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timelines/timeline2.xml" ContentType="application/vnd.ms-excel.timelin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pivotTables/pivotTable8.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PivotChartFilter="1" defaultThemeVersion="124226"/>
  <mc:AlternateContent xmlns:mc="http://schemas.openxmlformats.org/markup-compatibility/2006">
    <mc:Choice Requires="x15">
      <x15ac:absPath xmlns:x15ac="http://schemas.microsoft.com/office/spreadsheetml/2010/11/ac" url="D:\Data Analytics\"/>
    </mc:Choice>
  </mc:AlternateContent>
  <xr:revisionPtr revIDLastSave="0" documentId="13_ncr:1_{54BF0D50-C978-4EC5-9606-CAF42100D83E}" xr6:coauthVersionLast="47" xr6:coauthVersionMax="47" xr10:uidLastSave="{00000000-0000-0000-0000-000000000000}"/>
  <bookViews>
    <workbookView xWindow="-110" yWindow="-110" windowWidth="19420" windowHeight="10300" activeTab="3" xr2:uid="{00000000-000D-0000-FFFF-FFFF00000000}"/>
  </bookViews>
  <sheets>
    <sheet name="Sheet2" sheetId="15" r:id="rId1"/>
    <sheet name="Sheet4" sheetId="18" r:id="rId2"/>
    <sheet name="Sheet5" sheetId="19" r:id="rId3"/>
    <sheet name="Sheet1" sheetId="1" r:id="rId4"/>
    <sheet name="Sheet3" sheetId="16" r:id="rId5"/>
  </sheets>
  <definedNames>
    <definedName name="NativeTimeline_Order_Date1">#N/A</definedName>
    <definedName name="Slicer_Category">#N/A</definedName>
    <definedName name="Slicer_Inventory_Risk">#N/A</definedName>
    <definedName name="Slicer_Supplier_Region">#N/A</definedName>
    <definedName name="Slicer_Supplier_Reliabil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995" i="1" l="1"/>
  <c r="S9995" i="1"/>
  <c r="R9995" i="1"/>
  <c r="M9995" i="1"/>
  <c r="U9994" i="1"/>
  <c r="S9994" i="1"/>
  <c r="R9994" i="1"/>
  <c r="M9994" i="1"/>
  <c r="U9993" i="1"/>
  <c r="S9993" i="1"/>
  <c r="R9993" i="1"/>
  <c r="M9993" i="1"/>
  <c r="U9992" i="1"/>
  <c r="S9992" i="1"/>
  <c r="R9992" i="1"/>
  <c r="M9992" i="1"/>
  <c r="U9991" i="1"/>
  <c r="S9991" i="1"/>
  <c r="R9991" i="1"/>
  <c r="M9991" i="1"/>
  <c r="U9990" i="1"/>
  <c r="S9990" i="1"/>
  <c r="R9990" i="1"/>
  <c r="M9990" i="1"/>
  <c r="U9989" i="1"/>
  <c r="S9989" i="1"/>
  <c r="R9989" i="1"/>
  <c r="M9989" i="1"/>
  <c r="U9988" i="1"/>
  <c r="S9988" i="1"/>
  <c r="R9988" i="1"/>
  <c r="M9988" i="1"/>
  <c r="U9987" i="1"/>
  <c r="S9987" i="1"/>
  <c r="R9987" i="1"/>
  <c r="M9987" i="1"/>
  <c r="U9986" i="1"/>
  <c r="S9986" i="1"/>
  <c r="R9986" i="1"/>
  <c r="M9986" i="1"/>
  <c r="U9985" i="1"/>
  <c r="S9985" i="1"/>
  <c r="R9985" i="1"/>
  <c r="M9985" i="1"/>
  <c r="U9984" i="1"/>
  <c r="S9984" i="1"/>
  <c r="R9984" i="1"/>
  <c r="M9984" i="1"/>
  <c r="U9983" i="1"/>
  <c r="S9983" i="1"/>
  <c r="R9983" i="1"/>
  <c r="M9983" i="1"/>
  <c r="U9982" i="1"/>
  <c r="S9982" i="1"/>
  <c r="R9982" i="1"/>
  <c r="M9982" i="1"/>
  <c r="U9981" i="1"/>
  <c r="S9981" i="1"/>
  <c r="R9981" i="1"/>
  <c r="M9981" i="1"/>
  <c r="U9980" i="1"/>
  <c r="S9980" i="1"/>
  <c r="R9980" i="1"/>
  <c r="M9980" i="1"/>
  <c r="U9979" i="1"/>
  <c r="S9979" i="1"/>
  <c r="R9979" i="1"/>
  <c r="M9979" i="1"/>
  <c r="U9978" i="1"/>
  <c r="S9978" i="1"/>
  <c r="R9978" i="1"/>
  <c r="M9978" i="1"/>
  <c r="U9977" i="1"/>
  <c r="S9977" i="1"/>
  <c r="R9977" i="1"/>
  <c r="M9977" i="1"/>
  <c r="U9976" i="1"/>
  <c r="S9976" i="1"/>
  <c r="R9976" i="1"/>
  <c r="M9976" i="1"/>
  <c r="U9975" i="1"/>
  <c r="S9975" i="1"/>
  <c r="R9975" i="1"/>
  <c r="M9975" i="1"/>
  <c r="U9974" i="1"/>
  <c r="S9974" i="1"/>
  <c r="R9974" i="1"/>
  <c r="M9974" i="1"/>
  <c r="U9973" i="1"/>
  <c r="S9973" i="1"/>
  <c r="R9973" i="1"/>
  <c r="M9973" i="1"/>
  <c r="U9972" i="1"/>
  <c r="S9972" i="1"/>
  <c r="R9972" i="1"/>
  <c r="M9972" i="1"/>
  <c r="U9971" i="1"/>
  <c r="S9971" i="1"/>
  <c r="R9971" i="1"/>
  <c r="M9971" i="1"/>
  <c r="U9970" i="1"/>
  <c r="S9970" i="1"/>
  <c r="R9970" i="1"/>
  <c r="M9970" i="1"/>
  <c r="U9969" i="1"/>
  <c r="S9969" i="1"/>
  <c r="R9969" i="1"/>
  <c r="M9969" i="1"/>
  <c r="U9968" i="1"/>
  <c r="S9968" i="1"/>
  <c r="R9968" i="1"/>
  <c r="M9968" i="1"/>
  <c r="U9967" i="1"/>
  <c r="S9967" i="1"/>
  <c r="R9967" i="1"/>
  <c r="M9967" i="1"/>
  <c r="U9966" i="1"/>
  <c r="S9966" i="1"/>
  <c r="R9966" i="1"/>
  <c r="M9966" i="1"/>
  <c r="U9965" i="1"/>
  <c r="S9965" i="1"/>
  <c r="R9965" i="1"/>
  <c r="M9965" i="1"/>
  <c r="U9964" i="1"/>
  <c r="S9964" i="1"/>
  <c r="R9964" i="1"/>
  <c r="M9964" i="1"/>
  <c r="U9963" i="1"/>
  <c r="S9963" i="1"/>
  <c r="R9963" i="1"/>
  <c r="M9963" i="1"/>
  <c r="U9962" i="1"/>
  <c r="S9962" i="1"/>
  <c r="R9962" i="1"/>
  <c r="M9962" i="1"/>
  <c r="U9961" i="1"/>
  <c r="S9961" i="1"/>
  <c r="R9961" i="1"/>
  <c r="M9961" i="1"/>
  <c r="U9960" i="1"/>
  <c r="S9960" i="1"/>
  <c r="R9960" i="1"/>
  <c r="M9960" i="1"/>
  <c r="U9959" i="1"/>
  <c r="S9959" i="1"/>
  <c r="R9959" i="1"/>
  <c r="M9959" i="1"/>
  <c r="U9958" i="1"/>
  <c r="S9958" i="1"/>
  <c r="R9958" i="1"/>
  <c r="M9958" i="1"/>
  <c r="U9957" i="1"/>
  <c r="S9957" i="1"/>
  <c r="R9957" i="1"/>
  <c r="M9957" i="1"/>
  <c r="U9956" i="1"/>
  <c r="S9956" i="1"/>
  <c r="R9956" i="1"/>
  <c r="M9956" i="1"/>
  <c r="U9955" i="1"/>
  <c r="S9955" i="1"/>
  <c r="R9955" i="1"/>
  <c r="M9955" i="1"/>
  <c r="U9954" i="1"/>
  <c r="S9954" i="1"/>
  <c r="R9954" i="1"/>
  <c r="M9954" i="1"/>
  <c r="U9953" i="1"/>
  <c r="S9953" i="1"/>
  <c r="R9953" i="1"/>
  <c r="M9953" i="1"/>
  <c r="U9952" i="1"/>
  <c r="S9952" i="1"/>
  <c r="R9952" i="1"/>
  <c r="M9952" i="1"/>
  <c r="U9951" i="1"/>
  <c r="S9951" i="1"/>
  <c r="R9951" i="1"/>
  <c r="M9951" i="1"/>
  <c r="U9950" i="1"/>
  <c r="S9950" i="1"/>
  <c r="R9950" i="1"/>
  <c r="M9950" i="1"/>
  <c r="U9949" i="1"/>
  <c r="S9949" i="1"/>
  <c r="R9949" i="1"/>
  <c r="M9949" i="1"/>
  <c r="U9948" i="1"/>
  <c r="S9948" i="1"/>
  <c r="R9948" i="1"/>
  <c r="M9948" i="1"/>
  <c r="U9947" i="1"/>
  <c r="S9947" i="1"/>
  <c r="R9947" i="1"/>
  <c r="M9947" i="1"/>
  <c r="U9946" i="1"/>
  <c r="S9946" i="1"/>
  <c r="R9946" i="1"/>
  <c r="M9946" i="1"/>
  <c r="U9945" i="1"/>
  <c r="S9945" i="1"/>
  <c r="R9945" i="1"/>
  <c r="M9945" i="1"/>
  <c r="U9944" i="1"/>
  <c r="S9944" i="1"/>
  <c r="R9944" i="1"/>
  <c r="M9944" i="1"/>
  <c r="U9943" i="1"/>
  <c r="S9943" i="1"/>
  <c r="R9943" i="1"/>
  <c r="M9943" i="1"/>
  <c r="U9942" i="1"/>
  <c r="S9942" i="1"/>
  <c r="R9942" i="1"/>
  <c r="M9942" i="1"/>
  <c r="U9941" i="1"/>
  <c r="S9941" i="1"/>
  <c r="R9941" i="1"/>
  <c r="M9941" i="1"/>
  <c r="U9940" i="1"/>
  <c r="S9940" i="1"/>
  <c r="R9940" i="1"/>
  <c r="M9940" i="1"/>
  <c r="U9939" i="1"/>
  <c r="S9939" i="1"/>
  <c r="R9939" i="1"/>
  <c r="M9939" i="1"/>
  <c r="U9938" i="1"/>
  <c r="S9938" i="1"/>
  <c r="R9938" i="1"/>
  <c r="M9938" i="1"/>
  <c r="U9937" i="1"/>
  <c r="S9937" i="1"/>
  <c r="R9937" i="1"/>
  <c r="M9937" i="1"/>
  <c r="U9936" i="1"/>
  <c r="S9936" i="1"/>
  <c r="R9936" i="1"/>
  <c r="M9936" i="1"/>
  <c r="U9935" i="1"/>
  <c r="S9935" i="1"/>
  <c r="R9935" i="1"/>
  <c r="M9935" i="1"/>
  <c r="U9934" i="1"/>
  <c r="S9934" i="1"/>
  <c r="R9934" i="1"/>
  <c r="M9934" i="1"/>
  <c r="U9933" i="1"/>
  <c r="S9933" i="1"/>
  <c r="R9933" i="1"/>
  <c r="M9933" i="1"/>
  <c r="U9932" i="1"/>
  <c r="S9932" i="1"/>
  <c r="R9932" i="1"/>
  <c r="M9932" i="1"/>
  <c r="U9931" i="1"/>
  <c r="S9931" i="1"/>
  <c r="R9931" i="1"/>
  <c r="M9931" i="1"/>
  <c r="U9930" i="1"/>
  <c r="S9930" i="1"/>
  <c r="R9930" i="1"/>
  <c r="M9930" i="1"/>
  <c r="U9929" i="1"/>
  <c r="S9929" i="1"/>
  <c r="R9929" i="1"/>
  <c r="M9929" i="1"/>
  <c r="U9928" i="1"/>
  <c r="S9928" i="1"/>
  <c r="R9928" i="1"/>
  <c r="M9928" i="1"/>
  <c r="U9927" i="1"/>
  <c r="S9927" i="1"/>
  <c r="R9927" i="1"/>
  <c r="M9927" i="1"/>
  <c r="U9926" i="1"/>
  <c r="S9926" i="1"/>
  <c r="R9926" i="1"/>
  <c r="M9926" i="1"/>
  <c r="U9925" i="1"/>
  <c r="S9925" i="1"/>
  <c r="R9925" i="1"/>
  <c r="M9925" i="1"/>
  <c r="U9924" i="1"/>
  <c r="S9924" i="1"/>
  <c r="R9924" i="1"/>
  <c r="M9924" i="1"/>
  <c r="U9923" i="1"/>
  <c r="S9923" i="1"/>
  <c r="R9923" i="1"/>
  <c r="M9923" i="1"/>
  <c r="U9922" i="1"/>
  <c r="S9922" i="1"/>
  <c r="R9922" i="1"/>
  <c r="M9922" i="1"/>
  <c r="U9921" i="1"/>
  <c r="S9921" i="1"/>
  <c r="R9921" i="1"/>
  <c r="M9921" i="1"/>
  <c r="U9920" i="1"/>
  <c r="S9920" i="1"/>
  <c r="R9920" i="1"/>
  <c r="M9920" i="1"/>
  <c r="U9919" i="1"/>
  <c r="S9919" i="1"/>
  <c r="R9919" i="1"/>
  <c r="M9919" i="1"/>
  <c r="U9918" i="1"/>
  <c r="S9918" i="1"/>
  <c r="R9918" i="1"/>
  <c r="M9918" i="1"/>
  <c r="U9917" i="1"/>
  <c r="S9917" i="1"/>
  <c r="R9917" i="1"/>
  <c r="M9917" i="1"/>
  <c r="U9916" i="1"/>
  <c r="S9916" i="1"/>
  <c r="R9916" i="1"/>
  <c r="M9916" i="1"/>
  <c r="U9915" i="1"/>
  <c r="S9915" i="1"/>
  <c r="R9915" i="1"/>
  <c r="M9915" i="1"/>
  <c r="U9914" i="1"/>
  <c r="S9914" i="1"/>
  <c r="R9914" i="1"/>
  <c r="M9914" i="1"/>
  <c r="U9913" i="1"/>
  <c r="S9913" i="1"/>
  <c r="R9913" i="1"/>
  <c r="M9913" i="1"/>
  <c r="U9912" i="1"/>
  <c r="S9912" i="1"/>
  <c r="R9912" i="1"/>
  <c r="M9912" i="1"/>
  <c r="U9911" i="1"/>
  <c r="S9911" i="1"/>
  <c r="R9911" i="1"/>
  <c r="M9911" i="1"/>
  <c r="U9910" i="1"/>
  <c r="S9910" i="1"/>
  <c r="R9910" i="1"/>
  <c r="M9910" i="1"/>
  <c r="U9909" i="1"/>
  <c r="S9909" i="1"/>
  <c r="R9909" i="1"/>
  <c r="M9909" i="1"/>
  <c r="U9908" i="1"/>
  <c r="S9908" i="1"/>
  <c r="R9908" i="1"/>
  <c r="M9908" i="1"/>
  <c r="U9907" i="1"/>
  <c r="S9907" i="1"/>
  <c r="R9907" i="1"/>
  <c r="M9907" i="1"/>
  <c r="U9906" i="1"/>
  <c r="S9906" i="1"/>
  <c r="R9906" i="1"/>
  <c r="M9906" i="1"/>
  <c r="U9905" i="1"/>
  <c r="S9905" i="1"/>
  <c r="R9905" i="1"/>
  <c r="M9905" i="1"/>
  <c r="U9904" i="1"/>
  <c r="S9904" i="1"/>
  <c r="R9904" i="1"/>
  <c r="M9904" i="1"/>
  <c r="U9903" i="1"/>
  <c r="S9903" i="1"/>
  <c r="R9903" i="1"/>
  <c r="M9903" i="1"/>
  <c r="U9902" i="1"/>
  <c r="S9902" i="1"/>
  <c r="R9902" i="1"/>
  <c r="M9902" i="1"/>
  <c r="U9901" i="1"/>
  <c r="S9901" i="1"/>
  <c r="R9901" i="1"/>
  <c r="M9901" i="1"/>
  <c r="U9900" i="1"/>
  <c r="S9900" i="1"/>
  <c r="R9900" i="1"/>
  <c r="M9900" i="1"/>
  <c r="U9899" i="1"/>
  <c r="S9899" i="1"/>
  <c r="R9899" i="1"/>
  <c r="M9899" i="1"/>
  <c r="U9898" i="1"/>
  <c r="S9898" i="1"/>
  <c r="R9898" i="1"/>
  <c r="M9898" i="1"/>
  <c r="U9897" i="1"/>
  <c r="S9897" i="1"/>
  <c r="R9897" i="1"/>
  <c r="M9897" i="1"/>
  <c r="U9896" i="1"/>
  <c r="S9896" i="1"/>
  <c r="R9896" i="1"/>
  <c r="M9896" i="1"/>
  <c r="U9895" i="1"/>
  <c r="S9895" i="1"/>
  <c r="R9895" i="1"/>
  <c r="M9895" i="1"/>
  <c r="U9894" i="1"/>
  <c r="S9894" i="1"/>
  <c r="R9894" i="1"/>
  <c r="M9894" i="1"/>
  <c r="U9893" i="1"/>
  <c r="S9893" i="1"/>
  <c r="R9893" i="1"/>
  <c r="M9893" i="1"/>
  <c r="U9892" i="1"/>
  <c r="S9892" i="1"/>
  <c r="R9892" i="1"/>
  <c r="M9892" i="1"/>
  <c r="U9891" i="1"/>
  <c r="S9891" i="1"/>
  <c r="R9891" i="1"/>
  <c r="M9891" i="1"/>
  <c r="U9890" i="1"/>
  <c r="S9890" i="1"/>
  <c r="R9890" i="1"/>
  <c r="M9890" i="1"/>
  <c r="U9889" i="1"/>
  <c r="S9889" i="1"/>
  <c r="R9889" i="1"/>
  <c r="M9889" i="1"/>
  <c r="U9888" i="1"/>
  <c r="S9888" i="1"/>
  <c r="R9888" i="1"/>
  <c r="M9888" i="1"/>
  <c r="U9887" i="1"/>
  <c r="S9887" i="1"/>
  <c r="R9887" i="1"/>
  <c r="M9887" i="1"/>
  <c r="U9886" i="1"/>
  <c r="S9886" i="1"/>
  <c r="R9886" i="1"/>
  <c r="M9886" i="1"/>
  <c r="U9885" i="1"/>
  <c r="S9885" i="1"/>
  <c r="R9885" i="1"/>
  <c r="M9885" i="1"/>
  <c r="U9884" i="1"/>
  <c r="S9884" i="1"/>
  <c r="R9884" i="1"/>
  <c r="M9884" i="1"/>
  <c r="U9883" i="1"/>
  <c r="S9883" i="1"/>
  <c r="R9883" i="1"/>
  <c r="M9883" i="1"/>
  <c r="U9882" i="1"/>
  <c r="S9882" i="1"/>
  <c r="R9882" i="1"/>
  <c r="M9882" i="1"/>
  <c r="U9881" i="1"/>
  <c r="S9881" i="1"/>
  <c r="R9881" i="1"/>
  <c r="M9881" i="1"/>
  <c r="U9880" i="1"/>
  <c r="S9880" i="1"/>
  <c r="R9880" i="1"/>
  <c r="M9880" i="1"/>
  <c r="U9879" i="1"/>
  <c r="S9879" i="1"/>
  <c r="R9879" i="1"/>
  <c r="M9879" i="1"/>
  <c r="U9878" i="1"/>
  <c r="S9878" i="1"/>
  <c r="R9878" i="1"/>
  <c r="M9878" i="1"/>
  <c r="U9877" i="1"/>
  <c r="S9877" i="1"/>
  <c r="R9877" i="1"/>
  <c r="M9877" i="1"/>
  <c r="U9876" i="1"/>
  <c r="S9876" i="1"/>
  <c r="R9876" i="1"/>
  <c r="M9876" i="1"/>
  <c r="U9875" i="1"/>
  <c r="S9875" i="1"/>
  <c r="R9875" i="1"/>
  <c r="M9875" i="1"/>
  <c r="U9874" i="1"/>
  <c r="S9874" i="1"/>
  <c r="R9874" i="1"/>
  <c r="M9874" i="1"/>
  <c r="U9873" i="1"/>
  <c r="S9873" i="1"/>
  <c r="R9873" i="1"/>
  <c r="M9873" i="1"/>
  <c r="U9872" i="1"/>
  <c r="S9872" i="1"/>
  <c r="R9872" i="1"/>
  <c r="M9872" i="1"/>
  <c r="U9871" i="1"/>
  <c r="S9871" i="1"/>
  <c r="R9871" i="1"/>
  <c r="M9871" i="1"/>
  <c r="U9870" i="1"/>
  <c r="S9870" i="1"/>
  <c r="R9870" i="1"/>
  <c r="M9870" i="1"/>
  <c r="U9869" i="1"/>
  <c r="S9869" i="1"/>
  <c r="R9869" i="1"/>
  <c r="M9869" i="1"/>
  <c r="U9868" i="1"/>
  <c r="S9868" i="1"/>
  <c r="R9868" i="1"/>
  <c r="M9868" i="1"/>
  <c r="U9867" i="1"/>
  <c r="S9867" i="1"/>
  <c r="R9867" i="1"/>
  <c r="M9867" i="1"/>
  <c r="U9866" i="1"/>
  <c r="S9866" i="1"/>
  <c r="R9866" i="1"/>
  <c r="M9866" i="1"/>
  <c r="U9865" i="1"/>
  <c r="S9865" i="1"/>
  <c r="R9865" i="1"/>
  <c r="M9865" i="1"/>
  <c r="U9864" i="1"/>
  <c r="S9864" i="1"/>
  <c r="R9864" i="1"/>
  <c r="M9864" i="1"/>
  <c r="U9863" i="1"/>
  <c r="S9863" i="1"/>
  <c r="R9863" i="1"/>
  <c r="M9863" i="1"/>
  <c r="U9862" i="1"/>
  <c r="S9862" i="1"/>
  <c r="R9862" i="1"/>
  <c r="M9862" i="1"/>
  <c r="U9861" i="1"/>
  <c r="S9861" i="1"/>
  <c r="R9861" i="1"/>
  <c r="M9861" i="1"/>
  <c r="U9860" i="1"/>
  <c r="S9860" i="1"/>
  <c r="R9860" i="1"/>
  <c r="M9860" i="1"/>
  <c r="U9859" i="1"/>
  <c r="S9859" i="1"/>
  <c r="R9859" i="1"/>
  <c r="M9859" i="1"/>
  <c r="U9858" i="1"/>
  <c r="S9858" i="1"/>
  <c r="R9858" i="1"/>
  <c r="M9858" i="1"/>
  <c r="U9857" i="1"/>
  <c r="S9857" i="1"/>
  <c r="R9857" i="1"/>
  <c r="M9857" i="1"/>
  <c r="U9856" i="1"/>
  <c r="S9856" i="1"/>
  <c r="R9856" i="1"/>
  <c r="M9856" i="1"/>
  <c r="U9855" i="1"/>
  <c r="S9855" i="1"/>
  <c r="R9855" i="1"/>
  <c r="M9855" i="1"/>
  <c r="U9854" i="1"/>
  <c r="S9854" i="1"/>
  <c r="R9854" i="1"/>
  <c r="M9854" i="1"/>
  <c r="U9853" i="1"/>
  <c r="S9853" i="1"/>
  <c r="R9853" i="1"/>
  <c r="M9853" i="1"/>
  <c r="U9852" i="1"/>
  <c r="S9852" i="1"/>
  <c r="R9852" i="1"/>
  <c r="M9852" i="1"/>
  <c r="U9851" i="1"/>
  <c r="S9851" i="1"/>
  <c r="R9851" i="1"/>
  <c r="M9851" i="1"/>
  <c r="U9850" i="1"/>
  <c r="S9850" i="1"/>
  <c r="R9850" i="1"/>
  <c r="M9850" i="1"/>
  <c r="U9849" i="1"/>
  <c r="S9849" i="1"/>
  <c r="R9849" i="1"/>
  <c r="M9849" i="1"/>
  <c r="U9848" i="1"/>
  <c r="S9848" i="1"/>
  <c r="R9848" i="1"/>
  <c r="M9848" i="1"/>
  <c r="U9847" i="1"/>
  <c r="S9847" i="1"/>
  <c r="R9847" i="1"/>
  <c r="M9847" i="1"/>
  <c r="U9846" i="1"/>
  <c r="S9846" i="1"/>
  <c r="R9846" i="1"/>
  <c r="M9846" i="1"/>
  <c r="U9845" i="1"/>
  <c r="S9845" i="1"/>
  <c r="R9845" i="1"/>
  <c r="M9845" i="1"/>
  <c r="U9844" i="1"/>
  <c r="S9844" i="1"/>
  <c r="R9844" i="1"/>
  <c r="M9844" i="1"/>
  <c r="U9843" i="1"/>
  <c r="S9843" i="1"/>
  <c r="R9843" i="1"/>
  <c r="M9843" i="1"/>
  <c r="U9842" i="1"/>
  <c r="S9842" i="1"/>
  <c r="R9842" i="1"/>
  <c r="M9842" i="1"/>
  <c r="U9841" i="1"/>
  <c r="S9841" i="1"/>
  <c r="R9841" i="1"/>
  <c r="M9841" i="1"/>
  <c r="U9840" i="1"/>
  <c r="S9840" i="1"/>
  <c r="R9840" i="1"/>
  <c r="M9840" i="1"/>
  <c r="U9839" i="1"/>
  <c r="S9839" i="1"/>
  <c r="R9839" i="1"/>
  <c r="M9839" i="1"/>
  <c r="U9838" i="1"/>
  <c r="S9838" i="1"/>
  <c r="R9838" i="1"/>
  <c r="M9838" i="1"/>
  <c r="U9837" i="1"/>
  <c r="S9837" i="1"/>
  <c r="R9837" i="1"/>
  <c r="M9837" i="1"/>
  <c r="U9836" i="1"/>
  <c r="S9836" i="1"/>
  <c r="R9836" i="1"/>
  <c r="M9836" i="1"/>
  <c r="U9835" i="1"/>
  <c r="S9835" i="1"/>
  <c r="R9835" i="1"/>
  <c r="M9835" i="1"/>
  <c r="U9834" i="1"/>
  <c r="S9834" i="1"/>
  <c r="R9834" i="1"/>
  <c r="M9834" i="1"/>
  <c r="U9833" i="1"/>
  <c r="S9833" i="1"/>
  <c r="R9833" i="1"/>
  <c r="M9833" i="1"/>
  <c r="U9832" i="1"/>
  <c r="S9832" i="1"/>
  <c r="R9832" i="1"/>
  <c r="M9832" i="1"/>
  <c r="U9831" i="1"/>
  <c r="S9831" i="1"/>
  <c r="R9831" i="1"/>
  <c r="M9831" i="1"/>
  <c r="U9830" i="1"/>
  <c r="S9830" i="1"/>
  <c r="R9830" i="1"/>
  <c r="M9830" i="1"/>
  <c r="U9829" i="1"/>
  <c r="S9829" i="1"/>
  <c r="R9829" i="1"/>
  <c r="M9829" i="1"/>
  <c r="U9828" i="1"/>
  <c r="S9828" i="1"/>
  <c r="R9828" i="1"/>
  <c r="M9828" i="1"/>
  <c r="U9827" i="1"/>
  <c r="S9827" i="1"/>
  <c r="R9827" i="1"/>
  <c r="M9827" i="1"/>
  <c r="U9826" i="1"/>
  <c r="S9826" i="1"/>
  <c r="R9826" i="1"/>
  <c r="M9826" i="1"/>
  <c r="U9825" i="1"/>
  <c r="S9825" i="1"/>
  <c r="R9825" i="1"/>
  <c r="M9825" i="1"/>
  <c r="U9824" i="1"/>
  <c r="S9824" i="1"/>
  <c r="R9824" i="1"/>
  <c r="M9824" i="1"/>
  <c r="U9823" i="1"/>
  <c r="S9823" i="1"/>
  <c r="R9823" i="1"/>
  <c r="M9823" i="1"/>
  <c r="U9822" i="1"/>
  <c r="S9822" i="1"/>
  <c r="R9822" i="1"/>
  <c r="M9822" i="1"/>
  <c r="U9821" i="1"/>
  <c r="S9821" i="1"/>
  <c r="R9821" i="1"/>
  <c r="M9821" i="1"/>
  <c r="U9820" i="1"/>
  <c r="S9820" i="1"/>
  <c r="R9820" i="1"/>
  <c r="M9820" i="1"/>
  <c r="U9819" i="1"/>
  <c r="S9819" i="1"/>
  <c r="R9819" i="1"/>
  <c r="M9819" i="1"/>
  <c r="U9818" i="1"/>
  <c r="S9818" i="1"/>
  <c r="R9818" i="1"/>
  <c r="M9818" i="1"/>
  <c r="U9817" i="1"/>
  <c r="S9817" i="1"/>
  <c r="R9817" i="1"/>
  <c r="M9817" i="1"/>
  <c r="U9816" i="1"/>
  <c r="S9816" i="1"/>
  <c r="R9816" i="1"/>
  <c r="M9816" i="1"/>
  <c r="U9815" i="1"/>
  <c r="S9815" i="1"/>
  <c r="R9815" i="1"/>
  <c r="M9815" i="1"/>
  <c r="U9814" i="1"/>
  <c r="S9814" i="1"/>
  <c r="R9814" i="1"/>
  <c r="M9814" i="1"/>
  <c r="U9813" i="1"/>
  <c r="S9813" i="1"/>
  <c r="R9813" i="1"/>
  <c r="M9813" i="1"/>
  <c r="U9812" i="1"/>
  <c r="S9812" i="1"/>
  <c r="R9812" i="1"/>
  <c r="M9812" i="1"/>
  <c r="U9811" i="1"/>
  <c r="S9811" i="1"/>
  <c r="R9811" i="1"/>
  <c r="M9811" i="1"/>
  <c r="U9810" i="1"/>
  <c r="S9810" i="1"/>
  <c r="R9810" i="1"/>
  <c r="M9810" i="1"/>
  <c r="U9809" i="1"/>
  <c r="S9809" i="1"/>
  <c r="R9809" i="1"/>
  <c r="M9809" i="1"/>
  <c r="U9808" i="1"/>
  <c r="S9808" i="1"/>
  <c r="R9808" i="1"/>
  <c r="M9808" i="1"/>
  <c r="U9807" i="1"/>
  <c r="S9807" i="1"/>
  <c r="R9807" i="1"/>
  <c r="M9807" i="1"/>
  <c r="U9806" i="1"/>
  <c r="S9806" i="1"/>
  <c r="R9806" i="1"/>
  <c r="M9806" i="1"/>
  <c r="U9805" i="1"/>
  <c r="S9805" i="1"/>
  <c r="R9805" i="1"/>
  <c r="M9805" i="1"/>
  <c r="U9804" i="1"/>
  <c r="S9804" i="1"/>
  <c r="R9804" i="1"/>
  <c r="M9804" i="1"/>
  <c r="U9803" i="1"/>
  <c r="S9803" i="1"/>
  <c r="R9803" i="1"/>
  <c r="M9803" i="1"/>
  <c r="U9802" i="1"/>
  <c r="S9802" i="1"/>
  <c r="R9802" i="1"/>
  <c r="M9802" i="1"/>
  <c r="U9801" i="1"/>
  <c r="S9801" i="1"/>
  <c r="R9801" i="1"/>
  <c r="M9801" i="1"/>
  <c r="U9800" i="1"/>
  <c r="S9800" i="1"/>
  <c r="R9800" i="1"/>
  <c r="M9800" i="1"/>
  <c r="U9799" i="1"/>
  <c r="S9799" i="1"/>
  <c r="R9799" i="1"/>
  <c r="M9799" i="1"/>
  <c r="U9798" i="1"/>
  <c r="S9798" i="1"/>
  <c r="R9798" i="1"/>
  <c r="M9798" i="1"/>
  <c r="U9797" i="1"/>
  <c r="S9797" i="1"/>
  <c r="R9797" i="1"/>
  <c r="M9797" i="1"/>
  <c r="U9796" i="1"/>
  <c r="S9796" i="1"/>
  <c r="R9796" i="1"/>
  <c r="M9796" i="1"/>
  <c r="U9795" i="1"/>
  <c r="S9795" i="1"/>
  <c r="R9795" i="1"/>
  <c r="M9795" i="1"/>
  <c r="U9794" i="1"/>
  <c r="S9794" i="1"/>
  <c r="R9794" i="1"/>
  <c r="M9794" i="1"/>
  <c r="U9793" i="1"/>
  <c r="S9793" i="1"/>
  <c r="R9793" i="1"/>
  <c r="M9793" i="1"/>
  <c r="U9792" i="1"/>
  <c r="S9792" i="1"/>
  <c r="R9792" i="1"/>
  <c r="M9792" i="1"/>
  <c r="U9791" i="1"/>
  <c r="S9791" i="1"/>
  <c r="R9791" i="1"/>
  <c r="M9791" i="1"/>
  <c r="U9790" i="1"/>
  <c r="S9790" i="1"/>
  <c r="R9790" i="1"/>
  <c r="M9790" i="1"/>
  <c r="U9789" i="1"/>
  <c r="S9789" i="1"/>
  <c r="R9789" i="1"/>
  <c r="M9789" i="1"/>
  <c r="U9788" i="1"/>
  <c r="S9788" i="1"/>
  <c r="R9788" i="1"/>
  <c r="M9788" i="1"/>
  <c r="U9787" i="1"/>
  <c r="S9787" i="1"/>
  <c r="R9787" i="1"/>
  <c r="M9787" i="1"/>
  <c r="U9786" i="1"/>
  <c r="S9786" i="1"/>
  <c r="R9786" i="1"/>
  <c r="M9786" i="1"/>
  <c r="U9785" i="1"/>
  <c r="S9785" i="1"/>
  <c r="R9785" i="1"/>
  <c r="M9785" i="1"/>
  <c r="U9784" i="1"/>
  <c r="S9784" i="1"/>
  <c r="R9784" i="1"/>
  <c r="M9784" i="1"/>
  <c r="U9783" i="1"/>
  <c r="S9783" i="1"/>
  <c r="R9783" i="1"/>
  <c r="M9783" i="1"/>
  <c r="U9782" i="1"/>
  <c r="S9782" i="1"/>
  <c r="R9782" i="1"/>
  <c r="M9782" i="1"/>
  <c r="U9781" i="1"/>
  <c r="S9781" i="1"/>
  <c r="R9781" i="1"/>
  <c r="M9781" i="1"/>
  <c r="U9780" i="1"/>
  <c r="S9780" i="1"/>
  <c r="R9780" i="1"/>
  <c r="M9780" i="1"/>
  <c r="U9779" i="1"/>
  <c r="S9779" i="1"/>
  <c r="R9779" i="1"/>
  <c r="M9779" i="1"/>
  <c r="U9778" i="1"/>
  <c r="S9778" i="1"/>
  <c r="R9778" i="1"/>
  <c r="M9778" i="1"/>
  <c r="U9777" i="1"/>
  <c r="S9777" i="1"/>
  <c r="R9777" i="1"/>
  <c r="M9777" i="1"/>
  <c r="U9776" i="1"/>
  <c r="S9776" i="1"/>
  <c r="R9776" i="1"/>
  <c r="M9776" i="1"/>
  <c r="U9775" i="1"/>
  <c r="S9775" i="1"/>
  <c r="R9775" i="1"/>
  <c r="M9775" i="1"/>
  <c r="U9774" i="1"/>
  <c r="S9774" i="1"/>
  <c r="R9774" i="1"/>
  <c r="M9774" i="1"/>
  <c r="U9773" i="1"/>
  <c r="S9773" i="1"/>
  <c r="R9773" i="1"/>
  <c r="M9773" i="1"/>
  <c r="U9772" i="1"/>
  <c r="S9772" i="1"/>
  <c r="R9772" i="1"/>
  <c r="M9772" i="1"/>
  <c r="U9771" i="1"/>
  <c r="S9771" i="1"/>
  <c r="R9771" i="1"/>
  <c r="M9771" i="1"/>
  <c r="U9770" i="1"/>
  <c r="S9770" i="1"/>
  <c r="R9770" i="1"/>
  <c r="M9770" i="1"/>
  <c r="U9769" i="1"/>
  <c r="S9769" i="1"/>
  <c r="R9769" i="1"/>
  <c r="M9769" i="1"/>
  <c r="U9768" i="1"/>
  <c r="S9768" i="1"/>
  <c r="R9768" i="1"/>
  <c r="M9768" i="1"/>
  <c r="U9767" i="1"/>
  <c r="S9767" i="1"/>
  <c r="R9767" i="1"/>
  <c r="M9767" i="1"/>
  <c r="U9766" i="1"/>
  <c r="S9766" i="1"/>
  <c r="R9766" i="1"/>
  <c r="M9766" i="1"/>
  <c r="U9765" i="1"/>
  <c r="S9765" i="1"/>
  <c r="R9765" i="1"/>
  <c r="M9765" i="1"/>
  <c r="U9764" i="1"/>
  <c r="S9764" i="1"/>
  <c r="R9764" i="1"/>
  <c r="M9764" i="1"/>
  <c r="U9763" i="1"/>
  <c r="S9763" i="1"/>
  <c r="R9763" i="1"/>
  <c r="M9763" i="1"/>
  <c r="U9762" i="1"/>
  <c r="S9762" i="1"/>
  <c r="R9762" i="1"/>
  <c r="M9762" i="1"/>
  <c r="U9761" i="1"/>
  <c r="S9761" i="1"/>
  <c r="R9761" i="1"/>
  <c r="M9761" i="1"/>
  <c r="U9760" i="1"/>
  <c r="S9760" i="1"/>
  <c r="R9760" i="1"/>
  <c r="M9760" i="1"/>
  <c r="U9759" i="1"/>
  <c r="S9759" i="1"/>
  <c r="R9759" i="1"/>
  <c r="M9759" i="1"/>
  <c r="U9758" i="1"/>
  <c r="S9758" i="1"/>
  <c r="R9758" i="1"/>
  <c r="M9758" i="1"/>
  <c r="U9757" i="1"/>
  <c r="S9757" i="1"/>
  <c r="R9757" i="1"/>
  <c r="M9757" i="1"/>
  <c r="U9756" i="1"/>
  <c r="S9756" i="1"/>
  <c r="R9756" i="1"/>
  <c r="M9756" i="1"/>
  <c r="U9755" i="1"/>
  <c r="S9755" i="1"/>
  <c r="R9755" i="1"/>
  <c r="M9755" i="1"/>
  <c r="U9754" i="1"/>
  <c r="S9754" i="1"/>
  <c r="R9754" i="1"/>
  <c r="M9754" i="1"/>
  <c r="U9753" i="1"/>
  <c r="S9753" i="1"/>
  <c r="R9753" i="1"/>
  <c r="M9753" i="1"/>
  <c r="U9752" i="1"/>
  <c r="S9752" i="1"/>
  <c r="R9752" i="1"/>
  <c r="M9752" i="1"/>
  <c r="U9751" i="1"/>
  <c r="S9751" i="1"/>
  <c r="R9751" i="1"/>
  <c r="M9751" i="1"/>
  <c r="U9750" i="1"/>
  <c r="S9750" i="1"/>
  <c r="R9750" i="1"/>
  <c r="M9750" i="1"/>
  <c r="U9749" i="1"/>
  <c r="S9749" i="1"/>
  <c r="R9749" i="1"/>
  <c r="M9749" i="1"/>
  <c r="U9748" i="1"/>
  <c r="S9748" i="1"/>
  <c r="R9748" i="1"/>
  <c r="M9748" i="1"/>
  <c r="U9747" i="1"/>
  <c r="S9747" i="1"/>
  <c r="R9747" i="1"/>
  <c r="M9747" i="1"/>
  <c r="U9746" i="1"/>
  <c r="S9746" i="1"/>
  <c r="R9746" i="1"/>
  <c r="M9746" i="1"/>
  <c r="U9745" i="1"/>
  <c r="S9745" i="1"/>
  <c r="R9745" i="1"/>
  <c r="M9745" i="1"/>
  <c r="U9744" i="1"/>
  <c r="S9744" i="1"/>
  <c r="R9744" i="1"/>
  <c r="M9744" i="1"/>
  <c r="U9743" i="1"/>
  <c r="S9743" i="1"/>
  <c r="R9743" i="1"/>
  <c r="M9743" i="1"/>
  <c r="U9742" i="1"/>
  <c r="S9742" i="1"/>
  <c r="R9742" i="1"/>
  <c r="M9742" i="1"/>
  <c r="U9741" i="1"/>
  <c r="S9741" i="1"/>
  <c r="R9741" i="1"/>
  <c r="M9741" i="1"/>
  <c r="U9740" i="1"/>
  <c r="S9740" i="1"/>
  <c r="R9740" i="1"/>
  <c r="M9740" i="1"/>
  <c r="U9739" i="1"/>
  <c r="S9739" i="1"/>
  <c r="R9739" i="1"/>
  <c r="M9739" i="1"/>
  <c r="U9738" i="1"/>
  <c r="S9738" i="1"/>
  <c r="R9738" i="1"/>
  <c r="M9738" i="1"/>
  <c r="U9737" i="1"/>
  <c r="S9737" i="1"/>
  <c r="R9737" i="1"/>
  <c r="M9737" i="1"/>
  <c r="U9736" i="1"/>
  <c r="S9736" i="1"/>
  <c r="R9736" i="1"/>
  <c r="M9736" i="1"/>
  <c r="U9735" i="1"/>
  <c r="S9735" i="1"/>
  <c r="R9735" i="1"/>
  <c r="M9735" i="1"/>
  <c r="U9734" i="1"/>
  <c r="S9734" i="1"/>
  <c r="R9734" i="1"/>
  <c r="M9734" i="1"/>
  <c r="U9733" i="1"/>
  <c r="S9733" i="1"/>
  <c r="R9733" i="1"/>
  <c r="M9733" i="1"/>
  <c r="U9732" i="1"/>
  <c r="S9732" i="1"/>
  <c r="R9732" i="1"/>
  <c r="M9732" i="1"/>
  <c r="U9731" i="1"/>
  <c r="S9731" i="1"/>
  <c r="R9731" i="1"/>
  <c r="M9731" i="1"/>
  <c r="U9730" i="1"/>
  <c r="S9730" i="1"/>
  <c r="R9730" i="1"/>
  <c r="M9730" i="1"/>
  <c r="U9729" i="1"/>
  <c r="S9729" i="1"/>
  <c r="R9729" i="1"/>
  <c r="M9729" i="1"/>
  <c r="U9728" i="1"/>
  <c r="S9728" i="1"/>
  <c r="R9728" i="1"/>
  <c r="M9728" i="1"/>
  <c r="U9727" i="1"/>
  <c r="S9727" i="1"/>
  <c r="R9727" i="1"/>
  <c r="M9727" i="1"/>
  <c r="U9726" i="1"/>
  <c r="S9726" i="1"/>
  <c r="R9726" i="1"/>
  <c r="M9726" i="1"/>
  <c r="U9725" i="1"/>
  <c r="S9725" i="1"/>
  <c r="R9725" i="1"/>
  <c r="M9725" i="1"/>
  <c r="U9724" i="1"/>
  <c r="S9724" i="1"/>
  <c r="R9724" i="1"/>
  <c r="M9724" i="1"/>
  <c r="U9723" i="1"/>
  <c r="S9723" i="1"/>
  <c r="R9723" i="1"/>
  <c r="M9723" i="1"/>
  <c r="U9722" i="1"/>
  <c r="S9722" i="1"/>
  <c r="R9722" i="1"/>
  <c r="M9722" i="1"/>
  <c r="U9721" i="1"/>
  <c r="S9721" i="1"/>
  <c r="R9721" i="1"/>
  <c r="M9721" i="1"/>
  <c r="U9720" i="1"/>
  <c r="S9720" i="1"/>
  <c r="R9720" i="1"/>
  <c r="M9720" i="1"/>
  <c r="U9719" i="1"/>
  <c r="S9719" i="1"/>
  <c r="R9719" i="1"/>
  <c r="M9719" i="1"/>
  <c r="U9718" i="1"/>
  <c r="S9718" i="1"/>
  <c r="R9718" i="1"/>
  <c r="M9718" i="1"/>
  <c r="U9717" i="1"/>
  <c r="S9717" i="1"/>
  <c r="R9717" i="1"/>
  <c r="M9717" i="1"/>
  <c r="U9716" i="1"/>
  <c r="S9716" i="1"/>
  <c r="R9716" i="1"/>
  <c r="M9716" i="1"/>
  <c r="U9715" i="1"/>
  <c r="S9715" i="1"/>
  <c r="R9715" i="1"/>
  <c r="M9715" i="1"/>
  <c r="U9714" i="1"/>
  <c r="S9714" i="1"/>
  <c r="R9714" i="1"/>
  <c r="M9714" i="1"/>
  <c r="U9713" i="1"/>
  <c r="S9713" i="1"/>
  <c r="R9713" i="1"/>
  <c r="M9713" i="1"/>
  <c r="U9712" i="1"/>
  <c r="S9712" i="1"/>
  <c r="R9712" i="1"/>
  <c r="M9712" i="1"/>
  <c r="U9711" i="1"/>
  <c r="S9711" i="1"/>
  <c r="R9711" i="1"/>
  <c r="M9711" i="1"/>
  <c r="U9710" i="1"/>
  <c r="S9710" i="1"/>
  <c r="R9710" i="1"/>
  <c r="M9710" i="1"/>
  <c r="U9709" i="1"/>
  <c r="S9709" i="1"/>
  <c r="R9709" i="1"/>
  <c r="M9709" i="1"/>
  <c r="U9708" i="1"/>
  <c r="S9708" i="1"/>
  <c r="R9708" i="1"/>
  <c r="M9708" i="1"/>
  <c r="U9707" i="1"/>
  <c r="S9707" i="1"/>
  <c r="R9707" i="1"/>
  <c r="M9707" i="1"/>
  <c r="U9706" i="1"/>
  <c r="S9706" i="1"/>
  <c r="R9706" i="1"/>
  <c r="M9706" i="1"/>
  <c r="U9705" i="1"/>
  <c r="S9705" i="1"/>
  <c r="R9705" i="1"/>
  <c r="M9705" i="1"/>
  <c r="U9704" i="1"/>
  <c r="S9704" i="1"/>
  <c r="R9704" i="1"/>
  <c r="M9704" i="1"/>
  <c r="U9703" i="1"/>
  <c r="S9703" i="1"/>
  <c r="R9703" i="1"/>
  <c r="M9703" i="1"/>
  <c r="U9702" i="1"/>
  <c r="S9702" i="1"/>
  <c r="R9702" i="1"/>
  <c r="M9702" i="1"/>
  <c r="U9701" i="1"/>
  <c r="S9701" i="1"/>
  <c r="R9701" i="1"/>
  <c r="M9701" i="1"/>
  <c r="U9700" i="1"/>
  <c r="S9700" i="1"/>
  <c r="R9700" i="1"/>
  <c r="M9700" i="1"/>
  <c r="U9699" i="1"/>
  <c r="S9699" i="1"/>
  <c r="R9699" i="1"/>
  <c r="M9699" i="1"/>
  <c r="U9698" i="1"/>
  <c r="S9698" i="1"/>
  <c r="R9698" i="1"/>
  <c r="M9698" i="1"/>
  <c r="U9697" i="1"/>
  <c r="S9697" i="1"/>
  <c r="R9697" i="1"/>
  <c r="M9697" i="1"/>
  <c r="U9696" i="1"/>
  <c r="S9696" i="1"/>
  <c r="R9696" i="1"/>
  <c r="M9696" i="1"/>
  <c r="U9695" i="1"/>
  <c r="S9695" i="1"/>
  <c r="R9695" i="1"/>
  <c r="M9695" i="1"/>
  <c r="U9694" i="1"/>
  <c r="S9694" i="1"/>
  <c r="R9694" i="1"/>
  <c r="M9694" i="1"/>
  <c r="U9693" i="1"/>
  <c r="S9693" i="1"/>
  <c r="R9693" i="1"/>
  <c r="M9693" i="1"/>
  <c r="U9692" i="1"/>
  <c r="S9692" i="1"/>
  <c r="R9692" i="1"/>
  <c r="M9692" i="1"/>
  <c r="U9691" i="1"/>
  <c r="S9691" i="1"/>
  <c r="R9691" i="1"/>
  <c r="M9691" i="1"/>
  <c r="U9690" i="1"/>
  <c r="S9690" i="1"/>
  <c r="R9690" i="1"/>
  <c r="M9690" i="1"/>
  <c r="U9689" i="1"/>
  <c r="S9689" i="1"/>
  <c r="R9689" i="1"/>
  <c r="M9689" i="1"/>
  <c r="U9688" i="1"/>
  <c r="S9688" i="1"/>
  <c r="R9688" i="1"/>
  <c r="M9688" i="1"/>
  <c r="U9687" i="1"/>
  <c r="S9687" i="1"/>
  <c r="R9687" i="1"/>
  <c r="M9687" i="1"/>
  <c r="U9686" i="1"/>
  <c r="S9686" i="1"/>
  <c r="R9686" i="1"/>
  <c r="M9686" i="1"/>
  <c r="U9685" i="1"/>
  <c r="S9685" i="1"/>
  <c r="R9685" i="1"/>
  <c r="M9685" i="1"/>
  <c r="U9684" i="1"/>
  <c r="S9684" i="1"/>
  <c r="R9684" i="1"/>
  <c r="M9684" i="1"/>
  <c r="U9683" i="1"/>
  <c r="S9683" i="1"/>
  <c r="R9683" i="1"/>
  <c r="M9683" i="1"/>
  <c r="U9682" i="1"/>
  <c r="S9682" i="1"/>
  <c r="R9682" i="1"/>
  <c r="M9682" i="1"/>
  <c r="U9681" i="1"/>
  <c r="S9681" i="1"/>
  <c r="R9681" i="1"/>
  <c r="M9681" i="1"/>
  <c r="U9680" i="1"/>
  <c r="S9680" i="1"/>
  <c r="R9680" i="1"/>
  <c r="M9680" i="1"/>
  <c r="U9679" i="1"/>
  <c r="S9679" i="1"/>
  <c r="R9679" i="1"/>
  <c r="M9679" i="1"/>
  <c r="U9678" i="1"/>
  <c r="S9678" i="1"/>
  <c r="R9678" i="1"/>
  <c r="M9678" i="1"/>
  <c r="U9677" i="1"/>
  <c r="S9677" i="1"/>
  <c r="R9677" i="1"/>
  <c r="M9677" i="1"/>
  <c r="U9676" i="1"/>
  <c r="S9676" i="1"/>
  <c r="R9676" i="1"/>
  <c r="M9676" i="1"/>
  <c r="U9675" i="1"/>
  <c r="S9675" i="1"/>
  <c r="R9675" i="1"/>
  <c r="M9675" i="1"/>
  <c r="U9674" i="1"/>
  <c r="S9674" i="1"/>
  <c r="R9674" i="1"/>
  <c r="M9674" i="1"/>
  <c r="U9673" i="1"/>
  <c r="S9673" i="1"/>
  <c r="R9673" i="1"/>
  <c r="M9673" i="1"/>
  <c r="U9672" i="1"/>
  <c r="S9672" i="1"/>
  <c r="R9672" i="1"/>
  <c r="M9672" i="1"/>
  <c r="U9671" i="1"/>
  <c r="S9671" i="1"/>
  <c r="R9671" i="1"/>
  <c r="M9671" i="1"/>
  <c r="U9670" i="1"/>
  <c r="S9670" i="1"/>
  <c r="R9670" i="1"/>
  <c r="M9670" i="1"/>
  <c r="U9669" i="1"/>
  <c r="S9669" i="1"/>
  <c r="R9669" i="1"/>
  <c r="M9669" i="1"/>
  <c r="U9668" i="1"/>
  <c r="S9668" i="1"/>
  <c r="R9668" i="1"/>
  <c r="M9668" i="1"/>
  <c r="U9667" i="1"/>
  <c r="S9667" i="1"/>
  <c r="R9667" i="1"/>
  <c r="M9667" i="1"/>
  <c r="U9666" i="1"/>
  <c r="S9666" i="1"/>
  <c r="R9666" i="1"/>
  <c r="M9666" i="1"/>
  <c r="U9665" i="1"/>
  <c r="S9665" i="1"/>
  <c r="R9665" i="1"/>
  <c r="M9665" i="1"/>
  <c r="U9664" i="1"/>
  <c r="S9664" i="1"/>
  <c r="R9664" i="1"/>
  <c r="M9664" i="1"/>
  <c r="U9663" i="1"/>
  <c r="S9663" i="1"/>
  <c r="R9663" i="1"/>
  <c r="M9663" i="1"/>
  <c r="U9662" i="1"/>
  <c r="S9662" i="1"/>
  <c r="R9662" i="1"/>
  <c r="M9662" i="1"/>
  <c r="U9661" i="1"/>
  <c r="S9661" i="1"/>
  <c r="R9661" i="1"/>
  <c r="M9661" i="1"/>
  <c r="U9660" i="1"/>
  <c r="S9660" i="1"/>
  <c r="R9660" i="1"/>
  <c r="M9660" i="1"/>
  <c r="U9659" i="1"/>
  <c r="S9659" i="1"/>
  <c r="R9659" i="1"/>
  <c r="M9659" i="1"/>
  <c r="U9658" i="1"/>
  <c r="S9658" i="1"/>
  <c r="R9658" i="1"/>
  <c r="M9658" i="1"/>
  <c r="U9657" i="1"/>
  <c r="S9657" i="1"/>
  <c r="R9657" i="1"/>
  <c r="M9657" i="1"/>
  <c r="U9656" i="1"/>
  <c r="S9656" i="1"/>
  <c r="R9656" i="1"/>
  <c r="M9656" i="1"/>
  <c r="U9655" i="1"/>
  <c r="S9655" i="1"/>
  <c r="R9655" i="1"/>
  <c r="M9655" i="1"/>
  <c r="U9654" i="1"/>
  <c r="S9654" i="1"/>
  <c r="R9654" i="1"/>
  <c r="M9654" i="1"/>
  <c r="U9653" i="1"/>
  <c r="S9653" i="1"/>
  <c r="R9653" i="1"/>
  <c r="M9653" i="1"/>
  <c r="U9652" i="1"/>
  <c r="S9652" i="1"/>
  <c r="R9652" i="1"/>
  <c r="M9652" i="1"/>
  <c r="U9651" i="1"/>
  <c r="S9651" i="1"/>
  <c r="R9651" i="1"/>
  <c r="M9651" i="1"/>
  <c r="U9650" i="1"/>
  <c r="S9650" i="1"/>
  <c r="R9650" i="1"/>
  <c r="M9650" i="1"/>
  <c r="U9649" i="1"/>
  <c r="S9649" i="1"/>
  <c r="R9649" i="1"/>
  <c r="M9649" i="1"/>
  <c r="U9648" i="1"/>
  <c r="S9648" i="1"/>
  <c r="R9648" i="1"/>
  <c r="M9648" i="1"/>
  <c r="U9647" i="1"/>
  <c r="S9647" i="1"/>
  <c r="R9647" i="1"/>
  <c r="M9647" i="1"/>
  <c r="U9646" i="1"/>
  <c r="S9646" i="1"/>
  <c r="R9646" i="1"/>
  <c r="M9646" i="1"/>
  <c r="U9645" i="1"/>
  <c r="S9645" i="1"/>
  <c r="R9645" i="1"/>
  <c r="M9645" i="1"/>
  <c r="U9644" i="1"/>
  <c r="S9644" i="1"/>
  <c r="R9644" i="1"/>
  <c r="M9644" i="1"/>
  <c r="U9643" i="1"/>
  <c r="S9643" i="1"/>
  <c r="R9643" i="1"/>
  <c r="M9643" i="1"/>
  <c r="U9642" i="1"/>
  <c r="S9642" i="1"/>
  <c r="R9642" i="1"/>
  <c r="M9642" i="1"/>
  <c r="U9641" i="1"/>
  <c r="S9641" i="1"/>
  <c r="R9641" i="1"/>
  <c r="M9641" i="1"/>
  <c r="U9640" i="1"/>
  <c r="S9640" i="1"/>
  <c r="R9640" i="1"/>
  <c r="M9640" i="1"/>
  <c r="U9639" i="1"/>
  <c r="S9639" i="1"/>
  <c r="R9639" i="1"/>
  <c r="M9639" i="1"/>
  <c r="U9638" i="1"/>
  <c r="S9638" i="1"/>
  <c r="R9638" i="1"/>
  <c r="M9638" i="1"/>
  <c r="U9637" i="1"/>
  <c r="S9637" i="1"/>
  <c r="R9637" i="1"/>
  <c r="M9637" i="1"/>
  <c r="U9636" i="1"/>
  <c r="S9636" i="1"/>
  <c r="R9636" i="1"/>
  <c r="M9636" i="1"/>
  <c r="U9635" i="1"/>
  <c r="S9635" i="1"/>
  <c r="R9635" i="1"/>
  <c r="M9635" i="1"/>
  <c r="U9634" i="1"/>
  <c r="S9634" i="1"/>
  <c r="R9634" i="1"/>
  <c r="M9634" i="1"/>
  <c r="U9633" i="1"/>
  <c r="S9633" i="1"/>
  <c r="R9633" i="1"/>
  <c r="M9633" i="1"/>
  <c r="U9632" i="1"/>
  <c r="S9632" i="1"/>
  <c r="R9632" i="1"/>
  <c r="M9632" i="1"/>
  <c r="U9631" i="1"/>
  <c r="S9631" i="1"/>
  <c r="R9631" i="1"/>
  <c r="M9631" i="1"/>
  <c r="U9630" i="1"/>
  <c r="S9630" i="1"/>
  <c r="R9630" i="1"/>
  <c r="M9630" i="1"/>
  <c r="U9629" i="1"/>
  <c r="S9629" i="1"/>
  <c r="R9629" i="1"/>
  <c r="M9629" i="1"/>
  <c r="U9628" i="1"/>
  <c r="S9628" i="1"/>
  <c r="R9628" i="1"/>
  <c r="M9628" i="1"/>
  <c r="U9627" i="1"/>
  <c r="S9627" i="1"/>
  <c r="R9627" i="1"/>
  <c r="M9627" i="1"/>
  <c r="U9626" i="1"/>
  <c r="S9626" i="1"/>
  <c r="R9626" i="1"/>
  <c r="M9626" i="1"/>
  <c r="U9625" i="1"/>
  <c r="S9625" i="1"/>
  <c r="R9625" i="1"/>
  <c r="M9625" i="1"/>
  <c r="U9624" i="1"/>
  <c r="S9624" i="1"/>
  <c r="R9624" i="1"/>
  <c r="M9624" i="1"/>
  <c r="U9623" i="1"/>
  <c r="S9623" i="1"/>
  <c r="R9623" i="1"/>
  <c r="M9623" i="1"/>
  <c r="U9622" i="1"/>
  <c r="S9622" i="1"/>
  <c r="R9622" i="1"/>
  <c r="M9622" i="1"/>
  <c r="U9621" i="1"/>
  <c r="S9621" i="1"/>
  <c r="R9621" i="1"/>
  <c r="M9621" i="1"/>
  <c r="U9620" i="1"/>
  <c r="S9620" i="1"/>
  <c r="R9620" i="1"/>
  <c r="M9620" i="1"/>
  <c r="U9619" i="1"/>
  <c r="S9619" i="1"/>
  <c r="R9619" i="1"/>
  <c r="M9619" i="1"/>
  <c r="U9618" i="1"/>
  <c r="S9618" i="1"/>
  <c r="R9618" i="1"/>
  <c r="M9618" i="1"/>
  <c r="U9617" i="1"/>
  <c r="S9617" i="1"/>
  <c r="R9617" i="1"/>
  <c r="M9617" i="1"/>
  <c r="U9616" i="1"/>
  <c r="S9616" i="1"/>
  <c r="R9616" i="1"/>
  <c r="M9616" i="1"/>
  <c r="U9615" i="1"/>
  <c r="S9615" i="1"/>
  <c r="R9615" i="1"/>
  <c r="M9615" i="1"/>
  <c r="U9614" i="1"/>
  <c r="S9614" i="1"/>
  <c r="R9614" i="1"/>
  <c r="M9614" i="1"/>
  <c r="U9613" i="1"/>
  <c r="S9613" i="1"/>
  <c r="R9613" i="1"/>
  <c r="M9613" i="1"/>
  <c r="U9612" i="1"/>
  <c r="S9612" i="1"/>
  <c r="R9612" i="1"/>
  <c r="M9612" i="1"/>
  <c r="U9611" i="1"/>
  <c r="S9611" i="1"/>
  <c r="R9611" i="1"/>
  <c r="M9611" i="1"/>
  <c r="U9610" i="1"/>
  <c r="S9610" i="1"/>
  <c r="R9610" i="1"/>
  <c r="M9610" i="1"/>
  <c r="U9609" i="1"/>
  <c r="S9609" i="1"/>
  <c r="R9609" i="1"/>
  <c r="M9609" i="1"/>
  <c r="U9608" i="1"/>
  <c r="S9608" i="1"/>
  <c r="R9608" i="1"/>
  <c r="M9608" i="1"/>
  <c r="U9607" i="1"/>
  <c r="S9607" i="1"/>
  <c r="R9607" i="1"/>
  <c r="M9607" i="1"/>
  <c r="U9606" i="1"/>
  <c r="S9606" i="1"/>
  <c r="R9606" i="1"/>
  <c r="M9606" i="1"/>
  <c r="U9605" i="1"/>
  <c r="S9605" i="1"/>
  <c r="R9605" i="1"/>
  <c r="M9605" i="1"/>
  <c r="U9604" i="1"/>
  <c r="S9604" i="1"/>
  <c r="R9604" i="1"/>
  <c r="M9604" i="1"/>
  <c r="U9603" i="1"/>
  <c r="S9603" i="1"/>
  <c r="R9603" i="1"/>
  <c r="M9603" i="1"/>
  <c r="U9602" i="1"/>
  <c r="S9602" i="1"/>
  <c r="R9602" i="1"/>
  <c r="M9602" i="1"/>
  <c r="U9601" i="1"/>
  <c r="S9601" i="1"/>
  <c r="R9601" i="1"/>
  <c r="M9601" i="1"/>
  <c r="U9600" i="1"/>
  <c r="S9600" i="1"/>
  <c r="R9600" i="1"/>
  <c r="M9600" i="1"/>
  <c r="U9599" i="1"/>
  <c r="S9599" i="1"/>
  <c r="R9599" i="1"/>
  <c r="M9599" i="1"/>
  <c r="U9598" i="1"/>
  <c r="S9598" i="1"/>
  <c r="R9598" i="1"/>
  <c r="M9598" i="1"/>
  <c r="U9597" i="1"/>
  <c r="S9597" i="1"/>
  <c r="R9597" i="1"/>
  <c r="M9597" i="1"/>
  <c r="U9596" i="1"/>
  <c r="S9596" i="1"/>
  <c r="R9596" i="1"/>
  <c r="M9596" i="1"/>
  <c r="U9595" i="1"/>
  <c r="S9595" i="1"/>
  <c r="R9595" i="1"/>
  <c r="M9595" i="1"/>
  <c r="U9594" i="1"/>
  <c r="S9594" i="1"/>
  <c r="R9594" i="1"/>
  <c r="M9594" i="1"/>
  <c r="U9593" i="1"/>
  <c r="S9593" i="1"/>
  <c r="R9593" i="1"/>
  <c r="M9593" i="1"/>
  <c r="U9592" i="1"/>
  <c r="S9592" i="1"/>
  <c r="R9592" i="1"/>
  <c r="M9592" i="1"/>
  <c r="U9591" i="1"/>
  <c r="S9591" i="1"/>
  <c r="R9591" i="1"/>
  <c r="M9591" i="1"/>
  <c r="U9590" i="1"/>
  <c r="S9590" i="1"/>
  <c r="R9590" i="1"/>
  <c r="M9590" i="1"/>
  <c r="U9589" i="1"/>
  <c r="S9589" i="1"/>
  <c r="R9589" i="1"/>
  <c r="M9589" i="1"/>
  <c r="U9588" i="1"/>
  <c r="S9588" i="1"/>
  <c r="R9588" i="1"/>
  <c r="M9588" i="1"/>
  <c r="U9587" i="1"/>
  <c r="S9587" i="1"/>
  <c r="R9587" i="1"/>
  <c r="M9587" i="1"/>
  <c r="U9586" i="1"/>
  <c r="S9586" i="1"/>
  <c r="R9586" i="1"/>
  <c r="M9586" i="1"/>
  <c r="U9585" i="1"/>
  <c r="S9585" i="1"/>
  <c r="R9585" i="1"/>
  <c r="M9585" i="1"/>
  <c r="U9584" i="1"/>
  <c r="S9584" i="1"/>
  <c r="R9584" i="1"/>
  <c r="M9584" i="1"/>
  <c r="U9583" i="1"/>
  <c r="S9583" i="1"/>
  <c r="R9583" i="1"/>
  <c r="M9583" i="1"/>
  <c r="U9582" i="1"/>
  <c r="S9582" i="1"/>
  <c r="R9582" i="1"/>
  <c r="M9582" i="1"/>
  <c r="U9581" i="1"/>
  <c r="S9581" i="1"/>
  <c r="R9581" i="1"/>
  <c r="M9581" i="1"/>
  <c r="U9580" i="1"/>
  <c r="S9580" i="1"/>
  <c r="R9580" i="1"/>
  <c r="M9580" i="1"/>
  <c r="U9579" i="1"/>
  <c r="S9579" i="1"/>
  <c r="R9579" i="1"/>
  <c r="M9579" i="1"/>
  <c r="U9578" i="1"/>
  <c r="S9578" i="1"/>
  <c r="R9578" i="1"/>
  <c r="M9578" i="1"/>
  <c r="U9577" i="1"/>
  <c r="S9577" i="1"/>
  <c r="R9577" i="1"/>
  <c r="M9577" i="1"/>
  <c r="U9576" i="1"/>
  <c r="S9576" i="1"/>
  <c r="R9576" i="1"/>
  <c r="M9576" i="1"/>
  <c r="U9575" i="1"/>
  <c r="S9575" i="1"/>
  <c r="R9575" i="1"/>
  <c r="M9575" i="1"/>
  <c r="U9574" i="1"/>
  <c r="S9574" i="1"/>
  <c r="R9574" i="1"/>
  <c r="M9574" i="1"/>
  <c r="U9573" i="1"/>
  <c r="S9573" i="1"/>
  <c r="R9573" i="1"/>
  <c r="M9573" i="1"/>
  <c r="U9572" i="1"/>
  <c r="S9572" i="1"/>
  <c r="R9572" i="1"/>
  <c r="M9572" i="1"/>
  <c r="U9571" i="1"/>
  <c r="S9571" i="1"/>
  <c r="R9571" i="1"/>
  <c r="M9571" i="1"/>
  <c r="U9570" i="1"/>
  <c r="S9570" i="1"/>
  <c r="R9570" i="1"/>
  <c r="M9570" i="1"/>
  <c r="U9569" i="1"/>
  <c r="S9569" i="1"/>
  <c r="R9569" i="1"/>
  <c r="M9569" i="1"/>
  <c r="U9568" i="1"/>
  <c r="S9568" i="1"/>
  <c r="R9568" i="1"/>
  <c r="M9568" i="1"/>
  <c r="U9567" i="1"/>
  <c r="S9567" i="1"/>
  <c r="R9567" i="1"/>
  <c r="M9567" i="1"/>
  <c r="U9566" i="1"/>
  <c r="S9566" i="1"/>
  <c r="R9566" i="1"/>
  <c r="M9566" i="1"/>
  <c r="U9565" i="1"/>
  <c r="S9565" i="1"/>
  <c r="R9565" i="1"/>
  <c r="M9565" i="1"/>
  <c r="U9564" i="1"/>
  <c r="S9564" i="1"/>
  <c r="R9564" i="1"/>
  <c r="M9564" i="1"/>
  <c r="U9563" i="1"/>
  <c r="S9563" i="1"/>
  <c r="R9563" i="1"/>
  <c r="M9563" i="1"/>
  <c r="U9562" i="1"/>
  <c r="S9562" i="1"/>
  <c r="R9562" i="1"/>
  <c r="M9562" i="1"/>
  <c r="U9561" i="1"/>
  <c r="S9561" i="1"/>
  <c r="R9561" i="1"/>
  <c r="M9561" i="1"/>
  <c r="U9560" i="1"/>
  <c r="S9560" i="1"/>
  <c r="R9560" i="1"/>
  <c r="M9560" i="1"/>
  <c r="U9559" i="1"/>
  <c r="S9559" i="1"/>
  <c r="R9559" i="1"/>
  <c r="M9559" i="1"/>
  <c r="U9558" i="1"/>
  <c r="S9558" i="1"/>
  <c r="R9558" i="1"/>
  <c r="M9558" i="1"/>
  <c r="U9557" i="1"/>
  <c r="S9557" i="1"/>
  <c r="R9557" i="1"/>
  <c r="M9557" i="1"/>
  <c r="U9556" i="1"/>
  <c r="S9556" i="1"/>
  <c r="R9556" i="1"/>
  <c r="M9556" i="1"/>
  <c r="U9555" i="1"/>
  <c r="S9555" i="1"/>
  <c r="R9555" i="1"/>
  <c r="M9555" i="1"/>
  <c r="U9554" i="1"/>
  <c r="S9554" i="1"/>
  <c r="R9554" i="1"/>
  <c r="M9554" i="1"/>
  <c r="U9553" i="1"/>
  <c r="S9553" i="1"/>
  <c r="R9553" i="1"/>
  <c r="M9553" i="1"/>
  <c r="U9552" i="1"/>
  <c r="S9552" i="1"/>
  <c r="R9552" i="1"/>
  <c r="M9552" i="1"/>
  <c r="U9551" i="1"/>
  <c r="S9551" i="1"/>
  <c r="R9551" i="1"/>
  <c r="M9551" i="1"/>
  <c r="U9550" i="1"/>
  <c r="S9550" i="1"/>
  <c r="R9550" i="1"/>
  <c r="M9550" i="1"/>
  <c r="U9549" i="1"/>
  <c r="S9549" i="1"/>
  <c r="R9549" i="1"/>
  <c r="M9549" i="1"/>
  <c r="U9548" i="1"/>
  <c r="S9548" i="1"/>
  <c r="R9548" i="1"/>
  <c r="M9548" i="1"/>
  <c r="U9547" i="1"/>
  <c r="S9547" i="1"/>
  <c r="R9547" i="1"/>
  <c r="M9547" i="1"/>
  <c r="U9546" i="1"/>
  <c r="S9546" i="1"/>
  <c r="R9546" i="1"/>
  <c r="M9546" i="1"/>
  <c r="U9545" i="1"/>
  <c r="S9545" i="1"/>
  <c r="R9545" i="1"/>
  <c r="M9545" i="1"/>
  <c r="U9544" i="1"/>
  <c r="S9544" i="1"/>
  <c r="R9544" i="1"/>
  <c r="M9544" i="1"/>
  <c r="U9543" i="1"/>
  <c r="S9543" i="1"/>
  <c r="R9543" i="1"/>
  <c r="M9543" i="1"/>
  <c r="U9542" i="1"/>
  <c r="S9542" i="1"/>
  <c r="R9542" i="1"/>
  <c r="M9542" i="1"/>
  <c r="U9541" i="1"/>
  <c r="S9541" i="1"/>
  <c r="R9541" i="1"/>
  <c r="M9541" i="1"/>
  <c r="U9540" i="1"/>
  <c r="S9540" i="1"/>
  <c r="R9540" i="1"/>
  <c r="M9540" i="1"/>
  <c r="U9539" i="1"/>
  <c r="S9539" i="1"/>
  <c r="R9539" i="1"/>
  <c r="M9539" i="1"/>
  <c r="U9538" i="1"/>
  <c r="S9538" i="1"/>
  <c r="R9538" i="1"/>
  <c r="M9538" i="1"/>
  <c r="U9537" i="1"/>
  <c r="S9537" i="1"/>
  <c r="R9537" i="1"/>
  <c r="M9537" i="1"/>
  <c r="U9536" i="1"/>
  <c r="S9536" i="1"/>
  <c r="R9536" i="1"/>
  <c r="M9536" i="1"/>
  <c r="U9535" i="1"/>
  <c r="S9535" i="1"/>
  <c r="R9535" i="1"/>
  <c r="M9535" i="1"/>
  <c r="U9534" i="1"/>
  <c r="S9534" i="1"/>
  <c r="R9534" i="1"/>
  <c r="M9534" i="1"/>
  <c r="U9533" i="1"/>
  <c r="S9533" i="1"/>
  <c r="R9533" i="1"/>
  <c r="M9533" i="1"/>
  <c r="U9532" i="1"/>
  <c r="S9532" i="1"/>
  <c r="R9532" i="1"/>
  <c r="M9532" i="1"/>
  <c r="U9531" i="1"/>
  <c r="S9531" i="1"/>
  <c r="R9531" i="1"/>
  <c r="M9531" i="1"/>
  <c r="U9530" i="1"/>
  <c r="S9530" i="1"/>
  <c r="R9530" i="1"/>
  <c r="M9530" i="1"/>
  <c r="U9529" i="1"/>
  <c r="S9529" i="1"/>
  <c r="R9529" i="1"/>
  <c r="M9529" i="1"/>
  <c r="U9528" i="1"/>
  <c r="S9528" i="1"/>
  <c r="R9528" i="1"/>
  <c r="M9528" i="1"/>
  <c r="U9527" i="1"/>
  <c r="S9527" i="1"/>
  <c r="R9527" i="1"/>
  <c r="M9527" i="1"/>
  <c r="U9526" i="1"/>
  <c r="S9526" i="1"/>
  <c r="R9526" i="1"/>
  <c r="M9526" i="1"/>
  <c r="U9525" i="1"/>
  <c r="S9525" i="1"/>
  <c r="R9525" i="1"/>
  <c r="M9525" i="1"/>
  <c r="U9524" i="1"/>
  <c r="S9524" i="1"/>
  <c r="R9524" i="1"/>
  <c r="M9524" i="1"/>
  <c r="U9523" i="1"/>
  <c r="S9523" i="1"/>
  <c r="R9523" i="1"/>
  <c r="M9523" i="1"/>
  <c r="U9522" i="1"/>
  <c r="S9522" i="1"/>
  <c r="R9522" i="1"/>
  <c r="M9522" i="1"/>
  <c r="U9521" i="1"/>
  <c r="S9521" i="1"/>
  <c r="R9521" i="1"/>
  <c r="M9521" i="1"/>
  <c r="U9520" i="1"/>
  <c r="S9520" i="1"/>
  <c r="R9520" i="1"/>
  <c r="M9520" i="1"/>
  <c r="U9519" i="1"/>
  <c r="S9519" i="1"/>
  <c r="R9519" i="1"/>
  <c r="M9519" i="1"/>
  <c r="U9518" i="1"/>
  <c r="S9518" i="1"/>
  <c r="R9518" i="1"/>
  <c r="M9518" i="1"/>
  <c r="U9517" i="1"/>
  <c r="S9517" i="1"/>
  <c r="R9517" i="1"/>
  <c r="M9517" i="1"/>
  <c r="U9516" i="1"/>
  <c r="S9516" i="1"/>
  <c r="R9516" i="1"/>
  <c r="M9516" i="1"/>
  <c r="U9515" i="1"/>
  <c r="S9515" i="1"/>
  <c r="R9515" i="1"/>
  <c r="M9515" i="1"/>
  <c r="U9514" i="1"/>
  <c r="S9514" i="1"/>
  <c r="R9514" i="1"/>
  <c r="M9514" i="1"/>
  <c r="U9513" i="1"/>
  <c r="S9513" i="1"/>
  <c r="R9513" i="1"/>
  <c r="M9513" i="1"/>
  <c r="U9512" i="1"/>
  <c r="S9512" i="1"/>
  <c r="R9512" i="1"/>
  <c r="M9512" i="1"/>
  <c r="U9511" i="1"/>
  <c r="S9511" i="1"/>
  <c r="R9511" i="1"/>
  <c r="M9511" i="1"/>
  <c r="U9510" i="1"/>
  <c r="S9510" i="1"/>
  <c r="R9510" i="1"/>
  <c r="M9510" i="1"/>
  <c r="U9509" i="1"/>
  <c r="S9509" i="1"/>
  <c r="R9509" i="1"/>
  <c r="M9509" i="1"/>
  <c r="U9508" i="1"/>
  <c r="S9508" i="1"/>
  <c r="R9508" i="1"/>
  <c r="M9508" i="1"/>
  <c r="U9507" i="1"/>
  <c r="S9507" i="1"/>
  <c r="R9507" i="1"/>
  <c r="M9507" i="1"/>
  <c r="U9506" i="1"/>
  <c r="S9506" i="1"/>
  <c r="R9506" i="1"/>
  <c r="M9506" i="1"/>
  <c r="U9505" i="1"/>
  <c r="S9505" i="1"/>
  <c r="R9505" i="1"/>
  <c r="M9505" i="1"/>
  <c r="U9504" i="1"/>
  <c r="S9504" i="1"/>
  <c r="R9504" i="1"/>
  <c r="M9504" i="1"/>
  <c r="U9503" i="1"/>
  <c r="S9503" i="1"/>
  <c r="R9503" i="1"/>
  <c r="M9503" i="1"/>
  <c r="U9502" i="1"/>
  <c r="S9502" i="1"/>
  <c r="R9502" i="1"/>
  <c r="M9502" i="1"/>
  <c r="U9501" i="1"/>
  <c r="S9501" i="1"/>
  <c r="R9501" i="1"/>
  <c r="M9501" i="1"/>
  <c r="U9500" i="1"/>
  <c r="S9500" i="1"/>
  <c r="R9500" i="1"/>
  <c r="M9500" i="1"/>
  <c r="U9499" i="1"/>
  <c r="S9499" i="1"/>
  <c r="R9499" i="1"/>
  <c r="M9499" i="1"/>
  <c r="U9498" i="1"/>
  <c r="S9498" i="1"/>
  <c r="R9498" i="1"/>
  <c r="M9498" i="1"/>
  <c r="U9497" i="1"/>
  <c r="S9497" i="1"/>
  <c r="R9497" i="1"/>
  <c r="M9497" i="1"/>
  <c r="U9496" i="1"/>
  <c r="S9496" i="1"/>
  <c r="R9496" i="1"/>
  <c r="M9496" i="1"/>
  <c r="U9495" i="1"/>
  <c r="S9495" i="1"/>
  <c r="R9495" i="1"/>
  <c r="M9495" i="1"/>
  <c r="U9494" i="1"/>
  <c r="S9494" i="1"/>
  <c r="R9494" i="1"/>
  <c r="M9494" i="1"/>
  <c r="U9493" i="1"/>
  <c r="S9493" i="1"/>
  <c r="R9493" i="1"/>
  <c r="M9493" i="1"/>
  <c r="U9492" i="1"/>
  <c r="S9492" i="1"/>
  <c r="R9492" i="1"/>
  <c r="M9492" i="1"/>
  <c r="U9491" i="1"/>
  <c r="S9491" i="1"/>
  <c r="R9491" i="1"/>
  <c r="M9491" i="1"/>
  <c r="U9490" i="1"/>
  <c r="S9490" i="1"/>
  <c r="R9490" i="1"/>
  <c r="M9490" i="1"/>
  <c r="U9489" i="1"/>
  <c r="S9489" i="1"/>
  <c r="R9489" i="1"/>
  <c r="M9489" i="1"/>
  <c r="U9488" i="1"/>
  <c r="S9488" i="1"/>
  <c r="R9488" i="1"/>
  <c r="M9488" i="1"/>
  <c r="U9487" i="1"/>
  <c r="S9487" i="1"/>
  <c r="R9487" i="1"/>
  <c r="M9487" i="1"/>
  <c r="U9486" i="1"/>
  <c r="S9486" i="1"/>
  <c r="R9486" i="1"/>
  <c r="M9486" i="1"/>
  <c r="U9485" i="1"/>
  <c r="S9485" i="1"/>
  <c r="R9485" i="1"/>
  <c r="M9485" i="1"/>
  <c r="U9484" i="1"/>
  <c r="S9484" i="1"/>
  <c r="R9484" i="1"/>
  <c r="M9484" i="1"/>
  <c r="U9483" i="1"/>
  <c r="S9483" i="1"/>
  <c r="R9483" i="1"/>
  <c r="M9483" i="1"/>
  <c r="U9482" i="1"/>
  <c r="S9482" i="1"/>
  <c r="R9482" i="1"/>
  <c r="M9482" i="1"/>
  <c r="U9481" i="1"/>
  <c r="S9481" i="1"/>
  <c r="R9481" i="1"/>
  <c r="M9481" i="1"/>
  <c r="U9480" i="1"/>
  <c r="S9480" i="1"/>
  <c r="R9480" i="1"/>
  <c r="M9480" i="1"/>
  <c r="U9479" i="1"/>
  <c r="S9479" i="1"/>
  <c r="R9479" i="1"/>
  <c r="M9479" i="1"/>
  <c r="U9478" i="1"/>
  <c r="S9478" i="1"/>
  <c r="R9478" i="1"/>
  <c r="M9478" i="1"/>
  <c r="U9477" i="1"/>
  <c r="S9477" i="1"/>
  <c r="R9477" i="1"/>
  <c r="M9477" i="1"/>
  <c r="U9476" i="1"/>
  <c r="S9476" i="1"/>
  <c r="R9476" i="1"/>
  <c r="M9476" i="1"/>
  <c r="U9475" i="1"/>
  <c r="S9475" i="1"/>
  <c r="R9475" i="1"/>
  <c r="M9475" i="1"/>
  <c r="U9474" i="1"/>
  <c r="S9474" i="1"/>
  <c r="R9474" i="1"/>
  <c r="M9474" i="1"/>
  <c r="U9473" i="1"/>
  <c r="S9473" i="1"/>
  <c r="R9473" i="1"/>
  <c r="M9473" i="1"/>
  <c r="U9472" i="1"/>
  <c r="S9472" i="1"/>
  <c r="R9472" i="1"/>
  <c r="M9472" i="1"/>
  <c r="U9471" i="1"/>
  <c r="S9471" i="1"/>
  <c r="R9471" i="1"/>
  <c r="M9471" i="1"/>
  <c r="U9470" i="1"/>
  <c r="S9470" i="1"/>
  <c r="R9470" i="1"/>
  <c r="M9470" i="1"/>
  <c r="U9469" i="1"/>
  <c r="S9469" i="1"/>
  <c r="R9469" i="1"/>
  <c r="M9469" i="1"/>
  <c r="U9468" i="1"/>
  <c r="S9468" i="1"/>
  <c r="R9468" i="1"/>
  <c r="M9468" i="1"/>
  <c r="U9467" i="1"/>
  <c r="S9467" i="1"/>
  <c r="R9467" i="1"/>
  <c r="M9467" i="1"/>
  <c r="U9466" i="1"/>
  <c r="S9466" i="1"/>
  <c r="R9466" i="1"/>
  <c r="M9466" i="1"/>
  <c r="U9465" i="1"/>
  <c r="S9465" i="1"/>
  <c r="R9465" i="1"/>
  <c r="M9465" i="1"/>
  <c r="U9464" i="1"/>
  <c r="S9464" i="1"/>
  <c r="R9464" i="1"/>
  <c r="M9464" i="1"/>
  <c r="U9463" i="1"/>
  <c r="S9463" i="1"/>
  <c r="R9463" i="1"/>
  <c r="M9463" i="1"/>
  <c r="U9462" i="1"/>
  <c r="S9462" i="1"/>
  <c r="R9462" i="1"/>
  <c r="M9462" i="1"/>
  <c r="U9461" i="1"/>
  <c r="S9461" i="1"/>
  <c r="R9461" i="1"/>
  <c r="M9461" i="1"/>
  <c r="U9460" i="1"/>
  <c r="S9460" i="1"/>
  <c r="R9460" i="1"/>
  <c r="M9460" i="1"/>
  <c r="U9459" i="1"/>
  <c r="S9459" i="1"/>
  <c r="R9459" i="1"/>
  <c r="M9459" i="1"/>
  <c r="U9458" i="1"/>
  <c r="S9458" i="1"/>
  <c r="R9458" i="1"/>
  <c r="M9458" i="1"/>
  <c r="U9457" i="1"/>
  <c r="S9457" i="1"/>
  <c r="R9457" i="1"/>
  <c r="M9457" i="1"/>
  <c r="U9456" i="1"/>
  <c r="S9456" i="1"/>
  <c r="R9456" i="1"/>
  <c r="M9456" i="1"/>
  <c r="U9455" i="1"/>
  <c r="S9455" i="1"/>
  <c r="R9455" i="1"/>
  <c r="M9455" i="1"/>
  <c r="U9454" i="1"/>
  <c r="S9454" i="1"/>
  <c r="R9454" i="1"/>
  <c r="M9454" i="1"/>
  <c r="U9453" i="1"/>
  <c r="S9453" i="1"/>
  <c r="R9453" i="1"/>
  <c r="M9453" i="1"/>
  <c r="U9452" i="1"/>
  <c r="S9452" i="1"/>
  <c r="R9452" i="1"/>
  <c r="M9452" i="1"/>
  <c r="U9451" i="1"/>
  <c r="S9451" i="1"/>
  <c r="R9451" i="1"/>
  <c r="M9451" i="1"/>
  <c r="U9450" i="1"/>
  <c r="S9450" i="1"/>
  <c r="R9450" i="1"/>
  <c r="M9450" i="1"/>
  <c r="U9449" i="1"/>
  <c r="S9449" i="1"/>
  <c r="R9449" i="1"/>
  <c r="M9449" i="1"/>
  <c r="U9448" i="1"/>
  <c r="S9448" i="1"/>
  <c r="R9448" i="1"/>
  <c r="M9448" i="1"/>
  <c r="U9447" i="1"/>
  <c r="S9447" i="1"/>
  <c r="R9447" i="1"/>
  <c r="M9447" i="1"/>
  <c r="U9446" i="1"/>
  <c r="S9446" i="1"/>
  <c r="R9446" i="1"/>
  <c r="M9446" i="1"/>
  <c r="U9445" i="1"/>
  <c r="S9445" i="1"/>
  <c r="R9445" i="1"/>
  <c r="M9445" i="1"/>
  <c r="U9444" i="1"/>
  <c r="S9444" i="1"/>
  <c r="R9444" i="1"/>
  <c r="M9444" i="1"/>
  <c r="U9443" i="1"/>
  <c r="S9443" i="1"/>
  <c r="R9443" i="1"/>
  <c r="M9443" i="1"/>
  <c r="U9442" i="1"/>
  <c r="S9442" i="1"/>
  <c r="R9442" i="1"/>
  <c r="M9442" i="1"/>
  <c r="U9441" i="1"/>
  <c r="S9441" i="1"/>
  <c r="R9441" i="1"/>
  <c r="M9441" i="1"/>
  <c r="U9440" i="1"/>
  <c r="S9440" i="1"/>
  <c r="R9440" i="1"/>
  <c r="M9440" i="1"/>
  <c r="U9439" i="1"/>
  <c r="S9439" i="1"/>
  <c r="R9439" i="1"/>
  <c r="M9439" i="1"/>
  <c r="U9438" i="1"/>
  <c r="S9438" i="1"/>
  <c r="R9438" i="1"/>
  <c r="M9438" i="1"/>
  <c r="U9437" i="1"/>
  <c r="S9437" i="1"/>
  <c r="R9437" i="1"/>
  <c r="M9437" i="1"/>
  <c r="U9436" i="1"/>
  <c r="S9436" i="1"/>
  <c r="R9436" i="1"/>
  <c r="M9436" i="1"/>
  <c r="U9435" i="1"/>
  <c r="S9435" i="1"/>
  <c r="R9435" i="1"/>
  <c r="M9435" i="1"/>
  <c r="U9434" i="1"/>
  <c r="S9434" i="1"/>
  <c r="R9434" i="1"/>
  <c r="M9434" i="1"/>
  <c r="U9433" i="1"/>
  <c r="S9433" i="1"/>
  <c r="R9433" i="1"/>
  <c r="M9433" i="1"/>
  <c r="U9432" i="1"/>
  <c r="S9432" i="1"/>
  <c r="R9432" i="1"/>
  <c r="M9432" i="1"/>
  <c r="U9431" i="1"/>
  <c r="S9431" i="1"/>
  <c r="R9431" i="1"/>
  <c r="M9431" i="1"/>
  <c r="U9430" i="1"/>
  <c r="S9430" i="1"/>
  <c r="R9430" i="1"/>
  <c r="M9430" i="1"/>
  <c r="U9429" i="1"/>
  <c r="S9429" i="1"/>
  <c r="R9429" i="1"/>
  <c r="M9429" i="1"/>
  <c r="U9428" i="1"/>
  <c r="S9428" i="1"/>
  <c r="R9428" i="1"/>
  <c r="M9428" i="1"/>
  <c r="U9427" i="1"/>
  <c r="S9427" i="1"/>
  <c r="R9427" i="1"/>
  <c r="M9427" i="1"/>
  <c r="U9426" i="1"/>
  <c r="S9426" i="1"/>
  <c r="R9426" i="1"/>
  <c r="M9426" i="1"/>
  <c r="U9425" i="1"/>
  <c r="S9425" i="1"/>
  <c r="R9425" i="1"/>
  <c r="M9425" i="1"/>
  <c r="U9424" i="1"/>
  <c r="S9424" i="1"/>
  <c r="R9424" i="1"/>
  <c r="M9424" i="1"/>
  <c r="U9423" i="1"/>
  <c r="S9423" i="1"/>
  <c r="R9423" i="1"/>
  <c r="M9423" i="1"/>
  <c r="U9422" i="1"/>
  <c r="S9422" i="1"/>
  <c r="R9422" i="1"/>
  <c r="M9422" i="1"/>
  <c r="U9421" i="1"/>
  <c r="S9421" i="1"/>
  <c r="R9421" i="1"/>
  <c r="M9421" i="1"/>
  <c r="U9420" i="1"/>
  <c r="S9420" i="1"/>
  <c r="R9420" i="1"/>
  <c r="M9420" i="1"/>
  <c r="U9419" i="1"/>
  <c r="S9419" i="1"/>
  <c r="R9419" i="1"/>
  <c r="M9419" i="1"/>
  <c r="U9418" i="1"/>
  <c r="S9418" i="1"/>
  <c r="R9418" i="1"/>
  <c r="M9418" i="1"/>
  <c r="U9417" i="1"/>
  <c r="S9417" i="1"/>
  <c r="R9417" i="1"/>
  <c r="M9417" i="1"/>
  <c r="U9416" i="1"/>
  <c r="S9416" i="1"/>
  <c r="R9416" i="1"/>
  <c r="M9416" i="1"/>
  <c r="U9415" i="1"/>
  <c r="S9415" i="1"/>
  <c r="R9415" i="1"/>
  <c r="M9415" i="1"/>
  <c r="U9414" i="1"/>
  <c r="S9414" i="1"/>
  <c r="R9414" i="1"/>
  <c r="M9414" i="1"/>
  <c r="U9413" i="1"/>
  <c r="S9413" i="1"/>
  <c r="R9413" i="1"/>
  <c r="M9413" i="1"/>
  <c r="U9412" i="1"/>
  <c r="S9412" i="1"/>
  <c r="R9412" i="1"/>
  <c r="M9412" i="1"/>
  <c r="U9411" i="1"/>
  <c r="S9411" i="1"/>
  <c r="R9411" i="1"/>
  <c r="M9411" i="1"/>
  <c r="U9410" i="1"/>
  <c r="S9410" i="1"/>
  <c r="R9410" i="1"/>
  <c r="M9410" i="1"/>
  <c r="U9409" i="1"/>
  <c r="S9409" i="1"/>
  <c r="R9409" i="1"/>
  <c r="M9409" i="1"/>
  <c r="U9408" i="1"/>
  <c r="S9408" i="1"/>
  <c r="R9408" i="1"/>
  <c r="M9408" i="1"/>
  <c r="U9407" i="1"/>
  <c r="S9407" i="1"/>
  <c r="R9407" i="1"/>
  <c r="M9407" i="1"/>
  <c r="U9406" i="1"/>
  <c r="S9406" i="1"/>
  <c r="R9406" i="1"/>
  <c r="M9406" i="1"/>
  <c r="U9405" i="1"/>
  <c r="S9405" i="1"/>
  <c r="R9405" i="1"/>
  <c r="M9405" i="1"/>
  <c r="U9404" i="1"/>
  <c r="S9404" i="1"/>
  <c r="R9404" i="1"/>
  <c r="M9404" i="1"/>
  <c r="U9403" i="1"/>
  <c r="S9403" i="1"/>
  <c r="R9403" i="1"/>
  <c r="M9403" i="1"/>
  <c r="U9402" i="1"/>
  <c r="S9402" i="1"/>
  <c r="R9402" i="1"/>
  <c r="M9402" i="1"/>
  <c r="U9401" i="1"/>
  <c r="S9401" i="1"/>
  <c r="R9401" i="1"/>
  <c r="M9401" i="1"/>
  <c r="U9400" i="1"/>
  <c r="S9400" i="1"/>
  <c r="R9400" i="1"/>
  <c r="M9400" i="1"/>
  <c r="U9399" i="1"/>
  <c r="S9399" i="1"/>
  <c r="R9399" i="1"/>
  <c r="M9399" i="1"/>
  <c r="U9398" i="1"/>
  <c r="S9398" i="1"/>
  <c r="R9398" i="1"/>
  <c r="M9398" i="1"/>
  <c r="U9397" i="1"/>
  <c r="S9397" i="1"/>
  <c r="R9397" i="1"/>
  <c r="M9397" i="1"/>
  <c r="U9396" i="1"/>
  <c r="S9396" i="1"/>
  <c r="R9396" i="1"/>
  <c r="M9396" i="1"/>
  <c r="U9395" i="1"/>
  <c r="S9395" i="1"/>
  <c r="R9395" i="1"/>
  <c r="M9395" i="1"/>
  <c r="U9394" i="1"/>
  <c r="S9394" i="1"/>
  <c r="R9394" i="1"/>
  <c r="M9394" i="1"/>
  <c r="U9393" i="1"/>
  <c r="S9393" i="1"/>
  <c r="R9393" i="1"/>
  <c r="M9393" i="1"/>
  <c r="U9392" i="1"/>
  <c r="S9392" i="1"/>
  <c r="R9392" i="1"/>
  <c r="M9392" i="1"/>
  <c r="U9391" i="1"/>
  <c r="S9391" i="1"/>
  <c r="R9391" i="1"/>
  <c r="M9391" i="1"/>
  <c r="U9390" i="1"/>
  <c r="S9390" i="1"/>
  <c r="R9390" i="1"/>
  <c r="M9390" i="1"/>
  <c r="U9389" i="1"/>
  <c r="S9389" i="1"/>
  <c r="R9389" i="1"/>
  <c r="M9389" i="1"/>
  <c r="U9388" i="1"/>
  <c r="S9388" i="1"/>
  <c r="R9388" i="1"/>
  <c r="M9388" i="1"/>
  <c r="U9387" i="1"/>
  <c r="S9387" i="1"/>
  <c r="R9387" i="1"/>
  <c r="M9387" i="1"/>
  <c r="U9386" i="1"/>
  <c r="S9386" i="1"/>
  <c r="R9386" i="1"/>
  <c r="M9386" i="1"/>
  <c r="U9385" i="1"/>
  <c r="S9385" i="1"/>
  <c r="R9385" i="1"/>
  <c r="M9385" i="1"/>
  <c r="U9384" i="1"/>
  <c r="S9384" i="1"/>
  <c r="R9384" i="1"/>
  <c r="M9384" i="1"/>
  <c r="U9383" i="1"/>
  <c r="S9383" i="1"/>
  <c r="R9383" i="1"/>
  <c r="M9383" i="1"/>
  <c r="U9382" i="1"/>
  <c r="S9382" i="1"/>
  <c r="R9382" i="1"/>
  <c r="M9382" i="1"/>
  <c r="U9381" i="1"/>
  <c r="S9381" i="1"/>
  <c r="R9381" i="1"/>
  <c r="M9381" i="1"/>
  <c r="U9380" i="1"/>
  <c r="S9380" i="1"/>
  <c r="R9380" i="1"/>
  <c r="M9380" i="1"/>
  <c r="U9379" i="1"/>
  <c r="S9379" i="1"/>
  <c r="R9379" i="1"/>
  <c r="M9379" i="1"/>
  <c r="U9378" i="1"/>
  <c r="S9378" i="1"/>
  <c r="R9378" i="1"/>
  <c r="M9378" i="1"/>
  <c r="U9377" i="1"/>
  <c r="S9377" i="1"/>
  <c r="R9377" i="1"/>
  <c r="M9377" i="1"/>
  <c r="U9376" i="1"/>
  <c r="S9376" i="1"/>
  <c r="R9376" i="1"/>
  <c r="M9376" i="1"/>
  <c r="U9375" i="1"/>
  <c r="S9375" i="1"/>
  <c r="R9375" i="1"/>
  <c r="M9375" i="1"/>
  <c r="U9374" i="1"/>
  <c r="S9374" i="1"/>
  <c r="R9374" i="1"/>
  <c r="M9374" i="1"/>
  <c r="U9373" i="1"/>
  <c r="S9373" i="1"/>
  <c r="R9373" i="1"/>
  <c r="M9373" i="1"/>
  <c r="U9372" i="1"/>
  <c r="S9372" i="1"/>
  <c r="R9372" i="1"/>
  <c r="M9372" i="1"/>
  <c r="U9371" i="1"/>
  <c r="S9371" i="1"/>
  <c r="R9371" i="1"/>
  <c r="M9371" i="1"/>
  <c r="U9370" i="1"/>
  <c r="S9370" i="1"/>
  <c r="R9370" i="1"/>
  <c r="M9370" i="1"/>
  <c r="U9369" i="1"/>
  <c r="S9369" i="1"/>
  <c r="R9369" i="1"/>
  <c r="M9369" i="1"/>
  <c r="U9368" i="1"/>
  <c r="S9368" i="1"/>
  <c r="R9368" i="1"/>
  <c r="M9368" i="1"/>
  <c r="U9367" i="1"/>
  <c r="S9367" i="1"/>
  <c r="R9367" i="1"/>
  <c r="M9367" i="1"/>
  <c r="U9366" i="1"/>
  <c r="S9366" i="1"/>
  <c r="R9366" i="1"/>
  <c r="M9366" i="1"/>
  <c r="U9365" i="1"/>
  <c r="S9365" i="1"/>
  <c r="R9365" i="1"/>
  <c r="M9365" i="1"/>
  <c r="U9364" i="1"/>
  <c r="S9364" i="1"/>
  <c r="R9364" i="1"/>
  <c r="M9364" i="1"/>
  <c r="U9363" i="1"/>
  <c r="S9363" i="1"/>
  <c r="R9363" i="1"/>
  <c r="M9363" i="1"/>
  <c r="U9362" i="1"/>
  <c r="S9362" i="1"/>
  <c r="R9362" i="1"/>
  <c r="M9362" i="1"/>
  <c r="U9361" i="1"/>
  <c r="S9361" i="1"/>
  <c r="R9361" i="1"/>
  <c r="M9361" i="1"/>
  <c r="U9360" i="1"/>
  <c r="S9360" i="1"/>
  <c r="R9360" i="1"/>
  <c r="M9360" i="1"/>
  <c r="U9359" i="1"/>
  <c r="S9359" i="1"/>
  <c r="R9359" i="1"/>
  <c r="M9359" i="1"/>
  <c r="U9358" i="1"/>
  <c r="S9358" i="1"/>
  <c r="R9358" i="1"/>
  <c r="M9358" i="1"/>
  <c r="U9357" i="1"/>
  <c r="S9357" i="1"/>
  <c r="R9357" i="1"/>
  <c r="M9357" i="1"/>
  <c r="U9356" i="1"/>
  <c r="S9356" i="1"/>
  <c r="R9356" i="1"/>
  <c r="M9356" i="1"/>
  <c r="U9355" i="1"/>
  <c r="S9355" i="1"/>
  <c r="R9355" i="1"/>
  <c r="M9355" i="1"/>
  <c r="U9354" i="1"/>
  <c r="S9354" i="1"/>
  <c r="R9354" i="1"/>
  <c r="M9354" i="1"/>
  <c r="U9353" i="1"/>
  <c r="S9353" i="1"/>
  <c r="R9353" i="1"/>
  <c r="M9353" i="1"/>
  <c r="U9352" i="1"/>
  <c r="S9352" i="1"/>
  <c r="R9352" i="1"/>
  <c r="M9352" i="1"/>
  <c r="U9351" i="1"/>
  <c r="S9351" i="1"/>
  <c r="R9351" i="1"/>
  <c r="M9351" i="1"/>
  <c r="U9350" i="1"/>
  <c r="S9350" i="1"/>
  <c r="R9350" i="1"/>
  <c r="M9350" i="1"/>
  <c r="U9349" i="1"/>
  <c r="S9349" i="1"/>
  <c r="R9349" i="1"/>
  <c r="M9349" i="1"/>
  <c r="U9348" i="1"/>
  <c r="S9348" i="1"/>
  <c r="R9348" i="1"/>
  <c r="M9348" i="1"/>
  <c r="U9347" i="1"/>
  <c r="S9347" i="1"/>
  <c r="R9347" i="1"/>
  <c r="M9347" i="1"/>
  <c r="U9346" i="1"/>
  <c r="S9346" i="1"/>
  <c r="R9346" i="1"/>
  <c r="M9346" i="1"/>
  <c r="U9345" i="1"/>
  <c r="S9345" i="1"/>
  <c r="R9345" i="1"/>
  <c r="M9345" i="1"/>
  <c r="U9344" i="1"/>
  <c r="S9344" i="1"/>
  <c r="R9344" i="1"/>
  <c r="M9344" i="1"/>
  <c r="U9343" i="1"/>
  <c r="S9343" i="1"/>
  <c r="R9343" i="1"/>
  <c r="M9343" i="1"/>
  <c r="U9342" i="1"/>
  <c r="S9342" i="1"/>
  <c r="R9342" i="1"/>
  <c r="M9342" i="1"/>
  <c r="U9341" i="1"/>
  <c r="S9341" i="1"/>
  <c r="R9341" i="1"/>
  <c r="M9341" i="1"/>
  <c r="U9340" i="1"/>
  <c r="S9340" i="1"/>
  <c r="R9340" i="1"/>
  <c r="M9340" i="1"/>
  <c r="U9339" i="1"/>
  <c r="S9339" i="1"/>
  <c r="R9339" i="1"/>
  <c r="M9339" i="1"/>
  <c r="U9338" i="1"/>
  <c r="S9338" i="1"/>
  <c r="R9338" i="1"/>
  <c r="M9338" i="1"/>
  <c r="U9337" i="1"/>
  <c r="S9337" i="1"/>
  <c r="R9337" i="1"/>
  <c r="M9337" i="1"/>
  <c r="U9336" i="1"/>
  <c r="S9336" i="1"/>
  <c r="R9336" i="1"/>
  <c r="M9336" i="1"/>
  <c r="U9335" i="1"/>
  <c r="S9335" i="1"/>
  <c r="R9335" i="1"/>
  <c r="M9335" i="1"/>
  <c r="U9334" i="1"/>
  <c r="S9334" i="1"/>
  <c r="R9334" i="1"/>
  <c r="M9334" i="1"/>
  <c r="U9333" i="1"/>
  <c r="S9333" i="1"/>
  <c r="R9333" i="1"/>
  <c r="M9333" i="1"/>
  <c r="U9332" i="1"/>
  <c r="S9332" i="1"/>
  <c r="R9332" i="1"/>
  <c r="M9332" i="1"/>
  <c r="U9331" i="1"/>
  <c r="S9331" i="1"/>
  <c r="R9331" i="1"/>
  <c r="M9331" i="1"/>
  <c r="U9330" i="1"/>
  <c r="S9330" i="1"/>
  <c r="R9330" i="1"/>
  <c r="M9330" i="1"/>
  <c r="U9329" i="1"/>
  <c r="S9329" i="1"/>
  <c r="R9329" i="1"/>
  <c r="M9329" i="1"/>
  <c r="U9328" i="1"/>
  <c r="S9328" i="1"/>
  <c r="R9328" i="1"/>
  <c r="M9328" i="1"/>
  <c r="U9327" i="1"/>
  <c r="S9327" i="1"/>
  <c r="R9327" i="1"/>
  <c r="M9327" i="1"/>
  <c r="U9326" i="1"/>
  <c r="S9326" i="1"/>
  <c r="R9326" i="1"/>
  <c r="M9326" i="1"/>
  <c r="U9325" i="1"/>
  <c r="S9325" i="1"/>
  <c r="R9325" i="1"/>
  <c r="M9325" i="1"/>
  <c r="U9324" i="1"/>
  <c r="S9324" i="1"/>
  <c r="R9324" i="1"/>
  <c r="M9324" i="1"/>
  <c r="U9323" i="1"/>
  <c r="S9323" i="1"/>
  <c r="R9323" i="1"/>
  <c r="M9323" i="1"/>
  <c r="U9322" i="1"/>
  <c r="S9322" i="1"/>
  <c r="R9322" i="1"/>
  <c r="M9322" i="1"/>
  <c r="U9321" i="1"/>
  <c r="S9321" i="1"/>
  <c r="R9321" i="1"/>
  <c r="M9321" i="1"/>
  <c r="U9320" i="1"/>
  <c r="S9320" i="1"/>
  <c r="R9320" i="1"/>
  <c r="M9320" i="1"/>
  <c r="U9319" i="1"/>
  <c r="S9319" i="1"/>
  <c r="R9319" i="1"/>
  <c r="M9319" i="1"/>
  <c r="U9318" i="1"/>
  <c r="S9318" i="1"/>
  <c r="R9318" i="1"/>
  <c r="M9318" i="1"/>
  <c r="U9317" i="1"/>
  <c r="S9317" i="1"/>
  <c r="R9317" i="1"/>
  <c r="M9317" i="1"/>
  <c r="U9316" i="1"/>
  <c r="S9316" i="1"/>
  <c r="R9316" i="1"/>
  <c r="M9316" i="1"/>
  <c r="U9315" i="1"/>
  <c r="S9315" i="1"/>
  <c r="R9315" i="1"/>
  <c r="M9315" i="1"/>
  <c r="U9314" i="1"/>
  <c r="S9314" i="1"/>
  <c r="R9314" i="1"/>
  <c r="M9314" i="1"/>
  <c r="U9313" i="1"/>
  <c r="S9313" i="1"/>
  <c r="R9313" i="1"/>
  <c r="M9313" i="1"/>
  <c r="U9312" i="1"/>
  <c r="S9312" i="1"/>
  <c r="R9312" i="1"/>
  <c r="M9312" i="1"/>
  <c r="U9311" i="1"/>
  <c r="S9311" i="1"/>
  <c r="R9311" i="1"/>
  <c r="M9311" i="1"/>
  <c r="U9310" i="1"/>
  <c r="S9310" i="1"/>
  <c r="R9310" i="1"/>
  <c r="M9310" i="1"/>
  <c r="U9309" i="1"/>
  <c r="S9309" i="1"/>
  <c r="R9309" i="1"/>
  <c r="M9309" i="1"/>
  <c r="U9308" i="1"/>
  <c r="S9308" i="1"/>
  <c r="R9308" i="1"/>
  <c r="M9308" i="1"/>
  <c r="U9307" i="1"/>
  <c r="S9307" i="1"/>
  <c r="R9307" i="1"/>
  <c r="M9307" i="1"/>
  <c r="U9306" i="1"/>
  <c r="S9306" i="1"/>
  <c r="R9306" i="1"/>
  <c r="M9306" i="1"/>
  <c r="U9305" i="1"/>
  <c r="S9305" i="1"/>
  <c r="R9305" i="1"/>
  <c r="M9305" i="1"/>
  <c r="U9304" i="1"/>
  <c r="S9304" i="1"/>
  <c r="R9304" i="1"/>
  <c r="M9304" i="1"/>
  <c r="U9303" i="1"/>
  <c r="S9303" i="1"/>
  <c r="R9303" i="1"/>
  <c r="M9303" i="1"/>
  <c r="U9302" i="1"/>
  <c r="S9302" i="1"/>
  <c r="R9302" i="1"/>
  <c r="M9302" i="1"/>
  <c r="U9301" i="1"/>
  <c r="S9301" i="1"/>
  <c r="R9301" i="1"/>
  <c r="M9301" i="1"/>
  <c r="U9300" i="1"/>
  <c r="S9300" i="1"/>
  <c r="R9300" i="1"/>
  <c r="M9300" i="1"/>
  <c r="U9299" i="1"/>
  <c r="S9299" i="1"/>
  <c r="R9299" i="1"/>
  <c r="M9299" i="1"/>
  <c r="U9298" i="1"/>
  <c r="S9298" i="1"/>
  <c r="R9298" i="1"/>
  <c r="M9298" i="1"/>
  <c r="U9297" i="1"/>
  <c r="S9297" i="1"/>
  <c r="R9297" i="1"/>
  <c r="M9297" i="1"/>
  <c r="U9296" i="1"/>
  <c r="S9296" i="1"/>
  <c r="R9296" i="1"/>
  <c r="M9296" i="1"/>
  <c r="U9295" i="1"/>
  <c r="S9295" i="1"/>
  <c r="R9295" i="1"/>
  <c r="M9295" i="1"/>
  <c r="U9294" i="1"/>
  <c r="S9294" i="1"/>
  <c r="R9294" i="1"/>
  <c r="M9294" i="1"/>
  <c r="U9293" i="1"/>
  <c r="S9293" i="1"/>
  <c r="R9293" i="1"/>
  <c r="M9293" i="1"/>
  <c r="U9292" i="1"/>
  <c r="S9292" i="1"/>
  <c r="R9292" i="1"/>
  <c r="M9292" i="1"/>
  <c r="U9291" i="1"/>
  <c r="S9291" i="1"/>
  <c r="R9291" i="1"/>
  <c r="M9291" i="1"/>
  <c r="U9290" i="1"/>
  <c r="S9290" i="1"/>
  <c r="R9290" i="1"/>
  <c r="M9290" i="1"/>
  <c r="U9289" i="1"/>
  <c r="S9289" i="1"/>
  <c r="R9289" i="1"/>
  <c r="M9289" i="1"/>
  <c r="U9288" i="1"/>
  <c r="S9288" i="1"/>
  <c r="R9288" i="1"/>
  <c r="M9288" i="1"/>
  <c r="U9287" i="1"/>
  <c r="S9287" i="1"/>
  <c r="R9287" i="1"/>
  <c r="M9287" i="1"/>
  <c r="U9286" i="1"/>
  <c r="S9286" i="1"/>
  <c r="R9286" i="1"/>
  <c r="M9286" i="1"/>
  <c r="U9285" i="1"/>
  <c r="S9285" i="1"/>
  <c r="R9285" i="1"/>
  <c r="M9285" i="1"/>
  <c r="U9284" i="1"/>
  <c r="S9284" i="1"/>
  <c r="R9284" i="1"/>
  <c r="M9284" i="1"/>
  <c r="U9283" i="1"/>
  <c r="S9283" i="1"/>
  <c r="R9283" i="1"/>
  <c r="M9283" i="1"/>
  <c r="U9282" i="1"/>
  <c r="S9282" i="1"/>
  <c r="R9282" i="1"/>
  <c r="M9282" i="1"/>
  <c r="U9281" i="1"/>
  <c r="S9281" i="1"/>
  <c r="R9281" i="1"/>
  <c r="M9281" i="1"/>
  <c r="U9280" i="1"/>
  <c r="S9280" i="1"/>
  <c r="R9280" i="1"/>
  <c r="M9280" i="1"/>
  <c r="U9279" i="1"/>
  <c r="S9279" i="1"/>
  <c r="R9279" i="1"/>
  <c r="M9279" i="1"/>
  <c r="U9278" i="1"/>
  <c r="S9278" i="1"/>
  <c r="R9278" i="1"/>
  <c r="M9278" i="1"/>
  <c r="U9277" i="1"/>
  <c r="S9277" i="1"/>
  <c r="R9277" i="1"/>
  <c r="M9277" i="1"/>
  <c r="U9276" i="1"/>
  <c r="S9276" i="1"/>
  <c r="R9276" i="1"/>
  <c r="M9276" i="1"/>
  <c r="U9275" i="1"/>
  <c r="S9275" i="1"/>
  <c r="R9275" i="1"/>
  <c r="M9275" i="1"/>
  <c r="U9274" i="1"/>
  <c r="S9274" i="1"/>
  <c r="R9274" i="1"/>
  <c r="M9274" i="1"/>
  <c r="U9273" i="1"/>
  <c r="S9273" i="1"/>
  <c r="R9273" i="1"/>
  <c r="M9273" i="1"/>
  <c r="U9272" i="1"/>
  <c r="S9272" i="1"/>
  <c r="R9272" i="1"/>
  <c r="M9272" i="1"/>
  <c r="U9271" i="1"/>
  <c r="S9271" i="1"/>
  <c r="R9271" i="1"/>
  <c r="M9271" i="1"/>
  <c r="U9270" i="1"/>
  <c r="S9270" i="1"/>
  <c r="R9270" i="1"/>
  <c r="M9270" i="1"/>
  <c r="U9269" i="1"/>
  <c r="S9269" i="1"/>
  <c r="R9269" i="1"/>
  <c r="M9269" i="1"/>
  <c r="U9268" i="1"/>
  <c r="S9268" i="1"/>
  <c r="R9268" i="1"/>
  <c r="M9268" i="1"/>
  <c r="U9267" i="1"/>
  <c r="S9267" i="1"/>
  <c r="R9267" i="1"/>
  <c r="M9267" i="1"/>
  <c r="U9266" i="1"/>
  <c r="S9266" i="1"/>
  <c r="R9266" i="1"/>
  <c r="M9266" i="1"/>
  <c r="U9265" i="1"/>
  <c r="S9265" i="1"/>
  <c r="R9265" i="1"/>
  <c r="M9265" i="1"/>
  <c r="U9264" i="1"/>
  <c r="S9264" i="1"/>
  <c r="R9264" i="1"/>
  <c r="M9264" i="1"/>
  <c r="U9263" i="1"/>
  <c r="S9263" i="1"/>
  <c r="R9263" i="1"/>
  <c r="M9263" i="1"/>
  <c r="U9262" i="1"/>
  <c r="S9262" i="1"/>
  <c r="R9262" i="1"/>
  <c r="M9262" i="1"/>
  <c r="U9261" i="1"/>
  <c r="S9261" i="1"/>
  <c r="R9261" i="1"/>
  <c r="M9261" i="1"/>
  <c r="U9260" i="1"/>
  <c r="S9260" i="1"/>
  <c r="R9260" i="1"/>
  <c r="M9260" i="1"/>
  <c r="U9259" i="1"/>
  <c r="S9259" i="1"/>
  <c r="R9259" i="1"/>
  <c r="M9259" i="1"/>
  <c r="U9258" i="1"/>
  <c r="S9258" i="1"/>
  <c r="R9258" i="1"/>
  <c r="M9258" i="1"/>
  <c r="U9257" i="1"/>
  <c r="S9257" i="1"/>
  <c r="R9257" i="1"/>
  <c r="M9257" i="1"/>
  <c r="U9256" i="1"/>
  <c r="S9256" i="1"/>
  <c r="R9256" i="1"/>
  <c r="M9256" i="1"/>
  <c r="U9255" i="1"/>
  <c r="S9255" i="1"/>
  <c r="R9255" i="1"/>
  <c r="M9255" i="1"/>
  <c r="U9254" i="1"/>
  <c r="S9254" i="1"/>
  <c r="R9254" i="1"/>
  <c r="M9254" i="1"/>
  <c r="U9253" i="1"/>
  <c r="S9253" i="1"/>
  <c r="R9253" i="1"/>
  <c r="M9253" i="1"/>
  <c r="U9252" i="1"/>
  <c r="S9252" i="1"/>
  <c r="R9252" i="1"/>
  <c r="M9252" i="1"/>
  <c r="U9251" i="1"/>
  <c r="S9251" i="1"/>
  <c r="R9251" i="1"/>
  <c r="M9251" i="1"/>
  <c r="U9250" i="1"/>
  <c r="S9250" i="1"/>
  <c r="R9250" i="1"/>
  <c r="M9250" i="1"/>
  <c r="U9249" i="1"/>
  <c r="S9249" i="1"/>
  <c r="R9249" i="1"/>
  <c r="M9249" i="1"/>
  <c r="U9248" i="1"/>
  <c r="S9248" i="1"/>
  <c r="R9248" i="1"/>
  <c r="M9248" i="1"/>
  <c r="U9247" i="1"/>
  <c r="S9247" i="1"/>
  <c r="R9247" i="1"/>
  <c r="M9247" i="1"/>
  <c r="U9246" i="1"/>
  <c r="S9246" i="1"/>
  <c r="R9246" i="1"/>
  <c r="M9246" i="1"/>
  <c r="U9245" i="1"/>
  <c r="S9245" i="1"/>
  <c r="R9245" i="1"/>
  <c r="M9245" i="1"/>
  <c r="U9244" i="1"/>
  <c r="S9244" i="1"/>
  <c r="R9244" i="1"/>
  <c r="M9244" i="1"/>
  <c r="U9243" i="1"/>
  <c r="S9243" i="1"/>
  <c r="R9243" i="1"/>
  <c r="M9243" i="1"/>
  <c r="U9242" i="1"/>
  <c r="S9242" i="1"/>
  <c r="R9242" i="1"/>
  <c r="M9242" i="1"/>
  <c r="U9241" i="1"/>
  <c r="S9241" i="1"/>
  <c r="R9241" i="1"/>
  <c r="M9241" i="1"/>
  <c r="U9240" i="1"/>
  <c r="S9240" i="1"/>
  <c r="R9240" i="1"/>
  <c r="M9240" i="1"/>
  <c r="U9239" i="1"/>
  <c r="S9239" i="1"/>
  <c r="R9239" i="1"/>
  <c r="M9239" i="1"/>
  <c r="U9238" i="1"/>
  <c r="S9238" i="1"/>
  <c r="R9238" i="1"/>
  <c r="M9238" i="1"/>
  <c r="U9237" i="1"/>
  <c r="S9237" i="1"/>
  <c r="R9237" i="1"/>
  <c r="M9237" i="1"/>
  <c r="U9236" i="1"/>
  <c r="S9236" i="1"/>
  <c r="R9236" i="1"/>
  <c r="M9236" i="1"/>
  <c r="U9235" i="1"/>
  <c r="S9235" i="1"/>
  <c r="R9235" i="1"/>
  <c r="M9235" i="1"/>
  <c r="U9234" i="1"/>
  <c r="S9234" i="1"/>
  <c r="R9234" i="1"/>
  <c r="M9234" i="1"/>
  <c r="U9233" i="1"/>
  <c r="S9233" i="1"/>
  <c r="R9233" i="1"/>
  <c r="M9233" i="1"/>
  <c r="U9232" i="1"/>
  <c r="S9232" i="1"/>
  <c r="R9232" i="1"/>
  <c r="M9232" i="1"/>
  <c r="U9231" i="1"/>
  <c r="S9231" i="1"/>
  <c r="R9231" i="1"/>
  <c r="M9231" i="1"/>
  <c r="U9230" i="1"/>
  <c r="S9230" i="1"/>
  <c r="R9230" i="1"/>
  <c r="M9230" i="1"/>
  <c r="U9229" i="1"/>
  <c r="S9229" i="1"/>
  <c r="R9229" i="1"/>
  <c r="M9229" i="1"/>
  <c r="U9228" i="1"/>
  <c r="S9228" i="1"/>
  <c r="R9228" i="1"/>
  <c r="M9228" i="1"/>
  <c r="U9227" i="1"/>
  <c r="S9227" i="1"/>
  <c r="R9227" i="1"/>
  <c r="M9227" i="1"/>
  <c r="U9226" i="1"/>
  <c r="S9226" i="1"/>
  <c r="R9226" i="1"/>
  <c r="M9226" i="1"/>
  <c r="U9225" i="1"/>
  <c r="S9225" i="1"/>
  <c r="R9225" i="1"/>
  <c r="M9225" i="1"/>
  <c r="U9224" i="1"/>
  <c r="S9224" i="1"/>
  <c r="R9224" i="1"/>
  <c r="M9224" i="1"/>
  <c r="U9223" i="1"/>
  <c r="S9223" i="1"/>
  <c r="R9223" i="1"/>
  <c r="M9223" i="1"/>
  <c r="U9222" i="1"/>
  <c r="S9222" i="1"/>
  <c r="R9222" i="1"/>
  <c r="M9222" i="1"/>
  <c r="U9221" i="1"/>
  <c r="S9221" i="1"/>
  <c r="R9221" i="1"/>
  <c r="M9221" i="1"/>
  <c r="U9220" i="1"/>
  <c r="S9220" i="1"/>
  <c r="R9220" i="1"/>
  <c r="M9220" i="1"/>
  <c r="U9219" i="1"/>
  <c r="S9219" i="1"/>
  <c r="R9219" i="1"/>
  <c r="M9219" i="1"/>
  <c r="U9218" i="1"/>
  <c r="S9218" i="1"/>
  <c r="R9218" i="1"/>
  <c r="M9218" i="1"/>
  <c r="U9217" i="1"/>
  <c r="S9217" i="1"/>
  <c r="R9217" i="1"/>
  <c r="M9217" i="1"/>
  <c r="U9216" i="1"/>
  <c r="S9216" i="1"/>
  <c r="R9216" i="1"/>
  <c r="M9216" i="1"/>
  <c r="U9215" i="1"/>
  <c r="S9215" i="1"/>
  <c r="R9215" i="1"/>
  <c r="M9215" i="1"/>
  <c r="U9214" i="1"/>
  <c r="S9214" i="1"/>
  <c r="R9214" i="1"/>
  <c r="M9214" i="1"/>
  <c r="U9213" i="1"/>
  <c r="S9213" i="1"/>
  <c r="R9213" i="1"/>
  <c r="M9213" i="1"/>
  <c r="U9212" i="1"/>
  <c r="S9212" i="1"/>
  <c r="R9212" i="1"/>
  <c r="M9212" i="1"/>
  <c r="U9211" i="1"/>
  <c r="S9211" i="1"/>
  <c r="R9211" i="1"/>
  <c r="M9211" i="1"/>
  <c r="U9210" i="1"/>
  <c r="S9210" i="1"/>
  <c r="R9210" i="1"/>
  <c r="M9210" i="1"/>
  <c r="U9209" i="1"/>
  <c r="S9209" i="1"/>
  <c r="R9209" i="1"/>
  <c r="M9209" i="1"/>
  <c r="U9208" i="1"/>
  <c r="S9208" i="1"/>
  <c r="R9208" i="1"/>
  <c r="M9208" i="1"/>
  <c r="U9207" i="1"/>
  <c r="S9207" i="1"/>
  <c r="R9207" i="1"/>
  <c r="M9207" i="1"/>
  <c r="U9206" i="1"/>
  <c r="S9206" i="1"/>
  <c r="R9206" i="1"/>
  <c r="M9206" i="1"/>
  <c r="U9205" i="1"/>
  <c r="S9205" i="1"/>
  <c r="R9205" i="1"/>
  <c r="M9205" i="1"/>
  <c r="U9204" i="1"/>
  <c r="S9204" i="1"/>
  <c r="R9204" i="1"/>
  <c r="M9204" i="1"/>
  <c r="U9203" i="1"/>
  <c r="S9203" i="1"/>
  <c r="R9203" i="1"/>
  <c r="M9203" i="1"/>
  <c r="U9202" i="1"/>
  <c r="S9202" i="1"/>
  <c r="R9202" i="1"/>
  <c r="M9202" i="1"/>
  <c r="U9201" i="1"/>
  <c r="S9201" i="1"/>
  <c r="R9201" i="1"/>
  <c r="M9201" i="1"/>
  <c r="U9200" i="1"/>
  <c r="S9200" i="1"/>
  <c r="R9200" i="1"/>
  <c r="M9200" i="1"/>
  <c r="U9199" i="1"/>
  <c r="S9199" i="1"/>
  <c r="R9199" i="1"/>
  <c r="M9199" i="1"/>
  <c r="U9198" i="1"/>
  <c r="S9198" i="1"/>
  <c r="R9198" i="1"/>
  <c r="M9198" i="1"/>
  <c r="U9197" i="1"/>
  <c r="S9197" i="1"/>
  <c r="R9197" i="1"/>
  <c r="M9197" i="1"/>
  <c r="U9196" i="1"/>
  <c r="S9196" i="1"/>
  <c r="R9196" i="1"/>
  <c r="M9196" i="1"/>
  <c r="U9195" i="1"/>
  <c r="S9195" i="1"/>
  <c r="R9195" i="1"/>
  <c r="M9195" i="1"/>
  <c r="U9194" i="1"/>
  <c r="S9194" i="1"/>
  <c r="R9194" i="1"/>
  <c r="M9194" i="1"/>
  <c r="U9193" i="1"/>
  <c r="S9193" i="1"/>
  <c r="R9193" i="1"/>
  <c r="M9193" i="1"/>
  <c r="U9192" i="1"/>
  <c r="S9192" i="1"/>
  <c r="R9192" i="1"/>
  <c r="M9192" i="1"/>
  <c r="U9191" i="1"/>
  <c r="S9191" i="1"/>
  <c r="R9191" i="1"/>
  <c r="M9191" i="1"/>
  <c r="U9190" i="1"/>
  <c r="S9190" i="1"/>
  <c r="R9190" i="1"/>
  <c r="M9190" i="1"/>
  <c r="U9189" i="1"/>
  <c r="S9189" i="1"/>
  <c r="R9189" i="1"/>
  <c r="M9189" i="1"/>
  <c r="U9188" i="1"/>
  <c r="S9188" i="1"/>
  <c r="R9188" i="1"/>
  <c r="M9188" i="1"/>
  <c r="U9187" i="1"/>
  <c r="S9187" i="1"/>
  <c r="R9187" i="1"/>
  <c r="M9187" i="1"/>
  <c r="U9186" i="1"/>
  <c r="S9186" i="1"/>
  <c r="R9186" i="1"/>
  <c r="M9186" i="1"/>
  <c r="U9185" i="1"/>
  <c r="S9185" i="1"/>
  <c r="R9185" i="1"/>
  <c r="M9185" i="1"/>
  <c r="U9184" i="1"/>
  <c r="S9184" i="1"/>
  <c r="R9184" i="1"/>
  <c r="M9184" i="1"/>
  <c r="U9183" i="1"/>
  <c r="S9183" i="1"/>
  <c r="R9183" i="1"/>
  <c r="M9183" i="1"/>
  <c r="U9182" i="1"/>
  <c r="S9182" i="1"/>
  <c r="R9182" i="1"/>
  <c r="M9182" i="1"/>
  <c r="U9181" i="1"/>
  <c r="S9181" i="1"/>
  <c r="R9181" i="1"/>
  <c r="M9181" i="1"/>
  <c r="U9180" i="1"/>
  <c r="S9180" i="1"/>
  <c r="R9180" i="1"/>
  <c r="M9180" i="1"/>
  <c r="U9179" i="1"/>
  <c r="S9179" i="1"/>
  <c r="R9179" i="1"/>
  <c r="M9179" i="1"/>
  <c r="U9178" i="1"/>
  <c r="S9178" i="1"/>
  <c r="R9178" i="1"/>
  <c r="M9178" i="1"/>
  <c r="U9177" i="1"/>
  <c r="S9177" i="1"/>
  <c r="R9177" i="1"/>
  <c r="M9177" i="1"/>
  <c r="U9176" i="1"/>
  <c r="S9176" i="1"/>
  <c r="R9176" i="1"/>
  <c r="M9176" i="1"/>
  <c r="U9175" i="1"/>
  <c r="S9175" i="1"/>
  <c r="R9175" i="1"/>
  <c r="M9175" i="1"/>
  <c r="U9174" i="1"/>
  <c r="S9174" i="1"/>
  <c r="R9174" i="1"/>
  <c r="M9174" i="1"/>
  <c r="U9173" i="1"/>
  <c r="S9173" i="1"/>
  <c r="R9173" i="1"/>
  <c r="M9173" i="1"/>
  <c r="U9172" i="1"/>
  <c r="S9172" i="1"/>
  <c r="R9172" i="1"/>
  <c r="M9172" i="1"/>
  <c r="U9171" i="1"/>
  <c r="S9171" i="1"/>
  <c r="R9171" i="1"/>
  <c r="M9171" i="1"/>
  <c r="U9170" i="1"/>
  <c r="S9170" i="1"/>
  <c r="R9170" i="1"/>
  <c r="M9170" i="1"/>
  <c r="U9169" i="1"/>
  <c r="S9169" i="1"/>
  <c r="R9169" i="1"/>
  <c r="M9169" i="1"/>
  <c r="U9168" i="1"/>
  <c r="S9168" i="1"/>
  <c r="R9168" i="1"/>
  <c r="M9168" i="1"/>
  <c r="U9167" i="1"/>
  <c r="S9167" i="1"/>
  <c r="R9167" i="1"/>
  <c r="M9167" i="1"/>
  <c r="U9166" i="1"/>
  <c r="S9166" i="1"/>
  <c r="R9166" i="1"/>
  <c r="M9166" i="1"/>
  <c r="U9165" i="1"/>
  <c r="S9165" i="1"/>
  <c r="R9165" i="1"/>
  <c r="M9165" i="1"/>
  <c r="U9164" i="1"/>
  <c r="S9164" i="1"/>
  <c r="R9164" i="1"/>
  <c r="M9164" i="1"/>
  <c r="U9163" i="1"/>
  <c r="S9163" i="1"/>
  <c r="R9163" i="1"/>
  <c r="M9163" i="1"/>
  <c r="U9162" i="1"/>
  <c r="S9162" i="1"/>
  <c r="R9162" i="1"/>
  <c r="M9162" i="1"/>
  <c r="U9161" i="1"/>
  <c r="S9161" i="1"/>
  <c r="R9161" i="1"/>
  <c r="M9161" i="1"/>
  <c r="U9160" i="1"/>
  <c r="S9160" i="1"/>
  <c r="R9160" i="1"/>
  <c r="M9160" i="1"/>
  <c r="U9159" i="1"/>
  <c r="S9159" i="1"/>
  <c r="R9159" i="1"/>
  <c r="M9159" i="1"/>
  <c r="U9158" i="1"/>
  <c r="S9158" i="1"/>
  <c r="R9158" i="1"/>
  <c r="M9158" i="1"/>
  <c r="U9157" i="1"/>
  <c r="S9157" i="1"/>
  <c r="R9157" i="1"/>
  <c r="M9157" i="1"/>
  <c r="U9156" i="1"/>
  <c r="S9156" i="1"/>
  <c r="R9156" i="1"/>
  <c r="M9156" i="1"/>
  <c r="U9155" i="1"/>
  <c r="S9155" i="1"/>
  <c r="R9155" i="1"/>
  <c r="M9155" i="1"/>
  <c r="U9154" i="1"/>
  <c r="S9154" i="1"/>
  <c r="R9154" i="1"/>
  <c r="M9154" i="1"/>
  <c r="U9153" i="1"/>
  <c r="S9153" i="1"/>
  <c r="R9153" i="1"/>
  <c r="M9153" i="1"/>
  <c r="U9152" i="1"/>
  <c r="S9152" i="1"/>
  <c r="R9152" i="1"/>
  <c r="M9152" i="1"/>
  <c r="U9151" i="1"/>
  <c r="S9151" i="1"/>
  <c r="R9151" i="1"/>
  <c r="M9151" i="1"/>
  <c r="U9150" i="1"/>
  <c r="S9150" i="1"/>
  <c r="R9150" i="1"/>
  <c r="M9150" i="1"/>
  <c r="U9149" i="1"/>
  <c r="S9149" i="1"/>
  <c r="R9149" i="1"/>
  <c r="M9149" i="1"/>
  <c r="U9148" i="1"/>
  <c r="S9148" i="1"/>
  <c r="R9148" i="1"/>
  <c r="M9148" i="1"/>
  <c r="U9147" i="1"/>
  <c r="S9147" i="1"/>
  <c r="R9147" i="1"/>
  <c r="M9147" i="1"/>
  <c r="U9146" i="1"/>
  <c r="S9146" i="1"/>
  <c r="R9146" i="1"/>
  <c r="M9146" i="1"/>
  <c r="U9145" i="1"/>
  <c r="S9145" i="1"/>
  <c r="R9145" i="1"/>
  <c r="M9145" i="1"/>
  <c r="U9144" i="1"/>
  <c r="S9144" i="1"/>
  <c r="R9144" i="1"/>
  <c r="M9144" i="1"/>
  <c r="U9143" i="1"/>
  <c r="S9143" i="1"/>
  <c r="R9143" i="1"/>
  <c r="M9143" i="1"/>
  <c r="U9142" i="1"/>
  <c r="S9142" i="1"/>
  <c r="R9142" i="1"/>
  <c r="M9142" i="1"/>
  <c r="U9141" i="1"/>
  <c r="S9141" i="1"/>
  <c r="R9141" i="1"/>
  <c r="M9141" i="1"/>
  <c r="U9140" i="1"/>
  <c r="S9140" i="1"/>
  <c r="R9140" i="1"/>
  <c r="M9140" i="1"/>
  <c r="U9139" i="1"/>
  <c r="S9139" i="1"/>
  <c r="R9139" i="1"/>
  <c r="M9139" i="1"/>
  <c r="U9138" i="1"/>
  <c r="S9138" i="1"/>
  <c r="R9138" i="1"/>
  <c r="M9138" i="1"/>
  <c r="U9137" i="1"/>
  <c r="S9137" i="1"/>
  <c r="R9137" i="1"/>
  <c r="M9137" i="1"/>
  <c r="U9136" i="1"/>
  <c r="S9136" i="1"/>
  <c r="R9136" i="1"/>
  <c r="M9136" i="1"/>
  <c r="U9135" i="1"/>
  <c r="S9135" i="1"/>
  <c r="R9135" i="1"/>
  <c r="M9135" i="1"/>
  <c r="U9134" i="1"/>
  <c r="S9134" i="1"/>
  <c r="R9134" i="1"/>
  <c r="M9134" i="1"/>
  <c r="U9133" i="1"/>
  <c r="S9133" i="1"/>
  <c r="R9133" i="1"/>
  <c r="M9133" i="1"/>
  <c r="U9132" i="1"/>
  <c r="S9132" i="1"/>
  <c r="R9132" i="1"/>
  <c r="M9132" i="1"/>
  <c r="U9131" i="1"/>
  <c r="S9131" i="1"/>
  <c r="R9131" i="1"/>
  <c r="M9131" i="1"/>
  <c r="U9130" i="1"/>
  <c r="S9130" i="1"/>
  <c r="R9130" i="1"/>
  <c r="M9130" i="1"/>
  <c r="U9129" i="1"/>
  <c r="S9129" i="1"/>
  <c r="R9129" i="1"/>
  <c r="M9129" i="1"/>
  <c r="U9128" i="1"/>
  <c r="S9128" i="1"/>
  <c r="R9128" i="1"/>
  <c r="M9128" i="1"/>
  <c r="U9127" i="1"/>
  <c r="S9127" i="1"/>
  <c r="R9127" i="1"/>
  <c r="M9127" i="1"/>
  <c r="U9126" i="1"/>
  <c r="S9126" i="1"/>
  <c r="R9126" i="1"/>
  <c r="M9126" i="1"/>
  <c r="U9125" i="1"/>
  <c r="S9125" i="1"/>
  <c r="R9125" i="1"/>
  <c r="M9125" i="1"/>
  <c r="U9124" i="1"/>
  <c r="S9124" i="1"/>
  <c r="R9124" i="1"/>
  <c r="M9124" i="1"/>
  <c r="U9123" i="1"/>
  <c r="S9123" i="1"/>
  <c r="R9123" i="1"/>
  <c r="M9123" i="1"/>
  <c r="U9122" i="1"/>
  <c r="S9122" i="1"/>
  <c r="R9122" i="1"/>
  <c r="M9122" i="1"/>
  <c r="U9121" i="1"/>
  <c r="S9121" i="1"/>
  <c r="R9121" i="1"/>
  <c r="M9121" i="1"/>
  <c r="U9120" i="1"/>
  <c r="S9120" i="1"/>
  <c r="R9120" i="1"/>
  <c r="M9120" i="1"/>
  <c r="U9119" i="1"/>
  <c r="S9119" i="1"/>
  <c r="R9119" i="1"/>
  <c r="M9119" i="1"/>
  <c r="U9118" i="1"/>
  <c r="S9118" i="1"/>
  <c r="R9118" i="1"/>
  <c r="M9118" i="1"/>
  <c r="U9117" i="1"/>
  <c r="S9117" i="1"/>
  <c r="R9117" i="1"/>
  <c r="M9117" i="1"/>
  <c r="U9116" i="1"/>
  <c r="S9116" i="1"/>
  <c r="R9116" i="1"/>
  <c r="M9116" i="1"/>
  <c r="U9115" i="1"/>
  <c r="S9115" i="1"/>
  <c r="R9115" i="1"/>
  <c r="M9115" i="1"/>
  <c r="U9114" i="1"/>
  <c r="S9114" i="1"/>
  <c r="R9114" i="1"/>
  <c r="M9114" i="1"/>
  <c r="U9113" i="1"/>
  <c r="S9113" i="1"/>
  <c r="R9113" i="1"/>
  <c r="M9113" i="1"/>
  <c r="U9112" i="1"/>
  <c r="S9112" i="1"/>
  <c r="R9112" i="1"/>
  <c r="M9112" i="1"/>
  <c r="U9111" i="1"/>
  <c r="S9111" i="1"/>
  <c r="R9111" i="1"/>
  <c r="M9111" i="1"/>
  <c r="U9110" i="1"/>
  <c r="S9110" i="1"/>
  <c r="R9110" i="1"/>
  <c r="M9110" i="1"/>
  <c r="U9109" i="1"/>
  <c r="S9109" i="1"/>
  <c r="R9109" i="1"/>
  <c r="M9109" i="1"/>
  <c r="U9108" i="1"/>
  <c r="S9108" i="1"/>
  <c r="R9108" i="1"/>
  <c r="M9108" i="1"/>
  <c r="U9107" i="1"/>
  <c r="S9107" i="1"/>
  <c r="R9107" i="1"/>
  <c r="M9107" i="1"/>
  <c r="U9106" i="1"/>
  <c r="S9106" i="1"/>
  <c r="R9106" i="1"/>
  <c r="M9106" i="1"/>
  <c r="U9105" i="1"/>
  <c r="S9105" i="1"/>
  <c r="R9105" i="1"/>
  <c r="M9105" i="1"/>
  <c r="U9104" i="1"/>
  <c r="S9104" i="1"/>
  <c r="R9104" i="1"/>
  <c r="M9104" i="1"/>
  <c r="U9103" i="1"/>
  <c r="S9103" i="1"/>
  <c r="R9103" i="1"/>
  <c r="M9103" i="1"/>
  <c r="U9102" i="1"/>
  <c r="S9102" i="1"/>
  <c r="R9102" i="1"/>
  <c r="M9102" i="1"/>
  <c r="U9101" i="1"/>
  <c r="S9101" i="1"/>
  <c r="R9101" i="1"/>
  <c r="M9101" i="1"/>
  <c r="U9100" i="1"/>
  <c r="S9100" i="1"/>
  <c r="R9100" i="1"/>
  <c r="M9100" i="1"/>
  <c r="U9099" i="1"/>
  <c r="S9099" i="1"/>
  <c r="R9099" i="1"/>
  <c r="M9099" i="1"/>
  <c r="U9098" i="1"/>
  <c r="S9098" i="1"/>
  <c r="R9098" i="1"/>
  <c r="M9098" i="1"/>
  <c r="U9097" i="1"/>
  <c r="S9097" i="1"/>
  <c r="R9097" i="1"/>
  <c r="M9097" i="1"/>
  <c r="U9096" i="1"/>
  <c r="S9096" i="1"/>
  <c r="R9096" i="1"/>
  <c r="M9096" i="1"/>
  <c r="U9095" i="1"/>
  <c r="S9095" i="1"/>
  <c r="R9095" i="1"/>
  <c r="M9095" i="1"/>
  <c r="U9094" i="1"/>
  <c r="S9094" i="1"/>
  <c r="R9094" i="1"/>
  <c r="M9094" i="1"/>
  <c r="U9093" i="1"/>
  <c r="S9093" i="1"/>
  <c r="R9093" i="1"/>
  <c r="M9093" i="1"/>
  <c r="U9092" i="1"/>
  <c r="S9092" i="1"/>
  <c r="R9092" i="1"/>
  <c r="M9092" i="1"/>
  <c r="U9091" i="1"/>
  <c r="S9091" i="1"/>
  <c r="R9091" i="1"/>
  <c r="M9091" i="1"/>
  <c r="U9090" i="1"/>
  <c r="S9090" i="1"/>
  <c r="R9090" i="1"/>
  <c r="M9090" i="1"/>
  <c r="U9089" i="1"/>
  <c r="S9089" i="1"/>
  <c r="R9089" i="1"/>
  <c r="M9089" i="1"/>
  <c r="U9088" i="1"/>
  <c r="S9088" i="1"/>
  <c r="R9088" i="1"/>
  <c r="M9088" i="1"/>
  <c r="U9087" i="1"/>
  <c r="S9087" i="1"/>
  <c r="R9087" i="1"/>
  <c r="M9087" i="1"/>
  <c r="U9086" i="1"/>
  <c r="S9086" i="1"/>
  <c r="R9086" i="1"/>
  <c r="M9086" i="1"/>
  <c r="U9085" i="1"/>
  <c r="S9085" i="1"/>
  <c r="R9085" i="1"/>
  <c r="M9085" i="1"/>
  <c r="U9084" i="1"/>
  <c r="S9084" i="1"/>
  <c r="R9084" i="1"/>
  <c r="M9084" i="1"/>
  <c r="U9083" i="1"/>
  <c r="S9083" i="1"/>
  <c r="R9083" i="1"/>
  <c r="M9083" i="1"/>
  <c r="U9082" i="1"/>
  <c r="S9082" i="1"/>
  <c r="R9082" i="1"/>
  <c r="M9082" i="1"/>
  <c r="U9081" i="1"/>
  <c r="S9081" i="1"/>
  <c r="R9081" i="1"/>
  <c r="M9081" i="1"/>
  <c r="U9080" i="1"/>
  <c r="S9080" i="1"/>
  <c r="R9080" i="1"/>
  <c r="M9080" i="1"/>
  <c r="U9079" i="1"/>
  <c r="S9079" i="1"/>
  <c r="R9079" i="1"/>
  <c r="M9079" i="1"/>
  <c r="U9078" i="1"/>
  <c r="S9078" i="1"/>
  <c r="R9078" i="1"/>
  <c r="M9078" i="1"/>
  <c r="U9077" i="1"/>
  <c r="S9077" i="1"/>
  <c r="R9077" i="1"/>
  <c r="M9077" i="1"/>
  <c r="U9076" i="1"/>
  <c r="S9076" i="1"/>
  <c r="R9076" i="1"/>
  <c r="M9076" i="1"/>
  <c r="U9075" i="1"/>
  <c r="S9075" i="1"/>
  <c r="R9075" i="1"/>
  <c r="M9075" i="1"/>
  <c r="U9074" i="1"/>
  <c r="S9074" i="1"/>
  <c r="R9074" i="1"/>
  <c r="M9074" i="1"/>
  <c r="U9073" i="1"/>
  <c r="S9073" i="1"/>
  <c r="R9073" i="1"/>
  <c r="M9073" i="1"/>
  <c r="U9072" i="1"/>
  <c r="S9072" i="1"/>
  <c r="R9072" i="1"/>
  <c r="M9072" i="1"/>
  <c r="U9071" i="1"/>
  <c r="S9071" i="1"/>
  <c r="R9071" i="1"/>
  <c r="M9071" i="1"/>
  <c r="U9070" i="1"/>
  <c r="S9070" i="1"/>
  <c r="R9070" i="1"/>
  <c r="M9070" i="1"/>
  <c r="U9069" i="1"/>
  <c r="S9069" i="1"/>
  <c r="R9069" i="1"/>
  <c r="M9069" i="1"/>
  <c r="U9068" i="1"/>
  <c r="S9068" i="1"/>
  <c r="R9068" i="1"/>
  <c r="M9068" i="1"/>
  <c r="U9067" i="1"/>
  <c r="S9067" i="1"/>
  <c r="R9067" i="1"/>
  <c r="M9067" i="1"/>
  <c r="U9066" i="1"/>
  <c r="S9066" i="1"/>
  <c r="R9066" i="1"/>
  <c r="M9066" i="1"/>
  <c r="U9065" i="1"/>
  <c r="S9065" i="1"/>
  <c r="R9065" i="1"/>
  <c r="M9065" i="1"/>
  <c r="U9064" i="1"/>
  <c r="S9064" i="1"/>
  <c r="R9064" i="1"/>
  <c r="M9064" i="1"/>
  <c r="U9063" i="1"/>
  <c r="S9063" i="1"/>
  <c r="R9063" i="1"/>
  <c r="M9063" i="1"/>
  <c r="U9062" i="1"/>
  <c r="S9062" i="1"/>
  <c r="R9062" i="1"/>
  <c r="M9062" i="1"/>
  <c r="U9061" i="1"/>
  <c r="S9061" i="1"/>
  <c r="R9061" i="1"/>
  <c r="M9061" i="1"/>
  <c r="U9060" i="1"/>
  <c r="S9060" i="1"/>
  <c r="R9060" i="1"/>
  <c r="M9060" i="1"/>
  <c r="U9059" i="1"/>
  <c r="S9059" i="1"/>
  <c r="R9059" i="1"/>
  <c r="M9059" i="1"/>
  <c r="U9058" i="1"/>
  <c r="S9058" i="1"/>
  <c r="R9058" i="1"/>
  <c r="M9058" i="1"/>
  <c r="U9057" i="1"/>
  <c r="S9057" i="1"/>
  <c r="R9057" i="1"/>
  <c r="M9057" i="1"/>
  <c r="U9056" i="1"/>
  <c r="S9056" i="1"/>
  <c r="R9056" i="1"/>
  <c r="M9056" i="1"/>
  <c r="U9055" i="1"/>
  <c r="S9055" i="1"/>
  <c r="R9055" i="1"/>
  <c r="M9055" i="1"/>
  <c r="U9054" i="1"/>
  <c r="S9054" i="1"/>
  <c r="R9054" i="1"/>
  <c r="M9054" i="1"/>
  <c r="U9053" i="1"/>
  <c r="S9053" i="1"/>
  <c r="R9053" i="1"/>
  <c r="M9053" i="1"/>
  <c r="U9052" i="1"/>
  <c r="S9052" i="1"/>
  <c r="R9052" i="1"/>
  <c r="M9052" i="1"/>
  <c r="U9051" i="1"/>
  <c r="S9051" i="1"/>
  <c r="R9051" i="1"/>
  <c r="M9051" i="1"/>
  <c r="U9050" i="1"/>
  <c r="S9050" i="1"/>
  <c r="R9050" i="1"/>
  <c r="M9050" i="1"/>
  <c r="U9049" i="1"/>
  <c r="S9049" i="1"/>
  <c r="R9049" i="1"/>
  <c r="M9049" i="1"/>
  <c r="U9048" i="1"/>
  <c r="S9048" i="1"/>
  <c r="R9048" i="1"/>
  <c r="M9048" i="1"/>
  <c r="U9047" i="1"/>
  <c r="S9047" i="1"/>
  <c r="R9047" i="1"/>
  <c r="M9047" i="1"/>
  <c r="U9046" i="1"/>
  <c r="S9046" i="1"/>
  <c r="R9046" i="1"/>
  <c r="M9046" i="1"/>
  <c r="U9045" i="1"/>
  <c r="S9045" i="1"/>
  <c r="R9045" i="1"/>
  <c r="M9045" i="1"/>
  <c r="U9044" i="1"/>
  <c r="S9044" i="1"/>
  <c r="R9044" i="1"/>
  <c r="M9044" i="1"/>
  <c r="U9043" i="1"/>
  <c r="S9043" i="1"/>
  <c r="R9043" i="1"/>
  <c r="M9043" i="1"/>
  <c r="U9042" i="1"/>
  <c r="S9042" i="1"/>
  <c r="R9042" i="1"/>
  <c r="M9042" i="1"/>
  <c r="U9041" i="1"/>
  <c r="S9041" i="1"/>
  <c r="R9041" i="1"/>
  <c r="M9041" i="1"/>
  <c r="U9040" i="1"/>
  <c r="S9040" i="1"/>
  <c r="R9040" i="1"/>
  <c r="M9040" i="1"/>
  <c r="U9039" i="1"/>
  <c r="S9039" i="1"/>
  <c r="R9039" i="1"/>
  <c r="M9039" i="1"/>
  <c r="U9038" i="1"/>
  <c r="S9038" i="1"/>
  <c r="R9038" i="1"/>
  <c r="M9038" i="1"/>
  <c r="U9037" i="1"/>
  <c r="S9037" i="1"/>
  <c r="R9037" i="1"/>
  <c r="M9037" i="1"/>
  <c r="U9036" i="1"/>
  <c r="S9036" i="1"/>
  <c r="R9036" i="1"/>
  <c r="M9036" i="1"/>
  <c r="U9035" i="1"/>
  <c r="S9035" i="1"/>
  <c r="R9035" i="1"/>
  <c r="M9035" i="1"/>
  <c r="U9034" i="1"/>
  <c r="S9034" i="1"/>
  <c r="R9034" i="1"/>
  <c r="M9034" i="1"/>
  <c r="U9033" i="1"/>
  <c r="S9033" i="1"/>
  <c r="R9033" i="1"/>
  <c r="M9033" i="1"/>
  <c r="U9032" i="1"/>
  <c r="S9032" i="1"/>
  <c r="R9032" i="1"/>
  <c r="M9032" i="1"/>
  <c r="U9031" i="1"/>
  <c r="S9031" i="1"/>
  <c r="R9031" i="1"/>
  <c r="M9031" i="1"/>
  <c r="U9030" i="1"/>
  <c r="S9030" i="1"/>
  <c r="R9030" i="1"/>
  <c r="M9030" i="1"/>
  <c r="U9029" i="1"/>
  <c r="S9029" i="1"/>
  <c r="R9029" i="1"/>
  <c r="M9029" i="1"/>
  <c r="U9028" i="1"/>
  <c r="S9028" i="1"/>
  <c r="R9028" i="1"/>
  <c r="M9028" i="1"/>
  <c r="U9027" i="1"/>
  <c r="S9027" i="1"/>
  <c r="R9027" i="1"/>
  <c r="M9027" i="1"/>
  <c r="U9026" i="1"/>
  <c r="S9026" i="1"/>
  <c r="R9026" i="1"/>
  <c r="M9026" i="1"/>
  <c r="U9025" i="1"/>
  <c r="S9025" i="1"/>
  <c r="R9025" i="1"/>
  <c r="M9025" i="1"/>
  <c r="U9024" i="1"/>
  <c r="S9024" i="1"/>
  <c r="R9024" i="1"/>
  <c r="M9024" i="1"/>
  <c r="U9023" i="1"/>
  <c r="S9023" i="1"/>
  <c r="R9023" i="1"/>
  <c r="M9023" i="1"/>
  <c r="U9022" i="1"/>
  <c r="S9022" i="1"/>
  <c r="R9022" i="1"/>
  <c r="M9022" i="1"/>
  <c r="U9021" i="1"/>
  <c r="S9021" i="1"/>
  <c r="R9021" i="1"/>
  <c r="M9021" i="1"/>
  <c r="U9020" i="1"/>
  <c r="S9020" i="1"/>
  <c r="R9020" i="1"/>
  <c r="M9020" i="1"/>
  <c r="U9019" i="1"/>
  <c r="S9019" i="1"/>
  <c r="R9019" i="1"/>
  <c r="M9019" i="1"/>
  <c r="U9018" i="1"/>
  <c r="S9018" i="1"/>
  <c r="R9018" i="1"/>
  <c r="M9018" i="1"/>
  <c r="U9017" i="1"/>
  <c r="S9017" i="1"/>
  <c r="R9017" i="1"/>
  <c r="M9017" i="1"/>
  <c r="U9016" i="1"/>
  <c r="S9016" i="1"/>
  <c r="R9016" i="1"/>
  <c r="M9016" i="1"/>
  <c r="U9015" i="1"/>
  <c r="S9015" i="1"/>
  <c r="R9015" i="1"/>
  <c r="M9015" i="1"/>
  <c r="U9014" i="1"/>
  <c r="S9014" i="1"/>
  <c r="R9014" i="1"/>
  <c r="M9014" i="1"/>
  <c r="U9013" i="1"/>
  <c r="S9013" i="1"/>
  <c r="R9013" i="1"/>
  <c r="M9013" i="1"/>
  <c r="U9012" i="1"/>
  <c r="S9012" i="1"/>
  <c r="R9012" i="1"/>
  <c r="M9012" i="1"/>
  <c r="U9011" i="1"/>
  <c r="S9011" i="1"/>
  <c r="R9011" i="1"/>
  <c r="M9011" i="1"/>
  <c r="U9010" i="1"/>
  <c r="S9010" i="1"/>
  <c r="R9010" i="1"/>
  <c r="M9010" i="1"/>
  <c r="U9009" i="1"/>
  <c r="S9009" i="1"/>
  <c r="R9009" i="1"/>
  <c r="M9009" i="1"/>
  <c r="U9008" i="1"/>
  <c r="S9008" i="1"/>
  <c r="R9008" i="1"/>
  <c r="M9008" i="1"/>
  <c r="U9007" i="1"/>
  <c r="S9007" i="1"/>
  <c r="R9007" i="1"/>
  <c r="M9007" i="1"/>
  <c r="U9006" i="1"/>
  <c r="S9006" i="1"/>
  <c r="R9006" i="1"/>
  <c r="M9006" i="1"/>
  <c r="U9005" i="1"/>
  <c r="S9005" i="1"/>
  <c r="R9005" i="1"/>
  <c r="M9005" i="1"/>
  <c r="U9004" i="1"/>
  <c r="S9004" i="1"/>
  <c r="R9004" i="1"/>
  <c r="M9004" i="1"/>
  <c r="U9003" i="1"/>
  <c r="S9003" i="1"/>
  <c r="R9003" i="1"/>
  <c r="M9003" i="1"/>
  <c r="U9002" i="1"/>
  <c r="S9002" i="1"/>
  <c r="R9002" i="1"/>
  <c r="M9002" i="1"/>
  <c r="U9001" i="1"/>
  <c r="S9001" i="1"/>
  <c r="R9001" i="1"/>
  <c r="M9001" i="1"/>
  <c r="U9000" i="1"/>
  <c r="S9000" i="1"/>
  <c r="R9000" i="1"/>
  <c r="M9000" i="1"/>
  <c r="U8999" i="1"/>
  <c r="S8999" i="1"/>
  <c r="R8999" i="1"/>
  <c r="M8999" i="1"/>
  <c r="U8998" i="1"/>
  <c r="S8998" i="1"/>
  <c r="R8998" i="1"/>
  <c r="M8998" i="1"/>
  <c r="U8997" i="1"/>
  <c r="S8997" i="1"/>
  <c r="R8997" i="1"/>
  <c r="M8997" i="1"/>
  <c r="U8996" i="1"/>
  <c r="S8996" i="1"/>
  <c r="R8996" i="1"/>
  <c r="M8996" i="1"/>
  <c r="U8995" i="1"/>
  <c r="S8995" i="1"/>
  <c r="R8995" i="1"/>
  <c r="M8995" i="1"/>
  <c r="U8994" i="1"/>
  <c r="S8994" i="1"/>
  <c r="R8994" i="1"/>
  <c r="M8994" i="1"/>
  <c r="U8993" i="1"/>
  <c r="S8993" i="1"/>
  <c r="R8993" i="1"/>
  <c r="M8993" i="1"/>
  <c r="U8992" i="1"/>
  <c r="S8992" i="1"/>
  <c r="R8992" i="1"/>
  <c r="M8992" i="1"/>
  <c r="U8991" i="1"/>
  <c r="S8991" i="1"/>
  <c r="R8991" i="1"/>
  <c r="M8991" i="1"/>
  <c r="U8990" i="1"/>
  <c r="S8990" i="1"/>
  <c r="R8990" i="1"/>
  <c r="M8990" i="1"/>
  <c r="U8989" i="1"/>
  <c r="S8989" i="1"/>
  <c r="R8989" i="1"/>
  <c r="M8989" i="1"/>
  <c r="U8988" i="1"/>
  <c r="S8988" i="1"/>
  <c r="R8988" i="1"/>
  <c r="M8988" i="1"/>
  <c r="U8987" i="1"/>
  <c r="S8987" i="1"/>
  <c r="R8987" i="1"/>
  <c r="M8987" i="1"/>
  <c r="U8986" i="1"/>
  <c r="S8986" i="1"/>
  <c r="R8986" i="1"/>
  <c r="M8986" i="1"/>
  <c r="U8985" i="1"/>
  <c r="S8985" i="1"/>
  <c r="R8985" i="1"/>
  <c r="M8985" i="1"/>
  <c r="U8984" i="1"/>
  <c r="S8984" i="1"/>
  <c r="R8984" i="1"/>
  <c r="M8984" i="1"/>
  <c r="U8983" i="1"/>
  <c r="S8983" i="1"/>
  <c r="R8983" i="1"/>
  <c r="M8983" i="1"/>
  <c r="U8982" i="1"/>
  <c r="S8982" i="1"/>
  <c r="R8982" i="1"/>
  <c r="M8982" i="1"/>
  <c r="U8981" i="1"/>
  <c r="S8981" i="1"/>
  <c r="R8981" i="1"/>
  <c r="M8981" i="1"/>
  <c r="U8980" i="1"/>
  <c r="S8980" i="1"/>
  <c r="R8980" i="1"/>
  <c r="M8980" i="1"/>
  <c r="U8979" i="1"/>
  <c r="S8979" i="1"/>
  <c r="R8979" i="1"/>
  <c r="M8979" i="1"/>
  <c r="U8978" i="1"/>
  <c r="S8978" i="1"/>
  <c r="R8978" i="1"/>
  <c r="M8978" i="1"/>
  <c r="U8977" i="1"/>
  <c r="S8977" i="1"/>
  <c r="R8977" i="1"/>
  <c r="M8977" i="1"/>
  <c r="U8976" i="1"/>
  <c r="S8976" i="1"/>
  <c r="R8976" i="1"/>
  <c r="M8976" i="1"/>
  <c r="U8975" i="1"/>
  <c r="S8975" i="1"/>
  <c r="R8975" i="1"/>
  <c r="M8975" i="1"/>
  <c r="U8974" i="1"/>
  <c r="S8974" i="1"/>
  <c r="R8974" i="1"/>
  <c r="M8974" i="1"/>
  <c r="U8973" i="1"/>
  <c r="S8973" i="1"/>
  <c r="R8973" i="1"/>
  <c r="M8973" i="1"/>
  <c r="U8972" i="1"/>
  <c r="S8972" i="1"/>
  <c r="R8972" i="1"/>
  <c r="M8972" i="1"/>
  <c r="U8971" i="1"/>
  <c r="S8971" i="1"/>
  <c r="R8971" i="1"/>
  <c r="M8971" i="1"/>
  <c r="U8970" i="1"/>
  <c r="S8970" i="1"/>
  <c r="R8970" i="1"/>
  <c r="M8970" i="1"/>
  <c r="U8969" i="1"/>
  <c r="S8969" i="1"/>
  <c r="R8969" i="1"/>
  <c r="M8969" i="1"/>
  <c r="U8968" i="1"/>
  <c r="S8968" i="1"/>
  <c r="R8968" i="1"/>
  <c r="M8968" i="1"/>
  <c r="U8967" i="1"/>
  <c r="S8967" i="1"/>
  <c r="R8967" i="1"/>
  <c r="M8967" i="1"/>
  <c r="U8966" i="1"/>
  <c r="S8966" i="1"/>
  <c r="R8966" i="1"/>
  <c r="M8966" i="1"/>
  <c r="U8965" i="1"/>
  <c r="S8965" i="1"/>
  <c r="R8965" i="1"/>
  <c r="M8965" i="1"/>
  <c r="U8964" i="1"/>
  <c r="S8964" i="1"/>
  <c r="R8964" i="1"/>
  <c r="M8964" i="1"/>
  <c r="U8963" i="1"/>
  <c r="S8963" i="1"/>
  <c r="R8963" i="1"/>
  <c r="M8963" i="1"/>
  <c r="U8962" i="1"/>
  <c r="S8962" i="1"/>
  <c r="R8962" i="1"/>
  <c r="M8962" i="1"/>
  <c r="U8961" i="1"/>
  <c r="S8961" i="1"/>
  <c r="R8961" i="1"/>
  <c r="M8961" i="1"/>
  <c r="U8960" i="1"/>
  <c r="S8960" i="1"/>
  <c r="R8960" i="1"/>
  <c r="M8960" i="1"/>
  <c r="U8959" i="1"/>
  <c r="S8959" i="1"/>
  <c r="R8959" i="1"/>
  <c r="M8959" i="1"/>
  <c r="U8958" i="1"/>
  <c r="S8958" i="1"/>
  <c r="R8958" i="1"/>
  <c r="M8958" i="1"/>
  <c r="U8957" i="1"/>
  <c r="S8957" i="1"/>
  <c r="R8957" i="1"/>
  <c r="M8957" i="1"/>
  <c r="U8956" i="1"/>
  <c r="S8956" i="1"/>
  <c r="R8956" i="1"/>
  <c r="M8956" i="1"/>
  <c r="U8955" i="1"/>
  <c r="S8955" i="1"/>
  <c r="R8955" i="1"/>
  <c r="M8955" i="1"/>
  <c r="U8954" i="1"/>
  <c r="S8954" i="1"/>
  <c r="R8954" i="1"/>
  <c r="M8954" i="1"/>
  <c r="U8953" i="1"/>
  <c r="S8953" i="1"/>
  <c r="R8953" i="1"/>
  <c r="M8953" i="1"/>
  <c r="U8952" i="1"/>
  <c r="S8952" i="1"/>
  <c r="R8952" i="1"/>
  <c r="M8952" i="1"/>
  <c r="U8951" i="1"/>
  <c r="S8951" i="1"/>
  <c r="R8951" i="1"/>
  <c r="M8951" i="1"/>
  <c r="U8950" i="1"/>
  <c r="S8950" i="1"/>
  <c r="R8950" i="1"/>
  <c r="M8950" i="1"/>
  <c r="U8949" i="1"/>
  <c r="S8949" i="1"/>
  <c r="R8949" i="1"/>
  <c r="M8949" i="1"/>
  <c r="U8948" i="1"/>
  <c r="S8948" i="1"/>
  <c r="R8948" i="1"/>
  <c r="M8948" i="1"/>
  <c r="U8947" i="1"/>
  <c r="S8947" i="1"/>
  <c r="R8947" i="1"/>
  <c r="M8947" i="1"/>
  <c r="U8946" i="1"/>
  <c r="S8946" i="1"/>
  <c r="R8946" i="1"/>
  <c r="M8946" i="1"/>
  <c r="U8945" i="1"/>
  <c r="S8945" i="1"/>
  <c r="R8945" i="1"/>
  <c r="M8945" i="1"/>
  <c r="U8944" i="1"/>
  <c r="S8944" i="1"/>
  <c r="R8944" i="1"/>
  <c r="M8944" i="1"/>
  <c r="U8943" i="1"/>
  <c r="S8943" i="1"/>
  <c r="R8943" i="1"/>
  <c r="M8943" i="1"/>
  <c r="U8942" i="1"/>
  <c r="S8942" i="1"/>
  <c r="R8942" i="1"/>
  <c r="M8942" i="1"/>
  <c r="U8941" i="1"/>
  <c r="S8941" i="1"/>
  <c r="R8941" i="1"/>
  <c r="M8941" i="1"/>
  <c r="U8940" i="1"/>
  <c r="S8940" i="1"/>
  <c r="R8940" i="1"/>
  <c r="M8940" i="1"/>
  <c r="U8939" i="1"/>
  <c r="S8939" i="1"/>
  <c r="R8939" i="1"/>
  <c r="M8939" i="1"/>
  <c r="U8938" i="1"/>
  <c r="S8938" i="1"/>
  <c r="R8938" i="1"/>
  <c r="M8938" i="1"/>
  <c r="U8937" i="1"/>
  <c r="S8937" i="1"/>
  <c r="R8937" i="1"/>
  <c r="M8937" i="1"/>
  <c r="U8936" i="1"/>
  <c r="S8936" i="1"/>
  <c r="R8936" i="1"/>
  <c r="M8936" i="1"/>
  <c r="U8935" i="1"/>
  <c r="S8935" i="1"/>
  <c r="R8935" i="1"/>
  <c r="M8935" i="1"/>
  <c r="U8934" i="1"/>
  <c r="S8934" i="1"/>
  <c r="R8934" i="1"/>
  <c r="M8934" i="1"/>
  <c r="U8933" i="1"/>
  <c r="S8933" i="1"/>
  <c r="R8933" i="1"/>
  <c r="M8933" i="1"/>
  <c r="U8932" i="1"/>
  <c r="S8932" i="1"/>
  <c r="R8932" i="1"/>
  <c r="M8932" i="1"/>
  <c r="U8931" i="1"/>
  <c r="S8931" i="1"/>
  <c r="R8931" i="1"/>
  <c r="M8931" i="1"/>
  <c r="U8930" i="1"/>
  <c r="S8930" i="1"/>
  <c r="R8930" i="1"/>
  <c r="M8930" i="1"/>
  <c r="U8929" i="1"/>
  <c r="S8929" i="1"/>
  <c r="R8929" i="1"/>
  <c r="M8929" i="1"/>
  <c r="U8928" i="1"/>
  <c r="S8928" i="1"/>
  <c r="R8928" i="1"/>
  <c r="M8928" i="1"/>
  <c r="U8927" i="1"/>
  <c r="S8927" i="1"/>
  <c r="R8927" i="1"/>
  <c r="M8927" i="1"/>
  <c r="U8926" i="1"/>
  <c r="S8926" i="1"/>
  <c r="R8926" i="1"/>
  <c r="M8926" i="1"/>
  <c r="U8925" i="1"/>
  <c r="S8925" i="1"/>
  <c r="R8925" i="1"/>
  <c r="M8925" i="1"/>
  <c r="U8924" i="1"/>
  <c r="S8924" i="1"/>
  <c r="R8924" i="1"/>
  <c r="M8924" i="1"/>
  <c r="U8923" i="1"/>
  <c r="S8923" i="1"/>
  <c r="R8923" i="1"/>
  <c r="M8923" i="1"/>
  <c r="U8922" i="1"/>
  <c r="S8922" i="1"/>
  <c r="R8922" i="1"/>
  <c r="M8922" i="1"/>
  <c r="U8921" i="1"/>
  <c r="S8921" i="1"/>
  <c r="R8921" i="1"/>
  <c r="M8921" i="1"/>
  <c r="U8920" i="1"/>
  <c r="S8920" i="1"/>
  <c r="R8920" i="1"/>
  <c r="M8920" i="1"/>
  <c r="U8919" i="1"/>
  <c r="S8919" i="1"/>
  <c r="R8919" i="1"/>
  <c r="M8919" i="1"/>
  <c r="U8918" i="1"/>
  <c r="S8918" i="1"/>
  <c r="R8918" i="1"/>
  <c r="M8918" i="1"/>
  <c r="U8917" i="1"/>
  <c r="S8917" i="1"/>
  <c r="R8917" i="1"/>
  <c r="M8917" i="1"/>
  <c r="U8916" i="1"/>
  <c r="S8916" i="1"/>
  <c r="R8916" i="1"/>
  <c r="M8916" i="1"/>
  <c r="U8915" i="1"/>
  <c r="S8915" i="1"/>
  <c r="R8915" i="1"/>
  <c r="M8915" i="1"/>
  <c r="U8914" i="1"/>
  <c r="S8914" i="1"/>
  <c r="R8914" i="1"/>
  <c r="M8914" i="1"/>
  <c r="U8913" i="1"/>
  <c r="S8913" i="1"/>
  <c r="R8913" i="1"/>
  <c r="M8913" i="1"/>
  <c r="U8912" i="1"/>
  <c r="S8912" i="1"/>
  <c r="R8912" i="1"/>
  <c r="M8912" i="1"/>
  <c r="U8911" i="1"/>
  <c r="S8911" i="1"/>
  <c r="R8911" i="1"/>
  <c r="M8911" i="1"/>
  <c r="U8910" i="1"/>
  <c r="S8910" i="1"/>
  <c r="R8910" i="1"/>
  <c r="M8910" i="1"/>
  <c r="U8909" i="1"/>
  <c r="S8909" i="1"/>
  <c r="R8909" i="1"/>
  <c r="M8909" i="1"/>
  <c r="U8908" i="1"/>
  <c r="S8908" i="1"/>
  <c r="R8908" i="1"/>
  <c r="M8908" i="1"/>
  <c r="U8907" i="1"/>
  <c r="S8907" i="1"/>
  <c r="R8907" i="1"/>
  <c r="M8907" i="1"/>
  <c r="U8906" i="1"/>
  <c r="S8906" i="1"/>
  <c r="R8906" i="1"/>
  <c r="M8906" i="1"/>
  <c r="U8905" i="1"/>
  <c r="S8905" i="1"/>
  <c r="R8905" i="1"/>
  <c r="M8905" i="1"/>
  <c r="U8904" i="1"/>
  <c r="S8904" i="1"/>
  <c r="R8904" i="1"/>
  <c r="M8904" i="1"/>
  <c r="U8903" i="1"/>
  <c r="S8903" i="1"/>
  <c r="R8903" i="1"/>
  <c r="M8903" i="1"/>
  <c r="U8902" i="1"/>
  <c r="S8902" i="1"/>
  <c r="R8902" i="1"/>
  <c r="M8902" i="1"/>
  <c r="U8901" i="1"/>
  <c r="S8901" i="1"/>
  <c r="R8901" i="1"/>
  <c r="M8901" i="1"/>
  <c r="U8900" i="1"/>
  <c r="S8900" i="1"/>
  <c r="R8900" i="1"/>
  <c r="M8900" i="1"/>
  <c r="U8899" i="1"/>
  <c r="S8899" i="1"/>
  <c r="R8899" i="1"/>
  <c r="M8899" i="1"/>
  <c r="U8898" i="1"/>
  <c r="S8898" i="1"/>
  <c r="R8898" i="1"/>
  <c r="M8898" i="1"/>
  <c r="U8897" i="1"/>
  <c r="S8897" i="1"/>
  <c r="R8897" i="1"/>
  <c r="M8897" i="1"/>
  <c r="U8896" i="1"/>
  <c r="S8896" i="1"/>
  <c r="R8896" i="1"/>
  <c r="M8896" i="1"/>
  <c r="U8895" i="1"/>
  <c r="S8895" i="1"/>
  <c r="R8895" i="1"/>
  <c r="M8895" i="1"/>
  <c r="U8894" i="1"/>
  <c r="S8894" i="1"/>
  <c r="R8894" i="1"/>
  <c r="M8894" i="1"/>
  <c r="U8893" i="1"/>
  <c r="S8893" i="1"/>
  <c r="R8893" i="1"/>
  <c r="M8893" i="1"/>
  <c r="U8892" i="1"/>
  <c r="S8892" i="1"/>
  <c r="R8892" i="1"/>
  <c r="M8892" i="1"/>
  <c r="U8891" i="1"/>
  <c r="S8891" i="1"/>
  <c r="R8891" i="1"/>
  <c r="M8891" i="1"/>
  <c r="U8890" i="1"/>
  <c r="S8890" i="1"/>
  <c r="R8890" i="1"/>
  <c r="M8890" i="1"/>
  <c r="U8889" i="1"/>
  <c r="S8889" i="1"/>
  <c r="R8889" i="1"/>
  <c r="M8889" i="1"/>
  <c r="U8888" i="1"/>
  <c r="S8888" i="1"/>
  <c r="R8888" i="1"/>
  <c r="M8888" i="1"/>
  <c r="U8887" i="1"/>
  <c r="S8887" i="1"/>
  <c r="R8887" i="1"/>
  <c r="M8887" i="1"/>
  <c r="U8886" i="1"/>
  <c r="S8886" i="1"/>
  <c r="R8886" i="1"/>
  <c r="M8886" i="1"/>
  <c r="U8885" i="1"/>
  <c r="S8885" i="1"/>
  <c r="R8885" i="1"/>
  <c r="M8885" i="1"/>
  <c r="U8884" i="1"/>
  <c r="S8884" i="1"/>
  <c r="R8884" i="1"/>
  <c r="M8884" i="1"/>
  <c r="U8883" i="1"/>
  <c r="S8883" i="1"/>
  <c r="R8883" i="1"/>
  <c r="M8883" i="1"/>
  <c r="U8882" i="1"/>
  <c r="S8882" i="1"/>
  <c r="R8882" i="1"/>
  <c r="M8882" i="1"/>
  <c r="U8881" i="1"/>
  <c r="S8881" i="1"/>
  <c r="R8881" i="1"/>
  <c r="M8881" i="1"/>
  <c r="U8880" i="1"/>
  <c r="S8880" i="1"/>
  <c r="R8880" i="1"/>
  <c r="M8880" i="1"/>
  <c r="U8879" i="1"/>
  <c r="S8879" i="1"/>
  <c r="R8879" i="1"/>
  <c r="M8879" i="1"/>
  <c r="U8878" i="1"/>
  <c r="S8878" i="1"/>
  <c r="R8878" i="1"/>
  <c r="M8878" i="1"/>
  <c r="U8877" i="1"/>
  <c r="S8877" i="1"/>
  <c r="R8877" i="1"/>
  <c r="M8877" i="1"/>
  <c r="U8876" i="1"/>
  <c r="S8876" i="1"/>
  <c r="R8876" i="1"/>
  <c r="M8876" i="1"/>
  <c r="U8875" i="1"/>
  <c r="S8875" i="1"/>
  <c r="R8875" i="1"/>
  <c r="M8875" i="1"/>
  <c r="U8874" i="1"/>
  <c r="S8874" i="1"/>
  <c r="R8874" i="1"/>
  <c r="M8874" i="1"/>
  <c r="U8873" i="1"/>
  <c r="S8873" i="1"/>
  <c r="R8873" i="1"/>
  <c r="M8873" i="1"/>
  <c r="U8872" i="1"/>
  <c r="S8872" i="1"/>
  <c r="R8872" i="1"/>
  <c r="M8872" i="1"/>
  <c r="U8871" i="1"/>
  <c r="S8871" i="1"/>
  <c r="R8871" i="1"/>
  <c r="M8871" i="1"/>
  <c r="U8870" i="1"/>
  <c r="S8870" i="1"/>
  <c r="R8870" i="1"/>
  <c r="M8870" i="1"/>
  <c r="U8869" i="1"/>
  <c r="S8869" i="1"/>
  <c r="R8869" i="1"/>
  <c r="M8869" i="1"/>
  <c r="U8868" i="1"/>
  <c r="S8868" i="1"/>
  <c r="R8868" i="1"/>
  <c r="M8868" i="1"/>
  <c r="U8867" i="1"/>
  <c r="S8867" i="1"/>
  <c r="R8867" i="1"/>
  <c r="M8867" i="1"/>
  <c r="U8866" i="1"/>
  <c r="S8866" i="1"/>
  <c r="R8866" i="1"/>
  <c r="M8866" i="1"/>
  <c r="U8865" i="1"/>
  <c r="S8865" i="1"/>
  <c r="R8865" i="1"/>
  <c r="M8865" i="1"/>
  <c r="U8864" i="1"/>
  <c r="S8864" i="1"/>
  <c r="R8864" i="1"/>
  <c r="M8864" i="1"/>
  <c r="U8863" i="1"/>
  <c r="S8863" i="1"/>
  <c r="R8863" i="1"/>
  <c r="M8863" i="1"/>
  <c r="U8862" i="1"/>
  <c r="S8862" i="1"/>
  <c r="R8862" i="1"/>
  <c r="M8862" i="1"/>
  <c r="U8861" i="1"/>
  <c r="S8861" i="1"/>
  <c r="R8861" i="1"/>
  <c r="M8861" i="1"/>
  <c r="U8860" i="1"/>
  <c r="S8860" i="1"/>
  <c r="R8860" i="1"/>
  <c r="M8860" i="1"/>
  <c r="U8859" i="1"/>
  <c r="S8859" i="1"/>
  <c r="R8859" i="1"/>
  <c r="M8859" i="1"/>
  <c r="U8858" i="1"/>
  <c r="S8858" i="1"/>
  <c r="R8858" i="1"/>
  <c r="M8858" i="1"/>
  <c r="U8857" i="1"/>
  <c r="S8857" i="1"/>
  <c r="R8857" i="1"/>
  <c r="M8857" i="1"/>
  <c r="U8856" i="1"/>
  <c r="S8856" i="1"/>
  <c r="R8856" i="1"/>
  <c r="M8856" i="1"/>
  <c r="U8855" i="1"/>
  <c r="S8855" i="1"/>
  <c r="R8855" i="1"/>
  <c r="M8855" i="1"/>
  <c r="U8854" i="1"/>
  <c r="S8854" i="1"/>
  <c r="R8854" i="1"/>
  <c r="M8854" i="1"/>
  <c r="U8853" i="1"/>
  <c r="S8853" i="1"/>
  <c r="R8853" i="1"/>
  <c r="M8853" i="1"/>
  <c r="U8852" i="1"/>
  <c r="S8852" i="1"/>
  <c r="R8852" i="1"/>
  <c r="M8852" i="1"/>
  <c r="U8851" i="1"/>
  <c r="S8851" i="1"/>
  <c r="R8851" i="1"/>
  <c r="M8851" i="1"/>
  <c r="U8850" i="1"/>
  <c r="S8850" i="1"/>
  <c r="R8850" i="1"/>
  <c r="M8850" i="1"/>
  <c r="U8849" i="1"/>
  <c r="S8849" i="1"/>
  <c r="R8849" i="1"/>
  <c r="M8849" i="1"/>
  <c r="U8848" i="1"/>
  <c r="S8848" i="1"/>
  <c r="R8848" i="1"/>
  <c r="M8848" i="1"/>
  <c r="U8847" i="1"/>
  <c r="S8847" i="1"/>
  <c r="R8847" i="1"/>
  <c r="M8847" i="1"/>
  <c r="U8846" i="1"/>
  <c r="S8846" i="1"/>
  <c r="R8846" i="1"/>
  <c r="M8846" i="1"/>
  <c r="U8845" i="1"/>
  <c r="S8845" i="1"/>
  <c r="R8845" i="1"/>
  <c r="M8845" i="1"/>
  <c r="U8844" i="1"/>
  <c r="S8844" i="1"/>
  <c r="R8844" i="1"/>
  <c r="M8844" i="1"/>
  <c r="U8843" i="1"/>
  <c r="S8843" i="1"/>
  <c r="R8843" i="1"/>
  <c r="M8843" i="1"/>
  <c r="U8842" i="1"/>
  <c r="S8842" i="1"/>
  <c r="R8842" i="1"/>
  <c r="M8842" i="1"/>
  <c r="U8841" i="1"/>
  <c r="S8841" i="1"/>
  <c r="R8841" i="1"/>
  <c r="M8841" i="1"/>
  <c r="U8840" i="1"/>
  <c r="S8840" i="1"/>
  <c r="R8840" i="1"/>
  <c r="M8840" i="1"/>
  <c r="U8839" i="1"/>
  <c r="S8839" i="1"/>
  <c r="R8839" i="1"/>
  <c r="M8839" i="1"/>
  <c r="U8838" i="1"/>
  <c r="S8838" i="1"/>
  <c r="R8838" i="1"/>
  <c r="M8838" i="1"/>
  <c r="U8837" i="1"/>
  <c r="S8837" i="1"/>
  <c r="R8837" i="1"/>
  <c r="M8837" i="1"/>
  <c r="U8836" i="1"/>
  <c r="S8836" i="1"/>
  <c r="R8836" i="1"/>
  <c r="M8836" i="1"/>
  <c r="U8835" i="1"/>
  <c r="S8835" i="1"/>
  <c r="R8835" i="1"/>
  <c r="M8835" i="1"/>
  <c r="U8834" i="1"/>
  <c r="S8834" i="1"/>
  <c r="R8834" i="1"/>
  <c r="M8834" i="1"/>
  <c r="U8833" i="1"/>
  <c r="S8833" i="1"/>
  <c r="R8833" i="1"/>
  <c r="M8833" i="1"/>
  <c r="U8832" i="1"/>
  <c r="S8832" i="1"/>
  <c r="R8832" i="1"/>
  <c r="M8832" i="1"/>
  <c r="U8831" i="1"/>
  <c r="S8831" i="1"/>
  <c r="R8831" i="1"/>
  <c r="M8831" i="1"/>
  <c r="U8830" i="1"/>
  <c r="S8830" i="1"/>
  <c r="R8830" i="1"/>
  <c r="M8830" i="1"/>
  <c r="U8829" i="1"/>
  <c r="S8829" i="1"/>
  <c r="R8829" i="1"/>
  <c r="M8829" i="1"/>
  <c r="U8828" i="1"/>
  <c r="S8828" i="1"/>
  <c r="R8828" i="1"/>
  <c r="M8828" i="1"/>
  <c r="U8827" i="1"/>
  <c r="S8827" i="1"/>
  <c r="R8827" i="1"/>
  <c r="M8827" i="1"/>
  <c r="U8826" i="1"/>
  <c r="S8826" i="1"/>
  <c r="R8826" i="1"/>
  <c r="M8826" i="1"/>
  <c r="U8825" i="1"/>
  <c r="S8825" i="1"/>
  <c r="R8825" i="1"/>
  <c r="M8825" i="1"/>
  <c r="U8824" i="1"/>
  <c r="S8824" i="1"/>
  <c r="R8824" i="1"/>
  <c r="M8824" i="1"/>
  <c r="U8823" i="1"/>
  <c r="S8823" i="1"/>
  <c r="R8823" i="1"/>
  <c r="M8823" i="1"/>
  <c r="U8822" i="1"/>
  <c r="S8822" i="1"/>
  <c r="R8822" i="1"/>
  <c r="M8822" i="1"/>
  <c r="U8821" i="1"/>
  <c r="S8821" i="1"/>
  <c r="R8821" i="1"/>
  <c r="M8821" i="1"/>
  <c r="U8820" i="1"/>
  <c r="S8820" i="1"/>
  <c r="R8820" i="1"/>
  <c r="M8820" i="1"/>
  <c r="U8819" i="1"/>
  <c r="S8819" i="1"/>
  <c r="R8819" i="1"/>
  <c r="M8819" i="1"/>
  <c r="U8818" i="1"/>
  <c r="S8818" i="1"/>
  <c r="R8818" i="1"/>
  <c r="M8818" i="1"/>
  <c r="U8817" i="1"/>
  <c r="S8817" i="1"/>
  <c r="R8817" i="1"/>
  <c r="M8817" i="1"/>
  <c r="U8816" i="1"/>
  <c r="S8816" i="1"/>
  <c r="R8816" i="1"/>
  <c r="M8816" i="1"/>
  <c r="U8815" i="1"/>
  <c r="S8815" i="1"/>
  <c r="R8815" i="1"/>
  <c r="M8815" i="1"/>
  <c r="U8814" i="1"/>
  <c r="S8814" i="1"/>
  <c r="R8814" i="1"/>
  <c r="M8814" i="1"/>
  <c r="U8813" i="1"/>
  <c r="S8813" i="1"/>
  <c r="R8813" i="1"/>
  <c r="M8813" i="1"/>
  <c r="U8812" i="1"/>
  <c r="S8812" i="1"/>
  <c r="R8812" i="1"/>
  <c r="M8812" i="1"/>
  <c r="U8811" i="1"/>
  <c r="S8811" i="1"/>
  <c r="R8811" i="1"/>
  <c r="M8811" i="1"/>
  <c r="U8810" i="1"/>
  <c r="S8810" i="1"/>
  <c r="R8810" i="1"/>
  <c r="M8810" i="1"/>
  <c r="U8809" i="1"/>
  <c r="S8809" i="1"/>
  <c r="R8809" i="1"/>
  <c r="M8809" i="1"/>
  <c r="U8808" i="1"/>
  <c r="S8808" i="1"/>
  <c r="R8808" i="1"/>
  <c r="M8808" i="1"/>
  <c r="U8807" i="1"/>
  <c r="S8807" i="1"/>
  <c r="R8807" i="1"/>
  <c r="M8807" i="1"/>
  <c r="U8806" i="1"/>
  <c r="S8806" i="1"/>
  <c r="R8806" i="1"/>
  <c r="M8806" i="1"/>
  <c r="U8805" i="1"/>
  <c r="S8805" i="1"/>
  <c r="R8805" i="1"/>
  <c r="M8805" i="1"/>
  <c r="U8804" i="1"/>
  <c r="S8804" i="1"/>
  <c r="R8804" i="1"/>
  <c r="M8804" i="1"/>
  <c r="U8803" i="1"/>
  <c r="S8803" i="1"/>
  <c r="R8803" i="1"/>
  <c r="M8803" i="1"/>
  <c r="U8802" i="1"/>
  <c r="S8802" i="1"/>
  <c r="R8802" i="1"/>
  <c r="M8802" i="1"/>
  <c r="U8801" i="1"/>
  <c r="S8801" i="1"/>
  <c r="R8801" i="1"/>
  <c r="M8801" i="1"/>
  <c r="U8800" i="1"/>
  <c r="S8800" i="1"/>
  <c r="R8800" i="1"/>
  <c r="M8800" i="1"/>
  <c r="U8799" i="1"/>
  <c r="S8799" i="1"/>
  <c r="R8799" i="1"/>
  <c r="M8799" i="1"/>
  <c r="U8798" i="1"/>
  <c r="S8798" i="1"/>
  <c r="R8798" i="1"/>
  <c r="M8798" i="1"/>
  <c r="U8797" i="1"/>
  <c r="S8797" i="1"/>
  <c r="R8797" i="1"/>
  <c r="M8797" i="1"/>
  <c r="U8796" i="1"/>
  <c r="S8796" i="1"/>
  <c r="R8796" i="1"/>
  <c r="M8796" i="1"/>
  <c r="U8795" i="1"/>
  <c r="S8795" i="1"/>
  <c r="R8795" i="1"/>
  <c r="M8795" i="1"/>
  <c r="U8794" i="1"/>
  <c r="S8794" i="1"/>
  <c r="R8794" i="1"/>
  <c r="M8794" i="1"/>
  <c r="U8793" i="1"/>
  <c r="S8793" i="1"/>
  <c r="R8793" i="1"/>
  <c r="M8793" i="1"/>
  <c r="U8792" i="1"/>
  <c r="S8792" i="1"/>
  <c r="R8792" i="1"/>
  <c r="M8792" i="1"/>
  <c r="U8791" i="1"/>
  <c r="S8791" i="1"/>
  <c r="R8791" i="1"/>
  <c r="M8791" i="1"/>
  <c r="U8790" i="1"/>
  <c r="S8790" i="1"/>
  <c r="R8790" i="1"/>
  <c r="M8790" i="1"/>
  <c r="U8789" i="1"/>
  <c r="S8789" i="1"/>
  <c r="R8789" i="1"/>
  <c r="M8789" i="1"/>
  <c r="U8788" i="1"/>
  <c r="S8788" i="1"/>
  <c r="R8788" i="1"/>
  <c r="M8788" i="1"/>
  <c r="U8787" i="1"/>
  <c r="S8787" i="1"/>
  <c r="R8787" i="1"/>
  <c r="M8787" i="1"/>
  <c r="U8786" i="1"/>
  <c r="S8786" i="1"/>
  <c r="R8786" i="1"/>
  <c r="M8786" i="1"/>
  <c r="U8785" i="1"/>
  <c r="S8785" i="1"/>
  <c r="R8785" i="1"/>
  <c r="M8785" i="1"/>
  <c r="U8784" i="1"/>
  <c r="S8784" i="1"/>
  <c r="R8784" i="1"/>
  <c r="M8784" i="1"/>
  <c r="U8783" i="1"/>
  <c r="S8783" i="1"/>
  <c r="R8783" i="1"/>
  <c r="M8783" i="1"/>
  <c r="U8782" i="1"/>
  <c r="S8782" i="1"/>
  <c r="R8782" i="1"/>
  <c r="M8782" i="1"/>
  <c r="U8781" i="1"/>
  <c r="S8781" i="1"/>
  <c r="R8781" i="1"/>
  <c r="M8781" i="1"/>
  <c r="U8780" i="1"/>
  <c r="S8780" i="1"/>
  <c r="R8780" i="1"/>
  <c r="M8780" i="1"/>
  <c r="U8779" i="1"/>
  <c r="S8779" i="1"/>
  <c r="R8779" i="1"/>
  <c r="M8779" i="1"/>
  <c r="U8778" i="1"/>
  <c r="S8778" i="1"/>
  <c r="R8778" i="1"/>
  <c r="M8778" i="1"/>
  <c r="U8777" i="1"/>
  <c r="S8777" i="1"/>
  <c r="R8777" i="1"/>
  <c r="M8777" i="1"/>
  <c r="U8776" i="1"/>
  <c r="S8776" i="1"/>
  <c r="R8776" i="1"/>
  <c r="M8776" i="1"/>
  <c r="U8775" i="1"/>
  <c r="S8775" i="1"/>
  <c r="R8775" i="1"/>
  <c r="M8775" i="1"/>
  <c r="U8774" i="1"/>
  <c r="S8774" i="1"/>
  <c r="R8774" i="1"/>
  <c r="M8774" i="1"/>
  <c r="U8773" i="1"/>
  <c r="S8773" i="1"/>
  <c r="R8773" i="1"/>
  <c r="M8773" i="1"/>
  <c r="U8772" i="1"/>
  <c r="S8772" i="1"/>
  <c r="R8772" i="1"/>
  <c r="M8772" i="1"/>
  <c r="U8771" i="1"/>
  <c r="S8771" i="1"/>
  <c r="R8771" i="1"/>
  <c r="M8771" i="1"/>
  <c r="U8770" i="1"/>
  <c r="S8770" i="1"/>
  <c r="R8770" i="1"/>
  <c r="M8770" i="1"/>
  <c r="U8769" i="1"/>
  <c r="S8769" i="1"/>
  <c r="R8769" i="1"/>
  <c r="M8769" i="1"/>
  <c r="U8768" i="1"/>
  <c r="S8768" i="1"/>
  <c r="R8768" i="1"/>
  <c r="M8768" i="1"/>
  <c r="U8767" i="1"/>
  <c r="S8767" i="1"/>
  <c r="R8767" i="1"/>
  <c r="M8767" i="1"/>
  <c r="U8766" i="1"/>
  <c r="S8766" i="1"/>
  <c r="R8766" i="1"/>
  <c r="M8766" i="1"/>
  <c r="U8765" i="1"/>
  <c r="S8765" i="1"/>
  <c r="R8765" i="1"/>
  <c r="M8765" i="1"/>
  <c r="U8764" i="1"/>
  <c r="S8764" i="1"/>
  <c r="R8764" i="1"/>
  <c r="M8764" i="1"/>
  <c r="U8763" i="1"/>
  <c r="S8763" i="1"/>
  <c r="R8763" i="1"/>
  <c r="M8763" i="1"/>
  <c r="U8762" i="1"/>
  <c r="S8762" i="1"/>
  <c r="R8762" i="1"/>
  <c r="M8762" i="1"/>
  <c r="U8761" i="1"/>
  <c r="S8761" i="1"/>
  <c r="R8761" i="1"/>
  <c r="M8761" i="1"/>
  <c r="U8760" i="1"/>
  <c r="S8760" i="1"/>
  <c r="R8760" i="1"/>
  <c r="M8760" i="1"/>
  <c r="U8759" i="1"/>
  <c r="S8759" i="1"/>
  <c r="R8759" i="1"/>
  <c r="M8759" i="1"/>
  <c r="U8758" i="1"/>
  <c r="S8758" i="1"/>
  <c r="R8758" i="1"/>
  <c r="M8758" i="1"/>
  <c r="U8757" i="1"/>
  <c r="S8757" i="1"/>
  <c r="R8757" i="1"/>
  <c r="M8757" i="1"/>
  <c r="U8756" i="1"/>
  <c r="S8756" i="1"/>
  <c r="R8756" i="1"/>
  <c r="M8756" i="1"/>
  <c r="U8755" i="1"/>
  <c r="S8755" i="1"/>
  <c r="R8755" i="1"/>
  <c r="M8755" i="1"/>
  <c r="U8754" i="1"/>
  <c r="S8754" i="1"/>
  <c r="R8754" i="1"/>
  <c r="M8754" i="1"/>
  <c r="U8753" i="1"/>
  <c r="S8753" i="1"/>
  <c r="R8753" i="1"/>
  <c r="M8753" i="1"/>
  <c r="U8752" i="1"/>
  <c r="S8752" i="1"/>
  <c r="R8752" i="1"/>
  <c r="M8752" i="1"/>
  <c r="U8751" i="1"/>
  <c r="S8751" i="1"/>
  <c r="R8751" i="1"/>
  <c r="M8751" i="1"/>
  <c r="U8750" i="1"/>
  <c r="S8750" i="1"/>
  <c r="R8750" i="1"/>
  <c r="M8750" i="1"/>
  <c r="U8749" i="1"/>
  <c r="S8749" i="1"/>
  <c r="R8749" i="1"/>
  <c r="M8749" i="1"/>
  <c r="U8748" i="1"/>
  <c r="S8748" i="1"/>
  <c r="R8748" i="1"/>
  <c r="M8748" i="1"/>
  <c r="U8747" i="1"/>
  <c r="S8747" i="1"/>
  <c r="R8747" i="1"/>
  <c r="M8747" i="1"/>
  <c r="U8746" i="1"/>
  <c r="S8746" i="1"/>
  <c r="R8746" i="1"/>
  <c r="M8746" i="1"/>
  <c r="U8745" i="1"/>
  <c r="S8745" i="1"/>
  <c r="R8745" i="1"/>
  <c r="M8745" i="1"/>
  <c r="U8744" i="1"/>
  <c r="S8744" i="1"/>
  <c r="R8744" i="1"/>
  <c r="M8744" i="1"/>
  <c r="U8743" i="1"/>
  <c r="S8743" i="1"/>
  <c r="R8743" i="1"/>
  <c r="M8743" i="1"/>
  <c r="U8742" i="1"/>
  <c r="S8742" i="1"/>
  <c r="R8742" i="1"/>
  <c r="M8742" i="1"/>
  <c r="U8741" i="1"/>
  <c r="S8741" i="1"/>
  <c r="R8741" i="1"/>
  <c r="M8741" i="1"/>
  <c r="U8740" i="1"/>
  <c r="S8740" i="1"/>
  <c r="R8740" i="1"/>
  <c r="M8740" i="1"/>
  <c r="U8739" i="1"/>
  <c r="S8739" i="1"/>
  <c r="R8739" i="1"/>
  <c r="M8739" i="1"/>
  <c r="U8738" i="1"/>
  <c r="S8738" i="1"/>
  <c r="R8738" i="1"/>
  <c r="M8738" i="1"/>
  <c r="U8737" i="1"/>
  <c r="S8737" i="1"/>
  <c r="R8737" i="1"/>
  <c r="M8737" i="1"/>
  <c r="U8736" i="1"/>
  <c r="S8736" i="1"/>
  <c r="R8736" i="1"/>
  <c r="M8736" i="1"/>
  <c r="U8735" i="1"/>
  <c r="S8735" i="1"/>
  <c r="R8735" i="1"/>
  <c r="M8735" i="1"/>
  <c r="U8734" i="1"/>
  <c r="S8734" i="1"/>
  <c r="R8734" i="1"/>
  <c r="M8734" i="1"/>
  <c r="U8733" i="1"/>
  <c r="S8733" i="1"/>
  <c r="R8733" i="1"/>
  <c r="M8733" i="1"/>
  <c r="U8732" i="1"/>
  <c r="S8732" i="1"/>
  <c r="R8732" i="1"/>
  <c r="M8732" i="1"/>
  <c r="U8731" i="1"/>
  <c r="S8731" i="1"/>
  <c r="R8731" i="1"/>
  <c r="M8731" i="1"/>
  <c r="U8730" i="1"/>
  <c r="S8730" i="1"/>
  <c r="R8730" i="1"/>
  <c r="M8730" i="1"/>
  <c r="U8729" i="1"/>
  <c r="S8729" i="1"/>
  <c r="R8729" i="1"/>
  <c r="M8729" i="1"/>
  <c r="U8728" i="1"/>
  <c r="S8728" i="1"/>
  <c r="R8728" i="1"/>
  <c r="M8728" i="1"/>
  <c r="U8727" i="1"/>
  <c r="S8727" i="1"/>
  <c r="R8727" i="1"/>
  <c r="M8727" i="1"/>
  <c r="U8726" i="1"/>
  <c r="S8726" i="1"/>
  <c r="R8726" i="1"/>
  <c r="M8726" i="1"/>
  <c r="U8725" i="1"/>
  <c r="S8725" i="1"/>
  <c r="R8725" i="1"/>
  <c r="M8725" i="1"/>
  <c r="U8724" i="1"/>
  <c r="S8724" i="1"/>
  <c r="R8724" i="1"/>
  <c r="M8724" i="1"/>
  <c r="U8723" i="1"/>
  <c r="S8723" i="1"/>
  <c r="R8723" i="1"/>
  <c r="M8723" i="1"/>
  <c r="U8722" i="1"/>
  <c r="S8722" i="1"/>
  <c r="R8722" i="1"/>
  <c r="M8722" i="1"/>
  <c r="U8721" i="1"/>
  <c r="S8721" i="1"/>
  <c r="R8721" i="1"/>
  <c r="M8721" i="1"/>
  <c r="U8720" i="1"/>
  <c r="S8720" i="1"/>
  <c r="R8720" i="1"/>
  <c r="M8720" i="1"/>
  <c r="U8719" i="1"/>
  <c r="S8719" i="1"/>
  <c r="R8719" i="1"/>
  <c r="M8719" i="1"/>
  <c r="U8718" i="1"/>
  <c r="S8718" i="1"/>
  <c r="R8718" i="1"/>
  <c r="M8718" i="1"/>
  <c r="U8717" i="1"/>
  <c r="S8717" i="1"/>
  <c r="R8717" i="1"/>
  <c r="M8717" i="1"/>
  <c r="U8716" i="1"/>
  <c r="S8716" i="1"/>
  <c r="R8716" i="1"/>
  <c r="M8716" i="1"/>
  <c r="U8715" i="1"/>
  <c r="S8715" i="1"/>
  <c r="R8715" i="1"/>
  <c r="M8715" i="1"/>
  <c r="U8714" i="1"/>
  <c r="S8714" i="1"/>
  <c r="R8714" i="1"/>
  <c r="M8714" i="1"/>
  <c r="U8713" i="1"/>
  <c r="S8713" i="1"/>
  <c r="R8713" i="1"/>
  <c r="M8713" i="1"/>
  <c r="U8712" i="1"/>
  <c r="S8712" i="1"/>
  <c r="R8712" i="1"/>
  <c r="M8712" i="1"/>
  <c r="U8711" i="1"/>
  <c r="S8711" i="1"/>
  <c r="R8711" i="1"/>
  <c r="M8711" i="1"/>
  <c r="U8710" i="1"/>
  <c r="S8710" i="1"/>
  <c r="R8710" i="1"/>
  <c r="M8710" i="1"/>
  <c r="U8709" i="1"/>
  <c r="S8709" i="1"/>
  <c r="R8709" i="1"/>
  <c r="M8709" i="1"/>
  <c r="U8708" i="1"/>
  <c r="S8708" i="1"/>
  <c r="R8708" i="1"/>
  <c r="M8708" i="1"/>
  <c r="U8707" i="1"/>
  <c r="S8707" i="1"/>
  <c r="R8707" i="1"/>
  <c r="M8707" i="1"/>
  <c r="U8706" i="1"/>
  <c r="S8706" i="1"/>
  <c r="R8706" i="1"/>
  <c r="M8706" i="1"/>
  <c r="U8705" i="1"/>
  <c r="S8705" i="1"/>
  <c r="R8705" i="1"/>
  <c r="M8705" i="1"/>
  <c r="U8704" i="1"/>
  <c r="S8704" i="1"/>
  <c r="R8704" i="1"/>
  <c r="M8704" i="1"/>
  <c r="U8703" i="1"/>
  <c r="S8703" i="1"/>
  <c r="R8703" i="1"/>
  <c r="M8703" i="1"/>
  <c r="U8702" i="1"/>
  <c r="S8702" i="1"/>
  <c r="R8702" i="1"/>
  <c r="M8702" i="1"/>
  <c r="U8701" i="1"/>
  <c r="S8701" i="1"/>
  <c r="R8701" i="1"/>
  <c r="M8701" i="1"/>
  <c r="U8700" i="1"/>
  <c r="S8700" i="1"/>
  <c r="R8700" i="1"/>
  <c r="M8700" i="1"/>
  <c r="U8699" i="1"/>
  <c r="S8699" i="1"/>
  <c r="R8699" i="1"/>
  <c r="M8699" i="1"/>
  <c r="U8698" i="1"/>
  <c r="S8698" i="1"/>
  <c r="R8698" i="1"/>
  <c r="M8698" i="1"/>
  <c r="U8697" i="1"/>
  <c r="S8697" i="1"/>
  <c r="R8697" i="1"/>
  <c r="M8697" i="1"/>
  <c r="U8696" i="1"/>
  <c r="S8696" i="1"/>
  <c r="R8696" i="1"/>
  <c r="M8696" i="1"/>
  <c r="U8695" i="1"/>
  <c r="S8695" i="1"/>
  <c r="R8695" i="1"/>
  <c r="M8695" i="1"/>
  <c r="U8694" i="1"/>
  <c r="S8694" i="1"/>
  <c r="R8694" i="1"/>
  <c r="M8694" i="1"/>
  <c r="U8693" i="1"/>
  <c r="S8693" i="1"/>
  <c r="R8693" i="1"/>
  <c r="M8693" i="1"/>
  <c r="U8692" i="1"/>
  <c r="S8692" i="1"/>
  <c r="R8692" i="1"/>
  <c r="M8692" i="1"/>
  <c r="U8691" i="1"/>
  <c r="S8691" i="1"/>
  <c r="R8691" i="1"/>
  <c r="M8691" i="1"/>
  <c r="U8690" i="1"/>
  <c r="S8690" i="1"/>
  <c r="R8690" i="1"/>
  <c r="M8690" i="1"/>
  <c r="U8689" i="1"/>
  <c r="S8689" i="1"/>
  <c r="R8689" i="1"/>
  <c r="M8689" i="1"/>
  <c r="U8688" i="1"/>
  <c r="S8688" i="1"/>
  <c r="R8688" i="1"/>
  <c r="M8688" i="1"/>
  <c r="U8687" i="1"/>
  <c r="S8687" i="1"/>
  <c r="R8687" i="1"/>
  <c r="M8687" i="1"/>
  <c r="U8686" i="1"/>
  <c r="S8686" i="1"/>
  <c r="R8686" i="1"/>
  <c r="M8686" i="1"/>
  <c r="U8685" i="1"/>
  <c r="S8685" i="1"/>
  <c r="R8685" i="1"/>
  <c r="M8685" i="1"/>
  <c r="U8684" i="1"/>
  <c r="S8684" i="1"/>
  <c r="R8684" i="1"/>
  <c r="M8684" i="1"/>
  <c r="U8683" i="1"/>
  <c r="S8683" i="1"/>
  <c r="R8683" i="1"/>
  <c r="M8683" i="1"/>
  <c r="U8682" i="1"/>
  <c r="S8682" i="1"/>
  <c r="R8682" i="1"/>
  <c r="M8682" i="1"/>
  <c r="U8681" i="1"/>
  <c r="S8681" i="1"/>
  <c r="R8681" i="1"/>
  <c r="M8681" i="1"/>
  <c r="U8680" i="1"/>
  <c r="S8680" i="1"/>
  <c r="R8680" i="1"/>
  <c r="M8680" i="1"/>
  <c r="U8679" i="1"/>
  <c r="S8679" i="1"/>
  <c r="R8679" i="1"/>
  <c r="M8679" i="1"/>
  <c r="U8678" i="1"/>
  <c r="S8678" i="1"/>
  <c r="R8678" i="1"/>
  <c r="M8678" i="1"/>
  <c r="U8677" i="1"/>
  <c r="S8677" i="1"/>
  <c r="R8677" i="1"/>
  <c r="M8677" i="1"/>
  <c r="U8676" i="1"/>
  <c r="S8676" i="1"/>
  <c r="R8676" i="1"/>
  <c r="M8676" i="1"/>
  <c r="U8675" i="1"/>
  <c r="S8675" i="1"/>
  <c r="R8675" i="1"/>
  <c r="M8675" i="1"/>
  <c r="U8674" i="1"/>
  <c r="S8674" i="1"/>
  <c r="R8674" i="1"/>
  <c r="M8674" i="1"/>
  <c r="U8673" i="1"/>
  <c r="S8673" i="1"/>
  <c r="R8673" i="1"/>
  <c r="M8673" i="1"/>
  <c r="U8672" i="1"/>
  <c r="S8672" i="1"/>
  <c r="R8672" i="1"/>
  <c r="M8672" i="1"/>
  <c r="U8671" i="1"/>
  <c r="S8671" i="1"/>
  <c r="R8671" i="1"/>
  <c r="M8671" i="1"/>
  <c r="U8670" i="1"/>
  <c r="S8670" i="1"/>
  <c r="R8670" i="1"/>
  <c r="M8670" i="1"/>
  <c r="U8669" i="1"/>
  <c r="S8669" i="1"/>
  <c r="R8669" i="1"/>
  <c r="M8669" i="1"/>
  <c r="U8668" i="1"/>
  <c r="S8668" i="1"/>
  <c r="R8668" i="1"/>
  <c r="M8668" i="1"/>
  <c r="U8667" i="1"/>
  <c r="S8667" i="1"/>
  <c r="R8667" i="1"/>
  <c r="M8667" i="1"/>
  <c r="U8666" i="1"/>
  <c r="S8666" i="1"/>
  <c r="R8666" i="1"/>
  <c r="M8666" i="1"/>
  <c r="U8665" i="1"/>
  <c r="S8665" i="1"/>
  <c r="R8665" i="1"/>
  <c r="M8665" i="1"/>
  <c r="U8664" i="1"/>
  <c r="S8664" i="1"/>
  <c r="R8664" i="1"/>
  <c r="M8664" i="1"/>
  <c r="U8663" i="1"/>
  <c r="S8663" i="1"/>
  <c r="R8663" i="1"/>
  <c r="M8663" i="1"/>
  <c r="U8662" i="1"/>
  <c r="S8662" i="1"/>
  <c r="R8662" i="1"/>
  <c r="M8662" i="1"/>
  <c r="U8661" i="1"/>
  <c r="S8661" i="1"/>
  <c r="R8661" i="1"/>
  <c r="M8661" i="1"/>
  <c r="U8660" i="1"/>
  <c r="S8660" i="1"/>
  <c r="R8660" i="1"/>
  <c r="M8660" i="1"/>
  <c r="U8659" i="1"/>
  <c r="S8659" i="1"/>
  <c r="R8659" i="1"/>
  <c r="M8659" i="1"/>
  <c r="U8658" i="1"/>
  <c r="S8658" i="1"/>
  <c r="R8658" i="1"/>
  <c r="M8658" i="1"/>
  <c r="U8657" i="1"/>
  <c r="S8657" i="1"/>
  <c r="R8657" i="1"/>
  <c r="M8657" i="1"/>
  <c r="U8656" i="1"/>
  <c r="S8656" i="1"/>
  <c r="R8656" i="1"/>
  <c r="M8656" i="1"/>
  <c r="U8655" i="1"/>
  <c r="S8655" i="1"/>
  <c r="R8655" i="1"/>
  <c r="M8655" i="1"/>
  <c r="U8654" i="1"/>
  <c r="S8654" i="1"/>
  <c r="R8654" i="1"/>
  <c r="M8654" i="1"/>
  <c r="U8653" i="1"/>
  <c r="S8653" i="1"/>
  <c r="R8653" i="1"/>
  <c r="M8653" i="1"/>
  <c r="U8652" i="1"/>
  <c r="S8652" i="1"/>
  <c r="R8652" i="1"/>
  <c r="M8652" i="1"/>
  <c r="U8651" i="1"/>
  <c r="S8651" i="1"/>
  <c r="R8651" i="1"/>
  <c r="M8651" i="1"/>
  <c r="U8650" i="1"/>
  <c r="S8650" i="1"/>
  <c r="R8650" i="1"/>
  <c r="M8650" i="1"/>
  <c r="U8649" i="1"/>
  <c r="S8649" i="1"/>
  <c r="R8649" i="1"/>
  <c r="M8649" i="1"/>
  <c r="U8648" i="1"/>
  <c r="S8648" i="1"/>
  <c r="R8648" i="1"/>
  <c r="M8648" i="1"/>
  <c r="U8647" i="1"/>
  <c r="S8647" i="1"/>
  <c r="R8647" i="1"/>
  <c r="M8647" i="1"/>
  <c r="U8646" i="1"/>
  <c r="S8646" i="1"/>
  <c r="R8646" i="1"/>
  <c r="M8646" i="1"/>
  <c r="U8645" i="1"/>
  <c r="S8645" i="1"/>
  <c r="R8645" i="1"/>
  <c r="M8645" i="1"/>
  <c r="U8644" i="1"/>
  <c r="S8644" i="1"/>
  <c r="R8644" i="1"/>
  <c r="M8644" i="1"/>
  <c r="U8643" i="1"/>
  <c r="S8643" i="1"/>
  <c r="R8643" i="1"/>
  <c r="M8643" i="1"/>
  <c r="U8642" i="1"/>
  <c r="S8642" i="1"/>
  <c r="R8642" i="1"/>
  <c r="M8642" i="1"/>
  <c r="U8641" i="1"/>
  <c r="S8641" i="1"/>
  <c r="R8641" i="1"/>
  <c r="M8641" i="1"/>
  <c r="U8640" i="1"/>
  <c r="S8640" i="1"/>
  <c r="R8640" i="1"/>
  <c r="M8640" i="1"/>
  <c r="U8639" i="1"/>
  <c r="S8639" i="1"/>
  <c r="R8639" i="1"/>
  <c r="M8639" i="1"/>
  <c r="U8638" i="1"/>
  <c r="S8638" i="1"/>
  <c r="R8638" i="1"/>
  <c r="M8638" i="1"/>
  <c r="U8637" i="1"/>
  <c r="S8637" i="1"/>
  <c r="R8637" i="1"/>
  <c r="M8637" i="1"/>
  <c r="U8636" i="1"/>
  <c r="S8636" i="1"/>
  <c r="R8636" i="1"/>
  <c r="M8636" i="1"/>
  <c r="U8635" i="1"/>
  <c r="S8635" i="1"/>
  <c r="R8635" i="1"/>
  <c r="M8635" i="1"/>
  <c r="U8634" i="1"/>
  <c r="S8634" i="1"/>
  <c r="R8634" i="1"/>
  <c r="M8634" i="1"/>
  <c r="U8633" i="1"/>
  <c r="S8633" i="1"/>
  <c r="R8633" i="1"/>
  <c r="M8633" i="1"/>
  <c r="U8632" i="1"/>
  <c r="S8632" i="1"/>
  <c r="R8632" i="1"/>
  <c r="M8632" i="1"/>
  <c r="U8631" i="1"/>
  <c r="S8631" i="1"/>
  <c r="R8631" i="1"/>
  <c r="M8631" i="1"/>
  <c r="U8630" i="1"/>
  <c r="S8630" i="1"/>
  <c r="R8630" i="1"/>
  <c r="M8630" i="1"/>
  <c r="U8629" i="1"/>
  <c r="S8629" i="1"/>
  <c r="R8629" i="1"/>
  <c r="M8629" i="1"/>
  <c r="U8628" i="1"/>
  <c r="S8628" i="1"/>
  <c r="R8628" i="1"/>
  <c r="M8628" i="1"/>
  <c r="U8627" i="1"/>
  <c r="S8627" i="1"/>
  <c r="R8627" i="1"/>
  <c r="M8627" i="1"/>
  <c r="U8626" i="1"/>
  <c r="S8626" i="1"/>
  <c r="R8626" i="1"/>
  <c r="M8626" i="1"/>
  <c r="U8625" i="1"/>
  <c r="S8625" i="1"/>
  <c r="R8625" i="1"/>
  <c r="M8625" i="1"/>
  <c r="U8624" i="1"/>
  <c r="S8624" i="1"/>
  <c r="R8624" i="1"/>
  <c r="M8624" i="1"/>
  <c r="U8623" i="1"/>
  <c r="S8623" i="1"/>
  <c r="R8623" i="1"/>
  <c r="M8623" i="1"/>
  <c r="U8622" i="1"/>
  <c r="S8622" i="1"/>
  <c r="R8622" i="1"/>
  <c r="M8622" i="1"/>
  <c r="U8621" i="1"/>
  <c r="S8621" i="1"/>
  <c r="R8621" i="1"/>
  <c r="M8621" i="1"/>
  <c r="U8620" i="1"/>
  <c r="S8620" i="1"/>
  <c r="R8620" i="1"/>
  <c r="M8620" i="1"/>
  <c r="U8619" i="1"/>
  <c r="S8619" i="1"/>
  <c r="R8619" i="1"/>
  <c r="M8619" i="1"/>
  <c r="U8618" i="1"/>
  <c r="S8618" i="1"/>
  <c r="R8618" i="1"/>
  <c r="M8618" i="1"/>
  <c r="U8617" i="1"/>
  <c r="S8617" i="1"/>
  <c r="R8617" i="1"/>
  <c r="M8617" i="1"/>
  <c r="U8616" i="1"/>
  <c r="S8616" i="1"/>
  <c r="R8616" i="1"/>
  <c r="M8616" i="1"/>
  <c r="U8615" i="1"/>
  <c r="S8615" i="1"/>
  <c r="R8615" i="1"/>
  <c r="M8615" i="1"/>
  <c r="U8614" i="1"/>
  <c r="S8614" i="1"/>
  <c r="R8614" i="1"/>
  <c r="M8614" i="1"/>
  <c r="U8613" i="1"/>
  <c r="S8613" i="1"/>
  <c r="R8613" i="1"/>
  <c r="M8613" i="1"/>
  <c r="U8612" i="1"/>
  <c r="S8612" i="1"/>
  <c r="R8612" i="1"/>
  <c r="M8612" i="1"/>
  <c r="U8611" i="1"/>
  <c r="S8611" i="1"/>
  <c r="R8611" i="1"/>
  <c r="M8611" i="1"/>
  <c r="U8610" i="1"/>
  <c r="S8610" i="1"/>
  <c r="R8610" i="1"/>
  <c r="M8610" i="1"/>
  <c r="U8609" i="1"/>
  <c r="S8609" i="1"/>
  <c r="R8609" i="1"/>
  <c r="M8609" i="1"/>
  <c r="U8608" i="1"/>
  <c r="S8608" i="1"/>
  <c r="R8608" i="1"/>
  <c r="M8608" i="1"/>
  <c r="U8607" i="1"/>
  <c r="S8607" i="1"/>
  <c r="R8607" i="1"/>
  <c r="M8607" i="1"/>
  <c r="U8606" i="1"/>
  <c r="S8606" i="1"/>
  <c r="R8606" i="1"/>
  <c r="M8606" i="1"/>
  <c r="U8605" i="1"/>
  <c r="S8605" i="1"/>
  <c r="R8605" i="1"/>
  <c r="M8605" i="1"/>
  <c r="U8604" i="1"/>
  <c r="S8604" i="1"/>
  <c r="R8604" i="1"/>
  <c r="M8604" i="1"/>
  <c r="U8603" i="1"/>
  <c r="S8603" i="1"/>
  <c r="R8603" i="1"/>
  <c r="M8603" i="1"/>
  <c r="U8602" i="1"/>
  <c r="S8602" i="1"/>
  <c r="R8602" i="1"/>
  <c r="M8602" i="1"/>
  <c r="U8601" i="1"/>
  <c r="S8601" i="1"/>
  <c r="R8601" i="1"/>
  <c r="M8601" i="1"/>
  <c r="U8600" i="1"/>
  <c r="S8600" i="1"/>
  <c r="R8600" i="1"/>
  <c r="M8600" i="1"/>
  <c r="U8599" i="1"/>
  <c r="S8599" i="1"/>
  <c r="R8599" i="1"/>
  <c r="M8599" i="1"/>
  <c r="U8598" i="1"/>
  <c r="S8598" i="1"/>
  <c r="R8598" i="1"/>
  <c r="M8598" i="1"/>
  <c r="U8597" i="1"/>
  <c r="S8597" i="1"/>
  <c r="R8597" i="1"/>
  <c r="M8597" i="1"/>
  <c r="U8596" i="1"/>
  <c r="S8596" i="1"/>
  <c r="R8596" i="1"/>
  <c r="M8596" i="1"/>
  <c r="U8595" i="1"/>
  <c r="S8595" i="1"/>
  <c r="R8595" i="1"/>
  <c r="M8595" i="1"/>
  <c r="U8594" i="1"/>
  <c r="S8594" i="1"/>
  <c r="R8594" i="1"/>
  <c r="M8594" i="1"/>
  <c r="U8593" i="1"/>
  <c r="S8593" i="1"/>
  <c r="R8593" i="1"/>
  <c r="M8593" i="1"/>
  <c r="U8592" i="1"/>
  <c r="S8592" i="1"/>
  <c r="R8592" i="1"/>
  <c r="M8592" i="1"/>
  <c r="U8591" i="1"/>
  <c r="S8591" i="1"/>
  <c r="R8591" i="1"/>
  <c r="M8591" i="1"/>
  <c r="U8590" i="1"/>
  <c r="S8590" i="1"/>
  <c r="R8590" i="1"/>
  <c r="M8590" i="1"/>
  <c r="U8589" i="1"/>
  <c r="S8589" i="1"/>
  <c r="R8589" i="1"/>
  <c r="M8589" i="1"/>
  <c r="U8588" i="1"/>
  <c r="S8588" i="1"/>
  <c r="R8588" i="1"/>
  <c r="M8588" i="1"/>
  <c r="U8587" i="1"/>
  <c r="S8587" i="1"/>
  <c r="R8587" i="1"/>
  <c r="M8587" i="1"/>
  <c r="U8586" i="1"/>
  <c r="S8586" i="1"/>
  <c r="R8586" i="1"/>
  <c r="M8586" i="1"/>
  <c r="U8585" i="1"/>
  <c r="S8585" i="1"/>
  <c r="R8585" i="1"/>
  <c r="M8585" i="1"/>
  <c r="U8584" i="1"/>
  <c r="S8584" i="1"/>
  <c r="R8584" i="1"/>
  <c r="M8584" i="1"/>
  <c r="U8583" i="1"/>
  <c r="S8583" i="1"/>
  <c r="R8583" i="1"/>
  <c r="M8583" i="1"/>
  <c r="U8582" i="1"/>
  <c r="S8582" i="1"/>
  <c r="R8582" i="1"/>
  <c r="M8582" i="1"/>
  <c r="U8581" i="1"/>
  <c r="S8581" i="1"/>
  <c r="R8581" i="1"/>
  <c r="M8581" i="1"/>
  <c r="U8580" i="1"/>
  <c r="S8580" i="1"/>
  <c r="R8580" i="1"/>
  <c r="M8580" i="1"/>
  <c r="U8579" i="1"/>
  <c r="S8579" i="1"/>
  <c r="R8579" i="1"/>
  <c r="M8579" i="1"/>
  <c r="U8578" i="1"/>
  <c r="S8578" i="1"/>
  <c r="R8578" i="1"/>
  <c r="M8578" i="1"/>
  <c r="U8577" i="1"/>
  <c r="S8577" i="1"/>
  <c r="R8577" i="1"/>
  <c r="M8577" i="1"/>
  <c r="U8576" i="1"/>
  <c r="S8576" i="1"/>
  <c r="R8576" i="1"/>
  <c r="M8576" i="1"/>
  <c r="U8575" i="1"/>
  <c r="S8575" i="1"/>
  <c r="R8575" i="1"/>
  <c r="M8575" i="1"/>
  <c r="U8574" i="1"/>
  <c r="S8574" i="1"/>
  <c r="R8574" i="1"/>
  <c r="M8574" i="1"/>
  <c r="U8573" i="1"/>
  <c r="S8573" i="1"/>
  <c r="R8573" i="1"/>
  <c r="M8573" i="1"/>
  <c r="U8572" i="1"/>
  <c r="S8572" i="1"/>
  <c r="R8572" i="1"/>
  <c r="M8572" i="1"/>
  <c r="U8571" i="1"/>
  <c r="S8571" i="1"/>
  <c r="R8571" i="1"/>
  <c r="M8571" i="1"/>
  <c r="U8570" i="1"/>
  <c r="S8570" i="1"/>
  <c r="R8570" i="1"/>
  <c r="M8570" i="1"/>
  <c r="U8569" i="1"/>
  <c r="S8569" i="1"/>
  <c r="R8569" i="1"/>
  <c r="M8569" i="1"/>
  <c r="U8568" i="1"/>
  <c r="S8568" i="1"/>
  <c r="R8568" i="1"/>
  <c r="M8568" i="1"/>
  <c r="U8567" i="1"/>
  <c r="S8567" i="1"/>
  <c r="R8567" i="1"/>
  <c r="M8567" i="1"/>
  <c r="U8566" i="1"/>
  <c r="S8566" i="1"/>
  <c r="R8566" i="1"/>
  <c r="M8566" i="1"/>
  <c r="U8565" i="1"/>
  <c r="S8565" i="1"/>
  <c r="R8565" i="1"/>
  <c r="M8565" i="1"/>
  <c r="U8564" i="1"/>
  <c r="S8564" i="1"/>
  <c r="R8564" i="1"/>
  <c r="M8564" i="1"/>
  <c r="U8563" i="1"/>
  <c r="S8563" i="1"/>
  <c r="R8563" i="1"/>
  <c r="M8563" i="1"/>
  <c r="U8562" i="1"/>
  <c r="S8562" i="1"/>
  <c r="R8562" i="1"/>
  <c r="M8562" i="1"/>
  <c r="U8561" i="1"/>
  <c r="S8561" i="1"/>
  <c r="R8561" i="1"/>
  <c r="M8561" i="1"/>
  <c r="U8560" i="1"/>
  <c r="S8560" i="1"/>
  <c r="R8560" i="1"/>
  <c r="M8560" i="1"/>
  <c r="U8559" i="1"/>
  <c r="S8559" i="1"/>
  <c r="R8559" i="1"/>
  <c r="M8559" i="1"/>
  <c r="U8558" i="1"/>
  <c r="S8558" i="1"/>
  <c r="R8558" i="1"/>
  <c r="M8558" i="1"/>
  <c r="U8557" i="1"/>
  <c r="S8557" i="1"/>
  <c r="R8557" i="1"/>
  <c r="M8557" i="1"/>
  <c r="U8556" i="1"/>
  <c r="S8556" i="1"/>
  <c r="R8556" i="1"/>
  <c r="M8556" i="1"/>
  <c r="U8555" i="1"/>
  <c r="S8555" i="1"/>
  <c r="R8555" i="1"/>
  <c r="M8555" i="1"/>
  <c r="U8554" i="1"/>
  <c r="S8554" i="1"/>
  <c r="R8554" i="1"/>
  <c r="M8554" i="1"/>
  <c r="U8553" i="1"/>
  <c r="S8553" i="1"/>
  <c r="R8553" i="1"/>
  <c r="M8553" i="1"/>
  <c r="U8552" i="1"/>
  <c r="S8552" i="1"/>
  <c r="R8552" i="1"/>
  <c r="M8552" i="1"/>
  <c r="U8551" i="1"/>
  <c r="S8551" i="1"/>
  <c r="R8551" i="1"/>
  <c r="M8551" i="1"/>
  <c r="U8550" i="1"/>
  <c r="S8550" i="1"/>
  <c r="R8550" i="1"/>
  <c r="M8550" i="1"/>
  <c r="U8549" i="1"/>
  <c r="S8549" i="1"/>
  <c r="R8549" i="1"/>
  <c r="M8549" i="1"/>
  <c r="U8548" i="1"/>
  <c r="S8548" i="1"/>
  <c r="R8548" i="1"/>
  <c r="M8548" i="1"/>
  <c r="U8547" i="1"/>
  <c r="S8547" i="1"/>
  <c r="R8547" i="1"/>
  <c r="M8547" i="1"/>
  <c r="U8546" i="1"/>
  <c r="S8546" i="1"/>
  <c r="R8546" i="1"/>
  <c r="M8546" i="1"/>
  <c r="U8545" i="1"/>
  <c r="S8545" i="1"/>
  <c r="R8545" i="1"/>
  <c r="M8545" i="1"/>
  <c r="U8544" i="1"/>
  <c r="S8544" i="1"/>
  <c r="R8544" i="1"/>
  <c r="M8544" i="1"/>
  <c r="U8543" i="1"/>
  <c r="S8543" i="1"/>
  <c r="R8543" i="1"/>
  <c r="M8543" i="1"/>
  <c r="U8542" i="1"/>
  <c r="S8542" i="1"/>
  <c r="R8542" i="1"/>
  <c r="M8542" i="1"/>
  <c r="U8541" i="1"/>
  <c r="S8541" i="1"/>
  <c r="R8541" i="1"/>
  <c r="M8541" i="1"/>
  <c r="U8540" i="1"/>
  <c r="S8540" i="1"/>
  <c r="R8540" i="1"/>
  <c r="M8540" i="1"/>
  <c r="U8539" i="1"/>
  <c r="S8539" i="1"/>
  <c r="R8539" i="1"/>
  <c r="M8539" i="1"/>
  <c r="U8538" i="1"/>
  <c r="S8538" i="1"/>
  <c r="R8538" i="1"/>
  <c r="M8538" i="1"/>
  <c r="U8537" i="1"/>
  <c r="S8537" i="1"/>
  <c r="R8537" i="1"/>
  <c r="M8537" i="1"/>
  <c r="U8536" i="1"/>
  <c r="S8536" i="1"/>
  <c r="R8536" i="1"/>
  <c r="M8536" i="1"/>
  <c r="U8535" i="1"/>
  <c r="S8535" i="1"/>
  <c r="R8535" i="1"/>
  <c r="M8535" i="1"/>
  <c r="U8534" i="1"/>
  <c r="S8534" i="1"/>
  <c r="R8534" i="1"/>
  <c r="M8534" i="1"/>
  <c r="U8533" i="1"/>
  <c r="S8533" i="1"/>
  <c r="R8533" i="1"/>
  <c r="M8533" i="1"/>
  <c r="U8532" i="1"/>
  <c r="S8532" i="1"/>
  <c r="R8532" i="1"/>
  <c r="M8532" i="1"/>
  <c r="U8531" i="1"/>
  <c r="S8531" i="1"/>
  <c r="R8531" i="1"/>
  <c r="M8531" i="1"/>
  <c r="U8530" i="1"/>
  <c r="S8530" i="1"/>
  <c r="R8530" i="1"/>
  <c r="M8530" i="1"/>
  <c r="U8529" i="1"/>
  <c r="S8529" i="1"/>
  <c r="R8529" i="1"/>
  <c r="M8529" i="1"/>
  <c r="U8528" i="1"/>
  <c r="S8528" i="1"/>
  <c r="R8528" i="1"/>
  <c r="M8528" i="1"/>
  <c r="U8527" i="1"/>
  <c r="S8527" i="1"/>
  <c r="R8527" i="1"/>
  <c r="M8527" i="1"/>
  <c r="U8526" i="1"/>
  <c r="S8526" i="1"/>
  <c r="R8526" i="1"/>
  <c r="M8526" i="1"/>
  <c r="U8525" i="1"/>
  <c r="S8525" i="1"/>
  <c r="R8525" i="1"/>
  <c r="M8525" i="1"/>
  <c r="U8524" i="1"/>
  <c r="S8524" i="1"/>
  <c r="R8524" i="1"/>
  <c r="M8524" i="1"/>
  <c r="U8523" i="1"/>
  <c r="S8523" i="1"/>
  <c r="R8523" i="1"/>
  <c r="M8523" i="1"/>
  <c r="U8522" i="1"/>
  <c r="S8522" i="1"/>
  <c r="R8522" i="1"/>
  <c r="M8522" i="1"/>
  <c r="U8521" i="1"/>
  <c r="S8521" i="1"/>
  <c r="R8521" i="1"/>
  <c r="M8521" i="1"/>
  <c r="U8520" i="1"/>
  <c r="S8520" i="1"/>
  <c r="R8520" i="1"/>
  <c r="M8520" i="1"/>
  <c r="U8519" i="1"/>
  <c r="S8519" i="1"/>
  <c r="R8519" i="1"/>
  <c r="M8519" i="1"/>
  <c r="U8518" i="1"/>
  <c r="S8518" i="1"/>
  <c r="R8518" i="1"/>
  <c r="M8518" i="1"/>
  <c r="U8517" i="1"/>
  <c r="S8517" i="1"/>
  <c r="R8517" i="1"/>
  <c r="M8517" i="1"/>
  <c r="U8516" i="1"/>
  <c r="S8516" i="1"/>
  <c r="R8516" i="1"/>
  <c r="M8516" i="1"/>
  <c r="U8515" i="1"/>
  <c r="S8515" i="1"/>
  <c r="R8515" i="1"/>
  <c r="M8515" i="1"/>
  <c r="U8514" i="1"/>
  <c r="S8514" i="1"/>
  <c r="R8514" i="1"/>
  <c r="M8514" i="1"/>
  <c r="U8513" i="1"/>
  <c r="S8513" i="1"/>
  <c r="R8513" i="1"/>
  <c r="M8513" i="1"/>
  <c r="U8512" i="1"/>
  <c r="S8512" i="1"/>
  <c r="R8512" i="1"/>
  <c r="M8512" i="1"/>
  <c r="U8511" i="1"/>
  <c r="S8511" i="1"/>
  <c r="R8511" i="1"/>
  <c r="M8511" i="1"/>
  <c r="U8510" i="1"/>
  <c r="S8510" i="1"/>
  <c r="R8510" i="1"/>
  <c r="M8510" i="1"/>
  <c r="U8509" i="1"/>
  <c r="S8509" i="1"/>
  <c r="R8509" i="1"/>
  <c r="M8509" i="1"/>
  <c r="U8508" i="1"/>
  <c r="S8508" i="1"/>
  <c r="R8508" i="1"/>
  <c r="M8508" i="1"/>
  <c r="U8507" i="1"/>
  <c r="S8507" i="1"/>
  <c r="R8507" i="1"/>
  <c r="M8507" i="1"/>
  <c r="U8506" i="1"/>
  <c r="S8506" i="1"/>
  <c r="R8506" i="1"/>
  <c r="M8506" i="1"/>
  <c r="U8505" i="1"/>
  <c r="S8505" i="1"/>
  <c r="R8505" i="1"/>
  <c r="M8505" i="1"/>
  <c r="U8504" i="1"/>
  <c r="S8504" i="1"/>
  <c r="R8504" i="1"/>
  <c r="M8504" i="1"/>
  <c r="U8503" i="1"/>
  <c r="S8503" i="1"/>
  <c r="R8503" i="1"/>
  <c r="M8503" i="1"/>
  <c r="U8502" i="1"/>
  <c r="S8502" i="1"/>
  <c r="R8502" i="1"/>
  <c r="M8502" i="1"/>
  <c r="U8501" i="1"/>
  <c r="S8501" i="1"/>
  <c r="R8501" i="1"/>
  <c r="M8501" i="1"/>
  <c r="U8500" i="1"/>
  <c r="S8500" i="1"/>
  <c r="R8500" i="1"/>
  <c r="M8500" i="1"/>
  <c r="U8499" i="1"/>
  <c r="S8499" i="1"/>
  <c r="R8499" i="1"/>
  <c r="M8499" i="1"/>
  <c r="U8498" i="1"/>
  <c r="S8498" i="1"/>
  <c r="R8498" i="1"/>
  <c r="M8498" i="1"/>
  <c r="U8497" i="1"/>
  <c r="S8497" i="1"/>
  <c r="R8497" i="1"/>
  <c r="M8497" i="1"/>
  <c r="U8496" i="1"/>
  <c r="S8496" i="1"/>
  <c r="R8496" i="1"/>
  <c r="M8496" i="1"/>
  <c r="U8495" i="1"/>
  <c r="S8495" i="1"/>
  <c r="R8495" i="1"/>
  <c r="M8495" i="1"/>
  <c r="U8494" i="1"/>
  <c r="S8494" i="1"/>
  <c r="R8494" i="1"/>
  <c r="M8494" i="1"/>
  <c r="U8493" i="1"/>
  <c r="S8493" i="1"/>
  <c r="R8493" i="1"/>
  <c r="M8493" i="1"/>
  <c r="U8492" i="1"/>
  <c r="S8492" i="1"/>
  <c r="R8492" i="1"/>
  <c r="M8492" i="1"/>
  <c r="U8491" i="1"/>
  <c r="S8491" i="1"/>
  <c r="R8491" i="1"/>
  <c r="M8491" i="1"/>
  <c r="U8490" i="1"/>
  <c r="S8490" i="1"/>
  <c r="R8490" i="1"/>
  <c r="M8490" i="1"/>
  <c r="U8489" i="1"/>
  <c r="S8489" i="1"/>
  <c r="R8489" i="1"/>
  <c r="M8489" i="1"/>
  <c r="U8488" i="1"/>
  <c r="S8488" i="1"/>
  <c r="R8488" i="1"/>
  <c r="M8488" i="1"/>
  <c r="U8487" i="1"/>
  <c r="S8487" i="1"/>
  <c r="R8487" i="1"/>
  <c r="M8487" i="1"/>
  <c r="U8486" i="1"/>
  <c r="S8486" i="1"/>
  <c r="R8486" i="1"/>
  <c r="M8486" i="1"/>
  <c r="U8485" i="1"/>
  <c r="S8485" i="1"/>
  <c r="R8485" i="1"/>
  <c r="M8485" i="1"/>
  <c r="U8484" i="1"/>
  <c r="S8484" i="1"/>
  <c r="R8484" i="1"/>
  <c r="M8484" i="1"/>
  <c r="U8483" i="1"/>
  <c r="S8483" i="1"/>
  <c r="R8483" i="1"/>
  <c r="M8483" i="1"/>
  <c r="U8482" i="1"/>
  <c r="S8482" i="1"/>
  <c r="R8482" i="1"/>
  <c r="M8482" i="1"/>
  <c r="U8481" i="1"/>
  <c r="S8481" i="1"/>
  <c r="R8481" i="1"/>
  <c r="M8481" i="1"/>
  <c r="U8480" i="1"/>
  <c r="S8480" i="1"/>
  <c r="R8480" i="1"/>
  <c r="M8480" i="1"/>
  <c r="U8479" i="1"/>
  <c r="S8479" i="1"/>
  <c r="R8479" i="1"/>
  <c r="M8479" i="1"/>
  <c r="U8478" i="1"/>
  <c r="S8478" i="1"/>
  <c r="R8478" i="1"/>
  <c r="M8478" i="1"/>
  <c r="U8477" i="1"/>
  <c r="S8477" i="1"/>
  <c r="R8477" i="1"/>
  <c r="M8477" i="1"/>
  <c r="U8476" i="1"/>
  <c r="S8476" i="1"/>
  <c r="R8476" i="1"/>
  <c r="M8476" i="1"/>
  <c r="U8475" i="1"/>
  <c r="S8475" i="1"/>
  <c r="R8475" i="1"/>
  <c r="M8475" i="1"/>
  <c r="U8474" i="1"/>
  <c r="S8474" i="1"/>
  <c r="R8474" i="1"/>
  <c r="M8474" i="1"/>
  <c r="U8473" i="1"/>
  <c r="S8473" i="1"/>
  <c r="R8473" i="1"/>
  <c r="M8473" i="1"/>
  <c r="U8472" i="1"/>
  <c r="S8472" i="1"/>
  <c r="R8472" i="1"/>
  <c r="M8472" i="1"/>
  <c r="U8471" i="1"/>
  <c r="S8471" i="1"/>
  <c r="R8471" i="1"/>
  <c r="M8471" i="1"/>
  <c r="U8470" i="1"/>
  <c r="S8470" i="1"/>
  <c r="R8470" i="1"/>
  <c r="M8470" i="1"/>
  <c r="U8469" i="1"/>
  <c r="S8469" i="1"/>
  <c r="R8469" i="1"/>
  <c r="M8469" i="1"/>
  <c r="U8468" i="1"/>
  <c r="S8468" i="1"/>
  <c r="R8468" i="1"/>
  <c r="M8468" i="1"/>
  <c r="U8467" i="1"/>
  <c r="S8467" i="1"/>
  <c r="R8467" i="1"/>
  <c r="M8467" i="1"/>
  <c r="U8466" i="1"/>
  <c r="S8466" i="1"/>
  <c r="R8466" i="1"/>
  <c r="M8466" i="1"/>
  <c r="U8465" i="1"/>
  <c r="S8465" i="1"/>
  <c r="R8465" i="1"/>
  <c r="M8465" i="1"/>
  <c r="U8464" i="1"/>
  <c r="S8464" i="1"/>
  <c r="R8464" i="1"/>
  <c r="M8464" i="1"/>
  <c r="U8463" i="1"/>
  <c r="S8463" i="1"/>
  <c r="R8463" i="1"/>
  <c r="M8463" i="1"/>
  <c r="U8462" i="1"/>
  <c r="S8462" i="1"/>
  <c r="R8462" i="1"/>
  <c r="M8462" i="1"/>
  <c r="U8461" i="1"/>
  <c r="S8461" i="1"/>
  <c r="R8461" i="1"/>
  <c r="M8461" i="1"/>
  <c r="U8460" i="1"/>
  <c r="S8460" i="1"/>
  <c r="R8460" i="1"/>
  <c r="M8460" i="1"/>
  <c r="U8459" i="1"/>
  <c r="S8459" i="1"/>
  <c r="R8459" i="1"/>
  <c r="M8459" i="1"/>
  <c r="U8458" i="1"/>
  <c r="S8458" i="1"/>
  <c r="R8458" i="1"/>
  <c r="M8458" i="1"/>
  <c r="U8457" i="1"/>
  <c r="S8457" i="1"/>
  <c r="R8457" i="1"/>
  <c r="M8457" i="1"/>
  <c r="U8456" i="1"/>
  <c r="S8456" i="1"/>
  <c r="R8456" i="1"/>
  <c r="M8456" i="1"/>
  <c r="U8455" i="1"/>
  <c r="S8455" i="1"/>
  <c r="R8455" i="1"/>
  <c r="M8455" i="1"/>
  <c r="U8454" i="1"/>
  <c r="S8454" i="1"/>
  <c r="R8454" i="1"/>
  <c r="M8454" i="1"/>
  <c r="U8453" i="1"/>
  <c r="S8453" i="1"/>
  <c r="R8453" i="1"/>
  <c r="M8453" i="1"/>
  <c r="U8452" i="1"/>
  <c r="S8452" i="1"/>
  <c r="R8452" i="1"/>
  <c r="M8452" i="1"/>
  <c r="U8451" i="1"/>
  <c r="S8451" i="1"/>
  <c r="R8451" i="1"/>
  <c r="M8451" i="1"/>
  <c r="U8450" i="1"/>
  <c r="S8450" i="1"/>
  <c r="R8450" i="1"/>
  <c r="M8450" i="1"/>
  <c r="U8449" i="1"/>
  <c r="S8449" i="1"/>
  <c r="R8449" i="1"/>
  <c r="M8449" i="1"/>
  <c r="U8448" i="1"/>
  <c r="S8448" i="1"/>
  <c r="R8448" i="1"/>
  <c r="M8448" i="1"/>
  <c r="U8447" i="1"/>
  <c r="S8447" i="1"/>
  <c r="R8447" i="1"/>
  <c r="M8447" i="1"/>
  <c r="U8446" i="1"/>
  <c r="S8446" i="1"/>
  <c r="R8446" i="1"/>
  <c r="M8446" i="1"/>
  <c r="U8445" i="1"/>
  <c r="S8445" i="1"/>
  <c r="R8445" i="1"/>
  <c r="M8445" i="1"/>
  <c r="U8444" i="1"/>
  <c r="S8444" i="1"/>
  <c r="R8444" i="1"/>
  <c r="M8444" i="1"/>
  <c r="U8443" i="1"/>
  <c r="S8443" i="1"/>
  <c r="R8443" i="1"/>
  <c r="M8443" i="1"/>
  <c r="U8442" i="1"/>
  <c r="S8442" i="1"/>
  <c r="R8442" i="1"/>
  <c r="M8442" i="1"/>
  <c r="U8441" i="1"/>
  <c r="S8441" i="1"/>
  <c r="R8441" i="1"/>
  <c r="M8441" i="1"/>
  <c r="U8440" i="1"/>
  <c r="S8440" i="1"/>
  <c r="R8440" i="1"/>
  <c r="M8440" i="1"/>
  <c r="U8439" i="1"/>
  <c r="S8439" i="1"/>
  <c r="R8439" i="1"/>
  <c r="M8439" i="1"/>
  <c r="U8438" i="1"/>
  <c r="S8438" i="1"/>
  <c r="R8438" i="1"/>
  <c r="M8438" i="1"/>
  <c r="U8437" i="1"/>
  <c r="S8437" i="1"/>
  <c r="R8437" i="1"/>
  <c r="M8437" i="1"/>
  <c r="U8436" i="1"/>
  <c r="S8436" i="1"/>
  <c r="R8436" i="1"/>
  <c r="M8436" i="1"/>
  <c r="U8435" i="1"/>
  <c r="S8435" i="1"/>
  <c r="R8435" i="1"/>
  <c r="M8435" i="1"/>
  <c r="U8434" i="1"/>
  <c r="S8434" i="1"/>
  <c r="R8434" i="1"/>
  <c r="M8434" i="1"/>
  <c r="U8433" i="1"/>
  <c r="S8433" i="1"/>
  <c r="R8433" i="1"/>
  <c r="M8433" i="1"/>
  <c r="U8432" i="1"/>
  <c r="S8432" i="1"/>
  <c r="R8432" i="1"/>
  <c r="M8432" i="1"/>
  <c r="U8431" i="1"/>
  <c r="S8431" i="1"/>
  <c r="R8431" i="1"/>
  <c r="M8431" i="1"/>
  <c r="U8430" i="1"/>
  <c r="S8430" i="1"/>
  <c r="R8430" i="1"/>
  <c r="M8430" i="1"/>
  <c r="U8429" i="1"/>
  <c r="S8429" i="1"/>
  <c r="R8429" i="1"/>
  <c r="M8429" i="1"/>
  <c r="U8428" i="1"/>
  <c r="S8428" i="1"/>
  <c r="R8428" i="1"/>
  <c r="M8428" i="1"/>
  <c r="U8427" i="1"/>
  <c r="S8427" i="1"/>
  <c r="R8427" i="1"/>
  <c r="M8427" i="1"/>
  <c r="U8426" i="1"/>
  <c r="S8426" i="1"/>
  <c r="R8426" i="1"/>
  <c r="M8426" i="1"/>
  <c r="U8425" i="1"/>
  <c r="S8425" i="1"/>
  <c r="R8425" i="1"/>
  <c r="M8425" i="1"/>
  <c r="U8424" i="1"/>
  <c r="S8424" i="1"/>
  <c r="R8424" i="1"/>
  <c r="M8424" i="1"/>
  <c r="U8423" i="1"/>
  <c r="S8423" i="1"/>
  <c r="R8423" i="1"/>
  <c r="M8423" i="1"/>
  <c r="U8422" i="1"/>
  <c r="S8422" i="1"/>
  <c r="R8422" i="1"/>
  <c r="M8422" i="1"/>
  <c r="U8421" i="1"/>
  <c r="S8421" i="1"/>
  <c r="R8421" i="1"/>
  <c r="M8421" i="1"/>
  <c r="U8420" i="1"/>
  <c r="S8420" i="1"/>
  <c r="R8420" i="1"/>
  <c r="M8420" i="1"/>
  <c r="U8419" i="1"/>
  <c r="S8419" i="1"/>
  <c r="R8419" i="1"/>
  <c r="M8419" i="1"/>
  <c r="U8418" i="1"/>
  <c r="S8418" i="1"/>
  <c r="R8418" i="1"/>
  <c r="M8418" i="1"/>
  <c r="U8417" i="1"/>
  <c r="S8417" i="1"/>
  <c r="R8417" i="1"/>
  <c r="M8417" i="1"/>
  <c r="U8416" i="1"/>
  <c r="S8416" i="1"/>
  <c r="R8416" i="1"/>
  <c r="M8416" i="1"/>
  <c r="U8415" i="1"/>
  <c r="S8415" i="1"/>
  <c r="R8415" i="1"/>
  <c r="M8415" i="1"/>
  <c r="U8414" i="1"/>
  <c r="S8414" i="1"/>
  <c r="R8414" i="1"/>
  <c r="M8414" i="1"/>
  <c r="U8413" i="1"/>
  <c r="S8413" i="1"/>
  <c r="R8413" i="1"/>
  <c r="M8413" i="1"/>
  <c r="U8412" i="1"/>
  <c r="S8412" i="1"/>
  <c r="R8412" i="1"/>
  <c r="M8412" i="1"/>
  <c r="U8411" i="1"/>
  <c r="S8411" i="1"/>
  <c r="R8411" i="1"/>
  <c r="M8411" i="1"/>
  <c r="U8410" i="1"/>
  <c r="S8410" i="1"/>
  <c r="R8410" i="1"/>
  <c r="M8410" i="1"/>
  <c r="U8409" i="1"/>
  <c r="S8409" i="1"/>
  <c r="R8409" i="1"/>
  <c r="M8409" i="1"/>
  <c r="U8408" i="1"/>
  <c r="S8408" i="1"/>
  <c r="R8408" i="1"/>
  <c r="M8408" i="1"/>
  <c r="U8407" i="1"/>
  <c r="S8407" i="1"/>
  <c r="R8407" i="1"/>
  <c r="M8407" i="1"/>
  <c r="U8406" i="1"/>
  <c r="S8406" i="1"/>
  <c r="R8406" i="1"/>
  <c r="M8406" i="1"/>
  <c r="U8405" i="1"/>
  <c r="S8405" i="1"/>
  <c r="R8405" i="1"/>
  <c r="M8405" i="1"/>
  <c r="U8404" i="1"/>
  <c r="S8404" i="1"/>
  <c r="R8404" i="1"/>
  <c r="M8404" i="1"/>
  <c r="U8403" i="1"/>
  <c r="S8403" i="1"/>
  <c r="R8403" i="1"/>
  <c r="M8403" i="1"/>
  <c r="U8402" i="1"/>
  <c r="S8402" i="1"/>
  <c r="R8402" i="1"/>
  <c r="M8402" i="1"/>
  <c r="U8401" i="1"/>
  <c r="S8401" i="1"/>
  <c r="R8401" i="1"/>
  <c r="M8401" i="1"/>
  <c r="U8400" i="1"/>
  <c r="S8400" i="1"/>
  <c r="R8400" i="1"/>
  <c r="M8400" i="1"/>
  <c r="U8399" i="1"/>
  <c r="S8399" i="1"/>
  <c r="R8399" i="1"/>
  <c r="M8399" i="1"/>
  <c r="U8398" i="1"/>
  <c r="S8398" i="1"/>
  <c r="R8398" i="1"/>
  <c r="M8398" i="1"/>
  <c r="U8397" i="1"/>
  <c r="S8397" i="1"/>
  <c r="R8397" i="1"/>
  <c r="M8397" i="1"/>
  <c r="U8396" i="1"/>
  <c r="S8396" i="1"/>
  <c r="R8396" i="1"/>
  <c r="M8396" i="1"/>
  <c r="U8395" i="1"/>
  <c r="S8395" i="1"/>
  <c r="R8395" i="1"/>
  <c r="M8395" i="1"/>
  <c r="U8394" i="1"/>
  <c r="S8394" i="1"/>
  <c r="R8394" i="1"/>
  <c r="M8394" i="1"/>
  <c r="U8393" i="1"/>
  <c r="S8393" i="1"/>
  <c r="R8393" i="1"/>
  <c r="M8393" i="1"/>
  <c r="U8392" i="1"/>
  <c r="S8392" i="1"/>
  <c r="R8392" i="1"/>
  <c r="M8392" i="1"/>
  <c r="U8391" i="1"/>
  <c r="S8391" i="1"/>
  <c r="R8391" i="1"/>
  <c r="M8391" i="1"/>
  <c r="U8390" i="1"/>
  <c r="S8390" i="1"/>
  <c r="R8390" i="1"/>
  <c r="M8390" i="1"/>
  <c r="U8389" i="1"/>
  <c r="S8389" i="1"/>
  <c r="R8389" i="1"/>
  <c r="M8389" i="1"/>
  <c r="U8388" i="1"/>
  <c r="S8388" i="1"/>
  <c r="R8388" i="1"/>
  <c r="M8388" i="1"/>
  <c r="U8387" i="1"/>
  <c r="S8387" i="1"/>
  <c r="R8387" i="1"/>
  <c r="M8387" i="1"/>
  <c r="U8386" i="1"/>
  <c r="S8386" i="1"/>
  <c r="R8386" i="1"/>
  <c r="M8386" i="1"/>
  <c r="U8385" i="1"/>
  <c r="S8385" i="1"/>
  <c r="R8385" i="1"/>
  <c r="M8385" i="1"/>
  <c r="U8384" i="1"/>
  <c r="S8384" i="1"/>
  <c r="R8384" i="1"/>
  <c r="M8384" i="1"/>
  <c r="U8383" i="1"/>
  <c r="S8383" i="1"/>
  <c r="R8383" i="1"/>
  <c r="M8383" i="1"/>
  <c r="U8382" i="1"/>
  <c r="S8382" i="1"/>
  <c r="R8382" i="1"/>
  <c r="M8382" i="1"/>
  <c r="U8381" i="1"/>
  <c r="S8381" i="1"/>
  <c r="R8381" i="1"/>
  <c r="M8381" i="1"/>
  <c r="U8380" i="1"/>
  <c r="S8380" i="1"/>
  <c r="R8380" i="1"/>
  <c r="M8380" i="1"/>
  <c r="U8379" i="1"/>
  <c r="S8379" i="1"/>
  <c r="R8379" i="1"/>
  <c r="M8379" i="1"/>
  <c r="U8378" i="1"/>
  <c r="S8378" i="1"/>
  <c r="R8378" i="1"/>
  <c r="M8378" i="1"/>
  <c r="U8377" i="1"/>
  <c r="S8377" i="1"/>
  <c r="R8377" i="1"/>
  <c r="M8377" i="1"/>
  <c r="U8376" i="1"/>
  <c r="S8376" i="1"/>
  <c r="R8376" i="1"/>
  <c r="M8376" i="1"/>
  <c r="U8375" i="1"/>
  <c r="S8375" i="1"/>
  <c r="R8375" i="1"/>
  <c r="M8375" i="1"/>
  <c r="U8374" i="1"/>
  <c r="S8374" i="1"/>
  <c r="R8374" i="1"/>
  <c r="M8374" i="1"/>
  <c r="U8373" i="1"/>
  <c r="S8373" i="1"/>
  <c r="R8373" i="1"/>
  <c r="M8373" i="1"/>
  <c r="U8372" i="1"/>
  <c r="S8372" i="1"/>
  <c r="R8372" i="1"/>
  <c r="M8372" i="1"/>
  <c r="U8371" i="1"/>
  <c r="S8371" i="1"/>
  <c r="R8371" i="1"/>
  <c r="M8371" i="1"/>
  <c r="U8370" i="1"/>
  <c r="S8370" i="1"/>
  <c r="R8370" i="1"/>
  <c r="M8370" i="1"/>
  <c r="U8369" i="1"/>
  <c r="S8369" i="1"/>
  <c r="R8369" i="1"/>
  <c r="M8369" i="1"/>
  <c r="U8368" i="1"/>
  <c r="S8368" i="1"/>
  <c r="R8368" i="1"/>
  <c r="M8368" i="1"/>
  <c r="U8367" i="1"/>
  <c r="S8367" i="1"/>
  <c r="R8367" i="1"/>
  <c r="M8367" i="1"/>
  <c r="U8366" i="1"/>
  <c r="S8366" i="1"/>
  <c r="R8366" i="1"/>
  <c r="M8366" i="1"/>
  <c r="U8365" i="1"/>
  <c r="S8365" i="1"/>
  <c r="R8365" i="1"/>
  <c r="M8365" i="1"/>
  <c r="U8364" i="1"/>
  <c r="S8364" i="1"/>
  <c r="R8364" i="1"/>
  <c r="M8364" i="1"/>
  <c r="U8363" i="1"/>
  <c r="S8363" i="1"/>
  <c r="R8363" i="1"/>
  <c r="M8363" i="1"/>
  <c r="U8362" i="1"/>
  <c r="S8362" i="1"/>
  <c r="R8362" i="1"/>
  <c r="M8362" i="1"/>
  <c r="U8361" i="1"/>
  <c r="S8361" i="1"/>
  <c r="R8361" i="1"/>
  <c r="M8361" i="1"/>
  <c r="U8360" i="1"/>
  <c r="S8360" i="1"/>
  <c r="R8360" i="1"/>
  <c r="M8360" i="1"/>
  <c r="U8359" i="1"/>
  <c r="S8359" i="1"/>
  <c r="R8359" i="1"/>
  <c r="M8359" i="1"/>
  <c r="U8358" i="1"/>
  <c r="S8358" i="1"/>
  <c r="R8358" i="1"/>
  <c r="M8358" i="1"/>
  <c r="U8357" i="1"/>
  <c r="S8357" i="1"/>
  <c r="R8357" i="1"/>
  <c r="M8357" i="1"/>
  <c r="U8356" i="1"/>
  <c r="S8356" i="1"/>
  <c r="R8356" i="1"/>
  <c r="M8356" i="1"/>
  <c r="U8355" i="1"/>
  <c r="S8355" i="1"/>
  <c r="R8355" i="1"/>
  <c r="M8355" i="1"/>
  <c r="U8354" i="1"/>
  <c r="S8354" i="1"/>
  <c r="R8354" i="1"/>
  <c r="M8354" i="1"/>
  <c r="U8353" i="1"/>
  <c r="S8353" i="1"/>
  <c r="R8353" i="1"/>
  <c r="M8353" i="1"/>
  <c r="U8352" i="1"/>
  <c r="S8352" i="1"/>
  <c r="R8352" i="1"/>
  <c r="M8352" i="1"/>
  <c r="U8351" i="1"/>
  <c r="S8351" i="1"/>
  <c r="R8351" i="1"/>
  <c r="M8351" i="1"/>
  <c r="U8350" i="1"/>
  <c r="S8350" i="1"/>
  <c r="R8350" i="1"/>
  <c r="M8350" i="1"/>
  <c r="U8349" i="1"/>
  <c r="S8349" i="1"/>
  <c r="R8349" i="1"/>
  <c r="M8349" i="1"/>
  <c r="U8348" i="1"/>
  <c r="S8348" i="1"/>
  <c r="R8348" i="1"/>
  <c r="M8348" i="1"/>
  <c r="U8347" i="1"/>
  <c r="S8347" i="1"/>
  <c r="R8347" i="1"/>
  <c r="M8347" i="1"/>
  <c r="U8346" i="1"/>
  <c r="S8346" i="1"/>
  <c r="R8346" i="1"/>
  <c r="M8346" i="1"/>
  <c r="U8345" i="1"/>
  <c r="S8345" i="1"/>
  <c r="R8345" i="1"/>
  <c r="M8345" i="1"/>
  <c r="U8344" i="1"/>
  <c r="S8344" i="1"/>
  <c r="R8344" i="1"/>
  <c r="M8344" i="1"/>
  <c r="U8343" i="1"/>
  <c r="S8343" i="1"/>
  <c r="R8343" i="1"/>
  <c r="M8343" i="1"/>
  <c r="U8342" i="1"/>
  <c r="S8342" i="1"/>
  <c r="R8342" i="1"/>
  <c r="M8342" i="1"/>
  <c r="U8341" i="1"/>
  <c r="S8341" i="1"/>
  <c r="R8341" i="1"/>
  <c r="M8341" i="1"/>
  <c r="U8340" i="1"/>
  <c r="S8340" i="1"/>
  <c r="R8340" i="1"/>
  <c r="M8340" i="1"/>
  <c r="U8339" i="1"/>
  <c r="S8339" i="1"/>
  <c r="R8339" i="1"/>
  <c r="M8339" i="1"/>
  <c r="U8338" i="1"/>
  <c r="S8338" i="1"/>
  <c r="R8338" i="1"/>
  <c r="M8338" i="1"/>
  <c r="U8337" i="1"/>
  <c r="S8337" i="1"/>
  <c r="R8337" i="1"/>
  <c r="M8337" i="1"/>
  <c r="U8336" i="1"/>
  <c r="S8336" i="1"/>
  <c r="R8336" i="1"/>
  <c r="M8336" i="1"/>
  <c r="U8335" i="1"/>
  <c r="S8335" i="1"/>
  <c r="R8335" i="1"/>
  <c r="M8335" i="1"/>
  <c r="U8334" i="1"/>
  <c r="S8334" i="1"/>
  <c r="R8334" i="1"/>
  <c r="M8334" i="1"/>
  <c r="U8333" i="1"/>
  <c r="S8333" i="1"/>
  <c r="R8333" i="1"/>
  <c r="M8333" i="1"/>
  <c r="U8332" i="1"/>
  <c r="S8332" i="1"/>
  <c r="R8332" i="1"/>
  <c r="M8332" i="1"/>
  <c r="U8331" i="1"/>
  <c r="S8331" i="1"/>
  <c r="R8331" i="1"/>
  <c r="M8331" i="1"/>
  <c r="U8330" i="1"/>
  <c r="S8330" i="1"/>
  <c r="R8330" i="1"/>
  <c r="M8330" i="1"/>
  <c r="U8329" i="1"/>
  <c r="S8329" i="1"/>
  <c r="R8329" i="1"/>
  <c r="M8329" i="1"/>
  <c r="U8328" i="1"/>
  <c r="S8328" i="1"/>
  <c r="R8328" i="1"/>
  <c r="M8328" i="1"/>
  <c r="U8327" i="1"/>
  <c r="S8327" i="1"/>
  <c r="R8327" i="1"/>
  <c r="M8327" i="1"/>
  <c r="U8326" i="1"/>
  <c r="S8326" i="1"/>
  <c r="R8326" i="1"/>
  <c r="M8326" i="1"/>
  <c r="U8325" i="1"/>
  <c r="S8325" i="1"/>
  <c r="R8325" i="1"/>
  <c r="M8325" i="1"/>
  <c r="U8324" i="1"/>
  <c r="S8324" i="1"/>
  <c r="R8324" i="1"/>
  <c r="M8324" i="1"/>
  <c r="U8323" i="1"/>
  <c r="S8323" i="1"/>
  <c r="R8323" i="1"/>
  <c r="M8323" i="1"/>
  <c r="U8322" i="1"/>
  <c r="S8322" i="1"/>
  <c r="R8322" i="1"/>
  <c r="M8322" i="1"/>
  <c r="U8321" i="1"/>
  <c r="S8321" i="1"/>
  <c r="R8321" i="1"/>
  <c r="M8321" i="1"/>
  <c r="U8320" i="1"/>
  <c r="S8320" i="1"/>
  <c r="R8320" i="1"/>
  <c r="M8320" i="1"/>
  <c r="U8319" i="1"/>
  <c r="S8319" i="1"/>
  <c r="R8319" i="1"/>
  <c r="M8319" i="1"/>
  <c r="U8318" i="1"/>
  <c r="S8318" i="1"/>
  <c r="R8318" i="1"/>
  <c r="M8318" i="1"/>
  <c r="U8317" i="1"/>
  <c r="S8317" i="1"/>
  <c r="R8317" i="1"/>
  <c r="M8317" i="1"/>
  <c r="U8316" i="1"/>
  <c r="S8316" i="1"/>
  <c r="R8316" i="1"/>
  <c r="M8316" i="1"/>
  <c r="U8315" i="1"/>
  <c r="S8315" i="1"/>
  <c r="R8315" i="1"/>
  <c r="M8315" i="1"/>
  <c r="U8314" i="1"/>
  <c r="S8314" i="1"/>
  <c r="R8314" i="1"/>
  <c r="M8314" i="1"/>
  <c r="U8313" i="1"/>
  <c r="S8313" i="1"/>
  <c r="R8313" i="1"/>
  <c r="M8313" i="1"/>
  <c r="U8312" i="1"/>
  <c r="S8312" i="1"/>
  <c r="R8312" i="1"/>
  <c r="M8312" i="1"/>
  <c r="U8311" i="1"/>
  <c r="S8311" i="1"/>
  <c r="R8311" i="1"/>
  <c r="M8311" i="1"/>
  <c r="U8310" i="1"/>
  <c r="S8310" i="1"/>
  <c r="R8310" i="1"/>
  <c r="M8310" i="1"/>
  <c r="U8309" i="1"/>
  <c r="S8309" i="1"/>
  <c r="R8309" i="1"/>
  <c r="M8309" i="1"/>
  <c r="U8308" i="1"/>
  <c r="S8308" i="1"/>
  <c r="R8308" i="1"/>
  <c r="M8308" i="1"/>
  <c r="U8307" i="1"/>
  <c r="S8307" i="1"/>
  <c r="R8307" i="1"/>
  <c r="M8307" i="1"/>
  <c r="U8306" i="1"/>
  <c r="S8306" i="1"/>
  <c r="R8306" i="1"/>
  <c r="M8306" i="1"/>
  <c r="U8305" i="1"/>
  <c r="S8305" i="1"/>
  <c r="R8305" i="1"/>
  <c r="M8305" i="1"/>
  <c r="U8304" i="1"/>
  <c r="S8304" i="1"/>
  <c r="R8304" i="1"/>
  <c r="M8304" i="1"/>
  <c r="U8303" i="1"/>
  <c r="S8303" i="1"/>
  <c r="R8303" i="1"/>
  <c r="M8303" i="1"/>
  <c r="U8302" i="1"/>
  <c r="S8302" i="1"/>
  <c r="R8302" i="1"/>
  <c r="M8302" i="1"/>
  <c r="U8301" i="1"/>
  <c r="S8301" i="1"/>
  <c r="R8301" i="1"/>
  <c r="M8301" i="1"/>
  <c r="U8300" i="1"/>
  <c r="S8300" i="1"/>
  <c r="R8300" i="1"/>
  <c r="M8300" i="1"/>
  <c r="U8299" i="1"/>
  <c r="S8299" i="1"/>
  <c r="R8299" i="1"/>
  <c r="M8299" i="1"/>
  <c r="U8298" i="1"/>
  <c r="S8298" i="1"/>
  <c r="R8298" i="1"/>
  <c r="M8298" i="1"/>
  <c r="U8297" i="1"/>
  <c r="S8297" i="1"/>
  <c r="R8297" i="1"/>
  <c r="M8297" i="1"/>
  <c r="U8296" i="1"/>
  <c r="S8296" i="1"/>
  <c r="R8296" i="1"/>
  <c r="M8296" i="1"/>
  <c r="U8295" i="1"/>
  <c r="S8295" i="1"/>
  <c r="R8295" i="1"/>
  <c r="M8295" i="1"/>
  <c r="U8294" i="1"/>
  <c r="S8294" i="1"/>
  <c r="R8294" i="1"/>
  <c r="M8294" i="1"/>
  <c r="U8293" i="1"/>
  <c r="S8293" i="1"/>
  <c r="R8293" i="1"/>
  <c r="M8293" i="1"/>
  <c r="U8292" i="1"/>
  <c r="S8292" i="1"/>
  <c r="R8292" i="1"/>
  <c r="M8292" i="1"/>
  <c r="U8291" i="1"/>
  <c r="S8291" i="1"/>
  <c r="R8291" i="1"/>
  <c r="M8291" i="1"/>
  <c r="U8290" i="1"/>
  <c r="S8290" i="1"/>
  <c r="R8290" i="1"/>
  <c r="M8290" i="1"/>
  <c r="U8289" i="1"/>
  <c r="S8289" i="1"/>
  <c r="R8289" i="1"/>
  <c r="M8289" i="1"/>
  <c r="U8288" i="1"/>
  <c r="S8288" i="1"/>
  <c r="R8288" i="1"/>
  <c r="M8288" i="1"/>
  <c r="U8287" i="1"/>
  <c r="S8287" i="1"/>
  <c r="R8287" i="1"/>
  <c r="M8287" i="1"/>
  <c r="U8286" i="1"/>
  <c r="S8286" i="1"/>
  <c r="R8286" i="1"/>
  <c r="M8286" i="1"/>
  <c r="U8285" i="1"/>
  <c r="S8285" i="1"/>
  <c r="R8285" i="1"/>
  <c r="M8285" i="1"/>
  <c r="U8284" i="1"/>
  <c r="S8284" i="1"/>
  <c r="R8284" i="1"/>
  <c r="M8284" i="1"/>
  <c r="U8283" i="1"/>
  <c r="S8283" i="1"/>
  <c r="R8283" i="1"/>
  <c r="M8283" i="1"/>
  <c r="U8282" i="1"/>
  <c r="S8282" i="1"/>
  <c r="R8282" i="1"/>
  <c r="M8282" i="1"/>
  <c r="U8281" i="1"/>
  <c r="S8281" i="1"/>
  <c r="R8281" i="1"/>
  <c r="M8281" i="1"/>
  <c r="U8280" i="1"/>
  <c r="S8280" i="1"/>
  <c r="R8280" i="1"/>
  <c r="M8280" i="1"/>
  <c r="U8279" i="1"/>
  <c r="S8279" i="1"/>
  <c r="R8279" i="1"/>
  <c r="M8279" i="1"/>
  <c r="U8278" i="1"/>
  <c r="S8278" i="1"/>
  <c r="R8278" i="1"/>
  <c r="M8278" i="1"/>
  <c r="U8277" i="1"/>
  <c r="S8277" i="1"/>
  <c r="R8277" i="1"/>
  <c r="M8277" i="1"/>
  <c r="U8276" i="1"/>
  <c r="S8276" i="1"/>
  <c r="R8276" i="1"/>
  <c r="M8276" i="1"/>
  <c r="U8275" i="1"/>
  <c r="S8275" i="1"/>
  <c r="R8275" i="1"/>
  <c r="M8275" i="1"/>
  <c r="U8274" i="1"/>
  <c r="S8274" i="1"/>
  <c r="R8274" i="1"/>
  <c r="M8274" i="1"/>
  <c r="U8273" i="1"/>
  <c r="S8273" i="1"/>
  <c r="R8273" i="1"/>
  <c r="M8273" i="1"/>
  <c r="U8272" i="1"/>
  <c r="S8272" i="1"/>
  <c r="R8272" i="1"/>
  <c r="M8272" i="1"/>
  <c r="U8271" i="1"/>
  <c r="S8271" i="1"/>
  <c r="R8271" i="1"/>
  <c r="M8271" i="1"/>
  <c r="U8270" i="1"/>
  <c r="S8270" i="1"/>
  <c r="R8270" i="1"/>
  <c r="M8270" i="1"/>
  <c r="U8269" i="1"/>
  <c r="S8269" i="1"/>
  <c r="R8269" i="1"/>
  <c r="M8269" i="1"/>
  <c r="U8268" i="1"/>
  <c r="S8268" i="1"/>
  <c r="R8268" i="1"/>
  <c r="M8268" i="1"/>
  <c r="U8267" i="1"/>
  <c r="S8267" i="1"/>
  <c r="R8267" i="1"/>
  <c r="M8267" i="1"/>
  <c r="U8266" i="1"/>
  <c r="S8266" i="1"/>
  <c r="R8266" i="1"/>
  <c r="M8266" i="1"/>
  <c r="U8265" i="1"/>
  <c r="S8265" i="1"/>
  <c r="R8265" i="1"/>
  <c r="M8265" i="1"/>
  <c r="U8264" i="1"/>
  <c r="S8264" i="1"/>
  <c r="R8264" i="1"/>
  <c r="M8264" i="1"/>
  <c r="U8263" i="1"/>
  <c r="S8263" i="1"/>
  <c r="R8263" i="1"/>
  <c r="M8263" i="1"/>
  <c r="U8262" i="1"/>
  <c r="S8262" i="1"/>
  <c r="R8262" i="1"/>
  <c r="M8262" i="1"/>
  <c r="U8261" i="1"/>
  <c r="S8261" i="1"/>
  <c r="R8261" i="1"/>
  <c r="M8261" i="1"/>
  <c r="U8260" i="1"/>
  <c r="S8260" i="1"/>
  <c r="R8260" i="1"/>
  <c r="M8260" i="1"/>
  <c r="U8259" i="1"/>
  <c r="S8259" i="1"/>
  <c r="R8259" i="1"/>
  <c r="M8259" i="1"/>
  <c r="U8258" i="1"/>
  <c r="S8258" i="1"/>
  <c r="R8258" i="1"/>
  <c r="M8258" i="1"/>
  <c r="U8257" i="1"/>
  <c r="S8257" i="1"/>
  <c r="R8257" i="1"/>
  <c r="M8257" i="1"/>
  <c r="U8256" i="1"/>
  <c r="S8256" i="1"/>
  <c r="R8256" i="1"/>
  <c r="M8256" i="1"/>
  <c r="U8255" i="1"/>
  <c r="S8255" i="1"/>
  <c r="R8255" i="1"/>
  <c r="M8255" i="1"/>
  <c r="U8254" i="1"/>
  <c r="S8254" i="1"/>
  <c r="R8254" i="1"/>
  <c r="M8254" i="1"/>
  <c r="U8253" i="1"/>
  <c r="S8253" i="1"/>
  <c r="R8253" i="1"/>
  <c r="M8253" i="1"/>
  <c r="U8252" i="1"/>
  <c r="S8252" i="1"/>
  <c r="R8252" i="1"/>
  <c r="M8252" i="1"/>
  <c r="U8251" i="1"/>
  <c r="S8251" i="1"/>
  <c r="R8251" i="1"/>
  <c r="M8251" i="1"/>
  <c r="U8250" i="1"/>
  <c r="S8250" i="1"/>
  <c r="R8250" i="1"/>
  <c r="M8250" i="1"/>
  <c r="U8249" i="1"/>
  <c r="S8249" i="1"/>
  <c r="R8249" i="1"/>
  <c r="M8249" i="1"/>
  <c r="U8248" i="1"/>
  <c r="S8248" i="1"/>
  <c r="R8248" i="1"/>
  <c r="M8248" i="1"/>
  <c r="U8247" i="1"/>
  <c r="S8247" i="1"/>
  <c r="R8247" i="1"/>
  <c r="M8247" i="1"/>
  <c r="U8246" i="1"/>
  <c r="S8246" i="1"/>
  <c r="R8246" i="1"/>
  <c r="M8246" i="1"/>
  <c r="U8245" i="1"/>
  <c r="S8245" i="1"/>
  <c r="R8245" i="1"/>
  <c r="M8245" i="1"/>
  <c r="U8244" i="1"/>
  <c r="S8244" i="1"/>
  <c r="R8244" i="1"/>
  <c r="M8244" i="1"/>
  <c r="U8243" i="1"/>
  <c r="S8243" i="1"/>
  <c r="R8243" i="1"/>
  <c r="M8243" i="1"/>
  <c r="U8242" i="1"/>
  <c r="S8242" i="1"/>
  <c r="R8242" i="1"/>
  <c r="M8242" i="1"/>
  <c r="U8241" i="1"/>
  <c r="S8241" i="1"/>
  <c r="R8241" i="1"/>
  <c r="M8241" i="1"/>
  <c r="U8240" i="1"/>
  <c r="S8240" i="1"/>
  <c r="R8240" i="1"/>
  <c r="M8240" i="1"/>
  <c r="U8239" i="1"/>
  <c r="S8239" i="1"/>
  <c r="R8239" i="1"/>
  <c r="M8239" i="1"/>
  <c r="U8238" i="1"/>
  <c r="S8238" i="1"/>
  <c r="R8238" i="1"/>
  <c r="M8238" i="1"/>
  <c r="U8237" i="1"/>
  <c r="S8237" i="1"/>
  <c r="R8237" i="1"/>
  <c r="M8237" i="1"/>
  <c r="U8236" i="1"/>
  <c r="S8236" i="1"/>
  <c r="R8236" i="1"/>
  <c r="M8236" i="1"/>
  <c r="U8235" i="1"/>
  <c r="S8235" i="1"/>
  <c r="R8235" i="1"/>
  <c r="M8235" i="1"/>
  <c r="U8234" i="1"/>
  <c r="S8234" i="1"/>
  <c r="R8234" i="1"/>
  <c r="M8234" i="1"/>
  <c r="U8233" i="1"/>
  <c r="S8233" i="1"/>
  <c r="R8233" i="1"/>
  <c r="M8233" i="1"/>
  <c r="U8232" i="1"/>
  <c r="S8232" i="1"/>
  <c r="R8232" i="1"/>
  <c r="M8232" i="1"/>
  <c r="U8231" i="1"/>
  <c r="S8231" i="1"/>
  <c r="R8231" i="1"/>
  <c r="M8231" i="1"/>
  <c r="U8230" i="1"/>
  <c r="S8230" i="1"/>
  <c r="R8230" i="1"/>
  <c r="M8230" i="1"/>
  <c r="U8229" i="1"/>
  <c r="S8229" i="1"/>
  <c r="R8229" i="1"/>
  <c r="M8229" i="1"/>
  <c r="U8228" i="1"/>
  <c r="S8228" i="1"/>
  <c r="R8228" i="1"/>
  <c r="M8228" i="1"/>
  <c r="U8227" i="1"/>
  <c r="S8227" i="1"/>
  <c r="R8227" i="1"/>
  <c r="M8227" i="1"/>
  <c r="U8226" i="1"/>
  <c r="S8226" i="1"/>
  <c r="R8226" i="1"/>
  <c r="M8226" i="1"/>
  <c r="U8225" i="1"/>
  <c r="S8225" i="1"/>
  <c r="R8225" i="1"/>
  <c r="M8225" i="1"/>
  <c r="U8224" i="1"/>
  <c r="S8224" i="1"/>
  <c r="R8224" i="1"/>
  <c r="M8224" i="1"/>
  <c r="U8223" i="1"/>
  <c r="S8223" i="1"/>
  <c r="R8223" i="1"/>
  <c r="M8223" i="1"/>
  <c r="U8222" i="1"/>
  <c r="S8222" i="1"/>
  <c r="R8222" i="1"/>
  <c r="M8222" i="1"/>
  <c r="U8221" i="1"/>
  <c r="S8221" i="1"/>
  <c r="R8221" i="1"/>
  <c r="M8221" i="1"/>
  <c r="U8220" i="1"/>
  <c r="S8220" i="1"/>
  <c r="R8220" i="1"/>
  <c r="M8220" i="1"/>
  <c r="U8219" i="1"/>
  <c r="S8219" i="1"/>
  <c r="R8219" i="1"/>
  <c r="M8219" i="1"/>
  <c r="U8218" i="1"/>
  <c r="S8218" i="1"/>
  <c r="R8218" i="1"/>
  <c r="M8218" i="1"/>
  <c r="U8217" i="1"/>
  <c r="S8217" i="1"/>
  <c r="R8217" i="1"/>
  <c r="M8217" i="1"/>
  <c r="U8216" i="1"/>
  <c r="S8216" i="1"/>
  <c r="R8216" i="1"/>
  <c r="M8216" i="1"/>
  <c r="U8215" i="1"/>
  <c r="S8215" i="1"/>
  <c r="R8215" i="1"/>
  <c r="M8215" i="1"/>
  <c r="U8214" i="1"/>
  <c r="S8214" i="1"/>
  <c r="R8214" i="1"/>
  <c r="M8214" i="1"/>
  <c r="U8213" i="1"/>
  <c r="S8213" i="1"/>
  <c r="R8213" i="1"/>
  <c r="M8213" i="1"/>
  <c r="U8212" i="1"/>
  <c r="S8212" i="1"/>
  <c r="R8212" i="1"/>
  <c r="M8212" i="1"/>
  <c r="U8211" i="1"/>
  <c r="S8211" i="1"/>
  <c r="R8211" i="1"/>
  <c r="M8211" i="1"/>
  <c r="U8210" i="1"/>
  <c r="S8210" i="1"/>
  <c r="R8210" i="1"/>
  <c r="M8210" i="1"/>
  <c r="U8209" i="1"/>
  <c r="S8209" i="1"/>
  <c r="R8209" i="1"/>
  <c r="M8209" i="1"/>
  <c r="U8208" i="1"/>
  <c r="S8208" i="1"/>
  <c r="R8208" i="1"/>
  <c r="M8208" i="1"/>
  <c r="U8207" i="1"/>
  <c r="S8207" i="1"/>
  <c r="R8207" i="1"/>
  <c r="M8207" i="1"/>
  <c r="U8206" i="1"/>
  <c r="S8206" i="1"/>
  <c r="R8206" i="1"/>
  <c r="M8206" i="1"/>
  <c r="U8205" i="1"/>
  <c r="S8205" i="1"/>
  <c r="R8205" i="1"/>
  <c r="M8205" i="1"/>
  <c r="U8204" i="1"/>
  <c r="S8204" i="1"/>
  <c r="R8204" i="1"/>
  <c r="M8204" i="1"/>
  <c r="U8203" i="1"/>
  <c r="S8203" i="1"/>
  <c r="R8203" i="1"/>
  <c r="M8203" i="1"/>
  <c r="U8202" i="1"/>
  <c r="S8202" i="1"/>
  <c r="R8202" i="1"/>
  <c r="M8202" i="1"/>
  <c r="U8201" i="1"/>
  <c r="S8201" i="1"/>
  <c r="R8201" i="1"/>
  <c r="M8201" i="1"/>
  <c r="U8200" i="1"/>
  <c r="S8200" i="1"/>
  <c r="R8200" i="1"/>
  <c r="M8200" i="1"/>
  <c r="U8199" i="1"/>
  <c r="S8199" i="1"/>
  <c r="R8199" i="1"/>
  <c r="M8199" i="1"/>
  <c r="U8198" i="1"/>
  <c r="S8198" i="1"/>
  <c r="R8198" i="1"/>
  <c r="M8198" i="1"/>
  <c r="U8197" i="1"/>
  <c r="S8197" i="1"/>
  <c r="R8197" i="1"/>
  <c r="M8197" i="1"/>
  <c r="U8196" i="1"/>
  <c r="S8196" i="1"/>
  <c r="R8196" i="1"/>
  <c r="M8196" i="1"/>
  <c r="U8195" i="1"/>
  <c r="S8195" i="1"/>
  <c r="R8195" i="1"/>
  <c r="M8195" i="1"/>
  <c r="U8194" i="1"/>
  <c r="S8194" i="1"/>
  <c r="R8194" i="1"/>
  <c r="M8194" i="1"/>
  <c r="U8193" i="1"/>
  <c r="S8193" i="1"/>
  <c r="R8193" i="1"/>
  <c r="M8193" i="1"/>
  <c r="U8192" i="1"/>
  <c r="S8192" i="1"/>
  <c r="R8192" i="1"/>
  <c r="M8192" i="1"/>
  <c r="U8191" i="1"/>
  <c r="S8191" i="1"/>
  <c r="R8191" i="1"/>
  <c r="M8191" i="1"/>
  <c r="U8190" i="1"/>
  <c r="S8190" i="1"/>
  <c r="R8190" i="1"/>
  <c r="M8190" i="1"/>
  <c r="U8189" i="1"/>
  <c r="S8189" i="1"/>
  <c r="R8189" i="1"/>
  <c r="M8189" i="1"/>
  <c r="U8188" i="1"/>
  <c r="S8188" i="1"/>
  <c r="R8188" i="1"/>
  <c r="M8188" i="1"/>
  <c r="U8187" i="1"/>
  <c r="S8187" i="1"/>
  <c r="R8187" i="1"/>
  <c r="M8187" i="1"/>
  <c r="U8186" i="1"/>
  <c r="S8186" i="1"/>
  <c r="R8186" i="1"/>
  <c r="M8186" i="1"/>
  <c r="U8185" i="1"/>
  <c r="S8185" i="1"/>
  <c r="R8185" i="1"/>
  <c r="M8185" i="1"/>
  <c r="U8184" i="1"/>
  <c r="S8184" i="1"/>
  <c r="R8184" i="1"/>
  <c r="M8184" i="1"/>
  <c r="U8183" i="1"/>
  <c r="S8183" i="1"/>
  <c r="R8183" i="1"/>
  <c r="M8183" i="1"/>
  <c r="U8182" i="1"/>
  <c r="S8182" i="1"/>
  <c r="R8182" i="1"/>
  <c r="M8182" i="1"/>
  <c r="U8181" i="1"/>
  <c r="S8181" i="1"/>
  <c r="R8181" i="1"/>
  <c r="M8181" i="1"/>
  <c r="U8180" i="1"/>
  <c r="S8180" i="1"/>
  <c r="R8180" i="1"/>
  <c r="M8180" i="1"/>
  <c r="U8179" i="1"/>
  <c r="S8179" i="1"/>
  <c r="R8179" i="1"/>
  <c r="M8179" i="1"/>
  <c r="U8178" i="1"/>
  <c r="S8178" i="1"/>
  <c r="R8178" i="1"/>
  <c r="M8178" i="1"/>
  <c r="U8177" i="1"/>
  <c r="S8177" i="1"/>
  <c r="R8177" i="1"/>
  <c r="M8177" i="1"/>
  <c r="U8176" i="1"/>
  <c r="S8176" i="1"/>
  <c r="R8176" i="1"/>
  <c r="M8176" i="1"/>
  <c r="U8175" i="1"/>
  <c r="S8175" i="1"/>
  <c r="R8175" i="1"/>
  <c r="M8175" i="1"/>
  <c r="U8174" i="1"/>
  <c r="S8174" i="1"/>
  <c r="R8174" i="1"/>
  <c r="M8174" i="1"/>
  <c r="U8173" i="1"/>
  <c r="S8173" i="1"/>
  <c r="R8173" i="1"/>
  <c r="M8173" i="1"/>
  <c r="U8172" i="1"/>
  <c r="S8172" i="1"/>
  <c r="R8172" i="1"/>
  <c r="M8172" i="1"/>
  <c r="U8171" i="1"/>
  <c r="S8171" i="1"/>
  <c r="R8171" i="1"/>
  <c r="M8171" i="1"/>
  <c r="U8170" i="1"/>
  <c r="S8170" i="1"/>
  <c r="R8170" i="1"/>
  <c r="M8170" i="1"/>
  <c r="U8169" i="1"/>
  <c r="S8169" i="1"/>
  <c r="R8169" i="1"/>
  <c r="M8169" i="1"/>
  <c r="U8168" i="1"/>
  <c r="S8168" i="1"/>
  <c r="R8168" i="1"/>
  <c r="M8168" i="1"/>
  <c r="U8167" i="1"/>
  <c r="S8167" i="1"/>
  <c r="R8167" i="1"/>
  <c r="M8167" i="1"/>
  <c r="U8166" i="1"/>
  <c r="S8166" i="1"/>
  <c r="R8166" i="1"/>
  <c r="M8166" i="1"/>
  <c r="U8165" i="1"/>
  <c r="S8165" i="1"/>
  <c r="R8165" i="1"/>
  <c r="M8165" i="1"/>
  <c r="U8164" i="1"/>
  <c r="S8164" i="1"/>
  <c r="R8164" i="1"/>
  <c r="M8164" i="1"/>
  <c r="U8163" i="1"/>
  <c r="S8163" i="1"/>
  <c r="R8163" i="1"/>
  <c r="M8163" i="1"/>
  <c r="U8162" i="1"/>
  <c r="S8162" i="1"/>
  <c r="R8162" i="1"/>
  <c r="M8162" i="1"/>
  <c r="U8161" i="1"/>
  <c r="S8161" i="1"/>
  <c r="R8161" i="1"/>
  <c r="M8161" i="1"/>
  <c r="U8160" i="1"/>
  <c r="S8160" i="1"/>
  <c r="R8160" i="1"/>
  <c r="M8160" i="1"/>
  <c r="U8159" i="1"/>
  <c r="S8159" i="1"/>
  <c r="R8159" i="1"/>
  <c r="M8159" i="1"/>
  <c r="U8158" i="1"/>
  <c r="S8158" i="1"/>
  <c r="R8158" i="1"/>
  <c r="M8158" i="1"/>
  <c r="U8157" i="1"/>
  <c r="S8157" i="1"/>
  <c r="R8157" i="1"/>
  <c r="M8157" i="1"/>
  <c r="U8156" i="1"/>
  <c r="S8156" i="1"/>
  <c r="R8156" i="1"/>
  <c r="M8156" i="1"/>
  <c r="U8155" i="1"/>
  <c r="S8155" i="1"/>
  <c r="R8155" i="1"/>
  <c r="M8155" i="1"/>
  <c r="U8154" i="1"/>
  <c r="S8154" i="1"/>
  <c r="R8154" i="1"/>
  <c r="M8154" i="1"/>
  <c r="U8153" i="1"/>
  <c r="S8153" i="1"/>
  <c r="R8153" i="1"/>
  <c r="M8153" i="1"/>
  <c r="U8152" i="1"/>
  <c r="S8152" i="1"/>
  <c r="R8152" i="1"/>
  <c r="M8152" i="1"/>
  <c r="U8151" i="1"/>
  <c r="S8151" i="1"/>
  <c r="R8151" i="1"/>
  <c r="M8151" i="1"/>
  <c r="U8150" i="1"/>
  <c r="S8150" i="1"/>
  <c r="R8150" i="1"/>
  <c r="M8150" i="1"/>
  <c r="U8149" i="1"/>
  <c r="S8149" i="1"/>
  <c r="R8149" i="1"/>
  <c r="M8149" i="1"/>
  <c r="U8148" i="1"/>
  <c r="S8148" i="1"/>
  <c r="R8148" i="1"/>
  <c r="M8148" i="1"/>
  <c r="U8147" i="1"/>
  <c r="S8147" i="1"/>
  <c r="R8147" i="1"/>
  <c r="M8147" i="1"/>
  <c r="U8146" i="1"/>
  <c r="S8146" i="1"/>
  <c r="R8146" i="1"/>
  <c r="M8146" i="1"/>
  <c r="U8145" i="1"/>
  <c r="S8145" i="1"/>
  <c r="R8145" i="1"/>
  <c r="M8145" i="1"/>
  <c r="U8144" i="1"/>
  <c r="S8144" i="1"/>
  <c r="R8144" i="1"/>
  <c r="M8144" i="1"/>
  <c r="U8143" i="1"/>
  <c r="S8143" i="1"/>
  <c r="R8143" i="1"/>
  <c r="M8143" i="1"/>
  <c r="U8142" i="1"/>
  <c r="S8142" i="1"/>
  <c r="R8142" i="1"/>
  <c r="M8142" i="1"/>
  <c r="U8141" i="1"/>
  <c r="S8141" i="1"/>
  <c r="R8141" i="1"/>
  <c r="M8141" i="1"/>
  <c r="U8140" i="1"/>
  <c r="S8140" i="1"/>
  <c r="R8140" i="1"/>
  <c r="M8140" i="1"/>
  <c r="U8139" i="1"/>
  <c r="S8139" i="1"/>
  <c r="R8139" i="1"/>
  <c r="M8139" i="1"/>
  <c r="U8138" i="1"/>
  <c r="S8138" i="1"/>
  <c r="R8138" i="1"/>
  <c r="M8138" i="1"/>
  <c r="U8137" i="1"/>
  <c r="S8137" i="1"/>
  <c r="R8137" i="1"/>
  <c r="M8137" i="1"/>
  <c r="U8136" i="1"/>
  <c r="S8136" i="1"/>
  <c r="R8136" i="1"/>
  <c r="M8136" i="1"/>
  <c r="U8135" i="1"/>
  <c r="S8135" i="1"/>
  <c r="R8135" i="1"/>
  <c r="M8135" i="1"/>
  <c r="U8134" i="1"/>
  <c r="S8134" i="1"/>
  <c r="R8134" i="1"/>
  <c r="M8134" i="1"/>
  <c r="U8133" i="1"/>
  <c r="S8133" i="1"/>
  <c r="R8133" i="1"/>
  <c r="M8133" i="1"/>
  <c r="U8132" i="1"/>
  <c r="S8132" i="1"/>
  <c r="R8132" i="1"/>
  <c r="M8132" i="1"/>
  <c r="U8131" i="1"/>
  <c r="S8131" i="1"/>
  <c r="R8131" i="1"/>
  <c r="M8131" i="1"/>
  <c r="U8130" i="1"/>
  <c r="S8130" i="1"/>
  <c r="R8130" i="1"/>
  <c r="M8130" i="1"/>
  <c r="U8129" i="1"/>
  <c r="S8129" i="1"/>
  <c r="R8129" i="1"/>
  <c r="M8129" i="1"/>
  <c r="U8128" i="1"/>
  <c r="S8128" i="1"/>
  <c r="R8128" i="1"/>
  <c r="M8128" i="1"/>
  <c r="U8127" i="1"/>
  <c r="S8127" i="1"/>
  <c r="R8127" i="1"/>
  <c r="M8127" i="1"/>
  <c r="U8126" i="1"/>
  <c r="S8126" i="1"/>
  <c r="R8126" i="1"/>
  <c r="M8126" i="1"/>
  <c r="U8125" i="1"/>
  <c r="S8125" i="1"/>
  <c r="R8125" i="1"/>
  <c r="M8125" i="1"/>
  <c r="U8124" i="1"/>
  <c r="S8124" i="1"/>
  <c r="R8124" i="1"/>
  <c r="M8124" i="1"/>
  <c r="U8123" i="1"/>
  <c r="S8123" i="1"/>
  <c r="R8123" i="1"/>
  <c r="M8123" i="1"/>
  <c r="U8122" i="1"/>
  <c r="S8122" i="1"/>
  <c r="R8122" i="1"/>
  <c r="M8122" i="1"/>
  <c r="U8121" i="1"/>
  <c r="S8121" i="1"/>
  <c r="R8121" i="1"/>
  <c r="M8121" i="1"/>
  <c r="U8120" i="1"/>
  <c r="S8120" i="1"/>
  <c r="R8120" i="1"/>
  <c r="M8120" i="1"/>
  <c r="U8119" i="1"/>
  <c r="S8119" i="1"/>
  <c r="R8119" i="1"/>
  <c r="M8119" i="1"/>
  <c r="U8118" i="1"/>
  <c r="S8118" i="1"/>
  <c r="R8118" i="1"/>
  <c r="M8118" i="1"/>
  <c r="U8117" i="1"/>
  <c r="S8117" i="1"/>
  <c r="R8117" i="1"/>
  <c r="M8117" i="1"/>
  <c r="U8116" i="1"/>
  <c r="S8116" i="1"/>
  <c r="R8116" i="1"/>
  <c r="M8116" i="1"/>
  <c r="U8115" i="1"/>
  <c r="S8115" i="1"/>
  <c r="R8115" i="1"/>
  <c r="M8115" i="1"/>
  <c r="U8114" i="1"/>
  <c r="S8114" i="1"/>
  <c r="R8114" i="1"/>
  <c r="M8114" i="1"/>
  <c r="U8113" i="1"/>
  <c r="S8113" i="1"/>
  <c r="R8113" i="1"/>
  <c r="M8113" i="1"/>
  <c r="U8112" i="1"/>
  <c r="S8112" i="1"/>
  <c r="R8112" i="1"/>
  <c r="M8112" i="1"/>
  <c r="U8111" i="1"/>
  <c r="S8111" i="1"/>
  <c r="R8111" i="1"/>
  <c r="M8111" i="1"/>
  <c r="U8110" i="1"/>
  <c r="S8110" i="1"/>
  <c r="R8110" i="1"/>
  <c r="M8110" i="1"/>
  <c r="U8109" i="1"/>
  <c r="S8109" i="1"/>
  <c r="R8109" i="1"/>
  <c r="M8109" i="1"/>
  <c r="U8108" i="1"/>
  <c r="S8108" i="1"/>
  <c r="R8108" i="1"/>
  <c r="M8108" i="1"/>
  <c r="U8107" i="1"/>
  <c r="S8107" i="1"/>
  <c r="R8107" i="1"/>
  <c r="M8107" i="1"/>
  <c r="U8106" i="1"/>
  <c r="S8106" i="1"/>
  <c r="R8106" i="1"/>
  <c r="M8106" i="1"/>
  <c r="U8105" i="1"/>
  <c r="S8105" i="1"/>
  <c r="R8105" i="1"/>
  <c r="M8105" i="1"/>
  <c r="U8104" i="1"/>
  <c r="S8104" i="1"/>
  <c r="R8104" i="1"/>
  <c r="M8104" i="1"/>
  <c r="U8103" i="1"/>
  <c r="S8103" i="1"/>
  <c r="R8103" i="1"/>
  <c r="M8103" i="1"/>
  <c r="U8102" i="1"/>
  <c r="S8102" i="1"/>
  <c r="R8102" i="1"/>
  <c r="M8102" i="1"/>
  <c r="U8101" i="1"/>
  <c r="S8101" i="1"/>
  <c r="R8101" i="1"/>
  <c r="M8101" i="1"/>
  <c r="U8100" i="1"/>
  <c r="S8100" i="1"/>
  <c r="R8100" i="1"/>
  <c r="M8100" i="1"/>
  <c r="U8099" i="1"/>
  <c r="S8099" i="1"/>
  <c r="R8099" i="1"/>
  <c r="M8099" i="1"/>
  <c r="U8098" i="1"/>
  <c r="S8098" i="1"/>
  <c r="R8098" i="1"/>
  <c r="M8098" i="1"/>
  <c r="U8097" i="1"/>
  <c r="S8097" i="1"/>
  <c r="R8097" i="1"/>
  <c r="M8097" i="1"/>
  <c r="U8096" i="1"/>
  <c r="S8096" i="1"/>
  <c r="R8096" i="1"/>
  <c r="M8096" i="1"/>
  <c r="U8095" i="1"/>
  <c r="S8095" i="1"/>
  <c r="R8095" i="1"/>
  <c r="M8095" i="1"/>
  <c r="U8094" i="1"/>
  <c r="S8094" i="1"/>
  <c r="R8094" i="1"/>
  <c r="M8094" i="1"/>
  <c r="U8093" i="1"/>
  <c r="S8093" i="1"/>
  <c r="R8093" i="1"/>
  <c r="M8093" i="1"/>
  <c r="U8092" i="1"/>
  <c r="S8092" i="1"/>
  <c r="R8092" i="1"/>
  <c r="M8092" i="1"/>
  <c r="U8091" i="1"/>
  <c r="S8091" i="1"/>
  <c r="R8091" i="1"/>
  <c r="M8091" i="1"/>
  <c r="U8090" i="1"/>
  <c r="S8090" i="1"/>
  <c r="R8090" i="1"/>
  <c r="M8090" i="1"/>
  <c r="U8089" i="1"/>
  <c r="S8089" i="1"/>
  <c r="R8089" i="1"/>
  <c r="M8089" i="1"/>
  <c r="U8088" i="1"/>
  <c r="S8088" i="1"/>
  <c r="R8088" i="1"/>
  <c r="M8088" i="1"/>
  <c r="U8087" i="1"/>
  <c r="S8087" i="1"/>
  <c r="R8087" i="1"/>
  <c r="M8087" i="1"/>
  <c r="U8086" i="1"/>
  <c r="S8086" i="1"/>
  <c r="R8086" i="1"/>
  <c r="M8086" i="1"/>
  <c r="U8085" i="1"/>
  <c r="S8085" i="1"/>
  <c r="R8085" i="1"/>
  <c r="M8085" i="1"/>
  <c r="U8084" i="1"/>
  <c r="S8084" i="1"/>
  <c r="R8084" i="1"/>
  <c r="M8084" i="1"/>
  <c r="U8083" i="1"/>
  <c r="S8083" i="1"/>
  <c r="R8083" i="1"/>
  <c r="M8083" i="1"/>
  <c r="U8082" i="1"/>
  <c r="S8082" i="1"/>
  <c r="R8082" i="1"/>
  <c r="M8082" i="1"/>
  <c r="U8081" i="1"/>
  <c r="S8081" i="1"/>
  <c r="R8081" i="1"/>
  <c r="M8081" i="1"/>
  <c r="U8080" i="1"/>
  <c r="S8080" i="1"/>
  <c r="R8080" i="1"/>
  <c r="M8080" i="1"/>
  <c r="U8079" i="1"/>
  <c r="S8079" i="1"/>
  <c r="R8079" i="1"/>
  <c r="M8079" i="1"/>
  <c r="U8078" i="1"/>
  <c r="S8078" i="1"/>
  <c r="R8078" i="1"/>
  <c r="M8078" i="1"/>
  <c r="U8077" i="1"/>
  <c r="S8077" i="1"/>
  <c r="R8077" i="1"/>
  <c r="M8077" i="1"/>
  <c r="U8076" i="1"/>
  <c r="S8076" i="1"/>
  <c r="R8076" i="1"/>
  <c r="M8076" i="1"/>
  <c r="U8075" i="1"/>
  <c r="S8075" i="1"/>
  <c r="R8075" i="1"/>
  <c r="M8075" i="1"/>
  <c r="U8074" i="1"/>
  <c r="S8074" i="1"/>
  <c r="R8074" i="1"/>
  <c r="M8074" i="1"/>
  <c r="U8073" i="1"/>
  <c r="S8073" i="1"/>
  <c r="R8073" i="1"/>
  <c r="M8073" i="1"/>
  <c r="U8072" i="1"/>
  <c r="S8072" i="1"/>
  <c r="R8072" i="1"/>
  <c r="M8072" i="1"/>
  <c r="U8071" i="1"/>
  <c r="S8071" i="1"/>
  <c r="R8071" i="1"/>
  <c r="M8071" i="1"/>
  <c r="U8070" i="1"/>
  <c r="S8070" i="1"/>
  <c r="R8070" i="1"/>
  <c r="M8070" i="1"/>
  <c r="U8069" i="1"/>
  <c r="S8069" i="1"/>
  <c r="R8069" i="1"/>
  <c r="M8069" i="1"/>
  <c r="U8068" i="1"/>
  <c r="S8068" i="1"/>
  <c r="R8068" i="1"/>
  <c r="M8068" i="1"/>
  <c r="U8067" i="1"/>
  <c r="S8067" i="1"/>
  <c r="R8067" i="1"/>
  <c r="M8067" i="1"/>
  <c r="U8066" i="1"/>
  <c r="S8066" i="1"/>
  <c r="R8066" i="1"/>
  <c r="M8066" i="1"/>
  <c r="U8065" i="1"/>
  <c r="S8065" i="1"/>
  <c r="R8065" i="1"/>
  <c r="M8065" i="1"/>
  <c r="U8064" i="1"/>
  <c r="S8064" i="1"/>
  <c r="R8064" i="1"/>
  <c r="M8064" i="1"/>
  <c r="U8063" i="1"/>
  <c r="S8063" i="1"/>
  <c r="R8063" i="1"/>
  <c r="M8063" i="1"/>
  <c r="U8062" i="1"/>
  <c r="S8062" i="1"/>
  <c r="R8062" i="1"/>
  <c r="M8062" i="1"/>
  <c r="U8061" i="1"/>
  <c r="S8061" i="1"/>
  <c r="R8061" i="1"/>
  <c r="M8061" i="1"/>
  <c r="U8060" i="1"/>
  <c r="S8060" i="1"/>
  <c r="R8060" i="1"/>
  <c r="M8060" i="1"/>
  <c r="U8059" i="1"/>
  <c r="S8059" i="1"/>
  <c r="R8059" i="1"/>
  <c r="M8059" i="1"/>
  <c r="U8058" i="1"/>
  <c r="S8058" i="1"/>
  <c r="R8058" i="1"/>
  <c r="M8058" i="1"/>
  <c r="U8057" i="1"/>
  <c r="S8057" i="1"/>
  <c r="R8057" i="1"/>
  <c r="M8057" i="1"/>
  <c r="U8056" i="1"/>
  <c r="S8056" i="1"/>
  <c r="R8056" i="1"/>
  <c r="M8056" i="1"/>
  <c r="U8055" i="1"/>
  <c r="S8055" i="1"/>
  <c r="R8055" i="1"/>
  <c r="M8055" i="1"/>
  <c r="U8054" i="1"/>
  <c r="S8054" i="1"/>
  <c r="R8054" i="1"/>
  <c r="M8054" i="1"/>
  <c r="U8053" i="1"/>
  <c r="S8053" i="1"/>
  <c r="R8053" i="1"/>
  <c r="M8053" i="1"/>
  <c r="U8052" i="1"/>
  <c r="S8052" i="1"/>
  <c r="R8052" i="1"/>
  <c r="M8052" i="1"/>
  <c r="U8051" i="1"/>
  <c r="S8051" i="1"/>
  <c r="R8051" i="1"/>
  <c r="M8051" i="1"/>
  <c r="U8050" i="1"/>
  <c r="S8050" i="1"/>
  <c r="R8050" i="1"/>
  <c r="M8050" i="1"/>
  <c r="U8049" i="1"/>
  <c r="S8049" i="1"/>
  <c r="R8049" i="1"/>
  <c r="M8049" i="1"/>
  <c r="U8048" i="1"/>
  <c r="S8048" i="1"/>
  <c r="R8048" i="1"/>
  <c r="M8048" i="1"/>
  <c r="U8047" i="1"/>
  <c r="S8047" i="1"/>
  <c r="R8047" i="1"/>
  <c r="M8047" i="1"/>
  <c r="U8046" i="1"/>
  <c r="S8046" i="1"/>
  <c r="R8046" i="1"/>
  <c r="M8046" i="1"/>
  <c r="U8045" i="1"/>
  <c r="S8045" i="1"/>
  <c r="R8045" i="1"/>
  <c r="M8045" i="1"/>
  <c r="U8044" i="1"/>
  <c r="S8044" i="1"/>
  <c r="R8044" i="1"/>
  <c r="M8044" i="1"/>
  <c r="U8043" i="1"/>
  <c r="S8043" i="1"/>
  <c r="R8043" i="1"/>
  <c r="M8043" i="1"/>
  <c r="U8042" i="1"/>
  <c r="S8042" i="1"/>
  <c r="R8042" i="1"/>
  <c r="M8042" i="1"/>
  <c r="U8041" i="1"/>
  <c r="S8041" i="1"/>
  <c r="R8041" i="1"/>
  <c r="M8041" i="1"/>
  <c r="U8040" i="1"/>
  <c r="S8040" i="1"/>
  <c r="R8040" i="1"/>
  <c r="M8040" i="1"/>
  <c r="U8039" i="1"/>
  <c r="S8039" i="1"/>
  <c r="R8039" i="1"/>
  <c r="M8039" i="1"/>
  <c r="U8038" i="1"/>
  <c r="S8038" i="1"/>
  <c r="R8038" i="1"/>
  <c r="M8038" i="1"/>
  <c r="U8037" i="1"/>
  <c r="S8037" i="1"/>
  <c r="R8037" i="1"/>
  <c r="M8037" i="1"/>
  <c r="U8036" i="1"/>
  <c r="S8036" i="1"/>
  <c r="R8036" i="1"/>
  <c r="M8036" i="1"/>
  <c r="U8035" i="1"/>
  <c r="S8035" i="1"/>
  <c r="R8035" i="1"/>
  <c r="M8035" i="1"/>
  <c r="U8034" i="1"/>
  <c r="S8034" i="1"/>
  <c r="R8034" i="1"/>
  <c r="M8034" i="1"/>
  <c r="U8033" i="1"/>
  <c r="S8033" i="1"/>
  <c r="R8033" i="1"/>
  <c r="M8033" i="1"/>
  <c r="U8032" i="1"/>
  <c r="S8032" i="1"/>
  <c r="R8032" i="1"/>
  <c r="M8032" i="1"/>
  <c r="U8031" i="1"/>
  <c r="S8031" i="1"/>
  <c r="R8031" i="1"/>
  <c r="M8031" i="1"/>
  <c r="U8030" i="1"/>
  <c r="S8030" i="1"/>
  <c r="R8030" i="1"/>
  <c r="M8030" i="1"/>
  <c r="U8029" i="1"/>
  <c r="S8029" i="1"/>
  <c r="R8029" i="1"/>
  <c r="M8029" i="1"/>
  <c r="U8028" i="1"/>
  <c r="S8028" i="1"/>
  <c r="R8028" i="1"/>
  <c r="M8028" i="1"/>
  <c r="U8027" i="1"/>
  <c r="S8027" i="1"/>
  <c r="R8027" i="1"/>
  <c r="M8027" i="1"/>
  <c r="U8026" i="1"/>
  <c r="S8026" i="1"/>
  <c r="R8026" i="1"/>
  <c r="M8026" i="1"/>
  <c r="U8025" i="1"/>
  <c r="S8025" i="1"/>
  <c r="R8025" i="1"/>
  <c r="M8025" i="1"/>
  <c r="U8024" i="1"/>
  <c r="S8024" i="1"/>
  <c r="R8024" i="1"/>
  <c r="M8024" i="1"/>
  <c r="U8023" i="1"/>
  <c r="S8023" i="1"/>
  <c r="R8023" i="1"/>
  <c r="M8023" i="1"/>
  <c r="U8022" i="1"/>
  <c r="S8022" i="1"/>
  <c r="R8022" i="1"/>
  <c r="M8022" i="1"/>
  <c r="U8021" i="1"/>
  <c r="S8021" i="1"/>
  <c r="R8021" i="1"/>
  <c r="M8021" i="1"/>
  <c r="U8020" i="1"/>
  <c r="S8020" i="1"/>
  <c r="R8020" i="1"/>
  <c r="M8020" i="1"/>
  <c r="U8019" i="1"/>
  <c r="S8019" i="1"/>
  <c r="R8019" i="1"/>
  <c r="M8019" i="1"/>
  <c r="U8018" i="1"/>
  <c r="S8018" i="1"/>
  <c r="R8018" i="1"/>
  <c r="M8018" i="1"/>
  <c r="U8017" i="1"/>
  <c r="S8017" i="1"/>
  <c r="R8017" i="1"/>
  <c r="M8017" i="1"/>
  <c r="U8016" i="1"/>
  <c r="S8016" i="1"/>
  <c r="R8016" i="1"/>
  <c r="M8016" i="1"/>
  <c r="U8015" i="1"/>
  <c r="S8015" i="1"/>
  <c r="R8015" i="1"/>
  <c r="M8015" i="1"/>
  <c r="U8014" i="1"/>
  <c r="S8014" i="1"/>
  <c r="R8014" i="1"/>
  <c r="M8014" i="1"/>
  <c r="U8013" i="1"/>
  <c r="S8013" i="1"/>
  <c r="R8013" i="1"/>
  <c r="M8013" i="1"/>
  <c r="U8012" i="1"/>
  <c r="S8012" i="1"/>
  <c r="R8012" i="1"/>
  <c r="M8012" i="1"/>
  <c r="U8011" i="1"/>
  <c r="S8011" i="1"/>
  <c r="R8011" i="1"/>
  <c r="M8011" i="1"/>
  <c r="U8010" i="1"/>
  <c r="S8010" i="1"/>
  <c r="R8010" i="1"/>
  <c r="M8010" i="1"/>
  <c r="U8009" i="1"/>
  <c r="S8009" i="1"/>
  <c r="R8009" i="1"/>
  <c r="M8009" i="1"/>
  <c r="U8008" i="1"/>
  <c r="S8008" i="1"/>
  <c r="R8008" i="1"/>
  <c r="M8008" i="1"/>
  <c r="U8007" i="1"/>
  <c r="S8007" i="1"/>
  <c r="R8007" i="1"/>
  <c r="M8007" i="1"/>
  <c r="U8006" i="1"/>
  <c r="S8006" i="1"/>
  <c r="R8006" i="1"/>
  <c r="M8006" i="1"/>
  <c r="U8005" i="1"/>
  <c r="S8005" i="1"/>
  <c r="R8005" i="1"/>
  <c r="M8005" i="1"/>
  <c r="U8004" i="1"/>
  <c r="S8004" i="1"/>
  <c r="R8004" i="1"/>
  <c r="M8004" i="1"/>
  <c r="U8003" i="1"/>
  <c r="S8003" i="1"/>
  <c r="R8003" i="1"/>
  <c r="M8003" i="1"/>
  <c r="U8002" i="1"/>
  <c r="S8002" i="1"/>
  <c r="R8002" i="1"/>
  <c r="M8002" i="1"/>
  <c r="U8001" i="1"/>
  <c r="S8001" i="1"/>
  <c r="R8001" i="1"/>
  <c r="M8001" i="1"/>
  <c r="U8000" i="1"/>
  <c r="S8000" i="1"/>
  <c r="R8000" i="1"/>
  <c r="M8000" i="1"/>
  <c r="U7999" i="1"/>
  <c r="S7999" i="1"/>
  <c r="R7999" i="1"/>
  <c r="M7999" i="1"/>
  <c r="U7998" i="1"/>
  <c r="S7998" i="1"/>
  <c r="R7998" i="1"/>
  <c r="M7998" i="1"/>
  <c r="U7997" i="1"/>
  <c r="S7997" i="1"/>
  <c r="R7997" i="1"/>
  <c r="M7997" i="1"/>
  <c r="U7996" i="1"/>
  <c r="S7996" i="1"/>
  <c r="R7996" i="1"/>
  <c r="M7996" i="1"/>
  <c r="U7995" i="1"/>
  <c r="S7995" i="1"/>
  <c r="R7995" i="1"/>
  <c r="M7995" i="1"/>
  <c r="U7994" i="1"/>
  <c r="S7994" i="1"/>
  <c r="R7994" i="1"/>
  <c r="M7994" i="1"/>
  <c r="U7993" i="1"/>
  <c r="S7993" i="1"/>
  <c r="R7993" i="1"/>
  <c r="M7993" i="1"/>
  <c r="U7992" i="1"/>
  <c r="S7992" i="1"/>
  <c r="R7992" i="1"/>
  <c r="M7992" i="1"/>
  <c r="U7991" i="1"/>
  <c r="S7991" i="1"/>
  <c r="R7991" i="1"/>
  <c r="M7991" i="1"/>
  <c r="U7990" i="1"/>
  <c r="S7990" i="1"/>
  <c r="R7990" i="1"/>
  <c r="M7990" i="1"/>
  <c r="U7989" i="1"/>
  <c r="S7989" i="1"/>
  <c r="R7989" i="1"/>
  <c r="M7989" i="1"/>
  <c r="U7988" i="1"/>
  <c r="S7988" i="1"/>
  <c r="R7988" i="1"/>
  <c r="M7988" i="1"/>
  <c r="U7987" i="1"/>
  <c r="S7987" i="1"/>
  <c r="R7987" i="1"/>
  <c r="M7987" i="1"/>
  <c r="U7986" i="1"/>
  <c r="S7986" i="1"/>
  <c r="R7986" i="1"/>
  <c r="M7986" i="1"/>
  <c r="U7985" i="1"/>
  <c r="S7985" i="1"/>
  <c r="R7985" i="1"/>
  <c r="M7985" i="1"/>
  <c r="U7984" i="1"/>
  <c r="S7984" i="1"/>
  <c r="R7984" i="1"/>
  <c r="M7984" i="1"/>
  <c r="U7983" i="1"/>
  <c r="S7983" i="1"/>
  <c r="R7983" i="1"/>
  <c r="M7983" i="1"/>
  <c r="U7982" i="1"/>
  <c r="S7982" i="1"/>
  <c r="R7982" i="1"/>
  <c r="M7982" i="1"/>
  <c r="U7981" i="1"/>
  <c r="S7981" i="1"/>
  <c r="R7981" i="1"/>
  <c r="M7981" i="1"/>
  <c r="U7980" i="1"/>
  <c r="S7980" i="1"/>
  <c r="R7980" i="1"/>
  <c r="M7980" i="1"/>
  <c r="U7979" i="1"/>
  <c r="S7979" i="1"/>
  <c r="R7979" i="1"/>
  <c r="M7979" i="1"/>
  <c r="U7978" i="1"/>
  <c r="S7978" i="1"/>
  <c r="R7978" i="1"/>
  <c r="M7978" i="1"/>
  <c r="U7977" i="1"/>
  <c r="S7977" i="1"/>
  <c r="R7977" i="1"/>
  <c r="M7977" i="1"/>
  <c r="U7976" i="1"/>
  <c r="S7976" i="1"/>
  <c r="R7976" i="1"/>
  <c r="M7976" i="1"/>
  <c r="U7975" i="1"/>
  <c r="S7975" i="1"/>
  <c r="R7975" i="1"/>
  <c r="M7975" i="1"/>
  <c r="U7974" i="1"/>
  <c r="S7974" i="1"/>
  <c r="R7974" i="1"/>
  <c r="M7974" i="1"/>
  <c r="U7973" i="1"/>
  <c r="S7973" i="1"/>
  <c r="R7973" i="1"/>
  <c r="M7973" i="1"/>
  <c r="U7972" i="1"/>
  <c r="S7972" i="1"/>
  <c r="R7972" i="1"/>
  <c r="M7972" i="1"/>
  <c r="U7971" i="1"/>
  <c r="S7971" i="1"/>
  <c r="R7971" i="1"/>
  <c r="M7971" i="1"/>
  <c r="U7970" i="1"/>
  <c r="S7970" i="1"/>
  <c r="R7970" i="1"/>
  <c r="M7970" i="1"/>
  <c r="U7969" i="1"/>
  <c r="S7969" i="1"/>
  <c r="R7969" i="1"/>
  <c r="M7969" i="1"/>
  <c r="U7968" i="1"/>
  <c r="S7968" i="1"/>
  <c r="R7968" i="1"/>
  <c r="M7968" i="1"/>
  <c r="U7967" i="1"/>
  <c r="S7967" i="1"/>
  <c r="R7967" i="1"/>
  <c r="M7967" i="1"/>
  <c r="U7966" i="1"/>
  <c r="S7966" i="1"/>
  <c r="R7966" i="1"/>
  <c r="M7966" i="1"/>
  <c r="U7965" i="1"/>
  <c r="S7965" i="1"/>
  <c r="R7965" i="1"/>
  <c r="M7965" i="1"/>
  <c r="U7964" i="1"/>
  <c r="S7964" i="1"/>
  <c r="R7964" i="1"/>
  <c r="M7964" i="1"/>
  <c r="U7963" i="1"/>
  <c r="S7963" i="1"/>
  <c r="R7963" i="1"/>
  <c r="M7963" i="1"/>
  <c r="U7962" i="1"/>
  <c r="S7962" i="1"/>
  <c r="R7962" i="1"/>
  <c r="M7962" i="1"/>
  <c r="U7961" i="1"/>
  <c r="S7961" i="1"/>
  <c r="R7961" i="1"/>
  <c r="M7961" i="1"/>
  <c r="U7960" i="1"/>
  <c r="S7960" i="1"/>
  <c r="R7960" i="1"/>
  <c r="M7960" i="1"/>
  <c r="U7959" i="1"/>
  <c r="S7959" i="1"/>
  <c r="R7959" i="1"/>
  <c r="M7959" i="1"/>
  <c r="U7958" i="1"/>
  <c r="S7958" i="1"/>
  <c r="R7958" i="1"/>
  <c r="M7958" i="1"/>
  <c r="U7957" i="1"/>
  <c r="S7957" i="1"/>
  <c r="R7957" i="1"/>
  <c r="M7957" i="1"/>
  <c r="U7956" i="1"/>
  <c r="S7956" i="1"/>
  <c r="R7956" i="1"/>
  <c r="M7956" i="1"/>
  <c r="U7955" i="1"/>
  <c r="S7955" i="1"/>
  <c r="R7955" i="1"/>
  <c r="M7955" i="1"/>
  <c r="U7954" i="1"/>
  <c r="S7954" i="1"/>
  <c r="R7954" i="1"/>
  <c r="M7954" i="1"/>
  <c r="U7953" i="1"/>
  <c r="S7953" i="1"/>
  <c r="R7953" i="1"/>
  <c r="M7953" i="1"/>
  <c r="U7952" i="1"/>
  <c r="S7952" i="1"/>
  <c r="R7952" i="1"/>
  <c r="M7952" i="1"/>
  <c r="U7951" i="1"/>
  <c r="S7951" i="1"/>
  <c r="R7951" i="1"/>
  <c r="M7951" i="1"/>
  <c r="U7950" i="1"/>
  <c r="S7950" i="1"/>
  <c r="R7950" i="1"/>
  <c r="M7950" i="1"/>
  <c r="U7949" i="1"/>
  <c r="S7949" i="1"/>
  <c r="R7949" i="1"/>
  <c r="M7949" i="1"/>
  <c r="U7948" i="1"/>
  <c r="S7948" i="1"/>
  <c r="R7948" i="1"/>
  <c r="M7948" i="1"/>
  <c r="U7947" i="1"/>
  <c r="S7947" i="1"/>
  <c r="R7947" i="1"/>
  <c r="M7947" i="1"/>
  <c r="U7946" i="1"/>
  <c r="S7946" i="1"/>
  <c r="R7946" i="1"/>
  <c r="M7946" i="1"/>
  <c r="U7945" i="1"/>
  <c r="S7945" i="1"/>
  <c r="R7945" i="1"/>
  <c r="M7945" i="1"/>
  <c r="U7944" i="1"/>
  <c r="S7944" i="1"/>
  <c r="R7944" i="1"/>
  <c r="M7944" i="1"/>
  <c r="U7943" i="1"/>
  <c r="S7943" i="1"/>
  <c r="R7943" i="1"/>
  <c r="M7943" i="1"/>
  <c r="U7942" i="1"/>
  <c r="S7942" i="1"/>
  <c r="R7942" i="1"/>
  <c r="M7942" i="1"/>
  <c r="U7941" i="1"/>
  <c r="S7941" i="1"/>
  <c r="R7941" i="1"/>
  <c r="M7941" i="1"/>
  <c r="U7940" i="1"/>
  <c r="S7940" i="1"/>
  <c r="R7940" i="1"/>
  <c r="M7940" i="1"/>
  <c r="U7939" i="1"/>
  <c r="S7939" i="1"/>
  <c r="R7939" i="1"/>
  <c r="M7939" i="1"/>
  <c r="U7938" i="1"/>
  <c r="S7938" i="1"/>
  <c r="R7938" i="1"/>
  <c r="M7938" i="1"/>
  <c r="U7937" i="1"/>
  <c r="S7937" i="1"/>
  <c r="R7937" i="1"/>
  <c r="M7937" i="1"/>
  <c r="U7936" i="1"/>
  <c r="S7936" i="1"/>
  <c r="R7936" i="1"/>
  <c r="M7936" i="1"/>
  <c r="U7935" i="1"/>
  <c r="S7935" i="1"/>
  <c r="R7935" i="1"/>
  <c r="M7935" i="1"/>
  <c r="U7934" i="1"/>
  <c r="S7934" i="1"/>
  <c r="R7934" i="1"/>
  <c r="M7934" i="1"/>
  <c r="U7933" i="1"/>
  <c r="S7933" i="1"/>
  <c r="R7933" i="1"/>
  <c r="M7933" i="1"/>
  <c r="U7932" i="1"/>
  <c r="S7932" i="1"/>
  <c r="R7932" i="1"/>
  <c r="M7932" i="1"/>
  <c r="U7931" i="1"/>
  <c r="S7931" i="1"/>
  <c r="R7931" i="1"/>
  <c r="M7931" i="1"/>
  <c r="U7930" i="1"/>
  <c r="S7930" i="1"/>
  <c r="R7930" i="1"/>
  <c r="M7930" i="1"/>
  <c r="U7929" i="1"/>
  <c r="S7929" i="1"/>
  <c r="R7929" i="1"/>
  <c r="M7929" i="1"/>
  <c r="U7928" i="1"/>
  <c r="S7928" i="1"/>
  <c r="R7928" i="1"/>
  <c r="M7928" i="1"/>
  <c r="U7927" i="1"/>
  <c r="S7927" i="1"/>
  <c r="R7927" i="1"/>
  <c r="M7927" i="1"/>
  <c r="U7926" i="1"/>
  <c r="S7926" i="1"/>
  <c r="R7926" i="1"/>
  <c r="M7926" i="1"/>
  <c r="U7925" i="1"/>
  <c r="S7925" i="1"/>
  <c r="R7925" i="1"/>
  <c r="M7925" i="1"/>
  <c r="U7924" i="1"/>
  <c r="S7924" i="1"/>
  <c r="R7924" i="1"/>
  <c r="M7924" i="1"/>
  <c r="U7923" i="1"/>
  <c r="S7923" i="1"/>
  <c r="R7923" i="1"/>
  <c r="M7923" i="1"/>
  <c r="U7922" i="1"/>
  <c r="S7922" i="1"/>
  <c r="R7922" i="1"/>
  <c r="M7922" i="1"/>
  <c r="U7921" i="1"/>
  <c r="S7921" i="1"/>
  <c r="R7921" i="1"/>
  <c r="M7921" i="1"/>
  <c r="U7920" i="1"/>
  <c r="S7920" i="1"/>
  <c r="R7920" i="1"/>
  <c r="M7920" i="1"/>
  <c r="U7919" i="1"/>
  <c r="S7919" i="1"/>
  <c r="R7919" i="1"/>
  <c r="M7919" i="1"/>
  <c r="U7918" i="1"/>
  <c r="S7918" i="1"/>
  <c r="R7918" i="1"/>
  <c r="M7918" i="1"/>
  <c r="U7917" i="1"/>
  <c r="S7917" i="1"/>
  <c r="R7917" i="1"/>
  <c r="M7917" i="1"/>
  <c r="U7916" i="1"/>
  <c r="S7916" i="1"/>
  <c r="R7916" i="1"/>
  <c r="M7916" i="1"/>
  <c r="U7915" i="1"/>
  <c r="S7915" i="1"/>
  <c r="R7915" i="1"/>
  <c r="M7915" i="1"/>
  <c r="U7914" i="1"/>
  <c r="S7914" i="1"/>
  <c r="R7914" i="1"/>
  <c r="M7914" i="1"/>
  <c r="U7913" i="1"/>
  <c r="S7913" i="1"/>
  <c r="R7913" i="1"/>
  <c r="M7913" i="1"/>
  <c r="U7912" i="1"/>
  <c r="S7912" i="1"/>
  <c r="R7912" i="1"/>
  <c r="M7912" i="1"/>
  <c r="U7911" i="1"/>
  <c r="S7911" i="1"/>
  <c r="R7911" i="1"/>
  <c r="M7911" i="1"/>
  <c r="U7910" i="1"/>
  <c r="S7910" i="1"/>
  <c r="R7910" i="1"/>
  <c r="M7910" i="1"/>
  <c r="U7909" i="1"/>
  <c r="S7909" i="1"/>
  <c r="R7909" i="1"/>
  <c r="M7909" i="1"/>
  <c r="U7908" i="1"/>
  <c r="S7908" i="1"/>
  <c r="R7908" i="1"/>
  <c r="M7908" i="1"/>
  <c r="U7907" i="1"/>
  <c r="S7907" i="1"/>
  <c r="R7907" i="1"/>
  <c r="M7907" i="1"/>
  <c r="U7906" i="1"/>
  <c r="S7906" i="1"/>
  <c r="R7906" i="1"/>
  <c r="M7906" i="1"/>
  <c r="U7905" i="1"/>
  <c r="S7905" i="1"/>
  <c r="R7905" i="1"/>
  <c r="M7905" i="1"/>
  <c r="U7904" i="1"/>
  <c r="S7904" i="1"/>
  <c r="R7904" i="1"/>
  <c r="M7904" i="1"/>
  <c r="U7903" i="1"/>
  <c r="S7903" i="1"/>
  <c r="R7903" i="1"/>
  <c r="M7903" i="1"/>
  <c r="U7902" i="1"/>
  <c r="S7902" i="1"/>
  <c r="R7902" i="1"/>
  <c r="M7902" i="1"/>
  <c r="U7901" i="1"/>
  <c r="S7901" i="1"/>
  <c r="R7901" i="1"/>
  <c r="M7901" i="1"/>
  <c r="U7900" i="1"/>
  <c r="S7900" i="1"/>
  <c r="R7900" i="1"/>
  <c r="M7900" i="1"/>
  <c r="U7899" i="1"/>
  <c r="S7899" i="1"/>
  <c r="R7899" i="1"/>
  <c r="M7899" i="1"/>
  <c r="U7898" i="1"/>
  <c r="S7898" i="1"/>
  <c r="R7898" i="1"/>
  <c r="M7898" i="1"/>
  <c r="U7897" i="1"/>
  <c r="S7897" i="1"/>
  <c r="R7897" i="1"/>
  <c r="M7897" i="1"/>
  <c r="U7896" i="1"/>
  <c r="S7896" i="1"/>
  <c r="R7896" i="1"/>
  <c r="M7896" i="1"/>
  <c r="U7895" i="1"/>
  <c r="S7895" i="1"/>
  <c r="R7895" i="1"/>
  <c r="M7895" i="1"/>
  <c r="U7894" i="1"/>
  <c r="S7894" i="1"/>
  <c r="R7894" i="1"/>
  <c r="M7894" i="1"/>
  <c r="U7893" i="1"/>
  <c r="S7893" i="1"/>
  <c r="R7893" i="1"/>
  <c r="M7893" i="1"/>
  <c r="U7892" i="1"/>
  <c r="S7892" i="1"/>
  <c r="R7892" i="1"/>
  <c r="M7892" i="1"/>
  <c r="U7891" i="1"/>
  <c r="S7891" i="1"/>
  <c r="R7891" i="1"/>
  <c r="M7891" i="1"/>
  <c r="U7890" i="1"/>
  <c r="S7890" i="1"/>
  <c r="R7890" i="1"/>
  <c r="M7890" i="1"/>
  <c r="U7889" i="1"/>
  <c r="S7889" i="1"/>
  <c r="R7889" i="1"/>
  <c r="M7889" i="1"/>
  <c r="U7888" i="1"/>
  <c r="S7888" i="1"/>
  <c r="R7888" i="1"/>
  <c r="M7888" i="1"/>
  <c r="U7887" i="1"/>
  <c r="S7887" i="1"/>
  <c r="R7887" i="1"/>
  <c r="M7887" i="1"/>
  <c r="U7886" i="1"/>
  <c r="S7886" i="1"/>
  <c r="R7886" i="1"/>
  <c r="M7886" i="1"/>
  <c r="U7885" i="1"/>
  <c r="S7885" i="1"/>
  <c r="R7885" i="1"/>
  <c r="M7885" i="1"/>
  <c r="U7884" i="1"/>
  <c r="S7884" i="1"/>
  <c r="R7884" i="1"/>
  <c r="M7884" i="1"/>
  <c r="U7883" i="1"/>
  <c r="S7883" i="1"/>
  <c r="R7883" i="1"/>
  <c r="M7883" i="1"/>
  <c r="U7882" i="1"/>
  <c r="S7882" i="1"/>
  <c r="R7882" i="1"/>
  <c r="M7882" i="1"/>
  <c r="U7881" i="1"/>
  <c r="S7881" i="1"/>
  <c r="R7881" i="1"/>
  <c r="M7881" i="1"/>
  <c r="U7880" i="1"/>
  <c r="S7880" i="1"/>
  <c r="R7880" i="1"/>
  <c r="M7880" i="1"/>
  <c r="U7879" i="1"/>
  <c r="S7879" i="1"/>
  <c r="R7879" i="1"/>
  <c r="M7879" i="1"/>
  <c r="U7878" i="1"/>
  <c r="S7878" i="1"/>
  <c r="R7878" i="1"/>
  <c r="M7878" i="1"/>
  <c r="U7877" i="1"/>
  <c r="S7877" i="1"/>
  <c r="R7877" i="1"/>
  <c r="M7877" i="1"/>
  <c r="U7876" i="1"/>
  <c r="S7876" i="1"/>
  <c r="R7876" i="1"/>
  <c r="M7876" i="1"/>
  <c r="U7875" i="1"/>
  <c r="S7875" i="1"/>
  <c r="R7875" i="1"/>
  <c r="M7875" i="1"/>
  <c r="U7874" i="1"/>
  <c r="S7874" i="1"/>
  <c r="R7874" i="1"/>
  <c r="M7874" i="1"/>
  <c r="U7873" i="1"/>
  <c r="S7873" i="1"/>
  <c r="R7873" i="1"/>
  <c r="M7873" i="1"/>
  <c r="U7872" i="1"/>
  <c r="S7872" i="1"/>
  <c r="R7872" i="1"/>
  <c r="M7872" i="1"/>
  <c r="U7871" i="1"/>
  <c r="S7871" i="1"/>
  <c r="R7871" i="1"/>
  <c r="M7871" i="1"/>
  <c r="U7870" i="1"/>
  <c r="S7870" i="1"/>
  <c r="R7870" i="1"/>
  <c r="M7870" i="1"/>
  <c r="U7869" i="1"/>
  <c r="S7869" i="1"/>
  <c r="R7869" i="1"/>
  <c r="M7869" i="1"/>
  <c r="U7868" i="1"/>
  <c r="S7868" i="1"/>
  <c r="R7868" i="1"/>
  <c r="M7868" i="1"/>
  <c r="U7867" i="1"/>
  <c r="S7867" i="1"/>
  <c r="R7867" i="1"/>
  <c r="M7867" i="1"/>
  <c r="U7866" i="1"/>
  <c r="S7866" i="1"/>
  <c r="R7866" i="1"/>
  <c r="M7866" i="1"/>
  <c r="U7865" i="1"/>
  <c r="S7865" i="1"/>
  <c r="R7865" i="1"/>
  <c r="M7865" i="1"/>
  <c r="U7864" i="1"/>
  <c r="S7864" i="1"/>
  <c r="R7864" i="1"/>
  <c r="M7864" i="1"/>
  <c r="U7863" i="1"/>
  <c r="S7863" i="1"/>
  <c r="R7863" i="1"/>
  <c r="M7863" i="1"/>
  <c r="U7862" i="1"/>
  <c r="S7862" i="1"/>
  <c r="R7862" i="1"/>
  <c r="M7862" i="1"/>
  <c r="U7861" i="1"/>
  <c r="S7861" i="1"/>
  <c r="R7861" i="1"/>
  <c r="M7861" i="1"/>
  <c r="U7860" i="1"/>
  <c r="S7860" i="1"/>
  <c r="R7860" i="1"/>
  <c r="M7860" i="1"/>
  <c r="U7859" i="1"/>
  <c r="S7859" i="1"/>
  <c r="R7859" i="1"/>
  <c r="M7859" i="1"/>
  <c r="U7858" i="1"/>
  <c r="S7858" i="1"/>
  <c r="R7858" i="1"/>
  <c r="M7858" i="1"/>
  <c r="U7857" i="1"/>
  <c r="S7857" i="1"/>
  <c r="R7857" i="1"/>
  <c r="M7857" i="1"/>
  <c r="U7856" i="1"/>
  <c r="S7856" i="1"/>
  <c r="R7856" i="1"/>
  <c r="M7856" i="1"/>
  <c r="U7855" i="1"/>
  <c r="S7855" i="1"/>
  <c r="R7855" i="1"/>
  <c r="M7855" i="1"/>
  <c r="U7854" i="1"/>
  <c r="S7854" i="1"/>
  <c r="R7854" i="1"/>
  <c r="M7854" i="1"/>
  <c r="U7853" i="1"/>
  <c r="S7853" i="1"/>
  <c r="R7853" i="1"/>
  <c r="M7853" i="1"/>
  <c r="U7852" i="1"/>
  <c r="S7852" i="1"/>
  <c r="R7852" i="1"/>
  <c r="M7852" i="1"/>
  <c r="U7851" i="1"/>
  <c r="S7851" i="1"/>
  <c r="R7851" i="1"/>
  <c r="M7851" i="1"/>
  <c r="U7850" i="1"/>
  <c r="S7850" i="1"/>
  <c r="R7850" i="1"/>
  <c r="M7850" i="1"/>
  <c r="U7849" i="1"/>
  <c r="S7849" i="1"/>
  <c r="R7849" i="1"/>
  <c r="M7849" i="1"/>
  <c r="U7848" i="1"/>
  <c r="S7848" i="1"/>
  <c r="R7848" i="1"/>
  <c r="M7848" i="1"/>
  <c r="U7847" i="1"/>
  <c r="S7847" i="1"/>
  <c r="R7847" i="1"/>
  <c r="M7847" i="1"/>
  <c r="U7846" i="1"/>
  <c r="S7846" i="1"/>
  <c r="R7846" i="1"/>
  <c r="M7846" i="1"/>
  <c r="U7845" i="1"/>
  <c r="S7845" i="1"/>
  <c r="R7845" i="1"/>
  <c r="M7845" i="1"/>
  <c r="U7844" i="1"/>
  <c r="S7844" i="1"/>
  <c r="R7844" i="1"/>
  <c r="M7844" i="1"/>
  <c r="U7843" i="1"/>
  <c r="S7843" i="1"/>
  <c r="R7843" i="1"/>
  <c r="M7843" i="1"/>
  <c r="U7842" i="1"/>
  <c r="S7842" i="1"/>
  <c r="R7842" i="1"/>
  <c r="M7842" i="1"/>
  <c r="U7841" i="1"/>
  <c r="S7841" i="1"/>
  <c r="R7841" i="1"/>
  <c r="M7841" i="1"/>
  <c r="U7840" i="1"/>
  <c r="S7840" i="1"/>
  <c r="R7840" i="1"/>
  <c r="M7840" i="1"/>
  <c r="U7839" i="1"/>
  <c r="S7839" i="1"/>
  <c r="R7839" i="1"/>
  <c r="M7839" i="1"/>
  <c r="U7838" i="1"/>
  <c r="S7838" i="1"/>
  <c r="R7838" i="1"/>
  <c r="M7838" i="1"/>
  <c r="U7837" i="1"/>
  <c r="S7837" i="1"/>
  <c r="R7837" i="1"/>
  <c r="M7837" i="1"/>
  <c r="U7836" i="1"/>
  <c r="S7836" i="1"/>
  <c r="R7836" i="1"/>
  <c r="M7836" i="1"/>
  <c r="U7835" i="1"/>
  <c r="S7835" i="1"/>
  <c r="R7835" i="1"/>
  <c r="M7835" i="1"/>
  <c r="U7834" i="1"/>
  <c r="S7834" i="1"/>
  <c r="R7834" i="1"/>
  <c r="M7834" i="1"/>
  <c r="U7833" i="1"/>
  <c r="S7833" i="1"/>
  <c r="R7833" i="1"/>
  <c r="M7833" i="1"/>
  <c r="U7832" i="1"/>
  <c r="S7832" i="1"/>
  <c r="R7832" i="1"/>
  <c r="M7832" i="1"/>
  <c r="U7831" i="1"/>
  <c r="S7831" i="1"/>
  <c r="R7831" i="1"/>
  <c r="M7831" i="1"/>
  <c r="U7830" i="1"/>
  <c r="S7830" i="1"/>
  <c r="R7830" i="1"/>
  <c r="M7830" i="1"/>
  <c r="U7829" i="1"/>
  <c r="S7829" i="1"/>
  <c r="R7829" i="1"/>
  <c r="M7829" i="1"/>
  <c r="U7828" i="1"/>
  <c r="S7828" i="1"/>
  <c r="R7828" i="1"/>
  <c r="M7828" i="1"/>
  <c r="U7827" i="1"/>
  <c r="S7827" i="1"/>
  <c r="R7827" i="1"/>
  <c r="M7827" i="1"/>
  <c r="U7826" i="1"/>
  <c r="S7826" i="1"/>
  <c r="R7826" i="1"/>
  <c r="M7826" i="1"/>
  <c r="U7825" i="1"/>
  <c r="S7825" i="1"/>
  <c r="R7825" i="1"/>
  <c r="M7825" i="1"/>
  <c r="U7824" i="1"/>
  <c r="S7824" i="1"/>
  <c r="R7824" i="1"/>
  <c r="M7824" i="1"/>
  <c r="U7823" i="1"/>
  <c r="S7823" i="1"/>
  <c r="R7823" i="1"/>
  <c r="M7823" i="1"/>
  <c r="U7822" i="1"/>
  <c r="S7822" i="1"/>
  <c r="R7822" i="1"/>
  <c r="M7822" i="1"/>
  <c r="U7821" i="1"/>
  <c r="S7821" i="1"/>
  <c r="R7821" i="1"/>
  <c r="M7821" i="1"/>
  <c r="U7820" i="1"/>
  <c r="S7820" i="1"/>
  <c r="R7820" i="1"/>
  <c r="M7820" i="1"/>
  <c r="U7819" i="1"/>
  <c r="S7819" i="1"/>
  <c r="R7819" i="1"/>
  <c r="M7819" i="1"/>
  <c r="U7818" i="1"/>
  <c r="S7818" i="1"/>
  <c r="R7818" i="1"/>
  <c r="M7818" i="1"/>
  <c r="U7817" i="1"/>
  <c r="S7817" i="1"/>
  <c r="R7817" i="1"/>
  <c r="M7817" i="1"/>
  <c r="U7816" i="1"/>
  <c r="S7816" i="1"/>
  <c r="R7816" i="1"/>
  <c r="M7816" i="1"/>
  <c r="U7815" i="1"/>
  <c r="S7815" i="1"/>
  <c r="R7815" i="1"/>
  <c r="M7815" i="1"/>
  <c r="U7814" i="1"/>
  <c r="S7814" i="1"/>
  <c r="R7814" i="1"/>
  <c r="M7814" i="1"/>
  <c r="U7813" i="1"/>
  <c r="S7813" i="1"/>
  <c r="R7813" i="1"/>
  <c r="M7813" i="1"/>
  <c r="U7812" i="1"/>
  <c r="S7812" i="1"/>
  <c r="R7812" i="1"/>
  <c r="M7812" i="1"/>
  <c r="U7811" i="1"/>
  <c r="S7811" i="1"/>
  <c r="R7811" i="1"/>
  <c r="M7811" i="1"/>
  <c r="U7810" i="1"/>
  <c r="S7810" i="1"/>
  <c r="R7810" i="1"/>
  <c r="M7810" i="1"/>
  <c r="U7809" i="1"/>
  <c r="S7809" i="1"/>
  <c r="R7809" i="1"/>
  <c r="M7809" i="1"/>
  <c r="U7808" i="1"/>
  <c r="S7808" i="1"/>
  <c r="R7808" i="1"/>
  <c r="M7808" i="1"/>
  <c r="U7807" i="1"/>
  <c r="S7807" i="1"/>
  <c r="R7807" i="1"/>
  <c r="M7807" i="1"/>
  <c r="U7806" i="1"/>
  <c r="S7806" i="1"/>
  <c r="R7806" i="1"/>
  <c r="M7806" i="1"/>
  <c r="U7805" i="1"/>
  <c r="S7805" i="1"/>
  <c r="R7805" i="1"/>
  <c r="M7805" i="1"/>
  <c r="U7804" i="1"/>
  <c r="S7804" i="1"/>
  <c r="R7804" i="1"/>
  <c r="M7804" i="1"/>
  <c r="U7803" i="1"/>
  <c r="S7803" i="1"/>
  <c r="R7803" i="1"/>
  <c r="M7803" i="1"/>
  <c r="U7802" i="1"/>
  <c r="S7802" i="1"/>
  <c r="R7802" i="1"/>
  <c r="M7802" i="1"/>
  <c r="U7801" i="1"/>
  <c r="S7801" i="1"/>
  <c r="R7801" i="1"/>
  <c r="M7801" i="1"/>
  <c r="U7800" i="1"/>
  <c r="S7800" i="1"/>
  <c r="R7800" i="1"/>
  <c r="M7800" i="1"/>
  <c r="U7799" i="1"/>
  <c r="S7799" i="1"/>
  <c r="R7799" i="1"/>
  <c r="M7799" i="1"/>
  <c r="U7798" i="1"/>
  <c r="S7798" i="1"/>
  <c r="R7798" i="1"/>
  <c r="M7798" i="1"/>
  <c r="U7797" i="1"/>
  <c r="S7797" i="1"/>
  <c r="R7797" i="1"/>
  <c r="M7797" i="1"/>
  <c r="U7796" i="1"/>
  <c r="S7796" i="1"/>
  <c r="R7796" i="1"/>
  <c r="M7796" i="1"/>
  <c r="U7795" i="1"/>
  <c r="S7795" i="1"/>
  <c r="R7795" i="1"/>
  <c r="M7795" i="1"/>
  <c r="U7794" i="1"/>
  <c r="S7794" i="1"/>
  <c r="R7794" i="1"/>
  <c r="M7794" i="1"/>
  <c r="U7793" i="1"/>
  <c r="S7793" i="1"/>
  <c r="R7793" i="1"/>
  <c r="M7793" i="1"/>
  <c r="U7792" i="1"/>
  <c r="S7792" i="1"/>
  <c r="R7792" i="1"/>
  <c r="M7792" i="1"/>
  <c r="U7791" i="1"/>
  <c r="S7791" i="1"/>
  <c r="R7791" i="1"/>
  <c r="M7791" i="1"/>
  <c r="U7790" i="1"/>
  <c r="S7790" i="1"/>
  <c r="R7790" i="1"/>
  <c r="M7790" i="1"/>
  <c r="U7789" i="1"/>
  <c r="S7789" i="1"/>
  <c r="R7789" i="1"/>
  <c r="M7789" i="1"/>
  <c r="U7788" i="1"/>
  <c r="S7788" i="1"/>
  <c r="R7788" i="1"/>
  <c r="M7788" i="1"/>
  <c r="U7787" i="1"/>
  <c r="S7787" i="1"/>
  <c r="R7787" i="1"/>
  <c r="M7787" i="1"/>
  <c r="U7786" i="1"/>
  <c r="S7786" i="1"/>
  <c r="R7786" i="1"/>
  <c r="M7786" i="1"/>
  <c r="U7785" i="1"/>
  <c r="S7785" i="1"/>
  <c r="R7785" i="1"/>
  <c r="M7785" i="1"/>
  <c r="U7784" i="1"/>
  <c r="S7784" i="1"/>
  <c r="R7784" i="1"/>
  <c r="M7784" i="1"/>
  <c r="U7783" i="1"/>
  <c r="S7783" i="1"/>
  <c r="R7783" i="1"/>
  <c r="M7783" i="1"/>
  <c r="U7782" i="1"/>
  <c r="S7782" i="1"/>
  <c r="R7782" i="1"/>
  <c r="M7782" i="1"/>
  <c r="U7781" i="1"/>
  <c r="S7781" i="1"/>
  <c r="R7781" i="1"/>
  <c r="M7781" i="1"/>
  <c r="U7780" i="1"/>
  <c r="S7780" i="1"/>
  <c r="R7780" i="1"/>
  <c r="M7780" i="1"/>
  <c r="U7779" i="1"/>
  <c r="S7779" i="1"/>
  <c r="R7779" i="1"/>
  <c r="M7779" i="1"/>
  <c r="U7778" i="1"/>
  <c r="S7778" i="1"/>
  <c r="R7778" i="1"/>
  <c r="M7778" i="1"/>
  <c r="U7777" i="1"/>
  <c r="S7777" i="1"/>
  <c r="R7777" i="1"/>
  <c r="M7777" i="1"/>
  <c r="U7776" i="1"/>
  <c r="S7776" i="1"/>
  <c r="R7776" i="1"/>
  <c r="M7776" i="1"/>
  <c r="U7775" i="1"/>
  <c r="S7775" i="1"/>
  <c r="R7775" i="1"/>
  <c r="M7775" i="1"/>
  <c r="U7774" i="1"/>
  <c r="S7774" i="1"/>
  <c r="R7774" i="1"/>
  <c r="M7774" i="1"/>
  <c r="U7773" i="1"/>
  <c r="S7773" i="1"/>
  <c r="R7773" i="1"/>
  <c r="M7773" i="1"/>
  <c r="U7772" i="1"/>
  <c r="S7772" i="1"/>
  <c r="R7772" i="1"/>
  <c r="M7772" i="1"/>
  <c r="U7771" i="1"/>
  <c r="S7771" i="1"/>
  <c r="R7771" i="1"/>
  <c r="M7771" i="1"/>
  <c r="U7770" i="1"/>
  <c r="S7770" i="1"/>
  <c r="R7770" i="1"/>
  <c r="M7770" i="1"/>
  <c r="U7769" i="1"/>
  <c r="S7769" i="1"/>
  <c r="R7769" i="1"/>
  <c r="M7769" i="1"/>
  <c r="U7768" i="1"/>
  <c r="S7768" i="1"/>
  <c r="R7768" i="1"/>
  <c r="M7768" i="1"/>
  <c r="U7767" i="1"/>
  <c r="S7767" i="1"/>
  <c r="R7767" i="1"/>
  <c r="M7767" i="1"/>
  <c r="U7766" i="1"/>
  <c r="S7766" i="1"/>
  <c r="R7766" i="1"/>
  <c r="M7766" i="1"/>
  <c r="U7765" i="1"/>
  <c r="S7765" i="1"/>
  <c r="R7765" i="1"/>
  <c r="M7765" i="1"/>
  <c r="U7764" i="1"/>
  <c r="S7764" i="1"/>
  <c r="R7764" i="1"/>
  <c r="M7764" i="1"/>
  <c r="U7763" i="1"/>
  <c r="S7763" i="1"/>
  <c r="R7763" i="1"/>
  <c r="M7763" i="1"/>
  <c r="U7762" i="1"/>
  <c r="S7762" i="1"/>
  <c r="R7762" i="1"/>
  <c r="M7762" i="1"/>
  <c r="U7761" i="1"/>
  <c r="S7761" i="1"/>
  <c r="R7761" i="1"/>
  <c r="M7761" i="1"/>
  <c r="U7760" i="1"/>
  <c r="S7760" i="1"/>
  <c r="R7760" i="1"/>
  <c r="M7760" i="1"/>
  <c r="U7759" i="1"/>
  <c r="S7759" i="1"/>
  <c r="R7759" i="1"/>
  <c r="M7759" i="1"/>
  <c r="U7758" i="1"/>
  <c r="S7758" i="1"/>
  <c r="R7758" i="1"/>
  <c r="M7758" i="1"/>
  <c r="U7757" i="1"/>
  <c r="S7757" i="1"/>
  <c r="R7757" i="1"/>
  <c r="M7757" i="1"/>
  <c r="U7756" i="1"/>
  <c r="S7756" i="1"/>
  <c r="R7756" i="1"/>
  <c r="M7756" i="1"/>
  <c r="U7755" i="1"/>
  <c r="S7755" i="1"/>
  <c r="R7755" i="1"/>
  <c r="M7755" i="1"/>
  <c r="U7754" i="1"/>
  <c r="S7754" i="1"/>
  <c r="R7754" i="1"/>
  <c r="M7754" i="1"/>
  <c r="U7753" i="1"/>
  <c r="S7753" i="1"/>
  <c r="R7753" i="1"/>
  <c r="M7753" i="1"/>
  <c r="U7752" i="1"/>
  <c r="S7752" i="1"/>
  <c r="R7752" i="1"/>
  <c r="M7752" i="1"/>
  <c r="U7751" i="1"/>
  <c r="S7751" i="1"/>
  <c r="R7751" i="1"/>
  <c r="M7751" i="1"/>
  <c r="U7750" i="1"/>
  <c r="S7750" i="1"/>
  <c r="R7750" i="1"/>
  <c r="M7750" i="1"/>
  <c r="U7749" i="1"/>
  <c r="S7749" i="1"/>
  <c r="R7749" i="1"/>
  <c r="M7749" i="1"/>
  <c r="U7748" i="1"/>
  <c r="S7748" i="1"/>
  <c r="R7748" i="1"/>
  <c r="M7748" i="1"/>
  <c r="U7747" i="1"/>
  <c r="S7747" i="1"/>
  <c r="R7747" i="1"/>
  <c r="M7747" i="1"/>
  <c r="U7746" i="1"/>
  <c r="S7746" i="1"/>
  <c r="R7746" i="1"/>
  <c r="M7746" i="1"/>
  <c r="U7745" i="1"/>
  <c r="S7745" i="1"/>
  <c r="R7745" i="1"/>
  <c r="M7745" i="1"/>
  <c r="U7744" i="1"/>
  <c r="S7744" i="1"/>
  <c r="R7744" i="1"/>
  <c r="M7744" i="1"/>
  <c r="U7743" i="1"/>
  <c r="S7743" i="1"/>
  <c r="R7743" i="1"/>
  <c r="M7743" i="1"/>
  <c r="U7742" i="1"/>
  <c r="S7742" i="1"/>
  <c r="R7742" i="1"/>
  <c r="M7742" i="1"/>
  <c r="U7741" i="1"/>
  <c r="S7741" i="1"/>
  <c r="R7741" i="1"/>
  <c r="M7741" i="1"/>
  <c r="U7740" i="1"/>
  <c r="S7740" i="1"/>
  <c r="R7740" i="1"/>
  <c r="M7740" i="1"/>
  <c r="U7739" i="1"/>
  <c r="S7739" i="1"/>
  <c r="R7739" i="1"/>
  <c r="M7739" i="1"/>
  <c r="U7738" i="1"/>
  <c r="S7738" i="1"/>
  <c r="R7738" i="1"/>
  <c r="M7738" i="1"/>
  <c r="U7737" i="1"/>
  <c r="S7737" i="1"/>
  <c r="R7737" i="1"/>
  <c r="M7737" i="1"/>
  <c r="U7736" i="1"/>
  <c r="S7736" i="1"/>
  <c r="R7736" i="1"/>
  <c r="M7736" i="1"/>
  <c r="U7735" i="1"/>
  <c r="S7735" i="1"/>
  <c r="R7735" i="1"/>
  <c r="M7735" i="1"/>
  <c r="U7734" i="1"/>
  <c r="S7734" i="1"/>
  <c r="R7734" i="1"/>
  <c r="M7734" i="1"/>
  <c r="U7733" i="1"/>
  <c r="S7733" i="1"/>
  <c r="R7733" i="1"/>
  <c r="M7733" i="1"/>
  <c r="U7732" i="1"/>
  <c r="S7732" i="1"/>
  <c r="R7732" i="1"/>
  <c r="M7732" i="1"/>
  <c r="U7731" i="1"/>
  <c r="S7731" i="1"/>
  <c r="R7731" i="1"/>
  <c r="M7731" i="1"/>
  <c r="U7730" i="1"/>
  <c r="S7730" i="1"/>
  <c r="R7730" i="1"/>
  <c r="M7730" i="1"/>
  <c r="U7729" i="1"/>
  <c r="S7729" i="1"/>
  <c r="R7729" i="1"/>
  <c r="M7729" i="1"/>
  <c r="U7728" i="1"/>
  <c r="S7728" i="1"/>
  <c r="R7728" i="1"/>
  <c r="M7728" i="1"/>
  <c r="U7727" i="1"/>
  <c r="S7727" i="1"/>
  <c r="R7727" i="1"/>
  <c r="M7727" i="1"/>
  <c r="U7726" i="1"/>
  <c r="S7726" i="1"/>
  <c r="R7726" i="1"/>
  <c r="M7726" i="1"/>
  <c r="U7725" i="1"/>
  <c r="S7725" i="1"/>
  <c r="R7725" i="1"/>
  <c r="M7725" i="1"/>
  <c r="U7724" i="1"/>
  <c r="S7724" i="1"/>
  <c r="R7724" i="1"/>
  <c r="M7724" i="1"/>
  <c r="U7723" i="1"/>
  <c r="S7723" i="1"/>
  <c r="R7723" i="1"/>
  <c r="M7723" i="1"/>
  <c r="U7722" i="1"/>
  <c r="S7722" i="1"/>
  <c r="R7722" i="1"/>
  <c r="M7722" i="1"/>
  <c r="U7721" i="1"/>
  <c r="S7721" i="1"/>
  <c r="R7721" i="1"/>
  <c r="M7721" i="1"/>
  <c r="U7720" i="1"/>
  <c r="S7720" i="1"/>
  <c r="R7720" i="1"/>
  <c r="M7720" i="1"/>
  <c r="U7719" i="1"/>
  <c r="S7719" i="1"/>
  <c r="R7719" i="1"/>
  <c r="M7719" i="1"/>
  <c r="U7718" i="1"/>
  <c r="S7718" i="1"/>
  <c r="R7718" i="1"/>
  <c r="M7718" i="1"/>
  <c r="U7717" i="1"/>
  <c r="S7717" i="1"/>
  <c r="R7717" i="1"/>
  <c r="M7717" i="1"/>
  <c r="U7716" i="1"/>
  <c r="S7716" i="1"/>
  <c r="R7716" i="1"/>
  <c r="M7716" i="1"/>
  <c r="U7715" i="1"/>
  <c r="S7715" i="1"/>
  <c r="R7715" i="1"/>
  <c r="M7715" i="1"/>
  <c r="U7714" i="1"/>
  <c r="S7714" i="1"/>
  <c r="R7714" i="1"/>
  <c r="M7714" i="1"/>
  <c r="U7713" i="1"/>
  <c r="S7713" i="1"/>
  <c r="R7713" i="1"/>
  <c r="M7713" i="1"/>
  <c r="U7712" i="1"/>
  <c r="S7712" i="1"/>
  <c r="R7712" i="1"/>
  <c r="M7712" i="1"/>
  <c r="U7711" i="1"/>
  <c r="S7711" i="1"/>
  <c r="R7711" i="1"/>
  <c r="M7711" i="1"/>
  <c r="U7710" i="1"/>
  <c r="S7710" i="1"/>
  <c r="R7710" i="1"/>
  <c r="M7710" i="1"/>
  <c r="U7709" i="1"/>
  <c r="S7709" i="1"/>
  <c r="R7709" i="1"/>
  <c r="M7709" i="1"/>
  <c r="U7708" i="1"/>
  <c r="S7708" i="1"/>
  <c r="R7708" i="1"/>
  <c r="M7708" i="1"/>
  <c r="U7707" i="1"/>
  <c r="S7707" i="1"/>
  <c r="R7707" i="1"/>
  <c r="M7707" i="1"/>
  <c r="U7706" i="1"/>
  <c r="S7706" i="1"/>
  <c r="R7706" i="1"/>
  <c r="M7706" i="1"/>
  <c r="U7705" i="1"/>
  <c r="S7705" i="1"/>
  <c r="R7705" i="1"/>
  <c r="M7705" i="1"/>
  <c r="U7704" i="1"/>
  <c r="S7704" i="1"/>
  <c r="R7704" i="1"/>
  <c r="M7704" i="1"/>
  <c r="U7703" i="1"/>
  <c r="S7703" i="1"/>
  <c r="R7703" i="1"/>
  <c r="M7703" i="1"/>
  <c r="U7702" i="1"/>
  <c r="S7702" i="1"/>
  <c r="R7702" i="1"/>
  <c r="M7702" i="1"/>
  <c r="U7701" i="1"/>
  <c r="S7701" i="1"/>
  <c r="R7701" i="1"/>
  <c r="M7701" i="1"/>
  <c r="U7700" i="1"/>
  <c r="S7700" i="1"/>
  <c r="R7700" i="1"/>
  <c r="M7700" i="1"/>
  <c r="U7699" i="1"/>
  <c r="S7699" i="1"/>
  <c r="R7699" i="1"/>
  <c r="M7699" i="1"/>
  <c r="U7698" i="1"/>
  <c r="S7698" i="1"/>
  <c r="R7698" i="1"/>
  <c r="M7698" i="1"/>
  <c r="U7697" i="1"/>
  <c r="S7697" i="1"/>
  <c r="R7697" i="1"/>
  <c r="M7697" i="1"/>
  <c r="U7696" i="1"/>
  <c r="S7696" i="1"/>
  <c r="R7696" i="1"/>
  <c r="M7696" i="1"/>
  <c r="U7695" i="1"/>
  <c r="S7695" i="1"/>
  <c r="R7695" i="1"/>
  <c r="M7695" i="1"/>
  <c r="U7694" i="1"/>
  <c r="S7694" i="1"/>
  <c r="R7694" i="1"/>
  <c r="M7694" i="1"/>
  <c r="U7693" i="1"/>
  <c r="S7693" i="1"/>
  <c r="R7693" i="1"/>
  <c r="M7693" i="1"/>
  <c r="U7692" i="1"/>
  <c r="S7692" i="1"/>
  <c r="R7692" i="1"/>
  <c r="M7692" i="1"/>
  <c r="U7691" i="1"/>
  <c r="S7691" i="1"/>
  <c r="R7691" i="1"/>
  <c r="M7691" i="1"/>
  <c r="U7690" i="1"/>
  <c r="S7690" i="1"/>
  <c r="R7690" i="1"/>
  <c r="M7690" i="1"/>
  <c r="U7689" i="1"/>
  <c r="S7689" i="1"/>
  <c r="R7689" i="1"/>
  <c r="M7689" i="1"/>
  <c r="U7688" i="1"/>
  <c r="S7688" i="1"/>
  <c r="R7688" i="1"/>
  <c r="M7688" i="1"/>
  <c r="U7687" i="1"/>
  <c r="S7687" i="1"/>
  <c r="R7687" i="1"/>
  <c r="M7687" i="1"/>
  <c r="U7686" i="1"/>
  <c r="S7686" i="1"/>
  <c r="R7686" i="1"/>
  <c r="M7686" i="1"/>
  <c r="U7685" i="1"/>
  <c r="S7685" i="1"/>
  <c r="R7685" i="1"/>
  <c r="M7685" i="1"/>
  <c r="U7684" i="1"/>
  <c r="S7684" i="1"/>
  <c r="R7684" i="1"/>
  <c r="M7684" i="1"/>
  <c r="U7683" i="1"/>
  <c r="S7683" i="1"/>
  <c r="R7683" i="1"/>
  <c r="M7683" i="1"/>
  <c r="U7682" i="1"/>
  <c r="S7682" i="1"/>
  <c r="R7682" i="1"/>
  <c r="M7682" i="1"/>
  <c r="U7681" i="1"/>
  <c r="S7681" i="1"/>
  <c r="R7681" i="1"/>
  <c r="M7681" i="1"/>
  <c r="U7680" i="1"/>
  <c r="S7680" i="1"/>
  <c r="R7680" i="1"/>
  <c r="M7680" i="1"/>
  <c r="U7679" i="1"/>
  <c r="S7679" i="1"/>
  <c r="R7679" i="1"/>
  <c r="M7679" i="1"/>
  <c r="U7678" i="1"/>
  <c r="S7678" i="1"/>
  <c r="R7678" i="1"/>
  <c r="M7678" i="1"/>
  <c r="U7677" i="1"/>
  <c r="S7677" i="1"/>
  <c r="R7677" i="1"/>
  <c r="M7677" i="1"/>
  <c r="U7676" i="1"/>
  <c r="S7676" i="1"/>
  <c r="R7676" i="1"/>
  <c r="M7676" i="1"/>
  <c r="U7675" i="1"/>
  <c r="S7675" i="1"/>
  <c r="R7675" i="1"/>
  <c r="M7675" i="1"/>
  <c r="U7674" i="1"/>
  <c r="S7674" i="1"/>
  <c r="R7674" i="1"/>
  <c r="M7674" i="1"/>
  <c r="U7673" i="1"/>
  <c r="S7673" i="1"/>
  <c r="R7673" i="1"/>
  <c r="M7673" i="1"/>
  <c r="U7672" i="1"/>
  <c r="S7672" i="1"/>
  <c r="R7672" i="1"/>
  <c r="M7672" i="1"/>
  <c r="U7671" i="1"/>
  <c r="S7671" i="1"/>
  <c r="R7671" i="1"/>
  <c r="M7671" i="1"/>
  <c r="U7670" i="1"/>
  <c r="S7670" i="1"/>
  <c r="R7670" i="1"/>
  <c r="M7670" i="1"/>
  <c r="U7669" i="1"/>
  <c r="S7669" i="1"/>
  <c r="R7669" i="1"/>
  <c r="M7669" i="1"/>
  <c r="U7668" i="1"/>
  <c r="S7668" i="1"/>
  <c r="R7668" i="1"/>
  <c r="M7668" i="1"/>
  <c r="U7667" i="1"/>
  <c r="S7667" i="1"/>
  <c r="R7667" i="1"/>
  <c r="M7667" i="1"/>
  <c r="U7666" i="1"/>
  <c r="S7666" i="1"/>
  <c r="R7666" i="1"/>
  <c r="M7666" i="1"/>
  <c r="U7665" i="1"/>
  <c r="S7665" i="1"/>
  <c r="R7665" i="1"/>
  <c r="M7665" i="1"/>
  <c r="U7664" i="1"/>
  <c r="S7664" i="1"/>
  <c r="R7664" i="1"/>
  <c r="M7664" i="1"/>
  <c r="U7663" i="1"/>
  <c r="S7663" i="1"/>
  <c r="R7663" i="1"/>
  <c r="M7663" i="1"/>
  <c r="U7662" i="1"/>
  <c r="S7662" i="1"/>
  <c r="R7662" i="1"/>
  <c r="M7662" i="1"/>
  <c r="U7661" i="1"/>
  <c r="S7661" i="1"/>
  <c r="R7661" i="1"/>
  <c r="M7661" i="1"/>
  <c r="U7660" i="1"/>
  <c r="S7660" i="1"/>
  <c r="R7660" i="1"/>
  <c r="M7660" i="1"/>
  <c r="U7659" i="1"/>
  <c r="S7659" i="1"/>
  <c r="R7659" i="1"/>
  <c r="M7659" i="1"/>
  <c r="U7658" i="1"/>
  <c r="S7658" i="1"/>
  <c r="R7658" i="1"/>
  <c r="M7658" i="1"/>
  <c r="U7657" i="1"/>
  <c r="S7657" i="1"/>
  <c r="R7657" i="1"/>
  <c r="M7657" i="1"/>
  <c r="U7656" i="1"/>
  <c r="S7656" i="1"/>
  <c r="R7656" i="1"/>
  <c r="M7656" i="1"/>
  <c r="U7655" i="1"/>
  <c r="S7655" i="1"/>
  <c r="R7655" i="1"/>
  <c r="M7655" i="1"/>
  <c r="U7654" i="1"/>
  <c r="S7654" i="1"/>
  <c r="R7654" i="1"/>
  <c r="M7654" i="1"/>
  <c r="U7653" i="1"/>
  <c r="S7653" i="1"/>
  <c r="R7653" i="1"/>
  <c r="M7653" i="1"/>
  <c r="U7652" i="1"/>
  <c r="S7652" i="1"/>
  <c r="R7652" i="1"/>
  <c r="M7652" i="1"/>
  <c r="U7651" i="1"/>
  <c r="S7651" i="1"/>
  <c r="R7651" i="1"/>
  <c r="M7651" i="1"/>
  <c r="U7650" i="1"/>
  <c r="S7650" i="1"/>
  <c r="R7650" i="1"/>
  <c r="M7650" i="1"/>
  <c r="U7649" i="1"/>
  <c r="S7649" i="1"/>
  <c r="R7649" i="1"/>
  <c r="M7649" i="1"/>
  <c r="U7648" i="1"/>
  <c r="S7648" i="1"/>
  <c r="R7648" i="1"/>
  <c r="M7648" i="1"/>
  <c r="U7647" i="1"/>
  <c r="S7647" i="1"/>
  <c r="R7647" i="1"/>
  <c r="M7647" i="1"/>
  <c r="U7646" i="1"/>
  <c r="S7646" i="1"/>
  <c r="R7646" i="1"/>
  <c r="M7646" i="1"/>
  <c r="U7645" i="1"/>
  <c r="S7645" i="1"/>
  <c r="R7645" i="1"/>
  <c r="M7645" i="1"/>
  <c r="U7644" i="1"/>
  <c r="S7644" i="1"/>
  <c r="R7644" i="1"/>
  <c r="M7644" i="1"/>
  <c r="U7643" i="1"/>
  <c r="S7643" i="1"/>
  <c r="R7643" i="1"/>
  <c r="M7643" i="1"/>
  <c r="U7642" i="1"/>
  <c r="S7642" i="1"/>
  <c r="R7642" i="1"/>
  <c r="M7642" i="1"/>
  <c r="U7641" i="1"/>
  <c r="S7641" i="1"/>
  <c r="R7641" i="1"/>
  <c r="M7641" i="1"/>
  <c r="U7640" i="1"/>
  <c r="S7640" i="1"/>
  <c r="R7640" i="1"/>
  <c r="M7640" i="1"/>
  <c r="U7639" i="1"/>
  <c r="S7639" i="1"/>
  <c r="R7639" i="1"/>
  <c r="M7639" i="1"/>
  <c r="U7638" i="1"/>
  <c r="S7638" i="1"/>
  <c r="R7638" i="1"/>
  <c r="M7638" i="1"/>
  <c r="U7637" i="1"/>
  <c r="S7637" i="1"/>
  <c r="R7637" i="1"/>
  <c r="M7637" i="1"/>
  <c r="U7636" i="1"/>
  <c r="S7636" i="1"/>
  <c r="R7636" i="1"/>
  <c r="M7636" i="1"/>
  <c r="U7635" i="1"/>
  <c r="S7635" i="1"/>
  <c r="R7635" i="1"/>
  <c r="M7635" i="1"/>
  <c r="U7634" i="1"/>
  <c r="S7634" i="1"/>
  <c r="R7634" i="1"/>
  <c r="M7634" i="1"/>
  <c r="U7633" i="1"/>
  <c r="S7633" i="1"/>
  <c r="R7633" i="1"/>
  <c r="M7633" i="1"/>
  <c r="U7632" i="1"/>
  <c r="S7632" i="1"/>
  <c r="R7632" i="1"/>
  <c r="M7632" i="1"/>
  <c r="U7631" i="1"/>
  <c r="S7631" i="1"/>
  <c r="R7631" i="1"/>
  <c r="M7631" i="1"/>
  <c r="U7630" i="1"/>
  <c r="S7630" i="1"/>
  <c r="R7630" i="1"/>
  <c r="M7630" i="1"/>
  <c r="U7629" i="1"/>
  <c r="S7629" i="1"/>
  <c r="R7629" i="1"/>
  <c r="M7629" i="1"/>
  <c r="U7628" i="1"/>
  <c r="S7628" i="1"/>
  <c r="R7628" i="1"/>
  <c r="M7628" i="1"/>
  <c r="U7627" i="1"/>
  <c r="S7627" i="1"/>
  <c r="R7627" i="1"/>
  <c r="M7627" i="1"/>
  <c r="U7626" i="1"/>
  <c r="S7626" i="1"/>
  <c r="R7626" i="1"/>
  <c r="M7626" i="1"/>
  <c r="U7625" i="1"/>
  <c r="S7625" i="1"/>
  <c r="R7625" i="1"/>
  <c r="M7625" i="1"/>
  <c r="U7624" i="1"/>
  <c r="S7624" i="1"/>
  <c r="R7624" i="1"/>
  <c r="M7624" i="1"/>
  <c r="U7623" i="1"/>
  <c r="S7623" i="1"/>
  <c r="R7623" i="1"/>
  <c r="M7623" i="1"/>
  <c r="U7622" i="1"/>
  <c r="S7622" i="1"/>
  <c r="R7622" i="1"/>
  <c r="M7622" i="1"/>
  <c r="U7621" i="1"/>
  <c r="S7621" i="1"/>
  <c r="R7621" i="1"/>
  <c r="M7621" i="1"/>
  <c r="U7620" i="1"/>
  <c r="S7620" i="1"/>
  <c r="R7620" i="1"/>
  <c r="M7620" i="1"/>
  <c r="U7619" i="1"/>
  <c r="S7619" i="1"/>
  <c r="R7619" i="1"/>
  <c r="M7619" i="1"/>
  <c r="U7618" i="1"/>
  <c r="S7618" i="1"/>
  <c r="R7618" i="1"/>
  <c r="M7618" i="1"/>
  <c r="U7617" i="1"/>
  <c r="S7617" i="1"/>
  <c r="R7617" i="1"/>
  <c r="M7617" i="1"/>
  <c r="U7616" i="1"/>
  <c r="S7616" i="1"/>
  <c r="R7616" i="1"/>
  <c r="M7616" i="1"/>
  <c r="U7615" i="1"/>
  <c r="S7615" i="1"/>
  <c r="R7615" i="1"/>
  <c r="M7615" i="1"/>
  <c r="U7614" i="1"/>
  <c r="S7614" i="1"/>
  <c r="R7614" i="1"/>
  <c r="M7614" i="1"/>
  <c r="U7613" i="1"/>
  <c r="S7613" i="1"/>
  <c r="R7613" i="1"/>
  <c r="M7613" i="1"/>
  <c r="U7612" i="1"/>
  <c r="S7612" i="1"/>
  <c r="R7612" i="1"/>
  <c r="M7612" i="1"/>
  <c r="U7611" i="1"/>
  <c r="S7611" i="1"/>
  <c r="R7611" i="1"/>
  <c r="M7611" i="1"/>
  <c r="U7610" i="1"/>
  <c r="S7610" i="1"/>
  <c r="R7610" i="1"/>
  <c r="M7610" i="1"/>
  <c r="U7609" i="1"/>
  <c r="S7609" i="1"/>
  <c r="R7609" i="1"/>
  <c r="M7609" i="1"/>
  <c r="U7608" i="1"/>
  <c r="S7608" i="1"/>
  <c r="R7608" i="1"/>
  <c r="M7608" i="1"/>
  <c r="U7607" i="1"/>
  <c r="S7607" i="1"/>
  <c r="R7607" i="1"/>
  <c r="M7607" i="1"/>
  <c r="U7606" i="1"/>
  <c r="S7606" i="1"/>
  <c r="R7606" i="1"/>
  <c r="M7606" i="1"/>
  <c r="U7605" i="1"/>
  <c r="S7605" i="1"/>
  <c r="R7605" i="1"/>
  <c r="M7605" i="1"/>
  <c r="U7604" i="1"/>
  <c r="S7604" i="1"/>
  <c r="R7604" i="1"/>
  <c r="M7604" i="1"/>
  <c r="U7603" i="1"/>
  <c r="S7603" i="1"/>
  <c r="R7603" i="1"/>
  <c r="M7603" i="1"/>
  <c r="U7602" i="1"/>
  <c r="S7602" i="1"/>
  <c r="R7602" i="1"/>
  <c r="M7602" i="1"/>
  <c r="U7601" i="1"/>
  <c r="S7601" i="1"/>
  <c r="R7601" i="1"/>
  <c r="M7601" i="1"/>
  <c r="U7600" i="1"/>
  <c r="S7600" i="1"/>
  <c r="R7600" i="1"/>
  <c r="M7600" i="1"/>
  <c r="U7599" i="1"/>
  <c r="S7599" i="1"/>
  <c r="R7599" i="1"/>
  <c r="M7599" i="1"/>
  <c r="U7598" i="1"/>
  <c r="S7598" i="1"/>
  <c r="R7598" i="1"/>
  <c r="M7598" i="1"/>
  <c r="U7597" i="1"/>
  <c r="S7597" i="1"/>
  <c r="R7597" i="1"/>
  <c r="M7597" i="1"/>
  <c r="U7596" i="1"/>
  <c r="S7596" i="1"/>
  <c r="R7596" i="1"/>
  <c r="M7596" i="1"/>
  <c r="U7595" i="1"/>
  <c r="S7595" i="1"/>
  <c r="R7595" i="1"/>
  <c r="M7595" i="1"/>
  <c r="U7594" i="1"/>
  <c r="S7594" i="1"/>
  <c r="R7594" i="1"/>
  <c r="M7594" i="1"/>
  <c r="U7593" i="1"/>
  <c r="S7593" i="1"/>
  <c r="R7593" i="1"/>
  <c r="M7593" i="1"/>
  <c r="U7592" i="1"/>
  <c r="S7592" i="1"/>
  <c r="R7592" i="1"/>
  <c r="M7592" i="1"/>
  <c r="U7591" i="1"/>
  <c r="S7591" i="1"/>
  <c r="R7591" i="1"/>
  <c r="M7591" i="1"/>
  <c r="U7590" i="1"/>
  <c r="S7590" i="1"/>
  <c r="R7590" i="1"/>
  <c r="M7590" i="1"/>
  <c r="U7589" i="1"/>
  <c r="S7589" i="1"/>
  <c r="R7589" i="1"/>
  <c r="M7589" i="1"/>
  <c r="U7588" i="1"/>
  <c r="S7588" i="1"/>
  <c r="R7588" i="1"/>
  <c r="M7588" i="1"/>
  <c r="U7587" i="1"/>
  <c r="S7587" i="1"/>
  <c r="R7587" i="1"/>
  <c r="M7587" i="1"/>
  <c r="U7586" i="1"/>
  <c r="S7586" i="1"/>
  <c r="R7586" i="1"/>
  <c r="M7586" i="1"/>
  <c r="U7585" i="1"/>
  <c r="S7585" i="1"/>
  <c r="R7585" i="1"/>
  <c r="M7585" i="1"/>
  <c r="U7584" i="1"/>
  <c r="S7584" i="1"/>
  <c r="R7584" i="1"/>
  <c r="M7584" i="1"/>
  <c r="U7583" i="1"/>
  <c r="S7583" i="1"/>
  <c r="R7583" i="1"/>
  <c r="M7583" i="1"/>
  <c r="U7582" i="1"/>
  <c r="S7582" i="1"/>
  <c r="R7582" i="1"/>
  <c r="M7582" i="1"/>
  <c r="U7581" i="1"/>
  <c r="S7581" i="1"/>
  <c r="R7581" i="1"/>
  <c r="M7581" i="1"/>
  <c r="U7580" i="1"/>
  <c r="S7580" i="1"/>
  <c r="R7580" i="1"/>
  <c r="M7580" i="1"/>
  <c r="U7579" i="1"/>
  <c r="S7579" i="1"/>
  <c r="R7579" i="1"/>
  <c r="M7579" i="1"/>
  <c r="U7578" i="1"/>
  <c r="S7578" i="1"/>
  <c r="R7578" i="1"/>
  <c r="M7578" i="1"/>
  <c r="U7577" i="1"/>
  <c r="S7577" i="1"/>
  <c r="R7577" i="1"/>
  <c r="M7577" i="1"/>
  <c r="U7576" i="1"/>
  <c r="S7576" i="1"/>
  <c r="R7576" i="1"/>
  <c r="M7576" i="1"/>
  <c r="U7575" i="1"/>
  <c r="S7575" i="1"/>
  <c r="R7575" i="1"/>
  <c r="M7575" i="1"/>
  <c r="U7574" i="1"/>
  <c r="S7574" i="1"/>
  <c r="R7574" i="1"/>
  <c r="M7574" i="1"/>
  <c r="U7573" i="1"/>
  <c r="S7573" i="1"/>
  <c r="R7573" i="1"/>
  <c r="M7573" i="1"/>
  <c r="U7572" i="1"/>
  <c r="S7572" i="1"/>
  <c r="R7572" i="1"/>
  <c r="M7572" i="1"/>
  <c r="U7571" i="1"/>
  <c r="S7571" i="1"/>
  <c r="R7571" i="1"/>
  <c r="M7571" i="1"/>
  <c r="U7570" i="1"/>
  <c r="S7570" i="1"/>
  <c r="R7570" i="1"/>
  <c r="M7570" i="1"/>
  <c r="U7569" i="1"/>
  <c r="S7569" i="1"/>
  <c r="R7569" i="1"/>
  <c r="M7569" i="1"/>
  <c r="U7568" i="1"/>
  <c r="S7568" i="1"/>
  <c r="R7568" i="1"/>
  <c r="M7568" i="1"/>
  <c r="U7567" i="1"/>
  <c r="S7567" i="1"/>
  <c r="R7567" i="1"/>
  <c r="M7567" i="1"/>
  <c r="U7566" i="1"/>
  <c r="S7566" i="1"/>
  <c r="R7566" i="1"/>
  <c r="M7566" i="1"/>
  <c r="U7565" i="1"/>
  <c r="S7565" i="1"/>
  <c r="R7565" i="1"/>
  <c r="M7565" i="1"/>
  <c r="U7564" i="1"/>
  <c r="S7564" i="1"/>
  <c r="R7564" i="1"/>
  <c r="M7564" i="1"/>
  <c r="U7563" i="1"/>
  <c r="S7563" i="1"/>
  <c r="R7563" i="1"/>
  <c r="M7563" i="1"/>
  <c r="U7562" i="1"/>
  <c r="S7562" i="1"/>
  <c r="R7562" i="1"/>
  <c r="M7562" i="1"/>
  <c r="U7561" i="1"/>
  <c r="S7561" i="1"/>
  <c r="R7561" i="1"/>
  <c r="M7561" i="1"/>
  <c r="U7560" i="1"/>
  <c r="S7560" i="1"/>
  <c r="R7560" i="1"/>
  <c r="M7560" i="1"/>
  <c r="U7559" i="1"/>
  <c r="S7559" i="1"/>
  <c r="R7559" i="1"/>
  <c r="M7559" i="1"/>
  <c r="U7558" i="1"/>
  <c r="S7558" i="1"/>
  <c r="R7558" i="1"/>
  <c r="M7558" i="1"/>
  <c r="U7557" i="1"/>
  <c r="S7557" i="1"/>
  <c r="R7557" i="1"/>
  <c r="M7557" i="1"/>
  <c r="U7556" i="1"/>
  <c r="S7556" i="1"/>
  <c r="R7556" i="1"/>
  <c r="M7556" i="1"/>
  <c r="U7555" i="1"/>
  <c r="S7555" i="1"/>
  <c r="R7555" i="1"/>
  <c r="M7555" i="1"/>
  <c r="U7554" i="1"/>
  <c r="S7554" i="1"/>
  <c r="R7554" i="1"/>
  <c r="M7554" i="1"/>
  <c r="U7553" i="1"/>
  <c r="S7553" i="1"/>
  <c r="R7553" i="1"/>
  <c r="M7553" i="1"/>
  <c r="U7552" i="1"/>
  <c r="S7552" i="1"/>
  <c r="R7552" i="1"/>
  <c r="M7552" i="1"/>
  <c r="U7551" i="1"/>
  <c r="S7551" i="1"/>
  <c r="R7551" i="1"/>
  <c r="M7551" i="1"/>
  <c r="U7550" i="1"/>
  <c r="S7550" i="1"/>
  <c r="R7550" i="1"/>
  <c r="M7550" i="1"/>
  <c r="U7549" i="1"/>
  <c r="S7549" i="1"/>
  <c r="R7549" i="1"/>
  <c r="M7549" i="1"/>
  <c r="U7548" i="1"/>
  <c r="S7548" i="1"/>
  <c r="R7548" i="1"/>
  <c r="M7548" i="1"/>
  <c r="U7547" i="1"/>
  <c r="S7547" i="1"/>
  <c r="R7547" i="1"/>
  <c r="M7547" i="1"/>
  <c r="U7546" i="1"/>
  <c r="S7546" i="1"/>
  <c r="R7546" i="1"/>
  <c r="M7546" i="1"/>
  <c r="U7545" i="1"/>
  <c r="S7545" i="1"/>
  <c r="R7545" i="1"/>
  <c r="M7545" i="1"/>
  <c r="U7544" i="1"/>
  <c r="S7544" i="1"/>
  <c r="R7544" i="1"/>
  <c r="M7544" i="1"/>
  <c r="U7543" i="1"/>
  <c r="S7543" i="1"/>
  <c r="R7543" i="1"/>
  <c r="M7543" i="1"/>
  <c r="U7542" i="1"/>
  <c r="S7542" i="1"/>
  <c r="R7542" i="1"/>
  <c r="M7542" i="1"/>
  <c r="U7541" i="1"/>
  <c r="S7541" i="1"/>
  <c r="R7541" i="1"/>
  <c r="M7541" i="1"/>
  <c r="U7540" i="1"/>
  <c r="S7540" i="1"/>
  <c r="R7540" i="1"/>
  <c r="M7540" i="1"/>
  <c r="U7539" i="1"/>
  <c r="S7539" i="1"/>
  <c r="R7539" i="1"/>
  <c r="M7539" i="1"/>
  <c r="U7538" i="1"/>
  <c r="S7538" i="1"/>
  <c r="R7538" i="1"/>
  <c r="M7538" i="1"/>
  <c r="U7537" i="1"/>
  <c r="S7537" i="1"/>
  <c r="R7537" i="1"/>
  <c r="M7537" i="1"/>
  <c r="U7536" i="1"/>
  <c r="S7536" i="1"/>
  <c r="R7536" i="1"/>
  <c r="M7536" i="1"/>
  <c r="U7535" i="1"/>
  <c r="S7535" i="1"/>
  <c r="R7535" i="1"/>
  <c r="M7535" i="1"/>
  <c r="U7534" i="1"/>
  <c r="S7534" i="1"/>
  <c r="R7534" i="1"/>
  <c r="M7534" i="1"/>
  <c r="U7533" i="1"/>
  <c r="S7533" i="1"/>
  <c r="R7533" i="1"/>
  <c r="M7533" i="1"/>
  <c r="U7532" i="1"/>
  <c r="S7532" i="1"/>
  <c r="R7532" i="1"/>
  <c r="M7532" i="1"/>
  <c r="U7531" i="1"/>
  <c r="S7531" i="1"/>
  <c r="R7531" i="1"/>
  <c r="M7531" i="1"/>
  <c r="U7530" i="1"/>
  <c r="S7530" i="1"/>
  <c r="R7530" i="1"/>
  <c r="M7530" i="1"/>
  <c r="U7529" i="1"/>
  <c r="S7529" i="1"/>
  <c r="R7529" i="1"/>
  <c r="M7529" i="1"/>
  <c r="U7528" i="1"/>
  <c r="S7528" i="1"/>
  <c r="R7528" i="1"/>
  <c r="M7528" i="1"/>
  <c r="U7527" i="1"/>
  <c r="S7527" i="1"/>
  <c r="R7527" i="1"/>
  <c r="M7527" i="1"/>
  <c r="U7526" i="1"/>
  <c r="S7526" i="1"/>
  <c r="R7526" i="1"/>
  <c r="M7526" i="1"/>
  <c r="U7525" i="1"/>
  <c r="S7525" i="1"/>
  <c r="R7525" i="1"/>
  <c r="M7525" i="1"/>
  <c r="U7524" i="1"/>
  <c r="S7524" i="1"/>
  <c r="R7524" i="1"/>
  <c r="M7524" i="1"/>
  <c r="U7523" i="1"/>
  <c r="S7523" i="1"/>
  <c r="R7523" i="1"/>
  <c r="M7523" i="1"/>
  <c r="U7522" i="1"/>
  <c r="S7522" i="1"/>
  <c r="R7522" i="1"/>
  <c r="M7522" i="1"/>
  <c r="U7521" i="1"/>
  <c r="S7521" i="1"/>
  <c r="R7521" i="1"/>
  <c r="M7521" i="1"/>
  <c r="U7520" i="1"/>
  <c r="S7520" i="1"/>
  <c r="R7520" i="1"/>
  <c r="M7520" i="1"/>
  <c r="U7519" i="1"/>
  <c r="S7519" i="1"/>
  <c r="R7519" i="1"/>
  <c r="M7519" i="1"/>
  <c r="U7518" i="1"/>
  <c r="S7518" i="1"/>
  <c r="R7518" i="1"/>
  <c r="M7518" i="1"/>
  <c r="U7517" i="1"/>
  <c r="S7517" i="1"/>
  <c r="R7517" i="1"/>
  <c r="M7517" i="1"/>
  <c r="U7516" i="1"/>
  <c r="S7516" i="1"/>
  <c r="R7516" i="1"/>
  <c r="M7516" i="1"/>
  <c r="U7515" i="1"/>
  <c r="S7515" i="1"/>
  <c r="R7515" i="1"/>
  <c r="M7515" i="1"/>
  <c r="U7514" i="1"/>
  <c r="S7514" i="1"/>
  <c r="R7514" i="1"/>
  <c r="M7514" i="1"/>
  <c r="U7513" i="1"/>
  <c r="S7513" i="1"/>
  <c r="R7513" i="1"/>
  <c r="M7513" i="1"/>
  <c r="U7512" i="1"/>
  <c r="S7512" i="1"/>
  <c r="R7512" i="1"/>
  <c r="M7512" i="1"/>
  <c r="U7511" i="1"/>
  <c r="S7511" i="1"/>
  <c r="R7511" i="1"/>
  <c r="M7511" i="1"/>
  <c r="U7510" i="1"/>
  <c r="S7510" i="1"/>
  <c r="R7510" i="1"/>
  <c r="M7510" i="1"/>
  <c r="U7509" i="1"/>
  <c r="S7509" i="1"/>
  <c r="R7509" i="1"/>
  <c r="M7509" i="1"/>
  <c r="U7508" i="1"/>
  <c r="S7508" i="1"/>
  <c r="R7508" i="1"/>
  <c r="M7508" i="1"/>
  <c r="U7507" i="1"/>
  <c r="S7507" i="1"/>
  <c r="R7507" i="1"/>
  <c r="M7507" i="1"/>
  <c r="U7506" i="1"/>
  <c r="S7506" i="1"/>
  <c r="R7506" i="1"/>
  <c r="M7506" i="1"/>
  <c r="U7505" i="1"/>
  <c r="S7505" i="1"/>
  <c r="R7505" i="1"/>
  <c r="M7505" i="1"/>
  <c r="U7504" i="1"/>
  <c r="S7504" i="1"/>
  <c r="R7504" i="1"/>
  <c r="M7504" i="1"/>
  <c r="U7503" i="1"/>
  <c r="S7503" i="1"/>
  <c r="R7503" i="1"/>
  <c r="M7503" i="1"/>
  <c r="U7502" i="1"/>
  <c r="S7502" i="1"/>
  <c r="R7502" i="1"/>
  <c r="M7502" i="1"/>
  <c r="U7501" i="1"/>
  <c r="S7501" i="1"/>
  <c r="R7501" i="1"/>
  <c r="M7501" i="1"/>
  <c r="U7500" i="1"/>
  <c r="S7500" i="1"/>
  <c r="R7500" i="1"/>
  <c r="M7500" i="1"/>
  <c r="U7499" i="1"/>
  <c r="S7499" i="1"/>
  <c r="R7499" i="1"/>
  <c r="M7499" i="1"/>
  <c r="U7498" i="1"/>
  <c r="S7498" i="1"/>
  <c r="R7498" i="1"/>
  <c r="M7498" i="1"/>
  <c r="U7497" i="1"/>
  <c r="S7497" i="1"/>
  <c r="R7497" i="1"/>
  <c r="M7497" i="1"/>
  <c r="U7496" i="1"/>
  <c r="S7496" i="1"/>
  <c r="R7496" i="1"/>
  <c r="M7496" i="1"/>
  <c r="U7495" i="1"/>
  <c r="S7495" i="1"/>
  <c r="R7495" i="1"/>
  <c r="M7495" i="1"/>
  <c r="U7494" i="1"/>
  <c r="S7494" i="1"/>
  <c r="R7494" i="1"/>
  <c r="M7494" i="1"/>
  <c r="U7493" i="1"/>
  <c r="S7493" i="1"/>
  <c r="R7493" i="1"/>
  <c r="M7493" i="1"/>
  <c r="U7492" i="1"/>
  <c r="S7492" i="1"/>
  <c r="R7492" i="1"/>
  <c r="M7492" i="1"/>
  <c r="U7491" i="1"/>
  <c r="S7491" i="1"/>
  <c r="R7491" i="1"/>
  <c r="M7491" i="1"/>
  <c r="U7490" i="1"/>
  <c r="S7490" i="1"/>
  <c r="R7490" i="1"/>
  <c r="M7490" i="1"/>
  <c r="U7489" i="1"/>
  <c r="S7489" i="1"/>
  <c r="R7489" i="1"/>
  <c r="M7489" i="1"/>
  <c r="U7488" i="1"/>
  <c r="S7488" i="1"/>
  <c r="R7488" i="1"/>
  <c r="M7488" i="1"/>
  <c r="U7487" i="1"/>
  <c r="S7487" i="1"/>
  <c r="R7487" i="1"/>
  <c r="M7487" i="1"/>
  <c r="U7486" i="1"/>
  <c r="S7486" i="1"/>
  <c r="R7486" i="1"/>
  <c r="M7486" i="1"/>
  <c r="U7485" i="1"/>
  <c r="S7485" i="1"/>
  <c r="R7485" i="1"/>
  <c r="M7485" i="1"/>
  <c r="U7484" i="1"/>
  <c r="S7484" i="1"/>
  <c r="R7484" i="1"/>
  <c r="M7484" i="1"/>
  <c r="U7483" i="1"/>
  <c r="S7483" i="1"/>
  <c r="R7483" i="1"/>
  <c r="M7483" i="1"/>
  <c r="U7482" i="1"/>
  <c r="S7482" i="1"/>
  <c r="R7482" i="1"/>
  <c r="M7482" i="1"/>
  <c r="U7481" i="1"/>
  <c r="S7481" i="1"/>
  <c r="R7481" i="1"/>
  <c r="M7481" i="1"/>
  <c r="U7480" i="1"/>
  <c r="S7480" i="1"/>
  <c r="R7480" i="1"/>
  <c r="M7480" i="1"/>
  <c r="U7479" i="1"/>
  <c r="S7479" i="1"/>
  <c r="R7479" i="1"/>
  <c r="M7479" i="1"/>
  <c r="U7478" i="1"/>
  <c r="S7478" i="1"/>
  <c r="R7478" i="1"/>
  <c r="M7478" i="1"/>
  <c r="U7477" i="1"/>
  <c r="S7477" i="1"/>
  <c r="R7477" i="1"/>
  <c r="M7477" i="1"/>
  <c r="U7476" i="1"/>
  <c r="S7476" i="1"/>
  <c r="R7476" i="1"/>
  <c r="M7476" i="1"/>
  <c r="U7475" i="1"/>
  <c r="S7475" i="1"/>
  <c r="R7475" i="1"/>
  <c r="M7475" i="1"/>
  <c r="U7474" i="1"/>
  <c r="S7474" i="1"/>
  <c r="R7474" i="1"/>
  <c r="M7474" i="1"/>
  <c r="U7473" i="1"/>
  <c r="S7473" i="1"/>
  <c r="R7473" i="1"/>
  <c r="M7473" i="1"/>
  <c r="U7472" i="1"/>
  <c r="S7472" i="1"/>
  <c r="R7472" i="1"/>
  <c r="M7472" i="1"/>
  <c r="U7471" i="1"/>
  <c r="S7471" i="1"/>
  <c r="R7471" i="1"/>
  <c r="M7471" i="1"/>
  <c r="U7470" i="1"/>
  <c r="S7470" i="1"/>
  <c r="R7470" i="1"/>
  <c r="M7470" i="1"/>
  <c r="U7469" i="1"/>
  <c r="S7469" i="1"/>
  <c r="R7469" i="1"/>
  <c r="M7469" i="1"/>
  <c r="U7468" i="1"/>
  <c r="S7468" i="1"/>
  <c r="R7468" i="1"/>
  <c r="M7468" i="1"/>
  <c r="U7467" i="1"/>
  <c r="S7467" i="1"/>
  <c r="R7467" i="1"/>
  <c r="M7467" i="1"/>
  <c r="U7466" i="1"/>
  <c r="S7466" i="1"/>
  <c r="R7466" i="1"/>
  <c r="M7466" i="1"/>
  <c r="U7465" i="1"/>
  <c r="S7465" i="1"/>
  <c r="R7465" i="1"/>
  <c r="M7465" i="1"/>
  <c r="U7464" i="1"/>
  <c r="S7464" i="1"/>
  <c r="R7464" i="1"/>
  <c r="M7464" i="1"/>
  <c r="U7463" i="1"/>
  <c r="S7463" i="1"/>
  <c r="R7463" i="1"/>
  <c r="M7463" i="1"/>
  <c r="U7462" i="1"/>
  <c r="S7462" i="1"/>
  <c r="R7462" i="1"/>
  <c r="M7462" i="1"/>
  <c r="U7461" i="1"/>
  <c r="S7461" i="1"/>
  <c r="R7461" i="1"/>
  <c r="M7461" i="1"/>
  <c r="U7460" i="1"/>
  <c r="S7460" i="1"/>
  <c r="R7460" i="1"/>
  <c r="M7460" i="1"/>
  <c r="U7459" i="1"/>
  <c r="S7459" i="1"/>
  <c r="R7459" i="1"/>
  <c r="M7459" i="1"/>
  <c r="U7458" i="1"/>
  <c r="S7458" i="1"/>
  <c r="R7458" i="1"/>
  <c r="M7458" i="1"/>
  <c r="U7457" i="1"/>
  <c r="S7457" i="1"/>
  <c r="R7457" i="1"/>
  <c r="M7457" i="1"/>
  <c r="U7456" i="1"/>
  <c r="S7456" i="1"/>
  <c r="R7456" i="1"/>
  <c r="M7456" i="1"/>
  <c r="U7455" i="1"/>
  <c r="S7455" i="1"/>
  <c r="R7455" i="1"/>
  <c r="M7455" i="1"/>
  <c r="U7454" i="1"/>
  <c r="S7454" i="1"/>
  <c r="R7454" i="1"/>
  <c r="M7454" i="1"/>
  <c r="U7453" i="1"/>
  <c r="S7453" i="1"/>
  <c r="R7453" i="1"/>
  <c r="M7453" i="1"/>
  <c r="U7452" i="1"/>
  <c r="S7452" i="1"/>
  <c r="R7452" i="1"/>
  <c r="M7452" i="1"/>
  <c r="U7451" i="1"/>
  <c r="S7451" i="1"/>
  <c r="R7451" i="1"/>
  <c r="M7451" i="1"/>
  <c r="U7450" i="1"/>
  <c r="S7450" i="1"/>
  <c r="R7450" i="1"/>
  <c r="M7450" i="1"/>
  <c r="U7449" i="1"/>
  <c r="S7449" i="1"/>
  <c r="R7449" i="1"/>
  <c r="M7449" i="1"/>
  <c r="U7448" i="1"/>
  <c r="S7448" i="1"/>
  <c r="R7448" i="1"/>
  <c r="M7448" i="1"/>
  <c r="U7447" i="1"/>
  <c r="S7447" i="1"/>
  <c r="R7447" i="1"/>
  <c r="M7447" i="1"/>
  <c r="U7446" i="1"/>
  <c r="S7446" i="1"/>
  <c r="R7446" i="1"/>
  <c r="M7446" i="1"/>
  <c r="U7445" i="1"/>
  <c r="S7445" i="1"/>
  <c r="R7445" i="1"/>
  <c r="M7445" i="1"/>
  <c r="U7444" i="1"/>
  <c r="S7444" i="1"/>
  <c r="R7444" i="1"/>
  <c r="M7444" i="1"/>
  <c r="U7443" i="1"/>
  <c r="S7443" i="1"/>
  <c r="R7443" i="1"/>
  <c r="M7443" i="1"/>
  <c r="U7442" i="1"/>
  <c r="S7442" i="1"/>
  <c r="R7442" i="1"/>
  <c r="M7442" i="1"/>
  <c r="U7441" i="1"/>
  <c r="S7441" i="1"/>
  <c r="R7441" i="1"/>
  <c r="M7441" i="1"/>
  <c r="U7440" i="1"/>
  <c r="S7440" i="1"/>
  <c r="R7440" i="1"/>
  <c r="M7440" i="1"/>
  <c r="U7439" i="1"/>
  <c r="S7439" i="1"/>
  <c r="R7439" i="1"/>
  <c r="M7439" i="1"/>
  <c r="U7438" i="1"/>
  <c r="S7438" i="1"/>
  <c r="R7438" i="1"/>
  <c r="M7438" i="1"/>
  <c r="U7437" i="1"/>
  <c r="S7437" i="1"/>
  <c r="R7437" i="1"/>
  <c r="M7437" i="1"/>
  <c r="U7436" i="1"/>
  <c r="S7436" i="1"/>
  <c r="R7436" i="1"/>
  <c r="M7436" i="1"/>
  <c r="U7435" i="1"/>
  <c r="S7435" i="1"/>
  <c r="R7435" i="1"/>
  <c r="M7435" i="1"/>
  <c r="U7434" i="1"/>
  <c r="S7434" i="1"/>
  <c r="R7434" i="1"/>
  <c r="M7434" i="1"/>
  <c r="U7433" i="1"/>
  <c r="S7433" i="1"/>
  <c r="R7433" i="1"/>
  <c r="M7433" i="1"/>
  <c r="U7432" i="1"/>
  <c r="S7432" i="1"/>
  <c r="R7432" i="1"/>
  <c r="M7432" i="1"/>
  <c r="U7431" i="1"/>
  <c r="S7431" i="1"/>
  <c r="R7431" i="1"/>
  <c r="M7431" i="1"/>
  <c r="U7430" i="1"/>
  <c r="S7430" i="1"/>
  <c r="R7430" i="1"/>
  <c r="M7430" i="1"/>
  <c r="U7429" i="1"/>
  <c r="S7429" i="1"/>
  <c r="R7429" i="1"/>
  <c r="M7429" i="1"/>
  <c r="U7428" i="1"/>
  <c r="S7428" i="1"/>
  <c r="R7428" i="1"/>
  <c r="M7428" i="1"/>
  <c r="U7427" i="1"/>
  <c r="S7427" i="1"/>
  <c r="R7427" i="1"/>
  <c r="M7427" i="1"/>
  <c r="U7426" i="1"/>
  <c r="S7426" i="1"/>
  <c r="R7426" i="1"/>
  <c r="M7426" i="1"/>
  <c r="U7425" i="1"/>
  <c r="S7425" i="1"/>
  <c r="R7425" i="1"/>
  <c r="M7425" i="1"/>
  <c r="U7424" i="1"/>
  <c r="S7424" i="1"/>
  <c r="R7424" i="1"/>
  <c r="M7424" i="1"/>
  <c r="U7423" i="1"/>
  <c r="S7423" i="1"/>
  <c r="R7423" i="1"/>
  <c r="M7423" i="1"/>
  <c r="U7422" i="1"/>
  <c r="S7422" i="1"/>
  <c r="R7422" i="1"/>
  <c r="M7422" i="1"/>
  <c r="U7421" i="1"/>
  <c r="S7421" i="1"/>
  <c r="R7421" i="1"/>
  <c r="M7421" i="1"/>
  <c r="U7420" i="1"/>
  <c r="S7420" i="1"/>
  <c r="R7420" i="1"/>
  <c r="M7420" i="1"/>
  <c r="U7419" i="1"/>
  <c r="S7419" i="1"/>
  <c r="R7419" i="1"/>
  <c r="M7419" i="1"/>
  <c r="U7418" i="1"/>
  <c r="S7418" i="1"/>
  <c r="R7418" i="1"/>
  <c r="M7418" i="1"/>
  <c r="U7417" i="1"/>
  <c r="S7417" i="1"/>
  <c r="R7417" i="1"/>
  <c r="M7417" i="1"/>
  <c r="U7416" i="1"/>
  <c r="S7416" i="1"/>
  <c r="R7416" i="1"/>
  <c r="M7416" i="1"/>
  <c r="U7415" i="1"/>
  <c r="S7415" i="1"/>
  <c r="R7415" i="1"/>
  <c r="M7415" i="1"/>
  <c r="U7414" i="1"/>
  <c r="S7414" i="1"/>
  <c r="R7414" i="1"/>
  <c r="M7414" i="1"/>
  <c r="U7413" i="1"/>
  <c r="S7413" i="1"/>
  <c r="R7413" i="1"/>
  <c r="M7413" i="1"/>
  <c r="U7412" i="1"/>
  <c r="S7412" i="1"/>
  <c r="R7412" i="1"/>
  <c r="M7412" i="1"/>
  <c r="U7411" i="1"/>
  <c r="S7411" i="1"/>
  <c r="R7411" i="1"/>
  <c r="M7411" i="1"/>
  <c r="U7410" i="1"/>
  <c r="S7410" i="1"/>
  <c r="R7410" i="1"/>
  <c r="M7410" i="1"/>
  <c r="U7409" i="1"/>
  <c r="S7409" i="1"/>
  <c r="R7409" i="1"/>
  <c r="M7409" i="1"/>
  <c r="U7408" i="1"/>
  <c r="S7408" i="1"/>
  <c r="R7408" i="1"/>
  <c r="M7408" i="1"/>
  <c r="U7407" i="1"/>
  <c r="S7407" i="1"/>
  <c r="R7407" i="1"/>
  <c r="M7407" i="1"/>
  <c r="U7406" i="1"/>
  <c r="S7406" i="1"/>
  <c r="R7406" i="1"/>
  <c r="M7406" i="1"/>
  <c r="U7405" i="1"/>
  <c r="S7405" i="1"/>
  <c r="R7405" i="1"/>
  <c r="M7405" i="1"/>
  <c r="U7404" i="1"/>
  <c r="S7404" i="1"/>
  <c r="R7404" i="1"/>
  <c r="M7404" i="1"/>
  <c r="U7403" i="1"/>
  <c r="S7403" i="1"/>
  <c r="R7403" i="1"/>
  <c r="M7403" i="1"/>
  <c r="U7402" i="1"/>
  <c r="S7402" i="1"/>
  <c r="R7402" i="1"/>
  <c r="M7402" i="1"/>
  <c r="U7401" i="1"/>
  <c r="S7401" i="1"/>
  <c r="R7401" i="1"/>
  <c r="M7401" i="1"/>
  <c r="U7400" i="1"/>
  <c r="S7400" i="1"/>
  <c r="R7400" i="1"/>
  <c r="M7400" i="1"/>
  <c r="U7399" i="1"/>
  <c r="S7399" i="1"/>
  <c r="R7399" i="1"/>
  <c r="M7399" i="1"/>
  <c r="U7398" i="1"/>
  <c r="S7398" i="1"/>
  <c r="R7398" i="1"/>
  <c r="M7398" i="1"/>
  <c r="U7397" i="1"/>
  <c r="S7397" i="1"/>
  <c r="R7397" i="1"/>
  <c r="M7397" i="1"/>
  <c r="U7396" i="1"/>
  <c r="S7396" i="1"/>
  <c r="R7396" i="1"/>
  <c r="M7396" i="1"/>
  <c r="U7395" i="1"/>
  <c r="S7395" i="1"/>
  <c r="R7395" i="1"/>
  <c r="M7395" i="1"/>
  <c r="U7394" i="1"/>
  <c r="S7394" i="1"/>
  <c r="R7394" i="1"/>
  <c r="M7394" i="1"/>
  <c r="U7393" i="1"/>
  <c r="S7393" i="1"/>
  <c r="R7393" i="1"/>
  <c r="M7393" i="1"/>
  <c r="U7392" i="1"/>
  <c r="S7392" i="1"/>
  <c r="R7392" i="1"/>
  <c r="M7392" i="1"/>
  <c r="U7391" i="1"/>
  <c r="S7391" i="1"/>
  <c r="R7391" i="1"/>
  <c r="M7391" i="1"/>
  <c r="U7390" i="1"/>
  <c r="S7390" i="1"/>
  <c r="R7390" i="1"/>
  <c r="M7390" i="1"/>
  <c r="U7389" i="1"/>
  <c r="S7389" i="1"/>
  <c r="R7389" i="1"/>
  <c r="M7389" i="1"/>
  <c r="U7388" i="1"/>
  <c r="S7388" i="1"/>
  <c r="R7388" i="1"/>
  <c r="M7388" i="1"/>
  <c r="U7387" i="1"/>
  <c r="S7387" i="1"/>
  <c r="R7387" i="1"/>
  <c r="M7387" i="1"/>
  <c r="U7386" i="1"/>
  <c r="S7386" i="1"/>
  <c r="R7386" i="1"/>
  <c r="M7386" i="1"/>
  <c r="U7385" i="1"/>
  <c r="S7385" i="1"/>
  <c r="R7385" i="1"/>
  <c r="M7385" i="1"/>
  <c r="U7384" i="1"/>
  <c r="S7384" i="1"/>
  <c r="R7384" i="1"/>
  <c r="M7384" i="1"/>
  <c r="U7383" i="1"/>
  <c r="S7383" i="1"/>
  <c r="R7383" i="1"/>
  <c r="M7383" i="1"/>
  <c r="U7382" i="1"/>
  <c r="S7382" i="1"/>
  <c r="R7382" i="1"/>
  <c r="M7382" i="1"/>
  <c r="U7381" i="1"/>
  <c r="S7381" i="1"/>
  <c r="R7381" i="1"/>
  <c r="M7381" i="1"/>
  <c r="U7380" i="1"/>
  <c r="S7380" i="1"/>
  <c r="R7380" i="1"/>
  <c r="M7380" i="1"/>
  <c r="U7379" i="1"/>
  <c r="S7379" i="1"/>
  <c r="R7379" i="1"/>
  <c r="M7379" i="1"/>
  <c r="U7378" i="1"/>
  <c r="S7378" i="1"/>
  <c r="R7378" i="1"/>
  <c r="M7378" i="1"/>
  <c r="U7377" i="1"/>
  <c r="S7377" i="1"/>
  <c r="R7377" i="1"/>
  <c r="M7377" i="1"/>
  <c r="U7376" i="1"/>
  <c r="S7376" i="1"/>
  <c r="R7376" i="1"/>
  <c r="M7376" i="1"/>
  <c r="U7375" i="1"/>
  <c r="S7375" i="1"/>
  <c r="R7375" i="1"/>
  <c r="M7375" i="1"/>
  <c r="U7374" i="1"/>
  <c r="S7374" i="1"/>
  <c r="R7374" i="1"/>
  <c r="M7374" i="1"/>
  <c r="U7373" i="1"/>
  <c r="S7373" i="1"/>
  <c r="R7373" i="1"/>
  <c r="M7373" i="1"/>
  <c r="U7372" i="1"/>
  <c r="S7372" i="1"/>
  <c r="R7372" i="1"/>
  <c r="M7372" i="1"/>
  <c r="U7371" i="1"/>
  <c r="S7371" i="1"/>
  <c r="R7371" i="1"/>
  <c r="M7371" i="1"/>
  <c r="U7370" i="1"/>
  <c r="S7370" i="1"/>
  <c r="R7370" i="1"/>
  <c r="M7370" i="1"/>
  <c r="U7369" i="1"/>
  <c r="S7369" i="1"/>
  <c r="R7369" i="1"/>
  <c r="M7369" i="1"/>
  <c r="U7368" i="1"/>
  <c r="S7368" i="1"/>
  <c r="R7368" i="1"/>
  <c r="M7368" i="1"/>
  <c r="U7367" i="1"/>
  <c r="S7367" i="1"/>
  <c r="R7367" i="1"/>
  <c r="M7367" i="1"/>
  <c r="U7366" i="1"/>
  <c r="S7366" i="1"/>
  <c r="R7366" i="1"/>
  <c r="M7366" i="1"/>
  <c r="U7365" i="1"/>
  <c r="S7365" i="1"/>
  <c r="R7365" i="1"/>
  <c r="M7365" i="1"/>
  <c r="U7364" i="1"/>
  <c r="S7364" i="1"/>
  <c r="R7364" i="1"/>
  <c r="M7364" i="1"/>
  <c r="U7363" i="1"/>
  <c r="S7363" i="1"/>
  <c r="R7363" i="1"/>
  <c r="M7363" i="1"/>
  <c r="U7362" i="1"/>
  <c r="S7362" i="1"/>
  <c r="R7362" i="1"/>
  <c r="M7362" i="1"/>
  <c r="U7361" i="1"/>
  <c r="S7361" i="1"/>
  <c r="R7361" i="1"/>
  <c r="M7361" i="1"/>
  <c r="U7360" i="1"/>
  <c r="S7360" i="1"/>
  <c r="R7360" i="1"/>
  <c r="M7360" i="1"/>
  <c r="U7359" i="1"/>
  <c r="S7359" i="1"/>
  <c r="R7359" i="1"/>
  <c r="M7359" i="1"/>
  <c r="U7358" i="1"/>
  <c r="S7358" i="1"/>
  <c r="R7358" i="1"/>
  <c r="M7358" i="1"/>
  <c r="U7357" i="1"/>
  <c r="S7357" i="1"/>
  <c r="R7357" i="1"/>
  <c r="M7357" i="1"/>
  <c r="U7356" i="1"/>
  <c r="S7356" i="1"/>
  <c r="R7356" i="1"/>
  <c r="M7356" i="1"/>
  <c r="U7355" i="1"/>
  <c r="S7355" i="1"/>
  <c r="R7355" i="1"/>
  <c r="M7355" i="1"/>
  <c r="U7354" i="1"/>
  <c r="S7354" i="1"/>
  <c r="R7354" i="1"/>
  <c r="M7354" i="1"/>
  <c r="U7353" i="1"/>
  <c r="S7353" i="1"/>
  <c r="R7353" i="1"/>
  <c r="M7353" i="1"/>
  <c r="U7352" i="1"/>
  <c r="S7352" i="1"/>
  <c r="R7352" i="1"/>
  <c r="M7352" i="1"/>
  <c r="U7351" i="1"/>
  <c r="S7351" i="1"/>
  <c r="R7351" i="1"/>
  <c r="M7351" i="1"/>
  <c r="U7350" i="1"/>
  <c r="S7350" i="1"/>
  <c r="R7350" i="1"/>
  <c r="M7350" i="1"/>
  <c r="U7349" i="1"/>
  <c r="S7349" i="1"/>
  <c r="R7349" i="1"/>
  <c r="M7349" i="1"/>
  <c r="U7348" i="1"/>
  <c r="S7348" i="1"/>
  <c r="R7348" i="1"/>
  <c r="M7348" i="1"/>
  <c r="U7347" i="1"/>
  <c r="S7347" i="1"/>
  <c r="R7347" i="1"/>
  <c r="M7347" i="1"/>
  <c r="U7346" i="1"/>
  <c r="S7346" i="1"/>
  <c r="R7346" i="1"/>
  <c r="M7346" i="1"/>
  <c r="U7345" i="1"/>
  <c r="S7345" i="1"/>
  <c r="R7345" i="1"/>
  <c r="M7345" i="1"/>
  <c r="U7344" i="1"/>
  <c r="S7344" i="1"/>
  <c r="R7344" i="1"/>
  <c r="M7344" i="1"/>
  <c r="U7343" i="1"/>
  <c r="S7343" i="1"/>
  <c r="R7343" i="1"/>
  <c r="M7343" i="1"/>
  <c r="U7342" i="1"/>
  <c r="S7342" i="1"/>
  <c r="R7342" i="1"/>
  <c r="M7342" i="1"/>
  <c r="U7341" i="1"/>
  <c r="S7341" i="1"/>
  <c r="R7341" i="1"/>
  <c r="M7341" i="1"/>
  <c r="U7340" i="1"/>
  <c r="S7340" i="1"/>
  <c r="R7340" i="1"/>
  <c r="M7340" i="1"/>
  <c r="U7339" i="1"/>
  <c r="S7339" i="1"/>
  <c r="R7339" i="1"/>
  <c r="M7339" i="1"/>
  <c r="U7338" i="1"/>
  <c r="S7338" i="1"/>
  <c r="R7338" i="1"/>
  <c r="M7338" i="1"/>
  <c r="U7337" i="1"/>
  <c r="S7337" i="1"/>
  <c r="R7337" i="1"/>
  <c r="M7337" i="1"/>
  <c r="U7336" i="1"/>
  <c r="S7336" i="1"/>
  <c r="R7336" i="1"/>
  <c r="M7336" i="1"/>
  <c r="U7335" i="1"/>
  <c r="S7335" i="1"/>
  <c r="R7335" i="1"/>
  <c r="M7335" i="1"/>
  <c r="U7334" i="1"/>
  <c r="S7334" i="1"/>
  <c r="R7334" i="1"/>
  <c r="M7334" i="1"/>
  <c r="U7333" i="1"/>
  <c r="S7333" i="1"/>
  <c r="R7333" i="1"/>
  <c r="M7333" i="1"/>
  <c r="U7332" i="1"/>
  <c r="S7332" i="1"/>
  <c r="R7332" i="1"/>
  <c r="M7332" i="1"/>
  <c r="U7331" i="1"/>
  <c r="S7331" i="1"/>
  <c r="R7331" i="1"/>
  <c r="M7331" i="1"/>
  <c r="U7330" i="1"/>
  <c r="S7330" i="1"/>
  <c r="R7330" i="1"/>
  <c r="M7330" i="1"/>
  <c r="U7329" i="1"/>
  <c r="S7329" i="1"/>
  <c r="R7329" i="1"/>
  <c r="M7329" i="1"/>
  <c r="U7328" i="1"/>
  <c r="S7328" i="1"/>
  <c r="R7328" i="1"/>
  <c r="M7328" i="1"/>
  <c r="U7327" i="1"/>
  <c r="S7327" i="1"/>
  <c r="R7327" i="1"/>
  <c r="M7327" i="1"/>
  <c r="U7326" i="1"/>
  <c r="S7326" i="1"/>
  <c r="R7326" i="1"/>
  <c r="M7326" i="1"/>
  <c r="U7325" i="1"/>
  <c r="S7325" i="1"/>
  <c r="R7325" i="1"/>
  <c r="M7325" i="1"/>
  <c r="U7324" i="1"/>
  <c r="S7324" i="1"/>
  <c r="R7324" i="1"/>
  <c r="M7324" i="1"/>
  <c r="U7323" i="1"/>
  <c r="S7323" i="1"/>
  <c r="R7323" i="1"/>
  <c r="M7323" i="1"/>
  <c r="U7322" i="1"/>
  <c r="S7322" i="1"/>
  <c r="R7322" i="1"/>
  <c r="M7322" i="1"/>
  <c r="U7321" i="1"/>
  <c r="S7321" i="1"/>
  <c r="R7321" i="1"/>
  <c r="M7321" i="1"/>
  <c r="U7320" i="1"/>
  <c r="S7320" i="1"/>
  <c r="R7320" i="1"/>
  <c r="M7320" i="1"/>
  <c r="U7319" i="1"/>
  <c r="S7319" i="1"/>
  <c r="R7319" i="1"/>
  <c r="M7319" i="1"/>
  <c r="U7318" i="1"/>
  <c r="S7318" i="1"/>
  <c r="R7318" i="1"/>
  <c r="M7318" i="1"/>
  <c r="U7317" i="1"/>
  <c r="S7317" i="1"/>
  <c r="R7317" i="1"/>
  <c r="M7317" i="1"/>
  <c r="U7316" i="1"/>
  <c r="S7316" i="1"/>
  <c r="R7316" i="1"/>
  <c r="M7316" i="1"/>
  <c r="U7315" i="1"/>
  <c r="S7315" i="1"/>
  <c r="R7315" i="1"/>
  <c r="M7315" i="1"/>
  <c r="U7314" i="1"/>
  <c r="S7314" i="1"/>
  <c r="R7314" i="1"/>
  <c r="M7314" i="1"/>
  <c r="U7313" i="1"/>
  <c r="S7313" i="1"/>
  <c r="R7313" i="1"/>
  <c r="M7313" i="1"/>
  <c r="U7312" i="1"/>
  <c r="S7312" i="1"/>
  <c r="R7312" i="1"/>
  <c r="M7312" i="1"/>
  <c r="U7311" i="1"/>
  <c r="S7311" i="1"/>
  <c r="R7311" i="1"/>
  <c r="M7311" i="1"/>
  <c r="U7310" i="1"/>
  <c r="S7310" i="1"/>
  <c r="R7310" i="1"/>
  <c r="M7310" i="1"/>
  <c r="U7309" i="1"/>
  <c r="S7309" i="1"/>
  <c r="R7309" i="1"/>
  <c r="M7309" i="1"/>
  <c r="U7308" i="1"/>
  <c r="S7308" i="1"/>
  <c r="R7308" i="1"/>
  <c r="M7308" i="1"/>
  <c r="U7307" i="1"/>
  <c r="S7307" i="1"/>
  <c r="R7307" i="1"/>
  <c r="M7307" i="1"/>
  <c r="U7306" i="1"/>
  <c r="S7306" i="1"/>
  <c r="R7306" i="1"/>
  <c r="M7306" i="1"/>
  <c r="U7305" i="1"/>
  <c r="S7305" i="1"/>
  <c r="R7305" i="1"/>
  <c r="M7305" i="1"/>
  <c r="U7304" i="1"/>
  <c r="S7304" i="1"/>
  <c r="R7304" i="1"/>
  <c r="M7304" i="1"/>
  <c r="U7303" i="1"/>
  <c r="S7303" i="1"/>
  <c r="R7303" i="1"/>
  <c r="M7303" i="1"/>
  <c r="U7302" i="1"/>
  <c r="S7302" i="1"/>
  <c r="R7302" i="1"/>
  <c r="M7302" i="1"/>
  <c r="U7301" i="1"/>
  <c r="S7301" i="1"/>
  <c r="R7301" i="1"/>
  <c r="M7301" i="1"/>
  <c r="U7300" i="1"/>
  <c r="S7300" i="1"/>
  <c r="R7300" i="1"/>
  <c r="M7300" i="1"/>
  <c r="U7299" i="1"/>
  <c r="S7299" i="1"/>
  <c r="R7299" i="1"/>
  <c r="M7299" i="1"/>
  <c r="U7298" i="1"/>
  <c r="S7298" i="1"/>
  <c r="R7298" i="1"/>
  <c r="M7298" i="1"/>
  <c r="U7297" i="1"/>
  <c r="S7297" i="1"/>
  <c r="R7297" i="1"/>
  <c r="M7297" i="1"/>
  <c r="U7296" i="1"/>
  <c r="S7296" i="1"/>
  <c r="R7296" i="1"/>
  <c r="M7296" i="1"/>
  <c r="U7295" i="1"/>
  <c r="S7295" i="1"/>
  <c r="R7295" i="1"/>
  <c r="M7295" i="1"/>
  <c r="U7294" i="1"/>
  <c r="S7294" i="1"/>
  <c r="R7294" i="1"/>
  <c r="M7294" i="1"/>
  <c r="U7293" i="1"/>
  <c r="S7293" i="1"/>
  <c r="R7293" i="1"/>
  <c r="M7293" i="1"/>
  <c r="U7292" i="1"/>
  <c r="S7292" i="1"/>
  <c r="R7292" i="1"/>
  <c r="M7292" i="1"/>
  <c r="U7291" i="1"/>
  <c r="S7291" i="1"/>
  <c r="R7291" i="1"/>
  <c r="M7291" i="1"/>
  <c r="U7290" i="1"/>
  <c r="S7290" i="1"/>
  <c r="R7290" i="1"/>
  <c r="M7290" i="1"/>
  <c r="U7289" i="1"/>
  <c r="S7289" i="1"/>
  <c r="R7289" i="1"/>
  <c r="M7289" i="1"/>
  <c r="U7288" i="1"/>
  <c r="S7288" i="1"/>
  <c r="R7288" i="1"/>
  <c r="M7288" i="1"/>
  <c r="U7287" i="1"/>
  <c r="S7287" i="1"/>
  <c r="R7287" i="1"/>
  <c r="M7287" i="1"/>
  <c r="U7286" i="1"/>
  <c r="S7286" i="1"/>
  <c r="R7286" i="1"/>
  <c r="M7286" i="1"/>
  <c r="U7285" i="1"/>
  <c r="S7285" i="1"/>
  <c r="R7285" i="1"/>
  <c r="M7285" i="1"/>
  <c r="U7284" i="1"/>
  <c r="S7284" i="1"/>
  <c r="R7284" i="1"/>
  <c r="M7284" i="1"/>
  <c r="U7283" i="1"/>
  <c r="S7283" i="1"/>
  <c r="R7283" i="1"/>
  <c r="M7283" i="1"/>
  <c r="U7282" i="1"/>
  <c r="S7282" i="1"/>
  <c r="R7282" i="1"/>
  <c r="M7282" i="1"/>
  <c r="U7281" i="1"/>
  <c r="S7281" i="1"/>
  <c r="R7281" i="1"/>
  <c r="M7281" i="1"/>
  <c r="U7280" i="1"/>
  <c r="S7280" i="1"/>
  <c r="R7280" i="1"/>
  <c r="M7280" i="1"/>
  <c r="U7279" i="1"/>
  <c r="S7279" i="1"/>
  <c r="R7279" i="1"/>
  <c r="M7279" i="1"/>
  <c r="U7278" i="1"/>
  <c r="S7278" i="1"/>
  <c r="R7278" i="1"/>
  <c r="M7278" i="1"/>
  <c r="U7277" i="1"/>
  <c r="S7277" i="1"/>
  <c r="R7277" i="1"/>
  <c r="M7277" i="1"/>
  <c r="U7276" i="1"/>
  <c r="S7276" i="1"/>
  <c r="R7276" i="1"/>
  <c r="M7276" i="1"/>
  <c r="U7275" i="1"/>
  <c r="S7275" i="1"/>
  <c r="R7275" i="1"/>
  <c r="M7275" i="1"/>
  <c r="U7274" i="1"/>
  <c r="S7274" i="1"/>
  <c r="R7274" i="1"/>
  <c r="M7274" i="1"/>
  <c r="U7273" i="1"/>
  <c r="S7273" i="1"/>
  <c r="R7273" i="1"/>
  <c r="M7273" i="1"/>
  <c r="U7272" i="1"/>
  <c r="S7272" i="1"/>
  <c r="R7272" i="1"/>
  <c r="M7272" i="1"/>
  <c r="U7271" i="1"/>
  <c r="S7271" i="1"/>
  <c r="R7271" i="1"/>
  <c r="M7271" i="1"/>
  <c r="U7270" i="1"/>
  <c r="S7270" i="1"/>
  <c r="R7270" i="1"/>
  <c r="M7270" i="1"/>
  <c r="U7269" i="1"/>
  <c r="S7269" i="1"/>
  <c r="R7269" i="1"/>
  <c r="M7269" i="1"/>
  <c r="U7268" i="1"/>
  <c r="S7268" i="1"/>
  <c r="R7268" i="1"/>
  <c r="M7268" i="1"/>
  <c r="U7267" i="1"/>
  <c r="S7267" i="1"/>
  <c r="R7267" i="1"/>
  <c r="M7267" i="1"/>
  <c r="U7266" i="1"/>
  <c r="S7266" i="1"/>
  <c r="R7266" i="1"/>
  <c r="M7266" i="1"/>
  <c r="U7265" i="1"/>
  <c r="S7265" i="1"/>
  <c r="R7265" i="1"/>
  <c r="M7265" i="1"/>
  <c r="U7264" i="1"/>
  <c r="S7264" i="1"/>
  <c r="R7264" i="1"/>
  <c r="M7264" i="1"/>
  <c r="U7263" i="1"/>
  <c r="S7263" i="1"/>
  <c r="R7263" i="1"/>
  <c r="M7263" i="1"/>
  <c r="U7262" i="1"/>
  <c r="S7262" i="1"/>
  <c r="R7262" i="1"/>
  <c r="M7262" i="1"/>
  <c r="U7261" i="1"/>
  <c r="S7261" i="1"/>
  <c r="R7261" i="1"/>
  <c r="M7261" i="1"/>
  <c r="U7260" i="1"/>
  <c r="S7260" i="1"/>
  <c r="R7260" i="1"/>
  <c r="M7260" i="1"/>
  <c r="U7259" i="1"/>
  <c r="S7259" i="1"/>
  <c r="R7259" i="1"/>
  <c r="M7259" i="1"/>
  <c r="U7258" i="1"/>
  <c r="S7258" i="1"/>
  <c r="R7258" i="1"/>
  <c r="M7258" i="1"/>
  <c r="U7257" i="1"/>
  <c r="S7257" i="1"/>
  <c r="R7257" i="1"/>
  <c r="M7257" i="1"/>
  <c r="U7256" i="1"/>
  <c r="S7256" i="1"/>
  <c r="R7256" i="1"/>
  <c r="M7256" i="1"/>
  <c r="U7255" i="1"/>
  <c r="S7255" i="1"/>
  <c r="R7255" i="1"/>
  <c r="M7255" i="1"/>
  <c r="U7254" i="1"/>
  <c r="S7254" i="1"/>
  <c r="R7254" i="1"/>
  <c r="M7254" i="1"/>
  <c r="U7253" i="1"/>
  <c r="S7253" i="1"/>
  <c r="R7253" i="1"/>
  <c r="M7253" i="1"/>
  <c r="U7252" i="1"/>
  <c r="S7252" i="1"/>
  <c r="R7252" i="1"/>
  <c r="M7252" i="1"/>
  <c r="U7251" i="1"/>
  <c r="S7251" i="1"/>
  <c r="R7251" i="1"/>
  <c r="M7251" i="1"/>
  <c r="U7250" i="1"/>
  <c r="S7250" i="1"/>
  <c r="R7250" i="1"/>
  <c r="M7250" i="1"/>
  <c r="U7249" i="1"/>
  <c r="S7249" i="1"/>
  <c r="R7249" i="1"/>
  <c r="M7249" i="1"/>
  <c r="U7248" i="1"/>
  <c r="S7248" i="1"/>
  <c r="R7248" i="1"/>
  <c r="M7248" i="1"/>
  <c r="U7247" i="1"/>
  <c r="S7247" i="1"/>
  <c r="R7247" i="1"/>
  <c r="M7247" i="1"/>
  <c r="U7246" i="1"/>
  <c r="S7246" i="1"/>
  <c r="R7246" i="1"/>
  <c r="M7246" i="1"/>
  <c r="U7245" i="1"/>
  <c r="S7245" i="1"/>
  <c r="R7245" i="1"/>
  <c r="M7245" i="1"/>
  <c r="U7244" i="1"/>
  <c r="S7244" i="1"/>
  <c r="R7244" i="1"/>
  <c r="M7244" i="1"/>
  <c r="U7243" i="1"/>
  <c r="S7243" i="1"/>
  <c r="R7243" i="1"/>
  <c r="M7243" i="1"/>
  <c r="U7242" i="1"/>
  <c r="S7242" i="1"/>
  <c r="R7242" i="1"/>
  <c r="M7242" i="1"/>
  <c r="U7241" i="1"/>
  <c r="S7241" i="1"/>
  <c r="R7241" i="1"/>
  <c r="M7241" i="1"/>
  <c r="U7240" i="1"/>
  <c r="S7240" i="1"/>
  <c r="R7240" i="1"/>
  <c r="M7240" i="1"/>
  <c r="U7239" i="1"/>
  <c r="S7239" i="1"/>
  <c r="R7239" i="1"/>
  <c r="M7239" i="1"/>
  <c r="U7238" i="1"/>
  <c r="S7238" i="1"/>
  <c r="R7238" i="1"/>
  <c r="M7238" i="1"/>
  <c r="U7237" i="1"/>
  <c r="S7237" i="1"/>
  <c r="R7237" i="1"/>
  <c r="M7237" i="1"/>
  <c r="U7236" i="1"/>
  <c r="S7236" i="1"/>
  <c r="R7236" i="1"/>
  <c r="M7236" i="1"/>
  <c r="U7235" i="1"/>
  <c r="S7235" i="1"/>
  <c r="R7235" i="1"/>
  <c r="M7235" i="1"/>
  <c r="U7234" i="1"/>
  <c r="S7234" i="1"/>
  <c r="R7234" i="1"/>
  <c r="M7234" i="1"/>
  <c r="U7233" i="1"/>
  <c r="S7233" i="1"/>
  <c r="R7233" i="1"/>
  <c r="M7233" i="1"/>
  <c r="U7232" i="1"/>
  <c r="S7232" i="1"/>
  <c r="R7232" i="1"/>
  <c r="M7232" i="1"/>
  <c r="U7231" i="1"/>
  <c r="S7231" i="1"/>
  <c r="R7231" i="1"/>
  <c r="M7231" i="1"/>
  <c r="U7230" i="1"/>
  <c r="S7230" i="1"/>
  <c r="R7230" i="1"/>
  <c r="M7230" i="1"/>
  <c r="U7229" i="1"/>
  <c r="S7229" i="1"/>
  <c r="R7229" i="1"/>
  <c r="M7229" i="1"/>
  <c r="U7228" i="1"/>
  <c r="S7228" i="1"/>
  <c r="R7228" i="1"/>
  <c r="M7228" i="1"/>
  <c r="U7227" i="1"/>
  <c r="S7227" i="1"/>
  <c r="R7227" i="1"/>
  <c r="M7227" i="1"/>
  <c r="U7226" i="1"/>
  <c r="S7226" i="1"/>
  <c r="R7226" i="1"/>
  <c r="M7226" i="1"/>
  <c r="U7225" i="1"/>
  <c r="S7225" i="1"/>
  <c r="R7225" i="1"/>
  <c r="M7225" i="1"/>
  <c r="U7224" i="1"/>
  <c r="S7224" i="1"/>
  <c r="R7224" i="1"/>
  <c r="M7224" i="1"/>
  <c r="U7223" i="1"/>
  <c r="S7223" i="1"/>
  <c r="R7223" i="1"/>
  <c r="M7223" i="1"/>
  <c r="U7222" i="1"/>
  <c r="S7222" i="1"/>
  <c r="R7222" i="1"/>
  <c r="M7222" i="1"/>
  <c r="U7221" i="1"/>
  <c r="S7221" i="1"/>
  <c r="R7221" i="1"/>
  <c r="M7221" i="1"/>
  <c r="U7220" i="1"/>
  <c r="S7220" i="1"/>
  <c r="R7220" i="1"/>
  <c r="M7220" i="1"/>
  <c r="U7219" i="1"/>
  <c r="S7219" i="1"/>
  <c r="R7219" i="1"/>
  <c r="M7219" i="1"/>
  <c r="U7218" i="1"/>
  <c r="S7218" i="1"/>
  <c r="R7218" i="1"/>
  <c r="M7218" i="1"/>
  <c r="U7217" i="1"/>
  <c r="S7217" i="1"/>
  <c r="R7217" i="1"/>
  <c r="M7217" i="1"/>
  <c r="U7216" i="1"/>
  <c r="S7216" i="1"/>
  <c r="R7216" i="1"/>
  <c r="M7216" i="1"/>
  <c r="U7215" i="1"/>
  <c r="S7215" i="1"/>
  <c r="R7215" i="1"/>
  <c r="M7215" i="1"/>
  <c r="U7214" i="1"/>
  <c r="S7214" i="1"/>
  <c r="R7214" i="1"/>
  <c r="M7214" i="1"/>
  <c r="U7213" i="1"/>
  <c r="S7213" i="1"/>
  <c r="R7213" i="1"/>
  <c r="M7213" i="1"/>
  <c r="U7212" i="1"/>
  <c r="S7212" i="1"/>
  <c r="R7212" i="1"/>
  <c r="M7212" i="1"/>
  <c r="U7211" i="1"/>
  <c r="S7211" i="1"/>
  <c r="R7211" i="1"/>
  <c r="M7211" i="1"/>
  <c r="U7210" i="1"/>
  <c r="S7210" i="1"/>
  <c r="R7210" i="1"/>
  <c r="M7210" i="1"/>
  <c r="U7209" i="1"/>
  <c r="S7209" i="1"/>
  <c r="R7209" i="1"/>
  <c r="M7209" i="1"/>
  <c r="U7208" i="1"/>
  <c r="S7208" i="1"/>
  <c r="R7208" i="1"/>
  <c r="M7208" i="1"/>
  <c r="U7207" i="1"/>
  <c r="S7207" i="1"/>
  <c r="R7207" i="1"/>
  <c r="M7207" i="1"/>
  <c r="U7206" i="1"/>
  <c r="S7206" i="1"/>
  <c r="R7206" i="1"/>
  <c r="M7206" i="1"/>
  <c r="U7205" i="1"/>
  <c r="S7205" i="1"/>
  <c r="R7205" i="1"/>
  <c r="M7205" i="1"/>
  <c r="U7204" i="1"/>
  <c r="S7204" i="1"/>
  <c r="R7204" i="1"/>
  <c r="M7204" i="1"/>
  <c r="U7203" i="1"/>
  <c r="S7203" i="1"/>
  <c r="R7203" i="1"/>
  <c r="M7203" i="1"/>
  <c r="U7202" i="1"/>
  <c r="S7202" i="1"/>
  <c r="R7202" i="1"/>
  <c r="M7202" i="1"/>
  <c r="U7201" i="1"/>
  <c r="S7201" i="1"/>
  <c r="R7201" i="1"/>
  <c r="M7201" i="1"/>
  <c r="U7200" i="1"/>
  <c r="S7200" i="1"/>
  <c r="R7200" i="1"/>
  <c r="M7200" i="1"/>
  <c r="U7199" i="1"/>
  <c r="S7199" i="1"/>
  <c r="R7199" i="1"/>
  <c r="M7199" i="1"/>
  <c r="U7198" i="1"/>
  <c r="S7198" i="1"/>
  <c r="R7198" i="1"/>
  <c r="M7198" i="1"/>
  <c r="U7197" i="1"/>
  <c r="S7197" i="1"/>
  <c r="R7197" i="1"/>
  <c r="M7197" i="1"/>
  <c r="U7196" i="1"/>
  <c r="S7196" i="1"/>
  <c r="R7196" i="1"/>
  <c r="M7196" i="1"/>
  <c r="U7195" i="1"/>
  <c r="S7195" i="1"/>
  <c r="R7195" i="1"/>
  <c r="M7195" i="1"/>
  <c r="U7194" i="1"/>
  <c r="S7194" i="1"/>
  <c r="R7194" i="1"/>
  <c r="M7194" i="1"/>
  <c r="U7193" i="1"/>
  <c r="S7193" i="1"/>
  <c r="R7193" i="1"/>
  <c r="M7193" i="1"/>
  <c r="U7192" i="1"/>
  <c r="S7192" i="1"/>
  <c r="R7192" i="1"/>
  <c r="M7192" i="1"/>
  <c r="U7191" i="1"/>
  <c r="S7191" i="1"/>
  <c r="R7191" i="1"/>
  <c r="M7191" i="1"/>
  <c r="U7190" i="1"/>
  <c r="S7190" i="1"/>
  <c r="R7190" i="1"/>
  <c r="M7190" i="1"/>
  <c r="U7189" i="1"/>
  <c r="S7189" i="1"/>
  <c r="R7189" i="1"/>
  <c r="M7189" i="1"/>
  <c r="U7188" i="1"/>
  <c r="S7188" i="1"/>
  <c r="R7188" i="1"/>
  <c r="M7188" i="1"/>
  <c r="U7187" i="1"/>
  <c r="S7187" i="1"/>
  <c r="R7187" i="1"/>
  <c r="M7187" i="1"/>
  <c r="U7186" i="1"/>
  <c r="S7186" i="1"/>
  <c r="R7186" i="1"/>
  <c r="M7186" i="1"/>
  <c r="U7185" i="1"/>
  <c r="S7185" i="1"/>
  <c r="R7185" i="1"/>
  <c r="M7185" i="1"/>
  <c r="U7184" i="1"/>
  <c r="S7184" i="1"/>
  <c r="R7184" i="1"/>
  <c r="M7184" i="1"/>
  <c r="U7183" i="1"/>
  <c r="S7183" i="1"/>
  <c r="R7183" i="1"/>
  <c r="M7183" i="1"/>
  <c r="U7182" i="1"/>
  <c r="S7182" i="1"/>
  <c r="R7182" i="1"/>
  <c r="M7182" i="1"/>
  <c r="U7181" i="1"/>
  <c r="S7181" i="1"/>
  <c r="R7181" i="1"/>
  <c r="M7181" i="1"/>
  <c r="U7180" i="1"/>
  <c r="S7180" i="1"/>
  <c r="R7180" i="1"/>
  <c r="M7180" i="1"/>
  <c r="U7179" i="1"/>
  <c r="S7179" i="1"/>
  <c r="R7179" i="1"/>
  <c r="M7179" i="1"/>
  <c r="U7178" i="1"/>
  <c r="S7178" i="1"/>
  <c r="R7178" i="1"/>
  <c r="M7178" i="1"/>
  <c r="U7177" i="1"/>
  <c r="S7177" i="1"/>
  <c r="R7177" i="1"/>
  <c r="M7177" i="1"/>
  <c r="U7176" i="1"/>
  <c r="S7176" i="1"/>
  <c r="R7176" i="1"/>
  <c r="M7176" i="1"/>
  <c r="U7175" i="1"/>
  <c r="S7175" i="1"/>
  <c r="R7175" i="1"/>
  <c r="M7175" i="1"/>
  <c r="U7174" i="1"/>
  <c r="S7174" i="1"/>
  <c r="R7174" i="1"/>
  <c r="M7174" i="1"/>
  <c r="U7173" i="1"/>
  <c r="S7173" i="1"/>
  <c r="R7173" i="1"/>
  <c r="M7173" i="1"/>
  <c r="U7172" i="1"/>
  <c r="S7172" i="1"/>
  <c r="R7172" i="1"/>
  <c r="M7172" i="1"/>
  <c r="U7171" i="1"/>
  <c r="S7171" i="1"/>
  <c r="R7171" i="1"/>
  <c r="M7171" i="1"/>
  <c r="U7170" i="1"/>
  <c r="S7170" i="1"/>
  <c r="R7170" i="1"/>
  <c r="M7170" i="1"/>
  <c r="U7169" i="1"/>
  <c r="S7169" i="1"/>
  <c r="R7169" i="1"/>
  <c r="M7169" i="1"/>
  <c r="U7168" i="1"/>
  <c r="S7168" i="1"/>
  <c r="R7168" i="1"/>
  <c r="M7168" i="1"/>
  <c r="U7167" i="1"/>
  <c r="S7167" i="1"/>
  <c r="R7167" i="1"/>
  <c r="M7167" i="1"/>
  <c r="U7166" i="1"/>
  <c r="S7166" i="1"/>
  <c r="R7166" i="1"/>
  <c r="M7166" i="1"/>
  <c r="U7165" i="1"/>
  <c r="S7165" i="1"/>
  <c r="R7165" i="1"/>
  <c r="M7165" i="1"/>
  <c r="U7164" i="1"/>
  <c r="S7164" i="1"/>
  <c r="R7164" i="1"/>
  <c r="M7164" i="1"/>
  <c r="U7163" i="1"/>
  <c r="S7163" i="1"/>
  <c r="R7163" i="1"/>
  <c r="M7163" i="1"/>
  <c r="U7162" i="1"/>
  <c r="S7162" i="1"/>
  <c r="R7162" i="1"/>
  <c r="M7162" i="1"/>
  <c r="U7161" i="1"/>
  <c r="S7161" i="1"/>
  <c r="R7161" i="1"/>
  <c r="M7161" i="1"/>
  <c r="U7160" i="1"/>
  <c r="S7160" i="1"/>
  <c r="R7160" i="1"/>
  <c r="M7160" i="1"/>
  <c r="U7159" i="1"/>
  <c r="S7159" i="1"/>
  <c r="R7159" i="1"/>
  <c r="M7159" i="1"/>
  <c r="U7158" i="1"/>
  <c r="S7158" i="1"/>
  <c r="R7158" i="1"/>
  <c r="M7158" i="1"/>
  <c r="U7157" i="1"/>
  <c r="S7157" i="1"/>
  <c r="R7157" i="1"/>
  <c r="M7157" i="1"/>
  <c r="U7156" i="1"/>
  <c r="S7156" i="1"/>
  <c r="R7156" i="1"/>
  <c r="M7156" i="1"/>
  <c r="U7155" i="1"/>
  <c r="S7155" i="1"/>
  <c r="R7155" i="1"/>
  <c r="M7155" i="1"/>
  <c r="U7154" i="1"/>
  <c r="S7154" i="1"/>
  <c r="R7154" i="1"/>
  <c r="M7154" i="1"/>
  <c r="U7153" i="1"/>
  <c r="S7153" i="1"/>
  <c r="R7153" i="1"/>
  <c r="M7153" i="1"/>
  <c r="U7152" i="1"/>
  <c r="S7152" i="1"/>
  <c r="R7152" i="1"/>
  <c r="M7152" i="1"/>
  <c r="U7151" i="1"/>
  <c r="S7151" i="1"/>
  <c r="R7151" i="1"/>
  <c r="M7151" i="1"/>
  <c r="U7150" i="1"/>
  <c r="S7150" i="1"/>
  <c r="R7150" i="1"/>
  <c r="M7150" i="1"/>
  <c r="U7149" i="1"/>
  <c r="S7149" i="1"/>
  <c r="R7149" i="1"/>
  <c r="M7149" i="1"/>
  <c r="U7148" i="1"/>
  <c r="S7148" i="1"/>
  <c r="R7148" i="1"/>
  <c r="M7148" i="1"/>
  <c r="U7147" i="1"/>
  <c r="S7147" i="1"/>
  <c r="R7147" i="1"/>
  <c r="M7147" i="1"/>
  <c r="U7146" i="1"/>
  <c r="S7146" i="1"/>
  <c r="R7146" i="1"/>
  <c r="M7146" i="1"/>
  <c r="U7145" i="1"/>
  <c r="S7145" i="1"/>
  <c r="R7145" i="1"/>
  <c r="M7145" i="1"/>
  <c r="U7144" i="1"/>
  <c r="S7144" i="1"/>
  <c r="R7144" i="1"/>
  <c r="M7144" i="1"/>
  <c r="U7143" i="1"/>
  <c r="S7143" i="1"/>
  <c r="R7143" i="1"/>
  <c r="M7143" i="1"/>
  <c r="U7142" i="1"/>
  <c r="S7142" i="1"/>
  <c r="R7142" i="1"/>
  <c r="M7142" i="1"/>
  <c r="U7141" i="1"/>
  <c r="S7141" i="1"/>
  <c r="R7141" i="1"/>
  <c r="M7141" i="1"/>
  <c r="U7140" i="1"/>
  <c r="S7140" i="1"/>
  <c r="R7140" i="1"/>
  <c r="M7140" i="1"/>
  <c r="U7139" i="1"/>
  <c r="S7139" i="1"/>
  <c r="R7139" i="1"/>
  <c r="M7139" i="1"/>
  <c r="U7138" i="1"/>
  <c r="S7138" i="1"/>
  <c r="R7138" i="1"/>
  <c r="M7138" i="1"/>
  <c r="U7137" i="1"/>
  <c r="S7137" i="1"/>
  <c r="R7137" i="1"/>
  <c r="M7137" i="1"/>
  <c r="U7136" i="1"/>
  <c r="S7136" i="1"/>
  <c r="R7136" i="1"/>
  <c r="M7136" i="1"/>
  <c r="U7135" i="1"/>
  <c r="S7135" i="1"/>
  <c r="R7135" i="1"/>
  <c r="M7135" i="1"/>
  <c r="U7134" i="1"/>
  <c r="S7134" i="1"/>
  <c r="R7134" i="1"/>
  <c r="M7134" i="1"/>
  <c r="U7133" i="1"/>
  <c r="S7133" i="1"/>
  <c r="R7133" i="1"/>
  <c r="M7133" i="1"/>
  <c r="U7132" i="1"/>
  <c r="S7132" i="1"/>
  <c r="R7132" i="1"/>
  <c r="M7132" i="1"/>
  <c r="U7131" i="1"/>
  <c r="S7131" i="1"/>
  <c r="R7131" i="1"/>
  <c r="M7131" i="1"/>
  <c r="U7130" i="1"/>
  <c r="S7130" i="1"/>
  <c r="R7130" i="1"/>
  <c r="M7130" i="1"/>
  <c r="U7129" i="1"/>
  <c r="S7129" i="1"/>
  <c r="R7129" i="1"/>
  <c r="M7129" i="1"/>
  <c r="U7128" i="1"/>
  <c r="S7128" i="1"/>
  <c r="R7128" i="1"/>
  <c r="M7128" i="1"/>
  <c r="U7127" i="1"/>
  <c r="S7127" i="1"/>
  <c r="R7127" i="1"/>
  <c r="M7127" i="1"/>
  <c r="U7126" i="1"/>
  <c r="S7126" i="1"/>
  <c r="R7126" i="1"/>
  <c r="M7126" i="1"/>
  <c r="U7125" i="1"/>
  <c r="S7125" i="1"/>
  <c r="R7125" i="1"/>
  <c r="M7125" i="1"/>
  <c r="U7124" i="1"/>
  <c r="S7124" i="1"/>
  <c r="R7124" i="1"/>
  <c r="M7124" i="1"/>
  <c r="U7123" i="1"/>
  <c r="S7123" i="1"/>
  <c r="R7123" i="1"/>
  <c r="M7123" i="1"/>
  <c r="U7122" i="1"/>
  <c r="S7122" i="1"/>
  <c r="R7122" i="1"/>
  <c r="M7122" i="1"/>
  <c r="U7121" i="1"/>
  <c r="S7121" i="1"/>
  <c r="R7121" i="1"/>
  <c r="M7121" i="1"/>
  <c r="U7120" i="1"/>
  <c r="S7120" i="1"/>
  <c r="R7120" i="1"/>
  <c r="M7120" i="1"/>
  <c r="U7119" i="1"/>
  <c r="S7119" i="1"/>
  <c r="R7119" i="1"/>
  <c r="M7119" i="1"/>
  <c r="U7118" i="1"/>
  <c r="S7118" i="1"/>
  <c r="R7118" i="1"/>
  <c r="M7118" i="1"/>
  <c r="U7117" i="1"/>
  <c r="S7117" i="1"/>
  <c r="R7117" i="1"/>
  <c r="M7117" i="1"/>
  <c r="U7116" i="1"/>
  <c r="S7116" i="1"/>
  <c r="R7116" i="1"/>
  <c r="M7116" i="1"/>
  <c r="U7115" i="1"/>
  <c r="S7115" i="1"/>
  <c r="R7115" i="1"/>
  <c r="M7115" i="1"/>
  <c r="U7114" i="1"/>
  <c r="S7114" i="1"/>
  <c r="R7114" i="1"/>
  <c r="M7114" i="1"/>
  <c r="U7113" i="1"/>
  <c r="S7113" i="1"/>
  <c r="R7113" i="1"/>
  <c r="M7113" i="1"/>
  <c r="U7112" i="1"/>
  <c r="S7112" i="1"/>
  <c r="R7112" i="1"/>
  <c r="M7112" i="1"/>
  <c r="U7111" i="1"/>
  <c r="S7111" i="1"/>
  <c r="R7111" i="1"/>
  <c r="M7111" i="1"/>
  <c r="U7110" i="1"/>
  <c r="S7110" i="1"/>
  <c r="R7110" i="1"/>
  <c r="M7110" i="1"/>
  <c r="U7109" i="1"/>
  <c r="S7109" i="1"/>
  <c r="R7109" i="1"/>
  <c r="M7109" i="1"/>
  <c r="U7108" i="1"/>
  <c r="S7108" i="1"/>
  <c r="R7108" i="1"/>
  <c r="M7108" i="1"/>
  <c r="U7107" i="1"/>
  <c r="S7107" i="1"/>
  <c r="R7107" i="1"/>
  <c r="M7107" i="1"/>
  <c r="U7106" i="1"/>
  <c r="S7106" i="1"/>
  <c r="R7106" i="1"/>
  <c r="M7106" i="1"/>
  <c r="U7105" i="1"/>
  <c r="S7105" i="1"/>
  <c r="R7105" i="1"/>
  <c r="M7105" i="1"/>
  <c r="U7104" i="1"/>
  <c r="S7104" i="1"/>
  <c r="R7104" i="1"/>
  <c r="M7104" i="1"/>
  <c r="U7103" i="1"/>
  <c r="S7103" i="1"/>
  <c r="R7103" i="1"/>
  <c r="M7103" i="1"/>
  <c r="U7102" i="1"/>
  <c r="S7102" i="1"/>
  <c r="R7102" i="1"/>
  <c r="M7102" i="1"/>
  <c r="U7101" i="1"/>
  <c r="S7101" i="1"/>
  <c r="R7101" i="1"/>
  <c r="M7101" i="1"/>
  <c r="U7100" i="1"/>
  <c r="S7100" i="1"/>
  <c r="R7100" i="1"/>
  <c r="M7100" i="1"/>
  <c r="U7099" i="1"/>
  <c r="S7099" i="1"/>
  <c r="R7099" i="1"/>
  <c r="M7099" i="1"/>
  <c r="U7098" i="1"/>
  <c r="S7098" i="1"/>
  <c r="R7098" i="1"/>
  <c r="M7098" i="1"/>
  <c r="U7097" i="1"/>
  <c r="S7097" i="1"/>
  <c r="R7097" i="1"/>
  <c r="M7097" i="1"/>
  <c r="U7096" i="1"/>
  <c r="S7096" i="1"/>
  <c r="R7096" i="1"/>
  <c r="M7096" i="1"/>
  <c r="U7095" i="1"/>
  <c r="S7095" i="1"/>
  <c r="R7095" i="1"/>
  <c r="M7095" i="1"/>
  <c r="U7094" i="1"/>
  <c r="S7094" i="1"/>
  <c r="R7094" i="1"/>
  <c r="M7094" i="1"/>
  <c r="U7093" i="1"/>
  <c r="S7093" i="1"/>
  <c r="R7093" i="1"/>
  <c r="M7093" i="1"/>
  <c r="U7092" i="1"/>
  <c r="S7092" i="1"/>
  <c r="R7092" i="1"/>
  <c r="M7092" i="1"/>
  <c r="U7091" i="1"/>
  <c r="S7091" i="1"/>
  <c r="R7091" i="1"/>
  <c r="M7091" i="1"/>
  <c r="U7090" i="1"/>
  <c r="S7090" i="1"/>
  <c r="R7090" i="1"/>
  <c r="M7090" i="1"/>
  <c r="U7089" i="1"/>
  <c r="S7089" i="1"/>
  <c r="R7089" i="1"/>
  <c r="M7089" i="1"/>
  <c r="U7088" i="1"/>
  <c r="S7088" i="1"/>
  <c r="R7088" i="1"/>
  <c r="M7088" i="1"/>
  <c r="U7087" i="1"/>
  <c r="S7087" i="1"/>
  <c r="R7087" i="1"/>
  <c r="M7087" i="1"/>
  <c r="U7086" i="1"/>
  <c r="S7086" i="1"/>
  <c r="R7086" i="1"/>
  <c r="M7086" i="1"/>
  <c r="U7085" i="1"/>
  <c r="S7085" i="1"/>
  <c r="R7085" i="1"/>
  <c r="M7085" i="1"/>
  <c r="U7084" i="1"/>
  <c r="S7084" i="1"/>
  <c r="R7084" i="1"/>
  <c r="M7084" i="1"/>
  <c r="U7083" i="1"/>
  <c r="S7083" i="1"/>
  <c r="R7083" i="1"/>
  <c r="M7083" i="1"/>
  <c r="U7082" i="1"/>
  <c r="S7082" i="1"/>
  <c r="R7082" i="1"/>
  <c r="M7082" i="1"/>
  <c r="U7081" i="1"/>
  <c r="S7081" i="1"/>
  <c r="R7081" i="1"/>
  <c r="M7081" i="1"/>
  <c r="U7080" i="1"/>
  <c r="S7080" i="1"/>
  <c r="R7080" i="1"/>
  <c r="M7080" i="1"/>
  <c r="U7079" i="1"/>
  <c r="S7079" i="1"/>
  <c r="R7079" i="1"/>
  <c r="M7079" i="1"/>
  <c r="U7078" i="1"/>
  <c r="S7078" i="1"/>
  <c r="R7078" i="1"/>
  <c r="M7078" i="1"/>
  <c r="U7077" i="1"/>
  <c r="S7077" i="1"/>
  <c r="R7077" i="1"/>
  <c r="M7077" i="1"/>
  <c r="U7076" i="1"/>
  <c r="S7076" i="1"/>
  <c r="R7076" i="1"/>
  <c r="M7076" i="1"/>
  <c r="U7075" i="1"/>
  <c r="S7075" i="1"/>
  <c r="R7075" i="1"/>
  <c r="M7075" i="1"/>
  <c r="U7074" i="1"/>
  <c r="S7074" i="1"/>
  <c r="R7074" i="1"/>
  <c r="M7074" i="1"/>
  <c r="U7073" i="1"/>
  <c r="S7073" i="1"/>
  <c r="R7073" i="1"/>
  <c r="M7073" i="1"/>
  <c r="U7072" i="1"/>
  <c r="S7072" i="1"/>
  <c r="R7072" i="1"/>
  <c r="M7072" i="1"/>
  <c r="U7071" i="1"/>
  <c r="S7071" i="1"/>
  <c r="R7071" i="1"/>
  <c r="M7071" i="1"/>
  <c r="U7070" i="1"/>
  <c r="S7070" i="1"/>
  <c r="R7070" i="1"/>
  <c r="M7070" i="1"/>
  <c r="U7069" i="1"/>
  <c r="S7069" i="1"/>
  <c r="R7069" i="1"/>
  <c r="M7069" i="1"/>
  <c r="U7068" i="1"/>
  <c r="S7068" i="1"/>
  <c r="R7068" i="1"/>
  <c r="M7068" i="1"/>
  <c r="U7067" i="1"/>
  <c r="S7067" i="1"/>
  <c r="R7067" i="1"/>
  <c r="M7067" i="1"/>
  <c r="U7066" i="1"/>
  <c r="S7066" i="1"/>
  <c r="R7066" i="1"/>
  <c r="M7066" i="1"/>
  <c r="U7065" i="1"/>
  <c r="S7065" i="1"/>
  <c r="R7065" i="1"/>
  <c r="M7065" i="1"/>
  <c r="U7064" i="1"/>
  <c r="S7064" i="1"/>
  <c r="R7064" i="1"/>
  <c r="M7064" i="1"/>
  <c r="U7063" i="1"/>
  <c r="S7063" i="1"/>
  <c r="R7063" i="1"/>
  <c r="M7063" i="1"/>
  <c r="U7062" i="1"/>
  <c r="S7062" i="1"/>
  <c r="R7062" i="1"/>
  <c r="M7062" i="1"/>
  <c r="U7061" i="1"/>
  <c r="S7061" i="1"/>
  <c r="R7061" i="1"/>
  <c r="M7061" i="1"/>
  <c r="U7060" i="1"/>
  <c r="S7060" i="1"/>
  <c r="R7060" i="1"/>
  <c r="M7060" i="1"/>
  <c r="U7059" i="1"/>
  <c r="S7059" i="1"/>
  <c r="R7059" i="1"/>
  <c r="M7059" i="1"/>
  <c r="U7058" i="1"/>
  <c r="S7058" i="1"/>
  <c r="R7058" i="1"/>
  <c r="M7058" i="1"/>
  <c r="U7057" i="1"/>
  <c r="S7057" i="1"/>
  <c r="R7057" i="1"/>
  <c r="M7057" i="1"/>
  <c r="U7056" i="1"/>
  <c r="S7056" i="1"/>
  <c r="R7056" i="1"/>
  <c r="M7056" i="1"/>
  <c r="U7055" i="1"/>
  <c r="S7055" i="1"/>
  <c r="R7055" i="1"/>
  <c r="M7055" i="1"/>
  <c r="U7054" i="1"/>
  <c r="S7054" i="1"/>
  <c r="R7054" i="1"/>
  <c r="M7054" i="1"/>
  <c r="U7053" i="1"/>
  <c r="S7053" i="1"/>
  <c r="R7053" i="1"/>
  <c r="M7053" i="1"/>
  <c r="U7052" i="1"/>
  <c r="S7052" i="1"/>
  <c r="R7052" i="1"/>
  <c r="M7052" i="1"/>
  <c r="U7051" i="1"/>
  <c r="S7051" i="1"/>
  <c r="R7051" i="1"/>
  <c r="M7051" i="1"/>
  <c r="U7050" i="1"/>
  <c r="S7050" i="1"/>
  <c r="R7050" i="1"/>
  <c r="M7050" i="1"/>
  <c r="U7049" i="1"/>
  <c r="S7049" i="1"/>
  <c r="R7049" i="1"/>
  <c r="M7049" i="1"/>
  <c r="U7048" i="1"/>
  <c r="S7048" i="1"/>
  <c r="R7048" i="1"/>
  <c r="M7048" i="1"/>
  <c r="U7047" i="1"/>
  <c r="S7047" i="1"/>
  <c r="R7047" i="1"/>
  <c r="M7047" i="1"/>
  <c r="U7046" i="1"/>
  <c r="S7046" i="1"/>
  <c r="R7046" i="1"/>
  <c r="M7046" i="1"/>
  <c r="U7045" i="1"/>
  <c r="S7045" i="1"/>
  <c r="R7045" i="1"/>
  <c r="M7045" i="1"/>
  <c r="U7044" i="1"/>
  <c r="S7044" i="1"/>
  <c r="R7044" i="1"/>
  <c r="M7044" i="1"/>
  <c r="U7043" i="1"/>
  <c r="S7043" i="1"/>
  <c r="R7043" i="1"/>
  <c r="M7043" i="1"/>
  <c r="U7042" i="1"/>
  <c r="S7042" i="1"/>
  <c r="R7042" i="1"/>
  <c r="M7042" i="1"/>
  <c r="U7041" i="1"/>
  <c r="S7041" i="1"/>
  <c r="R7041" i="1"/>
  <c r="M7041" i="1"/>
  <c r="U7040" i="1"/>
  <c r="S7040" i="1"/>
  <c r="R7040" i="1"/>
  <c r="M7040" i="1"/>
  <c r="U7039" i="1"/>
  <c r="S7039" i="1"/>
  <c r="R7039" i="1"/>
  <c r="M7039" i="1"/>
  <c r="U7038" i="1"/>
  <c r="S7038" i="1"/>
  <c r="R7038" i="1"/>
  <c r="M7038" i="1"/>
  <c r="U7037" i="1"/>
  <c r="S7037" i="1"/>
  <c r="R7037" i="1"/>
  <c r="M7037" i="1"/>
  <c r="U7036" i="1"/>
  <c r="S7036" i="1"/>
  <c r="R7036" i="1"/>
  <c r="M7036" i="1"/>
  <c r="U7035" i="1"/>
  <c r="S7035" i="1"/>
  <c r="R7035" i="1"/>
  <c r="M7035" i="1"/>
  <c r="U7034" i="1"/>
  <c r="S7034" i="1"/>
  <c r="R7034" i="1"/>
  <c r="M7034" i="1"/>
  <c r="U7033" i="1"/>
  <c r="S7033" i="1"/>
  <c r="R7033" i="1"/>
  <c r="M7033" i="1"/>
  <c r="U7032" i="1"/>
  <c r="S7032" i="1"/>
  <c r="R7032" i="1"/>
  <c r="M7032" i="1"/>
  <c r="U7031" i="1"/>
  <c r="S7031" i="1"/>
  <c r="R7031" i="1"/>
  <c r="M7031" i="1"/>
  <c r="U7030" i="1"/>
  <c r="S7030" i="1"/>
  <c r="R7030" i="1"/>
  <c r="M7030" i="1"/>
  <c r="U7029" i="1"/>
  <c r="S7029" i="1"/>
  <c r="R7029" i="1"/>
  <c r="M7029" i="1"/>
  <c r="U7028" i="1"/>
  <c r="S7028" i="1"/>
  <c r="R7028" i="1"/>
  <c r="M7028" i="1"/>
  <c r="U7027" i="1"/>
  <c r="S7027" i="1"/>
  <c r="R7027" i="1"/>
  <c r="M7027" i="1"/>
  <c r="U7026" i="1"/>
  <c r="S7026" i="1"/>
  <c r="R7026" i="1"/>
  <c r="M7026" i="1"/>
  <c r="U7025" i="1"/>
  <c r="S7025" i="1"/>
  <c r="R7025" i="1"/>
  <c r="M7025" i="1"/>
  <c r="U7024" i="1"/>
  <c r="S7024" i="1"/>
  <c r="R7024" i="1"/>
  <c r="M7024" i="1"/>
  <c r="U7023" i="1"/>
  <c r="S7023" i="1"/>
  <c r="R7023" i="1"/>
  <c r="M7023" i="1"/>
  <c r="U7022" i="1"/>
  <c r="S7022" i="1"/>
  <c r="R7022" i="1"/>
  <c r="M7022" i="1"/>
  <c r="U7021" i="1"/>
  <c r="S7021" i="1"/>
  <c r="R7021" i="1"/>
  <c r="M7021" i="1"/>
  <c r="U7020" i="1"/>
  <c r="S7020" i="1"/>
  <c r="R7020" i="1"/>
  <c r="M7020" i="1"/>
  <c r="U7019" i="1"/>
  <c r="S7019" i="1"/>
  <c r="R7019" i="1"/>
  <c r="M7019" i="1"/>
  <c r="U7018" i="1"/>
  <c r="S7018" i="1"/>
  <c r="R7018" i="1"/>
  <c r="M7018" i="1"/>
  <c r="U7017" i="1"/>
  <c r="S7017" i="1"/>
  <c r="R7017" i="1"/>
  <c r="M7017" i="1"/>
  <c r="U7016" i="1"/>
  <c r="S7016" i="1"/>
  <c r="R7016" i="1"/>
  <c r="M7016" i="1"/>
  <c r="U7015" i="1"/>
  <c r="S7015" i="1"/>
  <c r="R7015" i="1"/>
  <c r="M7015" i="1"/>
  <c r="U7014" i="1"/>
  <c r="S7014" i="1"/>
  <c r="R7014" i="1"/>
  <c r="M7014" i="1"/>
  <c r="U7013" i="1"/>
  <c r="S7013" i="1"/>
  <c r="R7013" i="1"/>
  <c r="M7013" i="1"/>
  <c r="U7012" i="1"/>
  <c r="S7012" i="1"/>
  <c r="R7012" i="1"/>
  <c r="M7012" i="1"/>
  <c r="U7011" i="1"/>
  <c r="S7011" i="1"/>
  <c r="R7011" i="1"/>
  <c r="M7011" i="1"/>
  <c r="U7010" i="1"/>
  <c r="S7010" i="1"/>
  <c r="R7010" i="1"/>
  <c r="M7010" i="1"/>
  <c r="U7009" i="1"/>
  <c r="S7009" i="1"/>
  <c r="R7009" i="1"/>
  <c r="M7009" i="1"/>
  <c r="U7008" i="1"/>
  <c r="S7008" i="1"/>
  <c r="R7008" i="1"/>
  <c r="M7008" i="1"/>
  <c r="U7007" i="1"/>
  <c r="S7007" i="1"/>
  <c r="R7007" i="1"/>
  <c r="M7007" i="1"/>
  <c r="U7006" i="1"/>
  <c r="S7006" i="1"/>
  <c r="R7006" i="1"/>
  <c r="M7006" i="1"/>
  <c r="U7005" i="1"/>
  <c r="S7005" i="1"/>
  <c r="R7005" i="1"/>
  <c r="M7005" i="1"/>
  <c r="U7004" i="1"/>
  <c r="S7004" i="1"/>
  <c r="R7004" i="1"/>
  <c r="M7004" i="1"/>
  <c r="U7003" i="1"/>
  <c r="S7003" i="1"/>
  <c r="R7003" i="1"/>
  <c r="M7003" i="1"/>
  <c r="U7002" i="1"/>
  <c r="S7002" i="1"/>
  <c r="R7002" i="1"/>
  <c r="M7002" i="1"/>
  <c r="U7001" i="1"/>
  <c r="S7001" i="1"/>
  <c r="R7001" i="1"/>
  <c r="M7001" i="1"/>
  <c r="U7000" i="1"/>
  <c r="S7000" i="1"/>
  <c r="R7000" i="1"/>
  <c r="M7000" i="1"/>
  <c r="U6999" i="1"/>
  <c r="S6999" i="1"/>
  <c r="R6999" i="1"/>
  <c r="M6999" i="1"/>
  <c r="U6998" i="1"/>
  <c r="S6998" i="1"/>
  <c r="R6998" i="1"/>
  <c r="M6998" i="1"/>
  <c r="U6997" i="1"/>
  <c r="S6997" i="1"/>
  <c r="R6997" i="1"/>
  <c r="M6997" i="1"/>
  <c r="U6996" i="1"/>
  <c r="S6996" i="1"/>
  <c r="R6996" i="1"/>
  <c r="M6996" i="1"/>
  <c r="U6995" i="1"/>
  <c r="S6995" i="1"/>
  <c r="R6995" i="1"/>
  <c r="M6995" i="1"/>
  <c r="U6994" i="1"/>
  <c r="S6994" i="1"/>
  <c r="R6994" i="1"/>
  <c r="M6994" i="1"/>
  <c r="U6993" i="1"/>
  <c r="S6993" i="1"/>
  <c r="R6993" i="1"/>
  <c r="M6993" i="1"/>
  <c r="U6992" i="1"/>
  <c r="S6992" i="1"/>
  <c r="R6992" i="1"/>
  <c r="M6992" i="1"/>
  <c r="U6991" i="1"/>
  <c r="S6991" i="1"/>
  <c r="R6991" i="1"/>
  <c r="M6991" i="1"/>
  <c r="U6990" i="1"/>
  <c r="S6990" i="1"/>
  <c r="R6990" i="1"/>
  <c r="M6990" i="1"/>
  <c r="U6989" i="1"/>
  <c r="S6989" i="1"/>
  <c r="R6989" i="1"/>
  <c r="M6989" i="1"/>
  <c r="U6988" i="1"/>
  <c r="S6988" i="1"/>
  <c r="R6988" i="1"/>
  <c r="M6988" i="1"/>
  <c r="U6987" i="1"/>
  <c r="S6987" i="1"/>
  <c r="R6987" i="1"/>
  <c r="M6987" i="1"/>
  <c r="U6986" i="1"/>
  <c r="S6986" i="1"/>
  <c r="R6986" i="1"/>
  <c r="M6986" i="1"/>
  <c r="U6985" i="1"/>
  <c r="S6985" i="1"/>
  <c r="R6985" i="1"/>
  <c r="M6985" i="1"/>
  <c r="U6984" i="1"/>
  <c r="S6984" i="1"/>
  <c r="R6984" i="1"/>
  <c r="M6984" i="1"/>
  <c r="U6983" i="1"/>
  <c r="S6983" i="1"/>
  <c r="R6983" i="1"/>
  <c r="M6983" i="1"/>
  <c r="U6982" i="1"/>
  <c r="S6982" i="1"/>
  <c r="R6982" i="1"/>
  <c r="M6982" i="1"/>
  <c r="U6981" i="1"/>
  <c r="S6981" i="1"/>
  <c r="R6981" i="1"/>
  <c r="M6981" i="1"/>
  <c r="U6980" i="1"/>
  <c r="S6980" i="1"/>
  <c r="R6980" i="1"/>
  <c r="M6980" i="1"/>
  <c r="U6979" i="1"/>
  <c r="S6979" i="1"/>
  <c r="R6979" i="1"/>
  <c r="M6979" i="1"/>
  <c r="U6978" i="1"/>
  <c r="S6978" i="1"/>
  <c r="R6978" i="1"/>
  <c r="M6978" i="1"/>
  <c r="U6977" i="1"/>
  <c r="S6977" i="1"/>
  <c r="R6977" i="1"/>
  <c r="M6977" i="1"/>
  <c r="U6976" i="1"/>
  <c r="S6976" i="1"/>
  <c r="R6976" i="1"/>
  <c r="M6976" i="1"/>
  <c r="U6975" i="1"/>
  <c r="S6975" i="1"/>
  <c r="R6975" i="1"/>
  <c r="M6975" i="1"/>
  <c r="U6974" i="1"/>
  <c r="S6974" i="1"/>
  <c r="R6974" i="1"/>
  <c r="M6974" i="1"/>
  <c r="U6973" i="1"/>
  <c r="S6973" i="1"/>
  <c r="R6973" i="1"/>
  <c r="M6973" i="1"/>
  <c r="U6972" i="1"/>
  <c r="S6972" i="1"/>
  <c r="R6972" i="1"/>
  <c r="M6972" i="1"/>
  <c r="U6971" i="1"/>
  <c r="S6971" i="1"/>
  <c r="R6971" i="1"/>
  <c r="M6971" i="1"/>
  <c r="U6970" i="1"/>
  <c r="S6970" i="1"/>
  <c r="R6970" i="1"/>
  <c r="M6970" i="1"/>
  <c r="U6969" i="1"/>
  <c r="S6969" i="1"/>
  <c r="R6969" i="1"/>
  <c r="M6969" i="1"/>
  <c r="U6968" i="1"/>
  <c r="S6968" i="1"/>
  <c r="R6968" i="1"/>
  <c r="M6968" i="1"/>
  <c r="U6967" i="1"/>
  <c r="S6967" i="1"/>
  <c r="R6967" i="1"/>
  <c r="M6967" i="1"/>
  <c r="U6966" i="1"/>
  <c r="S6966" i="1"/>
  <c r="R6966" i="1"/>
  <c r="M6966" i="1"/>
  <c r="U6965" i="1"/>
  <c r="S6965" i="1"/>
  <c r="R6965" i="1"/>
  <c r="M6965" i="1"/>
  <c r="U6964" i="1"/>
  <c r="S6964" i="1"/>
  <c r="R6964" i="1"/>
  <c r="M6964" i="1"/>
  <c r="U6963" i="1"/>
  <c r="S6963" i="1"/>
  <c r="R6963" i="1"/>
  <c r="M6963" i="1"/>
  <c r="U6962" i="1"/>
  <c r="S6962" i="1"/>
  <c r="R6962" i="1"/>
  <c r="M6962" i="1"/>
  <c r="U6961" i="1"/>
  <c r="S6961" i="1"/>
  <c r="R6961" i="1"/>
  <c r="M6961" i="1"/>
  <c r="U6960" i="1"/>
  <c r="S6960" i="1"/>
  <c r="R6960" i="1"/>
  <c r="M6960" i="1"/>
  <c r="U6959" i="1"/>
  <c r="S6959" i="1"/>
  <c r="R6959" i="1"/>
  <c r="M6959" i="1"/>
  <c r="U6958" i="1"/>
  <c r="S6958" i="1"/>
  <c r="R6958" i="1"/>
  <c r="M6958" i="1"/>
  <c r="U6957" i="1"/>
  <c r="S6957" i="1"/>
  <c r="R6957" i="1"/>
  <c r="M6957" i="1"/>
  <c r="U6956" i="1"/>
  <c r="S6956" i="1"/>
  <c r="R6956" i="1"/>
  <c r="M6956" i="1"/>
  <c r="U6955" i="1"/>
  <c r="S6955" i="1"/>
  <c r="R6955" i="1"/>
  <c r="M6955" i="1"/>
  <c r="U6954" i="1"/>
  <c r="S6954" i="1"/>
  <c r="R6954" i="1"/>
  <c r="M6954" i="1"/>
  <c r="U6953" i="1"/>
  <c r="S6953" i="1"/>
  <c r="R6953" i="1"/>
  <c r="M6953" i="1"/>
  <c r="U6952" i="1"/>
  <c r="S6952" i="1"/>
  <c r="R6952" i="1"/>
  <c r="M6952" i="1"/>
  <c r="U6951" i="1"/>
  <c r="S6951" i="1"/>
  <c r="R6951" i="1"/>
  <c r="M6951" i="1"/>
  <c r="U6950" i="1"/>
  <c r="S6950" i="1"/>
  <c r="R6950" i="1"/>
  <c r="M6950" i="1"/>
  <c r="U6949" i="1"/>
  <c r="S6949" i="1"/>
  <c r="R6949" i="1"/>
  <c r="M6949" i="1"/>
  <c r="U6948" i="1"/>
  <c r="S6948" i="1"/>
  <c r="R6948" i="1"/>
  <c r="M6948" i="1"/>
  <c r="U6947" i="1"/>
  <c r="S6947" i="1"/>
  <c r="R6947" i="1"/>
  <c r="M6947" i="1"/>
  <c r="U6946" i="1"/>
  <c r="S6946" i="1"/>
  <c r="R6946" i="1"/>
  <c r="M6946" i="1"/>
  <c r="U6945" i="1"/>
  <c r="S6945" i="1"/>
  <c r="R6945" i="1"/>
  <c r="M6945" i="1"/>
  <c r="U6944" i="1"/>
  <c r="S6944" i="1"/>
  <c r="R6944" i="1"/>
  <c r="M6944" i="1"/>
  <c r="U6943" i="1"/>
  <c r="S6943" i="1"/>
  <c r="R6943" i="1"/>
  <c r="M6943" i="1"/>
  <c r="U6942" i="1"/>
  <c r="S6942" i="1"/>
  <c r="R6942" i="1"/>
  <c r="M6942" i="1"/>
  <c r="U6941" i="1"/>
  <c r="S6941" i="1"/>
  <c r="R6941" i="1"/>
  <c r="M6941" i="1"/>
  <c r="U6940" i="1"/>
  <c r="S6940" i="1"/>
  <c r="R6940" i="1"/>
  <c r="M6940" i="1"/>
  <c r="U6939" i="1"/>
  <c r="S6939" i="1"/>
  <c r="R6939" i="1"/>
  <c r="M6939" i="1"/>
  <c r="U6938" i="1"/>
  <c r="S6938" i="1"/>
  <c r="R6938" i="1"/>
  <c r="M6938" i="1"/>
  <c r="U6937" i="1"/>
  <c r="S6937" i="1"/>
  <c r="R6937" i="1"/>
  <c r="M6937" i="1"/>
  <c r="U6936" i="1"/>
  <c r="S6936" i="1"/>
  <c r="R6936" i="1"/>
  <c r="M6936" i="1"/>
  <c r="U6935" i="1"/>
  <c r="S6935" i="1"/>
  <c r="R6935" i="1"/>
  <c r="M6935" i="1"/>
  <c r="U6934" i="1"/>
  <c r="S6934" i="1"/>
  <c r="R6934" i="1"/>
  <c r="M6934" i="1"/>
  <c r="U6933" i="1"/>
  <c r="S6933" i="1"/>
  <c r="R6933" i="1"/>
  <c r="M6933" i="1"/>
  <c r="U6932" i="1"/>
  <c r="S6932" i="1"/>
  <c r="R6932" i="1"/>
  <c r="M6932" i="1"/>
  <c r="U6931" i="1"/>
  <c r="S6931" i="1"/>
  <c r="R6931" i="1"/>
  <c r="M6931" i="1"/>
  <c r="U6930" i="1"/>
  <c r="S6930" i="1"/>
  <c r="R6930" i="1"/>
  <c r="M6930" i="1"/>
  <c r="U6929" i="1"/>
  <c r="S6929" i="1"/>
  <c r="R6929" i="1"/>
  <c r="M6929" i="1"/>
  <c r="U6928" i="1"/>
  <c r="S6928" i="1"/>
  <c r="R6928" i="1"/>
  <c r="M6928" i="1"/>
  <c r="U6927" i="1"/>
  <c r="S6927" i="1"/>
  <c r="R6927" i="1"/>
  <c r="M6927" i="1"/>
  <c r="U6926" i="1"/>
  <c r="S6926" i="1"/>
  <c r="R6926" i="1"/>
  <c r="M6926" i="1"/>
  <c r="U6925" i="1"/>
  <c r="S6925" i="1"/>
  <c r="R6925" i="1"/>
  <c r="M6925" i="1"/>
  <c r="U6924" i="1"/>
  <c r="S6924" i="1"/>
  <c r="R6924" i="1"/>
  <c r="M6924" i="1"/>
  <c r="U6923" i="1"/>
  <c r="S6923" i="1"/>
  <c r="R6923" i="1"/>
  <c r="M6923" i="1"/>
  <c r="U6922" i="1"/>
  <c r="S6922" i="1"/>
  <c r="R6922" i="1"/>
  <c r="M6922" i="1"/>
  <c r="U6921" i="1"/>
  <c r="S6921" i="1"/>
  <c r="R6921" i="1"/>
  <c r="M6921" i="1"/>
  <c r="U6920" i="1"/>
  <c r="S6920" i="1"/>
  <c r="R6920" i="1"/>
  <c r="M6920" i="1"/>
  <c r="U6919" i="1"/>
  <c r="S6919" i="1"/>
  <c r="R6919" i="1"/>
  <c r="M6919" i="1"/>
  <c r="U6918" i="1"/>
  <c r="S6918" i="1"/>
  <c r="R6918" i="1"/>
  <c r="M6918" i="1"/>
  <c r="U6917" i="1"/>
  <c r="S6917" i="1"/>
  <c r="R6917" i="1"/>
  <c r="M6917" i="1"/>
  <c r="U6916" i="1"/>
  <c r="S6916" i="1"/>
  <c r="R6916" i="1"/>
  <c r="M6916" i="1"/>
  <c r="U6915" i="1"/>
  <c r="S6915" i="1"/>
  <c r="R6915" i="1"/>
  <c r="M6915" i="1"/>
  <c r="U6914" i="1"/>
  <c r="S6914" i="1"/>
  <c r="R6914" i="1"/>
  <c r="M6914" i="1"/>
  <c r="U6913" i="1"/>
  <c r="S6913" i="1"/>
  <c r="R6913" i="1"/>
  <c r="M6913" i="1"/>
  <c r="U6912" i="1"/>
  <c r="S6912" i="1"/>
  <c r="R6912" i="1"/>
  <c r="M6912" i="1"/>
  <c r="U6911" i="1"/>
  <c r="S6911" i="1"/>
  <c r="R6911" i="1"/>
  <c r="M6911" i="1"/>
  <c r="U6910" i="1"/>
  <c r="S6910" i="1"/>
  <c r="R6910" i="1"/>
  <c r="M6910" i="1"/>
  <c r="U6909" i="1"/>
  <c r="S6909" i="1"/>
  <c r="R6909" i="1"/>
  <c r="M6909" i="1"/>
  <c r="U6908" i="1"/>
  <c r="S6908" i="1"/>
  <c r="R6908" i="1"/>
  <c r="M6908" i="1"/>
  <c r="U6907" i="1"/>
  <c r="S6907" i="1"/>
  <c r="R6907" i="1"/>
  <c r="M6907" i="1"/>
  <c r="U6906" i="1"/>
  <c r="S6906" i="1"/>
  <c r="R6906" i="1"/>
  <c r="M6906" i="1"/>
  <c r="U6905" i="1"/>
  <c r="S6905" i="1"/>
  <c r="R6905" i="1"/>
  <c r="M6905" i="1"/>
  <c r="U6904" i="1"/>
  <c r="S6904" i="1"/>
  <c r="R6904" i="1"/>
  <c r="M6904" i="1"/>
  <c r="U6903" i="1"/>
  <c r="S6903" i="1"/>
  <c r="R6903" i="1"/>
  <c r="M6903" i="1"/>
  <c r="U6902" i="1"/>
  <c r="S6902" i="1"/>
  <c r="R6902" i="1"/>
  <c r="M6902" i="1"/>
  <c r="U6901" i="1"/>
  <c r="S6901" i="1"/>
  <c r="R6901" i="1"/>
  <c r="M6901" i="1"/>
  <c r="U6900" i="1"/>
  <c r="S6900" i="1"/>
  <c r="R6900" i="1"/>
  <c r="M6900" i="1"/>
  <c r="U6899" i="1"/>
  <c r="S6899" i="1"/>
  <c r="R6899" i="1"/>
  <c r="M6899" i="1"/>
  <c r="U6898" i="1"/>
  <c r="S6898" i="1"/>
  <c r="R6898" i="1"/>
  <c r="M6898" i="1"/>
  <c r="U6897" i="1"/>
  <c r="S6897" i="1"/>
  <c r="R6897" i="1"/>
  <c r="M6897" i="1"/>
  <c r="U6896" i="1"/>
  <c r="S6896" i="1"/>
  <c r="R6896" i="1"/>
  <c r="M6896" i="1"/>
  <c r="U6895" i="1"/>
  <c r="S6895" i="1"/>
  <c r="R6895" i="1"/>
  <c r="M6895" i="1"/>
  <c r="U6894" i="1"/>
  <c r="S6894" i="1"/>
  <c r="R6894" i="1"/>
  <c r="M6894" i="1"/>
  <c r="U6893" i="1"/>
  <c r="S6893" i="1"/>
  <c r="R6893" i="1"/>
  <c r="M6893" i="1"/>
  <c r="U6892" i="1"/>
  <c r="S6892" i="1"/>
  <c r="R6892" i="1"/>
  <c r="M6892" i="1"/>
  <c r="U6891" i="1"/>
  <c r="S6891" i="1"/>
  <c r="R6891" i="1"/>
  <c r="M6891" i="1"/>
  <c r="U6890" i="1"/>
  <c r="S6890" i="1"/>
  <c r="R6890" i="1"/>
  <c r="M6890" i="1"/>
  <c r="U6889" i="1"/>
  <c r="S6889" i="1"/>
  <c r="R6889" i="1"/>
  <c r="M6889" i="1"/>
  <c r="U6888" i="1"/>
  <c r="S6888" i="1"/>
  <c r="R6888" i="1"/>
  <c r="M6888" i="1"/>
  <c r="U6887" i="1"/>
  <c r="S6887" i="1"/>
  <c r="R6887" i="1"/>
  <c r="M6887" i="1"/>
  <c r="U6886" i="1"/>
  <c r="S6886" i="1"/>
  <c r="R6886" i="1"/>
  <c r="M6886" i="1"/>
  <c r="U6885" i="1"/>
  <c r="S6885" i="1"/>
  <c r="R6885" i="1"/>
  <c r="M6885" i="1"/>
  <c r="U6884" i="1"/>
  <c r="S6884" i="1"/>
  <c r="R6884" i="1"/>
  <c r="M6884" i="1"/>
  <c r="U6883" i="1"/>
  <c r="S6883" i="1"/>
  <c r="R6883" i="1"/>
  <c r="M6883" i="1"/>
  <c r="U6882" i="1"/>
  <c r="S6882" i="1"/>
  <c r="R6882" i="1"/>
  <c r="M6882" i="1"/>
  <c r="U6881" i="1"/>
  <c r="S6881" i="1"/>
  <c r="R6881" i="1"/>
  <c r="M6881" i="1"/>
  <c r="U6880" i="1"/>
  <c r="S6880" i="1"/>
  <c r="R6880" i="1"/>
  <c r="M6880" i="1"/>
  <c r="U6879" i="1"/>
  <c r="S6879" i="1"/>
  <c r="R6879" i="1"/>
  <c r="M6879" i="1"/>
  <c r="U6878" i="1"/>
  <c r="S6878" i="1"/>
  <c r="R6878" i="1"/>
  <c r="M6878" i="1"/>
  <c r="U6877" i="1"/>
  <c r="S6877" i="1"/>
  <c r="R6877" i="1"/>
  <c r="M6877" i="1"/>
  <c r="U6876" i="1"/>
  <c r="S6876" i="1"/>
  <c r="R6876" i="1"/>
  <c r="M6876" i="1"/>
  <c r="U6875" i="1"/>
  <c r="S6875" i="1"/>
  <c r="R6875" i="1"/>
  <c r="M6875" i="1"/>
  <c r="U6874" i="1"/>
  <c r="S6874" i="1"/>
  <c r="R6874" i="1"/>
  <c r="M6874" i="1"/>
  <c r="U6873" i="1"/>
  <c r="S6873" i="1"/>
  <c r="R6873" i="1"/>
  <c r="M6873" i="1"/>
  <c r="U6872" i="1"/>
  <c r="S6872" i="1"/>
  <c r="R6872" i="1"/>
  <c r="M6872" i="1"/>
  <c r="U6871" i="1"/>
  <c r="S6871" i="1"/>
  <c r="R6871" i="1"/>
  <c r="M6871" i="1"/>
  <c r="U6870" i="1"/>
  <c r="S6870" i="1"/>
  <c r="R6870" i="1"/>
  <c r="M6870" i="1"/>
  <c r="U6869" i="1"/>
  <c r="S6869" i="1"/>
  <c r="R6869" i="1"/>
  <c r="M6869" i="1"/>
  <c r="U6868" i="1"/>
  <c r="S6868" i="1"/>
  <c r="R6868" i="1"/>
  <c r="M6868" i="1"/>
  <c r="U6867" i="1"/>
  <c r="S6867" i="1"/>
  <c r="R6867" i="1"/>
  <c r="M6867" i="1"/>
  <c r="U6866" i="1"/>
  <c r="S6866" i="1"/>
  <c r="R6866" i="1"/>
  <c r="M6866" i="1"/>
  <c r="U6865" i="1"/>
  <c r="S6865" i="1"/>
  <c r="R6865" i="1"/>
  <c r="M6865" i="1"/>
  <c r="U6864" i="1"/>
  <c r="S6864" i="1"/>
  <c r="R6864" i="1"/>
  <c r="M6864" i="1"/>
  <c r="U6863" i="1"/>
  <c r="S6863" i="1"/>
  <c r="R6863" i="1"/>
  <c r="M6863" i="1"/>
  <c r="U6862" i="1"/>
  <c r="S6862" i="1"/>
  <c r="R6862" i="1"/>
  <c r="M6862" i="1"/>
  <c r="U6861" i="1"/>
  <c r="S6861" i="1"/>
  <c r="R6861" i="1"/>
  <c r="M6861" i="1"/>
  <c r="U6860" i="1"/>
  <c r="S6860" i="1"/>
  <c r="R6860" i="1"/>
  <c r="M6860" i="1"/>
  <c r="U6859" i="1"/>
  <c r="S6859" i="1"/>
  <c r="R6859" i="1"/>
  <c r="M6859" i="1"/>
  <c r="U6858" i="1"/>
  <c r="S6858" i="1"/>
  <c r="R6858" i="1"/>
  <c r="M6858" i="1"/>
  <c r="U6857" i="1"/>
  <c r="S6857" i="1"/>
  <c r="R6857" i="1"/>
  <c r="M6857" i="1"/>
  <c r="U6856" i="1"/>
  <c r="S6856" i="1"/>
  <c r="R6856" i="1"/>
  <c r="M6856" i="1"/>
  <c r="U6855" i="1"/>
  <c r="S6855" i="1"/>
  <c r="R6855" i="1"/>
  <c r="M6855" i="1"/>
  <c r="U6854" i="1"/>
  <c r="S6854" i="1"/>
  <c r="R6854" i="1"/>
  <c r="M6854" i="1"/>
  <c r="U6853" i="1"/>
  <c r="S6853" i="1"/>
  <c r="R6853" i="1"/>
  <c r="M6853" i="1"/>
  <c r="U6852" i="1"/>
  <c r="S6852" i="1"/>
  <c r="R6852" i="1"/>
  <c r="M6852" i="1"/>
  <c r="U6851" i="1"/>
  <c r="S6851" i="1"/>
  <c r="R6851" i="1"/>
  <c r="M6851" i="1"/>
  <c r="U6850" i="1"/>
  <c r="S6850" i="1"/>
  <c r="R6850" i="1"/>
  <c r="M6850" i="1"/>
  <c r="U6849" i="1"/>
  <c r="S6849" i="1"/>
  <c r="R6849" i="1"/>
  <c r="M6849" i="1"/>
  <c r="U6848" i="1"/>
  <c r="S6848" i="1"/>
  <c r="R6848" i="1"/>
  <c r="M6848" i="1"/>
  <c r="U6847" i="1"/>
  <c r="S6847" i="1"/>
  <c r="R6847" i="1"/>
  <c r="M6847" i="1"/>
  <c r="U6846" i="1"/>
  <c r="S6846" i="1"/>
  <c r="R6846" i="1"/>
  <c r="M6846" i="1"/>
  <c r="U6845" i="1"/>
  <c r="S6845" i="1"/>
  <c r="R6845" i="1"/>
  <c r="M6845" i="1"/>
  <c r="U6844" i="1"/>
  <c r="S6844" i="1"/>
  <c r="R6844" i="1"/>
  <c r="M6844" i="1"/>
  <c r="U6843" i="1"/>
  <c r="S6843" i="1"/>
  <c r="R6843" i="1"/>
  <c r="M6843" i="1"/>
  <c r="U6842" i="1"/>
  <c r="S6842" i="1"/>
  <c r="R6842" i="1"/>
  <c r="M6842" i="1"/>
  <c r="U6841" i="1"/>
  <c r="S6841" i="1"/>
  <c r="R6841" i="1"/>
  <c r="M6841" i="1"/>
  <c r="U6840" i="1"/>
  <c r="S6840" i="1"/>
  <c r="R6840" i="1"/>
  <c r="M6840" i="1"/>
  <c r="U6839" i="1"/>
  <c r="S6839" i="1"/>
  <c r="R6839" i="1"/>
  <c r="M6839" i="1"/>
  <c r="U6838" i="1"/>
  <c r="S6838" i="1"/>
  <c r="R6838" i="1"/>
  <c r="M6838" i="1"/>
  <c r="U6837" i="1"/>
  <c r="S6837" i="1"/>
  <c r="R6837" i="1"/>
  <c r="M6837" i="1"/>
  <c r="U6836" i="1"/>
  <c r="S6836" i="1"/>
  <c r="R6836" i="1"/>
  <c r="M6836" i="1"/>
  <c r="U6835" i="1"/>
  <c r="S6835" i="1"/>
  <c r="R6835" i="1"/>
  <c r="M6835" i="1"/>
  <c r="U6834" i="1"/>
  <c r="S6834" i="1"/>
  <c r="R6834" i="1"/>
  <c r="M6834" i="1"/>
  <c r="U6833" i="1"/>
  <c r="S6833" i="1"/>
  <c r="R6833" i="1"/>
  <c r="M6833" i="1"/>
  <c r="U6832" i="1"/>
  <c r="S6832" i="1"/>
  <c r="R6832" i="1"/>
  <c r="M6832" i="1"/>
  <c r="U6831" i="1"/>
  <c r="S6831" i="1"/>
  <c r="R6831" i="1"/>
  <c r="M6831" i="1"/>
  <c r="U6830" i="1"/>
  <c r="S6830" i="1"/>
  <c r="R6830" i="1"/>
  <c r="M6830" i="1"/>
  <c r="U6829" i="1"/>
  <c r="S6829" i="1"/>
  <c r="R6829" i="1"/>
  <c r="M6829" i="1"/>
  <c r="U6828" i="1"/>
  <c r="S6828" i="1"/>
  <c r="R6828" i="1"/>
  <c r="M6828" i="1"/>
  <c r="U6827" i="1"/>
  <c r="S6827" i="1"/>
  <c r="R6827" i="1"/>
  <c r="M6827" i="1"/>
  <c r="U6826" i="1"/>
  <c r="S6826" i="1"/>
  <c r="R6826" i="1"/>
  <c r="M6826" i="1"/>
  <c r="U6825" i="1"/>
  <c r="S6825" i="1"/>
  <c r="R6825" i="1"/>
  <c r="M6825" i="1"/>
  <c r="U6824" i="1"/>
  <c r="S6824" i="1"/>
  <c r="R6824" i="1"/>
  <c r="M6824" i="1"/>
  <c r="U6823" i="1"/>
  <c r="S6823" i="1"/>
  <c r="R6823" i="1"/>
  <c r="M6823" i="1"/>
  <c r="U6822" i="1"/>
  <c r="S6822" i="1"/>
  <c r="R6822" i="1"/>
  <c r="M6822" i="1"/>
  <c r="U6821" i="1"/>
  <c r="S6821" i="1"/>
  <c r="R6821" i="1"/>
  <c r="M6821" i="1"/>
  <c r="U6820" i="1"/>
  <c r="S6820" i="1"/>
  <c r="R6820" i="1"/>
  <c r="M6820" i="1"/>
  <c r="U6819" i="1"/>
  <c r="S6819" i="1"/>
  <c r="R6819" i="1"/>
  <c r="M6819" i="1"/>
  <c r="U6818" i="1"/>
  <c r="S6818" i="1"/>
  <c r="R6818" i="1"/>
  <c r="M6818" i="1"/>
  <c r="U6817" i="1"/>
  <c r="S6817" i="1"/>
  <c r="R6817" i="1"/>
  <c r="M6817" i="1"/>
  <c r="U6816" i="1"/>
  <c r="S6816" i="1"/>
  <c r="R6816" i="1"/>
  <c r="M6816" i="1"/>
  <c r="U6815" i="1"/>
  <c r="S6815" i="1"/>
  <c r="R6815" i="1"/>
  <c r="M6815" i="1"/>
  <c r="U6814" i="1"/>
  <c r="S6814" i="1"/>
  <c r="R6814" i="1"/>
  <c r="M6814" i="1"/>
  <c r="U6813" i="1"/>
  <c r="S6813" i="1"/>
  <c r="R6813" i="1"/>
  <c r="M6813" i="1"/>
  <c r="U6812" i="1"/>
  <c r="S6812" i="1"/>
  <c r="R6812" i="1"/>
  <c r="M6812" i="1"/>
  <c r="U6811" i="1"/>
  <c r="S6811" i="1"/>
  <c r="R6811" i="1"/>
  <c r="M6811" i="1"/>
  <c r="U6810" i="1"/>
  <c r="S6810" i="1"/>
  <c r="R6810" i="1"/>
  <c r="M6810" i="1"/>
  <c r="U6809" i="1"/>
  <c r="S6809" i="1"/>
  <c r="R6809" i="1"/>
  <c r="M6809" i="1"/>
  <c r="U6808" i="1"/>
  <c r="S6808" i="1"/>
  <c r="R6808" i="1"/>
  <c r="M6808" i="1"/>
  <c r="U6807" i="1"/>
  <c r="S6807" i="1"/>
  <c r="R6807" i="1"/>
  <c r="M6807" i="1"/>
  <c r="U6806" i="1"/>
  <c r="S6806" i="1"/>
  <c r="R6806" i="1"/>
  <c r="M6806" i="1"/>
  <c r="U6805" i="1"/>
  <c r="S6805" i="1"/>
  <c r="R6805" i="1"/>
  <c r="M6805" i="1"/>
  <c r="U6804" i="1"/>
  <c r="S6804" i="1"/>
  <c r="R6804" i="1"/>
  <c r="M6804" i="1"/>
  <c r="U6803" i="1"/>
  <c r="S6803" i="1"/>
  <c r="R6803" i="1"/>
  <c r="M6803" i="1"/>
  <c r="U6802" i="1"/>
  <c r="S6802" i="1"/>
  <c r="R6802" i="1"/>
  <c r="M6802" i="1"/>
  <c r="U6801" i="1"/>
  <c r="S6801" i="1"/>
  <c r="R6801" i="1"/>
  <c r="M6801" i="1"/>
  <c r="U6800" i="1"/>
  <c r="S6800" i="1"/>
  <c r="R6800" i="1"/>
  <c r="M6800" i="1"/>
  <c r="U6799" i="1"/>
  <c r="S6799" i="1"/>
  <c r="R6799" i="1"/>
  <c r="M6799" i="1"/>
  <c r="U6798" i="1"/>
  <c r="S6798" i="1"/>
  <c r="R6798" i="1"/>
  <c r="M6798" i="1"/>
  <c r="U6797" i="1"/>
  <c r="S6797" i="1"/>
  <c r="R6797" i="1"/>
  <c r="M6797" i="1"/>
  <c r="U6796" i="1"/>
  <c r="S6796" i="1"/>
  <c r="R6796" i="1"/>
  <c r="M6796" i="1"/>
  <c r="U6795" i="1"/>
  <c r="S6795" i="1"/>
  <c r="R6795" i="1"/>
  <c r="M6795" i="1"/>
  <c r="U6794" i="1"/>
  <c r="S6794" i="1"/>
  <c r="R6794" i="1"/>
  <c r="M6794" i="1"/>
  <c r="U6793" i="1"/>
  <c r="S6793" i="1"/>
  <c r="R6793" i="1"/>
  <c r="M6793" i="1"/>
  <c r="U6792" i="1"/>
  <c r="S6792" i="1"/>
  <c r="R6792" i="1"/>
  <c r="M6792" i="1"/>
  <c r="U6791" i="1"/>
  <c r="S6791" i="1"/>
  <c r="R6791" i="1"/>
  <c r="M6791" i="1"/>
  <c r="U6790" i="1"/>
  <c r="S6790" i="1"/>
  <c r="R6790" i="1"/>
  <c r="M6790" i="1"/>
  <c r="U6789" i="1"/>
  <c r="S6789" i="1"/>
  <c r="R6789" i="1"/>
  <c r="M6789" i="1"/>
  <c r="U6788" i="1"/>
  <c r="S6788" i="1"/>
  <c r="R6788" i="1"/>
  <c r="M6788" i="1"/>
  <c r="U6787" i="1"/>
  <c r="S6787" i="1"/>
  <c r="R6787" i="1"/>
  <c r="M6787" i="1"/>
  <c r="U6786" i="1"/>
  <c r="S6786" i="1"/>
  <c r="R6786" i="1"/>
  <c r="M6786" i="1"/>
  <c r="U6785" i="1"/>
  <c r="S6785" i="1"/>
  <c r="R6785" i="1"/>
  <c r="M6785" i="1"/>
  <c r="U6784" i="1"/>
  <c r="S6784" i="1"/>
  <c r="R6784" i="1"/>
  <c r="M6784" i="1"/>
  <c r="U6783" i="1"/>
  <c r="S6783" i="1"/>
  <c r="R6783" i="1"/>
  <c r="M6783" i="1"/>
  <c r="U6782" i="1"/>
  <c r="S6782" i="1"/>
  <c r="R6782" i="1"/>
  <c r="M6782" i="1"/>
  <c r="U6781" i="1"/>
  <c r="S6781" i="1"/>
  <c r="R6781" i="1"/>
  <c r="M6781" i="1"/>
  <c r="U6780" i="1"/>
  <c r="S6780" i="1"/>
  <c r="R6780" i="1"/>
  <c r="M6780" i="1"/>
  <c r="U6779" i="1"/>
  <c r="S6779" i="1"/>
  <c r="R6779" i="1"/>
  <c r="M6779" i="1"/>
  <c r="U6778" i="1"/>
  <c r="S6778" i="1"/>
  <c r="R6778" i="1"/>
  <c r="M6778" i="1"/>
  <c r="U6777" i="1"/>
  <c r="S6777" i="1"/>
  <c r="R6777" i="1"/>
  <c r="M6777" i="1"/>
  <c r="U6776" i="1"/>
  <c r="S6776" i="1"/>
  <c r="R6776" i="1"/>
  <c r="M6776" i="1"/>
  <c r="U6775" i="1"/>
  <c r="S6775" i="1"/>
  <c r="R6775" i="1"/>
  <c r="M6775" i="1"/>
  <c r="U6774" i="1"/>
  <c r="S6774" i="1"/>
  <c r="R6774" i="1"/>
  <c r="M6774" i="1"/>
  <c r="U6773" i="1"/>
  <c r="S6773" i="1"/>
  <c r="R6773" i="1"/>
  <c r="M6773" i="1"/>
  <c r="U6772" i="1"/>
  <c r="S6772" i="1"/>
  <c r="R6772" i="1"/>
  <c r="M6772" i="1"/>
  <c r="U6771" i="1"/>
  <c r="S6771" i="1"/>
  <c r="R6771" i="1"/>
  <c r="M6771" i="1"/>
  <c r="U6770" i="1"/>
  <c r="S6770" i="1"/>
  <c r="R6770" i="1"/>
  <c r="M6770" i="1"/>
  <c r="U6769" i="1"/>
  <c r="S6769" i="1"/>
  <c r="R6769" i="1"/>
  <c r="M6769" i="1"/>
  <c r="U6768" i="1"/>
  <c r="S6768" i="1"/>
  <c r="R6768" i="1"/>
  <c r="M6768" i="1"/>
  <c r="U6767" i="1"/>
  <c r="S6767" i="1"/>
  <c r="R6767" i="1"/>
  <c r="M6767" i="1"/>
  <c r="U6766" i="1"/>
  <c r="S6766" i="1"/>
  <c r="R6766" i="1"/>
  <c r="M6766" i="1"/>
  <c r="U6765" i="1"/>
  <c r="S6765" i="1"/>
  <c r="R6765" i="1"/>
  <c r="M6765" i="1"/>
  <c r="U6764" i="1"/>
  <c r="S6764" i="1"/>
  <c r="R6764" i="1"/>
  <c r="M6764" i="1"/>
  <c r="U6763" i="1"/>
  <c r="S6763" i="1"/>
  <c r="R6763" i="1"/>
  <c r="M6763" i="1"/>
  <c r="U6762" i="1"/>
  <c r="S6762" i="1"/>
  <c r="R6762" i="1"/>
  <c r="M6762" i="1"/>
  <c r="U6761" i="1"/>
  <c r="S6761" i="1"/>
  <c r="R6761" i="1"/>
  <c r="M6761" i="1"/>
  <c r="U6760" i="1"/>
  <c r="S6760" i="1"/>
  <c r="R6760" i="1"/>
  <c r="M6760" i="1"/>
  <c r="U6759" i="1"/>
  <c r="S6759" i="1"/>
  <c r="R6759" i="1"/>
  <c r="M6759" i="1"/>
  <c r="U6758" i="1"/>
  <c r="S6758" i="1"/>
  <c r="R6758" i="1"/>
  <c r="M6758" i="1"/>
  <c r="U6757" i="1"/>
  <c r="S6757" i="1"/>
  <c r="R6757" i="1"/>
  <c r="M6757" i="1"/>
  <c r="U6756" i="1"/>
  <c r="S6756" i="1"/>
  <c r="R6756" i="1"/>
  <c r="M6756" i="1"/>
  <c r="U6755" i="1"/>
  <c r="S6755" i="1"/>
  <c r="R6755" i="1"/>
  <c r="M6755" i="1"/>
  <c r="U6754" i="1"/>
  <c r="S6754" i="1"/>
  <c r="R6754" i="1"/>
  <c r="M6754" i="1"/>
  <c r="U6753" i="1"/>
  <c r="S6753" i="1"/>
  <c r="R6753" i="1"/>
  <c r="M6753" i="1"/>
  <c r="U6752" i="1"/>
  <c r="S6752" i="1"/>
  <c r="R6752" i="1"/>
  <c r="M6752" i="1"/>
  <c r="U6751" i="1"/>
  <c r="S6751" i="1"/>
  <c r="R6751" i="1"/>
  <c r="M6751" i="1"/>
  <c r="U6750" i="1"/>
  <c r="S6750" i="1"/>
  <c r="R6750" i="1"/>
  <c r="M6750" i="1"/>
  <c r="U6749" i="1"/>
  <c r="S6749" i="1"/>
  <c r="R6749" i="1"/>
  <c r="M6749" i="1"/>
  <c r="U6748" i="1"/>
  <c r="S6748" i="1"/>
  <c r="R6748" i="1"/>
  <c r="M6748" i="1"/>
  <c r="U6747" i="1"/>
  <c r="S6747" i="1"/>
  <c r="R6747" i="1"/>
  <c r="M6747" i="1"/>
  <c r="U6746" i="1"/>
  <c r="S6746" i="1"/>
  <c r="R6746" i="1"/>
  <c r="M6746" i="1"/>
  <c r="U6745" i="1"/>
  <c r="S6745" i="1"/>
  <c r="R6745" i="1"/>
  <c r="M6745" i="1"/>
  <c r="U6744" i="1"/>
  <c r="S6744" i="1"/>
  <c r="R6744" i="1"/>
  <c r="M6744" i="1"/>
  <c r="U6743" i="1"/>
  <c r="S6743" i="1"/>
  <c r="R6743" i="1"/>
  <c r="M6743" i="1"/>
  <c r="U6742" i="1"/>
  <c r="S6742" i="1"/>
  <c r="R6742" i="1"/>
  <c r="M6742" i="1"/>
  <c r="U6741" i="1"/>
  <c r="S6741" i="1"/>
  <c r="R6741" i="1"/>
  <c r="M6741" i="1"/>
  <c r="U6740" i="1"/>
  <c r="S6740" i="1"/>
  <c r="R6740" i="1"/>
  <c r="M6740" i="1"/>
  <c r="U6739" i="1"/>
  <c r="S6739" i="1"/>
  <c r="R6739" i="1"/>
  <c r="M6739" i="1"/>
  <c r="U6738" i="1"/>
  <c r="S6738" i="1"/>
  <c r="R6738" i="1"/>
  <c r="M6738" i="1"/>
  <c r="U6737" i="1"/>
  <c r="S6737" i="1"/>
  <c r="R6737" i="1"/>
  <c r="M6737" i="1"/>
  <c r="U6736" i="1"/>
  <c r="S6736" i="1"/>
  <c r="R6736" i="1"/>
  <c r="M6736" i="1"/>
  <c r="U6735" i="1"/>
  <c r="S6735" i="1"/>
  <c r="R6735" i="1"/>
  <c r="M6735" i="1"/>
  <c r="U6734" i="1"/>
  <c r="S6734" i="1"/>
  <c r="R6734" i="1"/>
  <c r="M6734" i="1"/>
  <c r="U6733" i="1"/>
  <c r="S6733" i="1"/>
  <c r="R6733" i="1"/>
  <c r="M6733" i="1"/>
  <c r="U6732" i="1"/>
  <c r="S6732" i="1"/>
  <c r="R6732" i="1"/>
  <c r="M6732" i="1"/>
  <c r="U6731" i="1"/>
  <c r="S6731" i="1"/>
  <c r="R6731" i="1"/>
  <c r="M6731" i="1"/>
  <c r="U6730" i="1"/>
  <c r="S6730" i="1"/>
  <c r="R6730" i="1"/>
  <c r="M6730" i="1"/>
  <c r="U6729" i="1"/>
  <c r="S6729" i="1"/>
  <c r="R6729" i="1"/>
  <c r="M6729" i="1"/>
  <c r="U6728" i="1"/>
  <c r="S6728" i="1"/>
  <c r="R6728" i="1"/>
  <c r="M6728" i="1"/>
  <c r="U6727" i="1"/>
  <c r="S6727" i="1"/>
  <c r="R6727" i="1"/>
  <c r="M6727" i="1"/>
  <c r="U6726" i="1"/>
  <c r="S6726" i="1"/>
  <c r="R6726" i="1"/>
  <c r="M6726" i="1"/>
  <c r="U6725" i="1"/>
  <c r="S6725" i="1"/>
  <c r="R6725" i="1"/>
  <c r="M6725" i="1"/>
  <c r="U6724" i="1"/>
  <c r="S6724" i="1"/>
  <c r="R6724" i="1"/>
  <c r="M6724" i="1"/>
  <c r="U6723" i="1"/>
  <c r="S6723" i="1"/>
  <c r="R6723" i="1"/>
  <c r="M6723" i="1"/>
  <c r="U6722" i="1"/>
  <c r="S6722" i="1"/>
  <c r="R6722" i="1"/>
  <c r="M6722" i="1"/>
  <c r="U6721" i="1"/>
  <c r="S6721" i="1"/>
  <c r="R6721" i="1"/>
  <c r="M6721" i="1"/>
  <c r="U6720" i="1"/>
  <c r="S6720" i="1"/>
  <c r="R6720" i="1"/>
  <c r="M6720" i="1"/>
  <c r="U6719" i="1"/>
  <c r="S6719" i="1"/>
  <c r="R6719" i="1"/>
  <c r="M6719" i="1"/>
  <c r="U6718" i="1"/>
  <c r="S6718" i="1"/>
  <c r="R6718" i="1"/>
  <c r="M6718" i="1"/>
  <c r="U6717" i="1"/>
  <c r="S6717" i="1"/>
  <c r="R6717" i="1"/>
  <c r="M6717" i="1"/>
  <c r="U6716" i="1"/>
  <c r="S6716" i="1"/>
  <c r="R6716" i="1"/>
  <c r="M6716" i="1"/>
  <c r="U6715" i="1"/>
  <c r="S6715" i="1"/>
  <c r="R6715" i="1"/>
  <c r="M6715" i="1"/>
  <c r="U6714" i="1"/>
  <c r="S6714" i="1"/>
  <c r="R6714" i="1"/>
  <c r="M6714" i="1"/>
  <c r="U6713" i="1"/>
  <c r="S6713" i="1"/>
  <c r="R6713" i="1"/>
  <c r="M6713" i="1"/>
  <c r="U6712" i="1"/>
  <c r="S6712" i="1"/>
  <c r="R6712" i="1"/>
  <c r="M6712" i="1"/>
  <c r="U6711" i="1"/>
  <c r="S6711" i="1"/>
  <c r="R6711" i="1"/>
  <c r="M6711" i="1"/>
  <c r="U6710" i="1"/>
  <c r="S6710" i="1"/>
  <c r="R6710" i="1"/>
  <c r="M6710" i="1"/>
  <c r="U6709" i="1"/>
  <c r="S6709" i="1"/>
  <c r="R6709" i="1"/>
  <c r="M6709" i="1"/>
  <c r="U6708" i="1"/>
  <c r="S6708" i="1"/>
  <c r="R6708" i="1"/>
  <c r="M6708" i="1"/>
  <c r="U6707" i="1"/>
  <c r="S6707" i="1"/>
  <c r="R6707" i="1"/>
  <c r="M6707" i="1"/>
  <c r="U6706" i="1"/>
  <c r="S6706" i="1"/>
  <c r="R6706" i="1"/>
  <c r="M6706" i="1"/>
  <c r="U6705" i="1"/>
  <c r="S6705" i="1"/>
  <c r="R6705" i="1"/>
  <c r="M6705" i="1"/>
  <c r="U6704" i="1"/>
  <c r="S6704" i="1"/>
  <c r="R6704" i="1"/>
  <c r="M6704" i="1"/>
  <c r="U6703" i="1"/>
  <c r="S6703" i="1"/>
  <c r="R6703" i="1"/>
  <c r="M6703" i="1"/>
  <c r="U6702" i="1"/>
  <c r="S6702" i="1"/>
  <c r="R6702" i="1"/>
  <c r="M6702" i="1"/>
  <c r="U6701" i="1"/>
  <c r="S6701" i="1"/>
  <c r="R6701" i="1"/>
  <c r="M6701" i="1"/>
  <c r="U6700" i="1"/>
  <c r="S6700" i="1"/>
  <c r="R6700" i="1"/>
  <c r="M6700" i="1"/>
  <c r="U6699" i="1"/>
  <c r="S6699" i="1"/>
  <c r="R6699" i="1"/>
  <c r="M6699" i="1"/>
  <c r="U6698" i="1"/>
  <c r="S6698" i="1"/>
  <c r="R6698" i="1"/>
  <c r="M6698" i="1"/>
  <c r="U6697" i="1"/>
  <c r="S6697" i="1"/>
  <c r="R6697" i="1"/>
  <c r="M6697" i="1"/>
  <c r="U6696" i="1"/>
  <c r="S6696" i="1"/>
  <c r="R6696" i="1"/>
  <c r="M6696" i="1"/>
  <c r="U6695" i="1"/>
  <c r="S6695" i="1"/>
  <c r="R6695" i="1"/>
  <c r="M6695" i="1"/>
  <c r="U6694" i="1"/>
  <c r="S6694" i="1"/>
  <c r="R6694" i="1"/>
  <c r="M6694" i="1"/>
  <c r="U6693" i="1"/>
  <c r="S6693" i="1"/>
  <c r="R6693" i="1"/>
  <c r="M6693" i="1"/>
  <c r="U6692" i="1"/>
  <c r="S6692" i="1"/>
  <c r="R6692" i="1"/>
  <c r="M6692" i="1"/>
  <c r="U6691" i="1"/>
  <c r="S6691" i="1"/>
  <c r="R6691" i="1"/>
  <c r="M6691" i="1"/>
  <c r="U6690" i="1"/>
  <c r="S6690" i="1"/>
  <c r="R6690" i="1"/>
  <c r="M6690" i="1"/>
  <c r="U6689" i="1"/>
  <c r="S6689" i="1"/>
  <c r="R6689" i="1"/>
  <c r="M6689" i="1"/>
  <c r="U6688" i="1"/>
  <c r="S6688" i="1"/>
  <c r="R6688" i="1"/>
  <c r="M6688" i="1"/>
  <c r="U6687" i="1"/>
  <c r="S6687" i="1"/>
  <c r="R6687" i="1"/>
  <c r="M6687" i="1"/>
  <c r="U6686" i="1"/>
  <c r="S6686" i="1"/>
  <c r="R6686" i="1"/>
  <c r="M6686" i="1"/>
  <c r="U6685" i="1"/>
  <c r="S6685" i="1"/>
  <c r="R6685" i="1"/>
  <c r="M6685" i="1"/>
  <c r="U6684" i="1"/>
  <c r="S6684" i="1"/>
  <c r="R6684" i="1"/>
  <c r="M6684" i="1"/>
  <c r="U6683" i="1"/>
  <c r="S6683" i="1"/>
  <c r="R6683" i="1"/>
  <c r="M6683" i="1"/>
  <c r="U6682" i="1"/>
  <c r="S6682" i="1"/>
  <c r="R6682" i="1"/>
  <c r="M6682" i="1"/>
  <c r="U6681" i="1"/>
  <c r="S6681" i="1"/>
  <c r="R6681" i="1"/>
  <c r="M6681" i="1"/>
  <c r="U6680" i="1"/>
  <c r="S6680" i="1"/>
  <c r="R6680" i="1"/>
  <c r="M6680" i="1"/>
  <c r="U6679" i="1"/>
  <c r="S6679" i="1"/>
  <c r="R6679" i="1"/>
  <c r="M6679" i="1"/>
  <c r="U6678" i="1"/>
  <c r="S6678" i="1"/>
  <c r="R6678" i="1"/>
  <c r="M6678" i="1"/>
  <c r="U6677" i="1"/>
  <c r="S6677" i="1"/>
  <c r="R6677" i="1"/>
  <c r="M6677" i="1"/>
  <c r="U6676" i="1"/>
  <c r="S6676" i="1"/>
  <c r="R6676" i="1"/>
  <c r="M6676" i="1"/>
  <c r="U6675" i="1"/>
  <c r="S6675" i="1"/>
  <c r="R6675" i="1"/>
  <c r="M6675" i="1"/>
  <c r="U6674" i="1"/>
  <c r="S6674" i="1"/>
  <c r="R6674" i="1"/>
  <c r="M6674" i="1"/>
  <c r="U6673" i="1"/>
  <c r="S6673" i="1"/>
  <c r="R6673" i="1"/>
  <c r="M6673" i="1"/>
  <c r="U6672" i="1"/>
  <c r="S6672" i="1"/>
  <c r="R6672" i="1"/>
  <c r="M6672" i="1"/>
  <c r="U6671" i="1"/>
  <c r="S6671" i="1"/>
  <c r="R6671" i="1"/>
  <c r="M6671" i="1"/>
  <c r="U6670" i="1"/>
  <c r="S6670" i="1"/>
  <c r="R6670" i="1"/>
  <c r="M6670" i="1"/>
  <c r="U6669" i="1"/>
  <c r="S6669" i="1"/>
  <c r="R6669" i="1"/>
  <c r="M6669" i="1"/>
  <c r="U6668" i="1"/>
  <c r="S6668" i="1"/>
  <c r="R6668" i="1"/>
  <c r="M6668" i="1"/>
  <c r="U6667" i="1"/>
  <c r="S6667" i="1"/>
  <c r="R6667" i="1"/>
  <c r="M6667" i="1"/>
  <c r="U6666" i="1"/>
  <c r="S6666" i="1"/>
  <c r="R6666" i="1"/>
  <c r="M6666" i="1"/>
  <c r="U6665" i="1"/>
  <c r="S6665" i="1"/>
  <c r="R6665" i="1"/>
  <c r="M6665" i="1"/>
  <c r="U6664" i="1"/>
  <c r="S6664" i="1"/>
  <c r="R6664" i="1"/>
  <c r="M6664" i="1"/>
  <c r="U6663" i="1"/>
  <c r="S6663" i="1"/>
  <c r="R6663" i="1"/>
  <c r="M6663" i="1"/>
  <c r="U6662" i="1"/>
  <c r="S6662" i="1"/>
  <c r="R6662" i="1"/>
  <c r="M6662" i="1"/>
  <c r="U6661" i="1"/>
  <c r="S6661" i="1"/>
  <c r="R6661" i="1"/>
  <c r="M6661" i="1"/>
  <c r="U6660" i="1"/>
  <c r="S6660" i="1"/>
  <c r="R6660" i="1"/>
  <c r="M6660" i="1"/>
  <c r="U6659" i="1"/>
  <c r="S6659" i="1"/>
  <c r="R6659" i="1"/>
  <c r="M6659" i="1"/>
  <c r="U6658" i="1"/>
  <c r="S6658" i="1"/>
  <c r="R6658" i="1"/>
  <c r="M6658" i="1"/>
  <c r="U6657" i="1"/>
  <c r="S6657" i="1"/>
  <c r="R6657" i="1"/>
  <c r="M6657" i="1"/>
  <c r="U6656" i="1"/>
  <c r="S6656" i="1"/>
  <c r="R6656" i="1"/>
  <c r="M6656" i="1"/>
  <c r="U6655" i="1"/>
  <c r="S6655" i="1"/>
  <c r="R6655" i="1"/>
  <c r="M6655" i="1"/>
  <c r="U6654" i="1"/>
  <c r="S6654" i="1"/>
  <c r="R6654" i="1"/>
  <c r="M6654" i="1"/>
  <c r="U6653" i="1"/>
  <c r="S6653" i="1"/>
  <c r="R6653" i="1"/>
  <c r="M6653" i="1"/>
  <c r="U6652" i="1"/>
  <c r="S6652" i="1"/>
  <c r="R6652" i="1"/>
  <c r="M6652" i="1"/>
  <c r="U6651" i="1"/>
  <c r="S6651" i="1"/>
  <c r="R6651" i="1"/>
  <c r="M6651" i="1"/>
  <c r="U6650" i="1"/>
  <c r="S6650" i="1"/>
  <c r="R6650" i="1"/>
  <c r="M6650" i="1"/>
  <c r="U6649" i="1"/>
  <c r="S6649" i="1"/>
  <c r="R6649" i="1"/>
  <c r="M6649" i="1"/>
  <c r="U6648" i="1"/>
  <c r="S6648" i="1"/>
  <c r="R6648" i="1"/>
  <c r="M6648" i="1"/>
  <c r="U6647" i="1"/>
  <c r="S6647" i="1"/>
  <c r="R6647" i="1"/>
  <c r="M6647" i="1"/>
  <c r="U6646" i="1"/>
  <c r="S6646" i="1"/>
  <c r="R6646" i="1"/>
  <c r="M6646" i="1"/>
  <c r="U6645" i="1"/>
  <c r="S6645" i="1"/>
  <c r="R6645" i="1"/>
  <c r="M6645" i="1"/>
  <c r="U6644" i="1"/>
  <c r="S6644" i="1"/>
  <c r="R6644" i="1"/>
  <c r="M6644" i="1"/>
  <c r="U6643" i="1"/>
  <c r="S6643" i="1"/>
  <c r="R6643" i="1"/>
  <c r="M6643" i="1"/>
  <c r="U6642" i="1"/>
  <c r="S6642" i="1"/>
  <c r="R6642" i="1"/>
  <c r="M6642" i="1"/>
  <c r="U6641" i="1"/>
  <c r="S6641" i="1"/>
  <c r="R6641" i="1"/>
  <c r="M6641" i="1"/>
  <c r="U6640" i="1"/>
  <c r="S6640" i="1"/>
  <c r="R6640" i="1"/>
  <c r="M6640" i="1"/>
  <c r="U6639" i="1"/>
  <c r="S6639" i="1"/>
  <c r="R6639" i="1"/>
  <c r="M6639" i="1"/>
  <c r="U6638" i="1"/>
  <c r="S6638" i="1"/>
  <c r="R6638" i="1"/>
  <c r="M6638" i="1"/>
  <c r="U6637" i="1"/>
  <c r="S6637" i="1"/>
  <c r="R6637" i="1"/>
  <c r="M6637" i="1"/>
  <c r="U6636" i="1"/>
  <c r="S6636" i="1"/>
  <c r="R6636" i="1"/>
  <c r="M6636" i="1"/>
  <c r="U6635" i="1"/>
  <c r="S6635" i="1"/>
  <c r="R6635" i="1"/>
  <c r="M6635" i="1"/>
  <c r="U6634" i="1"/>
  <c r="S6634" i="1"/>
  <c r="R6634" i="1"/>
  <c r="M6634" i="1"/>
  <c r="U6633" i="1"/>
  <c r="S6633" i="1"/>
  <c r="R6633" i="1"/>
  <c r="M6633" i="1"/>
  <c r="U6632" i="1"/>
  <c r="S6632" i="1"/>
  <c r="R6632" i="1"/>
  <c r="M6632" i="1"/>
  <c r="U6631" i="1"/>
  <c r="S6631" i="1"/>
  <c r="R6631" i="1"/>
  <c r="M6631" i="1"/>
  <c r="U6630" i="1"/>
  <c r="S6630" i="1"/>
  <c r="R6630" i="1"/>
  <c r="M6630" i="1"/>
  <c r="U6629" i="1"/>
  <c r="S6629" i="1"/>
  <c r="R6629" i="1"/>
  <c r="M6629" i="1"/>
  <c r="U6628" i="1"/>
  <c r="S6628" i="1"/>
  <c r="R6628" i="1"/>
  <c r="M6628" i="1"/>
  <c r="U6627" i="1"/>
  <c r="S6627" i="1"/>
  <c r="R6627" i="1"/>
  <c r="M6627" i="1"/>
  <c r="U6626" i="1"/>
  <c r="S6626" i="1"/>
  <c r="R6626" i="1"/>
  <c r="M6626" i="1"/>
  <c r="U6625" i="1"/>
  <c r="S6625" i="1"/>
  <c r="R6625" i="1"/>
  <c r="M6625" i="1"/>
  <c r="U6624" i="1"/>
  <c r="S6624" i="1"/>
  <c r="R6624" i="1"/>
  <c r="M6624" i="1"/>
  <c r="U6623" i="1"/>
  <c r="S6623" i="1"/>
  <c r="R6623" i="1"/>
  <c r="M6623" i="1"/>
  <c r="U6622" i="1"/>
  <c r="S6622" i="1"/>
  <c r="R6622" i="1"/>
  <c r="M6622" i="1"/>
  <c r="U6621" i="1"/>
  <c r="S6621" i="1"/>
  <c r="R6621" i="1"/>
  <c r="M6621" i="1"/>
  <c r="U6620" i="1"/>
  <c r="S6620" i="1"/>
  <c r="R6620" i="1"/>
  <c r="M6620" i="1"/>
  <c r="U6619" i="1"/>
  <c r="S6619" i="1"/>
  <c r="R6619" i="1"/>
  <c r="M6619" i="1"/>
  <c r="U6618" i="1"/>
  <c r="S6618" i="1"/>
  <c r="R6618" i="1"/>
  <c r="M6618" i="1"/>
  <c r="U6617" i="1"/>
  <c r="S6617" i="1"/>
  <c r="R6617" i="1"/>
  <c r="M6617" i="1"/>
  <c r="U6616" i="1"/>
  <c r="S6616" i="1"/>
  <c r="R6616" i="1"/>
  <c r="M6616" i="1"/>
  <c r="U6615" i="1"/>
  <c r="S6615" i="1"/>
  <c r="R6615" i="1"/>
  <c r="M6615" i="1"/>
  <c r="U6614" i="1"/>
  <c r="S6614" i="1"/>
  <c r="R6614" i="1"/>
  <c r="M6614" i="1"/>
  <c r="U6613" i="1"/>
  <c r="S6613" i="1"/>
  <c r="R6613" i="1"/>
  <c r="M6613" i="1"/>
  <c r="U6612" i="1"/>
  <c r="S6612" i="1"/>
  <c r="R6612" i="1"/>
  <c r="M6612" i="1"/>
  <c r="U6611" i="1"/>
  <c r="S6611" i="1"/>
  <c r="R6611" i="1"/>
  <c r="M6611" i="1"/>
  <c r="U6610" i="1"/>
  <c r="S6610" i="1"/>
  <c r="R6610" i="1"/>
  <c r="M6610" i="1"/>
  <c r="U6609" i="1"/>
  <c r="S6609" i="1"/>
  <c r="R6609" i="1"/>
  <c r="M6609" i="1"/>
  <c r="U6608" i="1"/>
  <c r="S6608" i="1"/>
  <c r="R6608" i="1"/>
  <c r="M6608" i="1"/>
  <c r="U6607" i="1"/>
  <c r="S6607" i="1"/>
  <c r="R6607" i="1"/>
  <c r="M6607" i="1"/>
  <c r="U6606" i="1"/>
  <c r="S6606" i="1"/>
  <c r="R6606" i="1"/>
  <c r="M6606" i="1"/>
  <c r="U6605" i="1"/>
  <c r="S6605" i="1"/>
  <c r="R6605" i="1"/>
  <c r="M6605" i="1"/>
  <c r="U6604" i="1"/>
  <c r="S6604" i="1"/>
  <c r="R6604" i="1"/>
  <c r="M6604" i="1"/>
  <c r="U6603" i="1"/>
  <c r="S6603" i="1"/>
  <c r="R6603" i="1"/>
  <c r="M6603" i="1"/>
  <c r="U6602" i="1"/>
  <c r="S6602" i="1"/>
  <c r="R6602" i="1"/>
  <c r="M6602" i="1"/>
  <c r="U6601" i="1"/>
  <c r="S6601" i="1"/>
  <c r="R6601" i="1"/>
  <c r="M6601" i="1"/>
  <c r="U6600" i="1"/>
  <c r="S6600" i="1"/>
  <c r="R6600" i="1"/>
  <c r="M6600" i="1"/>
  <c r="U6599" i="1"/>
  <c r="S6599" i="1"/>
  <c r="R6599" i="1"/>
  <c r="M6599" i="1"/>
  <c r="U6598" i="1"/>
  <c r="S6598" i="1"/>
  <c r="R6598" i="1"/>
  <c r="M6598" i="1"/>
  <c r="U6597" i="1"/>
  <c r="S6597" i="1"/>
  <c r="R6597" i="1"/>
  <c r="M6597" i="1"/>
  <c r="U6596" i="1"/>
  <c r="S6596" i="1"/>
  <c r="R6596" i="1"/>
  <c r="M6596" i="1"/>
  <c r="U6595" i="1"/>
  <c r="S6595" i="1"/>
  <c r="R6595" i="1"/>
  <c r="M6595" i="1"/>
  <c r="U6594" i="1"/>
  <c r="S6594" i="1"/>
  <c r="R6594" i="1"/>
  <c r="M6594" i="1"/>
  <c r="U6593" i="1"/>
  <c r="S6593" i="1"/>
  <c r="R6593" i="1"/>
  <c r="M6593" i="1"/>
  <c r="U6592" i="1"/>
  <c r="S6592" i="1"/>
  <c r="R6592" i="1"/>
  <c r="M6592" i="1"/>
  <c r="U6591" i="1"/>
  <c r="S6591" i="1"/>
  <c r="R6591" i="1"/>
  <c r="M6591" i="1"/>
  <c r="U6590" i="1"/>
  <c r="S6590" i="1"/>
  <c r="R6590" i="1"/>
  <c r="M6590" i="1"/>
  <c r="U6589" i="1"/>
  <c r="S6589" i="1"/>
  <c r="R6589" i="1"/>
  <c r="M6589" i="1"/>
  <c r="U6588" i="1"/>
  <c r="S6588" i="1"/>
  <c r="R6588" i="1"/>
  <c r="M6588" i="1"/>
  <c r="U6587" i="1"/>
  <c r="S6587" i="1"/>
  <c r="R6587" i="1"/>
  <c r="M6587" i="1"/>
  <c r="U6586" i="1"/>
  <c r="S6586" i="1"/>
  <c r="R6586" i="1"/>
  <c r="M6586" i="1"/>
  <c r="U6585" i="1"/>
  <c r="S6585" i="1"/>
  <c r="R6585" i="1"/>
  <c r="M6585" i="1"/>
  <c r="U6584" i="1"/>
  <c r="S6584" i="1"/>
  <c r="R6584" i="1"/>
  <c r="M6584" i="1"/>
  <c r="U6583" i="1"/>
  <c r="S6583" i="1"/>
  <c r="R6583" i="1"/>
  <c r="M6583" i="1"/>
  <c r="U6582" i="1"/>
  <c r="S6582" i="1"/>
  <c r="R6582" i="1"/>
  <c r="M6582" i="1"/>
  <c r="U6581" i="1"/>
  <c r="S6581" i="1"/>
  <c r="R6581" i="1"/>
  <c r="M6581" i="1"/>
  <c r="U6580" i="1"/>
  <c r="S6580" i="1"/>
  <c r="R6580" i="1"/>
  <c r="M6580" i="1"/>
  <c r="U6579" i="1"/>
  <c r="S6579" i="1"/>
  <c r="R6579" i="1"/>
  <c r="M6579" i="1"/>
  <c r="U6578" i="1"/>
  <c r="S6578" i="1"/>
  <c r="R6578" i="1"/>
  <c r="M6578" i="1"/>
  <c r="U6577" i="1"/>
  <c r="S6577" i="1"/>
  <c r="R6577" i="1"/>
  <c r="M6577" i="1"/>
  <c r="U6576" i="1"/>
  <c r="S6576" i="1"/>
  <c r="R6576" i="1"/>
  <c r="M6576" i="1"/>
  <c r="U6575" i="1"/>
  <c r="S6575" i="1"/>
  <c r="R6575" i="1"/>
  <c r="M6575" i="1"/>
  <c r="U6574" i="1"/>
  <c r="S6574" i="1"/>
  <c r="R6574" i="1"/>
  <c r="M6574" i="1"/>
  <c r="U6573" i="1"/>
  <c r="S6573" i="1"/>
  <c r="R6573" i="1"/>
  <c r="M6573" i="1"/>
  <c r="U6572" i="1"/>
  <c r="S6572" i="1"/>
  <c r="R6572" i="1"/>
  <c r="M6572" i="1"/>
  <c r="U6571" i="1"/>
  <c r="S6571" i="1"/>
  <c r="R6571" i="1"/>
  <c r="M6571" i="1"/>
  <c r="U6570" i="1"/>
  <c r="S6570" i="1"/>
  <c r="R6570" i="1"/>
  <c r="M6570" i="1"/>
  <c r="U6569" i="1"/>
  <c r="S6569" i="1"/>
  <c r="R6569" i="1"/>
  <c r="M6569" i="1"/>
  <c r="U6568" i="1"/>
  <c r="S6568" i="1"/>
  <c r="R6568" i="1"/>
  <c r="M6568" i="1"/>
  <c r="U6567" i="1"/>
  <c r="S6567" i="1"/>
  <c r="R6567" i="1"/>
  <c r="M6567" i="1"/>
  <c r="U6566" i="1"/>
  <c r="S6566" i="1"/>
  <c r="R6566" i="1"/>
  <c r="M6566" i="1"/>
  <c r="U6565" i="1"/>
  <c r="S6565" i="1"/>
  <c r="R6565" i="1"/>
  <c r="M6565" i="1"/>
  <c r="U6564" i="1"/>
  <c r="S6564" i="1"/>
  <c r="R6564" i="1"/>
  <c r="M6564" i="1"/>
  <c r="U6563" i="1"/>
  <c r="S6563" i="1"/>
  <c r="R6563" i="1"/>
  <c r="M6563" i="1"/>
  <c r="U6562" i="1"/>
  <c r="S6562" i="1"/>
  <c r="R6562" i="1"/>
  <c r="M6562" i="1"/>
  <c r="U6561" i="1"/>
  <c r="S6561" i="1"/>
  <c r="R6561" i="1"/>
  <c r="M6561" i="1"/>
  <c r="U6560" i="1"/>
  <c r="S6560" i="1"/>
  <c r="R6560" i="1"/>
  <c r="M6560" i="1"/>
  <c r="U6559" i="1"/>
  <c r="S6559" i="1"/>
  <c r="R6559" i="1"/>
  <c r="M6559" i="1"/>
  <c r="U6558" i="1"/>
  <c r="S6558" i="1"/>
  <c r="R6558" i="1"/>
  <c r="M6558" i="1"/>
  <c r="U6557" i="1"/>
  <c r="S6557" i="1"/>
  <c r="R6557" i="1"/>
  <c r="M6557" i="1"/>
  <c r="U6556" i="1"/>
  <c r="S6556" i="1"/>
  <c r="R6556" i="1"/>
  <c r="M6556" i="1"/>
  <c r="U6555" i="1"/>
  <c r="S6555" i="1"/>
  <c r="R6555" i="1"/>
  <c r="M6555" i="1"/>
  <c r="U6554" i="1"/>
  <c r="S6554" i="1"/>
  <c r="R6554" i="1"/>
  <c r="M6554" i="1"/>
  <c r="U6553" i="1"/>
  <c r="S6553" i="1"/>
  <c r="R6553" i="1"/>
  <c r="M6553" i="1"/>
  <c r="U6552" i="1"/>
  <c r="S6552" i="1"/>
  <c r="R6552" i="1"/>
  <c r="M6552" i="1"/>
  <c r="U6551" i="1"/>
  <c r="S6551" i="1"/>
  <c r="R6551" i="1"/>
  <c r="M6551" i="1"/>
  <c r="U6550" i="1"/>
  <c r="S6550" i="1"/>
  <c r="R6550" i="1"/>
  <c r="M6550" i="1"/>
  <c r="U6549" i="1"/>
  <c r="S6549" i="1"/>
  <c r="R6549" i="1"/>
  <c r="M6549" i="1"/>
  <c r="U6548" i="1"/>
  <c r="S6548" i="1"/>
  <c r="R6548" i="1"/>
  <c r="M6548" i="1"/>
  <c r="U6547" i="1"/>
  <c r="S6547" i="1"/>
  <c r="R6547" i="1"/>
  <c r="M6547" i="1"/>
  <c r="U6546" i="1"/>
  <c r="S6546" i="1"/>
  <c r="R6546" i="1"/>
  <c r="M6546" i="1"/>
  <c r="U6545" i="1"/>
  <c r="S6545" i="1"/>
  <c r="R6545" i="1"/>
  <c r="M6545" i="1"/>
  <c r="U6544" i="1"/>
  <c r="S6544" i="1"/>
  <c r="R6544" i="1"/>
  <c r="M6544" i="1"/>
  <c r="U6543" i="1"/>
  <c r="S6543" i="1"/>
  <c r="R6543" i="1"/>
  <c r="M6543" i="1"/>
  <c r="U6542" i="1"/>
  <c r="S6542" i="1"/>
  <c r="R6542" i="1"/>
  <c r="M6542" i="1"/>
  <c r="U6541" i="1"/>
  <c r="S6541" i="1"/>
  <c r="R6541" i="1"/>
  <c r="M6541" i="1"/>
  <c r="U6540" i="1"/>
  <c r="S6540" i="1"/>
  <c r="R6540" i="1"/>
  <c r="M6540" i="1"/>
  <c r="U6539" i="1"/>
  <c r="S6539" i="1"/>
  <c r="R6539" i="1"/>
  <c r="M6539" i="1"/>
  <c r="U6538" i="1"/>
  <c r="S6538" i="1"/>
  <c r="R6538" i="1"/>
  <c r="M6538" i="1"/>
  <c r="U6537" i="1"/>
  <c r="S6537" i="1"/>
  <c r="R6537" i="1"/>
  <c r="M6537" i="1"/>
  <c r="U6536" i="1"/>
  <c r="S6536" i="1"/>
  <c r="R6536" i="1"/>
  <c r="M6536" i="1"/>
  <c r="U6535" i="1"/>
  <c r="S6535" i="1"/>
  <c r="R6535" i="1"/>
  <c r="M6535" i="1"/>
  <c r="U6534" i="1"/>
  <c r="S6534" i="1"/>
  <c r="R6534" i="1"/>
  <c r="M6534" i="1"/>
  <c r="U6533" i="1"/>
  <c r="S6533" i="1"/>
  <c r="R6533" i="1"/>
  <c r="M6533" i="1"/>
  <c r="U6532" i="1"/>
  <c r="S6532" i="1"/>
  <c r="R6532" i="1"/>
  <c r="M6532" i="1"/>
  <c r="U6531" i="1"/>
  <c r="S6531" i="1"/>
  <c r="R6531" i="1"/>
  <c r="M6531" i="1"/>
  <c r="U6530" i="1"/>
  <c r="S6530" i="1"/>
  <c r="R6530" i="1"/>
  <c r="M6530" i="1"/>
  <c r="U6529" i="1"/>
  <c r="S6529" i="1"/>
  <c r="R6529" i="1"/>
  <c r="M6529" i="1"/>
  <c r="U6528" i="1"/>
  <c r="S6528" i="1"/>
  <c r="R6528" i="1"/>
  <c r="M6528" i="1"/>
  <c r="U6527" i="1"/>
  <c r="S6527" i="1"/>
  <c r="R6527" i="1"/>
  <c r="M6527" i="1"/>
  <c r="U6526" i="1"/>
  <c r="S6526" i="1"/>
  <c r="R6526" i="1"/>
  <c r="M6526" i="1"/>
  <c r="U6525" i="1"/>
  <c r="S6525" i="1"/>
  <c r="R6525" i="1"/>
  <c r="M6525" i="1"/>
  <c r="U6524" i="1"/>
  <c r="S6524" i="1"/>
  <c r="R6524" i="1"/>
  <c r="M6524" i="1"/>
  <c r="U6523" i="1"/>
  <c r="S6523" i="1"/>
  <c r="R6523" i="1"/>
  <c r="M6523" i="1"/>
  <c r="U6522" i="1"/>
  <c r="S6522" i="1"/>
  <c r="R6522" i="1"/>
  <c r="M6522" i="1"/>
  <c r="U6521" i="1"/>
  <c r="S6521" i="1"/>
  <c r="R6521" i="1"/>
  <c r="M6521" i="1"/>
  <c r="U6520" i="1"/>
  <c r="S6520" i="1"/>
  <c r="R6520" i="1"/>
  <c r="M6520" i="1"/>
  <c r="U6519" i="1"/>
  <c r="S6519" i="1"/>
  <c r="R6519" i="1"/>
  <c r="M6519" i="1"/>
  <c r="U6518" i="1"/>
  <c r="S6518" i="1"/>
  <c r="R6518" i="1"/>
  <c r="M6518" i="1"/>
  <c r="U6517" i="1"/>
  <c r="S6517" i="1"/>
  <c r="R6517" i="1"/>
  <c r="M6517" i="1"/>
  <c r="U6516" i="1"/>
  <c r="S6516" i="1"/>
  <c r="R6516" i="1"/>
  <c r="M6516" i="1"/>
  <c r="U6515" i="1"/>
  <c r="S6515" i="1"/>
  <c r="R6515" i="1"/>
  <c r="M6515" i="1"/>
  <c r="U6514" i="1"/>
  <c r="S6514" i="1"/>
  <c r="R6514" i="1"/>
  <c r="M6514" i="1"/>
  <c r="U6513" i="1"/>
  <c r="S6513" i="1"/>
  <c r="R6513" i="1"/>
  <c r="M6513" i="1"/>
  <c r="U6512" i="1"/>
  <c r="S6512" i="1"/>
  <c r="R6512" i="1"/>
  <c r="M6512" i="1"/>
  <c r="U6511" i="1"/>
  <c r="S6511" i="1"/>
  <c r="R6511" i="1"/>
  <c r="M6511" i="1"/>
  <c r="U6510" i="1"/>
  <c r="S6510" i="1"/>
  <c r="R6510" i="1"/>
  <c r="M6510" i="1"/>
  <c r="U6509" i="1"/>
  <c r="S6509" i="1"/>
  <c r="R6509" i="1"/>
  <c r="M6509" i="1"/>
  <c r="U6508" i="1"/>
  <c r="S6508" i="1"/>
  <c r="R6508" i="1"/>
  <c r="M6508" i="1"/>
  <c r="U6507" i="1"/>
  <c r="S6507" i="1"/>
  <c r="R6507" i="1"/>
  <c r="M6507" i="1"/>
  <c r="U6506" i="1"/>
  <c r="S6506" i="1"/>
  <c r="R6506" i="1"/>
  <c r="M6506" i="1"/>
  <c r="U6505" i="1"/>
  <c r="S6505" i="1"/>
  <c r="R6505" i="1"/>
  <c r="M6505" i="1"/>
  <c r="U6504" i="1"/>
  <c r="S6504" i="1"/>
  <c r="R6504" i="1"/>
  <c r="M6504" i="1"/>
  <c r="U6503" i="1"/>
  <c r="S6503" i="1"/>
  <c r="R6503" i="1"/>
  <c r="M6503" i="1"/>
  <c r="U6502" i="1"/>
  <c r="S6502" i="1"/>
  <c r="R6502" i="1"/>
  <c r="M6502" i="1"/>
  <c r="U6501" i="1"/>
  <c r="S6501" i="1"/>
  <c r="R6501" i="1"/>
  <c r="M6501" i="1"/>
  <c r="U6500" i="1"/>
  <c r="S6500" i="1"/>
  <c r="R6500" i="1"/>
  <c r="M6500" i="1"/>
  <c r="U6499" i="1"/>
  <c r="S6499" i="1"/>
  <c r="R6499" i="1"/>
  <c r="M6499" i="1"/>
  <c r="U6498" i="1"/>
  <c r="S6498" i="1"/>
  <c r="R6498" i="1"/>
  <c r="M6498" i="1"/>
  <c r="U6497" i="1"/>
  <c r="S6497" i="1"/>
  <c r="R6497" i="1"/>
  <c r="M6497" i="1"/>
  <c r="U6496" i="1"/>
  <c r="S6496" i="1"/>
  <c r="R6496" i="1"/>
  <c r="M6496" i="1"/>
  <c r="U6495" i="1"/>
  <c r="S6495" i="1"/>
  <c r="R6495" i="1"/>
  <c r="M6495" i="1"/>
  <c r="U6494" i="1"/>
  <c r="S6494" i="1"/>
  <c r="R6494" i="1"/>
  <c r="M6494" i="1"/>
  <c r="U6493" i="1"/>
  <c r="S6493" i="1"/>
  <c r="R6493" i="1"/>
  <c r="M6493" i="1"/>
  <c r="U6492" i="1"/>
  <c r="S6492" i="1"/>
  <c r="R6492" i="1"/>
  <c r="M6492" i="1"/>
  <c r="U6491" i="1"/>
  <c r="S6491" i="1"/>
  <c r="R6491" i="1"/>
  <c r="M6491" i="1"/>
  <c r="U6490" i="1"/>
  <c r="S6490" i="1"/>
  <c r="R6490" i="1"/>
  <c r="M6490" i="1"/>
  <c r="U6489" i="1"/>
  <c r="S6489" i="1"/>
  <c r="R6489" i="1"/>
  <c r="M6489" i="1"/>
  <c r="U6488" i="1"/>
  <c r="S6488" i="1"/>
  <c r="R6488" i="1"/>
  <c r="M6488" i="1"/>
  <c r="U6487" i="1"/>
  <c r="S6487" i="1"/>
  <c r="R6487" i="1"/>
  <c r="M6487" i="1"/>
  <c r="U6486" i="1"/>
  <c r="S6486" i="1"/>
  <c r="R6486" i="1"/>
  <c r="M6486" i="1"/>
  <c r="U6485" i="1"/>
  <c r="S6485" i="1"/>
  <c r="R6485" i="1"/>
  <c r="M6485" i="1"/>
  <c r="U6484" i="1"/>
  <c r="S6484" i="1"/>
  <c r="R6484" i="1"/>
  <c r="M6484" i="1"/>
  <c r="U6483" i="1"/>
  <c r="S6483" i="1"/>
  <c r="R6483" i="1"/>
  <c r="M6483" i="1"/>
  <c r="U6482" i="1"/>
  <c r="S6482" i="1"/>
  <c r="R6482" i="1"/>
  <c r="M6482" i="1"/>
  <c r="U6481" i="1"/>
  <c r="S6481" i="1"/>
  <c r="R6481" i="1"/>
  <c r="M6481" i="1"/>
  <c r="U6480" i="1"/>
  <c r="S6480" i="1"/>
  <c r="R6480" i="1"/>
  <c r="M6480" i="1"/>
  <c r="U6479" i="1"/>
  <c r="S6479" i="1"/>
  <c r="R6479" i="1"/>
  <c r="M6479" i="1"/>
  <c r="U6478" i="1"/>
  <c r="S6478" i="1"/>
  <c r="R6478" i="1"/>
  <c r="M6478" i="1"/>
  <c r="U6477" i="1"/>
  <c r="S6477" i="1"/>
  <c r="R6477" i="1"/>
  <c r="M6477" i="1"/>
  <c r="U6476" i="1"/>
  <c r="S6476" i="1"/>
  <c r="R6476" i="1"/>
  <c r="M6476" i="1"/>
  <c r="U6475" i="1"/>
  <c r="S6475" i="1"/>
  <c r="R6475" i="1"/>
  <c r="M6475" i="1"/>
  <c r="U6474" i="1"/>
  <c r="S6474" i="1"/>
  <c r="R6474" i="1"/>
  <c r="M6474" i="1"/>
  <c r="U6473" i="1"/>
  <c r="S6473" i="1"/>
  <c r="R6473" i="1"/>
  <c r="M6473" i="1"/>
  <c r="U6472" i="1"/>
  <c r="S6472" i="1"/>
  <c r="R6472" i="1"/>
  <c r="M6472" i="1"/>
  <c r="U6471" i="1"/>
  <c r="S6471" i="1"/>
  <c r="R6471" i="1"/>
  <c r="M6471" i="1"/>
  <c r="U6470" i="1"/>
  <c r="S6470" i="1"/>
  <c r="R6470" i="1"/>
  <c r="M6470" i="1"/>
  <c r="U6469" i="1"/>
  <c r="S6469" i="1"/>
  <c r="R6469" i="1"/>
  <c r="M6469" i="1"/>
  <c r="U6468" i="1"/>
  <c r="S6468" i="1"/>
  <c r="R6468" i="1"/>
  <c r="M6468" i="1"/>
  <c r="U6467" i="1"/>
  <c r="S6467" i="1"/>
  <c r="R6467" i="1"/>
  <c r="M6467" i="1"/>
  <c r="U6466" i="1"/>
  <c r="S6466" i="1"/>
  <c r="R6466" i="1"/>
  <c r="M6466" i="1"/>
  <c r="U6465" i="1"/>
  <c r="S6465" i="1"/>
  <c r="R6465" i="1"/>
  <c r="M6465" i="1"/>
  <c r="U6464" i="1"/>
  <c r="S6464" i="1"/>
  <c r="R6464" i="1"/>
  <c r="M6464" i="1"/>
  <c r="U6463" i="1"/>
  <c r="S6463" i="1"/>
  <c r="R6463" i="1"/>
  <c r="M6463" i="1"/>
  <c r="U6462" i="1"/>
  <c r="S6462" i="1"/>
  <c r="R6462" i="1"/>
  <c r="M6462" i="1"/>
  <c r="U6461" i="1"/>
  <c r="S6461" i="1"/>
  <c r="R6461" i="1"/>
  <c r="M6461" i="1"/>
  <c r="U6460" i="1"/>
  <c r="S6460" i="1"/>
  <c r="R6460" i="1"/>
  <c r="M6460" i="1"/>
  <c r="U6459" i="1"/>
  <c r="S6459" i="1"/>
  <c r="R6459" i="1"/>
  <c r="M6459" i="1"/>
  <c r="U6458" i="1"/>
  <c r="S6458" i="1"/>
  <c r="R6458" i="1"/>
  <c r="M6458" i="1"/>
  <c r="U6457" i="1"/>
  <c r="S6457" i="1"/>
  <c r="R6457" i="1"/>
  <c r="M6457" i="1"/>
  <c r="U6456" i="1"/>
  <c r="S6456" i="1"/>
  <c r="R6456" i="1"/>
  <c r="M6456" i="1"/>
  <c r="U6455" i="1"/>
  <c r="S6455" i="1"/>
  <c r="R6455" i="1"/>
  <c r="M6455" i="1"/>
  <c r="U6454" i="1"/>
  <c r="S6454" i="1"/>
  <c r="R6454" i="1"/>
  <c r="M6454" i="1"/>
  <c r="U6453" i="1"/>
  <c r="S6453" i="1"/>
  <c r="R6453" i="1"/>
  <c r="M6453" i="1"/>
  <c r="U6452" i="1"/>
  <c r="S6452" i="1"/>
  <c r="R6452" i="1"/>
  <c r="M6452" i="1"/>
  <c r="U6451" i="1"/>
  <c r="S6451" i="1"/>
  <c r="R6451" i="1"/>
  <c r="M6451" i="1"/>
  <c r="U6450" i="1"/>
  <c r="S6450" i="1"/>
  <c r="R6450" i="1"/>
  <c r="M6450" i="1"/>
  <c r="U6449" i="1"/>
  <c r="S6449" i="1"/>
  <c r="R6449" i="1"/>
  <c r="M6449" i="1"/>
  <c r="U6448" i="1"/>
  <c r="S6448" i="1"/>
  <c r="R6448" i="1"/>
  <c r="M6448" i="1"/>
  <c r="U6447" i="1"/>
  <c r="S6447" i="1"/>
  <c r="R6447" i="1"/>
  <c r="M6447" i="1"/>
  <c r="U6446" i="1"/>
  <c r="S6446" i="1"/>
  <c r="R6446" i="1"/>
  <c r="M6446" i="1"/>
  <c r="U6445" i="1"/>
  <c r="S6445" i="1"/>
  <c r="R6445" i="1"/>
  <c r="M6445" i="1"/>
  <c r="U6444" i="1"/>
  <c r="S6444" i="1"/>
  <c r="R6444" i="1"/>
  <c r="M6444" i="1"/>
  <c r="U6443" i="1"/>
  <c r="S6443" i="1"/>
  <c r="R6443" i="1"/>
  <c r="M6443" i="1"/>
  <c r="U6442" i="1"/>
  <c r="S6442" i="1"/>
  <c r="R6442" i="1"/>
  <c r="M6442" i="1"/>
  <c r="U6441" i="1"/>
  <c r="S6441" i="1"/>
  <c r="R6441" i="1"/>
  <c r="M6441" i="1"/>
  <c r="U6440" i="1"/>
  <c r="S6440" i="1"/>
  <c r="R6440" i="1"/>
  <c r="M6440" i="1"/>
  <c r="U6439" i="1"/>
  <c r="S6439" i="1"/>
  <c r="R6439" i="1"/>
  <c r="M6439" i="1"/>
  <c r="U6438" i="1"/>
  <c r="S6438" i="1"/>
  <c r="R6438" i="1"/>
  <c r="M6438" i="1"/>
  <c r="U6437" i="1"/>
  <c r="S6437" i="1"/>
  <c r="R6437" i="1"/>
  <c r="M6437" i="1"/>
  <c r="U6436" i="1"/>
  <c r="S6436" i="1"/>
  <c r="R6436" i="1"/>
  <c r="M6436" i="1"/>
  <c r="U6435" i="1"/>
  <c r="S6435" i="1"/>
  <c r="R6435" i="1"/>
  <c r="M6435" i="1"/>
  <c r="U6434" i="1"/>
  <c r="S6434" i="1"/>
  <c r="R6434" i="1"/>
  <c r="M6434" i="1"/>
  <c r="U6433" i="1"/>
  <c r="S6433" i="1"/>
  <c r="R6433" i="1"/>
  <c r="M6433" i="1"/>
  <c r="U6432" i="1"/>
  <c r="S6432" i="1"/>
  <c r="R6432" i="1"/>
  <c r="M6432" i="1"/>
  <c r="U6431" i="1"/>
  <c r="S6431" i="1"/>
  <c r="R6431" i="1"/>
  <c r="M6431" i="1"/>
  <c r="U6430" i="1"/>
  <c r="S6430" i="1"/>
  <c r="R6430" i="1"/>
  <c r="M6430" i="1"/>
  <c r="U6429" i="1"/>
  <c r="S6429" i="1"/>
  <c r="R6429" i="1"/>
  <c r="M6429" i="1"/>
  <c r="U6428" i="1"/>
  <c r="S6428" i="1"/>
  <c r="R6428" i="1"/>
  <c r="M6428" i="1"/>
  <c r="U6427" i="1"/>
  <c r="S6427" i="1"/>
  <c r="R6427" i="1"/>
  <c r="M6427" i="1"/>
  <c r="U6426" i="1"/>
  <c r="S6426" i="1"/>
  <c r="R6426" i="1"/>
  <c r="M6426" i="1"/>
  <c r="U6425" i="1"/>
  <c r="S6425" i="1"/>
  <c r="R6425" i="1"/>
  <c r="M6425" i="1"/>
  <c r="U6424" i="1"/>
  <c r="S6424" i="1"/>
  <c r="R6424" i="1"/>
  <c r="M6424" i="1"/>
  <c r="U6423" i="1"/>
  <c r="S6423" i="1"/>
  <c r="R6423" i="1"/>
  <c r="M6423" i="1"/>
  <c r="U6422" i="1"/>
  <c r="S6422" i="1"/>
  <c r="R6422" i="1"/>
  <c r="M6422" i="1"/>
  <c r="U6421" i="1"/>
  <c r="S6421" i="1"/>
  <c r="R6421" i="1"/>
  <c r="M6421" i="1"/>
  <c r="U6420" i="1"/>
  <c r="S6420" i="1"/>
  <c r="R6420" i="1"/>
  <c r="M6420" i="1"/>
  <c r="U6419" i="1"/>
  <c r="S6419" i="1"/>
  <c r="R6419" i="1"/>
  <c r="M6419" i="1"/>
  <c r="U6418" i="1"/>
  <c r="S6418" i="1"/>
  <c r="R6418" i="1"/>
  <c r="M6418" i="1"/>
  <c r="U6417" i="1"/>
  <c r="S6417" i="1"/>
  <c r="R6417" i="1"/>
  <c r="M6417" i="1"/>
  <c r="U6416" i="1"/>
  <c r="S6416" i="1"/>
  <c r="R6416" i="1"/>
  <c r="M6416" i="1"/>
  <c r="U6415" i="1"/>
  <c r="S6415" i="1"/>
  <c r="R6415" i="1"/>
  <c r="M6415" i="1"/>
  <c r="U6414" i="1"/>
  <c r="S6414" i="1"/>
  <c r="R6414" i="1"/>
  <c r="M6414" i="1"/>
  <c r="U6413" i="1"/>
  <c r="S6413" i="1"/>
  <c r="R6413" i="1"/>
  <c r="M6413" i="1"/>
  <c r="U6412" i="1"/>
  <c r="S6412" i="1"/>
  <c r="R6412" i="1"/>
  <c r="M6412" i="1"/>
  <c r="U6411" i="1"/>
  <c r="S6411" i="1"/>
  <c r="R6411" i="1"/>
  <c r="M6411" i="1"/>
  <c r="U6410" i="1"/>
  <c r="S6410" i="1"/>
  <c r="R6410" i="1"/>
  <c r="M6410" i="1"/>
  <c r="U6409" i="1"/>
  <c r="S6409" i="1"/>
  <c r="R6409" i="1"/>
  <c r="M6409" i="1"/>
  <c r="U6408" i="1"/>
  <c r="S6408" i="1"/>
  <c r="R6408" i="1"/>
  <c r="M6408" i="1"/>
  <c r="U6407" i="1"/>
  <c r="S6407" i="1"/>
  <c r="R6407" i="1"/>
  <c r="M6407" i="1"/>
  <c r="U6406" i="1"/>
  <c r="S6406" i="1"/>
  <c r="R6406" i="1"/>
  <c r="M6406" i="1"/>
  <c r="U6405" i="1"/>
  <c r="S6405" i="1"/>
  <c r="R6405" i="1"/>
  <c r="M6405" i="1"/>
  <c r="U6404" i="1"/>
  <c r="S6404" i="1"/>
  <c r="R6404" i="1"/>
  <c r="M6404" i="1"/>
  <c r="U6403" i="1"/>
  <c r="S6403" i="1"/>
  <c r="R6403" i="1"/>
  <c r="M6403" i="1"/>
  <c r="U6402" i="1"/>
  <c r="S6402" i="1"/>
  <c r="R6402" i="1"/>
  <c r="M6402" i="1"/>
  <c r="U6401" i="1"/>
  <c r="S6401" i="1"/>
  <c r="R6401" i="1"/>
  <c r="M6401" i="1"/>
  <c r="U6400" i="1"/>
  <c r="S6400" i="1"/>
  <c r="R6400" i="1"/>
  <c r="M6400" i="1"/>
  <c r="U6399" i="1"/>
  <c r="S6399" i="1"/>
  <c r="R6399" i="1"/>
  <c r="M6399" i="1"/>
  <c r="U6398" i="1"/>
  <c r="S6398" i="1"/>
  <c r="R6398" i="1"/>
  <c r="M6398" i="1"/>
  <c r="U6397" i="1"/>
  <c r="S6397" i="1"/>
  <c r="R6397" i="1"/>
  <c r="M6397" i="1"/>
  <c r="U6396" i="1"/>
  <c r="S6396" i="1"/>
  <c r="R6396" i="1"/>
  <c r="M6396" i="1"/>
  <c r="U6395" i="1"/>
  <c r="S6395" i="1"/>
  <c r="R6395" i="1"/>
  <c r="M6395" i="1"/>
  <c r="U6394" i="1"/>
  <c r="S6394" i="1"/>
  <c r="R6394" i="1"/>
  <c r="M6394" i="1"/>
  <c r="U6393" i="1"/>
  <c r="S6393" i="1"/>
  <c r="R6393" i="1"/>
  <c r="M6393" i="1"/>
  <c r="U6392" i="1"/>
  <c r="S6392" i="1"/>
  <c r="R6392" i="1"/>
  <c r="M6392" i="1"/>
  <c r="U6391" i="1"/>
  <c r="S6391" i="1"/>
  <c r="R6391" i="1"/>
  <c r="M6391" i="1"/>
  <c r="U6390" i="1"/>
  <c r="S6390" i="1"/>
  <c r="R6390" i="1"/>
  <c r="M6390" i="1"/>
  <c r="U6389" i="1"/>
  <c r="S6389" i="1"/>
  <c r="R6389" i="1"/>
  <c r="M6389" i="1"/>
  <c r="U6388" i="1"/>
  <c r="S6388" i="1"/>
  <c r="R6388" i="1"/>
  <c r="M6388" i="1"/>
  <c r="U6387" i="1"/>
  <c r="S6387" i="1"/>
  <c r="R6387" i="1"/>
  <c r="M6387" i="1"/>
  <c r="U6386" i="1"/>
  <c r="S6386" i="1"/>
  <c r="R6386" i="1"/>
  <c r="M6386" i="1"/>
  <c r="U6385" i="1"/>
  <c r="S6385" i="1"/>
  <c r="R6385" i="1"/>
  <c r="M6385" i="1"/>
  <c r="U6384" i="1"/>
  <c r="S6384" i="1"/>
  <c r="R6384" i="1"/>
  <c r="M6384" i="1"/>
  <c r="U6383" i="1"/>
  <c r="S6383" i="1"/>
  <c r="R6383" i="1"/>
  <c r="M6383" i="1"/>
  <c r="U6382" i="1"/>
  <c r="S6382" i="1"/>
  <c r="R6382" i="1"/>
  <c r="M6382" i="1"/>
  <c r="U6381" i="1"/>
  <c r="S6381" i="1"/>
  <c r="R6381" i="1"/>
  <c r="M6381" i="1"/>
  <c r="U6380" i="1"/>
  <c r="S6380" i="1"/>
  <c r="R6380" i="1"/>
  <c r="M6380" i="1"/>
  <c r="U6379" i="1"/>
  <c r="S6379" i="1"/>
  <c r="R6379" i="1"/>
  <c r="M6379" i="1"/>
  <c r="U6378" i="1"/>
  <c r="S6378" i="1"/>
  <c r="R6378" i="1"/>
  <c r="M6378" i="1"/>
  <c r="U6377" i="1"/>
  <c r="S6377" i="1"/>
  <c r="R6377" i="1"/>
  <c r="M6377" i="1"/>
  <c r="U6376" i="1"/>
  <c r="S6376" i="1"/>
  <c r="R6376" i="1"/>
  <c r="M6376" i="1"/>
  <c r="U6375" i="1"/>
  <c r="S6375" i="1"/>
  <c r="R6375" i="1"/>
  <c r="M6375" i="1"/>
  <c r="U6374" i="1"/>
  <c r="S6374" i="1"/>
  <c r="R6374" i="1"/>
  <c r="M6374" i="1"/>
  <c r="U6373" i="1"/>
  <c r="S6373" i="1"/>
  <c r="R6373" i="1"/>
  <c r="M6373" i="1"/>
  <c r="U6372" i="1"/>
  <c r="S6372" i="1"/>
  <c r="R6372" i="1"/>
  <c r="M6372" i="1"/>
  <c r="U6371" i="1"/>
  <c r="S6371" i="1"/>
  <c r="R6371" i="1"/>
  <c r="M6371" i="1"/>
  <c r="U6370" i="1"/>
  <c r="S6370" i="1"/>
  <c r="R6370" i="1"/>
  <c r="M6370" i="1"/>
  <c r="U6369" i="1"/>
  <c r="S6369" i="1"/>
  <c r="R6369" i="1"/>
  <c r="M6369" i="1"/>
  <c r="U6368" i="1"/>
  <c r="S6368" i="1"/>
  <c r="R6368" i="1"/>
  <c r="M6368" i="1"/>
  <c r="U6367" i="1"/>
  <c r="S6367" i="1"/>
  <c r="R6367" i="1"/>
  <c r="M6367" i="1"/>
  <c r="U6366" i="1"/>
  <c r="S6366" i="1"/>
  <c r="R6366" i="1"/>
  <c r="M6366" i="1"/>
  <c r="U6365" i="1"/>
  <c r="S6365" i="1"/>
  <c r="R6365" i="1"/>
  <c r="M6365" i="1"/>
  <c r="U6364" i="1"/>
  <c r="S6364" i="1"/>
  <c r="R6364" i="1"/>
  <c r="M6364" i="1"/>
  <c r="U6363" i="1"/>
  <c r="S6363" i="1"/>
  <c r="R6363" i="1"/>
  <c r="M6363" i="1"/>
  <c r="U6362" i="1"/>
  <c r="S6362" i="1"/>
  <c r="R6362" i="1"/>
  <c r="M6362" i="1"/>
  <c r="U6361" i="1"/>
  <c r="S6361" i="1"/>
  <c r="R6361" i="1"/>
  <c r="M6361" i="1"/>
  <c r="U6360" i="1"/>
  <c r="S6360" i="1"/>
  <c r="R6360" i="1"/>
  <c r="M6360" i="1"/>
  <c r="U6359" i="1"/>
  <c r="S6359" i="1"/>
  <c r="R6359" i="1"/>
  <c r="M6359" i="1"/>
  <c r="U6358" i="1"/>
  <c r="S6358" i="1"/>
  <c r="R6358" i="1"/>
  <c r="M6358" i="1"/>
  <c r="U6357" i="1"/>
  <c r="S6357" i="1"/>
  <c r="R6357" i="1"/>
  <c r="M6357" i="1"/>
  <c r="U6356" i="1"/>
  <c r="S6356" i="1"/>
  <c r="R6356" i="1"/>
  <c r="M6356" i="1"/>
  <c r="U6355" i="1"/>
  <c r="S6355" i="1"/>
  <c r="R6355" i="1"/>
  <c r="M6355" i="1"/>
  <c r="U6354" i="1"/>
  <c r="S6354" i="1"/>
  <c r="R6354" i="1"/>
  <c r="M6354" i="1"/>
  <c r="U6353" i="1"/>
  <c r="S6353" i="1"/>
  <c r="R6353" i="1"/>
  <c r="M6353" i="1"/>
  <c r="U6352" i="1"/>
  <c r="S6352" i="1"/>
  <c r="R6352" i="1"/>
  <c r="M6352" i="1"/>
  <c r="U6351" i="1"/>
  <c r="S6351" i="1"/>
  <c r="R6351" i="1"/>
  <c r="M6351" i="1"/>
  <c r="U6350" i="1"/>
  <c r="S6350" i="1"/>
  <c r="R6350" i="1"/>
  <c r="M6350" i="1"/>
  <c r="U6349" i="1"/>
  <c r="S6349" i="1"/>
  <c r="R6349" i="1"/>
  <c r="M6349" i="1"/>
  <c r="U6348" i="1"/>
  <c r="S6348" i="1"/>
  <c r="R6348" i="1"/>
  <c r="M6348" i="1"/>
  <c r="U6347" i="1"/>
  <c r="S6347" i="1"/>
  <c r="R6347" i="1"/>
  <c r="M6347" i="1"/>
  <c r="U6346" i="1"/>
  <c r="S6346" i="1"/>
  <c r="R6346" i="1"/>
  <c r="M6346" i="1"/>
  <c r="U6345" i="1"/>
  <c r="S6345" i="1"/>
  <c r="R6345" i="1"/>
  <c r="M6345" i="1"/>
  <c r="U6344" i="1"/>
  <c r="S6344" i="1"/>
  <c r="R6344" i="1"/>
  <c r="M6344" i="1"/>
  <c r="U6343" i="1"/>
  <c r="S6343" i="1"/>
  <c r="R6343" i="1"/>
  <c r="M6343" i="1"/>
  <c r="U6342" i="1"/>
  <c r="S6342" i="1"/>
  <c r="R6342" i="1"/>
  <c r="M6342" i="1"/>
  <c r="U6341" i="1"/>
  <c r="S6341" i="1"/>
  <c r="R6341" i="1"/>
  <c r="M6341" i="1"/>
  <c r="U6340" i="1"/>
  <c r="S6340" i="1"/>
  <c r="R6340" i="1"/>
  <c r="M6340" i="1"/>
  <c r="U6339" i="1"/>
  <c r="S6339" i="1"/>
  <c r="R6339" i="1"/>
  <c r="M6339" i="1"/>
  <c r="U6338" i="1"/>
  <c r="S6338" i="1"/>
  <c r="R6338" i="1"/>
  <c r="M6338" i="1"/>
  <c r="U6337" i="1"/>
  <c r="S6337" i="1"/>
  <c r="R6337" i="1"/>
  <c r="M6337" i="1"/>
  <c r="U6336" i="1"/>
  <c r="S6336" i="1"/>
  <c r="R6336" i="1"/>
  <c r="M6336" i="1"/>
  <c r="U6335" i="1"/>
  <c r="S6335" i="1"/>
  <c r="R6335" i="1"/>
  <c r="M6335" i="1"/>
  <c r="U6334" i="1"/>
  <c r="S6334" i="1"/>
  <c r="R6334" i="1"/>
  <c r="M6334" i="1"/>
  <c r="U6333" i="1"/>
  <c r="S6333" i="1"/>
  <c r="R6333" i="1"/>
  <c r="M6333" i="1"/>
  <c r="U6332" i="1"/>
  <c r="S6332" i="1"/>
  <c r="R6332" i="1"/>
  <c r="M6332" i="1"/>
  <c r="U6331" i="1"/>
  <c r="S6331" i="1"/>
  <c r="R6331" i="1"/>
  <c r="M6331" i="1"/>
  <c r="U6330" i="1"/>
  <c r="S6330" i="1"/>
  <c r="R6330" i="1"/>
  <c r="M6330" i="1"/>
  <c r="U6329" i="1"/>
  <c r="S6329" i="1"/>
  <c r="R6329" i="1"/>
  <c r="M6329" i="1"/>
  <c r="U6328" i="1"/>
  <c r="S6328" i="1"/>
  <c r="R6328" i="1"/>
  <c r="M6328" i="1"/>
  <c r="U6327" i="1"/>
  <c r="S6327" i="1"/>
  <c r="R6327" i="1"/>
  <c r="M6327" i="1"/>
  <c r="U6326" i="1"/>
  <c r="S6326" i="1"/>
  <c r="R6326" i="1"/>
  <c r="M6326" i="1"/>
  <c r="U6325" i="1"/>
  <c r="S6325" i="1"/>
  <c r="R6325" i="1"/>
  <c r="M6325" i="1"/>
  <c r="U6324" i="1"/>
  <c r="S6324" i="1"/>
  <c r="R6324" i="1"/>
  <c r="M6324" i="1"/>
  <c r="U6323" i="1"/>
  <c r="S6323" i="1"/>
  <c r="R6323" i="1"/>
  <c r="M6323" i="1"/>
  <c r="U6322" i="1"/>
  <c r="S6322" i="1"/>
  <c r="R6322" i="1"/>
  <c r="M6322" i="1"/>
  <c r="U6321" i="1"/>
  <c r="S6321" i="1"/>
  <c r="R6321" i="1"/>
  <c r="M6321" i="1"/>
  <c r="U6320" i="1"/>
  <c r="S6320" i="1"/>
  <c r="R6320" i="1"/>
  <c r="M6320" i="1"/>
  <c r="U6319" i="1"/>
  <c r="S6319" i="1"/>
  <c r="R6319" i="1"/>
  <c r="M6319" i="1"/>
  <c r="U6318" i="1"/>
  <c r="S6318" i="1"/>
  <c r="R6318" i="1"/>
  <c r="M6318" i="1"/>
  <c r="U6317" i="1"/>
  <c r="S6317" i="1"/>
  <c r="R6317" i="1"/>
  <c r="M6317" i="1"/>
  <c r="U6316" i="1"/>
  <c r="S6316" i="1"/>
  <c r="R6316" i="1"/>
  <c r="M6316" i="1"/>
  <c r="U6315" i="1"/>
  <c r="S6315" i="1"/>
  <c r="R6315" i="1"/>
  <c r="M6315" i="1"/>
  <c r="U6314" i="1"/>
  <c r="S6314" i="1"/>
  <c r="R6314" i="1"/>
  <c r="M6314" i="1"/>
  <c r="U6313" i="1"/>
  <c r="S6313" i="1"/>
  <c r="R6313" i="1"/>
  <c r="M6313" i="1"/>
  <c r="U6312" i="1"/>
  <c r="S6312" i="1"/>
  <c r="R6312" i="1"/>
  <c r="M6312" i="1"/>
  <c r="U6311" i="1"/>
  <c r="S6311" i="1"/>
  <c r="R6311" i="1"/>
  <c r="M6311" i="1"/>
  <c r="U6310" i="1"/>
  <c r="S6310" i="1"/>
  <c r="R6310" i="1"/>
  <c r="M6310" i="1"/>
  <c r="U6309" i="1"/>
  <c r="S6309" i="1"/>
  <c r="R6309" i="1"/>
  <c r="M6309" i="1"/>
  <c r="U6308" i="1"/>
  <c r="S6308" i="1"/>
  <c r="R6308" i="1"/>
  <c r="M6308" i="1"/>
  <c r="U6307" i="1"/>
  <c r="S6307" i="1"/>
  <c r="R6307" i="1"/>
  <c r="M6307" i="1"/>
  <c r="U6306" i="1"/>
  <c r="S6306" i="1"/>
  <c r="R6306" i="1"/>
  <c r="M6306" i="1"/>
  <c r="U6305" i="1"/>
  <c r="S6305" i="1"/>
  <c r="R6305" i="1"/>
  <c r="M6305" i="1"/>
  <c r="U6304" i="1"/>
  <c r="S6304" i="1"/>
  <c r="R6304" i="1"/>
  <c r="M6304" i="1"/>
  <c r="U6303" i="1"/>
  <c r="S6303" i="1"/>
  <c r="R6303" i="1"/>
  <c r="M6303" i="1"/>
  <c r="U6302" i="1"/>
  <c r="S6302" i="1"/>
  <c r="R6302" i="1"/>
  <c r="M6302" i="1"/>
  <c r="U6301" i="1"/>
  <c r="S6301" i="1"/>
  <c r="R6301" i="1"/>
  <c r="M6301" i="1"/>
  <c r="U6300" i="1"/>
  <c r="S6300" i="1"/>
  <c r="R6300" i="1"/>
  <c r="M6300" i="1"/>
  <c r="U6299" i="1"/>
  <c r="S6299" i="1"/>
  <c r="R6299" i="1"/>
  <c r="M6299" i="1"/>
  <c r="U6298" i="1"/>
  <c r="S6298" i="1"/>
  <c r="R6298" i="1"/>
  <c r="M6298" i="1"/>
  <c r="U6297" i="1"/>
  <c r="S6297" i="1"/>
  <c r="R6297" i="1"/>
  <c r="M6297" i="1"/>
  <c r="U6296" i="1"/>
  <c r="S6296" i="1"/>
  <c r="R6296" i="1"/>
  <c r="M6296" i="1"/>
  <c r="U6295" i="1"/>
  <c r="S6295" i="1"/>
  <c r="R6295" i="1"/>
  <c r="M6295" i="1"/>
  <c r="U6294" i="1"/>
  <c r="S6294" i="1"/>
  <c r="R6294" i="1"/>
  <c r="M6294" i="1"/>
  <c r="U6293" i="1"/>
  <c r="S6293" i="1"/>
  <c r="R6293" i="1"/>
  <c r="M6293" i="1"/>
  <c r="U6292" i="1"/>
  <c r="S6292" i="1"/>
  <c r="R6292" i="1"/>
  <c r="M6292" i="1"/>
  <c r="U6291" i="1"/>
  <c r="S6291" i="1"/>
  <c r="R6291" i="1"/>
  <c r="M6291" i="1"/>
  <c r="U6290" i="1"/>
  <c r="S6290" i="1"/>
  <c r="R6290" i="1"/>
  <c r="M6290" i="1"/>
  <c r="U6289" i="1"/>
  <c r="S6289" i="1"/>
  <c r="R6289" i="1"/>
  <c r="M6289" i="1"/>
  <c r="U6288" i="1"/>
  <c r="S6288" i="1"/>
  <c r="R6288" i="1"/>
  <c r="M6288" i="1"/>
  <c r="U6287" i="1"/>
  <c r="S6287" i="1"/>
  <c r="R6287" i="1"/>
  <c r="M6287" i="1"/>
  <c r="U6286" i="1"/>
  <c r="S6286" i="1"/>
  <c r="R6286" i="1"/>
  <c r="M6286" i="1"/>
  <c r="U6285" i="1"/>
  <c r="S6285" i="1"/>
  <c r="R6285" i="1"/>
  <c r="M6285" i="1"/>
  <c r="U6284" i="1"/>
  <c r="S6284" i="1"/>
  <c r="R6284" i="1"/>
  <c r="M6284" i="1"/>
  <c r="U6283" i="1"/>
  <c r="S6283" i="1"/>
  <c r="R6283" i="1"/>
  <c r="M6283" i="1"/>
  <c r="U6282" i="1"/>
  <c r="S6282" i="1"/>
  <c r="R6282" i="1"/>
  <c r="M6282" i="1"/>
  <c r="U6281" i="1"/>
  <c r="S6281" i="1"/>
  <c r="R6281" i="1"/>
  <c r="M6281" i="1"/>
  <c r="U6280" i="1"/>
  <c r="S6280" i="1"/>
  <c r="R6280" i="1"/>
  <c r="M6280" i="1"/>
  <c r="U6279" i="1"/>
  <c r="S6279" i="1"/>
  <c r="R6279" i="1"/>
  <c r="M6279" i="1"/>
  <c r="U6278" i="1"/>
  <c r="S6278" i="1"/>
  <c r="R6278" i="1"/>
  <c r="M6278" i="1"/>
  <c r="U6277" i="1"/>
  <c r="S6277" i="1"/>
  <c r="R6277" i="1"/>
  <c r="M6277" i="1"/>
  <c r="U6276" i="1"/>
  <c r="S6276" i="1"/>
  <c r="R6276" i="1"/>
  <c r="M6276" i="1"/>
  <c r="U6275" i="1"/>
  <c r="S6275" i="1"/>
  <c r="R6275" i="1"/>
  <c r="M6275" i="1"/>
  <c r="U6274" i="1"/>
  <c r="S6274" i="1"/>
  <c r="R6274" i="1"/>
  <c r="M6274" i="1"/>
  <c r="U6273" i="1"/>
  <c r="S6273" i="1"/>
  <c r="R6273" i="1"/>
  <c r="M6273" i="1"/>
  <c r="U6272" i="1"/>
  <c r="S6272" i="1"/>
  <c r="R6272" i="1"/>
  <c r="M6272" i="1"/>
  <c r="U6271" i="1"/>
  <c r="S6271" i="1"/>
  <c r="R6271" i="1"/>
  <c r="M6271" i="1"/>
  <c r="U6270" i="1"/>
  <c r="S6270" i="1"/>
  <c r="R6270" i="1"/>
  <c r="M6270" i="1"/>
  <c r="U6269" i="1"/>
  <c r="S6269" i="1"/>
  <c r="R6269" i="1"/>
  <c r="M6269" i="1"/>
  <c r="U6268" i="1"/>
  <c r="S6268" i="1"/>
  <c r="R6268" i="1"/>
  <c r="M6268" i="1"/>
  <c r="U6267" i="1"/>
  <c r="S6267" i="1"/>
  <c r="R6267" i="1"/>
  <c r="M6267" i="1"/>
  <c r="U6266" i="1"/>
  <c r="S6266" i="1"/>
  <c r="R6266" i="1"/>
  <c r="M6266" i="1"/>
  <c r="U6265" i="1"/>
  <c r="S6265" i="1"/>
  <c r="R6265" i="1"/>
  <c r="M6265" i="1"/>
  <c r="U6264" i="1"/>
  <c r="S6264" i="1"/>
  <c r="R6264" i="1"/>
  <c r="M6264" i="1"/>
  <c r="U6263" i="1"/>
  <c r="S6263" i="1"/>
  <c r="R6263" i="1"/>
  <c r="M6263" i="1"/>
  <c r="U6262" i="1"/>
  <c r="S6262" i="1"/>
  <c r="R6262" i="1"/>
  <c r="M6262" i="1"/>
  <c r="U6261" i="1"/>
  <c r="S6261" i="1"/>
  <c r="R6261" i="1"/>
  <c r="M6261" i="1"/>
  <c r="U6260" i="1"/>
  <c r="S6260" i="1"/>
  <c r="R6260" i="1"/>
  <c r="M6260" i="1"/>
  <c r="U6259" i="1"/>
  <c r="S6259" i="1"/>
  <c r="R6259" i="1"/>
  <c r="M6259" i="1"/>
  <c r="U6258" i="1"/>
  <c r="S6258" i="1"/>
  <c r="R6258" i="1"/>
  <c r="M6258" i="1"/>
  <c r="U6257" i="1"/>
  <c r="S6257" i="1"/>
  <c r="R6257" i="1"/>
  <c r="M6257" i="1"/>
  <c r="U6256" i="1"/>
  <c r="S6256" i="1"/>
  <c r="R6256" i="1"/>
  <c r="M6256" i="1"/>
  <c r="U6255" i="1"/>
  <c r="S6255" i="1"/>
  <c r="R6255" i="1"/>
  <c r="M6255" i="1"/>
  <c r="U6254" i="1"/>
  <c r="S6254" i="1"/>
  <c r="R6254" i="1"/>
  <c r="M6254" i="1"/>
  <c r="U6253" i="1"/>
  <c r="S6253" i="1"/>
  <c r="R6253" i="1"/>
  <c r="M6253" i="1"/>
  <c r="U6252" i="1"/>
  <c r="S6252" i="1"/>
  <c r="R6252" i="1"/>
  <c r="M6252" i="1"/>
  <c r="U6251" i="1"/>
  <c r="S6251" i="1"/>
  <c r="R6251" i="1"/>
  <c r="M6251" i="1"/>
  <c r="U6250" i="1"/>
  <c r="S6250" i="1"/>
  <c r="R6250" i="1"/>
  <c r="M6250" i="1"/>
  <c r="U6249" i="1"/>
  <c r="S6249" i="1"/>
  <c r="R6249" i="1"/>
  <c r="M6249" i="1"/>
  <c r="U6248" i="1"/>
  <c r="S6248" i="1"/>
  <c r="R6248" i="1"/>
  <c r="M6248" i="1"/>
  <c r="U6247" i="1"/>
  <c r="S6247" i="1"/>
  <c r="R6247" i="1"/>
  <c r="M6247" i="1"/>
  <c r="U6246" i="1"/>
  <c r="S6246" i="1"/>
  <c r="R6246" i="1"/>
  <c r="M6246" i="1"/>
  <c r="U6245" i="1"/>
  <c r="S6245" i="1"/>
  <c r="R6245" i="1"/>
  <c r="M6245" i="1"/>
  <c r="U6244" i="1"/>
  <c r="S6244" i="1"/>
  <c r="R6244" i="1"/>
  <c r="M6244" i="1"/>
  <c r="U6243" i="1"/>
  <c r="S6243" i="1"/>
  <c r="R6243" i="1"/>
  <c r="M6243" i="1"/>
  <c r="U6242" i="1"/>
  <c r="S6242" i="1"/>
  <c r="R6242" i="1"/>
  <c r="M6242" i="1"/>
  <c r="U6241" i="1"/>
  <c r="S6241" i="1"/>
  <c r="R6241" i="1"/>
  <c r="M6241" i="1"/>
  <c r="U6240" i="1"/>
  <c r="S6240" i="1"/>
  <c r="R6240" i="1"/>
  <c r="M6240" i="1"/>
  <c r="U6239" i="1"/>
  <c r="S6239" i="1"/>
  <c r="R6239" i="1"/>
  <c r="M6239" i="1"/>
  <c r="U6238" i="1"/>
  <c r="S6238" i="1"/>
  <c r="R6238" i="1"/>
  <c r="M6238" i="1"/>
  <c r="U6237" i="1"/>
  <c r="S6237" i="1"/>
  <c r="R6237" i="1"/>
  <c r="M6237" i="1"/>
  <c r="U6236" i="1"/>
  <c r="S6236" i="1"/>
  <c r="R6236" i="1"/>
  <c r="M6236" i="1"/>
  <c r="U6235" i="1"/>
  <c r="S6235" i="1"/>
  <c r="R6235" i="1"/>
  <c r="M6235" i="1"/>
  <c r="U6234" i="1"/>
  <c r="S6234" i="1"/>
  <c r="R6234" i="1"/>
  <c r="M6234" i="1"/>
  <c r="U6233" i="1"/>
  <c r="S6233" i="1"/>
  <c r="R6233" i="1"/>
  <c r="M6233" i="1"/>
  <c r="U6232" i="1"/>
  <c r="S6232" i="1"/>
  <c r="R6232" i="1"/>
  <c r="M6232" i="1"/>
  <c r="U6231" i="1"/>
  <c r="S6231" i="1"/>
  <c r="R6231" i="1"/>
  <c r="M6231" i="1"/>
  <c r="U6230" i="1"/>
  <c r="S6230" i="1"/>
  <c r="R6230" i="1"/>
  <c r="M6230" i="1"/>
  <c r="U6229" i="1"/>
  <c r="S6229" i="1"/>
  <c r="R6229" i="1"/>
  <c r="M6229" i="1"/>
  <c r="U6228" i="1"/>
  <c r="S6228" i="1"/>
  <c r="R6228" i="1"/>
  <c r="M6228" i="1"/>
  <c r="U6227" i="1"/>
  <c r="S6227" i="1"/>
  <c r="R6227" i="1"/>
  <c r="M6227" i="1"/>
  <c r="U6226" i="1"/>
  <c r="S6226" i="1"/>
  <c r="R6226" i="1"/>
  <c r="M6226" i="1"/>
  <c r="U6225" i="1"/>
  <c r="S6225" i="1"/>
  <c r="R6225" i="1"/>
  <c r="M6225" i="1"/>
  <c r="U6224" i="1"/>
  <c r="S6224" i="1"/>
  <c r="R6224" i="1"/>
  <c r="M6224" i="1"/>
  <c r="U6223" i="1"/>
  <c r="S6223" i="1"/>
  <c r="R6223" i="1"/>
  <c r="M6223" i="1"/>
  <c r="U6222" i="1"/>
  <c r="S6222" i="1"/>
  <c r="R6222" i="1"/>
  <c r="M6222" i="1"/>
  <c r="U6221" i="1"/>
  <c r="S6221" i="1"/>
  <c r="R6221" i="1"/>
  <c r="M6221" i="1"/>
  <c r="U6220" i="1"/>
  <c r="S6220" i="1"/>
  <c r="R6220" i="1"/>
  <c r="M6220" i="1"/>
  <c r="U6219" i="1"/>
  <c r="S6219" i="1"/>
  <c r="R6219" i="1"/>
  <c r="M6219" i="1"/>
  <c r="U6218" i="1"/>
  <c r="S6218" i="1"/>
  <c r="R6218" i="1"/>
  <c r="M6218" i="1"/>
  <c r="U6217" i="1"/>
  <c r="S6217" i="1"/>
  <c r="R6217" i="1"/>
  <c r="M6217" i="1"/>
  <c r="U6216" i="1"/>
  <c r="S6216" i="1"/>
  <c r="R6216" i="1"/>
  <c r="M6216" i="1"/>
  <c r="U6215" i="1"/>
  <c r="S6215" i="1"/>
  <c r="R6215" i="1"/>
  <c r="M6215" i="1"/>
  <c r="U6214" i="1"/>
  <c r="S6214" i="1"/>
  <c r="R6214" i="1"/>
  <c r="M6214" i="1"/>
  <c r="U6213" i="1"/>
  <c r="S6213" i="1"/>
  <c r="R6213" i="1"/>
  <c r="M6213" i="1"/>
  <c r="U6212" i="1"/>
  <c r="S6212" i="1"/>
  <c r="R6212" i="1"/>
  <c r="M6212" i="1"/>
  <c r="U6211" i="1"/>
  <c r="S6211" i="1"/>
  <c r="R6211" i="1"/>
  <c r="M6211" i="1"/>
  <c r="U6210" i="1"/>
  <c r="S6210" i="1"/>
  <c r="R6210" i="1"/>
  <c r="M6210" i="1"/>
  <c r="U6209" i="1"/>
  <c r="S6209" i="1"/>
  <c r="R6209" i="1"/>
  <c r="M6209" i="1"/>
  <c r="U6208" i="1"/>
  <c r="S6208" i="1"/>
  <c r="R6208" i="1"/>
  <c r="M6208" i="1"/>
  <c r="U6207" i="1"/>
  <c r="S6207" i="1"/>
  <c r="R6207" i="1"/>
  <c r="M6207" i="1"/>
  <c r="U6206" i="1"/>
  <c r="S6206" i="1"/>
  <c r="R6206" i="1"/>
  <c r="M6206" i="1"/>
  <c r="U6205" i="1"/>
  <c r="S6205" i="1"/>
  <c r="R6205" i="1"/>
  <c r="M6205" i="1"/>
  <c r="U6204" i="1"/>
  <c r="S6204" i="1"/>
  <c r="R6204" i="1"/>
  <c r="M6204" i="1"/>
  <c r="U6203" i="1"/>
  <c r="S6203" i="1"/>
  <c r="R6203" i="1"/>
  <c r="M6203" i="1"/>
  <c r="U6202" i="1"/>
  <c r="S6202" i="1"/>
  <c r="R6202" i="1"/>
  <c r="M6202" i="1"/>
  <c r="U6201" i="1"/>
  <c r="S6201" i="1"/>
  <c r="R6201" i="1"/>
  <c r="M6201" i="1"/>
  <c r="U6200" i="1"/>
  <c r="S6200" i="1"/>
  <c r="R6200" i="1"/>
  <c r="M6200" i="1"/>
  <c r="U6199" i="1"/>
  <c r="S6199" i="1"/>
  <c r="R6199" i="1"/>
  <c r="M6199" i="1"/>
  <c r="U6198" i="1"/>
  <c r="S6198" i="1"/>
  <c r="R6198" i="1"/>
  <c r="M6198" i="1"/>
  <c r="U6197" i="1"/>
  <c r="S6197" i="1"/>
  <c r="R6197" i="1"/>
  <c r="M6197" i="1"/>
  <c r="U6196" i="1"/>
  <c r="S6196" i="1"/>
  <c r="R6196" i="1"/>
  <c r="M6196" i="1"/>
  <c r="U6195" i="1"/>
  <c r="S6195" i="1"/>
  <c r="R6195" i="1"/>
  <c r="M6195" i="1"/>
  <c r="U6194" i="1"/>
  <c r="S6194" i="1"/>
  <c r="R6194" i="1"/>
  <c r="M6194" i="1"/>
  <c r="U6193" i="1"/>
  <c r="S6193" i="1"/>
  <c r="R6193" i="1"/>
  <c r="M6193" i="1"/>
  <c r="U6192" i="1"/>
  <c r="S6192" i="1"/>
  <c r="R6192" i="1"/>
  <c r="M6192" i="1"/>
  <c r="U6191" i="1"/>
  <c r="S6191" i="1"/>
  <c r="R6191" i="1"/>
  <c r="M6191" i="1"/>
  <c r="U6190" i="1"/>
  <c r="S6190" i="1"/>
  <c r="R6190" i="1"/>
  <c r="M6190" i="1"/>
  <c r="U6189" i="1"/>
  <c r="S6189" i="1"/>
  <c r="R6189" i="1"/>
  <c r="M6189" i="1"/>
  <c r="U6188" i="1"/>
  <c r="S6188" i="1"/>
  <c r="R6188" i="1"/>
  <c r="M6188" i="1"/>
  <c r="U6187" i="1"/>
  <c r="S6187" i="1"/>
  <c r="R6187" i="1"/>
  <c r="M6187" i="1"/>
  <c r="U6186" i="1"/>
  <c r="S6186" i="1"/>
  <c r="R6186" i="1"/>
  <c r="M6186" i="1"/>
  <c r="U6185" i="1"/>
  <c r="S6185" i="1"/>
  <c r="R6185" i="1"/>
  <c r="M6185" i="1"/>
  <c r="U6184" i="1"/>
  <c r="S6184" i="1"/>
  <c r="R6184" i="1"/>
  <c r="M6184" i="1"/>
  <c r="U6183" i="1"/>
  <c r="S6183" i="1"/>
  <c r="R6183" i="1"/>
  <c r="M6183" i="1"/>
  <c r="U6182" i="1"/>
  <c r="S6182" i="1"/>
  <c r="R6182" i="1"/>
  <c r="M6182" i="1"/>
  <c r="U6181" i="1"/>
  <c r="S6181" i="1"/>
  <c r="R6181" i="1"/>
  <c r="M6181" i="1"/>
  <c r="U6180" i="1"/>
  <c r="S6180" i="1"/>
  <c r="R6180" i="1"/>
  <c r="M6180" i="1"/>
  <c r="U6179" i="1"/>
  <c r="S6179" i="1"/>
  <c r="R6179" i="1"/>
  <c r="M6179" i="1"/>
  <c r="U6178" i="1"/>
  <c r="S6178" i="1"/>
  <c r="R6178" i="1"/>
  <c r="M6178" i="1"/>
  <c r="U6177" i="1"/>
  <c r="S6177" i="1"/>
  <c r="R6177" i="1"/>
  <c r="M6177" i="1"/>
  <c r="U6176" i="1"/>
  <c r="S6176" i="1"/>
  <c r="R6176" i="1"/>
  <c r="M6176" i="1"/>
  <c r="U6175" i="1"/>
  <c r="S6175" i="1"/>
  <c r="R6175" i="1"/>
  <c r="M6175" i="1"/>
  <c r="U6174" i="1"/>
  <c r="S6174" i="1"/>
  <c r="R6174" i="1"/>
  <c r="M6174" i="1"/>
  <c r="U6173" i="1"/>
  <c r="S6173" i="1"/>
  <c r="R6173" i="1"/>
  <c r="M6173" i="1"/>
  <c r="U6172" i="1"/>
  <c r="S6172" i="1"/>
  <c r="R6172" i="1"/>
  <c r="M6172" i="1"/>
  <c r="U6171" i="1"/>
  <c r="S6171" i="1"/>
  <c r="R6171" i="1"/>
  <c r="M6171" i="1"/>
  <c r="U6170" i="1"/>
  <c r="S6170" i="1"/>
  <c r="R6170" i="1"/>
  <c r="M6170" i="1"/>
  <c r="U6169" i="1"/>
  <c r="S6169" i="1"/>
  <c r="R6169" i="1"/>
  <c r="M6169" i="1"/>
  <c r="U6168" i="1"/>
  <c r="S6168" i="1"/>
  <c r="R6168" i="1"/>
  <c r="M6168" i="1"/>
  <c r="U6167" i="1"/>
  <c r="S6167" i="1"/>
  <c r="R6167" i="1"/>
  <c r="M6167" i="1"/>
  <c r="U6166" i="1"/>
  <c r="S6166" i="1"/>
  <c r="R6166" i="1"/>
  <c r="M6166" i="1"/>
  <c r="U6165" i="1"/>
  <c r="S6165" i="1"/>
  <c r="R6165" i="1"/>
  <c r="M6165" i="1"/>
  <c r="U6164" i="1"/>
  <c r="S6164" i="1"/>
  <c r="R6164" i="1"/>
  <c r="M6164" i="1"/>
  <c r="U6163" i="1"/>
  <c r="S6163" i="1"/>
  <c r="R6163" i="1"/>
  <c r="M6163" i="1"/>
  <c r="U6162" i="1"/>
  <c r="S6162" i="1"/>
  <c r="R6162" i="1"/>
  <c r="M6162" i="1"/>
  <c r="U6161" i="1"/>
  <c r="S6161" i="1"/>
  <c r="R6161" i="1"/>
  <c r="M6161" i="1"/>
  <c r="U6160" i="1"/>
  <c r="S6160" i="1"/>
  <c r="R6160" i="1"/>
  <c r="M6160" i="1"/>
  <c r="U6159" i="1"/>
  <c r="S6159" i="1"/>
  <c r="R6159" i="1"/>
  <c r="M6159" i="1"/>
  <c r="U6158" i="1"/>
  <c r="S6158" i="1"/>
  <c r="R6158" i="1"/>
  <c r="M6158" i="1"/>
  <c r="U6157" i="1"/>
  <c r="S6157" i="1"/>
  <c r="R6157" i="1"/>
  <c r="M6157" i="1"/>
  <c r="U6156" i="1"/>
  <c r="S6156" i="1"/>
  <c r="R6156" i="1"/>
  <c r="M6156" i="1"/>
  <c r="U6155" i="1"/>
  <c r="S6155" i="1"/>
  <c r="R6155" i="1"/>
  <c r="M6155" i="1"/>
  <c r="U6154" i="1"/>
  <c r="S6154" i="1"/>
  <c r="R6154" i="1"/>
  <c r="M6154" i="1"/>
  <c r="U6153" i="1"/>
  <c r="S6153" i="1"/>
  <c r="R6153" i="1"/>
  <c r="M6153" i="1"/>
  <c r="U6152" i="1"/>
  <c r="S6152" i="1"/>
  <c r="R6152" i="1"/>
  <c r="M6152" i="1"/>
  <c r="U6151" i="1"/>
  <c r="S6151" i="1"/>
  <c r="R6151" i="1"/>
  <c r="M6151" i="1"/>
  <c r="U6150" i="1"/>
  <c r="S6150" i="1"/>
  <c r="R6150" i="1"/>
  <c r="M6150" i="1"/>
  <c r="U6149" i="1"/>
  <c r="S6149" i="1"/>
  <c r="R6149" i="1"/>
  <c r="M6149" i="1"/>
  <c r="U6148" i="1"/>
  <c r="S6148" i="1"/>
  <c r="R6148" i="1"/>
  <c r="M6148" i="1"/>
  <c r="U6147" i="1"/>
  <c r="S6147" i="1"/>
  <c r="R6147" i="1"/>
  <c r="M6147" i="1"/>
  <c r="U6146" i="1"/>
  <c r="S6146" i="1"/>
  <c r="R6146" i="1"/>
  <c r="M6146" i="1"/>
  <c r="U6145" i="1"/>
  <c r="S6145" i="1"/>
  <c r="R6145" i="1"/>
  <c r="M6145" i="1"/>
  <c r="U6144" i="1"/>
  <c r="S6144" i="1"/>
  <c r="R6144" i="1"/>
  <c r="M6144" i="1"/>
  <c r="U6143" i="1"/>
  <c r="S6143" i="1"/>
  <c r="R6143" i="1"/>
  <c r="M6143" i="1"/>
  <c r="U6142" i="1"/>
  <c r="S6142" i="1"/>
  <c r="R6142" i="1"/>
  <c r="M6142" i="1"/>
  <c r="U6141" i="1"/>
  <c r="S6141" i="1"/>
  <c r="R6141" i="1"/>
  <c r="M6141" i="1"/>
  <c r="U6140" i="1"/>
  <c r="S6140" i="1"/>
  <c r="R6140" i="1"/>
  <c r="M6140" i="1"/>
  <c r="U6139" i="1"/>
  <c r="S6139" i="1"/>
  <c r="R6139" i="1"/>
  <c r="M6139" i="1"/>
  <c r="U6138" i="1"/>
  <c r="S6138" i="1"/>
  <c r="R6138" i="1"/>
  <c r="M6138" i="1"/>
  <c r="U6137" i="1"/>
  <c r="S6137" i="1"/>
  <c r="R6137" i="1"/>
  <c r="M6137" i="1"/>
  <c r="U6136" i="1"/>
  <c r="S6136" i="1"/>
  <c r="R6136" i="1"/>
  <c r="M6136" i="1"/>
  <c r="U6135" i="1"/>
  <c r="S6135" i="1"/>
  <c r="R6135" i="1"/>
  <c r="M6135" i="1"/>
  <c r="U6134" i="1"/>
  <c r="S6134" i="1"/>
  <c r="R6134" i="1"/>
  <c r="M6134" i="1"/>
  <c r="U6133" i="1"/>
  <c r="S6133" i="1"/>
  <c r="R6133" i="1"/>
  <c r="M6133" i="1"/>
  <c r="U6132" i="1"/>
  <c r="S6132" i="1"/>
  <c r="R6132" i="1"/>
  <c r="M6132" i="1"/>
  <c r="U6131" i="1"/>
  <c r="S6131" i="1"/>
  <c r="R6131" i="1"/>
  <c r="M6131" i="1"/>
  <c r="U6130" i="1"/>
  <c r="S6130" i="1"/>
  <c r="R6130" i="1"/>
  <c r="M6130" i="1"/>
  <c r="U6129" i="1"/>
  <c r="S6129" i="1"/>
  <c r="R6129" i="1"/>
  <c r="M6129" i="1"/>
  <c r="U6128" i="1"/>
  <c r="S6128" i="1"/>
  <c r="R6128" i="1"/>
  <c r="M6128" i="1"/>
  <c r="U6127" i="1"/>
  <c r="S6127" i="1"/>
  <c r="R6127" i="1"/>
  <c r="M6127" i="1"/>
  <c r="U6126" i="1"/>
  <c r="S6126" i="1"/>
  <c r="R6126" i="1"/>
  <c r="M6126" i="1"/>
  <c r="U6125" i="1"/>
  <c r="S6125" i="1"/>
  <c r="R6125" i="1"/>
  <c r="M6125" i="1"/>
  <c r="U6124" i="1"/>
  <c r="S6124" i="1"/>
  <c r="R6124" i="1"/>
  <c r="M6124" i="1"/>
  <c r="U6123" i="1"/>
  <c r="S6123" i="1"/>
  <c r="R6123" i="1"/>
  <c r="M6123" i="1"/>
  <c r="U6122" i="1"/>
  <c r="S6122" i="1"/>
  <c r="R6122" i="1"/>
  <c r="M6122" i="1"/>
  <c r="U6121" i="1"/>
  <c r="S6121" i="1"/>
  <c r="R6121" i="1"/>
  <c r="M6121" i="1"/>
  <c r="U6120" i="1"/>
  <c r="S6120" i="1"/>
  <c r="R6120" i="1"/>
  <c r="M6120" i="1"/>
  <c r="U6119" i="1"/>
  <c r="S6119" i="1"/>
  <c r="R6119" i="1"/>
  <c r="M6119" i="1"/>
  <c r="U6118" i="1"/>
  <c r="S6118" i="1"/>
  <c r="R6118" i="1"/>
  <c r="M6118" i="1"/>
  <c r="U6117" i="1"/>
  <c r="S6117" i="1"/>
  <c r="R6117" i="1"/>
  <c r="M6117" i="1"/>
  <c r="U6116" i="1"/>
  <c r="S6116" i="1"/>
  <c r="R6116" i="1"/>
  <c r="M6116" i="1"/>
  <c r="U6115" i="1"/>
  <c r="S6115" i="1"/>
  <c r="R6115" i="1"/>
  <c r="M6115" i="1"/>
  <c r="U6114" i="1"/>
  <c r="S6114" i="1"/>
  <c r="R6114" i="1"/>
  <c r="M6114" i="1"/>
  <c r="U6113" i="1"/>
  <c r="S6113" i="1"/>
  <c r="R6113" i="1"/>
  <c r="M6113" i="1"/>
  <c r="U6112" i="1"/>
  <c r="S6112" i="1"/>
  <c r="R6112" i="1"/>
  <c r="M6112" i="1"/>
  <c r="U6111" i="1"/>
  <c r="S6111" i="1"/>
  <c r="R6111" i="1"/>
  <c r="M6111" i="1"/>
  <c r="U6110" i="1"/>
  <c r="S6110" i="1"/>
  <c r="R6110" i="1"/>
  <c r="M6110" i="1"/>
  <c r="U6109" i="1"/>
  <c r="S6109" i="1"/>
  <c r="R6109" i="1"/>
  <c r="M6109" i="1"/>
  <c r="U6108" i="1"/>
  <c r="S6108" i="1"/>
  <c r="R6108" i="1"/>
  <c r="M6108" i="1"/>
  <c r="U6107" i="1"/>
  <c r="S6107" i="1"/>
  <c r="R6107" i="1"/>
  <c r="M6107" i="1"/>
  <c r="U6106" i="1"/>
  <c r="S6106" i="1"/>
  <c r="R6106" i="1"/>
  <c r="M6106" i="1"/>
  <c r="U6105" i="1"/>
  <c r="S6105" i="1"/>
  <c r="R6105" i="1"/>
  <c r="M6105" i="1"/>
  <c r="U6104" i="1"/>
  <c r="S6104" i="1"/>
  <c r="R6104" i="1"/>
  <c r="M6104" i="1"/>
  <c r="U6103" i="1"/>
  <c r="S6103" i="1"/>
  <c r="R6103" i="1"/>
  <c r="M6103" i="1"/>
  <c r="U6102" i="1"/>
  <c r="S6102" i="1"/>
  <c r="R6102" i="1"/>
  <c r="M6102" i="1"/>
  <c r="U6101" i="1"/>
  <c r="S6101" i="1"/>
  <c r="R6101" i="1"/>
  <c r="M6101" i="1"/>
  <c r="U6100" i="1"/>
  <c r="S6100" i="1"/>
  <c r="R6100" i="1"/>
  <c r="M6100" i="1"/>
  <c r="U6099" i="1"/>
  <c r="S6099" i="1"/>
  <c r="R6099" i="1"/>
  <c r="M6099" i="1"/>
  <c r="U6098" i="1"/>
  <c r="S6098" i="1"/>
  <c r="R6098" i="1"/>
  <c r="M6098" i="1"/>
  <c r="U6097" i="1"/>
  <c r="S6097" i="1"/>
  <c r="R6097" i="1"/>
  <c r="M6097" i="1"/>
  <c r="U6096" i="1"/>
  <c r="S6096" i="1"/>
  <c r="R6096" i="1"/>
  <c r="M6096" i="1"/>
  <c r="U6095" i="1"/>
  <c r="S6095" i="1"/>
  <c r="R6095" i="1"/>
  <c r="M6095" i="1"/>
  <c r="U6094" i="1"/>
  <c r="S6094" i="1"/>
  <c r="R6094" i="1"/>
  <c r="M6094" i="1"/>
  <c r="U6093" i="1"/>
  <c r="S6093" i="1"/>
  <c r="R6093" i="1"/>
  <c r="M6093" i="1"/>
  <c r="U6092" i="1"/>
  <c r="S6092" i="1"/>
  <c r="R6092" i="1"/>
  <c r="M6092" i="1"/>
  <c r="U6091" i="1"/>
  <c r="S6091" i="1"/>
  <c r="R6091" i="1"/>
  <c r="M6091" i="1"/>
  <c r="U6090" i="1"/>
  <c r="S6090" i="1"/>
  <c r="R6090" i="1"/>
  <c r="M6090" i="1"/>
  <c r="U6089" i="1"/>
  <c r="S6089" i="1"/>
  <c r="R6089" i="1"/>
  <c r="M6089" i="1"/>
  <c r="U6088" i="1"/>
  <c r="S6088" i="1"/>
  <c r="R6088" i="1"/>
  <c r="M6088" i="1"/>
  <c r="U6087" i="1"/>
  <c r="S6087" i="1"/>
  <c r="R6087" i="1"/>
  <c r="M6087" i="1"/>
  <c r="U6086" i="1"/>
  <c r="S6086" i="1"/>
  <c r="R6086" i="1"/>
  <c r="M6086" i="1"/>
  <c r="U6085" i="1"/>
  <c r="S6085" i="1"/>
  <c r="R6085" i="1"/>
  <c r="M6085" i="1"/>
  <c r="U6084" i="1"/>
  <c r="S6084" i="1"/>
  <c r="R6084" i="1"/>
  <c r="M6084" i="1"/>
  <c r="U6083" i="1"/>
  <c r="S6083" i="1"/>
  <c r="R6083" i="1"/>
  <c r="M6083" i="1"/>
  <c r="U6082" i="1"/>
  <c r="S6082" i="1"/>
  <c r="R6082" i="1"/>
  <c r="M6082" i="1"/>
  <c r="U6081" i="1"/>
  <c r="S6081" i="1"/>
  <c r="R6081" i="1"/>
  <c r="M6081" i="1"/>
  <c r="U6080" i="1"/>
  <c r="S6080" i="1"/>
  <c r="R6080" i="1"/>
  <c r="M6080" i="1"/>
  <c r="U6079" i="1"/>
  <c r="S6079" i="1"/>
  <c r="R6079" i="1"/>
  <c r="M6079" i="1"/>
  <c r="U6078" i="1"/>
  <c r="S6078" i="1"/>
  <c r="R6078" i="1"/>
  <c r="M6078" i="1"/>
  <c r="U6077" i="1"/>
  <c r="S6077" i="1"/>
  <c r="R6077" i="1"/>
  <c r="M6077" i="1"/>
  <c r="U6076" i="1"/>
  <c r="S6076" i="1"/>
  <c r="R6076" i="1"/>
  <c r="M6076" i="1"/>
  <c r="U6075" i="1"/>
  <c r="S6075" i="1"/>
  <c r="R6075" i="1"/>
  <c r="M6075" i="1"/>
  <c r="U6074" i="1"/>
  <c r="S6074" i="1"/>
  <c r="R6074" i="1"/>
  <c r="M6074" i="1"/>
  <c r="U6073" i="1"/>
  <c r="S6073" i="1"/>
  <c r="R6073" i="1"/>
  <c r="M6073" i="1"/>
  <c r="U6072" i="1"/>
  <c r="S6072" i="1"/>
  <c r="R6072" i="1"/>
  <c r="M6072" i="1"/>
  <c r="U6071" i="1"/>
  <c r="S6071" i="1"/>
  <c r="R6071" i="1"/>
  <c r="M6071" i="1"/>
  <c r="U6070" i="1"/>
  <c r="S6070" i="1"/>
  <c r="R6070" i="1"/>
  <c r="M6070" i="1"/>
  <c r="U6069" i="1"/>
  <c r="S6069" i="1"/>
  <c r="R6069" i="1"/>
  <c r="M6069" i="1"/>
  <c r="U6068" i="1"/>
  <c r="S6068" i="1"/>
  <c r="R6068" i="1"/>
  <c r="M6068" i="1"/>
  <c r="U6067" i="1"/>
  <c r="S6067" i="1"/>
  <c r="R6067" i="1"/>
  <c r="M6067" i="1"/>
  <c r="U6066" i="1"/>
  <c r="S6066" i="1"/>
  <c r="R6066" i="1"/>
  <c r="M6066" i="1"/>
  <c r="U6065" i="1"/>
  <c r="S6065" i="1"/>
  <c r="R6065" i="1"/>
  <c r="M6065" i="1"/>
  <c r="U6064" i="1"/>
  <c r="S6064" i="1"/>
  <c r="R6064" i="1"/>
  <c r="M6064" i="1"/>
  <c r="U6063" i="1"/>
  <c r="S6063" i="1"/>
  <c r="R6063" i="1"/>
  <c r="M6063" i="1"/>
  <c r="U6062" i="1"/>
  <c r="S6062" i="1"/>
  <c r="R6062" i="1"/>
  <c r="M6062" i="1"/>
  <c r="U6061" i="1"/>
  <c r="S6061" i="1"/>
  <c r="R6061" i="1"/>
  <c r="M6061" i="1"/>
  <c r="U6060" i="1"/>
  <c r="S6060" i="1"/>
  <c r="R6060" i="1"/>
  <c r="M6060" i="1"/>
  <c r="U6059" i="1"/>
  <c r="S6059" i="1"/>
  <c r="R6059" i="1"/>
  <c r="M6059" i="1"/>
  <c r="U6058" i="1"/>
  <c r="S6058" i="1"/>
  <c r="R6058" i="1"/>
  <c r="M6058" i="1"/>
  <c r="U6057" i="1"/>
  <c r="S6057" i="1"/>
  <c r="R6057" i="1"/>
  <c r="M6057" i="1"/>
  <c r="U6056" i="1"/>
  <c r="S6056" i="1"/>
  <c r="R6056" i="1"/>
  <c r="M6056" i="1"/>
  <c r="U6055" i="1"/>
  <c r="S6055" i="1"/>
  <c r="R6055" i="1"/>
  <c r="M6055" i="1"/>
  <c r="U6054" i="1"/>
  <c r="S6054" i="1"/>
  <c r="R6054" i="1"/>
  <c r="M6054" i="1"/>
  <c r="U6053" i="1"/>
  <c r="S6053" i="1"/>
  <c r="R6053" i="1"/>
  <c r="M6053" i="1"/>
  <c r="U6052" i="1"/>
  <c r="S6052" i="1"/>
  <c r="R6052" i="1"/>
  <c r="M6052" i="1"/>
  <c r="U6051" i="1"/>
  <c r="S6051" i="1"/>
  <c r="R6051" i="1"/>
  <c r="M6051" i="1"/>
  <c r="U6050" i="1"/>
  <c r="S6050" i="1"/>
  <c r="R6050" i="1"/>
  <c r="M6050" i="1"/>
  <c r="U6049" i="1"/>
  <c r="S6049" i="1"/>
  <c r="R6049" i="1"/>
  <c r="M6049" i="1"/>
  <c r="U6048" i="1"/>
  <c r="S6048" i="1"/>
  <c r="R6048" i="1"/>
  <c r="M6048" i="1"/>
  <c r="U6047" i="1"/>
  <c r="S6047" i="1"/>
  <c r="R6047" i="1"/>
  <c r="M6047" i="1"/>
  <c r="U6046" i="1"/>
  <c r="S6046" i="1"/>
  <c r="R6046" i="1"/>
  <c r="M6046" i="1"/>
  <c r="U6045" i="1"/>
  <c r="S6045" i="1"/>
  <c r="R6045" i="1"/>
  <c r="M6045" i="1"/>
  <c r="U6044" i="1"/>
  <c r="S6044" i="1"/>
  <c r="R6044" i="1"/>
  <c r="M6044" i="1"/>
  <c r="U6043" i="1"/>
  <c r="S6043" i="1"/>
  <c r="R6043" i="1"/>
  <c r="M6043" i="1"/>
  <c r="U6042" i="1"/>
  <c r="S6042" i="1"/>
  <c r="R6042" i="1"/>
  <c r="M6042" i="1"/>
  <c r="U6041" i="1"/>
  <c r="S6041" i="1"/>
  <c r="R6041" i="1"/>
  <c r="M6041" i="1"/>
  <c r="U6040" i="1"/>
  <c r="S6040" i="1"/>
  <c r="R6040" i="1"/>
  <c r="M6040" i="1"/>
  <c r="U6039" i="1"/>
  <c r="S6039" i="1"/>
  <c r="R6039" i="1"/>
  <c r="M6039" i="1"/>
  <c r="U6038" i="1"/>
  <c r="S6038" i="1"/>
  <c r="R6038" i="1"/>
  <c r="M6038" i="1"/>
  <c r="U6037" i="1"/>
  <c r="S6037" i="1"/>
  <c r="R6037" i="1"/>
  <c r="M6037" i="1"/>
  <c r="U6036" i="1"/>
  <c r="S6036" i="1"/>
  <c r="R6036" i="1"/>
  <c r="M6036" i="1"/>
  <c r="U6035" i="1"/>
  <c r="S6035" i="1"/>
  <c r="R6035" i="1"/>
  <c r="M6035" i="1"/>
  <c r="U6034" i="1"/>
  <c r="S6034" i="1"/>
  <c r="R6034" i="1"/>
  <c r="M6034" i="1"/>
  <c r="U6033" i="1"/>
  <c r="S6033" i="1"/>
  <c r="R6033" i="1"/>
  <c r="M6033" i="1"/>
  <c r="U6032" i="1"/>
  <c r="S6032" i="1"/>
  <c r="R6032" i="1"/>
  <c r="M6032" i="1"/>
  <c r="U6031" i="1"/>
  <c r="S6031" i="1"/>
  <c r="R6031" i="1"/>
  <c r="M6031" i="1"/>
  <c r="U6030" i="1"/>
  <c r="S6030" i="1"/>
  <c r="R6030" i="1"/>
  <c r="M6030" i="1"/>
  <c r="U6029" i="1"/>
  <c r="S6029" i="1"/>
  <c r="R6029" i="1"/>
  <c r="M6029" i="1"/>
  <c r="U6028" i="1"/>
  <c r="S6028" i="1"/>
  <c r="R6028" i="1"/>
  <c r="M6028" i="1"/>
  <c r="U6027" i="1"/>
  <c r="S6027" i="1"/>
  <c r="R6027" i="1"/>
  <c r="M6027" i="1"/>
  <c r="U6026" i="1"/>
  <c r="S6026" i="1"/>
  <c r="R6026" i="1"/>
  <c r="M6026" i="1"/>
  <c r="U6025" i="1"/>
  <c r="S6025" i="1"/>
  <c r="R6025" i="1"/>
  <c r="M6025" i="1"/>
  <c r="U6024" i="1"/>
  <c r="S6024" i="1"/>
  <c r="R6024" i="1"/>
  <c r="M6024" i="1"/>
  <c r="U6023" i="1"/>
  <c r="S6023" i="1"/>
  <c r="R6023" i="1"/>
  <c r="M6023" i="1"/>
  <c r="U6022" i="1"/>
  <c r="S6022" i="1"/>
  <c r="R6022" i="1"/>
  <c r="M6022" i="1"/>
  <c r="U6021" i="1"/>
  <c r="S6021" i="1"/>
  <c r="R6021" i="1"/>
  <c r="M6021" i="1"/>
  <c r="U6020" i="1"/>
  <c r="S6020" i="1"/>
  <c r="R6020" i="1"/>
  <c r="M6020" i="1"/>
  <c r="U6019" i="1"/>
  <c r="S6019" i="1"/>
  <c r="R6019" i="1"/>
  <c r="M6019" i="1"/>
  <c r="U6018" i="1"/>
  <c r="S6018" i="1"/>
  <c r="R6018" i="1"/>
  <c r="M6018" i="1"/>
  <c r="U6017" i="1"/>
  <c r="S6017" i="1"/>
  <c r="R6017" i="1"/>
  <c r="M6017" i="1"/>
  <c r="U6016" i="1"/>
  <c r="S6016" i="1"/>
  <c r="R6016" i="1"/>
  <c r="M6016" i="1"/>
  <c r="U6015" i="1"/>
  <c r="S6015" i="1"/>
  <c r="R6015" i="1"/>
  <c r="M6015" i="1"/>
  <c r="U6014" i="1"/>
  <c r="S6014" i="1"/>
  <c r="R6014" i="1"/>
  <c r="M6014" i="1"/>
  <c r="U6013" i="1"/>
  <c r="S6013" i="1"/>
  <c r="R6013" i="1"/>
  <c r="M6013" i="1"/>
  <c r="U6012" i="1"/>
  <c r="S6012" i="1"/>
  <c r="R6012" i="1"/>
  <c r="M6012" i="1"/>
  <c r="U6011" i="1"/>
  <c r="S6011" i="1"/>
  <c r="R6011" i="1"/>
  <c r="M6011" i="1"/>
  <c r="U6010" i="1"/>
  <c r="S6010" i="1"/>
  <c r="R6010" i="1"/>
  <c r="M6010" i="1"/>
  <c r="U6009" i="1"/>
  <c r="S6009" i="1"/>
  <c r="R6009" i="1"/>
  <c r="M6009" i="1"/>
  <c r="U6008" i="1"/>
  <c r="S6008" i="1"/>
  <c r="R6008" i="1"/>
  <c r="M6008" i="1"/>
  <c r="U6007" i="1"/>
  <c r="S6007" i="1"/>
  <c r="R6007" i="1"/>
  <c r="M6007" i="1"/>
  <c r="U6006" i="1"/>
  <c r="S6006" i="1"/>
  <c r="R6006" i="1"/>
  <c r="M6006" i="1"/>
  <c r="U6005" i="1"/>
  <c r="S6005" i="1"/>
  <c r="R6005" i="1"/>
  <c r="M6005" i="1"/>
  <c r="U6004" i="1"/>
  <c r="S6004" i="1"/>
  <c r="R6004" i="1"/>
  <c r="M6004" i="1"/>
  <c r="U6003" i="1"/>
  <c r="S6003" i="1"/>
  <c r="R6003" i="1"/>
  <c r="M6003" i="1"/>
  <c r="U6002" i="1"/>
  <c r="S6002" i="1"/>
  <c r="R6002" i="1"/>
  <c r="M6002" i="1"/>
  <c r="U6001" i="1"/>
  <c r="S6001" i="1"/>
  <c r="R6001" i="1"/>
  <c r="M6001" i="1"/>
  <c r="U6000" i="1"/>
  <c r="S6000" i="1"/>
  <c r="R6000" i="1"/>
  <c r="M6000" i="1"/>
  <c r="U5999" i="1"/>
  <c r="S5999" i="1"/>
  <c r="R5999" i="1"/>
  <c r="M5999" i="1"/>
  <c r="U5998" i="1"/>
  <c r="S5998" i="1"/>
  <c r="R5998" i="1"/>
  <c r="M5998" i="1"/>
  <c r="U5997" i="1"/>
  <c r="S5997" i="1"/>
  <c r="R5997" i="1"/>
  <c r="M5997" i="1"/>
  <c r="U5996" i="1"/>
  <c r="S5996" i="1"/>
  <c r="R5996" i="1"/>
  <c r="M5996" i="1"/>
  <c r="U5995" i="1"/>
  <c r="S5995" i="1"/>
  <c r="R5995" i="1"/>
  <c r="M5995" i="1"/>
  <c r="U5994" i="1"/>
  <c r="S5994" i="1"/>
  <c r="R5994" i="1"/>
  <c r="M5994" i="1"/>
  <c r="U5993" i="1"/>
  <c r="S5993" i="1"/>
  <c r="R5993" i="1"/>
  <c r="M5993" i="1"/>
  <c r="U5992" i="1"/>
  <c r="S5992" i="1"/>
  <c r="R5992" i="1"/>
  <c r="M5992" i="1"/>
  <c r="U5991" i="1"/>
  <c r="S5991" i="1"/>
  <c r="R5991" i="1"/>
  <c r="M5991" i="1"/>
  <c r="U5990" i="1"/>
  <c r="S5990" i="1"/>
  <c r="R5990" i="1"/>
  <c r="M5990" i="1"/>
  <c r="U5989" i="1"/>
  <c r="S5989" i="1"/>
  <c r="R5989" i="1"/>
  <c r="M5989" i="1"/>
  <c r="U5988" i="1"/>
  <c r="S5988" i="1"/>
  <c r="R5988" i="1"/>
  <c r="M5988" i="1"/>
  <c r="U5987" i="1"/>
  <c r="S5987" i="1"/>
  <c r="R5987" i="1"/>
  <c r="M5987" i="1"/>
  <c r="U5986" i="1"/>
  <c r="S5986" i="1"/>
  <c r="R5986" i="1"/>
  <c r="M5986" i="1"/>
  <c r="U5985" i="1"/>
  <c r="S5985" i="1"/>
  <c r="R5985" i="1"/>
  <c r="M5985" i="1"/>
  <c r="U5984" i="1"/>
  <c r="S5984" i="1"/>
  <c r="R5984" i="1"/>
  <c r="M5984" i="1"/>
  <c r="U5983" i="1"/>
  <c r="S5983" i="1"/>
  <c r="R5983" i="1"/>
  <c r="M5983" i="1"/>
  <c r="U5982" i="1"/>
  <c r="S5982" i="1"/>
  <c r="R5982" i="1"/>
  <c r="M5982" i="1"/>
  <c r="U5981" i="1"/>
  <c r="S5981" i="1"/>
  <c r="R5981" i="1"/>
  <c r="M5981" i="1"/>
  <c r="U5980" i="1"/>
  <c r="S5980" i="1"/>
  <c r="R5980" i="1"/>
  <c r="M5980" i="1"/>
  <c r="U5979" i="1"/>
  <c r="S5979" i="1"/>
  <c r="R5979" i="1"/>
  <c r="M5979" i="1"/>
  <c r="U5978" i="1"/>
  <c r="S5978" i="1"/>
  <c r="R5978" i="1"/>
  <c r="M5978" i="1"/>
  <c r="U5977" i="1"/>
  <c r="S5977" i="1"/>
  <c r="R5977" i="1"/>
  <c r="M5977" i="1"/>
  <c r="U5976" i="1"/>
  <c r="S5976" i="1"/>
  <c r="R5976" i="1"/>
  <c r="M5976" i="1"/>
  <c r="U5975" i="1"/>
  <c r="S5975" i="1"/>
  <c r="R5975" i="1"/>
  <c r="M5975" i="1"/>
  <c r="U5974" i="1"/>
  <c r="S5974" i="1"/>
  <c r="R5974" i="1"/>
  <c r="M5974" i="1"/>
  <c r="U5973" i="1"/>
  <c r="S5973" i="1"/>
  <c r="R5973" i="1"/>
  <c r="M5973" i="1"/>
  <c r="U5972" i="1"/>
  <c r="S5972" i="1"/>
  <c r="R5972" i="1"/>
  <c r="M5972" i="1"/>
  <c r="U5971" i="1"/>
  <c r="S5971" i="1"/>
  <c r="R5971" i="1"/>
  <c r="M5971" i="1"/>
  <c r="U5970" i="1"/>
  <c r="S5970" i="1"/>
  <c r="R5970" i="1"/>
  <c r="M5970" i="1"/>
  <c r="U5969" i="1"/>
  <c r="S5969" i="1"/>
  <c r="R5969" i="1"/>
  <c r="M5969" i="1"/>
  <c r="U5968" i="1"/>
  <c r="S5968" i="1"/>
  <c r="R5968" i="1"/>
  <c r="M5968" i="1"/>
  <c r="U5967" i="1"/>
  <c r="S5967" i="1"/>
  <c r="R5967" i="1"/>
  <c r="M5967" i="1"/>
  <c r="U5966" i="1"/>
  <c r="S5966" i="1"/>
  <c r="R5966" i="1"/>
  <c r="M5966" i="1"/>
  <c r="U5965" i="1"/>
  <c r="S5965" i="1"/>
  <c r="R5965" i="1"/>
  <c r="M5965" i="1"/>
  <c r="U5964" i="1"/>
  <c r="S5964" i="1"/>
  <c r="R5964" i="1"/>
  <c r="M5964" i="1"/>
  <c r="U5963" i="1"/>
  <c r="S5963" i="1"/>
  <c r="R5963" i="1"/>
  <c r="M5963" i="1"/>
  <c r="U5962" i="1"/>
  <c r="S5962" i="1"/>
  <c r="R5962" i="1"/>
  <c r="M5962" i="1"/>
  <c r="U5961" i="1"/>
  <c r="S5961" i="1"/>
  <c r="R5961" i="1"/>
  <c r="M5961" i="1"/>
  <c r="U5960" i="1"/>
  <c r="S5960" i="1"/>
  <c r="R5960" i="1"/>
  <c r="M5960" i="1"/>
  <c r="U5959" i="1"/>
  <c r="S5959" i="1"/>
  <c r="R5959" i="1"/>
  <c r="M5959" i="1"/>
  <c r="U5958" i="1"/>
  <c r="S5958" i="1"/>
  <c r="R5958" i="1"/>
  <c r="M5958" i="1"/>
  <c r="U5957" i="1"/>
  <c r="S5957" i="1"/>
  <c r="R5957" i="1"/>
  <c r="M5957" i="1"/>
  <c r="U5956" i="1"/>
  <c r="S5956" i="1"/>
  <c r="R5956" i="1"/>
  <c r="M5956" i="1"/>
  <c r="U5955" i="1"/>
  <c r="S5955" i="1"/>
  <c r="R5955" i="1"/>
  <c r="M5955" i="1"/>
  <c r="U5954" i="1"/>
  <c r="S5954" i="1"/>
  <c r="R5954" i="1"/>
  <c r="M5954" i="1"/>
  <c r="U5953" i="1"/>
  <c r="S5953" i="1"/>
  <c r="R5953" i="1"/>
  <c r="M5953" i="1"/>
  <c r="U5952" i="1"/>
  <c r="S5952" i="1"/>
  <c r="R5952" i="1"/>
  <c r="M5952" i="1"/>
  <c r="U5951" i="1"/>
  <c r="S5951" i="1"/>
  <c r="R5951" i="1"/>
  <c r="M5951" i="1"/>
  <c r="U5950" i="1"/>
  <c r="S5950" i="1"/>
  <c r="R5950" i="1"/>
  <c r="M5950" i="1"/>
  <c r="U5949" i="1"/>
  <c r="S5949" i="1"/>
  <c r="R5949" i="1"/>
  <c r="M5949" i="1"/>
  <c r="U5948" i="1"/>
  <c r="S5948" i="1"/>
  <c r="R5948" i="1"/>
  <c r="M5948" i="1"/>
  <c r="U5947" i="1"/>
  <c r="S5947" i="1"/>
  <c r="R5947" i="1"/>
  <c r="M5947" i="1"/>
  <c r="U5946" i="1"/>
  <c r="S5946" i="1"/>
  <c r="R5946" i="1"/>
  <c r="M5946" i="1"/>
  <c r="U5945" i="1"/>
  <c r="S5945" i="1"/>
  <c r="R5945" i="1"/>
  <c r="M5945" i="1"/>
  <c r="U5944" i="1"/>
  <c r="S5944" i="1"/>
  <c r="R5944" i="1"/>
  <c r="M5944" i="1"/>
  <c r="U5943" i="1"/>
  <c r="S5943" i="1"/>
  <c r="R5943" i="1"/>
  <c r="M5943" i="1"/>
  <c r="U5942" i="1"/>
  <c r="S5942" i="1"/>
  <c r="R5942" i="1"/>
  <c r="M5942" i="1"/>
  <c r="U5941" i="1"/>
  <c r="S5941" i="1"/>
  <c r="R5941" i="1"/>
  <c r="M5941" i="1"/>
  <c r="U5940" i="1"/>
  <c r="S5940" i="1"/>
  <c r="R5940" i="1"/>
  <c r="M5940" i="1"/>
  <c r="U5939" i="1"/>
  <c r="S5939" i="1"/>
  <c r="R5939" i="1"/>
  <c r="M5939" i="1"/>
  <c r="U5938" i="1"/>
  <c r="S5938" i="1"/>
  <c r="R5938" i="1"/>
  <c r="M5938" i="1"/>
  <c r="U5937" i="1"/>
  <c r="S5937" i="1"/>
  <c r="R5937" i="1"/>
  <c r="M5937" i="1"/>
  <c r="U5936" i="1"/>
  <c r="S5936" i="1"/>
  <c r="R5936" i="1"/>
  <c r="M5936" i="1"/>
  <c r="U5935" i="1"/>
  <c r="S5935" i="1"/>
  <c r="R5935" i="1"/>
  <c r="M5935" i="1"/>
  <c r="U5934" i="1"/>
  <c r="S5934" i="1"/>
  <c r="R5934" i="1"/>
  <c r="M5934" i="1"/>
  <c r="U5933" i="1"/>
  <c r="S5933" i="1"/>
  <c r="R5933" i="1"/>
  <c r="M5933" i="1"/>
  <c r="U5932" i="1"/>
  <c r="S5932" i="1"/>
  <c r="R5932" i="1"/>
  <c r="M5932" i="1"/>
  <c r="U5931" i="1"/>
  <c r="S5931" i="1"/>
  <c r="R5931" i="1"/>
  <c r="M5931" i="1"/>
  <c r="U5930" i="1"/>
  <c r="S5930" i="1"/>
  <c r="R5930" i="1"/>
  <c r="M5930" i="1"/>
  <c r="U5929" i="1"/>
  <c r="S5929" i="1"/>
  <c r="R5929" i="1"/>
  <c r="M5929" i="1"/>
  <c r="U5928" i="1"/>
  <c r="S5928" i="1"/>
  <c r="R5928" i="1"/>
  <c r="M5928" i="1"/>
  <c r="U5927" i="1"/>
  <c r="S5927" i="1"/>
  <c r="R5927" i="1"/>
  <c r="M5927" i="1"/>
  <c r="U5926" i="1"/>
  <c r="S5926" i="1"/>
  <c r="R5926" i="1"/>
  <c r="M5926" i="1"/>
  <c r="U5925" i="1"/>
  <c r="S5925" i="1"/>
  <c r="R5925" i="1"/>
  <c r="M5925" i="1"/>
  <c r="U5924" i="1"/>
  <c r="S5924" i="1"/>
  <c r="R5924" i="1"/>
  <c r="M5924" i="1"/>
  <c r="U5923" i="1"/>
  <c r="S5923" i="1"/>
  <c r="R5923" i="1"/>
  <c r="M5923" i="1"/>
  <c r="U5922" i="1"/>
  <c r="S5922" i="1"/>
  <c r="R5922" i="1"/>
  <c r="M5922" i="1"/>
  <c r="U5921" i="1"/>
  <c r="S5921" i="1"/>
  <c r="R5921" i="1"/>
  <c r="M5921" i="1"/>
  <c r="U5920" i="1"/>
  <c r="S5920" i="1"/>
  <c r="R5920" i="1"/>
  <c r="M5920" i="1"/>
  <c r="U5919" i="1"/>
  <c r="S5919" i="1"/>
  <c r="R5919" i="1"/>
  <c r="M5919" i="1"/>
  <c r="U5918" i="1"/>
  <c r="S5918" i="1"/>
  <c r="R5918" i="1"/>
  <c r="M5918" i="1"/>
  <c r="U5917" i="1"/>
  <c r="S5917" i="1"/>
  <c r="R5917" i="1"/>
  <c r="M5917" i="1"/>
  <c r="U5916" i="1"/>
  <c r="S5916" i="1"/>
  <c r="R5916" i="1"/>
  <c r="M5916" i="1"/>
  <c r="U5915" i="1"/>
  <c r="S5915" i="1"/>
  <c r="R5915" i="1"/>
  <c r="M5915" i="1"/>
  <c r="U5914" i="1"/>
  <c r="S5914" i="1"/>
  <c r="R5914" i="1"/>
  <c r="M5914" i="1"/>
  <c r="U5913" i="1"/>
  <c r="S5913" i="1"/>
  <c r="R5913" i="1"/>
  <c r="M5913" i="1"/>
  <c r="U5912" i="1"/>
  <c r="S5912" i="1"/>
  <c r="R5912" i="1"/>
  <c r="M5912" i="1"/>
  <c r="U5911" i="1"/>
  <c r="S5911" i="1"/>
  <c r="R5911" i="1"/>
  <c r="M5911" i="1"/>
  <c r="U5910" i="1"/>
  <c r="S5910" i="1"/>
  <c r="R5910" i="1"/>
  <c r="M5910" i="1"/>
  <c r="U5909" i="1"/>
  <c r="S5909" i="1"/>
  <c r="R5909" i="1"/>
  <c r="M5909" i="1"/>
  <c r="U5908" i="1"/>
  <c r="S5908" i="1"/>
  <c r="R5908" i="1"/>
  <c r="M5908" i="1"/>
  <c r="U5907" i="1"/>
  <c r="S5907" i="1"/>
  <c r="R5907" i="1"/>
  <c r="M5907" i="1"/>
  <c r="U5906" i="1"/>
  <c r="S5906" i="1"/>
  <c r="R5906" i="1"/>
  <c r="M5906" i="1"/>
  <c r="U5905" i="1"/>
  <c r="S5905" i="1"/>
  <c r="R5905" i="1"/>
  <c r="M5905" i="1"/>
  <c r="U5904" i="1"/>
  <c r="S5904" i="1"/>
  <c r="R5904" i="1"/>
  <c r="M5904" i="1"/>
  <c r="U5903" i="1"/>
  <c r="S5903" i="1"/>
  <c r="R5903" i="1"/>
  <c r="M5903" i="1"/>
  <c r="U5902" i="1"/>
  <c r="S5902" i="1"/>
  <c r="R5902" i="1"/>
  <c r="M5902" i="1"/>
  <c r="U5901" i="1"/>
  <c r="S5901" i="1"/>
  <c r="R5901" i="1"/>
  <c r="M5901" i="1"/>
  <c r="U5900" i="1"/>
  <c r="S5900" i="1"/>
  <c r="R5900" i="1"/>
  <c r="M5900" i="1"/>
  <c r="U5899" i="1"/>
  <c r="S5899" i="1"/>
  <c r="R5899" i="1"/>
  <c r="M5899" i="1"/>
  <c r="U5898" i="1"/>
  <c r="S5898" i="1"/>
  <c r="R5898" i="1"/>
  <c r="M5898" i="1"/>
  <c r="U5897" i="1"/>
  <c r="S5897" i="1"/>
  <c r="R5897" i="1"/>
  <c r="M5897" i="1"/>
  <c r="U5896" i="1"/>
  <c r="S5896" i="1"/>
  <c r="R5896" i="1"/>
  <c r="M5896" i="1"/>
  <c r="U5895" i="1"/>
  <c r="S5895" i="1"/>
  <c r="R5895" i="1"/>
  <c r="M5895" i="1"/>
  <c r="U5894" i="1"/>
  <c r="S5894" i="1"/>
  <c r="R5894" i="1"/>
  <c r="M5894" i="1"/>
  <c r="U5893" i="1"/>
  <c r="S5893" i="1"/>
  <c r="R5893" i="1"/>
  <c r="M5893" i="1"/>
  <c r="U5892" i="1"/>
  <c r="S5892" i="1"/>
  <c r="R5892" i="1"/>
  <c r="M5892" i="1"/>
  <c r="U5891" i="1"/>
  <c r="S5891" i="1"/>
  <c r="R5891" i="1"/>
  <c r="M5891" i="1"/>
  <c r="U5890" i="1"/>
  <c r="S5890" i="1"/>
  <c r="R5890" i="1"/>
  <c r="M5890" i="1"/>
  <c r="U5889" i="1"/>
  <c r="S5889" i="1"/>
  <c r="R5889" i="1"/>
  <c r="M5889" i="1"/>
  <c r="U5888" i="1"/>
  <c r="S5888" i="1"/>
  <c r="R5888" i="1"/>
  <c r="M5888" i="1"/>
  <c r="U5887" i="1"/>
  <c r="S5887" i="1"/>
  <c r="R5887" i="1"/>
  <c r="M5887" i="1"/>
  <c r="U5886" i="1"/>
  <c r="S5886" i="1"/>
  <c r="R5886" i="1"/>
  <c r="M5886" i="1"/>
  <c r="U5885" i="1"/>
  <c r="S5885" i="1"/>
  <c r="R5885" i="1"/>
  <c r="M5885" i="1"/>
  <c r="U5884" i="1"/>
  <c r="S5884" i="1"/>
  <c r="R5884" i="1"/>
  <c r="M5884" i="1"/>
  <c r="U5883" i="1"/>
  <c r="S5883" i="1"/>
  <c r="R5883" i="1"/>
  <c r="M5883" i="1"/>
  <c r="U5882" i="1"/>
  <c r="S5882" i="1"/>
  <c r="R5882" i="1"/>
  <c r="M5882" i="1"/>
  <c r="U5881" i="1"/>
  <c r="S5881" i="1"/>
  <c r="R5881" i="1"/>
  <c r="M5881" i="1"/>
  <c r="U5880" i="1"/>
  <c r="S5880" i="1"/>
  <c r="R5880" i="1"/>
  <c r="M5880" i="1"/>
  <c r="U5879" i="1"/>
  <c r="S5879" i="1"/>
  <c r="R5879" i="1"/>
  <c r="M5879" i="1"/>
  <c r="U5878" i="1"/>
  <c r="S5878" i="1"/>
  <c r="R5878" i="1"/>
  <c r="M5878" i="1"/>
  <c r="U5877" i="1"/>
  <c r="S5877" i="1"/>
  <c r="R5877" i="1"/>
  <c r="M5877" i="1"/>
  <c r="U5876" i="1"/>
  <c r="S5876" i="1"/>
  <c r="R5876" i="1"/>
  <c r="M5876" i="1"/>
  <c r="U5875" i="1"/>
  <c r="S5875" i="1"/>
  <c r="R5875" i="1"/>
  <c r="M5875" i="1"/>
  <c r="U5874" i="1"/>
  <c r="S5874" i="1"/>
  <c r="R5874" i="1"/>
  <c r="M5874" i="1"/>
  <c r="U5873" i="1"/>
  <c r="S5873" i="1"/>
  <c r="R5873" i="1"/>
  <c r="M5873" i="1"/>
  <c r="U5872" i="1"/>
  <c r="S5872" i="1"/>
  <c r="R5872" i="1"/>
  <c r="M5872" i="1"/>
  <c r="U5871" i="1"/>
  <c r="S5871" i="1"/>
  <c r="R5871" i="1"/>
  <c r="M5871" i="1"/>
  <c r="U5870" i="1"/>
  <c r="S5870" i="1"/>
  <c r="R5870" i="1"/>
  <c r="M5870" i="1"/>
  <c r="U5869" i="1"/>
  <c r="S5869" i="1"/>
  <c r="R5869" i="1"/>
  <c r="M5869" i="1"/>
  <c r="U5868" i="1"/>
  <c r="S5868" i="1"/>
  <c r="R5868" i="1"/>
  <c r="M5868" i="1"/>
  <c r="U5867" i="1"/>
  <c r="S5867" i="1"/>
  <c r="R5867" i="1"/>
  <c r="M5867" i="1"/>
  <c r="U5866" i="1"/>
  <c r="S5866" i="1"/>
  <c r="R5866" i="1"/>
  <c r="M5866" i="1"/>
  <c r="U5865" i="1"/>
  <c r="S5865" i="1"/>
  <c r="R5865" i="1"/>
  <c r="M5865" i="1"/>
  <c r="U5864" i="1"/>
  <c r="S5864" i="1"/>
  <c r="R5864" i="1"/>
  <c r="M5864" i="1"/>
  <c r="U5863" i="1"/>
  <c r="S5863" i="1"/>
  <c r="R5863" i="1"/>
  <c r="M5863" i="1"/>
  <c r="U5862" i="1"/>
  <c r="S5862" i="1"/>
  <c r="R5862" i="1"/>
  <c r="M5862" i="1"/>
  <c r="U5861" i="1"/>
  <c r="S5861" i="1"/>
  <c r="R5861" i="1"/>
  <c r="M5861" i="1"/>
  <c r="U5860" i="1"/>
  <c r="S5860" i="1"/>
  <c r="R5860" i="1"/>
  <c r="M5860" i="1"/>
  <c r="U5859" i="1"/>
  <c r="S5859" i="1"/>
  <c r="R5859" i="1"/>
  <c r="M5859" i="1"/>
  <c r="U5858" i="1"/>
  <c r="S5858" i="1"/>
  <c r="R5858" i="1"/>
  <c r="M5858" i="1"/>
  <c r="U5857" i="1"/>
  <c r="S5857" i="1"/>
  <c r="R5857" i="1"/>
  <c r="M5857" i="1"/>
  <c r="U5856" i="1"/>
  <c r="S5856" i="1"/>
  <c r="R5856" i="1"/>
  <c r="M5856" i="1"/>
  <c r="U5855" i="1"/>
  <c r="S5855" i="1"/>
  <c r="R5855" i="1"/>
  <c r="M5855" i="1"/>
  <c r="U5854" i="1"/>
  <c r="S5854" i="1"/>
  <c r="R5854" i="1"/>
  <c r="M5854" i="1"/>
  <c r="U5853" i="1"/>
  <c r="S5853" i="1"/>
  <c r="R5853" i="1"/>
  <c r="M5853" i="1"/>
  <c r="U5852" i="1"/>
  <c r="S5852" i="1"/>
  <c r="R5852" i="1"/>
  <c r="M5852" i="1"/>
  <c r="U5851" i="1"/>
  <c r="S5851" i="1"/>
  <c r="R5851" i="1"/>
  <c r="M5851" i="1"/>
  <c r="U5850" i="1"/>
  <c r="S5850" i="1"/>
  <c r="R5850" i="1"/>
  <c r="M5850" i="1"/>
  <c r="U5849" i="1"/>
  <c r="S5849" i="1"/>
  <c r="R5849" i="1"/>
  <c r="M5849" i="1"/>
  <c r="U5848" i="1"/>
  <c r="S5848" i="1"/>
  <c r="R5848" i="1"/>
  <c r="M5848" i="1"/>
  <c r="U5847" i="1"/>
  <c r="S5847" i="1"/>
  <c r="R5847" i="1"/>
  <c r="M5847" i="1"/>
  <c r="U5846" i="1"/>
  <c r="S5846" i="1"/>
  <c r="R5846" i="1"/>
  <c r="M5846" i="1"/>
  <c r="U5845" i="1"/>
  <c r="S5845" i="1"/>
  <c r="R5845" i="1"/>
  <c r="M5845" i="1"/>
  <c r="U5844" i="1"/>
  <c r="S5844" i="1"/>
  <c r="R5844" i="1"/>
  <c r="M5844" i="1"/>
  <c r="U5843" i="1"/>
  <c r="S5843" i="1"/>
  <c r="R5843" i="1"/>
  <c r="M5843" i="1"/>
  <c r="U5842" i="1"/>
  <c r="S5842" i="1"/>
  <c r="R5842" i="1"/>
  <c r="M5842" i="1"/>
  <c r="U5841" i="1"/>
  <c r="S5841" i="1"/>
  <c r="R5841" i="1"/>
  <c r="M5841" i="1"/>
  <c r="U5840" i="1"/>
  <c r="S5840" i="1"/>
  <c r="R5840" i="1"/>
  <c r="M5840" i="1"/>
  <c r="U5839" i="1"/>
  <c r="S5839" i="1"/>
  <c r="R5839" i="1"/>
  <c r="M5839" i="1"/>
  <c r="U5838" i="1"/>
  <c r="S5838" i="1"/>
  <c r="R5838" i="1"/>
  <c r="M5838" i="1"/>
  <c r="U5837" i="1"/>
  <c r="S5837" i="1"/>
  <c r="R5837" i="1"/>
  <c r="M5837" i="1"/>
  <c r="U5836" i="1"/>
  <c r="S5836" i="1"/>
  <c r="R5836" i="1"/>
  <c r="M5836" i="1"/>
  <c r="U5835" i="1"/>
  <c r="S5835" i="1"/>
  <c r="R5835" i="1"/>
  <c r="M5835" i="1"/>
  <c r="U5834" i="1"/>
  <c r="S5834" i="1"/>
  <c r="R5834" i="1"/>
  <c r="M5834" i="1"/>
  <c r="U5833" i="1"/>
  <c r="S5833" i="1"/>
  <c r="R5833" i="1"/>
  <c r="M5833" i="1"/>
  <c r="U5832" i="1"/>
  <c r="S5832" i="1"/>
  <c r="R5832" i="1"/>
  <c r="M5832" i="1"/>
  <c r="U5831" i="1"/>
  <c r="S5831" i="1"/>
  <c r="R5831" i="1"/>
  <c r="M5831" i="1"/>
  <c r="U5830" i="1"/>
  <c r="S5830" i="1"/>
  <c r="R5830" i="1"/>
  <c r="M5830" i="1"/>
  <c r="U5829" i="1"/>
  <c r="S5829" i="1"/>
  <c r="R5829" i="1"/>
  <c r="M5829" i="1"/>
  <c r="U5828" i="1"/>
  <c r="S5828" i="1"/>
  <c r="R5828" i="1"/>
  <c r="M5828" i="1"/>
  <c r="U5827" i="1"/>
  <c r="S5827" i="1"/>
  <c r="R5827" i="1"/>
  <c r="M5827" i="1"/>
  <c r="U5826" i="1"/>
  <c r="S5826" i="1"/>
  <c r="R5826" i="1"/>
  <c r="M5826" i="1"/>
  <c r="U5825" i="1"/>
  <c r="S5825" i="1"/>
  <c r="R5825" i="1"/>
  <c r="M5825" i="1"/>
  <c r="U5824" i="1"/>
  <c r="S5824" i="1"/>
  <c r="R5824" i="1"/>
  <c r="M5824" i="1"/>
  <c r="U5823" i="1"/>
  <c r="S5823" i="1"/>
  <c r="R5823" i="1"/>
  <c r="M5823" i="1"/>
  <c r="U5822" i="1"/>
  <c r="S5822" i="1"/>
  <c r="R5822" i="1"/>
  <c r="M5822" i="1"/>
  <c r="U5821" i="1"/>
  <c r="S5821" i="1"/>
  <c r="R5821" i="1"/>
  <c r="M5821" i="1"/>
  <c r="U5820" i="1"/>
  <c r="S5820" i="1"/>
  <c r="R5820" i="1"/>
  <c r="M5820" i="1"/>
  <c r="U5819" i="1"/>
  <c r="S5819" i="1"/>
  <c r="R5819" i="1"/>
  <c r="M5819" i="1"/>
  <c r="U5818" i="1"/>
  <c r="S5818" i="1"/>
  <c r="R5818" i="1"/>
  <c r="M5818" i="1"/>
  <c r="U5817" i="1"/>
  <c r="S5817" i="1"/>
  <c r="R5817" i="1"/>
  <c r="M5817" i="1"/>
  <c r="U5816" i="1"/>
  <c r="S5816" i="1"/>
  <c r="R5816" i="1"/>
  <c r="M5816" i="1"/>
  <c r="U5815" i="1"/>
  <c r="S5815" i="1"/>
  <c r="R5815" i="1"/>
  <c r="M5815" i="1"/>
  <c r="U5814" i="1"/>
  <c r="S5814" i="1"/>
  <c r="R5814" i="1"/>
  <c r="M5814" i="1"/>
  <c r="U5813" i="1"/>
  <c r="S5813" i="1"/>
  <c r="R5813" i="1"/>
  <c r="M5813" i="1"/>
  <c r="U5812" i="1"/>
  <c r="S5812" i="1"/>
  <c r="R5812" i="1"/>
  <c r="M5812" i="1"/>
  <c r="U5811" i="1"/>
  <c r="S5811" i="1"/>
  <c r="R5811" i="1"/>
  <c r="M5811" i="1"/>
  <c r="U5810" i="1"/>
  <c r="S5810" i="1"/>
  <c r="R5810" i="1"/>
  <c r="M5810" i="1"/>
  <c r="U5809" i="1"/>
  <c r="S5809" i="1"/>
  <c r="R5809" i="1"/>
  <c r="M5809" i="1"/>
  <c r="U5808" i="1"/>
  <c r="S5808" i="1"/>
  <c r="R5808" i="1"/>
  <c r="M5808" i="1"/>
  <c r="U5807" i="1"/>
  <c r="S5807" i="1"/>
  <c r="R5807" i="1"/>
  <c r="M5807" i="1"/>
  <c r="U5806" i="1"/>
  <c r="S5806" i="1"/>
  <c r="R5806" i="1"/>
  <c r="M5806" i="1"/>
  <c r="U5805" i="1"/>
  <c r="S5805" i="1"/>
  <c r="R5805" i="1"/>
  <c r="M5805" i="1"/>
  <c r="U5804" i="1"/>
  <c r="S5804" i="1"/>
  <c r="R5804" i="1"/>
  <c r="M5804" i="1"/>
  <c r="U5803" i="1"/>
  <c r="S5803" i="1"/>
  <c r="R5803" i="1"/>
  <c r="M5803" i="1"/>
  <c r="U5802" i="1"/>
  <c r="S5802" i="1"/>
  <c r="R5802" i="1"/>
  <c r="M5802" i="1"/>
  <c r="U5801" i="1"/>
  <c r="S5801" i="1"/>
  <c r="R5801" i="1"/>
  <c r="M5801" i="1"/>
  <c r="U5800" i="1"/>
  <c r="S5800" i="1"/>
  <c r="R5800" i="1"/>
  <c r="M5800" i="1"/>
  <c r="U5799" i="1"/>
  <c r="S5799" i="1"/>
  <c r="R5799" i="1"/>
  <c r="M5799" i="1"/>
  <c r="U5798" i="1"/>
  <c r="S5798" i="1"/>
  <c r="R5798" i="1"/>
  <c r="M5798" i="1"/>
  <c r="U5797" i="1"/>
  <c r="S5797" i="1"/>
  <c r="R5797" i="1"/>
  <c r="M5797" i="1"/>
  <c r="U5796" i="1"/>
  <c r="S5796" i="1"/>
  <c r="R5796" i="1"/>
  <c r="M5796" i="1"/>
  <c r="U5795" i="1"/>
  <c r="S5795" i="1"/>
  <c r="R5795" i="1"/>
  <c r="M5795" i="1"/>
  <c r="U5794" i="1"/>
  <c r="S5794" i="1"/>
  <c r="R5794" i="1"/>
  <c r="M5794" i="1"/>
  <c r="U5793" i="1"/>
  <c r="S5793" i="1"/>
  <c r="R5793" i="1"/>
  <c r="M5793" i="1"/>
  <c r="U5792" i="1"/>
  <c r="S5792" i="1"/>
  <c r="R5792" i="1"/>
  <c r="M5792" i="1"/>
  <c r="U5791" i="1"/>
  <c r="S5791" i="1"/>
  <c r="R5791" i="1"/>
  <c r="M5791" i="1"/>
  <c r="U5790" i="1"/>
  <c r="S5790" i="1"/>
  <c r="R5790" i="1"/>
  <c r="M5790" i="1"/>
  <c r="U5789" i="1"/>
  <c r="S5789" i="1"/>
  <c r="R5789" i="1"/>
  <c r="M5789" i="1"/>
  <c r="U5788" i="1"/>
  <c r="S5788" i="1"/>
  <c r="R5788" i="1"/>
  <c r="M5788" i="1"/>
  <c r="U5787" i="1"/>
  <c r="S5787" i="1"/>
  <c r="R5787" i="1"/>
  <c r="M5787" i="1"/>
  <c r="U5786" i="1"/>
  <c r="S5786" i="1"/>
  <c r="R5786" i="1"/>
  <c r="M5786" i="1"/>
  <c r="U5785" i="1"/>
  <c r="S5785" i="1"/>
  <c r="R5785" i="1"/>
  <c r="M5785" i="1"/>
  <c r="U5784" i="1"/>
  <c r="S5784" i="1"/>
  <c r="R5784" i="1"/>
  <c r="M5784" i="1"/>
  <c r="U5783" i="1"/>
  <c r="S5783" i="1"/>
  <c r="R5783" i="1"/>
  <c r="M5783" i="1"/>
  <c r="U5782" i="1"/>
  <c r="S5782" i="1"/>
  <c r="R5782" i="1"/>
  <c r="M5782" i="1"/>
  <c r="U5781" i="1"/>
  <c r="S5781" i="1"/>
  <c r="R5781" i="1"/>
  <c r="M5781" i="1"/>
  <c r="U5780" i="1"/>
  <c r="S5780" i="1"/>
  <c r="R5780" i="1"/>
  <c r="M5780" i="1"/>
  <c r="U5779" i="1"/>
  <c r="S5779" i="1"/>
  <c r="R5779" i="1"/>
  <c r="M5779" i="1"/>
  <c r="U5778" i="1"/>
  <c r="S5778" i="1"/>
  <c r="R5778" i="1"/>
  <c r="M5778" i="1"/>
  <c r="U5777" i="1"/>
  <c r="S5777" i="1"/>
  <c r="R5777" i="1"/>
  <c r="M5777" i="1"/>
  <c r="U5776" i="1"/>
  <c r="S5776" i="1"/>
  <c r="R5776" i="1"/>
  <c r="M5776" i="1"/>
  <c r="U5775" i="1"/>
  <c r="S5775" i="1"/>
  <c r="R5775" i="1"/>
  <c r="M5775" i="1"/>
  <c r="U5774" i="1"/>
  <c r="S5774" i="1"/>
  <c r="R5774" i="1"/>
  <c r="M5774" i="1"/>
  <c r="U5773" i="1"/>
  <c r="S5773" i="1"/>
  <c r="R5773" i="1"/>
  <c r="M5773" i="1"/>
  <c r="U5772" i="1"/>
  <c r="S5772" i="1"/>
  <c r="R5772" i="1"/>
  <c r="M5772" i="1"/>
  <c r="U5771" i="1"/>
  <c r="S5771" i="1"/>
  <c r="R5771" i="1"/>
  <c r="M5771" i="1"/>
  <c r="U5770" i="1"/>
  <c r="S5770" i="1"/>
  <c r="R5770" i="1"/>
  <c r="M5770" i="1"/>
  <c r="U5769" i="1"/>
  <c r="S5769" i="1"/>
  <c r="R5769" i="1"/>
  <c r="M5769" i="1"/>
  <c r="U5768" i="1"/>
  <c r="S5768" i="1"/>
  <c r="R5768" i="1"/>
  <c r="M5768" i="1"/>
  <c r="U5767" i="1"/>
  <c r="S5767" i="1"/>
  <c r="R5767" i="1"/>
  <c r="M5767" i="1"/>
  <c r="U5766" i="1"/>
  <c r="S5766" i="1"/>
  <c r="R5766" i="1"/>
  <c r="M5766" i="1"/>
  <c r="U5765" i="1"/>
  <c r="S5765" i="1"/>
  <c r="R5765" i="1"/>
  <c r="M5765" i="1"/>
  <c r="U5764" i="1"/>
  <c r="S5764" i="1"/>
  <c r="R5764" i="1"/>
  <c r="M5764" i="1"/>
  <c r="U5763" i="1"/>
  <c r="S5763" i="1"/>
  <c r="R5763" i="1"/>
  <c r="M5763" i="1"/>
  <c r="U5762" i="1"/>
  <c r="S5762" i="1"/>
  <c r="R5762" i="1"/>
  <c r="M5762" i="1"/>
  <c r="U5761" i="1"/>
  <c r="S5761" i="1"/>
  <c r="R5761" i="1"/>
  <c r="M5761" i="1"/>
  <c r="U5760" i="1"/>
  <c r="S5760" i="1"/>
  <c r="R5760" i="1"/>
  <c r="M5760" i="1"/>
  <c r="U5759" i="1"/>
  <c r="S5759" i="1"/>
  <c r="R5759" i="1"/>
  <c r="M5759" i="1"/>
  <c r="U5758" i="1"/>
  <c r="S5758" i="1"/>
  <c r="R5758" i="1"/>
  <c r="M5758" i="1"/>
  <c r="U5757" i="1"/>
  <c r="S5757" i="1"/>
  <c r="R5757" i="1"/>
  <c r="M5757" i="1"/>
  <c r="U5756" i="1"/>
  <c r="S5756" i="1"/>
  <c r="R5756" i="1"/>
  <c r="M5756" i="1"/>
  <c r="U5755" i="1"/>
  <c r="S5755" i="1"/>
  <c r="R5755" i="1"/>
  <c r="M5755" i="1"/>
  <c r="U5754" i="1"/>
  <c r="S5754" i="1"/>
  <c r="R5754" i="1"/>
  <c r="M5754" i="1"/>
  <c r="U5753" i="1"/>
  <c r="S5753" i="1"/>
  <c r="R5753" i="1"/>
  <c r="M5753" i="1"/>
  <c r="U5752" i="1"/>
  <c r="S5752" i="1"/>
  <c r="R5752" i="1"/>
  <c r="M5752" i="1"/>
  <c r="U5751" i="1"/>
  <c r="S5751" i="1"/>
  <c r="R5751" i="1"/>
  <c r="M5751" i="1"/>
  <c r="U5750" i="1"/>
  <c r="S5750" i="1"/>
  <c r="R5750" i="1"/>
  <c r="M5750" i="1"/>
  <c r="U5749" i="1"/>
  <c r="S5749" i="1"/>
  <c r="R5749" i="1"/>
  <c r="M5749" i="1"/>
  <c r="U5748" i="1"/>
  <c r="S5748" i="1"/>
  <c r="R5748" i="1"/>
  <c r="M5748" i="1"/>
  <c r="U5747" i="1"/>
  <c r="S5747" i="1"/>
  <c r="R5747" i="1"/>
  <c r="M5747" i="1"/>
  <c r="U5746" i="1"/>
  <c r="S5746" i="1"/>
  <c r="R5746" i="1"/>
  <c r="M5746" i="1"/>
  <c r="U5745" i="1"/>
  <c r="S5745" i="1"/>
  <c r="R5745" i="1"/>
  <c r="M5745" i="1"/>
  <c r="U5744" i="1"/>
  <c r="S5744" i="1"/>
  <c r="R5744" i="1"/>
  <c r="M5744" i="1"/>
  <c r="U5743" i="1"/>
  <c r="S5743" i="1"/>
  <c r="R5743" i="1"/>
  <c r="M5743" i="1"/>
  <c r="U5742" i="1"/>
  <c r="S5742" i="1"/>
  <c r="R5742" i="1"/>
  <c r="M5742" i="1"/>
  <c r="U5741" i="1"/>
  <c r="S5741" i="1"/>
  <c r="R5741" i="1"/>
  <c r="M5741" i="1"/>
  <c r="U5740" i="1"/>
  <c r="S5740" i="1"/>
  <c r="R5740" i="1"/>
  <c r="M5740" i="1"/>
  <c r="U5739" i="1"/>
  <c r="S5739" i="1"/>
  <c r="R5739" i="1"/>
  <c r="M5739" i="1"/>
  <c r="U5738" i="1"/>
  <c r="S5738" i="1"/>
  <c r="R5738" i="1"/>
  <c r="M5738" i="1"/>
  <c r="U5737" i="1"/>
  <c r="S5737" i="1"/>
  <c r="R5737" i="1"/>
  <c r="M5737" i="1"/>
  <c r="U5736" i="1"/>
  <c r="S5736" i="1"/>
  <c r="R5736" i="1"/>
  <c r="M5736" i="1"/>
  <c r="U5735" i="1"/>
  <c r="S5735" i="1"/>
  <c r="R5735" i="1"/>
  <c r="M5735" i="1"/>
  <c r="U5734" i="1"/>
  <c r="S5734" i="1"/>
  <c r="R5734" i="1"/>
  <c r="M5734" i="1"/>
  <c r="U5733" i="1"/>
  <c r="S5733" i="1"/>
  <c r="R5733" i="1"/>
  <c r="M5733" i="1"/>
  <c r="U5732" i="1"/>
  <c r="S5732" i="1"/>
  <c r="R5732" i="1"/>
  <c r="M5732" i="1"/>
  <c r="U5731" i="1"/>
  <c r="S5731" i="1"/>
  <c r="R5731" i="1"/>
  <c r="M5731" i="1"/>
  <c r="U5730" i="1"/>
  <c r="S5730" i="1"/>
  <c r="R5730" i="1"/>
  <c r="M5730" i="1"/>
  <c r="U5729" i="1"/>
  <c r="S5729" i="1"/>
  <c r="R5729" i="1"/>
  <c r="M5729" i="1"/>
  <c r="U5728" i="1"/>
  <c r="S5728" i="1"/>
  <c r="R5728" i="1"/>
  <c r="M5728" i="1"/>
  <c r="U5727" i="1"/>
  <c r="S5727" i="1"/>
  <c r="R5727" i="1"/>
  <c r="M5727" i="1"/>
  <c r="U5726" i="1"/>
  <c r="S5726" i="1"/>
  <c r="R5726" i="1"/>
  <c r="M5726" i="1"/>
  <c r="U5725" i="1"/>
  <c r="S5725" i="1"/>
  <c r="R5725" i="1"/>
  <c r="M5725" i="1"/>
  <c r="U5724" i="1"/>
  <c r="S5724" i="1"/>
  <c r="R5724" i="1"/>
  <c r="M5724" i="1"/>
  <c r="U5723" i="1"/>
  <c r="S5723" i="1"/>
  <c r="R5723" i="1"/>
  <c r="M5723" i="1"/>
  <c r="U5722" i="1"/>
  <c r="S5722" i="1"/>
  <c r="R5722" i="1"/>
  <c r="M5722" i="1"/>
  <c r="U5721" i="1"/>
  <c r="S5721" i="1"/>
  <c r="R5721" i="1"/>
  <c r="M5721" i="1"/>
  <c r="U5720" i="1"/>
  <c r="S5720" i="1"/>
  <c r="R5720" i="1"/>
  <c r="M5720" i="1"/>
  <c r="U5719" i="1"/>
  <c r="S5719" i="1"/>
  <c r="R5719" i="1"/>
  <c r="M5719" i="1"/>
  <c r="U5718" i="1"/>
  <c r="S5718" i="1"/>
  <c r="R5718" i="1"/>
  <c r="M5718" i="1"/>
  <c r="U5717" i="1"/>
  <c r="S5717" i="1"/>
  <c r="R5717" i="1"/>
  <c r="M5717" i="1"/>
  <c r="U5716" i="1"/>
  <c r="S5716" i="1"/>
  <c r="R5716" i="1"/>
  <c r="M5716" i="1"/>
  <c r="U5715" i="1"/>
  <c r="S5715" i="1"/>
  <c r="R5715" i="1"/>
  <c r="M5715" i="1"/>
  <c r="U5714" i="1"/>
  <c r="S5714" i="1"/>
  <c r="R5714" i="1"/>
  <c r="M5714" i="1"/>
  <c r="U5713" i="1"/>
  <c r="S5713" i="1"/>
  <c r="R5713" i="1"/>
  <c r="M5713" i="1"/>
  <c r="U5712" i="1"/>
  <c r="S5712" i="1"/>
  <c r="R5712" i="1"/>
  <c r="M5712" i="1"/>
  <c r="U5711" i="1"/>
  <c r="S5711" i="1"/>
  <c r="R5711" i="1"/>
  <c r="M5711" i="1"/>
  <c r="U5710" i="1"/>
  <c r="S5710" i="1"/>
  <c r="R5710" i="1"/>
  <c r="M5710" i="1"/>
  <c r="U5709" i="1"/>
  <c r="S5709" i="1"/>
  <c r="R5709" i="1"/>
  <c r="M5709" i="1"/>
  <c r="U5708" i="1"/>
  <c r="S5708" i="1"/>
  <c r="R5708" i="1"/>
  <c r="M5708" i="1"/>
  <c r="U5707" i="1"/>
  <c r="S5707" i="1"/>
  <c r="R5707" i="1"/>
  <c r="M5707" i="1"/>
  <c r="U5706" i="1"/>
  <c r="S5706" i="1"/>
  <c r="R5706" i="1"/>
  <c r="M5706" i="1"/>
  <c r="U5705" i="1"/>
  <c r="S5705" i="1"/>
  <c r="R5705" i="1"/>
  <c r="M5705" i="1"/>
  <c r="U5704" i="1"/>
  <c r="S5704" i="1"/>
  <c r="R5704" i="1"/>
  <c r="M5704" i="1"/>
  <c r="U5703" i="1"/>
  <c r="S5703" i="1"/>
  <c r="R5703" i="1"/>
  <c r="M5703" i="1"/>
  <c r="U5702" i="1"/>
  <c r="S5702" i="1"/>
  <c r="R5702" i="1"/>
  <c r="M5702" i="1"/>
  <c r="U5701" i="1"/>
  <c r="S5701" i="1"/>
  <c r="R5701" i="1"/>
  <c r="M5701" i="1"/>
  <c r="U5700" i="1"/>
  <c r="S5700" i="1"/>
  <c r="R5700" i="1"/>
  <c r="M5700" i="1"/>
  <c r="U5699" i="1"/>
  <c r="S5699" i="1"/>
  <c r="R5699" i="1"/>
  <c r="M5699" i="1"/>
  <c r="U5698" i="1"/>
  <c r="S5698" i="1"/>
  <c r="R5698" i="1"/>
  <c r="M5698" i="1"/>
  <c r="U5697" i="1"/>
  <c r="S5697" i="1"/>
  <c r="R5697" i="1"/>
  <c r="M5697" i="1"/>
  <c r="U5696" i="1"/>
  <c r="S5696" i="1"/>
  <c r="R5696" i="1"/>
  <c r="M5696" i="1"/>
  <c r="U5695" i="1"/>
  <c r="S5695" i="1"/>
  <c r="R5695" i="1"/>
  <c r="M5695" i="1"/>
  <c r="U5694" i="1"/>
  <c r="S5694" i="1"/>
  <c r="R5694" i="1"/>
  <c r="M5694" i="1"/>
  <c r="U5693" i="1"/>
  <c r="S5693" i="1"/>
  <c r="R5693" i="1"/>
  <c r="M5693" i="1"/>
  <c r="U5692" i="1"/>
  <c r="S5692" i="1"/>
  <c r="R5692" i="1"/>
  <c r="M5692" i="1"/>
  <c r="U5691" i="1"/>
  <c r="S5691" i="1"/>
  <c r="R5691" i="1"/>
  <c r="M5691" i="1"/>
  <c r="U5690" i="1"/>
  <c r="S5690" i="1"/>
  <c r="R5690" i="1"/>
  <c r="M5690" i="1"/>
  <c r="U5689" i="1"/>
  <c r="S5689" i="1"/>
  <c r="R5689" i="1"/>
  <c r="M5689" i="1"/>
  <c r="U5688" i="1"/>
  <c r="S5688" i="1"/>
  <c r="R5688" i="1"/>
  <c r="M5688" i="1"/>
  <c r="U5687" i="1"/>
  <c r="S5687" i="1"/>
  <c r="R5687" i="1"/>
  <c r="M5687" i="1"/>
  <c r="U5686" i="1"/>
  <c r="S5686" i="1"/>
  <c r="R5686" i="1"/>
  <c r="M5686" i="1"/>
  <c r="U5685" i="1"/>
  <c r="S5685" i="1"/>
  <c r="R5685" i="1"/>
  <c r="M5685" i="1"/>
  <c r="U5684" i="1"/>
  <c r="S5684" i="1"/>
  <c r="R5684" i="1"/>
  <c r="M5684" i="1"/>
  <c r="U5683" i="1"/>
  <c r="S5683" i="1"/>
  <c r="R5683" i="1"/>
  <c r="M5683" i="1"/>
  <c r="U5682" i="1"/>
  <c r="S5682" i="1"/>
  <c r="R5682" i="1"/>
  <c r="M5682" i="1"/>
  <c r="U5681" i="1"/>
  <c r="S5681" i="1"/>
  <c r="R5681" i="1"/>
  <c r="M5681" i="1"/>
  <c r="U5680" i="1"/>
  <c r="S5680" i="1"/>
  <c r="R5680" i="1"/>
  <c r="M5680" i="1"/>
  <c r="U5679" i="1"/>
  <c r="S5679" i="1"/>
  <c r="R5679" i="1"/>
  <c r="M5679" i="1"/>
  <c r="U5678" i="1"/>
  <c r="S5678" i="1"/>
  <c r="R5678" i="1"/>
  <c r="M5678" i="1"/>
  <c r="U5677" i="1"/>
  <c r="S5677" i="1"/>
  <c r="R5677" i="1"/>
  <c r="M5677" i="1"/>
  <c r="U5676" i="1"/>
  <c r="S5676" i="1"/>
  <c r="R5676" i="1"/>
  <c r="M5676" i="1"/>
  <c r="U5675" i="1"/>
  <c r="S5675" i="1"/>
  <c r="R5675" i="1"/>
  <c r="M5675" i="1"/>
  <c r="U5674" i="1"/>
  <c r="S5674" i="1"/>
  <c r="R5674" i="1"/>
  <c r="M5674" i="1"/>
  <c r="U5673" i="1"/>
  <c r="S5673" i="1"/>
  <c r="R5673" i="1"/>
  <c r="M5673" i="1"/>
  <c r="U5672" i="1"/>
  <c r="S5672" i="1"/>
  <c r="R5672" i="1"/>
  <c r="M5672" i="1"/>
  <c r="U5671" i="1"/>
  <c r="S5671" i="1"/>
  <c r="R5671" i="1"/>
  <c r="M5671" i="1"/>
  <c r="U5670" i="1"/>
  <c r="S5670" i="1"/>
  <c r="R5670" i="1"/>
  <c r="M5670" i="1"/>
  <c r="U5669" i="1"/>
  <c r="S5669" i="1"/>
  <c r="R5669" i="1"/>
  <c r="M5669" i="1"/>
  <c r="U5668" i="1"/>
  <c r="S5668" i="1"/>
  <c r="R5668" i="1"/>
  <c r="M5668" i="1"/>
  <c r="U5667" i="1"/>
  <c r="S5667" i="1"/>
  <c r="R5667" i="1"/>
  <c r="M5667" i="1"/>
  <c r="U5666" i="1"/>
  <c r="S5666" i="1"/>
  <c r="R5666" i="1"/>
  <c r="M5666" i="1"/>
  <c r="U5665" i="1"/>
  <c r="S5665" i="1"/>
  <c r="R5665" i="1"/>
  <c r="M5665" i="1"/>
  <c r="U5664" i="1"/>
  <c r="S5664" i="1"/>
  <c r="R5664" i="1"/>
  <c r="M5664" i="1"/>
  <c r="U5663" i="1"/>
  <c r="S5663" i="1"/>
  <c r="R5663" i="1"/>
  <c r="M5663" i="1"/>
  <c r="U5662" i="1"/>
  <c r="S5662" i="1"/>
  <c r="R5662" i="1"/>
  <c r="M5662" i="1"/>
  <c r="U5661" i="1"/>
  <c r="S5661" i="1"/>
  <c r="R5661" i="1"/>
  <c r="M5661" i="1"/>
  <c r="U5660" i="1"/>
  <c r="S5660" i="1"/>
  <c r="R5660" i="1"/>
  <c r="M5660" i="1"/>
  <c r="U5659" i="1"/>
  <c r="S5659" i="1"/>
  <c r="R5659" i="1"/>
  <c r="M5659" i="1"/>
  <c r="U5658" i="1"/>
  <c r="S5658" i="1"/>
  <c r="R5658" i="1"/>
  <c r="M5658" i="1"/>
  <c r="U5657" i="1"/>
  <c r="S5657" i="1"/>
  <c r="R5657" i="1"/>
  <c r="M5657" i="1"/>
  <c r="U5656" i="1"/>
  <c r="S5656" i="1"/>
  <c r="R5656" i="1"/>
  <c r="M5656" i="1"/>
  <c r="U5655" i="1"/>
  <c r="S5655" i="1"/>
  <c r="R5655" i="1"/>
  <c r="M5655" i="1"/>
  <c r="U5654" i="1"/>
  <c r="S5654" i="1"/>
  <c r="R5654" i="1"/>
  <c r="M5654" i="1"/>
  <c r="U5653" i="1"/>
  <c r="S5653" i="1"/>
  <c r="R5653" i="1"/>
  <c r="M5653" i="1"/>
  <c r="U5652" i="1"/>
  <c r="S5652" i="1"/>
  <c r="R5652" i="1"/>
  <c r="M5652" i="1"/>
  <c r="U5651" i="1"/>
  <c r="S5651" i="1"/>
  <c r="R5651" i="1"/>
  <c r="M5651" i="1"/>
  <c r="U5650" i="1"/>
  <c r="S5650" i="1"/>
  <c r="R5650" i="1"/>
  <c r="M5650" i="1"/>
  <c r="U5649" i="1"/>
  <c r="S5649" i="1"/>
  <c r="R5649" i="1"/>
  <c r="M5649" i="1"/>
  <c r="U5648" i="1"/>
  <c r="S5648" i="1"/>
  <c r="R5648" i="1"/>
  <c r="M5648" i="1"/>
  <c r="U5647" i="1"/>
  <c r="S5647" i="1"/>
  <c r="R5647" i="1"/>
  <c r="M5647" i="1"/>
  <c r="U5646" i="1"/>
  <c r="S5646" i="1"/>
  <c r="R5646" i="1"/>
  <c r="M5646" i="1"/>
  <c r="U5645" i="1"/>
  <c r="S5645" i="1"/>
  <c r="R5645" i="1"/>
  <c r="M5645" i="1"/>
  <c r="U5644" i="1"/>
  <c r="S5644" i="1"/>
  <c r="R5644" i="1"/>
  <c r="M5644" i="1"/>
  <c r="U5643" i="1"/>
  <c r="S5643" i="1"/>
  <c r="R5643" i="1"/>
  <c r="M5643" i="1"/>
  <c r="U5642" i="1"/>
  <c r="S5642" i="1"/>
  <c r="R5642" i="1"/>
  <c r="M5642" i="1"/>
  <c r="U5641" i="1"/>
  <c r="S5641" i="1"/>
  <c r="R5641" i="1"/>
  <c r="M5641" i="1"/>
  <c r="U5640" i="1"/>
  <c r="S5640" i="1"/>
  <c r="R5640" i="1"/>
  <c r="M5640" i="1"/>
  <c r="U5639" i="1"/>
  <c r="S5639" i="1"/>
  <c r="R5639" i="1"/>
  <c r="M5639" i="1"/>
  <c r="U5638" i="1"/>
  <c r="S5638" i="1"/>
  <c r="R5638" i="1"/>
  <c r="M5638" i="1"/>
  <c r="U5637" i="1"/>
  <c r="S5637" i="1"/>
  <c r="R5637" i="1"/>
  <c r="M5637" i="1"/>
  <c r="U5636" i="1"/>
  <c r="S5636" i="1"/>
  <c r="R5636" i="1"/>
  <c r="M5636" i="1"/>
  <c r="U5635" i="1"/>
  <c r="S5635" i="1"/>
  <c r="R5635" i="1"/>
  <c r="M5635" i="1"/>
  <c r="U5634" i="1"/>
  <c r="S5634" i="1"/>
  <c r="R5634" i="1"/>
  <c r="M5634" i="1"/>
  <c r="U5633" i="1"/>
  <c r="S5633" i="1"/>
  <c r="R5633" i="1"/>
  <c r="M5633" i="1"/>
  <c r="U5632" i="1"/>
  <c r="S5632" i="1"/>
  <c r="R5632" i="1"/>
  <c r="M5632" i="1"/>
  <c r="U5631" i="1"/>
  <c r="S5631" i="1"/>
  <c r="R5631" i="1"/>
  <c r="M5631" i="1"/>
  <c r="U5630" i="1"/>
  <c r="S5630" i="1"/>
  <c r="R5630" i="1"/>
  <c r="M5630" i="1"/>
  <c r="U5629" i="1"/>
  <c r="S5629" i="1"/>
  <c r="R5629" i="1"/>
  <c r="M5629" i="1"/>
  <c r="U5628" i="1"/>
  <c r="S5628" i="1"/>
  <c r="R5628" i="1"/>
  <c r="M5628" i="1"/>
  <c r="U5627" i="1"/>
  <c r="S5627" i="1"/>
  <c r="R5627" i="1"/>
  <c r="M5627" i="1"/>
  <c r="U5626" i="1"/>
  <c r="S5626" i="1"/>
  <c r="R5626" i="1"/>
  <c r="M5626" i="1"/>
  <c r="U5625" i="1"/>
  <c r="S5625" i="1"/>
  <c r="R5625" i="1"/>
  <c r="M5625" i="1"/>
  <c r="U5624" i="1"/>
  <c r="S5624" i="1"/>
  <c r="R5624" i="1"/>
  <c r="M5624" i="1"/>
  <c r="U5623" i="1"/>
  <c r="S5623" i="1"/>
  <c r="R5623" i="1"/>
  <c r="M5623" i="1"/>
  <c r="U5622" i="1"/>
  <c r="S5622" i="1"/>
  <c r="R5622" i="1"/>
  <c r="M5622" i="1"/>
  <c r="U5621" i="1"/>
  <c r="S5621" i="1"/>
  <c r="R5621" i="1"/>
  <c r="M5621" i="1"/>
  <c r="U5620" i="1"/>
  <c r="S5620" i="1"/>
  <c r="R5620" i="1"/>
  <c r="M5620" i="1"/>
  <c r="U5619" i="1"/>
  <c r="S5619" i="1"/>
  <c r="R5619" i="1"/>
  <c r="M5619" i="1"/>
  <c r="U5618" i="1"/>
  <c r="S5618" i="1"/>
  <c r="R5618" i="1"/>
  <c r="M5618" i="1"/>
  <c r="U5617" i="1"/>
  <c r="S5617" i="1"/>
  <c r="R5617" i="1"/>
  <c r="M5617" i="1"/>
  <c r="U5616" i="1"/>
  <c r="S5616" i="1"/>
  <c r="R5616" i="1"/>
  <c r="M5616" i="1"/>
  <c r="U5615" i="1"/>
  <c r="S5615" i="1"/>
  <c r="R5615" i="1"/>
  <c r="M5615" i="1"/>
  <c r="U5614" i="1"/>
  <c r="S5614" i="1"/>
  <c r="R5614" i="1"/>
  <c r="M5614" i="1"/>
  <c r="U5613" i="1"/>
  <c r="S5613" i="1"/>
  <c r="R5613" i="1"/>
  <c r="M5613" i="1"/>
  <c r="U5612" i="1"/>
  <c r="S5612" i="1"/>
  <c r="R5612" i="1"/>
  <c r="M5612" i="1"/>
  <c r="U5611" i="1"/>
  <c r="S5611" i="1"/>
  <c r="R5611" i="1"/>
  <c r="M5611" i="1"/>
  <c r="U5610" i="1"/>
  <c r="S5610" i="1"/>
  <c r="R5610" i="1"/>
  <c r="M5610" i="1"/>
  <c r="U5609" i="1"/>
  <c r="S5609" i="1"/>
  <c r="R5609" i="1"/>
  <c r="M5609" i="1"/>
  <c r="U5608" i="1"/>
  <c r="S5608" i="1"/>
  <c r="R5608" i="1"/>
  <c r="M5608" i="1"/>
  <c r="U5607" i="1"/>
  <c r="S5607" i="1"/>
  <c r="R5607" i="1"/>
  <c r="M5607" i="1"/>
  <c r="U5606" i="1"/>
  <c r="S5606" i="1"/>
  <c r="R5606" i="1"/>
  <c r="M5606" i="1"/>
  <c r="U5605" i="1"/>
  <c r="S5605" i="1"/>
  <c r="R5605" i="1"/>
  <c r="M5605" i="1"/>
  <c r="U5604" i="1"/>
  <c r="S5604" i="1"/>
  <c r="R5604" i="1"/>
  <c r="M5604" i="1"/>
  <c r="U5603" i="1"/>
  <c r="S5603" i="1"/>
  <c r="R5603" i="1"/>
  <c r="M5603" i="1"/>
  <c r="U5602" i="1"/>
  <c r="S5602" i="1"/>
  <c r="R5602" i="1"/>
  <c r="M5602" i="1"/>
  <c r="U5601" i="1"/>
  <c r="S5601" i="1"/>
  <c r="R5601" i="1"/>
  <c r="M5601" i="1"/>
  <c r="U5600" i="1"/>
  <c r="S5600" i="1"/>
  <c r="R5600" i="1"/>
  <c r="M5600" i="1"/>
  <c r="U5599" i="1"/>
  <c r="S5599" i="1"/>
  <c r="R5599" i="1"/>
  <c r="M5599" i="1"/>
  <c r="U5598" i="1"/>
  <c r="S5598" i="1"/>
  <c r="R5598" i="1"/>
  <c r="M5598" i="1"/>
  <c r="U5597" i="1"/>
  <c r="S5597" i="1"/>
  <c r="R5597" i="1"/>
  <c r="M5597" i="1"/>
  <c r="U5596" i="1"/>
  <c r="S5596" i="1"/>
  <c r="R5596" i="1"/>
  <c r="M5596" i="1"/>
  <c r="U5595" i="1"/>
  <c r="S5595" i="1"/>
  <c r="R5595" i="1"/>
  <c r="M5595" i="1"/>
  <c r="U5594" i="1"/>
  <c r="S5594" i="1"/>
  <c r="R5594" i="1"/>
  <c r="M5594" i="1"/>
  <c r="U5593" i="1"/>
  <c r="S5593" i="1"/>
  <c r="R5593" i="1"/>
  <c r="M5593" i="1"/>
  <c r="U5592" i="1"/>
  <c r="S5592" i="1"/>
  <c r="R5592" i="1"/>
  <c r="M5592" i="1"/>
  <c r="U5591" i="1"/>
  <c r="S5591" i="1"/>
  <c r="R5591" i="1"/>
  <c r="M5591" i="1"/>
  <c r="U5590" i="1"/>
  <c r="S5590" i="1"/>
  <c r="R5590" i="1"/>
  <c r="M5590" i="1"/>
  <c r="U5589" i="1"/>
  <c r="S5589" i="1"/>
  <c r="R5589" i="1"/>
  <c r="M5589" i="1"/>
  <c r="U5588" i="1"/>
  <c r="S5588" i="1"/>
  <c r="R5588" i="1"/>
  <c r="M5588" i="1"/>
  <c r="U5587" i="1"/>
  <c r="S5587" i="1"/>
  <c r="R5587" i="1"/>
  <c r="M5587" i="1"/>
  <c r="U5586" i="1"/>
  <c r="S5586" i="1"/>
  <c r="R5586" i="1"/>
  <c r="M5586" i="1"/>
  <c r="U5585" i="1"/>
  <c r="S5585" i="1"/>
  <c r="R5585" i="1"/>
  <c r="M5585" i="1"/>
  <c r="U5584" i="1"/>
  <c r="S5584" i="1"/>
  <c r="R5584" i="1"/>
  <c r="M5584" i="1"/>
  <c r="U5583" i="1"/>
  <c r="S5583" i="1"/>
  <c r="R5583" i="1"/>
  <c r="M5583" i="1"/>
  <c r="U5582" i="1"/>
  <c r="S5582" i="1"/>
  <c r="R5582" i="1"/>
  <c r="M5582" i="1"/>
  <c r="U5581" i="1"/>
  <c r="S5581" i="1"/>
  <c r="R5581" i="1"/>
  <c r="M5581" i="1"/>
  <c r="U5580" i="1"/>
  <c r="S5580" i="1"/>
  <c r="R5580" i="1"/>
  <c r="M5580" i="1"/>
  <c r="U5579" i="1"/>
  <c r="S5579" i="1"/>
  <c r="R5579" i="1"/>
  <c r="M5579" i="1"/>
  <c r="U5578" i="1"/>
  <c r="S5578" i="1"/>
  <c r="R5578" i="1"/>
  <c r="M5578" i="1"/>
  <c r="U5577" i="1"/>
  <c r="S5577" i="1"/>
  <c r="R5577" i="1"/>
  <c r="M5577" i="1"/>
  <c r="U5576" i="1"/>
  <c r="S5576" i="1"/>
  <c r="R5576" i="1"/>
  <c r="M5576" i="1"/>
  <c r="U5575" i="1"/>
  <c r="S5575" i="1"/>
  <c r="R5575" i="1"/>
  <c r="M5575" i="1"/>
  <c r="U5574" i="1"/>
  <c r="S5574" i="1"/>
  <c r="R5574" i="1"/>
  <c r="M5574" i="1"/>
  <c r="U5573" i="1"/>
  <c r="S5573" i="1"/>
  <c r="R5573" i="1"/>
  <c r="M5573" i="1"/>
  <c r="U5572" i="1"/>
  <c r="S5572" i="1"/>
  <c r="R5572" i="1"/>
  <c r="M5572" i="1"/>
  <c r="U5571" i="1"/>
  <c r="S5571" i="1"/>
  <c r="R5571" i="1"/>
  <c r="M5571" i="1"/>
  <c r="U5570" i="1"/>
  <c r="S5570" i="1"/>
  <c r="R5570" i="1"/>
  <c r="M5570" i="1"/>
  <c r="U5569" i="1"/>
  <c r="S5569" i="1"/>
  <c r="R5569" i="1"/>
  <c r="M5569" i="1"/>
  <c r="U5568" i="1"/>
  <c r="S5568" i="1"/>
  <c r="R5568" i="1"/>
  <c r="M5568" i="1"/>
  <c r="U5567" i="1"/>
  <c r="S5567" i="1"/>
  <c r="R5567" i="1"/>
  <c r="M5567" i="1"/>
  <c r="U5566" i="1"/>
  <c r="S5566" i="1"/>
  <c r="R5566" i="1"/>
  <c r="M5566" i="1"/>
  <c r="U5565" i="1"/>
  <c r="S5565" i="1"/>
  <c r="R5565" i="1"/>
  <c r="M5565" i="1"/>
  <c r="U5564" i="1"/>
  <c r="S5564" i="1"/>
  <c r="R5564" i="1"/>
  <c r="M5564" i="1"/>
  <c r="U5563" i="1"/>
  <c r="S5563" i="1"/>
  <c r="R5563" i="1"/>
  <c r="M5563" i="1"/>
  <c r="U5562" i="1"/>
  <c r="S5562" i="1"/>
  <c r="R5562" i="1"/>
  <c r="M5562" i="1"/>
  <c r="U5561" i="1"/>
  <c r="S5561" i="1"/>
  <c r="R5561" i="1"/>
  <c r="M5561" i="1"/>
  <c r="U5560" i="1"/>
  <c r="S5560" i="1"/>
  <c r="R5560" i="1"/>
  <c r="M5560" i="1"/>
  <c r="U5559" i="1"/>
  <c r="S5559" i="1"/>
  <c r="R5559" i="1"/>
  <c r="M5559" i="1"/>
  <c r="U5558" i="1"/>
  <c r="S5558" i="1"/>
  <c r="R5558" i="1"/>
  <c r="M5558" i="1"/>
  <c r="U5557" i="1"/>
  <c r="S5557" i="1"/>
  <c r="R5557" i="1"/>
  <c r="M5557" i="1"/>
  <c r="U5556" i="1"/>
  <c r="S5556" i="1"/>
  <c r="R5556" i="1"/>
  <c r="M5556" i="1"/>
  <c r="U5555" i="1"/>
  <c r="S5555" i="1"/>
  <c r="R5555" i="1"/>
  <c r="M5555" i="1"/>
  <c r="U5554" i="1"/>
  <c r="S5554" i="1"/>
  <c r="R5554" i="1"/>
  <c r="M5554" i="1"/>
  <c r="U5553" i="1"/>
  <c r="S5553" i="1"/>
  <c r="R5553" i="1"/>
  <c r="M5553" i="1"/>
  <c r="U5552" i="1"/>
  <c r="S5552" i="1"/>
  <c r="R5552" i="1"/>
  <c r="M5552" i="1"/>
  <c r="U5551" i="1"/>
  <c r="S5551" i="1"/>
  <c r="R5551" i="1"/>
  <c r="M5551" i="1"/>
  <c r="U5550" i="1"/>
  <c r="S5550" i="1"/>
  <c r="R5550" i="1"/>
  <c r="M5550" i="1"/>
  <c r="U5549" i="1"/>
  <c r="S5549" i="1"/>
  <c r="R5549" i="1"/>
  <c r="M5549" i="1"/>
  <c r="U5548" i="1"/>
  <c r="S5548" i="1"/>
  <c r="R5548" i="1"/>
  <c r="M5548" i="1"/>
  <c r="U5547" i="1"/>
  <c r="S5547" i="1"/>
  <c r="R5547" i="1"/>
  <c r="M5547" i="1"/>
  <c r="U5546" i="1"/>
  <c r="S5546" i="1"/>
  <c r="R5546" i="1"/>
  <c r="M5546" i="1"/>
  <c r="U5545" i="1"/>
  <c r="S5545" i="1"/>
  <c r="R5545" i="1"/>
  <c r="M5545" i="1"/>
  <c r="U5544" i="1"/>
  <c r="S5544" i="1"/>
  <c r="R5544" i="1"/>
  <c r="M5544" i="1"/>
  <c r="U5543" i="1"/>
  <c r="S5543" i="1"/>
  <c r="R5543" i="1"/>
  <c r="M5543" i="1"/>
  <c r="U5542" i="1"/>
  <c r="S5542" i="1"/>
  <c r="R5542" i="1"/>
  <c r="M5542" i="1"/>
  <c r="U5541" i="1"/>
  <c r="S5541" i="1"/>
  <c r="R5541" i="1"/>
  <c r="M5541" i="1"/>
  <c r="U5540" i="1"/>
  <c r="S5540" i="1"/>
  <c r="R5540" i="1"/>
  <c r="M5540" i="1"/>
  <c r="U5539" i="1"/>
  <c r="S5539" i="1"/>
  <c r="R5539" i="1"/>
  <c r="M5539" i="1"/>
  <c r="U5538" i="1"/>
  <c r="S5538" i="1"/>
  <c r="R5538" i="1"/>
  <c r="M5538" i="1"/>
  <c r="U5537" i="1"/>
  <c r="S5537" i="1"/>
  <c r="R5537" i="1"/>
  <c r="M5537" i="1"/>
  <c r="U5536" i="1"/>
  <c r="S5536" i="1"/>
  <c r="R5536" i="1"/>
  <c r="M5536" i="1"/>
  <c r="U5535" i="1"/>
  <c r="S5535" i="1"/>
  <c r="R5535" i="1"/>
  <c r="M5535" i="1"/>
  <c r="U5534" i="1"/>
  <c r="S5534" i="1"/>
  <c r="R5534" i="1"/>
  <c r="M5534" i="1"/>
  <c r="U5533" i="1"/>
  <c r="S5533" i="1"/>
  <c r="R5533" i="1"/>
  <c r="M5533" i="1"/>
  <c r="U5532" i="1"/>
  <c r="S5532" i="1"/>
  <c r="R5532" i="1"/>
  <c r="M5532" i="1"/>
  <c r="U5531" i="1"/>
  <c r="S5531" i="1"/>
  <c r="R5531" i="1"/>
  <c r="M5531" i="1"/>
  <c r="U5530" i="1"/>
  <c r="S5530" i="1"/>
  <c r="R5530" i="1"/>
  <c r="M5530" i="1"/>
  <c r="U5529" i="1"/>
  <c r="S5529" i="1"/>
  <c r="R5529" i="1"/>
  <c r="M5529" i="1"/>
  <c r="U5528" i="1"/>
  <c r="S5528" i="1"/>
  <c r="R5528" i="1"/>
  <c r="M5528" i="1"/>
  <c r="U5527" i="1"/>
  <c r="S5527" i="1"/>
  <c r="R5527" i="1"/>
  <c r="M5527" i="1"/>
  <c r="U5526" i="1"/>
  <c r="S5526" i="1"/>
  <c r="R5526" i="1"/>
  <c r="M5526" i="1"/>
  <c r="U5525" i="1"/>
  <c r="S5525" i="1"/>
  <c r="R5525" i="1"/>
  <c r="M5525" i="1"/>
  <c r="U5524" i="1"/>
  <c r="S5524" i="1"/>
  <c r="R5524" i="1"/>
  <c r="M5524" i="1"/>
  <c r="U5523" i="1"/>
  <c r="S5523" i="1"/>
  <c r="R5523" i="1"/>
  <c r="M5523" i="1"/>
  <c r="U5522" i="1"/>
  <c r="S5522" i="1"/>
  <c r="R5522" i="1"/>
  <c r="M5522" i="1"/>
  <c r="U5521" i="1"/>
  <c r="S5521" i="1"/>
  <c r="R5521" i="1"/>
  <c r="M5521" i="1"/>
  <c r="U5520" i="1"/>
  <c r="S5520" i="1"/>
  <c r="R5520" i="1"/>
  <c r="M5520" i="1"/>
  <c r="U5519" i="1"/>
  <c r="S5519" i="1"/>
  <c r="R5519" i="1"/>
  <c r="M5519" i="1"/>
  <c r="U5518" i="1"/>
  <c r="S5518" i="1"/>
  <c r="R5518" i="1"/>
  <c r="M5518" i="1"/>
  <c r="U5517" i="1"/>
  <c r="S5517" i="1"/>
  <c r="R5517" i="1"/>
  <c r="M5517" i="1"/>
  <c r="U5516" i="1"/>
  <c r="S5516" i="1"/>
  <c r="R5516" i="1"/>
  <c r="M5516" i="1"/>
  <c r="U5515" i="1"/>
  <c r="S5515" i="1"/>
  <c r="R5515" i="1"/>
  <c r="M5515" i="1"/>
  <c r="U5514" i="1"/>
  <c r="S5514" i="1"/>
  <c r="R5514" i="1"/>
  <c r="M5514" i="1"/>
  <c r="U5513" i="1"/>
  <c r="S5513" i="1"/>
  <c r="R5513" i="1"/>
  <c r="M5513" i="1"/>
  <c r="U5512" i="1"/>
  <c r="S5512" i="1"/>
  <c r="R5512" i="1"/>
  <c r="M5512" i="1"/>
  <c r="U5511" i="1"/>
  <c r="S5511" i="1"/>
  <c r="R5511" i="1"/>
  <c r="M5511" i="1"/>
  <c r="U5510" i="1"/>
  <c r="S5510" i="1"/>
  <c r="R5510" i="1"/>
  <c r="M5510" i="1"/>
  <c r="U5509" i="1"/>
  <c r="S5509" i="1"/>
  <c r="R5509" i="1"/>
  <c r="M5509" i="1"/>
  <c r="U5508" i="1"/>
  <c r="S5508" i="1"/>
  <c r="R5508" i="1"/>
  <c r="M5508" i="1"/>
  <c r="U5507" i="1"/>
  <c r="S5507" i="1"/>
  <c r="R5507" i="1"/>
  <c r="M5507" i="1"/>
  <c r="U5506" i="1"/>
  <c r="S5506" i="1"/>
  <c r="R5506" i="1"/>
  <c r="M5506" i="1"/>
  <c r="U5505" i="1"/>
  <c r="S5505" i="1"/>
  <c r="R5505" i="1"/>
  <c r="M5505" i="1"/>
  <c r="U5504" i="1"/>
  <c r="S5504" i="1"/>
  <c r="R5504" i="1"/>
  <c r="M5504" i="1"/>
  <c r="U5503" i="1"/>
  <c r="S5503" i="1"/>
  <c r="R5503" i="1"/>
  <c r="M5503" i="1"/>
  <c r="U5502" i="1"/>
  <c r="S5502" i="1"/>
  <c r="R5502" i="1"/>
  <c r="M5502" i="1"/>
  <c r="U5501" i="1"/>
  <c r="S5501" i="1"/>
  <c r="R5501" i="1"/>
  <c r="M5501" i="1"/>
  <c r="U5500" i="1"/>
  <c r="S5500" i="1"/>
  <c r="R5500" i="1"/>
  <c r="M5500" i="1"/>
  <c r="U5499" i="1"/>
  <c r="S5499" i="1"/>
  <c r="R5499" i="1"/>
  <c r="M5499" i="1"/>
  <c r="U5498" i="1"/>
  <c r="S5498" i="1"/>
  <c r="R5498" i="1"/>
  <c r="M5498" i="1"/>
  <c r="U5497" i="1"/>
  <c r="S5497" i="1"/>
  <c r="R5497" i="1"/>
  <c r="M5497" i="1"/>
  <c r="U5496" i="1"/>
  <c r="S5496" i="1"/>
  <c r="R5496" i="1"/>
  <c r="M5496" i="1"/>
  <c r="U5495" i="1"/>
  <c r="S5495" i="1"/>
  <c r="R5495" i="1"/>
  <c r="M5495" i="1"/>
  <c r="U5494" i="1"/>
  <c r="S5494" i="1"/>
  <c r="R5494" i="1"/>
  <c r="M5494" i="1"/>
  <c r="U5493" i="1"/>
  <c r="S5493" i="1"/>
  <c r="R5493" i="1"/>
  <c r="M5493" i="1"/>
  <c r="U5492" i="1"/>
  <c r="S5492" i="1"/>
  <c r="R5492" i="1"/>
  <c r="M5492" i="1"/>
  <c r="U5491" i="1"/>
  <c r="S5491" i="1"/>
  <c r="R5491" i="1"/>
  <c r="M5491" i="1"/>
  <c r="U5490" i="1"/>
  <c r="S5490" i="1"/>
  <c r="R5490" i="1"/>
  <c r="M5490" i="1"/>
  <c r="U5489" i="1"/>
  <c r="S5489" i="1"/>
  <c r="R5489" i="1"/>
  <c r="M5489" i="1"/>
  <c r="U5488" i="1"/>
  <c r="S5488" i="1"/>
  <c r="R5488" i="1"/>
  <c r="M5488" i="1"/>
  <c r="U5487" i="1"/>
  <c r="S5487" i="1"/>
  <c r="R5487" i="1"/>
  <c r="M5487" i="1"/>
  <c r="U5486" i="1"/>
  <c r="S5486" i="1"/>
  <c r="R5486" i="1"/>
  <c r="M5486" i="1"/>
  <c r="U5485" i="1"/>
  <c r="S5485" i="1"/>
  <c r="R5485" i="1"/>
  <c r="M5485" i="1"/>
  <c r="U5484" i="1"/>
  <c r="S5484" i="1"/>
  <c r="R5484" i="1"/>
  <c r="M5484" i="1"/>
  <c r="U5483" i="1"/>
  <c r="S5483" i="1"/>
  <c r="R5483" i="1"/>
  <c r="M5483" i="1"/>
  <c r="U5482" i="1"/>
  <c r="S5482" i="1"/>
  <c r="R5482" i="1"/>
  <c r="M5482" i="1"/>
  <c r="U5481" i="1"/>
  <c r="S5481" i="1"/>
  <c r="R5481" i="1"/>
  <c r="M5481" i="1"/>
  <c r="U5480" i="1"/>
  <c r="S5480" i="1"/>
  <c r="R5480" i="1"/>
  <c r="M5480" i="1"/>
  <c r="U5479" i="1"/>
  <c r="S5479" i="1"/>
  <c r="R5479" i="1"/>
  <c r="M5479" i="1"/>
  <c r="U5478" i="1"/>
  <c r="S5478" i="1"/>
  <c r="R5478" i="1"/>
  <c r="M5478" i="1"/>
  <c r="U5477" i="1"/>
  <c r="S5477" i="1"/>
  <c r="R5477" i="1"/>
  <c r="M5477" i="1"/>
  <c r="U5476" i="1"/>
  <c r="S5476" i="1"/>
  <c r="R5476" i="1"/>
  <c r="M5476" i="1"/>
  <c r="U5475" i="1"/>
  <c r="S5475" i="1"/>
  <c r="R5475" i="1"/>
  <c r="M5475" i="1"/>
  <c r="U5474" i="1"/>
  <c r="S5474" i="1"/>
  <c r="R5474" i="1"/>
  <c r="M5474" i="1"/>
  <c r="U5473" i="1"/>
  <c r="S5473" i="1"/>
  <c r="R5473" i="1"/>
  <c r="M5473" i="1"/>
  <c r="U5472" i="1"/>
  <c r="S5472" i="1"/>
  <c r="R5472" i="1"/>
  <c r="M5472" i="1"/>
  <c r="U5471" i="1"/>
  <c r="S5471" i="1"/>
  <c r="R5471" i="1"/>
  <c r="M5471" i="1"/>
  <c r="U5470" i="1"/>
  <c r="S5470" i="1"/>
  <c r="R5470" i="1"/>
  <c r="M5470" i="1"/>
  <c r="U5469" i="1"/>
  <c r="S5469" i="1"/>
  <c r="R5469" i="1"/>
  <c r="M5469" i="1"/>
  <c r="U5468" i="1"/>
  <c r="S5468" i="1"/>
  <c r="R5468" i="1"/>
  <c r="M5468" i="1"/>
  <c r="U5467" i="1"/>
  <c r="S5467" i="1"/>
  <c r="R5467" i="1"/>
  <c r="M5467" i="1"/>
  <c r="U5466" i="1"/>
  <c r="S5466" i="1"/>
  <c r="R5466" i="1"/>
  <c r="M5466" i="1"/>
  <c r="U5465" i="1"/>
  <c r="S5465" i="1"/>
  <c r="R5465" i="1"/>
  <c r="M5465" i="1"/>
  <c r="U5464" i="1"/>
  <c r="S5464" i="1"/>
  <c r="R5464" i="1"/>
  <c r="M5464" i="1"/>
  <c r="U5463" i="1"/>
  <c r="S5463" i="1"/>
  <c r="R5463" i="1"/>
  <c r="M5463" i="1"/>
  <c r="U5462" i="1"/>
  <c r="S5462" i="1"/>
  <c r="R5462" i="1"/>
  <c r="M5462" i="1"/>
  <c r="U5461" i="1"/>
  <c r="S5461" i="1"/>
  <c r="R5461" i="1"/>
  <c r="M5461" i="1"/>
  <c r="U5460" i="1"/>
  <c r="S5460" i="1"/>
  <c r="R5460" i="1"/>
  <c r="M5460" i="1"/>
  <c r="U5459" i="1"/>
  <c r="S5459" i="1"/>
  <c r="R5459" i="1"/>
  <c r="M5459" i="1"/>
  <c r="U5458" i="1"/>
  <c r="S5458" i="1"/>
  <c r="R5458" i="1"/>
  <c r="M5458" i="1"/>
  <c r="U5457" i="1"/>
  <c r="S5457" i="1"/>
  <c r="R5457" i="1"/>
  <c r="M5457" i="1"/>
  <c r="U5456" i="1"/>
  <c r="S5456" i="1"/>
  <c r="R5456" i="1"/>
  <c r="M5456" i="1"/>
  <c r="U5455" i="1"/>
  <c r="S5455" i="1"/>
  <c r="R5455" i="1"/>
  <c r="M5455" i="1"/>
  <c r="U5454" i="1"/>
  <c r="S5454" i="1"/>
  <c r="R5454" i="1"/>
  <c r="M5454" i="1"/>
  <c r="U5453" i="1"/>
  <c r="S5453" i="1"/>
  <c r="R5453" i="1"/>
  <c r="M5453" i="1"/>
  <c r="U5452" i="1"/>
  <c r="S5452" i="1"/>
  <c r="R5452" i="1"/>
  <c r="M5452" i="1"/>
  <c r="U5451" i="1"/>
  <c r="S5451" i="1"/>
  <c r="R5451" i="1"/>
  <c r="M5451" i="1"/>
  <c r="U5450" i="1"/>
  <c r="S5450" i="1"/>
  <c r="R5450" i="1"/>
  <c r="M5450" i="1"/>
  <c r="U5449" i="1"/>
  <c r="S5449" i="1"/>
  <c r="R5449" i="1"/>
  <c r="M5449" i="1"/>
  <c r="U5448" i="1"/>
  <c r="S5448" i="1"/>
  <c r="R5448" i="1"/>
  <c r="M5448" i="1"/>
  <c r="U5447" i="1"/>
  <c r="S5447" i="1"/>
  <c r="R5447" i="1"/>
  <c r="M5447" i="1"/>
  <c r="U5446" i="1"/>
  <c r="S5446" i="1"/>
  <c r="R5446" i="1"/>
  <c r="M5446" i="1"/>
  <c r="U5445" i="1"/>
  <c r="S5445" i="1"/>
  <c r="R5445" i="1"/>
  <c r="M5445" i="1"/>
  <c r="U5444" i="1"/>
  <c r="S5444" i="1"/>
  <c r="R5444" i="1"/>
  <c r="M5444" i="1"/>
  <c r="U5443" i="1"/>
  <c r="S5443" i="1"/>
  <c r="R5443" i="1"/>
  <c r="M5443" i="1"/>
  <c r="U5442" i="1"/>
  <c r="S5442" i="1"/>
  <c r="R5442" i="1"/>
  <c r="M5442" i="1"/>
  <c r="U5441" i="1"/>
  <c r="S5441" i="1"/>
  <c r="R5441" i="1"/>
  <c r="M5441" i="1"/>
  <c r="U5440" i="1"/>
  <c r="S5440" i="1"/>
  <c r="R5440" i="1"/>
  <c r="M5440" i="1"/>
  <c r="U5439" i="1"/>
  <c r="S5439" i="1"/>
  <c r="R5439" i="1"/>
  <c r="M5439" i="1"/>
  <c r="U5438" i="1"/>
  <c r="S5438" i="1"/>
  <c r="R5438" i="1"/>
  <c r="M5438" i="1"/>
  <c r="U5437" i="1"/>
  <c r="S5437" i="1"/>
  <c r="R5437" i="1"/>
  <c r="M5437" i="1"/>
  <c r="U5436" i="1"/>
  <c r="S5436" i="1"/>
  <c r="R5436" i="1"/>
  <c r="M5436" i="1"/>
  <c r="U5435" i="1"/>
  <c r="S5435" i="1"/>
  <c r="R5435" i="1"/>
  <c r="M5435" i="1"/>
  <c r="U5434" i="1"/>
  <c r="S5434" i="1"/>
  <c r="R5434" i="1"/>
  <c r="M5434" i="1"/>
  <c r="U5433" i="1"/>
  <c r="S5433" i="1"/>
  <c r="R5433" i="1"/>
  <c r="M5433" i="1"/>
  <c r="U5432" i="1"/>
  <c r="S5432" i="1"/>
  <c r="R5432" i="1"/>
  <c r="M5432" i="1"/>
  <c r="U5431" i="1"/>
  <c r="S5431" i="1"/>
  <c r="R5431" i="1"/>
  <c r="M5431" i="1"/>
  <c r="U5430" i="1"/>
  <c r="S5430" i="1"/>
  <c r="R5430" i="1"/>
  <c r="M5430" i="1"/>
  <c r="U5429" i="1"/>
  <c r="S5429" i="1"/>
  <c r="R5429" i="1"/>
  <c r="M5429" i="1"/>
  <c r="U5428" i="1"/>
  <c r="S5428" i="1"/>
  <c r="R5428" i="1"/>
  <c r="M5428" i="1"/>
  <c r="U5427" i="1"/>
  <c r="S5427" i="1"/>
  <c r="R5427" i="1"/>
  <c r="M5427" i="1"/>
  <c r="U5426" i="1"/>
  <c r="S5426" i="1"/>
  <c r="R5426" i="1"/>
  <c r="M5426" i="1"/>
  <c r="U5425" i="1"/>
  <c r="S5425" i="1"/>
  <c r="R5425" i="1"/>
  <c r="M5425" i="1"/>
  <c r="U5424" i="1"/>
  <c r="S5424" i="1"/>
  <c r="R5424" i="1"/>
  <c r="M5424" i="1"/>
  <c r="U5423" i="1"/>
  <c r="S5423" i="1"/>
  <c r="R5423" i="1"/>
  <c r="M5423" i="1"/>
  <c r="U5422" i="1"/>
  <c r="S5422" i="1"/>
  <c r="R5422" i="1"/>
  <c r="M5422" i="1"/>
  <c r="U5421" i="1"/>
  <c r="S5421" i="1"/>
  <c r="R5421" i="1"/>
  <c r="M5421" i="1"/>
  <c r="U5420" i="1"/>
  <c r="S5420" i="1"/>
  <c r="R5420" i="1"/>
  <c r="M5420" i="1"/>
  <c r="U5419" i="1"/>
  <c r="S5419" i="1"/>
  <c r="R5419" i="1"/>
  <c r="M5419" i="1"/>
  <c r="U5418" i="1"/>
  <c r="S5418" i="1"/>
  <c r="R5418" i="1"/>
  <c r="M5418" i="1"/>
  <c r="U5417" i="1"/>
  <c r="S5417" i="1"/>
  <c r="R5417" i="1"/>
  <c r="M5417" i="1"/>
  <c r="U5416" i="1"/>
  <c r="S5416" i="1"/>
  <c r="R5416" i="1"/>
  <c r="M5416" i="1"/>
  <c r="U5415" i="1"/>
  <c r="S5415" i="1"/>
  <c r="R5415" i="1"/>
  <c r="M5415" i="1"/>
  <c r="U5414" i="1"/>
  <c r="S5414" i="1"/>
  <c r="R5414" i="1"/>
  <c r="M5414" i="1"/>
  <c r="U5413" i="1"/>
  <c r="S5413" i="1"/>
  <c r="R5413" i="1"/>
  <c r="M5413" i="1"/>
  <c r="U5412" i="1"/>
  <c r="S5412" i="1"/>
  <c r="R5412" i="1"/>
  <c r="M5412" i="1"/>
  <c r="U5411" i="1"/>
  <c r="S5411" i="1"/>
  <c r="R5411" i="1"/>
  <c r="M5411" i="1"/>
  <c r="U5410" i="1"/>
  <c r="S5410" i="1"/>
  <c r="R5410" i="1"/>
  <c r="M5410" i="1"/>
  <c r="U5409" i="1"/>
  <c r="S5409" i="1"/>
  <c r="R5409" i="1"/>
  <c r="M5409" i="1"/>
  <c r="U5408" i="1"/>
  <c r="S5408" i="1"/>
  <c r="R5408" i="1"/>
  <c r="M5408" i="1"/>
  <c r="U5407" i="1"/>
  <c r="S5407" i="1"/>
  <c r="R5407" i="1"/>
  <c r="M5407" i="1"/>
  <c r="U5406" i="1"/>
  <c r="S5406" i="1"/>
  <c r="R5406" i="1"/>
  <c r="M5406" i="1"/>
  <c r="U5405" i="1"/>
  <c r="S5405" i="1"/>
  <c r="R5405" i="1"/>
  <c r="M5405" i="1"/>
  <c r="U5404" i="1"/>
  <c r="S5404" i="1"/>
  <c r="R5404" i="1"/>
  <c r="M5404" i="1"/>
  <c r="U5403" i="1"/>
  <c r="S5403" i="1"/>
  <c r="R5403" i="1"/>
  <c r="M5403" i="1"/>
  <c r="U5402" i="1"/>
  <c r="S5402" i="1"/>
  <c r="R5402" i="1"/>
  <c r="M5402" i="1"/>
  <c r="U5401" i="1"/>
  <c r="S5401" i="1"/>
  <c r="R5401" i="1"/>
  <c r="M5401" i="1"/>
  <c r="U5400" i="1"/>
  <c r="S5400" i="1"/>
  <c r="R5400" i="1"/>
  <c r="M5400" i="1"/>
  <c r="U5399" i="1"/>
  <c r="S5399" i="1"/>
  <c r="R5399" i="1"/>
  <c r="M5399" i="1"/>
  <c r="U5398" i="1"/>
  <c r="S5398" i="1"/>
  <c r="R5398" i="1"/>
  <c r="M5398" i="1"/>
  <c r="U5397" i="1"/>
  <c r="S5397" i="1"/>
  <c r="R5397" i="1"/>
  <c r="M5397" i="1"/>
  <c r="U5396" i="1"/>
  <c r="S5396" i="1"/>
  <c r="R5396" i="1"/>
  <c r="M5396" i="1"/>
  <c r="U5395" i="1"/>
  <c r="S5395" i="1"/>
  <c r="R5395" i="1"/>
  <c r="M5395" i="1"/>
  <c r="U5394" i="1"/>
  <c r="S5394" i="1"/>
  <c r="R5394" i="1"/>
  <c r="M5394" i="1"/>
  <c r="U5393" i="1"/>
  <c r="S5393" i="1"/>
  <c r="R5393" i="1"/>
  <c r="M5393" i="1"/>
  <c r="U5392" i="1"/>
  <c r="S5392" i="1"/>
  <c r="R5392" i="1"/>
  <c r="M5392" i="1"/>
  <c r="U5391" i="1"/>
  <c r="S5391" i="1"/>
  <c r="R5391" i="1"/>
  <c r="M5391" i="1"/>
  <c r="U5390" i="1"/>
  <c r="S5390" i="1"/>
  <c r="R5390" i="1"/>
  <c r="M5390" i="1"/>
  <c r="U5389" i="1"/>
  <c r="S5389" i="1"/>
  <c r="R5389" i="1"/>
  <c r="M5389" i="1"/>
  <c r="U5388" i="1"/>
  <c r="S5388" i="1"/>
  <c r="R5388" i="1"/>
  <c r="M5388" i="1"/>
  <c r="U5387" i="1"/>
  <c r="S5387" i="1"/>
  <c r="R5387" i="1"/>
  <c r="M5387" i="1"/>
  <c r="U5386" i="1"/>
  <c r="S5386" i="1"/>
  <c r="R5386" i="1"/>
  <c r="M5386" i="1"/>
  <c r="U5385" i="1"/>
  <c r="S5385" i="1"/>
  <c r="R5385" i="1"/>
  <c r="M5385" i="1"/>
  <c r="U5384" i="1"/>
  <c r="S5384" i="1"/>
  <c r="R5384" i="1"/>
  <c r="M5384" i="1"/>
  <c r="U5383" i="1"/>
  <c r="S5383" i="1"/>
  <c r="R5383" i="1"/>
  <c r="M5383" i="1"/>
  <c r="U5382" i="1"/>
  <c r="S5382" i="1"/>
  <c r="R5382" i="1"/>
  <c r="M5382" i="1"/>
  <c r="U5381" i="1"/>
  <c r="S5381" i="1"/>
  <c r="R5381" i="1"/>
  <c r="M5381" i="1"/>
  <c r="U5380" i="1"/>
  <c r="S5380" i="1"/>
  <c r="R5380" i="1"/>
  <c r="M5380" i="1"/>
  <c r="U5379" i="1"/>
  <c r="S5379" i="1"/>
  <c r="R5379" i="1"/>
  <c r="M5379" i="1"/>
  <c r="U5378" i="1"/>
  <c r="S5378" i="1"/>
  <c r="R5378" i="1"/>
  <c r="M5378" i="1"/>
  <c r="U5377" i="1"/>
  <c r="S5377" i="1"/>
  <c r="R5377" i="1"/>
  <c r="M5377" i="1"/>
  <c r="U5376" i="1"/>
  <c r="S5376" i="1"/>
  <c r="R5376" i="1"/>
  <c r="M5376" i="1"/>
  <c r="U5375" i="1"/>
  <c r="S5375" i="1"/>
  <c r="R5375" i="1"/>
  <c r="M5375" i="1"/>
  <c r="U5374" i="1"/>
  <c r="S5374" i="1"/>
  <c r="R5374" i="1"/>
  <c r="M5374" i="1"/>
  <c r="U5373" i="1"/>
  <c r="S5373" i="1"/>
  <c r="R5373" i="1"/>
  <c r="M5373" i="1"/>
  <c r="U5372" i="1"/>
  <c r="S5372" i="1"/>
  <c r="R5372" i="1"/>
  <c r="M5372" i="1"/>
  <c r="U5371" i="1"/>
  <c r="S5371" i="1"/>
  <c r="R5371" i="1"/>
  <c r="M5371" i="1"/>
  <c r="U5370" i="1"/>
  <c r="S5370" i="1"/>
  <c r="R5370" i="1"/>
  <c r="M5370" i="1"/>
  <c r="U5369" i="1"/>
  <c r="S5369" i="1"/>
  <c r="R5369" i="1"/>
  <c r="M5369" i="1"/>
  <c r="U5368" i="1"/>
  <c r="S5368" i="1"/>
  <c r="R5368" i="1"/>
  <c r="M5368" i="1"/>
  <c r="U5367" i="1"/>
  <c r="S5367" i="1"/>
  <c r="R5367" i="1"/>
  <c r="M5367" i="1"/>
  <c r="U5366" i="1"/>
  <c r="S5366" i="1"/>
  <c r="R5366" i="1"/>
  <c r="M5366" i="1"/>
  <c r="U5365" i="1"/>
  <c r="S5365" i="1"/>
  <c r="R5365" i="1"/>
  <c r="M5365" i="1"/>
  <c r="U5364" i="1"/>
  <c r="S5364" i="1"/>
  <c r="R5364" i="1"/>
  <c r="M5364" i="1"/>
  <c r="U5363" i="1"/>
  <c r="S5363" i="1"/>
  <c r="R5363" i="1"/>
  <c r="M5363" i="1"/>
  <c r="U5362" i="1"/>
  <c r="S5362" i="1"/>
  <c r="R5362" i="1"/>
  <c r="M5362" i="1"/>
  <c r="U5361" i="1"/>
  <c r="S5361" i="1"/>
  <c r="R5361" i="1"/>
  <c r="M5361" i="1"/>
  <c r="U5360" i="1"/>
  <c r="S5360" i="1"/>
  <c r="R5360" i="1"/>
  <c r="M5360" i="1"/>
  <c r="U5359" i="1"/>
  <c r="S5359" i="1"/>
  <c r="R5359" i="1"/>
  <c r="M5359" i="1"/>
  <c r="U5358" i="1"/>
  <c r="S5358" i="1"/>
  <c r="R5358" i="1"/>
  <c r="M5358" i="1"/>
  <c r="U5357" i="1"/>
  <c r="S5357" i="1"/>
  <c r="R5357" i="1"/>
  <c r="M5357" i="1"/>
  <c r="U5356" i="1"/>
  <c r="S5356" i="1"/>
  <c r="R5356" i="1"/>
  <c r="M5356" i="1"/>
  <c r="U5355" i="1"/>
  <c r="S5355" i="1"/>
  <c r="R5355" i="1"/>
  <c r="M5355" i="1"/>
  <c r="U5354" i="1"/>
  <c r="S5354" i="1"/>
  <c r="R5354" i="1"/>
  <c r="M5354" i="1"/>
  <c r="U5353" i="1"/>
  <c r="S5353" i="1"/>
  <c r="R5353" i="1"/>
  <c r="M5353" i="1"/>
  <c r="U5352" i="1"/>
  <c r="S5352" i="1"/>
  <c r="R5352" i="1"/>
  <c r="M5352" i="1"/>
  <c r="U5351" i="1"/>
  <c r="S5351" i="1"/>
  <c r="R5351" i="1"/>
  <c r="M5351" i="1"/>
  <c r="U5350" i="1"/>
  <c r="S5350" i="1"/>
  <c r="R5350" i="1"/>
  <c r="M5350" i="1"/>
  <c r="U5349" i="1"/>
  <c r="S5349" i="1"/>
  <c r="R5349" i="1"/>
  <c r="M5349" i="1"/>
  <c r="U5348" i="1"/>
  <c r="S5348" i="1"/>
  <c r="R5348" i="1"/>
  <c r="M5348" i="1"/>
  <c r="U5347" i="1"/>
  <c r="S5347" i="1"/>
  <c r="R5347" i="1"/>
  <c r="M5347" i="1"/>
  <c r="U5346" i="1"/>
  <c r="S5346" i="1"/>
  <c r="R5346" i="1"/>
  <c r="M5346" i="1"/>
  <c r="U5345" i="1"/>
  <c r="S5345" i="1"/>
  <c r="R5345" i="1"/>
  <c r="M5345" i="1"/>
  <c r="U5344" i="1"/>
  <c r="S5344" i="1"/>
  <c r="R5344" i="1"/>
  <c r="M5344" i="1"/>
  <c r="U5343" i="1"/>
  <c r="S5343" i="1"/>
  <c r="R5343" i="1"/>
  <c r="M5343" i="1"/>
  <c r="U5342" i="1"/>
  <c r="S5342" i="1"/>
  <c r="R5342" i="1"/>
  <c r="M5342" i="1"/>
  <c r="U5341" i="1"/>
  <c r="S5341" i="1"/>
  <c r="R5341" i="1"/>
  <c r="M5341" i="1"/>
  <c r="U5340" i="1"/>
  <c r="S5340" i="1"/>
  <c r="R5340" i="1"/>
  <c r="M5340" i="1"/>
  <c r="U5339" i="1"/>
  <c r="S5339" i="1"/>
  <c r="R5339" i="1"/>
  <c r="M5339" i="1"/>
  <c r="U5338" i="1"/>
  <c r="S5338" i="1"/>
  <c r="R5338" i="1"/>
  <c r="M5338" i="1"/>
  <c r="U5337" i="1"/>
  <c r="S5337" i="1"/>
  <c r="R5337" i="1"/>
  <c r="M5337" i="1"/>
  <c r="U5336" i="1"/>
  <c r="S5336" i="1"/>
  <c r="R5336" i="1"/>
  <c r="M5336" i="1"/>
  <c r="U5335" i="1"/>
  <c r="S5335" i="1"/>
  <c r="R5335" i="1"/>
  <c r="M5335" i="1"/>
  <c r="U5334" i="1"/>
  <c r="S5334" i="1"/>
  <c r="R5334" i="1"/>
  <c r="M5334" i="1"/>
  <c r="U5333" i="1"/>
  <c r="S5333" i="1"/>
  <c r="R5333" i="1"/>
  <c r="M5333" i="1"/>
  <c r="U5332" i="1"/>
  <c r="S5332" i="1"/>
  <c r="R5332" i="1"/>
  <c r="M5332" i="1"/>
  <c r="U5331" i="1"/>
  <c r="S5331" i="1"/>
  <c r="R5331" i="1"/>
  <c r="M5331" i="1"/>
  <c r="U5330" i="1"/>
  <c r="S5330" i="1"/>
  <c r="R5330" i="1"/>
  <c r="M5330" i="1"/>
  <c r="U5329" i="1"/>
  <c r="S5329" i="1"/>
  <c r="R5329" i="1"/>
  <c r="M5329" i="1"/>
  <c r="U5328" i="1"/>
  <c r="S5328" i="1"/>
  <c r="R5328" i="1"/>
  <c r="M5328" i="1"/>
  <c r="U5327" i="1"/>
  <c r="S5327" i="1"/>
  <c r="R5327" i="1"/>
  <c r="M5327" i="1"/>
  <c r="U5326" i="1"/>
  <c r="S5326" i="1"/>
  <c r="R5326" i="1"/>
  <c r="M5326" i="1"/>
  <c r="U5325" i="1"/>
  <c r="S5325" i="1"/>
  <c r="R5325" i="1"/>
  <c r="M5325" i="1"/>
  <c r="U5324" i="1"/>
  <c r="S5324" i="1"/>
  <c r="R5324" i="1"/>
  <c r="M5324" i="1"/>
  <c r="U5323" i="1"/>
  <c r="S5323" i="1"/>
  <c r="R5323" i="1"/>
  <c r="M5323" i="1"/>
  <c r="U5322" i="1"/>
  <c r="S5322" i="1"/>
  <c r="R5322" i="1"/>
  <c r="M5322" i="1"/>
  <c r="U5321" i="1"/>
  <c r="S5321" i="1"/>
  <c r="R5321" i="1"/>
  <c r="M5321" i="1"/>
  <c r="U5320" i="1"/>
  <c r="S5320" i="1"/>
  <c r="R5320" i="1"/>
  <c r="M5320" i="1"/>
  <c r="U5319" i="1"/>
  <c r="S5319" i="1"/>
  <c r="R5319" i="1"/>
  <c r="M5319" i="1"/>
  <c r="U5318" i="1"/>
  <c r="S5318" i="1"/>
  <c r="R5318" i="1"/>
  <c r="M5318" i="1"/>
  <c r="U5317" i="1"/>
  <c r="S5317" i="1"/>
  <c r="R5317" i="1"/>
  <c r="M5317" i="1"/>
  <c r="U5316" i="1"/>
  <c r="S5316" i="1"/>
  <c r="R5316" i="1"/>
  <c r="M5316" i="1"/>
  <c r="U5315" i="1"/>
  <c r="S5315" i="1"/>
  <c r="R5315" i="1"/>
  <c r="M5315" i="1"/>
  <c r="U5314" i="1"/>
  <c r="S5314" i="1"/>
  <c r="R5314" i="1"/>
  <c r="M5314" i="1"/>
  <c r="U5313" i="1"/>
  <c r="S5313" i="1"/>
  <c r="R5313" i="1"/>
  <c r="M5313" i="1"/>
  <c r="U5312" i="1"/>
  <c r="S5312" i="1"/>
  <c r="R5312" i="1"/>
  <c r="M5312" i="1"/>
  <c r="U5311" i="1"/>
  <c r="S5311" i="1"/>
  <c r="R5311" i="1"/>
  <c r="M5311" i="1"/>
  <c r="U5310" i="1"/>
  <c r="S5310" i="1"/>
  <c r="R5310" i="1"/>
  <c r="M5310" i="1"/>
  <c r="U5309" i="1"/>
  <c r="S5309" i="1"/>
  <c r="R5309" i="1"/>
  <c r="M5309" i="1"/>
  <c r="U5308" i="1"/>
  <c r="S5308" i="1"/>
  <c r="R5308" i="1"/>
  <c r="M5308" i="1"/>
  <c r="U5307" i="1"/>
  <c r="S5307" i="1"/>
  <c r="R5307" i="1"/>
  <c r="M5307" i="1"/>
  <c r="U5306" i="1"/>
  <c r="S5306" i="1"/>
  <c r="R5306" i="1"/>
  <c r="M5306" i="1"/>
  <c r="U5305" i="1"/>
  <c r="S5305" i="1"/>
  <c r="R5305" i="1"/>
  <c r="M5305" i="1"/>
  <c r="U5304" i="1"/>
  <c r="S5304" i="1"/>
  <c r="R5304" i="1"/>
  <c r="M5304" i="1"/>
  <c r="U5303" i="1"/>
  <c r="S5303" i="1"/>
  <c r="R5303" i="1"/>
  <c r="M5303" i="1"/>
  <c r="U5302" i="1"/>
  <c r="S5302" i="1"/>
  <c r="R5302" i="1"/>
  <c r="M5302" i="1"/>
  <c r="U5301" i="1"/>
  <c r="S5301" i="1"/>
  <c r="R5301" i="1"/>
  <c r="M5301" i="1"/>
  <c r="U5300" i="1"/>
  <c r="S5300" i="1"/>
  <c r="R5300" i="1"/>
  <c r="M5300" i="1"/>
  <c r="U5299" i="1"/>
  <c r="S5299" i="1"/>
  <c r="R5299" i="1"/>
  <c r="M5299" i="1"/>
  <c r="U5298" i="1"/>
  <c r="S5298" i="1"/>
  <c r="R5298" i="1"/>
  <c r="M5298" i="1"/>
  <c r="U5297" i="1"/>
  <c r="S5297" i="1"/>
  <c r="R5297" i="1"/>
  <c r="M5297" i="1"/>
  <c r="U5296" i="1"/>
  <c r="S5296" i="1"/>
  <c r="R5296" i="1"/>
  <c r="M5296" i="1"/>
  <c r="U5295" i="1"/>
  <c r="S5295" i="1"/>
  <c r="R5295" i="1"/>
  <c r="M5295" i="1"/>
  <c r="U5294" i="1"/>
  <c r="S5294" i="1"/>
  <c r="R5294" i="1"/>
  <c r="M5294" i="1"/>
  <c r="U5293" i="1"/>
  <c r="S5293" i="1"/>
  <c r="R5293" i="1"/>
  <c r="M5293" i="1"/>
  <c r="U5292" i="1"/>
  <c r="S5292" i="1"/>
  <c r="R5292" i="1"/>
  <c r="M5292" i="1"/>
  <c r="U5291" i="1"/>
  <c r="S5291" i="1"/>
  <c r="R5291" i="1"/>
  <c r="M5291" i="1"/>
  <c r="U5290" i="1"/>
  <c r="S5290" i="1"/>
  <c r="R5290" i="1"/>
  <c r="M5290" i="1"/>
  <c r="U5289" i="1"/>
  <c r="S5289" i="1"/>
  <c r="R5289" i="1"/>
  <c r="M5289" i="1"/>
  <c r="U5288" i="1"/>
  <c r="S5288" i="1"/>
  <c r="R5288" i="1"/>
  <c r="M5288" i="1"/>
  <c r="U5287" i="1"/>
  <c r="S5287" i="1"/>
  <c r="R5287" i="1"/>
  <c r="M5287" i="1"/>
  <c r="U5286" i="1"/>
  <c r="S5286" i="1"/>
  <c r="R5286" i="1"/>
  <c r="M5286" i="1"/>
  <c r="U5285" i="1"/>
  <c r="S5285" i="1"/>
  <c r="R5285" i="1"/>
  <c r="M5285" i="1"/>
  <c r="U5284" i="1"/>
  <c r="S5284" i="1"/>
  <c r="R5284" i="1"/>
  <c r="M5284" i="1"/>
  <c r="U5283" i="1"/>
  <c r="S5283" i="1"/>
  <c r="R5283" i="1"/>
  <c r="M5283" i="1"/>
  <c r="U5282" i="1"/>
  <c r="S5282" i="1"/>
  <c r="R5282" i="1"/>
  <c r="M5282" i="1"/>
  <c r="U5281" i="1"/>
  <c r="S5281" i="1"/>
  <c r="R5281" i="1"/>
  <c r="M5281" i="1"/>
  <c r="U5280" i="1"/>
  <c r="S5280" i="1"/>
  <c r="R5280" i="1"/>
  <c r="M5280" i="1"/>
  <c r="U5279" i="1"/>
  <c r="S5279" i="1"/>
  <c r="R5279" i="1"/>
  <c r="M5279" i="1"/>
  <c r="U5278" i="1"/>
  <c r="S5278" i="1"/>
  <c r="R5278" i="1"/>
  <c r="M5278" i="1"/>
  <c r="U5277" i="1"/>
  <c r="S5277" i="1"/>
  <c r="R5277" i="1"/>
  <c r="M5277" i="1"/>
  <c r="U5276" i="1"/>
  <c r="S5276" i="1"/>
  <c r="R5276" i="1"/>
  <c r="M5276" i="1"/>
  <c r="U5275" i="1"/>
  <c r="S5275" i="1"/>
  <c r="R5275" i="1"/>
  <c r="M5275" i="1"/>
  <c r="U5274" i="1"/>
  <c r="S5274" i="1"/>
  <c r="R5274" i="1"/>
  <c r="M5274" i="1"/>
  <c r="U5273" i="1"/>
  <c r="S5273" i="1"/>
  <c r="R5273" i="1"/>
  <c r="M5273" i="1"/>
  <c r="U5272" i="1"/>
  <c r="S5272" i="1"/>
  <c r="R5272" i="1"/>
  <c r="M5272" i="1"/>
  <c r="U5271" i="1"/>
  <c r="S5271" i="1"/>
  <c r="R5271" i="1"/>
  <c r="M5271" i="1"/>
  <c r="U5270" i="1"/>
  <c r="S5270" i="1"/>
  <c r="R5270" i="1"/>
  <c r="M5270" i="1"/>
  <c r="U5269" i="1"/>
  <c r="S5269" i="1"/>
  <c r="R5269" i="1"/>
  <c r="M5269" i="1"/>
  <c r="U5268" i="1"/>
  <c r="S5268" i="1"/>
  <c r="R5268" i="1"/>
  <c r="M5268" i="1"/>
  <c r="U5267" i="1"/>
  <c r="S5267" i="1"/>
  <c r="R5267" i="1"/>
  <c r="M5267" i="1"/>
  <c r="U5266" i="1"/>
  <c r="S5266" i="1"/>
  <c r="R5266" i="1"/>
  <c r="M5266" i="1"/>
  <c r="U5265" i="1"/>
  <c r="S5265" i="1"/>
  <c r="R5265" i="1"/>
  <c r="M5265" i="1"/>
  <c r="U5264" i="1"/>
  <c r="S5264" i="1"/>
  <c r="R5264" i="1"/>
  <c r="M5264" i="1"/>
  <c r="U5263" i="1"/>
  <c r="S5263" i="1"/>
  <c r="R5263" i="1"/>
  <c r="M5263" i="1"/>
  <c r="U5262" i="1"/>
  <c r="S5262" i="1"/>
  <c r="R5262" i="1"/>
  <c r="M5262" i="1"/>
  <c r="U5261" i="1"/>
  <c r="S5261" i="1"/>
  <c r="R5261" i="1"/>
  <c r="M5261" i="1"/>
  <c r="U5260" i="1"/>
  <c r="S5260" i="1"/>
  <c r="R5260" i="1"/>
  <c r="M5260" i="1"/>
  <c r="U5259" i="1"/>
  <c r="S5259" i="1"/>
  <c r="R5259" i="1"/>
  <c r="M5259" i="1"/>
  <c r="U5258" i="1"/>
  <c r="S5258" i="1"/>
  <c r="R5258" i="1"/>
  <c r="M5258" i="1"/>
  <c r="U5257" i="1"/>
  <c r="S5257" i="1"/>
  <c r="R5257" i="1"/>
  <c r="M5257" i="1"/>
  <c r="U5256" i="1"/>
  <c r="S5256" i="1"/>
  <c r="R5256" i="1"/>
  <c r="M5256" i="1"/>
  <c r="U5255" i="1"/>
  <c r="S5255" i="1"/>
  <c r="R5255" i="1"/>
  <c r="M5255" i="1"/>
  <c r="U5254" i="1"/>
  <c r="S5254" i="1"/>
  <c r="R5254" i="1"/>
  <c r="M5254" i="1"/>
  <c r="U5253" i="1"/>
  <c r="S5253" i="1"/>
  <c r="R5253" i="1"/>
  <c r="M5253" i="1"/>
  <c r="U5252" i="1"/>
  <c r="S5252" i="1"/>
  <c r="R5252" i="1"/>
  <c r="M5252" i="1"/>
  <c r="U5251" i="1"/>
  <c r="S5251" i="1"/>
  <c r="R5251" i="1"/>
  <c r="M5251" i="1"/>
  <c r="U5250" i="1"/>
  <c r="S5250" i="1"/>
  <c r="R5250" i="1"/>
  <c r="M5250" i="1"/>
  <c r="U5249" i="1"/>
  <c r="S5249" i="1"/>
  <c r="R5249" i="1"/>
  <c r="M5249" i="1"/>
  <c r="U5248" i="1"/>
  <c r="S5248" i="1"/>
  <c r="R5248" i="1"/>
  <c r="M5248" i="1"/>
  <c r="U5247" i="1"/>
  <c r="S5247" i="1"/>
  <c r="R5247" i="1"/>
  <c r="M5247" i="1"/>
  <c r="U5246" i="1"/>
  <c r="S5246" i="1"/>
  <c r="R5246" i="1"/>
  <c r="M5246" i="1"/>
  <c r="U5245" i="1"/>
  <c r="S5245" i="1"/>
  <c r="R5245" i="1"/>
  <c r="M5245" i="1"/>
  <c r="U5244" i="1"/>
  <c r="S5244" i="1"/>
  <c r="R5244" i="1"/>
  <c r="M5244" i="1"/>
  <c r="U5243" i="1"/>
  <c r="S5243" i="1"/>
  <c r="R5243" i="1"/>
  <c r="M5243" i="1"/>
  <c r="U5242" i="1"/>
  <c r="S5242" i="1"/>
  <c r="R5242" i="1"/>
  <c r="M5242" i="1"/>
  <c r="U5241" i="1"/>
  <c r="S5241" i="1"/>
  <c r="R5241" i="1"/>
  <c r="M5241" i="1"/>
  <c r="U5240" i="1"/>
  <c r="S5240" i="1"/>
  <c r="R5240" i="1"/>
  <c r="M5240" i="1"/>
  <c r="U5239" i="1"/>
  <c r="S5239" i="1"/>
  <c r="R5239" i="1"/>
  <c r="M5239" i="1"/>
  <c r="U5238" i="1"/>
  <c r="S5238" i="1"/>
  <c r="R5238" i="1"/>
  <c r="M5238" i="1"/>
  <c r="U5237" i="1"/>
  <c r="S5237" i="1"/>
  <c r="R5237" i="1"/>
  <c r="M5237" i="1"/>
  <c r="U5236" i="1"/>
  <c r="S5236" i="1"/>
  <c r="R5236" i="1"/>
  <c r="M5236" i="1"/>
  <c r="U5235" i="1"/>
  <c r="S5235" i="1"/>
  <c r="R5235" i="1"/>
  <c r="M5235" i="1"/>
  <c r="U5234" i="1"/>
  <c r="S5234" i="1"/>
  <c r="R5234" i="1"/>
  <c r="M5234" i="1"/>
  <c r="U5233" i="1"/>
  <c r="S5233" i="1"/>
  <c r="R5233" i="1"/>
  <c r="M5233" i="1"/>
  <c r="U5232" i="1"/>
  <c r="S5232" i="1"/>
  <c r="R5232" i="1"/>
  <c r="M5232" i="1"/>
  <c r="U5231" i="1"/>
  <c r="S5231" i="1"/>
  <c r="R5231" i="1"/>
  <c r="M5231" i="1"/>
  <c r="U5230" i="1"/>
  <c r="S5230" i="1"/>
  <c r="R5230" i="1"/>
  <c r="M5230" i="1"/>
  <c r="U5229" i="1"/>
  <c r="S5229" i="1"/>
  <c r="R5229" i="1"/>
  <c r="M5229" i="1"/>
  <c r="U5228" i="1"/>
  <c r="S5228" i="1"/>
  <c r="R5228" i="1"/>
  <c r="M5228" i="1"/>
  <c r="U5227" i="1"/>
  <c r="S5227" i="1"/>
  <c r="R5227" i="1"/>
  <c r="M5227" i="1"/>
  <c r="U5226" i="1"/>
  <c r="S5226" i="1"/>
  <c r="R5226" i="1"/>
  <c r="M5226" i="1"/>
  <c r="U5225" i="1"/>
  <c r="S5225" i="1"/>
  <c r="R5225" i="1"/>
  <c r="M5225" i="1"/>
  <c r="U5224" i="1"/>
  <c r="S5224" i="1"/>
  <c r="R5224" i="1"/>
  <c r="M5224" i="1"/>
  <c r="U5223" i="1"/>
  <c r="S5223" i="1"/>
  <c r="R5223" i="1"/>
  <c r="M5223" i="1"/>
  <c r="U5222" i="1"/>
  <c r="S5222" i="1"/>
  <c r="R5222" i="1"/>
  <c r="M5222" i="1"/>
  <c r="U5221" i="1"/>
  <c r="S5221" i="1"/>
  <c r="R5221" i="1"/>
  <c r="M5221" i="1"/>
  <c r="U5220" i="1"/>
  <c r="S5220" i="1"/>
  <c r="R5220" i="1"/>
  <c r="M5220" i="1"/>
  <c r="U5219" i="1"/>
  <c r="S5219" i="1"/>
  <c r="R5219" i="1"/>
  <c r="M5219" i="1"/>
  <c r="U5218" i="1"/>
  <c r="S5218" i="1"/>
  <c r="R5218" i="1"/>
  <c r="M5218" i="1"/>
  <c r="U5217" i="1"/>
  <c r="S5217" i="1"/>
  <c r="R5217" i="1"/>
  <c r="M5217" i="1"/>
  <c r="U5216" i="1"/>
  <c r="S5216" i="1"/>
  <c r="R5216" i="1"/>
  <c r="M5216" i="1"/>
  <c r="U5215" i="1"/>
  <c r="S5215" i="1"/>
  <c r="R5215" i="1"/>
  <c r="M5215" i="1"/>
  <c r="U5214" i="1"/>
  <c r="S5214" i="1"/>
  <c r="R5214" i="1"/>
  <c r="M5214" i="1"/>
  <c r="U5213" i="1"/>
  <c r="S5213" i="1"/>
  <c r="R5213" i="1"/>
  <c r="M5213" i="1"/>
  <c r="U5212" i="1"/>
  <c r="S5212" i="1"/>
  <c r="R5212" i="1"/>
  <c r="M5212" i="1"/>
  <c r="U5211" i="1"/>
  <c r="S5211" i="1"/>
  <c r="R5211" i="1"/>
  <c r="M5211" i="1"/>
  <c r="U5210" i="1"/>
  <c r="S5210" i="1"/>
  <c r="R5210" i="1"/>
  <c r="M5210" i="1"/>
  <c r="U5209" i="1"/>
  <c r="S5209" i="1"/>
  <c r="R5209" i="1"/>
  <c r="M5209" i="1"/>
  <c r="U5208" i="1"/>
  <c r="S5208" i="1"/>
  <c r="R5208" i="1"/>
  <c r="M5208" i="1"/>
  <c r="U5207" i="1"/>
  <c r="S5207" i="1"/>
  <c r="R5207" i="1"/>
  <c r="M5207" i="1"/>
  <c r="U5206" i="1"/>
  <c r="S5206" i="1"/>
  <c r="R5206" i="1"/>
  <c r="M5206" i="1"/>
  <c r="U5205" i="1"/>
  <c r="S5205" i="1"/>
  <c r="R5205" i="1"/>
  <c r="M5205" i="1"/>
  <c r="U5204" i="1"/>
  <c r="S5204" i="1"/>
  <c r="R5204" i="1"/>
  <c r="M5204" i="1"/>
  <c r="U5203" i="1"/>
  <c r="S5203" i="1"/>
  <c r="R5203" i="1"/>
  <c r="M5203" i="1"/>
  <c r="U5202" i="1"/>
  <c r="S5202" i="1"/>
  <c r="R5202" i="1"/>
  <c r="M5202" i="1"/>
  <c r="U5201" i="1"/>
  <c r="S5201" i="1"/>
  <c r="R5201" i="1"/>
  <c r="M5201" i="1"/>
  <c r="U5200" i="1"/>
  <c r="S5200" i="1"/>
  <c r="R5200" i="1"/>
  <c r="M5200" i="1"/>
  <c r="U5199" i="1"/>
  <c r="S5199" i="1"/>
  <c r="R5199" i="1"/>
  <c r="M5199" i="1"/>
  <c r="U5198" i="1"/>
  <c r="S5198" i="1"/>
  <c r="R5198" i="1"/>
  <c r="M5198" i="1"/>
  <c r="U5197" i="1"/>
  <c r="S5197" i="1"/>
  <c r="R5197" i="1"/>
  <c r="M5197" i="1"/>
  <c r="U5196" i="1"/>
  <c r="S5196" i="1"/>
  <c r="R5196" i="1"/>
  <c r="M5196" i="1"/>
  <c r="U5195" i="1"/>
  <c r="S5195" i="1"/>
  <c r="R5195" i="1"/>
  <c r="M5195" i="1"/>
  <c r="U5194" i="1"/>
  <c r="S5194" i="1"/>
  <c r="R5194" i="1"/>
  <c r="M5194" i="1"/>
  <c r="U5193" i="1"/>
  <c r="S5193" i="1"/>
  <c r="R5193" i="1"/>
  <c r="M5193" i="1"/>
  <c r="U5192" i="1"/>
  <c r="S5192" i="1"/>
  <c r="R5192" i="1"/>
  <c r="M5192" i="1"/>
  <c r="U5191" i="1"/>
  <c r="S5191" i="1"/>
  <c r="R5191" i="1"/>
  <c r="M5191" i="1"/>
  <c r="U5190" i="1"/>
  <c r="S5190" i="1"/>
  <c r="R5190" i="1"/>
  <c r="M5190" i="1"/>
  <c r="U5189" i="1"/>
  <c r="S5189" i="1"/>
  <c r="R5189" i="1"/>
  <c r="M5189" i="1"/>
  <c r="U5188" i="1"/>
  <c r="S5188" i="1"/>
  <c r="R5188" i="1"/>
  <c r="M5188" i="1"/>
  <c r="U5187" i="1"/>
  <c r="S5187" i="1"/>
  <c r="R5187" i="1"/>
  <c r="M5187" i="1"/>
  <c r="U5186" i="1"/>
  <c r="S5186" i="1"/>
  <c r="R5186" i="1"/>
  <c r="M5186" i="1"/>
  <c r="U5185" i="1"/>
  <c r="S5185" i="1"/>
  <c r="R5185" i="1"/>
  <c r="M5185" i="1"/>
  <c r="U5184" i="1"/>
  <c r="S5184" i="1"/>
  <c r="R5184" i="1"/>
  <c r="M5184" i="1"/>
  <c r="U5183" i="1"/>
  <c r="S5183" i="1"/>
  <c r="R5183" i="1"/>
  <c r="M5183" i="1"/>
  <c r="U5182" i="1"/>
  <c r="S5182" i="1"/>
  <c r="R5182" i="1"/>
  <c r="M5182" i="1"/>
  <c r="U5181" i="1"/>
  <c r="S5181" i="1"/>
  <c r="R5181" i="1"/>
  <c r="M5181" i="1"/>
  <c r="U5180" i="1"/>
  <c r="S5180" i="1"/>
  <c r="R5180" i="1"/>
  <c r="M5180" i="1"/>
  <c r="U5179" i="1"/>
  <c r="S5179" i="1"/>
  <c r="R5179" i="1"/>
  <c r="M5179" i="1"/>
  <c r="U5178" i="1"/>
  <c r="S5178" i="1"/>
  <c r="R5178" i="1"/>
  <c r="M5178" i="1"/>
  <c r="U5177" i="1"/>
  <c r="S5177" i="1"/>
  <c r="R5177" i="1"/>
  <c r="M5177" i="1"/>
  <c r="U5176" i="1"/>
  <c r="S5176" i="1"/>
  <c r="R5176" i="1"/>
  <c r="M5176" i="1"/>
  <c r="U5175" i="1"/>
  <c r="S5175" i="1"/>
  <c r="R5175" i="1"/>
  <c r="M5175" i="1"/>
  <c r="U5174" i="1"/>
  <c r="S5174" i="1"/>
  <c r="R5174" i="1"/>
  <c r="M5174" i="1"/>
  <c r="U5173" i="1"/>
  <c r="S5173" i="1"/>
  <c r="R5173" i="1"/>
  <c r="M5173" i="1"/>
  <c r="U5172" i="1"/>
  <c r="S5172" i="1"/>
  <c r="R5172" i="1"/>
  <c r="M5172" i="1"/>
  <c r="U5171" i="1"/>
  <c r="S5171" i="1"/>
  <c r="R5171" i="1"/>
  <c r="M5171" i="1"/>
  <c r="U5170" i="1"/>
  <c r="S5170" i="1"/>
  <c r="R5170" i="1"/>
  <c r="M5170" i="1"/>
  <c r="U5169" i="1"/>
  <c r="S5169" i="1"/>
  <c r="R5169" i="1"/>
  <c r="M5169" i="1"/>
  <c r="U5168" i="1"/>
  <c r="S5168" i="1"/>
  <c r="R5168" i="1"/>
  <c r="M5168" i="1"/>
  <c r="U5167" i="1"/>
  <c r="S5167" i="1"/>
  <c r="R5167" i="1"/>
  <c r="M5167" i="1"/>
  <c r="U5166" i="1"/>
  <c r="S5166" i="1"/>
  <c r="R5166" i="1"/>
  <c r="M5166" i="1"/>
  <c r="U5165" i="1"/>
  <c r="S5165" i="1"/>
  <c r="R5165" i="1"/>
  <c r="M5165" i="1"/>
  <c r="U5164" i="1"/>
  <c r="S5164" i="1"/>
  <c r="R5164" i="1"/>
  <c r="M5164" i="1"/>
  <c r="U5163" i="1"/>
  <c r="S5163" i="1"/>
  <c r="R5163" i="1"/>
  <c r="M5163" i="1"/>
  <c r="U5162" i="1"/>
  <c r="S5162" i="1"/>
  <c r="R5162" i="1"/>
  <c r="M5162" i="1"/>
  <c r="U5161" i="1"/>
  <c r="S5161" i="1"/>
  <c r="R5161" i="1"/>
  <c r="M5161" i="1"/>
  <c r="U5160" i="1"/>
  <c r="S5160" i="1"/>
  <c r="R5160" i="1"/>
  <c r="M5160" i="1"/>
  <c r="U5159" i="1"/>
  <c r="S5159" i="1"/>
  <c r="R5159" i="1"/>
  <c r="M5159" i="1"/>
  <c r="U5158" i="1"/>
  <c r="S5158" i="1"/>
  <c r="R5158" i="1"/>
  <c r="M5158" i="1"/>
  <c r="U5157" i="1"/>
  <c r="S5157" i="1"/>
  <c r="R5157" i="1"/>
  <c r="M5157" i="1"/>
  <c r="U5156" i="1"/>
  <c r="S5156" i="1"/>
  <c r="R5156" i="1"/>
  <c r="M5156" i="1"/>
  <c r="U5155" i="1"/>
  <c r="S5155" i="1"/>
  <c r="R5155" i="1"/>
  <c r="M5155" i="1"/>
  <c r="U5154" i="1"/>
  <c r="S5154" i="1"/>
  <c r="R5154" i="1"/>
  <c r="M5154" i="1"/>
  <c r="U5153" i="1"/>
  <c r="S5153" i="1"/>
  <c r="R5153" i="1"/>
  <c r="M5153" i="1"/>
  <c r="U5152" i="1"/>
  <c r="S5152" i="1"/>
  <c r="R5152" i="1"/>
  <c r="M5152" i="1"/>
  <c r="U5151" i="1"/>
  <c r="S5151" i="1"/>
  <c r="R5151" i="1"/>
  <c r="M5151" i="1"/>
  <c r="U5150" i="1"/>
  <c r="S5150" i="1"/>
  <c r="R5150" i="1"/>
  <c r="M5150" i="1"/>
  <c r="U5149" i="1"/>
  <c r="S5149" i="1"/>
  <c r="R5149" i="1"/>
  <c r="M5149" i="1"/>
  <c r="U5148" i="1"/>
  <c r="S5148" i="1"/>
  <c r="R5148" i="1"/>
  <c r="M5148" i="1"/>
  <c r="U5147" i="1"/>
  <c r="S5147" i="1"/>
  <c r="R5147" i="1"/>
  <c r="M5147" i="1"/>
  <c r="U5146" i="1"/>
  <c r="S5146" i="1"/>
  <c r="R5146" i="1"/>
  <c r="M5146" i="1"/>
  <c r="U5145" i="1"/>
  <c r="S5145" i="1"/>
  <c r="R5145" i="1"/>
  <c r="M5145" i="1"/>
  <c r="U5144" i="1"/>
  <c r="S5144" i="1"/>
  <c r="R5144" i="1"/>
  <c r="M5144" i="1"/>
  <c r="U5143" i="1"/>
  <c r="S5143" i="1"/>
  <c r="R5143" i="1"/>
  <c r="M5143" i="1"/>
  <c r="U5142" i="1"/>
  <c r="S5142" i="1"/>
  <c r="R5142" i="1"/>
  <c r="M5142" i="1"/>
  <c r="U5141" i="1"/>
  <c r="S5141" i="1"/>
  <c r="R5141" i="1"/>
  <c r="M5141" i="1"/>
  <c r="U5140" i="1"/>
  <c r="S5140" i="1"/>
  <c r="R5140" i="1"/>
  <c r="M5140" i="1"/>
  <c r="U5139" i="1"/>
  <c r="S5139" i="1"/>
  <c r="R5139" i="1"/>
  <c r="M5139" i="1"/>
  <c r="U5138" i="1"/>
  <c r="S5138" i="1"/>
  <c r="R5138" i="1"/>
  <c r="M5138" i="1"/>
  <c r="U5137" i="1"/>
  <c r="S5137" i="1"/>
  <c r="R5137" i="1"/>
  <c r="M5137" i="1"/>
  <c r="U5136" i="1"/>
  <c r="S5136" i="1"/>
  <c r="R5136" i="1"/>
  <c r="M5136" i="1"/>
  <c r="U5135" i="1"/>
  <c r="S5135" i="1"/>
  <c r="R5135" i="1"/>
  <c r="M5135" i="1"/>
  <c r="U5134" i="1"/>
  <c r="S5134" i="1"/>
  <c r="R5134" i="1"/>
  <c r="M5134" i="1"/>
  <c r="U5133" i="1"/>
  <c r="S5133" i="1"/>
  <c r="R5133" i="1"/>
  <c r="M5133" i="1"/>
  <c r="U5132" i="1"/>
  <c r="S5132" i="1"/>
  <c r="R5132" i="1"/>
  <c r="M5132" i="1"/>
  <c r="U5131" i="1"/>
  <c r="S5131" i="1"/>
  <c r="R5131" i="1"/>
  <c r="M5131" i="1"/>
  <c r="U5130" i="1"/>
  <c r="S5130" i="1"/>
  <c r="R5130" i="1"/>
  <c r="M5130" i="1"/>
  <c r="U5129" i="1"/>
  <c r="S5129" i="1"/>
  <c r="R5129" i="1"/>
  <c r="M5129" i="1"/>
  <c r="U5128" i="1"/>
  <c r="S5128" i="1"/>
  <c r="R5128" i="1"/>
  <c r="M5128" i="1"/>
  <c r="U5127" i="1"/>
  <c r="S5127" i="1"/>
  <c r="R5127" i="1"/>
  <c r="M5127" i="1"/>
  <c r="U5126" i="1"/>
  <c r="S5126" i="1"/>
  <c r="R5126" i="1"/>
  <c r="M5126" i="1"/>
  <c r="U5125" i="1"/>
  <c r="S5125" i="1"/>
  <c r="R5125" i="1"/>
  <c r="M5125" i="1"/>
  <c r="U5124" i="1"/>
  <c r="S5124" i="1"/>
  <c r="R5124" i="1"/>
  <c r="M5124" i="1"/>
  <c r="U5123" i="1"/>
  <c r="S5123" i="1"/>
  <c r="R5123" i="1"/>
  <c r="M5123" i="1"/>
  <c r="U5122" i="1"/>
  <c r="S5122" i="1"/>
  <c r="R5122" i="1"/>
  <c r="M5122" i="1"/>
  <c r="U5121" i="1"/>
  <c r="S5121" i="1"/>
  <c r="R5121" i="1"/>
  <c r="M5121" i="1"/>
  <c r="U5120" i="1"/>
  <c r="S5120" i="1"/>
  <c r="R5120" i="1"/>
  <c r="M5120" i="1"/>
  <c r="U5119" i="1"/>
  <c r="S5119" i="1"/>
  <c r="R5119" i="1"/>
  <c r="M5119" i="1"/>
  <c r="U5118" i="1"/>
  <c r="S5118" i="1"/>
  <c r="R5118" i="1"/>
  <c r="M5118" i="1"/>
  <c r="U5117" i="1"/>
  <c r="S5117" i="1"/>
  <c r="R5117" i="1"/>
  <c r="M5117" i="1"/>
  <c r="U5116" i="1"/>
  <c r="S5116" i="1"/>
  <c r="R5116" i="1"/>
  <c r="M5116" i="1"/>
  <c r="U5115" i="1"/>
  <c r="S5115" i="1"/>
  <c r="R5115" i="1"/>
  <c r="M5115" i="1"/>
  <c r="U5114" i="1"/>
  <c r="S5114" i="1"/>
  <c r="R5114" i="1"/>
  <c r="M5114" i="1"/>
  <c r="U5113" i="1"/>
  <c r="S5113" i="1"/>
  <c r="R5113" i="1"/>
  <c r="M5113" i="1"/>
  <c r="U5112" i="1"/>
  <c r="S5112" i="1"/>
  <c r="R5112" i="1"/>
  <c r="M5112" i="1"/>
  <c r="U5111" i="1"/>
  <c r="S5111" i="1"/>
  <c r="R5111" i="1"/>
  <c r="M5111" i="1"/>
  <c r="U5110" i="1"/>
  <c r="S5110" i="1"/>
  <c r="R5110" i="1"/>
  <c r="M5110" i="1"/>
  <c r="U5109" i="1"/>
  <c r="S5109" i="1"/>
  <c r="R5109" i="1"/>
  <c r="M5109" i="1"/>
  <c r="U5108" i="1"/>
  <c r="S5108" i="1"/>
  <c r="R5108" i="1"/>
  <c r="M5108" i="1"/>
  <c r="U5107" i="1"/>
  <c r="S5107" i="1"/>
  <c r="R5107" i="1"/>
  <c r="M5107" i="1"/>
  <c r="U5106" i="1"/>
  <c r="S5106" i="1"/>
  <c r="R5106" i="1"/>
  <c r="M5106" i="1"/>
  <c r="U5105" i="1"/>
  <c r="S5105" i="1"/>
  <c r="R5105" i="1"/>
  <c r="M5105" i="1"/>
  <c r="U5104" i="1"/>
  <c r="S5104" i="1"/>
  <c r="R5104" i="1"/>
  <c r="M5104" i="1"/>
  <c r="U5103" i="1"/>
  <c r="S5103" i="1"/>
  <c r="R5103" i="1"/>
  <c r="M5103" i="1"/>
  <c r="U5102" i="1"/>
  <c r="S5102" i="1"/>
  <c r="R5102" i="1"/>
  <c r="M5102" i="1"/>
  <c r="U5101" i="1"/>
  <c r="S5101" i="1"/>
  <c r="R5101" i="1"/>
  <c r="M5101" i="1"/>
  <c r="U5100" i="1"/>
  <c r="S5100" i="1"/>
  <c r="R5100" i="1"/>
  <c r="M5100" i="1"/>
  <c r="U5099" i="1"/>
  <c r="S5099" i="1"/>
  <c r="R5099" i="1"/>
  <c r="M5099" i="1"/>
  <c r="U5098" i="1"/>
  <c r="S5098" i="1"/>
  <c r="R5098" i="1"/>
  <c r="M5098" i="1"/>
  <c r="U5097" i="1"/>
  <c r="S5097" i="1"/>
  <c r="R5097" i="1"/>
  <c r="M5097" i="1"/>
  <c r="U5096" i="1"/>
  <c r="S5096" i="1"/>
  <c r="R5096" i="1"/>
  <c r="M5096" i="1"/>
  <c r="U5095" i="1"/>
  <c r="S5095" i="1"/>
  <c r="R5095" i="1"/>
  <c r="M5095" i="1"/>
  <c r="U5094" i="1"/>
  <c r="S5094" i="1"/>
  <c r="R5094" i="1"/>
  <c r="M5094" i="1"/>
  <c r="U5093" i="1"/>
  <c r="S5093" i="1"/>
  <c r="R5093" i="1"/>
  <c r="M5093" i="1"/>
  <c r="U5092" i="1"/>
  <c r="S5092" i="1"/>
  <c r="R5092" i="1"/>
  <c r="M5092" i="1"/>
  <c r="U5091" i="1"/>
  <c r="S5091" i="1"/>
  <c r="R5091" i="1"/>
  <c r="M5091" i="1"/>
  <c r="U5090" i="1"/>
  <c r="S5090" i="1"/>
  <c r="R5090" i="1"/>
  <c r="M5090" i="1"/>
  <c r="U5089" i="1"/>
  <c r="S5089" i="1"/>
  <c r="R5089" i="1"/>
  <c r="M5089" i="1"/>
  <c r="U5088" i="1"/>
  <c r="S5088" i="1"/>
  <c r="R5088" i="1"/>
  <c r="M5088" i="1"/>
  <c r="U5087" i="1"/>
  <c r="S5087" i="1"/>
  <c r="R5087" i="1"/>
  <c r="M5087" i="1"/>
  <c r="U5086" i="1"/>
  <c r="S5086" i="1"/>
  <c r="R5086" i="1"/>
  <c r="M5086" i="1"/>
  <c r="U5085" i="1"/>
  <c r="S5085" i="1"/>
  <c r="R5085" i="1"/>
  <c r="M5085" i="1"/>
  <c r="U5084" i="1"/>
  <c r="S5084" i="1"/>
  <c r="R5084" i="1"/>
  <c r="M5084" i="1"/>
  <c r="U5083" i="1"/>
  <c r="S5083" i="1"/>
  <c r="R5083" i="1"/>
  <c r="M5083" i="1"/>
  <c r="U5082" i="1"/>
  <c r="S5082" i="1"/>
  <c r="R5082" i="1"/>
  <c r="M5082" i="1"/>
  <c r="U5081" i="1"/>
  <c r="S5081" i="1"/>
  <c r="R5081" i="1"/>
  <c r="M5081" i="1"/>
  <c r="U5080" i="1"/>
  <c r="S5080" i="1"/>
  <c r="R5080" i="1"/>
  <c r="M5080" i="1"/>
  <c r="U5079" i="1"/>
  <c r="S5079" i="1"/>
  <c r="R5079" i="1"/>
  <c r="M5079" i="1"/>
  <c r="U5078" i="1"/>
  <c r="S5078" i="1"/>
  <c r="R5078" i="1"/>
  <c r="M5078" i="1"/>
  <c r="U5077" i="1"/>
  <c r="S5077" i="1"/>
  <c r="R5077" i="1"/>
  <c r="M5077" i="1"/>
  <c r="U5076" i="1"/>
  <c r="S5076" i="1"/>
  <c r="R5076" i="1"/>
  <c r="M5076" i="1"/>
  <c r="U5075" i="1"/>
  <c r="S5075" i="1"/>
  <c r="R5075" i="1"/>
  <c r="M5075" i="1"/>
  <c r="U5074" i="1"/>
  <c r="S5074" i="1"/>
  <c r="R5074" i="1"/>
  <c r="M5074" i="1"/>
  <c r="U5073" i="1"/>
  <c r="S5073" i="1"/>
  <c r="R5073" i="1"/>
  <c r="M5073" i="1"/>
  <c r="U5072" i="1"/>
  <c r="S5072" i="1"/>
  <c r="R5072" i="1"/>
  <c r="M5072" i="1"/>
  <c r="U5071" i="1"/>
  <c r="S5071" i="1"/>
  <c r="R5071" i="1"/>
  <c r="M5071" i="1"/>
  <c r="U5070" i="1"/>
  <c r="S5070" i="1"/>
  <c r="R5070" i="1"/>
  <c r="M5070" i="1"/>
  <c r="U5069" i="1"/>
  <c r="S5069" i="1"/>
  <c r="R5069" i="1"/>
  <c r="M5069" i="1"/>
  <c r="U5068" i="1"/>
  <c r="S5068" i="1"/>
  <c r="R5068" i="1"/>
  <c r="M5068" i="1"/>
  <c r="U5067" i="1"/>
  <c r="S5067" i="1"/>
  <c r="R5067" i="1"/>
  <c r="M5067" i="1"/>
  <c r="U5066" i="1"/>
  <c r="S5066" i="1"/>
  <c r="R5066" i="1"/>
  <c r="M5066" i="1"/>
  <c r="U5065" i="1"/>
  <c r="S5065" i="1"/>
  <c r="R5065" i="1"/>
  <c r="M5065" i="1"/>
  <c r="U5064" i="1"/>
  <c r="S5064" i="1"/>
  <c r="R5064" i="1"/>
  <c r="M5064" i="1"/>
  <c r="U5063" i="1"/>
  <c r="S5063" i="1"/>
  <c r="R5063" i="1"/>
  <c r="M5063" i="1"/>
  <c r="U5062" i="1"/>
  <c r="S5062" i="1"/>
  <c r="R5062" i="1"/>
  <c r="M5062" i="1"/>
  <c r="U5061" i="1"/>
  <c r="S5061" i="1"/>
  <c r="R5061" i="1"/>
  <c r="M5061" i="1"/>
  <c r="U5060" i="1"/>
  <c r="S5060" i="1"/>
  <c r="R5060" i="1"/>
  <c r="M5060" i="1"/>
  <c r="U5059" i="1"/>
  <c r="S5059" i="1"/>
  <c r="R5059" i="1"/>
  <c r="M5059" i="1"/>
  <c r="U5058" i="1"/>
  <c r="S5058" i="1"/>
  <c r="R5058" i="1"/>
  <c r="M5058" i="1"/>
  <c r="U5057" i="1"/>
  <c r="S5057" i="1"/>
  <c r="R5057" i="1"/>
  <c r="M5057" i="1"/>
  <c r="U5056" i="1"/>
  <c r="S5056" i="1"/>
  <c r="R5056" i="1"/>
  <c r="M5056" i="1"/>
  <c r="U5055" i="1"/>
  <c r="S5055" i="1"/>
  <c r="R5055" i="1"/>
  <c r="M5055" i="1"/>
  <c r="U5054" i="1"/>
  <c r="S5054" i="1"/>
  <c r="R5054" i="1"/>
  <c r="M5054" i="1"/>
  <c r="U5053" i="1"/>
  <c r="S5053" i="1"/>
  <c r="R5053" i="1"/>
  <c r="M5053" i="1"/>
  <c r="U5052" i="1"/>
  <c r="S5052" i="1"/>
  <c r="R5052" i="1"/>
  <c r="M5052" i="1"/>
  <c r="U5051" i="1"/>
  <c r="S5051" i="1"/>
  <c r="R5051" i="1"/>
  <c r="M5051" i="1"/>
  <c r="U5050" i="1"/>
  <c r="S5050" i="1"/>
  <c r="R5050" i="1"/>
  <c r="M5050" i="1"/>
  <c r="U5049" i="1"/>
  <c r="S5049" i="1"/>
  <c r="R5049" i="1"/>
  <c r="M5049" i="1"/>
  <c r="U5048" i="1"/>
  <c r="S5048" i="1"/>
  <c r="R5048" i="1"/>
  <c r="M5048" i="1"/>
  <c r="U5047" i="1"/>
  <c r="S5047" i="1"/>
  <c r="R5047" i="1"/>
  <c r="M5047" i="1"/>
  <c r="U5046" i="1"/>
  <c r="S5046" i="1"/>
  <c r="R5046" i="1"/>
  <c r="M5046" i="1"/>
  <c r="U5045" i="1"/>
  <c r="S5045" i="1"/>
  <c r="R5045" i="1"/>
  <c r="M5045" i="1"/>
  <c r="U5044" i="1"/>
  <c r="S5044" i="1"/>
  <c r="R5044" i="1"/>
  <c r="M5044" i="1"/>
  <c r="U5043" i="1"/>
  <c r="S5043" i="1"/>
  <c r="R5043" i="1"/>
  <c r="M5043" i="1"/>
  <c r="U5042" i="1"/>
  <c r="S5042" i="1"/>
  <c r="R5042" i="1"/>
  <c r="M5042" i="1"/>
  <c r="U5041" i="1"/>
  <c r="S5041" i="1"/>
  <c r="R5041" i="1"/>
  <c r="M5041" i="1"/>
  <c r="U5040" i="1"/>
  <c r="S5040" i="1"/>
  <c r="R5040" i="1"/>
  <c r="M5040" i="1"/>
  <c r="U5039" i="1"/>
  <c r="S5039" i="1"/>
  <c r="R5039" i="1"/>
  <c r="M5039" i="1"/>
  <c r="U5038" i="1"/>
  <c r="S5038" i="1"/>
  <c r="R5038" i="1"/>
  <c r="M5038" i="1"/>
  <c r="U5037" i="1"/>
  <c r="S5037" i="1"/>
  <c r="R5037" i="1"/>
  <c r="M5037" i="1"/>
  <c r="U5036" i="1"/>
  <c r="S5036" i="1"/>
  <c r="R5036" i="1"/>
  <c r="M5036" i="1"/>
  <c r="U5035" i="1"/>
  <c r="S5035" i="1"/>
  <c r="R5035" i="1"/>
  <c r="M5035" i="1"/>
  <c r="U5034" i="1"/>
  <c r="S5034" i="1"/>
  <c r="R5034" i="1"/>
  <c r="M5034" i="1"/>
  <c r="U5033" i="1"/>
  <c r="S5033" i="1"/>
  <c r="R5033" i="1"/>
  <c r="M5033" i="1"/>
  <c r="U5032" i="1"/>
  <c r="S5032" i="1"/>
  <c r="R5032" i="1"/>
  <c r="M5032" i="1"/>
  <c r="U5031" i="1"/>
  <c r="S5031" i="1"/>
  <c r="R5031" i="1"/>
  <c r="M5031" i="1"/>
  <c r="U5030" i="1"/>
  <c r="S5030" i="1"/>
  <c r="R5030" i="1"/>
  <c r="M5030" i="1"/>
  <c r="U5029" i="1"/>
  <c r="S5029" i="1"/>
  <c r="R5029" i="1"/>
  <c r="M5029" i="1"/>
  <c r="U5028" i="1"/>
  <c r="S5028" i="1"/>
  <c r="R5028" i="1"/>
  <c r="M5028" i="1"/>
  <c r="U5027" i="1"/>
  <c r="S5027" i="1"/>
  <c r="R5027" i="1"/>
  <c r="M5027" i="1"/>
  <c r="U5026" i="1"/>
  <c r="S5026" i="1"/>
  <c r="R5026" i="1"/>
  <c r="M5026" i="1"/>
  <c r="U5025" i="1"/>
  <c r="S5025" i="1"/>
  <c r="R5025" i="1"/>
  <c r="M5025" i="1"/>
  <c r="U5024" i="1"/>
  <c r="S5024" i="1"/>
  <c r="R5024" i="1"/>
  <c r="M5024" i="1"/>
  <c r="U5023" i="1"/>
  <c r="S5023" i="1"/>
  <c r="R5023" i="1"/>
  <c r="M5023" i="1"/>
  <c r="U5022" i="1"/>
  <c r="S5022" i="1"/>
  <c r="R5022" i="1"/>
  <c r="M5022" i="1"/>
  <c r="U5021" i="1"/>
  <c r="S5021" i="1"/>
  <c r="R5021" i="1"/>
  <c r="M5021" i="1"/>
  <c r="U5020" i="1"/>
  <c r="S5020" i="1"/>
  <c r="R5020" i="1"/>
  <c r="M5020" i="1"/>
  <c r="U5019" i="1"/>
  <c r="S5019" i="1"/>
  <c r="R5019" i="1"/>
  <c r="M5019" i="1"/>
  <c r="U5018" i="1"/>
  <c r="S5018" i="1"/>
  <c r="R5018" i="1"/>
  <c r="M5018" i="1"/>
  <c r="U5017" i="1"/>
  <c r="S5017" i="1"/>
  <c r="R5017" i="1"/>
  <c r="M5017" i="1"/>
  <c r="U5016" i="1"/>
  <c r="S5016" i="1"/>
  <c r="R5016" i="1"/>
  <c r="M5016" i="1"/>
  <c r="U5015" i="1"/>
  <c r="S5015" i="1"/>
  <c r="R5015" i="1"/>
  <c r="M5015" i="1"/>
  <c r="U5014" i="1"/>
  <c r="S5014" i="1"/>
  <c r="R5014" i="1"/>
  <c r="M5014" i="1"/>
  <c r="U5013" i="1"/>
  <c r="S5013" i="1"/>
  <c r="R5013" i="1"/>
  <c r="M5013" i="1"/>
  <c r="U5012" i="1"/>
  <c r="S5012" i="1"/>
  <c r="R5012" i="1"/>
  <c r="M5012" i="1"/>
  <c r="U5011" i="1"/>
  <c r="S5011" i="1"/>
  <c r="R5011" i="1"/>
  <c r="M5011" i="1"/>
  <c r="U5010" i="1"/>
  <c r="S5010" i="1"/>
  <c r="R5010" i="1"/>
  <c r="M5010" i="1"/>
  <c r="U5009" i="1"/>
  <c r="S5009" i="1"/>
  <c r="R5009" i="1"/>
  <c r="M5009" i="1"/>
  <c r="U5008" i="1"/>
  <c r="S5008" i="1"/>
  <c r="R5008" i="1"/>
  <c r="M5008" i="1"/>
  <c r="U5007" i="1"/>
  <c r="S5007" i="1"/>
  <c r="R5007" i="1"/>
  <c r="M5007" i="1"/>
  <c r="U5006" i="1"/>
  <c r="S5006" i="1"/>
  <c r="R5006" i="1"/>
  <c r="M5006" i="1"/>
  <c r="U5005" i="1"/>
  <c r="S5005" i="1"/>
  <c r="R5005" i="1"/>
  <c r="M5005" i="1"/>
  <c r="U5004" i="1"/>
  <c r="S5004" i="1"/>
  <c r="R5004" i="1"/>
  <c r="M5004" i="1"/>
  <c r="U5003" i="1"/>
  <c r="S5003" i="1"/>
  <c r="R5003" i="1"/>
  <c r="M5003" i="1"/>
  <c r="U5002" i="1"/>
  <c r="S5002" i="1"/>
  <c r="R5002" i="1"/>
  <c r="M5002" i="1"/>
  <c r="U5001" i="1"/>
  <c r="S5001" i="1"/>
  <c r="R5001" i="1"/>
  <c r="M5001" i="1"/>
  <c r="U5000" i="1"/>
  <c r="S5000" i="1"/>
  <c r="R5000" i="1"/>
  <c r="M5000" i="1"/>
  <c r="U4999" i="1"/>
  <c r="S4999" i="1"/>
  <c r="R4999" i="1"/>
  <c r="M4999" i="1"/>
  <c r="U4998" i="1"/>
  <c r="S4998" i="1"/>
  <c r="R4998" i="1"/>
  <c r="M4998" i="1"/>
  <c r="U4997" i="1"/>
  <c r="S4997" i="1"/>
  <c r="R4997" i="1"/>
  <c r="M4997" i="1"/>
  <c r="U4996" i="1"/>
  <c r="S4996" i="1"/>
  <c r="R4996" i="1"/>
  <c r="M4996" i="1"/>
  <c r="U4995" i="1"/>
  <c r="S4995" i="1"/>
  <c r="R4995" i="1"/>
  <c r="M4995" i="1"/>
  <c r="U4994" i="1"/>
  <c r="S4994" i="1"/>
  <c r="R4994" i="1"/>
  <c r="M4994" i="1"/>
  <c r="U4993" i="1"/>
  <c r="S4993" i="1"/>
  <c r="R4993" i="1"/>
  <c r="M4993" i="1"/>
  <c r="U4992" i="1"/>
  <c r="S4992" i="1"/>
  <c r="R4992" i="1"/>
  <c r="M4992" i="1"/>
  <c r="U4991" i="1"/>
  <c r="S4991" i="1"/>
  <c r="R4991" i="1"/>
  <c r="M4991" i="1"/>
  <c r="U4990" i="1"/>
  <c r="S4990" i="1"/>
  <c r="R4990" i="1"/>
  <c r="M4990" i="1"/>
  <c r="U4989" i="1"/>
  <c r="S4989" i="1"/>
  <c r="R4989" i="1"/>
  <c r="M4989" i="1"/>
  <c r="U4988" i="1"/>
  <c r="S4988" i="1"/>
  <c r="R4988" i="1"/>
  <c r="M4988" i="1"/>
  <c r="U4987" i="1"/>
  <c r="S4987" i="1"/>
  <c r="R4987" i="1"/>
  <c r="M4987" i="1"/>
  <c r="U4986" i="1"/>
  <c r="S4986" i="1"/>
  <c r="R4986" i="1"/>
  <c r="M4986" i="1"/>
  <c r="U4985" i="1"/>
  <c r="S4985" i="1"/>
  <c r="R4985" i="1"/>
  <c r="M4985" i="1"/>
  <c r="U4984" i="1"/>
  <c r="S4984" i="1"/>
  <c r="R4984" i="1"/>
  <c r="M4984" i="1"/>
  <c r="U4983" i="1"/>
  <c r="S4983" i="1"/>
  <c r="R4983" i="1"/>
  <c r="M4983" i="1"/>
  <c r="U4982" i="1"/>
  <c r="S4982" i="1"/>
  <c r="R4982" i="1"/>
  <c r="M4982" i="1"/>
  <c r="U4981" i="1"/>
  <c r="S4981" i="1"/>
  <c r="R4981" i="1"/>
  <c r="M4981" i="1"/>
  <c r="U4980" i="1"/>
  <c r="S4980" i="1"/>
  <c r="R4980" i="1"/>
  <c r="M4980" i="1"/>
  <c r="U4979" i="1"/>
  <c r="S4979" i="1"/>
  <c r="R4979" i="1"/>
  <c r="M4979" i="1"/>
  <c r="U4978" i="1"/>
  <c r="S4978" i="1"/>
  <c r="R4978" i="1"/>
  <c r="M4978" i="1"/>
  <c r="U4977" i="1"/>
  <c r="S4977" i="1"/>
  <c r="R4977" i="1"/>
  <c r="M4977" i="1"/>
  <c r="U4976" i="1"/>
  <c r="S4976" i="1"/>
  <c r="R4976" i="1"/>
  <c r="M4976" i="1"/>
  <c r="U4975" i="1"/>
  <c r="S4975" i="1"/>
  <c r="R4975" i="1"/>
  <c r="M4975" i="1"/>
  <c r="U4974" i="1"/>
  <c r="S4974" i="1"/>
  <c r="R4974" i="1"/>
  <c r="M4974" i="1"/>
  <c r="U4973" i="1"/>
  <c r="S4973" i="1"/>
  <c r="R4973" i="1"/>
  <c r="M4973" i="1"/>
  <c r="U4972" i="1"/>
  <c r="S4972" i="1"/>
  <c r="R4972" i="1"/>
  <c r="M4972" i="1"/>
  <c r="U4971" i="1"/>
  <c r="S4971" i="1"/>
  <c r="R4971" i="1"/>
  <c r="M4971" i="1"/>
  <c r="U4970" i="1"/>
  <c r="S4970" i="1"/>
  <c r="R4970" i="1"/>
  <c r="M4970" i="1"/>
  <c r="U4969" i="1"/>
  <c r="S4969" i="1"/>
  <c r="R4969" i="1"/>
  <c r="M4969" i="1"/>
  <c r="U4968" i="1"/>
  <c r="S4968" i="1"/>
  <c r="R4968" i="1"/>
  <c r="M4968" i="1"/>
  <c r="U4967" i="1"/>
  <c r="S4967" i="1"/>
  <c r="R4967" i="1"/>
  <c r="M4967" i="1"/>
  <c r="U4966" i="1"/>
  <c r="S4966" i="1"/>
  <c r="R4966" i="1"/>
  <c r="M4966" i="1"/>
  <c r="U4965" i="1"/>
  <c r="S4965" i="1"/>
  <c r="R4965" i="1"/>
  <c r="M4965" i="1"/>
  <c r="U4964" i="1"/>
  <c r="S4964" i="1"/>
  <c r="R4964" i="1"/>
  <c r="M4964" i="1"/>
  <c r="U4963" i="1"/>
  <c r="S4963" i="1"/>
  <c r="R4963" i="1"/>
  <c r="M4963" i="1"/>
  <c r="U4962" i="1"/>
  <c r="S4962" i="1"/>
  <c r="R4962" i="1"/>
  <c r="M4962" i="1"/>
  <c r="U4961" i="1"/>
  <c r="S4961" i="1"/>
  <c r="R4961" i="1"/>
  <c r="M4961" i="1"/>
  <c r="U4960" i="1"/>
  <c r="S4960" i="1"/>
  <c r="R4960" i="1"/>
  <c r="M4960" i="1"/>
  <c r="U4959" i="1"/>
  <c r="S4959" i="1"/>
  <c r="R4959" i="1"/>
  <c r="M4959" i="1"/>
  <c r="U4958" i="1"/>
  <c r="S4958" i="1"/>
  <c r="R4958" i="1"/>
  <c r="M4958" i="1"/>
  <c r="U4957" i="1"/>
  <c r="S4957" i="1"/>
  <c r="R4957" i="1"/>
  <c r="M4957" i="1"/>
  <c r="U4956" i="1"/>
  <c r="S4956" i="1"/>
  <c r="R4956" i="1"/>
  <c r="M4956" i="1"/>
  <c r="U4955" i="1"/>
  <c r="S4955" i="1"/>
  <c r="R4955" i="1"/>
  <c r="M4955" i="1"/>
  <c r="U4954" i="1"/>
  <c r="S4954" i="1"/>
  <c r="R4954" i="1"/>
  <c r="M4954" i="1"/>
  <c r="U4953" i="1"/>
  <c r="S4953" i="1"/>
  <c r="R4953" i="1"/>
  <c r="M4953" i="1"/>
  <c r="U4952" i="1"/>
  <c r="S4952" i="1"/>
  <c r="R4952" i="1"/>
  <c r="M4952" i="1"/>
  <c r="U4951" i="1"/>
  <c r="S4951" i="1"/>
  <c r="R4951" i="1"/>
  <c r="M4951" i="1"/>
  <c r="U4950" i="1"/>
  <c r="S4950" i="1"/>
  <c r="R4950" i="1"/>
  <c r="M4950" i="1"/>
  <c r="U4949" i="1"/>
  <c r="S4949" i="1"/>
  <c r="R4949" i="1"/>
  <c r="M4949" i="1"/>
  <c r="U4948" i="1"/>
  <c r="S4948" i="1"/>
  <c r="R4948" i="1"/>
  <c r="M4948" i="1"/>
  <c r="U4947" i="1"/>
  <c r="S4947" i="1"/>
  <c r="R4947" i="1"/>
  <c r="M4947" i="1"/>
  <c r="U4946" i="1"/>
  <c r="S4946" i="1"/>
  <c r="R4946" i="1"/>
  <c r="M4946" i="1"/>
  <c r="U4945" i="1"/>
  <c r="S4945" i="1"/>
  <c r="R4945" i="1"/>
  <c r="M4945" i="1"/>
  <c r="U4944" i="1"/>
  <c r="S4944" i="1"/>
  <c r="R4944" i="1"/>
  <c r="M4944" i="1"/>
  <c r="U4943" i="1"/>
  <c r="S4943" i="1"/>
  <c r="R4943" i="1"/>
  <c r="M4943" i="1"/>
  <c r="U4942" i="1"/>
  <c r="S4942" i="1"/>
  <c r="R4942" i="1"/>
  <c r="M4942" i="1"/>
  <c r="U4941" i="1"/>
  <c r="S4941" i="1"/>
  <c r="R4941" i="1"/>
  <c r="M4941" i="1"/>
  <c r="U4940" i="1"/>
  <c r="S4940" i="1"/>
  <c r="R4940" i="1"/>
  <c r="M4940" i="1"/>
  <c r="U4939" i="1"/>
  <c r="S4939" i="1"/>
  <c r="R4939" i="1"/>
  <c r="M4939" i="1"/>
  <c r="U4938" i="1"/>
  <c r="S4938" i="1"/>
  <c r="R4938" i="1"/>
  <c r="M4938" i="1"/>
  <c r="U4937" i="1"/>
  <c r="S4937" i="1"/>
  <c r="R4937" i="1"/>
  <c r="M4937" i="1"/>
  <c r="U4936" i="1"/>
  <c r="S4936" i="1"/>
  <c r="R4936" i="1"/>
  <c r="M4936" i="1"/>
  <c r="U4935" i="1"/>
  <c r="S4935" i="1"/>
  <c r="R4935" i="1"/>
  <c r="M4935" i="1"/>
  <c r="U4934" i="1"/>
  <c r="S4934" i="1"/>
  <c r="R4934" i="1"/>
  <c r="M4934" i="1"/>
  <c r="U4933" i="1"/>
  <c r="S4933" i="1"/>
  <c r="R4933" i="1"/>
  <c r="M4933" i="1"/>
  <c r="U4932" i="1"/>
  <c r="S4932" i="1"/>
  <c r="R4932" i="1"/>
  <c r="M4932" i="1"/>
  <c r="U4931" i="1"/>
  <c r="S4931" i="1"/>
  <c r="R4931" i="1"/>
  <c r="M4931" i="1"/>
  <c r="U4930" i="1"/>
  <c r="S4930" i="1"/>
  <c r="R4930" i="1"/>
  <c r="M4930" i="1"/>
  <c r="U4929" i="1"/>
  <c r="S4929" i="1"/>
  <c r="R4929" i="1"/>
  <c r="M4929" i="1"/>
  <c r="U4928" i="1"/>
  <c r="S4928" i="1"/>
  <c r="R4928" i="1"/>
  <c r="M4928" i="1"/>
  <c r="U4927" i="1"/>
  <c r="S4927" i="1"/>
  <c r="R4927" i="1"/>
  <c r="M4927" i="1"/>
  <c r="U4926" i="1"/>
  <c r="S4926" i="1"/>
  <c r="R4926" i="1"/>
  <c r="M4926" i="1"/>
  <c r="U4925" i="1"/>
  <c r="S4925" i="1"/>
  <c r="R4925" i="1"/>
  <c r="M4925" i="1"/>
  <c r="U4924" i="1"/>
  <c r="S4924" i="1"/>
  <c r="R4924" i="1"/>
  <c r="M4924" i="1"/>
  <c r="U4923" i="1"/>
  <c r="S4923" i="1"/>
  <c r="R4923" i="1"/>
  <c r="M4923" i="1"/>
  <c r="U4922" i="1"/>
  <c r="S4922" i="1"/>
  <c r="R4922" i="1"/>
  <c r="M4922" i="1"/>
  <c r="U4921" i="1"/>
  <c r="S4921" i="1"/>
  <c r="R4921" i="1"/>
  <c r="M4921" i="1"/>
  <c r="U4920" i="1"/>
  <c r="S4920" i="1"/>
  <c r="R4920" i="1"/>
  <c r="M4920" i="1"/>
  <c r="U4919" i="1"/>
  <c r="S4919" i="1"/>
  <c r="R4919" i="1"/>
  <c r="M4919" i="1"/>
  <c r="U4918" i="1"/>
  <c r="S4918" i="1"/>
  <c r="R4918" i="1"/>
  <c r="M4918" i="1"/>
  <c r="U4917" i="1"/>
  <c r="S4917" i="1"/>
  <c r="R4917" i="1"/>
  <c r="M4917" i="1"/>
  <c r="U4916" i="1"/>
  <c r="S4916" i="1"/>
  <c r="R4916" i="1"/>
  <c r="M4916" i="1"/>
  <c r="U4915" i="1"/>
  <c r="S4915" i="1"/>
  <c r="R4915" i="1"/>
  <c r="M4915" i="1"/>
  <c r="U4914" i="1"/>
  <c r="S4914" i="1"/>
  <c r="R4914" i="1"/>
  <c r="M4914" i="1"/>
  <c r="U4913" i="1"/>
  <c r="S4913" i="1"/>
  <c r="R4913" i="1"/>
  <c r="M4913" i="1"/>
  <c r="U4912" i="1"/>
  <c r="S4912" i="1"/>
  <c r="R4912" i="1"/>
  <c r="M4912" i="1"/>
  <c r="U4911" i="1"/>
  <c r="S4911" i="1"/>
  <c r="R4911" i="1"/>
  <c r="M4911" i="1"/>
  <c r="U4910" i="1"/>
  <c r="S4910" i="1"/>
  <c r="R4910" i="1"/>
  <c r="M4910" i="1"/>
  <c r="U4909" i="1"/>
  <c r="S4909" i="1"/>
  <c r="R4909" i="1"/>
  <c r="M4909" i="1"/>
  <c r="U4908" i="1"/>
  <c r="S4908" i="1"/>
  <c r="R4908" i="1"/>
  <c r="M4908" i="1"/>
  <c r="U4907" i="1"/>
  <c r="S4907" i="1"/>
  <c r="R4907" i="1"/>
  <c r="M4907" i="1"/>
  <c r="U4906" i="1"/>
  <c r="S4906" i="1"/>
  <c r="R4906" i="1"/>
  <c r="M4906" i="1"/>
  <c r="U4905" i="1"/>
  <c r="S4905" i="1"/>
  <c r="R4905" i="1"/>
  <c r="M4905" i="1"/>
  <c r="U4904" i="1"/>
  <c r="S4904" i="1"/>
  <c r="R4904" i="1"/>
  <c r="M4904" i="1"/>
  <c r="U4903" i="1"/>
  <c r="S4903" i="1"/>
  <c r="R4903" i="1"/>
  <c r="M4903" i="1"/>
  <c r="U4902" i="1"/>
  <c r="S4902" i="1"/>
  <c r="R4902" i="1"/>
  <c r="M4902" i="1"/>
  <c r="U4901" i="1"/>
  <c r="S4901" i="1"/>
  <c r="R4901" i="1"/>
  <c r="M4901" i="1"/>
  <c r="U4900" i="1"/>
  <c r="S4900" i="1"/>
  <c r="R4900" i="1"/>
  <c r="M4900" i="1"/>
  <c r="U4899" i="1"/>
  <c r="S4899" i="1"/>
  <c r="R4899" i="1"/>
  <c r="M4899" i="1"/>
  <c r="U4898" i="1"/>
  <c r="S4898" i="1"/>
  <c r="R4898" i="1"/>
  <c r="M4898" i="1"/>
  <c r="U4897" i="1"/>
  <c r="S4897" i="1"/>
  <c r="R4897" i="1"/>
  <c r="M4897" i="1"/>
  <c r="U4896" i="1"/>
  <c r="S4896" i="1"/>
  <c r="R4896" i="1"/>
  <c r="M4896" i="1"/>
  <c r="U4895" i="1"/>
  <c r="S4895" i="1"/>
  <c r="R4895" i="1"/>
  <c r="M4895" i="1"/>
  <c r="U4894" i="1"/>
  <c r="S4894" i="1"/>
  <c r="R4894" i="1"/>
  <c r="M4894" i="1"/>
  <c r="U4893" i="1"/>
  <c r="S4893" i="1"/>
  <c r="R4893" i="1"/>
  <c r="M4893" i="1"/>
  <c r="U4892" i="1"/>
  <c r="S4892" i="1"/>
  <c r="R4892" i="1"/>
  <c r="M4892" i="1"/>
  <c r="U4891" i="1"/>
  <c r="S4891" i="1"/>
  <c r="R4891" i="1"/>
  <c r="M4891" i="1"/>
  <c r="U4890" i="1"/>
  <c r="S4890" i="1"/>
  <c r="R4890" i="1"/>
  <c r="M4890" i="1"/>
  <c r="U4889" i="1"/>
  <c r="S4889" i="1"/>
  <c r="R4889" i="1"/>
  <c r="M4889" i="1"/>
  <c r="U4888" i="1"/>
  <c r="S4888" i="1"/>
  <c r="R4888" i="1"/>
  <c r="M4888" i="1"/>
  <c r="U4887" i="1"/>
  <c r="S4887" i="1"/>
  <c r="R4887" i="1"/>
  <c r="M4887" i="1"/>
  <c r="U4886" i="1"/>
  <c r="S4886" i="1"/>
  <c r="R4886" i="1"/>
  <c r="M4886" i="1"/>
  <c r="U4885" i="1"/>
  <c r="S4885" i="1"/>
  <c r="R4885" i="1"/>
  <c r="M4885" i="1"/>
  <c r="U4884" i="1"/>
  <c r="S4884" i="1"/>
  <c r="R4884" i="1"/>
  <c r="M4884" i="1"/>
  <c r="U4883" i="1"/>
  <c r="S4883" i="1"/>
  <c r="R4883" i="1"/>
  <c r="M4883" i="1"/>
  <c r="U4882" i="1"/>
  <c r="S4882" i="1"/>
  <c r="R4882" i="1"/>
  <c r="M4882" i="1"/>
  <c r="U4881" i="1"/>
  <c r="S4881" i="1"/>
  <c r="R4881" i="1"/>
  <c r="M4881" i="1"/>
  <c r="U4880" i="1"/>
  <c r="S4880" i="1"/>
  <c r="R4880" i="1"/>
  <c r="M4880" i="1"/>
  <c r="U4879" i="1"/>
  <c r="S4879" i="1"/>
  <c r="R4879" i="1"/>
  <c r="M4879" i="1"/>
  <c r="U4878" i="1"/>
  <c r="S4878" i="1"/>
  <c r="R4878" i="1"/>
  <c r="M4878" i="1"/>
  <c r="U4877" i="1"/>
  <c r="S4877" i="1"/>
  <c r="R4877" i="1"/>
  <c r="M4877" i="1"/>
  <c r="U4876" i="1"/>
  <c r="S4876" i="1"/>
  <c r="R4876" i="1"/>
  <c r="M4876" i="1"/>
  <c r="U4875" i="1"/>
  <c r="S4875" i="1"/>
  <c r="R4875" i="1"/>
  <c r="M4875" i="1"/>
  <c r="U4874" i="1"/>
  <c r="S4874" i="1"/>
  <c r="R4874" i="1"/>
  <c r="M4874" i="1"/>
  <c r="U4873" i="1"/>
  <c r="S4873" i="1"/>
  <c r="R4873" i="1"/>
  <c r="M4873" i="1"/>
  <c r="U4872" i="1"/>
  <c r="S4872" i="1"/>
  <c r="R4872" i="1"/>
  <c r="M4872" i="1"/>
  <c r="U4871" i="1"/>
  <c r="S4871" i="1"/>
  <c r="R4871" i="1"/>
  <c r="M4871" i="1"/>
  <c r="U4870" i="1"/>
  <c r="S4870" i="1"/>
  <c r="R4870" i="1"/>
  <c r="M4870" i="1"/>
  <c r="U4869" i="1"/>
  <c r="S4869" i="1"/>
  <c r="R4869" i="1"/>
  <c r="M4869" i="1"/>
  <c r="U4868" i="1"/>
  <c r="S4868" i="1"/>
  <c r="R4868" i="1"/>
  <c r="M4868" i="1"/>
  <c r="U4867" i="1"/>
  <c r="S4867" i="1"/>
  <c r="R4867" i="1"/>
  <c r="M4867" i="1"/>
  <c r="U4866" i="1"/>
  <c r="S4866" i="1"/>
  <c r="R4866" i="1"/>
  <c r="M4866" i="1"/>
  <c r="U4865" i="1"/>
  <c r="S4865" i="1"/>
  <c r="R4865" i="1"/>
  <c r="M4865" i="1"/>
  <c r="U4864" i="1"/>
  <c r="S4864" i="1"/>
  <c r="R4864" i="1"/>
  <c r="M4864" i="1"/>
  <c r="U4863" i="1"/>
  <c r="S4863" i="1"/>
  <c r="R4863" i="1"/>
  <c r="M4863" i="1"/>
  <c r="U4862" i="1"/>
  <c r="S4862" i="1"/>
  <c r="R4862" i="1"/>
  <c r="M4862" i="1"/>
  <c r="U4861" i="1"/>
  <c r="S4861" i="1"/>
  <c r="R4861" i="1"/>
  <c r="M4861" i="1"/>
  <c r="U4860" i="1"/>
  <c r="S4860" i="1"/>
  <c r="R4860" i="1"/>
  <c r="M4860" i="1"/>
  <c r="U4859" i="1"/>
  <c r="S4859" i="1"/>
  <c r="R4859" i="1"/>
  <c r="M4859" i="1"/>
  <c r="U4858" i="1"/>
  <c r="S4858" i="1"/>
  <c r="R4858" i="1"/>
  <c r="M4858" i="1"/>
  <c r="U4857" i="1"/>
  <c r="S4857" i="1"/>
  <c r="R4857" i="1"/>
  <c r="M4857" i="1"/>
  <c r="U4856" i="1"/>
  <c r="S4856" i="1"/>
  <c r="R4856" i="1"/>
  <c r="M4856" i="1"/>
  <c r="U4855" i="1"/>
  <c r="S4855" i="1"/>
  <c r="R4855" i="1"/>
  <c r="M4855" i="1"/>
  <c r="U4854" i="1"/>
  <c r="S4854" i="1"/>
  <c r="R4854" i="1"/>
  <c r="M4854" i="1"/>
  <c r="U4853" i="1"/>
  <c r="S4853" i="1"/>
  <c r="R4853" i="1"/>
  <c r="M4853" i="1"/>
  <c r="U4852" i="1"/>
  <c r="S4852" i="1"/>
  <c r="R4852" i="1"/>
  <c r="M4852" i="1"/>
  <c r="U4851" i="1"/>
  <c r="S4851" i="1"/>
  <c r="R4851" i="1"/>
  <c r="M4851" i="1"/>
  <c r="U4850" i="1"/>
  <c r="S4850" i="1"/>
  <c r="R4850" i="1"/>
  <c r="M4850" i="1"/>
  <c r="U4849" i="1"/>
  <c r="S4849" i="1"/>
  <c r="R4849" i="1"/>
  <c r="M4849" i="1"/>
  <c r="U4848" i="1"/>
  <c r="S4848" i="1"/>
  <c r="R4848" i="1"/>
  <c r="M4848" i="1"/>
  <c r="U4847" i="1"/>
  <c r="S4847" i="1"/>
  <c r="R4847" i="1"/>
  <c r="M4847" i="1"/>
  <c r="U4846" i="1"/>
  <c r="S4846" i="1"/>
  <c r="R4846" i="1"/>
  <c r="M4846" i="1"/>
  <c r="U4845" i="1"/>
  <c r="S4845" i="1"/>
  <c r="R4845" i="1"/>
  <c r="M4845" i="1"/>
  <c r="U4844" i="1"/>
  <c r="S4844" i="1"/>
  <c r="R4844" i="1"/>
  <c r="M4844" i="1"/>
  <c r="U4843" i="1"/>
  <c r="S4843" i="1"/>
  <c r="R4843" i="1"/>
  <c r="M4843" i="1"/>
  <c r="U4842" i="1"/>
  <c r="S4842" i="1"/>
  <c r="R4842" i="1"/>
  <c r="M4842" i="1"/>
  <c r="U4841" i="1"/>
  <c r="S4841" i="1"/>
  <c r="R4841" i="1"/>
  <c r="M4841" i="1"/>
  <c r="U4840" i="1"/>
  <c r="S4840" i="1"/>
  <c r="R4840" i="1"/>
  <c r="M4840" i="1"/>
  <c r="U4839" i="1"/>
  <c r="S4839" i="1"/>
  <c r="R4839" i="1"/>
  <c r="M4839" i="1"/>
  <c r="U4838" i="1"/>
  <c r="S4838" i="1"/>
  <c r="R4838" i="1"/>
  <c r="M4838" i="1"/>
  <c r="U4837" i="1"/>
  <c r="S4837" i="1"/>
  <c r="R4837" i="1"/>
  <c r="M4837" i="1"/>
  <c r="U4836" i="1"/>
  <c r="S4836" i="1"/>
  <c r="R4836" i="1"/>
  <c r="M4836" i="1"/>
  <c r="U4835" i="1"/>
  <c r="S4835" i="1"/>
  <c r="R4835" i="1"/>
  <c r="M4835" i="1"/>
  <c r="U4834" i="1"/>
  <c r="S4834" i="1"/>
  <c r="R4834" i="1"/>
  <c r="M4834" i="1"/>
  <c r="U4833" i="1"/>
  <c r="S4833" i="1"/>
  <c r="R4833" i="1"/>
  <c r="M4833" i="1"/>
  <c r="U4832" i="1"/>
  <c r="S4832" i="1"/>
  <c r="R4832" i="1"/>
  <c r="M4832" i="1"/>
  <c r="U4831" i="1"/>
  <c r="S4831" i="1"/>
  <c r="R4831" i="1"/>
  <c r="M4831" i="1"/>
  <c r="U4830" i="1"/>
  <c r="S4830" i="1"/>
  <c r="R4830" i="1"/>
  <c r="M4830" i="1"/>
  <c r="U4829" i="1"/>
  <c r="S4829" i="1"/>
  <c r="R4829" i="1"/>
  <c r="M4829" i="1"/>
  <c r="U4828" i="1"/>
  <c r="S4828" i="1"/>
  <c r="R4828" i="1"/>
  <c r="M4828" i="1"/>
  <c r="U4827" i="1"/>
  <c r="S4827" i="1"/>
  <c r="R4827" i="1"/>
  <c r="M4827" i="1"/>
  <c r="U4826" i="1"/>
  <c r="S4826" i="1"/>
  <c r="R4826" i="1"/>
  <c r="M4826" i="1"/>
  <c r="U4825" i="1"/>
  <c r="S4825" i="1"/>
  <c r="R4825" i="1"/>
  <c r="M4825" i="1"/>
  <c r="U4824" i="1"/>
  <c r="S4824" i="1"/>
  <c r="R4824" i="1"/>
  <c r="M4824" i="1"/>
  <c r="U4823" i="1"/>
  <c r="S4823" i="1"/>
  <c r="R4823" i="1"/>
  <c r="M4823" i="1"/>
  <c r="U4822" i="1"/>
  <c r="S4822" i="1"/>
  <c r="R4822" i="1"/>
  <c r="M4822" i="1"/>
  <c r="U4821" i="1"/>
  <c r="S4821" i="1"/>
  <c r="R4821" i="1"/>
  <c r="M4821" i="1"/>
  <c r="U4820" i="1"/>
  <c r="S4820" i="1"/>
  <c r="R4820" i="1"/>
  <c r="M4820" i="1"/>
  <c r="U4819" i="1"/>
  <c r="S4819" i="1"/>
  <c r="R4819" i="1"/>
  <c r="M4819" i="1"/>
  <c r="U4818" i="1"/>
  <c r="S4818" i="1"/>
  <c r="R4818" i="1"/>
  <c r="M4818" i="1"/>
  <c r="U4817" i="1"/>
  <c r="S4817" i="1"/>
  <c r="R4817" i="1"/>
  <c r="M4817" i="1"/>
  <c r="U4816" i="1"/>
  <c r="S4816" i="1"/>
  <c r="R4816" i="1"/>
  <c r="M4816" i="1"/>
  <c r="U4815" i="1"/>
  <c r="S4815" i="1"/>
  <c r="R4815" i="1"/>
  <c r="M4815" i="1"/>
  <c r="U4814" i="1"/>
  <c r="S4814" i="1"/>
  <c r="R4814" i="1"/>
  <c r="M4814" i="1"/>
  <c r="U4813" i="1"/>
  <c r="S4813" i="1"/>
  <c r="R4813" i="1"/>
  <c r="M4813" i="1"/>
  <c r="U4812" i="1"/>
  <c r="S4812" i="1"/>
  <c r="R4812" i="1"/>
  <c r="M4812" i="1"/>
  <c r="U4811" i="1"/>
  <c r="S4811" i="1"/>
  <c r="R4811" i="1"/>
  <c r="M4811" i="1"/>
  <c r="U4810" i="1"/>
  <c r="S4810" i="1"/>
  <c r="R4810" i="1"/>
  <c r="M4810" i="1"/>
  <c r="U4809" i="1"/>
  <c r="S4809" i="1"/>
  <c r="R4809" i="1"/>
  <c r="M4809" i="1"/>
  <c r="U4808" i="1"/>
  <c r="S4808" i="1"/>
  <c r="R4808" i="1"/>
  <c r="M4808" i="1"/>
  <c r="U4807" i="1"/>
  <c r="S4807" i="1"/>
  <c r="R4807" i="1"/>
  <c r="M4807" i="1"/>
  <c r="U4806" i="1"/>
  <c r="S4806" i="1"/>
  <c r="R4806" i="1"/>
  <c r="M4806" i="1"/>
  <c r="U4805" i="1"/>
  <c r="S4805" i="1"/>
  <c r="R4805" i="1"/>
  <c r="M4805" i="1"/>
  <c r="U4804" i="1"/>
  <c r="S4804" i="1"/>
  <c r="R4804" i="1"/>
  <c r="M4804" i="1"/>
  <c r="U4803" i="1"/>
  <c r="S4803" i="1"/>
  <c r="R4803" i="1"/>
  <c r="M4803" i="1"/>
  <c r="U4802" i="1"/>
  <c r="S4802" i="1"/>
  <c r="R4802" i="1"/>
  <c r="M4802" i="1"/>
  <c r="U4801" i="1"/>
  <c r="S4801" i="1"/>
  <c r="R4801" i="1"/>
  <c r="M4801" i="1"/>
  <c r="U4800" i="1"/>
  <c r="S4800" i="1"/>
  <c r="R4800" i="1"/>
  <c r="M4800" i="1"/>
  <c r="U4799" i="1"/>
  <c r="S4799" i="1"/>
  <c r="R4799" i="1"/>
  <c r="M4799" i="1"/>
  <c r="U4798" i="1"/>
  <c r="S4798" i="1"/>
  <c r="R4798" i="1"/>
  <c r="M4798" i="1"/>
  <c r="U4797" i="1"/>
  <c r="S4797" i="1"/>
  <c r="R4797" i="1"/>
  <c r="M4797" i="1"/>
  <c r="U4796" i="1"/>
  <c r="S4796" i="1"/>
  <c r="R4796" i="1"/>
  <c r="M4796" i="1"/>
  <c r="U4795" i="1"/>
  <c r="S4795" i="1"/>
  <c r="R4795" i="1"/>
  <c r="M4795" i="1"/>
  <c r="U4794" i="1"/>
  <c r="S4794" i="1"/>
  <c r="R4794" i="1"/>
  <c r="M4794" i="1"/>
  <c r="U4793" i="1"/>
  <c r="S4793" i="1"/>
  <c r="R4793" i="1"/>
  <c r="M4793" i="1"/>
  <c r="U4792" i="1"/>
  <c r="S4792" i="1"/>
  <c r="R4792" i="1"/>
  <c r="M4792" i="1"/>
  <c r="U4791" i="1"/>
  <c r="S4791" i="1"/>
  <c r="R4791" i="1"/>
  <c r="M4791" i="1"/>
  <c r="U4790" i="1"/>
  <c r="S4790" i="1"/>
  <c r="R4790" i="1"/>
  <c r="M4790" i="1"/>
  <c r="U4789" i="1"/>
  <c r="S4789" i="1"/>
  <c r="R4789" i="1"/>
  <c r="M4789" i="1"/>
  <c r="U4788" i="1"/>
  <c r="S4788" i="1"/>
  <c r="R4788" i="1"/>
  <c r="M4788" i="1"/>
  <c r="U4787" i="1"/>
  <c r="S4787" i="1"/>
  <c r="R4787" i="1"/>
  <c r="M4787" i="1"/>
  <c r="U4786" i="1"/>
  <c r="S4786" i="1"/>
  <c r="R4786" i="1"/>
  <c r="M4786" i="1"/>
  <c r="U4785" i="1"/>
  <c r="S4785" i="1"/>
  <c r="R4785" i="1"/>
  <c r="M4785" i="1"/>
  <c r="U4784" i="1"/>
  <c r="S4784" i="1"/>
  <c r="R4784" i="1"/>
  <c r="M4784" i="1"/>
  <c r="U4783" i="1"/>
  <c r="S4783" i="1"/>
  <c r="R4783" i="1"/>
  <c r="M4783" i="1"/>
  <c r="U4782" i="1"/>
  <c r="S4782" i="1"/>
  <c r="R4782" i="1"/>
  <c r="M4782" i="1"/>
  <c r="U4781" i="1"/>
  <c r="S4781" i="1"/>
  <c r="R4781" i="1"/>
  <c r="M4781" i="1"/>
  <c r="U4780" i="1"/>
  <c r="S4780" i="1"/>
  <c r="R4780" i="1"/>
  <c r="M4780" i="1"/>
  <c r="U4779" i="1"/>
  <c r="S4779" i="1"/>
  <c r="R4779" i="1"/>
  <c r="M4779" i="1"/>
  <c r="U4778" i="1"/>
  <c r="S4778" i="1"/>
  <c r="R4778" i="1"/>
  <c r="M4778" i="1"/>
  <c r="U4777" i="1"/>
  <c r="S4777" i="1"/>
  <c r="R4777" i="1"/>
  <c r="M4777" i="1"/>
  <c r="U4776" i="1"/>
  <c r="S4776" i="1"/>
  <c r="R4776" i="1"/>
  <c r="M4776" i="1"/>
  <c r="U4775" i="1"/>
  <c r="S4775" i="1"/>
  <c r="R4775" i="1"/>
  <c r="M4775" i="1"/>
  <c r="U4774" i="1"/>
  <c r="S4774" i="1"/>
  <c r="R4774" i="1"/>
  <c r="M4774" i="1"/>
  <c r="U4773" i="1"/>
  <c r="S4773" i="1"/>
  <c r="R4773" i="1"/>
  <c r="M4773" i="1"/>
  <c r="U4772" i="1"/>
  <c r="S4772" i="1"/>
  <c r="R4772" i="1"/>
  <c r="M4772" i="1"/>
  <c r="U4771" i="1"/>
  <c r="S4771" i="1"/>
  <c r="R4771" i="1"/>
  <c r="M4771" i="1"/>
  <c r="U4770" i="1"/>
  <c r="S4770" i="1"/>
  <c r="R4770" i="1"/>
  <c r="M4770" i="1"/>
  <c r="U4769" i="1"/>
  <c r="S4769" i="1"/>
  <c r="R4769" i="1"/>
  <c r="M4769" i="1"/>
  <c r="U4768" i="1"/>
  <c r="S4768" i="1"/>
  <c r="R4768" i="1"/>
  <c r="M4768" i="1"/>
  <c r="U4767" i="1"/>
  <c r="S4767" i="1"/>
  <c r="R4767" i="1"/>
  <c r="M4767" i="1"/>
  <c r="U4766" i="1"/>
  <c r="S4766" i="1"/>
  <c r="R4766" i="1"/>
  <c r="M4766" i="1"/>
  <c r="U4765" i="1"/>
  <c r="S4765" i="1"/>
  <c r="R4765" i="1"/>
  <c r="M4765" i="1"/>
  <c r="U4764" i="1"/>
  <c r="S4764" i="1"/>
  <c r="R4764" i="1"/>
  <c r="M4764" i="1"/>
  <c r="U4763" i="1"/>
  <c r="S4763" i="1"/>
  <c r="R4763" i="1"/>
  <c r="M4763" i="1"/>
  <c r="U4762" i="1"/>
  <c r="S4762" i="1"/>
  <c r="R4762" i="1"/>
  <c r="M4762" i="1"/>
  <c r="U4761" i="1"/>
  <c r="S4761" i="1"/>
  <c r="R4761" i="1"/>
  <c r="M4761" i="1"/>
  <c r="U4760" i="1"/>
  <c r="S4760" i="1"/>
  <c r="R4760" i="1"/>
  <c r="M4760" i="1"/>
  <c r="U4759" i="1"/>
  <c r="S4759" i="1"/>
  <c r="R4759" i="1"/>
  <c r="M4759" i="1"/>
  <c r="U4758" i="1"/>
  <c r="S4758" i="1"/>
  <c r="R4758" i="1"/>
  <c r="M4758" i="1"/>
  <c r="U4757" i="1"/>
  <c r="S4757" i="1"/>
  <c r="R4757" i="1"/>
  <c r="M4757" i="1"/>
  <c r="U4756" i="1"/>
  <c r="S4756" i="1"/>
  <c r="R4756" i="1"/>
  <c r="M4756" i="1"/>
  <c r="U4755" i="1"/>
  <c r="S4755" i="1"/>
  <c r="R4755" i="1"/>
  <c r="M4755" i="1"/>
  <c r="U4754" i="1"/>
  <c r="S4754" i="1"/>
  <c r="R4754" i="1"/>
  <c r="M4754" i="1"/>
  <c r="U4753" i="1"/>
  <c r="S4753" i="1"/>
  <c r="R4753" i="1"/>
  <c r="M4753" i="1"/>
  <c r="U4752" i="1"/>
  <c r="S4752" i="1"/>
  <c r="R4752" i="1"/>
  <c r="M4752" i="1"/>
  <c r="U4751" i="1"/>
  <c r="S4751" i="1"/>
  <c r="R4751" i="1"/>
  <c r="M4751" i="1"/>
  <c r="U4750" i="1"/>
  <c r="S4750" i="1"/>
  <c r="R4750" i="1"/>
  <c r="M4750" i="1"/>
  <c r="U4749" i="1"/>
  <c r="S4749" i="1"/>
  <c r="R4749" i="1"/>
  <c r="M4749" i="1"/>
  <c r="U4748" i="1"/>
  <c r="S4748" i="1"/>
  <c r="R4748" i="1"/>
  <c r="M4748" i="1"/>
  <c r="U4747" i="1"/>
  <c r="S4747" i="1"/>
  <c r="R4747" i="1"/>
  <c r="M4747" i="1"/>
  <c r="U4746" i="1"/>
  <c r="S4746" i="1"/>
  <c r="R4746" i="1"/>
  <c r="M4746" i="1"/>
  <c r="U4745" i="1"/>
  <c r="S4745" i="1"/>
  <c r="R4745" i="1"/>
  <c r="M4745" i="1"/>
  <c r="U4744" i="1"/>
  <c r="S4744" i="1"/>
  <c r="R4744" i="1"/>
  <c r="M4744" i="1"/>
  <c r="U4743" i="1"/>
  <c r="S4743" i="1"/>
  <c r="R4743" i="1"/>
  <c r="M4743" i="1"/>
  <c r="U4742" i="1"/>
  <c r="S4742" i="1"/>
  <c r="R4742" i="1"/>
  <c r="M4742" i="1"/>
  <c r="U4741" i="1"/>
  <c r="S4741" i="1"/>
  <c r="R4741" i="1"/>
  <c r="M4741" i="1"/>
  <c r="U4740" i="1"/>
  <c r="S4740" i="1"/>
  <c r="R4740" i="1"/>
  <c r="M4740" i="1"/>
  <c r="U4739" i="1"/>
  <c r="S4739" i="1"/>
  <c r="R4739" i="1"/>
  <c r="M4739" i="1"/>
  <c r="U4738" i="1"/>
  <c r="S4738" i="1"/>
  <c r="R4738" i="1"/>
  <c r="M4738" i="1"/>
  <c r="U4737" i="1"/>
  <c r="S4737" i="1"/>
  <c r="R4737" i="1"/>
  <c r="M4737" i="1"/>
  <c r="U4736" i="1"/>
  <c r="S4736" i="1"/>
  <c r="R4736" i="1"/>
  <c r="M4736" i="1"/>
  <c r="U4735" i="1"/>
  <c r="S4735" i="1"/>
  <c r="R4735" i="1"/>
  <c r="M4735" i="1"/>
  <c r="U4734" i="1"/>
  <c r="S4734" i="1"/>
  <c r="R4734" i="1"/>
  <c r="M4734" i="1"/>
  <c r="U4733" i="1"/>
  <c r="S4733" i="1"/>
  <c r="R4733" i="1"/>
  <c r="M4733" i="1"/>
  <c r="U4732" i="1"/>
  <c r="S4732" i="1"/>
  <c r="R4732" i="1"/>
  <c r="M4732" i="1"/>
  <c r="U4731" i="1"/>
  <c r="S4731" i="1"/>
  <c r="R4731" i="1"/>
  <c r="M4731" i="1"/>
  <c r="U4730" i="1"/>
  <c r="S4730" i="1"/>
  <c r="R4730" i="1"/>
  <c r="M4730" i="1"/>
  <c r="U4729" i="1"/>
  <c r="S4729" i="1"/>
  <c r="R4729" i="1"/>
  <c r="M4729" i="1"/>
  <c r="U4728" i="1"/>
  <c r="S4728" i="1"/>
  <c r="R4728" i="1"/>
  <c r="M4728" i="1"/>
  <c r="U4727" i="1"/>
  <c r="S4727" i="1"/>
  <c r="R4727" i="1"/>
  <c r="M4727" i="1"/>
  <c r="U4726" i="1"/>
  <c r="S4726" i="1"/>
  <c r="R4726" i="1"/>
  <c r="M4726" i="1"/>
  <c r="U4725" i="1"/>
  <c r="S4725" i="1"/>
  <c r="R4725" i="1"/>
  <c r="M4725" i="1"/>
  <c r="U4724" i="1"/>
  <c r="S4724" i="1"/>
  <c r="R4724" i="1"/>
  <c r="M4724" i="1"/>
  <c r="U4723" i="1"/>
  <c r="S4723" i="1"/>
  <c r="R4723" i="1"/>
  <c r="M4723" i="1"/>
  <c r="U4722" i="1"/>
  <c r="S4722" i="1"/>
  <c r="R4722" i="1"/>
  <c r="M4722" i="1"/>
  <c r="U4721" i="1"/>
  <c r="S4721" i="1"/>
  <c r="R4721" i="1"/>
  <c r="M4721" i="1"/>
  <c r="U4720" i="1"/>
  <c r="S4720" i="1"/>
  <c r="R4720" i="1"/>
  <c r="M4720" i="1"/>
  <c r="U4719" i="1"/>
  <c r="S4719" i="1"/>
  <c r="R4719" i="1"/>
  <c r="M4719" i="1"/>
  <c r="U4718" i="1"/>
  <c r="S4718" i="1"/>
  <c r="R4718" i="1"/>
  <c r="M4718" i="1"/>
  <c r="U4717" i="1"/>
  <c r="S4717" i="1"/>
  <c r="R4717" i="1"/>
  <c r="M4717" i="1"/>
  <c r="U4716" i="1"/>
  <c r="S4716" i="1"/>
  <c r="R4716" i="1"/>
  <c r="M4716" i="1"/>
  <c r="U4715" i="1"/>
  <c r="S4715" i="1"/>
  <c r="R4715" i="1"/>
  <c r="M4715" i="1"/>
  <c r="U4714" i="1"/>
  <c r="S4714" i="1"/>
  <c r="R4714" i="1"/>
  <c r="M4714" i="1"/>
  <c r="U4713" i="1"/>
  <c r="S4713" i="1"/>
  <c r="R4713" i="1"/>
  <c r="M4713" i="1"/>
  <c r="U4712" i="1"/>
  <c r="S4712" i="1"/>
  <c r="R4712" i="1"/>
  <c r="M4712" i="1"/>
  <c r="U4711" i="1"/>
  <c r="S4711" i="1"/>
  <c r="R4711" i="1"/>
  <c r="M4711" i="1"/>
  <c r="U4710" i="1"/>
  <c r="S4710" i="1"/>
  <c r="R4710" i="1"/>
  <c r="M4710" i="1"/>
  <c r="U4709" i="1"/>
  <c r="S4709" i="1"/>
  <c r="R4709" i="1"/>
  <c r="M4709" i="1"/>
  <c r="U4708" i="1"/>
  <c r="S4708" i="1"/>
  <c r="R4708" i="1"/>
  <c r="M4708" i="1"/>
  <c r="U4707" i="1"/>
  <c r="S4707" i="1"/>
  <c r="R4707" i="1"/>
  <c r="M4707" i="1"/>
  <c r="U4706" i="1"/>
  <c r="S4706" i="1"/>
  <c r="R4706" i="1"/>
  <c r="M4706" i="1"/>
  <c r="U4705" i="1"/>
  <c r="S4705" i="1"/>
  <c r="R4705" i="1"/>
  <c r="M4705" i="1"/>
  <c r="U4704" i="1"/>
  <c r="S4704" i="1"/>
  <c r="R4704" i="1"/>
  <c r="M4704" i="1"/>
  <c r="U4703" i="1"/>
  <c r="S4703" i="1"/>
  <c r="R4703" i="1"/>
  <c r="M4703" i="1"/>
  <c r="U4702" i="1"/>
  <c r="S4702" i="1"/>
  <c r="R4702" i="1"/>
  <c r="M4702" i="1"/>
  <c r="U4701" i="1"/>
  <c r="S4701" i="1"/>
  <c r="R4701" i="1"/>
  <c r="M4701" i="1"/>
  <c r="U4700" i="1"/>
  <c r="S4700" i="1"/>
  <c r="R4700" i="1"/>
  <c r="M4700" i="1"/>
  <c r="U4699" i="1"/>
  <c r="S4699" i="1"/>
  <c r="R4699" i="1"/>
  <c r="M4699" i="1"/>
  <c r="U4698" i="1"/>
  <c r="S4698" i="1"/>
  <c r="R4698" i="1"/>
  <c r="M4698" i="1"/>
  <c r="U4697" i="1"/>
  <c r="S4697" i="1"/>
  <c r="R4697" i="1"/>
  <c r="M4697" i="1"/>
  <c r="U4696" i="1"/>
  <c r="S4696" i="1"/>
  <c r="R4696" i="1"/>
  <c r="M4696" i="1"/>
  <c r="U4695" i="1"/>
  <c r="S4695" i="1"/>
  <c r="R4695" i="1"/>
  <c r="M4695" i="1"/>
  <c r="U4694" i="1"/>
  <c r="S4694" i="1"/>
  <c r="R4694" i="1"/>
  <c r="M4694" i="1"/>
  <c r="U4693" i="1"/>
  <c r="S4693" i="1"/>
  <c r="R4693" i="1"/>
  <c r="M4693" i="1"/>
  <c r="U4692" i="1"/>
  <c r="S4692" i="1"/>
  <c r="R4692" i="1"/>
  <c r="M4692" i="1"/>
  <c r="U4691" i="1"/>
  <c r="S4691" i="1"/>
  <c r="R4691" i="1"/>
  <c r="M4691" i="1"/>
  <c r="U4690" i="1"/>
  <c r="S4690" i="1"/>
  <c r="R4690" i="1"/>
  <c r="M4690" i="1"/>
  <c r="U4689" i="1"/>
  <c r="S4689" i="1"/>
  <c r="R4689" i="1"/>
  <c r="M4689" i="1"/>
  <c r="U4688" i="1"/>
  <c r="S4688" i="1"/>
  <c r="R4688" i="1"/>
  <c r="M4688" i="1"/>
  <c r="U4687" i="1"/>
  <c r="S4687" i="1"/>
  <c r="R4687" i="1"/>
  <c r="M4687" i="1"/>
  <c r="U4686" i="1"/>
  <c r="S4686" i="1"/>
  <c r="R4686" i="1"/>
  <c r="M4686" i="1"/>
  <c r="U4685" i="1"/>
  <c r="S4685" i="1"/>
  <c r="R4685" i="1"/>
  <c r="M4685" i="1"/>
  <c r="U4684" i="1"/>
  <c r="S4684" i="1"/>
  <c r="R4684" i="1"/>
  <c r="M4684" i="1"/>
  <c r="U4683" i="1"/>
  <c r="S4683" i="1"/>
  <c r="R4683" i="1"/>
  <c r="M4683" i="1"/>
  <c r="U4682" i="1"/>
  <c r="S4682" i="1"/>
  <c r="R4682" i="1"/>
  <c r="M4682" i="1"/>
  <c r="U4681" i="1"/>
  <c r="S4681" i="1"/>
  <c r="R4681" i="1"/>
  <c r="M4681" i="1"/>
  <c r="U4680" i="1"/>
  <c r="S4680" i="1"/>
  <c r="R4680" i="1"/>
  <c r="M4680" i="1"/>
  <c r="U4679" i="1"/>
  <c r="S4679" i="1"/>
  <c r="R4679" i="1"/>
  <c r="M4679" i="1"/>
  <c r="U4678" i="1"/>
  <c r="S4678" i="1"/>
  <c r="R4678" i="1"/>
  <c r="M4678" i="1"/>
  <c r="U4677" i="1"/>
  <c r="S4677" i="1"/>
  <c r="R4677" i="1"/>
  <c r="M4677" i="1"/>
  <c r="U4676" i="1"/>
  <c r="S4676" i="1"/>
  <c r="R4676" i="1"/>
  <c r="M4676" i="1"/>
  <c r="U4675" i="1"/>
  <c r="S4675" i="1"/>
  <c r="R4675" i="1"/>
  <c r="M4675" i="1"/>
  <c r="U4674" i="1"/>
  <c r="S4674" i="1"/>
  <c r="R4674" i="1"/>
  <c r="M4674" i="1"/>
  <c r="U4673" i="1"/>
  <c r="S4673" i="1"/>
  <c r="R4673" i="1"/>
  <c r="M4673" i="1"/>
  <c r="U4672" i="1"/>
  <c r="S4672" i="1"/>
  <c r="R4672" i="1"/>
  <c r="M4672" i="1"/>
  <c r="U4671" i="1"/>
  <c r="S4671" i="1"/>
  <c r="R4671" i="1"/>
  <c r="M4671" i="1"/>
  <c r="U4670" i="1"/>
  <c r="S4670" i="1"/>
  <c r="R4670" i="1"/>
  <c r="M4670" i="1"/>
  <c r="U4669" i="1"/>
  <c r="S4669" i="1"/>
  <c r="R4669" i="1"/>
  <c r="M4669" i="1"/>
  <c r="U4668" i="1"/>
  <c r="S4668" i="1"/>
  <c r="R4668" i="1"/>
  <c r="M4668" i="1"/>
  <c r="U4667" i="1"/>
  <c r="S4667" i="1"/>
  <c r="R4667" i="1"/>
  <c r="M4667" i="1"/>
  <c r="U4666" i="1"/>
  <c r="S4666" i="1"/>
  <c r="R4666" i="1"/>
  <c r="M4666" i="1"/>
  <c r="U4665" i="1"/>
  <c r="S4665" i="1"/>
  <c r="R4665" i="1"/>
  <c r="M4665" i="1"/>
  <c r="U4664" i="1"/>
  <c r="S4664" i="1"/>
  <c r="R4664" i="1"/>
  <c r="M4664" i="1"/>
  <c r="U4663" i="1"/>
  <c r="S4663" i="1"/>
  <c r="R4663" i="1"/>
  <c r="M4663" i="1"/>
  <c r="U4662" i="1"/>
  <c r="S4662" i="1"/>
  <c r="R4662" i="1"/>
  <c r="M4662" i="1"/>
  <c r="U4661" i="1"/>
  <c r="S4661" i="1"/>
  <c r="R4661" i="1"/>
  <c r="M4661" i="1"/>
  <c r="U4660" i="1"/>
  <c r="S4660" i="1"/>
  <c r="R4660" i="1"/>
  <c r="M4660" i="1"/>
  <c r="U4659" i="1"/>
  <c r="S4659" i="1"/>
  <c r="R4659" i="1"/>
  <c r="M4659" i="1"/>
  <c r="U4658" i="1"/>
  <c r="S4658" i="1"/>
  <c r="R4658" i="1"/>
  <c r="M4658" i="1"/>
  <c r="U4657" i="1"/>
  <c r="S4657" i="1"/>
  <c r="R4657" i="1"/>
  <c r="M4657" i="1"/>
  <c r="U4656" i="1"/>
  <c r="S4656" i="1"/>
  <c r="R4656" i="1"/>
  <c r="M4656" i="1"/>
  <c r="U4655" i="1"/>
  <c r="S4655" i="1"/>
  <c r="R4655" i="1"/>
  <c r="M4655" i="1"/>
  <c r="U4654" i="1"/>
  <c r="S4654" i="1"/>
  <c r="R4654" i="1"/>
  <c r="M4654" i="1"/>
  <c r="U4653" i="1"/>
  <c r="S4653" i="1"/>
  <c r="R4653" i="1"/>
  <c r="M4653" i="1"/>
  <c r="U4652" i="1"/>
  <c r="S4652" i="1"/>
  <c r="R4652" i="1"/>
  <c r="M4652" i="1"/>
  <c r="U4651" i="1"/>
  <c r="S4651" i="1"/>
  <c r="R4651" i="1"/>
  <c r="M4651" i="1"/>
  <c r="U4650" i="1"/>
  <c r="S4650" i="1"/>
  <c r="R4650" i="1"/>
  <c r="M4650" i="1"/>
  <c r="U4649" i="1"/>
  <c r="S4649" i="1"/>
  <c r="R4649" i="1"/>
  <c r="M4649" i="1"/>
  <c r="U4648" i="1"/>
  <c r="S4648" i="1"/>
  <c r="R4648" i="1"/>
  <c r="M4648" i="1"/>
  <c r="U4647" i="1"/>
  <c r="S4647" i="1"/>
  <c r="R4647" i="1"/>
  <c r="M4647" i="1"/>
  <c r="U4646" i="1"/>
  <c r="S4646" i="1"/>
  <c r="R4646" i="1"/>
  <c r="M4646" i="1"/>
  <c r="U4645" i="1"/>
  <c r="S4645" i="1"/>
  <c r="R4645" i="1"/>
  <c r="M4645" i="1"/>
  <c r="U4644" i="1"/>
  <c r="S4644" i="1"/>
  <c r="R4644" i="1"/>
  <c r="M4644" i="1"/>
  <c r="U4643" i="1"/>
  <c r="S4643" i="1"/>
  <c r="R4643" i="1"/>
  <c r="M4643" i="1"/>
  <c r="U4642" i="1"/>
  <c r="S4642" i="1"/>
  <c r="R4642" i="1"/>
  <c r="M4642" i="1"/>
  <c r="U4641" i="1"/>
  <c r="S4641" i="1"/>
  <c r="R4641" i="1"/>
  <c r="M4641" i="1"/>
  <c r="U4640" i="1"/>
  <c r="S4640" i="1"/>
  <c r="R4640" i="1"/>
  <c r="M4640" i="1"/>
  <c r="U4639" i="1"/>
  <c r="S4639" i="1"/>
  <c r="R4639" i="1"/>
  <c r="M4639" i="1"/>
  <c r="U4638" i="1"/>
  <c r="S4638" i="1"/>
  <c r="R4638" i="1"/>
  <c r="M4638" i="1"/>
  <c r="U4637" i="1"/>
  <c r="S4637" i="1"/>
  <c r="R4637" i="1"/>
  <c r="M4637" i="1"/>
  <c r="U4636" i="1"/>
  <c r="S4636" i="1"/>
  <c r="R4636" i="1"/>
  <c r="M4636" i="1"/>
  <c r="U4635" i="1"/>
  <c r="S4635" i="1"/>
  <c r="R4635" i="1"/>
  <c r="M4635" i="1"/>
  <c r="U4634" i="1"/>
  <c r="S4634" i="1"/>
  <c r="R4634" i="1"/>
  <c r="M4634" i="1"/>
  <c r="U4633" i="1"/>
  <c r="S4633" i="1"/>
  <c r="R4633" i="1"/>
  <c r="M4633" i="1"/>
  <c r="U4632" i="1"/>
  <c r="S4632" i="1"/>
  <c r="R4632" i="1"/>
  <c r="M4632" i="1"/>
  <c r="U4631" i="1"/>
  <c r="S4631" i="1"/>
  <c r="R4631" i="1"/>
  <c r="M4631" i="1"/>
  <c r="U4630" i="1"/>
  <c r="S4630" i="1"/>
  <c r="R4630" i="1"/>
  <c r="M4630" i="1"/>
  <c r="U4629" i="1"/>
  <c r="S4629" i="1"/>
  <c r="R4629" i="1"/>
  <c r="M4629" i="1"/>
  <c r="U4628" i="1"/>
  <c r="S4628" i="1"/>
  <c r="R4628" i="1"/>
  <c r="M4628" i="1"/>
  <c r="U4627" i="1"/>
  <c r="S4627" i="1"/>
  <c r="R4627" i="1"/>
  <c r="M4627" i="1"/>
  <c r="U4626" i="1"/>
  <c r="S4626" i="1"/>
  <c r="R4626" i="1"/>
  <c r="M4626" i="1"/>
  <c r="U4625" i="1"/>
  <c r="S4625" i="1"/>
  <c r="R4625" i="1"/>
  <c r="M4625" i="1"/>
  <c r="U4624" i="1"/>
  <c r="S4624" i="1"/>
  <c r="R4624" i="1"/>
  <c r="M4624" i="1"/>
  <c r="U4623" i="1"/>
  <c r="S4623" i="1"/>
  <c r="R4623" i="1"/>
  <c r="M4623" i="1"/>
  <c r="U4622" i="1"/>
  <c r="S4622" i="1"/>
  <c r="R4622" i="1"/>
  <c r="M4622" i="1"/>
  <c r="U4621" i="1"/>
  <c r="S4621" i="1"/>
  <c r="R4621" i="1"/>
  <c r="M4621" i="1"/>
  <c r="U4620" i="1"/>
  <c r="S4620" i="1"/>
  <c r="R4620" i="1"/>
  <c r="M4620" i="1"/>
  <c r="U4619" i="1"/>
  <c r="S4619" i="1"/>
  <c r="R4619" i="1"/>
  <c r="M4619" i="1"/>
  <c r="U4618" i="1"/>
  <c r="S4618" i="1"/>
  <c r="R4618" i="1"/>
  <c r="M4618" i="1"/>
  <c r="U4617" i="1"/>
  <c r="S4617" i="1"/>
  <c r="R4617" i="1"/>
  <c r="M4617" i="1"/>
  <c r="U4616" i="1"/>
  <c r="S4616" i="1"/>
  <c r="R4616" i="1"/>
  <c r="M4616" i="1"/>
  <c r="U4615" i="1"/>
  <c r="S4615" i="1"/>
  <c r="R4615" i="1"/>
  <c r="M4615" i="1"/>
  <c r="U4614" i="1"/>
  <c r="S4614" i="1"/>
  <c r="R4614" i="1"/>
  <c r="M4614" i="1"/>
  <c r="U4613" i="1"/>
  <c r="S4613" i="1"/>
  <c r="R4613" i="1"/>
  <c r="M4613" i="1"/>
  <c r="U4612" i="1"/>
  <c r="S4612" i="1"/>
  <c r="R4612" i="1"/>
  <c r="M4612" i="1"/>
  <c r="U4611" i="1"/>
  <c r="S4611" i="1"/>
  <c r="R4611" i="1"/>
  <c r="M4611" i="1"/>
  <c r="U4610" i="1"/>
  <c r="S4610" i="1"/>
  <c r="R4610" i="1"/>
  <c r="M4610" i="1"/>
  <c r="U4609" i="1"/>
  <c r="S4609" i="1"/>
  <c r="R4609" i="1"/>
  <c r="M4609" i="1"/>
  <c r="U4608" i="1"/>
  <c r="S4608" i="1"/>
  <c r="R4608" i="1"/>
  <c r="M4608" i="1"/>
  <c r="U4607" i="1"/>
  <c r="S4607" i="1"/>
  <c r="R4607" i="1"/>
  <c r="M4607" i="1"/>
  <c r="U4606" i="1"/>
  <c r="S4606" i="1"/>
  <c r="R4606" i="1"/>
  <c r="M4606" i="1"/>
  <c r="U4605" i="1"/>
  <c r="S4605" i="1"/>
  <c r="R4605" i="1"/>
  <c r="M4605" i="1"/>
  <c r="U4604" i="1"/>
  <c r="S4604" i="1"/>
  <c r="R4604" i="1"/>
  <c r="M4604" i="1"/>
  <c r="U4603" i="1"/>
  <c r="S4603" i="1"/>
  <c r="R4603" i="1"/>
  <c r="M4603" i="1"/>
  <c r="U4602" i="1"/>
  <c r="S4602" i="1"/>
  <c r="R4602" i="1"/>
  <c r="M4602" i="1"/>
  <c r="U4601" i="1"/>
  <c r="S4601" i="1"/>
  <c r="R4601" i="1"/>
  <c r="M4601" i="1"/>
  <c r="U4600" i="1"/>
  <c r="S4600" i="1"/>
  <c r="R4600" i="1"/>
  <c r="M4600" i="1"/>
  <c r="U4599" i="1"/>
  <c r="S4599" i="1"/>
  <c r="R4599" i="1"/>
  <c r="M4599" i="1"/>
  <c r="U4598" i="1"/>
  <c r="S4598" i="1"/>
  <c r="R4598" i="1"/>
  <c r="M4598" i="1"/>
  <c r="U4597" i="1"/>
  <c r="S4597" i="1"/>
  <c r="R4597" i="1"/>
  <c r="M4597" i="1"/>
  <c r="U4596" i="1"/>
  <c r="S4596" i="1"/>
  <c r="R4596" i="1"/>
  <c r="M4596" i="1"/>
  <c r="U4595" i="1"/>
  <c r="S4595" i="1"/>
  <c r="R4595" i="1"/>
  <c r="M4595" i="1"/>
  <c r="U4594" i="1"/>
  <c r="S4594" i="1"/>
  <c r="R4594" i="1"/>
  <c r="M4594" i="1"/>
  <c r="U4593" i="1"/>
  <c r="S4593" i="1"/>
  <c r="R4593" i="1"/>
  <c r="M4593" i="1"/>
  <c r="U4592" i="1"/>
  <c r="S4592" i="1"/>
  <c r="R4592" i="1"/>
  <c r="M4592" i="1"/>
  <c r="U4591" i="1"/>
  <c r="S4591" i="1"/>
  <c r="R4591" i="1"/>
  <c r="M4591" i="1"/>
  <c r="U4590" i="1"/>
  <c r="S4590" i="1"/>
  <c r="R4590" i="1"/>
  <c r="M4590" i="1"/>
  <c r="U4589" i="1"/>
  <c r="S4589" i="1"/>
  <c r="R4589" i="1"/>
  <c r="M4589" i="1"/>
  <c r="U4588" i="1"/>
  <c r="S4588" i="1"/>
  <c r="R4588" i="1"/>
  <c r="M4588" i="1"/>
  <c r="U4587" i="1"/>
  <c r="S4587" i="1"/>
  <c r="R4587" i="1"/>
  <c r="M4587" i="1"/>
  <c r="U4586" i="1"/>
  <c r="S4586" i="1"/>
  <c r="R4586" i="1"/>
  <c r="M4586" i="1"/>
  <c r="U4585" i="1"/>
  <c r="S4585" i="1"/>
  <c r="R4585" i="1"/>
  <c r="M4585" i="1"/>
  <c r="U4584" i="1"/>
  <c r="S4584" i="1"/>
  <c r="R4584" i="1"/>
  <c r="M4584" i="1"/>
  <c r="U4583" i="1"/>
  <c r="S4583" i="1"/>
  <c r="R4583" i="1"/>
  <c r="M4583" i="1"/>
  <c r="U4582" i="1"/>
  <c r="S4582" i="1"/>
  <c r="R4582" i="1"/>
  <c r="M4582" i="1"/>
  <c r="U4581" i="1"/>
  <c r="S4581" i="1"/>
  <c r="R4581" i="1"/>
  <c r="M4581" i="1"/>
  <c r="U4580" i="1"/>
  <c r="S4580" i="1"/>
  <c r="R4580" i="1"/>
  <c r="M4580" i="1"/>
  <c r="U4579" i="1"/>
  <c r="S4579" i="1"/>
  <c r="R4579" i="1"/>
  <c r="M4579" i="1"/>
  <c r="U4578" i="1"/>
  <c r="S4578" i="1"/>
  <c r="R4578" i="1"/>
  <c r="M4578" i="1"/>
  <c r="U4577" i="1"/>
  <c r="S4577" i="1"/>
  <c r="R4577" i="1"/>
  <c r="M4577" i="1"/>
  <c r="U4576" i="1"/>
  <c r="S4576" i="1"/>
  <c r="R4576" i="1"/>
  <c r="M4576" i="1"/>
  <c r="U4575" i="1"/>
  <c r="S4575" i="1"/>
  <c r="R4575" i="1"/>
  <c r="M4575" i="1"/>
  <c r="U4574" i="1"/>
  <c r="S4574" i="1"/>
  <c r="R4574" i="1"/>
  <c r="M4574" i="1"/>
  <c r="U4573" i="1"/>
  <c r="S4573" i="1"/>
  <c r="R4573" i="1"/>
  <c r="M4573" i="1"/>
  <c r="U4572" i="1"/>
  <c r="S4572" i="1"/>
  <c r="R4572" i="1"/>
  <c r="M4572" i="1"/>
  <c r="U4571" i="1"/>
  <c r="S4571" i="1"/>
  <c r="R4571" i="1"/>
  <c r="M4571" i="1"/>
  <c r="U4570" i="1"/>
  <c r="S4570" i="1"/>
  <c r="R4570" i="1"/>
  <c r="M4570" i="1"/>
  <c r="U4569" i="1"/>
  <c r="S4569" i="1"/>
  <c r="R4569" i="1"/>
  <c r="M4569" i="1"/>
  <c r="U4568" i="1"/>
  <c r="S4568" i="1"/>
  <c r="R4568" i="1"/>
  <c r="M4568" i="1"/>
  <c r="U4567" i="1"/>
  <c r="S4567" i="1"/>
  <c r="R4567" i="1"/>
  <c r="M4567" i="1"/>
  <c r="U4566" i="1"/>
  <c r="S4566" i="1"/>
  <c r="R4566" i="1"/>
  <c r="M4566" i="1"/>
  <c r="U4565" i="1"/>
  <c r="S4565" i="1"/>
  <c r="R4565" i="1"/>
  <c r="M4565" i="1"/>
  <c r="U4564" i="1"/>
  <c r="S4564" i="1"/>
  <c r="R4564" i="1"/>
  <c r="M4564" i="1"/>
  <c r="U4563" i="1"/>
  <c r="S4563" i="1"/>
  <c r="R4563" i="1"/>
  <c r="M4563" i="1"/>
  <c r="U4562" i="1"/>
  <c r="S4562" i="1"/>
  <c r="R4562" i="1"/>
  <c r="M4562" i="1"/>
  <c r="U4561" i="1"/>
  <c r="S4561" i="1"/>
  <c r="R4561" i="1"/>
  <c r="M4561" i="1"/>
  <c r="U4560" i="1"/>
  <c r="S4560" i="1"/>
  <c r="R4560" i="1"/>
  <c r="M4560" i="1"/>
  <c r="U4559" i="1"/>
  <c r="S4559" i="1"/>
  <c r="R4559" i="1"/>
  <c r="M4559" i="1"/>
  <c r="U4558" i="1"/>
  <c r="S4558" i="1"/>
  <c r="R4558" i="1"/>
  <c r="M4558" i="1"/>
  <c r="U4557" i="1"/>
  <c r="S4557" i="1"/>
  <c r="R4557" i="1"/>
  <c r="M4557" i="1"/>
  <c r="U4556" i="1"/>
  <c r="S4556" i="1"/>
  <c r="R4556" i="1"/>
  <c r="M4556" i="1"/>
  <c r="U4555" i="1"/>
  <c r="S4555" i="1"/>
  <c r="R4555" i="1"/>
  <c r="M4555" i="1"/>
  <c r="U4554" i="1"/>
  <c r="S4554" i="1"/>
  <c r="R4554" i="1"/>
  <c r="M4554" i="1"/>
  <c r="U4553" i="1"/>
  <c r="S4553" i="1"/>
  <c r="R4553" i="1"/>
  <c r="M4553" i="1"/>
  <c r="U4552" i="1"/>
  <c r="S4552" i="1"/>
  <c r="R4552" i="1"/>
  <c r="M4552" i="1"/>
  <c r="U4551" i="1"/>
  <c r="S4551" i="1"/>
  <c r="R4551" i="1"/>
  <c r="M4551" i="1"/>
  <c r="U4550" i="1"/>
  <c r="S4550" i="1"/>
  <c r="R4550" i="1"/>
  <c r="M4550" i="1"/>
  <c r="U4549" i="1"/>
  <c r="S4549" i="1"/>
  <c r="R4549" i="1"/>
  <c r="M4549" i="1"/>
  <c r="U4548" i="1"/>
  <c r="S4548" i="1"/>
  <c r="R4548" i="1"/>
  <c r="M4548" i="1"/>
  <c r="U4547" i="1"/>
  <c r="S4547" i="1"/>
  <c r="R4547" i="1"/>
  <c r="M4547" i="1"/>
  <c r="U4546" i="1"/>
  <c r="S4546" i="1"/>
  <c r="R4546" i="1"/>
  <c r="M4546" i="1"/>
  <c r="U4545" i="1"/>
  <c r="S4545" i="1"/>
  <c r="R4545" i="1"/>
  <c r="M4545" i="1"/>
  <c r="U4544" i="1"/>
  <c r="S4544" i="1"/>
  <c r="R4544" i="1"/>
  <c r="M4544" i="1"/>
  <c r="U4543" i="1"/>
  <c r="S4543" i="1"/>
  <c r="R4543" i="1"/>
  <c r="M4543" i="1"/>
  <c r="U4542" i="1"/>
  <c r="S4542" i="1"/>
  <c r="R4542" i="1"/>
  <c r="M4542" i="1"/>
  <c r="U4541" i="1"/>
  <c r="S4541" i="1"/>
  <c r="R4541" i="1"/>
  <c r="M4541" i="1"/>
  <c r="U4540" i="1"/>
  <c r="S4540" i="1"/>
  <c r="R4540" i="1"/>
  <c r="M4540" i="1"/>
  <c r="U4539" i="1"/>
  <c r="S4539" i="1"/>
  <c r="R4539" i="1"/>
  <c r="M4539" i="1"/>
  <c r="U4538" i="1"/>
  <c r="S4538" i="1"/>
  <c r="R4538" i="1"/>
  <c r="M4538" i="1"/>
  <c r="U4537" i="1"/>
  <c r="S4537" i="1"/>
  <c r="R4537" i="1"/>
  <c r="M4537" i="1"/>
  <c r="U4536" i="1"/>
  <c r="S4536" i="1"/>
  <c r="R4536" i="1"/>
  <c r="M4536" i="1"/>
  <c r="U4535" i="1"/>
  <c r="S4535" i="1"/>
  <c r="R4535" i="1"/>
  <c r="M4535" i="1"/>
  <c r="U4534" i="1"/>
  <c r="S4534" i="1"/>
  <c r="R4534" i="1"/>
  <c r="M4534" i="1"/>
  <c r="U4533" i="1"/>
  <c r="S4533" i="1"/>
  <c r="R4533" i="1"/>
  <c r="M4533" i="1"/>
  <c r="U4532" i="1"/>
  <c r="S4532" i="1"/>
  <c r="R4532" i="1"/>
  <c r="M4532" i="1"/>
  <c r="U4531" i="1"/>
  <c r="S4531" i="1"/>
  <c r="R4531" i="1"/>
  <c r="M4531" i="1"/>
  <c r="U4530" i="1"/>
  <c r="S4530" i="1"/>
  <c r="R4530" i="1"/>
  <c r="M4530" i="1"/>
  <c r="U4529" i="1"/>
  <c r="S4529" i="1"/>
  <c r="R4529" i="1"/>
  <c r="M4529" i="1"/>
  <c r="U4528" i="1"/>
  <c r="S4528" i="1"/>
  <c r="R4528" i="1"/>
  <c r="M4528" i="1"/>
  <c r="U4527" i="1"/>
  <c r="S4527" i="1"/>
  <c r="R4527" i="1"/>
  <c r="M4527" i="1"/>
  <c r="U4526" i="1"/>
  <c r="S4526" i="1"/>
  <c r="R4526" i="1"/>
  <c r="M4526" i="1"/>
  <c r="U4525" i="1"/>
  <c r="S4525" i="1"/>
  <c r="R4525" i="1"/>
  <c r="M4525" i="1"/>
  <c r="U4524" i="1"/>
  <c r="S4524" i="1"/>
  <c r="R4524" i="1"/>
  <c r="M4524" i="1"/>
  <c r="U4523" i="1"/>
  <c r="S4523" i="1"/>
  <c r="R4523" i="1"/>
  <c r="M4523" i="1"/>
  <c r="U4522" i="1"/>
  <c r="S4522" i="1"/>
  <c r="R4522" i="1"/>
  <c r="M4522" i="1"/>
  <c r="U4521" i="1"/>
  <c r="S4521" i="1"/>
  <c r="R4521" i="1"/>
  <c r="M4521" i="1"/>
  <c r="U4520" i="1"/>
  <c r="S4520" i="1"/>
  <c r="R4520" i="1"/>
  <c r="M4520" i="1"/>
  <c r="U4519" i="1"/>
  <c r="S4519" i="1"/>
  <c r="R4519" i="1"/>
  <c r="M4519" i="1"/>
  <c r="U4518" i="1"/>
  <c r="S4518" i="1"/>
  <c r="R4518" i="1"/>
  <c r="M4518" i="1"/>
  <c r="U4517" i="1"/>
  <c r="S4517" i="1"/>
  <c r="R4517" i="1"/>
  <c r="M4517" i="1"/>
  <c r="U4516" i="1"/>
  <c r="S4516" i="1"/>
  <c r="R4516" i="1"/>
  <c r="M4516" i="1"/>
  <c r="U4515" i="1"/>
  <c r="S4515" i="1"/>
  <c r="R4515" i="1"/>
  <c r="M4515" i="1"/>
  <c r="U4514" i="1"/>
  <c r="S4514" i="1"/>
  <c r="R4514" i="1"/>
  <c r="M4514" i="1"/>
  <c r="U4513" i="1"/>
  <c r="S4513" i="1"/>
  <c r="R4513" i="1"/>
  <c r="M4513" i="1"/>
  <c r="U4512" i="1"/>
  <c r="S4512" i="1"/>
  <c r="R4512" i="1"/>
  <c r="M4512" i="1"/>
  <c r="U4511" i="1"/>
  <c r="S4511" i="1"/>
  <c r="R4511" i="1"/>
  <c r="M4511" i="1"/>
  <c r="U4510" i="1"/>
  <c r="S4510" i="1"/>
  <c r="R4510" i="1"/>
  <c r="M4510" i="1"/>
  <c r="U4509" i="1"/>
  <c r="S4509" i="1"/>
  <c r="R4509" i="1"/>
  <c r="M4509" i="1"/>
  <c r="U4508" i="1"/>
  <c r="S4508" i="1"/>
  <c r="R4508" i="1"/>
  <c r="M4508" i="1"/>
  <c r="U4507" i="1"/>
  <c r="S4507" i="1"/>
  <c r="R4507" i="1"/>
  <c r="M4507" i="1"/>
  <c r="U4506" i="1"/>
  <c r="S4506" i="1"/>
  <c r="R4506" i="1"/>
  <c r="M4506" i="1"/>
  <c r="U4505" i="1"/>
  <c r="S4505" i="1"/>
  <c r="R4505" i="1"/>
  <c r="M4505" i="1"/>
  <c r="U4504" i="1"/>
  <c r="S4504" i="1"/>
  <c r="R4504" i="1"/>
  <c r="M4504" i="1"/>
  <c r="U4503" i="1"/>
  <c r="S4503" i="1"/>
  <c r="R4503" i="1"/>
  <c r="M4503" i="1"/>
  <c r="U4502" i="1"/>
  <c r="S4502" i="1"/>
  <c r="R4502" i="1"/>
  <c r="M4502" i="1"/>
  <c r="U4501" i="1"/>
  <c r="S4501" i="1"/>
  <c r="R4501" i="1"/>
  <c r="M4501" i="1"/>
  <c r="U4500" i="1"/>
  <c r="S4500" i="1"/>
  <c r="R4500" i="1"/>
  <c r="M4500" i="1"/>
  <c r="U4499" i="1"/>
  <c r="S4499" i="1"/>
  <c r="R4499" i="1"/>
  <c r="M4499" i="1"/>
  <c r="U4498" i="1"/>
  <c r="S4498" i="1"/>
  <c r="R4498" i="1"/>
  <c r="M4498" i="1"/>
  <c r="U4497" i="1"/>
  <c r="S4497" i="1"/>
  <c r="R4497" i="1"/>
  <c r="M4497" i="1"/>
  <c r="U4496" i="1"/>
  <c r="S4496" i="1"/>
  <c r="R4496" i="1"/>
  <c r="M4496" i="1"/>
  <c r="U4495" i="1"/>
  <c r="S4495" i="1"/>
  <c r="R4495" i="1"/>
  <c r="M4495" i="1"/>
  <c r="U4494" i="1"/>
  <c r="S4494" i="1"/>
  <c r="R4494" i="1"/>
  <c r="M4494" i="1"/>
  <c r="U4493" i="1"/>
  <c r="S4493" i="1"/>
  <c r="R4493" i="1"/>
  <c r="M4493" i="1"/>
  <c r="U4492" i="1"/>
  <c r="S4492" i="1"/>
  <c r="R4492" i="1"/>
  <c r="M4492" i="1"/>
  <c r="U4491" i="1"/>
  <c r="S4491" i="1"/>
  <c r="R4491" i="1"/>
  <c r="M4491" i="1"/>
  <c r="U4490" i="1"/>
  <c r="S4490" i="1"/>
  <c r="R4490" i="1"/>
  <c r="M4490" i="1"/>
  <c r="U4489" i="1"/>
  <c r="S4489" i="1"/>
  <c r="R4489" i="1"/>
  <c r="M4489" i="1"/>
  <c r="U4488" i="1"/>
  <c r="S4488" i="1"/>
  <c r="R4488" i="1"/>
  <c r="M4488" i="1"/>
  <c r="U4487" i="1"/>
  <c r="S4487" i="1"/>
  <c r="R4487" i="1"/>
  <c r="M4487" i="1"/>
  <c r="U4486" i="1"/>
  <c r="S4486" i="1"/>
  <c r="R4486" i="1"/>
  <c r="M4486" i="1"/>
  <c r="U4485" i="1"/>
  <c r="S4485" i="1"/>
  <c r="R4485" i="1"/>
  <c r="M4485" i="1"/>
  <c r="U4484" i="1"/>
  <c r="S4484" i="1"/>
  <c r="R4484" i="1"/>
  <c r="M4484" i="1"/>
  <c r="U4483" i="1"/>
  <c r="S4483" i="1"/>
  <c r="R4483" i="1"/>
  <c r="M4483" i="1"/>
  <c r="U4482" i="1"/>
  <c r="S4482" i="1"/>
  <c r="R4482" i="1"/>
  <c r="M4482" i="1"/>
  <c r="U4481" i="1"/>
  <c r="S4481" i="1"/>
  <c r="R4481" i="1"/>
  <c r="M4481" i="1"/>
  <c r="U4480" i="1"/>
  <c r="S4480" i="1"/>
  <c r="R4480" i="1"/>
  <c r="M4480" i="1"/>
  <c r="U4479" i="1"/>
  <c r="S4479" i="1"/>
  <c r="R4479" i="1"/>
  <c r="M4479" i="1"/>
  <c r="U4478" i="1"/>
  <c r="S4478" i="1"/>
  <c r="R4478" i="1"/>
  <c r="M4478" i="1"/>
  <c r="U4477" i="1"/>
  <c r="S4477" i="1"/>
  <c r="R4477" i="1"/>
  <c r="M4477" i="1"/>
  <c r="U4476" i="1"/>
  <c r="S4476" i="1"/>
  <c r="R4476" i="1"/>
  <c r="M4476" i="1"/>
  <c r="U4475" i="1"/>
  <c r="S4475" i="1"/>
  <c r="R4475" i="1"/>
  <c r="M4475" i="1"/>
  <c r="U4474" i="1"/>
  <c r="S4474" i="1"/>
  <c r="R4474" i="1"/>
  <c r="M4474" i="1"/>
  <c r="U4473" i="1"/>
  <c r="S4473" i="1"/>
  <c r="R4473" i="1"/>
  <c r="M4473" i="1"/>
  <c r="U4472" i="1"/>
  <c r="S4472" i="1"/>
  <c r="R4472" i="1"/>
  <c r="M4472" i="1"/>
  <c r="U4471" i="1"/>
  <c r="S4471" i="1"/>
  <c r="R4471" i="1"/>
  <c r="M4471" i="1"/>
  <c r="U4470" i="1"/>
  <c r="S4470" i="1"/>
  <c r="R4470" i="1"/>
  <c r="M4470" i="1"/>
  <c r="U4469" i="1"/>
  <c r="S4469" i="1"/>
  <c r="R4469" i="1"/>
  <c r="M4469" i="1"/>
  <c r="U4468" i="1"/>
  <c r="S4468" i="1"/>
  <c r="R4468" i="1"/>
  <c r="M4468" i="1"/>
  <c r="U4467" i="1"/>
  <c r="S4467" i="1"/>
  <c r="R4467" i="1"/>
  <c r="M4467" i="1"/>
  <c r="U4466" i="1"/>
  <c r="S4466" i="1"/>
  <c r="R4466" i="1"/>
  <c r="M4466" i="1"/>
  <c r="U4465" i="1"/>
  <c r="S4465" i="1"/>
  <c r="R4465" i="1"/>
  <c r="M4465" i="1"/>
  <c r="U4464" i="1"/>
  <c r="S4464" i="1"/>
  <c r="R4464" i="1"/>
  <c r="M4464" i="1"/>
  <c r="U4463" i="1"/>
  <c r="S4463" i="1"/>
  <c r="R4463" i="1"/>
  <c r="M4463" i="1"/>
  <c r="U4462" i="1"/>
  <c r="S4462" i="1"/>
  <c r="R4462" i="1"/>
  <c r="M4462" i="1"/>
  <c r="U4461" i="1"/>
  <c r="S4461" i="1"/>
  <c r="R4461" i="1"/>
  <c r="M4461" i="1"/>
  <c r="U4460" i="1"/>
  <c r="S4460" i="1"/>
  <c r="R4460" i="1"/>
  <c r="M4460" i="1"/>
  <c r="U4459" i="1"/>
  <c r="S4459" i="1"/>
  <c r="R4459" i="1"/>
  <c r="M4459" i="1"/>
  <c r="U4458" i="1"/>
  <c r="S4458" i="1"/>
  <c r="R4458" i="1"/>
  <c r="M4458" i="1"/>
  <c r="U4457" i="1"/>
  <c r="S4457" i="1"/>
  <c r="R4457" i="1"/>
  <c r="M4457" i="1"/>
  <c r="U4456" i="1"/>
  <c r="S4456" i="1"/>
  <c r="R4456" i="1"/>
  <c r="M4456" i="1"/>
  <c r="U4455" i="1"/>
  <c r="S4455" i="1"/>
  <c r="R4455" i="1"/>
  <c r="M4455" i="1"/>
  <c r="U4454" i="1"/>
  <c r="S4454" i="1"/>
  <c r="R4454" i="1"/>
  <c r="M4454" i="1"/>
  <c r="U4453" i="1"/>
  <c r="S4453" i="1"/>
  <c r="R4453" i="1"/>
  <c r="M4453" i="1"/>
  <c r="U4452" i="1"/>
  <c r="S4452" i="1"/>
  <c r="R4452" i="1"/>
  <c r="M4452" i="1"/>
  <c r="U4451" i="1"/>
  <c r="S4451" i="1"/>
  <c r="R4451" i="1"/>
  <c r="M4451" i="1"/>
  <c r="U4450" i="1"/>
  <c r="S4450" i="1"/>
  <c r="R4450" i="1"/>
  <c r="M4450" i="1"/>
  <c r="U4449" i="1"/>
  <c r="S4449" i="1"/>
  <c r="R4449" i="1"/>
  <c r="M4449" i="1"/>
  <c r="U4448" i="1"/>
  <c r="S4448" i="1"/>
  <c r="R4448" i="1"/>
  <c r="M4448" i="1"/>
  <c r="U4447" i="1"/>
  <c r="S4447" i="1"/>
  <c r="R4447" i="1"/>
  <c r="M4447" i="1"/>
  <c r="U4446" i="1"/>
  <c r="S4446" i="1"/>
  <c r="R4446" i="1"/>
  <c r="M4446" i="1"/>
  <c r="U4445" i="1"/>
  <c r="S4445" i="1"/>
  <c r="R4445" i="1"/>
  <c r="M4445" i="1"/>
  <c r="U4444" i="1"/>
  <c r="S4444" i="1"/>
  <c r="R4444" i="1"/>
  <c r="M4444" i="1"/>
  <c r="U4443" i="1"/>
  <c r="S4443" i="1"/>
  <c r="R4443" i="1"/>
  <c r="M4443" i="1"/>
  <c r="U4442" i="1"/>
  <c r="S4442" i="1"/>
  <c r="R4442" i="1"/>
  <c r="M4442" i="1"/>
  <c r="U4441" i="1"/>
  <c r="S4441" i="1"/>
  <c r="R4441" i="1"/>
  <c r="M4441" i="1"/>
  <c r="U4440" i="1"/>
  <c r="S4440" i="1"/>
  <c r="R4440" i="1"/>
  <c r="M4440" i="1"/>
  <c r="U4439" i="1"/>
  <c r="S4439" i="1"/>
  <c r="R4439" i="1"/>
  <c r="M4439" i="1"/>
  <c r="U4438" i="1"/>
  <c r="S4438" i="1"/>
  <c r="R4438" i="1"/>
  <c r="M4438" i="1"/>
  <c r="U4437" i="1"/>
  <c r="S4437" i="1"/>
  <c r="R4437" i="1"/>
  <c r="M4437" i="1"/>
  <c r="U4436" i="1"/>
  <c r="S4436" i="1"/>
  <c r="R4436" i="1"/>
  <c r="M4436" i="1"/>
  <c r="U4435" i="1"/>
  <c r="S4435" i="1"/>
  <c r="R4435" i="1"/>
  <c r="M4435" i="1"/>
  <c r="U4434" i="1"/>
  <c r="S4434" i="1"/>
  <c r="R4434" i="1"/>
  <c r="M4434" i="1"/>
  <c r="U4433" i="1"/>
  <c r="S4433" i="1"/>
  <c r="R4433" i="1"/>
  <c r="M4433" i="1"/>
  <c r="U4432" i="1"/>
  <c r="S4432" i="1"/>
  <c r="R4432" i="1"/>
  <c r="M4432" i="1"/>
  <c r="U4431" i="1"/>
  <c r="S4431" i="1"/>
  <c r="R4431" i="1"/>
  <c r="M4431" i="1"/>
  <c r="U4430" i="1"/>
  <c r="S4430" i="1"/>
  <c r="R4430" i="1"/>
  <c r="M4430" i="1"/>
  <c r="U4429" i="1"/>
  <c r="S4429" i="1"/>
  <c r="R4429" i="1"/>
  <c r="M4429" i="1"/>
  <c r="U4428" i="1"/>
  <c r="S4428" i="1"/>
  <c r="R4428" i="1"/>
  <c r="M4428" i="1"/>
  <c r="U4427" i="1"/>
  <c r="S4427" i="1"/>
  <c r="R4427" i="1"/>
  <c r="M4427" i="1"/>
  <c r="U4426" i="1"/>
  <c r="S4426" i="1"/>
  <c r="R4426" i="1"/>
  <c r="M4426" i="1"/>
  <c r="U4425" i="1"/>
  <c r="S4425" i="1"/>
  <c r="R4425" i="1"/>
  <c r="M4425" i="1"/>
  <c r="U4424" i="1"/>
  <c r="S4424" i="1"/>
  <c r="R4424" i="1"/>
  <c r="M4424" i="1"/>
  <c r="U4423" i="1"/>
  <c r="S4423" i="1"/>
  <c r="R4423" i="1"/>
  <c r="M4423" i="1"/>
  <c r="U4422" i="1"/>
  <c r="S4422" i="1"/>
  <c r="R4422" i="1"/>
  <c r="M4422" i="1"/>
  <c r="U4421" i="1"/>
  <c r="S4421" i="1"/>
  <c r="R4421" i="1"/>
  <c r="M4421" i="1"/>
  <c r="U4420" i="1"/>
  <c r="S4420" i="1"/>
  <c r="R4420" i="1"/>
  <c r="M4420" i="1"/>
  <c r="U4419" i="1"/>
  <c r="S4419" i="1"/>
  <c r="R4419" i="1"/>
  <c r="M4419" i="1"/>
  <c r="U4418" i="1"/>
  <c r="S4418" i="1"/>
  <c r="R4418" i="1"/>
  <c r="M4418" i="1"/>
  <c r="U4417" i="1"/>
  <c r="S4417" i="1"/>
  <c r="R4417" i="1"/>
  <c r="M4417" i="1"/>
  <c r="U4416" i="1"/>
  <c r="S4416" i="1"/>
  <c r="R4416" i="1"/>
  <c r="M4416" i="1"/>
  <c r="U4415" i="1"/>
  <c r="S4415" i="1"/>
  <c r="R4415" i="1"/>
  <c r="M4415" i="1"/>
  <c r="U4414" i="1"/>
  <c r="S4414" i="1"/>
  <c r="R4414" i="1"/>
  <c r="M4414" i="1"/>
  <c r="U4413" i="1"/>
  <c r="S4413" i="1"/>
  <c r="R4413" i="1"/>
  <c r="M4413" i="1"/>
  <c r="U4412" i="1"/>
  <c r="S4412" i="1"/>
  <c r="R4412" i="1"/>
  <c r="M4412" i="1"/>
  <c r="U4411" i="1"/>
  <c r="S4411" i="1"/>
  <c r="R4411" i="1"/>
  <c r="M4411" i="1"/>
  <c r="U4410" i="1"/>
  <c r="S4410" i="1"/>
  <c r="R4410" i="1"/>
  <c r="M4410" i="1"/>
  <c r="U4409" i="1"/>
  <c r="S4409" i="1"/>
  <c r="R4409" i="1"/>
  <c r="M4409" i="1"/>
  <c r="U4408" i="1"/>
  <c r="S4408" i="1"/>
  <c r="R4408" i="1"/>
  <c r="M4408" i="1"/>
  <c r="U4407" i="1"/>
  <c r="S4407" i="1"/>
  <c r="R4407" i="1"/>
  <c r="M4407" i="1"/>
  <c r="U4406" i="1"/>
  <c r="S4406" i="1"/>
  <c r="R4406" i="1"/>
  <c r="M4406" i="1"/>
  <c r="U4405" i="1"/>
  <c r="S4405" i="1"/>
  <c r="R4405" i="1"/>
  <c r="M4405" i="1"/>
  <c r="U4404" i="1"/>
  <c r="S4404" i="1"/>
  <c r="R4404" i="1"/>
  <c r="M4404" i="1"/>
  <c r="U4403" i="1"/>
  <c r="S4403" i="1"/>
  <c r="R4403" i="1"/>
  <c r="M4403" i="1"/>
  <c r="U4402" i="1"/>
  <c r="S4402" i="1"/>
  <c r="R4402" i="1"/>
  <c r="M4402" i="1"/>
  <c r="U4401" i="1"/>
  <c r="S4401" i="1"/>
  <c r="R4401" i="1"/>
  <c r="M4401" i="1"/>
  <c r="U4400" i="1"/>
  <c r="S4400" i="1"/>
  <c r="R4400" i="1"/>
  <c r="M4400" i="1"/>
  <c r="U4399" i="1"/>
  <c r="S4399" i="1"/>
  <c r="R4399" i="1"/>
  <c r="M4399" i="1"/>
  <c r="U4398" i="1"/>
  <c r="S4398" i="1"/>
  <c r="R4398" i="1"/>
  <c r="M4398" i="1"/>
  <c r="U4397" i="1"/>
  <c r="S4397" i="1"/>
  <c r="R4397" i="1"/>
  <c r="M4397" i="1"/>
  <c r="U4396" i="1"/>
  <c r="S4396" i="1"/>
  <c r="R4396" i="1"/>
  <c r="M4396" i="1"/>
  <c r="U4395" i="1"/>
  <c r="S4395" i="1"/>
  <c r="R4395" i="1"/>
  <c r="M4395" i="1"/>
  <c r="U4394" i="1"/>
  <c r="S4394" i="1"/>
  <c r="R4394" i="1"/>
  <c r="M4394" i="1"/>
  <c r="U4393" i="1"/>
  <c r="S4393" i="1"/>
  <c r="R4393" i="1"/>
  <c r="M4393" i="1"/>
  <c r="U4392" i="1"/>
  <c r="S4392" i="1"/>
  <c r="R4392" i="1"/>
  <c r="M4392" i="1"/>
  <c r="U4391" i="1"/>
  <c r="S4391" i="1"/>
  <c r="R4391" i="1"/>
  <c r="M4391" i="1"/>
  <c r="U4390" i="1"/>
  <c r="S4390" i="1"/>
  <c r="R4390" i="1"/>
  <c r="M4390" i="1"/>
  <c r="U4389" i="1"/>
  <c r="S4389" i="1"/>
  <c r="R4389" i="1"/>
  <c r="M4389" i="1"/>
  <c r="U4388" i="1"/>
  <c r="S4388" i="1"/>
  <c r="R4388" i="1"/>
  <c r="M4388" i="1"/>
  <c r="U4387" i="1"/>
  <c r="S4387" i="1"/>
  <c r="R4387" i="1"/>
  <c r="M4387" i="1"/>
  <c r="U4386" i="1"/>
  <c r="S4386" i="1"/>
  <c r="R4386" i="1"/>
  <c r="M4386" i="1"/>
  <c r="U4385" i="1"/>
  <c r="S4385" i="1"/>
  <c r="R4385" i="1"/>
  <c r="M4385" i="1"/>
  <c r="U4384" i="1"/>
  <c r="S4384" i="1"/>
  <c r="R4384" i="1"/>
  <c r="M4384" i="1"/>
  <c r="U4383" i="1"/>
  <c r="S4383" i="1"/>
  <c r="R4383" i="1"/>
  <c r="M4383" i="1"/>
  <c r="U4382" i="1"/>
  <c r="S4382" i="1"/>
  <c r="R4382" i="1"/>
  <c r="M4382" i="1"/>
  <c r="U4381" i="1"/>
  <c r="S4381" i="1"/>
  <c r="R4381" i="1"/>
  <c r="M4381" i="1"/>
  <c r="U4380" i="1"/>
  <c r="S4380" i="1"/>
  <c r="R4380" i="1"/>
  <c r="M4380" i="1"/>
  <c r="U4379" i="1"/>
  <c r="S4379" i="1"/>
  <c r="R4379" i="1"/>
  <c r="M4379" i="1"/>
  <c r="U4378" i="1"/>
  <c r="S4378" i="1"/>
  <c r="R4378" i="1"/>
  <c r="M4378" i="1"/>
  <c r="U4377" i="1"/>
  <c r="S4377" i="1"/>
  <c r="R4377" i="1"/>
  <c r="M4377" i="1"/>
  <c r="U4376" i="1"/>
  <c r="S4376" i="1"/>
  <c r="R4376" i="1"/>
  <c r="M4376" i="1"/>
  <c r="U4375" i="1"/>
  <c r="S4375" i="1"/>
  <c r="R4375" i="1"/>
  <c r="M4375" i="1"/>
  <c r="U4374" i="1"/>
  <c r="S4374" i="1"/>
  <c r="R4374" i="1"/>
  <c r="M4374" i="1"/>
  <c r="U4373" i="1"/>
  <c r="S4373" i="1"/>
  <c r="R4373" i="1"/>
  <c r="M4373" i="1"/>
  <c r="U4372" i="1"/>
  <c r="S4372" i="1"/>
  <c r="R4372" i="1"/>
  <c r="M4372" i="1"/>
  <c r="U4371" i="1"/>
  <c r="S4371" i="1"/>
  <c r="R4371" i="1"/>
  <c r="M4371" i="1"/>
  <c r="U4370" i="1"/>
  <c r="S4370" i="1"/>
  <c r="R4370" i="1"/>
  <c r="M4370" i="1"/>
  <c r="U4369" i="1"/>
  <c r="S4369" i="1"/>
  <c r="R4369" i="1"/>
  <c r="M4369" i="1"/>
  <c r="U4368" i="1"/>
  <c r="S4368" i="1"/>
  <c r="R4368" i="1"/>
  <c r="M4368" i="1"/>
  <c r="U4367" i="1"/>
  <c r="S4367" i="1"/>
  <c r="R4367" i="1"/>
  <c r="M4367" i="1"/>
  <c r="U4366" i="1"/>
  <c r="S4366" i="1"/>
  <c r="R4366" i="1"/>
  <c r="M4366" i="1"/>
  <c r="U4365" i="1"/>
  <c r="S4365" i="1"/>
  <c r="R4365" i="1"/>
  <c r="M4365" i="1"/>
  <c r="U4364" i="1"/>
  <c r="S4364" i="1"/>
  <c r="R4364" i="1"/>
  <c r="M4364" i="1"/>
  <c r="U4363" i="1"/>
  <c r="S4363" i="1"/>
  <c r="R4363" i="1"/>
  <c r="M4363" i="1"/>
  <c r="U4362" i="1"/>
  <c r="S4362" i="1"/>
  <c r="R4362" i="1"/>
  <c r="M4362" i="1"/>
  <c r="U4361" i="1"/>
  <c r="S4361" i="1"/>
  <c r="R4361" i="1"/>
  <c r="M4361" i="1"/>
  <c r="U4360" i="1"/>
  <c r="S4360" i="1"/>
  <c r="R4360" i="1"/>
  <c r="M4360" i="1"/>
  <c r="U4359" i="1"/>
  <c r="S4359" i="1"/>
  <c r="R4359" i="1"/>
  <c r="M4359" i="1"/>
  <c r="U4358" i="1"/>
  <c r="S4358" i="1"/>
  <c r="R4358" i="1"/>
  <c r="M4358" i="1"/>
  <c r="U4357" i="1"/>
  <c r="S4357" i="1"/>
  <c r="R4357" i="1"/>
  <c r="M4357" i="1"/>
  <c r="U4356" i="1"/>
  <c r="S4356" i="1"/>
  <c r="R4356" i="1"/>
  <c r="M4356" i="1"/>
  <c r="U4355" i="1"/>
  <c r="S4355" i="1"/>
  <c r="R4355" i="1"/>
  <c r="M4355" i="1"/>
  <c r="U4354" i="1"/>
  <c r="S4354" i="1"/>
  <c r="R4354" i="1"/>
  <c r="M4354" i="1"/>
  <c r="U4353" i="1"/>
  <c r="S4353" i="1"/>
  <c r="R4353" i="1"/>
  <c r="M4353" i="1"/>
  <c r="U4352" i="1"/>
  <c r="S4352" i="1"/>
  <c r="R4352" i="1"/>
  <c r="M4352" i="1"/>
  <c r="U4351" i="1"/>
  <c r="S4351" i="1"/>
  <c r="R4351" i="1"/>
  <c r="M4351" i="1"/>
  <c r="U4350" i="1"/>
  <c r="S4350" i="1"/>
  <c r="R4350" i="1"/>
  <c r="M4350" i="1"/>
  <c r="U4349" i="1"/>
  <c r="S4349" i="1"/>
  <c r="R4349" i="1"/>
  <c r="M4349" i="1"/>
  <c r="U4348" i="1"/>
  <c r="S4348" i="1"/>
  <c r="R4348" i="1"/>
  <c r="M4348" i="1"/>
  <c r="U4347" i="1"/>
  <c r="S4347" i="1"/>
  <c r="R4347" i="1"/>
  <c r="M4347" i="1"/>
  <c r="U4346" i="1"/>
  <c r="S4346" i="1"/>
  <c r="R4346" i="1"/>
  <c r="M4346" i="1"/>
  <c r="U4345" i="1"/>
  <c r="S4345" i="1"/>
  <c r="R4345" i="1"/>
  <c r="M4345" i="1"/>
  <c r="U4344" i="1"/>
  <c r="S4344" i="1"/>
  <c r="R4344" i="1"/>
  <c r="M4344" i="1"/>
  <c r="U4343" i="1"/>
  <c r="S4343" i="1"/>
  <c r="R4343" i="1"/>
  <c r="M4343" i="1"/>
  <c r="U4342" i="1"/>
  <c r="S4342" i="1"/>
  <c r="R4342" i="1"/>
  <c r="M4342" i="1"/>
  <c r="U4341" i="1"/>
  <c r="S4341" i="1"/>
  <c r="R4341" i="1"/>
  <c r="M4341" i="1"/>
  <c r="U4340" i="1"/>
  <c r="S4340" i="1"/>
  <c r="R4340" i="1"/>
  <c r="M4340" i="1"/>
  <c r="U4339" i="1"/>
  <c r="S4339" i="1"/>
  <c r="R4339" i="1"/>
  <c r="M4339" i="1"/>
  <c r="U4338" i="1"/>
  <c r="S4338" i="1"/>
  <c r="R4338" i="1"/>
  <c r="M4338" i="1"/>
  <c r="U4337" i="1"/>
  <c r="S4337" i="1"/>
  <c r="R4337" i="1"/>
  <c r="M4337" i="1"/>
  <c r="U4336" i="1"/>
  <c r="S4336" i="1"/>
  <c r="R4336" i="1"/>
  <c r="M4336" i="1"/>
  <c r="U4335" i="1"/>
  <c r="S4335" i="1"/>
  <c r="R4335" i="1"/>
  <c r="M4335" i="1"/>
  <c r="U4334" i="1"/>
  <c r="S4334" i="1"/>
  <c r="R4334" i="1"/>
  <c r="M4334" i="1"/>
  <c r="U4333" i="1"/>
  <c r="S4333" i="1"/>
  <c r="R4333" i="1"/>
  <c r="M4333" i="1"/>
  <c r="U4332" i="1"/>
  <c r="S4332" i="1"/>
  <c r="R4332" i="1"/>
  <c r="M4332" i="1"/>
  <c r="U4331" i="1"/>
  <c r="S4331" i="1"/>
  <c r="R4331" i="1"/>
  <c r="M4331" i="1"/>
  <c r="U4330" i="1"/>
  <c r="S4330" i="1"/>
  <c r="R4330" i="1"/>
  <c r="M4330" i="1"/>
  <c r="U4329" i="1"/>
  <c r="S4329" i="1"/>
  <c r="R4329" i="1"/>
  <c r="M4329" i="1"/>
  <c r="U4328" i="1"/>
  <c r="S4328" i="1"/>
  <c r="R4328" i="1"/>
  <c r="M4328" i="1"/>
  <c r="U4327" i="1"/>
  <c r="S4327" i="1"/>
  <c r="R4327" i="1"/>
  <c r="M4327" i="1"/>
  <c r="U4326" i="1"/>
  <c r="S4326" i="1"/>
  <c r="R4326" i="1"/>
  <c r="M4326" i="1"/>
  <c r="U4325" i="1"/>
  <c r="S4325" i="1"/>
  <c r="R4325" i="1"/>
  <c r="M4325" i="1"/>
  <c r="U4324" i="1"/>
  <c r="S4324" i="1"/>
  <c r="R4324" i="1"/>
  <c r="M4324" i="1"/>
  <c r="U4323" i="1"/>
  <c r="S4323" i="1"/>
  <c r="R4323" i="1"/>
  <c r="M4323" i="1"/>
  <c r="U4322" i="1"/>
  <c r="S4322" i="1"/>
  <c r="R4322" i="1"/>
  <c r="M4322" i="1"/>
  <c r="U4321" i="1"/>
  <c r="S4321" i="1"/>
  <c r="R4321" i="1"/>
  <c r="M4321" i="1"/>
  <c r="U4320" i="1"/>
  <c r="S4320" i="1"/>
  <c r="R4320" i="1"/>
  <c r="M4320" i="1"/>
  <c r="U4319" i="1"/>
  <c r="S4319" i="1"/>
  <c r="R4319" i="1"/>
  <c r="M4319" i="1"/>
  <c r="U4318" i="1"/>
  <c r="S4318" i="1"/>
  <c r="R4318" i="1"/>
  <c r="M4318" i="1"/>
  <c r="U4317" i="1"/>
  <c r="S4317" i="1"/>
  <c r="R4317" i="1"/>
  <c r="M4317" i="1"/>
  <c r="U4316" i="1"/>
  <c r="S4316" i="1"/>
  <c r="R4316" i="1"/>
  <c r="M4316" i="1"/>
  <c r="U4315" i="1"/>
  <c r="S4315" i="1"/>
  <c r="R4315" i="1"/>
  <c r="M4315" i="1"/>
  <c r="U4314" i="1"/>
  <c r="S4314" i="1"/>
  <c r="R4314" i="1"/>
  <c r="M4314" i="1"/>
  <c r="U4313" i="1"/>
  <c r="S4313" i="1"/>
  <c r="R4313" i="1"/>
  <c r="M4313" i="1"/>
  <c r="U4312" i="1"/>
  <c r="S4312" i="1"/>
  <c r="R4312" i="1"/>
  <c r="M4312" i="1"/>
  <c r="U4311" i="1"/>
  <c r="S4311" i="1"/>
  <c r="R4311" i="1"/>
  <c r="M4311" i="1"/>
  <c r="U4310" i="1"/>
  <c r="S4310" i="1"/>
  <c r="R4310" i="1"/>
  <c r="M4310" i="1"/>
  <c r="U4309" i="1"/>
  <c r="S4309" i="1"/>
  <c r="R4309" i="1"/>
  <c r="M4309" i="1"/>
  <c r="U4308" i="1"/>
  <c r="S4308" i="1"/>
  <c r="R4308" i="1"/>
  <c r="M4308" i="1"/>
  <c r="U4307" i="1"/>
  <c r="S4307" i="1"/>
  <c r="R4307" i="1"/>
  <c r="M4307" i="1"/>
  <c r="U4306" i="1"/>
  <c r="S4306" i="1"/>
  <c r="R4306" i="1"/>
  <c r="M4306" i="1"/>
  <c r="U4305" i="1"/>
  <c r="S4305" i="1"/>
  <c r="R4305" i="1"/>
  <c r="M4305" i="1"/>
  <c r="U4304" i="1"/>
  <c r="S4304" i="1"/>
  <c r="R4304" i="1"/>
  <c r="M4304" i="1"/>
  <c r="U4303" i="1"/>
  <c r="S4303" i="1"/>
  <c r="R4303" i="1"/>
  <c r="M4303" i="1"/>
  <c r="U4302" i="1"/>
  <c r="S4302" i="1"/>
  <c r="R4302" i="1"/>
  <c r="M4302" i="1"/>
  <c r="U4301" i="1"/>
  <c r="S4301" i="1"/>
  <c r="R4301" i="1"/>
  <c r="M4301" i="1"/>
  <c r="U4300" i="1"/>
  <c r="S4300" i="1"/>
  <c r="R4300" i="1"/>
  <c r="M4300" i="1"/>
  <c r="U4299" i="1"/>
  <c r="S4299" i="1"/>
  <c r="R4299" i="1"/>
  <c r="M4299" i="1"/>
  <c r="U4298" i="1"/>
  <c r="S4298" i="1"/>
  <c r="R4298" i="1"/>
  <c r="M4298" i="1"/>
  <c r="U4297" i="1"/>
  <c r="S4297" i="1"/>
  <c r="R4297" i="1"/>
  <c r="M4297" i="1"/>
  <c r="U4296" i="1"/>
  <c r="S4296" i="1"/>
  <c r="R4296" i="1"/>
  <c r="M4296" i="1"/>
  <c r="U4295" i="1"/>
  <c r="S4295" i="1"/>
  <c r="R4295" i="1"/>
  <c r="M4295" i="1"/>
  <c r="U4294" i="1"/>
  <c r="S4294" i="1"/>
  <c r="R4294" i="1"/>
  <c r="M4294" i="1"/>
  <c r="U4293" i="1"/>
  <c r="S4293" i="1"/>
  <c r="R4293" i="1"/>
  <c r="M4293" i="1"/>
  <c r="U4292" i="1"/>
  <c r="S4292" i="1"/>
  <c r="R4292" i="1"/>
  <c r="M4292" i="1"/>
  <c r="U4291" i="1"/>
  <c r="S4291" i="1"/>
  <c r="R4291" i="1"/>
  <c r="M4291" i="1"/>
  <c r="U4290" i="1"/>
  <c r="S4290" i="1"/>
  <c r="R4290" i="1"/>
  <c r="M4290" i="1"/>
  <c r="U4289" i="1"/>
  <c r="S4289" i="1"/>
  <c r="R4289" i="1"/>
  <c r="M4289" i="1"/>
  <c r="U4288" i="1"/>
  <c r="S4288" i="1"/>
  <c r="R4288" i="1"/>
  <c r="M4288" i="1"/>
  <c r="U4287" i="1"/>
  <c r="S4287" i="1"/>
  <c r="R4287" i="1"/>
  <c r="M4287" i="1"/>
  <c r="U4286" i="1"/>
  <c r="S4286" i="1"/>
  <c r="R4286" i="1"/>
  <c r="M4286" i="1"/>
  <c r="U4285" i="1"/>
  <c r="S4285" i="1"/>
  <c r="R4285" i="1"/>
  <c r="M4285" i="1"/>
  <c r="U4284" i="1"/>
  <c r="S4284" i="1"/>
  <c r="R4284" i="1"/>
  <c r="M4284" i="1"/>
  <c r="U4283" i="1"/>
  <c r="S4283" i="1"/>
  <c r="R4283" i="1"/>
  <c r="M4283" i="1"/>
  <c r="U4282" i="1"/>
  <c r="S4282" i="1"/>
  <c r="R4282" i="1"/>
  <c r="M4282" i="1"/>
  <c r="U4281" i="1"/>
  <c r="S4281" i="1"/>
  <c r="R4281" i="1"/>
  <c r="M4281" i="1"/>
  <c r="U4280" i="1"/>
  <c r="S4280" i="1"/>
  <c r="R4280" i="1"/>
  <c r="M4280" i="1"/>
  <c r="U4279" i="1"/>
  <c r="S4279" i="1"/>
  <c r="R4279" i="1"/>
  <c r="M4279" i="1"/>
  <c r="U4278" i="1"/>
  <c r="S4278" i="1"/>
  <c r="R4278" i="1"/>
  <c r="M4278" i="1"/>
  <c r="U4277" i="1"/>
  <c r="S4277" i="1"/>
  <c r="R4277" i="1"/>
  <c r="M4277" i="1"/>
  <c r="U4276" i="1"/>
  <c r="S4276" i="1"/>
  <c r="R4276" i="1"/>
  <c r="M4276" i="1"/>
  <c r="U4275" i="1"/>
  <c r="S4275" i="1"/>
  <c r="R4275" i="1"/>
  <c r="M4275" i="1"/>
  <c r="U4274" i="1"/>
  <c r="S4274" i="1"/>
  <c r="R4274" i="1"/>
  <c r="M4274" i="1"/>
  <c r="U4273" i="1"/>
  <c r="S4273" i="1"/>
  <c r="R4273" i="1"/>
  <c r="M4273" i="1"/>
  <c r="U4272" i="1"/>
  <c r="S4272" i="1"/>
  <c r="R4272" i="1"/>
  <c r="M4272" i="1"/>
  <c r="U4271" i="1"/>
  <c r="S4271" i="1"/>
  <c r="R4271" i="1"/>
  <c r="M4271" i="1"/>
  <c r="U4270" i="1"/>
  <c r="S4270" i="1"/>
  <c r="R4270" i="1"/>
  <c r="M4270" i="1"/>
  <c r="U4269" i="1"/>
  <c r="S4269" i="1"/>
  <c r="R4269" i="1"/>
  <c r="M4269" i="1"/>
  <c r="U4268" i="1"/>
  <c r="S4268" i="1"/>
  <c r="R4268" i="1"/>
  <c r="M4268" i="1"/>
  <c r="U4267" i="1"/>
  <c r="S4267" i="1"/>
  <c r="R4267" i="1"/>
  <c r="M4267" i="1"/>
  <c r="U4266" i="1"/>
  <c r="S4266" i="1"/>
  <c r="R4266" i="1"/>
  <c r="M4266" i="1"/>
  <c r="U4265" i="1"/>
  <c r="S4265" i="1"/>
  <c r="R4265" i="1"/>
  <c r="M4265" i="1"/>
  <c r="U4264" i="1"/>
  <c r="S4264" i="1"/>
  <c r="R4264" i="1"/>
  <c r="M4264" i="1"/>
  <c r="U4263" i="1"/>
  <c r="S4263" i="1"/>
  <c r="R4263" i="1"/>
  <c r="M4263" i="1"/>
  <c r="U4262" i="1"/>
  <c r="S4262" i="1"/>
  <c r="R4262" i="1"/>
  <c r="M4262" i="1"/>
  <c r="U4261" i="1"/>
  <c r="S4261" i="1"/>
  <c r="R4261" i="1"/>
  <c r="M4261" i="1"/>
  <c r="U4260" i="1"/>
  <c r="S4260" i="1"/>
  <c r="R4260" i="1"/>
  <c r="M4260" i="1"/>
  <c r="U4259" i="1"/>
  <c r="S4259" i="1"/>
  <c r="R4259" i="1"/>
  <c r="M4259" i="1"/>
  <c r="U4258" i="1"/>
  <c r="S4258" i="1"/>
  <c r="R4258" i="1"/>
  <c r="M4258" i="1"/>
  <c r="U4257" i="1"/>
  <c r="S4257" i="1"/>
  <c r="R4257" i="1"/>
  <c r="M4257" i="1"/>
  <c r="U4256" i="1"/>
  <c r="S4256" i="1"/>
  <c r="R4256" i="1"/>
  <c r="M4256" i="1"/>
  <c r="U4255" i="1"/>
  <c r="S4255" i="1"/>
  <c r="R4255" i="1"/>
  <c r="M4255" i="1"/>
  <c r="U4254" i="1"/>
  <c r="S4254" i="1"/>
  <c r="R4254" i="1"/>
  <c r="M4254" i="1"/>
  <c r="U4253" i="1"/>
  <c r="S4253" i="1"/>
  <c r="R4253" i="1"/>
  <c r="M4253" i="1"/>
  <c r="U4252" i="1"/>
  <c r="S4252" i="1"/>
  <c r="R4252" i="1"/>
  <c r="M4252" i="1"/>
  <c r="U4251" i="1"/>
  <c r="S4251" i="1"/>
  <c r="R4251" i="1"/>
  <c r="M4251" i="1"/>
  <c r="U4250" i="1"/>
  <c r="S4250" i="1"/>
  <c r="R4250" i="1"/>
  <c r="M4250" i="1"/>
  <c r="U4249" i="1"/>
  <c r="S4249" i="1"/>
  <c r="R4249" i="1"/>
  <c r="M4249" i="1"/>
  <c r="U4248" i="1"/>
  <c r="S4248" i="1"/>
  <c r="R4248" i="1"/>
  <c r="M4248" i="1"/>
  <c r="U4247" i="1"/>
  <c r="S4247" i="1"/>
  <c r="R4247" i="1"/>
  <c r="M4247" i="1"/>
  <c r="U4246" i="1"/>
  <c r="S4246" i="1"/>
  <c r="R4246" i="1"/>
  <c r="M4246" i="1"/>
  <c r="U4245" i="1"/>
  <c r="S4245" i="1"/>
  <c r="R4245" i="1"/>
  <c r="M4245" i="1"/>
  <c r="U4244" i="1"/>
  <c r="S4244" i="1"/>
  <c r="R4244" i="1"/>
  <c r="M4244" i="1"/>
  <c r="U4243" i="1"/>
  <c r="S4243" i="1"/>
  <c r="R4243" i="1"/>
  <c r="M4243" i="1"/>
  <c r="U4242" i="1"/>
  <c r="S4242" i="1"/>
  <c r="R4242" i="1"/>
  <c r="M4242" i="1"/>
  <c r="U4241" i="1"/>
  <c r="S4241" i="1"/>
  <c r="R4241" i="1"/>
  <c r="M4241" i="1"/>
  <c r="U4240" i="1"/>
  <c r="S4240" i="1"/>
  <c r="R4240" i="1"/>
  <c r="M4240" i="1"/>
  <c r="U4239" i="1"/>
  <c r="S4239" i="1"/>
  <c r="R4239" i="1"/>
  <c r="M4239" i="1"/>
  <c r="U4238" i="1"/>
  <c r="S4238" i="1"/>
  <c r="R4238" i="1"/>
  <c r="M4238" i="1"/>
  <c r="U4237" i="1"/>
  <c r="S4237" i="1"/>
  <c r="R4237" i="1"/>
  <c r="M4237" i="1"/>
  <c r="U4236" i="1"/>
  <c r="S4236" i="1"/>
  <c r="R4236" i="1"/>
  <c r="M4236" i="1"/>
  <c r="U4235" i="1"/>
  <c r="S4235" i="1"/>
  <c r="R4235" i="1"/>
  <c r="M4235" i="1"/>
  <c r="U4234" i="1"/>
  <c r="S4234" i="1"/>
  <c r="R4234" i="1"/>
  <c r="M4234" i="1"/>
  <c r="U4233" i="1"/>
  <c r="S4233" i="1"/>
  <c r="R4233" i="1"/>
  <c r="M4233" i="1"/>
  <c r="U4232" i="1"/>
  <c r="S4232" i="1"/>
  <c r="R4232" i="1"/>
  <c r="M4232" i="1"/>
  <c r="U4231" i="1"/>
  <c r="S4231" i="1"/>
  <c r="R4231" i="1"/>
  <c r="M4231" i="1"/>
  <c r="U4230" i="1"/>
  <c r="S4230" i="1"/>
  <c r="R4230" i="1"/>
  <c r="M4230" i="1"/>
  <c r="U4229" i="1"/>
  <c r="S4229" i="1"/>
  <c r="R4229" i="1"/>
  <c r="M4229" i="1"/>
  <c r="U4228" i="1"/>
  <c r="S4228" i="1"/>
  <c r="R4228" i="1"/>
  <c r="M4228" i="1"/>
  <c r="U4227" i="1"/>
  <c r="S4227" i="1"/>
  <c r="R4227" i="1"/>
  <c r="M4227" i="1"/>
  <c r="U4226" i="1"/>
  <c r="S4226" i="1"/>
  <c r="R4226" i="1"/>
  <c r="M4226" i="1"/>
  <c r="U4225" i="1"/>
  <c r="S4225" i="1"/>
  <c r="R4225" i="1"/>
  <c r="M4225" i="1"/>
  <c r="U4224" i="1"/>
  <c r="S4224" i="1"/>
  <c r="R4224" i="1"/>
  <c r="M4224" i="1"/>
  <c r="U4223" i="1"/>
  <c r="S4223" i="1"/>
  <c r="R4223" i="1"/>
  <c r="M4223" i="1"/>
  <c r="U4222" i="1"/>
  <c r="S4222" i="1"/>
  <c r="R4222" i="1"/>
  <c r="M4222" i="1"/>
  <c r="U4221" i="1"/>
  <c r="S4221" i="1"/>
  <c r="R4221" i="1"/>
  <c r="M4221" i="1"/>
  <c r="U4220" i="1"/>
  <c r="S4220" i="1"/>
  <c r="R4220" i="1"/>
  <c r="M4220" i="1"/>
  <c r="U4219" i="1"/>
  <c r="S4219" i="1"/>
  <c r="R4219" i="1"/>
  <c r="M4219" i="1"/>
  <c r="U4218" i="1"/>
  <c r="S4218" i="1"/>
  <c r="R4218" i="1"/>
  <c r="M4218" i="1"/>
  <c r="U4217" i="1"/>
  <c r="S4217" i="1"/>
  <c r="R4217" i="1"/>
  <c r="M4217" i="1"/>
  <c r="U4216" i="1"/>
  <c r="S4216" i="1"/>
  <c r="R4216" i="1"/>
  <c r="M4216" i="1"/>
  <c r="U4215" i="1"/>
  <c r="S4215" i="1"/>
  <c r="R4215" i="1"/>
  <c r="M4215" i="1"/>
  <c r="U4214" i="1"/>
  <c r="S4214" i="1"/>
  <c r="R4214" i="1"/>
  <c r="M4214" i="1"/>
  <c r="U4213" i="1"/>
  <c r="S4213" i="1"/>
  <c r="R4213" i="1"/>
  <c r="M4213" i="1"/>
  <c r="U4212" i="1"/>
  <c r="S4212" i="1"/>
  <c r="R4212" i="1"/>
  <c r="M4212" i="1"/>
  <c r="U4211" i="1"/>
  <c r="S4211" i="1"/>
  <c r="R4211" i="1"/>
  <c r="M4211" i="1"/>
  <c r="U4210" i="1"/>
  <c r="S4210" i="1"/>
  <c r="R4210" i="1"/>
  <c r="M4210" i="1"/>
  <c r="U4209" i="1"/>
  <c r="S4209" i="1"/>
  <c r="R4209" i="1"/>
  <c r="M4209" i="1"/>
  <c r="U4208" i="1"/>
  <c r="S4208" i="1"/>
  <c r="R4208" i="1"/>
  <c r="M4208" i="1"/>
  <c r="U4207" i="1"/>
  <c r="S4207" i="1"/>
  <c r="R4207" i="1"/>
  <c r="M4207" i="1"/>
  <c r="U4206" i="1"/>
  <c r="S4206" i="1"/>
  <c r="R4206" i="1"/>
  <c r="M4206" i="1"/>
  <c r="U4205" i="1"/>
  <c r="S4205" i="1"/>
  <c r="R4205" i="1"/>
  <c r="M4205" i="1"/>
  <c r="U4204" i="1"/>
  <c r="S4204" i="1"/>
  <c r="R4204" i="1"/>
  <c r="M4204" i="1"/>
  <c r="U4203" i="1"/>
  <c r="S4203" i="1"/>
  <c r="R4203" i="1"/>
  <c r="M4203" i="1"/>
  <c r="U4202" i="1"/>
  <c r="S4202" i="1"/>
  <c r="R4202" i="1"/>
  <c r="M4202" i="1"/>
  <c r="U4201" i="1"/>
  <c r="S4201" i="1"/>
  <c r="R4201" i="1"/>
  <c r="M4201" i="1"/>
  <c r="U4200" i="1"/>
  <c r="S4200" i="1"/>
  <c r="R4200" i="1"/>
  <c r="M4200" i="1"/>
  <c r="U4199" i="1"/>
  <c r="S4199" i="1"/>
  <c r="R4199" i="1"/>
  <c r="M4199" i="1"/>
  <c r="U4198" i="1"/>
  <c r="S4198" i="1"/>
  <c r="R4198" i="1"/>
  <c r="M4198" i="1"/>
  <c r="U4197" i="1"/>
  <c r="S4197" i="1"/>
  <c r="R4197" i="1"/>
  <c r="M4197" i="1"/>
  <c r="U4196" i="1"/>
  <c r="S4196" i="1"/>
  <c r="R4196" i="1"/>
  <c r="M4196" i="1"/>
  <c r="U4195" i="1"/>
  <c r="S4195" i="1"/>
  <c r="R4195" i="1"/>
  <c r="M4195" i="1"/>
  <c r="U4194" i="1"/>
  <c r="S4194" i="1"/>
  <c r="R4194" i="1"/>
  <c r="M4194" i="1"/>
  <c r="U4193" i="1"/>
  <c r="S4193" i="1"/>
  <c r="R4193" i="1"/>
  <c r="M4193" i="1"/>
  <c r="U4192" i="1"/>
  <c r="S4192" i="1"/>
  <c r="R4192" i="1"/>
  <c r="M4192" i="1"/>
  <c r="U4191" i="1"/>
  <c r="S4191" i="1"/>
  <c r="R4191" i="1"/>
  <c r="M4191" i="1"/>
  <c r="U4190" i="1"/>
  <c r="S4190" i="1"/>
  <c r="R4190" i="1"/>
  <c r="M4190" i="1"/>
  <c r="U4189" i="1"/>
  <c r="S4189" i="1"/>
  <c r="R4189" i="1"/>
  <c r="M4189" i="1"/>
  <c r="U4188" i="1"/>
  <c r="S4188" i="1"/>
  <c r="R4188" i="1"/>
  <c r="M4188" i="1"/>
  <c r="U4187" i="1"/>
  <c r="S4187" i="1"/>
  <c r="R4187" i="1"/>
  <c r="M4187" i="1"/>
  <c r="U4186" i="1"/>
  <c r="S4186" i="1"/>
  <c r="R4186" i="1"/>
  <c r="M4186" i="1"/>
  <c r="U4185" i="1"/>
  <c r="S4185" i="1"/>
  <c r="R4185" i="1"/>
  <c r="M4185" i="1"/>
  <c r="U4184" i="1"/>
  <c r="S4184" i="1"/>
  <c r="R4184" i="1"/>
  <c r="M4184" i="1"/>
  <c r="U4183" i="1"/>
  <c r="S4183" i="1"/>
  <c r="R4183" i="1"/>
  <c r="M4183" i="1"/>
  <c r="U4182" i="1"/>
  <c r="S4182" i="1"/>
  <c r="R4182" i="1"/>
  <c r="M4182" i="1"/>
  <c r="U4181" i="1"/>
  <c r="S4181" i="1"/>
  <c r="R4181" i="1"/>
  <c r="M4181" i="1"/>
  <c r="U4180" i="1"/>
  <c r="S4180" i="1"/>
  <c r="R4180" i="1"/>
  <c r="M4180" i="1"/>
  <c r="U4179" i="1"/>
  <c r="S4179" i="1"/>
  <c r="R4179" i="1"/>
  <c r="M4179" i="1"/>
  <c r="U4178" i="1"/>
  <c r="S4178" i="1"/>
  <c r="R4178" i="1"/>
  <c r="M4178" i="1"/>
  <c r="U4177" i="1"/>
  <c r="S4177" i="1"/>
  <c r="R4177" i="1"/>
  <c r="M4177" i="1"/>
  <c r="U4176" i="1"/>
  <c r="S4176" i="1"/>
  <c r="R4176" i="1"/>
  <c r="M4176" i="1"/>
  <c r="U4175" i="1"/>
  <c r="S4175" i="1"/>
  <c r="R4175" i="1"/>
  <c r="M4175" i="1"/>
  <c r="U4174" i="1"/>
  <c r="S4174" i="1"/>
  <c r="R4174" i="1"/>
  <c r="M4174" i="1"/>
  <c r="U4173" i="1"/>
  <c r="S4173" i="1"/>
  <c r="R4173" i="1"/>
  <c r="M4173" i="1"/>
  <c r="U4172" i="1"/>
  <c r="S4172" i="1"/>
  <c r="R4172" i="1"/>
  <c r="M4172" i="1"/>
  <c r="U4171" i="1"/>
  <c r="S4171" i="1"/>
  <c r="R4171" i="1"/>
  <c r="M4171" i="1"/>
  <c r="U4170" i="1"/>
  <c r="S4170" i="1"/>
  <c r="R4170" i="1"/>
  <c r="M4170" i="1"/>
  <c r="U4169" i="1"/>
  <c r="S4169" i="1"/>
  <c r="R4169" i="1"/>
  <c r="M4169" i="1"/>
  <c r="U4168" i="1"/>
  <c r="S4168" i="1"/>
  <c r="R4168" i="1"/>
  <c r="M4168" i="1"/>
  <c r="U4167" i="1"/>
  <c r="S4167" i="1"/>
  <c r="R4167" i="1"/>
  <c r="M4167" i="1"/>
  <c r="U4166" i="1"/>
  <c r="S4166" i="1"/>
  <c r="R4166" i="1"/>
  <c r="M4166" i="1"/>
  <c r="U4165" i="1"/>
  <c r="S4165" i="1"/>
  <c r="R4165" i="1"/>
  <c r="M4165" i="1"/>
  <c r="U4164" i="1"/>
  <c r="S4164" i="1"/>
  <c r="R4164" i="1"/>
  <c r="M4164" i="1"/>
  <c r="U4163" i="1"/>
  <c r="S4163" i="1"/>
  <c r="R4163" i="1"/>
  <c r="M4163" i="1"/>
  <c r="U4162" i="1"/>
  <c r="S4162" i="1"/>
  <c r="R4162" i="1"/>
  <c r="M4162" i="1"/>
  <c r="U4161" i="1"/>
  <c r="S4161" i="1"/>
  <c r="R4161" i="1"/>
  <c r="M4161" i="1"/>
  <c r="U4160" i="1"/>
  <c r="S4160" i="1"/>
  <c r="R4160" i="1"/>
  <c r="M4160" i="1"/>
  <c r="U4159" i="1"/>
  <c r="S4159" i="1"/>
  <c r="R4159" i="1"/>
  <c r="M4159" i="1"/>
  <c r="U4158" i="1"/>
  <c r="S4158" i="1"/>
  <c r="R4158" i="1"/>
  <c r="M4158" i="1"/>
  <c r="U4157" i="1"/>
  <c r="S4157" i="1"/>
  <c r="R4157" i="1"/>
  <c r="M4157" i="1"/>
  <c r="U4156" i="1"/>
  <c r="S4156" i="1"/>
  <c r="R4156" i="1"/>
  <c r="M4156" i="1"/>
  <c r="U4155" i="1"/>
  <c r="S4155" i="1"/>
  <c r="R4155" i="1"/>
  <c r="M4155" i="1"/>
  <c r="U4154" i="1"/>
  <c r="S4154" i="1"/>
  <c r="R4154" i="1"/>
  <c r="M4154" i="1"/>
  <c r="U4153" i="1"/>
  <c r="S4153" i="1"/>
  <c r="R4153" i="1"/>
  <c r="M4153" i="1"/>
  <c r="U4152" i="1"/>
  <c r="S4152" i="1"/>
  <c r="R4152" i="1"/>
  <c r="M4152" i="1"/>
  <c r="U4151" i="1"/>
  <c r="S4151" i="1"/>
  <c r="R4151" i="1"/>
  <c r="M4151" i="1"/>
  <c r="U4150" i="1"/>
  <c r="S4150" i="1"/>
  <c r="R4150" i="1"/>
  <c r="M4150" i="1"/>
  <c r="U4149" i="1"/>
  <c r="S4149" i="1"/>
  <c r="R4149" i="1"/>
  <c r="M4149" i="1"/>
  <c r="U4148" i="1"/>
  <c r="S4148" i="1"/>
  <c r="R4148" i="1"/>
  <c r="M4148" i="1"/>
  <c r="U4147" i="1"/>
  <c r="S4147" i="1"/>
  <c r="R4147" i="1"/>
  <c r="M4147" i="1"/>
  <c r="U4146" i="1"/>
  <c r="S4146" i="1"/>
  <c r="R4146" i="1"/>
  <c r="M4146" i="1"/>
  <c r="U4145" i="1"/>
  <c r="S4145" i="1"/>
  <c r="R4145" i="1"/>
  <c r="M4145" i="1"/>
  <c r="U4144" i="1"/>
  <c r="S4144" i="1"/>
  <c r="R4144" i="1"/>
  <c r="M4144" i="1"/>
  <c r="U4143" i="1"/>
  <c r="S4143" i="1"/>
  <c r="R4143" i="1"/>
  <c r="M4143" i="1"/>
  <c r="U4142" i="1"/>
  <c r="S4142" i="1"/>
  <c r="R4142" i="1"/>
  <c r="M4142" i="1"/>
  <c r="U4141" i="1"/>
  <c r="S4141" i="1"/>
  <c r="R4141" i="1"/>
  <c r="M4141" i="1"/>
  <c r="U4140" i="1"/>
  <c r="S4140" i="1"/>
  <c r="R4140" i="1"/>
  <c r="M4140" i="1"/>
  <c r="U4139" i="1"/>
  <c r="S4139" i="1"/>
  <c r="R4139" i="1"/>
  <c r="M4139" i="1"/>
  <c r="U4138" i="1"/>
  <c r="S4138" i="1"/>
  <c r="R4138" i="1"/>
  <c r="M4138" i="1"/>
  <c r="U4137" i="1"/>
  <c r="S4137" i="1"/>
  <c r="R4137" i="1"/>
  <c r="M4137" i="1"/>
  <c r="U4136" i="1"/>
  <c r="S4136" i="1"/>
  <c r="R4136" i="1"/>
  <c r="M4136" i="1"/>
  <c r="U4135" i="1"/>
  <c r="S4135" i="1"/>
  <c r="R4135" i="1"/>
  <c r="M4135" i="1"/>
  <c r="U4134" i="1"/>
  <c r="S4134" i="1"/>
  <c r="R4134" i="1"/>
  <c r="M4134" i="1"/>
  <c r="U4133" i="1"/>
  <c r="S4133" i="1"/>
  <c r="R4133" i="1"/>
  <c r="M4133" i="1"/>
  <c r="U4132" i="1"/>
  <c r="S4132" i="1"/>
  <c r="R4132" i="1"/>
  <c r="M4132" i="1"/>
  <c r="U4131" i="1"/>
  <c r="S4131" i="1"/>
  <c r="R4131" i="1"/>
  <c r="M4131" i="1"/>
  <c r="U4130" i="1"/>
  <c r="S4130" i="1"/>
  <c r="R4130" i="1"/>
  <c r="M4130" i="1"/>
  <c r="U4129" i="1"/>
  <c r="S4129" i="1"/>
  <c r="R4129" i="1"/>
  <c r="M4129" i="1"/>
  <c r="U4128" i="1"/>
  <c r="S4128" i="1"/>
  <c r="R4128" i="1"/>
  <c r="M4128" i="1"/>
  <c r="U4127" i="1"/>
  <c r="S4127" i="1"/>
  <c r="R4127" i="1"/>
  <c r="M4127" i="1"/>
  <c r="U4126" i="1"/>
  <c r="S4126" i="1"/>
  <c r="R4126" i="1"/>
  <c r="M4126" i="1"/>
  <c r="U4125" i="1"/>
  <c r="S4125" i="1"/>
  <c r="R4125" i="1"/>
  <c r="M4125" i="1"/>
  <c r="U4124" i="1"/>
  <c r="S4124" i="1"/>
  <c r="R4124" i="1"/>
  <c r="M4124" i="1"/>
  <c r="U4123" i="1"/>
  <c r="S4123" i="1"/>
  <c r="R4123" i="1"/>
  <c r="M4123" i="1"/>
  <c r="U4122" i="1"/>
  <c r="S4122" i="1"/>
  <c r="R4122" i="1"/>
  <c r="M4122" i="1"/>
  <c r="U4121" i="1"/>
  <c r="S4121" i="1"/>
  <c r="R4121" i="1"/>
  <c r="M4121" i="1"/>
  <c r="U4120" i="1"/>
  <c r="S4120" i="1"/>
  <c r="R4120" i="1"/>
  <c r="M4120" i="1"/>
  <c r="U4119" i="1"/>
  <c r="S4119" i="1"/>
  <c r="R4119" i="1"/>
  <c r="M4119" i="1"/>
  <c r="U4118" i="1"/>
  <c r="S4118" i="1"/>
  <c r="R4118" i="1"/>
  <c r="M4118" i="1"/>
  <c r="U4117" i="1"/>
  <c r="S4117" i="1"/>
  <c r="R4117" i="1"/>
  <c r="M4117" i="1"/>
  <c r="U4116" i="1"/>
  <c r="S4116" i="1"/>
  <c r="R4116" i="1"/>
  <c r="M4116" i="1"/>
  <c r="U4115" i="1"/>
  <c r="S4115" i="1"/>
  <c r="R4115" i="1"/>
  <c r="M4115" i="1"/>
  <c r="U4114" i="1"/>
  <c r="S4114" i="1"/>
  <c r="R4114" i="1"/>
  <c r="M4114" i="1"/>
  <c r="U4113" i="1"/>
  <c r="S4113" i="1"/>
  <c r="R4113" i="1"/>
  <c r="M4113" i="1"/>
  <c r="U4112" i="1"/>
  <c r="S4112" i="1"/>
  <c r="R4112" i="1"/>
  <c r="M4112" i="1"/>
  <c r="U4111" i="1"/>
  <c r="S4111" i="1"/>
  <c r="R4111" i="1"/>
  <c r="M4111" i="1"/>
  <c r="U4110" i="1"/>
  <c r="S4110" i="1"/>
  <c r="R4110" i="1"/>
  <c r="M4110" i="1"/>
  <c r="U4109" i="1"/>
  <c r="S4109" i="1"/>
  <c r="R4109" i="1"/>
  <c r="M4109" i="1"/>
  <c r="U4108" i="1"/>
  <c r="S4108" i="1"/>
  <c r="R4108" i="1"/>
  <c r="M4108" i="1"/>
  <c r="U4107" i="1"/>
  <c r="S4107" i="1"/>
  <c r="R4107" i="1"/>
  <c r="M4107" i="1"/>
  <c r="U4106" i="1"/>
  <c r="S4106" i="1"/>
  <c r="R4106" i="1"/>
  <c r="M4106" i="1"/>
  <c r="U4105" i="1"/>
  <c r="S4105" i="1"/>
  <c r="R4105" i="1"/>
  <c r="M4105" i="1"/>
  <c r="U4104" i="1"/>
  <c r="S4104" i="1"/>
  <c r="R4104" i="1"/>
  <c r="M4104" i="1"/>
  <c r="U4103" i="1"/>
  <c r="S4103" i="1"/>
  <c r="R4103" i="1"/>
  <c r="M4103" i="1"/>
  <c r="U4102" i="1"/>
  <c r="S4102" i="1"/>
  <c r="R4102" i="1"/>
  <c r="M4102" i="1"/>
  <c r="U4101" i="1"/>
  <c r="S4101" i="1"/>
  <c r="R4101" i="1"/>
  <c r="M4101" i="1"/>
  <c r="U4100" i="1"/>
  <c r="S4100" i="1"/>
  <c r="R4100" i="1"/>
  <c r="M4100" i="1"/>
  <c r="U4099" i="1"/>
  <c r="S4099" i="1"/>
  <c r="R4099" i="1"/>
  <c r="M4099" i="1"/>
  <c r="U4098" i="1"/>
  <c r="S4098" i="1"/>
  <c r="R4098" i="1"/>
  <c r="M4098" i="1"/>
  <c r="U4097" i="1"/>
  <c r="S4097" i="1"/>
  <c r="R4097" i="1"/>
  <c r="M4097" i="1"/>
  <c r="U4096" i="1"/>
  <c r="S4096" i="1"/>
  <c r="R4096" i="1"/>
  <c r="M4096" i="1"/>
  <c r="U4095" i="1"/>
  <c r="S4095" i="1"/>
  <c r="R4095" i="1"/>
  <c r="M4095" i="1"/>
  <c r="U4094" i="1"/>
  <c r="S4094" i="1"/>
  <c r="R4094" i="1"/>
  <c r="M4094" i="1"/>
  <c r="U4093" i="1"/>
  <c r="S4093" i="1"/>
  <c r="R4093" i="1"/>
  <c r="M4093" i="1"/>
  <c r="U4092" i="1"/>
  <c r="S4092" i="1"/>
  <c r="R4092" i="1"/>
  <c r="M4092" i="1"/>
  <c r="U4091" i="1"/>
  <c r="S4091" i="1"/>
  <c r="R4091" i="1"/>
  <c r="M4091" i="1"/>
  <c r="U4090" i="1"/>
  <c r="S4090" i="1"/>
  <c r="R4090" i="1"/>
  <c r="M4090" i="1"/>
  <c r="U4089" i="1"/>
  <c r="S4089" i="1"/>
  <c r="R4089" i="1"/>
  <c r="M4089" i="1"/>
  <c r="U4088" i="1"/>
  <c r="S4088" i="1"/>
  <c r="R4088" i="1"/>
  <c r="M4088" i="1"/>
  <c r="U4087" i="1"/>
  <c r="S4087" i="1"/>
  <c r="R4087" i="1"/>
  <c r="M4087" i="1"/>
  <c r="U4086" i="1"/>
  <c r="S4086" i="1"/>
  <c r="R4086" i="1"/>
  <c r="M4086" i="1"/>
  <c r="U4085" i="1"/>
  <c r="S4085" i="1"/>
  <c r="R4085" i="1"/>
  <c r="M4085" i="1"/>
  <c r="U4084" i="1"/>
  <c r="S4084" i="1"/>
  <c r="R4084" i="1"/>
  <c r="M4084" i="1"/>
  <c r="U4083" i="1"/>
  <c r="S4083" i="1"/>
  <c r="R4083" i="1"/>
  <c r="M4083" i="1"/>
  <c r="U4082" i="1"/>
  <c r="S4082" i="1"/>
  <c r="R4082" i="1"/>
  <c r="M4082" i="1"/>
  <c r="U4081" i="1"/>
  <c r="S4081" i="1"/>
  <c r="R4081" i="1"/>
  <c r="M4081" i="1"/>
  <c r="U4080" i="1"/>
  <c r="S4080" i="1"/>
  <c r="R4080" i="1"/>
  <c r="M4080" i="1"/>
  <c r="U4079" i="1"/>
  <c r="S4079" i="1"/>
  <c r="R4079" i="1"/>
  <c r="M4079" i="1"/>
  <c r="U4078" i="1"/>
  <c r="S4078" i="1"/>
  <c r="R4078" i="1"/>
  <c r="M4078" i="1"/>
  <c r="U4077" i="1"/>
  <c r="S4077" i="1"/>
  <c r="R4077" i="1"/>
  <c r="M4077" i="1"/>
  <c r="U4076" i="1"/>
  <c r="S4076" i="1"/>
  <c r="R4076" i="1"/>
  <c r="M4076" i="1"/>
  <c r="U4075" i="1"/>
  <c r="S4075" i="1"/>
  <c r="R4075" i="1"/>
  <c r="M4075" i="1"/>
  <c r="U4074" i="1"/>
  <c r="S4074" i="1"/>
  <c r="R4074" i="1"/>
  <c r="M4074" i="1"/>
  <c r="U4073" i="1"/>
  <c r="S4073" i="1"/>
  <c r="R4073" i="1"/>
  <c r="M4073" i="1"/>
  <c r="U4072" i="1"/>
  <c r="S4072" i="1"/>
  <c r="R4072" i="1"/>
  <c r="M4072" i="1"/>
  <c r="U4071" i="1"/>
  <c r="S4071" i="1"/>
  <c r="R4071" i="1"/>
  <c r="M4071" i="1"/>
  <c r="U4070" i="1"/>
  <c r="S4070" i="1"/>
  <c r="R4070" i="1"/>
  <c r="M4070" i="1"/>
  <c r="U4069" i="1"/>
  <c r="S4069" i="1"/>
  <c r="R4069" i="1"/>
  <c r="M4069" i="1"/>
  <c r="U4068" i="1"/>
  <c r="S4068" i="1"/>
  <c r="R4068" i="1"/>
  <c r="M4068" i="1"/>
  <c r="U4067" i="1"/>
  <c r="S4067" i="1"/>
  <c r="R4067" i="1"/>
  <c r="M4067" i="1"/>
  <c r="U4066" i="1"/>
  <c r="S4066" i="1"/>
  <c r="R4066" i="1"/>
  <c r="M4066" i="1"/>
  <c r="U4065" i="1"/>
  <c r="S4065" i="1"/>
  <c r="R4065" i="1"/>
  <c r="M4065" i="1"/>
  <c r="U4064" i="1"/>
  <c r="S4064" i="1"/>
  <c r="R4064" i="1"/>
  <c r="M4064" i="1"/>
  <c r="U4063" i="1"/>
  <c r="S4063" i="1"/>
  <c r="R4063" i="1"/>
  <c r="M4063" i="1"/>
  <c r="U4062" i="1"/>
  <c r="S4062" i="1"/>
  <c r="R4062" i="1"/>
  <c r="M4062" i="1"/>
  <c r="U4061" i="1"/>
  <c r="S4061" i="1"/>
  <c r="R4061" i="1"/>
  <c r="M4061" i="1"/>
  <c r="U4060" i="1"/>
  <c r="S4060" i="1"/>
  <c r="R4060" i="1"/>
  <c r="M4060" i="1"/>
  <c r="U4059" i="1"/>
  <c r="S4059" i="1"/>
  <c r="R4059" i="1"/>
  <c r="M4059" i="1"/>
  <c r="U4058" i="1"/>
  <c r="S4058" i="1"/>
  <c r="R4058" i="1"/>
  <c r="M4058" i="1"/>
  <c r="U4057" i="1"/>
  <c r="S4057" i="1"/>
  <c r="R4057" i="1"/>
  <c r="M4057" i="1"/>
  <c r="U4056" i="1"/>
  <c r="S4056" i="1"/>
  <c r="R4056" i="1"/>
  <c r="M4056" i="1"/>
  <c r="U4055" i="1"/>
  <c r="S4055" i="1"/>
  <c r="R4055" i="1"/>
  <c r="M4055" i="1"/>
  <c r="U4054" i="1"/>
  <c r="S4054" i="1"/>
  <c r="R4054" i="1"/>
  <c r="M4054" i="1"/>
  <c r="U4053" i="1"/>
  <c r="S4053" i="1"/>
  <c r="R4053" i="1"/>
  <c r="M4053" i="1"/>
  <c r="U4052" i="1"/>
  <c r="S4052" i="1"/>
  <c r="R4052" i="1"/>
  <c r="M4052" i="1"/>
  <c r="U4051" i="1"/>
  <c r="S4051" i="1"/>
  <c r="R4051" i="1"/>
  <c r="M4051" i="1"/>
  <c r="U4050" i="1"/>
  <c r="S4050" i="1"/>
  <c r="R4050" i="1"/>
  <c r="M4050" i="1"/>
  <c r="U4049" i="1"/>
  <c r="S4049" i="1"/>
  <c r="R4049" i="1"/>
  <c r="M4049" i="1"/>
  <c r="U4048" i="1"/>
  <c r="S4048" i="1"/>
  <c r="R4048" i="1"/>
  <c r="M4048" i="1"/>
  <c r="U4047" i="1"/>
  <c r="S4047" i="1"/>
  <c r="R4047" i="1"/>
  <c r="M4047" i="1"/>
  <c r="U4046" i="1"/>
  <c r="S4046" i="1"/>
  <c r="R4046" i="1"/>
  <c r="M4046" i="1"/>
  <c r="U4045" i="1"/>
  <c r="S4045" i="1"/>
  <c r="R4045" i="1"/>
  <c r="M4045" i="1"/>
  <c r="U4044" i="1"/>
  <c r="S4044" i="1"/>
  <c r="R4044" i="1"/>
  <c r="M4044" i="1"/>
  <c r="U4043" i="1"/>
  <c r="S4043" i="1"/>
  <c r="R4043" i="1"/>
  <c r="M4043" i="1"/>
  <c r="U4042" i="1"/>
  <c r="S4042" i="1"/>
  <c r="R4042" i="1"/>
  <c r="M4042" i="1"/>
  <c r="U4041" i="1"/>
  <c r="S4041" i="1"/>
  <c r="R4041" i="1"/>
  <c r="M4041" i="1"/>
  <c r="U4040" i="1"/>
  <c r="S4040" i="1"/>
  <c r="R4040" i="1"/>
  <c r="M4040" i="1"/>
  <c r="U4039" i="1"/>
  <c r="S4039" i="1"/>
  <c r="R4039" i="1"/>
  <c r="M4039" i="1"/>
  <c r="U4038" i="1"/>
  <c r="S4038" i="1"/>
  <c r="R4038" i="1"/>
  <c r="M4038" i="1"/>
  <c r="U4037" i="1"/>
  <c r="S4037" i="1"/>
  <c r="R4037" i="1"/>
  <c r="M4037" i="1"/>
  <c r="U4036" i="1"/>
  <c r="S4036" i="1"/>
  <c r="R4036" i="1"/>
  <c r="M4036" i="1"/>
  <c r="U4035" i="1"/>
  <c r="S4035" i="1"/>
  <c r="R4035" i="1"/>
  <c r="M4035" i="1"/>
  <c r="U4034" i="1"/>
  <c r="S4034" i="1"/>
  <c r="R4034" i="1"/>
  <c r="M4034" i="1"/>
  <c r="U4033" i="1"/>
  <c r="S4033" i="1"/>
  <c r="R4033" i="1"/>
  <c r="M4033" i="1"/>
  <c r="U4032" i="1"/>
  <c r="S4032" i="1"/>
  <c r="R4032" i="1"/>
  <c r="M4032" i="1"/>
  <c r="U4031" i="1"/>
  <c r="S4031" i="1"/>
  <c r="R4031" i="1"/>
  <c r="M4031" i="1"/>
  <c r="U4030" i="1"/>
  <c r="S4030" i="1"/>
  <c r="R4030" i="1"/>
  <c r="M4030" i="1"/>
  <c r="U4029" i="1"/>
  <c r="S4029" i="1"/>
  <c r="R4029" i="1"/>
  <c r="M4029" i="1"/>
  <c r="U4028" i="1"/>
  <c r="S4028" i="1"/>
  <c r="R4028" i="1"/>
  <c r="M4028" i="1"/>
  <c r="U4027" i="1"/>
  <c r="S4027" i="1"/>
  <c r="R4027" i="1"/>
  <c r="M4027" i="1"/>
  <c r="U4026" i="1"/>
  <c r="S4026" i="1"/>
  <c r="R4026" i="1"/>
  <c r="M4026" i="1"/>
  <c r="U4025" i="1"/>
  <c r="S4025" i="1"/>
  <c r="R4025" i="1"/>
  <c r="M4025" i="1"/>
  <c r="U4024" i="1"/>
  <c r="S4024" i="1"/>
  <c r="R4024" i="1"/>
  <c r="M4024" i="1"/>
  <c r="U4023" i="1"/>
  <c r="S4023" i="1"/>
  <c r="R4023" i="1"/>
  <c r="M4023" i="1"/>
  <c r="U4022" i="1"/>
  <c r="S4022" i="1"/>
  <c r="R4022" i="1"/>
  <c r="M4022" i="1"/>
  <c r="U4021" i="1"/>
  <c r="S4021" i="1"/>
  <c r="R4021" i="1"/>
  <c r="M4021" i="1"/>
  <c r="U4020" i="1"/>
  <c r="S4020" i="1"/>
  <c r="R4020" i="1"/>
  <c r="M4020" i="1"/>
  <c r="U4019" i="1"/>
  <c r="S4019" i="1"/>
  <c r="R4019" i="1"/>
  <c r="M4019" i="1"/>
  <c r="U4018" i="1"/>
  <c r="S4018" i="1"/>
  <c r="R4018" i="1"/>
  <c r="M4018" i="1"/>
  <c r="U4017" i="1"/>
  <c r="S4017" i="1"/>
  <c r="R4017" i="1"/>
  <c r="M4017" i="1"/>
  <c r="U4016" i="1"/>
  <c r="S4016" i="1"/>
  <c r="R4016" i="1"/>
  <c r="M4016" i="1"/>
  <c r="U4015" i="1"/>
  <c r="S4015" i="1"/>
  <c r="R4015" i="1"/>
  <c r="M4015" i="1"/>
  <c r="U4014" i="1"/>
  <c r="S4014" i="1"/>
  <c r="R4014" i="1"/>
  <c r="M4014" i="1"/>
  <c r="U4013" i="1"/>
  <c r="S4013" i="1"/>
  <c r="R4013" i="1"/>
  <c r="M4013" i="1"/>
  <c r="U4012" i="1"/>
  <c r="S4012" i="1"/>
  <c r="R4012" i="1"/>
  <c r="M4012" i="1"/>
  <c r="U4011" i="1"/>
  <c r="S4011" i="1"/>
  <c r="R4011" i="1"/>
  <c r="M4011" i="1"/>
  <c r="U4010" i="1"/>
  <c r="S4010" i="1"/>
  <c r="R4010" i="1"/>
  <c r="M4010" i="1"/>
  <c r="U4009" i="1"/>
  <c r="S4009" i="1"/>
  <c r="R4009" i="1"/>
  <c r="M4009" i="1"/>
  <c r="U4008" i="1"/>
  <c r="S4008" i="1"/>
  <c r="R4008" i="1"/>
  <c r="M4008" i="1"/>
  <c r="U4007" i="1"/>
  <c r="S4007" i="1"/>
  <c r="R4007" i="1"/>
  <c r="M4007" i="1"/>
  <c r="U4006" i="1"/>
  <c r="S4006" i="1"/>
  <c r="R4006" i="1"/>
  <c r="M4006" i="1"/>
  <c r="U4005" i="1"/>
  <c r="S4005" i="1"/>
  <c r="R4005" i="1"/>
  <c r="M4005" i="1"/>
  <c r="U4004" i="1"/>
  <c r="S4004" i="1"/>
  <c r="R4004" i="1"/>
  <c r="M4004" i="1"/>
  <c r="U4003" i="1"/>
  <c r="S4003" i="1"/>
  <c r="R4003" i="1"/>
  <c r="M4003" i="1"/>
  <c r="U4002" i="1"/>
  <c r="S4002" i="1"/>
  <c r="R4002" i="1"/>
  <c r="M4002" i="1"/>
  <c r="U4001" i="1"/>
  <c r="S4001" i="1"/>
  <c r="R4001" i="1"/>
  <c r="M4001" i="1"/>
  <c r="U4000" i="1"/>
  <c r="S4000" i="1"/>
  <c r="R4000" i="1"/>
  <c r="M4000" i="1"/>
  <c r="U3999" i="1"/>
  <c r="S3999" i="1"/>
  <c r="R3999" i="1"/>
  <c r="M3999" i="1"/>
  <c r="U3998" i="1"/>
  <c r="S3998" i="1"/>
  <c r="R3998" i="1"/>
  <c r="M3998" i="1"/>
  <c r="U3997" i="1"/>
  <c r="S3997" i="1"/>
  <c r="R3997" i="1"/>
  <c r="M3997" i="1"/>
  <c r="U3996" i="1"/>
  <c r="S3996" i="1"/>
  <c r="R3996" i="1"/>
  <c r="M3996" i="1"/>
  <c r="U3995" i="1"/>
  <c r="S3995" i="1"/>
  <c r="R3995" i="1"/>
  <c r="M3995" i="1"/>
  <c r="U3994" i="1"/>
  <c r="S3994" i="1"/>
  <c r="R3994" i="1"/>
  <c r="M3994" i="1"/>
  <c r="U3993" i="1"/>
  <c r="S3993" i="1"/>
  <c r="R3993" i="1"/>
  <c r="M3993" i="1"/>
  <c r="U3992" i="1"/>
  <c r="S3992" i="1"/>
  <c r="R3992" i="1"/>
  <c r="M3992" i="1"/>
  <c r="U3991" i="1"/>
  <c r="S3991" i="1"/>
  <c r="R3991" i="1"/>
  <c r="M3991" i="1"/>
  <c r="U3990" i="1"/>
  <c r="S3990" i="1"/>
  <c r="R3990" i="1"/>
  <c r="M3990" i="1"/>
  <c r="U3989" i="1"/>
  <c r="S3989" i="1"/>
  <c r="R3989" i="1"/>
  <c r="M3989" i="1"/>
  <c r="U3988" i="1"/>
  <c r="S3988" i="1"/>
  <c r="R3988" i="1"/>
  <c r="M3988" i="1"/>
  <c r="U3987" i="1"/>
  <c r="S3987" i="1"/>
  <c r="R3987" i="1"/>
  <c r="M3987" i="1"/>
  <c r="U3986" i="1"/>
  <c r="S3986" i="1"/>
  <c r="R3986" i="1"/>
  <c r="M3986" i="1"/>
  <c r="U3985" i="1"/>
  <c r="S3985" i="1"/>
  <c r="R3985" i="1"/>
  <c r="M3985" i="1"/>
  <c r="U3984" i="1"/>
  <c r="S3984" i="1"/>
  <c r="R3984" i="1"/>
  <c r="M3984" i="1"/>
  <c r="U3983" i="1"/>
  <c r="S3983" i="1"/>
  <c r="R3983" i="1"/>
  <c r="M3983" i="1"/>
  <c r="U3982" i="1"/>
  <c r="S3982" i="1"/>
  <c r="R3982" i="1"/>
  <c r="M3982" i="1"/>
  <c r="U3981" i="1"/>
  <c r="S3981" i="1"/>
  <c r="R3981" i="1"/>
  <c r="M3981" i="1"/>
  <c r="U3980" i="1"/>
  <c r="S3980" i="1"/>
  <c r="R3980" i="1"/>
  <c r="M3980" i="1"/>
  <c r="U3979" i="1"/>
  <c r="S3979" i="1"/>
  <c r="R3979" i="1"/>
  <c r="M3979" i="1"/>
  <c r="U3978" i="1"/>
  <c r="S3978" i="1"/>
  <c r="R3978" i="1"/>
  <c r="M3978" i="1"/>
  <c r="U3977" i="1"/>
  <c r="S3977" i="1"/>
  <c r="R3977" i="1"/>
  <c r="M3977" i="1"/>
  <c r="U3976" i="1"/>
  <c r="S3976" i="1"/>
  <c r="R3976" i="1"/>
  <c r="M3976" i="1"/>
  <c r="U3975" i="1"/>
  <c r="S3975" i="1"/>
  <c r="R3975" i="1"/>
  <c r="M3975" i="1"/>
  <c r="U3974" i="1"/>
  <c r="S3974" i="1"/>
  <c r="R3974" i="1"/>
  <c r="M3974" i="1"/>
  <c r="U3973" i="1"/>
  <c r="S3973" i="1"/>
  <c r="R3973" i="1"/>
  <c r="M3973" i="1"/>
  <c r="U3972" i="1"/>
  <c r="S3972" i="1"/>
  <c r="R3972" i="1"/>
  <c r="M3972" i="1"/>
  <c r="U3971" i="1"/>
  <c r="S3971" i="1"/>
  <c r="R3971" i="1"/>
  <c r="M3971" i="1"/>
  <c r="U3970" i="1"/>
  <c r="S3970" i="1"/>
  <c r="R3970" i="1"/>
  <c r="M3970" i="1"/>
  <c r="U3969" i="1"/>
  <c r="S3969" i="1"/>
  <c r="R3969" i="1"/>
  <c r="M3969" i="1"/>
  <c r="U3968" i="1"/>
  <c r="S3968" i="1"/>
  <c r="R3968" i="1"/>
  <c r="M3968" i="1"/>
  <c r="U3967" i="1"/>
  <c r="S3967" i="1"/>
  <c r="R3967" i="1"/>
  <c r="M3967" i="1"/>
  <c r="U3966" i="1"/>
  <c r="S3966" i="1"/>
  <c r="R3966" i="1"/>
  <c r="M3966" i="1"/>
  <c r="U3965" i="1"/>
  <c r="S3965" i="1"/>
  <c r="R3965" i="1"/>
  <c r="M3965" i="1"/>
  <c r="U3964" i="1"/>
  <c r="S3964" i="1"/>
  <c r="R3964" i="1"/>
  <c r="M3964" i="1"/>
  <c r="U3963" i="1"/>
  <c r="S3963" i="1"/>
  <c r="R3963" i="1"/>
  <c r="M3963" i="1"/>
  <c r="U3962" i="1"/>
  <c r="S3962" i="1"/>
  <c r="R3962" i="1"/>
  <c r="M3962" i="1"/>
  <c r="U3961" i="1"/>
  <c r="S3961" i="1"/>
  <c r="R3961" i="1"/>
  <c r="M3961" i="1"/>
  <c r="U3960" i="1"/>
  <c r="S3960" i="1"/>
  <c r="R3960" i="1"/>
  <c r="M3960" i="1"/>
  <c r="U3959" i="1"/>
  <c r="S3959" i="1"/>
  <c r="R3959" i="1"/>
  <c r="M3959" i="1"/>
  <c r="U3958" i="1"/>
  <c r="S3958" i="1"/>
  <c r="R3958" i="1"/>
  <c r="M3958" i="1"/>
  <c r="U3957" i="1"/>
  <c r="S3957" i="1"/>
  <c r="R3957" i="1"/>
  <c r="M3957" i="1"/>
  <c r="U3956" i="1"/>
  <c r="S3956" i="1"/>
  <c r="R3956" i="1"/>
  <c r="M3956" i="1"/>
  <c r="U3955" i="1"/>
  <c r="S3955" i="1"/>
  <c r="R3955" i="1"/>
  <c r="M3955" i="1"/>
  <c r="U3954" i="1"/>
  <c r="S3954" i="1"/>
  <c r="R3954" i="1"/>
  <c r="M3954" i="1"/>
  <c r="U3953" i="1"/>
  <c r="S3953" i="1"/>
  <c r="R3953" i="1"/>
  <c r="M3953" i="1"/>
  <c r="U3952" i="1"/>
  <c r="S3952" i="1"/>
  <c r="R3952" i="1"/>
  <c r="M3952" i="1"/>
  <c r="U3951" i="1"/>
  <c r="S3951" i="1"/>
  <c r="R3951" i="1"/>
  <c r="M3951" i="1"/>
  <c r="U3950" i="1"/>
  <c r="S3950" i="1"/>
  <c r="R3950" i="1"/>
  <c r="M3950" i="1"/>
  <c r="U3949" i="1"/>
  <c r="S3949" i="1"/>
  <c r="R3949" i="1"/>
  <c r="M3949" i="1"/>
  <c r="U3948" i="1"/>
  <c r="S3948" i="1"/>
  <c r="R3948" i="1"/>
  <c r="M3948" i="1"/>
  <c r="U3947" i="1"/>
  <c r="S3947" i="1"/>
  <c r="R3947" i="1"/>
  <c r="M3947" i="1"/>
  <c r="U3946" i="1"/>
  <c r="S3946" i="1"/>
  <c r="R3946" i="1"/>
  <c r="M3946" i="1"/>
  <c r="U3945" i="1"/>
  <c r="S3945" i="1"/>
  <c r="R3945" i="1"/>
  <c r="M3945" i="1"/>
  <c r="U3944" i="1"/>
  <c r="S3944" i="1"/>
  <c r="R3944" i="1"/>
  <c r="M3944" i="1"/>
  <c r="U3943" i="1"/>
  <c r="S3943" i="1"/>
  <c r="R3943" i="1"/>
  <c r="M3943" i="1"/>
  <c r="U3942" i="1"/>
  <c r="S3942" i="1"/>
  <c r="R3942" i="1"/>
  <c r="M3942" i="1"/>
  <c r="U3941" i="1"/>
  <c r="S3941" i="1"/>
  <c r="R3941" i="1"/>
  <c r="M3941" i="1"/>
  <c r="U3940" i="1"/>
  <c r="S3940" i="1"/>
  <c r="R3940" i="1"/>
  <c r="M3940" i="1"/>
  <c r="U3939" i="1"/>
  <c r="S3939" i="1"/>
  <c r="R3939" i="1"/>
  <c r="M3939" i="1"/>
  <c r="U3938" i="1"/>
  <c r="S3938" i="1"/>
  <c r="R3938" i="1"/>
  <c r="M3938" i="1"/>
  <c r="U3937" i="1"/>
  <c r="S3937" i="1"/>
  <c r="R3937" i="1"/>
  <c r="M3937" i="1"/>
  <c r="U3936" i="1"/>
  <c r="S3936" i="1"/>
  <c r="R3936" i="1"/>
  <c r="M3936" i="1"/>
  <c r="U3935" i="1"/>
  <c r="S3935" i="1"/>
  <c r="R3935" i="1"/>
  <c r="M3935" i="1"/>
  <c r="U3934" i="1"/>
  <c r="S3934" i="1"/>
  <c r="R3934" i="1"/>
  <c r="M3934" i="1"/>
  <c r="U3933" i="1"/>
  <c r="S3933" i="1"/>
  <c r="R3933" i="1"/>
  <c r="M3933" i="1"/>
  <c r="U3932" i="1"/>
  <c r="S3932" i="1"/>
  <c r="R3932" i="1"/>
  <c r="M3932" i="1"/>
  <c r="U3931" i="1"/>
  <c r="S3931" i="1"/>
  <c r="R3931" i="1"/>
  <c r="M3931" i="1"/>
  <c r="U3930" i="1"/>
  <c r="S3930" i="1"/>
  <c r="R3930" i="1"/>
  <c r="M3930" i="1"/>
  <c r="U3929" i="1"/>
  <c r="S3929" i="1"/>
  <c r="R3929" i="1"/>
  <c r="M3929" i="1"/>
  <c r="U3928" i="1"/>
  <c r="S3928" i="1"/>
  <c r="R3928" i="1"/>
  <c r="M3928" i="1"/>
  <c r="U3927" i="1"/>
  <c r="S3927" i="1"/>
  <c r="R3927" i="1"/>
  <c r="M3927" i="1"/>
  <c r="U3926" i="1"/>
  <c r="S3926" i="1"/>
  <c r="R3926" i="1"/>
  <c r="M3926" i="1"/>
  <c r="U3925" i="1"/>
  <c r="S3925" i="1"/>
  <c r="R3925" i="1"/>
  <c r="M3925" i="1"/>
  <c r="U3924" i="1"/>
  <c r="S3924" i="1"/>
  <c r="R3924" i="1"/>
  <c r="M3924" i="1"/>
  <c r="U3923" i="1"/>
  <c r="S3923" i="1"/>
  <c r="R3923" i="1"/>
  <c r="M3923" i="1"/>
  <c r="U3922" i="1"/>
  <c r="S3922" i="1"/>
  <c r="R3922" i="1"/>
  <c r="M3922" i="1"/>
  <c r="U3921" i="1"/>
  <c r="S3921" i="1"/>
  <c r="R3921" i="1"/>
  <c r="M3921" i="1"/>
  <c r="U3920" i="1"/>
  <c r="S3920" i="1"/>
  <c r="R3920" i="1"/>
  <c r="M3920" i="1"/>
  <c r="U3919" i="1"/>
  <c r="S3919" i="1"/>
  <c r="R3919" i="1"/>
  <c r="M3919" i="1"/>
  <c r="U3918" i="1"/>
  <c r="S3918" i="1"/>
  <c r="R3918" i="1"/>
  <c r="M3918" i="1"/>
  <c r="U3917" i="1"/>
  <c r="S3917" i="1"/>
  <c r="R3917" i="1"/>
  <c r="M3917" i="1"/>
  <c r="U3916" i="1"/>
  <c r="S3916" i="1"/>
  <c r="R3916" i="1"/>
  <c r="M3916" i="1"/>
  <c r="U3915" i="1"/>
  <c r="S3915" i="1"/>
  <c r="R3915" i="1"/>
  <c r="M3915" i="1"/>
  <c r="U3914" i="1"/>
  <c r="S3914" i="1"/>
  <c r="R3914" i="1"/>
  <c r="M3914" i="1"/>
  <c r="U3913" i="1"/>
  <c r="S3913" i="1"/>
  <c r="R3913" i="1"/>
  <c r="M3913" i="1"/>
  <c r="U3912" i="1"/>
  <c r="S3912" i="1"/>
  <c r="R3912" i="1"/>
  <c r="M3912" i="1"/>
  <c r="U3911" i="1"/>
  <c r="S3911" i="1"/>
  <c r="R3911" i="1"/>
  <c r="M3911" i="1"/>
  <c r="U3910" i="1"/>
  <c r="S3910" i="1"/>
  <c r="R3910" i="1"/>
  <c r="M3910" i="1"/>
  <c r="U3909" i="1"/>
  <c r="S3909" i="1"/>
  <c r="R3909" i="1"/>
  <c r="M3909" i="1"/>
  <c r="U3908" i="1"/>
  <c r="S3908" i="1"/>
  <c r="R3908" i="1"/>
  <c r="M3908" i="1"/>
  <c r="U3907" i="1"/>
  <c r="S3907" i="1"/>
  <c r="R3907" i="1"/>
  <c r="M3907" i="1"/>
  <c r="U3906" i="1"/>
  <c r="S3906" i="1"/>
  <c r="R3906" i="1"/>
  <c r="M3906" i="1"/>
  <c r="U3905" i="1"/>
  <c r="S3905" i="1"/>
  <c r="R3905" i="1"/>
  <c r="M3905" i="1"/>
  <c r="U3904" i="1"/>
  <c r="S3904" i="1"/>
  <c r="R3904" i="1"/>
  <c r="M3904" i="1"/>
  <c r="U3903" i="1"/>
  <c r="S3903" i="1"/>
  <c r="R3903" i="1"/>
  <c r="M3903" i="1"/>
  <c r="U3902" i="1"/>
  <c r="S3902" i="1"/>
  <c r="R3902" i="1"/>
  <c r="M3902" i="1"/>
  <c r="U3901" i="1"/>
  <c r="S3901" i="1"/>
  <c r="R3901" i="1"/>
  <c r="M3901" i="1"/>
  <c r="U3900" i="1"/>
  <c r="S3900" i="1"/>
  <c r="R3900" i="1"/>
  <c r="M3900" i="1"/>
  <c r="U3899" i="1"/>
  <c r="S3899" i="1"/>
  <c r="R3899" i="1"/>
  <c r="M3899" i="1"/>
  <c r="U3898" i="1"/>
  <c r="S3898" i="1"/>
  <c r="R3898" i="1"/>
  <c r="M3898" i="1"/>
  <c r="U3897" i="1"/>
  <c r="S3897" i="1"/>
  <c r="R3897" i="1"/>
  <c r="M3897" i="1"/>
  <c r="U3896" i="1"/>
  <c r="S3896" i="1"/>
  <c r="R3896" i="1"/>
  <c r="M3896" i="1"/>
  <c r="U3895" i="1"/>
  <c r="S3895" i="1"/>
  <c r="R3895" i="1"/>
  <c r="M3895" i="1"/>
  <c r="U3894" i="1"/>
  <c r="S3894" i="1"/>
  <c r="R3894" i="1"/>
  <c r="M3894" i="1"/>
  <c r="U3893" i="1"/>
  <c r="S3893" i="1"/>
  <c r="R3893" i="1"/>
  <c r="M3893" i="1"/>
  <c r="U3892" i="1"/>
  <c r="S3892" i="1"/>
  <c r="R3892" i="1"/>
  <c r="M3892" i="1"/>
  <c r="U3891" i="1"/>
  <c r="S3891" i="1"/>
  <c r="R3891" i="1"/>
  <c r="M3891" i="1"/>
  <c r="U3890" i="1"/>
  <c r="S3890" i="1"/>
  <c r="R3890" i="1"/>
  <c r="M3890" i="1"/>
  <c r="U3889" i="1"/>
  <c r="S3889" i="1"/>
  <c r="R3889" i="1"/>
  <c r="M3889" i="1"/>
  <c r="U3888" i="1"/>
  <c r="S3888" i="1"/>
  <c r="R3888" i="1"/>
  <c r="M3888" i="1"/>
  <c r="U3887" i="1"/>
  <c r="S3887" i="1"/>
  <c r="R3887" i="1"/>
  <c r="M3887" i="1"/>
  <c r="U3886" i="1"/>
  <c r="S3886" i="1"/>
  <c r="R3886" i="1"/>
  <c r="M3886" i="1"/>
  <c r="U3885" i="1"/>
  <c r="S3885" i="1"/>
  <c r="R3885" i="1"/>
  <c r="M3885" i="1"/>
  <c r="U3884" i="1"/>
  <c r="S3884" i="1"/>
  <c r="R3884" i="1"/>
  <c r="M3884" i="1"/>
  <c r="U3883" i="1"/>
  <c r="S3883" i="1"/>
  <c r="R3883" i="1"/>
  <c r="M3883" i="1"/>
  <c r="U3882" i="1"/>
  <c r="S3882" i="1"/>
  <c r="R3882" i="1"/>
  <c r="M3882" i="1"/>
  <c r="U3881" i="1"/>
  <c r="S3881" i="1"/>
  <c r="R3881" i="1"/>
  <c r="M3881" i="1"/>
  <c r="U3880" i="1"/>
  <c r="S3880" i="1"/>
  <c r="R3880" i="1"/>
  <c r="M3880" i="1"/>
  <c r="U3879" i="1"/>
  <c r="S3879" i="1"/>
  <c r="R3879" i="1"/>
  <c r="M3879" i="1"/>
  <c r="U3878" i="1"/>
  <c r="S3878" i="1"/>
  <c r="R3878" i="1"/>
  <c r="M3878" i="1"/>
  <c r="U3877" i="1"/>
  <c r="S3877" i="1"/>
  <c r="R3877" i="1"/>
  <c r="M3877" i="1"/>
  <c r="U3876" i="1"/>
  <c r="S3876" i="1"/>
  <c r="R3876" i="1"/>
  <c r="M3876" i="1"/>
  <c r="U3875" i="1"/>
  <c r="S3875" i="1"/>
  <c r="R3875" i="1"/>
  <c r="M3875" i="1"/>
  <c r="U3874" i="1"/>
  <c r="S3874" i="1"/>
  <c r="R3874" i="1"/>
  <c r="M3874" i="1"/>
  <c r="U3873" i="1"/>
  <c r="S3873" i="1"/>
  <c r="R3873" i="1"/>
  <c r="M3873" i="1"/>
  <c r="U3872" i="1"/>
  <c r="S3872" i="1"/>
  <c r="R3872" i="1"/>
  <c r="M3872" i="1"/>
  <c r="U3871" i="1"/>
  <c r="S3871" i="1"/>
  <c r="R3871" i="1"/>
  <c r="M3871" i="1"/>
  <c r="U3870" i="1"/>
  <c r="S3870" i="1"/>
  <c r="R3870" i="1"/>
  <c r="M3870" i="1"/>
  <c r="U3869" i="1"/>
  <c r="S3869" i="1"/>
  <c r="R3869" i="1"/>
  <c r="M3869" i="1"/>
  <c r="U3868" i="1"/>
  <c r="S3868" i="1"/>
  <c r="R3868" i="1"/>
  <c r="M3868" i="1"/>
  <c r="U3867" i="1"/>
  <c r="S3867" i="1"/>
  <c r="R3867" i="1"/>
  <c r="M3867" i="1"/>
  <c r="U3866" i="1"/>
  <c r="S3866" i="1"/>
  <c r="R3866" i="1"/>
  <c r="M3866" i="1"/>
  <c r="U3865" i="1"/>
  <c r="S3865" i="1"/>
  <c r="R3865" i="1"/>
  <c r="M3865" i="1"/>
  <c r="U3864" i="1"/>
  <c r="S3864" i="1"/>
  <c r="R3864" i="1"/>
  <c r="M3864" i="1"/>
  <c r="U3863" i="1"/>
  <c r="S3863" i="1"/>
  <c r="R3863" i="1"/>
  <c r="M3863" i="1"/>
  <c r="U3862" i="1"/>
  <c r="S3862" i="1"/>
  <c r="R3862" i="1"/>
  <c r="M3862" i="1"/>
  <c r="U3861" i="1"/>
  <c r="S3861" i="1"/>
  <c r="R3861" i="1"/>
  <c r="M3861" i="1"/>
  <c r="U3860" i="1"/>
  <c r="S3860" i="1"/>
  <c r="R3860" i="1"/>
  <c r="M3860" i="1"/>
  <c r="U3859" i="1"/>
  <c r="S3859" i="1"/>
  <c r="R3859" i="1"/>
  <c r="M3859" i="1"/>
  <c r="U3858" i="1"/>
  <c r="S3858" i="1"/>
  <c r="R3858" i="1"/>
  <c r="M3858" i="1"/>
  <c r="U3857" i="1"/>
  <c r="S3857" i="1"/>
  <c r="R3857" i="1"/>
  <c r="M3857" i="1"/>
  <c r="U3856" i="1"/>
  <c r="S3856" i="1"/>
  <c r="R3856" i="1"/>
  <c r="M3856" i="1"/>
  <c r="U3855" i="1"/>
  <c r="S3855" i="1"/>
  <c r="R3855" i="1"/>
  <c r="M3855" i="1"/>
  <c r="U3854" i="1"/>
  <c r="S3854" i="1"/>
  <c r="R3854" i="1"/>
  <c r="M3854" i="1"/>
  <c r="U3853" i="1"/>
  <c r="S3853" i="1"/>
  <c r="R3853" i="1"/>
  <c r="M3853" i="1"/>
  <c r="U3852" i="1"/>
  <c r="S3852" i="1"/>
  <c r="R3852" i="1"/>
  <c r="M3852" i="1"/>
  <c r="U3851" i="1"/>
  <c r="S3851" i="1"/>
  <c r="R3851" i="1"/>
  <c r="M3851" i="1"/>
  <c r="U3850" i="1"/>
  <c r="S3850" i="1"/>
  <c r="R3850" i="1"/>
  <c r="M3850" i="1"/>
  <c r="U3849" i="1"/>
  <c r="S3849" i="1"/>
  <c r="R3849" i="1"/>
  <c r="M3849" i="1"/>
  <c r="U3848" i="1"/>
  <c r="S3848" i="1"/>
  <c r="R3848" i="1"/>
  <c r="M3848" i="1"/>
  <c r="U3847" i="1"/>
  <c r="S3847" i="1"/>
  <c r="R3847" i="1"/>
  <c r="M3847" i="1"/>
  <c r="U3846" i="1"/>
  <c r="S3846" i="1"/>
  <c r="R3846" i="1"/>
  <c r="M3846" i="1"/>
  <c r="U3845" i="1"/>
  <c r="S3845" i="1"/>
  <c r="R3845" i="1"/>
  <c r="M3845" i="1"/>
  <c r="U3844" i="1"/>
  <c r="S3844" i="1"/>
  <c r="R3844" i="1"/>
  <c r="M3844" i="1"/>
  <c r="U3843" i="1"/>
  <c r="S3843" i="1"/>
  <c r="R3843" i="1"/>
  <c r="M3843" i="1"/>
  <c r="U3842" i="1"/>
  <c r="S3842" i="1"/>
  <c r="R3842" i="1"/>
  <c r="M3842" i="1"/>
  <c r="U3841" i="1"/>
  <c r="S3841" i="1"/>
  <c r="R3841" i="1"/>
  <c r="M3841" i="1"/>
  <c r="U3840" i="1"/>
  <c r="S3840" i="1"/>
  <c r="R3840" i="1"/>
  <c r="M3840" i="1"/>
  <c r="U3839" i="1"/>
  <c r="S3839" i="1"/>
  <c r="R3839" i="1"/>
  <c r="M3839" i="1"/>
  <c r="U3838" i="1"/>
  <c r="S3838" i="1"/>
  <c r="R3838" i="1"/>
  <c r="M3838" i="1"/>
  <c r="U3837" i="1"/>
  <c r="S3837" i="1"/>
  <c r="R3837" i="1"/>
  <c r="M3837" i="1"/>
  <c r="U3836" i="1"/>
  <c r="S3836" i="1"/>
  <c r="R3836" i="1"/>
  <c r="M3836" i="1"/>
  <c r="U3835" i="1"/>
  <c r="S3835" i="1"/>
  <c r="R3835" i="1"/>
  <c r="M3835" i="1"/>
  <c r="U3834" i="1"/>
  <c r="S3834" i="1"/>
  <c r="R3834" i="1"/>
  <c r="M3834" i="1"/>
  <c r="U3833" i="1"/>
  <c r="S3833" i="1"/>
  <c r="R3833" i="1"/>
  <c r="M3833" i="1"/>
  <c r="U3832" i="1"/>
  <c r="S3832" i="1"/>
  <c r="R3832" i="1"/>
  <c r="M3832" i="1"/>
  <c r="U3831" i="1"/>
  <c r="S3831" i="1"/>
  <c r="R3831" i="1"/>
  <c r="M3831" i="1"/>
  <c r="U3830" i="1"/>
  <c r="S3830" i="1"/>
  <c r="R3830" i="1"/>
  <c r="M3830" i="1"/>
  <c r="U3829" i="1"/>
  <c r="S3829" i="1"/>
  <c r="R3829" i="1"/>
  <c r="M3829" i="1"/>
  <c r="U3828" i="1"/>
  <c r="S3828" i="1"/>
  <c r="R3828" i="1"/>
  <c r="M3828" i="1"/>
  <c r="U3827" i="1"/>
  <c r="S3827" i="1"/>
  <c r="R3827" i="1"/>
  <c r="M3827" i="1"/>
  <c r="U3826" i="1"/>
  <c r="S3826" i="1"/>
  <c r="R3826" i="1"/>
  <c r="M3826" i="1"/>
  <c r="U3825" i="1"/>
  <c r="S3825" i="1"/>
  <c r="R3825" i="1"/>
  <c r="M3825" i="1"/>
  <c r="U3824" i="1"/>
  <c r="S3824" i="1"/>
  <c r="R3824" i="1"/>
  <c r="M3824" i="1"/>
  <c r="U3823" i="1"/>
  <c r="S3823" i="1"/>
  <c r="R3823" i="1"/>
  <c r="M3823" i="1"/>
  <c r="U3822" i="1"/>
  <c r="S3822" i="1"/>
  <c r="R3822" i="1"/>
  <c r="M3822" i="1"/>
  <c r="U3821" i="1"/>
  <c r="S3821" i="1"/>
  <c r="R3821" i="1"/>
  <c r="M3821" i="1"/>
  <c r="U3820" i="1"/>
  <c r="S3820" i="1"/>
  <c r="R3820" i="1"/>
  <c r="M3820" i="1"/>
  <c r="U3819" i="1"/>
  <c r="S3819" i="1"/>
  <c r="R3819" i="1"/>
  <c r="M3819" i="1"/>
  <c r="U3818" i="1"/>
  <c r="S3818" i="1"/>
  <c r="R3818" i="1"/>
  <c r="M3818" i="1"/>
  <c r="U3817" i="1"/>
  <c r="S3817" i="1"/>
  <c r="R3817" i="1"/>
  <c r="M3817" i="1"/>
  <c r="U3816" i="1"/>
  <c r="S3816" i="1"/>
  <c r="R3816" i="1"/>
  <c r="M3816" i="1"/>
  <c r="U3815" i="1"/>
  <c r="S3815" i="1"/>
  <c r="R3815" i="1"/>
  <c r="M3815" i="1"/>
  <c r="U3814" i="1"/>
  <c r="S3814" i="1"/>
  <c r="R3814" i="1"/>
  <c r="M3814" i="1"/>
  <c r="U3813" i="1"/>
  <c r="S3813" i="1"/>
  <c r="R3813" i="1"/>
  <c r="M3813" i="1"/>
  <c r="U3812" i="1"/>
  <c r="S3812" i="1"/>
  <c r="R3812" i="1"/>
  <c r="M3812" i="1"/>
  <c r="U3811" i="1"/>
  <c r="S3811" i="1"/>
  <c r="R3811" i="1"/>
  <c r="M3811" i="1"/>
  <c r="U3810" i="1"/>
  <c r="S3810" i="1"/>
  <c r="R3810" i="1"/>
  <c r="M3810" i="1"/>
  <c r="U3809" i="1"/>
  <c r="S3809" i="1"/>
  <c r="R3809" i="1"/>
  <c r="M3809" i="1"/>
  <c r="U3808" i="1"/>
  <c r="S3808" i="1"/>
  <c r="R3808" i="1"/>
  <c r="M3808" i="1"/>
  <c r="U3807" i="1"/>
  <c r="S3807" i="1"/>
  <c r="R3807" i="1"/>
  <c r="M3807" i="1"/>
  <c r="U3806" i="1"/>
  <c r="S3806" i="1"/>
  <c r="R3806" i="1"/>
  <c r="M3806" i="1"/>
  <c r="U3805" i="1"/>
  <c r="S3805" i="1"/>
  <c r="R3805" i="1"/>
  <c r="M3805" i="1"/>
  <c r="U3804" i="1"/>
  <c r="S3804" i="1"/>
  <c r="R3804" i="1"/>
  <c r="M3804" i="1"/>
  <c r="U3803" i="1"/>
  <c r="S3803" i="1"/>
  <c r="R3803" i="1"/>
  <c r="M3803" i="1"/>
  <c r="U3802" i="1"/>
  <c r="S3802" i="1"/>
  <c r="R3802" i="1"/>
  <c r="M3802" i="1"/>
  <c r="U3801" i="1"/>
  <c r="S3801" i="1"/>
  <c r="R3801" i="1"/>
  <c r="M3801" i="1"/>
  <c r="U3800" i="1"/>
  <c r="S3800" i="1"/>
  <c r="R3800" i="1"/>
  <c r="M3800" i="1"/>
  <c r="U3799" i="1"/>
  <c r="S3799" i="1"/>
  <c r="R3799" i="1"/>
  <c r="M3799" i="1"/>
  <c r="U3798" i="1"/>
  <c r="S3798" i="1"/>
  <c r="R3798" i="1"/>
  <c r="M3798" i="1"/>
  <c r="U3797" i="1"/>
  <c r="S3797" i="1"/>
  <c r="R3797" i="1"/>
  <c r="M3797" i="1"/>
  <c r="U3796" i="1"/>
  <c r="S3796" i="1"/>
  <c r="R3796" i="1"/>
  <c r="M3796" i="1"/>
  <c r="U3795" i="1"/>
  <c r="S3795" i="1"/>
  <c r="R3795" i="1"/>
  <c r="M3795" i="1"/>
  <c r="U3794" i="1"/>
  <c r="S3794" i="1"/>
  <c r="R3794" i="1"/>
  <c r="M3794" i="1"/>
  <c r="U3793" i="1"/>
  <c r="S3793" i="1"/>
  <c r="R3793" i="1"/>
  <c r="M3793" i="1"/>
  <c r="U3792" i="1"/>
  <c r="S3792" i="1"/>
  <c r="R3792" i="1"/>
  <c r="M3792" i="1"/>
  <c r="U3791" i="1"/>
  <c r="S3791" i="1"/>
  <c r="R3791" i="1"/>
  <c r="M3791" i="1"/>
  <c r="U3790" i="1"/>
  <c r="S3790" i="1"/>
  <c r="R3790" i="1"/>
  <c r="M3790" i="1"/>
  <c r="U3789" i="1"/>
  <c r="S3789" i="1"/>
  <c r="R3789" i="1"/>
  <c r="M3789" i="1"/>
  <c r="U3788" i="1"/>
  <c r="S3788" i="1"/>
  <c r="R3788" i="1"/>
  <c r="M3788" i="1"/>
  <c r="U3787" i="1"/>
  <c r="S3787" i="1"/>
  <c r="R3787" i="1"/>
  <c r="M3787" i="1"/>
  <c r="U3786" i="1"/>
  <c r="S3786" i="1"/>
  <c r="R3786" i="1"/>
  <c r="M3786" i="1"/>
  <c r="U3785" i="1"/>
  <c r="S3785" i="1"/>
  <c r="R3785" i="1"/>
  <c r="M3785" i="1"/>
  <c r="U3784" i="1"/>
  <c r="S3784" i="1"/>
  <c r="R3784" i="1"/>
  <c r="M3784" i="1"/>
  <c r="U3783" i="1"/>
  <c r="S3783" i="1"/>
  <c r="R3783" i="1"/>
  <c r="M3783" i="1"/>
  <c r="U3782" i="1"/>
  <c r="S3782" i="1"/>
  <c r="R3782" i="1"/>
  <c r="M3782" i="1"/>
  <c r="U3781" i="1"/>
  <c r="S3781" i="1"/>
  <c r="R3781" i="1"/>
  <c r="M3781" i="1"/>
  <c r="U3780" i="1"/>
  <c r="S3780" i="1"/>
  <c r="R3780" i="1"/>
  <c r="M3780" i="1"/>
  <c r="U3779" i="1"/>
  <c r="S3779" i="1"/>
  <c r="R3779" i="1"/>
  <c r="M3779" i="1"/>
  <c r="U3778" i="1"/>
  <c r="S3778" i="1"/>
  <c r="R3778" i="1"/>
  <c r="M3778" i="1"/>
  <c r="U3777" i="1"/>
  <c r="S3777" i="1"/>
  <c r="R3777" i="1"/>
  <c r="M3777" i="1"/>
  <c r="U3776" i="1"/>
  <c r="S3776" i="1"/>
  <c r="R3776" i="1"/>
  <c r="M3776" i="1"/>
  <c r="U3775" i="1"/>
  <c r="S3775" i="1"/>
  <c r="R3775" i="1"/>
  <c r="M3775" i="1"/>
  <c r="U3774" i="1"/>
  <c r="S3774" i="1"/>
  <c r="R3774" i="1"/>
  <c r="M3774" i="1"/>
  <c r="U3773" i="1"/>
  <c r="S3773" i="1"/>
  <c r="R3773" i="1"/>
  <c r="M3773" i="1"/>
  <c r="U3772" i="1"/>
  <c r="S3772" i="1"/>
  <c r="R3772" i="1"/>
  <c r="M3772" i="1"/>
  <c r="U3771" i="1"/>
  <c r="S3771" i="1"/>
  <c r="R3771" i="1"/>
  <c r="M3771" i="1"/>
  <c r="U3770" i="1"/>
  <c r="S3770" i="1"/>
  <c r="R3770" i="1"/>
  <c r="M3770" i="1"/>
  <c r="U3769" i="1"/>
  <c r="S3769" i="1"/>
  <c r="R3769" i="1"/>
  <c r="M3769" i="1"/>
  <c r="U3768" i="1"/>
  <c r="S3768" i="1"/>
  <c r="R3768" i="1"/>
  <c r="M3768" i="1"/>
  <c r="U3767" i="1"/>
  <c r="S3767" i="1"/>
  <c r="R3767" i="1"/>
  <c r="M3767" i="1"/>
  <c r="U3766" i="1"/>
  <c r="S3766" i="1"/>
  <c r="R3766" i="1"/>
  <c r="M3766" i="1"/>
  <c r="U3765" i="1"/>
  <c r="S3765" i="1"/>
  <c r="R3765" i="1"/>
  <c r="M3765" i="1"/>
  <c r="U3764" i="1"/>
  <c r="S3764" i="1"/>
  <c r="R3764" i="1"/>
  <c r="M3764" i="1"/>
  <c r="U3763" i="1"/>
  <c r="S3763" i="1"/>
  <c r="R3763" i="1"/>
  <c r="M3763" i="1"/>
  <c r="U3762" i="1"/>
  <c r="S3762" i="1"/>
  <c r="R3762" i="1"/>
  <c r="M3762" i="1"/>
  <c r="U3761" i="1"/>
  <c r="S3761" i="1"/>
  <c r="R3761" i="1"/>
  <c r="M3761" i="1"/>
  <c r="U3760" i="1"/>
  <c r="S3760" i="1"/>
  <c r="R3760" i="1"/>
  <c r="M3760" i="1"/>
  <c r="U3759" i="1"/>
  <c r="S3759" i="1"/>
  <c r="R3759" i="1"/>
  <c r="M3759" i="1"/>
  <c r="U3758" i="1"/>
  <c r="S3758" i="1"/>
  <c r="R3758" i="1"/>
  <c r="M3758" i="1"/>
  <c r="U3757" i="1"/>
  <c r="S3757" i="1"/>
  <c r="R3757" i="1"/>
  <c r="M3757" i="1"/>
  <c r="U3756" i="1"/>
  <c r="S3756" i="1"/>
  <c r="R3756" i="1"/>
  <c r="M3756" i="1"/>
  <c r="U3755" i="1"/>
  <c r="S3755" i="1"/>
  <c r="R3755" i="1"/>
  <c r="M3755" i="1"/>
  <c r="U3754" i="1"/>
  <c r="S3754" i="1"/>
  <c r="R3754" i="1"/>
  <c r="M3754" i="1"/>
  <c r="U3753" i="1"/>
  <c r="S3753" i="1"/>
  <c r="R3753" i="1"/>
  <c r="M3753" i="1"/>
  <c r="U3752" i="1"/>
  <c r="S3752" i="1"/>
  <c r="R3752" i="1"/>
  <c r="M3752" i="1"/>
  <c r="U3751" i="1"/>
  <c r="S3751" i="1"/>
  <c r="R3751" i="1"/>
  <c r="M3751" i="1"/>
  <c r="U3750" i="1"/>
  <c r="S3750" i="1"/>
  <c r="R3750" i="1"/>
  <c r="M3750" i="1"/>
  <c r="U3749" i="1"/>
  <c r="S3749" i="1"/>
  <c r="R3749" i="1"/>
  <c r="M3749" i="1"/>
  <c r="U3748" i="1"/>
  <c r="S3748" i="1"/>
  <c r="R3748" i="1"/>
  <c r="M3748" i="1"/>
  <c r="U3747" i="1"/>
  <c r="S3747" i="1"/>
  <c r="R3747" i="1"/>
  <c r="M3747" i="1"/>
  <c r="U3746" i="1"/>
  <c r="S3746" i="1"/>
  <c r="R3746" i="1"/>
  <c r="M3746" i="1"/>
  <c r="U3745" i="1"/>
  <c r="S3745" i="1"/>
  <c r="R3745" i="1"/>
  <c r="M3745" i="1"/>
  <c r="U3744" i="1"/>
  <c r="S3744" i="1"/>
  <c r="R3744" i="1"/>
  <c r="M3744" i="1"/>
  <c r="U3743" i="1"/>
  <c r="S3743" i="1"/>
  <c r="R3743" i="1"/>
  <c r="M3743" i="1"/>
  <c r="U3742" i="1"/>
  <c r="S3742" i="1"/>
  <c r="R3742" i="1"/>
  <c r="M3742" i="1"/>
  <c r="U3741" i="1"/>
  <c r="S3741" i="1"/>
  <c r="R3741" i="1"/>
  <c r="M3741" i="1"/>
  <c r="U3740" i="1"/>
  <c r="S3740" i="1"/>
  <c r="R3740" i="1"/>
  <c r="M3740" i="1"/>
  <c r="U3739" i="1"/>
  <c r="S3739" i="1"/>
  <c r="R3739" i="1"/>
  <c r="M3739" i="1"/>
  <c r="U3738" i="1"/>
  <c r="S3738" i="1"/>
  <c r="R3738" i="1"/>
  <c r="M3738" i="1"/>
  <c r="U3737" i="1"/>
  <c r="S3737" i="1"/>
  <c r="R3737" i="1"/>
  <c r="M3737" i="1"/>
  <c r="U3736" i="1"/>
  <c r="S3736" i="1"/>
  <c r="R3736" i="1"/>
  <c r="M3736" i="1"/>
  <c r="U3735" i="1"/>
  <c r="S3735" i="1"/>
  <c r="R3735" i="1"/>
  <c r="M3735" i="1"/>
  <c r="U3734" i="1"/>
  <c r="S3734" i="1"/>
  <c r="R3734" i="1"/>
  <c r="M3734" i="1"/>
  <c r="U3733" i="1"/>
  <c r="S3733" i="1"/>
  <c r="R3733" i="1"/>
  <c r="M3733" i="1"/>
  <c r="U3732" i="1"/>
  <c r="S3732" i="1"/>
  <c r="R3732" i="1"/>
  <c r="M3732" i="1"/>
  <c r="U3731" i="1"/>
  <c r="S3731" i="1"/>
  <c r="R3731" i="1"/>
  <c r="M3731" i="1"/>
  <c r="U3730" i="1"/>
  <c r="S3730" i="1"/>
  <c r="R3730" i="1"/>
  <c r="M3730" i="1"/>
  <c r="U3729" i="1"/>
  <c r="S3729" i="1"/>
  <c r="R3729" i="1"/>
  <c r="M3729" i="1"/>
  <c r="U3728" i="1"/>
  <c r="S3728" i="1"/>
  <c r="R3728" i="1"/>
  <c r="M3728" i="1"/>
  <c r="U3727" i="1"/>
  <c r="S3727" i="1"/>
  <c r="R3727" i="1"/>
  <c r="M3727" i="1"/>
  <c r="U3726" i="1"/>
  <c r="S3726" i="1"/>
  <c r="R3726" i="1"/>
  <c r="M3726" i="1"/>
  <c r="U3725" i="1"/>
  <c r="S3725" i="1"/>
  <c r="R3725" i="1"/>
  <c r="M3725" i="1"/>
  <c r="U3724" i="1"/>
  <c r="S3724" i="1"/>
  <c r="R3724" i="1"/>
  <c r="M3724" i="1"/>
  <c r="U3723" i="1"/>
  <c r="S3723" i="1"/>
  <c r="R3723" i="1"/>
  <c r="M3723" i="1"/>
  <c r="U3722" i="1"/>
  <c r="S3722" i="1"/>
  <c r="R3722" i="1"/>
  <c r="M3722" i="1"/>
  <c r="U3721" i="1"/>
  <c r="S3721" i="1"/>
  <c r="R3721" i="1"/>
  <c r="M3721" i="1"/>
  <c r="U3720" i="1"/>
  <c r="S3720" i="1"/>
  <c r="R3720" i="1"/>
  <c r="M3720" i="1"/>
  <c r="U3719" i="1"/>
  <c r="S3719" i="1"/>
  <c r="R3719" i="1"/>
  <c r="M3719" i="1"/>
  <c r="U3718" i="1"/>
  <c r="S3718" i="1"/>
  <c r="R3718" i="1"/>
  <c r="M3718" i="1"/>
  <c r="U3717" i="1"/>
  <c r="S3717" i="1"/>
  <c r="R3717" i="1"/>
  <c r="M3717" i="1"/>
  <c r="U3716" i="1"/>
  <c r="S3716" i="1"/>
  <c r="R3716" i="1"/>
  <c r="M3716" i="1"/>
  <c r="U3715" i="1"/>
  <c r="S3715" i="1"/>
  <c r="R3715" i="1"/>
  <c r="M3715" i="1"/>
  <c r="U3714" i="1"/>
  <c r="S3714" i="1"/>
  <c r="R3714" i="1"/>
  <c r="M3714" i="1"/>
  <c r="U3713" i="1"/>
  <c r="S3713" i="1"/>
  <c r="R3713" i="1"/>
  <c r="M3713" i="1"/>
  <c r="U3712" i="1"/>
  <c r="S3712" i="1"/>
  <c r="R3712" i="1"/>
  <c r="M3712" i="1"/>
  <c r="U3711" i="1"/>
  <c r="S3711" i="1"/>
  <c r="R3711" i="1"/>
  <c r="M3711" i="1"/>
  <c r="U3710" i="1"/>
  <c r="S3710" i="1"/>
  <c r="R3710" i="1"/>
  <c r="M3710" i="1"/>
  <c r="U3709" i="1"/>
  <c r="S3709" i="1"/>
  <c r="R3709" i="1"/>
  <c r="M3709" i="1"/>
  <c r="U3708" i="1"/>
  <c r="S3708" i="1"/>
  <c r="R3708" i="1"/>
  <c r="M3708" i="1"/>
  <c r="U3707" i="1"/>
  <c r="S3707" i="1"/>
  <c r="R3707" i="1"/>
  <c r="M3707" i="1"/>
  <c r="U3706" i="1"/>
  <c r="S3706" i="1"/>
  <c r="R3706" i="1"/>
  <c r="M3706" i="1"/>
  <c r="U3705" i="1"/>
  <c r="S3705" i="1"/>
  <c r="R3705" i="1"/>
  <c r="M3705" i="1"/>
  <c r="U3704" i="1"/>
  <c r="S3704" i="1"/>
  <c r="R3704" i="1"/>
  <c r="M3704" i="1"/>
  <c r="U3703" i="1"/>
  <c r="S3703" i="1"/>
  <c r="R3703" i="1"/>
  <c r="M3703" i="1"/>
  <c r="U3702" i="1"/>
  <c r="S3702" i="1"/>
  <c r="R3702" i="1"/>
  <c r="M3702" i="1"/>
  <c r="U3701" i="1"/>
  <c r="S3701" i="1"/>
  <c r="R3701" i="1"/>
  <c r="M3701" i="1"/>
  <c r="U3700" i="1"/>
  <c r="S3700" i="1"/>
  <c r="R3700" i="1"/>
  <c r="M3700" i="1"/>
  <c r="U3699" i="1"/>
  <c r="S3699" i="1"/>
  <c r="R3699" i="1"/>
  <c r="M3699" i="1"/>
  <c r="U3698" i="1"/>
  <c r="S3698" i="1"/>
  <c r="R3698" i="1"/>
  <c r="M3698" i="1"/>
  <c r="U3697" i="1"/>
  <c r="S3697" i="1"/>
  <c r="R3697" i="1"/>
  <c r="M3697" i="1"/>
  <c r="U3696" i="1"/>
  <c r="S3696" i="1"/>
  <c r="R3696" i="1"/>
  <c r="M3696" i="1"/>
  <c r="U3695" i="1"/>
  <c r="S3695" i="1"/>
  <c r="R3695" i="1"/>
  <c r="M3695" i="1"/>
  <c r="U3694" i="1"/>
  <c r="S3694" i="1"/>
  <c r="R3694" i="1"/>
  <c r="M3694" i="1"/>
  <c r="U3693" i="1"/>
  <c r="S3693" i="1"/>
  <c r="R3693" i="1"/>
  <c r="M3693" i="1"/>
  <c r="U3692" i="1"/>
  <c r="S3692" i="1"/>
  <c r="R3692" i="1"/>
  <c r="M3692" i="1"/>
  <c r="U3691" i="1"/>
  <c r="S3691" i="1"/>
  <c r="R3691" i="1"/>
  <c r="M3691" i="1"/>
  <c r="U3690" i="1"/>
  <c r="S3690" i="1"/>
  <c r="R3690" i="1"/>
  <c r="M3690" i="1"/>
  <c r="U3689" i="1"/>
  <c r="S3689" i="1"/>
  <c r="R3689" i="1"/>
  <c r="M3689" i="1"/>
  <c r="U3688" i="1"/>
  <c r="S3688" i="1"/>
  <c r="R3688" i="1"/>
  <c r="M3688" i="1"/>
  <c r="U3687" i="1"/>
  <c r="S3687" i="1"/>
  <c r="R3687" i="1"/>
  <c r="M3687" i="1"/>
  <c r="U3686" i="1"/>
  <c r="S3686" i="1"/>
  <c r="R3686" i="1"/>
  <c r="M3686" i="1"/>
  <c r="U3685" i="1"/>
  <c r="S3685" i="1"/>
  <c r="R3685" i="1"/>
  <c r="M3685" i="1"/>
  <c r="U3684" i="1"/>
  <c r="S3684" i="1"/>
  <c r="R3684" i="1"/>
  <c r="M3684" i="1"/>
  <c r="U3683" i="1"/>
  <c r="S3683" i="1"/>
  <c r="R3683" i="1"/>
  <c r="M3683" i="1"/>
  <c r="U3682" i="1"/>
  <c r="S3682" i="1"/>
  <c r="R3682" i="1"/>
  <c r="M3682" i="1"/>
  <c r="U3681" i="1"/>
  <c r="S3681" i="1"/>
  <c r="R3681" i="1"/>
  <c r="M3681" i="1"/>
  <c r="U3680" i="1"/>
  <c r="S3680" i="1"/>
  <c r="R3680" i="1"/>
  <c r="M3680" i="1"/>
  <c r="U3679" i="1"/>
  <c r="S3679" i="1"/>
  <c r="R3679" i="1"/>
  <c r="M3679" i="1"/>
  <c r="U3678" i="1"/>
  <c r="S3678" i="1"/>
  <c r="R3678" i="1"/>
  <c r="M3678" i="1"/>
  <c r="U3677" i="1"/>
  <c r="S3677" i="1"/>
  <c r="R3677" i="1"/>
  <c r="M3677" i="1"/>
  <c r="U3676" i="1"/>
  <c r="S3676" i="1"/>
  <c r="R3676" i="1"/>
  <c r="M3676" i="1"/>
  <c r="U3675" i="1"/>
  <c r="S3675" i="1"/>
  <c r="R3675" i="1"/>
  <c r="M3675" i="1"/>
  <c r="U3674" i="1"/>
  <c r="S3674" i="1"/>
  <c r="R3674" i="1"/>
  <c r="M3674" i="1"/>
  <c r="U3673" i="1"/>
  <c r="S3673" i="1"/>
  <c r="R3673" i="1"/>
  <c r="M3673" i="1"/>
  <c r="U3672" i="1"/>
  <c r="S3672" i="1"/>
  <c r="R3672" i="1"/>
  <c r="M3672" i="1"/>
  <c r="U3671" i="1"/>
  <c r="S3671" i="1"/>
  <c r="R3671" i="1"/>
  <c r="M3671" i="1"/>
  <c r="U3670" i="1"/>
  <c r="S3670" i="1"/>
  <c r="R3670" i="1"/>
  <c r="M3670" i="1"/>
  <c r="U3669" i="1"/>
  <c r="S3669" i="1"/>
  <c r="R3669" i="1"/>
  <c r="M3669" i="1"/>
  <c r="U3668" i="1"/>
  <c r="S3668" i="1"/>
  <c r="R3668" i="1"/>
  <c r="M3668" i="1"/>
  <c r="U3667" i="1"/>
  <c r="S3667" i="1"/>
  <c r="R3667" i="1"/>
  <c r="M3667" i="1"/>
  <c r="U3666" i="1"/>
  <c r="S3666" i="1"/>
  <c r="R3666" i="1"/>
  <c r="M3666" i="1"/>
  <c r="U3665" i="1"/>
  <c r="S3665" i="1"/>
  <c r="R3665" i="1"/>
  <c r="M3665" i="1"/>
  <c r="U3664" i="1"/>
  <c r="S3664" i="1"/>
  <c r="R3664" i="1"/>
  <c r="M3664" i="1"/>
  <c r="U3663" i="1"/>
  <c r="S3663" i="1"/>
  <c r="R3663" i="1"/>
  <c r="M3663" i="1"/>
  <c r="U3662" i="1"/>
  <c r="S3662" i="1"/>
  <c r="R3662" i="1"/>
  <c r="M3662" i="1"/>
  <c r="U3661" i="1"/>
  <c r="S3661" i="1"/>
  <c r="R3661" i="1"/>
  <c r="M3661" i="1"/>
  <c r="U3660" i="1"/>
  <c r="S3660" i="1"/>
  <c r="R3660" i="1"/>
  <c r="M3660" i="1"/>
  <c r="U3659" i="1"/>
  <c r="S3659" i="1"/>
  <c r="R3659" i="1"/>
  <c r="M3659" i="1"/>
  <c r="U3658" i="1"/>
  <c r="S3658" i="1"/>
  <c r="R3658" i="1"/>
  <c r="M3658" i="1"/>
  <c r="U3657" i="1"/>
  <c r="S3657" i="1"/>
  <c r="R3657" i="1"/>
  <c r="M3657" i="1"/>
  <c r="U3656" i="1"/>
  <c r="S3656" i="1"/>
  <c r="R3656" i="1"/>
  <c r="M3656" i="1"/>
  <c r="U3655" i="1"/>
  <c r="S3655" i="1"/>
  <c r="R3655" i="1"/>
  <c r="M3655" i="1"/>
  <c r="U3654" i="1"/>
  <c r="S3654" i="1"/>
  <c r="R3654" i="1"/>
  <c r="M3654" i="1"/>
  <c r="U3653" i="1"/>
  <c r="S3653" i="1"/>
  <c r="R3653" i="1"/>
  <c r="M3653" i="1"/>
  <c r="U3652" i="1"/>
  <c r="S3652" i="1"/>
  <c r="R3652" i="1"/>
  <c r="M3652" i="1"/>
  <c r="U3651" i="1"/>
  <c r="S3651" i="1"/>
  <c r="R3651" i="1"/>
  <c r="M3651" i="1"/>
  <c r="U3650" i="1"/>
  <c r="S3650" i="1"/>
  <c r="R3650" i="1"/>
  <c r="M3650" i="1"/>
  <c r="U3649" i="1"/>
  <c r="S3649" i="1"/>
  <c r="R3649" i="1"/>
  <c r="M3649" i="1"/>
  <c r="U3648" i="1"/>
  <c r="S3648" i="1"/>
  <c r="R3648" i="1"/>
  <c r="M3648" i="1"/>
  <c r="U3647" i="1"/>
  <c r="S3647" i="1"/>
  <c r="R3647" i="1"/>
  <c r="M3647" i="1"/>
  <c r="U3646" i="1"/>
  <c r="S3646" i="1"/>
  <c r="R3646" i="1"/>
  <c r="M3646" i="1"/>
  <c r="U3645" i="1"/>
  <c r="S3645" i="1"/>
  <c r="R3645" i="1"/>
  <c r="M3645" i="1"/>
  <c r="U3644" i="1"/>
  <c r="S3644" i="1"/>
  <c r="R3644" i="1"/>
  <c r="M3644" i="1"/>
  <c r="U3643" i="1"/>
  <c r="S3643" i="1"/>
  <c r="R3643" i="1"/>
  <c r="M3643" i="1"/>
  <c r="U3642" i="1"/>
  <c r="S3642" i="1"/>
  <c r="R3642" i="1"/>
  <c r="M3642" i="1"/>
  <c r="U3641" i="1"/>
  <c r="S3641" i="1"/>
  <c r="R3641" i="1"/>
  <c r="M3641" i="1"/>
  <c r="U3640" i="1"/>
  <c r="S3640" i="1"/>
  <c r="R3640" i="1"/>
  <c r="M3640" i="1"/>
  <c r="U3639" i="1"/>
  <c r="S3639" i="1"/>
  <c r="R3639" i="1"/>
  <c r="M3639" i="1"/>
  <c r="U3638" i="1"/>
  <c r="S3638" i="1"/>
  <c r="R3638" i="1"/>
  <c r="M3638" i="1"/>
  <c r="U3637" i="1"/>
  <c r="S3637" i="1"/>
  <c r="R3637" i="1"/>
  <c r="M3637" i="1"/>
  <c r="U3636" i="1"/>
  <c r="S3636" i="1"/>
  <c r="R3636" i="1"/>
  <c r="M3636" i="1"/>
  <c r="U3635" i="1"/>
  <c r="S3635" i="1"/>
  <c r="R3635" i="1"/>
  <c r="M3635" i="1"/>
  <c r="U3634" i="1"/>
  <c r="S3634" i="1"/>
  <c r="R3634" i="1"/>
  <c r="M3634" i="1"/>
  <c r="U3633" i="1"/>
  <c r="S3633" i="1"/>
  <c r="R3633" i="1"/>
  <c r="M3633" i="1"/>
  <c r="U3632" i="1"/>
  <c r="S3632" i="1"/>
  <c r="R3632" i="1"/>
  <c r="M3632" i="1"/>
  <c r="U3631" i="1"/>
  <c r="S3631" i="1"/>
  <c r="R3631" i="1"/>
  <c r="M3631" i="1"/>
  <c r="U3630" i="1"/>
  <c r="S3630" i="1"/>
  <c r="R3630" i="1"/>
  <c r="M3630" i="1"/>
  <c r="U3629" i="1"/>
  <c r="S3629" i="1"/>
  <c r="R3629" i="1"/>
  <c r="M3629" i="1"/>
  <c r="U3628" i="1"/>
  <c r="S3628" i="1"/>
  <c r="R3628" i="1"/>
  <c r="M3628" i="1"/>
  <c r="U3627" i="1"/>
  <c r="S3627" i="1"/>
  <c r="R3627" i="1"/>
  <c r="M3627" i="1"/>
  <c r="U3626" i="1"/>
  <c r="S3626" i="1"/>
  <c r="R3626" i="1"/>
  <c r="M3626" i="1"/>
  <c r="U3625" i="1"/>
  <c r="S3625" i="1"/>
  <c r="R3625" i="1"/>
  <c r="M3625" i="1"/>
  <c r="U3624" i="1"/>
  <c r="S3624" i="1"/>
  <c r="R3624" i="1"/>
  <c r="M3624" i="1"/>
  <c r="U3623" i="1"/>
  <c r="S3623" i="1"/>
  <c r="R3623" i="1"/>
  <c r="M3623" i="1"/>
  <c r="U3622" i="1"/>
  <c r="S3622" i="1"/>
  <c r="R3622" i="1"/>
  <c r="M3622" i="1"/>
  <c r="U3621" i="1"/>
  <c r="S3621" i="1"/>
  <c r="R3621" i="1"/>
  <c r="M3621" i="1"/>
  <c r="U3620" i="1"/>
  <c r="S3620" i="1"/>
  <c r="R3620" i="1"/>
  <c r="M3620" i="1"/>
  <c r="U3619" i="1"/>
  <c r="S3619" i="1"/>
  <c r="R3619" i="1"/>
  <c r="M3619" i="1"/>
  <c r="U3618" i="1"/>
  <c r="S3618" i="1"/>
  <c r="R3618" i="1"/>
  <c r="M3618" i="1"/>
  <c r="U3617" i="1"/>
  <c r="S3617" i="1"/>
  <c r="R3617" i="1"/>
  <c r="M3617" i="1"/>
  <c r="U3616" i="1"/>
  <c r="S3616" i="1"/>
  <c r="R3616" i="1"/>
  <c r="M3616" i="1"/>
  <c r="U3615" i="1"/>
  <c r="S3615" i="1"/>
  <c r="R3615" i="1"/>
  <c r="M3615" i="1"/>
  <c r="U3614" i="1"/>
  <c r="S3614" i="1"/>
  <c r="R3614" i="1"/>
  <c r="M3614" i="1"/>
  <c r="U3613" i="1"/>
  <c r="S3613" i="1"/>
  <c r="R3613" i="1"/>
  <c r="M3613" i="1"/>
  <c r="U3612" i="1"/>
  <c r="S3612" i="1"/>
  <c r="R3612" i="1"/>
  <c r="M3612" i="1"/>
  <c r="U3611" i="1"/>
  <c r="S3611" i="1"/>
  <c r="R3611" i="1"/>
  <c r="M3611" i="1"/>
  <c r="U3610" i="1"/>
  <c r="S3610" i="1"/>
  <c r="R3610" i="1"/>
  <c r="M3610" i="1"/>
  <c r="U3609" i="1"/>
  <c r="S3609" i="1"/>
  <c r="R3609" i="1"/>
  <c r="M3609" i="1"/>
  <c r="U3608" i="1"/>
  <c r="S3608" i="1"/>
  <c r="R3608" i="1"/>
  <c r="M3608" i="1"/>
  <c r="U3607" i="1"/>
  <c r="S3607" i="1"/>
  <c r="R3607" i="1"/>
  <c r="M3607" i="1"/>
  <c r="U3606" i="1"/>
  <c r="S3606" i="1"/>
  <c r="R3606" i="1"/>
  <c r="M3606" i="1"/>
  <c r="U3605" i="1"/>
  <c r="S3605" i="1"/>
  <c r="R3605" i="1"/>
  <c r="M3605" i="1"/>
  <c r="U3604" i="1"/>
  <c r="S3604" i="1"/>
  <c r="R3604" i="1"/>
  <c r="M3604" i="1"/>
  <c r="U3603" i="1"/>
  <c r="S3603" i="1"/>
  <c r="R3603" i="1"/>
  <c r="M3603" i="1"/>
  <c r="U3602" i="1"/>
  <c r="S3602" i="1"/>
  <c r="R3602" i="1"/>
  <c r="M3602" i="1"/>
  <c r="U3601" i="1"/>
  <c r="S3601" i="1"/>
  <c r="R3601" i="1"/>
  <c r="M3601" i="1"/>
  <c r="U3600" i="1"/>
  <c r="S3600" i="1"/>
  <c r="R3600" i="1"/>
  <c r="M3600" i="1"/>
  <c r="U3599" i="1"/>
  <c r="S3599" i="1"/>
  <c r="R3599" i="1"/>
  <c r="M3599" i="1"/>
  <c r="U3598" i="1"/>
  <c r="S3598" i="1"/>
  <c r="R3598" i="1"/>
  <c r="M3598" i="1"/>
  <c r="U3597" i="1"/>
  <c r="S3597" i="1"/>
  <c r="R3597" i="1"/>
  <c r="M3597" i="1"/>
  <c r="U3596" i="1"/>
  <c r="S3596" i="1"/>
  <c r="R3596" i="1"/>
  <c r="M3596" i="1"/>
  <c r="U3595" i="1"/>
  <c r="S3595" i="1"/>
  <c r="R3595" i="1"/>
  <c r="M3595" i="1"/>
  <c r="U3594" i="1"/>
  <c r="S3594" i="1"/>
  <c r="R3594" i="1"/>
  <c r="M3594" i="1"/>
  <c r="U3593" i="1"/>
  <c r="S3593" i="1"/>
  <c r="R3593" i="1"/>
  <c r="M3593" i="1"/>
  <c r="U3592" i="1"/>
  <c r="S3592" i="1"/>
  <c r="R3592" i="1"/>
  <c r="M3592" i="1"/>
  <c r="U3591" i="1"/>
  <c r="S3591" i="1"/>
  <c r="R3591" i="1"/>
  <c r="M3591" i="1"/>
  <c r="U3590" i="1"/>
  <c r="S3590" i="1"/>
  <c r="R3590" i="1"/>
  <c r="M3590" i="1"/>
  <c r="U3589" i="1"/>
  <c r="S3589" i="1"/>
  <c r="R3589" i="1"/>
  <c r="M3589" i="1"/>
  <c r="U3588" i="1"/>
  <c r="S3588" i="1"/>
  <c r="R3588" i="1"/>
  <c r="M3588" i="1"/>
  <c r="U3587" i="1"/>
  <c r="S3587" i="1"/>
  <c r="R3587" i="1"/>
  <c r="M3587" i="1"/>
  <c r="U3586" i="1"/>
  <c r="S3586" i="1"/>
  <c r="R3586" i="1"/>
  <c r="M3586" i="1"/>
  <c r="U3585" i="1"/>
  <c r="S3585" i="1"/>
  <c r="R3585" i="1"/>
  <c r="M3585" i="1"/>
  <c r="U3584" i="1"/>
  <c r="S3584" i="1"/>
  <c r="R3584" i="1"/>
  <c r="M3584" i="1"/>
  <c r="U3583" i="1"/>
  <c r="S3583" i="1"/>
  <c r="R3583" i="1"/>
  <c r="M3583" i="1"/>
  <c r="U3582" i="1"/>
  <c r="S3582" i="1"/>
  <c r="R3582" i="1"/>
  <c r="M3582" i="1"/>
  <c r="U3581" i="1"/>
  <c r="S3581" i="1"/>
  <c r="R3581" i="1"/>
  <c r="M3581" i="1"/>
  <c r="U3580" i="1"/>
  <c r="S3580" i="1"/>
  <c r="R3580" i="1"/>
  <c r="M3580" i="1"/>
  <c r="U3579" i="1"/>
  <c r="S3579" i="1"/>
  <c r="R3579" i="1"/>
  <c r="M3579" i="1"/>
  <c r="U3578" i="1"/>
  <c r="S3578" i="1"/>
  <c r="R3578" i="1"/>
  <c r="M3578" i="1"/>
  <c r="U3577" i="1"/>
  <c r="S3577" i="1"/>
  <c r="R3577" i="1"/>
  <c r="M3577" i="1"/>
  <c r="U3576" i="1"/>
  <c r="S3576" i="1"/>
  <c r="R3576" i="1"/>
  <c r="M3576" i="1"/>
  <c r="U3575" i="1"/>
  <c r="S3575" i="1"/>
  <c r="R3575" i="1"/>
  <c r="M3575" i="1"/>
  <c r="U3574" i="1"/>
  <c r="S3574" i="1"/>
  <c r="R3574" i="1"/>
  <c r="M3574" i="1"/>
  <c r="U3573" i="1"/>
  <c r="S3573" i="1"/>
  <c r="R3573" i="1"/>
  <c r="M3573" i="1"/>
  <c r="U3572" i="1"/>
  <c r="S3572" i="1"/>
  <c r="R3572" i="1"/>
  <c r="M3572" i="1"/>
  <c r="U3571" i="1"/>
  <c r="S3571" i="1"/>
  <c r="R3571" i="1"/>
  <c r="M3571" i="1"/>
  <c r="U3570" i="1"/>
  <c r="S3570" i="1"/>
  <c r="R3570" i="1"/>
  <c r="M3570" i="1"/>
  <c r="U3569" i="1"/>
  <c r="S3569" i="1"/>
  <c r="R3569" i="1"/>
  <c r="M3569" i="1"/>
  <c r="U3568" i="1"/>
  <c r="S3568" i="1"/>
  <c r="R3568" i="1"/>
  <c r="M3568" i="1"/>
  <c r="U3567" i="1"/>
  <c r="S3567" i="1"/>
  <c r="R3567" i="1"/>
  <c r="M3567" i="1"/>
  <c r="U3566" i="1"/>
  <c r="S3566" i="1"/>
  <c r="R3566" i="1"/>
  <c r="M3566" i="1"/>
  <c r="U3565" i="1"/>
  <c r="S3565" i="1"/>
  <c r="R3565" i="1"/>
  <c r="M3565" i="1"/>
  <c r="U3564" i="1"/>
  <c r="S3564" i="1"/>
  <c r="R3564" i="1"/>
  <c r="M3564" i="1"/>
  <c r="U3563" i="1"/>
  <c r="S3563" i="1"/>
  <c r="R3563" i="1"/>
  <c r="M3563" i="1"/>
  <c r="U3562" i="1"/>
  <c r="S3562" i="1"/>
  <c r="R3562" i="1"/>
  <c r="M3562" i="1"/>
  <c r="U3561" i="1"/>
  <c r="S3561" i="1"/>
  <c r="R3561" i="1"/>
  <c r="M3561" i="1"/>
  <c r="U3560" i="1"/>
  <c r="S3560" i="1"/>
  <c r="R3560" i="1"/>
  <c r="M3560" i="1"/>
  <c r="U3559" i="1"/>
  <c r="S3559" i="1"/>
  <c r="R3559" i="1"/>
  <c r="M3559" i="1"/>
  <c r="U3558" i="1"/>
  <c r="S3558" i="1"/>
  <c r="R3558" i="1"/>
  <c r="M3558" i="1"/>
  <c r="U3557" i="1"/>
  <c r="S3557" i="1"/>
  <c r="R3557" i="1"/>
  <c r="M3557" i="1"/>
  <c r="U3556" i="1"/>
  <c r="S3556" i="1"/>
  <c r="R3556" i="1"/>
  <c r="M3556" i="1"/>
  <c r="U3555" i="1"/>
  <c r="S3555" i="1"/>
  <c r="R3555" i="1"/>
  <c r="M3555" i="1"/>
  <c r="U3554" i="1"/>
  <c r="S3554" i="1"/>
  <c r="R3554" i="1"/>
  <c r="M3554" i="1"/>
  <c r="U3553" i="1"/>
  <c r="S3553" i="1"/>
  <c r="R3553" i="1"/>
  <c r="M3553" i="1"/>
  <c r="U3552" i="1"/>
  <c r="S3552" i="1"/>
  <c r="R3552" i="1"/>
  <c r="M3552" i="1"/>
  <c r="U3551" i="1"/>
  <c r="S3551" i="1"/>
  <c r="R3551" i="1"/>
  <c r="M3551" i="1"/>
  <c r="U3550" i="1"/>
  <c r="S3550" i="1"/>
  <c r="R3550" i="1"/>
  <c r="M3550" i="1"/>
  <c r="U3549" i="1"/>
  <c r="S3549" i="1"/>
  <c r="R3549" i="1"/>
  <c r="M3549" i="1"/>
  <c r="U3548" i="1"/>
  <c r="S3548" i="1"/>
  <c r="R3548" i="1"/>
  <c r="M3548" i="1"/>
  <c r="U3547" i="1"/>
  <c r="S3547" i="1"/>
  <c r="R3547" i="1"/>
  <c r="M3547" i="1"/>
  <c r="U3546" i="1"/>
  <c r="S3546" i="1"/>
  <c r="R3546" i="1"/>
  <c r="M3546" i="1"/>
  <c r="U3545" i="1"/>
  <c r="S3545" i="1"/>
  <c r="R3545" i="1"/>
  <c r="M3545" i="1"/>
  <c r="U3544" i="1"/>
  <c r="S3544" i="1"/>
  <c r="R3544" i="1"/>
  <c r="M3544" i="1"/>
  <c r="U3543" i="1"/>
  <c r="S3543" i="1"/>
  <c r="R3543" i="1"/>
  <c r="M3543" i="1"/>
  <c r="U3542" i="1"/>
  <c r="S3542" i="1"/>
  <c r="R3542" i="1"/>
  <c r="M3542" i="1"/>
  <c r="U3541" i="1"/>
  <c r="S3541" i="1"/>
  <c r="R3541" i="1"/>
  <c r="M3541" i="1"/>
  <c r="U3540" i="1"/>
  <c r="S3540" i="1"/>
  <c r="R3540" i="1"/>
  <c r="M3540" i="1"/>
  <c r="U3539" i="1"/>
  <c r="S3539" i="1"/>
  <c r="R3539" i="1"/>
  <c r="M3539" i="1"/>
  <c r="U3538" i="1"/>
  <c r="S3538" i="1"/>
  <c r="R3538" i="1"/>
  <c r="M3538" i="1"/>
  <c r="U3537" i="1"/>
  <c r="S3537" i="1"/>
  <c r="R3537" i="1"/>
  <c r="M3537" i="1"/>
  <c r="U3536" i="1"/>
  <c r="S3536" i="1"/>
  <c r="R3536" i="1"/>
  <c r="M3536" i="1"/>
  <c r="U3535" i="1"/>
  <c r="S3535" i="1"/>
  <c r="R3535" i="1"/>
  <c r="M3535" i="1"/>
  <c r="U3534" i="1"/>
  <c r="S3534" i="1"/>
  <c r="R3534" i="1"/>
  <c r="M3534" i="1"/>
  <c r="U3533" i="1"/>
  <c r="S3533" i="1"/>
  <c r="R3533" i="1"/>
  <c r="M3533" i="1"/>
  <c r="U3532" i="1"/>
  <c r="S3532" i="1"/>
  <c r="R3532" i="1"/>
  <c r="M3532" i="1"/>
  <c r="U3531" i="1"/>
  <c r="S3531" i="1"/>
  <c r="R3531" i="1"/>
  <c r="M3531" i="1"/>
  <c r="U3530" i="1"/>
  <c r="S3530" i="1"/>
  <c r="R3530" i="1"/>
  <c r="M3530" i="1"/>
  <c r="U3529" i="1"/>
  <c r="S3529" i="1"/>
  <c r="R3529" i="1"/>
  <c r="M3529" i="1"/>
  <c r="U3528" i="1"/>
  <c r="S3528" i="1"/>
  <c r="R3528" i="1"/>
  <c r="M3528" i="1"/>
  <c r="U3527" i="1"/>
  <c r="S3527" i="1"/>
  <c r="R3527" i="1"/>
  <c r="M3527" i="1"/>
  <c r="U3526" i="1"/>
  <c r="S3526" i="1"/>
  <c r="R3526" i="1"/>
  <c r="M3526" i="1"/>
  <c r="U3525" i="1"/>
  <c r="S3525" i="1"/>
  <c r="R3525" i="1"/>
  <c r="M3525" i="1"/>
  <c r="U3524" i="1"/>
  <c r="S3524" i="1"/>
  <c r="R3524" i="1"/>
  <c r="M3524" i="1"/>
  <c r="U3523" i="1"/>
  <c r="S3523" i="1"/>
  <c r="R3523" i="1"/>
  <c r="M3523" i="1"/>
  <c r="U3522" i="1"/>
  <c r="S3522" i="1"/>
  <c r="R3522" i="1"/>
  <c r="M3522" i="1"/>
  <c r="U3521" i="1"/>
  <c r="S3521" i="1"/>
  <c r="R3521" i="1"/>
  <c r="M3521" i="1"/>
  <c r="U3520" i="1"/>
  <c r="S3520" i="1"/>
  <c r="R3520" i="1"/>
  <c r="M3520" i="1"/>
  <c r="U3519" i="1"/>
  <c r="S3519" i="1"/>
  <c r="R3519" i="1"/>
  <c r="M3519" i="1"/>
  <c r="U3518" i="1"/>
  <c r="S3518" i="1"/>
  <c r="R3518" i="1"/>
  <c r="M3518" i="1"/>
  <c r="U3517" i="1"/>
  <c r="S3517" i="1"/>
  <c r="R3517" i="1"/>
  <c r="M3517" i="1"/>
  <c r="U3516" i="1"/>
  <c r="S3516" i="1"/>
  <c r="R3516" i="1"/>
  <c r="M3516" i="1"/>
  <c r="U3515" i="1"/>
  <c r="S3515" i="1"/>
  <c r="R3515" i="1"/>
  <c r="M3515" i="1"/>
  <c r="U3514" i="1"/>
  <c r="S3514" i="1"/>
  <c r="R3514" i="1"/>
  <c r="M3514" i="1"/>
  <c r="U3513" i="1"/>
  <c r="S3513" i="1"/>
  <c r="R3513" i="1"/>
  <c r="M3513" i="1"/>
  <c r="U3512" i="1"/>
  <c r="S3512" i="1"/>
  <c r="R3512" i="1"/>
  <c r="M3512" i="1"/>
  <c r="U3511" i="1"/>
  <c r="S3511" i="1"/>
  <c r="R3511" i="1"/>
  <c r="M3511" i="1"/>
  <c r="U3510" i="1"/>
  <c r="S3510" i="1"/>
  <c r="R3510" i="1"/>
  <c r="M3510" i="1"/>
  <c r="U3509" i="1"/>
  <c r="S3509" i="1"/>
  <c r="R3509" i="1"/>
  <c r="M3509" i="1"/>
  <c r="U3508" i="1"/>
  <c r="S3508" i="1"/>
  <c r="R3508" i="1"/>
  <c r="M3508" i="1"/>
  <c r="U3507" i="1"/>
  <c r="S3507" i="1"/>
  <c r="R3507" i="1"/>
  <c r="M3507" i="1"/>
  <c r="U3506" i="1"/>
  <c r="S3506" i="1"/>
  <c r="R3506" i="1"/>
  <c r="M3506" i="1"/>
  <c r="U3505" i="1"/>
  <c r="S3505" i="1"/>
  <c r="R3505" i="1"/>
  <c r="M3505" i="1"/>
  <c r="U3504" i="1"/>
  <c r="S3504" i="1"/>
  <c r="R3504" i="1"/>
  <c r="M3504" i="1"/>
  <c r="U3503" i="1"/>
  <c r="S3503" i="1"/>
  <c r="R3503" i="1"/>
  <c r="M3503" i="1"/>
  <c r="U3502" i="1"/>
  <c r="S3502" i="1"/>
  <c r="R3502" i="1"/>
  <c r="M3502" i="1"/>
  <c r="U3501" i="1"/>
  <c r="S3501" i="1"/>
  <c r="R3501" i="1"/>
  <c r="M3501" i="1"/>
  <c r="U3500" i="1"/>
  <c r="S3500" i="1"/>
  <c r="R3500" i="1"/>
  <c r="M3500" i="1"/>
  <c r="U3499" i="1"/>
  <c r="S3499" i="1"/>
  <c r="R3499" i="1"/>
  <c r="M3499" i="1"/>
  <c r="U3498" i="1"/>
  <c r="S3498" i="1"/>
  <c r="R3498" i="1"/>
  <c r="M3498" i="1"/>
  <c r="U3497" i="1"/>
  <c r="S3497" i="1"/>
  <c r="R3497" i="1"/>
  <c r="M3497" i="1"/>
  <c r="U3496" i="1"/>
  <c r="S3496" i="1"/>
  <c r="R3496" i="1"/>
  <c r="M3496" i="1"/>
  <c r="U3495" i="1"/>
  <c r="S3495" i="1"/>
  <c r="R3495" i="1"/>
  <c r="M3495" i="1"/>
  <c r="U3494" i="1"/>
  <c r="S3494" i="1"/>
  <c r="R3494" i="1"/>
  <c r="M3494" i="1"/>
  <c r="U3493" i="1"/>
  <c r="S3493" i="1"/>
  <c r="R3493" i="1"/>
  <c r="M3493" i="1"/>
  <c r="U3492" i="1"/>
  <c r="S3492" i="1"/>
  <c r="R3492" i="1"/>
  <c r="M3492" i="1"/>
  <c r="U3491" i="1"/>
  <c r="S3491" i="1"/>
  <c r="R3491" i="1"/>
  <c r="M3491" i="1"/>
  <c r="U3490" i="1"/>
  <c r="S3490" i="1"/>
  <c r="R3490" i="1"/>
  <c r="M3490" i="1"/>
  <c r="U3489" i="1"/>
  <c r="S3489" i="1"/>
  <c r="R3489" i="1"/>
  <c r="M3489" i="1"/>
  <c r="U3488" i="1"/>
  <c r="S3488" i="1"/>
  <c r="R3488" i="1"/>
  <c r="M3488" i="1"/>
  <c r="U3487" i="1"/>
  <c r="S3487" i="1"/>
  <c r="R3487" i="1"/>
  <c r="M3487" i="1"/>
  <c r="U3486" i="1"/>
  <c r="S3486" i="1"/>
  <c r="R3486" i="1"/>
  <c r="M3486" i="1"/>
  <c r="U3485" i="1"/>
  <c r="S3485" i="1"/>
  <c r="R3485" i="1"/>
  <c r="M3485" i="1"/>
  <c r="U3484" i="1"/>
  <c r="S3484" i="1"/>
  <c r="R3484" i="1"/>
  <c r="M3484" i="1"/>
  <c r="U3483" i="1"/>
  <c r="S3483" i="1"/>
  <c r="R3483" i="1"/>
  <c r="M3483" i="1"/>
  <c r="U3482" i="1"/>
  <c r="S3482" i="1"/>
  <c r="R3482" i="1"/>
  <c r="M3482" i="1"/>
  <c r="U3481" i="1"/>
  <c r="S3481" i="1"/>
  <c r="R3481" i="1"/>
  <c r="M3481" i="1"/>
  <c r="U3480" i="1"/>
  <c r="S3480" i="1"/>
  <c r="R3480" i="1"/>
  <c r="M3480" i="1"/>
  <c r="U3479" i="1"/>
  <c r="S3479" i="1"/>
  <c r="R3479" i="1"/>
  <c r="M3479" i="1"/>
  <c r="U3478" i="1"/>
  <c r="S3478" i="1"/>
  <c r="R3478" i="1"/>
  <c r="M3478" i="1"/>
  <c r="U3477" i="1"/>
  <c r="S3477" i="1"/>
  <c r="R3477" i="1"/>
  <c r="M3477" i="1"/>
  <c r="U3476" i="1"/>
  <c r="S3476" i="1"/>
  <c r="R3476" i="1"/>
  <c r="M3476" i="1"/>
  <c r="U3475" i="1"/>
  <c r="S3475" i="1"/>
  <c r="R3475" i="1"/>
  <c r="M3475" i="1"/>
  <c r="U3474" i="1"/>
  <c r="S3474" i="1"/>
  <c r="R3474" i="1"/>
  <c r="M3474" i="1"/>
  <c r="U3473" i="1"/>
  <c r="S3473" i="1"/>
  <c r="R3473" i="1"/>
  <c r="M3473" i="1"/>
  <c r="U3472" i="1"/>
  <c r="S3472" i="1"/>
  <c r="R3472" i="1"/>
  <c r="M3472" i="1"/>
  <c r="U3471" i="1"/>
  <c r="S3471" i="1"/>
  <c r="R3471" i="1"/>
  <c r="M3471" i="1"/>
  <c r="U3470" i="1"/>
  <c r="S3470" i="1"/>
  <c r="R3470" i="1"/>
  <c r="M3470" i="1"/>
  <c r="U3469" i="1"/>
  <c r="S3469" i="1"/>
  <c r="R3469" i="1"/>
  <c r="M3469" i="1"/>
  <c r="U3468" i="1"/>
  <c r="S3468" i="1"/>
  <c r="R3468" i="1"/>
  <c r="M3468" i="1"/>
  <c r="U3467" i="1"/>
  <c r="S3467" i="1"/>
  <c r="R3467" i="1"/>
  <c r="M3467" i="1"/>
  <c r="U3466" i="1"/>
  <c r="S3466" i="1"/>
  <c r="R3466" i="1"/>
  <c r="M3466" i="1"/>
  <c r="U3465" i="1"/>
  <c r="S3465" i="1"/>
  <c r="R3465" i="1"/>
  <c r="M3465" i="1"/>
  <c r="U3464" i="1"/>
  <c r="S3464" i="1"/>
  <c r="R3464" i="1"/>
  <c r="M3464" i="1"/>
  <c r="U3463" i="1"/>
  <c r="S3463" i="1"/>
  <c r="R3463" i="1"/>
  <c r="M3463" i="1"/>
  <c r="U3462" i="1"/>
  <c r="S3462" i="1"/>
  <c r="R3462" i="1"/>
  <c r="M3462" i="1"/>
  <c r="U3461" i="1"/>
  <c r="S3461" i="1"/>
  <c r="R3461" i="1"/>
  <c r="M3461" i="1"/>
  <c r="U3460" i="1"/>
  <c r="S3460" i="1"/>
  <c r="R3460" i="1"/>
  <c r="M3460" i="1"/>
  <c r="U3459" i="1"/>
  <c r="S3459" i="1"/>
  <c r="R3459" i="1"/>
  <c r="M3459" i="1"/>
  <c r="U3458" i="1"/>
  <c r="S3458" i="1"/>
  <c r="R3458" i="1"/>
  <c r="M3458" i="1"/>
  <c r="U3457" i="1"/>
  <c r="S3457" i="1"/>
  <c r="R3457" i="1"/>
  <c r="M3457" i="1"/>
  <c r="U3456" i="1"/>
  <c r="S3456" i="1"/>
  <c r="R3456" i="1"/>
  <c r="M3456" i="1"/>
  <c r="U3455" i="1"/>
  <c r="S3455" i="1"/>
  <c r="R3455" i="1"/>
  <c r="M3455" i="1"/>
  <c r="U3454" i="1"/>
  <c r="S3454" i="1"/>
  <c r="R3454" i="1"/>
  <c r="M3454" i="1"/>
  <c r="U3453" i="1"/>
  <c r="S3453" i="1"/>
  <c r="R3453" i="1"/>
  <c r="M3453" i="1"/>
  <c r="U3452" i="1"/>
  <c r="S3452" i="1"/>
  <c r="R3452" i="1"/>
  <c r="M3452" i="1"/>
  <c r="U3451" i="1"/>
  <c r="S3451" i="1"/>
  <c r="R3451" i="1"/>
  <c r="M3451" i="1"/>
  <c r="U3450" i="1"/>
  <c r="S3450" i="1"/>
  <c r="R3450" i="1"/>
  <c r="M3450" i="1"/>
  <c r="U3449" i="1"/>
  <c r="S3449" i="1"/>
  <c r="R3449" i="1"/>
  <c r="M3449" i="1"/>
  <c r="U3448" i="1"/>
  <c r="S3448" i="1"/>
  <c r="R3448" i="1"/>
  <c r="M3448" i="1"/>
  <c r="U3447" i="1"/>
  <c r="S3447" i="1"/>
  <c r="R3447" i="1"/>
  <c r="M3447" i="1"/>
  <c r="U3446" i="1"/>
  <c r="S3446" i="1"/>
  <c r="R3446" i="1"/>
  <c r="M3446" i="1"/>
  <c r="U3445" i="1"/>
  <c r="S3445" i="1"/>
  <c r="R3445" i="1"/>
  <c r="M3445" i="1"/>
  <c r="U3444" i="1"/>
  <c r="S3444" i="1"/>
  <c r="R3444" i="1"/>
  <c r="M3444" i="1"/>
  <c r="U3443" i="1"/>
  <c r="S3443" i="1"/>
  <c r="R3443" i="1"/>
  <c r="M3443" i="1"/>
  <c r="U3442" i="1"/>
  <c r="S3442" i="1"/>
  <c r="R3442" i="1"/>
  <c r="M3442" i="1"/>
  <c r="U3441" i="1"/>
  <c r="S3441" i="1"/>
  <c r="R3441" i="1"/>
  <c r="M3441" i="1"/>
  <c r="U3440" i="1"/>
  <c r="S3440" i="1"/>
  <c r="R3440" i="1"/>
  <c r="M3440" i="1"/>
  <c r="U3439" i="1"/>
  <c r="S3439" i="1"/>
  <c r="R3439" i="1"/>
  <c r="M3439" i="1"/>
  <c r="U3438" i="1"/>
  <c r="S3438" i="1"/>
  <c r="R3438" i="1"/>
  <c r="M3438" i="1"/>
  <c r="U3437" i="1"/>
  <c r="S3437" i="1"/>
  <c r="R3437" i="1"/>
  <c r="M3437" i="1"/>
  <c r="U3436" i="1"/>
  <c r="S3436" i="1"/>
  <c r="R3436" i="1"/>
  <c r="M3436" i="1"/>
  <c r="U3435" i="1"/>
  <c r="S3435" i="1"/>
  <c r="R3435" i="1"/>
  <c r="M3435" i="1"/>
  <c r="U3434" i="1"/>
  <c r="S3434" i="1"/>
  <c r="R3434" i="1"/>
  <c r="M3434" i="1"/>
  <c r="U3433" i="1"/>
  <c r="S3433" i="1"/>
  <c r="R3433" i="1"/>
  <c r="M3433" i="1"/>
  <c r="U3432" i="1"/>
  <c r="S3432" i="1"/>
  <c r="R3432" i="1"/>
  <c r="M3432" i="1"/>
  <c r="U3431" i="1"/>
  <c r="S3431" i="1"/>
  <c r="R3431" i="1"/>
  <c r="M3431" i="1"/>
  <c r="U3430" i="1"/>
  <c r="S3430" i="1"/>
  <c r="R3430" i="1"/>
  <c r="M3430" i="1"/>
  <c r="U3429" i="1"/>
  <c r="S3429" i="1"/>
  <c r="R3429" i="1"/>
  <c r="M3429" i="1"/>
  <c r="U3428" i="1"/>
  <c r="S3428" i="1"/>
  <c r="R3428" i="1"/>
  <c r="M3428" i="1"/>
  <c r="U3427" i="1"/>
  <c r="S3427" i="1"/>
  <c r="R3427" i="1"/>
  <c r="M3427" i="1"/>
  <c r="U3426" i="1"/>
  <c r="S3426" i="1"/>
  <c r="R3426" i="1"/>
  <c r="M3426" i="1"/>
  <c r="U3425" i="1"/>
  <c r="S3425" i="1"/>
  <c r="R3425" i="1"/>
  <c r="M3425" i="1"/>
  <c r="U3424" i="1"/>
  <c r="S3424" i="1"/>
  <c r="R3424" i="1"/>
  <c r="M3424" i="1"/>
  <c r="U3423" i="1"/>
  <c r="S3423" i="1"/>
  <c r="R3423" i="1"/>
  <c r="M3423" i="1"/>
  <c r="U3422" i="1"/>
  <c r="S3422" i="1"/>
  <c r="R3422" i="1"/>
  <c r="M3422" i="1"/>
  <c r="U3421" i="1"/>
  <c r="S3421" i="1"/>
  <c r="R3421" i="1"/>
  <c r="M3421" i="1"/>
  <c r="U3420" i="1"/>
  <c r="S3420" i="1"/>
  <c r="R3420" i="1"/>
  <c r="M3420" i="1"/>
  <c r="U3419" i="1"/>
  <c r="S3419" i="1"/>
  <c r="R3419" i="1"/>
  <c r="M3419" i="1"/>
  <c r="U3418" i="1"/>
  <c r="S3418" i="1"/>
  <c r="R3418" i="1"/>
  <c r="M3418" i="1"/>
  <c r="U3417" i="1"/>
  <c r="S3417" i="1"/>
  <c r="R3417" i="1"/>
  <c r="M3417" i="1"/>
  <c r="U3416" i="1"/>
  <c r="S3416" i="1"/>
  <c r="R3416" i="1"/>
  <c r="M3416" i="1"/>
  <c r="U3415" i="1"/>
  <c r="S3415" i="1"/>
  <c r="R3415" i="1"/>
  <c r="M3415" i="1"/>
  <c r="U3414" i="1"/>
  <c r="S3414" i="1"/>
  <c r="R3414" i="1"/>
  <c r="M3414" i="1"/>
  <c r="U3413" i="1"/>
  <c r="S3413" i="1"/>
  <c r="R3413" i="1"/>
  <c r="M3413" i="1"/>
  <c r="U3412" i="1"/>
  <c r="S3412" i="1"/>
  <c r="R3412" i="1"/>
  <c r="M3412" i="1"/>
  <c r="U3411" i="1"/>
  <c r="S3411" i="1"/>
  <c r="R3411" i="1"/>
  <c r="M3411" i="1"/>
  <c r="U3410" i="1"/>
  <c r="S3410" i="1"/>
  <c r="R3410" i="1"/>
  <c r="M3410" i="1"/>
  <c r="U3409" i="1"/>
  <c r="S3409" i="1"/>
  <c r="R3409" i="1"/>
  <c r="M3409" i="1"/>
  <c r="U3408" i="1"/>
  <c r="S3408" i="1"/>
  <c r="R3408" i="1"/>
  <c r="M3408" i="1"/>
  <c r="U3407" i="1"/>
  <c r="S3407" i="1"/>
  <c r="R3407" i="1"/>
  <c r="M3407" i="1"/>
  <c r="U3406" i="1"/>
  <c r="S3406" i="1"/>
  <c r="R3406" i="1"/>
  <c r="M3406" i="1"/>
  <c r="U3405" i="1"/>
  <c r="S3405" i="1"/>
  <c r="R3405" i="1"/>
  <c r="M3405" i="1"/>
  <c r="U3404" i="1"/>
  <c r="S3404" i="1"/>
  <c r="R3404" i="1"/>
  <c r="M3404" i="1"/>
  <c r="U3403" i="1"/>
  <c r="S3403" i="1"/>
  <c r="R3403" i="1"/>
  <c r="M3403" i="1"/>
  <c r="U3402" i="1"/>
  <c r="S3402" i="1"/>
  <c r="R3402" i="1"/>
  <c r="M3402" i="1"/>
  <c r="U3401" i="1"/>
  <c r="S3401" i="1"/>
  <c r="R3401" i="1"/>
  <c r="M3401" i="1"/>
  <c r="U3400" i="1"/>
  <c r="S3400" i="1"/>
  <c r="R3400" i="1"/>
  <c r="M3400" i="1"/>
  <c r="U3399" i="1"/>
  <c r="S3399" i="1"/>
  <c r="R3399" i="1"/>
  <c r="M3399" i="1"/>
  <c r="U3398" i="1"/>
  <c r="S3398" i="1"/>
  <c r="R3398" i="1"/>
  <c r="M3398" i="1"/>
  <c r="U3397" i="1"/>
  <c r="S3397" i="1"/>
  <c r="R3397" i="1"/>
  <c r="M3397" i="1"/>
  <c r="U3396" i="1"/>
  <c r="S3396" i="1"/>
  <c r="R3396" i="1"/>
  <c r="M3396" i="1"/>
  <c r="U3395" i="1"/>
  <c r="S3395" i="1"/>
  <c r="R3395" i="1"/>
  <c r="M3395" i="1"/>
  <c r="U3394" i="1"/>
  <c r="S3394" i="1"/>
  <c r="R3394" i="1"/>
  <c r="M3394" i="1"/>
  <c r="U3393" i="1"/>
  <c r="S3393" i="1"/>
  <c r="R3393" i="1"/>
  <c r="M3393" i="1"/>
  <c r="U3392" i="1"/>
  <c r="S3392" i="1"/>
  <c r="R3392" i="1"/>
  <c r="M3392" i="1"/>
  <c r="U3391" i="1"/>
  <c r="S3391" i="1"/>
  <c r="R3391" i="1"/>
  <c r="M3391" i="1"/>
  <c r="U3390" i="1"/>
  <c r="S3390" i="1"/>
  <c r="R3390" i="1"/>
  <c r="M3390" i="1"/>
  <c r="U3389" i="1"/>
  <c r="S3389" i="1"/>
  <c r="R3389" i="1"/>
  <c r="M3389" i="1"/>
  <c r="U3388" i="1"/>
  <c r="S3388" i="1"/>
  <c r="R3388" i="1"/>
  <c r="M3388" i="1"/>
  <c r="U3387" i="1"/>
  <c r="S3387" i="1"/>
  <c r="R3387" i="1"/>
  <c r="M3387" i="1"/>
  <c r="U3386" i="1"/>
  <c r="S3386" i="1"/>
  <c r="R3386" i="1"/>
  <c r="M3386" i="1"/>
  <c r="U3385" i="1"/>
  <c r="S3385" i="1"/>
  <c r="R3385" i="1"/>
  <c r="M3385" i="1"/>
  <c r="U3384" i="1"/>
  <c r="S3384" i="1"/>
  <c r="R3384" i="1"/>
  <c r="M3384" i="1"/>
  <c r="U3383" i="1"/>
  <c r="S3383" i="1"/>
  <c r="R3383" i="1"/>
  <c r="M3383" i="1"/>
  <c r="U3382" i="1"/>
  <c r="S3382" i="1"/>
  <c r="R3382" i="1"/>
  <c r="M3382" i="1"/>
  <c r="U3381" i="1"/>
  <c r="S3381" i="1"/>
  <c r="R3381" i="1"/>
  <c r="M3381" i="1"/>
  <c r="U3380" i="1"/>
  <c r="S3380" i="1"/>
  <c r="R3380" i="1"/>
  <c r="M3380" i="1"/>
  <c r="U3379" i="1"/>
  <c r="S3379" i="1"/>
  <c r="R3379" i="1"/>
  <c r="M3379" i="1"/>
  <c r="U3378" i="1"/>
  <c r="S3378" i="1"/>
  <c r="R3378" i="1"/>
  <c r="M3378" i="1"/>
  <c r="U3377" i="1"/>
  <c r="S3377" i="1"/>
  <c r="R3377" i="1"/>
  <c r="M3377" i="1"/>
  <c r="U3376" i="1"/>
  <c r="S3376" i="1"/>
  <c r="R3376" i="1"/>
  <c r="M3376" i="1"/>
  <c r="U3375" i="1"/>
  <c r="S3375" i="1"/>
  <c r="R3375" i="1"/>
  <c r="M3375" i="1"/>
  <c r="U3374" i="1"/>
  <c r="S3374" i="1"/>
  <c r="R3374" i="1"/>
  <c r="M3374" i="1"/>
  <c r="U3373" i="1"/>
  <c r="S3373" i="1"/>
  <c r="R3373" i="1"/>
  <c r="M3373" i="1"/>
  <c r="U3372" i="1"/>
  <c r="S3372" i="1"/>
  <c r="R3372" i="1"/>
  <c r="M3372" i="1"/>
  <c r="U3371" i="1"/>
  <c r="S3371" i="1"/>
  <c r="R3371" i="1"/>
  <c r="M3371" i="1"/>
  <c r="U3370" i="1"/>
  <c r="S3370" i="1"/>
  <c r="R3370" i="1"/>
  <c r="M3370" i="1"/>
  <c r="U3369" i="1"/>
  <c r="S3369" i="1"/>
  <c r="R3369" i="1"/>
  <c r="M3369" i="1"/>
  <c r="U3368" i="1"/>
  <c r="S3368" i="1"/>
  <c r="R3368" i="1"/>
  <c r="M3368" i="1"/>
  <c r="U3367" i="1"/>
  <c r="S3367" i="1"/>
  <c r="R3367" i="1"/>
  <c r="M3367" i="1"/>
  <c r="U3366" i="1"/>
  <c r="S3366" i="1"/>
  <c r="R3366" i="1"/>
  <c r="M3366" i="1"/>
  <c r="U3365" i="1"/>
  <c r="S3365" i="1"/>
  <c r="R3365" i="1"/>
  <c r="M3365" i="1"/>
  <c r="U3364" i="1"/>
  <c r="S3364" i="1"/>
  <c r="R3364" i="1"/>
  <c r="M3364" i="1"/>
  <c r="U3363" i="1"/>
  <c r="S3363" i="1"/>
  <c r="R3363" i="1"/>
  <c r="M3363" i="1"/>
  <c r="U3362" i="1"/>
  <c r="S3362" i="1"/>
  <c r="R3362" i="1"/>
  <c r="M3362" i="1"/>
  <c r="U3361" i="1"/>
  <c r="S3361" i="1"/>
  <c r="R3361" i="1"/>
  <c r="M3361" i="1"/>
  <c r="U3360" i="1"/>
  <c r="S3360" i="1"/>
  <c r="R3360" i="1"/>
  <c r="M3360" i="1"/>
  <c r="U3359" i="1"/>
  <c r="S3359" i="1"/>
  <c r="R3359" i="1"/>
  <c r="M3359" i="1"/>
  <c r="U3358" i="1"/>
  <c r="S3358" i="1"/>
  <c r="R3358" i="1"/>
  <c r="M3358" i="1"/>
  <c r="U3357" i="1"/>
  <c r="S3357" i="1"/>
  <c r="R3357" i="1"/>
  <c r="M3357" i="1"/>
  <c r="U3356" i="1"/>
  <c r="S3356" i="1"/>
  <c r="R3356" i="1"/>
  <c r="M3356" i="1"/>
  <c r="U3355" i="1"/>
  <c r="S3355" i="1"/>
  <c r="R3355" i="1"/>
  <c r="M3355" i="1"/>
  <c r="U3354" i="1"/>
  <c r="S3354" i="1"/>
  <c r="R3354" i="1"/>
  <c r="M3354" i="1"/>
  <c r="U3353" i="1"/>
  <c r="S3353" i="1"/>
  <c r="R3353" i="1"/>
  <c r="M3353" i="1"/>
  <c r="U3352" i="1"/>
  <c r="S3352" i="1"/>
  <c r="R3352" i="1"/>
  <c r="M3352" i="1"/>
  <c r="U3351" i="1"/>
  <c r="S3351" i="1"/>
  <c r="R3351" i="1"/>
  <c r="M3351" i="1"/>
  <c r="U3350" i="1"/>
  <c r="S3350" i="1"/>
  <c r="R3350" i="1"/>
  <c r="M3350" i="1"/>
  <c r="U3349" i="1"/>
  <c r="S3349" i="1"/>
  <c r="R3349" i="1"/>
  <c r="M3349" i="1"/>
  <c r="U3348" i="1"/>
  <c r="S3348" i="1"/>
  <c r="R3348" i="1"/>
  <c r="M3348" i="1"/>
  <c r="U3347" i="1"/>
  <c r="S3347" i="1"/>
  <c r="R3347" i="1"/>
  <c r="M3347" i="1"/>
  <c r="U3346" i="1"/>
  <c r="S3346" i="1"/>
  <c r="R3346" i="1"/>
  <c r="M3346" i="1"/>
  <c r="U3345" i="1"/>
  <c r="S3345" i="1"/>
  <c r="R3345" i="1"/>
  <c r="M3345" i="1"/>
  <c r="U3344" i="1"/>
  <c r="S3344" i="1"/>
  <c r="R3344" i="1"/>
  <c r="M3344" i="1"/>
  <c r="U3343" i="1"/>
  <c r="S3343" i="1"/>
  <c r="R3343" i="1"/>
  <c r="M3343" i="1"/>
  <c r="U3342" i="1"/>
  <c r="S3342" i="1"/>
  <c r="R3342" i="1"/>
  <c r="M3342" i="1"/>
  <c r="U3341" i="1"/>
  <c r="S3341" i="1"/>
  <c r="R3341" i="1"/>
  <c r="M3341" i="1"/>
  <c r="U3340" i="1"/>
  <c r="S3340" i="1"/>
  <c r="R3340" i="1"/>
  <c r="M3340" i="1"/>
  <c r="U3339" i="1"/>
  <c r="S3339" i="1"/>
  <c r="R3339" i="1"/>
  <c r="M3339" i="1"/>
  <c r="U3338" i="1"/>
  <c r="S3338" i="1"/>
  <c r="R3338" i="1"/>
  <c r="M3338" i="1"/>
  <c r="U3337" i="1"/>
  <c r="S3337" i="1"/>
  <c r="R3337" i="1"/>
  <c r="M3337" i="1"/>
  <c r="U3336" i="1"/>
  <c r="S3336" i="1"/>
  <c r="R3336" i="1"/>
  <c r="M3336" i="1"/>
  <c r="U3335" i="1"/>
  <c r="S3335" i="1"/>
  <c r="R3335" i="1"/>
  <c r="M3335" i="1"/>
  <c r="U3334" i="1"/>
  <c r="S3334" i="1"/>
  <c r="R3334" i="1"/>
  <c r="M3334" i="1"/>
  <c r="U3333" i="1"/>
  <c r="S3333" i="1"/>
  <c r="R3333" i="1"/>
  <c r="M3333" i="1"/>
  <c r="U3332" i="1"/>
  <c r="S3332" i="1"/>
  <c r="R3332" i="1"/>
  <c r="M3332" i="1"/>
  <c r="U3331" i="1"/>
  <c r="S3331" i="1"/>
  <c r="R3331" i="1"/>
  <c r="M3331" i="1"/>
  <c r="U3330" i="1"/>
  <c r="S3330" i="1"/>
  <c r="R3330" i="1"/>
  <c r="M3330" i="1"/>
  <c r="U3329" i="1"/>
  <c r="S3329" i="1"/>
  <c r="R3329" i="1"/>
  <c r="M3329" i="1"/>
  <c r="U3328" i="1"/>
  <c r="S3328" i="1"/>
  <c r="R3328" i="1"/>
  <c r="M3328" i="1"/>
  <c r="U3327" i="1"/>
  <c r="S3327" i="1"/>
  <c r="R3327" i="1"/>
  <c r="M3327" i="1"/>
  <c r="U3326" i="1"/>
  <c r="S3326" i="1"/>
  <c r="R3326" i="1"/>
  <c r="M3326" i="1"/>
  <c r="U3325" i="1"/>
  <c r="S3325" i="1"/>
  <c r="R3325" i="1"/>
  <c r="M3325" i="1"/>
  <c r="U3324" i="1"/>
  <c r="S3324" i="1"/>
  <c r="R3324" i="1"/>
  <c r="M3324" i="1"/>
  <c r="U3323" i="1"/>
  <c r="S3323" i="1"/>
  <c r="R3323" i="1"/>
  <c r="M3323" i="1"/>
  <c r="U3322" i="1"/>
  <c r="S3322" i="1"/>
  <c r="R3322" i="1"/>
  <c r="M3322" i="1"/>
  <c r="U3321" i="1"/>
  <c r="S3321" i="1"/>
  <c r="R3321" i="1"/>
  <c r="M3321" i="1"/>
  <c r="U3320" i="1"/>
  <c r="S3320" i="1"/>
  <c r="R3320" i="1"/>
  <c r="M3320" i="1"/>
  <c r="U3319" i="1"/>
  <c r="S3319" i="1"/>
  <c r="R3319" i="1"/>
  <c r="M3319" i="1"/>
  <c r="U3318" i="1"/>
  <c r="S3318" i="1"/>
  <c r="R3318" i="1"/>
  <c r="M3318" i="1"/>
  <c r="U3317" i="1"/>
  <c r="S3317" i="1"/>
  <c r="R3317" i="1"/>
  <c r="M3317" i="1"/>
  <c r="U3316" i="1"/>
  <c r="S3316" i="1"/>
  <c r="R3316" i="1"/>
  <c r="M3316" i="1"/>
  <c r="U3315" i="1"/>
  <c r="S3315" i="1"/>
  <c r="R3315" i="1"/>
  <c r="M3315" i="1"/>
  <c r="U3314" i="1"/>
  <c r="S3314" i="1"/>
  <c r="R3314" i="1"/>
  <c r="M3314" i="1"/>
  <c r="U3313" i="1"/>
  <c r="S3313" i="1"/>
  <c r="R3313" i="1"/>
  <c r="M3313" i="1"/>
  <c r="U3312" i="1"/>
  <c r="S3312" i="1"/>
  <c r="R3312" i="1"/>
  <c r="M3312" i="1"/>
  <c r="U3311" i="1"/>
  <c r="S3311" i="1"/>
  <c r="R3311" i="1"/>
  <c r="M3311" i="1"/>
  <c r="U3310" i="1"/>
  <c r="S3310" i="1"/>
  <c r="R3310" i="1"/>
  <c r="M3310" i="1"/>
  <c r="U3309" i="1"/>
  <c r="S3309" i="1"/>
  <c r="R3309" i="1"/>
  <c r="M3309" i="1"/>
  <c r="U3308" i="1"/>
  <c r="S3308" i="1"/>
  <c r="R3308" i="1"/>
  <c r="M3308" i="1"/>
  <c r="U3307" i="1"/>
  <c r="S3307" i="1"/>
  <c r="R3307" i="1"/>
  <c r="M3307" i="1"/>
  <c r="U3306" i="1"/>
  <c r="S3306" i="1"/>
  <c r="R3306" i="1"/>
  <c r="M3306" i="1"/>
  <c r="U3305" i="1"/>
  <c r="S3305" i="1"/>
  <c r="R3305" i="1"/>
  <c r="M3305" i="1"/>
  <c r="U3304" i="1"/>
  <c r="S3304" i="1"/>
  <c r="R3304" i="1"/>
  <c r="M3304" i="1"/>
  <c r="U3303" i="1"/>
  <c r="S3303" i="1"/>
  <c r="R3303" i="1"/>
  <c r="M3303" i="1"/>
  <c r="U3302" i="1"/>
  <c r="S3302" i="1"/>
  <c r="R3302" i="1"/>
  <c r="M3302" i="1"/>
  <c r="U3301" i="1"/>
  <c r="S3301" i="1"/>
  <c r="R3301" i="1"/>
  <c r="M3301" i="1"/>
  <c r="U3300" i="1"/>
  <c r="S3300" i="1"/>
  <c r="R3300" i="1"/>
  <c r="M3300" i="1"/>
  <c r="U3299" i="1"/>
  <c r="S3299" i="1"/>
  <c r="R3299" i="1"/>
  <c r="M3299" i="1"/>
  <c r="U3298" i="1"/>
  <c r="S3298" i="1"/>
  <c r="R3298" i="1"/>
  <c r="M3298" i="1"/>
  <c r="U3297" i="1"/>
  <c r="S3297" i="1"/>
  <c r="R3297" i="1"/>
  <c r="M3297" i="1"/>
  <c r="U3296" i="1"/>
  <c r="S3296" i="1"/>
  <c r="R3296" i="1"/>
  <c r="M3296" i="1"/>
  <c r="U3295" i="1"/>
  <c r="S3295" i="1"/>
  <c r="R3295" i="1"/>
  <c r="M3295" i="1"/>
  <c r="U3294" i="1"/>
  <c r="S3294" i="1"/>
  <c r="R3294" i="1"/>
  <c r="M3294" i="1"/>
  <c r="U3293" i="1"/>
  <c r="S3293" i="1"/>
  <c r="R3293" i="1"/>
  <c r="M3293" i="1"/>
  <c r="U3292" i="1"/>
  <c r="S3292" i="1"/>
  <c r="R3292" i="1"/>
  <c r="M3292" i="1"/>
  <c r="U3291" i="1"/>
  <c r="S3291" i="1"/>
  <c r="R3291" i="1"/>
  <c r="M3291" i="1"/>
  <c r="U3290" i="1"/>
  <c r="S3290" i="1"/>
  <c r="R3290" i="1"/>
  <c r="M3290" i="1"/>
  <c r="U3289" i="1"/>
  <c r="S3289" i="1"/>
  <c r="R3289" i="1"/>
  <c r="M3289" i="1"/>
  <c r="U3288" i="1"/>
  <c r="S3288" i="1"/>
  <c r="R3288" i="1"/>
  <c r="M3288" i="1"/>
  <c r="U3287" i="1"/>
  <c r="S3287" i="1"/>
  <c r="R3287" i="1"/>
  <c r="M3287" i="1"/>
  <c r="U3286" i="1"/>
  <c r="S3286" i="1"/>
  <c r="R3286" i="1"/>
  <c r="M3286" i="1"/>
  <c r="U3285" i="1"/>
  <c r="S3285" i="1"/>
  <c r="R3285" i="1"/>
  <c r="M3285" i="1"/>
  <c r="U3284" i="1"/>
  <c r="S3284" i="1"/>
  <c r="R3284" i="1"/>
  <c r="M3284" i="1"/>
  <c r="U3283" i="1"/>
  <c r="S3283" i="1"/>
  <c r="R3283" i="1"/>
  <c r="M3283" i="1"/>
  <c r="U3282" i="1"/>
  <c r="S3282" i="1"/>
  <c r="R3282" i="1"/>
  <c r="M3282" i="1"/>
  <c r="U3281" i="1"/>
  <c r="S3281" i="1"/>
  <c r="R3281" i="1"/>
  <c r="M3281" i="1"/>
  <c r="U3280" i="1"/>
  <c r="S3280" i="1"/>
  <c r="R3280" i="1"/>
  <c r="M3280" i="1"/>
  <c r="U3279" i="1"/>
  <c r="S3279" i="1"/>
  <c r="R3279" i="1"/>
  <c r="M3279" i="1"/>
  <c r="U3278" i="1"/>
  <c r="S3278" i="1"/>
  <c r="R3278" i="1"/>
  <c r="M3278" i="1"/>
  <c r="U3277" i="1"/>
  <c r="S3277" i="1"/>
  <c r="R3277" i="1"/>
  <c r="M3277" i="1"/>
  <c r="U3276" i="1"/>
  <c r="S3276" i="1"/>
  <c r="R3276" i="1"/>
  <c r="M3276" i="1"/>
  <c r="U3275" i="1"/>
  <c r="S3275" i="1"/>
  <c r="R3275" i="1"/>
  <c r="M3275" i="1"/>
  <c r="U3274" i="1"/>
  <c r="S3274" i="1"/>
  <c r="R3274" i="1"/>
  <c r="M3274" i="1"/>
  <c r="U3273" i="1"/>
  <c r="S3273" i="1"/>
  <c r="R3273" i="1"/>
  <c r="M3273" i="1"/>
  <c r="U3272" i="1"/>
  <c r="S3272" i="1"/>
  <c r="R3272" i="1"/>
  <c r="M3272" i="1"/>
  <c r="U3271" i="1"/>
  <c r="S3271" i="1"/>
  <c r="R3271" i="1"/>
  <c r="M3271" i="1"/>
  <c r="U3270" i="1"/>
  <c r="S3270" i="1"/>
  <c r="R3270" i="1"/>
  <c r="M3270" i="1"/>
  <c r="U3269" i="1"/>
  <c r="S3269" i="1"/>
  <c r="R3269" i="1"/>
  <c r="M3269" i="1"/>
  <c r="U3268" i="1"/>
  <c r="S3268" i="1"/>
  <c r="R3268" i="1"/>
  <c r="M3268" i="1"/>
  <c r="U3267" i="1"/>
  <c r="S3267" i="1"/>
  <c r="R3267" i="1"/>
  <c r="M3267" i="1"/>
  <c r="U3266" i="1"/>
  <c r="S3266" i="1"/>
  <c r="R3266" i="1"/>
  <c r="M3266" i="1"/>
  <c r="U3265" i="1"/>
  <c r="S3265" i="1"/>
  <c r="R3265" i="1"/>
  <c r="M3265" i="1"/>
  <c r="U3264" i="1"/>
  <c r="S3264" i="1"/>
  <c r="R3264" i="1"/>
  <c r="M3264" i="1"/>
  <c r="U3263" i="1"/>
  <c r="S3263" i="1"/>
  <c r="R3263" i="1"/>
  <c r="M3263" i="1"/>
  <c r="U3262" i="1"/>
  <c r="S3262" i="1"/>
  <c r="R3262" i="1"/>
  <c r="M3262" i="1"/>
  <c r="U3261" i="1"/>
  <c r="S3261" i="1"/>
  <c r="R3261" i="1"/>
  <c r="M3261" i="1"/>
  <c r="U3260" i="1"/>
  <c r="S3260" i="1"/>
  <c r="R3260" i="1"/>
  <c r="M3260" i="1"/>
  <c r="U3259" i="1"/>
  <c r="S3259" i="1"/>
  <c r="R3259" i="1"/>
  <c r="M3259" i="1"/>
  <c r="U3258" i="1"/>
  <c r="S3258" i="1"/>
  <c r="R3258" i="1"/>
  <c r="M3258" i="1"/>
  <c r="U3257" i="1"/>
  <c r="S3257" i="1"/>
  <c r="R3257" i="1"/>
  <c r="M3257" i="1"/>
  <c r="U3256" i="1"/>
  <c r="S3256" i="1"/>
  <c r="R3256" i="1"/>
  <c r="M3256" i="1"/>
  <c r="U3255" i="1"/>
  <c r="S3255" i="1"/>
  <c r="R3255" i="1"/>
  <c r="M3255" i="1"/>
  <c r="U3254" i="1"/>
  <c r="S3254" i="1"/>
  <c r="R3254" i="1"/>
  <c r="M3254" i="1"/>
  <c r="U3253" i="1"/>
  <c r="S3253" i="1"/>
  <c r="R3253" i="1"/>
  <c r="M3253" i="1"/>
  <c r="U3252" i="1"/>
  <c r="S3252" i="1"/>
  <c r="R3252" i="1"/>
  <c r="M3252" i="1"/>
  <c r="U3251" i="1"/>
  <c r="S3251" i="1"/>
  <c r="R3251" i="1"/>
  <c r="M3251" i="1"/>
  <c r="U3250" i="1"/>
  <c r="S3250" i="1"/>
  <c r="R3250" i="1"/>
  <c r="M3250" i="1"/>
  <c r="U3249" i="1"/>
  <c r="S3249" i="1"/>
  <c r="R3249" i="1"/>
  <c r="M3249" i="1"/>
  <c r="U3248" i="1"/>
  <c r="S3248" i="1"/>
  <c r="R3248" i="1"/>
  <c r="M3248" i="1"/>
  <c r="U3247" i="1"/>
  <c r="S3247" i="1"/>
  <c r="R3247" i="1"/>
  <c r="M3247" i="1"/>
  <c r="U3246" i="1"/>
  <c r="S3246" i="1"/>
  <c r="R3246" i="1"/>
  <c r="M3246" i="1"/>
  <c r="U3245" i="1"/>
  <c r="S3245" i="1"/>
  <c r="R3245" i="1"/>
  <c r="M3245" i="1"/>
  <c r="U3244" i="1"/>
  <c r="S3244" i="1"/>
  <c r="R3244" i="1"/>
  <c r="M3244" i="1"/>
  <c r="U3243" i="1"/>
  <c r="S3243" i="1"/>
  <c r="R3243" i="1"/>
  <c r="M3243" i="1"/>
  <c r="U3242" i="1"/>
  <c r="S3242" i="1"/>
  <c r="R3242" i="1"/>
  <c r="M3242" i="1"/>
  <c r="U3241" i="1"/>
  <c r="S3241" i="1"/>
  <c r="R3241" i="1"/>
  <c r="M3241" i="1"/>
  <c r="U3240" i="1"/>
  <c r="S3240" i="1"/>
  <c r="R3240" i="1"/>
  <c r="M3240" i="1"/>
  <c r="U3239" i="1"/>
  <c r="S3239" i="1"/>
  <c r="R3239" i="1"/>
  <c r="M3239" i="1"/>
  <c r="U3238" i="1"/>
  <c r="S3238" i="1"/>
  <c r="R3238" i="1"/>
  <c r="M3238" i="1"/>
  <c r="U3237" i="1"/>
  <c r="S3237" i="1"/>
  <c r="R3237" i="1"/>
  <c r="M3237" i="1"/>
  <c r="U3236" i="1"/>
  <c r="S3236" i="1"/>
  <c r="R3236" i="1"/>
  <c r="M3236" i="1"/>
  <c r="U3235" i="1"/>
  <c r="S3235" i="1"/>
  <c r="R3235" i="1"/>
  <c r="M3235" i="1"/>
  <c r="U3234" i="1"/>
  <c r="S3234" i="1"/>
  <c r="R3234" i="1"/>
  <c r="M3234" i="1"/>
  <c r="U3233" i="1"/>
  <c r="S3233" i="1"/>
  <c r="R3233" i="1"/>
  <c r="M3233" i="1"/>
  <c r="U3232" i="1"/>
  <c r="S3232" i="1"/>
  <c r="R3232" i="1"/>
  <c r="M3232" i="1"/>
  <c r="U3231" i="1"/>
  <c r="S3231" i="1"/>
  <c r="R3231" i="1"/>
  <c r="M3231" i="1"/>
  <c r="U3230" i="1"/>
  <c r="S3230" i="1"/>
  <c r="R3230" i="1"/>
  <c r="M3230" i="1"/>
  <c r="U3229" i="1"/>
  <c r="S3229" i="1"/>
  <c r="R3229" i="1"/>
  <c r="M3229" i="1"/>
  <c r="U3228" i="1"/>
  <c r="S3228" i="1"/>
  <c r="R3228" i="1"/>
  <c r="M3228" i="1"/>
  <c r="U3227" i="1"/>
  <c r="S3227" i="1"/>
  <c r="R3227" i="1"/>
  <c r="M3227" i="1"/>
  <c r="U3226" i="1"/>
  <c r="S3226" i="1"/>
  <c r="R3226" i="1"/>
  <c r="M3226" i="1"/>
  <c r="U3225" i="1"/>
  <c r="S3225" i="1"/>
  <c r="R3225" i="1"/>
  <c r="M3225" i="1"/>
  <c r="U3224" i="1"/>
  <c r="S3224" i="1"/>
  <c r="R3224" i="1"/>
  <c r="M3224" i="1"/>
  <c r="U3223" i="1"/>
  <c r="S3223" i="1"/>
  <c r="R3223" i="1"/>
  <c r="M3223" i="1"/>
  <c r="U3222" i="1"/>
  <c r="S3222" i="1"/>
  <c r="R3222" i="1"/>
  <c r="M3222" i="1"/>
  <c r="U3221" i="1"/>
  <c r="S3221" i="1"/>
  <c r="R3221" i="1"/>
  <c r="M3221" i="1"/>
  <c r="U3220" i="1"/>
  <c r="S3220" i="1"/>
  <c r="R3220" i="1"/>
  <c r="M3220" i="1"/>
  <c r="U3219" i="1"/>
  <c r="S3219" i="1"/>
  <c r="R3219" i="1"/>
  <c r="M3219" i="1"/>
  <c r="U3218" i="1"/>
  <c r="S3218" i="1"/>
  <c r="R3218" i="1"/>
  <c r="M3218" i="1"/>
  <c r="U3217" i="1"/>
  <c r="S3217" i="1"/>
  <c r="R3217" i="1"/>
  <c r="M3217" i="1"/>
  <c r="U3216" i="1"/>
  <c r="S3216" i="1"/>
  <c r="R3216" i="1"/>
  <c r="M3216" i="1"/>
  <c r="U3215" i="1"/>
  <c r="S3215" i="1"/>
  <c r="R3215" i="1"/>
  <c r="M3215" i="1"/>
  <c r="U3214" i="1"/>
  <c r="S3214" i="1"/>
  <c r="R3214" i="1"/>
  <c r="M3214" i="1"/>
  <c r="U3213" i="1"/>
  <c r="S3213" i="1"/>
  <c r="R3213" i="1"/>
  <c r="M3213" i="1"/>
  <c r="U3212" i="1"/>
  <c r="S3212" i="1"/>
  <c r="R3212" i="1"/>
  <c r="M3212" i="1"/>
  <c r="U3211" i="1"/>
  <c r="S3211" i="1"/>
  <c r="R3211" i="1"/>
  <c r="M3211" i="1"/>
  <c r="U3210" i="1"/>
  <c r="S3210" i="1"/>
  <c r="R3210" i="1"/>
  <c r="M3210" i="1"/>
  <c r="U3209" i="1"/>
  <c r="S3209" i="1"/>
  <c r="R3209" i="1"/>
  <c r="M3209" i="1"/>
  <c r="U3208" i="1"/>
  <c r="S3208" i="1"/>
  <c r="R3208" i="1"/>
  <c r="M3208" i="1"/>
  <c r="U3207" i="1"/>
  <c r="S3207" i="1"/>
  <c r="R3207" i="1"/>
  <c r="M3207" i="1"/>
  <c r="U3206" i="1"/>
  <c r="S3206" i="1"/>
  <c r="R3206" i="1"/>
  <c r="M3206" i="1"/>
  <c r="U3205" i="1"/>
  <c r="S3205" i="1"/>
  <c r="R3205" i="1"/>
  <c r="M3205" i="1"/>
  <c r="U3204" i="1"/>
  <c r="S3204" i="1"/>
  <c r="R3204" i="1"/>
  <c r="M3204" i="1"/>
  <c r="U3203" i="1"/>
  <c r="S3203" i="1"/>
  <c r="R3203" i="1"/>
  <c r="M3203" i="1"/>
  <c r="U3202" i="1"/>
  <c r="S3202" i="1"/>
  <c r="R3202" i="1"/>
  <c r="M3202" i="1"/>
  <c r="U3201" i="1"/>
  <c r="S3201" i="1"/>
  <c r="R3201" i="1"/>
  <c r="M3201" i="1"/>
  <c r="U3200" i="1"/>
  <c r="S3200" i="1"/>
  <c r="R3200" i="1"/>
  <c r="M3200" i="1"/>
  <c r="U3199" i="1"/>
  <c r="S3199" i="1"/>
  <c r="R3199" i="1"/>
  <c r="M3199" i="1"/>
  <c r="U3198" i="1"/>
  <c r="S3198" i="1"/>
  <c r="R3198" i="1"/>
  <c r="M3198" i="1"/>
  <c r="U3197" i="1"/>
  <c r="S3197" i="1"/>
  <c r="R3197" i="1"/>
  <c r="M3197" i="1"/>
  <c r="U3196" i="1"/>
  <c r="S3196" i="1"/>
  <c r="R3196" i="1"/>
  <c r="M3196" i="1"/>
  <c r="U3195" i="1"/>
  <c r="S3195" i="1"/>
  <c r="R3195" i="1"/>
  <c r="M3195" i="1"/>
  <c r="U3194" i="1"/>
  <c r="S3194" i="1"/>
  <c r="R3194" i="1"/>
  <c r="M3194" i="1"/>
  <c r="U3193" i="1"/>
  <c r="S3193" i="1"/>
  <c r="R3193" i="1"/>
  <c r="M3193" i="1"/>
  <c r="U3192" i="1"/>
  <c r="S3192" i="1"/>
  <c r="R3192" i="1"/>
  <c r="M3192" i="1"/>
  <c r="U3191" i="1"/>
  <c r="S3191" i="1"/>
  <c r="R3191" i="1"/>
  <c r="M3191" i="1"/>
  <c r="U3190" i="1"/>
  <c r="S3190" i="1"/>
  <c r="R3190" i="1"/>
  <c r="M3190" i="1"/>
  <c r="U3189" i="1"/>
  <c r="S3189" i="1"/>
  <c r="R3189" i="1"/>
  <c r="M3189" i="1"/>
  <c r="U3188" i="1"/>
  <c r="S3188" i="1"/>
  <c r="R3188" i="1"/>
  <c r="M3188" i="1"/>
  <c r="U3187" i="1"/>
  <c r="S3187" i="1"/>
  <c r="R3187" i="1"/>
  <c r="M3187" i="1"/>
  <c r="U3186" i="1"/>
  <c r="S3186" i="1"/>
  <c r="R3186" i="1"/>
  <c r="M3186" i="1"/>
  <c r="U3185" i="1"/>
  <c r="S3185" i="1"/>
  <c r="R3185" i="1"/>
  <c r="M3185" i="1"/>
  <c r="U3184" i="1"/>
  <c r="S3184" i="1"/>
  <c r="R3184" i="1"/>
  <c r="M3184" i="1"/>
  <c r="U3183" i="1"/>
  <c r="S3183" i="1"/>
  <c r="R3183" i="1"/>
  <c r="M3183" i="1"/>
  <c r="U3182" i="1"/>
  <c r="S3182" i="1"/>
  <c r="R3182" i="1"/>
  <c r="M3182" i="1"/>
  <c r="U3181" i="1"/>
  <c r="S3181" i="1"/>
  <c r="R3181" i="1"/>
  <c r="M3181" i="1"/>
  <c r="U3180" i="1"/>
  <c r="S3180" i="1"/>
  <c r="R3180" i="1"/>
  <c r="M3180" i="1"/>
  <c r="U3179" i="1"/>
  <c r="S3179" i="1"/>
  <c r="R3179" i="1"/>
  <c r="M3179" i="1"/>
  <c r="U3178" i="1"/>
  <c r="S3178" i="1"/>
  <c r="R3178" i="1"/>
  <c r="M3178" i="1"/>
  <c r="U3177" i="1"/>
  <c r="S3177" i="1"/>
  <c r="R3177" i="1"/>
  <c r="M3177" i="1"/>
  <c r="U3176" i="1"/>
  <c r="S3176" i="1"/>
  <c r="R3176" i="1"/>
  <c r="M3176" i="1"/>
  <c r="U3175" i="1"/>
  <c r="S3175" i="1"/>
  <c r="R3175" i="1"/>
  <c r="M3175" i="1"/>
  <c r="U3174" i="1"/>
  <c r="S3174" i="1"/>
  <c r="R3174" i="1"/>
  <c r="M3174" i="1"/>
  <c r="U3173" i="1"/>
  <c r="S3173" i="1"/>
  <c r="R3173" i="1"/>
  <c r="M3173" i="1"/>
  <c r="U3172" i="1"/>
  <c r="S3172" i="1"/>
  <c r="R3172" i="1"/>
  <c r="M3172" i="1"/>
  <c r="U3171" i="1"/>
  <c r="S3171" i="1"/>
  <c r="R3171" i="1"/>
  <c r="M3171" i="1"/>
  <c r="U3170" i="1"/>
  <c r="S3170" i="1"/>
  <c r="R3170" i="1"/>
  <c r="M3170" i="1"/>
  <c r="U3169" i="1"/>
  <c r="S3169" i="1"/>
  <c r="R3169" i="1"/>
  <c r="M3169" i="1"/>
  <c r="U3168" i="1"/>
  <c r="S3168" i="1"/>
  <c r="R3168" i="1"/>
  <c r="M3168" i="1"/>
  <c r="U3167" i="1"/>
  <c r="S3167" i="1"/>
  <c r="R3167" i="1"/>
  <c r="M3167" i="1"/>
  <c r="U3166" i="1"/>
  <c r="S3166" i="1"/>
  <c r="R3166" i="1"/>
  <c r="M3166" i="1"/>
  <c r="U3165" i="1"/>
  <c r="S3165" i="1"/>
  <c r="R3165" i="1"/>
  <c r="M3165" i="1"/>
  <c r="U3164" i="1"/>
  <c r="S3164" i="1"/>
  <c r="R3164" i="1"/>
  <c r="M3164" i="1"/>
  <c r="U3163" i="1"/>
  <c r="S3163" i="1"/>
  <c r="R3163" i="1"/>
  <c r="M3163" i="1"/>
  <c r="U3162" i="1"/>
  <c r="S3162" i="1"/>
  <c r="R3162" i="1"/>
  <c r="M3162" i="1"/>
  <c r="U3161" i="1"/>
  <c r="S3161" i="1"/>
  <c r="R3161" i="1"/>
  <c r="M3161" i="1"/>
  <c r="U3160" i="1"/>
  <c r="S3160" i="1"/>
  <c r="R3160" i="1"/>
  <c r="M3160" i="1"/>
  <c r="U3159" i="1"/>
  <c r="S3159" i="1"/>
  <c r="R3159" i="1"/>
  <c r="M3159" i="1"/>
  <c r="U3158" i="1"/>
  <c r="S3158" i="1"/>
  <c r="R3158" i="1"/>
  <c r="M3158" i="1"/>
  <c r="U3157" i="1"/>
  <c r="S3157" i="1"/>
  <c r="R3157" i="1"/>
  <c r="M3157" i="1"/>
  <c r="U3156" i="1"/>
  <c r="S3156" i="1"/>
  <c r="R3156" i="1"/>
  <c r="M3156" i="1"/>
  <c r="U3155" i="1"/>
  <c r="S3155" i="1"/>
  <c r="R3155" i="1"/>
  <c r="M3155" i="1"/>
  <c r="U3154" i="1"/>
  <c r="S3154" i="1"/>
  <c r="R3154" i="1"/>
  <c r="M3154" i="1"/>
  <c r="U3153" i="1"/>
  <c r="S3153" i="1"/>
  <c r="R3153" i="1"/>
  <c r="M3153" i="1"/>
  <c r="U3152" i="1"/>
  <c r="S3152" i="1"/>
  <c r="R3152" i="1"/>
  <c r="M3152" i="1"/>
  <c r="U3151" i="1"/>
  <c r="S3151" i="1"/>
  <c r="R3151" i="1"/>
  <c r="M3151" i="1"/>
  <c r="U3150" i="1"/>
  <c r="S3150" i="1"/>
  <c r="R3150" i="1"/>
  <c r="M3150" i="1"/>
  <c r="U3149" i="1"/>
  <c r="S3149" i="1"/>
  <c r="R3149" i="1"/>
  <c r="M3149" i="1"/>
  <c r="U3148" i="1"/>
  <c r="S3148" i="1"/>
  <c r="R3148" i="1"/>
  <c r="M3148" i="1"/>
  <c r="U3147" i="1"/>
  <c r="S3147" i="1"/>
  <c r="R3147" i="1"/>
  <c r="M3147" i="1"/>
  <c r="U3146" i="1"/>
  <c r="S3146" i="1"/>
  <c r="R3146" i="1"/>
  <c r="M3146" i="1"/>
  <c r="U3145" i="1"/>
  <c r="S3145" i="1"/>
  <c r="R3145" i="1"/>
  <c r="M3145" i="1"/>
  <c r="U3144" i="1"/>
  <c r="S3144" i="1"/>
  <c r="R3144" i="1"/>
  <c r="M3144" i="1"/>
  <c r="U3143" i="1"/>
  <c r="S3143" i="1"/>
  <c r="R3143" i="1"/>
  <c r="M3143" i="1"/>
  <c r="U3142" i="1"/>
  <c r="S3142" i="1"/>
  <c r="R3142" i="1"/>
  <c r="M3142" i="1"/>
  <c r="U3141" i="1"/>
  <c r="S3141" i="1"/>
  <c r="R3141" i="1"/>
  <c r="M3141" i="1"/>
  <c r="U3140" i="1"/>
  <c r="S3140" i="1"/>
  <c r="R3140" i="1"/>
  <c r="M3140" i="1"/>
  <c r="U3139" i="1"/>
  <c r="S3139" i="1"/>
  <c r="R3139" i="1"/>
  <c r="M3139" i="1"/>
  <c r="U3138" i="1"/>
  <c r="S3138" i="1"/>
  <c r="R3138" i="1"/>
  <c r="M3138" i="1"/>
  <c r="U3137" i="1"/>
  <c r="S3137" i="1"/>
  <c r="R3137" i="1"/>
  <c r="M3137" i="1"/>
  <c r="U3136" i="1"/>
  <c r="S3136" i="1"/>
  <c r="R3136" i="1"/>
  <c r="M3136" i="1"/>
  <c r="U3135" i="1"/>
  <c r="S3135" i="1"/>
  <c r="R3135" i="1"/>
  <c r="M3135" i="1"/>
  <c r="U3134" i="1"/>
  <c r="S3134" i="1"/>
  <c r="R3134" i="1"/>
  <c r="M3134" i="1"/>
  <c r="U3133" i="1"/>
  <c r="S3133" i="1"/>
  <c r="R3133" i="1"/>
  <c r="M3133" i="1"/>
  <c r="U3132" i="1"/>
  <c r="S3132" i="1"/>
  <c r="R3132" i="1"/>
  <c r="M3132" i="1"/>
  <c r="U3131" i="1"/>
  <c r="S3131" i="1"/>
  <c r="R3131" i="1"/>
  <c r="M3131" i="1"/>
  <c r="U3130" i="1"/>
  <c r="S3130" i="1"/>
  <c r="R3130" i="1"/>
  <c r="M3130" i="1"/>
  <c r="U3129" i="1"/>
  <c r="S3129" i="1"/>
  <c r="R3129" i="1"/>
  <c r="M3129" i="1"/>
  <c r="U3128" i="1"/>
  <c r="S3128" i="1"/>
  <c r="R3128" i="1"/>
  <c r="M3128" i="1"/>
  <c r="U3127" i="1"/>
  <c r="S3127" i="1"/>
  <c r="R3127" i="1"/>
  <c r="M3127" i="1"/>
  <c r="U3126" i="1"/>
  <c r="S3126" i="1"/>
  <c r="R3126" i="1"/>
  <c r="M3126" i="1"/>
  <c r="U3125" i="1"/>
  <c r="S3125" i="1"/>
  <c r="R3125" i="1"/>
  <c r="M3125" i="1"/>
  <c r="U3124" i="1"/>
  <c r="S3124" i="1"/>
  <c r="R3124" i="1"/>
  <c r="M3124" i="1"/>
  <c r="U3123" i="1"/>
  <c r="S3123" i="1"/>
  <c r="R3123" i="1"/>
  <c r="M3123" i="1"/>
  <c r="U3122" i="1"/>
  <c r="S3122" i="1"/>
  <c r="R3122" i="1"/>
  <c r="M3122" i="1"/>
  <c r="U3121" i="1"/>
  <c r="S3121" i="1"/>
  <c r="R3121" i="1"/>
  <c r="M3121" i="1"/>
  <c r="U3120" i="1"/>
  <c r="S3120" i="1"/>
  <c r="R3120" i="1"/>
  <c r="M3120" i="1"/>
  <c r="U3119" i="1"/>
  <c r="S3119" i="1"/>
  <c r="R3119" i="1"/>
  <c r="M3119" i="1"/>
  <c r="U3118" i="1"/>
  <c r="S3118" i="1"/>
  <c r="R3118" i="1"/>
  <c r="M3118" i="1"/>
  <c r="U3117" i="1"/>
  <c r="S3117" i="1"/>
  <c r="R3117" i="1"/>
  <c r="M3117" i="1"/>
  <c r="U3116" i="1"/>
  <c r="S3116" i="1"/>
  <c r="R3116" i="1"/>
  <c r="M3116" i="1"/>
  <c r="U3115" i="1"/>
  <c r="S3115" i="1"/>
  <c r="R3115" i="1"/>
  <c r="M3115" i="1"/>
  <c r="U3114" i="1"/>
  <c r="S3114" i="1"/>
  <c r="R3114" i="1"/>
  <c r="M3114" i="1"/>
  <c r="U3113" i="1"/>
  <c r="S3113" i="1"/>
  <c r="R3113" i="1"/>
  <c r="M3113" i="1"/>
  <c r="U3112" i="1"/>
  <c r="S3112" i="1"/>
  <c r="R3112" i="1"/>
  <c r="M3112" i="1"/>
  <c r="U3111" i="1"/>
  <c r="S3111" i="1"/>
  <c r="R3111" i="1"/>
  <c r="M3111" i="1"/>
  <c r="U3110" i="1"/>
  <c r="S3110" i="1"/>
  <c r="R3110" i="1"/>
  <c r="M3110" i="1"/>
  <c r="U3109" i="1"/>
  <c r="S3109" i="1"/>
  <c r="R3109" i="1"/>
  <c r="M3109" i="1"/>
  <c r="U3108" i="1"/>
  <c r="S3108" i="1"/>
  <c r="R3108" i="1"/>
  <c r="M3108" i="1"/>
  <c r="U3107" i="1"/>
  <c r="S3107" i="1"/>
  <c r="R3107" i="1"/>
  <c r="M3107" i="1"/>
  <c r="U3106" i="1"/>
  <c r="S3106" i="1"/>
  <c r="R3106" i="1"/>
  <c r="M3106" i="1"/>
  <c r="U3105" i="1"/>
  <c r="S3105" i="1"/>
  <c r="R3105" i="1"/>
  <c r="M3105" i="1"/>
  <c r="U3104" i="1"/>
  <c r="S3104" i="1"/>
  <c r="R3104" i="1"/>
  <c r="M3104" i="1"/>
  <c r="U3103" i="1"/>
  <c r="S3103" i="1"/>
  <c r="R3103" i="1"/>
  <c r="M3103" i="1"/>
  <c r="U3102" i="1"/>
  <c r="S3102" i="1"/>
  <c r="R3102" i="1"/>
  <c r="M3102" i="1"/>
  <c r="U3101" i="1"/>
  <c r="S3101" i="1"/>
  <c r="R3101" i="1"/>
  <c r="M3101" i="1"/>
  <c r="U3100" i="1"/>
  <c r="S3100" i="1"/>
  <c r="R3100" i="1"/>
  <c r="M3100" i="1"/>
  <c r="U3099" i="1"/>
  <c r="S3099" i="1"/>
  <c r="R3099" i="1"/>
  <c r="M3099" i="1"/>
  <c r="U3098" i="1"/>
  <c r="S3098" i="1"/>
  <c r="R3098" i="1"/>
  <c r="M3098" i="1"/>
  <c r="U3097" i="1"/>
  <c r="S3097" i="1"/>
  <c r="R3097" i="1"/>
  <c r="M3097" i="1"/>
  <c r="U3096" i="1"/>
  <c r="S3096" i="1"/>
  <c r="R3096" i="1"/>
  <c r="M3096" i="1"/>
  <c r="U3095" i="1"/>
  <c r="S3095" i="1"/>
  <c r="R3095" i="1"/>
  <c r="M3095" i="1"/>
  <c r="U3094" i="1"/>
  <c r="S3094" i="1"/>
  <c r="R3094" i="1"/>
  <c r="M3094" i="1"/>
  <c r="U3093" i="1"/>
  <c r="S3093" i="1"/>
  <c r="R3093" i="1"/>
  <c r="M3093" i="1"/>
  <c r="U3092" i="1"/>
  <c r="S3092" i="1"/>
  <c r="R3092" i="1"/>
  <c r="M3092" i="1"/>
  <c r="U3091" i="1"/>
  <c r="S3091" i="1"/>
  <c r="R3091" i="1"/>
  <c r="M3091" i="1"/>
  <c r="U3090" i="1"/>
  <c r="S3090" i="1"/>
  <c r="R3090" i="1"/>
  <c r="M3090" i="1"/>
  <c r="U3089" i="1"/>
  <c r="S3089" i="1"/>
  <c r="R3089" i="1"/>
  <c r="M3089" i="1"/>
  <c r="U3088" i="1"/>
  <c r="S3088" i="1"/>
  <c r="R3088" i="1"/>
  <c r="M3088" i="1"/>
  <c r="U3087" i="1"/>
  <c r="S3087" i="1"/>
  <c r="R3087" i="1"/>
  <c r="M3087" i="1"/>
  <c r="U3086" i="1"/>
  <c r="S3086" i="1"/>
  <c r="R3086" i="1"/>
  <c r="M3086" i="1"/>
  <c r="U3085" i="1"/>
  <c r="S3085" i="1"/>
  <c r="R3085" i="1"/>
  <c r="M3085" i="1"/>
  <c r="U3084" i="1"/>
  <c r="S3084" i="1"/>
  <c r="R3084" i="1"/>
  <c r="M3084" i="1"/>
  <c r="U3083" i="1"/>
  <c r="S3083" i="1"/>
  <c r="R3083" i="1"/>
  <c r="M3083" i="1"/>
  <c r="U3082" i="1"/>
  <c r="S3082" i="1"/>
  <c r="R3082" i="1"/>
  <c r="M3082" i="1"/>
  <c r="U3081" i="1"/>
  <c r="S3081" i="1"/>
  <c r="R3081" i="1"/>
  <c r="M3081" i="1"/>
  <c r="U3080" i="1"/>
  <c r="S3080" i="1"/>
  <c r="R3080" i="1"/>
  <c r="M3080" i="1"/>
  <c r="U3079" i="1"/>
  <c r="S3079" i="1"/>
  <c r="R3079" i="1"/>
  <c r="M3079" i="1"/>
  <c r="U3078" i="1"/>
  <c r="S3078" i="1"/>
  <c r="R3078" i="1"/>
  <c r="M3078" i="1"/>
  <c r="U3077" i="1"/>
  <c r="S3077" i="1"/>
  <c r="R3077" i="1"/>
  <c r="M3077" i="1"/>
  <c r="U3076" i="1"/>
  <c r="S3076" i="1"/>
  <c r="R3076" i="1"/>
  <c r="M3076" i="1"/>
  <c r="U3075" i="1"/>
  <c r="S3075" i="1"/>
  <c r="R3075" i="1"/>
  <c r="M3075" i="1"/>
  <c r="U3074" i="1"/>
  <c r="S3074" i="1"/>
  <c r="R3074" i="1"/>
  <c r="M3074" i="1"/>
  <c r="U3073" i="1"/>
  <c r="S3073" i="1"/>
  <c r="R3073" i="1"/>
  <c r="M3073" i="1"/>
  <c r="U3072" i="1"/>
  <c r="S3072" i="1"/>
  <c r="R3072" i="1"/>
  <c r="M3072" i="1"/>
  <c r="U3071" i="1"/>
  <c r="S3071" i="1"/>
  <c r="R3071" i="1"/>
  <c r="M3071" i="1"/>
  <c r="U3070" i="1"/>
  <c r="S3070" i="1"/>
  <c r="R3070" i="1"/>
  <c r="M3070" i="1"/>
  <c r="U3069" i="1"/>
  <c r="S3069" i="1"/>
  <c r="R3069" i="1"/>
  <c r="M3069" i="1"/>
  <c r="U3068" i="1"/>
  <c r="S3068" i="1"/>
  <c r="R3068" i="1"/>
  <c r="M3068" i="1"/>
  <c r="U3067" i="1"/>
  <c r="S3067" i="1"/>
  <c r="R3067" i="1"/>
  <c r="M3067" i="1"/>
  <c r="U3066" i="1"/>
  <c r="S3066" i="1"/>
  <c r="R3066" i="1"/>
  <c r="M3066" i="1"/>
  <c r="U3065" i="1"/>
  <c r="S3065" i="1"/>
  <c r="R3065" i="1"/>
  <c r="M3065" i="1"/>
  <c r="U3064" i="1"/>
  <c r="S3064" i="1"/>
  <c r="R3064" i="1"/>
  <c r="M3064" i="1"/>
  <c r="U3063" i="1"/>
  <c r="S3063" i="1"/>
  <c r="R3063" i="1"/>
  <c r="M3063" i="1"/>
  <c r="U3062" i="1"/>
  <c r="S3062" i="1"/>
  <c r="R3062" i="1"/>
  <c r="M3062" i="1"/>
  <c r="U3061" i="1"/>
  <c r="S3061" i="1"/>
  <c r="R3061" i="1"/>
  <c r="M3061" i="1"/>
  <c r="U3060" i="1"/>
  <c r="S3060" i="1"/>
  <c r="R3060" i="1"/>
  <c r="M3060" i="1"/>
  <c r="U3059" i="1"/>
  <c r="S3059" i="1"/>
  <c r="R3059" i="1"/>
  <c r="M3059" i="1"/>
  <c r="U3058" i="1"/>
  <c r="S3058" i="1"/>
  <c r="R3058" i="1"/>
  <c r="M3058" i="1"/>
  <c r="U3057" i="1"/>
  <c r="S3057" i="1"/>
  <c r="R3057" i="1"/>
  <c r="M3057" i="1"/>
  <c r="U3056" i="1"/>
  <c r="S3056" i="1"/>
  <c r="R3056" i="1"/>
  <c r="M3056" i="1"/>
  <c r="U3055" i="1"/>
  <c r="S3055" i="1"/>
  <c r="R3055" i="1"/>
  <c r="M3055" i="1"/>
  <c r="U3054" i="1"/>
  <c r="S3054" i="1"/>
  <c r="R3054" i="1"/>
  <c r="M3054" i="1"/>
  <c r="U3053" i="1"/>
  <c r="S3053" i="1"/>
  <c r="R3053" i="1"/>
  <c r="M3053" i="1"/>
  <c r="U3052" i="1"/>
  <c r="S3052" i="1"/>
  <c r="R3052" i="1"/>
  <c r="M3052" i="1"/>
  <c r="U3051" i="1"/>
  <c r="S3051" i="1"/>
  <c r="R3051" i="1"/>
  <c r="M3051" i="1"/>
  <c r="U3050" i="1"/>
  <c r="S3050" i="1"/>
  <c r="R3050" i="1"/>
  <c r="M3050" i="1"/>
  <c r="U3049" i="1"/>
  <c r="S3049" i="1"/>
  <c r="R3049" i="1"/>
  <c r="M3049" i="1"/>
  <c r="U3048" i="1"/>
  <c r="S3048" i="1"/>
  <c r="R3048" i="1"/>
  <c r="M3048" i="1"/>
  <c r="U3047" i="1"/>
  <c r="S3047" i="1"/>
  <c r="R3047" i="1"/>
  <c r="M3047" i="1"/>
  <c r="U3046" i="1"/>
  <c r="S3046" i="1"/>
  <c r="R3046" i="1"/>
  <c r="M3046" i="1"/>
  <c r="U3045" i="1"/>
  <c r="S3045" i="1"/>
  <c r="R3045" i="1"/>
  <c r="M3045" i="1"/>
  <c r="U3044" i="1"/>
  <c r="S3044" i="1"/>
  <c r="R3044" i="1"/>
  <c r="M3044" i="1"/>
  <c r="U3043" i="1"/>
  <c r="S3043" i="1"/>
  <c r="R3043" i="1"/>
  <c r="M3043" i="1"/>
  <c r="U3042" i="1"/>
  <c r="S3042" i="1"/>
  <c r="R3042" i="1"/>
  <c r="M3042" i="1"/>
  <c r="U3041" i="1"/>
  <c r="S3041" i="1"/>
  <c r="R3041" i="1"/>
  <c r="M3041" i="1"/>
  <c r="U3040" i="1"/>
  <c r="S3040" i="1"/>
  <c r="R3040" i="1"/>
  <c r="M3040" i="1"/>
  <c r="U3039" i="1"/>
  <c r="S3039" i="1"/>
  <c r="R3039" i="1"/>
  <c r="M3039" i="1"/>
  <c r="U3038" i="1"/>
  <c r="S3038" i="1"/>
  <c r="R3038" i="1"/>
  <c r="M3038" i="1"/>
  <c r="U3037" i="1"/>
  <c r="S3037" i="1"/>
  <c r="R3037" i="1"/>
  <c r="M3037" i="1"/>
  <c r="U3036" i="1"/>
  <c r="S3036" i="1"/>
  <c r="R3036" i="1"/>
  <c r="M3036" i="1"/>
  <c r="U3035" i="1"/>
  <c r="S3035" i="1"/>
  <c r="R3035" i="1"/>
  <c r="M3035" i="1"/>
  <c r="U3034" i="1"/>
  <c r="S3034" i="1"/>
  <c r="R3034" i="1"/>
  <c r="M3034" i="1"/>
  <c r="U3033" i="1"/>
  <c r="S3033" i="1"/>
  <c r="R3033" i="1"/>
  <c r="M3033" i="1"/>
  <c r="U3032" i="1"/>
  <c r="S3032" i="1"/>
  <c r="R3032" i="1"/>
  <c r="M3032" i="1"/>
  <c r="U3031" i="1"/>
  <c r="S3031" i="1"/>
  <c r="R3031" i="1"/>
  <c r="M3031" i="1"/>
  <c r="U3030" i="1"/>
  <c r="S3030" i="1"/>
  <c r="R3030" i="1"/>
  <c r="M3030" i="1"/>
  <c r="U3029" i="1"/>
  <c r="S3029" i="1"/>
  <c r="R3029" i="1"/>
  <c r="M3029" i="1"/>
  <c r="U3028" i="1"/>
  <c r="S3028" i="1"/>
  <c r="R3028" i="1"/>
  <c r="M3028" i="1"/>
  <c r="U3027" i="1"/>
  <c r="S3027" i="1"/>
  <c r="R3027" i="1"/>
  <c r="M3027" i="1"/>
  <c r="U3026" i="1"/>
  <c r="S3026" i="1"/>
  <c r="R3026" i="1"/>
  <c r="M3026" i="1"/>
  <c r="U3025" i="1"/>
  <c r="S3025" i="1"/>
  <c r="R3025" i="1"/>
  <c r="M3025" i="1"/>
  <c r="U3024" i="1"/>
  <c r="S3024" i="1"/>
  <c r="R3024" i="1"/>
  <c r="M3024" i="1"/>
  <c r="U3023" i="1"/>
  <c r="S3023" i="1"/>
  <c r="R3023" i="1"/>
  <c r="M3023" i="1"/>
  <c r="U3022" i="1"/>
  <c r="S3022" i="1"/>
  <c r="R3022" i="1"/>
  <c r="M3022" i="1"/>
  <c r="U3021" i="1"/>
  <c r="S3021" i="1"/>
  <c r="R3021" i="1"/>
  <c r="M3021" i="1"/>
  <c r="U3020" i="1"/>
  <c r="S3020" i="1"/>
  <c r="R3020" i="1"/>
  <c r="M3020" i="1"/>
  <c r="U3019" i="1"/>
  <c r="S3019" i="1"/>
  <c r="R3019" i="1"/>
  <c r="M3019" i="1"/>
  <c r="U3018" i="1"/>
  <c r="S3018" i="1"/>
  <c r="R3018" i="1"/>
  <c r="M3018" i="1"/>
  <c r="U3017" i="1"/>
  <c r="S3017" i="1"/>
  <c r="R3017" i="1"/>
  <c r="M3017" i="1"/>
  <c r="U3016" i="1"/>
  <c r="S3016" i="1"/>
  <c r="R3016" i="1"/>
  <c r="M3016" i="1"/>
  <c r="U3015" i="1"/>
  <c r="S3015" i="1"/>
  <c r="R3015" i="1"/>
  <c r="M3015" i="1"/>
  <c r="U3014" i="1"/>
  <c r="S3014" i="1"/>
  <c r="R3014" i="1"/>
  <c r="M3014" i="1"/>
  <c r="U3013" i="1"/>
  <c r="S3013" i="1"/>
  <c r="R3013" i="1"/>
  <c r="M3013" i="1"/>
  <c r="U3012" i="1"/>
  <c r="S3012" i="1"/>
  <c r="R3012" i="1"/>
  <c r="M3012" i="1"/>
  <c r="U3011" i="1"/>
  <c r="S3011" i="1"/>
  <c r="R3011" i="1"/>
  <c r="M3011" i="1"/>
  <c r="U3010" i="1"/>
  <c r="S3010" i="1"/>
  <c r="R3010" i="1"/>
  <c r="M3010" i="1"/>
  <c r="U3009" i="1"/>
  <c r="S3009" i="1"/>
  <c r="R3009" i="1"/>
  <c r="M3009" i="1"/>
  <c r="U3008" i="1"/>
  <c r="S3008" i="1"/>
  <c r="R3008" i="1"/>
  <c r="M3008" i="1"/>
  <c r="U3007" i="1"/>
  <c r="S3007" i="1"/>
  <c r="R3007" i="1"/>
  <c r="M3007" i="1"/>
  <c r="U3006" i="1"/>
  <c r="S3006" i="1"/>
  <c r="R3006" i="1"/>
  <c r="M3006" i="1"/>
  <c r="U3005" i="1"/>
  <c r="S3005" i="1"/>
  <c r="R3005" i="1"/>
  <c r="M3005" i="1"/>
  <c r="U3004" i="1"/>
  <c r="S3004" i="1"/>
  <c r="R3004" i="1"/>
  <c r="M3004" i="1"/>
  <c r="U3003" i="1"/>
  <c r="S3003" i="1"/>
  <c r="R3003" i="1"/>
  <c r="M3003" i="1"/>
  <c r="U3002" i="1"/>
  <c r="S3002" i="1"/>
  <c r="R3002" i="1"/>
  <c r="M3002" i="1"/>
  <c r="U3001" i="1"/>
  <c r="S3001" i="1"/>
  <c r="R3001" i="1"/>
  <c r="M3001" i="1"/>
  <c r="U3000" i="1"/>
  <c r="S3000" i="1"/>
  <c r="R3000" i="1"/>
  <c r="M3000" i="1"/>
  <c r="U2999" i="1"/>
  <c r="S2999" i="1"/>
  <c r="R2999" i="1"/>
  <c r="M2999" i="1"/>
  <c r="U2998" i="1"/>
  <c r="S2998" i="1"/>
  <c r="R2998" i="1"/>
  <c r="M2998" i="1"/>
  <c r="U2997" i="1"/>
  <c r="S2997" i="1"/>
  <c r="R2997" i="1"/>
  <c r="M2997" i="1"/>
  <c r="U2996" i="1"/>
  <c r="S2996" i="1"/>
  <c r="R2996" i="1"/>
  <c r="M2996" i="1"/>
  <c r="U2995" i="1"/>
  <c r="S2995" i="1"/>
  <c r="R2995" i="1"/>
  <c r="M2995" i="1"/>
  <c r="U2994" i="1"/>
  <c r="S2994" i="1"/>
  <c r="R2994" i="1"/>
  <c r="M2994" i="1"/>
  <c r="U2993" i="1"/>
  <c r="S2993" i="1"/>
  <c r="R2993" i="1"/>
  <c r="M2993" i="1"/>
  <c r="U2992" i="1"/>
  <c r="S2992" i="1"/>
  <c r="R2992" i="1"/>
  <c r="M2992" i="1"/>
  <c r="U2991" i="1"/>
  <c r="S2991" i="1"/>
  <c r="R2991" i="1"/>
  <c r="M2991" i="1"/>
  <c r="U2990" i="1"/>
  <c r="S2990" i="1"/>
  <c r="R2990" i="1"/>
  <c r="M2990" i="1"/>
  <c r="U2989" i="1"/>
  <c r="S2989" i="1"/>
  <c r="R2989" i="1"/>
  <c r="M2989" i="1"/>
  <c r="U2988" i="1"/>
  <c r="S2988" i="1"/>
  <c r="R2988" i="1"/>
  <c r="M2988" i="1"/>
  <c r="U2987" i="1"/>
  <c r="S2987" i="1"/>
  <c r="R2987" i="1"/>
  <c r="M2987" i="1"/>
  <c r="U2986" i="1"/>
  <c r="S2986" i="1"/>
  <c r="R2986" i="1"/>
  <c r="M2986" i="1"/>
  <c r="U2985" i="1"/>
  <c r="S2985" i="1"/>
  <c r="R2985" i="1"/>
  <c r="M2985" i="1"/>
  <c r="U2984" i="1"/>
  <c r="S2984" i="1"/>
  <c r="R2984" i="1"/>
  <c r="M2984" i="1"/>
  <c r="U2983" i="1"/>
  <c r="S2983" i="1"/>
  <c r="R2983" i="1"/>
  <c r="M2983" i="1"/>
  <c r="U2982" i="1"/>
  <c r="S2982" i="1"/>
  <c r="R2982" i="1"/>
  <c r="M2982" i="1"/>
  <c r="U2981" i="1"/>
  <c r="S2981" i="1"/>
  <c r="R2981" i="1"/>
  <c r="M2981" i="1"/>
  <c r="U2980" i="1"/>
  <c r="S2980" i="1"/>
  <c r="R2980" i="1"/>
  <c r="M2980" i="1"/>
  <c r="U2979" i="1"/>
  <c r="S2979" i="1"/>
  <c r="R2979" i="1"/>
  <c r="M2979" i="1"/>
  <c r="U2978" i="1"/>
  <c r="S2978" i="1"/>
  <c r="R2978" i="1"/>
  <c r="M2978" i="1"/>
  <c r="U2977" i="1"/>
  <c r="S2977" i="1"/>
  <c r="R2977" i="1"/>
  <c r="M2977" i="1"/>
  <c r="U2976" i="1"/>
  <c r="S2976" i="1"/>
  <c r="R2976" i="1"/>
  <c r="M2976" i="1"/>
  <c r="U2975" i="1"/>
  <c r="S2975" i="1"/>
  <c r="R2975" i="1"/>
  <c r="M2975" i="1"/>
  <c r="U2974" i="1"/>
  <c r="S2974" i="1"/>
  <c r="R2974" i="1"/>
  <c r="M2974" i="1"/>
  <c r="U2973" i="1"/>
  <c r="S2973" i="1"/>
  <c r="R2973" i="1"/>
  <c r="M2973" i="1"/>
  <c r="U2972" i="1"/>
  <c r="S2972" i="1"/>
  <c r="R2972" i="1"/>
  <c r="M2972" i="1"/>
  <c r="U2971" i="1"/>
  <c r="S2971" i="1"/>
  <c r="R2971" i="1"/>
  <c r="M2971" i="1"/>
  <c r="U2970" i="1"/>
  <c r="S2970" i="1"/>
  <c r="R2970" i="1"/>
  <c r="M2970" i="1"/>
  <c r="U2969" i="1"/>
  <c r="S2969" i="1"/>
  <c r="R2969" i="1"/>
  <c r="M2969" i="1"/>
  <c r="U2968" i="1"/>
  <c r="S2968" i="1"/>
  <c r="R2968" i="1"/>
  <c r="M2968" i="1"/>
  <c r="U2967" i="1"/>
  <c r="S2967" i="1"/>
  <c r="R2967" i="1"/>
  <c r="M2967" i="1"/>
  <c r="U2966" i="1"/>
  <c r="S2966" i="1"/>
  <c r="R2966" i="1"/>
  <c r="M2966" i="1"/>
  <c r="U2965" i="1"/>
  <c r="S2965" i="1"/>
  <c r="R2965" i="1"/>
  <c r="M2965" i="1"/>
  <c r="U2964" i="1"/>
  <c r="S2964" i="1"/>
  <c r="R2964" i="1"/>
  <c r="M2964" i="1"/>
  <c r="U2963" i="1"/>
  <c r="S2963" i="1"/>
  <c r="R2963" i="1"/>
  <c r="M2963" i="1"/>
  <c r="U2962" i="1"/>
  <c r="S2962" i="1"/>
  <c r="R2962" i="1"/>
  <c r="M2962" i="1"/>
  <c r="U2961" i="1"/>
  <c r="S2961" i="1"/>
  <c r="R2961" i="1"/>
  <c r="M2961" i="1"/>
  <c r="U2960" i="1"/>
  <c r="S2960" i="1"/>
  <c r="R2960" i="1"/>
  <c r="M2960" i="1"/>
  <c r="U2959" i="1"/>
  <c r="S2959" i="1"/>
  <c r="R2959" i="1"/>
  <c r="M2959" i="1"/>
  <c r="U2958" i="1"/>
  <c r="S2958" i="1"/>
  <c r="R2958" i="1"/>
  <c r="M2958" i="1"/>
  <c r="U2957" i="1"/>
  <c r="S2957" i="1"/>
  <c r="R2957" i="1"/>
  <c r="M2957" i="1"/>
  <c r="U2956" i="1"/>
  <c r="S2956" i="1"/>
  <c r="R2956" i="1"/>
  <c r="M2956" i="1"/>
  <c r="U2955" i="1"/>
  <c r="S2955" i="1"/>
  <c r="R2955" i="1"/>
  <c r="M2955" i="1"/>
  <c r="U2954" i="1"/>
  <c r="S2954" i="1"/>
  <c r="R2954" i="1"/>
  <c r="M2954" i="1"/>
  <c r="U2953" i="1"/>
  <c r="S2953" i="1"/>
  <c r="R2953" i="1"/>
  <c r="M2953" i="1"/>
  <c r="U2952" i="1"/>
  <c r="S2952" i="1"/>
  <c r="R2952" i="1"/>
  <c r="M2952" i="1"/>
  <c r="U2951" i="1"/>
  <c r="S2951" i="1"/>
  <c r="R2951" i="1"/>
  <c r="M2951" i="1"/>
  <c r="U2950" i="1"/>
  <c r="S2950" i="1"/>
  <c r="R2950" i="1"/>
  <c r="M2950" i="1"/>
  <c r="U2949" i="1"/>
  <c r="S2949" i="1"/>
  <c r="R2949" i="1"/>
  <c r="M2949" i="1"/>
  <c r="U2948" i="1"/>
  <c r="S2948" i="1"/>
  <c r="R2948" i="1"/>
  <c r="M2948" i="1"/>
  <c r="U2947" i="1"/>
  <c r="S2947" i="1"/>
  <c r="R2947" i="1"/>
  <c r="M2947" i="1"/>
  <c r="U2946" i="1"/>
  <c r="S2946" i="1"/>
  <c r="R2946" i="1"/>
  <c r="M2946" i="1"/>
  <c r="U2945" i="1"/>
  <c r="S2945" i="1"/>
  <c r="R2945" i="1"/>
  <c r="M2945" i="1"/>
  <c r="U2944" i="1"/>
  <c r="S2944" i="1"/>
  <c r="R2944" i="1"/>
  <c r="M2944" i="1"/>
  <c r="U2943" i="1"/>
  <c r="S2943" i="1"/>
  <c r="R2943" i="1"/>
  <c r="M2943" i="1"/>
  <c r="U2942" i="1"/>
  <c r="S2942" i="1"/>
  <c r="R2942" i="1"/>
  <c r="M2942" i="1"/>
  <c r="U2941" i="1"/>
  <c r="S2941" i="1"/>
  <c r="R2941" i="1"/>
  <c r="M2941" i="1"/>
  <c r="U2940" i="1"/>
  <c r="S2940" i="1"/>
  <c r="R2940" i="1"/>
  <c r="M2940" i="1"/>
  <c r="U2939" i="1"/>
  <c r="S2939" i="1"/>
  <c r="R2939" i="1"/>
  <c r="M2939" i="1"/>
  <c r="U2938" i="1"/>
  <c r="S2938" i="1"/>
  <c r="R2938" i="1"/>
  <c r="M2938" i="1"/>
  <c r="U2937" i="1"/>
  <c r="S2937" i="1"/>
  <c r="R2937" i="1"/>
  <c r="M2937" i="1"/>
  <c r="U2936" i="1"/>
  <c r="S2936" i="1"/>
  <c r="R2936" i="1"/>
  <c r="M2936" i="1"/>
  <c r="U2935" i="1"/>
  <c r="S2935" i="1"/>
  <c r="R2935" i="1"/>
  <c r="M2935" i="1"/>
  <c r="U2934" i="1"/>
  <c r="S2934" i="1"/>
  <c r="R2934" i="1"/>
  <c r="M2934" i="1"/>
  <c r="U2933" i="1"/>
  <c r="S2933" i="1"/>
  <c r="R2933" i="1"/>
  <c r="M2933" i="1"/>
  <c r="U2932" i="1"/>
  <c r="S2932" i="1"/>
  <c r="R2932" i="1"/>
  <c r="M2932" i="1"/>
  <c r="U2931" i="1"/>
  <c r="S2931" i="1"/>
  <c r="R2931" i="1"/>
  <c r="M2931" i="1"/>
  <c r="U2930" i="1"/>
  <c r="S2930" i="1"/>
  <c r="R2930" i="1"/>
  <c r="M2930" i="1"/>
  <c r="U2929" i="1"/>
  <c r="S2929" i="1"/>
  <c r="R2929" i="1"/>
  <c r="M2929" i="1"/>
  <c r="U2928" i="1"/>
  <c r="S2928" i="1"/>
  <c r="R2928" i="1"/>
  <c r="M2928" i="1"/>
  <c r="U2927" i="1"/>
  <c r="S2927" i="1"/>
  <c r="R2927" i="1"/>
  <c r="M2927" i="1"/>
  <c r="U2926" i="1"/>
  <c r="S2926" i="1"/>
  <c r="R2926" i="1"/>
  <c r="M2926" i="1"/>
  <c r="U2925" i="1"/>
  <c r="S2925" i="1"/>
  <c r="R2925" i="1"/>
  <c r="M2925" i="1"/>
  <c r="U2924" i="1"/>
  <c r="S2924" i="1"/>
  <c r="R2924" i="1"/>
  <c r="M2924" i="1"/>
  <c r="U2923" i="1"/>
  <c r="S2923" i="1"/>
  <c r="R2923" i="1"/>
  <c r="M2923" i="1"/>
  <c r="U2922" i="1"/>
  <c r="S2922" i="1"/>
  <c r="R2922" i="1"/>
  <c r="M2922" i="1"/>
  <c r="U2921" i="1"/>
  <c r="S2921" i="1"/>
  <c r="R2921" i="1"/>
  <c r="M2921" i="1"/>
  <c r="U2920" i="1"/>
  <c r="S2920" i="1"/>
  <c r="R2920" i="1"/>
  <c r="M2920" i="1"/>
  <c r="U2919" i="1"/>
  <c r="S2919" i="1"/>
  <c r="R2919" i="1"/>
  <c r="M2919" i="1"/>
  <c r="U2918" i="1"/>
  <c r="S2918" i="1"/>
  <c r="R2918" i="1"/>
  <c r="M2918" i="1"/>
  <c r="U2917" i="1"/>
  <c r="S2917" i="1"/>
  <c r="R2917" i="1"/>
  <c r="M2917" i="1"/>
  <c r="U2916" i="1"/>
  <c r="S2916" i="1"/>
  <c r="R2916" i="1"/>
  <c r="M2916" i="1"/>
  <c r="U2915" i="1"/>
  <c r="S2915" i="1"/>
  <c r="R2915" i="1"/>
  <c r="M2915" i="1"/>
  <c r="U2914" i="1"/>
  <c r="S2914" i="1"/>
  <c r="R2914" i="1"/>
  <c r="M2914" i="1"/>
  <c r="U2913" i="1"/>
  <c r="S2913" i="1"/>
  <c r="R2913" i="1"/>
  <c r="M2913" i="1"/>
  <c r="U2912" i="1"/>
  <c r="S2912" i="1"/>
  <c r="R2912" i="1"/>
  <c r="M2912" i="1"/>
  <c r="U2911" i="1"/>
  <c r="S2911" i="1"/>
  <c r="R2911" i="1"/>
  <c r="M2911" i="1"/>
  <c r="U2910" i="1"/>
  <c r="S2910" i="1"/>
  <c r="R2910" i="1"/>
  <c r="M2910" i="1"/>
  <c r="U2909" i="1"/>
  <c r="S2909" i="1"/>
  <c r="R2909" i="1"/>
  <c r="M2909" i="1"/>
  <c r="U2908" i="1"/>
  <c r="S2908" i="1"/>
  <c r="R2908" i="1"/>
  <c r="M2908" i="1"/>
  <c r="U2907" i="1"/>
  <c r="S2907" i="1"/>
  <c r="R2907" i="1"/>
  <c r="M2907" i="1"/>
  <c r="U2906" i="1"/>
  <c r="S2906" i="1"/>
  <c r="R2906" i="1"/>
  <c r="M2906" i="1"/>
  <c r="U2905" i="1"/>
  <c r="S2905" i="1"/>
  <c r="R2905" i="1"/>
  <c r="M2905" i="1"/>
  <c r="U2904" i="1"/>
  <c r="S2904" i="1"/>
  <c r="R2904" i="1"/>
  <c r="M2904" i="1"/>
  <c r="U2903" i="1"/>
  <c r="S2903" i="1"/>
  <c r="R2903" i="1"/>
  <c r="M2903" i="1"/>
  <c r="U2902" i="1"/>
  <c r="S2902" i="1"/>
  <c r="R2902" i="1"/>
  <c r="M2902" i="1"/>
  <c r="U2901" i="1"/>
  <c r="S2901" i="1"/>
  <c r="R2901" i="1"/>
  <c r="M2901" i="1"/>
  <c r="U2900" i="1"/>
  <c r="S2900" i="1"/>
  <c r="R2900" i="1"/>
  <c r="M2900" i="1"/>
  <c r="U2899" i="1"/>
  <c r="S2899" i="1"/>
  <c r="R2899" i="1"/>
  <c r="M2899" i="1"/>
  <c r="U2898" i="1"/>
  <c r="S2898" i="1"/>
  <c r="R2898" i="1"/>
  <c r="M2898" i="1"/>
  <c r="U2897" i="1"/>
  <c r="S2897" i="1"/>
  <c r="R2897" i="1"/>
  <c r="M2897" i="1"/>
  <c r="U2896" i="1"/>
  <c r="S2896" i="1"/>
  <c r="R2896" i="1"/>
  <c r="M2896" i="1"/>
  <c r="U2895" i="1"/>
  <c r="S2895" i="1"/>
  <c r="R2895" i="1"/>
  <c r="M2895" i="1"/>
  <c r="U2894" i="1"/>
  <c r="S2894" i="1"/>
  <c r="R2894" i="1"/>
  <c r="M2894" i="1"/>
  <c r="U2893" i="1"/>
  <c r="S2893" i="1"/>
  <c r="R2893" i="1"/>
  <c r="M2893" i="1"/>
  <c r="U2892" i="1"/>
  <c r="S2892" i="1"/>
  <c r="R2892" i="1"/>
  <c r="M2892" i="1"/>
  <c r="U2891" i="1"/>
  <c r="S2891" i="1"/>
  <c r="R2891" i="1"/>
  <c r="M2891" i="1"/>
  <c r="U2890" i="1"/>
  <c r="S2890" i="1"/>
  <c r="R2890" i="1"/>
  <c r="M2890" i="1"/>
  <c r="U2889" i="1"/>
  <c r="S2889" i="1"/>
  <c r="R2889" i="1"/>
  <c r="M2889" i="1"/>
  <c r="U2888" i="1"/>
  <c r="S2888" i="1"/>
  <c r="R2888" i="1"/>
  <c r="M2888" i="1"/>
  <c r="U2887" i="1"/>
  <c r="S2887" i="1"/>
  <c r="R2887" i="1"/>
  <c r="M2887" i="1"/>
  <c r="U2886" i="1"/>
  <c r="S2886" i="1"/>
  <c r="R2886" i="1"/>
  <c r="M2886" i="1"/>
  <c r="U2885" i="1"/>
  <c r="S2885" i="1"/>
  <c r="R2885" i="1"/>
  <c r="M2885" i="1"/>
  <c r="U2884" i="1"/>
  <c r="S2884" i="1"/>
  <c r="R2884" i="1"/>
  <c r="M2884" i="1"/>
  <c r="U2883" i="1"/>
  <c r="S2883" i="1"/>
  <c r="R2883" i="1"/>
  <c r="M2883" i="1"/>
  <c r="U2882" i="1"/>
  <c r="S2882" i="1"/>
  <c r="R2882" i="1"/>
  <c r="M2882" i="1"/>
  <c r="U2881" i="1"/>
  <c r="S2881" i="1"/>
  <c r="R2881" i="1"/>
  <c r="M2881" i="1"/>
  <c r="U2880" i="1"/>
  <c r="S2880" i="1"/>
  <c r="R2880" i="1"/>
  <c r="M2880" i="1"/>
  <c r="U2879" i="1"/>
  <c r="S2879" i="1"/>
  <c r="R2879" i="1"/>
  <c r="M2879" i="1"/>
  <c r="U2878" i="1"/>
  <c r="S2878" i="1"/>
  <c r="R2878" i="1"/>
  <c r="M2878" i="1"/>
  <c r="U2877" i="1"/>
  <c r="S2877" i="1"/>
  <c r="R2877" i="1"/>
  <c r="M2877" i="1"/>
  <c r="U2876" i="1"/>
  <c r="S2876" i="1"/>
  <c r="R2876" i="1"/>
  <c r="M2876" i="1"/>
  <c r="U2875" i="1"/>
  <c r="S2875" i="1"/>
  <c r="R2875" i="1"/>
  <c r="M2875" i="1"/>
  <c r="U2874" i="1"/>
  <c r="S2874" i="1"/>
  <c r="R2874" i="1"/>
  <c r="M2874" i="1"/>
  <c r="U2873" i="1"/>
  <c r="S2873" i="1"/>
  <c r="R2873" i="1"/>
  <c r="M2873" i="1"/>
  <c r="U2872" i="1"/>
  <c r="S2872" i="1"/>
  <c r="R2872" i="1"/>
  <c r="M2872" i="1"/>
  <c r="U2871" i="1"/>
  <c r="S2871" i="1"/>
  <c r="R2871" i="1"/>
  <c r="M2871" i="1"/>
  <c r="U2870" i="1"/>
  <c r="S2870" i="1"/>
  <c r="R2870" i="1"/>
  <c r="M2870" i="1"/>
  <c r="U2869" i="1"/>
  <c r="S2869" i="1"/>
  <c r="R2869" i="1"/>
  <c r="M2869" i="1"/>
  <c r="U2868" i="1"/>
  <c r="S2868" i="1"/>
  <c r="R2868" i="1"/>
  <c r="M2868" i="1"/>
  <c r="U2867" i="1"/>
  <c r="S2867" i="1"/>
  <c r="R2867" i="1"/>
  <c r="M2867" i="1"/>
  <c r="U2866" i="1"/>
  <c r="S2866" i="1"/>
  <c r="R2866" i="1"/>
  <c r="M2866" i="1"/>
  <c r="U2865" i="1"/>
  <c r="S2865" i="1"/>
  <c r="R2865" i="1"/>
  <c r="M2865" i="1"/>
  <c r="U2864" i="1"/>
  <c r="S2864" i="1"/>
  <c r="R2864" i="1"/>
  <c r="M2864" i="1"/>
  <c r="U2863" i="1"/>
  <c r="S2863" i="1"/>
  <c r="R2863" i="1"/>
  <c r="M2863" i="1"/>
  <c r="U2862" i="1"/>
  <c r="S2862" i="1"/>
  <c r="R2862" i="1"/>
  <c r="M2862" i="1"/>
  <c r="U2861" i="1"/>
  <c r="S2861" i="1"/>
  <c r="R2861" i="1"/>
  <c r="M2861" i="1"/>
  <c r="U2860" i="1"/>
  <c r="S2860" i="1"/>
  <c r="R2860" i="1"/>
  <c r="M2860" i="1"/>
  <c r="U2859" i="1"/>
  <c r="S2859" i="1"/>
  <c r="R2859" i="1"/>
  <c r="M2859" i="1"/>
  <c r="U2858" i="1"/>
  <c r="S2858" i="1"/>
  <c r="R2858" i="1"/>
  <c r="M2858" i="1"/>
  <c r="U2857" i="1"/>
  <c r="S2857" i="1"/>
  <c r="R2857" i="1"/>
  <c r="M2857" i="1"/>
  <c r="U2856" i="1"/>
  <c r="S2856" i="1"/>
  <c r="R2856" i="1"/>
  <c r="M2856" i="1"/>
  <c r="U2855" i="1"/>
  <c r="S2855" i="1"/>
  <c r="R2855" i="1"/>
  <c r="M2855" i="1"/>
  <c r="U2854" i="1"/>
  <c r="S2854" i="1"/>
  <c r="R2854" i="1"/>
  <c r="M2854" i="1"/>
  <c r="U2853" i="1"/>
  <c r="S2853" i="1"/>
  <c r="R2853" i="1"/>
  <c r="M2853" i="1"/>
  <c r="U2852" i="1"/>
  <c r="S2852" i="1"/>
  <c r="R2852" i="1"/>
  <c r="M2852" i="1"/>
  <c r="U2851" i="1"/>
  <c r="S2851" i="1"/>
  <c r="R2851" i="1"/>
  <c r="M2851" i="1"/>
  <c r="U2850" i="1"/>
  <c r="S2850" i="1"/>
  <c r="R2850" i="1"/>
  <c r="M2850" i="1"/>
  <c r="U2849" i="1"/>
  <c r="S2849" i="1"/>
  <c r="R2849" i="1"/>
  <c r="M2849" i="1"/>
  <c r="U2848" i="1"/>
  <c r="S2848" i="1"/>
  <c r="R2848" i="1"/>
  <c r="M2848" i="1"/>
  <c r="U2847" i="1"/>
  <c r="S2847" i="1"/>
  <c r="R2847" i="1"/>
  <c r="M2847" i="1"/>
  <c r="U2846" i="1"/>
  <c r="S2846" i="1"/>
  <c r="R2846" i="1"/>
  <c r="M2846" i="1"/>
  <c r="U2845" i="1"/>
  <c r="S2845" i="1"/>
  <c r="R2845" i="1"/>
  <c r="M2845" i="1"/>
  <c r="U2844" i="1"/>
  <c r="S2844" i="1"/>
  <c r="R2844" i="1"/>
  <c r="M2844" i="1"/>
  <c r="U2843" i="1"/>
  <c r="S2843" i="1"/>
  <c r="R2843" i="1"/>
  <c r="M2843" i="1"/>
  <c r="U2842" i="1"/>
  <c r="S2842" i="1"/>
  <c r="R2842" i="1"/>
  <c r="M2842" i="1"/>
  <c r="U2841" i="1"/>
  <c r="S2841" i="1"/>
  <c r="R2841" i="1"/>
  <c r="M2841" i="1"/>
  <c r="U2840" i="1"/>
  <c r="S2840" i="1"/>
  <c r="R2840" i="1"/>
  <c r="M2840" i="1"/>
  <c r="U2839" i="1"/>
  <c r="S2839" i="1"/>
  <c r="R2839" i="1"/>
  <c r="M2839" i="1"/>
  <c r="U2838" i="1"/>
  <c r="S2838" i="1"/>
  <c r="R2838" i="1"/>
  <c r="M2838" i="1"/>
  <c r="U2837" i="1"/>
  <c r="S2837" i="1"/>
  <c r="R2837" i="1"/>
  <c r="M2837" i="1"/>
  <c r="U2836" i="1"/>
  <c r="S2836" i="1"/>
  <c r="R2836" i="1"/>
  <c r="M2836" i="1"/>
  <c r="U2835" i="1"/>
  <c r="S2835" i="1"/>
  <c r="R2835" i="1"/>
  <c r="M2835" i="1"/>
  <c r="U2834" i="1"/>
  <c r="S2834" i="1"/>
  <c r="R2834" i="1"/>
  <c r="M2834" i="1"/>
  <c r="U2833" i="1"/>
  <c r="S2833" i="1"/>
  <c r="R2833" i="1"/>
  <c r="M2833" i="1"/>
  <c r="U2832" i="1"/>
  <c r="S2832" i="1"/>
  <c r="R2832" i="1"/>
  <c r="M2832" i="1"/>
  <c r="U2831" i="1"/>
  <c r="S2831" i="1"/>
  <c r="R2831" i="1"/>
  <c r="M2831" i="1"/>
  <c r="U2830" i="1"/>
  <c r="S2830" i="1"/>
  <c r="R2830" i="1"/>
  <c r="M2830" i="1"/>
  <c r="U2829" i="1"/>
  <c r="S2829" i="1"/>
  <c r="R2829" i="1"/>
  <c r="M2829" i="1"/>
  <c r="U2828" i="1"/>
  <c r="S2828" i="1"/>
  <c r="R2828" i="1"/>
  <c r="M2828" i="1"/>
  <c r="U2827" i="1"/>
  <c r="S2827" i="1"/>
  <c r="R2827" i="1"/>
  <c r="M2827" i="1"/>
  <c r="U2826" i="1"/>
  <c r="S2826" i="1"/>
  <c r="R2826" i="1"/>
  <c r="M2826" i="1"/>
  <c r="U2825" i="1"/>
  <c r="S2825" i="1"/>
  <c r="R2825" i="1"/>
  <c r="M2825" i="1"/>
  <c r="U2824" i="1"/>
  <c r="S2824" i="1"/>
  <c r="R2824" i="1"/>
  <c r="M2824" i="1"/>
  <c r="U2823" i="1"/>
  <c r="S2823" i="1"/>
  <c r="R2823" i="1"/>
  <c r="M2823" i="1"/>
  <c r="U2822" i="1"/>
  <c r="S2822" i="1"/>
  <c r="R2822" i="1"/>
  <c r="M2822" i="1"/>
  <c r="U2821" i="1"/>
  <c r="S2821" i="1"/>
  <c r="R2821" i="1"/>
  <c r="M2821" i="1"/>
  <c r="U2820" i="1"/>
  <c r="S2820" i="1"/>
  <c r="R2820" i="1"/>
  <c r="M2820" i="1"/>
  <c r="U2819" i="1"/>
  <c r="S2819" i="1"/>
  <c r="R2819" i="1"/>
  <c r="M2819" i="1"/>
  <c r="U2818" i="1"/>
  <c r="S2818" i="1"/>
  <c r="R2818" i="1"/>
  <c r="M2818" i="1"/>
  <c r="U2817" i="1"/>
  <c r="S2817" i="1"/>
  <c r="R2817" i="1"/>
  <c r="M2817" i="1"/>
  <c r="U2816" i="1"/>
  <c r="S2816" i="1"/>
  <c r="R2816" i="1"/>
  <c r="M2816" i="1"/>
  <c r="U2815" i="1"/>
  <c r="S2815" i="1"/>
  <c r="R2815" i="1"/>
  <c r="M2815" i="1"/>
  <c r="U2814" i="1"/>
  <c r="S2814" i="1"/>
  <c r="R2814" i="1"/>
  <c r="M2814" i="1"/>
  <c r="U2813" i="1"/>
  <c r="S2813" i="1"/>
  <c r="R2813" i="1"/>
  <c r="M2813" i="1"/>
  <c r="U2812" i="1"/>
  <c r="S2812" i="1"/>
  <c r="R2812" i="1"/>
  <c r="M2812" i="1"/>
  <c r="U2811" i="1"/>
  <c r="S2811" i="1"/>
  <c r="R2811" i="1"/>
  <c r="M2811" i="1"/>
  <c r="U2810" i="1"/>
  <c r="S2810" i="1"/>
  <c r="R2810" i="1"/>
  <c r="M2810" i="1"/>
  <c r="U2809" i="1"/>
  <c r="S2809" i="1"/>
  <c r="R2809" i="1"/>
  <c r="M2809" i="1"/>
  <c r="U2808" i="1"/>
  <c r="S2808" i="1"/>
  <c r="R2808" i="1"/>
  <c r="M2808" i="1"/>
  <c r="U2807" i="1"/>
  <c r="S2807" i="1"/>
  <c r="R2807" i="1"/>
  <c r="M2807" i="1"/>
  <c r="U2806" i="1"/>
  <c r="S2806" i="1"/>
  <c r="R2806" i="1"/>
  <c r="M2806" i="1"/>
  <c r="U2805" i="1"/>
  <c r="S2805" i="1"/>
  <c r="R2805" i="1"/>
  <c r="M2805" i="1"/>
  <c r="U2804" i="1"/>
  <c r="S2804" i="1"/>
  <c r="R2804" i="1"/>
  <c r="M2804" i="1"/>
  <c r="U2803" i="1"/>
  <c r="S2803" i="1"/>
  <c r="R2803" i="1"/>
  <c r="M2803" i="1"/>
  <c r="U2802" i="1"/>
  <c r="S2802" i="1"/>
  <c r="R2802" i="1"/>
  <c r="M2802" i="1"/>
  <c r="U2801" i="1"/>
  <c r="S2801" i="1"/>
  <c r="R2801" i="1"/>
  <c r="M2801" i="1"/>
  <c r="U2800" i="1"/>
  <c r="S2800" i="1"/>
  <c r="R2800" i="1"/>
  <c r="M2800" i="1"/>
  <c r="U2799" i="1"/>
  <c r="S2799" i="1"/>
  <c r="R2799" i="1"/>
  <c r="M2799" i="1"/>
  <c r="U2798" i="1"/>
  <c r="S2798" i="1"/>
  <c r="R2798" i="1"/>
  <c r="M2798" i="1"/>
  <c r="U2797" i="1"/>
  <c r="S2797" i="1"/>
  <c r="R2797" i="1"/>
  <c r="M2797" i="1"/>
  <c r="U2796" i="1"/>
  <c r="S2796" i="1"/>
  <c r="R2796" i="1"/>
  <c r="M2796" i="1"/>
  <c r="U2795" i="1"/>
  <c r="S2795" i="1"/>
  <c r="R2795" i="1"/>
  <c r="M2795" i="1"/>
  <c r="U2794" i="1"/>
  <c r="S2794" i="1"/>
  <c r="R2794" i="1"/>
  <c r="M2794" i="1"/>
  <c r="U2793" i="1"/>
  <c r="S2793" i="1"/>
  <c r="R2793" i="1"/>
  <c r="M2793" i="1"/>
  <c r="U2792" i="1"/>
  <c r="S2792" i="1"/>
  <c r="R2792" i="1"/>
  <c r="M2792" i="1"/>
  <c r="U2791" i="1"/>
  <c r="S2791" i="1"/>
  <c r="R2791" i="1"/>
  <c r="M2791" i="1"/>
  <c r="U2790" i="1"/>
  <c r="S2790" i="1"/>
  <c r="R2790" i="1"/>
  <c r="M2790" i="1"/>
  <c r="U2789" i="1"/>
  <c r="S2789" i="1"/>
  <c r="R2789" i="1"/>
  <c r="M2789" i="1"/>
  <c r="U2788" i="1"/>
  <c r="S2788" i="1"/>
  <c r="R2788" i="1"/>
  <c r="M2788" i="1"/>
  <c r="U2787" i="1"/>
  <c r="S2787" i="1"/>
  <c r="R2787" i="1"/>
  <c r="M2787" i="1"/>
  <c r="U2786" i="1"/>
  <c r="S2786" i="1"/>
  <c r="R2786" i="1"/>
  <c r="M2786" i="1"/>
  <c r="U2785" i="1"/>
  <c r="S2785" i="1"/>
  <c r="R2785" i="1"/>
  <c r="M2785" i="1"/>
  <c r="U2784" i="1"/>
  <c r="S2784" i="1"/>
  <c r="R2784" i="1"/>
  <c r="M2784" i="1"/>
  <c r="U2783" i="1"/>
  <c r="S2783" i="1"/>
  <c r="R2783" i="1"/>
  <c r="M2783" i="1"/>
  <c r="U2782" i="1"/>
  <c r="S2782" i="1"/>
  <c r="R2782" i="1"/>
  <c r="M2782" i="1"/>
  <c r="U2781" i="1"/>
  <c r="S2781" i="1"/>
  <c r="R2781" i="1"/>
  <c r="M2781" i="1"/>
  <c r="U2780" i="1"/>
  <c r="S2780" i="1"/>
  <c r="R2780" i="1"/>
  <c r="M2780" i="1"/>
  <c r="U2779" i="1"/>
  <c r="S2779" i="1"/>
  <c r="R2779" i="1"/>
  <c r="M2779" i="1"/>
  <c r="U2778" i="1"/>
  <c r="S2778" i="1"/>
  <c r="R2778" i="1"/>
  <c r="M2778" i="1"/>
  <c r="U2777" i="1"/>
  <c r="S2777" i="1"/>
  <c r="R2777" i="1"/>
  <c r="M2777" i="1"/>
  <c r="U2776" i="1"/>
  <c r="S2776" i="1"/>
  <c r="R2776" i="1"/>
  <c r="M2776" i="1"/>
  <c r="U2775" i="1"/>
  <c r="S2775" i="1"/>
  <c r="R2775" i="1"/>
  <c r="M2775" i="1"/>
  <c r="U2774" i="1"/>
  <c r="S2774" i="1"/>
  <c r="R2774" i="1"/>
  <c r="M2774" i="1"/>
  <c r="U2773" i="1"/>
  <c r="S2773" i="1"/>
  <c r="R2773" i="1"/>
  <c r="M2773" i="1"/>
  <c r="U2772" i="1"/>
  <c r="S2772" i="1"/>
  <c r="R2772" i="1"/>
  <c r="M2772" i="1"/>
  <c r="U2771" i="1"/>
  <c r="S2771" i="1"/>
  <c r="R2771" i="1"/>
  <c r="M2771" i="1"/>
  <c r="U2770" i="1"/>
  <c r="S2770" i="1"/>
  <c r="R2770" i="1"/>
  <c r="M2770" i="1"/>
  <c r="U2769" i="1"/>
  <c r="S2769" i="1"/>
  <c r="R2769" i="1"/>
  <c r="M2769" i="1"/>
  <c r="U2768" i="1"/>
  <c r="S2768" i="1"/>
  <c r="R2768" i="1"/>
  <c r="M2768" i="1"/>
  <c r="U2767" i="1"/>
  <c r="S2767" i="1"/>
  <c r="R2767" i="1"/>
  <c r="M2767" i="1"/>
  <c r="U2766" i="1"/>
  <c r="S2766" i="1"/>
  <c r="R2766" i="1"/>
  <c r="M2766" i="1"/>
  <c r="U2765" i="1"/>
  <c r="S2765" i="1"/>
  <c r="R2765" i="1"/>
  <c r="M2765" i="1"/>
  <c r="U2764" i="1"/>
  <c r="S2764" i="1"/>
  <c r="R2764" i="1"/>
  <c r="M2764" i="1"/>
  <c r="U2763" i="1"/>
  <c r="S2763" i="1"/>
  <c r="R2763" i="1"/>
  <c r="M2763" i="1"/>
  <c r="U2762" i="1"/>
  <c r="S2762" i="1"/>
  <c r="R2762" i="1"/>
  <c r="M2762" i="1"/>
  <c r="U2761" i="1"/>
  <c r="S2761" i="1"/>
  <c r="R2761" i="1"/>
  <c r="M2761" i="1"/>
  <c r="U2760" i="1"/>
  <c r="S2760" i="1"/>
  <c r="R2760" i="1"/>
  <c r="M2760" i="1"/>
  <c r="U2759" i="1"/>
  <c r="S2759" i="1"/>
  <c r="R2759" i="1"/>
  <c r="M2759" i="1"/>
  <c r="U2758" i="1"/>
  <c r="S2758" i="1"/>
  <c r="R2758" i="1"/>
  <c r="M2758" i="1"/>
  <c r="U2757" i="1"/>
  <c r="S2757" i="1"/>
  <c r="R2757" i="1"/>
  <c r="M2757" i="1"/>
  <c r="U2756" i="1"/>
  <c r="S2756" i="1"/>
  <c r="R2756" i="1"/>
  <c r="M2756" i="1"/>
  <c r="U2755" i="1"/>
  <c r="S2755" i="1"/>
  <c r="R2755" i="1"/>
  <c r="M2755" i="1"/>
  <c r="U2754" i="1"/>
  <c r="S2754" i="1"/>
  <c r="R2754" i="1"/>
  <c r="M2754" i="1"/>
  <c r="U2753" i="1"/>
  <c r="S2753" i="1"/>
  <c r="R2753" i="1"/>
  <c r="M2753" i="1"/>
  <c r="U2752" i="1"/>
  <c r="S2752" i="1"/>
  <c r="R2752" i="1"/>
  <c r="M2752" i="1"/>
  <c r="U2751" i="1"/>
  <c r="S2751" i="1"/>
  <c r="R2751" i="1"/>
  <c r="M2751" i="1"/>
  <c r="U2750" i="1"/>
  <c r="S2750" i="1"/>
  <c r="R2750" i="1"/>
  <c r="M2750" i="1"/>
  <c r="U2749" i="1"/>
  <c r="S2749" i="1"/>
  <c r="R2749" i="1"/>
  <c r="M2749" i="1"/>
  <c r="U2748" i="1"/>
  <c r="S2748" i="1"/>
  <c r="R2748" i="1"/>
  <c r="M2748" i="1"/>
  <c r="U2747" i="1"/>
  <c r="S2747" i="1"/>
  <c r="R2747" i="1"/>
  <c r="M2747" i="1"/>
  <c r="U2746" i="1"/>
  <c r="S2746" i="1"/>
  <c r="R2746" i="1"/>
  <c r="M2746" i="1"/>
  <c r="U2745" i="1"/>
  <c r="S2745" i="1"/>
  <c r="R2745" i="1"/>
  <c r="M2745" i="1"/>
  <c r="U2744" i="1"/>
  <c r="S2744" i="1"/>
  <c r="R2744" i="1"/>
  <c r="M2744" i="1"/>
  <c r="U2743" i="1"/>
  <c r="S2743" i="1"/>
  <c r="R2743" i="1"/>
  <c r="M2743" i="1"/>
  <c r="U2742" i="1"/>
  <c r="S2742" i="1"/>
  <c r="R2742" i="1"/>
  <c r="M2742" i="1"/>
  <c r="U2741" i="1"/>
  <c r="S2741" i="1"/>
  <c r="R2741" i="1"/>
  <c r="M2741" i="1"/>
  <c r="U2740" i="1"/>
  <c r="S2740" i="1"/>
  <c r="R2740" i="1"/>
  <c r="M2740" i="1"/>
  <c r="U2739" i="1"/>
  <c r="S2739" i="1"/>
  <c r="R2739" i="1"/>
  <c r="M2739" i="1"/>
  <c r="U2738" i="1"/>
  <c r="S2738" i="1"/>
  <c r="R2738" i="1"/>
  <c r="M2738" i="1"/>
  <c r="U2737" i="1"/>
  <c r="S2737" i="1"/>
  <c r="R2737" i="1"/>
  <c r="M2737" i="1"/>
  <c r="U2736" i="1"/>
  <c r="S2736" i="1"/>
  <c r="R2736" i="1"/>
  <c r="M2736" i="1"/>
  <c r="U2735" i="1"/>
  <c r="S2735" i="1"/>
  <c r="R2735" i="1"/>
  <c r="M2735" i="1"/>
  <c r="U2734" i="1"/>
  <c r="S2734" i="1"/>
  <c r="R2734" i="1"/>
  <c r="M2734" i="1"/>
  <c r="U2733" i="1"/>
  <c r="S2733" i="1"/>
  <c r="R2733" i="1"/>
  <c r="M2733" i="1"/>
  <c r="U2732" i="1"/>
  <c r="S2732" i="1"/>
  <c r="R2732" i="1"/>
  <c r="M2732" i="1"/>
  <c r="U2731" i="1"/>
  <c r="S2731" i="1"/>
  <c r="R2731" i="1"/>
  <c r="M2731" i="1"/>
  <c r="U2730" i="1"/>
  <c r="S2730" i="1"/>
  <c r="R2730" i="1"/>
  <c r="M2730" i="1"/>
  <c r="U2729" i="1"/>
  <c r="S2729" i="1"/>
  <c r="R2729" i="1"/>
  <c r="M2729" i="1"/>
  <c r="U2728" i="1"/>
  <c r="S2728" i="1"/>
  <c r="R2728" i="1"/>
  <c r="M2728" i="1"/>
  <c r="U2727" i="1"/>
  <c r="S2727" i="1"/>
  <c r="R2727" i="1"/>
  <c r="M2727" i="1"/>
  <c r="U2726" i="1"/>
  <c r="S2726" i="1"/>
  <c r="R2726" i="1"/>
  <c r="M2726" i="1"/>
  <c r="U2725" i="1"/>
  <c r="S2725" i="1"/>
  <c r="R2725" i="1"/>
  <c r="M2725" i="1"/>
  <c r="U2724" i="1"/>
  <c r="S2724" i="1"/>
  <c r="R2724" i="1"/>
  <c r="M2724" i="1"/>
  <c r="U2723" i="1"/>
  <c r="S2723" i="1"/>
  <c r="R2723" i="1"/>
  <c r="M2723" i="1"/>
  <c r="U2722" i="1"/>
  <c r="S2722" i="1"/>
  <c r="R2722" i="1"/>
  <c r="M2722" i="1"/>
  <c r="U2721" i="1"/>
  <c r="S2721" i="1"/>
  <c r="R2721" i="1"/>
  <c r="M2721" i="1"/>
  <c r="U2720" i="1"/>
  <c r="S2720" i="1"/>
  <c r="R2720" i="1"/>
  <c r="M2720" i="1"/>
  <c r="U2719" i="1"/>
  <c r="S2719" i="1"/>
  <c r="R2719" i="1"/>
  <c r="M2719" i="1"/>
  <c r="U2718" i="1"/>
  <c r="S2718" i="1"/>
  <c r="R2718" i="1"/>
  <c r="M2718" i="1"/>
  <c r="U2717" i="1"/>
  <c r="S2717" i="1"/>
  <c r="R2717" i="1"/>
  <c r="M2717" i="1"/>
  <c r="U2716" i="1"/>
  <c r="S2716" i="1"/>
  <c r="R2716" i="1"/>
  <c r="M2716" i="1"/>
  <c r="U2715" i="1"/>
  <c r="S2715" i="1"/>
  <c r="R2715" i="1"/>
  <c r="M2715" i="1"/>
  <c r="U2714" i="1"/>
  <c r="S2714" i="1"/>
  <c r="R2714" i="1"/>
  <c r="M2714" i="1"/>
  <c r="U2713" i="1"/>
  <c r="S2713" i="1"/>
  <c r="R2713" i="1"/>
  <c r="M2713" i="1"/>
  <c r="U2712" i="1"/>
  <c r="S2712" i="1"/>
  <c r="R2712" i="1"/>
  <c r="M2712" i="1"/>
  <c r="U2711" i="1"/>
  <c r="S2711" i="1"/>
  <c r="R2711" i="1"/>
  <c r="M2711" i="1"/>
  <c r="U2710" i="1"/>
  <c r="S2710" i="1"/>
  <c r="R2710" i="1"/>
  <c r="M2710" i="1"/>
  <c r="U2709" i="1"/>
  <c r="S2709" i="1"/>
  <c r="R2709" i="1"/>
  <c r="M2709" i="1"/>
  <c r="U2708" i="1"/>
  <c r="S2708" i="1"/>
  <c r="R2708" i="1"/>
  <c r="M2708" i="1"/>
  <c r="U2707" i="1"/>
  <c r="S2707" i="1"/>
  <c r="R2707" i="1"/>
  <c r="M2707" i="1"/>
  <c r="U2706" i="1"/>
  <c r="S2706" i="1"/>
  <c r="R2706" i="1"/>
  <c r="M2706" i="1"/>
  <c r="U2705" i="1"/>
  <c r="S2705" i="1"/>
  <c r="R2705" i="1"/>
  <c r="M2705" i="1"/>
  <c r="U2704" i="1"/>
  <c r="S2704" i="1"/>
  <c r="R2704" i="1"/>
  <c r="M2704" i="1"/>
  <c r="U2703" i="1"/>
  <c r="S2703" i="1"/>
  <c r="R2703" i="1"/>
  <c r="M2703" i="1"/>
  <c r="U2702" i="1"/>
  <c r="S2702" i="1"/>
  <c r="R2702" i="1"/>
  <c r="M2702" i="1"/>
  <c r="U2701" i="1"/>
  <c r="S2701" i="1"/>
  <c r="R2701" i="1"/>
  <c r="M2701" i="1"/>
  <c r="U2700" i="1"/>
  <c r="S2700" i="1"/>
  <c r="R2700" i="1"/>
  <c r="M2700" i="1"/>
  <c r="U2699" i="1"/>
  <c r="S2699" i="1"/>
  <c r="R2699" i="1"/>
  <c r="M2699" i="1"/>
  <c r="U2698" i="1"/>
  <c r="S2698" i="1"/>
  <c r="R2698" i="1"/>
  <c r="M2698" i="1"/>
  <c r="U2697" i="1"/>
  <c r="S2697" i="1"/>
  <c r="R2697" i="1"/>
  <c r="M2697" i="1"/>
  <c r="U2696" i="1"/>
  <c r="S2696" i="1"/>
  <c r="R2696" i="1"/>
  <c r="M2696" i="1"/>
  <c r="U2695" i="1"/>
  <c r="S2695" i="1"/>
  <c r="R2695" i="1"/>
  <c r="M2695" i="1"/>
  <c r="U2694" i="1"/>
  <c r="S2694" i="1"/>
  <c r="R2694" i="1"/>
  <c r="M2694" i="1"/>
  <c r="U2693" i="1"/>
  <c r="S2693" i="1"/>
  <c r="R2693" i="1"/>
  <c r="M2693" i="1"/>
  <c r="U2692" i="1"/>
  <c r="S2692" i="1"/>
  <c r="R2692" i="1"/>
  <c r="M2692" i="1"/>
  <c r="U2691" i="1"/>
  <c r="S2691" i="1"/>
  <c r="R2691" i="1"/>
  <c r="M2691" i="1"/>
  <c r="U2690" i="1"/>
  <c r="S2690" i="1"/>
  <c r="R2690" i="1"/>
  <c r="M2690" i="1"/>
  <c r="U2689" i="1"/>
  <c r="S2689" i="1"/>
  <c r="R2689" i="1"/>
  <c r="M2689" i="1"/>
  <c r="U2688" i="1"/>
  <c r="S2688" i="1"/>
  <c r="R2688" i="1"/>
  <c r="M2688" i="1"/>
  <c r="U2687" i="1"/>
  <c r="S2687" i="1"/>
  <c r="R2687" i="1"/>
  <c r="M2687" i="1"/>
  <c r="U2686" i="1"/>
  <c r="S2686" i="1"/>
  <c r="R2686" i="1"/>
  <c r="M2686" i="1"/>
  <c r="U2685" i="1"/>
  <c r="S2685" i="1"/>
  <c r="R2685" i="1"/>
  <c r="M2685" i="1"/>
  <c r="U2684" i="1"/>
  <c r="S2684" i="1"/>
  <c r="R2684" i="1"/>
  <c r="M2684" i="1"/>
  <c r="U2683" i="1"/>
  <c r="S2683" i="1"/>
  <c r="R2683" i="1"/>
  <c r="M2683" i="1"/>
  <c r="U2682" i="1"/>
  <c r="S2682" i="1"/>
  <c r="R2682" i="1"/>
  <c r="M2682" i="1"/>
  <c r="U2681" i="1"/>
  <c r="S2681" i="1"/>
  <c r="R2681" i="1"/>
  <c r="M2681" i="1"/>
  <c r="U2680" i="1"/>
  <c r="S2680" i="1"/>
  <c r="R2680" i="1"/>
  <c r="M2680" i="1"/>
  <c r="U2679" i="1"/>
  <c r="S2679" i="1"/>
  <c r="R2679" i="1"/>
  <c r="M2679" i="1"/>
  <c r="U2678" i="1"/>
  <c r="S2678" i="1"/>
  <c r="R2678" i="1"/>
  <c r="M2678" i="1"/>
  <c r="U2677" i="1"/>
  <c r="S2677" i="1"/>
  <c r="R2677" i="1"/>
  <c r="M2677" i="1"/>
  <c r="U2676" i="1"/>
  <c r="S2676" i="1"/>
  <c r="R2676" i="1"/>
  <c r="M2676" i="1"/>
  <c r="U2675" i="1"/>
  <c r="S2675" i="1"/>
  <c r="R2675" i="1"/>
  <c r="M2675" i="1"/>
  <c r="U2674" i="1"/>
  <c r="S2674" i="1"/>
  <c r="R2674" i="1"/>
  <c r="M2674" i="1"/>
  <c r="U2673" i="1"/>
  <c r="S2673" i="1"/>
  <c r="R2673" i="1"/>
  <c r="M2673" i="1"/>
  <c r="U2672" i="1"/>
  <c r="S2672" i="1"/>
  <c r="R2672" i="1"/>
  <c r="M2672" i="1"/>
  <c r="U2671" i="1"/>
  <c r="S2671" i="1"/>
  <c r="R2671" i="1"/>
  <c r="M2671" i="1"/>
  <c r="U2670" i="1"/>
  <c r="S2670" i="1"/>
  <c r="R2670" i="1"/>
  <c r="M2670" i="1"/>
  <c r="U2669" i="1"/>
  <c r="S2669" i="1"/>
  <c r="R2669" i="1"/>
  <c r="M2669" i="1"/>
  <c r="U2668" i="1"/>
  <c r="S2668" i="1"/>
  <c r="R2668" i="1"/>
  <c r="M2668" i="1"/>
  <c r="U2667" i="1"/>
  <c r="S2667" i="1"/>
  <c r="R2667" i="1"/>
  <c r="M2667" i="1"/>
  <c r="U2666" i="1"/>
  <c r="S2666" i="1"/>
  <c r="R2666" i="1"/>
  <c r="M2666" i="1"/>
  <c r="U2665" i="1"/>
  <c r="S2665" i="1"/>
  <c r="R2665" i="1"/>
  <c r="M2665" i="1"/>
  <c r="U2664" i="1"/>
  <c r="S2664" i="1"/>
  <c r="R2664" i="1"/>
  <c r="M2664" i="1"/>
  <c r="U2663" i="1"/>
  <c r="S2663" i="1"/>
  <c r="R2663" i="1"/>
  <c r="M2663" i="1"/>
  <c r="U2662" i="1"/>
  <c r="S2662" i="1"/>
  <c r="R2662" i="1"/>
  <c r="M2662" i="1"/>
  <c r="U2661" i="1"/>
  <c r="S2661" i="1"/>
  <c r="R2661" i="1"/>
  <c r="M2661" i="1"/>
  <c r="U2660" i="1"/>
  <c r="S2660" i="1"/>
  <c r="R2660" i="1"/>
  <c r="M2660" i="1"/>
  <c r="U2659" i="1"/>
  <c r="S2659" i="1"/>
  <c r="R2659" i="1"/>
  <c r="M2659" i="1"/>
  <c r="U2658" i="1"/>
  <c r="S2658" i="1"/>
  <c r="R2658" i="1"/>
  <c r="M2658" i="1"/>
  <c r="U2657" i="1"/>
  <c r="S2657" i="1"/>
  <c r="R2657" i="1"/>
  <c r="M2657" i="1"/>
  <c r="U2656" i="1"/>
  <c r="S2656" i="1"/>
  <c r="R2656" i="1"/>
  <c r="M2656" i="1"/>
  <c r="U2655" i="1"/>
  <c r="S2655" i="1"/>
  <c r="R2655" i="1"/>
  <c r="M2655" i="1"/>
  <c r="U2654" i="1"/>
  <c r="S2654" i="1"/>
  <c r="R2654" i="1"/>
  <c r="M2654" i="1"/>
  <c r="U2653" i="1"/>
  <c r="S2653" i="1"/>
  <c r="R2653" i="1"/>
  <c r="M2653" i="1"/>
  <c r="U2652" i="1"/>
  <c r="S2652" i="1"/>
  <c r="R2652" i="1"/>
  <c r="M2652" i="1"/>
  <c r="U2651" i="1"/>
  <c r="S2651" i="1"/>
  <c r="R2651" i="1"/>
  <c r="M2651" i="1"/>
  <c r="U2650" i="1"/>
  <c r="S2650" i="1"/>
  <c r="R2650" i="1"/>
  <c r="M2650" i="1"/>
  <c r="U2649" i="1"/>
  <c r="S2649" i="1"/>
  <c r="R2649" i="1"/>
  <c r="M2649" i="1"/>
  <c r="U2648" i="1"/>
  <c r="S2648" i="1"/>
  <c r="R2648" i="1"/>
  <c r="M2648" i="1"/>
  <c r="U2647" i="1"/>
  <c r="S2647" i="1"/>
  <c r="R2647" i="1"/>
  <c r="M2647" i="1"/>
  <c r="U2646" i="1"/>
  <c r="S2646" i="1"/>
  <c r="R2646" i="1"/>
  <c r="M2646" i="1"/>
  <c r="U2645" i="1"/>
  <c r="S2645" i="1"/>
  <c r="R2645" i="1"/>
  <c r="M2645" i="1"/>
  <c r="U2644" i="1"/>
  <c r="S2644" i="1"/>
  <c r="R2644" i="1"/>
  <c r="M2644" i="1"/>
  <c r="U2643" i="1"/>
  <c r="S2643" i="1"/>
  <c r="R2643" i="1"/>
  <c r="M2643" i="1"/>
  <c r="U2642" i="1"/>
  <c r="S2642" i="1"/>
  <c r="R2642" i="1"/>
  <c r="M2642" i="1"/>
  <c r="U2641" i="1"/>
  <c r="S2641" i="1"/>
  <c r="R2641" i="1"/>
  <c r="M2641" i="1"/>
  <c r="U2640" i="1"/>
  <c r="S2640" i="1"/>
  <c r="R2640" i="1"/>
  <c r="M2640" i="1"/>
  <c r="U2639" i="1"/>
  <c r="S2639" i="1"/>
  <c r="R2639" i="1"/>
  <c r="M2639" i="1"/>
  <c r="U2638" i="1"/>
  <c r="S2638" i="1"/>
  <c r="R2638" i="1"/>
  <c r="M2638" i="1"/>
  <c r="U2637" i="1"/>
  <c r="S2637" i="1"/>
  <c r="R2637" i="1"/>
  <c r="M2637" i="1"/>
  <c r="U2636" i="1"/>
  <c r="S2636" i="1"/>
  <c r="R2636" i="1"/>
  <c r="M2636" i="1"/>
  <c r="U2635" i="1"/>
  <c r="S2635" i="1"/>
  <c r="R2635" i="1"/>
  <c r="M2635" i="1"/>
  <c r="U2634" i="1"/>
  <c r="S2634" i="1"/>
  <c r="R2634" i="1"/>
  <c r="M2634" i="1"/>
  <c r="U2633" i="1"/>
  <c r="S2633" i="1"/>
  <c r="R2633" i="1"/>
  <c r="M2633" i="1"/>
  <c r="U2632" i="1"/>
  <c r="S2632" i="1"/>
  <c r="R2632" i="1"/>
  <c r="M2632" i="1"/>
  <c r="U2631" i="1"/>
  <c r="S2631" i="1"/>
  <c r="R2631" i="1"/>
  <c r="M2631" i="1"/>
  <c r="U2630" i="1"/>
  <c r="S2630" i="1"/>
  <c r="R2630" i="1"/>
  <c r="M2630" i="1"/>
  <c r="U2629" i="1"/>
  <c r="S2629" i="1"/>
  <c r="R2629" i="1"/>
  <c r="M2629" i="1"/>
  <c r="U2628" i="1"/>
  <c r="S2628" i="1"/>
  <c r="R2628" i="1"/>
  <c r="M2628" i="1"/>
  <c r="U2627" i="1"/>
  <c r="S2627" i="1"/>
  <c r="R2627" i="1"/>
  <c r="M2627" i="1"/>
  <c r="U2626" i="1"/>
  <c r="S2626" i="1"/>
  <c r="R2626" i="1"/>
  <c r="M2626" i="1"/>
  <c r="U2625" i="1"/>
  <c r="S2625" i="1"/>
  <c r="R2625" i="1"/>
  <c r="M2625" i="1"/>
  <c r="U2624" i="1"/>
  <c r="S2624" i="1"/>
  <c r="R2624" i="1"/>
  <c r="M2624" i="1"/>
  <c r="U2623" i="1"/>
  <c r="S2623" i="1"/>
  <c r="R2623" i="1"/>
  <c r="M2623" i="1"/>
  <c r="U2622" i="1"/>
  <c r="S2622" i="1"/>
  <c r="R2622" i="1"/>
  <c r="M2622" i="1"/>
  <c r="U2621" i="1"/>
  <c r="S2621" i="1"/>
  <c r="R2621" i="1"/>
  <c r="M2621" i="1"/>
  <c r="U2620" i="1"/>
  <c r="S2620" i="1"/>
  <c r="R2620" i="1"/>
  <c r="M2620" i="1"/>
  <c r="U2619" i="1"/>
  <c r="S2619" i="1"/>
  <c r="R2619" i="1"/>
  <c r="M2619" i="1"/>
  <c r="U2618" i="1"/>
  <c r="S2618" i="1"/>
  <c r="R2618" i="1"/>
  <c r="M2618" i="1"/>
  <c r="U2617" i="1"/>
  <c r="S2617" i="1"/>
  <c r="R2617" i="1"/>
  <c r="M2617" i="1"/>
  <c r="U2616" i="1"/>
  <c r="S2616" i="1"/>
  <c r="R2616" i="1"/>
  <c r="M2616" i="1"/>
  <c r="U2615" i="1"/>
  <c r="S2615" i="1"/>
  <c r="R2615" i="1"/>
  <c r="M2615" i="1"/>
  <c r="U2614" i="1"/>
  <c r="S2614" i="1"/>
  <c r="R2614" i="1"/>
  <c r="M2614" i="1"/>
  <c r="U2613" i="1"/>
  <c r="S2613" i="1"/>
  <c r="R2613" i="1"/>
  <c r="M2613" i="1"/>
  <c r="U2612" i="1"/>
  <c r="S2612" i="1"/>
  <c r="R2612" i="1"/>
  <c r="M2612" i="1"/>
  <c r="U2611" i="1"/>
  <c r="S2611" i="1"/>
  <c r="R2611" i="1"/>
  <c r="M2611" i="1"/>
  <c r="U2610" i="1"/>
  <c r="S2610" i="1"/>
  <c r="R2610" i="1"/>
  <c r="M2610" i="1"/>
  <c r="U2609" i="1"/>
  <c r="S2609" i="1"/>
  <c r="R2609" i="1"/>
  <c r="M2609" i="1"/>
  <c r="U2608" i="1"/>
  <c r="S2608" i="1"/>
  <c r="R2608" i="1"/>
  <c r="M2608" i="1"/>
  <c r="U2607" i="1"/>
  <c r="S2607" i="1"/>
  <c r="R2607" i="1"/>
  <c r="M2607" i="1"/>
  <c r="U2606" i="1"/>
  <c r="S2606" i="1"/>
  <c r="R2606" i="1"/>
  <c r="M2606" i="1"/>
  <c r="U2605" i="1"/>
  <c r="S2605" i="1"/>
  <c r="R2605" i="1"/>
  <c r="M2605" i="1"/>
  <c r="U2604" i="1"/>
  <c r="S2604" i="1"/>
  <c r="R2604" i="1"/>
  <c r="M2604" i="1"/>
  <c r="U2603" i="1"/>
  <c r="S2603" i="1"/>
  <c r="R2603" i="1"/>
  <c r="M2603" i="1"/>
  <c r="U2602" i="1"/>
  <c r="S2602" i="1"/>
  <c r="R2602" i="1"/>
  <c r="M2602" i="1"/>
  <c r="U2601" i="1"/>
  <c r="S2601" i="1"/>
  <c r="R2601" i="1"/>
  <c r="M2601" i="1"/>
  <c r="U2600" i="1"/>
  <c r="S2600" i="1"/>
  <c r="R2600" i="1"/>
  <c r="M2600" i="1"/>
  <c r="U2599" i="1"/>
  <c r="S2599" i="1"/>
  <c r="R2599" i="1"/>
  <c r="M2599" i="1"/>
  <c r="U2598" i="1"/>
  <c r="S2598" i="1"/>
  <c r="R2598" i="1"/>
  <c r="M2598" i="1"/>
  <c r="U2597" i="1"/>
  <c r="S2597" i="1"/>
  <c r="R2597" i="1"/>
  <c r="M2597" i="1"/>
  <c r="U2596" i="1"/>
  <c r="S2596" i="1"/>
  <c r="R2596" i="1"/>
  <c r="M2596" i="1"/>
  <c r="U2595" i="1"/>
  <c r="S2595" i="1"/>
  <c r="R2595" i="1"/>
  <c r="M2595" i="1"/>
  <c r="U2594" i="1"/>
  <c r="S2594" i="1"/>
  <c r="R2594" i="1"/>
  <c r="M2594" i="1"/>
  <c r="U2593" i="1"/>
  <c r="S2593" i="1"/>
  <c r="R2593" i="1"/>
  <c r="M2593" i="1"/>
  <c r="U2592" i="1"/>
  <c r="S2592" i="1"/>
  <c r="R2592" i="1"/>
  <c r="M2592" i="1"/>
  <c r="U2591" i="1"/>
  <c r="S2591" i="1"/>
  <c r="R2591" i="1"/>
  <c r="M2591" i="1"/>
  <c r="U2590" i="1"/>
  <c r="S2590" i="1"/>
  <c r="R2590" i="1"/>
  <c r="M2590" i="1"/>
  <c r="U2589" i="1"/>
  <c r="S2589" i="1"/>
  <c r="R2589" i="1"/>
  <c r="M2589" i="1"/>
  <c r="U2588" i="1"/>
  <c r="S2588" i="1"/>
  <c r="R2588" i="1"/>
  <c r="M2588" i="1"/>
  <c r="U2587" i="1"/>
  <c r="S2587" i="1"/>
  <c r="R2587" i="1"/>
  <c r="M2587" i="1"/>
  <c r="U2586" i="1"/>
  <c r="S2586" i="1"/>
  <c r="R2586" i="1"/>
  <c r="M2586" i="1"/>
  <c r="U2585" i="1"/>
  <c r="S2585" i="1"/>
  <c r="R2585" i="1"/>
  <c r="M2585" i="1"/>
  <c r="U2584" i="1"/>
  <c r="S2584" i="1"/>
  <c r="R2584" i="1"/>
  <c r="M2584" i="1"/>
  <c r="U2583" i="1"/>
  <c r="S2583" i="1"/>
  <c r="R2583" i="1"/>
  <c r="M2583" i="1"/>
  <c r="U2582" i="1"/>
  <c r="S2582" i="1"/>
  <c r="R2582" i="1"/>
  <c r="M2582" i="1"/>
  <c r="U2581" i="1"/>
  <c r="S2581" i="1"/>
  <c r="R2581" i="1"/>
  <c r="M2581" i="1"/>
  <c r="U2580" i="1"/>
  <c r="S2580" i="1"/>
  <c r="R2580" i="1"/>
  <c r="M2580" i="1"/>
  <c r="U2579" i="1"/>
  <c r="S2579" i="1"/>
  <c r="R2579" i="1"/>
  <c r="M2579" i="1"/>
  <c r="U2578" i="1"/>
  <c r="S2578" i="1"/>
  <c r="R2578" i="1"/>
  <c r="M2578" i="1"/>
  <c r="U2577" i="1"/>
  <c r="S2577" i="1"/>
  <c r="R2577" i="1"/>
  <c r="M2577" i="1"/>
  <c r="U2576" i="1"/>
  <c r="S2576" i="1"/>
  <c r="R2576" i="1"/>
  <c r="M2576" i="1"/>
  <c r="U2575" i="1"/>
  <c r="S2575" i="1"/>
  <c r="R2575" i="1"/>
  <c r="M2575" i="1"/>
  <c r="U2574" i="1"/>
  <c r="S2574" i="1"/>
  <c r="R2574" i="1"/>
  <c r="M2574" i="1"/>
  <c r="U2573" i="1"/>
  <c r="S2573" i="1"/>
  <c r="R2573" i="1"/>
  <c r="M2573" i="1"/>
  <c r="U2572" i="1"/>
  <c r="S2572" i="1"/>
  <c r="R2572" i="1"/>
  <c r="M2572" i="1"/>
  <c r="U2571" i="1"/>
  <c r="S2571" i="1"/>
  <c r="R2571" i="1"/>
  <c r="M2571" i="1"/>
  <c r="U2570" i="1"/>
  <c r="S2570" i="1"/>
  <c r="R2570" i="1"/>
  <c r="M2570" i="1"/>
  <c r="U2569" i="1"/>
  <c r="S2569" i="1"/>
  <c r="R2569" i="1"/>
  <c r="M2569" i="1"/>
  <c r="U2568" i="1"/>
  <c r="S2568" i="1"/>
  <c r="R2568" i="1"/>
  <c r="M2568" i="1"/>
  <c r="U2567" i="1"/>
  <c r="S2567" i="1"/>
  <c r="R2567" i="1"/>
  <c r="M2567" i="1"/>
  <c r="U2566" i="1"/>
  <c r="S2566" i="1"/>
  <c r="R2566" i="1"/>
  <c r="M2566" i="1"/>
  <c r="U2565" i="1"/>
  <c r="S2565" i="1"/>
  <c r="R2565" i="1"/>
  <c r="M2565" i="1"/>
  <c r="U2564" i="1"/>
  <c r="S2564" i="1"/>
  <c r="R2564" i="1"/>
  <c r="M2564" i="1"/>
  <c r="U2563" i="1"/>
  <c r="S2563" i="1"/>
  <c r="R2563" i="1"/>
  <c r="M2563" i="1"/>
  <c r="U2562" i="1"/>
  <c r="S2562" i="1"/>
  <c r="R2562" i="1"/>
  <c r="M2562" i="1"/>
  <c r="U2561" i="1"/>
  <c r="S2561" i="1"/>
  <c r="R2561" i="1"/>
  <c r="M2561" i="1"/>
  <c r="U2560" i="1"/>
  <c r="S2560" i="1"/>
  <c r="R2560" i="1"/>
  <c r="M2560" i="1"/>
  <c r="U2559" i="1"/>
  <c r="S2559" i="1"/>
  <c r="R2559" i="1"/>
  <c r="M2559" i="1"/>
  <c r="U2558" i="1"/>
  <c r="S2558" i="1"/>
  <c r="R2558" i="1"/>
  <c r="M2558" i="1"/>
  <c r="U2557" i="1"/>
  <c r="S2557" i="1"/>
  <c r="R2557" i="1"/>
  <c r="M2557" i="1"/>
  <c r="U2556" i="1"/>
  <c r="S2556" i="1"/>
  <c r="R2556" i="1"/>
  <c r="M2556" i="1"/>
  <c r="U2555" i="1"/>
  <c r="S2555" i="1"/>
  <c r="R2555" i="1"/>
  <c r="M2555" i="1"/>
  <c r="U2554" i="1"/>
  <c r="S2554" i="1"/>
  <c r="R2554" i="1"/>
  <c r="M2554" i="1"/>
  <c r="U2553" i="1"/>
  <c r="S2553" i="1"/>
  <c r="R2553" i="1"/>
  <c r="M2553" i="1"/>
  <c r="U2552" i="1"/>
  <c r="S2552" i="1"/>
  <c r="R2552" i="1"/>
  <c r="M2552" i="1"/>
  <c r="U2551" i="1"/>
  <c r="S2551" i="1"/>
  <c r="R2551" i="1"/>
  <c r="M2551" i="1"/>
  <c r="U2550" i="1"/>
  <c r="S2550" i="1"/>
  <c r="R2550" i="1"/>
  <c r="M2550" i="1"/>
  <c r="U2549" i="1"/>
  <c r="S2549" i="1"/>
  <c r="R2549" i="1"/>
  <c r="M2549" i="1"/>
  <c r="U2548" i="1"/>
  <c r="S2548" i="1"/>
  <c r="R2548" i="1"/>
  <c r="M2548" i="1"/>
  <c r="U2547" i="1"/>
  <c r="S2547" i="1"/>
  <c r="R2547" i="1"/>
  <c r="M2547" i="1"/>
  <c r="U2546" i="1"/>
  <c r="S2546" i="1"/>
  <c r="R2546" i="1"/>
  <c r="M2546" i="1"/>
  <c r="U2545" i="1"/>
  <c r="S2545" i="1"/>
  <c r="R2545" i="1"/>
  <c r="M2545" i="1"/>
  <c r="U2544" i="1"/>
  <c r="S2544" i="1"/>
  <c r="R2544" i="1"/>
  <c r="M2544" i="1"/>
  <c r="U2543" i="1"/>
  <c r="S2543" i="1"/>
  <c r="R2543" i="1"/>
  <c r="M2543" i="1"/>
  <c r="U2542" i="1"/>
  <c r="S2542" i="1"/>
  <c r="R2542" i="1"/>
  <c r="M2542" i="1"/>
  <c r="U2541" i="1"/>
  <c r="S2541" i="1"/>
  <c r="R2541" i="1"/>
  <c r="M2541" i="1"/>
  <c r="U2540" i="1"/>
  <c r="S2540" i="1"/>
  <c r="R2540" i="1"/>
  <c r="M2540" i="1"/>
  <c r="U2539" i="1"/>
  <c r="S2539" i="1"/>
  <c r="R2539" i="1"/>
  <c r="M2539" i="1"/>
  <c r="U2538" i="1"/>
  <c r="S2538" i="1"/>
  <c r="R2538" i="1"/>
  <c r="M2538" i="1"/>
  <c r="U2537" i="1"/>
  <c r="S2537" i="1"/>
  <c r="R2537" i="1"/>
  <c r="M2537" i="1"/>
  <c r="U2536" i="1"/>
  <c r="S2536" i="1"/>
  <c r="R2536" i="1"/>
  <c r="M2536" i="1"/>
  <c r="U2535" i="1"/>
  <c r="S2535" i="1"/>
  <c r="R2535" i="1"/>
  <c r="M2535" i="1"/>
  <c r="U2534" i="1"/>
  <c r="S2534" i="1"/>
  <c r="R2534" i="1"/>
  <c r="M2534" i="1"/>
  <c r="U2533" i="1"/>
  <c r="S2533" i="1"/>
  <c r="R2533" i="1"/>
  <c r="M2533" i="1"/>
  <c r="U2532" i="1"/>
  <c r="S2532" i="1"/>
  <c r="R2532" i="1"/>
  <c r="M2532" i="1"/>
  <c r="U2531" i="1"/>
  <c r="S2531" i="1"/>
  <c r="R2531" i="1"/>
  <c r="M2531" i="1"/>
  <c r="U2530" i="1"/>
  <c r="S2530" i="1"/>
  <c r="R2530" i="1"/>
  <c r="M2530" i="1"/>
  <c r="U2529" i="1"/>
  <c r="S2529" i="1"/>
  <c r="R2529" i="1"/>
  <c r="M2529" i="1"/>
  <c r="U2528" i="1"/>
  <c r="S2528" i="1"/>
  <c r="R2528" i="1"/>
  <c r="M2528" i="1"/>
  <c r="U2527" i="1"/>
  <c r="S2527" i="1"/>
  <c r="R2527" i="1"/>
  <c r="M2527" i="1"/>
  <c r="U2526" i="1"/>
  <c r="S2526" i="1"/>
  <c r="R2526" i="1"/>
  <c r="M2526" i="1"/>
  <c r="U2525" i="1"/>
  <c r="S2525" i="1"/>
  <c r="R2525" i="1"/>
  <c r="M2525" i="1"/>
  <c r="U2524" i="1"/>
  <c r="S2524" i="1"/>
  <c r="R2524" i="1"/>
  <c r="M2524" i="1"/>
  <c r="U2523" i="1"/>
  <c r="S2523" i="1"/>
  <c r="R2523" i="1"/>
  <c r="M2523" i="1"/>
  <c r="U2522" i="1"/>
  <c r="S2522" i="1"/>
  <c r="R2522" i="1"/>
  <c r="M2522" i="1"/>
  <c r="U2521" i="1"/>
  <c r="S2521" i="1"/>
  <c r="R2521" i="1"/>
  <c r="M2521" i="1"/>
  <c r="U2520" i="1"/>
  <c r="S2520" i="1"/>
  <c r="R2520" i="1"/>
  <c r="M2520" i="1"/>
  <c r="U2519" i="1"/>
  <c r="S2519" i="1"/>
  <c r="R2519" i="1"/>
  <c r="M2519" i="1"/>
  <c r="U2518" i="1"/>
  <c r="S2518" i="1"/>
  <c r="R2518" i="1"/>
  <c r="M2518" i="1"/>
  <c r="U2517" i="1"/>
  <c r="S2517" i="1"/>
  <c r="R2517" i="1"/>
  <c r="M2517" i="1"/>
  <c r="U2516" i="1"/>
  <c r="S2516" i="1"/>
  <c r="R2516" i="1"/>
  <c r="M2516" i="1"/>
  <c r="U2515" i="1"/>
  <c r="S2515" i="1"/>
  <c r="R2515" i="1"/>
  <c r="M2515" i="1"/>
  <c r="U2514" i="1"/>
  <c r="S2514" i="1"/>
  <c r="R2514" i="1"/>
  <c r="M2514" i="1"/>
  <c r="U2513" i="1"/>
  <c r="S2513" i="1"/>
  <c r="R2513" i="1"/>
  <c r="M2513" i="1"/>
  <c r="U2512" i="1"/>
  <c r="S2512" i="1"/>
  <c r="R2512" i="1"/>
  <c r="M2512" i="1"/>
  <c r="U2511" i="1"/>
  <c r="S2511" i="1"/>
  <c r="R2511" i="1"/>
  <c r="M2511" i="1"/>
  <c r="U2510" i="1"/>
  <c r="S2510" i="1"/>
  <c r="R2510" i="1"/>
  <c r="M2510" i="1"/>
  <c r="U2509" i="1"/>
  <c r="S2509" i="1"/>
  <c r="R2509" i="1"/>
  <c r="M2509" i="1"/>
  <c r="U2508" i="1"/>
  <c r="S2508" i="1"/>
  <c r="R2508" i="1"/>
  <c r="M2508" i="1"/>
  <c r="U2507" i="1"/>
  <c r="S2507" i="1"/>
  <c r="R2507" i="1"/>
  <c r="M2507" i="1"/>
  <c r="U2506" i="1"/>
  <c r="S2506" i="1"/>
  <c r="R2506" i="1"/>
  <c r="M2506" i="1"/>
  <c r="U2505" i="1"/>
  <c r="S2505" i="1"/>
  <c r="R2505" i="1"/>
  <c r="M2505" i="1"/>
  <c r="U2504" i="1"/>
  <c r="S2504" i="1"/>
  <c r="R2504" i="1"/>
  <c r="M2504" i="1"/>
  <c r="U2503" i="1"/>
  <c r="S2503" i="1"/>
  <c r="R2503" i="1"/>
  <c r="M2503" i="1"/>
  <c r="U2502" i="1"/>
  <c r="S2502" i="1"/>
  <c r="R2502" i="1"/>
  <c r="M2502" i="1"/>
  <c r="U2501" i="1"/>
  <c r="S2501" i="1"/>
  <c r="R2501" i="1"/>
  <c r="M2501" i="1"/>
  <c r="U2500" i="1"/>
  <c r="S2500" i="1"/>
  <c r="R2500" i="1"/>
  <c r="M2500" i="1"/>
  <c r="U2499" i="1"/>
  <c r="S2499" i="1"/>
  <c r="R2499" i="1"/>
  <c r="M2499" i="1"/>
  <c r="U2498" i="1"/>
  <c r="S2498" i="1"/>
  <c r="R2498" i="1"/>
  <c r="M2498" i="1"/>
  <c r="U2497" i="1"/>
  <c r="S2497" i="1"/>
  <c r="R2497" i="1"/>
  <c r="M2497" i="1"/>
  <c r="U2496" i="1"/>
  <c r="S2496" i="1"/>
  <c r="R2496" i="1"/>
  <c r="M2496" i="1"/>
  <c r="U2495" i="1"/>
  <c r="S2495" i="1"/>
  <c r="R2495" i="1"/>
  <c r="M2495" i="1"/>
  <c r="U2494" i="1"/>
  <c r="S2494" i="1"/>
  <c r="R2494" i="1"/>
  <c r="M2494" i="1"/>
  <c r="U2493" i="1"/>
  <c r="S2493" i="1"/>
  <c r="R2493" i="1"/>
  <c r="M2493" i="1"/>
  <c r="U2492" i="1"/>
  <c r="S2492" i="1"/>
  <c r="R2492" i="1"/>
  <c r="M2492" i="1"/>
  <c r="U2491" i="1"/>
  <c r="S2491" i="1"/>
  <c r="R2491" i="1"/>
  <c r="M2491" i="1"/>
  <c r="U2490" i="1"/>
  <c r="S2490" i="1"/>
  <c r="R2490" i="1"/>
  <c r="M2490" i="1"/>
  <c r="U2489" i="1"/>
  <c r="S2489" i="1"/>
  <c r="R2489" i="1"/>
  <c r="M2489" i="1"/>
  <c r="U2488" i="1"/>
  <c r="S2488" i="1"/>
  <c r="R2488" i="1"/>
  <c r="M2488" i="1"/>
  <c r="U2487" i="1"/>
  <c r="S2487" i="1"/>
  <c r="R2487" i="1"/>
  <c r="M2487" i="1"/>
  <c r="U2486" i="1"/>
  <c r="S2486" i="1"/>
  <c r="R2486" i="1"/>
  <c r="M2486" i="1"/>
  <c r="U2485" i="1"/>
  <c r="S2485" i="1"/>
  <c r="R2485" i="1"/>
  <c r="M2485" i="1"/>
  <c r="U2484" i="1"/>
  <c r="S2484" i="1"/>
  <c r="R2484" i="1"/>
  <c r="M2484" i="1"/>
  <c r="U2483" i="1"/>
  <c r="S2483" i="1"/>
  <c r="R2483" i="1"/>
  <c r="M2483" i="1"/>
  <c r="U2482" i="1"/>
  <c r="S2482" i="1"/>
  <c r="R2482" i="1"/>
  <c r="M2482" i="1"/>
  <c r="U2481" i="1"/>
  <c r="S2481" i="1"/>
  <c r="R2481" i="1"/>
  <c r="M2481" i="1"/>
  <c r="U2480" i="1"/>
  <c r="S2480" i="1"/>
  <c r="R2480" i="1"/>
  <c r="M2480" i="1"/>
  <c r="U2479" i="1"/>
  <c r="S2479" i="1"/>
  <c r="R2479" i="1"/>
  <c r="M2479" i="1"/>
  <c r="U2478" i="1"/>
  <c r="S2478" i="1"/>
  <c r="R2478" i="1"/>
  <c r="M2478" i="1"/>
  <c r="U2477" i="1"/>
  <c r="S2477" i="1"/>
  <c r="R2477" i="1"/>
  <c r="M2477" i="1"/>
  <c r="U2476" i="1"/>
  <c r="S2476" i="1"/>
  <c r="R2476" i="1"/>
  <c r="M2476" i="1"/>
  <c r="U2475" i="1"/>
  <c r="S2475" i="1"/>
  <c r="R2475" i="1"/>
  <c r="M2475" i="1"/>
  <c r="U2474" i="1"/>
  <c r="S2474" i="1"/>
  <c r="R2474" i="1"/>
  <c r="M2474" i="1"/>
  <c r="U2473" i="1"/>
  <c r="S2473" i="1"/>
  <c r="R2473" i="1"/>
  <c r="M2473" i="1"/>
  <c r="U2472" i="1"/>
  <c r="S2472" i="1"/>
  <c r="R2472" i="1"/>
  <c r="M2472" i="1"/>
  <c r="U2471" i="1"/>
  <c r="S2471" i="1"/>
  <c r="R2471" i="1"/>
  <c r="M2471" i="1"/>
  <c r="U2470" i="1"/>
  <c r="S2470" i="1"/>
  <c r="R2470" i="1"/>
  <c r="M2470" i="1"/>
  <c r="U2469" i="1"/>
  <c r="S2469" i="1"/>
  <c r="R2469" i="1"/>
  <c r="M2469" i="1"/>
  <c r="U2468" i="1"/>
  <c r="S2468" i="1"/>
  <c r="R2468" i="1"/>
  <c r="M2468" i="1"/>
  <c r="U2467" i="1"/>
  <c r="S2467" i="1"/>
  <c r="R2467" i="1"/>
  <c r="M2467" i="1"/>
  <c r="U2466" i="1"/>
  <c r="S2466" i="1"/>
  <c r="R2466" i="1"/>
  <c r="M2466" i="1"/>
  <c r="U2465" i="1"/>
  <c r="S2465" i="1"/>
  <c r="R2465" i="1"/>
  <c r="M2465" i="1"/>
  <c r="U2464" i="1"/>
  <c r="S2464" i="1"/>
  <c r="R2464" i="1"/>
  <c r="M2464" i="1"/>
  <c r="U2463" i="1"/>
  <c r="S2463" i="1"/>
  <c r="R2463" i="1"/>
  <c r="M2463" i="1"/>
  <c r="U2462" i="1"/>
  <c r="S2462" i="1"/>
  <c r="R2462" i="1"/>
  <c r="M2462" i="1"/>
  <c r="U2461" i="1"/>
  <c r="S2461" i="1"/>
  <c r="R2461" i="1"/>
  <c r="M2461" i="1"/>
  <c r="U2460" i="1"/>
  <c r="S2460" i="1"/>
  <c r="R2460" i="1"/>
  <c r="M2460" i="1"/>
  <c r="U2459" i="1"/>
  <c r="S2459" i="1"/>
  <c r="R2459" i="1"/>
  <c r="M2459" i="1"/>
  <c r="U2458" i="1"/>
  <c r="S2458" i="1"/>
  <c r="R2458" i="1"/>
  <c r="M2458" i="1"/>
  <c r="U2457" i="1"/>
  <c r="S2457" i="1"/>
  <c r="R2457" i="1"/>
  <c r="M2457" i="1"/>
  <c r="U2456" i="1"/>
  <c r="S2456" i="1"/>
  <c r="R2456" i="1"/>
  <c r="M2456" i="1"/>
  <c r="U2455" i="1"/>
  <c r="S2455" i="1"/>
  <c r="R2455" i="1"/>
  <c r="M2455" i="1"/>
  <c r="U2454" i="1"/>
  <c r="S2454" i="1"/>
  <c r="R2454" i="1"/>
  <c r="M2454" i="1"/>
  <c r="U2453" i="1"/>
  <c r="S2453" i="1"/>
  <c r="R2453" i="1"/>
  <c r="M2453" i="1"/>
  <c r="U2452" i="1"/>
  <c r="S2452" i="1"/>
  <c r="R2452" i="1"/>
  <c r="M2452" i="1"/>
  <c r="U2451" i="1"/>
  <c r="S2451" i="1"/>
  <c r="R2451" i="1"/>
  <c r="M2451" i="1"/>
  <c r="U2450" i="1"/>
  <c r="S2450" i="1"/>
  <c r="R2450" i="1"/>
  <c r="M2450" i="1"/>
  <c r="U2449" i="1"/>
  <c r="S2449" i="1"/>
  <c r="R2449" i="1"/>
  <c r="M2449" i="1"/>
  <c r="U2448" i="1"/>
  <c r="S2448" i="1"/>
  <c r="R2448" i="1"/>
  <c r="M2448" i="1"/>
  <c r="U2447" i="1"/>
  <c r="S2447" i="1"/>
  <c r="R2447" i="1"/>
  <c r="M2447" i="1"/>
  <c r="U2446" i="1"/>
  <c r="S2446" i="1"/>
  <c r="R2446" i="1"/>
  <c r="M2446" i="1"/>
  <c r="U2445" i="1"/>
  <c r="S2445" i="1"/>
  <c r="R2445" i="1"/>
  <c r="M2445" i="1"/>
  <c r="U2444" i="1"/>
  <c r="S2444" i="1"/>
  <c r="R2444" i="1"/>
  <c r="M2444" i="1"/>
  <c r="U2443" i="1"/>
  <c r="S2443" i="1"/>
  <c r="R2443" i="1"/>
  <c r="M2443" i="1"/>
  <c r="U2442" i="1"/>
  <c r="S2442" i="1"/>
  <c r="R2442" i="1"/>
  <c r="M2442" i="1"/>
  <c r="U2441" i="1"/>
  <c r="S2441" i="1"/>
  <c r="R2441" i="1"/>
  <c r="M2441" i="1"/>
  <c r="U2440" i="1"/>
  <c r="S2440" i="1"/>
  <c r="R2440" i="1"/>
  <c r="M2440" i="1"/>
  <c r="U2439" i="1"/>
  <c r="S2439" i="1"/>
  <c r="R2439" i="1"/>
  <c r="M2439" i="1"/>
  <c r="U2438" i="1"/>
  <c r="S2438" i="1"/>
  <c r="R2438" i="1"/>
  <c r="M2438" i="1"/>
  <c r="U2437" i="1"/>
  <c r="S2437" i="1"/>
  <c r="R2437" i="1"/>
  <c r="M2437" i="1"/>
  <c r="U2436" i="1"/>
  <c r="S2436" i="1"/>
  <c r="R2436" i="1"/>
  <c r="M2436" i="1"/>
  <c r="U2435" i="1"/>
  <c r="S2435" i="1"/>
  <c r="R2435" i="1"/>
  <c r="M2435" i="1"/>
  <c r="U2434" i="1"/>
  <c r="S2434" i="1"/>
  <c r="R2434" i="1"/>
  <c r="M2434" i="1"/>
  <c r="U2433" i="1"/>
  <c r="S2433" i="1"/>
  <c r="R2433" i="1"/>
  <c r="M2433" i="1"/>
  <c r="U2432" i="1"/>
  <c r="S2432" i="1"/>
  <c r="R2432" i="1"/>
  <c r="M2432" i="1"/>
  <c r="U2431" i="1"/>
  <c r="S2431" i="1"/>
  <c r="R2431" i="1"/>
  <c r="M2431" i="1"/>
  <c r="U2430" i="1"/>
  <c r="S2430" i="1"/>
  <c r="R2430" i="1"/>
  <c r="M2430" i="1"/>
  <c r="U2429" i="1"/>
  <c r="S2429" i="1"/>
  <c r="R2429" i="1"/>
  <c r="M2429" i="1"/>
  <c r="U2428" i="1"/>
  <c r="S2428" i="1"/>
  <c r="R2428" i="1"/>
  <c r="M2428" i="1"/>
  <c r="U2427" i="1"/>
  <c r="S2427" i="1"/>
  <c r="R2427" i="1"/>
  <c r="M2427" i="1"/>
  <c r="U2426" i="1"/>
  <c r="S2426" i="1"/>
  <c r="R2426" i="1"/>
  <c r="M2426" i="1"/>
  <c r="U2425" i="1"/>
  <c r="S2425" i="1"/>
  <c r="R2425" i="1"/>
  <c r="M2425" i="1"/>
  <c r="U2424" i="1"/>
  <c r="S2424" i="1"/>
  <c r="R2424" i="1"/>
  <c r="M2424" i="1"/>
  <c r="U2423" i="1"/>
  <c r="S2423" i="1"/>
  <c r="R2423" i="1"/>
  <c r="M2423" i="1"/>
  <c r="U2422" i="1"/>
  <c r="S2422" i="1"/>
  <c r="R2422" i="1"/>
  <c r="M2422" i="1"/>
  <c r="U2421" i="1"/>
  <c r="S2421" i="1"/>
  <c r="R2421" i="1"/>
  <c r="M2421" i="1"/>
  <c r="U2420" i="1"/>
  <c r="S2420" i="1"/>
  <c r="R2420" i="1"/>
  <c r="M2420" i="1"/>
  <c r="U2419" i="1"/>
  <c r="S2419" i="1"/>
  <c r="R2419" i="1"/>
  <c r="M2419" i="1"/>
  <c r="U2418" i="1"/>
  <c r="S2418" i="1"/>
  <c r="R2418" i="1"/>
  <c r="M2418" i="1"/>
  <c r="U2417" i="1"/>
  <c r="S2417" i="1"/>
  <c r="R2417" i="1"/>
  <c r="M2417" i="1"/>
  <c r="U2416" i="1"/>
  <c r="S2416" i="1"/>
  <c r="R2416" i="1"/>
  <c r="M2416" i="1"/>
  <c r="U2415" i="1"/>
  <c r="S2415" i="1"/>
  <c r="R2415" i="1"/>
  <c r="M2415" i="1"/>
  <c r="U2414" i="1"/>
  <c r="S2414" i="1"/>
  <c r="R2414" i="1"/>
  <c r="M2414" i="1"/>
  <c r="U2413" i="1"/>
  <c r="S2413" i="1"/>
  <c r="R2413" i="1"/>
  <c r="M2413" i="1"/>
  <c r="U2412" i="1"/>
  <c r="S2412" i="1"/>
  <c r="R2412" i="1"/>
  <c r="M2412" i="1"/>
  <c r="U2411" i="1"/>
  <c r="S2411" i="1"/>
  <c r="R2411" i="1"/>
  <c r="M2411" i="1"/>
  <c r="U2410" i="1"/>
  <c r="S2410" i="1"/>
  <c r="R2410" i="1"/>
  <c r="M2410" i="1"/>
  <c r="U2409" i="1"/>
  <c r="S2409" i="1"/>
  <c r="R2409" i="1"/>
  <c r="M2409" i="1"/>
  <c r="U2408" i="1"/>
  <c r="S2408" i="1"/>
  <c r="R2408" i="1"/>
  <c r="M2408" i="1"/>
  <c r="U2407" i="1"/>
  <c r="S2407" i="1"/>
  <c r="R2407" i="1"/>
  <c r="M2407" i="1"/>
  <c r="U2406" i="1"/>
  <c r="S2406" i="1"/>
  <c r="R2406" i="1"/>
  <c r="M2406" i="1"/>
  <c r="U2405" i="1"/>
  <c r="S2405" i="1"/>
  <c r="R2405" i="1"/>
  <c r="M2405" i="1"/>
  <c r="U2404" i="1"/>
  <c r="S2404" i="1"/>
  <c r="R2404" i="1"/>
  <c r="M2404" i="1"/>
  <c r="U2403" i="1"/>
  <c r="S2403" i="1"/>
  <c r="R2403" i="1"/>
  <c r="M2403" i="1"/>
  <c r="U2402" i="1"/>
  <c r="S2402" i="1"/>
  <c r="R2402" i="1"/>
  <c r="M2402" i="1"/>
  <c r="U2401" i="1"/>
  <c r="S2401" i="1"/>
  <c r="R2401" i="1"/>
  <c r="M2401" i="1"/>
  <c r="U2400" i="1"/>
  <c r="S2400" i="1"/>
  <c r="R2400" i="1"/>
  <c r="M2400" i="1"/>
  <c r="U2399" i="1"/>
  <c r="S2399" i="1"/>
  <c r="R2399" i="1"/>
  <c r="M2399" i="1"/>
  <c r="U2398" i="1"/>
  <c r="S2398" i="1"/>
  <c r="R2398" i="1"/>
  <c r="M2398" i="1"/>
  <c r="U2397" i="1"/>
  <c r="S2397" i="1"/>
  <c r="R2397" i="1"/>
  <c r="M2397" i="1"/>
  <c r="U2396" i="1"/>
  <c r="S2396" i="1"/>
  <c r="R2396" i="1"/>
  <c r="M2396" i="1"/>
  <c r="U2395" i="1"/>
  <c r="S2395" i="1"/>
  <c r="R2395" i="1"/>
  <c r="M2395" i="1"/>
  <c r="U2394" i="1"/>
  <c r="S2394" i="1"/>
  <c r="R2394" i="1"/>
  <c r="M2394" i="1"/>
  <c r="U2393" i="1"/>
  <c r="S2393" i="1"/>
  <c r="R2393" i="1"/>
  <c r="M2393" i="1"/>
  <c r="U2392" i="1"/>
  <c r="S2392" i="1"/>
  <c r="R2392" i="1"/>
  <c r="M2392" i="1"/>
  <c r="U2391" i="1"/>
  <c r="S2391" i="1"/>
  <c r="R2391" i="1"/>
  <c r="M2391" i="1"/>
  <c r="U2390" i="1"/>
  <c r="S2390" i="1"/>
  <c r="R2390" i="1"/>
  <c r="M2390" i="1"/>
  <c r="U2389" i="1"/>
  <c r="S2389" i="1"/>
  <c r="R2389" i="1"/>
  <c r="M2389" i="1"/>
  <c r="U2388" i="1"/>
  <c r="S2388" i="1"/>
  <c r="R2388" i="1"/>
  <c r="M2388" i="1"/>
  <c r="U2387" i="1"/>
  <c r="S2387" i="1"/>
  <c r="R2387" i="1"/>
  <c r="M2387" i="1"/>
  <c r="U2386" i="1"/>
  <c r="S2386" i="1"/>
  <c r="R2386" i="1"/>
  <c r="M2386" i="1"/>
  <c r="U2385" i="1"/>
  <c r="S2385" i="1"/>
  <c r="R2385" i="1"/>
  <c r="M2385" i="1"/>
  <c r="U2384" i="1"/>
  <c r="S2384" i="1"/>
  <c r="R2384" i="1"/>
  <c r="M2384" i="1"/>
  <c r="U2383" i="1"/>
  <c r="S2383" i="1"/>
  <c r="R2383" i="1"/>
  <c r="M2383" i="1"/>
  <c r="U2382" i="1"/>
  <c r="S2382" i="1"/>
  <c r="R2382" i="1"/>
  <c r="M2382" i="1"/>
  <c r="U2381" i="1"/>
  <c r="S2381" i="1"/>
  <c r="R2381" i="1"/>
  <c r="M2381" i="1"/>
  <c r="U2380" i="1"/>
  <c r="S2380" i="1"/>
  <c r="R2380" i="1"/>
  <c r="M2380" i="1"/>
  <c r="U2379" i="1"/>
  <c r="S2379" i="1"/>
  <c r="R2379" i="1"/>
  <c r="M2379" i="1"/>
  <c r="U2378" i="1"/>
  <c r="S2378" i="1"/>
  <c r="R2378" i="1"/>
  <c r="M2378" i="1"/>
  <c r="U2377" i="1"/>
  <c r="S2377" i="1"/>
  <c r="R2377" i="1"/>
  <c r="M2377" i="1"/>
  <c r="U2376" i="1"/>
  <c r="S2376" i="1"/>
  <c r="R2376" i="1"/>
  <c r="M2376" i="1"/>
  <c r="U2375" i="1"/>
  <c r="S2375" i="1"/>
  <c r="R2375" i="1"/>
  <c r="M2375" i="1"/>
  <c r="U2374" i="1"/>
  <c r="S2374" i="1"/>
  <c r="R2374" i="1"/>
  <c r="M2374" i="1"/>
  <c r="U2373" i="1"/>
  <c r="S2373" i="1"/>
  <c r="R2373" i="1"/>
  <c r="M2373" i="1"/>
  <c r="U2372" i="1"/>
  <c r="S2372" i="1"/>
  <c r="R2372" i="1"/>
  <c r="M2372" i="1"/>
  <c r="U2371" i="1"/>
  <c r="S2371" i="1"/>
  <c r="R2371" i="1"/>
  <c r="M2371" i="1"/>
  <c r="U2370" i="1"/>
  <c r="S2370" i="1"/>
  <c r="R2370" i="1"/>
  <c r="M2370" i="1"/>
  <c r="U2369" i="1"/>
  <c r="S2369" i="1"/>
  <c r="R2369" i="1"/>
  <c r="M2369" i="1"/>
  <c r="U2368" i="1"/>
  <c r="S2368" i="1"/>
  <c r="R2368" i="1"/>
  <c r="M2368" i="1"/>
  <c r="U2367" i="1"/>
  <c r="S2367" i="1"/>
  <c r="R2367" i="1"/>
  <c r="M2367" i="1"/>
  <c r="U2366" i="1"/>
  <c r="S2366" i="1"/>
  <c r="R2366" i="1"/>
  <c r="M2366" i="1"/>
  <c r="U2365" i="1"/>
  <c r="S2365" i="1"/>
  <c r="R2365" i="1"/>
  <c r="M2365" i="1"/>
  <c r="U2364" i="1"/>
  <c r="S2364" i="1"/>
  <c r="R2364" i="1"/>
  <c r="M2364" i="1"/>
  <c r="U2363" i="1"/>
  <c r="S2363" i="1"/>
  <c r="R2363" i="1"/>
  <c r="M2363" i="1"/>
  <c r="U2362" i="1"/>
  <c r="S2362" i="1"/>
  <c r="R2362" i="1"/>
  <c r="M2362" i="1"/>
  <c r="U2361" i="1"/>
  <c r="S2361" i="1"/>
  <c r="R2361" i="1"/>
  <c r="M2361" i="1"/>
  <c r="U2360" i="1"/>
  <c r="S2360" i="1"/>
  <c r="R2360" i="1"/>
  <c r="M2360" i="1"/>
  <c r="U2359" i="1"/>
  <c r="S2359" i="1"/>
  <c r="R2359" i="1"/>
  <c r="M2359" i="1"/>
  <c r="U2358" i="1"/>
  <c r="S2358" i="1"/>
  <c r="R2358" i="1"/>
  <c r="M2358" i="1"/>
  <c r="U2357" i="1"/>
  <c r="S2357" i="1"/>
  <c r="R2357" i="1"/>
  <c r="M2357" i="1"/>
  <c r="U2356" i="1"/>
  <c r="S2356" i="1"/>
  <c r="R2356" i="1"/>
  <c r="M2356" i="1"/>
  <c r="U2355" i="1"/>
  <c r="S2355" i="1"/>
  <c r="R2355" i="1"/>
  <c r="M2355" i="1"/>
  <c r="U2354" i="1"/>
  <c r="S2354" i="1"/>
  <c r="R2354" i="1"/>
  <c r="M2354" i="1"/>
  <c r="U2353" i="1"/>
  <c r="S2353" i="1"/>
  <c r="R2353" i="1"/>
  <c r="M2353" i="1"/>
  <c r="U2352" i="1"/>
  <c r="S2352" i="1"/>
  <c r="R2352" i="1"/>
  <c r="M2352" i="1"/>
  <c r="U2351" i="1"/>
  <c r="S2351" i="1"/>
  <c r="R2351" i="1"/>
  <c r="M2351" i="1"/>
  <c r="U2350" i="1"/>
  <c r="S2350" i="1"/>
  <c r="R2350" i="1"/>
  <c r="M2350" i="1"/>
  <c r="U2349" i="1"/>
  <c r="S2349" i="1"/>
  <c r="R2349" i="1"/>
  <c r="M2349" i="1"/>
  <c r="U2348" i="1"/>
  <c r="S2348" i="1"/>
  <c r="R2348" i="1"/>
  <c r="M2348" i="1"/>
  <c r="U2347" i="1"/>
  <c r="S2347" i="1"/>
  <c r="R2347" i="1"/>
  <c r="M2347" i="1"/>
  <c r="U2346" i="1"/>
  <c r="S2346" i="1"/>
  <c r="R2346" i="1"/>
  <c r="M2346" i="1"/>
  <c r="U2345" i="1"/>
  <c r="S2345" i="1"/>
  <c r="R2345" i="1"/>
  <c r="M2345" i="1"/>
  <c r="U2344" i="1"/>
  <c r="S2344" i="1"/>
  <c r="R2344" i="1"/>
  <c r="M2344" i="1"/>
  <c r="U2343" i="1"/>
  <c r="S2343" i="1"/>
  <c r="R2343" i="1"/>
  <c r="M2343" i="1"/>
  <c r="U2342" i="1"/>
  <c r="S2342" i="1"/>
  <c r="R2342" i="1"/>
  <c r="M2342" i="1"/>
  <c r="U2341" i="1"/>
  <c r="S2341" i="1"/>
  <c r="R2341" i="1"/>
  <c r="M2341" i="1"/>
  <c r="U2340" i="1"/>
  <c r="S2340" i="1"/>
  <c r="R2340" i="1"/>
  <c r="M2340" i="1"/>
  <c r="U2339" i="1"/>
  <c r="S2339" i="1"/>
  <c r="R2339" i="1"/>
  <c r="M2339" i="1"/>
  <c r="U2338" i="1"/>
  <c r="S2338" i="1"/>
  <c r="R2338" i="1"/>
  <c r="M2338" i="1"/>
  <c r="U2337" i="1"/>
  <c r="S2337" i="1"/>
  <c r="R2337" i="1"/>
  <c r="M2337" i="1"/>
  <c r="U2336" i="1"/>
  <c r="S2336" i="1"/>
  <c r="R2336" i="1"/>
  <c r="M2336" i="1"/>
  <c r="U2335" i="1"/>
  <c r="S2335" i="1"/>
  <c r="R2335" i="1"/>
  <c r="M2335" i="1"/>
  <c r="U2334" i="1"/>
  <c r="S2334" i="1"/>
  <c r="R2334" i="1"/>
  <c r="M2334" i="1"/>
  <c r="U2333" i="1"/>
  <c r="S2333" i="1"/>
  <c r="R2333" i="1"/>
  <c r="M2333" i="1"/>
  <c r="U2332" i="1"/>
  <c r="S2332" i="1"/>
  <c r="R2332" i="1"/>
  <c r="M2332" i="1"/>
  <c r="U2331" i="1"/>
  <c r="S2331" i="1"/>
  <c r="R2331" i="1"/>
  <c r="M2331" i="1"/>
  <c r="U2330" i="1"/>
  <c r="S2330" i="1"/>
  <c r="R2330" i="1"/>
  <c r="M2330" i="1"/>
  <c r="U2329" i="1"/>
  <c r="S2329" i="1"/>
  <c r="R2329" i="1"/>
  <c r="M2329" i="1"/>
  <c r="U2328" i="1"/>
  <c r="S2328" i="1"/>
  <c r="R2328" i="1"/>
  <c r="M2328" i="1"/>
  <c r="U2327" i="1"/>
  <c r="S2327" i="1"/>
  <c r="R2327" i="1"/>
  <c r="M2327" i="1"/>
  <c r="U2326" i="1"/>
  <c r="S2326" i="1"/>
  <c r="R2326" i="1"/>
  <c r="M2326" i="1"/>
  <c r="U2325" i="1"/>
  <c r="S2325" i="1"/>
  <c r="R2325" i="1"/>
  <c r="M2325" i="1"/>
  <c r="U2324" i="1"/>
  <c r="S2324" i="1"/>
  <c r="R2324" i="1"/>
  <c r="M2324" i="1"/>
  <c r="U2323" i="1"/>
  <c r="S2323" i="1"/>
  <c r="R2323" i="1"/>
  <c r="M2323" i="1"/>
  <c r="U2322" i="1"/>
  <c r="S2322" i="1"/>
  <c r="R2322" i="1"/>
  <c r="M2322" i="1"/>
  <c r="U2321" i="1"/>
  <c r="S2321" i="1"/>
  <c r="R2321" i="1"/>
  <c r="M2321" i="1"/>
  <c r="U2320" i="1"/>
  <c r="S2320" i="1"/>
  <c r="R2320" i="1"/>
  <c r="M2320" i="1"/>
  <c r="U2319" i="1"/>
  <c r="S2319" i="1"/>
  <c r="R2319" i="1"/>
  <c r="M2319" i="1"/>
  <c r="U2318" i="1"/>
  <c r="S2318" i="1"/>
  <c r="R2318" i="1"/>
  <c r="M2318" i="1"/>
  <c r="U2317" i="1"/>
  <c r="S2317" i="1"/>
  <c r="R2317" i="1"/>
  <c r="M2317" i="1"/>
  <c r="U2316" i="1"/>
  <c r="S2316" i="1"/>
  <c r="R2316" i="1"/>
  <c r="M2316" i="1"/>
  <c r="U2315" i="1"/>
  <c r="S2315" i="1"/>
  <c r="R2315" i="1"/>
  <c r="M2315" i="1"/>
  <c r="U2314" i="1"/>
  <c r="S2314" i="1"/>
  <c r="R2314" i="1"/>
  <c r="M2314" i="1"/>
  <c r="U2313" i="1"/>
  <c r="S2313" i="1"/>
  <c r="R2313" i="1"/>
  <c r="M2313" i="1"/>
  <c r="U2312" i="1"/>
  <c r="S2312" i="1"/>
  <c r="R2312" i="1"/>
  <c r="M2312" i="1"/>
  <c r="U2311" i="1"/>
  <c r="S2311" i="1"/>
  <c r="R2311" i="1"/>
  <c r="M2311" i="1"/>
  <c r="U2310" i="1"/>
  <c r="S2310" i="1"/>
  <c r="R2310" i="1"/>
  <c r="M2310" i="1"/>
  <c r="U2309" i="1"/>
  <c r="S2309" i="1"/>
  <c r="R2309" i="1"/>
  <c r="M2309" i="1"/>
  <c r="U2308" i="1"/>
  <c r="S2308" i="1"/>
  <c r="R2308" i="1"/>
  <c r="M2308" i="1"/>
  <c r="U2307" i="1"/>
  <c r="S2307" i="1"/>
  <c r="R2307" i="1"/>
  <c r="M2307" i="1"/>
  <c r="U2306" i="1"/>
  <c r="S2306" i="1"/>
  <c r="R2306" i="1"/>
  <c r="M2306" i="1"/>
  <c r="U2305" i="1"/>
  <c r="S2305" i="1"/>
  <c r="R2305" i="1"/>
  <c r="M2305" i="1"/>
  <c r="U2304" i="1"/>
  <c r="S2304" i="1"/>
  <c r="R2304" i="1"/>
  <c r="M2304" i="1"/>
  <c r="U2303" i="1"/>
  <c r="S2303" i="1"/>
  <c r="R2303" i="1"/>
  <c r="M2303" i="1"/>
  <c r="U2302" i="1"/>
  <c r="S2302" i="1"/>
  <c r="R2302" i="1"/>
  <c r="M2302" i="1"/>
  <c r="U2301" i="1"/>
  <c r="S2301" i="1"/>
  <c r="R2301" i="1"/>
  <c r="M2301" i="1"/>
  <c r="U2300" i="1"/>
  <c r="S2300" i="1"/>
  <c r="R2300" i="1"/>
  <c r="M2300" i="1"/>
  <c r="U2299" i="1"/>
  <c r="S2299" i="1"/>
  <c r="R2299" i="1"/>
  <c r="M2299" i="1"/>
  <c r="U2298" i="1"/>
  <c r="S2298" i="1"/>
  <c r="R2298" i="1"/>
  <c r="M2298" i="1"/>
  <c r="U2297" i="1"/>
  <c r="S2297" i="1"/>
  <c r="R2297" i="1"/>
  <c r="M2297" i="1"/>
  <c r="U2296" i="1"/>
  <c r="S2296" i="1"/>
  <c r="R2296" i="1"/>
  <c r="M2296" i="1"/>
  <c r="U2295" i="1"/>
  <c r="S2295" i="1"/>
  <c r="R2295" i="1"/>
  <c r="M2295" i="1"/>
  <c r="U2294" i="1"/>
  <c r="S2294" i="1"/>
  <c r="R2294" i="1"/>
  <c r="M2294" i="1"/>
  <c r="U2293" i="1"/>
  <c r="S2293" i="1"/>
  <c r="R2293" i="1"/>
  <c r="M2293" i="1"/>
  <c r="U2292" i="1"/>
  <c r="S2292" i="1"/>
  <c r="R2292" i="1"/>
  <c r="M2292" i="1"/>
  <c r="U2291" i="1"/>
  <c r="S2291" i="1"/>
  <c r="R2291" i="1"/>
  <c r="M2291" i="1"/>
  <c r="U2290" i="1"/>
  <c r="S2290" i="1"/>
  <c r="R2290" i="1"/>
  <c r="M2290" i="1"/>
  <c r="U2289" i="1"/>
  <c r="S2289" i="1"/>
  <c r="R2289" i="1"/>
  <c r="M2289" i="1"/>
  <c r="U2288" i="1"/>
  <c r="S2288" i="1"/>
  <c r="R2288" i="1"/>
  <c r="M2288" i="1"/>
  <c r="U2287" i="1"/>
  <c r="S2287" i="1"/>
  <c r="R2287" i="1"/>
  <c r="M2287" i="1"/>
  <c r="U2286" i="1"/>
  <c r="S2286" i="1"/>
  <c r="R2286" i="1"/>
  <c r="M2286" i="1"/>
  <c r="U2285" i="1"/>
  <c r="S2285" i="1"/>
  <c r="R2285" i="1"/>
  <c r="M2285" i="1"/>
  <c r="U2284" i="1"/>
  <c r="S2284" i="1"/>
  <c r="R2284" i="1"/>
  <c r="M2284" i="1"/>
  <c r="U2283" i="1"/>
  <c r="S2283" i="1"/>
  <c r="R2283" i="1"/>
  <c r="M2283" i="1"/>
  <c r="U2282" i="1"/>
  <c r="S2282" i="1"/>
  <c r="R2282" i="1"/>
  <c r="M2282" i="1"/>
  <c r="U2281" i="1"/>
  <c r="S2281" i="1"/>
  <c r="R2281" i="1"/>
  <c r="M2281" i="1"/>
  <c r="U2280" i="1"/>
  <c r="S2280" i="1"/>
  <c r="R2280" i="1"/>
  <c r="M2280" i="1"/>
  <c r="U2279" i="1"/>
  <c r="S2279" i="1"/>
  <c r="R2279" i="1"/>
  <c r="M2279" i="1"/>
  <c r="U2278" i="1"/>
  <c r="S2278" i="1"/>
  <c r="R2278" i="1"/>
  <c r="M2278" i="1"/>
  <c r="U2277" i="1"/>
  <c r="S2277" i="1"/>
  <c r="R2277" i="1"/>
  <c r="M2277" i="1"/>
  <c r="U2276" i="1"/>
  <c r="S2276" i="1"/>
  <c r="R2276" i="1"/>
  <c r="M2276" i="1"/>
  <c r="U2275" i="1"/>
  <c r="S2275" i="1"/>
  <c r="R2275" i="1"/>
  <c r="M2275" i="1"/>
  <c r="U2274" i="1"/>
  <c r="S2274" i="1"/>
  <c r="R2274" i="1"/>
  <c r="M2274" i="1"/>
  <c r="U2273" i="1"/>
  <c r="S2273" i="1"/>
  <c r="R2273" i="1"/>
  <c r="M2273" i="1"/>
  <c r="U2272" i="1"/>
  <c r="S2272" i="1"/>
  <c r="R2272" i="1"/>
  <c r="M2272" i="1"/>
  <c r="U2271" i="1"/>
  <c r="S2271" i="1"/>
  <c r="R2271" i="1"/>
  <c r="M2271" i="1"/>
  <c r="U2270" i="1"/>
  <c r="S2270" i="1"/>
  <c r="R2270" i="1"/>
  <c r="M2270" i="1"/>
  <c r="U2269" i="1"/>
  <c r="S2269" i="1"/>
  <c r="R2269" i="1"/>
  <c r="M2269" i="1"/>
  <c r="U2268" i="1"/>
  <c r="S2268" i="1"/>
  <c r="R2268" i="1"/>
  <c r="M2268" i="1"/>
  <c r="U2267" i="1"/>
  <c r="S2267" i="1"/>
  <c r="R2267" i="1"/>
  <c r="M2267" i="1"/>
  <c r="U2266" i="1"/>
  <c r="S2266" i="1"/>
  <c r="R2266" i="1"/>
  <c r="M2266" i="1"/>
  <c r="U2265" i="1"/>
  <c r="S2265" i="1"/>
  <c r="R2265" i="1"/>
  <c r="M2265" i="1"/>
  <c r="U2264" i="1"/>
  <c r="S2264" i="1"/>
  <c r="R2264" i="1"/>
  <c r="M2264" i="1"/>
  <c r="U2263" i="1"/>
  <c r="S2263" i="1"/>
  <c r="R2263" i="1"/>
  <c r="M2263" i="1"/>
  <c r="U2262" i="1"/>
  <c r="S2262" i="1"/>
  <c r="R2262" i="1"/>
  <c r="M2262" i="1"/>
  <c r="U2261" i="1"/>
  <c r="S2261" i="1"/>
  <c r="R2261" i="1"/>
  <c r="M2261" i="1"/>
  <c r="U2260" i="1"/>
  <c r="S2260" i="1"/>
  <c r="R2260" i="1"/>
  <c r="M2260" i="1"/>
  <c r="U2259" i="1"/>
  <c r="S2259" i="1"/>
  <c r="R2259" i="1"/>
  <c r="M2259" i="1"/>
  <c r="U2258" i="1"/>
  <c r="S2258" i="1"/>
  <c r="R2258" i="1"/>
  <c r="M2258" i="1"/>
  <c r="U2257" i="1"/>
  <c r="S2257" i="1"/>
  <c r="R2257" i="1"/>
  <c r="M2257" i="1"/>
  <c r="U2256" i="1"/>
  <c r="S2256" i="1"/>
  <c r="R2256" i="1"/>
  <c r="M2256" i="1"/>
  <c r="U2255" i="1"/>
  <c r="S2255" i="1"/>
  <c r="R2255" i="1"/>
  <c r="M2255" i="1"/>
  <c r="U2254" i="1"/>
  <c r="S2254" i="1"/>
  <c r="R2254" i="1"/>
  <c r="M2254" i="1"/>
  <c r="U2253" i="1"/>
  <c r="S2253" i="1"/>
  <c r="R2253" i="1"/>
  <c r="M2253" i="1"/>
  <c r="U2252" i="1"/>
  <c r="S2252" i="1"/>
  <c r="R2252" i="1"/>
  <c r="M2252" i="1"/>
  <c r="U2251" i="1"/>
  <c r="S2251" i="1"/>
  <c r="R2251" i="1"/>
  <c r="M2251" i="1"/>
  <c r="U2250" i="1"/>
  <c r="S2250" i="1"/>
  <c r="R2250" i="1"/>
  <c r="M2250" i="1"/>
  <c r="U2249" i="1"/>
  <c r="S2249" i="1"/>
  <c r="R2249" i="1"/>
  <c r="M2249" i="1"/>
  <c r="U2248" i="1"/>
  <c r="S2248" i="1"/>
  <c r="R2248" i="1"/>
  <c r="M2248" i="1"/>
  <c r="U2247" i="1"/>
  <c r="S2247" i="1"/>
  <c r="R2247" i="1"/>
  <c r="M2247" i="1"/>
  <c r="U2246" i="1"/>
  <c r="S2246" i="1"/>
  <c r="R2246" i="1"/>
  <c r="M2246" i="1"/>
  <c r="U2245" i="1"/>
  <c r="S2245" i="1"/>
  <c r="R2245" i="1"/>
  <c r="M2245" i="1"/>
  <c r="U2244" i="1"/>
  <c r="S2244" i="1"/>
  <c r="R2244" i="1"/>
  <c r="M2244" i="1"/>
  <c r="U2243" i="1"/>
  <c r="S2243" i="1"/>
  <c r="R2243" i="1"/>
  <c r="M2243" i="1"/>
  <c r="U2242" i="1"/>
  <c r="S2242" i="1"/>
  <c r="R2242" i="1"/>
  <c r="M2242" i="1"/>
  <c r="U2241" i="1"/>
  <c r="S2241" i="1"/>
  <c r="R2241" i="1"/>
  <c r="M2241" i="1"/>
  <c r="U2240" i="1"/>
  <c r="S2240" i="1"/>
  <c r="R2240" i="1"/>
  <c r="M2240" i="1"/>
  <c r="U2239" i="1"/>
  <c r="S2239" i="1"/>
  <c r="R2239" i="1"/>
  <c r="M2239" i="1"/>
  <c r="U2238" i="1"/>
  <c r="S2238" i="1"/>
  <c r="R2238" i="1"/>
  <c r="M2238" i="1"/>
  <c r="U2237" i="1"/>
  <c r="S2237" i="1"/>
  <c r="R2237" i="1"/>
  <c r="M2237" i="1"/>
  <c r="U2236" i="1"/>
  <c r="S2236" i="1"/>
  <c r="R2236" i="1"/>
  <c r="M2236" i="1"/>
  <c r="U2235" i="1"/>
  <c r="S2235" i="1"/>
  <c r="R2235" i="1"/>
  <c r="M2235" i="1"/>
  <c r="U2234" i="1"/>
  <c r="S2234" i="1"/>
  <c r="R2234" i="1"/>
  <c r="M2234" i="1"/>
  <c r="U2233" i="1"/>
  <c r="S2233" i="1"/>
  <c r="R2233" i="1"/>
  <c r="M2233" i="1"/>
  <c r="U2232" i="1"/>
  <c r="S2232" i="1"/>
  <c r="R2232" i="1"/>
  <c r="M2232" i="1"/>
  <c r="U2231" i="1"/>
  <c r="S2231" i="1"/>
  <c r="R2231" i="1"/>
  <c r="M2231" i="1"/>
  <c r="U2230" i="1"/>
  <c r="S2230" i="1"/>
  <c r="R2230" i="1"/>
  <c r="M2230" i="1"/>
  <c r="U2229" i="1"/>
  <c r="S2229" i="1"/>
  <c r="R2229" i="1"/>
  <c r="M2229" i="1"/>
  <c r="U2228" i="1"/>
  <c r="S2228" i="1"/>
  <c r="R2228" i="1"/>
  <c r="M2228" i="1"/>
  <c r="U2227" i="1"/>
  <c r="S2227" i="1"/>
  <c r="R2227" i="1"/>
  <c r="M2227" i="1"/>
  <c r="U2226" i="1"/>
  <c r="S2226" i="1"/>
  <c r="R2226" i="1"/>
  <c r="M2226" i="1"/>
  <c r="U2225" i="1"/>
  <c r="S2225" i="1"/>
  <c r="R2225" i="1"/>
  <c r="M2225" i="1"/>
  <c r="U2224" i="1"/>
  <c r="S2224" i="1"/>
  <c r="R2224" i="1"/>
  <c r="M2224" i="1"/>
  <c r="U2223" i="1"/>
  <c r="S2223" i="1"/>
  <c r="R2223" i="1"/>
  <c r="M2223" i="1"/>
  <c r="U2222" i="1"/>
  <c r="S2222" i="1"/>
  <c r="R2222" i="1"/>
  <c r="M2222" i="1"/>
  <c r="U2221" i="1"/>
  <c r="S2221" i="1"/>
  <c r="R2221" i="1"/>
  <c r="M2221" i="1"/>
  <c r="U2220" i="1"/>
  <c r="S2220" i="1"/>
  <c r="R2220" i="1"/>
  <c r="M2220" i="1"/>
  <c r="U2219" i="1"/>
  <c r="S2219" i="1"/>
  <c r="R2219" i="1"/>
  <c r="M2219" i="1"/>
  <c r="U2218" i="1"/>
  <c r="S2218" i="1"/>
  <c r="R2218" i="1"/>
  <c r="M2218" i="1"/>
  <c r="U2217" i="1"/>
  <c r="S2217" i="1"/>
  <c r="R2217" i="1"/>
  <c r="M2217" i="1"/>
  <c r="U2216" i="1"/>
  <c r="S2216" i="1"/>
  <c r="R2216" i="1"/>
  <c r="M2216" i="1"/>
  <c r="U2215" i="1"/>
  <c r="S2215" i="1"/>
  <c r="R2215" i="1"/>
  <c r="M2215" i="1"/>
  <c r="U2214" i="1"/>
  <c r="S2214" i="1"/>
  <c r="R2214" i="1"/>
  <c r="M2214" i="1"/>
  <c r="U2213" i="1"/>
  <c r="S2213" i="1"/>
  <c r="R2213" i="1"/>
  <c r="M2213" i="1"/>
  <c r="U2212" i="1"/>
  <c r="S2212" i="1"/>
  <c r="R2212" i="1"/>
  <c r="M2212" i="1"/>
  <c r="U2211" i="1"/>
  <c r="S2211" i="1"/>
  <c r="R2211" i="1"/>
  <c r="M2211" i="1"/>
  <c r="U2210" i="1"/>
  <c r="S2210" i="1"/>
  <c r="R2210" i="1"/>
  <c r="M2210" i="1"/>
  <c r="U2209" i="1"/>
  <c r="S2209" i="1"/>
  <c r="R2209" i="1"/>
  <c r="M2209" i="1"/>
  <c r="U2208" i="1"/>
  <c r="S2208" i="1"/>
  <c r="R2208" i="1"/>
  <c r="M2208" i="1"/>
  <c r="U2207" i="1"/>
  <c r="S2207" i="1"/>
  <c r="R2207" i="1"/>
  <c r="M2207" i="1"/>
  <c r="U2206" i="1"/>
  <c r="S2206" i="1"/>
  <c r="R2206" i="1"/>
  <c r="M2206" i="1"/>
  <c r="U2205" i="1"/>
  <c r="S2205" i="1"/>
  <c r="R2205" i="1"/>
  <c r="M2205" i="1"/>
  <c r="U2204" i="1"/>
  <c r="S2204" i="1"/>
  <c r="R2204" i="1"/>
  <c r="M2204" i="1"/>
  <c r="U2203" i="1"/>
  <c r="S2203" i="1"/>
  <c r="R2203" i="1"/>
  <c r="M2203" i="1"/>
  <c r="U2202" i="1"/>
  <c r="S2202" i="1"/>
  <c r="R2202" i="1"/>
  <c r="M2202" i="1"/>
  <c r="U2201" i="1"/>
  <c r="S2201" i="1"/>
  <c r="R2201" i="1"/>
  <c r="M2201" i="1"/>
  <c r="U2200" i="1"/>
  <c r="S2200" i="1"/>
  <c r="R2200" i="1"/>
  <c r="M2200" i="1"/>
  <c r="U2199" i="1"/>
  <c r="S2199" i="1"/>
  <c r="R2199" i="1"/>
  <c r="M2199" i="1"/>
  <c r="U2198" i="1"/>
  <c r="S2198" i="1"/>
  <c r="R2198" i="1"/>
  <c r="M2198" i="1"/>
  <c r="U2197" i="1"/>
  <c r="S2197" i="1"/>
  <c r="R2197" i="1"/>
  <c r="M2197" i="1"/>
  <c r="U2196" i="1"/>
  <c r="S2196" i="1"/>
  <c r="R2196" i="1"/>
  <c r="M2196" i="1"/>
  <c r="U2195" i="1"/>
  <c r="S2195" i="1"/>
  <c r="R2195" i="1"/>
  <c r="M2195" i="1"/>
  <c r="U2194" i="1"/>
  <c r="S2194" i="1"/>
  <c r="R2194" i="1"/>
  <c r="M2194" i="1"/>
  <c r="U2193" i="1"/>
  <c r="S2193" i="1"/>
  <c r="R2193" i="1"/>
  <c r="M2193" i="1"/>
  <c r="U2192" i="1"/>
  <c r="S2192" i="1"/>
  <c r="R2192" i="1"/>
  <c r="M2192" i="1"/>
  <c r="U2191" i="1"/>
  <c r="S2191" i="1"/>
  <c r="R2191" i="1"/>
  <c r="M2191" i="1"/>
  <c r="U2190" i="1"/>
  <c r="S2190" i="1"/>
  <c r="R2190" i="1"/>
  <c r="M2190" i="1"/>
  <c r="U2189" i="1"/>
  <c r="S2189" i="1"/>
  <c r="R2189" i="1"/>
  <c r="M2189" i="1"/>
  <c r="U2188" i="1"/>
  <c r="S2188" i="1"/>
  <c r="R2188" i="1"/>
  <c r="M2188" i="1"/>
  <c r="U2187" i="1"/>
  <c r="S2187" i="1"/>
  <c r="R2187" i="1"/>
  <c r="M2187" i="1"/>
  <c r="U2186" i="1"/>
  <c r="S2186" i="1"/>
  <c r="R2186" i="1"/>
  <c r="M2186" i="1"/>
  <c r="U2185" i="1"/>
  <c r="S2185" i="1"/>
  <c r="R2185" i="1"/>
  <c r="M2185" i="1"/>
  <c r="U2184" i="1"/>
  <c r="S2184" i="1"/>
  <c r="R2184" i="1"/>
  <c r="M2184" i="1"/>
  <c r="U2183" i="1"/>
  <c r="S2183" i="1"/>
  <c r="R2183" i="1"/>
  <c r="M2183" i="1"/>
  <c r="U2182" i="1"/>
  <c r="S2182" i="1"/>
  <c r="R2182" i="1"/>
  <c r="M2182" i="1"/>
  <c r="U2181" i="1"/>
  <c r="S2181" i="1"/>
  <c r="R2181" i="1"/>
  <c r="M2181" i="1"/>
  <c r="U2180" i="1"/>
  <c r="S2180" i="1"/>
  <c r="R2180" i="1"/>
  <c r="M2180" i="1"/>
  <c r="U2179" i="1"/>
  <c r="S2179" i="1"/>
  <c r="R2179" i="1"/>
  <c r="M2179" i="1"/>
  <c r="U2178" i="1"/>
  <c r="S2178" i="1"/>
  <c r="R2178" i="1"/>
  <c r="M2178" i="1"/>
  <c r="U2177" i="1"/>
  <c r="S2177" i="1"/>
  <c r="R2177" i="1"/>
  <c r="M2177" i="1"/>
  <c r="U2176" i="1"/>
  <c r="S2176" i="1"/>
  <c r="R2176" i="1"/>
  <c r="M2176" i="1"/>
  <c r="U2175" i="1"/>
  <c r="S2175" i="1"/>
  <c r="R2175" i="1"/>
  <c r="M2175" i="1"/>
  <c r="U2174" i="1"/>
  <c r="S2174" i="1"/>
  <c r="R2174" i="1"/>
  <c r="M2174" i="1"/>
  <c r="U2173" i="1"/>
  <c r="S2173" i="1"/>
  <c r="R2173" i="1"/>
  <c r="M2173" i="1"/>
  <c r="U2172" i="1"/>
  <c r="S2172" i="1"/>
  <c r="R2172" i="1"/>
  <c r="M2172" i="1"/>
  <c r="U2171" i="1"/>
  <c r="S2171" i="1"/>
  <c r="R2171" i="1"/>
  <c r="M2171" i="1"/>
  <c r="U2170" i="1"/>
  <c r="S2170" i="1"/>
  <c r="R2170" i="1"/>
  <c r="M2170" i="1"/>
  <c r="U2169" i="1"/>
  <c r="S2169" i="1"/>
  <c r="R2169" i="1"/>
  <c r="M2169" i="1"/>
  <c r="U2168" i="1"/>
  <c r="S2168" i="1"/>
  <c r="R2168" i="1"/>
  <c r="M2168" i="1"/>
  <c r="U2167" i="1"/>
  <c r="S2167" i="1"/>
  <c r="R2167" i="1"/>
  <c r="M2167" i="1"/>
  <c r="U2166" i="1"/>
  <c r="S2166" i="1"/>
  <c r="R2166" i="1"/>
  <c r="M2166" i="1"/>
  <c r="U2165" i="1"/>
  <c r="S2165" i="1"/>
  <c r="R2165" i="1"/>
  <c r="M2165" i="1"/>
  <c r="U2164" i="1"/>
  <c r="S2164" i="1"/>
  <c r="R2164" i="1"/>
  <c r="M2164" i="1"/>
  <c r="U2163" i="1"/>
  <c r="S2163" i="1"/>
  <c r="R2163" i="1"/>
  <c r="M2163" i="1"/>
  <c r="U2162" i="1"/>
  <c r="S2162" i="1"/>
  <c r="R2162" i="1"/>
  <c r="M2162" i="1"/>
  <c r="U2161" i="1"/>
  <c r="S2161" i="1"/>
  <c r="R2161" i="1"/>
  <c r="M2161" i="1"/>
  <c r="U2160" i="1"/>
  <c r="S2160" i="1"/>
  <c r="R2160" i="1"/>
  <c r="M2160" i="1"/>
  <c r="U2159" i="1"/>
  <c r="S2159" i="1"/>
  <c r="R2159" i="1"/>
  <c r="M2159" i="1"/>
  <c r="U2158" i="1"/>
  <c r="S2158" i="1"/>
  <c r="R2158" i="1"/>
  <c r="M2158" i="1"/>
  <c r="U2157" i="1"/>
  <c r="S2157" i="1"/>
  <c r="R2157" i="1"/>
  <c r="M2157" i="1"/>
  <c r="U2156" i="1"/>
  <c r="S2156" i="1"/>
  <c r="R2156" i="1"/>
  <c r="M2156" i="1"/>
  <c r="U2155" i="1"/>
  <c r="S2155" i="1"/>
  <c r="R2155" i="1"/>
  <c r="M2155" i="1"/>
  <c r="U2154" i="1"/>
  <c r="S2154" i="1"/>
  <c r="R2154" i="1"/>
  <c r="M2154" i="1"/>
  <c r="U2153" i="1"/>
  <c r="S2153" i="1"/>
  <c r="R2153" i="1"/>
  <c r="M2153" i="1"/>
  <c r="U2152" i="1"/>
  <c r="S2152" i="1"/>
  <c r="R2152" i="1"/>
  <c r="M2152" i="1"/>
  <c r="U2151" i="1"/>
  <c r="S2151" i="1"/>
  <c r="R2151" i="1"/>
  <c r="M2151" i="1"/>
  <c r="U2150" i="1"/>
  <c r="S2150" i="1"/>
  <c r="R2150" i="1"/>
  <c r="M2150" i="1"/>
  <c r="U2149" i="1"/>
  <c r="S2149" i="1"/>
  <c r="R2149" i="1"/>
  <c r="M2149" i="1"/>
  <c r="U2148" i="1"/>
  <c r="S2148" i="1"/>
  <c r="R2148" i="1"/>
  <c r="M2148" i="1"/>
  <c r="U2147" i="1"/>
  <c r="S2147" i="1"/>
  <c r="R2147" i="1"/>
  <c r="M2147" i="1"/>
  <c r="U2146" i="1"/>
  <c r="S2146" i="1"/>
  <c r="R2146" i="1"/>
  <c r="M2146" i="1"/>
  <c r="U2145" i="1"/>
  <c r="S2145" i="1"/>
  <c r="R2145" i="1"/>
  <c r="M2145" i="1"/>
  <c r="U2144" i="1"/>
  <c r="S2144" i="1"/>
  <c r="R2144" i="1"/>
  <c r="M2144" i="1"/>
  <c r="U2143" i="1"/>
  <c r="S2143" i="1"/>
  <c r="R2143" i="1"/>
  <c r="M2143" i="1"/>
  <c r="U2142" i="1"/>
  <c r="S2142" i="1"/>
  <c r="R2142" i="1"/>
  <c r="M2142" i="1"/>
  <c r="U2141" i="1"/>
  <c r="S2141" i="1"/>
  <c r="R2141" i="1"/>
  <c r="M2141" i="1"/>
  <c r="U2140" i="1"/>
  <c r="S2140" i="1"/>
  <c r="R2140" i="1"/>
  <c r="M2140" i="1"/>
  <c r="U2139" i="1"/>
  <c r="S2139" i="1"/>
  <c r="R2139" i="1"/>
  <c r="M2139" i="1"/>
  <c r="U2138" i="1"/>
  <c r="S2138" i="1"/>
  <c r="R2138" i="1"/>
  <c r="M2138" i="1"/>
  <c r="U2137" i="1"/>
  <c r="S2137" i="1"/>
  <c r="R2137" i="1"/>
  <c r="M2137" i="1"/>
  <c r="U2136" i="1"/>
  <c r="S2136" i="1"/>
  <c r="R2136" i="1"/>
  <c r="M2136" i="1"/>
  <c r="U2135" i="1"/>
  <c r="S2135" i="1"/>
  <c r="R2135" i="1"/>
  <c r="M2135" i="1"/>
  <c r="U2134" i="1"/>
  <c r="S2134" i="1"/>
  <c r="R2134" i="1"/>
  <c r="M2134" i="1"/>
  <c r="U2133" i="1"/>
  <c r="S2133" i="1"/>
  <c r="R2133" i="1"/>
  <c r="M2133" i="1"/>
  <c r="U2132" i="1"/>
  <c r="S2132" i="1"/>
  <c r="R2132" i="1"/>
  <c r="M2132" i="1"/>
  <c r="U2131" i="1"/>
  <c r="S2131" i="1"/>
  <c r="R2131" i="1"/>
  <c r="M2131" i="1"/>
  <c r="U2130" i="1"/>
  <c r="S2130" i="1"/>
  <c r="R2130" i="1"/>
  <c r="M2130" i="1"/>
  <c r="U2129" i="1"/>
  <c r="S2129" i="1"/>
  <c r="R2129" i="1"/>
  <c r="M2129" i="1"/>
  <c r="U2128" i="1"/>
  <c r="S2128" i="1"/>
  <c r="R2128" i="1"/>
  <c r="M2128" i="1"/>
  <c r="U2127" i="1"/>
  <c r="S2127" i="1"/>
  <c r="R2127" i="1"/>
  <c r="M2127" i="1"/>
  <c r="U2126" i="1"/>
  <c r="S2126" i="1"/>
  <c r="R2126" i="1"/>
  <c r="M2126" i="1"/>
  <c r="U2125" i="1"/>
  <c r="S2125" i="1"/>
  <c r="R2125" i="1"/>
  <c r="M2125" i="1"/>
  <c r="U2124" i="1"/>
  <c r="S2124" i="1"/>
  <c r="R2124" i="1"/>
  <c r="M2124" i="1"/>
  <c r="U2123" i="1"/>
  <c r="S2123" i="1"/>
  <c r="R2123" i="1"/>
  <c r="M2123" i="1"/>
  <c r="U2122" i="1"/>
  <c r="S2122" i="1"/>
  <c r="R2122" i="1"/>
  <c r="M2122" i="1"/>
  <c r="U2121" i="1"/>
  <c r="S2121" i="1"/>
  <c r="R2121" i="1"/>
  <c r="M2121" i="1"/>
  <c r="U2120" i="1"/>
  <c r="S2120" i="1"/>
  <c r="R2120" i="1"/>
  <c r="M2120" i="1"/>
  <c r="U2119" i="1"/>
  <c r="S2119" i="1"/>
  <c r="R2119" i="1"/>
  <c r="M2119" i="1"/>
  <c r="U2118" i="1"/>
  <c r="S2118" i="1"/>
  <c r="R2118" i="1"/>
  <c r="M2118" i="1"/>
  <c r="U2117" i="1"/>
  <c r="S2117" i="1"/>
  <c r="R2117" i="1"/>
  <c r="M2117" i="1"/>
  <c r="U2116" i="1"/>
  <c r="S2116" i="1"/>
  <c r="R2116" i="1"/>
  <c r="M2116" i="1"/>
  <c r="U2115" i="1"/>
  <c r="S2115" i="1"/>
  <c r="R2115" i="1"/>
  <c r="M2115" i="1"/>
  <c r="U2114" i="1"/>
  <c r="S2114" i="1"/>
  <c r="R2114" i="1"/>
  <c r="M2114" i="1"/>
  <c r="U2113" i="1"/>
  <c r="S2113" i="1"/>
  <c r="R2113" i="1"/>
  <c r="M2113" i="1"/>
  <c r="U2112" i="1"/>
  <c r="S2112" i="1"/>
  <c r="R2112" i="1"/>
  <c r="M2112" i="1"/>
  <c r="U2111" i="1"/>
  <c r="S2111" i="1"/>
  <c r="R2111" i="1"/>
  <c r="M2111" i="1"/>
  <c r="U2110" i="1"/>
  <c r="S2110" i="1"/>
  <c r="R2110" i="1"/>
  <c r="M2110" i="1"/>
  <c r="U2109" i="1"/>
  <c r="S2109" i="1"/>
  <c r="R2109" i="1"/>
  <c r="M2109" i="1"/>
  <c r="U2108" i="1"/>
  <c r="S2108" i="1"/>
  <c r="R2108" i="1"/>
  <c r="M2108" i="1"/>
  <c r="U2107" i="1"/>
  <c r="S2107" i="1"/>
  <c r="R2107" i="1"/>
  <c r="M2107" i="1"/>
  <c r="U2106" i="1"/>
  <c r="S2106" i="1"/>
  <c r="R2106" i="1"/>
  <c r="M2106" i="1"/>
  <c r="U2105" i="1"/>
  <c r="S2105" i="1"/>
  <c r="R2105" i="1"/>
  <c r="M2105" i="1"/>
  <c r="U2104" i="1"/>
  <c r="S2104" i="1"/>
  <c r="R2104" i="1"/>
  <c r="M2104" i="1"/>
  <c r="U2103" i="1"/>
  <c r="S2103" i="1"/>
  <c r="R2103" i="1"/>
  <c r="M2103" i="1"/>
  <c r="U2102" i="1"/>
  <c r="S2102" i="1"/>
  <c r="R2102" i="1"/>
  <c r="M2102" i="1"/>
  <c r="U2101" i="1"/>
  <c r="S2101" i="1"/>
  <c r="R2101" i="1"/>
  <c r="M2101" i="1"/>
  <c r="U2100" i="1"/>
  <c r="S2100" i="1"/>
  <c r="R2100" i="1"/>
  <c r="M2100" i="1"/>
  <c r="U2099" i="1"/>
  <c r="S2099" i="1"/>
  <c r="R2099" i="1"/>
  <c r="M2099" i="1"/>
  <c r="U2098" i="1"/>
  <c r="S2098" i="1"/>
  <c r="R2098" i="1"/>
  <c r="M2098" i="1"/>
  <c r="U2097" i="1"/>
  <c r="S2097" i="1"/>
  <c r="R2097" i="1"/>
  <c r="M2097" i="1"/>
  <c r="U2096" i="1"/>
  <c r="S2096" i="1"/>
  <c r="R2096" i="1"/>
  <c r="M2096" i="1"/>
  <c r="U2095" i="1"/>
  <c r="S2095" i="1"/>
  <c r="R2095" i="1"/>
  <c r="M2095" i="1"/>
  <c r="U2094" i="1"/>
  <c r="S2094" i="1"/>
  <c r="R2094" i="1"/>
  <c r="M2094" i="1"/>
  <c r="U2093" i="1"/>
  <c r="S2093" i="1"/>
  <c r="R2093" i="1"/>
  <c r="M2093" i="1"/>
  <c r="U2092" i="1"/>
  <c r="S2092" i="1"/>
  <c r="R2092" i="1"/>
  <c r="M2092" i="1"/>
  <c r="U2091" i="1"/>
  <c r="S2091" i="1"/>
  <c r="R2091" i="1"/>
  <c r="M2091" i="1"/>
  <c r="U2090" i="1"/>
  <c r="S2090" i="1"/>
  <c r="R2090" i="1"/>
  <c r="M2090" i="1"/>
  <c r="U2089" i="1"/>
  <c r="S2089" i="1"/>
  <c r="R2089" i="1"/>
  <c r="M2089" i="1"/>
  <c r="U2088" i="1"/>
  <c r="S2088" i="1"/>
  <c r="R2088" i="1"/>
  <c r="M2088" i="1"/>
  <c r="U2087" i="1"/>
  <c r="S2087" i="1"/>
  <c r="R2087" i="1"/>
  <c r="M2087" i="1"/>
  <c r="U2086" i="1"/>
  <c r="S2086" i="1"/>
  <c r="R2086" i="1"/>
  <c r="M2086" i="1"/>
  <c r="U2085" i="1"/>
  <c r="S2085" i="1"/>
  <c r="R2085" i="1"/>
  <c r="M2085" i="1"/>
  <c r="U2084" i="1"/>
  <c r="S2084" i="1"/>
  <c r="R2084" i="1"/>
  <c r="M2084" i="1"/>
  <c r="U2083" i="1"/>
  <c r="S2083" i="1"/>
  <c r="R2083" i="1"/>
  <c r="M2083" i="1"/>
  <c r="U2082" i="1"/>
  <c r="S2082" i="1"/>
  <c r="R2082" i="1"/>
  <c r="M2082" i="1"/>
  <c r="U2081" i="1"/>
  <c r="S2081" i="1"/>
  <c r="R2081" i="1"/>
  <c r="M2081" i="1"/>
  <c r="U2080" i="1"/>
  <c r="S2080" i="1"/>
  <c r="R2080" i="1"/>
  <c r="M2080" i="1"/>
  <c r="U2079" i="1"/>
  <c r="S2079" i="1"/>
  <c r="R2079" i="1"/>
  <c r="M2079" i="1"/>
  <c r="U2078" i="1"/>
  <c r="S2078" i="1"/>
  <c r="R2078" i="1"/>
  <c r="M2078" i="1"/>
  <c r="U2077" i="1"/>
  <c r="S2077" i="1"/>
  <c r="R2077" i="1"/>
  <c r="M2077" i="1"/>
  <c r="U2076" i="1"/>
  <c r="S2076" i="1"/>
  <c r="R2076" i="1"/>
  <c r="M2076" i="1"/>
  <c r="U2075" i="1"/>
  <c r="S2075" i="1"/>
  <c r="R2075" i="1"/>
  <c r="M2075" i="1"/>
  <c r="U2074" i="1"/>
  <c r="S2074" i="1"/>
  <c r="R2074" i="1"/>
  <c r="M2074" i="1"/>
  <c r="U2073" i="1"/>
  <c r="S2073" i="1"/>
  <c r="R2073" i="1"/>
  <c r="M2073" i="1"/>
  <c r="U2072" i="1"/>
  <c r="S2072" i="1"/>
  <c r="R2072" i="1"/>
  <c r="M2072" i="1"/>
  <c r="U2071" i="1"/>
  <c r="S2071" i="1"/>
  <c r="R2071" i="1"/>
  <c r="M2071" i="1"/>
  <c r="U2070" i="1"/>
  <c r="S2070" i="1"/>
  <c r="R2070" i="1"/>
  <c r="M2070" i="1"/>
  <c r="U2069" i="1"/>
  <c r="S2069" i="1"/>
  <c r="R2069" i="1"/>
  <c r="M2069" i="1"/>
  <c r="U2068" i="1"/>
  <c r="S2068" i="1"/>
  <c r="R2068" i="1"/>
  <c r="M2068" i="1"/>
  <c r="U2067" i="1"/>
  <c r="S2067" i="1"/>
  <c r="R2067" i="1"/>
  <c r="M2067" i="1"/>
  <c r="U2066" i="1"/>
  <c r="S2066" i="1"/>
  <c r="R2066" i="1"/>
  <c r="M2066" i="1"/>
  <c r="U2065" i="1"/>
  <c r="S2065" i="1"/>
  <c r="R2065" i="1"/>
  <c r="M2065" i="1"/>
  <c r="U2064" i="1"/>
  <c r="S2064" i="1"/>
  <c r="R2064" i="1"/>
  <c r="M2064" i="1"/>
  <c r="U2063" i="1"/>
  <c r="S2063" i="1"/>
  <c r="R2063" i="1"/>
  <c r="M2063" i="1"/>
  <c r="U2062" i="1"/>
  <c r="S2062" i="1"/>
  <c r="R2062" i="1"/>
  <c r="M2062" i="1"/>
  <c r="U2061" i="1"/>
  <c r="S2061" i="1"/>
  <c r="R2061" i="1"/>
  <c r="M2061" i="1"/>
  <c r="U2060" i="1"/>
  <c r="S2060" i="1"/>
  <c r="R2060" i="1"/>
  <c r="M2060" i="1"/>
  <c r="U2059" i="1"/>
  <c r="S2059" i="1"/>
  <c r="R2059" i="1"/>
  <c r="M2059" i="1"/>
  <c r="U2058" i="1"/>
  <c r="S2058" i="1"/>
  <c r="R2058" i="1"/>
  <c r="M2058" i="1"/>
  <c r="U2057" i="1"/>
  <c r="S2057" i="1"/>
  <c r="R2057" i="1"/>
  <c r="M2057" i="1"/>
  <c r="U2056" i="1"/>
  <c r="S2056" i="1"/>
  <c r="R2056" i="1"/>
  <c r="M2056" i="1"/>
  <c r="U2055" i="1"/>
  <c r="S2055" i="1"/>
  <c r="R2055" i="1"/>
  <c r="M2055" i="1"/>
  <c r="U2054" i="1"/>
  <c r="S2054" i="1"/>
  <c r="R2054" i="1"/>
  <c r="M2054" i="1"/>
  <c r="U2053" i="1"/>
  <c r="S2053" i="1"/>
  <c r="R2053" i="1"/>
  <c r="M2053" i="1"/>
  <c r="U2052" i="1"/>
  <c r="S2052" i="1"/>
  <c r="R2052" i="1"/>
  <c r="M2052" i="1"/>
  <c r="U2051" i="1"/>
  <c r="S2051" i="1"/>
  <c r="R2051" i="1"/>
  <c r="M2051" i="1"/>
  <c r="U2050" i="1"/>
  <c r="S2050" i="1"/>
  <c r="R2050" i="1"/>
  <c r="M2050" i="1"/>
  <c r="U2049" i="1"/>
  <c r="S2049" i="1"/>
  <c r="R2049" i="1"/>
  <c r="M2049" i="1"/>
  <c r="U2048" i="1"/>
  <c r="S2048" i="1"/>
  <c r="R2048" i="1"/>
  <c r="M2048" i="1"/>
  <c r="U2047" i="1"/>
  <c r="S2047" i="1"/>
  <c r="R2047" i="1"/>
  <c r="M2047" i="1"/>
  <c r="U2046" i="1"/>
  <c r="S2046" i="1"/>
  <c r="R2046" i="1"/>
  <c r="M2046" i="1"/>
  <c r="U2045" i="1"/>
  <c r="S2045" i="1"/>
  <c r="R2045" i="1"/>
  <c r="M2045" i="1"/>
  <c r="U2044" i="1"/>
  <c r="S2044" i="1"/>
  <c r="R2044" i="1"/>
  <c r="M2044" i="1"/>
  <c r="U2043" i="1"/>
  <c r="S2043" i="1"/>
  <c r="R2043" i="1"/>
  <c r="M2043" i="1"/>
  <c r="U2042" i="1"/>
  <c r="S2042" i="1"/>
  <c r="R2042" i="1"/>
  <c r="M2042" i="1"/>
  <c r="U2041" i="1"/>
  <c r="S2041" i="1"/>
  <c r="R2041" i="1"/>
  <c r="M2041" i="1"/>
  <c r="U2040" i="1"/>
  <c r="S2040" i="1"/>
  <c r="R2040" i="1"/>
  <c r="M2040" i="1"/>
  <c r="U2039" i="1"/>
  <c r="S2039" i="1"/>
  <c r="R2039" i="1"/>
  <c r="M2039" i="1"/>
  <c r="U2038" i="1"/>
  <c r="S2038" i="1"/>
  <c r="R2038" i="1"/>
  <c r="M2038" i="1"/>
  <c r="U2037" i="1"/>
  <c r="S2037" i="1"/>
  <c r="R2037" i="1"/>
  <c r="M2037" i="1"/>
  <c r="U2036" i="1"/>
  <c r="S2036" i="1"/>
  <c r="R2036" i="1"/>
  <c r="M2036" i="1"/>
  <c r="U2035" i="1"/>
  <c r="S2035" i="1"/>
  <c r="R2035" i="1"/>
  <c r="M2035" i="1"/>
  <c r="U2034" i="1"/>
  <c r="S2034" i="1"/>
  <c r="R2034" i="1"/>
  <c r="M2034" i="1"/>
  <c r="U2033" i="1"/>
  <c r="S2033" i="1"/>
  <c r="R2033" i="1"/>
  <c r="M2033" i="1"/>
  <c r="U2032" i="1"/>
  <c r="S2032" i="1"/>
  <c r="R2032" i="1"/>
  <c r="M2032" i="1"/>
  <c r="U2031" i="1"/>
  <c r="S2031" i="1"/>
  <c r="R2031" i="1"/>
  <c r="M2031" i="1"/>
  <c r="U2030" i="1"/>
  <c r="S2030" i="1"/>
  <c r="R2030" i="1"/>
  <c r="M2030" i="1"/>
  <c r="U2029" i="1"/>
  <c r="S2029" i="1"/>
  <c r="R2029" i="1"/>
  <c r="M2029" i="1"/>
  <c r="U2028" i="1"/>
  <c r="S2028" i="1"/>
  <c r="R2028" i="1"/>
  <c r="M2028" i="1"/>
  <c r="U2027" i="1"/>
  <c r="S2027" i="1"/>
  <c r="R2027" i="1"/>
  <c r="M2027" i="1"/>
  <c r="U2026" i="1"/>
  <c r="S2026" i="1"/>
  <c r="R2026" i="1"/>
  <c r="M2026" i="1"/>
  <c r="U2025" i="1"/>
  <c r="S2025" i="1"/>
  <c r="R2025" i="1"/>
  <c r="M2025" i="1"/>
  <c r="U2024" i="1"/>
  <c r="S2024" i="1"/>
  <c r="R2024" i="1"/>
  <c r="M2024" i="1"/>
  <c r="U2023" i="1"/>
  <c r="S2023" i="1"/>
  <c r="R2023" i="1"/>
  <c r="M2023" i="1"/>
  <c r="U2022" i="1"/>
  <c r="S2022" i="1"/>
  <c r="R2022" i="1"/>
  <c r="M2022" i="1"/>
  <c r="U2021" i="1"/>
  <c r="S2021" i="1"/>
  <c r="R2021" i="1"/>
  <c r="M2021" i="1"/>
  <c r="U2020" i="1"/>
  <c r="S2020" i="1"/>
  <c r="R2020" i="1"/>
  <c r="M2020" i="1"/>
  <c r="U2019" i="1"/>
  <c r="S2019" i="1"/>
  <c r="R2019" i="1"/>
  <c r="M2019" i="1"/>
  <c r="U2018" i="1"/>
  <c r="S2018" i="1"/>
  <c r="R2018" i="1"/>
  <c r="M2018" i="1"/>
  <c r="U2017" i="1"/>
  <c r="S2017" i="1"/>
  <c r="R2017" i="1"/>
  <c r="M2017" i="1"/>
  <c r="U2016" i="1"/>
  <c r="S2016" i="1"/>
  <c r="R2016" i="1"/>
  <c r="M2016" i="1"/>
  <c r="U2015" i="1"/>
  <c r="S2015" i="1"/>
  <c r="R2015" i="1"/>
  <c r="M2015" i="1"/>
  <c r="U2014" i="1"/>
  <c r="S2014" i="1"/>
  <c r="R2014" i="1"/>
  <c r="M2014" i="1"/>
  <c r="U2013" i="1"/>
  <c r="S2013" i="1"/>
  <c r="R2013" i="1"/>
  <c r="M2013" i="1"/>
  <c r="U2012" i="1"/>
  <c r="S2012" i="1"/>
  <c r="R2012" i="1"/>
  <c r="M2012" i="1"/>
  <c r="U2011" i="1"/>
  <c r="S2011" i="1"/>
  <c r="R2011" i="1"/>
  <c r="M2011" i="1"/>
  <c r="U2010" i="1"/>
  <c r="S2010" i="1"/>
  <c r="R2010" i="1"/>
  <c r="M2010" i="1"/>
  <c r="U2009" i="1"/>
  <c r="S2009" i="1"/>
  <c r="R2009" i="1"/>
  <c r="M2009" i="1"/>
  <c r="U2008" i="1"/>
  <c r="S2008" i="1"/>
  <c r="R2008" i="1"/>
  <c r="M2008" i="1"/>
  <c r="U2007" i="1"/>
  <c r="S2007" i="1"/>
  <c r="R2007" i="1"/>
  <c r="M2007" i="1"/>
  <c r="U2006" i="1"/>
  <c r="S2006" i="1"/>
  <c r="R2006" i="1"/>
  <c r="M2006" i="1"/>
  <c r="U2005" i="1"/>
  <c r="S2005" i="1"/>
  <c r="R2005" i="1"/>
  <c r="M2005" i="1"/>
  <c r="U2004" i="1"/>
  <c r="S2004" i="1"/>
  <c r="R2004" i="1"/>
  <c r="M2004" i="1"/>
  <c r="U2003" i="1"/>
  <c r="S2003" i="1"/>
  <c r="R2003" i="1"/>
  <c r="M2003" i="1"/>
  <c r="U2002" i="1"/>
  <c r="S2002" i="1"/>
  <c r="R2002" i="1"/>
  <c r="M2002" i="1"/>
  <c r="U2001" i="1"/>
  <c r="S2001" i="1"/>
  <c r="R2001" i="1"/>
  <c r="M2001" i="1"/>
  <c r="U2000" i="1"/>
  <c r="S2000" i="1"/>
  <c r="R2000" i="1"/>
  <c r="M2000" i="1"/>
  <c r="U1999" i="1"/>
  <c r="S1999" i="1"/>
  <c r="R1999" i="1"/>
  <c r="M1999" i="1"/>
  <c r="U1998" i="1"/>
  <c r="S1998" i="1"/>
  <c r="R1998" i="1"/>
  <c r="M1998" i="1"/>
  <c r="U1997" i="1"/>
  <c r="S1997" i="1"/>
  <c r="R1997" i="1"/>
  <c r="M1997" i="1"/>
  <c r="U1996" i="1"/>
  <c r="S1996" i="1"/>
  <c r="R1996" i="1"/>
  <c r="M1996" i="1"/>
  <c r="U1995" i="1"/>
  <c r="S1995" i="1"/>
  <c r="R1995" i="1"/>
  <c r="M1995" i="1"/>
  <c r="U1994" i="1"/>
  <c r="S1994" i="1"/>
  <c r="R1994" i="1"/>
  <c r="M1994" i="1"/>
  <c r="U1993" i="1"/>
  <c r="S1993" i="1"/>
  <c r="R1993" i="1"/>
  <c r="M1993" i="1"/>
  <c r="U1992" i="1"/>
  <c r="S1992" i="1"/>
  <c r="R1992" i="1"/>
  <c r="M1992" i="1"/>
  <c r="U1991" i="1"/>
  <c r="S1991" i="1"/>
  <c r="R1991" i="1"/>
  <c r="M1991" i="1"/>
  <c r="U1990" i="1"/>
  <c r="S1990" i="1"/>
  <c r="R1990" i="1"/>
  <c r="M1990" i="1"/>
  <c r="U1989" i="1"/>
  <c r="S1989" i="1"/>
  <c r="R1989" i="1"/>
  <c r="M1989" i="1"/>
  <c r="U1988" i="1"/>
  <c r="S1988" i="1"/>
  <c r="R1988" i="1"/>
  <c r="M1988" i="1"/>
  <c r="U1987" i="1"/>
  <c r="S1987" i="1"/>
  <c r="R1987" i="1"/>
  <c r="M1987" i="1"/>
  <c r="U1986" i="1"/>
  <c r="S1986" i="1"/>
  <c r="R1986" i="1"/>
  <c r="M1986" i="1"/>
  <c r="U1985" i="1"/>
  <c r="S1985" i="1"/>
  <c r="R1985" i="1"/>
  <c r="M1985" i="1"/>
  <c r="U1984" i="1"/>
  <c r="S1984" i="1"/>
  <c r="R1984" i="1"/>
  <c r="M1984" i="1"/>
  <c r="U1983" i="1"/>
  <c r="S1983" i="1"/>
  <c r="R1983" i="1"/>
  <c r="M1983" i="1"/>
  <c r="U1982" i="1"/>
  <c r="S1982" i="1"/>
  <c r="R1982" i="1"/>
  <c r="M1982" i="1"/>
  <c r="U1981" i="1"/>
  <c r="S1981" i="1"/>
  <c r="R1981" i="1"/>
  <c r="M1981" i="1"/>
  <c r="U1980" i="1"/>
  <c r="S1980" i="1"/>
  <c r="R1980" i="1"/>
  <c r="M1980" i="1"/>
  <c r="U1979" i="1"/>
  <c r="S1979" i="1"/>
  <c r="R1979" i="1"/>
  <c r="M1979" i="1"/>
  <c r="U1978" i="1"/>
  <c r="S1978" i="1"/>
  <c r="R1978" i="1"/>
  <c r="M1978" i="1"/>
  <c r="U1977" i="1"/>
  <c r="S1977" i="1"/>
  <c r="R1977" i="1"/>
  <c r="M1977" i="1"/>
  <c r="U1976" i="1"/>
  <c r="S1976" i="1"/>
  <c r="R1976" i="1"/>
  <c r="M1976" i="1"/>
  <c r="U1975" i="1"/>
  <c r="S1975" i="1"/>
  <c r="R1975" i="1"/>
  <c r="M1975" i="1"/>
  <c r="U1974" i="1"/>
  <c r="S1974" i="1"/>
  <c r="R1974" i="1"/>
  <c r="M1974" i="1"/>
  <c r="U1973" i="1"/>
  <c r="S1973" i="1"/>
  <c r="R1973" i="1"/>
  <c r="M1973" i="1"/>
  <c r="U1972" i="1"/>
  <c r="S1972" i="1"/>
  <c r="R1972" i="1"/>
  <c r="M1972" i="1"/>
  <c r="U1971" i="1"/>
  <c r="S1971" i="1"/>
  <c r="R1971" i="1"/>
  <c r="M1971" i="1"/>
  <c r="U1970" i="1"/>
  <c r="S1970" i="1"/>
  <c r="R1970" i="1"/>
  <c r="M1970" i="1"/>
  <c r="U1969" i="1"/>
  <c r="S1969" i="1"/>
  <c r="R1969" i="1"/>
  <c r="M1969" i="1"/>
  <c r="U1968" i="1"/>
  <c r="S1968" i="1"/>
  <c r="R1968" i="1"/>
  <c r="M1968" i="1"/>
  <c r="U1967" i="1"/>
  <c r="S1967" i="1"/>
  <c r="R1967" i="1"/>
  <c r="M1967" i="1"/>
  <c r="U1966" i="1"/>
  <c r="S1966" i="1"/>
  <c r="R1966" i="1"/>
  <c r="M1966" i="1"/>
  <c r="U1965" i="1"/>
  <c r="S1965" i="1"/>
  <c r="R1965" i="1"/>
  <c r="M1965" i="1"/>
  <c r="U1964" i="1"/>
  <c r="S1964" i="1"/>
  <c r="R1964" i="1"/>
  <c r="M1964" i="1"/>
  <c r="U1963" i="1"/>
  <c r="S1963" i="1"/>
  <c r="R1963" i="1"/>
  <c r="M1963" i="1"/>
  <c r="U1962" i="1"/>
  <c r="S1962" i="1"/>
  <c r="R1962" i="1"/>
  <c r="M1962" i="1"/>
  <c r="U1961" i="1"/>
  <c r="S1961" i="1"/>
  <c r="R1961" i="1"/>
  <c r="M1961" i="1"/>
  <c r="U1960" i="1"/>
  <c r="S1960" i="1"/>
  <c r="R1960" i="1"/>
  <c r="M1960" i="1"/>
  <c r="U1959" i="1"/>
  <c r="S1959" i="1"/>
  <c r="R1959" i="1"/>
  <c r="M1959" i="1"/>
  <c r="U1958" i="1"/>
  <c r="S1958" i="1"/>
  <c r="R1958" i="1"/>
  <c r="M1958" i="1"/>
  <c r="U1957" i="1"/>
  <c r="S1957" i="1"/>
  <c r="R1957" i="1"/>
  <c r="M1957" i="1"/>
  <c r="U1956" i="1"/>
  <c r="S1956" i="1"/>
  <c r="R1956" i="1"/>
  <c r="M1956" i="1"/>
  <c r="U1955" i="1"/>
  <c r="S1955" i="1"/>
  <c r="R1955" i="1"/>
  <c r="M1955" i="1"/>
  <c r="U1954" i="1"/>
  <c r="S1954" i="1"/>
  <c r="R1954" i="1"/>
  <c r="M1954" i="1"/>
  <c r="U1953" i="1"/>
  <c r="S1953" i="1"/>
  <c r="R1953" i="1"/>
  <c r="M1953" i="1"/>
  <c r="U1952" i="1"/>
  <c r="S1952" i="1"/>
  <c r="R1952" i="1"/>
  <c r="M1952" i="1"/>
  <c r="U1951" i="1"/>
  <c r="S1951" i="1"/>
  <c r="R1951" i="1"/>
  <c r="M1951" i="1"/>
  <c r="U1950" i="1"/>
  <c r="S1950" i="1"/>
  <c r="R1950" i="1"/>
  <c r="M1950" i="1"/>
  <c r="U1949" i="1"/>
  <c r="S1949" i="1"/>
  <c r="R1949" i="1"/>
  <c r="M1949" i="1"/>
  <c r="U1948" i="1"/>
  <c r="S1948" i="1"/>
  <c r="R1948" i="1"/>
  <c r="M1948" i="1"/>
  <c r="U1947" i="1"/>
  <c r="S1947" i="1"/>
  <c r="R1947" i="1"/>
  <c r="M1947" i="1"/>
  <c r="U1946" i="1"/>
  <c r="S1946" i="1"/>
  <c r="R1946" i="1"/>
  <c r="M1946" i="1"/>
  <c r="U1945" i="1"/>
  <c r="S1945" i="1"/>
  <c r="R1945" i="1"/>
  <c r="M1945" i="1"/>
  <c r="U1944" i="1"/>
  <c r="S1944" i="1"/>
  <c r="R1944" i="1"/>
  <c r="M1944" i="1"/>
  <c r="U1943" i="1"/>
  <c r="S1943" i="1"/>
  <c r="R1943" i="1"/>
  <c r="M1943" i="1"/>
  <c r="U1942" i="1"/>
  <c r="S1942" i="1"/>
  <c r="R1942" i="1"/>
  <c r="M1942" i="1"/>
  <c r="U1941" i="1"/>
  <c r="S1941" i="1"/>
  <c r="R1941" i="1"/>
  <c r="M1941" i="1"/>
  <c r="U1940" i="1"/>
  <c r="S1940" i="1"/>
  <c r="R1940" i="1"/>
  <c r="M1940" i="1"/>
  <c r="U1939" i="1"/>
  <c r="S1939" i="1"/>
  <c r="R1939" i="1"/>
  <c r="M1939" i="1"/>
  <c r="U1938" i="1"/>
  <c r="S1938" i="1"/>
  <c r="R1938" i="1"/>
  <c r="M1938" i="1"/>
  <c r="U1937" i="1"/>
  <c r="S1937" i="1"/>
  <c r="R1937" i="1"/>
  <c r="M1937" i="1"/>
  <c r="U1936" i="1"/>
  <c r="S1936" i="1"/>
  <c r="R1936" i="1"/>
  <c r="M1936" i="1"/>
  <c r="U1935" i="1"/>
  <c r="S1935" i="1"/>
  <c r="R1935" i="1"/>
  <c r="M1935" i="1"/>
  <c r="U1934" i="1"/>
  <c r="S1934" i="1"/>
  <c r="R1934" i="1"/>
  <c r="M1934" i="1"/>
  <c r="U1933" i="1"/>
  <c r="S1933" i="1"/>
  <c r="R1933" i="1"/>
  <c r="M1933" i="1"/>
  <c r="U1932" i="1"/>
  <c r="S1932" i="1"/>
  <c r="R1932" i="1"/>
  <c r="M1932" i="1"/>
  <c r="U1931" i="1"/>
  <c r="S1931" i="1"/>
  <c r="R1931" i="1"/>
  <c r="M1931" i="1"/>
  <c r="U1930" i="1"/>
  <c r="S1930" i="1"/>
  <c r="R1930" i="1"/>
  <c r="M1930" i="1"/>
  <c r="U1929" i="1"/>
  <c r="S1929" i="1"/>
  <c r="R1929" i="1"/>
  <c r="M1929" i="1"/>
  <c r="U1928" i="1"/>
  <c r="S1928" i="1"/>
  <c r="R1928" i="1"/>
  <c r="M1928" i="1"/>
  <c r="U1927" i="1"/>
  <c r="S1927" i="1"/>
  <c r="R1927" i="1"/>
  <c r="M1927" i="1"/>
  <c r="U1926" i="1"/>
  <c r="S1926" i="1"/>
  <c r="R1926" i="1"/>
  <c r="M1926" i="1"/>
  <c r="U1925" i="1"/>
  <c r="S1925" i="1"/>
  <c r="R1925" i="1"/>
  <c r="M1925" i="1"/>
  <c r="U1924" i="1"/>
  <c r="S1924" i="1"/>
  <c r="R1924" i="1"/>
  <c r="M1924" i="1"/>
  <c r="U1923" i="1"/>
  <c r="S1923" i="1"/>
  <c r="R1923" i="1"/>
  <c r="M1923" i="1"/>
  <c r="U1922" i="1"/>
  <c r="S1922" i="1"/>
  <c r="R1922" i="1"/>
  <c r="M1922" i="1"/>
  <c r="U1921" i="1"/>
  <c r="S1921" i="1"/>
  <c r="R1921" i="1"/>
  <c r="M1921" i="1"/>
  <c r="U1920" i="1"/>
  <c r="S1920" i="1"/>
  <c r="R1920" i="1"/>
  <c r="M1920" i="1"/>
  <c r="U1919" i="1"/>
  <c r="S1919" i="1"/>
  <c r="R1919" i="1"/>
  <c r="M1919" i="1"/>
  <c r="U1918" i="1"/>
  <c r="S1918" i="1"/>
  <c r="R1918" i="1"/>
  <c r="M1918" i="1"/>
  <c r="U1917" i="1"/>
  <c r="S1917" i="1"/>
  <c r="R1917" i="1"/>
  <c r="M1917" i="1"/>
  <c r="U1916" i="1"/>
  <c r="S1916" i="1"/>
  <c r="R1916" i="1"/>
  <c r="M1916" i="1"/>
  <c r="U1915" i="1"/>
  <c r="S1915" i="1"/>
  <c r="R1915" i="1"/>
  <c r="M1915" i="1"/>
  <c r="U1914" i="1"/>
  <c r="S1914" i="1"/>
  <c r="R1914" i="1"/>
  <c r="M1914" i="1"/>
  <c r="U1913" i="1"/>
  <c r="S1913" i="1"/>
  <c r="R1913" i="1"/>
  <c r="M1913" i="1"/>
  <c r="U1912" i="1"/>
  <c r="S1912" i="1"/>
  <c r="R1912" i="1"/>
  <c r="M1912" i="1"/>
  <c r="U1911" i="1"/>
  <c r="S1911" i="1"/>
  <c r="R1911" i="1"/>
  <c r="M1911" i="1"/>
  <c r="U1910" i="1"/>
  <c r="S1910" i="1"/>
  <c r="R1910" i="1"/>
  <c r="M1910" i="1"/>
  <c r="U1909" i="1"/>
  <c r="S1909" i="1"/>
  <c r="R1909" i="1"/>
  <c r="M1909" i="1"/>
  <c r="U1908" i="1"/>
  <c r="S1908" i="1"/>
  <c r="R1908" i="1"/>
  <c r="M1908" i="1"/>
  <c r="U1907" i="1"/>
  <c r="S1907" i="1"/>
  <c r="R1907" i="1"/>
  <c r="M1907" i="1"/>
  <c r="U1906" i="1"/>
  <c r="S1906" i="1"/>
  <c r="R1906" i="1"/>
  <c r="M1906" i="1"/>
  <c r="U1905" i="1"/>
  <c r="S1905" i="1"/>
  <c r="R1905" i="1"/>
  <c r="M1905" i="1"/>
  <c r="U1904" i="1"/>
  <c r="S1904" i="1"/>
  <c r="R1904" i="1"/>
  <c r="M1904" i="1"/>
  <c r="U1903" i="1"/>
  <c r="S1903" i="1"/>
  <c r="R1903" i="1"/>
  <c r="M1903" i="1"/>
  <c r="U1902" i="1"/>
  <c r="S1902" i="1"/>
  <c r="R1902" i="1"/>
  <c r="M1902" i="1"/>
  <c r="U1901" i="1"/>
  <c r="S1901" i="1"/>
  <c r="R1901" i="1"/>
  <c r="M1901" i="1"/>
  <c r="U1900" i="1"/>
  <c r="S1900" i="1"/>
  <c r="R1900" i="1"/>
  <c r="M1900" i="1"/>
  <c r="U1899" i="1"/>
  <c r="S1899" i="1"/>
  <c r="R1899" i="1"/>
  <c r="M1899" i="1"/>
  <c r="U1898" i="1"/>
  <c r="S1898" i="1"/>
  <c r="R1898" i="1"/>
  <c r="M1898" i="1"/>
  <c r="U1897" i="1"/>
  <c r="S1897" i="1"/>
  <c r="R1897" i="1"/>
  <c r="M1897" i="1"/>
  <c r="U1896" i="1"/>
  <c r="S1896" i="1"/>
  <c r="R1896" i="1"/>
  <c r="M1896" i="1"/>
  <c r="U1895" i="1"/>
  <c r="S1895" i="1"/>
  <c r="R1895" i="1"/>
  <c r="M1895" i="1"/>
  <c r="U1894" i="1"/>
  <c r="S1894" i="1"/>
  <c r="R1894" i="1"/>
  <c r="M1894" i="1"/>
  <c r="U1893" i="1"/>
  <c r="S1893" i="1"/>
  <c r="R1893" i="1"/>
  <c r="M1893" i="1"/>
  <c r="U1892" i="1"/>
  <c r="S1892" i="1"/>
  <c r="R1892" i="1"/>
  <c r="M1892" i="1"/>
  <c r="U1891" i="1"/>
  <c r="S1891" i="1"/>
  <c r="R1891" i="1"/>
  <c r="M1891" i="1"/>
  <c r="U1890" i="1"/>
  <c r="S1890" i="1"/>
  <c r="R1890" i="1"/>
  <c r="M1890" i="1"/>
  <c r="U1889" i="1"/>
  <c r="S1889" i="1"/>
  <c r="R1889" i="1"/>
  <c r="M1889" i="1"/>
  <c r="U1888" i="1"/>
  <c r="S1888" i="1"/>
  <c r="R1888" i="1"/>
  <c r="M1888" i="1"/>
  <c r="U1887" i="1"/>
  <c r="S1887" i="1"/>
  <c r="R1887" i="1"/>
  <c r="M1887" i="1"/>
  <c r="U1886" i="1"/>
  <c r="S1886" i="1"/>
  <c r="R1886" i="1"/>
  <c r="M1886" i="1"/>
  <c r="U1885" i="1"/>
  <c r="S1885" i="1"/>
  <c r="R1885" i="1"/>
  <c r="M1885" i="1"/>
  <c r="U1884" i="1"/>
  <c r="S1884" i="1"/>
  <c r="R1884" i="1"/>
  <c r="M1884" i="1"/>
  <c r="U1883" i="1"/>
  <c r="S1883" i="1"/>
  <c r="R1883" i="1"/>
  <c r="M1883" i="1"/>
  <c r="U1882" i="1"/>
  <c r="S1882" i="1"/>
  <c r="R1882" i="1"/>
  <c r="M1882" i="1"/>
  <c r="U1881" i="1"/>
  <c r="S1881" i="1"/>
  <c r="R1881" i="1"/>
  <c r="M1881" i="1"/>
  <c r="U1880" i="1"/>
  <c r="S1880" i="1"/>
  <c r="R1880" i="1"/>
  <c r="M1880" i="1"/>
  <c r="U1879" i="1"/>
  <c r="S1879" i="1"/>
  <c r="R1879" i="1"/>
  <c r="M1879" i="1"/>
  <c r="U1878" i="1"/>
  <c r="S1878" i="1"/>
  <c r="R1878" i="1"/>
  <c r="M1878" i="1"/>
  <c r="U1877" i="1"/>
  <c r="S1877" i="1"/>
  <c r="R1877" i="1"/>
  <c r="M1877" i="1"/>
  <c r="U1876" i="1"/>
  <c r="S1876" i="1"/>
  <c r="R1876" i="1"/>
  <c r="M1876" i="1"/>
  <c r="U1875" i="1"/>
  <c r="S1875" i="1"/>
  <c r="R1875" i="1"/>
  <c r="M1875" i="1"/>
  <c r="U1874" i="1"/>
  <c r="S1874" i="1"/>
  <c r="R1874" i="1"/>
  <c r="M1874" i="1"/>
  <c r="U1873" i="1"/>
  <c r="S1873" i="1"/>
  <c r="R1873" i="1"/>
  <c r="M1873" i="1"/>
  <c r="U1872" i="1"/>
  <c r="S1872" i="1"/>
  <c r="R1872" i="1"/>
  <c r="M1872" i="1"/>
  <c r="U1871" i="1"/>
  <c r="S1871" i="1"/>
  <c r="R1871" i="1"/>
  <c r="M1871" i="1"/>
  <c r="U1870" i="1"/>
  <c r="S1870" i="1"/>
  <c r="R1870" i="1"/>
  <c r="M1870" i="1"/>
  <c r="U1869" i="1"/>
  <c r="S1869" i="1"/>
  <c r="R1869" i="1"/>
  <c r="M1869" i="1"/>
  <c r="U1868" i="1"/>
  <c r="S1868" i="1"/>
  <c r="R1868" i="1"/>
  <c r="M1868" i="1"/>
  <c r="U1867" i="1"/>
  <c r="S1867" i="1"/>
  <c r="R1867" i="1"/>
  <c r="M1867" i="1"/>
  <c r="U1866" i="1"/>
  <c r="S1866" i="1"/>
  <c r="R1866" i="1"/>
  <c r="M1866" i="1"/>
  <c r="U1865" i="1"/>
  <c r="S1865" i="1"/>
  <c r="R1865" i="1"/>
  <c r="M1865" i="1"/>
  <c r="U1864" i="1"/>
  <c r="S1864" i="1"/>
  <c r="R1864" i="1"/>
  <c r="M1864" i="1"/>
  <c r="U1863" i="1"/>
  <c r="S1863" i="1"/>
  <c r="R1863" i="1"/>
  <c r="M1863" i="1"/>
  <c r="U1862" i="1"/>
  <c r="S1862" i="1"/>
  <c r="R1862" i="1"/>
  <c r="M1862" i="1"/>
  <c r="U1861" i="1"/>
  <c r="S1861" i="1"/>
  <c r="R1861" i="1"/>
  <c r="M1861" i="1"/>
  <c r="U1860" i="1"/>
  <c r="S1860" i="1"/>
  <c r="R1860" i="1"/>
  <c r="M1860" i="1"/>
  <c r="U1859" i="1"/>
  <c r="S1859" i="1"/>
  <c r="R1859" i="1"/>
  <c r="M1859" i="1"/>
  <c r="U1858" i="1"/>
  <c r="S1858" i="1"/>
  <c r="R1858" i="1"/>
  <c r="M1858" i="1"/>
  <c r="U1857" i="1"/>
  <c r="S1857" i="1"/>
  <c r="R1857" i="1"/>
  <c r="M1857" i="1"/>
  <c r="U1856" i="1"/>
  <c r="S1856" i="1"/>
  <c r="R1856" i="1"/>
  <c r="M1856" i="1"/>
  <c r="U1855" i="1"/>
  <c r="S1855" i="1"/>
  <c r="R1855" i="1"/>
  <c r="M1855" i="1"/>
  <c r="U1854" i="1"/>
  <c r="S1854" i="1"/>
  <c r="R1854" i="1"/>
  <c r="M1854" i="1"/>
  <c r="U1853" i="1"/>
  <c r="S1853" i="1"/>
  <c r="R1853" i="1"/>
  <c r="M1853" i="1"/>
  <c r="U1852" i="1"/>
  <c r="S1852" i="1"/>
  <c r="R1852" i="1"/>
  <c r="M1852" i="1"/>
  <c r="U1851" i="1"/>
  <c r="S1851" i="1"/>
  <c r="R1851" i="1"/>
  <c r="M1851" i="1"/>
  <c r="U1850" i="1"/>
  <c r="S1850" i="1"/>
  <c r="R1850" i="1"/>
  <c r="M1850" i="1"/>
  <c r="U1849" i="1"/>
  <c r="S1849" i="1"/>
  <c r="R1849" i="1"/>
  <c r="M1849" i="1"/>
  <c r="U1848" i="1"/>
  <c r="S1848" i="1"/>
  <c r="R1848" i="1"/>
  <c r="M1848" i="1"/>
  <c r="U1847" i="1"/>
  <c r="S1847" i="1"/>
  <c r="R1847" i="1"/>
  <c r="M1847" i="1"/>
  <c r="U1846" i="1"/>
  <c r="S1846" i="1"/>
  <c r="R1846" i="1"/>
  <c r="M1846" i="1"/>
  <c r="U1845" i="1"/>
  <c r="S1845" i="1"/>
  <c r="R1845" i="1"/>
  <c r="M1845" i="1"/>
  <c r="U1844" i="1"/>
  <c r="S1844" i="1"/>
  <c r="R1844" i="1"/>
  <c r="M1844" i="1"/>
  <c r="U1843" i="1"/>
  <c r="S1843" i="1"/>
  <c r="R1843" i="1"/>
  <c r="M1843" i="1"/>
  <c r="U1842" i="1"/>
  <c r="S1842" i="1"/>
  <c r="R1842" i="1"/>
  <c r="M1842" i="1"/>
  <c r="U1841" i="1"/>
  <c r="S1841" i="1"/>
  <c r="R1841" i="1"/>
  <c r="M1841" i="1"/>
  <c r="U1840" i="1"/>
  <c r="S1840" i="1"/>
  <c r="R1840" i="1"/>
  <c r="M1840" i="1"/>
  <c r="U1839" i="1"/>
  <c r="S1839" i="1"/>
  <c r="R1839" i="1"/>
  <c r="M1839" i="1"/>
  <c r="U1838" i="1"/>
  <c r="S1838" i="1"/>
  <c r="R1838" i="1"/>
  <c r="M1838" i="1"/>
  <c r="U1837" i="1"/>
  <c r="S1837" i="1"/>
  <c r="R1837" i="1"/>
  <c r="M1837" i="1"/>
  <c r="U1836" i="1"/>
  <c r="S1836" i="1"/>
  <c r="R1836" i="1"/>
  <c r="M1836" i="1"/>
  <c r="U1835" i="1"/>
  <c r="S1835" i="1"/>
  <c r="R1835" i="1"/>
  <c r="M1835" i="1"/>
  <c r="U1834" i="1"/>
  <c r="S1834" i="1"/>
  <c r="R1834" i="1"/>
  <c r="M1834" i="1"/>
  <c r="U1833" i="1"/>
  <c r="S1833" i="1"/>
  <c r="R1833" i="1"/>
  <c r="M1833" i="1"/>
  <c r="U1832" i="1"/>
  <c r="S1832" i="1"/>
  <c r="R1832" i="1"/>
  <c r="M1832" i="1"/>
  <c r="U1831" i="1"/>
  <c r="S1831" i="1"/>
  <c r="R1831" i="1"/>
  <c r="M1831" i="1"/>
  <c r="U1830" i="1"/>
  <c r="S1830" i="1"/>
  <c r="R1830" i="1"/>
  <c r="M1830" i="1"/>
  <c r="U1829" i="1"/>
  <c r="S1829" i="1"/>
  <c r="R1829" i="1"/>
  <c r="M1829" i="1"/>
  <c r="U1828" i="1"/>
  <c r="S1828" i="1"/>
  <c r="R1828" i="1"/>
  <c r="M1828" i="1"/>
  <c r="U1827" i="1"/>
  <c r="S1827" i="1"/>
  <c r="R1827" i="1"/>
  <c r="M1827" i="1"/>
  <c r="U1826" i="1"/>
  <c r="S1826" i="1"/>
  <c r="R1826" i="1"/>
  <c r="M1826" i="1"/>
  <c r="U1825" i="1"/>
  <c r="S1825" i="1"/>
  <c r="R1825" i="1"/>
  <c r="M1825" i="1"/>
  <c r="U1824" i="1"/>
  <c r="S1824" i="1"/>
  <c r="R1824" i="1"/>
  <c r="M1824" i="1"/>
  <c r="U1823" i="1"/>
  <c r="S1823" i="1"/>
  <c r="R1823" i="1"/>
  <c r="M1823" i="1"/>
  <c r="U1822" i="1"/>
  <c r="S1822" i="1"/>
  <c r="R1822" i="1"/>
  <c r="M1822" i="1"/>
  <c r="U1821" i="1"/>
  <c r="S1821" i="1"/>
  <c r="R1821" i="1"/>
  <c r="M1821" i="1"/>
  <c r="U1820" i="1"/>
  <c r="S1820" i="1"/>
  <c r="R1820" i="1"/>
  <c r="M1820" i="1"/>
  <c r="U1819" i="1"/>
  <c r="S1819" i="1"/>
  <c r="R1819" i="1"/>
  <c r="M1819" i="1"/>
  <c r="U1818" i="1"/>
  <c r="S1818" i="1"/>
  <c r="R1818" i="1"/>
  <c r="M1818" i="1"/>
  <c r="U1817" i="1"/>
  <c r="S1817" i="1"/>
  <c r="R1817" i="1"/>
  <c r="M1817" i="1"/>
  <c r="U1816" i="1"/>
  <c r="S1816" i="1"/>
  <c r="R1816" i="1"/>
  <c r="M1816" i="1"/>
  <c r="U1815" i="1"/>
  <c r="S1815" i="1"/>
  <c r="R1815" i="1"/>
  <c r="M1815" i="1"/>
  <c r="U1814" i="1"/>
  <c r="S1814" i="1"/>
  <c r="R1814" i="1"/>
  <c r="M1814" i="1"/>
  <c r="U1813" i="1"/>
  <c r="S1813" i="1"/>
  <c r="R1813" i="1"/>
  <c r="M1813" i="1"/>
  <c r="U1812" i="1"/>
  <c r="S1812" i="1"/>
  <c r="R1812" i="1"/>
  <c r="M1812" i="1"/>
  <c r="U1811" i="1"/>
  <c r="S1811" i="1"/>
  <c r="R1811" i="1"/>
  <c r="M1811" i="1"/>
  <c r="U1810" i="1"/>
  <c r="S1810" i="1"/>
  <c r="R1810" i="1"/>
  <c r="M1810" i="1"/>
  <c r="U1809" i="1"/>
  <c r="S1809" i="1"/>
  <c r="R1809" i="1"/>
  <c r="M1809" i="1"/>
  <c r="U1808" i="1"/>
  <c r="S1808" i="1"/>
  <c r="R1808" i="1"/>
  <c r="M1808" i="1"/>
  <c r="U1807" i="1"/>
  <c r="S1807" i="1"/>
  <c r="R1807" i="1"/>
  <c r="M1807" i="1"/>
  <c r="U1806" i="1"/>
  <c r="S1806" i="1"/>
  <c r="R1806" i="1"/>
  <c r="M1806" i="1"/>
  <c r="U1805" i="1"/>
  <c r="S1805" i="1"/>
  <c r="R1805" i="1"/>
  <c r="M1805" i="1"/>
  <c r="U1804" i="1"/>
  <c r="S1804" i="1"/>
  <c r="R1804" i="1"/>
  <c r="M1804" i="1"/>
  <c r="U1803" i="1"/>
  <c r="S1803" i="1"/>
  <c r="R1803" i="1"/>
  <c r="M1803" i="1"/>
  <c r="U1802" i="1"/>
  <c r="S1802" i="1"/>
  <c r="R1802" i="1"/>
  <c r="M1802" i="1"/>
  <c r="U1801" i="1"/>
  <c r="S1801" i="1"/>
  <c r="R1801" i="1"/>
  <c r="M1801" i="1"/>
  <c r="U1800" i="1"/>
  <c r="S1800" i="1"/>
  <c r="R1800" i="1"/>
  <c r="M1800" i="1"/>
  <c r="U1799" i="1"/>
  <c r="S1799" i="1"/>
  <c r="R1799" i="1"/>
  <c r="M1799" i="1"/>
  <c r="U1798" i="1"/>
  <c r="S1798" i="1"/>
  <c r="R1798" i="1"/>
  <c r="M1798" i="1"/>
  <c r="U1797" i="1"/>
  <c r="S1797" i="1"/>
  <c r="R1797" i="1"/>
  <c r="M1797" i="1"/>
  <c r="U1796" i="1"/>
  <c r="S1796" i="1"/>
  <c r="R1796" i="1"/>
  <c r="M1796" i="1"/>
  <c r="U1795" i="1"/>
  <c r="S1795" i="1"/>
  <c r="R1795" i="1"/>
  <c r="M1795" i="1"/>
  <c r="U1794" i="1"/>
  <c r="S1794" i="1"/>
  <c r="R1794" i="1"/>
  <c r="M1794" i="1"/>
  <c r="U1793" i="1"/>
  <c r="S1793" i="1"/>
  <c r="R1793" i="1"/>
  <c r="M1793" i="1"/>
  <c r="U1792" i="1"/>
  <c r="S1792" i="1"/>
  <c r="R1792" i="1"/>
  <c r="M1792" i="1"/>
  <c r="U1791" i="1"/>
  <c r="S1791" i="1"/>
  <c r="R1791" i="1"/>
  <c r="M1791" i="1"/>
  <c r="U1790" i="1"/>
  <c r="S1790" i="1"/>
  <c r="R1790" i="1"/>
  <c r="M1790" i="1"/>
  <c r="U1789" i="1"/>
  <c r="S1789" i="1"/>
  <c r="R1789" i="1"/>
  <c r="M1789" i="1"/>
  <c r="U1788" i="1"/>
  <c r="S1788" i="1"/>
  <c r="R1788" i="1"/>
  <c r="M1788" i="1"/>
  <c r="U1787" i="1"/>
  <c r="S1787" i="1"/>
  <c r="R1787" i="1"/>
  <c r="M1787" i="1"/>
  <c r="U1786" i="1"/>
  <c r="S1786" i="1"/>
  <c r="R1786" i="1"/>
  <c r="M1786" i="1"/>
  <c r="U1785" i="1"/>
  <c r="S1785" i="1"/>
  <c r="R1785" i="1"/>
  <c r="M1785" i="1"/>
  <c r="U1784" i="1"/>
  <c r="S1784" i="1"/>
  <c r="R1784" i="1"/>
  <c r="M1784" i="1"/>
  <c r="U1783" i="1"/>
  <c r="S1783" i="1"/>
  <c r="R1783" i="1"/>
  <c r="M1783" i="1"/>
  <c r="U1782" i="1"/>
  <c r="S1782" i="1"/>
  <c r="R1782" i="1"/>
  <c r="M1782" i="1"/>
  <c r="U1781" i="1"/>
  <c r="S1781" i="1"/>
  <c r="R1781" i="1"/>
  <c r="M1781" i="1"/>
  <c r="U1780" i="1"/>
  <c r="S1780" i="1"/>
  <c r="R1780" i="1"/>
  <c r="M1780" i="1"/>
  <c r="U1779" i="1"/>
  <c r="S1779" i="1"/>
  <c r="R1779" i="1"/>
  <c r="M1779" i="1"/>
  <c r="U1778" i="1"/>
  <c r="S1778" i="1"/>
  <c r="R1778" i="1"/>
  <c r="M1778" i="1"/>
  <c r="U1777" i="1"/>
  <c r="S1777" i="1"/>
  <c r="R1777" i="1"/>
  <c r="M1777" i="1"/>
  <c r="U1776" i="1"/>
  <c r="S1776" i="1"/>
  <c r="R1776" i="1"/>
  <c r="M1776" i="1"/>
  <c r="U1775" i="1"/>
  <c r="S1775" i="1"/>
  <c r="R1775" i="1"/>
  <c r="M1775" i="1"/>
  <c r="U1774" i="1"/>
  <c r="S1774" i="1"/>
  <c r="R1774" i="1"/>
  <c r="M1774" i="1"/>
  <c r="U1773" i="1"/>
  <c r="S1773" i="1"/>
  <c r="R1773" i="1"/>
  <c r="M1773" i="1"/>
  <c r="U1772" i="1"/>
  <c r="S1772" i="1"/>
  <c r="R1772" i="1"/>
  <c r="M1772" i="1"/>
  <c r="U1771" i="1"/>
  <c r="S1771" i="1"/>
  <c r="R1771" i="1"/>
  <c r="M1771" i="1"/>
  <c r="U1770" i="1"/>
  <c r="S1770" i="1"/>
  <c r="R1770" i="1"/>
  <c r="M1770" i="1"/>
  <c r="U1769" i="1"/>
  <c r="S1769" i="1"/>
  <c r="R1769" i="1"/>
  <c r="M1769" i="1"/>
  <c r="U1768" i="1"/>
  <c r="S1768" i="1"/>
  <c r="R1768" i="1"/>
  <c r="M1768" i="1"/>
  <c r="U1767" i="1"/>
  <c r="S1767" i="1"/>
  <c r="R1767" i="1"/>
  <c r="M1767" i="1"/>
  <c r="U1766" i="1"/>
  <c r="S1766" i="1"/>
  <c r="R1766" i="1"/>
  <c r="M1766" i="1"/>
  <c r="U1765" i="1"/>
  <c r="S1765" i="1"/>
  <c r="R1765" i="1"/>
  <c r="M1765" i="1"/>
  <c r="U1764" i="1"/>
  <c r="S1764" i="1"/>
  <c r="R1764" i="1"/>
  <c r="M1764" i="1"/>
  <c r="U1763" i="1"/>
  <c r="S1763" i="1"/>
  <c r="R1763" i="1"/>
  <c r="M1763" i="1"/>
  <c r="U1762" i="1"/>
  <c r="S1762" i="1"/>
  <c r="R1762" i="1"/>
  <c r="M1762" i="1"/>
  <c r="U1761" i="1"/>
  <c r="S1761" i="1"/>
  <c r="R1761" i="1"/>
  <c r="M1761" i="1"/>
  <c r="U1760" i="1"/>
  <c r="S1760" i="1"/>
  <c r="R1760" i="1"/>
  <c r="M1760" i="1"/>
  <c r="U1759" i="1"/>
  <c r="S1759" i="1"/>
  <c r="R1759" i="1"/>
  <c r="M1759" i="1"/>
  <c r="U1758" i="1"/>
  <c r="S1758" i="1"/>
  <c r="R1758" i="1"/>
  <c r="M1758" i="1"/>
  <c r="U1757" i="1"/>
  <c r="S1757" i="1"/>
  <c r="R1757" i="1"/>
  <c r="M1757" i="1"/>
  <c r="U1756" i="1"/>
  <c r="S1756" i="1"/>
  <c r="R1756" i="1"/>
  <c r="M1756" i="1"/>
  <c r="U1755" i="1"/>
  <c r="S1755" i="1"/>
  <c r="R1755" i="1"/>
  <c r="M1755" i="1"/>
  <c r="U1754" i="1"/>
  <c r="S1754" i="1"/>
  <c r="R1754" i="1"/>
  <c r="M1754" i="1"/>
  <c r="U1753" i="1"/>
  <c r="S1753" i="1"/>
  <c r="R1753" i="1"/>
  <c r="M1753" i="1"/>
  <c r="U1752" i="1"/>
  <c r="S1752" i="1"/>
  <c r="R1752" i="1"/>
  <c r="M1752" i="1"/>
  <c r="U1751" i="1"/>
  <c r="S1751" i="1"/>
  <c r="R1751" i="1"/>
  <c r="M1751" i="1"/>
  <c r="U1750" i="1"/>
  <c r="S1750" i="1"/>
  <c r="R1750" i="1"/>
  <c r="M1750" i="1"/>
  <c r="U1749" i="1"/>
  <c r="S1749" i="1"/>
  <c r="R1749" i="1"/>
  <c r="M1749" i="1"/>
  <c r="U1748" i="1"/>
  <c r="S1748" i="1"/>
  <c r="R1748" i="1"/>
  <c r="M1748" i="1"/>
  <c r="U1747" i="1"/>
  <c r="S1747" i="1"/>
  <c r="R1747" i="1"/>
  <c r="M1747" i="1"/>
  <c r="U1746" i="1"/>
  <c r="S1746" i="1"/>
  <c r="R1746" i="1"/>
  <c r="M1746" i="1"/>
  <c r="U1745" i="1"/>
  <c r="S1745" i="1"/>
  <c r="R1745" i="1"/>
  <c r="M1745" i="1"/>
  <c r="U1744" i="1"/>
  <c r="S1744" i="1"/>
  <c r="R1744" i="1"/>
  <c r="M1744" i="1"/>
  <c r="U1743" i="1"/>
  <c r="S1743" i="1"/>
  <c r="R1743" i="1"/>
  <c r="M1743" i="1"/>
  <c r="U1742" i="1"/>
  <c r="S1742" i="1"/>
  <c r="R1742" i="1"/>
  <c r="M1742" i="1"/>
  <c r="U1741" i="1"/>
  <c r="S1741" i="1"/>
  <c r="R1741" i="1"/>
  <c r="M1741" i="1"/>
  <c r="U1740" i="1"/>
  <c r="S1740" i="1"/>
  <c r="R1740" i="1"/>
  <c r="M1740" i="1"/>
  <c r="U1739" i="1"/>
  <c r="S1739" i="1"/>
  <c r="R1739" i="1"/>
  <c r="M1739" i="1"/>
  <c r="U1738" i="1"/>
  <c r="S1738" i="1"/>
  <c r="R1738" i="1"/>
  <c r="M1738" i="1"/>
  <c r="U1737" i="1"/>
  <c r="S1737" i="1"/>
  <c r="R1737" i="1"/>
  <c r="M1737" i="1"/>
  <c r="U1736" i="1"/>
  <c r="S1736" i="1"/>
  <c r="R1736" i="1"/>
  <c r="M1736" i="1"/>
  <c r="U1735" i="1"/>
  <c r="S1735" i="1"/>
  <c r="R1735" i="1"/>
  <c r="M1735" i="1"/>
  <c r="U1734" i="1"/>
  <c r="S1734" i="1"/>
  <c r="R1734" i="1"/>
  <c r="M1734" i="1"/>
  <c r="U1733" i="1"/>
  <c r="S1733" i="1"/>
  <c r="R1733" i="1"/>
  <c r="M1733" i="1"/>
  <c r="U1732" i="1"/>
  <c r="S1732" i="1"/>
  <c r="R1732" i="1"/>
  <c r="M1732" i="1"/>
  <c r="U1731" i="1"/>
  <c r="S1731" i="1"/>
  <c r="R1731" i="1"/>
  <c r="M1731" i="1"/>
  <c r="U1730" i="1"/>
  <c r="S1730" i="1"/>
  <c r="R1730" i="1"/>
  <c r="M1730" i="1"/>
  <c r="U1729" i="1"/>
  <c r="S1729" i="1"/>
  <c r="R1729" i="1"/>
  <c r="M1729" i="1"/>
  <c r="U1728" i="1"/>
  <c r="S1728" i="1"/>
  <c r="R1728" i="1"/>
  <c r="M1728" i="1"/>
  <c r="U1727" i="1"/>
  <c r="S1727" i="1"/>
  <c r="R1727" i="1"/>
  <c r="M1727" i="1"/>
  <c r="U1726" i="1"/>
  <c r="S1726" i="1"/>
  <c r="R1726" i="1"/>
  <c r="M1726" i="1"/>
  <c r="U1725" i="1"/>
  <c r="S1725" i="1"/>
  <c r="R1725" i="1"/>
  <c r="M1725" i="1"/>
  <c r="U1724" i="1"/>
  <c r="S1724" i="1"/>
  <c r="R1724" i="1"/>
  <c r="M1724" i="1"/>
  <c r="U1723" i="1"/>
  <c r="S1723" i="1"/>
  <c r="R1723" i="1"/>
  <c r="M1723" i="1"/>
  <c r="U1722" i="1"/>
  <c r="S1722" i="1"/>
  <c r="R1722" i="1"/>
  <c r="M1722" i="1"/>
  <c r="U1721" i="1"/>
  <c r="S1721" i="1"/>
  <c r="R1721" i="1"/>
  <c r="M1721" i="1"/>
  <c r="U1720" i="1"/>
  <c r="S1720" i="1"/>
  <c r="R1720" i="1"/>
  <c r="M1720" i="1"/>
  <c r="U1719" i="1"/>
  <c r="S1719" i="1"/>
  <c r="R1719" i="1"/>
  <c r="M1719" i="1"/>
  <c r="U1718" i="1"/>
  <c r="S1718" i="1"/>
  <c r="R1718" i="1"/>
  <c r="M1718" i="1"/>
  <c r="U1717" i="1"/>
  <c r="S1717" i="1"/>
  <c r="R1717" i="1"/>
  <c r="M1717" i="1"/>
  <c r="U1716" i="1"/>
  <c r="S1716" i="1"/>
  <c r="R1716" i="1"/>
  <c r="M1716" i="1"/>
  <c r="U1715" i="1"/>
  <c r="S1715" i="1"/>
  <c r="R1715" i="1"/>
  <c r="M1715" i="1"/>
  <c r="U1714" i="1"/>
  <c r="S1714" i="1"/>
  <c r="R1714" i="1"/>
  <c r="M1714" i="1"/>
  <c r="U1713" i="1"/>
  <c r="S1713" i="1"/>
  <c r="R1713" i="1"/>
  <c r="M1713" i="1"/>
  <c r="U1712" i="1"/>
  <c r="S1712" i="1"/>
  <c r="R1712" i="1"/>
  <c r="M1712" i="1"/>
  <c r="U1711" i="1"/>
  <c r="S1711" i="1"/>
  <c r="R1711" i="1"/>
  <c r="M1711" i="1"/>
  <c r="U1710" i="1"/>
  <c r="S1710" i="1"/>
  <c r="R1710" i="1"/>
  <c r="M1710" i="1"/>
  <c r="U1709" i="1"/>
  <c r="S1709" i="1"/>
  <c r="R1709" i="1"/>
  <c r="M1709" i="1"/>
  <c r="U1708" i="1"/>
  <c r="S1708" i="1"/>
  <c r="R1708" i="1"/>
  <c r="M1708" i="1"/>
  <c r="U1707" i="1"/>
  <c r="S1707" i="1"/>
  <c r="R1707" i="1"/>
  <c r="M1707" i="1"/>
  <c r="U1706" i="1"/>
  <c r="S1706" i="1"/>
  <c r="R1706" i="1"/>
  <c r="M1706" i="1"/>
  <c r="U1705" i="1"/>
  <c r="S1705" i="1"/>
  <c r="R1705" i="1"/>
  <c r="M1705" i="1"/>
  <c r="U1704" i="1"/>
  <c r="S1704" i="1"/>
  <c r="R1704" i="1"/>
  <c r="M1704" i="1"/>
  <c r="U1703" i="1"/>
  <c r="S1703" i="1"/>
  <c r="R1703" i="1"/>
  <c r="M1703" i="1"/>
  <c r="U1702" i="1"/>
  <c r="S1702" i="1"/>
  <c r="R1702" i="1"/>
  <c r="M1702" i="1"/>
  <c r="U1701" i="1"/>
  <c r="S1701" i="1"/>
  <c r="R1701" i="1"/>
  <c r="M1701" i="1"/>
  <c r="U1700" i="1"/>
  <c r="S1700" i="1"/>
  <c r="R1700" i="1"/>
  <c r="M1700" i="1"/>
  <c r="U1699" i="1"/>
  <c r="S1699" i="1"/>
  <c r="R1699" i="1"/>
  <c r="M1699" i="1"/>
  <c r="U1698" i="1"/>
  <c r="S1698" i="1"/>
  <c r="R1698" i="1"/>
  <c r="M1698" i="1"/>
  <c r="U1697" i="1"/>
  <c r="S1697" i="1"/>
  <c r="R1697" i="1"/>
  <c r="M1697" i="1"/>
  <c r="U1696" i="1"/>
  <c r="S1696" i="1"/>
  <c r="R1696" i="1"/>
  <c r="M1696" i="1"/>
  <c r="U1695" i="1"/>
  <c r="S1695" i="1"/>
  <c r="R1695" i="1"/>
  <c r="M1695" i="1"/>
  <c r="U1694" i="1"/>
  <c r="S1694" i="1"/>
  <c r="R1694" i="1"/>
  <c r="M1694" i="1"/>
  <c r="U1693" i="1"/>
  <c r="S1693" i="1"/>
  <c r="R1693" i="1"/>
  <c r="M1693" i="1"/>
  <c r="U1692" i="1"/>
  <c r="S1692" i="1"/>
  <c r="R1692" i="1"/>
  <c r="M1692" i="1"/>
  <c r="U1691" i="1"/>
  <c r="S1691" i="1"/>
  <c r="R1691" i="1"/>
  <c r="M1691" i="1"/>
  <c r="U1690" i="1"/>
  <c r="S1690" i="1"/>
  <c r="R1690" i="1"/>
  <c r="M1690" i="1"/>
  <c r="U1689" i="1"/>
  <c r="S1689" i="1"/>
  <c r="R1689" i="1"/>
  <c r="M1689" i="1"/>
  <c r="U1688" i="1"/>
  <c r="S1688" i="1"/>
  <c r="R1688" i="1"/>
  <c r="M1688" i="1"/>
  <c r="U1687" i="1"/>
  <c r="S1687" i="1"/>
  <c r="R1687" i="1"/>
  <c r="M1687" i="1"/>
  <c r="U1686" i="1"/>
  <c r="S1686" i="1"/>
  <c r="R1686" i="1"/>
  <c r="M1686" i="1"/>
  <c r="U1685" i="1"/>
  <c r="S1685" i="1"/>
  <c r="R1685" i="1"/>
  <c r="M1685" i="1"/>
  <c r="U1684" i="1"/>
  <c r="S1684" i="1"/>
  <c r="R1684" i="1"/>
  <c r="M1684" i="1"/>
  <c r="U1683" i="1"/>
  <c r="S1683" i="1"/>
  <c r="R1683" i="1"/>
  <c r="M1683" i="1"/>
  <c r="U1682" i="1"/>
  <c r="S1682" i="1"/>
  <c r="R1682" i="1"/>
  <c r="M1682" i="1"/>
  <c r="U1681" i="1"/>
  <c r="S1681" i="1"/>
  <c r="R1681" i="1"/>
  <c r="M1681" i="1"/>
  <c r="U1680" i="1"/>
  <c r="S1680" i="1"/>
  <c r="R1680" i="1"/>
  <c r="M1680" i="1"/>
  <c r="U1679" i="1"/>
  <c r="S1679" i="1"/>
  <c r="R1679" i="1"/>
  <c r="M1679" i="1"/>
  <c r="U1678" i="1"/>
  <c r="S1678" i="1"/>
  <c r="R1678" i="1"/>
  <c r="M1678" i="1"/>
  <c r="U1677" i="1"/>
  <c r="S1677" i="1"/>
  <c r="R1677" i="1"/>
  <c r="M1677" i="1"/>
  <c r="U1676" i="1"/>
  <c r="S1676" i="1"/>
  <c r="R1676" i="1"/>
  <c r="M1676" i="1"/>
  <c r="U1675" i="1"/>
  <c r="S1675" i="1"/>
  <c r="R1675" i="1"/>
  <c r="M1675" i="1"/>
  <c r="U1674" i="1"/>
  <c r="S1674" i="1"/>
  <c r="R1674" i="1"/>
  <c r="M1674" i="1"/>
  <c r="U1673" i="1"/>
  <c r="S1673" i="1"/>
  <c r="R1673" i="1"/>
  <c r="M1673" i="1"/>
  <c r="U1672" i="1"/>
  <c r="S1672" i="1"/>
  <c r="R1672" i="1"/>
  <c r="M1672" i="1"/>
  <c r="U1671" i="1"/>
  <c r="S1671" i="1"/>
  <c r="R1671" i="1"/>
  <c r="M1671" i="1"/>
  <c r="U1670" i="1"/>
  <c r="S1670" i="1"/>
  <c r="R1670" i="1"/>
  <c r="M1670" i="1"/>
  <c r="U1669" i="1"/>
  <c r="S1669" i="1"/>
  <c r="R1669" i="1"/>
  <c r="M1669" i="1"/>
  <c r="U1668" i="1"/>
  <c r="S1668" i="1"/>
  <c r="R1668" i="1"/>
  <c r="M1668" i="1"/>
  <c r="U1667" i="1"/>
  <c r="S1667" i="1"/>
  <c r="R1667" i="1"/>
  <c r="M1667" i="1"/>
  <c r="U1666" i="1"/>
  <c r="S1666" i="1"/>
  <c r="R1666" i="1"/>
  <c r="M1666" i="1"/>
  <c r="U1665" i="1"/>
  <c r="S1665" i="1"/>
  <c r="R1665" i="1"/>
  <c r="M1665" i="1"/>
  <c r="U1664" i="1"/>
  <c r="S1664" i="1"/>
  <c r="R1664" i="1"/>
  <c r="M1664" i="1"/>
  <c r="U1663" i="1"/>
  <c r="S1663" i="1"/>
  <c r="R1663" i="1"/>
  <c r="M1663" i="1"/>
  <c r="U1662" i="1"/>
  <c r="S1662" i="1"/>
  <c r="R1662" i="1"/>
  <c r="M1662" i="1"/>
  <c r="U1661" i="1"/>
  <c r="S1661" i="1"/>
  <c r="R1661" i="1"/>
  <c r="M1661" i="1"/>
  <c r="U1660" i="1"/>
  <c r="S1660" i="1"/>
  <c r="R1660" i="1"/>
  <c r="M1660" i="1"/>
  <c r="U1659" i="1"/>
  <c r="S1659" i="1"/>
  <c r="R1659" i="1"/>
  <c r="M1659" i="1"/>
  <c r="U1658" i="1"/>
  <c r="S1658" i="1"/>
  <c r="R1658" i="1"/>
  <c r="M1658" i="1"/>
  <c r="U1657" i="1"/>
  <c r="S1657" i="1"/>
  <c r="R1657" i="1"/>
  <c r="M1657" i="1"/>
  <c r="U1656" i="1"/>
  <c r="S1656" i="1"/>
  <c r="R1656" i="1"/>
  <c r="M1656" i="1"/>
  <c r="U1655" i="1"/>
  <c r="S1655" i="1"/>
  <c r="R1655" i="1"/>
  <c r="M1655" i="1"/>
  <c r="U1654" i="1"/>
  <c r="S1654" i="1"/>
  <c r="R1654" i="1"/>
  <c r="M1654" i="1"/>
  <c r="U1653" i="1"/>
  <c r="S1653" i="1"/>
  <c r="R1653" i="1"/>
  <c r="M1653" i="1"/>
  <c r="U1652" i="1"/>
  <c r="S1652" i="1"/>
  <c r="R1652" i="1"/>
  <c r="M1652" i="1"/>
  <c r="U1651" i="1"/>
  <c r="S1651" i="1"/>
  <c r="R1651" i="1"/>
  <c r="M1651" i="1"/>
  <c r="U1650" i="1"/>
  <c r="S1650" i="1"/>
  <c r="R1650" i="1"/>
  <c r="M1650" i="1"/>
  <c r="U1649" i="1"/>
  <c r="S1649" i="1"/>
  <c r="R1649" i="1"/>
  <c r="M1649" i="1"/>
  <c r="U1648" i="1"/>
  <c r="S1648" i="1"/>
  <c r="R1648" i="1"/>
  <c r="M1648" i="1"/>
  <c r="U1647" i="1"/>
  <c r="S1647" i="1"/>
  <c r="R1647" i="1"/>
  <c r="M1647" i="1"/>
  <c r="U1646" i="1"/>
  <c r="S1646" i="1"/>
  <c r="R1646" i="1"/>
  <c r="M1646" i="1"/>
  <c r="U1645" i="1"/>
  <c r="S1645" i="1"/>
  <c r="R1645" i="1"/>
  <c r="M1645" i="1"/>
  <c r="U1644" i="1"/>
  <c r="S1644" i="1"/>
  <c r="R1644" i="1"/>
  <c r="M1644" i="1"/>
  <c r="U1643" i="1"/>
  <c r="S1643" i="1"/>
  <c r="R1643" i="1"/>
  <c r="M1643" i="1"/>
  <c r="U1642" i="1"/>
  <c r="S1642" i="1"/>
  <c r="R1642" i="1"/>
  <c r="M1642" i="1"/>
  <c r="U1641" i="1"/>
  <c r="S1641" i="1"/>
  <c r="R1641" i="1"/>
  <c r="M1641" i="1"/>
  <c r="U1640" i="1"/>
  <c r="S1640" i="1"/>
  <c r="R1640" i="1"/>
  <c r="M1640" i="1"/>
  <c r="U1639" i="1"/>
  <c r="S1639" i="1"/>
  <c r="R1639" i="1"/>
  <c r="M1639" i="1"/>
  <c r="U1638" i="1"/>
  <c r="S1638" i="1"/>
  <c r="R1638" i="1"/>
  <c r="M1638" i="1"/>
  <c r="U1637" i="1"/>
  <c r="S1637" i="1"/>
  <c r="R1637" i="1"/>
  <c r="M1637" i="1"/>
  <c r="U1636" i="1"/>
  <c r="S1636" i="1"/>
  <c r="R1636" i="1"/>
  <c r="M1636" i="1"/>
  <c r="U1635" i="1"/>
  <c r="S1635" i="1"/>
  <c r="R1635" i="1"/>
  <c r="M1635" i="1"/>
  <c r="U1634" i="1"/>
  <c r="S1634" i="1"/>
  <c r="R1634" i="1"/>
  <c r="M1634" i="1"/>
  <c r="U1633" i="1"/>
  <c r="S1633" i="1"/>
  <c r="R1633" i="1"/>
  <c r="M1633" i="1"/>
  <c r="U1632" i="1"/>
  <c r="S1632" i="1"/>
  <c r="R1632" i="1"/>
  <c r="M1632" i="1"/>
  <c r="U1631" i="1"/>
  <c r="S1631" i="1"/>
  <c r="R1631" i="1"/>
  <c r="M1631" i="1"/>
  <c r="U1630" i="1"/>
  <c r="S1630" i="1"/>
  <c r="R1630" i="1"/>
  <c r="M1630" i="1"/>
  <c r="U1629" i="1"/>
  <c r="S1629" i="1"/>
  <c r="R1629" i="1"/>
  <c r="M1629" i="1"/>
  <c r="U1628" i="1"/>
  <c r="S1628" i="1"/>
  <c r="R1628" i="1"/>
  <c r="M1628" i="1"/>
  <c r="U1627" i="1"/>
  <c r="S1627" i="1"/>
  <c r="R1627" i="1"/>
  <c r="M1627" i="1"/>
  <c r="U1626" i="1"/>
  <c r="S1626" i="1"/>
  <c r="R1626" i="1"/>
  <c r="M1626" i="1"/>
  <c r="U1625" i="1"/>
  <c r="S1625" i="1"/>
  <c r="R1625" i="1"/>
  <c r="M1625" i="1"/>
  <c r="U1624" i="1"/>
  <c r="S1624" i="1"/>
  <c r="R1624" i="1"/>
  <c r="M1624" i="1"/>
  <c r="U1623" i="1"/>
  <c r="S1623" i="1"/>
  <c r="R1623" i="1"/>
  <c r="M1623" i="1"/>
  <c r="U1622" i="1"/>
  <c r="S1622" i="1"/>
  <c r="R1622" i="1"/>
  <c r="M1622" i="1"/>
  <c r="U1621" i="1"/>
  <c r="S1621" i="1"/>
  <c r="R1621" i="1"/>
  <c r="M1621" i="1"/>
  <c r="U1620" i="1"/>
  <c r="S1620" i="1"/>
  <c r="R1620" i="1"/>
  <c r="M1620" i="1"/>
  <c r="U1619" i="1"/>
  <c r="S1619" i="1"/>
  <c r="R1619" i="1"/>
  <c r="M1619" i="1"/>
  <c r="U1618" i="1"/>
  <c r="S1618" i="1"/>
  <c r="R1618" i="1"/>
  <c r="M1618" i="1"/>
  <c r="U1617" i="1"/>
  <c r="S1617" i="1"/>
  <c r="R1617" i="1"/>
  <c r="M1617" i="1"/>
  <c r="U1616" i="1"/>
  <c r="S1616" i="1"/>
  <c r="R1616" i="1"/>
  <c r="M1616" i="1"/>
  <c r="U1615" i="1"/>
  <c r="S1615" i="1"/>
  <c r="R1615" i="1"/>
  <c r="M1615" i="1"/>
  <c r="U1614" i="1"/>
  <c r="S1614" i="1"/>
  <c r="R1614" i="1"/>
  <c r="M1614" i="1"/>
  <c r="U1613" i="1"/>
  <c r="S1613" i="1"/>
  <c r="R1613" i="1"/>
  <c r="M1613" i="1"/>
  <c r="U1612" i="1"/>
  <c r="S1612" i="1"/>
  <c r="R1612" i="1"/>
  <c r="M1612" i="1"/>
  <c r="U1611" i="1"/>
  <c r="S1611" i="1"/>
  <c r="R1611" i="1"/>
  <c r="M1611" i="1"/>
  <c r="U1610" i="1"/>
  <c r="S1610" i="1"/>
  <c r="R1610" i="1"/>
  <c r="M1610" i="1"/>
  <c r="U1609" i="1"/>
  <c r="S1609" i="1"/>
  <c r="R1609" i="1"/>
  <c r="M1609" i="1"/>
  <c r="U1608" i="1"/>
  <c r="S1608" i="1"/>
  <c r="R1608" i="1"/>
  <c r="M1608" i="1"/>
  <c r="U1607" i="1"/>
  <c r="S1607" i="1"/>
  <c r="R1607" i="1"/>
  <c r="M1607" i="1"/>
  <c r="U1606" i="1"/>
  <c r="S1606" i="1"/>
  <c r="R1606" i="1"/>
  <c r="M1606" i="1"/>
  <c r="U1605" i="1"/>
  <c r="S1605" i="1"/>
  <c r="R1605" i="1"/>
  <c r="M1605" i="1"/>
  <c r="U1604" i="1"/>
  <c r="S1604" i="1"/>
  <c r="R1604" i="1"/>
  <c r="M1604" i="1"/>
  <c r="U1603" i="1"/>
  <c r="S1603" i="1"/>
  <c r="R1603" i="1"/>
  <c r="M1603" i="1"/>
  <c r="U1602" i="1"/>
  <c r="S1602" i="1"/>
  <c r="R1602" i="1"/>
  <c r="M1602" i="1"/>
  <c r="U1601" i="1"/>
  <c r="S1601" i="1"/>
  <c r="R1601" i="1"/>
  <c r="M1601" i="1"/>
  <c r="U1600" i="1"/>
  <c r="S1600" i="1"/>
  <c r="R1600" i="1"/>
  <c r="M1600" i="1"/>
  <c r="U1599" i="1"/>
  <c r="S1599" i="1"/>
  <c r="R1599" i="1"/>
  <c r="M1599" i="1"/>
  <c r="U1598" i="1"/>
  <c r="S1598" i="1"/>
  <c r="R1598" i="1"/>
  <c r="M1598" i="1"/>
  <c r="U1597" i="1"/>
  <c r="S1597" i="1"/>
  <c r="R1597" i="1"/>
  <c r="M1597" i="1"/>
  <c r="U1596" i="1"/>
  <c r="S1596" i="1"/>
  <c r="R1596" i="1"/>
  <c r="M1596" i="1"/>
  <c r="U1595" i="1"/>
  <c r="S1595" i="1"/>
  <c r="R1595" i="1"/>
  <c r="M1595" i="1"/>
  <c r="U1594" i="1"/>
  <c r="S1594" i="1"/>
  <c r="R1594" i="1"/>
  <c r="M1594" i="1"/>
  <c r="U1593" i="1"/>
  <c r="S1593" i="1"/>
  <c r="R1593" i="1"/>
  <c r="M1593" i="1"/>
  <c r="U1592" i="1"/>
  <c r="S1592" i="1"/>
  <c r="R1592" i="1"/>
  <c r="M1592" i="1"/>
  <c r="U1591" i="1"/>
  <c r="S1591" i="1"/>
  <c r="R1591" i="1"/>
  <c r="M1591" i="1"/>
  <c r="U1590" i="1"/>
  <c r="S1590" i="1"/>
  <c r="R1590" i="1"/>
  <c r="M1590" i="1"/>
  <c r="U1589" i="1"/>
  <c r="S1589" i="1"/>
  <c r="R1589" i="1"/>
  <c r="M1589" i="1"/>
  <c r="U1588" i="1"/>
  <c r="S1588" i="1"/>
  <c r="R1588" i="1"/>
  <c r="M1588" i="1"/>
  <c r="U1587" i="1"/>
  <c r="S1587" i="1"/>
  <c r="R1587" i="1"/>
  <c r="M1587" i="1"/>
  <c r="U1586" i="1"/>
  <c r="S1586" i="1"/>
  <c r="R1586" i="1"/>
  <c r="M1586" i="1"/>
  <c r="U1585" i="1"/>
  <c r="S1585" i="1"/>
  <c r="R1585" i="1"/>
  <c r="M1585" i="1"/>
  <c r="U1584" i="1"/>
  <c r="S1584" i="1"/>
  <c r="R1584" i="1"/>
  <c r="M1584" i="1"/>
  <c r="U1583" i="1"/>
  <c r="S1583" i="1"/>
  <c r="R1583" i="1"/>
  <c r="M1583" i="1"/>
  <c r="U1582" i="1"/>
  <c r="S1582" i="1"/>
  <c r="R1582" i="1"/>
  <c r="M1582" i="1"/>
  <c r="U1581" i="1"/>
  <c r="S1581" i="1"/>
  <c r="R1581" i="1"/>
  <c r="M1581" i="1"/>
  <c r="U1580" i="1"/>
  <c r="S1580" i="1"/>
  <c r="R1580" i="1"/>
  <c r="M1580" i="1"/>
  <c r="U1579" i="1"/>
  <c r="S1579" i="1"/>
  <c r="R1579" i="1"/>
  <c r="M1579" i="1"/>
  <c r="U1578" i="1"/>
  <c r="S1578" i="1"/>
  <c r="R1578" i="1"/>
  <c r="M1578" i="1"/>
  <c r="U1577" i="1"/>
  <c r="S1577" i="1"/>
  <c r="R1577" i="1"/>
  <c r="M1577" i="1"/>
  <c r="U1576" i="1"/>
  <c r="S1576" i="1"/>
  <c r="R1576" i="1"/>
  <c r="M1576" i="1"/>
  <c r="U1575" i="1"/>
  <c r="S1575" i="1"/>
  <c r="R1575" i="1"/>
  <c r="M1575" i="1"/>
  <c r="U1574" i="1"/>
  <c r="S1574" i="1"/>
  <c r="R1574" i="1"/>
  <c r="M1574" i="1"/>
  <c r="U1573" i="1"/>
  <c r="S1573" i="1"/>
  <c r="R1573" i="1"/>
  <c r="M1573" i="1"/>
  <c r="U1572" i="1"/>
  <c r="S1572" i="1"/>
  <c r="R1572" i="1"/>
  <c r="M1572" i="1"/>
  <c r="U1571" i="1"/>
  <c r="S1571" i="1"/>
  <c r="R1571" i="1"/>
  <c r="M1571" i="1"/>
  <c r="U1570" i="1"/>
  <c r="S1570" i="1"/>
  <c r="R1570" i="1"/>
  <c r="M1570" i="1"/>
  <c r="U1569" i="1"/>
  <c r="S1569" i="1"/>
  <c r="R1569" i="1"/>
  <c r="M1569" i="1"/>
  <c r="U1568" i="1"/>
  <c r="S1568" i="1"/>
  <c r="R1568" i="1"/>
  <c r="M1568" i="1"/>
  <c r="U1567" i="1"/>
  <c r="S1567" i="1"/>
  <c r="R1567" i="1"/>
  <c r="M1567" i="1"/>
  <c r="U1566" i="1"/>
  <c r="S1566" i="1"/>
  <c r="R1566" i="1"/>
  <c r="M1566" i="1"/>
  <c r="U1565" i="1"/>
  <c r="S1565" i="1"/>
  <c r="R1565" i="1"/>
  <c r="M1565" i="1"/>
  <c r="U1564" i="1"/>
  <c r="S1564" i="1"/>
  <c r="R1564" i="1"/>
  <c r="M1564" i="1"/>
  <c r="U1563" i="1"/>
  <c r="S1563" i="1"/>
  <c r="R1563" i="1"/>
  <c r="M1563" i="1"/>
  <c r="U1562" i="1"/>
  <c r="S1562" i="1"/>
  <c r="R1562" i="1"/>
  <c r="M1562" i="1"/>
  <c r="U1561" i="1"/>
  <c r="S1561" i="1"/>
  <c r="R1561" i="1"/>
  <c r="M1561" i="1"/>
  <c r="U1560" i="1"/>
  <c r="S1560" i="1"/>
  <c r="R1560" i="1"/>
  <c r="M1560" i="1"/>
  <c r="U1559" i="1"/>
  <c r="S1559" i="1"/>
  <c r="R1559" i="1"/>
  <c r="M1559" i="1"/>
  <c r="U1558" i="1"/>
  <c r="S1558" i="1"/>
  <c r="R1558" i="1"/>
  <c r="M1558" i="1"/>
  <c r="U1557" i="1"/>
  <c r="S1557" i="1"/>
  <c r="R1557" i="1"/>
  <c r="M1557" i="1"/>
  <c r="U1556" i="1"/>
  <c r="S1556" i="1"/>
  <c r="R1556" i="1"/>
  <c r="M1556" i="1"/>
  <c r="U1555" i="1"/>
  <c r="S1555" i="1"/>
  <c r="R1555" i="1"/>
  <c r="M1555" i="1"/>
  <c r="U1554" i="1"/>
  <c r="S1554" i="1"/>
  <c r="R1554" i="1"/>
  <c r="M1554" i="1"/>
  <c r="U1553" i="1"/>
  <c r="S1553" i="1"/>
  <c r="R1553" i="1"/>
  <c r="M1553" i="1"/>
  <c r="U1552" i="1"/>
  <c r="S1552" i="1"/>
  <c r="R1552" i="1"/>
  <c r="M1552" i="1"/>
  <c r="U1551" i="1"/>
  <c r="S1551" i="1"/>
  <c r="R1551" i="1"/>
  <c r="M1551" i="1"/>
  <c r="U1550" i="1"/>
  <c r="S1550" i="1"/>
  <c r="R1550" i="1"/>
  <c r="M1550" i="1"/>
  <c r="U1549" i="1"/>
  <c r="S1549" i="1"/>
  <c r="R1549" i="1"/>
  <c r="M1549" i="1"/>
  <c r="U1548" i="1"/>
  <c r="S1548" i="1"/>
  <c r="R1548" i="1"/>
  <c r="M1548" i="1"/>
  <c r="U1547" i="1"/>
  <c r="S1547" i="1"/>
  <c r="R1547" i="1"/>
  <c r="M1547" i="1"/>
  <c r="U1546" i="1"/>
  <c r="S1546" i="1"/>
  <c r="R1546" i="1"/>
  <c r="M1546" i="1"/>
  <c r="U1545" i="1"/>
  <c r="S1545" i="1"/>
  <c r="R1545" i="1"/>
  <c r="M1545" i="1"/>
  <c r="U1544" i="1"/>
  <c r="S1544" i="1"/>
  <c r="R1544" i="1"/>
  <c r="M1544" i="1"/>
  <c r="U1543" i="1"/>
  <c r="S1543" i="1"/>
  <c r="R1543" i="1"/>
  <c r="M1543" i="1"/>
  <c r="U1542" i="1"/>
  <c r="S1542" i="1"/>
  <c r="R1542" i="1"/>
  <c r="M1542" i="1"/>
  <c r="U1541" i="1"/>
  <c r="S1541" i="1"/>
  <c r="R1541" i="1"/>
  <c r="M1541" i="1"/>
  <c r="U1540" i="1"/>
  <c r="S1540" i="1"/>
  <c r="R1540" i="1"/>
  <c r="M1540" i="1"/>
  <c r="U1539" i="1"/>
  <c r="S1539" i="1"/>
  <c r="R1539" i="1"/>
  <c r="M1539" i="1"/>
  <c r="U1538" i="1"/>
  <c r="S1538" i="1"/>
  <c r="R1538" i="1"/>
  <c r="M1538" i="1"/>
  <c r="U1537" i="1"/>
  <c r="S1537" i="1"/>
  <c r="R1537" i="1"/>
  <c r="M1537" i="1"/>
  <c r="U1536" i="1"/>
  <c r="S1536" i="1"/>
  <c r="R1536" i="1"/>
  <c r="M1536" i="1"/>
  <c r="U1535" i="1"/>
  <c r="S1535" i="1"/>
  <c r="R1535" i="1"/>
  <c r="M1535" i="1"/>
  <c r="U1534" i="1"/>
  <c r="S1534" i="1"/>
  <c r="R1534" i="1"/>
  <c r="M1534" i="1"/>
  <c r="U1533" i="1"/>
  <c r="S1533" i="1"/>
  <c r="R1533" i="1"/>
  <c r="M1533" i="1"/>
  <c r="U1532" i="1"/>
  <c r="S1532" i="1"/>
  <c r="R1532" i="1"/>
  <c r="M1532" i="1"/>
  <c r="U1531" i="1"/>
  <c r="S1531" i="1"/>
  <c r="R1531" i="1"/>
  <c r="M1531" i="1"/>
  <c r="U1530" i="1"/>
  <c r="S1530" i="1"/>
  <c r="R1530" i="1"/>
  <c r="M1530" i="1"/>
  <c r="U1529" i="1"/>
  <c r="S1529" i="1"/>
  <c r="R1529" i="1"/>
  <c r="M1529" i="1"/>
  <c r="U1528" i="1"/>
  <c r="S1528" i="1"/>
  <c r="R1528" i="1"/>
  <c r="M1528" i="1"/>
  <c r="U1527" i="1"/>
  <c r="S1527" i="1"/>
  <c r="R1527" i="1"/>
  <c r="M1527" i="1"/>
  <c r="U1526" i="1"/>
  <c r="S1526" i="1"/>
  <c r="R1526" i="1"/>
  <c r="M1526" i="1"/>
  <c r="U1525" i="1"/>
  <c r="S1525" i="1"/>
  <c r="R1525" i="1"/>
  <c r="M1525" i="1"/>
  <c r="U1524" i="1"/>
  <c r="S1524" i="1"/>
  <c r="R1524" i="1"/>
  <c r="M1524" i="1"/>
  <c r="U1523" i="1"/>
  <c r="S1523" i="1"/>
  <c r="R1523" i="1"/>
  <c r="M1523" i="1"/>
  <c r="U1522" i="1"/>
  <c r="S1522" i="1"/>
  <c r="R1522" i="1"/>
  <c r="M1522" i="1"/>
  <c r="U1521" i="1"/>
  <c r="S1521" i="1"/>
  <c r="R1521" i="1"/>
  <c r="M1521" i="1"/>
  <c r="U1520" i="1"/>
  <c r="S1520" i="1"/>
  <c r="R1520" i="1"/>
  <c r="M1520" i="1"/>
  <c r="U1519" i="1"/>
  <c r="S1519" i="1"/>
  <c r="R1519" i="1"/>
  <c r="M1519" i="1"/>
  <c r="U1518" i="1"/>
  <c r="S1518" i="1"/>
  <c r="R1518" i="1"/>
  <c r="M1518" i="1"/>
  <c r="U1517" i="1"/>
  <c r="S1517" i="1"/>
  <c r="R1517" i="1"/>
  <c r="M1517" i="1"/>
  <c r="U1516" i="1"/>
  <c r="S1516" i="1"/>
  <c r="R1516" i="1"/>
  <c r="M1516" i="1"/>
  <c r="U1515" i="1"/>
  <c r="S1515" i="1"/>
  <c r="R1515" i="1"/>
  <c r="M1515" i="1"/>
  <c r="U1514" i="1"/>
  <c r="S1514" i="1"/>
  <c r="R1514" i="1"/>
  <c r="M1514" i="1"/>
  <c r="U1513" i="1"/>
  <c r="S1513" i="1"/>
  <c r="R1513" i="1"/>
  <c r="M1513" i="1"/>
  <c r="U1512" i="1"/>
  <c r="S1512" i="1"/>
  <c r="R1512" i="1"/>
  <c r="M1512" i="1"/>
  <c r="U1511" i="1"/>
  <c r="S1511" i="1"/>
  <c r="R1511" i="1"/>
  <c r="M1511" i="1"/>
  <c r="U1510" i="1"/>
  <c r="S1510" i="1"/>
  <c r="R1510" i="1"/>
  <c r="M1510" i="1"/>
  <c r="U1509" i="1"/>
  <c r="S1509" i="1"/>
  <c r="R1509" i="1"/>
  <c r="M1509" i="1"/>
  <c r="U1508" i="1"/>
  <c r="S1508" i="1"/>
  <c r="R1508" i="1"/>
  <c r="M1508" i="1"/>
  <c r="U1507" i="1"/>
  <c r="S1507" i="1"/>
  <c r="R1507" i="1"/>
  <c r="M1507" i="1"/>
  <c r="U1506" i="1"/>
  <c r="S1506" i="1"/>
  <c r="R1506" i="1"/>
  <c r="M1506" i="1"/>
  <c r="U1505" i="1"/>
  <c r="S1505" i="1"/>
  <c r="R1505" i="1"/>
  <c r="M1505" i="1"/>
  <c r="U1504" i="1"/>
  <c r="S1504" i="1"/>
  <c r="R1504" i="1"/>
  <c r="M1504" i="1"/>
  <c r="U1503" i="1"/>
  <c r="S1503" i="1"/>
  <c r="R1503" i="1"/>
  <c r="M1503" i="1"/>
  <c r="U1502" i="1"/>
  <c r="S1502" i="1"/>
  <c r="R1502" i="1"/>
  <c r="M1502" i="1"/>
  <c r="U1501" i="1"/>
  <c r="S1501" i="1"/>
  <c r="R1501" i="1"/>
  <c r="M1501" i="1"/>
  <c r="U1500" i="1"/>
  <c r="S1500" i="1"/>
  <c r="R1500" i="1"/>
  <c r="M1500" i="1"/>
  <c r="U1499" i="1"/>
  <c r="S1499" i="1"/>
  <c r="R1499" i="1"/>
  <c r="M1499" i="1"/>
  <c r="U1498" i="1"/>
  <c r="S1498" i="1"/>
  <c r="R1498" i="1"/>
  <c r="M1498" i="1"/>
  <c r="U1497" i="1"/>
  <c r="S1497" i="1"/>
  <c r="R1497" i="1"/>
  <c r="M1497" i="1"/>
  <c r="U1496" i="1"/>
  <c r="S1496" i="1"/>
  <c r="R1496" i="1"/>
  <c r="M1496" i="1"/>
  <c r="U1495" i="1"/>
  <c r="S1495" i="1"/>
  <c r="R1495" i="1"/>
  <c r="M1495" i="1"/>
  <c r="U1494" i="1"/>
  <c r="S1494" i="1"/>
  <c r="R1494" i="1"/>
  <c r="M1494" i="1"/>
  <c r="U1493" i="1"/>
  <c r="S1493" i="1"/>
  <c r="R1493" i="1"/>
  <c r="M1493" i="1"/>
  <c r="U1492" i="1"/>
  <c r="S1492" i="1"/>
  <c r="R1492" i="1"/>
  <c r="M1492" i="1"/>
  <c r="U1491" i="1"/>
  <c r="S1491" i="1"/>
  <c r="R1491" i="1"/>
  <c r="M1491" i="1"/>
  <c r="U1490" i="1"/>
  <c r="S1490" i="1"/>
  <c r="R1490" i="1"/>
  <c r="M1490" i="1"/>
  <c r="U1489" i="1"/>
  <c r="S1489" i="1"/>
  <c r="R1489" i="1"/>
  <c r="M1489" i="1"/>
  <c r="U1488" i="1"/>
  <c r="S1488" i="1"/>
  <c r="R1488" i="1"/>
  <c r="M1488" i="1"/>
  <c r="U1487" i="1"/>
  <c r="S1487" i="1"/>
  <c r="R1487" i="1"/>
  <c r="M1487" i="1"/>
  <c r="U1486" i="1"/>
  <c r="S1486" i="1"/>
  <c r="R1486" i="1"/>
  <c r="M1486" i="1"/>
  <c r="U1485" i="1"/>
  <c r="S1485" i="1"/>
  <c r="R1485" i="1"/>
  <c r="M1485" i="1"/>
  <c r="U1484" i="1"/>
  <c r="S1484" i="1"/>
  <c r="R1484" i="1"/>
  <c r="M1484" i="1"/>
  <c r="U1483" i="1"/>
  <c r="S1483" i="1"/>
  <c r="R1483" i="1"/>
  <c r="M1483" i="1"/>
  <c r="U1482" i="1"/>
  <c r="S1482" i="1"/>
  <c r="R1482" i="1"/>
  <c r="M1482" i="1"/>
  <c r="U1481" i="1"/>
  <c r="S1481" i="1"/>
  <c r="R1481" i="1"/>
  <c r="M1481" i="1"/>
  <c r="U1480" i="1"/>
  <c r="S1480" i="1"/>
  <c r="R1480" i="1"/>
  <c r="M1480" i="1"/>
  <c r="U1479" i="1"/>
  <c r="S1479" i="1"/>
  <c r="R1479" i="1"/>
  <c r="M1479" i="1"/>
  <c r="U1478" i="1"/>
  <c r="S1478" i="1"/>
  <c r="R1478" i="1"/>
  <c r="M1478" i="1"/>
  <c r="U1477" i="1"/>
  <c r="S1477" i="1"/>
  <c r="R1477" i="1"/>
  <c r="M1477" i="1"/>
  <c r="U1476" i="1"/>
  <c r="S1476" i="1"/>
  <c r="R1476" i="1"/>
  <c r="M1476" i="1"/>
  <c r="U1475" i="1"/>
  <c r="S1475" i="1"/>
  <c r="R1475" i="1"/>
  <c r="M1475" i="1"/>
  <c r="U1474" i="1"/>
  <c r="S1474" i="1"/>
  <c r="R1474" i="1"/>
  <c r="M1474" i="1"/>
  <c r="U1473" i="1"/>
  <c r="S1473" i="1"/>
  <c r="R1473" i="1"/>
  <c r="M1473" i="1"/>
  <c r="U1472" i="1"/>
  <c r="S1472" i="1"/>
  <c r="R1472" i="1"/>
  <c r="M1472" i="1"/>
  <c r="U1471" i="1"/>
  <c r="S1471" i="1"/>
  <c r="R1471" i="1"/>
  <c r="M1471" i="1"/>
  <c r="U1470" i="1"/>
  <c r="S1470" i="1"/>
  <c r="R1470" i="1"/>
  <c r="M1470" i="1"/>
  <c r="U1469" i="1"/>
  <c r="S1469" i="1"/>
  <c r="R1469" i="1"/>
  <c r="M1469" i="1"/>
  <c r="U1468" i="1"/>
  <c r="S1468" i="1"/>
  <c r="R1468" i="1"/>
  <c r="M1468" i="1"/>
  <c r="U1467" i="1"/>
  <c r="S1467" i="1"/>
  <c r="R1467" i="1"/>
  <c r="M1467" i="1"/>
  <c r="U1466" i="1"/>
  <c r="S1466" i="1"/>
  <c r="R1466" i="1"/>
  <c r="M1466" i="1"/>
  <c r="U1465" i="1"/>
  <c r="S1465" i="1"/>
  <c r="R1465" i="1"/>
  <c r="M1465" i="1"/>
  <c r="U1464" i="1"/>
  <c r="S1464" i="1"/>
  <c r="R1464" i="1"/>
  <c r="M1464" i="1"/>
  <c r="U1463" i="1"/>
  <c r="S1463" i="1"/>
  <c r="R1463" i="1"/>
  <c r="M1463" i="1"/>
  <c r="U1462" i="1"/>
  <c r="S1462" i="1"/>
  <c r="R1462" i="1"/>
  <c r="M1462" i="1"/>
  <c r="U1461" i="1"/>
  <c r="S1461" i="1"/>
  <c r="R1461" i="1"/>
  <c r="M1461" i="1"/>
  <c r="U1460" i="1"/>
  <c r="S1460" i="1"/>
  <c r="R1460" i="1"/>
  <c r="M1460" i="1"/>
  <c r="U1459" i="1"/>
  <c r="S1459" i="1"/>
  <c r="R1459" i="1"/>
  <c r="M1459" i="1"/>
  <c r="U1458" i="1"/>
  <c r="S1458" i="1"/>
  <c r="R1458" i="1"/>
  <c r="M1458" i="1"/>
  <c r="U1457" i="1"/>
  <c r="S1457" i="1"/>
  <c r="R1457" i="1"/>
  <c r="M1457" i="1"/>
  <c r="U1456" i="1"/>
  <c r="S1456" i="1"/>
  <c r="R1456" i="1"/>
  <c r="M1456" i="1"/>
  <c r="U1455" i="1"/>
  <c r="S1455" i="1"/>
  <c r="R1455" i="1"/>
  <c r="M1455" i="1"/>
  <c r="U1454" i="1"/>
  <c r="S1454" i="1"/>
  <c r="R1454" i="1"/>
  <c r="M1454" i="1"/>
  <c r="U1453" i="1"/>
  <c r="S1453" i="1"/>
  <c r="R1453" i="1"/>
  <c r="M1453" i="1"/>
  <c r="U1452" i="1"/>
  <c r="S1452" i="1"/>
  <c r="R1452" i="1"/>
  <c r="M1452" i="1"/>
  <c r="U1451" i="1"/>
  <c r="S1451" i="1"/>
  <c r="R1451" i="1"/>
  <c r="M1451" i="1"/>
  <c r="U1450" i="1"/>
  <c r="S1450" i="1"/>
  <c r="R1450" i="1"/>
  <c r="M1450" i="1"/>
  <c r="U1449" i="1"/>
  <c r="S1449" i="1"/>
  <c r="R1449" i="1"/>
  <c r="M1449" i="1"/>
  <c r="U1448" i="1"/>
  <c r="S1448" i="1"/>
  <c r="R1448" i="1"/>
  <c r="M1448" i="1"/>
  <c r="U1447" i="1"/>
  <c r="S1447" i="1"/>
  <c r="R1447" i="1"/>
  <c r="M1447" i="1"/>
  <c r="U1446" i="1"/>
  <c r="S1446" i="1"/>
  <c r="R1446" i="1"/>
  <c r="M1446" i="1"/>
  <c r="U1445" i="1"/>
  <c r="S1445" i="1"/>
  <c r="R1445" i="1"/>
  <c r="M1445" i="1"/>
  <c r="U1444" i="1"/>
  <c r="S1444" i="1"/>
  <c r="R1444" i="1"/>
  <c r="M1444" i="1"/>
  <c r="U1443" i="1"/>
  <c r="S1443" i="1"/>
  <c r="R1443" i="1"/>
  <c r="M1443" i="1"/>
  <c r="U1442" i="1"/>
  <c r="S1442" i="1"/>
  <c r="R1442" i="1"/>
  <c r="M1442" i="1"/>
  <c r="U1441" i="1"/>
  <c r="S1441" i="1"/>
  <c r="R1441" i="1"/>
  <c r="M1441" i="1"/>
  <c r="U1440" i="1"/>
  <c r="S1440" i="1"/>
  <c r="R1440" i="1"/>
  <c r="M1440" i="1"/>
  <c r="U1439" i="1"/>
  <c r="S1439" i="1"/>
  <c r="R1439" i="1"/>
  <c r="M1439" i="1"/>
  <c r="U1438" i="1"/>
  <c r="S1438" i="1"/>
  <c r="R1438" i="1"/>
  <c r="M1438" i="1"/>
  <c r="U1437" i="1"/>
  <c r="S1437" i="1"/>
  <c r="R1437" i="1"/>
  <c r="M1437" i="1"/>
  <c r="U1436" i="1"/>
  <c r="S1436" i="1"/>
  <c r="R1436" i="1"/>
  <c r="M1436" i="1"/>
  <c r="U1435" i="1"/>
  <c r="S1435" i="1"/>
  <c r="R1435" i="1"/>
  <c r="M1435" i="1"/>
  <c r="U1434" i="1"/>
  <c r="S1434" i="1"/>
  <c r="R1434" i="1"/>
  <c r="M1434" i="1"/>
  <c r="U1433" i="1"/>
  <c r="S1433" i="1"/>
  <c r="R1433" i="1"/>
  <c r="M1433" i="1"/>
  <c r="U1432" i="1"/>
  <c r="S1432" i="1"/>
  <c r="R1432" i="1"/>
  <c r="M1432" i="1"/>
  <c r="U1431" i="1"/>
  <c r="S1431" i="1"/>
  <c r="R1431" i="1"/>
  <c r="M1431" i="1"/>
  <c r="U1430" i="1"/>
  <c r="S1430" i="1"/>
  <c r="R1430" i="1"/>
  <c r="M1430" i="1"/>
  <c r="U1429" i="1"/>
  <c r="S1429" i="1"/>
  <c r="R1429" i="1"/>
  <c r="M1429" i="1"/>
  <c r="U1428" i="1"/>
  <c r="S1428" i="1"/>
  <c r="R1428" i="1"/>
  <c r="M1428" i="1"/>
  <c r="U1427" i="1"/>
  <c r="S1427" i="1"/>
  <c r="R1427" i="1"/>
  <c r="M1427" i="1"/>
  <c r="U1426" i="1"/>
  <c r="S1426" i="1"/>
  <c r="R1426" i="1"/>
  <c r="M1426" i="1"/>
  <c r="U1425" i="1"/>
  <c r="S1425" i="1"/>
  <c r="R1425" i="1"/>
  <c r="M1425" i="1"/>
  <c r="U1424" i="1"/>
  <c r="S1424" i="1"/>
  <c r="R1424" i="1"/>
  <c r="M1424" i="1"/>
  <c r="U1423" i="1"/>
  <c r="S1423" i="1"/>
  <c r="R1423" i="1"/>
  <c r="M1423" i="1"/>
  <c r="U1422" i="1"/>
  <c r="S1422" i="1"/>
  <c r="R1422" i="1"/>
  <c r="M1422" i="1"/>
  <c r="U1421" i="1"/>
  <c r="S1421" i="1"/>
  <c r="R1421" i="1"/>
  <c r="M1421" i="1"/>
  <c r="U1420" i="1"/>
  <c r="S1420" i="1"/>
  <c r="R1420" i="1"/>
  <c r="M1420" i="1"/>
  <c r="U1419" i="1"/>
  <c r="S1419" i="1"/>
  <c r="R1419" i="1"/>
  <c r="M1419" i="1"/>
  <c r="U1418" i="1"/>
  <c r="S1418" i="1"/>
  <c r="R1418" i="1"/>
  <c r="M1418" i="1"/>
  <c r="U1417" i="1"/>
  <c r="S1417" i="1"/>
  <c r="R1417" i="1"/>
  <c r="M1417" i="1"/>
  <c r="U1416" i="1"/>
  <c r="S1416" i="1"/>
  <c r="R1416" i="1"/>
  <c r="M1416" i="1"/>
  <c r="U1415" i="1"/>
  <c r="S1415" i="1"/>
  <c r="R1415" i="1"/>
  <c r="M1415" i="1"/>
  <c r="U1414" i="1"/>
  <c r="S1414" i="1"/>
  <c r="R1414" i="1"/>
  <c r="M1414" i="1"/>
  <c r="U1413" i="1"/>
  <c r="S1413" i="1"/>
  <c r="R1413" i="1"/>
  <c r="M1413" i="1"/>
  <c r="U1412" i="1"/>
  <c r="S1412" i="1"/>
  <c r="R1412" i="1"/>
  <c r="M1412" i="1"/>
  <c r="U1411" i="1"/>
  <c r="S1411" i="1"/>
  <c r="R1411" i="1"/>
  <c r="M1411" i="1"/>
  <c r="U1410" i="1"/>
  <c r="S1410" i="1"/>
  <c r="R1410" i="1"/>
  <c r="M1410" i="1"/>
  <c r="U1409" i="1"/>
  <c r="S1409" i="1"/>
  <c r="R1409" i="1"/>
  <c r="M1409" i="1"/>
  <c r="U1408" i="1"/>
  <c r="S1408" i="1"/>
  <c r="R1408" i="1"/>
  <c r="M1408" i="1"/>
  <c r="U1407" i="1"/>
  <c r="S1407" i="1"/>
  <c r="R1407" i="1"/>
  <c r="M1407" i="1"/>
  <c r="U1406" i="1"/>
  <c r="S1406" i="1"/>
  <c r="R1406" i="1"/>
  <c r="M1406" i="1"/>
  <c r="U1405" i="1"/>
  <c r="S1405" i="1"/>
  <c r="R1405" i="1"/>
  <c r="M1405" i="1"/>
  <c r="U1404" i="1"/>
  <c r="S1404" i="1"/>
  <c r="R1404" i="1"/>
  <c r="M1404" i="1"/>
  <c r="U1403" i="1"/>
  <c r="S1403" i="1"/>
  <c r="R1403" i="1"/>
  <c r="M1403" i="1"/>
  <c r="U1402" i="1"/>
  <c r="S1402" i="1"/>
  <c r="R1402" i="1"/>
  <c r="M1402" i="1"/>
  <c r="U1401" i="1"/>
  <c r="S1401" i="1"/>
  <c r="R1401" i="1"/>
  <c r="M1401" i="1"/>
  <c r="U1400" i="1"/>
  <c r="S1400" i="1"/>
  <c r="R1400" i="1"/>
  <c r="M1400" i="1"/>
  <c r="U1399" i="1"/>
  <c r="S1399" i="1"/>
  <c r="R1399" i="1"/>
  <c r="M1399" i="1"/>
  <c r="U1398" i="1"/>
  <c r="S1398" i="1"/>
  <c r="R1398" i="1"/>
  <c r="M1398" i="1"/>
  <c r="U1397" i="1"/>
  <c r="S1397" i="1"/>
  <c r="R1397" i="1"/>
  <c r="M1397" i="1"/>
  <c r="U1396" i="1"/>
  <c r="S1396" i="1"/>
  <c r="R1396" i="1"/>
  <c r="M1396" i="1"/>
  <c r="U1395" i="1"/>
  <c r="S1395" i="1"/>
  <c r="R1395" i="1"/>
  <c r="M1395" i="1"/>
  <c r="U1394" i="1"/>
  <c r="S1394" i="1"/>
  <c r="R1394" i="1"/>
  <c r="M1394" i="1"/>
  <c r="U1393" i="1"/>
  <c r="S1393" i="1"/>
  <c r="R1393" i="1"/>
  <c r="M1393" i="1"/>
  <c r="U1392" i="1"/>
  <c r="S1392" i="1"/>
  <c r="R1392" i="1"/>
  <c r="M1392" i="1"/>
  <c r="U1391" i="1"/>
  <c r="S1391" i="1"/>
  <c r="R1391" i="1"/>
  <c r="M1391" i="1"/>
  <c r="U1390" i="1"/>
  <c r="S1390" i="1"/>
  <c r="R1390" i="1"/>
  <c r="M1390" i="1"/>
  <c r="U1389" i="1"/>
  <c r="S1389" i="1"/>
  <c r="R1389" i="1"/>
  <c r="M1389" i="1"/>
  <c r="U1388" i="1"/>
  <c r="S1388" i="1"/>
  <c r="R1388" i="1"/>
  <c r="M1388" i="1"/>
  <c r="U1387" i="1"/>
  <c r="S1387" i="1"/>
  <c r="R1387" i="1"/>
  <c r="M1387" i="1"/>
  <c r="U1386" i="1"/>
  <c r="S1386" i="1"/>
  <c r="R1386" i="1"/>
  <c r="M1386" i="1"/>
  <c r="U1385" i="1"/>
  <c r="S1385" i="1"/>
  <c r="R1385" i="1"/>
  <c r="M1385" i="1"/>
  <c r="U1384" i="1"/>
  <c r="S1384" i="1"/>
  <c r="R1384" i="1"/>
  <c r="M1384" i="1"/>
  <c r="U1383" i="1"/>
  <c r="S1383" i="1"/>
  <c r="R1383" i="1"/>
  <c r="M1383" i="1"/>
  <c r="U1382" i="1"/>
  <c r="S1382" i="1"/>
  <c r="R1382" i="1"/>
  <c r="M1382" i="1"/>
  <c r="U1381" i="1"/>
  <c r="S1381" i="1"/>
  <c r="R1381" i="1"/>
  <c r="M1381" i="1"/>
  <c r="U1380" i="1"/>
  <c r="S1380" i="1"/>
  <c r="R1380" i="1"/>
  <c r="M1380" i="1"/>
  <c r="U1379" i="1"/>
  <c r="S1379" i="1"/>
  <c r="R1379" i="1"/>
  <c r="M1379" i="1"/>
  <c r="U1378" i="1"/>
  <c r="S1378" i="1"/>
  <c r="R1378" i="1"/>
  <c r="M1378" i="1"/>
  <c r="U1377" i="1"/>
  <c r="S1377" i="1"/>
  <c r="R1377" i="1"/>
  <c r="M1377" i="1"/>
  <c r="U1376" i="1"/>
  <c r="S1376" i="1"/>
  <c r="R1376" i="1"/>
  <c r="M1376" i="1"/>
  <c r="U1375" i="1"/>
  <c r="S1375" i="1"/>
  <c r="R1375" i="1"/>
  <c r="M1375" i="1"/>
  <c r="U1374" i="1"/>
  <c r="S1374" i="1"/>
  <c r="R1374" i="1"/>
  <c r="M1374" i="1"/>
  <c r="U1373" i="1"/>
  <c r="S1373" i="1"/>
  <c r="R1373" i="1"/>
  <c r="M1373" i="1"/>
  <c r="U1372" i="1"/>
  <c r="S1372" i="1"/>
  <c r="R1372" i="1"/>
  <c r="M1372" i="1"/>
  <c r="U1371" i="1"/>
  <c r="S1371" i="1"/>
  <c r="R1371" i="1"/>
  <c r="M1371" i="1"/>
  <c r="U1370" i="1"/>
  <c r="S1370" i="1"/>
  <c r="R1370" i="1"/>
  <c r="M1370" i="1"/>
  <c r="U1369" i="1"/>
  <c r="S1369" i="1"/>
  <c r="R1369" i="1"/>
  <c r="M1369" i="1"/>
  <c r="U1368" i="1"/>
  <c r="S1368" i="1"/>
  <c r="R1368" i="1"/>
  <c r="M1368" i="1"/>
  <c r="U1367" i="1"/>
  <c r="S1367" i="1"/>
  <c r="R1367" i="1"/>
  <c r="M1367" i="1"/>
  <c r="U1366" i="1"/>
  <c r="S1366" i="1"/>
  <c r="R1366" i="1"/>
  <c r="M1366" i="1"/>
  <c r="U1365" i="1"/>
  <c r="S1365" i="1"/>
  <c r="R1365" i="1"/>
  <c r="M1365" i="1"/>
  <c r="U1364" i="1"/>
  <c r="S1364" i="1"/>
  <c r="R1364" i="1"/>
  <c r="M1364" i="1"/>
  <c r="U1363" i="1"/>
  <c r="S1363" i="1"/>
  <c r="R1363" i="1"/>
  <c r="M1363" i="1"/>
  <c r="U1362" i="1"/>
  <c r="S1362" i="1"/>
  <c r="R1362" i="1"/>
  <c r="M1362" i="1"/>
  <c r="U1361" i="1"/>
  <c r="S1361" i="1"/>
  <c r="R1361" i="1"/>
  <c r="M1361" i="1"/>
  <c r="U1360" i="1"/>
  <c r="S1360" i="1"/>
  <c r="R1360" i="1"/>
  <c r="M1360" i="1"/>
  <c r="U1359" i="1"/>
  <c r="S1359" i="1"/>
  <c r="R1359" i="1"/>
  <c r="M1359" i="1"/>
  <c r="U1358" i="1"/>
  <c r="S1358" i="1"/>
  <c r="R1358" i="1"/>
  <c r="M1358" i="1"/>
  <c r="U1357" i="1"/>
  <c r="S1357" i="1"/>
  <c r="R1357" i="1"/>
  <c r="M1357" i="1"/>
  <c r="U1356" i="1"/>
  <c r="S1356" i="1"/>
  <c r="R1356" i="1"/>
  <c r="M1356" i="1"/>
  <c r="U1355" i="1"/>
  <c r="S1355" i="1"/>
  <c r="R1355" i="1"/>
  <c r="M1355" i="1"/>
  <c r="U1354" i="1"/>
  <c r="S1354" i="1"/>
  <c r="R1354" i="1"/>
  <c r="M1354" i="1"/>
  <c r="U1353" i="1"/>
  <c r="S1353" i="1"/>
  <c r="R1353" i="1"/>
  <c r="M1353" i="1"/>
  <c r="U1352" i="1"/>
  <c r="S1352" i="1"/>
  <c r="R1352" i="1"/>
  <c r="M1352" i="1"/>
  <c r="U1351" i="1"/>
  <c r="S1351" i="1"/>
  <c r="R1351" i="1"/>
  <c r="M1351" i="1"/>
  <c r="U1350" i="1"/>
  <c r="S1350" i="1"/>
  <c r="R1350" i="1"/>
  <c r="M1350" i="1"/>
  <c r="U1349" i="1"/>
  <c r="S1349" i="1"/>
  <c r="R1349" i="1"/>
  <c r="M1349" i="1"/>
  <c r="U1348" i="1"/>
  <c r="S1348" i="1"/>
  <c r="R1348" i="1"/>
  <c r="M1348" i="1"/>
  <c r="U1347" i="1"/>
  <c r="S1347" i="1"/>
  <c r="R1347" i="1"/>
  <c r="M1347" i="1"/>
  <c r="U1346" i="1"/>
  <c r="S1346" i="1"/>
  <c r="R1346" i="1"/>
  <c r="M1346" i="1"/>
  <c r="U1345" i="1"/>
  <c r="S1345" i="1"/>
  <c r="R1345" i="1"/>
  <c r="M1345" i="1"/>
  <c r="U1344" i="1"/>
  <c r="S1344" i="1"/>
  <c r="R1344" i="1"/>
  <c r="M1344" i="1"/>
  <c r="U1343" i="1"/>
  <c r="S1343" i="1"/>
  <c r="R1343" i="1"/>
  <c r="M1343" i="1"/>
  <c r="U1342" i="1"/>
  <c r="S1342" i="1"/>
  <c r="R1342" i="1"/>
  <c r="M1342" i="1"/>
  <c r="U1341" i="1"/>
  <c r="S1341" i="1"/>
  <c r="R1341" i="1"/>
  <c r="M1341" i="1"/>
  <c r="U1340" i="1"/>
  <c r="S1340" i="1"/>
  <c r="R1340" i="1"/>
  <c r="M1340" i="1"/>
  <c r="U1339" i="1"/>
  <c r="S1339" i="1"/>
  <c r="R1339" i="1"/>
  <c r="M1339" i="1"/>
  <c r="U1338" i="1"/>
  <c r="S1338" i="1"/>
  <c r="R1338" i="1"/>
  <c r="M1338" i="1"/>
  <c r="U1337" i="1"/>
  <c r="S1337" i="1"/>
  <c r="R1337" i="1"/>
  <c r="M1337" i="1"/>
  <c r="U1336" i="1"/>
  <c r="S1336" i="1"/>
  <c r="R1336" i="1"/>
  <c r="M1336" i="1"/>
  <c r="U1335" i="1"/>
  <c r="S1335" i="1"/>
  <c r="R1335" i="1"/>
  <c r="M1335" i="1"/>
  <c r="U1334" i="1"/>
  <c r="S1334" i="1"/>
  <c r="R1334" i="1"/>
  <c r="M1334" i="1"/>
  <c r="U1333" i="1"/>
  <c r="S1333" i="1"/>
  <c r="R1333" i="1"/>
  <c r="M1333" i="1"/>
  <c r="U1332" i="1"/>
  <c r="S1332" i="1"/>
  <c r="R1332" i="1"/>
  <c r="M1332" i="1"/>
  <c r="U1331" i="1"/>
  <c r="S1331" i="1"/>
  <c r="R1331" i="1"/>
  <c r="M1331" i="1"/>
  <c r="U1330" i="1"/>
  <c r="S1330" i="1"/>
  <c r="R1330" i="1"/>
  <c r="M1330" i="1"/>
  <c r="U1329" i="1"/>
  <c r="S1329" i="1"/>
  <c r="R1329" i="1"/>
  <c r="M1329" i="1"/>
  <c r="U1328" i="1"/>
  <c r="S1328" i="1"/>
  <c r="R1328" i="1"/>
  <c r="M1328" i="1"/>
  <c r="U1327" i="1"/>
  <c r="S1327" i="1"/>
  <c r="R1327" i="1"/>
  <c r="M1327" i="1"/>
  <c r="U1326" i="1"/>
  <c r="S1326" i="1"/>
  <c r="R1326" i="1"/>
  <c r="M1326" i="1"/>
  <c r="U1325" i="1"/>
  <c r="S1325" i="1"/>
  <c r="R1325" i="1"/>
  <c r="M1325" i="1"/>
  <c r="U1324" i="1"/>
  <c r="S1324" i="1"/>
  <c r="R1324" i="1"/>
  <c r="M1324" i="1"/>
  <c r="U1323" i="1"/>
  <c r="S1323" i="1"/>
  <c r="R1323" i="1"/>
  <c r="M1323" i="1"/>
  <c r="U1322" i="1"/>
  <c r="S1322" i="1"/>
  <c r="R1322" i="1"/>
  <c r="M1322" i="1"/>
  <c r="U1321" i="1"/>
  <c r="S1321" i="1"/>
  <c r="R1321" i="1"/>
  <c r="M1321" i="1"/>
  <c r="U1320" i="1"/>
  <c r="S1320" i="1"/>
  <c r="R1320" i="1"/>
  <c r="M1320" i="1"/>
  <c r="U1319" i="1"/>
  <c r="S1319" i="1"/>
  <c r="R1319" i="1"/>
  <c r="M1319" i="1"/>
  <c r="U1318" i="1"/>
  <c r="S1318" i="1"/>
  <c r="R1318" i="1"/>
  <c r="M1318" i="1"/>
  <c r="U1317" i="1"/>
  <c r="S1317" i="1"/>
  <c r="R1317" i="1"/>
  <c r="M1317" i="1"/>
  <c r="U1316" i="1"/>
  <c r="S1316" i="1"/>
  <c r="R1316" i="1"/>
  <c r="M1316" i="1"/>
  <c r="U1315" i="1"/>
  <c r="S1315" i="1"/>
  <c r="R1315" i="1"/>
  <c r="M1315" i="1"/>
  <c r="U1314" i="1"/>
  <c r="S1314" i="1"/>
  <c r="R1314" i="1"/>
  <c r="M1314" i="1"/>
  <c r="U1313" i="1"/>
  <c r="S1313" i="1"/>
  <c r="R1313" i="1"/>
  <c r="M1313" i="1"/>
  <c r="U1312" i="1"/>
  <c r="S1312" i="1"/>
  <c r="R1312" i="1"/>
  <c r="M1312" i="1"/>
  <c r="U1311" i="1"/>
  <c r="S1311" i="1"/>
  <c r="R1311" i="1"/>
  <c r="M1311" i="1"/>
  <c r="U1310" i="1"/>
  <c r="S1310" i="1"/>
  <c r="R1310" i="1"/>
  <c r="M1310" i="1"/>
  <c r="U1309" i="1"/>
  <c r="S1309" i="1"/>
  <c r="R1309" i="1"/>
  <c r="M1309" i="1"/>
  <c r="U1308" i="1"/>
  <c r="S1308" i="1"/>
  <c r="R1308" i="1"/>
  <c r="M1308" i="1"/>
  <c r="U1307" i="1"/>
  <c r="S1307" i="1"/>
  <c r="R1307" i="1"/>
  <c r="M1307" i="1"/>
  <c r="U1306" i="1"/>
  <c r="S1306" i="1"/>
  <c r="R1306" i="1"/>
  <c r="M1306" i="1"/>
  <c r="U1305" i="1"/>
  <c r="S1305" i="1"/>
  <c r="R1305" i="1"/>
  <c r="M1305" i="1"/>
  <c r="U1304" i="1"/>
  <c r="S1304" i="1"/>
  <c r="R1304" i="1"/>
  <c r="M1304" i="1"/>
  <c r="U1303" i="1"/>
  <c r="S1303" i="1"/>
  <c r="R1303" i="1"/>
  <c r="M1303" i="1"/>
  <c r="U1302" i="1"/>
  <c r="S1302" i="1"/>
  <c r="R1302" i="1"/>
  <c r="M1302" i="1"/>
  <c r="U1301" i="1"/>
  <c r="S1301" i="1"/>
  <c r="R1301" i="1"/>
  <c r="M1301" i="1"/>
  <c r="U1300" i="1"/>
  <c r="S1300" i="1"/>
  <c r="R1300" i="1"/>
  <c r="M1300" i="1"/>
  <c r="U1299" i="1"/>
  <c r="S1299" i="1"/>
  <c r="R1299" i="1"/>
  <c r="M1299" i="1"/>
  <c r="U1298" i="1"/>
  <c r="S1298" i="1"/>
  <c r="R1298" i="1"/>
  <c r="M1298" i="1"/>
  <c r="U1297" i="1"/>
  <c r="S1297" i="1"/>
  <c r="R1297" i="1"/>
  <c r="M1297" i="1"/>
  <c r="U1296" i="1"/>
  <c r="S1296" i="1"/>
  <c r="R1296" i="1"/>
  <c r="M1296" i="1"/>
  <c r="U1295" i="1"/>
  <c r="S1295" i="1"/>
  <c r="R1295" i="1"/>
  <c r="M1295" i="1"/>
  <c r="U1294" i="1"/>
  <c r="S1294" i="1"/>
  <c r="R1294" i="1"/>
  <c r="M1294" i="1"/>
  <c r="U1293" i="1"/>
  <c r="S1293" i="1"/>
  <c r="R1293" i="1"/>
  <c r="M1293" i="1"/>
  <c r="U1292" i="1"/>
  <c r="S1292" i="1"/>
  <c r="R1292" i="1"/>
  <c r="M1292" i="1"/>
  <c r="U1291" i="1"/>
  <c r="S1291" i="1"/>
  <c r="R1291" i="1"/>
  <c r="M1291" i="1"/>
  <c r="U1290" i="1"/>
  <c r="S1290" i="1"/>
  <c r="R1290" i="1"/>
  <c r="M1290" i="1"/>
  <c r="U1289" i="1"/>
  <c r="S1289" i="1"/>
  <c r="R1289" i="1"/>
  <c r="M1289" i="1"/>
  <c r="U1288" i="1"/>
  <c r="S1288" i="1"/>
  <c r="R1288" i="1"/>
  <c r="M1288" i="1"/>
  <c r="U1287" i="1"/>
  <c r="S1287" i="1"/>
  <c r="R1287" i="1"/>
  <c r="M1287" i="1"/>
  <c r="U1286" i="1"/>
  <c r="S1286" i="1"/>
  <c r="R1286" i="1"/>
  <c r="M1286" i="1"/>
  <c r="U1285" i="1"/>
  <c r="S1285" i="1"/>
  <c r="R1285" i="1"/>
  <c r="M1285" i="1"/>
  <c r="U1284" i="1"/>
  <c r="S1284" i="1"/>
  <c r="R1284" i="1"/>
  <c r="M1284" i="1"/>
  <c r="U1283" i="1"/>
  <c r="S1283" i="1"/>
  <c r="R1283" i="1"/>
  <c r="M1283" i="1"/>
  <c r="U1282" i="1"/>
  <c r="S1282" i="1"/>
  <c r="R1282" i="1"/>
  <c r="M1282" i="1"/>
  <c r="U1281" i="1"/>
  <c r="S1281" i="1"/>
  <c r="R1281" i="1"/>
  <c r="M1281" i="1"/>
  <c r="U1280" i="1"/>
  <c r="S1280" i="1"/>
  <c r="R1280" i="1"/>
  <c r="M1280" i="1"/>
  <c r="U1279" i="1"/>
  <c r="S1279" i="1"/>
  <c r="R1279" i="1"/>
  <c r="M1279" i="1"/>
  <c r="U1278" i="1"/>
  <c r="S1278" i="1"/>
  <c r="R1278" i="1"/>
  <c r="M1278" i="1"/>
  <c r="U1277" i="1"/>
  <c r="S1277" i="1"/>
  <c r="R1277" i="1"/>
  <c r="M1277" i="1"/>
  <c r="U1276" i="1"/>
  <c r="S1276" i="1"/>
  <c r="R1276" i="1"/>
  <c r="M1276" i="1"/>
  <c r="U1275" i="1"/>
  <c r="S1275" i="1"/>
  <c r="R1275" i="1"/>
  <c r="M1275" i="1"/>
  <c r="U1274" i="1"/>
  <c r="S1274" i="1"/>
  <c r="R1274" i="1"/>
  <c r="M1274" i="1"/>
  <c r="U1273" i="1"/>
  <c r="S1273" i="1"/>
  <c r="R1273" i="1"/>
  <c r="M1273" i="1"/>
  <c r="U1272" i="1"/>
  <c r="S1272" i="1"/>
  <c r="R1272" i="1"/>
  <c r="M1272" i="1"/>
  <c r="U1271" i="1"/>
  <c r="S1271" i="1"/>
  <c r="R1271" i="1"/>
  <c r="M1271" i="1"/>
  <c r="U1270" i="1"/>
  <c r="S1270" i="1"/>
  <c r="R1270" i="1"/>
  <c r="M1270" i="1"/>
  <c r="U1269" i="1"/>
  <c r="S1269" i="1"/>
  <c r="R1269" i="1"/>
  <c r="M1269" i="1"/>
  <c r="U1268" i="1"/>
  <c r="S1268" i="1"/>
  <c r="R1268" i="1"/>
  <c r="M1268" i="1"/>
  <c r="U1267" i="1"/>
  <c r="S1267" i="1"/>
  <c r="R1267" i="1"/>
  <c r="M1267" i="1"/>
  <c r="U1266" i="1"/>
  <c r="S1266" i="1"/>
  <c r="R1266" i="1"/>
  <c r="M1266" i="1"/>
  <c r="U1265" i="1"/>
  <c r="S1265" i="1"/>
  <c r="R1265" i="1"/>
  <c r="M1265" i="1"/>
  <c r="U1264" i="1"/>
  <c r="S1264" i="1"/>
  <c r="R1264" i="1"/>
  <c r="M1264" i="1"/>
  <c r="U1263" i="1"/>
  <c r="S1263" i="1"/>
  <c r="R1263" i="1"/>
  <c r="M1263" i="1"/>
  <c r="U1262" i="1"/>
  <c r="S1262" i="1"/>
  <c r="R1262" i="1"/>
  <c r="M1262" i="1"/>
  <c r="U1261" i="1"/>
  <c r="S1261" i="1"/>
  <c r="R1261" i="1"/>
  <c r="M1261" i="1"/>
  <c r="U1260" i="1"/>
  <c r="S1260" i="1"/>
  <c r="R1260" i="1"/>
  <c r="M1260" i="1"/>
  <c r="U1259" i="1"/>
  <c r="S1259" i="1"/>
  <c r="R1259" i="1"/>
  <c r="M1259" i="1"/>
  <c r="U1258" i="1"/>
  <c r="S1258" i="1"/>
  <c r="R1258" i="1"/>
  <c r="M1258" i="1"/>
  <c r="U1257" i="1"/>
  <c r="S1257" i="1"/>
  <c r="R1257" i="1"/>
  <c r="M1257" i="1"/>
  <c r="U1256" i="1"/>
  <c r="S1256" i="1"/>
  <c r="R1256" i="1"/>
  <c r="M1256" i="1"/>
  <c r="U1255" i="1"/>
  <c r="S1255" i="1"/>
  <c r="R1255" i="1"/>
  <c r="M1255" i="1"/>
  <c r="U1254" i="1"/>
  <c r="S1254" i="1"/>
  <c r="R1254" i="1"/>
  <c r="M1254" i="1"/>
  <c r="U1253" i="1"/>
  <c r="S1253" i="1"/>
  <c r="R1253" i="1"/>
  <c r="M1253" i="1"/>
  <c r="U1252" i="1"/>
  <c r="S1252" i="1"/>
  <c r="R1252" i="1"/>
  <c r="M1252" i="1"/>
  <c r="U1251" i="1"/>
  <c r="S1251" i="1"/>
  <c r="R1251" i="1"/>
  <c r="M1251" i="1"/>
  <c r="U1250" i="1"/>
  <c r="S1250" i="1"/>
  <c r="R1250" i="1"/>
  <c r="M1250" i="1"/>
  <c r="U1249" i="1"/>
  <c r="S1249" i="1"/>
  <c r="R1249" i="1"/>
  <c r="M1249" i="1"/>
  <c r="U1248" i="1"/>
  <c r="S1248" i="1"/>
  <c r="R1248" i="1"/>
  <c r="M1248" i="1"/>
  <c r="U1247" i="1"/>
  <c r="S1247" i="1"/>
  <c r="R1247" i="1"/>
  <c r="M1247" i="1"/>
  <c r="U1246" i="1"/>
  <c r="S1246" i="1"/>
  <c r="R1246" i="1"/>
  <c r="M1246" i="1"/>
  <c r="U1245" i="1"/>
  <c r="S1245" i="1"/>
  <c r="R1245" i="1"/>
  <c r="M1245" i="1"/>
  <c r="U1244" i="1"/>
  <c r="S1244" i="1"/>
  <c r="R1244" i="1"/>
  <c r="M1244" i="1"/>
  <c r="U1243" i="1"/>
  <c r="S1243" i="1"/>
  <c r="R1243" i="1"/>
  <c r="M1243" i="1"/>
  <c r="U1242" i="1"/>
  <c r="S1242" i="1"/>
  <c r="R1242" i="1"/>
  <c r="M1242" i="1"/>
  <c r="U1241" i="1"/>
  <c r="S1241" i="1"/>
  <c r="R1241" i="1"/>
  <c r="M1241" i="1"/>
  <c r="U1240" i="1"/>
  <c r="S1240" i="1"/>
  <c r="R1240" i="1"/>
  <c r="M1240" i="1"/>
  <c r="U1239" i="1"/>
  <c r="S1239" i="1"/>
  <c r="R1239" i="1"/>
  <c r="M1239" i="1"/>
  <c r="U1238" i="1"/>
  <c r="S1238" i="1"/>
  <c r="R1238" i="1"/>
  <c r="M1238" i="1"/>
  <c r="U1237" i="1"/>
  <c r="S1237" i="1"/>
  <c r="R1237" i="1"/>
  <c r="M1237" i="1"/>
  <c r="U1236" i="1"/>
  <c r="S1236" i="1"/>
  <c r="R1236" i="1"/>
  <c r="M1236" i="1"/>
  <c r="U1235" i="1"/>
  <c r="S1235" i="1"/>
  <c r="R1235" i="1"/>
  <c r="M1235" i="1"/>
  <c r="U1234" i="1"/>
  <c r="S1234" i="1"/>
  <c r="R1234" i="1"/>
  <c r="M1234" i="1"/>
  <c r="U1233" i="1"/>
  <c r="S1233" i="1"/>
  <c r="R1233" i="1"/>
  <c r="M1233" i="1"/>
  <c r="U1232" i="1"/>
  <c r="S1232" i="1"/>
  <c r="R1232" i="1"/>
  <c r="M1232" i="1"/>
  <c r="U1231" i="1"/>
  <c r="S1231" i="1"/>
  <c r="R1231" i="1"/>
  <c r="M1231" i="1"/>
  <c r="U1230" i="1"/>
  <c r="S1230" i="1"/>
  <c r="R1230" i="1"/>
  <c r="M1230" i="1"/>
  <c r="U1229" i="1"/>
  <c r="S1229" i="1"/>
  <c r="R1229" i="1"/>
  <c r="M1229" i="1"/>
  <c r="U1228" i="1"/>
  <c r="S1228" i="1"/>
  <c r="R1228" i="1"/>
  <c r="M1228" i="1"/>
  <c r="U1227" i="1"/>
  <c r="S1227" i="1"/>
  <c r="R1227" i="1"/>
  <c r="M1227" i="1"/>
  <c r="U1226" i="1"/>
  <c r="S1226" i="1"/>
  <c r="R1226" i="1"/>
  <c r="M1226" i="1"/>
  <c r="U1225" i="1"/>
  <c r="S1225" i="1"/>
  <c r="R1225" i="1"/>
  <c r="M1225" i="1"/>
  <c r="U1224" i="1"/>
  <c r="S1224" i="1"/>
  <c r="R1224" i="1"/>
  <c r="M1224" i="1"/>
  <c r="U1223" i="1"/>
  <c r="S1223" i="1"/>
  <c r="R1223" i="1"/>
  <c r="M1223" i="1"/>
  <c r="U1222" i="1"/>
  <c r="S1222" i="1"/>
  <c r="R1222" i="1"/>
  <c r="M1222" i="1"/>
  <c r="U1221" i="1"/>
  <c r="S1221" i="1"/>
  <c r="R1221" i="1"/>
  <c r="M1221" i="1"/>
  <c r="U1220" i="1"/>
  <c r="S1220" i="1"/>
  <c r="R1220" i="1"/>
  <c r="M1220" i="1"/>
  <c r="U1219" i="1"/>
  <c r="S1219" i="1"/>
  <c r="R1219" i="1"/>
  <c r="M1219" i="1"/>
  <c r="U1218" i="1"/>
  <c r="S1218" i="1"/>
  <c r="R1218" i="1"/>
  <c r="M1218" i="1"/>
  <c r="U1217" i="1"/>
  <c r="S1217" i="1"/>
  <c r="R1217" i="1"/>
  <c r="M1217" i="1"/>
  <c r="U1216" i="1"/>
  <c r="S1216" i="1"/>
  <c r="R1216" i="1"/>
  <c r="M1216" i="1"/>
  <c r="U1215" i="1"/>
  <c r="S1215" i="1"/>
  <c r="R1215" i="1"/>
  <c r="M1215" i="1"/>
  <c r="U1214" i="1"/>
  <c r="S1214" i="1"/>
  <c r="R1214" i="1"/>
  <c r="M1214" i="1"/>
  <c r="U1213" i="1"/>
  <c r="S1213" i="1"/>
  <c r="R1213" i="1"/>
  <c r="M1213" i="1"/>
  <c r="U1212" i="1"/>
  <c r="S1212" i="1"/>
  <c r="R1212" i="1"/>
  <c r="M1212" i="1"/>
  <c r="U1211" i="1"/>
  <c r="S1211" i="1"/>
  <c r="R1211" i="1"/>
  <c r="M1211" i="1"/>
  <c r="U1210" i="1"/>
  <c r="S1210" i="1"/>
  <c r="R1210" i="1"/>
  <c r="M1210" i="1"/>
  <c r="U1209" i="1"/>
  <c r="S1209" i="1"/>
  <c r="R1209" i="1"/>
  <c r="M1209" i="1"/>
  <c r="U1208" i="1"/>
  <c r="S1208" i="1"/>
  <c r="R1208" i="1"/>
  <c r="M1208" i="1"/>
  <c r="U1207" i="1"/>
  <c r="S1207" i="1"/>
  <c r="R1207" i="1"/>
  <c r="M1207" i="1"/>
  <c r="U1206" i="1"/>
  <c r="S1206" i="1"/>
  <c r="R1206" i="1"/>
  <c r="M1206" i="1"/>
  <c r="U1205" i="1"/>
  <c r="S1205" i="1"/>
  <c r="R1205" i="1"/>
  <c r="M1205" i="1"/>
  <c r="U1204" i="1"/>
  <c r="S1204" i="1"/>
  <c r="R1204" i="1"/>
  <c r="M1204" i="1"/>
  <c r="U1203" i="1"/>
  <c r="S1203" i="1"/>
  <c r="R1203" i="1"/>
  <c r="M1203" i="1"/>
  <c r="U1202" i="1"/>
  <c r="S1202" i="1"/>
  <c r="R1202" i="1"/>
  <c r="M1202" i="1"/>
  <c r="U1201" i="1"/>
  <c r="S1201" i="1"/>
  <c r="R1201" i="1"/>
  <c r="M1201" i="1"/>
  <c r="U1200" i="1"/>
  <c r="S1200" i="1"/>
  <c r="R1200" i="1"/>
  <c r="M1200" i="1"/>
  <c r="U1199" i="1"/>
  <c r="S1199" i="1"/>
  <c r="R1199" i="1"/>
  <c r="M1199" i="1"/>
  <c r="U1198" i="1"/>
  <c r="S1198" i="1"/>
  <c r="R1198" i="1"/>
  <c r="M1198" i="1"/>
  <c r="U1197" i="1"/>
  <c r="S1197" i="1"/>
  <c r="R1197" i="1"/>
  <c r="M1197" i="1"/>
  <c r="U1196" i="1"/>
  <c r="S1196" i="1"/>
  <c r="R1196" i="1"/>
  <c r="M1196" i="1"/>
  <c r="U1195" i="1"/>
  <c r="S1195" i="1"/>
  <c r="R1195" i="1"/>
  <c r="M1195" i="1"/>
  <c r="U1194" i="1"/>
  <c r="S1194" i="1"/>
  <c r="R1194" i="1"/>
  <c r="M1194" i="1"/>
  <c r="U1193" i="1"/>
  <c r="S1193" i="1"/>
  <c r="R1193" i="1"/>
  <c r="M1193" i="1"/>
  <c r="U1192" i="1"/>
  <c r="S1192" i="1"/>
  <c r="R1192" i="1"/>
  <c r="M1192" i="1"/>
  <c r="U1191" i="1"/>
  <c r="S1191" i="1"/>
  <c r="R1191" i="1"/>
  <c r="M1191" i="1"/>
  <c r="U1190" i="1"/>
  <c r="S1190" i="1"/>
  <c r="R1190" i="1"/>
  <c r="M1190" i="1"/>
  <c r="U1189" i="1"/>
  <c r="S1189" i="1"/>
  <c r="R1189" i="1"/>
  <c r="M1189" i="1"/>
  <c r="U1188" i="1"/>
  <c r="S1188" i="1"/>
  <c r="R1188" i="1"/>
  <c r="M1188" i="1"/>
  <c r="U1187" i="1"/>
  <c r="S1187" i="1"/>
  <c r="R1187" i="1"/>
  <c r="M1187" i="1"/>
  <c r="U1186" i="1"/>
  <c r="S1186" i="1"/>
  <c r="R1186" i="1"/>
  <c r="M1186" i="1"/>
  <c r="U1185" i="1"/>
  <c r="S1185" i="1"/>
  <c r="R1185" i="1"/>
  <c r="M1185" i="1"/>
  <c r="U1184" i="1"/>
  <c r="S1184" i="1"/>
  <c r="R1184" i="1"/>
  <c r="M1184" i="1"/>
  <c r="U1183" i="1"/>
  <c r="S1183" i="1"/>
  <c r="R1183" i="1"/>
  <c r="M1183" i="1"/>
  <c r="U1182" i="1"/>
  <c r="S1182" i="1"/>
  <c r="R1182" i="1"/>
  <c r="M1182" i="1"/>
  <c r="U1181" i="1"/>
  <c r="S1181" i="1"/>
  <c r="R1181" i="1"/>
  <c r="M1181" i="1"/>
  <c r="U1180" i="1"/>
  <c r="S1180" i="1"/>
  <c r="R1180" i="1"/>
  <c r="M1180" i="1"/>
  <c r="U1179" i="1"/>
  <c r="S1179" i="1"/>
  <c r="R1179" i="1"/>
  <c r="M1179" i="1"/>
  <c r="U1178" i="1"/>
  <c r="S1178" i="1"/>
  <c r="R1178" i="1"/>
  <c r="M1178" i="1"/>
  <c r="U1177" i="1"/>
  <c r="S1177" i="1"/>
  <c r="R1177" i="1"/>
  <c r="M1177" i="1"/>
  <c r="U1176" i="1"/>
  <c r="S1176" i="1"/>
  <c r="R1176" i="1"/>
  <c r="M1176" i="1"/>
  <c r="U1175" i="1"/>
  <c r="S1175" i="1"/>
  <c r="R1175" i="1"/>
  <c r="M1175" i="1"/>
  <c r="U1174" i="1"/>
  <c r="S1174" i="1"/>
  <c r="R1174" i="1"/>
  <c r="M1174" i="1"/>
  <c r="U1173" i="1"/>
  <c r="S1173" i="1"/>
  <c r="R1173" i="1"/>
  <c r="M1173" i="1"/>
  <c r="U1172" i="1"/>
  <c r="S1172" i="1"/>
  <c r="R1172" i="1"/>
  <c r="M1172" i="1"/>
  <c r="U1171" i="1"/>
  <c r="S1171" i="1"/>
  <c r="R1171" i="1"/>
  <c r="M1171" i="1"/>
  <c r="U1170" i="1"/>
  <c r="S1170" i="1"/>
  <c r="R1170" i="1"/>
  <c r="M1170" i="1"/>
  <c r="U1169" i="1"/>
  <c r="S1169" i="1"/>
  <c r="R1169" i="1"/>
  <c r="M1169" i="1"/>
  <c r="U1168" i="1"/>
  <c r="S1168" i="1"/>
  <c r="R1168" i="1"/>
  <c r="M1168" i="1"/>
  <c r="U1167" i="1"/>
  <c r="S1167" i="1"/>
  <c r="R1167" i="1"/>
  <c r="M1167" i="1"/>
  <c r="U1166" i="1"/>
  <c r="S1166" i="1"/>
  <c r="R1166" i="1"/>
  <c r="M1166" i="1"/>
  <c r="U1165" i="1"/>
  <c r="S1165" i="1"/>
  <c r="R1165" i="1"/>
  <c r="M1165" i="1"/>
  <c r="U1164" i="1"/>
  <c r="S1164" i="1"/>
  <c r="R1164" i="1"/>
  <c r="M1164" i="1"/>
  <c r="U1163" i="1"/>
  <c r="S1163" i="1"/>
  <c r="R1163" i="1"/>
  <c r="M1163" i="1"/>
  <c r="U1162" i="1"/>
  <c r="S1162" i="1"/>
  <c r="R1162" i="1"/>
  <c r="M1162" i="1"/>
  <c r="U1161" i="1"/>
  <c r="S1161" i="1"/>
  <c r="R1161" i="1"/>
  <c r="M1161" i="1"/>
  <c r="U1160" i="1"/>
  <c r="S1160" i="1"/>
  <c r="R1160" i="1"/>
  <c r="M1160" i="1"/>
  <c r="U1159" i="1"/>
  <c r="S1159" i="1"/>
  <c r="R1159" i="1"/>
  <c r="M1159" i="1"/>
  <c r="U1158" i="1"/>
  <c r="S1158" i="1"/>
  <c r="R1158" i="1"/>
  <c r="M1158" i="1"/>
  <c r="U1157" i="1"/>
  <c r="S1157" i="1"/>
  <c r="R1157" i="1"/>
  <c r="M1157" i="1"/>
  <c r="U1156" i="1"/>
  <c r="S1156" i="1"/>
  <c r="R1156" i="1"/>
  <c r="M1156" i="1"/>
  <c r="U1155" i="1"/>
  <c r="S1155" i="1"/>
  <c r="R1155" i="1"/>
  <c r="M1155" i="1"/>
  <c r="U1154" i="1"/>
  <c r="S1154" i="1"/>
  <c r="R1154" i="1"/>
  <c r="M1154" i="1"/>
  <c r="U1153" i="1"/>
  <c r="S1153" i="1"/>
  <c r="R1153" i="1"/>
  <c r="M1153" i="1"/>
  <c r="U1152" i="1"/>
  <c r="S1152" i="1"/>
  <c r="R1152" i="1"/>
  <c r="M1152" i="1"/>
  <c r="U1151" i="1"/>
  <c r="S1151" i="1"/>
  <c r="R1151" i="1"/>
  <c r="M1151" i="1"/>
  <c r="U1150" i="1"/>
  <c r="S1150" i="1"/>
  <c r="R1150" i="1"/>
  <c r="M1150" i="1"/>
  <c r="U1149" i="1"/>
  <c r="S1149" i="1"/>
  <c r="R1149" i="1"/>
  <c r="M1149" i="1"/>
  <c r="U1148" i="1"/>
  <c r="S1148" i="1"/>
  <c r="R1148" i="1"/>
  <c r="M1148" i="1"/>
  <c r="U1147" i="1"/>
  <c r="S1147" i="1"/>
  <c r="R1147" i="1"/>
  <c r="M1147" i="1"/>
  <c r="U1146" i="1"/>
  <c r="S1146" i="1"/>
  <c r="R1146" i="1"/>
  <c r="M1146" i="1"/>
  <c r="U1145" i="1"/>
  <c r="S1145" i="1"/>
  <c r="R1145" i="1"/>
  <c r="M1145" i="1"/>
  <c r="U1144" i="1"/>
  <c r="S1144" i="1"/>
  <c r="R1144" i="1"/>
  <c r="M1144" i="1"/>
  <c r="U1143" i="1"/>
  <c r="S1143" i="1"/>
  <c r="R1143" i="1"/>
  <c r="M1143" i="1"/>
  <c r="U1142" i="1"/>
  <c r="S1142" i="1"/>
  <c r="R1142" i="1"/>
  <c r="M1142" i="1"/>
  <c r="U1141" i="1"/>
  <c r="S1141" i="1"/>
  <c r="R1141" i="1"/>
  <c r="M1141" i="1"/>
  <c r="U1140" i="1"/>
  <c r="S1140" i="1"/>
  <c r="R1140" i="1"/>
  <c r="M1140" i="1"/>
  <c r="U1139" i="1"/>
  <c r="S1139" i="1"/>
  <c r="R1139" i="1"/>
  <c r="M1139" i="1"/>
  <c r="U1138" i="1"/>
  <c r="S1138" i="1"/>
  <c r="R1138" i="1"/>
  <c r="M1138" i="1"/>
  <c r="U1137" i="1"/>
  <c r="S1137" i="1"/>
  <c r="R1137" i="1"/>
  <c r="M1137" i="1"/>
  <c r="U1136" i="1"/>
  <c r="S1136" i="1"/>
  <c r="R1136" i="1"/>
  <c r="M1136" i="1"/>
  <c r="U1135" i="1"/>
  <c r="S1135" i="1"/>
  <c r="R1135" i="1"/>
  <c r="M1135" i="1"/>
  <c r="U1134" i="1"/>
  <c r="S1134" i="1"/>
  <c r="R1134" i="1"/>
  <c r="M1134" i="1"/>
  <c r="U1133" i="1"/>
  <c r="S1133" i="1"/>
  <c r="R1133" i="1"/>
  <c r="M1133" i="1"/>
  <c r="U1132" i="1"/>
  <c r="S1132" i="1"/>
  <c r="R1132" i="1"/>
  <c r="M1132" i="1"/>
  <c r="U1131" i="1"/>
  <c r="S1131" i="1"/>
  <c r="R1131" i="1"/>
  <c r="M1131" i="1"/>
  <c r="U1130" i="1"/>
  <c r="S1130" i="1"/>
  <c r="R1130" i="1"/>
  <c r="M1130" i="1"/>
  <c r="U1129" i="1"/>
  <c r="S1129" i="1"/>
  <c r="R1129" i="1"/>
  <c r="M1129" i="1"/>
  <c r="U1128" i="1"/>
  <c r="S1128" i="1"/>
  <c r="R1128" i="1"/>
  <c r="M1128" i="1"/>
  <c r="U1127" i="1"/>
  <c r="S1127" i="1"/>
  <c r="R1127" i="1"/>
  <c r="M1127" i="1"/>
  <c r="U1126" i="1"/>
  <c r="S1126" i="1"/>
  <c r="R1126" i="1"/>
  <c r="M1126" i="1"/>
  <c r="U1125" i="1"/>
  <c r="S1125" i="1"/>
  <c r="R1125" i="1"/>
  <c r="M1125" i="1"/>
  <c r="U1124" i="1"/>
  <c r="S1124" i="1"/>
  <c r="R1124" i="1"/>
  <c r="M1124" i="1"/>
  <c r="U1123" i="1"/>
  <c r="S1123" i="1"/>
  <c r="R1123" i="1"/>
  <c r="M1123" i="1"/>
  <c r="U1122" i="1"/>
  <c r="S1122" i="1"/>
  <c r="R1122" i="1"/>
  <c r="M1122" i="1"/>
  <c r="U1121" i="1"/>
  <c r="S1121" i="1"/>
  <c r="R1121" i="1"/>
  <c r="M1121" i="1"/>
  <c r="U1120" i="1"/>
  <c r="S1120" i="1"/>
  <c r="R1120" i="1"/>
  <c r="M1120" i="1"/>
  <c r="U1119" i="1"/>
  <c r="S1119" i="1"/>
  <c r="R1119" i="1"/>
  <c r="M1119" i="1"/>
  <c r="U1118" i="1"/>
  <c r="S1118" i="1"/>
  <c r="R1118" i="1"/>
  <c r="M1118" i="1"/>
  <c r="U1117" i="1"/>
  <c r="S1117" i="1"/>
  <c r="R1117" i="1"/>
  <c r="M1117" i="1"/>
  <c r="U1116" i="1"/>
  <c r="S1116" i="1"/>
  <c r="R1116" i="1"/>
  <c r="M1116" i="1"/>
  <c r="U1115" i="1"/>
  <c r="S1115" i="1"/>
  <c r="R1115" i="1"/>
  <c r="M1115" i="1"/>
  <c r="U1114" i="1"/>
  <c r="S1114" i="1"/>
  <c r="R1114" i="1"/>
  <c r="M1114" i="1"/>
  <c r="U1113" i="1"/>
  <c r="S1113" i="1"/>
  <c r="R1113" i="1"/>
  <c r="M1113" i="1"/>
  <c r="U1112" i="1"/>
  <c r="S1112" i="1"/>
  <c r="R1112" i="1"/>
  <c r="M1112" i="1"/>
  <c r="U1111" i="1"/>
  <c r="S1111" i="1"/>
  <c r="R1111" i="1"/>
  <c r="M1111" i="1"/>
  <c r="U1110" i="1"/>
  <c r="S1110" i="1"/>
  <c r="R1110" i="1"/>
  <c r="M1110" i="1"/>
  <c r="U1109" i="1"/>
  <c r="S1109" i="1"/>
  <c r="R1109" i="1"/>
  <c r="M1109" i="1"/>
  <c r="U1108" i="1"/>
  <c r="S1108" i="1"/>
  <c r="R1108" i="1"/>
  <c r="M1108" i="1"/>
  <c r="U1107" i="1"/>
  <c r="S1107" i="1"/>
  <c r="R1107" i="1"/>
  <c r="M1107" i="1"/>
  <c r="U1106" i="1"/>
  <c r="S1106" i="1"/>
  <c r="R1106" i="1"/>
  <c r="M1106" i="1"/>
  <c r="U1105" i="1"/>
  <c r="S1105" i="1"/>
  <c r="R1105" i="1"/>
  <c r="M1105" i="1"/>
  <c r="U1104" i="1"/>
  <c r="S1104" i="1"/>
  <c r="R1104" i="1"/>
  <c r="M1104" i="1"/>
  <c r="U1103" i="1"/>
  <c r="S1103" i="1"/>
  <c r="R1103" i="1"/>
  <c r="M1103" i="1"/>
  <c r="U1102" i="1"/>
  <c r="S1102" i="1"/>
  <c r="R1102" i="1"/>
  <c r="M1102" i="1"/>
  <c r="U1101" i="1"/>
  <c r="S1101" i="1"/>
  <c r="R1101" i="1"/>
  <c r="M1101" i="1"/>
  <c r="U1100" i="1"/>
  <c r="S1100" i="1"/>
  <c r="R1100" i="1"/>
  <c r="M1100" i="1"/>
  <c r="U1099" i="1"/>
  <c r="S1099" i="1"/>
  <c r="R1099" i="1"/>
  <c r="M1099" i="1"/>
  <c r="U1098" i="1"/>
  <c r="S1098" i="1"/>
  <c r="R1098" i="1"/>
  <c r="M1098" i="1"/>
  <c r="U1097" i="1"/>
  <c r="S1097" i="1"/>
  <c r="R1097" i="1"/>
  <c r="M1097" i="1"/>
  <c r="U1096" i="1"/>
  <c r="S1096" i="1"/>
  <c r="R1096" i="1"/>
  <c r="M1096" i="1"/>
  <c r="U1095" i="1"/>
  <c r="S1095" i="1"/>
  <c r="R1095" i="1"/>
  <c r="M1095" i="1"/>
  <c r="U1094" i="1"/>
  <c r="S1094" i="1"/>
  <c r="R1094" i="1"/>
  <c r="M1094" i="1"/>
  <c r="U1093" i="1"/>
  <c r="S1093" i="1"/>
  <c r="R1093" i="1"/>
  <c r="M1093" i="1"/>
  <c r="U1092" i="1"/>
  <c r="S1092" i="1"/>
  <c r="R1092" i="1"/>
  <c r="M1092" i="1"/>
  <c r="U1091" i="1"/>
  <c r="S1091" i="1"/>
  <c r="R1091" i="1"/>
  <c r="M1091" i="1"/>
  <c r="U1090" i="1"/>
  <c r="S1090" i="1"/>
  <c r="R1090" i="1"/>
  <c r="M1090" i="1"/>
  <c r="U1089" i="1"/>
  <c r="S1089" i="1"/>
  <c r="R1089" i="1"/>
  <c r="M1089" i="1"/>
  <c r="U1088" i="1"/>
  <c r="S1088" i="1"/>
  <c r="R1088" i="1"/>
  <c r="M1088" i="1"/>
  <c r="U1087" i="1"/>
  <c r="S1087" i="1"/>
  <c r="R1087" i="1"/>
  <c r="M1087" i="1"/>
  <c r="U1086" i="1"/>
  <c r="S1086" i="1"/>
  <c r="R1086" i="1"/>
  <c r="M1086" i="1"/>
  <c r="U1085" i="1"/>
  <c r="S1085" i="1"/>
  <c r="R1085" i="1"/>
  <c r="M1085" i="1"/>
  <c r="U1084" i="1"/>
  <c r="S1084" i="1"/>
  <c r="R1084" i="1"/>
  <c r="M1084" i="1"/>
  <c r="U1083" i="1"/>
  <c r="S1083" i="1"/>
  <c r="R1083" i="1"/>
  <c r="M1083" i="1"/>
  <c r="U1082" i="1"/>
  <c r="S1082" i="1"/>
  <c r="R1082" i="1"/>
  <c r="M1082" i="1"/>
  <c r="U1081" i="1"/>
  <c r="S1081" i="1"/>
  <c r="R1081" i="1"/>
  <c r="M1081" i="1"/>
  <c r="U1080" i="1"/>
  <c r="S1080" i="1"/>
  <c r="R1080" i="1"/>
  <c r="M1080" i="1"/>
  <c r="U1079" i="1"/>
  <c r="S1079" i="1"/>
  <c r="R1079" i="1"/>
  <c r="M1079" i="1"/>
  <c r="U1078" i="1"/>
  <c r="S1078" i="1"/>
  <c r="R1078" i="1"/>
  <c r="M1078" i="1"/>
  <c r="U1077" i="1"/>
  <c r="S1077" i="1"/>
  <c r="R1077" i="1"/>
  <c r="M1077" i="1"/>
  <c r="U1076" i="1"/>
  <c r="S1076" i="1"/>
  <c r="R1076" i="1"/>
  <c r="M1076" i="1"/>
  <c r="U1075" i="1"/>
  <c r="S1075" i="1"/>
  <c r="R1075" i="1"/>
  <c r="M1075" i="1"/>
  <c r="U1074" i="1"/>
  <c r="S1074" i="1"/>
  <c r="R1074" i="1"/>
  <c r="M1074" i="1"/>
  <c r="U1073" i="1"/>
  <c r="S1073" i="1"/>
  <c r="R1073" i="1"/>
  <c r="M1073" i="1"/>
  <c r="U1072" i="1"/>
  <c r="S1072" i="1"/>
  <c r="R1072" i="1"/>
  <c r="M1072" i="1"/>
  <c r="U1071" i="1"/>
  <c r="S1071" i="1"/>
  <c r="R1071" i="1"/>
  <c r="M1071" i="1"/>
  <c r="U1070" i="1"/>
  <c r="S1070" i="1"/>
  <c r="R1070" i="1"/>
  <c r="M1070" i="1"/>
  <c r="U1069" i="1"/>
  <c r="S1069" i="1"/>
  <c r="R1069" i="1"/>
  <c r="M1069" i="1"/>
  <c r="U1068" i="1"/>
  <c r="S1068" i="1"/>
  <c r="R1068" i="1"/>
  <c r="M1068" i="1"/>
  <c r="U1067" i="1"/>
  <c r="S1067" i="1"/>
  <c r="R1067" i="1"/>
  <c r="M1067" i="1"/>
  <c r="U1066" i="1"/>
  <c r="S1066" i="1"/>
  <c r="R1066" i="1"/>
  <c r="M1066" i="1"/>
  <c r="U1065" i="1"/>
  <c r="S1065" i="1"/>
  <c r="R1065" i="1"/>
  <c r="M1065" i="1"/>
  <c r="U1064" i="1"/>
  <c r="S1064" i="1"/>
  <c r="R1064" i="1"/>
  <c r="M1064" i="1"/>
  <c r="U1063" i="1"/>
  <c r="S1063" i="1"/>
  <c r="R1063" i="1"/>
  <c r="M1063" i="1"/>
  <c r="U1062" i="1"/>
  <c r="S1062" i="1"/>
  <c r="R1062" i="1"/>
  <c r="M1062" i="1"/>
  <c r="U1061" i="1"/>
  <c r="S1061" i="1"/>
  <c r="R1061" i="1"/>
  <c r="M1061" i="1"/>
  <c r="U1060" i="1"/>
  <c r="S1060" i="1"/>
  <c r="R1060" i="1"/>
  <c r="M1060" i="1"/>
  <c r="U1059" i="1"/>
  <c r="S1059" i="1"/>
  <c r="R1059" i="1"/>
  <c r="M1059" i="1"/>
  <c r="U1058" i="1"/>
  <c r="S1058" i="1"/>
  <c r="R1058" i="1"/>
  <c r="M1058" i="1"/>
  <c r="U1057" i="1"/>
  <c r="S1057" i="1"/>
  <c r="R1057" i="1"/>
  <c r="M1057" i="1"/>
  <c r="U1056" i="1"/>
  <c r="S1056" i="1"/>
  <c r="R1056" i="1"/>
  <c r="M1056" i="1"/>
  <c r="U1055" i="1"/>
  <c r="S1055" i="1"/>
  <c r="R1055" i="1"/>
  <c r="M1055" i="1"/>
  <c r="U1054" i="1"/>
  <c r="S1054" i="1"/>
  <c r="R1054" i="1"/>
  <c r="M1054" i="1"/>
  <c r="U1053" i="1"/>
  <c r="S1053" i="1"/>
  <c r="R1053" i="1"/>
  <c r="M1053" i="1"/>
  <c r="U1052" i="1"/>
  <c r="S1052" i="1"/>
  <c r="R1052" i="1"/>
  <c r="M1052" i="1"/>
  <c r="U1051" i="1"/>
  <c r="S1051" i="1"/>
  <c r="R1051" i="1"/>
  <c r="M1051" i="1"/>
  <c r="U1050" i="1"/>
  <c r="S1050" i="1"/>
  <c r="R1050" i="1"/>
  <c r="M1050" i="1"/>
  <c r="U1049" i="1"/>
  <c r="S1049" i="1"/>
  <c r="R1049" i="1"/>
  <c r="M1049" i="1"/>
  <c r="U1048" i="1"/>
  <c r="S1048" i="1"/>
  <c r="R1048" i="1"/>
  <c r="M1048" i="1"/>
  <c r="U1047" i="1"/>
  <c r="S1047" i="1"/>
  <c r="R1047" i="1"/>
  <c r="M1047" i="1"/>
  <c r="U1046" i="1"/>
  <c r="S1046" i="1"/>
  <c r="R1046" i="1"/>
  <c r="M1046" i="1"/>
  <c r="U1045" i="1"/>
  <c r="S1045" i="1"/>
  <c r="R1045" i="1"/>
  <c r="M1045" i="1"/>
  <c r="U1044" i="1"/>
  <c r="S1044" i="1"/>
  <c r="R1044" i="1"/>
  <c r="M1044" i="1"/>
  <c r="U1043" i="1"/>
  <c r="S1043" i="1"/>
  <c r="R1043" i="1"/>
  <c r="M1043" i="1"/>
  <c r="U1042" i="1"/>
  <c r="S1042" i="1"/>
  <c r="R1042" i="1"/>
  <c r="M1042" i="1"/>
  <c r="U1041" i="1"/>
  <c r="S1041" i="1"/>
  <c r="R1041" i="1"/>
  <c r="M1041" i="1"/>
  <c r="U1040" i="1"/>
  <c r="S1040" i="1"/>
  <c r="R1040" i="1"/>
  <c r="M1040" i="1"/>
  <c r="U1039" i="1"/>
  <c r="S1039" i="1"/>
  <c r="R1039" i="1"/>
  <c r="M1039" i="1"/>
  <c r="U1038" i="1"/>
  <c r="S1038" i="1"/>
  <c r="R1038" i="1"/>
  <c r="M1038" i="1"/>
  <c r="U1037" i="1"/>
  <c r="S1037" i="1"/>
  <c r="R1037" i="1"/>
  <c r="M1037" i="1"/>
  <c r="U1036" i="1"/>
  <c r="S1036" i="1"/>
  <c r="R1036" i="1"/>
  <c r="M1036" i="1"/>
  <c r="U1035" i="1"/>
  <c r="S1035" i="1"/>
  <c r="R1035" i="1"/>
  <c r="M1035" i="1"/>
  <c r="U1034" i="1"/>
  <c r="S1034" i="1"/>
  <c r="R1034" i="1"/>
  <c r="M1034" i="1"/>
  <c r="U1033" i="1"/>
  <c r="S1033" i="1"/>
  <c r="R1033" i="1"/>
  <c r="M1033" i="1"/>
  <c r="U1032" i="1"/>
  <c r="S1032" i="1"/>
  <c r="R1032" i="1"/>
  <c r="M1032" i="1"/>
  <c r="U1031" i="1"/>
  <c r="S1031" i="1"/>
  <c r="R1031" i="1"/>
  <c r="M1031" i="1"/>
  <c r="U1030" i="1"/>
  <c r="S1030" i="1"/>
  <c r="R1030" i="1"/>
  <c r="M1030" i="1"/>
  <c r="U1029" i="1"/>
  <c r="S1029" i="1"/>
  <c r="R1029" i="1"/>
  <c r="M1029" i="1"/>
  <c r="U1028" i="1"/>
  <c r="S1028" i="1"/>
  <c r="R1028" i="1"/>
  <c r="M1028" i="1"/>
  <c r="U1027" i="1"/>
  <c r="S1027" i="1"/>
  <c r="R1027" i="1"/>
  <c r="M1027" i="1"/>
  <c r="U1026" i="1"/>
  <c r="S1026" i="1"/>
  <c r="R1026" i="1"/>
  <c r="M1026" i="1"/>
  <c r="U1025" i="1"/>
  <c r="S1025" i="1"/>
  <c r="R1025" i="1"/>
  <c r="M1025" i="1"/>
  <c r="U1024" i="1"/>
  <c r="S1024" i="1"/>
  <c r="R1024" i="1"/>
  <c r="M1024" i="1"/>
  <c r="U1023" i="1"/>
  <c r="S1023" i="1"/>
  <c r="R1023" i="1"/>
  <c r="M1023" i="1"/>
  <c r="U1022" i="1"/>
  <c r="S1022" i="1"/>
  <c r="R1022" i="1"/>
  <c r="M1022" i="1"/>
  <c r="U1021" i="1"/>
  <c r="S1021" i="1"/>
  <c r="R1021" i="1"/>
  <c r="M1021" i="1"/>
  <c r="U1020" i="1"/>
  <c r="S1020" i="1"/>
  <c r="R1020" i="1"/>
  <c r="M1020" i="1"/>
  <c r="U1019" i="1"/>
  <c r="S1019" i="1"/>
  <c r="R1019" i="1"/>
  <c r="M1019" i="1"/>
  <c r="U1018" i="1"/>
  <c r="S1018" i="1"/>
  <c r="R1018" i="1"/>
  <c r="M1018" i="1"/>
  <c r="U1017" i="1"/>
  <c r="S1017" i="1"/>
  <c r="R1017" i="1"/>
  <c r="M1017" i="1"/>
  <c r="U1016" i="1"/>
  <c r="S1016" i="1"/>
  <c r="R1016" i="1"/>
  <c r="M1016" i="1"/>
  <c r="U1015" i="1"/>
  <c r="S1015" i="1"/>
  <c r="R1015" i="1"/>
  <c r="M1015" i="1"/>
  <c r="U1014" i="1"/>
  <c r="S1014" i="1"/>
  <c r="R1014" i="1"/>
  <c r="M1014" i="1"/>
  <c r="U1013" i="1"/>
  <c r="S1013" i="1"/>
  <c r="R1013" i="1"/>
  <c r="M1013" i="1"/>
  <c r="U1012" i="1"/>
  <c r="S1012" i="1"/>
  <c r="R1012" i="1"/>
  <c r="M1012" i="1"/>
  <c r="U1011" i="1"/>
  <c r="S1011" i="1"/>
  <c r="R1011" i="1"/>
  <c r="M1011" i="1"/>
  <c r="U1010" i="1"/>
  <c r="S1010" i="1"/>
  <c r="R1010" i="1"/>
  <c r="M1010" i="1"/>
  <c r="U1009" i="1"/>
  <c r="S1009" i="1"/>
  <c r="R1009" i="1"/>
  <c r="M1009" i="1"/>
  <c r="U1008" i="1"/>
  <c r="S1008" i="1"/>
  <c r="R1008" i="1"/>
  <c r="M1008" i="1"/>
  <c r="U1007" i="1"/>
  <c r="S1007" i="1"/>
  <c r="R1007" i="1"/>
  <c r="M1007" i="1"/>
  <c r="U1006" i="1"/>
  <c r="S1006" i="1"/>
  <c r="R1006" i="1"/>
  <c r="M1006" i="1"/>
  <c r="U1005" i="1"/>
  <c r="S1005" i="1"/>
  <c r="R1005" i="1"/>
  <c r="M1005" i="1"/>
  <c r="U1004" i="1"/>
  <c r="S1004" i="1"/>
  <c r="R1004" i="1"/>
  <c r="M1004" i="1"/>
  <c r="U1003" i="1"/>
  <c r="S1003" i="1"/>
  <c r="R1003" i="1"/>
  <c r="M1003" i="1"/>
  <c r="U1002" i="1"/>
  <c r="S1002" i="1"/>
  <c r="R1002" i="1"/>
  <c r="M1002" i="1"/>
  <c r="U1001" i="1"/>
  <c r="S1001" i="1"/>
  <c r="R1001" i="1"/>
  <c r="M1001" i="1"/>
  <c r="U1000" i="1"/>
  <c r="S1000" i="1"/>
  <c r="R1000" i="1"/>
  <c r="M1000" i="1"/>
  <c r="U999" i="1"/>
  <c r="S999" i="1"/>
  <c r="R999" i="1"/>
  <c r="M999" i="1"/>
  <c r="U998" i="1"/>
  <c r="S998" i="1"/>
  <c r="R998" i="1"/>
  <c r="M998" i="1"/>
  <c r="U997" i="1"/>
  <c r="S997" i="1"/>
  <c r="R997" i="1"/>
  <c r="M997" i="1"/>
  <c r="U996" i="1"/>
  <c r="S996" i="1"/>
  <c r="R996" i="1"/>
  <c r="M996" i="1"/>
  <c r="U995" i="1"/>
  <c r="S995" i="1"/>
  <c r="R995" i="1"/>
  <c r="M995" i="1"/>
  <c r="U994" i="1"/>
  <c r="S994" i="1"/>
  <c r="R994" i="1"/>
  <c r="M994" i="1"/>
  <c r="U993" i="1"/>
  <c r="S993" i="1"/>
  <c r="R993" i="1"/>
  <c r="M993" i="1"/>
  <c r="U992" i="1"/>
  <c r="S992" i="1"/>
  <c r="R992" i="1"/>
  <c r="M992" i="1"/>
  <c r="U991" i="1"/>
  <c r="S991" i="1"/>
  <c r="R991" i="1"/>
  <c r="M991" i="1"/>
  <c r="U990" i="1"/>
  <c r="S990" i="1"/>
  <c r="R990" i="1"/>
  <c r="M990" i="1"/>
  <c r="U989" i="1"/>
  <c r="S989" i="1"/>
  <c r="R989" i="1"/>
  <c r="M989" i="1"/>
  <c r="U988" i="1"/>
  <c r="S988" i="1"/>
  <c r="R988" i="1"/>
  <c r="M988" i="1"/>
  <c r="U987" i="1"/>
  <c r="S987" i="1"/>
  <c r="R987" i="1"/>
  <c r="M987" i="1"/>
  <c r="U986" i="1"/>
  <c r="S986" i="1"/>
  <c r="R986" i="1"/>
  <c r="M986" i="1"/>
  <c r="U985" i="1"/>
  <c r="S985" i="1"/>
  <c r="R985" i="1"/>
  <c r="M985" i="1"/>
  <c r="U984" i="1"/>
  <c r="S984" i="1"/>
  <c r="R984" i="1"/>
  <c r="M984" i="1"/>
  <c r="U983" i="1"/>
  <c r="S983" i="1"/>
  <c r="R983" i="1"/>
  <c r="M983" i="1"/>
  <c r="U982" i="1"/>
  <c r="S982" i="1"/>
  <c r="R982" i="1"/>
  <c r="M982" i="1"/>
  <c r="U981" i="1"/>
  <c r="S981" i="1"/>
  <c r="R981" i="1"/>
  <c r="M981" i="1"/>
  <c r="U980" i="1"/>
  <c r="S980" i="1"/>
  <c r="R980" i="1"/>
  <c r="M980" i="1"/>
  <c r="U979" i="1"/>
  <c r="S979" i="1"/>
  <c r="R979" i="1"/>
  <c r="M979" i="1"/>
  <c r="U978" i="1"/>
  <c r="S978" i="1"/>
  <c r="R978" i="1"/>
  <c r="M978" i="1"/>
  <c r="U977" i="1"/>
  <c r="S977" i="1"/>
  <c r="R977" i="1"/>
  <c r="M977" i="1"/>
  <c r="U976" i="1"/>
  <c r="S976" i="1"/>
  <c r="R976" i="1"/>
  <c r="M976" i="1"/>
  <c r="U975" i="1"/>
  <c r="S975" i="1"/>
  <c r="R975" i="1"/>
  <c r="M975" i="1"/>
  <c r="U974" i="1"/>
  <c r="S974" i="1"/>
  <c r="R974" i="1"/>
  <c r="M974" i="1"/>
  <c r="U973" i="1"/>
  <c r="S973" i="1"/>
  <c r="R973" i="1"/>
  <c r="M973" i="1"/>
  <c r="U972" i="1"/>
  <c r="S972" i="1"/>
  <c r="R972" i="1"/>
  <c r="M972" i="1"/>
  <c r="U971" i="1"/>
  <c r="S971" i="1"/>
  <c r="R971" i="1"/>
  <c r="M971" i="1"/>
  <c r="U970" i="1"/>
  <c r="S970" i="1"/>
  <c r="R970" i="1"/>
  <c r="M970" i="1"/>
  <c r="U969" i="1"/>
  <c r="S969" i="1"/>
  <c r="R969" i="1"/>
  <c r="M969" i="1"/>
  <c r="U968" i="1"/>
  <c r="S968" i="1"/>
  <c r="R968" i="1"/>
  <c r="M968" i="1"/>
  <c r="U967" i="1"/>
  <c r="S967" i="1"/>
  <c r="R967" i="1"/>
  <c r="M967" i="1"/>
  <c r="U966" i="1"/>
  <c r="S966" i="1"/>
  <c r="R966" i="1"/>
  <c r="M966" i="1"/>
  <c r="U965" i="1"/>
  <c r="S965" i="1"/>
  <c r="R965" i="1"/>
  <c r="M965" i="1"/>
  <c r="U964" i="1"/>
  <c r="S964" i="1"/>
  <c r="R964" i="1"/>
  <c r="M964" i="1"/>
  <c r="U963" i="1"/>
  <c r="S963" i="1"/>
  <c r="R963" i="1"/>
  <c r="M963" i="1"/>
  <c r="U962" i="1"/>
  <c r="S962" i="1"/>
  <c r="R962" i="1"/>
  <c r="M962" i="1"/>
  <c r="U961" i="1"/>
  <c r="S961" i="1"/>
  <c r="R961" i="1"/>
  <c r="M961" i="1"/>
  <c r="U960" i="1"/>
  <c r="S960" i="1"/>
  <c r="R960" i="1"/>
  <c r="M960" i="1"/>
  <c r="U959" i="1"/>
  <c r="S959" i="1"/>
  <c r="R959" i="1"/>
  <c r="M959" i="1"/>
  <c r="U958" i="1"/>
  <c r="S958" i="1"/>
  <c r="R958" i="1"/>
  <c r="M958" i="1"/>
  <c r="U957" i="1"/>
  <c r="S957" i="1"/>
  <c r="R957" i="1"/>
  <c r="M957" i="1"/>
  <c r="U956" i="1"/>
  <c r="S956" i="1"/>
  <c r="R956" i="1"/>
  <c r="M956" i="1"/>
  <c r="U955" i="1"/>
  <c r="S955" i="1"/>
  <c r="R955" i="1"/>
  <c r="M955" i="1"/>
  <c r="U954" i="1"/>
  <c r="S954" i="1"/>
  <c r="R954" i="1"/>
  <c r="M954" i="1"/>
  <c r="U953" i="1"/>
  <c r="S953" i="1"/>
  <c r="R953" i="1"/>
  <c r="M953" i="1"/>
  <c r="U952" i="1"/>
  <c r="S952" i="1"/>
  <c r="R952" i="1"/>
  <c r="M952" i="1"/>
  <c r="U951" i="1"/>
  <c r="S951" i="1"/>
  <c r="R951" i="1"/>
  <c r="M951" i="1"/>
  <c r="U950" i="1"/>
  <c r="S950" i="1"/>
  <c r="R950" i="1"/>
  <c r="M950" i="1"/>
  <c r="U949" i="1"/>
  <c r="S949" i="1"/>
  <c r="R949" i="1"/>
  <c r="M949" i="1"/>
  <c r="U948" i="1"/>
  <c r="S948" i="1"/>
  <c r="R948" i="1"/>
  <c r="M948" i="1"/>
  <c r="U947" i="1"/>
  <c r="S947" i="1"/>
  <c r="R947" i="1"/>
  <c r="M947" i="1"/>
  <c r="U946" i="1"/>
  <c r="S946" i="1"/>
  <c r="R946" i="1"/>
  <c r="M946" i="1"/>
  <c r="U945" i="1"/>
  <c r="S945" i="1"/>
  <c r="R945" i="1"/>
  <c r="M945" i="1"/>
  <c r="U944" i="1"/>
  <c r="S944" i="1"/>
  <c r="R944" i="1"/>
  <c r="M944" i="1"/>
  <c r="U943" i="1"/>
  <c r="S943" i="1"/>
  <c r="R943" i="1"/>
  <c r="M943" i="1"/>
  <c r="U942" i="1"/>
  <c r="S942" i="1"/>
  <c r="R942" i="1"/>
  <c r="M942" i="1"/>
  <c r="U941" i="1"/>
  <c r="S941" i="1"/>
  <c r="R941" i="1"/>
  <c r="M941" i="1"/>
  <c r="U940" i="1"/>
  <c r="S940" i="1"/>
  <c r="R940" i="1"/>
  <c r="M940" i="1"/>
  <c r="U939" i="1"/>
  <c r="S939" i="1"/>
  <c r="R939" i="1"/>
  <c r="M939" i="1"/>
  <c r="U938" i="1"/>
  <c r="S938" i="1"/>
  <c r="R938" i="1"/>
  <c r="M938" i="1"/>
  <c r="U937" i="1"/>
  <c r="S937" i="1"/>
  <c r="R937" i="1"/>
  <c r="M937" i="1"/>
  <c r="U936" i="1"/>
  <c r="S936" i="1"/>
  <c r="R936" i="1"/>
  <c r="M936" i="1"/>
  <c r="U935" i="1"/>
  <c r="S935" i="1"/>
  <c r="R935" i="1"/>
  <c r="M935" i="1"/>
  <c r="U934" i="1"/>
  <c r="S934" i="1"/>
  <c r="R934" i="1"/>
  <c r="M934" i="1"/>
  <c r="U933" i="1"/>
  <c r="S933" i="1"/>
  <c r="R933" i="1"/>
  <c r="M933" i="1"/>
  <c r="U932" i="1"/>
  <c r="S932" i="1"/>
  <c r="R932" i="1"/>
  <c r="M932" i="1"/>
  <c r="U931" i="1"/>
  <c r="S931" i="1"/>
  <c r="R931" i="1"/>
  <c r="M931" i="1"/>
  <c r="U930" i="1"/>
  <c r="S930" i="1"/>
  <c r="R930" i="1"/>
  <c r="M930" i="1"/>
  <c r="U929" i="1"/>
  <c r="S929" i="1"/>
  <c r="R929" i="1"/>
  <c r="M929" i="1"/>
  <c r="U928" i="1"/>
  <c r="S928" i="1"/>
  <c r="R928" i="1"/>
  <c r="M928" i="1"/>
  <c r="U927" i="1"/>
  <c r="S927" i="1"/>
  <c r="R927" i="1"/>
  <c r="M927" i="1"/>
  <c r="U926" i="1"/>
  <c r="S926" i="1"/>
  <c r="R926" i="1"/>
  <c r="M926" i="1"/>
  <c r="U925" i="1"/>
  <c r="S925" i="1"/>
  <c r="R925" i="1"/>
  <c r="M925" i="1"/>
  <c r="U924" i="1"/>
  <c r="S924" i="1"/>
  <c r="R924" i="1"/>
  <c r="M924" i="1"/>
  <c r="U923" i="1"/>
  <c r="S923" i="1"/>
  <c r="R923" i="1"/>
  <c r="M923" i="1"/>
  <c r="U922" i="1"/>
  <c r="S922" i="1"/>
  <c r="R922" i="1"/>
  <c r="M922" i="1"/>
  <c r="U921" i="1"/>
  <c r="S921" i="1"/>
  <c r="R921" i="1"/>
  <c r="M921" i="1"/>
  <c r="U920" i="1"/>
  <c r="S920" i="1"/>
  <c r="R920" i="1"/>
  <c r="M920" i="1"/>
  <c r="U919" i="1"/>
  <c r="S919" i="1"/>
  <c r="R919" i="1"/>
  <c r="M919" i="1"/>
  <c r="U918" i="1"/>
  <c r="S918" i="1"/>
  <c r="R918" i="1"/>
  <c r="M918" i="1"/>
  <c r="U917" i="1"/>
  <c r="S917" i="1"/>
  <c r="R917" i="1"/>
  <c r="M917" i="1"/>
  <c r="U916" i="1"/>
  <c r="S916" i="1"/>
  <c r="R916" i="1"/>
  <c r="M916" i="1"/>
  <c r="U915" i="1"/>
  <c r="S915" i="1"/>
  <c r="R915" i="1"/>
  <c r="M915" i="1"/>
  <c r="U914" i="1"/>
  <c r="S914" i="1"/>
  <c r="R914" i="1"/>
  <c r="M914" i="1"/>
  <c r="U913" i="1"/>
  <c r="S913" i="1"/>
  <c r="R913" i="1"/>
  <c r="M913" i="1"/>
  <c r="U912" i="1"/>
  <c r="S912" i="1"/>
  <c r="R912" i="1"/>
  <c r="M912" i="1"/>
  <c r="U911" i="1"/>
  <c r="S911" i="1"/>
  <c r="R911" i="1"/>
  <c r="M911" i="1"/>
  <c r="U910" i="1"/>
  <c r="S910" i="1"/>
  <c r="R910" i="1"/>
  <c r="M910" i="1"/>
  <c r="U909" i="1"/>
  <c r="S909" i="1"/>
  <c r="R909" i="1"/>
  <c r="M909" i="1"/>
  <c r="U908" i="1"/>
  <c r="S908" i="1"/>
  <c r="R908" i="1"/>
  <c r="M908" i="1"/>
  <c r="U907" i="1"/>
  <c r="S907" i="1"/>
  <c r="R907" i="1"/>
  <c r="M907" i="1"/>
  <c r="U906" i="1"/>
  <c r="S906" i="1"/>
  <c r="R906" i="1"/>
  <c r="M906" i="1"/>
  <c r="U905" i="1"/>
  <c r="S905" i="1"/>
  <c r="R905" i="1"/>
  <c r="M905" i="1"/>
  <c r="U904" i="1"/>
  <c r="S904" i="1"/>
  <c r="R904" i="1"/>
  <c r="M904" i="1"/>
  <c r="U903" i="1"/>
  <c r="S903" i="1"/>
  <c r="R903" i="1"/>
  <c r="M903" i="1"/>
  <c r="U902" i="1"/>
  <c r="S902" i="1"/>
  <c r="R902" i="1"/>
  <c r="M902" i="1"/>
  <c r="U901" i="1"/>
  <c r="S901" i="1"/>
  <c r="R901" i="1"/>
  <c r="M901" i="1"/>
  <c r="U900" i="1"/>
  <c r="S900" i="1"/>
  <c r="R900" i="1"/>
  <c r="M900" i="1"/>
  <c r="U899" i="1"/>
  <c r="S899" i="1"/>
  <c r="R899" i="1"/>
  <c r="M899" i="1"/>
  <c r="U898" i="1"/>
  <c r="S898" i="1"/>
  <c r="R898" i="1"/>
  <c r="M898" i="1"/>
  <c r="U897" i="1"/>
  <c r="S897" i="1"/>
  <c r="R897" i="1"/>
  <c r="M897" i="1"/>
  <c r="U896" i="1"/>
  <c r="S896" i="1"/>
  <c r="R896" i="1"/>
  <c r="M896" i="1"/>
  <c r="U895" i="1"/>
  <c r="S895" i="1"/>
  <c r="R895" i="1"/>
  <c r="M895" i="1"/>
  <c r="U894" i="1"/>
  <c r="S894" i="1"/>
  <c r="R894" i="1"/>
  <c r="M894" i="1"/>
  <c r="U893" i="1"/>
  <c r="S893" i="1"/>
  <c r="R893" i="1"/>
  <c r="M893" i="1"/>
  <c r="U892" i="1"/>
  <c r="S892" i="1"/>
  <c r="R892" i="1"/>
  <c r="M892" i="1"/>
  <c r="U891" i="1"/>
  <c r="S891" i="1"/>
  <c r="R891" i="1"/>
  <c r="M891" i="1"/>
  <c r="U890" i="1"/>
  <c r="S890" i="1"/>
  <c r="R890" i="1"/>
  <c r="M890" i="1"/>
  <c r="U889" i="1"/>
  <c r="S889" i="1"/>
  <c r="R889" i="1"/>
  <c r="M889" i="1"/>
  <c r="U888" i="1"/>
  <c r="S888" i="1"/>
  <c r="R888" i="1"/>
  <c r="M888" i="1"/>
  <c r="U887" i="1"/>
  <c r="S887" i="1"/>
  <c r="R887" i="1"/>
  <c r="M887" i="1"/>
  <c r="U886" i="1"/>
  <c r="S886" i="1"/>
  <c r="R886" i="1"/>
  <c r="M886" i="1"/>
  <c r="U885" i="1"/>
  <c r="S885" i="1"/>
  <c r="R885" i="1"/>
  <c r="M885" i="1"/>
  <c r="U884" i="1"/>
  <c r="S884" i="1"/>
  <c r="R884" i="1"/>
  <c r="M884" i="1"/>
  <c r="U883" i="1"/>
  <c r="S883" i="1"/>
  <c r="R883" i="1"/>
  <c r="M883" i="1"/>
  <c r="U882" i="1"/>
  <c r="S882" i="1"/>
  <c r="R882" i="1"/>
  <c r="M882" i="1"/>
  <c r="U881" i="1"/>
  <c r="S881" i="1"/>
  <c r="R881" i="1"/>
  <c r="M881" i="1"/>
  <c r="U880" i="1"/>
  <c r="S880" i="1"/>
  <c r="R880" i="1"/>
  <c r="M880" i="1"/>
  <c r="U879" i="1"/>
  <c r="S879" i="1"/>
  <c r="R879" i="1"/>
  <c r="M879" i="1"/>
  <c r="U878" i="1"/>
  <c r="S878" i="1"/>
  <c r="R878" i="1"/>
  <c r="M878" i="1"/>
  <c r="U877" i="1"/>
  <c r="S877" i="1"/>
  <c r="R877" i="1"/>
  <c r="M877" i="1"/>
  <c r="U876" i="1"/>
  <c r="S876" i="1"/>
  <c r="R876" i="1"/>
  <c r="M876" i="1"/>
  <c r="U875" i="1"/>
  <c r="S875" i="1"/>
  <c r="R875" i="1"/>
  <c r="M875" i="1"/>
  <c r="U874" i="1"/>
  <c r="S874" i="1"/>
  <c r="R874" i="1"/>
  <c r="M874" i="1"/>
  <c r="U873" i="1"/>
  <c r="S873" i="1"/>
  <c r="R873" i="1"/>
  <c r="M873" i="1"/>
  <c r="U872" i="1"/>
  <c r="S872" i="1"/>
  <c r="R872" i="1"/>
  <c r="M872" i="1"/>
  <c r="U871" i="1"/>
  <c r="S871" i="1"/>
  <c r="R871" i="1"/>
  <c r="M871" i="1"/>
  <c r="U870" i="1"/>
  <c r="S870" i="1"/>
  <c r="R870" i="1"/>
  <c r="M870" i="1"/>
  <c r="U869" i="1"/>
  <c r="S869" i="1"/>
  <c r="R869" i="1"/>
  <c r="M869" i="1"/>
  <c r="U868" i="1"/>
  <c r="S868" i="1"/>
  <c r="R868" i="1"/>
  <c r="M868" i="1"/>
  <c r="U867" i="1"/>
  <c r="S867" i="1"/>
  <c r="R867" i="1"/>
  <c r="M867" i="1"/>
  <c r="U866" i="1"/>
  <c r="S866" i="1"/>
  <c r="R866" i="1"/>
  <c r="M866" i="1"/>
  <c r="U865" i="1"/>
  <c r="S865" i="1"/>
  <c r="R865" i="1"/>
  <c r="M865" i="1"/>
  <c r="U864" i="1"/>
  <c r="S864" i="1"/>
  <c r="R864" i="1"/>
  <c r="M864" i="1"/>
  <c r="U863" i="1"/>
  <c r="S863" i="1"/>
  <c r="R863" i="1"/>
  <c r="M863" i="1"/>
  <c r="U862" i="1"/>
  <c r="S862" i="1"/>
  <c r="R862" i="1"/>
  <c r="M862" i="1"/>
  <c r="U861" i="1"/>
  <c r="S861" i="1"/>
  <c r="R861" i="1"/>
  <c r="M861" i="1"/>
  <c r="U860" i="1"/>
  <c r="S860" i="1"/>
  <c r="R860" i="1"/>
  <c r="M860" i="1"/>
  <c r="U859" i="1"/>
  <c r="S859" i="1"/>
  <c r="R859" i="1"/>
  <c r="M859" i="1"/>
  <c r="U858" i="1"/>
  <c r="S858" i="1"/>
  <c r="R858" i="1"/>
  <c r="M858" i="1"/>
  <c r="U857" i="1"/>
  <c r="S857" i="1"/>
  <c r="R857" i="1"/>
  <c r="M857" i="1"/>
  <c r="U856" i="1"/>
  <c r="S856" i="1"/>
  <c r="R856" i="1"/>
  <c r="M856" i="1"/>
  <c r="U855" i="1"/>
  <c r="S855" i="1"/>
  <c r="R855" i="1"/>
  <c r="M855" i="1"/>
  <c r="U854" i="1"/>
  <c r="S854" i="1"/>
  <c r="R854" i="1"/>
  <c r="M854" i="1"/>
  <c r="U853" i="1"/>
  <c r="S853" i="1"/>
  <c r="R853" i="1"/>
  <c r="M853" i="1"/>
  <c r="U852" i="1"/>
  <c r="S852" i="1"/>
  <c r="R852" i="1"/>
  <c r="M852" i="1"/>
  <c r="U851" i="1"/>
  <c r="S851" i="1"/>
  <c r="R851" i="1"/>
  <c r="M851" i="1"/>
  <c r="U850" i="1"/>
  <c r="S850" i="1"/>
  <c r="R850" i="1"/>
  <c r="M850" i="1"/>
  <c r="U849" i="1"/>
  <c r="S849" i="1"/>
  <c r="R849" i="1"/>
  <c r="M849" i="1"/>
  <c r="U848" i="1"/>
  <c r="S848" i="1"/>
  <c r="R848" i="1"/>
  <c r="M848" i="1"/>
  <c r="U847" i="1"/>
  <c r="S847" i="1"/>
  <c r="R847" i="1"/>
  <c r="M847" i="1"/>
  <c r="U846" i="1"/>
  <c r="S846" i="1"/>
  <c r="R846" i="1"/>
  <c r="M846" i="1"/>
  <c r="U845" i="1"/>
  <c r="S845" i="1"/>
  <c r="R845" i="1"/>
  <c r="M845" i="1"/>
  <c r="U844" i="1"/>
  <c r="S844" i="1"/>
  <c r="R844" i="1"/>
  <c r="M844" i="1"/>
  <c r="U843" i="1"/>
  <c r="S843" i="1"/>
  <c r="R843" i="1"/>
  <c r="M843" i="1"/>
  <c r="U842" i="1"/>
  <c r="S842" i="1"/>
  <c r="R842" i="1"/>
  <c r="M842" i="1"/>
  <c r="U841" i="1"/>
  <c r="S841" i="1"/>
  <c r="R841" i="1"/>
  <c r="M841" i="1"/>
  <c r="U840" i="1"/>
  <c r="S840" i="1"/>
  <c r="R840" i="1"/>
  <c r="M840" i="1"/>
  <c r="U839" i="1"/>
  <c r="S839" i="1"/>
  <c r="R839" i="1"/>
  <c r="M839" i="1"/>
  <c r="U838" i="1"/>
  <c r="S838" i="1"/>
  <c r="R838" i="1"/>
  <c r="M838" i="1"/>
  <c r="U837" i="1"/>
  <c r="S837" i="1"/>
  <c r="R837" i="1"/>
  <c r="M837" i="1"/>
  <c r="U836" i="1"/>
  <c r="S836" i="1"/>
  <c r="R836" i="1"/>
  <c r="M836" i="1"/>
  <c r="U835" i="1"/>
  <c r="S835" i="1"/>
  <c r="R835" i="1"/>
  <c r="M835" i="1"/>
  <c r="U834" i="1"/>
  <c r="S834" i="1"/>
  <c r="R834" i="1"/>
  <c r="M834" i="1"/>
  <c r="U833" i="1"/>
  <c r="S833" i="1"/>
  <c r="R833" i="1"/>
  <c r="M833" i="1"/>
  <c r="U832" i="1"/>
  <c r="S832" i="1"/>
  <c r="R832" i="1"/>
  <c r="M832" i="1"/>
  <c r="U831" i="1"/>
  <c r="S831" i="1"/>
  <c r="R831" i="1"/>
  <c r="M831" i="1"/>
  <c r="U830" i="1"/>
  <c r="S830" i="1"/>
  <c r="R830" i="1"/>
  <c r="M830" i="1"/>
  <c r="U829" i="1"/>
  <c r="S829" i="1"/>
  <c r="R829" i="1"/>
  <c r="M829" i="1"/>
  <c r="U828" i="1"/>
  <c r="S828" i="1"/>
  <c r="R828" i="1"/>
  <c r="M828" i="1"/>
  <c r="U827" i="1"/>
  <c r="S827" i="1"/>
  <c r="R827" i="1"/>
  <c r="M827" i="1"/>
  <c r="U826" i="1"/>
  <c r="S826" i="1"/>
  <c r="R826" i="1"/>
  <c r="M826" i="1"/>
  <c r="U825" i="1"/>
  <c r="S825" i="1"/>
  <c r="R825" i="1"/>
  <c r="M825" i="1"/>
  <c r="U824" i="1"/>
  <c r="S824" i="1"/>
  <c r="R824" i="1"/>
  <c r="M824" i="1"/>
  <c r="U823" i="1"/>
  <c r="S823" i="1"/>
  <c r="R823" i="1"/>
  <c r="M823" i="1"/>
  <c r="U822" i="1"/>
  <c r="S822" i="1"/>
  <c r="R822" i="1"/>
  <c r="M822" i="1"/>
  <c r="U821" i="1"/>
  <c r="S821" i="1"/>
  <c r="R821" i="1"/>
  <c r="M821" i="1"/>
  <c r="U820" i="1"/>
  <c r="S820" i="1"/>
  <c r="R820" i="1"/>
  <c r="M820" i="1"/>
  <c r="U819" i="1"/>
  <c r="S819" i="1"/>
  <c r="R819" i="1"/>
  <c r="M819" i="1"/>
  <c r="U818" i="1"/>
  <c r="S818" i="1"/>
  <c r="R818" i="1"/>
  <c r="M818" i="1"/>
  <c r="U817" i="1"/>
  <c r="S817" i="1"/>
  <c r="R817" i="1"/>
  <c r="M817" i="1"/>
  <c r="U816" i="1"/>
  <c r="S816" i="1"/>
  <c r="R816" i="1"/>
  <c r="M816" i="1"/>
  <c r="U815" i="1"/>
  <c r="S815" i="1"/>
  <c r="R815" i="1"/>
  <c r="M815" i="1"/>
  <c r="U814" i="1"/>
  <c r="S814" i="1"/>
  <c r="R814" i="1"/>
  <c r="M814" i="1"/>
  <c r="U813" i="1"/>
  <c r="S813" i="1"/>
  <c r="R813" i="1"/>
  <c r="M813" i="1"/>
  <c r="U812" i="1"/>
  <c r="S812" i="1"/>
  <c r="R812" i="1"/>
  <c r="M812" i="1"/>
  <c r="U811" i="1"/>
  <c r="S811" i="1"/>
  <c r="R811" i="1"/>
  <c r="M811" i="1"/>
  <c r="U810" i="1"/>
  <c r="S810" i="1"/>
  <c r="R810" i="1"/>
  <c r="M810" i="1"/>
  <c r="U809" i="1"/>
  <c r="S809" i="1"/>
  <c r="R809" i="1"/>
  <c r="M809" i="1"/>
  <c r="U808" i="1"/>
  <c r="S808" i="1"/>
  <c r="R808" i="1"/>
  <c r="M808" i="1"/>
  <c r="U807" i="1"/>
  <c r="S807" i="1"/>
  <c r="R807" i="1"/>
  <c r="M807" i="1"/>
  <c r="U806" i="1"/>
  <c r="S806" i="1"/>
  <c r="R806" i="1"/>
  <c r="M806" i="1"/>
  <c r="U805" i="1"/>
  <c r="S805" i="1"/>
  <c r="R805" i="1"/>
  <c r="M805" i="1"/>
  <c r="U804" i="1"/>
  <c r="S804" i="1"/>
  <c r="R804" i="1"/>
  <c r="M804" i="1"/>
  <c r="U803" i="1"/>
  <c r="S803" i="1"/>
  <c r="R803" i="1"/>
  <c r="M803" i="1"/>
  <c r="U802" i="1"/>
  <c r="S802" i="1"/>
  <c r="R802" i="1"/>
  <c r="M802" i="1"/>
  <c r="U801" i="1"/>
  <c r="S801" i="1"/>
  <c r="R801" i="1"/>
  <c r="M801" i="1"/>
  <c r="U800" i="1"/>
  <c r="S800" i="1"/>
  <c r="R800" i="1"/>
  <c r="M800" i="1"/>
  <c r="U799" i="1"/>
  <c r="S799" i="1"/>
  <c r="R799" i="1"/>
  <c r="M799" i="1"/>
  <c r="U798" i="1"/>
  <c r="S798" i="1"/>
  <c r="R798" i="1"/>
  <c r="M798" i="1"/>
  <c r="U797" i="1"/>
  <c r="S797" i="1"/>
  <c r="R797" i="1"/>
  <c r="M797" i="1"/>
  <c r="U796" i="1"/>
  <c r="S796" i="1"/>
  <c r="R796" i="1"/>
  <c r="M796" i="1"/>
  <c r="U795" i="1"/>
  <c r="S795" i="1"/>
  <c r="R795" i="1"/>
  <c r="M795" i="1"/>
  <c r="U794" i="1"/>
  <c r="S794" i="1"/>
  <c r="R794" i="1"/>
  <c r="M794" i="1"/>
  <c r="U793" i="1"/>
  <c r="S793" i="1"/>
  <c r="R793" i="1"/>
  <c r="M793" i="1"/>
  <c r="U792" i="1"/>
  <c r="S792" i="1"/>
  <c r="R792" i="1"/>
  <c r="M792" i="1"/>
  <c r="U791" i="1"/>
  <c r="S791" i="1"/>
  <c r="R791" i="1"/>
  <c r="M791" i="1"/>
  <c r="U790" i="1"/>
  <c r="S790" i="1"/>
  <c r="R790" i="1"/>
  <c r="M790" i="1"/>
  <c r="U789" i="1"/>
  <c r="S789" i="1"/>
  <c r="R789" i="1"/>
  <c r="M789" i="1"/>
  <c r="U788" i="1"/>
  <c r="S788" i="1"/>
  <c r="R788" i="1"/>
  <c r="M788" i="1"/>
  <c r="U787" i="1"/>
  <c r="S787" i="1"/>
  <c r="R787" i="1"/>
  <c r="M787" i="1"/>
  <c r="U786" i="1"/>
  <c r="S786" i="1"/>
  <c r="R786" i="1"/>
  <c r="M786" i="1"/>
  <c r="U785" i="1"/>
  <c r="S785" i="1"/>
  <c r="R785" i="1"/>
  <c r="M785" i="1"/>
  <c r="U784" i="1"/>
  <c r="S784" i="1"/>
  <c r="R784" i="1"/>
  <c r="M784" i="1"/>
  <c r="U783" i="1"/>
  <c r="S783" i="1"/>
  <c r="R783" i="1"/>
  <c r="M783" i="1"/>
  <c r="U782" i="1"/>
  <c r="S782" i="1"/>
  <c r="R782" i="1"/>
  <c r="M782" i="1"/>
  <c r="U781" i="1"/>
  <c r="S781" i="1"/>
  <c r="R781" i="1"/>
  <c r="M781" i="1"/>
  <c r="U780" i="1"/>
  <c r="S780" i="1"/>
  <c r="R780" i="1"/>
  <c r="M780" i="1"/>
  <c r="U779" i="1"/>
  <c r="S779" i="1"/>
  <c r="R779" i="1"/>
  <c r="M779" i="1"/>
  <c r="U778" i="1"/>
  <c r="S778" i="1"/>
  <c r="R778" i="1"/>
  <c r="M778" i="1"/>
  <c r="U777" i="1"/>
  <c r="S777" i="1"/>
  <c r="R777" i="1"/>
  <c r="M777" i="1"/>
  <c r="U776" i="1"/>
  <c r="S776" i="1"/>
  <c r="R776" i="1"/>
  <c r="M776" i="1"/>
  <c r="U775" i="1"/>
  <c r="S775" i="1"/>
  <c r="R775" i="1"/>
  <c r="M775" i="1"/>
  <c r="U774" i="1"/>
  <c r="S774" i="1"/>
  <c r="R774" i="1"/>
  <c r="M774" i="1"/>
  <c r="U773" i="1"/>
  <c r="S773" i="1"/>
  <c r="R773" i="1"/>
  <c r="M773" i="1"/>
  <c r="U772" i="1"/>
  <c r="S772" i="1"/>
  <c r="R772" i="1"/>
  <c r="M772" i="1"/>
  <c r="U771" i="1"/>
  <c r="S771" i="1"/>
  <c r="R771" i="1"/>
  <c r="M771" i="1"/>
  <c r="U770" i="1"/>
  <c r="S770" i="1"/>
  <c r="R770" i="1"/>
  <c r="M770" i="1"/>
  <c r="U769" i="1"/>
  <c r="S769" i="1"/>
  <c r="R769" i="1"/>
  <c r="M769" i="1"/>
  <c r="U768" i="1"/>
  <c r="S768" i="1"/>
  <c r="R768" i="1"/>
  <c r="M768" i="1"/>
  <c r="U767" i="1"/>
  <c r="S767" i="1"/>
  <c r="R767" i="1"/>
  <c r="M767" i="1"/>
  <c r="U766" i="1"/>
  <c r="S766" i="1"/>
  <c r="R766" i="1"/>
  <c r="M766" i="1"/>
  <c r="U765" i="1"/>
  <c r="S765" i="1"/>
  <c r="R765" i="1"/>
  <c r="M765" i="1"/>
  <c r="U764" i="1"/>
  <c r="S764" i="1"/>
  <c r="R764" i="1"/>
  <c r="M764" i="1"/>
  <c r="U763" i="1"/>
  <c r="S763" i="1"/>
  <c r="R763" i="1"/>
  <c r="M763" i="1"/>
  <c r="U762" i="1"/>
  <c r="S762" i="1"/>
  <c r="R762" i="1"/>
  <c r="M762" i="1"/>
  <c r="U761" i="1"/>
  <c r="S761" i="1"/>
  <c r="R761" i="1"/>
  <c r="M761" i="1"/>
  <c r="U760" i="1"/>
  <c r="S760" i="1"/>
  <c r="R760" i="1"/>
  <c r="M760" i="1"/>
  <c r="U759" i="1"/>
  <c r="S759" i="1"/>
  <c r="R759" i="1"/>
  <c r="M759" i="1"/>
  <c r="U758" i="1"/>
  <c r="S758" i="1"/>
  <c r="R758" i="1"/>
  <c r="M758" i="1"/>
  <c r="U757" i="1"/>
  <c r="S757" i="1"/>
  <c r="R757" i="1"/>
  <c r="M757" i="1"/>
  <c r="U756" i="1"/>
  <c r="S756" i="1"/>
  <c r="R756" i="1"/>
  <c r="M756" i="1"/>
  <c r="U755" i="1"/>
  <c r="S755" i="1"/>
  <c r="R755" i="1"/>
  <c r="M755" i="1"/>
  <c r="U754" i="1"/>
  <c r="S754" i="1"/>
  <c r="R754" i="1"/>
  <c r="M754" i="1"/>
  <c r="U753" i="1"/>
  <c r="S753" i="1"/>
  <c r="R753" i="1"/>
  <c r="M753" i="1"/>
  <c r="U752" i="1"/>
  <c r="S752" i="1"/>
  <c r="R752" i="1"/>
  <c r="M752" i="1"/>
  <c r="U751" i="1"/>
  <c r="S751" i="1"/>
  <c r="R751" i="1"/>
  <c r="M751" i="1"/>
  <c r="U750" i="1"/>
  <c r="S750" i="1"/>
  <c r="R750" i="1"/>
  <c r="M750" i="1"/>
  <c r="U749" i="1"/>
  <c r="S749" i="1"/>
  <c r="R749" i="1"/>
  <c r="M749" i="1"/>
  <c r="U748" i="1"/>
  <c r="S748" i="1"/>
  <c r="R748" i="1"/>
  <c r="M748" i="1"/>
  <c r="U747" i="1"/>
  <c r="S747" i="1"/>
  <c r="R747" i="1"/>
  <c r="M747" i="1"/>
  <c r="U746" i="1"/>
  <c r="S746" i="1"/>
  <c r="R746" i="1"/>
  <c r="M746" i="1"/>
  <c r="U745" i="1"/>
  <c r="S745" i="1"/>
  <c r="R745" i="1"/>
  <c r="M745" i="1"/>
  <c r="U744" i="1"/>
  <c r="S744" i="1"/>
  <c r="R744" i="1"/>
  <c r="M744" i="1"/>
  <c r="U743" i="1"/>
  <c r="S743" i="1"/>
  <c r="R743" i="1"/>
  <c r="M743" i="1"/>
  <c r="U742" i="1"/>
  <c r="S742" i="1"/>
  <c r="R742" i="1"/>
  <c r="M742" i="1"/>
  <c r="U741" i="1"/>
  <c r="S741" i="1"/>
  <c r="R741" i="1"/>
  <c r="M741" i="1"/>
  <c r="U740" i="1"/>
  <c r="S740" i="1"/>
  <c r="R740" i="1"/>
  <c r="M740" i="1"/>
  <c r="U739" i="1"/>
  <c r="S739" i="1"/>
  <c r="R739" i="1"/>
  <c r="M739" i="1"/>
  <c r="U738" i="1"/>
  <c r="S738" i="1"/>
  <c r="R738" i="1"/>
  <c r="M738" i="1"/>
  <c r="U737" i="1"/>
  <c r="S737" i="1"/>
  <c r="R737" i="1"/>
  <c r="M737" i="1"/>
  <c r="U736" i="1"/>
  <c r="S736" i="1"/>
  <c r="R736" i="1"/>
  <c r="M736" i="1"/>
  <c r="U735" i="1"/>
  <c r="S735" i="1"/>
  <c r="R735" i="1"/>
  <c r="M735" i="1"/>
  <c r="U734" i="1"/>
  <c r="S734" i="1"/>
  <c r="R734" i="1"/>
  <c r="M734" i="1"/>
  <c r="U733" i="1"/>
  <c r="S733" i="1"/>
  <c r="R733" i="1"/>
  <c r="M733" i="1"/>
  <c r="U732" i="1"/>
  <c r="S732" i="1"/>
  <c r="R732" i="1"/>
  <c r="M732" i="1"/>
  <c r="U731" i="1"/>
  <c r="S731" i="1"/>
  <c r="R731" i="1"/>
  <c r="M731" i="1"/>
  <c r="U730" i="1"/>
  <c r="S730" i="1"/>
  <c r="R730" i="1"/>
  <c r="M730" i="1"/>
  <c r="U729" i="1"/>
  <c r="S729" i="1"/>
  <c r="R729" i="1"/>
  <c r="M729" i="1"/>
  <c r="U728" i="1"/>
  <c r="S728" i="1"/>
  <c r="R728" i="1"/>
  <c r="M728" i="1"/>
  <c r="U727" i="1"/>
  <c r="S727" i="1"/>
  <c r="R727" i="1"/>
  <c r="M727" i="1"/>
  <c r="U726" i="1"/>
  <c r="S726" i="1"/>
  <c r="R726" i="1"/>
  <c r="M726" i="1"/>
  <c r="U725" i="1"/>
  <c r="S725" i="1"/>
  <c r="R725" i="1"/>
  <c r="M725" i="1"/>
  <c r="U724" i="1"/>
  <c r="S724" i="1"/>
  <c r="R724" i="1"/>
  <c r="M724" i="1"/>
  <c r="U723" i="1"/>
  <c r="S723" i="1"/>
  <c r="R723" i="1"/>
  <c r="M723" i="1"/>
  <c r="U722" i="1"/>
  <c r="S722" i="1"/>
  <c r="R722" i="1"/>
  <c r="M722" i="1"/>
  <c r="U721" i="1"/>
  <c r="S721" i="1"/>
  <c r="R721" i="1"/>
  <c r="M721" i="1"/>
  <c r="U720" i="1"/>
  <c r="S720" i="1"/>
  <c r="R720" i="1"/>
  <c r="M720" i="1"/>
  <c r="U719" i="1"/>
  <c r="S719" i="1"/>
  <c r="R719" i="1"/>
  <c r="M719" i="1"/>
  <c r="U718" i="1"/>
  <c r="S718" i="1"/>
  <c r="R718" i="1"/>
  <c r="M718" i="1"/>
  <c r="U717" i="1"/>
  <c r="S717" i="1"/>
  <c r="R717" i="1"/>
  <c r="M717" i="1"/>
  <c r="U716" i="1"/>
  <c r="S716" i="1"/>
  <c r="R716" i="1"/>
  <c r="M716" i="1"/>
  <c r="U715" i="1"/>
  <c r="S715" i="1"/>
  <c r="R715" i="1"/>
  <c r="M715" i="1"/>
  <c r="U714" i="1"/>
  <c r="S714" i="1"/>
  <c r="R714" i="1"/>
  <c r="M714" i="1"/>
  <c r="U713" i="1"/>
  <c r="S713" i="1"/>
  <c r="R713" i="1"/>
  <c r="M713" i="1"/>
  <c r="U712" i="1"/>
  <c r="S712" i="1"/>
  <c r="R712" i="1"/>
  <c r="M712" i="1"/>
  <c r="U711" i="1"/>
  <c r="S711" i="1"/>
  <c r="R711" i="1"/>
  <c r="M711" i="1"/>
  <c r="U710" i="1"/>
  <c r="S710" i="1"/>
  <c r="R710" i="1"/>
  <c r="M710" i="1"/>
  <c r="U709" i="1"/>
  <c r="S709" i="1"/>
  <c r="R709" i="1"/>
  <c r="M709" i="1"/>
  <c r="U708" i="1"/>
  <c r="S708" i="1"/>
  <c r="R708" i="1"/>
  <c r="M708" i="1"/>
  <c r="U707" i="1"/>
  <c r="S707" i="1"/>
  <c r="R707" i="1"/>
  <c r="M707" i="1"/>
  <c r="U706" i="1"/>
  <c r="S706" i="1"/>
  <c r="R706" i="1"/>
  <c r="M706" i="1"/>
  <c r="U705" i="1"/>
  <c r="S705" i="1"/>
  <c r="R705" i="1"/>
  <c r="M705" i="1"/>
  <c r="U704" i="1"/>
  <c r="S704" i="1"/>
  <c r="R704" i="1"/>
  <c r="M704" i="1"/>
  <c r="U703" i="1"/>
  <c r="S703" i="1"/>
  <c r="R703" i="1"/>
  <c r="M703" i="1"/>
  <c r="U702" i="1"/>
  <c r="S702" i="1"/>
  <c r="R702" i="1"/>
  <c r="M702" i="1"/>
  <c r="U701" i="1"/>
  <c r="S701" i="1"/>
  <c r="R701" i="1"/>
  <c r="M701" i="1"/>
  <c r="U700" i="1"/>
  <c r="S700" i="1"/>
  <c r="R700" i="1"/>
  <c r="M700" i="1"/>
  <c r="U699" i="1"/>
  <c r="S699" i="1"/>
  <c r="R699" i="1"/>
  <c r="M699" i="1"/>
  <c r="U698" i="1"/>
  <c r="S698" i="1"/>
  <c r="R698" i="1"/>
  <c r="M698" i="1"/>
  <c r="U697" i="1"/>
  <c r="S697" i="1"/>
  <c r="R697" i="1"/>
  <c r="M697" i="1"/>
  <c r="U696" i="1"/>
  <c r="S696" i="1"/>
  <c r="R696" i="1"/>
  <c r="M696" i="1"/>
  <c r="U695" i="1"/>
  <c r="S695" i="1"/>
  <c r="R695" i="1"/>
  <c r="M695" i="1"/>
  <c r="U694" i="1"/>
  <c r="S694" i="1"/>
  <c r="R694" i="1"/>
  <c r="M694" i="1"/>
  <c r="U693" i="1"/>
  <c r="S693" i="1"/>
  <c r="R693" i="1"/>
  <c r="M693" i="1"/>
  <c r="U692" i="1"/>
  <c r="S692" i="1"/>
  <c r="R692" i="1"/>
  <c r="M692" i="1"/>
  <c r="U691" i="1"/>
  <c r="S691" i="1"/>
  <c r="R691" i="1"/>
  <c r="M691" i="1"/>
  <c r="U690" i="1"/>
  <c r="S690" i="1"/>
  <c r="R690" i="1"/>
  <c r="M690" i="1"/>
  <c r="U689" i="1"/>
  <c r="S689" i="1"/>
  <c r="R689" i="1"/>
  <c r="M689" i="1"/>
  <c r="U688" i="1"/>
  <c r="S688" i="1"/>
  <c r="R688" i="1"/>
  <c r="M688" i="1"/>
  <c r="U687" i="1"/>
  <c r="S687" i="1"/>
  <c r="R687" i="1"/>
  <c r="M687" i="1"/>
  <c r="U686" i="1"/>
  <c r="S686" i="1"/>
  <c r="R686" i="1"/>
  <c r="M686" i="1"/>
  <c r="U685" i="1"/>
  <c r="S685" i="1"/>
  <c r="R685" i="1"/>
  <c r="M685" i="1"/>
  <c r="U684" i="1"/>
  <c r="S684" i="1"/>
  <c r="R684" i="1"/>
  <c r="M684" i="1"/>
  <c r="U683" i="1"/>
  <c r="S683" i="1"/>
  <c r="R683" i="1"/>
  <c r="M683" i="1"/>
  <c r="U682" i="1"/>
  <c r="S682" i="1"/>
  <c r="R682" i="1"/>
  <c r="M682" i="1"/>
  <c r="U681" i="1"/>
  <c r="S681" i="1"/>
  <c r="R681" i="1"/>
  <c r="M681" i="1"/>
  <c r="U680" i="1"/>
  <c r="S680" i="1"/>
  <c r="R680" i="1"/>
  <c r="M680" i="1"/>
  <c r="U679" i="1"/>
  <c r="S679" i="1"/>
  <c r="R679" i="1"/>
  <c r="M679" i="1"/>
  <c r="U678" i="1"/>
  <c r="S678" i="1"/>
  <c r="R678" i="1"/>
  <c r="M678" i="1"/>
  <c r="U677" i="1"/>
  <c r="S677" i="1"/>
  <c r="R677" i="1"/>
  <c r="M677" i="1"/>
  <c r="U676" i="1"/>
  <c r="S676" i="1"/>
  <c r="R676" i="1"/>
  <c r="M676" i="1"/>
  <c r="U675" i="1"/>
  <c r="S675" i="1"/>
  <c r="R675" i="1"/>
  <c r="M675" i="1"/>
  <c r="U674" i="1"/>
  <c r="S674" i="1"/>
  <c r="R674" i="1"/>
  <c r="M674" i="1"/>
  <c r="U673" i="1"/>
  <c r="S673" i="1"/>
  <c r="R673" i="1"/>
  <c r="M673" i="1"/>
  <c r="U672" i="1"/>
  <c r="S672" i="1"/>
  <c r="R672" i="1"/>
  <c r="M672" i="1"/>
  <c r="U671" i="1"/>
  <c r="S671" i="1"/>
  <c r="R671" i="1"/>
  <c r="M671" i="1"/>
  <c r="U670" i="1"/>
  <c r="S670" i="1"/>
  <c r="R670" i="1"/>
  <c r="M670" i="1"/>
  <c r="U669" i="1"/>
  <c r="S669" i="1"/>
  <c r="R669" i="1"/>
  <c r="M669" i="1"/>
  <c r="U668" i="1"/>
  <c r="S668" i="1"/>
  <c r="R668" i="1"/>
  <c r="M668" i="1"/>
  <c r="U667" i="1"/>
  <c r="S667" i="1"/>
  <c r="R667" i="1"/>
  <c r="M667" i="1"/>
  <c r="U666" i="1"/>
  <c r="S666" i="1"/>
  <c r="R666" i="1"/>
  <c r="M666" i="1"/>
  <c r="U665" i="1"/>
  <c r="S665" i="1"/>
  <c r="R665" i="1"/>
  <c r="M665" i="1"/>
  <c r="U664" i="1"/>
  <c r="S664" i="1"/>
  <c r="R664" i="1"/>
  <c r="M664" i="1"/>
  <c r="U663" i="1"/>
  <c r="S663" i="1"/>
  <c r="R663" i="1"/>
  <c r="M663" i="1"/>
  <c r="U662" i="1"/>
  <c r="S662" i="1"/>
  <c r="R662" i="1"/>
  <c r="M662" i="1"/>
  <c r="U661" i="1"/>
  <c r="S661" i="1"/>
  <c r="R661" i="1"/>
  <c r="M661" i="1"/>
  <c r="U660" i="1"/>
  <c r="S660" i="1"/>
  <c r="R660" i="1"/>
  <c r="M660" i="1"/>
  <c r="U659" i="1"/>
  <c r="S659" i="1"/>
  <c r="R659" i="1"/>
  <c r="M659" i="1"/>
  <c r="U658" i="1"/>
  <c r="S658" i="1"/>
  <c r="R658" i="1"/>
  <c r="M658" i="1"/>
  <c r="U657" i="1"/>
  <c r="S657" i="1"/>
  <c r="R657" i="1"/>
  <c r="M657" i="1"/>
  <c r="U656" i="1"/>
  <c r="S656" i="1"/>
  <c r="R656" i="1"/>
  <c r="M656" i="1"/>
  <c r="U655" i="1"/>
  <c r="S655" i="1"/>
  <c r="R655" i="1"/>
  <c r="M655" i="1"/>
  <c r="U654" i="1"/>
  <c r="S654" i="1"/>
  <c r="R654" i="1"/>
  <c r="M654" i="1"/>
  <c r="U653" i="1"/>
  <c r="S653" i="1"/>
  <c r="R653" i="1"/>
  <c r="M653" i="1"/>
  <c r="U652" i="1"/>
  <c r="S652" i="1"/>
  <c r="R652" i="1"/>
  <c r="M652" i="1"/>
  <c r="U651" i="1"/>
  <c r="S651" i="1"/>
  <c r="R651" i="1"/>
  <c r="M651" i="1"/>
  <c r="U650" i="1"/>
  <c r="S650" i="1"/>
  <c r="R650" i="1"/>
  <c r="M650" i="1"/>
  <c r="U649" i="1"/>
  <c r="S649" i="1"/>
  <c r="R649" i="1"/>
  <c r="M649" i="1"/>
  <c r="U648" i="1"/>
  <c r="S648" i="1"/>
  <c r="R648" i="1"/>
  <c r="M648" i="1"/>
  <c r="U647" i="1"/>
  <c r="S647" i="1"/>
  <c r="R647" i="1"/>
  <c r="M647" i="1"/>
  <c r="U646" i="1"/>
  <c r="S646" i="1"/>
  <c r="R646" i="1"/>
  <c r="M646" i="1"/>
  <c r="U645" i="1"/>
  <c r="S645" i="1"/>
  <c r="R645" i="1"/>
  <c r="M645" i="1"/>
  <c r="U644" i="1"/>
  <c r="S644" i="1"/>
  <c r="R644" i="1"/>
  <c r="M644" i="1"/>
  <c r="U643" i="1"/>
  <c r="S643" i="1"/>
  <c r="R643" i="1"/>
  <c r="M643" i="1"/>
  <c r="U642" i="1"/>
  <c r="S642" i="1"/>
  <c r="R642" i="1"/>
  <c r="M642" i="1"/>
  <c r="U641" i="1"/>
  <c r="S641" i="1"/>
  <c r="R641" i="1"/>
  <c r="M641" i="1"/>
  <c r="U640" i="1"/>
  <c r="S640" i="1"/>
  <c r="R640" i="1"/>
  <c r="M640" i="1"/>
  <c r="U639" i="1"/>
  <c r="S639" i="1"/>
  <c r="R639" i="1"/>
  <c r="M639" i="1"/>
  <c r="U638" i="1"/>
  <c r="S638" i="1"/>
  <c r="R638" i="1"/>
  <c r="M638" i="1"/>
  <c r="U637" i="1"/>
  <c r="S637" i="1"/>
  <c r="R637" i="1"/>
  <c r="M637" i="1"/>
  <c r="U636" i="1"/>
  <c r="S636" i="1"/>
  <c r="R636" i="1"/>
  <c r="M636" i="1"/>
  <c r="U635" i="1"/>
  <c r="S635" i="1"/>
  <c r="R635" i="1"/>
  <c r="M635" i="1"/>
  <c r="U634" i="1"/>
  <c r="S634" i="1"/>
  <c r="R634" i="1"/>
  <c r="M634" i="1"/>
  <c r="U633" i="1"/>
  <c r="S633" i="1"/>
  <c r="R633" i="1"/>
  <c r="M633" i="1"/>
  <c r="U632" i="1"/>
  <c r="S632" i="1"/>
  <c r="R632" i="1"/>
  <c r="M632" i="1"/>
  <c r="U631" i="1"/>
  <c r="S631" i="1"/>
  <c r="R631" i="1"/>
  <c r="M631" i="1"/>
  <c r="U630" i="1"/>
  <c r="S630" i="1"/>
  <c r="R630" i="1"/>
  <c r="M630" i="1"/>
  <c r="U629" i="1"/>
  <c r="S629" i="1"/>
  <c r="R629" i="1"/>
  <c r="M629" i="1"/>
  <c r="U628" i="1"/>
  <c r="S628" i="1"/>
  <c r="R628" i="1"/>
  <c r="M628" i="1"/>
  <c r="U627" i="1"/>
  <c r="S627" i="1"/>
  <c r="R627" i="1"/>
  <c r="M627" i="1"/>
  <c r="U626" i="1"/>
  <c r="S626" i="1"/>
  <c r="R626" i="1"/>
  <c r="M626" i="1"/>
  <c r="U625" i="1"/>
  <c r="S625" i="1"/>
  <c r="R625" i="1"/>
  <c r="M625" i="1"/>
  <c r="U624" i="1"/>
  <c r="S624" i="1"/>
  <c r="R624" i="1"/>
  <c r="M624" i="1"/>
  <c r="U623" i="1"/>
  <c r="S623" i="1"/>
  <c r="R623" i="1"/>
  <c r="M623" i="1"/>
  <c r="U622" i="1"/>
  <c r="S622" i="1"/>
  <c r="R622" i="1"/>
  <c r="M622" i="1"/>
  <c r="U621" i="1"/>
  <c r="S621" i="1"/>
  <c r="R621" i="1"/>
  <c r="M621" i="1"/>
  <c r="U620" i="1"/>
  <c r="S620" i="1"/>
  <c r="R620" i="1"/>
  <c r="M620" i="1"/>
  <c r="U619" i="1"/>
  <c r="S619" i="1"/>
  <c r="R619" i="1"/>
  <c r="M619" i="1"/>
  <c r="U618" i="1"/>
  <c r="S618" i="1"/>
  <c r="R618" i="1"/>
  <c r="M618" i="1"/>
  <c r="U617" i="1"/>
  <c r="S617" i="1"/>
  <c r="R617" i="1"/>
  <c r="M617" i="1"/>
  <c r="U616" i="1"/>
  <c r="S616" i="1"/>
  <c r="R616" i="1"/>
  <c r="M616" i="1"/>
  <c r="U615" i="1"/>
  <c r="S615" i="1"/>
  <c r="R615" i="1"/>
  <c r="M615" i="1"/>
  <c r="U614" i="1"/>
  <c r="S614" i="1"/>
  <c r="R614" i="1"/>
  <c r="M614" i="1"/>
  <c r="U613" i="1"/>
  <c r="S613" i="1"/>
  <c r="R613" i="1"/>
  <c r="M613" i="1"/>
  <c r="U612" i="1"/>
  <c r="S612" i="1"/>
  <c r="R612" i="1"/>
  <c r="M612" i="1"/>
  <c r="U611" i="1"/>
  <c r="S611" i="1"/>
  <c r="R611" i="1"/>
  <c r="M611" i="1"/>
  <c r="U610" i="1"/>
  <c r="S610" i="1"/>
  <c r="R610" i="1"/>
  <c r="M610" i="1"/>
  <c r="U609" i="1"/>
  <c r="S609" i="1"/>
  <c r="R609" i="1"/>
  <c r="M609" i="1"/>
  <c r="U608" i="1"/>
  <c r="S608" i="1"/>
  <c r="R608" i="1"/>
  <c r="M608" i="1"/>
  <c r="U607" i="1"/>
  <c r="S607" i="1"/>
  <c r="R607" i="1"/>
  <c r="M607" i="1"/>
  <c r="U606" i="1"/>
  <c r="S606" i="1"/>
  <c r="R606" i="1"/>
  <c r="M606" i="1"/>
  <c r="U605" i="1"/>
  <c r="S605" i="1"/>
  <c r="R605" i="1"/>
  <c r="M605" i="1"/>
  <c r="U604" i="1"/>
  <c r="S604" i="1"/>
  <c r="R604" i="1"/>
  <c r="M604" i="1"/>
  <c r="U603" i="1"/>
  <c r="S603" i="1"/>
  <c r="R603" i="1"/>
  <c r="M603" i="1"/>
  <c r="U602" i="1"/>
  <c r="S602" i="1"/>
  <c r="R602" i="1"/>
  <c r="M602" i="1"/>
  <c r="U601" i="1"/>
  <c r="S601" i="1"/>
  <c r="R601" i="1"/>
  <c r="M601" i="1"/>
  <c r="U600" i="1"/>
  <c r="S600" i="1"/>
  <c r="R600" i="1"/>
  <c r="M600" i="1"/>
  <c r="U599" i="1"/>
  <c r="S599" i="1"/>
  <c r="R599" i="1"/>
  <c r="M599" i="1"/>
  <c r="U598" i="1"/>
  <c r="S598" i="1"/>
  <c r="R598" i="1"/>
  <c r="M598" i="1"/>
  <c r="U597" i="1"/>
  <c r="S597" i="1"/>
  <c r="R597" i="1"/>
  <c r="M597" i="1"/>
  <c r="U596" i="1"/>
  <c r="S596" i="1"/>
  <c r="R596" i="1"/>
  <c r="M596" i="1"/>
  <c r="U595" i="1"/>
  <c r="S595" i="1"/>
  <c r="R595" i="1"/>
  <c r="M595" i="1"/>
  <c r="U594" i="1"/>
  <c r="S594" i="1"/>
  <c r="R594" i="1"/>
  <c r="M594" i="1"/>
  <c r="U593" i="1"/>
  <c r="S593" i="1"/>
  <c r="R593" i="1"/>
  <c r="M593" i="1"/>
  <c r="U592" i="1"/>
  <c r="S592" i="1"/>
  <c r="R592" i="1"/>
  <c r="M592" i="1"/>
  <c r="U591" i="1"/>
  <c r="S591" i="1"/>
  <c r="R591" i="1"/>
  <c r="M591" i="1"/>
  <c r="U590" i="1"/>
  <c r="S590" i="1"/>
  <c r="R590" i="1"/>
  <c r="M590" i="1"/>
  <c r="U589" i="1"/>
  <c r="S589" i="1"/>
  <c r="R589" i="1"/>
  <c r="M589" i="1"/>
  <c r="U588" i="1"/>
  <c r="S588" i="1"/>
  <c r="R588" i="1"/>
  <c r="M588" i="1"/>
  <c r="U587" i="1"/>
  <c r="S587" i="1"/>
  <c r="R587" i="1"/>
  <c r="M587" i="1"/>
  <c r="U586" i="1"/>
  <c r="S586" i="1"/>
  <c r="R586" i="1"/>
  <c r="M586" i="1"/>
  <c r="U585" i="1"/>
  <c r="S585" i="1"/>
  <c r="R585" i="1"/>
  <c r="M585" i="1"/>
  <c r="U584" i="1"/>
  <c r="S584" i="1"/>
  <c r="R584" i="1"/>
  <c r="M584" i="1"/>
  <c r="U583" i="1"/>
  <c r="S583" i="1"/>
  <c r="R583" i="1"/>
  <c r="M583" i="1"/>
  <c r="U582" i="1"/>
  <c r="S582" i="1"/>
  <c r="R582" i="1"/>
  <c r="M582" i="1"/>
  <c r="U581" i="1"/>
  <c r="S581" i="1"/>
  <c r="R581" i="1"/>
  <c r="M581" i="1"/>
  <c r="U580" i="1"/>
  <c r="S580" i="1"/>
  <c r="R580" i="1"/>
  <c r="M580" i="1"/>
  <c r="U579" i="1"/>
  <c r="S579" i="1"/>
  <c r="R579" i="1"/>
  <c r="M579" i="1"/>
  <c r="U578" i="1"/>
  <c r="S578" i="1"/>
  <c r="R578" i="1"/>
  <c r="M578" i="1"/>
  <c r="U577" i="1"/>
  <c r="S577" i="1"/>
  <c r="R577" i="1"/>
  <c r="M577" i="1"/>
  <c r="U576" i="1"/>
  <c r="S576" i="1"/>
  <c r="R576" i="1"/>
  <c r="M576" i="1"/>
  <c r="U575" i="1"/>
  <c r="S575" i="1"/>
  <c r="R575" i="1"/>
  <c r="M575" i="1"/>
  <c r="U574" i="1"/>
  <c r="S574" i="1"/>
  <c r="R574" i="1"/>
  <c r="M574" i="1"/>
  <c r="U573" i="1"/>
  <c r="S573" i="1"/>
  <c r="R573" i="1"/>
  <c r="M573" i="1"/>
  <c r="U572" i="1"/>
  <c r="S572" i="1"/>
  <c r="R572" i="1"/>
  <c r="M572" i="1"/>
  <c r="U571" i="1"/>
  <c r="S571" i="1"/>
  <c r="R571" i="1"/>
  <c r="M571" i="1"/>
  <c r="U570" i="1"/>
  <c r="S570" i="1"/>
  <c r="R570" i="1"/>
  <c r="M570" i="1"/>
  <c r="U569" i="1"/>
  <c r="S569" i="1"/>
  <c r="R569" i="1"/>
  <c r="M569" i="1"/>
  <c r="U568" i="1"/>
  <c r="S568" i="1"/>
  <c r="R568" i="1"/>
  <c r="M568" i="1"/>
  <c r="U567" i="1"/>
  <c r="S567" i="1"/>
  <c r="R567" i="1"/>
  <c r="M567" i="1"/>
  <c r="U566" i="1"/>
  <c r="S566" i="1"/>
  <c r="R566" i="1"/>
  <c r="M566" i="1"/>
  <c r="U565" i="1"/>
  <c r="S565" i="1"/>
  <c r="R565" i="1"/>
  <c r="M565" i="1"/>
  <c r="U564" i="1"/>
  <c r="S564" i="1"/>
  <c r="R564" i="1"/>
  <c r="M564" i="1"/>
  <c r="U563" i="1"/>
  <c r="S563" i="1"/>
  <c r="R563" i="1"/>
  <c r="M563" i="1"/>
  <c r="U562" i="1"/>
  <c r="S562" i="1"/>
  <c r="R562" i="1"/>
  <c r="M562" i="1"/>
  <c r="U561" i="1"/>
  <c r="S561" i="1"/>
  <c r="R561" i="1"/>
  <c r="M561" i="1"/>
  <c r="U560" i="1"/>
  <c r="S560" i="1"/>
  <c r="R560" i="1"/>
  <c r="M560" i="1"/>
  <c r="U559" i="1"/>
  <c r="S559" i="1"/>
  <c r="R559" i="1"/>
  <c r="M559" i="1"/>
  <c r="U558" i="1"/>
  <c r="S558" i="1"/>
  <c r="R558" i="1"/>
  <c r="M558" i="1"/>
  <c r="U557" i="1"/>
  <c r="S557" i="1"/>
  <c r="R557" i="1"/>
  <c r="M557" i="1"/>
  <c r="U556" i="1"/>
  <c r="S556" i="1"/>
  <c r="R556" i="1"/>
  <c r="M556" i="1"/>
  <c r="U555" i="1"/>
  <c r="S555" i="1"/>
  <c r="R555" i="1"/>
  <c r="M555" i="1"/>
  <c r="U554" i="1"/>
  <c r="S554" i="1"/>
  <c r="R554" i="1"/>
  <c r="M554" i="1"/>
  <c r="U553" i="1"/>
  <c r="S553" i="1"/>
  <c r="R553" i="1"/>
  <c r="M553" i="1"/>
  <c r="U552" i="1"/>
  <c r="S552" i="1"/>
  <c r="R552" i="1"/>
  <c r="M552" i="1"/>
  <c r="U551" i="1"/>
  <c r="S551" i="1"/>
  <c r="R551" i="1"/>
  <c r="M551" i="1"/>
  <c r="U550" i="1"/>
  <c r="S550" i="1"/>
  <c r="R550" i="1"/>
  <c r="M550" i="1"/>
  <c r="U549" i="1"/>
  <c r="S549" i="1"/>
  <c r="R549" i="1"/>
  <c r="M549" i="1"/>
  <c r="U548" i="1"/>
  <c r="S548" i="1"/>
  <c r="R548" i="1"/>
  <c r="M548" i="1"/>
  <c r="U547" i="1"/>
  <c r="S547" i="1"/>
  <c r="R547" i="1"/>
  <c r="M547" i="1"/>
  <c r="U546" i="1"/>
  <c r="S546" i="1"/>
  <c r="R546" i="1"/>
  <c r="M546" i="1"/>
  <c r="U545" i="1"/>
  <c r="S545" i="1"/>
  <c r="R545" i="1"/>
  <c r="M545" i="1"/>
  <c r="U544" i="1"/>
  <c r="S544" i="1"/>
  <c r="R544" i="1"/>
  <c r="M544" i="1"/>
  <c r="U543" i="1"/>
  <c r="S543" i="1"/>
  <c r="R543" i="1"/>
  <c r="M543" i="1"/>
  <c r="U542" i="1"/>
  <c r="S542" i="1"/>
  <c r="R542" i="1"/>
  <c r="M542" i="1"/>
  <c r="U541" i="1"/>
  <c r="S541" i="1"/>
  <c r="R541" i="1"/>
  <c r="M541" i="1"/>
  <c r="U540" i="1"/>
  <c r="S540" i="1"/>
  <c r="R540" i="1"/>
  <c r="M540" i="1"/>
  <c r="U539" i="1"/>
  <c r="S539" i="1"/>
  <c r="R539" i="1"/>
  <c r="M539" i="1"/>
  <c r="U538" i="1"/>
  <c r="S538" i="1"/>
  <c r="R538" i="1"/>
  <c r="M538" i="1"/>
  <c r="U537" i="1"/>
  <c r="S537" i="1"/>
  <c r="R537" i="1"/>
  <c r="M537" i="1"/>
  <c r="U536" i="1"/>
  <c r="S536" i="1"/>
  <c r="R536" i="1"/>
  <c r="M536" i="1"/>
  <c r="U535" i="1"/>
  <c r="S535" i="1"/>
  <c r="R535" i="1"/>
  <c r="M535" i="1"/>
  <c r="U534" i="1"/>
  <c r="S534" i="1"/>
  <c r="R534" i="1"/>
  <c r="M534" i="1"/>
  <c r="U533" i="1"/>
  <c r="S533" i="1"/>
  <c r="R533" i="1"/>
  <c r="M533" i="1"/>
  <c r="U532" i="1"/>
  <c r="S532" i="1"/>
  <c r="R532" i="1"/>
  <c r="M532" i="1"/>
  <c r="U531" i="1"/>
  <c r="S531" i="1"/>
  <c r="R531" i="1"/>
  <c r="M531" i="1"/>
  <c r="U530" i="1"/>
  <c r="S530" i="1"/>
  <c r="R530" i="1"/>
  <c r="M530" i="1"/>
  <c r="U529" i="1"/>
  <c r="S529" i="1"/>
  <c r="R529" i="1"/>
  <c r="M529" i="1"/>
  <c r="U528" i="1"/>
  <c r="S528" i="1"/>
  <c r="R528" i="1"/>
  <c r="M528" i="1"/>
  <c r="U527" i="1"/>
  <c r="S527" i="1"/>
  <c r="R527" i="1"/>
  <c r="M527" i="1"/>
  <c r="U526" i="1"/>
  <c r="S526" i="1"/>
  <c r="R526" i="1"/>
  <c r="M526" i="1"/>
  <c r="U525" i="1"/>
  <c r="S525" i="1"/>
  <c r="R525" i="1"/>
  <c r="M525" i="1"/>
  <c r="U524" i="1"/>
  <c r="S524" i="1"/>
  <c r="R524" i="1"/>
  <c r="M524" i="1"/>
  <c r="U523" i="1"/>
  <c r="S523" i="1"/>
  <c r="R523" i="1"/>
  <c r="M523" i="1"/>
  <c r="U522" i="1"/>
  <c r="S522" i="1"/>
  <c r="R522" i="1"/>
  <c r="M522" i="1"/>
  <c r="U521" i="1"/>
  <c r="S521" i="1"/>
  <c r="R521" i="1"/>
  <c r="M521" i="1"/>
  <c r="U520" i="1"/>
  <c r="S520" i="1"/>
  <c r="R520" i="1"/>
  <c r="M520" i="1"/>
  <c r="U519" i="1"/>
  <c r="S519" i="1"/>
  <c r="R519" i="1"/>
  <c r="M519" i="1"/>
  <c r="U518" i="1"/>
  <c r="S518" i="1"/>
  <c r="R518" i="1"/>
  <c r="M518" i="1"/>
  <c r="U517" i="1"/>
  <c r="S517" i="1"/>
  <c r="R517" i="1"/>
  <c r="M517" i="1"/>
  <c r="U516" i="1"/>
  <c r="S516" i="1"/>
  <c r="R516" i="1"/>
  <c r="M516" i="1"/>
  <c r="U515" i="1"/>
  <c r="S515" i="1"/>
  <c r="R515" i="1"/>
  <c r="M515" i="1"/>
  <c r="U514" i="1"/>
  <c r="S514" i="1"/>
  <c r="R514" i="1"/>
  <c r="M514" i="1"/>
  <c r="U513" i="1"/>
  <c r="S513" i="1"/>
  <c r="R513" i="1"/>
  <c r="M513" i="1"/>
  <c r="U512" i="1"/>
  <c r="S512" i="1"/>
  <c r="R512" i="1"/>
  <c r="M512" i="1"/>
  <c r="U511" i="1"/>
  <c r="S511" i="1"/>
  <c r="R511" i="1"/>
  <c r="M511" i="1"/>
  <c r="U510" i="1"/>
  <c r="S510" i="1"/>
  <c r="R510" i="1"/>
  <c r="M510" i="1"/>
  <c r="U509" i="1"/>
  <c r="S509" i="1"/>
  <c r="R509" i="1"/>
  <c r="M509" i="1"/>
  <c r="U508" i="1"/>
  <c r="S508" i="1"/>
  <c r="R508" i="1"/>
  <c r="M508" i="1"/>
  <c r="U507" i="1"/>
  <c r="S507" i="1"/>
  <c r="R507" i="1"/>
  <c r="M507" i="1"/>
  <c r="U506" i="1"/>
  <c r="S506" i="1"/>
  <c r="R506" i="1"/>
  <c r="M506" i="1"/>
  <c r="U505" i="1"/>
  <c r="S505" i="1"/>
  <c r="R505" i="1"/>
  <c r="M505" i="1"/>
  <c r="U504" i="1"/>
  <c r="S504" i="1"/>
  <c r="R504" i="1"/>
  <c r="M504" i="1"/>
  <c r="U503" i="1"/>
  <c r="S503" i="1"/>
  <c r="R503" i="1"/>
  <c r="M503" i="1"/>
  <c r="U502" i="1"/>
  <c r="S502" i="1"/>
  <c r="R502" i="1"/>
  <c r="M502" i="1"/>
  <c r="U501" i="1"/>
  <c r="S501" i="1"/>
  <c r="R501" i="1"/>
  <c r="M501" i="1"/>
  <c r="U500" i="1"/>
  <c r="S500" i="1"/>
  <c r="R500" i="1"/>
  <c r="M500" i="1"/>
  <c r="U499" i="1"/>
  <c r="S499" i="1"/>
  <c r="R499" i="1"/>
  <c r="M499" i="1"/>
  <c r="U498" i="1"/>
  <c r="S498" i="1"/>
  <c r="R498" i="1"/>
  <c r="M498" i="1"/>
  <c r="U497" i="1"/>
  <c r="S497" i="1"/>
  <c r="R497" i="1"/>
  <c r="M497" i="1"/>
  <c r="U496" i="1"/>
  <c r="S496" i="1"/>
  <c r="R496" i="1"/>
  <c r="M496" i="1"/>
  <c r="U495" i="1"/>
  <c r="S495" i="1"/>
  <c r="R495" i="1"/>
  <c r="M495" i="1"/>
  <c r="U494" i="1"/>
  <c r="S494" i="1"/>
  <c r="R494" i="1"/>
  <c r="M494" i="1"/>
  <c r="U493" i="1"/>
  <c r="S493" i="1"/>
  <c r="R493" i="1"/>
  <c r="M493" i="1"/>
  <c r="U492" i="1"/>
  <c r="S492" i="1"/>
  <c r="R492" i="1"/>
  <c r="M492" i="1"/>
  <c r="U491" i="1"/>
  <c r="S491" i="1"/>
  <c r="R491" i="1"/>
  <c r="M491" i="1"/>
  <c r="U490" i="1"/>
  <c r="S490" i="1"/>
  <c r="R490" i="1"/>
  <c r="M490" i="1"/>
  <c r="U489" i="1"/>
  <c r="S489" i="1"/>
  <c r="R489" i="1"/>
  <c r="M489" i="1"/>
  <c r="U488" i="1"/>
  <c r="S488" i="1"/>
  <c r="R488" i="1"/>
  <c r="M488" i="1"/>
  <c r="U487" i="1"/>
  <c r="S487" i="1"/>
  <c r="R487" i="1"/>
  <c r="M487" i="1"/>
  <c r="U486" i="1"/>
  <c r="S486" i="1"/>
  <c r="R486" i="1"/>
  <c r="M486" i="1"/>
  <c r="U485" i="1"/>
  <c r="S485" i="1"/>
  <c r="R485" i="1"/>
  <c r="M485" i="1"/>
  <c r="U484" i="1"/>
  <c r="S484" i="1"/>
  <c r="R484" i="1"/>
  <c r="M484" i="1"/>
  <c r="U483" i="1"/>
  <c r="S483" i="1"/>
  <c r="R483" i="1"/>
  <c r="M483" i="1"/>
  <c r="U482" i="1"/>
  <c r="S482" i="1"/>
  <c r="R482" i="1"/>
  <c r="M482" i="1"/>
  <c r="U481" i="1"/>
  <c r="S481" i="1"/>
  <c r="R481" i="1"/>
  <c r="M481" i="1"/>
  <c r="U480" i="1"/>
  <c r="S480" i="1"/>
  <c r="R480" i="1"/>
  <c r="M480" i="1"/>
  <c r="U479" i="1"/>
  <c r="S479" i="1"/>
  <c r="R479" i="1"/>
  <c r="M479" i="1"/>
  <c r="U478" i="1"/>
  <c r="S478" i="1"/>
  <c r="R478" i="1"/>
  <c r="M478" i="1"/>
  <c r="U477" i="1"/>
  <c r="S477" i="1"/>
  <c r="R477" i="1"/>
  <c r="M477" i="1"/>
  <c r="U476" i="1"/>
  <c r="S476" i="1"/>
  <c r="R476" i="1"/>
  <c r="M476" i="1"/>
  <c r="U475" i="1"/>
  <c r="S475" i="1"/>
  <c r="R475" i="1"/>
  <c r="M475" i="1"/>
  <c r="U474" i="1"/>
  <c r="S474" i="1"/>
  <c r="R474" i="1"/>
  <c r="M474" i="1"/>
  <c r="U473" i="1"/>
  <c r="S473" i="1"/>
  <c r="R473" i="1"/>
  <c r="M473" i="1"/>
  <c r="U472" i="1"/>
  <c r="S472" i="1"/>
  <c r="R472" i="1"/>
  <c r="M472" i="1"/>
  <c r="U471" i="1"/>
  <c r="S471" i="1"/>
  <c r="R471" i="1"/>
  <c r="M471" i="1"/>
  <c r="U470" i="1"/>
  <c r="S470" i="1"/>
  <c r="R470" i="1"/>
  <c r="M470" i="1"/>
  <c r="U469" i="1"/>
  <c r="S469" i="1"/>
  <c r="R469" i="1"/>
  <c r="M469" i="1"/>
  <c r="U468" i="1"/>
  <c r="S468" i="1"/>
  <c r="R468" i="1"/>
  <c r="M468" i="1"/>
  <c r="U467" i="1"/>
  <c r="S467" i="1"/>
  <c r="R467" i="1"/>
  <c r="M467" i="1"/>
  <c r="U466" i="1"/>
  <c r="S466" i="1"/>
  <c r="R466" i="1"/>
  <c r="M466" i="1"/>
  <c r="U465" i="1"/>
  <c r="S465" i="1"/>
  <c r="R465" i="1"/>
  <c r="M465" i="1"/>
  <c r="U464" i="1"/>
  <c r="S464" i="1"/>
  <c r="R464" i="1"/>
  <c r="M464" i="1"/>
  <c r="U463" i="1"/>
  <c r="S463" i="1"/>
  <c r="R463" i="1"/>
  <c r="M463" i="1"/>
  <c r="U462" i="1"/>
  <c r="S462" i="1"/>
  <c r="R462" i="1"/>
  <c r="M462" i="1"/>
  <c r="U461" i="1"/>
  <c r="S461" i="1"/>
  <c r="R461" i="1"/>
  <c r="M461" i="1"/>
  <c r="U460" i="1"/>
  <c r="S460" i="1"/>
  <c r="R460" i="1"/>
  <c r="M460" i="1"/>
  <c r="U459" i="1"/>
  <c r="S459" i="1"/>
  <c r="R459" i="1"/>
  <c r="M459" i="1"/>
  <c r="U458" i="1"/>
  <c r="S458" i="1"/>
  <c r="R458" i="1"/>
  <c r="M458" i="1"/>
  <c r="U457" i="1"/>
  <c r="S457" i="1"/>
  <c r="R457" i="1"/>
  <c r="M457" i="1"/>
  <c r="U456" i="1"/>
  <c r="S456" i="1"/>
  <c r="R456" i="1"/>
  <c r="M456" i="1"/>
  <c r="U455" i="1"/>
  <c r="S455" i="1"/>
  <c r="R455" i="1"/>
  <c r="M455" i="1"/>
  <c r="U454" i="1"/>
  <c r="S454" i="1"/>
  <c r="R454" i="1"/>
  <c r="M454" i="1"/>
  <c r="U453" i="1"/>
  <c r="S453" i="1"/>
  <c r="R453" i="1"/>
  <c r="M453" i="1"/>
  <c r="U452" i="1"/>
  <c r="S452" i="1"/>
  <c r="R452" i="1"/>
  <c r="M452" i="1"/>
  <c r="U451" i="1"/>
  <c r="S451" i="1"/>
  <c r="R451" i="1"/>
  <c r="M451" i="1"/>
  <c r="U450" i="1"/>
  <c r="S450" i="1"/>
  <c r="R450" i="1"/>
  <c r="M450" i="1"/>
  <c r="U449" i="1"/>
  <c r="S449" i="1"/>
  <c r="R449" i="1"/>
  <c r="M449" i="1"/>
  <c r="U448" i="1"/>
  <c r="S448" i="1"/>
  <c r="R448" i="1"/>
  <c r="M448" i="1"/>
  <c r="U447" i="1"/>
  <c r="S447" i="1"/>
  <c r="R447" i="1"/>
  <c r="M447" i="1"/>
  <c r="U446" i="1"/>
  <c r="S446" i="1"/>
  <c r="R446" i="1"/>
  <c r="M446" i="1"/>
  <c r="U445" i="1"/>
  <c r="S445" i="1"/>
  <c r="R445" i="1"/>
  <c r="M445" i="1"/>
  <c r="U444" i="1"/>
  <c r="S444" i="1"/>
  <c r="R444" i="1"/>
  <c r="M444" i="1"/>
  <c r="U443" i="1"/>
  <c r="S443" i="1"/>
  <c r="R443" i="1"/>
  <c r="M443" i="1"/>
  <c r="U442" i="1"/>
  <c r="S442" i="1"/>
  <c r="R442" i="1"/>
  <c r="M442" i="1"/>
  <c r="U441" i="1"/>
  <c r="S441" i="1"/>
  <c r="R441" i="1"/>
  <c r="M441" i="1"/>
  <c r="U440" i="1"/>
  <c r="S440" i="1"/>
  <c r="R440" i="1"/>
  <c r="M440" i="1"/>
  <c r="U439" i="1"/>
  <c r="S439" i="1"/>
  <c r="R439" i="1"/>
  <c r="M439" i="1"/>
  <c r="U438" i="1"/>
  <c r="S438" i="1"/>
  <c r="R438" i="1"/>
  <c r="M438" i="1"/>
  <c r="U437" i="1"/>
  <c r="S437" i="1"/>
  <c r="R437" i="1"/>
  <c r="M437" i="1"/>
  <c r="U436" i="1"/>
  <c r="S436" i="1"/>
  <c r="R436" i="1"/>
  <c r="M436" i="1"/>
  <c r="U435" i="1"/>
  <c r="S435" i="1"/>
  <c r="R435" i="1"/>
  <c r="M435" i="1"/>
  <c r="U434" i="1"/>
  <c r="S434" i="1"/>
  <c r="R434" i="1"/>
  <c r="M434" i="1"/>
  <c r="U433" i="1"/>
  <c r="S433" i="1"/>
  <c r="R433" i="1"/>
  <c r="M433" i="1"/>
  <c r="U432" i="1"/>
  <c r="S432" i="1"/>
  <c r="R432" i="1"/>
  <c r="M432" i="1"/>
  <c r="U431" i="1"/>
  <c r="S431" i="1"/>
  <c r="R431" i="1"/>
  <c r="M431" i="1"/>
  <c r="U430" i="1"/>
  <c r="S430" i="1"/>
  <c r="R430" i="1"/>
  <c r="M430" i="1"/>
  <c r="U429" i="1"/>
  <c r="S429" i="1"/>
  <c r="R429" i="1"/>
  <c r="M429" i="1"/>
  <c r="U428" i="1"/>
  <c r="S428" i="1"/>
  <c r="R428" i="1"/>
  <c r="M428" i="1"/>
  <c r="U427" i="1"/>
  <c r="S427" i="1"/>
  <c r="R427" i="1"/>
  <c r="M427" i="1"/>
  <c r="U426" i="1"/>
  <c r="S426" i="1"/>
  <c r="R426" i="1"/>
  <c r="M426" i="1"/>
  <c r="U425" i="1"/>
  <c r="S425" i="1"/>
  <c r="R425" i="1"/>
  <c r="M425" i="1"/>
  <c r="U424" i="1"/>
  <c r="S424" i="1"/>
  <c r="R424" i="1"/>
  <c r="M424" i="1"/>
  <c r="U423" i="1"/>
  <c r="S423" i="1"/>
  <c r="R423" i="1"/>
  <c r="M423" i="1"/>
  <c r="U422" i="1"/>
  <c r="S422" i="1"/>
  <c r="R422" i="1"/>
  <c r="M422" i="1"/>
  <c r="U421" i="1"/>
  <c r="S421" i="1"/>
  <c r="R421" i="1"/>
  <c r="M421" i="1"/>
  <c r="U420" i="1"/>
  <c r="S420" i="1"/>
  <c r="R420" i="1"/>
  <c r="M420" i="1"/>
  <c r="U419" i="1"/>
  <c r="S419" i="1"/>
  <c r="R419" i="1"/>
  <c r="M419" i="1"/>
  <c r="U418" i="1"/>
  <c r="S418" i="1"/>
  <c r="R418" i="1"/>
  <c r="M418" i="1"/>
  <c r="U417" i="1"/>
  <c r="S417" i="1"/>
  <c r="R417" i="1"/>
  <c r="M417" i="1"/>
  <c r="U416" i="1"/>
  <c r="S416" i="1"/>
  <c r="R416" i="1"/>
  <c r="M416" i="1"/>
  <c r="U415" i="1"/>
  <c r="S415" i="1"/>
  <c r="R415" i="1"/>
  <c r="M415" i="1"/>
  <c r="U414" i="1"/>
  <c r="S414" i="1"/>
  <c r="R414" i="1"/>
  <c r="M414" i="1"/>
  <c r="U413" i="1"/>
  <c r="S413" i="1"/>
  <c r="R413" i="1"/>
  <c r="M413" i="1"/>
  <c r="U412" i="1"/>
  <c r="S412" i="1"/>
  <c r="R412" i="1"/>
  <c r="M412" i="1"/>
  <c r="U411" i="1"/>
  <c r="S411" i="1"/>
  <c r="R411" i="1"/>
  <c r="M411" i="1"/>
  <c r="U410" i="1"/>
  <c r="S410" i="1"/>
  <c r="R410" i="1"/>
  <c r="M410" i="1"/>
  <c r="U409" i="1"/>
  <c r="S409" i="1"/>
  <c r="R409" i="1"/>
  <c r="M409" i="1"/>
  <c r="U408" i="1"/>
  <c r="S408" i="1"/>
  <c r="R408" i="1"/>
  <c r="M408" i="1"/>
  <c r="U407" i="1"/>
  <c r="S407" i="1"/>
  <c r="R407" i="1"/>
  <c r="M407" i="1"/>
  <c r="U406" i="1"/>
  <c r="S406" i="1"/>
  <c r="R406" i="1"/>
  <c r="M406" i="1"/>
  <c r="U405" i="1"/>
  <c r="S405" i="1"/>
  <c r="R405" i="1"/>
  <c r="M405" i="1"/>
  <c r="U404" i="1"/>
  <c r="S404" i="1"/>
  <c r="R404" i="1"/>
  <c r="M404" i="1"/>
  <c r="U403" i="1"/>
  <c r="S403" i="1"/>
  <c r="R403" i="1"/>
  <c r="M403" i="1"/>
  <c r="U402" i="1"/>
  <c r="S402" i="1"/>
  <c r="R402" i="1"/>
  <c r="M402" i="1"/>
  <c r="U401" i="1"/>
  <c r="S401" i="1"/>
  <c r="R401" i="1"/>
  <c r="M401" i="1"/>
  <c r="U400" i="1"/>
  <c r="S400" i="1"/>
  <c r="R400" i="1"/>
  <c r="M400" i="1"/>
  <c r="U399" i="1"/>
  <c r="S399" i="1"/>
  <c r="R399" i="1"/>
  <c r="M399" i="1"/>
  <c r="U398" i="1"/>
  <c r="S398" i="1"/>
  <c r="R398" i="1"/>
  <c r="M398" i="1"/>
  <c r="U397" i="1"/>
  <c r="S397" i="1"/>
  <c r="R397" i="1"/>
  <c r="M397" i="1"/>
  <c r="U396" i="1"/>
  <c r="S396" i="1"/>
  <c r="R396" i="1"/>
  <c r="M396" i="1"/>
  <c r="U395" i="1"/>
  <c r="S395" i="1"/>
  <c r="R395" i="1"/>
  <c r="M395" i="1"/>
  <c r="U394" i="1"/>
  <c r="S394" i="1"/>
  <c r="R394" i="1"/>
  <c r="M394" i="1"/>
  <c r="U393" i="1"/>
  <c r="S393" i="1"/>
  <c r="R393" i="1"/>
  <c r="M393" i="1"/>
  <c r="U392" i="1"/>
  <c r="S392" i="1"/>
  <c r="R392" i="1"/>
  <c r="M392" i="1"/>
  <c r="U391" i="1"/>
  <c r="S391" i="1"/>
  <c r="R391" i="1"/>
  <c r="M391" i="1"/>
  <c r="U390" i="1"/>
  <c r="S390" i="1"/>
  <c r="R390" i="1"/>
  <c r="M390" i="1"/>
  <c r="U389" i="1"/>
  <c r="S389" i="1"/>
  <c r="R389" i="1"/>
  <c r="M389" i="1"/>
  <c r="U388" i="1"/>
  <c r="S388" i="1"/>
  <c r="R388" i="1"/>
  <c r="M388" i="1"/>
  <c r="U387" i="1"/>
  <c r="S387" i="1"/>
  <c r="R387" i="1"/>
  <c r="M387" i="1"/>
  <c r="U386" i="1"/>
  <c r="S386" i="1"/>
  <c r="R386" i="1"/>
  <c r="M386" i="1"/>
  <c r="U385" i="1"/>
  <c r="S385" i="1"/>
  <c r="R385" i="1"/>
  <c r="M385" i="1"/>
  <c r="U384" i="1"/>
  <c r="S384" i="1"/>
  <c r="R384" i="1"/>
  <c r="M384" i="1"/>
  <c r="U383" i="1"/>
  <c r="S383" i="1"/>
  <c r="R383" i="1"/>
  <c r="M383" i="1"/>
  <c r="U382" i="1"/>
  <c r="S382" i="1"/>
  <c r="R382" i="1"/>
  <c r="M382" i="1"/>
  <c r="U381" i="1"/>
  <c r="S381" i="1"/>
  <c r="R381" i="1"/>
  <c r="M381" i="1"/>
  <c r="U380" i="1"/>
  <c r="S380" i="1"/>
  <c r="R380" i="1"/>
  <c r="M380" i="1"/>
  <c r="U379" i="1"/>
  <c r="S379" i="1"/>
  <c r="R379" i="1"/>
  <c r="M379" i="1"/>
  <c r="U378" i="1"/>
  <c r="S378" i="1"/>
  <c r="R378" i="1"/>
  <c r="M378" i="1"/>
  <c r="U377" i="1"/>
  <c r="S377" i="1"/>
  <c r="R377" i="1"/>
  <c r="M377" i="1"/>
  <c r="U376" i="1"/>
  <c r="S376" i="1"/>
  <c r="R376" i="1"/>
  <c r="M376" i="1"/>
  <c r="U375" i="1"/>
  <c r="S375" i="1"/>
  <c r="R375" i="1"/>
  <c r="M375" i="1"/>
  <c r="U374" i="1"/>
  <c r="S374" i="1"/>
  <c r="R374" i="1"/>
  <c r="M374" i="1"/>
  <c r="U373" i="1"/>
  <c r="S373" i="1"/>
  <c r="R373" i="1"/>
  <c r="M373" i="1"/>
  <c r="U372" i="1"/>
  <c r="S372" i="1"/>
  <c r="R372" i="1"/>
  <c r="M372" i="1"/>
  <c r="U371" i="1"/>
  <c r="S371" i="1"/>
  <c r="R371" i="1"/>
  <c r="M371" i="1"/>
  <c r="U370" i="1"/>
  <c r="S370" i="1"/>
  <c r="R370" i="1"/>
  <c r="M370" i="1"/>
  <c r="U369" i="1"/>
  <c r="S369" i="1"/>
  <c r="R369" i="1"/>
  <c r="M369" i="1"/>
  <c r="U368" i="1"/>
  <c r="S368" i="1"/>
  <c r="R368" i="1"/>
  <c r="M368" i="1"/>
  <c r="U367" i="1"/>
  <c r="S367" i="1"/>
  <c r="R367" i="1"/>
  <c r="M367" i="1"/>
  <c r="U366" i="1"/>
  <c r="S366" i="1"/>
  <c r="R366" i="1"/>
  <c r="M366" i="1"/>
  <c r="U365" i="1"/>
  <c r="S365" i="1"/>
  <c r="R365" i="1"/>
  <c r="M365" i="1"/>
  <c r="U364" i="1"/>
  <c r="S364" i="1"/>
  <c r="R364" i="1"/>
  <c r="M364" i="1"/>
  <c r="U363" i="1"/>
  <c r="S363" i="1"/>
  <c r="R363" i="1"/>
  <c r="M363" i="1"/>
  <c r="U362" i="1"/>
  <c r="S362" i="1"/>
  <c r="R362" i="1"/>
  <c r="M362" i="1"/>
  <c r="U361" i="1"/>
  <c r="S361" i="1"/>
  <c r="R361" i="1"/>
  <c r="M361" i="1"/>
  <c r="U360" i="1"/>
  <c r="S360" i="1"/>
  <c r="R360" i="1"/>
  <c r="M360" i="1"/>
  <c r="U359" i="1"/>
  <c r="S359" i="1"/>
  <c r="R359" i="1"/>
  <c r="M359" i="1"/>
  <c r="U358" i="1"/>
  <c r="S358" i="1"/>
  <c r="R358" i="1"/>
  <c r="M358" i="1"/>
  <c r="U357" i="1"/>
  <c r="S357" i="1"/>
  <c r="R357" i="1"/>
  <c r="M357" i="1"/>
  <c r="U356" i="1"/>
  <c r="S356" i="1"/>
  <c r="R356" i="1"/>
  <c r="M356" i="1"/>
  <c r="U355" i="1"/>
  <c r="S355" i="1"/>
  <c r="R355" i="1"/>
  <c r="M355" i="1"/>
  <c r="U354" i="1"/>
  <c r="S354" i="1"/>
  <c r="R354" i="1"/>
  <c r="M354" i="1"/>
  <c r="U353" i="1"/>
  <c r="S353" i="1"/>
  <c r="R353" i="1"/>
  <c r="M353" i="1"/>
  <c r="U352" i="1"/>
  <c r="S352" i="1"/>
  <c r="R352" i="1"/>
  <c r="M352" i="1"/>
  <c r="U351" i="1"/>
  <c r="S351" i="1"/>
  <c r="R351" i="1"/>
  <c r="M351" i="1"/>
  <c r="U350" i="1"/>
  <c r="S350" i="1"/>
  <c r="R350" i="1"/>
  <c r="M350" i="1"/>
  <c r="U349" i="1"/>
  <c r="S349" i="1"/>
  <c r="R349" i="1"/>
  <c r="M349" i="1"/>
  <c r="U348" i="1"/>
  <c r="S348" i="1"/>
  <c r="R348" i="1"/>
  <c r="M348" i="1"/>
  <c r="U347" i="1"/>
  <c r="S347" i="1"/>
  <c r="R347" i="1"/>
  <c r="M347" i="1"/>
  <c r="U346" i="1"/>
  <c r="S346" i="1"/>
  <c r="R346" i="1"/>
  <c r="M346" i="1"/>
  <c r="U345" i="1"/>
  <c r="S345" i="1"/>
  <c r="R345" i="1"/>
  <c r="M345" i="1"/>
  <c r="U344" i="1"/>
  <c r="S344" i="1"/>
  <c r="R344" i="1"/>
  <c r="M344" i="1"/>
  <c r="U343" i="1"/>
  <c r="S343" i="1"/>
  <c r="R343" i="1"/>
  <c r="M343" i="1"/>
  <c r="U342" i="1"/>
  <c r="S342" i="1"/>
  <c r="R342" i="1"/>
  <c r="M342" i="1"/>
  <c r="U341" i="1"/>
  <c r="S341" i="1"/>
  <c r="R341" i="1"/>
  <c r="M341" i="1"/>
  <c r="U340" i="1"/>
  <c r="S340" i="1"/>
  <c r="R340" i="1"/>
  <c r="M340" i="1"/>
  <c r="U339" i="1"/>
  <c r="S339" i="1"/>
  <c r="R339" i="1"/>
  <c r="M339" i="1"/>
  <c r="U338" i="1"/>
  <c r="S338" i="1"/>
  <c r="R338" i="1"/>
  <c r="M338" i="1"/>
  <c r="U337" i="1"/>
  <c r="S337" i="1"/>
  <c r="R337" i="1"/>
  <c r="M337" i="1"/>
  <c r="U336" i="1"/>
  <c r="S336" i="1"/>
  <c r="R336" i="1"/>
  <c r="M336" i="1"/>
  <c r="U335" i="1"/>
  <c r="S335" i="1"/>
  <c r="R335" i="1"/>
  <c r="M335" i="1"/>
  <c r="U334" i="1"/>
  <c r="S334" i="1"/>
  <c r="R334" i="1"/>
  <c r="M334" i="1"/>
  <c r="U333" i="1"/>
  <c r="S333" i="1"/>
  <c r="R333" i="1"/>
  <c r="M333" i="1"/>
  <c r="U332" i="1"/>
  <c r="S332" i="1"/>
  <c r="R332" i="1"/>
  <c r="M332" i="1"/>
  <c r="U331" i="1"/>
  <c r="S331" i="1"/>
  <c r="R331" i="1"/>
  <c r="M331" i="1"/>
  <c r="U330" i="1"/>
  <c r="S330" i="1"/>
  <c r="R330" i="1"/>
  <c r="M330" i="1"/>
  <c r="U329" i="1"/>
  <c r="S329" i="1"/>
  <c r="R329" i="1"/>
  <c r="M329" i="1"/>
  <c r="U328" i="1"/>
  <c r="S328" i="1"/>
  <c r="R328" i="1"/>
  <c r="M328" i="1"/>
  <c r="U327" i="1"/>
  <c r="S327" i="1"/>
  <c r="R327" i="1"/>
  <c r="M327" i="1"/>
  <c r="U326" i="1"/>
  <c r="S326" i="1"/>
  <c r="R326" i="1"/>
  <c r="M326" i="1"/>
  <c r="U325" i="1"/>
  <c r="S325" i="1"/>
  <c r="R325" i="1"/>
  <c r="M325" i="1"/>
  <c r="U324" i="1"/>
  <c r="S324" i="1"/>
  <c r="R324" i="1"/>
  <c r="M324" i="1"/>
  <c r="U323" i="1"/>
  <c r="S323" i="1"/>
  <c r="R323" i="1"/>
  <c r="M323" i="1"/>
  <c r="U322" i="1"/>
  <c r="S322" i="1"/>
  <c r="R322" i="1"/>
  <c r="M322" i="1"/>
  <c r="U321" i="1"/>
  <c r="S321" i="1"/>
  <c r="R321" i="1"/>
  <c r="M321" i="1"/>
  <c r="U320" i="1"/>
  <c r="S320" i="1"/>
  <c r="R320" i="1"/>
  <c r="M320" i="1"/>
  <c r="U319" i="1"/>
  <c r="S319" i="1"/>
  <c r="R319" i="1"/>
  <c r="M319" i="1"/>
  <c r="U318" i="1"/>
  <c r="S318" i="1"/>
  <c r="R318" i="1"/>
  <c r="M318" i="1"/>
  <c r="U317" i="1"/>
  <c r="S317" i="1"/>
  <c r="R317" i="1"/>
  <c r="M317" i="1"/>
  <c r="U316" i="1"/>
  <c r="S316" i="1"/>
  <c r="R316" i="1"/>
  <c r="M316" i="1"/>
  <c r="U315" i="1"/>
  <c r="S315" i="1"/>
  <c r="R315" i="1"/>
  <c r="M315" i="1"/>
  <c r="U314" i="1"/>
  <c r="S314" i="1"/>
  <c r="R314" i="1"/>
  <c r="M314" i="1"/>
  <c r="U313" i="1"/>
  <c r="S313" i="1"/>
  <c r="R313" i="1"/>
  <c r="M313" i="1"/>
  <c r="U312" i="1"/>
  <c r="S312" i="1"/>
  <c r="R312" i="1"/>
  <c r="M312" i="1"/>
  <c r="U311" i="1"/>
  <c r="S311" i="1"/>
  <c r="R311" i="1"/>
  <c r="M311" i="1"/>
  <c r="U310" i="1"/>
  <c r="S310" i="1"/>
  <c r="R310" i="1"/>
  <c r="M310" i="1"/>
  <c r="U309" i="1"/>
  <c r="S309" i="1"/>
  <c r="R309" i="1"/>
  <c r="M309" i="1"/>
  <c r="U308" i="1"/>
  <c r="S308" i="1"/>
  <c r="R308" i="1"/>
  <c r="M308" i="1"/>
  <c r="U307" i="1"/>
  <c r="S307" i="1"/>
  <c r="R307" i="1"/>
  <c r="M307" i="1"/>
  <c r="U306" i="1"/>
  <c r="S306" i="1"/>
  <c r="R306" i="1"/>
  <c r="M306" i="1"/>
  <c r="U305" i="1"/>
  <c r="S305" i="1"/>
  <c r="R305" i="1"/>
  <c r="M305" i="1"/>
  <c r="U304" i="1"/>
  <c r="S304" i="1"/>
  <c r="R304" i="1"/>
  <c r="M304" i="1"/>
  <c r="U303" i="1"/>
  <c r="S303" i="1"/>
  <c r="R303" i="1"/>
  <c r="M303" i="1"/>
  <c r="U302" i="1"/>
  <c r="S302" i="1"/>
  <c r="R302" i="1"/>
  <c r="M302" i="1"/>
  <c r="U301" i="1"/>
  <c r="S301" i="1"/>
  <c r="R301" i="1"/>
  <c r="M301" i="1"/>
  <c r="U300" i="1"/>
  <c r="S300" i="1"/>
  <c r="R300" i="1"/>
  <c r="M300" i="1"/>
  <c r="U299" i="1"/>
  <c r="S299" i="1"/>
  <c r="R299" i="1"/>
  <c r="M299" i="1"/>
  <c r="U298" i="1"/>
  <c r="S298" i="1"/>
  <c r="R298" i="1"/>
  <c r="M298" i="1"/>
  <c r="U297" i="1"/>
  <c r="S297" i="1"/>
  <c r="R297" i="1"/>
  <c r="M297" i="1"/>
  <c r="U296" i="1"/>
  <c r="S296" i="1"/>
  <c r="R296" i="1"/>
  <c r="M296" i="1"/>
  <c r="U295" i="1"/>
  <c r="S295" i="1"/>
  <c r="R295" i="1"/>
  <c r="M295" i="1"/>
  <c r="U294" i="1"/>
  <c r="S294" i="1"/>
  <c r="R294" i="1"/>
  <c r="M294" i="1"/>
  <c r="U293" i="1"/>
  <c r="S293" i="1"/>
  <c r="R293" i="1"/>
  <c r="M293" i="1"/>
  <c r="U292" i="1"/>
  <c r="S292" i="1"/>
  <c r="R292" i="1"/>
  <c r="M292" i="1"/>
  <c r="U291" i="1"/>
  <c r="S291" i="1"/>
  <c r="R291" i="1"/>
  <c r="M291" i="1"/>
  <c r="U290" i="1"/>
  <c r="S290" i="1"/>
  <c r="R290" i="1"/>
  <c r="M290" i="1"/>
  <c r="U289" i="1"/>
  <c r="S289" i="1"/>
  <c r="R289" i="1"/>
  <c r="M289" i="1"/>
  <c r="U288" i="1"/>
  <c r="S288" i="1"/>
  <c r="R288" i="1"/>
  <c r="M288" i="1"/>
  <c r="U287" i="1"/>
  <c r="S287" i="1"/>
  <c r="R287" i="1"/>
  <c r="M287" i="1"/>
  <c r="U286" i="1"/>
  <c r="S286" i="1"/>
  <c r="R286" i="1"/>
  <c r="M286" i="1"/>
  <c r="U285" i="1"/>
  <c r="S285" i="1"/>
  <c r="R285" i="1"/>
  <c r="M285" i="1"/>
  <c r="U284" i="1"/>
  <c r="S284" i="1"/>
  <c r="R284" i="1"/>
  <c r="M284" i="1"/>
  <c r="U283" i="1"/>
  <c r="S283" i="1"/>
  <c r="R283" i="1"/>
  <c r="M283" i="1"/>
  <c r="U282" i="1"/>
  <c r="S282" i="1"/>
  <c r="R282" i="1"/>
  <c r="M282" i="1"/>
  <c r="U281" i="1"/>
  <c r="S281" i="1"/>
  <c r="R281" i="1"/>
  <c r="M281" i="1"/>
  <c r="U280" i="1"/>
  <c r="S280" i="1"/>
  <c r="R280" i="1"/>
  <c r="M280" i="1"/>
  <c r="U279" i="1"/>
  <c r="S279" i="1"/>
  <c r="R279" i="1"/>
  <c r="M279" i="1"/>
  <c r="U278" i="1"/>
  <c r="S278" i="1"/>
  <c r="R278" i="1"/>
  <c r="M278" i="1"/>
  <c r="U277" i="1"/>
  <c r="S277" i="1"/>
  <c r="R277" i="1"/>
  <c r="M277" i="1"/>
  <c r="U276" i="1"/>
  <c r="S276" i="1"/>
  <c r="R276" i="1"/>
  <c r="M276" i="1"/>
  <c r="U275" i="1"/>
  <c r="S275" i="1"/>
  <c r="R275" i="1"/>
  <c r="M275" i="1"/>
  <c r="U274" i="1"/>
  <c r="S274" i="1"/>
  <c r="R274" i="1"/>
  <c r="M274" i="1"/>
  <c r="U273" i="1"/>
  <c r="S273" i="1"/>
  <c r="R273" i="1"/>
  <c r="M273" i="1"/>
  <c r="U272" i="1"/>
  <c r="S272" i="1"/>
  <c r="R272" i="1"/>
  <c r="M272" i="1"/>
  <c r="U271" i="1"/>
  <c r="S271" i="1"/>
  <c r="R271" i="1"/>
  <c r="M271" i="1"/>
  <c r="U270" i="1"/>
  <c r="S270" i="1"/>
  <c r="R270" i="1"/>
  <c r="M270" i="1"/>
  <c r="U269" i="1"/>
  <c r="S269" i="1"/>
  <c r="R269" i="1"/>
  <c r="M269" i="1"/>
  <c r="U268" i="1"/>
  <c r="S268" i="1"/>
  <c r="R268" i="1"/>
  <c r="M268" i="1"/>
  <c r="U267" i="1"/>
  <c r="S267" i="1"/>
  <c r="R267" i="1"/>
  <c r="M267" i="1"/>
  <c r="U266" i="1"/>
  <c r="S266" i="1"/>
  <c r="R266" i="1"/>
  <c r="M266" i="1"/>
  <c r="U265" i="1"/>
  <c r="S265" i="1"/>
  <c r="R265" i="1"/>
  <c r="M265" i="1"/>
  <c r="U264" i="1"/>
  <c r="S264" i="1"/>
  <c r="R264" i="1"/>
  <c r="M264" i="1"/>
  <c r="U263" i="1"/>
  <c r="S263" i="1"/>
  <c r="R263" i="1"/>
  <c r="M263" i="1"/>
  <c r="U262" i="1"/>
  <c r="S262" i="1"/>
  <c r="R262" i="1"/>
  <c r="M262" i="1"/>
  <c r="U261" i="1"/>
  <c r="S261" i="1"/>
  <c r="R261" i="1"/>
  <c r="M261" i="1"/>
  <c r="U260" i="1"/>
  <c r="S260" i="1"/>
  <c r="R260" i="1"/>
  <c r="M260" i="1"/>
  <c r="U259" i="1"/>
  <c r="S259" i="1"/>
  <c r="R259" i="1"/>
  <c r="M259" i="1"/>
  <c r="U258" i="1"/>
  <c r="S258" i="1"/>
  <c r="R258" i="1"/>
  <c r="M258" i="1"/>
  <c r="U257" i="1"/>
  <c r="S257" i="1"/>
  <c r="R257" i="1"/>
  <c r="M257" i="1"/>
  <c r="U256" i="1"/>
  <c r="S256" i="1"/>
  <c r="R256" i="1"/>
  <c r="M256" i="1"/>
  <c r="U255" i="1"/>
  <c r="S255" i="1"/>
  <c r="R255" i="1"/>
  <c r="M255" i="1"/>
  <c r="U254" i="1"/>
  <c r="S254" i="1"/>
  <c r="R254" i="1"/>
  <c r="M254" i="1"/>
  <c r="U253" i="1"/>
  <c r="S253" i="1"/>
  <c r="R253" i="1"/>
  <c r="M253" i="1"/>
  <c r="U252" i="1"/>
  <c r="S252" i="1"/>
  <c r="R252" i="1"/>
  <c r="M252" i="1"/>
  <c r="U251" i="1"/>
  <c r="S251" i="1"/>
  <c r="R251" i="1"/>
  <c r="M251" i="1"/>
  <c r="U250" i="1"/>
  <c r="S250" i="1"/>
  <c r="R250" i="1"/>
  <c r="M250" i="1"/>
  <c r="U249" i="1"/>
  <c r="S249" i="1"/>
  <c r="R249" i="1"/>
  <c r="M249" i="1"/>
  <c r="U248" i="1"/>
  <c r="S248" i="1"/>
  <c r="R248" i="1"/>
  <c r="M248" i="1"/>
  <c r="U247" i="1"/>
  <c r="S247" i="1"/>
  <c r="R247" i="1"/>
  <c r="M247" i="1"/>
  <c r="U246" i="1"/>
  <c r="S246" i="1"/>
  <c r="R246" i="1"/>
  <c r="M246" i="1"/>
  <c r="U245" i="1"/>
  <c r="S245" i="1"/>
  <c r="R245" i="1"/>
  <c r="M245" i="1"/>
  <c r="U244" i="1"/>
  <c r="S244" i="1"/>
  <c r="R244" i="1"/>
  <c r="M244" i="1"/>
  <c r="U243" i="1"/>
  <c r="S243" i="1"/>
  <c r="R243" i="1"/>
  <c r="M243" i="1"/>
  <c r="U242" i="1"/>
  <c r="S242" i="1"/>
  <c r="R242" i="1"/>
  <c r="M242" i="1"/>
  <c r="U241" i="1"/>
  <c r="S241" i="1"/>
  <c r="R241" i="1"/>
  <c r="M241" i="1"/>
  <c r="U240" i="1"/>
  <c r="S240" i="1"/>
  <c r="R240" i="1"/>
  <c r="M240" i="1"/>
  <c r="U239" i="1"/>
  <c r="S239" i="1"/>
  <c r="R239" i="1"/>
  <c r="M239" i="1"/>
  <c r="U238" i="1"/>
  <c r="S238" i="1"/>
  <c r="R238" i="1"/>
  <c r="M238" i="1"/>
  <c r="U237" i="1"/>
  <c r="S237" i="1"/>
  <c r="R237" i="1"/>
  <c r="M237" i="1"/>
  <c r="U236" i="1"/>
  <c r="S236" i="1"/>
  <c r="R236" i="1"/>
  <c r="M236" i="1"/>
  <c r="U235" i="1"/>
  <c r="S235" i="1"/>
  <c r="R235" i="1"/>
  <c r="M235" i="1"/>
  <c r="U234" i="1"/>
  <c r="S234" i="1"/>
  <c r="R234" i="1"/>
  <c r="M234" i="1"/>
  <c r="U233" i="1"/>
  <c r="S233" i="1"/>
  <c r="R233" i="1"/>
  <c r="M233" i="1"/>
  <c r="U232" i="1"/>
  <c r="S232" i="1"/>
  <c r="R232" i="1"/>
  <c r="M232" i="1"/>
  <c r="U231" i="1"/>
  <c r="S231" i="1"/>
  <c r="R231" i="1"/>
  <c r="M231" i="1"/>
  <c r="U230" i="1"/>
  <c r="S230" i="1"/>
  <c r="R230" i="1"/>
  <c r="M230" i="1"/>
  <c r="U229" i="1"/>
  <c r="S229" i="1"/>
  <c r="R229" i="1"/>
  <c r="M229" i="1"/>
  <c r="U228" i="1"/>
  <c r="S228" i="1"/>
  <c r="R228" i="1"/>
  <c r="M228" i="1"/>
  <c r="U227" i="1"/>
  <c r="S227" i="1"/>
  <c r="R227" i="1"/>
  <c r="M227" i="1"/>
  <c r="U226" i="1"/>
  <c r="S226" i="1"/>
  <c r="R226" i="1"/>
  <c r="M226" i="1"/>
  <c r="U225" i="1"/>
  <c r="S225" i="1"/>
  <c r="R225" i="1"/>
  <c r="M225" i="1"/>
  <c r="U224" i="1"/>
  <c r="S224" i="1"/>
  <c r="R224" i="1"/>
  <c r="M224" i="1"/>
  <c r="U223" i="1"/>
  <c r="S223" i="1"/>
  <c r="R223" i="1"/>
  <c r="M223" i="1"/>
  <c r="U222" i="1"/>
  <c r="S222" i="1"/>
  <c r="R222" i="1"/>
  <c r="M222" i="1"/>
  <c r="U221" i="1"/>
  <c r="S221" i="1"/>
  <c r="R221" i="1"/>
  <c r="M221" i="1"/>
  <c r="U220" i="1"/>
  <c r="S220" i="1"/>
  <c r="R220" i="1"/>
  <c r="M220" i="1"/>
  <c r="U219" i="1"/>
  <c r="S219" i="1"/>
  <c r="R219" i="1"/>
  <c r="M219" i="1"/>
  <c r="U218" i="1"/>
  <c r="S218" i="1"/>
  <c r="R218" i="1"/>
  <c r="M218" i="1"/>
  <c r="U217" i="1"/>
  <c r="S217" i="1"/>
  <c r="R217" i="1"/>
  <c r="M217" i="1"/>
  <c r="U216" i="1"/>
  <c r="S216" i="1"/>
  <c r="R216" i="1"/>
  <c r="M216" i="1"/>
  <c r="U215" i="1"/>
  <c r="S215" i="1"/>
  <c r="R215" i="1"/>
  <c r="M215" i="1"/>
  <c r="U214" i="1"/>
  <c r="S214" i="1"/>
  <c r="R214" i="1"/>
  <c r="M214" i="1"/>
  <c r="U213" i="1"/>
  <c r="S213" i="1"/>
  <c r="R213" i="1"/>
  <c r="M213" i="1"/>
  <c r="U212" i="1"/>
  <c r="S212" i="1"/>
  <c r="R212" i="1"/>
  <c r="M212" i="1"/>
  <c r="U211" i="1"/>
  <c r="S211" i="1"/>
  <c r="R211" i="1"/>
  <c r="M211" i="1"/>
  <c r="U210" i="1"/>
  <c r="S210" i="1"/>
  <c r="R210" i="1"/>
  <c r="M210" i="1"/>
  <c r="U209" i="1"/>
  <c r="S209" i="1"/>
  <c r="R209" i="1"/>
  <c r="M209" i="1"/>
  <c r="U208" i="1"/>
  <c r="S208" i="1"/>
  <c r="R208" i="1"/>
  <c r="M208" i="1"/>
  <c r="U207" i="1"/>
  <c r="S207" i="1"/>
  <c r="R207" i="1"/>
  <c r="M207" i="1"/>
  <c r="U206" i="1"/>
  <c r="S206" i="1"/>
  <c r="R206" i="1"/>
  <c r="M206" i="1"/>
  <c r="U205" i="1"/>
  <c r="S205" i="1"/>
  <c r="R205" i="1"/>
  <c r="M205" i="1"/>
  <c r="U204" i="1"/>
  <c r="S204" i="1"/>
  <c r="R204" i="1"/>
  <c r="M204" i="1"/>
  <c r="U203" i="1"/>
  <c r="S203" i="1"/>
  <c r="R203" i="1"/>
  <c r="M203" i="1"/>
  <c r="U202" i="1"/>
  <c r="S202" i="1"/>
  <c r="R202" i="1"/>
  <c r="M202" i="1"/>
  <c r="U201" i="1"/>
  <c r="S201" i="1"/>
  <c r="R201" i="1"/>
  <c r="M201" i="1"/>
  <c r="U200" i="1"/>
  <c r="S200" i="1"/>
  <c r="R200" i="1"/>
  <c r="M200" i="1"/>
  <c r="U199" i="1"/>
  <c r="S199" i="1"/>
  <c r="R199" i="1"/>
  <c r="M199" i="1"/>
  <c r="U198" i="1"/>
  <c r="S198" i="1"/>
  <c r="R198" i="1"/>
  <c r="M198" i="1"/>
  <c r="U197" i="1"/>
  <c r="S197" i="1"/>
  <c r="R197" i="1"/>
  <c r="M197" i="1"/>
  <c r="U196" i="1"/>
  <c r="S196" i="1"/>
  <c r="R196" i="1"/>
  <c r="M196" i="1"/>
  <c r="U195" i="1"/>
  <c r="S195" i="1"/>
  <c r="R195" i="1"/>
  <c r="M195" i="1"/>
  <c r="U194" i="1"/>
  <c r="S194" i="1"/>
  <c r="R194" i="1"/>
  <c r="M194" i="1"/>
  <c r="U193" i="1"/>
  <c r="S193" i="1"/>
  <c r="R193" i="1"/>
  <c r="M193" i="1"/>
  <c r="U192" i="1"/>
  <c r="S192" i="1"/>
  <c r="R192" i="1"/>
  <c r="M192" i="1"/>
  <c r="U191" i="1"/>
  <c r="S191" i="1"/>
  <c r="R191" i="1"/>
  <c r="M191" i="1"/>
  <c r="U190" i="1"/>
  <c r="S190" i="1"/>
  <c r="R190" i="1"/>
  <c r="M190" i="1"/>
  <c r="U189" i="1"/>
  <c r="S189" i="1"/>
  <c r="R189" i="1"/>
  <c r="M189" i="1"/>
  <c r="U188" i="1"/>
  <c r="S188" i="1"/>
  <c r="R188" i="1"/>
  <c r="M188" i="1"/>
  <c r="U187" i="1"/>
  <c r="S187" i="1"/>
  <c r="R187" i="1"/>
  <c r="M187" i="1"/>
  <c r="U186" i="1"/>
  <c r="S186" i="1"/>
  <c r="R186" i="1"/>
  <c r="M186" i="1"/>
  <c r="U185" i="1"/>
  <c r="S185" i="1"/>
  <c r="R185" i="1"/>
  <c r="M185" i="1"/>
  <c r="U184" i="1"/>
  <c r="S184" i="1"/>
  <c r="R184" i="1"/>
  <c r="M184" i="1"/>
  <c r="U183" i="1"/>
  <c r="S183" i="1"/>
  <c r="R183" i="1"/>
  <c r="M183" i="1"/>
  <c r="U182" i="1"/>
  <c r="S182" i="1"/>
  <c r="R182" i="1"/>
  <c r="M182" i="1"/>
  <c r="U181" i="1"/>
  <c r="S181" i="1"/>
  <c r="R181" i="1"/>
  <c r="M181" i="1"/>
  <c r="U180" i="1"/>
  <c r="S180" i="1"/>
  <c r="R180" i="1"/>
  <c r="M180" i="1"/>
  <c r="U179" i="1"/>
  <c r="S179" i="1"/>
  <c r="R179" i="1"/>
  <c r="M179" i="1"/>
  <c r="U178" i="1"/>
  <c r="S178" i="1"/>
  <c r="R178" i="1"/>
  <c r="M178" i="1"/>
  <c r="U177" i="1"/>
  <c r="S177" i="1"/>
  <c r="R177" i="1"/>
  <c r="M177" i="1"/>
  <c r="U176" i="1"/>
  <c r="S176" i="1"/>
  <c r="R176" i="1"/>
  <c r="M176" i="1"/>
  <c r="U175" i="1"/>
  <c r="S175" i="1"/>
  <c r="R175" i="1"/>
  <c r="M175" i="1"/>
  <c r="U174" i="1"/>
  <c r="S174" i="1"/>
  <c r="R174" i="1"/>
  <c r="M174" i="1"/>
  <c r="U173" i="1"/>
  <c r="S173" i="1"/>
  <c r="R173" i="1"/>
  <c r="M173" i="1"/>
  <c r="U172" i="1"/>
  <c r="S172" i="1"/>
  <c r="R172" i="1"/>
  <c r="M172" i="1"/>
  <c r="U171" i="1"/>
  <c r="S171" i="1"/>
  <c r="R171" i="1"/>
  <c r="M171" i="1"/>
  <c r="U170" i="1"/>
  <c r="S170" i="1"/>
  <c r="R170" i="1"/>
  <c r="M170" i="1"/>
  <c r="U169" i="1"/>
  <c r="S169" i="1"/>
  <c r="R169" i="1"/>
  <c r="M169" i="1"/>
  <c r="U168" i="1"/>
  <c r="S168" i="1"/>
  <c r="R168" i="1"/>
  <c r="M168" i="1"/>
  <c r="U167" i="1"/>
  <c r="S167" i="1"/>
  <c r="R167" i="1"/>
  <c r="M167" i="1"/>
  <c r="U166" i="1"/>
  <c r="S166" i="1"/>
  <c r="R166" i="1"/>
  <c r="M166" i="1"/>
  <c r="U165" i="1"/>
  <c r="S165" i="1"/>
  <c r="R165" i="1"/>
  <c r="M165" i="1"/>
  <c r="U164" i="1"/>
  <c r="S164" i="1"/>
  <c r="R164" i="1"/>
  <c r="M164" i="1"/>
  <c r="U163" i="1"/>
  <c r="S163" i="1"/>
  <c r="R163" i="1"/>
  <c r="M163" i="1"/>
  <c r="U162" i="1"/>
  <c r="S162" i="1"/>
  <c r="R162" i="1"/>
  <c r="M162" i="1"/>
  <c r="U161" i="1"/>
  <c r="S161" i="1"/>
  <c r="R161" i="1"/>
  <c r="M161" i="1"/>
  <c r="U160" i="1"/>
  <c r="S160" i="1"/>
  <c r="R160" i="1"/>
  <c r="M160" i="1"/>
  <c r="U159" i="1"/>
  <c r="S159" i="1"/>
  <c r="R159" i="1"/>
  <c r="M159" i="1"/>
  <c r="U158" i="1"/>
  <c r="S158" i="1"/>
  <c r="R158" i="1"/>
  <c r="M158" i="1"/>
  <c r="U157" i="1"/>
  <c r="S157" i="1"/>
  <c r="R157" i="1"/>
  <c r="M157" i="1"/>
  <c r="U156" i="1"/>
  <c r="S156" i="1"/>
  <c r="R156" i="1"/>
  <c r="M156" i="1"/>
  <c r="U155" i="1"/>
  <c r="S155" i="1"/>
  <c r="R155" i="1"/>
  <c r="M155" i="1"/>
  <c r="U154" i="1"/>
  <c r="S154" i="1"/>
  <c r="R154" i="1"/>
  <c r="M154" i="1"/>
  <c r="U153" i="1"/>
  <c r="S153" i="1"/>
  <c r="R153" i="1"/>
  <c r="M153" i="1"/>
  <c r="U152" i="1"/>
  <c r="S152" i="1"/>
  <c r="R152" i="1"/>
  <c r="M152" i="1"/>
  <c r="U151" i="1"/>
  <c r="S151" i="1"/>
  <c r="R151" i="1"/>
  <c r="M151" i="1"/>
  <c r="U150" i="1"/>
  <c r="S150" i="1"/>
  <c r="R150" i="1"/>
  <c r="M150" i="1"/>
  <c r="U149" i="1"/>
  <c r="S149" i="1"/>
  <c r="R149" i="1"/>
  <c r="M149" i="1"/>
  <c r="U148" i="1"/>
  <c r="S148" i="1"/>
  <c r="R148" i="1"/>
  <c r="M148" i="1"/>
  <c r="U147" i="1"/>
  <c r="S147" i="1"/>
  <c r="R147" i="1"/>
  <c r="M147" i="1"/>
  <c r="U146" i="1"/>
  <c r="S146" i="1"/>
  <c r="R146" i="1"/>
  <c r="M146" i="1"/>
  <c r="U145" i="1"/>
  <c r="S145" i="1"/>
  <c r="R145" i="1"/>
  <c r="M145" i="1"/>
  <c r="U144" i="1"/>
  <c r="S144" i="1"/>
  <c r="R144" i="1"/>
  <c r="M144" i="1"/>
  <c r="U143" i="1"/>
  <c r="S143" i="1"/>
  <c r="R143" i="1"/>
  <c r="M143" i="1"/>
  <c r="U142" i="1"/>
  <c r="S142" i="1"/>
  <c r="R142" i="1"/>
  <c r="M142" i="1"/>
  <c r="U141" i="1"/>
  <c r="S141" i="1"/>
  <c r="R141" i="1"/>
  <c r="M141" i="1"/>
  <c r="U140" i="1"/>
  <c r="S140" i="1"/>
  <c r="R140" i="1"/>
  <c r="M140" i="1"/>
  <c r="U139" i="1"/>
  <c r="S139" i="1"/>
  <c r="R139" i="1"/>
  <c r="M139" i="1"/>
  <c r="U138" i="1"/>
  <c r="S138" i="1"/>
  <c r="R138" i="1"/>
  <c r="M138" i="1"/>
  <c r="U137" i="1"/>
  <c r="S137" i="1"/>
  <c r="R137" i="1"/>
  <c r="M137" i="1"/>
  <c r="U136" i="1"/>
  <c r="S136" i="1"/>
  <c r="R136" i="1"/>
  <c r="M136" i="1"/>
  <c r="U135" i="1"/>
  <c r="S135" i="1"/>
  <c r="R135" i="1"/>
  <c r="M135" i="1"/>
  <c r="U134" i="1"/>
  <c r="S134" i="1"/>
  <c r="R134" i="1"/>
  <c r="M134" i="1"/>
  <c r="U133" i="1"/>
  <c r="S133" i="1"/>
  <c r="R133" i="1"/>
  <c r="M133" i="1"/>
  <c r="U132" i="1"/>
  <c r="S132" i="1"/>
  <c r="R132" i="1"/>
  <c r="M132" i="1"/>
  <c r="U131" i="1"/>
  <c r="S131" i="1"/>
  <c r="R131" i="1"/>
  <c r="M131" i="1"/>
  <c r="U130" i="1"/>
  <c r="S130" i="1"/>
  <c r="R130" i="1"/>
  <c r="M130" i="1"/>
  <c r="U129" i="1"/>
  <c r="S129" i="1"/>
  <c r="R129" i="1"/>
  <c r="M129" i="1"/>
  <c r="U128" i="1"/>
  <c r="S128" i="1"/>
  <c r="R128" i="1"/>
  <c r="M128" i="1"/>
  <c r="U127" i="1"/>
  <c r="S127" i="1"/>
  <c r="R127" i="1"/>
  <c r="M127" i="1"/>
  <c r="U126" i="1"/>
  <c r="S126" i="1"/>
  <c r="R126" i="1"/>
  <c r="M126" i="1"/>
  <c r="U125" i="1"/>
  <c r="S125" i="1"/>
  <c r="R125" i="1"/>
  <c r="M125" i="1"/>
  <c r="U124" i="1"/>
  <c r="S124" i="1"/>
  <c r="R124" i="1"/>
  <c r="M124" i="1"/>
  <c r="U123" i="1"/>
  <c r="S123" i="1"/>
  <c r="R123" i="1"/>
  <c r="M123" i="1"/>
  <c r="U122" i="1"/>
  <c r="S122" i="1"/>
  <c r="R122" i="1"/>
  <c r="M122" i="1"/>
  <c r="U121" i="1"/>
  <c r="S121" i="1"/>
  <c r="R121" i="1"/>
  <c r="M121" i="1"/>
  <c r="U120" i="1"/>
  <c r="S120" i="1"/>
  <c r="R120" i="1"/>
  <c r="M120" i="1"/>
  <c r="U119" i="1"/>
  <c r="S119" i="1"/>
  <c r="R119" i="1"/>
  <c r="M119" i="1"/>
  <c r="U118" i="1"/>
  <c r="S118" i="1"/>
  <c r="R118" i="1"/>
  <c r="M118" i="1"/>
  <c r="U117" i="1"/>
  <c r="S117" i="1"/>
  <c r="R117" i="1"/>
  <c r="M117" i="1"/>
  <c r="U116" i="1"/>
  <c r="S116" i="1"/>
  <c r="R116" i="1"/>
  <c r="M116" i="1"/>
  <c r="U115" i="1"/>
  <c r="S115" i="1"/>
  <c r="R115" i="1"/>
  <c r="M115" i="1"/>
  <c r="U114" i="1"/>
  <c r="S114" i="1"/>
  <c r="R114" i="1"/>
  <c r="M114" i="1"/>
  <c r="U113" i="1"/>
  <c r="S113" i="1"/>
  <c r="R113" i="1"/>
  <c r="M113" i="1"/>
  <c r="U112" i="1"/>
  <c r="S112" i="1"/>
  <c r="R112" i="1"/>
  <c r="M112" i="1"/>
  <c r="U111" i="1"/>
  <c r="S111" i="1"/>
  <c r="R111" i="1"/>
  <c r="M111" i="1"/>
  <c r="U110" i="1"/>
  <c r="S110" i="1"/>
  <c r="R110" i="1"/>
  <c r="M110" i="1"/>
  <c r="U109" i="1"/>
  <c r="S109" i="1"/>
  <c r="R109" i="1"/>
  <c r="M109" i="1"/>
  <c r="U108" i="1"/>
  <c r="S108" i="1"/>
  <c r="R108" i="1"/>
  <c r="M108" i="1"/>
  <c r="U107" i="1"/>
  <c r="S107" i="1"/>
  <c r="R107" i="1"/>
  <c r="M107" i="1"/>
  <c r="U106" i="1"/>
  <c r="S106" i="1"/>
  <c r="R106" i="1"/>
  <c r="M106" i="1"/>
  <c r="U105" i="1"/>
  <c r="S105" i="1"/>
  <c r="R105" i="1"/>
  <c r="M105" i="1"/>
  <c r="U104" i="1"/>
  <c r="S104" i="1"/>
  <c r="R104" i="1"/>
  <c r="M104" i="1"/>
  <c r="U103" i="1"/>
  <c r="S103" i="1"/>
  <c r="R103" i="1"/>
  <c r="M103" i="1"/>
  <c r="U102" i="1"/>
  <c r="S102" i="1"/>
  <c r="R102" i="1"/>
  <c r="M102" i="1"/>
  <c r="U101" i="1"/>
  <c r="S101" i="1"/>
  <c r="R101" i="1"/>
  <c r="M101" i="1"/>
  <c r="U100" i="1"/>
  <c r="S100" i="1"/>
  <c r="R100" i="1"/>
  <c r="M100" i="1"/>
  <c r="U99" i="1"/>
  <c r="S99" i="1"/>
  <c r="R99" i="1"/>
  <c r="M99" i="1"/>
  <c r="U98" i="1"/>
  <c r="S98" i="1"/>
  <c r="R98" i="1"/>
  <c r="M98" i="1"/>
  <c r="U97" i="1"/>
  <c r="S97" i="1"/>
  <c r="R97" i="1"/>
  <c r="M97" i="1"/>
  <c r="U96" i="1"/>
  <c r="S96" i="1"/>
  <c r="R96" i="1"/>
  <c r="M96" i="1"/>
  <c r="U95" i="1"/>
  <c r="S95" i="1"/>
  <c r="R95" i="1"/>
  <c r="M95" i="1"/>
  <c r="U94" i="1"/>
  <c r="S94" i="1"/>
  <c r="R94" i="1"/>
  <c r="M94" i="1"/>
  <c r="U93" i="1"/>
  <c r="S93" i="1"/>
  <c r="R93" i="1"/>
  <c r="M93" i="1"/>
  <c r="U92" i="1"/>
  <c r="S92" i="1"/>
  <c r="R92" i="1"/>
  <c r="M92" i="1"/>
  <c r="U91" i="1"/>
  <c r="S91" i="1"/>
  <c r="R91" i="1"/>
  <c r="M91" i="1"/>
  <c r="U90" i="1"/>
  <c r="S90" i="1"/>
  <c r="R90" i="1"/>
  <c r="M90" i="1"/>
  <c r="U89" i="1"/>
  <c r="S89" i="1"/>
  <c r="R89" i="1"/>
  <c r="M89" i="1"/>
  <c r="U88" i="1"/>
  <c r="S88" i="1"/>
  <c r="R88" i="1"/>
  <c r="M88" i="1"/>
  <c r="U87" i="1"/>
  <c r="S87" i="1"/>
  <c r="R87" i="1"/>
  <c r="M87" i="1"/>
  <c r="U86" i="1"/>
  <c r="S86" i="1"/>
  <c r="R86" i="1"/>
  <c r="M86" i="1"/>
  <c r="U85" i="1"/>
  <c r="S85" i="1"/>
  <c r="R85" i="1"/>
  <c r="M85" i="1"/>
  <c r="U84" i="1"/>
  <c r="S84" i="1"/>
  <c r="R84" i="1"/>
  <c r="M84" i="1"/>
  <c r="U83" i="1"/>
  <c r="S83" i="1"/>
  <c r="R83" i="1"/>
  <c r="M83" i="1"/>
  <c r="U82" i="1"/>
  <c r="S82" i="1"/>
  <c r="R82" i="1"/>
  <c r="M82" i="1"/>
  <c r="U81" i="1"/>
  <c r="S81" i="1"/>
  <c r="R81" i="1"/>
  <c r="M81" i="1"/>
  <c r="U80" i="1"/>
  <c r="S80" i="1"/>
  <c r="R80" i="1"/>
  <c r="M80" i="1"/>
  <c r="U79" i="1"/>
  <c r="S79" i="1"/>
  <c r="R79" i="1"/>
  <c r="M79" i="1"/>
  <c r="U78" i="1"/>
  <c r="S78" i="1"/>
  <c r="R78" i="1"/>
  <c r="M78" i="1"/>
  <c r="U77" i="1"/>
  <c r="S77" i="1"/>
  <c r="R77" i="1"/>
  <c r="M77" i="1"/>
  <c r="U76" i="1"/>
  <c r="S76" i="1"/>
  <c r="R76" i="1"/>
  <c r="M76" i="1"/>
  <c r="U75" i="1"/>
  <c r="S75" i="1"/>
  <c r="R75" i="1"/>
  <c r="M75" i="1"/>
  <c r="U74" i="1"/>
  <c r="S74" i="1"/>
  <c r="R74" i="1"/>
  <c r="M74" i="1"/>
  <c r="U73" i="1"/>
  <c r="S73" i="1"/>
  <c r="R73" i="1"/>
  <c r="M73" i="1"/>
  <c r="U72" i="1"/>
  <c r="S72" i="1"/>
  <c r="R72" i="1"/>
  <c r="M72" i="1"/>
  <c r="U71" i="1"/>
  <c r="S71" i="1"/>
  <c r="R71" i="1"/>
  <c r="M71" i="1"/>
  <c r="U70" i="1"/>
  <c r="S70" i="1"/>
  <c r="R70" i="1"/>
  <c r="M70" i="1"/>
  <c r="U69" i="1"/>
  <c r="S69" i="1"/>
  <c r="R69" i="1"/>
  <c r="M69" i="1"/>
  <c r="U68" i="1"/>
  <c r="S68" i="1"/>
  <c r="R68" i="1"/>
  <c r="M68" i="1"/>
  <c r="U67" i="1"/>
  <c r="S67" i="1"/>
  <c r="R67" i="1"/>
  <c r="M67" i="1"/>
  <c r="U66" i="1"/>
  <c r="S66" i="1"/>
  <c r="R66" i="1"/>
  <c r="M66" i="1"/>
  <c r="U65" i="1"/>
  <c r="S65" i="1"/>
  <c r="R65" i="1"/>
  <c r="M65" i="1"/>
  <c r="U64" i="1"/>
  <c r="S64" i="1"/>
  <c r="R64" i="1"/>
  <c r="M64" i="1"/>
  <c r="U63" i="1"/>
  <c r="S63" i="1"/>
  <c r="R63" i="1"/>
  <c r="M63" i="1"/>
  <c r="U62" i="1"/>
  <c r="S62" i="1"/>
  <c r="R62" i="1"/>
  <c r="M62" i="1"/>
  <c r="U61" i="1"/>
  <c r="S61" i="1"/>
  <c r="R61" i="1"/>
  <c r="M61" i="1"/>
  <c r="U60" i="1"/>
  <c r="S60" i="1"/>
  <c r="R60" i="1"/>
  <c r="M60" i="1"/>
  <c r="U59" i="1"/>
  <c r="S59" i="1"/>
  <c r="R59" i="1"/>
  <c r="M59" i="1"/>
  <c r="U58" i="1"/>
  <c r="S58" i="1"/>
  <c r="R58" i="1"/>
  <c r="M58" i="1"/>
  <c r="U57" i="1"/>
  <c r="S57" i="1"/>
  <c r="R57" i="1"/>
  <c r="M57" i="1"/>
  <c r="U56" i="1"/>
  <c r="S56" i="1"/>
  <c r="R56" i="1"/>
  <c r="M56" i="1"/>
  <c r="U55" i="1"/>
  <c r="S55" i="1"/>
  <c r="R55" i="1"/>
  <c r="M55" i="1"/>
  <c r="U54" i="1"/>
  <c r="S54" i="1"/>
  <c r="R54" i="1"/>
  <c r="M54" i="1"/>
  <c r="U53" i="1"/>
  <c r="S53" i="1"/>
  <c r="R53" i="1"/>
  <c r="M53" i="1"/>
  <c r="U52" i="1"/>
  <c r="S52" i="1"/>
  <c r="R52" i="1"/>
  <c r="M52" i="1"/>
  <c r="U51" i="1"/>
  <c r="S51" i="1"/>
  <c r="R51" i="1"/>
  <c r="M51" i="1"/>
  <c r="U50" i="1"/>
  <c r="S50" i="1"/>
  <c r="R50" i="1"/>
  <c r="M50" i="1"/>
  <c r="U49" i="1"/>
  <c r="S49" i="1"/>
  <c r="R49" i="1"/>
  <c r="M49" i="1"/>
  <c r="U48" i="1"/>
  <c r="S48" i="1"/>
  <c r="R48" i="1"/>
  <c r="M48" i="1"/>
  <c r="U47" i="1"/>
  <c r="S47" i="1"/>
  <c r="R47" i="1"/>
  <c r="M47" i="1"/>
  <c r="U46" i="1"/>
  <c r="S46" i="1"/>
  <c r="R46" i="1"/>
  <c r="M46" i="1"/>
  <c r="U45" i="1"/>
  <c r="S45" i="1"/>
  <c r="R45" i="1"/>
  <c r="M45" i="1"/>
  <c r="U44" i="1"/>
  <c r="S44" i="1"/>
  <c r="R44" i="1"/>
  <c r="M44" i="1"/>
  <c r="U43" i="1"/>
  <c r="S43" i="1"/>
  <c r="R43" i="1"/>
  <c r="M43" i="1"/>
  <c r="U42" i="1"/>
  <c r="S42" i="1"/>
  <c r="R42" i="1"/>
  <c r="M42" i="1"/>
  <c r="U41" i="1"/>
  <c r="S41" i="1"/>
  <c r="R41" i="1"/>
  <c r="M41" i="1"/>
  <c r="U40" i="1"/>
  <c r="S40" i="1"/>
  <c r="R40" i="1"/>
  <c r="M40" i="1"/>
  <c r="U39" i="1"/>
  <c r="S39" i="1"/>
  <c r="R39" i="1"/>
  <c r="M39" i="1"/>
  <c r="U38" i="1"/>
  <c r="S38" i="1"/>
  <c r="R38" i="1"/>
  <c r="M38" i="1"/>
  <c r="U37" i="1"/>
  <c r="S37" i="1"/>
  <c r="R37" i="1"/>
  <c r="M37" i="1"/>
  <c r="U36" i="1"/>
  <c r="S36" i="1"/>
  <c r="R36" i="1"/>
  <c r="M36" i="1"/>
  <c r="U35" i="1"/>
  <c r="S35" i="1"/>
  <c r="R35" i="1"/>
  <c r="M35" i="1"/>
  <c r="U34" i="1"/>
  <c r="S34" i="1"/>
  <c r="R34" i="1"/>
  <c r="M34" i="1"/>
  <c r="U33" i="1"/>
  <c r="S33" i="1"/>
  <c r="R33" i="1"/>
  <c r="M33" i="1"/>
  <c r="U32" i="1"/>
  <c r="S32" i="1"/>
  <c r="R32" i="1"/>
  <c r="M32" i="1"/>
  <c r="U31" i="1"/>
  <c r="S31" i="1"/>
  <c r="R31" i="1"/>
  <c r="M31" i="1"/>
  <c r="U30" i="1"/>
  <c r="S30" i="1"/>
  <c r="R30" i="1"/>
  <c r="M30" i="1"/>
  <c r="U29" i="1"/>
  <c r="S29" i="1"/>
  <c r="R29" i="1"/>
  <c r="M29" i="1"/>
  <c r="U28" i="1"/>
  <c r="S28" i="1"/>
  <c r="R28" i="1"/>
  <c r="M28" i="1"/>
  <c r="U27" i="1"/>
  <c r="S27" i="1"/>
  <c r="R27" i="1"/>
  <c r="M27" i="1"/>
  <c r="U26" i="1"/>
  <c r="S26" i="1"/>
  <c r="R26" i="1"/>
  <c r="M26" i="1"/>
  <c r="U25" i="1"/>
  <c r="S25" i="1"/>
  <c r="R25" i="1"/>
  <c r="M25" i="1"/>
  <c r="U24" i="1"/>
  <c r="S24" i="1"/>
  <c r="R24" i="1"/>
  <c r="M24" i="1"/>
  <c r="U23" i="1"/>
  <c r="S23" i="1"/>
  <c r="R23" i="1"/>
  <c r="M23" i="1"/>
  <c r="U22" i="1"/>
  <c r="S22" i="1"/>
  <c r="R22" i="1"/>
  <c r="M22" i="1"/>
  <c r="U21" i="1"/>
  <c r="S21" i="1"/>
  <c r="R21" i="1"/>
  <c r="M21" i="1"/>
  <c r="U20" i="1"/>
  <c r="S20" i="1"/>
  <c r="R20" i="1"/>
  <c r="M20" i="1"/>
  <c r="U19" i="1"/>
  <c r="S19" i="1"/>
  <c r="R19" i="1"/>
  <c r="M19" i="1"/>
  <c r="U18" i="1"/>
  <c r="S18" i="1"/>
  <c r="R18" i="1"/>
  <c r="M18" i="1"/>
  <c r="U17" i="1"/>
  <c r="S17" i="1"/>
  <c r="R17" i="1"/>
  <c r="M17" i="1"/>
  <c r="U16" i="1"/>
  <c r="S16" i="1"/>
  <c r="R16" i="1"/>
  <c r="M16" i="1"/>
  <c r="U15" i="1"/>
  <c r="S15" i="1"/>
  <c r="R15" i="1"/>
  <c r="M15" i="1"/>
  <c r="U14" i="1"/>
  <c r="S14" i="1"/>
  <c r="R14" i="1"/>
  <c r="M14" i="1"/>
  <c r="U13" i="1"/>
  <c r="S13" i="1"/>
  <c r="R13" i="1"/>
  <c r="M13" i="1"/>
  <c r="U12" i="1"/>
  <c r="S12" i="1"/>
  <c r="R12" i="1"/>
  <c r="M12" i="1"/>
  <c r="U11" i="1"/>
  <c r="S11" i="1"/>
  <c r="R11" i="1"/>
  <c r="M11" i="1"/>
  <c r="U10" i="1"/>
  <c r="S10" i="1"/>
  <c r="R10" i="1"/>
  <c r="M10" i="1"/>
  <c r="U9" i="1"/>
  <c r="S9" i="1"/>
  <c r="R9" i="1"/>
  <c r="M9" i="1"/>
  <c r="U8" i="1"/>
  <c r="S8" i="1"/>
  <c r="R8" i="1"/>
  <c r="M8" i="1"/>
  <c r="U7" i="1"/>
  <c r="S7" i="1"/>
  <c r="R7" i="1"/>
  <c r="M7" i="1"/>
  <c r="U6" i="1"/>
  <c r="S6" i="1"/>
  <c r="R6" i="1"/>
  <c r="M6" i="1"/>
  <c r="U5" i="1"/>
  <c r="S5" i="1"/>
  <c r="R5" i="1"/>
  <c r="M5" i="1"/>
  <c r="U4" i="1"/>
  <c r="S4" i="1"/>
  <c r="R4" i="1"/>
  <c r="M4" i="1"/>
  <c r="U3" i="1"/>
  <c r="S3" i="1"/>
  <c r="R3" i="1"/>
  <c r="M3" i="1"/>
  <c r="U2" i="1"/>
  <c r="S2" i="1"/>
  <c r="R2" i="1"/>
  <c r="M2" i="1"/>
  <c r="AW7" i="19"/>
  <c r="AW6" i="19"/>
  <c r="AW5" i="19"/>
  <c r="AW4" i="19"/>
</calcChain>
</file>

<file path=xl/sharedStrings.xml><?xml version="1.0" encoding="utf-8"?>
<sst xmlns="http://schemas.openxmlformats.org/spreadsheetml/2006/main" count="130116" uniqueCount="9104">
  <si>
    <t>Vendor ID</t>
  </si>
  <si>
    <t>Vendor Name</t>
  </si>
  <si>
    <t>Supplier Region</t>
  </si>
  <si>
    <t>Category</t>
  </si>
  <si>
    <t>Sub-Category</t>
  </si>
  <si>
    <t>Product ID</t>
  </si>
  <si>
    <t>Product Name</t>
  </si>
  <si>
    <t>Country</t>
  </si>
  <si>
    <t>Order ID</t>
  </si>
  <si>
    <t>Order Date</t>
  </si>
  <si>
    <t>Ship Date</t>
  </si>
  <si>
    <t>Ship Mode</t>
  </si>
  <si>
    <t>Lead Time</t>
  </si>
  <si>
    <t>Month</t>
  </si>
  <si>
    <t>Season</t>
  </si>
  <si>
    <t>Sales</t>
  </si>
  <si>
    <t>Cost Price</t>
  </si>
  <si>
    <t>Profit</t>
  </si>
  <si>
    <t>Profit Margin %</t>
  </si>
  <si>
    <t>Quantity</t>
  </si>
  <si>
    <t>Discount</t>
  </si>
  <si>
    <t>Stock Level</t>
  </si>
  <si>
    <t>Supplier Reliability</t>
  </si>
  <si>
    <t>Inventory Risk</t>
  </si>
  <si>
    <t>Demand Variability</t>
  </si>
  <si>
    <t>V008</t>
  </si>
  <si>
    <t>Durian</t>
  </si>
  <si>
    <t>West</t>
  </si>
  <si>
    <t>Furniture</t>
  </si>
  <si>
    <t>Bookcases</t>
  </si>
  <si>
    <t>FUR-BO-10001798</t>
  </si>
  <si>
    <t>Bush Somerset Collection Bookcase</t>
  </si>
  <si>
    <t>United States</t>
  </si>
  <si>
    <t>CA-2016-152156</t>
  </si>
  <si>
    <t>Second Class</t>
  </si>
  <si>
    <t>Winter</t>
  </si>
  <si>
    <t>High</t>
  </si>
  <si>
    <t>V045</t>
  </si>
  <si>
    <t>Livspace</t>
  </si>
  <si>
    <t>North</t>
  </si>
  <si>
    <t>Chairs</t>
  </si>
  <si>
    <t>FUR-CH-10000454</t>
  </si>
  <si>
    <t>Hon Deluxe Fabric Upholstered Stacking Chairs, Rounded Back</t>
  </si>
  <si>
    <t>V139</t>
  </si>
  <si>
    <t>Kuretake</t>
  </si>
  <si>
    <t>South</t>
  </si>
  <si>
    <t>Office Supplies</t>
  </si>
  <si>
    <t>Labels</t>
  </si>
  <si>
    <t>OFF-LA-10000240</t>
  </si>
  <si>
    <t>Self-Adhesive Address Labels for Typewriters by Universal</t>
  </si>
  <si>
    <t>CA-2016-138688</t>
  </si>
  <si>
    <t>Summer</t>
  </si>
  <si>
    <t>Low</t>
  </si>
  <si>
    <t>V034</t>
  </si>
  <si>
    <t>Orange Office</t>
  </si>
  <si>
    <t>Central</t>
  </si>
  <si>
    <t>Tables</t>
  </si>
  <si>
    <t>FUR-TA-10000577</t>
  </si>
  <si>
    <t>Bretford CR4500 Series Slim Rectangular Table</t>
  </si>
  <si>
    <t>US-2015-108966</t>
  </si>
  <si>
    <t>Standard Class</t>
  </si>
  <si>
    <t>Autumn</t>
  </si>
  <si>
    <t>V129</t>
  </si>
  <si>
    <t>JK Paper</t>
  </si>
  <si>
    <t>East</t>
  </si>
  <si>
    <t>Storage</t>
  </si>
  <si>
    <t>OFF-ST-10000760</t>
  </si>
  <si>
    <t>Eldon Fold 'N Roll Cart System</t>
  </si>
  <si>
    <t>Medium</t>
  </si>
  <si>
    <t>Furnishings</t>
  </si>
  <si>
    <t>FUR-FU-10001487</t>
  </si>
  <si>
    <t>Eldon Expressions Wood and Plastic Desk Accessories, Cherry Wood</t>
  </si>
  <si>
    <t>CA-2014-115812</t>
  </si>
  <si>
    <t>V122</t>
  </si>
  <si>
    <t>Paper Mate</t>
  </si>
  <si>
    <t>Art</t>
  </si>
  <si>
    <t>OFF-AR-10002833</t>
  </si>
  <si>
    <t>Newell 322</t>
  </si>
  <si>
    <t>V087</t>
  </si>
  <si>
    <t>Canon</t>
  </si>
  <si>
    <t>Technology</t>
  </si>
  <si>
    <t>Phones</t>
  </si>
  <si>
    <t>TEC-PH-10002275</t>
  </si>
  <si>
    <t>Mitel 5320 IP Phone VoIP phone</t>
  </si>
  <si>
    <t>V121</t>
  </si>
  <si>
    <t>Schneider</t>
  </si>
  <si>
    <t>Binders</t>
  </si>
  <si>
    <t>OFF-BI-10003910</t>
  </si>
  <si>
    <t>DXL Angle-View Binders with Locking Rings by Samsill</t>
  </si>
  <si>
    <t>V126</t>
  </si>
  <si>
    <t>Moleskine</t>
  </si>
  <si>
    <t>Appliances</t>
  </si>
  <si>
    <t>OFF-AP-10002892</t>
  </si>
  <si>
    <t>Belkin F5C206VTEL 6 Outlet Surge</t>
  </si>
  <si>
    <t>FUR-TA-10001539</t>
  </si>
  <si>
    <t>Chromcraft Rectangular Conference Tables</t>
  </si>
  <si>
    <t>V049</t>
  </si>
  <si>
    <t>Dell Technologies</t>
  </si>
  <si>
    <t>TEC-PH-10002033</t>
  </si>
  <si>
    <t>Konftel 250 Conference phone - Charcoal black</t>
  </si>
  <si>
    <t>V136</t>
  </si>
  <si>
    <t>Oddy</t>
  </si>
  <si>
    <t>Paper</t>
  </si>
  <si>
    <t>OFF-PA-10002365</t>
  </si>
  <si>
    <t>Xerox 1967</t>
  </si>
  <si>
    <t>CA-2017-114412</t>
  </si>
  <si>
    <t>Spring</t>
  </si>
  <si>
    <t>OFF-BI-10003656</t>
  </si>
  <si>
    <t>Fellowes PB200 Plastic Comb Binding Machine</t>
  </si>
  <si>
    <t>CA-2016-161389</t>
  </si>
  <si>
    <t>V137</t>
  </si>
  <si>
    <t>Solo</t>
  </si>
  <si>
    <t>OFF-AP-10002311</t>
  </si>
  <si>
    <t>Holmes Replacement Filter for HEPA Air Cleaner, Very Large Room, HEPA Filter</t>
  </si>
  <si>
    <t>US-2015-118983</t>
  </si>
  <si>
    <t>V138</t>
  </si>
  <si>
    <t>Tombow</t>
  </si>
  <si>
    <t>OFF-BI-10000756</t>
  </si>
  <si>
    <t>Storex DuraTech Recycled Plastic Frosted Binders</t>
  </si>
  <si>
    <t>V114</t>
  </si>
  <si>
    <t>Flair</t>
  </si>
  <si>
    <t>OFF-ST-10004186</t>
  </si>
  <si>
    <t>Stur-D-Stor Shelving, Vertical 5-Shelf: 72"H x 36"W x 18 1/2"D</t>
  </si>
  <si>
    <t>CA-2014-105893</t>
  </si>
  <si>
    <t>V123</t>
  </si>
  <si>
    <t>Apsara</t>
  </si>
  <si>
    <t>OFF-ST-10000107</t>
  </si>
  <si>
    <t>Fellowes Super Stor/Drawer</t>
  </si>
  <si>
    <t>CA-2014-167164</t>
  </si>
  <si>
    <t>V124</t>
  </si>
  <si>
    <t>Nataraj</t>
  </si>
  <si>
    <t>OFF-AR-10003056</t>
  </si>
  <si>
    <t>Newell 341</t>
  </si>
  <si>
    <t>CA-2014-143336</t>
  </si>
  <si>
    <t>TEC-PH-10001949</t>
  </si>
  <si>
    <t>Cisco SPA 501G IP Phone</t>
  </si>
  <si>
    <t>V110</t>
  </si>
  <si>
    <t>Pidilite</t>
  </si>
  <si>
    <t>OFF-BI-10002215</t>
  </si>
  <si>
    <t>Wilson Jones Hanging View Binder, White, 1"</t>
  </si>
  <si>
    <t>V100</t>
  </si>
  <si>
    <t>Reynolds</t>
  </si>
  <si>
    <t>OFF-AR-10000246</t>
  </si>
  <si>
    <t>Newell 318</t>
  </si>
  <si>
    <t>CA-2016-137330</t>
  </si>
  <si>
    <t>OFF-AP-10001492</t>
  </si>
  <si>
    <t>Acco Six-Outlet Power Strip, 4' Cord Length</t>
  </si>
  <si>
    <t>V031</t>
  </si>
  <si>
    <t>Stanley Furniture</t>
  </si>
  <si>
    <t>FUR-CH-10002774</t>
  </si>
  <si>
    <t>Global Deluxe Stacking Chair, Gray</t>
  </si>
  <si>
    <t>US-2017-156909</t>
  </si>
  <si>
    <t>V012</t>
  </si>
  <si>
    <t>Herman Miller</t>
  </si>
  <si>
    <t>CA-2015-106320</t>
  </si>
  <si>
    <t>V119</t>
  </si>
  <si>
    <t>Staedtler</t>
  </si>
  <si>
    <t>OFF-BI-10001634</t>
  </si>
  <si>
    <t>Wilson Jones Active Use Binders</t>
  </si>
  <si>
    <t>CA-2016-121755</t>
  </si>
  <si>
    <t>V090</t>
  </si>
  <si>
    <t>Philips</t>
  </si>
  <si>
    <t>Accessories</t>
  </si>
  <si>
    <t>TEC-AC-10003027</t>
  </si>
  <si>
    <t>Imation 8GB Mini TravelDrive USB 2.0 Flash Drive</t>
  </si>
  <si>
    <t>V047</t>
  </si>
  <si>
    <t>WoodenStreet</t>
  </si>
  <si>
    <t>FUR-BO-10004834</t>
  </si>
  <si>
    <t>Riverside Palais Royal Lawyers Bookcase, Royale Cherry Finish</t>
  </si>
  <si>
    <t>US-2015-150630</t>
  </si>
  <si>
    <t>V132</t>
  </si>
  <si>
    <t>Post-it</t>
  </si>
  <si>
    <t>OFF-BI-10000474</t>
  </si>
  <si>
    <t>Avery Recycled Flexi-View Covers for Binding Systems</t>
  </si>
  <si>
    <t>FUR-FU-10004848</t>
  </si>
  <si>
    <t>Howard Miller 13-3/4" Diameter Brushed Chrome Round Wall Clock</t>
  </si>
  <si>
    <t>V099</t>
  </si>
  <si>
    <t>Office Depot</t>
  </si>
  <si>
    <t>Envelopes</t>
  </si>
  <si>
    <t>OFF-EN-10001509</t>
  </si>
  <si>
    <t>Poly String Tie Envelopes</t>
  </si>
  <si>
    <t>V097</t>
  </si>
  <si>
    <t>3M India</t>
  </si>
  <si>
    <t>OFF-AR-10004042</t>
  </si>
  <si>
    <t>BOSTON Model 1800 Electric Pencil Sharpeners, Putty/Woodgrain</t>
  </si>
  <si>
    <t>OFF-BI-10001525</t>
  </si>
  <si>
    <t>Acco Pressboard Covers with Storage Hooks, 14 7/8" x 11", Executive Red</t>
  </si>
  <si>
    <t>OFF-AR-10001683</t>
  </si>
  <si>
    <t>Lumber Crayons</t>
  </si>
  <si>
    <t>V101</t>
  </si>
  <si>
    <t>BIC</t>
  </si>
  <si>
    <t>OFF-PA-10000249</t>
  </si>
  <si>
    <t>Easy-staple paper</t>
  </si>
  <si>
    <t>CA-2017-107727</t>
  </si>
  <si>
    <t>V092</t>
  </si>
  <si>
    <t>Hitachi</t>
  </si>
  <si>
    <t>TEC-PH-10004977</t>
  </si>
  <si>
    <t>GE 30524EE4</t>
  </si>
  <si>
    <t>CA-2016-117590</t>
  </si>
  <si>
    <t>First Class</t>
  </si>
  <si>
    <t>V021</t>
  </si>
  <si>
    <t>Zuari Furniture</t>
  </si>
  <si>
    <t>FUR-FU-10003664</t>
  </si>
  <si>
    <t>Electrix Architect's Clamp-On Swing Arm Lamp, Black</t>
  </si>
  <si>
    <t>OFF-EN-10002986</t>
  </si>
  <si>
    <t>#10-4 1/8" x 9 1/2" Premium Diagonal Seam Envelopes</t>
  </si>
  <si>
    <t>CA-2015-117415</t>
  </si>
  <si>
    <t>V007</t>
  </si>
  <si>
    <t>La-Z-Boy</t>
  </si>
  <si>
    <t>FUR-BO-10002545</t>
  </si>
  <si>
    <t>Atlantic Metals Mobile 3-Shelf Bookcases, Custom Colors</t>
  </si>
  <si>
    <t>V014</t>
  </si>
  <si>
    <t>Kimball</t>
  </si>
  <si>
    <t>FUR-CH-10004218</t>
  </si>
  <si>
    <t>Global Fabric Manager's Chair, Dark Gray</t>
  </si>
  <si>
    <t>V072</t>
  </si>
  <si>
    <t>Xiaomi</t>
  </si>
  <si>
    <t>TEC-PH-10000486</t>
  </si>
  <si>
    <t>Plantronics HL10 Handset Lifter</t>
  </si>
  <si>
    <t>V078</t>
  </si>
  <si>
    <t>TCS Tech</t>
  </si>
  <si>
    <t>TEC-PH-10004093</t>
  </si>
  <si>
    <t>Panasonic Kx-TS550</t>
  </si>
  <si>
    <t>CA-2017-120999</t>
  </si>
  <si>
    <t>V103</t>
  </si>
  <si>
    <t>Pilot</t>
  </si>
  <si>
    <t>OFF-ST-10003479</t>
  </si>
  <si>
    <t>Eldon Base for stackable storage shelf, platinum</t>
  </si>
  <si>
    <t>CA-2016-101343</t>
  </si>
  <si>
    <t>V130</t>
  </si>
  <si>
    <t>Bindal Papers</t>
  </si>
  <si>
    <t>OFF-ST-10003282</t>
  </si>
  <si>
    <t>Advantus 10-Drawer Portable Organizer, Chrome Metal Frame, Smoke Drawers</t>
  </si>
  <si>
    <t>CA-2017-139619</t>
  </si>
  <si>
    <t>V059</t>
  </si>
  <si>
    <t>Microsoft</t>
  </si>
  <si>
    <t>TEC-AC-10000171</t>
  </si>
  <si>
    <t>Verbatim 25 GB 6x Blu-ray Single Layer Recordable Disc, 25/Pack</t>
  </si>
  <si>
    <t>CA-2016-118255</t>
  </si>
  <si>
    <t>OFF-BI-10003291</t>
  </si>
  <si>
    <t>Wilson Jones Leather-Like Binders with DublLock Round Rings</t>
  </si>
  <si>
    <t>V134</t>
  </si>
  <si>
    <t>UHU</t>
  </si>
  <si>
    <t>OFF-ST-10001713</t>
  </si>
  <si>
    <t>Gould Plastics 9-Pocket Panel Bin, 18-3/8w x 5-1/4d x 20-1/2h, Black</t>
  </si>
  <si>
    <t>CA-2014-146703</t>
  </si>
  <si>
    <t>TEC-AC-10002167</t>
  </si>
  <si>
    <t>Imation 8gb Micro Traveldrive Usb 2.0 Flash Drive</t>
  </si>
  <si>
    <t>CA-2016-169194</t>
  </si>
  <si>
    <t>V096</t>
  </si>
  <si>
    <t>Sharp</t>
  </si>
  <si>
    <t>TEC-PH-10003988</t>
  </si>
  <si>
    <t>LF Elite 3D Dazzle Designer Hard Case Cover, Lf Stylus Pen and Wiper For Apple Iphone 5c Mini Lite</t>
  </si>
  <si>
    <t>V107</t>
  </si>
  <si>
    <t>Camlin</t>
  </si>
  <si>
    <t>OFF-BI-10004410</t>
  </si>
  <si>
    <t>C-Line Peel &amp; Stick Add-On Filing Pockets, 8-3/4 x 5-1/8, 10/Pack</t>
  </si>
  <si>
    <t>CA-2015-115742</t>
  </si>
  <si>
    <t>V127</t>
  </si>
  <si>
    <t>Oxford</t>
  </si>
  <si>
    <t>OFF-LA-10002762</t>
  </si>
  <si>
    <t>Avery 485</t>
  </si>
  <si>
    <t>V027</t>
  </si>
  <si>
    <t>Supreme Furniture</t>
  </si>
  <si>
    <t>FUR-FU-10001706</t>
  </si>
  <si>
    <t>Longer-Life Soft White Bulbs</t>
  </si>
  <si>
    <t>FUR-CH-10003061</t>
  </si>
  <si>
    <t>Global Leather Task Chair, Black</t>
  </si>
  <si>
    <t>V131</t>
  </si>
  <si>
    <t>Trident</t>
  </si>
  <si>
    <t>Fasteners</t>
  </si>
  <si>
    <t>OFF-FA-10000304</t>
  </si>
  <si>
    <t>Advantus Push Pins</t>
  </si>
  <si>
    <t>CA-2016-105816</t>
  </si>
  <si>
    <t>TEC-PH-10002447</t>
  </si>
  <si>
    <t>AT&amp;T CL83451 4-Handset Telephone</t>
  </si>
  <si>
    <t>V133</t>
  </si>
  <si>
    <t>Scotch</t>
  </si>
  <si>
    <t>OFF-ST-10000604</t>
  </si>
  <si>
    <t>Home/Office Personal File Carts</t>
  </si>
  <si>
    <t>CA-2016-111682</t>
  </si>
  <si>
    <t>OFF-PA-10001569</t>
  </si>
  <si>
    <t>Xerox 232</t>
  </si>
  <si>
    <t>V039</t>
  </si>
  <si>
    <t>Roche Bobois</t>
  </si>
  <si>
    <t>FUR-CH-10003968</t>
  </si>
  <si>
    <t>Novimex Turbo Task Chair</t>
  </si>
  <si>
    <t>OFF-PA-10000587</t>
  </si>
  <si>
    <t>Array Parchment Paper, Assorted Colors</t>
  </si>
  <si>
    <t>OFF-BI-10001460</t>
  </si>
  <si>
    <t>Plastic Binding Combs</t>
  </si>
  <si>
    <t>V115</t>
  </si>
  <si>
    <t>Linc</t>
  </si>
  <si>
    <t>OFF-AR-10001868</t>
  </si>
  <si>
    <t>Prang Dustless Chalk Sticks</t>
  </si>
  <si>
    <t>V062</t>
  </si>
  <si>
    <t>Toshiba</t>
  </si>
  <si>
    <t>TEC-AC-10004633</t>
  </si>
  <si>
    <t>Verbatim 25 GB 6x Blu-ray Single Layer Recordable Disc, 3/Pack</t>
  </si>
  <si>
    <t>CA-2015-135545</t>
  </si>
  <si>
    <t>OFF-BI-10001078</t>
  </si>
  <si>
    <t>Acco PRESSTEX Data Binder with Storage Hooks, Dark Blue, 14 7/8" X 11"</t>
  </si>
  <si>
    <t>OFF-PA-10003892</t>
  </si>
  <si>
    <t>Xerox 1943</t>
  </si>
  <si>
    <t>V011</t>
  </si>
  <si>
    <t>Pepperfry</t>
  </si>
  <si>
    <t>FUR-FU-10000397</t>
  </si>
  <si>
    <t>Luxo Economy Swing Arm Lamp</t>
  </si>
  <si>
    <t>FUR-CH-10001146</t>
  </si>
  <si>
    <t>Global Value Mid-Back Manager's Chair, Gray</t>
  </si>
  <si>
    <t>US-2015-164175</t>
  </si>
  <si>
    <t>OFF-AR-10002671</t>
  </si>
  <si>
    <t>Hunt BOSTON Model 1606 High-Volume Electric Pencil Sharpener, Beige</t>
  </si>
  <si>
    <t>CA-2014-106376</t>
  </si>
  <si>
    <t>V061</t>
  </si>
  <si>
    <t>Panasonic</t>
  </si>
  <si>
    <t>TEC-PH-10002726</t>
  </si>
  <si>
    <t>netTALK DUO VoIP Telephone Service</t>
  </si>
  <si>
    <t>V142</t>
  </si>
  <si>
    <t>Sakura</t>
  </si>
  <si>
    <t>OFF-PA-10000482</t>
  </si>
  <si>
    <t>Snap-A-Way Black Print Carbonless Ruled Speed Letter, Triplicate</t>
  </si>
  <si>
    <t>CA-2016-119823</t>
  </si>
  <si>
    <t>OFF-BI-10004654</t>
  </si>
  <si>
    <t>Avery Binding System Hidden Tab Executive Style Index Sets</t>
  </si>
  <si>
    <t>CA-2016-106075</t>
  </si>
  <si>
    <t>OFF-PA-10004675</t>
  </si>
  <si>
    <t>Telephone Message Books with Fax/Mobile Section, 5 1/2" x 3 3/16"</t>
  </si>
  <si>
    <t>CA-2017-114440</t>
  </si>
  <si>
    <t>V022</t>
  </si>
  <si>
    <t>Interwood</t>
  </si>
  <si>
    <t>FUR-CH-10000513</t>
  </si>
  <si>
    <t>High-Back Leather Manager's Chair</t>
  </si>
  <si>
    <t>US-2015-134026</t>
  </si>
  <si>
    <t>V024</t>
  </si>
  <si>
    <t>Evok</t>
  </si>
  <si>
    <t>FUR-FU-10003708</t>
  </si>
  <si>
    <t>Tenex Traditional Chairmats for Medium Pile Carpet, Standard Lip, 36" x 48"</t>
  </si>
  <si>
    <t>OFF-ST-10004123</t>
  </si>
  <si>
    <t>Safco Industrial Wire Shelving System</t>
  </si>
  <si>
    <t>OFF-BI-10004182</t>
  </si>
  <si>
    <t>Economy Binders</t>
  </si>
  <si>
    <t>US-2017-118038</t>
  </si>
  <si>
    <t>FUR-FU-10000260</t>
  </si>
  <si>
    <t>6" Cubicle Wall Clock, Black</t>
  </si>
  <si>
    <t>OFF-ST-10000615</t>
  </si>
  <si>
    <t>SimpliFile Personal File, Black Granite, 15w x 6-15/16d x 11-1/4h</t>
  </si>
  <si>
    <t>FUR-FU-10003194</t>
  </si>
  <si>
    <t>Eldon Expressions Desk Accessory, Wood Pencil Holder, Oak</t>
  </si>
  <si>
    <t>US-2014-147606</t>
  </si>
  <si>
    <t>V135</t>
  </si>
  <si>
    <t>Fevicol</t>
  </si>
  <si>
    <t>OFF-AP-10002118</t>
  </si>
  <si>
    <t>1.7 Cubic Foot Compact "Cube" Office Refrigerators</t>
  </si>
  <si>
    <t>CA-2016-127208</t>
  </si>
  <si>
    <t>OFF-BI-10002309</t>
  </si>
  <si>
    <t>Avery Heavy-Duty EZD  Binder With Locking Rings</t>
  </si>
  <si>
    <t>V111</t>
  </si>
  <si>
    <t>Navneet</t>
  </si>
  <si>
    <t>OFF-AR-10002053</t>
  </si>
  <si>
    <t>Premium Writing Pencils, Soft, #2 by Central Association for the Blind</t>
  </si>
  <si>
    <t>CA-2014-139451</t>
  </si>
  <si>
    <t>V112</t>
  </si>
  <si>
    <t>Cello Pens</t>
  </si>
  <si>
    <t>OFF-ST-10002370</t>
  </si>
  <si>
    <t>Sortfiler Multipurpose Personal File Organizer, Black</t>
  </si>
  <si>
    <t>OFF-EN-10000927</t>
  </si>
  <si>
    <t>Jet-Pak Recycled Peel 'N' Seal Padded Mailers</t>
  </si>
  <si>
    <t>CA-2015-149734</t>
  </si>
  <si>
    <t>OFF-ST-10003656</t>
  </si>
  <si>
    <t>Safco Industrial Wire Shelving</t>
  </si>
  <si>
    <t>US-2017-119662</t>
  </si>
  <si>
    <t>V029</t>
  </si>
  <si>
    <t>Century Ply</t>
  </si>
  <si>
    <t>FUR-CH-10000863</t>
  </si>
  <si>
    <t>Novimex Swivel Fabric Task Chair</t>
  </si>
  <si>
    <t>CA-2017-140088</t>
  </si>
  <si>
    <t>V091</t>
  </si>
  <si>
    <t>Bosch</t>
  </si>
  <si>
    <t>TEC-AC-10001998</t>
  </si>
  <si>
    <t>Logitech LS21 Speaker System - PC Multimedia - 2.1-CH - Wired</t>
  </si>
  <si>
    <t>CA-2017-155558</t>
  </si>
  <si>
    <t>OFF-LA-10000134</t>
  </si>
  <si>
    <t>Avery 511</t>
  </si>
  <si>
    <t>OFF-ST-10003442</t>
  </si>
  <si>
    <t>Eldon Portable Mobile Manager</t>
  </si>
  <si>
    <t>CA-2016-159695</t>
  </si>
  <si>
    <t>OFF-AR-10004930</t>
  </si>
  <si>
    <t>Turquoise Lead Holder with Pocket Clip</t>
  </si>
  <si>
    <t>CA-2016-109806</t>
  </si>
  <si>
    <t>OFF-PA-10000304</t>
  </si>
  <si>
    <t>Xerox 1995</t>
  </si>
  <si>
    <t>OFF-PA-10003177</t>
  </si>
  <si>
    <t>Xerox 1999</t>
  </si>
  <si>
    <t>CA-2015-149587</t>
  </si>
  <si>
    <t>V019</t>
  </si>
  <si>
    <t>Wipro Furniture</t>
  </si>
  <si>
    <t>FUR-FU-10003799</t>
  </si>
  <si>
    <t>Seth Thomas 13 1/2" Wall Clock</t>
  </si>
  <si>
    <t>OFF-BI-10002852</t>
  </si>
  <si>
    <t>Ibico Standard Transparent Covers</t>
  </si>
  <si>
    <t>OFF-BI-10004738</t>
  </si>
  <si>
    <t>Flexible Leather- Look Classic Collection Ring Binder</t>
  </si>
  <si>
    <t>US-2017-109484</t>
  </si>
  <si>
    <t>FUR-FU-10000629</t>
  </si>
  <si>
    <t>9-3/4 Diameter Round Wall Clock</t>
  </si>
  <si>
    <t>CA-2017-161018</t>
  </si>
  <si>
    <t>OFF-BI-10001721</t>
  </si>
  <si>
    <t>Trimflex Flexible Post Binders</t>
  </si>
  <si>
    <t>CA-2017-157833</t>
  </si>
  <si>
    <t>OFF-AP-10000358</t>
  </si>
  <si>
    <t>Fellowes Basic Home/Office Series Surge Protectors</t>
  </si>
  <si>
    <t>CA-2016-149223</t>
  </si>
  <si>
    <t>OFF-PA-10003256</t>
  </si>
  <si>
    <t>Avery Personal Creations Heavyweight Cards</t>
  </si>
  <si>
    <t>CA-2016-158568</t>
  </si>
  <si>
    <t>V057</t>
  </si>
  <si>
    <t>Cisco</t>
  </si>
  <si>
    <t>TEC-AC-10001767</t>
  </si>
  <si>
    <t>SanDisk Ultra 64 GB MicroSDHC Class 10 Memory Card</t>
  </si>
  <si>
    <t>V109</t>
  </si>
  <si>
    <t>Kangaro</t>
  </si>
  <si>
    <t>OFF-BI-10002609</t>
  </si>
  <si>
    <t>Avery Hidden Tab Dividers for Binding Systems</t>
  </si>
  <si>
    <t>OFF-PA-10004040</t>
  </si>
  <si>
    <t>Universal Premium White Copier/Laser Paper (20Lb. and 87 Bright)</t>
  </si>
  <si>
    <t>CA-2016-129903</t>
  </si>
  <si>
    <t>V070</t>
  </si>
  <si>
    <t>Motorola</t>
  </si>
  <si>
    <t>TEC-AC-10001552</t>
  </si>
  <si>
    <t>Logitech K350 2.4Ghz Wireless Keyboard</t>
  </si>
  <si>
    <t>US-2015-156867</t>
  </si>
  <si>
    <t>V002</t>
  </si>
  <si>
    <t>Ikea</t>
  </si>
  <si>
    <t>FUR-FU-10004006</t>
  </si>
  <si>
    <t>Deflect-o DuraMat Lighweight, Studded, Beveled Mat for Low Pile Carpeting</t>
  </si>
  <si>
    <t>OFF-BI-10002794</t>
  </si>
  <si>
    <t>Avery Trapezoid Ring Binder, 3" Capacity, Black, 1040 sheets</t>
  </si>
  <si>
    <t>V058</t>
  </si>
  <si>
    <t>Intel</t>
  </si>
  <si>
    <t>TEC-AC-10003499</t>
  </si>
  <si>
    <t>Memorex Mini Travel Drive 8 GB USB 2.0 Flash Drive</t>
  </si>
  <si>
    <t>CA-2017-119004</t>
  </si>
  <si>
    <t>TEC-PH-10002844</t>
  </si>
  <si>
    <t>Speck Products Candyshell Flip Case</t>
  </si>
  <si>
    <t>V116</t>
  </si>
  <si>
    <t>Montex</t>
  </si>
  <si>
    <t>OFF-AR-10000390</t>
  </si>
  <si>
    <t>Newell Chalk Holder</t>
  </si>
  <si>
    <t>V064</t>
  </si>
  <si>
    <t>Google</t>
  </si>
  <si>
    <t>TEC-AC-10000844</t>
  </si>
  <si>
    <t>Logitech Gaming G510s - Keyboard</t>
  </si>
  <si>
    <t>CA-2015-129476</t>
  </si>
  <si>
    <t>FUR-FU-10001934</t>
  </si>
  <si>
    <t>Magnifier Swing Arm Lamp</t>
  </si>
  <si>
    <t>CA-2017-146780</t>
  </si>
  <si>
    <t>OFF-AR-10000380</t>
  </si>
  <si>
    <t>Hunt PowerHouse Electric Pencil Sharpener, Blue</t>
  </si>
  <si>
    <t>CA-2016-128867</t>
  </si>
  <si>
    <t>V125</t>
  </si>
  <si>
    <t>Helix</t>
  </si>
  <si>
    <t>OFF-BI-10003981</t>
  </si>
  <si>
    <t>Avery Durable Plastic 1" Binders</t>
  </si>
  <si>
    <t>OFF-FA-10000621</t>
  </si>
  <si>
    <t>OIC Colored Binder Clips, Assorted Sizes</t>
  </si>
  <si>
    <t>CA-2014-115259</t>
  </si>
  <si>
    <t>OFF-EN-10002600</t>
  </si>
  <si>
    <t>Redi-Strip #10 Envelopes, 4 1/8 x 9 1/2</t>
  </si>
  <si>
    <t>OFF-PA-10004965</t>
  </si>
  <si>
    <t>Xerox 1921</t>
  </si>
  <si>
    <t>OFF-EN-10002504</t>
  </si>
  <si>
    <t>Tyvek  Top-Opening Peel &amp; Seel Envelopes, Plain White</t>
  </si>
  <si>
    <t>V003</t>
  </si>
  <si>
    <t>HNI Corporation</t>
  </si>
  <si>
    <t>FUR-TA-10001768</t>
  </si>
  <si>
    <t>Hon Racetrack Conference Tables</t>
  </si>
  <si>
    <t>CA-2015-110457</t>
  </si>
  <si>
    <t>OFF-BI-10003650</t>
  </si>
  <si>
    <t>GBC DocuBind 300 Electric Binding Machine</t>
  </si>
  <si>
    <t>US-2015-136476</t>
  </si>
  <si>
    <t>FUR-FU-10002157</t>
  </si>
  <si>
    <t>Artistic Insta-Plaque</t>
  </si>
  <si>
    <t>CA-2016-103730</t>
  </si>
  <si>
    <t>V102</t>
  </si>
  <si>
    <t>Parker</t>
  </si>
  <si>
    <t>V141</t>
  </si>
  <si>
    <t>Rotring</t>
  </si>
  <si>
    <t>OFF-ST-10000777</t>
  </si>
  <si>
    <t>Companion Letter/Legal File, Black</t>
  </si>
  <si>
    <t>OFF-EN-10002500</t>
  </si>
  <si>
    <t>Globe Weis Peel &amp; Seel First Class Envelopes</t>
  </si>
  <si>
    <t>V093</t>
  </si>
  <si>
    <t>Siemens</t>
  </si>
  <si>
    <t>TEC-PH-10003875</t>
  </si>
  <si>
    <t>KLD Oscar II Style Snap-on Ultra Thin Side Flip Synthetic Leather Cover Case for HTC One HTC M7</t>
  </si>
  <si>
    <t>V044</t>
  </si>
  <si>
    <t>Furlenco</t>
  </si>
  <si>
    <t>FUR-CH-10004063</t>
  </si>
  <si>
    <t>Global Deluxe High-Back Manager's Chair</t>
  </si>
  <si>
    <t>US-2014-152030</t>
  </si>
  <si>
    <t>V046</t>
  </si>
  <si>
    <t>Urban Wood</t>
  </si>
  <si>
    <t>FUR-TA-10004534</t>
  </si>
  <si>
    <t>Bevis 44 x 96 Conference Tables</t>
  </si>
  <si>
    <t>US-2014-134614</t>
  </si>
  <si>
    <t>OFF-BI-10003274</t>
  </si>
  <si>
    <t>Avery Durable Slant Ring Binders, No Labels</t>
  </si>
  <si>
    <t>US-2017-107272</t>
  </si>
  <si>
    <t>OFF-ST-10002974</t>
  </si>
  <si>
    <t>Trav-L-File Heavy-Duty Shuttle II, Black</t>
  </si>
  <si>
    <t>Global Task Chair, Black</t>
  </si>
  <si>
    <t>US-2016-125969</t>
  </si>
  <si>
    <t>V032</t>
  </si>
  <si>
    <t>Ashley India</t>
  </si>
  <si>
    <t>FUR-FU-10003773</t>
  </si>
  <si>
    <t>Eldon Cleatmat Plus Chair Mats for High Pile Carpets</t>
  </si>
  <si>
    <t>TEC-PH-10002293</t>
  </si>
  <si>
    <t>Anker 36W 4-Port USB Wall Charger Travel Power Adapter for iPhone 5s 5c 5</t>
  </si>
  <si>
    <t>US-2017-164147</t>
  </si>
  <si>
    <t>V128</t>
  </si>
  <si>
    <t>Double A</t>
  </si>
  <si>
    <t>OFF-PA-10002377</t>
  </si>
  <si>
    <t>Xerox 1916</t>
  </si>
  <si>
    <t>V118</t>
  </si>
  <si>
    <t>Maped</t>
  </si>
  <si>
    <t>OFF-FA-10002780</t>
  </si>
  <si>
    <t>Staples</t>
  </si>
  <si>
    <t>OFF-PA-10001804</t>
  </si>
  <si>
    <t>Xerox 195</t>
  </si>
  <si>
    <t>CA-2016-145583</t>
  </si>
  <si>
    <t>OFF-PA-10001736</t>
  </si>
  <si>
    <t>Xerox 1880</t>
  </si>
  <si>
    <t>OFF-AR-10001149</t>
  </si>
  <si>
    <t>Sanford Colorific Colored Pencils, 12/Box</t>
  </si>
  <si>
    <t>OFF-FA-10002988</t>
  </si>
  <si>
    <t>Ideal Clamps</t>
  </si>
  <si>
    <t>OFF-BI-10004781</t>
  </si>
  <si>
    <t>GBC Wire Binding Strips</t>
  </si>
  <si>
    <t>Supplies</t>
  </si>
  <si>
    <t>OFF-SU-10001218</t>
  </si>
  <si>
    <t>Fiskars Softgrip Scissors</t>
  </si>
  <si>
    <t>V033</t>
  </si>
  <si>
    <t>Informa</t>
  </si>
  <si>
    <t>V035</t>
  </si>
  <si>
    <t>Boss Design</t>
  </si>
  <si>
    <t>CA-2016-110366</t>
  </si>
  <si>
    <t>OFF-AR-10000940</t>
  </si>
  <si>
    <t>Newell 343</t>
  </si>
  <si>
    <t>CA-2017-106180</t>
  </si>
  <si>
    <t>OFF-EN-10004030</t>
  </si>
  <si>
    <t>Convenience Packs of Business Envelopes</t>
  </si>
  <si>
    <t>OFF-PA-10004327</t>
  </si>
  <si>
    <t>Xerox 1911</t>
  </si>
  <si>
    <t>OFF-AP-10001058</t>
  </si>
  <si>
    <t>Sanyo 2.5 Cubic Foot Mid-Size Office Refrigerators</t>
  </si>
  <si>
    <t>CA-2017-155376</t>
  </si>
  <si>
    <t>V108</t>
  </si>
  <si>
    <t>Doms</t>
  </si>
  <si>
    <t>CA-2015-110744</t>
  </si>
  <si>
    <t>V020</t>
  </si>
  <si>
    <t>Featherlite</t>
  </si>
  <si>
    <t>FUR-FU-10000521</t>
  </si>
  <si>
    <t>Seth Thomas 14" Putty-Colored Wall Clock</t>
  </si>
  <si>
    <t>CA-2014-110072</t>
  </si>
  <si>
    <t>TEC-PH-10000215</t>
  </si>
  <si>
    <t>Plantronics Cordless Phone Headset with In-line Volume - M214C</t>
  </si>
  <si>
    <t>CA-2016-114489</t>
  </si>
  <si>
    <t>V073</t>
  </si>
  <si>
    <t>Realme</t>
  </si>
  <si>
    <t>TEC-PH-10001448</t>
  </si>
  <si>
    <t>Anker Astro 15000mAh USB Portable Charger</t>
  </si>
  <si>
    <t>V015</t>
  </si>
  <si>
    <t>Global Furniture Group</t>
  </si>
  <si>
    <t>V140</t>
  </si>
  <si>
    <t>Zebra</t>
  </si>
  <si>
    <t>OFF-BI-10002735</t>
  </si>
  <si>
    <t>GBC Prestige Therm-A-Bind Covers</t>
  </si>
  <si>
    <t>V104</t>
  </si>
  <si>
    <t>Faber-Castell</t>
  </si>
  <si>
    <t>OFF-AP-10000326</t>
  </si>
  <si>
    <t>Belkin 7 Outlet SurgeMaster Surge Protector with Phone Protection</t>
  </si>
  <si>
    <t>CA-2016-158834</t>
  </si>
  <si>
    <t>TEC-PH-10001254</t>
  </si>
  <si>
    <t>Jabra BIZ 2300 Duo QD Duo Corded Headset</t>
  </si>
  <si>
    <t>OFF-PA-10001950</t>
  </si>
  <si>
    <t>Southworth 25% Cotton Antique Laid Paper &amp; Envelopes</t>
  </si>
  <si>
    <t>CA-2015-124919</t>
  </si>
  <si>
    <t>OFF-PA-10002254</t>
  </si>
  <si>
    <t>Xerox 1883</t>
  </si>
  <si>
    <t>OFF-ST-10001590</t>
  </si>
  <si>
    <t>Tenex Personal Project File with Scoop Front Design, Black</t>
  </si>
  <si>
    <t>OFF-AR-10001547</t>
  </si>
  <si>
    <t>Newell 311</t>
  </si>
  <si>
    <t>CA-2015-118948</t>
  </si>
  <si>
    <t>CA-2014-104269</t>
  </si>
  <si>
    <t>OFF-LA-10002475</t>
  </si>
  <si>
    <t>Avery 519</t>
  </si>
  <si>
    <t>CA-2016-114104</t>
  </si>
  <si>
    <t>V085</t>
  </si>
  <si>
    <t>D-Link</t>
  </si>
  <si>
    <t>TEC-PH-10004536</t>
  </si>
  <si>
    <t>Avaya 5420 Digital phone</t>
  </si>
  <si>
    <t>OFF-PA-10002751</t>
  </si>
  <si>
    <t>Xerox 1920</t>
  </si>
  <si>
    <t>CA-2016-162733</t>
  </si>
  <si>
    <t>TEC-AC-10003657</t>
  </si>
  <si>
    <t>Lenovo 17-Key USB Numeric Keypad</t>
  </si>
  <si>
    <t>CA-2015-119697</t>
  </si>
  <si>
    <t>OFF-EN-10001990</t>
  </si>
  <si>
    <t>Staple envelope</t>
  </si>
  <si>
    <t>CA-2016-154508</t>
  </si>
  <si>
    <t>OFF-BI-10004002</t>
  </si>
  <si>
    <t>Wilson Jones International Size A4 Ring Binders</t>
  </si>
  <si>
    <t>CA-2016-113817</t>
  </si>
  <si>
    <t>OFF-AR-10004441</t>
  </si>
  <si>
    <t>BIC Brite Liner Highlighters</t>
  </si>
  <si>
    <t>CA-2014-139892</t>
  </si>
  <si>
    <t>Machines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</si>
  <si>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</si>
  <si>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</si>
  <si>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</si>
  <si>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</si>
  <si>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</si>
  <si>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</si>
  <si>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</si>
  <si>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</si>
  <si>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</si>
  <si>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</si>
  <si>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V069</t>
  </si>
  <si>
    <t>Qualcomm</t>
  </si>
  <si>
    <t>TEC-PH-10003931</t>
  </si>
  <si>
    <t>JBL Micro Wireless Portable Bluetooth Speaker</t>
  </si>
  <si>
    <t>OFF-PA-10000659</t>
  </si>
  <si>
    <t>Adams Phone Message Book, Professional, 400 Message Capacity, 5 3/6 x 11</t>
  </si>
  <si>
    <t>CA-2014-118962</t>
  </si>
  <si>
    <t>OFF-PA-10001144</t>
  </si>
  <si>
    <t>Xerox 1913</t>
  </si>
  <si>
    <t>V017</t>
  </si>
  <si>
    <t>Knoll</t>
  </si>
  <si>
    <t>FUR-CH-10003817</t>
  </si>
  <si>
    <t>Global Value Steno Chair, Gray</t>
  </si>
  <si>
    <t>OFF-AP-10000891</t>
  </si>
  <si>
    <t>Kensington 7 Outlet MasterPiece HOMEOFFICE Power Control Center</t>
  </si>
  <si>
    <t>US-2014-100853</t>
  </si>
  <si>
    <t>V105</t>
  </si>
  <si>
    <t>Kokuyo</t>
  </si>
  <si>
    <t>OFF-LA-10003148</t>
  </si>
  <si>
    <t>Avery 51</t>
  </si>
  <si>
    <t>OFF-AP-10002684</t>
  </si>
  <si>
    <t>Acco 7-Outlet Masterpiece Power Center, Wihtout Fax/Phone Line Protection</t>
  </si>
  <si>
    <t>US-2017-152366</t>
  </si>
  <si>
    <t>V025</t>
  </si>
  <si>
    <t>Spacewood</t>
  </si>
  <si>
    <t>FUR-CH-10004698</t>
  </si>
  <si>
    <t>Padded Folding Chairs, Black, 4/Carton</t>
  </si>
  <si>
    <t>US-2015-101511</t>
  </si>
  <si>
    <t>OFF-SU-10002189</t>
  </si>
  <si>
    <t>Acme Rosewood Handle Letter Opener</t>
  </si>
  <si>
    <t>OFF-AR-10001940</t>
  </si>
  <si>
    <t>Sanford Colorific Eraseable Coloring Pencils, 12 Count</t>
  </si>
  <si>
    <t>CA-2015-137225</t>
  </si>
  <si>
    <t>OFF-ST-10003455</t>
  </si>
  <si>
    <t>Tenex File Box, Personal Filing Tote with Lid, Black</t>
  </si>
  <si>
    <t>CA-2014-166191</t>
  </si>
  <si>
    <t>TEC-AC-10004659</t>
  </si>
  <si>
    <t>Imation Secure+ Hardware Encrypted USB 2.0 Flash Drive; 16GB</t>
  </si>
  <si>
    <t>V051</t>
  </si>
  <si>
    <t>Lenovo</t>
  </si>
  <si>
    <t>TEC-PH-10003273</t>
  </si>
  <si>
    <t>AT&amp;T TR1909W</t>
  </si>
  <si>
    <t>CA-2014-158274</t>
  </si>
  <si>
    <t>V063</t>
  </si>
  <si>
    <t>LG</t>
  </si>
  <si>
    <t>TEC-PH-10004896</t>
  </si>
  <si>
    <t>Nokia Lumia 521 (T-Mobile)</t>
  </si>
  <si>
    <t>TEC-AC-10002345</t>
  </si>
  <si>
    <t>HP Standard 104 key PS/2 Keyboard</t>
  </si>
  <si>
    <t>OFF-BI-10001890</t>
  </si>
  <si>
    <t>Avery Poly Binder Pockets</t>
  </si>
  <si>
    <t>CA-2016-105018</t>
  </si>
  <si>
    <t>V053</t>
  </si>
  <si>
    <t>Samsung</t>
  </si>
  <si>
    <t>TEC-AC-10002323</t>
  </si>
  <si>
    <t>SanDisk Ultra 32 GB MicroSDHC Class 10 Memory Card</t>
  </si>
  <si>
    <t>CA-2014-123260</t>
  </si>
  <si>
    <t>OFF-ST-10001328</t>
  </si>
  <si>
    <t>Personal Filing Tote with Lid, Black/Gray</t>
  </si>
  <si>
    <t>CA-2016-157000</t>
  </si>
  <si>
    <t>V018</t>
  </si>
  <si>
    <t>HNI India</t>
  </si>
  <si>
    <t>FUR-BO-10002613</t>
  </si>
  <si>
    <t>Atlantic Metals Mobile 4-Shelf Bookcases, Custom Colors</t>
  </si>
  <si>
    <t>CA-2015-102281</t>
  </si>
  <si>
    <t>TEC-PH-10001552</t>
  </si>
  <si>
    <t>I Need's 3d Hello Kitty Hybrid Silicone Case Cover for HTC One X 4g with 3d Hello Kitty Stylus Pen Green/pink</t>
  </si>
  <si>
    <t>OFF-PA-10000061</t>
  </si>
  <si>
    <t>Xerox 205</t>
  </si>
  <si>
    <t>OFF-AR-10003514</t>
  </si>
  <si>
    <t>4009 Highlighters by Sanford</t>
  </si>
  <si>
    <t>CA-2015-131457</t>
  </si>
  <si>
    <t>OFF-AR-10004685</t>
  </si>
  <si>
    <t>Binney &amp; Smith Crayola Metallic Colored Pencils, 8-Color Set</t>
  </si>
  <si>
    <t>CA-2014-140004</t>
  </si>
  <si>
    <t>V120</t>
  </si>
  <si>
    <t>Pentel</t>
  </si>
  <si>
    <t>OFF-AR-10004027</t>
  </si>
  <si>
    <t>Binney &amp; Smith inkTank Erasable Desk Highlighter, Chisel Tip, Yellow, 12/Box</t>
  </si>
  <si>
    <t>OFF-ST-10001414</t>
  </si>
  <si>
    <t>Decoflex Hanging Personal Folder File</t>
  </si>
  <si>
    <t>CA-2017-107720</t>
  </si>
  <si>
    <t>OFF-BI-10000343</t>
  </si>
  <si>
    <t>Pressboard Covers with Storage Hooks, 9 1/2" x 11", Light Blue</t>
  </si>
  <si>
    <t>US-2017-124303</t>
  </si>
  <si>
    <t>V098</t>
  </si>
  <si>
    <t>OFF-PA-10002749</t>
  </si>
  <si>
    <t>Wirebound Message Books, 5-1/2 x 4 Forms, 2 or 4 Forms per Page</t>
  </si>
  <si>
    <t>OFF-PA-10002666</t>
  </si>
  <si>
    <t>Southworth 25% Cotton Linen-Finish Paper &amp; Envelopes</t>
  </si>
  <si>
    <t>CA-2017-105074</t>
  </si>
  <si>
    <t>FUR-TA-10004289</t>
  </si>
  <si>
    <t>BoxOffice By Design Rectangular and Half-Moon Meeting Room Tables</t>
  </si>
  <si>
    <t>CA-2014-133690</t>
  </si>
  <si>
    <t>OFF-AP-10003622</t>
  </si>
  <si>
    <t>Bravo II Megaboss 12-Amp Hard Body Upright, Replacement Belts, 2 Belts per Pack</t>
  </si>
  <si>
    <t>OFF-AP-10003217</t>
  </si>
  <si>
    <t>Eureka Sanitaire  Commercial Upright</t>
  </si>
  <si>
    <t>US-2017-116701</t>
  </si>
  <si>
    <t>FUR-FU-10002960</t>
  </si>
  <si>
    <t>Eldon 200 Class Desk Accessories, Burgundy</t>
  </si>
  <si>
    <t>CA-2017-126382</t>
  </si>
  <si>
    <t>TEC-PH-10001918</t>
  </si>
  <si>
    <t>Nortel Business Series Terminal T7208 Digital phone</t>
  </si>
  <si>
    <t>CA-2017-108329</t>
  </si>
  <si>
    <t>OFF-ST-10000642</t>
  </si>
  <si>
    <t>Tennsco Lockers, Gray</t>
  </si>
  <si>
    <t>CA-2017-135860</t>
  </si>
  <si>
    <t>V056</t>
  </si>
  <si>
    <t>Acer</t>
  </si>
  <si>
    <t>TEC-PH-10001700</t>
  </si>
  <si>
    <t>Panasonic KX-TG6844B Expandable Digital Cordless Telephone</t>
  </si>
  <si>
    <t>OFF-FA-10000134</t>
  </si>
  <si>
    <t>Advantus Push Pins, Aluminum Head</t>
  </si>
  <si>
    <t>OFF-ST-10001522</t>
  </si>
  <si>
    <t>Gould Plastics 18-Pocket Panel Bin, 34w x 5-1/4d x 20-1/2h</t>
  </si>
  <si>
    <t>V067</t>
  </si>
  <si>
    <t>Nvidia</t>
  </si>
  <si>
    <t>TEC-AC-10001266</t>
  </si>
  <si>
    <t>Memorex Micro Travel Drive 8 GB</t>
  </si>
  <si>
    <t>CA-2015-101007</t>
  </si>
  <si>
    <t>OFF-LA-10004544</t>
  </si>
  <si>
    <t>Avery 505</t>
  </si>
  <si>
    <t>CA-2015-146262</t>
  </si>
  <si>
    <t>FUR-BO-10004695</t>
  </si>
  <si>
    <t>O'Sullivan 2-Door Barrister Bookcase in Odessa Pine</t>
  </si>
  <si>
    <t>V084</t>
  </si>
  <si>
    <t>Netgear</t>
  </si>
  <si>
    <t>V088</t>
  </si>
  <si>
    <t>Epson</t>
  </si>
  <si>
    <t>TEC-MA-10000864</t>
  </si>
  <si>
    <t>Cisco 9971 IP Video Phone Charcoal</t>
  </si>
  <si>
    <t>TEC-AC-10000109</t>
  </si>
  <si>
    <t>Sony Micro Vault Click 16 GB USB 2.0 Flash Drive</t>
  </si>
  <si>
    <t>CA-2016-130162</t>
  </si>
  <si>
    <t>TEC-PH-10002563</t>
  </si>
  <si>
    <t>Adtran 1202752G1</t>
  </si>
  <si>
    <t>OFF-FA-10000585</t>
  </si>
  <si>
    <t>OIC Bulk Pack Metal Binder Clips</t>
  </si>
  <si>
    <t>CA-2015-169397</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</si>
  <si>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</si>
  <si>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</si>
  <si>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</si>
  <si>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</si>
  <si>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</si>
  <si>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</si>
  <si>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</si>
  <si>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</si>
  <si>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OFF-AR-10001026</t>
  </si>
  <si>
    <t>Sanford Uni-Blazer View Highlighters, Chisel Tip, Yellow</t>
  </si>
  <si>
    <t>CA-2015-163055</t>
  </si>
  <si>
    <t>FUR-TA-10003748</t>
  </si>
  <si>
    <t>Bevis 36 x 72 Conference Tables</t>
  </si>
  <si>
    <t>OFF-ST-10002485</t>
  </si>
  <si>
    <t>Rogers Deluxe File Chest</t>
  </si>
  <si>
    <t>FUR-CH-10004860</t>
  </si>
  <si>
    <t>Global Low Back Tilter Chair</t>
  </si>
  <si>
    <t>US-2015-145436</t>
  </si>
  <si>
    <t>V013</t>
  </si>
  <si>
    <t>Okamura</t>
  </si>
  <si>
    <t>FUR-CH-10004477</t>
  </si>
  <si>
    <t>Global Push Button Manager's Chair, Indigo</t>
  </si>
  <si>
    <t>OFF-BI-10001679</t>
  </si>
  <si>
    <t>GBC Instant Index System for Binding Systems</t>
  </si>
  <si>
    <t>US-2014-156216</t>
  </si>
  <si>
    <t>V040</t>
  </si>
  <si>
    <t>B&amp;B Italia</t>
  </si>
  <si>
    <t>FUR-TA-10001705</t>
  </si>
  <si>
    <t>Bush Advantage Collection Round Conference Table</t>
  </si>
  <si>
    <t>US-2017-100930</t>
  </si>
  <si>
    <t>FUR-TA-10003473</t>
  </si>
  <si>
    <t>Bretford Rectangular Conference Table Tops</t>
  </si>
  <si>
    <t>V048</t>
  </si>
  <si>
    <t>Royal Oak</t>
  </si>
  <si>
    <t>FUR-FU-10004017</t>
  </si>
  <si>
    <t>Tenex Contemporary Contur Chairmats for Low and Medium Pile Carpet, Computer, 39" x 49"</t>
  </si>
  <si>
    <t>V055</t>
  </si>
  <si>
    <t>Asus</t>
  </si>
  <si>
    <t>TEC-AC-10003832</t>
  </si>
  <si>
    <t>Logitech P710e Mobile Speakerphone</t>
  </si>
  <si>
    <t>OFF-PA-10002479</t>
  </si>
  <si>
    <t>Xerox 4200 Series MultiUse Premium Copy Paper (20Lb. and 84 Bright)</t>
  </si>
  <si>
    <t>CA-2017-160514</t>
  </si>
  <si>
    <t>OFF-PA-10003349</t>
  </si>
  <si>
    <t>Xerox 1957</t>
  </si>
  <si>
    <t>CA-2016-157749</t>
  </si>
  <si>
    <t>FUR-FU-10000576</t>
  </si>
  <si>
    <t>Luxo Professional Fluorescent Magnifier Lamp with Clamp-Mount Base</t>
  </si>
  <si>
    <t>FUR-FU-10004351</t>
  </si>
  <si>
    <t>Staple-based wall hangings</t>
  </si>
  <si>
    <t>V075</t>
  </si>
  <si>
    <t>Vivo</t>
  </si>
  <si>
    <t>TEC-PH-10000011</t>
  </si>
  <si>
    <t>PureGear Roll-On Screen Protector</t>
  </si>
  <si>
    <t>FUR-TA-10002607</t>
  </si>
  <si>
    <t>KI Conference Tables</t>
  </si>
  <si>
    <t>V037</t>
  </si>
  <si>
    <t>Alankaram</t>
  </si>
  <si>
    <t>FUR-FU-10002505</t>
  </si>
  <si>
    <t>Eldon 100 Class Desk Accessories</t>
  </si>
  <si>
    <t>CA-2014-131926</t>
  </si>
  <si>
    <t>OFF-ST-10002276</t>
  </si>
  <si>
    <t>Safco Steel Mobile File Cart</t>
  </si>
  <si>
    <t>OFF-PA-10004082</t>
  </si>
  <si>
    <t>Adams Telephone Message Book w/Frequently-Called Numbers Space, 400 Messages per Book</t>
  </si>
  <si>
    <t>OFF-AP-10002945</t>
  </si>
  <si>
    <t>Honeywell Enviracaire Portable HEPA Air Cleaner for 17' x 22' Room</t>
  </si>
  <si>
    <t>FUR-CH-10002965</t>
  </si>
  <si>
    <t>Global Leather Highback Executive Chair with Pneumatic Height Adjustment, Black</t>
  </si>
  <si>
    <t>CA-2016-154739</t>
  </si>
  <si>
    <t>OFF-PA-10004569</t>
  </si>
  <si>
    <t>Wirebound Message Books, Two 4 1/4" x 5" Forms per Page</t>
  </si>
  <si>
    <t>CA-2016-145625</t>
  </si>
  <si>
    <t>OFF-ST-10001228</t>
  </si>
  <si>
    <t>Fellowes Personal Hanging Folder Files, Navy</t>
  </si>
  <si>
    <t>CA-2016-146941</t>
  </si>
  <si>
    <t>OFF-EN-10003296</t>
  </si>
  <si>
    <t>Tyvek Side-Opening Peel &amp; Seel Expanding Envelopes</t>
  </si>
  <si>
    <t>V005</t>
  </si>
  <si>
    <t>Haworth</t>
  </si>
  <si>
    <t>US-2015-159982</t>
  </si>
  <si>
    <t>V117</t>
  </si>
  <si>
    <t>Uniball</t>
  </si>
  <si>
    <t>OFF-ST-10004804</t>
  </si>
  <si>
    <t>Belkin 19" Vented Equipment Shelf, Black</t>
  </si>
  <si>
    <t>TEC-PH-10001580</t>
  </si>
  <si>
    <t>Logitech Mobile Speakerphone P710e - speaker phone</t>
  </si>
  <si>
    <t>V094</t>
  </si>
  <si>
    <t>Fujitsu</t>
  </si>
  <si>
    <t>TEC-AC-10000290</t>
  </si>
  <si>
    <t>Sabrent 4-Port USB 2.0 Hub</t>
  </si>
  <si>
    <t>CA-2017-163139</t>
  </si>
  <si>
    <t>OFF-ST-10002790</t>
  </si>
  <si>
    <t>Safco Industrial Shelving</t>
  </si>
  <si>
    <t>OFF-BI-10003460</t>
  </si>
  <si>
    <t>Acco 3-Hole Punch</t>
  </si>
  <si>
    <t>OFF-AP-10002203</t>
  </si>
  <si>
    <t>Eureka Disposable Bags for Sanitaire Vibra Groomer I Upright Vac</t>
  </si>
  <si>
    <t>US-2017-155299</t>
  </si>
  <si>
    <t>US-2014-106992</t>
  </si>
  <si>
    <t>V076</t>
  </si>
  <si>
    <t>HCL Technologies</t>
  </si>
  <si>
    <t>TEC-MA-10003353</t>
  </si>
  <si>
    <t>Xerox WorkCentre 6505DN Laser Multifunction Printer</t>
  </si>
  <si>
    <t>V077</t>
  </si>
  <si>
    <t>Wipro IT</t>
  </si>
  <si>
    <t>TEC-PH-10001433</t>
  </si>
  <si>
    <t>Cisco Small Business SPA 502G VoIP phone</t>
  </si>
  <si>
    <t>CA-2016-125318</t>
  </si>
  <si>
    <t>TEC-AC-10004469</t>
  </si>
  <si>
    <t>Microsoft Sculpt Comfort Mouse</t>
  </si>
  <si>
    <t>CA-2015-155040</t>
  </si>
  <si>
    <t>OFF-AR-10003602</t>
  </si>
  <si>
    <t>Quartet Omega Colored Chalk, 12/Pack</t>
  </si>
  <si>
    <t>CA-2017-136826</t>
  </si>
  <si>
    <t>OFF-FA-10003472</t>
  </si>
  <si>
    <t>Bagged Rubber Bands</t>
  </si>
  <si>
    <t>CA-2016-111010</t>
  </si>
  <si>
    <t>OFF-ST-10004180</t>
  </si>
  <si>
    <t>Safco Commercial Shelving</t>
  </si>
  <si>
    <t>US-2017-145366</t>
  </si>
  <si>
    <t>OFF-EN-10004386</t>
  </si>
  <si>
    <t>Recycled Interoffice Envelopes with String and Button Closure, 10 x 13</t>
  </si>
  <si>
    <t>OFF-ST-10003208</t>
  </si>
  <si>
    <t>Adjustable Depth Letter/Legal Cart</t>
  </si>
  <si>
    <t>CA-2017-163979</t>
  </si>
  <si>
    <t>TEC-AC-10003628</t>
  </si>
  <si>
    <t>Logitech 910-002974 M325 Wireless Mouse for Web Scrolling</t>
  </si>
  <si>
    <t>CA-2015-155334</t>
  </si>
  <si>
    <t>FUR-FU-10003274</t>
  </si>
  <si>
    <t>Regeneration Desk Collection</t>
  </si>
  <si>
    <t>OFF-BI-10002557</t>
  </si>
  <si>
    <t>Presstex Flexible Ring Binders</t>
  </si>
  <si>
    <t>OFF-PA-10002615</t>
  </si>
  <si>
    <t>Ampad Gold Fibre Wirebound Steno Books, 6" x 9", Gregg Ruled</t>
  </si>
  <si>
    <t>CA-2017-118136</t>
  </si>
  <si>
    <t>OFF-AR-10001427</t>
  </si>
  <si>
    <t>Newell 330</t>
  </si>
  <si>
    <t>OFF-PA-10000673</t>
  </si>
  <si>
    <t>Post-it Important Message Note Pad, Neon Colors, 50 Sheets/Pad</t>
  </si>
  <si>
    <t>CA-2017-132976</t>
  </si>
  <si>
    <t>OFF-PA-10004470</t>
  </si>
  <si>
    <t>Adams Write n' Stick Phone Message Book, 11" X 5 1/4", 200 Messages</t>
  </si>
  <si>
    <t>OFF-ST-10000876</t>
  </si>
  <si>
    <t>Eldon Simplefile Box Office</t>
  </si>
  <si>
    <t>OFF-LA-10002043</t>
  </si>
  <si>
    <t>Avery 489</t>
  </si>
  <si>
    <t>OFF-BI-10004967</t>
  </si>
  <si>
    <t>Round Ring Binders</t>
  </si>
  <si>
    <t>US-2015-161991</t>
  </si>
  <si>
    <t>V054</t>
  </si>
  <si>
    <t>Sony</t>
  </si>
  <si>
    <t>TEC-PH-10001760</t>
  </si>
  <si>
    <t>Bose SoundLink Bluetooth Speaker</t>
  </si>
  <si>
    <t>V028</t>
  </si>
  <si>
    <t>Greenply</t>
  </si>
  <si>
    <t>FUR-TA-10002903</t>
  </si>
  <si>
    <t>Bevis Round Bullnose 29" High Table Top</t>
  </si>
  <si>
    <t>CA-2015-130890</t>
  </si>
  <si>
    <t>OFF-PA-10000474</t>
  </si>
  <si>
    <t>CA-2015-130883</t>
  </si>
  <si>
    <t>TEC-AC-10001956</t>
  </si>
  <si>
    <t>Microsoft Arc Touch Mouse</t>
  </si>
  <si>
    <t>OFF-PA-10004100</t>
  </si>
  <si>
    <t>Xerox 216</t>
  </si>
  <si>
    <t>OFF-BI-10000778</t>
  </si>
  <si>
    <t>GBC VeloBinder Electric Binding Machine</t>
  </si>
  <si>
    <t>CA-2016-112697</t>
  </si>
  <si>
    <t>V106</t>
  </si>
  <si>
    <t>Classmate</t>
  </si>
  <si>
    <t>OFF-SU-10000646</t>
  </si>
  <si>
    <t>Premier Automatic Letter Opener</t>
  </si>
  <si>
    <t>OFF-FA-10002983</t>
  </si>
  <si>
    <t>Advantus SlideClip Paper Clips</t>
  </si>
  <si>
    <t>CA-2016-110772</t>
  </si>
  <si>
    <t>OFF-LA-10004689</t>
  </si>
  <si>
    <t>Avery 512</t>
  </si>
  <si>
    <t>TEC-AC-10002001</t>
  </si>
  <si>
    <t>Logitech Wireless Gaming Headset G930</t>
  </si>
  <si>
    <t>FUR-BO-10004709</t>
  </si>
  <si>
    <t>Bush Westfield Collection Bookcases, Medium Cherry Finish</t>
  </si>
  <si>
    <t>FUR-FU-10004091</t>
  </si>
  <si>
    <t>Howard Miller 13" Diameter Goldtone Round Wall Clock</t>
  </si>
  <si>
    <t>CA-2014-111451</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</si>
  <si>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</si>
  <si>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</si>
  <si>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</si>
  <si>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</si>
  <si>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</si>
  <si>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</si>
  <si>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</si>
  <si>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</si>
  <si>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OFF-PA-10002105</t>
  </si>
  <si>
    <t>Xerox 223</t>
  </si>
  <si>
    <t>CA-2016-142545</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</si>
  <si>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</si>
  <si>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</si>
  <si>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</si>
  <si>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</si>
  <si>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</si>
  <si>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</si>
  <si>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</si>
  <si>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</si>
  <si>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</si>
  <si>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</si>
  <si>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US-2017-152380</t>
  </si>
  <si>
    <t>V042</t>
  </si>
  <si>
    <t>Natuzzi</t>
  </si>
  <si>
    <t>FUR-FU-10002671</t>
  </si>
  <si>
    <t>Electrix 20W Halogen Replacement Bulb for Zoom-In Desk Lamp</t>
  </si>
  <si>
    <t>CA-2015-144253</t>
  </si>
  <si>
    <t>OFF-AR-10003651</t>
  </si>
  <si>
    <t>Newell 350</t>
  </si>
  <si>
    <t>CA-2014-130960</t>
  </si>
  <si>
    <t>OFF-BI-10001072</t>
  </si>
  <si>
    <t>GBC Clear Cover, 8-1/2 x 11, unpunched, 25 covers per pack</t>
  </si>
  <si>
    <t>CA-2014-111003</t>
  </si>
  <si>
    <t>OFF-AR-10002135</t>
  </si>
  <si>
    <t>Boston Heavy-Duty Trimline Electric Pencil Sharpeners</t>
  </si>
  <si>
    <t>OFF-AR-10002804</t>
  </si>
  <si>
    <t>Faber Castell Col-Erase Pencils</t>
  </si>
  <si>
    <t>CA-2017-126774</t>
  </si>
  <si>
    <t>FUR-FU-10001918</t>
  </si>
  <si>
    <t>C-Line Cubicle Keepers Polyproplyene Holder With Velcro Backings</t>
  </si>
  <si>
    <t>CA-2016-142902</t>
  </si>
  <si>
    <t>V001</t>
  </si>
  <si>
    <t>Godrej Interio</t>
  </si>
  <si>
    <t>FUR-CH-10004086</t>
  </si>
  <si>
    <t>Hon 4070 Series Pagoda Armless Upholstered Stacking Chairs</t>
  </si>
  <si>
    <t>FUR-FU-10001756</t>
  </si>
  <si>
    <t>Eldon Expressions Desk Accessory, Wood Photo Frame, Mahogany</t>
  </si>
  <si>
    <t>OFF-LA-10000634</t>
  </si>
  <si>
    <t>Avery 509</t>
  </si>
  <si>
    <t>FUR-FU-10001588</t>
  </si>
  <si>
    <t>Deflect-o SuperTray Unbreakable Stackable Tray, Letter, Black</t>
  </si>
  <si>
    <t>CA-2014-120887</t>
  </si>
  <si>
    <t>TEC-PH-10002398</t>
  </si>
  <si>
    <t>AT&amp;T 1070 Corded Phone</t>
  </si>
  <si>
    <t>CA-2014-167850</t>
  </si>
  <si>
    <t>OFF-PA-10001937</t>
  </si>
  <si>
    <t>Xerox 21</t>
  </si>
  <si>
    <t>OFF-AR-10003373</t>
  </si>
  <si>
    <t>Boston School Pro Electric Pencil Sharpener, 1670</t>
  </si>
  <si>
    <t>CA-2014-164259</t>
  </si>
  <si>
    <t>FUR-CH-10002602</t>
  </si>
  <si>
    <t>DMI Arturo Collection Mission-style Design Wood Chair</t>
  </si>
  <si>
    <t>CA-2014-164973</t>
  </si>
  <si>
    <t>V074</t>
  </si>
  <si>
    <t>Oppo</t>
  </si>
  <si>
    <t>TEC-MA-10002927</t>
  </si>
  <si>
    <t>Canon imageCLASS MF7460 Monochrome Digital Laser Multifunction Copier</t>
  </si>
  <si>
    <t>V071</t>
  </si>
  <si>
    <t>OnePlus</t>
  </si>
  <si>
    <t>V050</t>
  </si>
  <si>
    <t>HP</t>
  </si>
  <si>
    <t>TEC-AC-10000892</t>
  </si>
  <si>
    <t>NETGEAR N750 Dual Band Wi-Fi Gigabit Router</t>
  </si>
  <si>
    <t>OFF-FA-10000624</t>
  </si>
  <si>
    <t>OIC Binder Clips</t>
  </si>
  <si>
    <t>CA-2014-156601</t>
  </si>
  <si>
    <t>CA-2016-162138</t>
  </si>
  <si>
    <t>V083</t>
  </si>
  <si>
    <t>Western Digital</t>
  </si>
  <si>
    <t>TEC-AC-10001908</t>
  </si>
  <si>
    <t>Logitech Wireless Headset h800</t>
  </si>
  <si>
    <t>FUR-FU-10001967</t>
  </si>
  <si>
    <t>Telescoping Adjustable Floor Lamp</t>
  </si>
  <si>
    <t>CA-2017-153339</t>
  </si>
  <si>
    <t>TEC-PH-10003645</t>
  </si>
  <si>
    <t>Aastra 57i VoIP phone</t>
  </si>
  <si>
    <t>US-2016-141544</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</si>
  <si>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</si>
  <si>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</si>
  <si>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</si>
  <si>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</si>
  <si>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</si>
  <si>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</si>
  <si>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</si>
  <si>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</si>
  <si>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TEC-PH-10004614</t>
  </si>
  <si>
    <t>AT&amp;T 841000 Phone</t>
  </si>
  <si>
    <t>US-2016-150147</t>
  </si>
  <si>
    <t>OFF-BI-10001153</t>
  </si>
  <si>
    <t>Ibico Recycled Grain-Textured Covers</t>
  </si>
  <si>
    <t>OFF-BI-10001982</t>
  </si>
  <si>
    <t>Wilson Jones Custom Binder Spines &amp; Labels</t>
  </si>
  <si>
    <t>OFF-BI-10001922</t>
  </si>
  <si>
    <t>Storex Dura Pro Binders</t>
  </si>
  <si>
    <t>CA-2015-137946</t>
  </si>
  <si>
    <t>Copiers</t>
  </si>
  <si>
    <t>TEC-CO-10001449</t>
  </si>
  <si>
    <t>Hewlett Packard LaserJet 3310 Copier</t>
  </si>
  <si>
    <t>OFF-BI-10004140</t>
  </si>
  <si>
    <t>Avery Non-Stick Binders</t>
  </si>
  <si>
    <t>OFF-BI-10003314</t>
  </si>
  <si>
    <t>Tuff Stuff Recycled Round Ring Binders</t>
  </si>
  <si>
    <t>CA-2014-129924</t>
  </si>
  <si>
    <t>FUR-TA-10004575</t>
  </si>
  <si>
    <t>Hon 5100 Series Wood Tables</t>
  </si>
  <si>
    <t>OFF-FA-10000490</t>
  </si>
  <si>
    <t>OIC Binder Clips, Mini, 1/4" Capacity, Black</t>
  </si>
  <si>
    <t>CA-2015-128167</t>
  </si>
  <si>
    <t>OFF-AR-10000122</t>
  </si>
  <si>
    <t>Newell 314</t>
  </si>
  <si>
    <t>CA-2014-122336</t>
  </si>
  <si>
    <t>TEC-PH-10000702</t>
  </si>
  <si>
    <t>Square Credit Card Reader, 4 1/2" x 4 1/2" x 1", White</t>
  </si>
  <si>
    <t>V113</t>
  </si>
  <si>
    <t>Luxor</t>
  </si>
  <si>
    <t>US-2015-120712</t>
  </si>
  <si>
    <t>V089</t>
  </si>
  <si>
    <t>Brother</t>
  </si>
  <si>
    <t>CA-2017-169901</t>
  </si>
  <si>
    <t>CA-2017-134306</t>
  </si>
  <si>
    <t>OFF-AR-10001374</t>
  </si>
  <si>
    <t>BIC Brite Liner Highlighters, Chisel Tip</t>
  </si>
  <si>
    <t>CA-2016-129714</t>
  </si>
  <si>
    <t>OFF-PA-10001970</t>
  </si>
  <si>
    <t>Xerox 1881</t>
  </si>
  <si>
    <t>OFF-BI-10002160</t>
  </si>
  <si>
    <t>Acco Hanging Data Binders</t>
  </si>
  <si>
    <t>OFF-BI-10004995</t>
  </si>
  <si>
    <t>GBC DocuBind P400 Electric Binding System</t>
  </si>
  <si>
    <t>FUR-BO-10002268</t>
  </si>
  <si>
    <t>Sauder Barrister Bookcases</t>
  </si>
  <si>
    <t>CA-2016-138520</t>
  </si>
  <si>
    <t>OFF-EN-10001137</t>
  </si>
  <si>
    <t>#10 Gummed Flap White Envelopes, 100/Box</t>
  </si>
  <si>
    <t>OFF-AR-10002399</t>
  </si>
  <si>
    <t>Dixon Prang Watercolor Pencils, 10-Color Set with Brush</t>
  </si>
  <si>
    <t>OFF-PA-10002713</t>
  </si>
  <si>
    <t>Adams Phone Message Book, 200 Message Capacity, 8 1/16 x 11</t>
  </si>
  <si>
    <t>CA-2016-130001</t>
  </si>
  <si>
    <t>OFF-AP-10001124</t>
  </si>
  <si>
    <t>Belkin 8 Outlet SurgeMaster II Gold Surge Protector with Phone Protection</t>
  </si>
  <si>
    <t>CA-2017-155698</t>
  </si>
  <si>
    <t>OFF-LA-10001158</t>
  </si>
  <si>
    <t>Avery Address/Shipping Labels for Typewriters, 4" x 2"</t>
  </si>
  <si>
    <t>CA-2017-144904</t>
  </si>
  <si>
    <t>FUR-CH-10000785</t>
  </si>
  <si>
    <t>Global Ergonomic Managers Chair</t>
  </si>
  <si>
    <t>OFF-AR-10003732</t>
  </si>
  <si>
    <t>Newell 333</t>
  </si>
  <si>
    <t>FUR-FU-10000023</t>
  </si>
  <si>
    <t>Eldon Wave Desk Accessories</t>
  </si>
  <si>
    <t>CA-2014-123344</t>
  </si>
  <si>
    <t>OFF-BI-10002412</t>
  </si>
  <si>
    <t>Wilson Jones Snap Scratch Pad Binder Tool for Ring Binders</t>
  </si>
  <si>
    <t>CA-2016-155516</t>
  </si>
  <si>
    <t>Same Day</t>
  </si>
  <si>
    <t>OFF-SU-10001225</t>
  </si>
  <si>
    <t>Staple remover</t>
  </si>
  <si>
    <t>OFF-ST-10002406</t>
  </si>
  <si>
    <t>Pizazz Global Quick File</t>
  </si>
  <si>
    <t>OFF-PA-10002036</t>
  </si>
  <si>
    <t>Xerox 1930</t>
  </si>
  <si>
    <t>CA-2017-104745</t>
  </si>
  <si>
    <t>OFF-ST-10002205</t>
  </si>
  <si>
    <t>File Shuttle I and Handi-File</t>
  </si>
  <si>
    <t>US-2014-119137</t>
  </si>
  <si>
    <t>TEC-AC-10003911</t>
  </si>
  <si>
    <t>NETGEAR AC1750 Dual Band Gigabit Smart WiFi Router</t>
  </si>
  <si>
    <t>OFF-AR-10000658</t>
  </si>
  <si>
    <t>Newell 324</t>
  </si>
  <si>
    <t>TEC-AC-10002076</t>
  </si>
  <si>
    <t>Microsoft Natural Keyboard Elite</t>
  </si>
  <si>
    <t>OFF-PA-10003039</t>
  </si>
  <si>
    <t>Xerox 1960</t>
  </si>
  <si>
    <t>US-2016-134656</t>
  </si>
  <si>
    <t>FUR-TA-10004915</t>
  </si>
  <si>
    <t>Office Impressions End Table, 20-1/2"H x 24"W x 20"D</t>
  </si>
  <si>
    <t>US-2017-134481</t>
  </si>
  <si>
    <t>OFF-AP-10000696</t>
  </si>
  <si>
    <t>Holmes Odor Grabber</t>
  </si>
  <si>
    <t>CA-2015-130792</t>
  </si>
  <si>
    <t>OFF-ST-10003327</t>
  </si>
  <si>
    <t>Akro-Mils 12-Gallon Tote</t>
  </si>
  <si>
    <t>OFF-BI-10000309</t>
  </si>
  <si>
    <t>GBC Twin Loop Wire Binding Elements, 9/16" Spine, Black</t>
  </si>
  <si>
    <t>OFF-PA-10004734</t>
  </si>
  <si>
    <t>Southworth Structures Collection</t>
  </si>
  <si>
    <t>CA-2016-134775</t>
  </si>
  <si>
    <t>OFF-BI-10002225</t>
  </si>
  <si>
    <t>Square Ring Data Binders, Rigid 75 Pt. Covers, 11" x 14-7/8"</t>
  </si>
  <si>
    <t>V068</t>
  </si>
  <si>
    <t>AMD</t>
  </si>
  <si>
    <t>TEC-AC-10004708</t>
  </si>
  <si>
    <t>Sony 32GB Class 10 Micro SDHC R40 Memory Card</t>
  </si>
  <si>
    <t>CA-2015-125395</t>
  </si>
  <si>
    <t>FUR-TA-10000617</t>
  </si>
  <si>
    <t>Hon Practical Foundations 30 x 60 Training Table, Light Gray/Charcoal</t>
  </si>
  <si>
    <t>US-2015-168935</t>
  </si>
  <si>
    <t>TEC-AC-10002335</t>
  </si>
  <si>
    <t>Logitech Media Keyboard K200</t>
  </si>
  <si>
    <t>TEC-MA-10001681</t>
  </si>
  <si>
    <t>Lexmark MarkNet N8150 Wireless Print Server</t>
  </si>
  <si>
    <t>CA-2015-122756</t>
  </si>
  <si>
    <t>FUR-FU-10001935</t>
  </si>
  <si>
    <t>3M Hangers With Command Adhesive</t>
  </si>
  <si>
    <t>OFF-AR-10004757</t>
  </si>
  <si>
    <t>Crayola Colored Pencils</t>
  </si>
  <si>
    <t>CA-2014-115973</t>
  </si>
  <si>
    <t>OFF-BI-10000050</t>
  </si>
  <si>
    <t>Angle-D Binders with Locking Rings, Label Holders</t>
  </si>
  <si>
    <t>CA-2017-101798</t>
  </si>
  <si>
    <t>TEC-PH-10003012</t>
  </si>
  <si>
    <t>Nortel Meridian M3904 Professional Digital phone</t>
  </si>
  <si>
    <t>US-2014-135972</t>
  </si>
  <si>
    <t>TEC-CO-10002313</t>
  </si>
  <si>
    <t>Canon PC1080F Personal Copier</t>
  </si>
  <si>
    <t>OFF-BI-10003982</t>
  </si>
  <si>
    <t>Wilson Jones Century Plastic Molded Ring Binders</t>
  </si>
  <si>
    <t>US-2014-134971</t>
  </si>
  <si>
    <t>OFF-BI-10004492</t>
  </si>
  <si>
    <t>Tuf-Vin Binders</t>
  </si>
  <si>
    <t>CA-2017-102946</t>
  </si>
  <si>
    <t>OFF-ST-10000798</t>
  </si>
  <si>
    <t>2300 Heavy-Duty Transfer File Systems by Perma</t>
  </si>
  <si>
    <t>CA-2017-165603</t>
  </si>
  <si>
    <t>OFF-PA-10002552</t>
  </si>
  <si>
    <t>Xerox 1958</t>
  </si>
  <si>
    <t>OFF-SU-10002573</t>
  </si>
  <si>
    <t>Acme 10" Easy Grip Assistive Scissors</t>
  </si>
  <si>
    <t>CA-2015-122259</t>
  </si>
  <si>
    <t>OFF-ST-10001580</t>
  </si>
  <si>
    <t>Super Decoflex Portable Personal File</t>
  </si>
  <si>
    <t>CA-2016-108987</t>
  </si>
  <si>
    <t>OFF-ST-10000934</t>
  </si>
  <si>
    <t>Contico 72"H Heavy-Duty Storage System</t>
  </si>
  <si>
    <t>TEC-AC-10000158</t>
  </si>
  <si>
    <t>Sony 64GB Class 10 Micro SDHC R40 Memory Card</t>
  </si>
  <si>
    <t>OFF-PA-10001947</t>
  </si>
  <si>
    <t>Xerox 1974</t>
  </si>
  <si>
    <t>CA-2014-113166</t>
  </si>
  <si>
    <t>OFF-AR-10003478</t>
  </si>
  <si>
    <t>Avery Hi-Liter EverBold Pen Style Fluorescent Highlighters, 4/Pack</t>
  </si>
  <si>
    <t>CA-2014-155208</t>
  </si>
  <si>
    <t>OFF-AP-10004249</t>
  </si>
  <si>
    <t>Staple holder</t>
  </si>
  <si>
    <t>CA-2017-117933</t>
  </si>
  <si>
    <t>V060</t>
  </si>
  <si>
    <t>Logitech</t>
  </si>
  <si>
    <t>CA-2017-117457</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</si>
  <si>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</si>
  <si>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</si>
  <si>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</si>
  <si>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</si>
  <si>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</si>
  <si>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</si>
  <si>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</si>
  <si>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</si>
  <si>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</si>
  <si>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</si>
  <si>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</si>
  <si>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</si>
  <si>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</si>
  <si>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V009</t>
  </si>
  <si>
    <t>Nilkamal</t>
  </si>
  <si>
    <t>FUR-CH-10003956</t>
  </si>
  <si>
    <t>Novimex High-Tech Fabric Mesh Task Chair</t>
  </si>
  <si>
    <t>OFF-PA-10000157</t>
  </si>
  <si>
    <t>Xerox 191</t>
  </si>
  <si>
    <t>CA-2017-142636</t>
  </si>
  <si>
    <t>OFF-AR-10004344</t>
  </si>
  <si>
    <t>Bulldog Vacuum Base Pencil Sharpener</t>
  </si>
  <si>
    <t>CA-2017-122105</t>
  </si>
  <si>
    <t>FUR-CH-10004886</t>
  </si>
  <si>
    <t>Bevis Steel Folding Chairs</t>
  </si>
  <si>
    <t>CA-2016-148796</t>
  </si>
  <si>
    <t>OFF-PA-10003845</t>
  </si>
  <si>
    <t>Xerox 1987</t>
  </si>
  <si>
    <t>CA-2017-154816</t>
  </si>
  <si>
    <t>OFF-AR-10001573</t>
  </si>
  <si>
    <t>American Pencil</t>
  </si>
  <si>
    <t>CA-2017-110478</t>
  </si>
  <si>
    <t>OFF-EN-10000483</t>
  </si>
  <si>
    <t>White Envelopes, White Envelopes with Clear Poly Window</t>
  </si>
  <si>
    <t>TEC-AC-10004114</t>
  </si>
  <si>
    <t>KeyTronic 6101 Series - Keyboard - Black</t>
  </si>
  <si>
    <t>CA-2014-142048</t>
  </si>
  <si>
    <t>FUR-FU-10004712</t>
  </si>
  <si>
    <t>Westinghouse Mesh Shade Clip-On Gooseneck Lamp, Black</t>
  </si>
  <si>
    <t>CA-2017-125388</t>
  </si>
  <si>
    <t>OFF-ST-10000918</t>
  </si>
  <si>
    <t>Crate-A-Files</t>
  </si>
  <si>
    <t>FUR-CH-10000015</t>
  </si>
  <si>
    <t>Hon Multipurpose Stacking Arm Chairs</t>
  </si>
  <si>
    <t>CA-2017-155705</t>
  </si>
  <si>
    <t>FUR-FU-10003347</t>
  </si>
  <si>
    <t>Coloredge Poster Frame</t>
  </si>
  <si>
    <t>CA-2017-149160</t>
  </si>
  <si>
    <t>OFF-BI-10001543</t>
  </si>
  <si>
    <t>GBC VeloBinder Manual Binding System</t>
  </si>
  <si>
    <t>TEC-MA-10000029</t>
  </si>
  <si>
    <t>Epson WorkForce WF-2530 All-in-One Printer, Copier Scanner</t>
  </si>
  <si>
    <t>CA-2014-101476</t>
  </si>
  <si>
    <t>OFF-AR-10000369</t>
  </si>
  <si>
    <t>Design Ebony Sketching Pencil</t>
  </si>
  <si>
    <t>CA-2017-152275</t>
  </si>
  <si>
    <t>OFF-BI-10004584</t>
  </si>
  <si>
    <t>GBC ProClick 150 Presentation Binding System</t>
  </si>
  <si>
    <t>US-2016-123750</t>
  </si>
  <si>
    <t>OFF-ST-10000617</t>
  </si>
  <si>
    <t>Woodgrain Magazine Files by Perma</t>
  </si>
  <si>
    <t>OFF-ST-10003306</t>
  </si>
  <si>
    <t>Letter Size Cart</t>
  </si>
  <si>
    <t>CA-2016-127369</t>
  </si>
  <si>
    <t>OFF-BI-10000773</t>
  </si>
  <si>
    <t>Insertable Tab Post Binder Dividers</t>
  </si>
  <si>
    <t>US-2014-150574</t>
  </si>
  <si>
    <t>V065</t>
  </si>
  <si>
    <t>Amazon Devices</t>
  </si>
  <si>
    <t>TEC-AC-10002600</t>
  </si>
  <si>
    <t>Belkin QODE FastFit Bluetooth Keyboard</t>
  </si>
  <si>
    <t>TEC-MA-10002937</t>
  </si>
  <si>
    <t>Canon Color ImageCLASS MF8580Cdw Wireless Laser All-In-One Printer, Copier, Scanner</t>
  </si>
  <si>
    <t>CA-2016-147375</t>
  </si>
  <si>
    <t>OFF-PA-10002230</t>
  </si>
  <si>
    <t>Xerox 1897</t>
  </si>
  <si>
    <t>CA-2017-130043</t>
  </si>
  <si>
    <t>FUR-CH-10003396</t>
  </si>
  <si>
    <t>Global Deluxe Steno Chair</t>
  </si>
  <si>
    <t>CA-2017-157252</t>
  </si>
  <si>
    <t>FUR-FU-10000246</t>
  </si>
  <si>
    <t>Aluminum Document Frame</t>
  </si>
  <si>
    <t>CA-2016-115756</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</si>
  <si>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</si>
  <si>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</si>
  <si>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</si>
  <si>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</si>
  <si>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</si>
  <si>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</si>
  <si>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</si>
  <si>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</si>
  <si>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</si>
  <si>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</si>
  <si>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V023</t>
  </si>
  <si>
    <t>HomeTown</t>
  </si>
  <si>
    <t>FUR-FU-10000206</t>
  </si>
  <si>
    <t>GE General Purpose, Extra Long Life, Showcase &amp; Floodlight Incandescent Bulbs</t>
  </si>
  <si>
    <t>CA-2017-154214</t>
  </si>
  <si>
    <t>OFF-AR-10000588</t>
  </si>
  <si>
    <t>Newell 345</t>
  </si>
  <si>
    <t>CA-2016-166674</t>
  </si>
  <si>
    <t>OFF-ST-10001469</t>
  </si>
  <si>
    <t>Fellowes Bankers Box Recycled Super Stor/Drawer</t>
  </si>
  <si>
    <t>OFF-AR-10001953</t>
  </si>
  <si>
    <t>Boston 1645 Deluxe Heavier-Duty Electric Pencil Sharpener</t>
  </si>
  <si>
    <t>OFF-AR-10003156</t>
  </si>
  <si>
    <t>50 Colored Long Pencils</t>
  </si>
  <si>
    <t>OFF-AR-10004974</t>
  </si>
  <si>
    <t>Newell 342</t>
  </si>
  <si>
    <t>V066</t>
  </si>
  <si>
    <t>Meta</t>
  </si>
  <si>
    <t>TEC-PH-10002365</t>
  </si>
  <si>
    <t>Belkin Grip Candy Sheer Case / Cover for iPhone 5 and 5S</t>
  </si>
  <si>
    <t>V030</t>
  </si>
  <si>
    <t>Damro</t>
  </si>
  <si>
    <t>CA-2017-147277</t>
  </si>
  <si>
    <t>OFF-ST-10000142</t>
  </si>
  <si>
    <t>Deluxe Rollaway Locking File with Drawer</t>
  </si>
  <si>
    <t>TEC-AC-10001772</t>
  </si>
  <si>
    <t>Memorex Mini Travel Drive 16 GB USB 2.0 Flash Drive</t>
  </si>
  <si>
    <t>CA-2016-100153</t>
  </si>
  <si>
    <t>FUR-CH-10000225</t>
  </si>
  <si>
    <t>Global Geo Office Task Chair, Gray</t>
  </si>
  <si>
    <t>US-2014-110674</t>
  </si>
  <si>
    <t>FUR-CH-10002331</t>
  </si>
  <si>
    <t>Hon 4700 Series Mobuis Mid-Back Task Chairs with Adjustable Arms</t>
  </si>
  <si>
    <t>US-2016-157945</t>
  </si>
  <si>
    <t>OFF-EN-10001415</t>
  </si>
  <si>
    <t>OFF-AP-10002472</t>
  </si>
  <si>
    <t>3M Office Air Cleaner</t>
  </si>
  <si>
    <t>CA-2015-109638</t>
  </si>
  <si>
    <t>TEC-AC-10004571</t>
  </si>
  <si>
    <t>Logitech G700s Rechargeable Gaming Mouse</t>
  </si>
  <si>
    <t>OFF-BI-10001098</t>
  </si>
  <si>
    <t>Acco D-Ring Binder w/DublLock</t>
  </si>
  <si>
    <t>V036</t>
  </si>
  <si>
    <t>Modfurn</t>
  </si>
  <si>
    <t>CA-2016-109869</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</si>
  <si>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</si>
  <si>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</si>
  <si>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</si>
  <si>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</si>
  <si>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</si>
  <si>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</si>
  <si>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</si>
  <si>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</si>
  <si>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</si>
  <si>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FUR-BO-10002824</t>
  </si>
  <si>
    <t>Bush Mission Pointe Library</t>
  </si>
  <si>
    <t>CA-2017-154907</t>
  </si>
  <si>
    <t>OFF-BI-10002194</t>
  </si>
  <si>
    <t>Cardinal Hold-It CD Pocket</t>
  </si>
  <si>
    <t>US-2016-100419</t>
  </si>
  <si>
    <t>OFF-PA-10004071</t>
  </si>
  <si>
    <t>Eaton Premium Continuous-Feed Paper, 25% Cotton, Letter Size, White, 1000 Shts/Box</t>
  </si>
  <si>
    <t>CA-2015-154144</t>
  </si>
  <si>
    <t>OFF-ST-10002743</t>
  </si>
  <si>
    <t>SAFCO Boltless Steel Shelving</t>
  </si>
  <si>
    <t>CA-2014-144666</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</si>
  <si>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</si>
  <si>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</si>
  <si>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</si>
  <si>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</si>
  <si>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</si>
  <si>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</si>
  <si>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</si>
  <si>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</si>
  <si>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</si>
  <si>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</si>
  <si>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V081</t>
  </si>
  <si>
    <t>Honeywell</t>
  </si>
  <si>
    <t>TEC-PH-10000149</t>
  </si>
  <si>
    <t>Cisco SPA525G2 IP Phone - Wireless</t>
  </si>
  <si>
    <t>CA-2016-103891</t>
  </si>
  <si>
    <t>CA-2016-152632</t>
  </si>
  <si>
    <t>OFF-AR-10003045</t>
  </si>
  <si>
    <t>Prang Colored Pencils</t>
  </si>
  <si>
    <t>CA-2016-100790</t>
  </si>
  <si>
    <t>OFF-ST-10000689</t>
  </si>
  <si>
    <t>Fellowes Strictly Business Drawer File, Letter/Legal Size</t>
  </si>
  <si>
    <t>TEC-AC-10001445</t>
  </si>
  <si>
    <t>Imation USB 2.0 Swivel Flash Drive USB flash drive - 4 GB - Pink</t>
  </si>
  <si>
    <t>CA-2014-134677</t>
  </si>
  <si>
    <t>CA-2014-127691</t>
  </si>
  <si>
    <t>TEC-AC-10002567</t>
  </si>
  <si>
    <t>Logitech G602 Wireless Gaming Mouse</t>
  </si>
  <si>
    <t>OFF-LA-10003923</t>
  </si>
  <si>
    <t>Alphabetical Labels for Top Tab Filing</t>
  </si>
  <si>
    <t>CA-2017-140963</t>
  </si>
  <si>
    <t>FUR-BO-10001337</t>
  </si>
  <si>
    <t>O'Sullivan Living Dimensions 2-Shelf Bookcases</t>
  </si>
  <si>
    <t>TEC-PH-10001924</t>
  </si>
  <si>
    <t>iHome FM Clock Radio with Lightning Dock</t>
  </si>
  <si>
    <t>V052</t>
  </si>
  <si>
    <t>Apple</t>
  </si>
  <si>
    <t>TEC-PH-10001363</t>
  </si>
  <si>
    <t>Apple iPhone 5S</t>
  </si>
  <si>
    <t>CA-2014-154627</t>
  </si>
  <si>
    <t>TEC-PH-10000376</t>
  </si>
  <si>
    <t>Square Credit Card Reader</t>
  </si>
  <si>
    <t>CA-2014-133753</t>
  </si>
  <si>
    <t>TEC-AC-10000303</t>
  </si>
  <si>
    <t>Logitech M510 Wireless Mouse</t>
  </si>
  <si>
    <t>OFF-ST-10001809</t>
  </si>
  <si>
    <t>Fellowes Officeware Wire Shelving</t>
  </si>
  <si>
    <t>CA-2014-113362</t>
  </si>
  <si>
    <t>OFF-EN-10003845</t>
  </si>
  <si>
    <t>Colored Envelopes</t>
  </si>
  <si>
    <t>TEC-AC-10000991</t>
  </si>
  <si>
    <t>Sony Micro Vault Click 8 GB USB 2.0 Flash Drive</t>
  </si>
  <si>
    <t>CA-2016-169166</t>
  </si>
  <si>
    <t>FUR-TA-10001857</t>
  </si>
  <si>
    <t>Balt Solid Wood Rectangular Table</t>
  </si>
  <si>
    <t>US-2016-120929</t>
  </si>
  <si>
    <t>OFF-EN-10001434</t>
  </si>
  <si>
    <t>Strathmore #10 Envelopes, Ultimate White</t>
  </si>
  <si>
    <t>CA-2015-134782</t>
  </si>
  <si>
    <t>OFF-BI-10002498</t>
  </si>
  <si>
    <t>Clear Mylar Reinforcing Strips</t>
  </si>
  <si>
    <t>CA-2016-126158</t>
  </si>
  <si>
    <t>FUR-FU-10004864</t>
  </si>
  <si>
    <t>Howard Miller 14-1/2" Diameter Chrome Round Wall Clock</t>
  </si>
  <si>
    <t>V010</t>
  </si>
  <si>
    <t>Urban Ladder</t>
  </si>
  <si>
    <t>FUR-FU-10000073</t>
  </si>
  <si>
    <t>Deflect-O Glasstique Clear Desk Accessories</t>
  </si>
  <si>
    <t>OFF-BI-10001670</t>
  </si>
  <si>
    <t>Vinyl Sectional Post Binders</t>
  </si>
  <si>
    <t>US-2016-105578</t>
  </si>
  <si>
    <t>OFF-BI-10001658</t>
  </si>
  <si>
    <t>GBC Standard Therm-A-Bind Covers</t>
  </si>
  <si>
    <t>V041</t>
  </si>
  <si>
    <t>Poliform</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</si>
  <si>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</si>
  <si>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</si>
  <si>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</si>
  <si>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</si>
  <si>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</si>
  <si>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</si>
  <si>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</si>
  <si>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OFF-AR-10001662</t>
  </si>
  <si>
    <t>Rogers Handheld Barrel Pencil Sharpener</t>
  </si>
  <si>
    <t>CA-2015-145352</t>
  </si>
  <si>
    <t>OFF-AR-10003856</t>
  </si>
  <si>
    <t>Newell 344</t>
  </si>
  <si>
    <t>Personal File Boxes with Fold-Down Carry Handle</t>
  </si>
  <si>
    <t>OFF-BI-10003527</t>
  </si>
  <si>
    <t>Fellowes PB500 Electric Punch Plastic Comb Binding Machine with Manual Bind</t>
  </si>
  <si>
    <t>FUR-FU-10001290</t>
  </si>
  <si>
    <t>Executive Impressions Supervisor Wall Clock</t>
  </si>
  <si>
    <t>CA-2017-135307</t>
  </si>
  <si>
    <t>TEC-AC-10002399</t>
  </si>
  <si>
    <t>SanDisk Cruzer 32 GB USB Flash Drive</t>
  </si>
  <si>
    <t>CA-2016-106341</t>
  </si>
  <si>
    <t>OFF-AR-10003811</t>
  </si>
  <si>
    <t>Newell 327</t>
  </si>
  <si>
    <t>CA-2017-163405</t>
  </si>
  <si>
    <t>OFF-AR-10001246</t>
  </si>
  <si>
    <t>Newell 317</t>
  </si>
  <si>
    <t>TEC-CO-10003236</t>
  </si>
  <si>
    <t>Canon Image Class D660 Copier</t>
  </si>
  <si>
    <t>CA-2017-127432</t>
  </si>
  <si>
    <t>OFF-ST-10004507</t>
  </si>
  <si>
    <t>Advantus Rolling Storage Box</t>
  </si>
  <si>
    <t>OFF-PA-10001667</t>
  </si>
  <si>
    <t>Great White Multi-Use Recycled Paper (20Lb. and 84 Bright)</t>
  </si>
  <si>
    <t>OFF-ST-10004459</t>
  </si>
  <si>
    <t>Tennsco Single-Tier Lockers</t>
  </si>
  <si>
    <t>CA-2015-157812</t>
  </si>
  <si>
    <t>OFF-ST-10000736</t>
  </si>
  <si>
    <t>Carina Double Wide Media Storage Towers in Natural &amp; Black</t>
  </si>
  <si>
    <t>OFF-BI-10000285</t>
  </si>
  <si>
    <t>XtraLife ClearVue Slant-D Ring Binders by Cardinal</t>
  </si>
  <si>
    <t>CA-2017-145142</t>
  </si>
  <si>
    <t>TEC-PH-10003555</t>
  </si>
  <si>
    <t>Motorola HK250 Universal Bluetooth Headset</t>
  </si>
  <si>
    <t>US-2016-139486</t>
  </si>
  <si>
    <t>Imation 16GB Mini TravelDrive USB 2.0 Flash Drive</t>
  </si>
  <si>
    <t>OFF-FA-10002815</t>
  </si>
  <si>
    <t>CA-2015-158792</t>
  </si>
  <si>
    <t>FUR-CH-10003379</t>
  </si>
  <si>
    <t>Global Commerce Series High-Back Swivel/Tilt Chairs</t>
  </si>
  <si>
    <t>CA-2017-113558</t>
  </si>
  <si>
    <t>OFF-ST-10004963</t>
  </si>
  <si>
    <t>Eldon Gobal File Keepers</t>
  </si>
  <si>
    <t>US-2015-138303</t>
  </si>
  <si>
    <t>OFF-SU-10002881</t>
  </si>
  <si>
    <t>Martin Yale Chadless Opener Electric Letter Opener</t>
  </si>
  <si>
    <t>OFF-EN-10001335</t>
  </si>
  <si>
    <t>White Business Envelopes with Contemporary Seam, Recycled White Business Envelopes</t>
  </si>
  <si>
    <t>FUR-CH-10000595</t>
  </si>
  <si>
    <t>Safco Contoured Stacking Chairs</t>
  </si>
  <si>
    <t>CA-2015-102848</t>
  </si>
  <si>
    <t>FUR-FU-10000448</t>
  </si>
  <si>
    <t>Tenex Chairmats For Use With Carpeted Floors</t>
  </si>
  <si>
    <t>US-2017-129441</t>
  </si>
  <si>
    <t>TEC-PH-10000984</t>
  </si>
  <si>
    <t>Panasonic KX-TG9471B</t>
  </si>
  <si>
    <t>CA-2016-168753</t>
  </si>
  <si>
    <t>OFF-ST-10001325</t>
  </si>
  <si>
    <t>Sterilite Officeware Hinged File Box</t>
  </si>
  <si>
    <t>CA-2016-126613</t>
  </si>
  <si>
    <t>OFF-BI-10002429</t>
  </si>
  <si>
    <t>Premier Elliptical Ring Binder, Black</t>
  </si>
  <si>
    <t>US-2017-122637</t>
  </si>
  <si>
    <t>OFF-BI-10004528</t>
  </si>
  <si>
    <t>Cardinal Poly Pocket Divider Pockets for Ring Binders</t>
  </si>
  <si>
    <t>CA-2015-147851</t>
  </si>
  <si>
    <t>OFF-AP-10001271</t>
  </si>
  <si>
    <t>Eureka The Boss Cordless Rechargeable Stick Vac</t>
  </si>
  <si>
    <t>CA-2015-134894</t>
  </si>
  <si>
    <t>FUR-CH-10002647</t>
  </si>
  <si>
    <t>Situations Contoured Folding Chairs, 4/Set</t>
  </si>
  <si>
    <t>TEC-AC-10001432</t>
  </si>
  <si>
    <t>Enermax Aurora Lite Keyboard</t>
  </si>
  <si>
    <t>CA-2014-140795</t>
  </si>
  <si>
    <t>TEC-PH-10002262</t>
  </si>
  <si>
    <t>LG Electronics Tone+ HBS-730 Bluetooth Headset</t>
  </si>
  <si>
    <t>CA-2016-136924</t>
  </si>
  <si>
    <t>US-2015-120161</t>
  </si>
  <si>
    <t>V082</t>
  </si>
  <si>
    <t>Seagate</t>
  </si>
  <si>
    <t>TEC-AC-10001465</t>
  </si>
  <si>
    <t>SanDisk Cruzer 64 GB USB Flash Drive</t>
  </si>
  <si>
    <t>CA-2014-103849</t>
  </si>
  <si>
    <t>TEC-PH-10002597</t>
  </si>
  <si>
    <t>Xblue XB-1670-86 X16 Small Office Telephone - Titanium</t>
  </si>
  <si>
    <t>FUR-FU-10000723</t>
  </si>
  <si>
    <t>Deflect-o EconoMat Studded, No Bevel Mat for Low Pile Carpeting</t>
  </si>
  <si>
    <t>OFF-BI-10000404</t>
  </si>
  <si>
    <t>Avery Printable Repositionable Plastic Tabs</t>
  </si>
  <si>
    <t>CA-2017-162929</t>
  </si>
  <si>
    <t>OFF-PA-10002986</t>
  </si>
  <si>
    <t>Xerox 1898</t>
  </si>
  <si>
    <t>CA-2015-113173</t>
  </si>
  <si>
    <t>OFF-SU-10001935</t>
  </si>
  <si>
    <t>FUR-CH-10002024</t>
  </si>
  <si>
    <t>HON 5400 Series Task Chairs for Big and Tall</t>
  </si>
  <si>
    <t>CA-2016-136406</t>
  </si>
  <si>
    <t>V006</t>
  </si>
  <si>
    <t>Ashley Furniture</t>
  </si>
  <si>
    <t>FUR-FU-10003039</t>
  </si>
  <si>
    <t>Howard Miller 11-1/2" Diameter Grantwood Wall Clock</t>
  </si>
  <si>
    <t>CA-2017-112774</t>
  </si>
  <si>
    <t>OFF-FA-10004248</t>
  </si>
  <si>
    <t>Advantus T-Pin Paper Clips</t>
  </si>
  <si>
    <t>CA-2017-101945</t>
  </si>
  <si>
    <t>OFF-ST-10001780</t>
  </si>
  <si>
    <t>Tennsco 16-Compartment Lockers with Coat Rack</t>
  </si>
  <si>
    <t>CA-2017-100650</t>
  </si>
  <si>
    <t>OFF-AR-10003560</t>
  </si>
  <si>
    <t>Zebra Zazzle Fluorescent Highlighters</t>
  </si>
  <si>
    <t>CA-2014-155852</t>
  </si>
  <si>
    <t>OFF-LA-10001297</t>
  </si>
  <si>
    <t>Avery 473</t>
  </si>
  <si>
    <t>CA-2016-113243</t>
  </si>
  <si>
    <t>FUR-TA-10004256</t>
  </si>
  <si>
    <t>Bretford Just In Time Height-Adjustable Multi-Task Work Tables</t>
  </si>
  <si>
    <t>OFF-PA-10003441</t>
  </si>
  <si>
    <t>Xerox 226</t>
  </si>
  <si>
    <t>CA-2017-118731</t>
  </si>
  <si>
    <t>OFF-BI-10000069</t>
  </si>
  <si>
    <t>GBC Prepunched Paper, 19-Hole, for Binding Systems, 24-lb</t>
  </si>
  <si>
    <t>OFF-AP-10003914</t>
  </si>
  <si>
    <t>Sanitaire Vibra Groomer IR Commercial Upright Vacuum, Replacement Belts</t>
  </si>
  <si>
    <t>CA-2014-145576</t>
  </si>
  <si>
    <t>FUR-FU-10004020</t>
  </si>
  <si>
    <t>Advantus Panel Wall Acrylic Frame</t>
  </si>
  <si>
    <t>OFF-FA-10003467</t>
  </si>
  <si>
    <t>Alliance Big Bands Rubber Bands, 12/Pack</t>
  </si>
  <si>
    <t>CA-2015-130736</t>
  </si>
  <si>
    <t>TEC-PH-10002496</t>
  </si>
  <si>
    <t>Cisco SPA301</t>
  </si>
  <si>
    <t>CA-2017-137099</t>
  </si>
  <si>
    <t>OFF-PA-10004530</t>
  </si>
  <si>
    <t>Personal Creations Ink Jet Cards and Labels</t>
  </si>
  <si>
    <t>CA-2017-156951</t>
  </si>
  <si>
    <t>OFF-BI-10001107</t>
  </si>
  <si>
    <t>GBC White Gloss Covers, Plain Front</t>
  </si>
  <si>
    <t>OFF-PA-10004451</t>
  </si>
  <si>
    <t>Xerox 222</t>
  </si>
  <si>
    <t>FUR-CH-10004997</t>
  </si>
  <si>
    <t>Hon Every-Day Series Multi-Task Chairs</t>
  </si>
  <si>
    <t>CA-2017-164826</t>
  </si>
  <si>
    <t>TEC-PH-10000347</t>
  </si>
  <si>
    <t>Cush Cases Heavy Duty Rugged Cover Case for Samsung Galaxy S5 - Purple</t>
  </si>
  <si>
    <t>OFF-AR-10003394</t>
  </si>
  <si>
    <t>Newell 332</t>
  </si>
  <si>
    <t>CA-2016-127250</t>
  </si>
  <si>
    <t>CA-2015-149713</t>
  </si>
  <si>
    <t>OFF-PA-10001450</t>
  </si>
  <si>
    <t>Rediform S.O.S. Phone Message Books</t>
  </si>
  <si>
    <t>OFF-SU-10001574</t>
  </si>
  <si>
    <t>Acme Value Line Scissors</t>
  </si>
  <si>
    <t>CA-2017-118640</t>
  </si>
  <si>
    <t>FUR-FU-10001475</t>
  </si>
  <si>
    <t>Contract Clock, 14", Brown</t>
  </si>
  <si>
    <t>OFF-SU-10004498</t>
  </si>
  <si>
    <t>Martin-Yale Premier Letter Opener</t>
  </si>
  <si>
    <t>CA-2015-132906</t>
  </si>
  <si>
    <t>CA-2017-145233</t>
  </si>
  <si>
    <t>TEC-PH-10000586</t>
  </si>
  <si>
    <t>AT&amp;T SB67148 SynJ</t>
  </si>
  <si>
    <t>OFF-BI-10002764</t>
  </si>
  <si>
    <t>Recycled Pressboard Report Cover with Reinforced Top Hinge</t>
  </si>
  <si>
    <t>CA-2015-128139</t>
  </si>
  <si>
    <t>OFF-LA-10003930</t>
  </si>
  <si>
    <t>Dot Matrix Printer Tape Reel Labels, White, 5000/Box</t>
  </si>
  <si>
    <t>TEC-PH-10003800</t>
  </si>
  <si>
    <t>i.Sound Portable Power - 8000 mAh</t>
  </si>
  <si>
    <t>US-2016-156986</t>
  </si>
  <si>
    <t>OFF-PA-10002005</t>
  </si>
  <si>
    <t>Xerox 225</t>
  </si>
  <si>
    <t>OFF-PA-10004101</t>
  </si>
  <si>
    <t>Xerox 1894</t>
  </si>
  <si>
    <t>OFF-AR-10004078</t>
  </si>
  <si>
    <t>Newell 312</t>
  </si>
  <si>
    <t>CA-2014-135405</t>
  </si>
  <si>
    <t>OFF-AP-10004708</t>
  </si>
  <si>
    <t>Fellowes Superior 10 Outlet Split Surge Protector</t>
  </si>
  <si>
    <t>CA-2014-131450</t>
  </si>
  <si>
    <t>V086</t>
  </si>
  <si>
    <t>TP-Link</t>
  </si>
  <si>
    <t>FUR-FU-10001979</t>
  </si>
  <si>
    <t>Dana Halogen Swing-Arm Architect Lamp</t>
  </si>
  <si>
    <t>OFF-SU-10004115</t>
  </si>
  <si>
    <t>Acme Stainless Steel Office Snips</t>
  </si>
  <si>
    <t>CA-2016-120180</t>
  </si>
  <si>
    <t>TEC-PH-10001425</t>
  </si>
  <si>
    <t>Mophie Juice Pack Helium for iPhone</t>
  </si>
  <si>
    <t>US-2016-100720</t>
  </si>
  <si>
    <t>TEC-PH-10003963</t>
  </si>
  <si>
    <t>GE 2-Jack Phone Line Splitter</t>
  </si>
  <si>
    <t>OFF-ST-10001490</t>
  </si>
  <si>
    <t>Hot File 7-Pocket, Floor Stand</t>
  </si>
  <si>
    <t>CA-2014-149958</t>
  </si>
  <si>
    <t>V026</t>
  </si>
  <si>
    <t>Cello</t>
  </si>
  <si>
    <t>OFF-PA-10002120</t>
  </si>
  <si>
    <t>Xerox 1889</t>
  </si>
  <si>
    <t>OFF-BI-10000848</t>
  </si>
  <si>
    <t>Angle-D Ring Binders</t>
  </si>
  <si>
    <t>US-2014-105767</t>
  </si>
  <si>
    <t>TEC-PH-10003092</t>
  </si>
  <si>
    <t>Motorola L804</t>
  </si>
  <si>
    <t>CA-2016-161816</t>
  </si>
  <si>
    <t>OFF-LA-10004345</t>
  </si>
  <si>
    <t>Avery 493</t>
  </si>
  <si>
    <t>OFF-PA-10001204</t>
  </si>
  <si>
    <t>Xerox 1972</t>
  </si>
  <si>
    <t>CA-2016-121223</t>
  </si>
  <si>
    <t>TEC-PH-10004667</t>
  </si>
  <si>
    <t>Cisco 8x8 Inc. 6753i IP Business Phone System</t>
  </si>
  <si>
    <t>CA-2017-138611</t>
  </si>
  <si>
    <t>OFF-BI-10002949</t>
  </si>
  <si>
    <t>Prestige Round Ring Binders</t>
  </si>
  <si>
    <t>FUR-FU-10003849</t>
  </si>
  <si>
    <t>DAX Metal Frame, Desktop, Stepped-Edge</t>
  </si>
  <si>
    <t>CA-2017-117947</t>
  </si>
  <si>
    <t>FUR-FU-10000010</t>
  </si>
  <si>
    <t>DAX Value U-Channel Document Frames, Easel Back</t>
  </si>
  <si>
    <t>OFF-BI-10002824</t>
  </si>
  <si>
    <t>Recycled Easel Ring Binders</t>
  </si>
  <si>
    <t>TEC-PH-10002538</t>
  </si>
  <si>
    <t>Grandstream GXP1160 VoIP phone</t>
  </si>
  <si>
    <t>OFF-BI-10002103</t>
  </si>
  <si>
    <t>Cardinal Slant-D Ring Binder, Heavy Gauge Vinyl</t>
  </si>
  <si>
    <t>US-2014-111171</t>
  </si>
  <si>
    <t>FUR-CH-10004853</t>
  </si>
  <si>
    <t>Global Manager's Adjustable Task Chair, Storm</t>
  </si>
  <si>
    <t>CA-2015-138009</t>
  </si>
  <si>
    <t>OFF-AP-10000179</t>
  </si>
  <si>
    <t>Honeywell Enviracaire Portable HEPA Air Cleaner for up to 10 x 16 Room</t>
  </si>
  <si>
    <t>OFF-ST-10001272</t>
  </si>
  <si>
    <t>Mini 13-1/2 Capacity Data Binder Rack, Pearl</t>
  </si>
  <si>
    <t>FUR-FU-10000221</t>
  </si>
  <si>
    <t>Master Caster Door Stop, Brown</t>
  </si>
  <si>
    <t>CA-2017-163020</t>
  </si>
  <si>
    <t>OFF-AP-10001563</t>
  </si>
  <si>
    <t>Belkin Premiere Surge Master II 8-outlet surge protector</t>
  </si>
  <si>
    <t>CA-2017-153787</t>
  </si>
  <si>
    <t>OFF-BI-10000605</t>
  </si>
  <si>
    <t>Acco Pressboard Covers with Storage Hooks, 9 1/2" x 11", Executive Red</t>
  </si>
  <si>
    <t>CA-2017-133431</t>
  </si>
  <si>
    <t>V143</t>
  </si>
  <si>
    <t>Sharpie</t>
  </si>
  <si>
    <t>OFF-ST-10001963</t>
  </si>
  <si>
    <t>Tennsco Regal Shelving Units</t>
  </si>
  <si>
    <t>US-2016-135720</t>
  </si>
  <si>
    <t>TEC-AC-10001267</t>
  </si>
  <si>
    <t>Imation 32GB Pocket Pro USB 3.0 Flash Drive - 32 GB - Black - 1 P ...</t>
  </si>
  <si>
    <t>TEC-PH-10002103</t>
  </si>
  <si>
    <t>Jabra SPEAK 410</t>
  </si>
  <si>
    <t>TEC-AC-10002857</t>
  </si>
  <si>
    <t>Verbatim 25 GB 6x Blu-ray Single Layer Recordable Disc, 1/Pack</t>
  </si>
  <si>
    <t>CA-2017-144694</t>
  </si>
  <si>
    <t>FUR-CH-10001482</t>
  </si>
  <si>
    <t>Office Star - Mesh Screen back chair with Vinyl seat</t>
  </si>
  <si>
    <t>CA-2015-168004</t>
  </si>
  <si>
    <t>OFF-BI-10001989</t>
  </si>
  <si>
    <t>Premium Transparent Presentation Covers by GBC</t>
  </si>
  <si>
    <t>US-2016-123470</t>
  </si>
  <si>
    <t>OFF-AP-10003287</t>
  </si>
  <si>
    <t>Tripp Lite TLP810NET Broadband Surge for Modem/Fax</t>
  </si>
  <si>
    <t>CA-2016-115917</t>
  </si>
  <si>
    <t>OFF-BI-10004728</t>
  </si>
  <si>
    <t>Wilson Jones Turn Tabs Binder Tool for Ring Binders</t>
  </si>
  <si>
    <t>FUR-FU-10000732</t>
  </si>
  <si>
    <t>Eldon 200 Class Desk Accessories</t>
  </si>
  <si>
    <t>CA-2016-147067</t>
  </si>
  <si>
    <t>OFF-ST-10000585</t>
  </si>
  <si>
    <t>Economy Rollaway Files</t>
  </si>
  <si>
    <t>CA-2017-167913</t>
  </si>
  <si>
    <t>OFF-LA-10002787</t>
  </si>
  <si>
    <t>Avery 480</t>
  </si>
  <si>
    <t>CA-2017-106103</t>
  </si>
  <si>
    <t>OFF-PA-10001934</t>
  </si>
  <si>
    <t>Xerox 1993</t>
  </si>
  <si>
    <t>US-2017-127719</t>
  </si>
  <si>
    <t>OFF-AP-10002457</t>
  </si>
  <si>
    <t>Eureka The Boss Plus 12-Amp Hard Box Upright Vacuum, Red</t>
  </si>
  <si>
    <t>CA-2017-126221</t>
  </si>
  <si>
    <t>OFF-FA-10003112</t>
  </si>
  <si>
    <t>CA-2016-103947</t>
  </si>
  <si>
    <t>OFF-AP-10002350</t>
  </si>
  <si>
    <t>Belkin F9H710-06 7 Outlet SurgeMaster Surge Protector</t>
  </si>
  <si>
    <t>CA-2016-160745</t>
  </si>
  <si>
    <t>TEC-AC-10001142</t>
  </si>
  <si>
    <t>First Data FD10 PIN Pad</t>
  </si>
  <si>
    <t>CA-2016-132661</t>
  </si>
  <si>
    <t>CA-2017-140844</t>
  </si>
  <si>
    <t>TEC-AC-10001101</t>
  </si>
  <si>
    <t>Sony 16GB Class 10 Micro SDHC R40 Memory Card</t>
  </si>
  <si>
    <t>OFF-AP-10002439</t>
  </si>
  <si>
    <t>Tripp Lite Isotel 8 Ultra 8 Outlet Metal Surge</t>
  </si>
  <si>
    <t>CA-2016-137239</t>
  </si>
  <si>
    <t>OFF-BI-10002827</t>
  </si>
  <si>
    <t>Avery Durable Poly Binders</t>
  </si>
  <si>
    <t>OFF-EN-10002230</t>
  </si>
  <si>
    <t>Airmail Envelopes</t>
  </si>
  <si>
    <t>US-2016-156097</t>
  </si>
  <si>
    <t>CA-2015-146563</t>
  </si>
  <si>
    <t>OFF-ST-10001511</t>
  </si>
  <si>
    <t>Space Solutions Commercial Steel Shelving</t>
  </si>
  <si>
    <t>CA-2016-123666</t>
  </si>
  <si>
    <t>CA-2016-143308</t>
  </si>
  <si>
    <t>OFF-SU-10004231</t>
  </si>
  <si>
    <t>Acme Tagit Stainless Steel Antibacterial Scissors</t>
  </si>
  <si>
    <t>CA-2017-132682</t>
  </si>
  <si>
    <t>TEC-PH-10004042</t>
  </si>
  <si>
    <t>ClearOne Communications CHAT 70 OC Speaker Phone</t>
  </si>
  <si>
    <t>FUR-FU-10003096</t>
  </si>
  <si>
    <t>Master Giant Foot Doorstop, Safety Yellow</t>
  </si>
  <si>
    <t>CA-2014-156314</t>
  </si>
  <si>
    <t>FUR-FU-10002759</t>
  </si>
  <si>
    <t>12-1/2 Diameter Round Wall Clock</t>
  </si>
  <si>
    <t>US-2017-106663</t>
  </si>
  <si>
    <t>V043</t>
  </si>
  <si>
    <t>Calligaris</t>
  </si>
  <si>
    <t>FUR-TA-10000688</t>
  </si>
  <si>
    <t>Chromcraft Bull-Nose Wood Round Conference Table Top, Wood Base</t>
  </si>
  <si>
    <t>Adams Telephone Message Book W/Dividers/Space For Phone Numbers, 5 1/4"X8 1/2", 200/Messages</t>
  </si>
  <si>
    <t>OFF-AR-10001954</t>
  </si>
  <si>
    <t>Newell 331</t>
  </si>
  <si>
    <t>CA-2017-111178</t>
  </si>
  <si>
    <t>OFF-AP-10004532</t>
  </si>
  <si>
    <t>Kensington 6 Outlet Guardian Standard Surge Protector</t>
  </si>
  <si>
    <t>CA-2017-130351</t>
  </si>
  <si>
    <t>OFF-PA-10002137</t>
  </si>
  <si>
    <t>Southworth 100% Résumé Paper, 24lb.</t>
  </si>
  <si>
    <t>OFF-AP-10000804</t>
  </si>
  <si>
    <t>Hoover Portapower Portable Vacuum</t>
  </si>
  <si>
    <t>US-2017-119438</t>
  </si>
  <si>
    <t>TEC-AC-10003614</t>
  </si>
  <si>
    <t>Verbatim 25 GB 6x Blu-ray Single Layer Recordable Disc, 10/Pack</t>
  </si>
  <si>
    <t>FUR-FU-10003553</t>
  </si>
  <si>
    <t>Howard Miller 13-1/2" Diameter Rosebrook Wall Clock</t>
  </si>
  <si>
    <t>OFF-BI-10004632</t>
  </si>
  <si>
    <t>Ibico Hi-Tech Manual Binding System</t>
  </si>
  <si>
    <t>OFF-BI-10003305</t>
  </si>
  <si>
    <t>Avery Hanging File Binders</t>
  </si>
  <si>
    <t>CA-2016-164511</t>
  </si>
  <si>
    <t>OFF-ST-10002583</t>
  </si>
  <si>
    <t>Fellowes Neat Ideas Storage Cubes</t>
  </si>
  <si>
    <t>TEC-MA-10004125</t>
  </si>
  <si>
    <t>Cubify CubeX 3D Printer Triple Head Print</t>
  </si>
  <si>
    <t>US-2017-168116</t>
  </si>
  <si>
    <t>CA-2014-157784</t>
  </si>
  <si>
    <t>OFF-LA-10001934</t>
  </si>
  <si>
    <t>Avery 516</t>
  </si>
  <si>
    <t>FUR-BO-10004015</t>
  </si>
  <si>
    <t>Bush Andora Bookcase, Maple/Graphite Gray Finish</t>
  </si>
  <si>
    <t>CA-2017-161480</t>
  </si>
  <si>
    <t>FUR-FU-10004071</t>
  </si>
  <si>
    <t>Luxo Professional Magnifying Clamp-On Fluorescent Lamps</t>
  </si>
  <si>
    <t>US-2014-117135</t>
  </si>
  <si>
    <t>OFF-ST-10002444</t>
  </si>
  <si>
    <t>Recycled Eldon Regeneration Jumbo File</t>
  </si>
  <si>
    <t>TEC-AC-10002253</t>
  </si>
  <si>
    <t>Imation Bio 8GB USB Flash Drive Imation Corp</t>
  </si>
  <si>
    <t>CA-2015-131534</t>
  </si>
  <si>
    <t>OFF-PA-10000743</t>
  </si>
  <si>
    <t>Xerox 1977</t>
  </si>
  <si>
    <t>CA-2015-119291</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</si>
  <si>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</si>
  <si>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</si>
  <si>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</si>
  <si>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</si>
  <si>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</si>
  <si>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</si>
  <si>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</si>
  <si>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</si>
  <si>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</si>
  <si>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FUR-FU-10003394</t>
  </si>
  <si>
    <t>Tenex "The Solids" Textured Chair Mats</t>
  </si>
  <si>
    <t>CA-2016-163755</t>
  </si>
  <si>
    <t>V016</t>
  </si>
  <si>
    <t>Vitra</t>
  </si>
  <si>
    <t>FUR-TA-10002774</t>
  </si>
  <si>
    <t>Laminate Occasional Tables</t>
  </si>
  <si>
    <t>CA-2015-142027</t>
  </si>
  <si>
    <t>OFF-PA-10001800</t>
  </si>
  <si>
    <t>Xerox 220</t>
  </si>
  <si>
    <t>CA-2014-138527</t>
  </si>
  <si>
    <t>OFF-AP-10001469</t>
  </si>
  <si>
    <t>Fellowes 8 Outlet Superior Workstation Surge Protector</t>
  </si>
  <si>
    <t>V079</t>
  </si>
  <si>
    <t>Infosys</t>
  </si>
  <si>
    <t>CA-2014-112158</t>
  </si>
  <si>
    <t>FUR-BO-10003272</t>
  </si>
  <si>
    <t>O'Sullivan Living Dimensions 5-Shelf Bookcases</t>
  </si>
  <si>
    <t>CA-2014-113887</t>
  </si>
  <si>
    <t>OFF-EN-10001219</t>
  </si>
  <si>
    <t>#10- 4 1/8" x 9 1/2" Security-Tint Envelopes</t>
  </si>
  <si>
    <t>CA-2017-146136</t>
  </si>
  <si>
    <t>OFF-AP-10001154</t>
  </si>
  <si>
    <t>Bionaire Personal Warm Mist Humidifier/Vaporizer</t>
  </si>
  <si>
    <t>US-2017-100048</t>
  </si>
  <si>
    <t>TEC-AC-10001606</t>
  </si>
  <si>
    <t>Logitech Wireless Performance Mouse MX for PC and Mac</t>
  </si>
  <si>
    <t>OFF-BI-10003355</t>
  </si>
  <si>
    <t>Cardinal Holdit Business Card Pockets</t>
  </si>
  <si>
    <t>CA-2014-153150</t>
  </si>
  <si>
    <t>CA-2014-130092</t>
  </si>
  <si>
    <t>FUR-FU-10002253</t>
  </si>
  <si>
    <t>Howard Miller 13" Diameter Pewter Finish Round Wall Clock</t>
  </si>
  <si>
    <t>CA-2017-108910</t>
  </si>
  <si>
    <t>CA-2014-104472</t>
  </si>
  <si>
    <t>OFF-PA-10004092</t>
  </si>
  <si>
    <t>Tops Green Bar Computer Printout Paper</t>
  </si>
  <si>
    <t>CA-2016-112942</t>
  </si>
  <si>
    <t>FUR-TA-10000198</t>
  </si>
  <si>
    <t>Chromcraft Bull-Nose Wood Oval Conference Tables &amp; Bases</t>
  </si>
  <si>
    <t>CA-2016-142335</t>
  </si>
  <si>
    <t>OFF-ST-10000036</t>
  </si>
  <si>
    <t>Recycled Data-Pak for Archival Bound Computer Printouts, 12-1/2 x 12-1/2 x 16</t>
  </si>
  <si>
    <t>FUR-FU-10000222</t>
  </si>
  <si>
    <t>Seth Thomas 16" Steel Case Clock</t>
  </si>
  <si>
    <t>CA-2014-117429</t>
  </si>
  <si>
    <t>OFF-SU-10004664</t>
  </si>
  <si>
    <t>Acme Softgrip Scissors</t>
  </si>
  <si>
    <t>CA-2016-114713</t>
  </si>
  <si>
    <t>OFF-EN-10001141</t>
  </si>
  <si>
    <t>Manila Recycled Extra-Heavyweight Clasp Envelopes, 6" x 9"</t>
  </si>
  <si>
    <t>CA-2017-144113</t>
  </si>
  <si>
    <t>TEC-PH-10002170</t>
  </si>
  <si>
    <t>ClearSounds CSC500 Amplified Spirit Phone Corded phone</t>
  </si>
  <si>
    <t>OFF-PA-10001954</t>
  </si>
  <si>
    <t>Xerox 1964</t>
  </si>
  <si>
    <t>US-2016-150861</t>
  </si>
  <si>
    <t>V038</t>
  </si>
  <si>
    <t>Durian Office</t>
  </si>
  <si>
    <t>FUR-TA-10002228</t>
  </si>
  <si>
    <t>Bevis Traditional Conference Table Top, Plinth Base</t>
  </si>
  <si>
    <t>OFF-ST-10004634</t>
  </si>
  <si>
    <t>Personal Folder Holder, Ebony</t>
  </si>
  <si>
    <t>CA-2017-131954</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</si>
  <si>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</si>
  <si>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</si>
  <si>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</si>
  <si>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</si>
  <si>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</si>
  <si>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</si>
  <si>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</si>
  <si>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</si>
  <si>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CA-2014-132500</t>
  </si>
  <si>
    <t>OFF-LA-10003223</t>
  </si>
  <si>
    <t>Avery 508</t>
  </si>
  <si>
    <t>CA-2014-112326</t>
  </si>
  <si>
    <t>OFF-BI-10004094</t>
  </si>
  <si>
    <t>GBC Standard Plastic Binding Systems Combs</t>
  </si>
  <si>
    <t>US-2016-146710</t>
  </si>
  <si>
    <t>OFF-PA-10004971</t>
  </si>
  <si>
    <t>Xerox 196</t>
  </si>
  <si>
    <t>OFF-SU-10004261</t>
  </si>
  <si>
    <t>Fiskars 8" Scissors, 2/Pack</t>
  </si>
  <si>
    <t>CA-2014-124429</t>
  </si>
  <si>
    <t>TEC-PH-10000004</t>
  </si>
  <si>
    <t>Belkin iPhone and iPad Lightning Cable</t>
  </si>
  <si>
    <t>CA-2016-150889</t>
  </si>
  <si>
    <t>OFF-BI-10003638</t>
  </si>
  <si>
    <t>GBC Durable Plastic Covers</t>
  </si>
  <si>
    <t>CA-2017-126074</t>
  </si>
  <si>
    <t>FUR-FU-10003577</t>
  </si>
  <si>
    <t>Nu-Dell Leatherette Frames</t>
  </si>
  <si>
    <t>OFF-BI-10000546</t>
  </si>
  <si>
    <t>Avery Durable Binders</t>
  </si>
  <si>
    <t>TEC-CO-10002095</t>
  </si>
  <si>
    <t>Hewlett Packard 610 Color Digital Copier / Printer</t>
  </si>
  <si>
    <t>CA-2016-110499</t>
  </si>
  <si>
    <t>CA-2015-135272</t>
  </si>
  <si>
    <t>FUR-TA-10001095</t>
  </si>
  <si>
    <t>Chromcraft Round Conference Tables</t>
  </si>
  <si>
    <t>CA-2016-140928</t>
  </si>
  <si>
    <t>CA-2014-106803</t>
  </si>
  <si>
    <t>CA-2017-117240</t>
  </si>
  <si>
    <t>CA-2017-133333</t>
  </si>
  <si>
    <t>CA-2015-112319</t>
  </si>
  <si>
    <t>OFF-LA-10004484</t>
  </si>
  <si>
    <t>Avery 476</t>
  </si>
  <si>
    <t>CA-2017-126046</t>
  </si>
  <si>
    <t>CA-2015-114923</t>
  </si>
  <si>
    <t>CA-2014-162775</t>
  </si>
  <si>
    <t>OFF-EN-10001532</t>
  </si>
  <si>
    <t>Brown Kraft Recycled Envelopes</t>
  </si>
  <si>
    <t>TEC-AC-10003174</t>
  </si>
  <si>
    <t>Plantronics S12 Corded Telephone Headset System</t>
  </si>
  <si>
    <t>OFF-BI-10004187</t>
  </si>
  <si>
    <t>3-ring staple pack</t>
  </si>
  <si>
    <t>OFF-ST-10000025</t>
  </si>
  <si>
    <t>Fellowes Stor/Drawer Steel Plus Storage Drawers</t>
  </si>
  <si>
    <t>FUR-FU-10004306</t>
  </si>
  <si>
    <t>Electrix Halogen Magnifier Lamp</t>
  </si>
  <si>
    <t>CA-2014-106810</t>
  </si>
  <si>
    <t>FUR-CH-10003746</t>
  </si>
  <si>
    <t>Hon 4070 Series Pagoda Round Back Stacking Chairs</t>
  </si>
  <si>
    <t>CA-2016-157245</t>
  </si>
  <si>
    <t>OFF-BI-10001036</t>
  </si>
  <si>
    <t>Cardinal EasyOpen D-Ring Binders</t>
  </si>
  <si>
    <t>CA-2017-104220</t>
  </si>
  <si>
    <t>OFF-BI-10000301</t>
  </si>
  <si>
    <t>GBC Instant Report Kit</t>
  </si>
  <si>
    <t>OFF-AR-10004648</t>
  </si>
  <si>
    <t>Boston 19500 Mighty Mite Electric Pencil Sharpener</t>
  </si>
  <si>
    <t>FUR-FU-10002597</t>
  </si>
  <si>
    <t>C-Line Magnetic Cubicle Keepers, Clear Polypropylene</t>
  </si>
  <si>
    <t>OFF-AR-10003405</t>
  </si>
  <si>
    <t>Dixon My First Ticonderoga Pencil, #2</t>
  </si>
  <si>
    <t>CA-2014-165974</t>
  </si>
  <si>
    <t>FUR-CH-10002335</t>
  </si>
  <si>
    <t>Hon GuestStacker Chair</t>
  </si>
  <si>
    <t>CA-2015-144267</t>
  </si>
  <si>
    <t>OFF-PA-10003657</t>
  </si>
  <si>
    <t>Xerox 1927</t>
  </si>
  <si>
    <t>US-2015-157014</t>
  </si>
  <si>
    <t>FUR-BO-10004409</t>
  </si>
  <si>
    <t>Safco Value Mate Series Steel Bookcases, Baked Enamel Finish on Steel, Gray</t>
  </si>
  <si>
    <t>TEC-AC-10000057</t>
  </si>
  <si>
    <t>Microsoft Natural Ergonomic Keyboard 4000</t>
  </si>
  <si>
    <t>OFF-EN-10000056</t>
  </si>
  <si>
    <t>Cameo Buff Policy Envelopes</t>
  </si>
  <si>
    <t>CA-2015-154921</t>
  </si>
  <si>
    <t>OFF-BI-10000014</t>
  </si>
  <si>
    <t>Heavy-Duty E-Z-D Binders</t>
  </si>
  <si>
    <t>CA-2017-129567</t>
  </si>
  <si>
    <t>FUR-CH-10004675</t>
  </si>
  <si>
    <t>Lifetime Advantage Folding Chairs, 4/Carton</t>
  </si>
  <si>
    <t>CA-2015-154620</t>
  </si>
  <si>
    <t>CA-2015-115938</t>
  </si>
  <si>
    <t>OFF-BI-10001132</t>
  </si>
  <si>
    <t>Acco PRESSTEX Data Binder with Storage Hooks, Dark Blue, 9 1/2" X 11"</t>
  </si>
  <si>
    <t>FUR-CH-10003199</t>
  </si>
  <si>
    <t>Office Star - Contemporary Task Swivel Chair</t>
  </si>
  <si>
    <t>TEC-PH-10001530</t>
  </si>
  <si>
    <t>Cisco Unified IP Phone 7945G VoIP phone</t>
  </si>
  <si>
    <t>CA-2016-105256</t>
  </si>
  <si>
    <t>OFF-LA-10001569</t>
  </si>
  <si>
    <t>Avery 499</t>
  </si>
  <si>
    <t>CA-2014-156433</t>
  </si>
  <si>
    <t>CA-2017-151428</t>
  </si>
  <si>
    <t>OFF-PA-10000176</t>
  </si>
  <si>
    <t>Xerox 1887</t>
  </si>
  <si>
    <t>CA-2015-124653</t>
  </si>
  <si>
    <t>OFF-LA-10002271</t>
  </si>
  <si>
    <t>Smead Alpha-Z Color-Coded Second Alphabetical Labels and Starter Set</t>
  </si>
  <si>
    <t>CA-2015-101910</t>
  </si>
  <si>
    <t>FUR-FU-10004090</t>
  </si>
  <si>
    <t>Executive Impressions 14" Contract Wall Clock</t>
  </si>
  <si>
    <t>CA-2017-105809</t>
  </si>
  <si>
    <t>OFF-AP-10000576</t>
  </si>
  <si>
    <t>Belkin 7 Outlet SurgeMaster II</t>
  </si>
  <si>
    <t>CA-2016-136133</t>
  </si>
  <si>
    <t>OFF-PA-10003953</t>
  </si>
  <si>
    <t>Xerox 218</t>
  </si>
  <si>
    <t>CA-2016-115504</t>
  </si>
  <si>
    <t>FUR-FU-10000794</t>
  </si>
  <si>
    <t>Eldon Stackable Tray, Side-Load, Legal, Smoke</t>
  </si>
  <si>
    <t>CA-2017-135783</t>
  </si>
  <si>
    <t>OFF-AR-10001897</t>
  </si>
  <si>
    <t>Model L Table or Wall-Mount Pencil Sharpener</t>
  </si>
  <si>
    <t>CA-2014-134313</t>
  </si>
  <si>
    <t>TEC-PH-10001795</t>
  </si>
  <si>
    <t>ClearOne CHATAttach 160 - speaker phone</t>
  </si>
  <si>
    <t>CA-2015-140921</t>
  </si>
  <si>
    <t>TEC-AC-10004901</t>
  </si>
  <si>
    <t xml:space="preserve">Kensington SlimBlade Notebook Wireless Mouse with Nano Receiver </t>
  </si>
  <si>
    <t>OFF-AR-10003190</t>
  </si>
  <si>
    <t>Newell 32</t>
  </si>
  <si>
    <t>CA-2014-151995</t>
  </si>
  <si>
    <t>OFF-AP-10000240</t>
  </si>
  <si>
    <t>Belkin F9G930V10-GRY 9 Outlet Surge</t>
  </si>
  <si>
    <t>CA-2017-143686</t>
  </si>
  <si>
    <t>TEC-AC-10001838</t>
  </si>
  <si>
    <t>Razer Tiamat Over Ear 7.1 Surround Sound PC Gaming Headset</t>
  </si>
  <si>
    <t>CA-2015-106565</t>
  </si>
  <si>
    <t>OFF-PA-10003651</t>
  </si>
  <si>
    <t>Xerox 1968</t>
  </si>
  <si>
    <t>CA-2016-149370</t>
  </si>
  <si>
    <t>CA-2014-140858</t>
  </si>
  <si>
    <t>OFF-BI-10003094</t>
  </si>
  <si>
    <t>Self-Adhesive Ring Binder Labels</t>
  </si>
  <si>
    <t>FUR-CH-10001394</t>
  </si>
  <si>
    <t>Global Leather Executive Chair</t>
  </si>
  <si>
    <t>OFF-BI-10004230</t>
  </si>
  <si>
    <t>GBC Recycled Grain Textured Covers</t>
  </si>
  <si>
    <t>OFF-PA-10003395</t>
  </si>
  <si>
    <t>Xerox 1941</t>
  </si>
  <si>
    <t>TEC-AC-10002402</t>
  </si>
  <si>
    <t>Razer Kraken PRO Over Ear PC and Music Headset</t>
  </si>
  <si>
    <t>CA-2017-101434</t>
  </si>
  <si>
    <t>TEC-AC-10003441</t>
  </si>
  <si>
    <t>Kingston Digital DataTraveler 32GB USB 2.0</t>
  </si>
  <si>
    <t>US-2014-102071</t>
  </si>
  <si>
    <t>OFF-FA-10002280</t>
  </si>
  <si>
    <t>Advantus Plastic Paper Clips</t>
  </si>
  <si>
    <t>CA-2017-126956</t>
  </si>
  <si>
    <t>OFF-SU-10000381</t>
  </si>
  <si>
    <t>Acme Forged Steel Scissors with Black Enamel Handles</t>
  </si>
  <si>
    <t>OFF-EN-10004459</t>
  </si>
  <si>
    <t>Security-Tint Envelopes</t>
  </si>
  <si>
    <t>FUR-CH-10000665</t>
  </si>
  <si>
    <t>Global Airflow Leather Mesh Back Chair, Black</t>
  </si>
  <si>
    <t>CA-2017-129462</t>
  </si>
  <si>
    <t>OFF-AP-10003884</t>
  </si>
  <si>
    <t>Fellowes Smart Surge Ten-Outlet Protector, Platinum</t>
  </si>
  <si>
    <t>TEC-PH-10001557</t>
  </si>
  <si>
    <t>Pyle PMP37LED</t>
  </si>
  <si>
    <t>TEC-PH-10002085</t>
  </si>
  <si>
    <t>Clarity 53712</t>
  </si>
  <si>
    <t>OFF-AR-10002956</t>
  </si>
  <si>
    <t>Boston 16801 Nautilus Battery Pencil Sharpener</t>
  </si>
  <si>
    <t>CA-2016-165316</t>
  </si>
  <si>
    <t>OFF-AP-10003266</t>
  </si>
  <si>
    <t>Holmes Replacement Filter for HEPA Air Cleaner, Large Room</t>
  </si>
  <si>
    <t>TEC-MA-10004002</t>
  </si>
  <si>
    <t>Zebra GX420t Direct Thermal/Thermal Transfer Printer</t>
  </si>
  <si>
    <t>OFF-BI-10001071</t>
  </si>
  <si>
    <t>GBC ProClick Punch Binding System</t>
  </si>
  <si>
    <t>US-2014-115987</t>
  </si>
  <si>
    <t>OFF-PA-10001560</t>
  </si>
  <si>
    <t>Adams Telephone Message Books, 5 1/4 x 11</t>
  </si>
  <si>
    <t>US-2017-156083</t>
  </si>
  <si>
    <t>US-2016-137547</t>
  </si>
  <si>
    <t>CA-2015-100454</t>
  </si>
  <si>
    <t>OFF-AR-10002578</t>
  </si>
  <si>
    <t>Newell 335</t>
  </si>
  <si>
    <t>FUR-BO-10001519</t>
  </si>
  <si>
    <t>O'Sullivan 3-Shelf Heavy-Duty Bookcases</t>
  </si>
  <si>
    <t>OFF-BI-10001294</t>
  </si>
  <si>
    <t>Fellowes Binding Cases</t>
  </si>
  <si>
    <t>CA-2016-161669</t>
  </si>
  <si>
    <t>OFF-BI-10001636</t>
  </si>
  <si>
    <t>Ibico Plastic and Wire Spiral Binding Combs</t>
  </si>
  <si>
    <t>OFF-SU-10002503</t>
  </si>
  <si>
    <t>Acme Preferred Stainless Steel Scissors</t>
  </si>
  <si>
    <t>OFF-LA-10004093</t>
  </si>
  <si>
    <t>Avery 486</t>
  </si>
  <si>
    <t>CA-2015-114300</t>
  </si>
  <si>
    <t>FUR-FU-10003878</t>
  </si>
  <si>
    <t>Linden 10" Round Wall Clock, Black</t>
  </si>
  <si>
    <t>CA-2017-107503</t>
  </si>
  <si>
    <t>TEC-AC-10000710</t>
  </si>
  <si>
    <t>Maxell DVD-RAM Discs</t>
  </si>
  <si>
    <t>CA-2014-107755</t>
  </si>
  <si>
    <t>OFF-AR-10002335</t>
  </si>
  <si>
    <t>DIXON Oriole Pencils</t>
  </si>
  <si>
    <t>CA-2016-152534</t>
  </si>
  <si>
    <t>OFF-PA-10001870</t>
  </si>
  <si>
    <t>Xerox 202</t>
  </si>
  <si>
    <t>CA-2016-113747</t>
  </si>
  <si>
    <t>CA-2016-123274</t>
  </si>
  <si>
    <t>OFF-PA-10001019</t>
  </si>
  <si>
    <t>Xerox 1884</t>
  </si>
  <si>
    <t>CA-2014-125612</t>
  </si>
  <si>
    <t>OFF-SU-10002537</t>
  </si>
  <si>
    <t>Acme Box Cutter Scissors</t>
  </si>
  <si>
    <t>OFF-ST-10003221</t>
  </si>
  <si>
    <t>Staple magnet</t>
  </si>
  <si>
    <t>CA-2017-161984</t>
  </si>
  <si>
    <t>CA-2014-133851</t>
  </si>
  <si>
    <t>OFF-AR-10003752</t>
  </si>
  <si>
    <t>Deluxe Chalkboard Eraser Cleaner</t>
  </si>
  <si>
    <t>TEC-AC-10001714</t>
  </si>
  <si>
    <t>Logitech MX Performance Wireless Mouse</t>
  </si>
  <si>
    <t>CA-2016-134474</t>
  </si>
  <si>
    <t>OFF-AR-10003958</t>
  </si>
  <si>
    <t>Newell 337</t>
  </si>
  <si>
    <t>TEC-PH-10002923</t>
  </si>
  <si>
    <t>Logitech B530 USB Headset - headset - Full size, Binaural</t>
  </si>
  <si>
    <t>OFF-LA-10004272</t>
  </si>
  <si>
    <t>Avery 482</t>
  </si>
  <si>
    <t>CA-2014-149020</t>
  </si>
  <si>
    <t>FUR-FU-10000965</t>
  </si>
  <si>
    <t>Howard Miller 11-1/2" Diameter Ridgewood Wall Clock</t>
  </si>
  <si>
    <t>OFF-LA-10004853</t>
  </si>
  <si>
    <t>Avery 483</t>
  </si>
  <si>
    <t>CA-2016-134362</t>
  </si>
  <si>
    <t>OFF-BI-10003719</t>
  </si>
  <si>
    <t>Large Capacity Hanging Post Binders</t>
  </si>
  <si>
    <t>CA-2014-136742</t>
  </si>
  <si>
    <t>OFF-BI-10000545</t>
  </si>
  <si>
    <t>GBC Ibimaster 500 Manual ProClick Binding System</t>
  </si>
  <si>
    <t>CA-2016-158099</t>
  </si>
  <si>
    <t>OFF-PA-10003591</t>
  </si>
  <si>
    <t>Southworth 100% Cotton The Best Paper</t>
  </si>
  <si>
    <t>CA-2015-131128</t>
  </si>
  <si>
    <t>CA-2014-148488</t>
  </si>
  <si>
    <t>OFF-PA-10001790</t>
  </si>
  <si>
    <t>Xerox 1910</t>
  </si>
  <si>
    <t>CA-2017-114636</t>
  </si>
  <si>
    <t>CA-2016-116736</t>
  </si>
  <si>
    <t>TEC-AC-10002049</t>
  </si>
  <si>
    <t>Logitech G19 Programmable Gaming Keyboard</t>
  </si>
  <si>
    <t>OFF-BI-10003712</t>
  </si>
  <si>
    <t>Acco Pressboard Covers with Storage Hooks, 14 7/8" x 11", Light Blue</t>
  </si>
  <si>
    <t>US-2014-158638</t>
  </si>
  <si>
    <t>OFF-BI-10003984</t>
  </si>
  <si>
    <t>Lock-Up Easel 'Spel-Binder'</t>
  </si>
  <si>
    <t>CA-2017-111689</t>
  </si>
  <si>
    <t>CA-2015-129098</t>
  </si>
  <si>
    <t>US-2017-123463</t>
  </si>
  <si>
    <t>CA-2016-165148</t>
  </si>
  <si>
    <t>FUR-FU-10001424</t>
  </si>
  <si>
    <t>Dax Clear Box Frame</t>
  </si>
  <si>
    <t>CA-2014-134061</t>
  </si>
  <si>
    <t>OFF-BI-10002071</t>
  </si>
  <si>
    <t>Fellowes Black Plastic Comb Bindings</t>
  </si>
  <si>
    <t>CA-2015-143602</t>
  </si>
  <si>
    <t>OFF-ST-10002486</t>
  </si>
  <si>
    <t>Eldon Shelf Savers Cubes and Bins</t>
  </si>
  <si>
    <t>CA-2017-115364</t>
  </si>
  <si>
    <t>CA-2017-150707</t>
  </si>
  <si>
    <t>CA-2014-104976</t>
  </si>
  <si>
    <t>TEC-AC-10000927</t>
  </si>
  <si>
    <t xml:space="preserve">Anker Ultrathin Bluetooth Wireless Keyboard Aluminum Cover with Stand </t>
  </si>
  <si>
    <t>CA-2017-132934</t>
  </si>
  <si>
    <t>OFF-PA-10001622</t>
  </si>
  <si>
    <t>Ampad Poly Cover Wirebound Steno Book, 6" x 9" Assorted Colors, Gregg Ruled</t>
  </si>
  <si>
    <t>CA-2017-133256</t>
  </si>
  <si>
    <t>OFF-AR-10003158</t>
  </si>
  <si>
    <t>Fluorescent Highlighters by Dixon</t>
  </si>
  <si>
    <t>TEC-PH-10002660</t>
  </si>
  <si>
    <t>Nortel Networks T7316 E Nt8 B27</t>
  </si>
  <si>
    <t>CA-2016-105494</t>
  </si>
  <si>
    <t>OFF-BI-10003364</t>
  </si>
  <si>
    <t>Binding Machine Supplies</t>
  </si>
  <si>
    <t>OFF-EN-10001099</t>
  </si>
  <si>
    <t>CA-2016-140634</t>
  </si>
  <si>
    <t>CA-2014-144407</t>
  </si>
  <si>
    <t>OFF-PA-10002250</t>
  </si>
  <si>
    <t>Things To Do Today Pad</t>
  </si>
  <si>
    <t>CA-2017-160983</t>
  </si>
  <si>
    <t>OFF-BI-10004716</t>
  </si>
  <si>
    <t>Wilson Jones Hanging Recycled Pressboard Data Binders</t>
  </si>
  <si>
    <t>US-2016-114622</t>
  </si>
  <si>
    <t>OFF-LA-10001045</t>
  </si>
  <si>
    <t>Permanent Self-Adhesive File Folder Labels for Typewriters by Universal</t>
  </si>
  <si>
    <t>CA-2017-150959</t>
  </si>
  <si>
    <t>OFF-BI-10001510</t>
  </si>
  <si>
    <t>Deluxe Heavy-Duty Vinyl Round Ring Binder</t>
  </si>
  <si>
    <t>CA-2017-132353</t>
  </si>
  <si>
    <t>OFF-PA-10002947</t>
  </si>
  <si>
    <t>Xerox 1923</t>
  </si>
  <si>
    <t>CA-2016-130477</t>
  </si>
  <si>
    <t>OFF-PA-10000019</t>
  </si>
  <si>
    <t>Xerox 1931</t>
  </si>
  <si>
    <t>FUR-BO-10003441</t>
  </si>
  <si>
    <t>Bush Westfield Collection Bookcases, Fully Assembled</t>
  </si>
  <si>
    <t>CA-2017-143259</t>
  </si>
  <si>
    <t>TEC-PH-10004774</t>
  </si>
  <si>
    <t>Gear Head AU3700S Headset</t>
  </si>
  <si>
    <t>OFF-BI-10003684</t>
  </si>
  <si>
    <t>Wilson Jones Legal Size Ring Binders</t>
  </si>
  <si>
    <t>TEC-PH-10001494</t>
  </si>
  <si>
    <t>Polycom CX600 IP Phone VoIP phone</t>
  </si>
  <si>
    <t>CA-2017-137596</t>
  </si>
  <si>
    <t>TEC-AC-10004666</t>
  </si>
  <si>
    <t>Maxell iVDR EX 500GB Cartridge</t>
  </si>
  <si>
    <t>OFF-ST-10003816</t>
  </si>
  <si>
    <t>Fellowes High-Stak Drawer Files</t>
  </si>
  <si>
    <t>CA-2015-133627</t>
  </si>
  <si>
    <t>CA-2017-102519</t>
  </si>
  <si>
    <t>FUR-TA-10001520</t>
  </si>
  <si>
    <t>Lesro Sheffield Collection Coffee Table, End Table, Center Table, Corner Table</t>
  </si>
  <si>
    <t>US-2014-141215</t>
  </si>
  <si>
    <t>CA-2016-165218</t>
  </si>
  <si>
    <t>OFF-ST-10001558</t>
  </si>
  <si>
    <t>Acco Perma 4000 Stacking Storage Drawers</t>
  </si>
  <si>
    <t>CA-2014-138296</t>
  </si>
  <si>
    <t>TEC-AC-10002473</t>
  </si>
  <si>
    <t>Maxell 4.7GB DVD-R</t>
  </si>
  <si>
    <t>CA-2015-111164</t>
  </si>
  <si>
    <t>TEC-PH-10004531</t>
  </si>
  <si>
    <t>OtterBox Commuter Series Case - iPhone 5 &amp; 5s</t>
  </si>
  <si>
    <t>OFF-AP-10004487</t>
  </si>
  <si>
    <t>Kensington 4 Outlet MasterPiece Compact Power Control Center</t>
  </si>
  <si>
    <t>CA-2016-149797</t>
  </si>
  <si>
    <t>OFF-PA-10003543</t>
  </si>
  <si>
    <t>Xerox 1985</t>
  </si>
  <si>
    <t>CA-2014-132962</t>
  </si>
  <si>
    <t>TEC-AC-10004353</t>
  </si>
  <si>
    <t>Hypercom P1300 Pinpad</t>
  </si>
  <si>
    <t>CA-2015-115091</t>
  </si>
  <si>
    <t>CA-2017-144932</t>
  </si>
  <si>
    <t>OFF-AR-10001468</t>
  </si>
  <si>
    <t>Sanford Prismacolor Professional Thick Lead Art Pencils, 36-Color Set</t>
  </si>
  <si>
    <t>OFF-PA-10002195</t>
  </si>
  <si>
    <t>RSVP Cards &amp; Envelopes, Blank White, 8-1/2" X 11", 24 Cards/25 Envelopes/Set</t>
  </si>
  <si>
    <t>CA-2017-114216</t>
  </si>
  <si>
    <t>OFF-PA-10001745</t>
  </si>
  <si>
    <t>Wirebound Message Books, 2 7/8" x 5", 3 Forms per Page</t>
  </si>
  <si>
    <t>CA-2016-140081</t>
  </si>
  <si>
    <t>OFF-BI-10004826</t>
  </si>
  <si>
    <t>JM Magazine Binder</t>
  </si>
  <si>
    <t>V095</t>
  </si>
  <si>
    <t>NEC</t>
  </si>
  <si>
    <t>US-2017-111745</t>
  </si>
  <si>
    <t>OFF-PA-10000289</t>
  </si>
  <si>
    <t>Xerox 213</t>
  </si>
  <si>
    <t>CA-2015-148250</t>
  </si>
  <si>
    <t>OFF-AP-10003040</t>
  </si>
  <si>
    <t>Fellowes 8 Outlet Superior Workstation Surge Protector w/o Phone/Fax/Modem Protection</t>
  </si>
  <si>
    <t>OFF-PA-10000350</t>
  </si>
  <si>
    <t>Message Book, Standard Line "While You Were Out", 5 1/2" X 4", 200 Sets/Book</t>
  </si>
  <si>
    <t>CA-2016-105760</t>
  </si>
  <si>
    <t>OFF-BI-10001759</t>
  </si>
  <si>
    <t>Acco Pressboard Covers with Storage Hooks, 14 7/8" x 11", Dark Blue</t>
  </si>
  <si>
    <t>CA-2016-142958</t>
  </si>
  <si>
    <t>CA-2015-120880</t>
  </si>
  <si>
    <t>OFF-ST-10001496</t>
  </si>
  <si>
    <t>Standard Rollaway File with Lock</t>
  </si>
  <si>
    <t>OFF-BI-10002931</t>
  </si>
  <si>
    <t>Avery Trapezoid Extra Heavy Duty 4" Binders</t>
  </si>
  <si>
    <t>FUR-TA-10002356</t>
  </si>
  <si>
    <t>Bevis Boat-Shaped Conference Table</t>
  </si>
  <si>
    <t>US-2015-140200</t>
  </si>
  <si>
    <t>FUR-FU-10003601</t>
  </si>
  <si>
    <t>Deflect-o RollaMat Studded, Beveled Mat for Medium Pile Carpeting</t>
  </si>
  <si>
    <t>US-2017-110576</t>
  </si>
  <si>
    <t>FUR-TA-10004154</t>
  </si>
  <si>
    <t>Riverside Furniture Oval Coffee Table, Oval End Table, End Table with Drawer</t>
  </si>
  <si>
    <t>OFF-PA-10000788</t>
  </si>
  <si>
    <t>Xerox 210</t>
  </si>
  <si>
    <t>FUR-FU-10001940</t>
  </si>
  <si>
    <t>CA-2017-131156</t>
  </si>
  <si>
    <t>CA-2017-136539</t>
  </si>
  <si>
    <t>CA-2017-119305</t>
  </si>
  <si>
    <t>CA-2017-102414</t>
  </si>
  <si>
    <t>OFF-BI-10004465</t>
  </si>
  <si>
    <t>Avery Durable Slant Ring Binders</t>
  </si>
  <si>
    <t>OFF-PA-10002333</t>
  </si>
  <si>
    <t>Universal Ultra Bright White Copier/Laser Paper, 8 1/2" x 11", Ream</t>
  </si>
  <si>
    <t>FUR-FU-10004188</t>
  </si>
  <si>
    <t>Luxo Professional Combination Clamp-On Lamps</t>
  </si>
  <si>
    <t>CA-2015-112571</t>
  </si>
  <si>
    <t>CA-2017-152142</t>
  </si>
  <si>
    <t>OFF-BI-10000145</t>
  </si>
  <si>
    <t>Zipper Ring Binder Pockets</t>
  </si>
  <si>
    <t>CA-2015-160059</t>
  </si>
  <si>
    <t>CA-2016-120859</t>
  </si>
  <si>
    <t>OFF-LA-10001613</t>
  </si>
  <si>
    <t>Avery File Folder Labels</t>
  </si>
  <si>
    <t>CA-2014-127488</t>
  </si>
  <si>
    <t>OFF-LA-10004055</t>
  </si>
  <si>
    <t>Color-Coded Legal Exhibit Labels</t>
  </si>
  <si>
    <t>CA-2017-135279</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</si>
  <si>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</si>
  <si>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</si>
  <si>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</si>
  <si>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</si>
  <si>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</si>
  <si>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</si>
  <si>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</si>
  <si>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</si>
  <si>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CA-2014-115791</t>
  </si>
  <si>
    <t>US-2017-103247</t>
  </si>
  <si>
    <t>OFF-BI-10002012</t>
  </si>
  <si>
    <t>Wilson Jones Easy Flow II Sheet Lifters</t>
  </si>
  <si>
    <t>US-2017-100209</t>
  </si>
  <si>
    <t>CA-2017-159366</t>
  </si>
  <si>
    <t>CA-2016-145499</t>
  </si>
  <si>
    <t>OFF-PA-10004156</t>
  </si>
  <si>
    <t>Xerox 188</t>
  </si>
  <si>
    <t>CA-2015-157035</t>
  </si>
  <si>
    <t>CA-2016-144939</t>
  </si>
  <si>
    <t>OFF-AR-10000034</t>
  </si>
  <si>
    <t>BIC Brite Liner Grip Highlighters, Assorted, 5/Pack</t>
  </si>
  <si>
    <t>CA-2014-163419</t>
  </si>
  <si>
    <t>TEC-PH-10000560</t>
  </si>
  <si>
    <t>Samsung Galaxy S III - 16GB - pebble blue (T-Mobile)</t>
  </si>
  <si>
    <t>CA-2017-100314</t>
  </si>
  <si>
    <t>OFF-EN-10000461</t>
  </si>
  <si>
    <t>#10- 4 1/8" x 9 1/2" Recycled Envelopes</t>
  </si>
  <si>
    <t>TEC-MA-10003066</t>
  </si>
  <si>
    <t>Wasp CCD Handheld Bar Code Reader</t>
  </si>
  <si>
    <t>OFF-BI-10004022</t>
  </si>
  <si>
    <t>Acco Suede Grain Vinyl Round Ring Binder</t>
  </si>
  <si>
    <t>CA-2015-146829</t>
  </si>
  <si>
    <t>CA-2017-167899</t>
  </si>
  <si>
    <t>OFF-AR-10001988</t>
  </si>
  <si>
    <t>Bulldog Table or Wall-Mount Pencil Sharpener</t>
  </si>
  <si>
    <t>CA-2015-153549</t>
  </si>
  <si>
    <t>CA-2016-110023</t>
  </si>
  <si>
    <t>CA-2016-105585</t>
  </si>
  <si>
    <t>OFF-PA-10003625</t>
  </si>
  <si>
    <t>Xerox 1979</t>
  </si>
  <si>
    <t>OFF-BI-10003925</t>
  </si>
  <si>
    <t>Fellowes PB300 Plastic Comb Binding Machine</t>
  </si>
  <si>
    <t>CA-2014-117639</t>
  </si>
  <si>
    <t>Plantronics Voyager Pro Legend</t>
  </si>
  <si>
    <t>OFF-EN-10003862</t>
  </si>
  <si>
    <t>Laser &amp; Ink Jet Business Envelopes</t>
  </si>
  <si>
    <t>CA-2015-162537</t>
  </si>
  <si>
    <t>OFF-ST-10004258</t>
  </si>
  <si>
    <t>Portable Personal File Box</t>
  </si>
  <si>
    <t>FUR-FU-10002885</t>
  </si>
  <si>
    <t>Magna Visual Magnetic Picture Hangers</t>
  </si>
  <si>
    <t>CA-2016-155488</t>
  </si>
  <si>
    <t>TEC-AC-10003033</t>
  </si>
  <si>
    <t>Plantronics CS510 - Over-the-Head monaural Wireless Headset System</t>
  </si>
  <si>
    <t>CA-2015-124891</t>
  </si>
  <si>
    <t>OFF-ST-10000046</t>
  </si>
  <si>
    <t>Fellowes Super Stor/Drawer Files</t>
  </si>
  <si>
    <t>CA-2015-126445</t>
  </si>
  <si>
    <t>CA-2015-111199</t>
  </si>
  <si>
    <t>CA-2015-105312</t>
  </si>
  <si>
    <t>OFF-BI-10002049</t>
  </si>
  <si>
    <t>UniKeep View Case Binders</t>
  </si>
  <si>
    <t>US-2017-106705</t>
  </si>
  <si>
    <t>CA-2017-135034</t>
  </si>
  <si>
    <t>FUR-FU-10001602</t>
  </si>
  <si>
    <t>Eldon Delta Triangular Chair Mat, 52" x 58", Clear</t>
  </si>
  <si>
    <t>CA-2014-158540</t>
  </si>
  <si>
    <t>CA-2017-118437</t>
  </si>
  <si>
    <t>OFF-ST-10003722</t>
  </si>
  <si>
    <t>Project Tote Personal File</t>
  </si>
  <si>
    <t>US-2015-126214</t>
  </si>
  <si>
    <t>TEC-AC-10003198</t>
  </si>
  <si>
    <t>Enermax Acrylux Wireless Keyboard</t>
  </si>
  <si>
    <t>CA-2015-133025</t>
  </si>
  <si>
    <t>FUR-FU-10002191</t>
  </si>
  <si>
    <t>G.E. Halogen Desk Lamp Bulbs</t>
  </si>
  <si>
    <t>CA-2015-108665</t>
  </si>
  <si>
    <t>TEC-PH-10004188</t>
  </si>
  <si>
    <t>OtterBox Commuter Series Case - Samsung Galaxy S4</t>
  </si>
  <si>
    <t>OFF-ST-10001526</t>
  </si>
  <si>
    <t xml:space="preserve">Iceberg Mobile Mega Data/Printer Cart </t>
  </si>
  <si>
    <t>OFF-AR-10001166</t>
  </si>
  <si>
    <t>Staples in misc. colors</t>
  </si>
  <si>
    <t>CA-2015-124450</t>
  </si>
  <si>
    <t>FUR-CH-10000309</t>
  </si>
  <si>
    <t>Global Comet Stacking Arm Chair</t>
  </si>
  <si>
    <t>TEC-MA-10004212</t>
  </si>
  <si>
    <t>Cisco SPA525G2 5-Line IP Phone</t>
  </si>
  <si>
    <t>OFF-EN-10003072</t>
  </si>
  <si>
    <t>Peel &amp; Seel Envelopes</t>
  </si>
  <si>
    <t>CA-2015-167269</t>
  </si>
  <si>
    <t>OFF-BI-10000320</t>
  </si>
  <si>
    <t>GBC Plastic Binding Combs</t>
  </si>
  <si>
    <t>CA-2017-106964</t>
  </si>
  <si>
    <t>OFF-PA-10001166</t>
  </si>
  <si>
    <t>Xerox 2</t>
  </si>
  <si>
    <t>CA-2016-126529</t>
  </si>
  <si>
    <t>OFF-PA-10003656</t>
  </si>
  <si>
    <t>Xerox 1935</t>
  </si>
  <si>
    <t>TEC-PH-10000148</t>
  </si>
  <si>
    <t>Cyber Acoustics AC-202b Speech Recognition Stereo Headset</t>
  </si>
  <si>
    <t>CA-2014-163552</t>
  </si>
  <si>
    <t>TEC-PH-10003885</t>
  </si>
  <si>
    <t>Cisco SPA508G</t>
  </si>
  <si>
    <t>OFF-LA-10001175</t>
  </si>
  <si>
    <t>Avery 514</t>
  </si>
  <si>
    <t>OFF-PA-10000955</t>
  </si>
  <si>
    <t>Southworth 25% Cotton Granite Paper &amp; Envelopes</t>
  </si>
  <si>
    <t>CA-2016-109820</t>
  </si>
  <si>
    <t>FUR-FU-10003975</t>
  </si>
  <si>
    <t>Eldon Advantage Chair Mats for Low to Medium Pile Carpets</t>
  </si>
  <si>
    <t>CA-2016-113061</t>
  </si>
  <si>
    <t>OFF-BI-10003707</t>
  </si>
  <si>
    <t>Aluminum Screw Posts</t>
  </si>
  <si>
    <t>CA-2015-127418</t>
  </si>
  <si>
    <t>OFF-AR-10000203</t>
  </si>
  <si>
    <t>Newell 336</t>
  </si>
  <si>
    <t>CA-2017-121818</t>
  </si>
  <si>
    <t>OFF-AR-10004790</t>
  </si>
  <si>
    <t>CA-2016-127670</t>
  </si>
  <si>
    <t>V080</t>
  </si>
  <si>
    <t>Zebra Technologies</t>
  </si>
  <si>
    <t>TEC-AC-10004761</t>
  </si>
  <si>
    <t>Maxell 4.7GB DVD+RW 3/Pack</t>
  </si>
  <si>
    <t>CA-2016-102981</t>
  </si>
  <si>
    <t>FUR-BO-10001811</t>
  </si>
  <si>
    <t>Atlantic Metals Mobile 5-Shelf Bookcases, Custom Colors</t>
  </si>
  <si>
    <t>OFF-AR-10001130</t>
  </si>
  <si>
    <t>Quartet Alpha White Chalk, 12/Pack</t>
  </si>
  <si>
    <t>CA-2017-115651</t>
  </si>
  <si>
    <t>OFF-AP-10000055</t>
  </si>
  <si>
    <t>Belkin F9S820V06 8 Outlet Surge</t>
  </si>
  <si>
    <t>FUR-CH-10002304</t>
  </si>
  <si>
    <t>Global Stack Chair without Arms, Black</t>
  </si>
  <si>
    <t>CA-2017-152702</t>
  </si>
  <si>
    <t>CA-2016-169103</t>
  </si>
  <si>
    <t>CA-2014-139192</t>
  </si>
  <si>
    <t>FUR-FU-10000293</t>
  </si>
  <si>
    <t>Eldon Antistatic Chair Mats for Low to Medium Pile Carpets</t>
  </si>
  <si>
    <t>US-2015-153500</t>
  </si>
  <si>
    <t>OFF-PA-10001307</t>
  </si>
  <si>
    <t>Important Message Pads, 50 4-1/4 x 5-1/2 Forms per Pad</t>
  </si>
  <si>
    <t>FUR-FU-10004460</t>
  </si>
  <si>
    <t>Howard Miller 12" Round Wall Clock</t>
  </si>
  <si>
    <t>OFF-AR-10000716</t>
  </si>
  <si>
    <t>DIXON Ticonderoga Erasable Checking Pencils</t>
  </si>
  <si>
    <t>CA-2015-110667</t>
  </si>
  <si>
    <t>FUR-FU-10004622</t>
  </si>
  <si>
    <t>Eldon Advantage Foldable Chair Mats for Low Pile Carpets</t>
  </si>
  <si>
    <t>OFF-BI-10003529</t>
  </si>
  <si>
    <t>Avery Round Ring Poly Binders</t>
  </si>
  <si>
    <t>OFF-BI-10001097</t>
  </si>
  <si>
    <t>Avery Hole Reinforcements</t>
  </si>
  <si>
    <t>CA-2017-167150</t>
  </si>
  <si>
    <t>OFF-BI-10001597</t>
  </si>
  <si>
    <t>Wilson Jones Ledger-Size, Piano-Hinge Binder, 2", Blue</t>
  </si>
  <si>
    <t>OFF-FA-10001754</t>
  </si>
  <si>
    <t>Stockwell Gold Paper Clips</t>
  </si>
  <si>
    <t>CA-2016-105284</t>
  </si>
  <si>
    <t>US-2015-125374</t>
  </si>
  <si>
    <t>CA-2015-161263</t>
  </si>
  <si>
    <t>OFF-FA-10004838</t>
  </si>
  <si>
    <t>Super Bands, 12/Pack</t>
  </si>
  <si>
    <t>TEC-PH-10002115</t>
  </si>
  <si>
    <t>Plantronics 81402</t>
  </si>
  <si>
    <t>OFF-FA-10003059</t>
  </si>
  <si>
    <t>Assorted Color Push Pins</t>
  </si>
  <si>
    <t>OFF-BI-10004330</t>
  </si>
  <si>
    <t>GBC Velobind Prepunched Cover Sets, Regency Series</t>
  </si>
  <si>
    <t>CA-2016-157686</t>
  </si>
  <si>
    <t>US-2017-139955</t>
  </si>
  <si>
    <t>US-2015-150161</t>
  </si>
  <si>
    <t>CA-2015-144652</t>
  </si>
  <si>
    <t>CA-2016-152814</t>
  </si>
  <si>
    <t>OFF-BI-10003669</t>
  </si>
  <si>
    <t>3M Organizer Strips</t>
  </si>
  <si>
    <t>CA-2017-106943</t>
  </si>
  <si>
    <t>OFF-BI-10003727</t>
  </si>
  <si>
    <t>Avery Durable Slant Ring Binders With Label Holder</t>
  </si>
  <si>
    <t>CA-2016-134348</t>
  </si>
  <si>
    <t>TEC-AC-10003447</t>
  </si>
  <si>
    <t>Micropad Numeric Keypads</t>
  </si>
  <si>
    <t>OFF-AR-10000255</t>
  </si>
  <si>
    <t>Newell 328</t>
  </si>
  <si>
    <t>CA-2016-161781</t>
  </si>
  <si>
    <t>OFF-AP-10002191</t>
  </si>
  <si>
    <t>Belkin 8 Outlet SurgeMaster II Gold Surge Protector</t>
  </si>
  <si>
    <t>CA-2017-132521</t>
  </si>
  <si>
    <t>OFF-PA-10000349</t>
  </si>
  <si>
    <t>CA-2015-110016</t>
  </si>
  <si>
    <t>FUR-CH-10002880</t>
  </si>
  <si>
    <t>Global High-Back Leather Tilter, Burgundy</t>
  </si>
  <si>
    <t>US-2016-143819</t>
  </si>
  <si>
    <t>OFF-PA-10003127</t>
  </si>
  <si>
    <t>TEC-MA-10003979</t>
  </si>
  <si>
    <t>Ativa V4110MDD Micro-Cut Shredder</t>
  </si>
  <si>
    <t>OFF-PA-10000029</t>
  </si>
  <si>
    <t>Xerox 224</t>
  </si>
  <si>
    <t>CA-2016-167584</t>
  </si>
  <si>
    <t>CA-2016-166163</t>
  </si>
  <si>
    <t>OFF-LA-10000452</t>
  </si>
  <si>
    <t>Avery 488</t>
  </si>
  <si>
    <t>CA-2017-158407</t>
  </si>
  <si>
    <t>TEC-PH-10001819</t>
  </si>
  <si>
    <t>Innergie mMini Combo Duo USB Travel Charging Kit</t>
  </si>
  <si>
    <t>OFF-AR-10002952</t>
  </si>
  <si>
    <t>Stanley Contemporary Battery Pencil Sharpeners</t>
  </si>
  <si>
    <t>CA-2015-143490</t>
  </si>
  <si>
    <t>TEC-PH-10000576</t>
  </si>
  <si>
    <t>AT&amp;T 1080 Corded phone</t>
  </si>
  <si>
    <t>OFF-PA-10000605</t>
  </si>
  <si>
    <t>Xerox 1950</t>
  </si>
  <si>
    <t>CA-2015-165085</t>
  </si>
  <si>
    <t>OFF-ST-10004340</t>
  </si>
  <si>
    <t>Fellowes Mobile File Cart, Black</t>
  </si>
  <si>
    <t>CA-2017-160423</t>
  </si>
  <si>
    <t>OFF-BI-10004001</t>
  </si>
  <si>
    <t>GBC Recycled VeloBinder Covers</t>
  </si>
  <si>
    <t>FUR-TA-10004147</t>
  </si>
  <si>
    <t>Hon 4060 Series Tables</t>
  </si>
  <si>
    <t>CA-2014-159338</t>
  </si>
  <si>
    <t>OFF-AR-10001545</t>
  </si>
  <si>
    <t>Newell 326</t>
  </si>
  <si>
    <t>CA-2016-107216</t>
  </si>
  <si>
    <t>TEC-AC-10001013</t>
  </si>
  <si>
    <t>Logitech ClearChat Comfort/USB Headset H390</t>
  </si>
  <si>
    <t>OFF-AR-10002255</t>
  </si>
  <si>
    <t>Newell 346</t>
  </si>
  <si>
    <t>US-2017-145863</t>
  </si>
  <si>
    <t>OFF-PA-10001892</t>
  </si>
  <si>
    <t>Rediform Wirebound "Phone Memo" Message Book, 11 x 5-3/4</t>
  </si>
  <si>
    <t>CA-2016-112340</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</si>
  <si>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</si>
  <si>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</si>
  <si>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</si>
  <si>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</si>
  <si>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</si>
  <si>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</si>
  <si>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</si>
  <si>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</si>
  <si>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</si>
  <si>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</si>
  <si>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</si>
  <si>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</si>
  <si>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</si>
  <si>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</si>
  <si>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CA-2015-142755</t>
  </si>
  <si>
    <t>OFF-PA-10000141</t>
  </si>
  <si>
    <t>Ampad Evidence Wirebond Steno Books, 6" x 9"</t>
  </si>
  <si>
    <t>TEC-PH-10001061</t>
  </si>
  <si>
    <t>Apple iPhone 5C</t>
  </si>
  <si>
    <t>US-2014-147627</t>
  </si>
  <si>
    <t>OFF-AR-10002375</t>
  </si>
  <si>
    <t>Newell 351</t>
  </si>
  <si>
    <t>OFF-EN-10001539</t>
  </si>
  <si>
    <t>CA-2015-105970</t>
  </si>
  <si>
    <t>FUR-TA-10004086</t>
  </si>
  <si>
    <t>KI Adjustable-Height Table</t>
  </si>
  <si>
    <t>CA-2016-112102</t>
  </si>
  <si>
    <t>OFF-PA-10000100</t>
  </si>
  <si>
    <t>Xerox 1945</t>
  </si>
  <si>
    <t>US-2016-114776</t>
  </si>
  <si>
    <t>US-2016-134908</t>
  </si>
  <si>
    <t>OFF-LA-10000973</t>
  </si>
  <si>
    <t>Avery 502</t>
  </si>
  <si>
    <t>OFF-ST-10001476</t>
  </si>
  <si>
    <t>Steel Personal Filing/Posting Tote</t>
  </si>
  <si>
    <t>US-2016-148803</t>
  </si>
  <si>
    <t>OFF-EN-10002831</t>
  </si>
  <si>
    <t>Tyvek  Top-Opening Peel &amp; Seel  Envelopes, Gray</t>
  </si>
  <si>
    <t>CA-2016-152170</t>
  </si>
  <si>
    <t>OFF-PA-10001763</t>
  </si>
  <si>
    <t>Xerox 1896</t>
  </si>
  <si>
    <t>OFF-BI-10002072</t>
  </si>
  <si>
    <t>Cardinal Slant-D Ring Binders</t>
  </si>
  <si>
    <t>CA-2014-146969</t>
  </si>
  <si>
    <t>OFF-FA-10001561</t>
  </si>
  <si>
    <t>Stockwell Push Pins</t>
  </si>
  <si>
    <t>TEC-MA-10004241</t>
  </si>
  <si>
    <t>Star Micronics TSP800 TSP847IIU Receipt Printer</t>
  </si>
  <si>
    <t>OFF-AP-10003849</t>
  </si>
  <si>
    <t>Hoover Shoulder Vac Commercial Portable Vacuum</t>
  </si>
  <si>
    <t>CA-2015-112452</t>
  </si>
  <si>
    <t>OFF-FA-10000735</t>
  </si>
  <si>
    <t>OFF-BI-10003350</t>
  </si>
  <si>
    <t>Acco Expandable Hanging Binders</t>
  </si>
  <si>
    <t>TEC-PH-10000307</t>
  </si>
  <si>
    <t>Shocksock Galaxy S4 Armband</t>
  </si>
  <si>
    <t>TEC-CO-10004202</t>
  </si>
  <si>
    <t>Brother DCP1000 Digital 3 in 1 Multifunction Machine</t>
  </si>
  <si>
    <t>FUR-FU-10001852</t>
  </si>
  <si>
    <t>Eldon Regeneration Recycled Desk Accessories, Smoke</t>
  </si>
  <si>
    <t>CA-2015-113971</t>
  </si>
  <si>
    <t>OFF-AR-10003759</t>
  </si>
  <si>
    <t>Crayola Anti Dust Chalk, 12/Pack</t>
  </si>
  <si>
    <t>CA-2017-160395</t>
  </si>
  <si>
    <t>OFF-ST-10004337</t>
  </si>
  <si>
    <t>SAFCO Commercial Wire Shelving, 72h</t>
  </si>
  <si>
    <t>CA-2014-136567</t>
  </si>
  <si>
    <t>FUR-TA-10001932</t>
  </si>
  <si>
    <t>Chromcraft 48" x 96" Racetrack Double Pedestal Table</t>
  </si>
  <si>
    <t>FUR-CH-10002126</t>
  </si>
  <si>
    <t>Hon Deluxe Fabric Upholstered Stacking Chairs</t>
  </si>
  <si>
    <t>CA-2016-149314</t>
  </si>
  <si>
    <t>Belkin 325VA UPS Surge Protector, 6'</t>
  </si>
  <si>
    <t>CA-2017-147039</t>
  </si>
  <si>
    <t>CA-2014-126522</t>
  </si>
  <si>
    <t>TEC-PH-10004700</t>
  </si>
  <si>
    <t>PowerGen Dual USB Car Charger</t>
  </si>
  <si>
    <t>CA-2014-127964</t>
  </si>
  <si>
    <t>OFF-BI-10003429</t>
  </si>
  <si>
    <t>Cardinal HOLDit! Binder Insert Strips,Extra Strips</t>
  </si>
  <si>
    <t>CA-2014-117709</t>
  </si>
  <si>
    <t>CA-2015-125416</t>
  </si>
  <si>
    <t>FUR-FU-10004952</t>
  </si>
  <si>
    <t>C-Line Cubicle Keepers Polyproplyene Holder w/Velcro Back, 8-1/2x11, 25/Bx</t>
  </si>
  <si>
    <t>CA-2017-145226</t>
  </si>
  <si>
    <t>OFF-PA-10003172</t>
  </si>
  <si>
    <t>Xerox 1996</t>
  </si>
  <si>
    <t>OFF-ST-10002352</t>
  </si>
  <si>
    <t>Iris Project Case</t>
  </si>
  <si>
    <t>OFF-PA-10002259</t>
  </si>
  <si>
    <t>Geographics Note Cards, Blank, White, 8 1/2" x 11"</t>
  </si>
  <si>
    <t>US-2014-100279</t>
  </si>
  <si>
    <t>OFF-BI-10002976</t>
  </si>
  <si>
    <t>ACCOHIDE Binder by Acco</t>
  </si>
  <si>
    <t>CA-2014-158064</t>
  </si>
  <si>
    <t>US-2015-104430</t>
  </si>
  <si>
    <t>OFF-BI-10003694</t>
  </si>
  <si>
    <t>Avery 3 1/2" Diskette Storage Pages, 10/Pack</t>
  </si>
  <si>
    <t>CA-2015-132080</t>
  </si>
  <si>
    <t>CA-2016-161207</t>
  </si>
  <si>
    <t>OFF-LA-10004425</t>
  </si>
  <si>
    <t>Staple-on labels</t>
  </si>
  <si>
    <t>CA-2014-120243</t>
  </si>
  <si>
    <t>FUR-CH-10001270</t>
  </si>
  <si>
    <t>Harbour Creations Steel Folding Chair</t>
  </si>
  <si>
    <t>CA-2016-113621</t>
  </si>
  <si>
    <t>CA-2016-168081</t>
  </si>
  <si>
    <t>TEC-PH-10004539</t>
  </si>
  <si>
    <t>Wireless Extenders zBoost YX545 SOHO Signal Booster</t>
  </si>
  <si>
    <t>CA-2014-128146</t>
  </si>
  <si>
    <t>OFF-AR-10001919</t>
  </si>
  <si>
    <t>OIC #2 Pencils, Medium Soft</t>
  </si>
  <si>
    <t>CA-2017-138779</t>
  </si>
  <si>
    <t>TEC-PH-10003655</t>
  </si>
  <si>
    <t>Sannysis Cute Owl Design Soft Skin Case Cover for Samsung Galaxy S4</t>
  </si>
  <si>
    <t>OFF-BI-10004656</t>
  </si>
  <si>
    <t>Peel &amp; Stick Add-On Corner Pockets</t>
  </si>
  <si>
    <t>CA-2014-127131</t>
  </si>
  <si>
    <t>OFF-ST-10002344</t>
  </si>
  <si>
    <t>Carina 42"Hx23 3/4"W Media Storage Unit</t>
  </si>
  <si>
    <t>CA-2017-117212</t>
  </si>
  <si>
    <t>TEC-PH-10004447</t>
  </si>
  <si>
    <t>Toshiba IPT2010-SD IP Telephone</t>
  </si>
  <si>
    <t>FUR-CH-10003973</t>
  </si>
  <si>
    <t>GuestStacker Chair with Chrome Finish Legs</t>
  </si>
  <si>
    <t>OFF-PA-10000682</t>
  </si>
  <si>
    <t>Xerox 1924</t>
  </si>
  <si>
    <t>US-2015-130519</t>
  </si>
  <si>
    <t>FUR-FU-10002268</t>
  </si>
  <si>
    <t>Ultra Door Push Plate</t>
  </si>
  <si>
    <t>TEC-AC-10001990</t>
  </si>
  <si>
    <t>Kensington Orbit Wireless Mobile Trackball for PC and Mac</t>
  </si>
  <si>
    <t>CA-2016-130946</t>
  </si>
  <si>
    <t>FUR-CH-10004540</t>
  </si>
  <si>
    <t>Global Chrome Stack Chair</t>
  </si>
  <si>
    <t>CA-2016-114727</t>
  </si>
  <si>
    <t>OFF-ST-10002292</t>
  </si>
  <si>
    <t>Sauder Facets Collection Locker/File Cabinet, Sky Alder Finish</t>
  </si>
  <si>
    <t>CA-2017-133235</t>
  </si>
  <si>
    <t>CA-2016-137050</t>
  </si>
  <si>
    <t>OFF-AR-10004999</t>
  </si>
  <si>
    <t>Newell 315</t>
  </si>
  <si>
    <t>OFF-BI-10001031</t>
  </si>
  <si>
    <t>Pressboard Data Binders by Wilson Jones</t>
  </si>
  <si>
    <t>US-2017-118087</t>
  </si>
  <si>
    <t>OFF-BI-10002432</t>
  </si>
  <si>
    <t>Wilson Jones Standard D-Ring Binders</t>
  </si>
  <si>
    <t>FUR-FU-10001867</t>
  </si>
  <si>
    <t>Eldon Expressions Punched Metal &amp; Wood Desk Accessories, Pewter &amp; Cherry</t>
  </si>
  <si>
    <t>TEC-PH-10002200</t>
  </si>
  <si>
    <t>Samsung Galaxy Note 2</t>
  </si>
  <si>
    <t>CA-2014-110184</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</si>
  <si>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</si>
  <si>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</si>
  <si>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</si>
  <si>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</si>
  <si>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</si>
  <si>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</si>
  <si>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</si>
  <si>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</si>
  <si>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</si>
  <si>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</si>
  <si>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</si>
  <si>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</si>
  <si>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OFF-EN-10003055</t>
  </si>
  <si>
    <t>Blue String-Tie &amp; Button Interoffice Envelopes, 10 x 13</t>
  </si>
  <si>
    <t>TEC-CO-10001046</t>
  </si>
  <si>
    <t>Canon Imageclass D680 Copier / Fax</t>
  </si>
  <si>
    <t>CA-2016-153682</t>
  </si>
  <si>
    <t>FUR-FU-10000076</t>
  </si>
  <si>
    <t>24-Hour Round Wall Clock</t>
  </si>
  <si>
    <t>CA-2016-144344</t>
  </si>
  <si>
    <t>FUR-FU-10003268</t>
  </si>
  <si>
    <t>Eldon Radial Chair Mat for Low to Medium Pile Carpets</t>
  </si>
  <si>
    <t>FUR-FU-10003691</t>
  </si>
  <si>
    <t>Eldon Image Series Desk Accessories, Ebony</t>
  </si>
  <si>
    <t>CA-2014-127012</t>
  </si>
  <si>
    <t>OFF-AR-10003903</t>
  </si>
  <si>
    <t>Sanford 52201 APSCO Electric Pencil Sharpener</t>
  </si>
  <si>
    <t>TEC-PH-10003442</t>
  </si>
  <si>
    <t>Samsung Replacement EH64AVFWE Premium Headset</t>
  </si>
  <si>
    <t>CA-2016-128727</t>
  </si>
  <si>
    <t>OFF-BI-10004519</t>
  </si>
  <si>
    <t>GBC DocuBind P100 Manual Binding Machine</t>
  </si>
  <si>
    <t>US-2016-162859</t>
  </si>
  <si>
    <t>OFF-EN-10004955</t>
  </si>
  <si>
    <t>Fashion Color Clasp Envelopes</t>
  </si>
  <si>
    <t>CA-2017-133641</t>
  </si>
  <si>
    <t>FUR-TA-10004619</t>
  </si>
  <si>
    <t>Hon Non-Folding Utility Tables</t>
  </si>
  <si>
    <t>CA-2014-168494</t>
  </si>
  <si>
    <t>FUR-BO-10004467</t>
  </si>
  <si>
    <t>Bestar Classic Bookcase</t>
  </si>
  <si>
    <t>OFF-AR-10002280</t>
  </si>
  <si>
    <t>CA-2017-115602</t>
  </si>
  <si>
    <t>FUR-CH-10001708</t>
  </si>
  <si>
    <t>Office Star - Contemporary Swivel Chair with Padded Adjustable Arms and Flex Back</t>
  </si>
  <si>
    <t>OFF-AR-10000462</t>
  </si>
  <si>
    <t>Sanford Pocket Accent Highlighters</t>
  </si>
  <si>
    <t>TEC-PH-10004165</t>
  </si>
  <si>
    <t>Mitel MiVoice 5330e IP Phone</t>
  </si>
  <si>
    <t>CA-2015-154956</t>
  </si>
  <si>
    <t>CA-2017-144638</t>
  </si>
  <si>
    <t>FUR-FU-10003724</t>
  </si>
  <si>
    <t>Westinghouse Clip-On Gooseneck Lamps</t>
  </si>
  <si>
    <t>FUR-FU-10003535</t>
  </si>
  <si>
    <t>Howard Miller Distant Time Traveler Alarm Clock</t>
  </si>
  <si>
    <t>US-2016-168620</t>
  </si>
  <si>
    <t>OFF-ST-10003716</t>
  </si>
  <si>
    <t>Tennsco Double-Tier Lockers</t>
  </si>
  <si>
    <t>TEC-PH-10004586</t>
  </si>
  <si>
    <t>Wilson SignalBoost 841262 DB PRO Amplifier Kit</t>
  </si>
  <si>
    <t>CA-2017-117079</t>
  </si>
  <si>
    <t>OFF-BI-10004236</t>
  </si>
  <si>
    <t>XtraLife ClearVue Slant-D Ring Binder, White, 3"</t>
  </si>
  <si>
    <t>US-2016-144393</t>
  </si>
  <si>
    <t>CA-2017-105053</t>
  </si>
  <si>
    <t>CA-2016-155992</t>
  </si>
  <si>
    <t>OFF-AR-10000422</t>
  </si>
  <si>
    <t>Pencil and Crayon Sharpener</t>
  </si>
  <si>
    <t>CA-2017-110380</t>
  </si>
  <si>
    <t>US-2014-167738</t>
  </si>
  <si>
    <t>CA-2017-121412</t>
  </si>
  <si>
    <t>OFF-PA-10002870</t>
  </si>
  <si>
    <t>Ampad Phone Message Book, Recycled, 400 Message Capacity, 5 ¾ x 11</t>
  </si>
  <si>
    <t>CA-2017-100426</t>
  </si>
  <si>
    <t>OFF-ST-10000563</t>
  </si>
  <si>
    <t>Fellowes Bankers Box Stor/Drawer Steel Plus</t>
  </si>
  <si>
    <t>US-2016-103646</t>
  </si>
  <si>
    <t>OFF-BI-10002854</t>
  </si>
  <si>
    <t>Performers Binder/Pad Holder, Black</t>
  </si>
  <si>
    <t>CA-2016-119186</t>
  </si>
  <si>
    <t>FUR-CH-10001973</t>
  </si>
  <si>
    <t>Office Star Flex Back Scooter Chair with White Frame</t>
  </si>
  <si>
    <t>TEC-AC-10000580</t>
  </si>
  <si>
    <t>Logitech G13 Programmable Gameboard with LCD Display</t>
  </si>
  <si>
    <t>OFF-AR-10004022</t>
  </si>
  <si>
    <t>Panasonic KP-380BK Classic Electric Pencil Sharpener</t>
  </si>
  <si>
    <t>CA-2016-148698</t>
  </si>
  <si>
    <t>TEC-AC-10004209</t>
  </si>
  <si>
    <t>Memorex Froggy Flash Drive 4 GB</t>
  </si>
  <si>
    <t>CA-2014-163293</t>
  </si>
  <si>
    <t>TEC-AC-10000023</t>
  </si>
  <si>
    <t>Maxell 74 Minute CD-R Spindle, 50/Pack</t>
  </si>
  <si>
    <t>TEC-PH-10003505</t>
  </si>
  <si>
    <t>Geemarc AmpliPOWER60</t>
  </si>
  <si>
    <t>CA-2016-160815</t>
  </si>
  <si>
    <t>OFF-LA-10000121</t>
  </si>
  <si>
    <t>Avery 48</t>
  </si>
  <si>
    <t>CA-2017-122154</t>
  </si>
  <si>
    <t>OFF-BI-10002026</t>
  </si>
  <si>
    <t>Avery Arch Ring Binders</t>
  </si>
  <si>
    <t>OFF-PA-10000994</t>
  </si>
  <si>
    <t>Xerox 1915</t>
  </si>
  <si>
    <t>OFF-BI-10002813</t>
  </si>
  <si>
    <t>Avery Reinforcements for Hole-Punch Pages</t>
  </si>
  <si>
    <t>US-2015-149692</t>
  </si>
  <si>
    <t>CA-2016-119445</t>
  </si>
  <si>
    <t>OFF-AR-10004817</t>
  </si>
  <si>
    <t>Colorific Watercolor Pencils</t>
  </si>
  <si>
    <t>CA-2015-124268</t>
  </si>
  <si>
    <t>CA-2016-154711</t>
  </si>
  <si>
    <t>OFF-AR-10001860</t>
  </si>
  <si>
    <t>BIC Liqua Brite Liner</t>
  </si>
  <si>
    <t>OFF-BI-10004970</t>
  </si>
  <si>
    <t>ACCOHIDE 3-Ring Binder, Blue, 1"</t>
  </si>
  <si>
    <t>CA-2016-163384</t>
  </si>
  <si>
    <t>CA-2015-101707</t>
  </si>
  <si>
    <t>OFF-PA-10002968</t>
  </si>
  <si>
    <t>Xerox 1973</t>
  </si>
  <si>
    <t>CA-2015-138898</t>
  </si>
  <si>
    <t>CA-2017-115427</t>
  </si>
  <si>
    <t>GBC Binding covers</t>
  </si>
  <si>
    <t>CA-2016-134425</t>
  </si>
  <si>
    <t>CA-2015-121391</t>
  </si>
  <si>
    <t>CA-2016-137043</t>
  </si>
  <si>
    <t>FUR-BO-10003433</t>
  </si>
  <si>
    <t>Sauder Cornerstone Collection Library</t>
  </si>
  <si>
    <t>CA-2015-115847</t>
  </si>
  <si>
    <t>FUR-FU-10002554</t>
  </si>
  <si>
    <t>Westinghouse Floor Lamp with Metal Mesh Shade, Black</t>
  </si>
  <si>
    <t>US-2017-126179</t>
  </si>
  <si>
    <t>TEC-PH-10003437</t>
  </si>
  <si>
    <t>Blue Parrot B250XT Professional Grade Wireless Bluetooth Headset with</t>
  </si>
  <si>
    <t>CA-2016-101966</t>
  </si>
  <si>
    <t>CA-2016-141397</t>
  </si>
  <si>
    <t>OFF-AP-10003971</t>
  </si>
  <si>
    <t>Belkin 6 Outlet Metallic Surge Strip</t>
  </si>
  <si>
    <t>FUR-CH-10003846</t>
  </si>
  <si>
    <t>Hon Valutask Swivel Chairs</t>
  </si>
  <si>
    <t>OFF-LA-10001404</t>
  </si>
  <si>
    <t>Avery 517</t>
  </si>
  <si>
    <t>CA-2016-141082</t>
  </si>
  <si>
    <t>OFF-LA-10001474</t>
  </si>
  <si>
    <t>Avery 477</t>
  </si>
  <si>
    <t>US-2016-134488</t>
  </si>
  <si>
    <t>OFF-PA-10003072</t>
  </si>
  <si>
    <t>Eureka Recycled Copy Paper 8 1/2" x 11", Ream</t>
  </si>
  <si>
    <t>CA-2016-145919</t>
  </si>
  <si>
    <t>FUR-FU-10004960</t>
  </si>
  <si>
    <t>Seth Thomas 12" Clock w/ Goldtone Case</t>
  </si>
  <si>
    <t>TEC-AC-10003116</t>
  </si>
  <si>
    <t>Memorex Froggy Flash Drive 8 GB</t>
  </si>
  <si>
    <t>CA-2017-157651</t>
  </si>
  <si>
    <t>CA-2014-160773</t>
  </si>
  <si>
    <t>CA-2017-167703</t>
  </si>
  <si>
    <t>OFF-AP-10004859</t>
  </si>
  <si>
    <t>Acco 6 Outlet Guardian Premium Surge Suppressor</t>
  </si>
  <si>
    <t>CA-2017-121804</t>
  </si>
  <si>
    <t>OFF-PA-10002659</t>
  </si>
  <si>
    <t>Avoid Verbal Orders Carbonless Minifold Book</t>
  </si>
  <si>
    <t>CA-2017-162635</t>
  </si>
  <si>
    <t>CA-2014-107153</t>
  </si>
  <si>
    <t>OFF-BI-10004139</t>
  </si>
  <si>
    <t>Fellowes Presentation Covers for Comb Binding Machines</t>
  </si>
  <si>
    <t>US-2014-117058</t>
  </si>
  <si>
    <t>CA-2015-120439</t>
  </si>
  <si>
    <t>CA-2016-128258</t>
  </si>
  <si>
    <t>OFF-AR-10002818</t>
  </si>
  <si>
    <t>Panasonic KP-310 Heavy-Duty Electric Pencil Sharpener</t>
  </si>
  <si>
    <t>CA-2017-106033</t>
  </si>
  <si>
    <t>CA-2016-142762</t>
  </si>
  <si>
    <t>CA-2017-127705</t>
  </si>
  <si>
    <t>CA-2014-122567</t>
  </si>
  <si>
    <t>OFF-AP-10001303</t>
  </si>
  <si>
    <t>Holmes Cool Mist Humidifier for the Whole House with 8-Gallon Output per Day, Extended Life Filter</t>
  </si>
  <si>
    <t>CA-2014-121664</t>
  </si>
  <si>
    <t>OFF-ST-10002574</t>
  </si>
  <si>
    <t>SAFCO Commercial Wire Shelving, Black</t>
  </si>
  <si>
    <t>CA-2016-122133</t>
  </si>
  <si>
    <t>US-2017-123281</t>
  </si>
  <si>
    <t>FUR-FU-10004018</t>
  </si>
  <si>
    <t>Tensor Computer Mounted Lamp</t>
  </si>
  <si>
    <t>CA-2017-100524</t>
  </si>
  <si>
    <t>TEC-PH-10002549</t>
  </si>
  <si>
    <t>Polycom SoundPoint IP 450 VoIP phone</t>
  </si>
  <si>
    <t>OFF-PA-10004911</t>
  </si>
  <si>
    <t>Rediform S.O.S. 1-Up Phone Message Bk, 4-1/4x3-1/16 Bk, 1 Form/Pg, 40 Messages/Bk, 3/Pk</t>
  </si>
  <si>
    <t>TEC-MA-10002178</t>
  </si>
  <si>
    <t>Cisco CP-7937G Unified IP Conference Station Phone</t>
  </si>
  <si>
    <t>CA-2017-113481</t>
  </si>
  <si>
    <t>OFF-AR-10000411</t>
  </si>
  <si>
    <t>Boston 16701 Slimline Battery Pencil Sharpener</t>
  </si>
  <si>
    <t>CA-2015-131758</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</si>
  <si>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</si>
  <si>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</si>
  <si>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</si>
  <si>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</si>
  <si>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</si>
  <si>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</si>
  <si>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</si>
  <si>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</si>
  <si>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</si>
  <si>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</si>
  <si>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</si>
  <si>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</si>
  <si>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OFF-ST-10000649</t>
  </si>
  <si>
    <t>Hanging Personal Folder File</t>
  </si>
  <si>
    <t>CA-2016-162901</t>
  </si>
  <si>
    <t>CA-2017-162978</t>
  </si>
  <si>
    <t>US-2014-160444</t>
  </si>
  <si>
    <t>OFF-PA-10003641</t>
  </si>
  <si>
    <t>Xerox 1909</t>
  </si>
  <si>
    <t>CA-2016-145247</t>
  </si>
  <si>
    <t>CA-2017-160045</t>
  </si>
  <si>
    <t>FUR-CH-10002961</t>
  </si>
  <si>
    <t>Leather Task Chair, Black</t>
  </si>
  <si>
    <t>US-2014-151925</t>
  </si>
  <si>
    <t>CA-2017-125199</t>
  </si>
  <si>
    <t>OFF-PA-10004041</t>
  </si>
  <si>
    <t>It's Hot Message Books with Stickers, 2 3/4" x 5"</t>
  </si>
  <si>
    <t>TEC-PH-10001336</t>
  </si>
  <si>
    <t>Digium D40 VoIP phone</t>
  </si>
  <si>
    <t>US-2017-155425</t>
  </si>
  <si>
    <t>TEC-MA-10003183</t>
  </si>
  <si>
    <t>DYMO CardScan Personal V9 Business Card Scanner</t>
  </si>
  <si>
    <t>TEC-AC-10001314</t>
  </si>
  <si>
    <t>Case Logic 2.4GHz Wireless Keyboard</t>
  </si>
  <si>
    <t>CA-2017-133249</t>
  </si>
  <si>
    <t>US-2015-103471</t>
  </si>
  <si>
    <t>TEC-AC-10004510</t>
  </si>
  <si>
    <t>Logitech Desktop MK120 Mouse and keyboard Combo</t>
  </si>
  <si>
    <t>CA-2017-136672</t>
  </si>
  <si>
    <t>US-2014-157021</t>
  </si>
  <si>
    <t>OFF-BI-10000042</t>
  </si>
  <si>
    <t>Pressboard Data Binder, Crimson, 12" X 8 1/2"</t>
  </si>
  <si>
    <t>FUR-TA-10003008</t>
  </si>
  <si>
    <t>Lesro Round Back Collection Coffee Table, End Table</t>
  </si>
  <si>
    <t>CA-2015-120362</t>
  </si>
  <si>
    <t>OFF-AP-10003590</t>
  </si>
  <si>
    <t>Hoover WindTunnel Plus Canister Vacuum</t>
  </si>
  <si>
    <t>CA-2014-126361</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</si>
  <si>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</si>
  <si>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</si>
  <si>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</si>
  <si>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</si>
  <si>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</si>
  <si>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</si>
  <si>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</si>
  <si>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</si>
  <si>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</si>
  <si>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</si>
  <si>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</si>
  <si>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</si>
  <si>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</si>
  <si>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</si>
  <si>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</si>
  <si>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</si>
  <si>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</si>
  <si>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</si>
  <si>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FUR-TA-10002958</t>
  </si>
  <si>
    <t>Bevis Oval Conference Table, Walnut</t>
  </si>
  <si>
    <t>US-2017-117247</t>
  </si>
  <si>
    <t>FUR-TA-10001676</t>
  </si>
  <si>
    <t>Hon 61000 Series Interactive Training Tables</t>
  </si>
  <si>
    <t>OFF-BI-10000822</t>
  </si>
  <si>
    <t>Acco PRESSTEX Data Binder with Storage Hooks, Light Blue, 9 1/2" X 11"</t>
  </si>
  <si>
    <t>CA-2016-124485</t>
  </si>
  <si>
    <t>OFF-PA-10004888</t>
  </si>
  <si>
    <t>Xerox 217</t>
  </si>
  <si>
    <t>CA-2016-159212</t>
  </si>
  <si>
    <t>FUR-TA-10002622</t>
  </si>
  <si>
    <t>Bush Andora Conference Table, Maple/Graphite Gray Finish</t>
  </si>
  <si>
    <t>US-2016-161396</t>
  </si>
  <si>
    <t>OFF-PA-10000418</t>
  </si>
  <si>
    <t>Xerox 189</t>
  </si>
  <si>
    <t>US-2014-118486</t>
  </si>
  <si>
    <t>FUR-TA-10001039</t>
  </si>
  <si>
    <t>OFF-AR-10002240</t>
  </si>
  <si>
    <t>Panasonic KP-150 Electric Pencil Sharpener</t>
  </si>
  <si>
    <t>CA-2016-130407</t>
  </si>
  <si>
    <t>US-2016-122245</t>
  </si>
  <si>
    <t>CA-2017-105144</t>
  </si>
  <si>
    <t>CA-2016-136329</t>
  </si>
  <si>
    <t>OFF-BI-10002867</t>
  </si>
  <si>
    <t>GBC Recycled Regency Composition Covers</t>
  </si>
  <si>
    <t>CA-2014-146640</t>
  </si>
  <si>
    <t>CA-2017-115994</t>
  </si>
  <si>
    <t>FUR-FU-10003976</t>
  </si>
  <si>
    <t>DAX Executive Solid Wood Document Frame, Desktop or Hang, Mahogany, 5 x 7</t>
  </si>
  <si>
    <t>TEC-PH-10002922</t>
  </si>
  <si>
    <t>ShoreTel ShorePhone IP 230 VoIP phone</t>
  </si>
  <si>
    <t>CA-2015-126697</t>
  </si>
  <si>
    <t>OFF-PA-10000501</t>
  </si>
  <si>
    <t>Petty Cash Envelope</t>
  </si>
  <si>
    <t>CA-2015-124800</t>
  </si>
  <si>
    <t>OFF-AP-10004980</t>
  </si>
  <si>
    <t>3M Replacement Filter for Office Air Cleaner for 20' x 33' Room</t>
  </si>
  <si>
    <t>TEC-PH-10001750</t>
  </si>
  <si>
    <t>Samsung Rugby III</t>
  </si>
  <si>
    <t>US-2015-164448</t>
  </si>
  <si>
    <t>OFF-BI-10003708</t>
  </si>
  <si>
    <t>Acco Four Pocket Poly Ring Binder with Label Holder, Smoke, 1"</t>
  </si>
  <si>
    <t>CA-2017-122700</t>
  </si>
  <si>
    <t>OFF-BI-10001191</t>
  </si>
  <si>
    <t>Canvas Sectional Post Binders</t>
  </si>
  <si>
    <t>CA-2014-120768</t>
  </si>
  <si>
    <t>OFF-PA-10003673</t>
  </si>
  <si>
    <t>Strathmore Photo Mount Cards</t>
  </si>
  <si>
    <t>US-2016-153129</t>
  </si>
  <si>
    <t>OFF-PA-10001639</t>
  </si>
  <si>
    <t>Xerox 203</t>
  </si>
  <si>
    <t>CA-2017-106852</t>
  </si>
  <si>
    <t>TEC-AC-10004975</t>
  </si>
  <si>
    <t>Plantronics Audio 995 Wireless Stereo Headset</t>
  </si>
  <si>
    <t>CA-2015-139731</t>
  </si>
  <si>
    <t>OFF-BI-10004364</t>
  </si>
  <si>
    <t>CA-2017-122735</t>
  </si>
  <si>
    <t>OFF-PA-10001712</t>
  </si>
  <si>
    <t>Xerox 1948</t>
  </si>
  <si>
    <t>CA-2017-128160</t>
  </si>
  <si>
    <t>CA-2017-117695</t>
  </si>
  <si>
    <t>CA-2015-166135</t>
  </si>
  <si>
    <t>CA-2016-133725</t>
  </si>
  <si>
    <t>CA-2017-102337</t>
  </si>
  <si>
    <t>FUR-CH-10004289</t>
  </si>
  <si>
    <t>Global Super Steno Chair</t>
  </si>
  <si>
    <t>TEC-PH-10002564</t>
  </si>
  <si>
    <t>OtterBox Defender Series Case - Samsung Galaxy S4</t>
  </si>
  <si>
    <t>OFF-BI-10004876</t>
  </si>
  <si>
    <t>Wilson Jones Suede Grain Vinyl Binders</t>
  </si>
  <si>
    <t>US-2014-112564</t>
  </si>
  <si>
    <t>TEC-PH-10004348</t>
  </si>
  <si>
    <t>OtterBox Defender Series Case - iPhone 5c</t>
  </si>
  <si>
    <t>CA-2015-145821</t>
  </si>
  <si>
    <t>OFF-BI-10004352</t>
  </si>
  <si>
    <t>Wilson Jones DublLock D-Ring Binders</t>
  </si>
  <si>
    <t>US-2015-160150</t>
  </si>
  <si>
    <t>CA-2016-133711</t>
  </si>
  <si>
    <t>OFF-BI-10000666</t>
  </si>
  <si>
    <t>Surelock Post Binders</t>
  </si>
  <si>
    <t>TEC-MA-10000010</t>
  </si>
  <si>
    <t>Hewlett-Packard Deskjet 3050a All-in-One Color Inkjet Printer</t>
  </si>
  <si>
    <t>OFF-BI-10000977</t>
  </si>
  <si>
    <t>Ibico Plastic Spiral Binding Combs</t>
  </si>
  <si>
    <t>CA-2017-148474</t>
  </si>
  <si>
    <t>FUR-TA-10002530</t>
  </si>
  <si>
    <t>Iceberg OfficeWorks 42" Round Tables</t>
  </si>
  <si>
    <t>CA-2015-111297</t>
  </si>
  <si>
    <t>CA-2016-123722</t>
  </si>
  <si>
    <t>FUR-FU-10001473</t>
  </si>
  <si>
    <t>DAX Wood Document Frame</t>
  </si>
  <si>
    <t>CA-2014-155271</t>
  </si>
  <si>
    <t>OFF-BI-10001765</t>
  </si>
  <si>
    <t>Wilson Jones Heavy-Duty Casebound Ring Binders with Metal Hinges</t>
  </si>
  <si>
    <t>CA-2015-119907</t>
  </si>
  <si>
    <t>US-2016-128902</t>
  </si>
  <si>
    <t>CA-2016-152289</t>
  </si>
  <si>
    <t>US-2016-104794</t>
  </si>
  <si>
    <t>CA-2014-151708</t>
  </si>
  <si>
    <t>CA-2015-100769</t>
  </si>
  <si>
    <t>FUR-CH-10000847</t>
  </si>
  <si>
    <t>Global Executive Mid-Back Manager's Chair</t>
  </si>
  <si>
    <t>CA-2017-139199</t>
  </si>
  <si>
    <t>OFF-PA-10001293</t>
  </si>
  <si>
    <t>Xerox 1946</t>
  </si>
  <si>
    <t>OFF-AR-10000634</t>
  </si>
  <si>
    <t>Newell 320</t>
  </si>
  <si>
    <t>US-2015-161466</t>
  </si>
  <si>
    <t>CA-2017-164959</t>
  </si>
  <si>
    <t>FUR-FU-10004270</t>
  </si>
  <si>
    <t>Eldon Image Series Desk Accessories, Burgundy</t>
  </si>
  <si>
    <t>US-2015-105676</t>
  </si>
  <si>
    <t>OFF-AR-10003770</t>
  </si>
  <si>
    <t>Newell 340</t>
  </si>
  <si>
    <t>CA-2016-113138</t>
  </si>
  <si>
    <t>OFF-LA-10003121</t>
  </si>
  <si>
    <t>Avery 506</t>
  </si>
  <si>
    <t>US-2017-104955</t>
  </si>
  <si>
    <t>CA-2016-121958</t>
  </si>
  <si>
    <t>CA-2017-121468</t>
  </si>
  <si>
    <t>OFF-PA-10002262</t>
  </si>
  <si>
    <t>Xerox 192</t>
  </si>
  <si>
    <t>US-2016-108455</t>
  </si>
  <si>
    <t>OFF-PA-10002464</t>
  </si>
  <si>
    <t>HP Office Recycled Paper (20Lb. and 87 Bright)</t>
  </si>
  <si>
    <t>OFF-ST-10002214</t>
  </si>
  <si>
    <t>X-Rack File for Hanging Folders</t>
  </si>
  <si>
    <t>CA-2017-101210</t>
  </si>
  <si>
    <t>OFF-PA-10000130</t>
  </si>
  <si>
    <t>Xerox 199</t>
  </si>
  <si>
    <t>TEC-AC-10000865</t>
  </si>
  <si>
    <t>WD My Passport Ultra 500GB Portable External Hard Drive</t>
  </si>
  <si>
    <t>US-2016-108098</t>
  </si>
  <si>
    <t>OFF-FA-10003021</t>
  </si>
  <si>
    <t>CA-2014-119032</t>
  </si>
  <si>
    <t>TEC-PH-10003580</t>
  </si>
  <si>
    <t>Cisco IP Phone 7961G-GE VoIP phone</t>
  </si>
  <si>
    <t>CA-2015-140410</t>
  </si>
  <si>
    <t>TEC-AC-10001109</t>
  </si>
  <si>
    <t>Logitech Trackman Marble Mouse</t>
  </si>
  <si>
    <t>CA-2014-136280</t>
  </si>
  <si>
    <t>CA-2017-151911</t>
  </si>
  <si>
    <t>OFF-PA-10001838</t>
  </si>
  <si>
    <t>Adams Telephone Message Book W/Dividers/Space For Phone Numbers, 5 1/4"X8 1/2", 300/Messages</t>
  </si>
  <si>
    <t>CA-2017-166436</t>
  </si>
  <si>
    <t>CA-2017-139661</t>
  </si>
  <si>
    <t>CA-2014-123925</t>
  </si>
  <si>
    <t>CA-2017-152485</t>
  </si>
  <si>
    <t>OFF-ST-10004950</t>
  </si>
  <si>
    <t>Acco Perma 3000 Stacking Storage Drawers</t>
  </si>
  <si>
    <t>CA-2016-141586</t>
  </si>
  <si>
    <t>CA-2017-130386</t>
  </si>
  <si>
    <t>OFF-PA-10003823</t>
  </si>
  <si>
    <t>Xerox 197</t>
  </si>
  <si>
    <t>TEC-PH-10001300</t>
  </si>
  <si>
    <t>iKross Bluetooth Portable Keyboard + Cell Phone Stand Holder + Brush for Apple iPhone 5S 5C 5, 4S 4</t>
  </si>
  <si>
    <t>CA-2016-100468</t>
  </si>
  <si>
    <t>CA-2015-153388</t>
  </si>
  <si>
    <t>FUR-TA-10003715</t>
  </si>
  <si>
    <t>Hon 2111 Invitation Series Corner Table</t>
  </si>
  <si>
    <t>CA-2017-154935</t>
  </si>
  <si>
    <t>TEC-MA-10004458</t>
  </si>
  <si>
    <t>Lexmark X 9575 Professional All-in-One Color Printer</t>
  </si>
  <si>
    <t>CA-2016-134208</t>
  </si>
  <si>
    <t>OFF-BI-10004965</t>
  </si>
  <si>
    <t>Ibico Covers for Plastic or Wire Binding Elements</t>
  </si>
  <si>
    <t>CA-2017-108294</t>
  </si>
  <si>
    <t>CA-2017-103611</t>
  </si>
  <si>
    <t>CA-2017-100384</t>
  </si>
  <si>
    <t>CA-2017-112809</t>
  </si>
  <si>
    <t>US-2017-160759</t>
  </si>
  <si>
    <t>CA-2017-148446</t>
  </si>
  <si>
    <t>CA-2014-111059</t>
  </si>
  <si>
    <t>CA-2017-116204</t>
  </si>
  <si>
    <t>OFF-AR-10001419</t>
  </si>
  <si>
    <t>Newell 325</t>
  </si>
  <si>
    <t>CA-2017-109946</t>
  </si>
  <si>
    <t>CA-2015-144806</t>
  </si>
  <si>
    <t>OFF-PA-10002586</t>
  </si>
  <si>
    <t>Xerox 1970</t>
  </si>
  <si>
    <t>OFF-AR-10002221</t>
  </si>
  <si>
    <t>12 Colored Short Pencils</t>
  </si>
  <si>
    <t>CA-2016-122392</t>
  </si>
  <si>
    <t>FUR-FU-10002456</t>
  </si>
  <si>
    <t>Master Caster Door Stop, Large Neon Orange</t>
  </si>
  <si>
    <t>OFF-FA-10004968</t>
  </si>
  <si>
    <t>Rubber Band Ball</t>
  </si>
  <si>
    <t>CA-2015-148432</t>
  </si>
  <si>
    <t>OFF-PA-10001274</t>
  </si>
  <si>
    <t>Loose Memo Sheets</t>
  </si>
  <si>
    <t>OFF-PA-10001125</t>
  </si>
  <si>
    <t>Xerox 1988</t>
  </si>
  <si>
    <t>CA-2015-103793</t>
  </si>
  <si>
    <t>OFF-ST-10000344</t>
  </si>
  <si>
    <t>Neat Ideas Personal Hanging Folder Files, Black</t>
  </si>
  <si>
    <t>CA-2017-159884</t>
  </si>
  <si>
    <t>OFF-ST-10003324</t>
  </si>
  <si>
    <t>Belkin OmniView SE Rackmount Kit</t>
  </si>
  <si>
    <t>CA-2016-139885</t>
  </si>
  <si>
    <t>CA-2017-124086</t>
  </si>
  <si>
    <t>OFF-ST-10000419</t>
  </si>
  <si>
    <t>Rogers Jumbo File, Granite</t>
  </si>
  <si>
    <t>CA-2016-112389</t>
  </si>
  <si>
    <t>OFF-AP-10001626</t>
  </si>
  <si>
    <t>Commercial WindTunnel Clean Air Upright Vacuum, Replacement Belts, Filtration Bags</t>
  </si>
  <si>
    <t>CA-2017-121888</t>
  </si>
  <si>
    <t>FUR-FU-10003981</t>
  </si>
  <si>
    <t>CA-2014-166884</t>
  </si>
  <si>
    <t>CA-2014-107181</t>
  </si>
  <si>
    <t>CA-2014-150245</t>
  </si>
  <si>
    <t>CA-2015-111395</t>
  </si>
  <si>
    <t>OFF-ST-10001291</t>
  </si>
  <si>
    <t>Tenex Personal Self-Stacking Standard File Box, Black/Gray</t>
  </si>
  <si>
    <t>CA-2014-134278</t>
  </si>
  <si>
    <t>OFF-AP-10004868</t>
  </si>
  <si>
    <t>Hoover Commercial Soft Guard Upright Vacuum And Disposable Filtration Bags</t>
  </si>
  <si>
    <t>US-2017-124926</t>
  </si>
  <si>
    <t>CA-2016-159345</t>
  </si>
  <si>
    <t>OFF-LA-10002195</t>
  </si>
  <si>
    <t>Avery 481</t>
  </si>
  <si>
    <t>CA-2014-130274</t>
  </si>
  <si>
    <t>CA-2017-158386</t>
  </si>
  <si>
    <t>OFF-AR-10001315</t>
  </si>
  <si>
    <t>Newell 310</t>
  </si>
  <si>
    <t>CA-2015-111507</t>
  </si>
  <si>
    <t>CA-2017-120761</t>
  </si>
  <si>
    <t>OFF-EN-10003134</t>
  </si>
  <si>
    <t>CA-2016-109176</t>
  </si>
  <si>
    <t>OFF-AR-10001955</t>
  </si>
  <si>
    <t>Newell 319</t>
  </si>
  <si>
    <t>CA-2015-112116</t>
  </si>
  <si>
    <t>CA-2016-126809</t>
  </si>
  <si>
    <t>OFF-LA-10001641</t>
  </si>
  <si>
    <t>Avery 518</t>
  </si>
  <si>
    <t>CA-2014-105172</t>
  </si>
  <si>
    <t>CA-2017-107293</t>
  </si>
  <si>
    <t>US-2017-102890</t>
  </si>
  <si>
    <t>CA-2015-158554</t>
  </si>
  <si>
    <t>OFF-ST-10001370</t>
  </si>
  <si>
    <t>Sensible Storage WireTech Storage Systems</t>
  </si>
  <si>
    <t>CA-2014-116239</t>
  </si>
  <si>
    <t>CA-2015-132101</t>
  </si>
  <si>
    <t>TEC-AC-10003038</t>
  </si>
  <si>
    <t>Kingston Digital DataTraveler 16GB USB 2.0</t>
  </si>
  <si>
    <t>CA-2015-129112</t>
  </si>
  <si>
    <t>OFF-BI-10000088</t>
  </si>
  <si>
    <t>GBC Imprintable Covers</t>
  </si>
  <si>
    <t>US-2017-152002</t>
  </si>
  <si>
    <t>OFF-AR-10003504</t>
  </si>
  <si>
    <t>Newell 347</t>
  </si>
  <si>
    <t>CA-2017-165029</t>
  </si>
  <si>
    <t>US-2014-157385</t>
  </si>
  <si>
    <t>OFF-EN-10003160</t>
  </si>
  <si>
    <t>Pastel Pink Envelopes</t>
  </si>
  <si>
    <t>TEC-AC-10003280</t>
  </si>
  <si>
    <t>Belkin F8E887 USB Wired Ergonomic Keyboard</t>
  </si>
  <si>
    <t>TEC-PH-10000169</t>
  </si>
  <si>
    <t>ARKON Windshield Dashboard Air Vent Car Mount Holder</t>
  </si>
  <si>
    <t>CA-2014-101602</t>
  </si>
  <si>
    <t>CA-2016-109057</t>
  </si>
  <si>
    <t>OFF-PA-10001526</t>
  </si>
  <si>
    <t>Xerox 1949</t>
  </si>
  <si>
    <t>CA-2016-154403</t>
  </si>
  <si>
    <t>OFF-AP-10004336</t>
  </si>
  <si>
    <t>Conquest 14 Commercial Heavy-Duty Upright Vacuum, Collection System, Accessory Kit</t>
  </si>
  <si>
    <t>CA-2016-102456</t>
  </si>
  <si>
    <t>CA-2015-131338</t>
  </si>
  <si>
    <t>OFF-PA-10001357</t>
  </si>
  <si>
    <t>Xerox 1886</t>
  </si>
  <si>
    <t>OFF-FA-10000992</t>
  </si>
  <si>
    <t>Acco Clips to Go Binder Clips, 24 Clips in Two Sizes</t>
  </si>
  <si>
    <t>CA-2016-109911</t>
  </si>
  <si>
    <t>OFF-AR-10001221</t>
  </si>
  <si>
    <t>Dixon Ticonderoga Erasable Colored Pencil Set, 12-Color</t>
  </si>
  <si>
    <t>US-2016-132423</t>
  </si>
  <si>
    <t>TEC-PH-10004830</t>
  </si>
  <si>
    <t>Pyle PRT45 Retro Home Telephone</t>
  </si>
  <si>
    <t>CA-2015-122826</t>
  </si>
  <si>
    <t>OFF-PA-10004519</t>
  </si>
  <si>
    <t>Spiral Phone Message Books with Labels by Adams</t>
  </si>
  <si>
    <t>CA-2014-117317</t>
  </si>
  <si>
    <t>FUR-BO-10000362</t>
  </si>
  <si>
    <t>Sauder Inglewood Library Bookcases</t>
  </si>
  <si>
    <t>CA-2015-118423</t>
  </si>
  <si>
    <t>V004</t>
  </si>
  <si>
    <t>Steelcase</t>
  </si>
  <si>
    <t>CA-2017-149181</t>
  </si>
  <si>
    <t>CA-2017-132234</t>
  </si>
  <si>
    <t>OFF-PA-10000308</t>
  </si>
  <si>
    <t>Xerox 1901</t>
  </si>
  <si>
    <t>CA-2017-158876</t>
  </si>
  <si>
    <t>OFF-SU-10001165</t>
  </si>
  <si>
    <t>Acme Elite Stainless Steel Scissors</t>
  </si>
  <si>
    <t>FUR-FU-10001488</t>
  </si>
  <si>
    <t>Tenex 46" x 60" Computer Anti-Static Chairmat, Rectangular Shaped</t>
  </si>
  <si>
    <t>CA-2016-164672</t>
  </si>
  <si>
    <t>OFF-AR-10003251</t>
  </si>
  <si>
    <t>Prang Drawing Pencil Set</t>
  </si>
  <si>
    <t>US-2016-132857</t>
  </si>
  <si>
    <t>OFF-AR-10001044</t>
  </si>
  <si>
    <t>BOSTON Ranger #55 Pencil Sharpener, Black</t>
  </si>
  <si>
    <t>CA-2017-116645</t>
  </si>
  <si>
    <t>US-2016-115819</t>
  </si>
  <si>
    <t>OFF-AR-10000823</t>
  </si>
  <si>
    <t>Newell 307</t>
  </si>
  <si>
    <t>OFF-AR-10004456</t>
  </si>
  <si>
    <t>Panasonic KP-4ABK Battery-Operated Pencil Sharpener</t>
  </si>
  <si>
    <t>OFF-BI-10000591</t>
  </si>
  <si>
    <t>Avery Binder Labels</t>
  </si>
  <si>
    <t>CA-2014-156349</t>
  </si>
  <si>
    <t>TEC-PH-10000441</t>
  </si>
  <si>
    <t>VTech DS6151</t>
  </si>
  <si>
    <t>CA-2017-138380</t>
  </si>
  <si>
    <t>TEC-AC-10004855</t>
  </si>
  <si>
    <t>V7 USB Numeric Keypad</t>
  </si>
  <si>
    <t>US-2016-113509</t>
  </si>
  <si>
    <t>CA-2015-130022</t>
  </si>
  <si>
    <t>OFF-AR-10001915</t>
  </si>
  <si>
    <t>Peel-Off China Markers</t>
  </si>
  <si>
    <t>OFF-ST-10000352</t>
  </si>
  <si>
    <t>Acco Perma 2700 Stacking Storage Drawers</t>
  </si>
  <si>
    <t>US-2016-118780</t>
  </si>
  <si>
    <t>OFF-PA-10000575</t>
  </si>
  <si>
    <t>Wirebound Message Books, Four 2 3/4 x 5 White Forms per Page</t>
  </si>
  <si>
    <t>FUR-FU-10002937</t>
  </si>
  <si>
    <t>GE 48" Fluorescent Tube, Cool White Energy Saver, 34 Watts, 30/Box</t>
  </si>
  <si>
    <t>CA-2017-108560</t>
  </si>
  <si>
    <t>TEC-AC-10003063</t>
  </si>
  <si>
    <t>Micro Innovations USB RF Wireless Keyboard with Mouse</t>
  </si>
  <si>
    <t>CA-2015-157084</t>
  </si>
  <si>
    <t>Plantronics Savi W720 Multi-Device Wireless Headset System</t>
  </si>
  <si>
    <t>CA-2015-164539</t>
  </si>
  <si>
    <t>CA-2015-143119</t>
  </si>
  <si>
    <t>FUR-FU-10004415</t>
  </si>
  <si>
    <t>Stacking Tray, Side-Loading, Legal, Smoke</t>
  </si>
  <si>
    <t>CA-2017-101049</t>
  </si>
  <si>
    <t>OFF-ST-10002011</t>
  </si>
  <si>
    <t>Smead Adjustable Mobile File Trolley with Lockable Top</t>
  </si>
  <si>
    <t>CA-2016-106530</t>
  </si>
  <si>
    <t>CA-2014-168984</t>
  </si>
  <si>
    <t>TEC-PH-10000038</t>
  </si>
  <si>
    <t>Jawbone MINI JAMBOX Wireless Bluetooth Speaker</t>
  </si>
  <si>
    <t>OFF-PA-10002689</t>
  </si>
  <si>
    <t>Weyerhaeuser First Choice Laser/Copy Paper (20Lb. and 88 Bright)</t>
  </si>
  <si>
    <t>CA-2016-157266</t>
  </si>
  <si>
    <t>US-2014-134712</t>
  </si>
  <si>
    <t>CA-2015-111829</t>
  </si>
  <si>
    <t>TEC-CO-10001766</t>
  </si>
  <si>
    <t>Canon PC940 Copier</t>
  </si>
  <si>
    <t>OFF-PA-10004359</t>
  </si>
  <si>
    <t>Multicolor Computer Printout Paper</t>
  </si>
  <si>
    <t>CA-2015-105221</t>
  </si>
  <si>
    <t>OFF-FA-10001135</t>
  </si>
  <si>
    <t>Brites Rubber Bands, 1 1/2 oz. Box</t>
  </si>
  <si>
    <t>OFF-BI-10004224</t>
  </si>
  <si>
    <t>Catalog Binders with Expanding Posts</t>
  </si>
  <si>
    <t>CA-2015-120341</t>
  </si>
  <si>
    <t>TEC-PH-10003357</t>
  </si>
  <si>
    <t>Grandstream GXP2100 Mainstream Business Phone</t>
  </si>
  <si>
    <t>OFF-PA-10004475</t>
  </si>
  <si>
    <t>Xerox 1940</t>
  </si>
  <si>
    <t>CA-2014-135699</t>
  </si>
  <si>
    <t>OFF-PA-10003001</t>
  </si>
  <si>
    <t>Xerox 1986</t>
  </si>
  <si>
    <t>US-2017-132444</t>
  </si>
  <si>
    <t>OFF-FA-10000611</t>
  </si>
  <si>
    <t>Binder Clips by OIC</t>
  </si>
  <si>
    <t>OFF-BI-10001116</t>
  </si>
  <si>
    <t>Wilson Jones 1" Hanging DublLock Ring Binders</t>
  </si>
  <si>
    <t>CA-2014-127159</t>
  </si>
  <si>
    <t>TEC-PH-10004922</t>
  </si>
  <si>
    <t>RCA Visys Integrated PBX 8-Line Router</t>
  </si>
  <si>
    <t>CA-2017-161809</t>
  </si>
  <si>
    <t>CA-2017-127285</t>
  </si>
  <si>
    <t>CA-2017-144526</t>
  </si>
  <si>
    <t>OFF-BI-10002353</t>
  </si>
  <si>
    <t>GBC VeloBind Cover Sets</t>
  </si>
  <si>
    <t>CA-2016-128531</t>
  </si>
  <si>
    <t>OFF-FA-10002676</t>
  </si>
  <si>
    <t>Colored Push Pins</t>
  </si>
  <si>
    <t>TEC-AC-10003023</t>
  </si>
  <si>
    <t>Logitech G105 Gaming Keyboard</t>
  </si>
  <si>
    <t>OFF-PA-10000167</t>
  </si>
  <si>
    <t>Xerox 1925</t>
  </si>
  <si>
    <t>US-2015-157154</t>
  </si>
  <si>
    <t>TEC-PH-10002185</t>
  </si>
  <si>
    <t>QVS USB Car Charger 2-Port 2.1Amp for iPod/iPhone/iPad/iPad 2/iPad 3</t>
  </si>
  <si>
    <t>CA-2017-159457</t>
  </si>
  <si>
    <t>CA-2016-107615</t>
  </si>
  <si>
    <t>CA-2017-111647</t>
  </si>
  <si>
    <t>CA-2015-150560</t>
  </si>
  <si>
    <t>CA-2015-143077</t>
  </si>
  <si>
    <t>CA-2016-122728</t>
  </si>
  <si>
    <t>CA-2014-122882</t>
  </si>
  <si>
    <t>FUR-FU-10000758</t>
  </si>
  <si>
    <t>DAX Natural Wood-Tone Poster Frame</t>
  </si>
  <si>
    <t>TEC-MA-10004679</t>
  </si>
  <si>
    <t>StarTech.com 10/100 VDSL2 Ethernet Extender Kit</t>
  </si>
  <si>
    <t>US-2016-101497</t>
  </si>
  <si>
    <t>CA-2016-147585</t>
  </si>
  <si>
    <t>OFF-AP-10002495</t>
  </si>
  <si>
    <t>Acco Smartsocket Table Surge Protector, 6 Color-Coded Adapter Outlets</t>
  </si>
  <si>
    <t>CA-2017-149489</t>
  </si>
  <si>
    <t>OFF-BI-10002414</t>
  </si>
  <si>
    <t>GBC ProClick Spines for 32-Hole Punch</t>
  </si>
  <si>
    <t>CA-2017-143798</t>
  </si>
  <si>
    <t>CA-2014-142839</t>
  </si>
  <si>
    <t>CA-2017-129833</t>
  </si>
  <si>
    <t>US-2016-154361</t>
  </si>
  <si>
    <t>TEC-AC-10003133</t>
  </si>
  <si>
    <t>Memorex Mini Travel Drive 4 GB USB 2.0 Flash Drive</t>
  </si>
  <si>
    <t>US-2016-158708</t>
  </si>
  <si>
    <t>TEC-AC-10002006</t>
  </si>
  <si>
    <t>Memorex Micro Travel Drive 16 GB</t>
  </si>
  <si>
    <t>CA-2015-156335</t>
  </si>
  <si>
    <t>CA-2015-148376</t>
  </si>
  <si>
    <t>OFF-LA-10002381</t>
  </si>
  <si>
    <t>Avery 497</t>
  </si>
  <si>
    <t>CA-2014-135657</t>
  </si>
  <si>
    <t>CA-2015-114069</t>
  </si>
  <si>
    <t>OFF-FA-10001843</t>
  </si>
  <si>
    <t>CA-2014-139857</t>
  </si>
  <si>
    <t>CA-2016-106306</t>
  </si>
  <si>
    <t>CA-2015-100545</t>
  </si>
  <si>
    <t>OFF-LA-10003077</t>
  </si>
  <si>
    <t>Avery 500</t>
  </si>
  <si>
    <t>CA-2017-123491</t>
  </si>
  <si>
    <t>OFF-PA-10003424</t>
  </si>
  <si>
    <t>"While you Were Out" Message Book, One Form per Page</t>
  </si>
  <si>
    <t>OFF-PA-10004405</t>
  </si>
  <si>
    <t>Rediform Voice Mail Log Books</t>
  </si>
  <si>
    <t>CA-2015-145401</t>
  </si>
  <si>
    <t>US-2017-124968</t>
  </si>
  <si>
    <t>FUR-BO-10003965</t>
  </si>
  <si>
    <t>O'Sullivan Manor Hill 2-Door Library in Brianna Oak</t>
  </si>
  <si>
    <t>CA-2017-104003</t>
  </si>
  <si>
    <t>CA-2016-154788</t>
  </si>
  <si>
    <t>CA-2016-169943</t>
  </si>
  <si>
    <t>FUR-FU-10002088</t>
  </si>
  <si>
    <t>Nu-Dell Float Frame 11 x 14 1/2</t>
  </si>
  <si>
    <t>US-2015-123218</t>
  </si>
  <si>
    <t>TEC-AC-10000736</t>
  </si>
  <si>
    <t>Logitech G600 MMO Gaming Mouse</t>
  </si>
  <si>
    <t>FUR-BO-10003966</t>
  </si>
  <si>
    <t>Sauder Facets Collection Library, Sky Alder Finish</t>
  </si>
  <si>
    <t>OFF-AP-10000828</t>
  </si>
  <si>
    <t>Avanti 4.4 Cu. Ft. Refrigerator</t>
  </si>
  <si>
    <t>CA-2015-127453</t>
  </si>
  <si>
    <t>OFF-AP-10002906</t>
  </si>
  <si>
    <t>Hoover Replacement Belt for Commercial Guardsman Heavy-Duty Upright Vacuum</t>
  </si>
  <si>
    <t>OFF-AP-10003860</t>
  </si>
  <si>
    <t>Fellowes Advanced 8 Outlet Surge Suppressor with Phone/Fax Protection</t>
  </si>
  <si>
    <t>FUR-TA-10001307</t>
  </si>
  <si>
    <t>SAFCO PlanMaster Heigh-Adjustable Drafting Table Base, 43w x 30d x 30-37h, Black</t>
  </si>
  <si>
    <t>US-2017-164056</t>
  </si>
  <si>
    <t>CA-2016-106894</t>
  </si>
  <si>
    <t>OFF-PA-10001457</t>
  </si>
  <si>
    <t>White GlueTop Scratch Pads</t>
  </si>
  <si>
    <t>CA-2014-125136</t>
  </si>
  <si>
    <t>US-2016-131149</t>
  </si>
  <si>
    <t>OFF-AP-10002082</t>
  </si>
  <si>
    <t>Holmes HEPA Air Purifier</t>
  </si>
  <si>
    <t>CA-2017-101483</t>
  </si>
  <si>
    <t>CA-2015-130204</t>
  </si>
  <si>
    <t>TEC-AC-10003590</t>
  </si>
  <si>
    <t>TRENDnet 56K USB 2.0 Phone, Internet and Fax Modem</t>
  </si>
  <si>
    <t>CA-2014-110527</t>
  </si>
  <si>
    <t>OFF-PA-10004355</t>
  </si>
  <si>
    <t>Xerox 231</t>
  </si>
  <si>
    <t>CA-2017-152807</t>
  </si>
  <si>
    <t>CA-2014-133270</t>
  </si>
  <si>
    <t>CA-2016-155670</t>
  </si>
  <si>
    <t>OFF-PA-10004947</t>
  </si>
  <si>
    <t>US-2014-157406</t>
  </si>
  <si>
    <t>FUR-TA-10004607</t>
  </si>
  <si>
    <t>Hon 2111 Invitation Series Straight Table</t>
  </si>
  <si>
    <t>CA-2015-139094</t>
  </si>
  <si>
    <t>CA-2017-168837</t>
  </si>
  <si>
    <t>CA-2017-116715</t>
  </si>
  <si>
    <t>OFF-PA-10003893</t>
  </si>
  <si>
    <t>Xerox 1962</t>
  </si>
  <si>
    <t>CA-2015-135622</t>
  </si>
  <si>
    <t>TEC-PH-10001817</t>
  </si>
  <si>
    <t>Wilson Electronics DB Pro Signal Booster</t>
  </si>
  <si>
    <t>US-2015-107349</t>
  </si>
  <si>
    <t>CA-2014-139017</t>
  </si>
  <si>
    <t>CA-2014-141817</t>
  </si>
  <si>
    <t>FUR-BO-10000330</t>
  </si>
  <si>
    <t>Sauder Camden County Barrister Bookcase, Planked Cherry Finish</t>
  </si>
  <si>
    <t>CA-2015-130785</t>
  </si>
  <si>
    <t>OFF-BI-10001900</t>
  </si>
  <si>
    <t>DXL Angle-View Binders with Locking Rings, Black</t>
  </si>
  <si>
    <t>FUR-BO-10003159</t>
  </si>
  <si>
    <t>Sauder Camden County Collection Libraries, Planked Cherry Finish</t>
  </si>
  <si>
    <t>CA-2016-110254</t>
  </si>
  <si>
    <t>FUR-FU-10001591</t>
  </si>
  <si>
    <t>Advantus Panel Wall Certificate Holder - 8.5x11</t>
  </si>
  <si>
    <t>OFF-LA-10002034</t>
  </si>
  <si>
    <t>Avery 478</t>
  </si>
  <si>
    <t>US-2014-158057</t>
  </si>
  <si>
    <t>CA-2017-146024</t>
  </si>
  <si>
    <t>CA-2016-129686</t>
  </si>
  <si>
    <t>OFF-BI-10001628</t>
  </si>
  <si>
    <t>Acco Data Flex Cable Posts For Top &amp; Bottom Load Binders, 6" Capacity</t>
  </si>
  <si>
    <t>CA-2014-118976</t>
  </si>
  <si>
    <t>OFF-ST-10000877</t>
  </si>
  <si>
    <t>Recycled Steel Personal File for Standard File Folders</t>
  </si>
  <si>
    <t>OFF-AR-10004752</t>
  </si>
  <si>
    <t>Blackstonian Pencils</t>
  </si>
  <si>
    <t>OFF-PA-10000675</t>
  </si>
  <si>
    <t>Xerox 1919</t>
  </si>
  <si>
    <t>CA-2015-105347</t>
  </si>
  <si>
    <t>CA-2016-124667</t>
  </si>
  <si>
    <t>OFF-PA-10001609</t>
  </si>
  <si>
    <t>Tops Wirebound Message Log Books</t>
  </si>
  <si>
    <t>CA-2015-111094</t>
  </si>
  <si>
    <t>CA-2017-166317</t>
  </si>
  <si>
    <t>TEC-PH-10001615</t>
  </si>
  <si>
    <t>AT&amp;T CL82213</t>
  </si>
  <si>
    <t>CA-2015-154326</t>
  </si>
  <si>
    <t>TEC-AC-10004568</t>
  </si>
  <si>
    <t>Maxell LTO Ultrium - 800 GB</t>
  </si>
  <si>
    <t>CA-2014-102008</t>
  </si>
  <si>
    <t>FUR-CH-10001854</t>
  </si>
  <si>
    <t>Office Star - Professional Matrix Back Chair with 2-to-1 Synchro Tilt and Mesh Fabric Seat</t>
  </si>
  <si>
    <t>CA-2014-120474</t>
  </si>
  <si>
    <t>OFF-AR-10000475</t>
  </si>
  <si>
    <t>Hunt BOSTON Vista Battery-Operated Pencil Sharpener, Black</t>
  </si>
  <si>
    <t>CA-2014-104773</t>
  </si>
  <si>
    <t>CA-2016-140774</t>
  </si>
  <si>
    <t>US-2017-139465</t>
  </si>
  <si>
    <t>TEC-PH-10000455</t>
  </si>
  <si>
    <t>GE 30522EE2</t>
  </si>
  <si>
    <t>CA-2016-100965</t>
  </si>
  <si>
    <t>CA-2016-121034</t>
  </si>
  <si>
    <t>OFF-PA-10001994</t>
  </si>
  <si>
    <t>Ink Jet Note and Greeting Cards, 8-1/2" x 5-1/2" Card Size</t>
  </si>
  <si>
    <t>CA-2016-149461</t>
  </si>
  <si>
    <t>CA-2017-158379</t>
  </si>
  <si>
    <t>TEC-AC-10002926</t>
  </si>
  <si>
    <t>Logitech Wireless Marathon Mouse M705</t>
  </si>
  <si>
    <t>US-2016-116729</t>
  </si>
  <si>
    <t>TEC-PH-10004897</t>
  </si>
  <si>
    <t>Mediabridge Sport Armband iPhone 5s</t>
  </si>
  <si>
    <t>CA-2016-164938</t>
  </si>
  <si>
    <t>FUR-FU-10001196</t>
  </si>
  <si>
    <t>DAX Cubicle Frames - 8x10</t>
  </si>
  <si>
    <t>CA-2016-165484</t>
  </si>
  <si>
    <t>OFF-PA-10000595</t>
  </si>
  <si>
    <t>Xerox 1929</t>
  </si>
  <si>
    <t>CA-2014-132612</t>
  </si>
  <si>
    <t>US-2017-161193</t>
  </si>
  <si>
    <t>CA-2015-131597</t>
  </si>
  <si>
    <t>OFF-LA-10000443</t>
  </si>
  <si>
    <t>Avery 501</t>
  </si>
  <si>
    <t>CA-2015-164833</t>
  </si>
  <si>
    <t>OFF-LA-10001771</t>
  </si>
  <si>
    <t>Avery 513</t>
  </si>
  <si>
    <t>CA-2015-125423</t>
  </si>
  <si>
    <t>OFF-AP-10001394</t>
  </si>
  <si>
    <t>Harmony Air Purifier</t>
  </si>
  <si>
    <t>US-2014-130379</t>
  </si>
  <si>
    <t>FUR-FU-10002553</t>
  </si>
  <si>
    <t>Electrix Incandescent Magnifying Lamp, Black</t>
  </si>
  <si>
    <t>OFF-AP-10004233</t>
  </si>
  <si>
    <t>Honeywell Enviracaire Portable Air Cleaner for up to 8 x 10 Room</t>
  </si>
  <si>
    <t>CA-2016-168956</t>
  </si>
  <si>
    <t>FUR-CH-10004754</t>
  </si>
  <si>
    <t>Global Stack Chair with Arms, Black</t>
  </si>
  <si>
    <t>OFF-PA-10000809</t>
  </si>
  <si>
    <t>Xerox 206</t>
  </si>
  <si>
    <t>CA-2016-167507</t>
  </si>
  <si>
    <t>FUR-FU-10002878</t>
  </si>
  <si>
    <t>Seth Thomas 14" Day/Date Wall Clock</t>
  </si>
  <si>
    <t>TEC-PH-10002624</t>
  </si>
  <si>
    <t>Samsung Galaxy S4 Mini</t>
  </si>
  <si>
    <t>CA-2016-109344</t>
  </si>
  <si>
    <t>US-2015-140851</t>
  </si>
  <si>
    <t>TEC-PH-10002885</t>
  </si>
  <si>
    <t>Apple iPhone 5</t>
  </si>
  <si>
    <t>CA-2014-103373</t>
  </si>
  <si>
    <t>TEC-PH-10000895</t>
  </si>
  <si>
    <t>Polycom VVX 310 VoIP phone</t>
  </si>
  <si>
    <t>CA-2017-145884</t>
  </si>
  <si>
    <t>CA-2015-131422</t>
  </si>
  <si>
    <t>TEC-MA-10000488</t>
  </si>
  <si>
    <t>Bady BDG101FRU Card Printer</t>
  </si>
  <si>
    <t>CA-2017-162691</t>
  </si>
  <si>
    <t>OFF-PA-10003729</t>
  </si>
  <si>
    <t>Xerox 1998</t>
  </si>
  <si>
    <t>CA-2014-141278</t>
  </si>
  <si>
    <t>CA-2017-122693</t>
  </si>
  <si>
    <t>CA-2014-117345</t>
  </si>
  <si>
    <t>OFF-AP-10001005</t>
  </si>
  <si>
    <t>Honeywell Quietcare HEPA Air Cleaner</t>
  </si>
  <si>
    <t>FUR-CH-10000988</t>
  </si>
  <si>
    <t>Hon Olson Stacker Stools</t>
  </si>
  <si>
    <t>CA-2016-157763</t>
  </si>
  <si>
    <t>CA-2015-135391</t>
  </si>
  <si>
    <t>FUR-FU-10001986</t>
  </si>
  <si>
    <t>Dana Fluorescent Magnifying Lamp, White, 36"</t>
  </si>
  <si>
    <t>US-2017-113852</t>
  </si>
  <si>
    <t>US-2017-158512</t>
  </si>
  <si>
    <t>FUR-FU-10004973</t>
  </si>
  <si>
    <t>Flat Face Poster Frame</t>
  </si>
  <si>
    <t>CA-2017-128370</t>
  </si>
  <si>
    <t>OFF-ST-10000464</t>
  </si>
  <si>
    <t>Multi-Use Personal File Cart and Caster Set, Three Stacking Bins</t>
  </si>
  <si>
    <t>CA-2015-160472</t>
  </si>
  <si>
    <t>OFF-PA-10000528</t>
  </si>
  <si>
    <t>Xerox 1981</t>
  </si>
  <si>
    <t>OFF-PA-10003129</t>
  </si>
  <si>
    <t>Tops White Computer Printout Paper</t>
  </si>
  <si>
    <t>OFF-AR-10003631</t>
  </si>
  <si>
    <t>CA-2014-114643</t>
  </si>
  <si>
    <t>US-2017-158218</t>
  </si>
  <si>
    <t>OFF-BI-10002133</t>
  </si>
  <si>
    <t>Wilson Jones Elliptical Ring 3 1/2" Capacity Binders, 800 sheets</t>
  </si>
  <si>
    <t>CA-2015-121608</t>
  </si>
  <si>
    <t>TEC-PH-10004959</t>
  </si>
  <si>
    <t>Classic Ivory Antique Telephone ZL1810</t>
  </si>
  <si>
    <t>FUR-BO-10001918</t>
  </si>
  <si>
    <t>Sauder Forest Hills Library with Doors, Woodland Oak Finish</t>
  </si>
  <si>
    <t>US-2017-121251</t>
  </si>
  <si>
    <t>CA-2014-151078</t>
  </si>
  <si>
    <t>US-2016-100839</t>
  </si>
  <si>
    <t>FUR-FU-10001617</t>
  </si>
  <si>
    <t>Executive Impressions 8-1/2" Career Panel/Partition Cubicle Clock</t>
  </si>
  <si>
    <t>TEC-PH-10002824</t>
  </si>
  <si>
    <t>Jabra SPEAK 410 Multidevice Speakerphone</t>
  </si>
  <si>
    <t>US-2017-116659</t>
  </si>
  <si>
    <t>CA-2017-118857</t>
  </si>
  <si>
    <t>OFF-PA-10003309</t>
  </si>
  <si>
    <t>Xerox 211</t>
  </si>
  <si>
    <t>CA-2015-127110</t>
  </si>
  <si>
    <t>OFF-ST-10002554</t>
  </si>
  <si>
    <t>Tennsco Industrial Shelving</t>
  </si>
  <si>
    <t>CA-2016-148201</t>
  </si>
  <si>
    <t>OFF-AR-10002067</t>
  </si>
  <si>
    <t>Newell 334</t>
  </si>
  <si>
    <t>CA-2014-116932</t>
  </si>
  <si>
    <t>FUR-TA-10004175</t>
  </si>
  <si>
    <t>Hon 30" x 60" Table with Locking Drawer</t>
  </si>
  <si>
    <t>FUR-TA-10004767</t>
  </si>
  <si>
    <t>Safco Drafting Table</t>
  </si>
  <si>
    <t>CA-2017-142888</t>
  </si>
  <si>
    <t>CA-2014-147914</t>
  </si>
  <si>
    <t>US-2016-112977</t>
  </si>
  <si>
    <t>CA-2017-112039</t>
  </si>
  <si>
    <t>CA-2017-118885</t>
  </si>
  <si>
    <t>US-2017-166611</t>
  </si>
  <si>
    <t>OFF-EN-10002621</t>
  </si>
  <si>
    <t>CA-2015-109512</t>
  </si>
  <si>
    <t>CA-2016-118570</t>
  </si>
  <si>
    <t>OFF-LA-10003714</t>
  </si>
  <si>
    <t>Avery 510</t>
  </si>
  <si>
    <t>CA-2017-154718</t>
  </si>
  <si>
    <t>FUR-FU-10001889</t>
  </si>
  <si>
    <t>Ultra Door Pull Handle</t>
  </si>
  <si>
    <t>CA-2016-147578</t>
  </si>
  <si>
    <t>CA-2014-140165</t>
  </si>
  <si>
    <t>CA-2014-142587</t>
  </si>
  <si>
    <t>CA-2014-157623</t>
  </si>
  <si>
    <t>OFF-AR-10003723</t>
  </si>
  <si>
    <t>Avery Hi-Liter Fluorescent Desk Style Markers</t>
  </si>
  <si>
    <t>CA-2017-145310</t>
  </si>
  <si>
    <t>OFF-PA-10000241</t>
  </si>
  <si>
    <t>IBM Multi-Purpose Copy Paper, 8 1/2 x 11", Case</t>
  </si>
  <si>
    <t>CA-2016-100083</t>
  </si>
  <si>
    <t>OFF-AR-10001446</t>
  </si>
  <si>
    <t>Newell 309</t>
  </si>
  <si>
    <t>US-2017-108063</t>
  </si>
  <si>
    <t>CA-2015-109197</t>
  </si>
  <si>
    <t>OFF-BI-10001359</t>
  </si>
  <si>
    <t>GBC DocuBind TL300 Electric Binding System</t>
  </si>
  <si>
    <t>CA-2017-141789</t>
  </si>
  <si>
    <t>OFF-EN-10001749</t>
  </si>
  <si>
    <t>Jiffy Padded Mailers with Self-Seal Closure</t>
  </si>
  <si>
    <t>CA-2014-169775</t>
  </si>
  <si>
    <t>OFF-BI-10004390</t>
  </si>
  <si>
    <t>GBC DocuBind 200 Manual Binding Machine</t>
  </si>
  <si>
    <t>CA-2016-140543</t>
  </si>
  <si>
    <t>TEC-PH-10004924</t>
  </si>
  <si>
    <t>SKILCRAFT Telephone Shoulder Rest, 2" x 6.5" x 2.5", Black</t>
  </si>
  <si>
    <t>CA-2016-151141</t>
  </si>
  <si>
    <t>CA-2017-167094</t>
  </si>
  <si>
    <t>FUR-CH-10000155</t>
  </si>
  <si>
    <t>Global Comet Stacking Armless Chair</t>
  </si>
  <si>
    <t>CA-2017-154410</t>
  </si>
  <si>
    <t>OFF-BI-10001757</t>
  </si>
  <si>
    <t>Pressboard Hanging Data Binders for Unburst Sheets</t>
  </si>
  <si>
    <t>US-2016-150567</t>
  </si>
  <si>
    <t>FUR-FU-10004093</t>
  </si>
  <si>
    <t>Hand-Finished Solid Wood Document Frame</t>
  </si>
  <si>
    <t>CA-2015-157959</t>
  </si>
  <si>
    <t>FUR-FU-10001037</t>
  </si>
  <si>
    <t>DAX Charcoal/Nickel-Tone Document Frame, 5 x 7</t>
  </si>
  <si>
    <t>CA-2017-105886</t>
  </si>
  <si>
    <t>CA-2016-105963</t>
  </si>
  <si>
    <t>OFF-PA-10001878</t>
  </si>
  <si>
    <t>Xerox 1891</t>
  </si>
  <si>
    <t>CA-2017-121503</t>
  </si>
  <si>
    <t>TEC-MA-10003674</t>
  </si>
  <si>
    <t>Hewlett-Packard Deskjet 5550 Printer</t>
  </si>
  <si>
    <t>CA-2014-103366</t>
  </si>
  <si>
    <t>OFF-LA-10003190</t>
  </si>
  <si>
    <t>Avery 474</t>
  </si>
  <si>
    <t>CA-2017-124597</t>
  </si>
  <si>
    <t>CA-2015-105634</t>
  </si>
  <si>
    <t>TEC-PH-10001809</t>
  </si>
  <si>
    <t>Panasonic KX T7736-B Digital phone</t>
  </si>
  <si>
    <t>CA-2015-123673</t>
  </si>
  <si>
    <t>OFF-BI-10003091</t>
  </si>
  <si>
    <t>GBC DocuBind TL200 Manual Binding Machine</t>
  </si>
  <si>
    <t>US-2017-111423</t>
  </si>
  <si>
    <t>FUR-CH-10003981</t>
  </si>
  <si>
    <t>Global Commerce Series Low-Back Swivel/Tilt Chairs</t>
  </si>
  <si>
    <t>OFF-ST-10002562</t>
  </si>
  <si>
    <t>CA-2015-125178</t>
  </si>
  <si>
    <t>TEC-PH-10004345</t>
  </si>
  <si>
    <t>Cisco SPA 502G IP Phone</t>
  </si>
  <si>
    <t>CA-2016-156685</t>
  </si>
  <si>
    <t>CA-2017-126865</t>
  </si>
  <si>
    <t>CA-2017-102834</t>
  </si>
  <si>
    <t>TEC-PH-10001198</t>
  </si>
  <si>
    <t>Avaya 4621SW VoIP phone</t>
  </si>
  <si>
    <t>US-2016-139710</t>
  </si>
  <si>
    <t>CA-2017-121538</t>
  </si>
  <si>
    <t>OFF-PA-10001972</t>
  </si>
  <si>
    <t>Xerox 214</t>
  </si>
  <si>
    <t>US-2017-101539</t>
  </si>
  <si>
    <t>TEC-PH-10002483</t>
  </si>
  <si>
    <t>Motorola Moto X</t>
  </si>
  <si>
    <t>CA-2016-152121</t>
  </si>
  <si>
    <t>FUR-BO-10000468</t>
  </si>
  <si>
    <t>O'Sullivan 2-Shelf Heavy-Duty Bookcases</t>
  </si>
  <si>
    <t>CA-2017-161200</t>
  </si>
  <si>
    <t>CA-2017-101245</t>
  </si>
  <si>
    <t>TEC-AC-10001284</t>
  </si>
  <si>
    <t>Enermax Briskie RF Wireless Keyboard and Mouse Combo</t>
  </si>
  <si>
    <t>CA-2015-141768</t>
  </si>
  <si>
    <t>OFF-BI-10002082</t>
  </si>
  <si>
    <t>GBC Twin Loop Wire Binding Elements</t>
  </si>
  <si>
    <t>CA-2016-112109</t>
  </si>
  <si>
    <t>OFF-ST-10001505</t>
  </si>
  <si>
    <t>Perma STOR-ALL Hanging File Box, 13 1/8"W x 12 1/4"D x 10 1/2"H</t>
  </si>
  <si>
    <t>CA-2017-144064</t>
  </si>
  <si>
    <t>CA-2016-108581</t>
  </si>
  <si>
    <t>CA-2017-157987</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</si>
  <si>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</si>
  <si>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</si>
  <si>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</si>
  <si>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</si>
  <si>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</si>
  <si>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</si>
  <si>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</si>
  <si>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</si>
  <si>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</si>
  <si>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</si>
  <si>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</si>
  <si>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</si>
  <si>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</si>
  <si>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</si>
  <si>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</si>
  <si>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</si>
  <si>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</si>
  <si>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</si>
  <si>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OFF-BI-10001249</t>
  </si>
  <si>
    <t>Avery Heavy-Duty EZD View Binder with Locking Rings</t>
  </si>
  <si>
    <t>CA-2014-148950</t>
  </si>
  <si>
    <t>TEC-AC-10002718</t>
  </si>
  <si>
    <t>Belkin Standard 104 key USB Keyboard</t>
  </si>
  <si>
    <t>CA-2014-110408</t>
  </si>
  <si>
    <t>TEC-PH-10002352</t>
  </si>
  <si>
    <t>Avaya IP Phone 1140E VoIP phone</t>
  </si>
  <si>
    <t>FUR-CH-10003774</t>
  </si>
  <si>
    <t>Global Wood Trimmed Manager's Task Chair, Khaki</t>
  </si>
  <si>
    <t>OFF-AR-10000127</t>
  </si>
  <si>
    <t>Newell 321</t>
  </si>
  <si>
    <t>CA-2015-109939</t>
  </si>
  <si>
    <t>CA-2016-112669</t>
  </si>
  <si>
    <t>CA-2015-119592</t>
  </si>
  <si>
    <t>TEC-PH-10003811</t>
  </si>
  <si>
    <t>Jabra Supreme Plus Driver Edition Headset</t>
  </si>
  <si>
    <t>CA-2014-122749</t>
  </si>
  <si>
    <t>CA-2014-164721</t>
  </si>
  <si>
    <t>CA-2016-147417</t>
  </si>
  <si>
    <t>OFF-BI-10002393</t>
  </si>
  <si>
    <t>Binder Posts</t>
  </si>
  <si>
    <t>CA-2015-127509</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</si>
  <si>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</si>
  <si>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</si>
  <si>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</si>
  <si>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</si>
  <si>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</si>
  <si>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</si>
  <si>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</si>
  <si>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</si>
  <si>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</si>
  <si>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</si>
  <si>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</si>
  <si>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OFF-AP-10002534</t>
  </si>
  <si>
    <t>3.6 Cubic Foot Counter Height Office Refrigerator</t>
  </si>
  <si>
    <t>US-2017-147221</t>
  </si>
  <si>
    <t>CA-2014-131905</t>
  </si>
  <si>
    <t>CA-2017-166128</t>
  </si>
  <si>
    <t>CA-2017-163510</t>
  </si>
  <si>
    <t>US-2017-143028</t>
  </si>
  <si>
    <t>CA-2014-111150</t>
  </si>
  <si>
    <t>FUR-BO-10003034</t>
  </si>
  <si>
    <t>O'Sullivan Elevations Bookcase, Cherry Finish</t>
  </si>
  <si>
    <t>CA-2017-165386</t>
  </si>
  <si>
    <t>CA-2014-116407</t>
  </si>
  <si>
    <t>CA-2015-155761</t>
  </si>
  <si>
    <t>OFF-ST-10000943</t>
  </si>
  <si>
    <t>Eldon ProFile File 'N Store Portable File Tub Letter/Legal Size Black</t>
  </si>
  <si>
    <t>CA-2016-145905</t>
  </si>
  <si>
    <t>OFF-PA-10000533</t>
  </si>
  <si>
    <t>Southworth Parchment Paper &amp; Envelopes</t>
  </si>
  <si>
    <t>CA-2015-113110</t>
  </si>
  <si>
    <t>CA-2016-168354</t>
  </si>
  <si>
    <t>US-2017-111241</t>
  </si>
  <si>
    <t>CA-2015-114237</t>
  </si>
  <si>
    <t>CA-2016-113516</t>
  </si>
  <si>
    <t>CA-2015-117961</t>
  </si>
  <si>
    <t>OFF-ST-10001172</t>
  </si>
  <si>
    <t>Tennsco Lockers, Sand</t>
  </si>
  <si>
    <t>CA-2016-128923</t>
  </si>
  <si>
    <t>CA-2017-162481</t>
  </si>
  <si>
    <t>CA-2015-119214</t>
  </si>
  <si>
    <t>OFF-PA-10001661</t>
  </si>
  <si>
    <t>Xerox 1922</t>
  </si>
  <si>
    <t>CA-2015-122287</t>
  </si>
  <si>
    <t>OFF-BI-10004817</t>
  </si>
  <si>
    <t>GBC Personal VeloBind Strips</t>
  </si>
  <si>
    <t>CA-2015-104493</t>
  </si>
  <si>
    <t>US-2017-158946</t>
  </si>
  <si>
    <t>CA-2014-129168</t>
  </si>
  <si>
    <t>CA-2016-131835</t>
  </si>
  <si>
    <t>CA-2015-142237</t>
  </si>
  <si>
    <t>FUR-CH-10003833</t>
  </si>
  <si>
    <t>Novimex Fabric Task Chair</t>
  </si>
  <si>
    <t>FUR-FU-10003142</t>
  </si>
  <si>
    <t>Master Big Foot Doorstop, Beige</t>
  </si>
  <si>
    <t>CA-2016-136434</t>
  </si>
  <si>
    <t>TEC-AC-10001114</t>
  </si>
  <si>
    <t>Microsoft Wireless Mobile Mouse 4000</t>
  </si>
  <si>
    <t>CA-2017-120376</t>
  </si>
  <si>
    <t>OFF-FA-10002975</t>
  </si>
  <si>
    <t>CA-2014-106439</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</si>
  <si>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</si>
  <si>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</si>
  <si>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</si>
  <si>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</si>
  <si>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</si>
  <si>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</si>
  <si>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</si>
  <si>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</si>
  <si>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</si>
  <si>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</si>
  <si>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CA-2015-133452</t>
  </si>
  <si>
    <t>FUR-TA-10003954</t>
  </si>
  <si>
    <t>Hon 94000 Series Round Tables</t>
  </si>
  <si>
    <t>CA-2016-146521</t>
  </si>
  <si>
    <t>US-2017-110996</t>
  </si>
  <si>
    <t>CA-2016-129693</t>
  </si>
  <si>
    <t>TEC-AC-10003289</t>
  </si>
  <si>
    <t>Anker Ultra-Slim Mini Bluetooth 3.0 Wireless Keyboard</t>
  </si>
  <si>
    <t>CA-2017-122504</t>
  </si>
  <si>
    <t>TEC-PH-10002468</t>
  </si>
  <si>
    <t>Plantronics CS 50-USB - headset - Convertible, Monaural</t>
  </si>
  <si>
    <t>CA-2014-131051</t>
  </si>
  <si>
    <t>CA-2017-140676</t>
  </si>
  <si>
    <t>OFF-PA-10001295</t>
  </si>
  <si>
    <t>Computer Printout Paper with Letter-Trim Perforations</t>
  </si>
  <si>
    <t>CA-2015-120103</t>
  </si>
  <si>
    <t>CA-2017-104647</t>
  </si>
  <si>
    <t>CA-2014-110352</t>
  </si>
  <si>
    <t>CA-2016-140501</t>
  </si>
  <si>
    <t>OFF-LA-10000248</t>
  </si>
  <si>
    <t>Avery 52</t>
  </si>
  <si>
    <t>OFF-FA-10004076</t>
  </si>
  <si>
    <t>Translucent Push Pins by OIC</t>
  </si>
  <si>
    <t>OFF-LA-10004008</t>
  </si>
  <si>
    <t>Avery 507</t>
  </si>
  <si>
    <t>CA-2015-139290</t>
  </si>
  <si>
    <t>CA-2017-166142</t>
  </si>
  <si>
    <t>CA-2014-145926</t>
  </si>
  <si>
    <t>CA-2015-149678</t>
  </si>
  <si>
    <t>OFF-AR-10001177</t>
  </si>
  <si>
    <t>Newell 349</t>
  </si>
  <si>
    <t>US-2015-164357</t>
  </si>
  <si>
    <t>OFF-BI-10001718</t>
  </si>
  <si>
    <t>GBC DocuBind P50 Personal Binding Machine</t>
  </si>
  <si>
    <t>US-2016-146570</t>
  </si>
  <si>
    <t>OFF-AR-10004602</t>
  </si>
  <si>
    <t>Boston KS Multi-Size Manual Pencil Sharpener</t>
  </si>
  <si>
    <t>CA-2017-124401</t>
  </si>
  <si>
    <t>OFF-ST-10000078</t>
  </si>
  <si>
    <t>Tennsco 6- and 18-Compartment Lockers</t>
  </si>
  <si>
    <t>US-2014-140116</t>
  </si>
  <si>
    <t>CA-2014-123295</t>
  </si>
  <si>
    <t>Xerox 1888</t>
  </si>
  <si>
    <t>CA-2017-167101</t>
  </si>
  <si>
    <t>US-2014-167633</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</si>
  <si>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</si>
  <si>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</si>
  <si>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</si>
  <si>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</si>
  <si>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</si>
  <si>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</si>
  <si>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</si>
  <si>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</si>
  <si>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</si>
  <si>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</si>
  <si>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</si>
  <si>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</si>
  <si>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CA-2017-155460</t>
  </si>
  <si>
    <t>US-2017-168690</t>
  </si>
  <si>
    <t>CA-2017-158246</t>
  </si>
  <si>
    <t>CA-2017-167381</t>
  </si>
  <si>
    <t>OFF-EN-10003040</t>
  </si>
  <si>
    <t>Quality Park Security Envelopes</t>
  </si>
  <si>
    <t>CA-2017-144862</t>
  </si>
  <si>
    <t>TEC-PH-10000923</t>
  </si>
  <si>
    <t>Belkin SportFit Armband For iPhone 5s/5c, Fuchsia</t>
  </si>
  <si>
    <t>CA-2014-126032</t>
  </si>
  <si>
    <t>FUR-FU-10003623</t>
  </si>
  <si>
    <t>DataProducts Ampli Magnifier Task Lamp, Black,</t>
  </si>
  <si>
    <t>CA-2015-134859</t>
  </si>
  <si>
    <t>OFF-AP-10000124</t>
  </si>
  <si>
    <t>Acco 6 Outlet Guardian Basic Surge Suppressor</t>
  </si>
  <si>
    <t>US-2014-114188</t>
  </si>
  <si>
    <t>OFF-AR-10004511</t>
  </si>
  <si>
    <t>Sanford Colorific Scented Colored Pencils, 12/Pack</t>
  </si>
  <si>
    <t>OFF-PA-10003883</t>
  </si>
  <si>
    <t>Message Book, Phone, Wirebound Standard Line Memo, 2 3/4" X 5"</t>
  </si>
  <si>
    <t>CA-2015-156524</t>
  </si>
  <si>
    <t>CA-2015-122210</t>
  </si>
  <si>
    <t>TEC-PH-10002807</t>
  </si>
  <si>
    <t>Motorla HX550 Universal Bluetooth Headset</t>
  </si>
  <si>
    <t>FUR-FU-10002364</t>
  </si>
  <si>
    <t>Eldon Expressions Wood Desk Accessories, Oak</t>
  </si>
  <si>
    <t>CA-2015-156377</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</si>
  <si>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</si>
  <si>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</si>
  <si>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</si>
  <si>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</si>
  <si>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</si>
  <si>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</si>
  <si>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</si>
  <si>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</si>
  <si>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</si>
  <si>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TEC-PH-10001536</t>
  </si>
  <si>
    <t>Spigen Samsung Galaxy S5 Case Wallet</t>
  </si>
  <si>
    <t>CA-2017-102771</t>
  </si>
  <si>
    <t>US-2017-139969</t>
  </si>
  <si>
    <t>CA-2014-167360</t>
  </si>
  <si>
    <t>CA-2015-123505</t>
  </si>
  <si>
    <t>CA-2016-117282</t>
  </si>
  <si>
    <t>US-2016-120460</t>
  </si>
  <si>
    <t>CA-2016-111115</t>
  </si>
  <si>
    <t>CA-2014-124646</t>
  </si>
  <si>
    <t>OFF-AR-10004956</t>
  </si>
  <si>
    <t>Newell 33</t>
  </si>
  <si>
    <t>CA-2017-148166</t>
  </si>
  <si>
    <t>CA-2016-159737</t>
  </si>
  <si>
    <t>CA-2016-141019</t>
  </si>
  <si>
    <t>OFF-AR-10003696</t>
  </si>
  <si>
    <t>Panasonic KP-350BK Electric Pencil Sharpener with Auto Stop</t>
  </si>
  <si>
    <t>CA-2016-101938</t>
  </si>
  <si>
    <t>CA-2017-166296</t>
  </si>
  <si>
    <t>CA-2016-154018</t>
  </si>
  <si>
    <t>OFF-PA-10000551</t>
  </si>
  <si>
    <t>Array Memo Cubes</t>
  </si>
  <si>
    <t>CA-2017-117870</t>
  </si>
  <si>
    <t>US-2017-137491</t>
  </si>
  <si>
    <t>OFF-BI-10004506</t>
  </si>
  <si>
    <t>Wilson Jones data.warehouse D-Ring Binders with DublLock</t>
  </si>
  <si>
    <t>CA-2014-152296</t>
  </si>
  <si>
    <t>CA-2016-112025</t>
  </si>
  <si>
    <t>CA-2015-132507</t>
  </si>
  <si>
    <t>OFF-PA-10000740</t>
  </si>
  <si>
    <t>Xerox 1982</t>
  </si>
  <si>
    <t>CA-2016-125738</t>
  </si>
  <si>
    <t>CA-2016-128818</t>
  </si>
  <si>
    <t>FUR-CH-10002084</t>
  </si>
  <si>
    <t>Hon Mobius Operator's Chair</t>
  </si>
  <si>
    <t>CA-2017-124576</t>
  </si>
  <si>
    <t>CA-2016-101378</t>
  </si>
  <si>
    <t>CA-2017-143063</t>
  </si>
  <si>
    <t>OFF-AP-10000692</t>
  </si>
  <si>
    <t>Fellowes Mighty 8 Compact Surge Protector</t>
  </si>
  <si>
    <t>CA-2016-118913</t>
  </si>
  <si>
    <t>CA-2016-128412</t>
  </si>
  <si>
    <t>OFF-AP-10000252</t>
  </si>
  <si>
    <t>Harmony HEPA Quiet Air Purifiers</t>
  </si>
  <si>
    <t>CA-2016-136483</t>
  </si>
  <si>
    <t>CA-2014-163013</t>
  </si>
  <si>
    <t>CA-2015-135363</t>
  </si>
  <si>
    <t>US-2014-165659</t>
  </si>
  <si>
    <t>CA-2015-138002</t>
  </si>
  <si>
    <t>FUR-FU-10004748</t>
  </si>
  <si>
    <t>Howard Miller 16" Diameter Gallery Wall Clock</t>
  </si>
  <si>
    <t>Eldon Executive Woodline II Desk Accessories, Mahogany</t>
  </si>
  <si>
    <t>CA-2015-128860</t>
  </si>
  <si>
    <t>OFF-AR-10000538</t>
  </si>
  <si>
    <t>Boston Model 1800 Electric Pencil Sharpener, Gray</t>
  </si>
  <si>
    <t>CA-2016-164350</t>
  </si>
  <si>
    <t>US-2014-103905</t>
  </si>
  <si>
    <t>CA-2015-129854</t>
  </si>
  <si>
    <t>TEC-PH-10001079</t>
  </si>
  <si>
    <t>Polycom SoundPoint Pro SE-225 Corded phone</t>
  </si>
  <si>
    <t>CA-2014-125556</t>
  </si>
  <si>
    <t>OFF-AP-10003842</t>
  </si>
  <si>
    <t>Euro-Pro Shark Turbo Vacuum</t>
  </si>
  <si>
    <t>CA-2016-162313</t>
  </si>
  <si>
    <t>CA-2017-107874</t>
  </si>
  <si>
    <t>CA-2017-129378</t>
  </si>
  <si>
    <t>FUR-CH-10000553</t>
  </si>
  <si>
    <t>Metal Folding Chairs, Beige, 4/Carton</t>
  </si>
  <si>
    <t>OFF-AR-10003469</t>
  </si>
  <si>
    <t>Nontoxic Chalk</t>
  </si>
  <si>
    <t>CA-2014-151953</t>
  </si>
  <si>
    <t>CA-2017-130841</t>
  </si>
  <si>
    <t>CA-2015-131884</t>
  </si>
  <si>
    <t>OFF-PA-10003790</t>
  </si>
  <si>
    <t>Xerox 1991</t>
  </si>
  <si>
    <t>CA-2017-121909</t>
  </si>
  <si>
    <t>FUR-BO-10002202</t>
  </si>
  <si>
    <t>Atlantic Metals Mobile 2-Shelf Bookcases, Custom Colors</t>
  </si>
  <si>
    <t>CA-2016-106383</t>
  </si>
  <si>
    <t>CA-2017-130771</t>
  </si>
  <si>
    <t>CA-2016-139157</t>
  </si>
  <si>
    <t>CA-2014-128055</t>
  </si>
  <si>
    <t>OFF-AP-10002765</t>
  </si>
  <si>
    <t>Fellowes Advanced Computer Series Surge Protectors</t>
  </si>
  <si>
    <t>CA-2017-157091</t>
  </si>
  <si>
    <t>OFF-ST-10003692</t>
  </si>
  <si>
    <t>Recycled Steel Personal File for Hanging File Folders</t>
  </si>
  <si>
    <t>CA-2017-132122</t>
  </si>
  <si>
    <t>TEC-PH-10001051</t>
  </si>
  <si>
    <t>HTC One</t>
  </si>
  <si>
    <t>CA-2015-123232</t>
  </si>
  <si>
    <t>CA-2017-104066</t>
  </si>
  <si>
    <t>CA-2015-145849</t>
  </si>
  <si>
    <t>OFF-AR-10000817</t>
  </si>
  <si>
    <t>Manco Dry-Lighter Erasable Highlighter</t>
  </si>
  <si>
    <t>OFF-SU-10000952</t>
  </si>
  <si>
    <t>Fiskars Home &amp; Office Scissors</t>
  </si>
  <si>
    <t>CA-2016-122322</t>
  </si>
  <si>
    <t>FUR-FU-10004597</t>
  </si>
  <si>
    <t>Eldon Cleatmat Chair Mats for Medium Pile Carpets</t>
  </si>
  <si>
    <t>CA-2017-166849</t>
  </si>
  <si>
    <t>CA-2016-146633</t>
  </si>
  <si>
    <t>OFF-BI-10002982</t>
  </si>
  <si>
    <t>Avery Self-Adhesive Photo Pockets for Polaroid Photos</t>
  </si>
  <si>
    <t>US-2016-126893</t>
  </si>
  <si>
    <t>CA-2017-103380</t>
  </si>
  <si>
    <t>OFF-PA-10004285</t>
  </si>
  <si>
    <t>Xerox 1959</t>
  </si>
  <si>
    <t>CA-2015-116092</t>
  </si>
  <si>
    <t>OFF-AP-10001391</t>
  </si>
  <si>
    <t>Kensington 6 Outlet MasterPiece HOMEOFFICE Power Control Center</t>
  </si>
  <si>
    <t>Xerox 22</t>
  </si>
  <si>
    <t>CA-2016-117849</t>
  </si>
  <si>
    <t>CA-2015-169201</t>
  </si>
  <si>
    <t>TEC-PH-10001944</t>
  </si>
  <si>
    <t>Wi-Ex zBoost YX540 Cellular Phone Signal Booster</t>
  </si>
  <si>
    <t>CA-2016-164091</t>
  </si>
  <si>
    <t>CA-2017-105214</t>
  </si>
  <si>
    <t>OFF-PA-10001776</t>
  </si>
  <si>
    <t>Wirebound Message Books, Four 2 3/4" x 5" Forms per Page, 600 Sets per Book</t>
  </si>
  <si>
    <t>CA-2015-117611</t>
  </si>
  <si>
    <t>US-2015-137960</t>
  </si>
  <si>
    <t>CA-2017-122994</t>
  </si>
  <si>
    <t>TEC-AC-10004145</t>
  </si>
  <si>
    <t>Logitech diNovo Edge Keyboard</t>
  </si>
  <si>
    <t>CA-2016-131065</t>
  </si>
  <si>
    <t>OFF-PA-10003919</t>
  </si>
  <si>
    <t>Xerox 1989</t>
  </si>
  <si>
    <t>CA-2017-149146</t>
  </si>
  <si>
    <t>OFF-PA-10002001</t>
  </si>
  <si>
    <t>Xerox 1984</t>
  </si>
  <si>
    <t>CA-2017-137470</t>
  </si>
  <si>
    <t>OFF-PA-10002787</t>
  </si>
  <si>
    <t>Xerox 227</t>
  </si>
  <si>
    <t>CA-2017-105480</t>
  </si>
  <si>
    <t>CA-2017-164917</t>
  </si>
  <si>
    <t>OFF-ST-10003123</t>
  </si>
  <si>
    <t>Fellowes Bases and Tops For Staxonsteel/High-Stak Systems</t>
  </si>
  <si>
    <t>CA-2015-102036</t>
  </si>
  <si>
    <t>FUR-FU-10000308</t>
  </si>
  <si>
    <t>Deflect-o Glass Clear Studded Chair Mats</t>
  </si>
  <si>
    <t>CA-2015-142944</t>
  </si>
  <si>
    <t>TEC-CO-10003763</t>
  </si>
  <si>
    <t>Canon PC1060 Personal Laser Copier</t>
  </si>
  <si>
    <t>FUR-TA-10001866</t>
  </si>
  <si>
    <t>Bevis Round Conference Room Tables and Bases</t>
  </si>
  <si>
    <t>CA-2014-157882</t>
  </si>
  <si>
    <t>CA-2014-104283</t>
  </si>
  <si>
    <t>CA-2017-142622</t>
  </si>
  <si>
    <t>CA-2016-132143</t>
  </si>
  <si>
    <t>CA-2015-153108</t>
  </si>
  <si>
    <t>OFF-AP-10002222</t>
  </si>
  <si>
    <t>OFF-PA-10003971</t>
  </si>
  <si>
    <t>Xerox 1965</t>
  </si>
  <si>
    <t>CA-2016-112676</t>
  </si>
  <si>
    <t>OFF-AP-10004036</t>
  </si>
  <si>
    <t>Bionaire 99.97% HEPA Air Cleaner</t>
  </si>
  <si>
    <t>CA-2017-165687</t>
  </si>
  <si>
    <t>OFF-AP-10002287</t>
  </si>
  <si>
    <t>Eureka Sanitaire  Multi-Pro Heavy-Duty Upright, Disposable Bags</t>
  </si>
  <si>
    <t>US-2017-112928</t>
  </si>
  <si>
    <t>CA-2017-143343</t>
  </si>
  <si>
    <t>FUR-TA-10001950</t>
  </si>
  <si>
    <t>Balt Solid Wood Round Tables</t>
  </si>
  <si>
    <t>CA-2017-115154</t>
  </si>
  <si>
    <t>CA-2015-149342</t>
  </si>
  <si>
    <t>CA-2015-130995</t>
  </si>
  <si>
    <t>CA-2017-127929</t>
  </si>
  <si>
    <t>CA-2015-113145</t>
  </si>
  <si>
    <t>TEC-PH-10001527</t>
  </si>
  <si>
    <t>Plantronics MX500i Earset</t>
  </si>
  <si>
    <t>CA-2014-162362</t>
  </si>
  <si>
    <t>CA-2016-106558</t>
  </si>
  <si>
    <t>CA-2017-157931</t>
  </si>
  <si>
    <t>CA-2016-115574</t>
  </si>
  <si>
    <t>CA-2015-160794</t>
  </si>
  <si>
    <t>CA-2017-116225</t>
  </si>
  <si>
    <t>US-2017-120418</t>
  </si>
  <si>
    <t>CA-2017-122035</t>
  </si>
  <si>
    <t>TEC-AC-10003095</t>
  </si>
  <si>
    <t>Logitech G35 7.1-Channel Surround Sound Headset</t>
  </si>
  <si>
    <t>CA-2015-117828</t>
  </si>
  <si>
    <t>TEC-AC-10000358</t>
  </si>
  <si>
    <t>Imation Secure Drive + Hardware Encrypted USB flash drive - 16 GB</t>
  </si>
  <si>
    <t>CA-2017-165491</t>
  </si>
  <si>
    <t>CA-2015-109470</t>
  </si>
  <si>
    <t>CA-2015-105102</t>
  </si>
  <si>
    <t>OFF-EN-10004147</t>
  </si>
  <si>
    <t>Wausau Papers Astrobrights Colored Envelopes</t>
  </si>
  <si>
    <t>CA-2017-138422</t>
  </si>
  <si>
    <t>FUR-FU-10001468</t>
  </si>
  <si>
    <t>Tenex Antistatic Computer Chair Mats</t>
  </si>
  <si>
    <t>US-2015-147739</t>
  </si>
  <si>
    <t>CA-2016-155187</t>
  </si>
  <si>
    <t>OFF-PA-10000380</t>
  </si>
  <si>
    <t>REDIFORM Incoming/Outgoing Call Register, 11" X 8 1/2", 100 Messages</t>
  </si>
  <si>
    <t>CA-2017-169285</t>
  </si>
  <si>
    <t>CA-2014-140886</t>
  </si>
  <si>
    <t>CA-2017-152695</t>
  </si>
  <si>
    <t>OFF-AP-10000026</t>
  </si>
  <si>
    <t>Tripp Lite Isotel 6 Outlet Surge Protector with Fax/Modem Protection</t>
  </si>
  <si>
    <t>OFF-PA-10003936</t>
  </si>
  <si>
    <t>Xerox 1994</t>
  </si>
  <si>
    <t>CA-2014-110639</t>
  </si>
  <si>
    <t>CA-2014-121727</t>
  </si>
  <si>
    <t>CA-2016-137736</t>
  </si>
  <si>
    <t>FUR-FU-10002501</t>
  </si>
  <si>
    <t>Nu-Dell Executive Frame</t>
  </si>
  <si>
    <t>US-2014-143231</t>
  </si>
  <si>
    <t>US-2014-155894</t>
  </si>
  <si>
    <t>OFF-AP-10001205</t>
  </si>
  <si>
    <t>Belkin 5 Outlet SurgeMaster Power Centers</t>
  </si>
  <si>
    <t>CA-2016-119025</t>
  </si>
  <si>
    <t>TOPS Carbonless Receipt Book, Four 2-3/4 x 7-1/4 Money Receipts per Page</t>
  </si>
  <si>
    <t>CA-2016-159373</t>
  </si>
  <si>
    <t>OFF-BI-10004141</t>
  </si>
  <si>
    <t>Insertable Tab Indexes For Data Binders</t>
  </si>
  <si>
    <t>CA-2017-109701</t>
  </si>
  <si>
    <t>OFF-BI-10000632</t>
  </si>
  <si>
    <t>Satellite Sectional Post Binders</t>
  </si>
  <si>
    <t>CA-2015-111514</t>
  </si>
  <si>
    <t>TEC-AC-10004864</t>
  </si>
  <si>
    <t>Memorex Micro Travel Drive 32 GB</t>
  </si>
  <si>
    <t>TEC-MA-10000597</t>
  </si>
  <si>
    <t>Lexmark S315 Color Inkjet Printer</t>
  </si>
  <si>
    <t>US-2014-148838</t>
  </si>
  <si>
    <t>OFF-PA-10002960</t>
  </si>
  <si>
    <t>Xerox 1926</t>
  </si>
  <si>
    <t>OFF-PA-10000919</t>
  </si>
  <si>
    <t>Xerox 1918</t>
  </si>
  <si>
    <t>OFF-BI-10001553</t>
  </si>
  <si>
    <t>SpineVue Locking Slant-D Ring Binders by Cardinal</t>
  </si>
  <si>
    <t>CA-2017-136497</t>
  </si>
  <si>
    <t>US-2016-108637</t>
  </si>
  <si>
    <t>OFF-AP-10004540</t>
  </si>
  <si>
    <t>Eureka The Boss Lite 10-Amp Upright Vacuum, Blue</t>
  </si>
  <si>
    <t>FUR-CH-10001714</t>
  </si>
  <si>
    <t>Global Leather &amp; Oak Executive Chair, Burgundy</t>
  </si>
  <si>
    <t>CA-2014-102295</t>
  </si>
  <si>
    <t>CA-2017-123659</t>
  </si>
  <si>
    <t>FUR-FU-10002298</t>
  </si>
  <si>
    <t>Rubbermaid ClusterMat Chairmats, Mat Size- 66" x 60", Lip 20" x 11" -90 Degree Angle</t>
  </si>
  <si>
    <t>US-2016-129469</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</si>
  <si>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</si>
  <si>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</si>
  <si>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</si>
  <si>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</si>
  <si>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</si>
  <si>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</si>
  <si>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</si>
  <si>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</si>
  <si>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</si>
  <si>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</si>
  <si>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</si>
  <si>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</si>
  <si>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</si>
  <si>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</si>
  <si>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</si>
  <si>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OFF-AP-10002403</t>
  </si>
  <si>
    <t>Acco Smartsocket Color-Coded Six-Outlet AC Adapter Model Surge Protectors</t>
  </si>
  <si>
    <t>US-2017-117534</t>
  </si>
  <si>
    <t>OFF-AR-10003087</t>
  </si>
  <si>
    <t>TEC-PH-10000141</t>
  </si>
  <si>
    <t>Clearsounds A400</t>
  </si>
  <si>
    <t>TEC-CO-10000971</t>
  </si>
  <si>
    <t>Hewlett Packard 310 Color Digital Copier</t>
  </si>
  <si>
    <t>OFF-FA-10001229</t>
  </si>
  <si>
    <t>CA-2015-145065</t>
  </si>
  <si>
    <t>OFF-BI-10002437</t>
  </si>
  <si>
    <t>Recycled Premium Regency Composition Covers</t>
  </si>
  <si>
    <t>OFF-PA-10004255</t>
  </si>
  <si>
    <t>Xerox 219</t>
  </si>
  <si>
    <t>US-2015-127040</t>
  </si>
  <si>
    <t>OFF-PA-10001184</t>
  </si>
  <si>
    <t>Xerox 1903</t>
  </si>
  <si>
    <t>TEC-AC-10002637</t>
  </si>
  <si>
    <t>Logitech VX Revolution Cordless Laser Mouse for Notebooks (Black)</t>
  </si>
  <si>
    <t>CA-2016-128111</t>
  </si>
  <si>
    <t>CA-2015-137897</t>
  </si>
  <si>
    <t>CA-2017-169264</t>
  </si>
  <si>
    <t>CA-2017-147361</t>
  </si>
  <si>
    <t>CA-2017-145877</t>
  </si>
  <si>
    <t>FUR-BO-10000780</t>
  </si>
  <si>
    <t>O'Sullivan Plantations 2-Door Library in Landvery Oak</t>
  </si>
  <si>
    <t>US-2016-110170</t>
  </si>
  <si>
    <t>CA-2017-108574</t>
  </si>
  <si>
    <t>CA-2017-144589</t>
  </si>
  <si>
    <t>TEC-PH-10003072</t>
  </si>
  <si>
    <t>Panasonic KX-TG9541B DECT 6.0 Digital 2-Line Expandable Cordless Phone With Digital Answering System</t>
  </si>
  <si>
    <t>CA-2017-155985</t>
  </si>
  <si>
    <t>CA-2014-162684</t>
  </si>
  <si>
    <t>CA-2015-142041</t>
  </si>
  <si>
    <t>CA-2014-151295</t>
  </si>
  <si>
    <t>CA-2016-156300</t>
  </si>
  <si>
    <t>CA-2015-146087</t>
  </si>
  <si>
    <t>CA-2017-168655</t>
  </si>
  <si>
    <t>TEC-MA-10000112</t>
  </si>
  <si>
    <t>Panasonic KX MB2061 Multifunction Printer</t>
  </si>
  <si>
    <t>CA-2016-107202</t>
  </si>
  <si>
    <t>CA-2017-159597</t>
  </si>
  <si>
    <t>TEC-AC-10004171</t>
  </si>
  <si>
    <t>Razer Kraken 7.1 Surround Sound Over Ear USB Gaming Headset</t>
  </si>
  <si>
    <t>CA-2016-155551</t>
  </si>
  <si>
    <t>US-2017-147669</t>
  </si>
  <si>
    <t>FUR-TA-10002645</t>
  </si>
  <si>
    <t>Hon Rectangular Conference Tables</t>
  </si>
  <si>
    <t>OFF-BI-10003784</t>
  </si>
  <si>
    <t>Computer Printout Index Tabs</t>
  </si>
  <si>
    <t>CA-2016-169922</t>
  </si>
  <si>
    <t>OFF-BI-10001617</t>
  </si>
  <si>
    <t>GBC Wire Binding Combs</t>
  </si>
  <si>
    <t>CA-2017-100748</t>
  </si>
  <si>
    <t>CA-2017-129805</t>
  </si>
  <si>
    <t>FUR-CH-10002439</t>
  </si>
  <si>
    <t>Iceberg Nesting Folding Chair, 19w x 6d x 43h</t>
  </si>
  <si>
    <t>CA-2014-148586</t>
  </si>
  <si>
    <t>US-2017-112613</t>
  </si>
  <si>
    <t>CA-2015-154746</t>
  </si>
  <si>
    <t>OFF-AP-10003057</t>
  </si>
  <si>
    <t>Honeywell Enviracaire Portable HEPA Air Cleaner for 16' x 20' Room</t>
  </si>
  <si>
    <t>CA-2017-140053</t>
  </si>
  <si>
    <t>FUR-TA-10000849</t>
  </si>
  <si>
    <t>Bevis Rectangular Conference Tables</t>
  </si>
  <si>
    <t>CA-2014-164210</t>
  </si>
  <si>
    <t>CA-2017-139948</t>
  </si>
  <si>
    <t>CA-2016-146934</t>
  </si>
  <si>
    <t>OFF-EN-10002973</t>
  </si>
  <si>
    <t>Ampad #10 Peel &amp; Seel Holiday Envelopes</t>
  </si>
  <si>
    <t>CA-2015-100573</t>
  </si>
  <si>
    <t>CA-2016-119165</t>
  </si>
  <si>
    <t>CA-2015-128027</t>
  </si>
  <si>
    <t>OFF-BI-10003963</t>
  </si>
  <si>
    <t>Cardinal Holdit Data Disk Pockets</t>
  </si>
  <si>
    <t>CA-2016-140207</t>
  </si>
  <si>
    <t>OFF-LA-10000081</t>
  </si>
  <si>
    <t>Avery 496</t>
  </si>
  <si>
    <t>CA-2017-140949</t>
  </si>
  <si>
    <t>CA-2017-138548</t>
  </si>
  <si>
    <t>CA-2015-142419</t>
  </si>
  <si>
    <t>CA-2017-148691</t>
  </si>
  <si>
    <t>OFF-PA-10000726</t>
  </si>
  <si>
    <t>Black Print Carbonless Snap-Off Rapid Letter, 8 1/2" x 7"</t>
  </si>
  <si>
    <t>CA-2017-128755</t>
  </si>
  <si>
    <t>OFF-PA-10004983</t>
  </si>
  <si>
    <t>Xerox 23</t>
  </si>
  <si>
    <t>FUR-FU-10002107</t>
  </si>
  <si>
    <t>Eldon Pizzaz Desk Accessories</t>
  </si>
  <si>
    <t>US-2016-135923</t>
  </si>
  <si>
    <t>Sauder Forest Hills Library, Woodland Oak Finish</t>
  </si>
  <si>
    <t>FUR-CH-10001190</t>
  </si>
  <si>
    <t>Global Deluxe High-Back Office Chair in Storm</t>
  </si>
  <si>
    <t>CA-2016-114972</t>
  </si>
  <si>
    <t>TEC-AC-10000682</t>
  </si>
  <si>
    <t>Kensington K72356US Mouse-in-a-Box USB Desktop Mouse</t>
  </si>
  <si>
    <t>OFF-LA-10004545</t>
  </si>
  <si>
    <t>Avery 50</t>
  </si>
  <si>
    <t>CA-2017-102750</t>
  </si>
  <si>
    <t>CA-2014-145212</t>
  </si>
  <si>
    <t>OFF-SU-10002557</t>
  </si>
  <si>
    <t>Fiskars Spring-Action Scissors</t>
  </si>
  <si>
    <t>CA-2017-141992</t>
  </si>
  <si>
    <t>CA-2017-147956</t>
  </si>
  <si>
    <t>TEC-PH-10000912</t>
  </si>
  <si>
    <t>Anker 24W Portable Micro USB Car Charger</t>
  </si>
  <si>
    <t>CA-2017-126067</t>
  </si>
  <si>
    <t>OFF-ST-10001837</t>
  </si>
  <si>
    <t>SAFCO Mobile Desk Side File, Wire Frame</t>
  </si>
  <si>
    <t>CA-2015-104514</t>
  </si>
  <si>
    <t>OFF-AR-10001473</t>
  </si>
  <si>
    <t>Newell 313</t>
  </si>
  <si>
    <t>TEC-PH-10001835</t>
  </si>
  <si>
    <t>Jawbone JAMBOX Wireless Bluetooth Speaker</t>
  </si>
  <si>
    <t>CA-2015-141040</t>
  </si>
  <si>
    <t>OFF-PA-10002245</t>
  </si>
  <si>
    <t>Xerox 1895</t>
  </si>
  <si>
    <t>CA-2014-113579</t>
  </si>
  <si>
    <t>CA-2014-144624</t>
  </si>
  <si>
    <t>CA-2016-146206</t>
  </si>
  <si>
    <t>CA-2014-136644</t>
  </si>
  <si>
    <t>CA-2015-122371</t>
  </si>
  <si>
    <t>CA-2016-126935</t>
  </si>
  <si>
    <t>OFF-EN-10004483</t>
  </si>
  <si>
    <t>#10 White Business Envelopes,4 1/8 x 9 1/2</t>
  </si>
  <si>
    <t>US-2017-133781</t>
  </si>
  <si>
    <t>CA-2017-131618</t>
  </si>
  <si>
    <t>CA-2016-149482</t>
  </si>
  <si>
    <t>CA-2014-143917</t>
  </si>
  <si>
    <t>OFF-SU-10000151</t>
  </si>
  <si>
    <t>High Speed Automatic Electric Letter Opener</t>
  </si>
  <si>
    <t>OFF-AP-10001293</t>
  </si>
  <si>
    <t>Belkin 8 Outlet Surge Protector</t>
  </si>
  <si>
    <t>CA-2015-120397</t>
  </si>
  <si>
    <t>TEC-PH-10000675</t>
  </si>
  <si>
    <t>Panasonic KX TS3282B Corded phone</t>
  </si>
  <si>
    <t>CA-2017-163902</t>
  </si>
  <si>
    <t>OFF-ST-10003470</t>
  </si>
  <si>
    <t>Tennsco Snap-Together Open Shelving Units, Starter Sets and Add-On Units</t>
  </si>
  <si>
    <t>CA-2016-136812</t>
  </si>
  <si>
    <t>CA-2015-102722</t>
  </si>
  <si>
    <t>CA-2017-155089</t>
  </si>
  <si>
    <t>CA-2016-124506</t>
  </si>
  <si>
    <t>CA-2014-106572</t>
  </si>
  <si>
    <t>CA-2014-128888</t>
  </si>
  <si>
    <t>CA-2017-123134</t>
  </si>
  <si>
    <t>OFF-LA-10004559</t>
  </si>
  <si>
    <t>Avery 49</t>
  </si>
  <si>
    <t>CA-2016-124352</t>
  </si>
  <si>
    <t>OFF-AP-10002651</t>
  </si>
  <si>
    <t>Hoover Upright Vacuum With Dirt Cup</t>
  </si>
  <si>
    <t>CA-2015-124541</t>
  </si>
  <si>
    <t>TEC-AC-10002550</t>
  </si>
  <si>
    <t>Maxell 4.7GB DVD-RW 3/Pack</t>
  </si>
  <si>
    <t>CA-2014-108707</t>
  </si>
  <si>
    <t>CA-2014-111500</t>
  </si>
  <si>
    <t>OFF-BI-10000829</t>
  </si>
  <si>
    <t>US-2017-117723</t>
  </si>
  <si>
    <t>CA-2015-143238</t>
  </si>
  <si>
    <t>CA-2015-168746</t>
  </si>
  <si>
    <t>TEC-PH-10002555</t>
  </si>
  <si>
    <t>Nortel Meridian M5316 Digital phone</t>
  </si>
  <si>
    <t>CA-2015-113404</t>
  </si>
  <si>
    <t>CA-2016-144792</t>
  </si>
  <si>
    <t>CA-2014-164385</t>
  </si>
  <si>
    <t>FUR-BO-10003450</t>
  </si>
  <si>
    <t>Bush Westfield Collection Bookcases, Dark Cherry Finish</t>
  </si>
  <si>
    <t>US-2016-114174</t>
  </si>
  <si>
    <t>CA-2017-108070</t>
  </si>
  <si>
    <t>US-2015-128090</t>
  </si>
  <si>
    <t>FUR-FU-10004665</t>
  </si>
  <si>
    <t>3M Polarizing Task Lamp with Clamp Arm, Light Gray</t>
  </si>
  <si>
    <t>CA-2017-101042</t>
  </si>
  <si>
    <t>CA-2016-155439</t>
  </si>
  <si>
    <t>TEC-PH-10000369</t>
  </si>
  <si>
    <t>HTC One Mini</t>
  </si>
  <si>
    <t>CA-2016-118626</t>
  </si>
  <si>
    <t>TEC-AC-10001590</t>
  </si>
  <si>
    <t>Dell Slim USB Multimedia Keyboard</t>
  </si>
  <si>
    <t>CA-2015-111458</t>
  </si>
  <si>
    <t>FUR-FU-10004909</t>
  </si>
  <si>
    <t>Contemporary Wood/Metal Frame</t>
  </si>
  <si>
    <t>US-2016-126844</t>
  </si>
  <si>
    <t>US-2015-112508</t>
  </si>
  <si>
    <t>FUR-BO-10004357</t>
  </si>
  <si>
    <t>O'Sullivan Living Dimensions 3-Shelf Bookcases</t>
  </si>
  <si>
    <t>CA-2015-147788</t>
  </si>
  <si>
    <t>CA-2015-144288</t>
  </si>
  <si>
    <t>TEC-AC-10000387</t>
  </si>
  <si>
    <t>KeyTronic KT800P2 - Keyboard - Black</t>
  </si>
  <si>
    <t>CA-2015-110632</t>
  </si>
  <si>
    <t>CA-2017-109589</t>
  </si>
  <si>
    <t>OFF-BI-10001308</t>
  </si>
  <si>
    <t>GBC Standard Plastic Binding Systems' Combs</t>
  </si>
  <si>
    <t>CA-2017-123967</t>
  </si>
  <si>
    <t>CA-2017-148929</t>
  </si>
  <si>
    <t>CA-2017-134404</t>
  </si>
  <si>
    <t>CA-2017-109778</t>
  </si>
  <si>
    <t>CA-2016-155845</t>
  </si>
  <si>
    <t>CA-2017-145128</t>
  </si>
  <si>
    <t>CA-2014-129091</t>
  </si>
  <si>
    <t>OFF-AP-10002734</t>
  </si>
  <si>
    <t>Holmes Harmony HEPA Air Purifier for 17 x 20 Room</t>
  </si>
  <si>
    <t>FUR-FU-10004587</t>
  </si>
  <si>
    <t>GE General Use Halogen Bulbs, 100 Watts, 1 Bulb per Pack</t>
  </si>
  <si>
    <t>US-2014-155502</t>
  </si>
  <si>
    <t>TEC-PH-10004833</t>
  </si>
  <si>
    <t>Macally Suction Cup Mount</t>
  </si>
  <si>
    <t>FUR-FU-10001847</t>
  </si>
  <si>
    <t>Eldon Image Series Black Desk Accessories</t>
  </si>
  <si>
    <t>CA-2015-121041</t>
  </si>
  <si>
    <t>CA-2017-131695</t>
  </si>
  <si>
    <t>FUR-FU-10002045</t>
  </si>
  <si>
    <t>Executive Impressions 14"</t>
  </si>
  <si>
    <t>CA-2016-137729</t>
  </si>
  <si>
    <t>FUR-FU-10004671</t>
  </si>
  <si>
    <t>Executive Impressions 12" Wall Clock</t>
  </si>
  <si>
    <t>US-2016-115455</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</si>
  <si>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</si>
  <si>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</si>
  <si>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</si>
  <si>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</si>
  <si>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</si>
  <si>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</si>
  <si>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</si>
  <si>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</si>
  <si>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</si>
  <si>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TEC-MA-10003356</t>
  </si>
  <si>
    <t>Panasonic KX MC6040 Color Laser Multifunction Printer</t>
  </si>
  <si>
    <t>CA-2014-112718</t>
  </si>
  <si>
    <t>OFF-AR-10003727</t>
  </si>
  <si>
    <t>Berol Giant Pencil Sharpener</t>
  </si>
  <si>
    <t>CA-2016-154053</t>
  </si>
  <si>
    <t>TEC-AC-10001635</t>
  </si>
  <si>
    <t>KeyTronic KT400U2 - Keyboard - Black</t>
  </si>
  <si>
    <t>CA-2014-127446</t>
  </si>
  <si>
    <t>CA-2016-137204</t>
  </si>
  <si>
    <t>CA-2014-147298</t>
  </si>
  <si>
    <t>OFF-LA-10003663</t>
  </si>
  <si>
    <t>Avery 498</t>
  </si>
  <si>
    <t>CA-2017-147942</t>
  </si>
  <si>
    <t>CA-2017-115931</t>
  </si>
  <si>
    <t>CA-2014-164861</t>
  </si>
  <si>
    <t>TEC-CO-10004722</t>
  </si>
  <si>
    <t>Canon imageCLASS 2200 Advanced Copier</t>
  </si>
  <si>
    <t>CA-2017-127180</t>
  </si>
  <si>
    <t>US-2017-165344</t>
  </si>
  <si>
    <t>TEC-MA-10002210</t>
  </si>
  <si>
    <t>Epson TM-T88V Direct Thermal Printer - Monochrome - Desktop</t>
  </si>
  <si>
    <t>OFF-BI-10003196</t>
  </si>
  <si>
    <t>Accohide Poly Flexible Ring Binders</t>
  </si>
  <si>
    <t>CA-2015-168186</t>
  </si>
  <si>
    <t>US-2017-110604</t>
  </si>
  <si>
    <t>FUR-CH-10002017</t>
  </si>
  <si>
    <t>SAFCO Optional Arm Kit for Workspace Cribbage Stacking Chair</t>
  </si>
  <si>
    <t>FUR-FU-10003829</t>
  </si>
  <si>
    <t>Stackable Trays</t>
  </si>
  <si>
    <t>CA-2015-116750</t>
  </si>
  <si>
    <t>CA-2015-162369</t>
  </si>
  <si>
    <t>OFF-PA-10000697</t>
  </si>
  <si>
    <t>TOPS Voice Message Log Book, Flash Format</t>
  </si>
  <si>
    <t>CA-2017-108441</t>
  </si>
  <si>
    <t>OFF-AR-10004691</t>
  </si>
  <si>
    <t>Boston 1730 StandUp Electric Pencil Sharpener</t>
  </si>
  <si>
    <t>CA-2015-169740</t>
  </si>
  <si>
    <t>CA-2016-124051</t>
  </si>
  <si>
    <t>CA-2016-149111</t>
  </si>
  <si>
    <t>Executive Impressions 13" Clairmont Wall Clock</t>
  </si>
  <si>
    <t>CA-2014-131002</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</si>
  <si>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</si>
  <si>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</si>
  <si>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</si>
  <si>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</si>
  <si>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</si>
  <si>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</si>
  <si>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</si>
  <si>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</si>
  <si>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</si>
  <si>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</si>
  <si>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</si>
  <si>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</si>
  <si>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</si>
  <si>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</si>
  <si>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TEC-PH-10002834</t>
  </si>
  <si>
    <t>Google Nexus 5</t>
  </si>
  <si>
    <t>CA-2017-123372</t>
  </si>
  <si>
    <t>CA-2017-159604</t>
  </si>
  <si>
    <t>CA-2016-164784</t>
  </si>
  <si>
    <t>CA-2016-111794</t>
  </si>
  <si>
    <t>US-2015-139759</t>
  </si>
  <si>
    <t>CA-2014-126403</t>
  </si>
  <si>
    <t>FUR-CH-10003761</t>
  </si>
  <si>
    <t>Global Italian Leather Office Chair</t>
  </si>
  <si>
    <t>OFF-PA-10004665</t>
  </si>
  <si>
    <t>Advantus Motivational Note Cards</t>
  </si>
  <si>
    <t>CA-2017-136875</t>
  </si>
  <si>
    <t>CA-2017-132185</t>
  </si>
  <si>
    <t>US-2014-160780</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</si>
  <si>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</si>
  <si>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</si>
  <si>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</si>
  <si>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</si>
  <si>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</si>
  <si>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</si>
  <si>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</si>
  <si>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</si>
  <si>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</si>
  <si>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OFF-BI-10002003</t>
  </si>
  <si>
    <t>Ibico Presentation Index for Binding Systems</t>
  </si>
  <si>
    <t>US-2016-128195</t>
  </si>
  <si>
    <t>OFF-PA-10003016</t>
  </si>
  <si>
    <t>Adams "While You Were Out" Message Pads</t>
  </si>
  <si>
    <t>CA-2015-153220</t>
  </si>
  <si>
    <t>CA-2014-123064</t>
  </si>
  <si>
    <t>CA-2017-156412</t>
  </si>
  <si>
    <t>OFF-PA-10002246</t>
  </si>
  <si>
    <t>Wirebound Four 2-3/4 x 5 Forms per Page, 400 Sets per Book</t>
  </si>
  <si>
    <t>US-2016-144211</t>
  </si>
  <si>
    <t>TEC-PH-10002890</t>
  </si>
  <si>
    <t>AT&amp;T 17929 Lendline Telephone</t>
  </si>
  <si>
    <t>CA-2016-138079</t>
  </si>
  <si>
    <t>CA-2014-143182</t>
  </si>
  <si>
    <t>CA-2016-161662</t>
  </si>
  <si>
    <t>TEC-MA-10003626</t>
  </si>
  <si>
    <t>Hewlett-Packard Deskjet 6540 Color Inkjet Printer</t>
  </si>
  <si>
    <t>CA-2014-145317</t>
  </si>
  <si>
    <t>TEC-MA-10002412</t>
  </si>
  <si>
    <t>Cisco TelePresence System EX90 Videoconferencing Unit</t>
  </si>
  <si>
    <t>OFF-AR-10003183</t>
  </si>
  <si>
    <t>Avery Fluorescent Highlighter Four-Color Set</t>
  </si>
  <si>
    <t>OFF-PA-10002319</t>
  </si>
  <si>
    <t>Xerox 1944</t>
  </si>
  <si>
    <t>CA-2014-143413</t>
  </si>
  <si>
    <t>CA-2017-156818</t>
  </si>
  <si>
    <t>CA-2017-155873</t>
  </si>
  <si>
    <t>OFF-PA-10001246</t>
  </si>
  <si>
    <t>Xerox 215</t>
  </si>
  <si>
    <t>OFF-PA-10001815</t>
  </si>
  <si>
    <t>Xerox 1885</t>
  </si>
  <si>
    <t>FUR-FU-10001876</t>
  </si>
  <si>
    <t>Computer Room Manger, 14"</t>
  </si>
  <si>
    <t>CA-2015-121797</t>
  </si>
  <si>
    <t>US-2015-120572</t>
  </si>
  <si>
    <t>CA-2017-132430</t>
  </si>
  <si>
    <t>CA-2017-146031</t>
  </si>
  <si>
    <t>AT&amp;T CL2909</t>
  </si>
  <si>
    <t>CA-2014-110100</t>
  </si>
  <si>
    <t>CA-2015-103723</t>
  </si>
  <si>
    <t>TEC-PH-10000673</t>
  </si>
  <si>
    <t>Plantronics Voyager Pro HD - Bluetooth Headset</t>
  </si>
  <si>
    <t>CA-2014-127187</t>
  </si>
  <si>
    <t>CA-2017-128475</t>
  </si>
  <si>
    <t>TEC-PH-10002075</t>
  </si>
  <si>
    <t>AT&amp;T EL51110 DECT</t>
  </si>
  <si>
    <t>CA-2014-100006</t>
  </si>
  <si>
    <t>CA-2017-144827</t>
  </si>
  <si>
    <t>CA-2014-110030</t>
  </si>
  <si>
    <t>CA-2014-121286</t>
  </si>
  <si>
    <t>CA-2016-164735</t>
  </si>
  <si>
    <t>CA-2014-153479</t>
  </si>
  <si>
    <t>CA-2017-149888</t>
  </si>
  <si>
    <t>CA-2017-119193</t>
  </si>
  <si>
    <t>CA-2017-104801</t>
  </si>
  <si>
    <t>CA-2014-107594</t>
  </si>
  <si>
    <t>CA-2015-129770</t>
  </si>
  <si>
    <t>TEC-PH-10003691</t>
  </si>
  <si>
    <t>BlackBerry Q10</t>
  </si>
  <si>
    <t>CA-2015-115798</t>
  </si>
  <si>
    <t>OFF-SU-10000157</t>
  </si>
  <si>
    <t>Compact Automatic Electric Letter Opener</t>
  </si>
  <si>
    <t>CA-2017-122707</t>
  </si>
  <si>
    <t>TEC-AC-10004227</t>
  </si>
  <si>
    <t>SanDisk Ultra 16 GB MicroSDHC Class 10 Memory Card</t>
  </si>
  <si>
    <t>CA-2016-165015</t>
  </si>
  <si>
    <t>CA-2014-149244</t>
  </si>
  <si>
    <t>CA-2015-140144</t>
  </si>
  <si>
    <t>CA-2017-163321</t>
  </si>
  <si>
    <t>CA-2014-155887</t>
  </si>
  <si>
    <t>TEC-AC-10004127</t>
  </si>
  <si>
    <t>SanDisk Cruzer 8 GB USB Flash Drive</t>
  </si>
  <si>
    <t>US-2015-165449</t>
  </si>
  <si>
    <t>CA-2015-110247</t>
  </si>
  <si>
    <t>FUR-CH-10002758</t>
  </si>
  <si>
    <t>Hon Deluxe Fabric Upholstered Stacking Chairs, Squared Back</t>
  </si>
  <si>
    <t>US-2014-141257</t>
  </si>
  <si>
    <t>OFF-ST-10000532</t>
  </si>
  <si>
    <t>Advantus Rolling Drawer Organizers</t>
  </si>
  <si>
    <t>CA-2014-154669</t>
  </si>
  <si>
    <t>CA-2014-158029</t>
  </si>
  <si>
    <t>CA-2015-155306</t>
  </si>
  <si>
    <t>CA-2016-127775</t>
  </si>
  <si>
    <t>CA-2016-146171</t>
  </si>
  <si>
    <t>CA-2014-129574</t>
  </si>
  <si>
    <t>TEC-AC-10003709</t>
  </si>
  <si>
    <t>Maxell 4.7GB DVD-R 5/Pack</t>
  </si>
  <si>
    <t>CA-2017-126536</t>
  </si>
  <si>
    <t>OFF-BI-10003166</t>
  </si>
  <si>
    <t>GBC Plasticlear Binding Covers</t>
  </si>
  <si>
    <t>CA-2017-165757</t>
  </si>
  <si>
    <t>OFF-ST-10004835</t>
  </si>
  <si>
    <t>Plastic Stacking Crates &amp; Casters</t>
  </si>
  <si>
    <t>OFF-AP-10000159</t>
  </si>
  <si>
    <t>Belkin F9M820V08 8 Outlet Surge</t>
  </si>
  <si>
    <t>CA-2017-167752</t>
  </si>
  <si>
    <t>OFF-AP-10001242</t>
  </si>
  <si>
    <t>APC 7 Outlet Network SurgeArrest Surge Protector</t>
  </si>
  <si>
    <t>US-2015-122140</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</si>
  <si>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</si>
  <si>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</si>
  <si>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</si>
  <si>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</si>
  <si>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</si>
  <si>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</si>
  <si>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</si>
  <si>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</si>
  <si>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</si>
  <si>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</si>
  <si>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</si>
  <si>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</si>
  <si>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</si>
  <si>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TEC-PH-10003187</t>
  </si>
  <si>
    <t>Anker Astro Mini 3000mAh Ultra-Compact Portable Charger</t>
  </si>
  <si>
    <t>US-2016-106677</t>
  </si>
  <si>
    <t>CA-2016-116974</t>
  </si>
  <si>
    <t>CA-2015-149972</t>
  </si>
  <si>
    <t>OFF-FA-10002763</t>
  </si>
  <si>
    <t>Advantus Map Pennant Flags and Round Head Tacks</t>
  </si>
  <si>
    <t>US-2014-117744</t>
  </si>
  <si>
    <t>CA-2014-125514</t>
  </si>
  <si>
    <t>CA-2014-154599</t>
  </si>
  <si>
    <t>CA-2017-158743</t>
  </si>
  <si>
    <t>CA-2016-153318</t>
  </si>
  <si>
    <t>US-2015-110163</t>
  </si>
  <si>
    <t>CA-2017-143329</t>
  </si>
  <si>
    <t>CA-2015-159380</t>
  </si>
  <si>
    <t>OFF-PA-10004239</t>
  </si>
  <si>
    <t>Xerox 1953</t>
  </si>
  <si>
    <t>CA-2015-122623</t>
  </si>
  <si>
    <t>CA-2015-148635</t>
  </si>
  <si>
    <t>OFF-PA-10004782</t>
  </si>
  <si>
    <t>Xerox 228</t>
  </si>
  <si>
    <t>CA-2015-135685</t>
  </si>
  <si>
    <t>FUR-FU-10001185</t>
  </si>
  <si>
    <t>Advantus Employee of the Month Certificate Frame, 11 x 13-1/2</t>
  </si>
  <si>
    <t>CA-2015-104626</t>
  </si>
  <si>
    <t>CA-2016-160500</t>
  </si>
  <si>
    <t>CA-2017-100202</t>
  </si>
  <si>
    <t>CA-2017-131016</t>
  </si>
  <si>
    <t>OFF-PA-10003270</t>
  </si>
  <si>
    <t>Xerox 1954</t>
  </si>
  <si>
    <t>US-2014-112914</t>
  </si>
  <si>
    <t>OFF-PA-10002421</t>
  </si>
  <si>
    <t>Embossed Ink Jet Note Cards</t>
  </si>
  <si>
    <t>CA-2016-124149</t>
  </si>
  <si>
    <t>OFF-PA-10002923</t>
  </si>
  <si>
    <t>Xerox 1942</t>
  </si>
  <si>
    <t>OFF-ST-10001128</t>
  </si>
  <si>
    <t>Carina Mini System Audio Rack, Model AR050B</t>
  </si>
  <si>
    <t>CA-2014-148915</t>
  </si>
  <si>
    <t>CA-2017-134649</t>
  </si>
  <si>
    <t>CA-2017-110842</t>
  </si>
  <si>
    <t>OFF-PA-10000520</t>
  </si>
  <si>
    <t>Xerox 201</t>
  </si>
  <si>
    <t>CA-2016-147368</t>
  </si>
  <si>
    <t>US-2015-104185</t>
  </si>
  <si>
    <t>US-2014-125521</t>
  </si>
  <si>
    <t>US-2017-135062</t>
  </si>
  <si>
    <t>CA-2017-135650</t>
  </si>
  <si>
    <t>CA-2017-112865</t>
  </si>
  <si>
    <t>US-2016-162852</t>
  </si>
  <si>
    <t>CA-2017-138163</t>
  </si>
  <si>
    <t>CA-2017-152093</t>
  </si>
  <si>
    <t>FUR-FU-10003832</t>
  </si>
  <si>
    <t>Eldon Expressions Punched Metal &amp; Wood Desk Accessories, Black &amp; Cherry</t>
  </si>
  <si>
    <t>CA-2017-157854</t>
  </si>
  <si>
    <t>CA-2016-123617</t>
  </si>
  <si>
    <t>US-2016-128293</t>
  </si>
  <si>
    <t>CA-2017-107342</t>
  </si>
  <si>
    <t>FUR-FU-10000409</t>
  </si>
  <si>
    <t>GE 4 Foot Flourescent Tube, 40 Watt</t>
  </si>
  <si>
    <t>CA-2016-136371</t>
  </si>
  <si>
    <t>CA-2017-137344</t>
  </si>
  <si>
    <t>CA-2017-169810</t>
  </si>
  <si>
    <t>CA-2016-128594</t>
  </si>
  <si>
    <t>CA-2016-154690</t>
  </si>
  <si>
    <t>CA-2017-138975</t>
  </si>
  <si>
    <t>TEC-PH-10004389</t>
  </si>
  <si>
    <t>Nokia Lumia 925</t>
  </si>
  <si>
    <t>CA-2017-106537</t>
  </si>
  <si>
    <t>US-2017-103828</t>
  </si>
  <si>
    <t>OFF-SU-10000946</t>
  </si>
  <si>
    <t>CA-2016-115588</t>
  </si>
  <si>
    <t>FUR-FU-10001546</t>
  </si>
  <si>
    <t>Dana Swing-Arm Lamps</t>
  </si>
  <si>
    <t>CA-2017-143861</t>
  </si>
  <si>
    <t>CA-2014-148040</t>
  </si>
  <si>
    <t>CA-2017-135167</t>
  </si>
  <si>
    <t>CA-2017-137022</t>
  </si>
  <si>
    <t>US-2017-102638</t>
  </si>
  <si>
    <t>US-2016-167339</t>
  </si>
  <si>
    <t>CA-2016-152072</t>
  </si>
  <si>
    <t>CA-2016-102932</t>
  </si>
  <si>
    <t>CA-2014-165540</t>
  </si>
  <si>
    <t>CA-2016-130799</t>
  </si>
  <si>
    <t>CA-2016-164483</t>
  </si>
  <si>
    <t>US-2016-159856</t>
  </si>
  <si>
    <t>CA-2017-102099</t>
  </si>
  <si>
    <t>OFF-PA-10000791</t>
  </si>
  <si>
    <t>Wirebound Message Books, Four 2 3/4 x 5 Forms per Page, 200 Sets per Book</t>
  </si>
  <si>
    <t>CA-2017-164049</t>
  </si>
  <si>
    <t>CA-2014-142727</t>
  </si>
  <si>
    <t>OFF-PA-10003739</t>
  </si>
  <si>
    <t>Xerox 1969</t>
  </si>
  <si>
    <t>CA-2017-139913</t>
  </si>
  <si>
    <t>FUR-FU-10000771</t>
  </si>
  <si>
    <t>Eldon 200 Class Desk Accessories, Smoke</t>
  </si>
  <si>
    <t>CA-2014-169033</t>
  </si>
  <si>
    <t>US-2016-164630</t>
  </si>
  <si>
    <t>US-2015-114839</t>
  </si>
  <si>
    <t>CA-2015-166464</t>
  </si>
  <si>
    <t>CA-2017-124898</t>
  </si>
  <si>
    <t>CA-2016-164035</t>
  </si>
  <si>
    <t>CA-2016-153577</t>
  </si>
  <si>
    <t>OFF-ST-10002615</t>
  </si>
  <si>
    <t>Dual Level, Single-Width Filing Carts</t>
  </si>
  <si>
    <t>CA-2014-127586</t>
  </si>
  <si>
    <t>OFF-PA-10000327</t>
  </si>
  <si>
    <t>Xerox 1971</t>
  </si>
  <si>
    <t>CA-2017-121615</t>
  </si>
  <si>
    <t>CA-2017-166415</t>
  </si>
  <si>
    <t>CA-2015-118444</t>
  </si>
  <si>
    <t>OFF-EN-10003286</t>
  </si>
  <si>
    <t>CA-2014-113929</t>
  </si>
  <si>
    <t>OFF-AR-10003772</t>
  </si>
  <si>
    <t>Boston 16750 Black Compact Battery Pencil Sharpener</t>
  </si>
  <si>
    <t>CA-2015-134747</t>
  </si>
  <si>
    <t>OFF-AR-10003338</t>
  </si>
  <si>
    <t>Eberhard Faber 3 1/2" Golf Pencils</t>
  </si>
  <si>
    <t>CA-2017-155047</t>
  </si>
  <si>
    <t>CA-2016-160129</t>
  </si>
  <si>
    <t>CA-2017-164329</t>
  </si>
  <si>
    <t>US-2015-141453</t>
  </si>
  <si>
    <t>CA-2014-156993</t>
  </si>
  <si>
    <t>CA-2014-157721</t>
  </si>
  <si>
    <t>FUR-FU-10002116</t>
  </si>
  <si>
    <t>Tenex Carpeted, Granite-Look or Clear Contemporary Contour Shape Chair Mats</t>
  </si>
  <si>
    <t>CA-2017-128629</t>
  </si>
  <si>
    <t>CA-2017-158106</t>
  </si>
  <si>
    <t>US-2017-120390</t>
  </si>
  <si>
    <t>CA-2017-143434</t>
  </si>
  <si>
    <t>CA-2015-168564</t>
  </si>
  <si>
    <t>US-2016-169040</t>
  </si>
  <si>
    <t>FUR-CH-10000422</t>
  </si>
  <si>
    <t>Global Highback Leather Tilter in Burgundy</t>
  </si>
  <si>
    <t>CA-2017-155880</t>
  </si>
  <si>
    <t>CA-2017-126242</t>
  </si>
  <si>
    <t>FUR-FU-10002685</t>
  </si>
  <si>
    <t>Executive Impressions 13-1/2" Indoor/Outdoor Wall Clock</t>
  </si>
  <si>
    <t>CA-2016-166443</t>
  </si>
  <si>
    <t>FUR-FU-10004963</t>
  </si>
  <si>
    <t>Eldon 400 Class Desk Accessories, Black Carbon</t>
  </si>
  <si>
    <t>CA-2017-169859</t>
  </si>
  <si>
    <t>OFF-BI-10000174</t>
  </si>
  <si>
    <t>Wilson Jones Clip &amp; Carry Folder Binder Tool for Ring Binders, Clear</t>
  </si>
  <si>
    <t>CA-2017-134915</t>
  </si>
  <si>
    <t>FUR-CH-10004875</t>
  </si>
  <si>
    <t>Harbour Creations 67200 Series Stacking Chairs</t>
  </si>
  <si>
    <t>FUR-FU-10000305</t>
  </si>
  <si>
    <t>Tenex V2T-RE Standard Weight Series Chair Mat, 45" x 53", Lip 25" x 12"</t>
  </si>
  <si>
    <t>TEC-PH-10001459</t>
  </si>
  <si>
    <t>Samsung Galaxy Mega 6.3</t>
  </si>
  <si>
    <t>CA-2016-153353</t>
  </si>
  <si>
    <t>CA-2017-123638</t>
  </si>
  <si>
    <t>CA-2017-168900</t>
  </si>
  <si>
    <t>CA-2015-158456</t>
  </si>
  <si>
    <t>CA-2017-143665</t>
  </si>
  <si>
    <t>CA-2017-137428</t>
  </si>
  <si>
    <t>FUR-FU-10002445</t>
  </si>
  <si>
    <t>DAX Two-Tone Rosewood/Black Document Frame, Desktop, 5 x 7</t>
  </si>
  <si>
    <t>CA-2014-162866</t>
  </si>
  <si>
    <t>CA-2017-167941</t>
  </si>
  <si>
    <t>CA-2017-111808</t>
  </si>
  <si>
    <t>CA-2015-137512</t>
  </si>
  <si>
    <t>OFF-PA-10000213</t>
  </si>
  <si>
    <t>Xerox 198</t>
  </si>
  <si>
    <t>FUR-CH-10001797</t>
  </si>
  <si>
    <t>Safco Chair Connectors, 6/Carton</t>
  </si>
  <si>
    <t>CA-2017-139773</t>
  </si>
  <si>
    <t>CA-2017-134607</t>
  </si>
  <si>
    <t>CA-2014-109232</t>
  </si>
  <si>
    <t>OFF-PA-10003848</t>
  </si>
  <si>
    <t>Xerox 1997</t>
  </si>
  <si>
    <t>CA-2015-139850</t>
  </si>
  <si>
    <t>CA-2014-131310</t>
  </si>
  <si>
    <t>US-2014-112872</t>
  </si>
  <si>
    <t>FUR-FU-10000755</t>
  </si>
  <si>
    <t>Eldon Expressions Mahogany Wood Desk Collection</t>
  </si>
  <si>
    <t>CA-2016-139269</t>
  </si>
  <si>
    <t>CA-2016-139010</t>
  </si>
  <si>
    <t>CA-2016-134376</t>
  </si>
  <si>
    <t>CA-2017-147291</t>
  </si>
  <si>
    <t>VariCap6 Expandable Binder</t>
  </si>
  <si>
    <t>CA-2016-112893</t>
  </si>
  <si>
    <t>US-2014-150532</t>
  </si>
  <si>
    <t>CA-2014-138317</t>
  </si>
  <si>
    <t>FUR-FU-10000550</t>
  </si>
  <si>
    <t>Stacking Trays by OIC</t>
  </si>
  <si>
    <t>TEC-MA-10004521</t>
  </si>
  <si>
    <t>Epson Perfection V600 Photo Scanner</t>
  </si>
  <si>
    <t>OFF-BI-10003655</t>
  </si>
  <si>
    <t>Durable Pressboard Binders</t>
  </si>
  <si>
    <t>CA-2015-130610</t>
  </si>
  <si>
    <t>CA-2017-104381</t>
  </si>
  <si>
    <t>OFF-AP-10003779</t>
  </si>
  <si>
    <t>Kensington 7 Outlet MasterPiece Power Center with Fax/Phone Line Protection</t>
  </si>
  <si>
    <t>CA-2016-131499</t>
  </si>
  <si>
    <t>CA-2014-148761</t>
  </si>
  <si>
    <t>CA-2017-116519</t>
  </si>
  <si>
    <t>CA-2014-130729</t>
  </si>
  <si>
    <t>CA-2016-124772</t>
  </si>
  <si>
    <t>CA-2016-115525</t>
  </si>
  <si>
    <t>CA-2017-134845</t>
  </si>
  <si>
    <t>US-2015-138919</t>
  </si>
  <si>
    <t>US-2016-160528</t>
  </si>
  <si>
    <t>OFF-FA-10002701</t>
  </si>
  <si>
    <t>Alliance Rubber Bands</t>
  </si>
  <si>
    <t>CA-2015-123568</t>
  </si>
  <si>
    <t>CA-2017-124674</t>
  </si>
  <si>
    <t>CA-2015-164441</t>
  </si>
  <si>
    <t>CA-2017-169054</t>
  </si>
  <si>
    <t>OFF-BI-10002799</t>
  </si>
  <si>
    <t>SlimView Poly Binder, 3/8"</t>
  </si>
  <si>
    <t>CA-2014-106719</t>
  </si>
  <si>
    <t>CA-2017-116855</t>
  </si>
  <si>
    <t>US-2016-164189</t>
  </si>
  <si>
    <t>CA-2015-168480</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</si>
  <si>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</si>
  <si>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</si>
  <si>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</si>
  <si>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</si>
  <si>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</si>
  <si>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</si>
  <si>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</si>
  <si>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</si>
  <si>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</si>
  <si>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</si>
  <si>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</si>
  <si>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</si>
  <si>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</si>
  <si>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</si>
  <si>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</si>
  <si>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OFF-AR-10001216</t>
  </si>
  <si>
    <t>Newell 339</t>
  </si>
  <si>
    <t>CA-2017-125290</t>
  </si>
  <si>
    <t>CA-2014-137351</t>
  </si>
  <si>
    <t>CA-2017-121419</t>
  </si>
  <si>
    <t>FUR-FU-10003247</t>
  </si>
  <si>
    <t>36X48 HARDFLOOR CHAIRMAT</t>
  </si>
  <si>
    <t>US-2017-148054</t>
  </si>
  <si>
    <t>CA-2016-128517</t>
  </si>
  <si>
    <t>US-2015-100377</t>
  </si>
  <si>
    <t>CA-2017-131492</t>
  </si>
  <si>
    <t>FUR-TA-10003837</t>
  </si>
  <si>
    <t>Anderson Hickey Conga Table Tops &amp; Accessories</t>
  </si>
  <si>
    <t>CA-2016-144554</t>
  </si>
  <si>
    <t>CA-2017-127621</t>
  </si>
  <si>
    <t>TEC-PH-10002350</t>
  </si>
  <si>
    <t>Apple EarPods with Remote and Mic</t>
  </si>
  <si>
    <t>CA-2015-145184</t>
  </si>
  <si>
    <t>TEC-AC-10000397</t>
  </si>
  <si>
    <t>Perixx PERIBOARD-512B, Ergonomic Split Keyboard</t>
  </si>
  <si>
    <t>CA-2017-106859</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</si>
  <si>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</si>
  <si>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</si>
  <si>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</si>
  <si>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</si>
  <si>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</si>
  <si>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</si>
  <si>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</si>
  <si>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</si>
  <si>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</si>
  <si>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</si>
  <si>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</si>
  <si>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</si>
  <si>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</si>
  <si>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</si>
  <si>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</si>
  <si>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</si>
  <si>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</si>
  <si>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</si>
  <si>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</si>
  <si>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</si>
  <si>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</si>
  <si>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</si>
  <si>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</si>
  <si>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</si>
  <si>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</si>
  <si>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</si>
  <si>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FUR-BO-10003660</t>
  </si>
  <si>
    <t>Bush Cubix Collection Bookcases, Fully Assembled</t>
  </si>
  <si>
    <t>OFF-BI-10001267</t>
  </si>
  <si>
    <t>Universal Recycled Hanging Pressboard Report Binders, Letter Size</t>
  </si>
  <si>
    <t>CA-2016-124562</t>
  </si>
  <si>
    <t>OFF-PA-10002741</t>
  </si>
  <si>
    <t>Xerox 1980</t>
  </si>
  <si>
    <t>US-2017-140074</t>
  </si>
  <si>
    <t>CA-2016-103037</t>
  </si>
  <si>
    <t>CA-2017-127460</t>
  </si>
  <si>
    <t>OFF-PA-10001471</t>
  </si>
  <si>
    <t>Strathmore Photo Frame Cards</t>
  </si>
  <si>
    <t>CA-2016-121671</t>
  </si>
  <si>
    <t>TEC-MA-10001972</t>
  </si>
  <si>
    <t>Okidata C331dn Printer</t>
  </si>
  <si>
    <t>CA-2016-150350</t>
  </si>
  <si>
    <t>CA-2015-121720</t>
  </si>
  <si>
    <t>FUR-FU-10003464</t>
  </si>
  <si>
    <t>Seth Thomas 8 1/2" Cubicle Clock</t>
  </si>
  <si>
    <t>Aastra 6757i CT Wireless VoIP phone</t>
  </si>
  <si>
    <t>CA-2017-149895</t>
  </si>
  <si>
    <t>OFF-PA-10004438</t>
  </si>
  <si>
    <t>Xerox 1907</t>
  </si>
  <si>
    <t>CA-2017-147564</t>
  </si>
  <si>
    <t>CA-2014-136399</t>
  </si>
  <si>
    <t>FUR-FU-10004586</t>
  </si>
  <si>
    <t>G.E. Longer-Life Indoor Recessed Floodlight Bulbs</t>
  </si>
  <si>
    <t>CA-2014-107916</t>
  </si>
  <si>
    <t>CA-2017-164168</t>
  </si>
  <si>
    <t>TEC-PH-10004908</t>
  </si>
  <si>
    <t>Panasonic KX TS3282W Corded phone</t>
  </si>
  <si>
    <t>CA-2015-112557</t>
  </si>
  <si>
    <t>US-2014-122959</t>
  </si>
  <si>
    <t>CA-2017-162572</t>
  </si>
  <si>
    <t>US-2016-148110</t>
  </si>
  <si>
    <t>FUR-CH-10004495</t>
  </si>
  <si>
    <t>Global Leather and Oak Executive Chair, Black</t>
  </si>
  <si>
    <t>CA-2017-131828</t>
  </si>
  <si>
    <t>CA-2014-109218</t>
  </si>
  <si>
    <t>CA-2016-120558</t>
  </si>
  <si>
    <t>US-2014-109036</t>
  </si>
  <si>
    <t>CA-2015-147830</t>
  </si>
  <si>
    <t>TEC-MA-10000418</t>
  </si>
  <si>
    <t>Cubify CubeX 3D Printer Double Head Print</t>
  </si>
  <si>
    <t>OFF-BI-10004600</t>
  </si>
  <si>
    <t>Ibico Ibimaster 300 Manual Binding System</t>
  </si>
  <si>
    <t>CA-2017-150497</t>
  </si>
  <si>
    <t>CA-2014-128986</t>
  </si>
  <si>
    <t>CA-2015-139584</t>
  </si>
  <si>
    <t>US-2016-162677</t>
  </si>
  <si>
    <t>OFF-BI-10004040</t>
  </si>
  <si>
    <t>Wilson Jones Impact Binders</t>
  </si>
  <si>
    <t>US-2014-150924</t>
  </si>
  <si>
    <t>CA-2014-153969</t>
  </si>
  <si>
    <t>OFF-AR-10001615</t>
  </si>
  <si>
    <t>Newell 34</t>
  </si>
  <si>
    <t>TEC-PH-10001299</t>
  </si>
  <si>
    <t>Polycom CX300 Desktop Phone USB VoIP phone</t>
  </si>
  <si>
    <t>CA-2016-146682</t>
  </si>
  <si>
    <t>CA-2016-138695</t>
  </si>
  <si>
    <t>CA-2017-107461</t>
  </si>
  <si>
    <t>US-2016-133879</t>
  </si>
  <si>
    <t>OFF-AR-10004260</t>
  </si>
  <si>
    <t>Boston 1799 Powerhouse Electric Pencil Sharpener</t>
  </si>
  <si>
    <t>CA-2017-157483</t>
  </si>
  <si>
    <t>US-2017-132059</t>
  </si>
  <si>
    <t>CA-2017-122280</t>
  </si>
  <si>
    <t>CA-2017-105235</t>
  </si>
  <si>
    <t>CA-2017-152912</t>
  </si>
  <si>
    <t>CA-2014-123498</t>
  </si>
  <si>
    <t>OFF-EN-10004773</t>
  </si>
  <si>
    <t>CA-2017-159352</t>
  </si>
  <si>
    <t>US-2017-146416</t>
  </si>
  <si>
    <t>OFF-BI-10001787</t>
  </si>
  <si>
    <t>Wilson Jones Four-Pocket Poly Binders</t>
  </si>
  <si>
    <t>OFF-ST-10002957</t>
  </si>
  <si>
    <t>Sterilite Show Offs Storage Containers</t>
  </si>
  <si>
    <t>US-2015-163783</t>
  </si>
  <si>
    <t>CA-2017-123981</t>
  </si>
  <si>
    <t>CA-2017-158953</t>
  </si>
  <si>
    <t>CA-2014-165428</t>
  </si>
  <si>
    <t>OFF-FA-10001883</t>
  </si>
  <si>
    <t>Alliance Super-Size Bands, Assorted Sizes</t>
  </si>
  <si>
    <t>CA-2016-169026</t>
  </si>
  <si>
    <t>CA-2017-109750</t>
  </si>
  <si>
    <t>CA-2015-149384</t>
  </si>
  <si>
    <t>TEC-PH-10001644</t>
  </si>
  <si>
    <t>BlueLounge Milo Smartphone Stand, White/Metallic</t>
  </si>
  <si>
    <t>CA-2014-131527</t>
  </si>
  <si>
    <t>CA-2017-164000</t>
  </si>
  <si>
    <t>CA-2014-164224</t>
  </si>
  <si>
    <t>CA-2014-158372</t>
  </si>
  <si>
    <t>OFF-LA-10000407</t>
  </si>
  <si>
    <t>Avery White Multi-Purpose Labels</t>
  </si>
  <si>
    <t>TEC-AC-10000420</t>
  </si>
  <si>
    <t>Logitech G500s Laser Gaming Mouse with Adjustable Weight Tuning</t>
  </si>
  <si>
    <t>CA-2016-108882</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</si>
  <si>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</si>
  <si>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</si>
  <si>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</si>
  <si>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</si>
  <si>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</si>
  <si>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</si>
  <si>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</si>
  <si>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</si>
  <si>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</si>
  <si>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</si>
  <si>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</si>
  <si>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</si>
  <si>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</si>
  <si>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</si>
  <si>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</si>
  <si>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</si>
  <si>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</si>
  <si>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</si>
  <si>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</si>
  <si>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</si>
  <si>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US-2016-127971</t>
  </si>
  <si>
    <t>TEC-PH-10003095</t>
  </si>
  <si>
    <t>Samsung HM1900 Bluetooth Headset</t>
  </si>
  <si>
    <t>US-2016-140809</t>
  </si>
  <si>
    <t>CA-2017-114524</t>
  </si>
  <si>
    <t>TEC-PH-10004912</t>
  </si>
  <si>
    <t>Cisco SPA112 2 Port Phone Adapter</t>
  </si>
  <si>
    <t>CA-2017-113355</t>
  </si>
  <si>
    <t>US-2017-140907</t>
  </si>
  <si>
    <t>OFF-AR-10000799</t>
  </si>
  <si>
    <t>Col-Erase Pencils with Erasers</t>
  </si>
  <si>
    <t>CA-2016-159730</t>
  </si>
  <si>
    <t>CA-2016-157868</t>
  </si>
  <si>
    <t>CA-2017-119389</t>
  </si>
  <si>
    <t>CA-2017-110373</t>
  </si>
  <si>
    <t>CA-2016-155474</t>
  </si>
  <si>
    <t>CA-2015-155453</t>
  </si>
  <si>
    <t>US-2016-161844</t>
  </si>
  <si>
    <t>US-2016-162103</t>
  </si>
  <si>
    <t>OFF-PA-10004609</t>
  </si>
  <si>
    <t>Xerox 221</t>
  </si>
  <si>
    <t>CA-2014-151554</t>
  </si>
  <si>
    <t>CA-2014-140662</t>
  </si>
  <si>
    <t>CA-2016-122518</t>
  </si>
  <si>
    <t>US-2014-126571</t>
  </si>
  <si>
    <t>CA-2014-143840</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</si>
  <si>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</si>
  <si>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</si>
  <si>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</si>
  <si>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</si>
  <si>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</si>
  <si>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</si>
  <si>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</si>
  <si>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</si>
  <si>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</si>
  <si>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</si>
  <si>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</si>
  <si>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</si>
  <si>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</si>
  <si>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</si>
  <si>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</si>
  <si>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</si>
  <si>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</si>
  <si>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</si>
  <si>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</si>
  <si>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</si>
  <si>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TEC-MA-10002428</t>
  </si>
  <si>
    <t>Fellowes Powershred HS-440 4-Sheet High Security Shredder</t>
  </si>
  <si>
    <t>CA-2017-113418</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</si>
  <si>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</si>
  <si>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</si>
  <si>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</si>
  <si>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</si>
  <si>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</si>
  <si>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</si>
  <si>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</si>
  <si>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</si>
  <si>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</si>
  <si>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</si>
  <si>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</si>
  <si>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</si>
  <si>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</si>
  <si>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</si>
  <si>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CA-2015-120810</t>
  </si>
  <si>
    <t>CA-2014-165309</t>
  </si>
  <si>
    <t>OFF-PA-10001033</t>
  </si>
  <si>
    <t>Xerox 1893</t>
  </si>
  <si>
    <t>TEC-AC-10000474</t>
  </si>
  <si>
    <t>Kensington Expert Mouse Optical USB Trackball for PC or Mac</t>
  </si>
  <si>
    <t>CA-2017-122595</t>
  </si>
  <si>
    <t>FUR-FU-10002963</t>
  </si>
  <si>
    <t>Master Caster Door Stop, Gray</t>
  </si>
  <si>
    <t>US-2017-109253</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</si>
  <si>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</si>
  <si>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</si>
  <si>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</si>
  <si>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</si>
  <si>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</si>
  <si>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</si>
  <si>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</si>
  <si>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</si>
  <si>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</si>
  <si>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</si>
  <si>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</si>
  <si>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FUR-BO-10002916</t>
  </si>
  <si>
    <t>Rush Hierlooms Collection 1" Thick Stackable Bookcases</t>
  </si>
  <si>
    <t>US-2014-134733</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</si>
  <si>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</si>
  <si>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</si>
  <si>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</si>
  <si>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</si>
  <si>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</si>
  <si>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</si>
  <si>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</si>
  <si>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</si>
  <si>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</si>
  <si>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</si>
  <si>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</si>
  <si>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CA-2014-165379</t>
  </si>
  <si>
    <t>FUR-BO-10002598</t>
  </si>
  <si>
    <t>Hon Metal Bookcases, Putty</t>
  </si>
  <si>
    <t>CA-2015-115511</t>
  </si>
  <si>
    <t>CA-2016-134887</t>
  </si>
  <si>
    <t>CA-2017-123778</t>
  </si>
  <si>
    <t>CA-2015-161718</t>
  </si>
  <si>
    <t>Tenex Personal Filing Tote With Secure Closure Lid, Black/Frost</t>
  </si>
  <si>
    <t>CA-2016-100671</t>
  </si>
  <si>
    <t>CA-2017-142867</t>
  </si>
  <si>
    <t>OFF-PA-10004610</t>
  </si>
  <si>
    <t>Xerox 1900</t>
  </si>
  <si>
    <t>FUR-FU-10000320</t>
  </si>
  <si>
    <t>OIC Stacking Trays</t>
  </si>
  <si>
    <t>CA-2017-103156</t>
  </si>
  <si>
    <t>US-2017-162208</t>
  </si>
  <si>
    <t>CA-2015-130659</t>
  </si>
  <si>
    <t>FUR-CH-10003535</t>
  </si>
  <si>
    <t>Global Armless Task Chair, Royal Blue</t>
  </si>
  <si>
    <t>CA-2017-148404</t>
  </si>
  <si>
    <t>CA-2017-101077</t>
  </si>
  <si>
    <t>CA-2014-166471</t>
  </si>
  <si>
    <t>CA-2014-105340</t>
  </si>
  <si>
    <t>US-2017-131583</t>
  </si>
  <si>
    <t>US-2017-148362</t>
  </si>
  <si>
    <t>CA-2014-102274</t>
  </si>
  <si>
    <t>CA-2015-129700</t>
  </si>
  <si>
    <t>FUR-FU-10003919</t>
  </si>
  <si>
    <t>Eldon Executive Woodline II Cherry Finish Desk Accessories</t>
  </si>
  <si>
    <t>CA-2017-168739</t>
  </si>
  <si>
    <t>CA-2015-152527</t>
  </si>
  <si>
    <t>US-2014-150119</t>
  </si>
  <si>
    <t>US-2017-150847</t>
  </si>
  <si>
    <t>CA-2016-100244</t>
  </si>
  <si>
    <t>CA-2016-116540</t>
  </si>
  <si>
    <t>CA-2015-151841</t>
  </si>
  <si>
    <t>CA-2015-150791</t>
  </si>
  <si>
    <t>CA-2016-134803</t>
  </si>
  <si>
    <t>CA-2015-153381</t>
  </si>
  <si>
    <t>OFF-PA-10000174</t>
  </si>
  <si>
    <t>Message Book, Wirebound, Four 5 1/2" X 4" Forms/Pg., 200 Dupl. Sets/Book</t>
  </si>
  <si>
    <t>US-2017-111024</t>
  </si>
  <si>
    <t>CA-2017-148264</t>
  </si>
  <si>
    <t>FUR-FU-10002703</t>
  </si>
  <si>
    <t>Tenex Traditional Chairmats for Hard Floors, Average Lip, 36" x 48"</t>
  </si>
  <si>
    <t>CA-2017-131212</t>
  </si>
  <si>
    <t>US-2015-100531</t>
  </si>
  <si>
    <t>CA-2017-152583</t>
  </si>
  <si>
    <t>CA-2015-144099</t>
  </si>
  <si>
    <t>CA-2014-158337</t>
  </si>
  <si>
    <t>CA-2017-168858</t>
  </si>
  <si>
    <t>CA-2016-116344</t>
  </si>
  <si>
    <t>CA-2015-131779</t>
  </si>
  <si>
    <t>CA-2016-158869</t>
  </si>
  <si>
    <t>CA-2017-102554</t>
  </si>
  <si>
    <t>CA-2016-162614</t>
  </si>
  <si>
    <t>CA-2014-168592</t>
  </si>
  <si>
    <t>TEC-PH-10002415</t>
  </si>
  <si>
    <t>Polycom VoiceStation 500 Conference phone</t>
  </si>
  <si>
    <t>CA-2014-157609</t>
  </si>
  <si>
    <t>CA-2015-153325</t>
  </si>
  <si>
    <t>OFF-AR-10000657</t>
  </si>
  <si>
    <t>Binney &amp; Smith inkTank Desk Highlighter, Chisel Tip, Yellow, 12/Box</t>
  </si>
  <si>
    <t>CA-2015-153626</t>
  </si>
  <si>
    <t>OFF-PA-10004996</t>
  </si>
  <si>
    <t>Speediset Carbonless Redi-Letter 7" x 8 1/2"</t>
  </si>
  <si>
    <t>CA-2016-166485</t>
  </si>
  <si>
    <t>CA-2017-136448</t>
  </si>
  <si>
    <t>CA-2017-114258</t>
  </si>
  <si>
    <t>CA-2015-152611</t>
  </si>
  <si>
    <t>CA-2016-165470</t>
  </si>
  <si>
    <t>CA-2017-128699</t>
  </si>
  <si>
    <t>US-2015-147242</t>
  </si>
  <si>
    <t>CA-2016-146143</t>
  </si>
  <si>
    <t>CA-2015-100888</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</si>
  <si>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</si>
  <si>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</si>
  <si>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</si>
  <si>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</si>
  <si>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</si>
  <si>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</si>
  <si>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</si>
  <si>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</si>
  <si>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</si>
  <si>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</si>
  <si>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</si>
  <si>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</si>
  <si>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</si>
  <si>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</si>
  <si>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TEC-AC-10002305</t>
  </si>
  <si>
    <t>KeyTronic E03601U1 - Keyboard - Beige</t>
  </si>
  <si>
    <t>CA-2017-142034</t>
  </si>
  <si>
    <t>TEC-AC-10000990</t>
  </si>
  <si>
    <t>Imation Bio 2GB USB Flash Drive Imation Corp</t>
  </si>
  <si>
    <t>CA-2016-107328</t>
  </si>
  <si>
    <t>CA-2016-108616</t>
  </si>
  <si>
    <t>CA-2017-125115</t>
  </si>
  <si>
    <t>CA-2016-150945</t>
  </si>
  <si>
    <t>CA-2014-166863</t>
  </si>
  <si>
    <t>FUR-BO-10001608</t>
  </si>
  <si>
    <t>Hon Metal Bookcases, Black</t>
  </si>
  <si>
    <t>FUR-BO-10000112</t>
  </si>
  <si>
    <t>Bush Birmingham Collection Bookcase, Dark Cherry</t>
  </si>
  <si>
    <t>CA-2017-140326</t>
  </si>
  <si>
    <t>CA-2016-168536</t>
  </si>
  <si>
    <t>US-2016-113649</t>
  </si>
  <si>
    <t>CA-2015-124975</t>
  </si>
  <si>
    <t>CA-2015-168767</t>
  </si>
  <si>
    <t>CA-2016-114482</t>
  </si>
  <si>
    <t>CA-2016-137673</t>
  </si>
  <si>
    <t>TEC-PH-10004120</t>
  </si>
  <si>
    <t>AT&amp;T 1080 Phone</t>
  </si>
  <si>
    <t>CA-2016-132731</t>
  </si>
  <si>
    <t>CA-2017-148922</t>
  </si>
  <si>
    <t>OFF-BI-10003476</t>
  </si>
  <si>
    <t>Avery Metallic Poly Binders</t>
  </si>
  <si>
    <t>CA-2016-130680</t>
  </si>
  <si>
    <t>CA-2015-141145</t>
  </si>
  <si>
    <t>US-2016-152835</t>
  </si>
  <si>
    <t>CA-2016-155565</t>
  </si>
  <si>
    <t>TEC-MA-10002859</t>
  </si>
  <si>
    <t>Ativa MDM8000 8-Sheet Micro-Cut Shredder</t>
  </si>
  <si>
    <t>CA-2014-110849</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</si>
  <si>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</si>
  <si>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</si>
  <si>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</si>
  <si>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</si>
  <si>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</si>
  <si>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</si>
  <si>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</si>
  <si>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</si>
  <si>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</si>
  <si>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</si>
  <si>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</si>
  <si>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</si>
  <si>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</si>
  <si>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</si>
  <si>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</si>
  <si>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</si>
  <si>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</si>
  <si>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</si>
  <si>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</si>
  <si>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OFF-PA-10000552</t>
  </si>
  <si>
    <t>Xerox 200</t>
  </si>
  <si>
    <t>CA-2016-130029</t>
  </si>
  <si>
    <t>CA-2017-103877</t>
  </si>
  <si>
    <t>CA-2016-137176</t>
  </si>
  <si>
    <t>CA-2017-168109</t>
  </si>
  <si>
    <t>Okidata MB491 Multifunction Printer</t>
  </si>
  <si>
    <t>US-2017-126081</t>
  </si>
  <si>
    <t>CA-2017-117023</t>
  </si>
  <si>
    <t>OFF-AR-10004062</t>
  </si>
  <si>
    <t>CA-2015-143532</t>
  </si>
  <si>
    <t>CA-2016-103163</t>
  </si>
  <si>
    <t>OFF-ST-10000321</t>
  </si>
  <si>
    <t>Akro Stacking Bins</t>
  </si>
  <si>
    <t>CA-2016-104157</t>
  </si>
  <si>
    <t>CA-2017-117807</t>
  </si>
  <si>
    <t>Avery Hi-Liter Comfort Grip Fluorescent Highlighter, Yellow Ink</t>
  </si>
  <si>
    <t>CA-2015-121650</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</si>
  <si>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</si>
  <si>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</si>
  <si>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</si>
  <si>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</si>
  <si>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</si>
  <si>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</si>
  <si>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</si>
  <si>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</si>
  <si>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</si>
  <si>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</si>
  <si>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</si>
  <si>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</si>
  <si>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</si>
  <si>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CA-2017-112956</t>
  </si>
  <si>
    <t>CA-2016-119683</t>
  </si>
  <si>
    <t>CA-2014-163559</t>
  </si>
  <si>
    <t>CA-2014-140228</t>
  </si>
  <si>
    <t>US-2016-131674</t>
  </si>
  <si>
    <t>CA-2015-110093</t>
  </si>
  <si>
    <t>CA-2017-112529</t>
  </si>
  <si>
    <t>CA-2016-154536</t>
  </si>
  <si>
    <t>CA-2017-141929</t>
  </si>
  <si>
    <t>CA-2016-109743</t>
  </si>
  <si>
    <t>TEC-PH-10004071</t>
  </si>
  <si>
    <t>PayAnywhere Card Reader</t>
  </si>
  <si>
    <t>CA-2014-159184</t>
  </si>
  <si>
    <t>CA-2017-113530</t>
  </si>
  <si>
    <t>CA-2014-169726</t>
  </si>
  <si>
    <t>CA-2017-155957</t>
  </si>
  <si>
    <t>CA-2017-132178</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</si>
  <si>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</si>
  <si>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</si>
  <si>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</si>
  <si>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</si>
  <si>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</si>
  <si>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</si>
  <si>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</si>
  <si>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</si>
  <si>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</si>
  <si>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</si>
  <si>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</si>
  <si>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Xerox 1966</t>
  </si>
  <si>
    <t>CA-2014-146528</t>
  </si>
  <si>
    <t>OFF-SU-10002522</t>
  </si>
  <si>
    <t>Acme Kleen Earth Office Shears</t>
  </si>
  <si>
    <t>CA-2015-168459</t>
  </si>
  <si>
    <t>TEC-AC-10004859</t>
  </si>
  <si>
    <t>Maxell Pro 80 Minute CD-R, 10/Pack</t>
  </si>
  <si>
    <t>CA-2017-109960</t>
  </si>
  <si>
    <t>CA-2017-133004</t>
  </si>
  <si>
    <t>CA-2017-168102</t>
  </si>
  <si>
    <t>TEC-AC-10002558</t>
  </si>
  <si>
    <t>Imation Swivel Flash Drive USB flash drive - 8 GB</t>
  </si>
  <si>
    <t>CA-2017-158036</t>
  </si>
  <si>
    <t>CA-2015-128083</t>
  </si>
  <si>
    <t>FUR-FU-10001731</t>
  </si>
  <si>
    <t>Acrylic Self-Standing Desk Frames</t>
  </si>
  <si>
    <t>OFF-SU-10004782</t>
  </si>
  <si>
    <t>Elite 5" Scissors</t>
  </si>
  <si>
    <t>CA-2016-161676</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</si>
  <si>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</si>
  <si>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</si>
  <si>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</si>
  <si>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</si>
  <si>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</si>
  <si>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</si>
  <si>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</si>
  <si>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</si>
  <si>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</si>
  <si>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</si>
  <si>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</si>
  <si>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</si>
  <si>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</si>
  <si>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</si>
  <si>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</si>
  <si>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</si>
  <si>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</si>
  <si>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</si>
  <si>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</si>
  <si>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</si>
  <si>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</si>
  <si>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</si>
  <si>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</si>
  <si>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</si>
  <si>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</si>
  <si>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</si>
  <si>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</si>
  <si>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OFF-ST-10001034</t>
  </si>
  <si>
    <t>Eldon File Chest Portable File</t>
  </si>
  <si>
    <t>CA-2014-140039</t>
  </si>
  <si>
    <t>CA-2017-160416</t>
  </si>
  <si>
    <t>CA-2017-169411</t>
  </si>
  <si>
    <t>CA-2016-126543</t>
  </si>
  <si>
    <t>CA-2015-104941</t>
  </si>
  <si>
    <t>CA-2017-160087</t>
  </si>
  <si>
    <t>CA-2014-120544</t>
  </si>
  <si>
    <t>CA-2017-113670</t>
  </si>
  <si>
    <t>TEC-AC-10000521</t>
  </si>
  <si>
    <t>Verbatim Slim CD and DVD Storage Cases, 50/Pack</t>
  </si>
  <si>
    <t>CA-2017-166198</t>
  </si>
  <si>
    <t>CA-2014-135608</t>
  </si>
  <si>
    <t>CA-2017-144568</t>
  </si>
  <si>
    <t>OFF-SU-10003002</t>
  </si>
  <si>
    <t>Letter Slitter</t>
  </si>
  <si>
    <t>CA-2016-142370</t>
  </si>
  <si>
    <t>CA-2016-105900</t>
  </si>
  <si>
    <t>CA-2016-151155</t>
  </si>
  <si>
    <t>CA-2017-144036</t>
  </si>
  <si>
    <t>US-2014-169789</t>
  </si>
  <si>
    <t>CA-2017-127264</t>
  </si>
  <si>
    <t>CA-2016-151512</t>
  </si>
  <si>
    <t>CA-2016-165169</t>
  </si>
  <si>
    <t>CA-2015-109575</t>
  </si>
  <si>
    <t>TEC-PH-10000730</t>
  </si>
  <si>
    <t>Samsung Galaxy S4 Active</t>
  </si>
  <si>
    <t>CA-2017-168193</t>
  </si>
  <si>
    <t>CA-2016-115476</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</si>
  <si>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</si>
  <si>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</si>
  <si>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</si>
  <si>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</si>
  <si>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</si>
  <si>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</si>
  <si>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</si>
  <si>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</si>
  <si>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</si>
  <si>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</si>
  <si>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</si>
  <si>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</si>
  <si>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</si>
  <si>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</si>
  <si>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</si>
  <si>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</si>
  <si>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</si>
  <si>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</si>
  <si>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</si>
  <si>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OFF-FA-10001332</t>
  </si>
  <si>
    <t>Acco Banker's Clasps, 5 3/4"-Long</t>
  </si>
  <si>
    <t>US-2014-102715</t>
  </si>
  <si>
    <t>TEC-AC-10001874</t>
  </si>
  <si>
    <t>Logitech Wireless Anywhere Mouse MX for PC and Mac</t>
  </si>
  <si>
    <t>CA-2015-107937</t>
  </si>
  <si>
    <t>US-2017-148768</t>
  </si>
  <si>
    <t>CA-2017-118521</t>
  </si>
  <si>
    <t>CA-2014-149643</t>
  </si>
  <si>
    <t>CA-2015-135314</t>
  </si>
  <si>
    <t>CA-2017-165204</t>
  </si>
  <si>
    <t>CA-2017-125752</t>
  </si>
  <si>
    <t>OFF-BI-10000494</t>
  </si>
  <si>
    <t>Acco Economy Flexible Poly Round Ring Binder</t>
  </si>
  <si>
    <t>CA-2017-112487</t>
  </si>
  <si>
    <t>CA-2016-144218</t>
  </si>
  <si>
    <t>CA-2016-169971</t>
  </si>
  <si>
    <t>US-2016-133508</t>
  </si>
  <si>
    <t>CA-2014-107139</t>
  </si>
  <si>
    <t>CA-2015-111325</t>
  </si>
  <si>
    <t>CA-2015-163762</t>
  </si>
  <si>
    <t>US-2014-117163</t>
  </si>
  <si>
    <t>FUR-TA-10003469</t>
  </si>
  <si>
    <t>Balt Split Level Computer Training Table</t>
  </si>
  <si>
    <t>OFF-AR-10003179</t>
  </si>
  <si>
    <t>Dixon Ticonderoga Core-Lock Colored Pencils</t>
  </si>
  <si>
    <t>CA-2017-121314</t>
  </si>
  <si>
    <t>CA-2017-147760</t>
  </si>
  <si>
    <t>FUR-CH-10003606</t>
  </si>
  <si>
    <t>SAFCO Folding Chair Trolley</t>
  </si>
  <si>
    <t>CA-2016-156503</t>
  </si>
  <si>
    <t>CA-2015-113628</t>
  </si>
  <si>
    <t>FUR-CH-10003298</t>
  </si>
  <si>
    <t>Office Star - Contemporary Task Swivel chair with Loop Arms, Charcoal</t>
  </si>
  <si>
    <t>OFF-LA-10003537</t>
  </si>
  <si>
    <t>Avery 515</t>
  </si>
  <si>
    <t>CA-2017-147753</t>
  </si>
  <si>
    <t>CA-2015-103961</t>
  </si>
  <si>
    <t>CA-2016-152471</t>
  </si>
  <si>
    <t>CA-2015-102582</t>
  </si>
  <si>
    <t>CA-2017-141873</t>
  </si>
  <si>
    <t>OFF-PA-10000069</t>
  </si>
  <si>
    <t>TOPS 4 x 6 Fluorescent Color Memo Sheets, 500 Sheets per Pack</t>
  </si>
  <si>
    <t>CA-2015-140984</t>
  </si>
  <si>
    <t>CA-2014-132801</t>
  </si>
  <si>
    <t>CA-2017-141733</t>
  </si>
  <si>
    <t>Executive Impressions 13" Chairman Wall Clock</t>
  </si>
  <si>
    <t>US-2015-111927</t>
  </si>
  <si>
    <t>CA-2014-105984</t>
  </si>
  <si>
    <t>CA-2014-100363</t>
  </si>
  <si>
    <t>OFF-PA-10004733</t>
  </si>
  <si>
    <t>Things To Do Today Spiral Book</t>
  </si>
  <si>
    <t>CA-2014-126760</t>
  </si>
  <si>
    <t>TEC-AC-10004814</t>
  </si>
  <si>
    <t>Logitech Illuminated Ultrathin Keyboard with Backlighting</t>
  </si>
  <si>
    <t>US-2014-109162</t>
  </si>
  <si>
    <t>CA-2014-101931</t>
  </si>
  <si>
    <t>OFF-SU-10002301</t>
  </si>
  <si>
    <t>Serrated Blade or Curved Handle Hand Letter Openers</t>
  </si>
  <si>
    <t>CA-2017-129000</t>
  </si>
  <si>
    <t>OFF-BI-10004318</t>
  </si>
  <si>
    <t>Ibico EB-19 Dual Function Manual Binding System</t>
  </si>
  <si>
    <t>CA-2017-161053</t>
  </si>
  <si>
    <t>CA-2015-142377</t>
  </si>
  <si>
    <t>CA-2015-127593</t>
  </si>
  <si>
    <t>CA-2017-130526</t>
  </si>
  <si>
    <t>FUR-FU-10004164</t>
  </si>
  <si>
    <t>Eldon 300 Class Desk Accessories, Black</t>
  </si>
  <si>
    <t>US-2017-131849</t>
  </si>
  <si>
    <t>US-2017-105389</t>
  </si>
  <si>
    <t>TEC-AC-10001539</t>
  </si>
  <si>
    <t>Logitech G430 Surround Sound Gaming Headset with Dolby 7.1 Technology</t>
  </si>
  <si>
    <t>CA-2014-140816</t>
  </si>
  <si>
    <t>CA-2017-154039</t>
  </si>
  <si>
    <t>TEC-PH-10002789</t>
  </si>
  <si>
    <t>LG Exalt</t>
  </si>
  <si>
    <t>OFF-BI-10004828</t>
  </si>
  <si>
    <t>GBC Poly Designer Binding Covers</t>
  </si>
  <si>
    <t>CA-2014-135755</t>
  </si>
  <si>
    <t>OFF-AR-10001770</t>
  </si>
  <si>
    <t>Economy #2 Pencils</t>
  </si>
  <si>
    <t>CA-2017-123246</t>
  </si>
  <si>
    <t>FUR-FU-10004904</t>
  </si>
  <si>
    <t>Eldon "L" Workstation Diamond Chairmat</t>
  </si>
  <si>
    <t>CA-2015-157133</t>
  </si>
  <si>
    <t>CA-2014-124709</t>
  </si>
  <si>
    <t>CA-2017-146360</t>
  </si>
  <si>
    <t>CA-2015-132486</t>
  </si>
  <si>
    <t>CA-2016-136231</t>
  </si>
  <si>
    <t>CA-2016-140641</t>
  </si>
  <si>
    <t>CA-2014-151001</t>
  </si>
  <si>
    <t>CA-2015-129896</t>
  </si>
  <si>
    <t>FUR-FU-10002396</t>
  </si>
  <si>
    <t>DAX Copper Panel Document Frame, 5 x 7 Size</t>
  </si>
  <si>
    <t>CA-2014-152849</t>
  </si>
  <si>
    <t>US-2017-127341</t>
  </si>
  <si>
    <t>CA-2016-167759</t>
  </si>
  <si>
    <t>CA-2014-100895</t>
  </si>
  <si>
    <t>US-2016-163881</t>
  </si>
  <si>
    <t>US-2016-144547</t>
  </si>
  <si>
    <t>US-2014-112200</t>
  </si>
  <si>
    <t>TEC-AC-10002331</t>
  </si>
  <si>
    <t>Maxell 74 Minute CDR, 10/Pack</t>
  </si>
  <si>
    <t>CA-2017-110212</t>
  </si>
  <si>
    <t>CA-2017-134285</t>
  </si>
  <si>
    <t>CA-2017-102267</t>
  </si>
  <si>
    <t>CA-2017-157980</t>
  </si>
  <si>
    <t>CA-2015-121097</t>
  </si>
  <si>
    <t>TEC-AC-10001090</t>
  </si>
  <si>
    <t>Micro Innovations Wireless Classic Keyboard with Mouse</t>
  </si>
  <si>
    <t>CA-2015-151043</t>
  </si>
  <si>
    <t>US-2015-119312</t>
  </si>
  <si>
    <t>CA-2015-167010</t>
  </si>
  <si>
    <t>FUR-BO-10004218</t>
  </si>
  <si>
    <t>Bush Heritage Pine Collection 5-Shelf Bookcase, Albany Pine Finish, *Special Order</t>
  </si>
  <si>
    <t>TEC-PH-10001619</t>
  </si>
  <si>
    <t>LG G3</t>
  </si>
  <si>
    <t>CA-2017-126788</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</si>
  <si>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</si>
  <si>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</si>
  <si>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</si>
  <si>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</si>
  <si>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</si>
  <si>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</si>
  <si>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</si>
  <si>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</si>
  <si>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</si>
  <si>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</si>
  <si>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</si>
  <si>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OFF-AR-10004165</t>
  </si>
  <si>
    <t>Binney &amp; Smith inkTank Erasable Pocket Highlighter, Chisel Tip, Yellow</t>
  </si>
  <si>
    <t>CA-2016-132094</t>
  </si>
  <si>
    <t>CA-2017-123001</t>
  </si>
  <si>
    <t>OFF-EN-10001028</t>
  </si>
  <si>
    <t>CA-2015-118955</t>
  </si>
  <si>
    <t>US-2016-143448</t>
  </si>
  <si>
    <t>CA-2017-117863</t>
  </si>
  <si>
    <t>CA-2017-160458</t>
  </si>
  <si>
    <t>US-2016-142685</t>
  </si>
  <si>
    <t>CA-2016-133144</t>
  </si>
  <si>
    <t>CA-2017-167871</t>
  </si>
  <si>
    <t>CA-2016-119963</t>
  </si>
  <si>
    <t>CA-2014-121167</t>
  </si>
  <si>
    <t>TEC-PH-10003535</t>
  </si>
  <si>
    <t>RCA ViSYS 25423RE1 Corded phone</t>
  </si>
  <si>
    <t>US-2016-151862</t>
  </si>
  <si>
    <t>CA-2017-152961</t>
  </si>
  <si>
    <t>CA-2014-133228</t>
  </si>
  <si>
    <t>CA-2016-114951</t>
  </si>
  <si>
    <t>CA-2016-156573</t>
  </si>
  <si>
    <t>FUR-FU-10001085</t>
  </si>
  <si>
    <t>3M Polarizing Light Filter Sleeves</t>
  </si>
  <si>
    <t>CA-2015-113901</t>
  </si>
  <si>
    <t>CA-2017-134838</t>
  </si>
  <si>
    <t>OFF-AR-10003481</t>
  </si>
  <si>
    <t>Newell 348</t>
  </si>
  <si>
    <t>CA-2016-120257</t>
  </si>
  <si>
    <t>CA-2014-164910</t>
  </si>
  <si>
    <t>CA-2016-149902</t>
  </si>
  <si>
    <t>CA-2016-146010</t>
  </si>
  <si>
    <t>US-2015-163685</t>
  </si>
  <si>
    <t>OFF-PA-10002606</t>
  </si>
  <si>
    <t>Xerox 1928</t>
  </si>
  <si>
    <t>CA-2014-135090</t>
  </si>
  <si>
    <t>CA-2015-132374</t>
  </si>
  <si>
    <t>CA-2016-167556</t>
  </si>
  <si>
    <t>FUR-FU-10003731</t>
  </si>
  <si>
    <t>Eldon Expressions Wood and Plastic Desk Accessories, Oak</t>
  </si>
  <si>
    <t>US-2016-116400</t>
  </si>
  <si>
    <t>CA-2017-101308</t>
  </si>
  <si>
    <t>CA-2014-114517</t>
  </si>
  <si>
    <t>CA-2017-119564</t>
  </si>
  <si>
    <t>CA-2016-135265</t>
  </si>
  <si>
    <t>CA-2016-108735</t>
  </si>
  <si>
    <t>CA-2017-112333</t>
  </si>
  <si>
    <t>OFF-AP-10001962</t>
  </si>
  <si>
    <t>Black &amp; Decker Filter for Double Action Dustbuster Cordless Vac BLDV7210</t>
  </si>
  <si>
    <t>FUR-FU-10003798</t>
  </si>
  <si>
    <t>Ultra Door Kickplate, 8"H x 34"W</t>
  </si>
  <si>
    <t>US-2016-159415</t>
  </si>
  <si>
    <t>CA-2014-122588</t>
  </si>
  <si>
    <t>CA-2014-137589</t>
  </si>
  <si>
    <t>CA-2015-161998</t>
  </si>
  <si>
    <t>CA-2015-105627</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</si>
  <si>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</si>
  <si>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</si>
  <si>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</si>
  <si>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</si>
  <si>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</si>
  <si>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</si>
  <si>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</si>
  <si>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</si>
  <si>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</si>
  <si>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</si>
  <si>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TEC-AC-10001553</t>
  </si>
  <si>
    <t>Memorex 25GB 6X Branded Blu-Ray Recordable Disc, 15/Pack</t>
  </si>
  <si>
    <t>CA-2015-107468</t>
  </si>
  <si>
    <t>FUR-FU-10001215</t>
  </si>
  <si>
    <t>Howard Miller 11-1/2" Diameter Brentwood Wall Clock</t>
  </si>
  <si>
    <t>CA-2017-144463</t>
  </si>
  <si>
    <t>CA-2017-100811</t>
  </si>
  <si>
    <t>CA-2015-153612</t>
  </si>
  <si>
    <t>CA-2015-165624</t>
  </si>
  <si>
    <t>OFF-PA-10002499</t>
  </si>
  <si>
    <t>Xerox 1890</t>
  </si>
  <si>
    <t>CA-2014-154963</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</si>
  <si>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</si>
  <si>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</si>
  <si>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</si>
  <si>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</si>
  <si>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</si>
  <si>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</si>
  <si>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</si>
  <si>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</si>
  <si>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</si>
  <si>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</si>
  <si>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</si>
  <si>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</si>
  <si>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</si>
  <si>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</si>
  <si>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</si>
  <si>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</si>
  <si>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</si>
  <si>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</si>
  <si>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</si>
  <si>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</si>
  <si>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</si>
  <si>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</si>
  <si>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OFF-AR-10002766</t>
  </si>
  <si>
    <t>US-2014-130358</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</si>
  <si>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</si>
  <si>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</si>
  <si>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</si>
  <si>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</si>
  <si>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</si>
  <si>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</si>
  <si>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</si>
  <si>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</si>
  <si>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</si>
  <si>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</si>
  <si>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</si>
  <si>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</si>
  <si>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</si>
  <si>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FUR-BO-10000711</t>
  </si>
  <si>
    <t>Hon Metal Bookcases, Gray</t>
  </si>
  <si>
    <t>US-2014-156559</t>
  </si>
  <si>
    <t>CA-2016-161473</t>
  </si>
  <si>
    <t>CA-2017-166576</t>
  </si>
  <si>
    <t>CA-2015-102491</t>
  </si>
  <si>
    <t>CA-2014-116904</t>
  </si>
  <si>
    <t>OFF-BI-10001120</t>
  </si>
  <si>
    <t>Ibico EPK-21 Electric Binding System</t>
  </si>
  <si>
    <t>OFF-AP-10004655</t>
  </si>
  <si>
    <t>Holmes Visible Mist Ultrasonic Humidifier with 2.3-Gallon Output per Day, Replacement Filter</t>
  </si>
  <si>
    <t>US-2017-102288</t>
  </si>
  <si>
    <t>CA-2017-137456</t>
  </si>
  <si>
    <t>US-2017-155999</t>
  </si>
  <si>
    <t>US-2016-148334</t>
  </si>
  <si>
    <t>CA-2015-105599</t>
  </si>
  <si>
    <t>CA-2015-153717</t>
  </si>
  <si>
    <t>FUR-BO-10004360</t>
  </si>
  <si>
    <t>Rush Hierlooms Collection Rich Wood Bookcases</t>
  </si>
  <si>
    <t>CA-2015-116687</t>
  </si>
  <si>
    <t>CA-2016-163573</t>
  </si>
  <si>
    <t>CA-2015-153416</t>
  </si>
  <si>
    <t>TEC-AC-10000199</t>
  </si>
  <si>
    <t>Kingston Digital DataTraveler 8GB USB 2.0</t>
  </si>
  <si>
    <t>CA-2017-117394</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</si>
  <si>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</si>
  <si>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</si>
  <si>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</si>
  <si>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</si>
  <si>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</si>
  <si>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</si>
  <si>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</si>
  <si>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</si>
  <si>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</si>
  <si>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</si>
  <si>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</si>
  <si>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</si>
  <si>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</si>
  <si>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</si>
  <si>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</si>
  <si>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</si>
  <si>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</si>
  <si>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</si>
  <si>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</si>
  <si>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</si>
  <si>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</si>
  <si>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</si>
  <si>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</si>
  <si>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</si>
  <si>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</si>
  <si>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</si>
  <si>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</si>
  <si>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</si>
  <si>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CA-2015-163587</t>
  </si>
  <si>
    <t>US-2017-106131</t>
  </si>
  <si>
    <t>CA-2015-160213</t>
  </si>
  <si>
    <t>CA-2014-157924</t>
  </si>
  <si>
    <t>FUR-CH-10000229</t>
  </si>
  <si>
    <t>Global Enterprise Series Seating High-Back Swivel/Tilt Chairs</t>
  </si>
  <si>
    <t>CA-2015-100216</t>
  </si>
  <si>
    <t>CA-2017-100601</t>
  </si>
  <si>
    <t>CA-2016-152163</t>
  </si>
  <si>
    <t>CA-2015-154340</t>
  </si>
  <si>
    <t>CA-2014-128846</t>
  </si>
  <si>
    <t>CA-2016-148593</t>
  </si>
  <si>
    <t>US-2017-119039</t>
  </si>
  <si>
    <t>CA-2017-128426</t>
  </si>
  <si>
    <t>US-2017-136868</t>
  </si>
  <si>
    <t>FUR-BO-10002853</t>
  </si>
  <si>
    <t>O'Sullivan 5-Shelf Heavy-Duty Bookcases</t>
  </si>
  <si>
    <t>CA-2016-143749</t>
  </si>
  <si>
    <t>CA-2016-111493</t>
  </si>
  <si>
    <t>CA-2017-112536</t>
  </si>
  <si>
    <t>OFF-PA-10004022</t>
  </si>
  <si>
    <t>Hammermill Color Copier Paper (28Lb. and 96 Bright)</t>
  </si>
  <si>
    <t>CA-2016-157714</t>
  </si>
  <si>
    <t>CA-2017-166709</t>
  </si>
  <si>
    <t>OFF-PA-10004248</t>
  </si>
  <si>
    <t>Xerox 1990</t>
  </si>
  <si>
    <t>CA-2015-129392</t>
  </si>
  <si>
    <t>CA-2015-150875</t>
  </si>
  <si>
    <t>CA-2015-154200</t>
  </si>
  <si>
    <t>CA-2016-124233</t>
  </si>
  <si>
    <t>US-2015-134271</t>
  </si>
  <si>
    <t>US-2016-161683</t>
  </si>
  <si>
    <t>CA-2015-143105</t>
  </si>
  <si>
    <t>CA-2014-145387</t>
  </si>
  <si>
    <t>CA-2017-109715</t>
  </si>
  <si>
    <t>CA-2014-166457</t>
  </si>
  <si>
    <t>OFF-PA-10001363</t>
  </si>
  <si>
    <t>Xerox 1933</t>
  </si>
  <si>
    <t>OFF-BI-10003876</t>
  </si>
  <si>
    <t>Green Canvas Binder for 8-1/2" x 14" Sheets</t>
  </si>
  <si>
    <t>CA-2016-164637</t>
  </si>
  <si>
    <t>OFF-EN-10004007</t>
  </si>
  <si>
    <t>Park Ridge Embossed Executive Business Envelopes</t>
  </si>
  <si>
    <t>CA-2014-103590</t>
  </si>
  <si>
    <t>CA-2015-111234</t>
  </si>
  <si>
    <t>FUR-BO-10003894</t>
  </si>
  <si>
    <t>Safco Value Mate Steel Bookcase, Baked Enamel Finish on Steel, Black</t>
  </si>
  <si>
    <t>CA-2017-149881</t>
  </si>
  <si>
    <t>CA-2017-134565</t>
  </si>
  <si>
    <t>TEC-MA-10001570</t>
  </si>
  <si>
    <t>Cisco Desktop Collaboration Experience DX650 IP Video Phone</t>
  </si>
  <si>
    <t>CA-2016-108644</t>
  </si>
  <si>
    <t>FUR-FU-10003930</t>
  </si>
  <si>
    <t>Howard Miller 12-3/4 Diameter Accuwave DS  Wall Clock</t>
  </si>
  <si>
    <t>US-2014-102631</t>
  </si>
  <si>
    <t>CA-2017-120327</t>
  </si>
  <si>
    <t>CA-2015-154970</t>
  </si>
  <si>
    <t>CA-2016-113803</t>
  </si>
  <si>
    <t>CA-2017-100223</t>
  </si>
  <si>
    <t>OFF-PA-10000232</t>
  </si>
  <si>
    <t>Xerox 1975</t>
  </si>
  <si>
    <t>CA-2014-168823</t>
  </si>
  <si>
    <t>CA-2016-162404</t>
  </si>
  <si>
    <t>OFF-AR-10001972</t>
  </si>
  <si>
    <t>Newell 323</t>
  </si>
  <si>
    <t>CA-2017-104024</t>
  </si>
  <si>
    <t>OFF-AR-10004587</t>
  </si>
  <si>
    <t>Boston 1827 Commercial Additional Cutter, Drive Gear &amp; Gear Rack for 1606</t>
  </si>
  <si>
    <t>CA-2017-147144</t>
  </si>
  <si>
    <t>CA-2017-158673</t>
  </si>
  <si>
    <t>OFF-AP-10001366</t>
  </si>
  <si>
    <t>CA-2014-133704</t>
  </si>
  <si>
    <t>CA-2016-159142</t>
  </si>
  <si>
    <t>CA-2014-138436</t>
  </si>
  <si>
    <t>CA-2017-117702</t>
  </si>
  <si>
    <t>CA-2016-157336</t>
  </si>
  <si>
    <t>CA-2014-168130</t>
  </si>
  <si>
    <t>CA-2015-155068</t>
  </si>
  <si>
    <t>CA-2017-163160</t>
  </si>
  <si>
    <t>CA-2015-101924</t>
  </si>
  <si>
    <t>CA-2016-124793</t>
  </si>
  <si>
    <t>CA-2017-118367</t>
  </si>
  <si>
    <t>CA-2017-164819</t>
  </si>
  <si>
    <t>CA-2017-158344</t>
  </si>
  <si>
    <t>CA-2017-123351</t>
  </si>
  <si>
    <t>OFF-BI-10000216</t>
  </si>
  <si>
    <t>Mead 1st Gear 2" Zipper Binder, Asst. Colors</t>
  </si>
  <si>
    <t>CA-2017-110429</t>
  </si>
  <si>
    <t>US-2016-131611</t>
  </si>
  <si>
    <t>US-2017-124821</t>
  </si>
  <si>
    <t>CA-2015-166975</t>
  </si>
  <si>
    <t>CA-2016-123806</t>
  </si>
  <si>
    <t>US-2017-158505</t>
  </si>
  <si>
    <t>CA-2015-142692</t>
  </si>
  <si>
    <t>CA-2015-123456</t>
  </si>
  <si>
    <t>CA-2017-151358</t>
  </si>
  <si>
    <t>TEC-MA-10001047</t>
  </si>
  <si>
    <t>3D Systems Cube Printer, 2nd Generation, Magenta</t>
  </si>
  <si>
    <t>US-2016-107440</t>
  </si>
  <si>
    <t>CA-2014-166989</t>
  </si>
  <si>
    <t>OFF-LA-10003720</t>
  </si>
  <si>
    <t>Avery 487</t>
  </si>
  <si>
    <t>CA-2014-103100</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</si>
  <si>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</si>
  <si>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</si>
  <si>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</si>
  <si>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</si>
  <si>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</si>
  <si>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</si>
  <si>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</si>
  <si>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</si>
  <si>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</si>
  <si>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</si>
  <si>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</si>
  <si>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</si>
  <si>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</si>
  <si>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</si>
  <si>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</si>
  <si>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</si>
  <si>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</si>
  <si>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</si>
  <si>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</si>
  <si>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FUR-FU-10000175</t>
  </si>
  <si>
    <t>DAX Wood Document Frame.</t>
  </si>
  <si>
    <t>US-2017-136189</t>
  </si>
  <si>
    <t>CA-2014-152345</t>
  </si>
  <si>
    <t>US-2015-147662</t>
  </si>
  <si>
    <t>CA-2016-153346</t>
  </si>
  <si>
    <t>CA-2017-118360</t>
  </si>
  <si>
    <t>OFF-PA-10000556</t>
  </si>
  <si>
    <t>Xerox 208</t>
  </si>
  <si>
    <t>CA-2017-149853</t>
  </si>
  <si>
    <t>CA-2017-107909</t>
  </si>
  <si>
    <t>TEC-AC-10003237</t>
  </si>
  <si>
    <t>Memorex Micro Travel Drive 4 GB</t>
  </si>
  <si>
    <t>CA-2015-112375</t>
  </si>
  <si>
    <t>OFF-EN-10003068</t>
  </si>
  <si>
    <t>#6 3/4 Gummed Flap White Envelopes</t>
  </si>
  <si>
    <t>CA-2015-154795</t>
  </si>
  <si>
    <t>CA-2015-125234</t>
  </si>
  <si>
    <t>CA-2017-133501</t>
  </si>
  <si>
    <t>US-2014-129609</t>
  </si>
  <si>
    <t>CA-2017-130309</t>
  </si>
  <si>
    <t>CA-2017-105410</t>
  </si>
  <si>
    <t>CA-2016-120355</t>
  </si>
  <si>
    <t>FUR-FU-10004053</t>
  </si>
  <si>
    <t>DAX Two-Tone Silver Metal Document Frame</t>
  </si>
  <si>
    <t>CA-2017-169894</t>
  </si>
  <si>
    <t>US-2017-100482</t>
  </si>
  <si>
    <t>CA-2017-107748</t>
  </si>
  <si>
    <t>CA-2017-153654</t>
  </si>
  <si>
    <t>CA-2015-155600</t>
  </si>
  <si>
    <t>CA-2017-162565</t>
  </si>
  <si>
    <t>OFF-PA-10000565</t>
  </si>
  <si>
    <t>CA-2016-127642</t>
  </si>
  <si>
    <t>US-2017-163195</t>
  </si>
  <si>
    <t>CA-2017-111332</t>
  </si>
  <si>
    <t>CA-2017-117044</t>
  </si>
  <si>
    <t>US-2016-165078</t>
  </si>
  <si>
    <t>OFF-LA-10000414</t>
  </si>
  <si>
    <t>Avery 503</t>
  </si>
  <si>
    <t>US-2017-169320</t>
  </si>
  <si>
    <t>OFF-AP-10002998</t>
  </si>
  <si>
    <t>Holmes 99% HEPA Air Purifier</t>
  </si>
  <si>
    <t>CA-2016-158575</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</si>
  <si>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</si>
  <si>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</si>
  <si>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</si>
  <si>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</si>
  <si>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</si>
  <si>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</si>
  <si>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</si>
  <si>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</si>
  <si>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</si>
  <si>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</si>
  <si>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</si>
  <si>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</si>
  <si>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</si>
  <si>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OFF-AR-10002445</t>
  </si>
  <si>
    <t>SANFORD Major Accent Highlighters</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</si>
  <si>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</si>
  <si>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</si>
  <si>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</si>
  <si>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</si>
  <si>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</si>
  <si>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</si>
  <si>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</si>
  <si>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</si>
  <si>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</si>
  <si>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</si>
  <si>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</si>
  <si>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</si>
  <si>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</si>
  <si>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</si>
  <si>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</si>
  <si>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</si>
  <si>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</si>
  <si>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</si>
  <si>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</si>
  <si>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</si>
  <si>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</si>
  <si>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</si>
  <si>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</si>
  <si>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</si>
  <si>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</si>
  <si>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</si>
  <si>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</si>
  <si>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</si>
  <si>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</si>
  <si>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</si>
  <si>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</si>
  <si>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</si>
  <si>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</si>
  <si>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</si>
  <si>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</si>
  <si>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</si>
  <si>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</si>
  <si>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</si>
  <si>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</si>
  <si>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</si>
  <si>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</si>
  <si>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</si>
  <si>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</si>
  <si>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</si>
  <si>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</si>
  <si>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</si>
  <si>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</si>
  <si>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</si>
  <si>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OFF-ST-10000129</t>
  </si>
  <si>
    <t>Fellowes Recycled Storage Drawers</t>
  </si>
  <si>
    <t>CA-2017-130211</t>
  </si>
  <si>
    <t>OFF-PA-10004948</t>
  </si>
  <si>
    <t>Xerox 190</t>
  </si>
  <si>
    <t>CA-2014-147235</t>
  </si>
  <si>
    <t>CA-2016-109365</t>
  </si>
  <si>
    <t>OFF-PA-10001725</t>
  </si>
  <si>
    <t>Xerox 1892</t>
  </si>
  <si>
    <t>CA-2015-162621</t>
  </si>
  <si>
    <t>CA-2017-105921</t>
  </si>
  <si>
    <t>CA-2014-150798</t>
  </si>
  <si>
    <t>CA-2017-112753</t>
  </si>
  <si>
    <t>CA-2017-155075</t>
  </si>
  <si>
    <t>CA-2014-103401</t>
  </si>
  <si>
    <t>CA-2016-124814</t>
  </si>
  <si>
    <t>CA-2014-116757</t>
  </si>
  <si>
    <t>TEC-PH-10000213</t>
  </si>
  <si>
    <t>Seidio BD2-HK3IPH5-BK DILEX Case and Holster Combo for Apple iPhone 5/5s - Black</t>
  </si>
  <si>
    <t>US-2014-138247</t>
  </si>
  <si>
    <t>CA-2017-167003</t>
  </si>
  <si>
    <t>CA-2016-119935</t>
  </si>
  <si>
    <t>CA-2016-118969</t>
  </si>
  <si>
    <t>CA-2016-145240</t>
  </si>
  <si>
    <t>CA-2016-120873</t>
  </si>
  <si>
    <t>US-2017-111920</t>
  </si>
  <si>
    <t>OFF-PA-10000807</t>
  </si>
  <si>
    <t>TOPS "Important Message" Pads, Canary, 4-1/4 x 5-1/2, 50 Sheets per Pad</t>
  </si>
  <si>
    <t>US-2016-128678</t>
  </si>
  <si>
    <t>CA-2016-101385</t>
  </si>
  <si>
    <t>OFF-ST-10003805</t>
  </si>
  <si>
    <t>24 Capacity Maxi Data Binder Racks, Pearl</t>
  </si>
  <si>
    <t>CA-2017-107167</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</si>
  <si>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</si>
  <si>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</si>
  <si>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</si>
  <si>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</si>
  <si>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</si>
  <si>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</si>
  <si>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</si>
  <si>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</si>
  <si>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</si>
  <si>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</si>
  <si>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</si>
  <si>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</si>
  <si>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</si>
  <si>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</si>
  <si>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OFF-EN-10004206</t>
  </si>
  <si>
    <t>Multimedia Mailers</t>
  </si>
  <si>
    <t>CA-2017-113474</t>
  </si>
  <si>
    <t>CA-2015-126557</t>
  </si>
  <si>
    <t>OFF-LA-10003388</t>
  </si>
  <si>
    <t>Avery 5</t>
  </si>
  <si>
    <t>US-2017-107636</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</si>
  <si>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</si>
  <si>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</si>
  <si>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</si>
  <si>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</si>
  <si>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</si>
  <si>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</si>
  <si>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</si>
  <si>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</si>
  <si>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</si>
  <si>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</si>
  <si>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</si>
  <si>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</si>
  <si>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</si>
  <si>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</si>
  <si>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</si>
  <si>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</si>
  <si>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</si>
  <si>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</si>
  <si>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</si>
  <si>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</si>
  <si>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</si>
  <si>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</si>
  <si>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</si>
  <si>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</si>
  <si>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OFF-PA-10002709</t>
  </si>
  <si>
    <t>Xerox 1956</t>
  </si>
  <si>
    <t>US-2014-150126</t>
  </si>
  <si>
    <t>CA-2015-164427</t>
  </si>
  <si>
    <t>FUR-FU-10003424</t>
  </si>
  <si>
    <t>Nu-Dell Oak Frame</t>
  </si>
  <si>
    <t>CA-2016-120250</t>
  </si>
  <si>
    <t>CA-2016-121993</t>
  </si>
  <si>
    <t>US-2016-100405</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</si>
  <si>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</si>
  <si>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</si>
  <si>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</si>
  <si>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</si>
  <si>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</si>
  <si>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</si>
  <si>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</si>
  <si>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</si>
  <si>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</si>
  <si>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</si>
  <si>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</si>
  <si>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</si>
  <si>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</si>
  <si>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</si>
  <si>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</si>
  <si>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</si>
  <si>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</si>
  <si>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</si>
  <si>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</si>
  <si>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</si>
  <si>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</si>
  <si>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</si>
  <si>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</si>
  <si>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</si>
  <si>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</si>
  <si>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FUR-FU-10000719</t>
  </si>
  <si>
    <t>DAX Cubicle Frames, 8-1/2 x 11</t>
  </si>
  <si>
    <t>US-2015-126235</t>
  </si>
  <si>
    <t>CA-2017-168396</t>
  </si>
  <si>
    <t>FUR-BO-10003893</t>
  </si>
  <si>
    <t>Sauder Camden County Collection Library</t>
  </si>
  <si>
    <t>CA-2015-130456</t>
  </si>
  <si>
    <t>CA-2017-116288</t>
  </si>
  <si>
    <t>CA-2017-168228</t>
  </si>
  <si>
    <t>TEC-CO-10001943</t>
  </si>
  <si>
    <t>Canon PC-428 Personal Copier</t>
  </si>
  <si>
    <t>CA-2016-102162</t>
  </si>
  <si>
    <t>CA-2017-130141</t>
  </si>
  <si>
    <t>FUR-CH-10000749</t>
  </si>
  <si>
    <t>Office Star - Ergonomic Mid Back Chair with 2-Way Adjustable Arms</t>
  </si>
  <si>
    <t>CA-2015-147501</t>
  </si>
  <si>
    <t>CA-2016-143910</t>
  </si>
  <si>
    <t>CA-2014-146885</t>
  </si>
  <si>
    <t>CA-2016-139556</t>
  </si>
  <si>
    <t>OFF-PA-10003228</t>
  </si>
  <si>
    <t>Xerox 1917</t>
  </si>
  <si>
    <t>CA-2017-129357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</si>
  <si>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</si>
  <si>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</si>
  <si>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</si>
  <si>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</si>
  <si>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</si>
  <si>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</si>
  <si>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</si>
  <si>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</si>
  <si>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</si>
  <si>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</si>
  <si>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</si>
  <si>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</si>
  <si>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</si>
  <si>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</si>
  <si>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</si>
  <si>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</si>
  <si>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</si>
  <si>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</si>
  <si>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</si>
  <si>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TEC-PH-10001305</t>
  </si>
  <si>
    <t>Panasonic KX TS208W Corded phone</t>
  </si>
  <si>
    <t>CA-2016-101987</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</si>
  <si>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</si>
  <si>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</si>
  <si>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</si>
  <si>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</si>
  <si>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</si>
  <si>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</si>
  <si>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</si>
  <si>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</si>
  <si>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</si>
  <si>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</si>
  <si>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</si>
  <si>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</si>
  <si>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</si>
  <si>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</si>
  <si>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</si>
  <si>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</si>
  <si>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</si>
  <si>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</si>
  <si>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US-2017-135230</t>
  </si>
  <si>
    <t>CA-2016-159653</t>
  </si>
  <si>
    <t>CA-2016-131968</t>
  </si>
  <si>
    <t>CA-2014-119151</t>
  </si>
  <si>
    <t>CA-2014-123323</t>
  </si>
  <si>
    <t>TEC-AC-10000487</t>
  </si>
  <si>
    <t>SanDisk Cruzer 4 GB USB Flash Drive</t>
  </si>
  <si>
    <t>CA-2016-124681</t>
  </si>
  <si>
    <t>US-2015-103996</t>
  </si>
  <si>
    <t>CA-2016-120530</t>
  </si>
  <si>
    <t>CA-2015-155054</t>
  </si>
  <si>
    <t>CA-2015-105725</t>
  </si>
  <si>
    <t>CA-2017-164364</t>
  </si>
  <si>
    <t>CA-2017-168123</t>
  </si>
  <si>
    <t>CA-2016-120005</t>
  </si>
  <si>
    <t>CA-2016-123526</t>
  </si>
  <si>
    <t>CA-2016-127649</t>
  </si>
  <si>
    <t>CA-2016-159989</t>
  </si>
  <si>
    <t>CA-2017-103499</t>
  </si>
  <si>
    <t>TEC-AC-10002018</t>
  </si>
  <si>
    <t>AmazonBasics 3-Button USB Wired Mouse</t>
  </si>
  <si>
    <t>US-2015-167220</t>
  </si>
  <si>
    <t>CA-2017-126354</t>
  </si>
  <si>
    <t>OFF-PA-10004381</t>
  </si>
  <si>
    <t>14-7/8 x 11 Blue Bar Computer Printout Paper</t>
  </si>
  <si>
    <t>CA-2017-169817</t>
  </si>
  <si>
    <t>US-2017-144582</t>
  </si>
  <si>
    <t>CA-2014-121573</t>
  </si>
  <si>
    <t>CA-2016-117660</t>
  </si>
  <si>
    <t>OFF-EN-10001453</t>
  </si>
  <si>
    <t>Tyvek Interoffice Envelopes, 9 1/2" x 12 1/2", 100/Box</t>
  </si>
  <si>
    <t>CA-2014-112851</t>
  </si>
  <si>
    <t>CA-2017-123701</t>
  </si>
  <si>
    <t>CA-2015-118227</t>
  </si>
  <si>
    <t>CA-2015-123155</t>
  </si>
  <si>
    <t>CA-2017-158883</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</si>
  <si>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</si>
  <si>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</si>
  <si>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</si>
  <si>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</si>
  <si>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</si>
  <si>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</si>
  <si>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</si>
  <si>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</si>
  <si>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</si>
  <si>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</si>
  <si>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</si>
  <si>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</si>
  <si>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</si>
  <si>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</si>
  <si>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</si>
  <si>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</si>
  <si>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</si>
  <si>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</si>
  <si>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</si>
  <si>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</si>
  <si>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</si>
  <si>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</si>
  <si>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</si>
  <si>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</si>
  <si>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</si>
  <si>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</si>
  <si>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</si>
  <si>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</si>
  <si>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</si>
  <si>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</si>
  <si>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</si>
  <si>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</si>
  <si>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</si>
  <si>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CA-2015-140025</t>
  </si>
  <si>
    <t>CA-2016-134222</t>
  </si>
  <si>
    <t>TEC-MA-10000752</t>
  </si>
  <si>
    <t>Texas Instrument TI-15 Fraction Calculator</t>
  </si>
  <si>
    <t>CA-2016-140018</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</si>
  <si>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</si>
  <si>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</si>
  <si>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</si>
  <si>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</si>
  <si>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</si>
  <si>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</si>
  <si>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</si>
  <si>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</si>
  <si>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</si>
  <si>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</si>
  <si>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</si>
  <si>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</si>
  <si>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</si>
  <si>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</si>
  <si>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</si>
  <si>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</si>
  <si>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</si>
  <si>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</si>
  <si>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</si>
  <si>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</si>
  <si>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</si>
  <si>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</si>
  <si>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</si>
  <si>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</si>
  <si>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</si>
  <si>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OFF-FA-10000840</t>
  </si>
  <si>
    <t>OIC Thumb-Tacks</t>
  </si>
  <si>
    <t>CA-2017-164042</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</si>
  <si>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</si>
  <si>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</si>
  <si>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</si>
  <si>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</si>
  <si>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</si>
  <si>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</si>
  <si>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</si>
  <si>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</si>
  <si>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</si>
  <si>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</si>
  <si>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</si>
  <si>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</si>
  <si>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</si>
  <si>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</si>
  <si>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</si>
  <si>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</si>
  <si>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</si>
  <si>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</si>
  <si>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</si>
  <si>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</si>
  <si>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</si>
  <si>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</si>
  <si>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</si>
  <si>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</si>
  <si>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</si>
  <si>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</si>
  <si>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</si>
  <si>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</si>
  <si>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CA-2017-117653</t>
  </si>
  <si>
    <t>CA-2017-143245</t>
  </si>
  <si>
    <t>US-2014-138828</t>
  </si>
  <si>
    <t>CA-2017-143651</t>
  </si>
  <si>
    <t>CA-2015-106978</t>
  </si>
  <si>
    <t>TEC-PH-10003356</t>
  </si>
  <si>
    <t>SmartStand Mobile Device Holder, Assorted Colors</t>
  </si>
  <si>
    <t>CA-2015-155124</t>
  </si>
  <si>
    <t>CA-2017-150931</t>
  </si>
  <si>
    <t>CA-2014-157147</t>
  </si>
  <si>
    <t>CA-2015-156482</t>
  </si>
  <si>
    <t>CA-2017-106782</t>
  </si>
  <si>
    <t>CA-2016-151372</t>
  </si>
  <si>
    <t>CA-2014-102085</t>
  </si>
  <si>
    <t>CA-2017-107125</t>
  </si>
  <si>
    <t>CA-2016-125815</t>
  </si>
  <si>
    <t>CA-2015-144190</t>
  </si>
  <si>
    <t>OFF-AP-10002670</t>
  </si>
  <si>
    <t>Belkin 8-Outlet Premiere SurgeMaster II Surge Protectors</t>
  </si>
  <si>
    <t>CA-2017-117926</t>
  </si>
  <si>
    <t>CA-2015-153906</t>
  </si>
  <si>
    <t>CA-2014-160262</t>
  </si>
  <si>
    <t>CA-2015-127607</t>
  </si>
  <si>
    <t>OFF-FA-10003485</t>
  </si>
  <si>
    <t>CA-2016-166226</t>
  </si>
  <si>
    <t>CA-2014-156587</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</si>
  <si>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</si>
  <si>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</si>
  <si>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</si>
  <si>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</si>
  <si>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</si>
  <si>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</si>
  <si>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</si>
  <si>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</si>
  <si>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</si>
  <si>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</si>
  <si>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</si>
  <si>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</si>
  <si>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</si>
  <si>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</si>
  <si>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</si>
  <si>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</si>
  <si>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</si>
  <si>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OFF-AP-10000390</t>
  </si>
  <si>
    <t>Euro Pro Shark Stick Mini Vacuum</t>
  </si>
  <si>
    <t>CA-2017-155824</t>
  </si>
  <si>
    <t>CA-2016-129238</t>
  </si>
  <si>
    <t>OFF-PA-10002764</t>
  </si>
  <si>
    <t>CA-2017-159688</t>
  </si>
  <si>
    <t>CA-2016-136126</t>
  </si>
  <si>
    <t>OFF-PA-10000143</t>
  </si>
  <si>
    <t>Astroparche Fine Business Paper</t>
  </si>
  <si>
    <t>CA-2016-155033</t>
  </si>
  <si>
    <t>CA-2014-156006</t>
  </si>
  <si>
    <t>CA-2015-158659</t>
  </si>
  <si>
    <t>TEC-MA-10000045</t>
  </si>
  <si>
    <t>Zebra ZM400 Thermal Label Printer</t>
  </si>
  <si>
    <t>CA-2015-169796</t>
  </si>
  <si>
    <t>CA-2015-102876</t>
  </si>
  <si>
    <t>US-2017-139647</t>
  </si>
  <si>
    <t>US-2017-160465</t>
  </si>
  <si>
    <t>OFF-ST-10000136</t>
  </si>
  <si>
    <t>Letter Size File</t>
  </si>
  <si>
    <t>TEC-PH-10004522</t>
  </si>
  <si>
    <t>Dexim XPower Skin Super-Thin Power Case for iPhone 5 - Black</t>
  </si>
  <si>
    <t>CA-2014-153850</t>
  </si>
  <si>
    <t>TEC-PH-10002584</t>
  </si>
  <si>
    <t>Samsung Galaxy S4</t>
  </si>
  <si>
    <t>CA-2014-127558</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</si>
  <si>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</si>
  <si>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</si>
  <si>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</si>
  <si>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</si>
  <si>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</si>
  <si>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</si>
  <si>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</si>
  <si>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</si>
  <si>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</si>
  <si>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</si>
  <si>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</si>
  <si>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</si>
  <si>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</si>
  <si>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</si>
  <si>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</si>
  <si>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</si>
  <si>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</si>
  <si>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</si>
  <si>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</si>
  <si>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</si>
  <si>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</si>
  <si>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</si>
  <si>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</si>
  <si>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</si>
  <si>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</si>
  <si>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</si>
  <si>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</si>
  <si>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</si>
  <si>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</si>
  <si>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</si>
  <si>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</si>
  <si>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</si>
  <si>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</si>
  <si>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CA-2016-108350</t>
  </si>
  <si>
    <t>CA-2015-144302</t>
  </si>
  <si>
    <t>TEC-PH-10000562</t>
  </si>
  <si>
    <t>Samsung Convoy 3</t>
  </si>
  <si>
    <t>CA-2015-109001</t>
  </si>
  <si>
    <t>CA-2017-132738</t>
  </si>
  <si>
    <t>CA-2017-156720</t>
  </si>
  <si>
    <t>CA-2015-119102</t>
  </si>
  <si>
    <t>US-2014-140452</t>
  </si>
  <si>
    <t>CA-2015-141936</t>
  </si>
  <si>
    <t>CA-2014-158442</t>
  </si>
  <si>
    <t>CA-2015-167374</t>
  </si>
  <si>
    <t>CA-2014-116568</t>
  </si>
  <si>
    <t>CA-2015-147102</t>
  </si>
  <si>
    <t>CA-2017-132213</t>
  </si>
  <si>
    <t>CA-2014-138450</t>
  </si>
  <si>
    <t>FUR-FU-10001025</t>
  </si>
  <si>
    <t>Eldon Imàge Series Desk Accessories, Clear</t>
  </si>
  <si>
    <t>CA-2015-153073</t>
  </si>
  <si>
    <t>CA-2016-147970</t>
  </si>
  <si>
    <t>CA-2016-150658</t>
  </si>
  <si>
    <t>OFF-LA-10004178</t>
  </si>
  <si>
    <t>Avery 491</t>
  </si>
  <si>
    <t>CA-2017-125640</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</si>
  <si>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</si>
  <si>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</si>
  <si>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</si>
  <si>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</si>
  <si>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</si>
  <si>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</si>
  <si>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</si>
  <si>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</si>
  <si>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</si>
  <si>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</si>
  <si>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</si>
  <si>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</si>
  <si>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</si>
  <si>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</si>
  <si>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</si>
  <si>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</si>
  <si>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</si>
  <si>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</si>
  <si>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</si>
  <si>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</si>
  <si>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</si>
  <si>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</si>
  <si>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</si>
  <si>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</si>
  <si>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</si>
  <si>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</si>
  <si>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</si>
  <si>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</si>
  <si>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</si>
  <si>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</si>
  <si>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</si>
  <si>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</si>
  <si>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</si>
  <si>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</si>
  <si>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</si>
  <si>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</si>
  <si>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</si>
  <si>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</si>
  <si>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</si>
  <si>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</si>
  <si>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OFF-EN-10003448</t>
  </si>
  <si>
    <t>Peel &amp; Seel Recycled Catalog Envelopes, Brown</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</si>
  <si>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</si>
  <si>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</si>
  <si>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</si>
  <si>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</si>
  <si>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</si>
  <si>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</si>
  <si>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</si>
  <si>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</si>
  <si>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</si>
  <si>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</si>
  <si>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</si>
  <si>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</si>
  <si>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</si>
  <si>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</si>
  <si>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OFF-AP-10000938</t>
  </si>
  <si>
    <t>Avanti 1.7 Cu. Ft. Refrigerator</t>
  </si>
  <si>
    <t>CA-2017-117401</t>
  </si>
  <si>
    <t>US-2017-109582</t>
  </si>
  <si>
    <t>CA-2016-119865</t>
  </si>
  <si>
    <t>US-2014-147648</t>
  </si>
  <si>
    <t>CA-2017-124436</t>
  </si>
  <si>
    <t>CA-2014-115084</t>
  </si>
  <si>
    <t>CA-2017-131037</t>
  </si>
  <si>
    <t>CA-2016-111143</t>
  </si>
  <si>
    <t>CA-2014-166744</t>
  </si>
  <si>
    <t>CA-2016-116561</t>
  </si>
  <si>
    <t>OFF-SU-10004737</t>
  </si>
  <si>
    <t>Acme Design Stainless Steel Bent Scissors</t>
  </si>
  <si>
    <t>CA-2016-110730</t>
  </si>
  <si>
    <t>CA-2017-146367</t>
  </si>
  <si>
    <t>CA-2016-149454</t>
  </si>
  <si>
    <t>FUR-TA-10001691</t>
  </si>
  <si>
    <t>Barricks Non-Folding Utility Table with Steel Legs, Laminate Tops</t>
  </si>
  <si>
    <t>CA-2016-156265</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</si>
  <si>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</si>
  <si>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</si>
  <si>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</si>
  <si>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</si>
  <si>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</si>
  <si>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</si>
  <si>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</si>
  <si>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</si>
  <si>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</si>
  <si>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</si>
  <si>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</si>
  <si>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</si>
  <si>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</si>
  <si>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TEC-MA-10003173</t>
  </si>
  <si>
    <t>Hewlett-Packard 300S Scientific Calculator</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</si>
  <si>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</si>
  <si>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</si>
  <si>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</si>
  <si>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</si>
  <si>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</si>
  <si>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</si>
  <si>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</si>
  <si>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</si>
  <si>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</si>
  <si>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</si>
  <si>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</si>
  <si>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</si>
  <si>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</si>
  <si>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</si>
  <si>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</si>
  <si>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</si>
  <si>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</si>
  <si>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OFF-LA-10000305</t>
  </si>
  <si>
    <t>Avery 495</t>
  </si>
  <si>
    <t>CA-2017-144883</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</si>
  <si>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</si>
  <si>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</si>
  <si>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</si>
  <si>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</si>
  <si>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</si>
  <si>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</si>
  <si>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</si>
  <si>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</si>
  <si>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</si>
  <si>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</si>
  <si>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</si>
  <si>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</si>
  <si>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</si>
  <si>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</si>
  <si>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</si>
  <si>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</si>
  <si>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</si>
  <si>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</si>
  <si>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</si>
  <si>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</si>
  <si>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</si>
  <si>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</si>
  <si>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</si>
  <si>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</si>
  <si>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</si>
  <si>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</si>
  <si>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</si>
  <si>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</si>
  <si>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</si>
  <si>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</si>
  <si>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</si>
  <si>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</si>
  <si>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</si>
  <si>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</si>
  <si>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</si>
  <si>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</si>
  <si>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</si>
  <si>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</si>
  <si>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</si>
  <si>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</si>
  <si>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</si>
  <si>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</si>
  <si>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</si>
  <si>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</si>
  <si>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</si>
  <si>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</si>
  <si>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OFF-PA-10003302</t>
  </si>
  <si>
    <t>Xerox 1906</t>
  </si>
  <si>
    <t>CA-2017-147403</t>
  </si>
  <si>
    <t>US-2017-136721</t>
  </si>
  <si>
    <t>CA-2015-118738</t>
  </si>
  <si>
    <t>CA-2017-134152</t>
  </si>
  <si>
    <t>CA-2014-125542</t>
  </si>
  <si>
    <t>CA-2016-136021</t>
  </si>
  <si>
    <t>TEC-MA-10000423</t>
  </si>
  <si>
    <t>Texas Instruments TI-34 Scientific Calculator</t>
  </si>
  <si>
    <t>CA-2016-149195</t>
  </si>
  <si>
    <t>CA-2017-161410</t>
  </si>
  <si>
    <t>CA-2017-152786</t>
  </si>
  <si>
    <t>CA-2017-164707</t>
  </si>
  <si>
    <t>CA-2017-163874</t>
  </si>
  <si>
    <t>US-2014-123183</t>
  </si>
  <si>
    <t>CA-2014-104829</t>
  </si>
  <si>
    <t>US-2016-147340</t>
  </si>
  <si>
    <t>CA-2016-145492</t>
  </si>
  <si>
    <t>CA-2016-163202</t>
  </si>
  <si>
    <t>CA-2016-117681</t>
  </si>
  <si>
    <t>CA-2017-132262</t>
  </si>
  <si>
    <t>CA-2017-123043</t>
  </si>
  <si>
    <t>US-2016-143280</t>
  </si>
  <si>
    <t>Standard Line While You Were Out Hardbound Telephone Message Book</t>
  </si>
  <si>
    <t>CA-2017-108854</t>
  </si>
  <si>
    <t>CA-2017-166856</t>
  </si>
  <si>
    <t>TEC-AC-10004992</t>
  </si>
  <si>
    <t>Kingston Digital DataTraveler 64GB USB 2.0</t>
  </si>
  <si>
    <t>CA-2016-153157</t>
  </si>
  <si>
    <t>US-2017-125647</t>
  </si>
  <si>
    <t>OFF-BI-10004099</t>
  </si>
  <si>
    <t>GBC VeloBinder Strips</t>
  </si>
  <si>
    <t>CA-2014-132542</t>
  </si>
  <si>
    <t>CA-2015-110877</t>
  </si>
  <si>
    <t>US-2016-151827</t>
  </si>
  <si>
    <t>US-2016-163258</t>
  </si>
  <si>
    <t>OFF-PA-10001215</t>
  </si>
  <si>
    <t>Xerox 1963</t>
  </si>
  <si>
    <t>CA-2017-103009</t>
  </si>
  <si>
    <t>US-2017-120649</t>
  </si>
  <si>
    <t>TEC-AC-10003870</t>
  </si>
  <si>
    <t>Logitech Z-906 Speaker sys - home theater - 5.1-CH</t>
  </si>
  <si>
    <t>CA-2016-153598</t>
  </si>
  <si>
    <t>US-2016-108497</t>
  </si>
  <si>
    <t>CA-2016-113096</t>
  </si>
  <si>
    <t>CA-2014-136861</t>
  </si>
  <si>
    <t>CA-2017-117422</t>
  </si>
  <si>
    <t>CA-2017-129707</t>
  </si>
  <si>
    <t>OFF-AP-10000275</t>
  </si>
  <si>
    <t>Sanyo Counter Height Refrigerator with Crisper, 3.6 Cubic Foot, Stainless Steel/Black</t>
  </si>
  <si>
    <t>CA-2015-160171</t>
  </si>
  <si>
    <t>CA-2014-103317</t>
  </si>
  <si>
    <t>FUR-FU-10003192</t>
  </si>
  <si>
    <t>Luxo Adjustable Task Clamp Lamp</t>
  </si>
  <si>
    <t>CA-2016-167115</t>
  </si>
  <si>
    <t>US-2017-153633</t>
  </si>
  <si>
    <t>OFF-PA-10000859</t>
  </si>
  <si>
    <t>Unpadded Memo Slips</t>
  </si>
  <si>
    <t>CA-2017-155929</t>
  </si>
  <si>
    <t>CA-2015-148712</t>
  </si>
  <si>
    <t>OFF-AR-10000614</t>
  </si>
  <si>
    <t>Barrel Sharpener</t>
  </si>
  <si>
    <t>CA-2016-128307</t>
  </si>
  <si>
    <t>US-2016-127425</t>
  </si>
  <si>
    <t>US-2014-119081</t>
  </si>
  <si>
    <t>CA-2016-140613</t>
  </si>
  <si>
    <t>US-2017-108700</t>
  </si>
  <si>
    <t>CA-2017-160962</t>
  </si>
  <si>
    <t>OFF-FA-10000089</t>
  </si>
  <si>
    <t>Acco Glide Clips</t>
  </si>
  <si>
    <t>CA-2017-130631</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</si>
  <si>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</si>
  <si>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</si>
  <si>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</si>
  <si>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</si>
  <si>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</si>
  <si>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</si>
  <si>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</si>
  <si>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</si>
  <si>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</si>
  <si>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</si>
  <si>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</si>
  <si>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</si>
  <si>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</si>
  <si>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</si>
  <si>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</si>
  <si>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</si>
  <si>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FUR-CH-10002044</t>
  </si>
  <si>
    <t>Office Star - Contemporary Task Swivel chair with 2-way adjustable arms, Plum</t>
  </si>
  <si>
    <t>CA-2017-148999</t>
  </si>
  <si>
    <t>CA-2014-107573</t>
  </si>
  <si>
    <t>CA-2015-156608</t>
  </si>
  <si>
    <t>CA-2017-134495</t>
  </si>
  <si>
    <t>CA-2017-164098</t>
  </si>
  <si>
    <t>CA-2014-105249</t>
  </si>
  <si>
    <t>CA-2015-113523</t>
  </si>
  <si>
    <t>CA-2017-117821</t>
  </si>
  <si>
    <t>CA-2017-164378</t>
  </si>
  <si>
    <t>CA-2017-127782</t>
  </si>
  <si>
    <t>US-2016-162026</t>
  </si>
  <si>
    <t>CA-2016-150000</t>
  </si>
  <si>
    <t>CA-2015-168529</t>
  </si>
  <si>
    <t>US-2017-152569</t>
  </si>
  <si>
    <t>US-2014-137680</t>
  </si>
  <si>
    <t>RCA H5401RE1 DECT 6.0 4-Line Cordless Handset With Caller ID/Call Waiting</t>
  </si>
  <si>
    <t>CA-2015-103177</t>
  </si>
  <si>
    <t>US-2016-138408</t>
  </si>
  <si>
    <t>CA-2017-117667</t>
  </si>
  <si>
    <t>CA-2016-110982</t>
  </si>
  <si>
    <t>CA-2016-147123</t>
  </si>
  <si>
    <t>CA-2017-154501</t>
  </si>
  <si>
    <t>CA-2017-166933</t>
  </si>
  <si>
    <t>CA-2015-142055</t>
  </si>
  <si>
    <t>CA-2015-137106</t>
  </si>
  <si>
    <t>CA-2017-136609</t>
  </si>
  <si>
    <t>CA-2017-160885</t>
  </si>
  <si>
    <t>US-2016-167472</t>
  </si>
  <si>
    <t>CA-2015-120551</t>
  </si>
  <si>
    <t>US-2017-150595</t>
  </si>
  <si>
    <t>FUR-TA-10001086</t>
  </si>
  <si>
    <t>SAFCO PlanMaster Boards, 60w x 37-1/2d, White Melamine</t>
  </si>
  <si>
    <t>CA-2016-134936</t>
  </si>
  <si>
    <t>CA-2017-102967</t>
  </si>
  <si>
    <t>CA-2017-151008</t>
  </si>
  <si>
    <t>CA-2014-159800</t>
  </si>
  <si>
    <t>US-2014-159618</t>
  </si>
  <si>
    <t>CA-2017-116113</t>
  </si>
  <si>
    <t>CA-2015-125066</t>
  </si>
  <si>
    <t>OFF-PA-10000048</t>
  </si>
  <si>
    <t>Xerox 20</t>
  </si>
  <si>
    <t>US-2015-114741</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</si>
  <si>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</si>
  <si>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</si>
  <si>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</si>
  <si>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</si>
  <si>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</si>
  <si>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</si>
  <si>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</si>
  <si>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</si>
  <si>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</si>
  <si>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</si>
  <si>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</si>
  <si>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</si>
  <si>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</si>
  <si>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</si>
  <si>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OFF-ST-10002182</t>
  </si>
  <si>
    <t>Iris 3-Drawer Stacking Bin, Black</t>
  </si>
  <si>
    <t>CA-2017-105333</t>
  </si>
  <si>
    <t>TEC-PH-10001468</t>
  </si>
  <si>
    <t>Panasonic Business Telephones KX-T7736</t>
  </si>
  <si>
    <t>CA-2015-149993</t>
  </si>
  <si>
    <t>CA-2014-168158</t>
  </si>
  <si>
    <t>CA-2016-115224</t>
  </si>
  <si>
    <t>CA-2014-164742</t>
  </si>
  <si>
    <t>US-2017-108014</t>
  </si>
  <si>
    <t>CA-2017-160325</t>
  </si>
  <si>
    <t>CA-2015-159779</t>
  </si>
  <si>
    <t>CA-2017-151176</t>
  </si>
  <si>
    <t>OFF-AR-10004010</t>
  </si>
  <si>
    <t>Hunt Boston Vacuum Mount KS Pencil Sharpener</t>
  </si>
  <si>
    <t>CA-2014-108903</t>
  </si>
  <si>
    <t>OFF-ST-10003572</t>
  </si>
  <si>
    <t>Portfile Personal File Boxes</t>
  </si>
  <si>
    <t>CA-2016-117919</t>
  </si>
  <si>
    <t>CA-2015-142475</t>
  </si>
  <si>
    <t>CA-2016-134516</t>
  </si>
  <si>
    <t>CA-2017-105193</t>
  </si>
  <si>
    <t>CA-2015-168634</t>
  </si>
  <si>
    <t>CA-2017-117198</t>
  </si>
  <si>
    <t>CA-2015-145828</t>
  </si>
  <si>
    <t>CA-2017-121027</t>
  </si>
  <si>
    <t>OFF-ST-10003994</t>
  </si>
  <si>
    <t>Belkin 19" Center-Weighted Shelf, Gray</t>
  </si>
  <si>
    <t>CA-2016-147431</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</si>
  <si>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</si>
  <si>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</si>
  <si>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</si>
  <si>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</si>
  <si>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</si>
  <si>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</si>
  <si>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</si>
  <si>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</si>
  <si>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</si>
  <si>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</si>
  <si>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</si>
  <si>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</si>
  <si>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</si>
  <si>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</si>
  <si>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FUR-FU-10004245</t>
  </si>
  <si>
    <t>Career Cubicle Clock, 8 1/4", Black</t>
  </si>
  <si>
    <t>CA-2017-113208</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</si>
  <si>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</si>
  <si>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</si>
  <si>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</si>
  <si>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</si>
  <si>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</si>
  <si>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</si>
  <si>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</si>
  <si>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</si>
  <si>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</si>
  <si>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</si>
  <si>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</si>
  <si>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</si>
  <si>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</si>
  <si>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</si>
  <si>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</si>
  <si>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OFF-AR-10000914</t>
  </si>
  <si>
    <t>Boston 16765 Mini Stand Up Battery Pencil Sharpener</t>
  </si>
  <si>
    <t>CA-2016-141957</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</si>
  <si>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</si>
  <si>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</si>
  <si>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</si>
  <si>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</si>
  <si>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</si>
  <si>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</si>
  <si>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</si>
  <si>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</si>
  <si>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</si>
  <si>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</si>
  <si>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</si>
  <si>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</si>
  <si>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</si>
  <si>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</si>
  <si>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</si>
  <si>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</si>
  <si>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</si>
  <si>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</si>
  <si>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</si>
  <si>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</si>
  <si>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</si>
  <si>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</si>
  <si>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</si>
  <si>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</si>
  <si>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</si>
  <si>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</si>
  <si>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</si>
  <si>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</si>
  <si>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</si>
  <si>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</si>
  <si>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</si>
  <si>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</si>
  <si>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</si>
  <si>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</si>
  <si>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</si>
  <si>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</si>
  <si>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</si>
  <si>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</si>
  <si>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</si>
  <si>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</si>
  <si>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</si>
  <si>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OFF-LA-10003498</t>
  </si>
  <si>
    <t>Avery 475</t>
  </si>
  <si>
    <t>CA-2016-125850</t>
  </si>
  <si>
    <t>CA-2016-118514</t>
  </si>
  <si>
    <t>CA-2015-150749</t>
  </si>
  <si>
    <t>CA-2014-163748</t>
  </si>
  <si>
    <t>CA-2015-119634</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</si>
  <si>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</si>
  <si>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</si>
  <si>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</si>
  <si>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</si>
  <si>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</si>
  <si>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</si>
  <si>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</si>
  <si>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</si>
  <si>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</si>
  <si>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</si>
  <si>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</si>
  <si>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</si>
  <si>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</si>
  <si>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</si>
  <si>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</si>
  <si>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</si>
  <si>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TEC-MA-10003329</t>
  </si>
  <si>
    <t>Vtech AT&amp;T CL2940 Corded Speakerphone, Black</t>
  </si>
  <si>
    <t>US-2015-159513</t>
  </si>
  <si>
    <t>CA-2015-155586</t>
  </si>
  <si>
    <t>CA-2017-141117</t>
  </si>
  <si>
    <t>CA-2017-115070</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</si>
  <si>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</si>
  <si>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</si>
  <si>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</si>
  <si>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</si>
  <si>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</si>
  <si>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</si>
  <si>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</si>
  <si>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</si>
  <si>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</si>
  <si>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</si>
  <si>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</si>
  <si>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</si>
  <si>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</si>
  <si>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</si>
  <si>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</si>
  <si>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</si>
  <si>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</si>
  <si>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</si>
  <si>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</si>
  <si>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</si>
  <si>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</si>
  <si>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</si>
  <si>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TEC-PH-10004100</t>
  </si>
  <si>
    <t>Griffin GC17055 Auxiliary Audio Cable</t>
  </si>
  <si>
    <t>CA-2017-133207</t>
  </si>
  <si>
    <t>OFF-ST-10000636</t>
  </si>
  <si>
    <t>Rogers Profile Extra Capacity Storage Tub</t>
  </si>
  <si>
    <t>CA-2015-132948</t>
  </si>
  <si>
    <t>CA-2015-134992</t>
  </si>
  <si>
    <t>TEC-PH-10003174</t>
  </si>
  <si>
    <t>RCA ViSYS 25825 Wireless digital phone</t>
  </si>
  <si>
    <t>CA-2015-126725</t>
  </si>
  <si>
    <t>CA-2015-121783</t>
  </si>
  <si>
    <t>US-2014-138835</t>
  </si>
  <si>
    <t>CA-2015-112214</t>
  </si>
  <si>
    <t>US-2017-153255</t>
  </si>
  <si>
    <t>CA-2015-108119</t>
  </si>
  <si>
    <t>CA-2015-157434</t>
  </si>
  <si>
    <t>OFF-PA-10001497</t>
  </si>
  <si>
    <t>Xerox 1914</t>
  </si>
  <si>
    <t>CA-2016-101525</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</si>
  <si>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</si>
  <si>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</si>
  <si>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</si>
  <si>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</si>
  <si>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</si>
  <si>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</si>
  <si>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</si>
  <si>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</si>
  <si>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</si>
  <si>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</si>
  <si>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</si>
  <si>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</si>
  <si>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</si>
  <si>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</si>
  <si>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OFF-PA-10001952</t>
  </si>
  <si>
    <t>Xerox 1902</t>
  </si>
  <si>
    <t>CA-2015-147879</t>
  </si>
  <si>
    <t>CA-2016-166625</t>
  </si>
  <si>
    <t>CA-2016-146157</t>
  </si>
  <si>
    <t>CA-2017-159954</t>
  </si>
  <si>
    <t>CA-2017-100825</t>
  </si>
  <si>
    <t>CA-2014-168305</t>
  </si>
  <si>
    <t>CA-2016-167682</t>
  </si>
  <si>
    <t>CA-2017-108000</t>
  </si>
  <si>
    <t>CA-2015-146465</t>
  </si>
  <si>
    <t>CA-2016-159639</t>
  </si>
  <si>
    <t>US-2017-153948</t>
  </si>
  <si>
    <t>US-2016-113985</t>
  </si>
  <si>
    <t>CA-2016-155383</t>
  </si>
  <si>
    <t>OFF-SU-10004661</t>
  </si>
  <si>
    <t>Acme Titanium Bonded Scissors</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</si>
  <si>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</si>
  <si>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</si>
  <si>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</si>
  <si>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</si>
  <si>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</si>
  <si>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</si>
  <si>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</si>
  <si>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</si>
  <si>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</si>
  <si>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</si>
  <si>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</si>
  <si>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</si>
  <si>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</si>
  <si>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</si>
  <si>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</si>
  <si>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</si>
  <si>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OFF-PA-10001826</t>
  </si>
  <si>
    <t>Xerox 207</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</si>
  <si>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</si>
  <si>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</si>
  <si>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</si>
  <si>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</si>
  <si>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</si>
  <si>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</si>
  <si>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</si>
  <si>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</si>
  <si>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</si>
  <si>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</si>
  <si>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</si>
  <si>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</si>
  <si>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</si>
  <si>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</si>
  <si>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</si>
  <si>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</si>
  <si>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</si>
  <si>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</si>
  <si>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</si>
  <si>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</si>
  <si>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</si>
  <si>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</si>
  <si>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</si>
  <si>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</si>
  <si>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</si>
  <si>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</si>
  <si>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</si>
  <si>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</si>
  <si>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</si>
  <si>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</si>
  <si>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</si>
  <si>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</si>
  <si>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</si>
  <si>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</si>
  <si>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</si>
  <si>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</si>
  <si>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</si>
  <si>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</si>
  <si>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</si>
  <si>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</si>
  <si>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</si>
  <si>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</si>
  <si>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</si>
  <si>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</si>
  <si>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</si>
  <si>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</si>
  <si>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</si>
  <si>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</si>
  <si>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</si>
  <si>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</si>
  <si>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</si>
  <si>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</si>
  <si>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</si>
  <si>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</si>
  <si>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</si>
  <si>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</si>
  <si>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</si>
  <si>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</si>
  <si>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</si>
  <si>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</si>
  <si>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</si>
  <si>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</si>
  <si>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</si>
  <si>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</si>
  <si>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</si>
  <si>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</si>
  <si>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</si>
  <si>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</si>
  <si>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</si>
  <si>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</si>
  <si>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</si>
  <si>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</si>
  <si>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</si>
  <si>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</si>
  <si>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</si>
  <si>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</si>
  <si>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</si>
  <si>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</si>
  <si>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</si>
  <si>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</si>
  <si>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</si>
  <si>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</si>
  <si>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</si>
  <si>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</si>
  <si>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TEC-PH-10002114</t>
  </si>
  <si>
    <t>Xiaomi Mi3</t>
  </si>
  <si>
    <t>US-2016-113677</t>
  </si>
  <si>
    <t>CA-2017-143378</t>
  </si>
  <si>
    <t>CA-2017-152660</t>
  </si>
  <si>
    <t>CA-2015-142139</t>
  </si>
  <si>
    <t>CA-2017-145772</t>
  </si>
  <si>
    <t>OFF-PA-10001593</t>
  </si>
  <si>
    <t>Xerox 1947</t>
  </si>
  <si>
    <t>CA-2016-124100</t>
  </si>
  <si>
    <t>US-2014-158400</t>
  </si>
  <si>
    <t>CA-2017-162033</t>
  </si>
  <si>
    <t>CA-2014-163447</t>
  </si>
  <si>
    <t>CA-2017-145737</t>
  </si>
  <si>
    <t>CA-2016-148096</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</si>
  <si>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</si>
  <si>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</si>
  <si>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</si>
  <si>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</si>
  <si>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</si>
  <si>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</si>
  <si>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</si>
  <si>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</si>
  <si>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</si>
  <si>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</si>
  <si>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</si>
  <si>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</si>
  <si>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</si>
  <si>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</si>
  <si>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</si>
  <si>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</si>
  <si>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</si>
  <si>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</si>
  <si>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</si>
  <si>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</si>
  <si>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</si>
  <si>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</si>
  <si>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</si>
  <si>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</si>
  <si>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</si>
  <si>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</si>
  <si>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</si>
  <si>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</si>
  <si>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</si>
  <si>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</si>
  <si>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</si>
  <si>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</si>
  <si>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</si>
  <si>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</si>
  <si>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</si>
  <si>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</si>
  <si>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</si>
  <si>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</si>
  <si>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</si>
  <si>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</si>
  <si>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</si>
  <si>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</si>
  <si>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</si>
  <si>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</si>
  <si>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</si>
  <si>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</si>
  <si>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</si>
  <si>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</si>
  <si>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</si>
  <si>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</si>
  <si>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</si>
  <si>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</si>
  <si>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</si>
  <si>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</si>
  <si>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</si>
  <si>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</si>
  <si>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</si>
  <si>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</si>
  <si>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</si>
  <si>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</si>
  <si>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</si>
  <si>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</si>
  <si>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</si>
  <si>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</si>
  <si>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</si>
  <si>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</si>
  <si>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</si>
  <si>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</si>
  <si>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</si>
  <si>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</si>
  <si>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</si>
  <si>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</si>
  <si>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</si>
  <si>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</si>
  <si>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</si>
  <si>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</si>
  <si>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</si>
  <si>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</si>
  <si>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</si>
  <si>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</si>
  <si>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</si>
  <si>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</si>
  <si>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</si>
  <si>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</si>
  <si>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</si>
  <si>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</si>
  <si>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</si>
  <si>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</si>
  <si>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</si>
  <si>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</si>
  <si>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FUR-FU-10002874</t>
  </si>
  <si>
    <t>Ultra Commercial Grade Dual Valve Door Closer</t>
  </si>
  <si>
    <t>CA-2015-116484</t>
  </si>
  <si>
    <t>CA-2016-100944</t>
  </si>
  <si>
    <t>CA-2016-125080</t>
  </si>
  <si>
    <t>CA-2016-121020</t>
  </si>
  <si>
    <t>CA-2014-100090</t>
  </si>
  <si>
    <t>US-2015-139675</t>
  </si>
  <si>
    <t>CA-2017-143756</t>
  </si>
  <si>
    <t>CA-2015-151253</t>
  </si>
  <si>
    <t>CA-2014-141152</t>
  </si>
  <si>
    <t>CA-2014-141313</t>
  </si>
  <si>
    <t>CA-2014-169852</t>
  </si>
  <si>
    <t>FUR-FU-10003489</t>
  </si>
  <si>
    <t>Contemporary Borderless Frame</t>
  </si>
  <si>
    <t>CA-2017-107314</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</si>
  <si>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</si>
  <si>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</si>
  <si>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</si>
  <si>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</si>
  <si>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</si>
  <si>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</si>
  <si>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</si>
  <si>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</si>
  <si>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</si>
  <si>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</si>
  <si>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</si>
  <si>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</si>
  <si>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</si>
  <si>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</si>
  <si>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</si>
  <si>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</si>
  <si>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</si>
  <si>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</si>
  <si>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</si>
  <si>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</si>
  <si>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</si>
  <si>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</si>
  <si>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</si>
  <si>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</si>
  <si>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</si>
  <si>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</si>
  <si>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</si>
  <si>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</si>
  <si>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</si>
  <si>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</si>
  <si>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</si>
  <si>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</si>
  <si>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</si>
  <si>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TEC-PH-10004006</t>
  </si>
  <si>
    <t>Panasonic KX - TS880B Telephone</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</si>
  <si>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</si>
  <si>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</si>
  <si>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</si>
  <si>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</si>
  <si>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</si>
  <si>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</si>
  <si>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</si>
  <si>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</si>
  <si>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</si>
  <si>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</si>
  <si>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</si>
  <si>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</si>
  <si>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</si>
  <si>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</si>
  <si>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</si>
  <si>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</si>
  <si>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</si>
  <si>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</si>
  <si>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</si>
  <si>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</si>
  <si>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</si>
  <si>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</si>
  <si>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</si>
  <si>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</si>
  <si>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</si>
  <si>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</si>
  <si>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</si>
  <si>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</si>
  <si>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</si>
  <si>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</si>
  <si>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</si>
  <si>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</si>
  <si>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</si>
  <si>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</si>
  <si>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</si>
  <si>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</si>
  <si>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</si>
  <si>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</si>
  <si>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</si>
  <si>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</si>
  <si>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</si>
  <si>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</si>
  <si>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</si>
  <si>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</si>
  <si>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</si>
  <si>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</si>
  <si>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</si>
  <si>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</si>
  <si>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</si>
  <si>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</si>
  <si>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</si>
  <si>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</si>
  <si>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</si>
  <si>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</si>
  <si>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</si>
  <si>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</si>
  <si>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</si>
  <si>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</si>
  <si>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</si>
  <si>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</si>
  <si>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</si>
  <si>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</si>
  <si>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</si>
  <si>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</si>
  <si>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</si>
  <si>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</si>
  <si>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</si>
  <si>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</si>
  <si>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CA-2014-129147</t>
  </si>
  <si>
    <t>CA-2017-128265</t>
  </si>
  <si>
    <t>CA-2016-152331</t>
  </si>
  <si>
    <t>US-2016-128909</t>
  </si>
  <si>
    <t>CA-2017-102197</t>
  </si>
  <si>
    <t>CA-2017-167640</t>
  </si>
  <si>
    <t>US-2017-116652</t>
  </si>
  <si>
    <t>CA-2017-138289</t>
  </si>
  <si>
    <t>OFF-PA-10001260</t>
  </si>
  <si>
    <t>TOPS Money Receipt Book, Consecutively Numbered in Red,</t>
  </si>
  <si>
    <t>CA-2016-129308</t>
  </si>
  <si>
    <t>CA-2016-157791</t>
  </si>
  <si>
    <t>OFF-ST-10004946</t>
  </si>
  <si>
    <t>Desktop 3-Pocket Hot File</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</si>
  <si>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</si>
  <si>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</si>
  <si>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</si>
  <si>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</si>
  <si>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</si>
  <si>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</si>
  <si>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</si>
  <si>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</si>
  <si>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</si>
  <si>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</si>
  <si>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</si>
  <si>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</si>
  <si>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</si>
  <si>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</si>
  <si>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</si>
  <si>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</si>
  <si>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</si>
  <si>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</si>
  <si>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</si>
  <si>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</si>
  <si>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</si>
  <si>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</si>
  <si>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</si>
  <si>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</si>
  <si>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</si>
  <si>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</si>
  <si>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</si>
  <si>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</si>
  <si>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</si>
  <si>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</si>
  <si>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</si>
  <si>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</si>
  <si>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</si>
  <si>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</si>
  <si>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</si>
  <si>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</si>
  <si>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</si>
  <si>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</si>
  <si>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</si>
  <si>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</si>
  <si>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</si>
  <si>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</si>
  <si>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</si>
  <si>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</si>
  <si>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</si>
  <si>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</si>
  <si>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</si>
  <si>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</si>
  <si>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</si>
  <si>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</si>
  <si>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</si>
  <si>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</si>
  <si>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</si>
  <si>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</si>
  <si>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</si>
  <si>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</si>
  <si>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</si>
  <si>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</si>
  <si>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</si>
  <si>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</si>
  <si>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</si>
  <si>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</si>
  <si>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</si>
  <si>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</si>
  <si>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</si>
  <si>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</si>
  <si>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</si>
  <si>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</si>
  <si>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</si>
  <si>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</si>
  <si>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</si>
  <si>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FUR-FU-10000820</t>
  </si>
  <si>
    <t>Tensor Brushed Steel Torchiere Floor Lamp</t>
  </si>
  <si>
    <t>CA-2015-135510</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</si>
  <si>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</si>
  <si>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</si>
  <si>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</si>
  <si>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</si>
  <si>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</si>
  <si>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</si>
  <si>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</si>
  <si>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</si>
  <si>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</si>
  <si>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</si>
  <si>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</si>
  <si>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</si>
  <si>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</si>
  <si>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</si>
  <si>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</si>
  <si>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</si>
  <si>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OFF-PA-10003205</t>
  </si>
  <si>
    <t>Wirebound Message Forms, Four 2 3/4 x 5 Forms per Page, Pink Paper</t>
  </si>
  <si>
    <t>CA-2017-145429</t>
  </si>
  <si>
    <t>CA-2015-153535</t>
  </si>
  <si>
    <t>CA-2015-139164</t>
  </si>
  <si>
    <t>CA-2016-112277</t>
  </si>
  <si>
    <t>OFF-LA-10002368</t>
  </si>
  <si>
    <t>Avery 479</t>
  </si>
  <si>
    <t>CA-2014-167724</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</si>
  <si>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</si>
  <si>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</si>
  <si>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</si>
  <si>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</si>
  <si>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</si>
  <si>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</si>
  <si>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</si>
  <si>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</si>
  <si>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</si>
  <si>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</si>
  <si>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</si>
  <si>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</si>
  <si>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</si>
  <si>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</si>
  <si>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</si>
  <si>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</si>
  <si>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</si>
  <si>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</si>
  <si>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</si>
  <si>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</si>
  <si>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</si>
  <si>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</si>
  <si>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</si>
  <si>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</si>
  <si>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</si>
  <si>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</si>
  <si>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</si>
  <si>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</si>
  <si>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</si>
  <si>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</si>
  <si>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</si>
  <si>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</si>
  <si>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</si>
  <si>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</si>
  <si>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</si>
  <si>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</si>
  <si>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</si>
  <si>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</si>
  <si>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</si>
  <si>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</si>
  <si>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</si>
  <si>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</si>
  <si>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</si>
  <si>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</si>
  <si>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</si>
  <si>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</si>
  <si>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</si>
  <si>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</si>
  <si>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</si>
  <si>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</si>
  <si>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</si>
  <si>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</si>
  <si>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</si>
  <si>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</si>
  <si>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</si>
  <si>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</si>
  <si>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</si>
  <si>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</si>
  <si>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</si>
  <si>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</si>
  <si>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</si>
  <si>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</si>
  <si>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</si>
  <si>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</si>
  <si>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</si>
  <si>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</si>
  <si>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</si>
  <si>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</si>
  <si>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</si>
  <si>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</si>
  <si>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</si>
  <si>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</si>
  <si>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</si>
  <si>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</si>
  <si>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</si>
  <si>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</si>
  <si>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</si>
  <si>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</si>
  <si>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</si>
  <si>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</si>
  <si>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</si>
  <si>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</si>
  <si>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</si>
  <si>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</si>
  <si>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</si>
  <si>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</si>
  <si>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</si>
  <si>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</si>
  <si>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</si>
  <si>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</si>
  <si>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</si>
  <si>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</si>
  <si>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</si>
  <si>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</si>
  <si>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</si>
  <si>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</si>
  <si>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</si>
  <si>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</si>
  <si>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</si>
  <si>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</si>
  <si>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</si>
  <si>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</si>
  <si>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</si>
  <si>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</si>
  <si>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</si>
  <si>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</si>
  <si>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</si>
  <si>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</si>
  <si>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</si>
  <si>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</si>
  <si>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</si>
  <si>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</si>
  <si>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</si>
  <si>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</si>
  <si>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</si>
  <si>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</si>
  <si>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</si>
  <si>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</si>
  <si>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</si>
  <si>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</si>
  <si>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</si>
  <si>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</si>
  <si>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</si>
  <si>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TEC-PH-10002070</t>
  </si>
  <si>
    <t>Griffin GC36547 PowerJolt SE Lightning Charger</t>
  </si>
  <si>
    <t>CA-2014-164182</t>
  </si>
  <si>
    <t>CA-2017-137365</t>
  </si>
  <si>
    <t>FUR-FU-10000277</t>
  </si>
  <si>
    <t>Deflect-o DuraMat Antistatic Studded Beveled Mat for Medium Pile Carpeting</t>
  </si>
  <si>
    <t>CA-2016-129847</t>
  </si>
  <si>
    <t>CA-2014-126963</t>
  </si>
  <si>
    <t>TEC-AC-10004420</t>
  </si>
  <si>
    <t>Cherry 142-key Programmable Keyboard</t>
  </si>
  <si>
    <t>CA-2016-125094</t>
  </si>
  <si>
    <t>CA-2017-107132</t>
  </si>
  <si>
    <t>TEC-PH-10004094</t>
  </si>
  <si>
    <t>Motorola L703CM</t>
  </si>
  <si>
    <t>CA-2015-139248</t>
  </si>
  <si>
    <t>CA-2014-148369</t>
  </si>
  <si>
    <t>CA-2016-106243</t>
  </si>
  <si>
    <t>CA-2015-126466</t>
  </si>
  <si>
    <t>CA-2015-130365</t>
  </si>
  <si>
    <t>CA-2017-143021</t>
  </si>
  <si>
    <t>TEC-MA-10002790</t>
  </si>
  <si>
    <t>NeatDesk Desktop Scanner &amp; Digital Filing System</t>
  </si>
  <si>
    <t>CA-2015-161767</t>
  </si>
  <si>
    <t>CA-2015-129917</t>
  </si>
  <si>
    <t>CA-2015-115420</t>
  </si>
  <si>
    <t>CA-2016-157588</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</si>
  <si>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</si>
  <si>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</si>
  <si>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</si>
  <si>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</si>
  <si>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</si>
  <si>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</si>
  <si>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</si>
  <si>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</si>
  <si>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</si>
  <si>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</si>
  <si>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</si>
  <si>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</si>
  <si>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</si>
  <si>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</si>
  <si>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OFF-AP-10001634</t>
  </si>
  <si>
    <t>Hoover Commercial Lightweight Upright Vacuum</t>
  </si>
  <si>
    <t>CA-2017-165099</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</si>
  <si>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</si>
  <si>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</si>
  <si>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</si>
  <si>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</si>
  <si>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</si>
  <si>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</si>
  <si>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</si>
  <si>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</si>
  <si>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</si>
  <si>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</si>
  <si>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</si>
  <si>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</si>
  <si>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</si>
  <si>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</si>
  <si>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</si>
  <si>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OFF-PA-10001837</t>
  </si>
  <si>
    <t>Xerox 1976</t>
  </si>
  <si>
    <t>CA-2014-124737</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</si>
  <si>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</si>
  <si>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</si>
  <si>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</si>
  <si>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</si>
  <si>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</si>
  <si>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</si>
  <si>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</si>
  <si>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</si>
  <si>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</si>
  <si>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</si>
  <si>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</si>
  <si>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</si>
  <si>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</si>
  <si>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</si>
  <si>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</si>
  <si>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</si>
  <si>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</si>
  <si>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</si>
  <si>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</si>
  <si>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</si>
  <si>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</si>
  <si>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</si>
  <si>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</si>
  <si>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</si>
  <si>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</si>
  <si>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</si>
  <si>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</si>
  <si>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</si>
  <si>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</si>
  <si>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</si>
  <si>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</si>
  <si>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</si>
  <si>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</si>
  <si>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</si>
  <si>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</si>
  <si>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</si>
  <si>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</si>
  <si>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</si>
  <si>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</si>
  <si>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</si>
  <si>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</si>
  <si>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</si>
  <si>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</si>
  <si>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</si>
  <si>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</si>
  <si>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</si>
  <si>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</si>
  <si>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</si>
  <si>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</si>
  <si>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</si>
  <si>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</si>
  <si>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</si>
  <si>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</si>
  <si>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</si>
  <si>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</si>
  <si>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</si>
  <si>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</si>
  <si>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</si>
  <si>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</si>
  <si>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</si>
  <si>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</si>
  <si>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</si>
  <si>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</si>
  <si>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</si>
  <si>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</si>
  <si>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</si>
  <si>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</si>
  <si>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</si>
  <si>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</si>
  <si>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</si>
  <si>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</si>
  <si>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</si>
  <si>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</si>
  <si>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</si>
  <si>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</si>
  <si>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</si>
  <si>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</si>
  <si>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</si>
  <si>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</si>
  <si>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</si>
  <si>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</si>
  <si>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</si>
  <si>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</si>
  <si>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</si>
  <si>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</si>
  <si>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</si>
  <si>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</si>
  <si>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</si>
  <si>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</si>
  <si>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</si>
  <si>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</si>
  <si>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</si>
  <si>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</si>
  <si>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</si>
  <si>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FUR-FU-10003806</t>
  </si>
  <si>
    <t>Tenex Chairmat w/ Average Lip, 45" x 53"</t>
  </si>
  <si>
    <t>CA-2016-120369</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</si>
  <si>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</si>
  <si>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</si>
  <si>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</si>
  <si>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</si>
  <si>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</si>
  <si>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</si>
  <si>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</si>
  <si>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</si>
  <si>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</si>
  <si>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</si>
  <si>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</si>
  <si>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</si>
  <si>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</si>
  <si>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</si>
  <si>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</si>
  <si>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</si>
  <si>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</si>
  <si>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TEC-MA-10000904</t>
  </si>
  <si>
    <t>Brother MFC-9340CDW LED All-In-One Printer, Copier Scanner</t>
  </si>
  <si>
    <t>CA-2016-164924</t>
  </si>
  <si>
    <t>CA-2016-101651</t>
  </si>
  <si>
    <t>CA-2017-136651</t>
  </si>
  <si>
    <t>CA-2017-118892</t>
  </si>
  <si>
    <t>US-2017-151127</t>
  </si>
  <si>
    <t>CA-2017-145807</t>
  </si>
  <si>
    <t>US-2014-127978</t>
  </si>
  <si>
    <t>CA-2015-158491</t>
  </si>
  <si>
    <t>OFF-LA-10002473</t>
  </si>
  <si>
    <t>Avery 484</t>
  </si>
  <si>
    <t>CA-2016-116764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</si>
  <si>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</si>
  <si>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</si>
  <si>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</si>
  <si>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</si>
  <si>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</si>
  <si>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</si>
  <si>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</si>
  <si>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</si>
  <si>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</si>
  <si>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</si>
  <si>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</si>
  <si>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</si>
  <si>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</si>
  <si>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</si>
  <si>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</si>
  <si>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</si>
  <si>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</si>
  <si>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</si>
  <si>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</si>
  <si>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</si>
  <si>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</si>
  <si>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</si>
  <si>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</si>
  <si>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</si>
  <si>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TEC-MA-10001856</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</si>
  <si>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</si>
  <si>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</si>
  <si>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</si>
  <si>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</si>
  <si>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</si>
  <si>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</si>
  <si>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</si>
  <si>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</si>
  <si>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</si>
  <si>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</si>
  <si>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</si>
  <si>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</si>
  <si>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</si>
  <si>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</si>
  <si>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</si>
  <si>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</si>
  <si>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</si>
  <si>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</si>
  <si>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</si>
  <si>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</si>
  <si>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</si>
  <si>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</si>
  <si>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</si>
  <si>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</si>
  <si>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</si>
  <si>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</si>
  <si>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</si>
  <si>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</si>
  <si>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</si>
  <si>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</si>
  <si>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</si>
  <si>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</si>
  <si>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</si>
  <si>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</si>
  <si>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</si>
  <si>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</si>
  <si>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</si>
  <si>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</si>
  <si>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</si>
  <si>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</si>
  <si>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</si>
  <si>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</si>
  <si>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</si>
  <si>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</si>
  <si>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</si>
  <si>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</si>
  <si>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</si>
  <si>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</si>
  <si>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</si>
  <si>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</si>
  <si>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</si>
  <si>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</si>
  <si>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</si>
  <si>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</si>
  <si>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</si>
  <si>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</si>
  <si>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</si>
  <si>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</si>
  <si>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</si>
  <si>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</si>
  <si>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</si>
  <si>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</si>
  <si>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</si>
  <si>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</si>
  <si>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</si>
  <si>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</si>
  <si>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</si>
  <si>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</si>
  <si>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</si>
  <si>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</si>
  <si>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</si>
  <si>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</si>
  <si>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</si>
  <si>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</si>
  <si>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</si>
  <si>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</si>
  <si>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</si>
  <si>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</si>
  <si>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</si>
  <si>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</si>
  <si>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</si>
  <si>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</si>
  <si>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</si>
  <si>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</si>
  <si>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</si>
  <si>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</si>
  <si>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</si>
  <si>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</si>
  <si>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</si>
  <si>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</si>
  <si>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</si>
  <si>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</si>
  <si>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</si>
  <si>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</si>
  <si>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</si>
  <si>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</si>
  <si>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</si>
  <si>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OFF-AR-10004707</t>
  </si>
  <si>
    <t>CA-2017-135111</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</si>
  <si>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</si>
  <si>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</si>
  <si>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</si>
  <si>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</si>
  <si>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</si>
  <si>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</si>
  <si>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</si>
  <si>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</si>
  <si>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</si>
  <si>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</si>
  <si>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</si>
  <si>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</si>
  <si>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</si>
  <si>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</si>
  <si>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</si>
  <si>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</si>
  <si>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</si>
  <si>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</si>
  <si>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</si>
  <si>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</si>
  <si>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</si>
  <si>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</si>
  <si>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</si>
  <si>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</si>
  <si>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</si>
  <si>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</si>
  <si>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</si>
  <si>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</si>
  <si>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</si>
  <si>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</si>
  <si>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</si>
  <si>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</si>
  <si>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</si>
  <si>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</si>
  <si>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</si>
  <si>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</si>
  <si>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</si>
  <si>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</si>
  <si>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</si>
  <si>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</si>
  <si>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</si>
  <si>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</si>
  <si>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</si>
  <si>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</si>
  <si>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</si>
  <si>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</si>
  <si>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</si>
  <si>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</si>
  <si>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</si>
  <si>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</si>
  <si>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</si>
  <si>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</si>
  <si>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</si>
  <si>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</si>
  <si>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</si>
  <si>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</si>
  <si>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</si>
  <si>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</si>
  <si>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</si>
  <si>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</si>
  <si>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</si>
  <si>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</si>
  <si>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</si>
  <si>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</si>
  <si>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</si>
  <si>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</si>
  <si>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</si>
  <si>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</si>
  <si>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US-2016-157490</t>
  </si>
  <si>
    <t>CA-2015-161452</t>
  </si>
  <si>
    <t>US-2014-115196</t>
  </si>
  <si>
    <t>CA-2016-138968</t>
  </si>
  <si>
    <t>CA-2015-101889</t>
  </si>
  <si>
    <t>CA-2017-110821</t>
  </si>
  <si>
    <t>CA-2015-121552</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</si>
  <si>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</si>
  <si>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</si>
  <si>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</si>
  <si>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</si>
  <si>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</si>
  <si>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</si>
  <si>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</si>
  <si>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</si>
  <si>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</si>
  <si>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</si>
  <si>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</si>
  <si>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</si>
  <si>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</si>
  <si>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</si>
  <si>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</si>
  <si>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</si>
  <si>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</si>
  <si>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</si>
  <si>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</si>
  <si>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</si>
  <si>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</si>
  <si>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</si>
  <si>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</si>
  <si>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</si>
  <si>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</si>
  <si>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</si>
  <si>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</si>
  <si>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</si>
  <si>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</si>
  <si>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</si>
  <si>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</si>
  <si>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</si>
  <si>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</si>
  <si>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</si>
  <si>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</si>
  <si>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OFF-AP-10000027</t>
  </si>
  <si>
    <t>Hoover Commercial SteamVac</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</si>
  <si>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</si>
  <si>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</si>
  <si>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</si>
  <si>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</si>
  <si>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</si>
  <si>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</si>
  <si>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</si>
  <si>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</si>
  <si>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</si>
  <si>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</si>
  <si>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</si>
  <si>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</si>
  <si>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</si>
  <si>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</si>
  <si>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</si>
  <si>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</si>
  <si>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</si>
  <si>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</si>
  <si>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</si>
  <si>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</si>
  <si>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</si>
  <si>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</si>
  <si>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</si>
  <si>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</si>
  <si>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OFF-PA-10002558</t>
  </si>
  <si>
    <t>Xerox 1938</t>
  </si>
  <si>
    <t>CA-2017-100902</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</si>
  <si>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</si>
  <si>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</si>
  <si>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</si>
  <si>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</si>
  <si>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</si>
  <si>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</si>
  <si>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</si>
  <si>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</si>
  <si>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</si>
  <si>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</si>
  <si>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</si>
  <si>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</si>
  <si>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</si>
  <si>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</si>
  <si>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</si>
  <si>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</si>
  <si>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</si>
  <si>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</si>
  <si>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</si>
  <si>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</si>
  <si>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</si>
  <si>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</si>
  <si>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</si>
  <si>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</si>
  <si>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</si>
  <si>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</si>
  <si>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</si>
  <si>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</si>
  <si>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</si>
  <si>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</si>
  <si>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</si>
  <si>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</si>
  <si>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</si>
  <si>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</si>
  <si>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</si>
  <si>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</si>
  <si>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</si>
  <si>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</si>
  <si>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</si>
  <si>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</si>
  <si>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</si>
  <si>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</si>
  <si>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</si>
  <si>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</si>
  <si>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</si>
  <si>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</si>
  <si>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</si>
  <si>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</si>
  <si>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</si>
  <si>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</si>
  <si>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</si>
  <si>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</si>
  <si>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</si>
  <si>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</si>
  <si>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</si>
  <si>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</si>
  <si>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</si>
  <si>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</si>
  <si>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</si>
  <si>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</si>
  <si>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</si>
  <si>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</si>
  <si>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</si>
  <si>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</si>
  <si>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</si>
  <si>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</si>
  <si>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</si>
  <si>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</si>
  <si>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</si>
  <si>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</si>
  <si>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</si>
  <si>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</si>
  <si>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</si>
  <si>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</si>
  <si>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</si>
  <si>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</si>
  <si>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</si>
  <si>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</si>
  <si>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</si>
  <si>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</si>
  <si>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</si>
  <si>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</si>
  <si>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</si>
  <si>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TEC-MA-10003673</t>
  </si>
  <si>
    <t>Hewlett-Packard Desktjet 6988DT Refurbished Printer</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</si>
  <si>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</si>
  <si>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</si>
  <si>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</si>
  <si>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</si>
  <si>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</si>
  <si>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</si>
  <si>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</si>
  <si>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</si>
  <si>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</si>
  <si>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</si>
  <si>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</si>
  <si>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</si>
  <si>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</si>
  <si>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</si>
  <si>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</si>
  <si>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</si>
  <si>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</si>
  <si>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</si>
  <si>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</si>
  <si>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</si>
  <si>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</si>
  <si>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FUR-BO-10001567</t>
  </si>
  <si>
    <t>Bush Westfield Collection Bookcases, Dark Cherry Finish, Fully Assembled</t>
  </si>
  <si>
    <t>CA-2016-157707</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</si>
  <si>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</si>
  <si>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</si>
  <si>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</si>
  <si>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</si>
  <si>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</si>
  <si>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</si>
  <si>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</si>
  <si>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</si>
  <si>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</si>
  <si>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</si>
  <si>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</si>
  <si>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</si>
  <si>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</si>
  <si>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</si>
  <si>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</si>
  <si>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</si>
  <si>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</si>
  <si>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</si>
  <si>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</si>
  <si>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</si>
  <si>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</si>
  <si>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</si>
  <si>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</si>
  <si>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</si>
  <si>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</si>
  <si>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</si>
  <si>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</si>
  <si>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</si>
  <si>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</si>
  <si>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</si>
  <si>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</si>
  <si>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</si>
  <si>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</si>
  <si>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</si>
  <si>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</si>
  <si>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</si>
  <si>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</si>
  <si>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</si>
  <si>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</si>
  <si>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</si>
  <si>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</si>
  <si>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</si>
  <si>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</si>
  <si>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</si>
  <si>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</si>
  <si>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</si>
  <si>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</si>
  <si>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</si>
  <si>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</si>
  <si>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</si>
  <si>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</si>
  <si>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</si>
  <si>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</si>
  <si>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</si>
  <si>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</si>
  <si>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</si>
  <si>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</si>
  <si>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</si>
  <si>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</si>
  <si>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</si>
  <si>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</si>
  <si>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</si>
  <si>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</si>
  <si>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</si>
  <si>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</si>
  <si>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</si>
  <si>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</si>
  <si>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</si>
  <si>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</si>
  <si>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</si>
  <si>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</si>
  <si>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</si>
  <si>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</si>
  <si>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</si>
  <si>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</si>
  <si>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</si>
  <si>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</si>
  <si>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</si>
  <si>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</si>
  <si>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</si>
  <si>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</si>
  <si>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</si>
  <si>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</si>
  <si>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</si>
  <si>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</si>
  <si>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</si>
  <si>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</si>
  <si>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</si>
  <si>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</si>
  <si>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</si>
  <si>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</si>
  <si>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</si>
  <si>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</si>
  <si>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</si>
  <si>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</si>
  <si>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</si>
  <si>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</si>
  <si>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</si>
  <si>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</si>
  <si>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</si>
  <si>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</si>
  <si>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</si>
  <si>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</si>
  <si>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</si>
  <si>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</si>
  <si>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</si>
  <si>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</si>
  <si>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</si>
  <si>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</si>
  <si>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</si>
  <si>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</si>
  <si>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</si>
  <si>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</si>
  <si>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</si>
  <si>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</si>
  <si>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</si>
  <si>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</si>
  <si>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</si>
  <si>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</si>
  <si>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</si>
  <si>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</si>
  <si>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</si>
  <si>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</si>
  <si>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</si>
  <si>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</si>
  <si>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</si>
  <si>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FUR-FU-10002030</t>
  </si>
  <si>
    <t>Executive Impressions 14" Contract Wall Clock with Quartz Movement</t>
  </si>
  <si>
    <t>CA-2016-116337</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</si>
  <si>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</si>
  <si>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</si>
  <si>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</si>
  <si>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</si>
  <si>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</si>
  <si>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</si>
  <si>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</si>
  <si>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</si>
  <si>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</si>
  <si>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</si>
  <si>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</si>
  <si>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</si>
  <si>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</si>
  <si>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</si>
  <si>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</si>
  <si>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</si>
  <si>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</si>
  <si>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</si>
  <si>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</si>
  <si>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</si>
  <si>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</si>
  <si>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</si>
  <si>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OFF-AP-10004136</t>
  </si>
  <si>
    <t>Kensington 6 Outlet SmartSocket Surge Protector</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</si>
  <si>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</si>
  <si>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</si>
  <si>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</si>
  <si>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</si>
  <si>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</si>
  <si>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</si>
  <si>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</si>
  <si>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</si>
  <si>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</si>
  <si>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</si>
  <si>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</si>
  <si>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</si>
  <si>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</si>
  <si>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</si>
  <si>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</si>
  <si>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</si>
  <si>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</si>
  <si>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</si>
  <si>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</si>
  <si>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</si>
  <si>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</si>
  <si>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</si>
  <si>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</si>
  <si>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</si>
  <si>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</si>
  <si>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</si>
  <si>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</si>
  <si>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</si>
  <si>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</si>
  <si>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</si>
  <si>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</si>
  <si>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</si>
  <si>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</si>
  <si>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</si>
  <si>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</si>
  <si>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</si>
  <si>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TEC-AC-10002370</t>
  </si>
  <si>
    <t>Maxell CD-R Discs</t>
  </si>
  <si>
    <t>CA-2017-113572</t>
  </si>
  <si>
    <t>CA-2016-153269</t>
  </si>
  <si>
    <t>CA-2017-161655</t>
  </si>
  <si>
    <t>OFF-AR-10003986</t>
  </si>
  <si>
    <t>Avery Hi-Liter Pen Style Six-Color Fluorescent Set</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</si>
  <si>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</si>
  <si>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</si>
  <si>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</si>
  <si>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</si>
  <si>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</si>
  <si>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</si>
  <si>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</si>
  <si>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</si>
  <si>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</si>
  <si>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</si>
  <si>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</si>
  <si>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</si>
  <si>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</si>
  <si>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</si>
  <si>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OFF-SU-10004290</t>
  </si>
  <si>
    <t>Acme Design Line 8" Stainless Steel Bent Scissors w/Champagne Handles, 3-1/8" Cut</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</si>
  <si>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</si>
  <si>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</si>
  <si>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</si>
  <si>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</si>
  <si>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</si>
  <si>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</si>
  <si>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</si>
  <si>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</si>
  <si>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</si>
  <si>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</si>
  <si>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</si>
  <si>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</si>
  <si>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</si>
  <si>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</si>
  <si>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</si>
  <si>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</si>
  <si>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</si>
  <si>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</si>
  <si>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</si>
  <si>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</si>
  <si>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</si>
  <si>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</si>
  <si>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</si>
  <si>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</si>
  <si>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</si>
  <si>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</si>
  <si>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</si>
  <si>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</si>
  <si>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</si>
  <si>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</si>
  <si>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</si>
  <si>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</si>
  <si>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</si>
  <si>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</si>
  <si>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</si>
  <si>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</si>
  <si>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</si>
  <si>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</si>
  <si>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</si>
  <si>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</si>
  <si>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</si>
  <si>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</si>
  <si>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</si>
  <si>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</si>
  <si>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</si>
  <si>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</si>
  <si>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</si>
  <si>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</si>
  <si>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</si>
  <si>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</si>
  <si>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</si>
  <si>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</si>
  <si>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</si>
  <si>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</si>
  <si>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</si>
  <si>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</si>
  <si>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</si>
  <si>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</si>
  <si>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</si>
  <si>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</si>
  <si>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</si>
  <si>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</si>
  <si>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</si>
  <si>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</si>
  <si>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</si>
  <si>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</si>
  <si>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</si>
  <si>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</si>
  <si>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TEC-MA-10004552</t>
  </si>
  <si>
    <t>Star Micronics TSP100 TSP143LAN Receipt Printer</t>
  </si>
  <si>
    <t>CA-2015-145758</t>
  </si>
  <si>
    <t>CA-2017-158736</t>
  </si>
  <si>
    <t>US-2016-119270</t>
  </si>
  <si>
    <t>CA-2014-109890</t>
  </si>
  <si>
    <t>CA-2016-138583</t>
  </si>
  <si>
    <t>US-2017-118535</t>
  </si>
  <si>
    <t>CA-2016-126284</t>
  </si>
  <si>
    <t>CA-2017-142391</t>
  </si>
  <si>
    <t>CA-2017-124716</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</si>
  <si>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</si>
  <si>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</si>
  <si>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</si>
  <si>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</si>
  <si>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</si>
  <si>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</si>
  <si>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</si>
  <si>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</si>
  <si>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</si>
  <si>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</si>
  <si>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</si>
  <si>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</si>
  <si>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</si>
  <si>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</si>
  <si>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</si>
  <si>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</si>
  <si>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</si>
  <si>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</si>
  <si>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</si>
  <si>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</si>
  <si>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</si>
  <si>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</si>
  <si>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</si>
  <si>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</si>
  <si>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</si>
  <si>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</si>
  <si>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</si>
  <si>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</si>
  <si>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</si>
  <si>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</si>
  <si>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</si>
  <si>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</si>
  <si>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</si>
  <si>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</si>
  <si>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</si>
  <si>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</si>
  <si>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</si>
  <si>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</si>
  <si>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</si>
  <si>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</si>
  <si>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</si>
  <si>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</si>
  <si>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</si>
  <si>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</si>
  <si>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</si>
  <si>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</si>
  <si>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</si>
  <si>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</si>
  <si>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</si>
  <si>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</si>
  <si>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</si>
  <si>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</si>
  <si>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</si>
  <si>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</si>
  <si>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</si>
  <si>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</si>
  <si>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</si>
  <si>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</si>
  <si>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</si>
  <si>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</si>
  <si>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</si>
  <si>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</si>
  <si>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</si>
  <si>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</si>
  <si>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</si>
  <si>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</si>
  <si>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</si>
  <si>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</si>
  <si>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</si>
  <si>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</si>
  <si>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</si>
  <si>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</si>
  <si>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</si>
  <si>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</si>
  <si>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</si>
  <si>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</si>
  <si>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</si>
  <si>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</si>
  <si>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</si>
  <si>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</si>
  <si>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</si>
  <si>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</si>
  <si>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</si>
  <si>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</si>
  <si>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</si>
  <si>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</si>
  <si>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</si>
  <si>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</si>
  <si>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</si>
  <si>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</si>
  <si>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</si>
  <si>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</si>
  <si>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</si>
  <si>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</si>
  <si>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</si>
  <si>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</si>
  <si>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</si>
  <si>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</si>
  <si>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</si>
  <si>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</si>
  <si>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</si>
  <si>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</si>
  <si>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</si>
  <si>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</si>
  <si>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</si>
  <si>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</si>
  <si>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</si>
  <si>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</si>
  <si>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</si>
  <si>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</si>
  <si>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</si>
  <si>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</si>
  <si>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</si>
  <si>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</si>
  <si>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</si>
  <si>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</si>
  <si>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</si>
  <si>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</si>
  <si>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</si>
  <si>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</si>
  <si>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</si>
  <si>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</si>
  <si>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</si>
  <si>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</si>
  <si>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</si>
  <si>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</si>
  <si>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</si>
  <si>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</si>
  <si>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</si>
  <si>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</si>
  <si>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</si>
  <si>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</si>
  <si>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</si>
  <si>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</si>
  <si>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</si>
  <si>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</si>
  <si>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</si>
  <si>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</si>
  <si>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</si>
  <si>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</si>
  <si>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</si>
  <si>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</si>
  <si>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</si>
  <si>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</si>
  <si>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OFF-PA-10001001</t>
  </si>
  <si>
    <t>Snap-A-Way Black Print Carbonless Speed Message, No Reply Area, Duplicate</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</si>
  <si>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</si>
  <si>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</si>
  <si>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</si>
  <si>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</si>
  <si>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</si>
  <si>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</si>
  <si>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</si>
  <si>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</si>
  <si>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</si>
  <si>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</si>
  <si>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</si>
  <si>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</si>
  <si>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</si>
  <si>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</si>
  <si>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</si>
  <si>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</si>
  <si>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</si>
  <si>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</si>
  <si>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</si>
  <si>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</si>
  <si>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</si>
  <si>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</si>
  <si>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</si>
  <si>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</si>
  <si>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</si>
  <si>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</si>
  <si>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</si>
  <si>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</si>
  <si>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</si>
  <si>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</si>
  <si>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</si>
  <si>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</si>
  <si>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</si>
  <si>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</si>
  <si>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</si>
  <si>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</si>
  <si>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</si>
  <si>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</si>
  <si>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</si>
  <si>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</si>
  <si>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</si>
  <si>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</si>
  <si>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</si>
  <si>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</si>
  <si>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</si>
  <si>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</si>
  <si>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</si>
  <si>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</si>
  <si>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</si>
  <si>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</si>
  <si>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</si>
  <si>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</si>
  <si>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</si>
  <si>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</si>
  <si>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</si>
  <si>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</si>
  <si>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</si>
  <si>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</si>
  <si>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</si>
  <si>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</si>
  <si>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</si>
  <si>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</si>
  <si>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</si>
  <si>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TEC-MA-10002694</t>
  </si>
  <si>
    <t>Hewlett-Packard Deskjet F4180 All-in-One Color Ink-jet - Printer / copier / scanner</t>
  </si>
  <si>
    <t>US-2014-105137</t>
  </si>
  <si>
    <t>CA-2017-142489</t>
  </si>
  <si>
    <t>US-2016-141264</t>
  </si>
  <si>
    <t>TEC-MA-10004626</t>
  </si>
  <si>
    <t>Lexmark 20R1285 X6650 Wireless All-in-One Printer</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</si>
  <si>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</si>
  <si>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</si>
  <si>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</si>
  <si>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</si>
  <si>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</si>
  <si>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</si>
  <si>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</si>
  <si>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</si>
  <si>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</si>
  <si>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</si>
  <si>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</si>
  <si>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</si>
  <si>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</si>
  <si>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</si>
  <si>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</si>
  <si>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</si>
  <si>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</si>
  <si>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</si>
  <si>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</si>
  <si>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</si>
  <si>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</si>
  <si>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</si>
  <si>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</si>
  <si>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</si>
  <si>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TEC-PH-10004241</t>
  </si>
  <si>
    <t>Nokia Lumia 1020</t>
  </si>
  <si>
    <t>CA-2016-168032</t>
  </si>
  <si>
    <t>CA-2015-143616</t>
  </si>
  <si>
    <t>US-2015-168704</t>
  </si>
  <si>
    <t>CA-2017-143252</t>
  </si>
  <si>
    <t>CA-2016-102134</t>
  </si>
  <si>
    <t>CA-2017-130036</t>
  </si>
  <si>
    <t>CA-2015-134117</t>
  </si>
  <si>
    <t>OFF-SU-10003936</t>
  </si>
  <si>
    <t>Acme Serrated Blade Letter Opener</t>
  </si>
  <si>
    <t>CA-2014-130918</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</si>
  <si>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</si>
  <si>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</si>
  <si>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</si>
  <si>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</si>
  <si>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</si>
  <si>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</si>
  <si>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</si>
  <si>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</si>
  <si>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</si>
  <si>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</si>
  <si>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</si>
  <si>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</si>
  <si>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</si>
  <si>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</si>
  <si>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</si>
  <si>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</si>
  <si>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</si>
  <si>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</si>
  <si>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</si>
  <si>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</si>
  <si>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</si>
  <si>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</si>
  <si>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</si>
  <si>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</si>
  <si>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</si>
  <si>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</si>
  <si>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</si>
  <si>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</si>
  <si>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</si>
  <si>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</si>
  <si>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</si>
  <si>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</si>
  <si>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</si>
  <si>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</si>
  <si>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</si>
  <si>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</si>
  <si>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</si>
  <si>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</si>
  <si>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</si>
  <si>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</si>
  <si>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</si>
  <si>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</si>
  <si>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</si>
  <si>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</si>
  <si>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</si>
  <si>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</si>
  <si>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</si>
  <si>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</si>
  <si>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</si>
  <si>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</si>
  <si>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</si>
  <si>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</si>
  <si>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</si>
  <si>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</si>
  <si>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</si>
  <si>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</si>
  <si>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</si>
  <si>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</si>
  <si>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</si>
  <si>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</si>
  <si>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</si>
  <si>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</si>
  <si>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</si>
  <si>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</si>
  <si>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</si>
  <si>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</si>
  <si>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</si>
  <si>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</si>
  <si>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</si>
  <si>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</si>
  <si>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</si>
  <si>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</si>
  <si>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</si>
  <si>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</si>
  <si>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</si>
  <si>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</si>
  <si>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</si>
  <si>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</si>
  <si>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</si>
  <si>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</si>
  <si>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</si>
  <si>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</si>
  <si>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</si>
  <si>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</si>
  <si>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</si>
  <si>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</si>
  <si>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</si>
  <si>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</si>
  <si>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</si>
  <si>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</si>
  <si>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</si>
  <si>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</si>
  <si>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</si>
  <si>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</si>
  <si>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</si>
  <si>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</si>
  <si>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</si>
  <si>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</si>
  <si>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</si>
  <si>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</si>
  <si>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</si>
  <si>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</si>
  <si>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</si>
  <si>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</si>
  <si>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</si>
  <si>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</si>
  <si>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</si>
  <si>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</si>
  <si>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</si>
  <si>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</si>
  <si>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</si>
  <si>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</si>
  <si>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</si>
  <si>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</si>
  <si>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</si>
  <si>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</si>
  <si>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</si>
  <si>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</si>
  <si>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</si>
  <si>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</si>
  <si>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</si>
  <si>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</si>
  <si>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</si>
  <si>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</si>
  <si>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</si>
  <si>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</si>
  <si>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</si>
  <si>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</si>
  <si>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</si>
  <si>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</si>
  <si>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</si>
  <si>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</si>
  <si>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</si>
  <si>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</si>
  <si>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</si>
  <si>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</si>
  <si>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</si>
  <si>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</si>
  <si>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</si>
  <si>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</si>
  <si>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</si>
  <si>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</si>
  <si>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</si>
  <si>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</si>
  <si>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</si>
  <si>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</si>
  <si>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</si>
  <si>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</si>
  <si>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</si>
  <si>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</si>
  <si>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</si>
  <si>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</si>
  <si>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</si>
  <si>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CA-2015-167479</t>
  </si>
  <si>
    <t>CA-2014-144071</t>
  </si>
  <si>
    <t>OFF-LA-10004677</t>
  </si>
  <si>
    <t>Self-Adhesive Address Labels for Typewriters with Dispenser Box</t>
  </si>
  <si>
    <t>US-2017-120908</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</si>
  <si>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</si>
  <si>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</si>
  <si>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</si>
  <si>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</si>
  <si>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</si>
  <si>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</si>
  <si>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</si>
  <si>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</si>
  <si>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</si>
  <si>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</si>
  <si>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</si>
  <si>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</si>
  <si>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</si>
  <si>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</si>
  <si>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</si>
  <si>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</si>
  <si>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</si>
  <si>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</si>
  <si>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</si>
  <si>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</si>
  <si>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</si>
  <si>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</si>
  <si>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</si>
  <si>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</si>
  <si>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</si>
  <si>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</si>
  <si>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</si>
  <si>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</si>
  <si>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</si>
  <si>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</si>
  <si>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</si>
  <si>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</si>
  <si>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</si>
  <si>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</si>
  <si>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</si>
  <si>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</si>
  <si>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</si>
  <si>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</si>
  <si>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</si>
  <si>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</si>
  <si>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</si>
  <si>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</si>
  <si>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</si>
  <si>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</si>
  <si>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</si>
  <si>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</si>
  <si>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</si>
  <si>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</si>
  <si>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</si>
  <si>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</si>
  <si>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</si>
  <si>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</si>
  <si>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</si>
  <si>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</si>
  <si>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</si>
  <si>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</si>
  <si>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</si>
  <si>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</si>
  <si>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</si>
  <si>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</si>
  <si>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</si>
  <si>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</si>
  <si>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</si>
  <si>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</si>
  <si>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</si>
  <si>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</si>
  <si>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</si>
  <si>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</si>
  <si>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</si>
  <si>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</si>
  <si>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</si>
  <si>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</si>
  <si>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</si>
  <si>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</si>
  <si>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</si>
  <si>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</si>
  <si>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</si>
  <si>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</si>
  <si>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</si>
  <si>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</si>
  <si>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</si>
  <si>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</si>
  <si>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</si>
  <si>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</si>
  <si>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OFF-EN-10001535</t>
  </si>
  <si>
    <t>Grip Seal Envelopes</t>
  </si>
  <si>
    <t>CA-2016-117625</t>
  </si>
  <si>
    <t>CA-2014-154158</t>
  </si>
  <si>
    <t>CA-2017-100433</t>
  </si>
  <si>
    <t>CA-2017-163097</t>
  </si>
  <si>
    <t>US-2017-127292</t>
  </si>
  <si>
    <t>CA-2015-163734</t>
  </si>
  <si>
    <t>CA-2017-162474</t>
  </si>
  <si>
    <t>CA-2015-130848</t>
  </si>
  <si>
    <t>CA-2014-125997</t>
  </si>
  <si>
    <t>CA-2016-103128</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</si>
  <si>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</si>
  <si>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</si>
  <si>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</si>
  <si>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</si>
  <si>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</si>
  <si>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</si>
  <si>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</si>
  <si>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</si>
  <si>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</si>
  <si>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</si>
  <si>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</si>
  <si>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</si>
  <si>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</si>
  <si>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</si>
  <si>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</si>
  <si>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</si>
  <si>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</si>
  <si>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</si>
  <si>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</si>
  <si>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</si>
  <si>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</si>
  <si>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</si>
  <si>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</si>
  <si>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</si>
  <si>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</si>
  <si>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</si>
  <si>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</si>
  <si>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CA-2017-165904</t>
  </si>
  <si>
    <t>CA-2015-104052</t>
  </si>
  <si>
    <t>CA-2015-168277</t>
  </si>
  <si>
    <t>CA-2016-158617</t>
  </si>
  <si>
    <t>CA-2017-136882</t>
  </si>
  <si>
    <t>US-2016-148957</t>
  </si>
  <si>
    <t>CA-2014-140032</t>
  </si>
  <si>
    <t>CA-2017-145506</t>
  </si>
  <si>
    <t>CA-2015-129546</t>
  </si>
  <si>
    <t>TEC-MA-10003493</t>
  </si>
  <si>
    <t>Penpower WorldCard Pro Card Scanner</t>
  </si>
  <si>
    <t>CA-2016-140977</t>
  </si>
  <si>
    <t>TEC-AC-10002380</t>
  </si>
  <si>
    <t>Sony 8GB Class 10 Micro SDHC R40 Memory Card</t>
  </si>
  <si>
    <t>CA-2017-151855</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</si>
  <si>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</si>
  <si>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</si>
  <si>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</si>
  <si>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</si>
  <si>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</si>
  <si>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</si>
  <si>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</si>
  <si>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</si>
  <si>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</si>
  <si>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</si>
  <si>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</si>
  <si>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</si>
  <si>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</si>
  <si>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</si>
  <si>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</si>
  <si>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</si>
  <si>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</si>
  <si>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</si>
  <si>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</si>
  <si>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</si>
  <si>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</si>
  <si>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</si>
  <si>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</si>
  <si>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</si>
  <si>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</si>
  <si>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</si>
  <si>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</si>
  <si>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</si>
  <si>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</si>
  <si>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</si>
  <si>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</si>
  <si>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</si>
  <si>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</si>
  <si>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</si>
  <si>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</si>
  <si>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</si>
  <si>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</si>
  <si>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TEC-PH-10002817</t>
  </si>
  <si>
    <t>RCA ViSYS 25425RE1 Corded phone</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</si>
  <si>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</si>
  <si>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</si>
  <si>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</si>
  <si>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</si>
  <si>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</si>
  <si>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</si>
  <si>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</si>
  <si>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</si>
  <si>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</si>
  <si>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</si>
  <si>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</si>
  <si>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</si>
  <si>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</si>
  <si>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</si>
  <si>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</si>
  <si>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</si>
  <si>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</si>
  <si>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</si>
  <si>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</si>
  <si>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</si>
  <si>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</si>
  <si>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</si>
  <si>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</si>
  <si>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</si>
  <si>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</si>
  <si>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</si>
  <si>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</si>
  <si>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</si>
  <si>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</si>
  <si>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</si>
  <si>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</si>
  <si>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</si>
  <si>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</si>
  <si>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</si>
  <si>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</si>
  <si>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</si>
  <si>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</si>
  <si>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</si>
  <si>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</si>
  <si>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</si>
  <si>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</si>
  <si>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</si>
  <si>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</si>
  <si>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</si>
  <si>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</si>
  <si>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</si>
  <si>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</si>
  <si>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OFF-AP-10003099</t>
  </si>
  <si>
    <t>Eureka Hand Vacuum, Bagless</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</si>
  <si>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</si>
  <si>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</si>
  <si>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</si>
  <si>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</si>
  <si>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</si>
  <si>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</si>
  <si>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</si>
  <si>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</si>
  <si>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</si>
  <si>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</si>
  <si>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</si>
  <si>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</si>
  <si>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</si>
  <si>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</si>
  <si>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</si>
  <si>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</si>
  <si>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</si>
  <si>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</si>
  <si>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</si>
  <si>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</si>
  <si>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</si>
  <si>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</si>
  <si>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</si>
  <si>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</si>
  <si>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</si>
  <si>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</si>
  <si>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</si>
  <si>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</si>
  <si>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</si>
  <si>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</si>
  <si>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</si>
  <si>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</si>
  <si>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</si>
  <si>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</si>
  <si>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</si>
  <si>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</si>
  <si>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</si>
  <si>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</si>
  <si>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</si>
  <si>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</si>
  <si>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</si>
  <si>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</si>
  <si>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</si>
  <si>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</si>
  <si>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</si>
  <si>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</si>
  <si>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</si>
  <si>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</si>
  <si>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</si>
  <si>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</si>
  <si>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</si>
  <si>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</si>
  <si>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</si>
  <si>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</si>
  <si>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</si>
  <si>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</si>
  <si>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</si>
  <si>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</si>
  <si>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</si>
  <si>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</si>
  <si>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</si>
  <si>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</si>
  <si>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</si>
  <si>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</si>
  <si>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</si>
  <si>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</si>
  <si>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</si>
  <si>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</si>
  <si>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</si>
  <si>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</si>
  <si>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</si>
  <si>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</si>
  <si>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</si>
  <si>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</si>
  <si>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</si>
  <si>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</si>
  <si>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</si>
  <si>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</si>
  <si>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</si>
  <si>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</si>
  <si>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</si>
  <si>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</si>
  <si>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</si>
  <si>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</si>
  <si>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</si>
  <si>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</si>
  <si>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</si>
  <si>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</si>
  <si>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</si>
  <si>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</si>
  <si>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</si>
  <si>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</si>
  <si>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</si>
  <si>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</si>
  <si>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</si>
  <si>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</si>
  <si>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</si>
  <si>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</si>
  <si>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</si>
  <si>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</si>
  <si>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</si>
  <si>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</si>
  <si>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</si>
  <si>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</si>
  <si>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</si>
  <si>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</si>
  <si>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</si>
  <si>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</si>
  <si>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</si>
  <si>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</si>
  <si>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</si>
  <si>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</si>
  <si>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</si>
  <si>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</si>
  <si>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</si>
  <si>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</si>
  <si>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</si>
  <si>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</si>
  <si>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</si>
  <si>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</si>
  <si>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</si>
  <si>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</si>
  <si>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</si>
  <si>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</si>
  <si>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</si>
  <si>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</si>
  <si>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</si>
  <si>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</si>
  <si>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</si>
  <si>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</si>
  <si>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</si>
  <si>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</si>
  <si>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</si>
  <si>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</si>
  <si>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</si>
  <si>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</si>
  <si>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</si>
  <si>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</si>
  <si>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</si>
  <si>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</si>
  <si>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</si>
  <si>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</si>
  <si>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</si>
  <si>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</si>
  <si>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</si>
  <si>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</si>
  <si>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</si>
  <si>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</si>
  <si>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</si>
  <si>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</si>
  <si>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</si>
  <si>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</si>
  <si>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</si>
  <si>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</si>
  <si>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</si>
  <si>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</si>
  <si>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</si>
  <si>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</si>
  <si>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</si>
  <si>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</si>
  <si>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</si>
  <si>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</si>
  <si>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</si>
  <si>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</si>
  <si>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</si>
  <si>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</si>
  <si>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</si>
  <si>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</si>
  <si>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</si>
  <si>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</si>
  <si>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</si>
  <si>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</si>
  <si>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</si>
  <si>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</si>
  <si>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</si>
  <si>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</si>
  <si>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</si>
  <si>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</si>
  <si>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</si>
  <si>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</si>
  <si>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</si>
  <si>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</si>
  <si>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</si>
  <si>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</si>
  <si>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</si>
  <si>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</si>
  <si>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</si>
  <si>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</si>
  <si>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</si>
  <si>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</si>
  <si>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</si>
  <si>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</si>
  <si>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</si>
  <si>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</si>
  <si>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</si>
  <si>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</si>
  <si>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</si>
  <si>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</si>
  <si>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</si>
  <si>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(All)</t>
  </si>
  <si>
    <t>KPI</t>
  </si>
  <si>
    <t xml:space="preserve">Values </t>
  </si>
  <si>
    <t xml:space="preserve">Total Sales </t>
  </si>
  <si>
    <t>Total Profit</t>
  </si>
  <si>
    <t>Total Vendors</t>
  </si>
  <si>
    <t>Average Lead Time</t>
  </si>
  <si>
    <t>Selling Price</t>
  </si>
  <si>
    <t>Average of Lead Time</t>
  </si>
  <si>
    <t>Count of Product ID</t>
  </si>
  <si>
    <t>Column Labels</t>
  </si>
  <si>
    <t>Jan</t>
  </si>
  <si>
    <t>Feb</t>
  </si>
  <si>
    <t>Mar</t>
  </si>
  <si>
    <t>Apr</t>
  </si>
  <si>
    <t>May</t>
  </si>
  <si>
    <t>Jun</t>
  </si>
  <si>
    <t>Jul</t>
  </si>
  <si>
    <t>Aug</t>
  </si>
  <si>
    <t>Sep</t>
  </si>
  <si>
    <t>Oct</t>
  </si>
  <si>
    <t>Nov</t>
  </si>
  <si>
    <t>Dec</t>
  </si>
  <si>
    <t>Qtr1</t>
  </si>
  <si>
    <t>Qtr2</t>
  </si>
  <si>
    <t>Qtr3</t>
  </si>
  <si>
    <t>Qtr4</t>
  </si>
  <si>
    <t>2014</t>
  </si>
  <si>
    <t>2015</t>
  </si>
  <si>
    <t>2016</t>
  </si>
  <si>
    <t>2017</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</si>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</sst>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4009]dd/mm/yyyy;@"/>
    <numFmt numFmtId="165" formatCode="[$$-C09]#,##0.00"/>
  </numFmts>
  <fonts count="6" x14ac:knownFonts="1">
    <font>
      <sz val="11"/>
      <color theme="1"/>
      <name val="Calibri"/>
      <family val="2"/>
      <scheme val="minor"/>
    </font>
    <font>
      <b/>
      <sz val="11"/>
      <name val="Calibri"/>
      <family val="2"/>
    </font>
    <font>
      <sz val="11"/>
      <color theme="1"/>
      <name val="Calibri"/>
      <family val="2"/>
      <scheme val="minor"/>
    </font>
    <font>
      <sz val="11"/>
      <color rgb="FFFF0000"/>
      <name val="Calibri"/>
      <family val="2"/>
      <scheme val="minor"/>
    </font>
    <font>
      <sz val="11"/>
      <color theme="0"/>
      <name val="Calibri"/>
      <family val="2"/>
      <scheme val="minor"/>
    </font>
    <font>
      <sz val="11"/>
      <name val="Calibri"/>
      <family val="2"/>
      <scheme val="minor"/>
    </font>
  </fonts>
  <fills count="5">
    <fill>
      <patternFill patternType="none"/>
    </fill>
    <fill>
      <patternFill patternType="gray125"/>
    </fill>
    <fill>
      <patternFill patternType="solid">
        <fgColor rgb="FFE2E8F0"/>
        <bgColor indexed="64"/>
      </patternFill>
    </fill>
    <fill>
      <patternFill patternType="solid">
        <fgColor rgb="FFEEF5FF"/>
        <bgColor indexed="64"/>
      </patternFill>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164" fontId="0" fillId="0" borderId="0" xfId="0" applyNumberFormat="1"/>
    <xf numFmtId="2" fontId="0" fillId="0" borderId="0" xfId="0" applyNumberFormat="1"/>
    <xf numFmtId="165"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5" fontId="1" fillId="0" borderId="1" xfId="0" applyNumberFormat="1" applyFont="1" applyBorder="1" applyAlignment="1">
      <alignment horizontal="center" vertical="top"/>
    </xf>
    <xf numFmtId="2" fontId="1" fillId="0" borderId="1" xfId="0" applyNumberFormat="1" applyFont="1" applyBorder="1" applyAlignment="1">
      <alignment horizontal="center" vertical="top"/>
    </xf>
    <xf numFmtId="10" fontId="1" fillId="0" borderId="1" xfId="0" applyNumberFormat="1" applyFont="1" applyBorder="1" applyAlignment="1">
      <alignment horizontal="center" vertical="top"/>
    </xf>
    <xf numFmtId="9" fontId="0" fillId="0" borderId="0" xfId="1" applyFont="1"/>
    <xf numFmtId="0" fontId="3" fillId="0" borderId="0" xfId="0" applyFont="1"/>
    <xf numFmtId="0" fontId="0" fillId="0" borderId="0" xfId="0" applyAlignment="1">
      <alignment horizontal="left" indent="1"/>
    </xf>
    <xf numFmtId="0" fontId="0" fillId="0" borderId="0" xfId="0" applyAlignment="1">
      <alignment horizontal="left" indent="2"/>
    </xf>
    <xf numFmtId="0" fontId="0" fillId="2" borderId="0" xfId="0" applyFill="1"/>
    <xf numFmtId="0" fontId="4" fillId="2" borderId="0" xfId="0" applyFont="1" applyFill="1"/>
    <xf numFmtId="0" fontId="5" fillId="2" borderId="0" xfId="0" applyFont="1" applyFill="1"/>
    <xf numFmtId="0" fontId="0" fillId="3" borderId="0" xfId="0" applyFill="1"/>
    <xf numFmtId="0" fontId="4" fillId="4" borderId="0" xfId="0" applyFont="1" applyFill="1"/>
    <xf numFmtId="2" fontId="4" fillId="4" borderId="0" xfId="0" applyNumberFormat="1" applyFont="1" applyFill="1"/>
    <xf numFmtId="0" fontId="3" fillId="2" borderId="0" xfId="0" applyFont="1" applyFill="1"/>
  </cellXfs>
  <cellStyles count="2">
    <cellStyle name="Normal" xfId="0" builtinId="0"/>
    <cellStyle name="Per cent" xfId="1" builtinId="5"/>
  </cellStyles>
  <dxfs count="17">
    <dxf>
      <numFmt numFmtId="2" formatCode="0.00"/>
    </dxf>
    <dxf>
      <numFmt numFmtId="14" formatCode="0.00%"/>
    </dxf>
    <dxf>
      <numFmt numFmtId="2" formatCode="0.00"/>
    </dxf>
    <dxf>
      <numFmt numFmtId="2" formatCode="0.00"/>
    </dxf>
    <dxf>
      <numFmt numFmtId="165" formatCode="[$$-C09]#,##0.00"/>
    </dxf>
    <dxf>
      <numFmt numFmtId="165" formatCode="[$$-C09]#,##0.00"/>
    </dxf>
    <dxf>
      <numFmt numFmtId="165" formatCode="[$$-C09]#,##0.00"/>
    </dxf>
    <dxf>
      <numFmt numFmtId="164" formatCode="[$-14009]dd/mm/yyyy;@"/>
    </dxf>
    <dxf>
      <numFmt numFmtId="164" formatCode="[$-14009]dd/mm/yyyy;@"/>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relativeIndent="0" justifyLastLine="0" shrinkToFit="0" readingOrder="0"/>
      <border diagonalUp="0" diagonalDown="0" outline="0">
        <left style="thin">
          <color auto="1"/>
        </left>
        <right style="thin">
          <color auto="1"/>
        </right>
        <top/>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color rgb="FFFF0000"/>
      </font>
    </dxf>
    <dxf>
      <font>
        <color theme="3"/>
      </font>
    </dxf>
    <dxf>
      <font>
        <b val="0"/>
        <i/>
        <sz val="18"/>
        <color theme="3"/>
      </font>
    </dxf>
  </dxfs>
  <tableStyles count="4" defaultTableStyle="TableStyleMedium2" defaultPivotStyle="PivotStyleLight16">
    <tableStyle name="Slicer Style 1" pivot="0" table="0" count="1" xr9:uid="{4F8DCE4C-D763-4758-8028-F7467A2A69EB}">
      <tableStyleElement type="headerRow" dxfId="16"/>
    </tableStyle>
    <tableStyle name="Slicer Style 2" pivot="0" table="0" count="1" xr9:uid="{CEFA3F10-4881-45CF-97CC-37CDC5440099}">
      <tableStyleElement type="headerRow" dxfId="15"/>
    </tableStyle>
    <tableStyle name="Slicer Style 3" pivot="0" table="0" count="1" xr9:uid="{3B93DFDA-07D0-4EB7-AA5A-4F81FE6E06AB}">
      <tableStyleElement type="wholeTable" dxfId="14"/>
    </tableStyle>
    <tableStyle name="Timeline Style 1" pivot="0" table="0" count="8" xr9:uid="{349D5495-6BB5-498B-A596-88CC61D1BDF8}">
      <tableStyleElement type="wholeTable" dxfId="13"/>
      <tableStyleElement type="headerRow" dxfId="12"/>
    </tableStyle>
  </tableStyles>
  <colors>
    <mruColors>
      <color rgb="FFEEF5FF"/>
      <color rgb="FFF8FAFC"/>
      <color rgb="FFE2E8F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[vendor_superstore.xlsx]Sheet2!PivotTable7</c:name>
    <c:fmtId val="6"/>
  </c:pivotSource>
  <c:chart>
    <c:title>
      <c:tx>
        <c:rich>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r>
              <a:rPr lang="en-US"/>
              <a:t>Top</a:t>
            </a:r>
            <a:r>
              <a:rPr lang="en-US" baseline="0"/>
              <a:t> 10 Vendors by Sales </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rgbClr val="FF0000"/>
          </a:solidFill>
          <a:ln w="19050">
            <a:solidFill>
              <a:schemeClr val="lt1"/>
            </a:solidFill>
          </a:ln>
          <a:effectLst/>
        </c:spPr>
      </c:pivotFmt>
      <c:pivotFmt>
        <c:idx val="16"/>
        <c:spPr>
          <a:solidFill>
            <a:srgbClr val="FF0000"/>
          </a:solidFill>
          <a:ln w="19050">
            <a:solidFill>
              <a:schemeClr val="lt1"/>
            </a:solidFill>
          </a:ln>
          <a:effectLst/>
        </c:spPr>
      </c:pivotFmt>
      <c:pivotFmt>
        <c:idx val="17"/>
        <c:spPr>
          <a:solidFill>
            <a:srgbClr val="FF0000"/>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rgbClr val="FF0000"/>
          </a:solidFill>
          <a:ln w="19050">
            <a:solidFill>
              <a:schemeClr val="lt1"/>
            </a:solidFill>
          </a:ln>
          <a:effectLst/>
        </c:spPr>
      </c:pivotFmt>
      <c:pivotFmt>
        <c:idx val="20"/>
        <c:spPr>
          <a:solidFill>
            <a:srgbClr val="FF0000"/>
          </a:solidFill>
          <a:ln w="19050">
            <a:solidFill>
              <a:schemeClr val="lt1"/>
            </a:solidFill>
          </a:ln>
          <a:effectLst/>
        </c:spPr>
      </c:pivotFmt>
      <c:pivotFmt>
        <c:idx val="21"/>
        <c:spPr>
          <a:solidFill>
            <a:srgbClr val="FF0000"/>
          </a:solidFill>
          <a:ln w="19050">
            <a:solidFill>
              <a:schemeClr val="lt1"/>
            </a:solidFill>
          </a:ln>
          <a:effectLst/>
        </c:spPr>
      </c:pivotFmt>
      <c:pivotFmt>
        <c:idx val="22"/>
        <c:spPr>
          <a:solidFill>
            <a:srgbClr val="FF0000"/>
          </a:solidFill>
          <a:ln w="19050">
            <a:solidFill>
              <a:schemeClr val="lt1"/>
            </a:solidFill>
          </a:ln>
          <a:effectLst/>
        </c:spPr>
      </c:pivotFmt>
      <c:pivotFmt>
        <c:idx val="23"/>
      </c:pivotFmt>
      <c:pivotFmt>
        <c:idx val="24"/>
        <c:spPr>
          <a:solidFill>
            <a:srgbClr val="FF0000"/>
          </a:solidFill>
          <a:ln w="19050">
            <a:solidFill>
              <a:schemeClr val="lt1"/>
            </a:solidFill>
          </a:ln>
          <a:effectLst/>
        </c:spPr>
      </c:pivotFmt>
      <c:pivotFmt>
        <c:idx val="25"/>
      </c:pivotFmt>
      <c:pivotFmt>
        <c:idx val="26"/>
      </c:pivotFmt>
      <c:pivotFmt>
        <c:idx val="27"/>
        <c:spPr>
          <a:solidFill>
            <a:srgbClr val="FF0000"/>
          </a:solidFill>
          <a:ln w="19050">
            <a:solidFill>
              <a:schemeClr val="lt1"/>
            </a:solidFill>
          </a:ln>
          <a:effectLst/>
        </c:spPr>
      </c:pivotFmt>
      <c:pivotFmt>
        <c:idx val="28"/>
        <c:spPr>
          <a:solidFill>
            <a:srgbClr val="FF0000"/>
          </a:solidFill>
          <a:ln w="19050">
            <a:solidFill>
              <a:schemeClr val="lt1"/>
            </a:solidFill>
          </a:ln>
          <a:effectLst/>
        </c:spPr>
      </c:pivotFmt>
      <c:pivotFmt>
        <c:idx val="29"/>
      </c:pivotFmt>
      <c:pivotFmt>
        <c:idx val="30"/>
        <c:spPr>
          <a:solidFill>
            <a:srgbClr val="FF0000"/>
          </a:solidFill>
          <a:ln w="19050">
            <a:solidFill>
              <a:schemeClr val="lt1"/>
            </a:solidFill>
          </a:ln>
          <a:effectLst/>
        </c:spPr>
      </c:pivotFmt>
      <c:pivotFmt>
        <c:idx val="31"/>
      </c:pivotFmt>
      <c:pivotFmt>
        <c:idx val="32"/>
        <c:spPr>
          <a:solidFill>
            <a:srgbClr val="FF0000"/>
          </a:solidFill>
          <a:ln w="19050">
            <a:solidFill>
              <a:schemeClr val="lt1"/>
            </a:solidFill>
          </a:ln>
          <a:effectLst/>
        </c:spPr>
      </c:pivotFmt>
      <c:pivotFmt>
        <c:idx val="33"/>
      </c:pivotFmt>
      <c:pivotFmt>
        <c:idx val="34"/>
        <c:spPr>
          <a:solidFill>
            <a:srgbClr val="FF0000"/>
          </a:solidFill>
          <a:ln w="19050">
            <a:solidFill>
              <a:schemeClr val="lt1"/>
            </a:solidFill>
          </a:ln>
          <a:effectLst/>
        </c:spPr>
      </c:pivotFmt>
      <c:pivotFmt>
        <c:idx val="35"/>
        <c:spPr>
          <a:solidFill>
            <a:srgbClr val="FF0000"/>
          </a:solidFill>
          <a:ln w="19050">
            <a:solidFill>
              <a:schemeClr val="lt1"/>
            </a:solidFill>
          </a:ln>
          <a:effectLst/>
        </c:spPr>
      </c:pivotFmt>
      <c:pivotFmt>
        <c:idx val="36"/>
        <c:spPr>
          <a:solidFill>
            <a:srgbClr val="FF0000"/>
          </a:solidFill>
          <a:ln w="19050">
            <a:solidFill>
              <a:schemeClr val="lt1"/>
            </a:solidFill>
          </a:ln>
          <a:effectLst/>
        </c:spPr>
      </c:pivotFmt>
      <c:pivotFmt>
        <c:idx val="37"/>
        <c:spPr>
          <a:solidFill>
            <a:srgbClr val="FF0000"/>
          </a:solidFill>
          <a:ln w="19050">
            <a:solidFill>
              <a:schemeClr val="lt1"/>
            </a:solidFill>
          </a:ln>
          <a:effectLst/>
        </c:spPr>
      </c:pivotFmt>
      <c:pivotFmt>
        <c:idx val="38"/>
        <c:spPr>
          <a:solidFill>
            <a:srgbClr val="FF0000"/>
          </a:solidFill>
          <a:ln w="19050">
            <a:solidFill>
              <a:schemeClr val="lt1"/>
            </a:solidFill>
          </a:ln>
          <a:effectLst/>
        </c:spPr>
      </c:pivotFmt>
    </c:pivotFmts>
    <c:plotArea>
      <c:layout/>
      <c:barChart>
        <c:barDir val="col"/>
        <c:grouping val="clustered"/>
        <c:varyColors val="0"/>
        <c:ser>
          <c:idx val="0"/>
          <c:order val="0"/>
          <c:tx>
            <c:strRef>
              <c:f>Sheet2!$C$5</c:f>
              <c:strCache>
                <c:ptCount val="1"/>
                <c:pt idx="0">
                  <c:v>Total</c:v>
                </c:pt>
              </c:strCache>
            </c:strRef>
          </c:tx>
          <c:spPr>
            <a:solidFill>
              <a:srgbClr val="FF0000"/>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F11C-4D27-90F0-09E0A0A2A90B}"/>
              </c:ext>
            </c:extLst>
          </c:dPt>
          <c:dPt>
            <c:idx val="1"/>
            <c:invertIfNegative val="0"/>
            <c:bubble3D val="0"/>
            <c:extLst>
              <c:ext xmlns:c16="http://schemas.microsoft.com/office/drawing/2014/chart" uri="{C3380CC4-5D6E-409C-BE32-E72D297353CC}">
                <c16:uniqueId val="{00000003-F11C-4D27-90F0-09E0A0A2A90B}"/>
              </c:ext>
            </c:extLst>
          </c:dPt>
          <c:dPt>
            <c:idx val="2"/>
            <c:invertIfNegative val="0"/>
            <c:bubble3D val="0"/>
            <c:extLst>
              <c:ext xmlns:c16="http://schemas.microsoft.com/office/drawing/2014/chart" uri="{C3380CC4-5D6E-409C-BE32-E72D297353CC}">
                <c16:uniqueId val="{00000005-F11C-4D27-90F0-09E0A0A2A90B}"/>
              </c:ext>
            </c:extLst>
          </c:dPt>
          <c:dPt>
            <c:idx val="3"/>
            <c:invertIfNegative val="0"/>
            <c:bubble3D val="0"/>
            <c:extLst>
              <c:ext xmlns:c16="http://schemas.microsoft.com/office/drawing/2014/chart" uri="{C3380CC4-5D6E-409C-BE32-E72D297353CC}">
                <c16:uniqueId val="{00000007-F11C-4D27-90F0-09E0A0A2A90B}"/>
              </c:ext>
            </c:extLst>
          </c:dPt>
          <c:dPt>
            <c:idx val="4"/>
            <c:invertIfNegative val="0"/>
            <c:bubble3D val="0"/>
            <c:extLst>
              <c:ext xmlns:c16="http://schemas.microsoft.com/office/drawing/2014/chart" uri="{C3380CC4-5D6E-409C-BE32-E72D297353CC}">
                <c16:uniqueId val="{00000009-F11C-4D27-90F0-09E0A0A2A90B}"/>
              </c:ext>
            </c:extLst>
          </c:dPt>
          <c:dPt>
            <c:idx val="5"/>
            <c:invertIfNegative val="0"/>
            <c:bubble3D val="0"/>
            <c:extLst>
              <c:ext xmlns:c16="http://schemas.microsoft.com/office/drawing/2014/chart" uri="{C3380CC4-5D6E-409C-BE32-E72D297353CC}">
                <c16:uniqueId val="{0000000B-F11C-4D27-90F0-09E0A0A2A90B}"/>
              </c:ext>
            </c:extLst>
          </c:dPt>
          <c:dPt>
            <c:idx val="6"/>
            <c:invertIfNegative val="0"/>
            <c:bubble3D val="0"/>
            <c:extLst>
              <c:ext xmlns:c16="http://schemas.microsoft.com/office/drawing/2014/chart" uri="{C3380CC4-5D6E-409C-BE32-E72D297353CC}">
                <c16:uniqueId val="{0000000D-F11C-4D27-90F0-09E0A0A2A90B}"/>
              </c:ext>
            </c:extLst>
          </c:dPt>
          <c:dPt>
            <c:idx val="7"/>
            <c:invertIfNegative val="0"/>
            <c:bubble3D val="0"/>
            <c:extLst>
              <c:ext xmlns:c16="http://schemas.microsoft.com/office/drawing/2014/chart" uri="{C3380CC4-5D6E-409C-BE32-E72D297353CC}">
                <c16:uniqueId val="{0000000F-F11C-4D27-90F0-09E0A0A2A90B}"/>
              </c:ext>
            </c:extLst>
          </c:dPt>
          <c:dPt>
            <c:idx val="8"/>
            <c:invertIfNegative val="0"/>
            <c:bubble3D val="0"/>
            <c:extLst>
              <c:ext xmlns:c16="http://schemas.microsoft.com/office/drawing/2014/chart" uri="{C3380CC4-5D6E-409C-BE32-E72D297353CC}">
                <c16:uniqueId val="{00000011-F11C-4D27-90F0-09E0A0A2A90B}"/>
              </c:ext>
            </c:extLst>
          </c:dPt>
          <c:dPt>
            <c:idx val="9"/>
            <c:invertIfNegative val="0"/>
            <c:bubble3D val="0"/>
            <c:extLst>
              <c:ext xmlns:c16="http://schemas.microsoft.com/office/drawing/2014/chart" uri="{C3380CC4-5D6E-409C-BE32-E72D297353CC}">
                <c16:uniqueId val="{00000013-F11C-4D27-90F0-09E0A0A2A90B}"/>
              </c:ext>
            </c:extLst>
          </c:dPt>
          <c:cat>
            <c:strRef>
              <c:f>Sheet2!$B$6:$B$16</c:f>
              <c:strCache>
                <c:ptCount val="10"/>
                <c:pt idx="0">
                  <c:v>Microsoft</c:v>
                </c:pt>
                <c:pt idx="1">
                  <c:v>NEC</c:v>
                </c:pt>
                <c:pt idx="2">
                  <c:v>Fevicol</c:v>
                </c:pt>
                <c:pt idx="3">
                  <c:v>Wipro IT</c:v>
                </c:pt>
                <c:pt idx="4">
                  <c:v>Interwood</c:v>
                </c:pt>
                <c:pt idx="5">
                  <c:v>Okamura</c:v>
                </c:pt>
                <c:pt idx="6">
                  <c:v>Honeywell</c:v>
                </c:pt>
                <c:pt idx="7">
                  <c:v>Fujitsu</c:v>
                </c:pt>
                <c:pt idx="8">
                  <c:v>Canon</c:v>
                </c:pt>
                <c:pt idx="9">
                  <c:v>Samsung</c:v>
                </c:pt>
              </c:strCache>
            </c:strRef>
          </c:cat>
          <c:val>
            <c:numRef>
              <c:f>Sheet2!$C$6:$C$16</c:f>
              <c:numCache>
                <c:formatCode>0.00</c:formatCode>
                <c:ptCount val="10"/>
                <c:pt idx="0">
                  <c:v>234929.65799999994</c:v>
                </c:pt>
                <c:pt idx="1">
                  <c:v>220382.07199999996</c:v>
                </c:pt>
                <c:pt idx="2">
                  <c:v>198155.33</c:v>
                </c:pt>
                <c:pt idx="3">
                  <c:v>193650.95599999995</c:v>
                </c:pt>
                <c:pt idx="4">
                  <c:v>184461.79539999997</c:v>
                </c:pt>
                <c:pt idx="5">
                  <c:v>163940.82400000002</c:v>
                </c:pt>
                <c:pt idx="6">
                  <c:v>163051.62999999998</c:v>
                </c:pt>
                <c:pt idx="7">
                  <c:v>149493.93799999999</c:v>
                </c:pt>
                <c:pt idx="8">
                  <c:v>143487.40799999997</c:v>
                </c:pt>
                <c:pt idx="9">
                  <c:v>139786.83999999997</c:v>
                </c:pt>
              </c:numCache>
            </c:numRef>
          </c:val>
          <c:extLst>
            <c:ext xmlns:c16="http://schemas.microsoft.com/office/drawing/2014/chart" uri="{C3380CC4-5D6E-409C-BE32-E72D297353CC}">
              <c16:uniqueId val="{00000014-F11C-4D27-90F0-09E0A0A2A90B}"/>
            </c:ext>
          </c:extLst>
        </c:ser>
        <c:dLbls>
          <c:showLegendKey val="0"/>
          <c:showVal val="0"/>
          <c:showCatName val="0"/>
          <c:showSerName val="0"/>
          <c:showPercent val="0"/>
          <c:showBubbleSize val="0"/>
        </c:dLbls>
        <c:gapWidth val="100"/>
        <c:axId val="728964296"/>
        <c:axId val="728969336"/>
      </c:barChart>
      <c:catAx>
        <c:axId val="728964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728969336"/>
        <c:crosses val="autoZero"/>
        <c:auto val="1"/>
        <c:lblAlgn val="ctr"/>
        <c:lblOffset val="100"/>
        <c:noMultiLvlLbl val="0"/>
      </c:catAx>
      <c:valAx>
        <c:axId val="728969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728964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FF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1"/>
    </mc:Choice>
    <mc:Fallback>
      <c:style val="1"/>
    </mc:Fallback>
  </mc:AlternateContent>
  <c:pivotSource>
    <c:name>[vendor_superstore.xlsx]Sheet2!PivotTable3</c:name>
    <c:fmtId val="0"/>
  </c:pivotSource>
  <c:chart>
    <c:title>
      <c:tx>
        <c:rich>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r>
              <a:rPr lang="en-US"/>
              <a:t>Bottom</a:t>
            </a:r>
            <a:r>
              <a:rPr lang="en-US" baseline="0"/>
              <a:t> 10 vendors by Sales</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endParaRPr lang="en-US"/>
        </a:p>
      </c:txPr>
    </c:title>
    <c:autoTitleDeleted val="0"/>
    <c:pivotFmts>
      <c:pivotFmt>
        <c:idx val="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Sheet2!$C$22</c:f>
              <c:strCache>
                <c:ptCount val="1"/>
                <c:pt idx="0">
                  <c:v>Total</c:v>
                </c:pt>
              </c:strCache>
            </c:strRef>
          </c:tx>
          <c:spPr>
            <a:solidFill>
              <a:srgbClr val="FF0000"/>
            </a:solidFill>
            <a:ln w="19050">
              <a:solidFill>
                <a:schemeClr val="lt1"/>
              </a:solidFill>
            </a:ln>
            <a:effectLst/>
          </c:spPr>
          <c:invertIfNegative val="0"/>
          <c:cat>
            <c:strRef>
              <c:f>Sheet2!$B$23:$B$33</c:f>
              <c:strCache>
                <c:ptCount val="10"/>
                <c:pt idx="0">
                  <c:v>Pepperfry</c:v>
                </c:pt>
                <c:pt idx="1">
                  <c:v>AMD</c:v>
                </c:pt>
                <c:pt idx="2">
                  <c:v>BIC</c:v>
                </c:pt>
                <c:pt idx="3">
                  <c:v>Intel</c:v>
                </c:pt>
                <c:pt idx="4">
                  <c:v>Pilot</c:v>
                </c:pt>
                <c:pt idx="5">
                  <c:v>Amazon Devices</c:v>
                </c:pt>
                <c:pt idx="6">
                  <c:v>OnePlus</c:v>
                </c:pt>
                <c:pt idx="7">
                  <c:v>Hitachi</c:v>
                </c:pt>
                <c:pt idx="8">
                  <c:v>HomeTown</c:v>
                </c:pt>
                <c:pt idx="9">
                  <c:v>Cisco</c:v>
                </c:pt>
              </c:strCache>
            </c:strRef>
          </c:cat>
          <c:val>
            <c:numRef>
              <c:f>Sheet2!$C$23:$C$33</c:f>
              <c:numCache>
                <c:formatCode>0.00</c:formatCode>
                <c:ptCount val="10"/>
                <c:pt idx="0">
                  <c:v>29690.474999999991</c:v>
                </c:pt>
                <c:pt idx="1">
                  <c:v>32064.454999999998</c:v>
                </c:pt>
                <c:pt idx="2">
                  <c:v>33596.334999999999</c:v>
                </c:pt>
                <c:pt idx="3">
                  <c:v>33655.578999999998</c:v>
                </c:pt>
                <c:pt idx="4">
                  <c:v>34810.359999999993</c:v>
                </c:pt>
                <c:pt idx="5">
                  <c:v>35324.936999999998</c:v>
                </c:pt>
                <c:pt idx="6">
                  <c:v>35970.6</c:v>
                </c:pt>
                <c:pt idx="7">
                  <c:v>36905.740999999995</c:v>
                </c:pt>
                <c:pt idx="8">
                  <c:v>37608.779999999984</c:v>
                </c:pt>
                <c:pt idx="9">
                  <c:v>38370.572</c:v>
                </c:pt>
              </c:numCache>
            </c:numRef>
          </c:val>
          <c:extLst>
            <c:ext xmlns:c16="http://schemas.microsoft.com/office/drawing/2014/chart" uri="{C3380CC4-5D6E-409C-BE32-E72D297353CC}">
              <c16:uniqueId val="{00000000-A8A4-4B30-A62E-35D31CB2266F}"/>
            </c:ext>
          </c:extLst>
        </c:ser>
        <c:dLbls>
          <c:showLegendKey val="0"/>
          <c:showVal val="0"/>
          <c:showCatName val="0"/>
          <c:showSerName val="0"/>
          <c:showPercent val="0"/>
          <c:showBubbleSize val="0"/>
        </c:dLbls>
        <c:gapWidth val="150"/>
        <c:axId val="1024102176"/>
        <c:axId val="1024102536"/>
      </c:barChart>
      <c:catAx>
        <c:axId val="102410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1024102536"/>
        <c:crosses val="autoZero"/>
        <c:auto val="1"/>
        <c:lblAlgn val="ctr"/>
        <c:lblOffset val="100"/>
        <c:noMultiLvlLbl val="0"/>
      </c:catAx>
      <c:valAx>
        <c:axId val="1024102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102410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rgbClr val="FF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[vendor_superstore.xlsx]Sheet4!PivotTable4</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Sheet4!$B$22:$B$23</c:f>
              <c:strCache>
                <c:ptCount val="1"/>
                <c:pt idx="0">
                  <c:v>High</c:v>
                </c:pt>
              </c:strCache>
            </c:strRef>
          </c:tx>
          <c:invertIfNegative val="0"/>
          <c:cat>
            <c:strRef>
              <c:f>Sheet4!$A$24:$A$35</c:f>
              <c:strCache>
                <c:ptCount val="11"/>
                <c:pt idx="0">
                  <c:v>Bindal Papers</c:v>
                </c:pt>
                <c:pt idx="1">
                  <c:v>Cello Pens</c:v>
                </c:pt>
                <c:pt idx="2">
                  <c:v>Double A</c:v>
                </c:pt>
                <c:pt idx="3">
                  <c:v>Helix</c:v>
                </c:pt>
                <c:pt idx="4">
                  <c:v>Kangaro</c:v>
                </c:pt>
                <c:pt idx="5">
                  <c:v>Kokuyo</c:v>
                </c:pt>
                <c:pt idx="6">
                  <c:v>Oddy</c:v>
                </c:pt>
                <c:pt idx="7">
                  <c:v>Post-it</c:v>
                </c:pt>
                <c:pt idx="8">
                  <c:v>Reynolds</c:v>
                </c:pt>
                <c:pt idx="9">
                  <c:v>Sakura</c:v>
                </c:pt>
                <c:pt idx="10">
                  <c:v>Staedtler</c:v>
                </c:pt>
              </c:strCache>
            </c:strRef>
          </c:cat>
          <c:val>
            <c:numRef>
              <c:f>Sheet4!$B$24:$B$35</c:f>
              <c:numCache>
                <c:formatCode>General</c:formatCode>
                <c:ptCount val="11"/>
                <c:pt idx="0">
                  <c:v>20</c:v>
                </c:pt>
                <c:pt idx="1">
                  <c:v>14</c:v>
                </c:pt>
                <c:pt idx="2">
                  <c:v>23</c:v>
                </c:pt>
                <c:pt idx="3">
                  <c:v>23</c:v>
                </c:pt>
                <c:pt idx="4">
                  <c:v>32</c:v>
                </c:pt>
                <c:pt idx="5">
                  <c:v>22</c:v>
                </c:pt>
                <c:pt idx="6">
                  <c:v>23</c:v>
                </c:pt>
                <c:pt idx="7">
                  <c:v>24</c:v>
                </c:pt>
                <c:pt idx="8">
                  <c:v>18</c:v>
                </c:pt>
                <c:pt idx="9">
                  <c:v>23</c:v>
                </c:pt>
                <c:pt idx="10">
                  <c:v>18</c:v>
                </c:pt>
              </c:numCache>
            </c:numRef>
          </c:val>
          <c:extLst>
            <c:ext xmlns:c16="http://schemas.microsoft.com/office/drawing/2014/chart" uri="{C3380CC4-5D6E-409C-BE32-E72D297353CC}">
              <c16:uniqueId val="{00000000-033C-4D9E-8D14-177C4D18C1C0}"/>
            </c:ext>
          </c:extLst>
        </c:ser>
        <c:ser>
          <c:idx val="1"/>
          <c:order val="1"/>
          <c:tx>
            <c:strRef>
              <c:f>Sheet4!$C$22:$C$23</c:f>
              <c:strCache>
                <c:ptCount val="1"/>
                <c:pt idx="0">
                  <c:v>Low</c:v>
                </c:pt>
              </c:strCache>
            </c:strRef>
          </c:tx>
          <c:invertIfNegative val="0"/>
          <c:cat>
            <c:strRef>
              <c:f>Sheet4!$A$24:$A$35</c:f>
              <c:strCache>
                <c:ptCount val="11"/>
                <c:pt idx="0">
                  <c:v>Bindal Papers</c:v>
                </c:pt>
                <c:pt idx="1">
                  <c:v>Cello Pens</c:v>
                </c:pt>
                <c:pt idx="2">
                  <c:v>Double A</c:v>
                </c:pt>
                <c:pt idx="3">
                  <c:v>Helix</c:v>
                </c:pt>
                <c:pt idx="4">
                  <c:v>Kangaro</c:v>
                </c:pt>
                <c:pt idx="5">
                  <c:v>Kokuyo</c:v>
                </c:pt>
                <c:pt idx="6">
                  <c:v>Oddy</c:v>
                </c:pt>
                <c:pt idx="7">
                  <c:v>Post-it</c:v>
                </c:pt>
                <c:pt idx="8">
                  <c:v>Reynolds</c:v>
                </c:pt>
                <c:pt idx="9">
                  <c:v>Sakura</c:v>
                </c:pt>
                <c:pt idx="10">
                  <c:v>Staedtler</c:v>
                </c:pt>
              </c:strCache>
            </c:strRef>
          </c:cat>
          <c:val>
            <c:numRef>
              <c:f>Sheet4!$C$24:$C$35</c:f>
              <c:numCache>
                <c:formatCode>General</c:formatCode>
                <c:ptCount val="11"/>
                <c:pt idx="0">
                  <c:v>94</c:v>
                </c:pt>
                <c:pt idx="1">
                  <c:v>97</c:v>
                </c:pt>
                <c:pt idx="2">
                  <c:v>92</c:v>
                </c:pt>
                <c:pt idx="3">
                  <c:v>86</c:v>
                </c:pt>
                <c:pt idx="4">
                  <c:v>87</c:v>
                </c:pt>
                <c:pt idx="5">
                  <c:v>85</c:v>
                </c:pt>
                <c:pt idx="6">
                  <c:v>102</c:v>
                </c:pt>
                <c:pt idx="7">
                  <c:v>88</c:v>
                </c:pt>
                <c:pt idx="8">
                  <c:v>89</c:v>
                </c:pt>
                <c:pt idx="9">
                  <c:v>88</c:v>
                </c:pt>
                <c:pt idx="10">
                  <c:v>91</c:v>
                </c:pt>
              </c:numCache>
            </c:numRef>
          </c:val>
          <c:extLst>
            <c:ext xmlns:c16="http://schemas.microsoft.com/office/drawing/2014/chart" uri="{C3380CC4-5D6E-409C-BE32-E72D297353CC}">
              <c16:uniqueId val="{00000000-6C38-44CF-BECC-8E6150811DB2}"/>
            </c:ext>
          </c:extLst>
        </c:ser>
        <c:ser>
          <c:idx val="2"/>
          <c:order val="2"/>
          <c:tx>
            <c:strRef>
              <c:f>Sheet4!$D$22:$D$23</c:f>
              <c:strCache>
                <c:ptCount val="1"/>
                <c:pt idx="0">
                  <c:v>Medium</c:v>
                </c:pt>
              </c:strCache>
            </c:strRef>
          </c:tx>
          <c:invertIfNegative val="0"/>
          <c:cat>
            <c:strRef>
              <c:f>Sheet4!$A$24:$A$35</c:f>
              <c:strCache>
                <c:ptCount val="11"/>
                <c:pt idx="0">
                  <c:v>Bindal Papers</c:v>
                </c:pt>
                <c:pt idx="1">
                  <c:v>Cello Pens</c:v>
                </c:pt>
                <c:pt idx="2">
                  <c:v>Double A</c:v>
                </c:pt>
                <c:pt idx="3">
                  <c:v>Helix</c:v>
                </c:pt>
                <c:pt idx="4">
                  <c:v>Kangaro</c:v>
                </c:pt>
                <c:pt idx="5">
                  <c:v>Kokuyo</c:v>
                </c:pt>
                <c:pt idx="6">
                  <c:v>Oddy</c:v>
                </c:pt>
                <c:pt idx="7">
                  <c:v>Post-it</c:v>
                </c:pt>
                <c:pt idx="8">
                  <c:v>Reynolds</c:v>
                </c:pt>
                <c:pt idx="9">
                  <c:v>Sakura</c:v>
                </c:pt>
                <c:pt idx="10">
                  <c:v>Staedtler</c:v>
                </c:pt>
              </c:strCache>
            </c:strRef>
          </c:cat>
          <c:val>
            <c:numRef>
              <c:f>Sheet4!$D$24:$D$35</c:f>
              <c:numCache>
                <c:formatCode>General</c:formatCode>
                <c:ptCount val="11"/>
                <c:pt idx="0">
                  <c:v>29</c:v>
                </c:pt>
                <c:pt idx="1">
                  <c:v>33</c:v>
                </c:pt>
                <c:pt idx="2">
                  <c:v>28</c:v>
                </c:pt>
                <c:pt idx="3">
                  <c:v>31</c:v>
                </c:pt>
                <c:pt idx="4">
                  <c:v>25</c:v>
                </c:pt>
                <c:pt idx="5">
                  <c:v>36</c:v>
                </c:pt>
                <c:pt idx="6">
                  <c:v>23</c:v>
                </c:pt>
                <c:pt idx="7">
                  <c:v>29</c:v>
                </c:pt>
                <c:pt idx="8">
                  <c:v>33</c:v>
                </c:pt>
                <c:pt idx="9">
                  <c:v>28</c:v>
                </c:pt>
                <c:pt idx="10">
                  <c:v>30</c:v>
                </c:pt>
              </c:numCache>
            </c:numRef>
          </c:val>
          <c:extLst>
            <c:ext xmlns:c16="http://schemas.microsoft.com/office/drawing/2014/chart" uri="{C3380CC4-5D6E-409C-BE32-E72D297353CC}">
              <c16:uniqueId val="{00000001-6C38-44CF-BECC-8E6150811DB2}"/>
            </c:ext>
          </c:extLst>
        </c:ser>
        <c:dLbls>
          <c:showLegendKey val="0"/>
          <c:showVal val="0"/>
          <c:showCatName val="0"/>
          <c:showSerName val="0"/>
          <c:showPercent val="0"/>
          <c:showBubbleSize val="0"/>
        </c:dLbls>
        <c:gapWidth val="150"/>
        <c:overlap val="100"/>
        <c:axId val="124661120"/>
        <c:axId val="151636992"/>
      </c:barChart>
      <c:catAx>
        <c:axId val="124661120"/>
        <c:scaling>
          <c:orientation val="minMax"/>
        </c:scaling>
        <c:delete val="0"/>
        <c:axPos val="b"/>
        <c:numFmt formatCode="General" sourceLinked="0"/>
        <c:majorTickMark val="out"/>
        <c:minorTickMark val="none"/>
        <c:tickLblPos val="nextTo"/>
        <c:crossAx val="151636992"/>
        <c:crosses val="autoZero"/>
        <c:auto val="1"/>
        <c:lblAlgn val="ctr"/>
        <c:lblOffset val="100"/>
        <c:noMultiLvlLbl val="0"/>
      </c:catAx>
      <c:valAx>
        <c:axId val="151636992"/>
        <c:scaling>
          <c:orientation val="minMax"/>
        </c:scaling>
        <c:delete val="0"/>
        <c:axPos val="l"/>
        <c:majorGridlines/>
        <c:numFmt formatCode="General" sourceLinked="1"/>
        <c:majorTickMark val="out"/>
        <c:minorTickMark val="none"/>
        <c:tickLblPos val="nextTo"/>
        <c:crossAx val="12466112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26"/>
    </mc:Choice>
    <mc:Fallback>
      <c:style val="26"/>
    </mc:Fallback>
  </mc:AlternateContent>
  <c:pivotSource>
    <c:name>[vendor_superstore.xlsx]Sheet4!PivotTable5</c:name>
    <c:fmtId val="0"/>
  </c:pivotSource>
  <c:chart>
    <c:title>
      <c:tx>
        <c:rich>
          <a:bodyPr/>
          <a:lstStyle/>
          <a:p>
            <a:pPr>
              <a:defRPr/>
            </a:pPr>
            <a:r>
              <a:rPr lang="en-US"/>
              <a:t>Sales</a:t>
            </a:r>
            <a:r>
              <a:rPr lang="en-US" baseline="0"/>
              <a:t> by supplier reliability</a:t>
            </a:r>
            <a:endParaRPr lang="en-US"/>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Sheet4!$C$42</c:f>
              <c:strCache>
                <c:ptCount val="1"/>
                <c:pt idx="0">
                  <c:v>Total</c:v>
                </c:pt>
              </c:strCache>
            </c:strRef>
          </c:tx>
          <c:cat>
            <c:strRef>
              <c:f>Sheet4!$B$43:$B$45</c:f>
              <c:strCache>
                <c:ptCount val="2"/>
                <c:pt idx="0">
                  <c:v>High</c:v>
                </c:pt>
                <c:pt idx="1">
                  <c:v>Medium</c:v>
                </c:pt>
              </c:strCache>
            </c:strRef>
          </c:cat>
          <c:val>
            <c:numRef>
              <c:f>Sheet4!$C$43:$C$45</c:f>
              <c:numCache>
                <c:formatCode>General</c:formatCode>
                <c:ptCount val="2"/>
                <c:pt idx="0">
                  <c:v>9468818.8060999718</c:v>
                </c:pt>
                <c:pt idx="1">
                  <c:v>2019213.4657999992</c:v>
                </c:pt>
              </c:numCache>
            </c:numRef>
          </c:val>
          <c:extLst>
            <c:ext xmlns:c16="http://schemas.microsoft.com/office/drawing/2014/chart" uri="{C3380CC4-5D6E-409C-BE32-E72D297353CC}">
              <c16:uniqueId val="{00000000-41FC-4049-8ADE-A0803BC5583C}"/>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[vendor_superstore.xlsx]Sheet4!PivotTable6</c:name>
    <c:fmtId val="0"/>
  </c:pivotSource>
  <c:chart>
    <c:title>
      <c:tx>
        <c:rich>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r>
              <a:rPr lang="en-US" sz="1800" b="1"/>
              <a:t>Sales</a:t>
            </a:r>
            <a:r>
              <a:rPr lang="en-US" sz="1800" b="1" baseline="0"/>
              <a:t> by Supplier Region</a:t>
            </a:r>
            <a:endParaRPr lang="en-US" sz="1800"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Sheet4!$C$58</c:f>
              <c:strCache>
                <c:ptCount val="1"/>
                <c:pt idx="0">
                  <c:v>Total</c:v>
                </c:pt>
              </c:strCache>
            </c:strRef>
          </c:tx>
          <c:spPr>
            <a:solidFill>
              <a:schemeClr val="accent1"/>
            </a:solidFill>
            <a:ln w="19050">
              <a:solidFill>
                <a:schemeClr val="lt1"/>
              </a:solidFill>
            </a:ln>
            <a:effectLst/>
          </c:spPr>
          <c:invertIfNegative val="0"/>
          <c:cat>
            <c:strRef>
              <c:f>Sheet4!$B$59:$B$64</c:f>
              <c:strCache>
                <c:ptCount val="5"/>
                <c:pt idx="0">
                  <c:v>Central</c:v>
                </c:pt>
                <c:pt idx="1">
                  <c:v>East</c:v>
                </c:pt>
                <c:pt idx="2">
                  <c:v>North</c:v>
                </c:pt>
                <c:pt idx="3">
                  <c:v>South</c:v>
                </c:pt>
                <c:pt idx="4">
                  <c:v>West</c:v>
                </c:pt>
              </c:strCache>
            </c:strRef>
          </c:cat>
          <c:val>
            <c:numRef>
              <c:f>Sheet4!$C$59:$C$64</c:f>
              <c:numCache>
                <c:formatCode>0.00</c:formatCode>
                <c:ptCount val="5"/>
                <c:pt idx="0">
                  <c:v>2173815.0809999979</c:v>
                </c:pt>
                <c:pt idx="1">
                  <c:v>2406800.0616000029</c:v>
                </c:pt>
                <c:pt idx="2">
                  <c:v>2258853.3151000049</c:v>
                </c:pt>
                <c:pt idx="3">
                  <c:v>2466566.0642999983</c:v>
                </c:pt>
                <c:pt idx="4">
                  <c:v>2181997.7499000034</c:v>
                </c:pt>
              </c:numCache>
            </c:numRef>
          </c:val>
          <c:extLst>
            <c:ext xmlns:c16="http://schemas.microsoft.com/office/drawing/2014/chart" uri="{C3380CC4-5D6E-409C-BE32-E72D297353CC}">
              <c16:uniqueId val="{00000000-D663-4142-85EF-1B11DF119221}"/>
            </c:ext>
          </c:extLst>
        </c:ser>
        <c:dLbls>
          <c:showLegendKey val="0"/>
          <c:showVal val="0"/>
          <c:showCatName val="0"/>
          <c:showSerName val="0"/>
          <c:showPercent val="0"/>
          <c:showBubbleSize val="0"/>
        </c:dLbls>
        <c:gapWidth val="150"/>
        <c:axId val="1024107576"/>
        <c:axId val="1024113336"/>
      </c:barChart>
      <c:catAx>
        <c:axId val="1024107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1024113336"/>
        <c:crosses val="autoZero"/>
        <c:auto val="1"/>
        <c:lblAlgn val="ctr"/>
        <c:lblOffset val="100"/>
        <c:noMultiLvlLbl val="0"/>
      </c:catAx>
      <c:valAx>
        <c:axId val="1024113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1024107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lang="en-US" sz="1000" b="0" i="0" u="none" strike="noStrike" kern="1200" baseline="0">
          <a:solidFill>
            <a:srgbClr val="FF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 Vendors by avg lead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Sheet4!$A$4:$A$14</c:f>
              <c:strCache>
                <c:ptCount val="10"/>
                <c:pt idx="0">
                  <c:v>Ikea</c:v>
                </c:pt>
                <c:pt idx="1">
                  <c:v>Nvidia</c:v>
                </c:pt>
                <c:pt idx="2">
                  <c:v>Cisco</c:v>
                </c:pt>
                <c:pt idx="3">
                  <c:v>Hitachi</c:v>
                </c:pt>
                <c:pt idx="4">
                  <c:v>Siemens</c:v>
                </c:pt>
                <c:pt idx="5">
                  <c:v>Modfurn</c:v>
                </c:pt>
                <c:pt idx="6">
                  <c:v>NEC</c:v>
                </c:pt>
                <c:pt idx="7">
                  <c:v>Stanley Furniture</c:v>
                </c:pt>
                <c:pt idx="8">
                  <c:v>Greenply</c:v>
                </c:pt>
                <c:pt idx="9">
                  <c:v>B&amp;B Italia</c:v>
                </c:pt>
              </c:strCache>
            </c:strRef>
          </c:cat>
          <c:val>
            <c:numRef>
              <c:f>Sheet4!$B$4:$B$14</c:f>
              <c:numCache>
                <c:formatCode>General</c:formatCode>
                <c:ptCount val="10"/>
                <c:pt idx="0">
                  <c:v>3.1052631578947367</c:v>
                </c:pt>
                <c:pt idx="1">
                  <c:v>3.3695652173913042</c:v>
                </c:pt>
                <c:pt idx="2">
                  <c:v>3.4117647058823528</c:v>
                </c:pt>
                <c:pt idx="3">
                  <c:v>3.48</c:v>
                </c:pt>
                <c:pt idx="4">
                  <c:v>3.4857142857142858</c:v>
                </c:pt>
                <c:pt idx="5">
                  <c:v>3.5098039215686274</c:v>
                </c:pt>
                <c:pt idx="6">
                  <c:v>3.5263157894736841</c:v>
                </c:pt>
                <c:pt idx="7">
                  <c:v>3.5416666666666665</c:v>
                </c:pt>
                <c:pt idx="8">
                  <c:v>3.5434782608695654</c:v>
                </c:pt>
                <c:pt idx="9">
                  <c:v>3.5609756097560976</c:v>
                </c:pt>
              </c:numCache>
            </c:numRef>
          </c:val>
          <c:extLst>
            <c:ext xmlns:c16="http://schemas.microsoft.com/office/drawing/2014/chart" uri="{C3380CC4-5D6E-409C-BE32-E72D297353CC}">
              <c16:uniqueId val="{00000000-D75D-41C9-A4DE-F5FCDAB21AAA}"/>
            </c:ext>
          </c:extLst>
        </c:ser>
        <c:dLbls>
          <c:showLegendKey val="0"/>
          <c:showVal val="0"/>
          <c:showCatName val="0"/>
          <c:showSerName val="0"/>
          <c:showPercent val="0"/>
          <c:showBubbleSize val="0"/>
        </c:dLbls>
        <c:gapWidth val="115"/>
        <c:overlap val="-20"/>
        <c:axId val="868158032"/>
        <c:axId val="868157312"/>
      </c:barChart>
      <c:valAx>
        <c:axId val="8681573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158032"/>
        <c:crosses val="autoZero"/>
        <c:crossBetween val="between"/>
      </c:valAx>
      <c:catAx>
        <c:axId val="868158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157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Sheet4!$C$70</c:f>
              <c:strCache>
                <c:ptCount val="1"/>
                <c:pt idx="0">
                  <c:v>Total</c:v>
                </c:pt>
              </c:strCache>
            </c:strRef>
          </c:tx>
          <c:spPr>
            <a:solidFill>
              <a:schemeClr val="accent1"/>
            </a:solidFill>
            <a:ln w="19050">
              <a:solidFill>
                <a:schemeClr val="lt1"/>
              </a:solidFill>
            </a:ln>
            <a:effectLst/>
          </c:spPr>
          <c:invertIfNegative val="0"/>
          <c:cat>
            <c:multiLvlStrRef>
              <c:f>Sheet4!$B$71:$B$143</c:f>
              <c:multiLvlStrCache>
                <c:ptCount val="48"/>
                <c:lvl>
                  <c:pt idx="0">
                    <c:v>2014</c:v>
                  </c:pt>
                  <c:pt idx="1">
                    <c:v>2015</c:v>
                  </c:pt>
                  <c:pt idx="2">
                    <c:v>2016</c:v>
                  </c:pt>
                  <c:pt idx="3">
                    <c:v>2017</c:v>
                  </c:pt>
                  <c:pt idx="4">
                    <c:v>2014</c:v>
                  </c:pt>
                  <c:pt idx="5">
                    <c:v>2015</c:v>
                  </c:pt>
                  <c:pt idx="6">
                    <c:v>2016</c:v>
                  </c:pt>
                  <c:pt idx="7">
                    <c:v>2017</c:v>
                  </c:pt>
                  <c:pt idx="8">
                    <c:v>2014</c:v>
                  </c:pt>
                  <c:pt idx="9">
                    <c:v>2015</c:v>
                  </c:pt>
                  <c:pt idx="10">
                    <c:v>2016</c:v>
                  </c:pt>
                  <c:pt idx="11">
                    <c:v>2017</c:v>
                  </c:pt>
                  <c:pt idx="12">
                    <c:v>2014</c:v>
                  </c:pt>
                  <c:pt idx="13">
                    <c:v>2015</c:v>
                  </c:pt>
                  <c:pt idx="14">
                    <c:v>2016</c:v>
                  </c:pt>
                  <c:pt idx="15">
                    <c:v>2017</c:v>
                  </c:pt>
                  <c:pt idx="16">
                    <c:v>2014</c:v>
                  </c:pt>
                  <c:pt idx="17">
                    <c:v>2015</c:v>
                  </c:pt>
                  <c:pt idx="18">
                    <c:v>2016</c:v>
                  </c:pt>
                  <c:pt idx="19">
                    <c:v>2017</c:v>
                  </c:pt>
                  <c:pt idx="20">
                    <c:v>2014</c:v>
                  </c:pt>
                  <c:pt idx="21">
                    <c:v>2015</c:v>
                  </c:pt>
                  <c:pt idx="22">
                    <c:v>2016</c:v>
                  </c:pt>
                  <c:pt idx="23">
                    <c:v>2017</c:v>
                  </c:pt>
                  <c:pt idx="24">
                    <c:v>2014</c:v>
                  </c:pt>
                  <c:pt idx="25">
                    <c:v>2015</c:v>
                  </c:pt>
                  <c:pt idx="26">
                    <c:v>2016</c:v>
                  </c:pt>
                  <c:pt idx="27">
                    <c:v>2017</c:v>
                  </c:pt>
                  <c:pt idx="28">
                    <c:v>2014</c:v>
                  </c:pt>
                  <c:pt idx="29">
                    <c:v>2015</c:v>
                  </c:pt>
                  <c:pt idx="30">
                    <c:v>2016</c:v>
                  </c:pt>
                  <c:pt idx="31">
                    <c:v>2017</c:v>
                  </c:pt>
                  <c:pt idx="32">
                    <c:v>2014</c:v>
                  </c:pt>
                  <c:pt idx="33">
                    <c:v>2015</c:v>
                  </c:pt>
                  <c:pt idx="34">
                    <c:v>2016</c:v>
                  </c:pt>
                  <c:pt idx="35">
                    <c:v>2017</c:v>
                  </c:pt>
                  <c:pt idx="36">
                    <c:v>2014</c:v>
                  </c:pt>
                  <c:pt idx="37">
                    <c:v>2015</c:v>
                  </c:pt>
                  <c:pt idx="38">
                    <c:v>2016</c:v>
                  </c:pt>
                  <c:pt idx="39">
                    <c:v>2017</c:v>
                  </c:pt>
                  <c:pt idx="40">
                    <c:v>2014</c:v>
                  </c:pt>
                  <c:pt idx="41">
                    <c:v>2015</c:v>
                  </c:pt>
                  <c:pt idx="42">
                    <c:v>2016</c:v>
                  </c:pt>
                  <c:pt idx="43">
                    <c:v>2017</c:v>
                  </c:pt>
                  <c:pt idx="44">
                    <c:v>2014</c:v>
                  </c:pt>
                  <c:pt idx="45">
                    <c:v>2015</c:v>
                  </c:pt>
                  <c:pt idx="46">
                    <c:v>2016</c:v>
                  </c:pt>
                  <c:pt idx="47">
                    <c:v>2017</c:v>
                  </c:pt>
                </c:lvl>
                <c:lvl>
                  <c:pt idx="0">
                    <c:v>Qtr1</c:v>
                  </c:pt>
                  <c:pt idx="4">
                    <c:v>Qtr1</c:v>
                  </c:pt>
                  <c:pt idx="8">
                    <c:v>Qtr1</c:v>
                  </c:pt>
                  <c:pt idx="12">
                    <c:v>Qtr2</c:v>
                  </c:pt>
                  <c:pt idx="16">
                    <c:v>Qtr2</c:v>
                  </c:pt>
                  <c:pt idx="20">
                    <c:v>Qtr2</c:v>
                  </c:pt>
                  <c:pt idx="24">
                    <c:v>Qtr3</c:v>
                  </c:pt>
                  <c:pt idx="28">
                    <c:v>Qtr3</c:v>
                  </c:pt>
                  <c:pt idx="32">
                    <c:v>Qtr3</c:v>
                  </c:pt>
                  <c:pt idx="36">
                    <c:v>Qtr4</c:v>
                  </c:pt>
                  <c:pt idx="40">
                    <c:v>Qtr4</c:v>
                  </c:pt>
                  <c:pt idx="44">
                    <c:v>Qtr4</c:v>
                  </c:pt>
                </c:lvl>
                <c:lvl>
                  <c:pt idx="0">
                    <c:v>Jan</c:v>
                  </c:pt>
                  <c:pt idx="4">
                    <c:v>Feb</c:v>
                  </c:pt>
                  <c:pt idx="8">
                    <c:v>Mar</c:v>
                  </c:pt>
                  <c:pt idx="12">
                    <c:v>Apr</c:v>
                  </c:pt>
                  <c:pt idx="16">
                    <c:v>May</c:v>
                  </c:pt>
                  <c:pt idx="20">
                    <c:v>Jun</c:v>
                  </c:pt>
                  <c:pt idx="24">
                    <c:v>Jul</c:v>
                  </c:pt>
                  <c:pt idx="28">
                    <c:v>Aug</c:v>
                  </c:pt>
                  <c:pt idx="32">
                    <c:v>Sep</c:v>
                  </c:pt>
                  <c:pt idx="36">
                    <c:v>Oct</c:v>
                  </c:pt>
                  <c:pt idx="40">
                    <c:v>Nov</c:v>
                  </c:pt>
                  <c:pt idx="44">
                    <c:v>Dec</c:v>
                  </c:pt>
                </c:lvl>
              </c:multiLvlStrCache>
            </c:multiLvlStrRef>
          </c:cat>
          <c:val>
            <c:numRef>
              <c:f>Sheet4!$C$71:$C$143</c:f>
              <c:numCache>
                <c:formatCode>0.00</c:formatCode>
                <c:ptCount val="48"/>
                <c:pt idx="0">
                  <c:v>73744.125</c:v>
                </c:pt>
                <c:pt idx="1">
                  <c:v>129297.85240000002</c:v>
                </c:pt>
                <c:pt idx="2">
                  <c:v>98322.402999999991</c:v>
                </c:pt>
                <c:pt idx="3">
                  <c:v>203832.62200000006</c:v>
                </c:pt>
                <c:pt idx="4">
                  <c:v>19603.207999999995</c:v>
                </c:pt>
                <c:pt idx="5">
                  <c:v>52934.738999999987</c:v>
                </c:pt>
                <c:pt idx="6">
                  <c:v>104344.62100000004</c:v>
                </c:pt>
                <c:pt idx="7">
                  <c:v>87762.984399999943</c:v>
                </c:pt>
                <c:pt idx="8">
                  <c:v>292309.55300000007</c:v>
                </c:pt>
                <c:pt idx="9">
                  <c:v>199589.64479999998</c:v>
                </c:pt>
                <c:pt idx="10">
                  <c:v>237420.08699999994</c:v>
                </c:pt>
                <c:pt idx="11">
                  <c:v>251524.68759999995</c:v>
                </c:pt>
                <c:pt idx="12">
                  <c:v>146422.99699999997</c:v>
                </c:pt>
                <c:pt idx="13">
                  <c:v>143593.7465000001</c:v>
                </c:pt>
                <c:pt idx="14">
                  <c:v>191368.69899999994</c:v>
                </c:pt>
                <c:pt idx="15">
                  <c:v>146195.9259</c:v>
                </c:pt>
                <c:pt idx="16">
                  <c:v>117540.55899999998</c:v>
                </c:pt>
                <c:pt idx="17">
                  <c:v>167456.82049999997</c:v>
                </c:pt>
                <c:pt idx="18">
                  <c:v>296416.97800000018</c:v>
                </c:pt>
                <c:pt idx="19">
                  <c:v>216459.76100000012</c:v>
                </c:pt>
                <c:pt idx="20">
                  <c:v>170963.46439999997</c:v>
                </c:pt>
                <c:pt idx="21">
                  <c:v>96522.287999999971</c:v>
                </c:pt>
                <c:pt idx="22">
                  <c:v>185399.31200000006</c:v>
                </c:pt>
                <c:pt idx="23">
                  <c:v>267986.17610000016</c:v>
                </c:pt>
                <c:pt idx="24">
                  <c:v>158392.55899999995</c:v>
                </c:pt>
                <c:pt idx="25">
                  <c:v>149333.72700000001</c:v>
                </c:pt>
                <c:pt idx="26">
                  <c:v>180687.70299999995</c:v>
                </c:pt>
                <c:pt idx="27">
                  <c:v>213810.04200000007</c:v>
                </c:pt>
                <c:pt idx="28">
                  <c:v>137450.20350000003</c:v>
                </c:pt>
                <c:pt idx="29">
                  <c:v>186724.54060000001</c:v>
                </c:pt>
                <c:pt idx="30">
                  <c:v>160060.50609999988</c:v>
                </c:pt>
                <c:pt idx="31">
                  <c:v>393875.72599999967</c:v>
                </c:pt>
                <c:pt idx="32">
                  <c:v>417139.72159999999</c:v>
                </c:pt>
                <c:pt idx="33">
                  <c:v>334991.3780000002</c:v>
                </c:pt>
                <c:pt idx="34">
                  <c:v>346144.09050000046</c:v>
                </c:pt>
                <c:pt idx="35">
                  <c:v>417519.85599999985</c:v>
                </c:pt>
                <c:pt idx="36">
                  <c:v>158994.93100000001</c:v>
                </c:pt>
                <c:pt idx="37">
                  <c:v>140458.93350000001</c:v>
                </c:pt>
                <c:pt idx="38">
                  <c:v>300826.25899999996</c:v>
                </c:pt>
                <c:pt idx="39">
                  <c:v>397186.51360000012</c:v>
                </c:pt>
                <c:pt idx="40">
                  <c:v>383642.55969999987</c:v>
                </c:pt>
                <c:pt idx="41">
                  <c:v>376714.51369999989</c:v>
                </c:pt>
                <c:pt idx="42">
                  <c:v>389646.52860000019</c:v>
                </c:pt>
                <c:pt idx="43">
                  <c:v>599996.23019999976</c:v>
                </c:pt>
                <c:pt idx="44">
                  <c:v>392050.0535000001</c:v>
                </c:pt>
                <c:pt idx="45">
                  <c:v>407283.19560000015</c:v>
                </c:pt>
                <c:pt idx="46">
                  <c:v>559420.16899999988</c:v>
                </c:pt>
                <c:pt idx="47">
                  <c:v>388669.07659999985</c:v>
                </c:pt>
              </c:numCache>
            </c:numRef>
          </c:val>
          <c:extLst>
            <c:ext xmlns:c16="http://schemas.microsoft.com/office/drawing/2014/chart" uri="{C3380CC4-5D6E-409C-BE32-E72D297353CC}">
              <c16:uniqueId val="{00000000-61A9-42CA-8FE4-F4D16EA3E7EF}"/>
            </c:ext>
          </c:extLst>
        </c:ser>
        <c:dLbls>
          <c:showLegendKey val="0"/>
          <c:showVal val="0"/>
          <c:showCatName val="0"/>
          <c:showSerName val="0"/>
          <c:showPercent val="0"/>
          <c:showBubbleSize val="0"/>
        </c:dLbls>
        <c:gapWidth val="150"/>
        <c:overlap val="100"/>
        <c:axId val="449133216"/>
        <c:axId val="449129976"/>
      </c:barChart>
      <c:catAx>
        <c:axId val="449133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29976"/>
        <c:crosses val="autoZero"/>
        <c:auto val="1"/>
        <c:lblAlgn val="ctr"/>
        <c:lblOffset val="100"/>
        <c:noMultiLvlLbl val="0"/>
      </c:catAx>
      <c:valAx>
        <c:axId val="449129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13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[vendor_superstore.xlsx]Sheet4!PivotTable6</c:name>
    <c:fmtId val="7"/>
  </c:pivotSource>
  <c:chart>
    <c:title>
      <c:tx>
        <c:rich>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r>
              <a:rPr lang="en-US"/>
              <a:t>Sales by Supplier Region</a:t>
            </a:r>
          </a:p>
          <a:p>
            <a:pPr algn="ctr" rtl="0">
              <a:defRPr/>
            </a:pPr>
            <a:endParaRPr lang="en-US"/>
          </a:p>
        </c:rich>
      </c:tx>
      <c:overlay val="0"/>
      <c:spPr>
        <a:noFill/>
        <a:ln>
          <a:noFill/>
        </a:ln>
        <a:effectLst/>
      </c:spPr>
      <c:txPr>
        <a:bodyPr rot="0" spcFirstLastPara="1" vertOverflow="ellipsis" vert="horz" wrap="square" anchor="ctr" anchorCtr="1"/>
        <a:lstStyle/>
        <a:p>
          <a:pPr algn="ctr" rtl="0">
            <a:defRPr lang="en-US" sz="12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pivotFmt>
      <c:pivotFmt>
        <c:idx val="4"/>
        <c:spPr>
          <a:solidFill>
            <a:srgbClr val="C00000"/>
          </a:solidFill>
          <a:ln w="19050">
            <a:solidFill>
              <a:schemeClr val="lt1"/>
            </a:solidFill>
          </a:ln>
          <a:effectLst/>
        </c:spPr>
      </c:pivotFmt>
      <c:pivotFmt>
        <c:idx val="5"/>
        <c:spPr>
          <a:solidFill>
            <a:srgbClr val="C00000"/>
          </a:solidFill>
          <a:ln w="19050">
            <a:solidFill>
              <a:schemeClr val="lt1"/>
            </a:solidFill>
          </a:ln>
          <a:effectLst/>
        </c:spPr>
      </c:pivotFmt>
      <c:pivotFmt>
        <c:idx val="6"/>
        <c:spPr>
          <a:solidFill>
            <a:srgbClr val="C00000"/>
          </a:solidFill>
          <a:ln w="19050">
            <a:solidFill>
              <a:schemeClr val="lt1"/>
            </a:solidFill>
          </a:ln>
          <a:effectLst/>
        </c:spPr>
      </c:pivotFmt>
      <c:pivotFmt>
        <c:idx val="7"/>
        <c:spPr>
          <a:solidFill>
            <a:srgbClr val="C00000"/>
          </a:solidFill>
          <a:ln w="19050">
            <a:solidFill>
              <a:schemeClr val="lt1"/>
            </a:solidFill>
          </a:ln>
          <a:effectLst/>
        </c:spPr>
      </c:pivotFmt>
    </c:pivotFmts>
    <c:plotArea>
      <c:layout/>
      <c:barChart>
        <c:barDir val="col"/>
        <c:grouping val="clustered"/>
        <c:varyColors val="0"/>
        <c:ser>
          <c:idx val="0"/>
          <c:order val="0"/>
          <c:tx>
            <c:strRef>
              <c:f>Sheet4!$C$58</c:f>
              <c:strCache>
                <c:ptCount val="1"/>
                <c:pt idx="0">
                  <c:v>Total</c:v>
                </c:pt>
              </c:strCache>
            </c:strRef>
          </c:tx>
          <c:spPr>
            <a:solidFill>
              <a:srgbClr val="C00000"/>
            </a:solidFill>
            <a:ln w="19050">
              <a:solidFill>
                <a:schemeClr val="lt1"/>
              </a:solidFill>
            </a:ln>
            <a:effectLst/>
          </c:spPr>
          <c:invertIfNegative val="0"/>
          <c:dPt>
            <c:idx val="0"/>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2-6605-4AC6-8C9F-626E358D29E7}"/>
              </c:ext>
            </c:extLst>
          </c:dPt>
          <c:dPt>
            <c:idx val="1"/>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0-6605-4AC6-8C9F-626E358D29E7}"/>
              </c:ext>
            </c:extLst>
          </c:dPt>
          <c:dPt>
            <c:idx val="2"/>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3-6605-4AC6-8C9F-626E358D29E7}"/>
              </c:ext>
            </c:extLst>
          </c:dPt>
          <c:dPt>
            <c:idx val="3"/>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1-6605-4AC6-8C9F-626E358D29E7}"/>
              </c:ext>
            </c:extLst>
          </c:dPt>
          <c:dPt>
            <c:idx val="4"/>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4-6605-4AC6-8C9F-626E358D29E7}"/>
              </c:ext>
            </c:extLst>
          </c:dPt>
          <c:cat>
            <c:strRef>
              <c:f>Sheet4!$B$59:$B$64</c:f>
              <c:strCache>
                <c:ptCount val="5"/>
                <c:pt idx="0">
                  <c:v>Central</c:v>
                </c:pt>
                <c:pt idx="1">
                  <c:v>East</c:v>
                </c:pt>
                <c:pt idx="2">
                  <c:v>North</c:v>
                </c:pt>
                <c:pt idx="3">
                  <c:v>South</c:v>
                </c:pt>
                <c:pt idx="4">
                  <c:v>West</c:v>
                </c:pt>
              </c:strCache>
            </c:strRef>
          </c:cat>
          <c:val>
            <c:numRef>
              <c:f>Sheet4!$C$59:$C$64</c:f>
              <c:numCache>
                <c:formatCode>0.00</c:formatCode>
                <c:ptCount val="5"/>
                <c:pt idx="0">
                  <c:v>2173815.0809999979</c:v>
                </c:pt>
                <c:pt idx="1">
                  <c:v>2406800.0616000029</c:v>
                </c:pt>
                <c:pt idx="2">
                  <c:v>2258853.3151000049</c:v>
                </c:pt>
                <c:pt idx="3">
                  <c:v>2466566.0642999983</c:v>
                </c:pt>
                <c:pt idx="4">
                  <c:v>2181997.7499000034</c:v>
                </c:pt>
              </c:numCache>
            </c:numRef>
          </c:val>
          <c:extLst>
            <c:ext xmlns:c16="http://schemas.microsoft.com/office/drawing/2014/chart" uri="{C3380CC4-5D6E-409C-BE32-E72D297353CC}">
              <c16:uniqueId val="{00000000-24B4-4DF5-839A-3A85D7374BD1}"/>
            </c:ext>
          </c:extLst>
        </c:ser>
        <c:dLbls>
          <c:showLegendKey val="0"/>
          <c:showVal val="0"/>
          <c:showCatName val="0"/>
          <c:showSerName val="0"/>
          <c:showPercent val="0"/>
          <c:showBubbleSize val="0"/>
        </c:dLbls>
        <c:gapWidth val="150"/>
        <c:axId val="1024107576"/>
        <c:axId val="1024113336"/>
      </c:barChart>
      <c:catAx>
        <c:axId val="1024107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024113336"/>
        <c:crosses val="autoZero"/>
        <c:auto val="1"/>
        <c:lblAlgn val="ctr"/>
        <c:lblOffset val="100"/>
        <c:noMultiLvlLbl val="0"/>
      </c:catAx>
      <c:valAx>
        <c:axId val="1024113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crossAx val="1024107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lang="en-US" sz="1000" b="0"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[vendor_superstore.xlsx]Sheet2!PivotTable7</c:name>
    <c:fmtId val="20"/>
  </c:pivotSource>
  <c:chart>
    <c:title>
      <c:tx>
        <c:rich>
          <a:bodyPr rot="0" spcFirstLastPara="1" vertOverflow="ellipsis" vert="horz" wrap="square" anchor="ctr" anchorCtr="1"/>
          <a:lstStyle/>
          <a:p>
            <a:pPr>
              <a:defRPr lang="en-US" sz="1200" b="0" i="0" u="none" strike="noStrike" kern="1200" spc="0" baseline="0">
                <a:solidFill>
                  <a:schemeClr val="bg2">
                    <a:lumMod val="10000"/>
                  </a:schemeClr>
                </a:solidFill>
                <a:latin typeface="+mn-lt"/>
                <a:ea typeface="+mn-ea"/>
                <a:cs typeface="+mn-cs"/>
              </a:defRPr>
            </a:pPr>
            <a:r>
              <a:rPr lang="en-US" sz="1600" b="1"/>
              <a:t>Top 10 Vendors by Sales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2">
                  <a:lumMod val="1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w="19050">
            <a:solidFill>
              <a:schemeClr val="lt1"/>
            </a:solidFill>
          </a:ln>
          <a:effectLst/>
        </c:spPr>
      </c:pivotFmt>
      <c:pivotFmt>
        <c:idx val="14"/>
        <c:spPr>
          <a:solidFill>
            <a:srgbClr val="FF0000"/>
          </a:solidFill>
          <a:ln w="19050">
            <a:solidFill>
              <a:schemeClr val="lt1"/>
            </a:solidFill>
          </a:ln>
          <a:effectLst/>
        </c:spPr>
      </c:pivotFmt>
      <c:pivotFmt>
        <c:idx val="15"/>
        <c:spPr>
          <a:solidFill>
            <a:srgbClr val="FF0000"/>
          </a:solidFill>
          <a:ln w="19050">
            <a:solidFill>
              <a:schemeClr val="lt1"/>
            </a:solidFill>
          </a:ln>
          <a:effectLst/>
        </c:spPr>
      </c:pivotFmt>
      <c:pivotFmt>
        <c:idx val="16"/>
        <c:spPr>
          <a:solidFill>
            <a:srgbClr val="FF0000"/>
          </a:solidFill>
          <a:ln w="19050">
            <a:solidFill>
              <a:schemeClr val="lt1"/>
            </a:solidFill>
          </a:ln>
          <a:effectLst/>
        </c:spPr>
      </c:pivotFmt>
      <c:pivotFmt>
        <c:idx val="17"/>
        <c:spPr>
          <a:solidFill>
            <a:srgbClr val="FF0000"/>
          </a:solidFill>
          <a:ln w="19050">
            <a:solidFill>
              <a:schemeClr val="lt1"/>
            </a:solidFill>
          </a:ln>
          <a:effectLst/>
        </c:spPr>
      </c:pivotFmt>
      <c:pivotFmt>
        <c:idx val="18"/>
        <c:spPr>
          <a:solidFill>
            <a:srgbClr val="FF0000"/>
          </a:solidFill>
          <a:ln w="19050">
            <a:solidFill>
              <a:schemeClr val="lt1"/>
            </a:solidFill>
          </a:ln>
          <a:effectLst/>
        </c:spPr>
      </c:pivotFmt>
      <c:pivotFmt>
        <c:idx val="19"/>
        <c:spPr>
          <a:solidFill>
            <a:srgbClr val="FF0000"/>
          </a:solidFill>
          <a:ln w="19050">
            <a:solidFill>
              <a:schemeClr val="lt1"/>
            </a:solidFill>
          </a:ln>
          <a:effectLst/>
        </c:spPr>
      </c:pivotFmt>
      <c:pivotFmt>
        <c:idx val="20"/>
        <c:spPr>
          <a:solidFill>
            <a:srgbClr val="FF0000"/>
          </a:solidFill>
          <a:ln w="19050">
            <a:solidFill>
              <a:schemeClr val="lt1"/>
            </a:solidFill>
          </a:ln>
          <a:effectLst/>
        </c:spPr>
      </c:pivotFmt>
      <c:pivotFmt>
        <c:idx val="21"/>
        <c:spPr>
          <a:solidFill>
            <a:srgbClr val="FF0000"/>
          </a:solidFill>
          <a:ln w="19050">
            <a:solidFill>
              <a:schemeClr val="lt1"/>
            </a:solidFill>
          </a:ln>
          <a:effectLst/>
        </c:spPr>
      </c:pivotFmt>
      <c:pivotFmt>
        <c:idx val="22"/>
        <c:spPr>
          <a:solidFill>
            <a:srgbClr val="FF0000"/>
          </a:solidFill>
          <a:ln w="19050">
            <a:solidFill>
              <a:schemeClr val="lt1"/>
            </a:solidFill>
          </a:ln>
          <a:effectLst/>
        </c:spPr>
      </c:pivotFmt>
      <c:pivotFmt>
        <c:idx val="23"/>
        <c:spPr>
          <a:solidFill>
            <a:srgbClr val="FF0000"/>
          </a:solidFill>
          <a:ln w="19050">
            <a:solidFill>
              <a:schemeClr val="lt1"/>
            </a:solidFill>
          </a:ln>
          <a:effectLst/>
        </c:spPr>
      </c:pivotFmt>
      <c:pivotFmt>
        <c:idx val="24"/>
        <c:spPr>
          <a:solidFill>
            <a:srgbClr val="FF0000"/>
          </a:solidFill>
          <a:ln w="19050">
            <a:solidFill>
              <a:schemeClr val="lt1"/>
            </a:solidFill>
          </a:ln>
          <a:effectLst/>
        </c:spPr>
      </c:pivotFmt>
      <c:pivotFmt>
        <c:idx val="25"/>
        <c:spPr>
          <a:solidFill>
            <a:srgbClr val="FF0000"/>
          </a:solidFill>
          <a:ln w="19050">
            <a:solidFill>
              <a:schemeClr val="lt1"/>
            </a:solidFill>
          </a:ln>
          <a:effectLst/>
        </c:spPr>
      </c:pivotFmt>
      <c:pivotFmt>
        <c:idx val="26"/>
        <c:spPr>
          <a:solidFill>
            <a:srgbClr val="FF0000"/>
          </a:solidFill>
          <a:ln w="19050">
            <a:solidFill>
              <a:schemeClr val="lt1"/>
            </a:solidFill>
          </a:ln>
          <a:effectLst/>
        </c:spPr>
      </c:pivotFmt>
      <c:pivotFmt>
        <c:idx val="27"/>
        <c:spPr>
          <a:solidFill>
            <a:srgbClr val="FF0000"/>
          </a:solidFill>
          <a:ln w="19050">
            <a:solidFill>
              <a:schemeClr val="lt1"/>
            </a:solidFill>
          </a:ln>
          <a:effectLst/>
        </c:spPr>
      </c:pivotFmt>
      <c:pivotFmt>
        <c:idx val="28"/>
        <c:spPr>
          <a:solidFill>
            <a:srgbClr val="FF0000"/>
          </a:solidFill>
          <a:ln w="19050">
            <a:solidFill>
              <a:schemeClr val="lt1"/>
            </a:solidFill>
          </a:ln>
          <a:effectLst/>
        </c:spPr>
      </c:pivotFmt>
      <c:pivotFmt>
        <c:idx val="29"/>
        <c:spPr>
          <a:solidFill>
            <a:srgbClr val="FF0000"/>
          </a:solidFill>
          <a:ln w="19050">
            <a:solidFill>
              <a:schemeClr val="lt1"/>
            </a:solidFill>
          </a:ln>
          <a:effectLst/>
        </c:spPr>
      </c:pivotFmt>
      <c:pivotFmt>
        <c:idx val="30"/>
        <c:spPr>
          <a:solidFill>
            <a:srgbClr val="FF0000"/>
          </a:solidFill>
          <a:ln w="19050">
            <a:solidFill>
              <a:schemeClr val="lt1"/>
            </a:solidFill>
          </a:ln>
          <a:effectLst/>
        </c:spPr>
      </c:pivotFmt>
      <c:pivotFmt>
        <c:idx val="31"/>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FF0000"/>
          </a:solidFill>
          <a:ln w="19050">
            <a:solidFill>
              <a:schemeClr val="lt1"/>
            </a:solidFill>
          </a:ln>
          <a:effectLst/>
        </c:spPr>
      </c:pivotFmt>
      <c:pivotFmt>
        <c:idx val="33"/>
        <c:spPr>
          <a:solidFill>
            <a:srgbClr val="FF0000"/>
          </a:solidFill>
          <a:ln w="19050">
            <a:solidFill>
              <a:schemeClr val="lt1"/>
            </a:solidFill>
          </a:ln>
          <a:effectLst/>
        </c:spPr>
      </c:pivotFmt>
      <c:pivotFmt>
        <c:idx val="34"/>
        <c:spPr>
          <a:solidFill>
            <a:srgbClr val="FF0000"/>
          </a:solidFill>
          <a:ln w="19050">
            <a:solidFill>
              <a:schemeClr val="lt1"/>
            </a:solidFill>
          </a:ln>
          <a:effectLst/>
        </c:spPr>
      </c:pivotFmt>
      <c:pivotFmt>
        <c:idx val="35"/>
        <c:spPr>
          <a:solidFill>
            <a:srgbClr val="FF0000"/>
          </a:solidFill>
          <a:ln w="19050">
            <a:solidFill>
              <a:schemeClr val="lt1"/>
            </a:solidFill>
          </a:ln>
          <a:effectLst/>
        </c:spPr>
      </c:pivotFmt>
      <c:pivotFmt>
        <c:idx val="36"/>
        <c:spPr>
          <a:solidFill>
            <a:srgbClr val="FF0000"/>
          </a:solidFill>
          <a:ln w="19050">
            <a:solidFill>
              <a:schemeClr val="lt1"/>
            </a:solidFill>
          </a:ln>
          <a:effectLst/>
        </c:spPr>
      </c:pivotFmt>
      <c:pivotFmt>
        <c:idx val="37"/>
        <c:spPr>
          <a:solidFill>
            <a:srgbClr val="FF0000"/>
          </a:solidFill>
          <a:ln w="19050">
            <a:solidFill>
              <a:schemeClr val="lt1"/>
            </a:solidFill>
          </a:ln>
          <a:effectLst/>
        </c:spPr>
      </c:pivotFmt>
      <c:pivotFmt>
        <c:idx val="38"/>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C00000"/>
          </a:solidFill>
          <a:ln w="19050">
            <a:solidFill>
              <a:schemeClr val="lt1"/>
            </a:solidFill>
          </a:ln>
          <a:effectLst/>
        </c:spPr>
      </c:pivotFmt>
      <c:pivotFmt>
        <c:idx val="40"/>
        <c:spPr>
          <a:solidFill>
            <a:srgbClr val="C00000"/>
          </a:solidFill>
          <a:ln w="19050">
            <a:solidFill>
              <a:schemeClr val="lt1"/>
            </a:solidFill>
          </a:ln>
          <a:effectLst/>
        </c:spPr>
      </c:pivotFmt>
      <c:pivotFmt>
        <c:idx val="41"/>
        <c:spPr>
          <a:solidFill>
            <a:srgbClr val="C00000"/>
          </a:solidFill>
          <a:ln w="19050">
            <a:solidFill>
              <a:schemeClr val="lt1"/>
            </a:solidFill>
          </a:ln>
          <a:effectLst/>
        </c:spPr>
      </c:pivotFmt>
      <c:pivotFmt>
        <c:idx val="42"/>
        <c:spPr>
          <a:solidFill>
            <a:srgbClr val="C00000"/>
          </a:solidFill>
          <a:ln w="19050">
            <a:solidFill>
              <a:schemeClr val="lt1"/>
            </a:solidFill>
          </a:ln>
          <a:effectLst/>
        </c:spPr>
      </c:pivotFmt>
      <c:pivotFmt>
        <c:idx val="43"/>
        <c:spPr>
          <a:solidFill>
            <a:srgbClr val="C00000"/>
          </a:solidFill>
          <a:ln w="19050">
            <a:solidFill>
              <a:schemeClr val="lt1"/>
            </a:solidFill>
          </a:ln>
          <a:effectLst/>
        </c:spPr>
      </c:pivotFmt>
      <c:pivotFmt>
        <c:idx val="44"/>
        <c:spPr>
          <a:solidFill>
            <a:srgbClr val="C00000"/>
          </a:solidFill>
          <a:ln w="19050">
            <a:solidFill>
              <a:schemeClr val="lt1"/>
            </a:solidFill>
          </a:ln>
          <a:effectLst/>
        </c:spPr>
      </c:pivotFmt>
    </c:pivotFmts>
    <c:plotArea>
      <c:layout/>
      <c:barChart>
        <c:barDir val="col"/>
        <c:grouping val="clustered"/>
        <c:varyColors val="0"/>
        <c:ser>
          <c:idx val="0"/>
          <c:order val="0"/>
          <c:tx>
            <c:strRef>
              <c:f>Sheet2!$C$5</c:f>
              <c:strCache>
                <c:ptCount val="1"/>
                <c:pt idx="0">
                  <c:v>Total</c:v>
                </c:pt>
              </c:strCache>
            </c:strRef>
          </c:tx>
          <c:spPr>
            <a:solidFill>
              <a:srgbClr val="C00000"/>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F784-4553-9F47-09D60CF50D9F}"/>
              </c:ext>
            </c:extLst>
          </c:dPt>
          <c:dPt>
            <c:idx val="1"/>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2-F784-4553-9F47-09D60CF50D9F}"/>
              </c:ext>
            </c:extLst>
          </c:dPt>
          <c:dPt>
            <c:idx val="2"/>
            <c:invertIfNegative val="0"/>
            <c:bubble3D val="0"/>
            <c:extLst>
              <c:ext xmlns:c16="http://schemas.microsoft.com/office/drawing/2014/chart" uri="{C3380CC4-5D6E-409C-BE32-E72D297353CC}">
                <c16:uniqueId val="{00000003-F784-4553-9F47-09D60CF50D9F}"/>
              </c:ext>
            </c:extLst>
          </c:dPt>
          <c:dPt>
            <c:idx val="3"/>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5-F784-4553-9F47-09D60CF50D9F}"/>
              </c:ext>
            </c:extLst>
          </c:dPt>
          <c:dPt>
            <c:idx val="4"/>
            <c:invertIfNegative val="0"/>
            <c:bubble3D val="0"/>
            <c:extLst>
              <c:ext xmlns:c16="http://schemas.microsoft.com/office/drawing/2014/chart" uri="{C3380CC4-5D6E-409C-BE32-E72D297353CC}">
                <c16:uniqueId val="{00000006-F784-4553-9F47-09D60CF50D9F}"/>
              </c:ext>
            </c:extLst>
          </c:dPt>
          <c:dPt>
            <c:idx val="5"/>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8-F784-4553-9F47-09D60CF50D9F}"/>
              </c:ext>
            </c:extLst>
          </c:dPt>
          <c:dPt>
            <c:idx val="6"/>
            <c:invertIfNegative val="0"/>
            <c:bubble3D val="0"/>
            <c:extLst>
              <c:ext xmlns:c16="http://schemas.microsoft.com/office/drawing/2014/chart" uri="{C3380CC4-5D6E-409C-BE32-E72D297353CC}">
                <c16:uniqueId val="{00000009-F784-4553-9F47-09D60CF50D9F}"/>
              </c:ext>
            </c:extLst>
          </c:dPt>
          <c:dPt>
            <c:idx val="7"/>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B-F784-4553-9F47-09D60CF50D9F}"/>
              </c:ext>
            </c:extLst>
          </c:dPt>
          <c:dPt>
            <c:idx val="8"/>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D-F784-4553-9F47-09D60CF50D9F}"/>
              </c:ext>
            </c:extLst>
          </c:dPt>
          <c:dPt>
            <c:idx val="9"/>
            <c:invertIfNegative val="0"/>
            <c:bubble3D val="0"/>
            <c:spPr>
              <a:solidFill>
                <a:srgbClr val="C00000"/>
              </a:solidFill>
              <a:ln w="19050">
                <a:solidFill>
                  <a:schemeClr val="lt1"/>
                </a:solidFill>
              </a:ln>
              <a:effectLst/>
            </c:spPr>
            <c:extLst>
              <c:ext xmlns:c16="http://schemas.microsoft.com/office/drawing/2014/chart" uri="{C3380CC4-5D6E-409C-BE32-E72D297353CC}">
                <c16:uniqueId val="{0000000F-F784-4553-9F47-09D60CF50D9F}"/>
              </c:ext>
            </c:extLst>
          </c:dPt>
          <c:cat>
            <c:strRef>
              <c:f>Sheet2!$B$6:$B$16</c:f>
              <c:strCache>
                <c:ptCount val="10"/>
                <c:pt idx="0">
                  <c:v>Microsoft</c:v>
                </c:pt>
                <c:pt idx="1">
                  <c:v>NEC</c:v>
                </c:pt>
                <c:pt idx="2">
                  <c:v>Fevicol</c:v>
                </c:pt>
                <c:pt idx="3">
                  <c:v>Wipro IT</c:v>
                </c:pt>
                <c:pt idx="4">
                  <c:v>Interwood</c:v>
                </c:pt>
                <c:pt idx="5">
                  <c:v>Okamura</c:v>
                </c:pt>
                <c:pt idx="6">
                  <c:v>Honeywell</c:v>
                </c:pt>
                <c:pt idx="7">
                  <c:v>Fujitsu</c:v>
                </c:pt>
                <c:pt idx="8">
                  <c:v>Canon</c:v>
                </c:pt>
                <c:pt idx="9">
                  <c:v>Samsung</c:v>
                </c:pt>
              </c:strCache>
            </c:strRef>
          </c:cat>
          <c:val>
            <c:numRef>
              <c:f>Sheet2!$C$6:$C$16</c:f>
              <c:numCache>
                <c:formatCode>0.00</c:formatCode>
                <c:ptCount val="10"/>
                <c:pt idx="0">
                  <c:v>234929.65799999994</c:v>
                </c:pt>
                <c:pt idx="1">
                  <c:v>220382.07199999996</c:v>
                </c:pt>
                <c:pt idx="2">
                  <c:v>198155.33</c:v>
                </c:pt>
                <c:pt idx="3">
                  <c:v>193650.95599999995</c:v>
                </c:pt>
                <c:pt idx="4">
                  <c:v>184461.79539999997</c:v>
                </c:pt>
                <c:pt idx="5">
                  <c:v>163940.82400000002</c:v>
                </c:pt>
                <c:pt idx="6">
                  <c:v>163051.62999999998</c:v>
                </c:pt>
                <c:pt idx="7">
                  <c:v>149493.93799999999</c:v>
                </c:pt>
                <c:pt idx="8">
                  <c:v>143487.40799999997</c:v>
                </c:pt>
                <c:pt idx="9">
                  <c:v>139786.83999999997</c:v>
                </c:pt>
              </c:numCache>
            </c:numRef>
          </c:val>
          <c:extLst>
            <c:ext xmlns:c16="http://schemas.microsoft.com/office/drawing/2014/chart" uri="{C3380CC4-5D6E-409C-BE32-E72D297353CC}">
              <c16:uniqueId val="{00000010-F784-4553-9F47-09D60CF50D9F}"/>
            </c:ext>
          </c:extLst>
        </c:ser>
        <c:dLbls>
          <c:showLegendKey val="0"/>
          <c:showVal val="0"/>
          <c:showCatName val="0"/>
          <c:showSerName val="0"/>
          <c:showPercent val="0"/>
          <c:showBubbleSize val="0"/>
        </c:dLbls>
        <c:gapWidth val="100"/>
        <c:axId val="728964296"/>
        <c:axId val="728969336"/>
      </c:barChart>
      <c:catAx>
        <c:axId val="728964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US"/>
          </a:p>
        </c:txPr>
        <c:crossAx val="728969336"/>
        <c:crosses val="autoZero"/>
        <c:auto val="1"/>
        <c:lblAlgn val="ctr"/>
        <c:lblOffset val="100"/>
        <c:noMultiLvlLbl val="0"/>
      </c:catAx>
      <c:valAx>
        <c:axId val="728969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US"/>
          </a:p>
        </c:txPr>
        <c:crossAx val="728964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bg2">
              <a:lumMod val="10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[vendor_superstore.xlsx]Sheet3!PivotTable2</c:name>
    <c:fmtId val="6"/>
  </c:pivotSource>
  <c:chart>
    <c:title>
      <c:tx>
        <c:rich>
          <a:bodyPr rot="0" spcFirstLastPara="1" vertOverflow="ellipsis" vert="horz" wrap="square" anchor="ctr" anchorCtr="1"/>
          <a:lstStyle/>
          <a:p>
            <a:pPr>
              <a:defRPr sz="1800" b="0" i="0" u="none" strike="noStrike" kern="1200" cap="all" baseline="0">
                <a:solidFill>
                  <a:schemeClr val="bg2">
                    <a:lumMod val="10000"/>
                  </a:schemeClr>
                </a:solidFill>
                <a:latin typeface="+mn-lt"/>
                <a:ea typeface="+mn-ea"/>
                <a:cs typeface="+mn-cs"/>
              </a:defRPr>
            </a:pPr>
            <a:r>
              <a:rPr lang="en-US" b="1"/>
              <a:t>Top 10 vendors by profit </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bg2">
                  <a:lumMod val="1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rgbClr val="C0000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1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Sheet3!$A$4:$A$14</c:f>
              <c:strCache>
                <c:ptCount val="10"/>
                <c:pt idx="0">
                  <c:v>NEC</c:v>
                </c:pt>
                <c:pt idx="1">
                  <c:v>Honeywell</c:v>
                </c:pt>
                <c:pt idx="2">
                  <c:v>Microsoft</c:v>
                </c:pt>
                <c:pt idx="3">
                  <c:v>Wipro IT</c:v>
                </c:pt>
                <c:pt idx="4">
                  <c:v>Canon</c:v>
                </c:pt>
                <c:pt idx="5">
                  <c:v>Interwood</c:v>
                </c:pt>
                <c:pt idx="6">
                  <c:v>Oppo</c:v>
                </c:pt>
                <c:pt idx="7">
                  <c:v>Okamura</c:v>
                </c:pt>
                <c:pt idx="8">
                  <c:v>Philips</c:v>
                </c:pt>
                <c:pt idx="9">
                  <c:v>Fujitsu</c:v>
                </c:pt>
              </c:strCache>
            </c:strRef>
          </c:cat>
          <c:val>
            <c:numRef>
              <c:f>Sheet3!$B$4:$B$14</c:f>
              <c:numCache>
                <c:formatCode>General</c:formatCode>
                <c:ptCount val="10"/>
                <c:pt idx="0">
                  <c:v>10631.094794284745</c:v>
                </c:pt>
                <c:pt idx="1">
                  <c:v>9603.4177926224856</c:v>
                </c:pt>
                <c:pt idx="2">
                  <c:v>9417.7412165948208</c:v>
                </c:pt>
                <c:pt idx="3">
                  <c:v>8686.531736536821</c:v>
                </c:pt>
                <c:pt idx="4">
                  <c:v>7917.8693707449929</c:v>
                </c:pt>
                <c:pt idx="5">
                  <c:v>7851.6602003247945</c:v>
                </c:pt>
                <c:pt idx="6">
                  <c:v>7428.1408219742234</c:v>
                </c:pt>
                <c:pt idx="7">
                  <c:v>7340.9613831350152</c:v>
                </c:pt>
                <c:pt idx="8">
                  <c:v>6995.4298571818445</c:v>
                </c:pt>
                <c:pt idx="9">
                  <c:v>6251.40948684468</c:v>
                </c:pt>
              </c:numCache>
            </c:numRef>
          </c:val>
          <c:extLst>
            <c:ext xmlns:c16="http://schemas.microsoft.com/office/drawing/2014/chart" uri="{C3380CC4-5D6E-409C-BE32-E72D297353CC}">
              <c16:uniqueId val="{00000000-B6D9-4B39-B4C9-F65DFC2B3ADB}"/>
            </c:ext>
          </c:extLst>
        </c:ser>
        <c:dLbls>
          <c:showLegendKey val="0"/>
          <c:showVal val="1"/>
          <c:showCatName val="0"/>
          <c:showSerName val="0"/>
          <c:showPercent val="0"/>
          <c:showBubbleSize val="0"/>
        </c:dLbls>
        <c:gapWidth val="84"/>
        <c:gapDepth val="53"/>
        <c:shape val="box"/>
        <c:axId val="121566720"/>
        <c:axId val="102308096"/>
        <c:axId val="0"/>
      </c:bar3DChart>
      <c:valAx>
        <c:axId val="102308096"/>
        <c:scaling>
          <c:orientation val="minMax"/>
        </c:scaling>
        <c:delete val="1"/>
        <c:axPos val="b"/>
        <c:numFmt formatCode="General" sourceLinked="1"/>
        <c:majorTickMark val="out"/>
        <c:minorTickMark val="none"/>
        <c:tickLblPos val="nextTo"/>
        <c:crossAx val="121566720"/>
        <c:crosses val="autoZero"/>
        <c:crossBetween val="between"/>
      </c:valAx>
      <c:catAx>
        <c:axId val="121566720"/>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10230809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dk1">
          <a:tint val="75000"/>
        </a:schemeClr>
      </a:solidFill>
      <a:round/>
    </a:ln>
    <a:effectLst/>
  </c:spPr>
  <c:txPr>
    <a:bodyPr/>
    <a:lstStyle/>
    <a:p>
      <a:pPr>
        <a:defRPr>
          <a:solidFill>
            <a:schemeClr val="bg2">
              <a:lumMod val="10000"/>
            </a:schemeClr>
          </a:solidFill>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[vendor_superstore.xlsx]Sheet4!PivotTable2</c:name>
    <c:fmtId val="11"/>
  </c:pivotSource>
  <c:chart>
    <c:title>
      <c:tx>
        <c:rich>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Top 10 Vendors by avg lead time</a:t>
            </a:r>
          </a:p>
        </c:rich>
      </c:tx>
      <c:layout>
        <c:manualLayout>
          <c:xMode val="edge"/>
          <c:yMode val="edge"/>
          <c:x val="0.25453504243539166"/>
          <c:y val="3.759643610379265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rgbClr val="C0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Sheet4!$A$4:$A$14</c:f>
              <c:strCache>
                <c:ptCount val="10"/>
                <c:pt idx="0">
                  <c:v>Ikea</c:v>
                </c:pt>
                <c:pt idx="1">
                  <c:v>Nvidia</c:v>
                </c:pt>
                <c:pt idx="2">
                  <c:v>Cisco</c:v>
                </c:pt>
                <c:pt idx="3">
                  <c:v>Hitachi</c:v>
                </c:pt>
                <c:pt idx="4">
                  <c:v>Siemens</c:v>
                </c:pt>
                <c:pt idx="5">
                  <c:v>Modfurn</c:v>
                </c:pt>
                <c:pt idx="6">
                  <c:v>NEC</c:v>
                </c:pt>
                <c:pt idx="7">
                  <c:v>Stanley Furniture</c:v>
                </c:pt>
                <c:pt idx="8">
                  <c:v>Greenply</c:v>
                </c:pt>
                <c:pt idx="9">
                  <c:v>B&amp;B Italia</c:v>
                </c:pt>
              </c:strCache>
            </c:strRef>
          </c:cat>
          <c:val>
            <c:numRef>
              <c:f>Sheet4!$B$4:$B$14</c:f>
              <c:numCache>
                <c:formatCode>General</c:formatCode>
                <c:ptCount val="10"/>
                <c:pt idx="0">
                  <c:v>3.1052631578947367</c:v>
                </c:pt>
                <c:pt idx="1">
                  <c:v>3.3695652173913042</c:v>
                </c:pt>
                <c:pt idx="2">
                  <c:v>3.4117647058823528</c:v>
                </c:pt>
                <c:pt idx="3">
                  <c:v>3.48</c:v>
                </c:pt>
                <c:pt idx="4">
                  <c:v>3.4857142857142858</c:v>
                </c:pt>
                <c:pt idx="5">
                  <c:v>3.5098039215686274</c:v>
                </c:pt>
                <c:pt idx="6">
                  <c:v>3.5263157894736841</c:v>
                </c:pt>
                <c:pt idx="7">
                  <c:v>3.5416666666666665</c:v>
                </c:pt>
                <c:pt idx="8">
                  <c:v>3.5434782608695654</c:v>
                </c:pt>
                <c:pt idx="9">
                  <c:v>3.5609756097560976</c:v>
                </c:pt>
              </c:numCache>
            </c:numRef>
          </c:val>
          <c:extLst>
            <c:ext xmlns:c16="http://schemas.microsoft.com/office/drawing/2014/chart" uri="{C3380CC4-5D6E-409C-BE32-E72D297353CC}">
              <c16:uniqueId val="{00000000-DD80-4DED-AEA8-3096DD8A6C93}"/>
            </c:ext>
          </c:extLst>
        </c:ser>
        <c:dLbls>
          <c:showLegendKey val="0"/>
          <c:showVal val="0"/>
          <c:showCatName val="0"/>
          <c:showSerName val="0"/>
          <c:showPercent val="0"/>
          <c:showBubbleSize val="0"/>
        </c:dLbls>
        <c:gapWidth val="115"/>
        <c:overlap val="-20"/>
        <c:axId val="868158032"/>
        <c:axId val="868157312"/>
      </c:barChart>
      <c:valAx>
        <c:axId val="8681573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8158032"/>
        <c:crosses val="autoZero"/>
        <c:crossBetween val="between"/>
      </c:valAx>
      <c:catAx>
        <c:axId val="8681580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8157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[vendor_superstore.xlsx]Sheet3!PivotTable2</c:name>
    <c:fmtId val="0"/>
  </c:pivotSource>
  <c:chart>
    <c:title>
      <c:tx>
        <c:rich>
          <a:bodyPr/>
          <a:lstStyle/>
          <a:p>
            <a:pPr>
              <a:defRPr/>
            </a:pPr>
            <a:r>
              <a:rPr lang="en-US"/>
              <a:t>Top</a:t>
            </a:r>
            <a:r>
              <a:rPr lang="en-US" baseline="0"/>
              <a:t> vendors by profit </a:t>
            </a:r>
            <a:endParaRPr lang="en-US"/>
          </a:p>
        </c:rich>
      </c:tx>
      <c:overlay val="0"/>
    </c:title>
    <c:autoTitleDeleted val="0"/>
    <c:pivotFmts>
      <c:pivotFmt>
        <c:idx val="0"/>
        <c:spPr>
          <a:solidFill>
            <a:schemeClr val="bg1"/>
          </a:solidFill>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floor>
    <c:sideWall>
      <c:thickness val="0"/>
    </c:sideWall>
    <c:backWall>
      <c:thickness val="0"/>
    </c:backWall>
    <c:plotArea>
      <c:layout/>
      <c:bar3DChart>
        <c:barDir val="bar"/>
        <c:grouping val="clustered"/>
        <c:varyColors val="0"/>
        <c:ser>
          <c:idx val="0"/>
          <c:order val="0"/>
          <c:tx>
            <c:strRef>
              <c:f>Sheet3!$B$3</c:f>
              <c:strCache>
                <c:ptCount val="1"/>
                <c:pt idx="0">
                  <c:v>Total</c:v>
                </c:pt>
              </c:strCache>
            </c:strRef>
          </c:tx>
          <c:spPr>
            <a:solidFill>
              <a:schemeClr val="bg1"/>
            </a:solidFill>
          </c:spPr>
          <c:invertIfNegative val="0"/>
          <c:cat>
            <c:strRef>
              <c:f>Sheet3!$A$4:$A$14</c:f>
              <c:strCache>
                <c:ptCount val="10"/>
                <c:pt idx="0">
                  <c:v>NEC</c:v>
                </c:pt>
                <c:pt idx="1">
                  <c:v>Honeywell</c:v>
                </c:pt>
                <c:pt idx="2">
                  <c:v>Microsoft</c:v>
                </c:pt>
                <c:pt idx="3">
                  <c:v>Wipro IT</c:v>
                </c:pt>
                <c:pt idx="4">
                  <c:v>Canon</c:v>
                </c:pt>
                <c:pt idx="5">
                  <c:v>Interwood</c:v>
                </c:pt>
                <c:pt idx="6">
                  <c:v>Oppo</c:v>
                </c:pt>
                <c:pt idx="7">
                  <c:v>Okamura</c:v>
                </c:pt>
                <c:pt idx="8">
                  <c:v>Philips</c:v>
                </c:pt>
                <c:pt idx="9">
                  <c:v>Fujitsu</c:v>
                </c:pt>
              </c:strCache>
            </c:strRef>
          </c:cat>
          <c:val>
            <c:numRef>
              <c:f>Sheet3!$B$4:$B$14</c:f>
              <c:numCache>
                <c:formatCode>General</c:formatCode>
                <c:ptCount val="10"/>
                <c:pt idx="0">
                  <c:v>10631.094794284745</c:v>
                </c:pt>
                <c:pt idx="1">
                  <c:v>9603.4177926224856</c:v>
                </c:pt>
                <c:pt idx="2">
                  <c:v>9417.7412165948208</c:v>
                </c:pt>
                <c:pt idx="3">
                  <c:v>8686.531736536821</c:v>
                </c:pt>
                <c:pt idx="4">
                  <c:v>7917.8693707449929</c:v>
                </c:pt>
                <c:pt idx="5">
                  <c:v>7851.6602003247945</c:v>
                </c:pt>
                <c:pt idx="6">
                  <c:v>7428.1408219742234</c:v>
                </c:pt>
                <c:pt idx="7">
                  <c:v>7340.9613831350152</c:v>
                </c:pt>
                <c:pt idx="8">
                  <c:v>6995.4298571818445</c:v>
                </c:pt>
                <c:pt idx="9">
                  <c:v>6251.40948684468</c:v>
                </c:pt>
              </c:numCache>
            </c:numRef>
          </c:val>
          <c:extLst>
            <c:ext xmlns:c16="http://schemas.microsoft.com/office/drawing/2014/chart" uri="{C3380CC4-5D6E-409C-BE32-E72D297353CC}">
              <c16:uniqueId val="{00000000-18D6-4FD0-8028-87A87F6D4E97}"/>
            </c:ext>
          </c:extLst>
        </c:ser>
        <c:dLbls>
          <c:showLegendKey val="0"/>
          <c:showVal val="0"/>
          <c:showCatName val="0"/>
          <c:showSerName val="0"/>
          <c:showPercent val="0"/>
          <c:showBubbleSize val="0"/>
        </c:dLbls>
        <c:gapWidth val="100"/>
        <c:shape val="box"/>
        <c:axId val="121566720"/>
        <c:axId val="102308096"/>
        <c:axId val="0"/>
      </c:bar3DChart>
      <c:valAx>
        <c:axId val="102308096"/>
        <c:scaling>
          <c:orientation val="minMax"/>
        </c:scaling>
        <c:delete val="0"/>
        <c:axPos val="b"/>
        <c:majorGridlines/>
        <c:numFmt formatCode="General" sourceLinked="1"/>
        <c:majorTickMark val="out"/>
        <c:minorTickMark val="none"/>
        <c:tickLblPos val="nextTo"/>
        <c:crossAx val="121566720"/>
        <c:crosses val="autoZero"/>
        <c:crossBetween val="between"/>
      </c:valAx>
      <c:catAx>
        <c:axId val="121566720"/>
        <c:scaling>
          <c:orientation val="minMax"/>
        </c:scaling>
        <c:delete val="0"/>
        <c:axPos val="l"/>
        <c:numFmt formatCode="General" sourceLinked="0"/>
        <c:majorTickMark val="out"/>
        <c:minorTickMark val="none"/>
        <c:tickLblPos val="nextTo"/>
        <c:crossAx val="102308096"/>
        <c:crosses val="autoZero"/>
        <c:auto val="1"/>
        <c:lblAlgn val="ctr"/>
        <c:lblOffset val="100"/>
        <c:noMultiLvlLbl val="0"/>
      </c:catAx>
    </c:plotArea>
    <c:legend>
      <c:legendPos val="r"/>
      <c:overlay val="0"/>
    </c:legend>
    <c:plotVisOnly val="1"/>
    <c:dispBlanksAs val="gap"/>
    <c:showDLblsOverMax val="0"/>
  </c:chart>
  <c:spPr>
    <a:solidFill>
      <a:schemeClr val="tx1"/>
    </a:solidFill>
  </c:spPr>
  <c:txPr>
    <a:bodyPr/>
    <a:lstStyle/>
    <a:p>
      <a:pPr>
        <a:defRPr>
          <a:solidFill>
            <a:srgbClr val="FF0000"/>
          </a:solidFill>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iagrams/_rels/data1.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png"/><Relationship Id="rId4" Type="http://schemas.openxmlformats.org/officeDocument/2006/relationships/image" Target="../media/image5.jpg"/></Relationships>
</file>

<file path=xl/diagrams/_rels/drawing1.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png"/><Relationship Id="rId4" Type="http://schemas.openxmlformats.org/officeDocument/2006/relationships/image" Target="../media/image5.jpg"/></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C105DE2-6A00-47F4-924E-FEBB235D3548}" type="doc">
      <dgm:prSet loTypeId="urn:microsoft.com/office/officeart/2008/layout/BendingPictureCaptionList" loCatId="picture" qsTypeId="urn:microsoft.com/office/officeart/2005/8/quickstyle/simple1" qsCatId="simple" csTypeId="urn:microsoft.com/office/officeart/2005/8/colors/accent1_2" csCatId="accent1" phldr="1"/>
      <dgm:spPr/>
      <dgm:t>
        <a:bodyPr/>
        <a:lstStyle/>
        <a:p>
          <a:endParaRPr lang="en-IN"/>
        </a:p>
      </dgm:t>
    </dgm:pt>
    <dgm:pt modelId="{F7E3A222-B61B-4EB3-8115-D12C5F17044A}">
      <dgm:prSet phldrT="[Text]" custT="1">
        <dgm:style>
          <a:lnRef idx="2">
            <a:schemeClr val="dk1">
              <a:shade val="15000"/>
            </a:schemeClr>
          </a:lnRef>
          <a:fillRef idx="1">
            <a:schemeClr val="dk1"/>
          </a:fillRef>
          <a:effectRef idx="0">
            <a:schemeClr val="dk1"/>
          </a:effectRef>
          <a:fontRef idx="minor">
            <a:schemeClr val="lt1"/>
          </a:fontRef>
        </dgm:style>
      </dgm:prSet>
      <dgm:spPr/>
      <dgm:t>
        <a:bodyPr/>
        <a:lstStyle/>
        <a:p>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Sales</a:t>
          </a:r>
          <a:r>
            <a:rPr lang="en-IN" sz="1800" kern="1200"/>
            <a:t> 11.49</a:t>
          </a:r>
          <a:r>
            <a:rPr lang="en-IN" sz="1800" b="0" i="0" u="none" kern="1200" cap="none" spc="0">
              <a:ln w="0"/>
              <a:solidFill>
                <a:schemeClr val="bg1"/>
              </a:solidFill>
              <a:effectLst>
                <a:outerShdw blurRad="38100" dist="19050" dir="2700000" algn="tl" rotWithShape="0">
                  <a:schemeClr val="dk1">
                    <a:alpha val="40000"/>
                  </a:schemeClr>
                </a:outerShdw>
              </a:effectLst>
            </a:rPr>
            <a:t>M</a:t>
          </a:r>
          <a:endParaRPr lang="en-IN" sz="1800" kern="1200"/>
        </a:p>
      </dgm:t>
    </dgm:pt>
    <dgm:pt modelId="{8F01DA5E-E941-45D4-A78F-6B4417CA1DFF}" type="parTrans" cxnId="{1D335054-4076-4138-944F-DDD7C1C5F3A8}">
      <dgm:prSet/>
      <dgm:spPr/>
      <dgm:t>
        <a:bodyPr/>
        <a:lstStyle/>
        <a:p>
          <a:endParaRPr lang="en-IN"/>
        </a:p>
      </dgm:t>
    </dgm:pt>
    <dgm:pt modelId="{1D2BFAF1-8DE3-45FF-BDE8-BDD45754648B}" type="sibTrans" cxnId="{1D335054-4076-4138-944F-DDD7C1C5F3A8}">
      <dgm:prSet/>
      <dgm:spPr/>
      <dgm:t>
        <a:bodyPr/>
        <a:lstStyle/>
        <a:p>
          <a:endParaRPr lang="en-IN"/>
        </a:p>
      </dgm:t>
    </dgm:pt>
    <dgm:pt modelId="{26964CBE-9E93-448B-81E5-F4E3189BAE55}">
      <dgm:prSet phldrT="[Text]" custT="1">
        <dgm:style>
          <a:lnRef idx="2">
            <a:schemeClr val="dk1">
              <a:shade val="15000"/>
            </a:schemeClr>
          </a:lnRef>
          <a:fillRef idx="1">
            <a:schemeClr val="dk1"/>
          </a:fillRef>
          <a:effectRef idx="0">
            <a:schemeClr val="dk1"/>
          </a:effectRef>
          <a:fontRef idx="minor">
            <a:schemeClr val="lt1"/>
          </a:fontRef>
        </dgm:style>
      </dgm:prSet>
      <dgm:spPr/>
      <dgm:t>
        <a:bodyPr/>
        <a:lstStyle/>
        <a:p>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Profit</a:t>
          </a:r>
        </a:p>
        <a:p>
          <a:r>
            <a:rPr lang="en-IN" sz="1800" kern="1200"/>
            <a:t> 5.8L </a:t>
          </a:r>
          <a:endParaRPr lang="en-IN" sz="1000" kern="1200"/>
        </a:p>
      </dgm:t>
    </dgm:pt>
    <dgm:pt modelId="{2453ED28-8278-401B-9F73-34B5DB1BA44E}" type="parTrans" cxnId="{AD40A558-25E8-47E2-9E08-0D80D5652FA3}">
      <dgm:prSet/>
      <dgm:spPr/>
      <dgm:t>
        <a:bodyPr/>
        <a:lstStyle/>
        <a:p>
          <a:endParaRPr lang="en-IN"/>
        </a:p>
      </dgm:t>
    </dgm:pt>
    <dgm:pt modelId="{15B48AE6-1EEA-4C99-9E6D-1AEA4E6A7CA2}" type="sibTrans" cxnId="{AD40A558-25E8-47E2-9E08-0D80D5652FA3}">
      <dgm:prSet/>
      <dgm:spPr/>
      <dgm:t>
        <a:bodyPr/>
        <a:lstStyle/>
        <a:p>
          <a:endParaRPr lang="en-IN"/>
        </a:p>
      </dgm:t>
    </dgm:pt>
    <dgm:pt modelId="{A912391A-ECF3-483D-8C48-8AB19D1D88B7}">
      <dgm:prSet phldrT="[Text]" custT="1">
        <dgm:style>
          <a:lnRef idx="2">
            <a:schemeClr val="dk1">
              <a:shade val="15000"/>
            </a:schemeClr>
          </a:lnRef>
          <a:fillRef idx="1">
            <a:schemeClr val="dk1"/>
          </a:fillRef>
          <a:effectRef idx="0">
            <a:schemeClr val="dk1"/>
          </a:effectRef>
          <a:fontRef idx="minor">
            <a:schemeClr val="lt1"/>
          </a:fontRef>
        </dgm:style>
      </dgm:prSet>
      <dgm:spPr/>
      <dgm:t>
        <a:bodyPr/>
        <a:lstStyle/>
        <a:p>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baseline="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Vendors</a:t>
          </a:r>
          <a:r>
            <a:rPr lang="en-IN" sz="1800" kern="1200" baseline="0"/>
            <a:t> </a:t>
          </a:r>
          <a:r>
            <a:rPr lang="en-IN" sz="1800" b="0" kern="1200" cap="none" spc="0" baseline="0">
              <a:ln w="0"/>
              <a:solidFill>
                <a:schemeClr val="bg1"/>
              </a:solidFill>
              <a:effectLst>
                <a:outerShdw blurRad="38100" dist="19050" dir="2700000" algn="tl" rotWithShape="0">
                  <a:schemeClr val="dk1">
                    <a:alpha val="40000"/>
                  </a:schemeClr>
                </a:outerShdw>
              </a:effectLst>
            </a:rPr>
            <a:t>143</a:t>
          </a:r>
          <a:endParaRPr lang="en-IN" sz="1800" b="0" kern="1200" cap="none" spc="0">
            <a:ln w="0"/>
            <a:solidFill>
              <a:schemeClr val="bg1"/>
            </a:solidFill>
            <a:effectLst>
              <a:outerShdw blurRad="38100" dist="19050" dir="2700000" algn="tl" rotWithShape="0">
                <a:schemeClr val="dk1">
                  <a:alpha val="40000"/>
                </a:schemeClr>
              </a:outerShdw>
            </a:effectLst>
          </a:endParaRPr>
        </a:p>
      </dgm:t>
    </dgm:pt>
    <dgm:pt modelId="{D0C7EDBB-E753-463A-BD81-986F4B3D8C9D}" type="parTrans" cxnId="{40FB472D-0F90-4EA0-92C3-07AA7C491555}">
      <dgm:prSet/>
      <dgm:spPr/>
      <dgm:t>
        <a:bodyPr/>
        <a:lstStyle/>
        <a:p>
          <a:endParaRPr lang="en-IN"/>
        </a:p>
      </dgm:t>
    </dgm:pt>
    <dgm:pt modelId="{B181D932-5BA1-4477-9605-883D8DE10F5E}" type="sibTrans" cxnId="{40FB472D-0F90-4EA0-92C3-07AA7C491555}">
      <dgm:prSet/>
      <dgm:spPr/>
      <dgm:t>
        <a:bodyPr/>
        <a:lstStyle/>
        <a:p>
          <a:endParaRPr lang="en-IN"/>
        </a:p>
      </dgm:t>
    </dgm:pt>
    <dgm:pt modelId="{83F33958-BD58-402A-8E71-7F904D5F85AF}">
      <dgm:prSet custT="1">
        <dgm:style>
          <a:lnRef idx="2">
            <a:schemeClr val="dk1">
              <a:shade val="15000"/>
            </a:schemeClr>
          </a:lnRef>
          <a:fillRef idx="1">
            <a:schemeClr val="dk1"/>
          </a:fillRef>
          <a:effectRef idx="0">
            <a:schemeClr val="dk1"/>
          </a:effectRef>
          <a:fontRef idx="minor">
            <a:schemeClr val="lt1"/>
          </a:fontRef>
        </dgm:style>
      </dgm:prSet>
      <dgm:spPr/>
      <dgm:t>
        <a:bodyPr/>
        <a:lstStyle/>
        <a:p>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Average</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Lead</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Time</a:t>
          </a:r>
          <a:r>
            <a:rPr lang="en-IN" sz="1800" kern="1200"/>
            <a:t> </a:t>
          </a:r>
          <a:r>
            <a:rPr lang="en-IN" sz="1800" b="0" kern="1200" cap="none" spc="0">
              <a:ln w="0"/>
              <a:solidFill>
                <a:schemeClr val="bg1"/>
              </a:solidFill>
              <a:effectLst>
                <a:outerShdw blurRad="38100" dist="19050" dir="2700000" algn="tl" rotWithShape="0">
                  <a:schemeClr val="dk1">
                    <a:alpha val="40000"/>
                  </a:schemeClr>
                </a:outerShdw>
              </a:effectLst>
            </a:rPr>
            <a:t>3.96</a:t>
          </a:r>
          <a:endParaRPr lang="en-IN" sz="1800" kern="1200">
            <a:ln w="13462">
              <a:noFill/>
              <a:prstDash val="solid"/>
            </a:ln>
            <a:solidFill>
              <a:schemeClr val="bg1"/>
            </a:solidFill>
          </a:endParaRPr>
        </a:p>
      </dgm:t>
    </dgm:pt>
    <dgm:pt modelId="{E33430BC-5CDE-479F-BC48-05C5BEE8274D}" type="parTrans" cxnId="{113CDB48-E250-4077-95AD-18BEC9EA73E0}">
      <dgm:prSet/>
      <dgm:spPr/>
      <dgm:t>
        <a:bodyPr/>
        <a:lstStyle/>
        <a:p>
          <a:endParaRPr lang="en-IN"/>
        </a:p>
      </dgm:t>
    </dgm:pt>
    <dgm:pt modelId="{71EDD2A5-D2B9-4038-B007-770A7FB90996}" type="sibTrans" cxnId="{113CDB48-E250-4077-95AD-18BEC9EA73E0}">
      <dgm:prSet/>
      <dgm:spPr/>
      <dgm:t>
        <a:bodyPr/>
        <a:lstStyle/>
        <a:p>
          <a:endParaRPr lang="en-IN"/>
        </a:p>
      </dgm:t>
    </dgm:pt>
    <dgm:pt modelId="{5784A8A5-3342-4FF9-ACF6-D4D72049160B}" type="pres">
      <dgm:prSet presAssocID="{EC105DE2-6A00-47F4-924E-FEBB235D3548}" presName="Name0" presStyleCnt="0">
        <dgm:presLayoutVars>
          <dgm:dir/>
          <dgm:resizeHandles val="exact"/>
        </dgm:presLayoutVars>
      </dgm:prSet>
      <dgm:spPr/>
    </dgm:pt>
    <dgm:pt modelId="{34820868-80FD-4641-B159-7A7733F7AB6F}" type="pres">
      <dgm:prSet presAssocID="{F7E3A222-B61B-4EB3-8115-D12C5F17044A}" presName="composite" presStyleCnt="0"/>
      <dgm:spPr>
        <a:scene3d>
          <a:camera prst="orthographicFront"/>
          <a:lightRig rig="threePt" dir="t"/>
        </a:scene3d>
        <a:sp3d>
          <a:bevelT w="165100" prst="coolSlant"/>
        </a:sp3d>
      </dgm:spPr>
    </dgm:pt>
    <dgm:pt modelId="{B4CC044F-2119-4712-8A27-8B9ACDECE462}" type="pres">
      <dgm:prSet presAssocID="{F7E3A222-B61B-4EB3-8115-D12C5F17044A}" presName="rect1" presStyleLbl="bgImgPlace1" presStyleIdx="0" presStyleCnt="4" custScaleX="167146" custScaleY="159827" custLinFactX="-300000" custLinFactNeighborX="-301492" custLinFactNeighborY="33784"/>
      <dgm:spPr>
        <a:blipFill>
          <a:blip xmlns:r="http://schemas.openxmlformats.org/officeDocument/2006/relationships" r:embed="rId1"/>
          <a:srcRect/>
          <a:stretch>
            <a:fillRect t="-15000" b="-15000"/>
          </a:stretch>
        </a:blipFill>
        <a:scene3d>
          <a:camera prst="orthographicFront"/>
          <a:lightRig rig="threePt" dir="t"/>
        </a:scene3d>
        <a:sp3d>
          <a:bevelT w="165100" prst="coolSlant"/>
        </a:sp3d>
      </dgm:spPr>
    </dgm:pt>
    <dgm:pt modelId="{1482601F-1070-444B-A1B9-244C5CEE8F2B}" type="pres">
      <dgm:prSet presAssocID="{F7E3A222-B61B-4EB3-8115-D12C5F17044A}" presName="wedgeRectCallout1" presStyleLbl="node1" presStyleIdx="0" presStyleCnt="4" custScaleX="304748" custScaleY="539903" custLinFactX="-167010" custLinFactNeighborX="-200000" custLinFactNeighborY="-66955">
        <dgm:presLayoutVars>
          <dgm:bulletEnabled val="1"/>
        </dgm:presLayoutVars>
      </dgm:prSet>
      <dgm:spPr/>
    </dgm:pt>
    <dgm:pt modelId="{CC75A6BA-5A05-483B-A296-ACF46E02FE0E}" type="pres">
      <dgm:prSet presAssocID="{1D2BFAF1-8DE3-45FF-BDE8-BDD45754648B}" presName="sibTrans" presStyleCnt="0"/>
      <dgm:spPr>
        <a:scene3d>
          <a:camera prst="orthographicFront"/>
          <a:lightRig rig="threePt" dir="t"/>
        </a:scene3d>
        <a:sp3d>
          <a:bevelT w="165100" prst="coolSlant"/>
        </a:sp3d>
      </dgm:spPr>
    </dgm:pt>
    <dgm:pt modelId="{B5043EAB-3142-481C-B74C-BF66EFC7CB6C}" type="pres">
      <dgm:prSet presAssocID="{26964CBE-9E93-448B-81E5-F4E3189BAE55}" presName="composite" presStyleCnt="0"/>
      <dgm:spPr>
        <a:scene3d>
          <a:camera prst="orthographicFront"/>
          <a:lightRig rig="threePt" dir="t"/>
        </a:scene3d>
        <a:sp3d>
          <a:bevelT w="165100" prst="coolSlant"/>
        </a:sp3d>
      </dgm:spPr>
    </dgm:pt>
    <dgm:pt modelId="{43E95300-2269-4132-9375-72CAA8E9611C}" type="pres">
      <dgm:prSet presAssocID="{26964CBE-9E93-448B-81E5-F4E3189BAE55}" presName="rect1" presStyleLbl="bgImgPlace1" presStyleIdx="1" presStyleCnt="4" custScaleX="148348" custScaleY="162256" custLinFactX="-100000" custLinFactNeighborX="-198709" custLinFactNeighborY="24465"/>
      <dgm:spPr>
        <a:blipFill>
          <a:blip xmlns:r="http://schemas.openxmlformats.org/officeDocument/2006/relationships" r:embed="rId2"/>
          <a:srcRect/>
          <a:stretch>
            <a:fillRect t="-13000" b="-13000"/>
          </a:stretch>
        </a:blipFill>
        <a:scene3d>
          <a:camera prst="orthographicFront"/>
          <a:lightRig rig="threePt" dir="t"/>
        </a:scene3d>
        <a:sp3d>
          <a:bevelT w="165100" prst="coolSlant"/>
        </a:sp3d>
      </dgm:spPr>
    </dgm:pt>
    <dgm:pt modelId="{AFB4ED9D-DCBB-4410-84FC-907A71318191}" type="pres">
      <dgm:prSet presAssocID="{26964CBE-9E93-448B-81E5-F4E3189BAE55}" presName="wedgeRectCallout1" presStyleLbl="node1" presStyleIdx="1" presStyleCnt="4" custScaleX="345381" custScaleY="516620" custLinFactY="-774" custLinFactNeighborX="-28567" custLinFactNeighborY="-100000">
        <dgm:presLayoutVars>
          <dgm:bulletEnabled val="1"/>
        </dgm:presLayoutVars>
      </dgm:prSet>
      <dgm:spPr/>
    </dgm:pt>
    <dgm:pt modelId="{8E8909BE-4D95-44BF-BB3B-80505E9C9FB1}" type="pres">
      <dgm:prSet presAssocID="{15B48AE6-1EEA-4C99-9E6D-1AEA4E6A7CA2}" presName="sibTrans" presStyleCnt="0"/>
      <dgm:spPr>
        <a:scene3d>
          <a:camera prst="orthographicFront"/>
          <a:lightRig rig="threePt" dir="t"/>
        </a:scene3d>
        <a:sp3d>
          <a:bevelT w="165100" prst="coolSlant"/>
        </a:sp3d>
      </dgm:spPr>
    </dgm:pt>
    <dgm:pt modelId="{37520511-B8B4-4D95-AE78-C3E1AFD7EC3C}" type="pres">
      <dgm:prSet presAssocID="{A912391A-ECF3-483D-8C48-8AB19D1D88B7}" presName="composite" presStyleCnt="0"/>
      <dgm:spPr>
        <a:scene3d>
          <a:camera prst="orthographicFront"/>
          <a:lightRig rig="threePt" dir="t"/>
        </a:scene3d>
        <a:sp3d>
          <a:bevelT w="165100" prst="coolSlant"/>
        </a:sp3d>
      </dgm:spPr>
    </dgm:pt>
    <dgm:pt modelId="{E63BAA57-91B2-4E49-8710-44635713E6A2}" type="pres">
      <dgm:prSet presAssocID="{A912391A-ECF3-483D-8C48-8AB19D1D88B7}" presName="rect1" presStyleLbl="bgImgPlace1" presStyleIdx="2" presStyleCnt="4" custScaleX="183032" custScaleY="183032" custLinFactNeighborX="4922" custLinFactNeighborY="8787"/>
      <dgm:spPr>
        <a:blipFill>
          <a:blip xmlns:r="http://schemas.openxmlformats.org/officeDocument/2006/relationships" r:embed="rId3"/>
          <a:srcRect/>
          <a:stretch>
            <a:fillRect t="-13000" b="-13000"/>
          </a:stretch>
        </a:blipFill>
        <a:scene3d>
          <a:camera prst="orthographicFront"/>
          <a:lightRig rig="threePt" dir="t"/>
        </a:scene3d>
        <a:sp3d>
          <a:bevelT w="165100" prst="coolSlant"/>
        </a:sp3d>
      </dgm:spPr>
    </dgm:pt>
    <dgm:pt modelId="{C5154860-98B4-463B-B85E-6919C16EC644}" type="pres">
      <dgm:prSet presAssocID="{A912391A-ECF3-483D-8C48-8AB19D1D88B7}" presName="wedgeRectCallout1" presStyleLbl="node1" presStyleIdx="2" presStyleCnt="4" custScaleX="349612" custScaleY="511593" custLinFactX="100000" custLinFactY="-33502" custLinFactNeighborX="197830" custLinFactNeighborY="-100000">
        <dgm:presLayoutVars>
          <dgm:bulletEnabled val="1"/>
        </dgm:presLayoutVars>
      </dgm:prSet>
      <dgm:spPr/>
    </dgm:pt>
    <dgm:pt modelId="{86F732C3-7C1D-4B97-8D30-49740FE492BC}" type="pres">
      <dgm:prSet presAssocID="{B181D932-5BA1-4477-9605-883D8DE10F5E}" presName="sibTrans" presStyleCnt="0"/>
      <dgm:spPr>
        <a:scene3d>
          <a:camera prst="orthographicFront"/>
          <a:lightRig rig="threePt" dir="t"/>
        </a:scene3d>
        <a:sp3d>
          <a:bevelT w="165100" prst="coolSlant"/>
        </a:sp3d>
      </dgm:spPr>
    </dgm:pt>
    <dgm:pt modelId="{5A0D7257-2363-448A-9661-DE2BD22CBF5D}" type="pres">
      <dgm:prSet presAssocID="{83F33958-BD58-402A-8E71-7F904D5F85AF}" presName="composite" presStyleCnt="0"/>
      <dgm:spPr>
        <a:scene3d>
          <a:camera prst="orthographicFront"/>
          <a:lightRig rig="threePt" dir="t"/>
        </a:scene3d>
        <a:sp3d>
          <a:bevelT w="165100" prst="coolSlant"/>
        </a:sp3d>
      </dgm:spPr>
    </dgm:pt>
    <dgm:pt modelId="{EEF6678B-47DC-43D8-88CE-DF6E048BB932}" type="pres">
      <dgm:prSet presAssocID="{83F33958-BD58-402A-8E71-7F904D5F85AF}" presName="rect1" presStyleLbl="bgImgPlace1" presStyleIdx="3" presStyleCnt="4" custScaleX="186564" custScaleY="186564" custLinFactX="100000" custLinFactNeighborX="171967" custLinFactNeighborY="12571"/>
      <dgm:spPr>
        <a:blipFill>
          <a:blip xmlns:r="http://schemas.openxmlformats.org/officeDocument/2006/relationships" r:embed="rId4"/>
          <a:srcRect/>
          <a:stretch>
            <a:fillRect t="-13000" b="-13000"/>
          </a:stretch>
        </a:blipFill>
        <a:scene3d>
          <a:camera prst="orthographicFront"/>
          <a:lightRig rig="threePt" dir="t"/>
        </a:scene3d>
        <a:sp3d>
          <a:bevelT w="165100" prst="coolSlant"/>
        </a:sp3d>
      </dgm:spPr>
    </dgm:pt>
    <dgm:pt modelId="{9D9ABC7E-A5AD-402D-9B5E-8AF609F1E4A3}" type="pres">
      <dgm:prSet presAssocID="{83F33958-BD58-402A-8E71-7F904D5F85AF}" presName="wedgeRectCallout1" presStyleLbl="node1" presStyleIdx="3" presStyleCnt="4" custScaleX="458379" custScaleY="526906" custLinFactX="300000" custLinFactY="-26970" custLinFactNeighborX="385150" custLinFactNeighborY="-100000">
        <dgm:presLayoutVars>
          <dgm:bulletEnabled val="1"/>
        </dgm:presLayoutVars>
      </dgm:prSet>
      <dgm:spPr/>
    </dgm:pt>
  </dgm:ptLst>
  <dgm:cxnLst>
    <dgm:cxn modelId="{40FB472D-0F90-4EA0-92C3-07AA7C491555}" srcId="{EC105DE2-6A00-47F4-924E-FEBB235D3548}" destId="{A912391A-ECF3-483D-8C48-8AB19D1D88B7}" srcOrd="2" destOrd="0" parTransId="{D0C7EDBB-E753-463A-BD81-986F4B3D8C9D}" sibTransId="{B181D932-5BA1-4477-9605-883D8DE10F5E}"/>
    <dgm:cxn modelId="{0B63CB36-FA1A-40D2-887F-4AF0C6F51B3C}" type="presOf" srcId="{A912391A-ECF3-483D-8C48-8AB19D1D88B7}" destId="{C5154860-98B4-463B-B85E-6919C16EC644}" srcOrd="0" destOrd="0" presId="urn:microsoft.com/office/officeart/2008/layout/BendingPictureCaptionList"/>
    <dgm:cxn modelId="{D5C83545-B2E0-4A1C-A237-A06AE28A86A7}" type="presOf" srcId="{26964CBE-9E93-448B-81E5-F4E3189BAE55}" destId="{AFB4ED9D-DCBB-4410-84FC-907A71318191}" srcOrd="0" destOrd="0" presId="urn:microsoft.com/office/officeart/2008/layout/BendingPictureCaptionList"/>
    <dgm:cxn modelId="{113CDB48-E250-4077-95AD-18BEC9EA73E0}" srcId="{EC105DE2-6A00-47F4-924E-FEBB235D3548}" destId="{83F33958-BD58-402A-8E71-7F904D5F85AF}" srcOrd="3" destOrd="0" parTransId="{E33430BC-5CDE-479F-BC48-05C5BEE8274D}" sibTransId="{71EDD2A5-D2B9-4038-B007-770A7FB90996}"/>
    <dgm:cxn modelId="{1D335054-4076-4138-944F-DDD7C1C5F3A8}" srcId="{EC105DE2-6A00-47F4-924E-FEBB235D3548}" destId="{F7E3A222-B61B-4EB3-8115-D12C5F17044A}" srcOrd="0" destOrd="0" parTransId="{8F01DA5E-E941-45D4-A78F-6B4417CA1DFF}" sibTransId="{1D2BFAF1-8DE3-45FF-BDE8-BDD45754648B}"/>
    <dgm:cxn modelId="{CCF9FB74-474F-4CC3-B957-E1CFD2FF0D36}" type="presOf" srcId="{EC105DE2-6A00-47F4-924E-FEBB235D3548}" destId="{5784A8A5-3342-4FF9-ACF6-D4D72049160B}" srcOrd="0" destOrd="0" presId="urn:microsoft.com/office/officeart/2008/layout/BendingPictureCaptionList"/>
    <dgm:cxn modelId="{AD40A558-25E8-47E2-9E08-0D80D5652FA3}" srcId="{EC105DE2-6A00-47F4-924E-FEBB235D3548}" destId="{26964CBE-9E93-448B-81E5-F4E3189BAE55}" srcOrd="1" destOrd="0" parTransId="{2453ED28-8278-401B-9F73-34B5DB1BA44E}" sibTransId="{15B48AE6-1EEA-4C99-9E6D-1AEA4E6A7CA2}"/>
    <dgm:cxn modelId="{B15752EF-704C-4E0F-9B1E-C396E8A352DF}" type="presOf" srcId="{F7E3A222-B61B-4EB3-8115-D12C5F17044A}" destId="{1482601F-1070-444B-A1B9-244C5CEE8F2B}" srcOrd="0" destOrd="0" presId="urn:microsoft.com/office/officeart/2008/layout/BendingPictureCaptionList"/>
    <dgm:cxn modelId="{43F3F5F5-48AB-47DF-B734-440F14B7F160}" type="presOf" srcId="{83F33958-BD58-402A-8E71-7F904D5F85AF}" destId="{9D9ABC7E-A5AD-402D-9B5E-8AF609F1E4A3}" srcOrd="0" destOrd="0" presId="urn:microsoft.com/office/officeart/2008/layout/BendingPictureCaptionList"/>
    <dgm:cxn modelId="{AEE45564-DA03-4D0A-8826-4B1157928F59}" type="presParOf" srcId="{5784A8A5-3342-4FF9-ACF6-D4D72049160B}" destId="{34820868-80FD-4641-B159-7A7733F7AB6F}" srcOrd="0" destOrd="0" presId="urn:microsoft.com/office/officeart/2008/layout/BendingPictureCaptionList"/>
    <dgm:cxn modelId="{5F6D4406-4166-45A3-B2A0-0CD88DC00A49}" type="presParOf" srcId="{34820868-80FD-4641-B159-7A7733F7AB6F}" destId="{B4CC044F-2119-4712-8A27-8B9ACDECE462}" srcOrd="0" destOrd="0" presId="urn:microsoft.com/office/officeart/2008/layout/BendingPictureCaptionList"/>
    <dgm:cxn modelId="{48F6347B-23D2-4CE6-9D17-C1E0EC2A8116}" type="presParOf" srcId="{34820868-80FD-4641-B159-7A7733F7AB6F}" destId="{1482601F-1070-444B-A1B9-244C5CEE8F2B}" srcOrd="1" destOrd="0" presId="urn:microsoft.com/office/officeart/2008/layout/BendingPictureCaptionList"/>
    <dgm:cxn modelId="{A88F6D4F-E489-4833-928B-36250D8E274D}" type="presParOf" srcId="{5784A8A5-3342-4FF9-ACF6-D4D72049160B}" destId="{CC75A6BA-5A05-483B-A296-ACF46E02FE0E}" srcOrd="1" destOrd="0" presId="urn:microsoft.com/office/officeart/2008/layout/BendingPictureCaptionList"/>
    <dgm:cxn modelId="{ECAA2394-E485-4CFF-B2A2-DFD5FFCC4DD8}" type="presParOf" srcId="{5784A8A5-3342-4FF9-ACF6-D4D72049160B}" destId="{B5043EAB-3142-481C-B74C-BF66EFC7CB6C}" srcOrd="2" destOrd="0" presId="urn:microsoft.com/office/officeart/2008/layout/BendingPictureCaptionList"/>
    <dgm:cxn modelId="{6A4E5866-55A5-44EB-A382-51513F5AAD29}" type="presParOf" srcId="{B5043EAB-3142-481C-B74C-BF66EFC7CB6C}" destId="{43E95300-2269-4132-9375-72CAA8E9611C}" srcOrd="0" destOrd="0" presId="urn:microsoft.com/office/officeart/2008/layout/BendingPictureCaptionList"/>
    <dgm:cxn modelId="{423B2B96-6F65-45D0-92F9-55D22DBD9B52}" type="presParOf" srcId="{B5043EAB-3142-481C-B74C-BF66EFC7CB6C}" destId="{AFB4ED9D-DCBB-4410-84FC-907A71318191}" srcOrd="1" destOrd="0" presId="urn:microsoft.com/office/officeart/2008/layout/BendingPictureCaptionList"/>
    <dgm:cxn modelId="{CCFF100D-EF6A-4E51-956F-FEB30B3AA010}" type="presParOf" srcId="{5784A8A5-3342-4FF9-ACF6-D4D72049160B}" destId="{8E8909BE-4D95-44BF-BB3B-80505E9C9FB1}" srcOrd="3" destOrd="0" presId="urn:microsoft.com/office/officeart/2008/layout/BendingPictureCaptionList"/>
    <dgm:cxn modelId="{C2171AC8-8E16-4C5B-B613-3F4DBD3768F0}" type="presParOf" srcId="{5784A8A5-3342-4FF9-ACF6-D4D72049160B}" destId="{37520511-B8B4-4D95-AE78-C3E1AFD7EC3C}" srcOrd="4" destOrd="0" presId="urn:microsoft.com/office/officeart/2008/layout/BendingPictureCaptionList"/>
    <dgm:cxn modelId="{4D9A0153-9542-4D5C-A73B-6D04A4E5C22F}" type="presParOf" srcId="{37520511-B8B4-4D95-AE78-C3E1AFD7EC3C}" destId="{E63BAA57-91B2-4E49-8710-44635713E6A2}" srcOrd="0" destOrd="0" presId="urn:microsoft.com/office/officeart/2008/layout/BendingPictureCaptionList"/>
    <dgm:cxn modelId="{A1C9ABF3-A4FD-4704-8B48-132EFB92AECB}" type="presParOf" srcId="{37520511-B8B4-4D95-AE78-C3E1AFD7EC3C}" destId="{C5154860-98B4-463B-B85E-6919C16EC644}" srcOrd="1" destOrd="0" presId="urn:microsoft.com/office/officeart/2008/layout/BendingPictureCaptionList"/>
    <dgm:cxn modelId="{29CB7C3F-64BB-4245-BF32-399C1A641542}" type="presParOf" srcId="{5784A8A5-3342-4FF9-ACF6-D4D72049160B}" destId="{86F732C3-7C1D-4B97-8D30-49740FE492BC}" srcOrd="5" destOrd="0" presId="urn:microsoft.com/office/officeart/2008/layout/BendingPictureCaptionList"/>
    <dgm:cxn modelId="{CDA7E109-5911-422D-BFCE-0671AF17B81D}" type="presParOf" srcId="{5784A8A5-3342-4FF9-ACF6-D4D72049160B}" destId="{5A0D7257-2363-448A-9661-DE2BD22CBF5D}" srcOrd="6" destOrd="0" presId="urn:microsoft.com/office/officeart/2008/layout/BendingPictureCaptionList"/>
    <dgm:cxn modelId="{6226A678-1DBC-448F-9E1B-39A7035B7D2E}" type="presParOf" srcId="{5A0D7257-2363-448A-9661-DE2BD22CBF5D}" destId="{EEF6678B-47DC-43D8-88CE-DF6E048BB932}" srcOrd="0" destOrd="0" presId="urn:microsoft.com/office/officeart/2008/layout/BendingPictureCaptionList"/>
    <dgm:cxn modelId="{3AE34557-1ACA-496E-A26D-F3D8A03ABC18}" type="presParOf" srcId="{5A0D7257-2363-448A-9661-DE2BD22CBF5D}" destId="{9D9ABC7E-A5AD-402D-9B5E-8AF609F1E4A3}" srcOrd="1" destOrd="0" presId="urn:microsoft.com/office/officeart/2008/layout/BendingPictureCaptionList"/>
  </dgm:cxnLst>
  <dgm:bg>
    <a:solidFill>
      <a:sysClr val="window" lastClr="FFFFFF"/>
    </a:solidFill>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B4CC044F-2119-4712-8A27-8B9ACDECE462}">
      <dsp:nvSpPr>
        <dsp:cNvPr id="0" name=""/>
        <dsp:cNvSpPr/>
      </dsp:nvSpPr>
      <dsp:spPr>
        <a:xfrm>
          <a:off x="908357" y="158197"/>
          <a:ext cx="838197" cy="641195"/>
        </a:xfrm>
        <a:prstGeom prst="rect">
          <a:avLst/>
        </a:prstGeom>
        <a:blipFill>
          <a:blip xmlns:r="http://schemas.openxmlformats.org/officeDocument/2006/relationships" r:embed="rId1"/>
          <a:srcRect/>
          <a:stretch>
            <a:fillRect t="-15000" b="-15000"/>
          </a:stretch>
        </a:blipFill>
        <a:ln w="25400" cap="flat" cmpd="sng" algn="ctr">
          <a:solidFill>
            <a:schemeClr val="lt1">
              <a:hueOff val="0"/>
              <a:satOff val="0"/>
              <a:lumOff val="0"/>
              <a:alphaOff val="0"/>
            </a:schemeClr>
          </a:solidFill>
          <a:prstDash val="solid"/>
        </a:ln>
        <a:effectLst/>
        <a:scene3d>
          <a:camera prst="orthographicFront"/>
          <a:lightRig rig="threePt" dir="t"/>
        </a:scene3d>
        <a:sp3d>
          <a:bevelT w="165100" prst="coolSlant"/>
        </a:sp3d>
      </dsp:spPr>
      <dsp:style>
        <a:lnRef idx="2">
          <a:scrgbClr r="0" g="0" b="0"/>
        </a:lnRef>
        <a:fillRef idx="1">
          <a:scrgbClr r="0" g="0" b="0"/>
        </a:fillRef>
        <a:effectRef idx="0">
          <a:scrgbClr r="0" g="0" b="0"/>
        </a:effectRef>
        <a:fontRef idx="minor"/>
      </dsp:style>
    </dsp:sp>
    <dsp:sp modelId="{1482601F-1070-444B-A1B9-244C5CEE8F2B}">
      <dsp:nvSpPr>
        <dsp:cNvPr id="0" name=""/>
        <dsp:cNvSpPr/>
      </dsp:nvSpPr>
      <dsp:spPr>
        <a:xfrm>
          <a:off x="2043264" y="100877"/>
          <a:ext cx="1360132" cy="758095"/>
        </a:xfrm>
        <a:prstGeom prst="wedgeRectCallout">
          <a:avLst>
            <a:gd name="adj1" fmla="val 20250"/>
            <a:gd name="adj2" fmla="val -60700"/>
          </a:avLst>
        </a:prstGeom>
        <a:solidFill>
          <a:schemeClr val="dk1"/>
        </a:solidFill>
        <a:ln w="25400" cap="flat" cmpd="sng" algn="ctr">
          <a:solidFill>
            <a:schemeClr val="dk1">
              <a:shade val="15000"/>
            </a:schemeClr>
          </a:solidFill>
          <a:prstDash val="solid"/>
        </a:ln>
        <a:effectLst/>
      </dsp:spPr>
      <dsp:style>
        <a:lnRef idx="2">
          <a:schemeClr val="dk1">
            <a:shade val="15000"/>
          </a:schemeClr>
        </a:lnRef>
        <a:fillRef idx="1">
          <a:schemeClr val="dk1"/>
        </a:fillRef>
        <a:effectRef idx="0">
          <a:schemeClr val="dk1"/>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Sales</a:t>
          </a:r>
          <a:r>
            <a:rPr lang="en-IN" sz="1800" kern="1200"/>
            <a:t> 11.49</a:t>
          </a:r>
          <a:r>
            <a:rPr lang="en-IN" sz="1800" b="0" i="0" u="none" kern="1200" cap="none" spc="0">
              <a:ln w="0"/>
              <a:solidFill>
                <a:schemeClr val="bg1"/>
              </a:solidFill>
              <a:effectLst>
                <a:outerShdw blurRad="38100" dist="19050" dir="2700000" algn="tl" rotWithShape="0">
                  <a:schemeClr val="dk1">
                    <a:alpha val="40000"/>
                  </a:schemeClr>
                </a:outerShdw>
              </a:effectLst>
            </a:rPr>
            <a:t>M</a:t>
          </a:r>
          <a:endParaRPr lang="en-IN" sz="1800" kern="1200"/>
        </a:p>
      </dsp:txBody>
      <dsp:txXfrm>
        <a:off x="2043264" y="100877"/>
        <a:ext cx="1360132" cy="758095"/>
      </dsp:txXfrm>
    </dsp:sp>
    <dsp:sp modelId="{43E95300-2269-4132-9375-72CAA8E9611C}">
      <dsp:nvSpPr>
        <dsp:cNvPr id="0" name=""/>
        <dsp:cNvSpPr/>
      </dsp:nvSpPr>
      <dsp:spPr>
        <a:xfrm>
          <a:off x="3974831" y="126547"/>
          <a:ext cx="743930" cy="650940"/>
        </a:xfrm>
        <a:prstGeom prst="rect">
          <a:avLst/>
        </a:prstGeom>
        <a:blipFill>
          <a:blip xmlns:r="http://schemas.openxmlformats.org/officeDocument/2006/relationships" r:embed="rId2"/>
          <a:srcRect/>
          <a:stretch>
            <a:fillRect t="-13000" b="-13000"/>
          </a:stretch>
        </a:blipFill>
        <a:ln w="25400" cap="flat" cmpd="sng" algn="ctr">
          <a:solidFill>
            <a:schemeClr val="lt1">
              <a:hueOff val="0"/>
              <a:satOff val="0"/>
              <a:lumOff val="0"/>
              <a:alphaOff val="0"/>
            </a:schemeClr>
          </a:solidFill>
          <a:prstDash val="solid"/>
        </a:ln>
        <a:effectLst/>
        <a:scene3d>
          <a:camera prst="orthographicFront"/>
          <a:lightRig rig="threePt" dir="t"/>
        </a:scene3d>
        <a:sp3d>
          <a:bevelT w="165100" prst="coolSlant"/>
        </a:sp3d>
      </dsp:spPr>
      <dsp:style>
        <a:lnRef idx="2">
          <a:scrgbClr r="0" g="0" b="0"/>
        </a:lnRef>
        <a:fillRef idx="1">
          <a:scrgbClr r="0" g="0" b="0"/>
        </a:fillRef>
        <a:effectRef idx="0">
          <a:scrgbClr r="0" g="0" b="0"/>
        </a:effectRef>
        <a:fontRef idx="minor"/>
      </dsp:style>
    </dsp:sp>
    <dsp:sp modelId="{AFB4ED9D-DCBB-4410-84FC-907A71318191}">
      <dsp:nvSpPr>
        <dsp:cNvPr id="0" name=""/>
        <dsp:cNvSpPr/>
      </dsp:nvSpPr>
      <dsp:spPr>
        <a:xfrm>
          <a:off x="4964063" y="80346"/>
          <a:ext cx="1541483" cy="725403"/>
        </a:xfrm>
        <a:prstGeom prst="wedgeRectCallout">
          <a:avLst>
            <a:gd name="adj1" fmla="val 20250"/>
            <a:gd name="adj2" fmla="val -60700"/>
          </a:avLst>
        </a:prstGeom>
        <a:solidFill>
          <a:schemeClr val="dk1"/>
        </a:solidFill>
        <a:ln w="25400" cap="flat" cmpd="sng" algn="ctr">
          <a:solidFill>
            <a:schemeClr val="dk1">
              <a:shade val="15000"/>
            </a:schemeClr>
          </a:solidFill>
          <a:prstDash val="solid"/>
        </a:ln>
        <a:effectLst/>
      </dsp:spPr>
      <dsp:style>
        <a:lnRef idx="2">
          <a:schemeClr val="dk1">
            <a:shade val="15000"/>
          </a:schemeClr>
        </a:lnRef>
        <a:fillRef idx="1">
          <a:schemeClr val="dk1"/>
        </a:fillRef>
        <a:effectRef idx="0">
          <a:schemeClr val="dk1"/>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Profit</a:t>
          </a:r>
        </a:p>
        <a:p>
          <a:pPr marL="0" lvl="0" indent="0" algn="ctr" defTabSz="800100">
            <a:lnSpc>
              <a:spcPct val="90000"/>
            </a:lnSpc>
            <a:spcBef>
              <a:spcPct val="0"/>
            </a:spcBef>
            <a:spcAft>
              <a:spcPct val="35000"/>
            </a:spcAft>
            <a:buNone/>
          </a:pPr>
          <a:r>
            <a:rPr lang="en-IN" sz="1800" kern="1200"/>
            <a:t> 5.8L </a:t>
          </a:r>
          <a:endParaRPr lang="en-IN" sz="1000" kern="1200"/>
        </a:p>
      </dsp:txBody>
      <dsp:txXfrm>
        <a:off x="4964063" y="80346"/>
        <a:ext cx="1541483" cy="725403"/>
      </dsp:txXfrm>
    </dsp:sp>
    <dsp:sp modelId="{E63BAA57-91B2-4E49-8710-44635713E6A2}">
      <dsp:nvSpPr>
        <dsp:cNvPr id="0" name=""/>
        <dsp:cNvSpPr/>
      </dsp:nvSpPr>
      <dsp:spPr>
        <a:xfrm>
          <a:off x="7011576" y="44578"/>
          <a:ext cx="917862" cy="734289"/>
        </a:xfrm>
        <a:prstGeom prst="rect">
          <a:avLst/>
        </a:prstGeom>
        <a:blipFill>
          <a:blip xmlns:r="http://schemas.openxmlformats.org/officeDocument/2006/relationships" r:embed="rId3"/>
          <a:srcRect/>
          <a:stretch>
            <a:fillRect t="-13000" b="-13000"/>
          </a:stretch>
        </a:blipFill>
        <a:ln w="25400" cap="flat" cmpd="sng" algn="ctr">
          <a:solidFill>
            <a:schemeClr val="lt1">
              <a:hueOff val="0"/>
              <a:satOff val="0"/>
              <a:lumOff val="0"/>
              <a:alphaOff val="0"/>
            </a:schemeClr>
          </a:solidFill>
          <a:prstDash val="solid"/>
        </a:ln>
        <a:effectLst/>
        <a:scene3d>
          <a:camera prst="orthographicFront"/>
          <a:lightRig rig="threePt" dir="t"/>
        </a:scene3d>
        <a:sp3d>
          <a:bevelT w="165100" prst="coolSlant"/>
        </a:sp3d>
      </dsp:spPr>
      <dsp:style>
        <a:lnRef idx="2">
          <a:scrgbClr r="0" g="0" b="0"/>
        </a:lnRef>
        <a:fillRef idx="1">
          <a:scrgbClr r="0" g="0" b="0"/>
        </a:fillRef>
        <a:effectRef idx="0">
          <a:scrgbClr r="0" g="0" b="0"/>
        </a:effectRef>
        <a:fontRef idx="minor"/>
      </dsp:style>
    </dsp:sp>
    <dsp:sp modelId="{C5154860-98B4-463B-B85E-6919C16EC644}">
      <dsp:nvSpPr>
        <dsp:cNvPr id="0" name=""/>
        <dsp:cNvSpPr/>
      </dsp:nvSpPr>
      <dsp:spPr>
        <a:xfrm>
          <a:off x="8012449" y="60523"/>
          <a:ext cx="1560366" cy="718344"/>
        </a:xfrm>
        <a:prstGeom prst="wedgeRectCallout">
          <a:avLst>
            <a:gd name="adj1" fmla="val 20250"/>
            <a:gd name="adj2" fmla="val -60700"/>
          </a:avLst>
        </a:prstGeom>
        <a:solidFill>
          <a:schemeClr val="dk1"/>
        </a:solidFill>
        <a:ln w="25400" cap="flat" cmpd="sng" algn="ctr">
          <a:solidFill>
            <a:schemeClr val="dk1">
              <a:shade val="15000"/>
            </a:schemeClr>
          </a:solidFill>
          <a:prstDash val="solid"/>
        </a:ln>
        <a:effectLst/>
      </dsp:spPr>
      <dsp:style>
        <a:lnRef idx="2">
          <a:schemeClr val="dk1">
            <a:shade val="15000"/>
          </a:schemeClr>
        </a:lnRef>
        <a:fillRef idx="1">
          <a:schemeClr val="dk1"/>
        </a:fillRef>
        <a:effectRef idx="0">
          <a:schemeClr val="dk1"/>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Total</a:t>
          </a:r>
          <a:r>
            <a:rPr lang="en-IN" sz="1800" kern="1200" baseline="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Vendors</a:t>
          </a:r>
          <a:r>
            <a:rPr lang="en-IN" sz="1800" kern="1200" baseline="0"/>
            <a:t> </a:t>
          </a:r>
          <a:r>
            <a:rPr lang="en-IN" sz="1800" b="0" kern="1200" cap="none" spc="0" baseline="0">
              <a:ln w="0"/>
              <a:solidFill>
                <a:schemeClr val="bg1"/>
              </a:solidFill>
              <a:effectLst>
                <a:outerShdw blurRad="38100" dist="19050" dir="2700000" algn="tl" rotWithShape="0">
                  <a:schemeClr val="dk1">
                    <a:alpha val="40000"/>
                  </a:schemeClr>
                </a:outerShdw>
              </a:effectLst>
            </a:rPr>
            <a:t>143</a:t>
          </a:r>
          <a:endParaRPr lang="en-IN" sz="1800" b="0" kern="1200" cap="none" spc="0">
            <a:ln w="0"/>
            <a:solidFill>
              <a:schemeClr val="bg1"/>
            </a:solidFill>
            <a:effectLst>
              <a:outerShdw blurRad="38100" dist="19050" dir="2700000" algn="tl" rotWithShape="0">
                <a:schemeClr val="dk1">
                  <a:alpha val="40000"/>
                </a:schemeClr>
              </a:outerShdw>
            </a:effectLst>
          </a:endParaRPr>
        </a:p>
      </dsp:txBody>
      <dsp:txXfrm>
        <a:off x="8012449" y="60523"/>
        <a:ext cx="1560366" cy="718344"/>
      </dsp:txXfrm>
    </dsp:sp>
    <dsp:sp modelId="{EEF6678B-47DC-43D8-88CE-DF6E048BB932}">
      <dsp:nvSpPr>
        <dsp:cNvPr id="0" name=""/>
        <dsp:cNvSpPr/>
      </dsp:nvSpPr>
      <dsp:spPr>
        <a:xfrm>
          <a:off x="10195123" y="50840"/>
          <a:ext cx="935574" cy="748459"/>
        </a:xfrm>
        <a:prstGeom prst="rect">
          <a:avLst/>
        </a:prstGeom>
        <a:blipFill>
          <a:blip xmlns:r="http://schemas.openxmlformats.org/officeDocument/2006/relationships" r:embed="rId4"/>
          <a:srcRect/>
          <a:stretch>
            <a:fillRect t="-13000" b="-13000"/>
          </a:stretch>
        </a:blipFill>
        <a:ln w="25400" cap="flat" cmpd="sng" algn="ctr">
          <a:solidFill>
            <a:schemeClr val="lt1">
              <a:hueOff val="0"/>
              <a:satOff val="0"/>
              <a:lumOff val="0"/>
              <a:alphaOff val="0"/>
            </a:schemeClr>
          </a:solidFill>
          <a:prstDash val="solid"/>
        </a:ln>
        <a:effectLst/>
        <a:scene3d>
          <a:camera prst="orthographicFront"/>
          <a:lightRig rig="threePt" dir="t"/>
        </a:scene3d>
        <a:sp3d>
          <a:bevelT w="165100" prst="coolSlant"/>
        </a:sp3d>
      </dsp:spPr>
      <dsp:style>
        <a:lnRef idx="2">
          <a:scrgbClr r="0" g="0" b="0"/>
        </a:lnRef>
        <a:fillRef idx="1">
          <a:scrgbClr r="0" g="0" b="0"/>
        </a:fillRef>
        <a:effectRef idx="0">
          <a:scrgbClr r="0" g="0" b="0"/>
        </a:effectRef>
        <a:fontRef idx="minor"/>
      </dsp:style>
    </dsp:sp>
    <dsp:sp modelId="{9D9ABC7E-A5AD-402D-9B5E-8AF609F1E4A3}">
      <dsp:nvSpPr>
        <dsp:cNvPr id="0" name=""/>
        <dsp:cNvSpPr/>
      </dsp:nvSpPr>
      <dsp:spPr>
        <a:xfrm>
          <a:off x="11351627" y="57111"/>
          <a:ext cx="2045809" cy="739846"/>
        </a:xfrm>
        <a:prstGeom prst="wedgeRectCallout">
          <a:avLst>
            <a:gd name="adj1" fmla="val 20250"/>
            <a:gd name="adj2" fmla="val -60700"/>
          </a:avLst>
        </a:prstGeom>
        <a:solidFill>
          <a:schemeClr val="dk1"/>
        </a:solidFill>
        <a:ln w="25400" cap="flat" cmpd="sng" algn="ctr">
          <a:solidFill>
            <a:schemeClr val="dk1">
              <a:shade val="15000"/>
            </a:schemeClr>
          </a:solidFill>
          <a:prstDash val="solid"/>
        </a:ln>
        <a:effectLst/>
      </dsp:spPr>
      <dsp:style>
        <a:lnRef idx="2">
          <a:schemeClr val="dk1">
            <a:shade val="15000"/>
          </a:schemeClr>
        </a:lnRef>
        <a:fillRef idx="1">
          <a:schemeClr val="dk1"/>
        </a:fillRef>
        <a:effectRef idx="0">
          <a:schemeClr val="dk1"/>
        </a:effectRef>
        <a:fontRef idx="minor">
          <a:schemeClr val="lt1"/>
        </a:fontRef>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Average</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Lead</a:t>
          </a:r>
          <a:r>
            <a:rPr lang="en-IN" sz="1800" kern="1200"/>
            <a:t> </a:t>
          </a:r>
          <a:r>
            <a:rPr lang="en-IN" sz="1800" b="1" i="0" u="none" kern="1200" cap="none" spc="0">
              <a:ln w="13462">
                <a:solidFill>
                  <a:sysClr val="window" lastClr="FFFFFF"/>
                </a:solidFill>
                <a:prstDash val="solid"/>
              </a:ln>
              <a:solidFill>
                <a:sysClr val="windowText" lastClr="000000">
                  <a:lumMod val="85000"/>
                  <a:lumOff val="15000"/>
                </a:sysClr>
              </a:solidFill>
              <a:effectLst>
                <a:outerShdw dist="38100" dir="2700000" algn="bl" rotWithShape="0">
                  <a:srgbClr val="4BACC6"/>
                </a:outerShdw>
              </a:effectLst>
              <a:latin typeface="Calibri"/>
              <a:ea typeface="+mn-ea"/>
              <a:cs typeface="+mn-cs"/>
            </a:rPr>
            <a:t>Time</a:t>
          </a:r>
          <a:r>
            <a:rPr lang="en-IN" sz="1800" kern="1200"/>
            <a:t> </a:t>
          </a:r>
          <a:r>
            <a:rPr lang="en-IN" sz="1800" b="0" kern="1200" cap="none" spc="0">
              <a:ln w="0"/>
              <a:solidFill>
                <a:schemeClr val="bg1"/>
              </a:solidFill>
              <a:effectLst>
                <a:outerShdw blurRad="38100" dist="19050" dir="2700000" algn="tl" rotWithShape="0">
                  <a:schemeClr val="dk1">
                    <a:alpha val="40000"/>
                  </a:schemeClr>
                </a:outerShdw>
              </a:effectLst>
            </a:rPr>
            <a:t>3.96</a:t>
          </a:r>
          <a:endParaRPr lang="en-IN" sz="1800" kern="1200">
            <a:ln w="13462">
              <a:noFill/>
              <a:prstDash val="solid"/>
            </a:ln>
            <a:solidFill>
              <a:schemeClr val="bg1"/>
            </a:solidFill>
          </a:endParaRPr>
        </a:p>
      </dsp:txBody>
      <dsp:txXfrm>
        <a:off x="11351627" y="57111"/>
        <a:ext cx="2045809" cy="739846"/>
      </dsp:txXfrm>
    </dsp:sp>
  </dsp:spTree>
</dsp:drawing>
</file>

<file path=xl/diagrams/layout1.xml><?xml version="1.0" encoding="utf-8"?>
<dgm:layoutDef xmlns:dgm="http://schemas.openxmlformats.org/drawingml/2006/diagram" xmlns:a="http://schemas.openxmlformats.org/drawingml/2006/main" uniqueId="urn:microsoft.com/office/officeart/2008/layout/BendingPictureCaptionList">
  <dgm:title val=""/>
  <dgm:desc val=""/>
  <dgm:catLst>
    <dgm:cat type="picture" pri="9000"/>
    <dgm:cat type="pictureconvert" pri="9000"/>
  </dgm:catLst>
  <dgm:sampData>
    <dgm:dataModel>
      <dgm:ptLst>
        <dgm:pt modelId="0" type="doc"/>
        <dgm:pt modelId="10">
          <dgm:prSet phldr="1"/>
        </dgm:pt>
        <dgm:pt modelId="20">
          <dgm:prSet phldr="1"/>
        </dgm:pt>
        <dgm:pt modelId="30">
          <dgm:prSet phldr="1"/>
        </dgm:pt>
      </dgm:ptLst>
      <dgm:cxnLst>
        <dgm:cxn modelId="60" srcId="0" destId="10" srcOrd="0" destOrd="0"/>
        <dgm:cxn modelId="70" srcId="0" destId="20" srcOrd="1" destOrd="0"/>
        <dgm:cxn modelId="80" srcId="0" destId="30" srcOrd="2"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Name0">
    <dgm:varLst>
      <dgm:dir/>
      <dgm:resizeHandles val="exact"/>
    </dgm:varLst>
    <dgm:choose name="Name1">
      <dgm:if name="Name2" func="var" arg="dir" op="equ" val="norm">
        <dgm:alg type="snake">
          <dgm:param type="off" val="ctr"/>
        </dgm:alg>
      </dgm:if>
      <dgm:else name="Name3">
        <dgm:alg type="snake">
          <dgm:param type="off" val="ctr"/>
          <dgm:param type="grDir" val="tR"/>
        </dgm:alg>
      </dgm:else>
    </dgm:choose>
    <dgm:shape xmlns:r="http://schemas.openxmlformats.org/officeDocument/2006/relationships" r:blip="">
      <dgm:adjLst/>
    </dgm:shape>
    <dgm:constrLst>
      <dgm:constr type="primFontSz" for="des" ptType="node" op="equ" val="65"/>
      <dgm:constr type="w" for="ch" forName="composite" refType="w"/>
      <dgm:constr type="h" for="ch" forName="composite" refType="w" fact="1.11"/>
      <dgm:constr type="sp" refType="w" refFor="ch" refForName="composite" op="equ" fact="0.1"/>
      <dgm:constr type="w" for="ch" forName="sibTrans" refType="w" refFor="ch" refForName="composite" op="equ" fact="0.1"/>
      <dgm:constr type="h" for="ch" forName="sibTrans" refType="w" refFor="ch" refForName="sibTrans" op="equ"/>
    </dgm:constrLst>
    <dgm:forEach name="nodesForEach" axis="ch" ptType="node">
      <dgm:layoutNode name="composite">
        <dgm:alg type="composite">
          <dgm:param type="ar" val="1"/>
        </dgm:alg>
        <dgm:shape xmlns:r="http://schemas.openxmlformats.org/officeDocument/2006/relationships" r:blip="">
          <dgm:adjLst/>
        </dgm:shape>
        <dgm:choose name="Name4">
          <dgm:if name="Name5" func="var" arg="dir" op="equ" val="norm">
            <dgm:constrLst>
              <dgm:constr type="l" for="ch" forName="rect1" refType="w" fact="0"/>
              <dgm:constr type="t" for="ch" forName="rect1" refType="h" fact="0"/>
              <dgm:constr type="w" for="ch" forName="rect1" refType="w"/>
              <dgm:constr type="h" for="ch" forName="rect1" refType="h" fact="0.8"/>
              <dgm:constr type="l" for="ch" forName="wedgeRectCallout1" refType="w" fact="0.09"/>
              <dgm:constr type="t" for="ch" forName="wedgeRectCallout1" refType="h" fact="0.72"/>
              <dgm:constr type="w" for="ch" forName="wedgeRectCallout1" refType="w" fact="0.89"/>
              <dgm:constr type="h" for="ch" forName="wedgeRectCallout1" refType="h" fact="0.28"/>
            </dgm:constrLst>
          </dgm:if>
          <dgm:else name="Name6">
            <dgm:constrLst>
              <dgm:constr type="l" for="ch" forName="rect1" refType="w" fact="0"/>
              <dgm:constr type="t" for="ch" forName="rect1" refType="h" fact="0"/>
              <dgm:constr type="w" for="ch" forName="rect1" refType="w"/>
              <dgm:constr type="h" for="ch" forName="rect1" refType="h" fact="0.8"/>
              <dgm:constr type="l" for="ch" forName="wedgeRectCallout1" refType="w" fact="0.02"/>
              <dgm:constr type="t" for="ch" forName="wedgeRectCallout1" refType="h" fact="0.72"/>
              <dgm:constr type="w" for="ch" forName="wedgeRectCallout1" refType="w" fact="0.89"/>
              <dgm:constr type="h" for="ch" forName="wedgeRectCallout1" refType="h" fact="0.28"/>
            </dgm:constrLst>
          </dgm:else>
        </dgm:choose>
        <dgm:layoutNode name="rect1" styleLbl="bgImgPlace1">
          <dgm:alg type="sp"/>
          <dgm:shape xmlns:r="http://schemas.openxmlformats.org/officeDocument/2006/relationships" type="rect" r:blip="" blipPhldr="1">
            <dgm:adjLst/>
          </dgm:shape>
          <dgm:presOf/>
        </dgm:layoutNode>
        <dgm:layoutNode name="wedgeRectCallout1" styleLbl="node1">
          <dgm:varLst>
            <dgm:bulletEnabled val="1"/>
          </dgm:varLst>
          <dgm:alg type="tx"/>
          <dgm:choose name="Name7">
            <dgm:if name="Name8" func="var" arg="dir" op="equ" val="norm">
              <dgm:shape xmlns:r="http://schemas.openxmlformats.org/officeDocument/2006/relationships" type="wedgeRectCallout" r:blip="">
                <dgm:adjLst>
                  <dgm:adj idx="1" val="0.2025"/>
                  <dgm:adj idx="2" val="-0.607"/>
                </dgm:adjLst>
              </dgm:shape>
            </dgm:if>
            <dgm:else name="Name9">
              <dgm:shape xmlns:r="http://schemas.openxmlformats.org/officeDocument/2006/relationships" type="wedgeRectCallout" r:blip="">
                <dgm:adjLst>
                  <dgm:adj idx="1" val="-0.2025"/>
                  <dgm:adj idx="2" val="-0.607"/>
                </dgm:adjLst>
              </dgm:shape>
            </dgm:else>
          </dgm:choose>
          <dgm:presOf axis="desOr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diagramQuickStyle" Target="../diagrams/quickStyle1.xml"/><Relationship Id="rId3" Type="http://schemas.openxmlformats.org/officeDocument/2006/relationships/chart" Target="../charts/chart9.xml"/><Relationship Id="rId7" Type="http://schemas.openxmlformats.org/officeDocument/2006/relationships/diagramLayout" Target="../diagrams/layout1.xml"/><Relationship Id="rId2" Type="http://schemas.openxmlformats.org/officeDocument/2006/relationships/chart" Target="../charts/chart8.xml"/><Relationship Id="rId1" Type="http://schemas.openxmlformats.org/officeDocument/2006/relationships/image" Target="../media/image1.jpeg"/><Relationship Id="rId6" Type="http://schemas.openxmlformats.org/officeDocument/2006/relationships/diagramData" Target="../diagrams/data1.xml"/><Relationship Id="rId5" Type="http://schemas.openxmlformats.org/officeDocument/2006/relationships/chart" Target="../charts/chart11.xml"/><Relationship Id="rId10" Type="http://schemas.microsoft.com/office/2007/relationships/diagramDrawing" Target="../diagrams/drawing1.xml"/><Relationship Id="rId4" Type="http://schemas.openxmlformats.org/officeDocument/2006/relationships/chart" Target="../charts/chart10.xml"/><Relationship Id="rId9"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324251</xdr:colOff>
      <xdr:row>1</xdr:row>
      <xdr:rowOff>143909</xdr:rowOff>
    </xdr:from>
    <xdr:to>
      <xdr:col>13</xdr:col>
      <xdr:colOff>227722</xdr:colOff>
      <xdr:row>16</xdr:row>
      <xdr:rowOff>184068</xdr:rowOff>
    </xdr:to>
    <xdr:graphicFrame macro="">
      <xdr:nvGraphicFramePr>
        <xdr:cNvPr id="7" name="Chart 6">
          <a:extLst>
            <a:ext uri="{FF2B5EF4-FFF2-40B4-BE49-F238E27FC236}">
              <a16:creationId xmlns:a16="http://schemas.microsoft.com/office/drawing/2014/main" id="{1912A05E-7556-4453-B95D-EF8783158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164099</xdr:colOff>
      <xdr:row>19</xdr:row>
      <xdr:rowOff>146364</xdr:rowOff>
    </xdr:from>
    <xdr:to>
      <xdr:col>12</xdr:col>
      <xdr:colOff>29840</xdr:colOff>
      <xdr:row>34</xdr:row>
      <xdr:rowOff>88095</xdr:rowOff>
    </xdr:to>
    <xdr:graphicFrame macro="">
      <xdr:nvGraphicFramePr>
        <xdr:cNvPr id="2" name="Chart 1">
          <a:extLst>
            <a:ext uri="{FF2B5EF4-FFF2-40B4-BE49-F238E27FC236}">
              <a16:creationId xmlns:a16="http://schemas.microsoft.com/office/drawing/2014/main" id="{69C78AE7-22C9-7EBA-B83E-DCC828EC2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57150</xdr:colOff>
      <xdr:row>21</xdr:row>
      <xdr:rowOff>69850</xdr:rowOff>
    </xdr:from>
    <xdr:to>
      <xdr:col>12</xdr:col>
      <xdr:colOff>76200</xdr:colOff>
      <xdr:row>33</xdr:row>
      <xdr:rowOff>95250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196850</xdr:colOff>
      <xdr:row>37</xdr:row>
      <xdr:rowOff>38100</xdr:rowOff>
    </xdr:from>
    <xdr:to>
      <xdr:col>11</xdr:col>
      <xdr:colOff>565150</xdr:colOff>
      <xdr:row>46</xdr:row>
      <xdr:rowOff>25400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546043</xdr:colOff>
      <xdr:row>52</xdr:row>
      <xdr:rowOff>175225</xdr:rowOff>
    </xdr:from>
    <xdr:to>
      <xdr:col>16</xdr:col>
      <xdr:colOff>155387</xdr:colOff>
      <xdr:row>68</xdr:row>
      <xdr:rowOff>12641</xdr:rowOff>
    </xdr:to>
    <xdr:graphicFrame macro="">
      <xdr:nvGraphicFramePr>
        <xdr:cNvPr id="10" name="Chart 9">
          <a:extLst>
            <a:ext uri="{FF2B5EF4-FFF2-40B4-BE49-F238E27FC236}">
              <a16:creationId xmlns:a16="http://schemas.microsoft.com/office/drawing/2014/main" id="{59C10A70-6EB8-6C37-CBE7-38667CAAF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xdr:col>
      <xdr:colOff>707016</xdr:colOff>
      <xdr:row>56</xdr:row>
      <xdr:rowOff>92675</xdr:rowOff>
    </xdr:from>
    <xdr:ext cx="3332206" cy="1368673"/>
    <mc:AlternateContent xmlns:mc="http://schemas.openxmlformats.org/markup-compatibility/2006" xmlns:tsle="http://schemas.microsoft.com/office/drawing/2012/timeslicer">
      <mc:Choice Requires="tsle">
        <xdr:graphicFrame macro="">
          <xdr:nvGraphicFramePr>
            <xdr:cNvPr id="11" name="Order Date 2">
              <a:extLst>
                <a:ext uri="{FF2B5EF4-FFF2-40B4-BE49-F238E27FC236}">
                  <a16:creationId xmlns:a16="http://schemas.microsoft.com/office/drawing/2014/main" id="{3D7C5B11-DEDC-70E5-50CE-4B3135A65D6D}"/>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5126098" y="10252675"/>
              <a:ext cx="3332206" cy="13686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oneCellAnchor>
  <xdr:twoCellAnchor>
    <xdr:from>
      <xdr:col>4</xdr:col>
      <xdr:colOff>110606</xdr:colOff>
      <xdr:row>1</xdr:row>
      <xdr:rowOff>9410</xdr:rowOff>
    </xdr:from>
    <xdr:to>
      <xdr:col>11</xdr:col>
      <xdr:colOff>540223</xdr:colOff>
      <xdr:row>16</xdr:row>
      <xdr:rowOff>66343</xdr:rowOff>
    </xdr:to>
    <xdr:graphicFrame macro="">
      <xdr:nvGraphicFramePr>
        <xdr:cNvPr id="2" name="Chart 1">
          <a:extLst>
            <a:ext uri="{FF2B5EF4-FFF2-40B4-BE49-F238E27FC236}">
              <a16:creationId xmlns:a16="http://schemas.microsoft.com/office/drawing/2014/main" id="{D2C5A648-9F63-78ED-84A0-B422DA2B4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70</xdr:row>
      <xdr:rowOff>0</xdr:rowOff>
    </xdr:from>
    <xdr:to>
      <xdr:col>14</xdr:col>
      <xdr:colOff>0</xdr:colOff>
      <xdr:row>84</xdr:row>
      <xdr:rowOff>103981</xdr:rowOff>
    </xdr:to>
    <xdr:graphicFrame macro="">
      <xdr:nvGraphicFramePr>
        <xdr:cNvPr id="6" name="Chart 5">
          <a:extLst>
            <a:ext uri="{FF2B5EF4-FFF2-40B4-BE49-F238E27FC236}">
              <a16:creationId xmlns:a16="http://schemas.microsoft.com/office/drawing/2014/main" id="{A9595BEB-A9A6-8500-CA54-059C3F68B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209315</xdr:colOff>
      <xdr:row>0</xdr:row>
      <xdr:rowOff>0</xdr:rowOff>
    </xdr:from>
    <xdr:to>
      <xdr:col>30</xdr:col>
      <xdr:colOff>564444</xdr:colOff>
      <xdr:row>62</xdr:row>
      <xdr:rowOff>47037</xdr:rowOff>
    </xdr:to>
    <xdr:pic>
      <xdr:nvPicPr>
        <xdr:cNvPr id="6" name="Picture 5" descr="Support technology business team running Vector Image">
          <a:extLst>
            <a:ext uri="{FF2B5EF4-FFF2-40B4-BE49-F238E27FC236}">
              <a16:creationId xmlns:a16="http://schemas.microsoft.com/office/drawing/2014/main" id="{171B5C6C-52C5-75BB-198D-DE395915D1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315" y="0"/>
          <a:ext cx="18699573" cy="11712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142297</xdr:colOff>
      <xdr:row>15</xdr:row>
      <xdr:rowOff>19144</xdr:rowOff>
    </xdr:from>
    <xdr:to>
      <xdr:col>24</xdr:col>
      <xdr:colOff>54443</xdr:colOff>
      <xdr:row>21</xdr:row>
      <xdr:rowOff>87276</xdr:rowOff>
    </xdr:to>
    <mc:AlternateContent xmlns:mc="http://schemas.openxmlformats.org/markup-compatibility/2006" xmlns:a14="http://schemas.microsoft.com/office/drawing/2010/main">
      <mc:Choice Requires="a14">
        <xdr:graphicFrame macro="">
          <xdr:nvGraphicFramePr>
            <xdr:cNvPr id="10" name="Supplier Region">
              <a:extLst>
                <a:ext uri="{FF2B5EF4-FFF2-40B4-BE49-F238E27FC236}">
                  <a16:creationId xmlns:a16="http://schemas.microsoft.com/office/drawing/2014/main" id="{7BFF5C8A-87A5-CE2B-E59B-8A08AFB20B0E}"/>
                </a:ext>
              </a:extLst>
            </xdr:cNvPr>
            <xdr:cNvGraphicFramePr/>
          </xdr:nvGraphicFramePr>
          <xdr:xfrm>
            <a:off x="0" y="0"/>
            <a:ext cx="0" cy="0"/>
          </xdr:xfrm>
          <a:graphic>
            <a:graphicData uri="http://schemas.microsoft.com/office/drawing/2010/slicer">
              <sle:slicer xmlns:sle="http://schemas.microsoft.com/office/drawing/2010/slicer" name="Supplier Region"/>
            </a:graphicData>
          </a:graphic>
        </xdr:graphicFrame>
      </mc:Choice>
      <mc:Fallback xmlns="">
        <xdr:sp macro="" textlink="">
          <xdr:nvSpPr>
            <xdr:cNvPr id="0" name=""/>
            <xdr:cNvSpPr>
              <a:spLocks noTextEdit="1"/>
            </xdr:cNvSpPr>
          </xdr:nvSpPr>
          <xdr:spPr>
            <a:xfrm>
              <a:off x="12445422" y="2698050"/>
              <a:ext cx="2372771" cy="113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489849</xdr:colOff>
      <xdr:row>39</xdr:row>
      <xdr:rowOff>37998</xdr:rowOff>
    </xdr:from>
    <xdr:to>
      <xdr:col>24</xdr:col>
      <xdr:colOff>116973</xdr:colOff>
      <xdr:row>45</xdr:row>
      <xdr:rowOff>106130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C1867122-DBF3-ED7F-48DD-92F5C8EE1C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77818" y="7003154"/>
              <a:ext cx="2702905" cy="1139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227642</xdr:colOff>
      <xdr:row>23</xdr:row>
      <xdr:rowOff>176005</xdr:rowOff>
    </xdr:from>
    <xdr:to>
      <xdr:col>23</xdr:col>
      <xdr:colOff>590378</xdr:colOff>
      <xdr:row>28</xdr:row>
      <xdr:rowOff>89123</xdr:rowOff>
    </xdr:to>
    <mc:AlternateContent xmlns:mc="http://schemas.openxmlformats.org/markup-compatibility/2006" xmlns:a14="http://schemas.microsoft.com/office/drawing/2010/main">
      <mc:Choice Requires="a14">
        <xdr:graphicFrame macro="">
          <xdr:nvGraphicFramePr>
            <xdr:cNvPr id="12" name="Supplier Reliability">
              <a:extLst>
                <a:ext uri="{FF2B5EF4-FFF2-40B4-BE49-F238E27FC236}">
                  <a16:creationId xmlns:a16="http://schemas.microsoft.com/office/drawing/2014/main" id="{CFDD7E29-FCCA-3B98-72BA-6B94C4CDF96B}"/>
                </a:ext>
              </a:extLst>
            </xdr:cNvPr>
            <xdr:cNvGraphicFramePr/>
          </xdr:nvGraphicFramePr>
          <xdr:xfrm>
            <a:off x="0" y="0"/>
            <a:ext cx="0" cy="0"/>
          </xdr:xfrm>
          <a:graphic>
            <a:graphicData uri="http://schemas.microsoft.com/office/drawing/2010/slicer">
              <sle:slicer xmlns:sle="http://schemas.microsoft.com/office/drawing/2010/slicer" name="Supplier Reliability"/>
            </a:graphicData>
          </a:graphic>
        </xdr:graphicFrame>
      </mc:Choice>
      <mc:Fallback xmlns="">
        <xdr:sp macro="" textlink="">
          <xdr:nvSpPr>
            <xdr:cNvPr id="0" name=""/>
            <xdr:cNvSpPr>
              <a:spLocks noTextEdit="1"/>
            </xdr:cNvSpPr>
          </xdr:nvSpPr>
          <xdr:spPr>
            <a:xfrm>
              <a:off x="12530767" y="4283661"/>
              <a:ext cx="2208205" cy="80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455945</xdr:colOff>
      <xdr:row>32</xdr:row>
      <xdr:rowOff>108070</xdr:rowOff>
    </xdr:from>
    <xdr:to>
      <xdr:col>24</xdr:col>
      <xdr:colOff>71807</xdr:colOff>
      <xdr:row>37</xdr:row>
      <xdr:rowOff>672</xdr:rowOff>
    </xdr:to>
    <mc:AlternateContent xmlns:mc="http://schemas.openxmlformats.org/markup-compatibility/2006" xmlns:a14="http://schemas.microsoft.com/office/drawing/2010/main">
      <mc:Choice Requires="a14">
        <xdr:graphicFrame macro="">
          <xdr:nvGraphicFramePr>
            <xdr:cNvPr id="13" name="Inventory Risk">
              <a:extLst>
                <a:ext uri="{FF2B5EF4-FFF2-40B4-BE49-F238E27FC236}">
                  <a16:creationId xmlns:a16="http://schemas.microsoft.com/office/drawing/2014/main" id="{9D1CD2E4-4702-FA3C-EDEC-8F875894024C}"/>
                </a:ext>
              </a:extLst>
            </xdr:cNvPr>
            <xdr:cNvGraphicFramePr/>
          </xdr:nvGraphicFramePr>
          <xdr:xfrm>
            <a:off x="0" y="0"/>
            <a:ext cx="0" cy="0"/>
          </xdr:xfrm>
          <a:graphic>
            <a:graphicData uri="http://schemas.microsoft.com/office/drawing/2010/slicer">
              <sle:slicer xmlns:sle="http://schemas.microsoft.com/office/drawing/2010/slicer" name="Inventory Risk"/>
            </a:graphicData>
          </a:graphic>
        </xdr:graphicFrame>
      </mc:Choice>
      <mc:Fallback xmlns="">
        <xdr:sp macro="" textlink="">
          <xdr:nvSpPr>
            <xdr:cNvPr id="0" name=""/>
            <xdr:cNvSpPr>
              <a:spLocks noTextEdit="1"/>
            </xdr:cNvSpPr>
          </xdr:nvSpPr>
          <xdr:spPr>
            <a:xfrm>
              <a:off x="12143914" y="5823070"/>
              <a:ext cx="2691643" cy="7855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58335</xdr:colOff>
      <xdr:row>32</xdr:row>
      <xdr:rowOff>52451</xdr:rowOff>
    </xdr:from>
    <xdr:to>
      <xdr:col>18</xdr:col>
      <xdr:colOff>551478</xdr:colOff>
      <xdr:row>45</xdr:row>
      <xdr:rowOff>45243</xdr:rowOff>
    </xdr:to>
    <xdr:graphicFrame macro="">
      <xdr:nvGraphicFramePr>
        <xdr:cNvPr id="19" name="Chart 18">
          <a:extLst>
            <a:ext uri="{FF2B5EF4-FFF2-40B4-BE49-F238E27FC236}">
              <a16:creationId xmlns:a16="http://schemas.microsoft.com/office/drawing/2014/main" id="{C74CB3BB-D0CF-4F91-84F3-9A126ED6B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553936</xdr:colOff>
      <xdr:row>46</xdr:row>
      <xdr:rowOff>81063</xdr:rowOff>
    </xdr:from>
    <xdr:to>
      <xdr:col>23</xdr:col>
      <xdr:colOff>0</xdr:colOff>
      <xdr:row>53</xdr:row>
      <xdr:rowOff>131176</xdr:rowOff>
    </xdr:to>
    <mc:AlternateContent xmlns:mc="http://schemas.openxmlformats.org/markup-compatibility/2006" xmlns:tsle="http://schemas.microsoft.com/office/drawing/2012/timeslicer">
      <mc:Choice Requires="tsle">
        <xdr:graphicFrame macro="">
          <xdr:nvGraphicFramePr>
            <xdr:cNvPr id="20" name="Order Date 3">
              <a:extLst>
                <a:ext uri="{FF2B5EF4-FFF2-40B4-BE49-F238E27FC236}">
                  <a16:creationId xmlns:a16="http://schemas.microsoft.com/office/drawing/2014/main" id="{A1FF10BD-6731-47EB-A7C1-C4F49358B1D9}"/>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8550967" y="8296376"/>
              <a:ext cx="5597627" cy="130026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166165</xdr:colOff>
      <xdr:row>14</xdr:row>
      <xdr:rowOff>53543</xdr:rowOff>
    </xdr:from>
    <xdr:to>
      <xdr:col>9</xdr:col>
      <xdr:colOff>575955</xdr:colOff>
      <xdr:row>31</xdr:row>
      <xdr:rowOff>109177</xdr:rowOff>
    </xdr:to>
    <xdr:graphicFrame macro="">
      <xdr:nvGraphicFramePr>
        <xdr:cNvPr id="7" name="Chart 6">
          <a:extLst>
            <a:ext uri="{FF2B5EF4-FFF2-40B4-BE49-F238E27FC236}">
              <a16:creationId xmlns:a16="http://schemas.microsoft.com/office/drawing/2014/main" id="{53C34FB4-C9B7-4C85-854D-9759A54A7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468118</xdr:colOff>
      <xdr:row>14</xdr:row>
      <xdr:rowOff>14294</xdr:rowOff>
    </xdr:from>
    <xdr:to>
      <xdr:col>19</xdr:col>
      <xdr:colOff>490175</xdr:colOff>
      <xdr:row>31</xdr:row>
      <xdr:rowOff>47533</xdr:rowOff>
    </xdr:to>
    <xdr:graphicFrame macro="">
      <xdr:nvGraphicFramePr>
        <xdr:cNvPr id="8" name="Chart 7">
          <a:extLst>
            <a:ext uri="{FF2B5EF4-FFF2-40B4-BE49-F238E27FC236}">
              <a16:creationId xmlns:a16="http://schemas.microsoft.com/office/drawing/2014/main" id="{E64FC36B-7721-4EB6-8AD9-F04F322A4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179187</xdr:colOff>
      <xdr:row>35</xdr:row>
      <xdr:rowOff>56937</xdr:rowOff>
    </xdr:from>
    <xdr:to>
      <xdr:col>11</xdr:col>
      <xdr:colOff>182702</xdr:colOff>
      <xdr:row>54</xdr:row>
      <xdr:rowOff>3342</xdr:rowOff>
    </xdr:to>
    <xdr:graphicFrame macro="">
      <xdr:nvGraphicFramePr>
        <xdr:cNvPr id="9" name="Chart 8">
          <a:extLst>
            <a:ext uri="{FF2B5EF4-FFF2-40B4-BE49-F238E27FC236}">
              <a16:creationId xmlns:a16="http://schemas.microsoft.com/office/drawing/2014/main" id="{29076D5D-5A73-42EE-81C8-D42121DB3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14112</xdr:colOff>
      <xdr:row>6</xdr:row>
      <xdr:rowOff>154070</xdr:rowOff>
    </xdr:from>
    <xdr:to>
      <xdr:col>24</xdr:col>
      <xdr:colOff>14110</xdr:colOff>
      <xdr:row>12</xdr:row>
      <xdr:rowOff>24819</xdr:rowOff>
    </xdr:to>
    <xdr:graphicFrame macro="">
      <xdr:nvGraphicFramePr>
        <xdr:cNvPr id="14" name="Diagram 13">
          <a:extLst>
            <a:ext uri="{FF2B5EF4-FFF2-40B4-BE49-F238E27FC236}">
              <a16:creationId xmlns:a16="http://schemas.microsoft.com/office/drawing/2014/main" id="{7221DF2E-E7B0-4EFA-A39F-10001133121C}"/>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0</xdr:col>
      <xdr:colOff>571500</xdr:colOff>
      <xdr:row>0</xdr:row>
      <xdr:rowOff>105833</xdr:rowOff>
    </xdr:from>
    <xdr:to>
      <xdr:col>24</xdr:col>
      <xdr:colOff>127000</xdr:colOff>
      <xdr:row>5</xdr:row>
      <xdr:rowOff>148167</xdr:rowOff>
    </xdr:to>
    <xdr:sp macro="" textlink="">
      <xdr:nvSpPr>
        <xdr:cNvPr id="15" name="TextBox 14">
          <a:extLst>
            <a:ext uri="{FF2B5EF4-FFF2-40B4-BE49-F238E27FC236}">
              <a16:creationId xmlns:a16="http://schemas.microsoft.com/office/drawing/2014/main" id="{8456B8B0-F625-508E-E117-FC71D795E6F8}"/>
            </a:ext>
          </a:extLst>
        </xdr:cNvPr>
        <xdr:cNvSpPr txBox="1"/>
      </xdr:nvSpPr>
      <xdr:spPr>
        <a:xfrm>
          <a:off x="571500" y="105833"/>
          <a:ext cx="14287500" cy="99483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rgbClr val="FF0000"/>
              </a:solidFill>
              <a:latin typeface="Algerian" panose="04020705040A02060702" pitchFamily="82" charset="0"/>
            </a:rPr>
            <a:t>Vendor Performance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58350</xdr:colOff>
      <xdr:row>2</xdr:row>
      <xdr:rowOff>25916</xdr:rowOff>
    </xdr:from>
    <xdr:to>
      <xdr:col>11</xdr:col>
      <xdr:colOff>540608</xdr:colOff>
      <xdr:row>19</xdr:row>
      <xdr:rowOff>85812</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4.543369675928" createdVersion="3" refreshedVersion="8" minRefreshableVersion="3" recordCount="9994" xr:uid="{00000000-000A-0000-FFFF-FFFF0A000000}">
  <cacheSource type="worksheet">
    <worksheetSource name="Table1"/>
  </cacheSource>
  <cacheFields count="29">
    <cacheField name="Vendor ID" numFmtId="0">
      <sharedItems/>
    </cacheField>
    <cacheField name="Vendor Name" numFmtId="0">
      <sharedItems count="143">
        <s v="Durian"/>
        <s v="Livspace"/>
        <s v="Kuretake"/>
        <s v="Orange Office"/>
        <s v="JK Paper"/>
        <s v="Paper Mate"/>
        <s v="Canon"/>
        <s v="Schneider"/>
        <s v="Moleskine"/>
        <s v="Dell Technologies"/>
        <s v="Oddy"/>
        <s v="Solo"/>
        <s v="Tombow"/>
        <s v="Flair"/>
        <s v="Apsara"/>
        <s v="Nataraj"/>
        <s v="Pidilite"/>
        <s v="Reynolds"/>
        <s v="Stanley Furniture"/>
        <s v="Herman Miller"/>
        <s v="Staedtler"/>
        <s v="Philips"/>
        <s v="WoodenStreet"/>
        <s v="Post-it"/>
        <s v="Office Depot"/>
        <s v="3M India"/>
        <s v="BIC"/>
        <s v="Hitachi"/>
        <s v="Zuari Furniture"/>
        <s v="La-Z-Boy"/>
        <s v="Kimball"/>
        <s v="Xiaomi"/>
        <s v="TCS Tech"/>
        <s v="Pilot"/>
        <s v="Bindal Papers"/>
        <s v="Microsoft"/>
        <s v="UHU"/>
        <s v="Sharp"/>
        <s v="Camlin"/>
        <s v="Oxford"/>
        <s v="Supreme Furniture"/>
        <s v="Trident"/>
        <s v="Scotch"/>
        <s v="Roche Bobois"/>
        <s v="Linc"/>
        <s v="Toshiba"/>
        <s v="Pepperfry"/>
        <s v="Panasonic"/>
        <s v="Sakura"/>
        <s v="Interwood"/>
        <s v="Evok"/>
        <s v="Fevicol"/>
        <s v="Navneet"/>
        <s v="Cello Pens"/>
        <s v="Century Ply"/>
        <s v="Bosch"/>
        <s v="Wipro Furniture"/>
        <s v="Cisco"/>
        <s v="Kangaro"/>
        <s v="Motorola"/>
        <s v="Ikea"/>
        <s v="Intel"/>
        <s v="Montex"/>
        <s v="Google"/>
        <s v="Helix"/>
        <s v="HNI Corporation"/>
        <s v="Parker"/>
        <s v="Rotring"/>
        <s v="Siemens"/>
        <s v="Furlenco"/>
        <s v="Urban Wood"/>
        <s v="Ashley India"/>
        <s v="Double A"/>
        <s v="Maped"/>
        <s v="Informa"/>
        <s v="Boss Design"/>
        <s v="Doms"/>
        <s v="Featherlite"/>
        <s v="Realme"/>
        <s v="Global Furniture Group"/>
        <s v="Zebra"/>
        <s v="Faber-Castell"/>
        <s v="D-Link"/>
        <s v="Qualcomm"/>
        <s v="Knoll"/>
        <s v="Kokuyo"/>
        <s v="Spacewood"/>
        <s v="Lenovo"/>
        <s v="LG"/>
        <s v="Samsung"/>
        <s v="HNI India"/>
        <s v="Pentel"/>
        <s v="Staples"/>
        <s v="Acer"/>
        <s v="Nvidia"/>
        <s v="Netgear"/>
        <s v="Epson"/>
        <s v="Okamura"/>
        <s v="B&amp;B Italia"/>
        <s v="Royal Oak"/>
        <s v="Asus"/>
        <s v="Vivo"/>
        <s v="Alankaram"/>
        <s v="Haworth"/>
        <s v="Uniball"/>
        <s v="Fujitsu"/>
        <s v="HCL Technologies"/>
        <s v="Wipro IT"/>
        <s v="Sony"/>
        <s v="Greenply"/>
        <s v="Classmate"/>
        <s v="Natuzzi"/>
        <s v="Godrej Interio"/>
        <s v="Oppo"/>
        <s v="OnePlus"/>
        <s v="HP"/>
        <s v="Western Digital"/>
        <s v="Luxor"/>
        <s v="Brother"/>
        <s v="AMD"/>
        <s v="Logitech"/>
        <s v="Nilkamal"/>
        <s v="Amazon Devices"/>
        <s v="HomeTown"/>
        <s v="Meta"/>
        <s v="Damro"/>
        <s v="Modfurn"/>
        <s v="Honeywell"/>
        <s v="Apple"/>
        <s v="Urban Ladder"/>
        <s v="Poliform"/>
        <s v="Seagate"/>
        <s v="Ashley Furniture"/>
        <s v="TP-Link"/>
        <s v="Cello"/>
        <s v="Sharpie"/>
        <s v="Calligaris"/>
        <s v="Vitra"/>
        <s v="Infosys"/>
        <s v="Durian Office"/>
        <s v="NEC"/>
        <s v="Zebra Technologies"/>
        <s v="Steelcase"/>
      </sharedItems>
    </cacheField>
    <cacheField name="Supplier Region" numFmtId="0">
      <sharedItems count="5">
        <s v="West"/>
        <s v="North"/>
        <s v="South"/>
        <s v="Central"/>
        <s v="East"/>
      </sharedItems>
    </cacheField>
    <cacheField name="Category" numFmtId="0">
      <sharedItems count="3">
        <s v="Furniture"/>
        <s v="Office Supplies"/>
        <s v="Technology"/>
      </sharedItems>
    </cacheField>
    <cacheField name="Sub-Category" numFmtId="0">
      <sharedItems/>
    </cacheField>
    <cacheField name="Product ID" numFmtId="0">
      <sharedItems/>
    </cacheField>
    <cacheField name="Product Name" numFmtId="0">
      <sharedItems/>
    </cacheField>
    <cacheField name="Country" numFmtId="0">
      <sharedItems/>
    </cacheField>
    <cacheField name="Order ID" numFmtId="0">
      <sharedItems/>
    </cacheField>
    <cacheField name="Order Date" numFmtId="16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8"/>
    </cacheField>
    <cacheField name="Ship Date" numFmtId="164">
      <sharedItems containsSemiMixedTypes="0" containsNonDate="0" containsDate="1" containsString="0" minDate="2014-01-07T00:00:00" maxDate="2018-01-06T00:00:00"/>
    </cacheField>
    <cacheField name="Ship Mode" numFmtId="0">
      <sharedItems/>
    </cacheField>
    <cacheField name="Lead Time" numFmtId="0">
      <sharedItems containsSemiMixedTypes="0" containsString="0" containsNumber="1" containsInteger="1" minValue="0" maxValue="7"/>
    </cacheField>
    <cacheField name="Month" numFmtId="0">
      <sharedItems containsSemiMixedTypes="0" containsString="0" containsNumber="1" containsInteger="1" minValue="1" maxValue="12"/>
    </cacheField>
    <cacheField name="Season" numFmtId="0">
      <sharedItems/>
    </cacheField>
    <cacheField name="Selling Price" numFmtId="165">
      <sharedItems containsSemiMixedTypes="0" containsString="0" containsNumber="1" minValue="0.44400000000000001" maxValue="22638.48"/>
    </cacheField>
    <cacheField name="Cost Price" numFmtId="165">
      <sharedItems containsSemiMixedTypes="0" containsString="0" containsNumber="1" minValue="0.2910912433437976" maxValue="16719.963556381419"/>
    </cacheField>
    <cacheField name="Profit" numFmtId="165">
      <sharedItems containsSemiMixedTypes="0" containsString="0" containsNumber="1" minValue="9.3829114773806344E-2" maxValue="5918.5164436185805"/>
    </cacheField>
    <cacheField name="Profit Margin %" numFmtId="9">
      <sharedItems containsSemiMixedTypes="0" containsString="0" containsNumber="1" minValue="0.1500351167668395" maxValue="0.34998860712897562"/>
    </cacheField>
    <cacheField name="Quantity" numFmtId="0">
      <sharedItems containsSemiMixedTypes="0" containsString="0" containsNumber="1" containsInteger="1" minValue="1" maxValue="14"/>
    </cacheField>
    <cacheField name="Sales" numFmtId="2">
      <sharedItems containsSemiMixedTypes="0" containsString="0" containsNumber="1" minValue="0.44400000000000001" maxValue="135830.88"/>
    </cacheField>
    <cacheField name="Discount" numFmtId="10">
      <sharedItems containsSemiMixedTypes="0" containsString="0" containsNumber="1" minValue="0" maxValue="0.8"/>
    </cacheField>
    <cacheField name="Stock Level" numFmtId="0">
      <sharedItems containsSemiMixedTypes="0" containsString="0" containsNumber="1" containsInteger="1" minValue="100" maxValue="499"/>
    </cacheField>
    <cacheField name="Supplier Reliability" numFmtId="0">
      <sharedItems count="2">
        <s v="High"/>
        <s v="Medium"/>
      </sharedItems>
    </cacheField>
    <cacheField name="Inventory Risk" numFmtId="0">
      <sharedItems count="3">
        <s v="High"/>
        <s v="Low"/>
        <s v="Medium"/>
      </sharedItems>
    </cacheField>
    <cacheField name="Demand Variability" numFmtId="2">
      <sharedItems containsSemiMixedTypes="0" containsString="0" containsNumber="1" minValue="0.40577925033200019" maxValue="3836.260713821729"/>
    </cacheField>
    <cacheField name="Months (Order Date)" numFmtId="0" databaseField="0">
      <fieldGroup base="9">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9">
        <rangePr groupBy="quarters" startDate="2014-01-03T00:00:00" endDate="2017-12-31T00:00:00"/>
        <groupItems count="6">
          <s v="&lt;03-01-2014"/>
          <s v="Qtr1"/>
          <s v="Qtr2"/>
          <s v="Qtr3"/>
          <s v="Qtr4"/>
          <s v="&gt;31-12-2017"/>
        </groupItems>
      </fieldGroup>
    </cacheField>
    <cacheField name="Years (Order Date)" numFmtId="0" databaseField="0">
      <fieldGroup base="9">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30677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V008"/>
    <x v="0"/>
    <x v="0"/>
    <x v="0"/>
    <s v="Bookcases"/>
    <s v="FUR-BO-10001798"/>
    <s v="Bush Somerset Collection Bookcase"/>
    <s v="United States"/>
    <s v="CA-2016-152156"/>
    <x v="0"/>
    <d v="2016-11-11T00:00:00"/>
    <s v="Second Class"/>
    <n v="3"/>
    <n v="11"/>
    <s v="Winter"/>
    <n v="261.95999999999998"/>
    <n v="201.70300718042381"/>
    <n v="60.256992819576169"/>
    <n v="0.23002364032514955"/>
    <n v="2"/>
    <n v="523.91999999999996"/>
    <n v="0"/>
    <n v="263"/>
    <x v="0"/>
    <x v="0"/>
    <n v="178.02160886322201"/>
  </r>
  <r>
    <s v="V045"/>
    <x v="1"/>
    <x v="1"/>
    <x v="0"/>
    <s v="Chairs"/>
    <s v="FUR-CH-10000454"/>
    <s v="Hon Deluxe Fabric Upholstered Stacking Chairs, Rounded Back"/>
    <s v="United States"/>
    <s v="CA-2016-152156"/>
    <x v="0"/>
    <d v="2016-11-11T00:00:00"/>
    <s v="Second Class"/>
    <n v="3"/>
    <n v="11"/>
    <s v="Winter"/>
    <n v="731.94"/>
    <n v="614.98328148480493"/>
    <n v="116.95671851519512"/>
    <n v="0.15979003540617415"/>
    <n v="3"/>
    <n v="2195.8200000000002"/>
    <n v="0"/>
    <n v="460"/>
    <x v="0"/>
    <x v="0"/>
    <n v="508.52376434276238"/>
  </r>
  <r>
    <s v="V139"/>
    <x v="2"/>
    <x v="2"/>
    <x v="1"/>
    <s v="Labels"/>
    <s v="OFF-LA-10000240"/>
    <s v="Self-Adhesive Address Labels for Typewriters by Universal"/>
    <s v="United States"/>
    <s v="CA-2016-138688"/>
    <x v="1"/>
    <d v="2016-06-16T00:00:00"/>
    <s v="Second Class"/>
    <n v="4"/>
    <n v="6"/>
    <s v="Summer"/>
    <n v="14.62"/>
    <n v="11.31956069878057"/>
    <n v="3.3004393012194289"/>
    <n v="0.2257482422174712"/>
    <n v="2"/>
    <n v="29.24"/>
    <n v="0"/>
    <n v="172"/>
    <x v="0"/>
    <x v="1"/>
    <n v="17.48297720641424"/>
  </r>
  <r>
    <s v="V034"/>
    <x v="3"/>
    <x v="3"/>
    <x v="0"/>
    <s v="Tables"/>
    <s v="FUR-TA-10000577"/>
    <s v="Bretford CR4500 Series Slim Rectangular Table"/>
    <s v="United States"/>
    <s v="US-2015-108966"/>
    <x v="2"/>
    <d v="2015-10-16T00:00:00"/>
    <s v="Standard Class"/>
    <n v="5"/>
    <n v="10"/>
    <s v="Autumn"/>
    <n v="957.57749999999999"/>
    <n v="762.00437342955388"/>
    <n v="195.57312657044611"/>
    <n v="0.20423738712578993"/>
    <n v="5"/>
    <n v="4787.8874999999998"/>
    <n v="0.45"/>
    <n v="218"/>
    <x v="0"/>
    <x v="0"/>
    <n v="325.45462665356939"/>
  </r>
  <r>
    <s v="V129"/>
    <x v="4"/>
    <x v="4"/>
    <x v="1"/>
    <s v="Storage"/>
    <s v="OFF-ST-10000760"/>
    <s v="Eldon Fold 'N Roll Cart System"/>
    <s v="United States"/>
    <s v="US-2015-108966"/>
    <x v="2"/>
    <d v="2015-10-18T00:00:00"/>
    <s v="Standard Class"/>
    <n v="7"/>
    <n v="10"/>
    <s v="Autumn"/>
    <n v="22.367999999999999"/>
    <n v="14.929293221895451"/>
    <n v="7.4387067781045477"/>
    <n v="0.33256021003686287"/>
    <n v="2"/>
    <n v="44.735999999999997"/>
    <n v="0.2"/>
    <n v="440"/>
    <x v="1"/>
    <x v="2"/>
    <n v="55.590499231433419"/>
  </r>
  <r>
    <s v="V045"/>
    <x v="1"/>
    <x v="4"/>
    <x v="0"/>
    <s v="Furnishings"/>
    <s v="FUR-FU-10001487"/>
    <s v="Eldon Expressions Wood and Plastic Desk Accessories, Cherry Wood"/>
    <s v="United States"/>
    <s v="CA-2014-115812"/>
    <x v="3"/>
    <d v="2014-06-14T00:00:00"/>
    <s v="Standard Class"/>
    <n v="5"/>
    <n v="6"/>
    <s v="Summer"/>
    <n v="48.86"/>
    <n v="33.141558074779468"/>
    <n v="15.718441925220532"/>
    <n v="0.32170368246460362"/>
    <n v="7"/>
    <n v="342.02"/>
    <n v="0"/>
    <n v="294"/>
    <x v="0"/>
    <x v="1"/>
    <n v="12.67979968296029"/>
  </r>
  <r>
    <s v="V122"/>
    <x v="5"/>
    <x v="3"/>
    <x v="1"/>
    <s v="Art"/>
    <s v="OFF-AR-10002833"/>
    <s v="Newell 322"/>
    <s v="United States"/>
    <s v="CA-2014-115812"/>
    <x v="3"/>
    <d v="2014-06-14T00:00:00"/>
    <s v="Standard Class"/>
    <n v="5"/>
    <n v="6"/>
    <s v="Summer"/>
    <n v="7.28"/>
    <n v="5.3119082364934576"/>
    <n v="1.9680917635065427"/>
    <n v="0.27034227520694265"/>
    <n v="4"/>
    <n v="29.12"/>
    <n v="0"/>
    <n v="188"/>
    <x v="0"/>
    <x v="1"/>
    <n v="1.281776267528776"/>
  </r>
  <r>
    <s v="V087"/>
    <x v="6"/>
    <x v="2"/>
    <x v="2"/>
    <s v="Phones"/>
    <s v="TEC-PH-10002275"/>
    <s v="Mitel 5320 IP Phone VoIP phone"/>
    <s v="United States"/>
    <s v="CA-2014-115812"/>
    <x v="3"/>
    <d v="2014-06-14T00:00:00"/>
    <s v="Standard Class"/>
    <n v="5"/>
    <n v="6"/>
    <s v="Summer"/>
    <n v="907.15200000000004"/>
    <n v="640.31856183152581"/>
    <n v="266.83343816847423"/>
    <n v="0.29414413259131239"/>
    <n v="6"/>
    <n v="5442.9120000000003"/>
    <n v="0.2"/>
    <n v="444"/>
    <x v="0"/>
    <x v="0"/>
    <n v="289.51063855179262"/>
  </r>
  <r>
    <s v="V121"/>
    <x v="7"/>
    <x v="0"/>
    <x v="1"/>
    <s v="Binders"/>
    <s v="OFF-BI-10003910"/>
    <s v="DXL Angle-View Binders with Locking Rings by Samsill"/>
    <s v="United States"/>
    <s v="CA-2014-115812"/>
    <x v="3"/>
    <d v="2014-06-14T00:00:00"/>
    <s v="Standard Class"/>
    <n v="5"/>
    <n v="6"/>
    <s v="Summer"/>
    <n v="18.504000000000001"/>
    <n v="13.820402206234061"/>
    <n v="4.6835977937659408"/>
    <n v="0.25311272123681045"/>
    <n v="3"/>
    <n v="55.512"/>
    <n v="0.2"/>
    <n v="175"/>
    <x v="0"/>
    <x v="1"/>
    <n v="14.078581040005419"/>
  </r>
  <r>
    <s v="V126"/>
    <x v="8"/>
    <x v="1"/>
    <x v="1"/>
    <s v="Appliances"/>
    <s v="OFF-AP-10002892"/>
    <s v="Belkin F5C206VTEL 6 Outlet Surge"/>
    <s v="United States"/>
    <s v="CA-2014-115812"/>
    <x v="3"/>
    <d v="2014-06-14T00:00:00"/>
    <s v="Standard Class"/>
    <n v="5"/>
    <n v="6"/>
    <s v="Summer"/>
    <n v="114.9"/>
    <n v="89.408601094547421"/>
    <n v="25.491398905452584"/>
    <n v="0.2218572576627727"/>
    <n v="5"/>
    <n v="574.5"/>
    <n v="0"/>
    <n v="320"/>
    <x v="0"/>
    <x v="1"/>
    <n v="31.04224535325093"/>
  </r>
  <r>
    <s v="V034"/>
    <x v="3"/>
    <x v="1"/>
    <x v="0"/>
    <s v="Tables"/>
    <s v="FUR-TA-10001539"/>
    <s v="Chromcraft Rectangular Conference Tables"/>
    <s v="United States"/>
    <s v="CA-2014-115812"/>
    <x v="3"/>
    <d v="2014-06-14T00:00:00"/>
    <s v="Standard Class"/>
    <n v="5"/>
    <n v="6"/>
    <s v="Summer"/>
    <n v="1706.184"/>
    <n v="1208.0957900789081"/>
    <n v="498.0882099210919"/>
    <n v="0.29193112227115708"/>
    <n v="9"/>
    <n v="15355.655999999999"/>
    <n v="0.2"/>
    <n v="238"/>
    <x v="0"/>
    <x v="0"/>
    <n v="487.91912640877291"/>
  </r>
  <r>
    <s v="V049"/>
    <x v="9"/>
    <x v="4"/>
    <x v="2"/>
    <s v="Phones"/>
    <s v="TEC-PH-10002033"/>
    <s v="Konftel 250 Conference phone - Charcoal black"/>
    <s v="United States"/>
    <s v="CA-2014-115812"/>
    <x v="3"/>
    <d v="2014-06-14T00:00:00"/>
    <s v="Standard Class"/>
    <n v="5"/>
    <n v="6"/>
    <s v="Summer"/>
    <n v="911.42399999999998"/>
    <n v="643.83108311100034"/>
    <n v="267.59291688899964"/>
    <n v="0.29359871683102445"/>
    <n v="4"/>
    <n v="3645.6959999999999"/>
    <n v="0.2"/>
    <n v="471"/>
    <x v="0"/>
    <x v="0"/>
    <n v="264.64258911218349"/>
  </r>
  <r>
    <s v="V136"/>
    <x v="10"/>
    <x v="0"/>
    <x v="1"/>
    <s v="Paper"/>
    <s v="OFF-PA-10002365"/>
    <s v="Xerox 1967"/>
    <s v="United States"/>
    <s v="CA-2017-114412"/>
    <x v="4"/>
    <d v="2017-04-20T00:00:00"/>
    <s v="Standard Class"/>
    <n v="5"/>
    <n v="4"/>
    <s v="Spring"/>
    <n v="15.552"/>
    <n v="12.93998072932772"/>
    <n v="2.6120192706722793"/>
    <n v="0.16795391400927723"/>
    <n v="3"/>
    <n v="46.655999999999999"/>
    <n v="0.2"/>
    <n v="494"/>
    <x v="0"/>
    <x v="1"/>
    <n v="8.2170897037819888"/>
  </r>
  <r>
    <s v="V139"/>
    <x v="2"/>
    <x v="2"/>
    <x v="1"/>
    <s v="Binders"/>
    <s v="OFF-BI-10003656"/>
    <s v="Fellowes PB200 Plastic Comb Binding Machine"/>
    <s v="United States"/>
    <s v="CA-2016-161389"/>
    <x v="5"/>
    <d v="2016-12-10T00:00:00"/>
    <s v="Standard Class"/>
    <n v="5"/>
    <n v="12"/>
    <s v="Winter"/>
    <n v="407.976"/>
    <n v="298.13496304270012"/>
    <n v="109.84103695729988"/>
    <n v="0.2692340651344684"/>
    <n v="3"/>
    <n v="1223.9279999999999"/>
    <n v="0.2"/>
    <n v="340"/>
    <x v="0"/>
    <x v="0"/>
    <n v="350.13401137885762"/>
  </r>
  <r>
    <s v="V137"/>
    <x v="11"/>
    <x v="0"/>
    <x v="1"/>
    <s v="Appliances"/>
    <s v="OFF-AP-10002311"/>
    <s v="Holmes Replacement Filter for HEPA Air Cleaner, Very Large Room, HEPA Filter"/>
    <s v="United States"/>
    <s v="US-2015-118983"/>
    <x v="6"/>
    <d v="2015-11-26T00:00:00"/>
    <s v="Standard Class"/>
    <n v="4"/>
    <n v="11"/>
    <s v="Winter"/>
    <n v="68.81"/>
    <n v="49.400243903148727"/>
    <n v="19.409756096851275"/>
    <n v="0.28207754827570519"/>
    <n v="5"/>
    <n v="344.05"/>
    <n v="0.8"/>
    <n v="253"/>
    <x v="0"/>
    <x v="2"/>
    <n v="83.361452499141762"/>
  </r>
  <r>
    <s v="V138"/>
    <x v="12"/>
    <x v="1"/>
    <x v="1"/>
    <s v="Binders"/>
    <s v="OFF-BI-10000756"/>
    <s v="Storex DuraTech Recycled Plastic Frosted Binders"/>
    <s v="United States"/>
    <s v="US-2015-118983"/>
    <x v="6"/>
    <d v="2015-11-26T00:00:00"/>
    <s v="Standard Class"/>
    <n v="4"/>
    <n v="11"/>
    <s v="Winter"/>
    <n v="2.544"/>
    <n v="1.97636391933301"/>
    <n v="0.56763608066699001"/>
    <n v="0.22312739019928851"/>
    <n v="3"/>
    <n v="7.6319999999999997"/>
    <n v="0.8"/>
    <n v="152"/>
    <x v="0"/>
    <x v="1"/>
    <n v="13.265073711496241"/>
  </r>
  <r>
    <s v="V114"/>
    <x v="13"/>
    <x v="4"/>
    <x v="1"/>
    <s v="Storage"/>
    <s v="OFF-ST-10004186"/>
    <s v="Stur-D-Stor Shelving, Vertical 5-Shelf: 72&quot;H x 36&quot;W x 18 1/2&quot;D"/>
    <s v="United States"/>
    <s v="CA-2014-105893"/>
    <x v="7"/>
    <d v="2014-11-18T00:00:00"/>
    <s v="Standard Class"/>
    <n v="7"/>
    <n v="11"/>
    <s v="Winter"/>
    <n v="665.88"/>
    <n v="539.55587512269665"/>
    <n v="126.32412487730335"/>
    <n v="0.18971004516925474"/>
    <n v="6"/>
    <n v="3995.2799999999997"/>
    <n v="0"/>
    <n v="241"/>
    <x v="1"/>
    <x v="0"/>
    <n v="267.2752332708738"/>
  </r>
  <r>
    <s v="V123"/>
    <x v="14"/>
    <x v="3"/>
    <x v="1"/>
    <s v="Storage"/>
    <s v="OFF-ST-10000107"/>
    <s v="Fellowes Super Stor/Drawer"/>
    <s v="United States"/>
    <s v="CA-2014-167164"/>
    <x v="8"/>
    <d v="2014-05-15T00:00:00"/>
    <s v="Second Class"/>
    <n v="2"/>
    <n v="5"/>
    <s v="Summer"/>
    <n v="55.5"/>
    <n v="38.974644629796892"/>
    <n v="16.525355370203108"/>
    <n v="0.29775415081447043"/>
    <n v="2"/>
    <n v="111"/>
    <n v="0"/>
    <n v="419"/>
    <x v="0"/>
    <x v="2"/>
    <n v="88.16176892508453"/>
  </r>
  <r>
    <s v="V124"/>
    <x v="15"/>
    <x v="4"/>
    <x v="1"/>
    <s v="Art"/>
    <s v="OFF-AR-10003056"/>
    <s v="Newell 341"/>
    <s v="United States"/>
    <s v="CA-2014-143336"/>
    <x v="9"/>
    <d v="2014-09-01T00:00:00"/>
    <s v="Second Class"/>
    <n v="5"/>
    <n v="8"/>
    <s v="Autumn"/>
    <n v="8.56"/>
    <n v="6.9896819299908399"/>
    <n v="1.5703180700091606"/>
    <n v="0.18344837266462155"/>
    <n v="2"/>
    <n v="17.12"/>
    <n v="0"/>
    <n v="493"/>
    <x v="0"/>
    <x v="1"/>
    <n v="6.200902668544467"/>
  </r>
  <r>
    <s v="V087"/>
    <x v="6"/>
    <x v="4"/>
    <x v="2"/>
    <s v="Phones"/>
    <s v="TEC-PH-10001949"/>
    <s v="Cisco SPA 501G IP Phone"/>
    <s v="United States"/>
    <s v="CA-2014-143336"/>
    <x v="9"/>
    <d v="2014-09-01T00:00:00"/>
    <s v="Second Class"/>
    <n v="5"/>
    <n v="8"/>
    <s v="Autumn"/>
    <n v="213.48"/>
    <n v="162.24380843951911"/>
    <n v="51.236191560480876"/>
    <n v="0.24000464474649091"/>
    <n v="3"/>
    <n v="640.43999999999994"/>
    <n v="0.2"/>
    <n v="130"/>
    <x v="0"/>
    <x v="2"/>
    <n v="132.5509689941303"/>
  </r>
  <r>
    <s v="V110"/>
    <x v="16"/>
    <x v="0"/>
    <x v="1"/>
    <s v="Binders"/>
    <s v="OFF-BI-10002215"/>
    <s v="Wilson Jones Hanging View Binder, White, 1&quot;"/>
    <s v="United States"/>
    <s v="CA-2014-143336"/>
    <x v="9"/>
    <d v="2014-09-01T00:00:00"/>
    <s v="Second Class"/>
    <n v="5"/>
    <n v="8"/>
    <s v="Autumn"/>
    <n v="22.72"/>
    <n v="18.743744822622698"/>
    <n v="3.9762551773773005"/>
    <n v="0.1750112313986488"/>
    <n v="4"/>
    <n v="90.88"/>
    <n v="0.2"/>
    <n v="322"/>
    <x v="0"/>
    <x v="1"/>
    <n v="4.7703788409008236"/>
  </r>
  <r>
    <s v="V100"/>
    <x v="17"/>
    <x v="1"/>
    <x v="1"/>
    <s v="Art"/>
    <s v="OFF-AR-10000246"/>
    <s v="Newell 318"/>
    <s v="United States"/>
    <s v="CA-2016-137330"/>
    <x v="10"/>
    <d v="2016-12-13T00:00:00"/>
    <s v="Standard Class"/>
    <n v="4"/>
    <n v="12"/>
    <s v="Winter"/>
    <n v="19.46"/>
    <n v="13.79219326957225"/>
    <n v="5.6678067304277508"/>
    <n v="0.29125419991920609"/>
    <n v="7"/>
    <n v="136.22"/>
    <n v="0"/>
    <n v="391"/>
    <x v="0"/>
    <x v="1"/>
    <n v="5.675559109021771"/>
  </r>
  <r>
    <s v="V138"/>
    <x v="12"/>
    <x v="1"/>
    <x v="1"/>
    <s v="Appliances"/>
    <s v="OFF-AP-10001492"/>
    <s v="Acco Six-Outlet Power Strip, 4' Cord Length"/>
    <s v="United States"/>
    <s v="CA-2016-137330"/>
    <x v="10"/>
    <d v="2016-12-13T00:00:00"/>
    <s v="Standard Class"/>
    <n v="4"/>
    <n v="12"/>
    <s v="Winter"/>
    <n v="60.34"/>
    <n v="39.3592636071076"/>
    <n v="20.980736392892403"/>
    <n v="0.34770859119808423"/>
    <n v="7"/>
    <n v="422.38"/>
    <n v="0"/>
    <n v="365"/>
    <x v="0"/>
    <x v="1"/>
    <n v="21.557660860533499"/>
  </r>
  <r>
    <s v="V031"/>
    <x v="18"/>
    <x v="2"/>
    <x v="0"/>
    <s v="Chairs"/>
    <s v="FUR-CH-10002774"/>
    <s v="Global Deluxe Stacking Chair, Gray"/>
    <s v="United States"/>
    <s v="US-2017-156909"/>
    <x v="11"/>
    <d v="2017-07-18T00:00:00"/>
    <s v="Second Class"/>
    <n v="2"/>
    <n v="7"/>
    <s v="Summer"/>
    <n v="71.372"/>
    <n v="60.557389254443137"/>
    <n v="10.814610745556863"/>
    <n v="0.1515245578876431"/>
    <n v="2"/>
    <n v="142.744"/>
    <n v="0.3"/>
    <n v="381"/>
    <x v="0"/>
    <x v="2"/>
    <n v="52.227108093494166"/>
  </r>
  <r>
    <s v="V012"/>
    <x v="19"/>
    <x v="3"/>
    <x v="0"/>
    <s v="Tables"/>
    <s v="FUR-TA-10000577"/>
    <s v="Bretford CR4500 Series Slim Rectangular Table"/>
    <s v="United States"/>
    <s v="CA-2015-106320"/>
    <x v="12"/>
    <d v="2015-09-30T00:00:00"/>
    <s v="Standard Class"/>
    <n v="5"/>
    <n v="9"/>
    <s v="Autumn"/>
    <n v="1044.6300000000001"/>
    <n v="722.55033127115212"/>
    <n v="322.07966872884799"/>
    <n v="0.30831937502163248"/>
    <n v="3"/>
    <n v="3133.8900000000003"/>
    <n v="0"/>
    <n v="375"/>
    <x v="0"/>
    <x v="0"/>
    <n v="325.45462665356939"/>
  </r>
  <r>
    <s v="V119"/>
    <x v="20"/>
    <x v="1"/>
    <x v="1"/>
    <s v="Binders"/>
    <s v="OFF-BI-10001634"/>
    <s v="Wilson Jones Active Use Binders"/>
    <s v="United States"/>
    <s v="CA-2016-121755"/>
    <x v="13"/>
    <d v="2016-01-20T00:00:00"/>
    <s v="Second Class"/>
    <n v="4"/>
    <n v="1"/>
    <s v="Winter"/>
    <n v="11.648"/>
    <n v="7.6168992278869494"/>
    <n v="4.0311007721130503"/>
    <n v="0.34607664595750776"/>
    <n v="2"/>
    <n v="23.295999999999999"/>
    <n v="0.2"/>
    <n v="480"/>
    <x v="0"/>
    <x v="1"/>
    <n v="14.745669502151021"/>
  </r>
  <r>
    <s v="V090"/>
    <x v="21"/>
    <x v="4"/>
    <x v="2"/>
    <s v="Accessories"/>
    <s v="TEC-AC-10003027"/>
    <s v="Imation 8GB Mini TravelDrive USB 2.0 Flash Drive"/>
    <s v="United States"/>
    <s v="CA-2016-121755"/>
    <x v="13"/>
    <d v="2016-01-20T00:00:00"/>
    <s v="Second Class"/>
    <n v="4"/>
    <n v="1"/>
    <s v="Winter"/>
    <n v="90.57"/>
    <n v="59.04930412300002"/>
    <n v="31.520695876999973"/>
    <n v="0.34802579084685853"/>
    <n v="3"/>
    <n v="271.70999999999998"/>
    <n v="0"/>
    <n v="143"/>
    <x v="0"/>
    <x v="2"/>
    <n v="45.318532029770488"/>
  </r>
  <r>
    <s v="V047"/>
    <x v="22"/>
    <x v="1"/>
    <x v="0"/>
    <s v="Bookcases"/>
    <s v="FUR-BO-10004834"/>
    <s v="Riverside Palais Royal Lawyers Bookcase, Royale Cherry Finish"/>
    <s v="United States"/>
    <s v="US-2015-150630"/>
    <x v="14"/>
    <d v="2015-09-21T00:00:00"/>
    <s v="Standard Class"/>
    <n v="4"/>
    <n v="9"/>
    <s v="Autumn"/>
    <n v="3083.43"/>
    <n v="2204.573032365513"/>
    <n v="878.85696763448686"/>
    <n v="0.28502575626315074"/>
    <n v="7"/>
    <n v="21584.01"/>
    <n v="0.5"/>
    <n v="161"/>
    <x v="0"/>
    <x v="0"/>
    <n v="1228.542324763242"/>
  </r>
  <r>
    <s v="V132"/>
    <x v="23"/>
    <x v="4"/>
    <x v="1"/>
    <s v="Binders"/>
    <s v="OFF-BI-10000474"/>
    <s v="Avery Recycled Flexi-View Covers for Binding Systems"/>
    <s v="United States"/>
    <s v="US-2015-150630"/>
    <x v="14"/>
    <d v="2015-09-21T00:00:00"/>
    <s v="Standard Class"/>
    <n v="4"/>
    <n v="9"/>
    <s v="Autumn"/>
    <n v="9.6180000000000003"/>
    <n v="6.8830249847664389"/>
    <n v="2.7349750152335615"/>
    <n v="0.28436005564915379"/>
    <n v="2"/>
    <n v="19.236000000000001"/>
    <n v="0.7"/>
    <n v="300"/>
    <x v="0"/>
    <x v="1"/>
    <n v="18.273664319634051"/>
  </r>
  <r>
    <s v="V047"/>
    <x v="22"/>
    <x v="0"/>
    <x v="0"/>
    <s v="Furnishings"/>
    <s v="FUR-FU-10004848"/>
    <s v="Howard Miller 13-3/4&quot; Diameter Brushed Chrome Round Wall Clock"/>
    <s v="United States"/>
    <s v="US-2015-150630"/>
    <x v="14"/>
    <d v="2015-09-21T00:00:00"/>
    <s v="Standard Class"/>
    <n v="4"/>
    <n v="9"/>
    <s v="Autumn"/>
    <n v="124.2"/>
    <n v="88.997486057256992"/>
    <n v="35.20251394274301"/>
    <n v="0.28343408971612727"/>
    <n v="3"/>
    <n v="372.6"/>
    <n v="0.2"/>
    <n v="434"/>
    <x v="0"/>
    <x v="2"/>
    <n v="117.9603208165844"/>
  </r>
  <r>
    <s v="V099"/>
    <x v="24"/>
    <x v="2"/>
    <x v="1"/>
    <s v="Envelopes"/>
    <s v="OFF-EN-10001509"/>
    <s v="Poly String Tie Envelopes"/>
    <s v="United States"/>
    <s v="US-2015-150630"/>
    <x v="14"/>
    <d v="2015-09-21T00:00:00"/>
    <s v="Standard Class"/>
    <n v="4"/>
    <n v="9"/>
    <s v="Autumn"/>
    <n v="3.2639999999999998"/>
    <n v="2.681220101430061"/>
    <n v="0.58277989856993884"/>
    <n v="0.17854776304226069"/>
    <n v="2"/>
    <n v="6.5279999999999996"/>
    <n v="0.2"/>
    <n v="108"/>
    <x v="0"/>
    <x v="0"/>
    <n v="4.2354180388287963"/>
  </r>
  <r>
    <s v="V097"/>
    <x v="25"/>
    <x v="1"/>
    <x v="1"/>
    <s v="Art"/>
    <s v="OFF-AR-10004042"/>
    <s v="BOSTON Model 1800 Electric Pencil Sharpeners, Putty/Woodgrain"/>
    <s v="United States"/>
    <s v="US-2015-150630"/>
    <x v="14"/>
    <d v="2015-09-21T00:00:00"/>
    <s v="Standard Class"/>
    <n v="4"/>
    <n v="9"/>
    <s v="Autumn"/>
    <n v="86.304000000000002"/>
    <n v="58.679270700894271"/>
    <n v="27.624729299105731"/>
    <n v="0.32008631464481058"/>
    <n v="6"/>
    <n v="517.82400000000007"/>
    <n v="0.2"/>
    <n v="170"/>
    <x v="0"/>
    <x v="2"/>
    <n v="43.391071081502467"/>
  </r>
  <r>
    <s v="V123"/>
    <x v="14"/>
    <x v="1"/>
    <x v="1"/>
    <s v="Binders"/>
    <s v="OFF-BI-10001525"/>
    <s v="Acco Pressboard Covers with Storage Hooks, 14 7/8&quot; x 11&quot;, Executive Red"/>
    <s v="United States"/>
    <s v="US-2015-150630"/>
    <x v="14"/>
    <d v="2015-09-21T00:00:00"/>
    <s v="Standard Class"/>
    <n v="4"/>
    <n v="9"/>
    <s v="Autumn"/>
    <n v="6.8579999999999997"/>
    <n v="4.7500927027242392"/>
    <n v="2.1079072972757604"/>
    <n v="0.30736472692851569"/>
    <n v="6"/>
    <n v="41.147999999999996"/>
    <n v="0.7"/>
    <n v="189"/>
    <x v="0"/>
    <x v="1"/>
    <n v="5.718400773880254"/>
  </r>
  <r>
    <s v="V139"/>
    <x v="2"/>
    <x v="0"/>
    <x v="1"/>
    <s v="Art"/>
    <s v="OFF-AR-10001683"/>
    <s v="Lumber Crayons"/>
    <s v="United States"/>
    <s v="US-2015-150630"/>
    <x v="14"/>
    <d v="2015-09-21T00:00:00"/>
    <s v="Standard Class"/>
    <n v="4"/>
    <n v="9"/>
    <s v="Autumn"/>
    <n v="15.76"/>
    <n v="11.197878391070599"/>
    <n v="4.5621216089294006"/>
    <n v="0.28947472137876906"/>
    <n v="2"/>
    <n v="31.52"/>
    <n v="0.2"/>
    <n v="123"/>
    <x v="0"/>
    <x v="1"/>
    <n v="20.689689944511009"/>
  </r>
  <r>
    <s v="V101"/>
    <x v="26"/>
    <x v="1"/>
    <x v="1"/>
    <s v="Paper"/>
    <s v="OFF-PA-10000249"/>
    <s v="Easy-staple paper"/>
    <s v="United States"/>
    <s v="CA-2017-107727"/>
    <x v="15"/>
    <d v="2017-10-23T00:00:00"/>
    <s v="Second Class"/>
    <n v="4"/>
    <n v="10"/>
    <s v="Autumn"/>
    <n v="29.472000000000001"/>
    <n v="21.66903681716564"/>
    <n v="7.8029631828343611"/>
    <n v="0.26475852276175221"/>
    <n v="3"/>
    <n v="88.415999999999997"/>
    <n v="0.2"/>
    <n v="239"/>
    <x v="0"/>
    <x v="1"/>
    <n v="13.05766917434604"/>
  </r>
  <r>
    <s v="V092"/>
    <x v="27"/>
    <x v="2"/>
    <x v="2"/>
    <s v="Phones"/>
    <s v="TEC-PH-10004977"/>
    <s v="GE 30524EE4"/>
    <s v="United States"/>
    <s v="CA-2016-117590"/>
    <x v="16"/>
    <d v="2016-12-10T00:00:00"/>
    <s v="First Class"/>
    <n v="2"/>
    <n v="12"/>
    <s v="Winter"/>
    <n v="1097.5440000000001"/>
    <n v="895.59566679189982"/>
    <n v="201.94833320810028"/>
    <n v="0.18400021612627854"/>
    <n v="7"/>
    <n v="7682.8080000000009"/>
    <n v="0.2"/>
    <n v="415"/>
    <x v="0"/>
    <x v="0"/>
    <n v="284.01649284856683"/>
  </r>
  <r>
    <s v="V021"/>
    <x v="28"/>
    <x v="3"/>
    <x v="0"/>
    <s v="Furnishings"/>
    <s v="FUR-FU-10003664"/>
    <s v="Electrix Architect's Clamp-On Swing Arm Lamp, Black"/>
    <s v="United States"/>
    <s v="CA-2016-117590"/>
    <x v="16"/>
    <d v="2016-12-10T00:00:00"/>
    <s v="First Class"/>
    <n v="2"/>
    <n v="12"/>
    <s v="Winter"/>
    <n v="190.92"/>
    <n v="133.02563603698951"/>
    <n v="57.894363963010477"/>
    <n v="0.30323886425209762"/>
    <n v="5"/>
    <n v="954.59999999999991"/>
    <n v="0.6"/>
    <n v="439"/>
    <x v="0"/>
    <x v="0"/>
    <n v="452.80653815951018"/>
  </r>
  <r>
    <s v="V123"/>
    <x v="14"/>
    <x v="2"/>
    <x v="1"/>
    <s v="Envelopes"/>
    <s v="OFF-EN-10002986"/>
    <s v="#10-4 1/8&quot; x 9 1/2&quot; Premium Diagonal Seam Envelopes"/>
    <s v="United States"/>
    <s v="CA-2015-117415"/>
    <x v="17"/>
    <d v="2015-12-31T00:00:00"/>
    <s v="Standard Class"/>
    <n v="4"/>
    <n v="12"/>
    <s v="Winter"/>
    <n v="113.328"/>
    <n v="96.005698016405148"/>
    <n v="17.322301983594855"/>
    <n v="0.15285103402155562"/>
    <n v="9"/>
    <n v="1019.952"/>
    <n v="0.2"/>
    <n v="475"/>
    <x v="0"/>
    <x v="2"/>
    <n v="35.615554354804033"/>
  </r>
  <r>
    <s v="V007"/>
    <x v="29"/>
    <x v="3"/>
    <x v="0"/>
    <s v="Bookcases"/>
    <s v="FUR-BO-10002545"/>
    <s v="Atlantic Metals Mobile 3-Shelf Bookcases, Custom Colors"/>
    <s v="United States"/>
    <s v="CA-2015-117415"/>
    <x v="17"/>
    <d v="2015-12-31T00:00:00"/>
    <s v="Standard Class"/>
    <n v="4"/>
    <n v="12"/>
    <s v="Winter"/>
    <n v="532.39919999999995"/>
    <n v="347.91590433754283"/>
    <n v="184.48329566245712"/>
    <n v="0.34651309705660177"/>
    <n v="3"/>
    <n v="1597.1976"/>
    <n v="0.32"/>
    <n v="177"/>
    <x v="0"/>
    <x v="0"/>
    <n v="421.33853612573398"/>
  </r>
  <r>
    <s v="V014"/>
    <x v="30"/>
    <x v="4"/>
    <x v="0"/>
    <s v="Chairs"/>
    <s v="FUR-CH-10004218"/>
    <s v="Global Fabric Manager's Chair, Dark Gray"/>
    <s v="United States"/>
    <s v="CA-2015-117415"/>
    <x v="17"/>
    <d v="2015-12-31T00:00:00"/>
    <s v="Standard Class"/>
    <n v="4"/>
    <n v="12"/>
    <s v="Winter"/>
    <n v="212.05799999999999"/>
    <n v="177.1425228693015"/>
    <n v="34.915477130698491"/>
    <n v="0.16465060092379677"/>
    <n v="3"/>
    <n v="636.17399999999998"/>
    <n v="0.3"/>
    <n v="313"/>
    <x v="0"/>
    <x v="0"/>
    <n v="258.97974251087669"/>
  </r>
  <r>
    <s v="V072"/>
    <x v="31"/>
    <x v="4"/>
    <x v="2"/>
    <s v="Phones"/>
    <s v="TEC-PH-10000486"/>
    <s v="Plantronics HL10 Handset Lifter"/>
    <s v="United States"/>
    <s v="CA-2015-117415"/>
    <x v="17"/>
    <d v="2015-12-31T00:00:00"/>
    <s v="Standard Class"/>
    <n v="4"/>
    <n v="12"/>
    <s v="Winter"/>
    <n v="371.16800000000001"/>
    <n v="265.08066496377847"/>
    <n v="106.08733503622153"/>
    <n v="0.28582026208137967"/>
    <n v="4"/>
    <n v="1484.672"/>
    <n v="0.2"/>
    <n v="115"/>
    <x v="0"/>
    <x v="0"/>
    <n v="371.16799999999989"/>
  </r>
  <r>
    <s v="V078"/>
    <x v="32"/>
    <x v="0"/>
    <x v="2"/>
    <s v="Phones"/>
    <s v="TEC-PH-10004093"/>
    <s v="Panasonic Kx-TS550"/>
    <s v="United States"/>
    <s v="CA-2017-120999"/>
    <x v="18"/>
    <d v="2017-09-15T00:00:00"/>
    <s v="Standard Class"/>
    <n v="5"/>
    <n v="9"/>
    <s v="Autumn"/>
    <n v="147.16800000000001"/>
    <n v="104.59898415997699"/>
    <n v="42.569015840023013"/>
    <n v="0.28925456512300918"/>
    <n v="4"/>
    <n v="588.67200000000003"/>
    <n v="0.2"/>
    <n v="128"/>
    <x v="0"/>
    <x v="2"/>
    <n v="75.555952167913276"/>
  </r>
  <r>
    <s v="V103"/>
    <x v="33"/>
    <x v="0"/>
    <x v="1"/>
    <s v="Storage"/>
    <s v="OFF-ST-10003479"/>
    <s v="Eldon Base for stackable storage shelf, platinum"/>
    <s v="United States"/>
    <s v="CA-2016-101343"/>
    <x v="19"/>
    <d v="2016-07-22T00:00:00"/>
    <s v="Standard Class"/>
    <n v="5"/>
    <n v="7"/>
    <s v="Summer"/>
    <n v="77.88"/>
    <n v="62.117216185038338"/>
    <n v="15.762783814961658"/>
    <n v="0.20239835406987236"/>
    <n v="2"/>
    <n v="155.76"/>
    <n v="0"/>
    <n v="474"/>
    <x v="0"/>
    <x v="2"/>
    <n v="48.636044411526733"/>
  </r>
  <r>
    <s v="V130"/>
    <x v="34"/>
    <x v="3"/>
    <x v="1"/>
    <s v="Storage"/>
    <s v="OFF-ST-10003282"/>
    <s v="Advantus 10-Drawer Portable Organizer, Chrome Metal Frame, Smoke Drawers"/>
    <s v="United States"/>
    <s v="CA-2017-139619"/>
    <x v="20"/>
    <d v="2017-09-23T00:00:00"/>
    <s v="Standard Class"/>
    <n v="4"/>
    <n v="9"/>
    <s v="Autumn"/>
    <n v="95.616"/>
    <n v="72.360818815728237"/>
    <n v="23.255181184271763"/>
    <n v="0.24321432798142323"/>
    <n v="2"/>
    <n v="191.232"/>
    <n v="0.2"/>
    <n v="390"/>
    <x v="0"/>
    <x v="0"/>
    <n v="215.7989784591206"/>
  </r>
  <r>
    <s v="V059"/>
    <x v="35"/>
    <x v="2"/>
    <x v="2"/>
    <s v="Accessories"/>
    <s v="TEC-AC-10000171"/>
    <s v="Verbatim 25 GB 6x Blu-ray Single Layer Recordable Disc, 25/Pack"/>
    <s v="United States"/>
    <s v="CA-2016-118255"/>
    <x v="21"/>
    <d v="2016-03-13T00:00:00"/>
    <s v="First Class"/>
    <n v="2"/>
    <n v="3"/>
    <s v="Spring"/>
    <n v="45.98"/>
    <n v="33.684769619853597"/>
    <n v="12.2952303801464"/>
    <n v="0.26740387951601569"/>
    <n v="2"/>
    <n v="91.96"/>
    <n v="0"/>
    <n v="142"/>
    <x v="0"/>
    <x v="1"/>
    <n v="27.27974451493268"/>
  </r>
  <r>
    <s v="V100"/>
    <x v="17"/>
    <x v="4"/>
    <x v="1"/>
    <s v="Binders"/>
    <s v="OFF-BI-10003291"/>
    <s v="Wilson Jones Leather-Like Binders with DublLock Round Rings"/>
    <s v="United States"/>
    <s v="CA-2016-118255"/>
    <x v="21"/>
    <d v="2016-03-13T00:00:00"/>
    <s v="First Class"/>
    <n v="2"/>
    <n v="3"/>
    <s v="Spring"/>
    <n v="17.46"/>
    <n v="11.967770067753291"/>
    <n v="5.4922299322467101"/>
    <n v="0.31456070631424454"/>
    <n v="2"/>
    <n v="34.92"/>
    <n v="0"/>
    <n v="451"/>
    <x v="0"/>
    <x v="1"/>
    <n v="12.738976162121149"/>
  </r>
  <r>
    <s v="V134"/>
    <x v="36"/>
    <x v="1"/>
    <x v="1"/>
    <s v="Storage"/>
    <s v="OFF-ST-10001713"/>
    <s v="Gould Plastics 9-Pocket Panel Bin, 18-3/8w x 5-1/4d x 20-1/2h, Black"/>
    <s v="United States"/>
    <s v="CA-2014-146703"/>
    <x v="22"/>
    <d v="2014-10-25T00:00:00"/>
    <s v="Second Class"/>
    <n v="5"/>
    <n v="10"/>
    <s v="Autumn"/>
    <n v="211.96"/>
    <n v="150.21545694225159"/>
    <n v="61.744543057748416"/>
    <n v="0.291302807405871"/>
    <n v="4"/>
    <n v="847.84"/>
    <n v="0"/>
    <n v="474"/>
    <x v="0"/>
    <x v="2"/>
    <n v="75.536311024566203"/>
  </r>
  <r>
    <s v="V049"/>
    <x v="9"/>
    <x v="0"/>
    <x v="2"/>
    <s v="Accessories"/>
    <s v="TEC-AC-10002167"/>
    <s v="Imation 8gb Micro Traveldrive Usb 2.0 Flash Drive"/>
    <s v="United States"/>
    <s v="CA-2016-169194"/>
    <x v="23"/>
    <d v="2016-06-25T00:00:00"/>
    <s v="Standard Class"/>
    <n v="5"/>
    <n v="6"/>
    <s v="Summer"/>
    <n v="45"/>
    <n v="29.851993987340052"/>
    <n v="15.148006012659948"/>
    <n v="0.33662235583688777"/>
    <n v="3"/>
    <n v="135"/>
    <n v="0"/>
    <n v="152"/>
    <x v="0"/>
    <x v="1"/>
    <n v="32.008648384906401"/>
  </r>
  <r>
    <s v="V096"/>
    <x v="37"/>
    <x v="0"/>
    <x v="2"/>
    <s v="Phones"/>
    <s v="TEC-PH-10003988"/>
    <s v="LF Elite 3D Dazzle Designer Hard Case Cover, Lf Stylus Pen and Wiper For Apple Iphone 5c Mini Lite"/>
    <s v="United States"/>
    <s v="CA-2016-169194"/>
    <x v="23"/>
    <d v="2016-06-25T00:00:00"/>
    <s v="Standard Class"/>
    <n v="5"/>
    <n v="6"/>
    <s v="Summer"/>
    <n v="21.8"/>
    <n v="14.325834451753479"/>
    <n v="7.4741655482465212"/>
    <n v="0.34285163065351015"/>
    <n v="2"/>
    <n v="43.6"/>
    <n v="0"/>
    <n v="375"/>
    <x v="0"/>
    <x v="1"/>
    <n v="13.027991841744891"/>
  </r>
  <r>
    <s v="V107"/>
    <x v="38"/>
    <x v="3"/>
    <x v="1"/>
    <s v="Binders"/>
    <s v="OFF-BI-10004410"/>
    <s v="C-Line Peel &amp; Stick Add-On Filing Pockets, 8-3/4 x 5-1/8, 10/Pack"/>
    <s v="United States"/>
    <s v="CA-2015-115742"/>
    <x v="24"/>
    <d v="2015-04-22T00:00:00"/>
    <s v="Standard Class"/>
    <n v="4"/>
    <n v="4"/>
    <s v="Spring"/>
    <n v="38.22"/>
    <n v="28.536951855630381"/>
    <n v="9.6830481443696179"/>
    <n v="0.25335029158476235"/>
    <n v="6"/>
    <n v="229.32"/>
    <n v="0"/>
    <n v="470"/>
    <x v="0"/>
    <x v="1"/>
    <n v="15.238153111515841"/>
  </r>
  <r>
    <s v="V127"/>
    <x v="39"/>
    <x v="3"/>
    <x v="1"/>
    <s v="Labels"/>
    <s v="OFF-LA-10002762"/>
    <s v="Avery 485"/>
    <s v="United States"/>
    <s v="CA-2015-115742"/>
    <x v="24"/>
    <d v="2015-04-22T00:00:00"/>
    <s v="Standard Class"/>
    <n v="4"/>
    <n v="4"/>
    <s v="Spring"/>
    <n v="75.180000000000007"/>
    <n v="53.228019887183933"/>
    <n v="21.951980112816074"/>
    <n v="0.29199228668284216"/>
    <n v="6"/>
    <n v="451.08000000000004"/>
    <n v="0"/>
    <n v="331"/>
    <x v="0"/>
    <x v="2"/>
    <n v="39.587945292727667"/>
  </r>
  <r>
    <s v="V027"/>
    <x v="40"/>
    <x v="3"/>
    <x v="0"/>
    <s v="Furnishings"/>
    <s v="FUR-FU-10001706"/>
    <s v="Longer-Life Soft White Bulbs"/>
    <s v="United States"/>
    <s v="CA-2015-115742"/>
    <x v="24"/>
    <d v="2015-04-22T00:00:00"/>
    <s v="Standard Class"/>
    <n v="4"/>
    <n v="4"/>
    <s v="Spring"/>
    <n v="6.16"/>
    <n v="4.9465497696505114"/>
    <n v="1.2134502303494887"/>
    <n v="0.19698867375803389"/>
    <n v="2"/>
    <n v="12.32"/>
    <n v="0"/>
    <n v="311"/>
    <x v="0"/>
    <x v="1"/>
    <n v="11.502516022351131"/>
  </r>
  <r>
    <s v="V034"/>
    <x v="3"/>
    <x v="1"/>
    <x v="0"/>
    <s v="Chairs"/>
    <s v="FUR-CH-10003061"/>
    <s v="Global Leather Task Chair, Black"/>
    <s v="United States"/>
    <s v="CA-2015-115742"/>
    <x v="24"/>
    <d v="2015-04-22T00:00:00"/>
    <s v="Standard Class"/>
    <n v="4"/>
    <n v="4"/>
    <s v="Spring"/>
    <n v="89.99"/>
    <n v="75.222677410936328"/>
    <n v="14.767322589063667"/>
    <n v="0.16409959538908397"/>
    <n v="1"/>
    <n v="89.99"/>
    <n v="0"/>
    <n v="107"/>
    <x v="0"/>
    <x v="0"/>
    <n v="87.173924596484554"/>
  </r>
  <r>
    <s v="V131"/>
    <x v="41"/>
    <x v="2"/>
    <x v="1"/>
    <s v="Fasteners"/>
    <s v="OFF-FA-10000304"/>
    <s v="Advantus Push Pins"/>
    <s v="United States"/>
    <s v="CA-2016-105816"/>
    <x v="25"/>
    <d v="2016-12-17T00:00:00"/>
    <s v="Standard Class"/>
    <n v="6"/>
    <n v="12"/>
    <s v="Winter"/>
    <n v="15.26"/>
    <n v="10.237584240812099"/>
    <n v="5.0224157591879006"/>
    <n v="0.32912291999920712"/>
    <n v="7"/>
    <n v="106.82"/>
    <n v="0"/>
    <n v="221"/>
    <x v="1"/>
    <x v="1"/>
    <n v="3.7251856329584441"/>
  </r>
  <r>
    <s v="V049"/>
    <x v="9"/>
    <x v="3"/>
    <x v="2"/>
    <s v="Phones"/>
    <s v="TEC-PH-10002447"/>
    <s v="AT&amp;T CL83451 4-Handset Telephone"/>
    <s v="United States"/>
    <s v="CA-2016-105816"/>
    <x v="25"/>
    <d v="2016-12-17T00:00:00"/>
    <s v="Standard Class"/>
    <n v="6"/>
    <n v="12"/>
    <s v="Winter"/>
    <n v="1029.95"/>
    <n v="829.26385729718811"/>
    <n v="200.68614270281194"/>
    <n v="0.19485037400146796"/>
    <n v="5"/>
    <n v="5149.75"/>
    <n v="0"/>
    <n v="141"/>
    <x v="1"/>
    <x v="0"/>
    <n v="378.1473733043772"/>
  </r>
  <r>
    <s v="V133"/>
    <x v="42"/>
    <x v="1"/>
    <x v="1"/>
    <s v="Storage"/>
    <s v="OFF-ST-10000604"/>
    <s v="Home/Office Personal File Carts"/>
    <s v="United States"/>
    <s v="CA-2016-111682"/>
    <x v="26"/>
    <d v="2016-06-18T00:00:00"/>
    <s v="First Class"/>
    <n v="1"/>
    <n v="6"/>
    <s v="Summer"/>
    <n v="208.56"/>
    <n v="141.68523791227389"/>
    <n v="66.874762087726111"/>
    <n v="0.32064999083106116"/>
    <n v="6"/>
    <n v="1251.3600000000001"/>
    <n v="0"/>
    <n v="432"/>
    <x v="0"/>
    <x v="2"/>
    <n v="71.285245662358903"/>
  </r>
  <r>
    <s v="V123"/>
    <x v="14"/>
    <x v="2"/>
    <x v="1"/>
    <s v="Paper"/>
    <s v="OFF-PA-10001569"/>
    <s v="Xerox 232"/>
    <s v="United States"/>
    <s v="CA-2016-111682"/>
    <x v="26"/>
    <d v="2016-06-18T00:00:00"/>
    <s v="First Class"/>
    <n v="1"/>
    <n v="6"/>
    <s v="Summer"/>
    <n v="32.4"/>
    <n v="26.870581132789681"/>
    <n v="5.5294188672103175"/>
    <n v="0.1706610761484666"/>
    <n v="5"/>
    <n v="162"/>
    <n v="0"/>
    <n v="332"/>
    <x v="0"/>
    <x v="1"/>
    <n v="29.711583195784101"/>
  </r>
  <r>
    <s v="V039"/>
    <x v="43"/>
    <x v="0"/>
    <x v="0"/>
    <s v="Chairs"/>
    <s v="FUR-CH-10003968"/>
    <s v="Novimex Turbo Task Chair"/>
    <s v="United States"/>
    <s v="CA-2016-111682"/>
    <x v="26"/>
    <d v="2016-06-18T00:00:00"/>
    <s v="First Class"/>
    <n v="1"/>
    <n v="6"/>
    <s v="Summer"/>
    <n v="319.41000000000003"/>
    <n v="224.9245286811682"/>
    <n v="94.485471318831827"/>
    <n v="0.29581250217222949"/>
    <n v="5"/>
    <n v="1597.0500000000002"/>
    <n v="0.1"/>
    <n v="169"/>
    <x v="0"/>
    <x v="2"/>
    <n v="87.019279939562821"/>
  </r>
  <r>
    <s v="V097"/>
    <x v="25"/>
    <x v="2"/>
    <x v="1"/>
    <s v="Paper"/>
    <s v="OFF-PA-10000587"/>
    <s v="Array Parchment Paper, Assorted Colors"/>
    <s v="United States"/>
    <s v="CA-2016-111682"/>
    <x v="26"/>
    <d v="2016-06-18T00:00:00"/>
    <s v="First Class"/>
    <n v="1"/>
    <n v="6"/>
    <s v="Summer"/>
    <n v="14.56"/>
    <n v="11.356602617947029"/>
    <n v="3.2033973820529713"/>
    <n v="0.2200135564596821"/>
    <n v="2"/>
    <n v="29.12"/>
    <n v="0"/>
    <n v="466"/>
    <x v="0"/>
    <x v="1"/>
    <n v="15.87752256073556"/>
  </r>
  <r>
    <s v="V049"/>
    <x v="9"/>
    <x v="4"/>
    <x v="2"/>
    <s v="Accessories"/>
    <s v="TEC-AC-10002167"/>
    <s v="Imation 8gb Micro Traveldrive Usb 2.0 Flash Drive"/>
    <s v="United States"/>
    <s v="CA-2016-111682"/>
    <x v="26"/>
    <d v="2016-06-18T00:00:00"/>
    <s v="First Class"/>
    <n v="1"/>
    <n v="6"/>
    <s v="Summer"/>
    <n v="30"/>
    <n v="24.715662485174789"/>
    <n v="5.2843375148252107"/>
    <n v="0.17614458382750703"/>
    <n v="2"/>
    <n v="60"/>
    <n v="0"/>
    <n v="115"/>
    <x v="0"/>
    <x v="0"/>
    <n v="32.008648384906401"/>
  </r>
  <r>
    <s v="V130"/>
    <x v="34"/>
    <x v="2"/>
    <x v="1"/>
    <s v="Binders"/>
    <s v="OFF-BI-10001460"/>
    <s v="Plastic Binding Combs"/>
    <s v="United States"/>
    <s v="CA-2016-111682"/>
    <x v="26"/>
    <d v="2016-06-18T00:00:00"/>
    <s v="First Class"/>
    <n v="1"/>
    <n v="6"/>
    <s v="Summer"/>
    <n v="48.48"/>
    <n v="36.11517659440802"/>
    <n v="12.364823405591977"/>
    <n v="0.25504998773910847"/>
    <n v="4"/>
    <n v="193.92"/>
    <n v="0.2"/>
    <n v="168"/>
    <x v="0"/>
    <x v="1"/>
    <n v="33.081162011029782"/>
  </r>
  <r>
    <s v="V115"/>
    <x v="44"/>
    <x v="1"/>
    <x v="1"/>
    <s v="Art"/>
    <s v="OFF-AR-10001868"/>
    <s v="Prang Dustless Chalk Sticks"/>
    <s v="United States"/>
    <s v="CA-2016-111682"/>
    <x v="26"/>
    <d v="2016-06-18T00:00:00"/>
    <s v="First Class"/>
    <n v="1"/>
    <n v="6"/>
    <s v="Summer"/>
    <n v="1.68"/>
    <n v="1.3087716429088141"/>
    <n v="0.37122835709118585"/>
    <n v="0.22096926017332491"/>
    <n v="1"/>
    <n v="1.68"/>
    <n v="0"/>
    <n v="152"/>
    <x v="0"/>
    <x v="1"/>
    <n v="3.5102410173661869"/>
  </r>
  <r>
    <s v="V062"/>
    <x v="45"/>
    <x v="0"/>
    <x v="2"/>
    <s v="Accessories"/>
    <s v="TEC-AC-10004633"/>
    <s v="Verbatim 25 GB 6x Blu-ray Single Layer Recordable Disc, 3/Pack"/>
    <s v="United States"/>
    <s v="CA-2015-135545"/>
    <x v="27"/>
    <d v="2015-11-30T00:00:00"/>
    <s v="Standard Class"/>
    <n v="6"/>
    <n v="11"/>
    <s v="Winter"/>
    <n v="13.98"/>
    <n v="10.79099750901897"/>
    <n v="3.1890024909810304"/>
    <n v="0.22811176616459444"/>
    <n v="2"/>
    <n v="27.96"/>
    <n v="0"/>
    <n v="272"/>
    <x v="1"/>
    <x v="1"/>
    <n v="15.186167126697899"/>
  </r>
  <r>
    <s v="V100"/>
    <x v="17"/>
    <x v="0"/>
    <x v="1"/>
    <s v="Binders"/>
    <s v="OFF-BI-10001078"/>
    <s v="Acco PRESSTEX Data Binder with Storage Hooks, Dark Blue, 14 7/8&quot; X 11&quot;"/>
    <s v="United States"/>
    <s v="CA-2015-135545"/>
    <x v="27"/>
    <d v="2015-11-30T00:00:00"/>
    <s v="Standard Class"/>
    <n v="6"/>
    <n v="11"/>
    <s v="Winter"/>
    <n v="25.824000000000002"/>
    <n v="17.75015095802037"/>
    <n v="8.0738490419796314"/>
    <n v="0.31264904902337481"/>
    <n v="6"/>
    <n v="154.94400000000002"/>
    <n v="0.2"/>
    <n v="361"/>
    <x v="1"/>
    <x v="1"/>
    <n v="15.956204298612111"/>
  </r>
  <r>
    <s v="V121"/>
    <x v="7"/>
    <x v="2"/>
    <x v="1"/>
    <s v="Paper"/>
    <s v="OFF-PA-10003892"/>
    <s v="Xerox 1943"/>
    <s v="United States"/>
    <s v="CA-2015-135545"/>
    <x v="27"/>
    <d v="2015-11-30T00:00:00"/>
    <s v="Standard Class"/>
    <n v="6"/>
    <n v="11"/>
    <s v="Winter"/>
    <n v="146.72999999999999"/>
    <n v="106.1542560101137"/>
    <n v="40.575743989886291"/>
    <n v="0.27653338778631703"/>
    <n v="3"/>
    <n v="440.18999999999994"/>
    <n v="0"/>
    <n v="478"/>
    <x v="1"/>
    <x v="2"/>
    <n v="107.4536856634833"/>
  </r>
  <r>
    <s v="V011"/>
    <x v="46"/>
    <x v="4"/>
    <x v="0"/>
    <s v="Furnishings"/>
    <s v="FUR-FU-10000397"/>
    <s v="Luxo Economy Swing Arm Lamp"/>
    <s v="United States"/>
    <s v="CA-2015-135545"/>
    <x v="27"/>
    <d v="2015-11-30T00:00:00"/>
    <s v="Standard Class"/>
    <n v="6"/>
    <n v="11"/>
    <s v="Winter"/>
    <n v="79.760000000000005"/>
    <n v="54.597126190531291"/>
    <n v="25.162873809468714"/>
    <n v="0.31548236972754151"/>
    <n v="4"/>
    <n v="319.04000000000002"/>
    <n v="0"/>
    <n v="388"/>
    <x v="1"/>
    <x v="2"/>
    <n v="43.68635118661205"/>
  </r>
  <r>
    <s v="V039"/>
    <x v="43"/>
    <x v="0"/>
    <x v="0"/>
    <s v="Chairs"/>
    <s v="FUR-CH-10001146"/>
    <s v="Global Value Mid-Back Manager's Chair, Gray"/>
    <s v="United States"/>
    <s v="US-2015-164175"/>
    <x v="28"/>
    <d v="2015-05-05T00:00:00"/>
    <s v="Standard Class"/>
    <n v="5"/>
    <n v="4"/>
    <s v="Spring"/>
    <n v="213.11500000000001"/>
    <n v="158.34954932392259"/>
    <n v="54.765450676077421"/>
    <n v="0.25697604896922982"/>
    <n v="5"/>
    <n v="1065.575"/>
    <n v="0.3"/>
    <n v="114"/>
    <x v="0"/>
    <x v="0"/>
    <n v="98.517716256519066"/>
  </r>
  <r>
    <s v="V131"/>
    <x v="41"/>
    <x v="1"/>
    <x v="1"/>
    <s v="Art"/>
    <s v="OFF-AR-10002671"/>
    <s v="Hunt BOSTON Model 1606 High-Volume Electric Pencil Sharpener, Beige"/>
    <s v="United States"/>
    <s v="CA-2014-106376"/>
    <x v="29"/>
    <d v="2014-12-10T00:00:00"/>
    <s v="Standard Class"/>
    <n v="5"/>
    <n v="12"/>
    <s v="Winter"/>
    <n v="1113.0239999999999"/>
    <n v="879.29069962963729"/>
    <n v="233.7333003703626"/>
    <n v="0.20999843702414558"/>
    <n v="8"/>
    <n v="8904.1919999999991"/>
    <n v="0.2"/>
    <n v="369"/>
    <x v="0"/>
    <x v="2"/>
    <n v="132.5509689941303"/>
  </r>
  <r>
    <s v="V061"/>
    <x v="47"/>
    <x v="4"/>
    <x v="2"/>
    <s v="Phones"/>
    <s v="TEC-PH-10002726"/>
    <s v="netTALK DUO VoIP Telephone Service"/>
    <s v="United States"/>
    <s v="CA-2014-106376"/>
    <x v="29"/>
    <d v="2014-12-10T00:00:00"/>
    <s v="Standard Class"/>
    <n v="5"/>
    <n v="12"/>
    <s v="Winter"/>
    <n v="167.96799999999999"/>
    <n v="140.6437741191132"/>
    <n v="27.324225880886786"/>
    <n v="0.1626751874219303"/>
    <n v="4"/>
    <n v="671.87199999999996"/>
    <n v="0.2"/>
    <n v="266"/>
    <x v="0"/>
    <x v="2"/>
    <n v="102.75687998006801"/>
  </r>
  <r>
    <s v="V142"/>
    <x v="48"/>
    <x v="2"/>
    <x v="1"/>
    <s v="Paper"/>
    <s v="OFF-PA-10000482"/>
    <s v="Snap-A-Way Black Print Carbonless Ruled Speed Letter, Triplicate"/>
    <s v="United States"/>
    <s v="CA-2016-119823"/>
    <x v="30"/>
    <d v="2016-06-06T00:00:00"/>
    <s v="First Class"/>
    <n v="2"/>
    <n v="6"/>
    <s v="Summer"/>
    <n v="75.88"/>
    <n v="57.08785425552891"/>
    <n v="18.792145744471085"/>
    <n v="0.24765611155075232"/>
    <n v="2"/>
    <n v="151.76"/>
    <n v="0"/>
    <n v="162"/>
    <x v="0"/>
    <x v="2"/>
    <n v="114.2407777751301"/>
  </r>
  <r>
    <s v="V134"/>
    <x v="36"/>
    <x v="0"/>
    <x v="1"/>
    <s v="Binders"/>
    <s v="OFF-BI-10004654"/>
    <s v="Avery Binding System Hidden Tab Executive Style Index Sets"/>
    <s v="United States"/>
    <s v="CA-2016-106075"/>
    <x v="31"/>
    <d v="2016-09-23T00:00:00"/>
    <s v="Standard Class"/>
    <n v="5"/>
    <n v="9"/>
    <s v="Autumn"/>
    <n v="4.6159999999999997"/>
    <n v="3.0390080643241189"/>
    <n v="1.5769919356758808"/>
    <n v="0.34163603459182862"/>
    <n v="1"/>
    <n v="4.6159999999999997"/>
    <n v="0.2"/>
    <n v="360"/>
    <x v="0"/>
    <x v="1"/>
    <n v="18.47942331498863"/>
  </r>
  <r>
    <s v="V132"/>
    <x v="23"/>
    <x v="4"/>
    <x v="1"/>
    <s v="Paper"/>
    <s v="OFF-PA-10004675"/>
    <s v="Telephone Message Books with Fax/Mobile Section, 5 1/2&quot; x 3 3/16&quot;"/>
    <s v="United States"/>
    <s v="CA-2017-114440"/>
    <x v="32"/>
    <d v="2017-09-17T00:00:00"/>
    <s v="Second Class"/>
    <n v="3"/>
    <n v="9"/>
    <s v="Autumn"/>
    <n v="19.05"/>
    <n v="15.56280113213027"/>
    <n v="3.487198867869731"/>
    <n v="0.18305505868082578"/>
    <n v="3"/>
    <n v="57.150000000000006"/>
    <n v="0"/>
    <n v="220"/>
    <x v="0"/>
    <x v="1"/>
    <n v="8.5760270521961388"/>
  </r>
  <r>
    <s v="V022"/>
    <x v="49"/>
    <x v="3"/>
    <x v="0"/>
    <s v="Chairs"/>
    <s v="FUR-CH-10000513"/>
    <s v="High-Back Leather Manager's Chair"/>
    <s v="United States"/>
    <s v="US-2015-134026"/>
    <x v="33"/>
    <d v="2015-05-02T00:00:00"/>
    <s v="Standard Class"/>
    <n v="6"/>
    <n v="4"/>
    <s v="Spring"/>
    <n v="831.93600000000004"/>
    <n v="660.31765683627259"/>
    <n v="171.61834316372745"/>
    <n v="0.20628791537297031"/>
    <n v="8"/>
    <n v="6655.4880000000003"/>
    <n v="0.2"/>
    <n v="445"/>
    <x v="1"/>
    <x v="0"/>
    <n v="523.59424097100236"/>
  </r>
  <r>
    <s v="V024"/>
    <x v="50"/>
    <x v="1"/>
    <x v="0"/>
    <s v="Furnishings"/>
    <s v="FUR-FU-10003708"/>
    <s v="Tenex Traditional Chairmats for Medium Pile Carpet, Standard Lip, 36&quot; x 48&quot;"/>
    <s v="United States"/>
    <s v="US-2015-134026"/>
    <x v="33"/>
    <d v="2015-05-02T00:00:00"/>
    <s v="Standard Class"/>
    <n v="6"/>
    <n v="4"/>
    <s v="Spring"/>
    <n v="97.04"/>
    <n v="71.229169772393561"/>
    <n v="25.810830227606445"/>
    <n v="0.26598135024326508"/>
    <n v="2"/>
    <n v="194.08"/>
    <n v="0.2"/>
    <n v="339"/>
    <x v="1"/>
    <x v="0"/>
    <n v="179.49394568248439"/>
  </r>
  <r>
    <s v="V130"/>
    <x v="34"/>
    <x v="3"/>
    <x v="1"/>
    <s v="Storage"/>
    <s v="OFF-ST-10004123"/>
    <s v="Safco Industrial Wire Shelving System"/>
    <s v="United States"/>
    <s v="US-2015-134026"/>
    <x v="33"/>
    <d v="2015-05-02T00:00:00"/>
    <s v="Standard Class"/>
    <n v="6"/>
    <n v="4"/>
    <s v="Spring"/>
    <n v="72.784000000000006"/>
    <n v="50.448643300246069"/>
    <n v="22.335356699753937"/>
    <n v="0.30687179462181158"/>
    <n v="1"/>
    <n v="72.784000000000006"/>
    <n v="0.2"/>
    <n v="206"/>
    <x v="1"/>
    <x v="0"/>
    <n v="203.95991863669121"/>
  </r>
  <r>
    <s v="V114"/>
    <x v="13"/>
    <x v="1"/>
    <x v="1"/>
    <s v="Binders"/>
    <s v="OFF-BI-10004182"/>
    <s v="Economy Binders"/>
    <s v="United States"/>
    <s v="US-2017-118038"/>
    <x v="34"/>
    <d v="2017-12-11T00:00:00"/>
    <s v="First Class"/>
    <n v="2"/>
    <n v="12"/>
    <s v="Winter"/>
    <n v="1.248"/>
    <n v="0.92257748161333086"/>
    <n v="0.32542251838666914"/>
    <n v="0.26075522306624127"/>
    <n v="3"/>
    <n v="3.7439999999999998"/>
    <n v="0.8"/>
    <n v="279"/>
    <x v="0"/>
    <x v="1"/>
    <n v="6.3454206059698421"/>
  </r>
  <r>
    <s v="V027"/>
    <x v="40"/>
    <x v="3"/>
    <x v="0"/>
    <s v="Furnishings"/>
    <s v="FUR-FU-10000260"/>
    <s v="6&quot; Cubicle Wall Clock, Black"/>
    <s v="United States"/>
    <s v="US-2017-118038"/>
    <x v="34"/>
    <d v="2017-12-11T00:00:00"/>
    <s v="First Class"/>
    <n v="2"/>
    <n v="12"/>
    <s v="Winter"/>
    <n v="9.7080000000000002"/>
    <n v="6.3846423483350243"/>
    <n v="3.3233576516649759"/>
    <n v="0.34233185534249855"/>
    <n v="3"/>
    <n v="29.124000000000002"/>
    <n v="0.6"/>
    <n v="115"/>
    <x v="0"/>
    <x v="0"/>
    <n v="20.354028421911959"/>
  </r>
  <r>
    <s v="V129"/>
    <x v="4"/>
    <x v="2"/>
    <x v="1"/>
    <s v="Storage"/>
    <s v="OFF-ST-10000615"/>
    <s v="SimpliFile Personal File, Black Granite, 15w x 6-15/16d x 11-1/4h"/>
    <s v="United States"/>
    <s v="US-2017-118038"/>
    <x v="34"/>
    <d v="2017-12-11T00:00:00"/>
    <s v="First Class"/>
    <n v="2"/>
    <n v="12"/>
    <s v="Winter"/>
    <n v="27.24"/>
    <n v="18.41707215675606"/>
    <n v="8.8229278432439386"/>
    <n v="0.32389602948766294"/>
    <n v="3"/>
    <n v="81.72"/>
    <n v="0.2"/>
    <n v="454"/>
    <x v="0"/>
    <x v="1"/>
    <n v="27.41341378517355"/>
  </r>
  <r>
    <s v="V031"/>
    <x v="18"/>
    <x v="3"/>
    <x v="0"/>
    <s v="Furnishings"/>
    <s v="FUR-FU-10003194"/>
    <s v="Eldon Expressions Desk Accessory, Wood Pencil Holder, Oak"/>
    <s v="United States"/>
    <s v="US-2014-147606"/>
    <x v="35"/>
    <d v="2014-12-01T00:00:00"/>
    <s v="Second Class"/>
    <n v="5"/>
    <n v="11"/>
    <s v="Winter"/>
    <n v="19.3"/>
    <n v="16.398756880180361"/>
    <n v="2.9012431198196396"/>
    <n v="0.15032347771086216"/>
    <n v="5"/>
    <n v="96.5"/>
    <n v="0.6"/>
    <n v="408"/>
    <x v="0"/>
    <x v="1"/>
    <n v="9.4550304071430666"/>
  </r>
  <r>
    <s v="V135"/>
    <x v="51"/>
    <x v="3"/>
    <x v="1"/>
    <s v="Appliances"/>
    <s v="OFF-AP-10002118"/>
    <s v="1.7 Cubic Foot Compact &quot;Cube&quot; Office Refrigerators"/>
    <s v="United States"/>
    <s v="CA-2016-127208"/>
    <x v="1"/>
    <d v="2016-06-15T00:00:00"/>
    <s v="First Class"/>
    <n v="3"/>
    <n v="6"/>
    <s v="Summer"/>
    <n v="208.16"/>
    <n v="165.4265145977416"/>
    <n v="42.733485402258395"/>
    <n v="0.20529153248586854"/>
    <n v="1"/>
    <n v="208.16"/>
    <n v="0"/>
    <n v="314"/>
    <x v="0"/>
    <x v="0"/>
    <n v="310.89563030873671"/>
  </r>
  <r>
    <s v="V137"/>
    <x v="11"/>
    <x v="0"/>
    <x v="1"/>
    <s v="Binders"/>
    <s v="OFF-BI-10002309"/>
    <s v="Avery Heavy-Duty EZD  Binder With Locking Rings"/>
    <s v="United States"/>
    <s v="CA-2016-127208"/>
    <x v="1"/>
    <d v="2016-06-15T00:00:00"/>
    <s v="First Class"/>
    <n v="3"/>
    <n v="6"/>
    <s v="Summer"/>
    <n v="16.739999999999998"/>
    <n v="12.80306354040769"/>
    <n v="3.9369364595923084"/>
    <n v="0.23518138946190614"/>
    <n v="3"/>
    <n v="50.22"/>
    <n v="0"/>
    <n v="176"/>
    <x v="0"/>
    <x v="1"/>
    <n v="7.7238165695464316"/>
  </r>
  <r>
    <s v="V111"/>
    <x v="52"/>
    <x v="2"/>
    <x v="1"/>
    <s v="Art"/>
    <s v="OFF-AR-10002053"/>
    <s v="Premium Writing Pencils, Soft, #2 by Central Association for the Blind"/>
    <s v="United States"/>
    <s v="CA-2014-139451"/>
    <x v="36"/>
    <d v="2014-10-16T00:00:00"/>
    <s v="Standard Class"/>
    <n v="4"/>
    <n v="10"/>
    <s v="Autumn"/>
    <n v="14.9"/>
    <n v="12.240611038883801"/>
    <n v="2.6593889611161998"/>
    <n v="0.17848248061182548"/>
    <n v="3"/>
    <n v="44.7"/>
    <n v="0"/>
    <n v="324"/>
    <x v="0"/>
    <x v="1"/>
    <n v="11.13875550884004"/>
  </r>
  <r>
    <s v="V112"/>
    <x v="53"/>
    <x v="0"/>
    <x v="1"/>
    <s v="Storage"/>
    <s v="OFF-ST-10002370"/>
    <s v="Sortfiler Multipurpose Personal File Organizer, Black"/>
    <s v="United States"/>
    <s v="CA-2014-139451"/>
    <x v="36"/>
    <d v="2014-10-16T00:00:00"/>
    <s v="Standard Class"/>
    <n v="4"/>
    <n v="10"/>
    <s v="Autumn"/>
    <n v="21.39"/>
    <n v="16.097271067709251"/>
    <n v="5.2927289322907498"/>
    <n v="0.2474394077742286"/>
    <n v="1"/>
    <n v="21.39"/>
    <n v="0"/>
    <n v="192"/>
    <x v="0"/>
    <x v="2"/>
    <n v="48.657744571650667"/>
  </r>
  <r>
    <s v="V139"/>
    <x v="2"/>
    <x v="2"/>
    <x v="1"/>
    <s v="Envelopes"/>
    <s v="OFF-EN-10000927"/>
    <s v="Jet-Pak Recycled Peel 'N' Seal Padded Mailers"/>
    <s v="United States"/>
    <s v="CA-2015-149734"/>
    <x v="37"/>
    <d v="2015-09-08T00:00:00"/>
    <s v="Standard Class"/>
    <n v="5"/>
    <n v="9"/>
    <s v="Autumn"/>
    <n v="200.98400000000001"/>
    <n v="162.74150871168041"/>
    <n v="38.242491288319599"/>
    <n v="0.19027629706006247"/>
    <n v="7"/>
    <n v="1406.8880000000001"/>
    <n v="0.2"/>
    <n v="280"/>
    <x v="0"/>
    <x v="2"/>
    <n v="79.364793006723076"/>
  </r>
  <r>
    <s v="V107"/>
    <x v="38"/>
    <x v="2"/>
    <x v="1"/>
    <s v="Storage"/>
    <s v="OFF-ST-10003656"/>
    <s v="Safco Industrial Wire Shelving"/>
    <s v="United States"/>
    <s v="US-2017-119662"/>
    <x v="38"/>
    <d v="2017-11-16T00:00:00"/>
    <s v="First Class"/>
    <n v="3"/>
    <n v="11"/>
    <s v="Winter"/>
    <n v="230.376"/>
    <n v="166.2447810606287"/>
    <n v="64.131218939371308"/>
    <n v="0.27837630195580837"/>
    <n v="3"/>
    <n v="691.12800000000004"/>
    <n v="0.2"/>
    <n v="273"/>
    <x v="0"/>
    <x v="0"/>
    <n v="232.12914600454641"/>
  </r>
  <r>
    <s v="V029"/>
    <x v="54"/>
    <x v="1"/>
    <x v="0"/>
    <s v="Chairs"/>
    <s v="FUR-CH-10000863"/>
    <s v="Novimex Swivel Fabric Task Chair"/>
    <s v="United States"/>
    <s v="CA-2017-140088"/>
    <x v="39"/>
    <d v="2017-05-30T00:00:00"/>
    <s v="Second Class"/>
    <n v="2"/>
    <n v="5"/>
    <s v="Summer"/>
    <n v="301.95999999999998"/>
    <n v="235.46003767725341"/>
    <n v="66.499962322746569"/>
    <n v="0.22022771997200483"/>
    <n v="2"/>
    <n v="603.91999999999996"/>
    <n v="0"/>
    <n v="453"/>
    <x v="0"/>
    <x v="0"/>
    <n v="204.7097759712864"/>
  </r>
  <r>
    <s v="V091"/>
    <x v="55"/>
    <x v="3"/>
    <x v="2"/>
    <s v="Accessories"/>
    <s v="TEC-AC-10001998"/>
    <s v="Logitech LS21 Speaker System - PC Multimedia - 2.1-CH - Wired"/>
    <s v="United States"/>
    <s v="CA-2017-155558"/>
    <x v="40"/>
    <d v="2017-11-02T00:00:00"/>
    <s v="Standard Class"/>
    <n v="7"/>
    <n v="10"/>
    <s v="Autumn"/>
    <n v="19.989999999999998"/>
    <n v="15.208320937806301"/>
    <n v="4.7816790621936978"/>
    <n v="0.23920355488712847"/>
    <n v="1"/>
    <n v="19.989999999999998"/>
    <n v="0"/>
    <n v="453"/>
    <x v="1"/>
    <x v="1"/>
    <n v="17.27333420815641"/>
  </r>
  <r>
    <s v="V123"/>
    <x v="14"/>
    <x v="3"/>
    <x v="1"/>
    <s v="Labels"/>
    <s v="OFF-LA-10000134"/>
    <s v="Avery 511"/>
    <s v="United States"/>
    <s v="CA-2017-155558"/>
    <x v="40"/>
    <d v="2017-11-02T00:00:00"/>
    <s v="Standard Class"/>
    <n v="7"/>
    <n v="10"/>
    <s v="Autumn"/>
    <n v="6.16"/>
    <n v="5.2229922996176654"/>
    <n v="0.93700770038233472"/>
    <n v="0.15211163967245694"/>
    <n v="2"/>
    <n v="12.32"/>
    <n v="0"/>
    <n v="318"/>
    <x v="1"/>
    <x v="1"/>
    <n v="9.233153018696628"/>
  </r>
  <r>
    <s v="V099"/>
    <x v="24"/>
    <x v="3"/>
    <x v="1"/>
    <s v="Storage"/>
    <s v="OFF-ST-10003442"/>
    <s v="Eldon Portable Mobile Manager"/>
    <s v="United States"/>
    <s v="CA-2016-159695"/>
    <x v="41"/>
    <d v="2016-04-10T00:00:00"/>
    <s v="Second Class"/>
    <n v="5"/>
    <n v="4"/>
    <s v="Spring"/>
    <n v="158.36799999999999"/>
    <n v="104.8065577425249"/>
    <n v="53.561442257475093"/>
    <n v="0.33820874329078537"/>
    <n v="7"/>
    <n v="1108.576"/>
    <n v="0.2"/>
    <n v="242"/>
    <x v="0"/>
    <x v="2"/>
    <n v="52.069002064568132"/>
  </r>
  <r>
    <s v="V136"/>
    <x v="10"/>
    <x v="0"/>
    <x v="1"/>
    <s v="Art"/>
    <s v="OFF-AR-10004930"/>
    <s v="Turquoise Lead Holder with Pocket Clip"/>
    <s v="United States"/>
    <s v="CA-2016-109806"/>
    <x v="42"/>
    <d v="2016-09-22T00:00:00"/>
    <s v="Standard Class"/>
    <n v="5"/>
    <n v="9"/>
    <s v="Autumn"/>
    <n v="20.100000000000001"/>
    <n v="15.36597645049088"/>
    <n v="4.7340235495091214"/>
    <n v="0.2355235596770707"/>
    <n v="3"/>
    <n v="60.300000000000004"/>
    <n v="0"/>
    <n v="414"/>
    <x v="0"/>
    <x v="1"/>
    <n v="6.8763459288588242"/>
  </r>
  <r>
    <s v="V096"/>
    <x v="37"/>
    <x v="2"/>
    <x v="2"/>
    <s v="Phones"/>
    <s v="TEC-PH-10004093"/>
    <s v="Panasonic Kx-TS550"/>
    <s v="United States"/>
    <s v="CA-2016-109806"/>
    <x v="42"/>
    <d v="2016-09-22T00:00:00"/>
    <s v="Standard Class"/>
    <n v="5"/>
    <n v="9"/>
    <s v="Autumn"/>
    <n v="73.584000000000003"/>
    <n v="60.548673264089693"/>
    <n v="13.03532673591031"/>
    <n v="0.17714892824405182"/>
    <n v="2"/>
    <n v="147.16800000000001"/>
    <n v="0.2"/>
    <n v="492"/>
    <x v="0"/>
    <x v="2"/>
    <n v="75.555952167913276"/>
  </r>
  <r>
    <s v="V100"/>
    <x v="17"/>
    <x v="2"/>
    <x v="1"/>
    <s v="Paper"/>
    <s v="OFF-PA-10000304"/>
    <s v="Xerox 1995"/>
    <s v="United States"/>
    <s v="CA-2016-109806"/>
    <x v="42"/>
    <d v="2016-09-22T00:00:00"/>
    <s v="Standard Class"/>
    <n v="5"/>
    <n v="9"/>
    <s v="Autumn"/>
    <n v="6.48"/>
    <n v="5.2703924683003516"/>
    <n v="1.2096075316996489"/>
    <n v="0.18666782896599518"/>
    <n v="1"/>
    <n v="6.48"/>
    <n v="0"/>
    <n v="381"/>
    <x v="0"/>
    <x v="1"/>
    <n v="12.23101788078163"/>
  </r>
  <r>
    <s v="V101"/>
    <x v="26"/>
    <x v="2"/>
    <x v="1"/>
    <s v="Paper"/>
    <s v="OFF-PA-10003177"/>
    <s v="Xerox 1999"/>
    <s v="United States"/>
    <s v="CA-2015-149587"/>
    <x v="43"/>
    <d v="2015-02-05T00:00:00"/>
    <s v="Second Class"/>
    <n v="5"/>
    <n v="1"/>
    <s v="Winter"/>
    <n v="12.96"/>
    <n v="9.694858759056066"/>
    <n v="3.2651412409439349"/>
    <n v="0.25193991056666165"/>
    <n v="2"/>
    <n v="25.92"/>
    <n v="0"/>
    <n v="358"/>
    <x v="0"/>
    <x v="1"/>
    <n v="1.385482278074007"/>
  </r>
  <r>
    <s v="V019"/>
    <x v="56"/>
    <x v="3"/>
    <x v="0"/>
    <s v="Furnishings"/>
    <s v="FUR-FU-10003799"/>
    <s v="Seth Thomas 13 1/2&quot; Wall Clock"/>
    <s v="United States"/>
    <s v="CA-2015-149587"/>
    <x v="43"/>
    <d v="2015-02-05T00:00:00"/>
    <s v="Second Class"/>
    <n v="5"/>
    <n v="1"/>
    <s v="Winter"/>
    <n v="53.34"/>
    <n v="43.884287382646797"/>
    <n v="9.4557126173532069"/>
    <n v="0.17727245251880777"/>
    <n v="3"/>
    <n v="160.02000000000001"/>
    <n v="0"/>
    <n v="455"/>
    <x v="0"/>
    <x v="1"/>
    <n v="33.584909277828942"/>
  </r>
  <r>
    <s v="V126"/>
    <x v="8"/>
    <x v="1"/>
    <x v="1"/>
    <s v="Binders"/>
    <s v="OFF-BI-10002852"/>
    <s v="Ibico Standard Transparent Covers"/>
    <s v="United States"/>
    <s v="CA-2015-149587"/>
    <x v="43"/>
    <d v="2015-02-05T00:00:00"/>
    <s v="Second Class"/>
    <n v="5"/>
    <n v="1"/>
    <s v="Winter"/>
    <n v="32.96"/>
    <n v="24.707299771039779"/>
    <n v="8.2527002289602223"/>
    <n v="0.25038532248058926"/>
    <n v="2"/>
    <n v="65.92"/>
    <n v="0"/>
    <n v="146"/>
    <x v="0"/>
    <x v="1"/>
    <n v="34.951157956338001"/>
  </r>
  <r>
    <s v="V130"/>
    <x v="34"/>
    <x v="2"/>
    <x v="1"/>
    <s v="Binders"/>
    <s v="OFF-BI-10004738"/>
    <s v="Flexible Leather- Look Classic Collection Ring Binder"/>
    <s v="United States"/>
    <s v="US-2017-109484"/>
    <x v="44"/>
    <d v="2017-11-12T00:00:00"/>
    <s v="Standard Class"/>
    <n v="6"/>
    <n v="11"/>
    <s v="Winter"/>
    <n v="5.6820000000000004"/>
    <n v="3.8858097060897339"/>
    <n v="1.7961902939102665"/>
    <n v="0.31611937590817785"/>
    <n v="1"/>
    <n v="5.6820000000000004"/>
    <n v="0.7"/>
    <n v="104"/>
    <x v="1"/>
    <x v="0"/>
    <n v="19.746709933556019"/>
  </r>
  <r>
    <s v="V011"/>
    <x v="46"/>
    <x v="1"/>
    <x v="0"/>
    <s v="Furnishings"/>
    <s v="FUR-FU-10000629"/>
    <s v="9-3/4 Diameter Round Wall Clock"/>
    <s v="United States"/>
    <s v="CA-2017-161018"/>
    <x v="45"/>
    <d v="2017-11-11T00:00:00"/>
    <s v="Second Class"/>
    <n v="2"/>
    <n v="11"/>
    <s v="Winter"/>
    <n v="96.53"/>
    <n v="75.101646035759288"/>
    <n v="21.428353964240713"/>
    <n v="0.22198647015684983"/>
    <n v="7"/>
    <n v="675.71"/>
    <n v="0"/>
    <n v="161"/>
    <x v="0"/>
    <x v="2"/>
    <n v="37.49655792869526"/>
  </r>
  <r>
    <s v="V103"/>
    <x v="33"/>
    <x v="1"/>
    <x v="1"/>
    <s v="Binders"/>
    <s v="OFF-BI-10001721"/>
    <s v="Trimflex Flexible Post Binders"/>
    <s v="United States"/>
    <s v="CA-2017-157833"/>
    <x v="46"/>
    <d v="2017-06-20T00:00:00"/>
    <s v="First Class"/>
    <n v="3"/>
    <n v="6"/>
    <s v="Summer"/>
    <n v="51.311999999999998"/>
    <n v="34.793768374393728"/>
    <n v="16.518231625606269"/>
    <n v="0.32191751686947051"/>
    <n v="3"/>
    <n v="153.93599999999998"/>
    <n v="0.2"/>
    <n v="183"/>
    <x v="0"/>
    <x v="2"/>
    <n v="93.57668845747142"/>
  </r>
  <r>
    <s v="V129"/>
    <x v="4"/>
    <x v="4"/>
    <x v="1"/>
    <s v="Appliances"/>
    <s v="OFF-AP-10000358"/>
    <s v="Fellowes Basic Home/Office Series Surge Protectors"/>
    <s v="United States"/>
    <s v="CA-2016-149223"/>
    <x v="47"/>
    <d v="2016-09-11T00:00:00"/>
    <s v="Standard Class"/>
    <n v="5"/>
    <n v="9"/>
    <s v="Autumn"/>
    <n v="77.88"/>
    <n v="58.937047628533463"/>
    <n v="18.942952371466532"/>
    <n v="0.24323256768703819"/>
    <n v="6"/>
    <n v="467.28"/>
    <n v="0"/>
    <n v="232"/>
    <x v="0"/>
    <x v="1"/>
    <n v="32.267768314527117"/>
  </r>
  <r>
    <s v="V115"/>
    <x v="44"/>
    <x v="1"/>
    <x v="1"/>
    <s v="Paper"/>
    <s v="OFF-PA-10003256"/>
    <s v="Avery Personal Creations Heavyweight Cards"/>
    <s v="United States"/>
    <s v="CA-2016-158568"/>
    <x v="48"/>
    <d v="2016-09-02T00:00:00"/>
    <s v="Standard Class"/>
    <n v="4"/>
    <n v="8"/>
    <s v="Autumn"/>
    <n v="64.623999999999995"/>
    <n v="45.332978179000747"/>
    <n v="19.291021820999248"/>
    <n v="0.29851172661858211"/>
    <n v="7"/>
    <n v="452.36799999999994"/>
    <n v="0.2"/>
    <n v="493"/>
    <x v="0"/>
    <x v="1"/>
    <n v="27.210918690849081"/>
  </r>
  <r>
    <s v="V057"/>
    <x v="57"/>
    <x v="2"/>
    <x v="2"/>
    <s v="Accessories"/>
    <s v="TEC-AC-10001767"/>
    <s v="SanDisk Ultra 64 GB MicroSDHC Class 10 Memory Card"/>
    <s v="United States"/>
    <s v="CA-2016-158568"/>
    <x v="48"/>
    <d v="2016-09-02T00:00:00"/>
    <s v="Standard Class"/>
    <n v="4"/>
    <n v="8"/>
    <s v="Autumn"/>
    <n v="95.975999999999999"/>
    <n v="70.028879870430501"/>
    <n v="25.947120129569498"/>
    <n v="0.27035008887190026"/>
    <n v="3"/>
    <n v="287.928"/>
    <n v="0.2"/>
    <n v="435"/>
    <x v="0"/>
    <x v="2"/>
    <n v="65.888505862555419"/>
  </r>
  <r>
    <s v="V109"/>
    <x v="58"/>
    <x v="1"/>
    <x v="1"/>
    <s v="Binders"/>
    <s v="OFF-BI-10002609"/>
    <s v="Avery Hidden Tab Dividers for Binding Systems"/>
    <s v="United States"/>
    <s v="CA-2016-158568"/>
    <x v="48"/>
    <d v="2016-09-02T00:00:00"/>
    <s v="Standard Class"/>
    <n v="4"/>
    <n v="8"/>
    <s v="Autumn"/>
    <n v="1.788"/>
    <n v="1.5084809737829941"/>
    <n v="0.27951902621700597"/>
    <n v="0.15633055157550668"/>
    <n v="3"/>
    <n v="5.3639999999999999"/>
    <n v="0.8"/>
    <n v="162"/>
    <x v="0"/>
    <x v="1"/>
    <n v="4.7786310053941481"/>
  </r>
  <r>
    <s v="V114"/>
    <x v="13"/>
    <x v="1"/>
    <x v="1"/>
    <s v="Paper"/>
    <s v="OFF-PA-10004040"/>
    <s v="Universal Premium White Copier/Laser Paper (20Lb. and 87 Bright)"/>
    <s v="United States"/>
    <s v="CA-2016-129903"/>
    <x v="49"/>
    <d v="2016-12-04T00:00:00"/>
    <s v="Second Class"/>
    <n v="3"/>
    <n v="12"/>
    <s v="Winter"/>
    <n v="23.92"/>
    <n v="16.45874135396976"/>
    <n v="7.4612586460302417"/>
    <n v="0.31192552868019402"/>
    <n v="4"/>
    <n v="95.68"/>
    <n v="0"/>
    <n v="380"/>
    <x v="0"/>
    <x v="1"/>
    <n v="11.30204179783458"/>
  </r>
  <r>
    <s v="V070"/>
    <x v="59"/>
    <x v="0"/>
    <x v="2"/>
    <s v="Accessories"/>
    <s v="TEC-AC-10001552"/>
    <s v="Logitech K350 2.4Ghz Wireless Keyboard"/>
    <s v="United States"/>
    <s v="US-2015-156867"/>
    <x v="50"/>
    <d v="2015-11-17T00:00:00"/>
    <s v="Standard Class"/>
    <n v="4"/>
    <n v="11"/>
    <s v="Winter"/>
    <n v="238.89599999999999"/>
    <n v="191.45436514974739"/>
    <n v="47.441634850252598"/>
    <n v="0.1985869786444838"/>
    <n v="6"/>
    <n v="1433.376"/>
    <n v="0.2"/>
    <n v="143"/>
    <x v="0"/>
    <x v="0"/>
    <n v="138.8930811278949"/>
  </r>
  <r>
    <s v="V002"/>
    <x v="60"/>
    <x v="1"/>
    <x v="0"/>
    <s v="Furnishings"/>
    <s v="FUR-FU-10004006"/>
    <s v="Deflect-o DuraMat Lighweight, Studded, Beveled Mat for Low Pile Carpeting"/>
    <s v="United States"/>
    <s v="US-2015-156867"/>
    <x v="50"/>
    <d v="2015-11-17T00:00:00"/>
    <s v="Standard Class"/>
    <n v="4"/>
    <n v="11"/>
    <s v="Winter"/>
    <n v="102.36"/>
    <n v="78.423851661675982"/>
    <n v="23.936148338324017"/>
    <n v="0.23384279345763986"/>
    <n v="3"/>
    <n v="307.08"/>
    <n v="0.2"/>
    <n v="252"/>
    <x v="0"/>
    <x v="1"/>
    <n v="18.228405763167181"/>
  </r>
  <r>
    <s v="V112"/>
    <x v="53"/>
    <x v="1"/>
    <x v="1"/>
    <s v="Binders"/>
    <s v="OFF-BI-10002794"/>
    <s v="Avery Trapezoid Ring Binder, 3&quot; Capacity, Black, 1040 sheets"/>
    <s v="United States"/>
    <s v="US-2015-156867"/>
    <x v="50"/>
    <d v="2015-11-17T00:00:00"/>
    <s v="Standard Class"/>
    <n v="4"/>
    <n v="11"/>
    <s v="Winter"/>
    <n v="36.881999999999998"/>
    <n v="25.191589941798679"/>
    <n v="11.690410058201319"/>
    <n v="0.31696789919747625"/>
    <n v="3"/>
    <n v="110.64599999999999"/>
    <n v="0.7"/>
    <n v="369"/>
    <x v="0"/>
    <x v="2"/>
    <n v="100.71413414213519"/>
  </r>
  <r>
    <s v="V058"/>
    <x v="61"/>
    <x v="1"/>
    <x v="2"/>
    <s v="Accessories"/>
    <s v="TEC-AC-10003499"/>
    <s v="Memorex Mini Travel Drive 8 GB USB 2.0 Flash Drive"/>
    <s v="United States"/>
    <s v="CA-2017-119004"/>
    <x v="51"/>
    <d v="2017-11-28T00:00:00"/>
    <s v="Standard Class"/>
    <n v="5"/>
    <n v="11"/>
    <s v="Winter"/>
    <n v="74.111999999999995"/>
    <n v="60.868385554755747"/>
    <n v="13.243614445244248"/>
    <n v="0.17869730199217737"/>
    <n v="8"/>
    <n v="592.89599999999996"/>
    <n v="0.2"/>
    <n v="441"/>
    <x v="0"/>
    <x v="1"/>
    <n v="23.067173975153519"/>
  </r>
  <r>
    <s v="V072"/>
    <x v="31"/>
    <x v="3"/>
    <x v="2"/>
    <s v="Phones"/>
    <s v="TEC-PH-10002844"/>
    <s v="Speck Products Candyshell Flip Case"/>
    <s v="United States"/>
    <s v="CA-2017-119004"/>
    <x v="51"/>
    <d v="2017-11-28T00:00:00"/>
    <s v="Standard Class"/>
    <n v="5"/>
    <n v="11"/>
    <s v="Winter"/>
    <n v="27.992000000000001"/>
    <n v="20.981785043114758"/>
    <n v="7.0102149568852425"/>
    <n v="0.2504363731382267"/>
    <n v="1"/>
    <n v="27.992000000000001"/>
    <n v="0.2"/>
    <n v="270"/>
    <x v="0"/>
    <x v="1"/>
    <n v="15.517055766693201"/>
  </r>
  <r>
    <s v="V116"/>
    <x v="62"/>
    <x v="4"/>
    <x v="1"/>
    <s v="Art"/>
    <s v="OFF-AR-10000390"/>
    <s v="Newell Chalk Holder"/>
    <s v="United States"/>
    <s v="CA-2017-119004"/>
    <x v="51"/>
    <d v="2017-11-28T00:00:00"/>
    <s v="Standard Class"/>
    <n v="5"/>
    <n v="11"/>
    <s v="Winter"/>
    <n v="3.3039999999999998"/>
    <n v="2.2125132389026789"/>
    <n v="1.0914867610973209"/>
    <n v="0.33035313592533927"/>
    <n v="1"/>
    <n v="3.3039999999999998"/>
    <n v="0.2"/>
    <n v="255"/>
    <x v="0"/>
    <x v="1"/>
    <n v="5.6195757847011896"/>
  </r>
  <r>
    <s v="V064"/>
    <x v="63"/>
    <x v="1"/>
    <x v="2"/>
    <s v="Accessories"/>
    <s v="TEC-AC-10000844"/>
    <s v="Logitech Gaming G510s - Keyboard"/>
    <s v="United States"/>
    <s v="CA-2015-129476"/>
    <x v="52"/>
    <d v="2015-10-20T00:00:00"/>
    <s v="Standard Class"/>
    <n v="5"/>
    <n v="10"/>
    <s v="Autumn"/>
    <n v="339.96"/>
    <n v="259.87593408473663"/>
    <n v="80.084065915263352"/>
    <n v="0.23556908434893328"/>
    <n v="5"/>
    <n v="1699.8"/>
    <n v="0.2"/>
    <n v="374"/>
    <x v="0"/>
    <x v="2"/>
    <n v="111.2548456084369"/>
  </r>
  <r>
    <s v="V034"/>
    <x v="3"/>
    <x v="0"/>
    <x v="0"/>
    <s v="Furnishings"/>
    <s v="FUR-FU-10001934"/>
    <s v="Magnifier Swing Arm Lamp"/>
    <s v="United States"/>
    <s v="CA-2017-146780"/>
    <x v="53"/>
    <d v="2017-12-30T00:00:00"/>
    <s v="Standard Class"/>
    <n v="5"/>
    <n v="12"/>
    <s v="Winter"/>
    <n v="41.96"/>
    <n v="31.682918643265982"/>
    <n v="10.277081356734019"/>
    <n v="0.24492567580395661"/>
    <n v="2"/>
    <n v="83.92"/>
    <n v="0"/>
    <n v="457"/>
    <x v="0"/>
    <x v="1"/>
    <n v="18.765082467178239"/>
  </r>
  <r>
    <s v="V099"/>
    <x v="24"/>
    <x v="0"/>
    <x v="1"/>
    <s v="Art"/>
    <s v="OFF-AR-10000380"/>
    <s v="Hunt PowerHouse Electric Pencil Sharpener, Blue"/>
    <s v="United States"/>
    <s v="CA-2016-128867"/>
    <x v="54"/>
    <d v="2016-11-10T00:00:00"/>
    <s v="Standard Class"/>
    <n v="7"/>
    <n v="11"/>
    <s v="Winter"/>
    <n v="75.959999999999994"/>
    <n v="59.988028265533167"/>
    <n v="15.971971734466827"/>
    <n v="0.21026819029050589"/>
    <n v="2"/>
    <n v="151.91999999999999"/>
    <n v="0"/>
    <n v="119"/>
    <x v="1"/>
    <x v="0"/>
    <n v="97.213633192057998"/>
  </r>
  <r>
    <s v="V125"/>
    <x v="64"/>
    <x v="2"/>
    <x v="1"/>
    <s v="Binders"/>
    <s v="OFF-BI-10003981"/>
    <s v="Avery Durable Plastic 1&quot; Binders"/>
    <s v="United States"/>
    <s v="CA-2016-128867"/>
    <x v="54"/>
    <d v="2016-11-10T00:00:00"/>
    <s v="Standard Class"/>
    <n v="7"/>
    <n v="11"/>
    <s v="Winter"/>
    <n v="27.24"/>
    <n v="18.01575155041904"/>
    <n v="9.2242484495809585"/>
    <n v="0.33862879770855209"/>
    <n v="6"/>
    <n v="163.44"/>
    <n v="0"/>
    <n v="313"/>
    <x v="1"/>
    <x v="1"/>
    <n v="14.685238380282231"/>
  </r>
  <r>
    <s v="V099"/>
    <x v="24"/>
    <x v="2"/>
    <x v="1"/>
    <s v="Fasteners"/>
    <s v="OFF-FA-10000621"/>
    <s v="OIC Colored Binder Clips, Assorted Sizes"/>
    <s v="United States"/>
    <s v="CA-2014-115259"/>
    <x v="55"/>
    <d v="2014-08-27T00:00:00"/>
    <s v="Second Class"/>
    <n v="2"/>
    <n v="8"/>
    <s v="Autumn"/>
    <n v="40.095999999999997"/>
    <n v="31.956790850580571"/>
    <n v="8.1392091494194254"/>
    <n v="0.20299304542646215"/>
    <n v="14"/>
    <n v="561.34399999999994"/>
    <n v="0.2"/>
    <n v="178"/>
    <x v="0"/>
    <x v="1"/>
    <n v="9.493671957577595"/>
  </r>
  <r>
    <s v="V134"/>
    <x v="36"/>
    <x v="1"/>
    <x v="1"/>
    <s v="Envelopes"/>
    <s v="OFF-EN-10002600"/>
    <s v="Redi-Strip #10 Envelopes, 4 1/8 x 9 1/2"/>
    <s v="United States"/>
    <s v="CA-2014-115259"/>
    <x v="55"/>
    <d v="2014-08-27T00:00:00"/>
    <s v="Second Class"/>
    <n v="2"/>
    <n v="8"/>
    <s v="Autumn"/>
    <n v="4.72"/>
    <n v="3.568496951612647"/>
    <n v="1.1515030483873527"/>
    <n v="0.2439625102515578"/>
    <n v="2"/>
    <n v="9.44"/>
    <n v="0.2"/>
    <n v="238"/>
    <x v="0"/>
    <x v="1"/>
    <n v="8.1029803452921243"/>
  </r>
  <r>
    <s v="V103"/>
    <x v="33"/>
    <x v="0"/>
    <x v="1"/>
    <s v="Paper"/>
    <s v="OFF-PA-10004965"/>
    <s v="Xerox 1921"/>
    <s v="United States"/>
    <s v="CA-2014-115259"/>
    <x v="55"/>
    <d v="2014-08-27T00:00:00"/>
    <s v="Second Class"/>
    <n v="2"/>
    <n v="8"/>
    <s v="Autumn"/>
    <n v="23.975999999999999"/>
    <n v="17.16360619841268"/>
    <n v="6.8123938015873193"/>
    <n v="0.28413387560841341"/>
    <n v="3"/>
    <n v="71.927999999999997"/>
    <n v="0.2"/>
    <n v="197"/>
    <x v="0"/>
    <x v="1"/>
    <n v="4.6141833513634891"/>
  </r>
  <r>
    <s v="V142"/>
    <x v="48"/>
    <x v="3"/>
    <x v="1"/>
    <s v="Envelopes"/>
    <s v="OFF-EN-10002504"/>
    <s v="Tyvek  Top-Opening Peel &amp; Seel Envelopes, Plain White"/>
    <s v="United States"/>
    <s v="CA-2014-115259"/>
    <x v="55"/>
    <d v="2014-08-27T00:00:00"/>
    <s v="Second Class"/>
    <n v="2"/>
    <n v="8"/>
    <s v="Autumn"/>
    <n v="130.464"/>
    <n v="95.882770189408916"/>
    <n v="34.581229810591083"/>
    <n v="0.26506338768235743"/>
    <n v="6"/>
    <n v="782.78399999999999"/>
    <n v="0.2"/>
    <n v="476"/>
    <x v="0"/>
    <x v="2"/>
    <n v="46.339043753620977"/>
  </r>
  <r>
    <s v="V003"/>
    <x v="65"/>
    <x v="0"/>
    <x v="0"/>
    <s v="Tables"/>
    <s v="FUR-TA-10001768"/>
    <s v="Hon Racetrack Conference Tables"/>
    <s v="United States"/>
    <s v="CA-2015-110457"/>
    <x v="56"/>
    <d v="2015-03-06T00:00:00"/>
    <s v="Standard Class"/>
    <n v="4"/>
    <n v="3"/>
    <s v="Spring"/>
    <n v="787.53"/>
    <n v="645.98445570366846"/>
    <n v="141.54554429633151"/>
    <n v="0.17973352671813331"/>
    <n v="3"/>
    <n v="2362.59"/>
    <n v="0"/>
    <n v="251"/>
    <x v="0"/>
    <x v="0"/>
    <n v="283.9075282851208"/>
  </r>
  <r>
    <s v="V142"/>
    <x v="48"/>
    <x v="0"/>
    <x v="1"/>
    <s v="Binders"/>
    <s v="OFF-BI-10003650"/>
    <s v="GBC DocuBind 300 Electric Binding Machine"/>
    <s v="United States"/>
    <s v="US-2015-136476"/>
    <x v="57"/>
    <d v="2015-04-10T00:00:00"/>
    <s v="Standard Class"/>
    <n v="5"/>
    <n v="4"/>
    <s v="Spring"/>
    <n v="157.79400000000001"/>
    <n v="106.3752170670524"/>
    <n v="51.418782932947607"/>
    <n v="0.32586019071034134"/>
    <n v="1"/>
    <n v="157.79400000000001"/>
    <n v="0.7"/>
    <n v="297"/>
    <x v="0"/>
    <x v="0"/>
    <n v="535.24395562070572"/>
  </r>
  <r>
    <s v="V022"/>
    <x v="49"/>
    <x v="3"/>
    <x v="0"/>
    <s v="Furnishings"/>
    <s v="FUR-FU-10002157"/>
    <s v="Artistic Insta-Plaque"/>
    <s v="United States"/>
    <s v="CA-2016-103730"/>
    <x v="1"/>
    <d v="2016-06-15T00:00:00"/>
    <s v="First Class"/>
    <n v="3"/>
    <n v="6"/>
    <s v="Summer"/>
    <n v="47.04"/>
    <n v="37.908509294755603"/>
    <n v="9.1314907052443957"/>
    <n v="0.19412182621693019"/>
    <n v="3"/>
    <n v="141.12"/>
    <n v="0"/>
    <n v="372"/>
    <x v="0"/>
    <x v="1"/>
    <n v="9.0528522208933317"/>
  </r>
  <r>
    <s v="V102"/>
    <x v="66"/>
    <x v="0"/>
    <x v="1"/>
    <s v="Binders"/>
    <s v="OFF-BI-10003910"/>
    <s v="DXL Angle-View Binders with Locking Rings by Samsill"/>
    <s v="United States"/>
    <s v="CA-2016-103730"/>
    <x v="1"/>
    <d v="2016-06-15T00:00:00"/>
    <s v="First Class"/>
    <n v="3"/>
    <n v="6"/>
    <s v="Summer"/>
    <n v="30.84"/>
    <n v="23.370562227187271"/>
    <n v="7.4694377728127286"/>
    <n v="0.24219966837914164"/>
    <n v="4"/>
    <n v="123.36"/>
    <n v="0"/>
    <n v="255"/>
    <x v="0"/>
    <x v="1"/>
    <n v="14.078581040005419"/>
  </r>
  <r>
    <s v="V141"/>
    <x v="67"/>
    <x v="2"/>
    <x v="1"/>
    <s v="Storage"/>
    <s v="OFF-ST-10000777"/>
    <s v="Companion Letter/Legal File, Black"/>
    <s v="United States"/>
    <s v="CA-2016-103730"/>
    <x v="1"/>
    <d v="2016-06-15T00:00:00"/>
    <s v="First Class"/>
    <n v="3"/>
    <n v="6"/>
    <s v="Summer"/>
    <n v="226.56"/>
    <n v="156.61792640326709"/>
    <n v="69.942073596732911"/>
    <n v="0.30871324857315019"/>
    <n v="6"/>
    <n v="1359.3600000000001"/>
    <n v="0"/>
    <n v="149"/>
    <x v="0"/>
    <x v="2"/>
    <n v="95.58576871480399"/>
  </r>
  <r>
    <s v="V131"/>
    <x v="41"/>
    <x v="2"/>
    <x v="1"/>
    <s v="Envelopes"/>
    <s v="OFF-EN-10002500"/>
    <s v="Globe Weis Peel &amp; Seel First Class Envelopes"/>
    <s v="United States"/>
    <s v="CA-2016-103730"/>
    <x v="1"/>
    <d v="2016-06-15T00:00:00"/>
    <s v="First Class"/>
    <n v="3"/>
    <n v="6"/>
    <s v="Summer"/>
    <n v="115.02"/>
    <n v="95.97453261991889"/>
    <n v="19.045467380081107"/>
    <n v="0.16558396261590252"/>
    <n v="9"/>
    <n v="1035.18"/>
    <n v="0"/>
    <n v="327"/>
    <x v="0"/>
    <x v="1"/>
    <n v="32.699489170321911"/>
  </r>
  <r>
    <s v="V093"/>
    <x v="68"/>
    <x v="4"/>
    <x v="2"/>
    <s v="Phones"/>
    <s v="TEC-PH-10003875"/>
    <s v="KLD Oscar II Style Snap-on Ultra Thin Side Flip Synthetic Leather Cover Case for HTC One HTC M7"/>
    <s v="United States"/>
    <s v="CA-2016-103730"/>
    <x v="1"/>
    <d v="2016-06-15T00:00:00"/>
    <s v="First Class"/>
    <n v="3"/>
    <n v="6"/>
    <s v="Summer"/>
    <n v="68.040000000000006"/>
    <n v="55.402603486971962"/>
    <n v="12.637396513028044"/>
    <n v="0.18573481059711996"/>
    <n v="7"/>
    <n v="476.28000000000003"/>
    <n v="0"/>
    <n v="109"/>
    <x v="0"/>
    <x v="0"/>
    <n v="22.447378466092651"/>
  </r>
  <r>
    <s v="V044"/>
    <x v="69"/>
    <x v="2"/>
    <x v="0"/>
    <s v="Chairs"/>
    <s v="FUR-CH-10004063"/>
    <s v="Global Deluxe High-Back Manager's Chair"/>
    <s v="United States"/>
    <s v="US-2014-152030"/>
    <x v="58"/>
    <d v="2014-12-28T00:00:00"/>
    <s v="Second Class"/>
    <n v="2"/>
    <n v="12"/>
    <s v="Winter"/>
    <n v="600.55799999999999"/>
    <n v="462.99403167110131"/>
    <n v="137.56396832889868"/>
    <n v="0.2290602545114688"/>
    <n v="3"/>
    <n v="1801.674"/>
    <n v="0.3"/>
    <n v="248"/>
    <x v="0"/>
    <x v="0"/>
    <n v="775.75957942646676"/>
  </r>
  <r>
    <s v="V046"/>
    <x v="70"/>
    <x v="3"/>
    <x v="0"/>
    <s v="Tables"/>
    <s v="FUR-TA-10004534"/>
    <s v="Bevis 44 x 96 Conference Tables"/>
    <s v="United States"/>
    <s v="US-2014-134614"/>
    <x v="59"/>
    <d v="2014-09-25T00:00:00"/>
    <s v="Standard Class"/>
    <n v="5"/>
    <n v="9"/>
    <s v="Autumn"/>
    <n v="617.70000000000005"/>
    <n v="511.58431529496619"/>
    <n v="106.11568470503386"/>
    <n v="0.17179162166914982"/>
    <n v="6"/>
    <n v="3706.2000000000003"/>
    <n v="0.5"/>
    <n v="157"/>
    <x v="0"/>
    <x v="0"/>
    <n v="452.41810604793437"/>
  </r>
  <r>
    <s v="V109"/>
    <x v="58"/>
    <x v="2"/>
    <x v="1"/>
    <s v="Binders"/>
    <s v="OFF-BI-10003274"/>
    <s v="Avery Durable Slant Ring Binders, No Labels"/>
    <s v="United States"/>
    <s v="US-2017-107272"/>
    <x v="60"/>
    <d v="2017-11-12T00:00:00"/>
    <s v="Standard Class"/>
    <n v="7"/>
    <n v="11"/>
    <s v="Winter"/>
    <n v="2.3879999999999999"/>
    <n v="1.827242827884672"/>
    <n v="0.56075717211532794"/>
    <n v="0.23482293639670351"/>
    <n v="2"/>
    <n v="4.7759999999999998"/>
    <n v="0.7"/>
    <n v="261"/>
    <x v="1"/>
    <x v="1"/>
    <n v="6.1077116827826767"/>
  </r>
  <r>
    <s v="V116"/>
    <x v="62"/>
    <x v="4"/>
    <x v="1"/>
    <s v="Storage"/>
    <s v="OFF-ST-10002974"/>
    <s v="Trav-L-File Heavy-Duty Shuttle II, Black"/>
    <s v="United States"/>
    <s v="US-2017-107272"/>
    <x v="60"/>
    <d v="2017-11-12T00:00:00"/>
    <s v="Standard Class"/>
    <n v="7"/>
    <n v="11"/>
    <s v="Winter"/>
    <n v="243.99199999999999"/>
    <n v="206.27710462603309"/>
    <n v="37.714895373966897"/>
    <n v="0.15457431134613797"/>
    <n v="7"/>
    <n v="1707.944"/>
    <n v="0.2"/>
    <n v="450"/>
    <x v="1"/>
    <x v="2"/>
    <n v="106.5886590572329"/>
  </r>
  <r>
    <s v="V045"/>
    <x v="1"/>
    <x v="2"/>
    <x v="0"/>
    <s v="Chairs"/>
    <s v="FUR-CH-10001146"/>
    <s v="Global Task Chair, Black"/>
    <s v="United States"/>
    <s v="US-2016-125969"/>
    <x v="61"/>
    <d v="2016-11-10T00:00:00"/>
    <s v="Second Class"/>
    <n v="4"/>
    <n v="11"/>
    <s v="Winter"/>
    <n v="81.424000000000007"/>
    <n v="67.153675779852023"/>
    <n v="14.270324220147984"/>
    <n v="0.17525943481219275"/>
    <n v="2"/>
    <n v="162.84800000000001"/>
    <n v="0.2"/>
    <n v="206"/>
    <x v="0"/>
    <x v="2"/>
    <n v="98.517716256519066"/>
  </r>
  <r>
    <s v="V032"/>
    <x v="71"/>
    <x v="4"/>
    <x v="0"/>
    <s v="Furnishings"/>
    <s v="FUR-FU-10003773"/>
    <s v="Eldon Cleatmat Plus Chair Mats for High Pile Carpets"/>
    <s v="United States"/>
    <s v="US-2016-125969"/>
    <x v="61"/>
    <d v="2016-11-10T00:00:00"/>
    <s v="Second Class"/>
    <n v="4"/>
    <n v="11"/>
    <s v="Winter"/>
    <n v="238.56"/>
    <n v="189.2031015986413"/>
    <n v="49.356898401358706"/>
    <n v="0.2068951140231334"/>
    <n v="3"/>
    <n v="715.68000000000006"/>
    <n v="0"/>
    <n v="494"/>
    <x v="0"/>
    <x v="2"/>
    <n v="97.131653732447077"/>
  </r>
  <r>
    <s v="V096"/>
    <x v="37"/>
    <x v="2"/>
    <x v="2"/>
    <s v="Phones"/>
    <s v="TEC-PH-10002293"/>
    <s v="Anker 36W 4-Port USB Wall Charger Travel Power Adapter for iPhone 5s 5c 5"/>
    <s v="United States"/>
    <s v="US-2017-164147"/>
    <x v="62"/>
    <d v="2017-02-05T00:00:00"/>
    <s v="First Class"/>
    <n v="3"/>
    <n v="2"/>
    <s v="Spring"/>
    <n v="59.97"/>
    <n v="39.629652293464389"/>
    <n v="20.34034770653561"/>
    <n v="0.339175382800327"/>
    <n v="5"/>
    <n v="299.85000000000002"/>
    <n v="0.4"/>
    <n v="388"/>
    <x v="0"/>
    <x v="1"/>
    <n v="21.517511841908359"/>
  </r>
  <r>
    <s v="V128"/>
    <x v="72"/>
    <x v="1"/>
    <x v="1"/>
    <s v="Paper"/>
    <s v="OFF-PA-10002377"/>
    <s v="Xerox 1916"/>
    <s v="United States"/>
    <s v="US-2017-164147"/>
    <x v="62"/>
    <d v="2017-02-05T00:00:00"/>
    <s v="First Class"/>
    <n v="3"/>
    <n v="2"/>
    <s v="Spring"/>
    <n v="78.304000000000002"/>
    <n v="58.601511843630263"/>
    <n v="19.702488156369739"/>
    <n v="0.2516153473177582"/>
    <n v="2"/>
    <n v="156.608"/>
    <n v="0.2"/>
    <n v="285"/>
    <x v="0"/>
    <x v="2"/>
    <n v="71.445003497426285"/>
  </r>
  <r>
    <s v="V118"/>
    <x v="73"/>
    <x v="1"/>
    <x v="1"/>
    <s v="Fasteners"/>
    <s v="OFF-FA-10002780"/>
    <s v="Staples"/>
    <s v="United States"/>
    <s v="US-2017-164147"/>
    <x v="62"/>
    <d v="2017-02-05T00:00:00"/>
    <s v="First Class"/>
    <n v="3"/>
    <n v="2"/>
    <s v="Spring"/>
    <n v="21.456"/>
    <n v="17.513079128858671"/>
    <n v="3.9429208711413288"/>
    <n v="0.18376775126497619"/>
    <n v="9"/>
    <n v="193.10399999999998"/>
    <n v="0.2"/>
    <n v="145"/>
    <x v="0"/>
    <x v="1"/>
    <n v="8.2519638389900862"/>
  </r>
  <r>
    <s v="V111"/>
    <x v="52"/>
    <x v="2"/>
    <x v="1"/>
    <s v="Paper"/>
    <s v="OFF-PA-10001804"/>
    <s v="Xerox 195"/>
    <s v="United States"/>
    <s v="CA-2016-145583"/>
    <x v="63"/>
    <d v="2016-10-19T00:00:00"/>
    <s v="Standard Class"/>
    <n v="6"/>
    <n v="10"/>
    <s v="Autumn"/>
    <n v="20.04"/>
    <n v="16.28014252744984"/>
    <n v="3.7598574725501592"/>
    <n v="0.18761763835080636"/>
    <n v="3"/>
    <n v="60.12"/>
    <n v="0"/>
    <n v="228"/>
    <x v="1"/>
    <x v="1"/>
    <n v="13.147169038020531"/>
  </r>
  <r>
    <s v="V118"/>
    <x v="73"/>
    <x v="0"/>
    <x v="1"/>
    <s v="Paper"/>
    <s v="OFF-PA-10001736"/>
    <s v="Xerox 1880"/>
    <s v="United States"/>
    <s v="CA-2016-145583"/>
    <x v="63"/>
    <d v="2016-10-19T00:00:00"/>
    <s v="Standard Class"/>
    <n v="6"/>
    <n v="10"/>
    <s v="Autumn"/>
    <n v="35.44"/>
    <n v="26.08246006009071"/>
    <n v="9.3575399399092873"/>
    <n v="0.26403893735635686"/>
    <n v="1"/>
    <n v="35.44"/>
    <n v="0"/>
    <n v="417"/>
    <x v="1"/>
    <x v="2"/>
    <n v="98.035009191614819"/>
  </r>
  <r>
    <s v="V115"/>
    <x v="44"/>
    <x v="1"/>
    <x v="1"/>
    <s v="Art"/>
    <s v="OFF-AR-10001149"/>
    <s v="Sanford Colorific Colored Pencils, 12/Box"/>
    <s v="United States"/>
    <s v="CA-2016-145583"/>
    <x v="63"/>
    <d v="2016-10-19T00:00:00"/>
    <s v="Standard Class"/>
    <n v="6"/>
    <n v="10"/>
    <s v="Autumn"/>
    <n v="11.52"/>
    <n v="7.6826512895602512"/>
    <n v="3.8373487104397483"/>
    <n v="0.33310318667011707"/>
    <n v="4"/>
    <n v="46.08"/>
    <n v="0"/>
    <n v="186"/>
    <x v="1"/>
    <x v="1"/>
    <n v="9.2249350288072094"/>
  </r>
  <r>
    <s v="V097"/>
    <x v="25"/>
    <x v="3"/>
    <x v="1"/>
    <s v="Fasteners"/>
    <s v="OFF-FA-10002988"/>
    <s v="Ideal Clamps"/>
    <s v="United States"/>
    <s v="CA-2016-145583"/>
    <x v="63"/>
    <d v="2016-10-19T00:00:00"/>
    <s v="Standard Class"/>
    <n v="6"/>
    <n v="10"/>
    <s v="Autumn"/>
    <n v="4.0199999999999996"/>
    <n v="3.4012414805515201"/>
    <n v="0.61875851944847948"/>
    <n v="0.15392002971355212"/>
    <n v="2"/>
    <n v="8.0399999999999991"/>
    <n v="0"/>
    <n v="348"/>
    <x v="1"/>
    <x v="1"/>
    <n v="3.4161553577920651"/>
  </r>
  <r>
    <s v="V130"/>
    <x v="34"/>
    <x v="0"/>
    <x v="1"/>
    <s v="Binders"/>
    <s v="OFF-BI-10004781"/>
    <s v="GBC Wire Binding Strips"/>
    <s v="United States"/>
    <s v="CA-2016-145583"/>
    <x v="63"/>
    <d v="2016-10-19T00:00:00"/>
    <s v="Standard Class"/>
    <n v="6"/>
    <n v="10"/>
    <s v="Autumn"/>
    <n v="76.176000000000002"/>
    <n v="54.393010269100643"/>
    <n v="21.782989730899359"/>
    <n v="0.28595607187170968"/>
    <n v="3"/>
    <n v="228.52800000000002"/>
    <n v="0.2"/>
    <n v="428"/>
    <x v="1"/>
    <x v="1"/>
    <n v="24.130751185986728"/>
  </r>
  <r>
    <s v="V115"/>
    <x v="44"/>
    <x v="4"/>
    <x v="1"/>
    <s v="Supplies"/>
    <s v="OFF-SU-10001218"/>
    <s v="Fiskars Softgrip Scissors"/>
    <s v="United States"/>
    <s v="CA-2016-145583"/>
    <x v="63"/>
    <d v="2016-10-19T00:00:00"/>
    <s v="Standard Class"/>
    <n v="6"/>
    <n v="10"/>
    <s v="Autumn"/>
    <n v="65.88"/>
    <n v="45.183915344041978"/>
    <n v="20.696084655958018"/>
    <n v="0.31414821882146354"/>
    <n v="6"/>
    <n v="395.28"/>
    <n v="0"/>
    <n v="356"/>
    <x v="1"/>
    <x v="1"/>
    <n v="17.93026491717286"/>
  </r>
  <r>
    <s v="V033"/>
    <x v="74"/>
    <x v="0"/>
    <x v="0"/>
    <s v="Furnishings"/>
    <s v="FUR-FU-10001706"/>
    <s v="Longer-Life Soft White Bulbs"/>
    <s v="United States"/>
    <s v="CA-2016-145583"/>
    <x v="63"/>
    <d v="2016-10-19T00:00:00"/>
    <s v="Standard Class"/>
    <n v="6"/>
    <n v="10"/>
    <s v="Autumn"/>
    <n v="43.12"/>
    <n v="34.587469907389277"/>
    <n v="8.5325300926107204"/>
    <n v="0.19787871272288313"/>
    <n v="14"/>
    <n v="603.67999999999995"/>
    <n v="0"/>
    <n v="376"/>
    <x v="1"/>
    <x v="1"/>
    <n v="11.502516022351131"/>
  </r>
  <r>
    <s v="V035"/>
    <x v="75"/>
    <x v="4"/>
    <x v="0"/>
    <s v="Furnishings"/>
    <s v="FUR-FU-10004848"/>
    <s v="Howard Miller 13-3/4&quot; Diameter Brushed Chrome Round Wall Clock"/>
    <s v="United States"/>
    <s v="CA-2016-110366"/>
    <x v="64"/>
    <d v="2016-09-07T00:00:00"/>
    <s v="Second Class"/>
    <n v="2"/>
    <n v="9"/>
    <s v="Autumn"/>
    <n v="82.8"/>
    <n v="65.975853269889257"/>
    <n v="16.824146730110741"/>
    <n v="0.20319017789988819"/>
    <n v="2"/>
    <n v="165.6"/>
    <n v="0.2"/>
    <n v="377"/>
    <x v="0"/>
    <x v="2"/>
    <n v="117.9603208165844"/>
  </r>
  <r>
    <s v="V132"/>
    <x v="23"/>
    <x v="0"/>
    <x v="1"/>
    <s v="Art"/>
    <s v="OFF-AR-10000940"/>
    <s v="Newell 343"/>
    <s v="United States"/>
    <s v="CA-2017-106180"/>
    <x v="65"/>
    <d v="2017-09-23T00:00:00"/>
    <s v="Standard Class"/>
    <n v="5"/>
    <n v="9"/>
    <s v="Autumn"/>
    <n v="8.82"/>
    <n v="6.9573226150127807"/>
    <n v="1.8626773849872196"/>
    <n v="0.21118791213007024"/>
    <n v="3"/>
    <n v="26.46"/>
    <n v="0"/>
    <n v="103"/>
    <x v="0"/>
    <x v="0"/>
    <n v="5.1644631860436379"/>
  </r>
  <r>
    <s v="V100"/>
    <x v="17"/>
    <x v="2"/>
    <x v="1"/>
    <s v="Envelopes"/>
    <s v="OFF-EN-10004030"/>
    <s v="Convenience Packs of Business Envelopes"/>
    <s v="United States"/>
    <s v="CA-2017-106180"/>
    <x v="65"/>
    <d v="2017-09-23T00:00:00"/>
    <s v="Standard Class"/>
    <n v="5"/>
    <n v="9"/>
    <s v="Autumn"/>
    <n v="10.86"/>
    <n v="8.5730148537764528"/>
    <n v="2.2869851462235466"/>
    <n v="0.2105879508493137"/>
    <n v="3"/>
    <n v="32.58"/>
    <n v="0"/>
    <n v="164"/>
    <x v="0"/>
    <x v="1"/>
    <n v="3.8515166882671039"/>
  </r>
  <r>
    <s v="V111"/>
    <x v="52"/>
    <x v="4"/>
    <x v="1"/>
    <s v="Paper"/>
    <s v="OFF-PA-10004327"/>
    <s v="Xerox 1911"/>
    <s v="United States"/>
    <s v="CA-2017-106180"/>
    <x v="65"/>
    <d v="2017-09-23T00:00:00"/>
    <s v="Standard Class"/>
    <n v="5"/>
    <n v="9"/>
    <s v="Autumn"/>
    <n v="143.69999999999999"/>
    <n v="101.51844980687601"/>
    <n v="42.181550193123982"/>
    <n v="0.29353897142048702"/>
    <n v="3"/>
    <n v="431.09999999999997"/>
    <n v="0"/>
    <n v="301"/>
    <x v="0"/>
    <x v="2"/>
    <n v="57.719003109894402"/>
  </r>
  <r>
    <s v="V134"/>
    <x v="36"/>
    <x v="0"/>
    <x v="1"/>
    <s v="Appliances"/>
    <s v="OFF-AP-10001058"/>
    <s v="Sanyo 2.5 Cubic Foot Mid-Size Office Refrigerators"/>
    <s v="United States"/>
    <s v="CA-2017-155376"/>
    <x v="66"/>
    <d v="2017-12-27T00:00:00"/>
    <s v="Standard Class"/>
    <n v="5"/>
    <n v="12"/>
    <s v="Winter"/>
    <n v="839.43"/>
    <n v="586.68739245748134"/>
    <n v="252.74260754251861"/>
    <n v="0.3010883665612602"/>
    <n v="3"/>
    <n v="2518.29"/>
    <n v="0"/>
    <n v="162"/>
    <x v="0"/>
    <x v="0"/>
    <n v="946.40329510415381"/>
  </r>
  <r>
    <s v="V108"/>
    <x v="76"/>
    <x v="1"/>
    <x v="1"/>
    <s v="Storage"/>
    <s v="OFF-ST-10003656"/>
    <s v="Safco Industrial Wire Shelving"/>
    <s v="United States"/>
    <s v="CA-2015-110744"/>
    <x v="67"/>
    <d v="2015-09-12T00:00:00"/>
    <s v="Standard Class"/>
    <n v="5"/>
    <n v="9"/>
    <s v="Autumn"/>
    <n v="671.93"/>
    <n v="454.3279224700575"/>
    <n v="217.60207752994245"/>
    <n v="0.3238463493666639"/>
    <n v="7"/>
    <n v="4703.5099999999993"/>
    <n v="0"/>
    <n v="242"/>
    <x v="0"/>
    <x v="0"/>
    <n v="232.12914600454641"/>
  </r>
  <r>
    <s v="V020"/>
    <x v="77"/>
    <x v="0"/>
    <x v="0"/>
    <s v="Furnishings"/>
    <s v="FUR-FU-10000521"/>
    <s v="Seth Thomas 14&quot; Putty-Colored Wall Clock"/>
    <s v="United States"/>
    <s v="CA-2014-110072"/>
    <x v="68"/>
    <d v="2014-10-28T00:00:00"/>
    <s v="Standard Class"/>
    <n v="6"/>
    <n v="10"/>
    <s v="Autumn"/>
    <n v="93.888000000000005"/>
    <n v="73.841526799086068"/>
    <n v="20.046473200913937"/>
    <n v="0.21351475375888224"/>
    <n v="4"/>
    <n v="375.55200000000002"/>
    <n v="0.2"/>
    <n v="343"/>
    <x v="1"/>
    <x v="1"/>
    <n v="24.135011000618999"/>
  </r>
  <r>
    <s v="V059"/>
    <x v="35"/>
    <x v="4"/>
    <x v="2"/>
    <s v="Phones"/>
    <s v="TEC-PH-10000215"/>
    <s v="Plantronics Cordless Phone Headset with In-line Volume - M214C"/>
    <s v="United States"/>
    <s v="CA-2016-114489"/>
    <x v="5"/>
    <d v="2016-12-09T00:00:00"/>
    <s v="Standard Class"/>
    <n v="4"/>
    <n v="12"/>
    <s v="Winter"/>
    <n v="384.45"/>
    <n v="262.88524161675309"/>
    <n v="121.5647583832469"/>
    <n v="0.31620433966249684"/>
    <n v="11"/>
    <n v="4228.95"/>
    <n v="0"/>
    <n v="391"/>
    <x v="0"/>
    <x v="2"/>
    <n v="116.2667665328317"/>
  </r>
  <r>
    <s v="V073"/>
    <x v="78"/>
    <x v="0"/>
    <x v="2"/>
    <s v="Phones"/>
    <s v="TEC-PH-10001448"/>
    <s v="Anker Astro 15000mAh USB Portable Charger"/>
    <s v="United States"/>
    <s v="CA-2016-114489"/>
    <x v="5"/>
    <d v="2016-12-09T00:00:00"/>
    <s v="Standard Class"/>
    <n v="4"/>
    <n v="12"/>
    <s v="Winter"/>
    <n v="149.97"/>
    <n v="110.5471847957117"/>
    <n v="39.422815204288298"/>
    <n v="0.26287134229704806"/>
    <n v="3"/>
    <n v="449.90999999999997"/>
    <n v="0"/>
    <n v="384"/>
    <x v="0"/>
    <x v="2"/>
    <n v="50.487425186872031"/>
  </r>
  <r>
    <s v="V015"/>
    <x v="79"/>
    <x v="3"/>
    <x v="0"/>
    <s v="Chairs"/>
    <s v="FUR-CH-10000454"/>
    <s v="Hon Deluxe Fabric Upholstered Stacking Chairs, Rounded Back"/>
    <s v="United States"/>
    <s v="CA-2016-114489"/>
    <x v="5"/>
    <d v="2016-12-09T00:00:00"/>
    <s v="Standard Class"/>
    <n v="4"/>
    <n v="12"/>
    <s v="Winter"/>
    <n v="1951.84"/>
    <n v="1590.575576398129"/>
    <n v="361.26442360187093"/>
    <n v="0.18508915874347842"/>
    <n v="8"/>
    <n v="15614.72"/>
    <n v="0"/>
    <n v="279"/>
    <x v="0"/>
    <x v="0"/>
    <n v="508.52376434276238"/>
  </r>
  <r>
    <s v="V140"/>
    <x v="80"/>
    <x v="1"/>
    <x v="1"/>
    <s v="Binders"/>
    <s v="OFF-BI-10002735"/>
    <s v="GBC Prestige Therm-A-Bind Covers"/>
    <s v="United States"/>
    <s v="CA-2016-114489"/>
    <x v="5"/>
    <d v="2016-12-09T00:00:00"/>
    <s v="Standard Class"/>
    <n v="4"/>
    <n v="12"/>
    <s v="Winter"/>
    <n v="171.55"/>
    <n v="142.4017335390231"/>
    <n v="29.148266460976913"/>
    <n v="0.16991120058861506"/>
    <n v="5"/>
    <n v="857.75"/>
    <n v="0"/>
    <n v="273"/>
    <x v="0"/>
    <x v="2"/>
    <n v="43.760757763218763"/>
  </r>
  <r>
    <s v="V104"/>
    <x v="81"/>
    <x v="1"/>
    <x v="1"/>
    <s v="Appliances"/>
    <s v="OFF-AP-10000326"/>
    <s v="Belkin 7 Outlet SurgeMaster Surge Protector with Phone Protection"/>
    <s v="United States"/>
    <s v="CA-2016-158834"/>
    <x v="69"/>
    <d v="2016-03-16T00:00:00"/>
    <s v="First Class"/>
    <n v="3"/>
    <n v="3"/>
    <s v="Spring"/>
    <n v="157.91999999999999"/>
    <n v="113.9446508504478"/>
    <n v="43.975349149552187"/>
    <n v="0.27846599005542166"/>
    <n v="5"/>
    <n v="789.59999999999991"/>
    <n v="0.2"/>
    <n v="424"/>
    <x v="0"/>
    <x v="2"/>
    <n v="132.5509689941303"/>
  </r>
  <r>
    <s v="V059"/>
    <x v="35"/>
    <x v="2"/>
    <x v="2"/>
    <s v="Phones"/>
    <s v="TEC-PH-10001254"/>
    <s v="Jabra BIZ 2300 Duo QD Duo Corded Headset"/>
    <s v="United States"/>
    <s v="CA-2016-158834"/>
    <x v="69"/>
    <d v="2016-03-16T00:00:00"/>
    <s v="First Class"/>
    <n v="3"/>
    <n v="3"/>
    <s v="Spring"/>
    <n v="203.184"/>
    <n v="152.0155259774404"/>
    <n v="51.168474022559593"/>
    <n v="0.25183318579494246"/>
    <n v="2"/>
    <n v="406.36799999999999"/>
    <n v="0.2"/>
    <n v="210"/>
    <x v="0"/>
    <x v="0"/>
    <n v="267.18245334602341"/>
  </r>
  <r>
    <s v="V119"/>
    <x v="20"/>
    <x v="3"/>
    <x v="1"/>
    <s v="Paper"/>
    <s v="OFF-PA-10001950"/>
    <s v="Southworth 25% Cotton Antique Laid Paper &amp; Envelopes"/>
    <s v="United States"/>
    <s v="CA-2015-124919"/>
    <x v="70"/>
    <d v="2015-06-02T00:00:00"/>
    <s v="First Class"/>
    <n v="2"/>
    <n v="5"/>
    <s v="Summer"/>
    <n v="58.38"/>
    <n v="47.544689105555697"/>
    <n v="10.835310894444305"/>
    <n v="0.18559970699630532"/>
    <n v="7"/>
    <n v="408.66"/>
    <n v="0"/>
    <n v="274"/>
    <x v="0"/>
    <x v="1"/>
    <n v="27.735986299390909"/>
  </r>
  <r>
    <s v="V126"/>
    <x v="8"/>
    <x v="2"/>
    <x v="1"/>
    <s v="Paper"/>
    <s v="OFF-PA-10002254"/>
    <s v="Xerox 1883"/>
    <s v="United States"/>
    <s v="CA-2015-124919"/>
    <x v="70"/>
    <d v="2015-06-02T00:00:00"/>
    <s v="First Class"/>
    <n v="2"/>
    <n v="5"/>
    <s v="Summer"/>
    <n v="105.52"/>
    <n v="83.973653076040208"/>
    <n v="21.546346923959788"/>
    <n v="0.20419206713381149"/>
    <n v="4"/>
    <n v="422.08"/>
    <n v="0"/>
    <n v="252"/>
    <x v="0"/>
    <x v="2"/>
    <n v="88.359405848527317"/>
  </r>
  <r>
    <s v="V108"/>
    <x v="76"/>
    <x v="3"/>
    <x v="1"/>
    <s v="Storage"/>
    <s v="OFF-ST-10001590"/>
    <s v="Tenex Personal Project File with Scoop Front Design, Black"/>
    <s v="United States"/>
    <s v="CA-2015-124919"/>
    <x v="70"/>
    <d v="2015-06-02T00:00:00"/>
    <s v="First Class"/>
    <n v="2"/>
    <n v="5"/>
    <s v="Summer"/>
    <n v="80.88"/>
    <n v="53.546163456358578"/>
    <n v="27.333836543641418"/>
    <n v="0.33795544687983953"/>
    <n v="6"/>
    <n v="485.28"/>
    <n v="0"/>
    <n v="499"/>
    <x v="0"/>
    <x v="2"/>
    <n v="38.05935559914569"/>
  </r>
  <r>
    <s v="V108"/>
    <x v="76"/>
    <x v="1"/>
    <x v="1"/>
    <s v="Art"/>
    <s v="OFF-AR-10001547"/>
    <s v="Newell 311"/>
    <s v="United States"/>
    <s v="CA-2015-118948"/>
    <x v="71"/>
    <d v="2015-06-03T00:00:00"/>
    <s v="Standard Class"/>
    <n v="6"/>
    <n v="5"/>
    <s v="Summer"/>
    <n v="6.63"/>
    <n v="4.9081251346419981"/>
    <n v="1.7218748653580018"/>
    <n v="0.25970963278401232"/>
    <n v="3"/>
    <n v="19.89"/>
    <n v="0"/>
    <n v="455"/>
    <x v="1"/>
    <x v="1"/>
    <n v="4.400620013134513"/>
  </r>
  <r>
    <s v="V027"/>
    <x v="40"/>
    <x v="4"/>
    <x v="0"/>
    <s v="Chairs"/>
    <s v="FUR-CH-10004063"/>
    <s v="Global Deluxe High-Back Manager's Chair"/>
    <s v="United States"/>
    <s v="CA-2014-104269"/>
    <x v="72"/>
    <d v="2014-03-06T00:00:00"/>
    <s v="Second Class"/>
    <n v="5"/>
    <n v="3"/>
    <s v="Spring"/>
    <n v="457.56799999999998"/>
    <n v="344.36918246922068"/>
    <n v="113.19881753077931"/>
    <n v="0.2473923384737991"/>
    <n v="2"/>
    <n v="915.13599999999997"/>
    <n v="0.2"/>
    <n v="316"/>
    <x v="0"/>
    <x v="0"/>
    <n v="775.75957942646676"/>
  </r>
  <r>
    <s v="V110"/>
    <x v="16"/>
    <x v="2"/>
    <x v="1"/>
    <s v="Labels"/>
    <s v="OFF-LA-10002475"/>
    <s v="Avery 519"/>
    <s v="United States"/>
    <s v="CA-2016-114104"/>
    <x v="73"/>
    <d v="2016-11-24T00:00:00"/>
    <s v="Standard Class"/>
    <n v="4"/>
    <n v="11"/>
    <s v="Winter"/>
    <n v="14.62"/>
    <n v="11.897874076072791"/>
    <n v="2.7221259239272086"/>
    <n v="0.1861919236612318"/>
    <n v="2"/>
    <n v="29.24"/>
    <n v="0"/>
    <n v="396"/>
    <x v="0"/>
    <x v="1"/>
    <n v="7.7591670085561804"/>
  </r>
  <r>
    <s v="V085"/>
    <x v="82"/>
    <x v="1"/>
    <x v="2"/>
    <s v="Phones"/>
    <s v="TEC-PH-10004536"/>
    <s v="Avaya 5420 Digital phone"/>
    <s v="United States"/>
    <s v="CA-2016-114104"/>
    <x v="73"/>
    <d v="2016-11-24T00:00:00"/>
    <s v="Standard Class"/>
    <n v="4"/>
    <n v="11"/>
    <s v="Winter"/>
    <n v="944.93"/>
    <n v="793.71773895812578"/>
    <n v="151.21226104187417"/>
    <n v="0.16002482833847395"/>
    <n v="7"/>
    <n v="6614.5099999999993"/>
    <n v="0"/>
    <n v="339"/>
    <x v="0"/>
    <x v="0"/>
    <n v="375.06820282716569"/>
  </r>
  <r>
    <s v="V116"/>
    <x v="62"/>
    <x v="0"/>
    <x v="1"/>
    <s v="Paper"/>
    <s v="OFF-PA-10002751"/>
    <s v="Xerox 1920"/>
    <s v="United States"/>
    <s v="CA-2016-162733"/>
    <x v="74"/>
    <d v="2016-05-12T00:00:00"/>
    <s v="First Class"/>
    <n v="1"/>
    <n v="5"/>
    <s v="Summer"/>
    <n v="5.98"/>
    <n v="4.9542334317657426"/>
    <n v="1.0257665682342578"/>
    <n v="0.17153287094218356"/>
    <n v="1"/>
    <n v="5.98"/>
    <n v="0"/>
    <n v="325"/>
    <x v="0"/>
    <x v="1"/>
    <n v="13.2597875799979"/>
  </r>
  <r>
    <s v="V070"/>
    <x v="59"/>
    <x v="3"/>
    <x v="2"/>
    <s v="Accessories"/>
    <s v="TEC-AC-10003657"/>
    <s v="Lenovo 17-Key USB Numeric Keypad"/>
    <s v="United States"/>
    <s v="CA-2015-119697"/>
    <x v="75"/>
    <d v="2015-12-31T00:00:00"/>
    <s v="Second Class"/>
    <n v="3"/>
    <n v="12"/>
    <s v="Winter"/>
    <n v="54.384"/>
    <n v="43.689051611317772"/>
    <n v="10.694948388682228"/>
    <n v="0.19665615601430986"/>
    <n v="2"/>
    <n v="108.768"/>
    <n v="0.2"/>
    <n v="285"/>
    <x v="0"/>
    <x v="1"/>
    <n v="22.750459441514579"/>
  </r>
  <r>
    <s v="V132"/>
    <x v="23"/>
    <x v="1"/>
    <x v="1"/>
    <s v="Envelopes"/>
    <s v="OFF-EN-10001990"/>
    <s v="Staple envelope"/>
    <s v="United States"/>
    <s v="CA-2016-154508"/>
    <x v="76"/>
    <d v="2016-11-20T00:00:00"/>
    <s v="Standard Class"/>
    <n v="4"/>
    <n v="11"/>
    <s v="Winter"/>
    <n v="28.4"/>
    <n v="19.176958594974209"/>
    <n v="9.2230414050257892"/>
    <n v="0.32475497905020384"/>
    <n v="5"/>
    <n v="142"/>
    <n v="0"/>
    <n v="147"/>
    <x v="0"/>
    <x v="1"/>
    <n v="12.138024001733831"/>
  </r>
  <r>
    <s v="V124"/>
    <x v="15"/>
    <x v="4"/>
    <x v="1"/>
    <s v="Binders"/>
    <s v="OFF-BI-10004002"/>
    <s v="Wilson Jones International Size A4 Ring Binders"/>
    <s v="United States"/>
    <s v="CA-2016-113817"/>
    <x v="77"/>
    <d v="2016-11-11T00:00:00"/>
    <s v="Standard Class"/>
    <n v="4"/>
    <n v="11"/>
    <s v="Winter"/>
    <n v="27.68"/>
    <n v="18.90169947814087"/>
    <n v="8.7783005218591299"/>
    <n v="0.31713513446022867"/>
    <n v="2"/>
    <n v="55.36"/>
    <n v="0.2"/>
    <n v="485"/>
    <x v="0"/>
    <x v="1"/>
    <n v="15.85121701802044"/>
  </r>
  <r>
    <s v="V139"/>
    <x v="2"/>
    <x v="2"/>
    <x v="1"/>
    <s v="Art"/>
    <s v="OFF-AR-10004441"/>
    <s v="BIC Brite Liner Highlighters"/>
    <s v="United States"/>
    <s v="CA-2014-139892"/>
    <x v="78"/>
    <d v="2014-09-12T00:00:00"/>
    <s v="Standard Class"/>
    <n v="4"/>
    <n v="9"/>
    <s v="Autumn"/>
    <n v="9.9359999999999999"/>
    <n v="7.7556395836164826"/>
    <n v="2.1803604163835173"/>
    <n v="0.21944046058610278"/>
    <n v="3"/>
    <n v="29.808"/>
    <n v="0.2"/>
    <n v="307"/>
    <x v="0"/>
    <x v="1"/>
    <n v="2.6370021940507691"/>
  </r>
  <r>
    <s v="V059"/>
    <x v="35"/>
    <x v="2"/>
    <x v="2"/>
    <s v="Machines"/>
    <s v="TEC-MA-10000822"/>
    <s v="Lexmark MX611dhe Monochrome Laser Printer"/>
    <s v="United States"/>
    <s v="CA-2014-139892"/>
    <x v="78"/>
    <d v="2014-09-12T00:00:00"/>
    <s v="Standard Class"/>
    <n v="4"/>
    <n v="9"/>
    <s v="Autumn"/>
    <n v="8159.9520000000002"/>
    <n v="6020.7235719611399"/>
    <n v="2139.2284280388603"/>
    <n v="0.26216188870214679"/>
    <n v="8"/>
    <n v="65279.616000000002"/>
    <n v="0.4"/>
    <n v="256"/>
    <x v="0"/>
    <x v="0"/>
    <n v="2645.9294463840588"/>
  </r>
  <r>
    <s v="V108"/>
    <x v="76"/>
    <x v="1"/>
    <x v="1"/>
    <s v="Storage"/>
    <s v="OFF-ST-10000991"/>
    <s v="Space Solutions HD Industrial Steel Shelving."/>
    <s v="United States"/>
    <s v="CA-2014-139892"/>
    <x v="78"/>
    <d v="2014-09-12T00:00:00"/>
    <s v="Standard Class"/>
    <n v="4"/>
    <n v="9"/>
    <s v="Autumn"/>
    <n v="275.928"/>
    <n v="180.93426066217941"/>
    <n v="94.993739337820585"/>
    <n v="0.3442700245637289"/>
    <n v="3"/>
    <n v="827.78399999999999"/>
    <n v="0.2"/>
    <n v="324"/>
    <x v="0"/>
    <x v="0"/>
    <n v="141.74453558426859"/>
  </r>
  <r>
    <s v="V020"/>
    <x v="77"/>
    <x v="4"/>
    <x v="0"/>
    <s v="Chairs"/>
    <s v="FUR-CH-10004287"/>
    <s v="SAFCO Arco Folding Chair"/>
    <s v="United States"/>
    <s v="CA-2014-139892"/>
    <x v="78"/>
    <d v="2014-09-12T00:00:00"/>
    <s v="Standard Class"/>
    <n v="4"/>
    <n v="9"/>
    <s v="Autumn"/>
    <n v="1740.06"/>
    <n v="1323.699252733865"/>
    <n v="416.36074726613492"/>
    <n v="0.23927953476669478"/>
    <n v="9"/>
    <n v="15660.539999999999"/>
    <n v="0.3"/>
    <n v="243"/>
    <x v="0"/>
    <x v="0"/>
    <n v="432.19693955299402"/>
  </r>
  <r>
    <s v="V128"/>
    <x v="72"/>
    <x v="2"/>
    <x v="1"/>
    <s v="Art"/>
    <s v="OFF-AR-10002656"/>
    <s v="Sanford Liquid Accent Highlighters"/>
    <s v="United States"/>
    <s v="CA-2014-139892"/>
    <x v="78"/>
    <d v="2014-09-12T00:00:00"/>
    <s v="Standard Class"/>
    <n v="4"/>
    <n v="9"/>
    <s v="Autumn"/>
    <n v="32.064"/>
    <n v="21.715047297567981"/>
    <n v="10.348952702432019"/>
    <n v="0.32275925344411238"/>
    <n v="6"/>
    <n v="192.38400000000001"/>
    <n v="0.2"/>
    <n v="210"/>
    <x v="0"/>
    <x v="1"/>
    <n v="19.829588719890289"/>
  </r>
  <r>
    <s v="V129"/>
    <x v="4"/>
    <x v="1"/>
    <x v="1"/>
    <s v="Appliances"/>
    <s v="OFF-AP-10002518"/>
    <s v="Kensington 7 Outlet MasterPiece Power Center"/>
    <s v="United States"/>
    <s v="CA-2014-139892"/>
    <x v="78"/>
    <d v="2014-09-12T00:00:00"/>
    <s v="Standard Class"/>
    <n v="4"/>
    <n v="9"/>
    <s v="Autumn"/>
    <n v="177.98"/>
    <n v="129.57989274645001"/>
    <n v="48.400107253549976"/>
    <n v="0.27194127010647251"/>
    <n v="5"/>
    <n v="889.9"/>
    <n v="0.8"/>
    <n v="417"/>
    <x v="0"/>
    <x v="0"/>
    <n v="405.38827747629801"/>
  </r>
  <r>
    <s v="V069"/>
    <x v="83"/>
    <x v="2"/>
    <x v="2"/>
    <s v="Phones"/>
    <s v="TEC-PH-10003931"/>
    <s v="JBL Micro Wireless Portable Bluetooth Speaker"/>
    <s v="United States"/>
    <s v="CA-2014-139892"/>
    <x v="78"/>
    <d v="2014-09-12T00:00:00"/>
    <s v="Standard Class"/>
    <n v="4"/>
    <n v="9"/>
    <s v="Autumn"/>
    <n v="143.976"/>
    <n v="117.2262201092211"/>
    <n v="26.749779890778896"/>
    <n v="0.18579332590694905"/>
    <n v="3"/>
    <n v="431.928"/>
    <n v="0.2"/>
    <n v="462"/>
    <x v="0"/>
    <x v="1"/>
    <n v="31.66805374295469"/>
  </r>
  <r>
    <s v="V104"/>
    <x v="81"/>
    <x v="3"/>
    <x v="1"/>
    <s v="Paper"/>
    <s v="OFF-PA-10000659"/>
    <s v="Adams Phone Message Book, Professional, 400 Message Capacity, 5 3/6 x 11"/>
    <s v="United States"/>
    <s v="CA-2014-118962"/>
    <x v="79"/>
    <d v="2014-08-09T00:00:00"/>
    <s v="Standard Class"/>
    <n v="4"/>
    <n v="8"/>
    <s v="Autumn"/>
    <n v="20.94"/>
    <n v="15.405368180702"/>
    <n v="5.5346318192980011"/>
    <n v="0.26430906491394462"/>
    <n v="3"/>
    <n v="62.820000000000007"/>
    <n v="0"/>
    <n v="461"/>
    <x v="0"/>
    <x v="2"/>
    <n v="59.812592673163017"/>
  </r>
  <r>
    <s v="V131"/>
    <x v="41"/>
    <x v="1"/>
    <x v="1"/>
    <s v="Paper"/>
    <s v="OFF-PA-10001144"/>
    <s v="Xerox 1913"/>
    <s v="United States"/>
    <s v="CA-2014-118962"/>
    <x v="79"/>
    <d v="2014-08-09T00:00:00"/>
    <s v="Standard Class"/>
    <n v="4"/>
    <n v="8"/>
    <s v="Autumn"/>
    <n v="110.96"/>
    <n v="91.589825540006089"/>
    <n v="19.370174459993905"/>
    <n v="0.1745689839581282"/>
    <n v="2"/>
    <n v="221.92"/>
    <n v="0"/>
    <n v="231"/>
    <x v="0"/>
    <x v="2"/>
    <n v="81.76479700213288"/>
  </r>
  <r>
    <s v="V017"/>
    <x v="84"/>
    <x v="1"/>
    <x v="0"/>
    <s v="Chairs"/>
    <s v="FUR-CH-10003817"/>
    <s v="Global Value Steno Chair, Gray"/>
    <s v="United States"/>
    <s v="CA-2014-118962"/>
    <x v="79"/>
    <d v="2014-08-09T00:00:00"/>
    <s v="Standard Class"/>
    <n v="4"/>
    <n v="8"/>
    <s v="Autumn"/>
    <n v="340.14400000000001"/>
    <n v="243.04341111826409"/>
    <n v="97.100588881735916"/>
    <n v="0.28546906275499762"/>
    <n v="7"/>
    <n v="2381.0079999999998"/>
    <n v="0.2"/>
    <n v="212"/>
    <x v="0"/>
    <x v="0"/>
    <n v="149.8267013451059"/>
  </r>
  <r>
    <s v="V142"/>
    <x v="48"/>
    <x v="3"/>
    <x v="1"/>
    <s v="Appliances"/>
    <s v="OFF-AP-10000891"/>
    <s v="Kensington 7 Outlet MasterPiece HOMEOFFICE Power Control Center"/>
    <s v="United States"/>
    <s v="US-2014-100853"/>
    <x v="80"/>
    <d v="2014-09-19T00:00:00"/>
    <s v="Standard Class"/>
    <n v="5"/>
    <n v="9"/>
    <s v="Autumn"/>
    <n v="52.448"/>
    <n v="34.965173663908509"/>
    <n v="17.482826336091492"/>
    <n v="0.33333637767105501"/>
    <n v="2"/>
    <n v="104.896"/>
    <n v="0.8"/>
    <n v="423"/>
    <x v="0"/>
    <x v="0"/>
    <n v="679.80377630019086"/>
  </r>
  <r>
    <s v="V105"/>
    <x v="85"/>
    <x v="4"/>
    <x v="1"/>
    <s v="Labels"/>
    <s v="OFF-LA-10003148"/>
    <s v="Avery 51"/>
    <s v="United States"/>
    <s v="US-2014-100853"/>
    <x v="80"/>
    <d v="2014-09-19T00:00:00"/>
    <s v="Standard Class"/>
    <n v="5"/>
    <n v="9"/>
    <s v="Autumn"/>
    <n v="20.16"/>
    <n v="15.441617929449171"/>
    <n v="4.7183820705508293"/>
    <n v="0.2340467296900213"/>
    <n v="4"/>
    <n v="80.64"/>
    <n v="0.2"/>
    <n v="188"/>
    <x v="0"/>
    <x v="1"/>
    <n v="0.56348913032994896"/>
  </r>
  <r>
    <s v="V116"/>
    <x v="62"/>
    <x v="0"/>
    <x v="1"/>
    <s v="Appliances"/>
    <s v="OFF-AP-10002684"/>
    <s v="Acco 7-Outlet Masterpiece Power Center, Wihtout Fax/Phone Line Protection"/>
    <s v="United States"/>
    <s v="US-2017-152366"/>
    <x v="81"/>
    <d v="2017-04-25T00:00:00"/>
    <s v="Second Class"/>
    <n v="4"/>
    <n v="4"/>
    <s v="Spring"/>
    <n v="97.263999999999996"/>
    <n v="64.966745941602042"/>
    <n v="32.297254058397954"/>
    <n v="0.33205763754727297"/>
    <n v="4"/>
    <n v="389.05599999999998"/>
    <n v="0.8"/>
    <n v="260"/>
    <x v="0"/>
    <x v="0"/>
    <n v="573.09267680010078"/>
  </r>
  <r>
    <s v="V025"/>
    <x v="86"/>
    <x v="0"/>
    <x v="0"/>
    <s v="Chairs"/>
    <s v="FUR-CH-10004698"/>
    <s v="Padded Folding Chairs, Black, 4/Carton"/>
    <s v="United States"/>
    <s v="US-2015-101511"/>
    <x v="82"/>
    <d v="2015-11-23T00:00:00"/>
    <s v="Second Class"/>
    <n v="2"/>
    <n v="11"/>
    <s v="Winter"/>
    <n v="396.80200000000002"/>
    <n v="258.82666573416458"/>
    <n v="137.97533426583544"/>
    <n v="0.34771834382345712"/>
    <n v="7"/>
    <n v="2777.614"/>
    <n v="0.3"/>
    <n v="433"/>
    <x v="0"/>
    <x v="2"/>
    <n v="128.46063846619651"/>
  </r>
  <r>
    <s v="V109"/>
    <x v="58"/>
    <x v="0"/>
    <x v="1"/>
    <s v="Supplies"/>
    <s v="OFF-SU-10002189"/>
    <s v="Acme Rosewood Handle Letter Opener"/>
    <s v="United States"/>
    <s v="US-2015-101511"/>
    <x v="82"/>
    <d v="2015-11-23T00:00:00"/>
    <s v="Second Class"/>
    <n v="2"/>
    <n v="11"/>
    <s v="Winter"/>
    <n v="15.88"/>
    <n v="12.389787467047141"/>
    <n v="3.4902125329528602"/>
    <n v="0.21978668343531865"/>
    <n v="5"/>
    <n v="79.400000000000006"/>
    <n v="0.2"/>
    <n v="174"/>
    <x v="0"/>
    <x v="1"/>
    <n v="2.292080568682815"/>
  </r>
  <r>
    <s v="V119"/>
    <x v="20"/>
    <x v="1"/>
    <x v="1"/>
    <s v="Art"/>
    <s v="OFF-AR-10001940"/>
    <s v="Sanford Colorific Eraseable Coloring Pencils, 12 Count"/>
    <s v="United States"/>
    <s v="CA-2015-137225"/>
    <x v="83"/>
    <d v="2015-12-19T00:00:00"/>
    <s v="Standard Class"/>
    <n v="4"/>
    <n v="12"/>
    <s v="Winter"/>
    <n v="3.28"/>
    <n v="2.6414746418134909"/>
    <n v="0.63852535818650891"/>
    <n v="0.19467236530076493"/>
    <n v="1"/>
    <n v="3.28"/>
    <n v="0"/>
    <n v="380"/>
    <x v="0"/>
    <x v="1"/>
    <n v="5.6811266488259156"/>
  </r>
  <r>
    <s v="V136"/>
    <x v="10"/>
    <x v="1"/>
    <x v="1"/>
    <s v="Storage"/>
    <s v="OFF-ST-10003455"/>
    <s v="Tenex File Box, Personal Filing Tote with Lid, Black"/>
    <s v="United States"/>
    <s v="CA-2014-166191"/>
    <x v="29"/>
    <d v="2014-12-09T00:00:00"/>
    <s v="Second Class"/>
    <n v="4"/>
    <n v="12"/>
    <s v="Winter"/>
    <n v="24.815999999999999"/>
    <n v="20.723461264214109"/>
    <n v="4.0925387357858902"/>
    <n v="0.16491532623250688"/>
    <n v="2"/>
    <n v="49.631999999999998"/>
    <n v="0.2"/>
    <n v="106"/>
    <x v="0"/>
    <x v="0"/>
    <n v="17.806771809783889"/>
  </r>
  <r>
    <s v="V072"/>
    <x v="31"/>
    <x v="1"/>
    <x v="2"/>
    <s v="Accessories"/>
    <s v="TEC-AC-10004659"/>
    <s v="Imation Secure+ Hardware Encrypted USB 2.0 Flash Drive; 16GB"/>
    <s v="United States"/>
    <s v="CA-2014-166191"/>
    <x v="29"/>
    <d v="2014-12-09T00:00:00"/>
    <s v="Second Class"/>
    <n v="4"/>
    <n v="12"/>
    <s v="Winter"/>
    <n v="408.74400000000003"/>
    <n v="319.32096010451647"/>
    <n v="89.423039895483555"/>
    <n v="0.21877517442576172"/>
    <n v="7"/>
    <n v="2861.2080000000001"/>
    <n v="0.2"/>
    <n v="212"/>
    <x v="0"/>
    <x v="2"/>
    <n v="115.3149603893615"/>
  </r>
  <r>
    <s v="V051"/>
    <x v="87"/>
    <x v="0"/>
    <x v="2"/>
    <s v="Phones"/>
    <s v="TEC-PH-10003273"/>
    <s v="AT&amp;T TR1909W"/>
    <s v="United States"/>
    <s v="CA-2014-158274"/>
    <x v="84"/>
    <d v="2014-11-24T00:00:00"/>
    <s v="Second Class"/>
    <n v="5"/>
    <n v="11"/>
    <s v="Winter"/>
    <n v="503.96"/>
    <n v="377.14591611345202"/>
    <n v="126.81408388654796"/>
    <n v="0.25163521685559959"/>
    <n v="4"/>
    <n v="2015.84"/>
    <n v="0"/>
    <n v="135"/>
    <x v="0"/>
    <x v="0"/>
    <n v="161.18187169674721"/>
  </r>
  <r>
    <s v="V063"/>
    <x v="88"/>
    <x v="4"/>
    <x v="2"/>
    <s v="Phones"/>
    <s v="TEC-PH-10004896"/>
    <s v="Nokia Lumia 521 (T-Mobile)"/>
    <s v="United States"/>
    <s v="CA-2014-158274"/>
    <x v="84"/>
    <d v="2014-11-24T00:00:00"/>
    <s v="Second Class"/>
    <n v="5"/>
    <n v="11"/>
    <s v="Winter"/>
    <n v="149.94999999999999"/>
    <n v="100.7681304952936"/>
    <n v="49.181869504706384"/>
    <n v="0.32798845951788186"/>
    <n v="5"/>
    <n v="749.75"/>
    <n v="0"/>
    <n v="365"/>
    <x v="0"/>
    <x v="2"/>
    <n v="39.194073159088731"/>
  </r>
  <r>
    <s v="V090"/>
    <x v="21"/>
    <x v="0"/>
    <x v="2"/>
    <s v="Accessories"/>
    <s v="TEC-AC-10002345"/>
    <s v="HP Standard 104 key PS/2 Keyboard"/>
    <s v="United States"/>
    <s v="CA-2014-158274"/>
    <x v="84"/>
    <d v="2014-11-24T00:00:00"/>
    <s v="Second Class"/>
    <n v="5"/>
    <n v="11"/>
    <s v="Winter"/>
    <n v="29"/>
    <n v="20.100441894583899"/>
    <n v="8.8995581054161015"/>
    <n v="0.30688131397986557"/>
    <n v="2"/>
    <n v="58"/>
    <n v="0"/>
    <n v="212"/>
    <x v="0"/>
    <x v="1"/>
    <n v="35.012821461097182"/>
  </r>
  <r>
    <s v="V138"/>
    <x v="12"/>
    <x v="2"/>
    <x v="1"/>
    <s v="Binders"/>
    <s v="OFF-BI-10001890"/>
    <s v="Avery Poly Binder Pockets"/>
    <s v="United States"/>
    <s v="CA-2016-105018"/>
    <x v="85"/>
    <d v="2016-12-02T00:00:00"/>
    <s v="Standard Class"/>
    <n v="4"/>
    <n v="11"/>
    <s v="Winter"/>
    <n v="7.16"/>
    <n v="5.5706287024642851"/>
    <n v="1.589371297535715"/>
    <n v="0.22197923149940155"/>
    <n v="2"/>
    <n v="14.32"/>
    <n v="0"/>
    <n v="391"/>
    <x v="0"/>
    <x v="1"/>
    <n v="9.0562578048867106"/>
  </r>
  <r>
    <s v="V053"/>
    <x v="89"/>
    <x v="1"/>
    <x v="2"/>
    <s v="Accessories"/>
    <s v="TEC-AC-10002323"/>
    <s v="SanDisk Ultra 32 GB MicroSDHC Class 10 Memory Card"/>
    <s v="United States"/>
    <s v="CA-2014-123260"/>
    <x v="86"/>
    <d v="2014-08-30T00:00:00"/>
    <s v="Standard Class"/>
    <n v="4"/>
    <n v="8"/>
    <s v="Autumn"/>
    <n v="176.8"/>
    <n v="127.5128139955913"/>
    <n v="49.28718600440871"/>
    <n v="0.27877367649552437"/>
    <n v="8"/>
    <n v="1414.4"/>
    <n v="0"/>
    <n v="322"/>
    <x v="0"/>
    <x v="2"/>
    <n v="43.343872294184173"/>
  </r>
  <r>
    <s v="V135"/>
    <x v="51"/>
    <x v="1"/>
    <x v="1"/>
    <s v="Storage"/>
    <s v="OFF-ST-10001328"/>
    <s v="Personal Filing Tote with Lid, Black/Gray"/>
    <s v="United States"/>
    <s v="CA-2016-157000"/>
    <x v="87"/>
    <d v="2016-07-22T00:00:00"/>
    <s v="Standard Class"/>
    <n v="6"/>
    <n v="7"/>
    <s v="Summer"/>
    <n v="37.223999999999997"/>
    <n v="29.921322839679689"/>
    <n v="7.3026771603203073"/>
    <n v="0.19618195681066805"/>
    <n v="3"/>
    <n v="111.672"/>
    <n v="0.2"/>
    <n v="310"/>
    <x v="1"/>
    <x v="1"/>
    <n v="25.200767131180751"/>
  </r>
  <r>
    <s v="V138"/>
    <x v="12"/>
    <x v="1"/>
    <x v="1"/>
    <s v="Paper"/>
    <s v="OFF-PA-10001950"/>
    <s v="Southworth 25% Cotton Antique Laid Paper &amp; Envelopes"/>
    <s v="United States"/>
    <s v="CA-2016-157000"/>
    <x v="87"/>
    <d v="2016-07-22T00:00:00"/>
    <s v="Standard Class"/>
    <n v="6"/>
    <n v="7"/>
    <s v="Summer"/>
    <n v="20.015999999999998"/>
    <n v="15.42253834576373"/>
    <n v="4.5934616542362683"/>
    <n v="0.22948949111891831"/>
    <n v="3"/>
    <n v="60.047999999999995"/>
    <n v="0.2"/>
    <n v="117"/>
    <x v="1"/>
    <x v="0"/>
    <n v="27.735986299390909"/>
  </r>
  <r>
    <s v="V018"/>
    <x v="90"/>
    <x v="4"/>
    <x v="0"/>
    <s v="Bookcases"/>
    <s v="FUR-BO-10002613"/>
    <s v="Atlantic Metals Mobile 4-Shelf Bookcases, Custom Colors"/>
    <s v="United States"/>
    <s v="CA-2015-102281"/>
    <x v="88"/>
    <d v="2015-10-14T00:00:00"/>
    <s v="First Class"/>
    <n v="2"/>
    <n v="10"/>
    <s v="Autumn"/>
    <n v="899.13599999999997"/>
    <n v="616.62999055946966"/>
    <n v="282.50600944053031"/>
    <n v="0.31419719535257218"/>
    <n v="4"/>
    <n v="3596.5439999999999"/>
    <n v="0.2"/>
    <n v="340"/>
    <x v="0"/>
    <x v="0"/>
    <n v="449.3703925083405"/>
  </r>
  <r>
    <s v="V057"/>
    <x v="57"/>
    <x v="0"/>
    <x v="2"/>
    <s v="Phones"/>
    <s v="TEC-PH-10001552"/>
    <s v="I Need's 3d Hello Kitty Hybrid Silicone Case Cover for HTC One X 4g with 3d Hello Kitty Stylus Pen Green/pink"/>
    <s v="United States"/>
    <s v="CA-2015-102281"/>
    <x v="88"/>
    <d v="2015-10-14T00:00:00"/>
    <s v="First Class"/>
    <n v="2"/>
    <n v="10"/>
    <s v="Autumn"/>
    <n v="71.760000000000005"/>
    <n v="58.546801406049582"/>
    <n v="13.213198593950423"/>
    <n v="0.18413041518882975"/>
    <n v="6"/>
    <n v="430.56000000000006"/>
    <n v="0"/>
    <n v="233"/>
    <x v="0"/>
    <x v="1"/>
    <n v="25.441056316294912"/>
  </r>
  <r>
    <s v="V114"/>
    <x v="13"/>
    <x v="3"/>
    <x v="1"/>
    <s v="Paper"/>
    <s v="OFF-PA-10000061"/>
    <s v="Xerox 205"/>
    <s v="United States"/>
    <s v="CA-2015-102281"/>
    <x v="88"/>
    <d v="2015-10-14T00:00:00"/>
    <s v="First Class"/>
    <n v="2"/>
    <n v="10"/>
    <s v="Autumn"/>
    <n v="51.84"/>
    <n v="36.489925445265747"/>
    <n v="15.350074554734256"/>
    <n v="0.29610483323175646"/>
    <n v="8"/>
    <n v="414.72"/>
    <n v="0"/>
    <n v="319"/>
    <x v="0"/>
    <x v="1"/>
    <n v="16.59689802342595"/>
  </r>
  <r>
    <s v="V044"/>
    <x v="69"/>
    <x v="1"/>
    <x v="0"/>
    <s v="Bookcases"/>
    <s v="FUR-BO-10002545"/>
    <s v="Atlantic Metals Mobile 3-Shelf Bookcases, Custom Colors"/>
    <s v="United States"/>
    <s v="CA-2015-102281"/>
    <x v="88"/>
    <d v="2015-10-14T00:00:00"/>
    <s v="First Class"/>
    <n v="2"/>
    <n v="10"/>
    <s v="Autumn"/>
    <n v="626.35199999999998"/>
    <n v="421.87611728014281"/>
    <n v="204.47588271985717"/>
    <n v="0.32645522441032704"/>
    <n v="3"/>
    <n v="1879.056"/>
    <n v="0.2"/>
    <n v="490"/>
    <x v="0"/>
    <x v="0"/>
    <n v="421.33853612573398"/>
  </r>
  <r>
    <s v="V116"/>
    <x v="62"/>
    <x v="3"/>
    <x v="1"/>
    <s v="Art"/>
    <s v="OFF-AR-10003514"/>
    <s v="4009 Highlighters by Sanford"/>
    <s v="United States"/>
    <s v="CA-2015-102281"/>
    <x v="88"/>
    <d v="2015-10-14T00:00:00"/>
    <s v="First Class"/>
    <n v="2"/>
    <n v="10"/>
    <s v="Autumn"/>
    <n v="19.899999999999999"/>
    <n v="13.699630223712751"/>
    <n v="6.2003697762872481"/>
    <n v="0.31157637066770094"/>
    <n v="5"/>
    <n v="99.5"/>
    <n v="0"/>
    <n v="201"/>
    <x v="0"/>
    <x v="1"/>
    <n v="10.224251827325631"/>
  </r>
  <r>
    <s v="V138"/>
    <x v="12"/>
    <x v="4"/>
    <x v="1"/>
    <s v="Envelopes"/>
    <s v="OFF-EN-10001509"/>
    <s v="Poly String Tie Envelopes"/>
    <s v="United States"/>
    <s v="CA-2015-131457"/>
    <x v="89"/>
    <d v="2015-11-06T00:00:00"/>
    <s v="Standard Class"/>
    <n v="6"/>
    <n v="10"/>
    <s v="Autumn"/>
    <n v="14.28"/>
    <n v="11.86930040751712"/>
    <n v="2.4106995924828798"/>
    <n v="0.16881649807303081"/>
    <n v="7"/>
    <n v="99.96"/>
    <n v="0"/>
    <n v="239"/>
    <x v="1"/>
    <x v="1"/>
    <n v="4.2354180388287963"/>
  </r>
  <r>
    <s v="V138"/>
    <x v="12"/>
    <x v="3"/>
    <x v="1"/>
    <s v="Art"/>
    <s v="OFF-AR-10004685"/>
    <s v="Binney &amp; Smith Crayola Metallic Colored Pencils, 8-Color Set"/>
    <s v="United States"/>
    <s v="CA-2014-140004"/>
    <x v="90"/>
    <d v="2014-03-25T00:00:00"/>
    <s v="Standard Class"/>
    <n v="4"/>
    <n v="3"/>
    <s v="Spring"/>
    <n v="7.4080000000000004"/>
    <n v="6.1961444694653656"/>
    <n v="1.2118555305346348"/>
    <n v="0.16358740962940535"/>
    <n v="2"/>
    <n v="14.816000000000001"/>
    <n v="0.2"/>
    <n v="268"/>
    <x v="0"/>
    <x v="1"/>
    <n v="7.1869827432922744"/>
  </r>
  <r>
    <s v="V120"/>
    <x v="91"/>
    <x v="2"/>
    <x v="1"/>
    <s v="Art"/>
    <s v="OFF-AR-10004027"/>
    <s v="Binney &amp; Smith inkTank Erasable Desk Highlighter, Chisel Tip, Yellow, 12/Box"/>
    <s v="United States"/>
    <s v="CA-2014-140004"/>
    <x v="90"/>
    <d v="2014-03-25T00:00:00"/>
    <s v="Standard Class"/>
    <n v="4"/>
    <n v="3"/>
    <s v="Spring"/>
    <n v="6.048"/>
    <n v="4.7583939265839517"/>
    <n v="1.2896060734160484"/>
    <n v="0.21322851742990218"/>
    <n v="3"/>
    <n v="18.143999999999998"/>
    <n v="0.2"/>
    <n v="290"/>
    <x v="0"/>
    <x v="1"/>
    <n v="1.7699898304792601"/>
  </r>
  <r>
    <s v="V112"/>
    <x v="53"/>
    <x v="2"/>
    <x v="1"/>
    <s v="Storage"/>
    <s v="OFF-ST-10001414"/>
    <s v="Decoflex Hanging Personal Folder File"/>
    <s v="United States"/>
    <s v="CA-2017-107720"/>
    <x v="44"/>
    <d v="2017-11-13T00:00:00"/>
    <s v="Standard Class"/>
    <n v="7"/>
    <n v="11"/>
    <s v="Winter"/>
    <n v="46.26"/>
    <n v="32.953246319210287"/>
    <n v="13.306753680789711"/>
    <n v="0.28765139820124758"/>
    <n v="3"/>
    <n v="138.78"/>
    <n v="0"/>
    <n v="124"/>
    <x v="1"/>
    <x v="2"/>
    <n v="132.5509689941303"/>
  </r>
  <r>
    <s v="V107"/>
    <x v="38"/>
    <x v="0"/>
    <x v="1"/>
    <s v="Binders"/>
    <s v="OFF-BI-10000343"/>
    <s v="Pressboard Covers with Storage Hooks, 9 1/2&quot; x 11&quot;, Light Blue"/>
    <s v="United States"/>
    <s v="US-2017-124303"/>
    <x v="91"/>
    <d v="2017-07-13T00:00:00"/>
    <s v="Standard Class"/>
    <n v="7"/>
    <n v="7"/>
    <s v="Summer"/>
    <n v="2.9460000000000002"/>
    <n v="2.3529667573374451"/>
    <n v="0.59303324266255508"/>
    <n v="0.20130116858878311"/>
    <n v="2"/>
    <n v="5.8920000000000003"/>
    <n v="0.7"/>
    <n v="132"/>
    <x v="1"/>
    <x v="1"/>
    <n v="7.665258525656621"/>
  </r>
  <r>
    <s v="V098"/>
    <x v="92"/>
    <x v="0"/>
    <x v="1"/>
    <s v="Paper"/>
    <s v="OFF-PA-10002749"/>
    <s v="Wirebound Message Books, 5-1/2 x 4 Forms, 2 or 4 Forms per Page"/>
    <s v="United States"/>
    <s v="US-2017-124303"/>
    <x v="91"/>
    <d v="2017-07-13T00:00:00"/>
    <s v="Standard Class"/>
    <n v="7"/>
    <n v="7"/>
    <s v="Summer"/>
    <n v="16.056000000000001"/>
    <n v="13.214866194710851"/>
    <n v="2.8411338052891502"/>
    <n v="0.17695153246693759"/>
    <n v="3"/>
    <n v="48.168000000000006"/>
    <n v="0.2"/>
    <n v="442"/>
    <x v="1"/>
    <x v="1"/>
    <n v="13.90490388316295"/>
  </r>
  <r>
    <s v="V133"/>
    <x v="42"/>
    <x v="1"/>
    <x v="1"/>
    <s v="Paper"/>
    <s v="OFF-PA-10002666"/>
    <s v="Southworth 25% Cotton Linen-Finish Paper &amp; Envelopes"/>
    <s v="United States"/>
    <s v="CA-2017-105074"/>
    <x v="92"/>
    <d v="2017-06-29T00:00:00"/>
    <s v="Standard Class"/>
    <n v="5"/>
    <n v="6"/>
    <s v="Summer"/>
    <n v="21.744"/>
    <n v="14.603821891766851"/>
    <n v="7.1401781082331492"/>
    <n v="0.3283746370600234"/>
    <n v="3"/>
    <n v="65.231999999999999"/>
    <n v="0.2"/>
    <n v="428"/>
    <x v="0"/>
    <x v="1"/>
    <n v="27.240333037611709"/>
  </r>
  <r>
    <s v="V012"/>
    <x v="19"/>
    <x v="4"/>
    <x v="0"/>
    <s v="Tables"/>
    <s v="FUR-TA-10004289"/>
    <s v="BoxOffice By Design Rectangular and Half-Moon Meeting Room Tables"/>
    <s v="United States"/>
    <s v="CA-2014-133690"/>
    <x v="93"/>
    <d v="2014-08-05T00:00:00"/>
    <s v="First Class"/>
    <n v="2"/>
    <n v="8"/>
    <s v="Autumn"/>
    <n v="218.75"/>
    <n v="161.62678130717291"/>
    <n v="57.123218692827095"/>
    <n v="0.26113471402435245"/>
    <n v="2"/>
    <n v="437.5"/>
    <n v="0.5"/>
    <n v="105"/>
    <x v="0"/>
    <x v="0"/>
    <n v="303.89721226921449"/>
  </r>
  <r>
    <s v="V142"/>
    <x v="48"/>
    <x v="4"/>
    <x v="1"/>
    <s v="Appliances"/>
    <s v="OFF-AP-10003622"/>
    <s v="Bravo II Megaboss 12-Amp Hard Body Upright, Replacement Belts, 2 Belts per Pack"/>
    <s v="United States"/>
    <s v="CA-2014-133690"/>
    <x v="93"/>
    <d v="2014-08-05T00:00:00"/>
    <s v="First Class"/>
    <n v="2"/>
    <n v="8"/>
    <s v="Autumn"/>
    <n v="2.6"/>
    <n v="1.9851074850826109"/>
    <n v="0.61489251491738917"/>
    <n v="0.23649712112207275"/>
    <n v="1"/>
    <n v="2.6"/>
    <n v="0.2"/>
    <n v="293"/>
    <x v="0"/>
    <x v="1"/>
    <n v="14.69345092209451"/>
  </r>
  <r>
    <s v="V098"/>
    <x v="92"/>
    <x v="4"/>
    <x v="1"/>
    <s v="Appliances"/>
    <s v="OFF-AP-10003217"/>
    <s v="Eureka Sanitaire  Commercial Upright"/>
    <s v="United States"/>
    <s v="US-2017-116701"/>
    <x v="94"/>
    <d v="2017-12-21T00:00:00"/>
    <s v="Second Class"/>
    <n v="4"/>
    <n v="12"/>
    <s v="Winter"/>
    <n v="66.284000000000006"/>
    <n v="53.277986998563023"/>
    <n v="13.006013001436983"/>
    <n v="0.19621647760299593"/>
    <n v="2"/>
    <n v="132.56800000000001"/>
    <n v="0.8"/>
    <n v="329"/>
    <x v="0"/>
    <x v="0"/>
    <n v="388.3887964261242"/>
  </r>
  <r>
    <s v="V011"/>
    <x v="46"/>
    <x v="2"/>
    <x v="0"/>
    <s v="Furnishings"/>
    <s v="FUR-FU-10002960"/>
    <s v="Eldon 200 Class Desk Accessories, Burgundy"/>
    <s v="United States"/>
    <s v="CA-2017-126382"/>
    <x v="95"/>
    <d v="2017-06-07T00:00:00"/>
    <s v="Standard Class"/>
    <n v="4"/>
    <n v="6"/>
    <s v="Summer"/>
    <n v="35.167999999999999"/>
    <n v="22.905699277739391"/>
    <n v="12.262300722260608"/>
    <n v="0.34867779578766517"/>
    <n v="7"/>
    <n v="246.17599999999999"/>
    <n v="0.2"/>
    <n v="236"/>
    <x v="0"/>
    <x v="1"/>
    <n v="9.5075134919704425"/>
  </r>
  <r>
    <s v="V072"/>
    <x v="31"/>
    <x v="2"/>
    <x v="2"/>
    <s v="Phones"/>
    <s v="TEC-PH-10001918"/>
    <s v="Nortel Business Series Terminal T7208 Digital phone"/>
    <s v="United States"/>
    <s v="CA-2017-108329"/>
    <x v="34"/>
    <d v="2017-12-14T00:00:00"/>
    <s v="Standard Class"/>
    <n v="5"/>
    <n v="12"/>
    <s v="Winter"/>
    <n v="444.76799999999997"/>
    <n v="335.05327140382462"/>
    <n v="109.71472859617535"/>
    <n v="0.24667855735164254"/>
    <n v="4"/>
    <n v="1779.0719999999999"/>
    <n v="0.2"/>
    <n v="422"/>
    <x v="0"/>
    <x v="2"/>
    <n v="111.19199999999999"/>
  </r>
  <r>
    <s v="V132"/>
    <x v="23"/>
    <x v="2"/>
    <x v="1"/>
    <s v="Storage"/>
    <s v="OFF-ST-10000642"/>
    <s v="Tennsco Lockers, Gray"/>
    <s v="United States"/>
    <s v="CA-2017-135860"/>
    <x v="96"/>
    <d v="2017-12-07T00:00:00"/>
    <s v="Standard Class"/>
    <n v="6"/>
    <n v="12"/>
    <s v="Winter"/>
    <n v="83.92"/>
    <n v="70.876898874234911"/>
    <n v="13.043101125765091"/>
    <n v="0.15542303534038479"/>
    <n v="4"/>
    <n v="335.68"/>
    <n v="0"/>
    <n v="499"/>
    <x v="1"/>
    <x v="1"/>
    <n v="25.45419629059224"/>
  </r>
  <r>
    <s v="V056"/>
    <x v="93"/>
    <x v="3"/>
    <x v="2"/>
    <s v="Phones"/>
    <s v="TEC-PH-10001700"/>
    <s v="Panasonic KX-TG6844B Expandable Digital Cordless Telephone"/>
    <s v="United States"/>
    <s v="CA-2017-135860"/>
    <x v="96"/>
    <d v="2017-12-07T00:00:00"/>
    <s v="Standard Class"/>
    <n v="6"/>
    <n v="12"/>
    <s v="Winter"/>
    <n v="131.97999999999999"/>
    <n v="107.808649716481"/>
    <n v="24.17135028351899"/>
    <n v="0.18314403912349592"/>
    <n v="2"/>
    <n v="263.95999999999998"/>
    <n v="0"/>
    <n v="315"/>
    <x v="1"/>
    <x v="2"/>
    <n v="103.8413086901171"/>
  </r>
  <r>
    <s v="V102"/>
    <x v="66"/>
    <x v="2"/>
    <x v="1"/>
    <s v="Binders"/>
    <s v="OFF-BI-10003274"/>
    <s v="Avery Durable Slant Ring Binders, No Labels"/>
    <s v="United States"/>
    <s v="CA-2017-135860"/>
    <x v="96"/>
    <d v="2017-12-07T00:00:00"/>
    <s v="Standard Class"/>
    <n v="6"/>
    <n v="12"/>
    <s v="Winter"/>
    <n v="15.92"/>
    <n v="13.494216351834559"/>
    <n v="2.4257836481654405"/>
    <n v="0.15237334473401007"/>
    <n v="4"/>
    <n v="63.68"/>
    <n v="0"/>
    <n v="448"/>
    <x v="1"/>
    <x v="1"/>
    <n v="6.1077116827826767"/>
  </r>
  <r>
    <s v="V103"/>
    <x v="33"/>
    <x v="3"/>
    <x v="1"/>
    <s v="Fasteners"/>
    <s v="OFF-FA-10000134"/>
    <s v="Advantus Push Pins, Aluminum Head"/>
    <s v="United States"/>
    <s v="CA-2017-135860"/>
    <x v="96"/>
    <d v="2017-12-07T00:00:00"/>
    <s v="Standard Class"/>
    <n v="6"/>
    <n v="12"/>
    <s v="Winter"/>
    <n v="52.29"/>
    <n v="37.226450760447356"/>
    <n v="15.063549239552643"/>
    <n v="0.28807705564262082"/>
    <n v="9"/>
    <n v="470.61"/>
    <n v="0"/>
    <n v="463"/>
    <x v="1"/>
    <x v="1"/>
    <n v="19.44397901665192"/>
  </r>
  <r>
    <s v="V133"/>
    <x v="42"/>
    <x v="3"/>
    <x v="1"/>
    <s v="Storage"/>
    <s v="OFF-ST-10001522"/>
    <s v="Gould Plastics 18-Pocket Panel Bin, 34w x 5-1/4d x 20-1/2h"/>
    <s v="United States"/>
    <s v="CA-2017-135860"/>
    <x v="96"/>
    <d v="2017-12-07T00:00:00"/>
    <s v="Standard Class"/>
    <n v="6"/>
    <n v="12"/>
    <s v="Winter"/>
    <n v="91.99"/>
    <n v="74.919269503868605"/>
    <n v="17.070730496131389"/>
    <n v="0.18557158926113046"/>
    <n v="1"/>
    <n v="91.99"/>
    <n v="0"/>
    <n v="282"/>
    <x v="1"/>
    <x v="2"/>
    <n v="117.7248391962282"/>
  </r>
  <r>
    <s v="V067"/>
    <x v="94"/>
    <x v="0"/>
    <x v="2"/>
    <s v="Accessories"/>
    <s v="TEC-AC-10001266"/>
    <s v="Memorex Micro Travel Drive 8 GB"/>
    <s v="United States"/>
    <s v="CA-2015-101007"/>
    <x v="97"/>
    <d v="2015-02-13T00:00:00"/>
    <s v="Second Class"/>
    <n v="4"/>
    <n v="2"/>
    <s v="Spring"/>
    <n v="20.8"/>
    <n v="15.216910820860241"/>
    <n v="5.5830891791397601"/>
    <n v="0.26841774899710386"/>
    <n v="2"/>
    <n v="41.6"/>
    <n v="0.2"/>
    <n v="267"/>
    <x v="0"/>
    <x v="1"/>
    <n v="14.304220156503259"/>
  </r>
  <r>
    <s v="V136"/>
    <x v="10"/>
    <x v="3"/>
    <x v="1"/>
    <s v="Labels"/>
    <s v="OFF-LA-10004544"/>
    <s v="Avery 505"/>
    <s v="United States"/>
    <s v="CA-2015-146262"/>
    <x v="98"/>
    <d v="2015-01-09T00:00:00"/>
    <s v="Standard Class"/>
    <n v="7"/>
    <n v="1"/>
    <s v="Winter"/>
    <n v="23.68"/>
    <n v="16.58511463188708"/>
    <n v="7.0948853681129194"/>
    <n v="0.2996150915588226"/>
    <n v="2"/>
    <n v="47.36"/>
    <n v="0.2"/>
    <n v="381"/>
    <x v="1"/>
    <x v="1"/>
    <n v="18.953247742801231"/>
  </r>
  <r>
    <s v="V029"/>
    <x v="54"/>
    <x v="1"/>
    <x v="0"/>
    <s v="Bookcases"/>
    <s v="FUR-BO-10004695"/>
    <s v="O'Sullivan 2-Door Barrister Bookcase in Odessa Pine"/>
    <s v="United States"/>
    <s v="CA-2015-146262"/>
    <x v="98"/>
    <d v="2015-01-09T00:00:00"/>
    <s v="Standard Class"/>
    <n v="7"/>
    <n v="1"/>
    <s v="Winter"/>
    <n v="452.45"/>
    <n v="315.74743611080049"/>
    <n v="136.7025638891995"/>
    <n v="0.30213849903679851"/>
    <n v="5"/>
    <n v="2262.25"/>
    <n v="0.5"/>
    <n v="137"/>
    <x v="1"/>
    <x v="0"/>
    <n v="531.75044374647348"/>
  </r>
  <r>
    <s v="V084"/>
    <x v="95"/>
    <x v="1"/>
    <x v="2"/>
    <s v="Phones"/>
    <s v="TEC-PH-10002844"/>
    <s v="Speck Products Candyshell Flip Case"/>
    <s v="United States"/>
    <s v="CA-2015-146262"/>
    <x v="98"/>
    <d v="2015-01-09T00:00:00"/>
    <s v="Standard Class"/>
    <n v="7"/>
    <n v="1"/>
    <s v="Winter"/>
    <n v="62.981999999999999"/>
    <n v="52.570873972007547"/>
    <n v="10.411126027992452"/>
    <n v="0.16530319818348818"/>
    <n v="3"/>
    <n v="188.946"/>
    <n v="0.4"/>
    <n v="262"/>
    <x v="1"/>
    <x v="1"/>
    <n v="15.517055766693201"/>
  </r>
  <r>
    <s v="V088"/>
    <x v="96"/>
    <x v="3"/>
    <x v="2"/>
    <s v="Machines"/>
    <s v="TEC-MA-10000864"/>
    <s v="Cisco 9971 IP Video Phone Charcoal"/>
    <s v="United States"/>
    <s v="CA-2015-146262"/>
    <x v="98"/>
    <d v="2015-01-09T00:00:00"/>
    <s v="Standard Class"/>
    <n v="7"/>
    <n v="1"/>
    <s v="Winter"/>
    <n v="1188"/>
    <n v="874.82759389022442"/>
    <n v="313.17240610977558"/>
    <n v="0.26361313645604006"/>
    <n v="9"/>
    <n v="10692"/>
    <n v="0.7"/>
    <n v="241"/>
    <x v="1"/>
    <x v="0"/>
    <n v="1337.846030004948"/>
  </r>
  <r>
    <s v="V064"/>
    <x v="63"/>
    <x v="4"/>
    <x v="2"/>
    <s v="Accessories"/>
    <s v="TEC-AC-10000109"/>
    <s v="Sony Micro Vault Click 16 GB USB 2.0 Flash Drive"/>
    <s v="United States"/>
    <s v="CA-2015-146262"/>
    <x v="98"/>
    <d v="2015-01-09T00:00:00"/>
    <s v="Standard Class"/>
    <n v="7"/>
    <n v="1"/>
    <s v="Winter"/>
    <n v="89.584000000000003"/>
    <n v="63.112364340214313"/>
    <n v="26.47163565978569"/>
    <n v="0.29549512926176202"/>
    <n v="2"/>
    <n v="179.16800000000001"/>
    <n v="0.2"/>
    <n v="347"/>
    <x v="1"/>
    <x v="2"/>
    <n v="66.432029479595002"/>
  </r>
  <r>
    <s v="V118"/>
    <x v="73"/>
    <x v="0"/>
    <x v="1"/>
    <s v="Storage"/>
    <s v="OFF-ST-10001328"/>
    <s v="Personal Filing Tote with Lid, Black/Gray"/>
    <s v="United States"/>
    <s v="CA-2016-130162"/>
    <x v="99"/>
    <d v="2016-11-01T00:00:00"/>
    <s v="Standard Class"/>
    <n v="4"/>
    <n v="10"/>
    <s v="Autumn"/>
    <n v="93.06"/>
    <n v="72.706543938927268"/>
    <n v="20.353456061072734"/>
    <n v="0.2187132609184691"/>
    <n v="6"/>
    <n v="558.36"/>
    <n v="0"/>
    <n v="202"/>
    <x v="0"/>
    <x v="1"/>
    <n v="25.200767131180751"/>
  </r>
  <r>
    <s v="V096"/>
    <x v="37"/>
    <x v="2"/>
    <x v="2"/>
    <s v="Phones"/>
    <s v="TEC-PH-10002563"/>
    <s v="Adtran 1202752G1"/>
    <s v="United States"/>
    <s v="CA-2016-130162"/>
    <x v="99"/>
    <d v="2016-11-01T00:00:00"/>
    <s v="Standard Class"/>
    <n v="4"/>
    <n v="10"/>
    <s v="Autumn"/>
    <n v="302.37599999999998"/>
    <n v="198.66158157010301"/>
    <n v="103.71441842989697"/>
    <n v="0.3429981824943017"/>
    <n v="3"/>
    <n v="907.12799999999993"/>
    <n v="0.2"/>
    <n v="298"/>
    <x v="0"/>
    <x v="0"/>
    <n v="273.95221100184608"/>
  </r>
  <r>
    <s v="V112"/>
    <x v="53"/>
    <x v="2"/>
    <x v="1"/>
    <s v="Fasteners"/>
    <s v="OFF-FA-10000585"/>
    <s v="OIC Bulk Pack Metal Binder Clips"/>
    <s v="United States"/>
    <s v="CA-2015-169397"/>
    <x v="100"/>
    <d v="2015-12-27T00:00:00"/>
    <s v="First Class"/>
    <n v="3"/>
    <n v="12"/>
    <s v="Winter"/>
    <n v="5.5839999999999996"/>
    <n v="4.6587578913927956"/>
    <n v="0.92524210860720402"/>
    <n v="0.16569522002278009"/>
    <n v="2"/>
    <n v="11.167999999999999"/>
    <n v="0.2"/>
    <n v="299"/>
    <x v="0"/>
    <x v="1"/>
    <n v="4.2211072345670493"/>
  </r>
  <r>
    <s v="V136"/>
    <x v="10"/>
    <x v="2"/>
    <x v="1"/>
    <s v="Paper"/>
    <s v="OFF-PA-10004000"/>
    <s v="While You Were Out Pads, 50 per Pad, 4 x 5 1/4, Green Cycle"/>
    <s v="United States"/>
    <s v="CA-2015-169397"/>
    <x v="100"/>
    <d v="2015-12-27T00:00:00"/>
    <s v="First Class"/>
    <n v="3"/>
    <n v="12"/>
    <s v="Winter"/>
    <n v="22.704000000000001"/>
    <n v="18.978366677210719"/>
    <n v="3.7256333227892817"/>
    <n v="0.16409590040474284"/>
    <n v="6"/>
    <n v="136.22399999999999"/>
    <n v="0.2"/>
    <n v="141"/>
    <x v="0"/>
    <x v="1"/>
    <n v="7.4638141054021414"/>
  </r>
  <r>
    <s v="V130"/>
    <x v="34"/>
    <x v="3"/>
    <x v="1"/>
    <s v="Binders"/>
    <s v="OFF-BI-10002852"/>
    <s v="Ibico Standard Transparent Covers"/>
    <s v="United States"/>
    <s v="CA-2015-169397"/>
    <x v="100"/>
    <d v="2015-12-27T00:00:00"/>
    <s v="First Class"/>
    <n v="3"/>
    <n v="12"/>
    <s v="Winter"/>
    <n v="19.776"/>
    <n v="13.812980854281451"/>
    <n v="5.9630191457185493"/>
    <n v="0.30152807168884249"/>
    <n v="4"/>
    <n v="79.103999999999999"/>
    <n v="0.7"/>
    <n v="246"/>
    <x v="0"/>
    <x v="1"/>
    <n v="34.951157956338001"/>
  </r>
  <r>
    <s v="V044"/>
    <x v="69"/>
    <x v="4"/>
    <x v="0"/>
    <s v="Furnishings"/>
    <s v="FUR-FU-10000087"/>
    <s v="Executive Impressions 14&quot; Two-Color Numerals Wall Clock"/>
    <s v="United States"/>
    <s v="CA-2015-169397"/>
    <x v="100"/>
    <d v="2015-12-27T00:00:00"/>
    <s v="First Class"/>
    <n v="3"/>
    <n v="12"/>
    <s v="Winter"/>
    <n v="72.703999999999994"/>
    <n v="53.727139173790221"/>
    <n v="18.976860826209773"/>
    <n v="0.26101536127599273"/>
    <n v="4"/>
    <n v="290.81599999999997"/>
    <n v="0.2"/>
    <n v="165"/>
    <x v="0"/>
    <x v="1"/>
    <n v="24.998883900419759"/>
  </r>
  <r>
    <s v="V058"/>
    <x v="61"/>
    <x v="2"/>
    <x v="2"/>
    <s v="Machines"/>
    <s v="TEC-MA-10001148"/>
    <s v="Swingline SM12-08 MicroCut Jam Free Shredder"/>
    <s v="United States"/>
    <s v="CA-2015-169397"/>
    <x v="100"/>
    <d v="2015-12-27T00:00:00"/>
    <s v="First Class"/>
    <n v="3"/>
    <n v="12"/>
    <s v="Winter"/>
    <n v="479.988"/>
    <n v="401.73232258022603"/>
    <n v="78.255677419773974"/>
    <n v="0.16303673720962603"/>
    <n v="4"/>
    <n v="1919.952"/>
    <n v="0.7"/>
    <n v="292"/>
    <x v="0"/>
    <x v="0"/>
    <n v="829.23722995545722"/>
  </r>
  <r>
    <s v="V140"/>
    <x v="80"/>
    <x v="1"/>
    <x v="1"/>
    <s v="Art"/>
    <s v="OFF-AR-10001958"/>
    <s v="Stanley Bostitch Contemporary Electric Pencil Sharpeners"/>
    <s v="United States"/>
    <s v="CA-2015-169397"/>
    <x v="100"/>
    <d v="2015-12-27T00:00:00"/>
    <s v="First Class"/>
    <n v="3"/>
    <n v="12"/>
    <s v="Winter"/>
    <n v="27.167999999999999"/>
    <n v="18.4167786662011"/>
    <n v="8.7512213337988989"/>
    <n v="0.32211503731591945"/>
    <n v="2"/>
    <n v="54.335999999999999"/>
    <n v="0.2"/>
    <n v="397"/>
    <x v="0"/>
    <x v="1"/>
    <n v="18.995062155352748"/>
  </r>
  <r>
    <s v="V114"/>
    <x v="13"/>
    <x v="2"/>
    <x v="1"/>
    <s v="Art"/>
    <s v="OFF-AR-10001026"/>
    <s v="Sanford Uni-Blazer View Highlighters, Chisel Tip, Yellow"/>
    <s v="United States"/>
    <s v="CA-2015-163055"/>
    <x v="101"/>
    <d v="2015-08-16T00:00:00"/>
    <s v="Standard Class"/>
    <n v="7"/>
    <n v="8"/>
    <s v="Autumn"/>
    <n v="2.2000000000000002"/>
    <n v="1.862823133542757"/>
    <n v="0.33717686645724321"/>
    <n v="0.15326221202601964"/>
    <n v="1"/>
    <n v="2.2000000000000002"/>
    <n v="0"/>
    <n v="137"/>
    <x v="1"/>
    <x v="1"/>
    <n v="10.396794377755739"/>
  </r>
  <r>
    <s v="V011"/>
    <x v="46"/>
    <x v="1"/>
    <x v="0"/>
    <s v="Tables"/>
    <s v="FUR-TA-10003748"/>
    <s v="Bevis 36 x 72 Conference Tables"/>
    <s v="United States"/>
    <s v="CA-2015-163055"/>
    <x v="101"/>
    <d v="2015-08-16T00:00:00"/>
    <s v="Standard Class"/>
    <n v="7"/>
    <n v="8"/>
    <s v="Autumn"/>
    <n v="622.45000000000005"/>
    <n v="434.36993460737079"/>
    <n v="188.08006539262925"/>
    <n v="0.30216092118664828"/>
    <n v="5"/>
    <n v="3112.25"/>
    <n v="0"/>
    <n v="240"/>
    <x v="1"/>
    <x v="0"/>
    <n v="506.38079612396717"/>
  </r>
  <r>
    <s v="V128"/>
    <x v="72"/>
    <x v="4"/>
    <x v="1"/>
    <s v="Storage"/>
    <s v="OFF-ST-10002485"/>
    <s v="Rogers Deluxe File Chest"/>
    <s v="United States"/>
    <s v="CA-2015-163055"/>
    <x v="101"/>
    <d v="2015-08-16T00:00:00"/>
    <s v="Standard Class"/>
    <n v="7"/>
    <n v="8"/>
    <s v="Autumn"/>
    <n v="21.98"/>
    <n v="16.952951791263761"/>
    <n v="5.0270482087362396"/>
    <n v="0.22871010958763602"/>
    <n v="1"/>
    <n v="21.98"/>
    <n v="0"/>
    <n v="205"/>
    <x v="1"/>
    <x v="1"/>
    <n v="28.092911597055942"/>
  </r>
  <r>
    <s v="V033"/>
    <x v="74"/>
    <x v="2"/>
    <x v="0"/>
    <s v="Chairs"/>
    <s v="FUR-CH-10004860"/>
    <s v="Global Low Back Tilter Chair"/>
    <s v="United States"/>
    <s v="US-2015-145436"/>
    <x v="102"/>
    <d v="2015-03-04T00:00:00"/>
    <s v="Standard Class"/>
    <n v="4"/>
    <n v="2"/>
    <s v="Spring"/>
    <n v="161.56800000000001"/>
    <n v="137.09849845125339"/>
    <n v="24.469501548746621"/>
    <n v="0.15145017298441907"/>
    <n v="2"/>
    <n v="323.13600000000002"/>
    <n v="0.2"/>
    <n v="251"/>
    <x v="0"/>
    <x v="2"/>
    <n v="127.7235912203156"/>
  </r>
  <r>
    <s v="V013"/>
    <x v="97"/>
    <x v="0"/>
    <x v="0"/>
    <s v="Chairs"/>
    <s v="FUR-CH-10004477"/>
    <s v="Global Push Button Manager's Chair, Indigo"/>
    <s v="United States"/>
    <s v="US-2015-145436"/>
    <x v="102"/>
    <d v="2015-03-04T00:00:00"/>
    <s v="Standard Class"/>
    <n v="4"/>
    <n v="2"/>
    <s v="Spring"/>
    <n v="389.69600000000003"/>
    <n v="259.33245884957671"/>
    <n v="130.36354115042332"/>
    <n v="0.3345262490516282"/>
    <n v="8"/>
    <n v="3117.5680000000002"/>
    <n v="0.2"/>
    <n v="451"/>
    <x v="0"/>
    <x v="0"/>
    <n v="233.9405457435239"/>
  </r>
  <r>
    <s v="V099"/>
    <x v="24"/>
    <x v="0"/>
    <x v="1"/>
    <s v="Binders"/>
    <s v="OFF-BI-10001679"/>
    <s v="GBC Instant Index System for Binding Systems"/>
    <s v="United States"/>
    <s v="US-2014-156216"/>
    <x v="103"/>
    <d v="2014-09-17T00:00:00"/>
    <s v="Standard Class"/>
    <n v="4"/>
    <n v="9"/>
    <s v="Autumn"/>
    <n v="18.648"/>
    <n v="13.268235335265659"/>
    <n v="5.3797646647343402"/>
    <n v="0.28849016863654764"/>
    <n v="7"/>
    <n v="130.536"/>
    <n v="0.7"/>
    <n v="425"/>
    <x v="0"/>
    <x v="1"/>
    <n v="6.8898729160993968"/>
  </r>
  <r>
    <s v="V040"/>
    <x v="98"/>
    <x v="1"/>
    <x v="0"/>
    <s v="Tables"/>
    <s v="FUR-TA-10001705"/>
    <s v="Bush Advantage Collection Round Conference Table"/>
    <s v="United States"/>
    <s v="US-2017-100930"/>
    <x v="104"/>
    <d v="2017-04-12T00:00:00"/>
    <s v="Standard Class"/>
    <n v="5"/>
    <n v="4"/>
    <s v="Spring"/>
    <n v="233.86"/>
    <n v="174.31781404321839"/>
    <n v="59.542185956781623"/>
    <n v="0.25460611458471571"/>
    <n v="2"/>
    <n v="467.72"/>
    <n v="0.45"/>
    <n v="137"/>
    <x v="0"/>
    <x v="0"/>
    <n v="738.71489475529961"/>
  </r>
  <r>
    <s v="V024"/>
    <x v="50"/>
    <x v="3"/>
    <x v="0"/>
    <s v="Tables"/>
    <s v="FUR-TA-10003473"/>
    <s v="Bretford Rectangular Conference Table Tops"/>
    <s v="United States"/>
    <s v="US-2017-100930"/>
    <x v="104"/>
    <d v="2017-04-12T00:00:00"/>
    <s v="Standard Class"/>
    <n v="5"/>
    <n v="4"/>
    <s v="Spring"/>
    <n v="620.61450000000002"/>
    <n v="508.06529550900842"/>
    <n v="112.5492044909916"/>
    <n v="0.18135123251389001"/>
    <n v="3"/>
    <n v="1861.8434999999999"/>
    <n v="0.45"/>
    <n v="196"/>
    <x v="0"/>
    <x v="0"/>
    <n v="899.40977660929639"/>
  </r>
  <r>
    <s v="V108"/>
    <x v="76"/>
    <x v="1"/>
    <x v="1"/>
    <s v="Binders"/>
    <s v="OFF-BI-10001679"/>
    <s v="GBC Instant Index System for Binding Systems"/>
    <s v="United States"/>
    <s v="US-2017-100930"/>
    <x v="104"/>
    <d v="2017-04-12T00:00:00"/>
    <s v="Standard Class"/>
    <n v="5"/>
    <n v="4"/>
    <s v="Spring"/>
    <n v="5.3280000000000003"/>
    <n v="3.6655316578212922"/>
    <n v="1.6624683421787081"/>
    <n v="0.31202483899750527"/>
    <n v="2"/>
    <n v="10.656000000000001"/>
    <n v="0.7"/>
    <n v="207"/>
    <x v="0"/>
    <x v="1"/>
    <n v="6.8898729160993968"/>
  </r>
  <r>
    <s v="V048"/>
    <x v="99"/>
    <x v="4"/>
    <x v="0"/>
    <s v="Furnishings"/>
    <s v="FUR-FU-10004017"/>
    <s v="Tenex Contemporary Contur Chairmats for Low and Medium Pile Carpet, Computer, 39&quot; x 49&quot;"/>
    <s v="United States"/>
    <s v="US-2017-100930"/>
    <x v="104"/>
    <d v="2017-04-12T00:00:00"/>
    <s v="Standard Class"/>
    <n v="5"/>
    <n v="4"/>
    <s v="Spring"/>
    <n v="258.072"/>
    <n v="168.23971503034821"/>
    <n v="89.832284969651795"/>
    <n v="0.34809000964712095"/>
    <n v="3"/>
    <n v="774.21600000000001"/>
    <n v="0.2"/>
    <n v="218"/>
    <x v="0"/>
    <x v="2"/>
    <n v="115.28288730893981"/>
  </r>
  <r>
    <s v="V055"/>
    <x v="100"/>
    <x v="4"/>
    <x v="2"/>
    <s v="Accessories"/>
    <s v="TEC-AC-10003832"/>
    <s v="Logitech P710e Mobile Speakerphone"/>
    <s v="United States"/>
    <s v="US-2017-100930"/>
    <x v="104"/>
    <d v="2017-04-12T00:00:00"/>
    <s v="Standard Class"/>
    <n v="5"/>
    <n v="4"/>
    <s v="Spring"/>
    <n v="617.976"/>
    <n v="475.53285044535579"/>
    <n v="142.44314955464421"/>
    <n v="0.23049948469624096"/>
    <n v="3"/>
    <n v="1853.9279999999999"/>
    <n v="0.2"/>
    <n v="250"/>
    <x v="0"/>
    <x v="0"/>
    <n v="816.2843555697176"/>
  </r>
  <r>
    <s v="V103"/>
    <x v="33"/>
    <x v="4"/>
    <x v="1"/>
    <s v="Paper"/>
    <s v="OFF-PA-10002479"/>
    <s v="Xerox 4200 Series MultiUse Premium Copy Paper (20Lb. and 84 Bright)"/>
    <s v="United States"/>
    <s v="CA-2017-160514"/>
    <x v="105"/>
    <d v="2017-11-16T00:00:00"/>
    <s v="Standard Class"/>
    <n v="4"/>
    <n v="11"/>
    <s v="Winter"/>
    <n v="10.56"/>
    <n v="8.4903141560208244"/>
    <n v="2.0696858439791761"/>
    <n v="0.19599297764954318"/>
    <n v="2"/>
    <n v="21.12"/>
    <n v="0"/>
    <n v="173"/>
    <x v="0"/>
    <x v="1"/>
    <n v="9.3604395501188158"/>
  </r>
  <r>
    <s v="V131"/>
    <x v="41"/>
    <x v="3"/>
    <x v="1"/>
    <s v="Paper"/>
    <s v="OFF-PA-10003349"/>
    <s v="Xerox 1957"/>
    <s v="United States"/>
    <s v="CA-2016-157749"/>
    <x v="30"/>
    <d v="2016-06-09T00:00:00"/>
    <s v="Second Class"/>
    <n v="5"/>
    <n v="6"/>
    <s v="Summer"/>
    <n v="25.92"/>
    <n v="18.503884386667579"/>
    <n v="7.4161156133324226"/>
    <n v="0.28611557150202244"/>
    <n v="5"/>
    <n v="129.60000000000002"/>
    <n v="0.2"/>
    <n v="156"/>
    <x v="0"/>
    <x v="1"/>
    <n v="5.0305282426401314"/>
  </r>
  <r>
    <s v="V013"/>
    <x v="97"/>
    <x v="1"/>
    <x v="0"/>
    <s v="Furnishings"/>
    <s v="FUR-FU-10000576"/>
    <s v="Luxo Professional Fluorescent Magnifier Lamp with Clamp-Mount Base"/>
    <s v="United States"/>
    <s v="CA-2016-157749"/>
    <x v="30"/>
    <d v="2016-06-09T00:00:00"/>
    <s v="Second Class"/>
    <n v="5"/>
    <n v="6"/>
    <s v="Summer"/>
    <n v="419.68"/>
    <n v="321.76467367083558"/>
    <n v="97.915326329164429"/>
    <n v="0.23330948896579401"/>
    <n v="5"/>
    <n v="2098.4"/>
    <n v="0.6"/>
    <n v="465"/>
    <x v="0"/>
    <x v="0"/>
    <n v="361.7534487509414"/>
  </r>
  <r>
    <s v="V007"/>
    <x v="29"/>
    <x v="1"/>
    <x v="0"/>
    <s v="Furnishings"/>
    <s v="FUR-FU-10004351"/>
    <s v="Staple-based wall hangings"/>
    <s v="United States"/>
    <s v="CA-2016-157749"/>
    <x v="30"/>
    <d v="2016-06-09T00:00:00"/>
    <s v="Second Class"/>
    <n v="5"/>
    <n v="6"/>
    <s v="Summer"/>
    <n v="11.688000000000001"/>
    <n v="7.6740789037204351"/>
    <n v="4.0139210962795655"/>
    <n v="0.34342240727922357"/>
    <n v="3"/>
    <n v="35.064"/>
    <n v="0.6"/>
    <n v="434"/>
    <x v="0"/>
    <x v="1"/>
    <n v="22.773000387886238"/>
  </r>
  <r>
    <s v="V075"/>
    <x v="101"/>
    <x v="0"/>
    <x v="2"/>
    <s v="Phones"/>
    <s v="TEC-PH-10000011"/>
    <s v="PureGear Roll-On Screen Protector"/>
    <s v="United States"/>
    <s v="CA-2016-157749"/>
    <x v="30"/>
    <d v="2016-06-09T00:00:00"/>
    <s v="Second Class"/>
    <n v="5"/>
    <n v="6"/>
    <s v="Summer"/>
    <n v="31.984000000000002"/>
    <n v="25.307927522011671"/>
    <n v="6.6760724779883311"/>
    <n v="0.20873163075251158"/>
    <n v="2"/>
    <n v="63.968000000000004"/>
    <n v="0.2"/>
    <n v="351"/>
    <x v="0"/>
    <x v="2"/>
    <n v="97.914276789444756"/>
  </r>
  <r>
    <s v="V039"/>
    <x v="43"/>
    <x v="0"/>
    <x v="0"/>
    <s v="Tables"/>
    <s v="FUR-TA-10002607"/>
    <s v="KI Conference Tables"/>
    <s v="United States"/>
    <s v="CA-2016-157749"/>
    <x v="30"/>
    <d v="2016-06-09T00:00:00"/>
    <s v="Second Class"/>
    <n v="5"/>
    <n v="6"/>
    <s v="Summer"/>
    <n v="177.22499999999999"/>
    <n v="130.98627342844699"/>
    <n v="46.238726571553002"/>
    <n v="0.26090408560616735"/>
    <n v="5"/>
    <n v="886.125"/>
    <n v="0.5"/>
    <n v="391"/>
    <x v="0"/>
    <x v="0"/>
    <n v="164.46087132007159"/>
  </r>
  <r>
    <s v="V037"/>
    <x v="102"/>
    <x v="4"/>
    <x v="0"/>
    <s v="Furnishings"/>
    <s v="FUR-FU-10002505"/>
    <s v="Eldon 100 Class Desk Accessories"/>
    <s v="United States"/>
    <s v="CA-2016-157749"/>
    <x v="30"/>
    <d v="2016-06-09T00:00:00"/>
    <s v="Second Class"/>
    <n v="5"/>
    <n v="6"/>
    <s v="Summer"/>
    <n v="4.0439999999999996"/>
    <n v="3.3282502024086731"/>
    <n v="0.71574979759132651"/>
    <n v="0.17699055331140617"/>
    <n v="3"/>
    <n v="12.131999999999998"/>
    <n v="0.6"/>
    <n v="412"/>
    <x v="0"/>
    <x v="1"/>
    <n v="3.502206732904269"/>
  </r>
  <r>
    <s v="V114"/>
    <x v="13"/>
    <x v="2"/>
    <x v="1"/>
    <s v="Art"/>
    <s v="OFF-AR-10004685"/>
    <s v="Binney &amp; Smith Crayola Metallic Colored Pencils, 8-Color Set"/>
    <s v="United States"/>
    <s v="CA-2016-157749"/>
    <x v="30"/>
    <d v="2016-06-09T00:00:00"/>
    <s v="Second Class"/>
    <n v="5"/>
    <n v="6"/>
    <s v="Summer"/>
    <n v="7.4080000000000004"/>
    <n v="5.4336190976854803"/>
    <n v="1.97438090231452"/>
    <n v="0.26652010020444383"/>
    <n v="2"/>
    <n v="14.816000000000001"/>
    <n v="0.2"/>
    <n v="354"/>
    <x v="0"/>
    <x v="1"/>
    <n v="7.1869827432922744"/>
  </r>
  <r>
    <s v="V040"/>
    <x v="98"/>
    <x v="2"/>
    <x v="0"/>
    <s v="Chairs"/>
    <s v="FUR-CH-10004063"/>
    <s v="Global Deluxe High-Back Manager's Chair"/>
    <s v="United States"/>
    <s v="CA-2014-131926"/>
    <x v="106"/>
    <d v="2014-06-06T00:00:00"/>
    <s v="Second Class"/>
    <n v="5"/>
    <n v="6"/>
    <s v="Summer"/>
    <n v="2001.86"/>
    <n v="1370.371146545139"/>
    <n v="631.48885345486087"/>
    <n v="0.31545105724419337"/>
    <n v="7"/>
    <n v="14013.019999999999"/>
    <n v="0"/>
    <n v="353"/>
    <x v="0"/>
    <x v="0"/>
    <n v="775.75957942646676"/>
  </r>
  <r>
    <s v="V116"/>
    <x v="62"/>
    <x v="0"/>
    <x v="1"/>
    <s v="Storage"/>
    <s v="OFF-ST-10002276"/>
    <s v="Safco Steel Mobile File Cart"/>
    <s v="United States"/>
    <s v="CA-2014-131926"/>
    <x v="106"/>
    <d v="2014-06-06T00:00:00"/>
    <s v="Second Class"/>
    <n v="5"/>
    <n v="6"/>
    <s v="Summer"/>
    <n v="166.72"/>
    <n v="110.79324798903831"/>
    <n v="55.926752010961692"/>
    <n v="0.33545316705231343"/>
    <n v="2"/>
    <n v="333.44"/>
    <n v="0"/>
    <n v="484"/>
    <x v="0"/>
    <x v="2"/>
    <n v="58.232792521052943"/>
  </r>
  <r>
    <s v="V135"/>
    <x v="51"/>
    <x v="2"/>
    <x v="1"/>
    <s v="Paper"/>
    <s v="OFF-PA-10004082"/>
    <s v="Adams Telephone Message Book w/Frequently-Called Numbers Space, 400 Messages per Book"/>
    <s v="United States"/>
    <s v="CA-2014-131926"/>
    <x v="106"/>
    <d v="2014-06-06T00:00:00"/>
    <s v="Second Class"/>
    <n v="5"/>
    <n v="6"/>
    <s v="Summer"/>
    <n v="47.88"/>
    <n v="37.26948393230586"/>
    <n v="10.610516067694142"/>
    <n v="0.22160643416236719"/>
    <n v="6"/>
    <n v="287.28000000000003"/>
    <n v="0"/>
    <n v="358"/>
    <x v="0"/>
    <x v="1"/>
    <n v="18.429020592532851"/>
  </r>
  <r>
    <s v="V140"/>
    <x v="80"/>
    <x v="4"/>
    <x v="1"/>
    <s v="Appliances"/>
    <s v="OFF-AP-10002945"/>
    <s v="Honeywell Enviracaire Portable HEPA Air Cleaner for 17' x 22' Room"/>
    <s v="United States"/>
    <s v="CA-2014-131926"/>
    <x v="106"/>
    <d v="2014-06-06T00:00:00"/>
    <s v="Second Class"/>
    <n v="5"/>
    <n v="6"/>
    <s v="Summer"/>
    <n v="1503.25"/>
    <n v="1069.016413716711"/>
    <n v="434.23358628328901"/>
    <n v="0.28886318728307936"/>
    <n v="5"/>
    <n v="7516.25"/>
    <n v="0"/>
    <n v="369"/>
    <x v="0"/>
    <x v="0"/>
    <n v="667.26111485684521"/>
  </r>
  <r>
    <s v="V109"/>
    <x v="58"/>
    <x v="2"/>
    <x v="1"/>
    <s v="Paper"/>
    <s v="OFF-PA-10000061"/>
    <s v="Xerox 205"/>
    <s v="United States"/>
    <s v="CA-2014-131926"/>
    <x v="106"/>
    <d v="2014-06-06T00:00:00"/>
    <s v="Second Class"/>
    <n v="5"/>
    <n v="6"/>
    <s v="Summer"/>
    <n v="25.92"/>
    <n v="20.40586734710044"/>
    <n v="5.514132652899562"/>
    <n v="0.21273659926310037"/>
    <n v="4"/>
    <n v="103.68"/>
    <n v="0"/>
    <n v="133"/>
    <x v="0"/>
    <x v="1"/>
    <n v="16.59689802342595"/>
  </r>
  <r>
    <s v="V037"/>
    <x v="102"/>
    <x v="4"/>
    <x v="0"/>
    <s v="Chairs"/>
    <s v="FUR-CH-10002965"/>
    <s v="Global Leather Highback Executive Chair with Pneumatic Height Adjustment, Black"/>
    <s v="United States"/>
    <s v="CA-2016-154739"/>
    <x v="107"/>
    <d v="2016-12-15T00:00:00"/>
    <s v="Second Class"/>
    <n v="5"/>
    <n v="12"/>
    <s v="Winter"/>
    <n v="321.56799999999998"/>
    <n v="270.53599801577508"/>
    <n v="51.032001984224905"/>
    <n v="0.15869738899462915"/>
    <n v="2"/>
    <n v="643.13599999999997"/>
    <n v="0.2"/>
    <n v="425"/>
    <x v="0"/>
    <x v="0"/>
    <n v="285.14444970556752"/>
  </r>
  <r>
    <s v="V122"/>
    <x v="5"/>
    <x v="1"/>
    <x v="1"/>
    <s v="Paper"/>
    <s v="OFF-PA-10004569"/>
    <s v="Wirebound Message Books, Two 4 1/4&quot; x 5&quot; Forms per Page"/>
    <s v="United States"/>
    <s v="CA-2016-145625"/>
    <x v="108"/>
    <d v="2016-09-17T00:00:00"/>
    <s v="Standard Class"/>
    <n v="6"/>
    <n v="9"/>
    <s v="Autumn"/>
    <n v="7.61"/>
    <n v="6.2131180329913676"/>
    <n v="1.3968819670086328"/>
    <n v="0.18355873416670601"/>
    <n v="1"/>
    <n v="7.61"/>
    <n v="0"/>
    <n v="424"/>
    <x v="1"/>
    <x v="1"/>
    <n v="9.1319999999999997"/>
  </r>
  <r>
    <s v="V078"/>
    <x v="32"/>
    <x v="4"/>
    <x v="2"/>
    <s v="Accessories"/>
    <s v="TEC-AC-10003832"/>
    <s v="Logitech P710e Mobile Speakerphone"/>
    <s v="United States"/>
    <s v="CA-2016-145625"/>
    <x v="108"/>
    <d v="2016-09-17T00:00:00"/>
    <s v="Standard Class"/>
    <n v="6"/>
    <n v="9"/>
    <s v="Autumn"/>
    <n v="3347.37"/>
    <n v="2794.6462881272391"/>
    <n v="552.72371187276076"/>
    <n v="0.16512178572215225"/>
    <n v="13"/>
    <n v="43515.81"/>
    <n v="0"/>
    <n v="337"/>
    <x v="1"/>
    <x v="0"/>
    <n v="816.2843555697176"/>
  </r>
  <r>
    <s v="V122"/>
    <x v="5"/>
    <x v="2"/>
    <x v="1"/>
    <s v="Storage"/>
    <s v="OFF-ST-10001228"/>
    <s v="Fellowes Personal Hanging Folder Files, Navy"/>
    <s v="United States"/>
    <s v="CA-2016-146941"/>
    <x v="107"/>
    <d v="2016-12-13T00:00:00"/>
    <s v="First Class"/>
    <n v="3"/>
    <n v="12"/>
    <s v="Winter"/>
    <n v="80.58"/>
    <n v="60.170462566064529"/>
    <n v="20.409537433935469"/>
    <n v="0.2532829167775561"/>
    <n v="6"/>
    <n v="483.48"/>
    <n v="0"/>
    <n v="278"/>
    <x v="0"/>
    <x v="1"/>
    <n v="27.387673366762002"/>
  </r>
  <r>
    <s v="V128"/>
    <x v="72"/>
    <x v="4"/>
    <x v="1"/>
    <s v="Envelopes"/>
    <s v="OFF-EN-10003296"/>
    <s v="Tyvek Side-Opening Peel &amp; Seel Expanding Envelopes"/>
    <s v="United States"/>
    <s v="CA-2016-146941"/>
    <x v="107"/>
    <d v="2016-12-13T00:00:00"/>
    <s v="First Class"/>
    <n v="3"/>
    <n v="12"/>
    <s v="Winter"/>
    <n v="361.92"/>
    <n v="269.58023657193911"/>
    <n v="92.339763428060905"/>
    <n v="0.25513860363633095"/>
    <n v="4"/>
    <n v="1447.68"/>
    <n v="0"/>
    <n v="203"/>
    <x v="0"/>
    <x v="2"/>
    <n v="75.700999200803153"/>
  </r>
  <r>
    <s v="V005"/>
    <x v="103"/>
    <x v="4"/>
    <x v="0"/>
    <s v="Furnishings"/>
    <s v="FUR-FU-10002505"/>
    <s v="Eldon 100 Class Desk Accessories"/>
    <s v="United States"/>
    <s v="US-2015-159982"/>
    <x v="109"/>
    <d v="2015-12-04T00:00:00"/>
    <s v="Standard Class"/>
    <n v="6"/>
    <n v="11"/>
    <s v="Winter"/>
    <n v="12.132"/>
    <n v="8.2054051953207789"/>
    <n v="3.9265948046792207"/>
    <n v="0.32365601753043366"/>
    <n v="9"/>
    <n v="109.188"/>
    <n v="0.6"/>
    <n v="128"/>
    <x v="1"/>
    <x v="1"/>
    <n v="3.502206732904269"/>
  </r>
  <r>
    <s v="V117"/>
    <x v="104"/>
    <x v="0"/>
    <x v="1"/>
    <s v="Storage"/>
    <s v="OFF-ST-10004804"/>
    <s v="Belkin 19&quot; Vented Equipment Shelf, Black"/>
    <s v="United States"/>
    <s v="US-2015-159982"/>
    <x v="109"/>
    <d v="2015-12-04T00:00:00"/>
    <s v="Standard Class"/>
    <n v="6"/>
    <n v="11"/>
    <s v="Winter"/>
    <n v="82.367999999999995"/>
    <n v="65.936769962904023"/>
    <n v="16.431230037095972"/>
    <n v="0.19948560165471996"/>
    <n v="2"/>
    <n v="164.73599999999999"/>
    <n v="0.2"/>
    <n v="326"/>
    <x v="1"/>
    <x v="2"/>
    <n v="56.226174346117482"/>
  </r>
  <r>
    <s v="V131"/>
    <x v="41"/>
    <x v="0"/>
    <x v="1"/>
    <s v="Storage"/>
    <s v="OFF-ST-10001590"/>
    <s v="Tenex Personal Project File with Scoop Front Design, Black"/>
    <s v="United States"/>
    <s v="US-2015-159982"/>
    <x v="109"/>
    <d v="2015-12-04T00:00:00"/>
    <s v="Standard Class"/>
    <n v="6"/>
    <n v="11"/>
    <s v="Winter"/>
    <n v="53.92"/>
    <n v="37.166711664199191"/>
    <n v="16.753288335800811"/>
    <n v="0.31070638604971829"/>
    <n v="5"/>
    <n v="269.60000000000002"/>
    <n v="0.2"/>
    <n v="331"/>
    <x v="1"/>
    <x v="2"/>
    <n v="38.05935559914569"/>
  </r>
  <r>
    <s v="V087"/>
    <x v="6"/>
    <x v="1"/>
    <x v="2"/>
    <s v="Phones"/>
    <s v="TEC-PH-10001580"/>
    <s v="Logitech Mobile Speakerphone P710e - speaker phone"/>
    <s v="United States"/>
    <s v="US-2015-159982"/>
    <x v="109"/>
    <d v="2015-12-04T00:00:00"/>
    <s v="Standard Class"/>
    <n v="6"/>
    <n v="11"/>
    <s v="Winter"/>
    <n v="647.904"/>
    <n v="506.86591270495398"/>
    <n v="141.03808729504601"/>
    <n v="0.2176836187074721"/>
    <n v="6"/>
    <n v="3887.424"/>
    <n v="0.2"/>
    <n v="403"/>
    <x v="1"/>
    <x v="0"/>
    <n v="222.94185316176049"/>
  </r>
  <r>
    <s v="V094"/>
    <x v="105"/>
    <x v="4"/>
    <x v="2"/>
    <s v="Accessories"/>
    <s v="TEC-AC-10000290"/>
    <s v="Sabrent 4-Port USB 2.0 Hub"/>
    <s v="United States"/>
    <s v="CA-2017-163139"/>
    <x v="96"/>
    <d v="2017-12-03T00:00:00"/>
    <s v="Second Class"/>
    <n v="2"/>
    <n v="12"/>
    <s v="Winter"/>
    <n v="20.37"/>
    <n v="15.47153864518782"/>
    <n v="4.8984613548121807"/>
    <n v="0.24047429331429457"/>
    <n v="3"/>
    <n v="61.11"/>
    <n v="0"/>
    <n v="449"/>
    <x v="0"/>
    <x v="1"/>
    <n v="17.011174787964141"/>
  </r>
  <r>
    <s v="V127"/>
    <x v="39"/>
    <x v="2"/>
    <x v="1"/>
    <s v="Storage"/>
    <s v="OFF-ST-10002790"/>
    <s v="Safco Industrial Shelving"/>
    <s v="United States"/>
    <s v="CA-2017-163139"/>
    <x v="96"/>
    <d v="2017-12-03T00:00:00"/>
    <s v="Second Class"/>
    <n v="2"/>
    <n v="12"/>
    <s v="Winter"/>
    <n v="221.55"/>
    <n v="183.21277765614801"/>
    <n v="38.337222343852005"/>
    <n v="0.17304094941932749"/>
    <n v="3"/>
    <n v="664.65000000000009"/>
    <n v="0"/>
    <n v="434"/>
    <x v="0"/>
    <x v="2"/>
    <n v="90.688281106215697"/>
  </r>
  <r>
    <s v="V124"/>
    <x v="15"/>
    <x v="1"/>
    <x v="1"/>
    <s v="Binders"/>
    <s v="OFF-BI-10003460"/>
    <s v="Acco 3-Hole Punch"/>
    <s v="United States"/>
    <s v="CA-2017-163139"/>
    <x v="96"/>
    <d v="2017-12-03T00:00:00"/>
    <s v="Second Class"/>
    <n v="2"/>
    <n v="12"/>
    <s v="Winter"/>
    <n v="17.52"/>
    <n v="13.193330498015049"/>
    <n v="4.3266695019849504"/>
    <n v="0.24695602180279397"/>
    <n v="5"/>
    <n v="87.6"/>
    <n v="0.2"/>
    <n v="216"/>
    <x v="0"/>
    <x v="1"/>
    <n v="12.755588108746689"/>
  </r>
  <r>
    <s v="V123"/>
    <x v="14"/>
    <x v="1"/>
    <x v="1"/>
    <s v="Appliances"/>
    <s v="OFF-AP-10002203"/>
    <s v="Eureka Disposable Bags for Sanitaire Vibra Groomer I Upright Vac"/>
    <s v="United States"/>
    <s v="US-2017-155299"/>
    <x v="110"/>
    <d v="2017-06-12T00:00:00"/>
    <s v="Standard Class"/>
    <n v="4"/>
    <n v="6"/>
    <s v="Summer"/>
    <n v="1.6240000000000001"/>
    <n v="1.0594714484315459"/>
    <n v="0.56452855156845416"/>
    <n v="0.34761610318254565"/>
    <n v="2"/>
    <n v="3.2480000000000002"/>
    <n v="0.8"/>
    <n v="306"/>
    <x v="0"/>
    <x v="2"/>
    <n v="132.5509689941303"/>
  </r>
  <r>
    <s v="V096"/>
    <x v="37"/>
    <x v="3"/>
    <x v="2"/>
    <s v="Machines"/>
    <s v="TEC-MA-10000822"/>
    <s v="Lexmark MX611dhe Monochrome Laser Printer"/>
    <s v="United States"/>
    <s v="US-2014-106992"/>
    <x v="111"/>
    <d v="2014-09-21T00:00:00"/>
    <s v="Second Class"/>
    <n v="2"/>
    <n v="9"/>
    <s v="Autumn"/>
    <n v="3059.982"/>
    <n v="2443.1084855250101"/>
    <n v="616.87351447498986"/>
    <n v="0.2015938376353161"/>
    <n v="3"/>
    <n v="9179.9459999999999"/>
    <n v="0.4"/>
    <n v="499"/>
    <x v="0"/>
    <x v="0"/>
    <n v="2645.9294463840588"/>
  </r>
  <r>
    <s v="V076"/>
    <x v="106"/>
    <x v="3"/>
    <x v="2"/>
    <s v="Machines"/>
    <s v="TEC-MA-10003353"/>
    <s v="Xerox WorkCentre 6505DN Laser Multifunction Printer"/>
    <s v="United States"/>
    <s v="US-2014-106992"/>
    <x v="111"/>
    <d v="2014-09-21T00:00:00"/>
    <s v="Second Class"/>
    <n v="2"/>
    <n v="9"/>
    <s v="Autumn"/>
    <n v="2519.9580000000001"/>
    <n v="2128.0946587422009"/>
    <n v="391.86334125779922"/>
    <n v="0.15550391762791252"/>
    <n v="7"/>
    <n v="17639.706000000002"/>
    <n v="0.4"/>
    <n v="284"/>
    <x v="0"/>
    <x v="2"/>
    <n v="132.5509689941303"/>
  </r>
  <r>
    <s v="V077"/>
    <x v="107"/>
    <x v="4"/>
    <x v="2"/>
    <s v="Phones"/>
    <s v="TEC-PH-10001433"/>
    <s v="Cisco Small Business SPA 502G VoIP phone"/>
    <s v="United States"/>
    <s v="CA-2016-125318"/>
    <x v="112"/>
    <d v="2016-06-13T00:00:00"/>
    <s v="Standard Class"/>
    <n v="7"/>
    <n v="6"/>
    <s v="Summer"/>
    <n v="328.22399999999999"/>
    <n v="255.0984662438166"/>
    <n v="73.125533756183387"/>
    <n v="0.22279155014923768"/>
    <n v="4"/>
    <n v="1312.896"/>
    <n v="0.2"/>
    <n v="237"/>
    <x v="1"/>
    <x v="2"/>
    <n v="112.827"/>
  </r>
  <r>
    <s v="V058"/>
    <x v="61"/>
    <x v="4"/>
    <x v="2"/>
    <s v="Accessories"/>
    <s v="TEC-AC-10004469"/>
    <s v="Microsoft Sculpt Comfort Mouse"/>
    <s v="United States"/>
    <s v="CA-2015-155040"/>
    <x v="113"/>
    <d v="2015-11-15T00:00:00"/>
    <s v="Standard Class"/>
    <n v="5"/>
    <n v="11"/>
    <s v="Winter"/>
    <n v="79.900000000000006"/>
    <n v="66.851512529760953"/>
    <n v="13.048487470239053"/>
    <n v="0.16331023116694682"/>
    <n v="2"/>
    <n v="159.80000000000001"/>
    <n v="0"/>
    <n v="422"/>
    <x v="0"/>
    <x v="2"/>
    <n v="66.641900908262414"/>
  </r>
  <r>
    <s v="V102"/>
    <x v="66"/>
    <x v="1"/>
    <x v="1"/>
    <s v="Art"/>
    <s v="OFF-AR-10003602"/>
    <s v="Quartet Omega Colored Chalk, 12/Pack"/>
    <s v="United States"/>
    <s v="CA-2017-136826"/>
    <x v="114"/>
    <d v="2017-06-20T00:00:00"/>
    <s v="Standard Class"/>
    <n v="4"/>
    <n v="6"/>
    <s v="Summer"/>
    <n v="14.016"/>
    <n v="10.159120340864961"/>
    <n v="3.8568796591350392"/>
    <n v="0.27517691631956614"/>
    <n v="3"/>
    <n v="42.048000000000002"/>
    <n v="0.2"/>
    <n v="263"/>
    <x v="0"/>
    <x v="1"/>
    <n v="3.9567782950514769"/>
  </r>
  <r>
    <s v="V136"/>
    <x v="10"/>
    <x v="0"/>
    <x v="1"/>
    <s v="Fasteners"/>
    <s v="OFF-FA-10003472"/>
    <s v="Bagged Rubber Bands"/>
    <s v="United States"/>
    <s v="CA-2016-111010"/>
    <x v="115"/>
    <d v="2016-01-28T00:00:00"/>
    <s v="Standard Class"/>
    <n v="6"/>
    <n v="1"/>
    <s v="Winter"/>
    <n v="7.56"/>
    <n v="6.4053228843639252"/>
    <n v="1.1546771156360744"/>
    <n v="0.15273506820582997"/>
    <n v="6"/>
    <n v="45.36"/>
    <n v="0"/>
    <n v="487"/>
    <x v="1"/>
    <x v="1"/>
    <n v="2.401283656713634"/>
  </r>
  <r>
    <s v="V118"/>
    <x v="73"/>
    <x v="4"/>
    <x v="1"/>
    <s v="Storage"/>
    <s v="OFF-ST-10004180"/>
    <s v="Safco Commercial Shelving"/>
    <s v="United States"/>
    <s v="US-2017-145366"/>
    <x v="34"/>
    <d v="2017-12-13T00:00:00"/>
    <s v="Standard Class"/>
    <n v="4"/>
    <n v="12"/>
    <s v="Winter"/>
    <n v="37.207999999999998"/>
    <n v="30.15203014921639"/>
    <n v="7.0559698507836082"/>
    <n v="0.18963582699375425"/>
    <n v="1"/>
    <n v="37.207999999999998"/>
    <n v="0.2"/>
    <n v="174"/>
    <x v="0"/>
    <x v="2"/>
    <n v="79.094354091806082"/>
  </r>
  <r>
    <s v="V101"/>
    <x v="26"/>
    <x v="2"/>
    <x v="1"/>
    <s v="Envelopes"/>
    <s v="OFF-EN-10004386"/>
    <s v="Recycled Interoffice Envelopes with String and Button Closure, 10 x 13"/>
    <s v="United States"/>
    <s v="US-2017-145366"/>
    <x v="34"/>
    <d v="2017-12-13T00:00:00"/>
    <s v="Standard Class"/>
    <n v="4"/>
    <n v="12"/>
    <s v="Winter"/>
    <n v="57.576000000000001"/>
    <n v="41.527527209951238"/>
    <n v="16.048472790048763"/>
    <n v="0.2787354590462825"/>
    <n v="3"/>
    <n v="172.72800000000001"/>
    <n v="0.2"/>
    <n v="332"/>
    <x v="0"/>
    <x v="1"/>
    <n v="17.75908260017955"/>
  </r>
  <r>
    <s v="V099"/>
    <x v="24"/>
    <x v="4"/>
    <x v="1"/>
    <s v="Storage"/>
    <s v="OFF-ST-10003208"/>
    <s v="Adjustable Depth Letter/Legal Cart"/>
    <s v="United States"/>
    <s v="CA-2017-163979"/>
    <x v="116"/>
    <d v="2018-01-02T00:00:00"/>
    <s v="Second Class"/>
    <n v="5"/>
    <n v="12"/>
    <s v="Winter"/>
    <n v="725.84"/>
    <n v="586.50095927280427"/>
    <n v="139.33904072719577"/>
    <n v="0.19196936064035566"/>
    <n v="4"/>
    <n v="2903.36"/>
    <n v="0"/>
    <n v="383"/>
    <x v="0"/>
    <x v="0"/>
    <n v="379.41277745340773"/>
  </r>
  <r>
    <s v="V056"/>
    <x v="93"/>
    <x v="2"/>
    <x v="2"/>
    <s v="Accessories"/>
    <s v="TEC-AC-10003628"/>
    <s v="Logitech 910-002974 M325 Wireless Mouse for Web Scrolling"/>
    <s v="United States"/>
    <s v="CA-2015-155334"/>
    <x v="117"/>
    <d v="2015-07-31T00:00:00"/>
    <s v="First Class"/>
    <n v="1"/>
    <n v="7"/>
    <s v="Summer"/>
    <n v="209.93"/>
    <n v="170.74371628494649"/>
    <n v="39.18628371505352"/>
    <n v="0.18666357221480265"/>
    <n v="7"/>
    <n v="1469.51"/>
    <n v="0"/>
    <n v="476"/>
    <x v="0"/>
    <x v="2"/>
    <n v="51.18003243267362"/>
  </r>
  <r>
    <s v="V047"/>
    <x v="22"/>
    <x v="0"/>
    <x v="0"/>
    <s v="Furnishings"/>
    <s v="FUR-FU-10003274"/>
    <s v="Regeneration Desk Collection"/>
    <s v="United States"/>
    <s v="CA-2015-155334"/>
    <x v="117"/>
    <d v="2015-07-31T00:00:00"/>
    <s v="First Class"/>
    <n v="1"/>
    <n v="7"/>
    <s v="Summer"/>
    <n v="5.28"/>
    <n v="4.4304943587523002"/>
    <n v="0.84950564124770001"/>
    <n v="0.16089121993327651"/>
    <n v="3"/>
    <n v="15.84"/>
    <n v="0"/>
    <n v="354"/>
    <x v="0"/>
    <x v="1"/>
    <n v="2.5698410845809119"/>
  </r>
  <r>
    <s v="V117"/>
    <x v="104"/>
    <x v="0"/>
    <x v="1"/>
    <s v="Binders"/>
    <s v="OFF-BI-10002557"/>
    <s v="Presstex Flexible Ring Binders"/>
    <s v="United States"/>
    <s v="CA-2015-155334"/>
    <x v="117"/>
    <d v="2015-07-31T00:00:00"/>
    <s v="First Class"/>
    <n v="1"/>
    <n v="7"/>
    <s v="Summer"/>
    <n v="10.92"/>
    <n v="7.366700496486331"/>
    <n v="3.553299503513669"/>
    <n v="0.32539372742799166"/>
    <n v="3"/>
    <n v="32.76"/>
    <n v="0.2"/>
    <n v="108"/>
    <x v="0"/>
    <x v="0"/>
    <n v="12.01357565423384"/>
  </r>
  <r>
    <s v="V121"/>
    <x v="7"/>
    <x v="4"/>
    <x v="1"/>
    <s v="Paper"/>
    <s v="OFF-PA-10002615"/>
    <s v="Ampad Gold Fibre Wirebound Steno Books, 6&quot; x 9&quot;, Gregg Ruled"/>
    <s v="United States"/>
    <s v="CA-2017-118136"/>
    <x v="118"/>
    <d v="2017-09-17T00:00:00"/>
    <s v="First Class"/>
    <n v="1"/>
    <n v="9"/>
    <s v="Autumn"/>
    <n v="8.82"/>
    <n v="6.5964036841994114"/>
    <n v="2.2235963158005889"/>
    <n v="0.25210842582773119"/>
    <n v="2"/>
    <n v="17.64"/>
    <n v="0"/>
    <n v="302"/>
    <x v="0"/>
    <x v="1"/>
    <n v="8.8506592127366428"/>
  </r>
  <r>
    <s v="V128"/>
    <x v="72"/>
    <x v="2"/>
    <x v="1"/>
    <s v="Art"/>
    <s v="OFF-AR-10001427"/>
    <s v="Newell 330"/>
    <s v="United States"/>
    <s v="CA-2017-118136"/>
    <x v="118"/>
    <d v="2017-09-17T00:00:00"/>
    <s v="First Class"/>
    <n v="1"/>
    <n v="9"/>
    <s v="Autumn"/>
    <n v="5.98"/>
    <n v="4.2347594019823367"/>
    <n v="1.7452405980176637"/>
    <n v="0.29184625384910762"/>
    <n v="1"/>
    <n v="5.98"/>
    <n v="0"/>
    <n v="489"/>
    <x v="0"/>
    <x v="1"/>
    <n v="7.7201468034401186"/>
  </r>
  <r>
    <s v="V131"/>
    <x v="41"/>
    <x v="1"/>
    <x v="1"/>
    <s v="Paper"/>
    <s v="OFF-PA-10000673"/>
    <s v="Post-it Important Message Note Pad, Neon Colors, 50 Sheets/Pad"/>
    <s v="United States"/>
    <s v="CA-2017-132976"/>
    <x v="119"/>
    <d v="2017-10-17T00:00:00"/>
    <s v="Standard Class"/>
    <n v="4"/>
    <n v="10"/>
    <s v="Autumn"/>
    <n v="11.648"/>
    <n v="8.2522914763619131"/>
    <n v="3.3957085236380866"/>
    <n v="0.29152717407607198"/>
    <n v="2"/>
    <n v="23.295999999999999"/>
    <n v="0.2"/>
    <n v="478"/>
    <x v="0"/>
    <x v="1"/>
    <n v="27.797781782005561"/>
  </r>
  <r>
    <s v="V116"/>
    <x v="62"/>
    <x v="3"/>
    <x v="1"/>
    <s v="Paper"/>
    <s v="OFF-PA-10004470"/>
    <s v="Adams Write n' Stick Phone Message Book, 11&quot; X 5 1/4&quot;, 200 Messages"/>
    <s v="United States"/>
    <s v="CA-2017-132976"/>
    <x v="119"/>
    <d v="2017-10-17T00:00:00"/>
    <s v="Standard Class"/>
    <n v="4"/>
    <n v="10"/>
    <s v="Autumn"/>
    <n v="18.175999999999998"/>
    <n v="13.46472085198015"/>
    <n v="4.7112791480198482"/>
    <n v="0.25920329819651455"/>
    <n v="4"/>
    <n v="72.703999999999994"/>
    <n v="0.2"/>
    <n v="404"/>
    <x v="0"/>
    <x v="1"/>
    <n v="3.9352194347964891"/>
  </r>
  <r>
    <s v="V103"/>
    <x v="33"/>
    <x v="3"/>
    <x v="1"/>
    <s v="Storage"/>
    <s v="OFF-ST-10000876"/>
    <s v="Eldon Simplefile Box Office"/>
    <s v="United States"/>
    <s v="CA-2017-132976"/>
    <x v="119"/>
    <d v="2017-10-17T00:00:00"/>
    <s v="Standard Class"/>
    <n v="4"/>
    <n v="10"/>
    <s v="Autumn"/>
    <n v="59.712000000000003"/>
    <n v="41.163051841518858"/>
    <n v="18.548948158481146"/>
    <n v="0.31064020897777911"/>
    <n v="6"/>
    <n v="358.27200000000005"/>
    <n v="0.2"/>
    <n v="190"/>
    <x v="0"/>
    <x v="1"/>
    <n v="23.185074583200539"/>
  </r>
  <r>
    <s v="V111"/>
    <x v="52"/>
    <x v="0"/>
    <x v="1"/>
    <s v="Labels"/>
    <s v="OFF-LA-10002043"/>
    <s v="Avery 489"/>
    <s v="United States"/>
    <s v="CA-2017-132976"/>
    <x v="119"/>
    <d v="2017-10-17T00:00:00"/>
    <s v="Standard Class"/>
    <n v="4"/>
    <n v="10"/>
    <s v="Autumn"/>
    <n v="24.84"/>
    <n v="19.16830841958998"/>
    <n v="5.6716915804100196"/>
    <n v="0.22832896861554025"/>
    <n v="3"/>
    <n v="74.52"/>
    <n v="0.2"/>
    <n v="480"/>
    <x v="0"/>
    <x v="1"/>
    <n v="9.440652519820862"/>
  </r>
  <r>
    <s v="V140"/>
    <x v="80"/>
    <x v="1"/>
    <x v="1"/>
    <s v="Binders"/>
    <s v="OFF-BI-10004967"/>
    <s v="Round Ring Binders"/>
    <s v="United States"/>
    <s v="US-2015-161991"/>
    <x v="120"/>
    <d v="2015-09-28T00:00:00"/>
    <s v="Second Class"/>
    <n v="2"/>
    <n v="9"/>
    <s v="Autumn"/>
    <n v="2.08"/>
    <n v="1.5295184947132781"/>
    <n v="0.55048150528672202"/>
    <n v="0.26465456984938557"/>
    <n v="5"/>
    <n v="10.4"/>
    <n v="0.8"/>
    <n v="431"/>
    <x v="0"/>
    <x v="1"/>
    <n v="2.8549846934791079"/>
  </r>
  <r>
    <s v="V054"/>
    <x v="108"/>
    <x v="0"/>
    <x v="2"/>
    <s v="Phones"/>
    <s v="TEC-PH-10001760"/>
    <s v="Bose SoundLink Bluetooth Speaker"/>
    <s v="United States"/>
    <s v="US-2015-161991"/>
    <x v="120"/>
    <d v="2015-09-28T00:00:00"/>
    <s v="Second Class"/>
    <n v="2"/>
    <n v="9"/>
    <s v="Autumn"/>
    <n v="1114.4000000000001"/>
    <n v="732.17633191025607"/>
    <n v="382.22366808974402"/>
    <n v="0.34298606253566405"/>
    <n v="7"/>
    <n v="7800.8000000000011"/>
    <n v="0.2"/>
    <n v="249"/>
    <x v="0"/>
    <x v="0"/>
    <n v="321.61749330532388"/>
  </r>
  <r>
    <s v="V028"/>
    <x v="109"/>
    <x v="0"/>
    <x v="0"/>
    <s v="Tables"/>
    <s v="FUR-TA-10002903"/>
    <s v="Bevis Round Bullnose 29&quot; High Table Top"/>
    <s v="United States"/>
    <s v="CA-2015-130890"/>
    <x v="121"/>
    <d v="2015-11-06T00:00:00"/>
    <s v="Standard Class"/>
    <n v="4"/>
    <n v="11"/>
    <s v="Winter"/>
    <n v="1038.8399999999999"/>
    <n v="701.0465503616399"/>
    <n v="337.79344963836002"/>
    <n v="0.32516407689187943"/>
    <n v="5"/>
    <n v="5194.2"/>
    <n v="0.2"/>
    <n v="459"/>
    <x v="0"/>
    <x v="0"/>
    <n v="427.53661821065111"/>
  </r>
  <r>
    <s v="V122"/>
    <x v="5"/>
    <x v="1"/>
    <x v="1"/>
    <s v="Paper"/>
    <s v="OFF-PA-10000474"/>
    <s v="Easy-staple paper"/>
    <s v="United States"/>
    <s v="CA-2015-130883"/>
    <x v="120"/>
    <d v="2015-10-02T00:00:00"/>
    <s v="Standard Class"/>
    <n v="6"/>
    <n v="9"/>
    <s v="Autumn"/>
    <n v="141.76"/>
    <n v="113.062024445801"/>
    <n v="28.69797555419899"/>
    <n v="0.20244057247600869"/>
    <n v="5"/>
    <n v="708.8"/>
    <n v="0.2"/>
    <n v="275"/>
    <x v="1"/>
    <x v="2"/>
    <n v="42.204588462307363"/>
  </r>
  <r>
    <s v="V064"/>
    <x v="63"/>
    <x v="4"/>
    <x v="2"/>
    <s v="Accessories"/>
    <s v="TEC-AC-10001956"/>
    <s v="Microsoft Arc Touch Mouse"/>
    <s v="United States"/>
    <s v="CA-2015-130883"/>
    <x v="120"/>
    <d v="2015-10-02T00:00:00"/>
    <s v="Standard Class"/>
    <n v="6"/>
    <n v="9"/>
    <s v="Autumn"/>
    <n v="239.8"/>
    <n v="192.38665650313561"/>
    <n v="47.4133434968644"/>
    <n v="0.19772036487433026"/>
    <n v="5"/>
    <n v="1199"/>
    <n v="0.2"/>
    <n v="132"/>
    <x v="1"/>
    <x v="2"/>
    <n v="84.782103064267062"/>
  </r>
  <r>
    <s v="V138"/>
    <x v="12"/>
    <x v="2"/>
    <x v="1"/>
    <s v="Paper"/>
    <s v="OFF-PA-10004100"/>
    <s v="Xerox 216"/>
    <s v="United States"/>
    <s v="CA-2015-130883"/>
    <x v="120"/>
    <d v="2015-10-02T00:00:00"/>
    <s v="Standard Class"/>
    <n v="6"/>
    <n v="9"/>
    <s v="Autumn"/>
    <n v="31.103999999999999"/>
    <n v="24.82812555462359"/>
    <n v="6.2758744453764095"/>
    <n v="0.20177065475104197"/>
    <n v="6"/>
    <n v="186.624"/>
    <n v="0.2"/>
    <n v="283"/>
    <x v="1"/>
    <x v="1"/>
    <n v="11.52951036006548"/>
  </r>
  <r>
    <s v="V135"/>
    <x v="51"/>
    <x v="4"/>
    <x v="1"/>
    <s v="Binders"/>
    <s v="OFF-BI-10000778"/>
    <s v="GBC VeloBinder Electric Binding Machine"/>
    <s v="United States"/>
    <s v="CA-2016-112697"/>
    <x v="122"/>
    <d v="2016-12-20T00:00:00"/>
    <s v="Second Class"/>
    <n v="2"/>
    <n v="12"/>
    <s v="Winter"/>
    <n v="254.05799999999999"/>
    <n v="185.39778505800649"/>
    <n v="68.660214941993502"/>
    <n v="0.27025409529317518"/>
    <n v="7"/>
    <n v="1778.4059999999999"/>
    <n v="0.7"/>
    <n v="256"/>
    <x v="0"/>
    <x v="2"/>
    <n v="87.449378551250987"/>
  </r>
  <r>
    <s v="V142"/>
    <x v="48"/>
    <x v="2"/>
    <x v="1"/>
    <s v="Appliances"/>
    <s v="OFF-AP-10002684"/>
    <s v="Acco 7-Outlet Masterpiece Power Center, Wihtout Fax/Phone Line Protection"/>
    <s v="United States"/>
    <s v="CA-2016-112697"/>
    <x v="122"/>
    <d v="2016-12-20T00:00:00"/>
    <s v="Second Class"/>
    <n v="2"/>
    <n v="12"/>
    <s v="Winter"/>
    <n v="194.52799999999999"/>
    <n v="152.9487991297494"/>
    <n v="41.579200870250588"/>
    <n v="0.21374404132181787"/>
    <n v="2"/>
    <n v="389.05599999999998"/>
    <n v="0.2"/>
    <n v="152"/>
    <x v="0"/>
    <x v="0"/>
    <n v="573.09267680010078"/>
  </r>
  <r>
    <s v="V106"/>
    <x v="110"/>
    <x v="2"/>
    <x v="1"/>
    <s v="Supplies"/>
    <s v="OFF-SU-10000646"/>
    <s v="Premier Automatic Letter Opener"/>
    <s v="United States"/>
    <s v="CA-2016-112697"/>
    <x v="122"/>
    <d v="2016-12-20T00:00:00"/>
    <s v="Second Class"/>
    <n v="2"/>
    <n v="12"/>
    <s v="Winter"/>
    <n v="961.48"/>
    <n v="764.0459770235866"/>
    <n v="197.43402297641342"/>
    <n v="0.20534386880269315"/>
    <n v="5"/>
    <n v="4807.3999999999996"/>
    <n v="0.2"/>
    <n v="395"/>
    <x v="0"/>
    <x v="0"/>
    <n v="293.2119924341431"/>
  </r>
  <r>
    <s v="V132"/>
    <x v="23"/>
    <x v="1"/>
    <x v="1"/>
    <s v="Fasteners"/>
    <s v="OFF-FA-10002983"/>
    <s v="Advantus SlideClip Paper Clips"/>
    <s v="United States"/>
    <s v="CA-2016-110772"/>
    <x v="73"/>
    <d v="2016-11-24T00:00:00"/>
    <s v="Second Class"/>
    <n v="4"/>
    <n v="11"/>
    <s v="Winter"/>
    <n v="19.096"/>
    <n v="12.61116193554426"/>
    <n v="6.4848380644557402"/>
    <n v="0.33959143613614057"/>
    <n v="7"/>
    <n v="133.672"/>
    <n v="0.2"/>
    <n v="301"/>
    <x v="0"/>
    <x v="1"/>
    <n v="4.6422780327478588"/>
  </r>
  <r>
    <s v="V102"/>
    <x v="66"/>
    <x v="2"/>
    <x v="1"/>
    <s v="Labels"/>
    <s v="OFF-LA-10004689"/>
    <s v="Avery 512"/>
    <s v="United States"/>
    <s v="CA-2016-110772"/>
    <x v="73"/>
    <d v="2016-11-24T00:00:00"/>
    <s v="Second Class"/>
    <n v="4"/>
    <n v="11"/>
    <s v="Winter"/>
    <n v="18.495999999999999"/>
    <n v="14.665200370775739"/>
    <n v="3.8307996292242592"/>
    <n v="0.20711503185684793"/>
    <n v="8"/>
    <n v="147.96799999999999"/>
    <n v="0.2"/>
    <n v="373"/>
    <x v="0"/>
    <x v="1"/>
    <n v="5.6838299411576347"/>
  </r>
  <r>
    <s v="V069"/>
    <x v="83"/>
    <x v="1"/>
    <x v="2"/>
    <s v="Accessories"/>
    <s v="TEC-AC-10002001"/>
    <s v="Logitech Wireless Gaming Headset G930"/>
    <s v="United States"/>
    <s v="CA-2016-110772"/>
    <x v="73"/>
    <d v="2016-11-24T00:00:00"/>
    <s v="Second Class"/>
    <n v="4"/>
    <n v="11"/>
    <s v="Winter"/>
    <n v="255.98400000000001"/>
    <n v="184.78096577921559"/>
    <n v="71.203034220784417"/>
    <n v="0.27815423706475567"/>
    <n v="2"/>
    <n v="511.96800000000002"/>
    <n v="0.2"/>
    <n v="274"/>
    <x v="0"/>
    <x v="0"/>
    <n v="219.83347922643631"/>
  </r>
  <r>
    <s v="V034"/>
    <x v="3"/>
    <x v="1"/>
    <x v="0"/>
    <s v="Bookcases"/>
    <s v="FUR-BO-10004709"/>
    <s v="Bush Westfield Collection Bookcases, Medium Cherry Finish"/>
    <s v="United States"/>
    <s v="CA-2016-110772"/>
    <x v="73"/>
    <d v="2016-11-24T00:00:00"/>
    <s v="Second Class"/>
    <n v="4"/>
    <n v="11"/>
    <s v="Winter"/>
    <n v="86.97"/>
    <n v="67.398598874914498"/>
    <n v="19.571401125085501"/>
    <n v="0.22503623232247327"/>
    <n v="3"/>
    <n v="260.90999999999997"/>
    <n v="0.5"/>
    <n v="343"/>
    <x v="0"/>
    <x v="2"/>
    <n v="95.814959084534976"/>
  </r>
  <r>
    <s v="V034"/>
    <x v="3"/>
    <x v="0"/>
    <x v="0"/>
    <s v="Furnishings"/>
    <s v="FUR-FU-10004091"/>
    <s v="Howard Miller 13&quot; Diameter Goldtone Round Wall Clock"/>
    <s v="United States"/>
    <s v="CA-2014-111451"/>
    <x v="58"/>
    <d v="2014-12-28T00:00:00"/>
    <s v="First Class"/>
    <n v="2"/>
    <n v="12"/>
    <s v="Winter"/>
    <n v="300.416"/>
    <n v="204.9840936932294"/>
    <n v="95.4319063067706"/>
    <n v="0.31766585769989147"/>
    <n v="8"/>
    <n v="2403.328"/>
    <n v="0.2"/>
    <n v="368"/>
    <x v="0"/>
    <x v="2"/>
    <n v="108.6934661185167"/>
  </r>
  <r>
    <s v="V018"/>
    <x v="90"/>
    <x v="4"/>
    <x v="0"/>
    <s v="Chairs"/>
    <s v="FUR-CH-10001891"/>
    <s v="Global Deluxe Office Fabric Chairs"/>
    <s v="United States"/>
    <s v="CA-2014-111451"/>
    <x v="58"/>
    <d v="2014-12-28T00:00:00"/>
    <s v="First Class"/>
    <n v="2"/>
    <n v="12"/>
    <s v="Winter"/>
    <n v="230.352"/>
    <n v="167.56376981400851"/>
    <n v="62.788230185991495"/>
    <n v="0.27257514667114457"/>
    <n v="3"/>
    <n v="691.05600000000004"/>
    <n v="0.2"/>
    <n v="173"/>
    <x v="0"/>
    <x v="2"/>
    <n v="52.453457840896121"/>
  </r>
  <r>
    <s v="V002"/>
    <x v="60"/>
    <x v="0"/>
    <x v="0"/>
    <s v="Furnishings"/>
    <s v="FUR-FU-10002918"/>
    <s v="Eldon ClusterMat Chair Mat with Cordless Antistatic Protection"/>
    <s v="United States"/>
    <s v="CA-2014-111451"/>
    <x v="58"/>
    <d v="2014-12-28T00:00:00"/>
    <s v="First Class"/>
    <n v="2"/>
    <n v="12"/>
    <s v="Winter"/>
    <n v="218.352"/>
    <n v="165.63114745201031"/>
    <n v="52.720852547989693"/>
    <n v="0.24144891069461097"/>
    <n v="3"/>
    <n v="655.05600000000004"/>
    <n v="0.2"/>
    <n v="195"/>
    <x v="0"/>
    <x v="2"/>
    <n v="39.44798797403994"/>
  </r>
  <r>
    <s v="V123"/>
    <x v="14"/>
    <x v="1"/>
    <x v="1"/>
    <s v="Binders"/>
    <s v="OFF-BI-10004593"/>
    <s v="Ibico Laser Imprintable Binding System Covers"/>
    <s v="United States"/>
    <s v="CA-2014-111451"/>
    <x v="58"/>
    <d v="2014-12-28T00:00:00"/>
    <s v="First Class"/>
    <n v="2"/>
    <n v="12"/>
    <s v="Winter"/>
    <n v="78.599999999999994"/>
    <n v="56.232522815702701"/>
    <n v="22.367477184297293"/>
    <n v="0.28457350107248469"/>
    <n v="5"/>
    <n v="393"/>
    <n v="0.7"/>
    <n v="460"/>
    <x v="0"/>
    <x v="2"/>
    <n v="74.566507226770383"/>
  </r>
  <r>
    <s v="V115"/>
    <x v="44"/>
    <x v="4"/>
    <x v="1"/>
    <s v="Fasteners"/>
    <s v="OFF-FA-10004854"/>
    <s v="Vinyl Coated Wire Paper Clips in Organizer Box, 800/Box"/>
    <s v="United States"/>
    <s v="CA-2014-111451"/>
    <x v="58"/>
    <d v="2014-12-28T00:00:00"/>
    <s v="First Class"/>
    <n v="2"/>
    <n v="12"/>
    <s v="Winter"/>
    <n v="27.552"/>
    <n v="19.44412347147955"/>
    <n v="8.1078765285204497"/>
    <n v="0.29427542568671783"/>
    <n v="3"/>
    <n v="82.656000000000006"/>
    <n v="0.2"/>
    <n v="272"/>
    <x v="0"/>
    <x v="1"/>
    <n v="13.128709609097159"/>
  </r>
  <r>
    <s v="V119"/>
    <x v="20"/>
    <x v="3"/>
    <x v="1"/>
    <s v="Paper"/>
    <s v="OFF-PA-10002105"/>
    <s v="Xerox 223"/>
    <s v="United States"/>
    <s v="CA-2016-142545"/>
    <x v="99"/>
    <d v="2016-11-03T00:00:00"/>
    <s v="Standard Class"/>
    <n v="6"/>
    <n v="10"/>
    <s v="Autumn"/>
    <n v="32.4"/>
    <n v="27.485846657225469"/>
    <n v="4.9141533427745294"/>
    <n v="0.15167139946834968"/>
    <n v="5"/>
    <n v="162"/>
    <n v="0"/>
    <n v="486"/>
    <x v="1"/>
    <x v="1"/>
    <n v="12.96"/>
  </r>
  <r>
    <s v="V121"/>
    <x v="7"/>
    <x v="0"/>
    <x v="1"/>
    <s v="Storage"/>
    <s v="OFF-ST-10002756"/>
    <s v="Tennsco Stur-D-Stor Boltless Shelving, 5 Shelves, 24&quot; Deep, Sand"/>
    <s v="United States"/>
    <s v="CA-2016-142545"/>
    <x v="99"/>
    <d v="2016-11-03T00:00:00"/>
    <s v="Standard Class"/>
    <n v="6"/>
    <n v="10"/>
    <s v="Autumn"/>
    <n v="1082.48"/>
    <n v="902.13056360236385"/>
    <n v="180.34943639763617"/>
    <n v="0.1666076383837449"/>
    <n v="8"/>
    <n v="8659.84"/>
    <n v="0"/>
    <n v="254"/>
    <x v="1"/>
    <x v="0"/>
    <n v="301.52321693030541"/>
  </r>
  <r>
    <s v="V120"/>
    <x v="91"/>
    <x v="0"/>
    <x v="1"/>
    <s v="Paper"/>
    <s v="OFF-PA-10004243"/>
    <s v="Xerox 1939"/>
    <s v="United States"/>
    <s v="CA-2016-142545"/>
    <x v="99"/>
    <d v="2016-11-03T00:00:00"/>
    <s v="Standard Class"/>
    <n v="6"/>
    <n v="10"/>
    <s v="Autumn"/>
    <n v="56.91"/>
    <n v="39.991643337097571"/>
    <n v="16.918356662902426"/>
    <n v="0.29728266847482737"/>
    <n v="3"/>
    <n v="170.73"/>
    <n v="0"/>
    <n v="282"/>
    <x v="1"/>
    <x v="2"/>
    <n v="63.768551575208278"/>
  </r>
  <r>
    <s v="V029"/>
    <x v="54"/>
    <x v="1"/>
    <x v="0"/>
    <s v="Furnishings"/>
    <s v="FUR-FU-10001861"/>
    <s v="Floodlight Indoor Halogen Bulbs, 1 Bulb per Pack, 60 Watts"/>
    <s v="United States"/>
    <s v="CA-2016-142545"/>
    <x v="99"/>
    <d v="2016-11-03T00:00:00"/>
    <s v="Standard Class"/>
    <n v="6"/>
    <n v="10"/>
    <s v="Autumn"/>
    <n v="77.599999999999994"/>
    <n v="58.371026091605557"/>
    <n v="19.228973908394437"/>
    <n v="0.2477960555205469"/>
    <n v="4"/>
    <n v="310.39999999999998"/>
    <n v="0"/>
    <n v="422"/>
    <x v="1"/>
    <x v="2"/>
    <n v="41.184087541994501"/>
  </r>
  <r>
    <s v="V136"/>
    <x v="10"/>
    <x v="2"/>
    <x v="1"/>
    <s v="Binders"/>
    <s v="OFF-BI-10002706"/>
    <s v="Avery Premier Heavy-Duty Binder with Round Locking Rings"/>
    <s v="United States"/>
    <s v="CA-2016-142545"/>
    <x v="99"/>
    <d v="2016-11-03T00:00:00"/>
    <s v="Standard Class"/>
    <n v="6"/>
    <n v="10"/>
    <s v="Autumn"/>
    <n v="14.28"/>
    <n v="10.38884111708961"/>
    <n v="3.8911588829103891"/>
    <n v="0.27249011785086757"/>
    <n v="1"/>
    <n v="14.28"/>
    <n v="0"/>
    <n v="388"/>
    <x v="1"/>
    <x v="1"/>
    <n v="29.71965652560608"/>
  </r>
  <r>
    <s v="V002"/>
    <x v="60"/>
    <x v="1"/>
    <x v="0"/>
    <s v="Tables"/>
    <s v="FUR-TA-10002533"/>
    <s v="BPI Conference Tables"/>
    <s v="United States"/>
    <s v="US-2017-152380"/>
    <x v="123"/>
    <d v="2017-11-23T00:00:00"/>
    <s v="Standard Class"/>
    <n v="4"/>
    <n v="11"/>
    <s v="Winter"/>
    <n v="219.07499999999999"/>
    <n v="178.2871360471261"/>
    <n v="40.787863952873892"/>
    <n v="0.18618219309767839"/>
    <n v="3"/>
    <n v="657.22499999999991"/>
    <n v="0.5"/>
    <n v="357"/>
    <x v="0"/>
    <x v="0"/>
    <n v="272.72662304494582"/>
  </r>
  <r>
    <s v="V042"/>
    <x v="111"/>
    <x v="2"/>
    <x v="0"/>
    <s v="Furnishings"/>
    <s v="FUR-FU-10002671"/>
    <s v="Electrix 20W Halogen Replacement Bulb for Zoom-In Desk Lamp"/>
    <s v="United States"/>
    <s v="CA-2015-144253"/>
    <x v="124"/>
    <d v="2015-05-09T00:00:00"/>
    <s v="Second Class"/>
    <n v="5"/>
    <n v="5"/>
    <s v="Summer"/>
    <n v="26.8"/>
    <n v="20.692056653653381"/>
    <n v="6.1079433463466195"/>
    <n v="0.22790833381890371"/>
    <n v="2"/>
    <n v="53.6"/>
    <n v="0"/>
    <n v="174"/>
    <x v="0"/>
    <x v="1"/>
    <n v="20.982876828499951"/>
  </r>
  <r>
    <s v="V121"/>
    <x v="7"/>
    <x v="1"/>
    <x v="1"/>
    <s v="Art"/>
    <s v="OFF-AR-10003651"/>
    <s v="Newell 350"/>
    <s v="United States"/>
    <s v="CA-2014-130960"/>
    <x v="125"/>
    <d v="2015-01-04T00:00:00"/>
    <s v="Standard Class"/>
    <n v="5"/>
    <n v="12"/>
    <s v="Winter"/>
    <n v="9.84"/>
    <n v="8.1700179103032688"/>
    <n v="1.669982089696731"/>
    <n v="0.16971362700170031"/>
    <n v="3"/>
    <n v="29.52"/>
    <n v="0"/>
    <n v="273"/>
    <x v="0"/>
    <x v="1"/>
    <n v="6.4196451823030429"/>
  </r>
  <r>
    <s v="V099"/>
    <x v="24"/>
    <x v="0"/>
    <x v="1"/>
    <s v="Binders"/>
    <s v="OFF-BI-10001072"/>
    <s v="GBC Clear Cover, 8-1/2 x 11, unpunched, 25 covers per pack"/>
    <s v="United States"/>
    <s v="CA-2014-111003"/>
    <x v="106"/>
    <d v="2014-06-06T00:00:00"/>
    <s v="Standard Class"/>
    <n v="5"/>
    <n v="6"/>
    <s v="Summer"/>
    <n v="45.48"/>
    <n v="35.72819616561096"/>
    <n v="9.7518038343890368"/>
    <n v="0.21441960937530866"/>
    <n v="3"/>
    <n v="136.44"/>
    <n v="0"/>
    <n v="429"/>
    <x v="0"/>
    <x v="1"/>
    <n v="22.87435862853135"/>
  </r>
  <r>
    <s v="V123"/>
    <x v="14"/>
    <x v="2"/>
    <x v="1"/>
    <s v="Art"/>
    <s v="OFF-AR-10002135"/>
    <s v="Boston Heavy-Duty Trimline Electric Pencil Sharpeners"/>
    <s v="United States"/>
    <s v="CA-2014-111003"/>
    <x v="106"/>
    <d v="2014-06-06T00:00:00"/>
    <s v="Standard Class"/>
    <n v="5"/>
    <n v="6"/>
    <s v="Summer"/>
    <n v="289.2"/>
    <n v="222.04373079988119"/>
    <n v="67.1562692001188"/>
    <n v="0.23221393222724343"/>
    <n v="6"/>
    <n v="1735.1999999999998"/>
    <n v="0"/>
    <n v="330"/>
    <x v="0"/>
    <x v="2"/>
    <n v="102.5652510356212"/>
  </r>
  <r>
    <s v="V114"/>
    <x v="13"/>
    <x v="2"/>
    <x v="1"/>
    <s v="Art"/>
    <s v="OFF-AR-10002804"/>
    <s v="Faber Castell Col-Erase Pencils"/>
    <s v="United States"/>
    <s v="CA-2017-126774"/>
    <x v="4"/>
    <d v="2017-04-17T00:00:00"/>
    <s v="First Class"/>
    <n v="2"/>
    <n v="4"/>
    <s v="Spring"/>
    <n v="4.8899999999999997"/>
    <n v="4.1211364584317032"/>
    <n v="0.7688635415682965"/>
    <n v="0.1572318080916762"/>
    <n v="1"/>
    <n v="4.8899999999999997"/>
    <n v="0"/>
    <n v="346"/>
    <x v="0"/>
    <x v="1"/>
    <n v="4.7208131926607724"/>
  </r>
  <r>
    <s v="V032"/>
    <x v="71"/>
    <x v="2"/>
    <x v="0"/>
    <s v="Furnishings"/>
    <s v="FUR-FU-10001918"/>
    <s v="C-Line Cubicle Keepers Polyproplyene Holder With Velcro Backings"/>
    <s v="United States"/>
    <s v="CA-2016-142902"/>
    <x v="126"/>
    <d v="2016-09-14T00:00:00"/>
    <s v="Second Class"/>
    <n v="2"/>
    <n v="9"/>
    <s v="Autumn"/>
    <n v="15.135999999999999"/>
    <n v="10.440638641387229"/>
    <n v="4.6953613586127698"/>
    <n v="0.3102115062508437"/>
    <n v="4"/>
    <n v="60.543999999999997"/>
    <n v="0.2"/>
    <n v="260"/>
    <x v="0"/>
    <x v="1"/>
    <n v="11.025640580677649"/>
  </r>
  <r>
    <s v="V001"/>
    <x v="112"/>
    <x v="3"/>
    <x v="0"/>
    <s v="Chairs"/>
    <s v="FUR-CH-10004086"/>
    <s v="Hon 4070 Series Pagoda Armless Upholstered Stacking Chairs"/>
    <s v="United States"/>
    <s v="CA-2016-142902"/>
    <x v="126"/>
    <d v="2016-09-14T00:00:00"/>
    <s v="Second Class"/>
    <n v="2"/>
    <n v="9"/>
    <s v="Autumn"/>
    <n v="466.76799999999997"/>
    <n v="376.58140733458049"/>
    <n v="90.186592665419482"/>
    <n v="0.1932150290195975"/>
    <n v="2"/>
    <n v="933.53599999999994"/>
    <n v="0.2"/>
    <n v="285"/>
    <x v="0"/>
    <x v="0"/>
    <n v="833.11957533716736"/>
  </r>
  <r>
    <s v="V045"/>
    <x v="1"/>
    <x v="0"/>
    <x v="0"/>
    <s v="Furnishings"/>
    <s v="FUR-FU-10001756"/>
    <s v="Eldon Expressions Desk Accessory, Wood Photo Frame, Mahogany"/>
    <s v="United States"/>
    <s v="CA-2016-142902"/>
    <x v="126"/>
    <d v="2016-09-14T00:00:00"/>
    <s v="Second Class"/>
    <n v="2"/>
    <n v="9"/>
    <s v="Autumn"/>
    <n v="15.231999999999999"/>
    <n v="10.09712833403122"/>
    <n v="5.1348716659687792"/>
    <n v="0.33711079739816041"/>
    <n v="1"/>
    <n v="15.231999999999999"/>
    <n v="0.2"/>
    <n v="490"/>
    <x v="0"/>
    <x v="1"/>
    <n v="28.060593635915829"/>
  </r>
  <r>
    <s v="V135"/>
    <x v="51"/>
    <x v="1"/>
    <x v="1"/>
    <s v="Labels"/>
    <s v="OFF-LA-10000634"/>
    <s v="Avery 509"/>
    <s v="United States"/>
    <s v="CA-2016-142902"/>
    <x v="126"/>
    <d v="2016-09-14T00:00:00"/>
    <s v="Second Class"/>
    <n v="2"/>
    <n v="9"/>
    <s v="Autumn"/>
    <n v="6.2640000000000002"/>
    <n v="5.0385995897402687"/>
    <n v="1.2254004102597316"/>
    <n v="0.1956258637068537"/>
    <n v="3"/>
    <n v="18.792000000000002"/>
    <n v="0.2"/>
    <n v="242"/>
    <x v="0"/>
    <x v="1"/>
    <n v="5.4996112589891304"/>
  </r>
  <r>
    <s v="V003"/>
    <x v="65"/>
    <x v="1"/>
    <x v="0"/>
    <s v="Furnishings"/>
    <s v="FUR-FU-10001588"/>
    <s v="Deflect-o SuperTray Unbreakable Stackable Tray, Letter, Black"/>
    <s v="United States"/>
    <s v="CA-2014-120887"/>
    <x v="127"/>
    <d v="2014-10-03T00:00:00"/>
    <s v="Standard Class"/>
    <n v="6"/>
    <n v="9"/>
    <s v="Autumn"/>
    <n v="87.54"/>
    <n v="60.479863407992447"/>
    <n v="27.060136592007559"/>
    <n v="0.30911739310038333"/>
    <n v="3"/>
    <n v="262.62"/>
    <n v="0"/>
    <n v="381"/>
    <x v="1"/>
    <x v="2"/>
    <n v="43.77"/>
  </r>
  <r>
    <s v="V059"/>
    <x v="35"/>
    <x v="0"/>
    <x v="2"/>
    <s v="Phones"/>
    <s v="TEC-PH-10002398"/>
    <s v="AT&amp;T 1070 Corded Phone"/>
    <s v="United States"/>
    <s v="CA-2014-167850"/>
    <x v="128"/>
    <d v="2014-08-16T00:00:00"/>
    <s v="Standard Class"/>
    <n v="7"/>
    <n v="8"/>
    <s v="Autumn"/>
    <n v="178.38399999999999"/>
    <n v="144.44868715262569"/>
    <n v="33.935312847374291"/>
    <n v="0.19023742514673006"/>
    <n v="2"/>
    <n v="356.76799999999997"/>
    <n v="0.2"/>
    <n v="494"/>
    <x v="1"/>
    <x v="0"/>
    <n v="154.48507562868329"/>
  </r>
  <r>
    <s v="V112"/>
    <x v="53"/>
    <x v="3"/>
    <x v="1"/>
    <s v="Paper"/>
    <s v="OFF-PA-10001937"/>
    <s v="Xerox 21"/>
    <s v="United States"/>
    <s v="CA-2014-167850"/>
    <x v="128"/>
    <d v="2014-08-16T00:00:00"/>
    <s v="Standard Class"/>
    <n v="7"/>
    <n v="8"/>
    <s v="Autumn"/>
    <n v="15.552"/>
    <n v="12.090436900609459"/>
    <n v="3.4615630993905402"/>
    <n v="0.22257993180237529"/>
    <n v="3"/>
    <n v="46.655999999999999"/>
    <n v="0.2"/>
    <n v="227"/>
    <x v="1"/>
    <x v="1"/>
    <n v="8.9074048168604385"/>
  </r>
  <r>
    <s v="V110"/>
    <x v="16"/>
    <x v="3"/>
    <x v="1"/>
    <s v="Art"/>
    <s v="OFF-AR-10003373"/>
    <s v="Boston School Pro Electric Pencil Sharpener, 1670"/>
    <s v="United States"/>
    <s v="CA-2014-164259"/>
    <x v="129"/>
    <d v="2014-12-30T00:00:00"/>
    <s v="First Class"/>
    <n v="2"/>
    <n v="12"/>
    <s v="Winter"/>
    <n v="99.135999999999996"/>
    <n v="81.369956884776556"/>
    <n v="17.766043115223439"/>
    <n v="0.17920879514226357"/>
    <n v="4"/>
    <n v="396.54399999999998"/>
    <n v="0.2"/>
    <n v="265"/>
    <x v="0"/>
    <x v="2"/>
    <n v="48.316693966056107"/>
  </r>
  <r>
    <s v="V003"/>
    <x v="65"/>
    <x v="0"/>
    <x v="0"/>
    <s v="Chairs"/>
    <s v="FUR-CH-10002602"/>
    <s v="DMI Arturo Collection Mission-style Design Wood Chair"/>
    <s v="United States"/>
    <s v="CA-2014-164973"/>
    <x v="130"/>
    <d v="2014-11-09T00:00:00"/>
    <s v="Standard Class"/>
    <n v="5"/>
    <n v="11"/>
    <s v="Winter"/>
    <n v="135.88200000000001"/>
    <n v="95.049829137520945"/>
    <n v="40.83217086247906"/>
    <n v="0.30049727603714294"/>
    <n v="1"/>
    <n v="135.88200000000001"/>
    <n v="0.1"/>
    <n v="126"/>
    <x v="0"/>
    <x v="0"/>
    <n v="298.30058049740848"/>
  </r>
  <r>
    <s v="V074"/>
    <x v="113"/>
    <x v="4"/>
    <x v="2"/>
    <s v="Machines"/>
    <s v="TEC-MA-10002927"/>
    <s v="Canon imageCLASS MF7460 Monochrome Digital Laser Multifunction Copier"/>
    <s v="United States"/>
    <s v="CA-2014-164973"/>
    <x v="130"/>
    <d v="2014-11-09T00:00:00"/>
    <s v="Standard Class"/>
    <n v="5"/>
    <n v="11"/>
    <s v="Winter"/>
    <n v="3991.98"/>
    <n v="3202.6171176362109"/>
    <n v="789.36288236378914"/>
    <n v="0.19773718364415382"/>
    <n v="2"/>
    <n v="7983.96"/>
    <n v="0"/>
    <n v="345"/>
    <x v="0"/>
    <x v="2"/>
    <n v="132.5509689941303"/>
  </r>
  <r>
    <s v="V071"/>
    <x v="114"/>
    <x v="4"/>
    <x v="2"/>
    <s v="Phones"/>
    <s v="TEC-PH-10004093"/>
    <s v="Panasonic Kx-TS550"/>
    <s v="United States"/>
    <s v="CA-2014-164973"/>
    <x v="130"/>
    <d v="2014-11-09T00:00:00"/>
    <s v="Standard Class"/>
    <n v="5"/>
    <n v="11"/>
    <s v="Winter"/>
    <n v="275.94"/>
    <n v="204.27978370070039"/>
    <n v="71.660216299299606"/>
    <n v="0.25969492026998481"/>
    <n v="6"/>
    <n v="1655.6399999999999"/>
    <n v="0"/>
    <n v="234"/>
    <x v="0"/>
    <x v="2"/>
    <n v="75.555952167913276"/>
  </r>
  <r>
    <s v="V050"/>
    <x v="115"/>
    <x v="1"/>
    <x v="2"/>
    <s v="Accessories"/>
    <s v="TEC-AC-10000892"/>
    <s v="NETGEAR N750 Dual Band Wi-Fi Gigabit Router"/>
    <s v="United States"/>
    <s v="CA-2014-164973"/>
    <x v="130"/>
    <d v="2014-11-09T00:00:00"/>
    <s v="Standard Class"/>
    <n v="5"/>
    <n v="11"/>
    <s v="Winter"/>
    <n v="360"/>
    <n v="293.07718251419482"/>
    <n v="66.922817485805183"/>
    <n v="0.18589671523834772"/>
    <n v="4"/>
    <n v="1440"/>
    <n v="0"/>
    <n v="484"/>
    <x v="0"/>
    <x v="0"/>
    <n v="141.7321417322126"/>
  </r>
  <r>
    <s v="V134"/>
    <x v="36"/>
    <x v="3"/>
    <x v="1"/>
    <s v="Storage"/>
    <s v="OFF-ST-10002974"/>
    <s v="Trav-L-File Heavy-Duty Shuttle II, Black"/>
    <s v="United States"/>
    <s v="CA-2014-164973"/>
    <x v="130"/>
    <d v="2014-11-09T00:00:00"/>
    <s v="Standard Class"/>
    <n v="5"/>
    <n v="11"/>
    <s v="Winter"/>
    <n v="43.57"/>
    <n v="35.59684498598169"/>
    <n v="7.9731550140183103"/>
    <n v="0.18299644282805394"/>
    <n v="1"/>
    <n v="43.57"/>
    <n v="0"/>
    <n v="301"/>
    <x v="0"/>
    <x v="2"/>
    <n v="106.5886590572329"/>
  </r>
  <r>
    <s v="V127"/>
    <x v="39"/>
    <x v="2"/>
    <x v="1"/>
    <s v="Fasteners"/>
    <s v="OFF-FA-10000624"/>
    <s v="OIC Binder Clips"/>
    <s v="United States"/>
    <s v="CA-2014-156601"/>
    <x v="111"/>
    <d v="2014-09-24T00:00:00"/>
    <s v="Standard Class"/>
    <n v="5"/>
    <n v="9"/>
    <s v="Autumn"/>
    <n v="7.16"/>
    <n v="4.8610101785147179"/>
    <n v="2.2989898214852822"/>
    <n v="0.32108796389459249"/>
    <n v="2"/>
    <n v="14.32"/>
    <n v="0"/>
    <n v="120"/>
    <x v="0"/>
    <x v="1"/>
    <n v="8.9319112443077078"/>
  </r>
  <r>
    <s v="V114"/>
    <x v="13"/>
    <x v="0"/>
    <x v="1"/>
    <s v="Binders"/>
    <s v="OFF-BI-10004593"/>
    <s v="Ibico Laser Imprintable Binding System Covers"/>
    <s v="United States"/>
    <s v="CA-2016-162138"/>
    <x v="131"/>
    <d v="2016-04-27T00:00:00"/>
    <s v="Standard Class"/>
    <n v="4"/>
    <n v="4"/>
    <s v="Spring"/>
    <n v="251.52"/>
    <n v="206.45660558088429"/>
    <n v="45.063394419115724"/>
    <n v="0.17916425898185323"/>
    <n v="6"/>
    <n v="1509.1200000000001"/>
    <n v="0.2"/>
    <n v="178"/>
    <x v="0"/>
    <x v="2"/>
    <n v="74.566507226770383"/>
  </r>
  <r>
    <s v="V083"/>
    <x v="116"/>
    <x v="2"/>
    <x v="2"/>
    <s v="Accessories"/>
    <s v="TEC-AC-10001908"/>
    <s v="Logitech Wireless Headset h800"/>
    <s v="United States"/>
    <s v="CA-2016-162138"/>
    <x v="131"/>
    <d v="2016-04-27T00:00:00"/>
    <s v="Standard Class"/>
    <n v="4"/>
    <n v="4"/>
    <s v="Spring"/>
    <n v="99.99"/>
    <n v="83.123412302440514"/>
    <n v="16.866587697559481"/>
    <n v="0.16868274525011984"/>
    <n v="1"/>
    <n v="99.99"/>
    <n v="0"/>
    <n v="257"/>
    <x v="0"/>
    <x v="0"/>
    <n v="357.21302133264959"/>
  </r>
  <r>
    <s v="V045"/>
    <x v="1"/>
    <x v="4"/>
    <x v="0"/>
    <s v="Furnishings"/>
    <s v="FUR-FU-10001967"/>
    <s v="Telescoping Adjustable Floor Lamp"/>
    <s v="United States"/>
    <s v="CA-2017-153339"/>
    <x v="132"/>
    <d v="2017-11-05T00:00:00"/>
    <s v="Second Class"/>
    <n v="2"/>
    <n v="11"/>
    <s v="Winter"/>
    <n v="15.992000000000001"/>
    <n v="10.428796988673669"/>
    <n v="5.5632030113263315"/>
    <n v="0.34787412527053097"/>
    <n v="1"/>
    <n v="15.992000000000001"/>
    <n v="0.2"/>
    <n v="193"/>
    <x v="0"/>
    <x v="1"/>
    <n v="12.3873499345098"/>
  </r>
  <r>
    <s v="V055"/>
    <x v="100"/>
    <x v="1"/>
    <x v="2"/>
    <s v="Phones"/>
    <s v="TEC-PH-10003645"/>
    <s v="Aastra 57i VoIP phone"/>
    <s v="United States"/>
    <s v="US-2016-141544"/>
    <x v="133"/>
    <d v="2016-09-01T00:00:00"/>
    <s v="First Class"/>
    <n v="2"/>
    <n v="8"/>
    <s v="Autumn"/>
    <n v="290.89800000000002"/>
    <n v="201.2868878590518"/>
    <n v="89.611112140948222"/>
    <n v="0.30804994238856304"/>
    <n v="3"/>
    <n v="872.69400000000007"/>
    <n v="0.4"/>
    <n v="107"/>
    <x v="0"/>
    <x v="0"/>
    <n v="457.75464487555212"/>
  </r>
  <r>
    <s v="V105"/>
    <x v="85"/>
    <x v="1"/>
    <x v="1"/>
    <s v="Storage"/>
    <s v="OFF-ST-10000675"/>
    <s v="File Shuttle II and Handi-File, Black"/>
    <s v="United States"/>
    <s v="US-2016-141544"/>
    <x v="133"/>
    <d v="2016-09-01T00:00:00"/>
    <s v="First Class"/>
    <n v="2"/>
    <n v="8"/>
    <s v="Autumn"/>
    <n v="54.223999999999997"/>
    <n v="42.801694018117757"/>
    <n v="11.422305981882239"/>
    <n v="0.21065037588304514"/>
    <n v="2"/>
    <n v="108.44799999999999"/>
    <n v="0.2"/>
    <n v="438"/>
    <x v="0"/>
    <x v="2"/>
    <n v="110.3874026370418"/>
  </r>
  <r>
    <s v="V017"/>
    <x v="84"/>
    <x v="0"/>
    <x v="0"/>
    <s v="Chairs"/>
    <s v="FUR-CH-10003312"/>
    <s v="Hon 2090 Pillow Soft Series Mid Back Swivel/Tilt Chairs"/>
    <s v="United States"/>
    <s v="US-2016-141544"/>
    <x v="133"/>
    <d v="2016-09-01T00:00:00"/>
    <s v="First Class"/>
    <n v="2"/>
    <n v="8"/>
    <s v="Autumn"/>
    <n v="786.74400000000003"/>
    <n v="609.90718282235639"/>
    <n v="176.83681717764364"/>
    <n v="0.22477046812895127"/>
    <n v="4"/>
    <n v="3146.9760000000001"/>
    <n v="0.3"/>
    <n v="358"/>
    <x v="0"/>
    <x v="0"/>
    <n v="321.18689303270139"/>
  </r>
  <r>
    <s v="V125"/>
    <x v="64"/>
    <x v="2"/>
    <x v="1"/>
    <s v="Labels"/>
    <s v="OFF-LA-10001074"/>
    <s v="Round Specialty Laser Printer Labels"/>
    <s v="United States"/>
    <s v="US-2016-141544"/>
    <x v="133"/>
    <d v="2016-09-01T00:00:00"/>
    <s v="First Class"/>
    <n v="2"/>
    <n v="8"/>
    <s v="Autumn"/>
    <n v="100.24"/>
    <n v="81.039041795742477"/>
    <n v="19.200958204257518"/>
    <n v="0.19154986237288027"/>
    <n v="10"/>
    <n v="1002.4"/>
    <n v="0.2"/>
    <n v="154"/>
    <x v="0"/>
    <x v="1"/>
    <n v="30.61015144033103"/>
  </r>
  <r>
    <s v="V136"/>
    <x v="10"/>
    <x v="0"/>
    <x v="1"/>
    <s v="Binders"/>
    <s v="OFF-BI-10001524"/>
    <s v="GBC Premium Transparent Covers with Diagonal Lined Pattern"/>
    <s v="United States"/>
    <s v="US-2016-141544"/>
    <x v="133"/>
    <d v="2016-09-01T00:00:00"/>
    <s v="First Class"/>
    <n v="2"/>
    <n v="8"/>
    <s v="Autumn"/>
    <n v="37.764000000000003"/>
    <n v="26.664509741758771"/>
    <n v="11.099490258241232"/>
    <n v="0.2939172295901184"/>
    <n v="6"/>
    <n v="226.584"/>
    <n v="0.7"/>
    <n v="498"/>
    <x v="0"/>
    <x v="2"/>
    <n v="35.734421119520782"/>
  </r>
  <r>
    <s v="V074"/>
    <x v="113"/>
    <x v="2"/>
    <x v="2"/>
    <s v="Phones"/>
    <s v="TEC-PH-10004614"/>
    <s v="AT&amp;T 841000 Phone"/>
    <s v="United States"/>
    <s v="US-2016-150147"/>
    <x v="134"/>
    <d v="2016-04-29T00:00:00"/>
    <s v="Second Class"/>
    <n v="4"/>
    <n v="4"/>
    <s v="Spring"/>
    <n v="82.8"/>
    <n v="69.772548314757358"/>
    <n v="13.027451685242639"/>
    <n v="0.15733637301017681"/>
    <n v="2"/>
    <n v="165.6"/>
    <n v="0.4"/>
    <n v="135"/>
    <x v="0"/>
    <x v="0"/>
    <n v="164.77652398671009"/>
  </r>
  <r>
    <s v="V133"/>
    <x v="42"/>
    <x v="0"/>
    <x v="1"/>
    <s v="Binders"/>
    <s v="OFF-BI-10001153"/>
    <s v="Ibico Recycled Grain-Textured Covers"/>
    <s v="United States"/>
    <s v="US-2016-150147"/>
    <x v="134"/>
    <d v="2016-04-29T00:00:00"/>
    <s v="Second Class"/>
    <n v="4"/>
    <n v="4"/>
    <s v="Spring"/>
    <n v="20.724"/>
    <n v="16.652385024635748"/>
    <n v="4.0716149753642519"/>
    <n v="0.19646858595658423"/>
    <n v="2"/>
    <n v="41.448"/>
    <n v="0.7"/>
    <n v="105"/>
    <x v="0"/>
    <x v="0"/>
    <n v="14.483480463387711"/>
  </r>
  <r>
    <s v="V111"/>
    <x v="52"/>
    <x v="4"/>
    <x v="1"/>
    <s v="Binders"/>
    <s v="OFF-BI-10001982"/>
    <s v="Wilson Jones Custom Binder Spines &amp; Labels"/>
    <s v="United States"/>
    <s v="US-2016-150147"/>
    <x v="134"/>
    <d v="2016-04-29T00:00:00"/>
    <s v="Second Class"/>
    <n v="4"/>
    <n v="4"/>
    <s v="Spring"/>
    <n v="4.8959999999999999"/>
    <n v="3.216241213916097"/>
    <n v="1.6797587860839029"/>
    <n v="0.34308798735373836"/>
    <n v="3"/>
    <n v="14.687999999999999"/>
    <n v="0.7"/>
    <n v="476"/>
    <x v="0"/>
    <x v="1"/>
    <n v="1.972167480572725"/>
  </r>
  <r>
    <s v="V106"/>
    <x v="110"/>
    <x v="3"/>
    <x v="1"/>
    <s v="Binders"/>
    <s v="OFF-BI-10001922"/>
    <s v="Storex Dura Pro Binders"/>
    <s v="United States"/>
    <s v="CA-2015-137946"/>
    <x v="135"/>
    <d v="2015-09-04T00:00:00"/>
    <s v="Second Class"/>
    <n v="3"/>
    <n v="9"/>
    <s v="Autumn"/>
    <n v="4.7519999999999998"/>
    <n v="3.9561952265833851"/>
    <n v="0.79580477341661471"/>
    <n v="0.16746733447319334"/>
    <n v="1"/>
    <n v="4.7519999999999998"/>
    <n v="0.2"/>
    <n v="141"/>
    <x v="0"/>
    <x v="1"/>
    <n v="27.30333131322989"/>
  </r>
  <r>
    <s v="V070"/>
    <x v="59"/>
    <x v="3"/>
    <x v="2"/>
    <s v="Copiers"/>
    <s v="TEC-CO-10001449"/>
    <s v="Hewlett Packard LaserJet 3310 Copier"/>
    <s v="United States"/>
    <s v="CA-2015-137946"/>
    <x v="135"/>
    <d v="2015-09-04T00:00:00"/>
    <s v="Second Class"/>
    <n v="3"/>
    <n v="9"/>
    <s v="Autumn"/>
    <n v="959.98400000000004"/>
    <n v="692.9679722646257"/>
    <n v="267.01602773537434"/>
    <n v="0.27814633132987043"/>
    <n v="2"/>
    <n v="1919.9680000000001"/>
    <n v="0.2"/>
    <n v="149"/>
    <x v="0"/>
    <x v="0"/>
    <n v="1463.972087173772"/>
  </r>
  <r>
    <s v="V139"/>
    <x v="2"/>
    <x v="2"/>
    <x v="1"/>
    <s v="Binders"/>
    <s v="OFF-BI-10004140"/>
    <s v="Avery Non-Stick Binders"/>
    <s v="United States"/>
    <s v="CA-2015-137946"/>
    <x v="135"/>
    <d v="2015-09-04T00:00:00"/>
    <s v="Second Class"/>
    <n v="3"/>
    <n v="9"/>
    <s v="Autumn"/>
    <n v="14.368"/>
    <n v="9.9554243014419583"/>
    <n v="4.412575698558042"/>
    <n v="0.30711133759451853"/>
    <n v="4"/>
    <n v="57.472000000000001"/>
    <n v="0.2"/>
    <n v="211"/>
    <x v="0"/>
    <x v="1"/>
    <n v="3.6773325616852728"/>
  </r>
  <r>
    <s v="V109"/>
    <x v="58"/>
    <x v="1"/>
    <x v="1"/>
    <s v="Binders"/>
    <s v="OFF-BI-10003314"/>
    <s v="Tuff Stuff Recycled Round Ring Binders"/>
    <s v="United States"/>
    <s v="CA-2014-129924"/>
    <x v="136"/>
    <d v="2014-07-17T00:00:00"/>
    <s v="Standard Class"/>
    <n v="5"/>
    <n v="7"/>
    <s v="Summer"/>
    <n v="7.7119999999999997"/>
    <n v="5.4134136742879368"/>
    <n v="2.2985863257120629"/>
    <n v="0.29805320613486291"/>
    <n v="2"/>
    <n v="15.423999999999999"/>
    <n v="0.2"/>
    <n v="245"/>
    <x v="0"/>
    <x v="1"/>
    <n v="6.4537222162442376"/>
  </r>
  <r>
    <s v="V046"/>
    <x v="70"/>
    <x v="1"/>
    <x v="0"/>
    <s v="Tables"/>
    <s v="FUR-TA-10004575"/>
    <s v="Hon 5100 Series Wood Tables"/>
    <s v="United States"/>
    <s v="CA-2014-129924"/>
    <x v="136"/>
    <d v="2014-07-17T00:00:00"/>
    <s v="Standard Class"/>
    <n v="5"/>
    <n v="7"/>
    <s v="Summer"/>
    <n v="698.35199999999998"/>
    <n v="502.62614135360428"/>
    <n v="195.72585864639569"/>
    <n v="0.28026820091643712"/>
    <n v="3"/>
    <n v="2095.056"/>
    <n v="0.2"/>
    <n v="329"/>
    <x v="0"/>
    <x v="0"/>
    <n v="537.25401950837431"/>
  </r>
  <r>
    <s v="V106"/>
    <x v="110"/>
    <x v="4"/>
    <x v="1"/>
    <s v="Fasteners"/>
    <s v="OFF-FA-10000490"/>
    <s v="OIC Binder Clips, Mini, 1/4&quot; Capacity, Black"/>
    <s v="United States"/>
    <s v="CA-2015-128167"/>
    <x v="137"/>
    <d v="2015-06-26T00:00:00"/>
    <s v="Second Class"/>
    <n v="4"/>
    <n v="6"/>
    <s v="Summer"/>
    <n v="4.96"/>
    <n v="4.1820190227774559"/>
    <n v="0.77798097722254411"/>
    <n v="0.15685100347228711"/>
    <n v="4"/>
    <n v="19.84"/>
    <n v="0"/>
    <n v="310"/>
    <x v="0"/>
    <x v="1"/>
    <n v="1.73245352030004"/>
  </r>
  <r>
    <s v="V135"/>
    <x v="51"/>
    <x v="0"/>
    <x v="1"/>
    <s v="Art"/>
    <s v="OFF-AR-10000122"/>
    <s v="Newell 314"/>
    <s v="United States"/>
    <s v="CA-2014-122336"/>
    <x v="138"/>
    <d v="2014-04-17T00:00:00"/>
    <s v="Second Class"/>
    <n v="4"/>
    <n v="4"/>
    <s v="Spring"/>
    <n v="17.856000000000002"/>
    <n v="13.565114512580649"/>
    <n v="4.2908854874193523"/>
    <n v="0.24030496681335975"/>
    <n v="4"/>
    <n v="71.424000000000007"/>
    <n v="0.2"/>
    <n v="405"/>
    <x v="0"/>
    <x v="1"/>
    <n v="11.055885775717581"/>
  </r>
  <r>
    <s v="V137"/>
    <x v="11"/>
    <x v="3"/>
    <x v="1"/>
    <s v="Binders"/>
    <s v="OFF-BI-10003656"/>
    <s v="Fellowes PB200 Plastic Comb Binding Machine"/>
    <s v="United States"/>
    <s v="CA-2014-122336"/>
    <x v="138"/>
    <d v="2014-04-17T00:00:00"/>
    <s v="Second Class"/>
    <n v="4"/>
    <n v="4"/>
    <s v="Spring"/>
    <n v="509.97"/>
    <n v="418.91447075867592"/>
    <n v="91.055529241324109"/>
    <n v="0.17855075640003157"/>
    <n v="10"/>
    <n v="5099.7000000000007"/>
    <n v="0.7"/>
    <n v="129"/>
    <x v="0"/>
    <x v="0"/>
    <n v="350.13401137885762"/>
  </r>
  <r>
    <s v="V105"/>
    <x v="85"/>
    <x v="4"/>
    <x v="1"/>
    <s v="Fasteners"/>
    <s v="OFF-FA-10002780"/>
    <s v="Staples"/>
    <s v="United States"/>
    <s v="CA-2014-122336"/>
    <x v="138"/>
    <d v="2014-04-17T00:00:00"/>
    <s v="Second Class"/>
    <n v="4"/>
    <n v="4"/>
    <s v="Spring"/>
    <n v="30.992000000000001"/>
    <n v="25.474324208212419"/>
    <n v="5.5176757917875818"/>
    <n v="0.1780354863121961"/>
    <n v="13"/>
    <n v="402.89600000000002"/>
    <n v="0.2"/>
    <n v="394"/>
    <x v="0"/>
    <x v="1"/>
    <n v="8.2519638389900862"/>
  </r>
  <r>
    <s v="V063"/>
    <x v="88"/>
    <x v="0"/>
    <x v="2"/>
    <s v="Phones"/>
    <s v="TEC-PH-10000702"/>
    <s v="Square Credit Card Reader, 4 1/2&quot; x 4 1/2&quot; x 1&quot;, White"/>
    <s v="United States"/>
    <s v="CA-2014-122336"/>
    <x v="138"/>
    <d v="2014-04-17T00:00:00"/>
    <s v="Second Class"/>
    <n v="4"/>
    <n v="4"/>
    <s v="Spring"/>
    <n v="71.927999999999997"/>
    <n v="48.674714968013816"/>
    <n v="23.253285031986181"/>
    <n v="0.32328557768860777"/>
    <n v="12"/>
    <n v="863.13599999999997"/>
    <n v="0.4"/>
    <n v="215"/>
    <x v="0"/>
    <x v="1"/>
    <n v="34.502399812186979"/>
  </r>
  <r>
    <s v="V113"/>
    <x v="117"/>
    <x v="0"/>
    <x v="1"/>
    <s v="Storage"/>
    <s v="OFF-ST-10000107"/>
    <s v="Fellowes Super Stor/Drawer"/>
    <s v="United States"/>
    <s v="US-2015-120712"/>
    <x v="139"/>
    <d v="2015-12-24T00:00:00"/>
    <s v="Standard Class"/>
    <n v="4"/>
    <n v="12"/>
    <s v="Winter"/>
    <n v="88.8"/>
    <n v="63.326563380437221"/>
    <n v="25.473436619562776"/>
    <n v="0.28686302499507632"/>
    <n v="4"/>
    <n v="355.2"/>
    <n v="0.2"/>
    <n v="495"/>
    <x v="0"/>
    <x v="2"/>
    <n v="88.16176892508453"/>
  </r>
  <r>
    <s v="V089"/>
    <x v="118"/>
    <x v="2"/>
    <x v="2"/>
    <s v="Phones"/>
    <s v="TEC-PH-10002293"/>
    <s v="Anker 36W 4-Port USB Wall Charger Travel Power Adapter for iPhone 5s 5c 5"/>
    <s v="United States"/>
    <s v="CA-2017-169901"/>
    <x v="140"/>
    <d v="2017-06-19T00:00:00"/>
    <s v="Standard Class"/>
    <n v="4"/>
    <n v="6"/>
    <s v="Summer"/>
    <n v="47.975999999999999"/>
    <n v="40.146123478338389"/>
    <n v="7.8298765216616104"/>
    <n v="0.16320402954939159"/>
    <n v="3"/>
    <n v="143.928"/>
    <n v="0.2"/>
    <n v="325"/>
    <x v="0"/>
    <x v="1"/>
    <n v="21.517511841908359"/>
  </r>
  <r>
    <s v="V113"/>
    <x v="117"/>
    <x v="0"/>
    <x v="1"/>
    <s v="Art"/>
    <s v="OFF-AR-10004027"/>
    <s v="Binney &amp; Smith inkTank Erasable Desk Highlighter, Chisel Tip, Yellow, 12/Box"/>
    <s v="United States"/>
    <s v="CA-2017-134306"/>
    <x v="141"/>
    <d v="2017-07-12T00:00:00"/>
    <s v="Standard Class"/>
    <n v="4"/>
    <n v="7"/>
    <s v="Summer"/>
    <n v="7.56"/>
    <n v="5.0601181133770936"/>
    <n v="2.499881886622906"/>
    <n v="0.33067220722525215"/>
    <n v="3"/>
    <n v="22.68"/>
    <n v="0"/>
    <n v="158"/>
    <x v="0"/>
    <x v="1"/>
    <n v="1.7699898304792601"/>
  </r>
  <r>
    <s v="V109"/>
    <x v="58"/>
    <x v="4"/>
    <x v="1"/>
    <s v="Paper"/>
    <s v="OFF-PA-10000249"/>
    <s v="Easy-staple paper"/>
    <s v="United States"/>
    <s v="CA-2017-134306"/>
    <x v="141"/>
    <d v="2017-07-12T00:00:00"/>
    <s v="Standard Class"/>
    <n v="4"/>
    <n v="7"/>
    <s v="Summer"/>
    <n v="24.56"/>
    <n v="20.275749471321451"/>
    <n v="4.2842505286785482"/>
    <n v="0.17444016810580409"/>
    <n v="2"/>
    <n v="49.12"/>
    <n v="0"/>
    <n v="175"/>
    <x v="0"/>
    <x v="1"/>
    <n v="13.05766917434604"/>
  </r>
  <r>
    <s v="V140"/>
    <x v="80"/>
    <x v="2"/>
    <x v="1"/>
    <s v="Art"/>
    <s v="OFF-AR-10001374"/>
    <s v="BIC Brite Liner Highlighters, Chisel Tip"/>
    <s v="United States"/>
    <s v="CA-2017-134306"/>
    <x v="141"/>
    <d v="2017-07-12T00:00:00"/>
    <s v="Standard Class"/>
    <n v="4"/>
    <n v="7"/>
    <s v="Summer"/>
    <n v="12.96"/>
    <n v="8.8662576169198815"/>
    <n v="4.0937423830801194"/>
    <n v="0.31587518387963881"/>
    <n v="2"/>
    <n v="25.92"/>
    <n v="0"/>
    <n v="315"/>
    <x v="0"/>
    <x v="1"/>
    <n v="8.7675780920388728"/>
  </r>
  <r>
    <s v="V076"/>
    <x v="106"/>
    <x v="3"/>
    <x v="2"/>
    <s v="Accessories"/>
    <s v="TEC-AC-10000290"/>
    <s v="Sabrent 4-Port USB 2.0 Hub"/>
    <s v="United States"/>
    <s v="CA-2016-129714"/>
    <x v="142"/>
    <d v="2016-09-03T00:00:00"/>
    <s v="First Class"/>
    <n v="2"/>
    <n v="9"/>
    <s v="Autumn"/>
    <n v="6.79"/>
    <n v="5.2140922009955997"/>
    <n v="1.5759077990044004"/>
    <n v="0.23209245935263628"/>
    <n v="1"/>
    <n v="6.79"/>
    <n v="0"/>
    <n v="231"/>
    <x v="0"/>
    <x v="1"/>
    <n v="17.011174787964141"/>
  </r>
  <r>
    <s v="V128"/>
    <x v="72"/>
    <x v="4"/>
    <x v="1"/>
    <s v="Paper"/>
    <s v="OFF-PA-10001970"/>
    <s v="Xerox 1881"/>
    <s v="United States"/>
    <s v="CA-2016-129714"/>
    <x v="142"/>
    <d v="2016-09-03T00:00:00"/>
    <s v="First Class"/>
    <n v="2"/>
    <n v="9"/>
    <s v="Autumn"/>
    <n v="24.56"/>
    <n v="16.74300157487512"/>
    <n v="7.8169984251248792"/>
    <n v="0.31828169483407492"/>
    <n v="2"/>
    <n v="49.12"/>
    <n v="0"/>
    <n v="403"/>
    <x v="0"/>
    <x v="2"/>
    <n v="128.2391351245675"/>
  </r>
  <r>
    <s v="V116"/>
    <x v="62"/>
    <x v="4"/>
    <x v="1"/>
    <s v="Binders"/>
    <s v="OFF-BI-10002160"/>
    <s v="Acco Hanging Data Binders"/>
    <s v="United States"/>
    <s v="CA-2016-129714"/>
    <x v="142"/>
    <d v="2016-09-03T00:00:00"/>
    <s v="First Class"/>
    <n v="2"/>
    <n v="9"/>
    <s v="Autumn"/>
    <n v="3.048"/>
    <n v="2.394258663261382"/>
    <n v="0.65374133673861801"/>
    <n v="0.21448206585912663"/>
    <n v="1"/>
    <n v="3.048"/>
    <n v="0.2"/>
    <n v="497"/>
    <x v="0"/>
    <x v="1"/>
    <n v="4.7673960547511829"/>
  </r>
  <r>
    <s v="V137"/>
    <x v="11"/>
    <x v="3"/>
    <x v="1"/>
    <s v="Paper"/>
    <s v="OFF-PA-10001970"/>
    <s v="Xerox 1881"/>
    <s v="United States"/>
    <s v="CA-2016-129714"/>
    <x v="142"/>
    <d v="2016-09-03T00:00:00"/>
    <s v="First Class"/>
    <n v="2"/>
    <n v="9"/>
    <s v="Autumn"/>
    <n v="49.12"/>
    <n v="32.871209437751929"/>
    <n v="16.248790562248068"/>
    <n v="0.3307978534659623"/>
    <n v="4"/>
    <n v="196.48"/>
    <n v="0"/>
    <n v="180"/>
    <x v="0"/>
    <x v="2"/>
    <n v="128.2391351245675"/>
  </r>
  <r>
    <s v="V123"/>
    <x v="14"/>
    <x v="4"/>
    <x v="1"/>
    <s v="Binders"/>
    <s v="OFF-BI-10004995"/>
    <s v="GBC DocuBind P400 Electric Binding System"/>
    <s v="United States"/>
    <s v="CA-2016-129714"/>
    <x v="142"/>
    <d v="2016-09-03T00:00:00"/>
    <s v="First Class"/>
    <n v="2"/>
    <n v="9"/>
    <s v="Autumn"/>
    <n v="4355.1679999999997"/>
    <n v="3700.651849836956"/>
    <n v="654.51615016304368"/>
    <n v="0.15028493738084128"/>
    <n v="4"/>
    <n v="17420.671999999999"/>
    <n v="0.2"/>
    <n v="404"/>
    <x v="0"/>
    <x v="0"/>
    <n v="1677.9411627801501"/>
  </r>
  <r>
    <s v="V025"/>
    <x v="86"/>
    <x v="1"/>
    <x v="0"/>
    <s v="Bookcases"/>
    <s v="FUR-BO-10002268"/>
    <s v="Sauder Barrister Bookcases"/>
    <s v="United States"/>
    <s v="CA-2016-138520"/>
    <x v="143"/>
    <d v="2016-04-13T00:00:00"/>
    <s v="Standard Class"/>
    <n v="5"/>
    <n v="4"/>
    <s v="Spring"/>
    <n v="388.70400000000001"/>
    <n v="254.95649195497791"/>
    <n v="133.7475080450221"/>
    <n v="0.34408575174174205"/>
    <n v="6"/>
    <n v="2332.2240000000002"/>
    <n v="0.2"/>
    <n v="166"/>
    <x v="0"/>
    <x v="2"/>
    <n v="124.4600515541165"/>
  </r>
  <r>
    <s v="V132"/>
    <x v="23"/>
    <x v="3"/>
    <x v="1"/>
    <s v="Envelopes"/>
    <s v="OFF-EN-10001137"/>
    <s v="#10 Gummed Flap White Envelopes, 100/Box"/>
    <s v="United States"/>
    <s v="CA-2016-138520"/>
    <x v="143"/>
    <d v="2016-04-13T00:00:00"/>
    <s v="Standard Class"/>
    <n v="5"/>
    <n v="4"/>
    <s v="Spring"/>
    <n v="8.26"/>
    <n v="6.3568605048538176"/>
    <n v="1.9031394951461822"/>
    <n v="0.23040429723319397"/>
    <n v="2"/>
    <n v="16.52"/>
    <n v="0"/>
    <n v="329"/>
    <x v="0"/>
    <x v="1"/>
    <n v="4.3446867167457146"/>
  </r>
  <r>
    <s v="V118"/>
    <x v="73"/>
    <x v="4"/>
    <x v="1"/>
    <s v="Art"/>
    <s v="OFF-AR-10002399"/>
    <s v="Dixon Prang Watercolor Pencils, 10-Color Set with Brush"/>
    <s v="United States"/>
    <s v="CA-2016-138520"/>
    <x v="143"/>
    <d v="2016-04-13T00:00:00"/>
    <s v="Standard Class"/>
    <n v="5"/>
    <n v="4"/>
    <s v="Spring"/>
    <n v="17.04"/>
    <n v="11.132455093582051"/>
    <n v="5.9075449064179484"/>
    <n v="0.34668690765363547"/>
    <n v="4"/>
    <n v="68.16"/>
    <n v="0"/>
    <n v="432"/>
    <x v="0"/>
    <x v="1"/>
    <n v="11.834901991265379"/>
  </r>
  <r>
    <s v="V118"/>
    <x v="73"/>
    <x v="4"/>
    <x v="1"/>
    <s v="Paper"/>
    <s v="OFF-PA-10002713"/>
    <s v="Adams Phone Message Book, 200 Message Capacity, 8 1/16 x 11"/>
    <s v="United States"/>
    <s v="CA-2016-138520"/>
    <x v="143"/>
    <d v="2016-04-13T00:00:00"/>
    <s v="Standard Class"/>
    <n v="5"/>
    <n v="4"/>
    <s v="Spring"/>
    <n v="34.4"/>
    <n v="28.56554478486666"/>
    <n v="5.8344552151333389"/>
    <n v="0.16960625625387613"/>
    <n v="5"/>
    <n v="172"/>
    <n v="0"/>
    <n v="492"/>
    <x v="0"/>
    <x v="1"/>
    <n v="13.480737580499291"/>
  </r>
  <r>
    <s v="V100"/>
    <x v="17"/>
    <x v="1"/>
    <x v="1"/>
    <s v="Paper"/>
    <s v="OFF-PA-10002666"/>
    <s v="Southworth 25% Cotton Linen-Finish Paper &amp; Envelopes"/>
    <s v="United States"/>
    <s v="CA-2016-130001"/>
    <x v="131"/>
    <d v="2016-04-28T00:00:00"/>
    <s v="Standard Class"/>
    <n v="5"/>
    <n v="4"/>
    <s v="Spring"/>
    <n v="36.24"/>
    <n v="28.5366527624066"/>
    <n v="7.7033472375934018"/>
    <n v="0.21256476924926604"/>
    <n v="5"/>
    <n v="181.20000000000002"/>
    <n v="0.2"/>
    <n v="376"/>
    <x v="0"/>
    <x v="1"/>
    <n v="27.240333037611709"/>
  </r>
  <r>
    <s v="V132"/>
    <x v="23"/>
    <x v="1"/>
    <x v="1"/>
    <s v="Appliances"/>
    <s v="OFF-AP-10001124"/>
    <s v="Belkin 8 Outlet SurgeMaster II Gold Surge Protector with Phone Protection"/>
    <s v="United States"/>
    <s v="CA-2017-155698"/>
    <x v="144"/>
    <d v="2017-03-11T00:00:00"/>
    <s v="First Class"/>
    <n v="3"/>
    <n v="3"/>
    <s v="Spring"/>
    <n v="647.84"/>
    <n v="430.21524075074592"/>
    <n v="217.62475924925411"/>
    <n v="0.33592362195797437"/>
    <n v="8"/>
    <n v="5182.72"/>
    <n v="0"/>
    <n v="460"/>
    <x v="0"/>
    <x v="2"/>
    <n v="132.5509689941303"/>
  </r>
  <r>
    <s v="V129"/>
    <x v="4"/>
    <x v="2"/>
    <x v="1"/>
    <s v="Labels"/>
    <s v="OFF-LA-10001158"/>
    <s v="Avery Address/Shipping Labels for Typewriters, 4&quot; x 2&quot;"/>
    <s v="United States"/>
    <s v="CA-2017-155698"/>
    <x v="144"/>
    <d v="2017-03-11T00:00:00"/>
    <s v="First Class"/>
    <n v="3"/>
    <n v="3"/>
    <s v="Spring"/>
    <n v="20.7"/>
    <n v="13.95456724578346"/>
    <n v="6.7454327542165391"/>
    <n v="0.32586631662881832"/>
    <n v="2"/>
    <n v="41.4"/>
    <n v="0"/>
    <n v="171"/>
    <x v="0"/>
    <x v="1"/>
    <n v="26.788406607550009"/>
  </r>
  <r>
    <s v="V136"/>
    <x v="10"/>
    <x v="0"/>
    <x v="1"/>
    <s v="Labels"/>
    <s v="OFF-LA-10001158"/>
    <s v="Avery Address/Shipping Labels for Typewriters, 4&quot; x 2&quot;"/>
    <s v="United States"/>
    <s v="CA-2017-144904"/>
    <x v="145"/>
    <d v="2017-10-01T00:00:00"/>
    <s v="Standard Class"/>
    <n v="6"/>
    <n v="9"/>
    <s v="Autumn"/>
    <n v="20.7"/>
    <n v="13.6492300048002"/>
    <n v="7.0507699951997989"/>
    <n v="0.34061690798066663"/>
    <n v="2"/>
    <n v="41.4"/>
    <n v="0"/>
    <n v="308"/>
    <x v="1"/>
    <x v="1"/>
    <n v="26.788406607550009"/>
  </r>
  <r>
    <s v="V044"/>
    <x v="69"/>
    <x v="3"/>
    <x v="0"/>
    <s v="Chairs"/>
    <s v="FUR-CH-10000785"/>
    <s v="Global Ergonomic Managers Chair"/>
    <s v="United States"/>
    <s v="CA-2017-144904"/>
    <x v="145"/>
    <d v="2017-10-01T00:00:00"/>
    <s v="Standard Class"/>
    <n v="6"/>
    <n v="9"/>
    <s v="Autumn"/>
    <n v="488.64600000000002"/>
    <n v="403.65141177378467"/>
    <n v="84.994588226215342"/>
    <n v="0.17393898287556911"/>
    <n v="3"/>
    <n v="1465.9380000000001"/>
    <n v="0.1"/>
    <n v="371"/>
    <x v="1"/>
    <x v="0"/>
    <n v="298.7889562752826"/>
  </r>
  <r>
    <s v="V109"/>
    <x v="58"/>
    <x v="4"/>
    <x v="1"/>
    <s v="Art"/>
    <s v="OFF-AR-10003732"/>
    <s v="Newell 333"/>
    <s v="United States"/>
    <s v="CA-2017-144904"/>
    <x v="145"/>
    <d v="2017-10-01T00:00:00"/>
    <s v="Standard Class"/>
    <n v="6"/>
    <n v="9"/>
    <s v="Autumn"/>
    <n v="5.56"/>
    <n v="4.17354990389099"/>
    <n v="1.3864500961090096"/>
    <n v="0.24936152807716003"/>
    <n v="2"/>
    <n v="11.12"/>
    <n v="0"/>
    <n v="243"/>
    <x v="1"/>
    <x v="1"/>
    <n v="5.320302274392791"/>
  </r>
  <r>
    <s v="V020"/>
    <x v="77"/>
    <x v="4"/>
    <x v="0"/>
    <s v="Furnishings"/>
    <s v="FUR-FU-10000023"/>
    <s v="Eldon Wave Desk Accessories"/>
    <s v="United States"/>
    <s v="CA-2017-144904"/>
    <x v="145"/>
    <d v="2017-10-01T00:00:00"/>
    <s v="Standard Class"/>
    <n v="6"/>
    <n v="9"/>
    <s v="Autumn"/>
    <n v="47.12"/>
    <n v="34.891053615840008"/>
    <n v="12.22894638415999"/>
    <n v="0.25952772462139201"/>
    <n v="8"/>
    <n v="376.96"/>
    <n v="0"/>
    <n v="350"/>
    <x v="1"/>
    <x v="1"/>
    <n v="23.367790952505551"/>
  </r>
  <r>
    <s v="V102"/>
    <x v="66"/>
    <x v="2"/>
    <x v="1"/>
    <s v="Storage"/>
    <s v="OFF-ST-10001713"/>
    <s v="Gould Plastics 9-Pocket Panel Bin, 18-3/8w x 5-1/4d x 20-1/2h, Black"/>
    <s v="United States"/>
    <s v="CA-2014-123344"/>
    <x v="146"/>
    <d v="2014-09-29T00:00:00"/>
    <s v="Standard Class"/>
    <n v="5"/>
    <n v="9"/>
    <s v="Autumn"/>
    <n v="211.96"/>
    <n v="173.13391601486691"/>
    <n v="38.826083985133096"/>
    <n v="0.18317646718783306"/>
    <n v="4"/>
    <n v="847.84"/>
    <n v="0"/>
    <n v="383"/>
    <x v="0"/>
    <x v="2"/>
    <n v="75.536311024566203"/>
  </r>
  <r>
    <s v="V105"/>
    <x v="85"/>
    <x v="3"/>
    <x v="1"/>
    <s v="Binders"/>
    <s v="OFF-BI-10002412"/>
    <s v="Wilson Jones Snap Scratch Pad Binder Tool for Ring Binders"/>
    <s v="United States"/>
    <s v="CA-2016-155516"/>
    <x v="147"/>
    <d v="2016-10-21T00:00:00"/>
    <s v="Same Day"/>
    <n v="0"/>
    <n v="10"/>
    <s v="Autumn"/>
    <n v="23.2"/>
    <n v="17.04939370938186"/>
    <n v="6.1506062906181391"/>
    <n v="0.26511234011285084"/>
    <n v="4"/>
    <n v="92.8"/>
    <n v="0"/>
    <n v="278"/>
    <x v="0"/>
    <x v="1"/>
    <n v="19.28183808665554"/>
  </r>
  <r>
    <s v="V135"/>
    <x v="51"/>
    <x v="0"/>
    <x v="1"/>
    <s v="Supplies"/>
    <s v="OFF-SU-10001225"/>
    <s v="Staple remover"/>
    <s v="United States"/>
    <s v="CA-2016-155516"/>
    <x v="147"/>
    <d v="2016-10-21T00:00:00"/>
    <s v="Same Day"/>
    <n v="0"/>
    <n v="10"/>
    <s v="Autumn"/>
    <n v="7.36"/>
    <n v="5.7248773202447358"/>
    <n v="1.6351226797552645"/>
    <n v="0.22216340757544353"/>
    <n v="2"/>
    <n v="14.72"/>
    <n v="0"/>
    <n v="179"/>
    <x v="0"/>
    <x v="1"/>
    <n v="7.1675701401720326"/>
  </r>
  <r>
    <s v="V114"/>
    <x v="13"/>
    <x v="1"/>
    <x v="1"/>
    <s v="Storage"/>
    <s v="OFF-ST-10002406"/>
    <s v="Pizazz Global Quick File"/>
    <s v="United States"/>
    <s v="CA-2016-155516"/>
    <x v="147"/>
    <d v="2016-10-21T00:00:00"/>
    <s v="Same Day"/>
    <n v="0"/>
    <n v="10"/>
    <s v="Autumn"/>
    <n v="104.79"/>
    <n v="87.95958182197316"/>
    <n v="16.830418178026846"/>
    <n v="0.16061091877113126"/>
    <n v="7"/>
    <n v="733.53000000000009"/>
    <n v="0"/>
    <n v="156"/>
    <x v="0"/>
    <x v="2"/>
    <n v="45.274454519077317"/>
  </r>
  <r>
    <s v="V033"/>
    <x v="74"/>
    <x v="0"/>
    <x v="0"/>
    <s v="Bookcases"/>
    <s v="FUR-BO-10002545"/>
    <s v="Atlantic Metals Mobile 3-Shelf Bookcases, Custom Colors"/>
    <s v="United States"/>
    <s v="CA-2016-155516"/>
    <x v="147"/>
    <d v="2016-10-21T00:00:00"/>
    <s v="Same Day"/>
    <n v="0"/>
    <n v="10"/>
    <s v="Autumn"/>
    <n v="1043.92"/>
    <n v="744.21939541742631"/>
    <n v="299.70060458257376"/>
    <n v="0.28709154397135195"/>
    <n v="4"/>
    <n v="4175.68"/>
    <n v="0"/>
    <n v="465"/>
    <x v="0"/>
    <x v="0"/>
    <n v="421.33853612573398"/>
  </r>
  <r>
    <s v="V131"/>
    <x v="41"/>
    <x v="3"/>
    <x v="1"/>
    <s v="Paper"/>
    <s v="OFF-PA-10002036"/>
    <s v="Xerox 1930"/>
    <s v="United States"/>
    <s v="CA-2017-104745"/>
    <x v="148"/>
    <d v="2017-06-04T00:00:00"/>
    <s v="Standard Class"/>
    <n v="6"/>
    <n v="5"/>
    <s v="Summer"/>
    <n v="25.92"/>
    <n v="19.69595813151453"/>
    <n v="6.2240418684854717"/>
    <n v="0.24012507208663084"/>
    <n v="5"/>
    <n v="129.60000000000002"/>
    <n v="0.2"/>
    <n v="407"/>
    <x v="1"/>
    <x v="1"/>
    <n v="10.74977119756509"/>
  </r>
  <r>
    <s v="V125"/>
    <x v="64"/>
    <x v="2"/>
    <x v="1"/>
    <s v="Storage"/>
    <s v="OFF-ST-10002205"/>
    <s v="File Shuttle I and Handi-File"/>
    <s v="United States"/>
    <s v="CA-2017-104745"/>
    <x v="148"/>
    <d v="2017-06-04T00:00:00"/>
    <s v="Standard Class"/>
    <n v="6"/>
    <n v="5"/>
    <s v="Summer"/>
    <n v="53.423999999999999"/>
    <n v="42.605249135097289"/>
    <n v="10.818750864902711"/>
    <n v="0.20250731627925111"/>
    <n v="3"/>
    <n v="160.27199999999999"/>
    <n v="0.2"/>
    <n v="273"/>
    <x v="1"/>
    <x v="2"/>
    <n v="59.118358163940911"/>
  </r>
  <r>
    <s v="V114"/>
    <x v="13"/>
    <x v="1"/>
    <x v="1"/>
    <s v="Binders"/>
    <s v="OFF-BI-10001982"/>
    <s v="Wilson Jones Custom Binder Spines &amp; Labels"/>
    <s v="United States"/>
    <s v="US-2014-119137"/>
    <x v="149"/>
    <d v="2014-07-27T00:00:00"/>
    <s v="Standard Class"/>
    <n v="4"/>
    <n v="7"/>
    <s v="Summer"/>
    <n v="8.16"/>
    <n v="6.6431204089465909"/>
    <n v="1.5168795910534092"/>
    <n v="0.18589210674674131"/>
    <n v="5"/>
    <n v="40.799999999999997"/>
    <n v="0.7"/>
    <n v="337"/>
    <x v="0"/>
    <x v="1"/>
    <n v="1.972167480572725"/>
  </r>
  <r>
    <s v="V096"/>
    <x v="37"/>
    <x v="1"/>
    <x v="2"/>
    <s v="Accessories"/>
    <s v="TEC-AC-10003911"/>
    <s v="NETGEAR AC1750 Dual Band Gigabit Smart WiFi Router"/>
    <s v="United States"/>
    <s v="US-2014-119137"/>
    <x v="149"/>
    <d v="2014-07-27T00:00:00"/>
    <s v="Standard Class"/>
    <n v="4"/>
    <n v="7"/>
    <s v="Summer"/>
    <n v="1023.936"/>
    <n v="853.32361636926214"/>
    <n v="170.6123836307379"/>
    <n v="0.16662406989376083"/>
    <n v="8"/>
    <n v="8191.4880000000003"/>
    <n v="0.2"/>
    <n v="265"/>
    <x v="0"/>
    <x v="0"/>
    <n v="311.5494599244235"/>
  </r>
  <r>
    <s v="V115"/>
    <x v="44"/>
    <x v="3"/>
    <x v="1"/>
    <s v="Art"/>
    <s v="OFF-AR-10000658"/>
    <s v="Newell 324"/>
    <s v="United States"/>
    <s v="US-2014-119137"/>
    <x v="149"/>
    <d v="2014-07-27T00:00:00"/>
    <s v="Standard Class"/>
    <n v="4"/>
    <n v="7"/>
    <s v="Summer"/>
    <n v="9.24"/>
    <n v="6.6290652556521241"/>
    <n v="2.6109347443478761"/>
    <n v="0.28256869527574419"/>
    <n v="1"/>
    <n v="9.24"/>
    <n v="0.2"/>
    <n v="183"/>
    <x v="0"/>
    <x v="1"/>
    <n v="17.878976480772049"/>
  </r>
  <r>
    <s v="V090"/>
    <x v="21"/>
    <x v="3"/>
    <x v="2"/>
    <s v="Accessories"/>
    <s v="TEC-AC-10002076"/>
    <s v="Microsoft Natural Keyboard Elite"/>
    <s v="United States"/>
    <s v="US-2014-119137"/>
    <x v="149"/>
    <d v="2014-07-27T00:00:00"/>
    <s v="Standard Class"/>
    <n v="4"/>
    <n v="7"/>
    <s v="Summer"/>
    <n v="479.04"/>
    <n v="342.89894411634452"/>
    <n v="136.1410558836555"/>
    <n v="0.28419559093949459"/>
    <n v="10"/>
    <n v="4790.4000000000005"/>
    <n v="0.2"/>
    <n v="147"/>
    <x v="0"/>
    <x v="0"/>
    <n v="221.98714806042261"/>
  </r>
  <r>
    <s v="V115"/>
    <x v="44"/>
    <x v="0"/>
    <x v="1"/>
    <s v="Paper"/>
    <s v="OFF-PA-10003039"/>
    <s v="Xerox 1960"/>
    <s v="United States"/>
    <s v="US-2016-134656"/>
    <x v="150"/>
    <d v="2016-10-01T00:00:00"/>
    <s v="First Class"/>
    <n v="3"/>
    <n v="9"/>
    <s v="Autumn"/>
    <n v="99.135999999999996"/>
    <n v="80.957331206012029"/>
    <n v="18.178668793987967"/>
    <n v="0.18337101349648935"/>
    <n v="4"/>
    <n v="396.54399999999998"/>
    <n v="0.2"/>
    <n v="226"/>
    <x v="0"/>
    <x v="2"/>
    <n v="80.563885613013142"/>
  </r>
  <r>
    <s v="V024"/>
    <x v="50"/>
    <x v="2"/>
    <x v="0"/>
    <s v="Tables"/>
    <s v="FUR-TA-10004915"/>
    <s v="Office Impressions End Table, 20-1/2&quot;H x 24&quot;W x 20&quot;D"/>
    <s v="United States"/>
    <s v="US-2017-134481"/>
    <x v="151"/>
    <d v="2017-09-01T00:00:00"/>
    <s v="Standard Class"/>
    <n v="5"/>
    <n v="8"/>
    <s v="Autumn"/>
    <n v="1488.424"/>
    <n v="981.50531203498042"/>
    <n v="506.91868796501956"/>
    <n v="0.34057411595420362"/>
    <n v="7"/>
    <n v="10418.968000000001"/>
    <n v="0.3"/>
    <n v="268"/>
    <x v="0"/>
    <x v="0"/>
    <n v="801.77680725947664"/>
  </r>
  <r>
    <s v="V108"/>
    <x v="76"/>
    <x v="4"/>
    <x v="1"/>
    <s v="Appliances"/>
    <s v="OFF-AP-10000696"/>
    <s v="Holmes Odor Grabber"/>
    <s v="United States"/>
    <s v="CA-2015-130792"/>
    <x v="152"/>
    <d v="2015-05-05T00:00:00"/>
    <s v="Standard Class"/>
    <n v="7"/>
    <n v="4"/>
    <s v="Spring"/>
    <n v="8.6519999999999992"/>
    <n v="7.3281575501598768"/>
    <n v="1.3238424498401224"/>
    <n v="0.15300999189090644"/>
    <n v="3"/>
    <n v="25.955999999999996"/>
    <n v="0.8"/>
    <n v="453"/>
    <x v="1"/>
    <x v="1"/>
    <n v="31.630225038718901"/>
  </r>
  <r>
    <s v="V124"/>
    <x v="15"/>
    <x v="4"/>
    <x v="1"/>
    <s v="Storage"/>
    <s v="OFF-ST-10003327"/>
    <s v="Akro-Mils 12-Gallon Tote"/>
    <s v="United States"/>
    <s v="CA-2015-130792"/>
    <x v="152"/>
    <d v="2015-05-05T00:00:00"/>
    <s v="Standard Class"/>
    <n v="7"/>
    <n v="4"/>
    <s v="Spring"/>
    <n v="23.832000000000001"/>
    <n v="15.849249058482201"/>
    <n v="7.9827509415178"/>
    <n v="0.33495933792874283"/>
    <n v="3"/>
    <n v="71.496000000000009"/>
    <n v="0.2"/>
    <n v="473"/>
    <x v="1"/>
    <x v="1"/>
    <n v="8.6377682881633255"/>
  </r>
  <r>
    <s v="V142"/>
    <x v="48"/>
    <x v="3"/>
    <x v="1"/>
    <s v="Binders"/>
    <s v="OFF-BI-10000309"/>
    <s v="GBC Twin Loop Wire Binding Elements, 9/16&quot; Spine, Black"/>
    <s v="United States"/>
    <s v="CA-2015-130792"/>
    <x v="152"/>
    <d v="2015-05-05T00:00:00"/>
    <s v="Standard Class"/>
    <n v="7"/>
    <n v="4"/>
    <s v="Spring"/>
    <n v="12.176"/>
    <n v="9.5515128718698499"/>
    <n v="2.6244871281301503"/>
    <n v="0.21554592051003205"/>
    <n v="4"/>
    <n v="48.704000000000001"/>
    <n v="0.8"/>
    <n v="448"/>
    <x v="1"/>
    <x v="1"/>
    <n v="23.77440001345985"/>
  </r>
  <r>
    <s v="V115"/>
    <x v="44"/>
    <x v="2"/>
    <x v="1"/>
    <s v="Paper"/>
    <s v="OFF-PA-10004734"/>
    <s v="Southworth Structures Collection"/>
    <s v="United States"/>
    <s v="CA-2016-134775"/>
    <x v="99"/>
    <d v="2016-10-29T00:00:00"/>
    <s v="First Class"/>
    <n v="1"/>
    <n v="10"/>
    <s v="Autumn"/>
    <n v="50.96"/>
    <n v="42.746279717886672"/>
    <n v="8.2137202821133286"/>
    <n v="0.16117975435858181"/>
    <n v="7"/>
    <n v="356.72"/>
    <n v="0"/>
    <n v="166"/>
    <x v="0"/>
    <x v="1"/>
    <n v="20.59094946815226"/>
  </r>
  <r>
    <s v="V131"/>
    <x v="41"/>
    <x v="4"/>
    <x v="1"/>
    <s v="Binders"/>
    <s v="OFF-BI-10002225"/>
    <s v="Square Ring Data Binders, Rigid 75 Pt. Covers, 11&quot; x 14-7/8&quot;"/>
    <s v="United States"/>
    <s v="CA-2016-134775"/>
    <x v="99"/>
    <d v="2016-10-29T00:00:00"/>
    <s v="First Class"/>
    <n v="1"/>
    <n v="10"/>
    <s v="Autumn"/>
    <n v="49.536000000000001"/>
    <n v="40.150856440880837"/>
    <n v="9.3851435591191645"/>
    <n v="0.18946106991115885"/>
    <n v="3"/>
    <n v="148.608"/>
    <n v="0.2"/>
    <n v="429"/>
    <x v="0"/>
    <x v="1"/>
    <n v="22.592035613084029"/>
  </r>
  <r>
    <s v="V068"/>
    <x v="119"/>
    <x v="1"/>
    <x v="2"/>
    <s v="Accessories"/>
    <s v="TEC-AC-10004708"/>
    <s v="Sony 32GB Class 10 Micro SDHC R40 Memory Card"/>
    <s v="United States"/>
    <s v="CA-2015-125395"/>
    <x v="153"/>
    <d v="2015-06-29T00:00:00"/>
    <s v="Second Class"/>
    <n v="3"/>
    <n v="6"/>
    <s v="Summer"/>
    <n v="41.9"/>
    <n v="27.838740887068919"/>
    <n v="14.061259112931079"/>
    <n v="0.33559090961649357"/>
    <n v="2"/>
    <n v="83.8"/>
    <n v="0"/>
    <n v="439"/>
    <x v="0"/>
    <x v="1"/>
    <n v="29.62777413171634"/>
  </r>
  <r>
    <s v="V001"/>
    <x v="112"/>
    <x v="3"/>
    <x v="0"/>
    <s v="Tables"/>
    <s v="FUR-TA-10000617"/>
    <s v="Hon Practical Foundations 30 x 60 Training Table, Light Gray/Charcoal"/>
    <s v="United States"/>
    <s v="US-2015-168935"/>
    <x v="154"/>
    <d v="2015-12-02T00:00:00"/>
    <s v="Standard Class"/>
    <n v="5"/>
    <n v="11"/>
    <s v="Winter"/>
    <n v="375.45749999999998"/>
    <n v="318.31439540203172"/>
    <n v="57.143104597968261"/>
    <n v="0.15219593322271699"/>
    <n v="3"/>
    <n v="1126.3724999999999"/>
    <n v="0.45"/>
    <n v="293"/>
    <x v="0"/>
    <x v="0"/>
    <n v="519.280367691072"/>
  </r>
  <r>
    <s v="V068"/>
    <x v="119"/>
    <x v="0"/>
    <x v="2"/>
    <s v="Accessories"/>
    <s v="TEC-AC-10002335"/>
    <s v="Logitech Media Keyboard K200"/>
    <s v="United States"/>
    <s v="US-2015-168935"/>
    <x v="154"/>
    <d v="2015-12-02T00:00:00"/>
    <s v="Standard Class"/>
    <n v="5"/>
    <n v="11"/>
    <s v="Winter"/>
    <n v="83.975999999999999"/>
    <n v="66.420046926664696"/>
    <n v="17.555953073335303"/>
    <n v="0.20905917254138448"/>
    <n v="3"/>
    <n v="251.928"/>
    <n v="0.2"/>
    <n v="254"/>
    <x v="0"/>
    <x v="2"/>
    <n v="63.626663677004693"/>
  </r>
  <r>
    <s v="V075"/>
    <x v="101"/>
    <x v="0"/>
    <x v="2"/>
    <s v="Machines"/>
    <s v="TEC-MA-10001681"/>
    <s v="Lexmark MarkNet N8150 Wireless Print Server"/>
    <s v="United States"/>
    <s v="CA-2015-122756"/>
    <x v="155"/>
    <d v="2015-12-07T00:00:00"/>
    <s v="Standard Class"/>
    <n v="4"/>
    <n v="12"/>
    <s v="Winter"/>
    <n v="482.34"/>
    <n v="379.48076441150363"/>
    <n v="102.85923558849635"/>
    <n v="0.21325047806214775"/>
    <n v="4"/>
    <n v="1929.36"/>
    <n v="0.7"/>
    <n v="259"/>
    <x v="0"/>
    <x v="0"/>
    <n v="170.53294241875969"/>
  </r>
  <r>
    <s v="V013"/>
    <x v="97"/>
    <x v="2"/>
    <x v="0"/>
    <s v="Furnishings"/>
    <s v="FUR-FU-10001935"/>
    <s v="3M Hangers With Command Adhesive"/>
    <s v="United States"/>
    <s v="CA-2015-122756"/>
    <x v="155"/>
    <d v="2015-12-07T00:00:00"/>
    <s v="Standard Class"/>
    <n v="4"/>
    <n v="12"/>
    <s v="Winter"/>
    <n v="2.96"/>
    <n v="2.131457678613943"/>
    <n v="0.82854232138605699"/>
    <n v="0.27991294641420844"/>
    <n v="1"/>
    <n v="2.96"/>
    <n v="0.2"/>
    <n v="283"/>
    <x v="0"/>
    <x v="1"/>
    <n v="8.6093885629916507"/>
  </r>
  <r>
    <s v="V139"/>
    <x v="2"/>
    <x v="4"/>
    <x v="1"/>
    <s v="Art"/>
    <s v="OFF-AR-10004757"/>
    <s v="Crayola Colored Pencils"/>
    <s v="United States"/>
    <s v="CA-2014-115973"/>
    <x v="156"/>
    <d v="2014-11-26T00:00:00"/>
    <s v="First Class"/>
    <n v="2"/>
    <n v="11"/>
    <s v="Winter"/>
    <n v="2.6240000000000001"/>
    <n v="1.8072459957208089"/>
    <n v="0.8167540042791912"/>
    <n v="0.31126295894786249"/>
    <n v="1"/>
    <n v="2.6240000000000001"/>
    <n v="0.2"/>
    <n v="365"/>
    <x v="0"/>
    <x v="1"/>
    <n v="6.7672427687285683"/>
  </r>
  <r>
    <s v="V100"/>
    <x v="17"/>
    <x v="4"/>
    <x v="1"/>
    <s v="Binders"/>
    <s v="OFF-BI-10000050"/>
    <s v="Angle-D Binders with Locking Rings, Label Holders"/>
    <s v="United States"/>
    <s v="CA-2017-101798"/>
    <x v="157"/>
    <d v="2017-12-15T00:00:00"/>
    <s v="Standard Class"/>
    <n v="4"/>
    <n v="12"/>
    <s v="Winter"/>
    <n v="23.36"/>
    <n v="17.684067823963669"/>
    <n v="5.6759321760363299"/>
    <n v="0.24297654863169221"/>
    <n v="4"/>
    <n v="93.44"/>
    <n v="0.2"/>
    <n v="267"/>
    <x v="0"/>
    <x v="1"/>
    <n v="15.61301454983416"/>
  </r>
  <r>
    <s v="V059"/>
    <x v="35"/>
    <x v="0"/>
    <x v="2"/>
    <s v="Accessories"/>
    <s v="TEC-AC-10001998"/>
    <s v="Logitech LS21 Speaker System - PC Multimedia - 2.1-CH - Wired"/>
    <s v="United States"/>
    <s v="CA-2017-101798"/>
    <x v="157"/>
    <d v="2017-12-15T00:00:00"/>
    <s v="Standard Class"/>
    <n v="4"/>
    <n v="12"/>
    <s v="Winter"/>
    <n v="39.979999999999997"/>
    <n v="32.716372790373327"/>
    <n v="7.2636272096266694"/>
    <n v="0.18168152100116733"/>
    <n v="2"/>
    <n v="79.959999999999994"/>
    <n v="0"/>
    <n v="244"/>
    <x v="0"/>
    <x v="1"/>
    <n v="17.27333420815641"/>
  </r>
  <r>
    <s v="V073"/>
    <x v="78"/>
    <x v="1"/>
    <x v="2"/>
    <s v="Phones"/>
    <s v="TEC-PH-10003012"/>
    <s v="Nortel Meridian M3904 Professional Digital phone"/>
    <s v="United States"/>
    <s v="US-2014-135972"/>
    <x v="158"/>
    <d v="2014-09-23T00:00:00"/>
    <s v="Second Class"/>
    <n v="2"/>
    <n v="9"/>
    <s v="Autumn"/>
    <n v="246.38399999999999"/>
    <n v="194.14101547168369"/>
    <n v="52.242984528316299"/>
    <n v="0.21203886830442034"/>
    <n v="2"/>
    <n v="492.76799999999997"/>
    <n v="0.2"/>
    <n v="285"/>
    <x v="0"/>
    <x v="0"/>
    <n v="211.48956675543121"/>
  </r>
  <r>
    <s v="V072"/>
    <x v="31"/>
    <x v="1"/>
    <x v="2"/>
    <s v="Copiers"/>
    <s v="TEC-CO-10002313"/>
    <s v="Canon PC1080F Personal Copier"/>
    <s v="United States"/>
    <s v="US-2014-135972"/>
    <x v="158"/>
    <d v="2014-09-23T00:00:00"/>
    <s v="Second Class"/>
    <n v="2"/>
    <n v="9"/>
    <s v="Autumn"/>
    <n v="1799.97"/>
    <n v="1320.108414719316"/>
    <n v="479.86158528068404"/>
    <n v="0.26659421283726065"/>
    <n v="3"/>
    <n v="5399.91"/>
    <n v="0"/>
    <n v="473"/>
    <x v="0"/>
    <x v="0"/>
    <n v="774.58375929699594"/>
  </r>
  <r>
    <s v="V111"/>
    <x v="52"/>
    <x v="2"/>
    <x v="1"/>
    <s v="Binders"/>
    <s v="OFF-BI-10003982"/>
    <s v="Wilson Jones Century Plastic Molded Ring Binders"/>
    <s v="United States"/>
    <s v="US-2014-134971"/>
    <x v="159"/>
    <d v="2014-06-10T00:00:00"/>
    <s v="Second Class"/>
    <n v="3"/>
    <n v="6"/>
    <s v="Summer"/>
    <n v="12.462"/>
    <n v="9.9509589775597735"/>
    <n v="2.5110410224402262"/>
    <n v="0.20149582911572991"/>
    <n v="3"/>
    <n v="37.385999999999996"/>
    <n v="0.8"/>
    <n v="452"/>
    <x v="0"/>
    <x v="2"/>
    <n v="40.811860860539063"/>
  </r>
  <r>
    <s v="V099"/>
    <x v="24"/>
    <x v="1"/>
    <x v="1"/>
    <s v="Binders"/>
    <s v="OFF-BI-10004492"/>
    <s v="Tuf-Vin Binders"/>
    <s v="United States"/>
    <s v="CA-2017-102946"/>
    <x v="160"/>
    <d v="2017-07-05T00:00:00"/>
    <s v="Standard Class"/>
    <n v="5"/>
    <n v="6"/>
    <s v="Summer"/>
    <n v="75.792000000000002"/>
    <n v="63.830073493974197"/>
    <n v="11.961926506025804"/>
    <n v="0.15782571387515573"/>
    <n v="3"/>
    <n v="227.376"/>
    <n v="0.2"/>
    <n v="361"/>
    <x v="0"/>
    <x v="2"/>
    <n v="72.696087335597113"/>
  </r>
  <r>
    <s v="V130"/>
    <x v="34"/>
    <x v="3"/>
    <x v="1"/>
    <s v="Storage"/>
    <s v="OFF-ST-10000798"/>
    <s v="2300 Heavy-Duty Transfer File Systems by Perma"/>
    <s v="United States"/>
    <s v="CA-2017-165603"/>
    <x v="161"/>
    <d v="2017-10-19T00:00:00"/>
    <s v="Second Class"/>
    <n v="2"/>
    <n v="10"/>
    <s v="Autumn"/>
    <n v="49.96"/>
    <n v="39.873896686229052"/>
    <n v="10.086103313770948"/>
    <n v="0.2018835731339261"/>
    <n v="2"/>
    <n v="99.92"/>
    <n v="0"/>
    <n v="373"/>
    <x v="0"/>
    <x v="1"/>
    <n v="30.355239921085559"/>
  </r>
  <r>
    <s v="V100"/>
    <x v="17"/>
    <x v="4"/>
    <x v="1"/>
    <s v="Paper"/>
    <s v="OFF-PA-10002552"/>
    <s v="Xerox 1958"/>
    <s v="United States"/>
    <s v="CA-2017-165603"/>
    <x v="161"/>
    <d v="2017-10-19T00:00:00"/>
    <s v="Second Class"/>
    <n v="2"/>
    <n v="10"/>
    <s v="Autumn"/>
    <n v="12.96"/>
    <n v="9.3819683077218237"/>
    <n v="3.5780316922781772"/>
    <n v="0.27608269230541488"/>
    <n v="2"/>
    <n v="25.92"/>
    <n v="0"/>
    <n v="427"/>
    <x v="0"/>
    <x v="1"/>
    <n v="4.5820519420888273"/>
  </r>
  <r>
    <s v="V127"/>
    <x v="39"/>
    <x v="4"/>
    <x v="1"/>
    <s v="Supplies"/>
    <s v="OFF-SU-10002573"/>
    <s v="Acme 10&quot; Easy Grip Assistive Scissors"/>
    <s v="United States"/>
    <s v="CA-2015-122259"/>
    <x v="89"/>
    <d v="2015-11-04T00:00:00"/>
    <s v="Standard Class"/>
    <n v="4"/>
    <n v="10"/>
    <s v="Autumn"/>
    <n v="70.12"/>
    <n v="58.400544324072072"/>
    <n v="11.719455675927932"/>
    <n v="0.16713427946274859"/>
    <n v="4"/>
    <n v="280.48"/>
    <n v="0"/>
    <n v="444"/>
    <x v="0"/>
    <x v="1"/>
    <n v="31.52616232365023"/>
  </r>
  <r>
    <s v="V141"/>
    <x v="67"/>
    <x v="0"/>
    <x v="1"/>
    <s v="Storage"/>
    <s v="OFF-ST-10001580"/>
    <s v="Super Decoflex Portable Personal File"/>
    <s v="United States"/>
    <s v="CA-2016-108987"/>
    <x v="162"/>
    <d v="2016-09-10T00:00:00"/>
    <s v="Second Class"/>
    <n v="2"/>
    <n v="9"/>
    <s v="Autumn"/>
    <n v="35.951999999999998"/>
    <n v="28.511637108946601"/>
    <n v="7.4403628910533968"/>
    <n v="0.20695268388555288"/>
    <n v="3"/>
    <n v="107.85599999999999"/>
    <n v="0.2"/>
    <n v="322"/>
    <x v="0"/>
    <x v="1"/>
    <n v="17.59751550645715"/>
  </r>
  <r>
    <s v="V012"/>
    <x v="19"/>
    <x v="4"/>
    <x v="0"/>
    <s v="Bookcases"/>
    <s v="FUR-BO-10004834"/>
    <s v="Riverside Palais Royal Lawyers Bookcase, Royale Cherry Finish"/>
    <s v="United States"/>
    <s v="CA-2016-108987"/>
    <x v="162"/>
    <d v="2016-09-10T00:00:00"/>
    <s v="Second Class"/>
    <n v="2"/>
    <n v="9"/>
    <s v="Autumn"/>
    <n v="2396.2656000000002"/>
    <n v="1662.903463862059"/>
    <n v="733.36213613794121"/>
    <n v="0.30604376081597179"/>
    <n v="4"/>
    <n v="9585.0624000000007"/>
    <n v="0.32"/>
    <n v="141"/>
    <x v="0"/>
    <x v="0"/>
    <n v="1228.542324763242"/>
  </r>
  <r>
    <s v="V098"/>
    <x v="92"/>
    <x v="2"/>
    <x v="1"/>
    <s v="Storage"/>
    <s v="OFF-ST-10000934"/>
    <s v="Contico 72&quot;H Heavy-Duty Storage System"/>
    <s v="United States"/>
    <s v="CA-2016-108987"/>
    <x v="162"/>
    <d v="2016-09-10T00:00:00"/>
    <s v="Second Class"/>
    <n v="2"/>
    <n v="9"/>
    <s v="Autumn"/>
    <n v="131.136"/>
    <n v="101.98569668057959"/>
    <n v="29.150303319420402"/>
    <n v="0.22229062438552649"/>
    <n v="4"/>
    <n v="524.54399999999998"/>
    <n v="0.2"/>
    <n v="103"/>
    <x v="0"/>
    <x v="0"/>
    <n v="51.706302873054078"/>
  </r>
  <r>
    <s v="V062"/>
    <x v="45"/>
    <x v="4"/>
    <x v="2"/>
    <s v="Accessories"/>
    <s v="TEC-AC-10000158"/>
    <s v="Sony 64GB Class 10 Micro SDHC R40 Memory Card"/>
    <s v="United States"/>
    <s v="CA-2016-108987"/>
    <x v="162"/>
    <d v="2016-09-10T00:00:00"/>
    <s v="Second Class"/>
    <n v="2"/>
    <n v="9"/>
    <s v="Autumn"/>
    <n v="57.584000000000003"/>
    <n v="46.393782232781383"/>
    <n v="11.19021776721862"/>
    <n v="0.19432859417926193"/>
    <n v="2"/>
    <n v="115.16800000000001"/>
    <n v="0.2"/>
    <n v="375"/>
    <x v="0"/>
    <x v="2"/>
    <n v="39.986889394455829"/>
  </r>
  <r>
    <s v="V111"/>
    <x v="52"/>
    <x v="1"/>
    <x v="1"/>
    <s v="Paper"/>
    <s v="OFF-PA-10001947"/>
    <s v="Xerox 1974"/>
    <s v="United States"/>
    <s v="CA-2014-113166"/>
    <x v="163"/>
    <d v="2014-12-26T00:00:00"/>
    <s v="First Class"/>
    <n v="2"/>
    <n v="12"/>
    <s v="Winter"/>
    <n v="9.5679999999999996"/>
    <n v="7.3261138700124828"/>
    <n v="2.2418861299875168"/>
    <n v="0.23431084134484917"/>
    <n v="2"/>
    <n v="19.135999999999999"/>
    <n v="0.2"/>
    <n v="383"/>
    <x v="0"/>
    <x v="1"/>
    <n v="6.4775666212964067"/>
  </r>
  <r>
    <s v="V116"/>
    <x v="62"/>
    <x v="2"/>
    <x v="1"/>
    <s v="Art"/>
    <s v="OFF-AR-10003478"/>
    <s v="Avery Hi-Liter EverBold Pen Style Fluorescent Highlighters, 4/Pack"/>
    <s v="United States"/>
    <s v="CA-2014-155208"/>
    <x v="164"/>
    <d v="2014-04-20T00:00:00"/>
    <s v="Standard Class"/>
    <n v="4"/>
    <n v="4"/>
    <s v="Spring"/>
    <n v="39.072000000000003"/>
    <n v="31.349507702263882"/>
    <n v="7.722492297736121"/>
    <n v="0.19764773489291873"/>
    <n v="6"/>
    <n v="234.43200000000002"/>
    <n v="0.2"/>
    <n v="292"/>
    <x v="0"/>
    <x v="1"/>
    <n v="23.518825242770951"/>
  </r>
  <r>
    <s v="V118"/>
    <x v="73"/>
    <x v="2"/>
    <x v="1"/>
    <s v="Appliances"/>
    <s v="OFF-AP-10004249"/>
    <s v="Staple holder"/>
    <s v="United States"/>
    <s v="CA-2017-117933"/>
    <x v="165"/>
    <d v="2017-12-29T00:00:00"/>
    <s v="Standard Class"/>
    <n v="5"/>
    <n v="12"/>
    <s v="Winter"/>
    <n v="35.909999999999997"/>
    <n v="27.257947741611289"/>
    <n v="8.6520522583887072"/>
    <n v="0.24093712777467857"/>
    <n v="3"/>
    <n v="107.72999999999999"/>
    <n v="0"/>
    <n v="203"/>
    <x v="0"/>
    <x v="1"/>
    <n v="33.413242476599009"/>
  </r>
  <r>
    <s v="V060"/>
    <x v="120"/>
    <x v="4"/>
    <x v="2"/>
    <s v="Accessories"/>
    <s v="TEC-AC-10000158"/>
    <s v="Sony 64GB Class 10 Micro SDHC R40 Memory Card"/>
    <s v="United States"/>
    <s v="CA-2017-117457"/>
    <x v="166"/>
    <d v="2017-12-12T00:00:00"/>
    <s v="Standard Class"/>
    <n v="4"/>
    <n v="12"/>
    <s v="Winter"/>
    <n v="179.95"/>
    <n v="125.9231118568017"/>
    <n v="54.026888143198292"/>
    <n v="0.30023277656681463"/>
    <n v="5"/>
    <n v="899.75"/>
    <n v="0"/>
    <n v="346"/>
    <x v="0"/>
    <x v="2"/>
    <n v="39.986889394455829"/>
  </r>
  <r>
    <s v="V055"/>
    <x v="100"/>
    <x v="1"/>
    <x v="2"/>
    <s v="Copiers"/>
    <s v="TEC-CO-10004115"/>
    <s v="Sharp AL-1530CS Digital Copier"/>
    <s v="United States"/>
    <s v="CA-2017-117457"/>
    <x v="166"/>
    <d v="2017-12-12T00:00:00"/>
    <s v="Standard Class"/>
    <n v="4"/>
    <n v="12"/>
    <s v="Winter"/>
    <n v="1199.9760000000001"/>
    <n v="867.10189199260788"/>
    <n v="332.87410800739224"/>
    <n v="0.27740063801892056"/>
    <n v="3"/>
    <n v="3599.9280000000003"/>
    <n v="0.2"/>
    <n v="399"/>
    <x v="0"/>
    <x v="0"/>
    <n v="799.98399999999992"/>
  </r>
  <r>
    <s v="V111"/>
    <x v="52"/>
    <x v="4"/>
    <x v="1"/>
    <s v="Paper"/>
    <s v="OFF-PA-10003724"/>
    <s v="Wirebound Message Book, 4 per Page"/>
    <s v="United States"/>
    <s v="CA-2017-117457"/>
    <x v="166"/>
    <d v="2017-12-12T00:00:00"/>
    <s v="Standard Class"/>
    <n v="4"/>
    <n v="12"/>
    <s v="Winter"/>
    <n v="27.15"/>
    <n v="18.67971144888033"/>
    <n v="8.4702885511196691"/>
    <n v="0.31198116210385524"/>
    <n v="5"/>
    <n v="135.75"/>
    <n v="0"/>
    <n v="122"/>
    <x v="0"/>
    <x v="1"/>
    <n v="14.847044438925501"/>
  </r>
  <r>
    <s v="V035"/>
    <x v="75"/>
    <x v="2"/>
    <x v="0"/>
    <s v="Tables"/>
    <s v="FUR-TA-10002041"/>
    <s v="Bevis Round Conference Table Top, X-Base"/>
    <s v="United States"/>
    <s v="CA-2017-117457"/>
    <x v="166"/>
    <d v="2017-12-12T00:00:00"/>
    <s v="Standard Class"/>
    <n v="4"/>
    <n v="12"/>
    <s v="Winter"/>
    <n v="1004.024"/>
    <n v="692.0055832106292"/>
    <n v="312.0184167893708"/>
    <n v="0.31076788681283596"/>
    <n v="7"/>
    <n v="7028.1679999999997"/>
    <n v="0.2"/>
    <n v="402"/>
    <x v="0"/>
    <x v="0"/>
    <n v="302.65865544696828"/>
  </r>
  <r>
    <s v="V109"/>
    <x v="58"/>
    <x v="1"/>
    <x v="1"/>
    <s v="Paper"/>
    <s v="OFF-PA-10002893"/>
    <s v="Wirebound Service Call Books, 5 1/2&quot; x 4&quot;"/>
    <s v="United States"/>
    <s v="CA-2017-117457"/>
    <x v="166"/>
    <d v="2017-12-12T00:00:00"/>
    <s v="Standard Class"/>
    <n v="4"/>
    <n v="12"/>
    <s v="Winter"/>
    <n v="9.68"/>
    <n v="6.4523324638266173"/>
    <n v="3.2276675361733824"/>
    <n v="0.33343672894353127"/>
    <n v="1"/>
    <n v="9.68"/>
    <n v="0"/>
    <n v="112"/>
    <x v="0"/>
    <x v="0"/>
    <n v="14.6804468596838"/>
  </r>
  <r>
    <s v="V123"/>
    <x v="14"/>
    <x v="2"/>
    <x v="1"/>
    <s v="Labels"/>
    <s v="OFF-LA-10003766"/>
    <s v="Self-Adhesive Removable Labels"/>
    <s v="United States"/>
    <s v="CA-2017-117457"/>
    <x v="166"/>
    <d v="2017-12-12T00:00:00"/>
    <s v="Standard Class"/>
    <n v="4"/>
    <n v="12"/>
    <s v="Winter"/>
    <n v="28.35"/>
    <n v="19.35078291617797"/>
    <n v="8.9992170838220318"/>
    <n v="0.31743270136938384"/>
    <n v="9"/>
    <n v="255.15"/>
    <n v="0"/>
    <n v="243"/>
    <x v="0"/>
    <x v="1"/>
    <n v="10.75929830425758"/>
  </r>
  <r>
    <s v="V128"/>
    <x v="72"/>
    <x v="0"/>
    <x v="1"/>
    <s v="Paper"/>
    <s v="OFF-PA-10001970"/>
    <s v="Xerox 1908"/>
    <s v="United States"/>
    <s v="CA-2017-117457"/>
    <x v="166"/>
    <d v="2017-12-12T00:00:00"/>
    <s v="Standard Class"/>
    <n v="4"/>
    <n v="12"/>
    <s v="Winter"/>
    <n v="55.98"/>
    <n v="38.032404333091627"/>
    <n v="17.94759566690837"/>
    <n v="0.32060728236706632"/>
    <n v="1"/>
    <n v="55.98"/>
    <n v="0"/>
    <n v="317"/>
    <x v="0"/>
    <x v="2"/>
    <n v="128.2391351245675"/>
  </r>
  <r>
    <s v="V034"/>
    <x v="3"/>
    <x v="2"/>
    <x v="0"/>
    <s v="Bookcases"/>
    <s v="FUR-BO-10001972"/>
    <s v="O'Sullivan 4-Shelf Bookcase in Odessa Pine"/>
    <s v="United States"/>
    <s v="CA-2017-117457"/>
    <x v="166"/>
    <d v="2017-12-12T00:00:00"/>
    <s v="Standard Class"/>
    <n v="4"/>
    <n v="12"/>
    <s v="Winter"/>
    <n v="1336.829"/>
    <n v="1001.832586883473"/>
    <n v="334.99641311652692"/>
    <n v="0.25059032465373426"/>
    <n v="13"/>
    <n v="17378.776999999998"/>
    <n v="0.15"/>
    <n v="282"/>
    <x v="0"/>
    <x v="0"/>
    <n v="428.16658091242732"/>
  </r>
  <r>
    <s v="V009"/>
    <x v="121"/>
    <x v="0"/>
    <x v="0"/>
    <s v="Chairs"/>
    <s v="FUR-CH-10003956"/>
    <s v="Novimex High-Tech Fabric Mesh Task Chair"/>
    <s v="United States"/>
    <s v="CA-2017-117457"/>
    <x v="166"/>
    <d v="2017-12-12T00:00:00"/>
    <s v="Standard Class"/>
    <n v="4"/>
    <n v="12"/>
    <s v="Winter"/>
    <n v="113.568"/>
    <n v="81.452295637299812"/>
    <n v="32.115704362700185"/>
    <n v="0.28278832384738822"/>
    <n v="2"/>
    <n v="227.136"/>
    <n v="0.2"/>
    <n v="450"/>
    <x v="0"/>
    <x v="0"/>
    <n v="175.16391419467649"/>
  </r>
  <r>
    <s v="V113"/>
    <x v="117"/>
    <x v="4"/>
    <x v="1"/>
    <s v="Paper"/>
    <s v="OFF-PA-10000157"/>
    <s v="Xerox 191"/>
    <s v="United States"/>
    <s v="CA-2017-142636"/>
    <x v="132"/>
    <d v="2017-11-07T00:00:00"/>
    <s v="Standard Class"/>
    <n v="4"/>
    <n v="11"/>
    <s v="Winter"/>
    <n v="139.86000000000001"/>
    <n v="105.9167880288952"/>
    <n v="33.943211971104816"/>
    <n v="0.24269420828760771"/>
    <n v="7"/>
    <n v="979.0200000000001"/>
    <n v="0"/>
    <n v="341"/>
    <x v="0"/>
    <x v="2"/>
    <n v="48.166121936481453"/>
  </r>
  <r>
    <s v="V001"/>
    <x v="112"/>
    <x v="2"/>
    <x v="0"/>
    <s v="Chairs"/>
    <s v="FUR-CH-10001891"/>
    <s v="Global Deluxe Office Fabric Chairs"/>
    <s v="United States"/>
    <s v="CA-2017-142636"/>
    <x v="132"/>
    <d v="2017-11-07T00:00:00"/>
    <s v="Standard Class"/>
    <n v="4"/>
    <n v="11"/>
    <s v="Winter"/>
    <n v="307.13600000000002"/>
    <n v="212.06382068491291"/>
    <n v="95.072179315087112"/>
    <n v="0.30954423875770704"/>
    <n v="4"/>
    <n v="1228.5440000000001"/>
    <n v="0.2"/>
    <n v="292"/>
    <x v="0"/>
    <x v="2"/>
    <n v="52.453457840896121"/>
  </r>
  <r>
    <s v="V110"/>
    <x v="16"/>
    <x v="3"/>
    <x v="1"/>
    <s v="Art"/>
    <s v="OFF-AR-10004344"/>
    <s v="Bulldog Vacuum Base Pencil Sharpener"/>
    <s v="United States"/>
    <s v="CA-2017-122105"/>
    <x v="92"/>
    <d v="2017-06-28T00:00:00"/>
    <s v="Standard Class"/>
    <n v="4"/>
    <n v="6"/>
    <s v="Summer"/>
    <n v="95.92"/>
    <n v="67.253747460432777"/>
    <n v="28.666252539567225"/>
    <n v="0.2988558438236783"/>
    <n v="8"/>
    <n v="767.36"/>
    <n v="0"/>
    <n v="371"/>
    <x v="0"/>
    <x v="1"/>
    <n v="23.0008079858078"/>
  </r>
  <r>
    <s v="V032"/>
    <x v="71"/>
    <x v="4"/>
    <x v="0"/>
    <s v="Chairs"/>
    <s v="FUR-CH-10004886"/>
    <s v="Bevis Steel Folding Chairs"/>
    <s v="United States"/>
    <s v="CA-2016-148796"/>
    <x v="167"/>
    <d v="2016-04-18T00:00:00"/>
    <s v="Standard Class"/>
    <n v="4"/>
    <n v="4"/>
    <s v="Spring"/>
    <n v="383.8"/>
    <n v="268.64868544265812"/>
    <n v="115.15131455734189"/>
    <n v="0.30002948034742544"/>
    <n v="5"/>
    <n v="1919"/>
    <n v="0.2"/>
    <n v="474"/>
    <x v="0"/>
    <x v="2"/>
    <n v="105.1809250965529"/>
  </r>
  <r>
    <s v="V111"/>
    <x v="52"/>
    <x v="2"/>
    <x v="1"/>
    <s v="Paper"/>
    <s v="OFF-PA-10003845"/>
    <s v="Xerox 1987"/>
    <s v="United States"/>
    <s v="CA-2017-154816"/>
    <x v="44"/>
    <d v="2017-11-10T00:00:00"/>
    <s v="Standard Class"/>
    <n v="4"/>
    <n v="11"/>
    <s v="Winter"/>
    <n v="5.78"/>
    <n v="3.9067471722867029"/>
    <n v="1.8732528277132974"/>
    <n v="0.32409218472548396"/>
    <n v="1"/>
    <n v="5.78"/>
    <n v="0"/>
    <n v="264"/>
    <x v="0"/>
    <x v="1"/>
    <n v="17.015859269124981"/>
  </r>
  <r>
    <s v="V118"/>
    <x v="73"/>
    <x v="1"/>
    <x v="1"/>
    <s v="Art"/>
    <s v="OFF-AR-10001573"/>
    <s v="American Pencil"/>
    <s v="United States"/>
    <s v="CA-2017-110478"/>
    <x v="168"/>
    <d v="2017-03-09T00:00:00"/>
    <s v="Standard Class"/>
    <n v="5"/>
    <n v="3"/>
    <s v="Spring"/>
    <n v="9.32"/>
    <n v="6.1142481971493234"/>
    <n v="3.2057518028506768"/>
    <n v="0.3439647857135919"/>
    <n v="4"/>
    <n v="37.28"/>
    <n v="0"/>
    <n v="279"/>
    <x v="0"/>
    <x v="1"/>
    <n v="2.443724616236453"/>
  </r>
  <r>
    <s v="V142"/>
    <x v="48"/>
    <x v="2"/>
    <x v="1"/>
    <s v="Envelopes"/>
    <s v="OFF-EN-10000483"/>
    <s v="White Envelopes, White Envelopes with Clear Poly Window"/>
    <s v="United States"/>
    <s v="CA-2017-110478"/>
    <x v="168"/>
    <d v="2017-03-09T00:00:00"/>
    <s v="Standard Class"/>
    <n v="5"/>
    <n v="3"/>
    <s v="Spring"/>
    <n v="15.25"/>
    <n v="12.047652300968389"/>
    <n v="3.2023476990316109"/>
    <n v="0.20999001305125317"/>
    <n v="1"/>
    <n v="15.25"/>
    <n v="0"/>
    <n v="216"/>
    <x v="0"/>
    <x v="2"/>
    <n v="54.517416941744408"/>
  </r>
  <r>
    <s v="V054"/>
    <x v="108"/>
    <x v="0"/>
    <x v="2"/>
    <s v="Accessories"/>
    <s v="TEC-AC-10004114"/>
    <s v="KeyTronic 6101 Series - Keyboard - Black"/>
    <s v="United States"/>
    <s v="CA-2014-142048"/>
    <x v="169"/>
    <d v="2014-06-25T00:00:00"/>
    <s v="First Class"/>
    <n v="3"/>
    <n v="6"/>
    <s v="Summer"/>
    <n v="196.75200000000001"/>
    <n v="152.98245817502141"/>
    <n v="43.769541824978603"/>
    <n v="0.22246046711077194"/>
    <n v="6"/>
    <n v="1180.5120000000002"/>
    <n v="0.2"/>
    <n v="365"/>
    <x v="0"/>
    <x v="1"/>
    <n v="23.187445568669261"/>
  </r>
  <r>
    <s v="V014"/>
    <x v="30"/>
    <x v="3"/>
    <x v="0"/>
    <s v="Furnishings"/>
    <s v="FUR-FU-10004712"/>
    <s v="Westinghouse Mesh Shade Clip-On Gooseneck Lamp, Black"/>
    <s v="United States"/>
    <s v="CA-2017-125388"/>
    <x v="15"/>
    <d v="2017-10-23T00:00:00"/>
    <s v="Standard Class"/>
    <n v="4"/>
    <n v="10"/>
    <s v="Autumn"/>
    <n v="56.56"/>
    <n v="40.432587836523453"/>
    <n v="16.127412163476549"/>
    <n v="0.28513812170220204"/>
    <n v="4"/>
    <n v="226.24"/>
    <n v="0"/>
    <n v="477"/>
    <x v="0"/>
    <x v="1"/>
    <n v="19.996979771955569"/>
  </r>
  <r>
    <s v="V101"/>
    <x v="26"/>
    <x v="4"/>
    <x v="1"/>
    <s v="Storage"/>
    <s v="OFF-ST-10000918"/>
    <s v="Crate-A-Files"/>
    <s v="United States"/>
    <s v="CA-2017-125388"/>
    <x v="15"/>
    <d v="2017-10-23T00:00:00"/>
    <s v="Standard Class"/>
    <n v="4"/>
    <n v="10"/>
    <s v="Autumn"/>
    <n v="32.700000000000003"/>
    <n v="24.321462087346291"/>
    <n v="8.3785379126537123"/>
    <n v="0.25622440099858446"/>
    <n v="3"/>
    <n v="98.100000000000009"/>
    <n v="0"/>
    <n v="137"/>
    <x v="0"/>
    <x v="1"/>
    <n v="15.56104415642136"/>
  </r>
  <r>
    <s v="V001"/>
    <x v="112"/>
    <x v="0"/>
    <x v="0"/>
    <s v="Chairs"/>
    <s v="FUR-CH-10000015"/>
    <s v="Hon Multipurpose Stacking Arm Chairs"/>
    <s v="United States"/>
    <s v="CA-2017-155705"/>
    <x v="170"/>
    <d v="2017-08-23T00:00:00"/>
    <s v="Second Class"/>
    <n v="2"/>
    <n v="8"/>
    <s v="Autumn"/>
    <n v="866.4"/>
    <n v="690.00334816439454"/>
    <n v="176.39665183560544"/>
    <n v="0.20359724357756862"/>
    <n v="4"/>
    <n v="3465.6"/>
    <n v="0"/>
    <n v="143"/>
    <x v="0"/>
    <x v="0"/>
    <n v="262.3156266790067"/>
  </r>
  <r>
    <s v="V045"/>
    <x v="1"/>
    <x v="2"/>
    <x v="0"/>
    <s v="Furnishings"/>
    <s v="FUR-FU-10003347"/>
    <s v="Coloredge Poster Frame"/>
    <s v="United States"/>
    <s v="CA-2017-149160"/>
    <x v="51"/>
    <d v="2017-11-26T00:00:00"/>
    <s v="Second Class"/>
    <n v="3"/>
    <n v="11"/>
    <s v="Winter"/>
    <n v="28.4"/>
    <n v="21.584824206715059"/>
    <n v="6.8151757932849399"/>
    <n v="0.23997097863679367"/>
    <n v="2"/>
    <n v="56.8"/>
    <n v="0"/>
    <n v="450"/>
    <x v="0"/>
    <x v="1"/>
    <n v="32.068115005406852"/>
  </r>
  <r>
    <s v="V141"/>
    <x v="67"/>
    <x v="1"/>
    <x v="1"/>
    <s v="Binders"/>
    <s v="OFF-BI-10001543"/>
    <s v="GBC VeloBinder Manual Binding System"/>
    <s v="United States"/>
    <s v="CA-2017-149160"/>
    <x v="51"/>
    <d v="2017-11-26T00:00:00"/>
    <s v="Second Class"/>
    <n v="3"/>
    <n v="11"/>
    <s v="Winter"/>
    <n v="287.92"/>
    <n v="229.6121439361612"/>
    <n v="58.307856063838813"/>
    <n v="0.20251408746818148"/>
    <n v="8"/>
    <n v="2303.36"/>
    <n v="0"/>
    <n v="173"/>
    <x v="0"/>
    <x v="2"/>
    <n v="91.610533498766245"/>
  </r>
  <r>
    <s v="V063"/>
    <x v="88"/>
    <x v="0"/>
    <x v="2"/>
    <s v="Machines"/>
    <s v="TEC-MA-10000029"/>
    <s v="Epson WorkForce WF-2530 All-in-One Printer, Copier Scanner"/>
    <s v="United States"/>
    <s v="CA-2014-101476"/>
    <x v="171"/>
    <d v="2014-09-13T00:00:00"/>
    <s v="First Class"/>
    <n v="1"/>
    <n v="9"/>
    <s v="Autumn"/>
    <n v="69.989999999999995"/>
    <n v="48.508144981095391"/>
    <n v="21.481855018904604"/>
    <n v="0.30692748991148172"/>
    <n v="1"/>
    <n v="69.989999999999995"/>
    <n v="0"/>
    <n v="468"/>
    <x v="0"/>
    <x v="2"/>
    <n v="98.980807230492914"/>
  </r>
  <r>
    <s v="V117"/>
    <x v="104"/>
    <x v="2"/>
    <x v="1"/>
    <s v="Art"/>
    <s v="OFF-AR-10000369"/>
    <s v="Design Ebony Sketching Pencil"/>
    <s v="United States"/>
    <s v="CA-2017-152275"/>
    <x v="172"/>
    <d v="2017-10-08T00:00:00"/>
    <s v="Standard Class"/>
    <n v="7"/>
    <n v="10"/>
    <s v="Autumn"/>
    <n v="6.6719999999999997"/>
    <n v="4.6062297519572013"/>
    <n v="2.0657702480427984"/>
    <n v="0.30961784293207412"/>
    <n v="6"/>
    <n v="40.031999999999996"/>
    <n v="0.2"/>
    <n v="325"/>
    <x v="1"/>
    <x v="1"/>
    <n v="1.9722984899181291"/>
  </r>
  <r>
    <s v="V113"/>
    <x v="117"/>
    <x v="1"/>
    <x v="1"/>
    <s v="Binders"/>
    <s v="OFF-BI-10004584"/>
    <s v="GBC ProClick 150 Presentation Binding System"/>
    <s v="United States"/>
    <s v="US-2016-123750"/>
    <x v="173"/>
    <d v="2016-04-21T00:00:00"/>
    <s v="Standard Class"/>
    <n v="6"/>
    <n v="4"/>
    <s v="Spring"/>
    <n v="189.58799999999999"/>
    <n v="151.34035802849999"/>
    <n v="38.247641971500002"/>
    <n v="0.20174083787739733"/>
    <n v="2"/>
    <n v="379.17599999999999"/>
    <n v="0.7"/>
    <n v="406"/>
    <x v="1"/>
    <x v="0"/>
    <n v="775.79364298194662"/>
  </r>
  <r>
    <s v="V089"/>
    <x v="118"/>
    <x v="3"/>
    <x v="2"/>
    <s v="Accessories"/>
    <s v="TEC-AC-10004659"/>
    <s v="Imation Secure+ Hardware Encrypted USB 2.0 Flash Drive; 16GB"/>
    <s v="United States"/>
    <s v="US-2016-123750"/>
    <x v="173"/>
    <d v="2016-04-21T00:00:00"/>
    <s v="Standard Class"/>
    <n v="6"/>
    <n v="4"/>
    <s v="Spring"/>
    <n v="408.74400000000003"/>
    <n v="334.26863434416509"/>
    <n v="74.475365655834935"/>
    <n v="0.18220540400797303"/>
    <n v="7"/>
    <n v="2861.2080000000001"/>
    <n v="0.2"/>
    <n v="407"/>
    <x v="1"/>
    <x v="2"/>
    <n v="115.3149603893615"/>
  </r>
  <r>
    <s v="V094"/>
    <x v="105"/>
    <x v="0"/>
    <x v="2"/>
    <s v="Accessories"/>
    <s v="TEC-AC-10004659"/>
    <s v="Imation Secure+ Hardware Encrypted USB 2.0 Flash Drive; 16GB"/>
    <s v="United States"/>
    <s v="US-2016-123750"/>
    <x v="173"/>
    <d v="2016-04-21T00:00:00"/>
    <s v="Standard Class"/>
    <n v="6"/>
    <n v="4"/>
    <s v="Spring"/>
    <n v="291.95999999999998"/>
    <n v="239.66227174639471"/>
    <n v="52.297728253605271"/>
    <n v="0.17912634694343496"/>
    <n v="5"/>
    <n v="1459.8"/>
    <n v="0.2"/>
    <n v="447"/>
    <x v="1"/>
    <x v="2"/>
    <n v="115.3149603893615"/>
  </r>
  <r>
    <s v="V126"/>
    <x v="8"/>
    <x v="0"/>
    <x v="1"/>
    <s v="Storage"/>
    <s v="OFF-ST-10000617"/>
    <s v="Woodgrain Magazine Files by Perma"/>
    <s v="United States"/>
    <s v="US-2016-123750"/>
    <x v="173"/>
    <d v="2016-04-21T00:00:00"/>
    <s v="Standard Class"/>
    <n v="6"/>
    <n v="4"/>
    <s v="Spring"/>
    <n v="4.7679999999999998"/>
    <n v="4.0447832318264609"/>
    <n v="0.72321676817353886"/>
    <n v="0.15168136916391337"/>
    <n v="2"/>
    <n v="9.5359999999999996"/>
    <n v="0.2"/>
    <n v="414"/>
    <x v="1"/>
    <x v="1"/>
    <n v="6.4485620929527121"/>
  </r>
  <r>
    <s v="V100"/>
    <x v="17"/>
    <x v="1"/>
    <x v="1"/>
    <s v="Storage"/>
    <s v="OFF-ST-10003306"/>
    <s v="Letter Size Cart"/>
    <s v="United States"/>
    <s v="CA-2016-127369"/>
    <x v="112"/>
    <d v="2016-06-07T00:00:00"/>
    <s v="First Class"/>
    <n v="1"/>
    <n v="6"/>
    <s v="Summer"/>
    <n v="714.3"/>
    <n v="555.54781050444888"/>
    <n v="158.75218949555108"/>
    <n v="0.22224862032136511"/>
    <n v="5"/>
    <n v="3571.5"/>
    <n v="0"/>
    <n v="112"/>
    <x v="0"/>
    <x v="0"/>
    <n v="349.07905416190681"/>
  </r>
  <r>
    <s v="V099"/>
    <x v="24"/>
    <x v="0"/>
    <x v="1"/>
    <s v="Binders"/>
    <s v="OFF-BI-10000773"/>
    <s v="Insertable Tab Post Binder Dividers"/>
    <s v="United States"/>
    <s v="US-2014-150574"/>
    <x v="174"/>
    <d v="2014-12-25T00:00:00"/>
    <s v="Standard Class"/>
    <n v="6"/>
    <n v="12"/>
    <s v="Winter"/>
    <n v="4.8120000000000003"/>
    <n v="3.9915091189057739"/>
    <n v="0.82049088109422641"/>
    <n v="0.1705093269106871"/>
    <n v="2"/>
    <n v="9.6240000000000006"/>
    <n v="0.7"/>
    <n v="111"/>
    <x v="1"/>
    <x v="0"/>
    <n v="3.4545233183672179"/>
  </r>
  <r>
    <s v="V065"/>
    <x v="122"/>
    <x v="4"/>
    <x v="2"/>
    <s v="Accessories"/>
    <s v="TEC-AC-10002600"/>
    <s v="Belkin QODE FastFit Bluetooth Keyboard"/>
    <s v="United States"/>
    <s v="US-2014-150574"/>
    <x v="174"/>
    <d v="2014-12-25T00:00:00"/>
    <s v="Standard Class"/>
    <n v="6"/>
    <n v="12"/>
    <s v="Winter"/>
    <n v="247.8"/>
    <n v="197.39403862195351"/>
    <n v="50.405961378046499"/>
    <n v="0.20341388772415858"/>
    <n v="5"/>
    <n v="1239"/>
    <n v="0.2"/>
    <n v="149"/>
    <x v="1"/>
    <x v="2"/>
    <n v="132.5509689941303"/>
  </r>
  <r>
    <s v="V060"/>
    <x v="120"/>
    <x v="0"/>
    <x v="2"/>
    <s v="Machines"/>
    <s v="TEC-MA-10002937"/>
    <s v="Canon Color ImageCLASS MF8580Cdw Wireless Laser All-In-One Printer, Copier, Scanner"/>
    <s v="United States"/>
    <s v="CA-2016-147375"/>
    <x v="1"/>
    <d v="2016-06-14T00:00:00"/>
    <s v="Second Class"/>
    <n v="2"/>
    <n v="6"/>
    <s v="Summer"/>
    <n v="1007.979"/>
    <n v="675.98444442293305"/>
    <n v="331.99455557706699"/>
    <n v="0.32936653995476789"/>
    <n v="3"/>
    <n v="3023.9369999999999"/>
    <n v="0.3"/>
    <n v="412"/>
    <x v="0"/>
    <x v="2"/>
    <n v="132.5509689941303"/>
  </r>
  <r>
    <s v="V121"/>
    <x v="7"/>
    <x v="2"/>
    <x v="1"/>
    <s v="Paper"/>
    <s v="OFF-PA-10001970"/>
    <s v="Xerox 1908"/>
    <s v="United States"/>
    <s v="CA-2016-147375"/>
    <x v="1"/>
    <d v="2016-06-14T00:00:00"/>
    <s v="Second Class"/>
    <n v="2"/>
    <n v="6"/>
    <s v="Summer"/>
    <n v="313.488"/>
    <n v="216.92080463340369"/>
    <n v="96.567195366596309"/>
    <n v="0.30804112236065273"/>
    <n v="7"/>
    <n v="2194.4160000000002"/>
    <n v="0.2"/>
    <n v="348"/>
    <x v="0"/>
    <x v="2"/>
    <n v="128.2391351245675"/>
  </r>
  <r>
    <s v="V140"/>
    <x v="80"/>
    <x v="2"/>
    <x v="1"/>
    <s v="Paper"/>
    <s v="OFF-PA-10002230"/>
    <s v="Xerox 1897"/>
    <s v="United States"/>
    <s v="CA-2017-130043"/>
    <x v="175"/>
    <d v="2017-09-19T00:00:00"/>
    <s v="Standard Class"/>
    <n v="4"/>
    <n v="9"/>
    <s v="Autumn"/>
    <n v="31.872"/>
    <n v="22.07172493866921"/>
    <n v="9.8002750613307903"/>
    <n v="0.3074885498660514"/>
    <n v="8"/>
    <n v="254.976"/>
    <n v="0.2"/>
    <n v="218"/>
    <x v="0"/>
    <x v="1"/>
    <n v="11.44316879190376"/>
  </r>
  <r>
    <s v="V033"/>
    <x v="74"/>
    <x v="1"/>
    <x v="0"/>
    <s v="Chairs"/>
    <s v="FUR-CH-10003396"/>
    <s v="Global Deluxe Steno Chair"/>
    <s v="United States"/>
    <s v="CA-2017-157252"/>
    <x v="176"/>
    <d v="2017-01-23T00:00:00"/>
    <s v="Second Class"/>
    <n v="3"/>
    <n v="1"/>
    <s v="Winter"/>
    <n v="207.846"/>
    <n v="168.90889060451141"/>
    <n v="38.937109395488591"/>
    <n v="0.18733634227018364"/>
    <n v="3"/>
    <n v="623.53800000000001"/>
    <n v="0.1"/>
    <n v="156"/>
    <x v="0"/>
    <x v="2"/>
    <n v="69.613834946797752"/>
  </r>
  <r>
    <s v="V005"/>
    <x v="103"/>
    <x v="1"/>
    <x v="0"/>
    <s v="Furnishings"/>
    <s v="FUR-FU-10000246"/>
    <s v="Aluminum Document Frame"/>
    <s v="United States"/>
    <s v="CA-2016-115756"/>
    <x v="64"/>
    <d v="2016-09-07T00:00:00"/>
    <s v="Second Class"/>
    <n v="2"/>
    <n v="9"/>
    <s v="Autumn"/>
    <n v="12.22"/>
    <n v="9.3115259770221908"/>
    <n v="2.9084740229778099"/>
    <n v="0.23800933084924794"/>
    <n v="1"/>
    <n v="12.22"/>
    <n v="0"/>
    <n v="281"/>
    <x v="0"/>
    <x v="1"/>
    <n v="26.7168439752902"/>
  </r>
  <r>
    <s v="V113"/>
    <x v="117"/>
    <x v="1"/>
    <x v="1"/>
    <s v="Storage"/>
    <s v="OFF-ST-10000060"/>
    <s v="Fellowes Bankers Box Staxonsteel Drawer File/Stacking System"/>
    <s v="United States"/>
    <s v="CA-2016-115756"/>
    <x v="64"/>
    <d v="2016-09-07T00:00:00"/>
    <s v="Second Class"/>
    <n v="2"/>
    <n v="9"/>
    <s v="Autumn"/>
    <n v="194.94"/>
    <n v="135.8097082124516"/>
    <n v="59.130291787548401"/>
    <n v="0.30332559652994973"/>
    <n v="3"/>
    <n v="584.81999999999994"/>
    <n v="0"/>
    <n v="363"/>
    <x v="0"/>
    <x v="0"/>
    <n v="164.01130006278751"/>
  </r>
  <r>
    <s v="V108"/>
    <x v="76"/>
    <x v="1"/>
    <x v="1"/>
    <s v="Storage"/>
    <s v="OFF-ST-10003058"/>
    <s v="Eldon Mobile Mega Data Cart  Mega Stackable  Add-On Trays"/>
    <s v="United States"/>
    <s v="CA-2016-115756"/>
    <x v="64"/>
    <d v="2016-09-07T00:00:00"/>
    <s v="Second Class"/>
    <n v="2"/>
    <n v="9"/>
    <s v="Autumn"/>
    <n v="70.95"/>
    <n v="59.245211992250603"/>
    <n v="11.7047880077494"/>
    <n v="0.16497234683226777"/>
    <n v="3"/>
    <n v="212.85000000000002"/>
    <n v="0"/>
    <n v="205"/>
    <x v="0"/>
    <x v="2"/>
    <n v="61.671654753217062"/>
  </r>
  <r>
    <s v="V129"/>
    <x v="4"/>
    <x v="1"/>
    <x v="1"/>
    <s v="Paper"/>
    <s v="OFF-PA-10002222"/>
    <s v="Xerox Color Copier Paper, 11&quot; x 17&quot;, Ream"/>
    <s v="United States"/>
    <s v="CA-2016-115756"/>
    <x v="64"/>
    <d v="2016-09-07T00:00:00"/>
    <s v="Second Class"/>
    <n v="2"/>
    <n v="9"/>
    <s v="Autumn"/>
    <n v="91.36"/>
    <n v="72.322965418649986"/>
    <n v="19.037034581350014"/>
    <n v="0.20837384611810436"/>
    <n v="4"/>
    <n v="365.44"/>
    <n v="0"/>
    <n v="290"/>
    <x v="0"/>
    <x v="2"/>
    <n v="37.297563816778528"/>
  </r>
  <r>
    <s v="V042"/>
    <x v="111"/>
    <x v="0"/>
    <x v="0"/>
    <s v="Chairs"/>
    <s v="FUR-CH-10002372"/>
    <s v="Office Star - Ergonomically Designed Knee Chair"/>
    <s v="United States"/>
    <s v="CA-2016-115756"/>
    <x v="64"/>
    <d v="2016-09-07T00:00:00"/>
    <s v="Second Class"/>
    <n v="2"/>
    <n v="9"/>
    <s v="Autumn"/>
    <n v="242.94"/>
    <n v="179.65504367212341"/>
    <n v="63.284956327876586"/>
    <n v="0.2604962391037976"/>
    <n v="3"/>
    <n v="728.81999999999994"/>
    <n v="0"/>
    <n v="236"/>
    <x v="0"/>
    <x v="2"/>
    <n v="105.83609645016919"/>
  </r>
  <r>
    <s v="V131"/>
    <x v="41"/>
    <x v="2"/>
    <x v="1"/>
    <s v="Labels"/>
    <s v="OFF-LA-10001317"/>
    <s v="Avery 520"/>
    <s v="United States"/>
    <s v="CA-2016-115756"/>
    <x v="64"/>
    <d v="2016-09-07T00:00:00"/>
    <s v="Second Class"/>
    <n v="2"/>
    <n v="9"/>
    <s v="Autumn"/>
    <n v="22.05"/>
    <n v="18.54668984708864"/>
    <n v="3.5033101529113608"/>
    <n v="0.15888027904359914"/>
    <n v="7"/>
    <n v="154.35"/>
    <n v="0"/>
    <n v="287"/>
    <x v="0"/>
    <x v="1"/>
    <n v="8.1584391889625554"/>
  </r>
  <r>
    <s v="V023"/>
    <x v="123"/>
    <x v="2"/>
    <x v="0"/>
    <s v="Furnishings"/>
    <s v="FUR-FU-10000206"/>
    <s v="GE General Purpose, Extra Long Life, Showcase &amp; Floodlight Incandescent Bulbs"/>
    <s v="United States"/>
    <s v="CA-2017-154214"/>
    <x v="177"/>
    <d v="2017-03-25T00:00:00"/>
    <s v="Second Class"/>
    <n v="5"/>
    <n v="3"/>
    <s v="Spring"/>
    <n v="2.91"/>
    <n v="2.4318115682580652"/>
    <n v="0.47818843174193493"/>
    <n v="0.16432592156080236"/>
    <n v="1"/>
    <n v="2.91"/>
    <n v="0"/>
    <n v="219"/>
    <x v="0"/>
    <x v="1"/>
    <n v="5.8241556592228143"/>
  </r>
  <r>
    <s v="V104"/>
    <x v="81"/>
    <x v="2"/>
    <x v="1"/>
    <s v="Art"/>
    <s v="OFF-AR-10000588"/>
    <s v="Newell 345"/>
    <s v="United States"/>
    <s v="CA-2016-166674"/>
    <x v="178"/>
    <d v="2016-04-03T00:00:00"/>
    <s v="Second Class"/>
    <n v="2"/>
    <n v="4"/>
    <s v="Spring"/>
    <n v="59.52"/>
    <n v="48.844201864902402"/>
    <n v="10.675798135097601"/>
    <n v="0.17936488802247313"/>
    <n v="3"/>
    <n v="178.56"/>
    <n v="0"/>
    <n v="341"/>
    <x v="0"/>
    <x v="1"/>
    <n v="9.3057848674896864"/>
  </r>
  <r>
    <s v="V128"/>
    <x v="72"/>
    <x v="3"/>
    <x v="1"/>
    <s v="Storage"/>
    <s v="OFF-ST-10001469"/>
    <s v="Fellowes Bankers Box Recycled Super Stor/Drawer"/>
    <s v="United States"/>
    <s v="CA-2016-166674"/>
    <x v="178"/>
    <d v="2016-04-03T00:00:00"/>
    <s v="Second Class"/>
    <n v="2"/>
    <n v="4"/>
    <s v="Spring"/>
    <n v="161.94"/>
    <n v="119.4885350240326"/>
    <n v="42.451464975967397"/>
    <n v="0.262143170161587"/>
    <n v="3"/>
    <n v="485.82"/>
    <n v="0"/>
    <n v="418"/>
    <x v="0"/>
    <x v="2"/>
    <n v="47.352608850541493"/>
  </r>
  <r>
    <s v="V138"/>
    <x v="12"/>
    <x v="2"/>
    <x v="1"/>
    <s v="Art"/>
    <s v="OFF-AR-10001953"/>
    <s v="Boston 1645 Deluxe Heavier-Duty Electric Pencil Sharpener"/>
    <s v="United States"/>
    <s v="CA-2016-166674"/>
    <x v="178"/>
    <d v="2016-04-03T00:00:00"/>
    <s v="Second Class"/>
    <n v="2"/>
    <n v="4"/>
    <s v="Spring"/>
    <n v="263.88"/>
    <n v="188.05467409517789"/>
    <n v="75.825325904822108"/>
    <n v="0.28734775619532404"/>
    <n v="6"/>
    <n v="1583.28"/>
    <n v="0"/>
    <n v="171"/>
    <x v="0"/>
    <x v="2"/>
    <n v="72.508272773328613"/>
  </r>
  <r>
    <s v="V127"/>
    <x v="39"/>
    <x v="2"/>
    <x v="1"/>
    <s v="Art"/>
    <s v="OFF-AR-10003156"/>
    <s v="50 Colored Long Pencils"/>
    <s v="United States"/>
    <s v="CA-2016-166674"/>
    <x v="178"/>
    <d v="2016-04-03T00:00:00"/>
    <s v="Second Class"/>
    <n v="2"/>
    <n v="4"/>
    <s v="Spring"/>
    <n v="30.48"/>
    <n v="25.754977820323258"/>
    <n v="4.725022179676742"/>
    <n v="0.1550204127190532"/>
    <n v="3"/>
    <n v="91.44"/>
    <n v="0"/>
    <n v="342"/>
    <x v="0"/>
    <x v="1"/>
    <n v="15.71354941443848"/>
  </r>
  <r>
    <s v="V140"/>
    <x v="80"/>
    <x v="1"/>
    <x v="1"/>
    <s v="Art"/>
    <s v="OFF-AR-10004974"/>
    <s v="Newell 342"/>
    <s v="United States"/>
    <s v="CA-2016-166674"/>
    <x v="178"/>
    <d v="2016-04-03T00:00:00"/>
    <s v="Second Class"/>
    <n v="2"/>
    <n v="4"/>
    <s v="Spring"/>
    <n v="9.84"/>
    <n v="6.6319966041997498"/>
    <n v="3.2080033958002501"/>
    <n v="0.32601660526425308"/>
    <n v="3"/>
    <n v="29.52"/>
    <n v="0"/>
    <n v="230"/>
    <x v="0"/>
    <x v="2"/>
    <n v="132.5509689941303"/>
  </r>
  <r>
    <s v="V066"/>
    <x v="124"/>
    <x v="1"/>
    <x v="2"/>
    <s v="Phones"/>
    <s v="TEC-PH-10002365"/>
    <s v="Belkin Grip Candy Sheer Case / Cover for iPhone 5 and 5S"/>
    <s v="United States"/>
    <s v="CA-2016-166674"/>
    <x v="178"/>
    <d v="2016-04-03T00:00:00"/>
    <s v="Second Class"/>
    <n v="2"/>
    <n v="4"/>
    <s v="Spring"/>
    <n v="35.119999999999997"/>
    <n v="29.633412132865661"/>
    <n v="5.486587867134336"/>
    <n v="0.15622402810746971"/>
    <n v="4"/>
    <n v="140.47999999999999"/>
    <n v="0"/>
    <n v="368"/>
    <x v="0"/>
    <x v="1"/>
    <n v="13.179751945060771"/>
  </r>
  <r>
    <s v="V030"/>
    <x v="125"/>
    <x v="4"/>
    <x v="0"/>
    <s v="Tables"/>
    <s v="FUR-TA-10001539"/>
    <s v="Chromcraft Rectangular Conference Tables"/>
    <s v="United States"/>
    <s v="CA-2017-147277"/>
    <x v="179"/>
    <d v="2017-10-24T00:00:00"/>
    <s v="Standard Class"/>
    <n v="4"/>
    <n v="10"/>
    <s v="Autumn"/>
    <n v="284.36399999999998"/>
    <n v="196.7086853270122"/>
    <n v="87.655314672987771"/>
    <n v="0.30825039271141136"/>
    <n v="2"/>
    <n v="568.72799999999995"/>
    <n v="0.4"/>
    <n v="492"/>
    <x v="0"/>
    <x v="0"/>
    <n v="487.91912640877291"/>
  </r>
  <r>
    <s v="V134"/>
    <x v="36"/>
    <x v="3"/>
    <x v="1"/>
    <s v="Storage"/>
    <s v="OFF-ST-10000142"/>
    <s v="Deluxe Rollaway Locking File with Drawer"/>
    <s v="United States"/>
    <s v="CA-2017-147277"/>
    <x v="179"/>
    <d v="2017-10-24T00:00:00"/>
    <s v="Standard Class"/>
    <n v="4"/>
    <n v="10"/>
    <s v="Autumn"/>
    <n v="665.40800000000002"/>
    <n v="523.64157645082207"/>
    <n v="141.76642354917794"/>
    <n v="0.213051877268049"/>
    <n v="2"/>
    <n v="1330.816"/>
    <n v="0.2"/>
    <n v="151"/>
    <x v="0"/>
    <x v="0"/>
    <n v="666.96572667326768"/>
  </r>
  <r>
    <s v="V093"/>
    <x v="68"/>
    <x v="0"/>
    <x v="2"/>
    <s v="Accessories"/>
    <s v="TEC-AC-10001772"/>
    <s v="Memorex Mini Travel Drive 16 GB USB 2.0 Flash Drive"/>
    <s v="United States"/>
    <s v="CA-2016-100153"/>
    <x v="180"/>
    <d v="2016-12-17T00:00:00"/>
    <s v="Standard Class"/>
    <n v="4"/>
    <n v="12"/>
    <s v="Winter"/>
    <n v="63.88"/>
    <n v="42.912411358663398"/>
    <n v="20.967588641336604"/>
    <n v="0.32823401129205704"/>
    <n v="4"/>
    <n v="255.52"/>
    <n v="0"/>
    <n v="161"/>
    <x v="0"/>
    <x v="2"/>
    <n v="59.540477912089351"/>
  </r>
  <r>
    <s v="V024"/>
    <x v="50"/>
    <x v="1"/>
    <x v="0"/>
    <s v="Chairs"/>
    <s v="FUR-CH-10000225"/>
    <s v="Global Geo Office Task Chair, Gray"/>
    <s v="United States"/>
    <s v="US-2014-110674"/>
    <x v="181"/>
    <d v="2014-02-18T00:00:00"/>
    <s v="Standard Class"/>
    <n v="6"/>
    <n v="2"/>
    <s v="Spring"/>
    <n v="129.56800000000001"/>
    <n v="103.0449038107877"/>
    <n v="26.52309618921231"/>
    <n v="0.20470406419187073"/>
    <n v="2"/>
    <n v="259.13600000000002"/>
    <n v="0.2"/>
    <n v="218"/>
    <x v="1"/>
    <x v="0"/>
    <n v="234.6557652363706"/>
  </r>
  <r>
    <s v="V018"/>
    <x v="90"/>
    <x v="3"/>
    <x v="0"/>
    <s v="Chairs"/>
    <s v="FUR-CH-10002331"/>
    <s v="Hon 4700 Series Mobuis Mid-Back Task Chairs with Adjustable Arms"/>
    <s v="United States"/>
    <s v="US-2016-157945"/>
    <x v="182"/>
    <d v="2016-10-01T00:00:00"/>
    <s v="Standard Class"/>
    <n v="5"/>
    <n v="9"/>
    <s v="Autumn"/>
    <n v="747.55799999999999"/>
    <n v="567.13841758483306"/>
    <n v="180.41958241516693"/>
    <n v="0.24134526339784595"/>
    <n v="3"/>
    <n v="2242.674"/>
    <n v="0.3"/>
    <n v="464"/>
    <x v="0"/>
    <x v="0"/>
    <n v="762.74478169070426"/>
  </r>
  <r>
    <s v="V136"/>
    <x v="10"/>
    <x v="0"/>
    <x v="1"/>
    <s v="Envelopes"/>
    <s v="OFF-EN-10001415"/>
    <s v="Staple envelope"/>
    <s v="United States"/>
    <s v="US-2016-157945"/>
    <x v="182"/>
    <d v="2016-10-01T00:00:00"/>
    <s v="Standard Class"/>
    <n v="5"/>
    <n v="9"/>
    <s v="Autumn"/>
    <n v="8.9280000000000008"/>
    <n v="6.9468901208193712"/>
    <n v="1.9811098791806296"/>
    <n v="0.22189850797274074"/>
    <n v="2"/>
    <n v="17.856000000000002"/>
    <n v="0.2"/>
    <n v="363"/>
    <x v="0"/>
    <x v="1"/>
    <n v="4.6283737100627471"/>
  </r>
  <r>
    <s v="V136"/>
    <x v="10"/>
    <x v="3"/>
    <x v="1"/>
    <s v="Appliances"/>
    <s v="OFF-AP-10002472"/>
    <s v="3M Office Air Cleaner"/>
    <s v="United States"/>
    <s v="CA-2015-109638"/>
    <x v="83"/>
    <d v="2015-12-22T00:00:00"/>
    <s v="Standard Class"/>
    <n v="7"/>
    <n v="12"/>
    <s v="Winter"/>
    <n v="103.92"/>
    <n v="83.387459307550714"/>
    <n v="20.532540692449288"/>
    <n v="0.19758026070486229"/>
    <n v="4"/>
    <n v="415.68"/>
    <n v="0"/>
    <n v="338"/>
    <x v="1"/>
    <x v="2"/>
    <n v="36.741268350452998"/>
  </r>
  <r>
    <s v="V061"/>
    <x v="47"/>
    <x v="4"/>
    <x v="2"/>
    <s v="Accessories"/>
    <s v="TEC-AC-10004571"/>
    <s v="Logitech G700s Rechargeable Gaming Mouse"/>
    <s v="United States"/>
    <s v="CA-2015-109638"/>
    <x v="83"/>
    <d v="2015-12-22T00:00:00"/>
    <s v="Standard Class"/>
    <n v="7"/>
    <n v="12"/>
    <s v="Winter"/>
    <n v="899.91"/>
    <n v="610.75382071086312"/>
    <n v="289.15617928913684"/>
    <n v="0.32131677533212971"/>
    <n v="9"/>
    <n v="8099.19"/>
    <n v="0"/>
    <n v="450"/>
    <x v="1"/>
    <x v="0"/>
    <n v="249.17379601595351"/>
  </r>
  <r>
    <s v="V098"/>
    <x v="92"/>
    <x v="1"/>
    <x v="1"/>
    <s v="Binders"/>
    <s v="OFF-BI-10001098"/>
    <s v="Acco D-Ring Binder w/DublLock"/>
    <s v="United States"/>
    <s v="CA-2015-109638"/>
    <x v="83"/>
    <d v="2015-12-22T00:00:00"/>
    <s v="Standard Class"/>
    <n v="7"/>
    <n v="12"/>
    <s v="Winter"/>
    <n v="51.311999999999998"/>
    <n v="42.730227724333233"/>
    <n v="8.5817722756667649"/>
    <n v="0.16724688719338099"/>
    <n v="3"/>
    <n v="153.93599999999998"/>
    <n v="0.2"/>
    <n v="480"/>
    <x v="1"/>
    <x v="1"/>
    <n v="16.65643947880552"/>
  </r>
  <r>
    <s v="V036"/>
    <x v="126"/>
    <x v="3"/>
    <x v="0"/>
    <s v="Furnishings"/>
    <s v="FUR-FU-10000023"/>
    <s v="Eldon Wave Desk Accessories"/>
    <s v="United States"/>
    <s v="CA-2016-109869"/>
    <x v="183"/>
    <d v="2016-04-29T00:00:00"/>
    <s v="Standard Class"/>
    <n v="7"/>
    <n v="4"/>
    <s v="Spring"/>
    <n v="23.56"/>
    <n v="19.11486302245569"/>
    <n v="4.4451369775443084"/>
    <n v="0.18867304658507253"/>
    <n v="5"/>
    <n v="117.8"/>
    <n v="0.2"/>
    <n v="354"/>
    <x v="1"/>
    <x v="1"/>
    <n v="23.367790952505551"/>
  </r>
  <r>
    <s v="V005"/>
    <x v="103"/>
    <x v="1"/>
    <x v="0"/>
    <s v="Tables"/>
    <s v="FUR-TA-10001889"/>
    <s v="Bush Advantage Collection Racetrack Conference Table"/>
    <s v="United States"/>
    <s v="CA-2016-109869"/>
    <x v="183"/>
    <d v="2016-04-29T00:00:00"/>
    <s v="Standard Class"/>
    <n v="7"/>
    <n v="4"/>
    <s v="Spring"/>
    <n v="1272.6300000000001"/>
    <n v="1029.2722484374799"/>
    <n v="243.35775156252021"/>
    <n v="0.19122427694028915"/>
    <n v="6"/>
    <n v="7635.7800000000007"/>
    <n v="0.5"/>
    <n v="272"/>
    <x v="1"/>
    <x v="0"/>
    <n v="1005.186331284641"/>
  </r>
  <r>
    <s v="V120"/>
    <x v="91"/>
    <x v="1"/>
    <x v="1"/>
    <s v="Binders"/>
    <s v="OFF-BI-10000315"/>
    <s v="Poly Designer Cover &amp; Back"/>
    <s v="United States"/>
    <s v="CA-2016-109869"/>
    <x v="183"/>
    <d v="2016-04-29T00:00:00"/>
    <s v="Standard Class"/>
    <n v="7"/>
    <n v="4"/>
    <s v="Spring"/>
    <n v="28.484999999999999"/>
    <n v="21.848121949197669"/>
    <n v="6.6368780508023306"/>
    <n v="0.23299554329655364"/>
    <n v="5"/>
    <n v="142.42500000000001"/>
    <n v="0.7"/>
    <n v="408"/>
    <x v="1"/>
    <x v="2"/>
    <n v="45.799638808619441"/>
  </r>
  <r>
    <s v="V125"/>
    <x v="64"/>
    <x v="0"/>
    <x v="1"/>
    <s v="Supplies"/>
    <s v="OFF-SU-10003505"/>
    <s v="Premier Electric Letter Opener"/>
    <s v="United States"/>
    <s v="CA-2016-109869"/>
    <x v="183"/>
    <d v="2016-04-29T00:00:00"/>
    <s v="Standard Class"/>
    <n v="7"/>
    <n v="4"/>
    <s v="Spring"/>
    <n v="185.376"/>
    <n v="146.38914640933709"/>
    <n v="38.986853590662918"/>
    <n v="0.2103123035919586"/>
    <n v="2"/>
    <n v="370.75200000000001"/>
    <n v="0.2"/>
    <n v="336"/>
    <x v="1"/>
    <x v="0"/>
    <n v="199.23685463717371"/>
  </r>
  <r>
    <s v="V132"/>
    <x v="23"/>
    <x v="2"/>
    <x v="1"/>
    <s v="Appliances"/>
    <s v="OFF-AP-10002578"/>
    <s v="Fellowes Premier Superior Surge Suppressor, 10-Outlet, With Phone and Remote"/>
    <s v="United States"/>
    <s v="CA-2016-109869"/>
    <x v="183"/>
    <d v="2016-04-29T00:00:00"/>
    <s v="Standard Class"/>
    <n v="7"/>
    <n v="4"/>
    <s v="Spring"/>
    <n v="78.272000000000006"/>
    <n v="56.171841166625683"/>
    <n v="22.100158833374323"/>
    <n v="0.28235076187364988"/>
    <n v="2"/>
    <n v="156.54400000000001"/>
    <n v="0.2"/>
    <n v="418"/>
    <x v="1"/>
    <x v="2"/>
    <n v="89.646420407116779"/>
  </r>
  <r>
    <s v="V015"/>
    <x v="79"/>
    <x v="3"/>
    <x v="0"/>
    <s v="Furnishings"/>
    <s v="FUR-FU-10002918"/>
    <s v="Eldon ClusterMat Chair Mat with Cordless Antistatic Protection"/>
    <s v="United States"/>
    <s v="US-2015-101399"/>
    <x v="184"/>
    <d v="2015-01-24T00:00:00"/>
    <s v="Standard Class"/>
    <n v="7"/>
    <n v="1"/>
    <s v="Winter"/>
    <n v="254.744"/>
    <n v="174.24601920268799"/>
    <n v="80.49798079731201"/>
    <n v="0.31599559085714291"/>
    <n v="7"/>
    <n v="1783.2080000000001"/>
    <n v="0.6"/>
    <n v="194"/>
    <x v="1"/>
    <x v="2"/>
    <n v="39.44798797403994"/>
  </r>
  <r>
    <s v="V001"/>
    <x v="112"/>
    <x v="2"/>
    <x v="0"/>
    <s v="Bookcases"/>
    <s v="FUR-BO-10002824"/>
    <s v="Bush Mission Pointe Library"/>
    <s v="United States"/>
    <s v="CA-2017-154907"/>
    <x v="185"/>
    <d v="2017-04-04T00:00:00"/>
    <s v="Standard Class"/>
    <n v="4"/>
    <n v="3"/>
    <s v="Spring"/>
    <n v="205.33279999999999"/>
    <n v="138.19518515625029"/>
    <n v="67.137614843749702"/>
    <n v="0.32696975273190498"/>
    <n v="2"/>
    <n v="410.66559999999998"/>
    <n v="0.32"/>
    <n v="436"/>
    <x v="0"/>
    <x v="2"/>
    <n v="48.814272439659831"/>
  </r>
  <r>
    <s v="V102"/>
    <x v="66"/>
    <x v="0"/>
    <x v="1"/>
    <s v="Binders"/>
    <s v="OFF-BI-10002194"/>
    <s v="Cardinal Hold-It CD Pocket"/>
    <s v="United States"/>
    <s v="US-2016-100419"/>
    <x v="186"/>
    <d v="2016-12-20T00:00:00"/>
    <s v="Second Class"/>
    <n v="4"/>
    <n v="12"/>
    <s v="Winter"/>
    <n v="4.7880000000000003"/>
    <n v="3.6359351146620731"/>
    <n v="1.1520648853379272"/>
    <n v="0.24061505541727801"/>
    <n v="3"/>
    <n v="14.364000000000001"/>
    <n v="0.8"/>
    <n v="156"/>
    <x v="0"/>
    <x v="1"/>
    <n v="6.5156427158032537"/>
  </r>
  <r>
    <s v="V132"/>
    <x v="23"/>
    <x v="0"/>
    <x v="1"/>
    <s v="Paper"/>
    <s v="OFF-PA-10004071"/>
    <s v="Eaton Premium Continuous-Feed Paper, 25% Cotton, Letter Size, White, 1000 Shts/Box"/>
    <s v="United States"/>
    <s v="CA-2015-154144"/>
    <x v="139"/>
    <d v="2015-12-24T00:00:00"/>
    <s v="Standard Class"/>
    <n v="4"/>
    <n v="12"/>
    <s v="Winter"/>
    <n v="55.48"/>
    <n v="45.293190232679557"/>
    <n v="10.18680976732044"/>
    <n v="0.18361228852416078"/>
    <n v="1"/>
    <n v="55.48"/>
    <n v="0"/>
    <n v="166"/>
    <x v="0"/>
    <x v="2"/>
    <n v="67.888419623182671"/>
  </r>
  <r>
    <s v="V124"/>
    <x v="15"/>
    <x v="2"/>
    <x v="1"/>
    <s v="Storage"/>
    <s v="OFF-ST-10002743"/>
    <s v="SAFCO Boltless Steel Shelving"/>
    <s v="United States"/>
    <s v="CA-2014-144666"/>
    <x v="187"/>
    <d v="2014-11-11T00:00:00"/>
    <s v="Second Class"/>
    <n v="2"/>
    <n v="11"/>
    <s v="Winter"/>
    <n v="340.92"/>
    <n v="245.02247928481111"/>
    <n v="95.897520715188904"/>
    <n v="0.28129039280531765"/>
    <n v="3"/>
    <n v="1022.76"/>
    <n v="0"/>
    <n v="145"/>
    <x v="0"/>
    <x v="0"/>
    <n v="246.43553028246561"/>
  </r>
  <r>
    <s v="V028"/>
    <x v="109"/>
    <x v="1"/>
    <x v="0"/>
    <s v="Bookcases"/>
    <s v="FUR-BO-10001601"/>
    <s v="Sauder Mission Library with Doors, Fruitwood Finish"/>
    <s v="United States"/>
    <s v="CA-2014-144666"/>
    <x v="187"/>
    <d v="2014-11-11T00:00:00"/>
    <s v="Second Class"/>
    <n v="2"/>
    <n v="11"/>
    <s v="Winter"/>
    <n v="222.666"/>
    <n v="165.77469648581831"/>
    <n v="56.891303514181686"/>
    <n v="0.25550063105360354"/>
    <n v="2"/>
    <n v="445.33199999999999"/>
    <n v="0.15"/>
    <n v="193"/>
    <x v="0"/>
    <x v="0"/>
    <n v="278.10974486227548"/>
  </r>
  <r>
    <s v="V062"/>
    <x v="45"/>
    <x v="1"/>
    <x v="2"/>
    <s v="Phones"/>
    <s v="TEC-PH-10002680"/>
    <s v="Samsung Galaxy Note 3"/>
    <s v="United States"/>
    <s v="CA-2014-144666"/>
    <x v="187"/>
    <d v="2014-11-11T00:00:00"/>
    <s v="Second Class"/>
    <n v="2"/>
    <n v="11"/>
    <s v="Winter"/>
    <n v="703.96799999999996"/>
    <n v="494.18755611569247"/>
    <n v="209.78044388430749"/>
    <n v="0.29799713038704528"/>
    <n v="4"/>
    <n v="2815.8719999999998"/>
    <n v="0.2"/>
    <n v="237"/>
    <x v="0"/>
    <x v="2"/>
    <n v="67.208055142222378"/>
  </r>
  <r>
    <s v="V100"/>
    <x v="17"/>
    <x v="0"/>
    <x v="1"/>
    <s v="Storage"/>
    <s v="OFF-ST-10001321"/>
    <s v="Decoflex Hanging Personal Folder File, Blue"/>
    <s v="United States"/>
    <s v="CA-2014-144666"/>
    <x v="187"/>
    <d v="2014-11-11T00:00:00"/>
    <s v="Second Class"/>
    <n v="2"/>
    <n v="11"/>
    <s v="Winter"/>
    <n v="92.52"/>
    <n v="64.034821580357985"/>
    <n v="28.485178419642011"/>
    <n v="0.30788130587594048"/>
    <n v="6"/>
    <n v="555.12"/>
    <n v="0"/>
    <n v="468"/>
    <x v="0"/>
    <x v="1"/>
    <n v="30.4129938677533"/>
  </r>
  <r>
    <s v="V114"/>
    <x v="13"/>
    <x v="2"/>
    <x v="1"/>
    <s v="Paper"/>
    <s v="OFF-PA-10001509"/>
    <s v="Recycled Desk Saver Line &quot;While You Were Out&quot; Book, 5 1/2&quot; X 4&quot;"/>
    <s v="United States"/>
    <s v="CA-2014-144666"/>
    <x v="187"/>
    <d v="2014-11-11T00:00:00"/>
    <s v="Second Class"/>
    <n v="2"/>
    <n v="11"/>
    <s v="Winter"/>
    <n v="62.65"/>
    <n v="51.218347079480033"/>
    <n v="11.431652920519966"/>
    <n v="0.1824685222748598"/>
    <n v="7"/>
    <n v="438.55"/>
    <n v="0"/>
    <n v="192"/>
    <x v="0"/>
    <x v="1"/>
    <n v="12.657211383239201"/>
  </r>
  <r>
    <s v="V141"/>
    <x v="67"/>
    <x v="2"/>
    <x v="1"/>
    <s v="Paper"/>
    <s v="OFF-PA-10003465"/>
    <s v="Xerox 1912"/>
    <s v="United States"/>
    <s v="CA-2014-144666"/>
    <x v="187"/>
    <d v="2014-11-11T00:00:00"/>
    <s v="Second Class"/>
    <n v="2"/>
    <n v="11"/>
    <s v="Winter"/>
    <n v="94.85"/>
    <n v="71.269713490689838"/>
    <n v="23.580286509310156"/>
    <n v="0.24860607811607968"/>
    <n v="5"/>
    <n v="474.25"/>
    <n v="0"/>
    <n v="331"/>
    <x v="0"/>
    <x v="1"/>
    <n v="29.934155090798871"/>
  </r>
  <r>
    <s v="V081"/>
    <x v="127"/>
    <x v="4"/>
    <x v="2"/>
    <s v="Phones"/>
    <s v="TEC-PH-10000149"/>
    <s v="Cisco SPA525G2 IP Phone - Wireless"/>
    <s v="United States"/>
    <s v="CA-2016-103891"/>
    <x v="188"/>
    <d v="2016-07-19T00:00:00"/>
    <s v="Standard Class"/>
    <n v="7"/>
    <n v="7"/>
    <s v="Summer"/>
    <n v="95.76"/>
    <n v="74.179136475160817"/>
    <n v="21.580863524839188"/>
    <n v="0.2253640718968169"/>
    <n v="6"/>
    <n v="574.56000000000006"/>
    <n v="0.2"/>
    <n v="495"/>
    <x v="1"/>
    <x v="2"/>
    <n v="49.962702889255297"/>
  </r>
  <r>
    <s v="V019"/>
    <x v="56"/>
    <x v="2"/>
    <x v="0"/>
    <s v="Furnishings"/>
    <s v="FUR-FU-10002671"/>
    <s v="Electrix 20W Halogen Replacement Bulb for Zoom-In Desk Lamp"/>
    <s v="United States"/>
    <s v="CA-2016-152632"/>
    <x v="189"/>
    <d v="2016-11-02T00:00:00"/>
    <s v="Standard Class"/>
    <n v="6"/>
    <n v="10"/>
    <s v="Autumn"/>
    <n v="40.200000000000003"/>
    <n v="33.196421955686077"/>
    <n v="7.0035780443139259"/>
    <n v="0.17421835931129168"/>
    <n v="3"/>
    <n v="120.60000000000001"/>
    <n v="0"/>
    <n v="148"/>
    <x v="1"/>
    <x v="1"/>
    <n v="20.982876828499951"/>
  </r>
  <r>
    <s v="V128"/>
    <x v="72"/>
    <x v="1"/>
    <x v="1"/>
    <s v="Art"/>
    <s v="OFF-AR-10003045"/>
    <s v="Prang Colored Pencils"/>
    <s v="United States"/>
    <s v="CA-2016-100790"/>
    <x v="190"/>
    <d v="2016-07-02T00:00:00"/>
    <s v="Standard Class"/>
    <n v="6"/>
    <n v="6"/>
    <s v="Summer"/>
    <n v="14.7"/>
    <n v="11.893287301930471"/>
    <n v="2.8067126980695285"/>
    <n v="0.19093283660336929"/>
    <n v="5"/>
    <n v="73.5"/>
    <n v="0"/>
    <n v="122"/>
    <x v="1"/>
    <x v="1"/>
    <n v="7.2014998437825444"/>
  </r>
  <r>
    <s v="V110"/>
    <x v="16"/>
    <x v="2"/>
    <x v="1"/>
    <s v="Storage"/>
    <s v="OFF-ST-10000689"/>
    <s v="Fellowes Strictly Business Drawer File, Letter/Legal Size"/>
    <s v="United States"/>
    <s v="CA-2016-100790"/>
    <x v="190"/>
    <d v="2016-07-02T00:00:00"/>
    <s v="Standard Class"/>
    <n v="6"/>
    <n v="6"/>
    <s v="Summer"/>
    <n v="704.25"/>
    <n v="458.04651619194573"/>
    <n v="246.20348380805427"/>
    <n v="0.34959671112254775"/>
    <n v="5"/>
    <n v="3521.25"/>
    <n v="0"/>
    <n v="161"/>
    <x v="1"/>
    <x v="0"/>
    <n v="315.24998447943773"/>
  </r>
  <r>
    <s v="V065"/>
    <x v="122"/>
    <x v="2"/>
    <x v="2"/>
    <s v="Accessories"/>
    <s v="TEC-AC-10001445"/>
    <s v="Imation USB 2.0 Swivel Flash Drive USB flash drive - 4 GB - Pink"/>
    <s v="United States"/>
    <s v="CA-2014-134677"/>
    <x v="191"/>
    <d v="2014-10-10T00:00:00"/>
    <s v="Standard Class"/>
    <n v="4"/>
    <n v="10"/>
    <s v="Autumn"/>
    <n v="9.09"/>
    <n v="6.914203007335602"/>
    <n v="2.1757969926643979"/>
    <n v="0.23936160535361914"/>
    <n v="3"/>
    <n v="27.27"/>
    <n v="0"/>
    <n v="366"/>
    <x v="0"/>
    <x v="1"/>
    <n v="6.3074479783823829"/>
  </r>
  <r>
    <s v="V114"/>
    <x v="13"/>
    <x v="2"/>
    <x v="1"/>
    <s v="Art"/>
    <s v="OFF-AR-10002053"/>
    <s v="Premium Writing Pencils, Soft, #2 by Central Association for the Blind"/>
    <s v="United States"/>
    <s v="CA-2014-127691"/>
    <x v="192"/>
    <d v="2014-07-27T00:00:00"/>
    <s v="Standard Class"/>
    <n v="5"/>
    <n v="7"/>
    <s v="Summer"/>
    <n v="5.96"/>
    <n v="4.8057300688600986"/>
    <n v="1.1542699311399014"/>
    <n v="0.19366945153354051"/>
    <n v="2"/>
    <n v="11.92"/>
    <n v="0"/>
    <n v="428"/>
    <x v="0"/>
    <x v="1"/>
    <n v="11.13875550884004"/>
  </r>
  <r>
    <s v="V064"/>
    <x v="63"/>
    <x v="3"/>
    <x v="2"/>
    <s v="Accessories"/>
    <s v="TEC-AC-10002567"/>
    <s v="Logitech G602 Wireless Gaming Mouse"/>
    <s v="United States"/>
    <s v="CA-2014-127691"/>
    <x v="192"/>
    <d v="2014-07-27T00:00:00"/>
    <s v="Standard Class"/>
    <n v="5"/>
    <n v="7"/>
    <s v="Summer"/>
    <n v="159.97999999999999"/>
    <n v="104.0514129405156"/>
    <n v="55.928587059484386"/>
    <n v="0.34959736879287656"/>
    <n v="2"/>
    <n v="319.95999999999998"/>
    <n v="0"/>
    <n v="217"/>
    <x v="0"/>
    <x v="2"/>
    <n v="116.0391207471764"/>
  </r>
  <r>
    <s v="V139"/>
    <x v="2"/>
    <x v="0"/>
    <x v="1"/>
    <s v="Labels"/>
    <s v="OFF-LA-10003923"/>
    <s v="Alphabetical Labels for Top Tab Filing"/>
    <s v="United States"/>
    <s v="CA-2017-140963"/>
    <x v="193"/>
    <d v="2017-06-13T00:00:00"/>
    <s v="First Class"/>
    <n v="3"/>
    <n v="6"/>
    <s v="Summer"/>
    <n v="29.6"/>
    <n v="24.5044520554809"/>
    <n v="5.095547944519101"/>
    <n v="0.17214689001753719"/>
    <n v="2"/>
    <n v="59.2"/>
    <n v="0"/>
    <n v="187"/>
    <x v="0"/>
    <x v="1"/>
    <n v="34.331888642744048"/>
  </r>
  <r>
    <s v="V009"/>
    <x v="121"/>
    <x v="3"/>
    <x v="0"/>
    <s v="Bookcases"/>
    <s v="FUR-BO-10001337"/>
    <s v="O'Sullivan Living Dimensions 2-Shelf Bookcases"/>
    <s v="United States"/>
    <s v="CA-2017-140963"/>
    <x v="193"/>
    <d v="2017-06-13T00:00:00"/>
    <s v="First Class"/>
    <n v="3"/>
    <n v="6"/>
    <s v="Summer"/>
    <n v="514.16499999999996"/>
    <n v="415.54369130429541"/>
    <n v="98.621308695704556"/>
    <n v="0.19180867755624081"/>
    <n v="5"/>
    <n v="2570.8249999999998"/>
    <n v="0.15"/>
    <n v="188"/>
    <x v="0"/>
    <x v="0"/>
    <n v="164.1411751399454"/>
  </r>
  <r>
    <s v="V068"/>
    <x v="119"/>
    <x v="2"/>
    <x v="2"/>
    <s v="Phones"/>
    <s v="TEC-PH-10001924"/>
    <s v="iHome FM Clock Radio with Lightning Dock"/>
    <s v="United States"/>
    <s v="CA-2017-140963"/>
    <x v="193"/>
    <d v="2017-06-13T00:00:00"/>
    <s v="First Class"/>
    <n v="3"/>
    <n v="6"/>
    <s v="Summer"/>
    <n v="279.95999999999998"/>
    <n v="186.96792096617489"/>
    <n v="92.992079033825092"/>
    <n v="0.33216201969504605"/>
    <n v="5"/>
    <n v="1399.8"/>
    <n v="0.2"/>
    <n v="154"/>
    <x v="0"/>
    <x v="2"/>
    <n v="88.531125374073937"/>
  </r>
  <r>
    <s v="V052"/>
    <x v="128"/>
    <x v="3"/>
    <x v="2"/>
    <s v="Phones"/>
    <s v="TEC-PH-10001363"/>
    <s v="Apple iPhone 5S"/>
    <s v="United States"/>
    <s v="CA-2014-154627"/>
    <x v="194"/>
    <d v="2014-10-31T00:00:00"/>
    <s v="First Class"/>
    <n v="2"/>
    <n v="10"/>
    <s v="Autumn"/>
    <n v="2735.9520000000002"/>
    <n v="1811.123870817167"/>
    <n v="924.82812918283321"/>
    <n v="0.33802790735467331"/>
    <n v="6"/>
    <n v="16415.712"/>
    <n v="0.2"/>
    <n v="252"/>
    <x v="0"/>
    <x v="0"/>
    <n v="1016.970358623266"/>
  </r>
  <r>
    <s v="V066"/>
    <x v="124"/>
    <x v="1"/>
    <x v="2"/>
    <s v="Phones"/>
    <s v="TEC-PH-10000376"/>
    <s v="Square Credit Card Reader"/>
    <s v="United States"/>
    <s v="CA-2014-133753"/>
    <x v="3"/>
    <d v="2014-06-13T00:00:00"/>
    <s v="Second Class"/>
    <n v="4"/>
    <n v="6"/>
    <s v="Summer"/>
    <n v="7.992"/>
    <n v="5.2578666171700137"/>
    <n v="2.7341333828299863"/>
    <n v="0.34210878163538366"/>
    <n v="1"/>
    <n v="7.992"/>
    <n v="0.2"/>
    <n v="338"/>
    <x v="0"/>
    <x v="1"/>
    <n v="13.145217555119761"/>
  </r>
  <r>
    <s v="V072"/>
    <x v="31"/>
    <x v="0"/>
    <x v="2"/>
    <s v="Accessories"/>
    <s v="TEC-AC-10000303"/>
    <s v="Logitech M510 Wireless Mouse"/>
    <s v="United States"/>
    <s v="CA-2014-133753"/>
    <x v="3"/>
    <d v="2014-06-13T00:00:00"/>
    <s v="Second Class"/>
    <n v="4"/>
    <n v="6"/>
    <s v="Summer"/>
    <n v="63.984000000000002"/>
    <n v="47.045070227880267"/>
    <n v="16.938929772119735"/>
    <n v="0.2647369619298533"/>
    <n v="2"/>
    <n v="127.968"/>
    <n v="0.2"/>
    <n v="364"/>
    <x v="0"/>
    <x v="1"/>
    <n v="15.996"/>
  </r>
  <r>
    <s v="V111"/>
    <x v="52"/>
    <x v="0"/>
    <x v="1"/>
    <s v="Art"/>
    <s v="OFF-AR-10001953"/>
    <s v="Boston 1645 Deluxe Heavier-Duty Electric Pencil Sharpener"/>
    <s v="United States"/>
    <s v="CA-2014-133753"/>
    <x v="3"/>
    <d v="2014-06-13T00:00:00"/>
    <s v="Second Class"/>
    <n v="4"/>
    <n v="6"/>
    <s v="Summer"/>
    <n v="70.367999999999995"/>
    <n v="53.966459269773033"/>
    <n v="16.401540730226962"/>
    <n v="0.23308237736225221"/>
    <n v="2"/>
    <n v="140.73599999999999"/>
    <n v="0.2"/>
    <n v="367"/>
    <x v="0"/>
    <x v="2"/>
    <n v="72.508272773328613"/>
  </r>
  <r>
    <s v="V139"/>
    <x v="2"/>
    <x v="0"/>
    <x v="1"/>
    <s v="Storage"/>
    <s v="OFF-ST-10001809"/>
    <s v="Fellowes Officeware Wire Shelving"/>
    <s v="United States"/>
    <s v="CA-2014-113362"/>
    <x v="80"/>
    <d v="2014-09-19T00:00:00"/>
    <s v="Standard Class"/>
    <n v="5"/>
    <n v="9"/>
    <s v="Autumn"/>
    <n v="449.15"/>
    <n v="379.805477053728"/>
    <n v="69.344522946271979"/>
    <n v="0.15439056650622729"/>
    <n v="5"/>
    <n v="2245.75"/>
    <n v="0"/>
    <n v="494"/>
    <x v="0"/>
    <x v="0"/>
    <n v="188.56909937758289"/>
  </r>
  <r>
    <s v="V134"/>
    <x v="36"/>
    <x v="1"/>
    <x v="1"/>
    <s v="Envelopes"/>
    <s v="OFF-EN-10003845"/>
    <s v="Colored Envelopes"/>
    <s v="United States"/>
    <s v="CA-2014-113362"/>
    <x v="80"/>
    <d v="2014-09-19T00:00:00"/>
    <s v="Standard Class"/>
    <n v="5"/>
    <n v="9"/>
    <s v="Autumn"/>
    <n v="11.07"/>
    <n v="7.7663477439006527"/>
    <n v="3.3036522560993475"/>
    <n v="0.29843290479668905"/>
    <n v="3"/>
    <n v="33.21"/>
    <n v="0"/>
    <n v="212"/>
    <x v="0"/>
    <x v="1"/>
    <n v="2.8772536905876058"/>
  </r>
  <r>
    <s v="V059"/>
    <x v="35"/>
    <x v="2"/>
    <x v="2"/>
    <s v="Accessories"/>
    <s v="TEC-AC-10000991"/>
    <s v="Sony Micro Vault Click 8 GB USB 2.0 Flash Drive"/>
    <s v="United States"/>
    <s v="CA-2016-169166"/>
    <x v="195"/>
    <d v="2016-05-14T00:00:00"/>
    <s v="Standard Class"/>
    <n v="5"/>
    <n v="5"/>
    <s v="Summer"/>
    <n v="93.98"/>
    <n v="70.324911077274379"/>
    <n v="23.655088922725625"/>
    <n v="0.25170343607922563"/>
    <n v="2"/>
    <n v="187.96"/>
    <n v="0"/>
    <n v="265"/>
    <x v="0"/>
    <x v="2"/>
    <n v="62.57496765746933"/>
  </r>
  <r>
    <s v="V002"/>
    <x v="60"/>
    <x v="2"/>
    <x v="0"/>
    <s v="Tables"/>
    <s v="FUR-TA-10001857"/>
    <s v="Balt Solid Wood Rectangular Table"/>
    <s v="United States"/>
    <s v="US-2016-120929"/>
    <x v="196"/>
    <d v="2016-03-21T00:00:00"/>
    <s v="Second Class"/>
    <n v="3"/>
    <n v="3"/>
    <s v="Spring"/>
    <n v="189.88200000000001"/>
    <n v="146.25548655685279"/>
    <n v="43.626513443147218"/>
    <n v="0.22975591916636234"/>
    <n v="3"/>
    <n v="569.64599999999996"/>
    <n v="0.4"/>
    <n v="255"/>
    <x v="0"/>
    <x v="1"/>
    <n v="34.284249999999993"/>
  </r>
  <r>
    <s v="V097"/>
    <x v="25"/>
    <x v="0"/>
    <x v="1"/>
    <s v="Envelopes"/>
    <s v="OFF-EN-10001434"/>
    <s v="Strathmore #10 Envelopes, Ultimate White"/>
    <s v="United States"/>
    <s v="CA-2015-134782"/>
    <x v="17"/>
    <d v="2015-12-31T00:00:00"/>
    <s v="Standard Class"/>
    <n v="4"/>
    <n v="12"/>
    <s v="Winter"/>
    <n v="105.42"/>
    <n v="88.985729272547218"/>
    <n v="16.434270727452784"/>
    <n v="0.15589329090734949"/>
    <n v="2"/>
    <n v="210.84"/>
    <n v="0"/>
    <n v="107"/>
    <x v="0"/>
    <x v="0"/>
    <n v="43.03753478070044"/>
  </r>
  <r>
    <s v="V119"/>
    <x v="20"/>
    <x v="4"/>
    <x v="1"/>
    <s v="Binders"/>
    <s v="OFF-BI-10002498"/>
    <s v="Clear Mylar Reinforcing Strips"/>
    <s v="United States"/>
    <s v="CA-2016-126158"/>
    <x v="197"/>
    <d v="2016-07-31T00:00:00"/>
    <s v="Standard Class"/>
    <n v="6"/>
    <n v="7"/>
    <s v="Summer"/>
    <n v="119.616"/>
    <n v="81.011058334192867"/>
    <n v="38.604941665807132"/>
    <n v="0.32274061719006764"/>
    <n v="8"/>
    <n v="956.928"/>
    <n v="0.2"/>
    <n v="301"/>
    <x v="1"/>
    <x v="2"/>
    <n v="53.175470463363091"/>
  </r>
  <r>
    <s v="V001"/>
    <x v="112"/>
    <x v="4"/>
    <x v="0"/>
    <s v="Furnishings"/>
    <s v="FUR-FU-10004864"/>
    <s v="Howard Miller 14-1/2&quot; Diameter Chrome Round Wall Clock"/>
    <s v="United States"/>
    <s v="CA-2016-126158"/>
    <x v="197"/>
    <d v="2016-07-31T00:00:00"/>
    <s v="Standard Class"/>
    <n v="6"/>
    <n v="7"/>
    <s v="Summer"/>
    <n v="255.76"/>
    <n v="203.1934752123166"/>
    <n v="52.566524787683392"/>
    <n v="0.20553067245731699"/>
    <n v="4"/>
    <n v="1023.04"/>
    <n v="0"/>
    <n v="316"/>
    <x v="1"/>
    <x v="0"/>
    <n v="137.5372754186651"/>
  </r>
  <r>
    <s v="V010"/>
    <x v="129"/>
    <x v="3"/>
    <x v="0"/>
    <s v="Chairs"/>
    <s v="FUR-CH-10002602"/>
    <s v="DMI Arturo Collection Mission-style Design Wood Chair"/>
    <s v="United States"/>
    <s v="CA-2016-126158"/>
    <x v="197"/>
    <d v="2016-07-31T00:00:00"/>
    <s v="Standard Class"/>
    <n v="6"/>
    <n v="7"/>
    <s v="Summer"/>
    <n v="241.56800000000001"/>
    <n v="178.2003034130216"/>
    <n v="63.367696586978411"/>
    <n v="0.26231825650325541"/>
    <n v="2"/>
    <n v="483.13600000000002"/>
    <n v="0.2"/>
    <n v="391"/>
    <x v="1"/>
    <x v="0"/>
    <n v="298.30058049740848"/>
  </r>
  <r>
    <s v="V028"/>
    <x v="109"/>
    <x v="2"/>
    <x v="0"/>
    <s v="Furnishings"/>
    <s v="FUR-FU-10000073"/>
    <s v="Deflect-O Glasstique Clear Desk Accessories"/>
    <s v="United States"/>
    <s v="CA-2016-126158"/>
    <x v="197"/>
    <d v="2016-07-31T00:00:00"/>
    <s v="Standard Class"/>
    <n v="6"/>
    <n v="7"/>
    <s v="Summer"/>
    <n v="69.3"/>
    <n v="53.683986630939472"/>
    <n v="15.616013369060525"/>
    <n v="0.22533929825484164"/>
    <n v="9"/>
    <n v="623.69999999999993"/>
    <n v="0"/>
    <n v="480"/>
    <x v="1"/>
    <x v="1"/>
    <n v="24.20299981407263"/>
  </r>
  <r>
    <s v="V136"/>
    <x v="10"/>
    <x v="1"/>
    <x v="1"/>
    <s v="Binders"/>
    <s v="OFF-BI-10001670"/>
    <s v="Vinyl Sectional Post Binders"/>
    <s v="United States"/>
    <s v="US-2016-105578"/>
    <x v="198"/>
    <d v="2016-06-04T00:00:00"/>
    <s v="Standard Class"/>
    <n v="5"/>
    <n v="5"/>
    <s v="Summer"/>
    <n v="22.62"/>
    <n v="17.92219635845294"/>
    <n v="4.6978036415470612"/>
    <n v="0.20768362694726175"/>
    <n v="2"/>
    <n v="45.24"/>
    <n v="0.7"/>
    <n v="149"/>
    <x v="0"/>
    <x v="2"/>
    <n v="52.512484385749993"/>
  </r>
  <r>
    <s v="V106"/>
    <x v="110"/>
    <x v="0"/>
    <x v="1"/>
    <s v="Binders"/>
    <s v="OFF-BI-10001658"/>
    <s v="GBC Standard Therm-A-Bind Covers"/>
    <s v="United States"/>
    <s v="US-2016-105578"/>
    <x v="198"/>
    <d v="2016-06-04T00:00:00"/>
    <s v="Standard Class"/>
    <n v="5"/>
    <n v="5"/>
    <s v="Summer"/>
    <n v="14.952"/>
    <n v="10.89205589980204"/>
    <n v="4.0599441001979599"/>
    <n v="0.27153184190730068"/>
    <n v="2"/>
    <n v="29.904"/>
    <n v="0.7"/>
    <n v="206"/>
    <x v="0"/>
    <x v="1"/>
    <n v="29.723319058927249"/>
  </r>
  <r>
    <s v="V041"/>
    <x v="130"/>
    <x v="1"/>
    <x v="0"/>
    <s v="Chairs"/>
    <s v="FUR-CH-10001215"/>
    <s v="Global Troy Executive Leather Low-Back Tilter"/>
    <s v="United States"/>
    <s v="US-2016-105578"/>
    <x v="198"/>
    <d v="2016-06-04T00:00:00"/>
    <s v="Standard Class"/>
    <n v="5"/>
    <n v="5"/>
    <s v="Summer"/>
    <n v="801.56799999999998"/>
    <n v="559.46715696329636"/>
    <n v="242.10084303670362"/>
    <n v="0.30203406702451147"/>
    <n v="2"/>
    <n v="1603.136"/>
    <n v="0.2"/>
    <n v="108"/>
    <x v="0"/>
    <x v="0"/>
    <n v="683.14358115780544"/>
  </r>
  <r>
    <s v="V107"/>
    <x v="38"/>
    <x v="4"/>
    <x v="1"/>
    <s v="Binders"/>
    <s v="OFF-BI-10000831"/>
    <s v="Storex Flexible Poly Binders with Double Pockets"/>
    <s v="United States"/>
    <s v="US-2016-105578"/>
    <x v="198"/>
    <d v="2016-06-04T00:00:00"/>
    <s v="Standard Class"/>
    <n v="5"/>
    <n v="5"/>
    <s v="Summer"/>
    <n v="2.3759999999999999"/>
    <n v="1.975807590722469"/>
    <n v="0.40019240927753086"/>
    <n v="0.16843114868582951"/>
    <n v="3"/>
    <n v="7.1280000000000001"/>
    <n v="0.7"/>
    <n v="332"/>
    <x v="0"/>
    <x v="1"/>
    <n v="1.5011675456124149"/>
  </r>
  <r>
    <s v="V134"/>
    <x v="36"/>
    <x v="3"/>
    <x v="1"/>
    <s v="Paper"/>
    <s v="OFF-PA-10000357"/>
    <s v="White Dual Perf Computer Printout Paper, 2700 Sheets, 1 Part, Heavyweight, 20 lbs., 14 7/8 x 11"/>
    <s v="United States"/>
    <s v="US-2016-105578"/>
    <x v="198"/>
    <d v="2016-06-04T00:00:00"/>
    <s v="Standard Class"/>
    <n v="5"/>
    <n v="5"/>
    <s v="Summer"/>
    <n v="32.792000000000002"/>
    <n v="23.637913295488602"/>
    <n v="9.1540867045113998"/>
    <n v="0.27915609613660036"/>
    <n v="1"/>
    <n v="32.792000000000002"/>
    <n v="0.2"/>
    <n v="287"/>
    <x v="0"/>
    <x v="2"/>
    <n v="87.453273899421703"/>
  </r>
  <r>
    <s v="V106"/>
    <x v="110"/>
    <x v="4"/>
    <x v="1"/>
    <s v="Binders"/>
    <s v="OFF-BI-10003274"/>
    <s v="Avery Durable Slant Ring Binders, No Labels"/>
    <s v="United States"/>
    <s v="CA-2017-134978"/>
    <x v="105"/>
    <d v="2017-11-15T00:00:00"/>
    <s v="Second Class"/>
    <n v="3"/>
    <n v="11"/>
    <s v="Winter"/>
    <n v="15.92"/>
    <n v="10.661150692312541"/>
    <n v="5.2588493076874592"/>
    <n v="0.33032973038237812"/>
    <n v="5"/>
    <n v="79.599999999999994"/>
    <n v="0.2"/>
    <n v="422"/>
    <x v="0"/>
    <x v="1"/>
    <n v="6.1077116827826767"/>
  </r>
  <r>
    <s v="V135"/>
    <x v="51"/>
    <x v="1"/>
    <x v="1"/>
    <s v="Art"/>
    <s v="OFF-AR-10001662"/>
    <s v="Rogers Handheld Barrel Pencil Sharpener"/>
    <s v="United States"/>
    <s v="CA-2015-145352"/>
    <x v="199"/>
    <d v="2015-03-22T00:00:00"/>
    <s v="Standard Class"/>
    <n v="6"/>
    <n v="3"/>
    <s v="Spring"/>
    <n v="2.74"/>
    <n v="2.2983631097096029"/>
    <n v="0.44163689029039732"/>
    <n v="0.16118134682131288"/>
    <n v="1"/>
    <n v="2.74"/>
    <n v="0"/>
    <n v="408"/>
    <x v="1"/>
    <x v="1"/>
    <n v="7.3161200750384747"/>
  </r>
  <r>
    <s v="V112"/>
    <x v="53"/>
    <x v="2"/>
    <x v="1"/>
    <s v="Art"/>
    <s v="OFF-AR-10003856"/>
    <s v="Newell 344"/>
    <s v="United States"/>
    <s v="CA-2015-145352"/>
    <x v="199"/>
    <d v="2015-03-22T00:00:00"/>
    <s v="Standard Class"/>
    <n v="6"/>
    <n v="3"/>
    <s v="Spring"/>
    <n v="8.34"/>
    <n v="6.7417017114077158"/>
    <n v="1.5982982885922841"/>
    <n v="0.19164248064655684"/>
    <n v="3"/>
    <n v="25.02"/>
    <n v="0"/>
    <n v="437"/>
    <x v="1"/>
    <x v="1"/>
    <n v="3.2356461281584341"/>
  </r>
  <r>
    <s v="V136"/>
    <x v="10"/>
    <x v="1"/>
    <x v="1"/>
    <s v="Storage"/>
    <s v="OFF-ST-10001228"/>
    <s v="Personal File Boxes with Fold-Down Carry Handle"/>
    <s v="United States"/>
    <s v="CA-2015-145352"/>
    <x v="199"/>
    <d v="2015-03-22T00:00:00"/>
    <s v="Standard Class"/>
    <n v="6"/>
    <n v="3"/>
    <s v="Spring"/>
    <n v="46.74"/>
    <n v="33.271611141347087"/>
    <n v="13.468388858652915"/>
    <n v="0.2881555168731903"/>
    <n v="3"/>
    <n v="140.22"/>
    <n v="0"/>
    <n v="209"/>
    <x v="1"/>
    <x v="1"/>
    <n v="27.387673366762002"/>
  </r>
  <r>
    <s v="V125"/>
    <x v="64"/>
    <x v="0"/>
    <x v="1"/>
    <s v="Binders"/>
    <s v="OFF-BI-10003527"/>
    <s v="Fellowes PB500 Electric Punch Plastic Comb Binding Machine with Manual Bind"/>
    <s v="United States"/>
    <s v="CA-2015-145352"/>
    <x v="199"/>
    <d v="2015-03-22T00:00:00"/>
    <s v="Standard Class"/>
    <n v="6"/>
    <n v="3"/>
    <s v="Spring"/>
    <n v="6354.95"/>
    <n v="4641.9114361886268"/>
    <n v="1713.038563811373"/>
    <n v="0.26955972333556882"/>
    <n v="5"/>
    <n v="31774.75"/>
    <n v="0"/>
    <n v="244"/>
    <x v="1"/>
    <x v="0"/>
    <n v="1851.752900549171"/>
  </r>
  <r>
    <s v="V035"/>
    <x v="75"/>
    <x v="0"/>
    <x v="0"/>
    <s v="Furnishings"/>
    <s v="FUR-FU-10001290"/>
    <s v="Executive Impressions Supervisor Wall Clock"/>
    <s v="United States"/>
    <s v="CA-2017-135307"/>
    <x v="200"/>
    <d v="2017-11-27T00:00:00"/>
    <s v="First Class"/>
    <n v="1"/>
    <n v="11"/>
    <s v="Winter"/>
    <n v="126.3"/>
    <n v="90.168708981412507"/>
    <n v="36.13129101858749"/>
    <n v="0.28607514662381228"/>
    <n v="3"/>
    <n v="378.9"/>
    <n v="0"/>
    <n v="327"/>
    <x v="0"/>
    <x v="0"/>
    <n v="222.0683548669943"/>
  </r>
  <r>
    <s v="V055"/>
    <x v="100"/>
    <x v="0"/>
    <x v="2"/>
    <s v="Accessories"/>
    <s v="TEC-AC-10002399"/>
    <s v="SanDisk Cruzer 32 GB USB Flash Drive"/>
    <s v="United States"/>
    <s v="CA-2017-135307"/>
    <x v="200"/>
    <d v="2017-11-27T00:00:00"/>
    <s v="First Class"/>
    <n v="1"/>
    <n v="11"/>
    <s v="Winter"/>
    <n v="38.04"/>
    <n v="28.010979444768939"/>
    <n v="10.02902055523106"/>
    <n v="0.26364407348136332"/>
    <n v="2"/>
    <n v="76.08"/>
    <n v="0"/>
    <n v="408"/>
    <x v="0"/>
    <x v="1"/>
    <n v="31.499018879958779"/>
  </r>
  <r>
    <s v="V130"/>
    <x v="34"/>
    <x v="3"/>
    <x v="1"/>
    <s v="Art"/>
    <s v="OFF-AR-10002053"/>
    <s v="Premium Writing Pencils, Soft, #2 by Central Association for the Blind"/>
    <s v="United States"/>
    <s v="CA-2016-106341"/>
    <x v="201"/>
    <d v="2016-10-23T00:00:00"/>
    <s v="First Class"/>
    <n v="3"/>
    <n v="10"/>
    <s v="Autumn"/>
    <n v="7.1520000000000001"/>
    <n v="5.4728291952019452"/>
    <n v="1.6791708047980549"/>
    <n v="0.23478338993261394"/>
    <n v="3"/>
    <n v="21.456"/>
    <n v="0.2"/>
    <n v="213"/>
    <x v="0"/>
    <x v="1"/>
    <n v="11.13875550884004"/>
  </r>
  <r>
    <s v="V103"/>
    <x v="33"/>
    <x v="3"/>
    <x v="1"/>
    <s v="Art"/>
    <s v="OFF-AR-10003811"/>
    <s v="Newell 327"/>
    <s v="United States"/>
    <s v="CA-2017-163405"/>
    <x v="202"/>
    <d v="2017-12-25T00:00:00"/>
    <s v="Standard Class"/>
    <n v="4"/>
    <n v="12"/>
    <s v="Winter"/>
    <n v="6.63"/>
    <n v="4.6954189609241999"/>
    <n v="1.9345810390758"/>
    <n v="0.29179201192696835"/>
    <n v="3"/>
    <n v="19.89"/>
    <n v="0"/>
    <n v="162"/>
    <x v="0"/>
    <x v="1"/>
    <n v="6.6300000000000008"/>
  </r>
  <r>
    <s v="V100"/>
    <x v="17"/>
    <x v="1"/>
    <x v="1"/>
    <s v="Art"/>
    <s v="OFF-AR-10001246"/>
    <s v="Newell 317"/>
    <s v="United States"/>
    <s v="CA-2017-163405"/>
    <x v="202"/>
    <d v="2017-12-25T00:00:00"/>
    <s v="Standard Class"/>
    <n v="4"/>
    <n v="12"/>
    <s v="Winter"/>
    <n v="5.88"/>
    <n v="4.2505175340233254"/>
    <n v="1.6294824659766745"/>
    <n v="0.27712286836338001"/>
    <n v="2"/>
    <n v="11.76"/>
    <n v="0"/>
    <n v="498"/>
    <x v="0"/>
    <x v="1"/>
    <n v="5.5352961980367414"/>
  </r>
  <r>
    <s v="V091"/>
    <x v="55"/>
    <x v="4"/>
    <x v="2"/>
    <s v="Copiers"/>
    <s v="TEC-CO-10003236"/>
    <s v="Canon Image Class D660 Copier"/>
    <s v="United States"/>
    <s v="CA-2017-127432"/>
    <x v="203"/>
    <d v="2017-01-27T00:00:00"/>
    <s v="Standard Class"/>
    <n v="5"/>
    <n v="1"/>
    <s v="Winter"/>
    <n v="2999.95"/>
    <n v="2485.654065061779"/>
    <n v="514.29593493822085"/>
    <n v="0.17143483555999964"/>
    <n v="5"/>
    <n v="14999.75"/>
    <n v="0"/>
    <n v="374"/>
    <x v="0"/>
    <x v="0"/>
    <n v="1442.473791989996"/>
  </r>
  <r>
    <s v="V105"/>
    <x v="85"/>
    <x v="1"/>
    <x v="1"/>
    <s v="Storage"/>
    <s v="OFF-ST-10004507"/>
    <s v="Advantus Rolling Storage Box"/>
    <s v="United States"/>
    <s v="CA-2017-127432"/>
    <x v="203"/>
    <d v="2017-01-27T00:00:00"/>
    <s v="Standard Class"/>
    <n v="5"/>
    <n v="1"/>
    <s v="Winter"/>
    <n v="51.45"/>
    <n v="40.553823011313277"/>
    <n v="10.896176988686726"/>
    <n v="0.21178186566932411"/>
    <n v="3"/>
    <n v="154.35000000000002"/>
    <n v="0"/>
    <n v="223"/>
    <x v="0"/>
    <x v="1"/>
    <n v="20.01649833401326"/>
  </r>
  <r>
    <s v="V125"/>
    <x v="64"/>
    <x v="0"/>
    <x v="1"/>
    <s v="Paper"/>
    <s v="OFF-PA-10001667"/>
    <s v="Great White Multi-Use Recycled Paper (20Lb. and 84 Bright)"/>
    <s v="United States"/>
    <s v="CA-2017-127432"/>
    <x v="203"/>
    <d v="2017-01-27T00:00:00"/>
    <s v="Standard Class"/>
    <n v="5"/>
    <n v="1"/>
    <s v="Winter"/>
    <n v="11.96"/>
    <n v="9.0649127023642535"/>
    <n v="2.8950872976357473"/>
    <n v="0.24206415532071465"/>
    <n v="2"/>
    <n v="23.92"/>
    <n v="0"/>
    <n v="185"/>
    <x v="0"/>
    <x v="1"/>
    <n v="18.03372659372274"/>
  </r>
  <r>
    <s v="V142"/>
    <x v="48"/>
    <x v="1"/>
    <x v="1"/>
    <s v="Storage"/>
    <s v="OFF-ST-10004459"/>
    <s v="Tennsco Single-Tier Lockers"/>
    <s v="United States"/>
    <s v="CA-2017-127432"/>
    <x v="203"/>
    <d v="2017-01-27T00:00:00"/>
    <s v="Standard Class"/>
    <n v="5"/>
    <n v="1"/>
    <s v="Winter"/>
    <n v="1126.02"/>
    <n v="937.26960737074239"/>
    <n v="188.75039262925759"/>
    <n v="0.16762614574275553"/>
    <n v="3"/>
    <n v="3378.06"/>
    <n v="0"/>
    <n v="169"/>
    <x v="0"/>
    <x v="0"/>
    <n v="613.47466611099765"/>
  </r>
  <r>
    <s v="V058"/>
    <x v="61"/>
    <x v="0"/>
    <x v="2"/>
    <s v="Accessories"/>
    <s v="TEC-AC-10000171"/>
    <s v="Verbatim 25 GB 6x Blu-ray Single Layer Recordable Disc, 25/Pack"/>
    <s v="United States"/>
    <s v="CA-2015-157812"/>
    <x v="204"/>
    <d v="2015-03-26T00:00:00"/>
    <s v="Standard Class"/>
    <n v="4"/>
    <n v="3"/>
    <s v="Spring"/>
    <n v="18.391999999999999"/>
    <n v="13.10807460734766"/>
    <n v="5.2839253926523391"/>
    <n v="0.28729476906548168"/>
    <n v="1"/>
    <n v="18.391999999999999"/>
    <n v="0.2"/>
    <n v="146"/>
    <x v="0"/>
    <x v="1"/>
    <n v="27.27974451493268"/>
  </r>
  <r>
    <s v="V119"/>
    <x v="20"/>
    <x v="3"/>
    <x v="1"/>
    <s v="Storage"/>
    <s v="OFF-ST-10000736"/>
    <s v="Carina Double Wide Media Storage Towers in Natural &amp; Black"/>
    <s v="United States"/>
    <s v="CA-2015-157812"/>
    <x v="204"/>
    <d v="2015-03-26T00:00:00"/>
    <s v="Standard Class"/>
    <n v="4"/>
    <n v="3"/>
    <s v="Spring"/>
    <n v="129.56800000000001"/>
    <n v="104.6929327573354"/>
    <n v="24.875067242664613"/>
    <n v="0.19198465086027885"/>
    <n v="2"/>
    <n v="259.13600000000002"/>
    <n v="0.2"/>
    <n v="298"/>
    <x v="0"/>
    <x v="0"/>
    <n v="202.10615649087771"/>
  </r>
  <r>
    <s v="V123"/>
    <x v="14"/>
    <x v="2"/>
    <x v="1"/>
    <s v="Binders"/>
    <s v="OFF-BI-10000285"/>
    <s v="XtraLife ClearVue Slant-D Ring Binders by Cardinal"/>
    <s v="United States"/>
    <s v="CA-2015-157812"/>
    <x v="204"/>
    <d v="2015-03-26T00:00:00"/>
    <s v="Standard Class"/>
    <n v="4"/>
    <n v="3"/>
    <s v="Spring"/>
    <n v="14.112"/>
    <n v="11.416302535803201"/>
    <n v="2.6956974641967992"/>
    <n v="0.19102164570555549"/>
    <n v="9"/>
    <n v="127.008"/>
    <n v="0.8"/>
    <n v="463"/>
    <x v="0"/>
    <x v="1"/>
    <n v="10.305947642017211"/>
  </r>
  <r>
    <s v="V013"/>
    <x v="97"/>
    <x v="1"/>
    <x v="0"/>
    <s v="Tables"/>
    <s v="FUR-TA-10001857"/>
    <s v="Balt Solid Wood Rectangular Table"/>
    <s v="United States"/>
    <s v="CA-2017-145142"/>
    <x v="205"/>
    <d v="2017-01-25T00:00:00"/>
    <s v="First Class"/>
    <n v="2"/>
    <n v="1"/>
    <s v="Winter"/>
    <n v="210.98"/>
    <n v="137.41350652128341"/>
    <n v="73.566493478716581"/>
    <n v="0.34868941832740818"/>
    <n v="2"/>
    <n v="421.96"/>
    <n v="0"/>
    <n v="300"/>
    <x v="0"/>
    <x v="1"/>
    <n v="34.284249999999993"/>
  </r>
  <r>
    <s v="V057"/>
    <x v="57"/>
    <x v="2"/>
    <x v="2"/>
    <s v="Phones"/>
    <s v="TEC-PH-10003555"/>
    <s v="Motorola HK250 Universal Bluetooth Headset"/>
    <s v="United States"/>
    <s v="US-2016-139486"/>
    <x v="206"/>
    <d v="2016-05-23T00:00:00"/>
    <s v="First Class"/>
    <n v="2"/>
    <n v="5"/>
    <s v="Summer"/>
    <n v="55.176000000000002"/>
    <n v="38.392327582704112"/>
    <n v="16.78367241729589"/>
    <n v="0.3041842905846"/>
    <n v="3"/>
    <n v="165.52800000000002"/>
    <n v="0.2"/>
    <n v="375"/>
    <x v="0"/>
    <x v="2"/>
    <n v="40.702328927361293"/>
  </r>
  <r>
    <s v="V056"/>
    <x v="93"/>
    <x v="4"/>
    <x v="2"/>
    <s v="Accessories"/>
    <s v="TEC-AC-10003832"/>
    <s v="Imation 16GB Mini TravelDrive USB 2.0 Flash Drive"/>
    <s v="United States"/>
    <s v="US-2016-139486"/>
    <x v="206"/>
    <d v="2016-05-23T00:00:00"/>
    <s v="First Class"/>
    <n v="2"/>
    <n v="5"/>
    <s v="Summer"/>
    <n v="66.260000000000005"/>
    <n v="47.425898241633107"/>
    <n v="18.834101758366899"/>
    <n v="0.28424542345860093"/>
    <n v="2"/>
    <n v="132.52000000000001"/>
    <n v="0"/>
    <n v="136"/>
    <x v="0"/>
    <x v="0"/>
    <n v="816.2843555697176"/>
  </r>
  <r>
    <s v="V129"/>
    <x v="4"/>
    <x v="4"/>
    <x v="1"/>
    <s v="Fasteners"/>
    <s v="OFF-FA-10002815"/>
    <s v="Staples"/>
    <s v="United States"/>
    <s v="CA-2015-158792"/>
    <x v="207"/>
    <d v="2016-01-02T00:00:00"/>
    <s v="Standard Class"/>
    <n v="7"/>
    <n v="12"/>
    <s v="Winter"/>
    <n v="22.2"/>
    <n v="16.844075497283669"/>
    <n v="5.3559245027163307"/>
    <n v="0.24125786048271761"/>
    <n v="5"/>
    <n v="111"/>
    <n v="0"/>
    <n v="302"/>
    <x v="1"/>
    <x v="1"/>
    <n v="8.4709801085824772"/>
  </r>
  <r>
    <s v="V012"/>
    <x v="19"/>
    <x v="0"/>
    <x v="0"/>
    <s v="Chairs"/>
    <s v="FUR-CH-10003379"/>
    <s v="Global Commerce Series High-Back Swivel/Tilt Chairs"/>
    <s v="United States"/>
    <s v="CA-2017-113558"/>
    <x v="208"/>
    <d v="2017-10-26T00:00:00"/>
    <s v="Standard Class"/>
    <n v="5"/>
    <n v="10"/>
    <s v="Autumn"/>
    <n v="683.952"/>
    <n v="449.13470154989068"/>
    <n v="234.81729845010932"/>
    <n v="0.34332423686181096"/>
    <n v="3"/>
    <n v="2051.8559999999998"/>
    <n v="0.2"/>
    <n v="229"/>
    <x v="0"/>
    <x v="0"/>
    <n v="333.39141542753879"/>
  </r>
  <r>
    <s v="V023"/>
    <x v="123"/>
    <x v="1"/>
    <x v="0"/>
    <s v="Furnishings"/>
    <s v="FUR-FU-10001756"/>
    <s v="Eldon Expressions Desk Accessory, Wood Photo Frame, Mahogany"/>
    <s v="United States"/>
    <s v="CA-2017-113558"/>
    <x v="208"/>
    <d v="2017-10-26T00:00:00"/>
    <s v="Standard Class"/>
    <n v="5"/>
    <n v="10"/>
    <s v="Autumn"/>
    <n v="45.695999999999998"/>
    <n v="38.593762713333547"/>
    <n v="7.1022372866664512"/>
    <n v="0.15542361008986458"/>
    <n v="3"/>
    <n v="137.08799999999999"/>
    <n v="0.2"/>
    <n v="391"/>
    <x v="0"/>
    <x v="1"/>
    <n v="28.060593635915829"/>
  </r>
  <r>
    <s v="V123"/>
    <x v="14"/>
    <x v="2"/>
    <x v="1"/>
    <s v="Storage"/>
    <s v="OFF-ST-10004963"/>
    <s v="Eldon Gobal File Keepers"/>
    <s v="United States"/>
    <s v="US-2015-138303"/>
    <x v="37"/>
    <d v="2015-09-07T00:00:00"/>
    <s v="Standard Class"/>
    <n v="4"/>
    <n v="9"/>
    <s v="Autumn"/>
    <n v="36.335999999999999"/>
    <n v="27.675269955891171"/>
    <n v="8.6607300441088277"/>
    <n v="0.23835122314258114"/>
    <n v="3"/>
    <n v="109.008"/>
    <n v="0.2"/>
    <n v="488"/>
    <x v="0"/>
    <x v="2"/>
    <n v="50.28364546317885"/>
  </r>
  <r>
    <s v="V112"/>
    <x v="53"/>
    <x v="1"/>
    <x v="1"/>
    <s v="Supplies"/>
    <s v="OFF-SU-10002881"/>
    <s v="Martin Yale Chadless Opener Electric Letter Opener"/>
    <s v="United States"/>
    <s v="US-2015-138303"/>
    <x v="37"/>
    <d v="2015-09-07T00:00:00"/>
    <s v="Standard Class"/>
    <n v="4"/>
    <n v="9"/>
    <s v="Autumn"/>
    <n v="666.24800000000005"/>
    <n v="517.49803638832668"/>
    <n v="148.74996361167337"/>
    <n v="0.2232651559354375"/>
    <n v="1"/>
    <n v="666.24800000000005"/>
    <n v="0.2"/>
    <n v="163"/>
    <x v="0"/>
    <x v="0"/>
    <n v="1742.676897646224"/>
  </r>
  <r>
    <s v="V140"/>
    <x v="80"/>
    <x v="0"/>
    <x v="1"/>
    <s v="Envelopes"/>
    <s v="OFF-EN-10001335"/>
    <s v="White Business Envelopes with Contemporary Seam, Recycled White Business Envelopes"/>
    <s v="United States"/>
    <s v="US-2015-138303"/>
    <x v="37"/>
    <d v="2015-09-07T00:00:00"/>
    <s v="Standard Class"/>
    <n v="4"/>
    <n v="9"/>
    <s v="Autumn"/>
    <n v="52.512"/>
    <n v="43.449932855082373"/>
    <n v="9.0620671449176271"/>
    <n v="0.17257135787853495"/>
    <n v="6"/>
    <n v="315.072"/>
    <n v="0.2"/>
    <n v="362"/>
    <x v="0"/>
    <x v="1"/>
    <n v="27.768355015496802"/>
  </r>
  <r>
    <s v="V025"/>
    <x v="86"/>
    <x v="0"/>
    <x v="0"/>
    <s v="Chairs"/>
    <s v="FUR-CH-10000595"/>
    <s v="Safco Contoured Stacking Chairs"/>
    <s v="United States"/>
    <s v="CA-2015-102848"/>
    <x v="209"/>
    <d v="2015-11-09T00:00:00"/>
    <s v="Second Class"/>
    <n v="2"/>
    <n v="11"/>
    <s v="Winter"/>
    <n v="190.72"/>
    <n v="153.61879704484929"/>
    <n v="37.101202955150711"/>
    <n v="0.19453231415242614"/>
    <n v="1"/>
    <n v="190.72"/>
    <n v="0.2"/>
    <n v="219"/>
    <x v="0"/>
    <x v="0"/>
    <n v="532.23071731829123"/>
  </r>
  <r>
    <s v="V042"/>
    <x v="111"/>
    <x v="3"/>
    <x v="0"/>
    <s v="Furnishings"/>
    <s v="FUR-FU-10000448"/>
    <s v="Tenex Chairmats For Use With Carpeted Floors"/>
    <s v="United States"/>
    <s v="US-2017-129441"/>
    <x v="210"/>
    <d v="2017-09-11T00:00:00"/>
    <s v="Standard Class"/>
    <n v="4"/>
    <n v="9"/>
    <s v="Autumn"/>
    <n v="47.94"/>
    <n v="40.389093859053709"/>
    <n v="7.5509061409462888"/>
    <n v="0.15750742888915914"/>
    <n v="3"/>
    <n v="143.82"/>
    <n v="0"/>
    <n v="377"/>
    <x v="0"/>
    <x v="1"/>
    <n v="15.29968518194628"/>
  </r>
  <r>
    <s v="V060"/>
    <x v="120"/>
    <x v="2"/>
    <x v="2"/>
    <s v="Phones"/>
    <s v="TEC-PH-10000984"/>
    <s v="Panasonic KX-TG9471B"/>
    <s v="United States"/>
    <s v="CA-2016-168753"/>
    <x v="211"/>
    <d v="2016-06-01T00:00:00"/>
    <s v="Second Class"/>
    <n v="3"/>
    <n v="5"/>
    <s v="Summer"/>
    <n v="979.95"/>
    <n v="707.70923766884152"/>
    <n v="272.24076233115852"/>
    <n v="0.27781087028027807"/>
    <n v="5"/>
    <n v="4899.75"/>
    <n v="0"/>
    <n v="301"/>
    <x v="0"/>
    <x v="0"/>
    <n v="234.56498433605009"/>
  </r>
  <r>
    <s v="V126"/>
    <x v="8"/>
    <x v="3"/>
    <x v="1"/>
    <s v="Binders"/>
    <s v="OFF-BI-10002557"/>
    <s v="Presstex Flexible Ring Binders"/>
    <s v="United States"/>
    <s v="CA-2016-168753"/>
    <x v="211"/>
    <d v="2016-06-01T00:00:00"/>
    <s v="Second Class"/>
    <n v="3"/>
    <n v="5"/>
    <s v="Summer"/>
    <n v="22.75"/>
    <n v="18.5306230457442"/>
    <n v="4.2193769542558002"/>
    <n v="0.18546711886838682"/>
    <n v="5"/>
    <n v="113.75"/>
    <n v="0"/>
    <n v="145"/>
    <x v="0"/>
    <x v="1"/>
    <n v="12.01357565423384"/>
  </r>
  <r>
    <s v="V103"/>
    <x v="33"/>
    <x v="0"/>
    <x v="1"/>
    <s v="Storage"/>
    <s v="OFF-ST-10001325"/>
    <s v="Sterilite Officeware Hinged File Box"/>
    <s v="United States"/>
    <s v="CA-2016-126613"/>
    <x v="212"/>
    <d v="2016-07-16T00:00:00"/>
    <s v="Standard Class"/>
    <n v="6"/>
    <n v="7"/>
    <s v="Summer"/>
    <n v="16.768000000000001"/>
    <n v="13.61021542751257"/>
    <n v="3.1577845724874312"/>
    <n v="0.18832207612639737"/>
    <n v="2"/>
    <n v="33.536000000000001"/>
    <n v="0.2"/>
    <n v="267"/>
    <x v="1"/>
    <x v="1"/>
    <n v="19.255841461748691"/>
  </r>
  <r>
    <s v="V129"/>
    <x v="4"/>
    <x v="1"/>
    <x v="1"/>
    <s v="Binders"/>
    <s v="OFF-BI-10002429"/>
    <s v="Premier Elliptical Ring Binder, Black"/>
    <s v="United States"/>
    <s v="US-2017-122637"/>
    <x v="213"/>
    <d v="2017-09-08T00:00:00"/>
    <s v="Second Class"/>
    <n v="5"/>
    <n v="9"/>
    <s v="Autumn"/>
    <n v="42.616"/>
    <n v="33.230310445779779"/>
    <n v="9.385689554220221"/>
    <n v="0.22023863230289611"/>
    <n v="7"/>
    <n v="298.31200000000001"/>
    <n v="0.8"/>
    <n v="209"/>
    <x v="0"/>
    <x v="2"/>
    <n v="60.013480533774903"/>
  </r>
  <r>
    <s v="V129"/>
    <x v="4"/>
    <x v="1"/>
    <x v="1"/>
    <s v="Binders"/>
    <s v="OFF-BI-10004528"/>
    <s v="Cardinal Poly Pocket Divider Pockets for Ring Binders"/>
    <s v="United States"/>
    <s v="CA-2015-147851"/>
    <x v="155"/>
    <d v="2015-12-08T00:00:00"/>
    <s v="Standard Class"/>
    <n v="5"/>
    <n v="12"/>
    <s v="Winter"/>
    <n v="10.752000000000001"/>
    <n v="7.3085232887982174"/>
    <n v="3.4434767112017832"/>
    <n v="0.32026383102695155"/>
    <n v="4"/>
    <n v="43.008000000000003"/>
    <n v="0.2"/>
    <n v="145"/>
    <x v="0"/>
    <x v="1"/>
    <n v="10.146977481003891"/>
  </r>
  <r>
    <s v="V100"/>
    <x v="17"/>
    <x v="1"/>
    <x v="1"/>
    <s v="Appliances"/>
    <s v="OFF-AP-10001271"/>
    <s v="Eureka The Boss Cordless Rechargeable Stick Vac"/>
    <s v="United States"/>
    <s v="CA-2015-134894"/>
    <x v="214"/>
    <d v="2015-12-11T00:00:00"/>
    <s v="Standard Class"/>
    <n v="4"/>
    <n v="12"/>
    <s v="Winter"/>
    <n v="152.94"/>
    <n v="108.89840591260329"/>
    <n v="44.041594087396703"/>
    <n v="0.28796648415977966"/>
    <n v="3"/>
    <n v="458.82"/>
    <n v="0"/>
    <n v="311"/>
    <x v="0"/>
    <x v="2"/>
    <n v="64.080866348700383"/>
  </r>
  <r>
    <s v="V008"/>
    <x v="0"/>
    <x v="0"/>
    <x v="0"/>
    <s v="Chairs"/>
    <s v="FUR-CH-10002647"/>
    <s v="Situations Contoured Folding Chairs, 4/Set"/>
    <s v="United States"/>
    <s v="CA-2015-134894"/>
    <x v="214"/>
    <d v="2015-12-11T00:00:00"/>
    <s v="Standard Class"/>
    <n v="4"/>
    <n v="12"/>
    <s v="Winter"/>
    <n v="283.92"/>
    <n v="220.3519397868771"/>
    <n v="63.568060213122919"/>
    <n v="0.22389426674106408"/>
    <n v="4"/>
    <n v="1135.68"/>
    <n v="0"/>
    <n v="127"/>
    <x v="0"/>
    <x v="0"/>
    <n v="155.0969267858006"/>
  </r>
  <r>
    <s v="V061"/>
    <x v="47"/>
    <x v="3"/>
    <x v="2"/>
    <s v="Accessories"/>
    <s v="TEC-AC-10001432"/>
    <s v="Enermax Aurora Lite Keyboard"/>
    <s v="United States"/>
    <s v="CA-2014-140795"/>
    <x v="215"/>
    <d v="2014-02-03T00:00:00"/>
    <s v="First Class"/>
    <n v="2"/>
    <n v="2"/>
    <s v="Spring"/>
    <n v="468.9"/>
    <n v="379.95073598244801"/>
    <n v="88.949264017551968"/>
    <n v="0.18969772663158876"/>
    <n v="6"/>
    <n v="2813.3999999999996"/>
    <n v="0"/>
    <n v="186"/>
    <x v="0"/>
    <x v="0"/>
    <n v="169.42516268252481"/>
  </r>
  <r>
    <s v="V091"/>
    <x v="55"/>
    <x v="2"/>
    <x v="2"/>
    <s v="Phones"/>
    <s v="TEC-PH-10002262"/>
    <s v="LG Electronics Tone+ HBS-730 Bluetooth Headset"/>
    <s v="United States"/>
    <s v="CA-2016-136924"/>
    <x v="216"/>
    <d v="2016-07-17T00:00:00"/>
    <s v="First Class"/>
    <n v="3"/>
    <n v="7"/>
    <s v="Summer"/>
    <n v="380.86399999999998"/>
    <n v="265.41770243271748"/>
    <n v="115.4462975672825"/>
    <n v="0.30311685422429663"/>
    <n v="8"/>
    <n v="3046.9119999999998"/>
    <n v="0.2"/>
    <n v="390"/>
    <x v="0"/>
    <x v="0"/>
    <n v="135.0059691816131"/>
  </r>
  <r>
    <s v="V099"/>
    <x v="24"/>
    <x v="4"/>
    <x v="1"/>
    <s v="Storage"/>
    <s v="OFF-ST-10001809"/>
    <s v="Fellowes Officeware Wire Shelving"/>
    <s v="United States"/>
    <s v="US-2015-120161"/>
    <x v="217"/>
    <d v="2015-12-23T00:00:00"/>
    <s v="Standard Class"/>
    <n v="5"/>
    <n v="12"/>
    <s v="Winter"/>
    <n v="646.77599999999995"/>
    <n v="511.94286824815032"/>
    <n v="134.83313175184963"/>
    <n v="0.20846959650922367"/>
    <n v="9"/>
    <n v="5820.9839999999995"/>
    <n v="0.2"/>
    <n v="484"/>
    <x v="0"/>
    <x v="0"/>
    <n v="188.56909937758289"/>
  </r>
  <r>
    <s v="V082"/>
    <x v="131"/>
    <x v="4"/>
    <x v="2"/>
    <s v="Accessories"/>
    <s v="TEC-AC-10001465"/>
    <s v="SanDisk Cruzer 64 GB USB Flash Drive"/>
    <s v="United States"/>
    <s v="CA-2014-103849"/>
    <x v="218"/>
    <d v="2014-05-16T00:00:00"/>
    <s v="Standard Class"/>
    <n v="5"/>
    <n v="5"/>
    <s v="Summer"/>
    <n v="58.112000000000002"/>
    <n v="46.36719281094885"/>
    <n v="11.744807189051151"/>
    <n v="0.20210640124330864"/>
    <n v="2"/>
    <n v="116.224"/>
    <n v="0.2"/>
    <n v="256"/>
    <x v="0"/>
    <x v="2"/>
    <n v="130.82484390631279"/>
  </r>
  <r>
    <s v="V081"/>
    <x v="127"/>
    <x v="4"/>
    <x v="2"/>
    <s v="Phones"/>
    <s v="TEC-PH-10002597"/>
    <s v="Xblue XB-1670-86 X16 Small Office Telephone - Titanium"/>
    <s v="United States"/>
    <s v="CA-2014-103849"/>
    <x v="218"/>
    <d v="2014-05-16T00:00:00"/>
    <s v="Standard Class"/>
    <n v="5"/>
    <n v="5"/>
    <s v="Summer"/>
    <n v="100.792"/>
    <n v="75.15713207056794"/>
    <n v="25.634867929432062"/>
    <n v="0.25433435123255876"/>
    <n v="1"/>
    <n v="100.792"/>
    <n v="0.2"/>
    <n v="364"/>
    <x v="0"/>
    <x v="0"/>
    <n v="285.08282675741799"/>
  </r>
  <r>
    <s v="V025"/>
    <x v="86"/>
    <x v="1"/>
    <x v="0"/>
    <s v="Furnishings"/>
    <s v="FUR-FU-10000723"/>
    <s v="Deflect-o EconoMat Studded, No Bevel Mat for Low Pile Carpeting"/>
    <s v="United States"/>
    <s v="CA-2014-103849"/>
    <x v="218"/>
    <d v="2014-05-16T00:00:00"/>
    <s v="Standard Class"/>
    <n v="5"/>
    <n v="5"/>
    <s v="Summer"/>
    <n v="66.111999999999995"/>
    <n v="51.637594147888883"/>
    <n v="14.474405852111111"/>
    <n v="0.21893764902152579"/>
    <n v="4"/>
    <n v="264.44799999999998"/>
    <n v="0.6"/>
    <n v="364"/>
    <x v="0"/>
    <x v="2"/>
    <n v="71.448959236646687"/>
  </r>
  <r>
    <s v="V098"/>
    <x v="92"/>
    <x v="1"/>
    <x v="1"/>
    <s v="Binders"/>
    <s v="OFF-BI-10000404"/>
    <s v="Avery Printable Repositionable Plastic Tabs"/>
    <s v="United States"/>
    <s v="CA-2017-162929"/>
    <x v="123"/>
    <d v="2017-11-22T00:00:00"/>
    <s v="First Class"/>
    <n v="3"/>
    <n v="11"/>
    <s v="Winter"/>
    <n v="41.28"/>
    <n v="34.450963599139577"/>
    <n v="6.8290364008604243"/>
    <n v="0.16543208335417695"/>
    <n v="6"/>
    <n v="247.68"/>
    <n v="0.2"/>
    <n v="121"/>
    <x v="0"/>
    <x v="1"/>
    <n v="18.183797916460321"/>
  </r>
  <r>
    <s v="V107"/>
    <x v="38"/>
    <x v="1"/>
    <x v="1"/>
    <s v="Paper"/>
    <s v="OFF-PA-10002986"/>
    <s v="Xerox 1898"/>
    <s v="United States"/>
    <s v="CA-2017-162929"/>
    <x v="123"/>
    <d v="2017-11-22T00:00:00"/>
    <s v="First Class"/>
    <n v="3"/>
    <n v="11"/>
    <s v="Winter"/>
    <n v="13.36"/>
    <n v="10.351057454615489"/>
    <n v="3.0089425453845102"/>
    <n v="0.2252202504030322"/>
    <n v="2"/>
    <n v="26.72"/>
    <n v="0"/>
    <n v="355"/>
    <x v="0"/>
    <x v="1"/>
    <n v="12.060381323686549"/>
  </r>
  <r>
    <s v="V136"/>
    <x v="10"/>
    <x v="2"/>
    <x v="1"/>
    <s v="Storage"/>
    <s v="OFF-ST-10000604"/>
    <s v="Home/Office Personal File Carts"/>
    <s v="United States"/>
    <s v="CA-2015-113173"/>
    <x v="219"/>
    <d v="2015-11-17T00:00:00"/>
    <s v="Second Class"/>
    <n v="2"/>
    <n v="11"/>
    <s v="Winter"/>
    <n v="250.27199999999999"/>
    <n v="194.2836393962811"/>
    <n v="55.988360603718888"/>
    <n v="0.22371004588495275"/>
    <n v="9"/>
    <n v="2252.4479999999999"/>
    <n v="0.2"/>
    <n v="290"/>
    <x v="0"/>
    <x v="2"/>
    <n v="71.285245662358903"/>
  </r>
  <r>
    <s v="V113"/>
    <x v="117"/>
    <x v="2"/>
    <x v="1"/>
    <s v="Binders"/>
    <s v="OFF-BI-10004738"/>
    <s v="Flexible Leather- Look Classic Collection Ring Binder"/>
    <s v="United States"/>
    <s v="CA-2015-113173"/>
    <x v="219"/>
    <d v="2015-11-17T00:00:00"/>
    <s v="Second Class"/>
    <n v="2"/>
    <n v="11"/>
    <s v="Winter"/>
    <n v="11.364000000000001"/>
    <n v="7.5524498571229408"/>
    <n v="3.81155014287706"/>
    <n v="0.3354056795914343"/>
    <n v="3"/>
    <n v="34.091999999999999"/>
    <n v="0.8"/>
    <n v="331"/>
    <x v="0"/>
    <x v="1"/>
    <n v="19.746709933556019"/>
  </r>
  <r>
    <s v="V112"/>
    <x v="53"/>
    <x v="4"/>
    <x v="1"/>
    <s v="Supplies"/>
    <s v="OFF-SU-10001935"/>
    <s v="Staple remover"/>
    <s v="United States"/>
    <s v="CA-2015-113173"/>
    <x v="219"/>
    <d v="2015-11-17T00:00:00"/>
    <s v="Second Class"/>
    <n v="2"/>
    <n v="11"/>
    <s v="Winter"/>
    <n v="8.7200000000000006"/>
    <n v="6.6979316609314949"/>
    <n v="2.0220683390685057"/>
    <n v="0.23188857099409468"/>
    <n v="5"/>
    <n v="43.6"/>
    <n v="0.2"/>
    <n v="285"/>
    <x v="0"/>
    <x v="1"/>
    <n v="2.5071579660377741"/>
  </r>
  <r>
    <s v="V041"/>
    <x v="130"/>
    <x v="4"/>
    <x v="0"/>
    <s v="Chairs"/>
    <s v="FUR-CH-10002024"/>
    <s v="HON 5400 Series Task Chairs for Big and Tall"/>
    <s v="United States"/>
    <s v="CA-2016-136406"/>
    <x v="173"/>
    <d v="2016-04-17T00:00:00"/>
    <s v="Second Class"/>
    <n v="2"/>
    <n v="4"/>
    <s v="Spring"/>
    <n v="1121.568"/>
    <n v="893.52747339900668"/>
    <n v="228.0405266009933"/>
    <n v="0.20332296089135327"/>
    <n v="2"/>
    <n v="2243.136"/>
    <n v="0.2"/>
    <n v="425"/>
    <x v="0"/>
    <x v="0"/>
    <n v="1212.3972587266931"/>
  </r>
  <r>
    <s v="V006"/>
    <x v="132"/>
    <x v="4"/>
    <x v="0"/>
    <s v="Furnishings"/>
    <s v="FUR-FU-10003039"/>
    <s v="Howard Miller 11-1/2&quot; Diameter Grantwood Wall Clock"/>
    <s v="United States"/>
    <s v="CA-2017-112774"/>
    <x v="220"/>
    <d v="2017-09-12T00:00:00"/>
    <s v="First Class"/>
    <n v="1"/>
    <n v="9"/>
    <s v="Autumn"/>
    <n v="34.503999999999998"/>
    <n v="25.838516558011062"/>
    <n v="8.6654834419889362"/>
    <n v="0.25114431491968864"/>
    <n v="1"/>
    <n v="34.503999999999998"/>
    <n v="0.2"/>
    <n v="282"/>
    <x v="0"/>
    <x v="2"/>
    <n v="67.408018522032421"/>
  </r>
  <r>
    <s v="V123"/>
    <x v="14"/>
    <x v="1"/>
    <x v="1"/>
    <s v="Fasteners"/>
    <s v="OFF-FA-10004248"/>
    <s v="Advantus T-Pin Paper Clips"/>
    <s v="United States"/>
    <s v="CA-2017-101945"/>
    <x v="221"/>
    <d v="2017-11-28T00:00:00"/>
    <s v="Standard Class"/>
    <n v="4"/>
    <n v="11"/>
    <s v="Winter"/>
    <n v="10.824"/>
    <n v="7.6064076987060538"/>
    <n v="3.217592301293946"/>
    <n v="0.29726462502715689"/>
    <n v="3"/>
    <n v="32.472000000000001"/>
    <n v="0.2"/>
    <n v="496"/>
    <x v="0"/>
    <x v="1"/>
    <n v="6.0642312620809582"/>
  </r>
  <r>
    <s v="V130"/>
    <x v="34"/>
    <x v="3"/>
    <x v="1"/>
    <s v="Storage"/>
    <s v="OFF-ST-10001780"/>
    <s v="Tennsco 16-Compartment Lockers with Coat Rack"/>
    <s v="United States"/>
    <s v="CA-2017-100650"/>
    <x v="222"/>
    <d v="2017-07-03T00:00:00"/>
    <s v="Second Class"/>
    <n v="4"/>
    <n v="6"/>
    <s v="Summer"/>
    <n v="1295.78"/>
    <n v="872.60289516397438"/>
    <n v="423.17710483602559"/>
    <n v="0.32658098198461588"/>
    <n v="2"/>
    <n v="2591.56"/>
    <n v="0"/>
    <n v="301"/>
    <x v="0"/>
    <x v="0"/>
    <n v="645.29323604327362"/>
  </r>
  <r>
    <s v="V120"/>
    <x v="91"/>
    <x v="4"/>
    <x v="1"/>
    <s v="Art"/>
    <s v="OFF-AR-10003560"/>
    <s v="Zebra Zazzle Fluorescent Highlighters"/>
    <s v="United States"/>
    <s v="CA-2014-155852"/>
    <x v="223"/>
    <d v="2014-03-07T00:00:00"/>
    <s v="Second Class"/>
    <n v="4"/>
    <n v="3"/>
    <s v="Spring"/>
    <n v="19.456"/>
    <n v="15.23598449457563"/>
    <n v="4.2200155054243691"/>
    <n v="0.21690046800084134"/>
    <n v="4"/>
    <n v="77.823999999999998"/>
    <n v="0.2"/>
    <n v="164"/>
    <x v="0"/>
    <x v="1"/>
    <n v="3.952779410322143"/>
  </r>
  <r>
    <s v="V132"/>
    <x v="23"/>
    <x v="4"/>
    <x v="1"/>
    <s v="Labels"/>
    <s v="OFF-LA-10001297"/>
    <s v="Avery 473"/>
    <s v="United States"/>
    <s v="CA-2016-113243"/>
    <x v="224"/>
    <d v="2016-06-15T00:00:00"/>
    <s v="Standard Class"/>
    <n v="5"/>
    <n v="6"/>
    <s v="Summer"/>
    <n v="20.7"/>
    <n v="16.323141731031971"/>
    <n v="4.3768582689680287"/>
    <n v="0.21144242845256178"/>
    <n v="2"/>
    <n v="41.4"/>
    <n v="0"/>
    <n v="495"/>
    <x v="0"/>
    <x v="1"/>
    <n v="23.60163129955216"/>
  </r>
  <r>
    <s v="V032"/>
    <x v="71"/>
    <x v="3"/>
    <x v="0"/>
    <s v="Tables"/>
    <s v="FUR-TA-10004256"/>
    <s v="Bretford Just In Time Height-Adjustable Multi-Task Work Tables"/>
    <s v="United States"/>
    <s v="CA-2016-113243"/>
    <x v="224"/>
    <d v="2016-06-15T00:00:00"/>
    <s v="Standard Class"/>
    <n v="5"/>
    <n v="6"/>
    <s v="Summer"/>
    <n v="1335.68"/>
    <n v="982.49960072184126"/>
    <n v="353.1803992781588"/>
    <n v="0.26441992039871737"/>
    <n v="4"/>
    <n v="5342.72"/>
    <n v="0.2"/>
    <n v="142"/>
    <x v="0"/>
    <x v="0"/>
    <n v="588.69186062546055"/>
  </r>
  <r>
    <s v="V098"/>
    <x v="92"/>
    <x v="1"/>
    <x v="1"/>
    <s v="Paper"/>
    <s v="OFF-PA-10003441"/>
    <s v="Xerox 226"/>
    <s v="United States"/>
    <s v="CA-2016-113243"/>
    <x v="224"/>
    <d v="2016-06-15T00:00:00"/>
    <s v="Standard Class"/>
    <n v="5"/>
    <n v="6"/>
    <s v="Summer"/>
    <n v="32.4"/>
    <n v="26.344077776653169"/>
    <n v="6.0559222233468297"/>
    <n v="0.18691117973292684"/>
    <n v="5"/>
    <n v="162"/>
    <n v="0"/>
    <n v="320"/>
    <x v="0"/>
    <x v="1"/>
    <n v="16.128444149728431"/>
  </r>
  <r>
    <s v="V025"/>
    <x v="86"/>
    <x v="4"/>
    <x v="0"/>
    <s v="Furnishings"/>
    <s v="FUR-FU-10003347"/>
    <s v="Coloredge Poster Frame"/>
    <s v="United States"/>
    <s v="CA-2017-118731"/>
    <x v="225"/>
    <d v="2017-11-22T00:00:00"/>
    <s v="Second Class"/>
    <n v="2"/>
    <n v="11"/>
    <s v="Winter"/>
    <n v="42.6"/>
    <n v="32.001139733256082"/>
    <n v="10.59886026674392"/>
    <n v="0.24879953677802627"/>
    <n v="3"/>
    <n v="127.80000000000001"/>
    <n v="0"/>
    <n v="116"/>
    <x v="0"/>
    <x v="0"/>
    <n v="32.068115005406852"/>
  </r>
  <r>
    <s v="V125"/>
    <x v="64"/>
    <x v="3"/>
    <x v="1"/>
    <s v="Binders"/>
    <s v="OFF-BI-10000069"/>
    <s v="GBC Prepunched Paper, 19-Hole, for Binding Systems, 24-lb"/>
    <s v="United States"/>
    <s v="CA-2017-118731"/>
    <x v="225"/>
    <d v="2017-11-22T00:00:00"/>
    <s v="Second Class"/>
    <n v="2"/>
    <n v="11"/>
    <s v="Winter"/>
    <n v="84.055999999999997"/>
    <n v="70.528745386721681"/>
    <n v="13.527254613278316"/>
    <n v="0.16093145775766532"/>
    <n v="7"/>
    <n v="588.39199999999994"/>
    <n v="0.2"/>
    <n v="423"/>
    <x v="0"/>
    <x v="2"/>
    <n v="45.261257068388133"/>
  </r>
  <r>
    <s v="V140"/>
    <x v="80"/>
    <x v="1"/>
    <x v="1"/>
    <s v="Appliances"/>
    <s v="OFF-AP-10003914"/>
    <s v="Sanitaire Vibra Groomer IR Commercial Upright Vacuum, Replacement Belts"/>
    <s v="United States"/>
    <s v="CA-2014-145576"/>
    <x v="80"/>
    <d v="2014-09-18T00:00:00"/>
    <s v="Second Class"/>
    <n v="4"/>
    <n v="9"/>
    <s v="Autumn"/>
    <n v="13"/>
    <n v="8.7318830287839226"/>
    <n v="4.2681169712160774"/>
    <n v="0.32831669009354442"/>
    <n v="5"/>
    <n v="65"/>
    <n v="0.2"/>
    <n v="384"/>
    <x v="0"/>
    <x v="2"/>
    <n v="132.5509689941303"/>
  </r>
  <r>
    <s v="V008"/>
    <x v="0"/>
    <x v="4"/>
    <x v="0"/>
    <s v="Furnishings"/>
    <s v="FUR-FU-10004020"/>
    <s v="Advantus Panel Wall Acrylic Frame"/>
    <s v="United States"/>
    <s v="CA-2014-145576"/>
    <x v="80"/>
    <d v="2014-09-18T00:00:00"/>
    <s v="Second Class"/>
    <n v="4"/>
    <n v="9"/>
    <s v="Autumn"/>
    <n v="13.128"/>
    <n v="10.021253789894059"/>
    <n v="3.1067462101059409"/>
    <n v="0.2366503816351265"/>
    <n v="3"/>
    <n v="39.384"/>
    <n v="0.2"/>
    <n v="282"/>
    <x v="0"/>
    <x v="1"/>
    <n v="13.150771916507409"/>
  </r>
  <r>
    <s v="V105"/>
    <x v="85"/>
    <x v="0"/>
    <x v="1"/>
    <s v="Fasteners"/>
    <s v="OFF-FA-10003467"/>
    <s v="Alliance Big Bands Rubber Bands, 12/Pack"/>
    <s v="United States"/>
    <s v="CA-2015-130736"/>
    <x v="214"/>
    <d v="2015-12-09T00:00:00"/>
    <s v="First Class"/>
    <n v="2"/>
    <n v="12"/>
    <s v="Winter"/>
    <n v="3.96"/>
    <n v="2.9023276146412682"/>
    <n v="1.0576723853587318"/>
    <n v="0.26708898620169996"/>
    <n v="2"/>
    <n v="7.92"/>
    <n v="0"/>
    <n v="490"/>
    <x v="0"/>
    <x v="1"/>
    <n v="4.3903644495645224"/>
  </r>
  <r>
    <s v="V141"/>
    <x v="67"/>
    <x v="0"/>
    <x v="1"/>
    <s v="Labels"/>
    <s v="OFF-LA-10000634"/>
    <s v="Avery 509"/>
    <s v="United States"/>
    <s v="CA-2015-130736"/>
    <x v="214"/>
    <d v="2015-12-09T00:00:00"/>
    <s v="First Class"/>
    <n v="2"/>
    <n v="12"/>
    <s v="Winter"/>
    <n v="2.61"/>
    <n v="1.9935812798038139"/>
    <n v="0.61641872019618593"/>
    <n v="0.23617575486443906"/>
    <n v="1"/>
    <n v="2.61"/>
    <n v="0"/>
    <n v="143"/>
    <x v="0"/>
    <x v="1"/>
    <n v="5.4996112589891304"/>
  </r>
  <r>
    <s v="V091"/>
    <x v="55"/>
    <x v="4"/>
    <x v="2"/>
    <s v="Phones"/>
    <s v="TEC-PH-10002496"/>
    <s v="Cisco SPA301"/>
    <s v="United States"/>
    <s v="CA-2017-137099"/>
    <x v="226"/>
    <d v="2017-12-10T00:00:00"/>
    <s v="First Class"/>
    <n v="3"/>
    <n v="12"/>
    <s v="Winter"/>
    <n v="374.37599999999998"/>
    <n v="265.92196230654241"/>
    <n v="108.45403769345756"/>
    <n v="0.28969281602842484"/>
    <n v="3"/>
    <n v="1123.1279999999999"/>
    <n v="0.2"/>
    <n v="488"/>
    <x v="0"/>
    <x v="0"/>
    <n v="536.17111085434078"/>
  </r>
  <r>
    <s v="V141"/>
    <x v="67"/>
    <x v="0"/>
    <x v="1"/>
    <s v="Paper"/>
    <s v="OFF-PA-10004530"/>
    <s v="Personal Creations Ink Jet Cards and Labels"/>
    <s v="United States"/>
    <s v="CA-2017-156951"/>
    <x v="172"/>
    <d v="2017-10-08T00:00:00"/>
    <s v="Standard Class"/>
    <n v="7"/>
    <n v="10"/>
    <s v="Autumn"/>
    <n v="91.84"/>
    <n v="60.441021470145643"/>
    <n v="31.398978529854361"/>
    <n v="0.34188783242437237"/>
    <n v="8"/>
    <n v="734.72"/>
    <n v="0"/>
    <n v="287"/>
    <x v="1"/>
    <x v="2"/>
    <n v="60.746450102042999"/>
  </r>
  <r>
    <s v="V133"/>
    <x v="42"/>
    <x v="1"/>
    <x v="1"/>
    <s v="Binders"/>
    <s v="OFF-BI-10001107"/>
    <s v="GBC White Gloss Covers, Plain Front"/>
    <s v="United States"/>
    <s v="CA-2017-156951"/>
    <x v="172"/>
    <d v="2017-10-08T00:00:00"/>
    <s v="Standard Class"/>
    <n v="7"/>
    <n v="10"/>
    <s v="Autumn"/>
    <n v="81.087999999999994"/>
    <n v="55.040626822837851"/>
    <n v="26.047373177162143"/>
    <n v="0.32122352477755212"/>
    <n v="7"/>
    <n v="567.61599999999999"/>
    <n v="0.2"/>
    <n v="489"/>
    <x v="1"/>
    <x v="2"/>
    <n v="43.010370682961039"/>
  </r>
  <r>
    <s v="V107"/>
    <x v="38"/>
    <x v="2"/>
    <x v="1"/>
    <s v="Paper"/>
    <s v="OFF-PA-10004451"/>
    <s v="Xerox 222"/>
    <s v="United States"/>
    <s v="CA-2017-156951"/>
    <x v="172"/>
    <d v="2017-10-08T00:00:00"/>
    <s v="Standard Class"/>
    <n v="7"/>
    <n v="10"/>
    <s v="Autumn"/>
    <n v="19.440000000000001"/>
    <n v="14.927380353769079"/>
    <n v="4.512619646230922"/>
    <n v="0.23213064023821614"/>
    <n v="3"/>
    <n v="58.320000000000007"/>
    <n v="0"/>
    <n v="362"/>
    <x v="1"/>
    <x v="1"/>
    <n v="9.8538216516667845"/>
  </r>
  <r>
    <s v="V009"/>
    <x v="121"/>
    <x v="1"/>
    <x v="0"/>
    <s v="Chairs"/>
    <s v="FUR-CH-10004997"/>
    <s v="Hon Every-Day Series Multi-Task Chairs"/>
    <s v="United States"/>
    <s v="CA-2017-156951"/>
    <x v="172"/>
    <d v="2017-10-08T00:00:00"/>
    <s v="Standard Class"/>
    <n v="7"/>
    <n v="10"/>
    <s v="Autumn"/>
    <n v="451.15199999999999"/>
    <n v="344.92323696196428"/>
    <n v="106.22876303803571"/>
    <n v="0.23546113735068383"/>
    <n v="3"/>
    <n v="1353.4559999999999"/>
    <n v="0.2"/>
    <n v="273"/>
    <x v="1"/>
    <x v="0"/>
    <n v="312.22667546575838"/>
  </r>
  <r>
    <s v="V141"/>
    <x v="67"/>
    <x v="3"/>
    <x v="1"/>
    <s v="Labels"/>
    <s v="OFF-LA-10001297"/>
    <s v="Avery 473"/>
    <s v="United States"/>
    <s v="CA-2017-164826"/>
    <x v="116"/>
    <d v="2018-01-04T00:00:00"/>
    <s v="Standard Class"/>
    <n v="7"/>
    <n v="12"/>
    <s v="Winter"/>
    <n v="72.45"/>
    <n v="50.012458952293407"/>
    <n v="22.437541047706596"/>
    <n v="0.30969690887103651"/>
    <n v="7"/>
    <n v="507.15000000000003"/>
    <n v="0"/>
    <n v="153"/>
    <x v="1"/>
    <x v="1"/>
    <n v="23.60163129955216"/>
  </r>
  <r>
    <s v="V122"/>
    <x v="5"/>
    <x v="3"/>
    <x v="1"/>
    <s v="Fasteners"/>
    <s v="OFF-FA-10000585"/>
    <s v="OIC Bulk Pack Metal Binder Clips"/>
    <s v="United States"/>
    <s v="CA-2017-164826"/>
    <x v="116"/>
    <d v="2018-01-04T00:00:00"/>
    <s v="Standard Class"/>
    <n v="7"/>
    <n v="12"/>
    <s v="Winter"/>
    <n v="13.96"/>
    <n v="10.84521481256431"/>
    <n v="3.1147851874356913"/>
    <n v="0.22312214809711253"/>
    <n v="4"/>
    <n v="55.84"/>
    <n v="0"/>
    <n v="319"/>
    <x v="1"/>
    <x v="1"/>
    <n v="4.2211072345670493"/>
  </r>
  <r>
    <s v="V119"/>
    <x v="20"/>
    <x v="1"/>
    <x v="1"/>
    <s v="Binders"/>
    <s v="OFF-BI-10001922"/>
    <s v="Storex Dura Pro Binders"/>
    <s v="United States"/>
    <s v="CA-2017-164826"/>
    <x v="116"/>
    <d v="2018-01-04T00:00:00"/>
    <s v="Standard Class"/>
    <n v="7"/>
    <n v="12"/>
    <s v="Winter"/>
    <n v="33.264000000000003"/>
    <n v="23.57844094397716"/>
    <n v="9.6855590560228428"/>
    <n v="0.29117241029409696"/>
    <n v="7"/>
    <n v="232.84800000000001"/>
    <n v="0.2"/>
    <n v="145"/>
    <x v="1"/>
    <x v="1"/>
    <n v="27.30333131322989"/>
  </r>
  <r>
    <s v="V076"/>
    <x v="106"/>
    <x v="4"/>
    <x v="2"/>
    <s v="Phones"/>
    <s v="TEC-PH-10000347"/>
    <s v="Cush Cases Heavy Duty Rugged Cover Case for Samsung Galaxy S5 - Purple"/>
    <s v="United States"/>
    <s v="CA-2017-164826"/>
    <x v="116"/>
    <d v="2018-01-04T00:00:00"/>
    <s v="Standard Class"/>
    <n v="7"/>
    <n v="12"/>
    <s v="Winter"/>
    <n v="14.85"/>
    <n v="12.14113407792477"/>
    <n v="2.7088659220752298"/>
    <n v="0.18241521360775959"/>
    <n v="3"/>
    <n v="44.55"/>
    <n v="0"/>
    <n v="493"/>
    <x v="1"/>
    <x v="1"/>
    <n v="6.5966991745872434"/>
  </r>
  <r>
    <s v="V129"/>
    <x v="4"/>
    <x v="4"/>
    <x v="1"/>
    <s v="Art"/>
    <s v="OFF-AR-10003394"/>
    <s v="Newell 332"/>
    <s v="United States"/>
    <s v="CA-2016-127250"/>
    <x v="54"/>
    <d v="2016-11-07T00:00:00"/>
    <s v="Standard Class"/>
    <n v="4"/>
    <n v="11"/>
    <s v="Winter"/>
    <n v="8.82"/>
    <n v="7.1843797624819832"/>
    <n v="1.6356202375180171"/>
    <n v="0.18544447137392484"/>
    <n v="3"/>
    <n v="26.46"/>
    <n v="0"/>
    <n v="359"/>
    <x v="0"/>
    <x v="1"/>
    <n v="4.4276048604183273"/>
  </r>
  <r>
    <s v="V111"/>
    <x v="52"/>
    <x v="1"/>
    <x v="1"/>
    <s v="Paper"/>
    <s v="OFF-PA-10004530"/>
    <s v="Personal Creations Ink Jet Cards and Labels"/>
    <s v="United States"/>
    <s v="CA-2015-149713"/>
    <x v="227"/>
    <d v="2015-09-22T00:00:00"/>
    <s v="Second Class"/>
    <n v="4"/>
    <n v="9"/>
    <s v="Autumn"/>
    <n v="160.72"/>
    <n v="115.1342183659627"/>
    <n v="45.585781634037303"/>
    <n v="0.2836347787085447"/>
    <n v="14"/>
    <n v="2250.08"/>
    <n v="0"/>
    <n v="294"/>
    <x v="0"/>
    <x v="2"/>
    <n v="60.746450102042999"/>
  </r>
  <r>
    <s v="V138"/>
    <x v="12"/>
    <x v="0"/>
    <x v="1"/>
    <s v="Paper"/>
    <s v="OFF-PA-10001450"/>
    <s v="Rediform S.O.S. Phone Message Books"/>
    <s v="United States"/>
    <s v="CA-2015-149713"/>
    <x v="227"/>
    <d v="2015-09-22T00:00:00"/>
    <s v="Second Class"/>
    <n v="4"/>
    <n v="9"/>
    <s v="Autumn"/>
    <n v="19.920000000000002"/>
    <n v="13.07583760781155"/>
    <n v="6.8441623921884513"/>
    <n v="0.34358244940705074"/>
    <n v="4"/>
    <n v="79.680000000000007"/>
    <n v="0"/>
    <n v="446"/>
    <x v="0"/>
    <x v="2"/>
    <n v="132.5509689941303"/>
  </r>
  <r>
    <s v="V102"/>
    <x v="66"/>
    <x v="1"/>
    <x v="1"/>
    <s v="Supplies"/>
    <s v="OFF-SU-10001574"/>
    <s v="Acme Value Line Scissors"/>
    <s v="United States"/>
    <s v="CA-2015-149713"/>
    <x v="227"/>
    <d v="2015-09-22T00:00:00"/>
    <s v="Second Class"/>
    <n v="4"/>
    <n v="9"/>
    <s v="Autumn"/>
    <n v="7.3"/>
    <n v="5.1794270691095798"/>
    <n v="2.12057293089042"/>
    <n v="0.2904894425877288"/>
    <n v="2"/>
    <n v="14.6"/>
    <n v="0"/>
    <n v="160"/>
    <x v="0"/>
    <x v="1"/>
    <n v="2.626422365965619"/>
  </r>
  <r>
    <s v="V109"/>
    <x v="58"/>
    <x v="3"/>
    <x v="1"/>
    <s v="Storage"/>
    <s v="OFF-ST-10002974"/>
    <s v="Trav-L-File Heavy-Duty Shuttle II, Black"/>
    <s v="United States"/>
    <s v="CA-2017-118640"/>
    <x v="228"/>
    <d v="2017-07-26T00:00:00"/>
    <s v="Standard Class"/>
    <n v="6"/>
    <n v="7"/>
    <s v="Summer"/>
    <n v="69.712000000000003"/>
    <n v="50.619422649326772"/>
    <n v="19.092577350673231"/>
    <n v="0.27387791701103442"/>
    <n v="2"/>
    <n v="139.42400000000001"/>
    <n v="0.2"/>
    <n v="265"/>
    <x v="1"/>
    <x v="2"/>
    <n v="106.5886590572329"/>
  </r>
  <r>
    <s v="V005"/>
    <x v="103"/>
    <x v="1"/>
    <x v="0"/>
    <s v="Furnishings"/>
    <s v="FUR-FU-10001475"/>
    <s v="Contract Clock, 14&quot;, Brown"/>
    <s v="United States"/>
    <s v="CA-2017-118640"/>
    <x v="228"/>
    <d v="2017-07-26T00:00:00"/>
    <s v="Standard Class"/>
    <n v="6"/>
    <n v="7"/>
    <s v="Summer"/>
    <n v="8.7919999999999998"/>
    <n v="6.5950703922401477"/>
    <n v="2.1969296077598521"/>
    <n v="0.24987825383983761"/>
    <n v="1"/>
    <n v="8.7919999999999998"/>
    <n v="0.6"/>
    <n v="259"/>
    <x v="1"/>
    <x v="2"/>
    <n v="37.739090333499028"/>
  </r>
  <r>
    <s v="V097"/>
    <x v="25"/>
    <x v="3"/>
    <x v="1"/>
    <s v="Supplies"/>
    <s v="OFF-SU-10004498"/>
    <s v="Martin-Yale Premier Letter Opener"/>
    <s v="United States"/>
    <s v="CA-2015-132906"/>
    <x v="229"/>
    <d v="2015-09-14T00:00:00"/>
    <s v="Standard Class"/>
    <n v="4"/>
    <n v="9"/>
    <s v="Autumn"/>
    <n v="51.52"/>
    <n v="33.586509552354727"/>
    <n v="17.933490447645276"/>
    <n v="0.34808793570740054"/>
    <n v="4"/>
    <n v="206.08"/>
    <n v="0"/>
    <n v="250"/>
    <x v="0"/>
    <x v="1"/>
    <n v="21.574343280850989"/>
  </r>
  <r>
    <s v="V066"/>
    <x v="124"/>
    <x v="4"/>
    <x v="2"/>
    <s v="Phones"/>
    <s v="TEC-PH-10004977"/>
    <s v="GE 30524EE4"/>
    <s v="United States"/>
    <s v="CA-2017-145233"/>
    <x v="96"/>
    <d v="2017-12-05T00:00:00"/>
    <s v="Standard Class"/>
    <n v="4"/>
    <n v="12"/>
    <s v="Winter"/>
    <n v="470.37599999999998"/>
    <n v="389.28976970697749"/>
    <n v="81.086230293022481"/>
    <n v="0.17238598545211167"/>
    <n v="3"/>
    <n v="1411.1279999999999"/>
    <n v="0.2"/>
    <n v="210"/>
    <x v="0"/>
    <x v="0"/>
    <n v="284.01649284856683"/>
  </r>
  <r>
    <s v="V057"/>
    <x v="57"/>
    <x v="2"/>
    <x v="2"/>
    <s v="Phones"/>
    <s v="TEC-PH-10000586"/>
    <s v="AT&amp;T SB67148 SynJ"/>
    <s v="United States"/>
    <s v="CA-2017-145233"/>
    <x v="96"/>
    <d v="2017-12-05T00:00:00"/>
    <s v="Standard Class"/>
    <n v="4"/>
    <n v="12"/>
    <s v="Winter"/>
    <n v="105.584"/>
    <n v="69.64503989177814"/>
    <n v="35.938960108221863"/>
    <n v="0.34038263475736724"/>
    <n v="2"/>
    <n v="211.16800000000001"/>
    <n v="0.2"/>
    <n v="136"/>
    <x v="0"/>
    <x v="2"/>
    <n v="91.438426233176159"/>
  </r>
  <r>
    <s v="V135"/>
    <x v="51"/>
    <x v="2"/>
    <x v="1"/>
    <s v="Appliances"/>
    <s v="OFF-AP-10000358"/>
    <s v="Fellowes Basic Home/Office Series Surge Protectors"/>
    <s v="United States"/>
    <s v="CA-2017-145233"/>
    <x v="96"/>
    <d v="2017-12-05T00:00:00"/>
    <s v="Standard Class"/>
    <n v="4"/>
    <n v="12"/>
    <s v="Winter"/>
    <n v="31.152000000000001"/>
    <n v="23.119688662364439"/>
    <n v="8.0323113376355622"/>
    <n v="0.25784255706328846"/>
    <n v="3"/>
    <n v="93.456000000000003"/>
    <n v="0.2"/>
    <n v="102"/>
    <x v="0"/>
    <x v="0"/>
    <n v="32.267768314527117"/>
  </r>
  <r>
    <s v="V101"/>
    <x v="26"/>
    <x v="3"/>
    <x v="1"/>
    <s v="Binders"/>
    <s v="OFF-BI-10002764"/>
    <s v="Recycled Pressboard Report Cover with Reinforced Top Hinge"/>
    <s v="United States"/>
    <s v="CA-2017-145233"/>
    <x v="96"/>
    <d v="2017-12-05T00:00:00"/>
    <s v="Standard Class"/>
    <n v="4"/>
    <n v="12"/>
    <s v="Winter"/>
    <n v="6.7830000000000004"/>
    <n v="5.2312233818513461"/>
    <n v="1.5517766181486543"/>
    <n v="0.22877437979487752"/>
    <n v="7"/>
    <n v="47.481000000000002"/>
    <n v="0.7"/>
    <n v="112"/>
    <x v="0"/>
    <x v="0"/>
    <n v="6.1648653096166086"/>
  </r>
  <r>
    <s v="V078"/>
    <x v="32"/>
    <x v="0"/>
    <x v="2"/>
    <s v="Phones"/>
    <s v="TEC-PH-10001254"/>
    <s v="Jabra BIZ 2300 Duo QD Duo Corded Headset"/>
    <s v="United States"/>
    <s v="CA-2017-145233"/>
    <x v="96"/>
    <d v="2017-12-05T00:00:00"/>
    <s v="Standard Class"/>
    <n v="4"/>
    <n v="12"/>
    <s v="Winter"/>
    <n v="406.36799999999999"/>
    <n v="293.46812747243717"/>
    <n v="112.89987252756282"/>
    <n v="0.27782668056432303"/>
    <n v="4"/>
    <n v="1625.472"/>
    <n v="0.2"/>
    <n v="261"/>
    <x v="0"/>
    <x v="0"/>
    <n v="267.18245334602341"/>
  </r>
  <r>
    <s v="V037"/>
    <x v="102"/>
    <x v="0"/>
    <x v="0"/>
    <s v="Chairs"/>
    <s v="FUR-CH-10003956"/>
    <s v="Novimex High-Tech Fabric Mesh Task Chair"/>
    <s v="United States"/>
    <s v="CA-2015-128139"/>
    <x v="230"/>
    <d v="2015-07-09T00:00:00"/>
    <s v="Standard Class"/>
    <n v="6"/>
    <n v="7"/>
    <s v="Summer"/>
    <n v="70.98"/>
    <n v="58.73711462630088"/>
    <n v="12.242885373699124"/>
    <n v="0.1724835921907456"/>
    <n v="1"/>
    <n v="70.98"/>
    <n v="0"/>
    <n v="443"/>
    <x v="1"/>
    <x v="0"/>
    <n v="175.16391419467649"/>
  </r>
  <r>
    <s v="V098"/>
    <x v="92"/>
    <x v="2"/>
    <x v="1"/>
    <s v="Labels"/>
    <s v="OFF-LA-10003930"/>
    <s v="Dot Matrix Printer Tape Reel Labels, White, 5000/Box"/>
    <s v="United States"/>
    <s v="CA-2015-128139"/>
    <x v="230"/>
    <d v="2015-07-09T00:00:00"/>
    <s v="Standard Class"/>
    <n v="6"/>
    <n v="7"/>
    <s v="Summer"/>
    <n v="294.93"/>
    <n v="234.80837427973361"/>
    <n v="60.121625720266394"/>
    <n v="0.20385049238892752"/>
    <n v="3"/>
    <n v="884.79"/>
    <n v="0"/>
    <n v="431"/>
    <x v="1"/>
    <x v="0"/>
    <n v="219.56074679475711"/>
  </r>
  <r>
    <s v="V091"/>
    <x v="55"/>
    <x v="2"/>
    <x v="2"/>
    <s v="Phones"/>
    <s v="TEC-PH-10003800"/>
    <s v="i.Sound Portable Power - 8000 mAh"/>
    <s v="United States"/>
    <s v="US-2016-156986"/>
    <x v="231"/>
    <d v="2016-03-24T00:00:00"/>
    <s v="Standard Class"/>
    <n v="4"/>
    <n v="3"/>
    <s v="Spring"/>
    <n v="84.784000000000006"/>
    <n v="72.053278477372061"/>
    <n v="12.730721522627945"/>
    <n v="0.15015476413743092"/>
    <n v="2"/>
    <n v="169.56800000000001"/>
    <n v="0.2"/>
    <n v="363"/>
    <x v="0"/>
    <x v="1"/>
    <n v="18.958278740434221"/>
  </r>
  <r>
    <s v="V124"/>
    <x v="15"/>
    <x v="2"/>
    <x v="1"/>
    <s v="Paper"/>
    <s v="OFF-PA-10002005"/>
    <s v="Xerox 225"/>
    <s v="United States"/>
    <s v="US-2016-156986"/>
    <x v="231"/>
    <d v="2016-03-24T00:00:00"/>
    <s v="Standard Class"/>
    <n v="4"/>
    <n v="3"/>
    <s v="Spring"/>
    <n v="20.736000000000001"/>
    <n v="14.141587528903139"/>
    <n v="6.5944124710968612"/>
    <n v="0.31801757673113717"/>
    <n v="4"/>
    <n v="82.944000000000003"/>
    <n v="0.2"/>
    <n v="182"/>
    <x v="0"/>
    <x v="1"/>
    <n v="9.6646423627571441"/>
  </r>
  <r>
    <s v="V114"/>
    <x v="13"/>
    <x v="3"/>
    <x v="1"/>
    <s v="Binders"/>
    <s v="OFF-BI-10002498"/>
    <s v="Clear Mylar Reinforcing Strips"/>
    <s v="United States"/>
    <s v="US-2016-156986"/>
    <x v="231"/>
    <d v="2016-03-24T00:00:00"/>
    <s v="Standard Class"/>
    <n v="4"/>
    <n v="3"/>
    <s v="Spring"/>
    <n v="16.821000000000002"/>
    <n v="12.74818291553834"/>
    <n v="4.0728170844616614"/>
    <n v="0.24212692969868979"/>
    <n v="3"/>
    <n v="50.463000000000008"/>
    <n v="0.7"/>
    <n v="364"/>
    <x v="0"/>
    <x v="2"/>
    <n v="53.175470463363091"/>
  </r>
  <r>
    <s v="V108"/>
    <x v="76"/>
    <x v="2"/>
    <x v="1"/>
    <s v="Paper"/>
    <s v="OFF-PA-10004101"/>
    <s v="Xerox 1894"/>
    <s v="United States"/>
    <s v="US-2016-156986"/>
    <x v="231"/>
    <d v="2016-03-24T00:00:00"/>
    <s v="Standard Class"/>
    <n v="4"/>
    <n v="3"/>
    <s v="Spring"/>
    <n v="10.368"/>
    <n v="7.6640966599738496"/>
    <n v="2.7039033400261507"/>
    <n v="0.26079314622165806"/>
    <n v="2"/>
    <n v="20.736000000000001"/>
    <n v="0.2"/>
    <n v="433"/>
    <x v="0"/>
    <x v="1"/>
    <n v="25.682390916735152"/>
  </r>
  <r>
    <s v="V112"/>
    <x v="53"/>
    <x v="1"/>
    <x v="1"/>
    <s v="Art"/>
    <s v="OFF-AR-10004078"/>
    <s v="Newell 312"/>
    <s v="United States"/>
    <s v="CA-2014-135405"/>
    <x v="232"/>
    <d v="2014-01-13T00:00:00"/>
    <s v="Standard Class"/>
    <n v="4"/>
    <n v="1"/>
    <s v="Winter"/>
    <n v="9.3439999999999994"/>
    <n v="7.0086276498669484"/>
    <n v="2.335372350133051"/>
    <n v="0.24993282856732141"/>
    <n v="2"/>
    <n v="18.687999999999999"/>
    <n v="0.2"/>
    <n v="479"/>
    <x v="0"/>
    <x v="1"/>
    <n v="13.76150773980552"/>
  </r>
  <r>
    <s v="V081"/>
    <x v="127"/>
    <x v="0"/>
    <x v="2"/>
    <s v="Accessories"/>
    <s v="TEC-AC-10001266"/>
    <s v="Memorex Micro Travel Drive 8 GB"/>
    <s v="United States"/>
    <s v="CA-2014-135405"/>
    <x v="232"/>
    <d v="2014-01-13T00:00:00"/>
    <s v="Standard Class"/>
    <n v="4"/>
    <n v="1"/>
    <s v="Winter"/>
    <n v="31.2"/>
    <n v="22.402033827662059"/>
    <n v="8.7979661723379401"/>
    <n v="0.28198609526724167"/>
    <n v="3"/>
    <n v="93.6"/>
    <n v="0.2"/>
    <n v="318"/>
    <x v="0"/>
    <x v="1"/>
    <n v="14.304220156503259"/>
  </r>
  <r>
    <s v="V115"/>
    <x v="44"/>
    <x v="0"/>
    <x v="1"/>
    <s v="Appliances"/>
    <s v="OFF-AP-10004708"/>
    <s v="Fellowes Superior 10 Outlet Split Surge Protector"/>
    <s v="United States"/>
    <s v="CA-2014-131450"/>
    <x v="233"/>
    <d v="2014-08-15T00:00:00"/>
    <s v="Standard Class"/>
    <n v="7"/>
    <n v="8"/>
    <s v="Autumn"/>
    <n v="76.12"/>
    <n v="61.550892733495253"/>
    <n v="14.569107266504751"/>
    <n v="0.19139657470447649"/>
    <n v="2"/>
    <n v="152.24"/>
    <n v="0"/>
    <n v="245"/>
    <x v="1"/>
    <x v="2"/>
    <n v="63.686561219773829"/>
  </r>
  <r>
    <s v="V086"/>
    <x v="133"/>
    <x v="0"/>
    <x v="2"/>
    <s v="Copiers"/>
    <s v="TEC-CO-10004115"/>
    <s v="Sharp AL-1530CS Digital Copier"/>
    <s v="United States"/>
    <s v="CA-2014-131450"/>
    <x v="233"/>
    <d v="2014-08-15T00:00:00"/>
    <s v="Standard Class"/>
    <n v="7"/>
    <n v="8"/>
    <s v="Autumn"/>
    <n v="1199.9760000000001"/>
    <n v="905.11572440772864"/>
    <n v="294.86027559227148"/>
    <n v="0.24572181076310814"/>
    <n v="3"/>
    <n v="3599.9280000000003"/>
    <n v="0.2"/>
    <n v="397"/>
    <x v="1"/>
    <x v="0"/>
    <n v="799.98399999999992"/>
  </r>
  <r>
    <s v="V082"/>
    <x v="131"/>
    <x v="4"/>
    <x v="2"/>
    <s v="Phones"/>
    <s v="TEC-PH-10002398"/>
    <s v="AT&amp;T 1070 Corded Phone"/>
    <s v="United States"/>
    <s v="CA-2014-131450"/>
    <x v="233"/>
    <d v="2014-08-15T00:00:00"/>
    <s v="Standard Class"/>
    <n v="7"/>
    <n v="8"/>
    <s v="Autumn"/>
    <n v="445.96"/>
    <n v="319.00614750852958"/>
    <n v="126.9538524914704"/>
    <n v="0.28467542490687597"/>
    <n v="5"/>
    <n v="2229.7999999999997"/>
    <n v="0.2"/>
    <n v="396"/>
    <x v="1"/>
    <x v="0"/>
    <n v="154.48507562868329"/>
  </r>
  <r>
    <s v="V013"/>
    <x v="97"/>
    <x v="0"/>
    <x v="0"/>
    <s v="Furnishings"/>
    <s v="FUR-FU-10001979"/>
    <s v="Dana Halogen Swing-Arm Architect Lamp"/>
    <s v="United States"/>
    <s v="CA-2014-131450"/>
    <x v="233"/>
    <d v="2014-08-15T00:00:00"/>
    <s v="Standard Class"/>
    <n v="7"/>
    <n v="8"/>
    <s v="Autumn"/>
    <n v="327.76"/>
    <n v="271.26652057733759"/>
    <n v="56.493479422662404"/>
    <n v="0.17236233653484992"/>
    <n v="8"/>
    <n v="2622.08"/>
    <n v="0"/>
    <n v="260"/>
    <x v="1"/>
    <x v="2"/>
    <n v="123.03739619915019"/>
  </r>
  <r>
    <s v="V104"/>
    <x v="81"/>
    <x v="2"/>
    <x v="1"/>
    <s v="Supplies"/>
    <s v="OFF-SU-10004115"/>
    <s v="Acme Stainless Steel Office Snips"/>
    <s v="United States"/>
    <s v="CA-2016-120180"/>
    <x v="216"/>
    <d v="2016-07-16T00:00:00"/>
    <s v="First Class"/>
    <n v="2"/>
    <n v="7"/>
    <s v="Summer"/>
    <n v="11.632"/>
    <n v="7.9624882312906609"/>
    <n v="3.6695117687093388"/>
    <n v="0.31546696773635996"/>
    <n v="2"/>
    <n v="23.263999999999999"/>
    <n v="0.2"/>
    <n v="328"/>
    <x v="0"/>
    <x v="1"/>
    <n v="14.875398302790639"/>
  </r>
  <r>
    <s v="V074"/>
    <x v="113"/>
    <x v="1"/>
    <x v="2"/>
    <s v="Phones"/>
    <s v="TEC-PH-10001425"/>
    <s v="Mophie Juice Pack Helium for iPhone"/>
    <s v="United States"/>
    <s v="US-2016-100720"/>
    <x v="87"/>
    <d v="2016-07-21T00:00:00"/>
    <s v="Standard Class"/>
    <n v="5"/>
    <n v="7"/>
    <s v="Summer"/>
    <n v="143.982"/>
    <n v="98.580539219762997"/>
    <n v="45.401460780237002"/>
    <n v="0.31532733800222945"/>
    <n v="3"/>
    <n v="431.94600000000003"/>
    <n v="0.4"/>
    <n v="333"/>
    <x v="0"/>
    <x v="0"/>
    <n v="156.99247493176219"/>
  </r>
  <r>
    <s v="V066"/>
    <x v="124"/>
    <x v="0"/>
    <x v="2"/>
    <s v="Phones"/>
    <s v="TEC-PH-10003963"/>
    <s v="GE 2-Jack Phone Line Splitter"/>
    <s v="United States"/>
    <s v="US-2016-100720"/>
    <x v="87"/>
    <d v="2016-07-21T00:00:00"/>
    <s v="Standard Class"/>
    <n v="5"/>
    <n v="7"/>
    <s v="Summer"/>
    <n v="494.37599999999998"/>
    <n v="328.91130806968158"/>
    <n v="165.46469193031839"/>
    <n v="0.33469402222259659"/>
    <n v="4"/>
    <n v="1977.5039999999999"/>
    <n v="0.4"/>
    <n v="188"/>
    <x v="0"/>
    <x v="2"/>
    <n v="85.760475846005747"/>
  </r>
  <r>
    <s v="V124"/>
    <x v="15"/>
    <x v="3"/>
    <x v="1"/>
    <s v="Supplies"/>
    <s v="OFF-SU-10001574"/>
    <s v="Acme Value Line Scissors"/>
    <s v="United States"/>
    <s v="US-2016-100720"/>
    <x v="87"/>
    <d v="2016-07-21T00:00:00"/>
    <s v="Standard Class"/>
    <n v="5"/>
    <n v="7"/>
    <s v="Summer"/>
    <n v="5.84"/>
    <n v="4.3539361372870324"/>
    <n v="1.4860638627129674"/>
    <n v="0.25446299019057661"/>
    <n v="2"/>
    <n v="11.68"/>
    <n v="0.2"/>
    <n v="432"/>
    <x v="0"/>
    <x v="1"/>
    <n v="2.626422365965619"/>
  </r>
  <r>
    <s v="V124"/>
    <x v="15"/>
    <x v="0"/>
    <x v="1"/>
    <s v="Storage"/>
    <s v="OFF-ST-10001490"/>
    <s v="Hot File 7-Pocket, Floor Stand"/>
    <s v="United States"/>
    <s v="CA-2014-149958"/>
    <x v="234"/>
    <d v="2014-03-19T00:00:00"/>
    <s v="Standard Class"/>
    <n v="4"/>
    <n v="3"/>
    <s v="Spring"/>
    <n v="142.77600000000001"/>
    <n v="94.043452954580516"/>
    <n v="48.732547045419494"/>
    <n v="0.34132170004356116"/>
    <n v="1"/>
    <n v="142.77600000000001"/>
    <n v="0.2"/>
    <n v="409"/>
    <x v="0"/>
    <x v="0"/>
    <n v="400.03175912208229"/>
  </r>
  <r>
    <s v="V026"/>
    <x v="134"/>
    <x v="2"/>
    <x v="0"/>
    <s v="Furnishings"/>
    <s v="FUR-FU-10001756"/>
    <s v="Eldon Expressions Desk Accessory, Wood Photo Frame, Mahogany"/>
    <s v="United States"/>
    <s v="CA-2014-149958"/>
    <x v="234"/>
    <d v="2014-03-19T00:00:00"/>
    <s v="Standard Class"/>
    <n v="4"/>
    <n v="3"/>
    <s v="Spring"/>
    <n v="45.695999999999998"/>
    <n v="35.780333485085073"/>
    <n v="9.9156665149149248"/>
    <n v="0.2169920018144898"/>
    <n v="3"/>
    <n v="137.08799999999999"/>
    <n v="0.2"/>
    <n v="314"/>
    <x v="0"/>
    <x v="1"/>
    <n v="28.060593635915829"/>
  </r>
  <r>
    <s v="V135"/>
    <x v="51"/>
    <x v="1"/>
    <x v="1"/>
    <s v="Binders"/>
    <s v="OFF-BI-10000773"/>
    <s v="Insertable Tab Post Binder Dividers"/>
    <s v="United States"/>
    <s v="CA-2014-149958"/>
    <x v="234"/>
    <d v="2014-03-19T00:00:00"/>
    <s v="Standard Class"/>
    <n v="4"/>
    <n v="3"/>
    <s v="Spring"/>
    <n v="7.218"/>
    <n v="5.2366242870941537"/>
    <n v="1.9813757129058462"/>
    <n v="0.27450480921388837"/>
    <n v="3"/>
    <n v="21.654"/>
    <n v="0.7"/>
    <n v="196"/>
    <x v="0"/>
    <x v="1"/>
    <n v="3.4545233183672179"/>
  </r>
  <r>
    <s v="V103"/>
    <x v="33"/>
    <x v="4"/>
    <x v="1"/>
    <s v="Binders"/>
    <s v="OFF-BI-10001543"/>
    <s v="GBC VeloBinder Manual Binding System"/>
    <s v="United States"/>
    <s v="CA-2014-149958"/>
    <x v="234"/>
    <d v="2014-03-19T00:00:00"/>
    <s v="Standard Class"/>
    <n v="4"/>
    <n v="3"/>
    <s v="Spring"/>
    <n v="43.188000000000002"/>
    <n v="36.050023818317641"/>
    <n v="7.1379761816823617"/>
    <n v="0.16527684036497087"/>
    <n v="4"/>
    <n v="172.75200000000001"/>
    <n v="0.7"/>
    <n v="312"/>
    <x v="0"/>
    <x v="2"/>
    <n v="91.610533498766245"/>
  </r>
  <r>
    <s v="V138"/>
    <x v="12"/>
    <x v="4"/>
    <x v="1"/>
    <s v="Paper"/>
    <s v="OFF-PA-10002120"/>
    <s v="Xerox 1889"/>
    <s v="United States"/>
    <s v="CA-2014-149958"/>
    <x v="234"/>
    <d v="2014-03-19T00:00:00"/>
    <s v="Standard Class"/>
    <n v="4"/>
    <n v="3"/>
    <s v="Spring"/>
    <n v="131.904"/>
    <n v="108.41157971168251"/>
    <n v="23.49242028831749"/>
    <n v="0.17810240999755497"/>
    <n v="3"/>
    <n v="395.71199999999999"/>
    <n v="0.2"/>
    <n v="453"/>
    <x v="0"/>
    <x v="2"/>
    <n v="89.524649745195887"/>
  </r>
  <r>
    <s v="V142"/>
    <x v="48"/>
    <x v="3"/>
    <x v="1"/>
    <s v="Binders"/>
    <s v="OFF-BI-10000848"/>
    <s v="Angle-D Ring Binders"/>
    <s v="United States"/>
    <s v="US-2014-105767"/>
    <x v="235"/>
    <d v="2014-05-27T00:00:00"/>
    <s v="Standard Class"/>
    <n v="4"/>
    <n v="5"/>
    <s v="Summer"/>
    <n v="3.282"/>
    <n v="2.176859371364074"/>
    <n v="1.105140628635926"/>
    <n v="0.3367277966593315"/>
    <n v="2"/>
    <n v="6.5640000000000001"/>
    <n v="0.7"/>
    <n v="411"/>
    <x v="0"/>
    <x v="1"/>
    <n v="5.18929764033631"/>
  </r>
  <r>
    <s v="V099"/>
    <x v="24"/>
    <x v="0"/>
    <x v="1"/>
    <s v="Art"/>
    <s v="OFF-AR-10001246"/>
    <s v="Newell 317"/>
    <s v="United States"/>
    <s v="US-2014-105767"/>
    <x v="235"/>
    <d v="2014-05-27T00:00:00"/>
    <s v="Standard Class"/>
    <n v="4"/>
    <n v="5"/>
    <s v="Summer"/>
    <n v="21.167999999999999"/>
    <n v="17.124725428998609"/>
    <n v="4.0432745710013904"/>
    <n v="0.19100881382281701"/>
    <n v="9"/>
    <n v="190.512"/>
    <n v="0.2"/>
    <n v="199"/>
    <x v="0"/>
    <x v="1"/>
    <n v="5.5352961980367414"/>
  </r>
  <r>
    <s v="V083"/>
    <x v="116"/>
    <x v="0"/>
    <x v="2"/>
    <s v="Phones"/>
    <s v="TEC-PH-10003092"/>
    <s v="Motorola L804"/>
    <s v="United States"/>
    <s v="US-2014-105767"/>
    <x v="235"/>
    <d v="2014-05-27T00:00:00"/>
    <s v="Standard Class"/>
    <n v="4"/>
    <n v="5"/>
    <s v="Summer"/>
    <n v="55.188000000000002"/>
    <n v="40.190530659186038"/>
    <n v="14.997469340813964"/>
    <n v="0.27175236176005585"/>
    <n v="2"/>
    <n v="110.376"/>
    <n v="0.4"/>
    <n v="244"/>
    <x v="0"/>
    <x v="2"/>
    <n v="80.397044632250015"/>
  </r>
  <r>
    <s v="V074"/>
    <x v="113"/>
    <x v="0"/>
    <x v="2"/>
    <s v="Phones"/>
    <s v="TEC-PH-10003012"/>
    <s v="Nortel Meridian M3904 Professional Digital phone"/>
    <s v="United States"/>
    <s v="CA-2016-161816"/>
    <x v="236"/>
    <d v="2016-05-01T00:00:00"/>
    <s v="First Class"/>
    <n v="3"/>
    <n v="4"/>
    <s v="Spring"/>
    <n v="369.57600000000002"/>
    <n v="254.63697274828041"/>
    <n v="114.93902725171961"/>
    <n v="0.31100241155193953"/>
    <n v="3"/>
    <n v="1108.7280000000001"/>
    <n v="0.2"/>
    <n v="109"/>
    <x v="0"/>
    <x v="0"/>
    <n v="211.48956675543121"/>
  </r>
  <r>
    <s v="V132"/>
    <x v="23"/>
    <x v="1"/>
    <x v="1"/>
    <s v="Labels"/>
    <s v="OFF-LA-10004345"/>
    <s v="Avery 493"/>
    <s v="United States"/>
    <s v="CA-2016-161816"/>
    <x v="236"/>
    <d v="2016-05-01T00:00:00"/>
    <s v="First Class"/>
    <n v="3"/>
    <n v="4"/>
    <s v="Spring"/>
    <n v="15.712"/>
    <n v="12.40668979510709"/>
    <n v="3.3053102048929102"/>
    <n v="0.21036852118717606"/>
    <n v="4"/>
    <n v="62.847999999999999"/>
    <n v="0.2"/>
    <n v="143"/>
    <x v="0"/>
    <x v="1"/>
    <n v="2.8205802594501721"/>
  </r>
  <r>
    <s v="V142"/>
    <x v="48"/>
    <x v="3"/>
    <x v="1"/>
    <s v="Paper"/>
    <s v="OFF-PA-10001204"/>
    <s v="Xerox 1972"/>
    <s v="United States"/>
    <s v="CA-2016-121223"/>
    <x v="108"/>
    <d v="2016-09-13T00:00:00"/>
    <s v="Second Class"/>
    <n v="2"/>
    <n v="9"/>
    <s v="Autumn"/>
    <n v="8.4480000000000004"/>
    <n v="6.7971998158717986"/>
    <n v="1.6508001841282018"/>
    <n v="0.19540721876517539"/>
    <n v="2"/>
    <n v="16.896000000000001"/>
    <n v="0.2"/>
    <n v="350"/>
    <x v="0"/>
    <x v="1"/>
    <n v="1.1567900414509109"/>
  </r>
  <r>
    <s v="V063"/>
    <x v="88"/>
    <x v="1"/>
    <x v="2"/>
    <s v="Phones"/>
    <s v="TEC-PH-10004667"/>
    <s v="Cisco 8x8 Inc. 6753i IP Business Phone System"/>
    <s v="United States"/>
    <s v="CA-2016-121223"/>
    <x v="108"/>
    <d v="2016-09-13T00:00:00"/>
    <s v="Second Class"/>
    <n v="2"/>
    <n v="9"/>
    <s v="Autumn"/>
    <n v="728.94600000000003"/>
    <n v="587.05024049426561"/>
    <n v="141.89575950573442"/>
    <n v="0.19465880806772301"/>
    <n v="9"/>
    <n v="6560.5140000000001"/>
    <n v="0.4"/>
    <n v="485"/>
    <x v="0"/>
    <x v="0"/>
    <n v="252.49505727809139"/>
  </r>
  <r>
    <s v="V051"/>
    <x v="87"/>
    <x v="4"/>
    <x v="2"/>
    <s v="Phones"/>
    <s v="TEC-PH-10000011"/>
    <s v="PureGear Roll-On Screen Protector"/>
    <s v="United States"/>
    <s v="CA-2017-138611"/>
    <x v="237"/>
    <d v="2017-11-17T00:00:00"/>
    <s v="Second Class"/>
    <n v="3"/>
    <n v="11"/>
    <s v="Winter"/>
    <n v="119.94"/>
    <n v="90.644193086751599"/>
    <n v="29.295806913248398"/>
    <n v="0.24425385120267132"/>
    <n v="10"/>
    <n v="1199.4000000000001"/>
    <n v="0.4"/>
    <n v="326"/>
    <x v="0"/>
    <x v="2"/>
    <n v="97.914276789444756"/>
  </r>
  <r>
    <s v="V141"/>
    <x v="67"/>
    <x v="4"/>
    <x v="1"/>
    <s v="Binders"/>
    <s v="OFF-BI-10002949"/>
    <s v="Prestige Round Ring Binders"/>
    <s v="United States"/>
    <s v="CA-2017-138611"/>
    <x v="237"/>
    <d v="2017-11-17T00:00:00"/>
    <s v="Second Class"/>
    <n v="3"/>
    <n v="11"/>
    <s v="Winter"/>
    <n v="3.6480000000000001"/>
    <n v="2.770044196432996"/>
    <n v="0.87795580356700409"/>
    <n v="0.24066770931113049"/>
    <n v="2"/>
    <n v="7.2960000000000003"/>
    <n v="0.7"/>
    <n v="497"/>
    <x v="0"/>
    <x v="1"/>
    <n v="7.9069225366130906"/>
  </r>
  <r>
    <s v="V021"/>
    <x v="28"/>
    <x v="3"/>
    <x v="0"/>
    <s v="Furnishings"/>
    <s v="FUR-FU-10003849"/>
    <s v="DAX Metal Frame, Desktop, Stepped-Edge"/>
    <s v="United States"/>
    <s v="CA-2017-117947"/>
    <x v="238"/>
    <d v="2017-08-23T00:00:00"/>
    <s v="Second Class"/>
    <n v="5"/>
    <n v="8"/>
    <s v="Autumn"/>
    <n v="40.479999999999997"/>
    <n v="29.834027665113801"/>
    <n v="10.645972334886196"/>
    <n v="0.26299338771952069"/>
    <n v="2"/>
    <n v="80.959999999999994"/>
    <n v="0"/>
    <n v="348"/>
    <x v="0"/>
    <x v="1"/>
    <n v="18.328099519590129"/>
  </r>
  <r>
    <s v="V010"/>
    <x v="129"/>
    <x v="1"/>
    <x v="0"/>
    <s v="Furnishings"/>
    <s v="FUR-FU-10000010"/>
    <s v="DAX Value U-Channel Document Frames, Easel Back"/>
    <s v="United States"/>
    <s v="CA-2017-117947"/>
    <x v="238"/>
    <d v="2017-08-23T00:00:00"/>
    <s v="Second Class"/>
    <n v="5"/>
    <n v="8"/>
    <s v="Autumn"/>
    <n v="9.94"/>
    <n v="8.0852312130609132"/>
    <n v="1.8547687869390863"/>
    <n v="0.18659645743853989"/>
    <n v="2"/>
    <n v="19.88"/>
    <n v="0"/>
    <n v="268"/>
    <x v="0"/>
    <x v="1"/>
    <n v="11.9284601763085"/>
  </r>
  <r>
    <s v="V119"/>
    <x v="20"/>
    <x v="2"/>
    <x v="1"/>
    <s v="Binders"/>
    <s v="OFF-BI-10002824"/>
    <s v="Recycled Easel Ring Binders"/>
    <s v="United States"/>
    <s v="CA-2017-117947"/>
    <x v="238"/>
    <d v="2017-08-23T00:00:00"/>
    <s v="Second Class"/>
    <n v="5"/>
    <n v="8"/>
    <s v="Autumn"/>
    <n v="107.42400000000001"/>
    <n v="72.743869336576765"/>
    <n v="34.680130663423242"/>
    <n v="0.32283410283943292"/>
    <n v="9"/>
    <n v="966.81600000000003"/>
    <n v="0.2"/>
    <n v="229"/>
    <x v="0"/>
    <x v="1"/>
    <n v="29.970265664488199"/>
  </r>
  <r>
    <s v="V066"/>
    <x v="124"/>
    <x v="3"/>
    <x v="2"/>
    <s v="Phones"/>
    <s v="TEC-PH-10002538"/>
    <s v="Grandstream GXP1160 VoIP phone"/>
    <s v="United States"/>
    <s v="CA-2017-117947"/>
    <x v="238"/>
    <d v="2017-08-23T00:00:00"/>
    <s v="Second Class"/>
    <n v="5"/>
    <n v="8"/>
    <s v="Autumn"/>
    <n v="37.909999999999997"/>
    <n v="30.704912313860589"/>
    <n v="7.2050876861394073"/>
    <n v="0.19005770736321309"/>
    <n v="1"/>
    <n v="37.909999999999997"/>
    <n v="0"/>
    <n v="118"/>
    <x v="0"/>
    <x v="0"/>
    <n v="83.562675530805407"/>
  </r>
  <r>
    <s v="V045"/>
    <x v="1"/>
    <x v="3"/>
    <x v="0"/>
    <s v="Furnishings"/>
    <s v="FUR-FU-10000521"/>
    <s v="Seth Thomas 14&quot; Putty-Colored Wall Clock"/>
    <s v="United States"/>
    <s v="CA-2017-117947"/>
    <x v="238"/>
    <d v="2017-08-23T00:00:00"/>
    <s v="Second Class"/>
    <n v="5"/>
    <n v="8"/>
    <s v="Autumn"/>
    <n v="88.02"/>
    <n v="60.280036307523289"/>
    <n v="27.739963692476707"/>
    <n v="0.31515523395224615"/>
    <n v="3"/>
    <n v="264.06"/>
    <n v="0"/>
    <n v="435"/>
    <x v="0"/>
    <x v="1"/>
    <n v="24.135011000618999"/>
  </r>
  <r>
    <s v="V119"/>
    <x v="20"/>
    <x v="0"/>
    <x v="1"/>
    <s v="Binders"/>
    <s v="OFF-BI-10002103"/>
    <s v="Cardinal Slant-D Ring Binder, Heavy Gauge Vinyl"/>
    <s v="United States"/>
    <s v="US-2014-111171"/>
    <x v="58"/>
    <d v="2014-12-31T00:00:00"/>
    <s v="Standard Class"/>
    <n v="5"/>
    <n v="12"/>
    <s v="Winter"/>
    <n v="8.69"/>
    <n v="7.3530716275970951"/>
    <n v="1.3369283724029044"/>
    <n v="0.1538467632224286"/>
    <n v="5"/>
    <n v="43.449999999999996"/>
    <n v="0.8"/>
    <n v="334"/>
    <x v="0"/>
    <x v="1"/>
    <n v="13.78399461694613"/>
  </r>
  <r>
    <s v="V026"/>
    <x v="134"/>
    <x v="4"/>
    <x v="0"/>
    <s v="Chairs"/>
    <s v="FUR-CH-10004853"/>
    <s v="Global Manager's Adjustable Task Chair, Storm"/>
    <s v="United States"/>
    <s v="CA-2015-138009"/>
    <x v="239"/>
    <d v="2015-12-03T00:00:00"/>
    <s v="Standard Class"/>
    <n v="4"/>
    <n v="11"/>
    <s v="Winter"/>
    <n v="301.95999999999998"/>
    <n v="210.90698247301361"/>
    <n v="91.053017526986366"/>
    <n v="0.30153999710884344"/>
    <n v="2"/>
    <n v="603.91999999999996"/>
    <n v="0"/>
    <n v="444"/>
    <x v="0"/>
    <x v="0"/>
    <n v="383.22360514074109"/>
  </r>
  <r>
    <s v="V136"/>
    <x v="10"/>
    <x v="0"/>
    <x v="1"/>
    <s v="Appliances"/>
    <s v="OFF-AP-10000179"/>
    <s v="Honeywell Enviracaire Portable HEPA Air Cleaner for up to 10 x 16 Room"/>
    <s v="United States"/>
    <s v="CA-2015-138009"/>
    <x v="239"/>
    <d v="2015-12-03T00:00:00"/>
    <s v="Standard Class"/>
    <n v="4"/>
    <n v="11"/>
    <s v="Winter"/>
    <n v="555.21"/>
    <n v="412.85323738958908"/>
    <n v="142.35676261041095"/>
    <n v="0.25640165452785602"/>
    <n v="5"/>
    <n v="2776.05"/>
    <n v="0.1"/>
    <n v="100"/>
    <x v="0"/>
    <x v="0"/>
    <n v="100.4871841845185"/>
  </r>
  <r>
    <s v="V132"/>
    <x v="23"/>
    <x v="2"/>
    <x v="1"/>
    <s v="Storage"/>
    <s v="OFF-ST-10001272"/>
    <s v="Mini 13-1/2 Capacity Data Binder Rack, Pearl"/>
    <s v="United States"/>
    <s v="CA-2015-138009"/>
    <x v="239"/>
    <d v="2015-12-03T00:00:00"/>
    <s v="Standard Class"/>
    <n v="4"/>
    <n v="11"/>
    <s v="Winter"/>
    <n v="523.48"/>
    <n v="344.36338306014778"/>
    <n v="179.11661693985224"/>
    <n v="0.34216515805733216"/>
    <n v="4"/>
    <n v="2093.92"/>
    <n v="0"/>
    <n v="229"/>
    <x v="0"/>
    <x v="0"/>
    <n v="150.81312530148031"/>
  </r>
  <r>
    <s v="V119"/>
    <x v="20"/>
    <x v="3"/>
    <x v="1"/>
    <s v="Art"/>
    <s v="OFF-AR-10004042"/>
    <s v="BOSTON Model 1800 Electric Pencil Sharpeners, Putty/Woodgrain"/>
    <s v="United States"/>
    <s v="CA-2015-138009"/>
    <x v="239"/>
    <d v="2015-12-03T00:00:00"/>
    <s v="Standard Class"/>
    <n v="4"/>
    <n v="11"/>
    <s v="Winter"/>
    <n v="161.82"/>
    <n v="123.3576316300605"/>
    <n v="38.462368369939497"/>
    <n v="0.23768612266678715"/>
    <n v="9"/>
    <n v="1456.3799999999999"/>
    <n v="0"/>
    <n v="126"/>
    <x v="0"/>
    <x v="2"/>
    <n v="43.391071081502467"/>
  </r>
  <r>
    <s v="V027"/>
    <x v="40"/>
    <x v="4"/>
    <x v="0"/>
    <s v="Furnishings"/>
    <s v="FUR-FU-10000221"/>
    <s v="Master Caster Door Stop, Brown"/>
    <s v="United States"/>
    <s v="CA-2017-163020"/>
    <x v="175"/>
    <d v="2017-09-19T00:00:00"/>
    <s v="Standard Class"/>
    <n v="4"/>
    <n v="9"/>
    <s v="Autumn"/>
    <n v="35.56"/>
    <n v="29.994850031720311"/>
    <n v="5.565149968279691"/>
    <n v="0.15650028032282595"/>
    <n v="7"/>
    <n v="248.92000000000002"/>
    <n v="0"/>
    <n v="101"/>
    <x v="0"/>
    <x v="0"/>
    <n v="9.058937686064521"/>
  </r>
  <r>
    <s v="V121"/>
    <x v="7"/>
    <x v="4"/>
    <x v="1"/>
    <s v="Appliances"/>
    <s v="OFF-AP-10001563"/>
    <s v="Belkin Premiere Surge Master II 8-outlet surge protector"/>
    <s v="United States"/>
    <s v="CA-2017-153787"/>
    <x v="240"/>
    <d v="2017-05-23T00:00:00"/>
    <s v="Standard Class"/>
    <n v="4"/>
    <n v="5"/>
    <s v="Summer"/>
    <n v="97.16"/>
    <n v="68.219789272191647"/>
    <n v="28.940210727808349"/>
    <n v="0.29786137019152276"/>
    <n v="2"/>
    <n v="194.32"/>
    <n v="0"/>
    <n v="349"/>
    <x v="0"/>
    <x v="2"/>
    <n v="100.1895025505833"/>
  </r>
  <r>
    <s v="V134"/>
    <x v="36"/>
    <x v="0"/>
    <x v="1"/>
    <s v="Binders"/>
    <s v="OFF-BI-10000605"/>
    <s v="Acco Pressboard Covers with Storage Hooks, 9 1/2&quot; x 11&quot;, Executive Red"/>
    <s v="United States"/>
    <s v="CA-2017-133431"/>
    <x v="94"/>
    <d v="2017-12-21T00:00:00"/>
    <s v="Standard Class"/>
    <n v="4"/>
    <n v="12"/>
    <s v="Winter"/>
    <n v="15.24"/>
    <n v="10.01527437619562"/>
    <n v="5.22472562380438"/>
    <n v="0.34282976534149473"/>
    <n v="5"/>
    <n v="76.2"/>
    <n v="0.2"/>
    <n v="321"/>
    <x v="0"/>
    <x v="1"/>
    <n v="4.9530000000000003"/>
  </r>
  <r>
    <s v="V141"/>
    <x v="67"/>
    <x v="4"/>
    <x v="1"/>
    <s v="Paper"/>
    <s v="OFF-PA-10002615"/>
    <s v="Ampad Gold Fibre Wirebound Steno Books, 6&quot; x 9&quot;, Gregg Ruled"/>
    <s v="United States"/>
    <s v="CA-2017-133431"/>
    <x v="94"/>
    <d v="2017-12-21T00:00:00"/>
    <s v="Standard Class"/>
    <n v="4"/>
    <n v="12"/>
    <s v="Winter"/>
    <n v="13.23"/>
    <n v="8.6243887816922999"/>
    <n v="4.6056112183077005"/>
    <n v="0.34811876177684808"/>
    <n v="3"/>
    <n v="39.69"/>
    <n v="0"/>
    <n v="237"/>
    <x v="0"/>
    <x v="1"/>
    <n v="8.8506592127366428"/>
  </r>
  <r>
    <s v="V143"/>
    <x v="135"/>
    <x v="1"/>
    <x v="1"/>
    <s v="Storage"/>
    <s v="OFF-ST-10001963"/>
    <s v="Tennsco Regal Shelving Units"/>
    <s v="United States"/>
    <s v="US-2016-135720"/>
    <x v="25"/>
    <d v="2016-12-13T00:00:00"/>
    <s v="Second Class"/>
    <n v="2"/>
    <n v="12"/>
    <s v="Winter"/>
    <n v="243.38399999999999"/>
    <n v="180.0439231338361"/>
    <n v="63.340076866163884"/>
    <n v="0.26024749723138696"/>
    <n v="3"/>
    <n v="730.15199999999993"/>
    <n v="0.2"/>
    <n v="374"/>
    <x v="0"/>
    <x v="0"/>
    <n v="255.67926070697769"/>
  </r>
  <r>
    <s v="V096"/>
    <x v="37"/>
    <x v="4"/>
    <x v="2"/>
    <s v="Accessories"/>
    <s v="TEC-AC-10001267"/>
    <s v="Imation 32GB Pocket Pro USB 3.0 Flash Drive - 32 GB - Black - 1 P ..."/>
    <s v="United States"/>
    <s v="US-2016-135720"/>
    <x v="25"/>
    <d v="2016-12-13T00:00:00"/>
    <s v="Second Class"/>
    <n v="2"/>
    <n v="12"/>
    <s v="Winter"/>
    <n v="119.8"/>
    <n v="96.259132981370328"/>
    <n v="23.540867018629669"/>
    <n v="0.19650139414548973"/>
    <n v="5"/>
    <n v="599"/>
    <n v="0.2"/>
    <n v="240"/>
    <x v="0"/>
    <x v="2"/>
    <n v="36.337139127895021"/>
  </r>
  <r>
    <s v="V065"/>
    <x v="122"/>
    <x v="2"/>
    <x v="2"/>
    <s v="Phones"/>
    <s v="TEC-PH-10002103"/>
    <s v="Jabra SPEAK 410"/>
    <s v="United States"/>
    <s v="US-2016-135720"/>
    <x v="25"/>
    <d v="2016-12-13T00:00:00"/>
    <s v="Second Class"/>
    <n v="2"/>
    <n v="12"/>
    <s v="Winter"/>
    <n v="300.76799999999997"/>
    <n v="222.38922819612881"/>
    <n v="78.37877180387116"/>
    <n v="0.26059544833184106"/>
    <n v="4"/>
    <n v="1203.0719999999999"/>
    <n v="0.2"/>
    <n v="355"/>
    <x v="0"/>
    <x v="0"/>
    <n v="182.2533719194243"/>
  </r>
  <r>
    <s v="V059"/>
    <x v="35"/>
    <x v="1"/>
    <x v="2"/>
    <s v="Accessories"/>
    <s v="TEC-AC-10002857"/>
    <s v="Verbatim 25 GB 6x Blu-ray Single Layer Recordable Disc, 1/Pack"/>
    <s v="United States"/>
    <s v="CA-2017-144694"/>
    <x v="241"/>
    <d v="2017-09-26T00:00:00"/>
    <s v="Second Class"/>
    <n v="2"/>
    <n v="9"/>
    <s v="Autumn"/>
    <n v="17.88"/>
    <n v="13.78594110376274"/>
    <n v="4.094058896237259"/>
    <n v="0.22897421119895187"/>
    <n v="3"/>
    <n v="53.64"/>
    <n v="0.2"/>
    <n v="469"/>
    <x v="0"/>
    <x v="1"/>
    <n v="12.40672935681815"/>
  </r>
  <r>
    <s v="V099"/>
    <x v="24"/>
    <x v="1"/>
    <x v="1"/>
    <s v="Labels"/>
    <s v="OFF-LA-10003930"/>
    <s v="Dot Matrix Printer Tape Reel Labels, White, 5000/Box"/>
    <s v="United States"/>
    <s v="CA-2017-144694"/>
    <x v="241"/>
    <d v="2017-09-26T00:00:00"/>
    <s v="Second Class"/>
    <n v="2"/>
    <n v="9"/>
    <s v="Autumn"/>
    <n v="235.94399999999999"/>
    <n v="158.86521417817639"/>
    <n v="77.078785821823601"/>
    <n v="0.32668254256019907"/>
    <n v="3"/>
    <n v="707.83199999999999"/>
    <n v="0.2"/>
    <n v="411"/>
    <x v="0"/>
    <x v="0"/>
    <n v="219.56074679475711"/>
  </r>
  <r>
    <s v="V024"/>
    <x v="50"/>
    <x v="2"/>
    <x v="0"/>
    <s v="Chairs"/>
    <s v="FUR-CH-10001482"/>
    <s v="Office Star - Mesh Screen back chair with Vinyl seat"/>
    <s v="United States"/>
    <s v="CA-2015-168004"/>
    <x v="242"/>
    <d v="2015-10-09T00:00:00"/>
    <s v="Second Class"/>
    <n v="5"/>
    <n v="10"/>
    <s v="Autumn"/>
    <n v="392.94"/>
    <n v="278.38385956328318"/>
    <n v="114.55614043671682"/>
    <n v="0.29153596079991045"/>
    <n v="3"/>
    <n v="1178.82"/>
    <n v="0"/>
    <n v="194"/>
    <x v="0"/>
    <x v="2"/>
    <n v="117.3958865889261"/>
  </r>
  <r>
    <s v="V119"/>
    <x v="20"/>
    <x v="0"/>
    <x v="1"/>
    <s v="Binders"/>
    <s v="OFF-BI-10001989"/>
    <s v="Premium Transparent Presentation Covers by GBC"/>
    <s v="United States"/>
    <s v="US-2016-123470"/>
    <x v="243"/>
    <d v="2016-08-21T00:00:00"/>
    <s v="Standard Class"/>
    <n v="6"/>
    <n v="8"/>
    <s v="Autumn"/>
    <n v="18.882000000000001"/>
    <n v="13.28236338813424"/>
    <n v="5.5996366118657619"/>
    <n v="0.29655950703663603"/>
    <n v="3"/>
    <n v="56.646000000000001"/>
    <n v="0.7"/>
    <n v="272"/>
    <x v="1"/>
    <x v="2"/>
    <n v="46.624611549886147"/>
  </r>
  <r>
    <s v="V101"/>
    <x v="26"/>
    <x v="1"/>
    <x v="1"/>
    <s v="Appliances"/>
    <s v="OFF-AP-10003287"/>
    <s v="Tripp Lite TLP810NET Broadband Surge for Modem/Fax"/>
    <s v="United States"/>
    <s v="US-2016-123470"/>
    <x v="243"/>
    <d v="2016-08-21T00:00:00"/>
    <s v="Standard Class"/>
    <n v="6"/>
    <n v="8"/>
    <s v="Autumn"/>
    <n v="122.328"/>
    <n v="96.460225530817709"/>
    <n v="25.867774469182294"/>
    <n v="0.21146241636569135"/>
    <n v="3"/>
    <n v="366.98400000000004"/>
    <n v="0.2"/>
    <n v="156"/>
    <x v="1"/>
    <x v="2"/>
    <n v="116.34863149001799"/>
  </r>
  <r>
    <s v="V014"/>
    <x v="30"/>
    <x v="2"/>
    <x v="0"/>
    <s v="Furnishings"/>
    <s v="FUR-FU-10000576"/>
    <s v="Luxo Professional Fluorescent Magnifier Lamp with Clamp-Mount Base"/>
    <s v="United States"/>
    <s v="CA-2016-115917"/>
    <x v="244"/>
    <d v="2016-05-25T00:00:00"/>
    <s v="Standard Class"/>
    <n v="5"/>
    <n v="5"/>
    <s v="Summer"/>
    <n v="1049.2"/>
    <n v="864.8371560619355"/>
    <n v="184.36284393806454"/>
    <n v="0.17571754092457542"/>
    <n v="5"/>
    <n v="5246"/>
    <n v="0"/>
    <n v="201"/>
    <x v="0"/>
    <x v="0"/>
    <n v="361.7534487509414"/>
  </r>
  <r>
    <s v="V099"/>
    <x v="24"/>
    <x v="0"/>
    <x v="1"/>
    <s v="Binders"/>
    <s v="OFF-BI-10004728"/>
    <s v="Wilson Jones Turn Tabs Binder Tool for Ring Binders"/>
    <s v="United States"/>
    <s v="CA-2016-115917"/>
    <x v="244"/>
    <d v="2016-05-25T00:00:00"/>
    <s v="Standard Class"/>
    <n v="5"/>
    <n v="5"/>
    <s v="Summer"/>
    <n v="15.423999999999999"/>
    <n v="11.78066691527154"/>
    <n v="3.6433330847284591"/>
    <n v="0.23621194792067293"/>
    <n v="4"/>
    <n v="61.695999999999998"/>
    <n v="0.2"/>
    <n v="268"/>
    <x v="0"/>
    <x v="1"/>
    <n v="14.50924903780432"/>
  </r>
  <r>
    <s v="V019"/>
    <x v="56"/>
    <x v="3"/>
    <x v="0"/>
    <s v="Furnishings"/>
    <s v="FUR-FU-10000732"/>
    <s v="Eldon 200 Class Desk Accessories"/>
    <s v="United States"/>
    <s v="CA-2016-147067"/>
    <x v="122"/>
    <d v="2016-12-22T00:00:00"/>
    <s v="Standard Class"/>
    <n v="4"/>
    <n v="12"/>
    <s v="Winter"/>
    <n v="18.84"/>
    <n v="14.37857373631355"/>
    <n v="4.4614262636864499"/>
    <n v="0.23680606495151008"/>
    <n v="3"/>
    <n v="56.519999999999996"/>
    <n v="0"/>
    <n v="169"/>
    <x v="0"/>
    <x v="1"/>
    <n v="6.2979172974654301"/>
  </r>
  <r>
    <s v="V108"/>
    <x v="76"/>
    <x v="2"/>
    <x v="1"/>
    <s v="Storage"/>
    <s v="OFF-ST-10000585"/>
    <s v="Economy Rollaway Files"/>
    <s v="United States"/>
    <s v="CA-2017-167913"/>
    <x v="245"/>
    <d v="2017-08-03T00:00:00"/>
    <s v="Second Class"/>
    <n v="4"/>
    <n v="7"/>
    <s v="Summer"/>
    <n v="330.4"/>
    <n v="258.60596442069692"/>
    <n v="71.794035579303056"/>
    <n v="0.21729429654752744"/>
    <n v="2"/>
    <n v="660.8"/>
    <n v="0"/>
    <n v="437"/>
    <x v="0"/>
    <x v="0"/>
    <n v="324.76664196517072"/>
  </r>
  <r>
    <s v="V097"/>
    <x v="25"/>
    <x v="2"/>
    <x v="1"/>
    <s v="Labels"/>
    <s v="OFF-LA-10002787"/>
    <s v="Avery 480"/>
    <s v="United States"/>
    <s v="CA-2017-167913"/>
    <x v="245"/>
    <d v="2017-08-03T00:00:00"/>
    <s v="Second Class"/>
    <n v="4"/>
    <n v="7"/>
    <s v="Summer"/>
    <n v="26.25"/>
    <n v="20.823700174761822"/>
    <n v="5.4262998252381784"/>
    <n v="0.20671618381859727"/>
    <n v="7"/>
    <n v="183.75"/>
    <n v="0"/>
    <n v="148"/>
    <x v="0"/>
    <x v="1"/>
    <n v="9.6679237688347541"/>
  </r>
  <r>
    <s v="V084"/>
    <x v="95"/>
    <x v="3"/>
    <x v="2"/>
    <s v="Accessories"/>
    <s v="TEC-AC-10003832"/>
    <s v="Imation 16GB Mini TravelDrive USB 2.0 Flash Drive"/>
    <s v="United States"/>
    <s v="CA-2017-106103"/>
    <x v="193"/>
    <d v="2017-06-15T00:00:00"/>
    <s v="Standard Class"/>
    <n v="5"/>
    <n v="6"/>
    <s v="Summer"/>
    <n v="132.52000000000001"/>
    <n v="87.433606707513349"/>
    <n v="45.086393292486662"/>
    <n v="0.34022331189621685"/>
    <n v="4"/>
    <n v="530.08000000000004"/>
    <n v="0"/>
    <n v="446"/>
    <x v="0"/>
    <x v="0"/>
    <n v="816.2843555697176"/>
  </r>
  <r>
    <s v="V139"/>
    <x v="2"/>
    <x v="0"/>
    <x v="1"/>
    <s v="Paper"/>
    <s v="OFF-PA-10001934"/>
    <s v="Xerox 1993"/>
    <s v="United States"/>
    <s v="US-2017-127719"/>
    <x v="246"/>
    <d v="2017-07-25T00:00:00"/>
    <s v="Standard Class"/>
    <n v="4"/>
    <n v="7"/>
    <s v="Summer"/>
    <n v="6.48"/>
    <n v="4.3529181278640428"/>
    <n v="2.1270818721359577"/>
    <n v="0.32825337532962306"/>
    <n v="1"/>
    <n v="6.48"/>
    <n v="0"/>
    <n v="104"/>
    <x v="0"/>
    <x v="0"/>
    <n v="15.093969429638349"/>
  </r>
  <r>
    <s v="V113"/>
    <x v="117"/>
    <x v="3"/>
    <x v="1"/>
    <s v="Appliances"/>
    <s v="OFF-AP-10002457"/>
    <s v="Eureka The Boss Plus 12-Amp Hard Box Upright Vacuum, Red"/>
    <s v="United States"/>
    <s v="CA-2017-126221"/>
    <x v="247"/>
    <d v="2018-01-05T00:00:00"/>
    <s v="Standard Class"/>
    <n v="6"/>
    <n v="12"/>
    <s v="Winter"/>
    <n v="209.3"/>
    <n v="149.0582885140814"/>
    <n v="60.241711485918614"/>
    <n v="0.28782470848503877"/>
    <n v="2"/>
    <n v="418.6"/>
    <n v="0"/>
    <n v="301"/>
    <x v="1"/>
    <x v="0"/>
    <n v="165.1570195500835"/>
  </r>
  <r>
    <s v="V111"/>
    <x v="52"/>
    <x v="4"/>
    <x v="1"/>
    <s v="Fasteners"/>
    <s v="OFF-FA-10003112"/>
    <s v="Staples"/>
    <s v="United States"/>
    <s v="CA-2016-103947"/>
    <x v="178"/>
    <d v="2016-04-08T00:00:00"/>
    <s v="Standard Class"/>
    <n v="7"/>
    <n v="4"/>
    <s v="Spring"/>
    <n v="31.56"/>
    <n v="25.048622353088991"/>
    <n v="6.5113776469110078"/>
    <n v="0.2063174159350763"/>
    <n v="5"/>
    <n v="157.79999999999998"/>
    <n v="0.2"/>
    <n v="301"/>
    <x v="1"/>
    <x v="1"/>
    <n v="9.0518297124314664"/>
  </r>
  <r>
    <s v="V106"/>
    <x v="110"/>
    <x v="4"/>
    <x v="1"/>
    <s v="Appliances"/>
    <s v="OFF-AP-10002350"/>
    <s v="Belkin F9H710-06 7 Outlet SurgeMaster Surge Protector"/>
    <s v="United States"/>
    <s v="CA-2016-103947"/>
    <x v="178"/>
    <d v="2016-04-08T00:00:00"/>
    <s v="Standard Class"/>
    <n v="7"/>
    <n v="4"/>
    <s v="Spring"/>
    <n v="30.143999999999998"/>
    <n v="22.358903146604"/>
    <n v="7.7850968533959986"/>
    <n v="0.25826356334248934"/>
    <n v="2"/>
    <n v="60.287999999999997"/>
    <n v="0.2"/>
    <n v="278"/>
    <x v="1"/>
    <x v="2"/>
    <n v="58.388804474830621"/>
  </r>
  <r>
    <s v="V042"/>
    <x v="111"/>
    <x v="1"/>
    <x v="0"/>
    <s v="Furnishings"/>
    <s v="FUR-FU-10001935"/>
    <s v="3M Hangers With Command Adhesive"/>
    <s v="United States"/>
    <s v="CA-2016-160745"/>
    <x v="25"/>
    <d v="2016-12-16T00:00:00"/>
    <s v="Second Class"/>
    <n v="5"/>
    <n v="12"/>
    <s v="Winter"/>
    <n v="14.8"/>
    <n v="9.7988886958751085"/>
    <n v="5.0011113041248922"/>
    <n v="0.3379129259543846"/>
    <n v="4"/>
    <n v="59.2"/>
    <n v="0"/>
    <n v="156"/>
    <x v="0"/>
    <x v="1"/>
    <n v="8.6093885629916507"/>
  </r>
  <r>
    <s v="V090"/>
    <x v="21"/>
    <x v="2"/>
    <x v="2"/>
    <s v="Phones"/>
    <s v="TEC-PH-10003273"/>
    <s v="AT&amp;T TR1909W"/>
    <s v="United States"/>
    <s v="CA-2016-160745"/>
    <x v="25"/>
    <d v="2016-12-16T00:00:00"/>
    <s v="Second Class"/>
    <n v="5"/>
    <n v="12"/>
    <s v="Winter"/>
    <n v="302.37599999999998"/>
    <n v="237.6446056655266"/>
    <n v="64.731394334473379"/>
    <n v="0.21407583384419857"/>
    <n v="3"/>
    <n v="907.12799999999993"/>
    <n v="0.2"/>
    <n v="285"/>
    <x v="0"/>
    <x v="0"/>
    <n v="161.18187169674721"/>
  </r>
  <r>
    <s v="V071"/>
    <x v="114"/>
    <x v="3"/>
    <x v="2"/>
    <s v="Accessories"/>
    <s v="TEC-AC-10001142"/>
    <s v="First Data FD10 PIN Pad"/>
    <s v="United States"/>
    <s v="CA-2016-160745"/>
    <x v="25"/>
    <d v="2016-12-16T00:00:00"/>
    <s v="Second Class"/>
    <n v="5"/>
    <n v="12"/>
    <s v="Winter"/>
    <n v="316"/>
    <n v="207.064495508546"/>
    <n v="108.935504491454"/>
    <n v="0.3447326091501709"/>
    <n v="4"/>
    <n v="1264"/>
    <n v="0"/>
    <n v="191"/>
    <x v="0"/>
    <x v="2"/>
    <n v="74.444664012943193"/>
  </r>
  <r>
    <s v="V100"/>
    <x v="17"/>
    <x v="4"/>
    <x v="1"/>
    <s v="Paper"/>
    <s v="OFF-PA-10000482"/>
    <s v="Snap-A-Way Black Print Carbonless Ruled Speed Letter, Triplicate"/>
    <s v="United States"/>
    <s v="CA-2016-132661"/>
    <x v="248"/>
    <d v="2016-10-29T00:00:00"/>
    <s v="Standard Class"/>
    <n v="6"/>
    <n v="10"/>
    <s v="Autumn"/>
    <n v="379.4"/>
    <n v="272.20991787349419"/>
    <n v="107.19008212650579"/>
    <n v="0.28252525600027883"/>
    <n v="10"/>
    <n v="3794"/>
    <n v="0"/>
    <n v="391"/>
    <x v="1"/>
    <x v="2"/>
    <n v="114.2407777751301"/>
  </r>
  <r>
    <s v="V108"/>
    <x v="76"/>
    <x v="1"/>
    <x v="1"/>
    <s v="Paper"/>
    <s v="OFF-PA-10003892"/>
    <s v="Xerox 1943"/>
    <s v="United States"/>
    <s v="CA-2017-140844"/>
    <x v="249"/>
    <d v="2017-06-23T00:00:00"/>
    <s v="Standard Class"/>
    <n v="4"/>
    <n v="6"/>
    <s v="Summer"/>
    <n v="97.82"/>
    <n v="82.753399559640442"/>
    <n v="15.066600440359551"/>
    <n v="0.15402372153301525"/>
    <n v="2"/>
    <n v="195.64"/>
    <n v="0"/>
    <n v="493"/>
    <x v="0"/>
    <x v="2"/>
    <n v="107.4536856634833"/>
  </r>
  <r>
    <s v="V066"/>
    <x v="124"/>
    <x v="0"/>
    <x v="2"/>
    <s v="Accessories"/>
    <s v="TEC-AC-10001101"/>
    <s v="Sony 16GB Class 10 Micro SDHC R40 Memory Card"/>
    <s v="United States"/>
    <s v="CA-2017-140844"/>
    <x v="249"/>
    <d v="2017-06-23T00:00:00"/>
    <s v="Standard Class"/>
    <n v="4"/>
    <n v="6"/>
    <s v="Summer"/>
    <n v="103.12"/>
    <n v="86.085260335964477"/>
    <n v="17.034739664035527"/>
    <n v="0.16519336369312962"/>
    <n v="8"/>
    <n v="824.96"/>
    <n v="0"/>
    <n v="326"/>
    <x v="0"/>
    <x v="2"/>
    <n v="40.680153834517391"/>
  </r>
  <r>
    <s v="V141"/>
    <x v="67"/>
    <x v="4"/>
    <x v="1"/>
    <s v="Appliances"/>
    <s v="OFF-AP-10002439"/>
    <s v="Tripp Lite Isotel 8 Ultra 8 Outlet Metal Surge"/>
    <s v="United States"/>
    <s v="CA-2016-137239"/>
    <x v="250"/>
    <d v="2016-08-28T00:00:00"/>
    <s v="Standard Class"/>
    <n v="6"/>
    <n v="8"/>
    <s v="Autumn"/>
    <n v="113.55200000000001"/>
    <n v="74.641646499862858"/>
    <n v="38.910353500137148"/>
    <n v="0.34266550567261822"/>
    <n v="2"/>
    <n v="227.10400000000001"/>
    <n v="0.2"/>
    <n v="211"/>
    <x v="1"/>
    <x v="0"/>
    <n v="316.22159319270622"/>
  </r>
  <r>
    <s v="V133"/>
    <x v="42"/>
    <x v="4"/>
    <x v="1"/>
    <s v="Binders"/>
    <s v="OFF-BI-10002827"/>
    <s v="Avery Durable Poly Binders"/>
    <s v="United States"/>
    <s v="CA-2016-137239"/>
    <x v="250"/>
    <d v="2016-08-28T00:00:00"/>
    <s v="Standard Class"/>
    <n v="6"/>
    <n v="8"/>
    <s v="Autumn"/>
    <n v="3.3180000000000001"/>
    <n v="2.5522026446950319"/>
    <n v="0.76579735530496817"/>
    <n v="0.23080089068865828"/>
    <n v="2"/>
    <n v="6.6360000000000001"/>
    <n v="0.7"/>
    <n v="247"/>
    <x v="1"/>
    <x v="1"/>
    <n v="13.025468636482911"/>
  </r>
  <r>
    <s v="V124"/>
    <x v="15"/>
    <x v="1"/>
    <x v="1"/>
    <s v="Envelopes"/>
    <s v="OFF-EN-10002230"/>
    <s v="Airmail Envelopes"/>
    <s v="United States"/>
    <s v="CA-2016-137239"/>
    <x v="250"/>
    <d v="2016-08-28T00:00:00"/>
    <s v="Standard Class"/>
    <n v="6"/>
    <n v="8"/>
    <s v="Autumn"/>
    <n v="134.28800000000001"/>
    <n v="111.22770112799471"/>
    <n v="23.060298872005305"/>
    <n v="0.17172270695821892"/>
    <n v="2"/>
    <n v="268.57600000000002"/>
    <n v="0.2"/>
    <n v="368"/>
    <x v="1"/>
    <x v="2"/>
    <n v="73.360773602791312"/>
  </r>
  <r>
    <s v="V048"/>
    <x v="99"/>
    <x v="1"/>
    <x v="0"/>
    <s v="Chairs"/>
    <s v="FUR-CH-10001215"/>
    <s v="Global Troy Executive Leather Low-Back Tilter"/>
    <s v="United States"/>
    <s v="US-2016-156097"/>
    <x v="251"/>
    <d v="2016-09-19T00:00:00"/>
    <s v="Same Day"/>
    <n v="0"/>
    <n v="9"/>
    <s v="Autumn"/>
    <n v="701.37199999999996"/>
    <n v="456.08423903041842"/>
    <n v="245.28776096958154"/>
    <n v="0.34972562487464792"/>
    <n v="2"/>
    <n v="1402.7439999999999"/>
    <n v="0.3"/>
    <n v="302"/>
    <x v="0"/>
    <x v="0"/>
    <n v="683.14358115780544"/>
  </r>
  <r>
    <s v="V126"/>
    <x v="8"/>
    <x v="2"/>
    <x v="1"/>
    <s v="Binders"/>
    <s v="OFF-BI-10004654"/>
    <s v="Avery Binding System Hidden Tab Executive Style Index Sets"/>
    <s v="United States"/>
    <s v="US-2016-156097"/>
    <x v="251"/>
    <d v="2016-09-19T00:00:00"/>
    <s v="Same Day"/>
    <n v="0"/>
    <n v="9"/>
    <s v="Autumn"/>
    <n v="2.3079999999999998"/>
    <n v="1.767982281599815"/>
    <n v="0.54001771840018487"/>
    <n v="0.23397648110926555"/>
    <n v="2"/>
    <n v="4.6159999999999997"/>
    <n v="0.8"/>
    <n v="477"/>
    <x v="0"/>
    <x v="1"/>
    <n v="18.47942331498863"/>
  </r>
  <r>
    <s v="V130"/>
    <x v="34"/>
    <x v="3"/>
    <x v="1"/>
    <s v="Storage"/>
    <s v="OFF-ST-10001490"/>
    <s v="Hot File 7-Pocket, Floor Stand"/>
    <s v="United States"/>
    <s v="CA-2015-146563"/>
    <x v="252"/>
    <d v="2015-08-28T00:00:00"/>
    <s v="Standard Class"/>
    <n v="4"/>
    <n v="8"/>
    <s v="Autumn"/>
    <n v="999.43200000000002"/>
    <n v="707.73405849935341"/>
    <n v="291.69794150064661"/>
    <n v="0.2918637200936598"/>
    <n v="7"/>
    <n v="6996.0240000000003"/>
    <n v="0.2"/>
    <n v="464"/>
    <x v="0"/>
    <x v="0"/>
    <n v="400.03175912208229"/>
  </r>
  <r>
    <s v="V104"/>
    <x v="81"/>
    <x v="0"/>
    <x v="1"/>
    <s v="Storage"/>
    <s v="OFF-ST-10001511"/>
    <s v="Space Solutions Commercial Steel Shelving"/>
    <s v="United States"/>
    <s v="CA-2015-146563"/>
    <x v="252"/>
    <d v="2015-08-28T00:00:00"/>
    <s v="Standard Class"/>
    <n v="4"/>
    <n v="8"/>
    <s v="Autumn"/>
    <n v="724.08"/>
    <n v="478.8086732884359"/>
    <n v="245.27132671156414"/>
    <n v="0.33873512141139672"/>
    <n v="14"/>
    <n v="10137.120000000001"/>
    <n v="0.2"/>
    <n v="447"/>
    <x v="0"/>
    <x v="0"/>
    <n v="227.27114404227771"/>
  </r>
  <r>
    <s v="V022"/>
    <x v="49"/>
    <x v="0"/>
    <x v="0"/>
    <s v="Tables"/>
    <s v="FUR-TA-10001768"/>
    <s v="Hon Racetrack Conference Tables"/>
    <s v="United States"/>
    <s v="CA-2015-146563"/>
    <x v="252"/>
    <d v="2015-08-28T00:00:00"/>
    <s v="Standard Class"/>
    <n v="4"/>
    <n v="8"/>
    <s v="Autumn"/>
    <n v="918.78499999999997"/>
    <n v="599.16392877659007"/>
    <n v="319.6210712234099"/>
    <n v="0.34787362791448478"/>
    <n v="5"/>
    <n v="4593.9250000000002"/>
    <n v="0.3"/>
    <n v="457"/>
    <x v="0"/>
    <x v="0"/>
    <n v="283.9075282851208"/>
  </r>
  <r>
    <s v="V120"/>
    <x v="91"/>
    <x v="0"/>
    <x v="1"/>
    <s v="Binders"/>
    <s v="OFF-BI-10003981"/>
    <s v="Avery Durable Plastic 1&quot; Binders"/>
    <s v="United States"/>
    <s v="CA-2015-146563"/>
    <x v="252"/>
    <d v="2015-08-28T00:00:00"/>
    <s v="Standard Class"/>
    <n v="4"/>
    <n v="8"/>
    <s v="Autumn"/>
    <n v="2.7240000000000002"/>
    <n v="2.236529040009184"/>
    <n v="0.48747095999081624"/>
    <n v="0.17895409691292813"/>
    <n v="3"/>
    <n v="8.1720000000000006"/>
    <n v="0.8"/>
    <n v="155"/>
    <x v="0"/>
    <x v="1"/>
    <n v="14.685238380282231"/>
  </r>
  <r>
    <s v="V118"/>
    <x v="73"/>
    <x v="1"/>
    <x v="1"/>
    <s v="Storage"/>
    <s v="OFF-ST-10001522"/>
    <s v="Gould Plastics 18-Pocket Panel Bin, 34w x 5-1/4d x 20-1/2h"/>
    <s v="United States"/>
    <s v="CA-2016-123666"/>
    <x v="253"/>
    <d v="2016-03-30T00:00:00"/>
    <s v="Standard Class"/>
    <n v="4"/>
    <n v="3"/>
    <s v="Spring"/>
    <n v="459.95"/>
    <n v="352.71822481111423"/>
    <n v="107.23177518888576"/>
    <n v="0.23313789583408145"/>
    <n v="5"/>
    <n v="2299.75"/>
    <n v="0"/>
    <n v="400"/>
    <x v="0"/>
    <x v="2"/>
    <n v="117.7248391962282"/>
  </r>
  <r>
    <s v="V118"/>
    <x v="73"/>
    <x v="2"/>
    <x v="1"/>
    <s v="Fasteners"/>
    <s v="OFF-FA-10000621"/>
    <s v="OIC Colored Binder Clips, Assorted Sizes"/>
    <s v="United States"/>
    <s v="CA-2016-143308"/>
    <x v="254"/>
    <d v="2016-11-04T00:00:00"/>
    <s v="Same Day"/>
    <n v="0"/>
    <n v="11"/>
    <s v="Winter"/>
    <n v="10.74"/>
    <n v="7.1529609220934889"/>
    <n v="3.5870390779065113"/>
    <n v="0.33398874095963793"/>
    <n v="3"/>
    <n v="32.22"/>
    <n v="0"/>
    <n v="415"/>
    <x v="0"/>
    <x v="1"/>
    <n v="9.493671957577595"/>
  </r>
  <r>
    <s v="V127"/>
    <x v="39"/>
    <x v="1"/>
    <x v="1"/>
    <s v="Supplies"/>
    <s v="OFF-SU-10004231"/>
    <s v="Acme Tagit Stainless Steel Antibacterial Scissors"/>
    <s v="United States"/>
    <s v="CA-2017-132682"/>
    <x v="110"/>
    <d v="2017-06-10T00:00:00"/>
    <s v="Second Class"/>
    <n v="2"/>
    <n v="6"/>
    <s v="Summer"/>
    <n v="23.76"/>
    <n v="18.927080277718051"/>
    <n v="4.8329197222819502"/>
    <n v="0.20340571221725379"/>
    <n v="3"/>
    <n v="71.28"/>
    <n v="0.2"/>
    <n v="284"/>
    <x v="0"/>
    <x v="1"/>
    <n v="8.743443257664568"/>
  </r>
  <r>
    <s v="V108"/>
    <x v="76"/>
    <x v="2"/>
    <x v="1"/>
    <s v="Paper"/>
    <s v="OFF-PA-10000474"/>
    <s v="Easy-staple paper"/>
    <s v="United States"/>
    <s v="CA-2017-132682"/>
    <x v="110"/>
    <d v="2017-06-10T00:00:00"/>
    <s v="Second Class"/>
    <n v="2"/>
    <n v="6"/>
    <s v="Summer"/>
    <n v="85.055999999999997"/>
    <n v="70.57782125464766"/>
    <n v="14.478178745352338"/>
    <n v="0.17021937012500399"/>
    <n v="3"/>
    <n v="255.16800000000001"/>
    <n v="0.2"/>
    <n v="153"/>
    <x v="0"/>
    <x v="2"/>
    <n v="42.204588462307363"/>
  </r>
  <r>
    <s v="V051"/>
    <x v="87"/>
    <x v="2"/>
    <x v="2"/>
    <s v="Phones"/>
    <s v="TEC-PH-10004042"/>
    <s v="ClearOne Communications CHAT 70 OC Speaker Phone"/>
    <s v="United States"/>
    <s v="CA-2017-132682"/>
    <x v="110"/>
    <d v="2017-06-10T00:00:00"/>
    <s v="Second Class"/>
    <n v="2"/>
    <n v="6"/>
    <s v="Summer"/>
    <n v="381.57600000000002"/>
    <n v="302.05103423619988"/>
    <n v="79.524965763800139"/>
    <n v="0.20841186490712241"/>
    <n v="3"/>
    <n v="1144.7280000000001"/>
    <n v="0.2"/>
    <n v="136"/>
    <x v="0"/>
    <x v="0"/>
    <n v="203.3995220340172"/>
  </r>
  <r>
    <s v="V045"/>
    <x v="1"/>
    <x v="1"/>
    <x v="0"/>
    <s v="Furnishings"/>
    <s v="FUR-FU-10003096"/>
    <s v="Master Giant Foot Doorstop, Safety Yellow"/>
    <s v="United States"/>
    <s v="CA-2014-156314"/>
    <x v="163"/>
    <d v="2014-12-26T00:00:00"/>
    <s v="First Class"/>
    <n v="2"/>
    <n v="12"/>
    <s v="Winter"/>
    <n v="30.36"/>
    <n v="22.4022371284256"/>
    <n v="7.9577628715743991"/>
    <n v="0.26211340156700919"/>
    <n v="5"/>
    <n v="151.80000000000001"/>
    <n v="0.2"/>
    <n v="310"/>
    <x v="0"/>
    <x v="1"/>
    <n v="4.3820885431492593"/>
  </r>
  <r>
    <s v="V022"/>
    <x v="49"/>
    <x v="0"/>
    <x v="0"/>
    <s v="Furnishings"/>
    <s v="FUR-FU-10002759"/>
    <s v="12-1/2 Diameter Round Wall Clock"/>
    <s v="United States"/>
    <s v="US-2017-106663"/>
    <x v="255"/>
    <d v="2017-06-13T00:00:00"/>
    <s v="Standard Class"/>
    <n v="4"/>
    <n v="6"/>
    <s v="Summer"/>
    <n v="23.975999999999999"/>
    <n v="17.56172423383013"/>
    <n v="6.4142757661698688"/>
    <n v="0.26752901927635425"/>
    <n v="3"/>
    <n v="71.927999999999997"/>
    <n v="0.6"/>
    <n v="392"/>
    <x v="0"/>
    <x v="2"/>
    <n v="61.155028098385223"/>
  </r>
  <r>
    <s v="V043"/>
    <x v="136"/>
    <x v="0"/>
    <x v="0"/>
    <s v="Tables"/>
    <s v="FUR-TA-10000688"/>
    <s v="Chromcraft Bull-Nose Wood Round Conference Table Top, Wood Base"/>
    <s v="United States"/>
    <s v="US-2017-106663"/>
    <x v="255"/>
    <d v="2017-06-13T00:00:00"/>
    <s v="Standard Class"/>
    <n v="4"/>
    <n v="6"/>
    <s v="Summer"/>
    <n v="108.925"/>
    <n v="90.384842349575507"/>
    <n v="18.54015765042449"/>
    <n v="0.17021030663690145"/>
    <n v="1"/>
    <n v="108.925"/>
    <n v="0.5"/>
    <n v="369"/>
    <x v="0"/>
    <x v="0"/>
    <n v="257.27214938011969"/>
  </r>
  <r>
    <s v="V123"/>
    <x v="14"/>
    <x v="4"/>
    <x v="1"/>
    <s v="Paper"/>
    <s v="OFF-PA-10002377"/>
    <s v="Adams Telephone Message Book W/Dividers/Space For Phone Numbers, 5 1/4&quot;X8 1/2&quot;, 200/Messages"/>
    <s v="United States"/>
    <s v="US-2017-106663"/>
    <x v="255"/>
    <d v="2017-06-13T00:00:00"/>
    <s v="Standard Class"/>
    <n v="4"/>
    <n v="6"/>
    <s v="Summer"/>
    <n v="36.351999999999997"/>
    <n v="27.46531215752761"/>
    <n v="8.8866878424723872"/>
    <n v="0.24446214355392792"/>
    <n v="8"/>
    <n v="290.81599999999997"/>
    <n v="0.2"/>
    <n v="450"/>
    <x v="0"/>
    <x v="2"/>
    <n v="71.445003497426285"/>
  </r>
  <r>
    <s v="V143"/>
    <x v="135"/>
    <x v="2"/>
    <x v="1"/>
    <s v="Art"/>
    <s v="OFF-AR-10001954"/>
    <s v="Newell 331"/>
    <s v="United States"/>
    <s v="CA-2017-111178"/>
    <x v="140"/>
    <d v="2017-06-22T00:00:00"/>
    <s v="Standard Class"/>
    <n v="7"/>
    <n v="6"/>
    <s v="Summer"/>
    <n v="19.559999999999999"/>
    <n v="16.205352629539231"/>
    <n v="3.3546473704607678"/>
    <n v="0.17150548928736031"/>
    <n v="5"/>
    <n v="97.8"/>
    <n v="0.2"/>
    <n v="319"/>
    <x v="1"/>
    <x v="1"/>
    <n v="7.7162898468110948"/>
  </r>
  <r>
    <s v="V097"/>
    <x v="25"/>
    <x v="4"/>
    <x v="1"/>
    <s v="Appliances"/>
    <s v="OFF-AP-10004532"/>
    <s v="Kensington 6 Outlet Guardian Standard Surge Protector"/>
    <s v="United States"/>
    <s v="CA-2017-130351"/>
    <x v="256"/>
    <d v="2017-12-08T00:00:00"/>
    <s v="First Class"/>
    <n v="3"/>
    <n v="12"/>
    <s v="Winter"/>
    <n v="61.44"/>
    <n v="44.901493097644703"/>
    <n v="16.538506902355294"/>
    <n v="0.26918142744718904"/>
    <n v="3"/>
    <n v="184.32"/>
    <n v="0"/>
    <n v="327"/>
    <x v="0"/>
    <x v="1"/>
    <n v="10.57582652404372"/>
  </r>
  <r>
    <s v="V137"/>
    <x v="11"/>
    <x v="2"/>
    <x v="1"/>
    <s v="Paper"/>
    <s v="OFF-PA-10002137"/>
    <s v="Southworth 100% Résumé Paper, 24lb."/>
    <s v="United States"/>
    <s v="CA-2017-130351"/>
    <x v="256"/>
    <d v="2017-12-08T00:00:00"/>
    <s v="First Class"/>
    <n v="3"/>
    <n v="12"/>
    <s v="Winter"/>
    <n v="38.9"/>
    <n v="26.67693912870779"/>
    <n v="12.223060871292208"/>
    <n v="0.31421750311805163"/>
    <n v="5"/>
    <n v="194.5"/>
    <n v="0"/>
    <n v="457"/>
    <x v="0"/>
    <x v="2"/>
    <n v="37.121048753657647"/>
  </r>
  <r>
    <s v="V084"/>
    <x v="95"/>
    <x v="3"/>
    <x v="2"/>
    <s v="Accessories"/>
    <s v="TEC-AC-10003832"/>
    <s v="Imation 16GB Mini TravelDrive USB 2.0 Flash Drive"/>
    <s v="United States"/>
    <s v="CA-2017-130351"/>
    <x v="256"/>
    <d v="2017-12-08T00:00:00"/>
    <s v="First Class"/>
    <n v="3"/>
    <n v="12"/>
    <s v="Winter"/>
    <n v="99.39"/>
    <n v="68.238897417521216"/>
    <n v="31.151102582478785"/>
    <n v="0.3134229055486345"/>
    <n v="3"/>
    <n v="298.17"/>
    <n v="0"/>
    <n v="310"/>
    <x v="0"/>
    <x v="0"/>
    <n v="816.2843555697176"/>
  </r>
  <r>
    <s v="V134"/>
    <x v="36"/>
    <x v="1"/>
    <x v="1"/>
    <s v="Appliances"/>
    <s v="OFF-AP-10000804"/>
    <s v="Hoover Portapower Portable Vacuum"/>
    <s v="United States"/>
    <s v="US-2017-119438"/>
    <x v="257"/>
    <d v="2017-03-23T00:00:00"/>
    <s v="Standard Class"/>
    <n v="5"/>
    <n v="3"/>
    <s v="Spring"/>
    <n v="2.6880000000000002"/>
    <n v="1.922541452120053"/>
    <n v="0.76545854787994716"/>
    <n v="0.28476880501486129"/>
    <n v="3"/>
    <n v="8.0640000000000001"/>
    <n v="0.8"/>
    <n v="397"/>
    <x v="0"/>
    <x v="1"/>
    <n v="10.014244787634601"/>
  </r>
  <r>
    <s v="V055"/>
    <x v="100"/>
    <x v="1"/>
    <x v="2"/>
    <s v="Accessories"/>
    <s v="TEC-AC-10003614"/>
    <s v="Verbatim 25 GB 6x Blu-ray Single Layer Recordable Disc, 10/Pack"/>
    <s v="United States"/>
    <s v="US-2017-119438"/>
    <x v="257"/>
    <d v="2017-03-23T00:00:00"/>
    <s v="Standard Class"/>
    <n v="5"/>
    <n v="3"/>
    <s v="Spring"/>
    <n v="27.815999999999999"/>
    <n v="19.58535506935409"/>
    <n v="8.2306449306459086"/>
    <n v="0.29589606451847528"/>
    <n v="3"/>
    <n v="83.447999999999993"/>
    <n v="0.2"/>
    <n v="100"/>
    <x v="0"/>
    <x v="0"/>
    <n v="10.872383731270711"/>
  </r>
  <r>
    <s v="V045"/>
    <x v="1"/>
    <x v="0"/>
    <x v="0"/>
    <s v="Furnishings"/>
    <s v="FUR-FU-10003553"/>
    <s v="Howard Miller 13-1/2&quot; Diameter Rosebrook Wall Clock"/>
    <s v="United States"/>
    <s v="US-2017-119438"/>
    <x v="257"/>
    <d v="2017-03-23T00:00:00"/>
    <s v="Standard Class"/>
    <n v="5"/>
    <n v="3"/>
    <s v="Spring"/>
    <n v="82.524000000000001"/>
    <n v="64.01668936176948"/>
    <n v="18.507310638230521"/>
    <n v="0.2242657970800073"/>
    <n v="3"/>
    <n v="247.572"/>
    <n v="0.6"/>
    <n v="122"/>
    <x v="0"/>
    <x v="2"/>
    <n v="99.372055102025541"/>
  </r>
  <r>
    <s v="V133"/>
    <x v="42"/>
    <x v="0"/>
    <x v="1"/>
    <s v="Binders"/>
    <s v="OFF-BI-10004632"/>
    <s v="Ibico Hi-Tech Manual Binding System"/>
    <s v="United States"/>
    <s v="US-2017-119438"/>
    <x v="257"/>
    <d v="2017-03-23T00:00:00"/>
    <s v="Standard Class"/>
    <n v="5"/>
    <n v="3"/>
    <s v="Spring"/>
    <n v="182.994"/>
    <n v="151.67251665415711"/>
    <n v="31.321483345842893"/>
    <n v="0.17116125854313743"/>
    <n v="3"/>
    <n v="548.98199999999997"/>
    <n v="0.8"/>
    <n v="383"/>
    <x v="0"/>
    <x v="0"/>
    <n v="342.54001287682269"/>
  </r>
  <r>
    <s v="V100"/>
    <x v="17"/>
    <x v="4"/>
    <x v="1"/>
    <s v="Binders"/>
    <s v="OFF-BI-10003305"/>
    <s v="Avery Hanging File Binders"/>
    <s v="United States"/>
    <s v="CA-2016-164511"/>
    <x v="258"/>
    <d v="2016-11-24T00:00:00"/>
    <s v="Standard Class"/>
    <n v="5"/>
    <n v="11"/>
    <s v="Winter"/>
    <n v="14.352"/>
    <n v="9.8917389303903693"/>
    <n v="4.460261069609631"/>
    <n v="0.31077627296611138"/>
    <n v="3"/>
    <n v="43.055999999999997"/>
    <n v="0.2"/>
    <n v="487"/>
    <x v="0"/>
    <x v="1"/>
    <n v="12.54232831654474"/>
  </r>
  <r>
    <s v="V135"/>
    <x v="51"/>
    <x v="1"/>
    <x v="1"/>
    <s v="Storage"/>
    <s v="OFF-ST-10002583"/>
    <s v="Fellowes Neat Ideas Storage Cubes"/>
    <s v="United States"/>
    <s v="CA-2016-164511"/>
    <x v="258"/>
    <d v="2016-11-24T00:00:00"/>
    <s v="Standard Class"/>
    <n v="5"/>
    <n v="11"/>
    <s v="Winter"/>
    <n v="64.959999999999994"/>
    <n v="51.530550100643268"/>
    <n v="13.429449899356726"/>
    <n v="0.20673414253935848"/>
    <n v="2"/>
    <n v="129.91999999999999"/>
    <n v="0"/>
    <n v="287"/>
    <x v="0"/>
    <x v="1"/>
    <n v="31.57019083460429"/>
  </r>
  <r>
    <s v="V113"/>
    <x v="117"/>
    <x v="3"/>
    <x v="1"/>
    <s v="Storage"/>
    <s v="OFF-ST-10004507"/>
    <s v="Advantus Rolling Storage Box"/>
    <s v="United States"/>
    <s v="CA-2016-164511"/>
    <x v="258"/>
    <d v="2016-11-24T00:00:00"/>
    <s v="Standard Class"/>
    <n v="5"/>
    <n v="11"/>
    <s v="Winter"/>
    <n v="68.599999999999994"/>
    <n v="51.22759154845896"/>
    <n v="17.372408451541034"/>
    <n v="0.25324210570759526"/>
    <n v="4"/>
    <n v="274.39999999999998"/>
    <n v="0"/>
    <n v="117"/>
    <x v="0"/>
    <x v="0"/>
    <n v="20.01649833401326"/>
  </r>
  <r>
    <s v="V060"/>
    <x v="120"/>
    <x v="2"/>
    <x v="2"/>
    <s v="Machines"/>
    <s v="TEC-MA-10004125"/>
    <s v="Cubify CubeX 3D Printer Triple Head Print"/>
    <s v="United States"/>
    <s v="US-2017-168116"/>
    <x v="259"/>
    <d v="2017-11-04T00:00:00"/>
    <s v="Same Day"/>
    <n v="0"/>
    <n v="11"/>
    <s v="Winter"/>
    <n v="7999.98"/>
    <n v="6342.6602990559813"/>
    <n v="1657.3197009440182"/>
    <n v="0.20716548053170361"/>
    <n v="4"/>
    <n v="31999.919999999998"/>
    <n v="0.5"/>
    <n v="148"/>
    <x v="0"/>
    <x v="2"/>
    <n v="132.5509689941303"/>
  </r>
  <r>
    <s v="V112"/>
    <x v="53"/>
    <x v="2"/>
    <x v="1"/>
    <s v="Appliances"/>
    <s v="OFF-AP-10002457"/>
    <s v="Eureka The Boss Plus 12-Amp Hard Box Upright Vacuum, Red"/>
    <s v="United States"/>
    <s v="US-2017-168116"/>
    <x v="259"/>
    <d v="2017-11-04T00:00:00"/>
    <s v="Same Day"/>
    <n v="0"/>
    <n v="11"/>
    <s v="Winter"/>
    <n v="167.44"/>
    <n v="136.15542349764459"/>
    <n v="31.284576502355407"/>
    <n v="0.18684051900594487"/>
    <n v="2"/>
    <n v="334.88"/>
    <n v="0.2"/>
    <n v="146"/>
    <x v="0"/>
    <x v="0"/>
    <n v="165.1570195500835"/>
  </r>
  <r>
    <s v="V049"/>
    <x v="9"/>
    <x v="2"/>
    <x v="2"/>
    <s v="Accessories"/>
    <s v="TEC-AC-10003911"/>
    <s v="NETGEAR AC1750 Dual Band Gigabit Smart WiFi Router"/>
    <s v="United States"/>
    <s v="CA-2014-157784"/>
    <x v="260"/>
    <d v="2014-07-08T00:00:00"/>
    <s v="First Class"/>
    <n v="3"/>
    <n v="7"/>
    <s v="Summer"/>
    <n v="479.97"/>
    <n v="316.24726013042698"/>
    <n v="163.72273986957305"/>
    <n v="0.34111036079249335"/>
    <n v="3"/>
    <n v="1439.91"/>
    <n v="0"/>
    <n v="214"/>
    <x v="0"/>
    <x v="0"/>
    <n v="311.5494599244235"/>
  </r>
  <r>
    <s v="V102"/>
    <x v="66"/>
    <x v="3"/>
    <x v="1"/>
    <s v="Labels"/>
    <s v="OFF-LA-10001934"/>
    <s v="Avery 516"/>
    <s v="United States"/>
    <s v="CA-2014-157784"/>
    <x v="260"/>
    <d v="2014-07-08T00:00:00"/>
    <s v="First Class"/>
    <n v="3"/>
    <n v="7"/>
    <s v="Summer"/>
    <n v="14.62"/>
    <n v="10.94599560001895"/>
    <n v="3.6740043999810492"/>
    <n v="0.2512998905595793"/>
    <n v="2"/>
    <n v="29.24"/>
    <n v="0"/>
    <n v="138"/>
    <x v="0"/>
    <x v="1"/>
    <n v="20.99637647309649"/>
  </r>
  <r>
    <s v="V130"/>
    <x v="34"/>
    <x v="0"/>
    <x v="1"/>
    <s v="Paper"/>
    <s v="OFF-PA-10000304"/>
    <s v="Xerox 1995"/>
    <s v="United States"/>
    <s v="CA-2014-157784"/>
    <x v="260"/>
    <d v="2014-07-08T00:00:00"/>
    <s v="First Class"/>
    <n v="3"/>
    <n v="7"/>
    <s v="Summer"/>
    <n v="19.440000000000001"/>
    <n v="16.43889511912392"/>
    <n v="3.0011048808760812"/>
    <n v="0.15437782309033338"/>
    <n v="3"/>
    <n v="58.320000000000007"/>
    <n v="0"/>
    <n v="316"/>
    <x v="0"/>
    <x v="1"/>
    <n v="12.23101788078163"/>
  </r>
  <r>
    <s v="V013"/>
    <x v="97"/>
    <x v="2"/>
    <x v="0"/>
    <s v="Bookcases"/>
    <s v="FUR-BO-10004015"/>
    <s v="Bush Andora Bookcase, Maple/Graphite Gray Finish"/>
    <s v="United States"/>
    <s v="CA-2017-161480"/>
    <x v="53"/>
    <d v="2017-12-29T00:00:00"/>
    <s v="Standard Class"/>
    <n v="4"/>
    <n v="12"/>
    <s v="Winter"/>
    <n v="191.98400000000001"/>
    <n v="155.27233853068489"/>
    <n v="36.711661469315118"/>
    <n v="0.19122250536146301"/>
    <n v="2"/>
    <n v="383.96800000000002"/>
    <n v="0.2"/>
    <n v="309"/>
    <x v="0"/>
    <x v="0"/>
    <n v="226.8753406407146"/>
  </r>
  <r>
    <s v="V031"/>
    <x v="18"/>
    <x v="0"/>
    <x v="0"/>
    <s v="Furnishings"/>
    <s v="FUR-FU-10004071"/>
    <s v="Luxo Professional Magnifying Clamp-On Fluorescent Lamps"/>
    <s v="United States"/>
    <s v="US-2014-117135"/>
    <x v="261"/>
    <d v="2014-06-23T00:00:00"/>
    <s v="Second Class"/>
    <n v="2"/>
    <n v="6"/>
    <s v="Summer"/>
    <n v="104.01"/>
    <n v="75.881611412310633"/>
    <n v="28.128388587689372"/>
    <n v="0.27043927110556071"/>
    <n v="1"/>
    <n v="104.01"/>
    <n v="0"/>
    <n v="361"/>
    <x v="0"/>
    <x v="0"/>
    <n v="170.16578504799369"/>
  </r>
  <r>
    <s v="V086"/>
    <x v="133"/>
    <x v="3"/>
    <x v="2"/>
    <s v="Phones"/>
    <s v="TEC-PH-10002033"/>
    <s v="Konftel 250 Conference phone - Charcoal black"/>
    <s v="United States"/>
    <s v="US-2014-117135"/>
    <x v="261"/>
    <d v="2014-06-23T00:00:00"/>
    <s v="Second Class"/>
    <n v="2"/>
    <n v="6"/>
    <s v="Summer"/>
    <n v="284.82"/>
    <n v="204.83443781318999"/>
    <n v="79.98556218681"/>
    <n v="0.28082846073593848"/>
    <n v="1"/>
    <n v="284.82"/>
    <n v="0"/>
    <n v="310"/>
    <x v="0"/>
    <x v="0"/>
    <n v="264.64258911218349"/>
  </r>
  <r>
    <s v="V142"/>
    <x v="48"/>
    <x v="3"/>
    <x v="1"/>
    <s v="Storage"/>
    <s v="OFF-ST-10002444"/>
    <s v="Recycled Eldon Regeneration Jumbo File"/>
    <s v="United States"/>
    <s v="US-2014-117135"/>
    <x v="261"/>
    <d v="2014-06-23T00:00:00"/>
    <s v="Second Class"/>
    <n v="2"/>
    <n v="6"/>
    <s v="Summer"/>
    <n v="36.840000000000003"/>
    <n v="25.816593311003039"/>
    <n v="11.023406688996964"/>
    <n v="0.29922385149286002"/>
    <n v="3"/>
    <n v="110.52000000000001"/>
    <n v="0"/>
    <n v="152"/>
    <x v="0"/>
    <x v="1"/>
    <n v="23.811803459629001"/>
  </r>
  <r>
    <s v="V058"/>
    <x v="61"/>
    <x v="4"/>
    <x v="2"/>
    <s v="Accessories"/>
    <s v="TEC-AC-10002253"/>
    <s v="Imation Bio 8GB USB Flash Drive Imation Corp"/>
    <s v="United States"/>
    <s v="CA-2015-131534"/>
    <x v="262"/>
    <d v="2015-04-02T00:00:00"/>
    <s v="Standard Class"/>
    <n v="5"/>
    <n v="3"/>
    <s v="Spring"/>
    <n v="166.24"/>
    <n v="115.93899668635341"/>
    <n v="50.301003313646603"/>
    <n v="0.30258062628516963"/>
    <n v="1"/>
    <n v="166.24"/>
    <n v="0"/>
    <n v="380"/>
    <x v="0"/>
    <x v="0"/>
    <n v="636.65072957365464"/>
  </r>
  <r>
    <s v="V102"/>
    <x v="66"/>
    <x v="4"/>
    <x v="1"/>
    <s v="Paper"/>
    <s v="OFF-PA-10000743"/>
    <s v="Xerox 1977"/>
    <s v="United States"/>
    <s v="CA-2015-131534"/>
    <x v="262"/>
    <d v="2015-04-02T00:00:00"/>
    <s v="Standard Class"/>
    <n v="5"/>
    <n v="3"/>
    <s v="Spring"/>
    <n v="33.4"/>
    <n v="26.751274334052908"/>
    <n v="6.6487256659470901"/>
    <n v="0.19906364269302665"/>
    <n v="5"/>
    <n v="167"/>
    <n v="0"/>
    <n v="454"/>
    <x v="0"/>
    <x v="1"/>
    <n v="12.147073831448729"/>
  </r>
  <r>
    <s v="V131"/>
    <x v="41"/>
    <x v="0"/>
    <x v="1"/>
    <s v="Art"/>
    <s v="OFF-AR-10003373"/>
    <s v="Boston School Pro Electric Pencil Sharpener, 1670"/>
    <s v="United States"/>
    <s v="CA-2015-119291"/>
    <x v="263"/>
    <d v="2015-05-17T00:00:00"/>
    <s v="First Class"/>
    <n v="3"/>
    <n v="5"/>
    <s v="Summer"/>
    <n v="198.27199999999999"/>
    <n v="164.2457677407256"/>
    <n v="34.026232259274394"/>
    <n v="0.17161390543936811"/>
    <n v="8"/>
    <n v="1586.1759999999999"/>
    <n v="0.2"/>
    <n v="420"/>
    <x v="0"/>
    <x v="2"/>
    <n v="48.316693966056107"/>
  </r>
  <r>
    <s v="V126"/>
    <x v="8"/>
    <x v="4"/>
    <x v="1"/>
    <s v="Labels"/>
    <s v="OFF-LA-10002312"/>
    <s v="Avery 490"/>
    <s v="United States"/>
    <s v="CA-2015-119291"/>
    <x v="263"/>
    <d v="2015-05-17T00:00:00"/>
    <s v="First Class"/>
    <n v="3"/>
    <n v="5"/>
    <s v="Summer"/>
    <n v="47.36"/>
    <n v="37.154085946498007"/>
    <n v="10.205914053501992"/>
    <n v="0.21549649606211976"/>
    <n v="4"/>
    <n v="189.44"/>
    <n v="0.2"/>
    <n v="232"/>
    <x v="0"/>
    <x v="1"/>
    <n v="14.947267308775871"/>
  </r>
  <r>
    <s v="V112"/>
    <x v="53"/>
    <x v="2"/>
    <x v="1"/>
    <s v="Envelopes"/>
    <s v="OFF-EN-10000927"/>
    <s v="Jet-Pak Recycled Peel 'N' Seal Padded Mailers"/>
    <s v="United States"/>
    <s v="CA-2015-119291"/>
    <x v="263"/>
    <d v="2015-05-17T00:00:00"/>
    <s v="First Class"/>
    <n v="3"/>
    <n v="5"/>
    <s v="Summer"/>
    <n v="200.98400000000001"/>
    <n v="135.94507450042281"/>
    <n v="65.038925499577203"/>
    <n v="0.32360250318222944"/>
    <n v="7"/>
    <n v="1406.8880000000001"/>
    <n v="0.2"/>
    <n v="363"/>
    <x v="0"/>
    <x v="2"/>
    <n v="79.364793006723076"/>
  </r>
  <r>
    <s v="V107"/>
    <x v="38"/>
    <x v="4"/>
    <x v="1"/>
    <s v="Labels"/>
    <s v="OFF-LA-10003510"/>
    <s v="Avery 4027 File Folder Labels for Dot Matrix Printers, 5000 Labels per Box, White"/>
    <s v="United States"/>
    <s v="CA-2015-119291"/>
    <x v="263"/>
    <d v="2015-05-17T00:00:00"/>
    <s v="First Class"/>
    <n v="3"/>
    <n v="5"/>
    <s v="Summer"/>
    <n v="97.695999999999998"/>
    <n v="78.722495119789713"/>
    <n v="18.973504880210285"/>
    <n v="0.19420963888194281"/>
    <n v="4"/>
    <n v="390.78399999999999"/>
    <n v="0.2"/>
    <n v="394"/>
    <x v="0"/>
    <x v="2"/>
    <n v="112.4655826564489"/>
  </r>
  <r>
    <s v="V125"/>
    <x v="64"/>
    <x v="0"/>
    <x v="1"/>
    <s v="Art"/>
    <s v="OFF-AR-10001118"/>
    <s v="Binney &amp; Smith Crayola Metallic Crayons, 16-Color Pack"/>
    <s v="United States"/>
    <s v="CA-2015-119291"/>
    <x v="263"/>
    <d v="2015-05-17T00:00:00"/>
    <s v="First Class"/>
    <n v="3"/>
    <n v="5"/>
    <s v="Summer"/>
    <n v="2.6960000000000002"/>
    <n v="1.864150119690128"/>
    <n v="0.83184988030987217"/>
    <n v="0.30854965886864694"/>
    <n v="1"/>
    <n v="2.6960000000000002"/>
    <n v="0.2"/>
    <n v="210"/>
    <x v="0"/>
    <x v="1"/>
    <n v="7.6254395283157281"/>
  </r>
  <r>
    <s v="V143"/>
    <x v="135"/>
    <x v="2"/>
    <x v="1"/>
    <s v="Binders"/>
    <s v="OFF-BI-10001575"/>
    <s v="GBC Linen Binding Covers"/>
    <s v="United States"/>
    <s v="CA-2015-119291"/>
    <x v="263"/>
    <d v="2015-05-17T00:00:00"/>
    <s v="First Class"/>
    <n v="3"/>
    <n v="5"/>
    <s v="Summer"/>
    <n v="18.588000000000001"/>
    <n v="15.7428757429555"/>
    <n v="2.8451242570445014"/>
    <n v="0.15306241968175713"/>
    <n v="2"/>
    <n v="37.176000000000002"/>
    <n v="0.7"/>
    <n v="142"/>
    <x v="0"/>
    <x v="1"/>
    <n v="14.716858709203761"/>
  </r>
  <r>
    <s v="V107"/>
    <x v="38"/>
    <x v="4"/>
    <x v="1"/>
    <s v="Binders"/>
    <s v="OFF-BI-10001982"/>
    <s v="Wilson Jones Custom Binder Spines &amp; Labels"/>
    <s v="United States"/>
    <s v="CA-2015-119291"/>
    <x v="263"/>
    <d v="2015-05-17T00:00:00"/>
    <s v="First Class"/>
    <n v="3"/>
    <n v="5"/>
    <s v="Summer"/>
    <n v="4.8959999999999999"/>
    <n v="3.748548672639255"/>
    <n v="1.147451327360745"/>
    <n v="0.23436505869296262"/>
    <n v="3"/>
    <n v="14.687999999999999"/>
    <n v="0.7"/>
    <n v="437"/>
    <x v="0"/>
    <x v="1"/>
    <n v="1.972167480572725"/>
  </r>
  <r>
    <s v="V029"/>
    <x v="54"/>
    <x v="3"/>
    <x v="0"/>
    <s v="Furnishings"/>
    <s v="FUR-FU-10002960"/>
    <s v="Eldon 200 Class Desk Accessories, Burgundy"/>
    <s v="United States"/>
    <s v="CA-2017-114552"/>
    <x v="264"/>
    <d v="2017-09-08T00:00:00"/>
    <s v="Standard Class"/>
    <n v="6"/>
    <n v="9"/>
    <s v="Autumn"/>
    <n v="15.071999999999999"/>
    <n v="12.28260389310242"/>
    <n v="2.7893961068975788"/>
    <n v="0.18507139775063555"/>
    <n v="3"/>
    <n v="45.215999999999994"/>
    <n v="0.2"/>
    <n v="337"/>
    <x v="1"/>
    <x v="1"/>
    <n v="9.5075134919704425"/>
  </r>
  <r>
    <s v="V012"/>
    <x v="19"/>
    <x v="2"/>
    <x v="0"/>
    <s v="Furnishings"/>
    <s v="FUR-FU-10003394"/>
    <s v="Tenex &quot;The Solids&quot; Textured Chair Mats"/>
    <s v="United States"/>
    <s v="CA-2016-163755"/>
    <x v="254"/>
    <d v="2016-11-08T00:00:00"/>
    <s v="Second Class"/>
    <n v="4"/>
    <n v="11"/>
    <s v="Winter"/>
    <n v="209.88"/>
    <n v="146.74691451966501"/>
    <n v="63.133085480334984"/>
    <n v="0.3008056293135839"/>
    <n v="3"/>
    <n v="629.64"/>
    <n v="0"/>
    <n v="478"/>
    <x v="0"/>
    <x v="0"/>
    <n v="193.8788391960299"/>
  </r>
  <r>
    <s v="V016"/>
    <x v="137"/>
    <x v="3"/>
    <x v="0"/>
    <s v="Tables"/>
    <s v="FUR-TA-10002774"/>
    <s v="Laminate Occasional Tables"/>
    <s v="United States"/>
    <s v="CA-2015-142027"/>
    <x v="265"/>
    <d v="2015-04-14T00:00:00"/>
    <s v="Standard Class"/>
    <n v="5"/>
    <n v="4"/>
    <s v="Spring"/>
    <n v="369.91199999999998"/>
    <n v="272.04139277044311"/>
    <n v="97.870607229556867"/>
    <n v="0.26457808135328637"/>
    <n v="3"/>
    <n v="1109.7359999999999"/>
    <n v="0.2"/>
    <n v="488"/>
    <x v="0"/>
    <x v="0"/>
    <n v="284.7583903686305"/>
  </r>
  <r>
    <s v="V122"/>
    <x v="5"/>
    <x v="1"/>
    <x v="1"/>
    <s v="Paper"/>
    <s v="OFF-PA-10001800"/>
    <s v="Xerox 220"/>
    <s v="United States"/>
    <s v="CA-2014-138527"/>
    <x v="171"/>
    <d v="2014-09-17T00:00:00"/>
    <s v="Standard Class"/>
    <n v="5"/>
    <n v="9"/>
    <s v="Autumn"/>
    <n v="10.368"/>
    <n v="6.9965694575220629"/>
    <n v="3.3714305424779374"/>
    <n v="0.32517655695196157"/>
    <n v="2"/>
    <n v="20.736000000000001"/>
    <n v="0.2"/>
    <n v="346"/>
    <x v="0"/>
    <x v="1"/>
    <n v="7.4288210947055964"/>
  </r>
  <r>
    <s v="V133"/>
    <x v="42"/>
    <x v="2"/>
    <x v="1"/>
    <s v="Appliances"/>
    <s v="OFF-AP-10001469"/>
    <s v="Fellowes 8 Outlet Superior Workstation Surge Protector"/>
    <s v="United States"/>
    <s v="CA-2014-138527"/>
    <x v="171"/>
    <d v="2014-09-17T00:00:00"/>
    <s v="Standard Class"/>
    <n v="5"/>
    <n v="9"/>
    <s v="Autumn"/>
    <n v="166.84"/>
    <n v="116.1122598881673"/>
    <n v="50.727740111832702"/>
    <n v="0.30405022843342544"/>
    <n v="5"/>
    <n v="834.2"/>
    <n v="0.2"/>
    <n v="103"/>
    <x v="0"/>
    <x v="0"/>
    <n v="62.537187151326208"/>
  </r>
  <r>
    <s v="V056"/>
    <x v="93"/>
    <x v="1"/>
    <x v="2"/>
    <s v="Accessories"/>
    <s v="TEC-AC-10002399"/>
    <s v="SanDisk Cruzer 32 GB USB Flash Drive"/>
    <s v="United States"/>
    <s v="CA-2014-138527"/>
    <x v="171"/>
    <d v="2014-09-17T00:00:00"/>
    <s v="Standard Class"/>
    <n v="5"/>
    <n v="9"/>
    <s v="Autumn"/>
    <n v="15.215999999999999"/>
    <n v="11.17716847431393"/>
    <n v="4.038831525686069"/>
    <n v="0.26543319700881107"/>
    <n v="1"/>
    <n v="15.215999999999999"/>
    <n v="0.2"/>
    <n v="463"/>
    <x v="0"/>
    <x v="1"/>
    <n v="31.499018879958779"/>
  </r>
  <r>
    <s v="V079"/>
    <x v="138"/>
    <x v="2"/>
    <x v="2"/>
    <s v="Accessories"/>
    <s v="TEC-AC-10003628"/>
    <s v="Logitech 910-002974 M325 Wireless Mouse for Web Scrolling"/>
    <s v="United States"/>
    <s v="CA-2014-112158"/>
    <x v="266"/>
    <d v="2014-12-04T00:00:00"/>
    <s v="First Class"/>
    <n v="2"/>
    <n v="12"/>
    <s v="Winter"/>
    <n v="119.96"/>
    <n v="88.56681842008426"/>
    <n v="31.393181579915733"/>
    <n v="0.26169707885891741"/>
    <n v="4"/>
    <n v="479.84"/>
    <n v="0"/>
    <n v="448"/>
    <x v="0"/>
    <x v="2"/>
    <n v="51.18003243267362"/>
  </r>
  <r>
    <s v="V039"/>
    <x v="43"/>
    <x v="4"/>
    <x v="0"/>
    <s v="Bookcases"/>
    <s v="FUR-BO-10003272"/>
    <s v="O'Sullivan Living Dimensions 5-Shelf Bookcases"/>
    <s v="United States"/>
    <s v="CA-2014-112158"/>
    <x v="266"/>
    <d v="2014-12-04T00:00:00"/>
    <s v="First Class"/>
    <n v="2"/>
    <n v="12"/>
    <s v="Winter"/>
    <n v="883.92"/>
    <n v="720.59205557013013"/>
    <n v="163.32794442986983"/>
    <n v="0.18477684001931152"/>
    <n v="5"/>
    <n v="4419.5999999999995"/>
    <n v="0.2"/>
    <n v="484"/>
    <x v="0"/>
    <x v="0"/>
    <n v="454.22652669042571"/>
  </r>
  <r>
    <s v="V100"/>
    <x v="17"/>
    <x v="4"/>
    <x v="1"/>
    <s v="Binders"/>
    <s v="OFF-BI-10000050"/>
    <s v="Angle-D Binders with Locking Rings, Label Holders"/>
    <s v="United States"/>
    <s v="CA-2014-112158"/>
    <x v="266"/>
    <d v="2014-12-04T00:00:00"/>
    <s v="First Class"/>
    <n v="2"/>
    <n v="12"/>
    <s v="Winter"/>
    <n v="46.72"/>
    <n v="35.210178260001513"/>
    <n v="11.509821739998486"/>
    <n v="0.24635748587325526"/>
    <n v="8"/>
    <n v="373.76"/>
    <n v="0.2"/>
    <n v="449"/>
    <x v="0"/>
    <x v="1"/>
    <n v="15.61301454983416"/>
  </r>
  <r>
    <s v="V103"/>
    <x v="33"/>
    <x v="3"/>
    <x v="1"/>
    <s v="Paper"/>
    <s v="OFF-PA-10004071"/>
    <s v="Eaton Premium Continuous-Feed Paper, 25% Cotton, Letter Size, White, 1000 Shts/Box"/>
    <s v="United States"/>
    <s v="CA-2014-113887"/>
    <x v="267"/>
    <d v="2014-04-07T00:00:00"/>
    <s v="First Class"/>
    <n v="2"/>
    <n v="4"/>
    <s v="Spring"/>
    <n v="55.48"/>
    <n v="45.30867018477425"/>
    <n v="10.171329815225747"/>
    <n v="0.18333326992115623"/>
    <n v="1"/>
    <n v="55.48"/>
    <n v="0"/>
    <n v="411"/>
    <x v="0"/>
    <x v="2"/>
    <n v="67.888419623182671"/>
  </r>
  <r>
    <s v="V118"/>
    <x v="73"/>
    <x v="2"/>
    <x v="1"/>
    <s v="Envelopes"/>
    <s v="OFF-EN-10001219"/>
    <s v="#10- 4 1/8&quot; x 9 1/2&quot; Security-Tint Envelopes"/>
    <s v="United States"/>
    <s v="CA-2017-146136"/>
    <x v="213"/>
    <d v="2017-09-07T00:00:00"/>
    <s v="Standard Class"/>
    <n v="4"/>
    <n v="9"/>
    <s v="Autumn"/>
    <n v="24.448"/>
    <n v="18.066971309606181"/>
    <n v="6.3810286903938191"/>
    <n v="0.2610041185534121"/>
    <n v="4"/>
    <n v="97.792000000000002"/>
    <n v="0.2"/>
    <n v="272"/>
    <x v="0"/>
    <x v="1"/>
    <n v="7.3507531975593201"/>
  </r>
  <r>
    <s v="V108"/>
    <x v="76"/>
    <x v="2"/>
    <x v="1"/>
    <s v="Appliances"/>
    <s v="OFF-AP-10001154"/>
    <s v="Bionaire Personal Warm Mist Humidifier/Vaporizer"/>
    <s v="United States"/>
    <s v="US-2017-100048"/>
    <x v="240"/>
    <d v="2017-05-24T00:00:00"/>
    <s v="Standard Class"/>
    <n v="5"/>
    <n v="5"/>
    <s v="Summer"/>
    <n v="281.33999999999997"/>
    <n v="225.43865895114931"/>
    <n v="55.901341048850668"/>
    <n v="0.19869674077219973"/>
    <n v="6"/>
    <n v="1688.04"/>
    <n v="0"/>
    <n v="292"/>
    <x v="0"/>
    <x v="2"/>
    <n v="97.60931871496696"/>
  </r>
  <r>
    <s v="V090"/>
    <x v="21"/>
    <x v="4"/>
    <x v="2"/>
    <s v="Phones"/>
    <s v="TEC-PH-10003012"/>
    <s v="Nortel Meridian M3904 Professional Digital phone"/>
    <s v="United States"/>
    <s v="US-2017-100048"/>
    <x v="240"/>
    <d v="2017-05-24T00:00:00"/>
    <s v="Standard Class"/>
    <n v="5"/>
    <n v="5"/>
    <s v="Summer"/>
    <n v="307.98"/>
    <n v="243.01215784543939"/>
    <n v="64.967842154560628"/>
    <n v="0.21094825038820905"/>
    <n v="2"/>
    <n v="615.96"/>
    <n v="0"/>
    <n v="102"/>
    <x v="0"/>
    <x v="0"/>
    <n v="211.48956675543121"/>
  </r>
  <r>
    <s v="V094"/>
    <x v="105"/>
    <x v="3"/>
    <x v="2"/>
    <s v="Accessories"/>
    <s v="TEC-AC-10001606"/>
    <s v="Logitech Wireless Performance Mouse MX for PC and Mac"/>
    <s v="United States"/>
    <s v="US-2017-100048"/>
    <x v="240"/>
    <d v="2017-05-24T00:00:00"/>
    <s v="Standard Class"/>
    <n v="5"/>
    <n v="5"/>
    <s v="Summer"/>
    <n v="299.97000000000003"/>
    <n v="236.22826685387119"/>
    <n v="63.741733146128837"/>
    <n v="0.21249369318974842"/>
    <n v="3"/>
    <n v="899.91000000000008"/>
    <n v="0"/>
    <n v="377"/>
    <x v="0"/>
    <x v="2"/>
    <n v="124.582121177731"/>
  </r>
  <r>
    <s v="V120"/>
    <x v="91"/>
    <x v="2"/>
    <x v="1"/>
    <s v="Binders"/>
    <s v="OFF-BI-10003355"/>
    <s v="Cardinal Holdit Business Card Pockets"/>
    <s v="United States"/>
    <s v="CA-2014-153150"/>
    <x v="268"/>
    <d v="2014-07-06T00:00:00"/>
    <s v="Second Class"/>
    <n v="5"/>
    <n v="7"/>
    <s v="Summer"/>
    <n v="19.920000000000002"/>
    <n v="15.81183223701268"/>
    <n v="4.1081677629873212"/>
    <n v="0.20623332143510648"/>
    <n v="5"/>
    <n v="99.600000000000009"/>
    <n v="0.2"/>
    <n v="155"/>
    <x v="0"/>
    <x v="1"/>
    <n v="5.3503969412158039"/>
  </r>
  <r>
    <s v="V001"/>
    <x v="112"/>
    <x v="4"/>
    <x v="0"/>
    <s v="Furnishings"/>
    <s v="FUR-FU-10000010"/>
    <s v="DAX Value U-Channel Document Frames, Easel Back"/>
    <s v="United States"/>
    <s v="CA-2014-130092"/>
    <x v="269"/>
    <d v="2014-01-14T00:00:00"/>
    <s v="First Class"/>
    <n v="3"/>
    <n v="1"/>
    <s v="Winter"/>
    <n v="9.94"/>
    <n v="7.7401240816318637"/>
    <n v="2.1998759183681358"/>
    <n v="0.22131548474528531"/>
    <n v="2"/>
    <n v="19.88"/>
    <n v="0"/>
    <n v="373"/>
    <x v="0"/>
    <x v="1"/>
    <n v="11.9284601763085"/>
  </r>
  <r>
    <s v="V012"/>
    <x v="19"/>
    <x v="1"/>
    <x v="0"/>
    <s v="Furnishings"/>
    <s v="FUR-FU-10002253"/>
    <s v="Howard Miller 13&quot; Diameter Pewter Finish Round Wall Clock"/>
    <s v="United States"/>
    <s v="CA-2017-108910"/>
    <x v="241"/>
    <d v="2017-09-29T00:00:00"/>
    <s v="Standard Class"/>
    <n v="5"/>
    <n v="9"/>
    <s v="Autumn"/>
    <n v="103.056"/>
    <n v="79.728047581198169"/>
    <n v="23.327952418801829"/>
    <n v="0.22636190438986403"/>
    <n v="3"/>
    <n v="309.16800000000001"/>
    <n v="0.2"/>
    <n v="275"/>
    <x v="0"/>
    <x v="2"/>
    <n v="76.147548296836504"/>
  </r>
  <r>
    <s v="V139"/>
    <x v="2"/>
    <x v="3"/>
    <x v="1"/>
    <s v="Binders"/>
    <s v="OFF-BI-10001658"/>
    <s v="GBC Standard Therm-A-Bind Covers"/>
    <s v="United States"/>
    <s v="CA-2014-104472"/>
    <x v="270"/>
    <d v="2014-06-07T00:00:00"/>
    <s v="Standard Class"/>
    <n v="5"/>
    <n v="6"/>
    <s v="Summer"/>
    <n v="59.808"/>
    <n v="46.086329103100297"/>
    <n v="13.721670896899703"/>
    <n v="0.22942868674591529"/>
    <n v="3"/>
    <n v="179.42400000000001"/>
    <n v="0.2"/>
    <n v="215"/>
    <x v="0"/>
    <x v="1"/>
    <n v="29.723319058927249"/>
  </r>
  <r>
    <s v="V033"/>
    <x v="74"/>
    <x v="1"/>
    <x v="0"/>
    <s v="Furnishings"/>
    <s v="FUR-FU-10000246"/>
    <s v="Aluminum Document Frame"/>
    <s v="United States"/>
    <s v="CA-2014-104472"/>
    <x v="270"/>
    <d v="2014-06-07T00:00:00"/>
    <s v="Standard Class"/>
    <n v="5"/>
    <n v="6"/>
    <s v="Summer"/>
    <n v="73.319999999999993"/>
    <n v="49.979028966257417"/>
    <n v="23.340971033742576"/>
    <n v="0.31834384934182458"/>
    <n v="6"/>
    <n v="439.91999999999996"/>
    <n v="0"/>
    <n v="183"/>
    <x v="0"/>
    <x v="1"/>
    <n v="26.7168439752902"/>
  </r>
  <r>
    <s v="V134"/>
    <x v="36"/>
    <x v="0"/>
    <x v="1"/>
    <s v="Paper"/>
    <s v="OFF-PA-10004092"/>
    <s v="Tops Green Bar Computer Printout Paper"/>
    <s v="United States"/>
    <s v="CA-2016-112942"/>
    <x v="271"/>
    <d v="2016-02-18T00:00:00"/>
    <s v="Standard Class"/>
    <n v="5"/>
    <n v="2"/>
    <s v="Spring"/>
    <n v="146.82"/>
    <n v="111.0373227656804"/>
    <n v="35.782677234319593"/>
    <n v="0.24371800323061976"/>
    <n v="3"/>
    <n v="440.46"/>
    <n v="0"/>
    <n v="258"/>
    <x v="0"/>
    <x v="2"/>
    <n v="56.511044348280571"/>
  </r>
  <r>
    <s v="V039"/>
    <x v="43"/>
    <x v="1"/>
    <x v="0"/>
    <s v="Tables"/>
    <s v="FUR-TA-10000198"/>
    <s v="Chromcraft Bull-Nose Wood Oval Conference Tables &amp; Bases"/>
    <s v="United States"/>
    <s v="CA-2016-142335"/>
    <x v="272"/>
    <d v="2016-12-19T00:00:00"/>
    <s v="Standard Class"/>
    <n v="4"/>
    <n v="12"/>
    <s v="Winter"/>
    <n v="1652.94"/>
    <n v="1349.132017208052"/>
    <n v="303.80798279194801"/>
    <n v="0.18379855457061237"/>
    <n v="3"/>
    <n v="4958.82"/>
    <n v="0"/>
    <n v="385"/>
    <x v="0"/>
    <x v="0"/>
    <n v="1478.434481091401"/>
  </r>
  <r>
    <s v="V102"/>
    <x v="66"/>
    <x v="2"/>
    <x v="1"/>
    <s v="Storage"/>
    <s v="OFF-ST-10000036"/>
    <s v="Recycled Data-Pak for Archival Bound Computer Printouts, 12-1/2 x 12-1/2 x 16"/>
    <s v="United States"/>
    <s v="CA-2016-142335"/>
    <x v="272"/>
    <d v="2016-12-19T00:00:00"/>
    <s v="Standard Class"/>
    <n v="4"/>
    <n v="12"/>
    <s v="Winter"/>
    <n v="296.37"/>
    <n v="197.48783441068011"/>
    <n v="98.882165589319897"/>
    <n v="0.33364431484063806"/>
    <n v="3"/>
    <n v="889.11"/>
    <n v="0"/>
    <n v="179"/>
    <x v="0"/>
    <x v="0"/>
    <n v="143.930848429376"/>
  </r>
  <r>
    <s v="V042"/>
    <x v="111"/>
    <x v="4"/>
    <x v="0"/>
    <s v="Furnishings"/>
    <s v="FUR-FU-10000222"/>
    <s v="Seth Thomas 16&quot; Steel Case Clock"/>
    <s v="United States"/>
    <s v="CA-2014-117429"/>
    <x v="273"/>
    <d v="2014-10-13T00:00:00"/>
    <s v="Standard Class"/>
    <n v="6"/>
    <n v="10"/>
    <s v="Autumn"/>
    <n v="129.91999999999999"/>
    <n v="102.7029448157482"/>
    <n v="27.217055184251791"/>
    <n v="0.20949088042065728"/>
    <n v="5"/>
    <n v="649.59999999999991"/>
    <n v="0.2"/>
    <n v="165"/>
    <x v="1"/>
    <x v="1"/>
    <n v="28.165984818571498"/>
  </r>
  <r>
    <s v="V126"/>
    <x v="8"/>
    <x v="0"/>
    <x v="1"/>
    <s v="Supplies"/>
    <s v="OFF-SU-10004664"/>
    <s v="Acme Softgrip Scissors"/>
    <s v="United States"/>
    <s v="CA-2016-114713"/>
    <x v="274"/>
    <d v="2016-07-12T00:00:00"/>
    <s v="Standard Class"/>
    <n v="5"/>
    <n v="7"/>
    <s v="Summer"/>
    <n v="45.584000000000003"/>
    <n v="33.266546315723652"/>
    <n v="12.317453684276352"/>
    <n v="0.27021441041322286"/>
    <n v="7"/>
    <n v="319.08800000000002"/>
    <n v="0.2"/>
    <n v="308"/>
    <x v="0"/>
    <x v="1"/>
    <n v="2.819778714722132"/>
  </r>
  <r>
    <s v="V120"/>
    <x v="91"/>
    <x v="3"/>
    <x v="1"/>
    <s v="Envelopes"/>
    <s v="OFF-EN-10001141"/>
    <s v="Manila Recycled Extra-Heavyweight Clasp Envelopes, 6&quot; x 9&quot;"/>
    <s v="United States"/>
    <s v="CA-2017-144113"/>
    <x v="118"/>
    <d v="2017-09-20T00:00:00"/>
    <s v="Standard Class"/>
    <n v="4"/>
    <n v="9"/>
    <s v="Autumn"/>
    <n v="17.568000000000001"/>
    <n v="14.7136400852406"/>
    <n v="2.8543599147594012"/>
    <n v="0.16247494961062164"/>
    <n v="2"/>
    <n v="35.136000000000003"/>
    <n v="0.2"/>
    <n v="109"/>
    <x v="0"/>
    <x v="0"/>
    <n v="21.693027174647622"/>
  </r>
  <r>
    <s v="V073"/>
    <x v="78"/>
    <x v="0"/>
    <x v="2"/>
    <s v="Phones"/>
    <s v="TEC-PH-10002170"/>
    <s v="ClearSounds CSC500 Amplified Spirit Phone Corded phone"/>
    <s v="United States"/>
    <s v="CA-2017-144113"/>
    <x v="118"/>
    <d v="2017-09-20T00:00:00"/>
    <s v="Standard Class"/>
    <n v="4"/>
    <n v="9"/>
    <s v="Autumn"/>
    <n v="55.991999999999997"/>
    <n v="41.739824268584833"/>
    <n v="14.252175731415164"/>
    <n v="0.25453950084682037"/>
    <n v="1"/>
    <n v="55.991999999999997"/>
    <n v="0.2"/>
    <n v="298"/>
    <x v="0"/>
    <x v="2"/>
    <n v="85.681787348304056"/>
  </r>
  <r>
    <s v="V122"/>
    <x v="5"/>
    <x v="0"/>
    <x v="1"/>
    <s v="Paper"/>
    <s v="OFF-PA-10001954"/>
    <s v="Xerox 1964"/>
    <s v="United States"/>
    <s v="US-2016-150861"/>
    <x v="275"/>
    <d v="2016-12-06T00:00:00"/>
    <s v="First Class"/>
    <n v="3"/>
    <n v="12"/>
    <s v="Winter"/>
    <n v="182.72"/>
    <n v="136.389595568213"/>
    <n v="46.330404431787002"/>
    <n v="0.25355956891301995"/>
    <n v="8"/>
    <n v="1461.76"/>
    <n v="0"/>
    <n v="158"/>
    <x v="0"/>
    <x v="2"/>
    <n v="113.998830815057"/>
  </r>
  <r>
    <s v="V038"/>
    <x v="139"/>
    <x v="3"/>
    <x v="0"/>
    <s v="Tables"/>
    <s v="FUR-TA-10002228"/>
    <s v="Bevis Traditional Conference Table Top, Plinth Base"/>
    <s v="United States"/>
    <s v="US-2016-150861"/>
    <x v="275"/>
    <d v="2016-12-06T00:00:00"/>
    <s v="First Class"/>
    <n v="3"/>
    <n v="12"/>
    <s v="Winter"/>
    <n v="400.03199999999998"/>
    <n v="313.68596274618409"/>
    <n v="86.346037253815894"/>
    <n v="0.21584782530851507"/>
    <n v="2"/>
    <n v="800.06399999999996"/>
    <n v="0.4"/>
    <n v="333"/>
    <x v="0"/>
    <x v="0"/>
    <n v="267.38159805042687"/>
  </r>
  <r>
    <s v="V141"/>
    <x v="67"/>
    <x v="3"/>
    <x v="1"/>
    <s v="Storage"/>
    <s v="OFF-ST-10004634"/>
    <s v="Personal Folder Holder, Ebony"/>
    <s v="United States"/>
    <s v="US-2016-150861"/>
    <x v="275"/>
    <d v="2016-12-06T00:00:00"/>
    <s v="First Class"/>
    <n v="3"/>
    <n v="12"/>
    <s v="Winter"/>
    <n v="33.630000000000003"/>
    <n v="23.856448599350461"/>
    <n v="9.7735514006495414"/>
    <n v="0.2906200238075986"/>
    <n v="3"/>
    <n v="100.89000000000001"/>
    <n v="0"/>
    <n v="406"/>
    <x v="0"/>
    <x v="1"/>
    <n v="14.89988512259966"/>
  </r>
  <r>
    <s v="V001"/>
    <x v="112"/>
    <x v="1"/>
    <x v="0"/>
    <s v="Chairs"/>
    <s v="FUR-CH-10002965"/>
    <s v="Global Leather Highback Executive Chair with Pneumatic Height Adjustment, Black"/>
    <s v="United States"/>
    <s v="US-2016-150861"/>
    <x v="275"/>
    <d v="2016-12-06T00:00:00"/>
    <s v="First Class"/>
    <n v="3"/>
    <n v="12"/>
    <s v="Winter"/>
    <n v="542.64599999999996"/>
    <n v="381.55509531902061"/>
    <n v="161.09090468097935"/>
    <n v="0.29686186700165368"/>
    <n v="3"/>
    <n v="1627.9379999999999"/>
    <n v="0.1"/>
    <n v="343"/>
    <x v="0"/>
    <x v="0"/>
    <n v="285.14444970556752"/>
  </r>
  <r>
    <s v="V142"/>
    <x v="48"/>
    <x v="3"/>
    <x v="1"/>
    <s v="Labels"/>
    <s v="OFF-LA-10001317"/>
    <s v="Avery 520"/>
    <s v="United States"/>
    <s v="US-2016-150861"/>
    <x v="275"/>
    <d v="2016-12-06T00:00:00"/>
    <s v="First Class"/>
    <n v="3"/>
    <n v="12"/>
    <s v="Winter"/>
    <n v="6.3"/>
    <n v="4.9219643579301504"/>
    <n v="1.3780356420698494"/>
    <n v="0.2187358162015634"/>
    <n v="2"/>
    <n v="12.6"/>
    <n v="0"/>
    <n v="478"/>
    <x v="0"/>
    <x v="1"/>
    <n v="8.1584391889625554"/>
  </r>
  <r>
    <s v="V122"/>
    <x v="5"/>
    <x v="2"/>
    <x v="1"/>
    <s v="Storage"/>
    <s v="OFF-ST-10000736"/>
    <s v="Carina Double Wide Media Storage Towers in Natural &amp; Black"/>
    <s v="United States"/>
    <s v="CA-2017-131954"/>
    <x v="276"/>
    <d v="2017-01-25T00:00:00"/>
    <s v="Standard Class"/>
    <n v="4"/>
    <n v="1"/>
    <s v="Winter"/>
    <n v="242.94"/>
    <n v="205.0800562395315"/>
    <n v="37.859943760468497"/>
    <n v="0.15584071688675596"/>
    <n v="3"/>
    <n v="728.81999999999994"/>
    <n v="0"/>
    <n v="492"/>
    <x v="0"/>
    <x v="0"/>
    <n v="202.10615649087771"/>
  </r>
  <r>
    <s v="V096"/>
    <x v="37"/>
    <x v="0"/>
    <x v="2"/>
    <s v="Accessories"/>
    <s v="TEC-AC-10003610"/>
    <s v="Logitech Illuminated - Keyboard"/>
    <s v="United States"/>
    <s v="CA-2017-131954"/>
    <x v="276"/>
    <d v="2017-01-25T00:00:00"/>
    <s v="Standard Class"/>
    <n v="4"/>
    <n v="1"/>
    <s v="Winter"/>
    <n v="179.97"/>
    <n v="135.88797195344239"/>
    <n v="44.08202804655761"/>
    <n v="0.24494097931076075"/>
    <n v="3"/>
    <n v="539.91"/>
    <n v="0"/>
    <n v="153"/>
    <x v="0"/>
    <x v="2"/>
    <n v="45.15883143601777"/>
  </r>
  <r>
    <s v="V101"/>
    <x v="26"/>
    <x v="3"/>
    <x v="1"/>
    <s v="Binders"/>
    <s v="OFF-BI-10003982"/>
    <s v="Wilson Jones Century Plastic Molded Ring Binders"/>
    <s v="United States"/>
    <s v="CA-2017-131954"/>
    <x v="276"/>
    <d v="2017-01-25T00:00:00"/>
    <s v="Standard Class"/>
    <n v="4"/>
    <n v="1"/>
    <s v="Winter"/>
    <n v="99.695999999999998"/>
    <n v="70.755070892623195"/>
    <n v="28.940929107376803"/>
    <n v="0.29029177807912859"/>
    <n v="6"/>
    <n v="598.17599999999993"/>
    <n v="0.2"/>
    <n v="436"/>
    <x v="0"/>
    <x v="2"/>
    <n v="40.811860860539063"/>
  </r>
  <r>
    <s v="V114"/>
    <x v="13"/>
    <x v="4"/>
    <x v="1"/>
    <s v="Binders"/>
    <s v="OFF-BI-10003291"/>
    <s v="Wilson Jones Leather-Like Binders with DublLock Round Rings"/>
    <s v="United States"/>
    <s v="CA-2017-131954"/>
    <x v="276"/>
    <d v="2017-01-25T00:00:00"/>
    <s v="Standard Class"/>
    <n v="4"/>
    <n v="1"/>
    <s v="Winter"/>
    <n v="27.936"/>
    <n v="22.913653279274872"/>
    <n v="5.0223467207251282"/>
    <n v="0.17978045248872881"/>
    <n v="4"/>
    <n v="111.744"/>
    <n v="0.2"/>
    <n v="492"/>
    <x v="0"/>
    <x v="1"/>
    <n v="12.738976162121149"/>
  </r>
  <r>
    <s v="V021"/>
    <x v="28"/>
    <x v="4"/>
    <x v="0"/>
    <s v="Bookcases"/>
    <s v="FUR-BO-10001619"/>
    <s v="O'Sullivan Cherrywood Estates Traditional Bookcase"/>
    <s v="United States"/>
    <s v="CA-2017-131954"/>
    <x v="276"/>
    <d v="2017-01-25T00:00:00"/>
    <s v="Standard Class"/>
    <n v="4"/>
    <n v="1"/>
    <s v="Winter"/>
    <n v="84.98"/>
    <n v="60.330015451860767"/>
    <n v="24.649984548139237"/>
    <n v="0.29006806952387898"/>
    <n v="1"/>
    <n v="84.98"/>
    <n v="0"/>
    <n v="108"/>
    <x v="0"/>
    <x v="0"/>
    <n v="180.26980279569841"/>
  </r>
  <r>
    <s v="V112"/>
    <x v="53"/>
    <x v="4"/>
    <x v="1"/>
    <s v="Binders"/>
    <s v="OFF-BI-10000138"/>
    <s v="Acco Translucent Poly Ring Binders"/>
    <s v="United States"/>
    <s v="CA-2017-131954"/>
    <x v="276"/>
    <d v="2017-01-25T00:00:00"/>
    <s v="Standard Class"/>
    <n v="4"/>
    <n v="1"/>
    <s v="Winter"/>
    <n v="18.72"/>
    <n v="15.149807542200421"/>
    <n v="3.5701924577995783"/>
    <n v="0.19071540907049031"/>
    <n v="5"/>
    <n v="93.6"/>
    <n v="0.2"/>
    <n v="200"/>
    <x v="0"/>
    <x v="1"/>
    <n v="5.9356191637556108"/>
  </r>
  <r>
    <s v="V069"/>
    <x v="83"/>
    <x v="3"/>
    <x v="2"/>
    <s v="Accessories"/>
    <s v="TEC-AC-10001383"/>
    <s v="Logitech Wireless Touch Keyboard K400"/>
    <s v="United States"/>
    <s v="CA-2014-132500"/>
    <x v="78"/>
    <d v="2014-09-12T00:00:00"/>
    <s v="Standard Class"/>
    <n v="4"/>
    <n v="9"/>
    <s v="Autumn"/>
    <n v="49.98"/>
    <n v="35.820208950127324"/>
    <n v="14.159791049872673"/>
    <n v="0.28330914465531559"/>
    <n v="2"/>
    <n v="99.96"/>
    <n v="0"/>
    <n v="394"/>
    <x v="0"/>
    <x v="0"/>
    <n v="132.83150790381021"/>
  </r>
  <r>
    <s v="V100"/>
    <x v="17"/>
    <x v="4"/>
    <x v="1"/>
    <s v="Labels"/>
    <s v="OFF-LA-10003223"/>
    <s v="Avery 508"/>
    <s v="United States"/>
    <s v="CA-2014-112326"/>
    <x v="277"/>
    <d v="2014-01-08T00:00:00"/>
    <s v="Standard Class"/>
    <n v="4"/>
    <n v="1"/>
    <s v="Winter"/>
    <n v="11.784000000000001"/>
    <n v="9.471106445085697"/>
    <n v="2.3128935549143037"/>
    <n v="0.19627406270487979"/>
    <n v="3"/>
    <n v="35.352000000000004"/>
    <n v="0.2"/>
    <n v="302"/>
    <x v="0"/>
    <x v="1"/>
    <n v="7.5151342148139104"/>
  </r>
  <r>
    <s v="V114"/>
    <x v="13"/>
    <x v="0"/>
    <x v="1"/>
    <s v="Storage"/>
    <s v="OFF-ST-10002743"/>
    <s v="SAFCO Boltless Steel Shelving"/>
    <s v="United States"/>
    <s v="CA-2014-112326"/>
    <x v="277"/>
    <d v="2014-01-08T00:00:00"/>
    <s v="Standard Class"/>
    <n v="4"/>
    <n v="1"/>
    <s v="Winter"/>
    <n v="272.73599999999999"/>
    <n v="183.71014909432921"/>
    <n v="89.025850905670779"/>
    <n v="0.32641767462187166"/>
    <n v="3"/>
    <n v="818.20799999999997"/>
    <n v="0.2"/>
    <n v="491"/>
    <x v="0"/>
    <x v="0"/>
    <n v="246.43553028246561"/>
  </r>
  <r>
    <s v="V100"/>
    <x v="17"/>
    <x v="0"/>
    <x v="1"/>
    <s v="Binders"/>
    <s v="OFF-BI-10004094"/>
    <s v="GBC Standard Plastic Binding Systems Combs"/>
    <s v="United States"/>
    <s v="CA-2014-112326"/>
    <x v="277"/>
    <d v="2014-01-08T00:00:00"/>
    <s v="Standard Class"/>
    <n v="4"/>
    <n v="1"/>
    <s v="Winter"/>
    <n v="3.54"/>
    <n v="2.4077134925061321"/>
    <n v="1.1322865074938679"/>
    <n v="0.31985494561973671"/>
    <n v="2"/>
    <n v="7.08"/>
    <n v="0.8"/>
    <n v="252"/>
    <x v="0"/>
    <x v="1"/>
    <n v="9.7671288002155485"/>
  </r>
  <r>
    <s v="V141"/>
    <x v="67"/>
    <x v="3"/>
    <x v="1"/>
    <s v="Supplies"/>
    <s v="OFF-SU-10004498"/>
    <s v="Martin-Yale Premier Letter Opener"/>
    <s v="United States"/>
    <s v="US-2016-146710"/>
    <x v="278"/>
    <d v="2016-09-01T00:00:00"/>
    <s v="Standard Class"/>
    <n v="5"/>
    <n v="8"/>
    <s v="Autumn"/>
    <n v="51.52"/>
    <n v="43.172799923002081"/>
    <n v="8.3472000769979218"/>
    <n v="0.16201863503489755"/>
    <n v="5"/>
    <n v="257.60000000000002"/>
    <n v="0.2"/>
    <n v="209"/>
    <x v="0"/>
    <x v="1"/>
    <n v="21.574343280850989"/>
  </r>
  <r>
    <s v="V134"/>
    <x v="36"/>
    <x v="3"/>
    <x v="1"/>
    <s v="Paper"/>
    <s v="OFF-PA-10002615"/>
    <s v="Ampad Gold Fibre Wirebound Steno Books, 6&quot; x 9&quot;, Gregg Ruled"/>
    <s v="United States"/>
    <s v="US-2016-146710"/>
    <x v="278"/>
    <d v="2016-09-01T00:00:00"/>
    <s v="Standard Class"/>
    <n v="5"/>
    <n v="8"/>
    <s v="Autumn"/>
    <n v="3.528"/>
    <n v="2.90220751987939"/>
    <n v="0.62579248012061006"/>
    <n v="0.17737882089586454"/>
    <n v="1"/>
    <n v="3.528"/>
    <n v="0.2"/>
    <n v="421"/>
    <x v="0"/>
    <x v="1"/>
    <n v="8.8506592127366428"/>
  </r>
  <r>
    <s v="V128"/>
    <x v="72"/>
    <x v="3"/>
    <x v="1"/>
    <s v="Paper"/>
    <s v="OFF-PA-10004971"/>
    <s v="Xerox 196"/>
    <s v="United States"/>
    <s v="US-2016-146710"/>
    <x v="278"/>
    <d v="2016-09-01T00:00:00"/>
    <s v="Standard Class"/>
    <n v="5"/>
    <n v="8"/>
    <s v="Autumn"/>
    <n v="4.6239999999999997"/>
    <n v="3.1398471534684842"/>
    <n v="1.4841528465315155"/>
    <n v="0.32096731110110632"/>
    <n v="1"/>
    <n v="4.6239999999999997"/>
    <n v="0.2"/>
    <n v="365"/>
    <x v="0"/>
    <x v="1"/>
    <n v="4.981733490606314"/>
  </r>
  <r>
    <s v="V101"/>
    <x v="26"/>
    <x v="0"/>
    <x v="1"/>
    <s v="Supplies"/>
    <s v="OFF-SU-10004261"/>
    <s v="Fiskars 8&quot; Scissors, 2/Pack"/>
    <s v="United States"/>
    <s v="US-2016-146710"/>
    <x v="278"/>
    <d v="2016-09-01T00:00:00"/>
    <s v="Standard Class"/>
    <n v="5"/>
    <n v="8"/>
    <s v="Autumn"/>
    <n v="55.167999999999999"/>
    <n v="38.478140706042417"/>
    <n v="16.689859293957582"/>
    <n v="0.30252790193513601"/>
    <n v="4"/>
    <n v="220.672"/>
    <n v="0.2"/>
    <n v="472"/>
    <x v="0"/>
    <x v="1"/>
    <n v="22.936328215300719"/>
  </r>
  <r>
    <s v="V029"/>
    <x v="54"/>
    <x v="0"/>
    <x v="0"/>
    <s v="Tables"/>
    <s v="FUR-TA-10002607"/>
    <s v="KI Conference Tables"/>
    <s v="United States"/>
    <s v="CA-2014-124429"/>
    <x v="279"/>
    <d v="2014-05-27T00:00:00"/>
    <s v="Same Day"/>
    <n v="0"/>
    <n v="5"/>
    <s v="Summer"/>
    <n v="567.12"/>
    <n v="386.51194725033253"/>
    <n v="180.60805274966748"/>
    <n v="0.31846532083098372"/>
    <n v="10"/>
    <n v="5671.2"/>
    <n v="0.2"/>
    <n v="251"/>
    <x v="0"/>
    <x v="0"/>
    <n v="164.46087132007159"/>
  </r>
  <r>
    <s v="V109"/>
    <x v="58"/>
    <x v="4"/>
    <x v="1"/>
    <s v="Storage"/>
    <s v="OFF-ST-10001809"/>
    <s v="Fellowes Officeware Wire Shelving"/>
    <s v="United States"/>
    <s v="CA-2014-124429"/>
    <x v="279"/>
    <d v="2014-05-27T00:00:00"/>
    <s v="Same Day"/>
    <n v="0"/>
    <n v="5"/>
    <s v="Summer"/>
    <n v="359.32"/>
    <n v="279.20771213810491"/>
    <n v="80.112287861895084"/>
    <n v="0.22295527068322132"/>
    <n v="4"/>
    <n v="1437.28"/>
    <n v="0"/>
    <n v="182"/>
    <x v="0"/>
    <x v="0"/>
    <n v="188.56909937758289"/>
  </r>
  <r>
    <s v="V065"/>
    <x v="122"/>
    <x v="3"/>
    <x v="2"/>
    <s v="Phones"/>
    <s v="TEC-PH-10000004"/>
    <s v="Belkin iPhone and iPad Lightning Cable"/>
    <s v="United States"/>
    <s v="CA-2016-150889"/>
    <x v="231"/>
    <d v="2016-03-22T00:00:00"/>
    <s v="Second Class"/>
    <n v="2"/>
    <n v="3"/>
    <s v="Spring"/>
    <n v="11.992000000000001"/>
    <n v="9.2405069247719922"/>
    <n v="2.7514930752280087"/>
    <n v="0.22944405230386997"/>
    <n v="1"/>
    <n v="11.992000000000001"/>
    <n v="0.2"/>
    <n v="494"/>
    <x v="0"/>
    <x v="2"/>
    <n v="42.398122599945388"/>
  </r>
  <r>
    <s v="V137"/>
    <x v="11"/>
    <x v="4"/>
    <x v="1"/>
    <s v="Binders"/>
    <s v="OFF-BI-10003638"/>
    <s v="GBC Durable Plastic Covers"/>
    <s v="United States"/>
    <s v="CA-2017-126074"/>
    <x v="280"/>
    <d v="2017-10-06T00:00:00"/>
    <s v="Standard Class"/>
    <n v="4"/>
    <n v="10"/>
    <s v="Autumn"/>
    <n v="58.05"/>
    <n v="40.434139463358179"/>
    <n v="17.615860536641819"/>
    <n v="0.30346012983017778"/>
    <n v="3"/>
    <n v="174.14999999999998"/>
    <n v="0"/>
    <n v="233"/>
    <x v="0"/>
    <x v="1"/>
    <n v="24.35416507902557"/>
  </r>
  <r>
    <s v="V024"/>
    <x v="50"/>
    <x v="2"/>
    <x v="0"/>
    <s v="Furnishings"/>
    <s v="FUR-FU-10003577"/>
    <s v="Nu-Dell Leatherette Frames"/>
    <s v="United States"/>
    <s v="CA-2017-126074"/>
    <x v="280"/>
    <d v="2017-10-06T00:00:00"/>
    <s v="Standard Class"/>
    <n v="4"/>
    <n v="10"/>
    <s v="Autumn"/>
    <n v="157.74"/>
    <n v="122.8507440598988"/>
    <n v="34.889255940101208"/>
    <n v="0.2211820460257462"/>
    <n v="11"/>
    <n v="1735.14"/>
    <n v="0"/>
    <n v="425"/>
    <x v="0"/>
    <x v="2"/>
    <n v="65.421420712179597"/>
  </r>
  <r>
    <s v="V142"/>
    <x v="48"/>
    <x v="3"/>
    <x v="1"/>
    <s v="Art"/>
    <s v="OFF-AR-10003478"/>
    <s v="Avery Hi-Liter EverBold Pen Style Fluorescent Highlighters, 4/Pack"/>
    <s v="United States"/>
    <s v="CA-2017-126074"/>
    <x v="280"/>
    <d v="2017-10-06T00:00:00"/>
    <s v="Standard Class"/>
    <n v="4"/>
    <n v="10"/>
    <s v="Autumn"/>
    <n v="56.98"/>
    <n v="47.535629323646489"/>
    <n v="9.4443706763535076"/>
    <n v="0.16574887111887518"/>
    <n v="7"/>
    <n v="398.85999999999996"/>
    <n v="0"/>
    <n v="259"/>
    <x v="0"/>
    <x v="1"/>
    <n v="23.518825242770951"/>
  </r>
  <r>
    <s v="V143"/>
    <x v="135"/>
    <x v="3"/>
    <x v="1"/>
    <s v="Binders"/>
    <s v="OFF-BI-10000546"/>
    <s v="Avery Durable Binders"/>
    <s v="United States"/>
    <s v="CA-2017-126074"/>
    <x v="280"/>
    <d v="2017-10-06T00:00:00"/>
    <s v="Standard Class"/>
    <n v="4"/>
    <n v="10"/>
    <s v="Autumn"/>
    <n v="2.88"/>
    <n v="2.116804167843505"/>
    <n v="0.76319583215649489"/>
    <n v="0.26499855283211632"/>
    <n v="1"/>
    <n v="2.88"/>
    <n v="0"/>
    <n v="138"/>
    <x v="0"/>
    <x v="1"/>
    <n v="5.8343025757544096"/>
  </r>
  <r>
    <s v="V056"/>
    <x v="93"/>
    <x v="1"/>
    <x v="2"/>
    <s v="Copiers"/>
    <s v="TEC-CO-10002095"/>
    <s v="Hewlett Packard 610 Color Digital Copier / Printer"/>
    <s v="United States"/>
    <s v="CA-2016-110499"/>
    <x v="281"/>
    <d v="2016-04-09T00:00:00"/>
    <s v="First Class"/>
    <n v="2"/>
    <n v="4"/>
    <s v="Spring"/>
    <n v="1199.9760000000001"/>
    <n v="891.4021352436223"/>
    <n v="308.57386475637782"/>
    <n v="0.25715003029758743"/>
    <n v="3"/>
    <n v="3599.9280000000003"/>
    <n v="0.2"/>
    <n v="275"/>
    <x v="0"/>
    <x v="0"/>
    <n v="512.22110191577383"/>
  </r>
  <r>
    <s v="V020"/>
    <x v="77"/>
    <x v="1"/>
    <x v="0"/>
    <s v="Furnishings"/>
    <s v="FUR-FU-10002759"/>
    <s v="12-1/2 Diameter Round Wall Clock"/>
    <s v="United States"/>
    <s v="CA-2015-135272"/>
    <x v="214"/>
    <d v="2015-12-12T00:00:00"/>
    <s v="Standard Class"/>
    <n v="5"/>
    <n v="12"/>
    <s v="Winter"/>
    <n v="79.92"/>
    <n v="53.142856158432451"/>
    <n v="26.77714384156755"/>
    <n v="0.33504934736696135"/>
    <n v="4"/>
    <n v="319.68"/>
    <n v="0"/>
    <n v="112"/>
    <x v="0"/>
    <x v="0"/>
    <n v="61.155028098385223"/>
  </r>
  <r>
    <s v="V009"/>
    <x v="121"/>
    <x v="0"/>
    <x v="0"/>
    <s v="Tables"/>
    <s v="FUR-TA-10001095"/>
    <s v="Chromcraft Round Conference Tables"/>
    <s v="United States"/>
    <s v="CA-2016-140928"/>
    <x v="31"/>
    <d v="2016-09-22T00:00:00"/>
    <s v="Standard Class"/>
    <n v="4"/>
    <n v="9"/>
    <s v="Autumn"/>
    <n v="383.43799999999999"/>
    <n v="258.91995523363818"/>
    <n v="124.51804476636181"/>
    <n v="0.32474101358332197"/>
    <n v="4"/>
    <n v="1533.752"/>
    <n v="0.45"/>
    <n v="414"/>
    <x v="0"/>
    <x v="0"/>
    <n v="481.01902616952373"/>
  </r>
  <r>
    <s v="V112"/>
    <x v="53"/>
    <x v="0"/>
    <x v="1"/>
    <s v="Storage"/>
    <s v="OFF-ST-10002444"/>
    <s v="Recycled Eldon Regeneration Jumbo File"/>
    <s v="United States"/>
    <s v="CA-2014-106803"/>
    <x v="282"/>
    <d v="2015-01-02T00:00:00"/>
    <s v="Standard Class"/>
    <n v="4"/>
    <n v="12"/>
    <s v="Winter"/>
    <n v="24.56"/>
    <n v="17.494525138513779"/>
    <n v="7.0654748614862193"/>
    <n v="0.28768220120057897"/>
    <n v="2"/>
    <n v="49.12"/>
    <n v="0"/>
    <n v="166"/>
    <x v="0"/>
    <x v="1"/>
    <n v="23.811803459629001"/>
  </r>
  <r>
    <s v="V054"/>
    <x v="108"/>
    <x v="1"/>
    <x v="2"/>
    <s v="Accessories"/>
    <s v="TEC-AC-10001267"/>
    <s v="Imation 32GB Pocket Pro USB 3.0 Flash Drive - 32 GB - Black - 1 P ..."/>
    <s v="United States"/>
    <s v="CA-2014-106803"/>
    <x v="282"/>
    <d v="2015-01-02T00:00:00"/>
    <s v="Standard Class"/>
    <n v="4"/>
    <n v="12"/>
    <s v="Winter"/>
    <n v="119.8"/>
    <n v="96.196334733633421"/>
    <n v="23.603665266366576"/>
    <n v="0.19702558653060581"/>
    <n v="4"/>
    <n v="479.2"/>
    <n v="0"/>
    <n v="347"/>
    <x v="0"/>
    <x v="2"/>
    <n v="36.337139127895021"/>
  </r>
  <r>
    <s v="V141"/>
    <x v="67"/>
    <x v="2"/>
    <x v="1"/>
    <s v="Binders"/>
    <s v="OFF-BI-10000848"/>
    <s v="Angle-D Ring Binders"/>
    <s v="United States"/>
    <s v="CA-2017-117240"/>
    <x v="283"/>
    <d v="2017-07-28T00:00:00"/>
    <s v="Standard Class"/>
    <n v="5"/>
    <n v="7"/>
    <s v="Summer"/>
    <n v="13.128"/>
    <n v="10.15171602755898"/>
    <n v="2.9762839724410206"/>
    <n v="0.22671267309879803"/>
    <n v="3"/>
    <n v="39.384"/>
    <n v="0.2"/>
    <n v="140"/>
    <x v="0"/>
    <x v="1"/>
    <n v="5.18929764033631"/>
  </r>
  <r>
    <s v="V123"/>
    <x v="14"/>
    <x v="1"/>
    <x v="1"/>
    <s v="Paper"/>
    <s v="OFF-PA-10002377"/>
    <s v="Adams Telephone Message Book W/Dividers/Space For Phone Numbers, 5 1/4&quot;X8 1/2&quot;, 200/Messages"/>
    <s v="United States"/>
    <s v="CA-2017-133333"/>
    <x v="65"/>
    <d v="2017-09-22T00:00:00"/>
    <s v="Standard Class"/>
    <n v="4"/>
    <n v="9"/>
    <s v="Autumn"/>
    <n v="22.72"/>
    <n v="18.669530828508769"/>
    <n v="4.0504691714912298"/>
    <n v="0.17827769240718441"/>
    <n v="4"/>
    <n v="90.88"/>
    <n v="0"/>
    <n v="283"/>
    <x v="0"/>
    <x v="2"/>
    <n v="71.445003497426285"/>
  </r>
  <r>
    <s v="V132"/>
    <x v="23"/>
    <x v="4"/>
    <x v="1"/>
    <s v="Paper"/>
    <s v="OFF-PA-10003441"/>
    <s v="Xerox 226"/>
    <s v="United States"/>
    <s v="CA-2015-112319"/>
    <x v="284"/>
    <d v="2015-09-05T00:00:00"/>
    <s v="Standard Class"/>
    <n v="5"/>
    <n v="8"/>
    <s v="Autumn"/>
    <n v="58.32"/>
    <n v="38.272147788149127"/>
    <n v="20.047852211850874"/>
    <n v="0.34375603929785448"/>
    <n v="9"/>
    <n v="524.88"/>
    <n v="0"/>
    <n v="134"/>
    <x v="0"/>
    <x v="1"/>
    <n v="16.128444149728431"/>
  </r>
  <r>
    <s v="V113"/>
    <x v="117"/>
    <x v="2"/>
    <x v="1"/>
    <s v="Labels"/>
    <s v="OFF-LA-10004484"/>
    <s v="Avery 476"/>
    <s v="United States"/>
    <s v="CA-2017-126046"/>
    <x v="132"/>
    <d v="2017-11-07T00:00:00"/>
    <s v="Standard Class"/>
    <n v="4"/>
    <n v="11"/>
    <s v="Winter"/>
    <n v="12.39"/>
    <n v="8.4692319605558186"/>
    <n v="3.920768039444182"/>
    <n v="0.3164461694466652"/>
    <n v="3"/>
    <n v="37.17"/>
    <n v="0"/>
    <n v="436"/>
    <x v="0"/>
    <x v="1"/>
    <n v="5.2559106875550654"/>
  </r>
  <r>
    <s v="V077"/>
    <x v="107"/>
    <x v="3"/>
    <x v="2"/>
    <s v="Phones"/>
    <s v="TEC-PH-10003931"/>
    <s v="JBL Micro Wireless Portable Bluetooth Speaker"/>
    <s v="United States"/>
    <s v="CA-2015-114923"/>
    <x v="285"/>
    <d v="2015-02-13T00:00:00"/>
    <s v="Standard Class"/>
    <n v="5"/>
    <n v="2"/>
    <s v="Spring"/>
    <n v="107.982"/>
    <n v="91.667907483492371"/>
    <n v="16.314092516507628"/>
    <n v="0.15108159245529465"/>
    <n v="3"/>
    <n v="323.94600000000003"/>
    <n v="0.4"/>
    <n v="389"/>
    <x v="0"/>
    <x v="1"/>
    <n v="31.66805374295469"/>
  </r>
  <r>
    <s v="V136"/>
    <x v="10"/>
    <x v="0"/>
    <x v="1"/>
    <s v="Envelopes"/>
    <s v="OFF-EN-10001990"/>
    <s v="Staple envelope"/>
    <s v="United States"/>
    <s v="CA-2014-162775"/>
    <x v="286"/>
    <d v="2014-01-15T00:00:00"/>
    <s v="Second Class"/>
    <n v="2"/>
    <n v="1"/>
    <s v="Winter"/>
    <n v="11.36"/>
    <n v="7.7563761109326279"/>
    <n v="3.6036238890673715"/>
    <n v="0.31722041277001511"/>
    <n v="2"/>
    <n v="22.72"/>
    <n v="0"/>
    <n v="175"/>
    <x v="0"/>
    <x v="1"/>
    <n v="12.138024001733831"/>
  </r>
  <r>
    <s v="V133"/>
    <x v="42"/>
    <x v="3"/>
    <x v="1"/>
    <s v="Envelopes"/>
    <s v="OFF-EN-10001532"/>
    <s v="Brown Kraft Recycled Envelopes"/>
    <s v="United States"/>
    <s v="CA-2014-162775"/>
    <x v="286"/>
    <d v="2014-01-15T00:00:00"/>
    <s v="Second Class"/>
    <n v="2"/>
    <n v="1"/>
    <s v="Winter"/>
    <n v="50.94"/>
    <n v="38.574851465011193"/>
    <n v="12.365148534988805"/>
    <n v="0.24273946868843355"/>
    <n v="3"/>
    <n v="152.82"/>
    <n v="0"/>
    <n v="169"/>
    <x v="0"/>
    <x v="1"/>
    <n v="32.091750790506893"/>
  </r>
  <r>
    <s v="V093"/>
    <x v="68"/>
    <x v="4"/>
    <x v="2"/>
    <s v="Accessories"/>
    <s v="TEC-AC-10003174"/>
    <s v="Plantronics S12 Corded Telephone Headset System"/>
    <s v="United States"/>
    <s v="CA-2014-162775"/>
    <x v="286"/>
    <d v="2014-01-15T00:00:00"/>
    <s v="Second Class"/>
    <n v="2"/>
    <n v="1"/>
    <s v="Winter"/>
    <n v="646.74"/>
    <n v="542.15540173605211"/>
    <n v="104.5845982639479"/>
    <n v="0.1617104219067135"/>
    <n v="6"/>
    <n v="3880.44"/>
    <n v="0"/>
    <n v="333"/>
    <x v="0"/>
    <x v="0"/>
    <n v="147.898983314964"/>
  </r>
  <r>
    <s v="V121"/>
    <x v="7"/>
    <x v="2"/>
    <x v="1"/>
    <s v="Binders"/>
    <s v="OFF-BI-10004187"/>
    <s v="3-ring staple pack"/>
    <s v="United States"/>
    <s v="CA-2014-162775"/>
    <x v="286"/>
    <d v="2014-01-15T00:00:00"/>
    <s v="Second Class"/>
    <n v="2"/>
    <n v="1"/>
    <s v="Winter"/>
    <n v="5.64"/>
    <n v="4.5132704895833893"/>
    <n v="1.1267295104166104"/>
    <n v="0.19977473588946995"/>
    <n v="3"/>
    <n v="16.919999999999998"/>
    <n v="0"/>
    <n v="110"/>
    <x v="0"/>
    <x v="0"/>
    <n v="2.4903200329810362"/>
  </r>
  <r>
    <s v="V141"/>
    <x v="67"/>
    <x v="3"/>
    <x v="1"/>
    <s v="Storage"/>
    <s v="OFF-ST-10000025"/>
    <s v="Fellowes Stor/Drawer Steel Plus Storage Drawers"/>
    <s v="United States"/>
    <s v="CA-2014-162775"/>
    <x v="286"/>
    <d v="2014-01-15T00:00:00"/>
    <s v="Second Class"/>
    <n v="2"/>
    <n v="1"/>
    <s v="Winter"/>
    <n v="572.58000000000004"/>
    <n v="373.47296834294463"/>
    <n v="199.10703165705542"/>
    <n v="0.34773661611836842"/>
    <n v="6"/>
    <n v="3435.4800000000005"/>
    <n v="0"/>
    <n v="467"/>
    <x v="0"/>
    <x v="0"/>
    <n v="210.75003829384511"/>
  </r>
  <r>
    <s v="V041"/>
    <x v="130"/>
    <x v="0"/>
    <x v="0"/>
    <s v="Furnishings"/>
    <s v="FUR-FU-10004306"/>
    <s v="Electrix Halogen Magnifier Lamp"/>
    <s v="United States"/>
    <s v="CA-2014-106810"/>
    <x v="287"/>
    <d v="2014-05-20T00:00:00"/>
    <s v="Standard Class"/>
    <n v="6"/>
    <n v="5"/>
    <s v="Summer"/>
    <n v="310.88"/>
    <n v="215.008078066895"/>
    <n v="95.871921933105"/>
    <n v="0.30838883792172223"/>
    <n v="2"/>
    <n v="621.76"/>
    <n v="0.2"/>
    <n v="382"/>
    <x v="1"/>
    <x v="0"/>
    <n v="309.33796725695782"/>
  </r>
  <r>
    <s v="V033"/>
    <x v="74"/>
    <x v="2"/>
    <x v="0"/>
    <s v="Chairs"/>
    <s v="FUR-CH-10003746"/>
    <s v="Hon 4070 Series Pagoda Round Back Stacking Chairs"/>
    <s v="United States"/>
    <s v="CA-2016-157245"/>
    <x v="288"/>
    <d v="2016-05-24T00:00:00"/>
    <s v="Standard Class"/>
    <n v="5"/>
    <n v="5"/>
    <s v="Summer"/>
    <n v="641.96"/>
    <n v="424.57364411274779"/>
    <n v="217.38635588725225"/>
    <n v="0.33862912936515083"/>
    <n v="2"/>
    <n v="1283.92"/>
    <n v="0"/>
    <n v="403"/>
    <x v="0"/>
    <x v="0"/>
    <n v="495.43145529508871"/>
  </r>
  <r>
    <s v="V105"/>
    <x v="85"/>
    <x v="0"/>
    <x v="1"/>
    <s v="Binders"/>
    <s v="OFF-BI-10001036"/>
    <s v="Cardinal EasyOpen D-Ring Binders"/>
    <s v="United States"/>
    <s v="CA-2017-104220"/>
    <x v="289"/>
    <d v="2017-02-05T00:00:00"/>
    <s v="Standard Class"/>
    <n v="6"/>
    <n v="1"/>
    <s v="Winter"/>
    <n v="18.28"/>
    <n v="13.755228638226599"/>
    <n v="4.5247713617734018"/>
    <n v="0.24752578565500008"/>
    <n v="2"/>
    <n v="36.56"/>
    <n v="0"/>
    <n v="123"/>
    <x v="1"/>
    <x v="1"/>
    <n v="14.31834938362061"/>
  </r>
  <r>
    <s v="V084"/>
    <x v="95"/>
    <x v="3"/>
    <x v="2"/>
    <s v="Phones"/>
    <s v="TEC-PH-10004614"/>
    <s v="AT&amp;T 841000 Phone"/>
    <s v="United States"/>
    <s v="CA-2017-104220"/>
    <x v="289"/>
    <d v="2017-02-05T00:00:00"/>
    <s v="Standard Class"/>
    <n v="6"/>
    <n v="1"/>
    <s v="Winter"/>
    <n v="207"/>
    <n v="157.77881505664001"/>
    <n v="49.221184943359987"/>
    <n v="0.23778350214183569"/>
    <n v="3"/>
    <n v="621"/>
    <n v="0"/>
    <n v="373"/>
    <x v="1"/>
    <x v="0"/>
    <n v="164.77652398671009"/>
  </r>
  <r>
    <s v="V111"/>
    <x v="52"/>
    <x v="1"/>
    <x v="1"/>
    <s v="Binders"/>
    <s v="OFF-BI-10000301"/>
    <s v="GBC Instant Report Kit"/>
    <s v="United States"/>
    <s v="CA-2017-104220"/>
    <x v="289"/>
    <d v="2017-02-05T00:00:00"/>
    <s v="Standard Class"/>
    <n v="6"/>
    <n v="1"/>
    <s v="Winter"/>
    <n v="32.35"/>
    <n v="22.29258876770853"/>
    <n v="10.057411232291471"/>
    <n v="0.31089370115275028"/>
    <n v="5"/>
    <n v="161.75"/>
    <n v="0"/>
    <n v="126"/>
    <x v="1"/>
    <x v="1"/>
    <n v="11.58454798316961"/>
  </r>
  <r>
    <s v="V113"/>
    <x v="117"/>
    <x v="2"/>
    <x v="1"/>
    <s v="Binders"/>
    <s v="OFF-BI-10003910"/>
    <s v="DXL Angle-View Binders with Locking Rings by Samsill"/>
    <s v="United States"/>
    <s v="CA-2017-104220"/>
    <x v="289"/>
    <d v="2017-02-05T00:00:00"/>
    <s v="Standard Class"/>
    <n v="6"/>
    <n v="1"/>
    <s v="Winter"/>
    <n v="7.71"/>
    <n v="5.2874442446979941"/>
    <n v="2.4225557553020058"/>
    <n v="0.31420956618703061"/>
    <n v="1"/>
    <n v="7.71"/>
    <n v="0"/>
    <n v="153"/>
    <x v="1"/>
    <x v="1"/>
    <n v="14.078581040005419"/>
  </r>
  <r>
    <s v="V136"/>
    <x v="10"/>
    <x v="1"/>
    <x v="1"/>
    <s v="Art"/>
    <s v="OFF-AR-10004648"/>
    <s v="Boston 19500 Mighty Mite Electric Pencil Sharpener"/>
    <s v="United States"/>
    <s v="CA-2017-104220"/>
    <x v="289"/>
    <d v="2017-02-05T00:00:00"/>
    <s v="Standard Class"/>
    <n v="6"/>
    <n v="1"/>
    <s v="Winter"/>
    <n v="40.299999999999997"/>
    <n v="32.897730560930242"/>
    <n v="7.4022694390697552"/>
    <n v="0.1836791424086788"/>
    <n v="2"/>
    <n v="80.599999999999994"/>
    <n v="0"/>
    <n v="154"/>
    <x v="1"/>
    <x v="2"/>
    <n v="64.511476692135943"/>
  </r>
  <r>
    <s v="V015"/>
    <x v="79"/>
    <x v="2"/>
    <x v="0"/>
    <s v="Furnishings"/>
    <s v="FUR-FU-10002597"/>
    <s v="C-Line Magnetic Cubicle Keepers, Clear Polypropylene"/>
    <s v="United States"/>
    <s v="CA-2017-104220"/>
    <x v="289"/>
    <d v="2017-02-05T00:00:00"/>
    <s v="Standard Class"/>
    <n v="6"/>
    <n v="1"/>
    <s v="Winter"/>
    <n v="34.58"/>
    <n v="28.109143016689409"/>
    <n v="6.4708569833105898"/>
    <n v="0.18712715394189097"/>
    <n v="7"/>
    <n v="242.06"/>
    <n v="0"/>
    <n v="475"/>
    <x v="1"/>
    <x v="1"/>
    <n v="8.4936264283733305"/>
  </r>
  <r>
    <s v="V132"/>
    <x v="23"/>
    <x v="2"/>
    <x v="1"/>
    <s v="Art"/>
    <s v="OFF-AR-10003405"/>
    <s v="Dixon My First Ticonderoga Pencil, #2"/>
    <s v="United States"/>
    <s v="CA-2014-165974"/>
    <x v="290"/>
    <d v="2014-07-06T00:00:00"/>
    <s v="Standard Class"/>
    <n v="7"/>
    <n v="6"/>
    <s v="Summer"/>
    <n v="32.76"/>
    <n v="24.879680358660409"/>
    <n v="7.8803196413395895"/>
    <n v="0.24054699759888859"/>
    <n v="7"/>
    <n v="229.32"/>
    <n v="0.2"/>
    <n v="332"/>
    <x v="1"/>
    <x v="1"/>
    <n v="11.52316362810144"/>
  </r>
  <r>
    <s v="V046"/>
    <x v="70"/>
    <x v="0"/>
    <x v="0"/>
    <s v="Chairs"/>
    <s v="FUR-CH-10002335"/>
    <s v="Hon GuestStacker Chair"/>
    <s v="United States"/>
    <s v="CA-2015-144267"/>
    <x v="291"/>
    <d v="2015-08-23T00:00:00"/>
    <s v="First Class"/>
    <n v="2"/>
    <n v="8"/>
    <s v="Autumn"/>
    <n v="544.00800000000004"/>
    <n v="418.38274155223792"/>
    <n v="125.62525844776212"/>
    <n v="0.23092538794973991"/>
    <n v="3"/>
    <n v="1632.0240000000001"/>
    <n v="0.2"/>
    <n v="376"/>
    <x v="0"/>
    <x v="0"/>
    <n v="386.00510075645383"/>
  </r>
  <r>
    <s v="V123"/>
    <x v="14"/>
    <x v="0"/>
    <x v="1"/>
    <s v="Paper"/>
    <s v="OFF-PA-10000157"/>
    <s v="Xerox 191"/>
    <s v="United States"/>
    <s v="CA-2015-144267"/>
    <x v="291"/>
    <d v="2015-08-23T00:00:00"/>
    <s v="First Class"/>
    <n v="2"/>
    <n v="8"/>
    <s v="Autumn"/>
    <n v="59.94"/>
    <n v="41.628037834572581"/>
    <n v="18.311962165427417"/>
    <n v="0.30550487429808837"/>
    <n v="3"/>
    <n v="179.82"/>
    <n v="0"/>
    <n v="470"/>
    <x v="0"/>
    <x v="2"/>
    <n v="48.166121936481453"/>
  </r>
  <r>
    <s v="V102"/>
    <x v="66"/>
    <x v="3"/>
    <x v="1"/>
    <s v="Paper"/>
    <s v="OFF-PA-10001947"/>
    <s v="Xerox 1974"/>
    <s v="United States"/>
    <s v="CA-2015-144267"/>
    <x v="291"/>
    <d v="2015-08-23T00:00:00"/>
    <s v="First Class"/>
    <n v="2"/>
    <n v="8"/>
    <s v="Autumn"/>
    <n v="23.92"/>
    <n v="18.84960256951431"/>
    <n v="5.0703974304856914"/>
    <n v="0.21197313672599041"/>
    <n v="4"/>
    <n v="95.68"/>
    <n v="0"/>
    <n v="219"/>
    <x v="0"/>
    <x v="1"/>
    <n v="6.4775666212964067"/>
  </r>
  <r>
    <s v="V097"/>
    <x v="25"/>
    <x v="4"/>
    <x v="1"/>
    <s v="Paper"/>
    <s v="OFF-PA-10003657"/>
    <s v="Xerox 1927"/>
    <s v="United States"/>
    <s v="CA-2015-144267"/>
    <x v="291"/>
    <d v="2015-08-23T00:00:00"/>
    <s v="First Class"/>
    <n v="2"/>
    <n v="8"/>
    <s v="Autumn"/>
    <n v="4.28"/>
    <n v="3.5605376511992359"/>
    <n v="0.71946234880076432"/>
    <n v="0.16809867962634678"/>
    <n v="1"/>
    <n v="4.28"/>
    <n v="0"/>
    <n v="324"/>
    <x v="0"/>
    <x v="1"/>
    <n v="7.545434858243758"/>
  </r>
  <r>
    <s v="V120"/>
    <x v="91"/>
    <x v="3"/>
    <x v="1"/>
    <s v="Binders"/>
    <s v="OFF-BI-10001098"/>
    <s v="Acco D-Ring Binder w/DublLock"/>
    <s v="United States"/>
    <s v="US-2015-157014"/>
    <x v="292"/>
    <d v="2015-10-06T00:00:00"/>
    <s v="Second Class"/>
    <n v="3"/>
    <n v="10"/>
    <s v="Autumn"/>
    <n v="32.07"/>
    <n v="26.372676367674799"/>
    <n v="5.697323632325201"/>
    <n v="0.17765274812364207"/>
    <n v="5"/>
    <n v="160.35"/>
    <n v="0.7"/>
    <n v="157"/>
    <x v="0"/>
    <x v="1"/>
    <n v="16.65643947880552"/>
  </r>
  <r>
    <s v="V078"/>
    <x v="32"/>
    <x v="1"/>
    <x v="2"/>
    <s v="Accessories"/>
    <s v="TEC-AC-10002167"/>
    <s v="Imation 8gb Micro Traveldrive Usb 2.0 Flash Drive"/>
    <s v="United States"/>
    <s v="US-2015-157014"/>
    <x v="292"/>
    <d v="2015-10-06T00:00:00"/>
    <s v="Second Class"/>
    <n v="3"/>
    <n v="10"/>
    <s v="Autumn"/>
    <n v="24"/>
    <n v="19.837134484349399"/>
    <n v="4.1628655156506014"/>
    <n v="0.17345272981877505"/>
    <n v="2"/>
    <n v="48"/>
    <n v="0.2"/>
    <n v="354"/>
    <x v="0"/>
    <x v="1"/>
    <n v="32.008648384906401"/>
  </r>
  <r>
    <s v="V017"/>
    <x v="84"/>
    <x v="3"/>
    <x v="0"/>
    <s v="Bookcases"/>
    <s v="FUR-BO-10004409"/>
    <s v="Safco Value Mate Series Steel Bookcases, Baked Enamel Finish on Steel, Gray"/>
    <s v="United States"/>
    <s v="US-2015-157014"/>
    <x v="292"/>
    <d v="2015-10-06T00:00:00"/>
    <s v="Second Class"/>
    <n v="3"/>
    <n v="10"/>
    <s v="Autumn"/>
    <n v="35.49"/>
    <n v="27.91629156991679"/>
    <n v="7.5737084300832116"/>
    <n v="0.21340401324551173"/>
    <n v="1"/>
    <n v="35.49"/>
    <n v="0.5"/>
    <n v="275"/>
    <x v="0"/>
    <x v="2"/>
    <n v="67.698202171106431"/>
  </r>
  <r>
    <s v="V082"/>
    <x v="131"/>
    <x v="0"/>
    <x v="2"/>
    <s v="Accessories"/>
    <s v="TEC-AC-10000057"/>
    <s v="Microsoft Natural Ergonomic Keyboard 4000"/>
    <s v="United States"/>
    <s v="US-2015-157014"/>
    <x v="292"/>
    <d v="2015-10-06T00:00:00"/>
    <s v="Second Class"/>
    <n v="3"/>
    <n v="10"/>
    <s v="Autumn"/>
    <n v="47.984000000000002"/>
    <n v="39.275363947406639"/>
    <n v="8.7086360525933628"/>
    <n v="0.18149041456721746"/>
    <n v="2"/>
    <n v="95.968000000000004"/>
    <n v="0.2"/>
    <n v="153"/>
    <x v="0"/>
    <x v="2"/>
    <n v="43.376779608449503"/>
  </r>
  <r>
    <s v="V117"/>
    <x v="104"/>
    <x v="4"/>
    <x v="1"/>
    <s v="Envelopes"/>
    <s v="OFF-EN-10000056"/>
    <s v="Cameo Buff Policy Envelopes"/>
    <s v="United States"/>
    <s v="CA-2015-154921"/>
    <x v="293"/>
    <d v="2015-05-28T00:00:00"/>
    <s v="Standard Class"/>
    <n v="5"/>
    <n v="5"/>
    <s v="Summer"/>
    <n v="186.69"/>
    <n v="142.1760387911086"/>
    <n v="44.513961208891402"/>
    <n v="0.23843784460277145"/>
    <n v="3"/>
    <n v="560.06999999999994"/>
    <n v="0"/>
    <n v="245"/>
    <x v="0"/>
    <x v="2"/>
    <n v="88.991075847525295"/>
  </r>
  <r>
    <s v="V105"/>
    <x v="85"/>
    <x v="3"/>
    <x v="1"/>
    <s v="Binders"/>
    <s v="OFF-BI-10000014"/>
    <s v="Heavy-Duty E-Z-D Binders"/>
    <s v="United States"/>
    <s v="CA-2017-129567"/>
    <x v="294"/>
    <d v="2017-03-21T00:00:00"/>
    <s v="Second Class"/>
    <n v="4"/>
    <n v="3"/>
    <s v="Spring"/>
    <n v="17.456"/>
    <n v="11.459225473836071"/>
    <n v="5.9967745261639287"/>
    <n v="0.34353657917987679"/>
    <n v="2"/>
    <n v="34.911999999999999"/>
    <n v="0.2"/>
    <n v="358"/>
    <x v="0"/>
    <x v="1"/>
    <n v="27.270323884870059"/>
  </r>
  <r>
    <s v="V039"/>
    <x v="43"/>
    <x v="2"/>
    <x v="0"/>
    <s v="Chairs"/>
    <s v="FUR-CH-10004675"/>
    <s v="Lifetime Advantage Folding Chairs, 4/Carton"/>
    <s v="United States"/>
    <s v="CA-2015-154620"/>
    <x v="295"/>
    <d v="2015-12-16T00:00:00"/>
    <s v="Standard Class"/>
    <n v="4"/>
    <n v="12"/>
    <s v="Winter"/>
    <n v="348.928"/>
    <n v="290.11616014776098"/>
    <n v="58.811839852239018"/>
    <n v="0.16855007294410027"/>
    <n v="2"/>
    <n v="697.85599999999999"/>
    <n v="0.2"/>
    <n v="251"/>
    <x v="0"/>
    <x v="0"/>
    <n v="416.91294804505532"/>
  </r>
  <r>
    <s v="V118"/>
    <x v="73"/>
    <x v="1"/>
    <x v="1"/>
    <s v="Binders"/>
    <s v="OFF-BI-10001543"/>
    <s v="GBC VeloBinder Manual Binding System"/>
    <s v="United States"/>
    <s v="CA-2015-115938"/>
    <x v="153"/>
    <d v="2015-06-30T00:00:00"/>
    <s v="Standard Class"/>
    <n v="4"/>
    <n v="6"/>
    <s v="Summer"/>
    <n v="143.96"/>
    <n v="102.93923608402029"/>
    <n v="41.020763915979714"/>
    <n v="0.28494556762975626"/>
    <n v="4"/>
    <n v="575.84"/>
    <n v="0"/>
    <n v="484"/>
    <x v="0"/>
    <x v="2"/>
    <n v="91.610533498766245"/>
  </r>
  <r>
    <s v="V140"/>
    <x v="80"/>
    <x v="3"/>
    <x v="1"/>
    <s v="Storage"/>
    <s v="OFF-ST-10001321"/>
    <s v="Decoflex Hanging Personal Folder File, Blue"/>
    <s v="United States"/>
    <s v="CA-2015-115938"/>
    <x v="153"/>
    <d v="2015-06-30T00:00:00"/>
    <s v="Standard Class"/>
    <n v="4"/>
    <n v="6"/>
    <s v="Summer"/>
    <n v="15.42"/>
    <n v="12.754199097743591"/>
    <n v="2.6658009022564091"/>
    <n v="0.17287943594399541"/>
    <n v="1"/>
    <n v="15.42"/>
    <n v="0"/>
    <n v="361"/>
    <x v="0"/>
    <x v="1"/>
    <n v="30.4129938677533"/>
  </r>
  <r>
    <s v="V109"/>
    <x v="58"/>
    <x v="0"/>
    <x v="1"/>
    <s v="Binders"/>
    <s v="OFF-BI-10001132"/>
    <s v="Acco PRESSTEX Data Binder with Storage Hooks, Dark Blue, 9 1/2&quot; X 11&quot;"/>
    <s v="United States"/>
    <s v="CA-2015-115938"/>
    <x v="153"/>
    <d v="2015-06-30T00:00:00"/>
    <s v="Standard Class"/>
    <n v="4"/>
    <n v="6"/>
    <s v="Summer"/>
    <n v="43.04"/>
    <n v="36.48869044933646"/>
    <n v="6.5513095506635395"/>
    <n v="0.15221444123288894"/>
    <n v="8"/>
    <n v="344.32"/>
    <n v="0"/>
    <n v="118"/>
    <x v="0"/>
    <x v="0"/>
    <n v="18.267589103838159"/>
  </r>
  <r>
    <s v="V026"/>
    <x v="134"/>
    <x v="0"/>
    <x v="0"/>
    <s v="Chairs"/>
    <s v="FUR-CH-10003199"/>
    <s v="Office Star - Contemporary Task Swivel Chair"/>
    <s v="United States"/>
    <s v="CA-2015-115938"/>
    <x v="153"/>
    <d v="2015-06-30T00:00:00"/>
    <s v="Standard Class"/>
    <n v="4"/>
    <n v="6"/>
    <s v="Summer"/>
    <n v="332.94"/>
    <n v="224.26991699062671"/>
    <n v="108.67008300937329"/>
    <n v="0.32639539559492187"/>
    <n v="3"/>
    <n v="998.81999999999994"/>
    <n v="0"/>
    <n v="441"/>
    <x v="0"/>
    <x v="0"/>
    <n v="159.69812481136611"/>
  </r>
  <r>
    <s v="V061"/>
    <x v="47"/>
    <x v="0"/>
    <x v="2"/>
    <s v="Phones"/>
    <s v="TEC-PH-10001530"/>
    <s v="Cisco Unified IP Phone 7945G VoIP phone"/>
    <s v="United States"/>
    <s v="CA-2016-105256"/>
    <x v="244"/>
    <d v="2016-05-20T00:00:00"/>
    <s v="Same Day"/>
    <n v="0"/>
    <n v="5"/>
    <s v="Summer"/>
    <n v="1363.96"/>
    <n v="900.48890187023005"/>
    <n v="463.47109812976998"/>
    <n v="0.33979815986522333"/>
    <n v="5"/>
    <n v="6819.8"/>
    <n v="0.2"/>
    <n v="470"/>
    <x v="0"/>
    <x v="0"/>
    <n v="386.58985834473202"/>
  </r>
  <r>
    <s v="V140"/>
    <x v="80"/>
    <x v="0"/>
    <x v="1"/>
    <s v="Labels"/>
    <s v="OFF-LA-10001569"/>
    <s v="Avery 499"/>
    <s v="United States"/>
    <s v="CA-2014-156433"/>
    <x v="59"/>
    <d v="2014-09-26T00:00:00"/>
    <s v="Standard Class"/>
    <n v="6"/>
    <n v="9"/>
    <s v="Autumn"/>
    <n v="9.9600000000000009"/>
    <n v="7.8635189385179691"/>
    <n v="2.0964810614820317"/>
    <n v="0.21049006641385859"/>
    <n v="2"/>
    <n v="19.920000000000002"/>
    <n v="0"/>
    <n v="270"/>
    <x v="1"/>
    <x v="1"/>
    <n v="9.2735521173241509"/>
  </r>
  <r>
    <s v="V101"/>
    <x v="26"/>
    <x v="3"/>
    <x v="1"/>
    <s v="Paper"/>
    <s v="OFF-PA-10003724"/>
    <s v="Wirebound Message Book, 4 per Page"/>
    <s v="United States"/>
    <s v="CA-2014-156433"/>
    <x v="59"/>
    <d v="2014-09-26T00:00:00"/>
    <s v="Standard Class"/>
    <n v="6"/>
    <n v="9"/>
    <s v="Autumn"/>
    <n v="21.72"/>
    <n v="17.236243762557422"/>
    <n v="4.4837562374425772"/>
    <n v="0.20643444923768772"/>
    <n v="4"/>
    <n v="86.88"/>
    <n v="0"/>
    <n v="478"/>
    <x v="1"/>
    <x v="1"/>
    <n v="14.847044438925501"/>
  </r>
  <r>
    <s v="V113"/>
    <x v="117"/>
    <x v="1"/>
    <x v="1"/>
    <s v="Binders"/>
    <s v="OFF-BI-10000546"/>
    <s v="Avery Durable Binders"/>
    <s v="United States"/>
    <s v="CA-2017-151428"/>
    <x v="296"/>
    <d v="2017-09-26T00:00:00"/>
    <s v="Standard Class"/>
    <n v="5"/>
    <n v="9"/>
    <s v="Autumn"/>
    <n v="20.16"/>
    <n v="14.526490525291701"/>
    <n v="5.6335094747082994"/>
    <n v="0.2794399541025942"/>
    <n v="7"/>
    <n v="141.12"/>
    <n v="0"/>
    <n v="491"/>
    <x v="0"/>
    <x v="1"/>
    <n v="5.8343025757544096"/>
  </r>
  <r>
    <s v="V117"/>
    <x v="104"/>
    <x v="1"/>
    <x v="1"/>
    <s v="Paper"/>
    <s v="OFF-PA-10000176"/>
    <s v="Xerox 1887"/>
    <s v="United States"/>
    <s v="CA-2015-124653"/>
    <x v="100"/>
    <d v="2015-12-26T00:00:00"/>
    <s v="First Class"/>
    <n v="2"/>
    <n v="12"/>
    <s v="Winter"/>
    <n v="132.79"/>
    <n v="98.342803322935112"/>
    <n v="34.447196677064881"/>
    <n v="0.25941107520946521"/>
    <n v="7"/>
    <n v="929.53"/>
    <n v="0"/>
    <n v="296"/>
    <x v="0"/>
    <x v="2"/>
    <n v="41.384548330264508"/>
  </r>
  <r>
    <s v="V123"/>
    <x v="14"/>
    <x v="4"/>
    <x v="1"/>
    <s v="Paper"/>
    <s v="OFF-PA-10002365"/>
    <s v="Xerox 1967"/>
    <s v="United States"/>
    <s v="CA-2015-124653"/>
    <x v="100"/>
    <d v="2015-12-26T00:00:00"/>
    <s v="First Class"/>
    <n v="2"/>
    <n v="12"/>
    <s v="Winter"/>
    <n v="12.96"/>
    <n v="9.2817403283553084"/>
    <n v="3.6782596716446925"/>
    <n v="0.28381633268863365"/>
    <n v="2"/>
    <n v="25.92"/>
    <n v="0"/>
    <n v="172"/>
    <x v="0"/>
    <x v="1"/>
    <n v="8.2170897037819888"/>
  </r>
  <r>
    <s v="V128"/>
    <x v="72"/>
    <x v="1"/>
    <x v="1"/>
    <s v="Labels"/>
    <s v="OFF-LA-10002271"/>
    <s v="Smead Alpha-Z Color-Coded Second Alphabetical Labels and Starter Set"/>
    <s v="United States"/>
    <s v="CA-2015-124653"/>
    <x v="100"/>
    <d v="2015-12-26T00:00:00"/>
    <s v="First Class"/>
    <n v="2"/>
    <n v="12"/>
    <s v="Winter"/>
    <n v="21.56"/>
    <n v="17.240811529106669"/>
    <n v="4.3191884708933301"/>
    <n v="0.20033341701731588"/>
    <n v="7"/>
    <n v="150.91999999999999"/>
    <n v="0"/>
    <n v="402"/>
    <x v="0"/>
    <x v="1"/>
    <n v="6.8677784472127508"/>
  </r>
  <r>
    <s v="V014"/>
    <x v="30"/>
    <x v="0"/>
    <x v="0"/>
    <s v="Chairs"/>
    <s v="FUR-CH-10002647"/>
    <s v="Situations Contoured Folding Chairs, 4/Set"/>
    <s v="United States"/>
    <s v="CA-2015-101910"/>
    <x v="154"/>
    <d v="2015-12-03T00:00:00"/>
    <s v="Standard Class"/>
    <n v="6"/>
    <n v="11"/>
    <s v="Winter"/>
    <n v="283.92"/>
    <n v="201.46775967906689"/>
    <n v="82.452240320933129"/>
    <n v="0.29040659453695805"/>
    <n v="5"/>
    <n v="1419.6000000000001"/>
    <n v="0.2"/>
    <n v="184"/>
    <x v="1"/>
    <x v="0"/>
    <n v="155.0969267858006"/>
  </r>
  <r>
    <s v="V048"/>
    <x v="99"/>
    <x v="2"/>
    <x v="0"/>
    <s v="Furnishings"/>
    <s v="FUR-FU-10004090"/>
    <s v="Executive Impressions 14&quot; Contract Wall Clock"/>
    <s v="United States"/>
    <s v="CA-2017-105809"/>
    <x v="297"/>
    <d v="2017-02-23T00:00:00"/>
    <s v="First Class"/>
    <n v="3"/>
    <n v="2"/>
    <s v="Spring"/>
    <n v="22.23"/>
    <n v="16.16981447227791"/>
    <n v="6.0601855277220906"/>
    <n v="0.27261293422051691"/>
    <n v="1"/>
    <n v="22.23"/>
    <n v="0"/>
    <n v="383"/>
    <x v="0"/>
    <x v="1"/>
    <n v="21.845590610987319"/>
  </r>
  <r>
    <s v="V053"/>
    <x v="89"/>
    <x v="3"/>
    <x v="2"/>
    <s v="Phones"/>
    <s v="TEC-PH-10001580"/>
    <s v="Logitech Mobile Speakerphone P710e - speaker phone"/>
    <s v="United States"/>
    <s v="CA-2017-105809"/>
    <x v="297"/>
    <d v="2017-02-23T00:00:00"/>
    <s v="First Class"/>
    <n v="3"/>
    <n v="2"/>
    <s v="Spring"/>
    <n v="215.96799999999999"/>
    <n v="150.8903831251238"/>
    <n v="65.077616874876185"/>
    <n v="0.30132990477698635"/>
    <n v="2"/>
    <n v="431.93599999999998"/>
    <n v="0.2"/>
    <n v="401"/>
    <x v="0"/>
    <x v="0"/>
    <n v="222.94185316176049"/>
  </r>
  <r>
    <s v="V143"/>
    <x v="135"/>
    <x v="4"/>
    <x v="1"/>
    <s v="Appliances"/>
    <s v="OFF-AP-10000576"/>
    <s v="Belkin 7 Outlet SurgeMaster II"/>
    <s v="United States"/>
    <s v="CA-2016-136133"/>
    <x v="298"/>
    <d v="2016-08-23T00:00:00"/>
    <s v="Second Class"/>
    <n v="5"/>
    <n v="8"/>
    <s v="Autumn"/>
    <n v="355.32"/>
    <n v="299.41451470133831"/>
    <n v="55.905485298661688"/>
    <n v="0.15733841410182847"/>
    <n v="9"/>
    <n v="3197.88"/>
    <n v="0"/>
    <n v="231"/>
    <x v="0"/>
    <x v="2"/>
    <n v="126.6854499707276"/>
  </r>
  <r>
    <s v="V129"/>
    <x v="4"/>
    <x v="0"/>
    <x v="1"/>
    <s v="Paper"/>
    <s v="OFF-PA-10003953"/>
    <s v="Xerox 218"/>
    <s v="United States"/>
    <s v="CA-2016-115504"/>
    <x v="299"/>
    <d v="2016-03-17T00:00:00"/>
    <s v="Standard Class"/>
    <n v="5"/>
    <n v="3"/>
    <s v="Spring"/>
    <n v="12.96"/>
    <n v="9.5904532888214415"/>
    <n v="3.3695467111785593"/>
    <n v="0.25999588820822217"/>
    <n v="2"/>
    <n v="25.92"/>
    <n v="0"/>
    <n v="219"/>
    <x v="0"/>
    <x v="1"/>
    <n v="4.2590906071601724"/>
  </r>
  <r>
    <s v="V008"/>
    <x v="0"/>
    <x v="0"/>
    <x v="0"/>
    <s v="Furnishings"/>
    <s v="FUR-FU-10000794"/>
    <s v="Eldon Stackable Tray, Side-Load, Legal, Smoke"/>
    <s v="United States"/>
    <s v="CA-2017-135783"/>
    <x v="300"/>
    <d v="2017-04-24T00:00:00"/>
    <s v="First Class"/>
    <n v="2"/>
    <n v="4"/>
    <s v="Spring"/>
    <n v="18.28"/>
    <n v="13.079843139616861"/>
    <n v="5.2001568603831405"/>
    <n v="0.28447247595093766"/>
    <n v="2"/>
    <n v="36.56"/>
    <n v="0"/>
    <n v="315"/>
    <x v="0"/>
    <x v="1"/>
    <n v="18.95310739694154"/>
  </r>
  <r>
    <s v="V122"/>
    <x v="5"/>
    <x v="2"/>
    <x v="1"/>
    <s v="Art"/>
    <s v="OFF-AR-10001897"/>
    <s v="Model L Table or Wall-Mount Pencil Sharpener"/>
    <s v="United States"/>
    <s v="CA-2014-134313"/>
    <x v="301"/>
    <d v="2014-11-07T00:00:00"/>
    <s v="Standard Class"/>
    <n v="6"/>
    <n v="11"/>
    <s v="Winter"/>
    <n v="43.176000000000002"/>
    <n v="33.021328154915153"/>
    <n v="10.154671845084849"/>
    <n v="0.23519251077183734"/>
    <n v="3"/>
    <n v="129.52800000000002"/>
    <n v="0.2"/>
    <n v="235"/>
    <x v="1"/>
    <x v="1"/>
    <n v="35.30809631231908"/>
  </r>
  <r>
    <s v="V096"/>
    <x v="37"/>
    <x v="4"/>
    <x v="2"/>
    <s v="Phones"/>
    <s v="TEC-PH-10001795"/>
    <s v="ClearOne CHATAttach 160 - speaker phone"/>
    <s v="United States"/>
    <s v="CA-2014-134313"/>
    <x v="301"/>
    <d v="2014-11-07T00:00:00"/>
    <s v="Standard Class"/>
    <n v="6"/>
    <n v="11"/>
    <s v="Winter"/>
    <n v="1983.9680000000001"/>
    <n v="1537.813319656849"/>
    <n v="446.15468034315109"/>
    <n v="0.2248799780758314"/>
    <n v="4"/>
    <n v="7935.8720000000003"/>
    <n v="0.2"/>
    <n v="215"/>
    <x v="1"/>
    <x v="0"/>
    <n v="906.95515484989676"/>
  </r>
  <r>
    <s v="V039"/>
    <x v="43"/>
    <x v="2"/>
    <x v="0"/>
    <s v="Furnishings"/>
    <s v="FUR-FU-10003347"/>
    <s v="Coloredge Poster Frame"/>
    <s v="United States"/>
    <s v="CA-2015-140921"/>
    <x v="302"/>
    <d v="2015-02-05T00:00:00"/>
    <s v="First Class"/>
    <n v="2"/>
    <n v="2"/>
    <s v="Spring"/>
    <n v="28.4"/>
    <n v="23.16147263011803"/>
    <n v="5.2385273698819681"/>
    <n v="0.184455189080351"/>
    <n v="2"/>
    <n v="56.8"/>
    <n v="0"/>
    <n v="160"/>
    <x v="0"/>
    <x v="1"/>
    <n v="32.068115005406852"/>
  </r>
  <r>
    <s v="V055"/>
    <x v="100"/>
    <x v="2"/>
    <x v="2"/>
    <s v="Accessories"/>
    <s v="TEC-AC-10004901"/>
    <s v="Kensington SlimBlade Notebook Wireless Mouse with Nano Receiver "/>
    <s v="United States"/>
    <s v="CA-2015-140921"/>
    <x v="302"/>
    <d v="2015-02-05T00:00:00"/>
    <s v="First Class"/>
    <n v="2"/>
    <n v="2"/>
    <s v="Spring"/>
    <n v="149.97"/>
    <n v="118.96668064560519"/>
    <n v="31.003319354394804"/>
    <n v="0.20673014172431023"/>
    <n v="3"/>
    <n v="449.90999999999997"/>
    <n v="0"/>
    <n v="116"/>
    <x v="0"/>
    <x v="0"/>
    <n v="105.2959184568266"/>
  </r>
  <r>
    <s v="V105"/>
    <x v="85"/>
    <x v="1"/>
    <x v="1"/>
    <s v="Art"/>
    <s v="OFF-AR-10003190"/>
    <s v="Newell 32"/>
    <s v="United States"/>
    <s v="CA-2014-151995"/>
    <x v="303"/>
    <d v="2014-10-15T00:00:00"/>
    <s v="First Class"/>
    <n v="2"/>
    <n v="10"/>
    <s v="Autumn"/>
    <n v="11.52"/>
    <n v="8.8980330703288733"/>
    <n v="2.6219669296711263"/>
    <n v="0.2276012959783964"/>
    <n v="4"/>
    <n v="46.08"/>
    <n v="0"/>
    <n v="133"/>
    <x v="0"/>
    <x v="1"/>
    <n v="3.3913961726698929"/>
  </r>
  <r>
    <s v="V012"/>
    <x v="19"/>
    <x v="3"/>
    <x v="0"/>
    <s v="Tables"/>
    <s v="FUR-TA-10002903"/>
    <s v="Bevis Round Bullnose 29&quot; High Table Top"/>
    <s v="United States"/>
    <s v="CA-2014-151995"/>
    <x v="303"/>
    <d v="2014-10-15T00:00:00"/>
    <s v="First Class"/>
    <n v="2"/>
    <n v="10"/>
    <s v="Autumn"/>
    <n v="1298.55"/>
    <n v="1066.0007536101659"/>
    <n v="232.54924638983402"/>
    <n v="0.17908378298088948"/>
    <n v="5"/>
    <n v="6492.75"/>
    <n v="0"/>
    <n v="119"/>
    <x v="0"/>
    <x v="0"/>
    <n v="427.53661821065111"/>
  </r>
  <r>
    <s v="V101"/>
    <x v="26"/>
    <x v="3"/>
    <x v="1"/>
    <s v="Appliances"/>
    <s v="OFF-AP-10000240"/>
    <s v="Belkin F9G930V10-GRY 9 Outlet Surge"/>
    <s v="United States"/>
    <s v="CA-2014-151995"/>
    <x v="303"/>
    <d v="2014-10-15T00:00:00"/>
    <s v="First Class"/>
    <n v="2"/>
    <n v="10"/>
    <s v="Autumn"/>
    <n v="213.92"/>
    <n v="146.49514315938541"/>
    <n v="67.424856840614581"/>
    <n v="0.31518725149875926"/>
    <n v="4"/>
    <n v="855.68"/>
    <n v="0"/>
    <n v="307"/>
    <x v="0"/>
    <x v="2"/>
    <n v="115.5960024775943"/>
  </r>
  <r>
    <s v="V064"/>
    <x v="63"/>
    <x v="1"/>
    <x v="2"/>
    <s v="Accessories"/>
    <s v="TEC-AC-10001101"/>
    <s v="Sony 16GB Class 10 Micro SDHC R40 Memory Card"/>
    <s v="United States"/>
    <s v="CA-2014-151995"/>
    <x v="303"/>
    <d v="2014-10-15T00:00:00"/>
    <s v="First Class"/>
    <n v="2"/>
    <n v="10"/>
    <s v="Autumn"/>
    <n v="25.78"/>
    <n v="21.828703413488061"/>
    <n v="3.9512965865119405"/>
    <n v="0.15326984431776339"/>
    <n v="2"/>
    <n v="51.56"/>
    <n v="0"/>
    <n v="261"/>
    <x v="0"/>
    <x v="2"/>
    <n v="40.680153834517391"/>
  </r>
  <r>
    <s v="V010"/>
    <x v="129"/>
    <x v="2"/>
    <x v="0"/>
    <s v="Furnishings"/>
    <s v="FUR-FU-10000794"/>
    <s v="Eldon Stackable Tray, Side-Load, Legal, Smoke"/>
    <s v="United States"/>
    <s v="CA-2017-143686"/>
    <x v="304"/>
    <d v="2017-05-14T00:00:00"/>
    <s v="Same Day"/>
    <n v="0"/>
    <n v="5"/>
    <s v="Summer"/>
    <n v="18.28"/>
    <n v="15.18197839366144"/>
    <n v="3.0980216063385608"/>
    <n v="0.16947601785221886"/>
    <n v="2"/>
    <n v="36.56"/>
    <n v="0"/>
    <n v="398"/>
    <x v="0"/>
    <x v="1"/>
    <n v="18.95310739694154"/>
  </r>
  <r>
    <s v="V050"/>
    <x v="115"/>
    <x v="2"/>
    <x v="2"/>
    <s v="Accessories"/>
    <s v="TEC-AC-10001838"/>
    <s v="Razer Tiamat Over Ear 7.1 Surround Sound PC Gaming Headset"/>
    <s v="United States"/>
    <s v="CA-2017-143686"/>
    <x v="304"/>
    <d v="2017-05-14T00:00:00"/>
    <s v="Same Day"/>
    <n v="0"/>
    <n v="5"/>
    <s v="Summer"/>
    <n v="1399.93"/>
    <n v="1015.956309751854"/>
    <n v="383.97369024814611"/>
    <n v="0.27428063563760052"/>
    <n v="7"/>
    <n v="9799.51"/>
    <n v="0"/>
    <n v="109"/>
    <x v="0"/>
    <x v="0"/>
    <n v="496.20862034161928"/>
  </r>
  <r>
    <s v="V104"/>
    <x v="81"/>
    <x v="4"/>
    <x v="1"/>
    <s v="Paper"/>
    <s v="OFF-PA-10000061"/>
    <s v="Xerox 205"/>
    <s v="United States"/>
    <s v="CA-2015-106565"/>
    <x v="305"/>
    <d v="2015-03-23T00:00:00"/>
    <s v="First Class"/>
    <n v="3"/>
    <n v="3"/>
    <s v="Spring"/>
    <n v="51.84"/>
    <n v="38.509284435958627"/>
    <n v="13.330715564041377"/>
    <n v="0.25715114899771174"/>
    <n v="8"/>
    <n v="414.72"/>
    <n v="0"/>
    <n v="193"/>
    <x v="0"/>
    <x v="1"/>
    <n v="16.59689802342595"/>
  </r>
  <r>
    <s v="V107"/>
    <x v="38"/>
    <x v="4"/>
    <x v="1"/>
    <s v="Paper"/>
    <s v="OFF-PA-10003651"/>
    <s v="Xerox 1968"/>
    <s v="United States"/>
    <s v="CA-2016-149370"/>
    <x v="306"/>
    <d v="2016-09-19T00:00:00"/>
    <s v="Standard Class"/>
    <n v="4"/>
    <n v="9"/>
    <s v="Autumn"/>
    <n v="5.3440000000000003"/>
    <n v="4.3119403895792221"/>
    <n v="1.0320596104207782"/>
    <n v="0.1931249270996965"/>
    <n v="1"/>
    <n v="5.3440000000000003"/>
    <n v="0.2"/>
    <n v="470"/>
    <x v="0"/>
    <x v="1"/>
    <n v="21.0266197758936"/>
  </r>
  <r>
    <s v="V134"/>
    <x v="36"/>
    <x v="2"/>
    <x v="1"/>
    <s v="Paper"/>
    <s v="OFF-PA-10000304"/>
    <s v="Xerox 1995"/>
    <s v="United States"/>
    <s v="CA-2014-140858"/>
    <x v="307"/>
    <d v="2014-07-02T00:00:00"/>
    <s v="Standard Class"/>
    <n v="4"/>
    <n v="6"/>
    <s v="Summer"/>
    <n v="41.472000000000001"/>
    <n v="31.64924075458871"/>
    <n v="9.8227592454112909"/>
    <n v="0.23685279816288798"/>
    <n v="8"/>
    <n v="331.77600000000001"/>
    <n v="0.2"/>
    <n v="482"/>
    <x v="0"/>
    <x v="1"/>
    <n v="12.23101788078163"/>
  </r>
  <r>
    <s v="V122"/>
    <x v="5"/>
    <x v="1"/>
    <x v="1"/>
    <s v="Binders"/>
    <s v="OFF-BI-10003094"/>
    <s v="Self-Adhesive Ring Binder Labels"/>
    <s v="United States"/>
    <s v="CA-2014-140858"/>
    <x v="307"/>
    <d v="2014-07-02T00:00:00"/>
    <s v="Standard Class"/>
    <n v="4"/>
    <n v="6"/>
    <s v="Summer"/>
    <n v="3.1680000000000001"/>
    <n v="2.0650460280413059"/>
    <n v="1.1029539719586943"/>
    <n v="0.34815466286574942"/>
    <n v="3"/>
    <n v="9.5040000000000013"/>
    <n v="0.7"/>
    <n v="465"/>
    <x v="0"/>
    <x v="1"/>
    <n v="4.3811864450930029"/>
  </r>
  <r>
    <s v="V044"/>
    <x v="69"/>
    <x v="4"/>
    <x v="0"/>
    <s v="Chairs"/>
    <s v="FUR-CH-10001394"/>
    <s v="Global Leather Executive Chair"/>
    <s v="United States"/>
    <s v="CA-2014-140858"/>
    <x v="307"/>
    <d v="2014-07-02T00:00:00"/>
    <s v="Standard Class"/>
    <n v="4"/>
    <n v="6"/>
    <s v="Summer"/>
    <n v="1228.4649999999999"/>
    <n v="817.23660727393542"/>
    <n v="411.2283927260645"/>
    <n v="0.33474978345013046"/>
    <n v="5"/>
    <n v="6142.3249999999998"/>
    <n v="0.3"/>
    <n v="206"/>
    <x v="0"/>
    <x v="0"/>
    <n v="472.82950625090672"/>
  </r>
  <r>
    <s v="V116"/>
    <x v="62"/>
    <x v="0"/>
    <x v="1"/>
    <s v="Binders"/>
    <s v="OFF-BI-10004230"/>
    <s v="GBC Recycled Grain Textured Covers"/>
    <s v="United States"/>
    <s v="CA-2014-140858"/>
    <x v="307"/>
    <d v="2014-07-02T00:00:00"/>
    <s v="Standard Class"/>
    <n v="4"/>
    <n v="6"/>
    <s v="Summer"/>
    <n v="31.085999999999999"/>
    <n v="23.156131287465961"/>
    <n v="7.9298687125340379"/>
    <n v="0.25509453492035122"/>
    <n v="3"/>
    <n v="93.257999999999996"/>
    <n v="0.7"/>
    <n v="204"/>
    <x v="0"/>
    <x v="2"/>
    <n v="80.412205988892012"/>
  </r>
  <r>
    <s v="V141"/>
    <x v="67"/>
    <x v="2"/>
    <x v="1"/>
    <s v="Paper"/>
    <s v="OFF-PA-10003395"/>
    <s v="Xerox 1941"/>
    <s v="United States"/>
    <s v="CA-2014-140858"/>
    <x v="307"/>
    <d v="2014-07-02T00:00:00"/>
    <s v="Standard Class"/>
    <n v="4"/>
    <n v="6"/>
    <s v="Summer"/>
    <n v="335.52"/>
    <n v="277.83391431585329"/>
    <n v="57.68608568414669"/>
    <n v="0.1719303936699651"/>
    <n v="4"/>
    <n v="1342.08"/>
    <n v="0.2"/>
    <n v="170"/>
    <x v="0"/>
    <x v="0"/>
    <n v="238.91079678407169"/>
  </r>
  <r>
    <s v="V064"/>
    <x v="63"/>
    <x v="4"/>
    <x v="2"/>
    <s v="Accessories"/>
    <s v="TEC-AC-10002402"/>
    <s v="Razer Kraken PRO Over Ear PC and Music Headset"/>
    <s v="United States"/>
    <s v="CA-2017-101434"/>
    <x v="308"/>
    <d v="2017-06-27T00:00:00"/>
    <s v="Standard Class"/>
    <n v="7"/>
    <n v="6"/>
    <s v="Summer"/>
    <n v="239.97"/>
    <n v="156.95386855267631"/>
    <n v="83.016131447323687"/>
    <n v="0.34594379067101588"/>
    <n v="3"/>
    <n v="719.91"/>
    <n v="0"/>
    <n v="183"/>
    <x v="1"/>
    <x v="0"/>
    <n v="140.10488017782549"/>
  </r>
  <r>
    <s v="V133"/>
    <x v="42"/>
    <x v="4"/>
    <x v="1"/>
    <s v="Labels"/>
    <s v="OFF-LA-10003223"/>
    <s v="Avery 508"/>
    <s v="United States"/>
    <s v="CA-2017-101434"/>
    <x v="308"/>
    <d v="2017-06-27T00:00:00"/>
    <s v="Standard Class"/>
    <n v="7"/>
    <n v="6"/>
    <s v="Summer"/>
    <n v="9.82"/>
    <n v="8.1331003308314056"/>
    <n v="1.6868996691685947"/>
    <n v="0.17178204370352287"/>
    <n v="2"/>
    <n v="19.64"/>
    <n v="0"/>
    <n v="308"/>
    <x v="1"/>
    <x v="1"/>
    <n v="7.5151342148139104"/>
  </r>
  <r>
    <s v="V074"/>
    <x v="113"/>
    <x v="3"/>
    <x v="2"/>
    <s v="Accessories"/>
    <s v="TEC-AC-10003441"/>
    <s v="Kingston Digital DataTraveler 32GB USB 2.0"/>
    <s v="United States"/>
    <s v="US-2014-102071"/>
    <x v="309"/>
    <d v="2014-05-15T00:00:00"/>
    <s v="Standard Class"/>
    <n v="6"/>
    <n v="5"/>
    <s v="Summer"/>
    <n v="67.8"/>
    <n v="49.804468591811073"/>
    <n v="17.995531408188924"/>
    <n v="0.26542081722992517"/>
    <n v="4"/>
    <n v="271.2"/>
    <n v="0"/>
    <n v="358"/>
    <x v="1"/>
    <x v="1"/>
    <n v="29.618073873903409"/>
  </r>
  <r>
    <s v="V070"/>
    <x v="59"/>
    <x v="1"/>
    <x v="2"/>
    <s v="Accessories"/>
    <s v="TEC-AC-10000109"/>
    <s v="Sony Micro Vault Click 16 GB USB 2.0 Flash Drive"/>
    <s v="United States"/>
    <s v="US-2014-102071"/>
    <x v="309"/>
    <d v="2014-05-15T00:00:00"/>
    <s v="Standard Class"/>
    <n v="6"/>
    <n v="5"/>
    <s v="Summer"/>
    <n v="167.97"/>
    <n v="124.307645176073"/>
    <n v="43.662354823927004"/>
    <n v="0.25994138729491578"/>
    <n v="3"/>
    <n v="503.90999999999997"/>
    <n v="0"/>
    <n v="338"/>
    <x v="1"/>
    <x v="2"/>
    <n v="66.432029479595002"/>
  </r>
  <r>
    <s v="V115"/>
    <x v="44"/>
    <x v="3"/>
    <x v="1"/>
    <s v="Fasteners"/>
    <s v="OFF-FA-10002280"/>
    <s v="Advantus Plastic Paper Clips"/>
    <s v="United States"/>
    <s v="CA-2017-126956"/>
    <x v="170"/>
    <d v="2017-08-28T00:00:00"/>
    <s v="Standard Class"/>
    <n v="7"/>
    <n v="8"/>
    <s v="Autumn"/>
    <n v="35"/>
    <n v="29.360223102171648"/>
    <n v="5.6397768978283516"/>
    <n v="0.16113648279509576"/>
    <n v="7"/>
    <n v="245"/>
    <n v="0"/>
    <n v="401"/>
    <x v="1"/>
    <x v="1"/>
    <n v="13.074572438303459"/>
  </r>
  <r>
    <s v="V112"/>
    <x v="53"/>
    <x v="3"/>
    <x v="1"/>
    <s v="Supplies"/>
    <s v="OFF-SU-10000381"/>
    <s v="Acme Forged Steel Scissors with Black Enamel Handles"/>
    <s v="United States"/>
    <s v="CA-2017-126956"/>
    <x v="170"/>
    <d v="2017-08-28T00:00:00"/>
    <s v="Standard Class"/>
    <n v="7"/>
    <n v="8"/>
    <s v="Autumn"/>
    <n v="37.24"/>
    <n v="29.254394877556841"/>
    <n v="7.985605122443161"/>
    <n v="0.21443622777774329"/>
    <n v="4"/>
    <n v="148.96"/>
    <n v="0"/>
    <n v="331"/>
    <x v="1"/>
    <x v="1"/>
    <n v="15.978830557960119"/>
  </r>
  <r>
    <s v="V110"/>
    <x v="16"/>
    <x v="2"/>
    <x v="1"/>
    <s v="Envelopes"/>
    <s v="OFF-EN-10004459"/>
    <s v="Security-Tint Envelopes"/>
    <s v="United States"/>
    <s v="CA-2017-126956"/>
    <x v="170"/>
    <d v="2017-08-28T00:00:00"/>
    <s v="Standard Class"/>
    <n v="7"/>
    <n v="8"/>
    <s v="Autumn"/>
    <n v="15.28"/>
    <n v="10.90026823611608"/>
    <n v="4.3797317638839193"/>
    <n v="0.28663165994004708"/>
    <n v="2"/>
    <n v="30.56"/>
    <n v="0"/>
    <n v="381"/>
    <x v="1"/>
    <x v="1"/>
    <n v="6.3206604436913434"/>
  </r>
  <r>
    <s v="V014"/>
    <x v="30"/>
    <x v="4"/>
    <x v="0"/>
    <s v="Chairs"/>
    <s v="FUR-CH-10000665"/>
    <s v="Global Airflow Leather Mesh Back Chair, Black"/>
    <s v="United States"/>
    <s v="CA-2017-129462"/>
    <x v="114"/>
    <d v="2017-06-21T00:00:00"/>
    <s v="Second Class"/>
    <n v="5"/>
    <n v="6"/>
    <s v="Summer"/>
    <n v="301.95999999999998"/>
    <n v="220.8698733564643"/>
    <n v="81.090126643535683"/>
    <n v="0.26854592212059775"/>
    <n v="2"/>
    <n v="603.91999999999996"/>
    <n v="0"/>
    <n v="493"/>
    <x v="0"/>
    <x v="0"/>
    <n v="138.2610106601922"/>
  </r>
  <r>
    <s v="V097"/>
    <x v="25"/>
    <x v="1"/>
    <x v="1"/>
    <s v="Appliances"/>
    <s v="OFF-AP-10003884"/>
    <s v="Fellowes Smart Surge Ten-Outlet Protector, Platinum"/>
    <s v="United States"/>
    <s v="CA-2017-129462"/>
    <x v="114"/>
    <d v="2017-06-21T00:00:00"/>
    <s v="Second Class"/>
    <n v="5"/>
    <n v="6"/>
    <s v="Summer"/>
    <n v="180.66"/>
    <n v="121.4226398318423"/>
    <n v="59.237360168157693"/>
    <n v="0.3278941667671742"/>
    <n v="3"/>
    <n v="541.98"/>
    <n v="0"/>
    <n v="305"/>
    <x v="0"/>
    <x v="2"/>
    <n v="132.5509689941303"/>
  </r>
  <r>
    <s v="V076"/>
    <x v="106"/>
    <x v="4"/>
    <x v="2"/>
    <s v="Phones"/>
    <s v="TEC-PH-10001557"/>
    <s v="Pyle PMP37LED"/>
    <s v="United States"/>
    <s v="CA-2017-129462"/>
    <x v="114"/>
    <d v="2017-06-21T00:00:00"/>
    <s v="Second Class"/>
    <n v="5"/>
    <n v="6"/>
    <s v="Summer"/>
    <n v="191.98"/>
    <n v="125.3999848177704"/>
    <n v="66.580015182229587"/>
    <n v="0.34680703814058544"/>
    <n v="2"/>
    <n v="383.96"/>
    <n v="0"/>
    <n v="363"/>
    <x v="0"/>
    <x v="0"/>
    <n v="284.03958413502858"/>
  </r>
  <r>
    <s v="V082"/>
    <x v="131"/>
    <x v="0"/>
    <x v="2"/>
    <s v="Phones"/>
    <s v="TEC-PH-10002085"/>
    <s v="Clarity 53712"/>
    <s v="United States"/>
    <s v="CA-2017-129462"/>
    <x v="114"/>
    <d v="2017-06-21T00:00:00"/>
    <s v="Second Class"/>
    <n v="5"/>
    <n v="6"/>
    <s v="Summer"/>
    <n v="65.989999999999995"/>
    <n v="53.394774212402979"/>
    <n v="12.595225787597016"/>
    <n v="0.19086567339895466"/>
    <n v="1"/>
    <n v="65.989999999999995"/>
    <n v="0"/>
    <n v="410"/>
    <x v="0"/>
    <x v="0"/>
    <n v="135.61440049763641"/>
  </r>
  <r>
    <s v="V126"/>
    <x v="8"/>
    <x v="0"/>
    <x v="1"/>
    <s v="Art"/>
    <s v="OFF-AR-10002956"/>
    <s v="Boston 16801 Nautilus Battery Pencil Sharpener"/>
    <s v="United States"/>
    <s v="CA-2016-165316"/>
    <x v="310"/>
    <d v="2016-07-27T00:00:00"/>
    <s v="Standard Class"/>
    <n v="4"/>
    <n v="7"/>
    <s v="Summer"/>
    <n v="35.216000000000001"/>
    <n v="25.783286425040611"/>
    <n v="9.43271357495939"/>
    <n v="0.26785306607676596"/>
    <n v="2"/>
    <n v="70.432000000000002"/>
    <n v="0.2"/>
    <n v="446"/>
    <x v="0"/>
    <x v="1"/>
    <n v="32.517245551655613"/>
  </r>
  <r>
    <s v="V111"/>
    <x v="52"/>
    <x v="2"/>
    <x v="1"/>
    <s v="Appliances"/>
    <s v="OFF-AP-10003266"/>
    <s v="Holmes Replacement Filter for HEPA Air Cleaner, Large Room"/>
    <s v="United States"/>
    <s v="CA-2016-165316"/>
    <x v="310"/>
    <d v="2016-07-27T00:00:00"/>
    <s v="Standard Class"/>
    <n v="4"/>
    <n v="7"/>
    <s v="Summer"/>
    <n v="23.696000000000002"/>
    <n v="16.626662256347348"/>
    <n v="7.0693377436526532"/>
    <n v="0.29833464481991279"/>
    <n v="2"/>
    <n v="47.392000000000003"/>
    <n v="0.2"/>
    <n v="493"/>
    <x v="0"/>
    <x v="1"/>
    <n v="17.33466056777576"/>
  </r>
  <r>
    <s v="V078"/>
    <x v="32"/>
    <x v="1"/>
    <x v="2"/>
    <s v="Machines"/>
    <s v="TEC-MA-10004002"/>
    <s v="Zebra GX420t Direct Thermal/Thermal Transfer Printer"/>
    <s v="United States"/>
    <s v="CA-2016-165316"/>
    <x v="310"/>
    <d v="2016-07-27T00:00:00"/>
    <s v="Standard Class"/>
    <n v="4"/>
    <n v="7"/>
    <s v="Summer"/>
    <n v="265.47500000000002"/>
    <n v="201.50085583228849"/>
    <n v="63.974144167711529"/>
    <n v="0.24097991964483106"/>
    <n v="1"/>
    <n v="265.47500000000002"/>
    <n v="0.5"/>
    <n v="284"/>
    <x v="0"/>
    <x v="0"/>
    <n v="1456.326584186505"/>
  </r>
  <r>
    <s v="V142"/>
    <x v="48"/>
    <x v="3"/>
    <x v="1"/>
    <s v="Binders"/>
    <s v="OFF-BI-10001071"/>
    <s v="GBC ProClick Punch Binding System"/>
    <s v="United States"/>
    <s v="US-2014-115987"/>
    <x v="78"/>
    <d v="2014-09-13T00:00:00"/>
    <s v="Second Class"/>
    <n v="5"/>
    <n v="9"/>
    <s v="Autumn"/>
    <n v="51.183999999999997"/>
    <n v="33.957068749998882"/>
    <n v="17.226931250001115"/>
    <n v="0.33656867868867452"/>
    <n v="4"/>
    <n v="204.73599999999999"/>
    <n v="0.8"/>
    <n v="213"/>
    <x v="0"/>
    <x v="0"/>
    <n v="175.5831825204225"/>
  </r>
  <r>
    <s v="V125"/>
    <x v="64"/>
    <x v="2"/>
    <x v="1"/>
    <s v="Paper"/>
    <s v="OFF-PA-10001560"/>
    <s v="Adams Telephone Message Books, 5 1/4 x 11"/>
    <s v="United States"/>
    <s v="US-2017-156083"/>
    <x v="259"/>
    <d v="2017-11-11T00:00:00"/>
    <s v="Standard Class"/>
    <n v="7"/>
    <n v="11"/>
    <s v="Winter"/>
    <n v="9.6639999999999997"/>
    <n v="7.2027703558838523"/>
    <n v="2.4612296441161474"/>
    <n v="0.25468021979678679"/>
    <n v="2"/>
    <n v="19.327999999999999"/>
    <n v="0.2"/>
    <n v="178"/>
    <x v="1"/>
    <x v="1"/>
    <n v="14.981148260397131"/>
  </r>
  <r>
    <s v="V064"/>
    <x v="63"/>
    <x v="0"/>
    <x v="2"/>
    <s v="Phones"/>
    <s v="TEC-PH-10002365"/>
    <s v="Belkin Grip Candy Sheer Case / Cover for iPhone 5 and 5S"/>
    <s v="United States"/>
    <s v="US-2016-137547"/>
    <x v="311"/>
    <d v="2016-03-12T00:00:00"/>
    <s v="Standard Class"/>
    <n v="5"/>
    <n v="3"/>
    <s v="Spring"/>
    <n v="21.071999999999999"/>
    <n v="17.76772807568867"/>
    <n v="3.3042719243113297"/>
    <n v="0.15680865244453918"/>
    <n v="3"/>
    <n v="63.215999999999994"/>
    <n v="0.2"/>
    <n v="456"/>
    <x v="0"/>
    <x v="1"/>
    <n v="13.179751945060771"/>
  </r>
  <r>
    <s v="V114"/>
    <x v="13"/>
    <x v="3"/>
    <x v="1"/>
    <s v="Art"/>
    <s v="OFF-AR-10004648"/>
    <s v="Boston 19500 Mighty Mite Electric Pencil Sharpener"/>
    <s v="United States"/>
    <s v="CA-2015-100454"/>
    <x v="312"/>
    <d v="2015-11-25T00:00:00"/>
    <s v="Standard Class"/>
    <n v="5"/>
    <n v="11"/>
    <s v="Winter"/>
    <n v="60.45"/>
    <n v="46.861735321140543"/>
    <n v="13.58826467885946"/>
    <n v="0.22478518906301834"/>
    <n v="3"/>
    <n v="181.35000000000002"/>
    <n v="0"/>
    <n v="441"/>
    <x v="0"/>
    <x v="2"/>
    <n v="64.511476692135943"/>
  </r>
  <r>
    <s v="V117"/>
    <x v="104"/>
    <x v="0"/>
    <x v="1"/>
    <s v="Art"/>
    <s v="OFF-AR-10002578"/>
    <s v="Newell 335"/>
    <s v="United States"/>
    <s v="CA-2015-100454"/>
    <x v="312"/>
    <d v="2015-11-25T00:00:00"/>
    <s v="Standard Class"/>
    <n v="5"/>
    <n v="11"/>
    <s v="Winter"/>
    <n v="11.52"/>
    <n v="8.205303878039496"/>
    <n v="3.3146961219605036"/>
    <n v="0.28773403836462708"/>
    <n v="4"/>
    <n v="46.08"/>
    <n v="0"/>
    <n v="400"/>
    <x v="0"/>
    <x v="1"/>
    <n v="2.351510153071851"/>
  </r>
  <r>
    <s v="V032"/>
    <x v="71"/>
    <x v="0"/>
    <x v="0"/>
    <s v="Bookcases"/>
    <s v="FUR-BO-10001519"/>
    <s v="O'Sullivan 3-Shelf Heavy-Duty Bookcases"/>
    <s v="United States"/>
    <s v="CA-2015-100454"/>
    <x v="312"/>
    <d v="2015-11-25T00:00:00"/>
    <s v="Standard Class"/>
    <n v="5"/>
    <n v="11"/>
    <s v="Winter"/>
    <n v="186.048"/>
    <n v="128.68488149718399"/>
    <n v="57.363118502816008"/>
    <n v="0.30832429535827316"/>
    <n v="4"/>
    <n v="744.19200000000001"/>
    <n v="0.2"/>
    <n v="149"/>
    <x v="0"/>
    <x v="0"/>
    <n v="171.685362544394"/>
  </r>
  <r>
    <s v="V134"/>
    <x v="36"/>
    <x v="0"/>
    <x v="1"/>
    <s v="Binders"/>
    <s v="OFF-BI-10001294"/>
    <s v="Fellowes Binding Cases"/>
    <s v="United States"/>
    <s v="CA-2016-161669"/>
    <x v="77"/>
    <d v="2016-11-09T00:00:00"/>
    <s v="First Class"/>
    <n v="2"/>
    <n v="11"/>
    <s v="Winter"/>
    <n v="37.44"/>
    <n v="25.55482788531771"/>
    <n v="11.885172114682288"/>
    <n v="0.31744583639642865"/>
    <n v="4"/>
    <n v="149.76"/>
    <n v="0.2"/>
    <n v="419"/>
    <x v="0"/>
    <x v="2"/>
    <n v="41.544062391634263"/>
  </r>
  <r>
    <s v="V118"/>
    <x v="73"/>
    <x v="0"/>
    <x v="1"/>
    <s v="Binders"/>
    <s v="OFF-BI-10001636"/>
    <s v="Ibico Plastic and Wire Spiral Binding Combs"/>
    <s v="United States"/>
    <s v="CA-2016-161669"/>
    <x v="77"/>
    <d v="2016-11-09T00:00:00"/>
    <s v="First Class"/>
    <n v="2"/>
    <n v="11"/>
    <s v="Winter"/>
    <n v="26.975999999999999"/>
    <n v="20.992645425855109"/>
    <n v="5.9833545741448901"/>
    <n v="0.22180288308662849"/>
    <n v="4"/>
    <n v="107.904"/>
    <n v="0.2"/>
    <n v="194"/>
    <x v="0"/>
    <x v="1"/>
    <n v="12.296760345717081"/>
  </r>
  <r>
    <s v="V136"/>
    <x v="10"/>
    <x v="0"/>
    <x v="1"/>
    <s v="Supplies"/>
    <s v="OFF-SU-10002503"/>
    <s v="Acme Preferred Stainless Steel Scissors"/>
    <s v="United States"/>
    <s v="CA-2016-161669"/>
    <x v="77"/>
    <d v="2016-11-09T00:00:00"/>
    <s v="First Class"/>
    <n v="2"/>
    <n v="11"/>
    <s v="Winter"/>
    <n v="11.36"/>
    <n v="7.9277051968990664"/>
    <n v="3.432294803100933"/>
    <n v="0.30213862703353284"/>
    <n v="2"/>
    <n v="22.72"/>
    <n v="0"/>
    <n v="357"/>
    <x v="0"/>
    <x v="1"/>
    <n v="8.032733034279179"/>
  </r>
  <r>
    <s v="V114"/>
    <x v="13"/>
    <x v="4"/>
    <x v="1"/>
    <s v="Labels"/>
    <s v="OFF-LA-10004093"/>
    <s v="Avery 486"/>
    <s v="United States"/>
    <s v="CA-2016-161669"/>
    <x v="77"/>
    <d v="2016-11-09T00:00:00"/>
    <s v="First Class"/>
    <n v="2"/>
    <n v="11"/>
    <s v="Winter"/>
    <n v="14.62"/>
    <n v="10.480750368268479"/>
    <n v="4.1392496317315199"/>
    <n v="0.28312240983115733"/>
    <n v="2"/>
    <n v="29.24"/>
    <n v="0"/>
    <n v="450"/>
    <x v="0"/>
    <x v="1"/>
    <n v="15.62319525932871"/>
  </r>
  <r>
    <s v="V052"/>
    <x v="128"/>
    <x v="1"/>
    <x v="2"/>
    <s v="Phones"/>
    <s v="TEC-PH-10001552"/>
    <s v="I Need's 3d Hello Kitty Hybrid Silicone Case Cover for HTC One X 4g with 3d Hello Kitty Stylus Pen Green/pink"/>
    <s v="United States"/>
    <s v="CA-2015-114300"/>
    <x v="313"/>
    <d v="2015-10-17T00:00:00"/>
    <s v="Standard Class"/>
    <n v="4"/>
    <n v="10"/>
    <s v="Autumn"/>
    <n v="83.72"/>
    <n v="61.712983150657543"/>
    <n v="22.007016849342456"/>
    <n v="0.26286451086171114"/>
    <n v="7"/>
    <n v="586.04"/>
    <n v="0"/>
    <n v="161"/>
    <x v="0"/>
    <x v="1"/>
    <n v="25.441056316294912"/>
  </r>
  <r>
    <s v="V039"/>
    <x v="43"/>
    <x v="2"/>
    <x v="0"/>
    <s v="Chairs"/>
    <s v="FUR-CH-10001891"/>
    <s v="Global Deluxe Office Fabric Chairs"/>
    <s v="United States"/>
    <s v="CA-2015-114300"/>
    <x v="313"/>
    <d v="2015-10-17T00:00:00"/>
    <s v="Standard Class"/>
    <n v="4"/>
    <n v="10"/>
    <s v="Autumn"/>
    <n v="287.94"/>
    <n v="229.01227495767651"/>
    <n v="58.927725042323488"/>
    <n v="0.20465279239537226"/>
    <n v="3"/>
    <n v="863.81999999999994"/>
    <n v="0"/>
    <n v="241"/>
    <x v="0"/>
    <x v="2"/>
    <n v="52.453457840896121"/>
  </r>
  <r>
    <s v="V035"/>
    <x v="75"/>
    <x v="4"/>
    <x v="0"/>
    <s v="Furnishings"/>
    <s v="FUR-FU-10003878"/>
    <s v="Linden 10&quot; Round Wall Clock, Black"/>
    <s v="United States"/>
    <s v="CA-2017-107503"/>
    <x v="314"/>
    <d v="2017-01-06T00:00:00"/>
    <s v="Standard Class"/>
    <n v="5"/>
    <n v="1"/>
    <s v="Winter"/>
    <n v="48.896000000000001"/>
    <n v="32.203583441388183"/>
    <n v="16.692416558611818"/>
    <n v="0.34138613707893933"/>
    <n v="4"/>
    <n v="195.584"/>
    <n v="0.2"/>
    <n v="429"/>
    <x v="0"/>
    <x v="1"/>
    <n v="11.979623945127271"/>
  </r>
  <r>
    <s v="V071"/>
    <x v="114"/>
    <x v="0"/>
    <x v="2"/>
    <s v="Accessories"/>
    <s v="TEC-AC-10000710"/>
    <s v="Maxell DVD-RAM Discs"/>
    <s v="United States"/>
    <s v="CA-2014-107755"/>
    <x v="315"/>
    <d v="2014-02-12T00:00:00"/>
    <s v="Standard Class"/>
    <n v="5"/>
    <n v="2"/>
    <s v="Spring"/>
    <n v="115.36"/>
    <n v="92.19729823367706"/>
    <n v="23.16270176632294"/>
    <n v="0.20078624970806985"/>
    <n v="7"/>
    <n v="807.52"/>
    <n v="0"/>
    <n v="321"/>
    <x v="0"/>
    <x v="2"/>
    <n v="59.419485019646537"/>
  </r>
  <r>
    <s v="V118"/>
    <x v="73"/>
    <x v="3"/>
    <x v="1"/>
    <s v="Art"/>
    <s v="OFF-AR-10002335"/>
    <s v="DIXON Oriole Pencils"/>
    <s v="United States"/>
    <s v="CA-2016-152534"/>
    <x v="23"/>
    <d v="2016-06-25T00:00:00"/>
    <s v="Second Class"/>
    <n v="5"/>
    <n v="6"/>
    <s v="Summer"/>
    <n v="5.16"/>
    <n v="3.6190785497881488"/>
    <n v="1.5409214502118513"/>
    <n v="0.29862818802555258"/>
    <n v="2"/>
    <n v="10.32"/>
    <n v="0"/>
    <n v="455"/>
    <x v="0"/>
    <x v="1"/>
    <n v="5.5550940946126186"/>
  </r>
  <r>
    <s v="V138"/>
    <x v="12"/>
    <x v="0"/>
    <x v="1"/>
    <s v="Paper"/>
    <s v="OFF-PA-10001870"/>
    <s v="Xerox 202"/>
    <s v="United States"/>
    <s v="CA-2016-152534"/>
    <x v="23"/>
    <d v="2016-06-25T00:00:00"/>
    <s v="Second Class"/>
    <n v="5"/>
    <n v="6"/>
    <s v="Summer"/>
    <n v="38.880000000000003"/>
    <n v="25.804771883530979"/>
    <n v="13.075228116469024"/>
    <n v="0.33629701945650781"/>
    <n v="6"/>
    <n v="233.28000000000003"/>
    <n v="0"/>
    <n v="210"/>
    <x v="0"/>
    <x v="1"/>
    <n v="10.574234561963751"/>
  </r>
  <r>
    <s v="V137"/>
    <x v="11"/>
    <x v="0"/>
    <x v="1"/>
    <s v="Art"/>
    <s v="OFF-AR-10003373"/>
    <s v="Boston School Pro Electric Pencil Sharpener, 1670"/>
    <s v="United States"/>
    <s v="CA-2016-113747"/>
    <x v="316"/>
    <d v="2016-06-04T00:00:00"/>
    <s v="Standard Class"/>
    <n v="7"/>
    <n v="5"/>
    <s v="Summer"/>
    <n v="185.88"/>
    <n v="153.98408664073469"/>
    <n v="31.895913359265307"/>
    <n v="0.17159411103542774"/>
    <n v="6"/>
    <n v="1115.28"/>
    <n v="0"/>
    <n v="203"/>
    <x v="1"/>
    <x v="2"/>
    <n v="48.316693966056107"/>
  </r>
  <r>
    <s v="V014"/>
    <x v="30"/>
    <x v="2"/>
    <x v="0"/>
    <s v="Furnishings"/>
    <s v="FUR-FU-10004090"/>
    <s v="Executive Impressions 14&quot; Contract Wall Clock"/>
    <s v="United States"/>
    <s v="CA-2016-123274"/>
    <x v="317"/>
    <d v="2016-02-24T00:00:00"/>
    <s v="Standard Class"/>
    <n v="5"/>
    <n v="2"/>
    <s v="Spring"/>
    <n v="44.46"/>
    <n v="30.29575314459025"/>
    <n v="14.16424685540975"/>
    <n v="0.31858404982927913"/>
    <n v="2"/>
    <n v="88.92"/>
    <n v="0"/>
    <n v="114"/>
    <x v="0"/>
    <x v="0"/>
    <n v="21.845590610987319"/>
  </r>
  <r>
    <s v="V108"/>
    <x v="76"/>
    <x v="4"/>
    <x v="1"/>
    <s v="Storage"/>
    <s v="OFF-ST-10000736"/>
    <s v="Carina Double Wide Media Storage Towers in Natural &amp; Black"/>
    <s v="United States"/>
    <s v="CA-2016-123274"/>
    <x v="317"/>
    <d v="2016-02-24T00:00:00"/>
    <s v="Standard Class"/>
    <n v="5"/>
    <n v="2"/>
    <s v="Spring"/>
    <n v="242.94"/>
    <n v="186.66787444416661"/>
    <n v="56.272125555833384"/>
    <n v="0.23162972567643608"/>
    <n v="3"/>
    <n v="728.81999999999994"/>
    <n v="0"/>
    <n v="369"/>
    <x v="0"/>
    <x v="0"/>
    <n v="202.10615649087771"/>
  </r>
  <r>
    <s v="V116"/>
    <x v="62"/>
    <x v="3"/>
    <x v="1"/>
    <s v="Paper"/>
    <s v="OFF-PA-10001019"/>
    <s v="Xerox 1884"/>
    <s v="United States"/>
    <s v="CA-2014-125612"/>
    <x v="93"/>
    <d v="2014-08-08T00:00:00"/>
    <s v="Standard Class"/>
    <n v="5"/>
    <n v="8"/>
    <s v="Autumn"/>
    <n v="39.96"/>
    <n v="30.295580491715391"/>
    <n v="9.6644195082846096"/>
    <n v="0.24185234004716238"/>
    <n v="2"/>
    <n v="79.92"/>
    <n v="0"/>
    <n v="258"/>
    <x v="0"/>
    <x v="2"/>
    <n v="48.189270127576847"/>
  </r>
  <r>
    <s v="V132"/>
    <x v="23"/>
    <x v="0"/>
    <x v="1"/>
    <s v="Supplies"/>
    <s v="OFF-SU-10002537"/>
    <s v="Acme Box Cutter Scissors"/>
    <s v="United States"/>
    <s v="CA-2014-125612"/>
    <x v="93"/>
    <d v="2014-08-08T00:00:00"/>
    <s v="Standard Class"/>
    <n v="5"/>
    <n v="8"/>
    <s v="Autumn"/>
    <n v="102.3"/>
    <n v="66.761546515090899"/>
    <n v="35.538453484909098"/>
    <n v="0.34739446221807524"/>
    <n v="10"/>
    <n v="1023"/>
    <n v="0"/>
    <n v="256"/>
    <x v="0"/>
    <x v="1"/>
    <n v="28.934809486153529"/>
  </r>
  <r>
    <s v="V105"/>
    <x v="85"/>
    <x v="3"/>
    <x v="1"/>
    <s v="Storage"/>
    <s v="OFF-ST-10003221"/>
    <s v="Staple magnet"/>
    <s v="United States"/>
    <s v="CA-2014-125612"/>
    <x v="93"/>
    <d v="2014-08-08T00:00:00"/>
    <s v="Standard Class"/>
    <n v="5"/>
    <n v="8"/>
    <s v="Autumn"/>
    <n v="21.36"/>
    <n v="15.000153692288251"/>
    <n v="6.3598463077117486"/>
    <n v="0.2977456136569171"/>
    <n v="2"/>
    <n v="42.72"/>
    <n v="0"/>
    <n v="126"/>
    <x v="0"/>
    <x v="1"/>
    <n v="6.1661008749452044"/>
  </r>
  <r>
    <s v="V127"/>
    <x v="39"/>
    <x v="3"/>
    <x v="1"/>
    <s v="Paper"/>
    <s v="OFF-PA-10004569"/>
    <s v="Wirebound Message Books, Two 4 1/4&quot; x 5&quot; Forms per Page"/>
    <s v="United States"/>
    <s v="CA-2017-161984"/>
    <x v="318"/>
    <d v="2017-04-15T00:00:00"/>
    <s v="Standard Class"/>
    <n v="5"/>
    <n v="4"/>
    <s v="Spring"/>
    <n v="7.61"/>
    <n v="5.0518421668021212"/>
    <n v="2.5581578331978791"/>
    <n v="0.33615740252271736"/>
    <n v="1"/>
    <n v="7.61"/>
    <n v="0"/>
    <n v="184"/>
    <x v="0"/>
    <x v="1"/>
    <n v="9.1319999999999997"/>
  </r>
  <r>
    <s v="V099"/>
    <x v="24"/>
    <x v="1"/>
    <x v="1"/>
    <s v="Fasteners"/>
    <s v="OFF-FA-10000624"/>
    <s v="OIC Binder Clips"/>
    <s v="United States"/>
    <s v="CA-2017-161984"/>
    <x v="318"/>
    <d v="2017-04-15T00:00:00"/>
    <s v="Standard Class"/>
    <n v="5"/>
    <n v="4"/>
    <s v="Spring"/>
    <n v="7.16"/>
    <n v="5.5612847735503941"/>
    <n v="1.5987152264496061"/>
    <n v="0.22328424950413492"/>
    <n v="2"/>
    <n v="14.32"/>
    <n v="0"/>
    <n v="108"/>
    <x v="0"/>
    <x v="0"/>
    <n v="8.9319112443077078"/>
  </r>
  <r>
    <s v="V099"/>
    <x v="24"/>
    <x v="1"/>
    <x v="1"/>
    <s v="Supplies"/>
    <s v="OFF-SU-10001225"/>
    <s v="Staple remover"/>
    <s v="United States"/>
    <s v="CA-2014-133851"/>
    <x v="3"/>
    <d v="2014-06-16T00:00:00"/>
    <s v="Standard Class"/>
    <n v="7"/>
    <n v="6"/>
    <s v="Summer"/>
    <n v="7.36"/>
    <n v="4.9314421195668494"/>
    <n v="2.4285578804331509"/>
    <n v="0.32996710331972157"/>
    <n v="2"/>
    <n v="14.72"/>
    <n v="0"/>
    <n v="375"/>
    <x v="1"/>
    <x v="1"/>
    <n v="7.1675701401720326"/>
  </r>
  <r>
    <s v="V120"/>
    <x v="91"/>
    <x v="3"/>
    <x v="1"/>
    <s v="Art"/>
    <s v="OFF-AR-10003752"/>
    <s v="Deluxe Chalkboard Eraser Cleaner"/>
    <s v="United States"/>
    <s v="CA-2014-133851"/>
    <x v="3"/>
    <d v="2014-06-16T00:00:00"/>
    <s v="Standard Class"/>
    <n v="7"/>
    <n v="6"/>
    <s v="Summer"/>
    <n v="23.1"/>
    <n v="16.174842651448291"/>
    <n v="6.9251573485517106"/>
    <n v="0.29979036140916493"/>
    <n v="2"/>
    <n v="46.2"/>
    <n v="0"/>
    <n v="326"/>
    <x v="1"/>
    <x v="1"/>
    <n v="16.202966395077169"/>
  </r>
  <r>
    <s v="V051"/>
    <x v="87"/>
    <x v="3"/>
    <x v="2"/>
    <s v="Accessories"/>
    <s v="TEC-AC-10001714"/>
    <s v="Logitech MX Performance Wireless Mouse"/>
    <s v="United States"/>
    <s v="CA-2016-134474"/>
    <x v="319"/>
    <d v="2016-01-07T00:00:00"/>
    <s v="Second Class"/>
    <n v="2"/>
    <n v="1"/>
    <s v="Winter"/>
    <n v="191.47200000000001"/>
    <n v="148.22050773029861"/>
    <n v="43.251492269701401"/>
    <n v="0.2258893847126546"/>
    <n v="6"/>
    <n v="1148.8320000000001"/>
    <n v="0.2"/>
    <n v="285"/>
    <x v="0"/>
    <x v="2"/>
    <n v="57.239684537082852"/>
  </r>
  <r>
    <s v="V097"/>
    <x v="25"/>
    <x v="2"/>
    <x v="1"/>
    <s v="Art"/>
    <s v="OFF-AR-10003958"/>
    <s v="Newell 337"/>
    <s v="United States"/>
    <s v="CA-2016-134474"/>
    <x v="319"/>
    <d v="2016-01-07T00:00:00"/>
    <s v="Second Class"/>
    <n v="2"/>
    <n v="1"/>
    <s v="Winter"/>
    <n v="5.2480000000000002"/>
    <n v="4.2839542864652733"/>
    <n v="0.9640457135347269"/>
    <n v="0.1836977350485379"/>
    <n v="2"/>
    <n v="10.496"/>
    <n v="0.2"/>
    <n v="178"/>
    <x v="0"/>
    <x v="2"/>
    <n v="132.5509689941303"/>
  </r>
  <r>
    <s v="V054"/>
    <x v="108"/>
    <x v="0"/>
    <x v="2"/>
    <s v="Phones"/>
    <s v="TEC-PH-10002923"/>
    <s v="Logitech B530 USB Headset - headset - Full size, Binaural"/>
    <s v="United States"/>
    <s v="CA-2016-134474"/>
    <x v="319"/>
    <d v="2016-01-07T00:00:00"/>
    <s v="Second Class"/>
    <n v="2"/>
    <n v="1"/>
    <s v="Winter"/>
    <n v="59.183999999999997"/>
    <n v="44.143967323778547"/>
    <n v="15.04003267622145"/>
    <n v="0.25412328798698047"/>
    <n v="2"/>
    <n v="118.36799999999999"/>
    <n v="0.2"/>
    <n v="315"/>
    <x v="0"/>
    <x v="1"/>
    <n v="25.389023927673939"/>
  </r>
  <r>
    <s v="V142"/>
    <x v="48"/>
    <x v="1"/>
    <x v="1"/>
    <s v="Labels"/>
    <s v="OFF-LA-10004272"/>
    <s v="Avery 482"/>
    <s v="United States"/>
    <s v="CA-2014-149020"/>
    <x v="320"/>
    <d v="2014-01-15T00:00:00"/>
    <s v="Standard Class"/>
    <n v="5"/>
    <n v="1"/>
    <s v="Winter"/>
    <n v="2.89"/>
    <n v="1.957624847866954"/>
    <n v="0.93237515213304611"/>
    <n v="0.32262115990762841"/>
    <n v="1"/>
    <n v="2.89"/>
    <n v="0"/>
    <n v="156"/>
    <x v="0"/>
    <x v="1"/>
    <n v="4.087077195258245"/>
  </r>
  <r>
    <s v="V022"/>
    <x v="49"/>
    <x v="4"/>
    <x v="0"/>
    <s v="Furnishings"/>
    <s v="FUR-FU-10000965"/>
    <s v="Howard Miller 11-1/2&quot; Diameter Ridgewood Wall Clock"/>
    <s v="United States"/>
    <s v="CA-2014-149020"/>
    <x v="320"/>
    <d v="2014-01-15T00:00:00"/>
    <s v="Standard Class"/>
    <n v="5"/>
    <n v="1"/>
    <s v="Winter"/>
    <n v="51.94"/>
    <n v="41.113755667349643"/>
    <n v="10.826244332650354"/>
    <n v="0.20843751121775808"/>
    <n v="1"/>
    <n v="51.94"/>
    <n v="0"/>
    <n v="243"/>
    <x v="0"/>
    <x v="0"/>
    <n v="157.541820225615"/>
  </r>
  <r>
    <s v="V106"/>
    <x v="110"/>
    <x v="3"/>
    <x v="1"/>
    <s v="Labels"/>
    <s v="OFF-LA-10004853"/>
    <s v="Avery 483"/>
    <s v="United States"/>
    <s v="CA-2016-134362"/>
    <x v="321"/>
    <d v="2016-10-02T00:00:00"/>
    <s v="First Class"/>
    <n v="3"/>
    <n v="9"/>
    <s v="Autumn"/>
    <n v="15.936"/>
    <n v="10.8704398770324"/>
    <n v="5.0655601229676002"/>
    <n v="0.3178689836199548"/>
    <n v="4"/>
    <n v="63.744"/>
    <n v="0.2"/>
    <n v="455"/>
    <x v="0"/>
    <x v="1"/>
    <n v="2.4396917838120449"/>
  </r>
  <r>
    <s v="V128"/>
    <x v="72"/>
    <x v="0"/>
    <x v="1"/>
    <s v="Binders"/>
    <s v="OFF-BI-10003719"/>
    <s v="Large Capacity Hanging Post Binders"/>
    <s v="United States"/>
    <s v="CA-2014-136742"/>
    <x v="322"/>
    <d v="2014-04-10T00:00:00"/>
    <s v="Standard Class"/>
    <n v="4"/>
    <n v="4"/>
    <s v="Spring"/>
    <n v="44.91"/>
    <n v="32.166658854568198"/>
    <n v="12.743341145431799"/>
    <n v="0.28375286451640613"/>
    <n v="6"/>
    <n v="269.45999999999998"/>
    <n v="0.7"/>
    <n v="430"/>
    <x v="0"/>
    <x v="2"/>
    <n v="39.148450224753468"/>
  </r>
  <r>
    <s v="V127"/>
    <x v="39"/>
    <x v="1"/>
    <x v="1"/>
    <s v="Binders"/>
    <s v="OFF-BI-10000545"/>
    <s v="GBC Ibimaster 500 Manual ProClick Binding System"/>
    <s v="United States"/>
    <s v="CA-2016-158099"/>
    <x v="323"/>
    <d v="2016-09-05T00:00:00"/>
    <s v="First Class"/>
    <n v="2"/>
    <n v="9"/>
    <s v="Autumn"/>
    <n v="1141.47"/>
    <n v="848.48944719698534"/>
    <n v="292.98055280301469"/>
    <n v="0.25666951632808105"/>
    <n v="5"/>
    <n v="5707.35"/>
    <n v="0.7"/>
    <n v="491"/>
    <x v="0"/>
    <x v="0"/>
    <n v="2937.1210234821779"/>
  </r>
  <r>
    <s v="V053"/>
    <x v="89"/>
    <x v="1"/>
    <x v="2"/>
    <s v="Phones"/>
    <s v="TEC-PH-10002496"/>
    <s v="Cisco SPA301"/>
    <s v="United States"/>
    <s v="CA-2016-158099"/>
    <x v="323"/>
    <d v="2016-09-05T00:00:00"/>
    <s v="First Class"/>
    <n v="2"/>
    <n v="9"/>
    <s v="Autumn"/>
    <n v="280.78199999999998"/>
    <n v="185.17501813974641"/>
    <n v="95.606981860253569"/>
    <n v="0.34050253171589906"/>
    <n v="3"/>
    <n v="842.346"/>
    <n v="0.4"/>
    <n v="166"/>
    <x v="0"/>
    <x v="0"/>
    <n v="536.17111085434078"/>
  </r>
  <r>
    <s v="V129"/>
    <x v="4"/>
    <x v="1"/>
    <x v="1"/>
    <s v="Paper"/>
    <s v="OFF-PA-10003591"/>
    <s v="Southworth 100% Cotton The Best Paper"/>
    <s v="United States"/>
    <s v="CA-2015-131128"/>
    <x v="324"/>
    <d v="2015-10-20T00:00:00"/>
    <s v="First Class"/>
    <n v="1"/>
    <n v="10"/>
    <s v="Autumn"/>
    <n v="34.44"/>
    <n v="29.010570943101559"/>
    <n v="5.4294290568984387"/>
    <n v="0.15764892731993144"/>
    <n v="3"/>
    <n v="103.32"/>
    <n v="0"/>
    <n v="374"/>
    <x v="0"/>
    <x v="1"/>
    <n v="27.837520579246998"/>
  </r>
  <r>
    <s v="V128"/>
    <x v="72"/>
    <x v="0"/>
    <x v="1"/>
    <s v="Paper"/>
    <s v="OFF-PA-10004470"/>
    <s v="Adams Write n' Stick Phone Message Book, 11&quot; X 5 1/4&quot;, 200 Messages"/>
    <s v="United States"/>
    <s v="CA-2014-148488"/>
    <x v="325"/>
    <d v="2014-12-15T00:00:00"/>
    <s v="Standard Class"/>
    <n v="5"/>
    <n v="12"/>
    <s v="Winter"/>
    <n v="11.36"/>
    <n v="7.4460832026111614"/>
    <n v="3.913916797388838"/>
    <n v="0.34453492934760899"/>
    <n v="2"/>
    <n v="22.72"/>
    <n v="0"/>
    <n v="204"/>
    <x v="0"/>
    <x v="1"/>
    <n v="3.9352194347964891"/>
  </r>
  <r>
    <s v="V103"/>
    <x v="33"/>
    <x v="2"/>
    <x v="1"/>
    <s v="Binders"/>
    <s v="OFF-BI-10000315"/>
    <s v="Poly Designer Cover &amp; Back"/>
    <s v="United States"/>
    <s v="CA-2014-148488"/>
    <x v="325"/>
    <d v="2014-12-15T00:00:00"/>
    <s v="Standard Class"/>
    <n v="5"/>
    <n v="12"/>
    <s v="Winter"/>
    <n v="106.34399999999999"/>
    <n v="79.979555604022892"/>
    <n v="26.364444395977102"/>
    <n v="0.2479166139695432"/>
    <n v="7"/>
    <n v="744.4079999999999"/>
    <n v="0.2"/>
    <n v="287"/>
    <x v="0"/>
    <x v="2"/>
    <n v="45.799638808619441"/>
  </r>
  <r>
    <s v="V140"/>
    <x v="80"/>
    <x v="0"/>
    <x v="1"/>
    <s v="Paper"/>
    <s v="OFF-PA-10001790"/>
    <s v="Xerox 1910"/>
    <s v="United States"/>
    <s v="CA-2017-114636"/>
    <x v="326"/>
    <d v="2017-08-29T00:00:00"/>
    <s v="Standard Class"/>
    <n v="4"/>
    <n v="8"/>
    <s v="Autumn"/>
    <n v="192.16"/>
    <n v="131.74120543971071"/>
    <n v="60.418794560289285"/>
    <n v="0.31441920566345383"/>
    <n v="5"/>
    <n v="960.8"/>
    <n v="0.2"/>
    <n v="263"/>
    <x v="0"/>
    <x v="2"/>
    <n v="57.003868051212109"/>
  </r>
  <r>
    <s v="V009"/>
    <x v="121"/>
    <x v="0"/>
    <x v="0"/>
    <s v="Furnishings"/>
    <s v="FUR-FU-10004017"/>
    <s v="Tenex Contemporary Contur Chairmats for Low and Medium Pile Carpet, Computer, 39&quot; x 49&quot;"/>
    <s v="United States"/>
    <s v="CA-2016-116736"/>
    <x v="327"/>
    <d v="2016-01-21T00:00:00"/>
    <s v="Standard Class"/>
    <n v="4"/>
    <n v="1"/>
    <s v="Winter"/>
    <n v="322.58999999999997"/>
    <n v="245.44363084745311"/>
    <n v="77.146369152546868"/>
    <n v="0.23914680911543096"/>
    <n v="3"/>
    <n v="967.77"/>
    <n v="0"/>
    <n v="366"/>
    <x v="0"/>
    <x v="2"/>
    <n v="115.28288730893981"/>
  </r>
  <r>
    <s v="V076"/>
    <x v="106"/>
    <x v="3"/>
    <x v="2"/>
    <s v="Accessories"/>
    <s v="TEC-AC-10003628"/>
    <s v="Logitech 910-002974 M325 Wireless Mouse for Web Scrolling"/>
    <s v="United States"/>
    <s v="CA-2016-116736"/>
    <x v="327"/>
    <d v="2016-01-21T00:00:00"/>
    <s v="Standard Class"/>
    <n v="4"/>
    <n v="1"/>
    <s v="Winter"/>
    <n v="29.99"/>
    <n v="22.289413347809649"/>
    <n v="7.7005866521903492"/>
    <n v="0.25677181234379293"/>
    <n v="1"/>
    <n v="29.99"/>
    <n v="0"/>
    <n v="150"/>
    <x v="0"/>
    <x v="2"/>
    <n v="51.18003243267362"/>
  </r>
  <r>
    <s v="V063"/>
    <x v="88"/>
    <x v="1"/>
    <x v="2"/>
    <s v="Accessories"/>
    <s v="TEC-AC-10002049"/>
    <s v="Logitech G19 Programmable Gaming Keyboard"/>
    <s v="United States"/>
    <s v="CA-2016-116736"/>
    <x v="327"/>
    <d v="2016-01-21T00:00:00"/>
    <s v="Standard Class"/>
    <n v="4"/>
    <n v="1"/>
    <s v="Winter"/>
    <n v="371.97"/>
    <n v="273.30624701850797"/>
    <n v="98.663752981492053"/>
    <n v="0.26524653327282322"/>
    <n v="3"/>
    <n v="1115.9100000000001"/>
    <n v="0"/>
    <n v="225"/>
    <x v="0"/>
    <x v="0"/>
    <n v="543.62577118097909"/>
  </r>
  <r>
    <s v="V105"/>
    <x v="85"/>
    <x v="1"/>
    <x v="1"/>
    <s v="Binders"/>
    <s v="OFF-BI-10003712"/>
    <s v="Acco Pressboard Covers with Storage Hooks, 14 7/8&quot; x 11&quot;, Light Blue"/>
    <s v="United States"/>
    <s v="US-2014-158638"/>
    <x v="328"/>
    <d v="2014-09-21T00:00:00"/>
    <s v="Standard Class"/>
    <n v="4"/>
    <n v="9"/>
    <s v="Autumn"/>
    <n v="5.8920000000000003"/>
    <n v="4.3264787114256604"/>
    <n v="1.5655212885743399"/>
    <n v="0.26570286635681262"/>
    <n v="4"/>
    <n v="23.568000000000001"/>
    <n v="0.7"/>
    <n v="179"/>
    <x v="0"/>
    <x v="1"/>
    <n v="12.015144031217821"/>
  </r>
  <r>
    <s v="V132"/>
    <x v="23"/>
    <x v="3"/>
    <x v="1"/>
    <s v="Binders"/>
    <s v="OFF-BI-10003984"/>
    <s v="Lock-Up Easel 'Spel-Binder'"/>
    <s v="United States"/>
    <s v="CA-2017-111689"/>
    <x v="329"/>
    <d v="2017-12-02T00:00:00"/>
    <s v="Second Class"/>
    <n v="2"/>
    <n v="11"/>
    <s v="Winter"/>
    <n v="68.471999999999994"/>
    <n v="55.299627394782767"/>
    <n v="13.172372605217227"/>
    <n v="0.19237604575910194"/>
    <n v="3"/>
    <n v="205.416"/>
    <n v="0.2"/>
    <n v="282"/>
    <x v="0"/>
    <x v="2"/>
    <n v="98.386651041403255"/>
  </r>
  <r>
    <s v="V044"/>
    <x v="69"/>
    <x v="2"/>
    <x v="0"/>
    <s v="Chairs"/>
    <s v="FUR-CH-10004287"/>
    <s v="SAFCO Arco Folding Chair"/>
    <s v="United States"/>
    <s v="CA-2017-111689"/>
    <x v="329"/>
    <d v="2017-12-02T00:00:00"/>
    <s v="Second Class"/>
    <n v="2"/>
    <n v="11"/>
    <s v="Winter"/>
    <n v="1242.9000000000001"/>
    <n v="1021.258971543475"/>
    <n v="221.64102845652508"/>
    <n v="0.17832571281400358"/>
    <n v="5"/>
    <n v="6214.5"/>
    <n v="0.1"/>
    <n v="409"/>
    <x v="0"/>
    <x v="0"/>
    <n v="432.19693955299402"/>
  </r>
  <r>
    <s v="V125"/>
    <x v="64"/>
    <x v="2"/>
    <x v="1"/>
    <s v="Storage"/>
    <s v="OFF-ST-10001321"/>
    <s v="Decoflex Hanging Personal Folder File, Blue"/>
    <s v="United States"/>
    <s v="CA-2015-129098"/>
    <x v="330"/>
    <d v="2015-10-13T00:00:00"/>
    <s v="Standard Class"/>
    <n v="4"/>
    <n v="10"/>
    <s v="Autumn"/>
    <n v="30.84"/>
    <n v="20.658794933900449"/>
    <n v="10.181205066099551"/>
    <n v="0.33012986595653537"/>
    <n v="2"/>
    <n v="61.68"/>
    <n v="0"/>
    <n v="116"/>
    <x v="0"/>
    <x v="0"/>
    <n v="30.4129938677533"/>
  </r>
  <r>
    <s v="V102"/>
    <x v="66"/>
    <x v="4"/>
    <x v="1"/>
    <s v="Art"/>
    <s v="OFF-AR-10001118"/>
    <s v="Binney &amp; Smith Crayola Metallic Crayons, 16-Color Pack"/>
    <s v="United States"/>
    <s v="US-2017-123463"/>
    <x v="331"/>
    <d v="2017-12-23T00:00:00"/>
    <s v="Same Day"/>
    <n v="0"/>
    <n v="12"/>
    <s v="Winter"/>
    <n v="13.48"/>
    <n v="9.3983463698715752"/>
    <n v="4.0816536301284252"/>
    <n v="0.30279329600359234"/>
    <n v="4"/>
    <n v="53.92"/>
    <n v="0"/>
    <n v="269"/>
    <x v="0"/>
    <x v="1"/>
    <n v="7.6254395283157281"/>
  </r>
  <r>
    <s v="V014"/>
    <x v="30"/>
    <x v="2"/>
    <x v="0"/>
    <s v="Furnishings"/>
    <s v="FUR-FU-10000732"/>
    <s v="Eldon 200 Class Desk Accessories"/>
    <s v="United States"/>
    <s v="CA-2016-165148"/>
    <x v="332"/>
    <d v="2016-10-24T00:00:00"/>
    <s v="First Class"/>
    <n v="2"/>
    <n v="10"/>
    <s v="Autumn"/>
    <n v="31.4"/>
    <n v="22.087310232061299"/>
    <n v="9.3126897679387"/>
    <n v="0.29658247668594589"/>
    <n v="5"/>
    <n v="157"/>
    <n v="0"/>
    <n v="379"/>
    <x v="0"/>
    <x v="1"/>
    <n v="6.2979172974654301"/>
  </r>
  <r>
    <s v="V040"/>
    <x v="98"/>
    <x v="2"/>
    <x v="0"/>
    <s v="Furnishings"/>
    <s v="FUR-FU-10001424"/>
    <s v="Dax Clear Box Frame"/>
    <s v="United States"/>
    <s v="CA-2014-134061"/>
    <x v="333"/>
    <d v="2014-05-04T00:00:00"/>
    <s v="Standard Class"/>
    <n v="5"/>
    <n v="4"/>
    <s v="Spring"/>
    <n v="17.46"/>
    <n v="13.24908728310043"/>
    <n v="4.2109127168995713"/>
    <n v="0.24117484060135"/>
    <n v="2"/>
    <n v="34.92"/>
    <n v="0"/>
    <n v="403"/>
    <x v="0"/>
    <x v="1"/>
    <n v="10.26533177252445"/>
  </r>
  <r>
    <s v="V137"/>
    <x v="11"/>
    <x v="0"/>
    <x v="1"/>
    <s v="Binders"/>
    <s v="OFF-BI-10002071"/>
    <s v="Fellowes Black Plastic Comb Bindings"/>
    <s v="United States"/>
    <s v="CA-2015-143602"/>
    <x v="334"/>
    <d v="2015-04-28T00:00:00"/>
    <s v="Second Class"/>
    <n v="3"/>
    <n v="4"/>
    <s v="Spring"/>
    <n v="13.944000000000001"/>
    <n v="10.67681918669849"/>
    <n v="3.2671808133015112"/>
    <n v="0.23430728724193281"/>
    <n v="3"/>
    <n v="41.832000000000001"/>
    <n v="0.2"/>
    <n v="439"/>
    <x v="0"/>
    <x v="1"/>
    <n v="6.1631963456022101"/>
  </r>
  <r>
    <s v="V121"/>
    <x v="7"/>
    <x v="2"/>
    <x v="1"/>
    <s v="Storage"/>
    <s v="OFF-ST-10002486"/>
    <s v="Eldon Shelf Savers Cubes and Bins"/>
    <s v="United States"/>
    <s v="CA-2017-115364"/>
    <x v="335"/>
    <d v="2017-07-02T00:00:00"/>
    <s v="Standard Class"/>
    <n v="6"/>
    <n v="6"/>
    <s v="Summer"/>
    <n v="83.76"/>
    <n v="61.295595363028177"/>
    <n v="22.464404636971828"/>
    <n v="0.26819967331628258"/>
    <n v="12"/>
    <n v="1005.1200000000001"/>
    <n v="0"/>
    <n v="313"/>
    <x v="1"/>
    <x v="1"/>
    <n v="23.209343432579661"/>
  </r>
  <r>
    <s v="V121"/>
    <x v="7"/>
    <x v="0"/>
    <x v="1"/>
    <s v="Binders"/>
    <s v="OFF-BI-10001078"/>
    <s v="Acco PRESSTEX Data Binder with Storage Hooks, Dark Blue, 14 7/8&quot; X 11&quot;"/>
    <s v="United States"/>
    <s v="CA-2017-150707"/>
    <x v="336"/>
    <d v="2017-10-19T00:00:00"/>
    <s v="Standard Class"/>
    <n v="5"/>
    <n v="10"/>
    <s v="Autumn"/>
    <n v="37.659999999999997"/>
    <n v="30.936959791090938"/>
    <n v="6.7230402089090582"/>
    <n v="0.17851938950900315"/>
    <n v="7"/>
    <n v="263.62"/>
    <n v="0"/>
    <n v="297"/>
    <x v="0"/>
    <x v="1"/>
    <n v="15.956204298612111"/>
  </r>
  <r>
    <s v="V115"/>
    <x v="44"/>
    <x v="4"/>
    <x v="1"/>
    <s v="Paper"/>
    <s v="OFF-PA-10003845"/>
    <s v="Xerox 1987"/>
    <s v="United States"/>
    <s v="CA-2014-104976"/>
    <x v="337"/>
    <d v="2014-12-16T00:00:00"/>
    <s v="Standard Class"/>
    <n v="7"/>
    <n v="12"/>
    <s v="Winter"/>
    <n v="34.68"/>
    <n v="26.17603227054429"/>
    <n v="8.5039677294557094"/>
    <n v="0.24521244894624306"/>
    <n v="6"/>
    <n v="208.07999999999998"/>
    <n v="0"/>
    <n v="106"/>
    <x v="1"/>
    <x v="0"/>
    <n v="17.015859269124981"/>
  </r>
  <r>
    <s v="V058"/>
    <x v="61"/>
    <x v="2"/>
    <x v="2"/>
    <s v="Accessories"/>
    <s v="TEC-AC-10000927"/>
    <s v="Anker Ultrathin Bluetooth Wireless Keyboard Aluminum Cover with Stand "/>
    <s v="United States"/>
    <s v="CA-2017-132934"/>
    <x v="308"/>
    <d v="2017-06-26T00:00:00"/>
    <s v="Standard Class"/>
    <n v="6"/>
    <n v="6"/>
    <s v="Summer"/>
    <n v="149.94999999999999"/>
    <n v="120.74097050731559"/>
    <n v="29.209029492684394"/>
    <n v="0.19479179388252349"/>
    <n v="5"/>
    <n v="749.75"/>
    <n v="0"/>
    <n v="497"/>
    <x v="1"/>
    <x v="2"/>
    <n v="92.467815755897817"/>
  </r>
  <r>
    <s v="V101"/>
    <x v="26"/>
    <x v="1"/>
    <x v="1"/>
    <s v="Binders"/>
    <s v="OFF-BI-10001098"/>
    <s v="Acco D-Ring Binder w/DublLock"/>
    <s v="United States"/>
    <s v="CA-2017-132934"/>
    <x v="308"/>
    <d v="2017-06-26T00:00:00"/>
    <s v="Standard Class"/>
    <n v="6"/>
    <n v="6"/>
    <s v="Summer"/>
    <n v="51.311999999999998"/>
    <n v="33.445233303126052"/>
    <n v="17.866766696873945"/>
    <n v="0.34819860260512053"/>
    <n v="3"/>
    <n v="153.93599999999998"/>
    <n v="0.2"/>
    <n v="110"/>
    <x v="1"/>
    <x v="0"/>
    <n v="16.65643947880552"/>
  </r>
  <r>
    <s v="V103"/>
    <x v="33"/>
    <x v="4"/>
    <x v="1"/>
    <s v="Paper"/>
    <s v="OFF-PA-10001622"/>
    <s v="Ampad Poly Cover Wirebound Steno Book, 6&quot; x 9&quot; Assorted Colors, Gregg Ruled"/>
    <s v="United States"/>
    <s v="CA-2017-133256"/>
    <x v="335"/>
    <d v="2017-06-27T00:00:00"/>
    <s v="First Class"/>
    <n v="1"/>
    <n v="6"/>
    <s v="Summer"/>
    <n v="4.54"/>
    <n v="3.2690836864146142"/>
    <n v="1.2709163135853858"/>
    <n v="0.27993751400559158"/>
    <n v="1"/>
    <n v="4.54"/>
    <n v="0"/>
    <n v="111"/>
    <x v="0"/>
    <x v="0"/>
    <n v="3.816481451109996"/>
  </r>
  <r>
    <s v="V136"/>
    <x v="10"/>
    <x v="4"/>
    <x v="1"/>
    <s v="Art"/>
    <s v="OFF-AR-10003158"/>
    <s v="Fluorescent Highlighters by Dixon"/>
    <s v="United States"/>
    <s v="CA-2017-133256"/>
    <x v="335"/>
    <d v="2017-06-27T00:00:00"/>
    <s v="First Class"/>
    <n v="1"/>
    <n v="6"/>
    <s v="Summer"/>
    <n v="15.92"/>
    <n v="12.281226152314609"/>
    <n v="3.6387738476853908"/>
    <n v="0.22856619646265017"/>
    <n v="4"/>
    <n v="63.68"/>
    <n v="0"/>
    <n v="209"/>
    <x v="0"/>
    <x v="1"/>
    <n v="4.7226351965825177"/>
  </r>
  <r>
    <s v="V064"/>
    <x v="63"/>
    <x v="2"/>
    <x v="2"/>
    <s v="Phones"/>
    <s v="TEC-PH-10002660"/>
    <s v="Nortel Networks T7316 E Nt8 B27"/>
    <s v="United States"/>
    <s v="CA-2017-133256"/>
    <x v="335"/>
    <d v="2017-06-27T00:00:00"/>
    <s v="First Class"/>
    <n v="1"/>
    <n v="6"/>
    <s v="Summer"/>
    <n v="543.91999999999996"/>
    <n v="445.92103646862148"/>
    <n v="97.998963531378479"/>
    <n v="0.18017164938111943"/>
    <n v="8"/>
    <n v="4351.3599999999997"/>
    <n v="0"/>
    <n v="232"/>
    <x v="0"/>
    <x v="0"/>
    <n v="191.34082050623701"/>
  </r>
  <r>
    <s v="V099"/>
    <x v="24"/>
    <x v="2"/>
    <x v="1"/>
    <s v="Storage"/>
    <s v="OFF-ST-10002205"/>
    <s v="File Shuttle I and Handi-File"/>
    <s v="United States"/>
    <s v="CA-2016-105494"/>
    <x v="338"/>
    <d v="2016-11-12T00:00:00"/>
    <s v="First Class"/>
    <n v="2"/>
    <n v="11"/>
    <s v="Winter"/>
    <n v="155.82"/>
    <n v="103.1459410668128"/>
    <n v="52.674058933187197"/>
    <n v="0.33804427501724554"/>
    <n v="7"/>
    <n v="1090.74"/>
    <n v="0"/>
    <n v="488"/>
    <x v="0"/>
    <x v="2"/>
    <n v="59.118358163940911"/>
  </r>
  <r>
    <s v="V099"/>
    <x v="24"/>
    <x v="1"/>
    <x v="1"/>
    <s v="Binders"/>
    <s v="OFF-BI-10003364"/>
    <s v="Binding Machine Supplies"/>
    <s v="United States"/>
    <s v="CA-2016-105494"/>
    <x v="338"/>
    <d v="2016-11-12T00:00:00"/>
    <s v="First Class"/>
    <n v="2"/>
    <n v="11"/>
    <s v="Winter"/>
    <n v="70.007999999999996"/>
    <n v="54.566687393010099"/>
    <n v="15.441312606989896"/>
    <n v="0.22056497267440717"/>
    <n v="3"/>
    <n v="210.024"/>
    <n v="0.2"/>
    <n v="227"/>
    <x v="0"/>
    <x v="1"/>
    <n v="30.770932050845939"/>
  </r>
  <r>
    <s v="V113"/>
    <x v="117"/>
    <x v="4"/>
    <x v="1"/>
    <s v="Envelopes"/>
    <s v="OFF-EN-10001099"/>
    <s v="Staple envelope"/>
    <s v="United States"/>
    <s v="CA-2016-140634"/>
    <x v="339"/>
    <d v="2016-10-06T00:00:00"/>
    <s v="Second Class"/>
    <n v="3"/>
    <n v="10"/>
    <s v="Autumn"/>
    <n v="15.648"/>
    <n v="11.5357914738787"/>
    <n v="4.1122085261213002"/>
    <n v="0.26279451214987859"/>
    <n v="2"/>
    <n v="31.295999999999999"/>
    <n v="0.2"/>
    <n v="247"/>
    <x v="0"/>
    <x v="1"/>
    <n v="20.911826433862728"/>
  </r>
  <r>
    <s v="V102"/>
    <x v="66"/>
    <x v="0"/>
    <x v="1"/>
    <s v="Labels"/>
    <s v="OFF-LA-10003923"/>
    <s v="Alphabetical Labels for Top Tab Filing"/>
    <s v="United States"/>
    <s v="CA-2014-144407"/>
    <x v="340"/>
    <d v="2014-09-15T00:00:00"/>
    <s v="Standard Class"/>
    <n v="6"/>
    <n v="9"/>
    <s v="Autumn"/>
    <n v="103.6"/>
    <n v="69.488970916043939"/>
    <n v="34.111029083956055"/>
    <n v="0.32925703748992335"/>
    <n v="7"/>
    <n v="725.19999999999993"/>
    <n v="0"/>
    <n v="153"/>
    <x v="1"/>
    <x v="1"/>
    <n v="34.331888642744048"/>
  </r>
  <r>
    <s v="V116"/>
    <x v="62"/>
    <x v="0"/>
    <x v="1"/>
    <s v="Paper"/>
    <s v="OFF-PA-10002250"/>
    <s v="Things To Do Today Pad"/>
    <s v="United States"/>
    <s v="CA-2017-160983"/>
    <x v="341"/>
    <d v="2017-10-31T00:00:00"/>
    <s v="Second Class"/>
    <n v="2"/>
    <n v="10"/>
    <s v="Autumn"/>
    <n v="46.96"/>
    <n v="30.788046026414229"/>
    <n v="16.171953973585772"/>
    <n v="0.34437721408828303"/>
    <n v="8"/>
    <n v="375.68"/>
    <n v="0"/>
    <n v="410"/>
    <x v="0"/>
    <x v="1"/>
    <n v="12.97484368196505"/>
  </r>
  <r>
    <s v="V098"/>
    <x v="92"/>
    <x v="3"/>
    <x v="1"/>
    <s v="Binders"/>
    <s v="OFF-BI-10004716"/>
    <s v="Wilson Jones Hanging Recycled Pressboard Data Binders"/>
    <s v="United States"/>
    <s v="US-2016-114622"/>
    <x v="342"/>
    <d v="2016-04-12T00:00:00"/>
    <s v="First Class"/>
    <n v="2"/>
    <n v="4"/>
    <s v="Spring"/>
    <n v="8.9039999999999999"/>
    <n v="6.6822815672713691"/>
    <n v="2.2217184327286308"/>
    <n v="0.24951914114202953"/>
    <n v="2"/>
    <n v="17.808"/>
    <n v="0.7"/>
    <n v="178"/>
    <x v="0"/>
    <x v="1"/>
    <n v="10.49346463280837"/>
  </r>
  <r>
    <s v="V114"/>
    <x v="13"/>
    <x v="3"/>
    <x v="1"/>
    <s v="Labels"/>
    <s v="OFF-LA-10001045"/>
    <s v="Permanent Self-Adhesive File Folder Labels for Typewriters by Universal"/>
    <s v="United States"/>
    <s v="CA-2017-150959"/>
    <x v="343"/>
    <d v="2017-11-13T00:00:00"/>
    <s v="First Class"/>
    <n v="2"/>
    <n v="11"/>
    <s v="Winter"/>
    <n v="10.44"/>
    <n v="8.0307303762049518"/>
    <n v="2.4092696237950477"/>
    <n v="0.23077295247079002"/>
    <n v="5"/>
    <n v="52.199999999999996"/>
    <n v="0.2"/>
    <n v="445"/>
    <x v="0"/>
    <x v="1"/>
    <n v="3.841815976852613"/>
  </r>
  <r>
    <s v="V113"/>
    <x v="117"/>
    <x v="1"/>
    <x v="1"/>
    <s v="Binders"/>
    <s v="OFF-BI-10001510"/>
    <s v="Deluxe Heavy-Duty Vinyl Round Ring Binder"/>
    <s v="United States"/>
    <s v="CA-2017-150959"/>
    <x v="343"/>
    <d v="2017-11-13T00:00:00"/>
    <s v="First Class"/>
    <n v="2"/>
    <n v="11"/>
    <s v="Winter"/>
    <n v="18.335999999999999"/>
    <n v="14.937652011485801"/>
    <n v="3.3983479885141978"/>
    <n v="0.1853374775585841"/>
    <n v="4"/>
    <n v="73.343999999999994"/>
    <n v="0.8"/>
    <n v="196"/>
    <x v="0"/>
    <x v="2"/>
    <n v="46.80129199681808"/>
  </r>
  <r>
    <s v="V086"/>
    <x v="133"/>
    <x v="1"/>
    <x v="2"/>
    <s v="Phones"/>
    <s v="TEC-PH-10004536"/>
    <s v="Avaya 5420 Digital phone"/>
    <s v="United States"/>
    <s v="CA-2017-132353"/>
    <x v="175"/>
    <d v="2017-09-17T00:00:00"/>
    <s v="First Class"/>
    <n v="2"/>
    <n v="9"/>
    <s v="Autumn"/>
    <n v="323.976"/>
    <n v="263.30158135717329"/>
    <n v="60.674418642826708"/>
    <n v="0.18728059684305845"/>
    <n v="3"/>
    <n v="971.928"/>
    <n v="0.2"/>
    <n v="348"/>
    <x v="0"/>
    <x v="0"/>
    <n v="375.06820282716569"/>
  </r>
  <r>
    <s v="V113"/>
    <x v="117"/>
    <x v="1"/>
    <x v="1"/>
    <s v="Paper"/>
    <s v="OFF-PA-10002947"/>
    <s v="Xerox 1923"/>
    <s v="United States"/>
    <s v="CA-2016-130477"/>
    <x v="143"/>
    <d v="2016-04-12T00:00:00"/>
    <s v="Standard Class"/>
    <n v="4"/>
    <n v="4"/>
    <s v="Spring"/>
    <n v="20.04"/>
    <n v="14.398037379333299"/>
    <n v="5.6419626206666997"/>
    <n v="0.28153506091151198"/>
    <n v="3"/>
    <n v="60.12"/>
    <n v="0"/>
    <n v="226"/>
    <x v="0"/>
    <x v="1"/>
    <n v="11.852059534106299"/>
  </r>
  <r>
    <s v="V125"/>
    <x v="64"/>
    <x v="2"/>
    <x v="1"/>
    <s v="Storage"/>
    <s v="OFF-ST-10002583"/>
    <s v="Fellowes Neat Ideas Storage Cubes"/>
    <s v="United States"/>
    <s v="CA-2016-130477"/>
    <x v="143"/>
    <d v="2016-04-12T00:00:00"/>
    <s v="Standard Class"/>
    <n v="4"/>
    <n v="4"/>
    <s v="Spring"/>
    <n v="64.959999999999994"/>
    <n v="47.010411971673143"/>
    <n v="17.949588028326851"/>
    <n v="0.27631754969714983"/>
    <n v="2"/>
    <n v="129.91999999999999"/>
    <n v="0"/>
    <n v="129"/>
    <x v="0"/>
    <x v="1"/>
    <n v="31.57019083460429"/>
  </r>
  <r>
    <s v="V131"/>
    <x v="41"/>
    <x v="3"/>
    <x v="1"/>
    <s v="Paper"/>
    <s v="OFF-PA-10000019"/>
    <s v="Xerox 1931"/>
    <s v="United States"/>
    <s v="CA-2016-130477"/>
    <x v="143"/>
    <d v="2016-04-12T00:00:00"/>
    <s v="Standard Class"/>
    <n v="4"/>
    <n v="4"/>
    <s v="Spring"/>
    <n v="12.96"/>
    <n v="8.9915218991648782"/>
    <n v="3.9684781008351226"/>
    <n v="0.30620973000271007"/>
    <n v="2"/>
    <n v="25.92"/>
    <n v="0"/>
    <n v="123"/>
    <x v="0"/>
    <x v="1"/>
    <n v="11.271688123030071"/>
  </r>
  <r>
    <s v="V037"/>
    <x v="102"/>
    <x v="1"/>
    <x v="0"/>
    <s v="Bookcases"/>
    <s v="FUR-BO-10003441"/>
    <s v="Bush Westfield Collection Bookcases, Fully Assembled"/>
    <s v="United States"/>
    <s v="CA-2017-143259"/>
    <x v="247"/>
    <d v="2018-01-03T00:00:00"/>
    <s v="Standard Class"/>
    <n v="4"/>
    <n v="12"/>
    <s v="Winter"/>
    <n v="323.13600000000002"/>
    <n v="259.89652971562191"/>
    <n v="63.239470284378115"/>
    <n v="0.19570543141085522"/>
    <n v="4"/>
    <n v="1292.5440000000001"/>
    <n v="0.2"/>
    <n v="300"/>
    <x v="0"/>
    <x v="2"/>
    <n v="66.156672777732709"/>
  </r>
  <r>
    <s v="V085"/>
    <x v="82"/>
    <x v="4"/>
    <x v="2"/>
    <s v="Phones"/>
    <s v="TEC-PH-10004774"/>
    <s v="Gear Head AU3700S Headset"/>
    <s v="United States"/>
    <s v="CA-2017-143259"/>
    <x v="247"/>
    <d v="2018-01-03T00:00:00"/>
    <s v="Standard Class"/>
    <n v="4"/>
    <n v="12"/>
    <s v="Winter"/>
    <n v="90.93"/>
    <n v="75.076598253411731"/>
    <n v="15.853401746588276"/>
    <n v="0.17434731932902534"/>
    <n v="7"/>
    <n v="636.51"/>
    <n v="0"/>
    <n v="230"/>
    <x v="0"/>
    <x v="1"/>
    <n v="33.506478955569179"/>
  </r>
  <r>
    <s v="V107"/>
    <x v="38"/>
    <x v="4"/>
    <x v="1"/>
    <s v="Binders"/>
    <s v="OFF-BI-10003684"/>
    <s v="Wilson Jones Legal Size Ring Binders"/>
    <s v="United States"/>
    <s v="CA-2017-143259"/>
    <x v="247"/>
    <d v="2018-01-03T00:00:00"/>
    <s v="Standard Class"/>
    <n v="4"/>
    <n v="12"/>
    <s v="Winter"/>
    <n v="52.776000000000003"/>
    <n v="37.271885159473626"/>
    <n v="15.504114840526377"/>
    <n v="0.29377207140606293"/>
    <n v="3"/>
    <n v="158.328"/>
    <n v="0.2"/>
    <n v="221"/>
    <x v="0"/>
    <x v="2"/>
    <n v="44.856964955288717"/>
  </r>
  <r>
    <s v="V087"/>
    <x v="6"/>
    <x v="0"/>
    <x v="2"/>
    <s v="Phones"/>
    <s v="TEC-PH-10001494"/>
    <s v="Polycom CX600 IP Phone VoIP phone"/>
    <s v="United States"/>
    <s v="CA-2017-137596"/>
    <x v="264"/>
    <d v="2017-09-07T00:00:00"/>
    <s v="Standard Class"/>
    <n v="5"/>
    <n v="9"/>
    <s v="Autumn"/>
    <n v="1199.8"/>
    <n v="1008.2285730016019"/>
    <n v="191.57142699839801"/>
    <n v="0.15966946740989998"/>
    <n v="4"/>
    <n v="4799.2"/>
    <n v="0"/>
    <n v="455"/>
    <x v="0"/>
    <x v="0"/>
    <n v="891.64730812786422"/>
  </r>
  <r>
    <s v="V071"/>
    <x v="114"/>
    <x v="0"/>
    <x v="2"/>
    <s v="Accessories"/>
    <s v="TEC-AC-10004666"/>
    <s v="Maxell iVDR EX 500GB Cartridge"/>
    <s v="United States"/>
    <s v="CA-2017-137596"/>
    <x v="264"/>
    <d v="2017-09-07T00:00:00"/>
    <s v="Standard Class"/>
    <n v="5"/>
    <n v="9"/>
    <s v="Autumn"/>
    <n v="1928.78"/>
    <n v="1288.6128060068841"/>
    <n v="640.16719399311592"/>
    <n v="0.33190265037646383"/>
    <n v="7"/>
    <n v="13501.46"/>
    <n v="0"/>
    <n v="426"/>
    <x v="0"/>
    <x v="0"/>
    <n v="779.34480995256524"/>
  </r>
  <r>
    <s v="V097"/>
    <x v="25"/>
    <x v="0"/>
    <x v="1"/>
    <s v="Storage"/>
    <s v="OFF-ST-10003816"/>
    <s v="Fellowes High-Stak Drawer Files"/>
    <s v="United States"/>
    <s v="CA-2017-137596"/>
    <x v="264"/>
    <d v="2017-09-07T00:00:00"/>
    <s v="Standard Class"/>
    <n v="5"/>
    <n v="9"/>
    <s v="Autumn"/>
    <n v="352.38"/>
    <n v="252.8626677977482"/>
    <n v="99.517332202251794"/>
    <n v="0.28241481412750952"/>
    <n v="2"/>
    <n v="704.76"/>
    <n v="0"/>
    <n v="249"/>
    <x v="0"/>
    <x v="0"/>
    <n v="164.20411074026131"/>
  </r>
  <r>
    <s v="V022"/>
    <x v="49"/>
    <x v="3"/>
    <x v="0"/>
    <s v="Furnishings"/>
    <s v="FUR-FU-10001935"/>
    <s v="3M Hangers With Command Adhesive"/>
    <s v="United States"/>
    <s v="CA-2015-133627"/>
    <x v="70"/>
    <d v="2015-06-07T00:00:00"/>
    <s v="Standard Class"/>
    <n v="7"/>
    <n v="5"/>
    <s v="Summer"/>
    <n v="22.2"/>
    <n v="16.57512048070878"/>
    <n v="5.6248795192912198"/>
    <n v="0.25337295131942433"/>
    <n v="6"/>
    <n v="133.19999999999999"/>
    <n v="0"/>
    <n v="113"/>
    <x v="1"/>
    <x v="0"/>
    <n v="8.6093885629916507"/>
  </r>
  <r>
    <s v="V006"/>
    <x v="132"/>
    <x v="0"/>
    <x v="0"/>
    <s v="Furnishings"/>
    <s v="FUR-FU-10004091"/>
    <s v="Howard Miller 13&quot; Diameter Goldtone Round Wall Clock"/>
    <s v="United States"/>
    <s v="CA-2017-102519"/>
    <x v="344"/>
    <d v="2017-11-29T00:00:00"/>
    <s v="First Class"/>
    <n v="2"/>
    <n v="11"/>
    <s v="Winter"/>
    <n v="46.94"/>
    <n v="36.362136725880482"/>
    <n v="10.577863274119515"/>
    <n v="0.22534859978950822"/>
    <n v="1"/>
    <n v="46.94"/>
    <n v="0"/>
    <n v="403"/>
    <x v="0"/>
    <x v="2"/>
    <n v="108.6934661185167"/>
  </r>
  <r>
    <s v="V067"/>
    <x v="94"/>
    <x v="2"/>
    <x v="2"/>
    <s v="Accessories"/>
    <s v="TEC-AC-10001772"/>
    <s v="Memorex Mini Travel Drive 16 GB USB 2.0 Flash Drive"/>
    <s v="United States"/>
    <s v="CA-2017-102519"/>
    <x v="344"/>
    <d v="2017-11-29T00:00:00"/>
    <s v="First Class"/>
    <n v="2"/>
    <n v="11"/>
    <s v="Winter"/>
    <n v="143.72999999999999"/>
    <n v="116.6418848249192"/>
    <n v="27.088115175080787"/>
    <n v="0.18846528334433166"/>
    <n v="9"/>
    <n v="1293.57"/>
    <n v="0"/>
    <n v="128"/>
    <x v="0"/>
    <x v="2"/>
    <n v="59.540477912089351"/>
  </r>
  <r>
    <s v="V008"/>
    <x v="0"/>
    <x v="1"/>
    <x v="0"/>
    <s v="Tables"/>
    <s v="FUR-TA-10001520"/>
    <s v="Lesro Sheffield Collection Coffee Table, End Table, Center Table, Corner Table"/>
    <s v="United States"/>
    <s v="US-2014-141215"/>
    <x v="345"/>
    <d v="2014-06-21T00:00:00"/>
    <s v="Standard Class"/>
    <n v="6"/>
    <n v="6"/>
    <s v="Summer"/>
    <n v="99.918000000000006"/>
    <n v="82.148460992923233"/>
    <n v="17.769539007076773"/>
    <n v="0.177841219871062"/>
    <n v="2"/>
    <n v="199.83600000000001"/>
    <n v="0.3"/>
    <n v="149"/>
    <x v="1"/>
    <x v="2"/>
    <n v="109.5115486101808"/>
  </r>
  <r>
    <s v="V038"/>
    <x v="139"/>
    <x v="1"/>
    <x v="0"/>
    <s v="Chairs"/>
    <s v="FUR-CH-10003379"/>
    <s v="Global Commerce Series High-Back Swivel/Tilt Chairs"/>
    <s v="United States"/>
    <s v="US-2014-141215"/>
    <x v="345"/>
    <d v="2014-06-21T00:00:00"/>
    <s v="Standard Class"/>
    <n v="6"/>
    <n v="6"/>
    <s v="Summer"/>
    <n v="797.94399999999996"/>
    <n v="576.77311570021311"/>
    <n v="221.17088429978685"/>
    <n v="0.27717594755996267"/>
    <n v="4"/>
    <n v="3191.7759999999998"/>
    <n v="0.3"/>
    <n v="339"/>
    <x v="1"/>
    <x v="0"/>
    <n v="333.39141542753879"/>
  </r>
  <r>
    <s v="V124"/>
    <x v="15"/>
    <x v="4"/>
    <x v="1"/>
    <s v="Binders"/>
    <s v="OFF-BI-10002706"/>
    <s v="Avery Premier Heavy-Duty Binder with Round Locking Rings"/>
    <s v="United States"/>
    <s v="US-2014-141215"/>
    <x v="345"/>
    <d v="2014-06-21T00:00:00"/>
    <s v="Standard Class"/>
    <n v="6"/>
    <n v="6"/>
    <s v="Summer"/>
    <n v="8.5679999999999996"/>
    <n v="5.6717321204983699"/>
    <n v="2.8962678795016297"/>
    <n v="0.33803313252820144"/>
    <n v="3"/>
    <n v="25.704000000000001"/>
    <n v="0.8"/>
    <n v="493"/>
    <x v="1"/>
    <x v="1"/>
    <n v="29.71965652560608"/>
  </r>
  <r>
    <s v="V114"/>
    <x v="13"/>
    <x v="4"/>
    <x v="1"/>
    <s v="Envelopes"/>
    <s v="OFF-EN-10000056"/>
    <s v="Cameo Buff Policy Envelopes"/>
    <s v="United States"/>
    <s v="CA-2016-165218"/>
    <x v="346"/>
    <d v="2016-03-11T00:00:00"/>
    <s v="Standard Class"/>
    <n v="6"/>
    <n v="3"/>
    <s v="Spring"/>
    <n v="149.352"/>
    <n v="122.6320873523949"/>
    <n v="26.719912647605099"/>
    <n v="0.17890562327658885"/>
    <n v="3"/>
    <n v="448.05600000000004"/>
    <n v="0.2"/>
    <n v="382"/>
    <x v="1"/>
    <x v="2"/>
    <n v="88.991075847525295"/>
  </r>
  <r>
    <s v="V137"/>
    <x v="11"/>
    <x v="3"/>
    <x v="1"/>
    <s v="Storage"/>
    <s v="OFF-ST-10001558"/>
    <s v="Acco Perma 4000 Stacking Storage Drawers"/>
    <s v="United States"/>
    <s v="CA-2016-165218"/>
    <x v="346"/>
    <d v="2016-03-11T00:00:00"/>
    <s v="Standard Class"/>
    <n v="6"/>
    <n v="3"/>
    <s v="Spring"/>
    <n v="12.992000000000001"/>
    <n v="8.947782155110847"/>
    <n v="4.0442178448891539"/>
    <n v="0.31128524052410356"/>
    <n v="1"/>
    <n v="12.992000000000001"/>
    <n v="0.2"/>
    <n v="434"/>
    <x v="1"/>
    <x v="1"/>
    <n v="21.43769474716736"/>
  </r>
  <r>
    <s v="V122"/>
    <x v="5"/>
    <x v="1"/>
    <x v="1"/>
    <s v="Storage"/>
    <s v="OFF-ST-10002444"/>
    <s v="Recycled Eldon Regeneration Jumbo File"/>
    <s v="United States"/>
    <s v="CA-2014-138296"/>
    <x v="29"/>
    <d v="2014-12-12T00:00:00"/>
    <s v="Standard Class"/>
    <n v="7"/>
    <n v="12"/>
    <s v="Winter"/>
    <n v="24.56"/>
    <n v="18.657830681113801"/>
    <n v="5.9021693188861981"/>
    <n v="0.24031634034552926"/>
    <n v="2"/>
    <n v="49.12"/>
    <n v="0"/>
    <n v="451"/>
    <x v="1"/>
    <x v="1"/>
    <n v="23.811803459629001"/>
  </r>
  <r>
    <s v="V066"/>
    <x v="124"/>
    <x v="0"/>
    <x v="2"/>
    <s v="Accessories"/>
    <s v="TEC-AC-10002473"/>
    <s v="Maxell 4.7GB DVD-R"/>
    <s v="United States"/>
    <s v="CA-2015-111164"/>
    <x v="347"/>
    <d v="2015-04-15T00:00:00"/>
    <s v="Standard Class"/>
    <n v="4"/>
    <n v="4"/>
    <s v="Spring"/>
    <n v="85.14"/>
    <n v="68.330197982904977"/>
    <n v="16.809802017095024"/>
    <n v="0.19743718601239163"/>
    <n v="3"/>
    <n v="255.42000000000002"/>
    <n v="0"/>
    <n v="255"/>
    <x v="0"/>
    <x v="2"/>
    <n v="65.463299421889815"/>
  </r>
  <r>
    <s v="V089"/>
    <x v="118"/>
    <x v="3"/>
    <x v="2"/>
    <s v="Phones"/>
    <s v="TEC-PH-10004531"/>
    <s v="OtterBox Commuter Series Case - iPhone 5 &amp; 5s"/>
    <s v="United States"/>
    <s v="CA-2015-111164"/>
    <x v="347"/>
    <d v="2015-04-15T00:00:00"/>
    <s v="Standard Class"/>
    <n v="4"/>
    <n v="4"/>
    <s v="Spring"/>
    <n v="21.99"/>
    <n v="15.07300912955246"/>
    <n v="6.9169908704475382"/>
    <n v="0.31455165395395812"/>
    <n v="1"/>
    <n v="21.99"/>
    <n v="0"/>
    <n v="236"/>
    <x v="0"/>
    <x v="2"/>
    <n v="115.42152965543301"/>
  </r>
  <r>
    <s v="V135"/>
    <x v="51"/>
    <x v="1"/>
    <x v="1"/>
    <s v="Appliances"/>
    <s v="OFF-AP-10004487"/>
    <s v="Kensington 4 Outlet MasterPiece Compact Power Control Center"/>
    <s v="United States"/>
    <s v="CA-2015-111164"/>
    <x v="347"/>
    <d v="2015-04-15T00:00:00"/>
    <s v="Standard Class"/>
    <n v="4"/>
    <n v="4"/>
    <s v="Spring"/>
    <n v="406.6"/>
    <n v="301.89565200218328"/>
    <n v="104.70434799781674"/>
    <n v="0.25751192326073963"/>
    <n v="5"/>
    <n v="2033"/>
    <n v="0"/>
    <n v="426"/>
    <x v="0"/>
    <x v="0"/>
    <n v="272.38009414716612"/>
  </r>
  <r>
    <s v="V112"/>
    <x v="53"/>
    <x v="4"/>
    <x v="1"/>
    <s v="Binders"/>
    <s v="OFF-BI-10003650"/>
    <s v="GBC DocuBind 300 Electric Binding Machine"/>
    <s v="United States"/>
    <s v="CA-2016-149797"/>
    <x v="306"/>
    <d v="2016-09-20T00:00:00"/>
    <s v="Standard Class"/>
    <n v="5"/>
    <n v="9"/>
    <s v="Autumn"/>
    <n v="841.56799999999998"/>
    <n v="642.1969068682821"/>
    <n v="199.37109313171788"/>
    <n v="0.23690431804883014"/>
    <n v="2"/>
    <n v="1683.136"/>
    <n v="0.2"/>
    <n v="435"/>
    <x v="0"/>
    <x v="0"/>
    <n v="535.24395562070572"/>
  </r>
  <r>
    <s v="V136"/>
    <x v="10"/>
    <x v="2"/>
    <x v="1"/>
    <s v="Paper"/>
    <s v="OFF-PA-10003543"/>
    <s v="Xerox 1985"/>
    <s v="United States"/>
    <s v="CA-2014-132962"/>
    <x v="103"/>
    <d v="2014-09-16T00:00:00"/>
    <s v="First Class"/>
    <n v="3"/>
    <n v="9"/>
    <s v="Autumn"/>
    <n v="15.552"/>
    <n v="13.175231201804401"/>
    <n v="2.3767687981955987"/>
    <n v="0.15282721181813264"/>
    <n v="3"/>
    <n v="46.655999999999999"/>
    <n v="0.2"/>
    <n v="253"/>
    <x v="0"/>
    <x v="1"/>
    <n v="3.6656415536710618"/>
  </r>
  <r>
    <s v="V059"/>
    <x v="35"/>
    <x v="2"/>
    <x v="2"/>
    <s v="Accessories"/>
    <s v="TEC-AC-10004353"/>
    <s v="Hypercom P1300 Pinpad"/>
    <s v="United States"/>
    <s v="CA-2014-132962"/>
    <x v="103"/>
    <d v="2014-09-16T00:00:00"/>
    <s v="First Class"/>
    <n v="3"/>
    <n v="9"/>
    <s v="Autumn"/>
    <n v="252"/>
    <n v="209.91616938417599"/>
    <n v="42.083830615824013"/>
    <n v="0.16699932784057148"/>
    <n v="5"/>
    <n v="1260"/>
    <n v="0.2"/>
    <n v="180"/>
    <x v="0"/>
    <x v="2"/>
    <n v="67.797345080762568"/>
  </r>
  <r>
    <s v="V130"/>
    <x v="34"/>
    <x v="0"/>
    <x v="1"/>
    <s v="Art"/>
    <s v="OFF-AR-10000658"/>
    <s v="Newell 324"/>
    <s v="United States"/>
    <s v="CA-2015-115091"/>
    <x v="348"/>
    <d v="2015-10-09T00:00:00"/>
    <s v="Standard Class"/>
    <n v="4"/>
    <n v="10"/>
    <s v="Autumn"/>
    <n v="46.2"/>
    <n v="36.443224313522308"/>
    <n v="9.7567756864776953"/>
    <n v="0.21118562091943063"/>
    <n v="4"/>
    <n v="184.8"/>
    <n v="0"/>
    <n v="186"/>
    <x v="0"/>
    <x v="1"/>
    <n v="17.878976480772049"/>
  </r>
  <r>
    <s v="V099"/>
    <x v="24"/>
    <x v="1"/>
    <x v="1"/>
    <s v="Appliances"/>
    <s v="OFF-AP-10000696"/>
    <s v="Holmes Odor Grabber"/>
    <s v="United States"/>
    <s v="CA-2015-115091"/>
    <x v="348"/>
    <d v="2015-10-09T00:00:00"/>
    <s v="Standard Class"/>
    <n v="4"/>
    <n v="10"/>
    <s v="Autumn"/>
    <n v="28.84"/>
    <n v="23.780594628184229"/>
    <n v="5.059405371815771"/>
    <n v="0.17543014465380621"/>
    <n v="2"/>
    <n v="57.68"/>
    <n v="0"/>
    <n v="363"/>
    <x v="0"/>
    <x v="1"/>
    <n v="31.630225038718901"/>
  </r>
  <r>
    <s v="V114"/>
    <x v="13"/>
    <x v="1"/>
    <x v="1"/>
    <s v="Art"/>
    <s v="OFF-AR-10003560"/>
    <s v="Zebra Zazzle Fluorescent Highlighters"/>
    <s v="United States"/>
    <s v="CA-2017-144932"/>
    <x v="349"/>
    <d v="2017-04-17T00:00:00"/>
    <s v="First Class"/>
    <n v="3"/>
    <n v="4"/>
    <s v="Spring"/>
    <n v="14.592000000000001"/>
    <n v="10.7640602749553"/>
    <n v="3.8279397250447005"/>
    <n v="0.2623313956308046"/>
    <n v="3"/>
    <n v="43.776000000000003"/>
    <n v="0.2"/>
    <n v="357"/>
    <x v="0"/>
    <x v="1"/>
    <n v="3.952779410322143"/>
  </r>
  <r>
    <s v="V108"/>
    <x v="76"/>
    <x v="3"/>
    <x v="1"/>
    <s v="Art"/>
    <s v="OFF-AR-10001468"/>
    <s v="Sanford Prismacolor Professional Thick Lead Art Pencils, 36-Color Set"/>
    <s v="United States"/>
    <s v="CA-2017-144932"/>
    <x v="349"/>
    <d v="2017-04-17T00:00:00"/>
    <s v="First Class"/>
    <n v="3"/>
    <n v="4"/>
    <s v="Spring"/>
    <n v="89.855999999999995"/>
    <n v="61.432972964301428"/>
    <n v="28.423027035698567"/>
    <n v="0.31631751953902432"/>
    <n v="3"/>
    <n v="269.56799999999998"/>
    <n v="0.2"/>
    <n v="284"/>
    <x v="0"/>
    <x v="1"/>
    <n v="17.292795262767669"/>
  </r>
  <r>
    <s v="V130"/>
    <x v="34"/>
    <x v="1"/>
    <x v="1"/>
    <s v="Paper"/>
    <s v="OFF-PA-10004971"/>
    <s v="Xerox 196"/>
    <s v="United States"/>
    <s v="CA-2017-144932"/>
    <x v="349"/>
    <d v="2017-04-17T00:00:00"/>
    <s v="First Class"/>
    <n v="3"/>
    <n v="4"/>
    <s v="Spring"/>
    <n v="13.872"/>
    <n v="9.4839332434244046"/>
    <n v="4.3880667565755953"/>
    <n v="0.31632545823065134"/>
    <n v="3"/>
    <n v="41.616"/>
    <n v="0.2"/>
    <n v="279"/>
    <x v="0"/>
    <x v="1"/>
    <n v="4.981733490606314"/>
  </r>
  <r>
    <s v="V132"/>
    <x v="23"/>
    <x v="2"/>
    <x v="1"/>
    <s v="Paper"/>
    <s v="OFF-PA-10002195"/>
    <s v="RSVP Cards &amp; Envelopes, Blank White, 8-1/2&quot; X 11&quot;, 24 Cards/25 Envelopes/Set"/>
    <s v="United States"/>
    <s v="CA-2017-114216"/>
    <x v="264"/>
    <d v="2017-09-06T00:00:00"/>
    <s v="Standard Class"/>
    <n v="4"/>
    <n v="9"/>
    <s v="Autumn"/>
    <n v="12.192"/>
    <n v="7.97949105863818"/>
    <n v="4.2125089413618202"/>
    <n v="0.34551418482298396"/>
    <n v="3"/>
    <n v="36.576000000000001"/>
    <n v="0.2"/>
    <n v="285"/>
    <x v="0"/>
    <x v="1"/>
    <n v="9.66970140869579"/>
  </r>
  <r>
    <s v="V106"/>
    <x v="110"/>
    <x v="0"/>
    <x v="1"/>
    <s v="Paper"/>
    <s v="OFF-PA-10001745"/>
    <s v="Wirebound Message Books, 2 7/8&quot; x 5&quot;, 3 Forms per Page"/>
    <s v="United States"/>
    <s v="CA-2016-140081"/>
    <x v="23"/>
    <d v="2016-06-24T00:00:00"/>
    <s v="Standard Class"/>
    <n v="4"/>
    <n v="6"/>
    <s v="Summer"/>
    <n v="45.055999999999997"/>
    <n v="37.299852066446668"/>
    <n v="7.7561479335533292"/>
    <n v="0.17214461855365168"/>
    <n v="8"/>
    <n v="360.44799999999998"/>
    <n v="0.2"/>
    <n v="222"/>
    <x v="0"/>
    <x v="1"/>
    <n v="8.4870209928651228"/>
  </r>
  <r>
    <s v="V113"/>
    <x v="117"/>
    <x v="0"/>
    <x v="1"/>
    <s v="Binders"/>
    <s v="OFF-BI-10004826"/>
    <s v="JM Magazine Binder"/>
    <s v="United States"/>
    <s v="CA-2016-140081"/>
    <x v="23"/>
    <d v="2016-06-24T00:00:00"/>
    <s v="Standard Class"/>
    <n v="4"/>
    <n v="6"/>
    <s v="Summer"/>
    <n v="29.718"/>
    <n v="24.366167880571169"/>
    <n v="5.3518321194288312"/>
    <n v="0.18008722388548459"/>
    <n v="6"/>
    <n v="178.30799999999999"/>
    <n v="0.7"/>
    <n v="476"/>
    <x v="0"/>
    <x v="1"/>
    <n v="12.29597883320668"/>
  </r>
  <r>
    <s v="V135"/>
    <x v="51"/>
    <x v="2"/>
    <x v="1"/>
    <s v="Paper"/>
    <s v="OFF-PA-10001870"/>
    <s v="Xerox 202"/>
    <s v="United States"/>
    <s v="CA-2016-140081"/>
    <x v="23"/>
    <d v="2016-06-24T00:00:00"/>
    <s v="Standard Class"/>
    <n v="4"/>
    <n v="6"/>
    <s v="Summer"/>
    <n v="15.552"/>
    <n v="11.87151116464331"/>
    <n v="3.6804888353566891"/>
    <n v="0.23665694671789411"/>
    <n v="3"/>
    <n v="46.655999999999999"/>
    <n v="0.2"/>
    <n v="195"/>
    <x v="0"/>
    <x v="1"/>
    <n v="10.574234561963751"/>
  </r>
  <r>
    <s v="V133"/>
    <x v="42"/>
    <x v="3"/>
    <x v="1"/>
    <s v="Appliances"/>
    <s v="OFF-AP-10001058"/>
    <s v="Sanyo 2.5 Cubic Foot Mid-Size Office Refrigerators"/>
    <s v="United States"/>
    <s v="CA-2016-140081"/>
    <x v="23"/>
    <d v="2016-06-24T00:00:00"/>
    <s v="Standard Class"/>
    <n v="4"/>
    <n v="6"/>
    <s v="Summer"/>
    <n v="447.69600000000003"/>
    <n v="296.94664542598201"/>
    <n v="150.74935457401801"/>
    <n v="0.33672258535706823"/>
    <n v="2"/>
    <n v="895.39200000000005"/>
    <n v="0.2"/>
    <n v="192"/>
    <x v="0"/>
    <x v="0"/>
    <n v="946.40329510415381"/>
  </r>
  <r>
    <s v="V095"/>
    <x v="140"/>
    <x v="4"/>
    <x v="2"/>
    <s v="Accessories"/>
    <s v="TEC-AC-10003911"/>
    <s v="NETGEAR AC1750 Dual Band Gigabit Smart WiFi Router"/>
    <s v="United States"/>
    <s v="US-2017-111745"/>
    <x v="60"/>
    <d v="2017-11-06T00:00:00"/>
    <s v="First Class"/>
    <n v="1"/>
    <n v="11"/>
    <s v="Winter"/>
    <n v="159.99"/>
    <n v="111.139885993169"/>
    <n v="48.850114006831006"/>
    <n v="0.30533229581118199"/>
    <n v="1"/>
    <n v="159.99"/>
    <n v="0"/>
    <n v="102"/>
    <x v="0"/>
    <x v="0"/>
    <n v="311.5494599244235"/>
  </r>
  <r>
    <s v="V112"/>
    <x v="53"/>
    <x v="0"/>
    <x v="1"/>
    <s v="Paper"/>
    <s v="OFF-PA-10000289"/>
    <s v="Xerox 213"/>
    <s v="United States"/>
    <s v="CA-2015-148250"/>
    <x v="350"/>
    <d v="2015-12-17T00:00:00"/>
    <s v="Standard Class"/>
    <n v="4"/>
    <n v="12"/>
    <s v="Winter"/>
    <n v="12.96"/>
    <n v="10.917097579663899"/>
    <n v="2.0429024203361017"/>
    <n v="0.15763135959383501"/>
    <n v="2"/>
    <n v="25.92"/>
    <n v="0"/>
    <n v="491"/>
    <x v="0"/>
    <x v="1"/>
    <n v="10.770583939601419"/>
  </r>
  <r>
    <s v="V109"/>
    <x v="58"/>
    <x v="0"/>
    <x v="1"/>
    <s v="Appliances"/>
    <s v="OFF-AP-10003040"/>
    <s v="Fellowes 8 Outlet Superior Workstation Surge Protector w/o Phone/Fax/Modem Protection"/>
    <s v="United States"/>
    <s v="CA-2015-148250"/>
    <x v="350"/>
    <d v="2015-12-17T00:00:00"/>
    <s v="Standard Class"/>
    <n v="4"/>
    <n v="12"/>
    <s v="Winter"/>
    <n v="134.47999999999999"/>
    <n v="99.783359432163437"/>
    <n v="34.696640567836553"/>
    <n v="0.25800595306243723"/>
    <n v="4"/>
    <n v="537.91999999999996"/>
    <n v="0"/>
    <n v="101"/>
    <x v="0"/>
    <x v="0"/>
    <n v="57.331711950717107"/>
  </r>
  <r>
    <s v="V133"/>
    <x v="42"/>
    <x v="2"/>
    <x v="1"/>
    <s v="Paper"/>
    <s v="OFF-PA-10000350"/>
    <s v="Message Book, Standard Line &quot;While You Were Out&quot;, 5 1/2&quot; X 4&quot;, 200 Sets/Book"/>
    <s v="United States"/>
    <s v="CA-2016-105760"/>
    <x v="351"/>
    <d v="2016-06-20T00:00:00"/>
    <s v="First Class"/>
    <n v="1"/>
    <n v="6"/>
    <s v="Summer"/>
    <n v="17.12"/>
    <n v="12.74219859110525"/>
    <n v="4.3778014088947508"/>
    <n v="0.25571269911768402"/>
    <n v="2"/>
    <n v="34.24"/>
    <n v="0"/>
    <n v="470"/>
    <x v="0"/>
    <x v="1"/>
    <n v="12.1056680939137"/>
  </r>
  <r>
    <s v="V129"/>
    <x v="4"/>
    <x v="3"/>
    <x v="1"/>
    <s v="Binders"/>
    <s v="OFF-BI-10001759"/>
    <s v="Acco Pressboard Covers with Storage Hooks, 14 7/8&quot; x 11&quot;, Dark Blue"/>
    <s v="United States"/>
    <s v="CA-2016-142958"/>
    <x v="180"/>
    <d v="2016-12-20T00:00:00"/>
    <s v="Standard Class"/>
    <n v="7"/>
    <n v="12"/>
    <s v="Winter"/>
    <n v="6.0960000000000001"/>
    <n v="3.997174120856954"/>
    <n v="2.0988258791430461"/>
    <n v="0.34429558384892489"/>
    <n v="2"/>
    <n v="12.192"/>
    <n v="0.2"/>
    <n v="404"/>
    <x v="1"/>
    <x v="1"/>
    <n v="7.2869673939163473"/>
  </r>
  <r>
    <s v="V032"/>
    <x v="71"/>
    <x v="2"/>
    <x v="0"/>
    <s v="Tables"/>
    <s v="FUR-TA-10000577"/>
    <s v="Bretford CR4500 Series Slim Rectangular Table"/>
    <s v="United States"/>
    <s v="CA-2016-142958"/>
    <x v="180"/>
    <d v="2016-12-20T00:00:00"/>
    <s v="Standard Class"/>
    <n v="7"/>
    <n v="12"/>
    <s v="Winter"/>
    <n v="1114.2719999999999"/>
    <n v="788.871721817143"/>
    <n v="325.40027818285694"/>
    <n v="0.29202948488596764"/>
    <n v="4"/>
    <n v="4457.0879999999997"/>
    <n v="0.2"/>
    <n v="456"/>
    <x v="1"/>
    <x v="0"/>
    <n v="325.45462665356939"/>
  </r>
  <r>
    <s v="V142"/>
    <x v="48"/>
    <x v="0"/>
    <x v="1"/>
    <s v="Paper"/>
    <s v="OFF-PA-10004101"/>
    <s v="Xerox 1894"/>
    <s v="United States"/>
    <s v="CA-2015-120880"/>
    <x v="352"/>
    <d v="2015-06-03T00:00:00"/>
    <s v="Standard Class"/>
    <n v="5"/>
    <n v="5"/>
    <s v="Summer"/>
    <n v="32.4"/>
    <n v="23.84190177438116"/>
    <n v="8.5580982256188385"/>
    <n v="0.26413883412403821"/>
    <n v="5"/>
    <n v="162"/>
    <n v="0"/>
    <n v="247"/>
    <x v="0"/>
    <x v="1"/>
    <n v="25.682390916735152"/>
  </r>
  <r>
    <s v="V142"/>
    <x v="48"/>
    <x v="0"/>
    <x v="1"/>
    <s v="Storage"/>
    <s v="OFF-ST-10001496"/>
    <s v="Standard Rollaway File with Lock"/>
    <s v="United States"/>
    <s v="CA-2015-120880"/>
    <x v="352"/>
    <d v="2015-06-03T00:00:00"/>
    <s v="Standard Class"/>
    <n v="5"/>
    <n v="5"/>
    <s v="Summer"/>
    <n v="540.57000000000005"/>
    <n v="452.32900350031491"/>
    <n v="88.240996499685139"/>
    <n v="0.16323694711079995"/>
    <n v="3"/>
    <n v="1621.71"/>
    <n v="0"/>
    <n v="384"/>
    <x v="0"/>
    <x v="0"/>
    <n v="353.52769815239839"/>
  </r>
  <r>
    <s v="V122"/>
    <x v="5"/>
    <x v="0"/>
    <x v="1"/>
    <s v="Binders"/>
    <s v="OFF-BI-10002931"/>
    <s v="Avery Trapezoid Extra Heavy Duty 4&quot; Binders"/>
    <s v="United States"/>
    <s v="CA-2015-120880"/>
    <x v="352"/>
    <d v="2015-06-03T00:00:00"/>
    <s v="Standard Class"/>
    <n v="5"/>
    <n v="5"/>
    <s v="Summer"/>
    <n v="167.76"/>
    <n v="138.75968770963169"/>
    <n v="29.000312290368299"/>
    <n v="0.17286786057682582"/>
    <n v="5"/>
    <n v="838.8"/>
    <n v="0.2"/>
    <n v="244"/>
    <x v="0"/>
    <x v="2"/>
    <n v="65.635318365952926"/>
  </r>
  <r>
    <s v="V040"/>
    <x v="98"/>
    <x v="1"/>
    <x v="0"/>
    <s v="Tables"/>
    <s v="FUR-TA-10002356"/>
    <s v="Bevis Boat-Shaped Conference Table"/>
    <s v="United States"/>
    <s v="US-2015-140200"/>
    <x v="353"/>
    <d v="2015-07-28T00:00:00"/>
    <s v="First Class"/>
    <n v="2"/>
    <n v="7"/>
    <s v="Summer"/>
    <n v="393.16500000000002"/>
    <n v="318.96170604106788"/>
    <n v="74.203293958932136"/>
    <n v="0.18873321368619317"/>
    <n v="3"/>
    <n v="1179.4950000000001"/>
    <n v="0.5"/>
    <n v="429"/>
    <x v="0"/>
    <x v="0"/>
    <n v="140.09201244146649"/>
  </r>
  <r>
    <s v="V025"/>
    <x v="86"/>
    <x v="1"/>
    <x v="0"/>
    <s v="Furnishings"/>
    <s v="FUR-FU-10003601"/>
    <s v="Deflect-o RollaMat Studded, Beveled Mat for Medium Pile Carpeting"/>
    <s v="United States"/>
    <s v="US-2017-110576"/>
    <x v="354"/>
    <d v="2017-12-02T00:00:00"/>
    <s v="Standard Class"/>
    <n v="4"/>
    <n v="11"/>
    <s v="Winter"/>
    <n v="516.48800000000006"/>
    <n v="352.44001818836199"/>
    <n v="164.04798181163807"/>
    <n v="0.31762205861827969"/>
    <n v="7"/>
    <n v="3615.4160000000002"/>
    <n v="0.2"/>
    <n v="460"/>
    <x v="0"/>
    <x v="0"/>
    <n v="153.74125936607479"/>
  </r>
  <r>
    <s v="V018"/>
    <x v="90"/>
    <x v="0"/>
    <x v="0"/>
    <s v="Furnishings"/>
    <s v="FUR-FU-10000576"/>
    <s v="Luxo Professional Fluorescent Magnifier Lamp with Clamp-Mount Base"/>
    <s v="United States"/>
    <s v="US-2017-110576"/>
    <x v="354"/>
    <d v="2017-12-02T00:00:00"/>
    <s v="Standard Class"/>
    <n v="4"/>
    <n v="11"/>
    <s v="Winter"/>
    <n v="1007.232"/>
    <n v="721.68310161300542"/>
    <n v="285.54889838699455"/>
    <n v="0.28349863624963717"/>
    <n v="6"/>
    <n v="6043.3919999999998"/>
    <n v="0.2"/>
    <n v="361"/>
    <x v="0"/>
    <x v="0"/>
    <n v="361.7534487509414"/>
  </r>
  <r>
    <s v="V001"/>
    <x v="112"/>
    <x v="2"/>
    <x v="0"/>
    <s v="Tables"/>
    <s v="FUR-TA-10004154"/>
    <s v="Riverside Furniture Oval Coffee Table, Oval End Table, End Table with Drawer"/>
    <s v="United States"/>
    <s v="US-2017-110576"/>
    <x v="354"/>
    <d v="2017-12-02T00:00:00"/>
    <s v="Standard Class"/>
    <n v="4"/>
    <n v="11"/>
    <s v="Winter"/>
    <n v="2065.3200000000002"/>
    <n v="1645.864020004017"/>
    <n v="419.45597999598317"/>
    <n v="0.20309491022988357"/>
    <n v="12"/>
    <n v="24783.840000000004"/>
    <n v="0.4"/>
    <n v="161"/>
    <x v="0"/>
    <x v="0"/>
    <n v="859.11455279549307"/>
  </r>
  <r>
    <s v="V124"/>
    <x v="15"/>
    <x v="4"/>
    <x v="1"/>
    <s v="Paper"/>
    <s v="OFF-PA-10000788"/>
    <s v="Xerox 210"/>
    <s v="United States"/>
    <s v="US-2017-110576"/>
    <x v="354"/>
    <d v="2017-12-02T00:00:00"/>
    <s v="Standard Class"/>
    <n v="4"/>
    <n v="11"/>
    <s v="Winter"/>
    <n v="15.552"/>
    <n v="10.50896367900849"/>
    <n v="5.0430363209915097"/>
    <n v="0.32426931076334298"/>
    <n v="3"/>
    <n v="46.655999999999999"/>
    <n v="0.2"/>
    <n v="325"/>
    <x v="0"/>
    <x v="1"/>
    <n v="7.7615866419180044"/>
  </r>
  <r>
    <s v="V111"/>
    <x v="52"/>
    <x v="0"/>
    <x v="1"/>
    <s v="Paper"/>
    <s v="OFF-PA-10002479"/>
    <s v="Xerox 4200 Series MultiUse Premium Copy Paper (20Lb. and 84 Bright)"/>
    <s v="United States"/>
    <s v="US-2017-110576"/>
    <x v="354"/>
    <d v="2017-12-02T00:00:00"/>
    <s v="Standard Class"/>
    <n v="4"/>
    <n v="11"/>
    <s v="Winter"/>
    <n v="25.344000000000001"/>
    <n v="20.508975009359681"/>
    <n v="4.8350249906403207"/>
    <n v="0.19077592292614901"/>
    <n v="6"/>
    <n v="152.06400000000002"/>
    <n v="0.2"/>
    <n v="130"/>
    <x v="0"/>
    <x v="1"/>
    <n v="9.3604395501188158"/>
  </r>
  <r>
    <s v="V030"/>
    <x v="125"/>
    <x v="3"/>
    <x v="0"/>
    <s v="Furnishings"/>
    <s v="FUR-FU-10001940"/>
    <s v="Staple-based wall hangings"/>
    <s v="United States"/>
    <s v="CA-2017-131156"/>
    <x v="355"/>
    <d v="2017-04-07T00:00:00"/>
    <s v="Standard Class"/>
    <n v="4"/>
    <n v="4"/>
    <s v="Spring"/>
    <n v="25.472000000000001"/>
    <n v="16.920534248525581"/>
    <n v="8.5514657514744208"/>
    <n v="0.33572023207735635"/>
    <n v="4"/>
    <n v="101.88800000000001"/>
    <n v="0.2"/>
    <n v="289"/>
    <x v="0"/>
    <x v="1"/>
    <n v="16.179677700402099"/>
  </r>
  <r>
    <s v="V117"/>
    <x v="104"/>
    <x v="3"/>
    <x v="1"/>
    <s v="Art"/>
    <s v="OFF-AR-10001958"/>
    <s v="Stanley Bostitch Contemporary Electric Pencil Sharpeners"/>
    <s v="United States"/>
    <s v="CA-2017-136539"/>
    <x v="116"/>
    <d v="2018-01-01T00:00:00"/>
    <s v="Standard Class"/>
    <n v="4"/>
    <n v="12"/>
    <s v="Winter"/>
    <n v="27.167999999999999"/>
    <n v="22.238495397346309"/>
    <n v="4.9295046026536902"/>
    <n v="0.1814452518644615"/>
    <n v="2"/>
    <n v="54.335999999999999"/>
    <n v="0.2"/>
    <n v="474"/>
    <x v="0"/>
    <x v="1"/>
    <n v="18.995062155352748"/>
  </r>
  <r>
    <s v="V044"/>
    <x v="69"/>
    <x v="4"/>
    <x v="0"/>
    <s v="Bookcases"/>
    <s v="FUR-BO-10004709"/>
    <s v="Bush Westfield Collection Bookcases, Medium Cherry Finish"/>
    <s v="United States"/>
    <s v="CA-2017-136539"/>
    <x v="116"/>
    <d v="2018-01-01T00:00:00"/>
    <s v="Standard Class"/>
    <n v="4"/>
    <n v="12"/>
    <s v="Winter"/>
    <n v="78.852800000000002"/>
    <n v="59.896399313922878"/>
    <n v="18.956400686077124"/>
    <n v="0.24040237868632597"/>
    <n v="2"/>
    <n v="157.7056"/>
    <n v="0.32"/>
    <n v="367"/>
    <x v="0"/>
    <x v="2"/>
    <n v="95.814959084534976"/>
  </r>
  <r>
    <s v="V125"/>
    <x v="64"/>
    <x v="3"/>
    <x v="1"/>
    <s v="Storage"/>
    <s v="OFF-ST-10000604"/>
    <s v="Home/Office Personal File Carts"/>
    <s v="United States"/>
    <s v="CA-2017-119305"/>
    <x v="329"/>
    <d v="2017-12-04T00:00:00"/>
    <s v="Standard Class"/>
    <n v="4"/>
    <n v="11"/>
    <s v="Winter"/>
    <n v="173.8"/>
    <n v="120.9390743021046"/>
    <n v="52.860925697895411"/>
    <n v="0.30414801897523247"/>
    <n v="5"/>
    <n v="869"/>
    <n v="0"/>
    <n v="111"/>
    <x v="0"/>
    <x v="0"/>
    <n v="71.285245662358903"/>
  </r>
  <r>
    <s v="V050"/>
    <x v="115"/>
    <x v="4"/>
    <x v="2"/>
    <s v="Phones"/>
    <s v="TEC-PH-10002923"/>
    <s v="Logitech B530 USB Headset - headset - Full size, Binaural"/>
    <s v="United States"/>
    <s v="CA-2017-102414"/>
    <x v="356"/>
    <d v="2017-05-18T00:00:00"/>
    <s v="Second Class"/>
    <n v="3"/>
    <n v="5"/>
    <s v="Summer"/>
    <n v="29.591999999999999"/>
    <n v="22.780679272127429"/>
    <n v="6.8113207278725696"/>
    <n v="0.23017439604868106"/>
    <n v="1"/>
    <n v="29.591999999999999"/>
    <n v="0.2"/>
    <n v="290"/>
    <x v="0"/>
    <x v="1"/>
    <n v="25.389023927673939"/>
  </r>
  <r>
    <s v="V142"/>
    <x v="48"/>
    <x v="2"/>
    <x v="1"/>
    <s v="Binders"/>
    <s v="OFF-BI-10004465"/>
    <s v="Avery Durable Slant Ring Binders"/>
    <s v="United States"/>
    <s v="CA-2017-102414"/>
    <x v="356"/>
    <d v="2017-05-18T00:00:00"/>
    <s v="Second Class"/>
    <n v="3"/>
    <n v="5"/>
    <s v="Summer"/>
    <n v="4.7519999999999998"/>
    <n v="3.965580375131645"/>
    <n v="0.78641962486835482"/>
    <n v="0.16549234530057971"/>
    <n v="2"/>
    <n v="9.5039999999999996"/>
    <n v="0.7"/>
    <n v="499"/>
    <x v="0"/>
    <x v="1"/>
    <n v="6.4342384164716808"/>
  </r>
  <r>
    <s v="V119"/>
    <x v="20"/>
    <x v="4"/>
    <x v="1"/>
    <s v="Paper"/>
    <s v="OFF-PA-10002333"/>
    <s v="Universal Ultra Bright White Copier/Laser Paper, 8 1/2&quot; x 11&quot;, Ream"/>
    <s v="United States"/>
    <s v="CA-2017-102414"/>
    <x v="356"/>
    <d v="2017-05-18T00:00:00"/>
    <s v="Second Class"/>
    <n v="3"/>
    <n v="5"/>
    <s v="Summer"/>
    <n v="15.552"/>
    <n v="10.8199932588279"/>
    <n v="4.7320067411720999"/>
    <n v="0.30426998078524303"/>
    <n v="3"/>
    <n v="46.655999999999999"/>
    <n v="0.2"/>
    <n v="124"/>
    <x v="0"/>
    <x v="2"/>
    <n v="132.5509689941303"/>
  </r>
  <r>
    <s v="V009"/>
    <x v="121"/>
    <x v="3"/>
    <x v="0"/>
    <s v="Furnishings"/>
    <s v="FUR-FU-10004188"/>
    <s v="Luxo Professional Combination Clamp-On Lamps"/>
    <s v="United States"/>
    <s v="CA-2015-112571"/>
    <x v="357"/>
    <d v="2015-09-22T00:00:00"/>
    <s v="Same Day"/>
    <n v="0"/>
    <n v="9"/>
    <s v="Autumn"/>
    <n v="204.6"/>
    <n v="136.99879201775491"/>
    <n v="67.601207982245086"/>
    <n v="0.33040668613023016"/>
    <n v="2"/>
    <n v="409.2"/>
    <n v="0"/>
    <n v="190"/>
    <x v="0"/>
    <x v="0"/>
    <n v="155.14563158529469"/>
  </r>
  <r>
    <s v="V002"/>
    <x v="60"/>
    <x v="1"/>
    <x v="0"/>
    <s v="Chairs"/>
    <s v="FUR-CH-10002965"/>
    <s v="Global Leather Highback Executive Chair with Pneumatic Height Adjustment, Black"/>
    <s v="United States"/>
    <s v="CA-2017-152142"/>
    <x v="237"/>
    <d v="2017-11-19T00:00:00"/>
    <s v="Standard Class"/>
    <n v="5"/>
    <n v="11"/>
    <s v="Winter"/>
    <n v="321.56799999999998"/>
    <n v="212.07950273052589"/>
    <n v="109.4884972694741"/>
    <n v="0.34048318635397212"/>
    <n v="2"/>
    <n v="643.13599999999997"/>
    <n v="0.2"/>
    <n v="187"/>
    <x v="0"/>
    <x v="0"/>
    <n v="285.14444970556752"/>
  </r>
  <r>
    <s v="V136"/>
    <x v="10"/>
    <x v="2"/>
    <x v="1"/>
    <s v="Binders"/>
    <s v="OFF-BI-10000145"/>
    <s v="Zipper Ring Binder Pockets"/>
    <s v="United States"/>
    <s v="CA-2015-160059"/>
    <x v="154"/>
    <d v="2015-12-01T00:00:00"/>
    <s v="Standard Class"/>
    <n v="4"/>
    <n v="11"/>
    <s v="Winter"/>
    <n v="6.24"/>
    <n v="4.3000760002176808"/>
    <n v="1.9399239997823194"/>
    <n v="0.31088525637537168"/>
    <n v="2"/>
    <n v="12.48"/>
    <n v="0"/>
    <n v="431"/>
    <x v="0"/>
    <x v="1"/>
    <n v="4.7194338643528004"/>
  </r>
  <r>
    <s v="V099"/>
    <x v="24"/>
    <x v="0"/>
    <x v="1"/>
    <s v="Envelopes"/>
    <s v="OFF-EN-10001335"/>
    <s v="White Business Envelopes with Contemporary Seam, Recycled White Business Envelopes"/>
    <s v="United States"/>
    <s v="CA-2016-120859"/>
    <x v="142"/>
    <d v="2016-09-04T00:00:00"/>
    <s v="First Class"/>
    <n v="3"/>
    <n v="9"/>
    <s v="Autumn"/>
    <n v="21.88"/>
    <n v="14.29320521465257"/>
    <n v="7.5867947853474291"/>
    <n v="0.34674564832483679"/>
    <n v="2"/>
    <n v="43.76"/>
    <n v="0"/>
    <n v="373"/>
    <x v="0"/>
    <x v="1"/>
    <n v="27.768355015496802"/>
  </r>
  <r>
    <s v="V135"/>
    <x v="51"/>
    <x v="3"/>
    <x v="1"/>
    <s v="Labels"/>
    <s v="OFF-LA-10001613"/>
    <s v="Avery File Folder Labels"/>
    <s v="United States"/>
    <s v="CA-2014-127488"/>
    <x v="358"/>
    <d v="2014-09-24T00:00:00"/>
    <s v="Second Class"/>
    <n v="2"/>
    <n v="9"/>
    <s v="Autumn"/>
    <n v="4.6079999999999997"/>
    <n v="3.2481633014479629"/>
    <n v="1.3598366985520367"/>
    <n v="0.29510345020660522"/>
    <n v="2"/>
    <n v="9.2159999999999993"/>
    <n v="0.2"/>
    <n v="400"/>
    <x v="0"/>
    <x v="1"/>
    <n v="4.3413625652641503"/>
  </r>
  <r>
    <s v="V132"/>
    <x v="23"/>
    <x v="1"/>
    <x v="1"/>
    <s v="Labels"/>
    <s v="OFF-LA-10004055"/>
    <s v="Color-Coded Legal Exhibit Labels"/>
    <s v="United States"/>
    <s v="CA-2017-135279"/>
    <x v="359"/>
    <d v="2017-04-11T00:00:00"/>
    <s v="First Class"/>
    <n v="2"/>
    <n v="4"/>
    <s v="Spring"/>
    <n v="9.82"/>
    <n v="6.7711313605806236"/>
    <n v="3.0488686394193767"/>
    <n v="0.31047542152946811"/>
    <n v="2"/>
    <n v="19.64"/>
    <n v="0"/>
    <n v="210"/>
    <x v="0"/>
    <x v="1"/>
    <n v="3.471894295625948"/>
  </r>
  <r>
    <s v="V134"/>
    <x v="36"/>
    <x v="0"/>
    <x v="1"/>
    <s v="Art"/>
    <s v="OFF-AR-10004344"/>
    <s v="Bulldog Vacuum Base Pencil Sharpener"/>
    <s v="United States"/>
    <s v="CA-2017-135279"/>
    <x v="359"/>
    <d v="2017-04-11T00:00:00"/>
    <s v="First Class"/>
    <n v="2"/>
    <n v="4"/>
    <s v="Spring"/>
    <n v="35.97"/>
    <n v="30.39578274654372"/>
    <n v="5.5742172534562791"/>
    <n v="0.15496850857537611"/>
    <n v="3"/>
    <n v="107.91"/>
    <n v="0"/>
    <n v="179"/>
    <x v="0"/>
    <x v="1"/>
    <n v="23.0008079858078"/>
  </r>
  <r>
    <s v="V107"/>
    <x v="38"/>
    <x v="1"/>
    <x v="1"/>
    <s v="Paper"/>
    <s v="OFF-PA-10004621"/>
    <s v="Xerox 212"/>
    <s v="United States"/>
    <s v="CA-2017-135279"/>
    <x v="359"/>
    <d v="2017-04-11T00:00:00"/>
    <s v="First Class"/>
    <n v="2"/>
    <n v="4"/>
    <s v="Spring"/>
    <n v="12.96"/>
    <n v="9.8091088061141409"/>
    <n v="3.1508911938858599"/>
    <n v="0.24312432051588423"/>
    <n v="2"/>
    <n v="25.92"/>
    <n v="0"/>
    <n v="423"/>
    <x v="0"/>
    <x v="1"/>
    <n v="9.751833585829603"/>
  </r>
  <r>
    <s v="V120"/>
    <x v="91"/>
    <x v="0"/>
    <x v="1"/>
    <s v="Paper"/>
    <s v="OFF-PA-10001281"/>
    <s v="Computer Printout Paper with Letter-Trim Fine Perforations"/>
    <s v="United States"/>
    <s v="CA-2017-135279"/>
    <x v="359"/>
    <d v="2017-04-11T00:00:00"/>
    <s v="First Class"/>
    <n v="2"/>
    <n v="4"/>
    <s v="Spring"/>
    <n v="191.6"/>
    <n v="155.85417529430481"/>
    <n v="35.745824705695185"/>
    <n v="0.18656484710696861"/>
    <n v="4"/>
    <n v="766.4"/>
    <n v="0"/>
    <n v="239"/>
    <x v="0"/>
    <x v="2"/>
    <n v="132.5509689941303"/>
  </r>
  <r>
    <s v="V098"/>
    <x v="92"/>
    <x v="1"/>
    <x v="1"/>
    <s v="Labels"/>
    <s v="OFF-LA-10001613"/>
    <s v="Avery File Folder Labels"/>
    <s v="United States"/>
    <s v="CA-2017-135279"/>
    <x v="359"/>
    <d v="2017-04-11T00:00:00"/>
    <s v="First Class"/>
    <n v="2"/>
    <n v="4"/>
    <s v="Spring"/>
    <n v="8.64"/>
    <n v="6.5172460925964"/>
    <n v="2.1227539074036006"/>
    <n v="0.24568910965319449"/>
    <n v="3"/>
    <n v="25.92"/>
    <n v="0"/>
    <n v="313"/>
    <x v="0"/>
    <x v="1"/>
    <n v="4.3413625652641503"/>
  </r>
  <r>
    <s v="V103"/>
    <x v="33"/>
    <x v="3"/>
    <x v="1"/>
    <s v="Storage"/>
    <s v="OFF-ST-10001097"/>
    <s v="Office Impressions Heavy Duty Welded Shelving &amp; Multimedia Storage Drawers"/>
    <s v="United States"/>
    <s v="CA-2017-135279"/>
    <x v="359"/>
    <d v="2017-04-11T00:00:00"/>
    <s v="First Class"/>
    <n v="2"/>
    <n v="4"/>
    <s v="Spring"/>
    <n v="501.81"/>
    <n v="342.32018667185218"/>
    <n v="159.48981332814782"/>
    <n v="0.31782908536726612"/>
    <n v="3"/>
    <n v="1505.43"/>
    <n v="0"/>
    <n v="117"/>
    <x v="0"/>
    <x v="0"/>
    <n v="218.09339726364939"/>
  </r>
  <r>
    <s v="V006"/>
    <x v="132"/>
    <x v="0"/>
    <x v="0"/>
    <s v="Furnishings"/>
    <s v="FUR-FU-10001095"/>
    <s v="DAX Black Cherry Wood-Tone Poster Frame"/>
    <s v="United States"/>
    <s v="CA-2014-115791"/>
    <x v="360"/>
    <d v="2014-01-18T00:00:00"/>
    <s v="Second Class"/>
    <n v="2"/>
    <n v="1"/>
    <s v="Winter"/>
    <n v="127.104"/>
    <n v="91.20703034339121"/>
    <n v="35.896969656608789"/>
    <n v="0.28242202964980478"/>
    <n v="6"/>
    <n v="762.62400000000002"/>
    <n v="0.2"/>
    <n v="153"/>
    <x v="0"/>
    <x v="2"/>
    <n v="35.891321163439258"/>
  </r>
  <r>
    <s v="V094"/>
    <x v="105"/>
    <x v="1"/>
    <x v="2"/>
    <s v="Phones"/>
    <s v="TEC-PH-10004614"/>
    <s v="AT&amp;T 841000 Phone"/>
    <s v="United States"/>
    <s v="CA-2014-115791"/>
    <x v="360"/>
    <d v="2014-01-18T00:00:00"/>
    <s v="Second Class"/>
    <n v="2"/>
    <n v="1"/>
    <s v="Winter"/>
    <n v="124.2"/>
    <n v="102.2388265654717"/>
    <n v="21.961173434528305"/>
    <n v="0.17682104214596059"/>
    <n v="3"/>
    <n v="372.6"/>
    <n v="0.4"/>
    <n v="467"/>
    <x v="0"/>
    <x v="0"/>
    <n v="164.77652398671009"/>
  </r>
  <r>
    <s v="V142"/>
    <x v="48"/>
    <x v="1"/>
    <x v="1"/>
    <s v="Binders"/>
    <s v="OFF-BI-10001575"/>
    <s v="GBC Linen Binding Covers"/>
    <s v="United States"/>
    <s v="CA-2014-115791"/>
    <x v="360"/>
    <d v="2014-01-18T00:00:00"/>
    <s v="Second Class"/>
    <n v="2"/>
    <n v="1"/>
    <s v="Winter"/>
    <n v="18.588000000000001"/>
    <n v="12.97542921289817"/>
    <n v="5.6125707871018307"/>
    <n v="0.3019459214063821"/>
    <n v="2"/>
    <n v="37.176000000000002"/>
    <n v="0.7"/>
    <n v="196"/>
    <x v="0"/>
    <x v="1"/>
    <n v="14.716858709203761"/>
  </r>
  <r>
    <s v="V108"/>
    <x v="76"/>
    <x v="0"/>
    <x v="1"/>
    <s v="Labels"/>
    <s v="OFF-LA-10001074"/>
    <s v="Round Specialty Laser Printer Labels"/>
    <s v="United States"/>
    <s v="CA-2014-115791"/>
    <x v="360"/>
    <d v="2014-01-18T00:00:00"/>
    <s v="Second Class"/>
    <n v="2"/>
    <n v="1"/>
    <s v="Winter"/>
    <n v="30.071999999999999"/>
    <n v="24.441430123927411"/>
    <n v="5.6305698760725882"/>
    <n v="0.18723629542672879"/>
    <n v="3"/>
    <n v="90.215999999999994"/>
    <n v="0.2"/>
    <n v="382"/>
    <x v="0"/>
    <x v="1"/>
    <n v="30.61015144033103"/>
  </r>
  <r>
    <s v="V069"/>
    <x v="83"/>
    <x v="1"/>
    <x v="2"/>
    <s v="Phones"/>
    <s v="TEC-PH-10003555"/>
    <s v="Motorola HK250 Universal Bluetooth Headset"/>
    <s v="United States"/>
    <s v="US-2017-103247"/>
    <x v="361"/>
    <d v="2017-10-08T00:00:00"/>
    <s v="Second Class"/>
    <n v="3"/>
    <n v="10"/>
    <s v="Autumn"/>
    <n v="160.93"/>
    <n v="133.60067299962461"/>
    <n v="27.3293270003754"/>
    <n v="0.16982120798095693"/>
    <n v="7"/>
    <n v="1126.51"/>
    <n v="0"/>
    <n v="333"/>
    <x v="0"/>
    <x v="2"/>
    <n v="40.702328927361293"/>
  </r>
  <r>
    <s v="V113"/>
    <x v="117"/>
    <x v="2"/>
    <x v="1"/>
    <s v="Binders"/>
    <s v="OFF-BI-10004492"/>
    <s v="Tuf-Vin Binders"/>
    <s v="United States"/>
    <s v="US-2017-103247"/>
    <x v="361"/>
    <d v="2017-10-08T00:00:00"/>
    <s v="Second Class"/>
    <n v="3"/>
    <n v="10"/>
    <s v="Autumn"/>
    <n v="75.792000000000002"/>
    <n v="60.765288926756398"/>
    <n v="15.026711073243604"/>
    <n v="0.19826249568877458"/>
    <n v="3"/>
    <n v="227.376"/>
    <n v="0.2"/>
    <n v="339"/>
    <x v="0"/>
    <x v="2"/>
    <n v="72.696087335597113"/>
  </r>
  <r>
    <s v="V140"/>
    <x v="80"/>
    <x v="1"/>
    <x v="1"/>
    <s v="Binders"/>
    <s v="OFF-BI-10002012"/>
    <s v="Wilson Jones Easy Flow II Sheet Lifters"/>
    <s v="United States"/>
    <s v="US-2017-100209"/>
    <x v="362"/>
    <d v="2017-07-15T00:00:00"/>
    <s v="Standard Class"/>
    <n v="6"/>
    <n v="7"/>
    <s v="Summer"/>
    <n v="1.08"/>
    <n v="0.76041595410311835"/>
    <n v="0.31958404589688172"/>
    <n v="0.29591115360822379"/>
    <n v="2"/>
    <n v="2.16"/>
    <n v="0.7"/>
    <n v="433"/>
    <x v="1"/>
    <x v="1"/>
    <n v="3.7895982036958151"/>
  </r>
  <r>
    <s v="V079"/>
    <x v="138"/>
    <x v="3"/>
    <x v="2"/>
    <s v="Machines"/>
    <s v="TEC-MA-10000822"/>
    <s v="Lexmark MX611dhe Monochrome Laser Printer"/>
    <s v="United States"/>
    <s v="CA-2017-159366"/>
    <x v="363"/>
    <d v="2017-01-10T00:00:00"/>
    <s v="First Class"/>
    <n v="3"/>
    <n v="1"/>
    <s v="Winter"/>
    <n v="3059.982"/>
    <n v="2567.30310038475"/>
    <n v="492.67889961524997"/>
    <n v="0.16100712344557908"/>
    <n v="2"/>
    <n v="6119.9639999999999"/>
    <n v="0.1"/>
    <n v="443"/>
    <x v="0"/>
    <x v="0"/>
    <n v="2645.9294463840588"/>
  </r>
  <r>
    <s v="V118"/>
    <x v="73"/>
    <x v="3"/>
    <x v="1"/>
    <s v="Binders"/>
    <s v="OFF-BI-10000848"/>
    <s v="Angle-D Ring Binders"/>
    <s v="United States"/>
    <s v="CA-2016-145499"/>
    <x v="198"/>
    <d v="2016-05-31T00:00:00"/>
    <s v="First Class"/>
    <n v="1"/>
    <n v="5"/>
    <s v="Summer"/>
    <n v="3.282"/>
    <n v="2.5360653260257791"/>
    <n v="0.74593467397422097"/>
    <n v="0.22728052223468037"/>
    <n v="2"/>
    <n v="6.5640000000000001"/>
    <n v="0.7"/>
    <n v="153"/>
    <x v="0"/>
    <x v="1"/>
    <n v="5.18929764033631"/>
  </r>
  <r>
    <s v="V114"/>
    <x v="13"/>
    <x v="0"/>
    <x v="1"/>
    <s v="Paper"/>
    <s v="OFF-PA-10004156"/>
    <s v="Xerox 188"/>
    <s v="United States"/>
    <s v="CA-2015-157035"/>
    <x v="364"/>
    <d v="2015-12-12T00:00:00"/>
    <s v="First Class"/>
    <n v="3"/>
    <n v="12"/>
    <s v="Winter"/>
    <n v="34.020000000000003"/>
    <n v="25.129398629560331"/>
    <n v="8.890601370439672"/>
    <n v="0.26133454939563994"/>
    <n v="3"/>
    <n v="102.06"/>
    <n v="0"/>
    <n v="186"/>
    <x v="0"/>
    <x v="1"/>
    <n v="11.612134687472411"/>
  </r>
  <r>
    <s v="V034"/>
    <x v="3"/>
    <x v="1"/>
    <x v="0"/>
    <s v="Chairs"/>
    <s v="FUR-CH-10003199"/>
    <s v="Office Star - Contemporary Task Swivel Chair"/>
    <s v="United States"/>
    <s v="CA-2016-144939"/>
    <x v="339"/>
    <d v="2016-10-08T00:00:00"/>
    <s v="Standard Class"/>
    <n v="5"/>
    <n v="10"/>
    <s v="Autumn"/>
    <n v="599.29200000000003"/>
    <n v="489.63816302844901"/>
    <n v="109.65383697155102"/>
    <n v="0.18297230226926275"/>
    <n v="6"/>
    <n v="3595.7520000000004"/>
    <n v="0.1"/>
    <n v="360"/>
    <x v="0"/>
    <x v="0"/>
    <n v="159.69812481136611"/>
  </r>
  <r>
    <s v="V115"/>
    <x v="44"/>
    <x v="1"/>
    <x v="1"/>
    <s v="Art"/>
    <s v="OFF-AR-10000034"/>
    <s v="BIC Brite Liner Grip Highlighters, Assorted, 5/Pack"/>
    <s v="United States"/>
    <s v="CA-2014-163419"/>
    <x v="7"/>
    <d v="2014-11-14T00:00:00"/>
    <s v="Second Class"/>
    <n v="3"/>
    <n v="11"/>
    <s v="Winter"/>
    <n v="3.3919999999999999"/>
    <n v="2.4542879806159421"/>
    <n v="0.93771201938405779"/>
    <n v="0.27644811892218685"/>
    <n v="1"/>
    <n v="3.3919999999999999"/>
    <n v="0.2"/>
    <n v="335"/>
    <x v="0"/>
    <x v="1"/>
    <n v="11.72163829277574"/>
  </r>
  <r>
    <s v="V063"/>
    <x v="88"/>
    <x v="1"/>
    <x v="2"/>
    <s v="Phones"/>
    <s v="TEC-PH-10000560"/>
    <s v="Samsung Galaxy S III - 16GB - pebble blue (T-Mobile)"/>
    <s v="United States"/>
    <s v="CA-2014-163419"/>
    <x v="7"/>
    <d v="2014-11-14T00:00:00"/>
    <s v="Second Class"/>
    <n v="3"/>
    <n v="11"/>
    <s v="Winter"/>
    <n v="559.98400000000004"/>
    <n v="472.67032836262428"/>
    <n v="87.313671637375762"/>
    <n v="0.15592172568747634"/>
    <n v="2"/>
    <n v="1119.9680000000001"/>
    <n v="0.2"/>
    <n v="222"/>
    <x v="0"/>
    <x v="0"/>
    <n v="705.55761806276325"/>
  </r>
  <r>
    <s v="V042"/>
    <x v="111"/>
    <x v="2"/>
    <x v="0"/>
    <s v="Chairs"/>
    <s v="FUR-CH-10000665"/>
    <s v="Global Airflow Leather Mesh Back Chair, Black"/>
    <s v="United States"/>
    <s v="CA-2014-163419"/>
    <x v="7"/>
    <d v="2014-11-14T00:00:00"/>
    <s v="Second Class"/>
    <n v="3"/>
    <n v="11"/>
    <s v="Winter"/>
    <n v="603.91999999999996"/>
    <n v="489.00321100299197"/>
    <n v="114.91678899700798"/>
    <n v="0.19028478771527355"/>
    <n v="5"/>
    <n v="3019.6"/>
    <n v="0.2"/>
    <n v="153"/>
    <x v="0"/>
    <x v="0"/>
    <n v="138.2610106601922"/>
  </r>
  <r>
    <s v="V131"/>
    <x v="41"/>
    <x v="0"/>
    <x v="1"/>
    <s v="Labels"/>
    <s v="OFF-LA-10001569"/>
    <s v="Avery 499"/>
    <s v="United States"/>
    <s v="CA-2017-100314"/>
    <x v="365"/>
    <d v="2017-10-05T00:00:00"/>
    <s v="Standard Class"/>
    <n v="6"/>
    <n v="9"/>
    <s v="Autumn"/>
    <n v="7.968"/>
    <n v="6.2960774103009616"/>
    <n v="1.6719225896990384"/>
    <n v="0.20982964228150583"/>
    <n v="2"/>
    <n v="15.936"/>
    <n v="0.2"/>
    <n v="315"/>
    <x v="1"/>
    <x v="1"/>
    <n v="9.2735521173241509"/>
  </r>
  <r>
    <s v="V141"/>
    <x v="67"/>
    <x v="3"/>
    <x v="1"/>
    <s v="Envelopes"/>
    <s v="OFF-EN-10000461"/>
    <s v="#10- 4 1/8&quot; x 9 1/2&quot; Recycled Envelopes"/>
    <s v="United States"/>
    <s v="CA-2017-100314"/>
    <x v="365"/>
    <d v="2017-10-05T00:00:00"/>
    <s v="Standard Class"/>
    <n v="6"/>
    <n v="9"/>
    <s v="Autumn"/>
    <n v="27.968"/>
    <n v="21.868664467280109"/>
    <n v="6.0993355327198913"/>
    <n v="0.21808264919622036"/>
    <n v="4"/>
    <n v="111.872"/>
    <n v="0.2"/>
    <n v="296"/>
    <x v="1"/>
    <x v="1"/>
    <n v="15.336859047033441"/>
  </r>
  <r>
    <s v="V085"/>
    <x v="82"/>
    <x v="1"/>
    <x v="2"/>
    <s v="Machines"/>
    <s v="TEC-MA-10003066"/>
    <s v="Wasp CCD Handheld Bar Code Reader"/>
    <s v="United States"/>
    <s v="CA-2017-100314"/>
    <x v="365"/>
    <d v="2017-10-05T00:00:00"/>
    <s v="Standard Class"/>
    <n v="6"/>
    <n v="9"/>
    <s v="Autumn"/>
    <n v="336.51"/>
    <n v="232.06078824171399"/>
    <n v="104.449211758286"/>
    <n v="0.31038962217552524"/>
    <n v="3"/>
    <n v="1009.53"/>
    <n v="0.4"/>
    <n v="138"/>
    <x v="1"/>
    <x v="2"/>
    <n v="132.5509689941303"/>
  </r>
  <r>
    <s v="V127"/>
    <x v="39"/>
    <x v="2"/>
    <x v="1"/>
    <s v="Binders"/>
    <s v="OFF-BI-10004022"/>
    <s v="Acco Suede Grain Vinyl Round Ring Binder"/>
    <s v="United States"/>
    <s v="CA-2015-146829"/>
    <x v="366"/>
    <d v="2015-03-10T00:00:00"/>
    <s v="Same Day"/>
    <n v="0"/>
    <n v="3"/>
    <s v="Spring"/>
    <n v="1.1120000000000001"/>
    <n v="0.82601149117237604"/>
    <n v="0.28598850882762406"/>
    <n v="0.25718391081620867"/>
    <n v="2"/>
    <n v="2.2240000000000002"/>
    <n v="0.8"/>
    <n v="464"/>
    <x v="0"/>
    <x v="1"/>
    <n v="4.2446239527194871"/>
  </r>
  <r>
    <s v="V001"/>
    <x v="112"/>
    <x v="4"/>
    <x v="0"/>
    <s v="Furnishings"/>
    <s v="FUR-FU-10004071"/>
    <s v="Luxo Professional Magnifying Clamp-On Fluorescent Lamps"/>
    <s v="United States"/>
    <s v="CA-2017-167899"/>
    <x v="367"/>
    <d v="2017-05-26T00:00:00"/>
    <s v="Standard Class"/>
    <n v="5"/>
    <n v="5"/>
    <s v="Summer"/>
    <n v="520.04999999999995"/>
    <n v="409.69327581675162"/>
    <n v="110.35672418324833"/>
    <n v="0.21220406534611738"/>
    <n v="5"/>
    <n v="2600.25"/>
    <n v="0"/>
    <n v="327"/>
    <x v="0"/>
    <x v="0"/>
    <n v="170.16578504799369"/>
  </r>
  <r>
    <s v="V103"/>
    <x v="33"/>
    <x v="3"/>
    <x v="1"/>
    <s v="Art"/>
    <s v="OFF-AR-10001988"/>
    <s v="Bulldog Table or Wall-Mount Pencil Sharpener"/>
    <s v="United States"/>
    <s v="CA-2017-167899"/>
    <x v="367"/>
    <d v="2017-05-26T00:00:00"/>
    <s v="Standard Class"/>
    <n v="5"/>
    <n v="5"/>
    <s v="Summer"/>
    <n v="17.97"/>
    <n v="12.558053384578621"/>
    <n v="5.4119466154213782"/>
    <n v="0.30116564359607001"/>
    <n v="3"/>
    <n v="53.91"/>
    <n v="0"/>
    <n v="336"/>
    <x v="0"/>
    <x v="1"/>
    <n v="6.9166562248917156"/>
  </r>
  <r>
    <s v="V020"/>
    <x v="77"/>
    <x v="4"/>
    <x v="0"/>
    <s v="Chairs"/>
    <s v="FUR-CH-10004086"/>
    <s v="Hon 4070 Series Pagoda Armless Upholstered Stacking Chairs"/>
    <s v="United States"/>
    <s v="CA-2015-153549"/>
    <x v="368"/>
    <d v="2015-03-31T00:00:00"/>
    <s v="Second Class"/>
    <n v="2"/>
    <n v="3"/>
    <s v="Spring"/>
    <n v="1166.92"/>
    <n v="885.69728589403405"/>
    <n v="281.22271410596602"/>
    <n v="0.24099571016519214"/>
    <n v="5"/>
    <n v="5834.6"/>
    <n v="0.2"/>
    <n v="231"/>
    <x v="0"/>
    <x v="0"/>
    <n v="833.11957533716736"/>
  </r>
  <r>
    <s v="V136"/>
    <x v="10"/>
    <x v="0"/>
    <x v="1"/>
    <s v="Binders"/>
    <s v="OFF-BI-10001036"/>
    <s v="Cardinal EasyOpen D-Ring Binders"/>
    <s v="United States"/>
    <s v="CA-2016-110023"/>
    <x v="369"/>
    <d v="2016-09-11T00:00:00"/>
    <s v="First Class"/>
    <n v="2"/>
    <n v="9"/>
    <s v="Autumn"/>
    <n v="14.624000000000001"/>
    <n v="10.122699029621529"/>
    <n v="4.5013009703784714"/>
    <n v="0.30780230924360441"/>
    <n v="2"/>
    <n v="29.248000000000001"/>
    <n v="0.2"/>
    <n v="429"/>
    <x v="0"/>
    <x v="1"/>
    <n v="14.31834938362061"/>
  </r>
  <r>
    <s v="V130"/>
    <x v="34"/>
    <x v="0"/>
    <x v="1"/>
    <s v="Fasteners"/>
    <s v="OFF-FA-10002983"/>
    <s v="Advantus SlideClip Paper Clips"/>
    <s v="United States"/>
    <s v="CA-2016-105585"/>
    <x v="370"/>
    <d v="2016-08-27T00:00:00"/>
    <s v="First Class"/>
    <n v="1"/>
    <n v="8"/>
    <s v="Autumn"/>
    <n v="10.23"/>
    <n v="7.1839992311948864"/>
    <n v="3.0460007688051141"/>
    <n v="0.2977517858069515"/>
    <n v="3"/>
    <n v="30.69"/>
    <n v="0"/>
    <n v="420"/>
    <x v="0"/>
    <x v="1"/>
    <n v="4.6422780327478588"/>
  </r>
  <r>
    <s v="V140"/>
    <x v="80"/>
    <x v="4"/>
    <x v="1"/>
    <s v="Paper"/>
    <s v="OFF-PA-10003625"/>
    <s v="Xerox 1979"/>
    <s v="United States"/>
    <s v="CA-2016-105585"/>
    <x v="370"/>
    <d v="2016-08-27T00:00:00"/>
    <s v="First Class"/>
    <n v="1"/>
    <n v="8"/>
    <s v="Autumn"/>
    <n v="154.9"/>
    <n v="127.8093739447812"/>
    <n v="27.090626055218806"/>
    <n v="0.17489106555983736"/>
    <n v="5"/>
    <n v="774.5"/>
    <n v="0"/>
    <n v="267"/>
    <x v="0"/>
    <x v="2"/>
    <n v="54.13380109814323"/>
  </r>
  <r>
    <s v="V109"/>
    <x v="58"/>
    <x v="2"/>
    <x v="1"/>
    <s v="Binders"/>
    <s v="OFF-BI-10003925"/>
    <s v="Fellowes PB300 Plastic Comb Binding Machine"/>
    <s v="United States"/>
    <s v="CA-2014-117639"/>
    <x v="371"/>
    <d v="2014-05-25T00:00:00"/>
    <s v="Standard Class"/>
    <n v="4"/>
    <n v="5"/>
    <s v="Summer"/>
    <n v="2715.93"/>
    <n v="2278.806961191101"/>
    <n v="437.12303880889885"/>
    <n v="0.16094782958651324"/>
    <n v="7"/>
    <n v="19011.509999999998"/>
    <n v="0"/>
    <n v="136"/>
    <x v="0"/>
    <x v="0"/>
    <n v="1123.0730061092199"/>
  </r>
  <r>
    <s v="V081"/>
    <x v="127"/>
    <x v="3"/>
    <x v="2"/>
    <s v="Phones"/>
    <s v="TEC-PH-10001530"/>
    <s v="Plantronics Voyager Pro Legend"/>
    <s v="United States"/>
    <s v="CA-2014-117639"/>
    <x v="371"/>
    <d v="2014-05-25T00:00:00"/>
    <s v="Standard Class"/>
    <n v="4"/>
    <n v="5"/>
    <s v="Summer"/>
    <n v="617.97"/>
    <n v="476.12079812910611"/>
    <n v="141.84920187089392"/>
    <n v="0.22954059561288398"/>
    <n v="3"/>
    <n v="1853.91"/>
    <n v="0"/>
    <n v="166"/>
    <x v="0"/>
    <x v="0"/>
    <n v="386.58985834473202"/>
  </r>
  <r>
    <s v="V099"/>
    <x v="24"/>
    <x v="4"/>
    <x v="1"/>
    <s v="Envelopes"/>
    <s v="OFF-EN-10003862"/>
    <s v="Laser &amp; Ink Jet Business Envelopes"/>
    <s v="United States"/>
    <s v="CA-2015-162537"/>
    <x v="372"/>
    <d v="2015-11-03T00:00:00"/>
    <s v="Standard Class"/>
    <n v="6"/>
    <n v="10"/>
    <s v="Autumn"/>
    <n v="10.67"/>
    <n v="7.2589698372070446"/>
    <n v="3.4110301627929553"/>
    <n v="0.31968417645669683"/>
    <n v="1"/>
    <n v="10.67"/>
    <n v="0"/>
    <n v="210"/>
    <x v="1"/>
    <x v="1"/>
    <n v="23.3573099649767"/>
  </r>
  <r>
    <s v="V111"/>
    <x v="52"/>
    <x v="0"/>
    <x v="1"/>
    <s v="Storage"/>
    <s v="OFF-ST-10004258"/>
    <s v="Portable Personal File Box"/>
    <s v="United States"/>
    <s v="CA-2015-162537"/>
    <x v="372"/>
    <d v="2015-11-03T00:00:00"/>
    <s v="Standard Class"/>
    <n v="6"/>
    <n v="10"/>
    <s v="Autumn"/>
    <n v="36.630000000000003"/>
    <n v="29.812374043137421"/>
    <n v="6.8176259568625817"/>
    <n v="0.1861213747437232"/>
    <n v="3"/>
    <n v="109.89000000000001"/>
    <n v="0"/>
    <n v="318"/>
    <x v="1"/>
    <x v="1"/>
    <n v="6.3052168876256767"/>
  </r>
  <r>
    <s v="V003"/>
    <x v="65"/>
    <x v="0"/>
    <x v="0"/>
    <s v="Furnishings"/>
    <s v="FUR-FU-10002885"/>
    <s v="Magna Visual Magnetic Picture Hangers"/>
    <s v="United States"/>
    <s v="CA-2015-162537"/>
    <x v="372"/>
    <d v="2015-11-03T00:00:00"/>
    <s v="Standard Class"/>
    <n v="6"/>
    <n v="10"/>
    <s v="Autumn"/>
    <n v="24.1"/>
    <n v="19.178997705934538"/>
    <n v="4.9210022940654632"/>
    <n v="0.20419096655873289"/>
    <n v="5"/>
    <n v="120.5"/>
    <n v="0"/>
    <n v="308"/>
    <x v="1"/>
    <x v="1"/>
    <n v="7.8473784327421523"/>
  </r>
  <r>
    <s v="V035"/>
    <x v="75"/>
    <x v="4"/>
    <x v="0"/>
    <s v="Furnishings"/>
    <s v="FUR-FU-10001918"/>
    <s v="C-Line Cubicle Keepers Polyproplyene Holder With Velcro Backings"/>
    <s v="United States"/>
    <s v="CA-2015-162537"/>
    <x v="372"/>
    <d v="2015-11-03T00:00:00"/>
    <s v="Standard Class"/>
    <n v="6"/>
    <n v="10"/>
    <s v="Autumn"/>
    <n v="33.11"/>
    <n v="21.905894569738749"/>
    <n v="11.204105430261251"/>
    <n v="0.33839037844340836"/>
    <n v="7"/>
    <n v="231.76999999999998"/>
    <n v="0"/>
    <n v="480"/>
    <x v="1"/>
    <x v="1"/>
    <n v="11.025640580677649"/>
  </r>
  <r>
    <s v="V109"/>
    <x v="58"/>
    <x v="1"/>
    <x v="1"/>
    <s v="Art"/>
    <s v="OFF-AR-10002956"/>
    <s v="Boston 16801 Nautilus Battery Pencil Sharpener"/>
    <s v="United States"/>
    <s v="CA-2016-155488"/>
    <x v="373"/>
    <d v="2016-11-17T00:00:00"/>
    <s v="Standard Class"/>
    <n v="4"/>
    <n v="11"/>
    <s v="Winter"/>
    <n v="44.02"/>
    <n v="32.704732033431817"/>
    <n v="11.315267966568186"/>
    <n v="0.25704834090341172"/>
    <n v="2"/>
    <n v="88.04"/>
    <n v="0"/>
    <n v="186"/>
    <x v="0"/>
    <x v="1"/>
    <n v="32.517245551655613"/>
  </r>
  <r>
    <s v="V072"/>
    <x v="31"/>
    <x v="1"/>
    <x v="2"/>
    <s v="Accessories"/>
    <s v="TEC-AC-10003033"/>
    <s v="Plantronics CS510 - Over-the-Head monaural Wireless Headset System"/>
    <s v="United States"/>
    <s v="CA-2015-124891"/>
    <x v="374"/>
    <d v="2015-07-31T00:00:00"/>
    <s v="Same Day"/>
    <n v="0"/>
    <n v="7"/>
    <s v="Summer"/>
    <n v="2309.65"/>
    <n v="1526.3782146231481"/>
    <n v="783.27178537685199"/>
    <n v="0.3391300783135332"/>
    <n v="7"/>
    <n v="16167.550000000001"/>
    <n v="0"/>
    <n v="402"/>
    <x v="0"/>
    <x v="0"/>
    <n v="690.14870301342376"/>
  </r>
  <r>
    <s v="V045"/>
    <x v="1"/>
    <x v="4"/>
    <x v="0"/>
    <s v="Tables"/>
    <s v="FUR-TA-10002903"/>
    <s v="Bevis Round Bullnose 29&quot; High Table Top"/>
    <s v="United States"/>
    <s v="CA-2015-124891"/>
    <x v="374"/>
    <d v="2015-07-31T00:00:00"/>
    <s v="Same Day"/>
    <n v="0"/>
    <n v="7"/>
    <s v="Summer"/>
    <n v="1090.7819999999999"/>
    <n v="740.42190822570888"/>
    <n v="350.36009177429105"/>
    <n v="0.32120083735731897"/>
    <n v="7"/>
    <n v="7635.4739999999993"/>
    <n v="0.4"/>
    <n v="278"/>
    <x v="0"/>
    <x v="0"/>
    <n v="427.53661821065111"/>
  </r>
  <r>
    <s v="V119"/>
    <x v="20"/>
    <x v="4"/>
    <x v="1"/>
    <s v="Paper"/>
    <s v="OFF-PA-10004621"/>
    <s v="Xerox 212"/>
    <s v="United States"/>
    <s v="CA-2015-124891"/>
    <x v="374"/>
    <d v="2015-07-31T00:00:00"/>
    <s v="Same Day"/>
    <n v="0"/>
    <n v="7"/>
    <s v="Summer"/>
    <n v="19.440000000000001"/>
    <n v="15.51644571265888"/>
    <n v="3.9235542873411209"/>
    <n v="0.20182892424594243"/>
    <n v="3"/>
    <n v="58.320000000000007"/>
    <n v="0"/>
    <n v="112"/>
    <x v="0"/>
    <x v="0"/>
    <n v="9.751833585829603"/>
  </r>
  <r>
    <s v="V123"/>
    <x v="14"/>
    <x v="4"/>
    <x v="1"/>
    <s v="Storage"/>
    <s v="OFF-ST-10000046"/>
    <s v="Fellowes Super Stor/Drawer Files"/>
    <s v="United States"/>
    <s v="CA-2015-126445"/>
    <x v="375"/>
    <d v="2015-08-31T00:00:00"/>
    <s v="Standard Class"/>
    <n v="4"/>
    <n v="8"/>
    <s v="Autumn"/>
    <n v="484.65"/>
    <n v="386.37769825681619"/>
    <n v="98.272301743183789"/>
    <n v="0.20276963116307395"/>
    <n v="3"/>
    <n v="1453.9499999999998"/>
    <n v="0"/>
    <n v="399"/>
    <x v="0"/>
    <x v="0"/>
    <n v="184.74552991885889"/>
  </r>
  <r>
    <s v="V113"/>
    <x v="117"/>
    <x v="4"/>
    <x v="1"/>
    <s v="Paper"/>
    <s v="OFF-PA-10001790"/>
    <s v="Xerox 1910"/>
    <s v="United States"/>
    <s v="CA-2015-111199"/>
    <x v="50"/>
    <d v="2015-11-17T00:00:00"/>
    <s v="Standard Class"/>
    <n v="4"/>
    <n v="11"/>
    <s v="Winter"/>
    <n v="115.29600000000001"/>
    <n v="84.823008184388968"/>
    <n v="30.472991815611039"/>
    <n v="0.26430224652729528"/>
    <n v="3"/>
    <n v="345.88800000000003"/>
    <n v="0.2"/>
    <n v="224"/>
    <x v="0"/>
    <x v="2"/>
    <n v="57.003868051212109"/>
  </r>
  <r>
    <s v="V130"/>
    <x v="34"/>
    <x v="4"/>
    <x v="1"/>
    <s v="Envelopes"/>
    <s v="OFF-EN-10002600"/>
    <s v="Redi-Strip #10 Envelopes, 4 1/8 x 9 1/2"/>
    <s v="United States"/>
    <s v="CA-2015-105312"/>
    <x v="376"/>
    <d v="2015-11-09T00:00:00"/>
    <s v="First Class"/>
    <n v="3"/>
    <n v="11"/>
    <s v="Winter"/>
    <n v="7.08"/>
    <n v="5.1504781706386247"/>
    <n v="1.9295218293613754"/>
    <n v="0.27253133183070272"/>
    <n v="3"/>
    <n v="21.240000000000002"/>
    <n v="0.2"/>
    <n v="474"/>
    <x v="0"/>
    <x v="1"/>
    <n v="8.1029803452921243"/>
  </r>
  <r>
    <s v="V118"/>
    <x v="73"/>
    <x v="0"/>
    <x v="1"/>
    <s v="Binders"/>
    <s v="OFF-BI-10002049"/>
    <s v="UniKeep View Case Binders"/>
    <s v="United States"/>
    <s v="CA-2015-105312"/>
    <x v="376"/>
    <d v="2015-11-09T00:00:00"/>
    <s v="First Class"/>
    <n v="3"/>
    <n v="11"/>
    <s v="Winter"/>
    <n v="4.4009999999999998"/>
    <n v="3.1680376744943581"/>
    <n v="1.2329623255056417"/>
    <n v="0.2801550387424771"/>
    <n v="3"/>
    <n v="13.202999999999999"/>
    <n v="0.7"/>
    <n v="332"/>
    <x v="0"/>
    <x v="1"/>
    <n v="5.0155288056196028"/>
  </r>
  <r>
    <s v="V100"/>
    <x v="17"/>
    <x v="1"/>
    <x v="1"/>
    <s v="Paper"/>
    <s v="OFF-PA-10001509"/>
    <s v="Recycled Desk Saver Line &quot;While You Were Out&quot; Book, 5 1/2&quot; X 4&quot;"/>
    <s v="United States"/>
    <s v="US-2017-106705"/>
    <x v="377"/>
    <d v="2018-01-01T00:00:00"/>
    <s v="Standard Class"/>
    <n v="6"/>
    <n v="12"/>
    <s v="Winter"/>
    <n v="44.75"/>
    <n v="36.400981307845399"/>
    <n v="8.3490186921546012"/>
    <n v="0.18657025010401343"/>
    <n v="5"/>
    <n v="223.75"/>
    <n v="0"/>
    <n v="350"/>
    <x v="1"/>
    <x v="1"/>
    <n v="12.657211383239201"/>
  </r>
  <r>
    <s v="V070"/>
    <x v="59"/>
    <x v="2"/>
    <x v="2"/>
    <s v="Phones"/>
    <s v="TEC-PH-10003931"/>
    <s v="JBL Micro Wireless Portable Bluetooth Speaker"/>
    <s v="United States"/>
    <s v="CA-2017-135034"/>
    <x v="378"/>
    <d v="2017-08-03T00:00:00"/>
    <s v="First Class"/>
    <n v="2"/>
    <n v="8"/>
    <s v="Autumn"/>
    <n v="95.983999999999995"/>
    <n v="64.949204227731258"/>
    <n v="31.034795772268737"/>
    <n v="0.32333301146304322"/>
    <n v="2"/>
    <n v="191.96799999999999"/>
    <n v="0.2"/>
    <n v="486"/>
    <x v="0"/>
    <x v="1"/>
    <n v="31.66805374295469"/>
  </r>
  <r>
    <s v="V007"/>
    <x v="29"/>
    <x v="2"/>
    <x v="0"/>
    <s v="Furnishings"/>
    <s v="FUR-FU-10001602"/>
    <s v="Eldon Delta Triangular Chair Mat, 52&quot; x 58&quot;, Clear"/>
    <s v="United States"/>
    <s v="CA-2014-158540"/>
    <x v="156"/>
    <d v="2014-11-26T00:00:00"/>
    <s v="First Class"/>
    <n v="2"/>
    <n v="11"/>
    <s v="Winter"/>
    <n v="151.72"/>
    <n v="100.5495361288008"/>
    <n v="51.170463871199203"/>
    <n v="0.33726907376218829"/>
    <n v="4"/>
    <n v="606.88"/>
    <n v="0"/>
    <n v="225"/>
    <x v="0"/>
    <x v="2"/>
    <n v="48.217370297435338"/>
  </r>
  <r>
    <s v="V005"/>
    <x v="103"/>
    <x v="0"/>
    <x v="0"/>
    <s v="Furnishings"/>
    <s v="FUR-FU-10004848"/>
    <s v="Howard Miller 13-3/4&quot; Diameter Brushed Chrome Round Wall Clock"/>
    <s v="United States"/>
    <s v="CA-2017-118437"/>
    <x v="46"/>
    <d v="2017-06-21T00:00:00"/>
    <s v="Second Class"/>
    <n v="4"/>
    <n v="6"/>
    <s v="Summer"/>
    <n v="155.25"/>
    <n v="123.49933274509959"/>
    <n v="31.750667254900407"/>
    <n v="0.20451315462093658"/>
    <n v="3"/>
    <n v="465.75"/>
    <n v="0"/>
    <n v="334"/>
    <x v="0"/>
    <x v="2"/>
    <n v="117.9603208165844"/>
  </r>
  <r>
    <s v="V121"/>
    <x v="7"/>
    <x v="3"/>
    <x v="1"/>
    <s v="Storage"/>
    <s v="OFF-ST-10003722"/>
    <s v="Project Tote Personal File"/>
    <s v="United States"/>
    <s v="CA-2017-118437"/>
    <x v="46"/>
    <d v="2017-06-21T00:00:00"/>
    <s v="Second Class"/>
    <n v="4"/>
    <n v="6"/>
    <s v="Summer"/>
    <n v="14.03"/>
    <n v="11.744868075946719"/>
    <n v="2.2851319240532799"/>
    <n v="0.16287469166452459"/>
    <n v="1"/>
    <n v="14.03"/>
    <n v="0"/>
    <n v="237"/>
    <x v="0"/>
    <x v="2"/>
    <n v="41.643346755514251"/>
  </r>
  <r>
    <s v="V008"/>
    <x v="0"/>
    <x v="4"/>
    <x v="0"/>
    <s v="Tables"/>
    <s v="FUR-TA-10003748"/>
    <s v="Bevis 36 x 72 Conference Tables"/>
    <s v="United States"/>
    <s v="US-2015-126214"/>
    <x v="379"/>
    <d v="2015-12-24T00:00:00"/>
    <s v="Second Class"/>
    <n v="3"/>
    <n v="12"/>
    <s v="Winter"/>
    <n v="1618.37"/>
    <n v="1231.9784701340741"/>
    <n v="386.3915298659258"/>
    <n v="0.23875351734518424"/>
    <n v="13"/>
    <n v="21038.809999999998"/>
    <n v="0"/>
    <n v="148"/>
    <x v="0"/>
    <x v="0"/>
    <n v="506.38079612396717"/>
  </r>
  <r>
    <s v="V071"/>
    <x v="114"/>
    <x v="4"/>
    <x v="2"/>
    <s v="Accessories"/>
    <s v="TEC-AC-10003198"/>
    <s v="Enermax Acrylux Wireless Keyboard"/>
    <s v="United States"/>
    <s v="US-2015-126214"/>
    <x v="379"/>
    <d v="2015-12-24T00:00:00"/>
    <s v="Second Class"/>
    <n v="3"/>
    <n v="12"/>
    <s v="Winter"/>
    <n v="99.6"/>
    <n v="64.752985902718365"/>
    <n v="34.84701409728163"/>
    <n v="0.34986961945061879"/>
    <n v="1"/>
    <n v="99.6"/>
    <n v="0"/>
    <n v="479"/>
    <x v="0"/>
    <x v="0"/>
    <n v="263.29086212779958"/>
  </r>
  <r>
    <s v="V100"/>
    <x v="17"/>
    <x v="4"/>
    <x v="1"/>
    <s v="Paper"/>
    <s v="OFF-PA-10004100"/>
    <s v="Xerox 216"/>
    <s v="United States"/>
    <s v="CA-2015-133025"/>
    <x v="14"/>
    <d v="2015-09-19T00:00:00"/>
    <s v="Second Class"/>
    <n v="2"/>
    <n v="9"/>
    <s v="Autumn"/>
    <n v="32.4"/>
    <n v="25.37311037334797"/>
    <n v="7.0268896266520287"/>
    <n v="0.21687930946456879"/>
    <n v="5"/>
    <n v="162"/>
    <n v="0"/>
    <n v="285"/>
    <x v="0"/>
    <x v="1"/>
    <n v="11.52951036006548"/>
  </r>
  <r>
    <s v="V040"/>
    <x v="98"/>
    <x v="1"/>
    <x v="0"/>
    <s v="Furnishings"/>
    <s v="FUR-FU-10002191"/>
    <s v="G.E. Halogen Desk Lamp Bulbs"/>
    <s v="United States"/>
    <s v="CA-2015-108665"/>
    <x v="380"/>
    <d v="2015-07-10T00:00:00"/>
    <s v="Standard Class"/>
    <n v="4"/>
    <n v="7"/>
    <s v="Summer"/>
    <n v="13.96"/>
    <n v="10.35290832754246"/>
    <n v="3.6070916724575408"/>
    <n v="0.25838765562016769"/>
    <n v="2"/>
    <n v="27.92"/>
    <n v="0"/>
    <n v="304"/>
    <x v="0"/>
    <x v="1"/>
    <n v="6.6949808065445557"/>
  </r>
  <r>
    <s v="V010"/>
    <x v="129"/>
    <x v="3"/>
    <x v="0"/>
    <s v="Furnishings"/>
    <s v="FUR-FU-10000965"/>
    <s v="Howard Miller 11-1/2&quot; Diameter Ridgewood Wall Clock"/>
    <s v="United States"/>
    <s v="CA-2015-108665"/>
    <x v="380"/>
    <d v="2015-07-10T00:00:00"/>
    <s v="Standard Class"/>
    <n v="4"/>
    <n v="7"/>
    <s v="Summer"/>
    <n v="155.82"/>
    <n v="131.98582725892831"/>
    <n v="23.834172741071683"/>
    <n v="0.15295965050103763"/>
    <n v="3"/>
    <n v="467.46"/>
    <n v="0"/>
    <n v="177"/>
    <x v="0"/>
    <x v="0"/>
    <n v="157.541820225615"/>
  </r>
  <r>
    <s v="V075"/>
    <x v="101"/>
    <x v="0"/>
    <x v="2"/>
    <s v="Phones"/>
    <s v="TEC-PH-10004188"/>
    <s v="OtterBox Commuter Series Case - Samsung Galaxy S4"/>
    <s v="United States"/>
    <s v="CA-2015-108665"/>
    <x v="380"/>
    <d v="2015-07-10T00:00:00"/>
    <s v="Standard Class"/>
    <n v="4"/>
    <n v="7"/>
    <s v="Summer"/>
    <n v="124.95"/>
    <n v="83.979463270096232"/>
    <n v="40.97053672990377"/>
    <n v="0.32789545202003817"/>
    <n v="5"/>
    <n v="624.75"/>
    <n v="0"/>
    <n v="485"/>
    <x v="0"/>
    <x v="2"/>
    <n v="45.327754510895417"/>
  </r>
  <r>
    <s v="V110"/>
    <x v="16"/>
    <x v="2"/>
    <x v="1"/>
    <s v="Storage"/>
    <s v="OFF-ST-10001526"/>
    <s v="Iceberg Mobile Mega Data/Printer Cart "/>
    <s v="United States"/>
    <s v="CA-2015-108665"/>
    <x v="380"/>
    <d v="2015-07-10T00:00:00"/>
    <s v="Standard Class"/>
    <n v="4"/>
    <n v="7"/>
    <s v="Summer"/>
    <n v="601.65"/>
    <n v="418.99891975821492"/>
    <n v="182.65108024178505"/>
    <n v="0.30358361213626706"/>
    <n v="5"/>
    <n v="3008.25"/>
    <n v="0"/>
    <n v="293"/>
    <x v="0"/>
    <x v="0"/>
    <n v="507.3365750904423"/>
  </r>
  <r>
    <s v="V141"/>
    <x v="67"/>
    <x v="3"/>
    <x v="1"/>
    <s v="Art"/>
    <s v="OFF-AR-10001166"/>
    <s v="Staples in misc. colors"/>
    <s v="United States"/>
    <s v="CA-2015-124450"/>
    <x v="381"/>
    <d v="2015-05-03T00:00:00"/>
    <s v="Standard Class"/>
    <n v="6"/>
    <n v="4"/>
    <s v="Spring"/>
    <n v="22.74"/>
    <n v="16.35295452906097"/>
    <n v="6.3870454709390287"/>
    <n v="0.28087271200259584"/>
    <n v="3"/>
    <n v="68.22"/>
    <n v="0"/>
    <n v="202"/>
    <x v="1"/>
    <x v="1"/>
    <n v="11.57864125592176"/>
  </r>
  <r>
    <s v="V041"/>
    <x v="130"/>
    <x v="0"/>
    <x v="0"/>
    <s v="Chairs"/>
    <s v="FUR-CH-10000309"/>
    <s v="Global Comet Stacking Arm Chair"/>
    <s v="United States"/>
    <s v="CA-2015-124450"/>
    <x v="381"/>
    <d v="2015-05-03T00:00:00"/>
    <s v="Standard Class"/>
    <n v="6"/>
    <n v="4"/>
    <s v="Spring"/>
    <n v="1267.53"/>
    <n v="915.16758284520949"/>
    <n v="352.36241715479048"/>
    <n v="0.27799138257460609"/>
    <n v="3"/>
    <n v="3802.59"/>
    <n v="0"/>
    <n v="204"/>
    <x v="1"/>
    <x v="0"/>
    <n v="339.85145426303541"/>
  </r>
  <r>
    <s v="V087"/>
    <x v="6"/>
    <x v="1"/>
    <x v="2"/>
    <s v="Machines"/>
    <s v="TEC-MA-10004212"/>
    <s v="Cisco SPA525G2 5-Line IP Phone"/>
    <s v="United States"/>
    <s v="CA-2015-124450"/>
    <x v="381"/>
    <d v="2015-05-03T00:00:00"/>
    <s v="Standard Class"/>
    <n v="6"/>
    <n v="4"/>
    <s v="Spring"/>
    <n v="1379.92"/>
    <n v="1029.1513091498909"/>
    <n v="350.76869085010912"/>
    <n v="0.25419494669988774"/>
    <n v="8"/>
    <n v="11039.36"/>
    <n v="0"/>
    <n v="475"/>
    <x v="1"/>
    <x v="2"/>
    <n v="132.5509689941303"/>
  </r>
  <r>
    <s v="V103"/>
    <x v="33"/>
    <x v="1"/>
    <x v="1"/>
    <s v="Envelopes"/>
    <s v="OFF-EN-10003072"/>
    <s v="Peel &amp; Seel Envelopes"/>
    <s v="United States"/>
    <s v="CA-2015-167269"/>
    <x v="382"/>
    <d v="2015-06-20T00:00:00"/>
    <s v="Standard Class"/>
    <n v="4"/>
    <n v="6"/>
    <s v="Summer"/>
    <n v="6.2080000000000002"/>
    <n v="4.5259410298474014"/>
    <n v="1.6820589701525988"/>
    <n v="0.27095022070757069"/>
    <n v="2"/>
    <n v="12.416"/>
    <n v="0.2"/>
    <n v="386"/>
    <x v="0"/>
    <x v="1"/>
    <n v="6.8351167753984514"/>
  </r>
  <r>
    <s v="V124"/>
    <x v="15"/>
    <x v="4"/>
    <x v="1"/>
    <s v="Binders"/>
    <s v="OFF-BI-10000320"/>
    <s v="GBC Plastic Binding Combs"/>
    <s v="United States"/>
    <s v="CA-2017-106964"/>
    <x v="94"/>
    <d v="2017-12-20T00:00:00"/>
    <s v="First Class"/>
    <n v="3"/>
    <n v="12"/>
    <s v="Winter"/>
    <n v="11.808"/>
    <n v="8.7095009070723073"/>
    <n v="3.0984990929276925"/>
    <n v="0.26240676599997398"/>
    <n v="2"/>
    <n v="23.616"/>
    <n v="0.2"/>
    <n v="423"/>
    <x v="0"/>
    <x v="1"/>
    <n v="12.697985289013371"/>
  </r>
  <r>
    <s v="V140"/>
    <x v="80"/>
    <x v="4"/>
    <x v="1"/>
    <s v="Paper"/>
    <s v="OFF-PA-10001166"/>
    <s v="Xerox 2"/>
    <s v="United States"/>
    <s v="CA-2016-126529"/>
    <x v="383"/>
    <d v="2016-01-13T00:00:00"/>
    <s v="Second Class"/>
    <n v="2"/>
    <n v="1"/>
    <s v="Winter"/>
    <n v="15.552"/>
    <n v="10.33209515511979"/>
    <n v="5.2199048448802099"/>
    <n v="0.33564202963478718"/>
    <n v="3"/>
    <n v="46.655999999999999"/>
    <n v="0.2"/>
    <n v="310"/>
    <x v="0"/>
    <x v="1"/>
    <n v="23.01216318384693"/>
  </r>
  <r>
    <s v="V112"/>
    <x v="53"/>
    <x v="3"/>
    <x v="1"/>
    <s v="Paper"/>
    <s v="OFF-PA-10003656"/>
    <s v="Xerox 1935"/>
    <s v="United States"/>
    <s v="CA-2016-126529"/>
    <x v="383"/>
    <d v="2016-01-13T00:00:00"/>
    <s v="Second Class"/>
    <n v="2"/>
    <n v="1"/>
    <s v="Winter"/>
    <n v="63.311999999999998"/>
    <n v="49.113181263570688"/>
    <n v="14.19881873642931"/>
    <n v="0.22426741749477683"/>
    <n v="3"/>
    <n v="189.93599999999998"/>
    <n v="0.2"/>
    <n v="349"/>
    <x v="0"/>
    <x v="2"/>
    <n v="60.386580098561637"/>
  </r>
  <r>
    <s v="V083"/>
    <x v="116"/>
    <x v="1"/>
    <x v="2"/>
    <s v="Phones"/>
    <s v="TEC-PH-10000148"/>
    <s v="Cyber Acoustics AC-202b Speech Recognition Stereo Headset"/>
    <s v="United States"/>
    <s v="CA-2016-126529"/>
    <x v="383"/>
    <d v="2016-01-13T00:00:00"/>
    <s v="Second Class"/>
    <n v="2"/>
    <n v="1"/>
    <s v="Winter"/>
    <n v="15.587999999999999"/>
    <n v="12.163242088744269"/>
    <n v="3.42475791125573"/>
    <n v="0.21970476720911791"/>
    <n v="2"/>
    <n v="31.175999999999998"/>
    <n v="0.4"/>
    <n v="392"/>
    <x v="0"/>
    <x v="1"/>
    <n v="10.930141389753381"/>
  </r>
  <r>
    <s v="V128"/>
    <x v="72"/>
    <x v="0"/>
    <x v="1"/>
    <s v="Paper"/>
    <s v="OFF-PA-10000474"/>
    <s v="Easy-staple paper"/>
    <s v="United States"/>
    <s v="CA-2014-163552"/>
    <x v="384"/>
    <d v="2014-07-15T00:00:00"/>
    <s v="Standard Class"/>
    <n v="4"/>
    <n v="7"/>
    <s v="Summer"/>
    <n v="177.2"/>
    <n v="124.79223080818269"/>
    <n v="52.407769191817295"/>
    <n v="0.2957549051456958"/>
    <n v="5"/>
    <n v="886"/>
    <n v="0"/>
    <n v="300"/>
    <x v="0"/>
    <x v="2"/>
    <n v="42.204588462307363"/>
  </r>
  <r>
    <s v="V077"/>
    <x v="107"/>
    <x v="4"/>
    <x v="2"/>
    <s v="Phones"/>
    <s v="TEC-PH-10003885"/>
    <s v="Cisco SPA508G"/>
    <s v="United States"/>
    <s v="CA-2014-163552"/>
    <x v="384"/>
    <d v="2014-07-15T00:00:00"/>
    <s v="Standard Class"/>
    <n v="4"/>
    <n v="7"/>
    <s v="Summer"/>
    <n v="197.97"/>
    <n v="141.8267789068729"/>
    <n v="56.143221093127096"/>
    <n v="0.28359459055981762"/>
    <n v="3"/>
    <n v="593.91"/>
    <n v="0"/>
    <n v="123"/>
    <x v="0"/>
    <x v="2"/>
    <n v="84.198688842522955"/>
  </r>
  <r>
    <s v="V041"/>
    <x v="130"/>
    <x v="0"/>
    <x v="0"/>
    <s v="Chairs"/>
    <s v="FUR-CH-10003379"/>
    <s v="Global Commerce Series High-Back Swivel/Tilt Chairs"/>
    <s v="United States"/>
    <s v="CA-2014-163552"/>
    <x v="384"/>
    <d v="2014-07-15T00:00:00"/>
    <s v="Standard Class"/>
    <n v="4"/>
    <n v="7"/>
    <s v="Summer"/>
    <n v="854.94"/>
    <n v="684.47623489801072"/>
    <n v="170.46376510198934"/>
    <n v="0.19938681673800421"/>
    <n v="3"/>
    <n v="2564.8200000000002"/>
    <n v="0"/>
    <n v="399"/>
    <x v="0"/>
    <x v="0"/>
    <n v="333.39141542753879"/>
  </r>
  <r>
    <s v="V034"/>
    <x v="3"/>
    <x v="1"/>
    <x v="0"/>
    <s v="Furnishings"/>
    <s v="FUR-FU-10000629"/>
    <s v="9-3/4 Diameter Round Wall Clock"/>
    <s v="United States"/>
    <s v="CA-2014-163552"/>
    <x v="384"/>
    <d v="2014-07-15T00:00:00"/>
    <s v="Standard Class"/>
    <n v="4"/>
    <n v="7"/>
    <s v="Summer"/>
    <n v="124.11"/>
    <n v="92.96204042301602"/>
    <n v="31.147959576983979"/>
    <n v="0.25097058719671245"/>
    <n v="9"/>
    <n v="1116.99"/>
    <n v="0"/>
    <n v="182"/>
    <x v="0"/>
    <x v="2"/>
    <n v="37.49655792869526"/>
  </r>
  <r>
    <s v="V115"/>
    <x v="44"/>
    <x v="0"/>
    <x v="1"/>
    <s v="Labels"/>
    <s v="OFF-LA-10001175"/>
    <s v="Avery 514"/>
    <s v="United States"/>
    <s v="CA-2014-163552"/>
    <x v="384"/>
    <d v="2014-07-15T00:00:00"/>
    <s v="Standard Class"/>
    <n v="4"/>
    <n v="7"/>
    <s v="Summer"/>
    <n v="14.4"/>
    <n v="9.6486425516266845"/>
    <n v="4.7513574483733159"/>
    <n v="0.32995537835925803"/>
    <n v="5"/>
    <n v="72"/>
    <n v="0"/>
    <n v="396"/>
    <x v="0"/>
    <x v="1"/>
    <n v="4.8959999999999999"/>
  </r>
  <r>
    <s v="V097"/>
    <x v="25"/>
    <x v="3"/>
    <x v="1"/>
    <s v="Paper"/>
    <s v="OFF-PA-10000955"/>
    <s v="Southworth 25% Cotton Granite Paper &amp; Envelopes"/>
    <s v="United States"/>
    <s v="CA-2016-109820"/>
    <x v="73"/>
    <d v="2016-11-22T00:00:00"/>
    <s v="First Class"/>
    <n v="2"/>
    <n v="11"/>
    <s v="Winter"/>
    <n v="15.696"/>
    <n v="12.489678252694929"/>
    <n v="3.2063217473050702"/>
    <n v="0.2042763600474688"/>
    <n v="3"/>
    <n v="47.088000000000001"/>
    <n v="0.2"/>
    <n v="278"/>
    <x v="0"/>
    <x v="1"/>
    <n v="5.2862190647002132"/>
  </r>
  <r>
    <s v="V125"/>
    <x v="64"/>
    <x v="0"/>
    <x v="1"/>
    <s v="Binders"/>
    <s v="OFF-BI-10003460"/>
    <s v="Acco 3-Hole Punch"/>
    <s v="United States"/>
    <s v="CA-2016-109820"/>
    <x v="73"/>
    <d v="2016-11-22T00:00:00"/>
    <s v="First Class"/>
    <n v="2"/>
    <n v="11"/>
    <s v="Winter"/>
    <n v="2.6280000000000001"/>
    <n v="1.9136776553480339"/>
    <n v="0.7143223446519662"/>
    <n v="0.2718121554992261"/>
    <n v="2"/>
    <n v="5.2560000000000002"/>
    <n v="0.7"/>
    <n v="397"/>
    <x v="0"/>
    <x v="1"/>
    <n v="12.755588108746689"/>
  </r>
  <r>
    <s v="V125"/>
    <x v="64"/>
    <x v="3"/>
    <x v="1"/>
    <s v="Binders"/>
    <s v="OFF-BI-10000474"/>
    <s v="Avery Recycled Flexi-View Covers for Binding Systems"/>
    <s v="United States"/>
    <s v="CA-2016-109820"/>
    <x v="73"/>
    <d v="2016-11-22T00:00:00"/>
    <s v="First Class"/>
    <n v="2"/>
    <n v="11"/>
    <s v="Winter"/>
    <n v="14.427"/>
    <n v="9.3953999545979858"/>
    <n v="5.0316000454020138"/>
    <n v="0.34876273968267929"/>
    <n v="3"/>
    <n v="43.280999999999999"/>
    <n v="0.7"/>
    <n v="463"/>
    <x v="0"/>
    <x v="1"/>
    <n v="18.273664319634051"/>
  </r>
  <r>
    <s v="V045"/>
    <x v="1"/>
    <x v="2"/>
    <x v="0"/>
    <s v="Furnishings"/>
    <s v="FUR-FU-10003975"/>
    <s v="Eldon Advantage Chair Mats for Low to Medium Pile Carpets"/>
    <s v="United States"/>
    <s v="CA-2016-113061"/>
    <x v="183"/>
    <d v="2016-04-26T00:00:00"/>
    <s v="Standard Class"/>
    <n v="4"/>
    <n v="4"/>
    <s v="Spring"/>
    <n v="86.62"/>
    <n v="71.445368205099498"/>
    <n v="15.174631794900506"/>
    <n v="0.17518623637613143"/>
    <n v="2"/>
    <n v="173.24"/>
    <n v="0"/>
    <n v="305"/>
    <x v="0"/>
    <x v="2"/>
    <n v="49.380997661043658"/>
  </r>
  <r>
    <s v="V143"/>
    <x v="135"/>
    <x v="4"/>
    <x v="1"/>
    <s v="Binders"/>
    <s v="OFF-BI-10003707"/>
    <s v="Aluminum Screw Posts"/>
    <s v="United States"/>
    <s v="CA-2015-127418"/>
    <x v="385"/>
    <d v="2015-06-14T00:00:00"/>
    <s v="First Class"/>
    <n v="1"/>
    <n v="6"/>
    <s v="Summer"/>
    <n v="36.624000000000002"/>
    <n v="24.654056432072299"/>
    <n v="11.969943567927704"/>
    <n v="0.3268333215358154"/>
    <n v="3"/>
    <n v="109.87200000000001"/>
    <n v="0.2"/>
    <n v="139"/>
    <x v="0"/>
    <x v="1"/>
    <n v="22.690286331780431"/>
  </r>
  <r>
    <s v="V122"/>
    <x v="5"/>
    <x v="3"/>
    <x v="1"/>
    <s v="Art"/>
    <s v="OFF-AR-10000203"/>
    <s v="Newell 336"/>
    <s v="United States"/>
    <s v="CA-2017-121818"/>
    <x v="225"/>
    <d v="2017-11-21T00:00:00"/>
    <s v="First Class"/>
    <n v="1"/>
    <n v="11"/>
    <s v="Winter"/>
    <n v="23.968"/>
    <n v="18.882511623786129"/>
    <n v="5.0854883762138705"/>
    <n v="0.21217825334670687"/>
    <n v="7"/>
    <n v="167.77600000000001"/>
    <n v="0.2"/>
    <n v="403"/>
    <x v="0"/>
    <x v="1"/>
    <n v="5.5913685861930684"/>
  </r>
  <r>
    <s v="V105"/>
    <x v="85"/>
    <x v="1"/>
    <x v="1"/>
    <s v="Art"/>
    <s v="OFF-AR-10004790"/>
    <s v="Staples in misc. colors"/>
    <s v="United States"/>
    <s v="CA-2017-121818"/>
    <x v="225"/>
    <d v="2017-11-21T00:00:00"/>
    <s v="First Class"/>
    <n v="1"/>
    <n v="11"/>
    <s v="Winter"/>
    <n v="28.728000000000002"/>
    <n v="22.8381510829376"/>
    <n v="5.8898489170624018"/>
    <n v="0.20502119594341414"/>
    <n v="3"/>
    <n v="86.183999999999997"/>
    <n v="0.2"/>
    <n v="212"/>
    <x v="0"/>
    <x v="1"/>
    <n v="6.7712545366423793"/>
  </r>
  <r>
    <s v="V029"/>
    <x v="54"/>
    <x v="2"/>
    <x v="0"/>
    <s v="Tables"/>
    <s v="FUR-TA-10001095"/>
    <s v="Chromcraft Round Conference Tables"/>
    <s v="United States"/>
    <s v="CA-2016-127670"/>
    <x v="231"/>
    <d v="2016-03-24T00:00:00"/>
    <s v="Standard Class"/>
    <n v="4"/>
    <n v="3"/>
    <s v="Spring"/>
    <n v="697.16"/>
    <n v="456.04742979824857"/>
    <n v="241.1125702017514"/>
    <n v="0.34584969046094355"/>
    <n v="4"/>
    <n v="2788.64"/>
    <n v="0"/>
    <n v="439"/>
    <x v="0"/>
    <x v="0"/>
    <n v="481.01902616952373"/>
  </r>
  <r>
    <s v="V080"/>
    <x v="141"/>
    <x v="1"/>
    <x v="2"/>
    <s v="Accessories"/>
    <s v="TEC-AC-10004761"/>
    <s v="Maxell 4.7GB DVD+RW 3/Pack"/>
    <s v="United States"/>
    <s v="CA-2016-102981"/>
    <x v="47"/>
    <d v="2016-09-09T00:00:00"/>
    <s v="Second Class"/>
    <n v="3"/>
    <n v="9"/>
    <s v="Autumn"/>
    <n v="31.86"/>
    <n v="20.77331164403936"/>
    <n v="11.086688355960639"/>
    <n v="0.34798142987949277"/>
    <n v="2"/>
    <n v="63.72"/>
    <n v="0"/>
    <n v="103"/>
    <x v="0"/>
    <x v="0"/>
    <n v="72.808988188272465"/>
  </r>
  <r>
    <s v="V029"/>
    <x v="54"/>
    <x v="3"/>
    <x v="0"/>
    <s v="Bookcases"/>
    <s v="FUR-BO-10001811"/>
    <s v="Atlantic Metals Mobile 5-Shelf Bookcases, Custom Colors"/>
    <s v="United States"/>
    <s v="CA-2016-102981"/>
    <x v="47"/>
    <d v="2016-09-09T00:00:00"/>
    <s v="Second Class"/>
    <n v="3"/>
    <n v="9"/>
    <s v="Autumn"/>
    <n v="722.35199999999998"/>
    <n v="516.91232631855576"/>
    <n v="205.43967368144422"/>
    <n v="0.28440382760959232"/>
    <n v="3"/>
    <n v="2167.056"/>
    <n v="0.2"/>
    <n v="207"/>
    <x v="0"/>
    <x v="0"/>
    <n v="455.32454236229518"/>
  </r>
  <r>
    <s v="V133"/>
    <x v="42"/>
    <x v="1"/>
    <x v="1"/>
    <s v="Art"/>
    <s v="OFF-AR-10001130"/>
    <s v="Quartet Alpha White Chalk, 12/Pack"/>
    <s v="United States"/>
    <s v="CA-2017-115651"/>
    <x v="362"/>
    <d v="2017-07-12T00:00:00"/>
    <s v="First Class"/>
    <n v="3"/>
    <n v="7"/>
    <s v="Summer"/>
    <n v="8.84"/>
    <n v="7.0920744172323236"/>
    <n v="1.7479255827676763"/>
    <n v="0.19772913832213532"/>
    <n v="5"/>
    <n v="44.2"/>
    <n v="0.2"/>
    <n v="415"/>
    <x v="0"/>
    <x v="1"/>
    <n v="1.5627059864222701"/>
  </r>
  <r>
    <s v="V103"/>
    <x v="33"/>
    <x v="2"/>
    <x v="1"/>
    <s v="Appliances"/>
    <s v="OFF-AP-10000055"/>
    <s v="Belkin F9S820V06 8 Outlet Surge"/>
    <s v="United States"/>
    <s v="CA-2017-115651"/>
    <x v="362"/>
    <d v="2017-07-12T00:00:00"/>
    <s v="First Class"/>
    <n v="3"/>
    <n v="7"/>
    <s v="Summer"/>
    <n v="58.463999999999999"/>
    <n v="39.02382694461334"/>
    <n v="19.440173055386659"/>
    <n v="0.33251527530423269"/>
    <n v="9"/>
    <n v="526.17599999999993"/>
    <n v="0.8"/>
    <n v="213"/>
    <x v="0"/>
    <x v="2"/>
    <n v="48.139114851300143"/>
  </r>
  <r>
    <s v="V010"/>
    <x v="129"/>
    <x v="0"/>
    <x v="0"/>
    <s v="Chairs"/>
    <s v="FUR-CH-10002304"/>
    <s v="Global Stack Chair without Arms, Black"/>
    <s v="United States"/>
    <s v="CA-2017-152702"/>
    <x v="386"/>
    <d v="2017-10-16T00:00:00"/>
    <s v="Standard Class"/>
    <n v="4"/>
    <n v="10"/>
    <s v="Autumn"/>
    <n v="254.60400000000001"/>
    <n v="186.12152137320749"/>
    <n v="68.482478626792528"/>
    <n v="0.26897644430877959"/>
    <n v="14"/>
    <n v="3564.4560000000001"/>
    <n v="0.3"/>
    <n v="266"/>
    <x v="0"/>
    <x v="2"/>
    <n v="76.979418692827991"/>
  </r>
  <r>
    <s v="V085"/>
    <x v="82"/>
    <x v="1"/>
    <x v="2"/>
    <s v="Phones"/>
    <s v="TEC-PH-10001530"/>
    <s v="Cisco Unified IP Phone 7945G VoIP phone"/>
    <s v="United States"/>
    <s v="CA-2016-169103"/>
    <x v="387"/>
    <d v="2016-03-13T00:00:00"/>
    <s v="Standard Class"/>
    <n v="5"/>
    <n v="3"/>
    <s v="Spring"/>
    <n v="1363.96"/>
    <n v="923.05375299932211"/>
    <n v="440.90624700067792"/>
    <n v="0.32325452872567956"/>
    <n v="5"/>
    <n v="6819.8"/>
    <n v="0.2"/>
    <n v="360"/>
    <x v="0"/>
    <x v="0"/>
    <n v="386.58985834473202"/>
  </r>
  <r>
    <s v="V036"/>
    <x v="126"/>
    <x v="1"/>
    <x v="0"/>
    <s v="Furnishings"/>
    <s v="FUR-FU-10004006"/>
    <s v="Deflect-o DuraMat Lighweight, Studded, Beveled Mat for Low Pile Carpeting"/>
    <s v="United States"/>
    <s v="CA-2016-169103"/>
    <x v="387"/>
    <d v="2016-03-13T00:00:00"/>
    <s v="Standard Class"/>
    <n v="5"/>
    <n v="3"/>
    <s v="Spring"/>
    <n v="102.36"/>
    <n v="79.555212384712604"/>
    <n v="22.804787615287395"/>
    <n v="0.22279003141156112"/>
    <n v="3"/>
    <n v="307.08"/>
    <n v="0.2"/>
    <n v="205"/>
    <x v="0"/>
    <x v="1"/>
    <n v="18.228405763167181"/>
  </r>
  <r>
    <s v="V050"/>
    <x v="115"/>
    <x v="3"/>
    <x v="2"/>
    <s v="Phones"/>
    <s v="TEC-PH-10000486"/>
    <s v="Plantronics HL10 Handset Lifter"/>
    <s v="United States"/>
    <s v="CA-2014-139192"/>
    <x v="279"/>
    <d v="2014-06-01T00:00:00"/>
    <s v="Second Class"/>
    <n v="5"/>
    <n v="5"/>
    <s v="Summer"/>
    <n v="1113.5039999999999"/>
    <n v="834.13453986759896"/>
    <n v="279.36946013240095"/>
    <n v="0.2508921926929773"/>
    <n v="12"/>
    <n v="13362.047999999999"/>
    <n v="0.2"/>
    <n v="323"/>
    <x v="0"/>
    <x v="0"/>
    <n v="371.16799999999989"/>
  </r>
  <r>
    <s v="V058"/>
    <x v="61"/>
    <x v="0"/>
    <x v="2"/>
    <s v="Accessories"/>
    <s v="TEC-AC-10001606"/>
    <s v="Logitech Wireless Performance Mouse MX for PC and Mac"/>
    <s v="United States"/>
    <s v="CA-2014-139192"/>
    <x v="279"/>
    <d v="2014-06-01T00:00:00"/>
    <s v="Second Class"/>
    <n v="5"/>
    <n v="5"/>
    <s v="Summer"/>
    <n v="99.99"/>
    <n v="65.752908912893332"/>
    <n v="34.237091087106663"/>
    <n v="0.34240515138620525"/>
    <n v="1"/>
    <n v="99.99"/>
    <n v="0"/>
    <n v="361"/>
    <x v="0"/>
    <x v="2"/>
    <n v="124.582121177731"/>
  </r>
  <r>
    <s v="V022"/>
    <x v="49"/>
    <x v="2"/>
    <x v="0"/>
    <s v="Furnishings"/>
    <s v="FUR-FU-10000293"/>
    <s v="Eldon Antistatic Chair Mats for Low to Medium Pile Carpets"/>
    <s v="United States"/>
    <s v="US-2015-153500"/>
    <x v="230"/>
    <d v="2015-07-05T00:00:00"/>
    <s v="First Class"/>
    <n v="2"/>
    <n v="7"/>
    <s v="Summer"/>
    <n v="168.464"/>
    <n v="132.03828127741579"/>
    <n v="36.425718722584207"/>
    <n v="0.21622256816046281"/>
    <n v="2"/>
    <n v="336.928"/>
    <n v="0.2"/>
    <n v="350"/>
    <x v="0"/>
    <x v="0"/>
    <n v="195.28385827814861"/>
  </r>
  <r>
    <s v="V126"/>
    <x v="8"/>
    <x v="1"/>
    <x v="1"/>
    <s v="Paper"/>
    <s v="OFF-PA-10001307"/>
    <s v="Important Message Pads, 50 4-1/4 x 5-1/2 Forms per Pad"/>
    <s v="United States"/>
    <s v="US-2015-153500"/>
    <x v="230"/>
    <d v="2015-07-05T00:00:00"/>
    <s v="First Class"/>
    <n v="2"/>
    <n v="7"/>
    <s v="Summer"/>
    <n v="6.72"/>
    <n v="5.2538161750773424"/>
    <n v="1.4661838249226573"/>
    <n v="0.21818211680396687"/>
    <n v="2"/>
    <n v="13.44"/>
    <n v="0.2"/>
    <n v="113"/>
    <x v="0"/>
    <x v="0"/>
    <n v="9.1601091696551293"/>
  </r>
  <r>
    <s v="V036"/>
    <x v="126"/>
    <x v="0"/>
    <x v="0"/>
    <s v="Furnishings"/>
    <s v="FUR-FU-10004460"/>
    <s v="Howard Miller 12&quot; Round Wall Clock"/>
    <s v="United States"/>
    <s v="US-2015-153500"/>
    <x v="230"/>
    <d v="2015-07-05T00:00:00"/>
    <s v="First Class"/>
    <n v="2"/>
    <n v="7"/>
    <s v="Summer"/>
    <n v="282.88799999999998"/>
    <n v="213.04872150433269"/>
    <n v="69.839278495667287"/>
    <n v="0.2468796078153449"/>
    <n v="9"/>
    <n v="2545.9919999999997"/>
    <n v="0.2"/>
    <n v="297"/>
    <x v="0"/>
    <x v="2"/>
    <n v="61.120895952202787"/>
  </r>
  <r>
    <s v="V126"/>
    <x v="8"/>
    <x v="3"/>
    <x v="1"/>
    <s v="Art"/>
    <s v="OFF-AR-10000716"/>
    <s v="DIXON Ticonderoga Erasable Checking Pencils"/>
    <s v="United States"/>
    <s v="CA-2015-110667"/>
    <x v="388"/>
    <d v="2015-04-08T00:00:00"/>
    <s v="Standard Class"/>
    <n v="4"/>
    <n v="4"/>
    <s v="Spring"/>
    <n v="11.16"/>
    <n v="7.2820656219377486"/>
    <n v="3.8779343780622515"/>
    <n v="0.34748515932457452"/>
    <n v="2"/>
    <n v="22.32"/>
    <n v="0"/>
    <n v="225"/>
    <x v="0"/>
    <x v="1"/>
    <n v="5.3299398013218022"/>
  </r>
  <r>
    <s v="V007"/>
    <x v="29"/>
    <x v="4"/>
    <x v="0"/>
    <s v="Furnishings"/>
    <s v="FUR-FU-10004622"/>
    <s v="Eldon Advantage Foldable Chair Mats for Low Pile Carpets"/>
    <s v="United States"/>
    <s v="CA-2015-110667"/>
    <x v="388"/>
    <d v="2015-04-08T00:00:00"/>
    <s v="Standard Class"/>
    <n v="4"/>
    <n v="4"/>
    <s v="Spring"/>
    <n v="108.4"/>
    <n v="83.704469739133728"/>
    <n v="24.695530260866278"/>
    <n v="0.22781854484193981"/>
    <n v="2"/>
    <n v="216.8"/>
    <n v="0"/>
    <n v="305"/>
    <x v="0"/>
    <x v="1"/>
    <n v="31.29238459007771"/>
  </r>
  <r>
    <s v="V116"/>
    <x v="62"/>
    <x v="4"/>
    <x v="1"/>
    <s v="Binders"/>
    <s v="OFF-BI-10002735"/>
    <s v="GBC Prestige Therm-A-Bind Covers"/>
    <s v="United States"/>
    <s v="CA-2015-110667"/>
    <x v="388"/>
    <d v="2015-04-08T00:00:00"/>
    <s v="Standard Class"/>
    <n v="4"/>
    <n v="4"/>
    <s v="Spring"/>
    <n v="82.343999999999994"/>
    <n v="60.301705070698247"/>
    <n v="22.042294929301747"/>
    <n v="0.26768550142453301"/>
    <n v="3"/>
    <n v="247.03199999999998"/>
    <n v="0.2"/>
    <n v="239"/>
    <x v="0"/>
    <x v="2"/>
    <n v="43.760757763218763"/>
  </r>
  <r>
    <s v="V115"/>
    <x v="44"/>
    <x v="4"/>
    <x v="1"/>
    <s v="Binders"/>
    <s v="OFF-BI-10003529"/>
    <s v="Avery Round Ring Poly Binders"/>
    <s v="United States"/>
    <s v="CA-2015-110667"/>
    <x v="388"/>
    <d v="2015-04-08T00:00:00"/>
    <s v="Standard Class"/>
    <n v="4"/>
    <n v="4"/>
    <s v="Spring"/>
    <n v="9.0879999999999992"/>
    <n v="6.9114983869917186"/>
    <n v="2.1765016130082806"/>
    <n v="0.23949181481165061"/>
    <n v="4"/>
    <n v="36.351999999999997"/>
    <n v="0.2"/>
    <n v="161"/>
    <x v="0"/>
    <x v="1"/>
    <n v="4.1220784401399584"/>
  </r>
  <r>
    <s v="V130"/>
    <x v="34"/>
    <x v="0"/>
    <x v="1"/>
    <s v="Binders"/>
    <s v="OFF-BI-10001097"/>
    <s v="Avery Hole Reinforcements"/>
    <s v="United States"/>
    <s v="CA-2017-167150"/>
    <x v="389"/>
    <d v="2017-12-17T00:00:00"/>
    <s v="Standard Class"/>
    <n v="7"/>
    <n v="12"/>
    <s v="Winter"/>
    <n v="19.936"/>
    <n v="13.931428571436809"/>
    <n v="6.0045714285631906"/>
    <n v="0.3011923870667732"/>
    <n v="4"/>
    <n v="79.744"/>
    <n v="0.2"/>
    <n v="382"/>
    <x v="1"/>
    <x v="1"/>
    <n v="7.2304093955859647"/>
  </r>
  <r>
    <s v="V113"/>
    <x v="117"/>
    <x v="2"/>
    <x v="1"/>
    <s v="Binders"/>
    <s v="OFF-BI-10001597"/>
    <s v="Wilson Jones Ledger-Size, Piano-Hinge Binder, 2&quot;, Blue"/>
    <s v="United States"/>
    <s v="CA-2017-167150"/>
    <x v="389"/>
    <d v="2017-12-17T00:00:00"/>
    <s v="Standard Class"/>
    <n v="7"/>
    <n v="12"/>
    <s v="Winter"/>
    <n v="65.567999999999998"/>
    <n v="44.756918165539318"/>
    <n v="20.81108183446068"/>
    <n v="0.31739692890526905"/>
    <n v="2"/>
    <n v="131.136"/>
    <n v="0.2"/>
    <n v="153"/>
    <x v="1"/>
    <x v="2"/>
    <n v="87.738013824733287"/>
  </r>
  <r>
    <s v="V109"/>
    <x v="58"/>
    <x v="1"/>
    <x v="1"/>
    <s v="Fasteners"/>
    <s v="OFF-FA-10001754"/>
    <s v="Stockwell Gold Paper Clips"/>
    <s v="United States"/>
    <s v="CA-2016-105284"/>
    <x v="390"/>
    <d v="2016-12-01T00:00:00"/>
    <s v="Standard Class"/>
    <n v="7"/>
    <n v="11"/>
    <s v="Winter"/>
    <n v="4.4160000000000004"/>
    <n v="3.0224166588137922"/>
    <n v="1.3935833411862082"/>
    <n v="0.31557593776861598"/>
    <n v="3"/>
    <n v="13.248000000000001"/>
    <n v="0.2"/>
    <n v="445"/>
    <x v="1"/>
    <x v="1"/>
    <n v="0.52043059095329891"/>
  </r>
  <r>
    <s v="V039"/>
    <x v="43"/>
    <x v="0"/>
    <x v="0"/>
    <s v="Chairs"/>
    <s v="FUR-CH-10003396"/>
    <s v="Global Deluxe Steno Chair"/>
    <s v="United States"/>
    <s v="US-2015-125374"/>
    <x v="391"/>
    <d v="2015-03-29T00:00:00"/>
    <s v="Standard Class"/>
    <n v="6"/>
    <n v="3"/>
    <s v="Spring"/>
    <n v="107.77200000000001"/>
    <n v="72.672150517537688"/>
    <n v="35.099849482462318"/>
    <n v="0.32568616600287936"/>
    <n v="2"/>
    <n v="215.54400000000001"/>
    <n v="0.3"/>
    <n v="111"/>
    <x v="1"/>
    <x v="0"/>
    <n v="69.613834946797752"/>
  </r>
  <r>
    <s v="V136"/>
    <x v="10"/>
    <x v="1"/>
    <x v="1"/>
    <s v="Appliances"/>
    <s v="OFF-AP-10002350"/>
    <s v="Belkin F9H710-06 7 Outlet SurgeMaster Surge Protector"/>
    <s v="United States"/>
    <s v="CA-2015-161263"/>
    <x v="392"/>
    <d v="2015-04-21T00:00:00"/>
    <s v="Standard Class"/>
    <n v="5"/>
    <n v="4"/>
    <s v="Spring"/>
    <n v="45.216000000000001"/>
    <n v="35.351572540515527"/>
    <n v="9.8644274594844745"/>
    <n v="0.21816231996382859"/>
    <n v="3"/>
    <n v="135.648"/>
    <n v="0.2"/>
    <n v="235"/>
    <x v="0"/>
    <x v="2"/>
    <n v="58.388804474830621"/>
  </r>
  <r>
    <s v="V111"/>
    <x v="52"/>
    <x v="0"/>
    <x v="1"/>
    <s v="Fasteners"/>
    <s v="OFF-FA-10004838"/>
    <s v="Super Bands, 12/Pack"/>
    <s v="United States"/>
    <s v="CA-2015-161263"/>
    <x v="392"/>
    <d v="2015-04-21T00:00:00"/>
    <s v="Standard Class"/>
    <n v="5"/>
    <n v="4"/>
    <s v="Spring"/>
    <n v="10.416"/>
    <n v="7.5468943081380262"/>
    <n v="2.8691056918619742"/>
    <n v="0.27545177533237081"/>
    <n v="7"/>
    <n v="72.912000000000006"/>
    <n v="0.2"/>
    <n v="429"/>
    <x v="0"/>
    <x v="1"/>
    <n v="4.0352427436276983"/>
  </r>
  <r>
    <s v="V102"/>
    <x v="66"/>
    <x v="1"/>
    <x v="1"/>
    <s v="Art"/>
    <s v="OFF-AR-10004757"/>
    <s v="Crayola Colored Pencils"/>
    <s v="United States"/>
    <s v="CA-2015-161263"/>
    <x v="392"/>
    <d v="2015-04-21T00:00:00"/>
    <s v="Standard Class"/>
    <n v="5"/>
    <n v="4"/>
    <s v="Spring"/>
    <n v="7.8719999999999999"/>
    <n v="5.1473195100992113"/>
    <n v="2.7246804899007886"/>
    <n v="0.34612302971300668"/>
    <n v="3"/>
    <n v="23.616"/>
    <n v="0.2"/>
    <n v="243"/>
    <x v="0"/>
    <x v="1"/>
    <n v="6.7672427687285683"/>
  </r>
  <r>
    <s v="V090"/>
    <x v="21"/>
    <x v="1"/>
    <x v="2"/>
    <s v="Phones"/>
    <s v="TEC-PH-10002115"/>
    <s v="Plantronics 81402"/>
    <s v="United States"/>
    <s v="CA-2015-161263"/>
    <x v="392"/>
    <d v="2015-04-21T00:00:00"/>
    <s v="Standard Class"/>
    <n v="5"/>
    <n v="4"/>
    <s v="Spring"/>
    <n v="118.782"/>
    <n v="82.842347109440254"/>
    <n v="35.939652890559742"/>
    <n v="0.30256817439140393"/>
    <n v="3"/>
    <n v="356.346"/>
    <n v="0.4"/>
    <n v="381"/>
    <x v="0"/>
    <x v="0"/>
    <n v="148.92896732782819"/>
  </r>
  <r>
    <s v="V138"/>
    <x v="12"/>
    <x v="1"/>
    <x v="1"/>
    <s v="Fasteners"/>
    <s v="OFF-FA-10003059"/>
    <s v="Assorted Color Push Pins"/>
    <s v="United States"/>
    <s v="CA-2015-161263"/>
    <x v="392"/>
    <d v="2015-04-21T00:00:00"/>
    <s v="Standard Class"/>
    <n v="5"/>
    <n v="4"/>
    <s v="Spring"/>
    <n v="1.448"/>
    <n v="1.1228388192588361"/>
    <n v="0.32516118074116385"/>
    <n v="0.22455882647870432"/>
    <n v="1"/>
    <n v="1.448"/>
    <n v="0.2"/>
    <n v="235"/>
    <x v="0"/>
    <x v="1"/>
    <n v="2.123515397367568"/>
  </r>
  <r>
    <s v="V105"/>
    <x v="85"/>
    <x v="2"/>
    <x v="1"/>
    <s v="Binders"/>
    <s v="OFF-BI-10004330"/>
    <s v="GBC Velobind Prepunched Cover Sets, Regency Series"/>
    <s v="United States"/>
    <s v="CA-2015-161263"/>
    <x v="392"/>
    <d v="2015-04-21T00:00:00"/>
    <s v="Standard Class"/>
    <n v="5"/>
    <n v="4"/>
    <s v="Spring"/>
    <n v="55.47"/>
    <n v="38.996820454714047"/>
    <n v="16.473179545285952"/>
    <n v="0.29697457265703897"/>
    <n v="5"/>
    <n v="277.35000000000002"/>
    <n v="0.7"/>
    <n v="400"/>
    <x v="0"/>
    <x v="2"/>
    <n v="42.959298641964857"/>
  </r>
  <r>
    <s v="V001"/>
    <x v="112"/>
    <x v="0"/>
    <x v="0"/>
    <s v="Chairs"/>
    <s v="FUR-CH-10001146"/>
    <s v="Global Value Mid-Back Manager's Chair, Gray"/>
    <s v="United States"/>
    <s v="CA-2016-157686"/>
    <x v="393"/>
    <d v="2016-10-02T00:00:00"/>
    <s v="First Class"/>
    <n v="1"/>
    <n v="10"/>
    <s v="Autumn"/>
    <n v="194.84800000000001"/>
    <n v="141.1532424595992"/>
    <n v="53.694757540400815"/>
    <n v="0.27557253623542871"/>
    <n v="4"/>
    <n v="779.39200000000005"/>
    <n v="0.2"/>
    <n v="320"/>
    <x v="0"/>
    <x v="2"/>
    <n v="98.517716256519066"/>
  </r>
  <r>
    <s v="V123"/>
    <x v="14"/>
    <x v="2"/>
    <x v="1"/>
    <s v="Supplies"/>
    <s v="OFF-SU-10001935"/>
    <s v="Staple remover"/>
    <s v="United States"/>
    <s v="US-2017-139955"/>
    <x v="394"/>
    <d v="2017-09-30T00:00:00"/>
    <s v="Second Class"/>
    <n v="2"/>
    <n v="9"/>
    <s v="Autumn"/>
    <n v="1.744"/>
    <n v="1.296488038662079"/>
    <n v="0.44751196133792104"/>
    <n v="0.25660089526256941"/>
    <n v="1"/>
    <n v="1.744"/>
    <n v="0.2"/>
    <n v="439"/>
    <x v="0"/>
    <x v="1"/>
    <n v="2.5071579660377741"/>
  </r>
  <r>
    <s v="V116"/>
    <x v="62"/>
    <x v="4"/>
    <x v="1"/>
    <s v="Binders"/>
    <s v="OFF-BI-10001524"/>
    <s v="GBC Premium Transparent Covers with Diagonal Lined Pattern"/>
    <s v="United States"/>
    <s v="US-2015-150161"/>
    <x v="395"/>
    <d v="2015-07-29T00:00:00"/>
    <s v="Standard Class"/>
    <n v="4"/>
    <n v="7"/>
    <s v="Summer"/>
    <n v="25.175999999999998"/>
    <n v="17.831096631289899"/>
    <n v="7.3449033687100993"/>
    <n v="0.29174226917342311"/>
    <n v="4"/>
    <n v="100.70399999999999"/>
    <n v="0.7"/>
    <n v="308"/>
    <x v="0"/>
    <x v="2"/>
    <n v="35.734421119520782"/>
  </r>
  <r>
    <s v="V134"/>
    <x v="36"/>
    <x v="4"/>
    <x v="1"/>
    <s v="Art"/>
    <s v="OFF-AR-10003732"/>
    <s v="Newell 333"/>
    <s v="United States"/>
    <s v="CA-2015-144652"/>
    <x v="312"/>
    <d v="2015-11-26T00:00:00"/>
    <s v="Standard Class"/>
    <n v="6"/>
    <n v="11"/>
    <s v="Winter"/>
    <n v="19.46"/>
    <n v="12.80166664657955"/>
    <n v="6.658333353420451"/>
    <n v="0.34215484858275697"/>
    <n v="7"/>
    <n v="136.22"/>
    <n v="0"/>
    <n v="458"/>
    <x v="1"/>
    <x v="1"/>
    <n v="5.320302274392791"/>
  </r>
  <r>
    <s v="V101"/>
    <x v="26"/>
    <x v="1"/>
    <x v="1"/>
    <s v="Paper"/>
    <s v="OFF-PA-10001970"/>
    <s v="Xerox 1881"/>
    <s v="United States"/>
    <s v="CA-2016-152814"/>
    <x v="236"/>
    <d v="2016-05-02T00:00:00"/>
    <s v="Standard Class"/>
    <n v="4"/>
    <n v="4"/>
    <s v="Spring"/>
    <n v="29.472000000000001"/>
    <n v="23.850071835754541"/>
    <n v="5.6219281642454604"/>
    <n v="0.19075489156641762"/>
    <n v="3"/>
    <n v="88.415999999999997"/>
    <n v="0.2"/>
    <n v="479"/>
    <x v="0"/>
    <x v="2"/>
    <n v="128.2391351245675"/>
  </r>
  <r>
    <s v="V111"/>
    <x v="52"/>
    <x v="4"/>
    <x v="1"/>
    <s v="Binders"/>
    <s v="OFF-BI-10003669"/>
    <s v="3M Organizer Strips"/>
    <s v="United States"/>
    <s v="CA-2017-106943"/>
    <x v="237"/>
    <d v="2017-11-19T00:00:00"/>
    <s v="Standard Class"/>
    <n v="5"/>
    <n v="11"/>
    <s v="Winter"/>
    <n v="8.64"/>
    <n v="7.0834164461548124"/>
    <n v="1.5565835538451882"/>
    <n v="0.18016013354689678"/>
    <n v="2"/>
    <n v="17.28"/>
    <n v="0.2"/>
    <n v="222"/>
    <x v="0"/>
    <x v="1"/>
    <n v="7.3049845995730891"/>
  </r>
  <r>
    <s v="V104"/>
    <x v="81"/>
    <x v="2"/>
    <x v="1"/>
    <s v="Binders"/>
    <s v="OFF-BI-10003727"/>
    <s v="Avery Durable Slant Ring Binders With Label Holder"/>
    <s v="United States"/>
    <s v="CA-2016-134348"/>
    <x v="396"/>
    <d v="2016-11-19T00:00:00"/>
    <s v="Standard Class"/>
    <n v="7"/>
    <n v="11"/>
    <s v="Winter"/>
    <n v="6.27"/>
    <n v="5.1400541630901921"/>
    <n v="1.1299458369098074"/>
    <n v="0.18021464703505702"/>
    <n v="5"/>
    <n v="31.349999999999998"/>
    <n v="0.7"/>
    <n v="215"/>
    <x v="1"/>
    <x v="1"/>
    <n v="10.635296083221091"/>
  </r>
  <r>
    <s v="V124"/>
    <x v="15"/>
    <x v="2"/>
    <x v="1"/>
    <s v="Binders"/>
    <s v="OFF-BI-10004967"/>
    <s v="Round Ring Binders"/>
    <s v="United States"/>
    <s v="CA-2016-134348"/>
    <x v="396"/>
    <d v="2016-11-19T00:00:00"/>
    <s v="Standard Class"/>
    <n v="7"/>
    <n v="11"/>
    <s v="Winter"/>
    <n v="4.3680000000000003"/>
    <n v="3.4228226836959181"/>
    <n v="0.94517731630408219"/>
    <n v="0.21638674823811405"/>
    <n v="7"/>
    <n v="30.576000000000001"/>
    <n v="0.7"/>
    <n v="256"/>
    <x v="1"/>
    <x v="1"/>
    <n v="2.8549846934791079"/>
  </r>
  <r>
    <s v="V055"/>
    <x v="100"/>
    <x v="2"/>
    <x v="2"/>
    <s v="Accessories"/>
    <s v="TEC-AC-10003447"/>
    <s v="Micropad Numeric Keypads"/>
    <s v="United States"/>
    <s v="CA-2016-134348"/>
    <x v="396"/>
    <d v="2016-11-19T00:00:00"/>
    <s v="Standard Class"/>
    <n v="7"/>
    <n v="11"/>
    <s v="Winter"/>
    <n v="31.984000000000002"/>
    <n v="25.266960578020971"/>
    <n v="6.717039421979031"/>
    <n v="0.21001248818093518"/>
    <n v="2"/>
    <n v="63.968000000000004"/>
    <n v="0.2"/>
    <n v="369"/>
    <x v="1"/>
    <x v="2"/>
    <n v="46.552814547923241"/>
  </r>
  <r>
    <s v="V139"/>
    <x v="2"/>
    <x v="0"/>
    <x v="1"/>
    <s v="Art"/>
    <s v="OFF-AR-10000255"/>
    <s v="Newell 328"/>
    <s v="United States"/>
    <s v="CA-2016-161781"/>
    <x v="321"/>
    <d v="2016-09-30T00:00:00"/>
    <s v="First Class"/>
    <n v="1"/>
    <n v="9"/>
    <s v="Autumn"/>
    <n v="40.880000000000003"/>
    <n v="34.074492708977907"/>
    <n v="6.8055072910220957"/>
    <n v="0.16647522727549158"/>
    <n v="7"/>
    <n v="286.16000000000003"/>
    <n v="0"/>
    <n v="116"/>
    <x v="0"/>
    <x v="0"/>
    <n v="14.69701103399373"/>
  </r>
  <r>
    <s v="V126"/>
    <x v="8"/>
    <x v="0"/>
    <x v="1"/>
    <s v="Appliances"/>
    <s v="OFF-AP-10002191"/>
    <s v="Belkin 8 Outlet SurgeMaster II Gold Surge Protector"/>
    <s v="United States"/>
    <s v="CA-2017-132521"/>
    <x v="397"/>
    <d v="2017-09-25T00:00:00"/>
    <s v="Second Class"/>
    <n v="2"/>
    <n v="9"/>
    <s v="Autumn"/>
    <n v="119.96"/>
    <n v="94.037699122814644"/>
    <n v="25.92230087718535"/>
    <n v="0.21609120437800394"/>
    <n v="2"/>
    <n v="239.92"/>
    <n v="0"/>
    <n v="368"/>
    <x v="0"/>
    <x v="2"/>
    <n v="89.529066180766137"/>
  </r>
  <r>
    <s v="V132"/>
    <x v="23"/>
    <x v="3"/>
    <x v="1"/>
    <s v="Storage"/>
    <s v="OFF-ST-10001325"/>
    <s v="Sterilite Officeware Hinged File Box"/>
    <s v="United States"/>
    <s v="CA-2017-132521"/>
    <x v="397"/>
    <d v="2017-09-25T00:00:00"/>
    <s v="Second Class"/>
    <n v="2"/>
    <n v="9"/>
    <s v="Autumn"/>
    <n v="31.44"/>
    <n v="21.748313430495539"/>
    <n v="9.6916865695044621"/>
    <n v="0.30825975093843705"/>
    <n v="3"/>
    <n v="94.320000000000007"/>
    <n v="0"/>
    <n v="448"/>
    <x v="0"/>
    <x v="1"/>
    <n v="19.255841461748691"/>
  </r>
  <r>
    <s v="V106"/>
    <x v="110"/>
    <x v="3"/>
    <x v="1"/>
    <s v="Binders"/>
    <s v="OFF-BI-10000404"/>
    <s v="Avery Printable Repositionable Plastic Tabs"/>
    <s v="United States"/>
    <s v="CA-2017-132521"/>
    <x v="397"/>
    <d v="2017-09-25T00:00:00"/>
    <s v="Second Class"/>
    <n v="2"/>
    <n v="9"/>
    <s v="Autumn"/>
    <n v="6.88"/>
    <n v="5.3548841406986716"/>
    <n v="1.5251158593013283"/>
    <n v="0.22167381675891401"/>
    <n v="1"/>
    <n v="6.88"/>
    <n v="0.2"/>
    <n v="318"/>
    <x v="0"/>
    <x v="1"/>
    <n v="18.183797916460321"/>
  </r>
  <r>
    <s v="V142"/>
    <x v="48"/>
    <x v="4"/>
    <x v="1"/>
    <s v="Paper"/>
    <s v="OFF-PA-10000349"/>
    <s v="Easy-staple paper"/>
    <s v="United States"/>
    <s v="CA-2015-110016"/>
    <x v="239"/>
    <d v="2015-12-04T00:00:00"/>
    <s v="Standard Class"/>
    <n v="5"/>
    <n v="11"/>
    <s v="Winter"/>
    <n v="19.920000000000002"/>
    <n v="13.10297835635973"/>
    <n v="6.8170216436402722"/>
    <n v="0.34221996203013411"/>
    <n v="4"/>
    <n v="79.680000000000007"/>
    <n v="0"/>
    <n v="418"/>
    <x v="0"/>
    <x v="1"/>
    <n v="4.1599480765990338"/>
  </r>
  <r>
    <s v="V012"/>
    <x v="19"/>
    <x v="2"/>
    <x v="0"/>
    <s v="Chairs"/>
    <s v="FUR-CH-10002880"/>
    <s v="Global High-Back Leather Tilter, Burgundy"/>
    <s v="United States"/>
    <s v="CA-2015-110016"/>
    <x v="239"/>
    <d v="2015-12-04T00:00:00"/>
    <s v="Standard Class"/>
    <n v="5"/>
    <n v="11"/>
    <s v="Winter"/>
    <n v="1106.9100000000001"/>
    <n v="841.44846638261981"/>
    <n v="265.46153361738027"/>
    <n v="0.23982214779646063"/>
    <n v="9"/>
    <n v="9962.19"/>
    <n v="0"/>
    <n v="337"/>
    <x v="0"/>
    <x v="0"/>
    <n v="288.62723281449701"/>
  </r>
  <r>
    <s v="V015"/>
    <x v="79"/>
    <x v="2"/>
    <x v="0"/>
    <s v="Tables"/>
    <s v="FUR-TA-10001095"/>
    <s v="Chromcraft Round Conference Tables"/>
    <s v="United States"/>
    <s v="US-2016-143819"/>
    <x v="398"/>
    <d v="2016-03-05T00:00:00"/>
    <s v="Standard Class"/>
    <n v="4"/>
    <n v="3"/>
    <s v="Spring"/>
    <n v="836.59199999999998"/>
    <n v="609.60212123646897"/>
    <n v="226.98987876353101"/>
    <n v="0.27132685797082812"/>
    <n v="8"/>
    <n v="6692.7359999999999"/>
    <n v="0.4"/>
    <n v="132"/>
    <x v="0"/>
    <x v="0"/>
    <n v="481.01902616952373"/>
  </r>
  <r>
    <s v="V107"/>
    <x v="38"/>
    <x v="4"/>
    <x v="1"/>
    <s v="Paper"/>
    <s v="OFF-PA-10003127"/>
    <s v="Easy-staple paper"/>
    <s v="United States"/>
    <s v="US-2016-143819"/>
    <x v="398"/>
    <d v="2016-03-05T00:00:00"/>
    <s v="Standard Class"/>
    <n v="4"/>
    <n v="3"/>
    <s v="Spring"/>
    <n v="26.38"/>
    <n v="18.874276220562091"/>
    <n v="7.5057237794379077"/>
    <n v="0.28452326684753254"/>
    <n v="1"/>
    <n v="26.38"/>
    <n v="0"/>
    <n v="384"/>
    <x v="0"/>
    <x v="1"/>
    <n v="29.21716500050384"/>
  </r>
  <r>
    <s v="V124"/>
    <x v="15"/>
    <x v="3"/>
    <x v="1"/>
    <s v="Storage"/>
    <s v="OFF-ST-10003208"/>
    <s v="Adjustable Depth Letter/Legal Cart"/>
    <s v="United States"/>
    <s v="US-2016-143819"/>
    <x v="398"/>
    <d v="2016-03-05T00:00:00"/>
    <s v="Standard Class"/>
    <n v="4"/>
    <n v="3"/>
    <s v="Spring"/>
    <n v="362.92"/>
    <n v="268.02600005679437"/>
    <n v="94.893999943205642"/>
    <n v="0.26147360284141308"/>
    <n v="2"/>
    <n v="725.84"/>
    <n v="0"/>
    <n v="136"/>
    <x v="0"/>
    <x v="0"/>
    <n v="379.41277745340773"/>
  </r>
  <r>
    <s v="V060"/>
    <x v="120"/>
    <x v="0"/>
    <x v="2"/>
    <s v="Machines"/>
    <s v="TEC-MA-10003979"/>
    <s v="Ativa V4110MDD Micro-Cut Shredder"/>
    <s v="United States"/>
    <s v="US-2016-143819"/>
    <x v="398"/>
    <d v="2016-03-05T00:00:00"/>
    <s v="Standard Class"/>
    <n v="4"/>
    <n v="3"/>
    <s v="Spring"/>
    <n v="4899.93"/>
    <n v="4153.190464895456"/>
    <n v="746.7395351045443"/>
    <n v="0.15239800060501768"/>
    <n v="7"/>
    <n v="34299.51"/>
    <n v="0"/>
    <n v="202"/>
    <x v="0"/>
    <x v="0"/>
    <n v="1484.903027288314"/>
  </r>
  <r>
    <s v="V115"/>
    <x v="44"/>
    <x v="1"/>
    <x v="1"/>
    <s v="Paper"/>
    <s v="OFF-PA-10000029"/>
    <s v="Xerox 224"/>
    <s v="United States"/>
    <s v="CA-2016-167584"/>
    <x v="399"/>
    <d v="2016-08-12T00:00:00"/>
    <s v="Same Day"/>
    <n v="0"/>
    <n v="8"/>
    <s v="Autumn"/>
    <n v="6.48"/>
    <n v="4.6989781480695454"/>
    <n v="1.781021851930455"/>
    <n v="0.27484905122383563"/>
    <n v="1"/>
    <n v="6.48"/>
    <n v="0"/>
    <n v="310"/>
    <x v="0"/>
    <x v="1"/>
    <n v="12.285824807476301"/>
  </r>
  <r>
    <s v="V050"/>
    <x v="115"/>
    <x v="1"/>
    <x v="2"/>
    <s v="Phones"/>
    <s v="TEC-PH-10004896"/>
    <s v="Nokia Lumia 521 (T-Mobile)"/>
    <s v="United States"/>
    <s v="CA-2016-166163"/>
    <x v="243"/>
    <d v="2016-08-20T00:00:00"/>
    <s v="Second Class"/>
    <n v="5"/>
    <n v="8"/>
    <s v="Autumn"/>
    <n v="71.975999999999999"/>
    <n v="57.260672994081432"/>
    <n v="14.715327005918567"/>
    <n v="0.20444769097919538"/>
    <n v="3"/>
    <n v="215.928"/>
    <n v="0.2"/>
    <n v="379"/>
    <x v="0"/>
    <x v="2"/>
    <n v="39.194073159088731"/>
  </r>
  <r>
    <s v="V110"/>
    <x v="16"/>
    <x v="1"/>
    <x v="1"/>
    <s v="Labels"/>
    <s v="OFF-LA-10000452"/>
    <s v="Avery 488"/>
    <s v="United States"/>
    <s v="CA-2016-166163"/>
    <x v="243"/>
    <d v="2016-08-20T00:00:00"/>
    <s v="Second Class"/>
    <n v="5"/>
    <n v="8"/>
    <s v="Autumn"/>
    <n v="3.15"/>
    <n v="2.3679692816589739"/>
    <n v="0.782030718341026"/>
    <n v="0.24826372010826223"/>
    <n v="1"/>
    <n v="3.15"/>
    <n v="0"/>
    <n v="241"/>
    <x v="0"/>
    <x v="1"/>
    <n v="7.5046725444885336"/>
  </r>
  <r>
    <s v="V005"/>
    <x v="103"/>
    <x v="1"/>
    <x v="0"/>
    <s v="Furnishings"/>
    <s v="FUR-FU-10001967"/>
    <s v="Telescoping Adjustable Floor Lamp"/>
    <s v="United States"/>
    <s v="CA-2017-158407"/>
    <x v="400"/>
    <d v="2017-06-10T00:00:00"/>
    <s v="Standard Class"/>
    <n v="6"/>
    <n v="6"/>
    <s v="Summer"/>
    <n v="31.984000000000002"/>
    <n v="23.614211176370471"/>
    <n v="8.3697888236295306"/>
    <n v="0.26168674411047804"/>
    <n v="2"/>
    <n v="63.968000000000004"/>
    <n v="0.2"/>
    <n v="338"/>
    <x v="1"/>
    <x v="1"/>
    <n v="12.3873499345098"/>
  </r>
  <r>
    <s v="V051"/>
    <x v="87"/>
    <x v="1"/>
    <x v="2"/>
    <s v="Phones"/>
    <s v="TEC-PH-10001819"/>
    <s v="Innergie mMini Combo Duo USB Travel Charging Kit"/>
    <s v="United States"/>
    <s v="CA-2017-158407"/>
    <x v="400"/>
    <d v="2017-06-10T00:00:00"/>
    <s v="Standard Class"/>
    <n v="6"/>
    <n v="6"/>
    <s v="Summer"/>
    <n v="71.983999999999995"/>
    <n v="54.081151634560953"/>
    <n v="17.902848365439041"/>
    <n v="0.24870593972881533"/>
    <n v="2"/>
    <n v="143.96799999999999"/>
    <n v="0.2"/>
    <n v="328"/>
    <x v="1"/>
    <x v="2"/>
    <n v="65.978516314529728"/>
  </r>
  <r>
    <s v="V131"/>
    <x v="41"/>
    <x v="0"/>
    <x v="1"/>
    <s v="Art"/>
    <s v="OFF-AR-10002952"/>
    <s v="Stanley Contemporary Battery Pencil Sharpeners"/>
    <s v="United States"/>
    <s v="CA-2015-143490"/>
    <x v="401"/>
    <d v="2015-12-13T00:00:00"/>
    <s v="Standard Class"/>
    <n v="7"/>
    <n v="12"/>
    <s v="Winter"/>
    <n v="120.15"/>
    <n v="99.863647732760427"/>
    <n v="20.286352267239579"/>
    <n v="0.1688418832063219"/>
    <n v="9"/>
    <n v="1081.3500000000001"/>
    <n v="0"/>
    <n v="232"/>
    <x v="1"/>
    <x v="2"/>
    <n v="46.883659200194693"/>
  </r>
  <r>
    <s v="V078"/>
    <x v="32"/>
    <x v="4"/>
    <x v="2"/>
    <s v="Phones"/>
    <s v="TEC-PH-10000576"/>
    <s v="AT&amp;T 1080 Corded phone"/>
    <s v="United States"/>
    <s v="CA-2015-143490"/>
    <x v="401"/>
    <d v="2015-12-13T00:00:00"/>
    <s v="Standard Class"/>
    <n v="7"/>
    <n v="12"/>
    <s v="Winter"/>
    <n v="219.184"/>
    <n v="172.3845116102346"/>
    <n v="46.799488389765401"/>
    <n v="0.21351690082198244"/>
    <n v="2"/>
    <n v="438.36799999999999"/>
    <n v="0.2"/>
    <n v="224"/>
    <x v="1"/>
    <x v="2"/>
    <n v="124.9827086226997"/>
  </r>
  <r>
    <s v="V100"/>
    <x v="17"/>
    <x v="2"/>
    <x v="1"/>
    <s v="Paper"/>
    <s v="OFF-PA-10000605"/>
    <s v="Xerox 1950"/>
    <s v="United States"/>
    <s v="CA-2015-165085"/>
    <x v="17"/>
    <d v="2015-12-31T00:00:00"/>
    <s v="Standard Class"/>
    <n v="4"/>
    <n v="12"/>
    <s v="Winter"/>
    <n v="28.9"/>
    <n v="19.292210281654601"/>
    <n v="9.6077897183453977"/>
    <n v="0.33244947122302415"/>
    <n v="5"/>
    <n v="144.5"/>
    <n v="0"/>
    <n v="152"/>
    <x v="0"/>
    <x v="1"/>
    <n v="10.74105866911327"/>
  </r>
  <r>
    <s v="V132"/>
    <x v="23"/>
    <x v="0"/>
    <x v="1"/>
    <s v="Appliances"/>
    <s v="OFF-AP-10002518"/>
    <s v="Kensington 7 Outlet MasterPiece Power Center"/>
    <s v="United States"/>
    <s v="CA-2015-165085"/>
    <x v="17"/>
    <d v="2015-12-31T00:00:00"/>
    <s v="Standard Class"/>
    <n v="4"/>
    <n v="12"/>
    <s v="Winter"/>
    <n v="355.96"/>
    <n v="251.79332813278799"/>
    <n v="104.16667186721199"/>
    <n v="0.29263589130017981"/>
    <n v="2"/>
    <n v="711.92"/>
    <n v="0"/>
    <n v="187"/>
    <x v="0"/>
    <x v="0"/>
    <n v="405.38827747629801"/>
  </r>
  <r>
    <s v="V126"/>
    <x v="8"/>
    <x v="2"/>
    <x v="1"/>
    <s v="Storage"/>
    <s v="OFF-ST-10004340"/>
    <s v="Fellowes Mobile File Cart, Black"/>
    <s v="United States"/>
    <s v="CA-2017-160423"/>
    <x v="276"/>
    <d v="2017-01-26T00:00:00"/>
    <s v="Standard Class"/>
    <n v="5"/>
    <n v="1"/>
    <s v="Winter"/>
    <n v="348.20800000000003"/>
    <n v="228.08774325175699"/>
    <n v="120.12025674824304"/>
    <n v="0.34496696442426089"/>
    <n v="7"/>
    <n v="2437.4560000000001"/>
    <n v="0.2"/>
    <n v="197"/>
    <x v="0"/>
    <x v="0"/>
    <n v="161.96003538047421"/>
  </r>
  <r>
    <s v="V137"/>
    <x v="11"/>
    <x v="2"/>
    <x v="1"/>
    <s v="Binders"/>
    <s v="OFF-BI-10004001"/>
    <s v="GBC Recycled VeloBinder Covers"/>
    <s v="United States"/>
    <s v="CA-2017-160423"/>
    <x v="276"/>
    <d v="2017-01-26T00:00:00"/>
    <s v="Standard Class"/>
    <n v="5"/>
    <n v="1"/>
    <s v="Winter"/>
    <n v="35.783999999999999"/>
    <n v="27.14259060419511"/>
    <n v="8.6414093958048888"/>
    <n v="0.24148807835359068"/>
    <n v="7"/>
    <n v="250.488"/>
    <n v="0.7"/>
    <n v="469"/>
    <x v="0"/>
    <x v="2"/>
    <n v="52.723785123170799"/>
  </r>
  <r>
    <s v="V010"/>
    <x v="129"/>
    <x v="0"/>
    <x v="0"/>
    <s v="Tables"/>
    <s v="FUR-TA-10004147"/>
    <s v="Hon 4060 Series Tables"/>
    <s v="United States"/>
    <s v="CA-2014-159338"/>
    <x v="402"/>
    <d v="2014-06-28T00:00:00"/>
    <s v="First Class"/>
    <n v="3"/>
    <n v="6"/>
    <s v="Summer"/>
    <n v="447.84"/>
    <n v="338.76069190821272"/>
    <n v="109.07930809178725"/>
    <n v="0.2435675868430405"/>
    <n v="5"/>
    <n v="2239.1999999999998"/>
    <n v="0.2"/>
    <n v="194"/>
    <x v="0"/>
    <x v="0"/>
    <n v="181.33833699469059"/>
  </r>
  <r>
    <s v="V125"/>
    <x v="64"/>
    <x v="0"/>
    <x v="1"/>
    <s v="Art"/>
    <s v="OFF-AR-10001545"/>
    <s v="Newell 326"/>
    <s v="United States"/>
    <s v="CA-2016-107216"/>
    <x v="403"/>
    <d v="2016-06-17T00:00:00"/>
    <s v="First Class"/>
    <n v="3"/>
    <n v="6"/>
    <s v="Summer"/>
    <n v="7.04"/>
    <n v="5.5050157612156712"/>
    <n v="1.5349842387843289"/>
    <n v="0.21803753391822853"/>
    <n v="4"/>
    <n v="28.16"/>
    <n v="0"/>
    <n v="287"/>
    <x v="0"/>
    <x v="1"/>
    <n v="3.0088622877537392"/>
  </r>
  <r>
    <s v="V033"/>
    <x v="74"/>
    <x v="4"/>
    <x v="0"/>
    <s v="Furnishings"/>
    <s v="FUR-FU-10000206"/>
    <s v="GE General Purpose, Extra Long Life, Showcase &amp; Floodlight Incandescent Bulbs"/>
    <s v="United States"/>
    <s v="CA-2016-107216"/>
    <x v="403"/>
    <d v="2016-06-17T00:00:00"/>
    <s v="First Class"/>
    <n v="3"/>
    <n v="6"/>
    <s v="Summer"/>
    <n v="8.73"/>
    <n v="6.8131727133447866"/>
    <n v="1.9168272866552138"/>
    <n v="0.21956784497768772"/>
    <n v="3"/>
    <n v="26.19"/>
    <n v="0"/>
    <n v="475"/>
    <x v="0"/>
    <x v="1"/>
    <n v="5.8241556592228143"/>
  </r>
  <r>
    <s v="V089"/>
    <x v="118"/>
    <x v="0"/>
    <x v="2"/>
    <s v="Accessories"/>
    <s v="TEC-AC-10001013"/>
    <s v="Logitech ClearChat Comfort/USB Headset H390"/>
    <s v="United States"/>
    <s v="CA-2016-107216"/>
    <x v="403"/>
    <d v="2016-06-17T00:00:00"/>
    <s v="First Class"/>
    <n v="3"/>
    <n v="6"/>
    <s v="Summer"/>
    <n v="29.29"/>
    <n v="21.00954502906156"/>
    <n v="8.2804549709384396"/>
    <n v="0.2827058713191683"/>
    <n v="1"/>
    <n v="29.29"/>
    <n v="0"/>
    <n v="355"/>
    <x v="0"/>
    <x v="2"/>
    <n v="70.434178083276208"/>
  </r>
  <r>
    <s v="V111"/>
    <x v="52"/>
    <x v="1"/>
    <x v="1"/>
    <s v="Art"/>
    <s v="OFF-AR-10002255"/>
    <s v="Newell 346"/>
    <s v="United States"/>
    <s v="CA-2016-107216"/>
    <x v="403"/>
    <d v="2016-06-17T00:00:00"/>
    <s v="First Class"/>
    <n v="3"/>
    <n v="6"/>
    <s v="Summer"/>
    <n v="8.64"/>
    <n v="5.6583398176775503"/>
    <n v="2.9816601823224502"/>
    <n v="0.34509955813917248"/>
    <n v="3"/>
    <n v="25.92"/>
    <n v="0"/>
    <n v="172"/>
    <x v="0"/>
    <x v="1"/>
    <n v="2.6206417534642159"/>
  </r>
  <r>
    <s v="V123"/>
    <x v="14"/>
    <x v="4"/>
    <x v="1"/>
    <s v="Binders"/>
    <s v="OFF-BI-10004140"/>
    <s v="Avery Non-Stick Binders"/>
    <s v="United States"/>
    <s v="US-2017-145863"/>
    <x v="81"/>
    <d v="2017-04-27T00:00:00"/>
    <s v="Standard Class"/>
    <n v="6"/>
    <n v="4"/>
    <s v="Spring"/>
    <n v="2.694"/>
    <n v="1.7978875327464361"/>
    <n v="0.89611246725356386"/>
    <n v="0.33263269014608904"/>
    <n v="3"/>
    <n v="8.0820000000000007"/>
    <n v="0.8"/>
    <n v="461"/>
    <x v="1"/>
    <x v="1"/>
    <n v="3.6773325616852728"/>
  </r>
  <r>
    <s v="V117"/>
    <x v="104"/>
    <x v="2"/>
    <x v="1"/>
    <s v="Binders"/>
    <s v="OFF-BI-10002049"/>
    <s v="UniKeep View Case Binders"/>
    <s v="United States"/>
    <s v="US-2017-145863"/>
    <x v="81"/>
    <d v="2017-04-27T00:00:00"/>
    <s v="Standard Class"/>
    <n v="6"/>
    <n v="4"/>
    <s v="Spring"/>
    <n v="2.9340000000000002"/>
    <n v="2.4882155784848301"/>
    <n v="0.44578442151517006"/>
    <n v="0.1519374306459339"/>
    <n v="3"/>
    <n v="8.8019999999999996"/>
    <n v="0.8"/>
    <n v="381"/>
    <x v="1"/>
    <x v="1"/>
    <n v="5.0155288056196028"/>
  </r>
  <r>
    <s v="V129"/>
    <x v="4"/>
    <x v="1"/>
    <x v="1"/>
    <s v="Paper"/>
    <s v="OFF-PA-10001892"/>
    <s v="Rediform Wirebound &quot;Phone Memo&quot; Message Book, 11 x 5-3/4"/>
    <s v="United States"/>
    <s v="CA-2016-112340"/>
    <x v="147"/>
    <d v="2016-10-27T00:00:00"/>
    <s v="Standard Class"/>
    <n v="6"/>
    <n v="10"/>
    <s v="Autumn"/>
    <n v="22.92"/>
    <n v="18.73928066934214"/>
    <n v="4.1807193306578618"/>
    <n v="0.18240485735854545"/>
    <n v="3"/>
    <n v="68.760000000000005"/>
    <n v="0"/>
    <n v="117"/>
    <x v="1"/>
    <x v="0"/>
    <n v="13.60692364937792"/>
  </r>
  <r>
    <s v="V097"/>
    <x v="25"/>
    <x v="1"/>
    <x v="1"/>
    <s v="Storage"/>
    <s v="OFF-ST-10000642"/>
    <s v="Tennsco Lockers, Gray"/>
    <s v="United States"/>
    <s v="US-2016-110156"/>
    <x v="258"/>
    <d v="2016-11-24T00:00:00"/>
    <s v="Standard Class"/>
    <n v="5"/>
    <n v="11"/>
    <s v="Winter"/>
    <n v="100.70399999999999"/>
    <n v="66.510998716322931"/>
    <n v="34.193001283677063"/>
    <n v="0.33953965367489936"/>
    <n v="6"/>
    <n v="604.22399999999993"/>
    <n v="0.2"/>
    <n v="263"/>
    <x v="0"/>
    <x v="1"/>
    <n v="25.45419629059224"/>
  </r>
  <r>
    <s v="V037"/>
    <x v="102"/>
    <x v="1"/>
    <x v="0"/>
    <s v="Furnishings"/>
    <s v="FUR-FU-10000206"/>
    <s v="GE General Purpose, Extra Long Life, Showcase &amp; Floodlight Incandescent Bulbs"/>
    <s v="United States"/>
    <s v="US-2016-110156"/>
    <x v="258"/>
    <d v="2016-11-24T00:00:00"/>
    <s v="Standard Class"/>
    <n v="5"/>
    <n v="11"/>
    <s v="Winter"/>
    <n v="2.3279999999999998"/>
    <n v="1.682814026340411"/>
    <n v="0.64518597365958885"/>
    <n v="0.27714174126271002"/>
    <n v="2"/>
    <n v="4.6559999999999997"/>
    <n v="0.6"/>
    <n v="491"/>
    <x v="0"/>
    <x v="1"/>
    <n v="5.8241556592228143"/>
  </r>
  <r>
    <s v="V116"/>
    <x v="62"/>
    <x v="4"/>
    <x v="1"/>
    <s v="Binders"/>
    <s v="OFF-BI-10003676"/>
    <s v="GBC Standard Recycled Report Covers, Clear Plastic Sheets"/>
    <s v="United States"/>
    <s v="US-2016-110156"/>
    <x v="258"/>
    <d v="2016-11-24T00:00:00"/>
    <s v="Standard Class"/>
    <n v="5"/>
    <n v="11"/>
    <s v="Winter"/>
    <n v="10.78"/>
    <n v="7.3745659910225969"/>
    <n v="3.4054340089774024"/>
    <n v="0.31590296929289452"/>
    <n v="5"/>
    <n v="53.9"/>
    <n v="0.8"/>
    <n v="245"/>
    <x v="0"/>
    <x v="1"/>
    <n v="15.809924224992351"/>
  </r>
  <r>
    <s v="V135"/>
    <x v="51"/>
    <x v="2"/>
    <x v="1"/>
    <s v="Fasteners"/>
    <s v="OFF-FA-10003495"/>
    <s v="Staples"/>
    <s v="United States"/>
    <s v="US-2016-110156"/>
    <x v="258"/>
    <d v="2016-11-24T00:00:00"/>
    <s v="Standard Class"/>
    <n v="5"/>
    <n v="11"/>
    <s v="Winter"/>
    <n v="58.368000000000002"/>
    <n v="42.995966412590462"/>
    <n v="15.37203358740954"/>
    <n v="0.26336406228429171"/>
    <n v="12"/>
    <n v="700.41600000000005"/>
    <n v="0.2"/>
    <n v="413"/>
    <x v="0"/>
    <x v="1"/>
    <n v="16.744591439512359"/>
  </r>
  <r>
    <s v="V106"/>
    <x v="110"/>
    <x v="4"/>
    <x v="1"/>
    <s v="Envelopes"/>
    <s v="OFF-EN-10003798"/>
    <s v="Recycled Interoffice Envelopes with Re-Use-A-Seal Closure, 10 x 13"/>
    <s v="United States"/>
    <s v="US-2016-110156"/>
    <x v="258"/>
    <d v="2016-11-24T00:00:00"/>
    <s v="Standard Class"/>
    <n v="5"/>
    <n v="11"/>
    <s v="Winter"/>
    <n v="40.968000000000004"/>
    <n v="27.61888289192601"/>
    <n v="13.349117108073994"/>
    <n v="0.32584253827558074"/>
    <n v="3"/>
    <n v="122.90400000000001"/>
    <n v="0.2"/>
    <n v="352"/>
    <x v="0"/>
    <x v="1"/>
    <n v="9.6562502038834932"/>
  </r>
  <r>
    <s v="V090"/>
    <x v="21"/>
    <x v="2"/>
    <x v="2"/>
    <s v="Phones"/>
    <s v="TEC-PH-10003589"/>
    <s v="invisibleSHIELD by ZAGG Smudge-Free Screen Protector"/>
    <s v="United States"/>
    <s v="US-2016-110156"/>
    <x v="258"/>
    <d v="2016-11-24T00:00:00"/>
    <s v="Standard Class"/>
    <n v="5"/>
    <n v="11"/>
    <s v="Winter"/>
    <n v="71.959999999999994"/>
    <n v="47.82047088142005"/>
    <n v="24.139529118579944"/>
    <n v="0.33545760309310652"/>
    <n v="5"/>
    <n v="359.79999999999995"/>
    <n v="0.2"/>
    <n v="259"/>
    <x v="0"/>
    <x v="1"/>
    <n v="23.580596147397689"/>
  </r>
  <r>
    <s v="V117"/>
    <x v="104"/>
    <x v="0"/>
    <x v="1"/>
    <s v="Paper"/>
    <s v="OFF-PA-10004735"/>
    <s v="Xerox 1905"/>
    <s v="United States"/>
    <s v="US-2016-110156"/>
    <x v="258"/>
    <d v="2016-11-24T00:00:00"/>
    <s v="Standard Class"/>
    <n v="5"/>
    <n v="11"/>
    <s v="Winter"/>
    <n v="10.368"/>
    <n v="8.008208084092546"/>
    <n v="2.3597919159074543"/>
    <n v="0.22760338695095045"/>
    <n v="2"/>
    <n v="20.736000000000001"/>
    <n v="0.2"/>
    <n v="448"/>
    <x v="0"/>
    <x v="1"/>
    <n v="16.331657013297821"/>
  </r>
  <r>
    <s v="V126"/>
    <x v="8"/>
    <x v="0"/>
    <x v="1"/>
    <s v="Binders"/>
    <s v="OFF-BI-10002609"/>
    <s v="Avery Hidden Tab Dividers for Binding Systems"/>
    <s v="United States"/>
    <s v="US-2016-110156"/>
    <x v="258"/>
    <d v="2016-11-24T00:00:00"/>
    <s v="Standard Class"/>
    <n v="5"/>
    <n v="11"/>
    <s v="Winter"/>
    <n v="1.1919999999999999"/>
    <n v="0.91324838257705676"/>
    <n v="0.27875161742294319"/>
    <n v="0.23385202803938188"/>
    <n v="2"/>
    <n v="2.3839999999999999"/>
    <n v="0.8"/>
    <n v="148"/>
    <x v="0"/>
    <x v="1"/>
    <n v="4.7786310053941481"/>
  </r>
  <r>
    <s v="V103"/>
    <x v="33"/>
    <x v="4"/>
    <x v="1"/>
    <s v="Binders"/>
    <s v="OFF-BI-10003364"/>
    <s v="Binding Machine Supplies"/>
    <s v="United States"/>
    <s v="CA-2017-140585"/>
    <x v="404"/>
    <d v="2017-12-23T00:00:00"/>
    <s v="Second Class"/>
    <n v="5"/>
    <n v="12"/>
    <s v="Winter"/>
    <n v="46.671999999999997"/>
    <n v="36.624629231446697"/>
    <n v="10.0473707685533"/>
    <n v="0.21527619918909197"/>
    <n v="2"/>
    <n v="93.343999999999994"/>
    <n v="0.2"/>
    <n v="275"/>
    <x v="0"/>
    <x v="1"/>
    <n v="30.770932050845939"/>
  </r>
  <r>
    <s v="V028"/>
    <x v="109"/>
    <x v="0"/>
    <x v="0"/>
    <s v="Bookcases"/>
    <s v="FUR-BO-10002206"/>
    <s v="Bush Saratoga Collection 5-Shelf Bookcase, Hanover Cherry, *Special Order"/>
    <s v="United States"/>
    <s v="CA-2017-140585"/>
    <x v="404"/>
    <d v="2017-12-23T00:00:00"/>
    <s v="Second Class"/>
    <n v="5"/>
    <n v="12"/>
    <s v="Winter"/>
    <n v="119.833"/>
    <n v="94.971639404992672"/>
    <n v="24.861360595007326"/>
    <n v="0.20746672949026834"/>
    <n v="1"/>
    <n v="119.833"/>
    <n v="0.15"/>
    <n v="426"/>
    <x v="0"/>
    <x v="2"/>
    <n v="132.5509689941303"/>
  </r>
  <r>
    <s v="V076"/>
    <x v="106"/>
    <x v="3"/>
    <x v="2"/>
    <s v="Accessories"/>
    <s v="TEC-AC-10003610"/>
    <s v="Logitech Illuminated - Keyboard"/>
    <s v="United States"/>
    <s v="CA-2017-140585"/>
    <x v="404"/>
    <d v="2017-12-23T00:00:00"/>
    <s v="Second Class"/>
    <n v="5"/>
    <n v="12"/>
    <s v="Winter"/>
    <n v="119.98"/>
    <n v="98.573000217283294"/>
    <n v="21.40699978271671"/>
    <n v="0.17842140175626528"/>
    <n v="2"/>
    <n v="239.96"/>
    <n v="0"/>
    <n v="164"/>
    <x v="0"/>
    <x v="2"/>
    <n v="45.15883143601777"/>
  </r>
  <r>
    <s v="V134"/>
    <x v="36"/>
    <x v="2"/>
    <x v="1"/>
    <s v="Labels"/>
    <s v="OFF-LA-10003766"/>
    <s v="Self-Adhesive Removable Labels"/>
    <s v="United States"/>
    <s v="CA-2016-144855"/>
    <x v="405"/>
    <d v="2016-07-24T00:00:00"/>
    <s v="Second Class"/>
    <n v="2"/>
    <n v="7"/>
    <s v="Summer"/>
    <n v="6.3"/>
    <n v="5.0861518061914488"/>
    <n v="1.213848193808551"/>
    <n v="0.19267431647754779"/>
    <n v="2"/>
    <n v="12.6"/>
    <n v="0"/>
    <n v="388"/>
    <x v="0"/>
    <x v="1"/>
    <n v="10.75929830425758"/>
  </r>
  <r>
    <s v="V105"/>
    <x v="85"/>
    <x v="4"/>
    <x v="1"/>
    <s v="Paper"/>
    <s v="OFF-PA-10001970"/>
    <s v="Xerox 1908"/>
    <s v="United States"/>
    <s v="CA-2015-142755"/>
    <x v="406"/>
    <d v="2015-09-08T00:00:00"/>
    <s v="Standard Class"/>
    <n v="4"/>
    <n v="9"/>
    <s v="Autumn"/>
    <n v="279.89999999999998"/>
    <n v="203.12045588650631"/>
    <n v="76.779544113493671"/>
    <n v="0.2743106256287734"/>
    <n v="5"/>
    <n v="1399.5"/>
    <n v="0"/>
    <n v="149"/>
    <x v="0"/>
    <x v="2"/>
    <n v="128.2391351245675"/>
  </r>
  <r>
    <s v="V060"/>
    <x v="120"/>
    <x v="0"/>
    <x v="2"/>
    <s v="Accessories"/>
    <s v="TEC-AC-10002049"/>
    <s v="Logitech G19 Programmable Gaming Keyboard"/>
    <s v="United States"/>
    <s v="CA-2015-142755"/>
    <x v="406"/>
    <d v="2015-09-08T00:00:00"/>
    <s v="Standard Class"/>
    <n v="4"/>
    <n v="9"/>
    <s v="Autumn"/>
    <n v="619.95000000000005"/>
    <n v="486.07005537897192"/>
    <n v="133.87994462102813"/>
    <n v="0.21595281009924691"/>
    <n v="5"/>
    <n v="3099.75"/>
    <n v="0"/>
    <n v="103"/>
    <x v="0"/>
    <x v="0"/>
    <n v="543.62577118097909"/>
  </r>
  <r>
    <s v="V107"/>
    <x v="38"/>
    <x v="2"/>
    <x v="1"/>
    <s v="Paper"/>
    <s v="OFF-PA-10000141"/>
    <s v="Ampad Evidence Wirebond Steno Books, 6&quot; x 9&quot;"/>
    <s v="United States"/>
    <s v="CA-2015-142755"/>
    <x v="406"/>
    <d v="2015-09-08T00:00:00"/>
    <s v="Standard Class"/>
    <n v="4"/>
    <n v="9"/>
    <s v="Autumn"/>
    <n v="4.3600000000000003"/>
    <n v="3.2355723897704811"/>
    <n v="1.1244276102295192"/>
    <n v="0.25789624087833007"/>
    <n v="2"/>
    <n v="8.7200000000000006"/>
    <n v="0"/>
    <n v="218"/>
    <x v="0"/>
    <x v="1"/>
    <n v="3.53088223158651"/>
  </r>
  <r>
    <s v="V111"/>
    <x v="52"/>
    <x v="1"/>
    <x v="1"/>
    <s v="Envelopes"/>
    <s v="OFF-EN-10004459"/>
    <s v="Security-Tint Envelopes"/>
    <s v="United States"/>
    <s v="CA-2015-142755"/>
    <x v="406"/>
    <d v="2015-09-08T00:00:00"/>
    <s v="Standard Class"/>
    <n v="4"/>
    <n v="9"/>
    <s v="Autumn"/>
    <n v="15.28"/>
    <n v="10.01625246042892"/>
    <n v="5.2637475395710798"/>
    <n v="0.34448609552166753"/>
    <n v="2"/>
    <n v="30.56"/>
    <n v="0"/>
    <n v="439"/>
    <x v="0"/>
    <x v="1"/>
    <n v="6.3206604436913434"/>
  </r>
  <r>
    <s v="V067"/>
    <x v="94"/>
    <x v="4"/>
    <x v="2"/>
    <s v="Phones"/>
    <s v="TEC-PH-10001061"/>
    <s v="Apple iPhone 5C"/>
    <s v="United States"/>
    <s v="US-2014-147627"/>
    <x v="407"/>
    <d v="2014-01-26T00:00:00"/>
    <s v="Standard Class"/>
    <n v="6"/>
    <n v="1"/>
    <s v="Winter"/>
    <n v="699.93"/>
    <n v="520.95746674250802"/>
    <n v="178.97253325749193"/>
    <n v="0.25570061757246004"/>
    <n v="7"/>
    <n v="4899.5099999999993"/>
    <n v="0"/>
    <n v="472"/>
    <x v="1"/>
    <x v="0"/>
    <n v="246.21374306281109"/>
  </r>
  <r>
    <s v="V128"/>
    <x v="72"/>
    <x v="3"/>
    <x v="1"/>
    <s v="Art"/>
    <s v="OFF-AR-10002375"/>
    <s v="Newell 351"/>
    <s v="United States"/>
    <s v="US-2014-147627"/>
    <x v="407"/>
    <d v="2014-01-26T00:00:00"/>
    <s v="Standard Class"/>
    <n v="6"/>
    <n v="1"/>
    <s v="Winter"/>
    <n v="22.96"/>
    <n v="18.975804505046511"/>
    <n v="3.9841954949534895"/>
    <n v="0.1735276783516328"/>
    <n v="7"/>
    <n v="160.72"/>
    <n v="0"/>
    <n v="263"/>
    <x v="1"/>
    <x v="1"/>
    <n v="6.4940686784172517"/>
  </r>
  <r>
    <s v="V020"/>
    <x v="77"/>
    <x v="0"/>
    <x v="0"/>
    <s v="Furnishings"/>
    <s v="FUR-FU-10003194"/>
    <s v="Eldon Expressions Desk Accessory, Wood Pencil Holder, Oak"/>
    <s v="United States"/>
    <s v="US-2014-147627"/>
    <x v="407"/>
    <d v="2014-01-26T00:00:00"/>
    <s v="Standard Class"/>
    <n v="6"/>
    <n v="1"/>
    <s v="Winter"/>
    <n v="38.6"/>
    <n v="32.43898061724768"/>
    <n v="6.1610193827523219"/>
    <n v="0.15961190110757309"/>
    <n v="4"/>
    <n v="154.4"/>
    <n v="0"/>
    <n v="322"/>
    <x v="1"/>
    <x v="1"/>
    <n v="9.4550304071430666"/>
  </r>
  <r>
    <s v="V124"/>
    <x v="15"/>
    <x v="4"/>
    <x v="1"/>
    <s v="Art"/>
    <s v="OFF-AR-10003811"/>
    <s v="Newell 327"/>
    <s v="United States"/>
    <s v="US-2014-147627"/>
    <x v="407"/>
    <d v="2014-01-26T00:00:00"/>
    <s v="Standard Class"/>
    <n v="6"/>
    <n v="1"/>
    <s v="Winter"/>
    <n v="6.63"/>
    <n v="4.8198363148069507"/>
    <n v="1.8101636851930492"/>
    <n v="0.27302619686169671"/>
    <n v="3"/>
    <n v="19.89"/>
    <n v="0"/>
    <n v="457"/>
    <x v="1"/>
    <x v="1"/>
    <n v="6.6300000000000008"/>
  </r>
  <r>
    <s v="V137"/>
    <x v="11"/>
    <x v="0"/>
    <x v="1"/>
    <s v="Envelopes"/>
    <s v="OFF-EN-10001539"/>
    <s v="Staple envelope"/>
    <s v="United States"/>
    <s v="US-2014-147627"/>
    <x v="407"/>
    <d v="2014-01-26T00:00:00"/>
    <s v="Standard Class"/>
    <n v="6"/>
    <n v="1"/>
    <s v="Winter"/>
    <n v="23.34"/>
    <n v="16.076373523062902"/>
    <n v="7.2636264769370982"/>
    <n v="0.31120936062284055"/>
    <n v="3"/>
    <n v="70.02"/>
    <n v="0"/>
    <n v="255"/>
    <x v="1"/>
    <x v="1"/>
    <n v="16.04516940805965"/>
  </r>
  <r>
    <s v="V025"/>
    <x v="86"/>
    <x v="2"/>
    <x v="0"/>
    <s v="Chairs"/>
    <s v="FUR-CH-10002331"/>
    <s v="Hon 4700 Series Mobuis Mid-Back Task Chairs with Adjustable Arms"/>
    <s v="United States"/>
    <s v="US-2014-147627"/>
    <x v="407"/>
    <d v="2014-01-26T00:00:00"/>
    <s v="Standard Class"/>
    <n v="6"/>
    <n v="1"/>
    <s v="Winter"/>
    <n v="1067.94"/>
    <n v="876.03639807771594"/>
    <n v="191.90360192228411"/>
    <n v="0.17969511575770558"/>
    <n v="3"/>
    <n v="3203.82"/>
    <n v="0"/>
    <n v="486"/>
    <x v="1"/>
    <x v="0"/>
    <n v="762.74478169070426"/>
  </r>
  <r>
    <s v="V112"/>
    <x v="53"/>
    <x v="2"/>
    <x v="1"/>
    <s v="Art"/>
    <s v="OFF-AR-10003156"/>
    <s v="50 Colored Long Pencils"/>
    <s v="United States"/>
    <s v="CA-2015-105970"/>
    <x v="56"/>
    <d v="2015-03-07T00:00:00"/>
    <s v="Standard Class"/>
    <n v="5"/>
    <n v="3"/>
    <s v="Spring"/>
    <n v="10.16"/>
    <n v="7.596736320531412"/>
    <n v="2.5632636794685881"/>
    <n v="0.25228973223116025"/>
    <n v="1"/>
    <n v="10.16"/>
    <n v="0"/>
    <n v="361"/>
    <x v="0"/>
    <x v="1"/>
    <n v="15.71354941443848"/>
  </r>
  <r>
    <s v="V129"/>
    <x v="4"/>
    <x v="2"/>
    <x v="1"/>
    <s v="Envelopes"/>
    <s v="OFF-EN-10001532"/>
    <s v="Brown Kraft Recycled Envelopes"/>
    <s v="United States"/>
    <s v="CA-2015-105970"/>
    <x v="56"/>
    <d v="2015-03-07T00:00:00"/>
    <s v="Standard Class"/>
    <n v="5"/>
    <n v="3"/>
    <s v="Spring"/>
    <n v="101.88"/>
    <n v="70.686562319740091"/>
    <n v="31.193437680259905"/>
    <n v="0.30617822615096102"/>
    <n v="6"/>
    <n v="611.28"/>
    <n v="0"/>
    <n v="272"/>
    <x v="0"/>
    <x v="1"/>
    <n v="32.091750790506893"/>
  </r>
  <r>
    <s v="V016"/>
    <x v="137"/>
    <x v="0"/>
    <x v="0"/>
    <s v="Tables"/>
    <s v="FUR-TA-10004086"/>
    <s v="KI Adjustable-Height Table"/>
    <s v="United States"/>
    <s v="CA-2016-112102"/>
    <x v="408"/>
    <d v="2016-04-16T00:00:00"/>
    <s v="Standard Class"/>
    <n v="4"/>
    <n v="4"/>
    <s v="Spring"/>
    <n v="343.92"/>
    <n v="243.30311202242561"/>
    <n v="100.61688797757441"/>
    <n v="0.29255899039769251"/>
    <n v="4"/>
    <n v="1375.68"/>
    <n v="0"/>
    <n v="122"/>
    <x v="0"/>
    <x v="0"/>
    <n v="149.1461238862268"/>
  </r>
  <r>
    <s v="V100"/>
    <x v="17"/>
    <x v="3"/>
    <x v="1"/>
    <s v="Paper"/>
    <s v="OFF-PA-10000100"/>
    <s v="Xerox 1945"/>
    <s v="United States"/>
    <s v="CA-2016-112102"/>
    <x v="408"/>
    <d v="2016-04-16T00:00:00"/>
    <s v="Standard Class"/>
    <n v="4"/>
    <n v="4"/>
    <s v="Spring"/>
    <n v="40.99"/>
    <n v="30.47848586497831"/>
    <n v="10.511514135021692"/>
    <n v="0.25644094010787244"/>
    <n v="1"/>
    <n v="40.99"/>
    <n v="0"/>
    <n v="490"/>
    <x v="0"/>
    <x v="2"/>
    <n v="123.5104658697276"/>
  </r>
  <r>
    <s v="V099"/>
    <x v="24"/>
    <x v="3"/>
    <x v="1"/>
    <s v="Envelopes"/>
    <s v="OFF-EN-10002500"/>
    <s v="Globe Weis Peel &amp; Seel First Class Envelopes"/>
    <s v="United States"/>
    <s v="CA-2016-112102"/>
    <x v="408"/>
    <d v="2016-04-16T00:00:00"/>
    <s v="Standard Class"/>
    <n v="4"/>
    <n v="4"/>
    <s v="Spring"/>
    <n v="63.9"/>
    <n v="45.023837220846083"/>
    <n v="18.876162779153915"/>
    <n v="0.29540160843746349"/>
    <n v="5"/>
    <n v="319.5"/>
    <n v="0"/>
    <n v="475"/>
    <x v="0"/>
    <x v="1"/>
    <n v="32.699489170321911"/>
  </r>
  <r>
    <s v="V102"/>
    <x v="66"/>
    <x v="4"/>
    <x v="1"/>
    <s v="Paper"/>
    <s v="OFF-PA-10004100"/>
    <s v="Xerox 216"/>
    <s v="United States"/>
    <s v="US-2016-114776"/>
    <x v="409"/>
    <d v="2016-12-07T00:00:00"/>
    <s v="First Class"/>
    <n v="1"/>
    <n v="12"/>
    <s v="Winter"/>
    <n v="19.440000000000001"/>
    <n v="12.686280936305501"/>
    <n v="6.7537190636945006"/>
    <n v="0.34741353208305042"/>
    <n v="3"/>
    <n v="58.320000000000007"/>
    <n v="0"/>
    <n v="160"/>
    <x v="0"/>
    <x v="1"/>
    <n v="11.52951036006548"/>
  </r>
  <r>
    <s v="V108"/>
    <x v="76"/>
    <x v="0"/>
    <x v="1"/>
    <s v="Storage"/>
    <s v="OFF-ST-10003479"/>
    <s v="Eldon Base for stackable storage shelf, platinum"/>
    <s v="United States"/>
    <s v="US-2016-134908"/>
    <x v="410"/>
    <d v="2016-06-09T00:00:00"/>
    <s v="Standard Class"/>
    <n v="4"/>
    <n v="6"/>
    <s v="Summer"/>
    <n v="124.608"/>
    <n v="85.232256502921217"/>
    <n v="39.375743497078787"/>
    <n v="0.3159969142998747"/>
    <n v="4"/>
    <n v="498.43200000000002"/>
    <n v="0.2"/>
    <n v="455"/>
    <x v="0"/>
    <x v="2"/>
    <n v="48.636044411526733"/>
  </r>
  <r>
    <s v="V107"/>
    <x v="38"/>
    <x v="3"/>
    <x v="1"/>
    <s v="Labels"/>
    <s v="OFF-LA-10000973"/>
    <s v="Avery 502"/>
    <s v="United States"/>
    <s v="US-2016-134908"/>
    <x v="410"/>
    <d v="2016-06-09T00:00:00"/>
    <s v="Standard Class"/>
    <n v="4"/>
    <n v="6"/>
    <s v="Summer"/>
    <n v="7.56"/>
    <n v="5.7244901650181301"/>
    <n v="1.8355098349818695"/>
    <n v="0.24279230621453302"/>
    <n v="3"/>
    <n v="22.68"/>
    <n v="0.2"/>
    <n v="420"/>
    <x v="0"/>
    <x v="1"/>
    <n v="1.454922678357857"/>
  </r>
  <r>
    <s v="V118"/>
    <x v="73"/>
    <x v="2"/>
    <x v="1"/>
    <s v="Storage"/>
    <s v="OFF-ST-10001476"/>
    <s v="Steel Personal Filing/Posting Tote"/>
    <s v="United States"/>
    <s v="US-2016-148803"/>
    <x v="25"/>
    <d v="2016-12-11T00:00:00"/>
    <s v="Same Day"/>
    <n v="0"/>
    <n v="12"/>
    <s v="Winter"/>
    <n v="85.224000000000004"/>
    <n v="61.640259320636531"/>
    <n v="23.583740679363473"/>
    <n v="0.27672651693611511"/>
    <n v="3"/>
    <n v="255.67200000000003"/>
    <n v="0.2"/>
    <n v="233"/>
    <x v="0"/>
    <x v="2"/>
    <n v="80.129949639320245"/>
  </r>
  <r>
    <s v="V098"/>
    <x v="92"/>
    <x v="4"/>
    <x v="1"/>
    <s v="Envelopes"/>
    <s v="OFF-EN-10002831"/>
    <s v="Tyvek  Top-Opening Peel &amp; Seel  Envelopes, Gray"/>
    <s v="United States"/>
    <s v="CA-2016-152170"/>
    <x v="396"/>
    <d v="2016-11-15T00:00:00"/>
    <s v="Second Class"/>
    <n v="3"/>
    <n v="11"/>
    <s v="Winter"/>
    <n v="287.52"/>
    <n v="204.83768611229709"/>
    <n v="82.68231388770289"/>
    <n v="0.28757065208577803"/>
    <n v="8"/>
    <n v="2300.16"/>
    <n v="0"/>
    <n v="123"/>
    <x v="0"/>
    <x v="2"/>
    <n v="115.5309361166956"/>
  </r>
  <r>
    <s v="V142"/>
    <x v="48"/>
    <x v="1"/>
    <x v="1"/>
    <s v="Appliances"/>
    <s v="OFF-AP-10002350"/>
    <s v="Belkin F9H710-06 7 Outlet SurgeMaster Surge Protector"/>
    <s v="United States"/>
    <s v="CA-2016-152170"/>
    <x v="396"/>
    <d v="2016-11-15T00:00:00"/>
    <s v="Second Class"/>
    <n v="3"/>
    <n v="11"/>
    <s v="Winter"/>
    <n v="37.68"/>
    <n v="30.78240609510447"/>
    <n v="6.8975939048955297"/>
    <n v="0.18305716308109155"/>
    <n v="2"/>
    <n v="75.36"/>
    <n v="0"/>
    <n v="392"/>
    <x v="0"/>
    <x v="2"/>
    <n v="58.388804474830621"/>
  </r>
  <r>
    <s v="V098"/>
    <x v="92"/>
    <x v="1"/>
    <x v="1"/>
    <s v="Paper"/>
    <s v="OFF-PA-10001763"/>
    <s v="Xerox 1896"/>
    <s v="United States"/>
    <s v="CA-2016-152170"/>
    <x v="396"/>
    <d v="2016-11-15T00:00:00"/>
    <s v="Second Class"/>
    <n v="3"/>
    <n v="11"/>
    <s v="Winter"/>
    <n v="19.98"/>
    <n v="15.244047260200761"/>
    <n v="4.7359527397992398"/>
    <n v="0.23703467166162362"/>
    <n v="2"/>
    <n v="39.96"/>
    <n v="0"/>
    <n v="144"/>
    <x v="0"/>
    <x v="1"/>
    <n v="7.0639967440536076"/>
  </r>
  <r>
    <s v="V109"/>
    <x v="58"/>
    <x v="3"/>
    <x v="1"/>
    <s v="Art"/>
    <s v="OFF-AR-10003394"/>
    <s v="Newell 332"/>
    <s v="United States"/>
    <s v="CA-2016-152170"/>
    <x v="396"/>
    <d v="2016-11-15T00:00:00"/>
    <s v="Second Class"/>
    <n v="3"/>
    <n v="11"/>
    <s v="Winter"/>
    <n v="20.58"/>
    <n v="17.482589844061579"/>
    <n v="3.0974101559384195"/>
    <n v="0.15050583848097276"/>
    <n v="7"/>
    <n v="144.06"/>
    <n v="0"/>
    <n v="278"/>
    <x v="0"/>
    <x v="1"/>
    <n v="4.4276048604183273"/>
  </r>
  <r>
    <s v="V140"/>
    <x v="80"/>
    <x v="2"/>
    <x v="1"/>
    <s v="Binders"/>
    <s v="OFF-BI-10002072"/>
    <s v="Cardinal Slant-D Ring Binders"/>
    <s v="United States"/>
    <s v="CA-2016-152170"/>
    <x v="396"/>
    <d v="2016-11-15T00:00:00"/>
    <s v="Second Class"/>
    <n v="3"/>
    <n v="11"/>
    <s v="Winter"/>
    <n v="17.38"/>
    <n v="13.41554998403539"/>
    <n v="3.9644500159646086"/>
    <n v="0.22810414361131237"/>
    <n v="2"/>
    <n v="34.76"/>
    <n v="0"/>
    <n v="455"/>
    <x v="0"/>
    <x v="1"/>
    <n v="20.797985979416371"/>
  </r>
  <r>
    <s v="V016"/>
    <x v="137"/>
    <x v="1"/>
    <x v="0"/>
    <s v="Furnishings"/>
    <s v="FUR-FU-10004188"/>
    <s v="Luxo Professional Combination Clamp-On Lamps"/>
    <s v="United States"/>
    <s v="CA-2014-146969"/>
    <x v="411"/>
    <d v="2014-10-03T00:00:00"/>
    <s v="Standard Class"/>
    <n v="4"/>
    <n v="9"/>
    <s v="Autumn"/>
    <n v="204.6"/>
    <n v="153.8984062092315"/>
    <n v="50.701593790768499"/>
    <n v="0.24780837629896627"/>
    <n v="2"/>
    <n v="409.2"/>
    <n v="0"/>
    <n v="457"/>
    <x v="0"/>
    <x v="0"/>
    <n v="155.14563158529469"/>
  </r>
  <r>
    <s v="V127"/>
    <x v="39"/>
    <x v="2"/>
    <x v="1"/>
    <s v="Fasteners"/>
    <s v="OFF-FA-10001561"/>
    <s v="Stockwell Push Pins"/>
    <s v="United States"/>
    <s v="CA-2014-146969"/>
    <x v="411"/>
    <d v="2014-10-03T00:00:00"/>
    <s v="Standard Class"/>
    <n v="4"/>
    <n v="9"/>
    <s v="Autumn"/>
    <n v="8.7200000000000006"/>
    <n v="6.1380713978251773"/>
    <n v="2.5819286021748233"/>
    <n v="0.29609272960720451"/>
    <n v="4"/>
    <n v="34.880000000000003"/>
    <n v="0"/>
    <n v="162"/>
    <x v="0"/>
    <x v="1"/>
    <n v="4.0500085361462066"/>
  </r>
  <r>
    <s v="V098"/>
    <x v="92"/>
    <x v="2"/>
    <x v="1"/>
    <s v="Paper"/>
    <s v="OFF-PA-10002105"/>
    <s v="Xerox 223"/>
    <s v="United States"/>
    <s v="CA-2014-146969"/>
    <x v="411"/>
    <d v="2014-10-03T00:00:00"/>
    <s v="Standard Class"/>
    <n v="4"/>
    <n v="9"/>
    <s v="Autumn"/>
    <n v="6.48"/>
    <n v="5.076418255455307"/>
    <n v="1.4035817445446934"/>
    <n v="0.21660212107171192"/>
    <n v="1"/>
    <n v="6.48"/>
    <n v="0"/>
    <n v="128"/>
    <x v="0"/>
    <x v="1"/>
    <n v="12.96"/>
  </r>
  <r>
    <s v="V077"/>
    <x v="107"/>
    <x v="2"/>
    <x v="2"/>
    <s v="Machines"/>
    <s v="TEC-MA-10004241"/>
    <s v="Star Micronics TSP800 TSP847IIU Receipt Printer"/>
    <s v="United States"/>
    <s v="CA-2014-146969"/>
    <x v="411"/>
    <d v="2014-10-03T00:00:00"/>
    <s v="Standard Class"/>
    <n v="4"/>
    <n v="9"/>
    <s v="Autumn"/>
    <n v="686.32"/>
    <n v="553.51965440154402"/>
    <n v="132.80034559845603"/>
    <n v="0.19349624897781798"/>
    <n v="2"/>
    <n v="1372.64"/>
    <n v="0.2"/>
    <n v="456"/>
    <x v="0"/>
    <x v="2"/>
    <n v="60.662690757993929"/>
  </r>
  <r>
    <s v="V127"/>
    <x v="39"/>
    <x v="4"/>
    <x v="1"/>
    <s v="Storage"/>
    <s v="OFF-ST-10004340"/>
    <s v="Fellowes Mobile File Cart, Black"/>
    <s v="United States"/>
    <s v="CA-2014-146969"/>
    <x v="411"/>
    <d v="2014-10-03T00:00:00"/>
    <s v="Standard Class"/>
    <n v="4"/>
    <n v="9"/>
    <s v="Autumn"/>
    <n v="62.18"/>
    <n v="48.827302518215369"/>
    <n v="13.352697481784631"/>
    <n v="0.21474264203577728"/>
    <n v="1"/>
    <n v="62.18"/>
    <n v="0"/>
    <n v="464"/>
    <x v="0"/>
    <x v="0"/>
    <n v="161.96003538047421"/>
  </r>
  <r>
    <s v="V113"/>
    <x v="117"/>
    <x v="4"/>
    <x v="1"/>
    <s v="Appliances"/>
    <s v="OFF-AP-10003849"/>
    <s v="Hoover Shoulder Vac Commercial Portable Vacuum"/>
    <s v="United States"/>
    <s v="CA-2015-112452"/>
    <x v="388"/>
    <d v="2015-04-04T00:00:00"/>
    <s v="Same Day"/>
    <n v="0"/>
    <n v="4"/>
    <s v="Spring"/>
    <n v="644.07600000000002"/>
    <n v="455.02048906915428"/>
    <n v="189.05551093084574"/>
    <n v="0.29352981780231796"/>
    <n v="2"/>
    <n v="1288.152"/>
    <n v="0.1"/>
    <n v="195"/>
    <x v="0"/>
    <x v="0"/>
    <n v="852.3830192383391"/>
  </r>
  <r>
    <s v="V120"/>
    <x v="91"/>
    <x v="2"/>
    <x v="1"/>
    <s v="Fasteners"/>
    <s v="OFF-FA-10000735"/>
    <s v="Staples"/>
    <s v="United States"/>
    <s v="CA-2015-112452"/>
    <x v="388"/>
    <d v="2015-04-04T00:00:00"/>
    <s v="Same Day"/>
    <n v="0"/>
    <n v="4"/>
    <s v="Spring"/>
    <n v="5.84"/>
    <n v="4.0076841625683972"/>
    <n v="1.8323158374316026"/>
    <n v="0.31375271188897308"/>
    <n v="2"/>
    <n v="11.68"/>
    <n v="0"/>
    <n v="365"/>
    <x v="0"/>
    <x v="1"/>
    <n v="6.2572540942493289"/>
  </r>
  <r>
    <s v="V109"/>
    <x v="58"/>
    <x v="3"/>
    <x v="1"/>
    <s v="Binders"/>
    <s v="OFF-BI-10003350"/>
    <s v="Acco Expandable Hanging Binders"/>
    <s v="United States"/>
    <s v="CA-2015-112452"/>
    <x v="388"/>
    <d v="2015-04-04T00:00:00"/>
    <s v="Same Day"/>
    <n v="0"/>
    <n v="4"/>
    <s v="Spring"/>
    <n v="12.76"/>
    <n v="10.450898129684569"/>
    <n v="2.3091018703154305"/>
    <n v="0.1809640964197046"/>
    <n v="2"/>
    <n v="25.52"/>
    <n v="0"/>
    <n v="390"/>
    <x v="0"/>
    <x v="1"/>
    <n v="3.58549945381858"/>
  </r>
  <r>
    <s v="V051"/>
    <x v="87"/>
    <x v="3"/>
    <x v="2"/>
    <s v="Phones"/>
    <s v="TEC-PH-10000307"/>
    <s v="Shocksock Galaxy S4 Armband"/>
    <s v="United States"/>
    <s v="CA-2015-112452"/>
    <x v="388"/>
    <d v="2015-04-04T00:00:00"/>
    <s v="Same Day"/>
    <n v="0"/>
    <n v="4"/>
    <s v="Spring"/>
    <n v="10.95"/>
    <n v="7.271518122185074"/>
    <n v="3.6784818778149253"/>
    <n v="0.33593441806529001"/>
    <n v="1"/>
    <n v="10.95"/>
    <n v="0"/>
    <n v="154"/>
    <x v="0"/>
    <x v="1"/>
    <n v="12.45286713973935"/>
  </r>
  <r>
    <s v="V089"/>
    <x v="118"/>
    <x v="2"/>
    <x v="2"/>
    <s v="Copiers"/>
    <s v="TEC-CO-10004202"/>
    <s v="Brother DCP1000 Digital 3 in 1 Multifunction Machine"/>
    <s v="United States"/>
    <s v="CA-2015-112452"/>
    <x v="388"/>
    <d v="2015-04-04T00:00:00"/>
    <s v="Same Day"/>
    <n v="0"/>
    <n v="4"/>
    <s v="Spring"/>
    <n v="599.98"/>
    <n v="411.91562099120421"/>
    <n v="188.06437900879581"/>
    <n v="0.31345108005066136"/>
    <n v="2"/>
    <n v="1199.96"/>
    <n v="0"/>
    <n v="252"/>
    <x v="0"/>
    <x v="0"/>
    <n v="272.44012725664891"/>
  </r>
  <r>
    <s v="V042"/>
    <x v="111"/>
    <x v="4"/>
    <x v="0"/>
    <s v="Furnishings"/>
    <s v="FUR-FU-10001852"/>
    <s v="Eldon Regeneration Recycled Desk Accessories, Smoke"/>
    <s v="United States"/>
    <s v="CA-2015-113971"/>
    <x v="412"/>
    <d v="2015-05-14T00:00:00"/>
    <s v="Standard Class"/>
    <n v="6"/>
    <n v="5"/>
    <s v="Summer"/>
    <n v="8.3520000000000003"/>
    <n v="6.8352166773672041"/>
    <n v="1.5167833226327962"/>
    <n v="0.18160719859109151"/>
    <n v="6"/>
    <n v="50.112000000000002"/>
    <n v="0.2"/>
    <n v="318"/>
    <x v="1"/>
    <x v="1"/>
    <n v="3.8248350552670898"/>
  </r>
  <r>
    <s v="V111"/>
    <x v="52"/>
    <x v="2"/>
    <x v="1"/>
    <s v="Art"/>
    <s v="OFF-AR-10003759"/>
    <s v="Crayola Anti Dust Chalk, 12/Pack"/>
    <s v="United States"/>
    <s v="CA-2017-160395"/>
    <x v="413"/>
    <d v="2017-01-06T00:00:00"/>
    <s v="Standard Class"/>
    <n v="6"/>
    <n v="12"/>
    <s v="Winter"/>
    <n v="3.64"/>
    <n v="2.8687581040275112"/>
    <n v="0.77124189597248893"/>
    <n v="0.21187964175068377"/>
    <n v="2"/>
    <n v="7.28"/>
    <n v="0"/>
    <n v="272"/>
    <x v="1"/>
    <x v="1"/>
    <n v="5.398408160436432"/>
  </r>
  <r>
    <s v="V112"/>
    <x v="53"/>
    <x v="4"/>
    <x v="1"/>
    <s v="Binders"/>
    <s v="OFF-BI-10003984"/>
    <s v="Lock-Up Easel 'Spel-Binder'"/>
    <s v="United States"/>
    <s v="CA-2017-160395"/>
    <x v="413"/>
    <d v="2017-01-06T00:00:00"/>
    <s v="Standard Class"/>
    <n v="6"/>
    <n v="12"/>
    <s v="Winter"/>
    <n v="159.768"/>
    <n v="130.95308539129229"/>
    <n v="28.81491460870771"/>
    <n v="0.18035473066388583"/>
    <n v="7"/>
    <n v="1118.376"/>
    <n v="0.2"/>
    <n v="195"/>
    <x v="1"/>
    <x v="2"/>
    <n v="98.386651041403255"/>
  </r>
  <r>
    <s v="V132"/>
    <x v="23"/>
    <x v="0"/>
    <x v="1"/>
    <s v="Storage"/>
    <s v="OFF-ST-10004337"/>
    <s v="SAFCO Commercial Wire Shelving, 72h"/>
    <s v="United States"/>
    <s v="CA-2014-136567"/>
    <x v="414"/>
    <d v="2014-12-21T00:00:00"/>
    <s v="First Class"/>
    <n v="1"/>
    <n v="12"/>
    <s v="Winter"/>
    <n v="122.48"/>
    <n v="79.772896478463949"/>
    <n v="42.707103521536055"/>
    <n v="0.34868634488517353"/>
    <n v="2"/>
    <n v="244.96"/>
    <n v="0"/>
    <n v="222"/>
    <x v="0"/>
    <x v="0"/>
    <n v="176.34568148724259"/>
  </r>
  <r>
    <s v="V002"/>
    <x v="60"/>
    <x v="0"/>
    <x v="0"/>
    <s v="Tables"/>
    <s v="FUR-TA-10001932"/>
    <s v="Chromcraft 48&quot; x 96&quot; Racetrack Double Pedestal Table"/>
    <s v="United States"/>
    <s v="CA-2014-136567"/>
    <x v="414"/>
    <d v="2014-12-21T00:00:00"/>
    <s v="First Class"/>
    <n v="1"/>
    <n v="12"/>
    <s v="Winter"/>
    <n v="2244.48"/>
    <n v="1538.5441752748461"/>
    <n v="705.93582472515391"/>
    <n v="0.3145208799923162"/>
    <n v="7"/>
    <n v="15711.36"/>
    <n v="0"/>
    <n v="111"/>
    <x v="0"/>
    <x v="0"/>
    <n v="699.18638119459968"/>
  </r>
  <r>
    <s v="V118"/>
    <x v="73"/>
    <x v="4"/>
    <x v="1"/>
    <s v="Binders"/>
    <s v="OFF-BI-10003982"/>
    <s v="Wilson Jones Century Plastic Molded Ring Binders"/>
    <s v="United States"/>
    <s v="CA-2014-136567"/>
    <x v="414"/>
    <d v="2014-12-21T00:00:00"/>
    <s v="First Class"/>
    <n v="1"/>
    <n v="12"/>
    <s v="Winter"/>
    <n v="62.31"/>
    <n v="45.252102593145302"/>
    <n v="17.0578974068547"/>
    <n v="0.27375858460688013"/>
    <n v="3"/>
    <n v="186.93"/>
    <n v="0"/>
    <n v="103"/>
    <x v="0"/>
    <x v="0"/>
    <n v="40.811860860539063"/>
  </r>
  <r>
    <s v="V025"/>
    <x v="86"/>
    <x v="4"/>
    <x v="0"/>
    <s v="Tables"/>
    <s v="FUR-TA-10000617"/>
    <s v="Hon Practical Foundations 30 x 60 Training Table, Light Gray/Charcoal"/>
    <s v="United States"/>
    <s v="CA-2014-136567"/>
    <x v="414"/>
    <d v="2014-12-21T00:00:00"/>
    <s v="First Class"/>
    <n v="1"/>
    <n v="12"/>
    <s v="Winter"/>
    <n v="455.1"/>
    <n v="377.38091425071582"/>
    <n v="77.719085749284204"/>
    <n v="0.17077364480176707"/>
    <n v="2"/>
    <n v="910.2"/>
    <n v="0"/>
    <n v="461"/>
    <x v="0"/>
    <x v="0"/>
    <n v="519.280367691072"/>
  </r>
  <r>
    <s v="V048"/>
    <x v="99"/>
    <x v="4"/>
    <x v="0"/>
    <s v="Chairs"/>
    <s v="FUR-CH-10002126"/>
    <s v="Hon Deluxe Fabric Upholstered Stacking Chairs"/>
    <s v="United States"/>
    <s v="CA-2016-149314"/>
    <x v="415"/>
    <d v="2016-07-07T00:00:00"/>
    <s v="Second Class"/>
    <n v="5"/>
    <n v="7"/>
    <s v="Summer"/>
    <n v="195.184"/>
    <n v="147.02351838611949"/>
    <n v="48.160481613880506"/>
    <n v="0.246744003677968"/>
    <n v="1"/>
    <n v="195.184"/>
    <n v="0.2"/>
    <n v="445"/>
    <x v="0"/>
    <x v="0"/>
    <n v="368.67092225090562"/>
  </r>
  <r>
    <s v="V132"/>
    <x v="23"/>
    <x v="1"/>
    <x v="1"/>
    <s v="Appliances"/>
    <s v="OFF-AP-10000576"/>
    <s v="Belkin 325VA UPS Surge Protector, 6'"/>
    <s v="United States"/>
    <s v="CA-2017-147039"/>
    <x v="222"/>
    <d v="2017-07-04T00:00:00"/>
    <s v="Standard Class"/>
    <n v="5"/>
    <n v="6"/>
    <s v="Summer"/>
    <n v="362.94"/>
    <n v="305.89289139615641"/>
    <n v="57.047108603843583"/>
    <n v="0.15718054941269516"/>
    <n v="3"/>
    <n v="1088.82"/>
    <n v="0"/>
    <n v="166"/>
    <x v="0"/>
    <x v="2"/>
    <n v="126.6854499707276"/>
  </r>
  <r>
    <s v="V133"/>
    <x v="42"/>
    <x v="3"/>
    <x v="1"/>
    <s v="Binders"/>
    <s v="OFF-BI-10004654"/>
    <s v="Avery Binding System Hidden Tab Executive Style Index Sets"/>
    <s v="United States"/>
    <s v="CA-2017-147039"/>
    <x v="222"/>
    <d v="2017-07-04T00:00:00"/>
    <s v="Standard Class"/>
    <n v="5"/>
    <n v="6"/>
    <s v="Summer"/>
    <n v="11.54"/>
    <n v="9.38380747097826"/>
    <n v="2.1561925290217392"/>
    <n v="0.18684510650101727"/>
    <n v="2"/>
    <n v="23.08"/>
    <n v="0"/>
    <n v="244"/>
    <x v="0"/>
    <x v="1"/>
    <n v="18.47942331498863"/>
  </r>
  <r>
    <s v="V116"/>
    <x v="62"/>
    <x v="2"/>
    <x v="1"/>
    <s v="Art"/>
    <s v="OFF-AR-10004042"/>
    <s v="BOSTON Model 1800 Electric Pencil Sharpeners, Putty/Woodgrain"/>
    <s v="United States"/>
    <s v="CA-2014-126522"/>
    <x v="416"/>
    <d v="2014-09-05T00:00:00"/>
    <s v="Second Class"/>
    <n v="4"/>
    <n v="9"/>
    <s v="Autumn"/>
    <n v="53.94"/>
    <n v="35.289713331400513"/>
    <n v="18.650286668599485"/>
    <n v="0.34575985666665715"/>
    <n v="3"/>
    <n v="161.82"/>
    <n v="0"/>
    <n v="164"/>
    <x v="0"/>
    <x v="2"/>
    <n v="43.391071081502467"/>
  </r>
  <r>
    <s v="V081"/>
    <x v="127"/>
    <x v="1"/>
    <x v="2"/>
    <s v="Phones"/>
    <s v="TEC-PH-10004700"/>
    <s v="PowerGen Dual USB Car Charger"/>
    <s v="United States"/>
    <s v="CA-2014-127964"/>
    <x v="223"/>
    <d v="2014-03-08T00:00:00"/>
    <s v="Standard Class"/>
    <n v="5"/>
    <n v="3"/>
    <s v="Spring"/>
    <n v="9.99"/>
    <n v="7.3382854814782474"/>
    <n v="2.6517145185217528"/>
    <n v="0.2654368887409162"/>
    <n v="1"/>
    <n v="9.99"/>
    <n v="0"/>
    <n v="181"/>
    <x v="0"/>
    <x v="1"/>
    <n v="29.228220198978931"/>
  </r>
  <r>
    <s v="V097"/>
    <x v="25"/>
    <x v="1"/>
    <x v="1"/>
    <s v="Binders"/>
    <s v="OFF-BI-10004593"/>
    <s v="Ibico Laser Imprintable Binding System Covers"/>
    <s v="United States"/>
    <s v="CA-2014-127964"/>
    <x v="223"/>
    <d v="2014-03-08T00:00:00"/>
    <s v="Standard Class"/>
    <n v="5"/>
    <n v="3"/>
    <s v="Spring"/>
    <n v="125.76"/>
    <n v="83.561382969036885"/>
    <n v="42.198617030963121"/>
    <n v="0.33554879954646244"/>
    <n v="3"/>
    <n v="377.28000000000003"/>
    <n v="0.2"/>
    <n v="204"/>
    <x v="0"/>
    <x v="2"/>
    <n v="74.566507226770383"/>
  </r>
  <r>
    <s v="V102"/>
    <x v="66"/>
    <x v="2"/>
    <x v="1"/>
    <s v="Binders"/>
    <s v="OFF-BI-10003429"/>
    <s v="Cardinal HOLDit! Binder Insert Strips,Extra Strips"/>
    <s v="United States"/>
    <s v="CA-2014-127964"/>
    <x v="223"/>
    <d v="2014-03-08T00:00:00"/>
    <s v="Standard Class"/>
    <n v="5"/>
    <n v="3"/>
    <s v="Spring"/>
    <n v="25.32"/>
    <n v="17.87263797052271"/>
    <n v="7.44736202947729"/>
    <n v="0.29412962201727055"/>
    <n v="5"/>
    <n v="126.6"/>
    <n v="0.2"/>
    <n v="280"/>
    <x v="0"/>
    <x v="1"/>
    <n v="11.14511507343015"/>
  </r>
  <r>
    <s v="V121"/>
    <x v="7"/>
    <x v="2"/>
    <x v="1"/>
    <s v="Binders"/>
    <s v="OFF-BI-10001294"/>
    <s v="Fellowes Binding Cases"/>
    <s v="United States"/>
    <s v="CA-2014-117709"/>
    <x v="417"/>
    <d v="2014-05-08T00:00:00"/>
    <s v="Standard Class"/>
    <n v="4"/>
    <n v="5"/>
    <s v="Summer"/>
    <n v="46.8"/>
    <n v="33.070154122020952"/>
    <n v="13.729845877979045"/>
    <n v="0.29337277517049243"/>
    <n v="4"/>
    <n v="187.2"/>
    <n v="0"/>
    <n v="439"/>
    <x v="0"/>
    <x v="2"/>
    <n v="41.544062391634263"/>
  </r>
  <r>
    <s v="V078"/>
    <x v="32"/>
    <x v="1"/>
    <x v="2"/>
    <s v="Accessories"/>
    <s v="TEC-AC-10001552"/>
    <s v="Logitech K350 2.4Ghz Wireless Keyboard"/>
    <s v="United States"/>
    <s v="CA-2015-125416"/>
    <x v="121"/>
    <d v="2015-11-02T00:00:00"/>
    <s v="Same Day"/>
    <n v="0"/>
    <n v="11"/>
    <s v="Winter"/>
    <n v="447.93"/>
    <n v="342.84868845277538"/>
    <n v="105.08131154722463"/>
    <n v="0.23459315416967971"/>
    <n v="9"/>
    <n v="4031.37"/>
    <n v="0"/>
    <n v="204"/>
    <x v="0"/>
    <x v="0"/>
    <n v="138.8930811278949"/>
  </r>
  <r>
    <s v="V013"/>
    <x v="97"/>
    <x v="1"/>
    <x v="0"/>
    <s v="Furnishings"/>
    <s v="FUR-FU-10004952"/>
    <s v="C-Line Cubicle Keepers Polyproplyene Holder w/Velcro Back, 8-1/2x11, 25/Bx"/>
    <s v="United States"/>
    <s v="CA-2017-145226"/>
    <x v="166"/>
    <d v="2017-12-10T00:00:00"/>
    <s v="Second Class"/>
    <n v="2"/>
    <n v="12"/>
    <s v="Winter"/>
    <n v="109.48"/>
    <n v="88.849346434994942"/>
    <n v="20.630653565005062"/>
    <n v="0.18844221378338566"/>
    <n v="2"/>
    <n v="218.96"/>
    <n v="0"/>
    <n v="325"/>
    <x v="0"/>
    <x v="1"/>
    <n v="25.86911473810677"/>
  </r>
  <r>
    <s v="V113"/>
    <x v="117"/>
    <x v="0"/>
    <x v="1"/>
    <s v="Storage"/>
    <s v="OFF-ST-10004123"/>
    <s v="Safco Industrial Wire Shelving System"/>
    <s v="United States"/>
    <s v="CA-2017-145226"/>
    <x v="166"/>
    <d v="2017-12-10T00:00:00"/>
    <s v="Second Class"/>
    <n v="2"/>
    <n v="12"/>
    <s v="Winter"/>
    <n v="272.94"/>
    <n v="180.37826530553571"/>
    <n v="92.561734694464292"/>
    <n v="0.33912850697759322"/>
    <n v="3"/>
    <n v="818.81999999999994"/>
    <n v="0"/>
    <n v="470"/>
    <x v="0"/>
    <x v="0"/>
    <n v="203.95991863669121"/>
  </r>
  <r>
    <s v="V106"/>
    <x v="110"/>
    <x v="4"/>
    <x v="1"/>
    <s v="Paper"/>
    <s v="OFF-PA-10003172"/>
    <s v="Xerox 1996"/>
    <s v="United States"/>
    <s v="CA-2017-145226"/>
    <x v="166"/>
    <d v="2017-12-10T00:00:00"/>
    <s v="Second Class"/>
    <n v="2"/>
    <n v="12"/>
    <s v="Winter"/>
    <n v="19.440000000000001"/>
    <n v="12.937618666709181"/>
    <n v="6.5023813332908205"/>
    <n v="0.33448463648615329"/>
    <n v="3"/>
    <n v="58.320000000000007"/>
    <n v="0"/>
    <n v="127"/>
    <x v="0"/>
    <x v="1"/>
    <n v="9.7230852246452262"/>
  </r>
  <r>
    <s v="V100"/>
    <x v="17"/>
    <x v="4"/>
    <x v="1"/>
    <s v="Storage"/>
    <s v="OFF-ST-10002352"/>
    <s v="Iris Project Case"/>
    <s v="United States"/>
    <s v="CA-2017-145226"/>
    <x v="166"/>
    <d v="2017-12-10T00:00:00"/>
    <s v="Second Class"/>
    <n v="2"/>
    <n v="12"/>
    <s v="Winter"/>
    <n v="31.92"/>
    <n v="24.356427609597489"/>
    <n v="7.5635723904025127"/>
    <n v="0.23695402225571779"/>
    <n v="4"/>
    <n v="127.68"/>
    <n v="0"/>
    <n v="115"/>
    <x v="0"/>
    <x v="0"/>
    <n v="16.882934294724951"/>
  </r>
  <r>
    <s v="V124"/>
    <x v="15"/>
    <x v="1"/>
    <x v="1"/>
    <s v="Paper"/>
    <s v="OFF-PA-10002259"/>
    <s v="Geographics Note Cards, Blank, White, 8 1/2&quot; x 11&quot;"/>
    <s v="United States"/>
    <s v="US-2014-100279"/>
    <x v="418"/>
    <d v="2014-03-14T00:00:00"/>
    <s v="Standard Class"/>
    <n v="4"/>
    <n v="3"/>
    <s v="Spring"/>
    <n v="22.38"/>
    <n v="15.51965716933897"/>
    <n v="6.860342830661029"/>
    <n v="0.30653900047636412"/>
    <n v="2"/>
    <n v="44.76"/>
    <n v="0"/>
    <n v="376"/>
    <x v="0"/>
    <x v="1"/>
    <n v="9.3175370136104103"/>
  </r>
  <r>
    <s v="V097"/>
    <x v="25"/>
    <x v="1"/>
    <x v="1"/>
    <s v="Binders"/>
    <s v="OFF-BI-10002976"/>
    <s v="ACCOHIDE Binder by Acco"/>
    <s v="United States"/>
    <s v="CA-2014-158064"/>
    <x v="419"/>
    <d v="2014-04-25T00:00:00"/>
    <s v="Standard Class"/>
    <n v="4"/>
    <n v="4"/>
    <s v="Spring"/>
    <n v="16.52"/>
    <n v="14.02279163425335"/>
    <n v="2.4972083657466495"/>
    <n v="0.15116273400403449"/>
    <n v="5"/>
    <n v="82.6"/>
    <n v="0.2"/>
    <n v="432"/>
    <x v="0"/>
    <x v="1"/>
    <n v="11.881678150272659"/>
  </r>
  <r>
    <s v="V115"/>
    <x v="44"/>
    <x v="4"/>
    <x v="1"/>
    <s v="Binders"/>
    <s v="OFF-BI-10000301"/>
    <s v="GBC Instant Report Kit"/>
    <s v="United States"/>
    <s v="US-2015-104430"/>
    <x v="420"/>
    <d v="2015-10-26T00:00:00"/>
    <s v="Standard Class"/>
    <n v="4"/>
    <n v="10"/>
    <s v="Autumn"/>
    <n v="5.1760000000000002"/>
    <n v="4.0983375100643169"/>
    <n v="1.0776624899356833"/>
    <n v="0.20820372680364824"/>
    <n v="4"/>
    <n v="20.704000000000001"/>
    <n v="0.8"/>
    <n v="397"/>
    <x v="0"/>
    <x v="1"/>
    <n v="11.58454798316961"/>
  </r>
  <r>
    <s v="V121"/>
    <x v="7"/>
    <x v="4"/>
    <x v="1"/>
    <s v="Binders"/>
    <s v="OFF-BI-10003694"/>
    <s v="Avery 3 1/2&quot; Diskette Storage Pages, 10/Pack"/>
    <s v="United States"/>
    <s v="CA-2015-132080"/>
    <x v="421"/>
    <d v="2015-08-25T00:00:00"/>
    <s v="First Class"/>
    <n v="3"/>
    <n v="8"/>
    <s v="Autumn"/>
    <n v="50.112000000000002"/>
    <n v="41.12848235500234"/>
    <n v="8.9835176449976615"/>
    <n v="0.17926879080854208"/>
    <n v="6"/>
    <n v="300.67200000000003"/>
    <n v="0.2"/>
    <n v="153"/>
    <x v="0"/>
    <x v="1"/>
    <n v="15.52719688804132"/>
  </r>
  <r>
    <s v="V141"/>
    <x v="67"/>
    <x v="2"/>
    <x v="1"/>
    <s v="Supplies"/>
    <s v="OFF-SU-10000381"/>
    <s v="Acme Forged Steel Scissors with Black Enamel Handles"/>
    <s v="United States"/>
    <s v="CA-2016-161207"/>
    <x v="48"/>
    <d v="2016-09-03T00:00:00"/>
    <s v="Standard Class"/>
    <n v="5"/>
    <n v="8"/>
    <s v="Autumn"/>
    <n v="27.93"/>
    <n v="23.038546293195491"/>
    <n v="4.8914537068045085"/>
    <n v="0.17513260675991796"/>
    <n v="3"/>
    <n v="83.789999999999992"/>
    <n v="0"/>
    <n v="387"/>
    <x v="0"/>
    <x v="1"/>
    <n v="15.978830557960119"/>
  </r>
  <r>
    <s v="V139"/>
    <x v="2"/>
    <x v="2"/>
    <x v="1"/>
    <s v="Labels"/>
    <s v="OFF-LA-10004425"/>
    <s v="Staple-on labels"/>
    <s v="United States"/>
    <s v="CA-2014-120243"/>
    <x v="422"/>
    <d v="2014-12-30T00:00:00"/>
    <s v="Second Class"/>
    <n v="3"/>
    <n v="12"/>
    <s v="Winter"/>
    <n v="11.56"/>
    <n v="9.3373173197390855"/>
    <n v="2.222682680260915"/>
    <n v="0.19227358825786461"/>
    <n v="4"/>
    <n v="46.24"/>
    <n v="0"/>
    <n v="213"/>
    <x v="0"/>
    <x v="1"/>
    <n v="6.0289583843314096"/>
  </r>
  <r>
    <s v="V031"/>
    <x v="18"/>
    <x v="4"/>
    <x v="0"/>
    <s v="Chairs"/>
    <s v="FUR-CH-10001270"/>
    <s v="Harbour Creations Steel Folding Chair"/>
    <s v="United States"/>
    <s v="CA-2016-113621"/>
    <x v="49"/>
    <d v="2016-12-05T00:00:00"/>
    <s v="Standard Class"/>
    <n v="4"/>
    <n v="12"/>
    <s v="Winter"/>
    <n v="172.5"/>
    <n v="142.0518567945669"/>
    <n v="30.448143205433098"/>
    <n v="0.17651097510395999"/>
    <n v="2"/>
    <n v="345"/>
    <n v="0"/>
    <n v="137"/>
    <x v="0"/>
    <x v="2"/>
    <n v="122.40534676806691"/>
  </r>
  <r>
    <s v="V078"/>
    <x v="32"/>
    <x v="3"/>
    <x v="2"/>
    <s v="Phones"/>
    <s v="TEC-PH-10003931"/>
    <s v="JBL Micro Wireless Portable Bluetooth Speaker"/>
    <s v="United States"/>
    <s v="CA-2016-113621"/>
    <x v="49"/>
    <d v="2016-12-05T00:00:00"/>
    <s v="Standard Class"/>
    <n v="4"/>
    <n v="12"/>
    <s v="Winter"/>
    <n v="179.97"/>
    <n v="134.90702649645351"/>
    <n v="45.062973503546488"/>
    <n v="0.25039158472826856"/>
    <n v="3"/>
    <n v="539.91"/>
    <n v="0"/>
    <n v="469"/>
    <x v="0"/>
    <x v="1"/>
    <n v="31.66805374295469"/>
  </r>
  <r>
    <s v="V072"/>
    <x v="31"/>
    <x v="0"/>
    <x v="2"/>
    <s v="Accessories"/>
    <s v="TEC-AC-10003174"/>
    <s v="Plantronics S12 Corded Telephone Headset System"/>
    <s v="United States"/>
    <s v="CA-2016-168081"/>
    <x v="423"/>
    <d v="2016-04-27T00:00:00"/>
    <s v="Second Class"/>
    <n v="3"/>
    <n v="4"/>
    <s v="Spring"/>
    <n v="258.69600000000003"/>
    <n v="180.44025817905839"/>
    <n v="78.255741820941637"/>
    <n v="0.30250078014712878"/>
    <n v="3"/>
    <n v="776.08800000000008"/>
    <n v="0.2"/>
    <n v="329"/>
    <x v="0"/>
    <x v="0"/>
    <n v="147.898983314964"/>
  </r>
  <r>
    <s v="V096"/>
    <x v="37"/>
    <x v="0"/>
    <x v="2"/>
    <s v="Phones"/>
    <s v="TEC-PH-10004539"/>
    <s v="Wireless Extenders zBoost YX545 SOHO Signal Booster"/>
    <s v="United States"/>
    <s v="CA-2014-128146"/>
    <x v="261"/>
    <d v="2014-06-25T00:00:00"/>
    <s v="Standard Class"/>
    <n v="4"/>
    <n v="6"/>
    <s v="Summer"/>
    <n v="1322.93"/>
    <n v="1066.758619888149"/>
    <n v="256.17138011185102"/>
    <n v="0.1936394065535221"/>
    <n v="7"/>
    <n v="9260.51"/>
    <n v="0"/>
    <n v="265"/>
    <x v="0"/>
    <x v="0"/>
    <n v="377.79996664851512"/>
  </r>
  <r>
    <s v="V141"/>
    <x v="67"/>
    <x v="0"/>
    <x v="1"/>
    <s v="Art"/>
    <s v="OFF-AR-10001919"/>
    <s v="OIC #2 Pencils, Medium Soft"/>
    <s v="United States"/>
    <s v="CA-2014-128146"/>
    <x v="261"/>
    <d v="2014-06-25T00:00:00"/>
    <s v="Standard Class"/>
    <n v="4"/>
    <n v="6"/>
    <s v="Summer"/>
    <n v="3.76"/>
    <n v="2.889350478390996"/>
    <n v="0.87064952160900377"/>
    <n v="0.23155572383218187"/>
    <n v="2"/>
    <n v="7.52"/>
    <n v="0"/>
    <n v="281"/>
    <x v="0"/>
    <x v="1"/>
    <n v="2.5196141805934542"/>
  </r>
  <r>
    <s v="V126"/>
    <x v="8"/>
    <x v="1"/>
    <x v="1"/>
    <s v="Envelopes"/>
    <s v="OFF-EN-10002504"/>
    <s v="Tyvek  Top-Opening Peel &amp; Seel Envelopes, Plain White"/>
    <s v="United States"/>
    <s v="CA-2017-138779"/>
    <x v="424"/>
    <d v="2017-01-15T00:00:00"/>
    <s v="First Class"/>
    <n v="1"/>
    <n v="1"/>
    <s v="Winter"/>
    <n v="21.744"/>
    <n v="18.116964603143419"/>
    <n v="3.6270353968565807"/>
    <n v="0.16680626365234458"/>
    <n v="1"/>
    <n v="21.744"/>
    <n v="0.2"/>
    <n v="304"/>
    <x v="0"/>
    <x v="2"/>
    <n v="46.339043753620977"/>
  </r>
  <r>
    <s v="V063"/>
    <x v="88"/>
    <x v="1"/>
    <x v="2"/>
    <s v="Phones"/>
    <s v="TEC-PH-10003655"/>
    <s v="Sannysis Cute Owl Design Soft Skin Case Cover for Samsung Galaxy S4"/>
    <s v="United States"/>
    <s v="CA-2017-138779"/>
    <x v="424"/>
    <d v="2017-01-15T00:00:00"/>
    <s v="First Class"/>
    <n v="1"/>
    <n v="1"/>
    <s v="Winter"/>
    <n v="7.92"/>
    <n v="6.6079316891071649"/>
    <n v="1.312068310892835"/>
    <n v="0.16566519076929737"/>
    <n v="5"/>
    <n v="39.6"/>
    <n v="0.2"/>
    <n v="465"/>
    <x v="0"/>
    <x v="1"/>
    <n v="1.400071426749363"/>
  </r>
  <r>
    <s v="V139"/>
    <x v="2"/>
    <x v="2"/>
    <x v="1"/>
    <s v="Binders"/>
    <s v="OFF-BI-10004656"/>
    <s v="Peel &amp; Stick Add-On Corner Pockets"/>
    <s v="United States"/>
    <s v="CA-2014-127131"/>
    <x v="156"/>
    <d v="2014-11-30T00:00:00"/>
    <s v="Standard Class"/>
    <n v="6"/>
    <n v="11"/>
    <s v="Winter"/>
    <n v="12.096"/>
    <n v="10.20775171934573"/>
    <n v="1.8882482806542704"/>
    <n v="0.1561051819323967"/>
    <n v="7"/>
    <n v="84.671999999999997"/>
    <n v="0.2"/>
    <n v="344"/>
    <x v="1"/>
    <x v="1"/>
    <n v="4.3530450425945686"/>
  </r>
  <r>
    <s v="V126"/>
    <x v="8"/>
    <x v="0"/>
    <x v="1"/>
    <s v="Storage"/>
    <s v="OFF-ST-10002344"/>
    <s v="Carina 42&quot;Hx23 3/4&quot;W Media Storage Unit"/>
    <s v="United States"/>
    <s v="CA-2014-127131"/>
    <x v="156"/>
    <d v="2014-11-30T00:00:00"/>
    <s v="Standard Class"/>
    <n v="6"/>
    <n v="11"/>
    <s v="Winter"/>
    <n v="485.88"/>
    <n v="409.6630526897315"/>
    <n v="76.216947310268495"/>
    <n v="0.15686372624983225"/>
    <n v="6"/>
    <n v="2915.2799999999997"/>
    <n v="0"/>
    <n v="458"/>
    <x v="1"/>
    <x v="0"/>
    <n v="141.17686602779"/>
  </r>
  <r>
    <s v="V132"/>
    <x v="23"/>
    <x v="3"/>
    <x v="1"/>
    <s v="Paper"/>
    <s v="OFF-PA-10001800"/>
    <s v="Xerox 220"/>
    <s v="United States"/>
    <s v="CA-2014-127131"/>
    <x v="156"/>
    <d v="2014-11-30T00:00:00"/>
    <s v="Standard Class"/>
    <n v="6"/>
    <n v="11"/>
    <s v="Winter"/>
    <n v="25.92"/>
    <n v="21.110205054911571"/>
    <n v="4.8097949450884308"/>
    <n v="0.1855630765852018"/>
    <n v="4"/>
    <n v="103.68"/>
    <n v="0"/>
    <n v="432"/>
    <x v="1"/>
    <x v="1"/>
    <n v="7.4288210947055964"/>
  </r>
  <r>
    <s v="V141"/>
    <x v="67"/>
    <x v="2"/>
    <x v="1"/>
    <s v="Storage"/>
    <s v="OFF-ST-10000036"/>
    <s v="Recycled Data-Pak for Archival Bound Computer Printouts, 12-1/2 x 12-1/2 x 16"/>
    <s v="United States"/>
    <s v="CA-2014-127131"/>
    <x v="156"/>
    <d v="2014-11-30T00:00:00"/>
    <s v="Standard Class"/>
    <n v="6"/>
    <n v="11"/>
    <s v="Winter"/>
    <n v="197.58"/>
    <n v="161.08425525017799"/>
    <n v="36.495744749822023"/>
    <n v="0.18471376024811226"/>
    <n v="2"/>
    <n v="395.16"/>
    <n v="0"/>
    <n v="495"/>
    <x v="1"/>
    <x v="0"/>
    <n v="143.930848429376"/>
  </r>
  <r>
    <s v="V140"/>
    <x v="80"/>
    <x v="2"/>
    <x v="1"/>
    <s v="Appliances"/>
    <s v="OFF-AP-10004532"/>
    <s v="Kensington 6 Outlet Guardian Standard Surge Protector"/>
    <s v="United States"/>
    <s v="CA-2017-117212"/>
    <x v="425"/>
    <d v="2017-02-28T00:00:00"/>
    <s v="Second Class"/>
    <n v="2"/>
    <n v="2"/>
    <s v="Spring"/>
    <n v="81.92"/>
    <n v="69.139431706824695"/>
    <n v="12.780568293175307"/>
    <n v="0.15601279654755013"/>
    <n v="4"/>
    <n v="327.68"/>
    <n v="0"/>
    <n v="408"/>
    <x v="0"/>
    <x v="1"/>
    <n v="10.57582652404372"/>
  </r>
  <r>
    <s v="V091"/>
    <x v="55"/>
    <x v="2"/>
    <x v="2"/>
    <s v="Phones"/>
    <s v="TEC-PH-10004447"/>
    <s v="Toshiba IPT2010-SD IP Telephone"/>
    <s v="United States"/>
    <s v="CA-2017-117212"/>
    <x v="425"/>
    <d v="2017-02-28T00:00:00"/>
    <s v="Second Class"/>
    <n v="2"/>
    <n v="2"/>
    <s v="Spring"/>
    <n v="889.53599999999994"/>
    <n v="621.8787958977548"/>
    <n v="267.65720410224515"/>
    <n v="0.30089530283456223"/>
    <n v="8"/>
    <n v="7116.2879999999996"/>
    <n v="0.2"/>
    <n v="220"/>
    <x v="0"/>
    <x v="0"/>
    <n v="276.28710945732831"/>
  </r>
  <r>
    <s v="V036"/>
    <x v="126"/>
    <x v="1"/>
    <x v="0"/>
    <s v="Chairs"/>
    <s v="FUR-CH-10003973"/>
    <s v="GuestStacker Chair with Chrome Finish Legs"/>
    <s v="United States"/>
    <s v="CA-2017-117212"/>
    <x v="425"/>
    <d v="2017-02-28T00:00:00"/>
    <s v="Second Class"/>
    <n v="2"/>
    <n v="2"/>
    <s v="Spring"/>
    <n v="892.22400000000005"/>
    <n v="649.62976994104781"/>
    <n v="242.59423005895223"/>
    <n v="0.27189834622129894"/>
    <n v="3"/>
    <n v="2676.672"/>
    <n v="0.2"/>
    <n v="358"/>
    <x v="0"/>
    <x v="0"/>
    <n v="735.77895983896838"/>
  </r>
  <r>
    <s v="V132"/>
    <x v="23"/>
    <x v="3"/>
    <x v="1"/>
    <s v="Paper"/>
    <s v="OFF-PA-10001970"/>
    <s v="Xerox 1908"/>
    <s v="United States"/>
    <s v="CA-2017-117212"/>
    <x v="425"/>
    <d v="2017-02-28T00:00:00"/>
    <s v="Second Class"/>
    <n v="2"/>
    <n v="2"/>
    <s v="Spring"/>
    <n v="223.92"/>
    <n v="183.4276796637738"/>
    <n v="40.492320336226186"/>
    <n v="0.18083387074055998"/>
    <n v="4"/>
    <n v="895.68"/>
    <n v="0"/>
    <n v="309"/>
    <x v="0"/>
    <x v="2"/>
    <n v="128.2391351245675"/>
  </r>
  <r>
    <s v="V136"/>
    <x v="10"/>
    <x v="3"/>
    <x v="1"/>
    <s v="Paper"/>
    <s v="OFF-PA-10000682"/>
    <s v="Xerox 1924"/>
    <s v="United States"/>
    <s v="CA-2017-117212"/>
    <x v="425"/>
    <d v="2017-02-28T00:00:00"/>
    <s v="Second Class"/>
    <n v="2"/>
    <n v="2"/>
    <s v="Spring"/>
    <n v="23.12"/>
    <n v="16.696771100926011"/>
    <n v="6.4232288990739903"/>
    <n v="0.27782131916409991"/>
    <n v="4"/>
    <n v="92.48"/>
    <n v="0"/>
    <n v="409"/>
    <x v="0"/>
    <x v="1"/>
    <n v="12.160914877864521"/>
  </r>
  <r>
    <s v="V109"/>
    <x v="58"/>
    <x v="4"/>
    <x v="1"/>
    <s v="Paper"/>
    <s v="OFF-PA-10001937"/>
    <s v="Xerox 21"/>
    <s v="United States"/>
    <s v="US-2015-130519"/>
    <x v="426"/>
    <d v="2015-09-15T00:00:00"/>
    <s v="Same Day"/>
    <n v="0"/>
    <n v="9"/>
    <s v="Autumn"/>
    <n v="15.552"/>
    <n v="13.078023837976369"/>
    <n v="2.4739761620236305"/>
    <n v="0.15907768531530547"/>
    <n v="3"/>
    <n v="46.655999999999999"/>
    <n v="0.2"/>
    <n v="395"/>
    <x v="0"/>
    <x v="1"/>
    <n v="8.9074048168604385"/>
  </r>
  <r>
    <s v="V014"/>
    <x v="30"/>
    <x v="2"/>
    <x v="0"/>
    <s v="Furnishings"/>
    <s v="FUR-FU-10002268"/>
    <s v="Ultra Door Push Plate"/>
    <s v="United States"/>
    <s v="US-2015-130519"/>
    <x v="426"/>
    <d v="2015-09-15T00:00:00"/>
    <s v="Same Day"/>
    <n v="0"/>
    <n v="9"/>
    <s v="Autumn"/>
    <n v="15.712"/>
    <n v="10.66452203622371"/>
    <n v="5.0474779637762897"/>
    <n v="0.32124987040327707"/>
    <n v="4"/>
    <n v="62.847999999999999"/>
    <n v="0.2"/>
    <n v="293"/>
    <x v="0"/>
    <x v="1"/>
    <n v="16.242274911037381"/>
  </r>
  <r>
    <s v="V114"/>
    <x v="13"/>
    <x v="3"/>
    <x v="1"/>
    <s v="Storage"/>
    <s v="OFF-ST-10001321"/>
    <s v="Decoflex Hanging Personal Folder File, Blue"/>
    <s v="United States"/>
    <s v="US-2015-130519"/>
    <x v="426"/>
    <d v="2015-09-15T00:00:00"/>
    <s v="Same Day"/>
    <n v="0"/>
    <n v="9"/>
    <s v="Autumn"/>
    <n v="24.672000000000001"/>
    <n v="17.178268251522891"/>
    <n v="7.49373174847711"/>
    <n v="0.30373426347588806"/>
    <n v="2"/>
    <n v="49.344000000000001"/>
    <n v="0.2"/>
    <n v="167"/>
    <x v="0"/>
    <x v="1"/>
    <n v="30.4129938677533"/>
  </r>
  <r>
    <s v="V045"/>
    <x v="1"/>
    <x v="4"/>
    <x v="0"/>
    <s v="Furnishings"/>
    <s v="FUR-FU-10003394"/>
    <s v="Tenex &quot;The Solids&quot; Textured Chair Mats"/>
    <s v="United States"/>
    <s v="US-2015-130519"/>
    <x v="426"/>
    <d v="2015-09-15T00:00:00"/>
    <s v="Same Day"/>
    <n v="0"/>
    <n v="9"/>
    <s v="Autumn"/>
    <n v="55.968000000000004"/>
    <n v="42.307418378406282"/>
    <n v="13.660581621593721"/>
    <n v="0.24407843091755504"/>
    <n v="1"/>
    <n v="55.968000000000004"/>
    <n v="0.2"/>
    <n v="213"/>
    <x v="0"/>
    <x v="0"/>
    <n v="193.8788391960299"/>
  </r>
  <r>
    <s v="V054"/>
    <x v="108"/>
    <x v="3"/>
    <x v="2"/>
    <s v="Accessories"/>
    <s v="TEC-AC-10001990"/>
    <s v="Kensington Orbit Wireless Mobile Trackball for PC and Mac"/>
    <s v="United States"/>
    <s v="CA-2016-130946"/>
    <x v="143"/>
    <d v="2016-04-12T00:00:00"/>
    <s v="Standard Class"/>
    <n v="4"/>
    <n v="4"/>
    <s v="Spring"/>
    <n v="431.928"/>
    <n v="316.91645378357191"/>
    <n v="115.01154621642809"/>
    <n v="0.26627481019157845"/>
    <n v="9"/>
    <n v="3887.3519999999999"/>
    <n v="0.2"/>
    <n v="319"/>
    <x v="0"/>
    <x v="0"/>
    <n v="218.8771960054313"/>
  </r>
  <r>
    <s v="V008"/>
    <x v="0"/>
    <x v="1"/>
    <x v="0"/>
    <s v="Chairs"/>
    <s v="FUR-CH-10004540"/>
    <s v="Global Chrome Stack Chair"/>
    <s v="United States"/>
    <s v="CA-2016-130946"/>
    <x v="143"/>
    <d v="2016-04-12T00:00:00"/>
    <s v="Standard Class"/>
    <n v="4"/>
    <n v="4"/>
    <s v="Spring"/>
    <n v="95.983999999999995"/>
    <n v="75.093952651784335"/>
    <n v="20.89004734821566"/>
    <n v="0.21764093336614082"/>
    <n v="4"/>
    <n v="383.93599999999998"/>
    <n v="0.3"/>
    <n v="319"/>
    <x v="0"/>
    <x v="2"/>
    <n v="82.661489158293449"/>
  </r>
  <r>
    <s v="V104"/>
    <x v="81"/>
    <x v="4"/>
    <x v="1"/>
    <s v="Binders"/>
    <s v="OFF-BI-10004995"/>
    <s v="GBC DocuBind P400 Electric Binding System"/>
    <s v="United States"/>
    <s v="CA-2016-130946"/>
    <x v="143"/>
    <d v="2016-04-12T00:00:00"/>
    <s v="Standard Class"/>
    <n v="4"/>
    <n v="4"/>
    <s v="Spring"/>
    <n v="1088.7919999999999"/>
    <n v="892.66079414026979"/>
    <n v="196.13120585973013"/>
    <n v="0.18013652365165261"/>
    <n v="4"/>
    <n v="4355.1679999999997"/>
    <n v="0.8"/>
    <n v="317"/>
    <x v="0"/>
    <x v="0"/>
    <n v="1677.9411627801501"/>
  </r>
  <r>
    <s v="V028"/>
    <x v="109"/>
    <x v="4"/>
    <x v="0"/>
    <s v="Chairs"/>
    <s v="FUR-CH-10002335"/>
    <s v="Hon GuestStacker Chair"/>
    <s v="United States"/>
    <s v="CA-2016-114727"/>
    <x v="427"/>
    <d v="2016-07-24T00:00:00"/>
    <s v="Standard Class"/>
    <n v="6"/>
    <n v="7"/>
    <s v="Summer"/>
    <n v="544.00800000000004"/>
    <n v="459.66319732956322"/>
    <n v="84.34480267043682"/>
    <n v="0.15504331309546332"/>
    <n v="3"/>
    <n v="1632.0240000000001"/>
    <n v="0.2"/>
    <n v="336"/>
    <x v="1"/>
    <x v="0"/>
    <n v="386.00510075645383"/>
  </r>
  <r>
    <s v="V138"/>
    <x v="12"/>
    <x v="1"/>
    <x v="1"/>
    <s v="Binders"/>
    <s v="OFF-BI-10004967"/>
    <s v="Round Ring Binders"/>
    <s v="United States"/>
    <s v="CA-2016-114727"/>
    <x v="427"/>
    <d v="2016-07-24T00:00:00"/>
    <s v="Standard Class"/>
    <n v="6"/>
    <n v="7"/>
    <s v="Summer"/>
    <n v="1.8720000000000001"/>
    <n v="1.4179381395215449"/>
    <n v="0.4540618604784552"/>
    <n v="0.24255441264874741"/>
    <n v="3"/>
    <n v="5.6160000000000005"/>
    <n v="0.7"/>
    <n v="485"/>
    <x v="1"/>
    <x v="1"/>
    <n v="2.8549846934791079"/>
  </r>
  <r>
    <s v="V013"/>
    <x v="97"/>
    <x v="1"/>
    <x v="0"/>
    <s v="Chairs"/>
    <s v="FUR-CH-10002331"/>
    <s v="Hon 4700 Series Mobuis Mid-Back Task Chairs with Adjustable Arms"/>
    <s v="United States"/>
    <s v="CA-2016-114727"/>
    <x v="427"/>
    <d v="2016-07-24T00:00:00"/>
    <s v="Standard Class"/>
    <n v="6"/>
    <n v="7"/>
    <s v="Summer"/>
    <n v="854.35199999999998"/>
    <n v="616.07388814571436"/>
    <n v="238.27811185428561"/>
    <n v="0.2788992263777525"/>
    <n v="3"/>
    <n v="2563.056"/>
    <n v="0.2"/>
    <n v="397"/>
    <x v="1"/>
    <x v="0"/>
    <n v="762.74478169070426"/>
  </r>
  <r>
    <s v="V125"/>
    <x v="64"/>
    <x v="0"/>
    <x v="1"/>
    <s v="Storage"/>
    <s v="OFF-ST-10002292"/>
    <s v="Sauder Facets Collection Locker/File Cabinet, Sky Alder Finish"/>
    <s v="United States"/>
    <s v="CA-2016-114727"/>
    <x v="427"/>
    <d v="2016-07-24T00:00:00"/>
    <s v="Standard Class"/>
    <n v="6"/>
    <n v="7"/>
    <s v="Summer"/>
    <n v="593.56799999999998"/>
    <n v="480.14974123994148"/>
    <n v="113.41825876005851"/>
    <n v="0.19107879595944949"/>
    <n v="2"/>
    <n v="1187.136"/>
    <n v="0.2"/>
    <n v="193"/>
    <x v="1"/>
    <x v="0"/>
    <n v="367.2514631584196"/>
  </r>
  <r>
    <s v="V128"/>
    <x v="72"/>
    <x v="4"/>
    <x v="1"/>
    <s v="Storage"/>
    <s v="OFF-ST-10000689"/>
    <s v="Fellowes Strictly Business Drawer File, Letter/Legal Size"/>
    <s v="United States"/>
    <s v="CA-2016-114727"/>
    <x v="427"/>
    <d v="2016-07-24T00:00:00"/>
    <s v="Standard Class"/>
    <n v="6"/>
    <n v="7"/>
    <s v="Summer"/>
    <n v="338.04"/>
    <n v="274.91542301435379"/>
    <n v="63.124576985646229"/>
    <n v="0.18673700445404753"/>
    <n v="3"/>
    <n v="1014.1200000000001"/>
    <n v="0.2"/>
    <n v="352"/>
    <x v="1"/>
    <x v="0"/>
    <n v="315.24998447943773"/>
  </r>
  <r>
    <s v="V054"/>
    <x v="108"/>
    <x v="2"/>
    <x v="2"/>
    <s v="Phones"/>
    <s v="TEC-PH-10002660"/>
    <s v="Nortel Networks T7316 E Nt8 B27"/>
    <s v="United States"/>
    <s v="CA-2017-133235"/>
    <x v="378"/>
    <d v="2017-08-04T00:00:00"/>
    <s v="First Class"/>
    <n v="3"/>
    <n v="8"/>
    <s v="Autumn"/>
    <n v="271.95999999999998"/>
    <n v="187.39982355900341"/>
    <n v="84.560176440996571"/>
    <n v="0.31092872643402181"/>
    <n v="5"/>
    <n v="1359.8"/>
    <n v="0.2"/>
    <n v="456"/>
    <x v="0"/>
    <x v="0"/>
    <n v="191.34082050623701"/>
  </r>
  <r>
    <s v="V101"/>
    <x v="26"/>
    <x v="2"/>
    <x v="1"/>
    <s v="Storage"/>
    <s v="OFF-ST-10004634"/>
    <s v="Personal Folder Holder, Ebony"/>
    <s v="United States"/>
    <s v="CA-2016-137050"/>
    <x v="216"/>
    <d v="2016-07-18T00:00:00"/>
    <s v="Second Class"/>
    <n v="4"/>
    <n v="7"/>
    <s v="Summer"/>
    <n v="11.21"/>
    <n v="8.5501434606414222"/>
    <n v="2.6598565393585787"/>
    <n v="0.23727533803377149"/>
    <n v="1"/>
    <n v="11.21"/>
    <n v="0"/>
    <n v="314"/>
    <x v="0"/>
    <x v="1"/>
    <n v="14.89988512259966"/>
  </r>
  <r>
    <s v="V141"/>
    <x v="67"/>
    <x v="0"/>
    <x v="1"/>
    <s v="Binders"/>
    <s v="OFF-BI-10002160"/>
    <s v="Acco Hanging Data Binders"/>
    <s v="United States"/>
    <s v="CA-2016-137050"/>
    <x v="216"/>
    <d v="2016-07-18T00:00:00"/>
    <s v="Second Class"/>
    <n v="4"/>
    <n v="7"/>
    <s v="Summer"/>
    <n v="9.1440000000000001"/>
    <n v="6.4127528887818537"/>
    <n v="2.7312471112181465"/>
    <n v="0.29869281618746135"/>
    <n v="3"/>
    <n v="27.432000000000002"/>
    <n v="0.2"/>
    <n v="479"/>
    <x v="0"/>
    <x v="1"/>
    <n v="4.7673960547511829"/>
  </r>
  <r>
    <s v="V139"/>
    <x v="2"/>
    <x v="2"/>
    <x v="1"/>
    <s v="Fasteners"/>
    <s v="OFF-FA-10002988"/>
    <s v="Ideal Clamps"/>
    <s v="United States"/>
    <s v="CA-2016-137050"/>
    <x v="216"/>
    <d v="2016-07-18T00:00:00"/>
    <s v="Second Class"/>
    <n v="4"/>
    <n v="7"/>
    <s v="Summer"/>
    <n v="14.07"/>
    <n v="11.702917510805269"/>
    <n v="2.3670824891947309"/>
    <n v="0.16823613995698158"/>
    <n v="7"/>
    <n v="98.490000000000009"/>
    <n v="0"/>
    <n v="357"/>
    <x v="0"/>
    <x v="1"/>
    <n v="3.4161553577920651"/>
  </r>
  <r>
    <s v="V099"/>
    <x v="24"/>
    <x v="2"/>
    <x v="1"/>
    <s v="Art"/>
    <s v="OFF-AR-10004999"/>
    <s v="Newell 315"/>
    <s v="United States"/>
    <s v="CA-2016-137050"/>
    <x v="216"/>
    <d v="2016-07-18T00:00:00"/>
    <s v="Second Class"/>
    <n v="4"/>
    <n v="7"/>
    <s v="Summer"/>
    <n v="41.86"/>
    <n v="29.199147114937801"/>
    <n v="12.660852885062198"/>
    <n v="0.30245706844391301"/>
    <n v="7"/>
    <n v="293.02"/>
    <n v="0"/>
    <n v="446"/>
    <x v="0"/>
    <x v="1"/>
    <n v="13.775649627755"/>
  </r>
  <r>
    <s v="V142"/>
    <x v="48"/>
    <x v="0"/>
    <x v="1"/>
    <s v="Binders"/>
    <s v="OFF-BI-10001031"/>
    <s v="Pressboard Data Binders by Wilson Jones"/>
    <s v="United States"/>
    <s v="CA-2016-137050"/>
    <x v="216"/>
    <d v="2016-07-18T00:00:00"/>
    <s v="Second Class"/>
    <n v="4"/>
    <n v="7"/>
    <s v="Summer"/>
    <n v="8.5440000000000005"/>
    <n v="7.0750344920365542"/>
    <n v="1.4689655079634463"/>
    <n v="0.17192948360995391"/>
    <n v="2"/>
    <n v="17.088000000000001"/>
    <n v="0.2"/>
    <n v="339"/>
    <x v="0"/>
    <x v="1"/>
    <n v="6.8963720275850218"/>
  </r>
  <r>
    <s v="V013"/>
    <x v="97"/>
    <x v="0"/>
    <x v="0"/>
    <s v="Bookcases"/>
    <s v="FUR-BO-10004695"/>
    <s v="O'Sullivan 2-Door Barrister Bookcase in Odessa Pine"/>
    <s v="United States"/>
    <s v="CA-2016-137050"/>
    <x v="216"/>
    <d v="2016-07-18T00:00:00"/>
    <s v="Second Class"/>
    <n v="4"/>
    <n v="7"/>
    <s v="Summer"/>
    <n v="579.13599999999997"/>
    <n v="420.98568028899888"/>
    <n v="158.15031971100109"/>
    <n v="0.27307975969547932"/>
    <n v="4"/>
    <n v="2316.5439999999999"/>
    <n v="0.2"/>
    <n v="414"/>
    <x v="0"/>
    <x v="0"/>
    <n v="531.75044374647348"/>
  </r>
  <r>
    <s v="V025"/>
    <x v="86"/>
    <x v="1"/>
    <x v="0"/>
    <s v="Chairs"/>
    <s v="FUR-CH-10004860"/>
    <s v="Global Low Back Tilter Chair"/>
    <s v="United States"/>
    <s v="US-2017-118087"/>
    <x v="428"/>
    <d v="2017-09-13T00:00:00"/>
    <s v="Standard Class"/>
    <n v="4"/>
    <n v="9"/>
    <s v="Autumn"/>
    <n v="141.37200000000001"/>
    <n v="116.9877958051493"/>
    <n v="24.38420419485071"/>
    <n v="0.17248255803731083"/>
    <n v="2"/>
    <n v="282.74400000000003"/>
    <n v="0.3"/>
    <n v="313"/>
    <x v="0"/>
    <x v="2"/>
    <n v="127.7235912203156"/>
  </r>
  <r>
    <s v="V103"/>
    <x v="33"/>
    <x v="0"/>
    <x v="1"/>
    <s v="Binders"/>
    <s v="OFF-BI-10002432"/>
    <s v="Wilson Jones Standard D-Ring Binders"/>
    <s v="United States"/>
    <s v="US-2017-118087"/>
    <x v="428"/>
    <d v="2017-09-13T00:00:00"/>
    <s v="Standard Class"/>
    <n v="4"/>
    <n v="9"/>
    <s v="Autumn"/>
    <n v="3.036"/>
    <n v="2.2804536911291109"/>
    <n v="0.75554630887088914"/>
    <n v="0.24886242057670921"/>
    <n v="2"/>
    <n v="6.0720000000000001"/>
    <n v="0.7"/>
    <n v="197"/>
    <x v="0"/>
    <x v="1"/>
    <n v="9.2214942661154442"/>
  </r>
  <r>
    <s v="V103"/>
    <x v="33"/>
    <x v="4"/>
    <x v="1"/>
    <s v="Binders"/>
    <s v="OFF-BI-10000069"/>
    <s v="GBC Prepunched Paper, 19-Hole, for Binding Systems, 24-lb"/>
    <s v="United States"/>
    <s v="US-2017-118087"/>
    <x v="428"/>
    <d v="2017-09-13T00:00:00"/>
    <s v="Standard Class"/>
    <n v="4"/>
    <n v="9"/>
    <s v="Autumn"/>
    <n v="4.5030000000000001"/>
    <n v="3.6447096371343179"/>
    <n v="0.85829036286568217"/>
    <n v="0.19060412233304067"/>
    <n v="1"/>
    <n v="4.5030000000000001"/>
    <n v="0.7"/>
    <n v="115"/>
    <x v="0"/>
    <x v="0"/>
    <n v="45.261257068388133"/>
  </r>
  <r>
    <s v="V101"/>
    <x v="26"/>
    <x v="1"/>
    <x v="1"/>
    <s v="Art"/>
    <s v="OFF-AR-10003602"/>
    <s v="Quartet Omega Colored Chalk, 12/Pack"/>
    <s v="United States"/>
    <s v="US-2017-118087"/>
    <x v="428"/>
    <d v="2017-09-13T00:00:00"/>
    <s v="Standard Class"/>
    <n v="4"/>
    <n v="9"/>
    <s v="Autumn"/>
    <n v="4.6719999999999997"/>
    <n v="3.742210821774612"/>
    <n v="0.92978917822538776"/>
    <n v="0.19901309465440664"/>
    <n v="1"/>
    <n v="4.6719999999999997"/>
    <n v="0.2"/>
    <n v="253"/>
    <x v="0"/>
    <x v="1"/>
    <n v="3.9567782950514769"/>
  </r>
  <r>
    <s v="V056"/>
    <x v="93"/>
    <x v="4"/>
    <x v="2"/>
    <s v="Accessories"/>
    <s v="TEC-AC-10004469"/>
    <s v="Microsoft Sculpt Comfort Mouse"/>
    <s v="United States"/>
    <s v="US-2017-118087"/>
    <x v="428"/>
    <d v="2017-09-13T00:00:00"/>
    <s v="Standard Class"/>
    <n v="4"/>
    <n v="9"/>
    <s v="Autumn"/>
    <n v="95.88"/>
    <n v="79.096132757925218"/>
    <n v="16.783867242074777"/>
    <n v="0.17505076389314536"/>
    <n v="3"/>
    <n v="287.64"/>
    <n v="0.2"/>
    <n v="115"/>
    <x v="0"/>
    <x v="0"/>
    <n v="66.641900908262414"/>
  </r>
  <r>
    <s v="V033"/>
    <x v="74"/>
    <x v="2"/>
    <x v="0"/>
    <s v="Furnishings"/>
    <s v="FUR-FU-10001867"/>
    <s v="Eldon Expressions Punched Metal &amp; Wood Desk Accessories, Pewter &amp; Cherry"/>
    <s v="United States"/>
    <s v="US-2017-118087"/>
    <x v="428"/>
    <d v="2017-09-13T00:00:00"/>
    <s v="Standard Class"/>
    <n v="4"/>
    <n v="9"/>
    <s v="Autumn"/>
    <n v="17.024000000000001"/>
    <n v="11.603000642169739"/>
    <n v="5.4209993578302615"/>
    <n v="0.31843276303044299"/>
    <n v="2"/>
    <n v="34.048000000000002"/>
    <n v="0.2"/>
    <n v="297"/>
    <x v="0"/>
    <x v="1"/>
    <n v="20.299826206152609"/>
  </r>
  <r>
    <s v="V050"/>
    <x v="115"/>
    <x v="1"/>
    <x v="2"/>
    <s v="Accessories"/>
    <s v="TEC-AC-10003174"/>
    <s v="Plantronics S12 Corded Telephone Headset System"/>
    <s v="United States"/>
    <s v="US-2017-118087"/>
    <x v="428"/>
    <d v="2017-09-13T00:00:00"/>
    <s v="Standard Class"/>
    <n v="4"/>
    <n v="9"/>
    <s v="Autumn"/>
    <n v="258.69600000000003"/>
    <n v="185.16378420469599"/>
    <n v="73.53221579530404"/>
    <n v="0.28424179653069254"/>
    <n v="3"/>
    <n v="776.08800000000008"/>
    <n v="0.2"/>
    <n v="207"/>
    <x v="0"/>
    <x v="0"/>
    <n v="147.898983314964"/>
  </r>
  <r>
    <s v="V087"/>
    <x v="6"/>
    <x v="2"/>
    <x v="2"/>
    <s v="Phones"/>
    <s v="TEC-PH-10002200"/>
    <s v="Samsung Galaxy Note 2"/>
    <s v="United States"/>
    <s v="US-2017-118087"/>
    <x v="428"/>
    <d v="2017-09-13T00:00:00"/>
    <s v="Standard Class"/>
    <n v="4"/>
    <n v="9"/>
    <s v="Autumn"/>
    <n v="1931.9580000000001"/>
    <n v="1571.1276311720551"/>
    <n v="360.83036882794499"/>
    <n v="0.18676926145803635"/>
    <n v="7"/>
    <n v="13523.706"/>
    <n v="0.4"/>
    <n v="122"/>
    <x v="0"/>
    <x v="0"/>
    <n v="858.63100096736207"/>
  </r>
  <r>
    <s v="V122"/>
    <x v="5"/>
    <x v="0"/>
    <x v="1"/>
    <s v="Storage"/>
    <s v="OFF-ST-10000107"/>
    <s v="Fellowes Super Stor/Drawer"/>
    <s v="United States"/>
    <s v="CA-2014-110184"/>
    <x v="136"/>
    <d v="2014-07-16T00:00:00"/>
    <s v="Standard Class"/>
    <n v="4"/>
    <n v="7"/>
    <s v="Summer"/>
    <n v="249.75"/>
    <n v="170.41087703335441"/>
    <n v="79.33912296664559"/>
    <n v="0.317674166032615"/>
    <n v="9"/>
    <n v="2247.75"/>
    <n v="0"/>
    <n v="141"/>
    <x v="0"/>
    <x v="2"/>
    <n v="88.16176892508453"/>
  </r>
  <r>
    <s v="V069"/>
    <x v="83"/>
    <x v="2"/>
    <x v="2"/>
    <s v="Phones"/>
    <s v="TEC-PH-10000439"/>
    <s v="GE DSL Phone Line Filter"/>
    <s v="United States"/>
    <s v="CA-2014-110184"/>
    <x v="136"/>
    <d v="2014-07-16T00:00:00"/>
    <s v="Standard Class"/>
    <n v="4"/>
    <n v="7"/>
    <s v="Summer"/>
    <n v="255.93600000000001"/>
    <n v="195.14350047211249"/>
    <n v="60.792499527887514"/>
    <n v="0.23753008380176105"/>
    <n v="8"/>
    <n v="2047.4880000000001"/>
    <n v="0.2"/>
    <n v="136"/>
    <x v="0"/>
    <x v="2"/>
    <n v="104.58742125131489"/>
  </r>
  <r>
    <s v="V038"/>
    <x v="139"/>
    <x v="4"/>
    <x v="0"/>
    <s v="Furnishings"/>
    <s v="FUR-FU-10001602"/>
    <s v="Eldon Delta Triangular Chair Mat, 52&quot; x 58&quot;, Clear"/>
    <s v="United States"/>
    <s v="CA-2016-126004"/>
    <x v="429"/>
    <d v="2016-12-05T00:00:00"/>
    <s v="First Class"/>
    <n v="1"/>
    <n v="12"/>
    <s v="Winter"/>
    <n v="113.79"/>
    <n v="93.918604037096969"/>
    <n v="19.871395962903037"/>
    <n v="0.17463218176380205"/>
    <n v="3"/>
    <n v="341.37"/>
    <n v="0"/>
    <n v="427"/>
    <x v="0"/>
    <x v="2"/>
    <n v="48.217370297435338"/>
  </r>
  <r>
    <s v="V082"/>
    <x v="131"/>
    <x v="0"/>
    <x v="2"/>
    <s v="Accessories"/>
    <s v="TEC-AC-10001432"/>
    <s v="Enermax Aurora Lite Keyboard"/>
    <s v="United States"/>
    <s v="CA-2016-126004"/>
    <x v="429"/>
    <d v="2016-12-05T00:00:00"/>
    <s v="First Class"/>
    <n v="1"/>
    <n v="12"/>
    <s v="Winter"/>
    <n v="78.150000000000006"/>
    <n v="53.118632215723203"/>
    <n v="25.031367784276803"/>
    <n v="0.3202990119549175"/>
    <n v="1"/>
    <n v="78.150000000000006"/>
    <n v="0"/>
    <n v="489"/>
    <x v="0"/>
    <x v="0"/>
    <n v="169.42516268252481"/>
  </r>
  <r>
    <s v="V109"/>
    <x v="58"/>
    <x v="0"/>
    <x v="1"/>
    <s v="Binders"/>
    <s v="OFF-BI-10004656"/>
    <s v="Peel &amp; Stick Add-On Corner Pockets"/>
    <s v="United States"/>
    <s v="CA-2016-126004"/>
    <x v="429"/>
    <d v="2016-12-05T00:00:00"/>
    <s v="First Class"/>
    <n v="1"/>
    <n v="12"/>
    <s v="Winter"/>
    <n v="1.728"/>
    <n v="1.439311135527491"/>
    <n v="0.28868886447250897"/>
    <n v="0.1670653150882575"/>
    <n v="1"/>
    <n v="1.728"/>
    <n v="0.2"/>
    <n v="264"/>
    <x v="0"/>
    <x v="1"/>
    <n v="4.3530450425945686"/>
  </r>
  <r>
    <s v="V140"/>
    <x v="80"/>
    <x v="3"/>
    <x v="1"/>
    <s v="Paper"/>
    <s v="OFF-PA-10001685"/>
    <s v="Easy-staple paper"/>
    <s v="United States"/>
    <s v="CA-2016-126004"/>
    <x v="429"/>
    <d v="2016-12-05T00:00:00"/>
    <s v="First Class"/>
    <n v="1"/>
    <n v="12"/>
    <s v="Winter"/>
    <n v="40.56"/>
    <n v="29.077236984206959"/>
    <n v="11.482763015793044"/>
    <n v="0.2831055970363176"/>
    <n v="4"/>
    <n v="162.24"/>
    <n v="0"/>
    <n v="215"/>
    <x v="0"/>
    <x v="1"/>
    <n v="23.632944530887389"/>
  </r>
  <r>
    <s v="V139"/>
    <x v="2"/>
    <x v="0"/>
    <x v="1"/>
    <s v="Storage"/>
    <s v="OFF-ST-10001418"/>
    <s v="Carina Media Storage Towers in Natural &amp; Black"/>
    <s v="United States"/>
    <s v="CA-2016-126004"/>
    <x v="429"/>
    <d v="2016-12-05T00:00:00"/>
    <s v="First Class"/>
    <n v="1"/>
    <n v="12"/>
    <s v="Winter"/>
    <n v="182.94"/>
    <n v="145.4828015340068"/>
    <n v="37.457198465993201"/>
    <n v="0.20475127618887723"/>
    <n v="3"/>
    <n v="548.81999999999994"/>
    <n v="0"/>
    <n v="249"/>
    <x v="0"/>
    <x v="2"/>
    <n v="61.344788896857388"/>
  </r>
  <r>
    <s v="V114"/>
    <x v="13"/>
    <x v="0"/>
    <x v="1"/>
    <s v="Storage"/>
    <s v="OFF-ST-10000676"/>
    <s v="Fellowes Econo/Stor Drawers"/>
    <s v="United States"/>
    <s v="CA-2016-126004"/>
    <x v="429"/>
    <d v="2016-12-05T00:00:00"/>
    <s v="First Class"/>
    <n v="1"/>
    <n v="12"/>
    <s v="Winter"/>
    <n v="193.86"/>
    <n v="164.2277639648816"/>
    <n v="29.63223603511841"/>
    <n v="0.15285379157700613"/>
    <n v="2"/>
    <n v="387.72"/>
    <n v="0"/>
    <n v="105"/>
    <x v="0"/>
    <x v="0"/>
    <n v="137.07972060082409"/>
  </r>
  <r>
    <s v="V107"/>
    <x v="38"/>
    <x v="3"/>
    <x v="1"/>
    <s v="Envelopes"/>
    <s v="OFF-EN-10001219"/>
    <s v="#10- 4 1/8&quot; x 9 1/2&quot; Security-Tint Envelopes"/>
    <s v="United States"/>
    <s v="CA-2017-100013"/>
    <x v="44"/>
    <d v="2017-11-11T00:00:00"/>
    <s v="Standard Class"/>
    <n v="5"/>
    <n v="11"/>
    <s v="Winter"/>
    <n v="15.28"/>
    <n v="10.10755426023159"/>
    <n v="5.1724457397684098"/>
    <n v="0.33851084684348232"/>
    <n v="2"/>
    <n v="30.56"/>
    <n v="0"/>
    <n v="131"/>
    <x v="0"/>
    <x v="1"/>
    <n v="7.3507531975593201"/>
  </r>
  <r>
    <s v="V016"/>
    <x v="137"/>
    <x v="2"/>
    <x v="0"/>
    <s v="Furnishings"/>
    <s v="FUR-FU-10001424"/>
    <s v="Dax Clear Box Frame"/>
    <s v="United States"/>
    <s v="CA-2017-100013"/>
    <x v="44"/>
    <d v="2017-11-11T00:00:00"/>
    <s v="Standard Class"/>
    <n v="5"/>
    <n v="11"/>
    <s v="Winter"/>
    <n v="8.73"/>
    <n v="6.8680579571173492"/>
    <n v="1.8619420428826512"/>
    <n v="0.21328087547338501"/>
    <n v="1"/>
    <n v="8.73"/>
    <n v="0"/>
    <n v="244"/>
    <x v="0"/>
    <x v="1"/>
    <n v="10.26533177252445"/>
  </r>
  <r>
    <s v="V109"/>
    <x v="58"/>
    <x v="0"/>
    <x v="1"/>
    <s v="Art"/>
    <s v="OFF-AR-10001022"/>
    <s v="SANFORD Liquid Accent Tank-Style Highlighters"/>
    <s v="United States"/>
    <s v="CA-2017-100013"/>
    <x v="44"/>
    <d v="2017-11-11T00:00:00"/>
    <s v="Standard Class"/>
    <n v="5"/>
    <n v="11"/>
    <s v="Winter"/>
    <n v="5.68"/>
    <n v="4.1620029595202359"/>
    <n v="1.5179970404797638"/>
    <n v="0.26725300008446545"/>
    <n v="2"/>
    <n v="11.36"/>
    <n v="0"/>
    <n v="393"/>
    <x v="0"/>
    <x v="1"/>
    <n v="1.639674764498537"/>
  </r>
  <r>
    <s v="V131"/>
    <x v="41"/>
    <x v="4"/>
    <x v="1"/>
    <s v="Art"/>
    <s v="OFF-AR-10000369"/>
    <s v="Design Ebony Sketching Pencil"/>
    <s v="United States"/>
    <s v="CA-2015-132570"/>
    <x v="89"/>
    <d v="2015-11-02T00:00:00"/>
    <s v="Second Class"/>
    <n v="2"/>
    <n v="10"/>
    <s v="Autumn"/>
    <n v="2.78"/>
    <n v="2.16974064324602"/>
    <n v="0.6102593567539798"/>
    <n v="0.21951775422805031"/>
    <n v="2"/>
    <n v="5.56"/>
    <n v="0"/>
    <n v="392"/>
    <x v="0"/>
    <x v="1"/>
    <n v="1.9722984899181291"/>
  </r>
  <r>
    <s v="V132"/>
    <x v="23"/>
    <x v="4"/>
    <x v="1"/>
    <s v="Envelopes"/>
    <s v="OFF-EN-10003055"/>
    <s v="Blue String-Tie &amp; Button Interoffice Envelopes, 10 x 13"/>
    <s v="United States"/>
    <s v="CA-2015-132570"/>
    <x v="89"/>
    <d v="2015-11-02T00:00:00"/>
    <s v="Second Class"/>
    <n v="2"/>
    <n v="10"/>
    <s v="Autumn"/>
    <n v="79.959999999999994"/>
    <n v="63.556290363471362"/>
    <n v="16.403709636528632"/>
    <n v="0.20514894492907246"/>
    <n v="2"/>
    <n v="159.91999999999999"/>
    <n v="0"/>
    <n v="276"/>
    <x v="0"/>
    <x v="2"/>
    <n v="70.769493804416413"/>
  </r>
  <r>
    <s v="V090"/>
    <x v="21"/>
    <x v="3"/>
    <x v="2"/>
    <s v="Copiers"/>
    <s v="TEC-CO-10001046"/>
    <s v="Canon Imageclass D680 Copier / Fax"/>
    <s v="United States"/>
    <s v="CA-2016-153682"/>
    <x v="198"/>
    <d v="2016-06-01T00:00:00"/>
    <s v="First Class"/>
    <n v="2"/>
    <n v="5"/>
    <s v="Summer"/>
    <n v="839.98800000000006"/>
    <n v="678.81094111247921"/>
    <n v="161.17705888752084"/>
    <n v="0.19188019220217531"/>
    <n v="2"/>
    <n v="1679.9760000000001"/>
    <n v="0.4"/>
    <n v="276"/>
    <x v="0"/>
    <x v="0"/>
    <n v="1230.0718549372641"/>
  </r>
  <r>
    <s v="V033"/>
    <x v="74"/>
    <x v="1"/>
    <x v="0"/>
    <s v="Furnishings"/>
    <s v="FUR-FU-10000076"/>
    <s v="24-Hour Round Wall Clock"/>
    <s v="United States"/>
    <s v="CA-2016-144344"/>
    <x v="99"/>
    <d v="2016-10-28T00:00:00"/>
    <s v="Same Day"/>
    <n v="0"/>
    <n v="10"/>
    <s v="Autumn"/>
    <n v="47.951999999999998"/>
    <n v="33.586861332234122"/>
    <n v="14.365138667765876"/>
    <n v="0.29957329554066309"/>
    <n v="3"/>
    <n v="143.85599999999999"/>
    <n v="0.2"/>
    <n v="160"/>
    <x v="0"/>
    <x v="2"/>
    <n v="56.887472926822831"/>
  </r>
  <r>
    <s v="V109"/>
    <x v="58"/>
    <x v="2"/>
    <x v="1"/>
    <s v="Binders"/>
    <s v="OFF-BI-10003719"/>
    <s v="Large Capacity Hanging Post Binders"/>
    <s v="United States"/>
    <s v="CA-2016-144344"/>
    <x v="99"/>
    <d v="2016-10-28T00:00:00"/>
    <s v="Same Day"/>
    <n v="0"/>
    <n v="10"/>
    <s v="Autumn"/>
    <n v="37.424999999999997"/>
    <n v="24.41586535142326"/>
    <n v="13.009134648576737"/>
    <n v="0.34760546823184335"/>
    <n v="5"/>
    <n v="187.125"/>
    <n v="0.7"/>
    <n v="176"/>
    <x v="0"/>
    <x v="2"/>
    <n v="39.148450224753468"/>
  </r>
  <r>
    <s v="V024"/>
    <x v="50"/>
    <x v="0"/>
    <x v="0"/>
    <s v="Furnishings"/>
    <s v="FUR-FU-10003268"/>
    <s v="Eldon Radial Chair Mat for Low to Medium Pile Carpets"/>
    <s v="United States"/>
    <s v="CA-2016-144344"/>
    <x v="99"/>
    <d v="2016-10-28T00:00:00"/>
    <s v="Same Day"/>
    <n v="0"/>
    <n v="10"/>
    <s v="Autumn"/>
    <n v="63.968000000000004"/>
    <n v="43.877982681239807"/>
    <n v="20.090017318760196"/>
    <n v="0.31406355238181899"/>
    <n v="2"/>
    <n v="127.93600000000001"/>
    <n v="0.2"/>
    <n v="482"/>
    <x v="0"/>
    <x v="2"/>
    <n v="70.331475442128095"/>
  </r>
  <r>
    <s v="V003"/>
    <x v="65"/>
    <x v="4"/>
    <x v="0"/>
    <s v="Furnishings"/>
    <s v="FUR-FU-10003553"/>
    <s v="Howard Miller 13-1/2&quot; Diameter Rosebrook Wall Clock"/>
    <s v="United States"/>
    <s v="CA-2016-144344"/>
    <x v="99"/>
    <d v="2016-10-28T00:00:00"/>
    <s v="Same Day"/>
    <n v="0"/>
    <n v="10"/>
    <s v="Autumn"/>
    <n v="165.048"/>
    <n v="138.470318920853"/>
    <n v="26.577681079146998"/>
    <n v="0.16103000993133512"/>
    <n v="3"/>
    <n v="495.14400000000001"/>
    <n v="0.2"/>
    <n v="185"/>
    <x v="0"/>
    <x v="2"/>
    <n v="99.372055102025541"/>
  </r>
  <r>
    <s v="V034"/>
    <x v="3"/>
    <x v="4"/>
    <x v="0"/>
    <s v="Furnishings"/>
    <s v="FUR-FU-10003691"/>
    <s v="Eldon Image Series Desk Accessories, Ebony"/>
    <s v="United States"/>
    <s v="CA-2014-127012"/>
    <x v="430"/>
    <d v="2014-08-15T00:00:00"/>
    <s v="Standard Class"/>
    <n v="4"/>
    <n v="8"/>
    <s v="Autumn"/>
    <n v="12.35"/>
    <n v="9.5647854657380122"/>
    <n v="2.7852145342619874"/>
    <n v="0.22552344406979655"/>
    <n v="1"/>
    <n v="12.35"/>
    <n v="0"/>
    <n v="290"/>
    <x v="0"/>
    <x v="1"/>
    <n v="29.567870569251351"/>
  </r>
  <r>
    <s v="V105"/>
    <x v="85"/>
    <x v="4"/>
    <x v="1"/>
    <s v="Art"/>
    <s v="OFF-AR-10003903"/>
    <s v="Sanford 52201 APSCO Electric Pencil Sharpener"/>
    <s v="United States"/>
    <s v="CA-2014-127012"/>
    <x v="430"/>
    <d v="2014-08-15T00:00:00"/>
    <s v="Standard Class"/>
    <n v="4"/>
    <n v="8"/>
    <s v="Autumn"/>
    <n v="40.97"/>
    <n v="27.48975209699627"/>
    <n v="13.480247903003729"/>
    <n v="0.3290272858922072"/>
    <n v="1"/>
    <n v="40.97"/>
    <n v="0"/>
    <n v="106"/>
    <x v="0"/>
    <x v="0"/>
    <n v="125.23245243279931"/>
  </r>
  <r>
    <s v="V140"/>
    <x v="80"/>
    <x v="4"/>
    <x v="1"/>
    <s v="Fasteners"/>
    <s v="OFF-FA-10004854"/>
    <s v="Vinyl Coated Wire Paper Clips in Organizer Box, 800/Box"/>
    <s v="United States"/>
    <s v="CA-2014-127012"/>
    <x v="430"/>
    <d v="2014-08-15T00:00:00"/>
    <s v="Standard Class"/>
    <n v="4"/>
    <n v="8"/>
    <s v="Autumn"/>
    <n v="22.96"/>
    <n v="15.905542203130061"/>
    <n v="7.05445779686994"/>
    <n v="0.30724990404485802"/>
    <n v="2"/>
    <n v="45.92"/>
    <n v="0"/>
    <n v="184"/>
    <x v="0"/>
    <x v="1"/>
    <n v="13.128709609097159"/>
  </r>
  <r>
    <s v="V060"/>
    <x v="120"/>
    <x v="3"/>
    <x v="2"/>
    <s v="Phones"/>
    <s v="TEC-PH-10003442"/>
    <s v="Samsung Replacement EH64AVFWE Premium Headset"/>
    <s v="United States"/>
    <s v="CA-2016-128727"/>
    <x v="48"/>
    <d v="2016-09-04T00:00:00"/>
    <s v="Standard Class"/>
    <n v="6"/>
    <n v="8"/>
    <s v="Autumn"/>
    <n v="22"/>
    <n v="14.38758626188549"/>
    <n v="7.6124137381145101"/>
    <n v="0.3460188062779323"/>
    <n v="4"/>
    <n v="88"/>
    <n v="0"/>
    <n v="361"/>
    <x v="1"/>
    <x v="1"/>
    <n v="9.8386991009990741"/>
  </r>
  <r>
    <s v="V109"/>
    <x v="58"/>
    <x v="2"/>
    <x v="1"/>
    <s v="Binders"/>
    <s v="OFF-BI-10004519"/>
    <s v="GBC DocuBind P100 Manual Binding Machine"/>
    <s v="United States"/>
    <s v="US-2016-162859"/>
    <x v="431"/>
    <d v="2016-02-22T00:00:00"/>
    <s v="Standard Class"/>
    <n v="7"/>
    <n v="2"/>
    <s v="Spring"/>
    <n v="398.35199999999998"/>
    <n v="331.29280498297697"/>
    <n v="67.059195017023001"/>
    <n v="0.16834155474811976"/>
    <n v="3"/>
    <n v="1195.056"/>
    <n v="0.2"/>
    <n v="497"/>
    <x v="1"/>
    <x v="0"/>
    <n v="177.82781030054241"/>
  </r>
  <r>
    <s v="V112"/>
    <x v="53"/>
    <x v="4"/>
    <x v="1"/>
    <s v="Fasteners"/>
    <s v="OFF-FA-10000304"/>
    <s v="Advantus Push Pins"/>
    <s v="United States"/>
    <s v="US-2016-162859"/>
    <x v="431"/>
    <d v="2016-02-22T00:00:00"/>
    <s v="Standard Class"/>
    <n v="7"/>
    <n v="2"/>
    <s v="Spring"/>
    <n v="8.7200000000000006"/>
    <n v="6.7594640885381523"/>
    <n v="1.9605359114618484"/>
    <n v="0.22483209993828535"/>
    <n v="4"/>
    <n v="34.880000000000003"/>
    <n v="0"/>
    <n v="499"/>
    <x v="1"/>
    <x v="1"/>
    <n v="3.7251856329584441"/>
  </r>
  <r>
    <s v="V121"/>
    <x v="7"/>
    <x v="2"/>
    <x v="1"/>
    <s v="Envelopes"/>
    <s v="OFF-EN-10004955"/>
    <s v="Fashion Color Clasp Envelopes"/>
    <s v="United States"/>
    <s v="CA-2017-133641"/>
    <x v="304"/>
    <d v="2017-05-21T00:00:00"/>
    <s v="Standard Class"/>
    <n v="7"/>
    <n v="5"/>
    <s v="Summer"/>
    <n v="48.69"/>
    <n v="33.720069004798681"/>
    <n v="14.969930995201317"/>
    <n v="0.30745391240914599"/>
    <n v="9"/>
    <n v="438.21"/>
    <n v="0"/>
    <n v="358"/>
    <x v="1"/>
    <x v="1"/>
    <n v="19.744647173348021"/>
  </r>
  <r>
    <s v="V031"/>
    <x v="18"/>
    <x v="2"/>
    <x v="0"/>
    <s v="Tables"/>
    <s v="FUR-TA-10004619"/>
    <s v="Hon Non-Folding Utility Tables"/>
    <s v="United States"/>
    <s v="CA-2014-168494"/>
    <x v="432"/>
    <d v="2014-12-14T00:00:00"/>
    <s v="Second Class"/>
    <n v="2"/>
    <n v="12"/>
    <s v="Winter"/>
    <n v="764.68799999999999"/>
    <n v="641.65255317949232"/>
    <n v="123.03544682050767"/>
    <n v="0.16089626987805181"/>
    <n v="6"/>
    <n v="4588.1279999999997"/>
    <n v="0.2"/>
    <n v="492"/>
    <x v="0"/>
    <x v="0"/>
    <n v="266.00476869184132"/>
  </r>
  <r>
    <s v="V002"/>
    <x v="60"/>
    <x v="1"/>
    <x v="0"/>
    <s v="Tables"/>
    <s v="FUR-TA-10003473"/>
    <s v="Bretford Rectangular Conference Table Tops"/>
    <s v="United States"/>
    <s v="CA-2014-168494"/>
    <x v="432"/>
    <d v="2014-12-14T00:00:00"/>
    <s v="Second Class"/>
    <n v="2"/>
    <n v="12"/>
    <s v="Winter"/>
    <n v="3610.848"/>
    <n v="2545.3477881135809"/>
    <n v="1065.500211886419"/>
    <n v="0.29508309734622423"/>
    <n v="12"/>
    <n v="43330.175999999999"/>
    <n v="0.2"/>
    <n v="146"/>
    <x v="0"/>
    <x v="0"/>
    <n v="899.40977660929639"/>
  </r>
  <r>
    <s v="V012"/>
    <x v="19"/>
    <x v="1"/>
    <x v="0"/>
    <s v="Bookcases"/>
    <s v="FUR-BO-10004467"/>
    <s v="Bestar Classic Bookcase"/>
    <s v="United States"/>
    <s v="CA-2014-168494"/>
    <x v="432"/>
    <d v="2014-12-14T00:00:00"/>
    <s v="Second Class"/>
    <n v="2"/>
    <n v="12"/>
    <s v="Winter"/>
    <n v="254.97450000000001"/>
    <n v="193.16279837319891"/>
    <n v="61.811701626801096"/>
    <n v="0.24242307221624551"/>
    <n v="3"/>
    <n v="764.92349999999999"/>
    <n v="0.15"/>
    <n v="440"/>
    <x v="0"/>
    <x v="2"/>
    <n v="122.2716918217874"/>
  </r>
  <r>
    <s v="V107"/>
    <x v="38"/>
    <x v="2"/>
    <x v="1"/>
    <s v="Art"/>
    <s v="OFF-AR-10002280"/>
    <s v="Staples in misc. colors"/>
    <s v="United States"/>
    <s v="CA-2017-115602"/>
    <x v="404"/>
    <d v="2017-12-24T00:00:00"/>
    <s v="Standard Class"/>
    <n v="6"/>
    <n v="12"/>
    <s v="Winter"/>
    <n v="38.82"/>
    <n v="29.841414462425821"/>
    <n v="8.9785855375741797"/>
    <n v="0.23128762332751621"/>
    <n v="6"/>
    <n v="232.92000000000002"/>
    <n v="0"/>
    <n v="193"/>
    <x v="1"/>
    <x v="1"/>
    <n v="16.46993114739707"/>
  </r>
  <r>
    <s v="V048"/>
    <x v="99"/>
    <x v="0"/>
    <x v="0"/>
    <s v="Chairs"/>
    <s v="FUR-CH-10001708"/>
    <s v="Office Star - Contemporary Swivel Chair with Padded Adjustable Arms and Flex Back"/>
    <s v="United States"/>
    <s v="CA-2017-115602"/>
    <x v="404"/>
    <d v="2017-12-24T00:00:00"/>
    <s v="Standard Class"/>
    <n v="6"/>
    <n v="12"/>
    <s v="Winter"/>
    <n v="1141.9380000000001"/>
    <n v="750.28726436150669"/>
    <n v="391.65073563849342"/>
    <n v="0.34297022748913986"/>
    <n v="9"/>
    <n v="10277.442000000001"/>
    <n v="0.1"/>
    <n v="323"/>
    <x v="1"/>
    <x v="0"/>
    <n v="452.15234474381901"/>
  </r>
  <r>
    <s v="V133"/>
    <x v="42"/>
    <x v="2"/>
    <x v="1"/>
    <s v="Appliances"/>
    <s v="OFF-AP-10000891"/>
    <s v="Kensington 7 Outlet MasterPiece HOMEOFFICE Power Control Center"/>
    <s v="United States"/>
    <s v="CA-2017-115602"/>
    <x v="404"/>
    <d v="2017-12-24T00:00:00"/>
    <s v="Standard Class"/>
    <n v="6"/>
    <n v="12"/>
    <s v="Winter"/>
    <n v="1704.56"/>
    <n v="1298.8146387612239"/>
    <n v="405.74536123877601"/>
    <n v="0.23803524735930448"/>
    <n v="13"/>
    <n v="22159.279999999999"/>
    <n v="0"/>
    <n v="378"/>
    <x v="1"/>
    <x v="0"/>
    <n v="679.80377630019086"/>
  </r>
  <r>
    <s v="V123"/>
    <x v="14"/>
    <x v="3"/>
    <x v="1"/>
    <s v="Art"/>
    <s v="OFF-AR-10000462"/>
    <s v="Sanford Pocket Accent Highlighters"/>
    <s v="United States"/>
    <s v="CA-2017-115602"/>
    <x v="404"/>
    <d v="2017-12-24T00:00:00"/>
    <s v="Standard Class"/>
    <n v="6"/>
    <n v="12"/>
    <s v="Winter"/>
    <n v="3.2"/>
    <n v="2.282123242990679"/>
    <n v="0.91787675700932114"/>
    <n v="0.28683648656541283"/>
    <n v="2"/>
    <n v="6.4"/>
    <n v="0"/>
    <n v="102"/>
    <x v="1"/>
    <x v="0"/>
    <n v="4.0265783654777332"/>
  </r>
  <r>
    <s v="V055"/>
    <x v="100"/>
    <x v="4"/>
    <x v="2"/>
    <s v="Phones"/>
    <s v="TEC-PH-10004165"/>
    <s v="Mitel MiVoice 5330e IP Phone"/>
    <s v="United States"/>
    <s v="CA-2015-154956"/>
    <x v="433"/>
    <d v="2015-07-09T00:00:00"/>
    <s v="Standard Class"/>
    <n v="5"/>
    <n v="7"/>
    <s v="Summer"/>
    <n v="1099.96"/>
    <n v="788.03095344415601"/>
    <n v="311.92904655584402"/>
    <n v="0.28358217258431578"/>
    <n v="4"/>
    <n v="4399.84"/>
    <n v="0"/>
    <n v="228"/>
    <x v="0"/>
    <x v="0"/>
    <n v="495.06686618150661"/>
  </r>
  <r>
    <s v="V108"/>
    <x v="76"/>
    <x v="2"/>
    <x v="1"/>
    <s v="Art"/>
    <s v="OFF-AR-10003958"/>
    <s v="Newell 337"/>
    <s v="United States"/>
    <s v="CA-2017-144638"/>
    <x v="434"/>
    <d v="2017-03-14T00:00:00"/>
    <s v="Standard Class"/>
    <n v="4"/>
    <n v="3"/>
    <s v="Spring"/>
    <n v="5.2480000000000002"/>
    <n v="4.2560899168867801"/>
    <n v="0.99191008311322015"/>
    <n v="0.18900725669078128"/>
    <n v="2"/>
    <n v="10.496"/>
    <n v="0.2"/>
    <n v="422"/>
    <x v="0"/>
    <x v="2"/>
    <n v="132.5509689941303"/>
  </r>
  <r>
    <s v="V062"/>
    <x v="45"/>
    <x v="3"/>
    <x v="2"/>
    <s v="Phones"/>
    <s v="TEC-PH-10000149"/>
    <s v="Cisco SPA525G2 IP Phone - Wireless"/>
    <s v="United States"/>
    <s v="CA-2017-144638"/>
    <x v="434"/>
    <d v="2017-03-14T00:00:00"/>
    <s v="Standard Class"/>
    <n v="4"/>
    <n v="3"/>
    <s v="Spring"/>
    <n v="35.909999999999997"/>
    <n v="25.49431868087801"/>
    <n v="10.415681319121987"/>
    <n v="0.29004960509947059"/>
    <n v="3"/>
    <n v="107.72999999999999"/>
    <n v="0.4"/>
    <n v="348"/>
    <x v="0"/>
    <x v="2"/>
    <n v="49.962702889255297"/>
  </r>
  <r>
    <s v="V019"/>
    <x v="56"/>
    <x v="1"/>
    <x v="0"/>
    <s v="Furnishings"/>
    <s v="FUR-FU-10003724"/>
    <s v="Westinghouse Clip-On Gooseneck Lamps"/>
    <s v="United States"/>
    <s v="CA-2017-144638"/>
    <x v="434"/>
    <d v="2017-03-14T00:00:00"/>
    <s v="Standard Class"/>
    <n v="4"/>
    <n v="3"/>
    <s v="Spring"/>
    <n v="6.6959999999999997"/>
    <n v="4.4444382220961414"/>
    <n v="2.2515617779038584"/>
    <n v="0.33625474580404097"/>
    <n v="1"/>
    <n v="6.6959999999999997"/>
    <n v="0.2"/>
    <n v="328"/>
    <x v="0"/>
    <x v="1"/>
    <n v="21.143340866570728"/>
  </r>
  <r>
    <s v="V027"/>
    <x v="40"/>
    <x v="3"/>
    <x v="0"/>
    <s v="Furnishings"/>
    <s v="FUR-FU-10003535"/>
    <s v="Howard Miller Distant Time Traveler Alarm Clock"/>
    <s v="United States"/>
    <s v="CA-2017-144638"/>
    <x v="434"/>
    <d v="2017-03-14T00:00:00"/>
    <s v="Standard Class"/>
    <n v="4"/>
    <n v="3"/>
    <s v="Spring"/>
    <n v="43.872"/>
    <n v="33.122090247457841"/>
    <n v="10.749909752542159"/>
    <n v="0.2450289422078355"/>
    <n v="2"/>
    <n v="87.744"/>
    <n v="0.2"/>
    <n v="426"/>
    <x v="0"/>
    <x v="2"/>
    <n v="94.567865891115474"/>
  </r>
  <r>
    <s v="V114"/>
    <x v="13"/>
    <x v="2"/>
    <x v="1"/>
    <s v="Binders"/>
    <s v="OFF-BI-10001575"/>
    <s v="GBC Linen Binding Covers"/>
    <s v="United States"/>
    <s v="US-2016-168620"/>
    <x v="435"/>
    <d v="2016-12-28T00:00:00"/>
    <s v="Second Class"/>
    <n v="4"/>
    <n v="12"/>
    <s v="Winter"/>
    <n v="27.882000000000001"/>
    <n v="23.142579685335349"/>
    <n v="4.7394203146646525"/>
    <n v="0.16998136126047816"/>
    <n v="3"/>
    <n v="83.646000000000001"/>
    <n v="0.7"/>
    <n v="230"/>
    <x v="0"/>
    <x v="1"/>
    <n v="14.716858709203761"/>
  </r>
  <r>
    <s v="V125"/>
    <x v="64"/>
    <x v="4"/>
    <x v="1"/>
    <s v="Storage"/>
    <s v="OFF-ST-10003716"/>
    <s v="Tennsco Double-Tier Lockers"/>
    <s v="United States"/>
    <s v="US-2016-168620"/>
    <x v="435"/>
    <d v="2016-12-28T00:00:00"/>
    <s v="Second Class"/>
    <n v="4"/>
    <n v="12"/>
    <s v="Winter"/>
    <n v="540.048"/>
    <n v="396.29110659928261"/>
    <n v="143.75689340071739"/>
    <n v="0.26619280767768305"/>
    <n v="3"/>
    <n v="1620.144"/>
    <n v="0.2"/>
    <n v="327"/>
    <x v="0"/>
    <x v="0"/>
    <n v="389.9035140799308"/>
  </r>
  <r>
    <s v="V075"/>
    <x v="101"/>
    <x v="3"/>
    <x v="2"/>
    <s v="Accessories"/>
    <s v="TEC-AC-10004469"/>
    <s v="Microsoft Sculpt Comfort Mouse"/>
    <s v="United States"/>
    <s v="US-2016-168620"/>
    <x v="435"/>
    <d v="2016-12-28T00:00:00"/>
    <s v="Second Class"/>
    <n v="4"/>
    <n v="12"/>
    <s v="Winter"/>
    <n v="255.68"/>
    <n v="197.008171459349"/>
    <n v="58.671828540651006"/>
    <n v="0.22947367232732716"/>
    <n v="8"/>
    <n v="2045.44"/>
    <n v="0.2"/>
    <n v="276"/>
    <x v="0"/>
    <x v="2"/>
    <n v="66.641900908262414"/>
  </r>
  <r>
    <s v="V094"/>
    <x v="105"/>
    <x v="1"/>
    <x v="2"/>
    <s v="Phones"/>
    <s v="TEC-PH-10004586"/>
    <s v="Wilson SignalBoost 841262 DB PRO Amplifier Kit"/>
    <s v="United States"/>
    <s v="CA-2017-117079"/>
    <x v="436"/>
    <d v="2017-10-27T00:00:00"/>
    <s v="Standard Class"/>
    <n v="4"/>
    <n v="10"/>
    <s v="Autumn"/>
    <n v="863.88"/>
    <n v="564.81451428984462"/>
    <n v="299.06548571015537"/>
    <n v="0.34618869022335902"/>
    <n v="3"/>
    <n v="2591.64"/>
    <n v="0.2"/>
    <n v="422"/>
    <x v="0"/>
    <x v="0"/>
    <n v="504.27269300118428"/>
  </r>
  <r>
    <s v="V140"/>
    <x v="80"/>
    <x v="3"/>
    <x v="1"/>
    <s v="Binders"/>
    <s v="OFF-BI-10004236"/>
    <s v="XtraLife ClearVue Slant-D Ring Binder, White, 3&quot;"/>
    <s v="United States"/>
    <s v="US-2016-144393"/>
    <x v="99"/>
    <d v="2016-11-04T00:00:00"/>
    <s v="Standard Class"/>
    <n v="7"/>
    <n v="10"/>
    <s v="Autumn"/>
    <n v="17.616"/>
    <n v="13.68829056503723"/>
    <n v="3.9277094349627699"/>
    <n v="0.22296261551786842"/>
    <n v="4"/>
    <n v="70.463999999999999"/>
    <n v="0.7"/>
    <n v="410"/>
    <x v="1"/>
    <x v="1"/>
    <n v="26.004280157098929"/>
  </r>
  <r>
    <s v="V108"/>
    <x v="76"/>
    <x v="3"/>
    <x v="1"/>
    <s v="Binders"/>
    <s v="OFF-BI-10001634"/>
    <s v="Wilson Jones Active Use Binders"/>
    <s v="United States"/>
    <s v="CA-2017-105053"/>
    <x v="437"/>
    <d v="2017-07-09T00:00:00"/>
    <s v="Second Class"/>
    <n v="2"/>
    <n v="7"/>
    <s v="Summer"/>
    <n v="17.472000000000001"/>
    <n v="11.96596816781517"/>
    <n v="5.5060318321848314"/>
    <n v="0.31513460577980945"/>
    <n v="3"/>
    <n v="52.416000000000004"/>
    <n v="0.2"/>
    <n v="487"/>
    <x v="0"/>
    <x v="1"/>
    <n v="14.745669502151021"/>
  </r>
  <r>
    <s v="V071"/>
    <x v="114"/>
    <x v="3"/>
    <x v="2"/>
    <s v="Phones"/>
    <s v="TEC-PH-10000215"/>
    <s v="Plantronics Cordless Phone Headset with In-line Volume - M214C"/>
    <s v="United States"/>
    <s v="CA-2016-155992"/>
    <x v="393"/>
    <d v="2016-10-02T00:00:00"/>
    <s v="First Class"/>
    <n v="1"/>
    <n v="10"/>
    <s v="Autumn"/>
    <n v="69.900000000000006"/>
    <n v="46.715676848894972"/>
    <n v="23.184323151105033"/>
    <n v="0.33167844279120218"/>
    <n v="2"/>
    <n v="139.80000000000001"/>
    <n v="0"/>
    <n v="130"/>
    <x v="0"/>
    <x v="2"/>
    <n v="116.2667665328317"/>
  </r>
  <r>
    <s v="V038"/>
    <x v="139"/>
    <x v="1"/>
    <x v="0"/>
    <s v="Furnishings"/>
    <s v="FUR-FU-10003724"/>
    <s v="Westinghouse Clip-On Gooseneck Lamps"/>
    <s v="United States"/>
    <s v="CA-2016-155992"/>
    <x v="393"/>
    <d v="2016-10-02T00:00:00"/>
    <s v="First Class"/>
    <n v="1"/>
    <n v="10"/>
    <s v="Autumn"/>
    <n v="41.85"/>
    <n v="34.316249915085443"/>
    <n v="7.5337500849145584"/>
    <n v="0.18001792317597512"/>
    <n v="5"/>
    <n v="209.25"/>
    <n v="0"/>
    <n v="165"/>
    <x v="0"/>
    <x v="1"/>
    <n v="21.143340866570728"/>
  </r>
  <r>
    <s v="V108"/>
    <x v="76"/>
    <x v="3"/>
    <x v="1"/>
    <s v="Art"/>
    <s v="OFF-AR-10000422"/>
    <s v="Pencil and Crayon Sharpener"/>
    <s v="United States"/>
    <s v="CA-2017-110380"/>
    <x v="264"/>
    <d v="2017-09-07T00:00:00"/>
    <s v="Standard Class"/>
    <n v="5"/>
    <n v="9"/>
    <s v="Autumn"/>
    <n v="6.57"/>
    <n v="5.0079990951556308"/>
    <n v="1.5620009048443695"/>
    <n v="0.23774747410112168"/>
    <n v="3"/>
    <n v="19.71"/>
    <n v="0"/>
    <n v="305"/>
    <x v="0"/>
    <x v="1"/>
    <n v="4.4000292044485354"/>
  </r>
  <r>
    <s v="V132"/>
    <x v="23"/>
    <x v="4"/>
    <x v="1"/>
    <s v="Storage"/>
    <s v="OFF-ST-10003306"/>
    <s v="Letter Size Cart"/>
    <s v="United States"/>
    <s v="US-2014-167738"/>
    <x v="163"/>
    <d v="2014-12-29T00:00:00"/>
    <s v="Standard Class"/>
    <n v="5"/>
    <n v="12"/>
    <s v="Winter"/>
    <n v="142.86000000000001"/>
    <n v="98.358220807607296"/>
    <n v="44.501779192392718"/>
    <n v="0.31150622422226454"/>
    <n v="1"/>
    <n v="142.86000000000001"/>
    <n v="0"/>
    <n v="200"/>
    <x v="0"/>
    <x v="0"/>
    <n v="349.07905416190681"/>
  </r>
  <r>
    <s v="V001"/>
    <x v="112"/>
    <x v="4"/>
    <x v="0"/>
    <s v="Chairs"/>
    <s v="FUR-CH-10001146"/>
    <s v="Global Value Mid-Back Manager's Chair, Gray"/>
    <s v="United States"/>
    <s v="US-2014-167738"/>
    <x v="163"/>
    <d v="2014-12-29T00:00:00"/>
    <s v="Standard Class"/>
    <n v="5"/>
    <n v="12"/>
    <s v="Winter"/>
    <n v="292.27199999999999"/>
    <n v="243.68822737931981"/>
    <n v="48.583772620680179"/>
    <n v="0.16622794048242795"/>
    <n v="6"/>
    <n v="1753.6320000000001"/>
    <n v="0.2"/>
    <n v="419"/>
    <x v="0"/>
    <x v="2"/>
    <n v="98.517716256519066"/>
  </r>
  <r>
    <s v="V008"/>
    <x v="0"/>
    <x v="1"/>
    <x v="0"/>
    <s v="Furnishings"/>
    <s v="FUR-FU-10000246"/>
    <s v="Aluminum Document Frame"/>
    <s v="United States"/>
    <s v="CA-2017-121412"/>
    <x v="397"/>
    <d v="2017-09-27T00:00:00"/>
    <s v="Standard Class"/>
    <n v="4"/>
    <n v="9"/>
    <s v="Autumn"/>
    <n v="29.327999999999999"/>
    <n v="24.2323401446254"/>
    <n v="5.0956598553745991"/>
    <n v="0.17374726730000678"/>
    <n v="3"/>
    <n v="87.983999999999995"/>
    <n v="0.2"/>
    <n v="130"/>
    <x v="0"/>
    <x v="1"/>
    <n v="26.7168439752902"/>
  </r>
  <r>
    <s v="V112"/>
    <x v="53"/>
    <x v="1"/>
    <x v="1"/>
    <s v="Paper"/>
    <s v="OFF-PA-10002870"/>
    <s v="Ampad Phone Message Book, Recycled, 400 Message Capacity, 5 ¾ x 11"/>
    <s v="United States"/>
    <s v="CA-2017-100426"/>
    <x v="400"/>
    <d v="2017-06-08T00:00:00"/>
    <s v="Standard Class"/>
    <n v="4"/>
    <n v="6"/>
    <s v="Summer"/>
    <n v="12.48"/>
    <n v="8.6686712590995079"/>
    <n v="3.8113287409004926"/>
    <n v="0.30539493116189842"/>
    <n v="2"/>
    <n v="24.96"/>
    <n v="0"/>
    <n v="472"/>
    <x v="0"/>
    <x v="1"/>
    <n v="12.48"/>
  </r>
  <r>
    <s v="V100"/>
    <x v="17"/>
    <x v="3"/>
    <x v="1"/>
    <s v="Storage"/>
    <s v="OFF-ST-10000563"/>
    <s v="Fellowes Bankers Box Stor/Drawer Steel Plus"/>
    <s v="United States"/>
    <s v="US-2016-103646"/>
    <x v="438"/>
    <d v="2016-04-26T00:00:00"/>
    <s v="Standard Class"/>
    <n v="5"/>
    <n v="4"/>
    <s v="Spring"/>
    <n v="102.336"/>
    <n v="86.69799581951267"/>
    <n v="15.638004180487329"/>
    <n v="0.15281039106949001"/>
    <n v="4"/>
    <n v="409.34399999999999"/>
    <n v="0.2"/>
    <n v="290"/>
    <x v="0"/>
    <x v="2"/>
    <n v="69.395773811588057"/>
  </r>
  <r>
    <s v="V114"/>
    <x v="13"/>
    <x v="1"/>
    <x v="1"/>
    <s v="Appliances"/>
    <s v="OFF-AP-10004487"/>
    <s v="Kensington 4 Outlet MasterPiece Compact Power Control Center"/>
    <s v="United States"/>
    <s v="US-2016-103646"/>
    <x v="438"/>
    <d v="2016-04-26T00:00:00"/>
    <s v="Standard Class"/>
    <n v="5"/>
    <n v="4"/>
    <s v="Spring"/>
    <n v="48.792000000000002"/>
    <n v="39.140757383031229"/>
    <n v="9.6512426169687728"/>
    <n v="0.19780379195295894"/>
    <n v="3"/>
    <n v="146.376"/>
    <n v="0.8"/>
    <n v="165"/>
    <x v="0"/>
    <x v="0"/>
    <n v="272.38009414716612"/>
  </r>
  <r>
    <s v="V140"/>
    <x v="80"/>
    <x v="2"/>
    <x v="1"/>
    <s v="Binders"/>
    <s v="OFF-BI-10002854"/>
    <s v="Performers Binder/Pad Holder, Black"/>
    <s v="United States"/>
    <s v="US-2016-103646"/>
    <x v="438"/>
    <d v="2016-04-26T00:00:00"/>
    <s v="Standard Class"/>
    <n v="5"/>
    <n v="4"/>
    <s v="Spring"/>
    <n v="44.847999999999999"/>
    <n v="32.75335149709894"/>
    <n v="12.094648502901059"/>
    <n v="0.2696808888445652"/>
    <n v="8"/>
    <n v="358.78399999999999"/>
    <n v="0.8"/>
    <n v="402"/>
    <x v="0"/>
    <x v="2"/>
    <n v="59.399229301758261"/>
  </r>
  <r>
    <s v="V141"/>
    <x v="67"/>
    <x v="1"/>
    <x v="1"/>
    <s v="Paper"/>
    <s v="OFF-PA-10004621"/>
    <s v="Xerox 212"/>
    <s v="United States"/>
    <s v="CA-2016-119186"/>
    <x v="439"/>
    <d v="2016-05-26T00:00:00"/>
    <s v="Same Day"/>
    <n v="0"/>
    <n v="5"/>
    <s v="Summer"/>
    <n v="10.368"/>
    <n v="6.7437847511090014"/>
    <n v="3.6242152488909989"/>
    <n v="0.34955779792544356"/>
    <n v="2"/>
    <n v="20.736000000000001"/>
    <n v="0.2"/>
    <n v="334"/>
    <x v="0"/>
    <x v="1"/>
    <n v="9.751833585829603"/>
  </r>
  <r>
    <s v="V002"/>
    <x v="60"/>
    <x v="3"/>
    <x v="0"/>
    <s v="Chairs"/>
    <s v="FUR-CH-10001973"/>
    <s v="Office Star Flex Back Scooter Chair with White Frame"/>
    <s v="United States"/>
    <s v="CA-2016-119186"/>
    <x v="439"/>
    <d v="2016-05-26T00:00:00"/>
    <s v="Same Day"/>
    <n v="0"/>
    <n v="5"/>
    <s v="Summer"/>
    <n v="388.43"/>
    <n v="261.09064628787331"/>
    <n v="127.33935371212669"/>
    <n v="0.32783089285618178"/>
    <n v="5"/>
    <n v="1942.15"/>
    <n v="0.3"/>
    <n v="377"/>
    <x v="0"/>
    <x v="0"/>
    <n v="152.22591316292281"/>
  </r>
  <r>
    <s v="V138"/>
    <x v="12"/>
    <x v="1"/>
    <x v="1"/>
    <s v="Paper"/>
    <s v="OFF-PA-10004040"/>
    <s v="Universal Premium White Copier/Laser Paper (20Lb. and 87 Bright)"/>
    <s v="United States"/>
    <s v="CA-2016-119186"/>
    <x v="439"/>
    <d v="2016-05-26T00:00:00"/>
    <s v="Same Day"/>
    <n v="0"/>
    <n v="5"/>
    <s v="Summer"/>
    <n v="14.352"/>
    <n v="11.494079035416259"/>
    <n v="2.8579209645837409"/>
    <n v="0.19913050199162075"/>
    <n v="3"/>
    <n v="43.055999999999997"/>
    <n v="0.2"/>
    <n v="301"/>
    <x v="0"/>
    <x v="1"/>
    <n v="11.30204179783458"/>
  </r>
  <r>
    <s v="V055"/>
    <x v="100"/>
    <x v="1"/>
    <x v="2"/>
    <s v="Accessories"/>
    <s v="TEC-AC-10000580"/>
    <s v="Logitech G13 Programmable Gameboard with LCD Display"/>
    <s v="United States"/>
    <s v="CA-2016-119186"/>
    <x v="439"/>
    <d v="2016-05-26T00:00:00"/>
    <s v="Same Day"/>
    <n v="0"/>
    <n v="5"/>
    <s v="Summer"/>
    <n v="63.991999999999997"/>
    <n v="43.884482351195828"/>
    <n v="20.107517648804169"/>
    <n v="0.31421924066764861"/>
    <n v="1"/>
    <n v="63.991999999999997"/>
    <n v="0.2"/>
    <n v="449"/>
    <x v="0"/>
    <x v="0"/>
    <n v="170.49945587694211"/>
  </r>
  <r>
    <s v="V135"/>
    <x v="51"/>
    <x v="3"/>
    <x v="1"/>
    <s v="Art"/>
    <s v="OFF-AR-10004022"/>
    <s v="Panasonic KP-380BK Classic Electric Pencil Sharpener"/>
    <s v="United States"/>
    <s v="CA-2016-148698"/>
    <x v="440"/>
    <d v="2016-05-07T00:00:00"/>
    <s v="Standard Class"/>
    <n v="5"/>
    <n v="5"/>
    <s v="Summer"/>
    <n v="86.352000000000004"/>
    <n v="64.927842292593056"/>
    <n v="21.424157707406948"/>
    <n v="0.24810262307076789"/>
    <n v="3"/>
    <n v="259.05600000000004"/>
    <n v="0.2"/>
    <n v="324"/>
    <x v="0"/>
    <x v="2"/>
    <n v="47.004075170847337"/>
  </r>
  <r>
    <s v="V090"/>
    <x v="21"/>
    <x v="1"/>
    <x v="2"/>
    <s v="Accessories"/>
    <s v="TEC-AC-10004209"/>
    <s v="Memorex Froggy Flash Drive 4 GB"/>
    <s v="United States"/>
    <s v="CA-2014-163293"/>
    <x v="78"/>
    <d v="2014-09-11T00:00:00"/>
    <s v="First Class"/>
    <n v="3"/>
    <n v="9"/>
    <s v="Autumn"/>
    <n v="32.97"/>
    <n v="27.135732926199889"/>
    <n v="5.8342670738001097"/>
    <n v="0.17695684178950893"/>
    <n v="3"/>
    <n v="98.91"/>
    <n v="0"/>
    <n v="182"/>
    <x v="0"/>
    <x v="1"/>
    <n v="10.609762165100589"/>
  </r>
  <r>
    <s v="V051"/>
    <x v="87"/>
    <x v="2"/>
    <x v="2"/>
    <s v="Accessories"/>
    <s v="TEC-AC-10000023"/>
    <s v="Maxell 74 Minute CD-R Spindle, 50/Pack"/>
    <s v="United States"/>
    <s v="CA-2014-163293"/>
    <x v="78"/>
    <d v="2014-09-11T00:00:00"/>
    <s v="First Class"/>
    <n v="3"/>
    <n v="9"/>
    <s v="Autumn"/>
    <n v="83.88"/>
    <n v="66.238673475926035"/>
    <n v="17.641326524073961"/>
    <n v="0.21031624373001861"/>
    <n v="4"/>
    <n v="335.52"/>
    <n v="0"/>
    <n v="145"/>
    <x v="0"/>
    <x v="2"/>
    <n v="97.685093693971552"/>
  </r>
  <r>
    <s v="V081"/>
    <x v="127"/>
    <x v="3"/>
    <x v="2"/>
    <s v="Phones"/>
    <s v="TEC-PH-10003505"/>
    <s v="Geemarc AmpliPOWER60"/>
    <s v="United States"/>
    <s v="CA-2016-160815"/>
    <x v="64"/>
    <d v="2016-09-06T00:00:00"/>
    <s v="First Class"/>
    <n v="1"/>
    <n v="9"/>
    <s v="Autumn"/>
    <n v="278.39999999999998"/>
    <n v="230.14177659696739"/>
    <n v="48.258223403032588"/>
    <n v="0.17334131969480099"/>
    <n v="3"/>
    <n v="835.19999999999993"/>
    <n v="0"/>
    <n v="188"/>
    <x v="0"/>
    <x v="0"/>
    <n v="194.6750090698948"/>
  </r>
  <r>
    <s v="V109"/>
    <x v="58"/>
    <x v="4"/>
    <x v="1"/>
    <s v="Labels"/>
    <s v="OFF-LA-10000121"/>
    <s v="Avery 48"/>
    <s v="United States"/>
    <s v="CA-2017-122154"/>
    <x v="359"/>
    <d v="2017-04-11T00:00:00"/>
    <s v="First Class"/>
    <n v="2"/>
    <n v="4"/>
    <s v="Spring"/>
    <n v="15.12"/>
    <n v="10.356849004300861"/>
    <n v="4.7631509956991387"/>
    <n v="0.31502321400126582"/>
    <n v="3"/>
    <n v="45.36"/>
    <n v="0.2"/>
    <n v="285"/>
    <x v="0"/>
    <x v="1"/>
    <n v="22.99284236452727"/>
  </r>
  <r>
    <s v="V101"/>
    <x v="26"/>
    <x v="0"/>
    <x v="1"/>
    <s v="Binders"/>
    <s v="OFF-BI-10002026"/>
    <s v="Avery Arch Ring Binders"/>
    <s v="United States"/>
    <s v="CA-2017-122154"/>
    <x v="359"/>
    <d v="2017-04-11T00:00:00"/>
    <s v="First Class"/>
    <n v="2"/>
    <n v="4"/>
    <s v="Spring"/>
    <n v="17.43"/>
    <n v="11.46034569252665"/>
    <n v="5.9696543074733501"/>
    <n v="0.34249307558653758"/>
    <n v="1"/>
    <n v="17.43"/>
    <n v="0.7"/>
    <n v="474"/>
    <x v="0"/>
    <x v="2"/>
    <n v="114.0797613244617"/>
  </r>
  <r>
    <s v="V121"/>
    <x v="7"/>
    <x v="4"/>
    <x v="1"/>
    <s v="Paper"/>
    <s v="OFF-PA-10000994"/>
    <s v="Xerox 1915"/>
    <s v="United States"/>
    <s v="CA-2017-122154"/>
    <x v="359"/>
    <d v="2017-04-11T00:00:00"/>
    <s v="First Class"/>
    <n v="2"/>
    <n v="4"/>
    <s v="Spring"/>
    <n v="251.64"/>
    <n v="205.00201208488491"/>
    <n v="46.637987915115076"/>
    <n v="0.18533614653916342"/>
    <n v="3"/>
    <n v="754.92"/>
    <n v="0.2"/>
    <n v="288"/>
    <x v="0"/>
    <x v="0"/>
    <n v="197.49069554032161"/>
  </r>
  <r>
    <s v="V105"/>
    <x v="85"/>
    <x v="0"/>
    <x v="1"/>
    <s v="Binders"/>
    <s v="OFF-BI-10002813"/>
    <s v="Avery Reinforcements for Hole-Punch Pages"/>
    <s v="United States"/>
    <s v="US-2015-149692"/>
    <x v="401"/>
    <d v="2015-12-12T00:00:00"/>
    <s v="Standard Class"/>
    <n v="6"/>
    <n v="12"/>
    <s v="Winter"/>
    <n v="2.7719999999999998"/>
    <n v="2.0791079006447082"/>
    <n v="0.69289209935529161"/>
    <n v="0.24996107480349627"/>
    <n v="7"/>
    <n v="19.404"/>
    <n v="0.8"/>
    <n v="345"/>
    <x v="1"/>
    <x v="1"/>
    <n v="2.1351499110969101"/>
  </r>
  <r>
    <s v="V140"/>
    <x v="80"/>
    <x v="0"/>
    <x v="1"/>
    <s v="Storage"/>
    <s v="OFF-ST-10000617"/>
    <s v="Woodgrain Magazine Files by Perma"/>
    <s v="United States"/>
    <s v="CA-2016-119445"/>
    <x v="190"/>
    <d v="2016-07-03T00:00:00"/>
    <s v="Standard Class"/>
    <n v="7"/>
    <n v="6"/>
    <s v="Summer"/>
    <n v="14.9"/>
    <n v="9.9009255412925601"/>
    <n v="4.9990744587074403"/>
    <n v="0.33550835293338527"/>
    <n v="5"/>
    <n v="74.5"/>
    <n v="0"/>
    <n v="145"/>
    <x v="1"/>
    <x v="1"/>
    <n v="6.4485620929527121"/>
  </r>
  <r>
    <s v="V108"/>
    <x v="76"/>
    <x v="4"/>
    <x v="1"/>
    <s v="Art"/>
    <s v="OFF-AR-10004817"/>
    <s v="Colorific Watercolor Pencils"/>
    <s v="United States"/>
    <s v="CA-2015-124268"/>
    <x v="433"/>
    <d v="2015-07-08T00:00:00"/>
    <s v="Standard Class"/>
    <n v="4"/>
    <n v="7"/>
    <s v="Summer"/>
    <n v="15.48"/>
    <n v="11.898808264494059"/>
    <n v="3.5811917355059411"/>
    <n v="0.23134313536860085"/>
    <n v="3"/>
    <n v="46.44"/>
    <n v="0"/>
    <n v="356"/>
    <x v="0"/>
    <x v="1"/>
    <n v="2.9791273890184691"/>
  </r>
  <r>
    <s v="V039"/>
    <x v="43"/>
    <x v="4"/>
    <x v="0"/>
    <s v="Furnishings"/>
    <s v="FUR-FU-10000397"/>
    <s v="Luxo Economy Swing Arm Lamp"/>
    <s v="United States"/>
    <s v="CA-2016-154711"/>
    <x v="441"/>
    <d v="2016-11-26T00:00:00"/>
    <s v="Standard Class"/>
    <n v="4"/>
    <n v="11"/>
    <s v="Winter"/>
    <n v="39.880000000000003"/>
    <n v="27.516176135840439"/>
    <n v="12.363823864159563"/>
    <n v="0.31002567362486366"/>
    <n v="2"/>
    <n v="79.760000000000005"/>
    <n v="0"/>
    <n v="451"/>
    <x v="0"/>
    <x v="2"/>
    <n v="43.68635118661205"/>
  </r>
  <r>
    <s v="V125"/>
    <x v="64"/>
    <x v="4"/>
    <x v="1"/>
    <s v="Binders"/>
    <s v="OFF-BI-10000605"/>
    <s v="Acco Pressboard Covers with Storage Hooks, 9 1/2&quot; x 11&quot;, Executive Red"/>
    <s v="United States"/>
    <s v="CA-2016-154711"/>
    <x v="441"/>
    <d v="2016-11-26T00:00:00"/>
    <s v="Standard Class"/>
    <n v="4"/>
    <n v="11"/>
    <s v="Winter"/>
    <n v="12.192"/>
    <n v="10.10301570326531"/>
    <n v="2.0889842967346901"/>
    <n v="0.1713405755195776"/>
    <n v="4"/>
    <n v="48.768000000000001"/>
    <n v="0.2"/>
    <n v="160"/>
    <x v="0"/>
    <x v="1"/>
    <n v="4.9530000000000003"/>
  </r>
  <r>
    <s v="V097"/>
    <x v="25"/>
    <x v="0"/>
    <x v="1"/>
    <s v="Art"/>
    <s v="OFF-AR-10001860"/>
    <s v="BIC Liqua Brite Liner"/>
    <s v="United States"/>
    <s v="CA-2016-154711"/>
    <x v="441"/>
    <d v="2016-11-26T00:00:00"/>
    <s v="Standard Class"/>
    <n v="4"/>
    <n v="11"/>
    <s v="Winter"/>
    <n v="20.82"/>
    <n v="14.278520292476649"/>
    <n v="6.5414797075233508"/>
    <n v="0.31419210891082378"/>
    <n v="3"/>
    <n v="62.46"/>
    <n v="0"/>
    <n v="204"/>
    <x v="0"/>
    <x v="1"/>
    <n v="8.7528414281687219"/>
  </r>
  <r>
    <s v="V097"/>
    <x v="25"/>
    <x v="0"/>
    <x v="1"/>
    <s v="Binders"/>
    <s v="OFF-BI-10004970"/>
    <s v="ACCOHIDE 3-Ring Binder, Blue, 1&quot;"/>
    <s v="United States"/>
    <s v="CA-2016-163384"/>
    <x v="338"/>
    <d v="2016-11-12T00:00:00"/>
    <s v="First Class"/>
    <n v="2"/>
    <n v="11"/>
    <s v="Winter"/>
    <n v="13.215999999999999"/>
    <n v="10.00877623148504"/>
    <n v="3.2072237685149592"/>
    <n v="0.24267734325930382"/>
    <n v="4"/>
    <n v="52.863999999999997"/>
    <n v="0.2"/>
    <n v="436"/>
    <x v="0"/>
    <x v="1"/>
    <n v="6.2396688727067593"/>
  </r>
  <r>
    <s v="V098"/>
    <x v="92"/>
    <x v="4"/>
    <x v="1"/>
    <s v="Paper"/>
    <s v="OFF-PA-10003172"/>
    <s v="Xerox 1996"/>
    <s v="United States"/>
    <s v="CA-2016-163384"/>
    <x v="338"/>
    <d v="2016-11-12T00:00:00"/>
    <s v="First Class"/>
    <n v="2"/>
    <n v="11"/>
    <s v="Winter"/>
    <n v="32.4"/>
    <n v="25.947775416881061"/>
    <n v="6.4522245831189373"/>
    <n v="0.19914273404688079"/>
    <n v="5"/>
    <n v="162"/>
    <n v="0"/>
    <n v="113"/>
    <x v="0"/>
    <x v="0"/>
    <n v="9.7230852246452262"/>
  </r>
  <r>
    <s v="V132"/>
    <x v="23"/>
    <x v="3"/>
    <x v="1"/>
    <s v="Supplies"/>
    <s v="OFF-SU-10001218"/>
    <s v="Fiskars Softgrip Scissors"/>
    <s v="United States"/>
    <s v="CA-2015-101707"/>
    <x v="375"/>
    <d v="2015-09-01T00:00:00"/>
    <s v="Standard Class"/>
    <n v="5"/>
    <n v="8"/>
    <s v="Autumn"/>
    <n v="32.94"/>
    <n v="24.766932401552111"/>
    <n v="8.1730675984478864"/>
    <n v="0.2481198420900998"/>
    <n v="3"/>
    <n v="98.82"/>
    <n v="0"/>
    <n v="400"/>
    <x v="0"/>
    <x v="1"/>
    <n v="17.93026491717286"/>
  </r>
  <r>
    <s v="V141"/>
    <x v="67"/>
    <x v="0"/>
    <x v="1"/>
    <s v="Paper"/>
    <s v="OFF-PA-10002968"/>
    <s v="Xerox 1973"/>
    <s v="United States"/>
    <s v="CA-2015-101707"/>
    <x v="375"/>
    <d v="2015-09-01T00:00:00"/>
    <s v="Standard Class"/>
    <n v="5"/>
    <n v="8"/>
    <s v="Autumn"/>
    <n v="114.2"/>
    <n v="89.405535570981087"/>
    <n v="24.794464429018916"/>
    <n v="0.21711439955358069"/>
    <n v="5"/>
    <n v="571"/>
    <n v="0"/>
    <n v="176"/>
    <x v="0"/>
    <x v="2"/>
    <n v="41.990829093981937"/>
  </r>
  <r>
    <s v="V105"/>
    <x v="85"/>
    <x v="4"/>
    <x v="1"/>
    <s v="Labels"/>
    <s v="OFF-LA-10000134"/>
    <s v="Avery 511"/>
    <s v="United States"/>
    <s v="CA-2015-101707"/>
    <x v="375"/>
    <d v="2015-09-01T00:00:00"/>
    <s v="Standard Class"/>
    <n v="5"/>
    <n v="8"/>
    <s v="Autumn"/>
    <n v="3.08"/>
    <n v="2.167025654056824"/>
    <n v="0.91297434594317606"/>
    <n v="0.29642024218934288"/>
    <n v="1"/>
    <n v="3.08"/>
    <n v="0"/>
    <n v="329"/>
    <x v="0"/>
    <x v="1"/>
    <n v="9.233153018696628"/>
  </r>
  <r>
    <s v="V100"/>
    <x v="17"/>
    <x v="1"/>
    <x v="1"/>
    <s v="Appliances"/>
    <s v="OFF-AP-10004487"/>
    <s v="Kensington 4 Outlet MasterPiece Compact Power Control Center"/>
    <s v="United States"/>
    <s v="CA-2015-138898"/>
    <x v="442"/>
    <d v="2015-05-29T00:00:00"/>
    <s v="Standard Class"/>
    <n v="4"/>
    <n v="5"/>
    <s v="Summer"/>
    <n v="845.72799999999995"/>
    <n v="629.34649341115073"/>
    <n v="216.38150658884922"/>
    <n v="0.25585236221202234"/>
    <n v="13"/>
    <n v="10994.464"/>
    <n v="0.2"/>
    <n v="266"/>
    <x v="0"/>
    <x v="0"/>
    <n v="272.38009414716612"/>
  </r>
  <r>
    <s v="V133"/>
    <x v="42"/>
    <x v="2"/>
    <x v="1"/>
    <s v="Binders"/>
    <s v="OFF-BI-10002103"/>
    <s v="Cardinal Slant-D Ring Binder, Heavy Gauge Vinyl"/>
    <s v="United States"/>
    <s v="CA-2017-115427"/>
    <x v="247"/>
    <d v="2018-01-03T00:00:00"/>
    <s v="Standard Class"/>
    <n v="4"/>
    <n v="12"/>
    <s v="Winter"/>
    <n v="13.904"/>
    <n v="10.08799973861243"/>
    <n v="3.8160002613875701"/>
    <n v="0.27445341350601049"/>
    <n v="2"/>
    <n v="27.808"/>
    <n v="0.2"/>
    <n v="165"/>
    <x v="0"/>
    <x v="1"/>
    <n v="13.78399461694613"/>
  </r>
  <r>
    <s v="V135"/>
    <x v="51"/>
    <x v="4"/>
    <x v="1"/>
    <s v="Binders"/>
    <s v="OFF-BI-10004632"/>
    <s v="GBC Binding covers"/>
    <s v="United States"/>
    <s v="CA-2017-115427"/>
    <x v="247"/>
    <d v="2018-01-03T00:00:00"/>
    <s v="Standard Class"/>
    <n v="4"/>
    <n v="12"/>
    <s v="Winter"/>
    <n v="20.72"/>
    <n v="16.52526086399763"/>
    <n v="4.1947391360023687"/>
    <n v="0.20244880000011434"/>
    <n v="2"/>
    <n v="41.44"/>
    <n v="0.2"/>
    <n v="131"/>
    <x v="0"/>
    <x v="0"/>
    <n v="342.54001287682269"/>
  </r>
  <r>
    <s v="V059"/>
    <x v="35"/>
    <x v="0"/>
    <x v="2"/>
    <s v="Phones"/>
    <s v="TEC-PH-10003555"/>
    <s v="Motorola HK250 Universal Bluetooth Headset"/>
    <s v="United States"/>
    <s v="CA-2016-134425"/>
    <x v="16"/>
    <d v="2016-12-12T00:00:00"/>
    <s v="Second Class"/>
    <n v="4"/>
    <n v="12"/>
    <s v="Winter"/>
    <n v="114.95"/>
    <n v="95.086768499378877"/>
    <n v="19.863231500621126"/>
    <n v="0.17279888212806546"/>
    <n v="5"/>
    <n v="574.75"/>
    <n v="0"/>
    <n v="195"/>
    <x v="0"/>
    <x v="2"/>
    <n v="40.702328927361293"/>
  </r>
  <r>
    <s v="V120"/>
    <x v="91"/>
    <x v="2"/>
    <x v="1"/>
    <s v="Storage"/>
    <s v="OFF-ST-10001590"/>
    <s v="Tenex Personal Project File with Scoop Front Design, Black"/>
    <s v="United States"/>
    <s v="CA-2015-121391"/>
    <x v="242"/>
    <d v="2015-10-07T00:00:00"/>
    <s v="First Class"/>
    <n v="3"/>
    <n v="10"/>
    <s v="Autumn"/>
    <n v="26.96"/>
    <n v="20.439497538792072"/>
    <n v="6.5205024612079292"/>
    <n v="0.24185839989643654"/>
    <n v="2"/>
    <n v="53.92"/>
    <n v="0"/>
    <n v="157"/>
    <x v="0"/>
    <x v="2"/>
    <n v="38.05935559914569"/>
  </r>
  <r>
    <s v="V045"/>
    <x v="1"/>
    <x v="0"/>
    <x v="0"/>
    <s v="Furnishings"/>
    <s v="FUR-FU-10003664"/>
    <s v="Electrix Architect's Clamp-On Swing Arm Lamp, Black"/>
    <s v="United States"/>
    <s v="CA-2016-137043"/>
    <x v="443"/>
    <d v="2016-12-25T00:00:00"/>
    <s v="Second Class"/>
    <n v="2"/>
    <n v="12"/>
    <s v="Winter"/>
    <n v="572.76"/>
    <n v="477.49447135793162"/>
    <n v="95.265528642068375"/>
    <n v="0.16632713290395346"/>
    <n v="6"/>
    <n v="3436.56"/>
    <n v="0"/>
    <n v="203"/>
    <x v="0"/>
    <x v="0"/>
    <n v="452.80653815951018"/>
  </r>
  <r>
    <s v="V011"/>
    <x v="46"/>
    <x v="1"/>
    <x v="0"/>
    <s v="Furnishings"/>
    <s v="FUR-FU-10003664"/>
    <s v="Electrix Architect's Clamp-On Swing Arm Lamp, Black"/>
    <s v="United States"/>
    <s v="CA-2016-137043"/>
    <x v="443"/>
    <d v="2016-12-25T00:00:00"/>
    <s v="Second Class"/>
    <n v="2"/>
    <n v="12"/>
    <s v="Winter"/>
    <n v="286.38"/>
    <n v="187.49438279157431"/>
    <n v="98.885617208425685"/>
    <n v="0.34529512259384626"/>
    <n v="3"/>
    <n v="859.14"/>
    <n v="0"/>
    <n v="411"/>
    <x v="0"/>
    <x v="0"/>
    <n v="452.80653815951018"/>
  </r>
  <r>
    <s v="V005"/>
    <x v="103"/>
    <x v="2"/>
    <x v="0"/>
    <s v="Bookcases"/>
    <s v="FUR-BO-10003433"/>
    <s v="Sauder Cornerstone Collection Library"/>
    <s v="United States"/>
    <s v="CA-2015-115847"/>
    <x v="444"/>
    <d v="2015-09-24T00:00:00"/>
    <s v="Second Class"/>
    <n v="5"/>
    <n v="9"/>
    <s v="Autumn"/>
    <n v="61.96"/>
    <n v="46.198239528887889"/>
    <n v="15.761760471112112"/>
    <n v="0.25438606312317802"/>
    <n v="2"/>
    <n v="123.92"/>
    <n v="0"/>
    <n v="233"/>
    <x v="0"/>
    <x v="2"/>
    <n v="78.699769893776264"/>
  </r>
  <r>
    <s v="V023"/>
    <x v="123"/>
    <x v="0"/>
    <x v="0"/>
    <s v="Furnishings"/>
    <s v="FUR-FU-10002554"/>
    <s v="Westinghouse Floor Lamp with Metal Mesh Shade, Black"/>
    <s v="United States"/>
    <s v="US-2017-126179"/>
    <x v="445"/>
    <d v="2017-07-07T00:00:00"/>
    <s v="Standard Class"/>
    <n v="4"/>
    <n v="7"/>
    <s v="Summer"/>
    <n v="23.99"/>
    <n v="19.473027479782441"/>
    <n v="4.516972520217557"/>
    <n v="0.18828564069268683"/>
    <n v="1"/>
    <n v="23.99"/>
    <n v="0"/>
    <n v="316"/>
    <x v="0"/>
    <x v="1"/>
    <n v="22.96867631507455"/>
  </r>
  <r>
    <s v="V070"/>
    <x v="59"/>
    <x v="1"/>
    <x v="2"/>
    <s v="Phones"/>
    <s v="TEC-PH-10001557"/>
    <s v="Pyle PMP37LED"/>
    <s v="United States"/>
    <s v="US-2017-126179"/>
    <x v="445"/>
    <d v="2017-07-07T00:00:00"/>
    <s v="Standard Class"/>
    <n v="4"/>
    <n v="7"/>
    <s v="Summer"/>
    <n v="287.97000000000003"/>
    <n v="231.11508065855509"/>
    <n v="56.854919341444941"/>
    <n v="0.19743348036755543"/>
    <n v="3"/>
    <n v="863.91000000000008"/>
    <n v="0"/>
    <n v="166"/>
    <x v="0"/>
    <x v="0"/>
    <n v="284.03958413502858"/>
  </r>
  <r>
    <s v="V082"/>
    <x v="131"/>
    <x v="4"/>
    <x v="2"/>
    <s v="Phones"/>
    <s v="TEC-PH-10003437"/>
    <s v="Blue Parrot B250XT Professional Grade Wireless Bluetooth Headset with"/>
    <s v="United States"/>
    <s v="CA-2016-101966"/>
    <x v="216"/>
    <d v="2016-07-16T00:00:00"/>
    <s v="Second Class"/>
    <n v="2"/>
    <n v="7"/>
    <s v="Summer"/>
    <n v="419.94400000000002"/>
    <n v="329.7748078959001"/>
    <n v="90.16919210409992"/>
    <n v="0.21471718158635417"/>
    <n v="7"/>
    <n v="2939.6080000000002"/>
    <n v="0.2"/>
    <n v="277"/>
    <x v="0"/>
    <x v="0"/>
    <n v="155.62307165284551"/>
  </r>
  <r>
    <s v="V106"/>
    <x v="110"/>
    <x v="2"/>
    <x v="1"/>
    <s v="Paper"/>
    <s v="OFF-PA-10002986"/>
    <s v="Xerox 1898"/>
    <s v="United States"/>
    <s v="CA-2016-141397"/>
    <x v="23"/>
    <d v="2016-06-21T00:00:00"/>
    <s v="First Class"/>
    <n v="1"/>
    <n v="6"/>
    <s v="Summer"/>
    <n v="46.76"/>
    <n v="31.0915291310382"/>
    <n v="15.668470868961798"/>
    <n v="0.33508278162878097"/>
    <n v="7"/>
    <n v="327.32"/>
    <n v="0"/>
    <n v="473"/>
    <x v="0"/>
    <x v="1"/>
    <n v="12.060381323686549"/>
  </r>
  <r>
    <s v="V122"/>
    <x v="5"/>
    <x v="3"/>
    <x v="1"/>
    <s v="Binders"/>
    <s v="OFF-BI-10000320"/>
    <s v="GBC Plastic Binding Combs"/>
    <s v="United States"/>
    <s v="CA-2016-141397"/>
    <x v="23"/>
    <d v="2016-06-21T00:00:00"/>
    <s v="First Class"/>
    <n v="1"/>
    <n v="6"/>
    <s v="Summer"/>
    <n v="17.712"/>
    <n v="14.93461865616673"/>
    <n v="2.7773813438332695"/>
    <n v="0.15680788978281784"/>
    <n v="3"/>
    <n v="53.135999999999996"/>
    <n v="0.2"/>
    <n v="346"/>
    <x v="0"/>
    <x v="1"/>
    <n v="12.697985289013371"/>
  </r>
  <r>
    <s v="V141"/>
    <x v="67"/>
    <x v="1"/>
    <x v="1"/>
    <s v="Appliances"/>
    <s v="OFF-AP-10003971"/>
    <s v="Belkin 6 Outlet Metallic Surge Strip"/>
    <s v="United States"/>
    <s v="CA-2016-141397"/>
    <x v="23"/>
    <d v="2016-06-21T00:00:00"/>
    <s v="First Class"/>
    <n v="1"/>
    <n v="6"/>
    <s v="Summer"/>
    <n v="21.78"/>
    <n v="14.53244368538993"/>
    <n v="7.2475563146100708"/>
    <n v="0.33276199791598121"/>
    <n v="2"/>
    <n v="43.56"/>
    <n v="0"/>
    <n v="393"/>
    <x v="0"/>
    <x v="1"/>
    <n v="16.798312817065881"/>
  </r>
  <r>
    <s v="V117"/>
    <x v="104"/>
    <x v="1"/>
    <x v="1"/>
    <s v="Storage"/>
    <s v="OFF-ST-10001469"/>
    <s v="Fellowes Bankers Box Recycled Super Stor/Drawer"/>
    <s v="United States"/>
    <s v="CA-2016-141397"/>
    <x v="23"/>
    <d v="2016-06-21T00:00:00"/>
    <s v="First Class"/>
    <n v="1"/>
    <n v="6"/>
    <s v="Summer"/>
    <n v="161.94"/>
    <n v="133.28246517315819"/>
    <n v="28.657534826841811"/>
    <n v="0.17696390531580716"/>
    <n v="3"/>
    <n v="485.82"/>
    <n v="0"/>
    <n v="334"/>
    <x v="0"/>
    <x v="2"/>
    <n v="47.352608850541493"/>
  </r>
  <r>
    <s v="V035"/>
    <x v="75"/>
    <x v="2"/>
    <x v="0"/>
    <s v="Chairs"/>
    <s v="FUR-CH-10003846"/>
    <s v="Hon Valutask Swivel Chairs"/>
    <s v="United States"/>
    <s v="CA-2016-141397"/>
    <x v="23"/>
    <d v="2016-06-21T00:00:00"/>
    <s v="First Class"/>
    <n v="1"/>
    <n v="6"/>
    <s v="Summer"/>
    <n v="161.56800000000001"/>
    <n v="131.83412679870401"/>
    <n v="29.733873201296007"/>
    <n v="0.1840331823213508"/>
    <n v="2"/>
    <n v="323.13600000000002"/>
    <n v="0.2"/>
    <n v="230"/>
    <x v="0"/>
    <x v="0"/>
    <n v="143.13417808825389"/>
  </r>
  <r>
    <s v="V107"/>
    <x v="38"/>
    <x v="3"/>
    <x v="1"/>
    <s v="Labels"/>
    <s v="OFF-LA-10001404"/>
    <s v="Avery 517"/>
    <s v="United States"/>
    <s v="CA-2016-141082"/>
    <x v="10"/>
    <d v="2016-12-13T00:00:00"/>
    <s v="Standard Class"/>
    <n v="4"/>
    <n v="12"/>
    <s v="Winter"/>
    <n v="3.69"/>
    <n v="2.8083434757709358"/>
    <n v="0.88165652422906415"/>
    <n v="0.23893130737915019"/>
    <n v="1"/>
    <n v="3.69"/>
    <n v="0"/>
    <n v="211"/>
    <x v="0"/>
    <x v="1"/>
    <n v="6.7369874573135426"/>
  </r>
  <r>
    <s v="V102"/>
    <x v="66"/>
    <x v="2"/>
    <x v="1"/>
    <s v="Labels"/>
    <s v="OFF-LA-10001474"/>
    <s v="Avery 477"/>
    <s v="United States"/>
    <s v="CA-2016-141082"/>
    <x v="10"/>
    <d v="2016-12-13T00:00:00"/>
    <s v="Standard Class"/>
    <n v="4"/>
    <n v="12"/>
    <s v="Winter"/>
    <n v="122.12"/>
    <n v="89.403695212373265"/>
    <n v="32.71630478762674"/>
    <n v="0.26790292161502405"/>
    <n v="4"/>
    <n v="488.48"/>
    <n v="0"/>
    <n v="488"/>
    <x v="0"/>
    <x v="2"/>
    <n v="100.7644180121799"/>
  </r>
  <r>
    <s v="V036"/>
    <x v="126"/>
    <x v="2"/>
    <x v="0"/>
    <s v="Chairs"/>
    <s v="FUR-CH-10003199"/>
    <s v="Office Star - Contemporary Task Swivel Chair"/>
    <s v="United States"/>
    <s v="US-2016-134488"/>
    <x v="446"/>
    <d v="2016-10-01T00:00:00"/>
    <s v="Standard Class"/>
    <n v="7"/>
    <n v="9"/>
    <s v="Autumn"/>
    <n v="155.37200000000001"/>
    <n v="115.5412783394649"/>
    <n v="39.830721660535119"/>
    <n v="0.25635714067229048"/>
    <n v="2"/>
    <n v="310.74400000000003"/>
    <n v="0.3"/>
    <n v="153"/>
    <x v="1"/>
    <x v="0"/>
    <n v="159.69812481136611"/>
  </r>
  <r>
    <s v="V124"/>
    <x v="15"/>
    <x v="4"/>
    <x v="1"/>
    <s v="Paper"/>
    <s v="OFF-PA-10003072"/>
    <s v="Eureka Recycled Copy Paper 8 1/2&quot; x 11&quot;, Ream"/>
    <s v="United States"/>
    <s v="CA-2016-145919"/>
    <x v="122"/>
    <d v="2016-12-23T00:00:00"/>
    <s v="Standard Class"/>
    <n v="5"/>
    <n v="12"/>
    <s v="Winter"/>
    <n v="38.880000000000003"/>
    <n v="25.73237043700227"/>
    <n v="13.147629562997732"/>
    <n v="0.33815919657915977"/>
    <n v="6"/>
    <n v="233.28000000000003"/>
    <n v="0"/>
    <n v="389"/>
    <x v="0"/>
    <x v="1"/>
    <n v="10.6372050464396"/>
  </r>
  <r>
    <s v="V026"/>
    <x v="134"/>
    <x v="0"/>
    <x v="0"/>
    <s v="Furnishings"/>
    <s v="FUR-FU-10004960"/>
    <s v="Seth Thomas 12&quot; Clock w/ Goldtone Case"/>
    <s v="United States"/>
    <s v="CA-2016-145919"/>
    <x v="122"/>
    <d v="2016-12-23T00:00:00"/>
    <s v="Standard Class"/>
    <n v="5"/>
    <n v="12"/>
    <s v="Winter"/>
    <n v="183.84"/>
    <n v="151.48771476824351"/>
    <n v="32.352285231756497"/>
    <n v="0.17598066379327945"/>
    <n v="8"/>
    <n v="1470.72"/>
    <n v="0"/>
    <n v="338"/>
    <x v="0"/>
    <x v="2"/>
    <n v="47.836684667731731"/>
  </r>
  <r>
    <s v="V102"/>
    <x v="66"/>
    <x v="1"/>
    <x v="1"/>
    <s v="Supplies"/>
    <s v="OFF-SU-10003505"/>
    <s v="Premier Electric Letter Opener"/>
    <s v="United States"/>
    <s v="CA-2016-145919"/>
    <x v="122"/>
    <d v="2016-12-23T00:00:00"/>
    <s v="Standard Class"/>
    <n v="5"/>
    <n v="12"/>
    <s v="Winter"/>
    <n v="579.29999999999995"/>
    <n v="404.20194968405201"/>
    <n v="175.09805031594794"/>
    <n v="0.30225798431891587"/>
    <n v="5"/>
    <n v="2896.5"/>
    <n v="0"/>
    <n v="339"/>
    <x v="0"/>
    <x v="0"/>
    <n v="199.23685463717371"/>
  </r>
  <r>
    <s v="V087"/>
    <x v="6"/>
    <x v="3"/>
    <x v="2"/>
    <s v="Accessories"/>
    <s v="TEC-AC-10003116"/>
    <s v="Memorex Froggy Flash Drive 8 GB"/>
    <s v="United States"/>
    <s v="CA-2017-157651"/>
    <x v="389"/>
    <d v="2017-12-14T00:00:00"/>
    <s v="Standard Class"/>
    <n v="4"/>
    <n v="12"/>
    <s v="Winter"/>
    <n v="14.2"/>
    <n v="11.21534393769698"/>
    <n v="2.9846560623030189"/>
    <n v="0.2101870466410577"/>
    <n v="1"/>
    <n v="14.2"/>
    <n v="0.2"/>
    <n v="394"/>
    <x v="0"/>
    <x v="2"/>
    <n v="37.494718080398627"/>
  </r>
  <r>
    <s v="V085"/>
    <x v="82"/>
    <x v="4"/>
    <x v="2"/>
    <s v="Phones"/>
    <s v="TEC-PH-10004586"/>
    <s v="Wilson SignalBoost 841262 DB PRO Amplifier Kit"/>
    <s v="United States"/>
    <s v="CA-2014-160773"/>
    <x v="268"/>
    <d v="2014-07-05T00:00:00"/>
    <s v="Standard Class"/>
    <n v="4"/>
    <n v="7"/>
    <s v="Summer"/>
    <n v="575.91999999999996"/>
    <n v="463.24797074312079"/>
    <n v="112.67202925687917"/>
    <n v="0.19563833389512289"/>
    <n v="2"/>
    <n v="1151.8399999999999"/>
    <n v="0.2"/>
    <n v="211"/>
    <x v="0"/>
    <x v="0"/>
    <n v="504.27269300118428"/>
  </r>
  <r>
    <s v="V134"/>
    <x v="36"/>
    <x v="1"/>
    <x v="1"/>
    <s v="Binders"/>
    <s v="OFF-BI-10000546"/>
    <s v="Avery Durable Binders"/>
    <s v="United States"/>
    <s v="CA-2014-160773"/>
    <x v="268"/>
    <d v="2014-07-05T00:00:00"/>
    <s v="Standard Class"/>
    <n v="4"/>
    <n v="7"/>
    <s v="Summer"/>
    <n v="5.1840000000000002"/>
    <n v="4.0449090425393477"/>
    <n v="1.1390909574606525"/>
    <n v="0.21973205197929252"/>
    <n v="6"/>
    <n v="31.103999999999999"/>
    <n v="0.7"/>
    <n v="187"/>
    <x v="0"/>
    <x v="1"/>
    <n v="5.8343025757544096"/>
  </r>
  <r>
    <s v="V106"/>
    <x v="110"/>
    <x v="4"/>
    <x v="1"/>
    <s v="Binders"/>
    <s v="OFF-BI-10002071"/>
    <s v="Fellowes Black Plastic Comb Bindings"/>
    <s v="United States"/>
    <s v="CA-2017-167703"/>
    <x v="447"/>
    <d v="2017-02-08T00:00:00"/>
    <s v="Standard Class"/>
    <n v="5"/>
    <n v="2"/>
    <s v="Spring"/>
    <n v="5.2290000000000001"/>
    <n v="4.3316312475011296"/>
    <n v="0.89736875249887049"/>
    <n v="0.17161383677545811"/>
    <n v="3"/>
    <n v="15.687000000000001"/>
    <n v="0.7"/>
    <n v="327"/>
    <x v="0"/>
    <x v="1"/>
    <n v="6.1631963456022101"/>
  </r>
  <r>
    <s v="V113"/>
    <x v="117"/>
    <x v="1"/>
    <x v="1"/>
    <s v="Storage"/>
    <s v="OFF-ST-10001490"/>
    <s v="Hot File 7-Pocket, Floor Stand"/>
    <s v="United States"/>
    <s v="CA-2017-167703"/>
    <x v="447"/>
    <d v="2017-02-08T00:00:00"/>
    <s v="Standard Class"/>
    <n v="5"/>
    <n v="2"/>
    <s v="Spring"/>
    <n v="285.55200000000002"/>
    <n v="219.8230882612248"/>
    <n v="65.728911738775224"/>
    <n v="0.23018193442446636"/>
    <n v="2"/>
    <n v="571.10400000000004"/>
    <n v="0.2"/>
    <n v="403"/>
    <x v="0"/>
    <x v="0"/>
    <n v="400.03175912208229"/>
  </r>
  <r>
    <s v="V109"/>
    <x v="58"/>
    <x v="0"/>
    <x v="1"/>
    <s v="Appliances"/>
    <s v="OFF-AP-10004859"/>
    <s v="Acco 6 Outlet Guardian Premium Surge Suppressor"/>
    <s v="United States"/>
    <s v="CA-2017-121804"/>
    <x v="448"/>
    <d v="2017-03-08T00:00:00"/>
    <s v="Standard Class"/>
    <n v="5"/>
    <n v="3"/>
    <s v="Spring"/>
    <n v="72.8"/>
    <n v="58.039978442616018"/>
    <n v="14.760021557383979"/>
    <n v="0.20274754886516455"/>
    <n v="5"/>
    <n v="364"/>
    <n v="0"/>
    <n v="404"/>
    <x v="0"/>
    <x v="1"/>
    <n v="23.59872064328912"/>
  </r>
  <r>
    <s v="V136"/>
    <x v="10"/>
    <x v="1"/>
    <x v="1"/>
    <s v="Paper"/>
    <s v="OFF-PA-10002659"/>
    <s v="Avoid Verbal Orders Carbonless Minifold Book"/>
    <s v="United States"/>
    <s v="CA-2017-162635"/>
    <x v="449"/>
    <d v="2017-10-10T00:00:00"/>
    <s v="First Class"/>
    <n v="1"/>
    <n v="10"/>
    <s v="Autumn"/>
    <n v="10.816000000000001"/>
    <n v="8.1689609724199546"/>
    <n v="2.6470390275800462"/>
    <n v="0.24473363790495986"/>
    <n v="4"/>
    <n v="43.264000000000003"/>
    <n v="0.2"/>
    <n v="389"/>
    <x v="0"/>
    <x v="1"/>
    <n v="7.4880541664707536"/>
  </r>
  <r>
    <s v="V103"/>
    <x v="33"/>
    <x v="3"/>
    <x v="1"/>
    <s v="Storage"/>
    <s v="OFF-ST-10001321"/>
    <s v="Decoflex Hanging Personal Folder File, Blue"/>
    <s v="United States"/>
    <s v="CA-2014-107153"/>
    <x v="450"/>
    <d v="2014-10-03T00:00:00"/>
    <s v="Standard Class"/>
    <n v="5"/>
    <n v="9"/>
    <s v="Autumn"/>
    <n v="46.26"/>
    <n v="35.781675416148254"/>
    <n v="10.478324583851744"/>
    <n v="0.22650939437638878"/>
    <n v="3"/>
    <n v="138.78"/>
    <n v="0"/>
    <n v="307"/>
    <x v="0"/>
    <x v="1"/>
    <n v="30.4129938677533"/>
  </r>
  <r>
    <s v="V138"/>
    <x v="12"/>
    <x v="3"/>
    <x v="1"/>
    <s v="Binders"/>
    <s v="OFF-BI-10004139"/>
    <s v="Fellowes Presentation Covers for Comb Binding Machines"/>
    <s v="United States"/>
    <s v="US-2014-117058"/>
    <x v="279"/>
    <d v="2014-05-30T00:00:00"/>
    <s v="First Class"/>
    <n v="3"/>
    <n v="5"/>
    <s v="Summer"/>
    <n v="17.46"/>
    <n v="11.962259643303661"/>
    <n v="5.4977403566963403"/>
    <n v="0.31487630908913744"/>
    <n v="6"/>
    <n v="104.76"/>
    <n v="0.8"/>
    <n v="455"/>
    <x v="0"/>
    <x v="2"/>
    <n v="69.961144930597015"/>
  </r>
  <r>
    <s v="V048"/>
    <x v="99"/>
    <x v="0"/>
    <x v="0"/>
    <s v="Furnishings"/>
    <s v="FUR-FU-10001867"/>
    <s v="Eldon Expressions Punched Metal &amp; Wood Desk Accessories, Pewter &amp; Cherry"/>
    <s v="United States"/>
    <s v="CA-2015-120439"/>
    <x v="451"/>
    <d v="2015-06-18T00:00:00"/>
    <s v="Standard Class"/>
    <n v="4"/>
    <n v="6"/>
    <s v="Summer"/>
    <n v="51.072000000000003"/>
    <n v="39.375617592937019"/>
    <n v="11.696382407062984"/>
    <n v="0.22901751266962295"/>
    <n v="6"/>
    <n v="306.43200000000002"/>
    <n v="0.2"/>
    <n v="490"/>
    <x v="0"/>
    <x v="1"/>
    <n v="20.299826206152609"/>
  </r>
  <r>
    <s v="V124"/>
    <x v="15"/>
    <x v="2"/>
    <x v="1"/>
    <s v="Paper"/>
    <s v="OFF-PA-10004156"/>
    <s v="Xerox 188"/>
    <s v="United States"/>
    <s v="CA-2016-128258"/>
    <x v="452"/>
    <d v="2016-04-01T00:00:00"/>
    <s v="First Class"/>
    <n v="2"/>
    <n v="3"/>
    <s v="Spring"/>
    <n v="11.34"/>
    <n v="7.6583326246178167"/>
    <n v="3.6816673753821831"/>
    <n v="0.32466202604781158"/>
    <n v="1"/>
    <n v="11.34"/>
    <n v="0"/>
    <n v="373"/>
    <x v="0"/>
    <x v="1"/>
    <n v="11.612134687472411"/>
  </r>
  <r>
    <s v="V113"/>
    <x v="117"/>
    <x v="2"/>
    <x v="1"/>
    <s v="Art"/>
    <s v="OFF-AR-10002818"/>
    <s v="Panasonic KP-310 Heavy-Duty Electric Pencil Sharpener"/>
    <s v="United States"/>
    <s v="CA-2017-106033"/>
    <x v="453"/>
    <d v="2017-10-18T00:00:00"/>
    <s v="Second Class"/>
    <n v="3"/>
    <n v="10"/>
    <s v="Autumn"/>
    <n v="87.92"/>
    <n v="58.12121561664199"/>
    <n v="29.798784383358011"/>
    <n v="0.33893066860052334"/>
    <n v="4"/>
    <n v="351.68"/>
    <n v="0"/>
    <n v="169"/>
    <x v="0"/>
    <x v="1"/>
    <n v="15.54220705048032"/>
  </r>
  <r>
    <s v="V009"/>
    <x v="121"/>
    <x v="2"/>
    <x v="0"/>
    <s v="Furnishings"/>
    <s v="FUR-FU-10003691"/>
    <s v="Eldon Image Series Desk Accessories, Ebony"/>
    <s v="United States"/>
    <s v="CA-2016-142762"/>
    <x v="454"/>
    <d v="2016-05-27T00:00:00"/>
    <s v="Standard Class"/>
    <n v="4"/>
    <n v="5"/>
    <s v="Summer"/>
    <n v="37.049999999999997"/>
    <n v="26.215645214366589"/>
    <n v="10.834354785633408"/>
    <n v="0.29242523038146856"/>
    <n v="3"/>
    <n v="111.14999999999999"/>
    <n v="0"/>
    <n v="469"/>
    <x v="0"/>
    <x v="1"/>
    <n v="29.567870569251351"/>
  </r>
  <r>
    <s v="V072"/>
    <x v="31"/>
    <x v="0"/>
    <x v="2"/>
    <s v="Phones"/>
    <s v="TEC-PH-10000347"/>
    <s v="Cush Cases Heavy Duty Rugged Cover Case for Samsung Galaxy S5 - Purple"/>
    <s v="United States"/>
    <s v="CA-2017-127705"/>
    <x v="455"/>
    <d v="2017-06-06T00:00:00"/>
    <s v="Standard Class"/>
    <n v="4"/>
    <n v="6"/>
    <s v="Summer"/>
    <n v="2.97"/>
    <n v="2.0955800935668631"/>
    <n v="0.87441990643313705"/>
    <n v="0.29441747691351416"/>
    <n v="1"/>
    <n v="2.97"/>
    <n v="0.4"/>
    <n v="319"/>
    <x v="0"/>
    <x v="1"/>
    <n v="6.5966991745872434"/>
  </r>
  <r>
    <s v="V109"/>
    <x v="58"/>
    <x v="2"/>
    <x v="1"/>
    <s v="Storage"/>
    <s v="OFF-ST-10004507"/>
    <s v="Advantus Rolling Storage Box"/>
    <s v="United States"/>
    <s v="CA-2017-127705"/>
    <x v="455"/>
    <d v="2017-06-06T00:00:00"/>
    <s v="Standard Class"/>
    <n v="4"/>
    <n v="6"/>
    <s v="Summer"/>
    <n v="27.44"/>
    <n v="22.421932419817381"/>
    <n v="5.0180675801826204"/>
    <n v="0.18287418295126168"/>
    <n v="2"/>
    <n v="54.88"/>
    <n v="0.2"/>
    <n v="330"/>
    <x v="0"/>
    <x v="1"/>
    <n v="20.01649833401326"/>
  </r>
  <r>
    <s v="V117"/>
    <x v="104"/>
    <x v="0"/>
    <x v="1"/>
    <s v="Binders"/>
    <s v="OFF-BI-10002012"/>
    <s v="Wilson Jones Easy Flow II Sheet Lifters"/>
    <s v="United States"/>
    <s v="CA-2014-122567"/>
    <x v="456"/>
    <d v="2014-02-21T00:00:00"/>
    <s v="Standard Class"/>
    <n v="5"/>
    <n v="2"/>
    <s v="Spring"/>
    <n v="1.08"/>
    <n v="0.84311612195669927"/>
    <n v="0.2368838780433008"/>
    <n v="0.21933692411416739"/>
    <n v="3"/>
    <n v="3.24"/>
    <n v="0.8"/>
    <n v="389"/>
    <x v="0"/>
    <x v="1"/>
    <n v="3.7895982036958151"/>
  </r>
  <r>
    <s v="V138"/>
    <x v="12"/>
    <x v="4"/>
    <x v="1"/>
    <s v="Appliances"/>
    <s v="OFF-AP-10001303"/>
    <s v="Holmes Cool Mist Humidifier for the Whole House with 8-Gallon Output per Day, Extended Life Filter"/>
    <s v="United States"/>
    <s v="CA-2014-122567"/>
    <x v="456"/>
    <d v="2014-02-21T00:00:00"/>
    <s v="Standard Class"/>
    <n v="5"/>
    <n v="2"/>
    <s v="Spring"/>
    <n v="7.96"/>
    <n v="5.5780093837408176"/>
    <n v="2.3819906162591824"/>
    <n v="0.29924505229386716"/>
    <n v="2"/>
    <n v="15.92"/>
    <n v="0.8"/>
    <n v="406"/>
    <x v="0"/>
    <x v="1"/>
    <n v="26.8711412733686"/>
  </r>
  <r>
    <s v="V118"/>
    <x v="73"/>
    <x v="0"/>
    <x v="1"/>
    <s v="Binders"/>
    <s v="OFF-BI-10003684"/>
    <s v="Wilson Jones Legal Size Ring Binders"/>
    <s v="United States"/>
    <s v="CA-2014-121664"/>
    <x v="457"/>
    <d v="2014-05-10T00:00:00"/>
    <s v="Standard Class"/>
    <n v="4"/>
    <n v="5"/>
    <s v="Summer"/>
    <n v="140.73599999999999"/>
    <n v="114.588130835377"/>
    <n v="26.147869164622989"/>
    <n v="0.18579374974862858"/>
    <n v="8"/>
    <n v="1125.8879999999999"/>
    <n v="0.2"/>
    <n v="460"/>
    <x v="0"/>
    <x v="2"/>
    <n v="44.856964955288717"/>
  </r>
  <r>
    <s v="V141"/>
    <x v="67"/>
    <x v="1"/>
    <x v="1"/>
    <s v="Storage"/>
    <s v="OFF-ST-10002574"/>
    <s v="SAFCO Commercial Wire Shelving, Black"/>
    <s v="United States"/>
    <s v="CA-2016-122133"/>
    <x v="458"/>
    <d v="2016-05-23T00:00:00"/>
    <s v="Standard Class"/>
    <n v="7"/>
    <n v="5"/>
    <s v="Summer"/>
    <n v="552.55999999999995"/>
    <n v="411.9016456023798"/>
    <n v="140.65835439762014"/>
    <n v="0.25455761256265413"/>
    <n v="4"/>
    <n v="2210.2399999999998"/>
    <n v="0"/>
    <n v="448"/>
    <x v="1"/>
    <x v="0"/>
    <n v="215.1123642064511"/>
  </r>
  <r>
    <s v="V041"/>
    <x v="130"/>
    <x v="1"/>
    <x v="0"/>
    <s v="Furnishings"/>
    <s v="FUR-FU-10003724"/>
    <s v="Westinghouse Clip-On Gooseneck Lamps"/>
    <s v="United States"/>
    <s v="US-2017-123281"/>
    <x v="459"/>
    <d v="2017-04-07T00:00:00"/>
    <s v="Standard Class"/>
    <n v="5"/>
    <n v="4"/>
    <s v="Spring"/>
    <n v="25.11"/>
    <n v="18.563506339194639"/>
    <n v="6.5464936608053605"/>
    <n v="0.26071261094406056"/>
    <n v="3"/>
    <n v="75.33"/>
    <n v="0"/>
    <n v="354"/>
    <x v="0"/>
    <x v="1"/>
    <n v="21.143340866570728"/>
  </r>
  <r>
    <s v="V025"/>
    <x v="86"/>
    <x v="0"/>
    <x v="0"/>
    <s v="Furnishings"/>
    <s v="FUR-FU-10004018"/>
    <s v="Tensor Computer Mounted Lamp"/>
    <s v="United States"/>
    <s v="CA-2017-100524"/>
    <x v="185"/>
    <d v="2017-04-02T00:00:00"/>
    <s v="Second Class"/>
    <n v="2"/>
    <n v="3"/>
    <s v="Spring"/>
    <n v="29.78"/>
    <n v="24.933860969615608"/>
    <n v="4.8461390303843928"/>
    <n v="0.16273133077180632"/>
    <n v="2"/>
    <n v="59.56"/>
    <n v="0"/>
    <n v="241"/>
    <x v="0"/>
    <x v="2"/>
    <n v="40.583299168852342"/>
  </r>
  <r>
    <s v="V092"/>
    <x v="27"/>
    <x v="1"/>
    <x v="2"/>
    <s v="Phones"/>
    <s v="TEC-PH-10002549"/>
    <s v="Polycom SoundPoint IP 450 VoIP phone"/>
    <s v="United States"/>
    <s v="CA-2017-100524"/>
    <x v="185"/>
    <d v="2017-04-02T00:00:00"/>
    <s v="Second Class"/>
    <n v="2"/>
    <n v="3"/>
    <s v="Spring"/>
    <n v="677.58"/>
    <n v="453.17937656227741"/>
    <n v="224.40062343772263"/>
    <n v="0.33117952631087488"/>
    <n v="3"/>
    <n v="2032.7400000000002"/>
    <n v="0"/>
    <n v="168"/>
    <x v="0"/>
    <x v="0"/>
    <n v="526.33941950139615"/>
  </r>
  <r>
    <s v="V141"/>
    <x v="67"/>
    <x v="3"/>
    <x v="1"/>
    <s v="Paper"/>
    <s v="OFF-PA-10004911"/>
    <s v="Rediform S.O.S. 1-Up Phone Message Bk, 4-1/4x3-1/16 Bk, 1 Form/Pg, 40 Messages/Bk, 3/Pk"/>
    <s v="United States"/>
    <s v="CA-2017-100524"/>
    <x v="185"/>
    <d v="2017-04-02T00:00:00"/>
    <s v="Second Class"/>
    <n v="2"/>
    <n v="3"/>
    <s v="Spring"/>
    <n v="75.040000000000006"/>
    <n v="60.205547549335641"/>
    <n v="14.834452450664365"/>
    <n v="0.19768726613358695"/>
    <n v="8"/>
    <n v="600.32000000000005"/>
    <n v="0"/>
    <n v="188"/>
    <x v="0"/>
    <x v="1"/>
    <n v="21.389690974859828"/>
  </r>
  <r>
    <s v="V082"/>
    <x v="131"/>
    <x v="0"/>
    <x v="2"/>
    <s v="Machines"/>
    <s v="TEC-MA-10002178"/>
    <s v="Cisco CP-7937G Unified IP Conference Station Phone"/>
    <s v="United States"/>
    <s v="CA-2017-113481"/>
    <x v="460"/>
    <d v="2017-01-04T00:00:00"/>
    <s v="First Class"/>
    <n v="2"/>
    <n v="1"/>
    <s v="Winter"/>
    <n v="695.7"/>
    <n v="591.06130409629156"/>
    <n v="104.63869590370848"/>
    <n v="0.15040778482637412"/>
    <n v="2"/>
    <n v="1391.4"/>
    <n v="0.5"/>
    <n v="458"/>
    <x v="0"/>
    <x v="2"/>
    <n v="132.5509689941303"/>
  </r>
  <r>
    <s v="V106"/>
    <x v="110"/>
    <x v="4"/>
    <x v="1"/>
    <s v="Binders"/>
    <s v="OFF-BI-10003694"/>
    <s v="Avery 3 1/2&quot; Diskette Storage Pages, 10/Pack"/>
    <s v="United States"/>
    <s v="CA-2017-113481"/>
    <x v="460"/>
    <d v="2017-01-04T00:00:00"/>
    <s v="First Class"/>
    <n v="2"/>
    <n v="1"/>
    <s v="Winter"/>
    <n v="15.66"/>
    <n v="13.045486386146729"/>
    <n v="2.614513613853271"/>
    <n v="0.16695489232779509"/>
    <n v="5"/>
    <n v="78.3"/>
    <n v="0.7"/>
    <n v="235"/>
    <x v="0"/>
    <x v="1"/>
    <n v="15.52719688804132"/>
  </r>
  <r>
    <s v="V136"/>
    <x v="10"/>
    <x v="1"/>
    <x v="1"/>
    <s v="Binders"/>
    <s v="OFF-BI-10000474"/>
    <s v="Avery Recycled Flexi-View Covers for Binding Systems"/>
    <s v="United States"/>
    <s v="CA-2017-113481"/>
    <x v="460"/>
    <d v="2017-01-04T00:00:00"/>
    <s v="First Class"/>
    <n v="2"/>
    <n v="1"/>
    <s v="Winter"/>
    <n v="28.853999999999999"/>
    <n v="22.96491169155383"/>
    <n v="5.8890883084461692"/>
    <n v="0.20409954628287827"/>
    <n v="6"/>
    <n v="173.124"/>
    <n v="0.7"/>
    <n v="242"/>
    <x v="0"/>
    <x v="1"/>
    <n v="18.273664319634051"/>
  </r>
  <r>
    <s v="V107"/>
    <x v="38"/>
    <x v="0"/>
    <x v="1"/>
    <s v="Art"/>
    <s v="OFF-AR-10000411"/>
    <s v="Boston 16701 Slimline Battery Pencil Sharpener"/>
    <s v="United States"/>
    <s v="CA-2015-131758"/>
    <x v="71"/>
    <d v="2015-06-01T00:00:00"/>
    <s v="Standard Class"/>
    <n v="4"/>
    <n v="5"/>
    <s v="Summer"/>
    <n v="47.82"/>
    <n v="31.70294444105657"/>
    <n v="16.117055558943431"/>
    <n v="0.33703587534386092"/>
    <n v="3"/>
    <n v="143.46"/>
    <n v="0"/>
    <n v="438"/>
    <x v="0"/>
    <x v="1"/>
    <n v="6.7627692552681378"/>
  </r>
  <r>
    <s v="V120"/>
    <x v="91"/>
    <x v="0"/>
    <x v="1"/>
    <s v="Labels"/>
    <s v="OFF-LA-10000262"/>
    <s v="Avery 494"/>
    <s v="United States"/>
    <s v="CA-2015-131758"/>
    <x v="71"/>
    <d v="2015-06-01T00:00:00"/>
    <s v="Standard Class"/>
    <n v="4"/>
    <n v="5"/>
    <s v="Summer"/>
    <n v="13.05"/>
    <n v="9.1848651686318572"/>
    <n v="3.8651348313681435"/>
    <n v="0.29617891428108378"/>
    <n v="5"/>
    <n v="65.25"/>
    <n v="0"/>
    <n v="286"/>
    <x v="0"/>
    <x v="1"/>
    <n v="6.6439753160287998"/>
  </r>
  <r>
    <s v="V123"/>
    <x v="14"/>
    <x v="1"/>
    <x v="1"/>
    <s v="Appliances"/>
    <s v="OFF-AP-10001154"/>
    <s v="Bionaire Personal Warm Mist Humidifier/Vaporizer"/>
    <s v="United States"/>
    <s v="CA-2014-118339"/>
    <x v="461"/>
    <d v="2014-03-24T00:00:00"/>
    <s v="Standard Class"/>
    <n v="7"/>
    <n v="3"/>
    <s v="Spring"/>
    <n v="93.78"/>
    <n v="63.759826289049727"/>
    <n v="30.020173710950274"/>
    <n v="0.32011275017008184"/>
    <n v="2"/>
    <n v="187.56"/>
    <n v="0"/>
    <n v="110"/>
    <x v="1"/>
    <x v="0"/>
    <n v="97.60931871496696"/>
  </r>
  <r>
    <s v="V117"/>
    <x v="104"/>
    <x v="0"/>
    <x v="1"/>
    <s v="Paper"/>
    <s v="OFF-PA-10000466"/>
    <s v="Memo Book, 100 Message Capacity, 5 3/8 x 11"/>
    <s v="United States"/>
    <s v="CA-2014-118339"/>
    <x v="461"/>
    <d v="2014-03-24T00:00:00"/>
    <s v="Standard Class"/>
    <n v="7"/>
    <n v="3"/>
    <s v="Spring"/>
    <n v="47.18"/>
    <n v="38.855206109225627"/>
    <n v="8.324793890774373"/>
    <n v="0.17644751782056747"/>
    <n v="7"/>
    <n v="330.26"/>
    <n v="0"/>
    <n v="247"/>
    <x v="1"/>
    <x v="1"/>
    <n v="18.727014497778342"/>
  </r>
  <r>
    <s v="V110"/>
    <x v="16"/>
    <x v="0"/>
    <x v="1"/>
    <s v="Art"/>
    <s v="OFF-AR-10003829"/>
    <s v="Newell 35"/>
    <s v="United States"/>
    <s v="CA-2014-118339"/>
    <x v="461"/>
    <d v="2014-03-24T00:00:00"/>
    <s v="Standard Class"/>
    <n v="7"/>
    <n v="3"/>
    <s v="Spring"/>
    <n v="19.68"/>
    <n v="14.22964449491556"/>
    <n v="5.4503555050844401"/>
    <n v="0.27694895859168905"/>
    <n v="6"/>
    <n v="118.08"/>
    <n v="0"/>
    <n v="391"/>
    <x v="1"/>
    <x v="1"/>
    <n v="6.0903671846978531"/>
  </r>
  <r>
    <s v="V143"/>
    <x v="135"/>
    <x v="2"/>
    <x v="1"/>
    <s v="Binders"/>
    <s v="OFF-BI-10001758"/>
    <s v="Wilson Jones 14 Line Acrylic Coated Pressboard Data Binders"/>
    <s v="United States"/>
    <s v="CA-2014-118339"/>
    <x v="461"/>
    <d v="2014-03-24T00:00:00"/>
    <s v="Standard Class"/>
    <n v="7"/>
    <n v="3"/>
    <s v="Spring"/>
    <n v="53.4"/>
    <n v="39.164632053801682"/>
    <n v="14.235367946198316"/>
    <n v="0.26657992408611081"/>
    <n v="10"/>
    <n v="534"/>
    <n v="0"/>
    <n v="437"/>
    <x v="1"/>
    <x v="1"/>
    <n v="20.422736741191169"/>
  </r>
  <r>
    <s v="V107"/>
    <x v="38"/>
    <x v="3"/>
    <x v="1"/>
    <s v="Binders"/>
    <s v="OFF-BI-10000136"/>
    <s v="Avery Non-Stick Heavy Duty View Round Locking Ring Binders"/>
    <s v="United States"/>
    <s v="CA-2014-118339"/>
    <x v="461"/>
    <d v="2014-03-24T00:00:00"/>
    <s v="Standard Class"/>
    <n v="7"/>
    <n v="3"/>
    <s v="Spring"/>
    <n v="35.880000000000003"/>
    <n v="26.916669334294699"/>
    <n v="8.9633306657053033"/>
    <n v="0.24981412111776205"/>
    <n v="6"/>
    <n v="215.28000000000003"/>
    <n v="0"/>
    <n v="497"/>
    <x v="1"/>
    <x v="1"/>
    <n v="11.533806310147581"/>
  </r>
  <r>
    <s v="V013"/>
    <x v="97"/>
    <x v="3"/>
    <x v="0"/>
    <s v="Chairs"/>
    <s v="FUR-CH-10002880"/>
    <s v="Global High-Back Leather Tilter, Burgundy"/>
    <s v="United States"/>
    <s v="CA-2014-153976"/>
    <x v="462"/>
    <d v="2014-10-08T00:00:00"/>
    <s v="Second Class"/>
    <n v="5"/>
    <n v="10"/>
    <s v="Autumn"/>
    <n v="258.279"/>
    <n v="174.9973236377536"/>
    <n v="83.281676362246401"/>
    <n v="0.32244850089339977"/>
    <n v="3"/>
    <n v="774.83699999999999"/>
    <n v="0.3"/>
    <n v="137"/>
    <x v="0"/>
    <x v="0"/>
    <n v="288.62723281449701"/>
  </r>
  <r>
    <s v="V119"/>
    <x v="20"/>
    <x v="3"/>
    <x v="1"/>
    <s v="Storage"/>
    <s v="OFF-ST-10000649"/>
    <s v="Hanging Personal Folder File"/>
    <s v="United States"/>
    <s v="CA-2016-162901"/>
    <x v="463"/>
    <d v="2016-03-31T00:00:00"/>
    <s v="First Class"/>
    <n v="3"/>
    <n v="3"/>
    <s v="Spring"/>
    <n v="31.4"/>
    <n v="24.95171437576807"/>
    <n v="6.4482856242319286"/>
    <n v="0.20535941478445632"/>
    <n v="2"/>
    <n v="62.8"/>
    <n v="0"/>
    <n v="444"/>
    <x v="0"/>
    <x v="1"/>
    <n v="28.43390933375149"/>
  </r>
  <r>
    <s v="V074"/>
    <x v="113"/>
    <x v="1"/>
    <x v="2"/>
    <s v="Phones"/>
    <s v="TEC-PH-10003092"/>
    <s v="Motorola L804"/>
    <s v="United States"/>
    <s v="CA-2017-162978"/>
    <x v="464"/>
    <d v="2017-05-09T00:00:00"/>
    <s v="Standard Class"/>
    <n v="5"/>
    <n v="5"/>
    <s v="Summer"/>
    <n v="183.96"/>
    <n v="141.34791195562019"/>
    <n v="42.612088044379817"/>
    <n v="0.2316377910653393"/>
    <n v="5"/>
    <n v="919.80000000000007"/>
    <n v="0.2"/>
    <n v="307"/>
    <x v="0"/>
    <x v="2"/>
    <n v="80.397044632250015"/>
  </r>
  <r>
    <s v="V097"/>
    <x v="25"/>
    <x v="3"/>
    <x v="1"/>
    <s v="Paper"/>
    <s v="OFF-PA-10002250"/>
    <s v="Things To Do Today Pad"/>
    <s v="United States"/>
    <s v="CA-2017-162978"/>
    <x v="464"/>
    <d v="2017-05-09T00:00:00"/>
    <s v="Standard Class"/>
    <n v="5"/>
    <n v="5"/>
    <s v="Summer"/>
    <n v="17.61"/>
    <n v="14.912892890070751"/>
    <n v="2.6971071099292487"/>
    <n v="0.15315770073419926"/>
    <n v="3"/>
    <n v="52.83"/>
    <n v="0"/>
    <n v="309"/>
    <x v="0"/>
    <x v="1"/>
    <n v="12.97484368196505"/>
  </r>
  <r>
    <s v="V019"/>
    <x v="56"/>
    <x v="1"/>
    <x v="0"/>
    <s v="Tables"/>
    <s v="FUR-TA-10003473"/>
    <s v="Bretford Rectangular Conference Table Tops"/>
    <s v="United States"/>
    <s v="CA-2017-162978"/>
    <x v="464"/>
    <d v="2017-05-09T00:00:00"/>
    <s v="Standard Class"/>
    <n v="5"/>
    <n v="5"/>
    <s v="Summer"/>
    <n v="300.904"/>
    <n v="246.9337822686046"/>
    <n v="53.970217731395394"/>
    <n v="0.17936025354064883"/>
    <n v="1"/>
    <n v="300.904"/>
    <n v="0.2"/>
    <n v="100"/>
    <x v="0"/>
    <x v="0"/>
    <n v="899.40977660929639"/>
  </r>
  <r>
    <s v="V107"/>
    <x v="38"/>
    <x v="0"/>
    <x v="1"/>
    <s v="Storage"/>
    <s v="OFF-ST-10001522"/>
    <s v="Gould Plastics 18-Pocket Panel Bin, 34w x 5-1/4d x 20-1/2h"/>
    <s v="United States"/>
    <s v="US-2014-160444"/>
    <x v="260"/>
    <d v="2014-07-05T00:00:00"/>
    <s v="Same Day"/>
    <n v="0"/>
    <n v="7"/>
    <s v="Summer"/>
    <n v="220.77600000000001"/>
    <n v="175.4204898865226"/>
    <n v="45.355510113477408"/>
    <n v="0.20543677806227761"/>
    <n v="3"/>
    <n v="662.32799999999997"/>
    <n v="0.2"/>
    <n v="459"/>
    <x v="0"/>
    <x v="2"/>
    <n v="117.7248391962282"/>
  </r>
  <r>
    <s v="V119"/>
    <x v="20"/>
    <x v="1"/>
    <x v="1"/>
    <s v="Storage"/>
    <s v="OFF-ST-10000563"/>
    <s v="Fellowes Bankers Box Stor/Drawer Steel Plus"/>
    <s v="United States"/>
    <s v="US-2014-160444"/>
    <x v="260"/>
    <d v="2014-07-05T00:00:00"/>
    <s v="Same Day"/>
    <n v="0"/>
    <n v="7"/>
    <s v="Summer"/>
    <n v="281.42399999999998"/>
    <n v="231.19431715337851"/>
    <n v="50.229682846621472"/>
    <n v="0.17848400579418058"/>
    <n v="11"/>
    <n v="3095.6639999999998"/>
    <n v="0.2"/>
    <n v="164"/>
    <x v="0"/>
    <x v="2"/>
    <n v="69.395773811588057"/>
  </r>
  <r>
    <s v="V142"/>
    <x v="48"/>
    <x v="3"/>
    <x v="1"/>
    <s v="Paper"/>
    <s v="OFF-PA-10003641"/>
    <s v="Xerox 1909"/>
    <s v="United States"/>
    <s v="CA-2016-145247"/>
    <x v="465"/>
    <d v="2016-05-07T00:00:00"/>
    <s v="First Class"/>
    <n v="2"/>
    <n v="5"/>
    <s v="Summer"/>
    <n v="79.14"/>
    <n v="58.279396846730393"/>
    <n v="20.860603153269608"/>
    <n v="0.26359114421619417"/>
    <n v="3"/>
    <n v="237.42000000000002"/>
    <n v="0"/>
    <n v="100"/>
    <x v="0"/>
    <x v="0"/>
    <n v="51.835935518818523"/>
  </r>
  <r>
    <s v="V021"/>
    <x v="28"/>
    <x v="4"/>
    <x v="0"/>
    <s v="Furnishings"/>
    <s v="FUR-FU-10000010"/>
    <s v="DAX Value U-Channel Document Frames, Easel Back"/>
    <s v="United States"/>
    <s v="CA-2017-160045"/>
    <x v="466"/>
    <d v="2017-04-27T00:00:00"/>
    <s v="First Class"/>
    <n v="1"/>
    <n v="4"/>
    <s v="Spring"/>
    <n v="1.988"/>
    <n v="1.6033759478633129"/>
    <n v="0.38462405213668704"/>
    <n v="0.1934728632478305"/>
    <n v="1"/>
    <n v="1.988"/>
    <n v="0.6"/>
    <n v="342"/>
    <x v="0"/>
    <x v="1"/>
    <n v="11.9284601763085"/>
  </r>
  <r>
    <s v="V040"/>
    <x v="98"/>
    <x v="0"/>
    <x v="0"/>
    <s v="Chairs"/>
    <s v="FUR-CH-10002961"/>
    <s v="Leather Task Chair, Black"/>
    <s v="United States"/>
    <s v="US-2014-151925"/>
    <x v="467"/>
    <d v="2014-10-01T00:00:00"/>
    <s v="Second Class"/>
    <n v="5"/>
    <n v="9"/>
    <s v="Autumn"/>
    <n v="145.56800000000001"/>
    <n v="112.3141946594092"/>
    <n v="33.253805340590816"/>
    <n v="0.22844172716936972"/>
    <n v="2"/>
    <n v="291.13600000000002"/>
    <n v="0.2"/>
    <n v="480"/>
    <x v="0"/>
    <x v="0"/>
    <n v="197.37977678239139"/>
  </r>
  <r>
    <s v="V121"/>
    <x v="7"/>
    <x v="2"/>
    <x v="1"/>
    <s v="Art"/>
    <s v="OFF-AR-10002956"/>
    <s v="Boston 16801 Nautilus Battery Pencil Sharpener"/>
    <s v="United States"/>
    <s v="CA-2017-125199"/>
    <x v="15"/>
    <d v="2017-10-25T00:00:00"/>
    <s v="Standard Class"/>
    <n v="6"/>
    <n v="10"/>
    <s v="Autumn"/>
    <n v="123.256"/>
    <n v="100.2238430478772"/>
    <n v="23.032156952122804"/>
    <n v="0.18686438755210946"/>
    <n v="7"/>
    <n v="862.79200000000003"/>
    <n v="0.2"/>
    <n v="415"/>
    <x v="1"/>
    <x v="1"/>
    <n v="32.517245551655613"/>
  </r>
  <r>
    <s v="V137"/>
    <x v="11"/>
    <x v="2"/>
    <x v="1"/>
    <s v="Paper"/>
    <s v="OFF-PA-10004041"/>
    <s v="It's Hot Message Books with Stickers, 2 3/4&quot; x 5&quot;"/>
    <s v="United States"/>
    <s v="CA-2017-125199"/>
    <x v="15"/>
    <d v="2017-10-25T00:00:00"/>
    <s v="Standard Class"/>
    <n v="6"/>
    <n v="10"/>
    <s v="Autumn"/>
    <n v="23.68"/>
    <n v="19.403996741237862"/>
    <n v="4.2760032587621382"/>
    <n v="0.18057446194096868"/>
    <n v="4"/>
    <n v="94.72"/>
    <n v="0.2"/>
    <n v="124"/>
    <x v="1"/>
    <x v="1"/>
    <n v="6.6462821687516902"/>
  </r>
  <r>
    <s v="V085"/>
    <x v="82"/>
    <x v="0"/>
    <x v="2"/>
    <s v="Phones"/>
    <s v="TEC-PH-10001336"/>
    <s v="Digium D40 VoIP phone"/>
    <s v="United States"/>
    <s v="CA-2017-125199"/>
    <x v="15"/>
    <d v="2017-10-25T00:00:00"/>
    <s v="Standard Class"/>
    <n v="6"/>
    <n v="10"/>
    <s v="Autumn"/>
    <n v="309.57600000000002"/>
    <n v="244.81859487306659"/>
    <n v="64.757405126933435"/>
    <n v="0.20918096082039123"/>
    <n v="4"/>
    <n v="1238.3040000000001"/>
    <n v="0.4"/>
    <n v="446"/>
    <x v="1"/>
    <x v="0"/>
    <n v="214.46675269089559"/>
  </r>
  <r>
    <s v="V135"/>
    <x v="51"/>
    <x v="1"/>
    <x v="1"/>
    <s v="Binders"/>
    <s v="OFF-BI-10001036"/>
    <s v="Cardinal EasyOpen D-Ring Binders"/>
    <s v="United States"/>
    <s v="US-2017-155425"/>
    <x v="468"/>
    <d v="2017-11-11T00:00:00"/>
    <s v="First Class"/>
    <n v="1"/>
    <n v="11"/>
    <s v="Winter"/>
    <n v="38.387999999999998"/>
    <n v="26.963655521648409"/>
    <n v="11.424344478351589"/>
    <n v="0.29760197140647049"/>
    <n v="14"/>
    <n v="537.43200000000002"/>
    <n v="0.7"/>
    <n v="493"/>
    <x v="0"/>
    <x v="1"/>
    <n v="14.31834938362061"/>
  </r>
  <r>
    <s v="V050"/>
    <x v="115"/>
    <x v="3"/>
    <x v="2"/>
    <s v="Machines"/>
    <s v="TEC-MA-10003183"/>
    <s v="DYMO CardScan Personal V9 Business Card Scanner"/>
    <s v="United States"/>
    <s v="US-2017-155425"/>
    <x v="468"/>
    <d v="2017-11-11T00:00:00"/>
    <s v="First Class"/>
    <n v="1"/>
    <n v="11"/>
    <s v="Winter"/>
    <n v="95.994"/>
    <n v="65.019554585292269"/>
    <n v="30.974445414707731"/>
    <n v="0.32267063998487122"/>
    <n v="2"/>
    <n v="191.988"/>
    <n v="0.7"/>
    <n v="149"/>
    <x v="0"/>
    <x v="0"/>
    <n v="337.11984878378189"/>
  </r>
  <r>
    <s v="V079"/>
    <x v="138"/>
    <x v="1"/>
    <x v="2"/>
    <s v="Accessories"/>
    <s v="TEC-AC-10001314"/>
    <s v="Case Logic 2.4GHz Wireless Keyboard"/>
    <s v="United States"/>
    <s v="US-2017-155425"/>
    <x v="468"/>
    <d v="2017-11-11T00:00:00"/>
    <s v="First Class"/>
    <n v="1"/>
    <n v="11"/>
    <s v="Winter"/>
    <n v="239.952"/>
    <n v="181.71858812541899"/>
    <n v="58.233411874581009"/>
    <n v="0.24268775369482651"/>
    <n v="6"/>
    <n v="1439.712"/>
    <n v="0.2"/>
    <n v="495"/>
    <x v="0"/>
    <x v="2"/>
    <n v="65.220051902879419"/>
  </r>
  <r>
    <s v="V083"/>
    <x v="116"/>
    <x v="0"/>
    <x v="2"/>
    <s v="Phones"/>
    <s v="TEC-PH-10002563"/>
    <s v="Adtran 1202752G1"/>
    <s v="United States"/>
    <s v="US-2017-155425"/>
    <x v="468"/>
    <d v="2017-11-11T00:00:00"/>
    <s v="First Class"/>
    <n v="1"/>
    <n v="11"/>
    <s v="Winter"/>
    <n v="201.584"/>
    <n v="152.6594314920082"/>
    <n v="48.924568507991808"/>
    <n v="0.2427006533653058"/>
    <n v="2"/>
    <n v="403.16800000000001"/>
    <n v="0.2"/>
    <n v="447"/>
    <x v="0"/>
    <x v="0"/>
    <n v="273.95221100184608"/>
  </r>
  <r>
    <s v="V031"/>
    <x v="18"/>
    <x v="1"/>
    <x v="0"/>
    <s v="Chairs"/>
    <s v="FUR-CH-10003312"/>
    <s v="Hon 2090 Pillow Soft Series Mid Back Swivel/Tilt Chairs"/>
    <s v="United States"/>
    <s v="US-2017-155425"/>
    <x v="468"/>
    <d v="2017-11-11T00:00:00"/>
    <s v="First Class"/>
    <n v="1"/>
    <n v="11"/>
    <s v="Winter"/>
    <n v="899.13599999999997"/>
    <n v="654.87256458460104"/>
    <n v="244.26343541539893"/>
    <n v="0.27166461515877349"/>
    <n v="4"/>
    <n v="3596.5439999999999"/>
    <n v="0.2"/>
    <n v="340"/>
    <x v="0"/>
    <x v="0"/>
    <n v="321.18689303270139"/>
  </r>
  <r>
    <s v="V038"/>
    <x v="139"/>
    <x v="0"/>
    <x v="0"/>
    <s v="Furnishings"/>
    <s v="FUR-FU-10001588"/>
    <s v="Deflect-o SuperTray Unbreakable Stackable Tray, Letter, Black"/>
    <s v="United States"/>
    <s v="CA-2017-133249"/>
    <x v="141"/>
    <d v="2017-07-11T00:00:00"/>
    <s v="First Class"/>
    <n v="3"/>
    <n v="7"/>
    <s v="Summer"/>
    <n v="145.9"/>
    <n v="100.40252180355689"/>
    <n v="45.497478196443112"/>
    <n v="0.31184015213463406"/>
    <n v="5"/>
    <n v="729.5"/>
    <n v="0"/>
    <n v="131"/>
    <x v="0"/>
    <x v="2"/>
    <n v="43.77"/>
  </r>
  <r>
    <s v="V009"/>
    <x v="121"/>
    <x v="0"/>
    <x v="0"/>
    <s v="Bookcases"/>
    <s v="FUR-BO-10002613"/>
    <s v="Atlantic Metals Mobile 4-Shelf Bookcases, Custom Colors"/>
    <s v="United States"/>
    <s v="US-2015-103471"/>
    <x v="100"/>
    <d v="2015-12-28T00:00:00"/>
    <s v="Standard Class"/>
    <n v="4"/>
    <n v="12"/>
    <s v="Winter"/>
    <n v="590.05799999999999"/>
    <n v="419.0461995666094"/>
    <n v="171.01180043339059"/>
    <n v="0.28982201823107323"/>
    <n v="7"/>
    <n v="4130.4059999999999"/>
    <n v="0.7"/>
    <n v="132"/>
    <x v="0"/>
    <x v="0"/>
    <n v="449.3703925083405"/>
  </r>
  <r>
    <s v="V131"/>
    <x v="41"/>
    <x v="3"/>
    <x v="1"/>
    <s v="Art"/>
    <s v="OFF-AR-10003405"/>
    <s v="Dixon My First Ticonderoga Pencil, #2"/>
    <s v="United States"/>
    <s v="US-2015-103471"/>
    <x v="100"/>
    <d v="2015-12-28T00:00:00"/>
    <s v="Standard Class"/>
    <n v="4"/>
    <n v="12"/>
    <s v="Winter"/>
    <n v="14.04"/>
    <n v="9.2037839916859436"/>
    <n v="4.8362160083140555"/>
    <n v="0.34445982965199828"/>
    <n v="3"/>
    <n v="42.12"/>
    <n v="0.2"/>
    <n v="299"/>
    <x v="0"/>
    <x v="1"/>
    <n v="11.52316362810144"/>
  </r>
  <r>
    <s v="V069"/>
    <x v="83"/>
    <x v="3"/>
    <x v="2"/>
    <s v="Accessories"/>
    <s v="TEC-AC-10004510"/>
    <s v="Logitech Desktop MK120 Mouse and keyboard Combo"/>
    <s v="United States"/>
    <s v="CA-2017-136672"/>
    <x v="469"/>
    <d v="2017-03-12T00:00:00"/>
    <s v="Standard Class"/>
    <n v="5"/>
    <n v="3"/>
    <s v="Spring"/>
    <n v="49.08"/>
    <n v="35.33345905549703"/>
    <n v="13.746540944502968"/>
    <n v="0.28008437132239139"/>
    <n v="3"/>
    <n v="147.24"/>
    <n v="0"/>
    <n v="333"/>
    <x v="0"/>
    <x v="1"/>
    <n v="34.902882541374282"/>
  </r>
  <r>
    <s v="V104"/>
    <x v="81"/>
    <x v="0"/>
    <x v="1"/>
    <s v="Labels"/>
    <s v="OFF-LA-10002312"/>
    <s v="Avery 490"/>
    <s v="United States"/>
    <s v="US-2014-157021"/>
    <x v="470"/>
    <d v="2014-04-06T00:00:00"/>
    <s v="Second Class"/>
    <n v="5"/>
    <n v="4"/>
    <s v="Spring"/>
    <n v="29.6"/>
    <n v="21.691191031811488"/>
    <n v="7.908808968188513"/>
    <n v="0.26718949216853083"/>
    <n v="2"/>
    <n v="59.2"/>
    <n v="0"/>
    <n v="125"/>
    <x v="0"/>
    <x v="1"/>
    <n v="14.947267308775871"/>
  </r>
  <r>
    <s v="V130"/>
    <x v="34"/>
    <x v="4"/>
    <x v="1"/>
    <s v="Binders"/>
    <s v="OFF-BI-10000042"/>
    <s v="Pressboard Data Binder, Crimson, 12&quot; X 8 1/2&quot;"/>
    <s v="United States"/>
    <s v="US-2014-157021"/>
    <x v="470"/>
    <d v="2014-04-06T00:00:00"/>
    <s v="Second Class"/>
    <n v="5"/>
    <n v="4"/>
    <s v="Spring"/>
    <n v="17.088000000000001"/>
    <n v="13.77618460581453"/>
    <n v="3.3118153941854711"/>
    <n v="0.19380942147620966"/>
    <n v="4"/>
    <n v="68.352000000000004"/>
    <n v="0.2"/>
    <n v="141"/>
    <x v="0"/>
    <x v="1"/>
    <n v="7.1110944305359931"/>
  </r>
  <r>
    <s v="V029"/>
    <x v="54"/>
    <x v="2"/>
    <x v="0"/>
    <s v="Tables"/>
    <s v="FUR-TA-10003008"/>
    <s v="Lesro Round Back Collection Coffee Table, End Table"/>
    <s v="United States"/>
    <s v="CA-2015-120362"/>
    <x v="471"/>
    <d v="2015-09-19T00:00:00"/>
    <s v="Standard Class"/>
    <n v="5"/>
    <n v="9"/>
    <s v="Autumn"/>
    <n v="912.75"/>
    <n v="677.2939244501332"/>
    <n v="235.4560755498668"/>
    <n v="0.25796338049834761"/>
    <n v="5"/>
    <n v="4563.75"/>
    <n v="0"/>
    <n v="160"/>
    <x v="0"/>
    <x v="0"/>
    <n v="304.21522658426272"/>
  </r>
  <r>
    <s v="V099"/>
    <x v="24"/>
    <x v="0"/>
    <x v="1"/>
    <s v="Appliances"/>
    <s v="OFF-AP-10003590"/>
    <s v="Hoover WindTunnel Plus Canister Vacuum"/>
    <s v="United States"/>
    <s v="CA-2014-126361"/>
    <x v="472"/>
    <d v="2014-08-09T00:00:00"/>
    <s v="Second Class"/>
    <n v="5"/>
    <n v="8"/>
    <s v="Autumn"/>
    <n v="1089.75"/>
    <n v="913.89993751038594"/>
    <n v="175.85006248961406"/>
    <n v="0.16136734341786102"/>
    <n v="3"/>
    <n v="3269.25"/>
    <n v="0"/>
    <n v="140"/>
    <x v="0"/>
    <x v="2"/>
    <n v="125.833491169879"/>
  </r>
  <r>
    <s v="V121"/>
    <x v="7"/>
    <x v="2"/>
    <x v="1"/>
    <s v="Paper"/>
    <s v="OFF-PA-10000806"/>
    <s v="Xerox 1934"/>
    <s v="United States"/>
    <s v="CA-2014-126361"/>
    <x v="472"/>
    <d v="2014-08-09T00:00:00"/>
    <s v="Second Class"/>
    <n v="5"/>
    <n v="8"/>
    <s v="Autumn"/>
    <n v="447.84"/>
    <n v="365.78290944036843"/>
    <n v="82.057090559631547"/>
    <n v="0.18322858735180322"/>
    <n v="8"/>
    <n v="3582.72"/>
    <n v="0"/>
    <n v="229"/>
    <x v="0"/>
    <x v="0"/>
    <n v="147.3880154313776"/>
  </r>
  <r>
    <s v="V118"/>
    <x v="73"/>
    <x v="2"/>
    <x v="1"/>
    <s v="Art"/>
    <s v="OFF-AR-10000896"/>
    <s v="Newell 329"/>
    <s v="United States"/>
    <s v="CA-2014-126361"/>
    <x v="472"/>
    <d v="2014-08-09T00:00:00"/>
    <s v="Second Class"/>
    <n v="5"/>
    <n v="8"/>
    <s v="Autumn"/>
    <n v="16.399999999999999"/>
    <n v="12.302840172985571"/>
    <n v="4.097159827014428"/>
    <n v="0.24982681872039197"/>
    <n v="5"/>
    <n v="82"/>
    <n v="0"/>
    <n v="454"/>
    <x v="0"/>
    <x v="1"/>
    <n v="6.0302066299588768"/>
  </r>
  <r>
    <s v="V053"/>
    <x v="89"/>
    <x v="4"/>
    <x v="2"/>
    <s v="Phones"/>
    <s v="TEC-PH-10002310"/>
    <s v="Panasonic KX T7731-B Digital phone"/>
    <s v="United States"/>
    <s v="CA-2014-126361"/>
    <x v="472"/>
    <d v="2014-08-09T00:00:00"/>
    <s v="Second Class"/>
    <n v="5"/>
    <n v="8"/>
    <s v="Autumn"/>
    <n v="399.96"/>
    <n v="295.10985419281991"/>
    <n v="104.85014580718007"/>
    <n v="0.26215157967591779"/>
    <n v="5"/>
    <n v="1999.8"/>
    <n v="0.2"/>
    <n v="453"/>
    <x v="0"/>
    <x v="0"/>
    <n v="345.07297864654657"/>
  </r>
  <r>
    <s v="V143"/>
    <x v="135"/>
    <x v="3"/>
    <x v="1"/>
    <s v="Storage"/>
    <s v="OFF-ST-10002289"/>
    <s v="Safco Wire Cube Shelving System, For Use as 4 or 5 14&quot; Cubes, Black"/>
    <s v="United States"/>
    <s v="CA-2014-126361"/>
    <x v="472"/>
    <d v="2014-08-09T00:00:00"/>
    <s v="Second Class"/>
    <n v="5"/>
    <n v="8"/>
    <s v="Autumn"/>
    <n v="158.9"/>
    <n v="115.9050066217935"/>
    <n v="42.994993378206502"/>
    <n v="0.27057893881816553"/>
    <n v="5"/>
    <n v="794.5"/>
    <n v="0"/>
    <n v="297"/>
    <x v="0"/>
    <x v="2"/>
    <n v="67.863509369911014"/>
  </r>
  <r>
    <s v="V126"/>
    <x v="8"/>
    <x v="4"/>
    <x v="1"/>
    <s v="Binders"/>
    <s v="OFF-BI-10002852"/>
    <s v="Ibico Standard Transparent Covers"/>
    <s v="United States"/>
    <s v="CA-2014-126361"/>
    <x v="472"/>
    <d v="2014-08-09T00:00:00"/>
    <s v="Second Class"/>
    <n v="5"/>
    <n v="8"/>
    <s v="Autumn"/>
    <n v="13.183999999999999"/>
    <n v="10.365891933739359"/>
    <n v="2.8181080662606401"/>
    <n v="0.21375212881224517"/>
    <n v="1"/>
    <n v="13.183999999999999"/>
    <n v="0.2"/>
    <n v="386"/>
    <x v="0"/>
    <x v="1"/>
    <n v="34.951157956338001"/>
  </r>
  <r>
    <s v="V001"/>
    <x v="112"/>
    <x v="0"/>
    <x v="0"/>
    <s v="Furnishings"/>
    <s v="FUR-FU-10003394"/>
    <s v="Tenex &quot;The Solids&quot; Textured Chair Mats"/>
    <s v="United States"/>
    <s v="US-2016-100566"/>
    <x v="323"/>
    <d v="2016-09-09T00:00:00"/>
    <s v="Standard Class"/>
    <n v="6"/>
    <n v="9"/>
    <s v="Autumn"/>
    <n v="83.951999999999998"/>
    <n v="64.228977631258033"/>
    <n v="19.723022368741965"/>
    <n v="0.23493213227489476"/>
    <n v="3"/>
    <n v="251.85599999999999"/>
    <n v="0.6"/>
    <n v="250"/>
    <x v="1"/>
    <x v="0"/>
    <n v="193.8788391960299"/>
  </r>
  <r>
    <s v="V108"/>
    <x v="76"/>
    <x v="2"/>
    <x v="1"/>
    <s v="Storage"/>
    <s v="OFF-ST-10002344"/>
    <s v="Carina 42&quot;Hx23 3/4&quot;W Media Storage Unit"/>
    <s v="United States"/>
    <s v="US-2016-108504"/>
    <x v="473"/>
    <d v="2016-02-05T00:00:00"/>
    <s v="Same Day"/>
    <n v="0"/>
    <n v="2"/>
    <s v="Spring"/>
    <n v="80.98"/>
    <n v="57.43292900443997"/>
    <n v="23.547070995560034"/>
    <n v="0.29077637682835311"/>
    <n v="1"/>
    <n v="80.98"/>
    <n v="0"/>
    <n v="303"/>
    <x v="0"/>
    <x v="0"/>
    <n v="141.17686602779"/>
  </r>
  <r>
    <s v="V100"/>
    <x v="17"/>
    <x v="1"/>
    <x v="1"/>
    <s v="Paper"/>
    <s v="OFF-PA-10001289"/>
    <s v="White Computer Printout Paper by Universal"/>
    <s v="United States"/>
    <s v="US-2016-108504"/>
    <x v="473"/>
    <d v="2016-02-05T00:00:00"/>
    <s v="Same Day"/>
    <n v="0"/>
    <n v="2"/>
    <s v="Spring"/>
    <n v="348.84"/>
    <n v="238.98681105012659"/>
    <n v="109.85318894987338"/>
    <n v="0.31490995570999136"/>
    <n v="9"/>
    <n v="3139.56"/>
    <n v="0"/>
    <n v="281"/>
    <x v="0"/>
    <x v="2"/>
    <n v="89.442426845429438"/>
  </r>
  <r>
    <s v="V097"/>
    <x v="25"/>
    <x v="0"/>
    <x v="1"/>
    <s v="Fasteners"/>
    <s v="OFF-FA-10000053"/>
    <s v="Revere Boxed Rubber Bands by Revere"/>
    <s v="United States"/>
    <s v="US-2016-108504"/>
    <x v="473"/>
    <d v="2016-02-05T00:00:00"/>
    <s v="Same Day"/>
    <n v="0"/>
    <n v="2"/>
    <s v="Spring"/>
    <n v="9.4499999999999993"/>
    <n v="7.142563092640235"/>
    <n v="2.3074369073597643"/>
    <n v="0.24417321771002798"/>
    <n v="5"/>
    <n v="47.25"/>
    <n v="0"/>
    <n v="470"/>
    <x v="0"/>
    <x v="1"/>
    <n v="2.454575727086048"/>
  </r>
  <r>
    <s v="V012"/>
    <x v="19"/>
    <x v="1"/>
    <x v="0"/>
    <s v="Furnishings"/>
    <s v="FUR-FU-10004091"/>
    <s v="Eldon 200 Class Desk Accessories, Black"/>
    <s v="United States"/>
    <s v="US-2016-108504"/>
    <x v="473"/>
    <d v="2016-02-05T00:00:00"/>
    <s v="Same Day"/>
    <n v="0"/>
    <n v="2"/>
    <s v="Spring"/>
    <n v="18.84"/>
    <n v="13.034873399611341"/>
    <n v="5.8051266003886592"/>
    <n v="0.30812773887413264"/>
    <n v="3"/>
    <n v="56.519999999999996"/>
    <n v="0"/>
    <n v="306"/>
    <x v="0"/>
    <x v="2"/>
    <n v="108.6934661185167"/>
  </r>
  <r>
    <s v="V036"/>
    <x v="126"/>
    <x v="2"/>
    <x v="0"/>
    <s v="Bookcases"/>
    <s v="FUR-BO-10004015"/>
    <s v="Bush Andora Bookcase, Maple/Graphite Gray Finish"/>
    <s v="United States"/>
    <s v="US-2016-108504"/>
    <x v="473"/>
    <d v="2016-02-05T00:00:00"/>
    <s v="Same Day"/>
    <n v="0"/>
    <n v="2"/>
    <s v="Spring"/>
    <n v="239.98"/>
    <n v="178.46015321185851"/>
    <n v="61.519846788141479"/>
    <n v="0.25635405778873854"/>
    <n v="2"/>
    <n v="479.96"/>
    <n v="0"/>
    <n v="246"/>
    <x v="0"/>
    <x v="0"/>
    <n v="226.8753406407146"/>
  </r>
  <r>
    <s v="V124"/>
    <x v="15"/>
    <x v="2"/>
    <x v="1"/>
    <s v="Envelopes"/>
    <s v="OFF-EN-10003001"/>
    <s v="Ames Color-File Green Diamond Border X-ray Mailers"/>
    <s v="United States"/>
    <s v="US-2016-108504"/>
    <x v="473"/>
    <d v="2016-02-05T00:00:00"/>
    <s v="Same Day"/>
    <n v="0"/>
    <n v="2"/>
    <s v="Spring"/>
    <n v="167.96"/>
    <n v="109.67538942827299"/>
    <n v="58.284610571727015"/>
    <n v="0.34701482836227088"/>
    <n v="2"/>
    <n v="335.92"/>
    <n v="0"/>
    <n v="303"/>
    <x v="0"/>
    <x v="0"/>
    <n v="212.62037758408761"/>
  </r>
  <r>
    <s v="V093"/>
    <x v="68"/>
    <x v="0"/>
    <x v="2"/>
    <s v="Phones"/>
    <s v="TEC-PH-10000215"/>
    <s v="Plantronics Cordless Phone Headset with In-line Volume - M214C"/>
    <s v="United States"/>
    <s v="US-2016-108504"/>
    <x v="473"/>
    <d v="2016-02-05T00:00:00"/>
    <s v="Same Day"/>
    <n v="0"/>
    <n v="2"/>
    <s v="Spring"/>
    <n v="104.85"/>
    <n v="73.515823257240669"/>
    <n v="31.334176742759325"/>
    <n v="0.29884765610643133"/>
    <n v="3"/>
    <n v="314.54999999999995"/>
    <n v="0"/>
    <n v="147"/>
    <x v="0"/>
    <x v="2"/>
    <n v="116.2667665328317"/>
  </r>
  <r>
    <s v="V069"/>
    <x v="83"/>
    <x v="0"/>
    <x v="2"/>
    <s v="Phones"/>
    <s v="TEC-PH-10003645"/>
    <s v="Aastra 57i VoIP phone"/>
    <s v="United States"/>
    <s v="US-2016-108504"/>
    <x v="473"/>
    <d v="2016-02-05T00:00:00"/>
    <s v="Same Day"/>
    <n v="0"/>
    <n v="2"/>
    <s v="Spring"/>
    <n v="484.83"/>
    <n v="344.23710334579948"/>
    <n v="140.5928966542005"/>
    <n v="0.28998390498566612"/>
    <n v="3"/>
    <n v="1454.49"/>
    <n v="0"/>
    <n v="357"/>
    <x v="0"/>
    <x v="0"/>
    <n v="457.75464487555212"/>
  </r>
  <r>
    <s v="V101"/>
    <x v="26"/>
    <x v="4"/>
    <x v="1"/>
    <s v="Paper"/>
    <s v="OFF-PA-10000357"/>
    <s v="White Dual Perf Computer Printout Paper, 2700 Sheets, 1 Part, Heavyweight, 20 lbs., 14 7/8 x 11"/>
    <s v="United States"/>
    <s v="US-2016-108504"/>
    <x v="473"/>
    <d v="2016-02-05T00:00:00"/>
    <s v="Same Day"/>
    <n v="0"/>
    <n v="2"/>
    <s v="Spring"/>
    <n v="122.97"/>
    <n v="96.132348621276179"/>
    <n v="26.83765137872382"/>
    <n v="0.21824551824610733"/>
    <n v="3"/>
    <n v="368.90999999999997"/>
    <n v="0"/>
    <n v="238"/>
    <x v="0"/>
    <x v="2"/>
    <n v="87.453273899421703"/>
  </r>
  <r>
    <s v="V106"/>
    <x v="110"/>
    <x v="2"/>
    <x v="1"/>
    <s v="Storage"/>
    <s v="OFF-ST-10004804"/>
    <s v="Belkin 19&quot; Vented Equipment Shelf, Black"/>
    <s v="United States"/>
    <s v="US-2016-108504"/>
    <x v="473"/>
    <d v="2016-02-05T00:00:00"/>
    <s v="Same Day"/>
    <n v="0"/>
    <n v="2"/>
    <s v="Spring"/>
    <n v="154.44"/>
    <n v="107.3102283653503"/>
    <n v="47.1297716346497"/>
    <n v="0.30516557649993331"/>
    <n v="3"/>
    <n v="463.32"/>
    <n v="0"/>
    <n v="271"/>
    <x v="0"/>
    <x v="2"/>
    <n v="56.226174346117482"/>
  </r>
  <r>
    <s v="V101"/>
    <x v="26"/>
    <x v="0"/>
    <x v="1"/>
    <s v="Paper"/>
    <s v="OFF-PA-10003892"/>
    <s v="Xerox 1943"/>
    <s v="United States"/>
    <s v="US-2016-108504"/>
    <x v="473"/>
    <d v="2016-02-05T00:00:00"/>
    <s v="Same Day"/>
    <n v="0"/>
    <n v="2"/>
    <s v="Spring"/>
    <n v="342.37"/>
    <n v="257.9262875405264"/>
    <n v="84.443712459473602"/>
    <n v="0.2466446022124415"/>
    <n v="7"/>
    <n v="2396.59"/>
    <n v="0"/>
    <n v="200"/>
    <x v="0"/>
    <x v="2"/>
    <n v="107.4536856634833"/>
  </r>
  <r>
    <s v="V111"/>
    <x v="52"/>
    <x v="3"/>
    <x v="1"/>
    <s v="Art"/>
    <s v="OFF-AR-10003514"/>
    <s v="4009 Highlighters by Sanford"/>
    <s v="United States"/>
    <s v="CA-2017-124828"/>
    <x v="445"/>
    <d v="2017-07-04T00:00:00"/>
    <s v="First Class"/>
    <n v="1"/>
    <n v="7"/>
    <s v="Summer"/>
    <n v="9.5519999999999996"/>
    <n v="7.2840035627796604"/>
    <n v="2.2679964372203392"/>
    <n v="0.23743681294182781"/>
    <n v="3"/>
    <n v="28.655999999999999"/>
    <n v="0.2"/>
    <n v="286"/>
    <x v="0"/>
    <x v="1"/>
    <n v="10.224251827325631"/>
  </r>
  <r>
    <s v="V011"/>
    <x v="46"/>
    <x v="2"/>
    <x v="0"/>
    <s v="Tables"/>
    <s v="FUR-TA-10002958"/>
    <s v="Bevis Oval Conference Table, Walnut"/>
    <s v="United States"/>
    <s v="US-2017-117247"/>
    <x v="449"/>
    <d v="2017-10-14T00:00:00"/>
    <s v="Standard Class"/>
    <n v="5"/>
    <n v="10"/>
    <s v="Autumn"/>
    <n v="652.45000000000005"/>
    <n v="522.77054176890647"/>
    <n v="129.67945823109358"/>
    <n v="0.19875769519671019"/>
    <n v="5"/>
    <n v="3262.25"/>
    <n v="0.5"/>
    <n v="483"/>
    <x v="0"/>
    <x v="0"/>
    <n v="674.34063459839899"/>
  </r>
  <r>
    <s v="V033"/>
    <x v="74"/>
    <x v="4"/>
    <x v="0"/>
    <s v="Tables"/>
    <s v="FUR-TA-10001676"/>
    <s v="Hon 61000 Series Interactive Training Tables"/>
    <s v="United States"/>
    <s v="US-2017-117247"/>
    <x v="449"/>
    <d v="2017-10-14T00:00:00"/>
    <s v="Standard Class"/>
    <n v="5"/>
    <n v="10"/>
    <s v="Autumn"/>
    <n v="66.644999999999996"/>
    <n v="48.771694323307408"/>
    <n v="17.873305676692588"/>
    <n v="0.26818674584278773"/>
    <n v="3"/>
    <n v="199.935"/>
    <n v="0.5"/>
    <n v="414"/>
    <x v="0"/>
    <x v="1"/>
    <n v="23.926287238098599"/>
  </r>
  <r>
    <s v="V127"/>
    <x v="39"/>
    <x v="1"/>
    <x v="1"/>
    <s v="Binders"/>
    <s v="OFF-BI-10000822"/>
    <s v="Acco PRESSTEX Data Binder with Storage Hooks, Light Blue, 9 1/2&quot; X 11&quot;"/>
    <s v="United States"/>
    <s v="CA-2016-124485"/>
    <x v="390"/>
    <d v="2016-11-26T00:00:00"/>
    <s v="First Class"/>
    <n v="2"/>
    <n v="11"/>
    <s v="Winter"/>
    <n v="17.216000000000001"/>
    <n v="12.24269047128419"/>
    <n v="4.9733095287158111"/>
    <n v="0.28887717987429201"/>
    <n v="4"/>
    <n v="68.864000000000004"/>
    <n v="0.2"/>
    <n v="475"/>
    <x v="0"/>
    <x v="1"/>
    <n v="8.2473838276146729"/>
  </r>
  <r>
    <s v="V111"/>
    <x v="52"/>
    <x v="2"/>
    <x v="1"/>
    <s v="Paper"/>
    <s v="OFF-PA-10004971"/>
    <s v="Xerox 196"/>
    <s v="United States"/>
    <s v="CA-2016-124485"/>
    <x v="390"/>
    <d v="2016-11-26T00:00:00"/>
    <s v="First Class"/>
    <n v="2"/>
    <n v="11"/>
    <s v="Winter"/>
    <n v="11.56"/>
    <n v="9.2894042511066317"/>
    <n v="2.2705957488933688"/>
    <n v="0.19641831737831908"/>
    <n v="2"/>
    <n v="23.12"/>
    <n v="0"/>
    <n v="393"/>
    <x v="0"/>
    <x v="1"/>
    <n v="4.981733490606314"/>
  </r>
  <r>
    <s v="V050"/>
    <x v="115"/>
    <x v="3"/>
    <x v="2"/>
    <s v="Accessories"/>
    <s v="TEC-AC-10002323"/>
    <s v="SanDisk Ultra 32 GB MicroSDHC Class 10 Memory Card"/>
    <s v="United States"/>
    <s v="CA-2016-124485"/>
    <x v="390"/>
    <d v="2016-11-26T00:00:00"/>
    <s v="First Class"/>
    <n v="2"/>
    <n v="11"/>
    <s v="Winter"/>
    <n v="88.4"/>
    <n v="61.934643140371122"/>
    <n v="26.465356859628884"/>
    <n v="0.29938186492792851"/>
    <n v="4"/>
    <n v="353.6"/>
    <n v="0"/>
    <n v="462"/>
    <x v="0"/>
    <x v="2"/>
    <n v="43.343872294184173"/>
  </r>
  <r>
    <s v="V122"/>
    <x v="5"/>
    <x v="4"/>
    <x v="1"/>
    <s v="Paper"/>
    <s v="OFF-PA-10004888"/>
    <s v="Xerox 217"/>
    <s v="United States"/>
    <s v="CA-2016-124485"/>
    <x v="390"/>
    <d v="2016-11-26T00:00:00"/>
    <s v="First Class"/>
    <n v="2"/>
    <n v="11"/>
    <s v="Winter"/>
    <n v="6.48"/>
    <n v="4.779558102962965"/>
    <n v="1.7004418970370354"/>
    <n v="0.2624138729995425"/>
    <n v="1"/>
    <n v="6.48"/>
    <n v="0"/>
    <n v="120"/>
    <x v="0"/>
    <x v="1"/>
    <n v="14.111147204553269"/>
  </r>
  <r>
    <s v="V080"/>
    <x v="141"/>
    <x v="1"/>
    <x v="2"/>
    <s v="Phones"/>
    <s v="TEC-PH-10003988"/>
    <s v="LF Elite 3D Dazzle Designer Hard Case Cover, Lf Stylus Pen and Wiper For Apple Iphone 5c Mini Lite"/>
    <s v="United States"/>
    <s v="CA-2016-159212"/>
    <x v="474"/>
    <d v="2016-11-05T00:00:00"/>
    <s v="Standard Class"/>
    <n v="4"/>
    <n v="11"/>
    <s v="Winter"/>
    <n v="21.8"/>
    <n v="17.453904524531389"/>
    <n v="4.3460954754686121"/>
    <n v="0.19936217777378953"/>
    <n v="2"/>
    <n v="43.6"/>
    <n v="0"/>
    <n v="397"/>
    <x v="0"/>
    <x v="1"/>
    <n v="13.027991841744891"/>
  </r>
  <r>
    <s v="V135"/>
    <x v="51"/>
    <x v="2"/>
    <x v="1"/>
    <s v="Envelopes"/>
    <s v="OFF-EN-10002230"/>
    <s v="Airmail Envelopes"/>
    <s v="United States"/>
    <s v="CA-2016-159212"/>
    <x v="474"/>
    <d v="2016-11-05T00:00:00"/>
    <s v="Standard Class"/>
    <n v="4"/>
    <n v="11"/>
    <s v="Winter"/>
    <n v="251.79"/>
    <n v="203.05174966629079"/>
    <n v="48.738250333709203"/>
    <n v="0.19356706117681086"/>
    <n v="3"/>
    <n v="755.37"/>
    <n v="0"/>
    <n v="492"/>
    <x v="0"/>
    <x v="2"/>
    <n v="73.360773602791312"/>
  </r>
  <r>
    <s v="V001"/>
    <x v="112"/>
    <x v="3"/>
    <x v="0"/>
    <s v="Tables"/>
    <s v="FUR-TA-10002622"/>
    <s v="Bush Andora Conference Table, Maple/Graphite Gray Finish"/>
    <s v="United States"/>
    <s v="US-2016-161396"/>
    <x v="475"/>
    <d v="2016-04-25T00:00:00"/>
    <s v="Standard Class"/>
    <n v="6"/>
    <n v="4"/>
    <s v="Spring"/>
    <n v="205.17599999999999"/>
    <n v="167.77773428877529"/>
    <n v="37.398265711224695"/>
    <n v="0.18227407548263294"/>
    <n v="2"/>
    <n v="410.35199999999998"/>
    <n v="0.4"/>
    <n v="495"/>
    <x v="1"/>
    <x v="0"/>
    <n v="240.99487960258961"/>
  </r>
  <r>
    <s v="V097"/>
    <x v="25"/>
    <x v="0"/>
    <x v="1"/>
    <s v="Paper"/>
    <s v="OFF-PA-10000418"/>
    <s v="Xerox 189"/>
    <s v="United States"/>
    <s v="US-2016-161396"/>
    <x v="475"/>
    <d v="2016-04-25T00:00:00"/>
    <s v="Standard Class"/>
    <n v="6"/>
    <n v="4"/>
    <s v="Spring"/>
    <n v="419.4"/>
    <n v="304.1980637603146"/>
    <n v="115.20193623968538"/>
    <n v="0.27468272827774293"/>
    <n v="5"/>
    <n v="2097"/>
    <n v="0.2"/>
    <n v="109"/>
    <x v="1"/>
    <x v="0"/>
    <n v="154.33502113907909"/>
  </r>
  <r>
    <s v="V100"/>
    <x v="17"/>
    <x v="4"/>
    <x v="1"/>
    <s v="Supplies"/>
    <s v="OFF-SU-10004498"/>
    <s v="Martin-Yale Premier Letter Opener"/>
    <s v="United States"/>
    <s v="US-2014-118486"/>
    <x v="322"/>
    <d v="2014-04-08T00:00:00"/>
    <s v="First Class"/>
    <n v="2"/>
    <n v="4"/>
    <s v="Spring"/>
    <n v="10.304"/>
    <n v="8.3762781886839068"/>
    <n v="1.9277218113160934"/>
    <n v="0.18708480311685688"/>
    <n v="1"/>
    <n v="10.304"/>
    <n v="0.2"/>
    <n v="286"/>
    <x v="0"/>
    <x v="1"/>
    <n v="21.574343280850989"/>
  </r>
  <r>
    <s v="V005"/>
    <x v="103"/>
    <x v="1"/>
    <x v="0"/>
    <s v="Tables"/>
    <s v="FUR-TA-10001039"/>
    <s v="KI Adjustable-Height Table"/>
    <s v="United States"/>
    <s v="US-2014-118486"/>
    <x v="322"/>
    <d v="2014-04-08T00:00:00"/>
    <s v="First Class"/>
    <n v="2"/>
    <n v="4"/>
    <s v="Spring"/>
    <n v="154.76400000000001"/>
    <n v="120.4227922409795"/>
    <n v="34.341207759020506"/>
    <n v="0.2218940306467945"/>
    <n v="3"/>
    <n v="464.29200000000003"/>
    <n v="0.4"/>
    <n v="232"/>
    <x v="0"/>
    <x v="0"/>
    <n v="134.8182251970812"/>
  </r>
  <r>
    <s v="V054"/>
    <x v="108"/>
    <x v="1"/>
    <x v="2"/>
    <s v="Accessories"/>
    <s v="TEC-AC-10004659"/>
    <s v="Imation Secure+ Hardware Encrypted USB 2.0 Flash Drive; 16GB"/>
    <s v="United States"/>
    <s v="US-2014-118486"/>
    <x v="322"/>
    <d v="2014-04-08T00:00:00"/>
    <s v="First Class"/>
    <n v="2"/>
    <n v="4"/>
    <s v="Spring"/>
    <n v="116.78400000000001"/>
    <n v="86.924204665946149"/>
    <n v="29.859795334053857"/>
    <n v="0.25568395785427672"/>
    <n v="2"/>
    <n v="233.56800000000001"/>
    <n v="0.2"/>
    <n v="132"/>
    <x v="0"/>
    <x v="2"/>
    <n v="115.3149603893615"/>
  </r>
  <r>
    <s v="V132"/>
    <x v="23"/>
    <x v="4"/>
    <x v="1"/>
    <s v="Art"/>
    <s v="OFF-AR-10002240"/>
    <s v="Panasonic KP-150 Electric Pencil Sharpener"/>
    <s v="United States"/>
    <s v="CA-2016-130407"/>
    <x v="476"/>
    <d v="2016-09-06T00:00:00"/>
    <s v="Standard Class"/>
    <n v="4"/>
    <n v="9"/>
    <s v="Autumn"/>
    <n v="75.48"/>
    <n v="50.610917373628681"/>
    <n v="24.869082626371323"/>
    <n v="0.3294791020981892"/>
    <n v="2"/>
    <n v="150.96"/>
    <n v="0"/>
    <n v="168"/>
    <x v="0"/>
    <x v="2"/>
    <n v="82.913557492125491"/>
  </r>
  <r>
    <s v="V021"/>
    <x v="28"/>
    <x v="2"/>
    <x v="0"/>
    <s v="Furnishings"/>
    <s v="FUR-FU-10001967"/>
    <s v="Telescoping Adjustable Floor Lamp"/>
    <s v="United States"/>
    <s v="CA-2016-130407"/>
    <x v="476"/>
    <d v="2016-09-06T00:00:00"/>
    <s v="Standard Class"/>
    <n v="4"/>
    <n v="9"/>
    <s v="Autumn"/>
    <n v="39.979999999999997"/>
    <n v="27.20725418421269"/>
    <n v="12.772745815787307"/>
    <n v="0.31947838458697619"/>
    <n v="2"/>
    <n v="79.959999999999994"/>
    <n v="0"/>
    <n v="179"/>
    <x v="0"/>
    <x v="1"/>
    <n v="12.3873499345098"/>
  </r>
  <r>
    <s v="V038"/>
    <x v="139"/>
    <x v="3"/>
    <x v="0"/>
    <s v="Tables"/>
    <s v="FUR-TA-10002356"/>
    <s v="Bevis Boat-Shaped Conference Table"/>
    <s v="United States"/>
    <s v="US-2016-122245"/>
    <x v="477"/>
    <d v="2016-09-30T00:00:00"/>
    <s v="Standard Class"/>
    <n v="5"/>
    <n v="9"/>
    <s v="Autumn"/>
    <n v="393.16500000000002"/>
    <n v="273.78549601606397"/>
    <n v="119.37950398393605"/>
    <n v="0.30363715993014651"/>
    <n v="3"/>
    <n v="1179.4950000000001"/>
    <n v="0.5"/>
    <n v="290"/>
    <x v="0"/>
    <x v="0"/>
    <n v="140.09201244146649"/>
  </r>
  <r>
    <s v="V101"/>
    <x v="26"/>
    <x v="0"/>
    <x v="1"/>
    <s v="Labels"/>
    <s v="OFF-LA-10003923"/>
    <s v="Alphabetical Labels for Top Tab Filing"/>
    <s v="United States"/>
    <s v="CA-2017-105144"/>
    <x v="259"/>
    <d v="2017-11-11T00:00:00"/>
    <s v="Standard Class"/>
    <n v="7"/>
    <n v="11"/>
    <s v="Winter"/>
    <n v="23.68"/>
    <n v="18.211995848895111"/>
    <n v="5.4680041511048891"/>
    <n v="0.23091233746219972"/>
    <n v="2"/>
    <n v="47.36"/>
    <n v="0.2"/>
    <n v="200"/>
    <x v="1"/>
    <x v="1"/>
    <n v="34.331888642744048"/>
  </r>
  <r>
    <s v="V034"/>
    <x v="3"/>
    <x v="3"/>
    <x v="0"/>
    <s v="Chairs"/>
    <s v="FUR-CH-10002335"/>
    <s v="Hon GuestStacker Chair"/>
    <s v="United States"/>
    <s v="CA-2016-136329"/>
    <x v="478"/>
    <d v="2016-07-13T00:00:00"/>
    <s v="Standard Class"/>
    <n v="4"/>
    <n v="7"/>
    <s v="Summer"/>
    <n v="408.00599999999997"/>
    <n v="296.79094111220479"/>
    <n v="111.21505888779518"/>
    <n v="0.27258192008890847"/>
    <n v="2"/>
    <n v="816.01199999999994"/>
    <n v="0.1"/>
    <n v="384"/>
    <x v="0"/>
    <x v="0"/>
    <n v="386.00510075645383"/>
  </r>
  <r>
    <s v="V018"/>
    <x v="90"/>
    <x v="0"/>
    <x v="0"/>
    <s v="Furnishings"/>
    <s v="FUR-FU-10000723"/>
    <s v="Deflect-o EconoMat Studded, No Bevel Mat for Low Pile Carpeting"/>
    <s v="United States"/>
    <s v="CA-2016-136329"/>
    <x v="478"/>
    <d v="2016-07-13T00:00:00"/>
    <s v="Standard Class"/>
    <n v="4"/>
    <n v="7"/>
    <s v="Summer"/>
    <n v="165.28"/>
    <n v="120.0863573514393"/>
    <n v="45.193642648560697"/>
    <n v="0.2734368504874195"/>
    <n v="4"/>
    <n v="661.12"/>
    <n v="0"/>
    <n v="320"/>
    <x v="0"/>
    <x v="2"/>
    <n v="71.448959236646687"/>
  </r>
  <r>
    <s v="V120"/>
    <x v="91"/>
    <x v="0"/>
    <x v="1"/>
    <s v="Binders"/>
    <s v="OFF-BI-10002867"/>
    <s v="GBC Recycled Regency Composition Covers"/>
    <s v="United States"/>
    <s v="CA-2014-146640"/>
    <x v="479"/>
    <d v="2014-07-05T00:00:00"/>
    <s v="Standard Class"/>
    <n v="5"/>
    <n v="6"/>
    <s v="Summer"/>
    <n v="334.76799999999997"/>
    <n v="270.09256235370532"/>
    <n v="64.675437646294654"/>
    <n v="0.19319480250888574"/>
    <n v="7"/>
    <n v="2343.3759999999997"/>
    <n v="0.2"/>
    <n v="489"/>
    <x v="0"/>
    <x v="0"/>
    <n v="169.75835972817359"/>
  </r>
  <r>
    <s v="V057"/>
    <x v="57"/>
    <x v="2"/>
    <x v="2"/>
    <s v="Accessories"/>
    <s v="TEC-AC-10000580"/>
    <s v="Logitech G13 Programmable Gameboard with LCD Display"/>
    <s v="United States"/>
    <s v="CA-2017-115994"/>
    <x v="480"/>
    <d v="2017-01-31T00:00:00"/>
    <s v="Second Class"/>
    <n v="3"/>
    <n v="1"/>
    <s v="Winter"/>
    <n v="239.97"/>
    <n v="162.57854670930811"/>
    <n v="77.391453290691885"/>
    <n v="0.32250470179894103"/>
    <n v="3"/>
    <n v="719.91"/>
    <n v="0"/>
    <n v="152"/>
    <x v="0"/>
    <x v="0"/>
    <n v="170.49945587694211"/>
  </r>
  <r>
    <s v="V039"/>
    <x v="43"/>
    <x v="2"/>
    <x v="0"/>
    <s v="Furnishings"/>
    <s v="FUR-FU-10003976"/>
    <s v="DAX Executive Solid Wood Document Frame, Desktop or Hang, Mahogany, 5 x 7"/>
    <s v="United States"/>
    <s v="CA-2017-115994"/>
    <x v="480"/>
    <d v="2017-01-31T00:00:00"/>
    <s v="Second Class"/>
    <n v="3"/>
    <n v="1"/>
    <s v="Winter"/>
    <n v="37.74"/>
    <n v="28.44733599267504"/>
    <n v="9.2926640073249622"/>
    <n v="0.24622851105789512"/>
    <n v="3"/>
    <n v="113.22"/>
    <n v="0"/>
    <n v="259"/>
    <x v="0"/>
    <x v="1"/>
    <n v="18.540035080872951"/>
  </r>
  <r>
    <s v="V049"/>
    <x v="9"/>
    <x v="4"/>
    <x v="2"/>
    <s v="Phones"/>
    <s v="TEC-PH-10002922"/>
    <s v="ShoreTel ShorePhone IP 230 VoIP phone"/>
    <s v="United States"/>
    <s v="CA-2015-126697"/>
    <x v="481"/>
    <d v="2015-09-24T00:00:00"/>
    <s v="First Class"/>
    <n v="3"/>
    <n v="9"/>
    <s v="Autumn"/>
    <n v="946.34400000000005"/>
    <n v="671.72017949708015"/>
    <n v="274.6238205029199"/>
    <n v="0.29019449640185796"/>
    <n v="7"/>
    <n v="6624.4080000000004"/>
    <n v="0.2"/>
    <n v="479"/>
    <x v="0"/>
    <x v="0"/>
    <n v="288.77023858424189"/>
  </r>
  <r>
    <s v="V080"/>
    <x v="141"/>
    <x v="1"/>
    <x v="2"/>
    <s v="Accessories"/>
    <s v="TEC-AC-10004353"/>
    <s v="Hypercom P1300 Pinpad"/>
    <s v="United States"/>
    <s v="CA-2015-126697"/>
    <x v="481"/>
    <d v="2015-09-24T00:00:00"/>
    <s v="First Class"/>
    <n v="3"/>
    <n v="9"/>
    <s v="Autumn"/>
    <n v="151.19999999999999"/>
    <n v="111.5270179640583"/>
    <n v="39.672982035941686"/>
    <n v="0.26238744732765668"/>
    <n v="3"/>
    <n v="453.59999999999997"/>
    <n v="0.2"/>
    <n v="141"/>
    <x v="0"/>
    <x v="2"/>
    <n v="67.797345080762568"/>
  </r>
  <r>
    <s v="V026"/>
    <x v="134"/>
    <x v="1"/>
    <x v="0"/>
    <s v="Furnishings"/>
    <s v="FUR-FU-10001706"/>
    <s v="Longer-Life Soft White Bulbs"/>
    <s v="United States"/>
    <s v="CA-2015-126697"/>
    <x v="481"/>
    <d v="2015-09-24T00:00:00"/>
    <s v="First Class"/>
    <n v="3"/>
    <n v="9"/>
    <s v="Autumn"/>
    <n v="4.9279999999999999"/>
    <n v="3.780591917900328"/>
    <n v="1.1474080820996719"/>
    <n v="0.2328344322442516"/>
    <n v="4"/>
    <n v="19.712"/>
    <n v="0.6"/>
    <n v="146"/>
    <x v="0"/>
    <x v="1"/>
    <n v="11.502516022351131"/>
  </r>
  <r>
    <s v="V097"/>
    <x v="25"/>
    <x v="3"/>
    <x v="1"/>
    <s v="Paper"/>
    <s v="OFF-PA-10000501"/>
    <s v="Petty Cash Envelope"/>
    <s v="United States"/>
    <s v="CA-2015-124800"/>
    <x v="120"/>
    <d v="2015-09-30T00:00:00"/>
    <s v="Standard Class"/>
    <n v="4"/>
    <n v="9"/>
    <s v="Autumn"/>
    <n v="86.272000000000006"/>
    <n v="67.938262068527905"/>
    <n v="18.333737931472101"/>
    <n v="0.21251087179469699"/>
    <n v="4"/>
    <n v="345.08800000000002"/>
    <n v="0.2"/>
    <n v="258"/>
    <x v="0"/>
    <x v="1"/>
    <n v="11.224343069121391"/>
  </r>
  <r>
    <s v="V099"/>
    <x v="24"/>
    <x v="2"/>
    <x v="1"/>
    <s v="Binders"/>
    <s v="OFF-BI-10000778"/>
    <s v="GBC VeloBinder Electric Binding Machine"/>
    <s v="United States"/>
    <s v="CA-2015-124800"/>
    <x v="120"/>
    <d v="2015-09-30T00:00:00"/>
    <s v="Standard Class"/>
    <n v="4"/>
    <n v="9"/>
    <s v="Autumn"/>
    <n v="72.587999999999994"/>
    <n v="56.427759525240589"/>
    <n v="16.160240474759405"/>
    <n v="0.22262964229293281"/>
    <n v="2"/>
    <n v="145.17599999999999"/>
    <n v="0.7"/>
    <n v="283"/>
    <x v="0"/>
    <x v="2"/>
    <n v="87.449378551250987"/>
  </r>
  <r>
    <s v="V138"/>
    <x v="12"/>
    <x v="3"/>
    <x v="1"/>
    <s v="Appliances"/>
    <s v="OFF-AP-10004980"/>
    <s v="3M Replacement Filter for Office Air Cleaner for 20' x 33' Room"/>
    <s v="United States"/>
    <s v="CA-2015-124800"/>
    <x v="120"/>
    <d v="2015-09-30T00:00:00"/>
    <s v="Standard Class"/>
    <n v="4"/>
    <n v="9"/>
    <s v="Autumn"/>
    <n v="60.671999999999997"/>
    <n v="48.72456638749685"/>
    <n v="11.947433612503147"/>
    <n v="0.19691840737907351"/>
    <n v="2"/>
    <n v="121.34399999999999"/>
    <n v="0.2"/>
    <n v="345"/>
    <x v="0"/>
    <x v="1"/>
    <n v="26.991653821135159"/>
  </r>
  <r>
    <s v="V136"/>
    <x v="10"/>
    <x v="4"/>
    <x v="1"/>
    <s v="Binders"/>
    <s v="OFF-BI-10003984"/>
    <s v="Lock-Up Easel 'Spel-Binder'"/>
    <s v="United States"/>
    <s v="CA-2015-124800"/>
    <x v="120"/>
    <d v="2015-09-30T00:00:00"/>
    <s v="Standard Class"/>
    <n v="4"/>
    <n v="9"/>
    <s v="Autumn"/>
    <n v="77.031000000000006"/>
    <n v="51.327982769107862"/>
    <n v="25.703017230892144"/>
    <n v="0.33367108347148733"/>
    <n v="9"/>
    <n v="693.279"/>
    <n v="0.7"/>
    <n v="110"/>
    <x v="0"/>
    <x v="0"/>
    <n v="98.386651041403255"/>
  </r>
  <r>
    <s v="V102"/>
    <x v="66"/>
    <x v="0"/>
    <x v="1"/>
    <s v="Storage"/>
    <s v="OFF-ST-10000798"/>
    <s v="2300 Heavy-Duty Transfer File Systems by Perma"/>
    <s v="United States"/>
    <s v="CA-2015-124800"/>
    <x v="120"/>
    <d v="2015-09-30T00:00:00"/>
    <s v="Standard Class"/>
    <n v="4"/>
    <n v="9"/>
    <s v="Autumn"/>
    <n v="119.904"/>
    <n v="100.4248960066362"/>
    <n v="19.479103993363793"/>
    <n v="0.16245583127638605"/>
    <n v="6"/>
    <n v="719.42399999999998"/>
    <n v="0.2"/>
    <n v="253"/>
    <x v="0"/>
    <x v="1"/>
    <n v="30.355239921085559"/>
  </r>
  <r>
    <s v="V073"/>
    <x v="78"/>
    <x v="4"/>
    <x v="2"/>
    <s v="Phones"/>
    <s v="TEC-PH-10001750"/>
    <s v="Samsung Rugby III"/>
    <s v="United States"/>
    <s v="CA-2015-124800"/>
    <x v="120"/>
    <d v="2015-09-30T00:00:00"/>
    <s v="Standard Class"/>
    <n v="4"/>
    <n v="9"/>
    <s v="Autumn"/>
    <n v="263.95999999999998"/>
    <n v="219.6714914381152"/>
    <n v="44.288508561884782"/>
    <n v="0.16778492408654638"/>
    <n v="5"/>
    <n v="1319.8"/>
    <n v="0.2"/>
    <n v="319"/>
    <x v="0"/>
    <x v="2"/>
    <n v="69.636537391864707"/>
  </r>
  <r>
    <s v="V102"/>
    <x v="66"/>
    <x v="2"/>
    <x v="1"/>
    <s v="Storage"/>
    <s v="OFF-ST-10002743"/>
    <s v="SAFCO Boltless Steel Shelving"/>
    <s v="United States"/>
    <s v="CA-2015-124800"/>
    <x v="120"/>
    <d v="2015-09-30T00:00:00"/>
    <s v="Standard Class"/>
    <n v="4"/>
    <n v="9"/>
    <s v="Autumn"/>
    <n v="363.64800000000002"/>
    <n v="269.44506082449851"/>
    <n v="94.202939175501513"/>
    <n v="0.2590497931392487"/>
    <n v="4"/>
    <n v="1454.5920000000001"/>
    <n v="0.2"/>
    <n v="254"/>
    <x v="0"/>
    <x v="0"/>
    <n v="246.43553028246561"/>
  </r>
  <r>
    <s v="V123"/>
    <x v="14"/>
    <x v="1"/>
    <x v="1"/>
    <s v="Binders"/>
    <s v="OFF-BI-10002949"/>
    <s v="Prestige Round Ring Binders"/>
    <s v="United States"/>
    <s v="US-2015-164448"/>
    <x v="89"/>
    <d v="2015-11-04T00:00:00"/>
    <s v="Second Class"/>
    <n v="4"/>
    <n v="10"/>
    <s v="Autumn"/>
    <n v="9.7279999999999998"/>
    <n v="7.4992382828038089"/>
    <n v="2.2287617171961909"/>
    <n v="0.22910790678414791"/>
    <n v="2"/>
    <n v="19.456"/>
    <n v="0.2"/>
    <n v="438"/>
    <x v="0"/>
    <x v="1"/>
    <n v="7.9069225366130906"/>
  </r>
  <r>
    <s v="V127"/>
    <x v="39"/>
    <x v="4"/>
    <x v="1"/>
    <s v="Envelopes"/>
    <s v="OFF-EN-10002600"/>
    <s v="Redi-Strip #10 Envelopes, 4 1/8 x 9 1/2"/>
    <s v="United States"/>
    <s v="US-2015-164448"/>
    <x v="89"/>
    <d v="2015-11-04T00:00:00"/>
    <s v="Second Class"/>
    <n v="4"/>
    <n v="10"/>
    <s v="Autumn"/>
    <n v="14.75"/>
    <n v="12.261338489112831"/>
    <n v="2.4886615108871695"/>
    <n v="0.16872281429743521"/>
    <n v="5"/>
    <n v="73.75"/>
    <n v="0"/>
    <n v="464"/>
    <x v="0"/>
    <x v="1"/>
    <n v="8.1029803452921243"/>
  </r>
  <r>
    <s v="V123"/>
    <x v="14"/>
    <x v="1"/>
    <x v="1"/>
    <s v="Binders"/>
    <s v="OFF-BI-10003708"/>
    <s v="Acco Four Pocket Poly Ring Binder with Label Holder, Smoke, 1&quot;"/>
    <s v="United States"/>
    <s v="US-2015-164448"/>
    <x v="89"/>
    <d v="2015-11-04T00:00:00"/>
    <s v="Second Class"/>
    <n v="4"/>
    <n v="10"/>
    <s v="Autumn"/>
    <n v="29.8"/>
    <n v="20.834390304517239"/>
    <n v="8.9656096954827618"/>
    <n v="0.30085938575445509"/>
    <n v="5"/>
    <n v="149"/>
    <n v="0.2"/>
    <n v="382"/>
    <x v="0"/>
    <x v="1"/>
    <n v="11.176655432939979"/>
  </r>
  <r>
    <s v="V138"/>
    <x v="12"/>
    <x v="3"/>
    <x v="1"/>
    <s v="Labels"/>
    <s v="OFF-LA-10003510"/>
    <s v="Avery 4027 File Folder Labels for Dot Matrix Printers, 5000 Labels per Box, White"/>
    <s v="United States"/>
    <s v="US-2015-164448"/>
    <x v="89"/>
    <d v="2015-11-04T00:00:00"/>
    <s v="Second Class"/>
    <n v="4"/>
    <n v="10"/>
    <s v="Autumn"/>
    <n v="427.42"/>
    <n v="326.5758969655011"/>
    <n v="100.84410303449891"/>
    <n v="0.23593679059121919"/>
    <n v="14"/>
    <n v="5983.88"/>
    <n v="0"/>
    <n v="286"/>
    <x v="0"/>
    <x v="2"/>
    <n v="112.4655826564489"/>
  </r>
  <r>
    <s v="V091"/>
    <x v="55"/>
    <x v="3"/>
    <x v="2"/>
    <s v="Phones"/>
    <s v="TEC-PH-10003092"/>
    <s v="Motorola L804"/>
    <s v="United States"/>
    <s v="CA-2017-122700"/>
    <x v="200"/>
    <d v="2017-11-30T00:00:00"/>
    <s v="Standard Class"/>
    <n v="4"/>
    <n v="11"/>
    <s v="Winter"/>
    <n v="220.75200000000001"/>
    <n v="179.12888810401759"/>
    <n v="41.623111895982419"/>
    <n v="0.1885514599912228"/>
    <n v="8"/>
    <n v="1766.0160000000001"/>
    <n v="0.4"/>
    <n v="161"/>
    <x v="0"/>
    <x v="2"/>
    <n v="80.397044632250015"/>
  </r>
  <r>
    <s v="V119"/>
    <x v="20"/>
    <x v="4"/>
    <x v="1"/>
    <s v="Binders"/>
    <s v="OFF-BI-10001191"/>
    <s v="Canvas Sectional Post Binders"/>
    <s v="United States"/>
    <s v="CA-2014-120768"/>
    <x v="174"/>
    <d v="2014-12-21T00:00:00"/>
    <s v="Second Class"/>
    <n v="2"/>
    <n v="12"/>
    <s v="Winter"/>
    <n v="152.76"/>
    <n v="116.5603534101959"/>
    <n v="36.19964658980409"/>
    <n v="0.23697071608931716"/>
    <n v="6"/>
    <n v="916.56"/>
    <n v="0"/>
    <n v="247"/>
    <x v="0"/>
    <x v="2"/>
    <n v="49.386275221630832"/>
  </r>
  <r>
    <s v="V123"/>
    <x v="14"/>
    <x v="0"/>
    <x v="1"/>
    <s v="Supplies"/>
    <s v="OFF-SU-10004115"/>
    <s v="Acme Stainless Steel Office Snips"/>
    <s v="United States"/>
    <s v="CA-2014-120768"/>
    <x v="174"/>
    <d v="2014-12-21T00:00:00"/>
    <s v="Second Class"/>
    <n v="2"/>
    <n v="12"/>
    <s v="Winter"/>
    <n v="7.27"/>
    <n v="5.3879985622510116"/>
    <n v="1.882001437748988"/>
    <n v="0.25887227479353342"/>
    <n v="1"/>
    <n v="7.27"/>
    <n v="0"/>
    <n v="486"/>
    <x v="0"/>
    <x v="1"/>
    <n v="14.875398302790639"/>
  </r>
  <r>
    <s v="V030"/>
    <x v="125"/>
    <x v="3"/>
    <x v="0"/>
    <s v="Chairs"/>
    <s v="FUR-CH-10000513"/>
    <s v="High-Back Leather Manager's Chair"/>
    <s v="United States"/>
    <s v="CA-2014-120768"/>
    <x v="174"/>
    <d v="2014-12-21T00:00:00"/>
    <s v="Second Class"/>
    <n v="2"/>
    <n v="12"/>
    <s v="Winter"/>
    <n v="1819.86"/>
    <n v="1528.660390605145"/>
    <n v="291.19960939485486"/>
    <n v="0.16001209400440411"/>
    <n v="14"/>
    <n v="25478.039999999997"/>
    <n v="0"/>
    <n v="243"/>
    <x v="0"/>
    <x v="0"/>
    <n v="523.59424097100236"/>
  </r>
  <r>
    <s v="V100"/>
    <x v="17"/>
    <x v="0"/>
    <x v="1"/>
    <s v="Paper"/>
    <s v="OFF-PA-10003673"/>
    <s v="Strathmore Photo Mount Cards"/>
    <s v="United States"/>
    <s v="US-2016-153129"/>
    <x v="482"/>
    <d v="2016-12-30T00:00:00"/>
    <s v="Standard Class"/>
    <n v="4"/>
    <n v="12"/>
    <s v="Winter"/>
    <n v="33.9"/>
    <n v="23.86444231868272"/>
    <n v="10.035557681317279"/>
    <n v="0.29603414989136517"/>
    <n v="5"/>
    <n v="169.5"/>
    <n v="0"/>
    <n v="202"/>
    <x v="0"/>
    <x v="1"/>
    <n v="17.27828753088685"/>
  </r>
  <r>
    <s v="V121"/>
    <x v="7"/>
    <x v="3"/>
    <x v="1"/>
    <s v="Paper"/>
    <s v="OFF-PA-10001639"/>
    <s v="Xerox 203"/>
    <s v="United States"/>
    <s v="CA-2017-106852"/>
    <x v="308"/>
    <d v="2017-06-27T00:00:00"/>
    <s v="Standard Class"/>
    <n v="7"/>
    <n v="6"/>
    <s v="Summer"/>
    <n v="31.103999999999999"/>
    <n v="25.891465422167901"/>
    <n v="5.2125345778320984"/>
    <n v="0.16758405921528094"/>
    <n v="6"/>
    <n v="186.624"/>
    <n v="0.2"/>
    <n v="399"/>
    <x v="1"/>
    <x v="1"/>
    <n v="6.8944276629753674"/>
  </r>
  <r>
    <s v="V102"/>
    <x v="66"/>
    <x v="2"/>
    <x v="1"/>
    <s v="Art"/>
    <s v="OFF-AR-10003829"/>
    <s v="Newell 35"/>
    <s v="United States"/>
    <s v="CA-2017-106852"/>
    <x v="308"/>
    <d v="2017-06-27T00:00:00"/>
    <s v="Standard Class"/>
    <n v="7"/>
    <n v="6"/>
    <s v="Summer"/>
    <n v="5.2480000000000002"/>
    <n v="4.3985584296843454"/>
    <n v="0.84944157031565481"/>
    <n v="0.16186005531929398"/>
    <n v="2"/>
    <n v="10.496"/>
    <n v="0.2"/>
    <n v="192"/>
    <x v="1"/>
    <x v="1"/>
    <n v="6.0903671846978531"/>
  </r>
  <r>
    <s v="V067"/>
    <x v="94"/>
    <x v="1"/>
    <x v="2"/>
    <s v="Accessories"/>
    <s v="TEC-AC-10004975"/>
    <s v="Plantronics Audio 995 Wireless Stereo Headset"/>
    <s v="United States"/>
    <s v="CA-2015-139731"/>
    <x v="52"/>
    <d v="2015-10-15T00:00:00"/>
    <s v="Same Day"/>
    <n v="0"/>
    <n v="10"/>
    <s v="Autumn"/>
    <n v="263.88"/>
    <n v="198.96280287846"/>
    <n v="64.917197121539999"/>
    <n v="0.24601029680741246"/>
    <n v="3"/>
    <n v="791.64"/>
    <n v="0.2"/>
    <n v="385"/>
    <x v="0"/>
    <x v="0"/>
    <n v="435.51859802424048"/>
  </r>
  <r>
    <s v="V044"/>
    <x v="69"/>
    <x v="0"/>
    <x v="0"/>
    <s v="Chairs"/>
    <s v="FUR-CH-10002024"/>
    <s v="HON 5400 Series Task Chairs for Big and Tall"/>
    <s v="United States"/>
    <s v="CA-2015-139731"/>
    <x v="52"/>
    <d v="2015-10-15T00:00:00"/>
    <s v="Same Day"/>
    <n v="0"/>
    <n v="10"/>
    <s v="Autumn"/>
    <n v="2453.4299999999998"/>
    <n v="1980.6171082759311"/>
    <n v="472.81289172406878"/>
    <n v="0.19271505269115843"/>
    <n v="5"/>
    <n v="12267.15"/>
    <n v="0.3"/>
    <n v="218"/>
    <x v="0"/>
    <x v="0"/>
    <n v="1212.3972587266931"/>
  </r>
  <r>
    <s v="V105"/>
    <x v="85"/>
    <x v="0"/>
    <x v="1"/>
    <s v="Binders"/>
    <s v="OFF-BI-10004364"/>
    <s v="Storex Dura Pro Binders"/>
    <s v="United States"/>
    <s v="CA-2017-122735"/>
    <x v="483"/>
    <d v="2017-04-15T00:00:00"/>
    <s v="Second Class"/>
    <n v="3"/>
    <n v="4"/>
    <s v="Spring"/>
    <n v="29.7"/>
    <n v="21.203872084424489"/>
    <n v="8.4961279155755101"/>
    <n v="0.28606491298234044"/>
    <n v="5"/>
    <n v="148.5"/>
    <n v="0"/>
    <n v="128"/>
    <x v="0"/>
    <x v="1"/>
    <n v="9.7947252641408991"/>
  </r>
  <r>
    <s v="V107"/>
    <x v="38"/>
    <x v="2"/>
    <x v="1"/>
    <s v="Paper"/>
    <s v="OFF-PA-10001712"/>
    <s v="Xerox 1948"/>
    <s v="United States"/>
    <s v="CA-2017-122735"/>
    <x v="483"/>
    <d v="2017-04-15T00:00:00"/>
    <s v="Second Class"/>
    <n v="3"/>
    <n v="4"/>
    <s v="Spring"/>
    <n v="39.96"/>
    <n v="32.315718500222573"/>
    <n v="7.6442814997774278"/>
    <n v="0.19129833583026595"/>
    <n v="4"/>
    <n v="159.84"/>
    <n v="0"/>
    <n v="129"/>
    <x v="0"/>
    <x v="1"/>
    <n v="17.30318756761309"/>
  </r>
  <r>
    <s v="V112"/>
    <x v="53"/>
    <x v="1"/>
    <x v="1"/>
    <s v="Binders"/>
    <s v="OFF-BI-10001510"/>
    <s v="Deluxe Heavy-Duty Vinyl Round Ring Binder"/>
    <s v="United States"/>
    <s v="CA-2017-128160"/>
    <x v="484"/>
    <d v="2017-12-24T00:00:00"/>
    <s v="Second Class"/>
    <n v="5"/>
    <n v="12"/>
    <s v="Winter"/>
    <n v="36.671999999999997"/>
    <n v="30.100952151790231"/>
    <n v="6.5710478482097656"/>
    <n v="0.17918433268460313"/>
    <n v="2"/>
    <n v="73.343999999999994"/>
    <n v="0.2"/>
    <n v="459"/>
    <x v="0"/>
    <x v="2"/>
    <n v="46.80129199681808"/>
  </r>
  <r>
    <s v="V114"/>
    <x v="13"/>
    <x v="1"/>
    <x v="1"/>
    <s v="Paper"/>
    <s v="OFF-PA-10002713"/>
    <s v="Adams Phone Message Book, 200 Message Capacity, 8 1/16 x 11"/>
    <s v="United States"/>
    <s v="CA-2017-117695"/>
    <x v="485"/>
    <d v="2017-08-08T00:00:00"/>
    <s v="First Class"/>
    <n v="3"/>
    <n v="8"/>
    <s v="Autumn"/>
    <n v="13.76"/>
    <n v="10.85635234773088"/>
    <n v="2.9036476522691199"/>
    <n v="0.21102090496141859"/>
    <n v="2"/>
    <n v="27.52"/>
    <n v="0"/>
    <n v="465"/>
    <x v="0"/>
    <x v="1"/>
    <n v="13.480737580499291"/>
  </r>
  <r>
    <s v="V112"/>
    <x v="53"/>
    <x v="0"/>
    <x v="1"/>
    <s v="Storage"/>
    <s v="OFF-ST-10002974"/>
    <s v="Trav-L-File Heavy-Duty Shuttle II, Black"/>
    <s v="United States"/>
    <s v="CA-2015-166135"/>
    <x v="486"/>
    <d v="2015-10-06T00:00:00"/>
    <s v="Standard Class"/>
    <n v="5"/>
    <n v="10"/>
    <s v="Autumn"/>
    <n v="139.42400000000001"/>
    <n v="110.28824032413181"/>
    <n v="29.135759675868201"/>
    <n v="0.20897234103072784"/>
    <n v="4"/>
    <n v="557.69600000000003"/>
    <n v="0.2"/>
    <n v="387"/>
    <x v="0"/>
    <x v="2"/>
    <n v="106.5886590572329"/>
  </r>
  <r>
    <s v="V051"/>
    <x v="87"/>
    <x v="3"/>
    <x v="2"/>
    <s v="Phones"/>
    <s v="TEC-PH-10004165"/>
    <s v="Mitel MiVoice 5330e IP Phone"/>
    <s v="United States"/>
    <s v="CA-2016-133725"/>
    <x v="454"/>
    <d v="2016-05-28T00:00:00"/>
    <s v="Standard Class"/>
    <n v="5"/>
    <n v="5"/>
    <s v="Summer"/>
    <n v="1979.9280000000001"/>
    <n v="1485.3651976215881"/>
    <n v="494.56280237841202"/>
    <n v="0.24978827633045847"/>
    <n v="9"/>
    <n v="17819.352000000003"/>
    <n v="0.2"/>
    <n v="237"/>
    <x v="0"/>
    <x v="0"/>
    <n v="495.06686618150661"/>
  </r>
  <r>
    <s v="V100"/>
    <x v="17"/>
    <x v="3"/>
    <x v="1"/>
    <s v="Storage"/>
    <s v="OFF-ST-10004804"/>
    <s v="Belkin 19&quot; Vented Equipment Shelf, Black"/>
    <s v="United States"/>
    <s v="CA-2017-102337"/>
    <x v="487"/>
    <d v="2017-06-16T00:00:00"/>
    <s v="First Class"/>
    <n v="3"/>
    <n v="6"/>
    <s v="Summer"/>
    <n v="164.73599999999999"/>
    <n v="114.61562509468909"/>
    <n v="50.120374905310896"/>
    <n v="0.3042466425390376"/>
    <n v="4"/>
    <n v="658.94399999999996"/>
    <n v="0.2"/>
    <n v="150"/>
    <x v="0"/>
    <x v="2"/>
    <n v="56.226174346117482"/>
  </r>
  <r>
    <s v="V010"/>
    <x v="129"/>
    <x v="1"/>
    <x v="0"/>
    <s v="Chairs"/>
    <s v="FUR-CH-10004289"/>
    <s v="Global Super Steno Chair"/>
    <s v="United States"/>
    <s v="CA-2017-102337"/>
    <x v="487"/>
    <d v="2017-06-16T00:00:00"/>
    <s v="First Class"/>
    <n v="3"/>
    <n v="6"/>
    <s v="Summer"/>
    <n v="470.30200000000002"/>
    <n v="398.8973393715965"/>
    <n v="71.404660628403519"/>
    <n v="0.15182725276184986"/>
    <n v="7"/>
    <n v="3292.114"/>
    <n v="0.3"/>
    <n v="491"/>
    <x v="0"/>
    <x v="0"/>
    <n v="181.42142400026989"/>
  </r>
  <r>
    <s v="V061"/>
    <x v="47"/>
    <x v="4"/>
    <x v="2"/>
    <s v="Phones"/>
    <s v="TEC-PH-10002564"/>
    <s v="OtterBox Defender Series Case - Samsung Galaxy S4"/>
    <s v="United States"/>
    <s v="CA-2017-102337"/>
    <x v="487"/>
    <d v="2017-06-16T00:00:00"/>
    <s v="First Class"/>
    <n v="3"/>
    <n v="6"/>
    <s v="Summer"/>
    <n v="47.984000000000002"/>
    <n v="39.436537673034159"/>
    <n v="8.5474623269658423"/>
    <n v="0.17813150898144886"/>
    <n v="2"/>
    <n v="95.968000000000004"/>
    <n v="0.2"/>
    <n v="391"/>
    <x v="0"/>
    <x v="2"/>
    <n v="38.464440259803602"/>
  </r>
  <r>
    <s v="V143"/>
    <x v="135"/>
    <x v="0"/>
    <x v="1"/>
    <s v="Binders"/>
    <s v="OFF-BI-10004876"/>
    <s v="Wilson Jones Suede Grain Vinyl Binders"/>
    <s v="United States"/>
    <s v="US-2014-112564"/>
    <x v="488"/>
    <d v="2014-04-24T00:00:00"/>
    <s v="First Class"/>
    <n v="1"/>
    <n v="4"/>
    <s v="Spring"/>
    <n v="2.5019999999999998"/>
    <n v="2.1068568164112849"/>
    <n v="0.39514318358871492"/>
    <n v="0.15793092869253195"/>
    <n v="3"/>
    <n v="7.5059999999999993"/>
    <n v="0.7"/>
    <n v="333"/>
    <x v="0"/>
    <x v="1"/>
    <n v="4.897325937012293"/>
  </r>
  <r>
    <s v="V068"/>
    <x v="119"/>
    <x v="4"/>
    <x v="2"/>
    <s v="Phones"/>
    <s v="TEC-PH-10004348"/>
    <s v="OtterBox Defender Series Case - iPhone 5c"/>
    <s v="United States"/>
    <s v="CA-2015-145821"/>
    <x v="489"/>
    <d v="2015-05-07T00:00:00"/>
    <s v="Standard Class"/>
    <n v="6"/>
    <n v="5"/>
    <s v="Summer"/>
    <n v="88.751999999999995"/>
    <n v="64.390794155661411"/>
    <n v="24.361205844338585"/>
    <n v="0.27448627461171116"/>
    <n v="3"/>
    <n v="266.25599999999997"/>
    <n v="0.2"/>
    <n v="154"/>
    <x v="1"/>
    <x v="1"/>
    <n v="31.378570521934229"/>
  </r>
  <r>
    <s v="V098"/>
    <x v="92"/>
    <x v="0"/>
    <x v="1"/>
    <s v="Binders"/>
    <s v="OFF-BI-10004352"/>
    <s v="Wilson Jones DublLock D-Ring Binders"/>
    <s v="United States"/>
    <s v="US-2015-160150"/>
    <x v="490"/>
    <d v="2015-07-20T00:00:00"/>
    <s v="First Class"/>
    <n v="1"/>
    <n v="7"/>
    <s v="Summer"/>
    <n v="2.0249999999999999"/>
    <n v="1.480803324785922"/>
    <n v="0.54419667521407789"/>
    <n v="0.26873909887114961"/>
    <n v="1"/>
    <n v="2.0249999999999999"/>
    <n v="0.7"/>
    <n v="391"/>
    <x v="0"/>
    <x v="1"/>
    <n v="22.432962633143219"/>
  </r>
  <r>
    <s v="V138"/>
    <x v="12"/>
    <x v="0"/>
    <x v="1"/>
    <s v="Paper"/>
    <s v="OFF-PA-10001685"/>
    <s v="Easy-staple paper"/>
    <s v="United States"/>
    <s v="CA-2016-133711"/>
    <x v="491"/>
    <d v="2016-11-29T00:00:00"/>
    <s v="First Class"/>
    <n v="3"/>
    <n v="11"/>
    <s v="Winter"/>
    <n v="70.98"/>
    <n v="59.122646410772639"/>
    <n v="11.857353589227365"/>
    <n v="0.16705203704180566"/>
    <n v="7"/>
    <n v="496.86"/>
    <n v="0"/>
    <n v="339"/>
    <x v="0"/>
    <x v="1"/>
    <n v="23.632944530887389"/>
  </r>
  <r>
    <s v="V137"/>
    <x v="11"/>
    <x v="4"/>
    <x v="1"/>
    <s v="Binders"/>
    <s v="OFF-BI-10000666"/>
    <s v="Surelock Post Binders"/>
    <s v="United States"/>
    <s v="CA-2016-133711"/>
    <x v="491"/>
    <d v="2016-11-29T00:00:00"/>
    <s v="First Class"/>
    <n v="3"/>
    <n v="11"/>
    <s v="Winter"/>
    <n v="91.68"/>
    <n v="77.656741130562111"/>
    <n v="14.023258869437896"/>
    <n v="0.15295875730189676"/>
    <n v="3"/>
    <n v="275.04000000000002"/>
    <n v="0"/>
    <n v="411"/>
    <x v="0"/>
    <x v="2"/>
    <n v="49.647404996204408"/>
  </r>
  <r>
    <s v="V114"/>
    <x v="13"/>
    <x v="1"/>
    <x v="1"/>
    <s v="Binders"/>
    <s v="OFF-BI-10004352"/>
    <s v="Wilson Jones DublLock D-Ring Binders"/>
    <s v="United States"/>
    <s v="CA-2016-133711"/>
    <x v="491"/>
    <d v="2016-11-29T00:00:00"/>
    <s v="First Class"/>
    <n v="3"/>
    <n v="11"/>
    <s v="Winter"/>
    <n v="33.75"/>
    <n v="25.045515508155191"/>
    <n v="8.7044844918448092"/>
    <n v="0.25791065161021659"/>
    <n v="5"/>
    <n v="168.75"/>
    <n v="0"/>
    <n v="135"/>
    <x v="0"/>
    <x v="1"/>
    <n v="22.432962633143219"/>
  </r>
  <r>
    <s v="V084"/>
    <x v="95"/>
    <x v="0"/>
    <x v="2"/>
    <s v="Machines"/>
    <s v="TEC-MA-10000010"/>
    <s v="Hewlett-Packard Deskjet 3050a All-in-One Color Inkjet Printer"/>
    <s v="United States"/>
    <s v="CA-2016-133711"/>
    <x v="491"/>
    <d v="2016-11-29T00:00:00"/>
    <s v="First Class"/>
    <n v="3"/>
    <n v="11"/>
    <s v="Winter"/>
    <n v="3040"/>
    <n v="2520.4999731009921"/>
    <n v="519.50002689900793"/>
    <n v="0.1708881667430947"/>
    <n v="8"/>
    <n v="24320"/>
    <n v="0"/>
    <n v="188"/>
    <x v="0"/>
    <x v="2"/>
    <n v="132.5509689941303"/>
  </r>
  <r>
    <s v="V114"/>
    <x v="13"/>
    <x v="4"/>
    <x v="1"/>
    <s v="Binders"/>
    <s v="OFF-BI-10000977"/>
    <s v="Ibico Plastic Spiral Binding Combs"/>
    <s v="United States"/>
    <s v="CA-2017-148474"/>
    <x v="492"/>
    <d v="2017-06-19T00:00:00"/>
    <s v="Standard Class"/>
    <n v="7"/>
    <n v="6"/>
    <s v="Summer"/>
    <n v="91.2"/>
    <n v="60.804169782455993"/>
    <n v="30.39583021754401"/>
    <n v="0.33328761203447377"/>
    <n v="3"/>
    <n v="273.60000000000002"/>
    <n v="0"/>
    <n v="311"/>
    <x v="1"/>
    <x v="2"/>
    <n v="96.49183921916628"/>
  </r>
  <r>
    <s v="V048"/>
    <x v="99"/>
    <x v="3"/>
    <x v="0"/>
    <s v="Tables"/>
    <s v="FUR-TA-10002530"/>
    <s v="Iceberg OfficeWorks 42&quot; Round Tables"/>
    <s v="United States"/>
    <s v="CA-2017-148474"/>
    <x v="492"/>
    <d v="2017-06-19T00:00:00"/>
    <s v="Standard Class"/>
    <n v="7"/>
    <n v="6"/>
    <s v="Summer"/>
    <n v="452.94"/>
    <n v="360.69559203655251"/>
    <n v="92.244407963447486"/>
    <n v="0.20365701409336223"/>
    <n v="3"/>
    <n v="1358.82"/>
    <n v="0"/>
    <n v="417"/>
    <x v="1"/>
    <x v="0"/>
    <n v="320.36166361666631"/>
  </r>
  <r>
    <s v="V127"/>
    <x v="39"/>
    <x v="0"/>
    <x v="1"/>
    <s v="Binders"/>
    <s v="OFF-BI-10002412"/>
    <s v="Wilson Jones Snap Scratch Pad Binder Tool for Ring Binders"/>
    <s v="United States"/>
    <s v="CA-2015-111297"/>
    <x v="493"/>
    <d v="2015-08-21T00:00:00"/>
    <s v="Standard Class"/>
    <n v="4"/>
    <n v="8"/>
    <s v="Autumn"/>
    <n v="52.2"/>
    <n v="36.306485267781568"/>
    <n v="15.893514732218435"/>
    <n v="0.30447346230303513"/>
    <n v="9"/>
    <n v="469.8"/>
    <n v="0"/>
    <n v="464"/>
    <x v="0"/>
    <x v="1"/>
    <n v="19.28183808665554"/>
  </r>
  <r>
    <s v="V130"/>
    <x v="34"/>
    <x v="2"/>
    <x v="1"/>
    <s v="Labels"/>
    <s v="OFF-LA-10001569"/>
    <s v="Avery 499"/>
    <s v="United States"/>
    <s v="CA-2016-123722"/>
    <x v="477"/>
    <d v="2016-10-01T00:00:00"/>
    <s v="Standard Class"/>
    <n v="6"/>
    <n v="9"/>
    <s v="Autumn"/>
    <n v="15.936"/>
    <n v="13.10627941691882"/>
    <n v="2.8297205830811798"/>
    <n v="0.1775678076732668"/>
    <n v="4"/>
    <n v="63.744"/>
    <n v="0.2"/>
    <n v="344"/>
    <x v="1"/>
    <x v="1"/>
    <n v="9.2735521173241509"/>
  </r>
  <r>
    <s v="V024"/>
    <x v="50"/>
    <x v="1"/>
    <x v="0"/>
    <s v="Furnishings"/>
    <s v="FUR-FU-10001473"/>
    <s v="DAX Wood Document Frame"/>
    <s v="United States"/>
    <s v="CA-2014-155271"/>
    <x v="417"/>
    <d v="2014-05-04T00:00:00"/>
    <s v="Same Day"/>
    <n v="0"/>
    <n v="5"/>
    <s v="Summer"/>
    <n v="27.46"/>
    <n v="18.925843727834099"/>
    <n v="8.5341562721659017"/>
    <n v="0.31078500626969779"/>
    <n v="2"/>
    <n v="54.92"/>
    <n v="0"/>
    <n v="186"/>
    <x v="0"/>
    <x v="2"/>
    <n v="59.683902371457869"/>
  </r>
  <r>
    <s v="V110"/>
    <x v="16"/>
    <x v="2"/>
    <x v="1"/>
    <s v="Binders"/>
    <s v="OFF-BI-10001765"/>
    <s v="Wilson Jones Heavy-Duty Casebound Ring Binders with Metal Hinges"/>
    <s v="United States"/>
    <s v="CA-2015-119907"/>
    <x v="494"/>
    <d v="2015-12-08T00:00:00"/>
    <s v="Standard Class"/>
    <n v="7"/>
    <n v="12"/>
    <s v="Winter"/>
    <n v="55.423999999999999"/>
    <n v="45.233812693746877"/>
    <n v="10.190187306253122"/>
    <n v="0.18385874903025987"/>
    <n v="2"/>
    <n v="110.848"/>
    <n v="0.2"/>
    <n v="339"/>
    <x v="1"/>
    <x v="2"/>
    <n v="85.376649872589084"/>
  </r>
  <r>
    <s v="V013"/>
    <x v="97"/>
    <x v="3"/>
    <x v="0"/>
    <s v="Tables"/>
    <s v="FUR-TA-10001095"/>
    <s v="Chromcraft Round Conference Tables"/>
    <s v="United States"/>
    <s v="US-2016-128902"/>
    <x v="21"/>
    <d v="2016-03-15T00:00:00"/>
    <s v="Standard Class"/>
    <n v="4"/>
    <n v="3"/>
    <s v="Spring"/>
    <n v="244.006"/>
    <n v="161.29720825985041"/>
    <n v="82.708791740149593"/>
    <n v="0.33896212281726512"/>
    <n v="2"/>
    <n v="488.012"/>
    <n v="0.3"/>
    <n v="419"/>
    <x v="0"/>
    <x v="0"/>
    <n v="481.01902616952373"/>
  </r>
  <r>
    <s v="V082"/>
    <x v="131"/>
    <x v="3"/>
    <x v="2"/>
    <s v="Accessories"/>
    <s v="TEC-AC-10004571"/>
    <s v="Logitech G700s Rechargeable Gaming Mouse"/>
    <s v="United States"/>
    <s v="CA-2016-152289"/>
    <x v="370"/>
    <d v="2016-08-28T00:00:00"/>
    <s v="First Class"/>
    <n v="2"/>
    <n v="8"/>
    <s v="Autumn"/>
    <n v="159.98400000000001"/>
    <n v="132.22584460611711"/>
    <n v="27.758155393882902"/>
    <n v="0.17350582179394752"/>
    <n v="2"/>
    <n v="319.96800000000002"/>
    <n v="0.2"/>
    <n v="287"/>
    <x v="0"/>
    <x v="0"/>
    <n v="249.17379601595351"/>
  </r>
  <r>
    <s v="V014"/>
    <x v="30"/>
    <x v="1"/>
    <x v="0"/>
    <s v="Chairs"/>
    <s v="FUR-CH-10002126"/>
    <s v="Hon Deluxe Fabric Upholstered Stacking Chairs"/>
    <s v="United States"/>
    <s v="CA-2016-152289"/>
    <x v="370"/>
    <d v="2016-08-28T00:00:00"/>
    <s v="First Class"/>
    <n v="2"/>
    <n v="8"/>
    <s v="Autumn"/>
    <n v="1024.7159999999999"/>
    <n v="741.71425592557557"/>
    <n v="283.00174407442432"/>
    <n v="0.27617578341162269"/>
    <n v="6"/>
    <n v="6148.2959999999994"/>
    <n v="0.3"/>
    <n v="156"/>
    <x v="0"/>
    <x v="0"/>
    <n v="368.67092225090562"/>
  </r>
  <r>
    <s v="V098"/>
    <x v="92"/>
    <x v="2"/>
    <x v="1"/>
    <s v="Fasteners"/>
    <s v="OFF-FA-10001754"/>
    <s v="Stockwell Gold Paper Clips"/>
    <s v="United States"/>
    <s v="US-2016-104794"/>
    <x v="186"/>
    <d v="2016-12-19T00:00:00"/>
    <s v="First Class"/>
    <n v="3"/>
    <n v="12"/>
    <s v="Winter"/>
    <n v="3.68"/>
    <n v="3.0994819446065911"/>
    <n v="0.58051805539340906"/>
    <n v="0.15774947157429595"/>
    <n v="2"/>
    <n v="7.36"/>
    <n v="0"/>
    <n v="212"/>
    <x v="0"/>
    <x v="1"/>
    <n v="0.52043059095329891"/>
  </r>
  <r>
    <s v="V005"/>
    <x v="103"/>
    <x v="0"/>
    <x v="0"/>
    <s v="Furnishings"/>
    <s v="FUR-FU-10001602"/>
    <s v="Eldon Delta Triangular Chair Mat, 52&quot; x 58&quot;, Clear"/>
    <s v="United States"/>
    <s v="CA-2014-151708"/>
    <x v="233"/>
    <d v="2014-08-14T00:00:00"/>
    <s v="Standard Class"/>
    <n v="6"/>
    <n v="8"/>
    <s v="Autumn"/>
    <n v="121.376"/>
    <n v="89.092392417170544"/>
    <n v="32.283607582829461"/>
    <n v="0.26598015738555775"/>
    <n v="4"/>
    <n v="485.50400000000002"/>
    <n v="0.2"/>
    <n v="322"/>
    <x v="1"/>
    <x v="2"/>
    <n v="48.217370297435338"/>
  </r>
  <r>
    <s v="V081"/>
    <x v="127"/>
    <x v="2"/>
    <x v="2"/>
    <s v="Accessories"/>
    <s v="TEC-AC-10001767"/>
    <s v="SanDisk Ultra 64 GB MicroSDHC Class 10 Memory Card"/>
    <s v="United States"/>
    <s v="CA-2014-151708"/>
    <x v="233"/>
    <d v="2014-08-14T00:00:00"/>
    <s v="Standard Class"/>
    <n v="6"/>
    <n v="8"/>
    <s v="Autumn"/>
    <n v="95.975999999999999"/>
    <n v="73.366079502534703"/>
    <n v="22.609920497465296"/>
    <n v="0.23557889990690689"/>
    <n v="3"/>
    <n v="287.928"/>
    <n v="0.2"/>
    <n v="169"/>
    <x v="1"/>
    <x v="2"/>
    <n v="65.888505862555419"/>
  </r>
  <r>
    <s v="V065"/>
    <x v="122"/>
    <x v="4"/>
    <x v="2"/>
    <s v="Accessories"/>
    <s v="TEC-AC-10002402"/>
    <s v="Razer Kraken PRO Over Ear PC and Music Headset"/>
    <s v="United States"/>
    <s v="CA-2015-100769"/>
    <x v="495"/>
    <d v="2015-05-16T00:00:00"/>
    <s v="Same Day"/>
    <n v="0"/>
    <n v="5"/>
    <s v="Summer"/>
    <n v="255.96799999999999"/>
    <n v="177.45477628601"/>
    <n v="78.513223713989987"/>
    <n v="0.30673062146045593"/>
    <n v="4"/>
    <n v="1023.872"/>
    <n v="0.2"/>
    <n v="326"/>
    <x v="0"/>
    <x v="0"/>
    <n v="140.10488017782549"/>
  </r>
  <r>
    <s v="V037"/>
    <x v="102"/>
    <x v="3"/>
    <x v="0"/>
    <s v="Chairs"/>
    <s v="FUR-CH-10000847"/>
    <s v="Global Executive Mid-Back Manager's Chair"/>
    <s v="United States"/>
    <s v="CA-2017-139199"/>
    <x v="34"/>
    <d v="2017-12-13T00:00:00"/>
    <s v="Standard Class"/>
    <n v="4"/>
    <n v="12"/>
    <s v="Winter"/>
    <n v="872.94"/>
    <n v="607.65968020589423"/>
    <n v="265.28031979410582"/>
    <n v="0.3038929591886107"/>
    <n v="3"/>
    <n v="2618.8200000000002"/>
    <n v="0"/>
    <n v="355"/>
    <x v="0"/>
    <x v="0"/>
    <n v="385.9189098030829"/>
  </r>
  <r>
    <s v="V130"/>
    <x v="34"/>
    <x v="4"/>
    <x v="1"/>
    <s v="Binders"/>
    <s v="OFF-BI-10003982"/>
    <s v="Wilson Jones Century Plastic Molded Ring Binders"/>
    <s v="United States"/>
    <s v="CA-2017-139199"/>
    <x v="34"/>
    <d v="2017-12-13T00:00:00"/>
    <s v="Standard Class"/>
    <n v="4"/>
    <n v="12"/>
    <s v="Winter"/>
    <n v="41.54"/>
    <n v="32.295863188480929"/>
    <n v="9.2441368115190699"/>
    <n v="0.22253579228500409"/>
    <n v="2"/>
    <n v="83.08"/>
    <n v="0"/>
    <n v="279"/>
    <x v="0"/>
    <x v="2"/>
    <n v="40.811860860539063"/>
  </r>
  <r>
    <s v="V123"/>
    <x v="14"/>
    <x v="2"/>
    <x v="1"/>
    <s v="Paper"/>
    <s v="OFF-PA-10001293"/>
    <s v="Xerox 1946"/>
    <s v="United States"/>
    <s v="CA-2017-139199"/>
    <x v="34"/>
    <d v="2017-12-13T00:00:00"/>
    <s v="Standard Class"/>
    <n v="4"/>
    <n v="12"/>
    <s v="Winter"/>
    <n v="12.96"/>
    <n v="8.8780217301785047"/>
    <n v="4.0819782698214961"/>
    <n v="0.3149674590911648"/>
    <n v="2"/>
    <n v="25.92"/>
    <n v="0"/>
    <n v="283"/>
    <x v="0"/>
    <x v="1"/>
    <n v="16.914330965190441"/>
  </r>
  <r>
    <s v="V097"/>
    <x v="25"/>
    <x v="3"/>
    <x v="1"/>
    <s v="Art"/>
    <s v="OFF-AR-10000634"/>
    <s v="Newell 320"/>
    <s v="United States"/>
    <s v="US-2015-161466"/>
    <x v="496"/>
    <d v="2015-09-27T00:00:00"/>
    <s v="Second Class"/>
    <n v="3"/>
    <n v="9"/>
    <s v="Autumn"/>
    <n v="6.8479999999999999"/>
    <n v="4.6401630056379126"/>
    <n v="2.2078369943620872"/>
    <n v="0.3224061031486693"/>
    <n v="2"/>
    <n v="13.696"/>
    <n v="0.2"/>
    <n v="290"/>
    <x v="0"/>
    <x v="1"/>
    <n v="9.0030305162312132"/>
  </r>
  <r>
    <s v="V140"/>
    <x v="80"/>
    <x v="4"/>
    <x v="1"/>
    <s v="Labels"/>
    <s v="OFF-LA-10004272"/>
    <s v="Avery 482"/>
    <s v="United States"/>
    <s v="CA-2017-164959"/>
    <x v="497"/>
    <d v="2017-07-15T00:00:00"/>
    <s v="Standard Class"/>
    <n v="4"/>
    <n v="7"/>
    <s v="Summer"/>
    <n v="8.67"/>
    <n v="7.2425390606511151"/>
    <n v="1.4274609393488848"/>
    <n v="0.16464370696065569"/>
    <n v="3"/>
    <n v="26.009999999999998"/>
    <n v="0"/>
    <n v="331"/>
    <x v="0"/>
    <x v="1"/>
    <n v="4.087077195258245"/>
  </r>
  <r>
    <s v="V029"/>
    <x v="54"/>
    <x v="2"/>
    <x v="0"/>
    <s v="Furnishings"/>
    <s v="FUR-FU-10004270"/>
    <s v="Eldon Image Series Desk Accessories, Burgundy"/>
    <s v="United States"/>
    <s v="US-2015-105676"/>
    <x v="494"/>
    <d v="2015-12-02T00:00:00"/>
    <s v="Same Day"/>
    <n v="1"/>
    <n v="12"/>
    <s v="Winter"/>
    <n v="6.6879999999999997"/>
    <n v="4.9980911547122711"/>
    <n v="1.6899088452877287"/>
    <n v="0.25267775796766279"/>
    <n v="4"/>
    <n v="26.751999999999999"/>
    <n v="0.6"/>
    <n v="375"/>
    <x v="0"/>
    <x v="1"/>
    <n v="21.633551362024061"/>
  </r>
  <r>
    <s v="V124"/>
    <x v="15"/>
    <x v="1"/>
    <x v="1"/>
    <s v="Art"/>
    <s v="OFF-AR-10003770"/>
    <s v="Newell 340"/>
    <s v="United States"/>
    <s v="CA-2016-113138"/>
    <x v="258"/>
    <d v="2016-11-25T00:00:00"/>
    <s v="Standard Class"/>
    <n v="6"/>
    <n v="11"/>
    <s v="Winter"/>
    <n v="17.28"/>
    <n v="12.64391676308121"/>
    <n v="4.6360832369187914"/>
    <n v="0.26829185398835598"/>
    <n v="6"/>
    <n v="103.68"/>
    <n v="0"/>
    <n v="332"/>
    <x v="1"/>
    <x v="1"/>
    <n v="6.1094025894517712"/>
  </r>
  <r>
    <s v="V122"/>
    <x v="5"/>
    <x v="1"/>
    <x v="1"/>
    <s v="Binders"/>
    <s v="OFF-BI-10000320"/>
    <s v="GBC Plastic Binding Combs"/>
    <s v="United States"/>
    <s v="CA-2016-113138"/>
    <x v="258"/>
    <d v="2016-11-25T00:00:00"/>
    <s v="Standard Class"/>
    <n v="6"/>
    <n v="11"/>
    <s v="Winter"/>
    <n v="17.712"/>
    <n v="14.129772997684039"/>
    <n v="3.5822270023159604"/>
    <n v="0.20224858865830853"/>
    <n v="3"/>
    <n v="53.135999999999996"/>
    <n v="0.2"/>
    <n v="153"/>
    <x v="1"/>
    <x v="1"/>
    <n v="12.697985289013371"/>
  </r>
  <r>
    <s v="V099"/>
    <x v="24"/>
    <x v="4"/>
    <x v="1"/>
    <s v="Labels"/>
    <s v="OFF-LA-10003121"/>
    <s v="Avery 506"/>
    <s v="United States"/>
    <s v="US-2017-104955"/>
    <x v="498"/>
    <d v="2017-03-24T00:00:00"/>
    <s v="Standard Class"/>
    <n v="5"/>
    <n v="3"/>
    <s v="Spring"/>
    <n v="28.91"/>
    <n v="22.190544482353701"/>
    <n v="6.7194555176462991"/>
    <n v="0.2324266868781148"/>
    <n v="7"/>
    <n v="202.37"/>
    <n v="0"/>
    <n v="356"/>
    <x v="0"/>
    <x v="1"/>
    <n v="6.308679206722541"/>
  </r>
  <r>
    <s v="V105"/>
    <x v="85"/>
    <x v="1"/>
    <x v="1"/>
    <s v="Supplies"/>
    <s v="OFF-SU-10000381"/>
    <s v="Acme Forged Steel Scissors with Black Enamel Handles"/>
    <s v="United States"/>
    <s v="CA-2016-121958"/>
    <x v="373"/>
    <d v="2016-11-17T00:00:00"/>
    <s v="Standard Class"/>
    <n v="4"/>
    <n v="11"/>
    <s v="Winter"/>
    <n v="52.136000000000003"/>
    <n v="35.551155329663203"/>
    <n v="16.5848446703368"/>
    <n v="0.31810734752065367"/>
    <n v="7"/>
    <n v="364.952"/>
    <n v="0.2"/>
    <n v="189"/>
    <x v="0"/>
    <x v="1"/>
    <n v="15.978830557960119"/>
  </r>
  <r>
    <s v="V056"/>
    <x v="93"/>
    <x v="3"/>
    <x v="2"/>
    <s v="Phones"/>
    <s v="TEC-PH-10000376"/>
    <s v="Square Credit Card Reader"/>
    <s v="United States"/>
    <s v="CA-2017-121468"/>
    <x v="123"/>
    <d v="2017-11-20T00:00:00"/>
    <s v="First Class"/>
    <n v="1"/>
    <n v="11"/>
    <s v="Winter"/>
    <n v="31.968"/>
    <n v="26.82597893840348"/>
    <n v="5.1420210615965196"/>
    <n v="0.16084900718207332"/>
    <n v="4"/>
    <n v="127.872"/>
    <n v="0.2"/>
    <n v="325"/>
    <x v="0"/>
    <x v="1"/>
    <n v="13.145217555119761"/>
  </r>
  <r>
    <s v="V116"/>
    <x v="62"/>
    <x v="1"/>
    <x v="1"/>
    <s v="Paper"/>
    <s v="OFF-PA-10002262"/>
    <s v="Xerox 192"/>
    <s v="United States"/>
    <s v="US-2016-108455"/>
    <x v="499"/>
    <d v="2016-12-08T00:00:00"/>
    <s v="Standard Class"/>
    <n v="6"/>
    <n v="12"/>
    <s v="Winter"/>
    <n v="25.92"/>
    <n v="20.613656552261769"/>
    <n v="5.3063434477382323"/>
    <n v="0.20472004042199968"/>
    <n v="4"/>
    <n v="103.68"/>
    <n v="0"/>
    <n v="346"/>
    <x v="1"/>
    <x v="1"/>
    <n v="9.7559335791096888"/>
  </r>
  <r>
    <s v="V142"/>
    <x v="48"/>
    <x v="2"/>
    <x v="1"/>
    <s v="Paper"/>
    <s v="OFF-PA-10002464"/>
    <s v="HP Office Recycled Paper (20Lb. and 87 Bright)"/>
    <s v="United States"/>
    <s v="US-2016-108455"/>
    <x v="499"/>
    <d v="2016-12-08T00:00:00"/>
    <s v="Standard Class"/>
    <n v="6"/>
    <n v="12"/>
    <s v="Winter"/>
    <n v="40.46"/>
    <n v="26.520390335917899"/>
    <n v="13.939609664082102"/>
    <n v="0.34452816767380379"/>
    <n v="7"/>
    <n v="283.22000000000003"/>
    <n v="0"/>
    <n v="493"/>
    <x v="1"/>
    <x v="1"/>
    <n v="11.12806374292791"/>
  </r>
  <r>
    <s v="V141"/>
    <x v="67"/>
    <x v="0"/>
    <x v="1"/>
    <s v="Storage"/>
    <s v="OFF-ST-10002214"/>
    <s v="X-Rack File for Hanging Folders"/>
    <s v="United States"/>
    <s v="US-2016-108455"/>
    <x v="499"/>
    <d v="2016-12-08T00:00:00"/>
    <s v="Standard Class"/>
    <n v="6"/>
    <n v="12"/>
    <s v="Winter"/>
    <n v="33.869999999999997"/>
    <n v="22.035908349043329"/>
    <n v="11.834091650956669"/>
    <n v="0.34939745057445143"/>
    <n v="3"/>
    <n v="101.60999999999999"/>
    <n v="0"/>
    <n v="250"/>
    <x v="1"/>
    <x v="1"/>
    <n v="15.684569264088831"/>
  </r>
  <r>
    <s v="V111"/>
    <x v="52"/>
    <x v="3"/>
    <x v="1"/>
    <s v="Art"/>
    <s v="OFF-AR-10003560"/>
    <s v="Zebra Zazzle Fluorescent Highlighters"/>
    <s v="United States"/>
    <s v="CA-2017-101210"/>
    <x v="326"/>
    <d v="2017-08-28T00:00:00"/>
    <s v="Second Class"/>
    <n v="3"/>
    <n v="8"/>
    <s v="Autumn"/>
    <n v="9.7279999999999998"/>
    <n v="7.1637210255730306"/>
    <n v="2.5642789744269692"/>
    <n v="0.26359775641724603"/>
    <n v="2"/>
    <n v="19.456"/>
    <n v="0.2"/>
    <n v="212"/>
    <x v="0"/>
    <x v="1"/>
    <n v="3.952779410322143"/>
  </r>
  <r>
    <s v="V130"/>
    <x v="34"/>
    <x v="3"/>
    <x v="1"/>
    <s v="Paper"/>
    <s v="OFF-PA-10000130"/>
    <s v="Xerox 199"/>
    <s v="United States"/>
    <s v="CA-2017-101210"/>
    <x v="326"/>
    <d v="2017-08-28T00:00:00"/>
    <s v="Second Class"/>
    <n v="3"/>
    <n v="8"/>
    <s v="Autumn"/>
    <n v="3.4239999999999999"/>
    <n v="2.9071682590145338"/>
    <n v="0.51683174098546614"/>
    <n v="0.15094384958687679"/>
    <n v="1"/>
    <n v="3.4239999999999999"/>
    <n v="0.2"/>
    <n v="368"/>
    <x v="0"/>
    <x v="1"/>
    <n v="11.68212651874649"/>
  </r>
  <r>
    <s v="V071"/>
    <x v="114"/>
    <x v="0"/>
    <x v="2"/>
    <s v="Accessories"/>
    <s v="TEC-AC-10000865"/>
    <s v="WD My Passport Ultra 500GB Portable External Hard Drive"/>
    <s v="United States"/>
    <s v="US-2016-108098"/>
    <x v="500"/>
    <d v="2016-10-18T00:00:00"/>
    <s v="Standard Class"/>
    <n v="4"/>
    <n v="10"/>
    <s v="Autumn"/>
    <n v="177"/>
    <n v="139.08955928345969"/>
    <n v="37.910440716540307"/>
    <n v="0.21418328088440852"/>
    <n v="3"/>
    <n v="531"/>
    <n v="0"/>
    <n v="256"/>
    <x v="0"/>
    <x v="2"/>
    <n v="48.173298274735828"/>
  </r>
  <r>
    <s v="V112"/>
    <x v="53"/>
    <x v="4"/>
    <x v="1"/>
    <s v="Fasteners"/>
    <s v="OFF-FA-10003021"/>
    <s v="Staples"/>
    <s v="United States"/>
    <s v="CA-2014-119032"/>
    <x v="501"/>
    <d v="2014-12-03T00:00:00"/>
    <s v="Standard Class"/>
    <n v="6"/>
    <n v="11"/>
    <s v="Winter"/>
    <n v="3.76"/>
    <n v="3.0396116910848141"/>
    <n v="0.72038830891518568"/>
    <n v="0.19159263534978344"/>
    <n v="2"/>
    <n v="7.52"/>
    <n v="0"/>
    <n v="465"/>
    <x v="1"/>
    <x v="1"/>
    <n v="3.4515625833333332"/>
  </r>
  <r>
    <s v="V060"/>
    <x v="120"/>
    <x v="1"/>
    <x v="2"/>
    <s v="Phones"/>
    <s v="TEC-PH-10003580"/>
    <s v="Cisco IP Phone 7961G-GE VoIP phone"/>
    <s v="United States"/>
    <s v="CA-2015-140410"/>
    <x v="502"/>
    <d v="2015-11-07T00:00:00"/>
    <s v="Standard Class"/>
    <n v="4"/>
    <n v="11"/>
    <s v="Winter"/>
    <n v="1212.848"/>
    <n v="938.92789472926745"/>
    <n v="273.92010527073251"/>
    <n v="0.22584866798702929"/>
    <n v="7"/>
    <n v="8489.9359999999997"/>
    <n v="0.2"/>
    <n v="446"/>
    <x v="0"/>
    <x v="0"/>
    <n v="450.15307668392092"/>
  </r>
  <r>
    <s v="V080"/>
    <x v="141"/>
    <x v="2"/>
    <x v="2"/>
    <s v="Accessories"/>
    <s v="TEC-AC-10001109"/>
    <s v="Logitech Trackman Marble Mouse"/>
    <s v="United States"/>
    <s v="CA-2015-140410"/>
    <x v="502"/>
    <d v="2015-11-07T00:00:00"/>
    <s v="Standard Class"/>
    <n v="4"/>
    <n v="11"/>
    <s v="Winter"/>
    <n v="89.97"/>
    <n v="63.604615309347047"/>
    <n v="26.365384690652952"/>
    <n v="0.29304640091867235"/>
    <n v="3"/>
    <n v="269.90999999999997"/>
    <n v="0"/>
    <n v="450"/>
    <x v="0"/>
    <x v="2"/>
    <n v="39.899099952254559"/>
  </r>
  <r>
    <s v="V001"/>
    <x v="112"/>
    <x v="3"/>
    <x v="0"/>
    <s v="Furnishings"/>
    <s v="FUR-FU-10003347"/>
    <s v="Coloredge Poster Frame"/>
    <s v="United States"/>
    <s v="CA-2015-140410"/>
    <x v="502"/>
    <d v="2015-11-07T00:00:00"/>
    <s v="Standard Class"/>
    <n v="4"/>
    <n v="11"/>
    <s v="Winter"/>
    <n v="42.6"/>
    <n v="36.021732537546612"/>
    <n v="6.5782674624533897"/>
    <n v="0.15441942400125327"/>
    <n v="3"/>
    <n v="127.80000000000001"/>
    <n v="0"/>
    <n v="398"/>
    <x v="0"/>
    <x v="1"/>
    <n v="32.068115005406852"/>
  </r>
  <r>
    <s v="V101"/>
    <x v="26"/>
    <x v="3"/>
    <x v="1"/>
    <s v="Labels"/>
    <s v="OFF-LA-10000452"/>
    <s v="Avery 488"/>
    <s v="United States"/>
    <s v="CA-2014-136280"/>
    <x v="503"/>
    <d v="2014-12-06T00:00:00"/>
    <s v="Standard Class"/>
    <n v="7"/>
    <n v="11"/>
    <s v="Winter"/>
    <n v="5.04"/>
    <n v="3.6221294221752109"/>
    <n v="1.4178705778247891"/>
    <n v="0.28132352734618832"/>
    <n v="2"/>
    <n v="10.08"/>
    <n v="0.2"/>
    <n v="493"/>
    <x v="1"/>
    <x v="1"/>
    <n v="7.5046725444885336"/>
  </r>
  <r>
    <s v="V122"/>
    <x v="5"/>
    <x v="0"/>
    <x v="1"/>
    <s v="Envelopes"/>
    <s v="OFF-EN-10002986"/>
    <s v="#10-4 1/8&quot; x 9 1/2&quot; Premium Diagonal Seam Envelopes"/>
    <s v="United States"/>
    <s v="CA-2017-151911"/>
    <x v="504"/>
    <d v="2017-05-05T00:00:00"/>
    <s v="Second Class"/>
    <n v="5"/>
    <n v="4"/>
    <s v="Spring"/>
    <n v="62.96"/>
    <n v="45.532589470006897"/>
    <n v="17.427410529993104"/>
    <n v="0.27680131083216492"/>
    <n v="4"/>
    <n v="251.84"/>
    <n v="0"/>
    <n v="258"/>
    <x v="0"/>
    <x v="2"/>
    <n v="35.615554354804033"/>
  </r>
  <r>
    <s v="V103"/>
    <x v="33"/>
    <x v="2"/>
    <x v="1"/>
    <s v="Paper"/>
    <s v="OFF-PA-10001838"/>
    <s v="Adams Telephone Message Book W/Dividers/Space For Phone Numbers, 5 1/4&quot;X8 1/2&quot;, 300/Messages"/>
    <s v="United States"/>
    <s v="CA-2017-166436"/>
    <x v="221"/>
    <d v="2017-11-28T00:00:00"/>
    <s v="Standard Class"/>
    <n v="4"/>
    <n v="11"/>
    <s v="Winter"/>
    <n v="5.88"/>
    <n v="4.5911570873677476"/>
    <n v="1.2888429126322523"/>
    <n v="0.21919097153609732"/>
    <n v="1"/>
    <n v="5.88"/>
    <n v="0"/>
    <n v="429"/>
    <x v="0"/>
    <x v="1"/>
    <n v="4.9908851319179854"/>
  </r>
  <r>
    <s v="V005"/>
    <x v="103"/>
    <x v="0"/>
    <x v="0"/>
    <s v="Chairs"/>
    <s v="FUR-CH-10000785"/>
    <s v="Global Ergonomic Managers Chair"/>
    <s v="United States"/>
    <s v="CA-2017-166436"/>
    <x v="221"/>
    <d v="2017-11-28T00:00:00"/>
    <s v="Standard Class"/>
    <n v="4"/>
    <n v="11"/>
    <s v="Winter"/>
    <n v="977.29200000000003"/>
    <n v="719.84730331280718"/>
    <n v="257.44469668719285"/>
    <n v="0.26342658763930621"/>
    <n v="6"/>
    <n v="5863.7520000000004"/>
    <n v="0.1"/>
    <n v="324"/>
    <x v="0"/>
    <x v="0"/>
    <n v="298.7889562752826"/>
  </r>
  <r>
    <s v="V021"/>
    <x v="28"/>
    <x v="1"/>
    <x v="0"/>
    <s v="Furnishings"/>
    <s v="FUR-FU-10002885"/>
    <s v="Magna Visual Magnetic Picture Hangers"/>
    <s v="United States"/>
    <s v="CA-2017-139661"/>
    <x v="505"/>
    <d v="2017-11-03T00:00:00"/>
    <s v="Standard Class"/>
    <n v="4"/>
    <n v="10"/>
    <s v="Autumn"/>
    <n v="9.64"/>
    <n v="6.3625586458112382"/>
    <n v="3.2774413541887624"/>
    <n v="0.33998354296563921"/>
    <n v="2"/>
    <n v="19.28"/>
    <n v="0"/>
    <n v="113"/>
    <x v="0"/>
    <x v="0"/>
    <n v="7.8473784327421523"/>
  </r>
  <r>
    <s v="V141"/>
    <x v="67"/>
    <x v="0"/>
    <x v="1"/>
    <s v="Art"/>
    <s v="OFF-AR-10002952"/>
    <s v="Stanley Contemporary Battery Pencil Sharpeners"/>
    <s v="United States"/>
    <s v="CA-2014-123925"/>
    <x v="506"/>
    <d v="2014-12-19T00:00:00"/>
    <s v="Second Class"/>
    <n v="2"/>
    <n v="12"/>
    <s v="Winter"/>
    <n v="40.049999999999997"/>
    <n v="33.323099448305399"/>
    <n v="6.7269005516945981"/>
    <n v="0.16796256059162543"/>
    <n v="3"/>
    <n v="120.14999999999999"/>
    <n v="0"/>
    <n v="454"/>
    <x v="0"/>
    <x v="2"/>
    <n v="46.883659200194693"/>
  </r>
  <r>
    <s v="V109"/>
    <x v="58"/>
    <x v="1"/>
    <x v="1"/>
    <s v="Art"/>
    <s v="OFF-AR-10003759"/>
    <s v="Crayola Anti Dust Chalk, 12/Pack"/>
    <s v="United States"/>
    <s v="CA-2017-152485"/>
    <x v="507"/>
    <d v="2017-09-08T00:00:00"/>
    <s v="Standard Class"/>
    <n v="4"/>
    <n v="9"/>
    <s v="Autumn"/>
    <n v="10.192"/>
    <n v="7.3713832456759816"/>
    <n v="2.8206167543240186"/>
    <n v="0.2767481116879924"/>
    <n v="7"/>
    <n v="71.343999999999994"/>
    <n v="0.2"/>
    <n v="208"/>
    <x v="0"/>
    <x v="1"/>
    <n v="5.398408160436432"/>
  </r>
  <r>
    <s v="V142"/>
    <x v="48"/>
    <x v="3"/>
    <x v="1"/>
    <s v="Storage"/>
    <s v="OFF-ST-10004950"/>
    <s v="Acco Perma 3000 Stacking Storage Drawers"/>
    <s v="United States"/>
    <s v="CA-2017-152485"/>
    <x v="507"/>
    <d v="2017-09-08T00:00:00"/>
    <s v="Standard Class"/>
    <n v="4"/>
    <n v="9"/>
    <s v="Autumn"/>
    <n v="16.783999999999999"/>
    <n v="12.242842348740581"/>
    <n v="4.5411576512594181"/>
    <n v="0.27056468370230091"/>
    <n v="1"/>
    <n v="16.783999999999999"/>
    <n v="0.2"/>
    <n v="195"/>
    <x v="0"/>
    <x v="2"/>
    <n v="38.746989107190338"/>
  </r>
  <r>
    <s v="V120"/>
    <x v="91"/>
    <x v="2"/>
    <x v="1"/>
    <s v="Art"/>
    <s v="OFF-AR-10001940"/>
    <s v="Sanford Colorific Eraseable Coloring Pencils, 12 Count"/>
    <s v="United States"/>
    <s v="CA-2017-152485"/>
    <x v="507"/>
    <d v="2017-09-08T00:00:00"/>
    <s v="Standard Class"/>
    <n v="4"/>
    <n v="9"/>
    <s v="Autumn"/>
    <n v="13.12"/>
    <n v="9.4888849329973759"/>
    <n v="3.6311150670026233"/>
    <n v="0.27676181913129755"/>
    <n v="5"/>
    <n v="65.599999999999994"/>
    <n v="0.2"/>
    <n v="294"/>
    <x v="0"/>
    <x v="1"/>
    <n v="5.6811266488259156"/>
  </r>
  <r>
    <s v="V123"/>
    <x v="14"/>
    <x v="0"/>
    <x v="1"/>
    <s v="Binders"/>
    <s v="OFF-BI-10003981"/>
    <s v="Avery Durable Plastic 1&quot; Binders"/>
    <s v="United States"/>
    <s v="CA-2016-141586"/>
    <x v="508"/>
    <d v="2016-10-20T00:00:00"/>
    <s v="First Class"/>
    <n v="3"/>
    <n v="10"/>
    <s v="Autumn"/>
    <n v="18.16"/>
    <n v="12.424223031035099"/>
    <n v="5.7357769689649007"/>
    <n v="0.31584674939234036"/>
    <n v="5"/>
    <n v="90.8"/>
    <n v="0.2"/>
    <n v="157"/>
    <x v="0"/>
    <x v="1"/>
    <n v="14.685238380282231"/>
  </r>
  <r>
    <s v="V133"/>
    <x v="42"/>
    <x v="0"/>
    <x v="1"/>
    <s v="Paper"/>
    <s v="OFF-PA-10002749"/>
    <s v="Wirebound Message Books, 5-1/2 x 4 Forms, 2 or 4 Forms per Page"/>
    <s v="United States"/>
    <s v="CA-2017-130386"/>
    <x v="105"/>
    <d v="2017-11-18T00:00:00"/>
    <s v="Standard Class"/>
    <n v="6"/>
    <n v="11"/>
    <s v="Winter"/>
    <n v="16.056000000000001"/>
    <n v="11.203278753636839"/>
    <n v="4.8527212463631617"/>
    <n v="0.3022372475313379"/>
    <n v="3"/>
    <n v="48.168000000000006"/>
    <n v="0.2"/>
    <n v="491"/>
    <x v="1"/>
    <x v="1"/>
    <n v="13.90490388316295"/>
  </r>
  <r>
    <s v="V124"/>
    <x v="15"/>
    <x v="4"/>
    <x v="1"/>
    <s v="Paper"/>
    <s v="OFF-PA-10003823"/>
    <s v="Xerox 197"/>
    <s v="United States"/>
    <s v="CA-2017-130386"/>
    <x v="105"/>
    <d v="2017-11-18T00:00:00"/>
    <s v="Standard Class"/>
    <n v="6"/>
    <n v="11"/>
    <s v="Winter"/>
    <n v="223.05600000000001"/>
    <n v="156.27954007358721"/>
    <n v="66.776459926412798"/>
    <n v="0.29937083031352124"/>
    <n v="9"/>
    <n v="2007.5040000000001"/>
    <n v="0.2"/>
    <n v="451"/>
    <x v="1"/>
    <x v="2"/>
    <n v="50.716445774521702"/>
  </r>
  <r>
    <s v="V120"/>
    <x v="91"/>
    <x v="4"/>
    <x v="1"/>
    <s v="Storage"/>
    <s v="OFF-ST-10003716"/>
    <s v="Tennsco Double-Tier Lockers"/>
    <s v="United States"/>
    <s v="CA-2017-130386"/>
    <x v="105"/>
    <d v="2017-11-18T00:00:00"/>
    <s v="Standard Class"/>
    <n v="6"/>
    <n v="11"/>
    <s v="Winter"/>
    <n v="540.048"/>
    <n v="356.50462488956163"/>
    <n v="183.54337511043838"/>
    <n v="0.33986492887750419"/>
    <n v="3"/>
    <n v="1620.144"/>
    <n v="0.2"/>
    <n v="393"/>
    <x v="1"/>
    <x v="0"/>
    <n v="389.9035140799308"/>
  </r>
  <r>
    <s v="V066"/>
    <x v="124"/>
    <x v="1"/>
    <x v="2"/>
    <s v="Phones"/>
    <s v="TEC-PH-10001300"/>
    <s v="iKross Bluetooth Portable Keyboard + Cell Phone Stand Holder + Brush for Apple iPhone 5S 5C 5, 4S 4"/>
    <s v="United States"/>
    <s v="CA-2016-100468"/>
    <x v="390"/>
    <d v="2016-12-01T00:00:00"/>
    <s v="Standard Class"/>
    <n v="7"/>
    <n v="11"/>
    <s v="Winter"/>
    <n v="33.520000000000003"/>
    <n v="26.191284266789339"/>
    <n v="7.3287157332106645"/>
    <n v="0.21863710421272864"/>
    <n v="2"/>
    <n v="67.040000000000006"/>
    <n v="0.2"/>
    <n v="253"/>
    <x v="1"/>
    <x v="2"/>
    <n v="73.19919207204407"/>
  </r>
  <r>
    <s v="V023"/>
    <x v="123"/>
    <x v="4"/>
    <x v="0"/>
    <s v="Furnishings"/>
    <s v="FUR-FU-10000010"/>
    <s v="DAX Value U-Channel Document Frames, Easel Back"/>
    <s v="United States"/>
    <s v="CA-2016-100468"/>
    <x v="390"/>
    <d v="2016-12-01T00:00:00"/>
    <s v="Standard Class"/>
    <n v="7"/>
    <n v="11"/>
    <s v="Winter"/>
    <n v="9.94"/>
    <n v="7.2794906341922143"/>
    <n v="2.6605093658077852"/>
    <n v="0.26765687784786574"/>
    <n v="2"/>
    <n v="19.88"/>
    <n v="0"/>
    <n v="163"/>
    <x v="1"/>
    <x v="1"/>
    <n v="11.9284601763085"/>
  </r>
  <r>
    <s v="V135"/>
    <x v="51"/>
    <x v="3"/>
    <x v="1"/>
    <s v="Art"/>
    <s v="OFF-AR-10001868"/>
    <s v="Prang Dustless Chalk Sticks"/>
    <s v="United States"/>
    <s v="CA-2015-153388"/>
    <x v="509"/>
    <d v="2015-08-07T00:00:00"/>
    <s v="Standard Class"/>
    <n v="6"/>
    <n v="8"/>
    <s v="Autumn"/>
    <n v="6.72"/>
    <n v="4.627533258691833"/>
    <n v="2.0924667413081668"/>
    <n v="0.31137897936133435"/>
    <n v="4"/>
    <n v="26.88"/>
    <n v="0"/>
    <n v="257"/>
    <x v="1"/>
    <x v="1"/>
    <n v="3.5102410173661869"/>
  </r>
  <r>
    <s v="V036"/>
    <x v="126"/>
    <x v="4"/>
    <x v="0"/>
    <s v="Tables"/>
    <s v="FUR-TA-10003715"/>
    <s v="Hon 2111 Invitation Series Corner Table"/>
    <s v="United States"/>
    <s v="CA-2015-153388"/>
    <x v="509"/>
    <d v="2015-08-07T00:00:00"/>
    <s v="Standard Class"/>
    <n v="6"/>
    <n v="8"/>
    <s v="Autumn"/>
    <n v="1004.976"/>
    <n v="720.7418820169836"/>
    <n v="284.2341179830164"/>
    <n v="0.28282677196571498"/>
    <n v="6"/>
    <n v="6029.8559999999998"/>
    <n v="0.2"/>
    <n v="364"/>
    <x v="1"/>
    <x v="0"/>
    <n v="415.05985329467842"/>
  </r>
  <r>
    <s v="V116"/>
    <x v="62"/>
    <x v="1"/>
    <x v="1"/>
    <s v="Binders"/>
    <s v="OFF-BI-10003708"/>
    <s v="Acco Four Pocket Poly Ring Binder with Label Holder, Smoke, 1&quot;"/>
    <s v="United States"/>
    <s v="CA-2017-154935"/>
    <x v="165"/>
    <d v="2017-12-29T00:00:00"/>
    <s v="Standard Class"/>
    <n v="5"/>
    <n v="12"/>
    <s v="Winter"/>
    <n v="17.88"/>
    <n v="13.85143412199854"/>
    <n v="4.0285658780014586"/>
    <n v="0.22531129071596526"/>
    <n v="3"/>
    <n v="53.64"/>
    <n v="0.2"/>
    <n v="220"/>
    <x v="0"/>
    <x v="1"/>
    <n v="11.176655432939979"/>
  </r>
  <r>
    <s v="V077"/>
    <x v="107"/>
    <x v="1"/>
    <x v="2"/>
    <s v="Machines"/>
    <s v="TEC-MA-10004458"/>
    <s v="Lexmark X 9575 Professional All-in-One Color Printer"/>
    <s v="United States"/>
    <s v="CA-2016-134208"/>
    <x v="42"/>
    <d v="2016-09-23T00:00:00"/>
    <s v="Standard Class"/>
    <n v="6"/>
    <n v="9"/>
    <s v="Autumn"/>
    <n v="396"/>
    <n v="302.55171536472591"/>
    <n v="93.448284635274092"/>
    <n v="0.23598051675574266"/>
    <n v="4"/>
    <n v="1584"/>
    <n v="0"/>
    <n v="387"/>
    <x v="1"/>
    <x v="2"/>
    <n v="132.5509689941303"/>
  </r>
  <r>
    <s v="V124"/>
    <x v="15"/>
    <x v="1"/>
    <x v="1"/>
    <s v="Binders"/>
    <s v="OFF-BI-10004965"/>
    <s v="Ibico Covers for Plastic or Wire Binding Elements"/>
    <s v="United States"/>
    <s v="CA-2017-108294"/>
    <x v="389"/>
    <d v="2017-12-10T00:00:00"/>
    <s v="Same Day"/>
    <n v="0"/>
    <n v="12"/>
    <s v="Winter"/>
    <n v="34.5"/>
    <n v="24.012544551973349"/>
    <n v="10.487455448026651"/>
    <n v="0.30398421588483049"/>
    <n v="3"/>
    <n v="103.5"/>
    <n v="0"/>
    <n v="110"/>
    <x v="0"/>
    <x v="0"/>
    <n v="15.534631051452809"/>
  </r>
  <r>
    <s v="V007"/>
    <x v="29"/>
    <x v="1"/>
    <x v="0"/>
    <s v="Furnishings"/>
    <s v="FUR-FU-10004270"/>
    <s v="Eldon Image Series Desk Accessories, Burgundy"/>
    <s v="United States"/>
    <s v="CA-2017-103611"/>
    <x v="510"/>
    <d v="2017-09-15T00:00:00"/>
    <s v="First Class"/>
    <n v="3"/>
    <n v="9"/>
    <s v="Autumn"/>
    <n v="8.36"/>
    <n v="5.997072903121432"/>
    <n v="2.3629270968785674"/>
    <n v="0.28264678192327364"/>
    <n v="2"/>
    <n v="16.72"/>
    <n v="0"/>
    <n v="313"/>
    <x v="0"/>
    <x v="1"/>
    <n v="21.633551362024061"/>
  </r>
  <r>
    <s v="V102"/>
    <x v="66"/>
    <x v="4"/>
    <x v="1"/>
    <s v="Art"/>
    <s v="OFF-AR-10002135"/>
    <s v="Boston Heavy-Duty Trimline Electric Pencil Sharpeners"/>
    <s v="United States"/>
    <s v="CA-2017-100384"/>
    <x v="92"/>
    <d v="2017-07-01T00:00:00"/>
    <s v="Standard Class"/>
    <n v="7"/>
    <n v="6"/>
    <s v="Summer"/>
    <n v="385.6"/>
    <n v="323.85343974466019"/>
    <n v="61.74656025533983"/>
    <n v="0.16013112099413856"/>
    <n v="8"/>
    <n v="3084.8"/>
    <n v="0"/>
    <n v="261"/>
    <x v="1"/>
    <x v="2"/>
    <n v="102.5652510356212"/>
  </r>
  <r>
    <s v="V136"/>
    <x v="10"/>
    <x v="3"/>
    <x v="1"/>
    <s v="Art"/>
    <s v="OFF-AR-10003514"/>
    <s v="4009 Highlighters by Sanford"/>
    <s v="United States"/>
    <s v="CA-2017-100384"/>
    <x v="92"/>
    <d v="2017-07-01T00:00:00"/>
    <s v="Standard Class"/>
    <n v="7"/>
    <n v="6"/>
    <s v="Summer"/>
    <n v="35.82"/>
    <n v="27.814632315165351"/>
    <n v="8.0053676848346491"/>
    <n v="0.22348876842084447"/>
    <n v="9"/>
    <n v="322.38"/>
    <n v="0"/>
    <n v="204"/>
    <x v="1"/>
    <x v="1"/>
    <n v="10.224251827325631"/>
  </r>
  <r>
    <s v="V119"/>
    <x v="20"/>
    <x v="1"/>
    <x v="1"/>
    <s v="Storage"/>
    <s v="OFF-ST-10002276"/>
    <s v="Safco Steel Mobile File Cart"/>
    <s v="United States"/>
    <s v="CA-2017-112809"/>
    <x v="238"/>
    <d v="2017-08-22T00:00:00"/>
    <s v="Standard Class"/>
    <n v="4"/>
    <n v="8"/>
    <s v="Autumn"/>
    <n v="200.06399999999999"/>
    <n v="143.98248972927931"/>
    <n v="56.081510270720685"/>
    <n v="0.28031784964171808"/>
    <n v="3"/>
    <n v="600.19200000000001"/>
    <n v="0.2"/>
    <n v="246"/>
    <x v="0"/>
    <x v="2"/>
    <n v="58.232792521052943"/>
  </r>
  <r>
    <s v="V143"/>
    <x v="135"/>
    <x v="2"/>
    <x v="1"/>
    <s v="Binders"/>
    <s v="OFF-BI-10001098"/>
    <s v="Acco D-Ring Binder w/DublLock"/>
    <s v="United States"/>
    <s v="CA-2017-112809"/>
    <x v="238"/>
    <d v="2017-08-22T00:00:00"/>
    <s v="Standard Class"/>
    <n v="4"/>
    <n v="8"/>
    <s v="Autumn"/>
    <n v="21.38"/>
    <n v="16.968556283973449"/>
    <n v="4.4114437160265503"/>
    <n v="0.20633506623136344"/>
    <n v="5"/>
    <n v="106.89999999999999"/>
    <n v="0.8"/>
    <n v="281"/>
    <x v="0"/>
    <x v="1"/>
    <n v="16.65643947880552"/>
  </r>
  <r>
    <s v="V131"/>
    <x v="41"/>
    <x v="1"/>
    <x v="1"/>
    <s v="Binders"/>
    <s v="OFF-BI-10001636"/>
    <s v="Ibico Plastic and Wire Spiral Binding Combs"/>
    <s v="United States"/>
    <s v="CA-2017-112809"/>
    <x v="238"/>
    <d v="2017-08-22T00:00:00"/>
    <s v="Standard Class"/>
    <n v="4"/>
    <n v="8"/>
    <s v="Autumn"/>
    <n v="6.7439999999999998"/>
    <n v="4.5610560780753708"/>
    <n v="2.1829439219246289"/>
    <n v="0.32368682116320124"/>
    <n v="4"/>
    <n v="26.975999999999999"/>
    <n v="0.8"/>
    <n v="437"/>
    <x v="0"/>
    <x v="1"/>
    <n v="12.296760345717081"/>
  </r>
  <r>
    <s v="V002"/>
    <x v="60"/>
    <x v="4"/>
    <x v="0"/>
    <s v="Chairs"/>
    <s v="FUR-CH-10002961"/>
    <s v="Leather Task Chair, Black"/>
    <s v="United States"/>
    <s v="US-2017-160759"/>
    <x v="157"/>
    <d v="2017-12-17T00:00:00"/>
    <s v="Standard Class"/>
    <n v="6"/>
    <n v="12"/>
    <s v="Winter"/>
    <n v="63.686"/>
    <n v="46.109503442392658"/>
    <n v="17.576496557607342"/>
    <n v="0.2759868190435471"/>
    <n v="1"/>
    <n v="63.686"/>
    <n v="0.3"/>
    <n v="136"/>
    <x v="1"/>
    <x v="0"/>
    <n v="197.37977678239139"/>
  </r>
  <r>
    <s v="V020"/>
    <x v="77"/>
    <x v="2"/>
    <x v="0"/>
    <s v="Tables"/>
    <s v="FUR-TA-10004256"/>
    <s v="Bretford Just In Time Height-Adjustable Multi-Task Work Tables"/>
    <s v="United States"/>
    <s v="CA-2017-148446"/>
    <x v="389"/>
    <d v="2017-12-14T00:00:00"/>
    <s v="Second Class"/>
    <n v="4"/>
    <n v="12"/>
    <s v="Winter"/>
    <n v="1669.6"/>
    <n v="1328.278637590063"/>
    <n v="341.32136240993691"/>
    <n v="0.20443301533896557"/>
    <n v="4"/>
    <n v="6678.4"/>
    <n v="0"/>
    <n v="181"/>
    <x v="0"/>
    <x v="0"/>
    <n v="588.69186062546055"/>
  </r>
  <r>
    <s v="V106"/>
    <x v="110"/>
    <x v="4"/>
    <x v="1"/>
    <s v="Binders"/>
    <s v="OFF-BI-10004593"/>
    <s v="Ibico Laser Imprintable Binding System Covers"/>
    <s v="United States"/>
    <s v="CA-2014-111059"/>
    <x v="511"/>
    <d v="2014-02-06T00:00:00"/>
    <s v="Second Class"/>
    <n v="3"/>
    <n v="2"/>
    <s v="Spring"/>
    <n v="83.84"/>
    <n v="57.053887203178597"/>
    <n v="26.786112796821406"/>
    <n v="0.31949084919872861"/>
    <n v="2"/>
    <n v="167.68"/>
    <n v="0.2"/>
    <n v="111"/>
    <x v="0"/>
    <x v="0"/>
    <n v="74.566507226770383"/>
  </r>
  <r>
    <s v="V143"/>
    <x v="135"/>
    <x v="3"/>
    <x v="1"/>
    <s v="Binders"/>
    <s v="OFF-BI-10002827"/>
    <s v="Avery Durable Poly Binders"/>
    <s v="United States"/>
    <s v="CA-2014-111059"/>
    <x v="511"/>
    <d v="2014-02-06T00:00:00"/>
    <s v="Second Class"/>
    <n v="3"/>
    <n v="2"/>
    <s v="Spring"/>
    <n v="13.272"/>
    <n v="10.648732413640779"/>
    <n v="2.623267586359221"/>
    <n v="0.19765427865877191"/>
    <n v="3"/>
    <n v="39.816000000000003"/>
    <n v="0.2"/>
    <n v="103"/>
    <x v="0"/>
    <x v="0"/>
    <n v="13.025468636482911"/>
  </r>
  <r>
    <s v="V121"/>
    <x v="7"/>
    <x v="2"/>
    <x v="1"/>
    <s v="Binders"/>
    <s v="OFF-BI-10001759"/>
    <s v="Acco Pressboard Covers with Storage Hooks, 14 7/8&quot; x 11&quot;, Dark Blue"/>
    <s v="United States"/>
    <s v="CA-2017-116204"/>
    <x v="512"/>
    <d v="2017-02-14T00:00:00"/>
    <s v="Second Class"/>
    <n v="3"/>
    <n v="2"/>
    <s v="Spring"/>
    <n v="21.335999999999999"/>
    <n v="14.471643460060211"/>
    <n v="6.8643565399397879"/>
    <n v="0.3217264969975529"/>
    <n v="7"/>
    <n v="149.35199999999998"/>
    <n v="0.2"/>
    <n v="142"/>
    <x v="0"/>
    <x v="1"/>
    <n v="7.2869673939163473"/>
  </r>
  <r>
    <s v="V127"/>
    <x v="39"/>
    <x v="0"/>
    <x v="1"/>
    <s v="Art"/>
    <s v="OFF-AR-10001419"/>
    <s v="Newell 325"/>
    <s v="United States"/>
    <s v="CA-2017-109946"/>
    <x v="513"/>
    <d v="2017-04-21T00:00:00"/>
    <s v="Standard Class"/>
    <n v="5"/>
    <n v="4"/>
    <s v="Spring"/>
    <n v="16.52"/>
    <n v="13.08896132957714"/>
    <n v="3.4310386704228595"/>
    <n v="0.20768999215634742"/>
    <n v="5"/>
    <n v="82.6"/>
    <n v="0.2"/>
    <n v="150"/>
    <x v="0"/>
    <x v="1"/>
    <n v="10.44054415567822"/>
  </r>
  <r>
    <s v="V005"/>
    <x v="103"/>
    <x v="1"/>
    <x v="0"/>
    <s v="Furnishings"/>
    <s v="FUR-FU-10002253"/>
    <s v="Howard Miller 13&quot; Diameter Pewter Finish Round Wall Clock"/>
    <s v="United States"/>
    <s v="CA-2015-144806"/>
    <x v="401"/>
    <d v="2015-12-11T00:00:00"/>
    <s v="Standard Class"/>
    <n v="5"/>
    <n v="12"/>
    <s v="Winter"/>
    <n v="206.11199999999999"/>
    <n v="172.67204568387379"/>
    <n v="33.439954316126205"/>
    <n v="0.16224166625973357"/>
    <n v="6"/>
    <n v="1236.672"/>
    <n v="0.2"/>
    <n v="360"/>
    <x v="0"/>
    <x v="2"/>
    <n v="76.147548296836504"/>
  </r>
  <r>
    <s v="V131"/>
    <x v="41"/>
    <x v="3"/>
    <x v="1"/>
    <s v="Paper"/>
    <s v="OFF-PA-10002586"/>
    <s v="Xerox 1970"/>
    <s v="United States"/>
    <s v="CA-2015-144806"/>
    <x v="401"/>
    <d v="2015-12-11T00:00:00"/>
    <s v="Standard Class"/>
    <n v="5"/>
    <n v="12"/>
    <s v="Winter"/>
    <n v="19.920000000000002"/>
    <n v="15.192331968852381"/>
    <n v="4.7276680311476209"/>
    <n v="0.23733273248733033"/>
    <n v="5"/>
    <n v="99.600000000000009"/>
    <n v="0.2"/>
    <n v="233"/>
    <x v="0"/>
    <x v="1"/>
    <n v="4.6716540967841356"/>
  </r>
  <r>
    <s v="V105"/>
    <x v="85"/>
    <x v="3"/>
    <x v="1"/>
    <s v="Paper"/>
    <s v="OFF-PA-10003039"/>
    <s v="Xerox 1960"/>
    <s v="United States"/>
    <s v="CA-2015-144806"/>
    <x v="401"/>
    <d v="2015-12-11T00:00:00"/>
    <s v="Standard Class"/>
    <n v="5"/>
    <n v="12"/>
    <s v="Winter"/>
    <n v="198.27199999999999"/>
    <n v="132.29539230686461"/>
    <n v="65.976607693135378"/>
    <n v="0.33275806817470638"/>
    <n v="8"/>
    <n v="1586.1759999999999"/>
    <n v="0.2"/>
    <n v="186"/>
    <x v="0"/>
    <x v="2"/>
    <n v="80.563885613013142"/>
  </r>
  <r>
    <s v="V124"/>
    <x v="15"/>
    <x v="1"/>
    <x v="1"/>
    <s v="Storage"/>
    <s v="OFF-ST-10004804"/>
    <s v="Belkin 19&quot; Vented Equipment Shelf, Black"/>
    <s v="United States"/>
    <s v="CA-2015-144806"/>
    <x v="401"/>
    <d v="2015-12-11T00:00:00"/>
    <s v="Standard Class"/>
    <n v="5"/>
    <n v="12"/>
    <s v="Winter"/>
    <n v="247.10400000000001"/>
    <n v="188.61395318058189"/>
    <n v="58.490046819418126"/>
    <n v="0.23670214492447764"/>
    <n v="6"/>
    <n v="1482.624"/>
    <n v="0.2"/>
    <n v="461"/>
    <x v="0"/>
    <x v="2"/>
    <n v="56.226174346117482"/>
  </r>
  <r>
    <s v="V138"/>
    <x v="12"/>
    <x v="4"/>
    <x v="1"/>
    <s v="Art"/>
    <s v="OFF-AR-10004042"/>
    <s v="BOSTON Model 1800 Electric Pencil Sharpeners, Putty/Woodgrain"/>
    <s v="United States"/>
    <s v="CA-2015-144806"/>
    <x v="401"/>
    <d v="2015-12-11T00:00:00"/>
    <s v="Standard Class"/>
    <n v="5"/>
    <n v="12"/>
    <s v="Winter"/>
    <n v="86.304000000000002"/>
    <n v="56.516783176404878"/>
    <n v="29.787216823595124"/>
    <n v="0.34514294613917224"/>
    <n v="6"/>
    <n v="517.82400000000007"/>
    <n v="0.2"/>
    <n v="155"/>
    <x v="0"/>
    <x v="2"/>
    <n v="43.391071081502467"/>
  </r>
  <r>
    <s v="V114"/>
    <x v="13"/>
    <x v="2"/>
    <x v="1"/>
    <s v="Art"/>
    <s v="OFF-AR-10002221"/>
    <s v="12 Colored Short Pencils"/>
    <s v="United States"/>
    <s v="CA-2016-122392"/>
    <x v="405"/>
    <d v="2016-07-27T00:00:00"/>
    <s v="Standard Class"/>
    <n v="5"/>
    <n v="7"/>
    <s v="Summer"/>
    <n v="4.16"/>
    <n v="2.883365816686672"/>
    <n v="1.2766341833133281"/>
    <n v="0.30688321714262695"/>
    <n v="2"/>
    <n v="8.32"/>
    <n v="0.2"/>
    <n v="316"/>
    <x v="0"/>
    <x v="1"/>
    <n v="1.8261799838278081"/>
  </r>
  <r>
    <s v="V030"/>
    <x v="125"/>
    <x v="3"/>
    <x v="0"/>
    <s v="Furnishings"/>
    <s v="FUR-FU-10002456"/>
    <s v="Master Caster Door Stop, Large Neon Orange"/>
    <s v="United States"/>
    <s v="CA-2016-122392"/>
    <x v="405"/>
    <d v="2016-07-27T00:00:00"/>
    <s v="Standard Class"/>
    <n v="5"/>
    <n v="7"/>
    <s v="Summer"/>
    <n v="11.648"/>
    <n v="8.8573202686904295"/>
    <n v="2.7906797313095701"/>
    <n v="0.23958445495446173"/>
    <n v="2"/>
    <n v="23.295999999999999"/>
    <n v="0.2"/>
    <n v="465"/>
    <x v="0"/>
    <x v="1"/>
    <n v="14.5461267238625"/>
  </r>
  <r>
    <s v="V123"/>
    <x v="14"/>
    <x v="2"/>
    <x v="1"/>
    <s v="Fasteners"/>
    <s v="OFF-FA-10004968"/>
    <s v="Rubber Band Ball"/>
    <s v="United States"/>
    <s v="CA-2015-148432"/>
    <x v="209"/>
    <d v="2015-11-10T00:00:00"/>
    <s v="Second Class"/>
    <n v="3"/>
    <n v="11"/>
    <s v="Winter"/>
    <n v="26.18"/>
    <n v="18.796022396123242"/>
    <n v="7.3839776038767582"/>
    <n v="0.28204650893341321"/>
    <n v="7"/>
    <n v="183.26"/>
    <n v="0"/>
    <n v="167"/>
    <x v="0"/>
    <x v="1"/>
    <n v="8.561251310410178"/>
  </r>
  <r>
    <s v="V137"/>
    <x v="11"/>
    <x v="1"/>
    <x v="1"/>
    <s v="Paper"/>
    <s v="OFF-PA-10001274"/>
    <s v="Loose Memo Sheets"/>
    <s v="United States"/>
    <s v="CA-2015-148432"/>
    <x v="209"/>
    <d v="2015-11-10T00:00:00"/>
    <s v="Second Class"/>
    <n v="3"/>
    <n v="11"/>
    <s v="Winter"/>
    <n v="7.3"/>
    <n v="6.0342665347294693"/>
    <n v="1.2657334652705305"/>
    <n v="0.17338814592746996"/>
    <n v="2"/>
    <n v="14.6"/>
    <n v="0"/>
    <n v="451"/>
    <x v="0"/>
    <x v="1"/>
    <n v="2.5809397513308978"/>
  </r>
  <r>
    <s v="V122"/>
    <x v="5"/>
    <x v="3"/>
    <x v="1"/>
    <s v="Paper"/>
    <s v="OFF-PA-10001125"/>
    <s v="Xerox 1988"/>
    <s v="United States"/>
    <s v="CA-2015-103793"/>
    <x v="514"/>
    <d v="2015-03-31T00:00:00"/>
    <s v="Standard Class"/>
    <n v="5"/>
    <n v="3"/>
    <s v="Spring"/>
    <n v="74.352000000000004"/>
    <n v="58.645502038972587"/>
    <n v="15.706497961027416"/>
    <n v="0.21124513074332116"/>
    <n v="3"/>
    <n v="223.05600000000001"/>
    <n v="0.2"/>
    <n v="143"/>
    <x v="0"/>
    <x v="2"/>
    <n v="53.549517225752012"/>
  </r>
  <r>
    <s v="V134"/>
    <x v="36"/>
    <x v="3"/>
    <x v="1"/>
    <s v="Storage"/>
    <s v="OFF-ST-10000344"/>
    <s v="Neat Ideas Personal Hanging Folder Files, Black"/>
    <s v="United States"/>
    <s v="CA-2017-159884"/>
    <x v="515"/>
    <d v="2017-09-05T00:00:00"/>
    <s v="Standard Class"/>
    <n v="5"/>
    <n v="8"/>
    <s v="Autumn"/>
    <n v="10.744"/>
    <n v="7.5887340917817783"/>
    <n v="3.1552659082182215"/>
    <n v="0.29367702049685607"/>
    <n v="1"/>
    <n v="10.744"/>
    <n v="0.2"/>
    <n v="242"/>
    <x v="0"/>
    <x v="1"/>
    <n v="33.787925786475569"/>
  </r>
  <r>
    <s v="V116"/>
    <x v="62"/>
    <x v="1"/>
    <x v="1"/>
    <s v="Fasteners"/>
    <s v="OFF-FA-10000585"/>
    <s v="OIC Bulk Pack Metal Binder Clips"/>
    <s v="United States"/>
    <s v="CA-2017-159884"/>
    <x v="515"/>
    <d v="2017-09-05T00:00:00"/>
    <s v="Standard Class"/>
    <n v="5"/>
    <n v="8"/>
    <s v="Autumn"/>
    <n v="8.3759999999999994"/>
    <n v="6.7369249598619128"/>
    <n v="1.6390750401380867"/>
    <n v="0.19568708693148124"/>
    <n v="3"/>
    <n v="25.128"/>
    <n v="0.2"/>
    <n v="445"/>
    <x v="0"/>
    <x v="1"/>
    <n v="4.2211072345670493"/>
  </r>
  <r>
    <s v="V098"/>
    <x v="92"/>
    <x v="4"/>
    <x v="1"/>
    <s v="Storage"/>
    <s v="OFF-ST-10003324"/>
    <s v="Belkin OmniView SE Rackmount Kit"/>
    <s v="United States"/>
    <s v="CA-2016-139885"/>
    <x v="429"/>
    <d v="2016-12-08T00:00:00"/>
    <s v="Standard Class"/>
    <n v="4"/>
    <n v="12"/>
    <s v="Winter"/>
    <n v="212.88"/>
    <n v="139.93740086942279"/>
    <n v="72.942599130577207"/>
    <n v="0.34264655735896848"/>
    <n v="6"/>
    <n v="1277.28"/>
    <n v="0"/>
    <n v="141"/>
    <x v="0"/>
    <x v="2"/>
    <n v="125.4407429824935"/>
  </r>
  <r>
    <s v="V040"/>
    <x v="98"/>
    <x v="4"/>
    <x v="0"/>
    <s v="Bookcases"/>
    <s v="FUR-BO-10004015"/>
    <s v="Bush Andora Bookcase, Maple/Graphite Gray Finish"/>
    <s v="United States"/>
    <s v="CA-2017-124086"/>
    <x v="516"/>
    <d v="2017-02-14T00:00:00"/>
    <s v="Standard Class"/>
    <n v="4"/>
    <n v="2"/>
    <s v="Spring"/>
    <n v="203.983"/>
    <n v="166.48141795894861"/>
    <n v="37.501582041051392"/>
    <n v="0.18384660506537992"/>
    <n v="2"/>
    <n v="407.96600000000001"/>
    <n v="0.15"/>
    <n v="238"/>
    <x v="0"/>
    <x v="0"/>
    <n v="226.8753406407146"/>
  </r>
  <r>
    <s v="V101"/>
    <x v="26"/>
    <x v="0"/>
    <x v="1"/>
    <s v="Storage"/>
    <s v="OFF-ST-10000419"/>
    <s v="Rogers Jumbo File, Granite"/>
    <s v="United States"/>
    <s v="CA-2016-112389"/>
    <x v="517"/>
    <d v="2016-11-02T00:00:00"/>
    <s v="Standard Class"/>
    <n v="4"/>
    <n v="10"/>
    <s v="Autumn"/>
    <n v="40.74"/>
    <n v="33.615880790744527"/>
    <n v="7.1241192092554755"/>
    <n v="0.17486792364397338"/>
    <n v="3"/>
    <n v="122.22"/>
    <n v="0"/>
    <n v="172"/>
    <x v="0"/>
    <x v="1"/>
    <n v="11.80906115376381"/>
  </r>
  <r>
    <s v="V122"/>
    <x v="5"/>
    <x v="4"/>
    <x v="1"/>
    <s v="Appliances"/>
    <s v="OFF-AP-10001626"/>
    <s v="Commercial WindTunnel Clean Air Upright Vacuum, Replacement Belts, Filtration Bags"/>
    <s v="United States"/>
    <s v="CA-2016-112389"/>
    <x v="517"/>
    <d v="2016-11-02T00:00:00"/>
    <s v="Standard Class"/>
    <n v="4"/>
    <n v="10"/>
    <s v="Autumn"/>
    <n v="11.67"/>
    <n v="7.6979768377587661"/>
    <n v="3.9720231622412339"/>
    <n v="0.34036188194012285"/>
    <n v="3"/>
    <n v="35.01"/>
    <n v="0"/>
    <n v="366"/>
    <x v="0"/>
    <x v="1"/>
    <n v="5.1157919463261239"/>
  </r>
  <r>
    <s v="V089"/>
    <x v="118"/>
    <x v="4"/>
    <x v="2"/>
    <s v="Phones"/>
    <s v="TEC-PH-10000439"/>
    <s v="GE DSL Phone Line Filter"/>
    <s v="United States"/>
    <s v="CA-2017-121888"/>
    <x v="175"/>
    <d v="2017-09-17T00:00:00"/>
    <s v="Second Class"/>
    <n v="2"/>
    <n v="9"/>
    <s v="Autumn"/>
    <n v="39.99"/>
    <n v="27.702851645441228"/>
    <n v="12.287148354558774"/>
    <n v="0.30725552274465551"/>
    <n v="1"/>
    <n v="39.99"/>
    <n v="0"/>
    <n v="293"/>
    <x v="0"/>
    <x v="2"/>
    <n v="104.58742125131489"/>
  </r>
  <r>
    <s v="V139"/>
    <x v="2"/>
    <x v="2"/>
    <x v="1"/>
    <s v="Art"/>
    <s v="OFF-AR-10003478"/>
    <s v="Avery Hi-Liter EverBold Pen Style Fluorescent Highlighters, 4/Pack"/>
    <s v="United States"/>
    <s v="CA-2017-121888"/>
    <x v="175"/>
    <d v="2017-09-17T00:00:00"/>
    <s v="Second Class"/>
    <n v="2"/>
    <n v="9"/>
    <s v="Autumn"/>
    <n v="16.28"/>
    <n v="12.658063633858729"/>
    <n v="3.6219363661412718"/>
    <n v="0.22247766376789138"/>
    <n v="2"/>
    <n v="32.56"/>
    <n v="0"/>
    <n v="254"/>
    <x v="0"/>
    <x v="1"/>
    <n v="23.518825242770951"/>
  </r>
  <r>
    <s v="V031"/>
    <x v="18"/>
    <x v="0"/>
    <x v="0"/>
    <s v="Bookcases"/>
    <s v="FUR-BO-10002545"/>
    <s v="Atlantic Metals Mobile 3-Shelf Bookcases, Custom Colors"/>
    <s v="United States"/>
    <s v="CA-2017-121888"/>
    <x v="175"/>
    <d v="2017-09-17T00:00:00"/>
    <s v="Second Class"/>
    <n v="2"/>
    <n v="9"/>
    <s v="Autumn"/>
    <n v="782.94"/>
    <n v="647.69928259913638"/>
    <n v="135.24071740086367"/>
    <n v="0.17273445909119942"/>
    <n v="3"/>
    <n v="2348.8200000000002"/>
    <n v="0"/>
    <n v="345"/>
    <x v="0"/>
    <x v="0"/>
    <n v="421.33853612573398"/>
  </r>
  <r>
    <s v="V131"/>
    <x v="41"/>
    <x v="3"/>
    <x v="1"/>
    <s v="Binders"/>
    <s v="OFF-BI-10001765"/>
    <s v="Wilson Jones Heavy-Duty Casebound Ring Binders with Metal Hinges"/>
    <s v="United States"/>
    <s v="CA-2017-121888"/>
    <x v="175"/>
    <d v="2017-09-17T00:00:00"/>
    <s v="Second Class"/>
    <n v="2"/>
    <n v="9"/>
    <s v="Autumn"/>
    <n v="242.48"/>
    <n v="164.77856834119839"/>
    <n v="77.701431658801596"/>
    <n v="0.32044470331079511"/>
    <n v="7"/>
    <n v="1697.36"/>
    <n v="0"/>
    <n v="413"/>
    <x v="0"/>
    <x v="2"/>
    <n v="85.376649872589084"/>
  </r>
  <r>
    <s v="V013"/>
    <x v="97"/>
    <x v="1"/>
    <x v="0"/>
    <s v="Furnishings"/>
    <s v="FUR-FU-10003981"/>
    <s v="Eldon Wave Desk Accessories"/>
    <s v="United States"/>
    <s v="CA-2014-166884"/>
    <x v="518"/>
    <d v="2014-03-16T00:00:00"/>
    <s v="Second Class"/>
    <n v="5"/>
    <n v="3"/>
    <s v="Spring"/>
    <n v="8.32"/>
    <n v="5.7769234161283514"/>
    <n v="2.5430765838716489"/>
    <n v="0.30565824325380397"/>
    <n v="5"/>
    <n v="41.6"/>
    <n v="0.2"/>
    <n v="317"/>
    <x v="0"/>
    <x v="1"/>
    <n v="1.573118177378928"/>
  </r>
  <r>
    <s v="V127"/>
    <x v="39"/>
    <x v="4"/>
    <x v="1"/>
    <s v="Fasteners"/>
    <s v="OFF-FA-10001561"/>
    <s v="Stockwell Push Pins"/>
    <s v="United States"/>
    <s v="CA-2014-166884"/>
    <x v="518"/>
    <d v="2014-03-16T00:00:00"/>
    <s v="Second Class"/>
    <n v="5"/>
    <n v="3"/>
    <s v="Spring"/>
    <n v="10.464"/>
    <n v="7.9177349476607954"/>
    <n v="2.546265052339205"/>
    <n v="0.24333572747889956"/>
    <n v="6"/>
    <n v="62.784000000000006"/>
    <n v="0.2"/>
    <n v="483"/>
    <x v="0"/>
    <x v="1"/>
    <n v="4.0500085361462066"/>
  </r>
  <r>
    <s v="V119"/>
    <x v="20"/>
    <x v="0"/>
    <x v="1"/>
    <s v="Binders"/>
    <s v="OFF-BI-10004230"/>
    <s v="GBC Recycled Grain Textured Covers"/>
    <s v="United States"/>
    <s v="CA-2014-107181"/>
    <x v="519"/>
    <d v="2014-02-08T00:00:00"/>
    <s v="Standard Class"/>
    <n v="4"/>
    <n v="2"/>
    <s v="Spring"/>
    <n v="82.896000000000001"/>
    <n v="70.226139653181221"/>
    <n v="12.66986034681878"/>
    <n v="0.15284043074236126"/>
    <n v="3"/>
    <n v="248.68799999999999"/>
    <n v="0.2"/>
    <n v="352"/>
    <x v="0"/>
    <x v="2"/>
    <n v="80.412205988892012"/>
  </r>
  <r>
    <s v="V112"/>
    <x v="53"/>
    <x v="0"/>
    <x v="1"/>
    <s v="Paper"/>
    <s v="OFF-PA-10000350"/>
    <s v="Message Book, Standard Line &quot;While You Were Out&quot;, 5 1/2&quot; X 4&quot;, 200 Sets/Book"/>
    <s v="United States"/>
    <s v="CA-2014-107181"/>
    <x v="519"/>
    <d v="2014-02-08T00:00:00"/>
    <s v="Standard Class"/>
    <n v="4"/>
    <n v="2"/>
    <s v="Spring"/>
    <n v="34.24"/>
    <n v="25.308206455724171"/>
    <n v="8.9317935442758305"/>
    <n v="0.26085845631646698"/>
    <n v="4"/>
    <n v="136.96"/>
    <n v="0"/>
    <n v="376"/>
    <x v="0"/>
    <x v="1"/>
    <n v="12.1056680939137"/>
  </r>
  <r>
    <s v="V019"/>
    <x v="56"/>
    <x v="3"/>
    <x v="0"/>
    <s v="Bookcases"/>
    <s v="FUR-BO-10002613"/>
    <s v="Atlantic Metals Mobile 4-Shelf Bookcases, Custom Colors"/>
    <s v="United States"/>
    <s v="CA-2014-150245"/>
    <x v="520"/>
    <d v="2015-01-04T00:00:00"/>
    <s v="Second Class"/>
    <n v="4"/>
    <n v="12"/>
    <s v="Winter"/>
    <n v="1573.4880000000001"/>
    <n v="1321.3860007993619"/>
    <n v="252.10199920063815"/>
    <n v="0.16021857122560715"/>
    <n v="7"/>
    <n v="11014.416000000001"/>
    <n v="0.2"/>
    <n v="376"/>
    <x v="0"/>
    <x v="0"/>
    <n v="449.3703925083405"/>
  </r>
  <r>
    <s v="V121"/>
    <x v="7"/>
    <x v="2"/>
    <x v="1"/>
    <s v="Paper"/>
    <s v="OFF-PA-10000994"/>
    <s v="Xerox 1915"/>
    <s v="United States"/>
    <s v="CA-2015-111395"/>
    <x v="521"/>
    <d v="2015-11-27T00:00:00"/>
    <s v="Standard Class"/>
    <n v="4"/>
    <n v="11"/>
    <s v="Winter"/>
    <n v="335.52"/>
    <n v="221.94549519764391"/>
    <n v="113.57450480235607"/>
    <n v="0.33850293515246804"/>
    <n v="4"/>
    <n v="1342.08"/>
    <n v="0.2"/>
    <n v="171"/>
    <x v="0"/>
    <x v="0"/>
    <n v="197.49069554032161"/>
  </r>
  <r>
    <s v="V110"/>
    <x v="16"/>
    <x v="3"/>
    <x v="1"/>
    <s v="Binders"/>
    <s v="OFF-BI-10002867"/>
    <s v="GBC Recycled Regency Composition Covers"/>
    <s v="United States"/>
    <s v="CA-2015-111395"/>
    <x v="521"/>
    <d v="2015-11-27T00:00:00"/>
    <s v="Standard Class"/>
    <n v="4"/>
    <n v="11"/>
    <s v="Winter"/>
    <n v="23.911999999999999"/>
    <n v="16.39145794144229"/>
    <n v="7.5205420585577087"/>
    <n v="0.31450911921034247"/>
    <n v="2"/>
    <n v="47.823999999999998"/>
    <n v="0.8"/>
    <n v="228"/>
    <x v="0"/>
    <x v="0"/>
    <n v="169.75835972817359"/>
  </r>
  <r>
    <s v="V125"/>
    <x v="64"/>
    <x v="4"/>
    <x v="1"/>
    <s v="Storage"/>
    <s v="OFF-ST-10001291"/>
    <s v="Tenex Personal Self-Stacking Standard File Box, Black/Gray"/>
    <s v="United States"/>
    <s v="CA-2015-111395"/>
    <x v="521"/>
    <d v="2015-11-27T00:00:00"/>
    <s v="Standard Class"/>
    <n v="4"/>
    <n v="11"/>
    <s v="Winter"/>
    <n v="27.056000000000001"/>
    <n v="22.657714595865841"/>
    <n v="4.3982854041341604"/>
    <n v="0.16256229317468068"/>
    <n v="2"/>
    <n v="54.112000000000002"/>
    <n v="0.2"/>
    <n v="457"/>
    <x v="0"/>
    <x v="1"/>
    <n v="28.756945338474321"/>
  </r>
  <r>
    <s v="V080"/>
    <x v="141"/>
    <x v="0"/>
    <x v="2"/>
    <s v="Copiers"/>
    <s v="TEC-CO-10001046"/>
    <s v="Canon Imageclass D680 Copier / Fax"/>
    <s v="United States"/>
    <s v="CA-2014-134278"/>
    <x v="522"/>
    <d v="2014-07-08T00:00:00"/>
    <s v="First Class"/>
    <n v="2"/>
    <n v="7"/>
    <s v="Summer"/>
    <n v="559.99199999999996"/>
    <n v="429.83305621098611"/>
    <n v="130.15894378901385"/>
    <n v="0.23243000576617853"/>
    <n v="1"/>
    <n v="559.99199999999996"/>
    <n v="0.2"/>
    <n v="285"/>
    <x v="0"/>
    <x v="0"/>
    <n v="1230.0718549372641"/>
  </r>
  <r>
    <s v="V103"/>
    <x v="33"/>
    <x v="2"/>
    <x v="1"/>
    <s v="Appliances"/>
    <s v="OFF-AP-10004868"/>
    <s v="Hoover Commercial Soft Guard Upright Vacuum And Disposable Filtration Bags"/>
    <s v="United States"/>
    <s v="US-2017-124926"/>
    <x v="38"/>
    <d v="2017-11-18T00:00:00"/>
    <s v="Second Class"/>
    <n v="5"/>
    <n v="11"/>
    <s v="Winter"/>
    <n v="9.3239999999999998"/>
    <n v="7.0792041349553916"/>
    <n v="2.2447958650446083"/>
    <n v="0.24075459728063153"/>
    <n v="6"/>
    <n v="55.944000000000003"/>
    <n v="0.8"/>
    <n v="112"/>
    <x v="0"/>
    <x v="0"/>
    <n v="17.368455803553751"/>
  </r>
  <r>
    <s v="V097"/>
    <x v="25"/>
    <x v="4"/>
    <x v="1"/>
    <s v="Paper"/>
    <s v="OFF-PA-10000806"/>
    <s v="Xerox 1934"/>
    <s v="United States"/>
    <s v="CA-2016-159345"/>
    <x v="26"/>
    <d v="2016-06-22T00:00:00"/>
    <s v="Standard Class"/>
    <n v="5"/>
    <n v="6"/>
    <s v="Summer"/>
    <n v="111.96"/>
    <n v="94.106267195157841"/>
    <n v="17.853732804842153"/>
    <n v="0.15946528050055514"/>
    <n v="2"/>
    <n v="223.92"/>
    <n v="0"/>
    <n v="428"/>
    <x v="0"/>
    <x v="0"/>
    <n v="147.3880154313776"/>
  </r>
  <r>
    <s v="V114"/>
    <x v="13"/>
    <x v="3"/>
    <x v="1"/>
    <s v="Labels"/>
    <s v="OFF-LA-10002195"/>
    <s v="Avery 481"/>
    <s v="United States"/>
    <s v="CA-2014-130274"/>
    <x v="523"/>
    <d v="2014-05-05T00:00:00"/>
    <s v="First Class"/>
    <n v="2"/>
    <n v="5"/>
    <s v="Summer"/>
    <n v="21.56"/>
    <n v="16.34716682379344"/>
    <n v="5.2128331762065585"/>
    <n v="0.24178261485188121"/>
    <n v="7"/>
    <n v="150.91999999999999"/>
    <n v="0"/>
    <n v="319"/>
    <x v="0"/>
    <x v="1"/>
    <n v="9.4088832918683813"/>
  </r>
  <r>
    <s v="V127"/>
    <x v="39"/>
    <x v="3"/>
    <x v="1"/>
    <s v="Binders"/>
    <s v="OFF-BI-10003719"/>
    <s v="Large Capacity Hanging Post Binders"/>
    <s v="United States"/>
    <s v="CA-2017-158386"/>
    <x v="524"/>
    <d v="2017-10-21T00:00:00"/>
    <s v="Standard Class"/>
    <n v="5"/>
    <n v="10"/>
    <s v="Autumn"/>
    <n v="124.75"/>
    <n v="97.722328680631094"/>
    <n v="27.027671319368906"/>
    <n v="0.21665467991478082"/>
    <n v="5"/>
    <n v="623.75"/>
    <n v="0"/>
    <n v="105"/>
    <x v="0"/>
    <x v="0"/>
    <n v="39.148450224753468"/>
  </r>
  <r>
    <s v="V143"/>
    <x v="135"/>
    <x v="2"/>
    <x v="1"/>
    <s v="Art"/>
    <s v="OFF-AR-10001315"/>
    <s v="Newell 310"/>
    <s v="United States"/>
    <s v="CA-2015-111507"/>
    <x v="525"/>
    <d v="2015-02-13T00:00:00"/>
    <s v="Standard Class"/>
    <n v="7"/>
    <n v="2"/>
    <s v="Spring"/>
    <n v="5.28"/>
    <n v="3.4959776694095659"/>
    <n v="1.7840223305904344"/>
    <n v="0.3378830171572792"/>
    <n v="3"/>
    <n v="15.84"/>
    <n v="0"/>
    <n v="338"/>
    <x v="1"/>
    <x v="1"/>
    <n v="3.912926562780636"/>
  </r>
  <r>
    <s v="V078"/>
    <x v="32"/>
    <x v="2"/>
    <x v="2"/>
    <s v="Accessories"/>
    <s v="TEC-AC-10000171"/>
    <s v="Verbatim 25 GB 6x Blu-ray Single Layer Recordable Disc, 25/Pack"/>
    <s v="United States"/>
    <s v="CA-2017-120761"/>
    <x v="507"/>
    <d v="2017-09-08T00:00:00"/>
    <s v="Standard Class"/>
    <n v="4"/>
    <n v="9"/>
    <s v="Autumn"/>
    <n v="91.96"/>
    <n v="65.781393190668439"/>
    <n v="26.178606809331555"/>
    <n v="0.28467384525153933"/>
    <n v="4"/>
    <n v="367.84"/>
    <n v="0"/>
    <n v="211"/>
    <x v="0"/>
    <x v="1"/>
    <n v="27.27974451493268"/>
  </r>
  <r>
    <s v="V115"/>
    <x v="44"/>
    <x v="3"/>
    <x v="1"/>
    <s v="Envelopes"/>
    <s v="OFF-EN-10003134"/>
    <s v="Staple envelope"/>
    <s v="United States"/>
    <s v="CA-2016-109176"/>
    <x v="195"/>
    <d v="2016-05-15T00:00:00"/>
    <s v="Standard Class"/>
    <n v="6"/>
    <n v="5"/>
    <s v="Summer"/>
    <n v="9.3439999999999994"/>
    <n v="7.8282247432069569"/>
    <n v="1.5157752567930425"/>
    <n v="0.16221909854377595"/>
    <n v="1"/>
    <n v="9.3439999999999994"/>
    <n v="0.2"/>
    <n v="327"/>
    <x v="1"/>
    <x v="1"/>
    <n v="22.382918112661159"/>
  </r>
  <r>
    <s v="V129"/>
    <x v="4"/>
    <x v="1"/>
    <x v="1"/>
    <s v="Art"/>
    <s v="OFF-AR-10001955"/>
    <s v="Newell 319"/>
    <s v="United States"/>
    <s v="CA-2016-109176"/>
    <x v="195"/>
    <d v="2016-05-15T00:00:00"/>
    <s v="Standard Class"/>
    <n v="6"/>
    <n v="5"/>
    <s v="Summer"/>
    <n v="79.36"/>
    <n v="58.98866951051685"/>
    <n v="20.37133048948315"/>
    <n v="0.25669519265981794"/>
    <n v="5"/>
    <n v="396.8"/>
    <n v="0.2"/>
    <n v="116"/>
    <x v="1"/>
    <x v="0"/>
    <n v="32.475151221466902"/>
  </r>
  <r>
    <s v="V023"/>
    <x v="123"/>
    <x v="2"/>
    <x v="0"/>
    <s v="Tables"/>
    <s v="FUR-TA-10001039"/>
    <s v="KI Adjustable-Height Table"/>
    <s v="United States"/>
    <s v="CA-2015-112116"/>
    <x v="199"/>
    <d v="2015-03-18T00:00:00"/>
    <s v="Second Class"/>
    <n v="2"/>
    <n v="3"/>
    <s v="Spring"/>
    <n v="171.96"/>
    <n v="117.1610689381707"/>
    <n v="54.798931061829308"/>
    <n v="0.31867254630047281"/>
    <n v="2"/>
    <n v="343.92"/>
    <n v="0"/>
    <n v="172"/>
    <x v="0"/>
    <x v="0"/>
    <n v="134.8182251970812"/>
  </r>
  <r>
    <s v="V109"/>
    <x v="58"/>
    <x v="4"/>
    <x v="1"/>
    <s v="Binders"/>
    <s v="OFF-BI-10003712"/>
    <s v="Acco Pressboard Covers with Storage Hooks, 14 7/8&quot; x 11&quot;, Light Blue"/>
    <s v="United States"/>
    <s v="CA-2016-126809"/>
    <x v="526"/>
    <d v="2016-04-13T00:00:00"/>
    <s v="Standard Class"/>
    <n v="4"/>
    <n v="4"/>
    <s v="Spring"/>
    <n v="35.351999999999997"/>
    <n v="23.225016552038671"/>
    <n v="12.126983447961326"/>
    <n v="0.34303528648906223"/>
    <n v="9"/>
    <n v="318.16799999999995"/>
    <n v="0.2"/>
    <n v="111"/>
    <x v="0"/>
    <x v="0"/>
    <n v="12.015144031217821"/>
  </r>
  <r>
    <s v="V129"/>
    <x v="4"/>
    <x v="3"/>
    <x v="1"/>
    <s v="Labels"/>
    <s v="OFF-LA-10001641"/>
    <s v="Avery 518"/>
    <s v="United States"/>
    <s v="CA-2014-105172"/>
    <x v="527"/>
    <d v="2014-04-09T00:00:00"/>
    <s v="Standard Class"/>
    <n v="5"/>
    <n v="4"/>
    <s v="Spring"/>
    <n v="18.899999999999999"/>
    <n v="14.833568424234089"/>
    <n v="4.0664315757659093"/>
    <n v="0.21515510982888411"/>
    <n v="6"/>
    <n v="113.39999999999999"/>
    <n v="0"/>
    <n v="185"/>
    <x v="0"/>
    <x v="1"/>
    <n v="9.2984091381268001"/>
  </r>
  <r>
    <s v="V143"/>
    <x v="135"/>
    <x v="3"/>
    <x v="1"/>
    <s v="Art"/>
    <s v="OFF-AR-10003732"/>
    <s v="Newell 333"/>
    <s v="United States"/>
    <s v="CA-2017-107293"/>
    <x v="528"/>
    <d v="2017-09-06T00:00:00"/>
    <s v="First Class"/>
    <n v="1"/>
    <n v="9"/>
    <s v="Autumn"/>
    <n v="2.78"/>
    <n v="1.9449621823556"/>
    <n v="0.83503781764439977"/>
    <n v="0.30037331569942438"/>
    <n v="1"/>
    <n v="2.78"/>
    <n v="0"/>
    <n v="279"/>
    <x v="0"/>
    <x v="1"/>
    <n v="5.320302274392791"/>
  </r>
  <r>
    <s v="V005"/>
    <x v="103"/>
    <x v="2"/>
    <x v="0"/>
    <s v="Tables"/>
    <s v="FUR-TA-10000577"/>
    <s v="Bretford CR4500 Series Slim Rectangular Table"/>
    <s v="United States"/>
    <s v="US-2017-102890"/>
    <x v="160"/>
    <d v="2017-06-30T00:00:00"/>
    <s v="Same Day"/>
    <n v="0"/>
    <n v="6"/>
    <s v="Summer"/>
    <n v="1044.6300000000001"/>
    <n v="685.2687776939091"/>
    <n v="359.36122230609101"/>
    <n v="0.34400813905984989"/>
    <n v="5"/>
    <n v="5223.1500000000005"/>
    <n v="0.4"/>
    <n v="221"/>
    <x v="0"/>
    <x v="0"/>
    <n v="325.45462665356939"/>
  </r>
  <r>
    <s v="V117"/>
    <x v="104"/>
    <x v="3"/>
    <x v="1"/>
    <s v="Paper"/>
    <s v="OFF-PA-10004000"/>
    <s v="While You Were Out Pads, 50 per Pad, 4 x 5 1/4, Green Cycle"/>
    <s v="United States"/>
    <s v="CA-2015-158554"/>
    <x v="529"/>
    <d v="2015-11-09T00:00:00"/>
    <s v="Same Day"/>
    <n v="0"/>
    <n v="11"/>
    <s v="Winter"/>
    <n v="11.352"/>
    <n v="9.6425671405361868"/>
    <n v="1.7094328594638135"/>
    <n v="0.15058428994572001"/>
    <n v="3"/>
    <n v="34.055999999999997"/>
    <n v="0.2"/>
    <n v="303"/>
    <x v="0"/>
    <x v="1"/>
    <n v="7.4638141054021414"/>
  </r>
  <r>
    <s v="V111"/>
    <x v="52"/>
    <x v="3"/>
    <x v="1"/>
    <s v="Storage"/>
    <s v="OFF-ST-10001370"/>
    <s v="Sensible Storage WireTech Storage Systems"/>
    <s v="United States"/>
    <s v="CA-2014-116239"/>
    <x v="530"/>
    <d v="2014-03-04T00:00:00"/>
    <s v="Same Day"/>
    <n v="0"/>
    <n v="3"/>
    <s v="Spring"/>
    <n v="354.9"/>
    <n v="253.08668032330041"/>
    <n v="101.81331967669956"/>
    <n v="0.28687889455254878"/>
    <n v="5"/>
    <n v="1774.5"/>
    <n v="0"/>
    <n v="169"/>
    <x v="0"/>
    <x v="0"/>
    <n v="162.1147860560535"/>
  </r>
  <r>
    <s v="V088"/>
    <x v="96"/>
    <x v="4"/>
    <x v="2"/>
    <s v="Phones"/>
    <s v="TEC-PH-10004539"/>
    <s v="Wireless Extenders zBoost YX545 SOHO Signal Booster"/>
    <s v="United States"/>
    <s v="CA-2015-132101"/>
    <x v="531"/>
    <d v="2015-03-25T00:00:00"/>
    <s v="Standard Class"/>
    <n v="6"/>
    <n v="3"/>
    <s v="Spring"/>
    <n v="453.57600000000002"/>
    <n v="363.5467549541678"/>
    <n v="90.029245045832226"/>
    <n v="0.19848767361110867"/>
    <n v="3"/>
    <n v="1360.7280000000001"/>
    <n v="0.2"/>
    <n v="207"/>
    <x v="1"/>
    <x v="0"/>
    <n v="377.79996664851512"/>
  </r>
  <r>
    <s v="V070"/>
    <x v="59"/>
    <x v="2"/>
    <x v="2"/>
    <s v="Accessories"/>
    <s v="TEC-AC-10003038"/>
    <s v="Kingston Digital DataTraveler 16GB USB 2.0"/>
    <s v="United States"/>
    <s v="CA-2015-129112"/>
    <x v="239"/>
    <d v="2015-11-30T00:00:00"/>
    <s v="First Class"/>
    <n v="1"/>
    <n v="11"/>
    <s v="Winter"/>
    <n v="21.48"/>
    <n v="18.03647917780016"/>
    <n v="3.4435208221998401"/>
    <n v="0.16031288743947114"/>
    <n v="3"/>
    <n v="64.44"/>
    <n v="0.2"/>
    <n v="300"/>
    <x v="0"/>
    <x v="1"/>
    <n v="18.40910623326652"/>
  </r>
  <r>
    <s v="V124"/>
    <x v="15"/>
    <x v="3"/>
    <x v="1"/>
    <s v="Binders"/>
    <s v="OFF-BI-10000088"/>
    <s v="GBC Imprintable Covers"/>
    <s v="United States"/>
    <s v="CA-2015-129112"/>
    <x v="239"/>
    <d v="2015-11-30T00:00:00"/>
    <s v="First Class"/>
    <n v="1"/>
    <n v="11"/>
    <s v="Winter"/>
    <n v="8.7840000000000007"/>
    <n v="6.9343167440607774"/>
    <n v="1.8496832559392233"/>
    <n v="0.21057414115883688"/>
    <n v="4"/>
    <n v="35.136000000000003"/>
    <n v="0.8"/>
    <n v="151"/>
    <x v="0"/>
    <x v="1"/>
    <n v="24.698899246727571"/>
  </r>
  <r>
    <s v="V137"/>
    <x v="11"/>
    <x v="2"/>
    <x v="1"/>
    <s v="Paper"/>
    <s v="OFF-PA-10000357"/>
    <s v="White Dual Perf Computer Printout Paper, 2700 Sheets, 1 Part, Heavyweight, 20 lbs., 14 7/8 x 11"/>
    <s v="United States"/>
    <s v="US-2017-152002"/>
    <x v="532"/>
    <d v="2017-06-11T00:00:00"/>
    <s v="Same Day"/>
    <n v="0"/>
    <n v="6"/>
    <s v="Summer"/>
    <n v="122.97"/>
    <n v="103.01402370539"/>
    <n v="19.955976294609997"/>
    <n v="0.16228329100276487"/>
    <n v="3"/>
    <n v="368.90999999999997"/>
    <n v="0"/>
    <n v="136"/>
    <x v="0"/>
    <x v="2"/>
    <n v="87.453273899421703"/>
  </r>
  <r>
    <s v="V104"/>
    <x v="81"/>
    <x v="2"/>
    <x v="1"/>
    <s v="Art"/>
    <s v="OFF-AR-10003504"/>
    <s v="Newell 347"/>
    <s v="United States"/>
    <s v="CA-2017-165029"/>
    <x v="200"/>
    <d v="2017-11-30T00:00:00"/>
    <s v="Standard Class"/>
    <n v="4"/>
    <n v="11"/>
    <s v="Winter"/>
    <n v="12.84"/>
    <n v="10.549418272400031"/>
    <n v="2.2905817275999691"/>
    <n v="0.17839421554516893"/>
    <n v="3"/>
    <n v="38.519999999999996"/>
    <n v="0"/>
    <n v="216"/>
    <x v="0"/>
    <x v="1"/>
    <n v="8.4986372016761784"/>
  </r>
  <r>
    <s v="V002"/>
    <x v="60"/>
    <x v="4"/>
    <x v="0"/>
    <s v="Chairs"/>
    <s v="FUR-CH-10000863"/>
    <s v="Novimex Swivel Fabric Task Chair"/>
    <s v="United States"/>
    <s v="US-2014-157385"/>
    <x v="533"/>
    <d v="2014-11-25T00:00:00"/>
    <s v="First Class"/>
    <n v="2"/>
    <n v="11"/>
    <s v="Winter"/>
    <n v="603.91999999999996"/>
    <n v="489.25901317667712"/>
    <n v="114.66098682332284"/>
    <n v="0.18986121808074388"/>
    <n v="5"/>
    <n v="3019.6"/>
    <n v="0.2"/>
    <n v="358"/>
    <x v="0"/>
    <x v="0"/>
    <n v="204.7097759712864"/>
  </r>
  <r>
    <s v="V142"/>
    <x v="48"/>
    <x v="1"/>
    <x v="1"/>
    <s v="Envelopes"/>
    <s v="OFF-EN-10003160"/>
    <s v="Pastel Pink Envelopes"/>
    <s v="United States"/>
    <s v="US-2014-157385"/>
    <x v="533"/>
    <d v="2014-11-25T00:00:00"/>
    <s v="First Class"/>
    <n v="2"/>
    <n v="11"/>
    <s v="Winter"/>
    <n v="21.84"/>
    <n v="14.54440538769666"/>
    <n v="7.2955946123033399"/>
    <n v="0.33404737235821153"/>
    <n v="3"/>
    <n v="65.52"/>
    <n v="0"/>
    <n v="363"/>
    <x v="0"/>
    <x v="1"/>
    <n v="14.56"/>
  </r>
  <r>
    <s v="V052"/>
    <x v="128"/>
    <x v="1"/>
    <x v="2"/>
    <s v="Accessories"/>
    <s v="TEC-AC-10003280"/>
    <s v="Belkin F8E887 USB Wired Ergonomic Keyboard"/>
    <s v="United States"/>
    <s v="US-2014-157385"/>
    <x v="533"/>
    <d v="2014-11-25T00:00:00"/>
    <s v="First Class"/>
    <n v="2"/>
    <n v="11"/>
    <s v="Winter"/>
    <n v="29.99"/>
    <n v="19.955324368046298"/>
    <n v="10.0346756319537"/>
    <n v="0.33460072130555851"/>
    <n v="1"/>
    <n v="29.99"/>
    <n v="0"/>
    <n v="493"/>
    <x v="0"/>
    <x v="1"/>
    <n v="25.19364005345113"/>
  </r>
  <r>
    <s v="V046"/>
    <x v="70"/>
    <x v="2"/>
    <x v="0"/>
    <s v="Chairs"/>
    <s v="FUR-CH-10000595"/>
    <s v="Safco Contoured Stacking Chairs"/>
    <s v="United States"/>
    <s v="US-2014-157385"/>
    <x v="533"/>
    <d v="2014-11-25T00:00:00"/>
    <s v="First Class"/>
    <n v="2"/>
    <n v="11"/>
    <s v="Winter"/>
    <n v="381.44"/>
    <n v="249.10588576331759"/>
    <n v="132.33411423668241"/>
    <n v="0.34693297566244341"/>
    <n v="2"/>
    <n v="762.88"/>
    <n v="0.2"/>
    <n v="402"/>
    <x v="0"/>
    <x v="0"/>
    <n v="532.23071731829123"/>
  </r>
  <r>
    <s v="V088"/>
    <x v="96"/>
    <x v="3"/>
    <x v="2"/>
    <s v="Phones"/>
    <s v="TEC-PH-10000169"/>
    <s v="ARKON Windshield Dashboard Air Vent Car Mount Holder"/>
    <s v="United States"/>
    <s v="CA-2014-101602"/>
    <x v="534"/>
    <d v="2014-12-18T00:00:00"/>
    <s v="First Class"/>
    <n v="3"/>
    <n v="12"/>
    <s v="Winter"/>
    <n v="40.68"/>
    <n v="31.920975838178581"/>
    <n v="8.7590241618214186"/>
    <n v="0.21531524488253242"/>
    <n v="3"/>
    <n v="122.03999999999999"/>
    <n v="0.2"/>
    <n v="163"/>
    <x v="0"/>
    <x v="1"/>
    <n v="15.65773930042265"/>
  </r>
  <r>
    <s v="V048"/>
    <x v="99"/>
    <x v="0"/>
    <x v="0"/>
    <s v="Chairs"/>
    <s v="FUR-CH-10004675"/>
    <s v="Lifetime Advantage Folding Chairs, 4/Carton"/>
    <s v="United States"/>
    <s v="CA-2014-101602"/>
    <x v="534"/>
    <d v="2014-12-18T00:00:00"/>
    <s v="First Class"/>
    <n v="3"/>
    <n v="12"/>
    <s v="Winter"/>
    <n v="763.28"/>
    <n v="560.62305161582185"/>
    <n v="202.65694838417812"/>
    <n v="0.26550800280916326"/>
    <n v="5"/>
    <n v="3816.3999999999996"/>
    <n v="0.3"/>
    <n v="141"/>
    <x v="0"/>
    <x v="0"/>
    <n v="416.91294804505532"/>
  </r>
  <r>
    <s v="V116"/>
    <x v="62"/>
    <x v="0"/>
    <x v="1"/>
    <s v="Storage"/>
    <s v="OFF-ST-10002406"/>
    <s v="Pizazz Global Quick File"/>
    <s v="United States"/>
    <s v="CA-2016-109057"/>
    <x v="183"/>
    <d v="2016-04-27T00:00:00"/>
    <s v="Standard Class"/>
    <n v="5"/>
    <n v="4"/>
    <s v="Spring"/>
    <n v="23.952000000000002"/>
    <n v="16.142787621433349"/>
    <n v="7.8092123785666523"/>
    <n v="0.32603592094884148"/>
    <n v="2"/>
    <n v="47.904000000000003"/>
    <n v="0.2"/>
    <n v="142"/>
    <x v="0"/>
    <x v="2"/>
    <n v="45.274454519077317"/>
  </r>
  <r>
    <s v="V121"/>
    <x v="7"/>
    <x v="0"/>
    <x v="1"/>
    <s v="Paper"/>
    <s v="OFF-PA-10001526"/>
    <s v="Xerox 1949"/>
    <s v="United States"/>
    <s v="CA-2016-154403"/>
    <x v="454"/>
    <d v="2016-05-27T00:00:00"/>
    <s v="Standard Class"/>
    <n v="4"/>
    <n v="5"/>
    <s v="Summer"/>
    <n v="4.9800000000000004"/>
    <n v="4.0046426719454402"/>
    <n v="0.97535732805456021"/>
    <n v="0.19585488515151811"/>
    <n v="1"/>
    <n v="4.9800000000000004"/>
    <n v="0"/>
    <n v="224"/>
    <x v="0"/>
    <x v="1"/>
    <n v="11.61449359328987"/>
  </r>
  <r>
    <s v="V122"/>
    <x v="5"/>
    <x v="3"/>
    <x v="1"/>
    <s v="Appliances"/>
    <s v="OFF-AP-10004336"/>
    <s v="Conquest 14 Commercial Heavy-Duty Upright Vacuum, Collection System, Accessory Kit"/>
    <s v="United States"/>
    <s v="CA-2016-102456"/>
    <x v="535"/>
    <d v="2016-03-01T00:00:00"/>
    <s v="First Class"/>
    <n v="3"/>
    <n v="2"/>
    <s v="Spring"/>
    <n v="170.88"/>
    <n v="112.47141111072671"/>
    <n v="58.40858888927329"/>
    <n v="0.34181056232018547"/>
    <n v="3"/>
    <n v="512.64"/>
    <n v="0"/>
    <n v="492"/>
    <x v="0"/>
    <x v="2"/>
    <n v="82.673798574074638"/>
  </r>
  <r>
    <s v="V053"/>
    <x v="89"/>
    <x v="1"/>
    <x v="2"/>
    <s v="Phones"/>
    <s v="TEC-PH-10003012"/>
    <s v="Nortel Meridian M3904 Professional Digital phone"/>
    <s v="United States"/>
    <s v="CA-2015-131338"/>
    <x v="101"/>
    <d v="2015-08-12T00:00:00"/>
    <s v="First Class"/>
    <n v="3"/>
    <n v="8"/>
    <s v="Autumn"/>
    <n v="307.98"/>
    <n v="206.3204332364196"/>
    <n v="101.65956676358041"/>
    <n v="0.33008496254165987"/>
    <n v="2"/>
    <n v="615.96"/>
    <n v="0"/>
    <n v="369"/>
    <x v="0"/>
    <x v="0"/>
    <n v="211.48956675543121"/>
  </r>
  <r>
    <s v="V018"/>
    <x v="90"/>
    <x v="1"/>
    <x v="0"/>
    <s v="Tables"/>
    <s v="FUR-TA-10002607"/>
    <s v="KI Conference Tables"/>
    <s v="United States"/>
    <s v="CA-2015-131338"/>
    <x v="101"/>
    <d v="2015-08-12T00:00:00"/>
    <s v="First Class"/>
    <n v="3"/>
    <n v="8"/>
    <s v="Autumn"/>
    <n v="382.80599999999998"/>
    <n v="321.33347848269102"/>
    <n v="61.472521517308962"/>
    <n v="0.16058400734917677"/>
    <n v="9"/>
    <n v="3445.2539999999999"/>
    <n v="0.4"/>
    <n v="446"/>
    <x v="0"/>
    <x v="0"/>
    <n v="164.46087132007159"/>
  </r>
  <r>
    <s v="V125"/>
    <x v="64"/>
    <x v="0"/>
    <x v="1"/>
    <s v="Storage"/>
    <s v="OFF-ST-10000642"/>
    <s v="Tennsco Lockers, Gray"/>
    <s v="United States"/>
    <s v="CA-2015-131338"/>
    <x v="101"/>
    <d v="2015-08-12T00:00:00"/>
    <s v="First Class"/>
    <n v="3"/>
    <n v="8"/>
    <s v="Autumn"/>
    <n v="41.96"/>
    <n v="32.716106956340361"/>
    <n v="9.2438930436596394"/>
    <n v="0.22030250342372829"/>
    <n v="2"/>
    <n v="83.92"/>
    <n v="0"/>
    <n v="332"/>
    <x v="0"/>
    <x v="1"/>
    <n v="25.45419629059224"/>
  </r>
  <r>
    <s v="V117"/>
    <x v="104"/>
    <x v="1"/>
    <x v="1"/>
    <s v="Binders"/>
    <s v="OFF-BI-10000545"/>
    <s v="GBC Ibimaster 500 Manual ProClick Binding System"/>
    <s v="United States"/>
    <s v="CA-2015-131338"/>
    <x v="101"/>
    <d v="2015-08-12T00:00:00"/>
    <s v="First Class"/>
    <n v="3"/>
    <n v="8"/>
    <s v="Autumn"/>
    <n v="1217.568"/>
    <n v="936.97761455179659"/>
    <n v="280.59038544820339"/>
    <n v="0.23045151108455822"/>
    <n v="2"/>
    <n v="2435.136"/>
    <n v="0.2"/>
    <n v="231"/>
    <x v="0"/>
    <x v="0"/>
    <n v="2937.1210234821779"/>
  </r>
  <r>
    <s v="V008"/>
    <x v="0"/>
    <x v="0"/>
    <x v="0"/>
    <s v="Furnishings"/>
    <s v="FUR-FU-10002157"/>
    <s v="Artistic Insta-Plaque"/>
    <s v="United States"/>
    <s v="CA-2015-131338"/>
    <x v="101"/>
    <d v="2015-08-12T00:00:00"/>
    <s v="First Class"/>
    <n v="3"/>
    <n v="8"/>
    <s v="Autumn"/>
    <n v="47.04"/>
    <n v="37.277575494492211"/>
    <n v="9.7624245055077878"/>
    <n v="0.20753453455586285"/>
    <n v="3"/>
    <n v="141.12"/>
    <n v="0"/>
    <n v="101"/>
    <x v="0"/>
    <x v="0"/>
    <n v="9.0528522208933317"/>
  </r>
  <r>
    <s v="V025"/>
    <x v="86"/>
    <x v="1"/>
    <x v="0"/>
    <s v="Furnishings"/>
    <s v="FUR-FU-10001706"/>
    <s v="Longer-Life Soft White Bulbs"/>
    <s v="United States"/>
    <s v="CA-2015-131338"/>
    <x v="101"/>
    <d v="2015-08-12T00:00:00"/>
    <s v="First Class"/>
    <n v="3"/>
    <n v="8"/>
    <s v="Autumn"/>
    <n v="6.16"/>
    <n v="4.7984779473860906"/>
    <n v="1.3615220526139096"/>
    <n v="0.22102630724251779"/>
    <n v="2"/>
    <n v="12.32"/>
    <n v="0"/>
    <n v="214"/>
    <x v="0"/>
    <x v="1"/>
    <n v="11.502516022351131"/>
  </r>
  <r>
    <s v="V077"/>
    <x v="107"/>
    <x v="1"/>
    <x v="2"/>
    <s v="Phones"/>
    <s v="TEC-PH-10000984"/>
    <s v="Panasonic KX-TG9471B"/>
    <s v="United States"/>
    <s v="CA-2015-131338"/>
    <x v="101"/>
    <d v="2015-08-12T00:00:00"/>
    <s v="First Class"/>
    <n v="3"/>
    <n v="8"/>
    <s v="Autumn"/>
    <n v="979.95"/>
    <n v="800.23031009116539"/>
    <n v="179.71968990883465"/>
    <n v="0.18339679566185482"/>
    <n v="5"/>
    <n v="4899.75"/>
    <n v="0"/>
    <n v="100"/>
    <x v="0"/>
    <x v="0"/>
    <n v="234.56498433605009"/>
  </r>
  <r>
    <s v="V106"/>
    <x v="110"/>
    <x v="0"/>
    <x v="1"/>
    <s v="Paper"/>
    <s v="OFF-PA-10001357"/>
    <s v="Xerox 1886"/>
    <s v="United States"/>
    <s v="CA-2015-131338"/>
    <x v="101"/>
    <d v="2015-08-12T00:00:00"/>
    <s v="First Class"/>
    <n v="3"/>
    <n v="8"/>
    <s v="Autumn"/>
    <n v="143.69999999999999"/>
    <n v="98.24531314802887"/>
    <n v="45.454686851971118"/>
    <n v="0.31631654037558193"/>
    <n v="3"/>
    <n v="431.09999999999997"/>
    <n v="0"/>
    <n v="430"/>
    <x v="0"/>
    <x v="2"/>
    <n v="74.082580408622377"/>
  </r>
  <r>
    <s v="V120"/>
    <x v="91"/>
    <x v="2"/>
    <x v="1"/>
    <s v="Fasteners"/>
    <s v="OFF-FA-10000992"/>
    <s v="Acco Clips to Go Binder Clips, 24 Clips in Two Sizes"/>
    <s v="United States"/>
    <s v="CA-2015-131338"/>
    <x v="101"/>
    <d v="2015-08-12T00:00:00"/>
    <s v="First Class"/>
    <n v="3"/>
    <n v="8"/>
    <s v="Autumn"/>
    <n v="10.65"/>
    <n v="7.2242391745674972"/>
    <n v="3.4257608254325032"/>
    <n v="0.32166768313920219"/>
    <n v="3"/>
    <n v="31.950000000000003"/>
    <n v="0"/>
    <n v="164"/>
    <x v="0"/>
    <x v="1"/>
    <n v="7.1811858352224824"/>
  </r>
  <r>
    <s v="V085"/>
    <x v="82"/>
    <x v="4"/>
    <x v="2"/>
    <s v="Accessories"/>
    <s v="TEC-AC-10002600"/>
    <s v="Belkin QODE FastFit Bluetooth Keyboard"/>
    <s v="United States"/>
    <s v="CA-2015-131338"/>
    <x v="101"/>
    <d v="2015-08-12T00:00:00"/>
    <s v="First Class"/>
    <n v="3"/>
    <n v="8"/>
    <s v="Autumn"/>
    <n v="247.8"/>
    <n v="181.27809659632379"/>
    <n v="66.52190340367622"/>
    <n v="0.26844997338045284"/>
    <n v="4"/>
    <n v="991.2"/>
    <n v="0"/>
    <n v="224"/>
    <x v="0"/>
    <x v="2"/>
    <n v="132.5509689941303"/>
  </r>
  <r>
    <s v="V116"/>
    <x v="62"/>
    <x v="4"/>
    <x v="1"/>
    <s v="Art"/>
    <s v="OFF-AR-10001662"/>
    <s v="Rogers Handheld Barrel Pencil Sharpener"/>
    <s v="United States"/>
    <s v="CA-2016-109911"/>
    <x v="536"/>
    <d v="2016-05-16T00:00:00"/>
    <s v="Standard Class"/>
    <n v="4"/>
    <n v="5"/>
    <s v="Summer"/>
    <n v="10.96"/>
    <n v="8.4166381344266785"/>
    <n v="2.5433618655733223"/>
    <n v="0.23205856437712793"/>
    <n v="4"/>
    <n v="43.84"/>
    <n v="0"/>
    <n v="355"/>
    <x v="0"/>
    <x v="1"/>
    <n v="7.3161200750384747"/>
  </r>
  <r>
    <s v="V140"/>
    <x v="80"/>
    <x v="0"/>
    <x v="1"/>
    <s v="Art"/>
    <s v="OFF-AR-10001221"/>
    <s v="Dixon Ticonderoga Erasable Colored Pencil Set, 12-Color"/>
    <s v="United States"/>
    <s v="US-2016-132423"/>
    <x v="173"/>
    <d v="2016-04-19T00:00:00"/>
    <s v="Standard Class"/>
    <n v="4"/>
    <n v="4"/>
    <s v="Spring"/>
    <n v="33.488"/>
    <n v="27.89074660027968"/>
    <n v="5.5972533997203193"/>
    <n v="0.1671420628201242"/>
    <n v="7"/>
    <n v="234.416"/>
    <n v="0.2"/>
    <n v="490"/>
    <x v="0"/>
    <x v="1"/>
    <n v="5.9198979720937759"/>
  </r>
  <r>
    <s v="V113"/>
    <x v="117"/>
    <x v="2"/>
    <x v="1"/>
    <s v="Fasteners"/>
    <s v="OFF-FA-10002988"/>
    <s v="Ideal Clamps"/>
    <s v="United States"/>
    <s v="US-2016-132423"/>
    <x v="173"/>
    <d v="2016-04-19T00:00:00"/>
    <s v="Standard Class"/>
    <n v="4"/>
    <n v="4"/>
    <s v="Spring"/>
    <n v="8.0399999999999991"/>
    <n v="6.1275570191156223"/>
    <n v="1.9124429808843768"/>
    <n v="0.23786604239855436"/>
    <n v="5"/>
    <n v="40.199999999999996"/>
    <n v="0.2"/>
    <n v="421"/>
    <x v="0"/>
    <x v="1"/>
    <n v="3.4161553577920651"/>
  </r>
  <r>
    <s v="V054"/>
    <x v="108"/>
    <x v="3"/>
    <x v="2"/>
    <s v="Phones"/>
    <s v="TEC-PH-10004830"/>
    <s v="Pyle PRT45 Retro Home Telephone"/>
    <s v="United States"/>
    <s v="CA-2015-122826"/>
    <x v="537"/>
    <d v="2015-06-25T00:00:00"/>
    <s v="Second Class"/>
    <n v="2"/>
    <n v="6"/>
    <s v="Summer"/>
    <n v="201.56800000000001"/>
    <n v="168.75976165783771"/>
    <n v="32.808238342162298"/>
    <n v="0.16276511322314205"/>
    <n v="4"/>
    <n v="806.27200000000005"/>
    <n v="0.2"/>
    <n v="242"/>
    <x v="0"/>
    <x v="2"/>
    <n v="132.5509689941303"/>
  </r>
  <r>
    <s v="V136"/>
    <x v="10"/>
    <x v="4"/>
    <x v="1"/>
    <s v="Paper"/>
    <s v="OFF-PA-10004519"/>
    <s v="Spiral Phone Message Books with Labels by Adams"/>
    <s v="United States"/>
    <s v="CA-2014-117317"/>
    <x v="538"/>
    <d v="2014-10-19T00:00:00"/>
    <s v="Same Day"/>
    <n v="0"/>
    <n v="10"/>
    <s v="Autumn"/>
    <n v="13.44"/>
    <n v="9.867307480239397"/>
    <n v="3.5726925197606025"/>
    <n v="0.26582533629171151"/>
    <n v="3"/>
    <n v="40.32"/>
    <n v="0"/>
    <n v="427"/>
    <x v="0"/>
    <x v="1"/>
    <n v="9.3509380634600863"/>
  </r>
  <r>
    <s v="V019"/>
    <x v="56"/>
    <x v="2"/>
    <x v="0"/>
    <s v="Bookcases"/>
    <s v="FUR-BO-10000362"/>
    <s v="Sauder Inglewood Library Bookcases"/>
    <s v="United States"/>
    <s v="CA-2015-118423"/>
    <x v="539"/>
    <d v="2015-03-27T00:00:00"/>
    <s v="First Class"/>
    <n v="3"/>
    <n v="3"/>
    <s v="Spring"/>
    <n v="359.05799999999999"/>
    <n v="239.4931502080324"/>
    <n v="119.56484979196759"/>
    <n v="0.33299592208492107"/>
    <n v="3"/>
    <n v="1077.174"/>
    <n v="0.3"/>
    <n v="345"/>
    <x v="0"/>
    <x v="0"/>
    <n v="343.96314793710098"/>
  </r>
  <r>
    <s v="V004"/>
    <x v="142"/>
    <x v="4"/>
    <x v="0"/>
    <s v="Chairs"/>
    <s v="FUR-CH-10004540"/>
    <s v="Global Chrome Stack Chair"/>
    <s v="United States"/>
    <s v="CA-2017-149181"/>
    <x v="540"/>
    <d v="2017-05-12T00:00:00"/>
    <s v="Standard Class"/>
    <n v="4"/>
    <n v="5"/>
    <s v="Summer"/>
    <n v="47.991999999999997"/>
    <n v="35.93307060796085"/>
    <n v="12.058929392039147"/>
    <n v="0.25126957392980387"/>
    <n v="2"/>
    <n v="95.983999999999995"/>
    <n v="0.3"/>
    <n v="215"/>
    <x v="0"/>
    <x v="2"/>
    <n v="82.661489158293449"/>
  </r>
  <r>
    <s v="V016"/>
    <x v="137"/>
    <x v="4"/>
    <x v="0"/>
    <s v="Furnishings"/>
    <s v="FUR-FU-10001290"/>
    <s v="Executive Impressions Supervisor Wall Clock"/>
    <s v="United States"/>
    <s v="CA-2017-132234"/>
    <x v="524"/>
    <d v="2017-10-18T00:00:00"/>
    <s v="First Class"/>
    <n v="2"/>
    <n v="10"/>
    <s v="Autumn"/>
    <n v="547.29999999999995"/>
    <n v="420.86915877679462"/>
    <n v="126.43084122320533"/>
    <n v="0.23100829750265914"/>
    <n v="13"/>
    <n v="7114.9"/>
    <n v="0"/>
    <n v="476"/>
    <x v="0"/>
    <x v="0"/>
    <n v="222.0683548669943"/>
  </r>
  <r>
    <s v="V120"/>
    <x v="91"/>
    <x v="0"/>
    <x v="1"/>
    <s v="Paper"/>
    <s v="OFF-PA-10000308"/>
    <s v="Xerox 1901"/>
    <s v="United States"/>
    <s v="CA-2017-158876"/>
    <x v="123"/>
    <d v="2017-11-21T00:00:00"/>
    <s v="Second Class"/>
    <n v="2"/>
    <n v="11"/>
    <s v="Winter"/>
    <n v="16.896000000000001"/>
    <n v="14.085350368398659"/>
    <n v="2.8106496316013416"/>
    <n v="0.16635000187034454"/>
    <n v="4"/>
    <n v="67.584000000000003"/>
    <n v="0.2"/>
    <n v="402"/>
    <x v="0"/>
    <x v="2"/>
    <n v="132.5509689941303"/>
  </r>
  <r>
    <s v="V113"/>
    <x v="117"/>
    <x v="3"/>
    <x v="1"/>
    <s v="Supplies"/>
    <s v="OFF-SU-10001165"/>
    <s v="Acme Elite Stainless Steel Scissors"/>
    <s v="United States"/>
    <s v="CA-2017-158876"/>
    <x v="123"/>
    <d v="2017-11-21T00:00:00"/>
    <s v="Second Class"/>
    <n v="2"/>
    <n v="11"/>
    <s v="Winter"/>
    <n v="6.6719999999999997"/>
    <n v="4.9711555564777967"/>
    <n v="1.700844443522203"/>
    <n v="0.25492272834565394"/>
    <n v="1"/>
    <n v="6.6719999999999997"/>
    <n v="0.2"/>
    <n v="189"/>
    <x v="0"/>
    <x v="1"/>
    <n v="10.38991295439957"/>
  </r>
  <r>
    <s v="V140"/>
    <x v="80"/>
    <x v="1"/>
    <x v="1"/>
    <s v="Art"/>
    <s v="OFF-AR-10003373"/>
    <s v="Boston School Pro Electric Pencil Sharpener, 1670"/>
    <s v="United States"/>
    <s v="CA-2017-158876"/>
    <x v="123"/>
    <d v="2017-11-21T00:00:00"/>
    <s v="Second Class"/>
    <n v="2"/>
    <n v="11"/>
    <s v="Winter"/>
    <n v="99.135999999999996"/>
    <n v="80.099062517305782"/>
    <n v="19.036937482694213"/>
    <n v="0.19202850107624087"/>
    <n v="4"/>
    <n v="396.54399999999998"/>
    <n v="0.2"/>
    <n v="395"/>
    <x v="0"/>
    <x v="2"/>
    <n v="48.316693966056107"/>
  </r>
  <r>
    <s v="V043"/>
    <x v="136"/>
    <x v="0"/>
    <x v="0"/>
    <s v="Furnishings"/>
    <s v="FUR-FU-10001967"/>
    <s v="Telescoping Adjustable Floor Lamp"/>
    <s v="United States"/>
    <s v="CA-2017-158876"/>
    <x v="123"/>
    <d v="2017-11-21T00:00:00"/>
    <s v="Second Class"/>
    <n v="2"/>
    <n v="11"/>
    <s v="Winter"/>
    <n v="15.992000000000001"/>
    <n v="12.84922666719703"/>
    <n v="3.142773332802971"/>
    <n v="0.1965215940972343"/>
    <n v="2"/>
    <n v="31.984000000000002"/>
    <n v="0.6"/>
    <n v="141"/>
    <x v="0"/>
    <x v="1"/>
    <n v="12.3873499345098"/>
  </r>
  <r>
    <s v="V039"/>
    <x v="43"/>
    <x v="2"/>
    <x v="0"/>
    <s v="Furnishings"/>
    <s v="FUR-FU-10001488"/>
    <s v="Tenex 46&quot; x 60&quot; Computer Anti-Static Chairmat, Rectangular Shaped"/>
    <s v="United States"/>
    <s v="CA-2016-164672"/>
    <x v="541"/>
    <d v="2016-05-13T00:00:00"/>
    <s v="Second Class"/>
    <n v="5"/>
    <n v="5"/>
    <s v="Summer"/>
    <n v="211.96"/>
    <n v="176.23239193786219"/>
    <n v="35.727608062137818"/>
    <n v="0.16855825656792706"/>
    <n v="2"/>
    <n v="423.92"/>
    <n v="0"/>
    <n v="134"/>
    <x v="0"/>
    <x v="0"/>
    <n v="143.08701783180749"/>
  </r>
  <r>
    <s v="V115"/>
    <x v="44"/>
    <x v="2"/>
    <x v="1"/>
    <s v="Art"/>
    <s v="OFF-AR-10003251"/>
    <s v="Prang Drawing Pencil Set"/>
    <s v="United States"/>
    <s v="US-2016-132857"/>
    <x v="25"/>
    <d v="2016-12-17T00:00:00"/>
    <s v="Standard Class"/>
    <n v="6"/>
    <n v="12"/>
    <s v="Winter"/>
    <n v="6.6719999999999997"/>
    <n v="5.4663349246519921"/>
    <n v="1.2056650753480076"/>
    <n v="0.18070519714448555"/>
    <n v="3"/>
    <n v="20.015999999999998"/>
    <n v="0.2"/>
    <n v="140"/>
    <x v="1"/>
    <x v="1"/>
    <n v="3.6418960001887029"/>
  </r>
  <r>
    <s v="V139"/>
    <x v="2"/>
    <x v="1"/>
    <x v="1"/>
    <s v="Art"/>
    <s v="OFF-AR-10001044"/>
    <s v="BOSTON Ranger #55 Pencil Sharpener, Black"/>
    <s v="United States"/>
    <s v="CA-2017-116645"/>
    <x v="329"/>
    <d v="2017-12-04T00:00:00"/>
    <s v="Standard Class"/>
    <n v="4"/>
    <n v="11"/>
    <s v="Winter"/>
    <n v="155.94"/>
    <n v="102.79863179966451"/>
    <n v="53.141368200335492"/>
    <n v="0.34078086571973509"/>
    <n v="6"/>
    <n v="935.64"/>
    <n v="0"/>
    <n v="440"/>
    <x v="0"/>
    <x v="2"/>
    <n v="50.314503953741927"/>
  </r>
  <r>
    <s v="V082"/>
    <x v="131"/>
    <x v="3"/>
    <x v="2"/>
    <s v="Phones"/>
    <s v="TEC-PH-10004700"/>
    <s v="PowerGen Dual USB Car Charger"/>
    <s v="United States"/>
    <s v="US-2016-115819"/>
    <x v="475"/>
    <d v="2016-04-24T00:00:00"/>
    <s v="Second Class"/>
    <n v="5"/>
    <n v="4"/>
    <s v="Spring"/>
    <n v="39.96"/>
    <n v="26.902825905831119"/>
    <n v="13.057174094168882"/>
    <n v="0.32675610846268471"/>
    <n v="5"/>
    <n v="199.8"/>
    <n v="0.2"/>
    <n v="223"/>
    <x v="0"/>
    <x v="1"/>
    <n v="29.228220198978931"/>
  </r>
  <r>
    <s v="V118"/>
    <x v="73"/>
    <x v="2"/>
    <x v="1"/>
    <s v="Art"/>
    <s v="OFF-AR-10000823"/>
    <s v="Newell 307"/>
    <s v="United States"/>
    <s v="US-2016-115819"/>
    <x v="475"/>
    <d v="2016-04-24T00:00:00"/>
    <s v="Second Class"/>
    <n v="5"/>
    <n v="4"/>
    <s v="Spring"/>
    <n v="5.46"/>
    <n v="4.0439632986394809"/>
    <n v="1.4160367013605191"/>
    <n v="0.25934738120156026"/>
    <n v="3"/>
    <n v="16.38"/>
    <n v="0"/>
    <n v="156"/>
    <x v="0"/>
    <x v="1"/>
    <n v="3.3821326605166351"/>
  </r>
  <r>
    <s v="V107"/>
    <x v="38"/>
    <x v="1"/>
    <x v="1"/>
    <s v="Art"/>
    <s v="OFF-AR-10004456"/>
    <s v="Panasonic KP-4ABK Battery-Operated Pencil Sharpener"/>
    <s v="United States"/>
    <s v="US-2016-115819"/>
    <x v="475"/>
    <d v="2016-04-24T00:00:00"/>
    <s v="Second Class"/>
    <n v="5"/>
    <n v="4"/>
    <s v="Spring"/>
    <n v="73.2"/>
    <n v="62.202322770776213"/>
    <n v="10.99767722922379"/>
    <n v="0.15024149220251079"/>
    <n v="5"/>
    <n v="366"/>
    <n v="0"/>
    <n v="393"/>
    <x v="0"/>
    <x v="1"/>
    <n v="16.904815881872238"/>
  </r>
  <r>
    <s v="V114"/>
    <x v="13"/>
    <x v="4"/>
    <x v="1"/>
    <s v="Binders"/>
    <s v="OFF-BI-10000050"/>
    <s v="Angle-D Binders with Locking Rings, Label Holders"/>
    <s v="United States"/>
    <s v="US-2016-115819"/>
    <x v="475"/>
    <d v="2016-04-24T00:00:00"/>
    <s v="Second Class"/>
    <n v="5"/>
    <n v="4"/>
    <s v="Spring"/>
    <n v="5.84"/>
    <n v="4.0862315733032606"/>
    <n v="1.7537684266967393"/>
    <n v="0.30030281279053755"/>
    <n v="1"/>
    <n v="5.84"/>
    <n v="0.2"/>
    <n v="334"/>
    <x v="0"/>
    <x v="1"/>
    <n v="15.61301454983416"/>
  </r>
  <r>
    <s v="V139"/>
    <x v="2"/>
    <x v="3"/>
    <x v="1"/>
    <s v="Paper"/>
    <s v="OFF-PA-10002377"/>
    <s v="Adams Telephone Message Book W/Dividers/Space For Phone Numbers, 5 1/4&quot;X8 1/2&quot;, 200/Messages"/>
    <s v="United States"/>
    <s v="US-2016-115819"/>
    <x v="475"/>
    <d v="2016-04-24T00:00:00"/>
    <s v="Second Class"/>
    <n v="5"/>
    <n v="4"/>
    <s v="Spring"/>
    <n v="22.72"/>
    <n v="17.56668405978278"/>
    <n v="5.1533159402172188"/>
    <n v="0.22681848328420859"/>
    <n v="4"/>
    <n v="90.88"/>
    <n v="0"/>
    <n v="195"/>
    <x v="0"/>
    <x v="2"/>
    <n v="71.445003497426285"/>
  </r>
  <r>
    <s v="V140"/>
    <x v="80"/>
    <x v="0"/>
    <x v="1"/>
    <s v="Binders"/>
    <s v="OFF-BI-10000591"/>
    <s v="Avery Binder Labels"/>
    <s v="United States"/>
    <s v="US-2016-115819"/>
    <x v="475"/>
    <d v="2016-04-24T00:00:00"/>
    <s v="Second Class"/>
    <n v="5"/>
    <n v="4"/>
    <s v="Spring"/>
    <n v="9.3360000000000003"/>
    <n v="7.4204043474620782"/>
    <n v="1.9155956525379221"/>
    <n v="0.20518376740980313"/>
    <n v="3"/>
    <n v="28.008000000000003"/>
    <n v="0.2"/>
    <n v="491"/>
    <x v="0"/>
    <x v="1"/>
    <n v="4.8312797735175712"/>
  </r>
  <r>
    <s v="V005"/>
    <x v="103"/>
    <x v="2"/>
    <x v="0"/>
    <s v="Bookcases"/>
    <s v="FUR-BO-10000362"/>
    <s v="Sauder Inglewood Library Bookcases"/>
    <s v="United States"/>
    <s v="CA-2014-156349"/>
    <x v="542"/>
    <d v="2014-05-30T00:00:00"/>
    <s v="Standard Class"/>
    <n v="4"/>
    <n v="5"/>
    <s v="Summer"/>
    <n v="290.666"/>
    <n v="230.96233248753339"/>
    <n v="59.703667512466609"/>
    <n v="0.20540299695343317"/>
    <n v="2"/>
    <n v="581.33199999999999"/>
    <n v="0.15"/>
    <n v="418"/>
    <x v="0"/>
    <x v="0"/>
    <n v="343.96314793710098"/>
  </r>
  <r>
    <s v="V080"/>
    <x v="141"/>
    <x v="0"/>
    <x v="2"/>
    <s v="Phones"/>
    <s v="TEC-PH-10000441"/>
    <s v="VTech DS6151"/>
    <s v="United States"/>
    <s v="CA-2014-156349"/>
    <x v="542"/>
    <d v="2014-05-30T00:00:00"/>
    <s v="Standard Class"/>
    <n v="4"/>
    <n v="5"/>
    <s v="Summer"/>
    <n v="201.584"/>
    <n v="146.84696805696211"/>
    <n v="54.737031943037891"/>
    <n v="0.27153460563853227"/>
    <n v="2"/>
    <n v="403.16800000000001"/>
    <n v="0.2"/>
    <n v="442"/>
    <x v="0"/>
    <x v="0"/>
    <n v="215.05468628085541"/>
  </r>
  <r>
    <s v="V064"/>
    <x v="63"/>
    <x v="0"/>
    <x v="2"/>
    <s v="Phones"/>
    <s v="TEC-PH-10002726"/>
    <s v="netTALK DUO VoIP Telephone Service"/>
    <s v="United States"/>
    <s v="CA-2014-156349"/>
    <x v="542"/>
    <d v="2014-05-30T00:00:00"/>
    <s v="Standard Class"/>
    <n v="4"/>
    <n v="5"/>
    <s v="Summer"/>
    <n v="83.983999999999995"/>
    <n v="71.268656462798106"/>
    <n v="12.715343537201889"/>
    <n v="0.15140197581922615"/>
    <n v="2"/>
    <n v="167.96799999999999"/>
    <n v="0.2"/>
    <n v="231"/>
    <x v="0"/>
    <x v="2"/>
    <n v="102.75687998006801"/>
  </r>
  <r>
    <s v="V117"/>
    <x v="104"/>
    <x v="1"/>
    <x v="1"/>
    <s v="Storage"/>
    <s v="OFF-ST-10003306"/>
    <s v="Letter Size Cart"/>
    <s v="United States"/>
    <s v="CA-2017-138380"/>
    <x v="202"/>
    <d v="2017-12-25T00:00:00"/>
    <s v="Standard Class"/>
    <n v="4"/>
    <n v="12"/>
    <s v="Winter"/>
    <n v="1000.02"/>
    <n v="834.00455377234789"/>
    <n v="166.01544622765209"/>
    <n v="0.1660121259851324"/>
    <n v="7"/>
    <n v="7000.1399999999994"/>
    <n v="0"/>
    <n v="275"/>
    <x v="0"/>
    <x v="0"/>
    <n v="349.07905416190681"/>
  </r>
  <r>
    <s v="V055"/>
    <x v="100"/>
    <x v="1"/>
    <x v="2"/>
    <s v="Accessories"/>
    <s v="TEC-AC-10004855"/>
    <s v="V7 USB Numeric Keypad"/>
    <s v="United States"/>
    <s v="US-2016-113509"/>
    <x v="543"/>
    <d v="2016-03-19T00:00:00"/>
    <s v="Standard Class"/>
    <n v="4"/>
    <n v="3"/>
    <s v="Spring"/>
    <n v="83.975999999999999"/>
    <n v="54.932339916420901"/>
    <n v="29.043660083579098"/>
    <n v="0.34585667433051226"/>
    <n v="3"/>
    <n v="251.928"/>
    <n v="0.2"/>
    <n v="151"/>
    <x v="0"/>
    <x v="2"/>
    <n v="46.243314918663287"/>
  </r>
  <r>
    <s v="V128"/>
    <x v="72"/>
    <x v="0"/>
    <x v="1"/>
    <s v="Labels"/>
    <s v="OFF-LA-10002787"/>
    <s v="Avery 480"/>
    <s v="United States"/>
    <s v="CA-2015-130022"/>
    <x v="544"/>
    <d v="2015-08-16T00:00:00"/>
    <s v="Standard Class"/>
    <n v="6"/>
    <n v="8"/>
    <s v="Autumn"/>
    <n v="3.75"/>
    <n v="2.5682763128220518"/>
    <n v="1.1817236871779482"/>
    <n v="0.31512631658078616"/>
    <n v="1"/>
    <n v="3.75"/>
    <n v="0"/>
    <n v="137"/>
    <x v="1"/>
    <x v="1"/>
    <n v="9.6679237688347541"/>
  </r>
  <r>
    <s v="V122"/>
    <x v="5"/>
    <x v="3"/>
    <x v="1"/>
    <s v="Labels"/>
    <s v="OFF-LA-10002043"/>
    <s v="Avery 489"/>
    <s v="United States"/>
    <s v="CA-2015-130022"/>
    <x v="544"/>
    <d v="2015-08-16T00:00:00"/>
    <s v="Standard Class"/>
    <n v="6"/>
    <n v="8"/>
    <s v="Autumn"/>
    <n v="41.4"/>
    <n v="33.092502659262173"/>
    <n v="8.3074973407378252"/>
    <n v="0.2006641869743436"/>
    <n v="4"/>
    <n v="165.6"/>
    <n v="0"/>
    <n v="442"/>
    <x v="1"/>
    <x v="1"/>
    <n v="9.440652519820862"/>
  </r>
  <r>
    <s v="V123"/>
    <x v="14"/>
    <x v="0"/>
    <x v="1"/>
    <s v="Art"/>
    <s v="OFF-AR-10001915"/>
    <s v="Peel-Off China Markers"/>
    <s v="United States"/>
    <s v="CA-2015-130022"/>
    <x v="544"/>
    <d v="2015-08-16T00:00:00"/>
    <s v="Standard Class"/>
    <n v="6"/>
    <n v="8"/>
    <s v="Autumn"/>
    <n v="29.79"/>
    <n v="19.83272911890236"/>
    <n v="9.9572708810976387"/>
    <n v="0.33424877076527826"/>
    <n v="3"/>
    <n v="89.37"/>
    <n v="0"/>
    <n v="104"/>
    <x v="1"/>
    <x v="0"/>
    <n v="27.078493648755909"/>
  </r>
  <r>
    <s v="V121"/>
    <x v="7"/>
    <x v="2"/>
    <x v="1"/>
    <s v="Storage"/>
    <s v="OFF-ST-10000352"/>
    <s v="Acco Perma 2700 Stacking Storage Drawers"/>
    <s v="United States"/>
    <s v="US-2016-118780"/>
    <x v="545"/>
    <d v="2016-09-14T00:00:00"/>
    <s v="Second Class"/>
    <n v="4"/>
    <n v="9"/>
    <s v="Autumn"/>
    <n v="59.48"/>
    <n v="48.875633308510871"/>
    <n v="10.604366691489126"/>
    <n v="0.17828457786632695"/>
    <n v="2"/>
    <n v="118.96"/>
    <n v="0"/>
    <n v="312"/>
    <x v="0"/>
    <x v="1"/>
    <n v="17.761196768986789"/>
  </r>
  <r>
    <s v="V101"/>
    <x v="26"/>
    <x v="4"/>
    <x v="1"/>
    <s v="Paper"/>
    <s v="OFF-PA-10000575"/>
    <s v="Wirebound Message Books, Four 2 3/4 x 5 White Forms per Page"/>
    <s v="United States"/>
    <s v="US-2016-118780"/>
    <x v="545"/>
    <d v="2016-09-14T00:00:00"/>
    <s v="Second Class"/>
    <n v="4"/>
    <n v="9"/>
    <s v="Autumn"/>
    <n v="6.69"/>
    <n v="5.5136122867919566"/>
    <n v="1.1763877132080438"/>
    <n v="0.17584270750493927"/>
    <n v="1"/>
    <n v="6.69"/>
    <n v="0"/>
    <n v="219"/>
    <x v="0"/>
    <x v="1"/>
    <n v="24.20405000348967"/>
  </r>
  <r>
    <s v="V034"/>
    <x v="3"/>
    <x v="1"/>
    <x v="0"/>
    <s v="Furnishings"/>
    <s v="FUR-FU-10002937"/>
    <s v="GE 48&quot; Fluorescent Tube, Cool White Energy Saver, 34 Watts, 30/Box"/>
    <s v="United States"/>
    <s v="CA-2017-108560"/>
    <x v="141"/>
    <d v="2017-07-15T00:00:00"/>
    <s v="Standard Class"/>
    <n v="7"/>
    <n v="7"/>
    <s v="Summer"/>
    <n v="198.46"/>
    <n v="139.35954181105339"/>
    <n v="59.100458188946618"/>
    <n v="0.29779531486922611"/>
    <n v="2"/>
    <n v="396.92"/>
    <n v="0"/>
    <n v="425"/>
    <x v="1"/>
    <x v="0"/>
    <n v="190.9463978517831"/>
  </r>
  <r>
    <s v="V128"/>
    <x v="72"/>
    <x v="0"/>
    <x v="1"/>
    <s v="Labels"/>
    <s v="OFF-LA-10003930"/>
    <s v="Dot Matrix Printer Tape Reel Labels, White, 5000/Box"/>
    <s v="United States"/>
    <s v="CA-2017-108560"/>
    <x v="141"/>
    <d v="2017-07-15T00:00:00"/>
    <s v="Standard Class"/>
    <n v="7"/>
    <n v="7"/>
    <s v="Summer"/>
    <n v="786.48"/>
    <n v="526.02700980173768"/>
    <n v="260.45299019826234"/>
    <n v="0.33116289059895015"/>
    <n v="8"/>
    <n v="6291.84"/>
    <n v="0"/>
    <n v="468"/>
    <x v="1"/>
    <x v="0"/>
    <n v="219.56074679475711"/>
  </r>
  <r>
    <s v="V103"/>
    <x v="33"/>
    <x v="3"/>
    <x v="1"/>
    <s v="Binders"/>
    <s v="OFF-BI-10001107"/>
    <s v="GBC White Gloss Covers, Plain Front"/>
    <s v="United States"/>
    <s v="CA-2017-108560"/>
    <x v="141"/>
    <d v="2017-07-15T00:00:00"/>
    <s v="Standard Class"/>
    <n v="7"/>
    <n v="7"/>
    <s v="Summer"/>
    <n v="23.167999999999999"/>
    <n v="18.7310876677649"/>
    <n v="4.4369123322350994"/>
    <n v="0.19151037345628019"/>
    <n v="2"/>
    <n v="46.335999999999999"/>
    <n v="0.2"/>
    <n v="308"/>
    <x v="1"/>
    <x v="2"/>
    <n v="43.010370682961039"/>
  </r>
  <r>
    <s v="V069"/>
    <x v="83"/>
    <x v="1"/>
    <x v="2"/>
    <s v="Accessories"/>
    <s v="TEC-AC-10003063"/>
    <s v="Micro Innovations USB RF Wireless Keyboard with Mouse"/>
    <s v="United States"/>
    <s v="CA-2017-108560"/>
    <x v="141"/>
    <d v="2017-07-15T00:00:00"/>
    <s v="Standard Class"/>
    <n v="7"/>
    <n v="7"/>
    <s v="Summer"/>
    <n v="50"/>
    <n v="40.68332778659839"/>
    <n v="9.3166722134016098"/>
    <n v="0.18633344426803219"/>
    <n v="2"/>
    <n v="100"/>
    <n v="0"/>
    <n v="316"/>
    <x v="1"/>
    <x v="1"/>
    <n v="29.439202887759489"/>
  </r>
  <r>
    <s v="V068"/>
    <x v="119"/>
    <x v="3"/>
    <x v="2"/>
    <s v="Phones"/>
    <s v="TEC-PH-10002922"/>
    <s v="ShoreTel ShorePhone IP 230 VoIP phone"/>
    <s v="United States"/>
    <s v="CA-2015-157084"/>
    <x v="546"/>
    <d v="2015-12-24T00:00:00"/>
    <s v="Standard Class"/>
    <n v="5"/>
    <n v="12"/>
    <s v="Winter"/>
    <n v="675.96"/>
    <n v="551.83805560709607"/>
    <n v="124.12194439290397"/>
    <n v="0.18362320905512747"/>
    <n v="5"/>
    <n v="3379.8"/>
    <n v="0.2"/>
    <n v="123"/>
    <x v="0"/>
    <x v="0"/>
    <n v="288.77023858424189"/>
  </r>
  <r>
    <s v="V061"/>
    <x v="47"/>
    <x v="1"/>
    <x v="2"/>
    <s v="Accessories"/>
    <s v="TEC-AC-10002049"/>
    <s v="Plantronics Savi W720 Multi-Device Wireless Headset System"/>
    <s v="United States"/>
    <s v="CA-2015-157084"/>
    <x v="546"/>
    <d v="2015-12-24T00:00:00"/>
    <s v="Standard Class"/>
    <n v="5"/>
    <n v="12"/>
    <s v="Winter"/>
    <n v="1265.8499999999999"/>
    <n v="853.01701628093895"/>
    <n v="412.83298371906096"/>
    <n v="0.32613104532058379"/>
    <n v="3"/>
    <n v="3797.5499999999997"/>
    <n v="0"/>
    <n v="441"/>
    <x v="0"/>
    <x v="0"/>
    <n v="543.62577118097909"/>
  </r>
  <r>
    <s v="V107"/>
    <x v="38"/>
    <x v="3"/>
    <x v="1"/>
    <s v="Appliances"/>
    <s v="OFF-AP-10002457"/>
    <s v="Eureka The Boss Plus 12-Amp Hard Box Upright Vacuum, Red"/>
    <s v="United States"/>
    <s v="CA-2015-164539"/>
    <x v="547"/>
    <d v="2015-11-22T00:00:00"/>
    <s v="Standard Class"/>
    <n v="6"/>
    <n v="11"/>
    <s v="Winter"/>
    <n v="523.25"/>
    <n v="419.84225747237042"/>
    <n v="103.40774252762958"/>
    <n v="0.19762588156259833"/>
    <n v="5"/>
    <n v="2616.25"/>
    <n v="0"/>
    <n v="304"/>
    <x v="1"/>
    <x v="0"/>
    <n v="165.1570195500835"/>
  </r>
  <r>
    <s v="V035"/>
    <x v="75"/>
    <x v="3"/>
    <x v="0"/>
    <s v="Chairs"/>
    <s v="FUR-CH-10001270"/>
    <s v="Harbour Creations Steel Folding Chair"/>
    <s v="United States"/>
    <s v="CA-2015-143119"/>
    <x v="496"/>
    <d v="2015-09-30T00:00:00"/>
    <s v="Standard Class"/>
    <n v="6"/>
    <n v="9"/>
    <s v="Autumn"/>
    <n v="517.5"/>
    <n v="340.61529761126309"/>
    <n v="176.88470238873691"/>
    <n v="0.34180618819079595"/>
    <n v="6"/>
    <n v="3105"/>
    <n v="0"/>
    <n v="325"/>
    <x v="1"/>
    <x v="2"/>
    <n v="122.40534676806691"/>
  </r>
  <r>
    <s v="V029"/>
    <x v="54"/>
    <x v="3"/>
    <x v="0"/>
    <s v="Furnishings"/>
    <s v="FUR-FU-10004415"/>
    <s v="Stacking Tray, Side-Loading, Legal, Smoke"/>
    <s v="United States"/>
    <s v="CA-2017-101049"/>
    <x v="548"/>
    <d v="2017-06-25T00:00:00"/>
    <s v="Second Class"/>
    <n v="4"/>
    <n v="6"/>
    <s v="Summer"/>
    <n v="17.920000000000002"/>
    <n v="12.90149509062242"/>
    <n v="5.0185049093775813"/>
    <n v="0.28005049717508823"/>
    <n v="5"/>
    <n v="89.600000000000009"/>
    <n v="0.2"/>
    <n v="317"/>
    <x v="0"/>
    <x v="1"/>
    <n v="4.7411863494277462"/>
  </r>
  <r>
    <s v="V116"/>
    <x v="62"/>
    <x v="4"/>
    <x v="1"/>
    <s v="Binders"/>
    <s v="OFF-BI-10001510"/>
    <s v="Deluxe Heavy-Duty Vinyl Round Ring Binder"/>
    <s v="United States"/>
    <s v="CA-2017-101049"/>
    <x v="548"/>
    <d v="2017-06-25T00:00:00"/>
    <s v="Second Class"/>
    <n v="4"/>
    <n v="6"/>
    <s v="Summer"/>
    <n v="41.256"/>
    <n v="29.765080664829249"/>
    <n v="11.490919335170751"/>
    <n v="0.27852722840728017"/>
    <n v="6"/>
    <n v="247.536"/>
    <n v="0.7"/>
    <n v="310"/>
    <x v="0"/>
    <x v="2"/>
    <n v="46.80129199681808"/>
  </r>
  <r>
    <s v="V117"/>
    <x v="104"/>
    <x v="0"/>
    <x v="1"/>
    <s v="Storage"/>
    <s v="OFF-ST-10002011"/>
    <s v="Smead Adjustable Mobile File Trolley with Lockable Top"/>
    <s v="United States"/>
    <s v="CA-2016-106530"/>
    <x v="541"/>
    <d v="2016-05-08T00:00:00"/>
    <s v="Same Day"/>
    <n v="0"/>
    <n v="5"/>
    <s v="Summer"/>
    <n v="1006.056"/>
    <n v="695.90584063765425"/>
    <n v="310.15015936234579"/>
    <n v="0.30828319632539913"/>
    <n v="3"/>
    <n v="3018.1680000000001"/>
    <n v="0.2"/>
    <n v="125"/>
    <x v="0"/>
    <x v="0"/>
    <n v="1164.7147191874931"/>
  </r>
  <r>
    <s v="V102"/>
    <x v="66"/>
    <x v="3"/>
    <x v="1"/>
    <s v="Paper"/>
    <s v="OFF-PA-10002986"/>
    <s v="Xerox 1898"/>
    <s v="United States"/>
    <s v="CA-2016-106530"/>
    <x v="541"/>
    <d v="2016-05-08T00:00:00"/>
    <s v="Same Day"/>
    <n v="0"/>
    <n v="5"/>
    <s v="Summer"/>
    <n v="10.688000000000001"/>
    <n v="7.4226857153223422"/>
    <n v="3.2653142846776584"/>
    <n v="0.30551218980891265"/>
    <n v="2"/>
    <n v="21.376000000000001"/>
    <n v="0.2"/>
    <n v="351"/>
    <x v="0"/>
    <x v="1"/>
    <n v="12.060381323686549"/>
  </r>
  <r>
    <s v="V122"/>
    <x v="5"/>
    <x v="3"/>
    <x v="1"/>
    <s v="Paper"/>
    <s v="OFF-PA-10004451"/>
    <s v="Xerox 222"/>
    <s v="United States"/>
    <s v="CA-2016-106530"/>
    <x v="541"/>
    <d v="2016-05-08T00:00:00"/>
    <s v="Same Day"/>
    <n v="0"/>
    <n v="5"/>
    <s v="Summer"/>
    <n v="10.368"/>
    <n v="7.9301930366444466"/>
    <n v="2.4378069633555537"/>
    <n v="0.23512798643475633"/>
    <n v="2"/>
    <n v="20.736000000000001"/>
    <n v="0.2"/>
    <n v="102"/>
    <x v="0"/>
    <x v="0"/>
    <n v="9.8538216516667845"/>
  </r>
  <r>
    <s v="V137"/>
    <x v="11"/>
    <x v="3"/>
    <x v="1"/>
    <s v="Storage"/>
    <s v="OFF-ST-10000649"/>
    <s v="Hanging Personal Folder File"/>
    <s v="United States"/>
    <s v="CA-2016-106530"/>
    <x v="541"/>
    <d v="2016-05-08T00:00:00"/>
    <s v="Same Day"/>
    <n v="0"/>
    <n v="5"/>
    <s v="Summer"/>
    <n v="25.12"/>
    <n v="19.042641810924501"/>
    <n v="6.0773581890755004"/>
    <n v="0.24193304892816481"/>
    <n v="2"/>
    <n v="50.24"/>
    <n v="0.2"/>
    <n v="101"/>
    <x v="0"/>
    <x v="0"/>
    <n v="28.43390933375149"/>
  </r>
  <r>
    <s v="V087"/>
    <x v="6"/>
    <x v="4"/>
    <x v="2"/>
    <s v="Accessories"/>
    <s v="TEC-AC-10001465"/>
    <s v="SanDisk Cruzer 64 GB USB Flash Drive"/>
    <s v="United States"/>
    <s v="CA-2016-106530"/>
    <x v="541"/>
    <d v="2016-05-08T00:00:00"/>
    <s v="Same Day"/>
    <n v="0"/>
    <n v="5"/>
    <s v="Summer"/>
    <n v="58.112000000000002"/>
    <n v="42.674413578974622"/>
    <n v="15.437586421025379"/>
    <n v="0.26565229937061846"/>
    <n v="2"/>
    <n v="116.224"/>
    <n v="0.2"/>
    <n v="191"/>
    <x v="0"/>
    <x v="2"/>
    <n v="130.82484390631279"/>
  </r>
  <r>
    <s v="V109"/>
    <x v="58"/>
    <x v="2"/>
    <x v="1"/>
    <s v="Paper"/>
    <s v="OFF-PA-10001166"/>
    <s v="Xerox 2"/>
    <s v="United States"/>
    <s v="CA-2014-168984"/>
    <x v="35"/>
    <d v="2014-12-02T00:00:00"/>
    <s v="Standard Class"/>
    <n v="6"/>
    <n v="11"/>
    <s v="Winter"/>
    <n v="15.552"/>
    <n v="13.17776609995922"/>
    <n v="2.3742339000407799"/>
    <n v="0.15266421682360984"/>
    <n v="3"/>
    <n v="46.655999999999999"/>
    <n v="0.2"/>
    <n v="101"/>
    <x v="1"/>
    <x v="0"/>
    <n v="23.01216318384693"/>
  </r>
  <r>
    <s v="V126"/>
    <x v="8"/>
    <x v="0"/>
    <x v="1"/>
    <s v="Storage"/>
    <s v="OFF-ST-10001097"/>
    <s v="Office Impressions Heavy Duty Welded Shelving &amp; Multimedia Storage Drawers"/>
    <s v="United States"/>
    <s v="CA-2014-168984"/>
    <x v="35"/>
    <d v="2014-12-02T00:00:00"/>
    <s v="Standard Class"/>
    <n v="6"/>
    <n v="11"/>
    <s v="Winter"/>
    <n v="669.08"/>
    <n v="438.56749578082378"/>
    <n v="230.51250421917626"/>
    <n v="0.34452158817955436"/>
    <n v="5"/>
    <n v="3345.4"/>
    <n v="0.2"/>
    <n v="249"/>
    <x v="1"/>
    <x v="0"/>
    <n v="218.09339726364939"/>
  </r>
  <r>
    <s v="V084"/>
    <x v="95"/>
    <x v="3"/>
    <x v="2"/>
    <s v="Phones"/>
    <s v="TEC-PH-10000038"/>
    <s v="Jawbone MINI JAMBOX Wireless Bluetooth Speaker"/>
    <s v="United States"/>
    <s v="CA-2014-168984"/>
    <x v="35"/>
    <d v="2014-12-02T00:00:00"/>
    <s v="Standard Class"/>
    <n v="6"/>
    <n v="11"/>
    <s v="Winter"/>
    <n v="438.33600000000001"/>
    <n v="287.31070299658131"/>
    <n v="151.0252970034187"/>
    <n v="0.34454230773520472"/>
    <n v="4"/>
    <n v="1753.3440000000001"/>
    <n v="0.2"/>
    <n v="170"/>
    <x v="1"/>
    <x v="0"/>
    <n v="171.52609127243591"/>
  </r>
  <r>
    <s v="V114"/>
    <x v="13"/>
    <x v="2"/>
    <x v="1"/>
    <s v="Paper"/>
    <s v="OFF-PA-10002689"/>
    <s v="Weyerhaeuser First Choice Laser/Copy Paper (20Lb. and 88 Bright)"/>
    <s v="United States"/>
    <s v="CA-2016-157266"/>
    <x v="439"/>
    <d v="2016-06-01T00:00:00"/>
    <s v="Standard Class"/>
    <n v="6"/>
    <n v="5"/>
    <s v="Summer"/>
    <n v="19.440000000000001"/>
    <n v="12.851753372689171"/>
    <n v="6.5882466273108307"/>
    <n v="0.33890157547895217"/>
    <n v="3"/>
    <n v="58.320000000000007"/>
    <n v="0"/>
    <n v="103"/>
    <x v="1"/>
    <x v="0"/>
    <n v="20.695460371782019"/>
  </r>
  <r>
    <s v="V105"/>
    <x v="85"/>
    <x v="4"/>
    <x v="1"/>
    <s v="Binders"/>
    <s v="OFF-BI-10004728"/>
    <s v="Wilson Jones Turn Tabs Binder Tool for Ring Binders"/>
    <s v="United States"/>
    <s v="CA-2016-157266"/>
    <x v="439"/>
    <d v="2016-06-01T00:00:00"/>
    <s v="Standard Class"/>
    <n v="6"/>
    <n v="5"/>
    <s v="Summer"/>
    <n v="9.64"/>
    <n v="7.5418017782338023"/>
    <n v="2.0981982217661983"/>
    <n v="0.21765541719566373"/>
    <n v="2"/>
    <n v="19.28"/>
    <n v="0"/>
    <n v="137"/>
    <x v="1"/>
    <x v="1"/>
    <n v="14.50924903780432"/>
  </r>
  <r>
    <s v="V112"/>
    <x v="53"/>
    <x v="4"/>
    <x v="1"/>
    <s v="Paper"/>
    <s v="OFF-PA-10004675"/>
    <s v="Telephone Message Books with Fax/Mobile Section, 5 1/2&quot; x 3 3/16&quot;"/>
    <s v="United States"/>
    <s v="CA-2016-157266"/>
    <x v="439"/>
    <d v="2016-06-01T00:00:00"/>
    <s v="Standard Class"/>
    <n v="6"/>
    <n v="5"/>
    <s v="Summer"/>
    <n v="12.7"/>
    <n v="9.6144410687579818"/>
    <n v="3.0855589312420175"/>
    <n v="0.24295739616078879"/>
    <n v="2"/>
    <n v="25.4"/>
    <n v="0"/>
    <n v="458"/>
    <x v="1"/>
    <x v="1"/>
    <n v="8.5760270521961388"/>
  </r>
  <r>
    <s v="V048"/>
    <x v="99"/>
    <x v="2"/>
    <x v="0"/>
    <s v="Furnishings"/>
    <s v="FUR-FU-10000629"/>
    <s v="9-3/4 Diameter Round Wall Clock"/>
    <s v="United States"/>
    <s v="CA-2016-157266"/>
    <x v="439"/>
    <d v="2016-06-01T00:00:00"/>
    <s v="Standard Class"/>
    <n v="6"/>
    <n v="5"/>
    <s v="Summer"/>
    <n v="41.37"/>
    <n v="29.09178332722998"/>
    <n v="12.278216672770018"/>
    <n v="0.29679034742011162"/>
    <n v="3"/>
    <n v="124.10999999999999"/>
    <n v="0"/>
    <n v="169"/>
    <x v="1"/>
    <x v="2"/>
    <n v="37.49655792869526"/>
  </r>
  <r>
    <s v="V131"/>
    <x v="41"/>
    <x v="3"/>
    <x v="1"/>
    <s v="Fasteners"/>
    <s v="OFF-FA-10003112"/>
    <s v="Staples"/>
    <s v="United States"/>
    <s v="US-2014-134712"/>
    <x v="503"/>
    <d v="2014-12-04T00:00:00"/>
    <s v="Standard Class"/>
    <n v="5"/>
    <n v="11"/>
    <s v="Winter"/>
    <n v="12.624000000000001"/>
    <n v="8.7161501883325005"/>
    <n v="3.9078498116675"/>
    <n v="0.30955717773031527"/>
    <n v="2"/>
    <n v="25.248000000000001"/>
    <n v="0.2"/>
    <n v="300"/>
    <x v="0"/>
    <x v="1"/>
    <n v="9.0518297124314664"/>
  </r>
  <r>
    <s v="V140"/>
    <x v="80"/>
    <x v="4"/>
    <x v="1"/>
    <s v="Storage"/>
    <s v="OFF-ST-10000142"/>
    <s v="Deluxe Rollaway Locking File with Drawer"/>
    <s v="United States"/>
    <s v="CA-2015-111829"/>
    <x v="531"/>
    <d v="2015-03-20T00:00:00"/>
    <s v="First Class"/>
    <n v="1"/>
    <n v="3"/>
    <s v="Spring"/>
    <n v="1247.6400000000001"/>
    <n v="951.14027410053973"/>
    <n v="296.49972589946037"/>
    <n v="0.23764846101396264"/>
    <n v="3"/>
    <n v="3742.92"/>
    <n v="0"/>
    <n v="407"/>
    <x v="0"/>
    <x v="0"/>
    <n v="666.96572667326768"/>
  </r>
  <r>
    <s v="V064"/>
    <x v="63"/>
    <x v="2"/>
    <x v="2"/>
    <s v="Copiers"/>
    <s v="TEC-CO-10001766"/>
    <s v="Canon PC940 Copier"/>
    <s v="United States"/>
    <s v="CA-2015-111829"/>
    <x v="531"/>
    <d v="2015-03-20T00:00:00"/>
    <s v="First Class"/>
    <n v="1"/>
    <n v="3"/>
    <s v="Spring"/>
    <n v="3149.93"/>
    <n v="2085.243124365697"/>
    <n v="1064.6868756343029"/>
    <n v="0.33800334472013754"/>
    <n v="7"/>
    <n v="22049.51"/>
    <n v="0"/>
    <n v="351"/>
    <x v="0"/>
    <x v="0"/>
    <n v="1105.913939058551"/>
  </r>
  <r>
    <s v="V114"/>
    <x v="13"/>
    <x v="0"/>
    <x v="1"/>
    <s v="Paper"/>
    <s v="OFF-PA-10004359"/>
    <s v="Multicolor Computer Printout Paper"/>
    <s v="United States"/>
    <s v="CA-2015-111829"/>
    <x v="531"/>
    <d v="2015-03-20T00:00:00"/>
    <s v="First Class"/>
    <n v="1"/>
    <n v="3"/>
    <s v="Spring"/>
    <n v="209.7"/>
    <n v="155.29671975516081"/>
    <n v="54.403280244839181"/>
    <n v="0.25943385905979582"/>
    <n v="2"/>
    <n v="419.4"/>
    <n v="0"/>
    <n v="386"/>
    <x v="0"/>
    <x v="0"/>
    <n v="159.01289806176101"/>
  </r>
  <r>
    <s v="V094"/>
    <x v="105"/>
    <x v="1"/>
    <x v="2"/>
    <s v="Accessories"/>
    <s v="TEC-AC-10002323"/>
    <s v="SanDisk Ultra 32 GB MicroSDHC Class 10 Memory Card"/>
    <s v="United States"/>
    <s v="CA-2015-105221"/>
    <x v="549"/>
    <d v="2015-11-03T00:00:00"/>
    <s v="First Class"/>
    <n v="2"/>
    <n v="11"/>
    <s v="Winter"/>
    <n v="35.36"/>
    <n v="27.483198791902669"/>
    <n v="7.87680120809733"/>
    <n v="0.2227602151611236"/>
    <n v="2"/>
    <n v="70.72"/>
    <n v="0.2"/>
    <n v="391"/>
    <x v="0"/>
    <x v="2"/>
    <n v="43.343872294184173"/>
  </r>
  <r>
    <s v="V117"/>
    <x v="104"/>
    <x v="2"/>
    <x v="1"/>
    <s v="Fasteners"/>
    <s v="OFF-FA-10001135"/>
    <s v="Brites Rubber Bands, 1 1/2 oz. Box"/>
    <s v="United States"/>
    <s v="CA-2015-105221"/>
    <x v="549"/>
    <d v="2015-11-03T00:00:00"/>
    <s v="First Class"/>
    <n v="2"/>
    <n v="11"/>
    <s v="Winter"/>
    <n v="3.1680000000000001"/>
    <n v="2.2773855303867432"/>
    <n v="0.89061446961325696"/>
    <n v="0.28112830480216444"/>
    <n v="2"/>
    <n v="6.3360000000000003"/>
    <n v="0.2"/>
    <n v="253"/>
    <x v="0"/>
    <x v="1"/>
    <n v="1.4277983050837399"/>
  </r>
  <r>
    <s v="V116"/>
    <x v="62"/>
    <x v="3"/>
    <x v="1"/>
    <s v="Binders"/>
    <s v="OFF-BI-10004224"/>
    <s v="Catalog Binders with Expanding Posts"/>
    <s v="United States"/>
    <s v="CA-2015-120341"/>
    <x v="120"/>
    <d v="2015-09-29T00:00:00"/>
    <s v="Second Class"/>
    <n v="3"/>
    <n v="9"/>
    <s v="Autumn"/>
    <n v="121.104"/>
    <n v="80.370839827173697"/>
    <n v="40.733160172826302"/>
    <n v="0.33634859437199682"/>
    <n v="6"/>
    <n v="726.62400000000002"/>
    <n v="0.7"/>
    <n v="232"/>
    <x v="0"/>
    <x v="2"/>
    <n v="113.8234214813203"/>
  </r>
  <r>
    <s v="V094"/>
    <x v="105"/>
    <x v="1"/>
    <x v="2"/>
    <s v="Phones"/>
    <s v="TEC-PH-10003357"/>
    <s v="Grandstream GXP2100 Mainstream Business Phone"/>
    <s v="United States"/>
    <s v="CA-2015-120341"/>
    <x v="120"/>
    <d v="2015-09-29T00:00:00"/>
    <s v="Second Class"/>
    <n v="3"/>
    <n v="9"/>
    <s v="Autumn"/>
    <n v="45.893999999999998"/>
    <n v="36.040627117660733"/>
    <n v="9.853372882339265"/>
    <n v="0.21469849832961313"/>
    <n v="1"/>
    <n v="45.893999999999998"/>
    <n v="0.4"/>
    <n v="470"/>
    <x v="0"/>
    <x v="2"/>
    <n v="110.5803102229326"/>
  </r>
  <r>
    <s v="V138"/>
    <x v="12"/>
    <x v="2"/>
    <x v="1"/>
    <s v="Paper"/>
    <s v="OFF-PA-10004475"/>
    <s v="Xerox 1940"/>
    <s v="United States"/>
    <s v="CA-2014-135699"/>
    <x v="550"/>
    <d v="2014-08-29T00:00:00"/>
    <s v="Same Day"/>
    <n v="0"/>
    <n v="8"/>
    <s v="Autumn"/>
    <n v="109.92"/>
    <n v="82.965283904173177"/>
    <n v="26.954716095826825"/>
    <n v="0.24522121630119018"/>
    <n v="2"/>
    <n v="219.84"/>
    <n v="0"/>
    <n v="173"/>
    <x v="0"/>
    <x v="2"/>
    <n v="53.849582505345388"/>
  </r>
  <r>
    <s v="V099"/>
    <x v="24"/>
    <x v="1"/>
    <x v="1"/>
    <s v="Paper"/>
    <s v="OFF-PA-10003001"/>
    <s v="Xerox 1986"/>
    <s v="United States"/>
    <s v="CA-2014-135699"/>
    <x v="550"/>
    <d v="2014-08-29T00:00:00"/>
    <s v="Same Day"/>
    <n v="0"/>
    <n v="8"/>
    <s v="Autumn"/>
    <n v="13.36"/>
    <n v="9.4111928829791331"/>
    <n v="3.9488071170208663"/>
    <n v="0.29556939498659179"/>
    <n v="2"/>
    <n v="26.72"/>
    <n v="0"/>
    <n v="373"/>
    <x v="0"/>
    <x v="1"/>
    <n v="26.066269596293729"/>
  </r>
  <r>
    <s v="V142"/>
    <x v="48"/>
    <x v="0"/>
    <x v="1"/>
    <s v="Storage"/>
    <s v="OFF-ST-10003442"/>
    <s v="Eldon Portable Mobile Manager"/>
    <s v="United States"/>
    <s v="US-2017-132444"/>
    <x v="551"/>
    <d v="2017-11-21T00:00:00"/>
    <s v="First Class"/>
    <n v="3"/>
    <n v="11"/>
    <s v="Winter"/>
    <n v="169.68"/>
    <n v="129.54777019075721"/>
    <n v="40.132229809242801"/>
    <n v="0.23651714880506128"/>
    <n v="6"/>
    <n v="1018.08"/>
    <n v="0"/>
    <n v="370"/>
    <x v="0"/>
    <x v="2"/>
    <n v="52.069002064568132"/>
  </r>
  <r>
    <s v="V077"/>
    <x v="107"/>
    <x v="2"/>
    <x v="2"/>
    <s v="Accessories"/>
    <s v="TEC-AC-10003832"/>
    <s v="Imation 16GB Mini TravelDrive USB 2.0 Flash Drive"/>
    <s v="United States"/>
    <s v="US-2017-132444"/>
    <x v="551"/>
    <d v="2017-11-21T00:00:00"/>
    <s v="First Class"/>
    <n v="3"/>
    <n v="11"/>
    <s v="Winter"/>
    <n v="132.52000000000001"/>
    <n v="95.55860533235294"/>
    <n v="36.96139466764707"/>
    <n v="0.27891182212229904"/>
    <n v="4"/>
    <n v="530.08000000000004"/>
    <n v="0"/>
    <n v="284"/>
    <x v="0"/>
    <x v="0"/>
    <n v="816.2843555697176"/>
  </r>
  <r>
    <s v="V119"/>
    <x v="20"/>
    <x v="1"/>
    <x v="1"/>
    <s v="Fasteners"/>
    <s v="OFF-FA-10000611"/>
    <s v="Binder Clips by OIC"/>
    <s v="United States"/>
    <s v="US-2017-132444"/>
    <x v="551"/>
    <d v="2017-11-21T00:00:00"/>
    <s v="First Class"/>
    <n v="3"/>
    <n v="11"/>
    <s v="Winter"/>
    <n v="2.96"/>
    <n v="2.3220036474909791"/>
    <n v="0.63799635250902087"/>
    <n v="0.21553930828007462"/>
    <n v="2"/>
    <n v="5.92"/>
    <n v="0"/>
    <n v="452"/>
    <x v="0"/>
    <x v="1"/>
    <n v="3.4639890025119611"/>
  </r>
  <r>
    <s v="V136"/>
    <x v="10"/>
    <x v="4"/>
    <x v="1"/>
    <s v="Binders"/>
    <s v="OFF-BI-10001116"/>
    <s v="Wilson Jones 1&quot; Hanging DublLock Ring Binders"/>
    <s v="United States"/>
    <s v="US-2017-132444"/>
    <x v="551"/>
    <d v="2017-11-21T00:00:00"/>
    <s v="First Class"/>
    <n v="3"/>
    <n v="11"/>
    <s v="Winter"/>
    <n v="8.4480000000000004"/>
    <n v="6.3639046483499317"/>
    <n v="2.0840953516500687"/>
    <n v="0.24669689295100244"/>
    <n v="2"/>
    <n v="16.896000000000001"/>
    <n v="0.2"/>
    <n v="104"/>
    <x v="0"/>
    <x v="0"/>
    <n v="8.2214797694818902"/>
  </r>
  <r>
    <s v="V107"/>
    <x v="38"/>
    <x v="0"/>
    <x v="1"/>
    <s v="Storage"/>
    <s v="OFF-ST-10000563"/>
    <s v="Fellowes Bankers Box Stor/Drawer Steel Plus"/>
    <s v="United States"/>
    <s v="US-2017-132444"/>
    <x v="551"/>
    <d v="2017-11-21T00:00:00"/>
    <s v="First Class"/>
    <n v="3"/>
    <n v="11"/>
    <s v="Winter"/>
    <n v="95.94"/>
    <n v="81.39141725071093"/>
    <n v="14.548582749289068"/>
    <n v="0.15164251354272534"/>
    <n v="3"/>
    <n v="287.82"/>
    <n v="0"/>
    <n v="392"/>
    <x v="0"/>
    <x v="2"/>
    <n v="69.395773811588057"/>
  </r>
  <r>
    <s v="V014"/>
    <x v="30"/>
    <x v="2"/>
    <x v="0"/>
    <s v="Furnishings"/>
    <s v="FUR-FU-10000010"/>
    <s v="DAX Value U-Channel Document Frames, Easel Back"/>
    <s v="United States"/>
    <s v="CA-2014-127159"/>
    <x v="552"/>
    <d v="2014-05-15T00:00:00"/>
    <s v="First Class"/>
    <n v="3"/>
    <n v="5"/>
    <s v="Summer"/>
    <n v="34.79"/>
    <n v="27.34189567860512"/>
    <n v="7.4481043213948794"/>
    <n v="0.21408750564515319"/>
    <n v="7"/>
    <n v="243.53"/>
    <n v="0"/>
    <n v="459"/>
    <x v="0"/>
    <x v="1"/>
    <n v="11.9284601763085"/>
  </r>
  <r>
    <s v="V062"/>
    <x v="45"/>
    <x v="0"/>
    <x v="2"/>
    <s v="Phones"/>
    <s v="TEC-PH-10004922"/>
    <s v="RCA Visys Integrated PBX 8-Line Router"/>
    <s v="United States"/>
    <s v="CA-2017-161809"/>
    <x v="176"/>
    <d v="2017-01-26T00:00:00"/>
    <s v="Standard Class"/>
    <n v="6"/>
    <n v="1"/>
    <s v="Winter"/>
    <n v="160.77600000000001"/>
    <n v="126.5318017431465"/>
    <n v="34.244198256853508"/>
    <n v="0.21299322197873755"/>
    <n v="3"/>
    <n v="482.32800000000003"/>
    <n v="0.2"/>
    <n v="185"/>
    <x v="1"/>
    <x v="2"/>
    <n v="77.198527270926618"/>
  </r>
  <r>
    <s v="V135"/>
    <x v="51"/>
    <x v="4"/>
    <x v="1"/>
    <s v="Binders"/>
    <s v="OFF-BI-10004330"/>
    <s v="GBC Velobind Prepunched Cover Sets, Regency Series"/>
    <s v="United States"/>
    <s v="CA-2017-127285"/>
    <x v="505"/>
    <d v="2017-11-06T00:00:00"/>
    <s v="Standard Class"/>
    <n v="7"/>
    <n v="10"/>
    <s v="Autumn"/>
    <n v="88.751999999999995"/>
    <n v="70.790934800145365"/>
    <n v="17.96106519985463"/>
    <n v="0.20237363890227411"/>
    <n v="3"/>
    <n v="266.25599999999997"/>
    <n v="0.2"/>
    <n v="313"/>
    <x v="1"/>
    <x v="2"/>
    <n v="42.959298641964857"/>
  </r>
  <r>
    <s v="V141"/>
    <x v="67"/>
    <x v="3"/>
    <x v="1"/>
    <s v="Binders"/>
    <s v="OFF-BI-10002072"/>
    <s v="Cardinal Slant-D Ring Binders"/>
    <s v="United States"/>
    <s v="CA-2017-127285"/>
    <x v="505"/>
    <d v="2017-11-06T00:00:00"/>
    <s v="Standard Class"/>
    <n v="7"/>
    <n v="10"/>
    <s v="Autumn"/>
    <n v="13.904"/>
    <n v="9.9299508679176913"/>
    <n v="3.9740491320823086"/>
    <n v="0.285820564735494"/>
    <n v="2"/>
    <n v="27.808"/>
    <n v="0.2"/>
    <n v="114"/>
    <x v="1"/>
    <x v="0"/>
    <n v="20.797985979416371"/>
  </r>
  <r>
    <s v="V075"/>
    <x v="101"/>
    <x v="1"/>
    <x v="2"/>
    <s v="Phones"/>
    <s v="TEC-PH-10002549"/>
    <s v="Polycom SoundPoint IP 450 VoIP phone"/>
    <s v="United States"/>
    <s v="CA-2017-144526"/>
    <x v="504"/>
    <d v="2017-05-06T00:00:00"/>
    <s v="Standard Class"/>
    <n v="6"/>
    <n v="4"/>
    <s v="Spring"/>
    <n v="677.58"/>
    <n v="491.59829850626608"/>
    <n v="185.98170149373396"/>
    <n v="0.27447932567923189"/>
    <n v="5"/>
    <n v="3387.9"/>
    <n v="0.4"/>
    <n v="372"/>
    <x v="1"/>
    <x v="0"/>
    <n v="526.33941950139615"/>
  </r>
  <r>
    <s v="V119"/>
    <x v="20"/>
    <x v="2"/>
    <x v="1"/>
    <s v="Binders"/>
    <s v="OFF-BI-10002353"/>
    <s v="GBC VeloBind Cover Sets"/>
    <s v="United States"/>
    <s v="CA-2017-144526"/>
    <x v="504"/>
    <d v="2017-05-06T00:00:00"/>
    <s v="Standard Class"/>
    <n v="6"/>
    <n v="4"/>
    <s v="Spring"/>
    <n v="13.896000000000001"/>
    <n v="10.84473262094053"/>
    <n v="3.0512673790594711"/>
    <n v="0.21957882693289227"/>
    <n v="3"/>
    <n v="41.688000000000002"/>
    <n v="0.7"/>
    <n v="150"/>
    <x v="1"/>
    <x v="1"/>
    <n v="28.224541140967759"/>
  </r>
  <r>
    <s v="V112"/>
    <x v="53"/>
    <x v="0"/>
    <x v="1"/>
    <s v="Storage"/>
    <s v="OFF-ST-10001325"/>
    <s v="Sterilite Officeware Hinged File Box"/>
    <s v="United States"/>
    <s v="CA-2016-128531"/>
    <x v="390"/>
    <d v="2016-11-26T00:00:00"/>
    <s v="Second Class"/>
    <n v="2"/>
    <n v="11"/>
    <s v="Winter"/>
    <n v="41.92"/>
    <n v="35.344458451977218"/>
    <n v="6.5755415480227839"/>
    <n v="0.15685929265321527"/>
    <n v="5"/>
    <n v="209.60000000000002"/>
    <n v="0.2"/>
    <n v="352"/>
    <x v="0"/>
    <x v="1"/>
    <n v="19.255841461748691"/>
  </r>
  <r>
    <s v="V091"/>
    <x v="55"/>
    <x v="2"/>
    <x v="2"/>
    <s v="Accessories"/>
    <s v="TEC-AC-10002049"/>
    <s v="Logitech G19 Programmable Gaming Keyboard"/>
    <s v="United States"/>
    <s v="CA-2016-128531"/>
    <x v="390"/>
    <d v="2016-11-26T00:00:00"/>
    <s v="Second Class"/>
    <n v="2"/>
    <n v="11"/>
    <s v="Winter"/>
    <n v="297.57600000000002"/>
    <n v="244.6943383918088"/>
    <n v="52.881661608191223"/>
    <n v="0.17770808670118296"/>
    <n v="3"/>
    <n v="892.72800000000007"/>
    <n v="0.2"/>
    <n v="144"/>
    <x v="0"/>
    <x v="0"/>
    <n v="543.62577118097909"/>
  </r>
  <r>
    <s v="V110"/>
    <x v="16"/>
    <x v="1"/>
    <x v="1"/>
    <s v="Fasteners"/>
    <s v="OFF-FA-10002676"/>
    <s v="Colored Push Pins"/>
    <s v="United States"/>
    <s v="CA-2016-128531"/>
    <x v="390"/>
    <d v="2016-11-26T00:00:00"/>
    <s v="Second Class"/>
    <n v="2"/>
    <n v="11"/>
    <s v="Winter"/>
    <n v="4.3440000000000003"/>
    <n v="3.0157668395329051"/>
    <n v="1.3282331604670952"/>
    <n v="0.30576269808174378"/>
    <n v="3"/>
    <n v="13.032"/>
    <n v="0.2"/>
    <n v="290"/>
    <x v="0"/>
    <x v="1"/>
    <n v="4.4733006605860961"/>
  </r>
  <r>
    <s v="V093"/>
    <x v="68"/>
    <x v="1"/>
    <x v="2"/>
    <s v="Accessories"/>
    <s v="TEC-AC-10003023"/>
    <s v="Logitech G105 Gaming Keyboard"/>
    <s v="United States"/>
    <s v="CA-2016-128531"/>
    <x v="390"/>
    <d v="2016-11-26T00:00:00"/>
    <s v="Second Class"/>
    <n v="2"/>
    <n v="11"/>
    <s v="Winter"/>
    <n v="94.992000000000004"/>
    <n v="64.778942644638605"/>
    <n v="30.2130573553614"/>
    <n v="0.31805896660099164"/>
    <n v="2"/>
    <n v="189.98400000000001"/>
    <n v="0.2"/>
    <n v="221"/>
    <x v="0"/>
    <x v="2"/>
    <n v="94.76910098339016"/>
  </r>
  <r>
    <s v="V138"/>
    <x v="12"/>
    <x v="3"/>
    <x v="1"/>
    <s v="Paper"/>
    <s v="OFF-PA-10000167"/>
    <s v="Xerox 1925"/>
    <s v="United States"/>
    <s v="CA-2016-128531"/>
    <x v="390"/>
    <d v="2016-11-26T00:00:00"/>
    <s v="Second Class"/>
    <n v="2"/>
    <n v="11"/>
    <s v="Winter"/>
    <n v="74.352000000000004"/>
    <n v="49.592143249279083"/>
    <n v="24.759856750720921"/>
    <n v="0.33300861780074403"/>
    <n v="3"/>
    <n v="223.05600000000001"/>
    <n v="0.2"/>
    <n v="286"/>
    <x v="0"/>
    <x v="1"/>
    <n v="23.647841192520438"/>
  </r>
  <r>
    <s v="V136"/>
    <x v="10"/>
    <x v="0"/>
    <x v="1"/>
    <s v="Art"/>
    <s v="OFF-AR-10003405"/>
    <s v="Dixon My First Ticonderoga Pencil, #2"/>
    <s v="United States"/>
    <s v="CA-2016-128531"/>
    <x v="390"/>
    <d v="2016-11-26T00:00:00"/>
    <s v="Second Class"/>
    <n v="2"/>
    <n v="11"/>
    <s v="Winter"/>
    <n v="14.04"/>
    <n v="10.24669595884664"/>
    <n v="3.793304041153359"/>
    <n v="0.27017835050949851"/>
    <n v="3"/>
    <n v="42.12"/>
    <n v="0.2"/>
    <n v="313"/>
    <x v="0"/>
    <x v="1"/>
    <n v="11.52316362810144"/>
  </r>
  <r>
    <s v="V005"/>
    <x v="103"/>
    <x v="3"/>
    <x v="0"/>
    <s v="Tables"/>
    <s v="FUR-TA-10001889"/>
    <s v="Bush Advantage Collection Racetrack Conference Table"/>
    <s v="United States"/>
    <s v="US-2015-157154"/>
    <x v="553"/>
    <d v="2015-01-15T00:00:00"/>
    <s v="Standard Class"/>
    <n v="5"/>
    <n v="1"/>
    <s v="Winter"/>
    <n v="1018.104"/>
    <n v="749.40141301156837"/>
    <n v="268.70258698843168"/>
    <n v="0.26392449787883326"/>
    <n v="4"/>
    <n v="4072.4160000000002"/>
    <n v="0.4"/>
    <n v="248"/>
    <x v="0"/>
    <x v="0"/>
    <n v="1005.186331284641"/>
  </r>
  <r>
    <s v="V086"/>
    <x v="133"/>
    <x v="1"/>
    <x v="2"/>
    <s v="Phones"/>
    <s v="TEC-PH-10002185"/>
    <s v="QVS USB Car Charger 2-Port 2.1Amp for iPod/iPhone/iPad/iPad 2/iPad 3"/>
    <s v="United States"/>
    <s v="CA-2017-159457"/>
    <x v="15"/>
    <d v="2017-10-26T00:00:00"/>
    <s v="Standard Class"/>
    <n v="7"/>
    <n v="10"/>
    <s v="Autumn"/>
    <n v="16.68"/>
    <n v="13.46129242829976"/>
    <n v="3.2187075717002394"/>
    <n v="0.19296807983814385"/>
    <n v="3"/>
    <n v="50.04"/>
    <n v="0.2"/>
    <n v="269"/>
    <x v="1"/>
    <x v="1"/>
    <n v="11.27529068361433"/>
  </r>
  <r>
    <s v="V054"/>
    <x v="108"/>
    <x v="4"/>
    <x v="2"/>
    <s v="Accessories"/>
    <s v="TEC-AC-10001013"/>
    <s v="Logitech ClearChat Comfort/USB Headset H390"/>
    <s v="United States"/>
    <s v="CA-2016-107615"/>
    <x v="554"/>
    <d v="2016-03-25T00:00:00"/>
    <s v="First Class"/>
    <n v="3"/>
    <n v="3"/>
    <s v="Spring"/>
    <n v="58.58"/>
    <n v="42.323590720801853"/>
    <n v="16.256409279198145"/>
    <n v="0.27750784020481639"/>
    <n v="2"/>
    <n v="117.16"/>
    <n v="0"/>
    <n v="308"/>
    <x v="0"/>
    <x v="2"/>
    <n v="70.434178083276208"/>
  </r>
  <r>
    <s v="V078"/>
    <x v="32"/>
    <x v="0"/>
    <x v="2"/>
    <s v="Phones"/>
    <s v="TEC-PH-10002726"/>
    <s v="netTALK DUO VoIP Telephone Service"/>
    <s v="United States"/>
    <s v="CA-2017-111647"/>
    <x v="445"/>
    <d v="2017-07-07T00:00:00"/>
    <s v="Standard Class"/>
    <n v="4"/>
    <n v="7"/>
    <s v="Summer"/>
    <n v="167.96799999999999"/>
    <n v="114.15014670238931"/>
    <n v="53.817853297610682"/>
    <n v="0.32040539446567612"/>
    <n v="4"/>
    <n v="671.87199999999996"/>
    <n v="0.2"/>
    <n v="181"/>
    <x v="0"/>
    <x v="2"/>
    <n v="102.75687998006801"/>
  </r>
  <r>
    <s v="V113"/>
    <x v="117"/>
    <x v="4"/>
    <x v="1"/>
    <s v="Labels"/>
    <s v="OFF-LA-10003930"/>
    <s v="Dot Matrix Printer Tape Reel Labels, White, 5000/Box"/>
    <s v="United States"/>
    <s v="CA-2015-150560"/>
    <x v="555"/>
    <d v="2015-12-12T00:00:00"/>
    <s v="First Class"/>
    <n v="1"/>
    <n v="12"/>
    <s v="Winter"/>
    <n v="196.62"/>
    <n v="152.00665967277769"/>
    <n v="44.613340327222318"/>
    <n v="0.22690133418381811"/>
    <n v="2"/>
    <n v="393.24"/>
    <n v="0"/>
    <n v="295"/>
    <x v="0"/>
    <x v="0"/>
    <n v="219.56074679475711"/>
  </r>
  <r>
    <s v="V041"/>
    <x v="130"/>
    <x v="0"/>
    <x v="0"/>
    <s v="Furnishings"/>
    <s v="FUR-FU-10003535"/>
    <s v="Howard Miller Distant Time Traveler Alarm Clock"/>
    <s v="United States"/>
    <s v="CA-2015-143077"/>
    <x v="14"/>
    <d v="2015-09-21T00:00:00"/>
    <s v="Standard Class"/>
    <n v="4"/>
    <n v="9"/>
    <s v="Autumn"/>
    <n v="21.936"/>
    <n v="15.032531669655221"/>
    <n v="6.9034683303447792"/>
    <n v="0.31470953365904353"/>
    <n v="2"/>
    <n v="43.872"/>
    <n v="0.6"/>
    <n v="345"/>
    <x v="0"/>
    <x v="2"/>
    <n v="94.567865891115474"/>
  </r>
  <r>
    <s v="V119"/>
    <x v="20"/>
    <x v="2"/>
    <x v="1"/>
    <s v="Binders"/>
    <s v="OFF-BI-10000088"/>
    <s v="GBC Imprintable Covers"/>
    <s v="United States"/>
    <s v="CA-2015-143077"/>
    <x v="14"/>
    <d v="2015-09-21T00:00:00"/>
    <s v="Standard Class"/>
    <n v="4"/>
    <n v="9"/>
    <s v="Autumn"/>
    <n v="6.5880000000000001"/>
    <n v="5.0419369548214794"/>
    <n v="1.5460630451785207"/>
    <n v="0.23467866502406204"/>
    <n v="3"/>
    <n v="19.763999999999999"/>
    <n v="0.8"/>
    <n v="490"/>
    <x v="0"/>
    <x v="1"/>
    <n v="24.698899246727571"/>
  </r>
  <r>
    <s v="V141"/>
    <x v="67"/>
    <x v="0"/>
    <x v="1"/>
    <s v="Storage"/>
    <s v="OFF-ST-10000604"/>
    <s v="Home/Office Personal File Carts"/>
    <s v="United States"/>
    <s v="CA-2016-122728"/>
    <x v="556"/>
    <d v="2016-05-24T00:00:00"/>
    <s v="Standard Class"/>
    <n v="6"/>
    <n v="5"/>
    <s v="Summer"/>
    <n v="104.28"/>
    <n v="87.191514193843616"/>
    <n v="17.088485806156385"/>
    <n v="0.16387117190406966"/>
    <n v="3"/>
    <n v="312.84000000000003"/>
    <n v="0"/>
    <n v="444"/>
    <x v="1"/>
    <x v="2"/>
    <n v="71.285245662358903"/>
  </r>
  <r>
    <s v="V102"/>
    <x v="66"/>
    <x v="1"/>
    <x v="1"/>
    <s v="Paper"/>
    <s v="OFF-PA-10004040"/>
    <s v="Universal Premium White Copier/Laser Paper (20Lb. and 87 Bright)"/>
    <s v="United States"/>
    <s v="CA-2016-122728"/>
    <x v="556"/>
    <d v="2016-05-24T00:00:00"/>
    <s v="Standard Class"/>
    <n v="6"/>
    <n v="5"/>
    <s v="Summer"/>
    <n v="17.940000000000001"/>
    <n v="13.348995484751031"/>
    <n v="4.5910045152489705"/>
    <n v="0.25590883585557245"/>
    <n v="3"/>
    <n v="53.820000000000007"/>
    <n v="0"/>
    <n v="456"/>
    <x v="1"/>
    <x v="1"/>
    <n v="11.30204179783458"/>
  </r>
  <r>
    <s v="V102"/>
    <x v="66"/>
    <x v="2"/>
    <x v="1"/>
    <s v="Storage"/>
    <s v="OFF-ST-10002344"/>
    <s v="Carina 42&quot;Hx23 3/4&quot;W Media Storage Unit"/>
    <s v="United States"/>
    <s v="CA-2014-122882"/>
    <x v="557"/>
    <d v="2014-09-13T00:00:00"/>
    <s v="Standard Class"/>
    <n v="6"/>
    <n v="9"/>
    <s v="Autumn"/>
    <n v="64.784000000000006"/>
    <n v="46.655966976278982"/>
    <n v="18.128033023721024"/>
    <n v="0.27982268806682237"/>
    <n v="1"/>
    <n v="64.784000000000006"/>
    <n v="0.2"/>
    <n v="139"/>
    <x v="1"/>
    <x v="0"/>
    <n v="141.17686602779"/>
  </r>
  <r>
    <s v="V052"/>
    <x v="128"/>
    <x v="4"/>
    <x v="2"/>
    <s v="Phones"/>
    <s v="TEC-PH-10003589"/>
    <s v="invisibleSHIELD by ZAGG Smudge-Free Screen Protector"/>
    <s v="United States"/>
    <s v="CA-2014-122882"/>
    <x v="557"/>
    <d v="2014-09-13T00:00:00"/>
    <s v="Standard Class"/>
    <n v="6"/>
    <n v="9"/>
    <s v="Autumn"/>
    <n v="32.381999999999998"/>
    <n v="24.961990168737621"/>
    <n v="7.4200098312623766"/>
    <n v="0.22913994908475008"/>
    <n v="3"/>
    <n v="97.145999999999987"/>
    <n v="0.4"/>
    <n v="267"/>
    <x v="1"/>
    <x v="1"/>
    <n v="23.580596147397689"/>
  </r>
  <r>
    <s v="V036"/>
    <x v="126"/>
    <x v="1"/>
    <x v="0"/>
    <s v="Furnishings"/>
    <s v="FUR-FU-10000758"/>
    <s v="DAX Natural Wood-Tone Poster Frame"/>
    <s v="United States"/>
    <s v="CA-2014-122882"/>
    <x v="557"/>
    <d v="2014-09-13T00:00:00"/>
    <s v="Standard Class"/>
    <n v="6"/>
    <n v="9"/>
    <s v="Autumn"/>
    <n v="42.368000000000002"/>
    <n v="31.860813266794761"/>
    <n v="10.507186733205241"/>
    <n v="0.2479981762935527"/>
    <n v="2"/>
    <n v="84.736000000000004"/>
    <n v="0.2"/>
    <n v="142"/>
    <x v="1"/>
    <x v="2"/>
    <n v="76.159352602290411"/>
  </r>
  <r>
    <s v="V079"/>
    <x v="138"/>
    <x v="0"/>
    <x v="2"/>
    <s v="Machines"/>
    <s v="TEC-MA-10004679"/>
    <s v="StarTech.com 10/100 VDSL2 Ethernet Extender Kit"/>
    <s v="United States"/>
    <s v="CA-2014-122882"/>
    <x v="557"/>
    <d v="2014-09-13T00:00:00"/>
    <s v="Standard Class"/>
    <n v="6"/>
    <n v="9"/>
    <s v="Autumn"/>
    <n v="399.54"/>
    <n v="279.48707505425108"/>
    <n v="120.05292494574894"/>
    <n v="0.30047786190556375"/>
    <n v="4"/>
    <n v="1598.16"/>
    <n v="0.7"/>
    <n v="428"/>
    <x v="1"/>
    <x v="0"/>
    <n v="284.47260470034718"/>
  </r>
  <r>
    <s v="V100"/>
    <x v="17"/>
    <x v="4"/>
    <x v="1"/>
    <s v="Paper"/>
    <s v="OFF-PA-10000176"/>
    <s v="Xerox 1887"/>
    <s v="United States"/>
    <s v="US-2016-101497"/>
    <x v="321"/>
    <d v="2016-10-01T00:00:00"/>
    <s v="Second Class"/>
    <n v="2"/>
    <n v="9"/>
    <s v="Autumn"/>
    <n v="18.97"/>
    <n v="14.074813365329589"/>
    <n v="4.8951866346704094"/>
    <n v="0.25804884737324246"/>
    <n v="1"/>
    <n v="18.97"/>
    <n v="0"/>
    <n v="310"/>
    <x v="0"/>
    <x v="2"/>
    <n v="41.384548330264508"/>
  </r>
  <r>
    <s v="V021"/>
    <x v="28"/>
    <x v="0"/>
    <x v="0"/>
    <s v="Furnishings"/>
    <s v="FUR-FU-10002597"/>
    <s v="C-Line Magnetic Cubicle Keepers, Clear Polypropylene"/>
    <s v="United States"/>
    <s v="CA-2016-147585"/>
    <x v="77"/>
    <d v="2016-11-12T00:00:00"/>
    <s v="Standard Class"/>
    <n v="5"/>
    <n v="11"/>
    <s v="Winter"/>
    <n v="14.82"/>
    <n v="11.071146343536491"/>
    <n v="3.7488536564635098"/>
    <n v="0.25295908613114099"/>
    <n v="3"/>
    <n v="44.46"/>
    <n v="0"/>
    <n v="278"/>
    <x v="0"/>
    <x v="1"/>
    <n v="8.4936264283733305"/>
  </r>
  <r>
    <s v="V100"/>
    <x v="17"/>
    <x v="2"/>
    <x v="1"/>
    <s v="Appliances"/>
    <s v="OFF-AP-10002495"/>
    <s v="Acco Smartsocket Table Surge Protector, 6 Color-Coded Adapter Outlets"/>
    <s v="United States"/>
    <s v="CA-2017-149489"/>
    <x v="558"/>
    <d v="2017-04-27T00:00:00"/>
    <s v="First Class"/>
    <n v="3"/>
    <n v="4"/>
    <s v="Spring"/>
    <n v="99.28"/>
    <n v="71.721325679506236"/>
    <n v="27.558674320493765"/>
    <n v="0.27758535778096055"/>
    <n v="2"/>
    <n v="198.56"/>
    <n v="0.2"/>
    <n v="122"/>
    <x v="0"/>
    <x v="2"/>
    <n v="45.737767308137506"/>
  </r>
  <r>
    <s v="V100"/>
    <x v="17"/>
    <x v="4"/>
    <x v="1"/>
    <s v="Binders"/>
    <s v="OFF-BI-10002813"/>
    <s v="Avery Reinforcements for Hole-Punch Pages"/>
    <s v="United States"/>
    <s v="CA-2017-149489"/>
    <x v="558"/>
    <d v="2017-04-27T00:00:00"/>
    <s v="First Class"/>
    <n v="3"/>
    <n v="4"/>
    <s v="Spring"/>
    <n v="1.1879999999999999"/>
    <n v="0.8815122391265916"/>
    <n v="0.30648776087340834"/>
    <n v="0.25798633070152216"/>
    <n v="2"/>
    <n v="2.3759999999999999"/>
    <n v="0.7"/>
    <n v="194"/>
    <x v="0"/>
    <x v="1"/>
    <n v="2.1351499110969101"/>
  </r>
  <r>
    <s v="V139"/>
    <x v="2"/>
    <x v="2"/>
    <x v="1"/>
    <s v="Binders"/>
    <s v="OFF-BI-10002414"/>
    <s v="GBC ProClick Spines for 32-Hole Punch"/>
    <s v="United States"/>
    <s v="CA-2017-149489"/>
    <x v="558"/>
    <d v="2017-04-27T00:00:00"/>
    <s v="First Class"/>
    <n v="3"/>
    <n v="4"/>
    <s v="Spring"/>
    <n v="7.5179999999999998"/>
    <n v="5.7995727129933323"/>
    <n v="1.7184272870066675"/>
    <n v="0.22857505812804835"/>
    <n v="2"/>
    <n v="15.036"/>
    <n v="0.7"/>
    <n v="259"/>
    <x v="0"/>
    <x v="1"/>
    <n v="6.840048844854838"/>
  </r>
  <r>
    <s v="V134"/>
    <x v="36"/>
    <x v="0"/>
    <x v="1"/>
    <s v="Paper"/>
    <s v="OFF-PA-10000788"/>
    <s v="Xerox 210"/>
    <s v="United States"/>
    <s v="CA-2017-143798"/>
    <x v="389"/>
    <d v="2017-12-12T00:00:00"/>
    <s v="First Class"/>
    <n v="2"/>
    <n v="12"/>
    <s v="Winter"/>
    <n v="10.368"/>
    <n v="7.2478260404453811"/>
    <n v="3.1201739595546192"/>
    <n v="0.30094270443235138"/>
    <n v="2"/>
    <n v="20.736000000000001"/>
    <n v="0.2"/>
    <n v="343"/>
    <x v="0"/>
    <x v="1"/>
    <n v="7.7615866419180044"/>
  </r>
  <r>
    <s v="V040"/>
    <x v="98"/>
    <x v="4"/>
    <x v="0"/>
    <s v="Furnishings"/>
    <s v="FUR-FU-10004306"/>
    <s v="Electrix Halogen Magnifier Lamp"/>
    <s v="United States"/>
    <s v="CA-2017-143798"/>
    <x v="389"/>
    <d v="2017-12-12T00:00:00"/>
    <s v="First Class"/>
    <n v="2"/>
    <n v="12"/>
    <s v="Winter"/>
    <n v="310.88"/>
    <n v="242.34194653812531"/>
    <n v="68.538053461874682"/>
    <n v="0.22046465987478989"/>
    <n v="2"/>
    <n v="621.76"/>
    <n v="0.2"/>
    <n v="116"/>
    <x v="0"/>
    <x v="0"/>
    <n v="309.33796725695782"/>
  </r>
  <r>
    <s v="V013"/>
    <x v="97"/>
    <x v="3"/>
    <x v="0"/>
    <s v="Tables"/>
    <s v="FUR-TA-10001539"/>
    <s v="Chromcraft Rectangular Conference Tables"/>
    <s v="United States"/>
    <s v="CA-2014-142839"/>
    <x v="559"/>
    <d v="2014-08-20T00:00:00"/>
    <s v="Standard Class"/>
    <n v="4"/>
    <n v="8"/>
    <s v="Autumn"/>
    <n v="853.09199999999998"/>
    <n v="562.99302419538685"/>
    <n v="290.09897580461313"/>
    <n v="0.34005590933288921"/>
    <n v="6"/>
    <n v="5118.5519999999997"/>
    <n v="0.4"/>
    <n v="211"/>
    <x v="0"/>
    <x v="0"/>
    <n v="487.91912640877291"/>
  </r>
  <r>
    <s v="V113"/>
    <x v="117"/>
    <x v="3"/>
    <x v="1"/>
    <s v="Paper"/>
    <s v="OFF-PA-10000575"/>
    <s v="Wirebound Message Books, Four 2 3/4 x 5 White Forms per Page"/>
    <s v="United States"/>
    <s v="CA-2017-129833"/>
    <x v="34"/>
    <d v="2017-12-15T00:00:00"/>
    <s v="Standard Class"/>
    <n v="6"/>
    <n v="12"/>
    <s v="Winter"/>
    <n v="33.450000000000003"/>
    <n v="21.922544855743901"/>
    <n v="11.527455144256102"/>
    <n v="0.34461749310182666"/>
    <n v="5"/>
    <n v="167.25"/>
    <n v="0"/>
    <n v="202"/>
    <x v="1"/>
    <x v="1"/>
    <n v="24.20405000348967"/>
  </r>
  <r>
    <s v="V122"/>
    <x v="5"/>
    <x v="4"/>
    <x v="1"/>
    <s v="Binders"/>
    <s v="OFF-BI-10004182"/>
    <s v="Economy Binders"/>
    <s v="United States"/>
    <s v="CA-2017-129833"/>
    <x v="34"/>
    <d v="2017-12-15T00:00:00"/>
    <s v="Standard Class"/>
    <n v="6"/>
    <n v="12"/>
    <s v="Winter"/>
    <n v="10.4"/>
    <n v="8.4048658429273289"/>
    <n v="1.9951341570726715"/>
    <n v="0.19183982279544917"/>
    <n v="5"/>
    <n v="52"/>
    <n v="0"/>
    <n v="413"/>
    <x v="1"/>
    <x v="1"/>
    <n v="6.3454206059698421"/>
  </r>
  <r>
    <s v="V038"/>
    <x v="139"/>
    <x v="3"/>
    <x v="0"/>
    <s v="Furnishings"/>
    <s v="FUR-FU-10004020"/>
    <s v="Advantus Panel Wall Acrylic Frame"/>
    <s v="United States"/>
    <s v="US-2016-154361"/>
    <x v="560"/>
    <d v="2016-03-19T00:00:00"/>
    <s v="Standard Class"/>
    <n v="5"/>
    <n v="3"/>
    <s v="Spring"/>
    <n v="21.88"/>
    <n v="14.249672344032151"/>
    <n v="7.6303276559678483"/>
    <n v="0.34873526764021245"/>
    <n v="5"/>
    <n v="109.39999999999999"/>
    <n v="0.2"/>
    <n v="185"/>
    <x v="0"/>
    <x v="1"/>
    <n v="13.150771916507409"/>
  </r>
  <r>
    <s v="V054"/>
    <x v="108"/>
    <x v="3"/>
    <x v="2"/>
    <s v="Accessories"/>
    <s v="TEC-AC-10003133"/>
    <s v="Memorex Mini Travel Drive 4 GB USB 2.0 Flash Drive"/>
    <s v="United States"/>
    <s v="US-2016-158708"/>
    <x v="190"/>
    <d v="2016-06-29T00:00:00"/>
    <s v="Second Class"/>
    <n v="3"/>
    <n v="6"/>
    <s v="Summer"/>
    <n v="13.616"/>
    <n v="8.8568538201933134"/>
    <n v="4.7591461798066863"/>
    <n v="0.3495260120304558"/>
    <n v="2"/>
    <n v="27.231999999999999"/>
    <n v="0.2"/>
    <n v="134"/>
    <x v="0"/>
    <x v="2"/>
    <n v="132.5509689941303"/>
  </r>
  <r>
    <s v="V095"/>
    <x v="140"/>
    <x v="0"/>
    <x v="2"/>
    <s v="Accessories"/>
    <s v="TEC-AC-10002006"/>
    <s v="Memorex Micro Travel Drive 16 GB"/>
    <s v="United States"/>
    <s v="CA-2015-156335"/>
    <x v="12"/>
    <d v="2015-09-28T00:00:00"/>
    <s v="Second Class"/>
    <n v="3"/>
    <n v="9"/>
    <s v="Autumn"/>
    <n v="63.96"/>
    <n v="53.83194679677495"/>
    <n v="10.128053203225051"/>
    <n v="0.15834979992534476"/>
    <n v="4"/>
    <n v="255.84"/>
    <n v="0"/>
    <n v="129"/>
    <x v="0"/>
    <x v="1"/>
    <n v="22.944661713410749"/>
  </r>
  <r>
    <s v="V098"/>
    <x v="92"/>
    <x v="3"/>
    <x v="1"/>
    <s v="Binders"/>
    <s v="OFF-BI-10003314"/>
    <s v="Tuff Stuff Recycled Round Ring Binders"/>
    <s v="United States"/>
    <s v="CA-2015-156335"/>
    <x v="12"/>
    <d v="2015-09-28T00:00:00"/>
    <s v="Second Class"/>
    <n v="3"/>
    <n v="9"/>
    <s v="Autumn"/>
    <n v="14.46"/>
    <n v="10.57834465216296"/>
    <n v="3.8816553478370412"/>
    <n v="0.26844089542441502"/>
    <n v="3"/>
    <n v="43.38"/>
    <n v="0"/>
    <n v="291"/>
    <x v="0"/>
    <x v="1"/>
    <n v="6.4537222162442376"/>
  </r>
  <r>
    <s v="V096"/>
    <x v="37"/>
    <x v="3"/>
    <x v="2"/>
    <s v="Phones"/>
    <s v="TEC-PH-10002726"/>
    <s v="netTALK DUO VoIP Telephone Service"/>
    <s v="United States"/>
    <s v="CA-2015-156335"/>
    <x v="12"/>
    <d v="2015-09-28T00:00:00"/>
    <s v="Second Class"/>
    <n v="3"/>
    <n v="9"/>
    <s v="Autumn"/>
    <n v="104.98"/>
    <n v="72.982633096780404"/>
    <n v="31.9973669032196"/>
    <n v="0.30479488381805675"/>
    <n v="2"/>
    <n v="209.96"/>
    <n v="0"/>
    <n v="278"/>
    <x v="0"/>
    <x v="2"/>
    <n v="102.75687998006801"/>
  </r>
  <r>
    <s v="V117"/>
    <x v="104"/>
    <x v="2"/>
    <x v="1"/>
    <s v="Appliances"/>
    <s v="OFF-AP-10000240"/>
    <s v="Belkin F9G930V10-GRY 9 Outlet Surge"/>
    <s v="United States"/>
    <s v="CA-2015-148376"/>
    <x v="17"/>
    <d v="2015-12-31T00:00:00"/>
    <s v="Standard Class"/>
    <n v="4"/>
    <n v="12"/>
    <s v="Winter"/>
    <n v="106.96"/>
    <n v="76.394806387141259"/>
    <n v="30.565193612858735"/>
    <n v="0.28576284230421406"/>
    <n v="2"/>
    <n v="213.92"/>
    <n v="0"/>
    <n v="203"/>
    <x v="0"/>
    <x v="2"/>
    <n v="115.5960024775943"/>
  </r>
  <r>
    <s v="V115"/>
    <x v="44"/>
    <x v="4"/>
    <x v="1"/>
    <s v="Labels"/>
    <s v="OFF-LA-10002381"/>
    <s v="Avery 497"/>
    <s v="United States"/>
    <s v="CA-2015-148376"/>
    <x v="17"/>
    <d v="2015-12-31T00:00:00"/>
    <s v="Standard Class"/>
    <n v="4"/>
    <n v="12"/>
    <s v="Winter"/>
    <n v="21.56"/>
    <n v="16.197773873603229"/>
    <n v="5.3622261263967701"/>
    <n v="0.24871178693862572"/>
    <n v="7"/>
    <n v="150.91999999999999"/>
    <n v="0"/>
    <n v="264"/>
    <x v="0"/>
    <x v="1"/>
    <n v="13.502911093538311"/>
  </r>
  <r>
    <s v="V021"/>
    <x v="28"/>
    <x v="1"/>
    <x v="0"/>
    <s v="Tables"/>
    <s v="FUR-TA-10004086"/>
    <s v="KI Adjustable-Height Table"/>
    <s v="United States"/>
    <s v="CA-2014-135657"/>
    <x v="561"/>
    <d v="2014-06-07T00:00:00"/>
    <s v="Second Class"/>
    <n v="4"/>
    <n v="6"/>
    <s v="Summer"/>
    <n v="515.88"/>
    <n v="401.87507105733607"/>
    <n v="114.00492894266392"/>
    <n v="0.22099117806983004"/>
    <n v="6"/>
    <n v="3095.2799999999997"/>
    <n v="0"/>
    <n v="221"/>
    <x v="0"/>
    <x v="0"/>
    <n v="149.1461238862268"/>
  </r>
  <r>
    <s v="V142"/>
    <x v="48"/>
    <x v="0"/>
    <x v="1"/>
    <s v="Binders"/>
    <s v="OFF-BI-10000320"/>
    <s v="GBC Plastic Binding Combs"/>
    <s v="United States"/>
    <s v="CA-2015-114069"/>
    <x v="562"/>
    <d v="2015-07-15T00:00:00"/>
    <s v="Second Class"/>
    <n v="2"/>
    <n v="7"/>
    <s v="Summer"/>
    <n v="11.808"/>
    <n v="9.8339734117650792"/>
    <n v="1.9740265882349206"/>
    <n v="0.16717704846162945"/>
    <n v="2"/>
    <n v="23.616"/>
    <n v="0.2"/>
    <n v="233"/>
    <x v="0"/>
    <x v="1"/>
    <n v="12.697985289013371"/>
  </r>
  <r>
    <s v="V022"/>
    <x v="49"/>
    <x v="0"/>
    <x v="0"/>
    <s v="Chairs"/>
    <s v="FUR-CH-10000595"/>
    <s v="Safco Contoured Stacking Chairs"/>
    <s v="United States"/>
    <s v="CA-2015-114069"/>
    <x v="562"/>
    <d v="2015-07-15T00:00:00"/>
    <s v="Second Class"/>
    <n v="2"/>
    <n v="7"/>
    <s v="Summer"/>
    <n v="1931.04"/>
    <n v="1310.73711348498"/>
    <n v="620.30288651501996"/>
    <n v="0.32122736272424185"/>
    <n v="9"/>
    <n v="17379.36"/>
    <n v="0.1"/>
    <n v="389"/>
    <x v="0"/>
    <x v="0"/>
    <n v="532.23071731829123"/>
  </r>
  <r>
    <s v="V135"/>
    <x v="51"/>
    <x v="0"/>
    <x v="1"/>
    <s v="Paper"/>
    <s v="OFF-PA-10000349"/>
    <s v="Easy-staple paper"/>
    <s v="United States"/>
    <s v="CA-2015-114069"/>
    <x v="562"/>
    <d v="2015-07-15T00:00:00"/>
    <s v="Second Class"/>
    <n v="2"/>
    <n v="7"/>
    <s v="Summer"/>
    <n v="9.9600000000000009"/>
    <n v="6.9235721089040654"/>
    <n v="3.0364278910959355"/>
    <n v="0.30486223806184087"/>
    <n v="2"/>
    <n v="19.920000000000002"/>
    <n v="0"/>
    <n v="411"/>
    <x v="0"/>
    <x v="1"/>
    <n v="4.1599480765990338"/>
  </r>
  <r>
    <s v="V120"/>
    <x v="91"/>
    <x v="0"/>
    <x v="1"/>
    <s v="Fasteners"/>
    <s v="OFF-FA-10001843"/>
    <s v="Staples"/>
    <s v="United States"/>
    <s v="CA-2014-139857"/>
    <x v="563"/>
    <d v="2014-02-06T00:00:00"/>
    <s v="Standard Class"/>
    <n v="4"/>
    <n v="2"/>
    <s v="Spring"/>
    <n v="12.35"/>
    <n v="8.4008244153989491"/>
    <n v="3.9491755846010506"/>
    <n v="0.3197713023968462"/>
    <n v="5"/>
    <n v="61.75"/>
    <n v="0"/>
    <n v="323"/>
    <x v="0"/>
    <x v="1"/>
    <n v="3.7513654402985952"/>
  </r>
  <r>
    <s v="V102"/>
    <x v="66"/>
    <x v="3"/>
    <x v="1"/>
    <s v="Binders"/>
    <s v="OFF-BI-10003676"/>
    <s v="GBC Standard Recycled Report Covers, Clear Plastic Sheets"/>
    <s v="United States"/>
    <s v="CA-2016-106306"/>
    <x v="387"/>
    <d v="2016-03-08T00:00:00"/>
    <s v="Same Day"/>
    <n v="0"/>
    <n v="3"/>
    <s v="Spring"/>
    <n v="9.702"/>
    <n v="7.5610694381207804"/>
    <n v="2.1409305618792196"/>
    <n v="0.22066899215411456"/>
    <n v="3"/>
    <n v="29.106000000000002"/>
    <n v="0.7"/>
    <n v="124"/>
    <x v="0"/>
    <x v="1"/>
    <n v="15.809924224992351"/>
  </r>
  <r>
    <s v="V140"/>
    <x v="80"/>
    <x v="3"/>
    <x v="1"/>
    <s v="Binders"/>
    <s v="OFF-BI-10003638"/>
    <s v="GBC Durable Plastic Covers"/>
    <s v="United States"/>
    <s v="CA-2015-100545"/>
    <x v="6"/>
    <d v="2015-11-26T00:00:00"/>
    <s v="Standard Class"/>
    <n v="4"/>
    <n v="11"/>
    <s v="Winter"/>
    <n v="11.61"/>
    <n v="8.2996949992286861"/>
    <n v="3.3103050007713133"/>
    <n v="0.2851253230638513"/>
    <n v="2"/>
    <n v="23.22"/>
    <n v="0.7"/>
    <n v="470"/>
    <x v="0"/>
    <x v="1"/>
    <n v="24.35416507902557"/>
  </r>
  <r>
    <s v="V132"/>
    <x v="23"/>
    <x v="4"/>
    <x v="1"/>
    <s v="Labels"/>
    <s v="OFF-LA-10003077"/>
    <s v="Avery 500"/>
    <s v="United States"/>
    <s v="CA-2017-123491"/>
    <x v="505"/>
    <d v="2017-11-05T00:00:00"/>
    <s v="Standard Class"/>
    <n v="6"/>
    <n v="10"/>
    <s v="Autumn"/>
    <n v="43.86"/>
    <n v="36.314378414364789"/>
    <n v="7.5456215856352102"/>
    <n v="0.17203879584211607"/>
    <n v="6"/>
    <n v="263.15999999999997"/>
    <n v="0"/>
    <n v="112"/>
    <x v="1"/>
    <x v="0"/>
    <n v="20.675802281894651"/>
  </r>
  <r>
    <s v="V051"/>
    <x v="87"/>
    <x v="2"/>
    <x v="2"/>
    <s v="Phones"/>
    <s v="TEC-PH-10003505"/>
    <s v="Geemarc AmpliPOWER60"/>
    <s v="United States"/>
    <s v="CA-2017-123491"/>
    <x v="505"/>
    <d v="2017-11-05T00:00:00"/>
    <s v="Standard Class"/>
    <n v="6"/>
    <n v="10"/>
    <s v="Autumn"/>
    <n v="148.47999999999999"/>
    <n v="102.2916592005615"/>
    <n v="46.188340799438492"/>
    <n v="0.3110744935307011"/>
    <n v="2"/>
    <n v="296.95999999999998"/>
    <n v="0.2"/>
    <n v="418"/>
    <x v="1"/>
    <x v="0"/>
    <n v="194.6750090698948"/>
  </r>
  <r>
    <s v="V122"/>
    <x v="5"/>
    <x v="4"/>
    <x v="1"/>
    <s v="Paper"/>
    <s v="OFF-PA-10003424"/>
    <s v="&quot;While you Were Out&quot; Message Book, One Form per Page"/>
    <s v="United States"/>
    <s v="CA-2017-123491"/>
    <x v="505"/>
    <d v="2017-11-05T00:00:00"/>
    <s v="Standard Class"/>
    <n v="6"/>
    <n v="10"/>
    <s v="Autumn"/>
    <n v="7.42"/>
    <n v="4.9934107590556014"/>
    <n v="2.4265892409443985"/>
    <n v="0.32703359042377339"/>
    <n v="2"/>
    <n v="14.84"/>
    <n v="0"/>
    <n v="329"/>
    <x v="1"/>
    <x v="1"/>
    <n v="0.85678779947740524"/>
  </r>
  <r>
    <s v="V033"/>
    <x v="74"/>
    <x v="1"/>
    <x v="0"/>
    <s v="Chairs"/>
    <s v="FUR-CH-10003061"/>
    <s v="Global Leather Task Chair, Black"/>
    <s v="United States"/>
    <s v="CA-2017-123491"/>
    <x v="505"/>
    <d v="2017-11-05T00:00:00"/>
    <s v="Standard Class"/>
    <n v="6"/>
    <n v="10"/>
    <s v="Autumn"/>
    <n v="71.992000000000004"/>
    <n v="49.987043435125919"/>
    <n v="22.004956564874085"/>
    <n v="0.30565835877422609"/>
    <n v="1"/>
    <n v="71.992000000000004"/>
    <n v="0.2"/>
    <n v="201"/>
    <x v="1"/>
    <x v="2"/>
    <n v="87.173924596484554"/>
  </r>
  <r>
    <s v="V139"/>
    <x v="2"/>
    <x v="3"/>
    <x v="1"/>
    <s v="Art"/>
    <s v="OFF-AR-10003514"/>
    <s v="4009 Highlighters by Sanford"/>
    <s v="United States"/>
    <s v="CA-2017-123491"/>
    <x v="505"/>
    <d v="2017-11-05T00:00:00"/>
    <s v="Standard Class"/>
    <n v="6"/>
    <n v="10"/>
    <s v="Autumn"/>
    <n v="19.899999999999999"/>
    <n v="16.544792603693232"/>
    <n v="3.355207396306767"/>
    <n v="0.16860338674908379"/>
    <n v="5"/>
    <n v="99.5"/>
    <n v="0"/>
    <n v="477"/>
    <x v="1"/>
    <x v="1"/>
    <n v="10.224251827325631"/>
  </r>
  <r>
    <s v="V126"/>
    <x v="8"/>
    <x v="0"/>
    <x v="1"/>
    <s v="Appliances"/>
    <s v="OFF-AP-10002684"/>
    <s v="Acco 7-Outlet Masterpiece Power Center, Wihtout Fax/Phone Line Protection"/>
    <s v="United States"/>
    <s v="CA-2017-123491"/>
    <x v="505"/>
    <d v="2017-11-05T00:00:00"/>
    <s v="Standard Class"/>
    <n v="6"/>
    <n v="10"/>
    <s v="Autumn"/>
    <n v="1702.12"/>
    <n v="1218.132411766926"/>
    <n v="483.98758823307389"/>
    <n v="0.28434398763487528"/>
    <n v="14"/>
    <n v="23829.68"/>
    <n v="0"/>
    <n v="475"/>
    <x v="1"/>
    <x v="0"/>
    <n v="573.09267680010078"/>
  </r>
  <r>
    <s v="V136"/>
    <x v="10"/>
    <x v="4"/>
    <x v="1"/>
    <s v="Paper"/>
    <s v="OFF-PA-10004405"/>
    <s v="Rediform Voice Mail Log Books"/>
    <s v="United States"/>
    <s v="CA-2015-145401"/>
    <x v="564"/>
    <d v="2015-02-04T00:00:00"/>
    <s v="Standard Class"/>
    <n v="5"/>
    <n v="1"/>
    <s v="Winter"/>
    <n v="14.304"/>
    <n v="11.734697050724151"/>
    <n v="2.5693029492758495"/>
    <n v="0.17962129119657783"/>
    <n v="6"/>
    <n v="85.823999999999998"/>
    <n v="0.2"/>
    <n v="488"/>
    <x v="0"/>
    <x v="1"/>
    <n v="0.42143564158718239"/>
  </r>
  <r>
    <s v="V042"/>
    <x v="111"/>
    <x v="4"/>
    <x v="0"/>
    <s v="Tables"/>
    <s v="FUR-TA-10004289"/>
    <s v="BoxOffice By Design Rectangular and Half-Moon Meeting Room Tables"/>
    <s v="United States"/>
    <s v="US-2017-124968"/>
    <x v="565"/>
    <d v="2017-09-13T00:00:00"/>
    <s v="Second Class"/>
    <n v="5"/>
    <n v="9"/>
    <s v="Autumn"/>
    <n v="765.625"/>
    <n v="547.20477157412734"/>
    <n v="218.42022842587266"/>
    <n v="0.28528356365828267"/>
    <n v="7"/>
    <n v="5359.375"/>
    <n v="0.5"/>
    <n v="302"/>
    <x v="0"/>
    <x v="0"/>
    <n v="303.89721226921449"/>
  </r>
  <r>
    <s v="V017"/>
    <x v="84"/>
    <x v="1"/>
    <x v="0"/>
    <s v="Bookcases"/>
    <s v="FUR-BO-10003965"/>
    <s v="O'Sullivan Manor Hill 2-Door Library in Brianna Oak"/>
    <s v="United States"/>
    <s v="CA-2017-104003"/>
    <x v="566"/>
    <d v="2017-10-13T00:00:00"/>
    <s v="Standard Class"/>
    <n v="6"/>
    <n v="10"/>
    <s v="Autumn"/>
    <n v="307.666"/>
    <n v="237.34589757566351"/>
    <n v="70.320102424336483"/>
    <n v="0.22855987474838454"/>
    <n v="2"/>
    <n v="615.33199999999999"/>
    <n v="0.15"/>
    <n v="366"/>
    <x v="1"/>
    <x v="0"/>
    <n v="214.10528079388109"/>
  </r>
  <r>
    <s v="V127"/>
    <x v="39"/>
    <x v="0"/>
    <x v="1"/>
    <s v="Binders"/>
    <s v="OFF-BI-10003314"/>
    <s v="Tuff Stuff Recycled Round Ring Binders"/>
    <s v="United States"/>
    <s v="CA-2016-154788"/>
    <x v="567"/>
    <d v="2016-05-04T00:00:00"/>
    <s v="Standard Class"/>
    <n v="4"/>
    <n v="4"/>
    <s v="Spring"/>
    <n v="7.7119999999999997"/>
    <n v="6.4909072493354891"/>
    <n v="1.2210927506645106"/>
    <n v="0.15833671559446455"/>
    <n v="2"/>
    <n v="15.423999999999999"/>
    <n v="0.2"/>
    <n v="464"/>
    <x v="0"/>
    <x v="1"/>
    <n v="6.4537222162442376"/>
  </r>
  <r>
    <s v="V099"/>
    <x v="24"/>
    <x v="0"/>
    <x v="1"/>
    <s v="Appliances"/>
    <s v="OFF-AP-10001563"/>
    <s v="Belkin Premiere Surge Master II 8-outlet surge protector"/>
    <s v="United States"/>
    <s v="CA-2016-169943"/>
    <x v="288"/>
    <d v="2016-05-24T00:00:00"/>
    <s v="Standard Class"/>
    <n v="5"/>
    <n v="5"/>
    <s v="Summer"/>
    <n v="242.9"/>
    <n v="193.95743621020631"/>
    <n v="48.942563789793695"/>
    <n v="0.20149264631450678"/>
    <n v="5"/>
    <n v="1214.5"/>
    <n v="0"/>
    <n v="321"/>
    <x v="0"/>
    <x v="2"/>
    <n v="100.1895025505833"/>
  </r>
  <r>
    <s v="V141"/>
    <x v="67"/>
    <x v="0"/>
    <x v="1"/>
    <s v="Storage"/>
    <s v="OFF-ST-10004123"/>
    <s v="Safco Industrial Wire Shelving System"/>
    <s v="United States"/>
    <s v="CA-2016-169943"/>
    <x v="288"/>
    <d v="2016-05-24T00:00:00"/>
    <s v="Standard Class"/>
    <n v="5"/>
    <n v="5"/>
    <s v="Summer"/>
    <n v="454.9"/>
    <n v="340.22979155935229"/>
    <n v="114.67020844064768"/>
    <n v="0.25207783785589732"/>
    <n v="5"/>
    <n v="2274.5"/>
    <n v="0"/>
    <n v="203"/>
    <x v="0"/>
    <x v="0"/>
    <n v="203.95991863669121"/>
  </r>
  <r>
    <s v="V047"/>
    <x v="22"/>
    <x v="1"/>
    <x v="0"/>
    <s v="Furnishings"/>
    <s v="FUR-FU-10002088"/>
    <s v="Nu-Dell Float Frame 11 x 14 1/2"/>
    <s v="United States"/>
    <s v="CA-2016-169943"/>
    <x v="288"/>
    <d v="2016-05-24T00:00:00"/>
    <s v="Standard Class"/>
    <n v="5"/>
    <n v="5"/>
    <s v="Summer"/>
    <n v="35.92"/>
    <n v="24.787654286588548"/>
    <n v="11.132345713411453"/>
    <n v="0.30992053767849254"/>
    <n v="4"/>
    <n v="143.68"/>
    <n v="0"/>
    <n v="210"/>
    <x v="0"/>
    <x v="1"/>
    <n v="15.78904799446213"/>
  </r>
  <r>
    <s v="V037"/>
    <x v="102"/>
    <x v="0"/>
    <x v="0"/>
    <s v="Furnishings"/>
    <s v="FUR-FU-10000010"/>
    <s v="DAX Value U-Channel Document Frames, Easel Back"/>
    <s v="United States"/>
    <s v="CA-2016-169943"/>
    <x v="288"/>
    <d v="2016-05-24T00:00:00"/>
    <s v="Standard Class"/>
    <n v="5"/>
    <n v="5"/>
    <s v="Summer"/>
    <n v="39.76"/>
    <n v="26.897116055421499"/>
    <n v="12.862883944578499"/>
    <n v="0.32351317768054577"/>
    <n v="8"/>
    <n v="318.08"/>
    <n v="0"/>
    <n v="168"/>
    <x v="0"/>
    <x v="1"/>
    <n v="11.9284601763085"/>
  </r>
  <r>
    <s v="V137"/>
    <x v="11"/>
    <x v="1"/>
    <x v="1"/>
    <s v="Binders"/>
    <s v="OFF-BI-10002824"/>
    <s v="Recycled Easel Ring Binders"/>
    <s v="United States"/>
    <s v="CA-2016-169943"/>
    <x v="288"/>
    <d v="2016-05-24T00:00:00"/>
    <s v="Standard Class"/>
    <n v="5"/>
    <n v="5"/>
    <s v="Summer"/>
    <n v="47.744"/>
    <n v="39.395199235035392"/>
    <n v="8.3488007649646079"/>
    <n v="0.17486596776484181"/>
    <n v="4"/>
    <n v="190.976"/>
    <n v="0.2"/>
    <n v="457"/>
    <x v="0"/>
    <x v="1"/>
    <n v="29.970265664488199"/>
  </r>
  <r>
    <s v="V079"/>
    <x v="138"/>
    <x v="0"/>
    <x v="2"/>
    <s v="Phones"/>
    <s v="TEC-PH-10001061"/>
    <s v="Apple iPhone 5C"/>
    <s v="United States"/>
    <s v="US-2015-123218"/>
    <x v="139"/>
    <d v="2015-12-25T00:00:00"/>
    <s v="Standard Class"/>
    <n v="5"/>
    <n v="12"/>
    <s v="Winter"/>
    <n v="159.98400000000001"/>
    <n v="115.7345965887836"/>
    <n v="44.249403411216406"/>
    <n v="0.27658642996309885"/>
    <n v="2"/>
    <n v="319.96800000000002"/>
    <n v="0.2"/>
    <n v="357"/>
    <x v="0"/>
    <x v="0"/>
    <n v="246.21374306281109"/>
  </r>
  <r>
    <s v="V060"/>
    <x v="120"/>
    <x v="4"/>
    <x v="2"/>
    <s v="Accessories"/>
    <s v="TEC-AC-10000736"/>
    <s v="Logitech G600 MMO Gaming Mouse"/>
    <s v="United States"/>
    <s v="US-2015-123218"/>
    <x v="139"/>
    <d v="2015-12-25T00:00:00"/>
    <s v="Standard Class"/>
    <n v="5"/>
    <n v="12"/>
    <s v="Winter"/>
    <n v="255.96799999999999"/>
    <n v="170.85924367702589"/>
    <n v="85.108756322974102"/>
    <n v="0.33249764159181655"/>
    <n v="4"/>
    <n v="1023.872"/>
    <n v="0.2"/>
    <n v="267"/>
    <x v="0"/>
    <x v="2"/>
    <n v="105.7520180310658"/>
  </r>
  <r>
    <s v="V014"/>
    <x v="30"/>
    <x v="1"/>
    <x v="0"/>
    <s v="Bookcases"/>
    <s v="FUR-BO-10003966"/>
    <s v="Sauder Facets Collection Library, Sky Alder Finish"/>
    <s v="United States"/>
    <s v="US-2015-123218"/>
    <x v="139"/>
    <d v="2015-12-25T00:00:00"/>
    <s v="Standard Class"/>
    <n v="5"/>
    <n v="12"/>
    <s v="Winter"/>
    <n v="359.05799999999999"/>
    <n v="257.23705447631983"/>
    <n v="101.82094552368017"/>
    <n v="0.28357798885884777"/>
    <n v="3"/>
    <n v="1077.174"/>
    <n v="0.3"/>
    <n v="392"/>
    <x v="0"/>
    <x v="2"/>
    <n v="60.198154453299772"/>
  </r>
  <r>
    <s v="V104"/>
    <x v="81"/>
    <x v="4"/>
    <x v="1"/>
    <s v="Appliances"/>
    <s v="OFF-AP-10000828"/>
    <s v="Avanti 4.4 Cu. Ft. Refrigerator"/>
    <s v="United States"/>
    <s v="CA-2015-127453"/>
    <x v="546"/>
    <d v="2015-12-20T00:00:00"/>
    <s v="First Class"/>
    <n v="1"/>
    <n v="12"/>
    <s v="Winter"/>
    <n v="434.35199999999998"/>
    <n v="296.65698481946521"/>
    <n v="137.69501518053477"/>
    <n v="0.31701250409928994"/>
    <n v="3"/>
    <n v="1303.056"/>
    <n v="0.2"/>
    <n v="473"/>
    <x v="0"/>
    <x v="0"/>
    <n v="221.58394919866419"/>
  </r>
  <r>
    <s v="V107"/>
    <x v="38"/>
    <x v="1"/>
    <x v="1"/>
    <s v="Appliances"/>
    <s v="OFF-AP-10002906"/>
    <s v="Hoover Replacement Belt for Commercial Guardsman Heavy-Duty Upright Vacuum"/>
    <s v="United States"/>
    <s v="CA-2015-127453"/>
    <x v="546"/>
    <d v="2015-12-20T00:00:00"/>
    <s v="First Class"/>
    <n v="1"/>
    <n v="12"/>
    <s v="Winter"/>
    <n v="3.552"/>
    <n v="2.7326514462448359"/>
    <n v="0.81934855375516413"/>
    <n v="0.23067245319683674"/>
    <n v="2"/>
    <n v="7.1040000000000001"/>
    <n v="0.2"/>
    <n v="148"/>
    <x v="0"/>
    <x v="1"/>
    <n v="1.4725814069177969"/>
  </r>
  <r>
    <s v="V119"/>
    <x v="20"/>
    <x v="2"/>
    <x v="1"/>
    <s v="Appliances"/>
    <s v="OFF-AP-10003860"/>
    <s v="Fellowes Advanced 8 Outlet Surge Suppressor with Phone/Fax Protection"/>
    <s v="United States"/>
    <s v="CA-2015-127453"/>
    <x v="546"/>
    <d v="2015-12-20T00:00:00"/>
    <s v="First Class"/>
    <n v="1"/>
    <n v="12"/>
    <s v="Winter"/>
    <n v="88.831999999999994"/>
    <n v="67.858862266939056"/>
    <n v="20.973137733060938"/>
    <n v="0.2360989027947242"/>
    <n v="4"/>
    <n v="355.32799999999997"/>
    <n v="0.2"/>
    <n v="349"/>
    <x v="0"/>
    <x v="1"/>
    <n v="33.923280344526439"/>
  </r>
  <r>
    <s v="V035"/>
    <x v="75"/>
    <x v="3"/>
    <x v="0"/>
    <s v="Tables"/>
    <s v="FUR-TA-10001307"/>
    <s v="SAFCO PlanMaster Heigh-Adjustable Drafting Table Base, 43w x 30d x 30-37h, Black"/>
    <s v="United States"/>
    <s v="US-2017-164056"/>
    <x v="568"/>
    <d v="2017-05-04T00:00:00"/>
    <s v="Second Class"/>
    <n v="5"/>
    <n v="4"/>
    <s v="Spring"/>
    <n v="1048.3499999999999"/>
    <n v="798.94373406795989"/>
    <n v="249.40626593204001"/>
    <n v="0.23790362563269904"/>
    <n v="5"/>
    <n v="5241.75"/>
    <n v="0.4"/>
    <n v="430"/>
    <x v="0"/>
    <x v="0"/>
    <n v="651.7031702354991"/>
  </r>
  <r>
    <s v="V093"/>
    <x v="68"/>
    <x v="2"/>
    <x v="2"/>
    <s v="Accessories"/>
    <s v="TEC-AC-10003063"/>
    <s v="Micro Innovations USB RF Wireless Keyboard with Mouse"/>
    <s v="United States"/>
    <s v="CA-2016-106894"/>
    <x v="569"/>
    <d v="2016-02-07T00:00:00"/>
    <s v="Same Day"/>
    <n v="0"/>
    <n v="2"/>
    <s v="Spring"/>
    <n v="100"/>
    <n v="81.020665094542125"/>
    <n v="18.979334905457875"/>
    <n v="0.18979334905457876"/>
    <n v="4"/>
    <n v="400"/>
    <n v="0"/>
    <n v="174"/>
    <x v="0"/>
    <x v="1"/>
    <n v="29.439202887759489"/>
  </r>
  <r>
    <s v="V142"/>
    <x v="48"/>
    <x v="3"/>
    <x v="1"/>
    <s v="Labels"/>
    <s v="OFF-LA-10001045"/>
    <s v="Permanent Self-Adhesive File Folder Labels for Typewriters by Universal"/>
    <s v="United States"/>
    <s v="CA-2016-106894"/>
    <x v="569"/>
    <d v="2016-02-07T00:00:00"/>
    <s v="Same Day"/>
    <n v="0"/>
    <n v="2"/>
    <s v="Spring"/>
    <n v="7.83"/>
    <n v="5.2762953121051659"/>
    <n v="2.5537046878948342"/>
    <n v="0.32614363830074511"/>
    <n v="3"/>
    <n v="23.490000000000002"/>
    <n v="0"/>
    <n v="300"/>
    <x v="0"/>
    <x v="1"/>
    <n v="3.841815976852613"/>
  </r>
  <r>
    <s v="V104"/>
    <x v="81"/>
    <x v="1"/>
    <x v="1"/>
    <s v="Paper"/>
    <s v="OFF-PA-10001457"/>
    <s v="White GlueTop Scratch Pads"/>
    <s v="United States"/>
    <s v="CA-2014-125136"/>
    <x v="450"/>
    <d v="2014-10-03T00:00:00"/>
    <s v="Standard Class"/>
    <n v="5"/>
    <n v="9"/>
    <s v="Autumn"/>
    <n v="96.256"/>
    <n v="80.759331241045658"/>
    <n v="15.496668758954343"/>
    <n v="0.16099431473315265"/>
    <n v="8"/>
    <n v="770.048"/>
    <n v="0.2"/>
    <n v="133"/>
    <x v="0"/>
    <x v="1"/>
    <n v="4.253954395618269"/>
  </r>
  <r>
    <s v="V142"/>
    <x v="48"/>
    <x v="4"/>
    <x v="1"/>
    <s v="Paper"/>
    <s v="OFF-PA-10001804"/>
    <s v="Xerox 195"/>
    <s v="United States"/>
    <s v="CA-2014-125136"/>
    <x v="450"/>
    <d v="2014-10-03T00:00:00"/>
    <s v="Standard Class"/>
    <n v="5"/>
    <n v="9"/>
    <s v="Autumn"/>
    <n v="10.688000000000001"/>
    <n v="8.1110245645093677"/>
    <n v="2.5769754354906329"/>
    <n v="0.2411092286200068"/>
    <n v="2"/>
    <n v="21.376000000000001"/>
    <n v="0.2"/>
    <n v="413"/>
    <x v="0"/>
    <x v="1"/>
    <n v="13.147169038020531"/>
  </r>
  <r>
    <s v="V109"/>
    <x v="58"/>
    <x v="2"/>
    <x v="1"/>
    <s v="Storage"/>
    <s v="OFF-ST-10000689"/>
    <s v="Fellowes Strictly Business Drawer File, Letter/Legal Size"/>
    <s v="United States"/>
    <s v="US-2016-131149"/>
    <x v="212"/>
    <d v="2016-07-14T00:00:00"/>
    <s v="Standard Class"/>
    <n v="4"/>
    <n v="7"/>
    <s v="Summer"/>
    <n v="338.04"/>
    <n v="274.71116608990638"/>
    <n v="63.328833910093635"/>
    <n v="0.18734124337384225"/>
    <n v="3"/>
    <n v="1014.1200000000001"/>
    <n v="0.2"/>
    <n v="210"/>
    <x v="0"/>
    <x v="0"/>
    <n v="315.24998447943773"/>
  </r>
  <r>
    <s v="V122"/>
    <x v="5"/>
    <x v="0"/>
    <x v="1"/>
    <s v="Art"/>
    <s v="OFF-AR-10002135"/>
    <s v="Boston Heavy-Duty Trimline Electric Pencil Sharpeners"/>
    <s v="United States"/>
    <s v="US-2016-131149"/>
    <x v="212"/>
    <d v="2016-07-14T00:00:00"/>
    <s v="Standard Class"/>
    <n v="4"/>
    <n v="7"/>
    <s v="Summer"/>
    <n v="154.24"/>
    <n v="109.15763329307489"/>
    <n v="45.082366706925114"/>
    <n v="0.29228712854593564"/>
    <n v="4"/>
    <n v="616.96"/>
    <n v="0.2"/>
    <n v="451"/>
    <x v="0"/>
    <x v="2"/>
    <n v="102.5652510356212"/>
  </r>
  <r>
    <s v="V140"/>
    <x v="80"/>
    <x v="3"/>
    <x v="1"/>
    <s v="Appliances"/>
    <s v="OFF-AP-10002082"/>
    <s v="Holmes HEPA Air Purifier"/>
    <s v="United States"/>
    <s v="CA-2017-101483"/>
    <x v="570"/>
    <d v="2017-08-01T00:00:00"/>
    <s v="Second Class"/>
    <n v="3"/>
    <n v="7"/>
    <s v="Summer"/>
    <n v="34.847999999999999"/>
    <n v="23.595591013897561"/>
    <n v="11.252408986102438"/>
    <n v="0.32289970690147035"/>
    <n v="2"/>
    <n v="69.695999999999998"/>
    <n v="0.2"/>
    <n v="415"/>
    <x v="0"/>
    <x v="1"/>
    <n v="19.169699715958"/>
  </r>
  <r>
    <s v="V073"/>
    <x v="78"/>
    <x v="0"/>
    <x v="2"/>
    <s v="Phones"/>
    <s v="TEC-PH-10003442"/>
    <s v="Samsung Replacement EH64AVFWE Premium Headset"/>
    <s v="United States"/>
    <s v="CA-2017-101483"/>
    <x v="570"/>
    <d v="2017-08-01T00:00:00"/>
    <s v="Second Class"/>
    <n v="3"/>
    <n v="7"/>
    <s v="Summer"/>
    <n v="22"/>
    <n v="14.396358378478951"/>
    <n v="7.6036416215210494"/>
    <n v="0.34562007370550224"/>
    <n v="5"/>
    <n v="110"/>
    <n v="0.2"/>
    <n v="495"/>
    <x v="0"/>
    <x v="1"/>
    <n v="9.8386991009990741"/>
  </r>
  <r>
    <s v="V120"/>
    <x v="91"/>
    <x v="1"/>
    <x v="1"/>
    <s v="Art"/>
    <s v="OFF-AR-10002833"/>
    <s v="Newell 322"/>
    <s v="United States"/>
    <s v="CA-2017-101483"/>
    <x v="570"/>
    <d v="2017-08-01T00:00:00"/>
    <s v="Second Class"/>
    <n v="3"/>
    <n v="7"/>
    <s v="Summer"/>
    <n v="4.3680000000000003"/>
    <n v="3.475107498293212"/>
    <n v="0.89289250170678836"/>
    <n v="0.20441678152627937"/>
    <n v="3"/>
    <n v="13.104000000000001"/>
    <n v="0.2"/>
    <n v="336"/>
    <x v="0"/>
    <x v="1"/>
    <n v="1.281776267528776"/>
  </r>
  <r>
    <s v="V097"/>
    <x v="25"/>
    <x v="4"/>
    <x v="1"/>
    <s v="Storage"/>
    <s v="OFF-ST-10001325"/>
    <s v="Sterilite Officeware Hinged File Box"/>
    <s v="United States"/>
    <s v="CA-2015-130204"/>
    <x v="37"/>
    <d v="2015-09-09T00:00:00"/>
    <s v="Standard Class"/>
    <n v="6"/>
    <n v="9"/>
    <s v="Autumn"/>
    <n v="31.44"/>
    <n v="22.88578019373486"/>
    <n v="8.5542198062651416"/>
    <n v="0.27208078264202101"/>
    <n v="3"/>
    <n v="94.320000000000007"/>
    <n v="0"/>
    <n v="131"/>
    <x v="1"/>
    <x v="1"/>
    <n v="19.255841461748691"/>
  </r>
  <r>
    <s v="V072"/>
    <x v="31"/>
    <x v="0"/>
    <x v="2"/>
    <s v="Accessories"/>
    <s v="TEC-AC-10003038"/>
    <s v="Kingston Digital DataTraveler 16GB USB 2.0"/>
    <s v="United States"/>
    <s v="CA-2015-130204"/>
    <x v="37"/>
    <d v="2015-09-09T00:00:00"/>
    <s v="Standard Class"/>
    <n v="6"/>
    <n v="9"/>
    <s v="Autumn"/>
    <n v="17.899999999999999"/>
    <n v="11.742048201504939"/>
    <n v="6.1579517984950591"/>
    <n v="0.34401965354721004"/>
    <n v="2"/>
    <n v="35.799999999999997"/>
    <n v="0"/>
    <n v="308"/>
    <x v="1"/>
    <x v="1"/>
    <n v="18.40910623326652"/>
  </r>
  <r>
    <s v="V085"/>
    <x v="82"/>
    <x v="1"/>
    <x v="2"/>
    <s v="Accessories"/>
    <s v="TEC-AC-10003590"/>
    <s v="TRENDnet 56K USB 2.0 Phone, Internet and Fax Modem"/>
    <s v="United States"/>
    <s v="CA-2015-130204"/>
    <x v="37"/>
    <d v="2015-09-09T00:00:00"/>
    <s v="Standard Class"/>
    <n v="6"/>
    <n v="9"/>
    <s v="Autumn"/>
    <n v="129.44999999999999"/>
    <n v="89.431807705301082"/>
    <n v="40.018192294698906"/>
    <n v="0.30914014905136278"/>
    <n v="5"/>
    <n v="647.25"/>
    <n v="0"/>
    <n v="231"/>
    <x v="1"/>
    <x v="2"/>
    <n v="90.607602555194006"/>
  </r>
  <r>
    <s v="V137"/>
    <x v="11"/>
    <x v="1"/>
    <x v="1"/>
    <s v="Labels"/>
    <s v="OFF-LA-10000262"/>
    <s v="Avery 494"/>
    <s v="United States"/>
    <s v="CA-2014-110527"/>
    <x v="128"/>
    <d v="2014-08-16T00:00:00"/>
    <s v="Standard Class"/>
    <n v="7"/>
    <n v="8"/>
    <s v="Autumn"/>
    <n v="20.88"/>
    <n v="16.51196386562879"/>
    <n v="4.3680361343712093"/>
    <n v="0.20919713287218436"/>
    <n v="8"/>
    <n v="167.04"/>
    <n v="0"/>
    <n v="205"/>
    <x v="1"/>
    <x v="1"/>
    <n v="6.6439753160287998"/>
  </r>
  <r>
    <s v="V107"/>
    <x v="38"/>
    <x v="4"/>
    <x v="1"/>
    <s v="Paper"/>
    <s v="OFF-PA-10004355"/>
    <s v="Xerox 231"/>
    <s v="United States"/>
    <s v="CA-2017-152807"/>
    <x v="505"/>
    <d v="2017-11-03T00:00:00"/>
    <s v="Standard Class"/>
    <n v="4"/>
    <n v="10"/>
    <s v="Autumn"/>
    <n v="20.736000000000001"/>
    <n v="17.27595679429891"/>
    <n v="3.4600432057010906"/>
    <n v="0.16686165150950474"/>
    <n v="4"/>
    <n v="82.944000000000003"/>
    <n v="0.2"/>
    <n v="132"/>
    <x v="0"/>
    <x v="1"/>
    <n v="9.3635439444688888"/>
  </r>
  <r>
    <s v="V015"/>
    <x v="79"/>
    <x v="3"/>
    <x v="0"/>
    <s v="Furnishings"/>
    <s v="FUR-FU-10004415"/>
    <s v="Stacking Tray, Side-Loading, Legal, Smoke"/>
    <s v="United States"/>
    <s v="CA-2017-152807"/>
    <x v="505"/>
    <d v="2017-11-03T00:00:00"/>
    <s v="Standard Class"/>
    <n v="4"/>
    <n v="10"/>
    <s v="Autumn"/>
    <n v="7.1680000000000001"/>
    <n v="6.0323075336217569"/>
    <n v="1.1356924663782433"/>
    <n v="0.15843923917107189"/>
    <n v="2"/>
    <n v="14.336"/>
    <n v="0.2"/>
    <n v="142"/>
    <x v="0"/>
    <x v="1"/>
    <n v="4.7411863494277462"/>
  </r>
  <r>
    <s v="V108"/>
    <x v="76"/>
    <x v="1"/>
    <x v="1"/>
    <s v="Storage"/>
    <s v="OFF-ST-10002486"/>
    <s v="Eldon Shelf Savers Cubes and Bins"/>
    <s v="United States"/>
    <s v="CA-2017-152807"/>
    <x v="505"/>
    <d v="2017-11-03T00:00:00"/>
    <s v="Standard Class"/>
    <n v="4"/>
    <n v="10"/>
    <s v="Autumn"/>
    <n v="11.167999999999999"/>
    <n v="7.6317569312655467"/>
    <n v="3.5362430687344526"/>
    <n v="0.31664067592536288"/>
    <n v="2"/>
    <n v="22.335999999999999"/>
    <n v="0.2"/>
    <n v="467"/>
    <x v="0"/>
    <x v="1"/>
    <n v="23.209343432579661"/>
  </r>
  <r>
    <s v="V090"/>
    <x v="21"/>
    <x v="3"/>
    <x v="2"/>
    <s v="Accessories"/>
    <s v="TEC-AC-10001142"/>
    <s v="First Data FD10 PIN Pad"/>
    <s v="United States"/>
    <s v="CA-2017-152807"/>
    <x v="505"/>
    <d v="2017-11-03T00:00:00"/>
    <s v="Standard Class"/>
    <n v="4"/>
    <n v="10"/>
    <s v="Autumn"/>
    <n v="442.4"/>
    <n v="371.31945026446027"/>
    <n v="71.080549735539705"/>
    <n v="0.1606703203787064"/>
    <n v="7"/>
    <n v="3096.7999999999997"/>
    <n v="0.2"/>
    <n v="206"/>
    <x v="0"/>
    <x v="2"/>
    <n v="74.444664012943193"/>
  </r>
  <r>
    <s v="V128"/>
    <x v="72"/>
    <x v="3"/>
    <x v="1"/>
    <s v="Art"/>
    <s v="OFF-AR-10002656"/>
    <s v="Sanford Liquid Accent Highlighters"/>
    <s v="United States"/>
    <s v="CA-2014-133270"/>
    <x v="571"/>
    <d v="2014-06-09T00:00:00"/>
    <s v="First Class"/>
    <n v="3"/>
    <n v="6"/>
    <s v="Summer"/>
    <n v="13.36"/>
    <n v="9.217588443684912"/>
    <n v="4.1424115563150874"/>
    <n v="0.31006074523316524"/>
    <n v="2"/>
    <n v="26.72"/>
    <n v="0"/>
    <n v="364"/>
    <x v="0"/>
    <x v="1"/>
    <n v="19.829588719890289"/>
  </r>
  <r>
    <s v="V140"/>
    <x v="80"/>
    <x v="3"/>
    <x v="1"/>
    <s v="Binders"/>
    <s v="OFF-BI-10000138"/>
    <s v="Acco Translucent Poly Ring Binders"/>
    <s v="United States"/>
    <s v="CA-2016-155670"/>
    <x v="572"/>
    <d v="2016-08-17T00:00:00"/>
    <s v="Second Class"/>
    <n v="4"/>
    <n v="8"/>
    <s v="Autumn"/>
    <n v="11.231999999999999"/>
    <n v="7.748365504856352"/>
    <n v="3.4836344951436473"/>
    <n v="0.31015264379840168"/>
    <n v="8"/>
    <n v="89.855999999999995"/>
    <n v="0.7"/>
    <n v="325"/>
    <x v="0"/>
    <x v="1"/>
    <n v="5.9356191637556108"/>
  </r>
  <r>
    <s v="V107"/>
    <x v="38"/>
    <x v="2"/>
    <x v="1"/>
    <s v="Paper"/>
    <s v="OFF-PA-10004947"/>
    <s v="Easy-staple paper"/>
    <s v="United States"/>
    <s v="CA-2016-155670"/>
    <x v="572"/>
    <d v="2016-08-17T00:00:00"/>
    <s v="Second Class"/>
    <n v="4"/>
    <n v="8"/>
    <s v="Autumn"/>
    <n v="10.272"/>
    <n v="7.8652463199032816"/>
    <n v="2.4067536800967186"/>
    <n v="0.23430234424617588"/>
    <n v="3"/>
    <n v="30.816000000000003"/>
    <n v="0.2"/>
    <n v="278"/>
    <x v="0"/>
    <x v="1"/>
    <n v="5.6131673768025134"/>
  </r>
  <r>
    <s v="V099"/>
    <x v="24"/>
    <x v="0"/>
    <x v="1"/>
    <s v="Paper"/>
    <s v="OFF-PA-10003543"/>
    <s v="Xerox 1985"/>
    <s v="United States"/>
    <s v="US-2014-157406"/>
    <x v="573"/>
    <d v="2014-04-29T00:00:00"/>
    <s v="Standard Class"/>
    <n v="4"/>
    <n v="4"/>
    <s v="Spring"/>
    <n v="10.368"/>
    <n v="7.634113154167097"/>
    <n v="2.7338868458329033"/>
    <n v="0.26368507386505624"/>
    <n v="2"/>
    <n v="20.736000000000001"/>
    <n v="0.2"/>
    <n v="321"/>
    <x v="0"/>
    <x v="1"/>
    <n v="3.6656415536710618"/>
  </r>
  <r>
    <s v="V128"/>
    <x v="72"/>
    <x v="1"/>
    <x v="1"/>
    <s v="Art"/>
    <s v="OFF-AR-10002221"/>
    <s v="12 Colored Short Pencils"/>
    <s v="United States"/>
    <s v="US-2014-157406"/>
    <x v="573"/>
    <d v="2014-04-29T00:00:00"/>
    <s v="Standard Class"/>
    <n v="4"/>
    <n v="4"/>
    <s v="Spring"/>
    <n v="6.24"/>
    <n v="4.8063829932062703"/>
    <n v="1.4336170067937299"/>
    <n v="0.22974631519130287"/>
    <n v="3"/>
    <n v="18.72"/>
    <n v="0.2"/>
    <n v="469"/>
    <x v="0"/>
    <x v="1"/>
    <n v="1.8261799838278081"/>
  </r>
  <r>
    <s v="V048"/>
    <x v="99"/>
    <x v="2"/>
    <x v="0"/>
    <s v="Tables"/>
    <s v="FUR-TA-10004607"/>
    <s v="Hon 2111 Invitation Series Straight Table"/>
    <s v="United States"/>
    <s v="CA-2015-139094"/>
    <x v="6"/>
    <d v="2015-11-27T00:00:00"/>
    <s v="Standard Class"/>
    <n v="5"/>
    <n v="11"/>
    <s v="Winter"/>
    <n v="206.96199999999999"/>
    <n v="171.39596781422949"/>
    <n v="35.566032185770496"/>
    <n v="0.17184812760685778"/>
    <n v="2"/>
    <n v="413.92399999999998"/>
    <n v="0.3"/>
    <n v="224"/>
    <x v="0"/>
    <x v="0"/>
    <n v="197.54614695956849"/>
  </r>
  <r>
    <s v="V035"/>
    <x v="75"/>
    <x v="1"/>
    <x v="0"/>
    <s v="Furnishings"/>
    <s v="FUR-FU-10001918"/>
    <s v="C-Line Cubicle Keepers Polyproplyene Holder With Velcro Backings"/>
    <s v="United States"/>
    <s v="CA-2017-168837"/>
    <x v="336"/>
    <d v="2017-10-17T00:00:00"/>
    <s v="First Class"/>
    <n v="3"/>
    <n v="10"/>
    <s v="Autumn"/>
    <n v="9.4600000000000009"/>
    <n v="6.6238228585694001"/>
    <n v="2.8361771414306007"/>
    <n v="0.2998073088193024"/>
    <n v="2"/>
    <n v="18.920000000000002"/>
    <n v="0"/>
    <n v="375"/>
    <x v="0"/>
    <x v="1"/>
    <n v="11.025640580677649"/>
  </r>
  <r>
    <s v="V135"/>
    <x v="51"/>
    <x v="4"/>
    <x v="1"/>
    <s v="Storage"/>
    <s v="OFF-ST-10004340"/>
    <s v="Fellowes Mobile File Cart, Black"/>
    <s v="United States"/>
    <s v="CA-2017-116715"/>
    <x v="574"/>
    <d v="2017-12-05T00:00:00"/>
    <s v="First Class"/>
    <n v="3"/>
    <n v="12"/>
    <s v="Winter"/>
    <n v="559.62"/>
    <n v="426.67854732800907"/>
    <n v="132.94145267199093"/>
    <n v="0.23755665035558224"/>
    <n v="9"/>
    <n v="5036.58"/>
    <n v="0"/>
    <n v="266"/>
    <x v="0"/>
    <x v="0"/>
    <n v="161.96003538047421"/>
  </r>
  <r>
    <s v="V123"/>
    <x v="14"/>
    <x v="1"/>
    <x v="1"/>
    <s v="Paper"/>
    <s v="OFF-PA-10004475"/>
    <s v="Xerox 1940"/>
    <s v="United States"/>
    <s v="CA-2017-116715"/>
    <x v="574"/>
    <d v="2017-12-05T00:00:00"/>
    <s v="First Class"/>
    <n v="3"/>
    <n v="12"/>
    <s v="Winter"/>
    <n v="109.92"/>
    <n v="85.002960386232274"/>
    <n v="24.917039613767727"/>
    <n v="0.22668340259977918"/>
    <n v="2"/>
    <n v="219.84"/>
    <n v="0"/>
    <n v="250"/>
    <x v="0"/>
    <x v="2"/>
    <n v="53.849582505345388"/>
  </r>
  <r>
    <s v="V133"/>
    <x v="42"/>
    <x v="0"/>
    <x v="1"/>
    <s v="Paper"/>
    <s v="OFF-PA-10003893"/>
    <s v="Xerox 1962"/>
    <s v="United States"/>
    <s v="CA-2017-116715"/>
    <x v="574"/>
    <d v="2017-12-05T00:00:00"/>
    <s v="First Class"/>
    <n v="3"/>
    <n v="12"/>
    <s v="Winter"/>
    <n v="8.56"/>
    <n v="5.9196828541065987"/>
    <n v="2.6403171458934018"/>
    <n v="0.30844826470717307"/>
    <n v="2"/>
    <n v="17.12"/>
    <n v="0"/>
    <n v="140"/>
    <x v="0"/>
    <x v="1"/>
    <n v="8.1913174938903612"/>
  </r>
  <r>
    <s v="V143"/>
    <x v="135"/>
    <x v="2"/>
    <x v="1"/>
    <s v="Paper"/>
    <s v="OFF-PA-10000100"/>
    <s v="Xerox 1945"/>
    <s v="United States"/>
    <s v="CA-2015-135622"/>
    <x v="575"/>
    <d v="2015-12-11T00:00:00"/>
    <s v="Second Class"/>
    <n v="3"/>
    <n v="12"/>
    <s v="Winter"/>
    <n v="360.71199999999999"/>
    <n v="258.58259787024622"/>
    <n v="102.12940212975377"/>
    <n v="0.28313280991415252"/>
    <n v="11"/>
    <n v="3967.8319999999999"/>
    <n v="0.2"/>
    <n v="399"/>
    <x v="0"/>
    <x v="2"/>
    <n v="123.5104658697276"/>
  </r>
  <r>
    <s v="V080"/>
    <x v="141"/>
    <x v="2"/>
    <x v="2"/>
    <s v="Phones"/>
    <s v="TEC-PH-10001817"/>
    <s v="Wilson Electronics DB Pro Signal Booster"/>
    <s v="United States"/>
    <s v="CA-2015-135622"/>
    <x v="575"/>
    <d v="2015-12-11T00:00:00"/>
    <s v="Second Class"/>
    <n v="3"/>
    <n v="12"/>
    <s v="Winter"/>
    <n v="1718.4"/>
    <n v="1234.3423269678019"/>
    <n v="484.05767303219818"/>
    <n v="0.28169091773289001"/>
    <n v="6"/>
    <n v="10310.400000000001"/>
    <n v="0.2"/>
    <n v="480"/>
    <x v="0"/>
    <x v="0"/>
    <n v="441.63007949086881"/>
  </r>
  <r>
    <s v="V123"/>
    <x v="14"/>
    <x v="3"/>
    <x v="1"/>
    <s v="Binders"/>
    <s v="OFF-BI-10001765"/>
    <s v="Wilson Jones Heavy-Duty Casebound Ring Binders with Metal Hinges"/>
    <s v="United States"/>
    <s v="US-2015-107349"/>
    <x v="562"/>
    <d v="2015-07-15T00:00:00"/>
    <s v="First Class"/>
    <n v="2"/>
    <n v="7"/>
    <s v="Summer"/>
    <n v="41.567999999999998"/>
    <n v="33.910312861454699"/>
    <n v="7.6576871385452989"/>
    <n v="0.18422072600426528"/>
    <n v="6"/>
    <n v="249.40799999999999"/>
    <n v="0.8"/>
    <n v="134"/>
    <x v="0"/>
    <x v="2"/>
    <n v="85.376649872589084"/>
  </r>
  <r>
    <s v="V082"/>
    <x v="131"/>
    <x v="1"/>
    <x v="2"/>
    <s v="Accessories"/>
    <s v="TEC-AC-10001013"/>
    <s v="Logitech ClearChat Comfort/USB Headset H390"/>
    <s v="United States"/>
    <s v="CA-2014-139017"/>
    <x v="218"/>
    <d v="2014-05-17T00:00:00"/>
    <s v="Standard Class"/>
    <n v="6"/>
    <n v="5"/>
    <s v="Summer"/>
    <n v="46.863999999999997"/>
    <n v="36.599346149794471"/>
    <n v="10.264653850205526"/>
    <n v="0.21903068133760514"/>
    <n v="2"/>
    <n v="93.727999999999994"/>
    <n v="0.2"/>
    <n v="413"/>
    <x v="1"/>
    <x v="2"/>
    <n v="70.434178083276208"/>
  </r>
  <r>
    <s v="V099"/>
    <x v="24"/>
    <x v="4"/>
    <x v="1"/>
    <s v="Art"/>
    <s v="OFF-AR-10003478"/>
    <s v="Avery Hi-Liter EverBold Pen Style Fluorescent Highlighters, 4/Pack"/>
    <s v="United States"/>
    <s v="CA-2014-141817"/>
    <x v="576"/>
    <d v="2014-01-12T00:00:00"/>
    <s v="Standard Class"/>
    <n v="7"/>
    <n v="1"/>
    <s v="Winter"/>
    <n v="19.536000000000001"/>
    <n v="14.289160909853461"/>
    <n v="5.2468390901465405"/>
    <n v="0.26857284449972052"/>
    <n v="3"/>
    <n v="58.608000000000004"/>
    <n v="0.2"/>
    <n v="403"/>
    <x v="1"/>
    <x v="1"/>
    <n v="23.518825242770951"/>
  </r>
  <r>
    <s v="V033"/>
    <x v="74"/>
    <x v="3"/>
    <x v="0"/>
    <s v="Bookcases"/>
    <s v="FUR-BO-10000330"/>
    <s v="Sauder Camden County Barrister Bookcase, Planked Cherry Finish"/>
    <s v="United States"/>
    <s v="CA-2015-130785"/>
    <x v="577"/>
    <d v="2015-09-09T00:00:00"/>
    <s v="Standard Class"/>
    <n v="4"/>
    <n v="9"/>
    <s v="Autumn"/>
    <n v="411.33199999999999"/>
    <n v="291.10718337456581"/>
    <n v="120.22481662543419"/>
    <n v="0.2922817009749647"/>
    <n v="4"/>
    <n v="1645.328"/>
    <n v="0.15"/>
    <n v="330"/>
    <x v="0"/>
    <x v="2"/>
    <n v="97.786969793185278"/>
  </r>
  <r>
    <s v="V115"/>
    <x v="44"/>
    <x v="4"/>
    <x v="1"/>
    <s v="Binders"/>
    <s v="OFF-BI-10001900"/>
    <s v="DXL Angle-View Binders with Locking Rings, Black"/>
    <s v="United States"/>
    <s v="CA-2015-130785"/>
    <x v="577"/>
    <d v="2015-09-09T00:00:00"/>
    <s v="Standard Class"/>
    <n v="4"/>
    <n v="9"/>
    <s v="Autumn"/>
    <n v="28.751999999999999"/>
    <n v="23.32624686445541"/>
    <n v="5.4257531355445892"/>
    <n v="0.18870872062968105"/>
    <n v="6"/>
    <n v="172.512"/>
    <n v="0.2"/>
    <n v="314"/>
    <x v="0"/>
    <x v="1"/>
    <n v="21.608324815527311"/>
  </r>
  <r>
    <s v="V036"/>
    <x v="126"/>
    <x v="1"/>
    <x v="0"/>
    <s v="Bookcases"/>
    <s v="FUR-BO-10003159"/>
    <s v="Sauder Camden County Collection Libraries, Planked Cherry Finish"/>
    <s v="United States"/>
    <s v="CA-2015-130785"/>
    <x v="577"/>
    <d v="2015-09-09T00:00:00"/>
    <s v="Standard Class"/>
    <n v="4"/>
    <n v="9"/>
    <s v="Autumn"/>
    <n v="293.19900000000001"/>
    <n v="199.44755255587151"/>
    <n v="93.751447444128502"/>
    <n v="0.31975363982867777"/>
    <n v="3"/>
    <n v="879.59699999999998"/>
    <n v="0.15"/>
    <n v="413"/>
    <x v="0"/>
    <x v="2"/>
    <n v="106.5137598373629"/>
  </r>
  <r>
    <s v="V129"/>
    <x v="4"/>
    <x v="4"/>
    <x v="1"/>
    <s v="Supplies"/>
    <s v="OFF-SU-10002573"/>
    <s v="Acme 10&quot; Easy Grip Assistive Scissors"/>
    <s v="United States"/>
    <s v="CA-2016-110254"/>
    <x v="578"/>
    <d v="2016-08-08T00:00:00"/>
    <s v="Standard Class"/>
    <n v="4"/>
    <n v="8"/>
    <s v="Autumn"/>
    <n v="35.06"/>
    <n v="24.177214398438991"/>
    <n v="10.882785601561011"/>
    <n v="0.31040460928582458"/>
    <n v="2"/>
    <n v="70.12"/>
    <n v="0"/>
    <n v="200"/>
    <x v="0"/>
    <x v="1"/>
    <n v="31.52616232365023"/>
  </r>
  <r>
    <s v="V098"/>
    <x v="92"/>
    <x v="0"/>
    <x v="1"/>
    <s v="Labels"/>
    <s v="OFF-LA-10004484"/>
    <s v="Avery 476"/>
    <s v="United States"/>
    <s v="CA-2016-110254"/>
    <x v="578"/>
    <d v="2016-08-08T00:00:00"/>
    <s v="Standard Class"/>
    <n v="4"/>
    <n v="8"/>
    <s v="Autumn"/>
    <n v="4.13"/>
    <n v="3.463971916805797"/>
    <n v="0.66602808319420292"/>
    <n v="0.16126587970803946"/>
    <n v="1"/>
    <n v="4.13"/>
    <n v="0"/>
    <n v="156"/>
    <x v="0"/>
    <x v="1"/>
    <n v="5.2559106875550654"/>
  </r>
  <r>
    <s v="V014"/>
    <x v="30"/>
    <x v="4"/>
    <x v="0"/>
    <s v="Furnishings"/>
    <s v="FUR-FU-10001591"/>
    <s v="Advantus Panel Wall Certificate Holder - 8.5x11"/>
    <s v="United States"/>
    <s v="CA-2016-110254"/>
    <x v="578"/>
    <d v="2016-08-08T00:00:00"/>
    <s v="Standard Class"/>
    <n v="4"/>
    <n v="8"/>
    <s v="Autumn"/>
    <n v="109.8"/>
    <n v="76.701320806150079"/>
    <n v="33.098679193849918"/>
    <n v="0.3014451656999082"/>
    <n v="9"/>
    <n v="988.19999999999993"/>
    <n v="0"/>
    <n v="314"/>
    <x v="0"/>
    <x v="2"/>
    <n v="35.350539458401478"/>
  </r>
  <r>
    <s v="V110"/>
    <x v="16"/>
    <x v="2"/>
    <x v="1"/>
    <s v="Labels"/>
    <s v="OFF-LA-10002034"/>
    <s v="Avery 478"/>
    <s v="United States"/>
    <s v="CA-2016-110254"/>
    <x v="578"/>
    <d v="2016-08-08T00:00:00"/>
    <s v="Standard Class"/>
    <n v="4"/>
    <n v="8"/>
    <s v="Autumn"/>
    <n v="9.82"/>
    <n v="6.9356184056800299"/>
    <n v="2.8843815943199704"/>
    <n v="0.29372521327087275"/>
    <n v="2"/>
    <n v="19.64"/>
    <n v="0"/>
    <n v="255"/>
    <x v="0"/>
    <x v="1"/>
    <n v="12.990638937327139"/>
  </r>
  <r>
    <s v="V105"/>
    <x v="85"/>
    <x v="2"/>
    <x v="1"/>
    <s v="Binders"/>
    <s v="OFF-BI-10004410"/>
    <s v="C-Line Peel &amp; Stick Add-On Filing Pockets, 8-3/4 x 5-1/8, 10/Pack"/>
    <s v="United States"/>
    <s v="US-2014-158057"/>
    <x v="579"/>
    <d v="2014-03-26T00:00:00"/>
    <s v="Standard Class"/>
    <n v="4"/>
    <n v="3"/>
    <s v="Spring"/>
    <n v="7.6440000000000001"/>
    <n v="6.1516347312049122"/>
    <n v="1.4923652687950879"/>
    <n v="0.19523355164770903"/>
    <n v="4"/>
    <n v="30.576000000000001"/>
    <n v="0.7"/>
    <n v="163"/>
    <x v="0"/>
    <x v="1"/>
    <n v="15.238153111515841"/>
  </r>
  <r>
    <s v="V131"/>
    <x v="41"/>
    <x v="0"/>
    <x v="1"/>
    <s v="Binders"/>
    <s v="OFF-BI-10002735"/>
    <s v="GBC Prestige Therm-A-Bind Covers"/>
    <s v="United States"/>
    <s v="US-2014-158057"/>
    <x v="579"/>
    <d v="2014-03-26T00:00:00"/>
    <s v="Standard Class"/>
    <n v="4"/>
    <n v="3"/>
    <s v="Spring"/>
    <n v="51.465000000000003"/>
    <n v="33.493620499171747"/>
    <n v="17.971379500828256"/>
    <n v="0.34919614302590607"/>
    <n v="5"/>
    <n v="257.32500000000005"/>
    <n v="0.7"/>
    <n v="161"/>
    <x v="0"/>
    <x v="2"/>
    <n v="43.760757763218763"/>
  </r>
  <r>
    <s v="V097"/>
    <x v="25"/>
    <x v="2"/>
    <x v="1"/>
    <s v="Supplies"/>
    <s v="OFF-SU-10001935"/>
    <s v="Staple remover"/>
    <s v="United States"/>
    <s v="CA-2017-146024"/>
    <x v="580"/>
    <d v="2017-03-08T00:00:00"/>
    <s v="Standard Class"/>
    <n v="6"/>
    <n v="3"/>
    <s v="Spring"/>
    <n v="6.976"/>
    <n v="4.5883436004682867"/>
    <n v="2.3876563995317133"/>
    <n v="0.3422672591071837"/>
    <n v="4"/>
    <n v="27.904"/>
    <n v="0.2"/>
    <n v="438"/>
    <x v="1"/>
    <x v="1"/>
    <n v="2.5071579660377741"/>
  </r>
  <r>
    <s v="V116"/>
    <x v="62"/>
    <x v="3"/>
    <x v="1"/>
    <s v="Binders"/>
    <s v="OFF-BI-10003291"/>
    <s v="Wilson Jones Leather-Like Binders with DublLock Round Rings"/>
    <s v="United States"/>
    <s v="CA-2017-146024"/>
    <x v="580"/>
    <d v="2017-03-08T00:00:00"/>
    <s v="Standard Class"/>
    <n v="6"/>
    <n v="3"/>
    <s v="Spring"/>
    <n v="12.222"/>
    <n v="9.7796183033198538"/>
    <n v="2.4423816966801457"/>
    <n v="0.19983486308952264"/>
    <n v="7"/>
    <n v="85.554000000000002"/>
    <n v="0.8"/>
    <n v="468"/>
    <x v="1"/>
    <x v="1"/>
    <n v="12.738976162121149"/>
  </r>
  <r>
    <s v="V104"/>
    <x v="81"/>
    <x v="0"/>
    <x v="1"/>
    <s v="Storage"/>
    <s v="OFF-ST-10004337"/>
    <s v="SAFCO Commercial Wire Shelving, 72h"/>
    <s v="United States"/>
    <s v="CA-2016-129686"/>
    <x v="581"/>
    <d v="2016-11-29T00:00:00"/>
    <s v="Second Class"/>
    <n v="2"/>
    <n v="11"/>
    <s v="Winter"/>
    <n v="97.983999999999995"/>
    <n v="74.722196036116571"/>
    <n v="23.261803963883423"/>
    <n v="0.23740410642434912"/>
    <n v="2"/>
    <n v="195.96799999999999"/>
    <n v="0.2"/>
    <n v="467"/>
    <x v="0"/>
    <x v="0"/>
    <n v="176.34568148724259"/>
  </r>
  <r>
    <s v="V077"/>
    <x v="107"/>
    <x v="0"/>
    <x v="2"/>
    <s v="Accessories"/>
    <s v="TEC-AC-10001266"/>
    <s v="Memorex Micro Travel Drive 8 GB"/>
    <s v="United States"/>
    <s v="CA-2016-129686"/>
    <x v="581"/>
    <d v="2016-11-29T00:00:00"/>
    <s v="Second Class"/>
    <n v="2"/>
    <n v="11"/>
    <s v="Winter"/>
    <n v="62.4"/>
    <n v="49.256516483862107"/>
    <n v="13.143483516137891"/>
    <n v="0.21063274865605597"/>
    <n v="6"/>
    <n v="374.4"/>
    <n v="0.2"/>
    <n v="161"/>
    <x v="0"/>
    <x v="1"/>
    <n v="14.304220156503259"/>
  </r>
  <r>
    <s v="V116"/>
    <x v="62"/>
    <x v="0"/>
    <x v="1"/>
    <s v="Binders"/>
    <s v="OFF-BI-10001628"/>
    <s v="Acco Data Flex Cable Posts For Top &amp; Bottom Load Binders, 6&quot; Capacity"/>
    <s v="United States"/>
    <s v="CA-2014-118976"/>
    <x v="582"/>
    <d v="2014-05-03T00:00:00"/>
    <s v="Standard Class"/>
    <n v="5"/>
    <n v="4"/>
    <s v="Spring"/>
    <n v="20.86"/>
    <n v="14.63572630703613"/>
    <n v="6.2242736929638696"/>
    <n v="0.29838320675761598"/>
    <n v="2"/>
    <n v="41.72"/>
    <n v="0"/>
    <n v="193"/>
    <x v="0"/>
    <x v="1"/>
    <n v="15.572983135331951"/>
  </r>
  <r>
    <s v="V109"/>
    <x v="58"/>
    <x v="0"/>
    <x v="1"/>
    <s v="Storage"/>
    <s v="OFF-ST-10000877"/>
    <s v="Recycled Steel Personal File for Standard File Folders"/>
    <s v="United States"/>
    <s v="CA-2014-118976"/>
    <x v="582"/>
    <d v="2014-05-03T00:00:00"/>
    <s v="Standard Class"/>
    <n v="5"/>
    <n v="4"/>
    <s v="Spring"/>
    <n v="497.61"/>
    <n v="400.30503198705981"/>
    <n v="97.304968012940208"/>
    <n v="0.19554463940222302"/>
    <n v="9"/>
    <n v="4478.49"/>
    <n v="0"/>
    <n v="440"/>
    <x v="0"/>
    <x v="0"/>
    <n v="158.551566529631"/>
  </r>
  <r>
    <s v="V139"/>
    <x v="2"/>
    <x v="2"/>
    <x v="1"/>
    <s v="Art"/>
    <s v="OFF-AR-10004752"/>
    <s v="Blackstonian Pencils"/>
    <s v="United States"/>
    <s v="CA-2014-118976"/>
    <x v="582"/>
    <d v="2014-05-03T00:00:00"/>
    <s v="Standard Class"/>
    <n v="5"/>
    <n v="4"/>
    <s v="Spring"/>
    <n v="5.34"/>
    <n v="3.824569730749384"/>
    <n v="1.5154302692506159"/>
    <n v="0.28378843993457226"/>
    <n v="2"/>
    <n v="10.68"/>
    <n v="0"/>
    <n v="125"/>
    <x v="0"/>
    <x v="1"/>
    <n v="7.4121559616618971"/>
  </r>
  <r>
    <s v="V119"/>
    <x v="20"/>
    <x v="1"/>
    <x v="1"/>
    <s v="Labels"/>
    <s v="OFF-LA-10000452"/>
    <s v="Avery 488"/>
    <s v="United States"/>
    <s v="CA-2014-118976"/>
    <x v="582"/>
    <d v="2014-05-03T00:00:00"/>
    <s v="Standard Class"/>
    <n v="5"/>
    <n v="4"/>
    <s v="Spring"/>
    <n v="3.15"/>
    <n v="2.1597825054805568"/>
    <n v="0.99021749451944308"/>
    <n v="0.31435476016490255"/>
    <n v="1"/>
    <n v="3.15"/>
    <n v="0"/>
    <n v="220"/>
    <x v="0"/>
    <x v="1"/>
    <n v="7.5046725444885336"/>
  </r>
  <r>
    <s v="V097"/>
    <x v="25"/>
    <x v="4"/>
    <x v="1"/>
    <s v="Paper"/>
    <s v="OFF-PA-10000675"/>
    <s v="Xerox 1919"/>
    <s v="United States"/>
    <s v="CA-2015-105347"/>
    <x v="27"/>
    <d v="2015-11-28T00:00:00"/>
    <s v="Standard Class"/>
    <n v="4"/>
    <n v="11"/>
    <s v="Winter"/>
    <n v="368.91"/>
    <n v="264.21845141984107"/>
    <n v="104.69154858015895"/>
    <n v="0.2837861499557045"/>
    <n v="9"/>
    <n v="3320.19"/>
    <n v="0"/>
    <n v="149"/>
    <x v="0"/>
    <x v="2"/>
    <n v="92.548283487293517"/>
  </r>
  <r>
    <s v="V125"/>
    <x v="64"/>
    <x v="3"/>
    <x v="1"/>
    <s v="Art"/>
    <s v="OFF-AR-10003045"/>
    <s v="Prang Colored Pencils"/>
    <s v="United States"/>
    <s v="CA-2015-105347"/>
    <x v="27"/>
    <d v="2015-11-28T00:00:00"/>
    <s v="Standard Class"/>
    <n v="4"/>
    <n v="11"/>
    <s v="Winter"/>
    <n v="14.7"/>
    <n v="11.95057066236995"/>
    <n v="2.7494293376300494"/>
    <n v="0.18703600936258841"/>
    <n v="5"/>
    <n v="73.5"/>
    <n v="0"/>
    <n v="470"/>
    <x v="0"/>
    <x v="1"/>
    <n v="7.2014998437825444"/>
  </r>
  <r>
    <s v="V071"/>
    <x v="114"/>
    <x v="3"/>
    <x v="2"/>
    <s v="Accessories"/>
    <s v="TEC-AC-10003447"/>
    <s v="Micropad Numeric Keypads"/>
    <s v="United States"/>
    <s v="CA-2016-124667"/>
    <x v="583"/>
    <d v="2016-11-16T00:00:00"/>
    <s v="Standard Class"/>
    <n v="5"/>
    <n v="11"/>
    <s v="Winter"/>
    <n v="59.97"/>
    <n v="50.728078876491033"/>
    <n v="9.2419211235089662"/>
    <n v="0.15410907326178033"/>
    <n v="3"/>
    <n v="179.91"/>
    <n v="0"/>
    <n v="351"/>
    <x v="0"/>
    <x v="2"/>
    <n v="46.552814547923241"/>
  </r>
  <r>
    <s v="V104"/>
    <x v="81"/>
    <x v="0"/>
    <x v="1"/>
    <s v="Storage"/>
    <s v="OFF-ST-10002276"/>
    <s v="Safco Steel Mobile File Cart"/>
    <s v="United States"/>
    <s v="CA-2016-124667"/>
    <x v="583"/>
    <d v="2016-11-16T00:00:00"/>
    <s v="Standard Class"/>
    <n v="5"/>
    <n v="11"/>
    <s v="Winter"/>
    <n v="83.36"/>
    <n v="56.328802733734037"/>
    <n v="27.031197266265963"/>
    <n v="0.32427060060299862"/>
    <n v="1"/>
    <n v="83.36"/>
    <n v="0"/>
    <n v="135"/>
    <x v="0"/>
    <x v="2"/>
    <n v="58.232792521052943"/>
  </r>
  <r>
    <s v="V116"/>
    <x v="62"/>
    <x v="4"/>
    <x v="1"/>
    <s v="Paper"/>
    <s v="OFF-PA-10001609"/>
    <s v="Tops Wirebound Message Log Books"/>
    <s v="United States"/>
    <s v="CA-2015-111094"/>
    <x v="584"/>
    <d v="2015-07-13T00:00:00"/>
    <s v="Standard Class"/>
    <n v="4"/>
    <n v="7"/>
    <s v="Summer"/>
    <n v="6.58"/>
    <n v="5.5789535976737934"/>
    <n v="1.0010464023262067"/>
    <n v="0.15213471159972747"/>
    <n v="2"/>
    <n v="13.16"/>
    <n v="0"/>
    <n v="388"/>
    <x v="0"/>
    <x v="1"/>
    <n v="6.6541554735869113"/>
  </r>
  <r>
    <s v="V105"/>
    <x v="85"/>
    <x v="2"/>
    <x v="1"/>
    <s v="Binders"/>
    <s v="OFF-BI-10001597"/>
    <s v="Wilson Jones Ledger-Size, Piano-Hinge Binder, 2&quot;, Blue"/>
    <s v="United States"/>
    <s v="CA-2015-111094"/>
    <x v="584"/>
    <d v="2015-07-13T00:00:00"/>
    <s v="Standard Class"/>
    <n v="4"/>
    <n v="7"/>
    <s v="Summer"/>
    <n v="122.94"/>
    <n v="81.183153152831565"/>
    <n v="41.756846847168433"/>
    <n v="0.33965224375442032"/>
    <n v="3"/>
    <n v="368.82"/>
    <n v="0"/>
    <n v="478"/>
    <x v="0"/>
    <x v="2"/>
    <n v="87.738013824733287"/>
  </r>
  <r>
    <s v="V127"/>
    <x v="39"/>
    <x v="0"/>
    <x v="1"/>
    <s v="Paper"/>
    <s v="OFF-PA-10004475"/>
    <s v="Xerox 1940"/>
    <s v="United States"/>
    <s v="CA-2017-166317"/>
    <x v="585"/>
    <d v="2017-09-26T00:00:00"/>
    <s v="Standard Class"/>
    <n v="4"/>
    <n v="9"/>
    <s v="Autumn"/>
    <n v="219.84"/>
    <n v="166.71138241558461"/>
    <n v="53.128617584415395"/>
    <n v="0.24166947591164206"/>
    <n v="4"/>
    <n v="879.36"/>
    <n v="0"/>
    <n v="199"/>
    <x v="0"/>
    <x v="2"/>
    <n v="53.849582505345388"/>
  </r>
  <r>
    <s v="V089"/>
    <x v="118"/>
    <x v="3"/>
    <x v="2"/>
    <s v="Accessories"/>
    <s v="TEC-AC-10004510"/>
    <s v="Logitech Desktop MK120 Mouse and keyboard Combo"/>
    <s v="United States"/>
    <s v="CA-2017-166317"/>
    <x v="585"/>
    <d v="2017-09-26T00:00:00"/>
    <s v="Standard Class"/>
    <n v="4"/>
    <n v="9"/>
    <s v="Autumn"/>
    <n v="98.16"/>
    <n v="78.607307790246466"/>
    <n v="19.552692209753531"/>
    <n v="0.19919205592658445"/>
    <n v="6"/>
    <n v="588.96"/>
    <n v="0"/>
    <n v="423"/>
    <x v="0"/>
    <x v="1"/>
    <n v="34.902882541374282"/>
  </r>
  <r>
    <s v="V129"/>
    <x v="4"/>
    <x v="2"/>
    <x v="1"/>
    <s v="Binders"/>
    <s v="OFF-BI-10002976"/>
    <s v="ACCOHIDE Binder by Acco"/>
    <s v="United States"/>
    <s v="CA-2017-166317"/>
    <x v="585"/>
    <d v="2017-09-26T00:00:00"/>
    <s v="Standard Class"/>
    <n v="4"/>
    <n v="9"/>
    <s v="Autumn"/>
    <n v="33.04"/>
    <n v="22.555143284323439"/>
    <n v="10.48485671567656"/>
    <n v="0.3173382783195085"/>
    <n v="8"/>
    <n v="264.32"/>
    <n v="0"/>
    <n v="428"/>
    <x v="0"/>
    <x v="1"/>
    <n v="11.881678150272659"/>
  </r>
  <r>
    <s v="V090"/>
    <x v="21"/>
    <x v="1"/>
    <x v="2"/>
    <s v="Phones"/>
    <s v="TEC-PH-10001615"/>
    <s v="AT&amp;T CL82213"/>
    <s v="United States"/>
    <s v="CA-2017-166317"/>
    <x v="585"/>
    <d v="2017-09-26T00:00:00"/>
    <s v="Standard Class"/>
    <n v="4"/>
    <n v="9"/>
    <s v="Autumn"/>
    <n v="86.97"/>
    <n v="60.37086716806278"/>
    <n v="26.599132831937219"/>
    <n v="0.30584262196087408"/>
    <n v="3"/>
    <n v="260.90999999999997"/>
    <n v="0"/>
    <n v="235"/>
    <x v="0"/>
    <x v="2"/>
    <n v="62.257670219821108"/>
  </r>
  <r>
    <s v="V094"/>
    <x v="105"/>
    <x v="3"/>
    <x v="2"/>
    <s v="Phones"/>
    <s v="TEC-PH-10001819"/>
    <s v="Innergie mMini Combo Duo USB Travel Charging Kit"/>
    <s v="United States"/>
    <s v="CA-2015-154326"/>
    <x v="586"/>
    <d v="2015-02-19T00:00:00"/>
    <s v="Standard Class"/>
    <n v="4"/>
    <n v="2"/>
    <s v="Spring"/>
    <n v="134.97"/>
    <n v="113.84287618566511"/>
    <n v="21.127123814334894"/>
    <n v="0.15653199832803508"/>
    <n v="3"/>
    <n v="404.90999999999997"/>
    <n v="0"/>
    <n v="293"/>
    <x v="0"/>
    <x v="2"/>
    <n v="65.978516314529728"/>
  </r>
  <r>
    <s v="V066"/>
    <x v="124"/>
    <x v="1"/>
    <x v="2"/>
    <s v="Phones"/>
    <s v="TEC-PH-10000560"/>
    <s v="Samsung Galaxy S III - 16GB - pebble blue (T-Mobile)"/>
    <s v="United States"/>
    <s v="CA-2015-154326"/>
    <x v="586"/>
    <d v="2015-02-19T00:00:00"/>
    <s v="Standard Class"/>
    <n v="4"/>
    <n v="2"/>
    <s v="Spring"/>
    <n v="699.98"/>
    <n v="548.09708611975464"/>
    <n v="151.88291388024538"/>
    <n v="0.21698179073722876"/>
    <n v="2"/>
    <n v="1399.96"/>
    <n v="0"/>
    <n v="320"/>
    <x v="0"/>
    <x v="0"/>
    <n v="705.55761806276325"/>
  </r>
  <r>
    <s v="V095"/>
    <x v="140"/>
    <x v="3"/>
    <x v="2"/>
    <s v="Accessories"/>
    <s v="TEC-AC-10004568"/>
    <s v="Maxell LTO Ultrium - 800 GB"/>
    <s v="United States"/>
    <s v="CA-2015-154326"/>
    <x v="586"/>
    <d v="2015-02-19T00:00:00"/>
    <s v="Standard Class"/>
    <n v="4"/>
    <n v="2"/>
    <s v="Spring"/>
    <n v="139.94999999999999"/>
    <n v="99.574297450831779"/>
    <n v="40.37570254916821"/>
    <n v="0.28850091139098399"/>
    <n v="5"/>
    <n v="699.75"/>
    <n v="0"/>
    <n v="378"/>
    <x v="0"/>
    <x v="2"/>
    <n v="76.741326231140192"/>
  </r>
  <r>
    <s v="V126"/>
    <x v="8"/>
    <x v="4"/>
    <x v="1"/>
    <s v="Paper"/>
    <s v="OFF-PA-10004092"/>
    <s v="Tops Green Bar Computer Printout Paper"/>
    <s v="United States"/>
    <s v="CA-2014-102008"/>
    <x v="587"/>
    <d v="2014-10-04T00:00:00"/>
    <s v="Standard Class"/>
    <n v="4"/>
    <n v="9"/>
    <s v="Autumn"/>
    <n v="48.94"/>
    <n v="37.627604757914213"/>
    <n v="11.312395242085785"/>
    <n v="0.23114824769280312"/>
    <n v="1"/>
    <n v="48.94"/>
    <n v="0"/>
    <n v="425"/>
    <x v="0"/>
    <x v="2"/>
    <n v="56.511044348280571"/>
  </r>
  <r>
    <s v="V013"/>
    <x v="97"/>
    <x v="0"/>
    <x v="0"/>
    <s v="Chairs"/>
    <s v="FUR-CH-10001854"/>
    <s v="Office Star - Professional Matrix Back Chair with 2-to-1 Synchro Tilt and Mesh Fabric Seat"/>
    <s v="United States"/>
    <s v="CA-2014-120474"/>
    <x v="588"/>
    <d v="2014-12-03T00:00:00"/>
    <s v="First Class"/>
    <n v="2"/>
    <n v="12"/>
    <s v="Winter"/>
    <n v="2807.84"/>
    <n v="1923.9899900627679"/>
    <n v="883.85000993723224"/>
    <n v="0.31477933569478039"/>
    <n v="8"/>
    <n v="22462.720000000001"/>
    <n v="0"/>
    <n v="154"/>
    <x v="0"/>
    <x v="0"/>
    <n v="786.99837277722497"/>
  </r>
  <r>
    <s v="V119"/>
    <x v="20"/>
    <x v="2"/>
    <x v="1"/>
    <s v="Art"/>
    <s v="OFF-AR-10000475"/>
    <s v="Hunt BOSTON Vista Battery-Operated Pencil Sharpener, Black"/>
    <s v="United States"/>
    <s v="CA-2014-120474"/>
    <x v="588"/>
    <d v="2014-12-03T00:00:00"/>
    <s v="First Class"/>
    <n v="2"/>
    <n v="12"/>
    <s v="Winter"/>
    <n v="46.64"/>
    <n v="33.95592660937038"/>
    <n v="12.684073390629621"/>
    <n v="0.27195697664300217"/>
    <n v="4"/>
    <n v="186.56"/>
    <n v="0"/>
    <n v="209"/>
    <x v="0"/>
    <x v="1"/>
    <n v="17.657619016541648"/>
  </r>
  <r>
    <s v="V139"/>
    <x v="2"/>
    <x v="3"/>
    <x v="1"/>
    <s v="Storage"/>
    <s v="OFF-ST-10000777"/>
    <s v="Companion Letter/Legal File, Black"/>
    <s v="United States"/>
    <s v="CA-2014-104773"/>
    <x v="589"/>
    <d v="2014-12-13T00:00:00"/>
    <s v="Standard Class"/>
    <n v="5"/>
    <n v="12"/>
    <s v="Winter"/>
    <n v="60.415999999999997"/>
    <n v="41.222500168912703"/>
    <n v="19.193499831087294"/>
    <n v="0.31768901997959637"/>
    <n v="2"/>
    <n v="120.83199999999999"/>
    <n v="0.2"/>
    <n v="248"/>
    <x v="0"/>
    <x v="2"/>
    <n v="95.58576871480399"/>
  </r>
  <r>
    <s v="V133"/>
    <x v="42"/>
    <x v="4"/>
    <x v="1"/>
    <s v="Art"/>
    <s v="OFF-AR-10004022"/>
    <s v="Panasonic KP-380BK Classic Electric Pencil Sharpener"/>
    <s v="United States"/>
    <s v="CA-2016-140774"/>
    <x v="64"/>
    <d v="2016-09-10T00:00:00"/>
    <s v="Standard Class"/>
    <n v="5"/>
    <n v="9"/>
    <s v="Autumn"/>
    <n v="107.94"/>
    <n v="76.044669237870011"/>
    <n v="31.895330762129987"/>
    <n v="0.29549129851889927"/>
    <n v="3"/>
    <n v="323.82"/>
    <n v="0"/>
    <n v="364"/>
    <x v="0"/>
    <x v="2"/>
    <n v="47.004075170847337"/>
  </r>
  <r>
    <s v="V099"/>
    <x v="24"/>
    <x v="1"/>
    <x v="1"/>
    <s v="Storage"/>
    <s v="OFF-ST-10002352"/>
    <s v="Iris Project Case"/>
    <s v="United States"/>
    <s v="US-2017-139465"/>
    <x v="151"/>
    <d v="2017-08-30T00:00:00"/>
    <s v="First Class"/>
    <n v="3"/>
    <n v="8"/>
    <s v="Autumn"/>
    <n v="63.84"/>
    <n v="46.037079523288668"/>
    <n v="17.802920476711336"/>
    <n v="0.27886780195349836"/>
    <n v="8"/>
    <n v="510.72"/>
    <n v="0"/>
    <n v="261"/>
    <x v="0"/>
    <x v="1"/>
    <n v="16.882934294724951"/>
  </r>
  <r>
    <s v="V049"/>
    <x v="9"/>
    <x v="1"/>
    <x v="2"/>
    <s v="Phones"/>
    <s v="TEC-PH-10000455"/>
    <s v="GE 30522EE2"/>
    <s v="United States"/>
    <s v="US-2017-139465"/>
    <x v="151"/>
    <d v="2017-08-30T00:00:00"/>
    <s v="First Class"/>
    <n v="3"/>
    <n v="8"/>
    <s v="Autumn"/>
    <n v="347.97"/>
    <n v="285.80217308783449"/>
    <n v="62.167826912165538"/>
    <n v="0.17865858238401452"/>
    <n v="3"/>
    <n v="1043.9100000000001"/>
    <n v="0"/>
    <n v="286"/>
    <x v="0"/>
    <x v="0"/>
    <n v="177.1776516193093"/>
  </r>
  <r>
    <s v="V107"/>
    <x v="38"/>
    <x v="4"/>
    <x v="1"/>
    <s v="Binders"/>
    <s v="OFF-BI-10003910"/>
    <s v="DXL Angle-View Binders with Locking Rings by Samsill"/>
    <s v="United States"/>
    <s v="US-2017-139465"/>
    <x v="151"/>
    <d v="2017-08-30T00:00:00"/>
    <s v="First Class"/>
    <n v="3"/>
    <n v="8"/>
    <s v="Autumn"/>
    <n v="37.008000000000003"/>
    <n v="24.069784049411929"/>
    <n v="12.938215950588074"/>
    <n v="0.34960592170849741"/>
    <n v="6"/>
    <n v="222.048"/>
    <n v="0.2"/>
    <n v="228"/>
    <x v="0"/>
    <x v="1"/>
    <n v="14.078581040005419"/>
  </r>
  <r>
    <s v="V025"/>
    <x v="86"/>
    <x v="2"/>
    <x v="0"/>
    <s v="Furnishings"/>
    <s v="FUR-FU-10003039"/>
    <s v="Howard Miller 11-1/2&quot; Diameter Grantwood Wall Clock"/>
    <s v="United States"/>
    <s v="CA-2016-100965"/>
    <x v="274"/>
    <d v="2016-07-11T00:00:00"/>
    <s v="Standard Class"/>
    <n v="4"/>
    <n v="7"/>
    <s v="Summer"/>
    <n v="215.65"/>
    <n v="153.55731261837201"/>
    <n v="62.092687381627997"/>
    <n v="0.28793270290576395"/>
    <n v="5"/>
    <n v="1078.25"/>
    <n v="0"/>
    <n v="207"/>
    <x v="0"/>
    <x v="2"/>
    <n v="67.408018522032421"/>
  </r>
  <r>
    <s v="V100"/>
    <x v="17"/>
    <x v="1"/>
    <x v="1"/>
    <s v="Fasteners"/>
    <s v="OFF-FA-10000585"/>
    <s v="OIC Bulk Pack Metal Binder Clips"/>
    <s v="United States"/>
    <s v="CA-2016-121034"/>
    <x v="590"/>
    <d v="2016-08-10T00:00:00"/>
    <s v="Second Class"/>
    <n v="2"/>
    <n v="8"/>
    <s v="Autumn"/>
    <n v="11.167999999999999"/>
    <n v="8.576325671787151"/>
    <n v="2.5916743282128483"/>
    <n v="0.23206252938868629"/>
    <n v="4"/>
    <n v="44.671999999999997"/>
    <n v="0.2"/>
    <n v="488"/>
    <x v="0"/>
    <x v="1"/>
    <n v="4.2211072345670493"/>
  </r>
  <r>
    <s v="V124"/>
    <x v="15"/>
    <x v="4"/>
    <x v="1"/>
    <s v="Paper"/>
    <s v="OFF-PA-10001994"/>
    <s v="Ink Jet Note and Greeting Cards, 8-1/2&quot; x 5-1/2&quot; Card Size"/>
    <s v="United States"/>
    <s v="CA-2016-121034"/>
    <x v="590"/>
    <d v="2016-08-10T00:00:00"/>
    <s v="Second Class"/>
    <n v="2"/>
    <n v="8"/>
    <s v="Autumn"/>
    <n v="53.951999999999998"/>
    <n v="44.318641241049221"/>
    <n v="9.6333587589507772"/>
    <n v="0.17855424745979348"/>
    <n v="3"/>
    <n v="161.85599999999999"/>
    <n v="0.2"/>
    <n v="167"/>
    <x v="0"/>
    <x v="1"/>
    <n v="16.21055853448609"/>
  </r>
  <r>
    <s v="V032"/>
    <x v="71"/>
    <x v="3"/>
    <x v="0"/>
    <s v="Furnishings"/>
    <s v="FUR-FU-10004270"/>
    <s v="Eldon Image Series Desk Accessories, Burgundy"/>
    <s v="United States"/>
    <s v="CA-2016-149461"/>
    <x v="373"/>
    <d v="2016-11-19T00:00:00"/>
    <s v="Standard Class"/>
    <n v="6"/>
    <n v="11"/>
    <s v="Winter"/>
    <n v="4.18"/>
    <n v="2.9091951031946079"/>
    <n v="1.2708048968053918"/>
    <n v="0.30402031024052439"/>
    <n v="1"/>
    <n v="4.18"/>
    <n v="0"/>
    <n v="165"/>
    <x v="1"/>
    <x v="1"/>
    <n v="21.633551362024061"/>
  </r>
  <r>
    <s v="V101"/>
    <x v="26"/>
    <x v="0"/>
    <x v="1"/>
    <s v="Binders"/>
    <s v="OFF-BI-10002498"/>
    <s v="Clear Mylar Reinforcing Strips"/>
    <s v="United States"/>
    <s v="CA-2017-158379"/>
    <x v="585"/>
    <d v="2017-09-26T00:00:00"/>
    <s v="Second Class"/>
    <n v="4"/>
    <n v="9"/>
    <s v="Autumn"/>
    <n v="5.6070000000000002"/>
    <n v="3.8343415158887582"/>
    <n v="1.772658484111242"/>
    <n v="0.31615096916555058"/>
    <n v="1"/>
    <n v="5.6070000000000002"/>
    <n v="0.7"/>
    <n v="243"/>
    <x v="0"/>
    <x v="2"/>
    <n v="53.175470463363091"/>
  </r>
  <r>
    <s v="V128"/>
    <x v="72"/>
    <x v="4"/>
    <x v="1"/>
    <s v="Supplies"/>
    <s v="OFF-SU-10002881"/>
    <s v="Martin Yale Chadless Opener Electric Letter Opener"/>
    <s v="United States"/>
    <s v="CA-2017-158379"/>
    <x v="585"/>
    <d v="2017-09-26T00:00:00"/>
    <s v="Second Class"/>
    <n v="4"/>
    <n v="9"/>
    <s v="Autumn"/>
    <n v="4663.7359999999999"/>
    <n v="3488.341628995749"/>
    <n v="1175.3943710042508"/>
    <n v="0.25202849625370111"/>
    <n v="7"/>
    <n v="32646.151999999998"/>
    <n v="0.2"/>
    <n v="152"/>
    <x v="0"/>
    <x v="0"/>
    <n v="1742.676897646224"/>
  </r>
  <r>
    <s v="V094"/>
    <x v="105"/>
    <x v="0"/>
    <x v="2"/>
    <s v="Accessories"/>
    <s v="TEC-AC-10002926"/>
    <s v="Logitech Wireless Marathon Mouse M705"/>
    <s v="United States"/>
    <s v="CA-2017-158379"/>
    <x v="585"/>
    <d v="2017-09-26T00:00:00"/>
    <s v="Second Class"/>
    <n v="4"/>
    <n v="9"/>
    <s v="Autumn"/>
    <n v="79.983999999999995"/>
    <n v="66.105954800639324"/>
    <n v="13.87804519936067"/>
    <n v="0.17351026704541747"/>
    <n v="2"/>
    <n v="159.96799999999999"/>
    <n v="0.2"/>
    <n v="227"/>
    <x v="0"/>
    <x v="2"/>
    <n v="91.623443156915755"/>
  </r>
  <r>
    <s v="V089"/>
    <x v="118"/>
    <x v="2"/>
    <x v="2"/>
    <s v="Phones"/>
    <s v="TEC-PH-10002200"/>
    <s v="Samsung Galaxy Note 2"/>
    <s v="United States"/>
    <s v="US-2016-116729"/>
    <x v="591"/>
    <d v="2016-12-28T00:00:00"/>
    <s v="First Class"/>
    <n v="3"/>
    <n v="12"/>
    <s v="Winter"/>
    <n v="2575.944"/>
    <n v="2140.214246025414"/>
    <n v="435.72975397458595"/>
    <n v="0.16915342646213813"/>
    <n v="7"/>
    <n v="18031.608"/>
    <n v="0.2"/>
    <n v="420"/>
    <x v="0"/>
    <x v="0"/>
    <n v="858.63100096736207"/>
  </r>
  <r>
    <s v="V108"/>
    <x v="76"/>
    <x v="2"/>
    <x v="1"/>
    <s v="Paper"/>
    <s v="OFF-PA-10002005"/>
    <s v="Xerox 225"/>
    <s v="United States"/>
    <s v="US-2016-116729"/>
    <x v="591"/>
    <d v="2016-12-28T00:00:00"/>
    <s v="First Class"/>
    <n v="3"/>
    <n v="12"/>
    <s v="Winter"/>
    <n v="45.36"/>
    <n v="38.115258589979121"/>
    <n v="7.2447414100208789"/>
    <n v="0.15971652138494002"/>
    <n v="7"/>
    <n v="317.52"/>
    <n v="0"/>
    <n v="306"/>
    <x v="0"/>
    <x v="1"/>
    <n v="9.6646423627571441"/>
  </r>
  <r>
    <s v="V065"/>
    <x v="122"/>
    <x v="3"/>
    <x v="2"/>
    <s v="Accessories"/>
    <s v="TEC-AC-10001465"/>
    <s v="SanDisk Cruzer 64 GB USB Flash Drive"/>
    <s v="United States"/>
    <s v="US-2016-116729"/>
    <x v="591"/>
    <d v="2016-12-28T00:00:00"/>
    <s v="First Class"/>
    <n v="3"/>
    <n v="12"/>
    <s v="Winter"/>
    <n v="254.24"/>
    <n v="180.44766642515731"/>
    <n v="73.792333574842701"/>
    <n v="0.29024674942905404"/>
    <n v="7"/>
    <n v="1779.68"/>
    <n v="0"/>
    <n v="419"/>
    <x v="0"/>
    <x v="2"/>
    <n v="130.82484390631279"/>
  </r>
  <r>
    <s v="V082"/>
    <x v="131"/>
    <x v="0"/>
    <x v="2"/>
    <s v="Phones"/>
    <s v="TEC-PH-10004897"/>
    <s v="Mediabridge Sport Armband iPhone 5s"/>
    <s v="United States"/>
    <s v="CA-2016-164938"/>
    <x v="592"/>
    <d v="2016-02-13T00:00:00"/>
    <s v="First Class"/>
    <n v="2"/>
    <n v="2"/>
    <s v="Spring"/>
    <n v="69.930000000000007"/>
    <n v="47.543784705725002"/>
    <n v="22.386215294275004"/>
    <n v="0.32012319883133133"/>
    <n v="7"/>
    <n v="489.51000000000005"/>
    <n v="0"/>
    <n v="315"/>
    <x v="0"/>
    <x v="1"/>
    <n v="18.487606134149139"/>
  </r>
  <r>
    <s v="V027"/>
    <x v="40"/>
    <x v="2"/>
    <x v="0"/>
    <s v="Furnishings"/>
    <s v="FUR-FU-10001196"/>
    <s v="DAX Cubicle Frames - 8x10"/>
    <s v="United States"/>
    <s v="CA-2016-165484"/>
    <x v="248"/>
    <d v="2016-10-29T00:00:00"/>
    <s v="Standard Class"/>
    <n v="6"/>
    <n v="10"/>
    <s v="Autumn"/>
    <n v="16.155999999999999"/>
    <n v="13.489717522270849"/>
    <n v="2.6662824777291494"/>
    <n v="0.16503357747766462"/>
    <n v="7"/>
    <n v="113.09199999999998"/>
    <n v="0.6"/>
    <n v="167"/>
    <x v="1"/>
    <x v="1"/>
    <n v="21.549231290234001"/>
  </r>
  <r>
    <s v="V137"/>
    <x v="11"/>
    <x v="0"/>
    <x v="1"/>
    <s v="Paper"/>
    <s v="OFF-PA-10000595"/>
    <s v="Xerox 1929"/>
    <s v="United States"/>
    <s v="CA-2016-165484"/>
    <x v="248"/>
    <d v="2016-10-29T00:00:00"/>
    <s v="Standard Class"/>
    <n v="6"/>
    <n v="10"/>
    <s v="Autumn"/>
    <n v="54.816000000000003"/>
    <n v="46.536828683834912"/>
    <n v="8.2791713161650904"/>
    <n v="0.15103567053716233"/>
    <n v="3"/>
    <n v="164.44800000000001"/>
    <n v="0.2"/>
    <n v="161"/>
    <x v="1"/>
    <x v="1"/>
    <n v="30.8410485770723"/>
  </r>
  <r>
    <s v="V015"/>
    <x v="79"/>
    <x v="2"/>
    <x v="0"/>
    <s v="Tables"/>
    <s v="FUR-TA-10004534"/>
    <s v="Bevis 44 x 96 Conference Tables"/>
    <s v="United States"/>
    <s v="CA-2014-132612"/>
    <x v="3"/>
    <d v="2014-06-11T00:00:00"/>
    <s v="Second Class"/>
    <n v="2"/>
    <n v="6"/>
    <s v="Summer"/>
    <n v="1441.3"/>
    <n v="1084.517735728436"/>
    <n v="356.78226427156392"/>
    <n v="0.24754198589576351"/>
    <n v="7"/>
    <n v="10089.1"/>
    <n v="0"/>
    <n v="309"/>
    <x v="0"/>
    <x v="0"/>
    <n v="452.41810604793437"/>
  </r>
  <r>
    <s v="V014"/>
    <x v="30"/>
    <x v="4"/>
    <x v="0"/>
    <s v="Furnishings"/>
    <s v="FUR-FU-10001861"/>
    <s v="Floodlight Indoor Halogen Bulbs, 1 Bulb per Pack, 60 Watts"/>
    <s v="United States"/>
    <s v="US-2017-161193"/>
    <x v="225"/>
    <d v="2017-11-26T00:00:00"/>
    <s v="Standard Class"/>
    <n v="6"/>
    <n v="11"/>
    <s v="Winter"/>
    <n v="77.599999999999994"/>
    <n v="60.021271611604838"/>
    <n v="17.578728388395156"/>
    <n v="0.22653000500509224"/>
    <n v="5"/>
    <n v="388"/>
    <n v="0.2"/>
    <n v="436"/>
    <x v="1"/>
    <x v="2"/>
    <n v="41.184087541994501"/>
  </r>
  <r>
    <s v="V042"/>
    <x v="111"/>
    <x v="4"/>
    <x v="0"/>
    <s v="Furnishings"/>
    <s v="FUR-FU-10000206"/>
    <s v="GE General Purpose, Extra Long Life, Showcase &amp; Floodlight Incandescent Bulbs"/>
    <s v="United States"/>
    <s v="US-2017-161193"/>
    <x v="225"/>
    <d v="2017-11-26T00:00:00"/>
    <s v="Standard Class"/>
    <n v="6"/>
    <n v="11"/>
    <s v="Winter"/>
    <n v="4.6559999999999997"/>
    <n v="3.7361437848278349"/>
    <n v="0.91985621517216476"/>
    <n v="0.19756362009711445"/>
    <n v="2"/>
    <n v="9.3119999999999994"/>
    <n v="0.2"/>
    <n v="426"/>
    <x v="1"/>
    <x v="1"/>
    <n v="5.8241556592228143"/>
  </r>
  <r>
    <s v="V003"/>
    <x v="65"/>
    <x v="3"/>
    <x v="0"/>
    <s v="Tables"/>
    <s v="FUR-TA-10002607"/>
    <s v="KI Conference Tables"/>
    <s v="United States"/>
    <s v="CA-2015-131597"/>
    <x v="471"/>
    <d v="2015-09-18T00:00:00"/>
    <s v="Standard Class"/>
    <n v="4"/>
    <n v="9"/>
    <s v="Autumn"/>
    <n v="170.136"/>
    <n v="117.43953128989079"/>
    <n v="52.696468710109201"/>
    <n v="0.30973144255248275"/>
    <n v="3"/>
    <n v="510.40800000000002"/>
    <n v="0.2"/>
    <n v="469"/>
    <x v="0"/>
    <x v="0"/>
    <n v="164.46087132007159"/>
  </r>
  <r>
    <s v="V132"/>
    <x v="23"/>
    <x v="3"/>
    <x v="1"/>
    <s v="Labels"/>
    <s v="OFF-LA-10000443"/>
    <s v="Avery 501"/>
    <s v="United States"/>
    <s v="CA-2015-164833"/>
    <x v="593"/>
    <d v="2015-06-04T00:00:00"/>
    <s v="Same Day"/>
    <n v="0"/>
    <n v="6"/>
    <s v="Summer"/>
    <n v="7.38"/>
    <n v="5.3159711911513901"/>
    <n v="2.0640288088486098"/>
    <n v="0.27967870038599052"/>
    <n v="2"/>
    <n v="14.76"/>
    <n v="0"/>
    <n v="151"/>
    <x v="0"/>
    <x v="1"/>
    <n v="4.5961295207411821"/>
  </r>
  <r>
    <s v="V113"/>
    <x v="117"/>
    <x v="4"/>
    <x v="1"/>
    <s v="Art"/>
    <s v="OFF-AR-10004685"/>
    <s v="Binney &amp; Smith Crayola Metallic Colored Pencils, 8-Color Set"/>
    <s v="United States"/>
    <s v="CA-2015-164833"/>
    <x v="593"/>
    <d v="2015-06-04T00:00:00"/>
    <s v="Same Day"/>
    <n v="0"/>
    <n v="6"/>
    <s v="Summer"/>
    <n v="9.26"/>
    <n v="6.7455092785438184"/>
    <n v="2.5144907214561814"/>
    <n v="0.27154327445531118"/>
    <n v="2"/>
    <n v="18.52"/>
    <n v="0"/>
    <n v="215"/>
    <x v="0"/>
    <x v="1"/>
    <n v="7.1869827432922744"/>
  </r>
  <r>
    <s v="V141"/>
    <x v="67"/>
    <x v="0"/>
    <x v="1"/>
    <s v="Labels"/>
    <s v="OFF-LA-10001771"/>
    <s v="Avery 513"/>
    <s v="United States"/>
    <s v="CA-2015-125423"/>
    <x v="350"/>
    <d v="2015-12-15T00:00:00"/>
    <s v="Second Class"/>
    <n v="2"/>
    <n v="12"/>
    <s v="Winter"/>
    <n v="9.9600000000000009"/>
    <n v="6.5324799641269378"/>
    <n v="3.4275200358730631"/>
    <n v="0.344128517657938"/>
    <n v="2"/>
    <n v="19.920000000000002"/>
    <n v="0"/>
    <n v="480"/>
    <x v="0"/>
    <x v="1"/>
    <n v="16.835051862111978"/>
  </r>
  <r>
    <s v="V101"/>
    <x v="26"/>
    <x v="3"/>
    <x v="1"/>
    <s v="Appliances"/>
    <s v="OFF-AP-10001394"/>
    <s v="Harmony Air Purifier"/>
    <s v="United States"/>
    <s v="US-2014-130379"/>
    <x v="594"/>
    <d v="2014-05-29T00:00:00"/>
    <s v="Standard Class"/>
    <n v="4"/>
    <n v="5"/>
    <s v="Summer"/>
    <n v="75.599999999999994"/>
    <n v="54.842629848553038"/>
    <n v="20.757370151446956"/>
    <n v="0.27456838824665286"/>
    <n v="2"/>
    <n v="151.19999999999999"/>
    <n v="0.8"/>
    <n v="482"/>
    <x v="0"/>
    <x v="0"/>
    <n v="298.117171595331"/>
  </r>
  <r>
    <s v="V038"/>
    <x v="139"/>
    <x v="0"/>
    <x v="0"/>
    <s v="Furnishings"/>
    <s v="FUR-FU-10002553"/>
    <s v="Electrix Incandescent Magnifying Lamp, Black"/>
    <s v="United States"/>
    <s v="US-2014-130379"/>
    <x v="594"/>
    <d v="2014-05-29T00:00:00"/>
    <s v="Standard Class"/>
    <n v="4"/>
    <n v="5"/>
    <s v="Summer"/>
    <n v="29.32"/>
    <n v="24.44494981529753"/>
    <n v="4.8750501847024701"/>
    <n v="0.16627047014674182"/>
    <n v="2"/>
    <n v="58.64"/>
    <n v="0.6"/>
    <n v="164"/>
    <x v="0"/>
    <x v="2"/>
    <n v="41.464741648779139"/>
  </r>
  <r>
    <s v="V139"/>
    <x v="2"/>
    <x v="4"/>
    <x v="1"/>
    <s v="Appliances"/>
    <s v="OFF-AP-10004233"/>
    <s v="Honeywell Enviracaire Portable Air Cleaner for up to 8 x 10 Room"/>
    <s v="United States"/>
    <s v="CA-2016-168956"/>
    <x v="595"/>
    <d v="2016-02-20T00:00:00"/>
    <s v="Standard Class"/>
    <n v="4"/>
    <n v="2"/>
    <s v="Spring"/>
    <n v="92.063999999999993"/>
    <n v="75.588367361037186"/>
    <n v="16.475632638962807"/>
    <n v="0.17895847061786158"/>
    <n v="6"/>
    <n v="552.38400000000001"/>
    <n v="0.8"/>
    <n v="229"/>
    <x v="0"/>
    <x v="2"/>
    <n v="81.373848378947912"/>
  </r>
  <r>
    <s v="V127"/>
    <x v="39"/>
    <x v="2"/>
    <x v="1"/>
    <s v="Fasteners"/>
    <s v="OFF-FA-10000304"/>
    <s v="Advantus Push Pins"/>
    <s v="United States"/>
    <s v="CA-2016-168956"/>
    <x v="595"/>
    <d v="2016-02-20T00:00:00"/>
    <s v="Standard Class"/>
    <n v="4"/>
    <n v="2"/>
    <s v="Spring"/>
    <n v="6.976"/>
    <n v="5.7437792991790548"/>
    <n v="1.2322207008209451"/>
    <n v="0.17663714174612172"/>
    <n v="4"/>
    <n v="27.904"/>
    <n v="0.2"/>
    <n v="276"/>
    <x v="0"/>
    <x v="1"/>
    <n v="3.7251856329584441"/>
  </r>
  <r>
    <s v="V014"/>
    <x v="30"/>
    <x v="1"/>
    <x v="0"/>
    <s v="Chairs"/>
    <s v="FUR-CH-10004754"/>
    <s v="Global Stack Chair with Arms, Black"/>
    <s v="United States"/>
    <s v="CA-2016-168956"/>
    <x v="595"/>
    <d v="2016-02-20T00:00:00"/>
    <s v="Standard Class"/>
    <n v="4"/>
    <n v="2"/>
    <s v="Spring"/>
    <n v="62.957999999999998"/>
    <n v="43.859686861987342"/>
    <n v="19.098313138012657"/>
    <n v="0.30335006096147682"/>
    <n v="3"/>
    <n v="188.874"/>
    <n v="0.3"/>
    <n v="377"/>
    <x v="0"/>
    <x v="2"/>
    <n v="75.422480280212525"/>
  </r>
  <r>
    <s v="V126"/>
    <x v="8"/>
    <x v="2"/>
    <x v="1"/>
    <s v="Paper"/>
    <s v="OFF-PA-10000809"/>
    <s v="Xerox 206"/>
    <s v="United States"/>
    <s v="CA-2016-168956"/>
    <x v="595"/>
    <d v="2016-02-20T00:00:00"/>
    <s v="Standard Class"/>
    <n v="4"/>
    <n v="2"/>
    <s v="Spring"/>
    <n v="5.1840000000000002"/>
    <n v="3.5757518087598492"/>
    <n v="1.6082481912401509"/>
    <n v="0.31023306158181924"/>
    <n v="1"/>
    <n v="5.1840000000000002"/>
    <n v="0.2"/>
    <n v="262"/>
    <x v="0"/>
    <x v="1"/>
    <n v="5.4678299900417544"/>
  </r>
  <r>
    <s v="V101"/>
    <x v="26"/>
    <x v="2"/>
    <x v="1"/>
    <s v="Binders"/>
    <s v="OFF-BI-10003694"/>
    <s v="Avery 3 1/2&quot; Diskette Storage Pages, 10/Pack"/>
    <s v="United States"/>
    <s v="CA-2016-167507"/>
    <x v="596"/>
    <d v="2016-12-28T00:00:00"/>
    <s v="Standard Class"/>
    <n v="6"/>
    <n v="12"/>
    <s v="Winter"/>
    <n v="31.32"/>
    <n v="21.22376793602507"/>
    <n v="10.096232063974931"/>
    <n v="0.32235734559306933"/>
    <n v="10"/>
    <n v="313.2"/>
    <n v="0.7"/>
    <n v="431"/>
    <x v="1"/>
    <x v="1"/>
    <n v="15.52719688804132"/>
  </r>
  <r>
    <s v="V031"/>
    <x v="18"/>
    <x v="3"/>
    <x v="0"/>
    <s v="Furnishings"/>
    <s v="FUR-FU-10001935"/>
    <s v="3M Hangers With Command Adhesive"/>
    <s v="United States"/>
    <s v="CA-2016-167507"/>
    <x v="596"/>
    <d v="2016-12-28T00:00:00"/>
    <s v="Standard Class"/>
    <n v="6"/>
    <n v="12"/>
    <s v="Winter"/>
    <n v="11.84"/>
    <n v="7.8744926795662282"/>
    <n v="3.9655073204337716"/>
    <n v="0.33492460476636587"/>
    <n v="4"/>
    <n v="47.36"/>
    <n v="0.2"/>
    <n v="251"/>
    <x v="1"/>
    <x v="1"/>
    <n v="8.6093885629916507"/>
  </r>
  <r>
    <s v="V010"/>
    <x v="129"/>
    <x v="1"/>
    <x v="0"/>
    <s v="Furnishings"/>
    <s v="FUR-FU-10002878"/>
    <s v="Seth Thomas 14&quot; Day/Date Wall Clock"/>
    <s v="United States"/>
    <s v="CA-2016-167507"/>
    <x v="596"/>
    <d v="2016-12-28T00:00:00"/>
    <s v="Standard Class"/>
    <n v="6"/>
    <n v="12"/>
    <s v="Winter"/>
    <n v="22.783999999999999"/>
    <n v="18.041107113884681"/>
    <n v="4.7428928861153175"/>
    <n v="0.20816770040885349"/>
    <n v="1"/>
    <n v="22.783999999999999"/>
    <n v="0.2"/>
    <n v="449"/>
    <x v="1"/>
    <x v="2"/>
    <n v="44.802096712839983"/>
  </r>
  <r>
    <s v="V053"/>
    <x v="89"/>
    <x v="0"/>
    <x v="2"/>
    <s v="Phones"/>
    <s v="TEC-PH-10002624"/>
    <s v="Samsung Galaxy S4 Mini"/>
    <s v="United States"/>
    <s v="CA-2016-109344"/>
    <x v="597"/>
    <d v="2016-02-11T00:00:00"/>
    <s v="Second Class"/>
    <n v="3"/>
    <n v="2"/>
    <s v="Spring"/>
    <n v="1127.9760000000001"/>
    <n v="927.28015026059757"/>
    <n v="200.69584973940255"/>
    <n v="0.17792563825773114"/>
    <n v="3"/>
    <n v="3383.9280000000003"/>
    <n v="0.2"/>
    <n v="335"/>
    <x v="0"/>
    <x v="0"/>
    <n v="644.41782112849739"/>
  </r>
  <r>
    <s v="V134"/>
    <x v="36"/>
    <x v="2"/>
    <x v="1"/>
    <s v="Paper"/>
    <s v="OFF-PA-10000019"/>
    <s v="Xerox 1931"/>
    <s v="United States"/>
    <s v="US-2015-140851"/>
    <x v="562"/>
    <d v="2015-07-15T00:00:00"/>
    <s v="Second Class"/>
    <n v="2"/>
    <n v="7"/>
    <s v="Summer"/>
    <n v="38.880000000000003"/>
    <n v="28.15799335803721"/>
    <n v="10.722006641962793"/>
    <n v="0.27577177577064793"/>
    <n v="6"/>
    <n v="233.28000000000003"/>
    <n v="0"/>
    <n v="257"/>
    <x v="0"/>
    <x v="1"/>
    <n v="11.271688123030071"/>
  </r>
  <r>
    <s v="V091"/>
    <x v="55"/>
    <x v="1"/>
    <x v="2"/>
    <s v="Phones"/>
    <s v="TEC-PH-10002885"/>
    <s v="Apple iPhone 5"/>
    <s v="United States"/>
    <s v="CA-2014-103373"/>
    <x v="598"/>
    <d v="2014-05-24T00:00:00"/>
    <s v="Standard Class"/>
    <n v="6"/>
    <n v="5"/>
    <s v="Summer"/>
    <n v="779.79600000000005"/>
    <n v="545.86326895097409"/>
    <n v="233.93273104902596"/>
    <n v="0.29999221725813668"/>
    <n v="2"/>
    <n v="1559.5920000000001"/>
    <n v="0.4"/>
    <n v="426"/>
    <x v="1"/>
    <x v="0"/>
    <n v="1707.788187374535"/>
  </r>
  <r>
    <s v="V083"/>
    <x v="116"/>
    <x v="1"/>
    <x v="2"/>
    <s v="Phones"/>
    <s v="TEC-PH-10000895"/>
    <s v="Polycom VVX 310 VoIP phone"/>
    <s v="United States"/>
    <s v="CA-2017-145884"/>
    <x v="208"/>
    <d v="2017-10-21T00:00:00"/>
    <s v="Same Day"/>
    <n v="0"/>
    <n v="10"/>
    <s v="Autumn"/>
    <n v="1439.92"/>
    <n v="1191.1115677239891"/>
    <n v="248.80843227601099"/>
    <n v="0.17279323314907147"/>
    <n v="8"/>
    <n v="11519.36"/>
    <n v="0"/>
    <n v="205"/>
    <x v="0"/>
    <x v="0"/>
    <n v="410.86297570696939"/>
  </r>
  <r>
    <s v="V030"/>
    <x v="125"/>
    <x v="0"/>
    <x v="0"/>
    <s v="Tables"/>
    <s v="FUR-TA-10002356"/>
    <s v="Bevis Boat-Shaped Conference Table"/>
    <s v="United States"/>
    <s v="CA-2017-145884"/>
    <x v="208"/>
    <d v="2017-10-21T00:00:00"/>
    <s v="Same Day"/>
    <n v="0"/>
    <n v="10"/>
    <s v="Autumn"/>
    <n v="262.11"/>
    <n v="179.29281002054819"/>
    <n v="82.817189979451825"/>
    <n v="0.31596348853325634"/>
    <n v="1"/>
    <n v="262.11"/>
    <n v="0"/>
    <n v="405"/>
    <x v="0"/>
    <x v="0"/>
    <n v="140.09201244146649"/>
  </r>
  <r>
    <s v="V003"/>
    <x v="65"/>
    <x v="0"/>
    <x v="0"/>
    <s v="Chairs"/>
    <s v="FUR-CH-10001270"/>
    <s v="Harbour Creations Steel Folding Chair"/>
    <s v="United States"/>
    <s v="CA-2015-131422"/>
    <x v="599"/>
    <d v="2015-11-09T00:00:00"/>
    <s v="Standard Class"/>
    <n v="4"/>
    <n v="11"/>
    <s v="Winter"/>
    <n v="207"/>
    <n v="138.89883058634419"/>
    <n v="68.101169413655811"/>
    <n v="0.32899115658770922"/>
    <n v="3"/>
    <n v="621"/>
    <n v="0.2"/>
    <n v="354"/>
    <x v="0"/>
    <x v="2"/>
    <n v="122.40534676806691"/>
  </r>
  <r>
    <s v="V089"/>
    <x v="118"/>
    <x v="0"/>
    <x v="2"/>
    <s v="Machines"/>
    <s v="TEC-MA-10000488"/>
    <s v="Bady BDG101FRU Card Printer"/>
    <s v="United States"/>
    <s v="CA-2017-162691"/>
    <x v="378"/>
    <d v="2017-08-07T00:00:00"/>
    <s v="Standard Class"/>
    <n v="6"/>
    <n v="8"/>
    <s v="Autumn"/>
    <n v="1439.982"/>
    <n v="1019.8225312814779"/>
    <n v="420.15946871852202"/>
    <n v="0.29178105609550814"/>
    <n v="3"/>
    <n v="4319.9459999999999"/>
    <n v="0.4"/>
    <n v="457"/>
    <x v="1"/>
    <x v="0"/>
    <n v="1142.614265709999"/>
  </r>
  <r>
    <s v="V128"/>
    <x v="72"/>
    <x v="0"/>
    <x v="1"/>
    <s v="Paper"/>
    <s v="OFF-PA-10003729"/>
    <s v="Xerox 1998"/>
    <s v="United States"/>
    <s v="CA-2017-162691"/>
    <x v="378"/>
    <d v="2017-08-07T00:00:00"/>
    <s v="Standard Class"/>
    <n v="6"/>
    <n v="8"/>
    <s v="Autumn"/>
    <n v="36.287999999999997"/>
    <n v="23.99559540670376"/>
    <n v="12.292404593296236"/>
    <n v="0.33874571740785486"/>
    <n v="7"/>
    <n v="254.01599999999996"/>
    <n v="0.2"/>
    <n v="212"/>
    <x v="1"/>
    <x v="1"/>
    <n v="18.328207768355309"/>
  </r>
  <r>
    <s v="V140"/>
    <x v="80"/>
    <x v="4"/>
    <x v="1"/>
    <s v="Art"/>
    <s v="OFF-AR-10003056"/>
    <s v="Newell 341"/>
    <s v="United States"/>
    <s v="CA-2014-141278"/>
    <x v="261"/>
    <d v="2014-06-24T00:00:00"/>
    <s v="First Class"/>
    <n v="3"/>
    <n v="6"/>
    <s v="Summer"/>
    <n v="21.4"/>
    <n v="16.503035485429571"/>
    <n v="4.8969645145704277"/>
    <n v="0.22883011750329102"/>
    <n v="5"/>
    <n v="107"/>
    <n v="0"/>
    <n v="129"/>
    <x v="0"/>
    <x v="1"/>
    <n v="6.200902668544467"/>
  </r>
  <r>
    <s v="V111"/>
    <x v="52"/>
    <x v="2"/>
    <x v="1"/>
    <s v="Appliances"/>
    <s v="OFF-AP-10002518"/>
    <s v="Kensington 7 Outlet MasterPiece Power Center"/>
    <s v="United States"/>
    <s v="CA-2017-122693"/>
    <x v="600"/>
    <d v="2017-02-21T00:00:00"/>
    <s v="Second Class"/>
    <n v="2"/>
    <n v="2"/>
    <s v="Spring"/>
    <n v="1245.8599999999999"/>
    <n v="853.72547673165832"/>
    <n v="392.13452326834158"/>
    <n v="0.31475007084932627"/>
    <n v="7"/>
    <n v="8721.0199999999986"/>
    <n v="0"/>
    <n v="111"/>
    <x v="0"/>
    <x v="0"/>
    <n v="405.38827747629801"/>
  </r>
  <r>
    <s v="V097"/>
    <x v="25"/>
    <x v="0"/>
    <x v="1"/>
    <s v="Labels"/>
    <s v="OFF-LA-10000240"/>
    <s v="Self-Adhesive Address Labels for Typewriters by Universal"/>
    <s v="United States"/>
    <s v="CA-2014-117345"/>
    <x v="601"/>
    <d v="2014-08-05T00:00:00"/>
    <s v="Standard Class"/>
    <n v="4"/>
    <n v="8"/>
    <s v="Autumn"/>
    <n v="17.544"/>
    <n v="12.27670622479161"/>
    <n v="5.2672937752083904"/>
    <n v="0.30023334332013168"/>
    <n v="3"/>
    <n v="52.632000000000005"/>
    <n v="0.2"/>
    <n v="276"/>
    <x v="0"/>
    <x v="1"/>
    <n v="17.48297720641424"/>
  </r>
  <r>
    <s v="V030"/>
    <x v="125"/>
    <x v="0"/>
    <x v="0"/>
    <s v="Furnishings"/>
    <s v="FUR-FU-10000629"/>
    <s v="9-3/4 Diameter Round Wall Clock"/>
    <s v="United States"/>
    <s v="CA-2014-117345"/>
    <x v="601"/>
    <d v="2014-08-05T00:00:00"/>
    <s v="Standard Class"/>
    <n v="4"/>
    <n v="8"/>
    <s v="Autumn"/>
    <n v="44.128"/>
    <n v="31.815929185538501"/>
    <n v="12.312070814461499"/>
    <n v="0.27900813121966778"/>
    <n v="4"/>
    <n v="176.512"/>
    <n v="0.2"/>
    <n v="437"/>
    <x v="0"/>
    <x v="2"/>
    <n v="37.49655792869526"/>
  </r>
  <r>
    <s v="V133"/>
    <x v="42"/>
    <x v="0"/>
    <x v="1"/>
    <s v="Appliances"/>
    <s v="OFF-AP-10001005"/>
    <s v="Honeywell Quietcare HEPA Air Cleaner"/>
    <s v="United States"/>
    <s v="CA-2014-117345"/>
    <x v="601"/>
    <d v="2014-08-05T00:00:00"/>
    <s v="Standard Class"/>
    <n v="4"/>
    <n v="8"/>
    <s v="Autumn"/>
    <n v="62.92"/>
    <n v="48.063388330862928"/>
    <n v="14.856611669137074"/>
    <n v="0.23611906657878376"/>
    <n v="1"/>
    <n v="62.92"/>
    <n v="0.2"/>
    <n v="145"/>
    <x v="0"/>
    <x v="0"/>
    <n v="140.57610375404019"/>
  </r>
  <r>
    <s v="V138"/>
    <x v="12"/>
    <x v="1"/>
    <x v="1"/>
    <s v="Paper"/>
    <s v="OFF-PA-10002377"/>
    <s v="Xerox 1916"/>
    <s v="United States"/>
    <s v="CA-2014-117345"/>
    <x v="601"/>
    <d v="2014-08-05T00:00:00"/>
    <s v="Standard Class"/>
    <n v="4"/>
    <n v="8"/>
    <s v="Autumn"/>
    <n v="78.304000000000002"/>
    <n v="64.575412387178076"/>
    <n v="13.728587612821926"/>
    <n v="0.17532421859447697"/>
    <n v="2"/>
    <n v="156.608"/>
    <n v="0.2"/>
    <n v="270"/>
    <x v="0"/>
    <x v="2"/>
    <n v="71.445003497426285"/>
  </r>
  <r>
    <s v="V034"/>
    <x v="3"/>
    <x v="3"/>
    <x v="0"/>
    <s v="Chairs"/>
    <s v="FUR-CH-10000988"/>
    <s v="Hon Olson Stacker Stools"/>
    <s v="United States"/>
    <s v="CA-2016-157763"/>
    <x v="427"/>
    <d v="2016-07-23T00:00:00"/>
    <s v="Standard Class"/>
    <n v="5"/>
    <n v="7"/>
    <s v="Summer"/>
    <n v="140.81"/>
    <n v="114.0447718974805"/>
    <n v="26.765228102519501"/>
    <n v="0.19008044955982886"/>
    <n v="1"/>
    <n v="140.81"/>
    <n v="0"/>
    <n v="229"/>
    <x v="0"/>
    <x v="0"/>
    <n v="439.61394160942831"/>
  </r>
  <r>
    <s v="V116"/>
    <x v="62"/>
    <x v="4"/>
    <x v="1"/>
    <s v="Labels"/>
    <s v="OFF-LA-10001074"/>
    <s v="Round Specialty Laser Printer Labels"/>
    <s v="United States"/>
    <s v="CA-2015-135391"/>
    <x v="97"/>
    <d v="2015-02-11T00:00:00"/>
    <s v="Second Class"/>
    <n v="2"/>
    <n v="2"/>
    <s v="Spring"/>
    <n v="40.095999999999997"/>
    <n v="33.791459399200207"/>
    <n v="6.3045406007997897"/>
    <n v="0.15723614826416077"/>
    <n v="4"/>
    <n v="160.38399999999999"/>
    <n v="0.2"/>
    <n v="344"/>
    <x v="0"/>
    <x v="1"/>
    <n v="30.61015144033103"/>
  </r>
  <r>
    <s v="V008"/>
    <x v="0"/>
    <x v="4"/>
    <x v="0"/>
    <s v="Furnishings"/>
    <s v="FUR-FU-10001986"/>
    <s v="Dana Fluorescent Magnifying Lamp, White, 36&quot;"/>
    <s v="United States"/>
    <s v="CA-2015-135391"/>
    <x v="97"/>
    <d v="2015-02-11T00:00:00"/>
    <s v="Second Class"/>
    <n v="2"/>
    <n v="2"/>
    <s v="Spring"/>
    <n v="40.783999999999999"/>
    <n v="29.79235292580082"/>
    <n v="10.991647074199179"/>
    <n v="0.26950880429087826"/>
    <n v="2"/>
    <n v="81.567999999999998"/>
    <n v="0.6"/>
    <n v="452"/>
    <x v="0"/>
    <x v="2"/>
    <n v="89.032742404129053"/>
  </r>
  <r>
    <s v="V082"/>
    <x v="131"/>
    <x v="3"/>
    <x v="2"/>
    <s v="Accessories"/>
    <s v="TEC-AC-10003027"/>
    <s v="Imation 8GB Mini TravelDrive USB 2.0 Flash Drive"/>
    <s v="United States"/>
    <s v="US-2017-113852"/>
    <x v="570"/>
    <d v="2017-08-02T00:00:00"/>
    <s v="Standard Class"/>
    <n v="4"/>
    <n v="7"/>
    <s v="Summer"/>
    <n v="90.57"/>
    <n v="64.164281681474819"/>
    <n v="26.405718318525174"/>
    <n v="0.29155038443772968"/>
    <n v="3"/>
    <n v="271.70999999999998"/>
    <n v="0"/>
    <n v="302"/>
    <x v="0"/>
    <x v="2"/>
    <n v="45.318532029770488"/>
  </r>
  <r>
    <s v="V121"/>
    <x v="7"/>
    <x v="3"/>
    <x v="1"/>
    <s v="Paper"/>
    <s v="OFF-PA-10001804"/>
    <s v="Xerox 195"/>
    <s v="United States"/>
    <s v="US-2017-158512"/>
    <x v="602"/>
    <d v="2017-01-17T00:00:00"/>
    <s v="Second Class"/>
    <n v="5"/>
    <n v="1"/>
    <s v="Winter"/>
    <n v="40.08"/>
    <n v="28.40311853315055"/>
    <n v="11.676881466849448"/>
    <n v="0.29133935795532556"/>
    <n v="6"/>
    <n v="240.48"/>
    <n v="0"/>
    <n v="325"/>
    <x v="0"/>
    <x v="1"/>
    <n v="13.147169038020531"/>
  </r>
  <r>
    <s v="V030"/>
    <x v="125"/>
    <x v="3"/>
    <x v="0"/>
    <s v="Furnishings"/>
    <s v="FUR-FU-10004973"/>
    <s v="Flat Face Poster Frame"/>
    <s v="United States"/>
    <s v="US-2017-158512"/>
    <x v="602"/>
    <d v="2017-01-17T00:00:00"/>
    <s v="Second Class"/>
    <n v="5"/>
    <n v="1"/>
    <s v="Winter"/>
    <n v="37.68"/>
    <n v="29.07612355372067"/>
    <n v="8.6038764462793296"/>
    <n v="0.22834067001802891"/>
    <n v="2"/>
    <n v="75.36"/>
    <n v="0"/>
    <n v="179"/>
    <x v="0"/>
    <x v="2"/>
    <n v="39.973748331078028"/>
  </r>
  <r>
    <s v="V040"/>
    <x v="98"/>
    <x v="0"/>
    <x v="0"/>
    <s v="Chairs"/>
    <s v="FUR-CH-10002602"/>
    <s v="DMI Arturo Collection Mission-style Design Wood Chair"/>
    <s v="United States"/>
    <s v="CA-2017-128370"/>
    <x v="18"/>
    <d v="2017-09-10T00:00:00"/>
    <s v="Same Day"/>
    <n v="0"/>
    <n v="9"/>
    <s v="Autumn"/>
    <n v="362.35199999999998"/>
    <n v="293.52121092724428"/>
    <n v="68.830789072755692"/>
    <n v="0.18995559310492477"/>
    <n v="3"/>
    <n v="1087.056"/>
    <n v="0.2"/>
    <n v="409"/>
    <x v="0"/>
    <x v="0"/>
    <n v="298.30058049740848"/>
  </r>
  <r>
    <s v="V125"/>
    <x v="64"/>
    <x v="3"/>
    <x v="1"/>
    <s v="Binders"/>
    <s v="OFF-BI-10004140"/>
    <s v="Avery Non-Stick Binders"/>
    <s v="United States"/>
    <s v="CA-2017-128370"/>
    <x v="18"/>
    <d v="2017-09-10T00:00:00"/>
    <s v="Same Day"/>
    <n v="0"/>
    <n v="9"/>
    <s v="Autumn"/>
    <n v="7.1840000000000002"/>
    <n v="5.6588756675579823"/>
    <n v="1.5251243324420178"/>
    <n v="0.21229458970518064"/>
    <n v="2"/>
    <n v="14.368"/>
    <n v="0.2"/>
    <n v="134"/>
    <x v="0"/>
    <x v="1"/>
    <n v="3.6773325616852728"/>
  </r>
  <r>
    <s v="V121"/>
    <x v="7"/>
    <x v="4"/>
    <x v="1"/>
    <s v="Storage"/>
    <s v="OFF-ST-10000464"/>
    <s v="Multi-Use Personal File Cart and Caster Set, Three Stacking Bins"/>
    <s v="United States"/>
    <s v="CA-2015-160472"/>
    <x v="603"/>
    <d v="2015-07-25T00:00:00"/>
    <s v="Second Class"/>
    <n v="5"/>
    <n v="7"/>
    <s v="Summer"/>
    <n v="34.76"/>
    <n v="28.463429704062769"/>
    <n v="6.2965702959372294"/>
    <n v="0.1811441396989997"/>
    <n v="1"/>
    <n v="34.76"/>
    <n v="0"/>
    <n v="151"/>
    <x v="0"/>
    <x v="2"/>
    <n v="39.203362957787178"/>
  </r>
  <r>
    <s v="V096"/>
    <x v="37"/>
    <x v="2"/>
    <x v="2"/>
    <s v="Accessories"/>
    <s v="TEC-AC-10002253"/>
    <s v="Imation Bio 8GB USB Flash Drive Imation Corp"/>
    <s v="United States"/>
    <s v="CA-2015-160472"/>
    <x v="603"/>
    <d v="2015-07-25T00:00:00"/>
    <s v="Second Class"/>
    <n v="5"/>
    <n v="7"/>
    <s v="Summer"/>
    <n v="831.2"/>
    <n v="569.3935119850596"/>
    <n v="261.80648801494044"/>
    <n v="0.31497411936349906"/>
    <n v="5"/>
    <n v="4156"/>
    <n v="0"/>
    <n v="260"/>
    <x v="0"/>
    <x v="0"/>
    <n v="636.65072957365464"/>
  </r>
  <r>
    <s v="V116"/>
    <x v="62"/>
    <x v="1"/>
    <x v="1"/>
    <s v="Paper"/>
    <s v="OFF-PA-10000528"/>
    <s v="Xerox 1981"/>
    <s v="United States"/>
    <s v="CA-2015-160472"/>
    <x v="603"/>
    <d v="2015-07-25T00:00:00"/>
    <s v="Second Class"/>
    <n v="5"/>
    <n v="7"/>
    <s v="Summer"/>
    <n v="26.4"/>
    <n v="19.980983871378211"/>
    <n v="6.4190161286217879"/>
    <n v="0.24314455032658289"/>
    <n v="5"/>
    <n v="132"/>
    <n v="0"/>
    <n v="183"/>
    <x v="0"/>
    <x v="1"/>
    <n v="7.3857116109417627"/>
  </r>
  <r>
    <s v="V103"/>
    <x v="33"/>
    <x v="0"/>
    <x v="1"/>
    <s v="Envelopes"/>
    <s v="OFF-EN-10000483"/>
    <s v="White Envelopes, White Envelopes with Clear Poly Window"/>
    <s v="United States"/>
    <s v="CA-2015-160472"/>
    <x v="603"/>
    <d v="2015-07-25T00:00:00"/>
    <s v="Second Class"/>
    <n v="5"/>
    <n v="7"/>
    <s v="Summer"/>
    <n v="106.75"/>
    <n v="77.970041800846687"/>
    <n v="28.779958199153313"/>
    <n v="0.26960148195928163"/>
    <n v="7"/>
    <n v="747.25"/>
    <n v="0"/>
    <n v="427"/>
    <x v="0"/>
    <x v="2"/>
    <n v="54.517416941744408"/>
  </r>
  <r>
    <s v="V111"/>
    <x v="52"/>
    <x v="0"/>
    <x v="1"/>
    <s v="Paper"/>
    <s v="OFF-PA-10003129"/>
    <s v="Tops White Computer Printout Paper"/>
    <s v="United States"/>
    <s v="CA-2015-160472"/>
    <x v="603"/>
    <d v="2015-07-25T00:00:00"/>
    <s v="Second Class"/>
    <n v="5"/>
    <n v="7"/>
    <s v="Summer"/>
    <n v="97.82"/>
    <n v="73.773908915168349"/>
    <n v="24.046091084831644"/>
    <n v="0.24581978209805405"/>
    <n v="2"/>
    <n v="195.64"/>
    <n v="0"/>
    <n v="125"/>
    <x v="0"/>
    <x v="2"/>
    <n v="63.142538487668261"/>
  </r>
  <r>
    <s v="V135"/>
    <x v="51"/>
    <x v="3"/>
    <x v="1"/>
    <s v="Storage"/>
    <s v="OFF-ST-10003442"/>
    <s v="Eldon Portable Mobile Manager"/>
    <s v="United States"/>
    <s v="CA-2015-160472"/>
    <x v="603"/>
    <d v="2015-07-25T00:00:00"/>
    <s v="Second Class"/>
    <n v="5"/>
    <n v="7"/>
    <s v="Summer"/>
    <n v="141.4"/>
    <n v="102.4760270657646"/>
    <n v="38.923972934235408"/>
    <n v="0.27527562188285293"/>
    <n v="5"/>
    <n v="707"/>
    <n v="0"/>
    <n v="324"/>
    <x v="0"/>
    <x v="2"/>
    <n v="52.069002064568132"/>
  </r>
  <r>
    <s v="V135"/>
    <x v="51"/>
    <x v="0"/>
    <x v="1"/>
    <s v="Art"/>
    <s v="OFF-AR-10003631"/>
    <s v="Staples in misc. colors"/>
    <s v="United States"/>
    <s v="CA-2014-114643"/>
    <x v="604"/>
    <d v="2014-06-17T00:00:00"/>
    <s v="Standard Class"/>
    <n v="4"/>
    <n v="6"/>
    <s v="Summer"/>
    <n v="14.52"/>
    <n v="10.163874926602761"/>
    <n v="4.356125073397239"/>
    <n v="0.30000861387033328"/>
    <n v="3"/>
    <n v="43.56"/>
    <n v="0"/>
    <n v="416"/>
    <x v="0"/>
    <x v="1"/>
    <n v="16.89615277708706"/>
  </r>
  <r>
    <s v="V129"/>
    <x v="4"/>
    <x v="2"/>
    <x v="1"/>
    <s v="Storage"/>
    <s v="OFF-ST-10000563"/>
    <s v="Fellowes Bankers Box Stor/Drawer Steel Plus"/>
    <s v="United States"/>
    <s v="US-2017-158218"/>
    <x v="605"/>
    <d v="2017-05-15T00:00:00"/>
    <s v="Second Class"/>
    <n v="3"/>
    <n v="5"/>
    <s v="Summer"/>
    <n v="127.92"/>
    <n v="101.3168877278366"/>
    <n v="26.603112272163401"/>
    <n v="0.20796679387244685"/>
    <n v="5"/>
    <n v="639.6"/>
    <n v="0.2"/>
    <n v="253"/>
    <x v="0"/>
    <x v="2"/>
    <n v="69.395773811588057"/>
  </r>
  <r>
    <s v="V138"/>
    <x v="12"/>
    <x v="3"/>
    <x v="1"/>
    <s v="Binders"/>
    <s v="OFF-BI-10002133"/>
    <s v="Wilson Jones Elliptical Ring 3 1/2&quot; Capacity Binders, 800 sheets"/>
    <s v="United States"/>
    <s v="US-2017-158218"/>
    <x v="605"/>
    <d v="2017-05-15T00:00:00"/>
    <s v="Second Class"/>
    <n v="3"/>
    <n v="5"/>
    <s v="Summer"/>
    <n v="34.24"/>
    <n v="23.5941261039554"/>
    <n v="10.645873896044602"/>
    <n v="0.31091921425363905"/>
    <n v="4"/>
    <n v="136.96"/>
    <n v="0.8"/>
    <n v="392"/>
    <x v="0"/>
    <x v="2"/>
    <n v="84.768623406810818"/>
  </r>
  <r>
    <s v="V129"/>
    <x v="4"/>
    <x v="2"/>
    <x v="1"/>
    <s v="Appliances"/>
    <s v="OFF-AP-10002311"/>
    <s v="Holmes Replacement Filter for HEPA Air Cleaner, Very Large Room, HEPA Filter"/>
    <s v="United States"/>
    <s v="CA-2015-121608"/>
    <x v="37"/>
    <d v="2015-09-05T00:00:00"/>
    <s v="First Class"/>
    <n v="2"/>
    <n v="9"/>
    <s v="Autumn"/>
    <n v="137.62"/>
    <n v="92.974450896589275"/>
    <n v="44.64554910341073"/>
    <n v="0.32441177956264156"/>
    <n v="2"/>
    <n v="275.24"/>
    <n v="0"/>
    <n v="194"/>
    <x v="0"/>
    <x v="2"/>
    <n v="83.361452499141762"/>
  </r>
  <r>
    <s v="V069"/>
    <x v="83"/>
    <x v="2"/>
    <x v="2"/>
    <s v="Phones"/>
    <s v="TEC-PH-10004959"/>
    <s v="Classic Ivory Antique Telephone ZL1810"/>
    <s v="United States"/>
    <s v="CA-2015-121608"/>
    <x v="37"/>
    <d v="2015-09-05T00:00:00"/>
    <s v="First Class"/>
    <n v="2"/>
    <n v="9"/>
    <s v="Autumn"/>
    <n v="100.49"/>
    <n v="80.383480302248657"/>
    <n v="20.106519697751338"/>
    <n v="0.20008478154792855"/>
    <n v="1"/>
    <n v="100.49"/>
    <n v="0"/>
    <n v="324"/>
    <x v="0"/>
    <x v="2"/>
    <n v="99.480024618010631"/>
  </r>
  <r>
    <s v="V010"/>
    <x v="129"/>
    <x v="4"/>
    <x v="0"/>
    <s v="Bookcases"/>
    <s v="FUR-BO-10001918"/>
    <s v="Sauder Forest Hills Library with Doors, Woodland Oak Finish"/>
    <s v="United States"/>
    <s v="US-2017-121251"/>
    <x v="606"/>
    <d v="2017-03-27T00:00:00"/>
    <s v="First Class"/>
    <n v="1"/>
    <n v="3"/>
    <s v="Spring"/>
    <n v="257.56799999999998"/>
    <n v="187.15587883801729"/>
    <n v="70.412121161982697"/>
    <n v="0.27337293903739091"/>
    <n v="2"/>
    <n v="515.13599999999997"/>
    <n v="0.2"/>
    <n v="366"/>
    <x v="0"/>
    <x v="2"/>
    <n v="125.72939928274531"/>
  </r>
  <r>
    <s v="V080"/>
    <x v="141"/>
    <x v="2"/>
    <x v="2"/>
    <s v="Phones"/>
    <s v="TEC-PH-10004896"/>
    <s v="Nokia Lumia 521 (T-Mobile)"/>
    <s v="United States"/>
    <s v="US-2017-121251"/>
    <x v="606"/>
    <d v="2017-03-27T00:00:00"/>
    <s v="First Class"/>
    <n v="1"/>
    <n v="3"/>
    <s v="Spring"/>
    <n v="119.96"/>
    <n v="87.396687344731419"/>
    <n v="32.563312655268575"/>
    <n v="0.27145142260143862"/>
    <n v="4"/>
    <n v="479.84"/>
    <n v="0"/>
    <n v="140"/>
    <x v="0"/>
    <x v="2"/>
    <n v="39.194073159088731"/>
  </r>
  <r>
    <s v="V109"/>
    <x v="58"/>
    <x v="3"/>
    <x v="1"/>
    <s v="Storage"/>
    <s v="OFF-ST-10001328"/>
    <s v="Personal Filing Tote with Lid, Black/Gray"/>
    <s v="United States"/>
    <s v="CA-2014-151078"/>
    <x v="607"/>
    <d v="2014-11-12T00:00:00"/>
    <s v="Same Day"/>
    <n v="0"/>
    <n v="11"/>
    <s v="Winter"/>
    <n v="49.631999999999998"/>
    <n v="37.198027379396457"/>
    <n v="12.433972620603541"/>
    <n v="0.25052330392898819"/>
    <n v="4"/>
    <n v="198.52799999999999"/>
    <n v="0.2"/>
    <n v="232"/>
    <x v="0"/>
    <x v="1"/>
    <n v="25.200767131180751"/>
  </r>
  <r>
    <s v="V043"/>
    <x v="136"/>
    <x v="2"/>
    <x v="0"/>
    <s v="Tables"/>
    <s v="FUR-TA-10004575"/>
    <s v="Hon 5100 Series Wood Tables"/>
    <s v="United States"/>
    <s v="US-2016-100839"/>
    <x v="63"/>
    <d v="2016-10-17T00:00:00"/>
    <s v="Standard Class"/>
    <n v="4"/>
    <n v="10"/>
    <s v="Autumn"/>
    <n v="727.45"/>
    <n v="598.80769193478454"/>
    <n v="128.6423080652155"/>
    <n v="0.17684006882289571"/>
    <n v="5"/>
    <n v="3637.25"/>
    <n v="0.5"/>
    <n v="165"/>
    <x v="0"/>
    <x v="0"/>
    <n v="537.25401950837431"/>
  </r>
  <r>
    <s v="V037"/>
    <x v="102"/>
    <x v="0"/>
    <x v="0"/>
    <s v="Furnishings"/>
    <s v="FUR-FU-10001617"/>
    <s v="Executive Impressions 8-1/2&quot; Career Panel/Partition Cubicle Clock"/>
    <s v="United States"/>
    <s v="US-2016-100839"/>
    <x v="63"/>
    <d v="2016-10-17T00:00:00"/>
    <s v="Standard Class"/>
    <n v="4"/>
    <n v="10"/>
    <s v="Autumn"/>
    <n v="24.96"/>
    <n v="19.182185433746419"/>
    <n v="5.777814566253582"/>
    <n v="0.23148295537874927"/>
    <n v="3"/>
    <n v="74.88"/>
    <n v="0.2"/>
    <n v="496"/>
    <x v="0"/>
    <x v="1"/>
    <n v="11.76625683894415"/>
  </r>
  <r>
    <s v="V071"/>
    <x v="114"/>
    <x v="0"/>
    <x v="2"/>
    <s v="Phones"/>
    <s v="TEC-PH-10002824"/>
    <s v="Jabra SPEAK 410 Multidevice Speakerphone"/>
    <s v="United States"/>
    <s v="US-2017-116659"/>
    <x v="105"/>
    <d v="2017-11-12T00:00:00"/>
    <s v="Same Day"/>
    <n v="0"/>
    <n v="11"/>
    <s v="Winter"/>
    <n v="370.78199999999998"/>
    <n v="303.79889448041638"/>
    <n v="66.983105519583603"/>
    <n v="0.18065360648462872"/>
    <n v="3"/>
    <n v="1112.346"/>
    <n v="0.4"/>
    <n v="309"/>
    <x v="0"/>
    <x v="0"/>
    <n v="261.6424402908163"/>
  </r>
  <r>
    <s v="V030"/>
    <x v="125"/>
    <x v="2"/>
    <x v="0"/>
    <s v="Furnishings"/>
    <s v="FUR-FU-10004460"/>
    <s v="Howard Miller 12&quot; Round Wall Clock"/>
    <s v="United States"/>
    <s v="CA-2017-118857"/>
    <x v="4"/>
    <d v="2017-04-18T00:00:00"/>
    <s v="First Class"/>
    <n v="3"/>
    <n v="4"/>
    <s v="Spring"/>
    <n v="196.45"/>
    <n v="128.2328453118337"/>
    <n v="68.217154688166289"/>
    <n v="0.3472494511996248"/>
    <n v="5"/>
    <n v="982.25"/>
    <n v="0"/>
    <n v="252"/>
    <x v="0"/>
    <x v="2"/>
    <n v="61.120895952202787"/>
  </r>
  <r>
    <s v="V129"/>
    <x v="4"/>
    <x v="1"/>
    <x v="1"/>
    <s v="Paper"/>
    <s v="OFF-PA-10003309"/>
    <s v="Xerox 211"/>
    <s v="United States"/>
    <s v="CA-2015-127110"/>
    <x v="608"/>
    <d v="2015-07-01T00:00:00"/>
    <s v="Standard Class"/>
    <n v="6"/>
    <n v="6"/>
    <s v="Summer"/>
    <n v="31.103999999999999"/>
    <n v="23.61552783150098"/>
    <n v="7.488472168499019"/>
    <n v="0.24075592105513821"/>
    <n v="6"/>
    <n v="186.624"/>
    <n v="0.2"/>
    <n v="271"/>
    <x v="1"/>
    <x v="1"/>
    <n v="12.626303972263621"/>
  </r>
  <r>
    <s v="V112"/>
    <x v="53"/>
    <x v="4"/>
    <x v="1"/>
    <s v="Storage"/>
    <s v="OFF-ST-10002554"/>
    <s v="Tennsco Industrial Shelving"/>
    <s v="United States"/>
    <s v="CA-2015-127110"/>
    <x v="608"/>
    <d v="2015-07-01T00:00:00"/>
    <s v="Standard Class"/>
    <n v="6"/>
    <n v="6"/>
    <s v="Summer"/>
    <n v="78.256"/>
    <n v="63.352944725393797"/>
    <n v="14.903055274606203"/>
    <n v="0.19043977809504961"/>
    <n v="2"/>
    <n v="156.512"/>
    <n v="0.2"/>
    <n v="497"/>
    <x v="1"/>
    <x v="2"/>
    <n v="66.364780499733271"/>
  </r>
  <r>
    <s v="V134"/>
    <x v="36"/>
    <x v="3"/>
    <x v="1"/>
    <s v="Paper"/>
    <s v="OFF-PA-10000019"/>
    <s v="Xerox 1931"/>
    <s v="United States"/>
    <s v="CA-2016-148201"/>
    <x v="370"/>
    <d v="2016-08-29T00:00:00"/>
    <s v="Second Class"/>
    <n v="3"/>
    <n v="8"/>
    <s v="Autumn"/>
    <n v="6.48"/>
    <n v="5.4359135517345392"/>
    <n v="1.0440864482654613"/>
    <n v="0.1611244518928181"/>
    <n v="1"/>
    <n v="6.48"/>
    <n v="0"/>
    <n v="424"/>
    <x v="0"/>
    <x v="1"/>
    <n v="11.271688123030071"/>
  </r>
  <r>
    <s v="V125"/>
    <x v="64"/>
    <x v="3"/>
    <x v="1"/>
    <s v="Art"/>
    <s v="OFF-AR-10002067"/>
    <s v="Newell 334"/>
    <s v="United States"/>
    <s v="CA-2014-116932"/>
    <x v="609"/>
    <d v="2014-07-25T00:00:00"/>
    <s v="Standard Class"/>
    <n v="4"/>
    <n v="7"/>
    <s v="Summer"/>
    <n v="99.2"/>
    <n v="76.669118516002115"/>
    <n v="22.530881483997888"/>
    <n v="0.22712582141126902"/>
    <n v="5"/>
    <n v="496"/>
    <n v="0"/>
    <n v="158"/>
    <x v="0"/>
    <x v="2"/>
    <n v="36.511350271753393"/>
  </r>
  <r>
    <s v="V024"/>
    <x v="50"/>
    <x v="0"/>
    <x v="0"/>
    <s v="Chairs"/>
    <s v="FUR-CH-10001215"/>
    <s v="Global Troy Executive Leather Low-Back Tilter"/>
    <s v="United States"/>
    <s v="CA-2014-116932"/>
    <x v="609"/>
    <d v="2014-07-25T00:00:00"/>
    <s v="Standard Class"/>
    <n v="4"/>
    <n v="7"/>
    <s v="Summer"/>
    <n v="801.56799999999998"/>
    <n v="597.72475017563079"/>
    <n v="203.8432498243692"/>
    <n v="0.25430562325887413"/>
    <n v="2"/>
    <n v="1603.136"/>
    <n v="0.2"/>
    <n v="283"/>
    <x v="0"/>
    <x v="0"/>
    <n v="683.14358115780544"/>
  </r>
  <r>
    <s v="V013"/>
    <x v="97"/>
    <x v="4"/>
    <x v="0"/>
    <s v="Tables"/>
    <s v="FUR-TA-10004175"/>
    <s v="Hon 30&quot; x 60&quot; Table with Locking Drawer"/>
    <s v="United States"/>
    <s v="CA-2014-116932"/>
    <x v="609"/>
    <d v="2014-07-25T00:00:00"/>
    <s v="Standard Class"/>
    <n v="4"/>
    <n v="7"/>
    <s v="Summer"/>
    <n v="272.84800000000001"/>
    <n v="211.57183620713411"/>
    <n v="61.276163792865901"/>
    <n v="0.22457985322548049"/>
    <n v="1"/>
    <n v="272.84800000000001"/>
    <n v="0.2"/>
    <n v="279"/>
    <x v="0"/>
    <x v="0"/>
    <n v="171.66310216622949"/>
  </r>
  <r>
    <s v="V020"/>
    <x v="77"/>
    <x v="2"/>
    <x v="0"/>
    <s v="Tables"/>
    <s v="FUR-TA-10004767"/>
    <s v="Safco Drafting Table"/>
    <s v="United States"/>
    <s v="CA-2017-142888"/>
    <x v="610"/>
    <d v="2017-11-25T00:00:00"/>
    <s v="Standard Class"/>
    <n v="4"/>
    <n v="11"/>
    <s v="Winter"/>
    <n v="70.98"/>
    <n v="46.328575826253278"/>
    <n v="24.651424173746726"/>
    <n v="0.34730098864112036"/>
    <n v="1"/>
    <n v="70.98"/>
    <n v="0"/>
    <n v="421"/>
    <x v="0"/>
    <x v="2"/>
    <n v="101.2968575425714"/>
  </r>
  <r>
    <s v="V106"/>
    <x v="110"/>
    <x v="3"/>
    <x v="1"/>
    <s v="Paper"/>
    <s v="OFF-PA-10001685"/>
    <s v="Easy-staple paper"/>
    <s v="United States"/>
    <s v="CA-2014-147914"/>
    <x v="611"/>
    <d v="2014-06-09T00:00:00"/>
    <s v="Standard Class"/>
    <n v="5"/>
    <n v="6"/>
    <s v="Summer"/>
    <n v="16.224"/>
    <n v="11.13725153864303"/>
    <n v="5.0867484613569705"/>
    <n v="0.31353232626707167"/>
    <n v="2"/>
    <n v="32.448"/>
    <n v="0.2"/>
    <n v="423"/>
    <x v="0"/>
    <x v="1"/>
    <n v="23.632944530887389"/>
  </r>
  <r>
    <s v="V027"/>
    <x v="40"/>
    <x v="2"/>
    <x v="0"/>
    <s v="Bookcases"/>
    <s v="FUR-BO-10003272"/>
    <s v="O'Sullivan Living Dimensions 5-Shelf Bookcases"/>
    <s v="United States"/>
    <s v="US-2016-112977"/>
    <x v="612"/>
    <d v="2016-03-16T00:00:00"/>
    <s v="Standard Class"/>
    <n v="6"/>
    <n v="3"/>
    <s v="Spring"/>
    <n v="176.78399999999999"/>
    <n v="134.54239439962339"/>
    <n v="42.241605600376602"/>
    <n v="0.23894473255711265"/>
    <n v="1"/>
    <n v="176.78399999999999"/>
    <n v="0.2"/>
    <n v="111"/>
    <x v="1"/>
    <x v="0"/>
    <n v="454.22652669042571"/>
  </r>
  <r>
    <s v="V090"/>
    <x v="21"/>
    <x v="4"/>
    <x v="2"/>
    <s v="Phones"/>
    <s v="TEC-PH-10000984"/>
    <s v="Panasonic KX-TG9471B"/>
    <s v="United States"/>
    <s v="CA-2017-112039"/>
    <x v="613"/>
    <d v="2017-03-29T00:00:00"/>
    <s v="Standard Class"/>
    <n v="4"/>
    <n v="3"/>
    <s v="Spring"/>
    <n v="470.37599999999998"/>
    <n v="366.35624986177851"/>
    <n v="104.01975013822147"/>
    <n v="0.22114170395220306"/>
    <n v="3"/>
    <n v="1411.1279999999999"/>
    <n v="0.2"/>
    <n v="167"/>
    <x v="0"/>
    <x v="0"/>
    <n v="234.56498433605009"/>
  </r>
  <r>
    <s v="V044"/>
    <x v="69"/>
    <x v="2"/>
    <x v="0"/>
    <s v="Chairs"/>
    <s v="FUR-CH-10002880"/>
    <s v="Global High-Back Leather Tilter, Burgundy"/>
    <s v="United States"/>
    <s v="CA-2017-118885"/>
    <x v="614"/>
    <d v="2018-01-02T00:00:00"/>
    <s v="Standard Class"/>
    <n v="4"/>
    <n v="12"/>
    <s v="Winter"/>
    <n v="393.56799999999998"/>
    <n v="303.45385745668898"/>
    <n v="90.114142543311004"/>
    <n v="0.22896714809972105"/>
    <n v="4"/>
    <n v="1574.2719999999999"/>
    <n v="0.2"/>
    <n v="428"/>
    <x v="0"/>
    <x v="0"/>
    <n v="288.62723281449701"/>
  </r>
  <r>
    <s v="V095"/>
    <x v="140"/>
    <x v="1"/>
    <x v="2"/>
    <s v="Phones"/>
    <s v="TEC-PH-10002563"/>
    <s v="Adtran 1202752G1"/>
    <s v="United States"/>
    <s v="CA-2017-118885"/>
    <x v="614"/>
    <d v="2018-01-02T00:00:00"/>
    <s v="Standard Class"/>
    <n v="4"/>
    <n v="12"/>
    <s v="Winter"/>
    <n v="302.37599999999998"/>
    <n v="213.08339840656919"/>
    <n v="89.292601593430788"/>
    <n v="0.29530320393626081"/>
    <n v="3"/>
    <n v="907.12799999999993"/>
    <n v="0.2"/>
    <n v="301"/>
    <x v="0"/>
    <x v="0"/>
    <n v="273.95221100184608"/>
  </r>
  <r>
    <s v="V113"/>
    <x v="117"/>
    <x v="1"/>
    <x v="1"/>
    <s v="Binders"/>
    <s v="OFF-BI-10001191"/>
    <s v="Canvas Sectional Post Binders"/>
    <s v="United States"/>
    <s v="US-2017-166611"/>
    <x v="615"/>
    <d v="2017-04-02T00:00:00"/>
    <s v="Standard Class"/>
    <n v="5"/>
    <n v="3"/>
    <s v="Spring"/>
    <n v="68.742000000000004"/>
    <n v="56.715334091586463"/>
    <n v="12.026665908413541"/>
    <n v="0.17495368055066102"/>
    <n v="9"/>
    <n v="618.678"/>
    <n v="0.7"/>
    <n v="105"/>
    <x v="0"/>
    <x v="0"/>
    <n v="49.386275221630832"/>
  </r>
  <r>
    <s v="V132"/>
    <x v="23"/>
    <x v="0"/>
    <x v="1"/>
    <s v="Envelopes"/>
    <s v="OFF-EN-10002621"/>
    <s v="Staple envelope"/>
    <s v="United States"/>
    <s v="CA-2015-109512"/>
    <x v="616"/>
    <d v="2015-03-05T00:00:00"/>
    <s v="Same Day"/>
    <n v="0"/>
    <n v="3"/>
    <s v="Spring"/>
    <n v="29.34"/>
    <n v="19.092647087837349"/>
    <n v="10.247352912162651"/>
    <n v="0.3492621987785498"/>
    <n v="3"/>
    <n v="88.02"/>
    <n v="0"/>
    <n v="114"/>
    <x v="0"/>
    <x v="0"/>
    <n v="10.069126277885291"/>
  </r>
  <r>
    <s v="V028"/>
    <x v="109"/>
    <x v="4"/>
    <x v="0"/>
    <s v="Chairs"/>
    <s v="FUR-CH-10001146"/>
    <s v="Global Value Mid-Back Manager's Chair, Gray"/>
    <s v="United States"/>
    <s v="CA-2015-109512"/>
    <x v="616"/>
    <d v="2015-03-05T00:00:00"/>
    <s v="Same Day"/>
    <n v="0"/>
    <n v="3"/>
    <s v="Spring"/>
    <n v="383.60700000000003"/>
    <n v="255.8536113351422"/>
    <n v="127.75338866485782"/>
    <n v="0.33303195370485372"/>
    <n v="7"/>
    <n v="2685.2490000000003"/>
    <n v="0.1"/>
    <n v="141"/>
    <x v="0"/>
    <x v="2"/>
    <n v="98.517716256519066"/>
  </r>
  <r>
    <s v="V114"/>
    <x v="13"/>
    <x v="3"/>
    <x v="1"/>
    <s v="Storage"/>
    <s v="OFF-ST-10000689"/>
    <s v="Fellowes Strictly Business Drawer File, Letter/Legal Size"/>
    <s v="United States"/>
    <s v="CA-2015-109512"/>
    <x v="616"/>
    <d v="2015-03-05T00:00:00"/>
    <s v="Same Day"/>
    <n v="0"/>
    <n v="3"/>
    <s v="Spring"/>
    <n v="563.4"/>
    <n v="416.6481675943794"/>
    <n v="146.75183240562058"/>
    <n v="0.26047538588147068"/>
    <n v="4"/>
    <n v="2253.6"/>
    <n v="0"/>
    <n v="130"/>
    <x v="0"/>
    <x v="0"/>
    <n v="315.24998447943773"/>
  </r>
  <r>
    <s v="V103"/>
    <x v="33"/>
    <x v="3"/>
    <x v="1"/>
    <s v="Paper"/>
    <s v="OFF-PA-10001289"/>
    <s v="White Computer Printout Paper by Universal"/>
    <s v="United States"/>
    <s v="CA-2016-118570"/>
    <x v="373"/>
    <d v="2016-11-17T00:00:00"/>
    <s v="Standard Class"/>
    <n v="4"/>
    <n v="11"/>
    <s v="Winter"/>
    <n v="217.05600000000001"/>
    <n v="180.21447554475799"/>
    <n v="36.841524455242023"/>
    <n v="0.16973280837775515"/>
    <n v="7"/>
    <n v="1519.3920000000001"/>
    <n v="0.2"/>
    <n v="280"/>
    <x v="0"/>
    <x v="2"/>
    <n v="89.442426845429438"/>
  </r>
  <r>
    <s v="V129"/>
    <x v="4"/>
    <x v="0"/>
    <x v="1"/>
    <s v="Labels"/>
    <s v="OFF-LA-10003714"/>
    <s v="Avery 510"/>
    <s v="United States"/>
    <s v="CA-2017-154718"/>
    <x v="617"/>
    <d v="2017-01-23T00:00:00"/>
    <s v="Second Class"/>
    <n v="4"/>
    <n v="1"/>
    <s v="Winter"/>
    <n v="6"/>
    <n v="4.2545307960818608"/>
    <n v="1.7454692039181392"/>
    <n v="0.29091153398635655"/>
    <n v="2"/>
    <n v="12"/>
    <n v="0.2"/>
    <n v="361"/>
    <x v="0"/>
    <x v="1"/>
    <n v="4.2646805273079949"/>
  </r>
  <r>
    <s v="V036"/>
    <x v="126"/>
    <x v="1"/>
    <x v="0"/>
    <s v="Furnishings"/>
    <s v="FUR-FU-10001889"/>
    <s v="Ultra Door Pull Handle"/>
    <s v="United States"/>
    <s v="CA-2016-147578"/>
    <x v="183"/>
    <d v="2016-04-26T00:00:00"/>
    <s v="Second Class"/>
    <n v="4"/>
    <n v="4"/>
    <s v="Spring"/>
    <n v="31.56"/>
    <n v="22.106319123837629"/>
    <n v="9.4536808761623696"/>
    <n v="0.29954628885178614"/>
    <n v="3"/>
    <n v="94.679999999999993"/>
    <n v="0"/>
    <n v="388"/>
    <x v="0"/>
    <x v="1"/>
    <n v="26.177683564440919"/>
  </r>
  <r>
    <s v="V101"/>
    <x v="26"/>
    <x v="1"/>
    <x v="1"/>
    <s v="Fasteners"/>
    <s v="OFF-FA-10002815"/>
    <s v="Staples"/>
    <s v="United States"/>
    <s v="CA-2014-140165"/>
    <x v="8"/>
    <d v="2014-05-15T00:00:00"/>
    <s v="First Class"/>
    <n v="2"/>
    <n v="5"/>
    <s v="Summer"/>
    <n v="7.1040000000000001"/>
    <n v="5.1378887795410391"/>
    <n v="1.966111220458961"/>
    <n v="0.27676115152856995"/>
    <n v="2"/>
    <n v="14.208"/>
    <n v="0.2"/>
    <n v="120"/>
    <x v="0"/>
    <x v="1"/>
    <n v="8.4709801085824772"/>
  </r>
  <r>
    <s v="V108"/>
    <x v="76"/>
    <x v="1"/>
    <x v="1"/>
    <s v="Binders"/>
    <s v="OFF-BI-10004519"/>
    <s v="GBC DocuBind P100 Manual Binding Machine"/>
    <s v="United States"/>
    <s v="CA-2014-140165"/>
    <x v="8"/>
    <d v="2014-05-15T00:00:00"/>
    <s v="First Class"/>
    <n v="2"/>
    <n v="5"/>
    <s v="Summer"/>
    <n v="398.35199999999998"/>
    <n v="270.07191630959949"/>
    <n v="128.28008369040049"/>
    <n v="0.32202696030244732"/>
    <n v="8"/>
    <n v="3186.8159999999998"/>
    <n v="0.7"/>
    <n v="479"/>
    <x v="0"/>
    <x v="0"/>
    <n v="177.82781030054241"/>
  </r>
  <r>
    <s v="V137"/>
    <x v="11"/>
    <x v="4"/>
    <x v="1"/>
    <s v="Appliances"/>
    <s v="OFF-AP-10004708"/>
    <s v="Fellowes Superior 10 Outlet Split Surge Protector"/>
    <s v="United States"/>
    <s v="CA-2014-142587"/>
    <x v="618"/>
    <d v="2014-10-22T00:00:00"/>
    <s v="First Class"/>
    <n v="1"/>
    <n v="10"/>
    <s v="Autumn"/>
    <n v="121.792"/>
    <n v="79.276541380041223"/>
    <n v="42.515458619958778"/>
    <n v="0.34908252282546293"/>
    <n v="4"/>
    <n v="487.16800000000001"/>
    <n v="0.2"/>
    <n v="281"/>
    <x v="0"/>
    <x v="2"/>
    <n v="63.686561219773829"/>
  </r>
  <r>
    <s v="V040"/>
    <x v="98"/>
    <x v="2"/>
    <x v="0"/>
    <s v="Tables"/>
    <s v="FUR-TA-10000617"/>
    <s v="Hon Practical Foundations 30 x 60 Training Table, Light Gray/Charcoal"/>
    <s v="United States"/>
    <s v="CA-2014-142587"/>
    <x v="618"/>
    <d v="2014-10-22T00:00:00"/>
    <s v="First Class"/>
    <n v="1"/>
    <n v="10"/>
    <s v="Autumn"/>
    <n v="409.59"/>
    <n v="270.73738347208638"/>
    <n v="138.8526165279136"/>
    <n v="0.33900392228304793"/>
    <n v="3"/>
    <n v="1228.77"/>
    <n v="0.4"/>
    <n v="283"/>
    <x v="0"/>
    <x v="0"/>
    <n v="519.280367691072"/>
  </r>
  <r>
    <s v="V126"/>
    <x v="8"/>
    <x v="0"/>
    <x v="1"/>
    <s v="Paper"/>
    <s v="OFF-PA-10001204"/>
    <s v="Xerox 1972"/>
    <s v="United States"/>
    <s v="CA-2014-157623"/>
    <x v="619"/>
    <d v="2014-03-18T00:00:00"/>
    <s v="Standard Class"/>
    <n v="4"/>
    <n v="3"/>
    <s v="Spring"/>
    <n v="10.56"/>
    <n v="7.4054119447487006"/>
    <n v="3.1545880552512999"/>
    <n v="0.2987299294745549"/>
    <n v="2"/>
    <n v="21.12"/>
    <n v="0"/>
    <n v="343"/>
    <x v="0"/>
    <x v="1"/>
    <n v="1.1567900414509109"/>
  </r>
  <r>
    <s v="V116"/>
    <x v="62"/>
    <x v="2"/>
    <x v="1"/>
    <s v="Art"/>
    <s v="OFF-AR-10003723"/>
    <s v="Avery Hi-Liter Fluorescent Desk Style Markers"/>
    <s v="United States"/>
    <s v="CA-2014-157623"/>
    <x v="619"/>
    <d v="2014-03-18T00:00:00"/>
    <s v="Standard Class"/>
    <n v="4"/>
    <n v="3"/>
    <s v="Spring"/>
    <n v="3.38"/>
    <n v="2.537458175317123"/>
    <n v="0.84254182468287686"/>
    <n v="0.24927272919611743"/>
    <n v="1"/>
    <n v="3.38"/>
    <n v="0"/>
    <n v="449"/>
    <x v="0"/>
    <x v="1"/>
    <n v="9.5600836816421211"/>
  </r>
  <r>
    <s v="V113"/>
    <x v="117"/>
    <x v="4"/>
    <x v="1"/>
    <s v="Envelopes"/>
    <s v="OFF-EN-10002621"/>
    <s v="Staple envelope"/>
    <s v="United States"/>
    <s v="CA-2017-145310"/>
    <x v="66"/>
    <d v="2017-12-24T00:00:00"/>
    <s v="Second Class"/>
    <n v="2"/>
    <n v="12"/>
    <s v="Winter"/>
    <n v="7.8239999999999998"/>
    <n v="6.3466145142916606"/>
    <n v="1.4773854857083393"/>
    <n v="0.18882738825515585"/>
    <n v="1"/>
    <n v="7.8239999999999998"/>
    <n v="0.2"/>
    <n v="248"/>
    <x v="0"/>
    <x v="1"/>
    <n v="10.069126277885291"/>
  </r>
  <r>
    <s v="V118"/>
    <x v="73"/>
    <x v="4"/>
    <x v="1"/>
    <s v="Paper"/>
    <s v="OFF-PA-10000241"/>
    <s v="IBM Multi-Purpose Copy Paper, 8 1/2 x 11&quot;, Case"/>
    <s v="United States"/>
    <s v="CA-2016-100083"/>
    <x v="390"/>
    <d v="2016-11-29T00:00:00"/>
    <s v="Standard Class"/>
    <n v="5"/>
    <n v="11"/>
    <s v="Winter"/>
    <n v="24.783999999999999"/>
    <n v="20.952460282309719"/>
    <n v="3.8315397176902799"/>
    <n v="0.15459730946135733"/>
    <n v="1"/>
    <n v="24.783999999999999"/>
    <n v="0.2"/>
    <n v="355"/>
    <x v="0"/>
    <x v="2"/>
    <n v="59.516012267848282"/>
  </r>
  <r>
    <s v="V127"/>
    <x v="39"/>
    <x v="4"/>
    <x v="1"/>
    <s v="Art"/>
    <s v="OFF-AR-10001446"/>
    <s v="Newell 309"/>
    <s v="United States"/>
    <s v="US-2017-108063"/>
    <x v="574"/>
    <d v="2017-12-05T00:00:00"/>
    <s v="First Class"/>
    <n v="3"/>
    <n v="12"/>
    <s v="Winter"/>
    <n v="34.65"/>
    <n v="29.038802918178639"/>
    <n v="5.6111970818213592"/>
    <n v="0.16193930972067416"/>
    <n v="3"/>
    <n v="103.94999999999999"/>
    <n v="0"/>
    <n v="199"/>
    <x v="0"/>
    <x v="1"/>
    <n v="16.65764689264363"/>
  </r>
  <r>
    <s v="V107"/>
    <x v="38"/>
    <x v="1"/>
    <x v="1"/>
    <s v="Binders"/>
    <s v="OFF-BI-10004632"/>
    <s v="Ibico Hi-Tech Manual Binding System"/>
    <s v="United States"/>
    <s v="CA-2015-109197"/>
    <x v="620"/>
    <d v="2016-01-04T00:00:00"/>
    <s v="Standard Class"/>
    <n v="4"/>
    <n v="12"/>
    <s v="Winter"/>
    <n v="487.98399999999998"/>
    <n v="351.57038079928981"/>
    <n v="136.41361920071017"/>
    <n v="0.27954527033818766"/>
    <n v="2"/>
    <n v="975.96799999999996"/>
    <n v="0.2"/>
    <n v="154"/>
    <x v="0"/>
    <x v="0"/>
    <n v="342.54001287682269"/>
  </r>
  <r>
    <s v="V106"/>
    <x v="110"/>
    <x v="2"/>
    <x v="1"/>
    <s v="Binders"/>
    <s v="OFF-BI-10001359"/>
    <s v="GBC DocuBind TL300 Electric Binding System"/>
    <s v="United States"/>
    <s v="CA-2017-141789"/>
    <x v="621"/>
    <d v="2017-10-06T00:00:00"/>
    <s v="First Class"/>
    <n v="3"/>
    <n v="10"/>
    <s v="Autumn"/>
    <n v="1793.98"/>
    <n v="1382.479229129922"/>
    <n v="411.50077087007799"/>
    <n v="0.22937868363642738"/>
    <n v="2"/>
    <n v="3587.96"/>
    <n v="0"/>
    <n v="285"/>
    <x v="0"/>
    <x v="0"/>
    <n v="1032.4776075008469"/>
  </r>
  <r>
    <s v="V113"/>
    <x v="117"/>
    <x v="4"/>
    <x v="1"/>
    <s v="Envelopes"/>
    <s v="OFF-EN-10001749"/>
    <s v="Jiffy Padded Mailers with Self-Seal Closure"/>
    <s v="United States"/>
    <s v="CA-2014-169775"/>
    <x v="550"/>
    <d v="2014-09-02T00:00:00"/>
    <s v="Second Class"/>
    <n v="4"/>
    <n v="8"/>
    <s v="Autumn"/>
    <n v="29.808"/>
    <n v="21.034374123192691"/>
    <n v="8.7736258768073085"/>
    <n v="0.29433795883008951"/>
    <n v="2"/>
    <n v="59.616"/>
    <n v="0.2"/>
    <n v="419"/>
    <x v="0"/>
    <x v="2"/>
    <n v="132.5509689941303"/>
  </r>
  <r>
    <s v="V119"/>
    <x v="20"/>
    <x v="0"/>
    <x v="1"/>
    <s v="Binders"/>
    <s v="OFF-BI-10004390"/>
    <s v="GBC DocuBind 200 Manual Binding Machine"/>
    <s v="United States"/>
    <s v="CA-2014-169775"/>
    <x v="550"/>
    <d v="2014-09-02T00:00:00"/>
    <s v="Second Class"/>
    <n v="4"/>
    <n v="8"/>
    <s v="Autumn"/>
    <n v="505.17599999999999"/>
    <n v="344.16583114791888"/>
    <n v="161.01016885208111"/>
    <n v="0.31872093854831013"/>
    <n v="4"/>
    <n v="2020.704"/>
    <n v="0.7"/>
    <n v="185"/>
    <x v="0"/>
    <x v="0"/>
    <n v="873.63916128036897"/>
  </r>
  <r>
    <s v="V010"/>
    <x v="129"/>
    <x v="0"/>
    <x v="0"/>
    <s v="Tables"/>
    <s v="FUR-TA-10001857"/>
    <s v="Balt Solid Wood Rectangular Table"/>
    <s v="United States"/>
    <s v="CA-2014-169775"/>
    <x v="550"/>
    <d v="2014-09-02T00:00:00"/>
    <s v="Second Class"/>
    <n v="4"/>
    <n v="8"/>
    <s v="Autumn"/>
    <n v="174.05850000000001"/>
    <n v="137.72632918670149"/>
    <n v="36.332170813298518"/>
    <n v="0.20873540110536695"/>
    <n v="3"/>
    <n v="522.17550000000006"/>
    <n v="0.45"/>
    <n v="273"/>
    <x v="0"/>
    <x v="1"/>
    <n v="34.284249999999993"/>
  </r>
  <r>
    <s v="V137"/>
    <x v="11"/>
    <x v="0"/>
    <x v="1"/>
    <s v="Storage"/>
    <s v="OFF-ST-10000563"/>
    <s v="Fellowes Bankers Box Stor/Drawer Steel Plus"/>
    <s v="United States"/>
    <s v="CA-2016-140543"/>
    <x v="622"/>
    <d v="2016-07-03T00:00:00"/>
    <s v="Second Class"/>
    <n v="4"/>
    <n v="6"/>
    <s v="Summer"/>
    <n v="191.88"/>
    <n v="156.14936754372741"/>
    <n v="35.730632456272588"/>
    <n v="0.18621342743523342"/>
    <n v="6"/>
    <n v="1151.28"/>
    <n v="0"/>
    <n v="121"/>
    <x v="0"/>
    <x v="2"/>
    <n v="69.395773811588057"/>
  </r>
  <r>
    <s v="V070"/>
    <x v="59"/>
    <x v="0"/>
    <x v="2"/>
    <s v="Phones"/>
    <s v="TEC-PH-10004924"/>
    <s v="SKILCRAFT Telephone Shoulder Rest, 2&quot; x 6.5&quot; x 2.5&quot;, Black"/>
    <s v="United States"/>
    <s v="CA-2016-151141"/>
    <x v="623"/>
    <d v="2016-08-23T00:00:00"/>
    <s v="First Class"/>
    <n v="3"/>
    <n v="8"/>
    <s v="Autumn"/>
    <n v="14.78"/>
    <n v="10.11075675472563"/>
    <n v="4.6692432452743695"/>
    <n v="0.31591632241369211"/>
    <n v="2"/>
    <n v="29.56"/>
    <n v="0"/>
    <n v="343"/>
    <x v="0"/>
    <x v="1"/>
    <n v="9.5022105498317231"/>
  </r>
  <r>
    <s v="V132"/>
    <x v="23"/>
    <x v="2"/>
    <x v="1"/>
    <s v="Paper"/>
    <s v="OFF-PA-10003953"/>
    <s v="Xerox 218"/>
    <s v="United States"/>
    <s v="CA-2017-167094"/>
    <x v="208"/>
    <d v="2017-10-22T00:00:00"/>
    <s v="First Class"/>
    <n v="1"/>
    <n v="10"/>
    <s v="Autumn"/>
    <n v="5.1840000000000002"/>
    <n v="3.9227849528002312"/>
    <n v="1.261215047199769"/>
    <n v="0.24328993966044926"/>
    <n v="1"/>
    <n v="5.1840000000000002"/>
    <n v="0.2"/>
    <n v="159"/>
    <x v="0"/>
    <x v="1"/>
    <n v="4.2590906071601724"/>
  </r>
  <r>
    <s v="V024"/>
    <x v="50"/>
    <x v="0"/>
    <x v="0"/>
    <s v="Chairs"/>
    <s v="FUR-CH-10000155"/>
    <s v="Global Comet Stacking Armless Chair"/>
    <s v="United States"/>
    <s v="CA-2017-167094"/>
    <x v="208"/>
    <d v="2017-10-22T00:00:00"/>
    <s v="First Class"/>
    <n v="1"/>
    <n v="10"/>
    <s v="Autumn"/>
    <n v="478.48"/>
    <n v="403.65990641012837"/>
    <n v="74.820093589871647"/>
    <n v="0.15637036781029853"/>
    <n v="2"/>
    <n v="956.96"/>
    <n v="0.2"/>
    <n v="203"/>
    <x v="0"/>
    <x v="0"/>
    <n v="234.45723434491561"/>
  </r>
  <r>
    <s v="V060"/>
    <x v="120"/>
    <x v="0"/>
    <x v="2"/>
    <s v="Accessories"/>
    <s v="TEC-AC-10003116"/>
    <s v="Memorex Froggy Flash Drive 8 GB"/>
    <s v="United States"/>
    <s v="CA-2017-167094"/>
    <x v="208"/>
    <d v="2017-10-22T00:00:00"/>
    <s v="First Class"/>
    <n v="1"/>
    <n v="10"/>
    <s v="Autumn"/>
    <n v="28.4"/>
    <n v="23.879419091908922"/>
    <n v="4.5205809080910768"/>
    <n v="0.15917538408771398"/>
    <n v="2"/>
    <n v="56.8"/>
    <n v="0.2"/>
    <n v="238"/>
    <x v="0"/>
    <x v="2"/>
    <n v="37.494718080398627"/>
  </r>
  <r>
    <s v="V114"/>
    <x v="13"/>
    <x v="0"/>
    <x v="1"/>
    <s v="Storage"/>
    <s v="OFF-ST-10002743"/>
    <s v="SAFCO Boltless Steel Shelving"/>
    <s v="United States"/>
    <s v="CA-2017-154410"/>
    <x v="208"/>
    <d v="2017-10-24T00:00:00"/>
    <s v="First Class"/>
    <n v="3"/>
    <n v="10"/>
    <s v="Autumn"/>
    <n v="909.12"/>
    <n v="596.26674738095505"/>
    <n v="312.85325261904495"/>
    <n v="0.3441275657988439"/>
    <n v="8"/>
    <n v="7272.96"/>
    <n v="0"/>
    <n v="402"/>
    <x v="0"/>
    <x v="0"/>
    <n v="246.43553028246561"/>
  </r>
  <r>
    <s v="V139"/>
    <x v="2"/>
    <x v="1"/>
    <x v="1"/>
    <s v="Binders"/>
    <s v="OFF-BI-10001757"/>
    <s v="Pressboard Hanging Data Binders for Unburst Sheets"/>
    <s v="United States"/>
    <s v="US-2016-150567"/>
    <x v="624"/>
    <d v="2016-05-21T00:00:00"/>
    <s v="Standard Class"/>
    <n v="4"/>
    <n v="5"/>
    <s v="Summer"/>
    <n v="2.952"/>
    <n v="2.3964387737507402"/>
    <n v="0.55556122624925974"/>
    <n v="0.18819824737441049"/>
    <n v="2"/>
    <n v="5.9039999999999999"/>
    <n v="0.7"/>
    <n v="258"/>
    <x v="0"/>
    <x v="1"/>
    <n v="5.1676917864748866"/>
  </r>
  <r>
    <s v="V111"/>
    <x v="52"/>
    <x v="1"/>
    <x v="1"/>
    <s v="Binders"/>
    <s v="OFF-BI-10000069"/>
    <s v="GBC Prepunched Paper, 19-Hole, for Binding Systems, 24-lb"/>
    <s v="United States"/>
    <s v="US-2016-150567"/>
    <x v="624"/>
    <d v="2016-05-21T00:00:00"/>
    <s v="Standard Class"/>
    <n v="4"/>
    <n v="5"/>
    <s v="Summer"/>
    <n v="27.018000000000001"/>
    <n v="20.12045696750285"/>
    <n v="6.8975430324971505"/>
    <n v="0.25529436051880783"/>
    <n v="6"/>
    <n v="162.108"/>
    <n v="0.7"/>
    <n v="331"/>
    <x v="0"/>
    <x v="2"/>
    <n v="45.261257068388133"/>
  </r>
  <r>
    <s v="V002"/>
    <x v="60"/>
    <x v="4"/>
    <x v="0"/>
    <s v="Furnishings"/>
    <s v="FUR-FU-10004093"/>
    <s v="Hand-Finished Solid Wood Document Frame"/>
    <s v="United States"/>
    <s v="CA-2015-157959"/>
    <x v="302"/>
    <d v="2015-02-04T00:00:00"/>
    <s v="First Class"/>
    <n v="1"/>
    <n v="2"/>
    <s v="Spring"/>
    <n v="136.91999999999999"/>
    <n v="93.086541078235797"/>
    <n v="43.833458921764191"/>
    <n v="0.32013919750046882"/>
    <n v="4"/>
    <n v="547.67999999999995"/>
    <n v="0"/>
    <n v="176"/>
    <x v="0"/>
    <x v="2"/>
    <n v="44.013622073171852"/>
  </r>
  <r>
    <s v="V043"/>
    <x v="136"/>
    <x v="1"/>
    <x v="0"/>
    <s v="Furnishings"/>
    <s v="FUR-FU-10001037"/>
    <s v="DAX Charcoal/Nickel-Tone Document Frame, 5 x 7"/>
    <s v="United States"/>
    <s v="CA-2017-105886"/>
    <x v="404"/>
    <d v="2017-12-23T00:00:00"/>
    <s v="Standard Class"/>
    <n v="5"/>
    <n v="12"/>
    <s v="Winter"/>
    <n v="18.96"/>
    <n v="12.34247336593306"/>
    <n v="6.617526634066941"/>
    <n v="0.3490256663537416"/>
    <n v="2"/>
    <n v="37.92"/>
    <n v="0"/>
    <n v="117"/>
    <x v="0"/>
    <x v="0"/>
    <n v="12.322263613939951"/>
  </r>
  <r>
    <s v="V051"/>
    <x v="87"/>
    <x v="1"/>
    <x v="2"/>
    <s v="Accessories"/>
    <s v="TEC-AC-10003832"/>
    <s v="Imation 16GB Mini TravelDrive USB 2.0 Flash Drive"/>
    <s v="United States"/>
    <s v="CA-2016-105963"/>
    <x v="625"/>
    <d v="2016-11-22T00:00:00"/>
    <s v="Standard Class"/>
    <n v="7"/>
    <n v="11"/>
    <s v="Winter"/>
    <n v="99.39"/>
    <n v="72.856068701360783"/>
    <n v="26.533931298639217"/>
    <n v="0.2669678166680674"/>
    <n v="3"/>
    <n v="298.17"/>
    <n v="0"/>
    <n v="121"/>
    <x v="1"/>
    <x v="0"/>
    <n v="816.2843555697176"/>
  </r>
  <r>
    <s v="V105"/>
    <x v="85"/>
    <x v="4"/>
    <x v="1"/>
    <s v="Paper"/>
    <s v="OFF-PA-10001878"/>
    <s v="Xerox 1891"/>
    <s v="United States"/>
    <s v="CA-2017-121503"/>
    <x v="445"/>
    <d v="2017-07-06T00:00:00"/>
    <s v="Second Class"/>
    <n v="3"/>
    <n v="7"/>
    <s v="Summer"/>
    <n v="273.89600000000002"/>
    <n v="210.15004088156019"/>
    <n v="63.745959118439828"/>
    <n v="0.23273782427797349"/>
    <n v="7"/>
    <n v="1917.2720000000002"/>
    <n v="0.2"/>
    <n v="283"/>
    <x v="0"/>
    <x v="2"/>
    <n v="104.09357787975929"/>
  </r>
  <r>
    <s v="V070"/>
    <x v="59"/>
    <x v="0"/>
    <x v="2"/>
    <s v="Machines"/>
    <s v="TEC-MA-10003674"/>
    <s v="Hewlett-Packard Deskjet 5550 Printer"/>
    <s v="United States"/>
    <s v="CA-2017-121503"/>
    <x v="445"/>
    <d v="2017-07-06T00:00:00"/>
    <s v="Second Class"/>
    <n v="3"/>
    <n v="7"/>
    <s v="Summer"/>
    <n v="597.13199999999995"/>
    <n v="459.830706815989"/>
    <n v="137.30129318401094"/>
    <n v="0.22993457591288183"/>
    <n v="3"/>
    <n v="1791.3959999999997"/>
    <n v="0.4"/>
    <n v="244"/>
    <x v="0"/>
    <x v="2"/>
    <n v="132.5509689941303"/>
  </r>
  <r>
    <s v="V084"/>
    <x v="95"/>
    <x v="3"/>
    <x v="2"/>
    <s v="Accessories"/>
    <s v="TEC-AC-10003628"/>
    <s v="Logitech 910-002974 M325 Wireless Mouse for Web Scrolling"/>
    <s v="United States"/>
    <s v="CA-2014-103366"/>
    <x v="626"/>
    <d v="2014-01-17T00:00:00"/>
    <s v="First Class"/>
    <n v="2"/>
    <n v="1"/>
    <s v="Winter"/>
    <n v="149.94999999999999"/>
    <n v="112.9871971008308"/>
    <n v="36.962802899169191"/>
    <n v="0.24650085294544311"/>
    <n v="5"/>
    <n v="749.75"/>
    <n v="0"/>
    <n v="137"/>
    <x v="0"/>
    <x v="2"/>
    <n v="51.18003243267362"/>
  </r>
  <r>
    <s v="V105"/>
    <x v="85"/>
    <x v="0"/>
    <x v="1"/>
    <s v="Labels"/>
    <s v="OFF-LA-10003190"/>
    <s v="Avery 474"/>
    <s v="United States"/>
    <s v="CA-2017-124597"/>
    <x v="504"/>
    <d v="2017-05-05T00:00:00"/>
    <s v="Standard Class"/>
    <n v="5"/>
    <n v="4"/>
    <s v="Spring"/>
    <n v="4.6079999999999997"/>
    <n v="3.3774147808907218"/>
    <n v="1.2305852191092779"/>
    <n v="0.26705408400808983"/>
    <n v="2"/>
    <n v="9.2159999999999993"/>
    <n v="0.2"/>
    <n v="380"/>
    <x v="0"/>
    <x v="1"/>
    <n v="5.6395404068062138"/>
  </r>
  <r>
    <s v="V113"/>
    <x v="117"/>
    <x v="2"/>
    <x v="1"/>
    <s v="Art"/>
    <s v="OFF-AR-10002280"/>
    <s v="Staples in misc. colors"/>
    <s v="United States"/>
    <s v="CA-2017-124597"/>
    <x v="504"/>
    <d v="2017-05-05T00:00:00"/>
    <s v="Standard Class"/>
    <n v="5"/>
    <n v="4"/>
    <s v="Spring"/>
    <n v="15.528"/>
    <n v="10.625352163025219"/>
    <n v="4.902647836974781"/>
    <n v="0.31572951036674274"/>
    <n v="3"/>
    <n v="46.584000000000003"/>
    <n v="0.2"/>
    <n v="387"/>
    <x v="0"/>
    <x v="1"/>
    <n v="16.46993114739707"/>
  </r>
  <r>
    <s v="V137"/>
    <x v="11"/>
    <x v="0"/>
    <x v="1"/>
    <s v="Labels"/>
    <s v="OFF-LA-10001569"/>
    <s v="Avery 499"/>
    <s v="United States"/>
    <s v="CA-2017-124597"/>
    <x v="504"/>
    <d v="2017-05-05T00:00:00"/>
    <s v="Standard Class"/>
    <n v="5"/>
    <n v="4"/>
    <s v="Spring"/>
    <n v="11.952"/>
    <n v="8.6012332018654014"/>
    <n v="3.3507667981345985"/>
    <n v="0.28035197440885196"/>
    <n v="3"/>
    <n v="35.856000000000002"/>
    <n v="0.2"/>
    <n v="242"/>
    <x v="0"/>
    <x v="1"/>
    <n v="9.2735521173241509"/>
  </r>
  <r>
    <s v="V137"/>
    <x v="11"/>
    <x v="3"/>
    <x v="1"/>
    <s v="Art"/>
    <s v="OFF-AR-10001573"/>
    <s v="American Pencil"/>
    <s v="United States"/>
    <s v="CA-2015-105634"/>
    <x v="627"/>
    <d v="2015-11-14T00:00:00"/>
    <s v="Standard Class"/>
    <n v="6"/>
    <n v="11"/>
    <s v="Winter"/>
    <n v="11.65"/>
    <n v="7.750013964394217"/>
    <n v="3.8999860356057834"/>
    <n v="0.33476274983740628"/>
    <n v="5"/>
    <n v="58.25"/>
    <n v="0"/>
    <n v="112"/>
    <x v="1"/>
    <x v="0"/>
    <n v="2.443724616236453"/>
  </r>
  <r>
    <s v="V052"/>
    <x v="128"/>
    <x v="4"/>
    <x v="2"/>
    <s v="Phones"/>
    <s v="TEC-PH-10001809"/>
    <s v="Panasonic KX T7736-B Digital phone"/>
    <s v="United States"/>
    <s v="CA-2015-123673"/>
    <x v="628"/>
    <d v="2015-11-01T00:00:00"/>
    <s v="Second Class"/>
    <n v="2"/>
    <n v="10"/>
    <s v="Autumn"/>
    <n v="299.89999999999998"/>
    <n v="248.69850276326301"/>
    <n v="51.201497236736969"/>
    <n v="0.17072856697811595"/>
    <n v="2"/>
    <n v="599.79999999999995"/>
    <n v="0"/>
    <n v="285"/>
    <x v="0"/>
    <x v="2"/>
    <n v="98.557196997479579"/>
  </r>
  <r>
    <s v="V123"/>
    <x v="14"/>
    <x v="2"/>
    <x v="1"/>
    <s v="Binders"/>
    <s v="OFF-BI-10003091"/>
    <s v="GBC DocuBind TL200 Manual Binding Machine"/>
    <s v="United States"/>
    <s v="US-2017-111423"/>
    <x v="629"/>
    <d v="2017-08-19T00:00:00"/>
    <s v="First Class"/>
    <n v="2"/>
    <n v="8"/>
    <s v="Autumn"/>
    <n v="895.92"/>
    <n v="673.35369521996461"/>
    <n v="222.56630478003535"/>
    <n v="0.24842207427006358"/>
    <n v="5"/>
    <n v="4479.5999999999995"/>
    <n v="0.2"/>
    <n v="366"/>
    <x v="0"/>
    <x v="0"/>
    <n v="332.34184300806902"/>
  </r>
  <r>
    <s v="V006"/>
    <x v="132"/>
    <x v="0"/>
    <x v="0"/>
    <s v="Chairs"/>
    <s v="FUR-CH-10003981"/>
    <s v="Global Commerce Series Low-Back Swivel/Tilt Chairs"/>
    <s v="United States"/>
    <s v="US-2017-111423"/>
    <x v="629"/>
    <d v="2017-08-19T00:00:00"/>
    <s v="First Class"/>
    <n v="2"/>
    <n v="8"/>
    <s v="Autumn"/>
    <n v="462.56400000000002"/>
    <n v="353.61103866388282"/>
    <n v="108.9529613361172"/>
    <n v="0.23554137662273153"/>
    <n v="2"/>
    <n v="925.12800000000004"/>
    <n v="0.1"/>
    <n v="368"/>
    <x v="0"/>
    <x v="0"/>
    <n v="331.38038252480447"/>
  </r>
  <r>
    <s v="V125"/>
    <x v="64"/>
    <x v="1"/>
    <x v="1"/>
    <s v="Storage"/>
    <s v="OFF-ST-10002562"/>
    <s v="Staple magnet"/>
    <s v="United States"/>
    <s v="CA-2015-125178"/>
    <x v="292"/>
    <d v="2015-10-09T00:00:00"/>
    <s v="Standard Class"/>
    <n v="6"/>
    <n v="10"/>
    <s v="Autumn"/>
    <n v="15.007999999999999"/>
    <n v="12.19791185246905"/>
    <n v="2.8100881475309496"/>
    <n v="0.18723934884934368"/>
    <n v="2"/>
    <n v="30.015999999999998"/>
    <n v="0.2"/>
    <n v="196"/>
    <x v="1"/>
    <x v="1"/>
    <n v="17.62223126243288"/>
  </r>
  <r>
    <s v="V088"/>
    <x v="96"/>
    <x v="2"/>
    <x v="2"/>
    <s v="Phones"/>
    <s v="TEC-PH-10004345"/>
    <s v="Cisco SPA 502G IP Phone"/>
    <s v="United States"/>
    <s v="CA-2016-156685"/>
    <x v="630"/>
    <d v="2016-07-10T00:00:00"/>
    <s v="Second Class"/>
    <n v="2"/>
    <n v="7"/>
    <s v="Summer"/>
    <n v="863.64"/>
    <n v="653.65908337319377"/>
    <n v="209.98091662680622"/>
    <n v="0.24313477447409362"/>
    <n v="9"/>
    <n v="7772.76"/>
    <n v="0.2"/>
    <n v="456"/>
    <x v="0"/>
    <x v="0"/>
    <n v="257.48769974505569"/>
  </r>
  <r>
    <s v="V099"/>
    <x v="24"/>
    <x v="4"/>
    <x v="1"/>
    <s v="Art"/>
    <s v="OFF-AR-10000588"/>
    <s v="Newell 345"/>
    <s v="United States"/>
    <s v="CA-2016-156685"/>
    <x v="630"/>
    <d v="2016-07-10T00:00:00"/>
    <s v="Second Class"/>
    <n v="2"/>
    <n v="7"/>
    <s v="Summer"/>
    <n v="47.616"/>
    <n v="39.725510606410609"/>
    <n v="7.8904893935893909"/>
    <n v="0.16571088276187398"/>
    <n v="3"/>
    <n v="142.84800000000001"/>
    <n v="0.2"/>
    <n v="393"/>
    <x v="0"/>
    <x v="1"/>
    <n v="9.3057848674896864"/>
  </r>
  <r>
    <s v="V107"/>
    <x v="38"/>
    <x v="2"/>
    <x v="1"/>
    <s v="Paper"/>
    <s v="OFF-PA-10003039"/>
    <s v="Xerox 1960"/>
    <s v="United States"/>
    <s v="CA-2017-126865"/>
    <x v="256"/>
    <d v="2017-12-07T00:00:00"/>
    <s v="Second Class"/>
    <n v="2"/>
    <n v="12"/>
    <s v="Winter"/>
    <n v="92.94"/>
    <n v="62.192362375616689"/>
    <n v="30.747637624383309"/>
    <n v="0.33083320017627832"/>
    <n v="3"/>
    <n v="278.82"/>
    <n v="0"/>
    <n v="100"/>
    <x v="0"/>
    <x v="0"/>
    <n v="80.563885613013142"/>
  </r>
  <r>
    <s v="V066"/>
    <x v="124"/>
    <x v="4"/>
    <x v="2"/>
    <s v="Accessories"/>
    <s v="TEC-AC-10001908"/>
    <s v="Logitech Wireless Headset h800"/>
    <s v="United States"/>
    <s v="CA-2017-102834"/>
    <x v="631"/>
    <d v="2017-03-13T00:00:00"/>
    <s v="Standard Class"/>
    <n v="4"/>
    <n v="3"/>
    <s v="Spring"/>
    <n v="199.98"/>
    <n v="136.7670309649362"/>
    <n v="63.212969035063793"/>
    <n v="0.31609645482080106"/>
    <n v="2"/>
    <n v="399.96"/>
    <n v="0"/>
    <n v="394"/>
    <x v="0"/>
    <x v="0"/>
    <n v="357.21302133264959"/>
  </r>
  <r>
    <s v="V072"/>
    <x v="31"/>
    <x v="0"/>
    <x v="2"/>
    <s v="Phones"/>
    <s v="TEC-PH-10001198"/>
    <s v="Avaya 4621SW VoIP phone"/>
    <s v="United States"/>
    <s v="US-2016-139710"/>
    <x v="632"/>
    <d v="2016-06-15T00:00:00"/>
    <s v="Standard Class"/>
    <n v="6"/>
    <n v="6"/>
    <s v="Summer"/>
    <n v="177.48"/>
    <n v="119.4470946507638"/>
    <n v="58.032905349236188"/>
    <n v="0.32698278876062764"/>
    <n v="3"/>
    <n v="532.43999999999994"/>
    <n v="0.2"/>
    <n v="126"/>
    <x v="1"/>
    <x v="2"/>
    <n v="132.5509689941303"/>
  </r>
  <r>
    <s v="V125"/>
    <x v="64"/>
    <x v="0"/>
    <x v="1"/>
    <s v="Paper"/>
    <s v="OFF-PA-10004071"/>
    <s v="Eaton Premium Continuous-Feed Paper, 25% Cotton, Letter Size, White, 1000 Shts/Box"/>
    <s v="United States"/>
    <s v="CA-2017-121538"/>
    <x v="354"/>
    <d v="2017-12-01T00:00:00"/>
    <s v="First Class"/>
    <n v="3"/>
    <n v="11"/>
    <s v="Winter"/>
    <n v="88.768000000000001"/>
    <n v="66.212016802699452"/>
    <n v="22.555983197300549"/>
    <n v="0.25410038749662656"/>
    <n v="2"/>
    <n v="177.536"/>
    <n v="0.2"/>
    <n v="135"/>
    <x v="0"/>
    <x v="2"/>
    <n v="67.888419623182671"/>
  </r>
  <r>
    <s v="V111"/>
    <x v="52"/>
    <x v="3"/>
    <x v="1"/>
    <s v="Paper"/>
    <s v="OFF-PA-10001972"/>
    <s v="Xerox 214"/>
    <s v="United States"/>
    <s v="US-2017-101539"/>
    <x v="633"/>
    <d v="2017-03-18T00:00:00"/>
    <s v="Second Class"/>
    <n v="2"/>
    <n v="3"/>
    <s v="Spring"/>
    <n v="6.48"/>
    <n v="4.2699401682834237"/>
    <n v="2.2100598317165767"/>
    <n v="0.34105861600564452"/>
    <n v="1"/>
    <n v="6.48"/>
    <n v="0"/>
    <n v="259"/>
    <x v="0"/>
    <x v="1"/>
    <n v="14.38955621275375"/>
  </r>
  <r>
    <s v="V108"/>
    <x v="76"/>
    <x v="4"/>
    <x v="1"/>
    <s v="Storage"/>
    <s v="OFF-ST-10004180"/>
    <s v="Safco Commercial Shelving"/>
    <s v="United States"/>
    <s v="US-2017-101539"/>
    <x v="633"/>
    <d v="2017-03-18T00:00:00"/>
    <s v="Second Class"/>
    <n v="2"/>
    <n v="3"/>
    <s v="Spring"/>
    <n v="46.51"/>
    <n v="33.744926469644859"/>
    <n v="12.765073530355139"/>
    <n v="0.27445868695667897"/>
    <n v="1"/>
    <n v="46.51"/>
    <n v="0"/>
    <n v="498"/>
    <x v="0"/>
    <x v="2"/>
    <n v="79.094354091806082"/>
  </r>
  <r>
    <s v="V081"/>
    <x v="127"/>
    <x v="3"/>
    <x v="2"/>
    <s v="Phones"/>
    <s v="TEC-PH-10004165"/>
    <s v="Mitel MiVoice 5330e IP Phone"/>
    <s v="United States"/>
    <s v="US-2017-101539"/>
    <x v="633"/>
    <d v="2017-03-18T00:00:00"/>
    <s v="Second Class"/>
    <n v="2"/>
    <n v="3"/>
    <s v="Spring"/>
    <n v="659.976"/>
    <n v="524.36329114702312"/>
    <n v="135.61270885297688"/>
    <n v="0.20548127333869243"/>
    <n v="3"/>
    <n v="1979.9279999999999"/>
    <n v="0.2"/>
    <n v="130"/>
    <x v="0"/>
    <x v="0"/>
    <n v="495.06686618150661"/>
  </r>
  <r>
    <s v="V075"/>
    <x v="101"/>
    <x v="3"/>
    <x v="2"/>
    <s v="Phones"/>
    <s v="TEC-PH-10002483"/>
    <s v="Motorola Moto X"/>
    <s v="United States"/>
    <s v="CA-2016-152121"/>
    <x v="581"/>
    <d v="2016-11-29T00:00:00"/>
    <s v="Second Class"/>
    <n v="2"/>
    <n v="11"/>
    <s v="Winter"/>
    <n v="271.99200000000002"/>
    <n v="215.3161614457961"/>
    <n v="56.675838554203921"/>
    <n v="0.2083731821311065"/>
    <n v="1"/>
    <n v="271.99200000000002"/>
    <n v="0.2"/>
    <n v="226"/>
    <x v="0"/>
    <x v="0"/>
    <n v="769.30955051396575"/>
  </r>
  <r>
    <s v="V042"/>
    <x v="111"/>
    <x v="0"/>
    <x v="0"/>
    <s v="Bookcases"/>
    <s v="FUR-BO-10000468"/>
    <s v="O'Sullivan 2-Shelf Heavy-Duty Bookcases"/>
    <s v="United States"/>
    <s v="CA-2017-161200"/>
    <x v="634"/>
    <d v="2017-08-10T00:00:00"/>
    <s v="Second Class"/>
    <n v="4"/>
    <n v="8"/>
    <s v="Autumn"/>
    <n v="145.74"/>
    <n v="104.87300219114699"/>
    <n v="40.866997808853014"/>
    <n v="0.28041030471286543"/>
    <n v="3"/>
    <n v="437.22"/>
    <n v="0"/>
    <n v="361"/>
    <x v="0"/>
    <x v="2"/>
    <n v="54.132741447913631"/>
  </r>
  <r>
    <s v="V042"/>
    <x v="111"/>
    <x v="2"/>
    <x v="0"/>
    <s v="Furnishings"/>
    <s v="FUR-FU-10001706"/>
    <s v="Longer-Life Soft White Bulbs"/>
    <s v="United States"/>
    <s v="CA-2017-161200"/>
    <x v="634"/>
    <d v="2017-08-10T00:00:00"/>
    <s v="Second Class"/>
    <n v="4"/>
    <n v="8"/>
    <s v="Autumn"/>
    <n v="15.4"/>
    <n v="10.21034776433633"/>
    <n v="5.1896522356636705"/>
    <n v="0.33699040491322535"/>
    <n v="5"/>
    <n v="77"/>
    <n v="0"/>
    <n v="444"/>
    <x v="0"/>
    <x v="1"/>
    <n v="11.502516022351131"/>
  </r>
  <r>
    <s v="V120"/>
    <x v="91"/>
    <x v="3"/>
    <x v="1"/>
    <s v="Paper"/>
    <s v="OFF-PA-10003129"/>
    <s v="Tops White Computer Printout Paper"/>
    <s v="United States"/>
    <s v="CA-2017-101245"/>
    <x v="344"/>
    <d v="2017-12-03T00:00:00"/>
    <s v="Standard Class"/>
    <n v="6"/>
    <n v="11"/>
    <s v="Winter"/>
    <n v="244.55"/>
    <n v="186.2078776062059"/>
    <n v="58.342122393794114"/>
    <n v="0.23856930032220042"/>
    <n v="5"/>
    <n v="1222.75"/>
    <n v="0"/>
    <n v="309"/>
    <x v="1"/>
    <x v="2"/>
    <n v="63.142538487668261"/>
  </r>
  <r>
    <s v="V085"/>
    <x v="82"/>
    <x v="3"/>
    <x v="2"/>
    <s v="Accessories"/>
    <s v="TEC-AC-10001284"/>
    <s v="Enermax Briskie RF Wireless Keyboard and Mouse Combo"/>
    <s v="United States"/>
    <s v="CA-2017-101245"/>
    <x v="344"/>
    <d v="2017-12-03T00:00:00"/>
    <s v="Standard Class"/>
    <n v="6"/>
    <n v="11"/>
    <s v="Winter"/>
    <n v="166.16"/>
    <n v="114.33744660982801"/>
    <n v="51.82255339017199"/>
    <n v="0.31188344601692342"/>
    <n v="8"/>
    <n v="1329.28"/>
    <n v="0"/>
    <n v="249"/>
    <x v="1"/>
    <x v="2"/>
    <n v="46.684011511437177"/>
  </r>
  <r>
    <s v="V016"/>
    <x v="137"/>
    <x v="1"/>
    <x v="0"/>
    <s v="Furnishings"/>
    <s v="FUR-FU-10002268"/>
    <s v="Ultra Door Push Plate"/>
    <s v="United States"/>
    <s v="CA-2015-141768"/>
    <x v="442"/>
    <d v="2015-05-27T00:00:00"/>
    <s v="Second Class"/>
    <n v="2"/>
    <n v="5"/>
    <s v="Summer"/>
    <n v="14.73"/>
    <n v="10.03757347313238"/>
    <n v="4.6924265268676209"/>
    <n v="0.3185625612265866"/>
    <n v="3"/>
    <n v="44.19"/>
    <n v="0"/>
    <n v="130"/>
    <x v="0"/>
    <x v="1"/>
    <n v="16.242274911037381"/>
  </r>
  <r>
    <s v="V112"/>
    <x v="53"/>
    <x v="1"/>
    <x v="1"/>
    <s v="Binders"/>
    <s v="OFF-BI-10002082"/>
    <s v="GBC Twin Loop Wire Binding Elements"/>
    <s v="United States"/>
    <s v="CA-2016-112109"/>
    <x v="630"/>
    <d v="2016-07-12T00:00:00"/>
    <s v="Standard Class"/>
    <n v="4"/>
    <n v="7"/>
    <s v="Summer"/>
    <n v="19.968"/>
    <n v="16.805450015319689"/>
    <n v="3.1625499846803109"/>
    <n v="0.15838090868791621"/>
    <n v="2"/>
    <n v="39.936"/>
    <n v="0.7"/>
    <n v="199"/>
    <x v="0"/>
    <x v="2"/>
    <n v="92.362243275774404"/>
  </r>
  <r>
    <s v="V128"/>
    <x v="72"/>
    <x v="1"/>
    <x v="1"/>
    <s v="Storage"/>
    <s v="OFF-ST-10001505"/>
    <s v="Perma STOR-ALL Hanging File Box, 13 1/8&quot;W x 12 1/4&quot;D x 10 1/2&quot;H"/>
    <s v="United States"/>
    <s v="CA-2016-112109"/>
    <x v="630"/>
    <d v="2016-07-12T00:00:00"/>
    <s v="Standard Class"/>
    <n v="4"/>
    <n v="7"/>
    <s v="Summer"/>
    <n v="33.488"/>
    <n v="25.986200182554491"/>
    <n v="7.5017998174455087"/>
    <n v="0.22401456693279709"/>
    <n v="7"/>
    <n v="234.416"/>
    <n v="0.2"/>
    <n v="428"/>
    <x v="0"/>
    <x v="1"/>
    <n v="9.5131149022208863"/>
  </r>
  <r>
    <s v="V138"/>
    <x v="12"/>
    <x v="1"/>
    <x v="1"/>
    <s v="Binders"/>
    <s v="OFF-BI-10001634"/>
    <s v="Wilson Jones Active Use Binders"/>
    <s v="United States"/>
    <s v="CA-2016-112109"/>
    <x v="630"/>
    <d v="2016-07-12T00:00:00"/>
    <s v="Standard Class"/>
    <n v="4"/>
    <n v="7"/>
    <s v="Summer"/>
    <n v="8.7360000000000007"/>
    <n v="7.2833540056597368"/>
    <n v="1.4526459943402639"/>
    <n v="0.16628273744737451"/>
    <n v="4"/>
    <n v="34.944000000000003"/>
    <n v="0.7"/>
    <n v="401"/>
    <x v="0"/>
    <x v="1"/>
    <n v="14.745669502151021"/>
  </r>
  <r>
    <s v="V025"/>
    <x v="86"/>
    <x v="2"/>
    <x v="0"/>
    <s v="Chairs"/>
    <s v="FUR-CH-10004287"/>
    <s v="SAFCO Arco Folding Chair"/>
    <s v="United States"/>
    <s v="CA-2016-112109"/>
    <x v="630"/>
    <d v="2016-07-12T00:00:00"/>
    <s v="Standard Class"/>
    <n v="4"/>
    <n v="7"/>
    <s v="Summer"/>
    <n v="662.88"/>
    <n v="507.85849594509898"/>
    <n v="155.02150405490102"/>
    <n v="0.23386058420061098"/>
    <n v="3"/>
    <n v="1988.6399999999999"/>
    <n v="0.2"/>
    <n v="452"/>
    <x v="0"/>
    <x v="0"/>
    <n v="432.19693955299402"/>
  </r>
  <r>
    <s v="V124"/>
    <x v="15"/>
    <x v="0"/>
    <x v="1"/>
    <s v="Labels"/>
    <s v="OFF-LA-10004544"/>
    <s v="Avery 505"/>
    <s v="United States"/>
    <s v="CA-2017-144064"/>
    <x v="635"/>
    <d v="2017-09-01T00:00:00"/>
    <s v="First Class"/>
    <n v="3"/>
    <n v="8"/>
    <s v="Autumn"/>
    <n v="47.36"/>
    <n v="32.241992837191773"/>
    <n v="15.118007162808226"/>
    <n v="0.31921467826875477"/>
    <n v="4"/>
    <n v="189.44"/>
    <n v="0.2"/>
    <n v="318"/>
    <x v="0"/>
    <x v="1"/>
    <n v="18.953247742801231"/>
  </r>
  <r>
    <s v="V116"/>
    <x v="62"/>
    <x v="2"/>
    <x v="1"/>
    <s v="Storage"/>
    <s v="OFF-ST-10004507"/>
    <s v="Advantus Rolling Storage Box"/>
    <s v="United States"/>
    <s v="CA-2017-144064"/>
    <x v="635"/>
    <d v="2017-09-01T00:00:00"/>
    <s v="First Class"/>
    <n v="3"/>
    <n v="8"/>
    <s v="Autumn"/>
    <n v="27.44"/>
    <n v="21.695201386525891"/>
    <n v="5.74479861347411"/>
    <n v="0.2093585500537212"/>
    <n v="2"/>
    <n v="54.88"/>
    <n v="0.2"/>
    <n v="352"/>
    <x v="0"/>
    <x v="1"/>
    <n v="20.01649833401326"/>
  </r>
  <r>
    <s v="V101"/>
    <x v="26"/>
    <x v="3"/>
    <x v="1"/>
    <s v="Binders"/>
    <s v="OFF-BI-10002012"/>
    <s v="Wilson Jones Easy Flow II Sheet Lifters"/>
    <s v="United States"/>
    <s v="CA-2017-144064"/>
    <x v="635"/>
    <d v="2017-09-01T00:00:00"/>
    <s v="First Class"/>
    <n v="3"/>
    <n v="8"/>
    <s v="Autumn"/>
    <n v="3.24"/>
    <n v="2.482793847894273"/>
    <n v="0.75720615210572717"/>
    <n v="0.23370560250176764"/>
    <n v="9"/>
    <n v="29.160000000000004"/>
    <n v="0.8"/>
    <n v="270"/>
    <x v="0"/>
    <x v="1"/>
    <n v="3.7895982036958151"/>
  </r>
  <r>
    <s v="V092"/>
    <x v="27"/>
    <x v="0"/>
    <x v="2"/>
    <s v="Accessories"/>
    <s v="TEC-AC-10001109"/>
    <s v="Logitech Trackman Marble Mouse"/>
    <s v="United States"/>
    <s v="CA-2016-108581"/>
    <x v="23"/>
    <d v="2016-06-26T00:00:00"/>
    <s v="Standard Class"/>
    <n v="6"/>
    <n v="6"/>
    <s v="Summer"/>
    <n v="95.968000000000004"/>
    <n v="71.739532278792595"/>
    <n v="24.228467721207409"/>
    <n v="0.25246402677150098"/>
    <n v="4"/>
    <n v="383.87200000000001"/>
    <n v="0.2"/>
    <n v="356"/>
    <x v="1"/>
    <x v="2"/>
    <n v="39.899099952254559"/>
  </r>
  <r>
    <s v="V142"/>
    <x v="48"/>
    <x v="1"/>
    <x v="1"/>
    <s v="Paper"/>
    <s v="OFF-PA-10000809"/>
    <s v="Xerox 206"/>
    <s v="United States"/>
    <s v="CA-2016-108581"/>
    <x v="23"/>
    <d v="2016-06-26T00:00:00"/>
    <s v="Standard Class"/>
    <n v="6"/>
    <n v="6"/>
    <s v="Summer"/>
    <n v="10.368"/>
    <n v="8.2472444821195907"/>
    <n v="2.1207555178804096"/>
    <n v="0.20454817880790988"/>
    <n v="2"/>
    <n v="20.736000000000001"/>
    <n v="0.2"/>
    <n v="156"/>
    <x v="1"/>
    <x v="1"/>
    <n v="5.4678299900417544"/>
  </r>
  <r>
    <s v="V125"/>
    <x v="64"/>
    <x v="0"/>
    <x v="1"/>
    <s v="Art"/>
    <s v="OFF-AR-10000658"/>
    <s v="Newell 324"/>
    <s v="United States"/>
    <s v="CA-2017-157987"/>
    <x v="264"/>
    <d v="2017-09-06T00:00:00"/>
    <s v="Standard Class"/>
    <n v="4"/>
    <n v="9"/>
    <s v="Autumn"/>
    <n v="23.1"/>
    <n v="17.324320673978601"/>
    <n v="5.7756793260214003"/>
    <n v="0.25002940805287444"/>
    <n v="2"/>
    <n v="46.2"/>
    <n v="0"/>
    <n v="108"/>
    <x v="0"/>
    <x v="0"/>
    <n v="17.878976480772049"/>
  </r>
  <r>
    <s v="V028"/>
    <x v="109"/>
    <x v="2"/>
    <x v="0"/>
    <s v="Furnishings"/>
    <s v="FUR-FU-10001196"/>
    <s v="DAX Cubicle Frames - 8x10"/>
    <s v="United States"/>
    <s v="CA-2017-157987"/>
    <x v="264"/>
    <d v="2017-09-06T00:00:00"/>
    <s v="Standard Class"/>
    <n v="4"/>
    <n v="9"/>
    <s v="Autumn"/>
    <n v="11.54"/>
    <n v="9.6563050661734735"/>
    <n v="1.8836949338265256"/>
    <n v="0.1632317966920733"/>
    <n v="2"/>
    <n v="23.08"/>
    <n v="0"/>
    <n v="104"/>
    <x v="0"/>
    <x v="0"/>
    <n v="21.549231290234001"/>
  </r>
  <r>
    <s v="V048"/>
    <x v="99"/>
    <x v="0"/>
    <x v="0"/>
    <s v="Tables"/>
    <s v="FUR-TA-10001889"/>
    <s v="Bush Advantage Collection Racetrack Conference Table"/>
    <s v="United States"/>
    <s v="CA-2017-157987"/>
    <x v="264"/>
    <d v="2017-09-06T00:00:00"/>
    <s v="Standard Class"/>
    <n v="4"/>
    <n v="9"/>
    <s v="Autumn"/>
    <n v="254.52600000000001"/>
    <n v="207.96138358369939"/>
    <n v="46.564616416300623"/>
    <n v="0.18294640396776998"/>
    <n v="1"/>
    <n v="254.52600000000001"/>
    <n v="0.4"/>
    <n v="434"/>
    <x v="0"/>
    <x v="0"/>
    <n v="1005.186331284641"/>
  </r>
  <r>
    <s v="V141"/>
    <x v="67"/>
    <x v="2"/>
    <x v="1"/>
    <s v="Appliances"/>
    <s v="OFF-AP-10000358"/>
    <s v="Fellowes Basic Home/Office Series Surge Protectors"/>
    <s v="United States"/>
    <s v="CA-2017-157987"/>
    <x v="264"/>
    <d v="2017-09-06T00:00:00"/>
    <s v="Standard Class"/>
    <n v="4"/>
    <n v="9"/>
    <s v="Autumn"/>
    <n v="12.98"/>
    <n v="9.7465353415005822"/>
    <n v="3.2334646584994182"/>
    <n v="0.24911129880581034"/>
    <n v="1"/>
    <n v="12.98"/>
    <n v="0"/>
    <n v="213"/>
    <x v="0"/>
    <x v="1"/>
    <n v="32.267768314527117"/>
  </r>
  <r>
    <s v="V136"/>
    <x v="10"/>
    <x v="4"/>
    <x v="1"/>
    <s v="Binders"/>
    <s v="OFF-BI-10004970"/>
    <s v="ACCOHIDE 3-Ring Binder, Blue, 1&quot;"/>
    <s v="United States"/>
    <s v="CA-2017-157987"/>
    <x v="264"/>
    <d v="2017-09-06T00:00:00"/>
    <s v="Standard Class"/>
    <n v="4"/>
    <n v="9"/>
    <s v="Autumn"/>
    <n v="26.431999999999999"/>
    <n v="18.16260956800885"/>
    <n v="8.2693904319911482"/>
    <n v="0.31285526755414456"/>
    <n v="8"/>
    <n v="211.45599999999999"/>
    <n v="0.2"/>
    <n v="364"/>
    <x v="0"/>
    <x v="1"/>
    <n v="6.2396688727067593"/>
  </r>
  <r>
    <s v="V065"/>
    <x v="122"/>
    <x v="0"/>
    <x v="2"/>
    <s v="Phones"/>
    <s v="TEC-PH-10003885"/>
    <s v="Cisco SPA508G"/>
    <s v="United States"/>
    <s v="CA-2017-157987"/>
    <x v="264"/>
    <d v="2017-09-06T00:00:00"/>
    <s v="Standard Class"/>
    <n v="4"/>
    <n v="9"/>
    <s v="Autumn"/>
    <n v="197.97"/>
    <n v="149.08129249843029"/>
    <n v="48.888707501569712"/>
    <n v="0.24695008082825534"/>
    <n v="3"/>
    <n v="593.91"/>
    <n v="0"/>
    <n v="272"/>
    <x v="0"/>
    <x v="2"/>
    <n v="84.198688842522955"/>
  </r>
  <r>
    <s v="V097"/>
    <x v="25"/>
    <x v="3"/>
    <x v="1"/>
    <s v="Labels"/>
    <s v="OFF-LA-10001641"/>
    <s v="Avery 518"/>
    <s v="United States"/>
    <s v="CA-2017-157987"/>
    <x v="264"/>
    <d v="2017-09-06T00:00:00"/>
    <s v="Standard Class"/>
    <n v="4"/>
    <n v="9"/>
    <s v="Autumn"/>
    <n v="18.899999999999999"/>
    <n v="16.000174543332609"/>
    <n v="2.89982545666739"/>
    <n v="0.15342991834218997"/>
    <n v="6"/>
    <n v="113.39999999999999"/>
    <n v="0"/>
    <n v="319"/>
    <x v="0"/>
    <x v="1"/>
    <n v="9.2984091381268001"/>
  </r>
  <r>
    <s v="V020"/>
    <x v="77"/>
    <x v="2"/>
    <x v="0"/>
    <s v="Chairs"/>
    <s v="FUR-CH-10003379"/>
    <s v="Global Commerce Series High-Back Swivel/Tilt Chairs"/>
    <s v="United States"/>
    <s v="CA-2017-157987"/>
    <x v="264"/>
    <d v="2017-09-06T00:00:00"/>
    <s v="Standard Class"/>
    <n v="4"/>
    <n v="9"/>
    <s v="Autumn"/>
    <n v="1282.4100000000001"/>
    <n v="1063.170201663027"/>
    <n v="219.23979833697308"/>
    <n v="0.17095920831635208"/>
    <n v="5"/>
    <n v="6412.05"/>
    <n v="0.1"/>
    <n v="304"/>
    <x v="0"/>
    <x v="0"/>
    <n v="333.39141542753879"/>
  </r>
  <r>
    <s v="V100"/>
    <x v="17"/>
    <x v="3"/>
    <x v="1"/>
    <s v="Art"/>
    <s v="OFF-AR-10004582"/>
    <s v="BIC Brite Liner Grip Highlighters"/>
    <s v="United States"/>
    <s v="CA-2017-157987"/>
    <x v="264"/>
    <d v="2017-09-06T00:00:00"/>
    <s v="Standard Class"/>
    <n v="4"/>
    <n v="9"/>
    <s v="Autumn"/>
    <n v="4.92"/>
    <n v="3.1994520751675348"/>
    <n v="1.7205479248324651"/>
    <n v="0.34970486277082624"/>
    <n v="3"/>
    <n v="14.76"/>
    <n v="0"/>
    <n v="123"/>
    <x v="0"/>
    <x v="1"/>
    <n v="2.8158374953111189"/>
  </r>
  <r>
    <s v="V078"/>
    <x v="32"/>
    <x v="4"/>
    <x v="2"/>
    <s v="Accessories"/>
    <s v="TEC-AC-10002842"/>
    <s v="WD My Passport Ultra 2TB Portable External Hard Drive"/>
    <s v="United States"/>
    <s v="CA-2017-157987"/>
    <x v="264"/>
    <d v="2017-09-06T00:00:00"/>
    <s v="Standard Class"/>
    <n v="4"/>
    <n v="9"/>
    <s v="Autumn"/>
    <n v="238"/>
    <n v="189.6125929018028"/>
    <n v="48.387407098197201"/>
    <n v="0.20330843318570252"/>
    <n v="2"/>
    <n v="476"/>
    <n v="0"/>
    <n v="269"/>
    <x v="0"/>
    <x v="0"/>
    <n v="292.32091953878358"/>
  </r>
  <r>
    <s v="V065"/>
    <x v="122"/>
    <x v="0"/>
    <x v="2"/>
    <s v="Accessories"/>
    <s v="TEC-AC-10000109"/>
    <s v="Sony Micro Vault Click 16 GB USB 2.0 Flash Drive"/>
    <s v="United States"/>
    <s v="CA-2017-157987"/>
    <x v="264"/>
    <d v="2017-09-06T00:00:00"/>
    <s v="Standard Class"/>
    <n v="4"/>
    <n v="9"/>
    <s v="Autumn"/>
    <n v="167.97"/>
    <n v="124.823921082734"/>
    <n v="43.146078917265996"/>
    <n v="0.25686776756126689"/>
    <n v="3"/>
    <n v="503.90999999999997"/>
    <n v="0"/>
    <n v="202"/>
    <x v="0"/>
    <x v="2"/>
    <n v="66.432029479595002"/>
  </r>
  <r>
    <s v="V129"/>
    <x v="4"/>
    <x v="3"/>
    <x v="1"/>
    <s v="Paper"/>
    <s v="OFF-PA-10003893"/>
    <s v="Xerox 1962"/>
    <s v="United States"/>
    <s v="CA-2017-157987"/>
    <x v="264"/>
    <d v="2017-09-06T00:00:00"/>
    <s v="Standard Class"/>
    <n v="4"/>
    <n v="9"/>
    <s v="Autumn"/>
    <n v="17.12"/>
    <n v="12.848499616232161"/>
    <n v="4.2715003837678402"/>
    <n v="0.24950352708924298"/>
    <n v="4"/>
    <n v="68.48"/>
    <n v="0"/>
    <n v="159"/>
    <x v="0"/>
    <x v="1"/>
    <n v="8.1913174938903612"/>
  </r>
  <r>
    <s v="V139"/>
    <x v="2"/>
    <x v="0"/>
    <x v="1"/>
    <s v="Binders"/>
    <s v="OFF-BI-10003669"/>
    <s v="3M Organizer Strips"/>
    <s v="United States"/>
    <s v="CA-2017-110905"/>
    <x v="18"/>
    <d v="2017-09-15T00:00:00"/>
    <s v="Second Class"/>
    <n v="5"/>
    <n v="9"/>
    <s v="Autumn"/>
    <n v="16.2"/>
    <n v="10.7404863636709"/>
    <n v="5.459513636329099"/>
    <n v="0.33700701458821603"/>
    <n v="3"/>
    <n v="48.599999999999994"/>
    <n v="0"/>
    <n v="185"/>
    <x v="0"/>
    <x v="1"/>
    <n v="7.3049845995730891"/>
  </r>
  <r>
    <s v="V138"/>
    <x v="12"/>
    <x v="2"/>
    <x v="1"/>
    <s v="Appliances"/>
    <s v="OFF-AP-10004785"/>
    <s v="Holmes Replacement Filter for HEPA Air Cleaner, Medium Room"/>
    <s v="United States"/>
    <s v="CA-2017-110905"/>
    <x v="18"/>
    <d v="2017-09-15T00:00:00"/>
    <s v="Second Class"/>
    <n v="5"/>
    <n v="9"/>
    <s v="Autumn"/>
    <n v="33.99"/>
    <n v="26.566999332185379"/>
    <n v="7.4230006678146232"/>
    <n v="0.21838778075359291"/>
    <n v="3"/>
    <n v="101.97"/>
    <n v="0"/>
    <n v="354"/>
    <x v="0"/>
    <x v="1"/>
    <n v="29.976362354361811"/>
  </r>
  <r>
    <s v="V072"/>
    <x v="31"/>
    <x v="4"/>
    <x v="2"/>
    <s v="Accessories"/>
    <s v="TEC-AC-10003023"/>
    <s v="Logitech G105 Gaming Keyboard"/>
    <s v="United States"/>
    <s v="CA-2017-110905"/>
    <x v="18"/>
    <d v="2017-09-15T00:00:00"/>
    <s v="Second Class"/>
    <n v="5"/>
    <n v="9"/>
    <s v="Autumn"/>
    <n v="296.85000000000002"/>
    <n v="205.1499804388518"/>
    <n v="91.700019561148224"/>
    <n v="0.30891028991459735"/>
    <n v="5"/>
    <n v="1484.25"/>
    <n v="0"/>
    <n v="264"/>
    <x v="0"/>
    <x v="2"/>
    <n v="94.76910098339016"/>
  </r>
  <r>
    <s v="V062"/>
    <x v="45"/>
    <x v="0"/>
    <x v="2"/>
    <s v="Accessories"/>
    <s v="TEC-AC-10002217"/>
    <s v="Imation Clip USB flash drive - 8 GB"/>
    <s v="United States"/>
    <s v="CA-2017-110905"/>
    <x v="18"/>
    <d v="2017-09-15T00:00:00"/>
    <s v="Second Class"/>
    <n v="5"/>
    <n v="9"/>
    <s v="Autumn"/>
    <n v="112.8"/>
    <n v="95.737758574403756"/>
    <n v="17.062241425596241"/>
    <n v="0.15126100554606597"/>
    <n v="6"/>
    <n v="676.8"/>
    <n v="0"/>
    <n v="471"/>
    <x v="0"/>
    <x v="2"/>
    <n v="41.554865625373608"/>
  </r>
  <r>
    <s v="V134"/>
    <x v="36"/>
    <x v="4"/>
    <x v="1"/>
    <s v="Binders"/>
    <s v="OFF-BI-10002954"/>
    <s v="Newell 3-Hole Punched Plastic Slotted Magazine Holders for Binders"/>
    <s v="United States"/>
    <s v="CA-2017-110905"/>
    <x v="18"/>
    <d v="2017-09-15T00:00:00"/>
    <s v="Second Class"/>
    <n v="5"/>
    <n v="9"/>
    <s v="Autumn"/>
    <n v="13.71"/>
    <n v="10.71272280254596"/>
    <n v="2.9972771974540411"/>
    <n v="0.21861978099591836"/>
    <n v="3"/>
    <n v="41.13"/>
    <n v="0"/>
    <n v="266"/>
    <x v="0"/>
    <x v="1"/>
    <n v="6.1630083130453972"/>
  </r>
  <r>
    <s v="V137"/>
    <x v="11"/>
    <x v="1"/>
    <x v="1"/>
    <s v="Paper"/>
    <s v="OFF-PA-10002586"/>
    <s v="Xerox 1970"/>
    <s v="United States"/>
    <s v="CA-2017-110905"/>
    <x v="18"/>
    <d v="2017-09-15T00:00:00"/>
    <s v="Second Class"/>
    <n v="5"/>
    <n v="9"/>
    <s v="Autumn"/>
    <n v="24.9"/>
    <n v="18.777012771300448"/>
    <n v="6.1229872286995501"/>
    <n v="0.24590310155419881"/>
    <n v="5"/>
    <n v="124.5"/>
    <n v="0"/>
    <n v="183"/>
    <x v="0"/>
    <x v="1"/>
    <n v="4.6716540967841356"/>
  </r>
  <r>
    <s v="V123"/>
    <x v="14"/>
    <x v="0"/>
    <x v="1"/>
    <s v="Storage"/>
    <s v="OFF-ST-10000025"/>
    <s v="Fellowes Stor/Drawer Steel Plus Storage Drawers"/>
    <s v="United States"/>
    <s v="CA-2017-110905"/>
    <x v="18"/>
    <d v="2017-09-15T00:00:00"/>
    <s v="Second Class"/>
    <n v="5"/>
    <n v="9"/>
    <s v="Autumn"/>
    <n v="286.29000000000002"/>
    <n v="210.06339087828289"/>
    <n v="76.226609121717132"/>
    <n v="0.26625662482698359"/>
    <n v="3"/>
    <n v="858.87000000000012"/>
    <n v="0"/>
    <n v="301"/>
    <x v="0"/>
    <x v="0"/>
    <n v="210.75003829384511"/>
  </r>
  <r>
    <s v="V138"/>
    <x v="12"/>
    <x v="2"/>
    <x v="1"/>
    <s v="Appliances"/>
    <s v="OFF-AP-10003281"/>
    <s v="Acco 6 Outlet Guardian Standard Surge Suppressor"/>
    <s v="United States"/>
    <s v="CA-2017-110905"/>
    <x v="18"/>
    <d v="2017-09-15T00:00:00"/>
    <s v="Second Class"/>
    <n v="5"/>
    <n v="9"/>
    <s v="Autumn"/>
    <n v="24.18"/>
    <n v="16.272725115390401"/>
    <n v="7.907274884609599"/>
    <n v="0.32701715817243998"/>
    <n v="2"/>
    <n v="48.36"/>
    <n v="0"/>
    <n v="189"/>
    <x v="0"/>
    <x v="1"/>
    <n v="16.453064188776509"/>
  </r>
  <r>
    <s v="V071"/>
    <x v="114"/>
    <x v="2"/>
    <x v="2"/>
    <s v="Phones"/>
    <s v="TEC-PH-10002103"/>
    <s v="Jabra SPEAK 410"/>
    <s v="United States"/>
    <s v="CA-2017-165841"/>
    <x v="202"/>
    <d v="2017-12-28T00:00:00"/>
    <s v="Standard Class"/>
    <n v="7"/>
    <n v="12"/>
    <s v="Winter"/>
    <n v="281.97000000000003"/>
    <n v="231.57226505080851"/>
    <n v="50.397734949191516"/>
    <n v="0.17873438645668516"/>
    <n v="3"/>
    <n v="845.91000000000008"/>
    <n v="0"/>
    <n v="188"/>
    <x v="1"/>
    <x v="0"/>
    <n v="182.2533719194243"/>
  </r>
  <r>
    <s v="V116"/>
    <x v="62"/>
    <x v="4"/>
    <x v="1"/>
    <s v="Supplies"/>
    <s v="OFF-SU-10000898"/>
    <s v="Acme Hot Forged Carbon Steel Scissors with Nickel-Plated Handles, 3 7/8&quot; Cut, 8&quot;L"/>
    <s v="United States"/>
    <s v="CA-2017-165841"/>
    <x v="202"/>
    <d v="2017-12-28T00:00:00"/>
    <s v="Standard Class"/>
    <n v="7"/>
    <n v="12"/>
    <s v="Winter"/>
    <n v="69.5"/>
    <n v="45.820711809031302"/>
    <n v="23.679288190968698"/>
    <n v="0.34070918260386618"/>
    <n v="5"/>
    <n v="347.5"/>
    <n v="0"/>
    <n v="219"/>
    <x v="1"/>
    <x v="1"/>
    <n v="24.701732347193399"/>
  </r>
  <r>
    <s v="V124"/>
    <x v="15"/>
    <x v="4"/>
    <x v="1"/>
    <s v="Paper"/>
    <s v="OFF-PA-10001144"/>
    <s v="Xerox 1913"/>
    <s v="United States"/>
    <s v="CA-2017-165841"/>
    <x v="202"/>
    <d v="2017-12-28T00:00:00"/>
    <s v="Standard Class"/>
    <n v="7"/>
    <n v="12"/>
    <s v="Winter"/>
    <n v="166.44"/>
    <n v="114.933242235737"/>
    <n v="51.506757764263"/>
    <n v="0.30946141410876593"/>
    <n v="3"/>
    <n v="499.32"/>
    <n v="0"/>
    <n v="255"/>
    <x v="1"/>
    <x v="2"/>
    <n v="81.76479700213288"/>
  </r>
  <r>
    <s v="V054"/>
    <x v="108"/>
    <x v="2"/>
    <x v="2"/>
    <s v="Accessories"/>
    <s v="TEC-AC-10004659"/>
    <s v="Imation Secure+ Hardware Encrypted USB 2.0 Flash Drive; 16GB"/>
    <s v="United States"/>
    <s v="CA-2017-117485"/>
    <x v="397"/>
    <d v="2017-09-29T00:00:00"/>
    <s v="Standard Class"/>
    <n v="6"/>
    <n v="9"/>
    <s v="Autumn"/>
    <n v="291.95999999999998"/>
    <n v="239.88053202887559"/>
    <n v="52.079467971124387"/>
    <n v="0.17837877781588021"/>
    <n v="4"/>
    <n v="1167.8399999999999"/>
    <n v="0"/>
    <n v="498"/>
    <x v="1"/>
    <x v="2"/>
    <n v="115.3149603893615"/>
  </r>
  <r>
    <s v="V104"/>
    <x v="81"/>
    <x v="4"/>
    <x v="1"/>
    <s v="Art"/>
    <s v="OFF-AR-10004752"/>
    <s v="Blackstonian Pencils"/>
    <s v="United States"/>
    <s v="CA-2017-140242"/>
    <x v="636"/>
    <d v="2017-05-11T00:00:00"/>
    <s v="Standard Class"/>
    <n v="5"/>
    <n v="5"/>
    <s v="Summer"/>
    <n v="6.4080000000000004"/>
    <n v="5.2777820861665337"/>
    <n v="1.1302179138334667"/>
    <n v="0.17637607893780691"/>
    <n v="3"/>
    <n v="19.224"/>
    <n v="0.2"/>
    <n v="287"/>
    <x v="0"/>
    <x v="1"/>
    <n v="7.4121559616618971"/>
  </r>
  <r>
    <s v="V073"/>
    <x v="78"/>
    <x v="4"/>
    <x v="2"/>
    <s v="Accessories"/>
    <s v="TEC-AC-10004659"/>
    <s v="Imation Secure+ Hardware Encrypted USB 2.0 Flash Drive; 16GB"/>
    <s v="United States"/>
    <s v="CA-2017-140242"/>
    <x v="636"/>
    <d v="2017-05-11T00:00:00"/>
    <s v="Standard Class"/>
    <n v="5"/>
    <n v="5"/>
    <s v="Summer"/>
    <n v="408.74400000000003"/>
    <n v="309.45698722695909"/>
    <n v="99.287012773040942"/>
    <n v="0.24290757239993965"/>
    <n v="7"/>
    <n v="2861.2080000000001"/>
    <n v="0.2"/>
    <n v="287"/>
    <x v="0"/>
    <x v="2"/>
    <n v="115.3149603893615"/>
  </r>
  <r>
    <s v="V102"/>
    <x v="66"/>
    <x v="4"/>
    <x v="1"/>
    <s v="Binders"/>
    <s v="OFF-BI-10001249"/>
    <s v="Avery Heavy-Duty EZD View Binder with Locking Rings"/>
    <s v="United States"/>
    <s v="CA-2014-148950"/>
    <x v="637"/>
    <d v="2014-12-19T00:00:00"/>
    <s v="Standard Class"/>
    <n v="5"/>
    <n v="12"/>
    <s v="Winter"/>
    <n v="5.1040000000000001"/>
    <n v="3.6519963622555061"/>
    <n v="1.452003637744494"/>
    <n v="0.28448347134492435"/>
    <n v="4"/>
    <n v="20.416"/>
    <n v="0.8"/>
    <n v="361"/>
    <x v="0"/>
    <x v="1"/>
    <n v="17.784834108494429"/>
  </r>
  <r>
    <s v="V138"/>
    <x v="12"/>
    <x v="4"/>
    <x v="1"/>
    <s v="Fasteners"/>
    <s v="OFF-FA-10003059"/>
    <s v="Assorted Color Push Pins"/>
    <s v="United States"/>
    <s v="CA-2014-148950"/>
    <x v="637"/>
    <d v="2014-12-19T00:00:00"/>
    <s v="Standard Class"/>
    <n v="5"/>
    <n v="12"/>
    <s v="Winter"/>
    <n v="2.8959999999999999"/>
    <n v="2.137491866334476"/>
    <n v="0.75850813366552394"/>
    <n v="0.26191579201157594"/>
    <n v="2"/>
    <n v="5.7919999999999998"/>
    <n v="0.2"/>
    <n v="151"/>
    <x v="0"/>
    <x v="1"/>
    <n v="2.123515397367568"/>
  </r>
  <r>
    <s v="V076"/>
    <x v="106"/>
    <x v="3"/>
    <x v="2"/>
    <s v="Accessories"/>
    <s v="TEC-AC-10002718"/>
    <s v="Belkin Standard 104 key USB Keyboard"/>
    <s v="United States"/>
    <s v="CA-2014-148950"/>
    <x v="637"/>
    <d v="2014-12-19T00:00:00"/>
    <s v="Standard Class"/>
    <n v="5"/>
    <n v="12"/>
    <s v="Winter"/>
    <n v="35.015999999999998"/>
    <n v="28.642863444561911"/>
    <n v="6.3731365554380872"/>
    <n v="0.18200641293803083"/>
    <n v="3"/>
    <n v="105.048"/>
    <n v="0.2"/>
    <n v="239"/>
    <x v="0"/>
    <x v="1"/>
    <n v="31.45039116873853"/>
  </r>
  <r>
    <s v="V119"/>
    <x v="20"/>
    <x v="0"/>
    <x v="1"/>
    <s v="Storage"/>
    <s v="OFF-ST-10001522"/>
    <s v="Gould Plastics 18-Pocket Panel Bin, 34w x 5-1/4d x 20-1/2h"/>
    <s v="United States"/>
    <s v="CA-2014-110408"/>
    <x v="638"/>
    <d v="2014-10-20T00:00:00"/>
    <s v="Second Class"/>
    <n v="2"/>
    <n v="10"/>
    <s v="Autumn"/>
    <n v="275.97000000000003"/>
    <n v="189.7863223156819"/>
    <n v="86.183677684318127"/>
    <n v="0.31229364671637538"/>
    <n v="3"/>
    <n v="827.91000000000008"/>
    <n v="0"/>
    <n v="118"/>
    <x v="0"/>
    <x v="0"/>
    <n v="117.7248391962282"/>
  </r>
  <r>
    <s v="V080"/>
    <x v="141"/>
    <x v="4"/>
    <x v="2"/>
    <s v="Phones"/>
    <s v="TEC-PH-10002352"/>
    <s v="Avaya IP Phone 1140E VoIP phone"/>
    <s v="United States"/>
    <s v="CA-2014-110408"/>
    <x v="638"/>
    <d v="2014-10-20T00:00:00"/>
    <s v="Second Class"/>
    <n v="2"/>
    <n v="10"/>
    <s v="Autumn"/>
    <n v="1394.95"/>
    <n v="969.06437928781349"/>
    <n v="425.88562071218655"/>
    <n v="0.30530529460710887"/>
    <n v="5"/>
    <n v="6974.75"/>
    <n v="0"/>
    <n v="174"/>
    <x v="0"/>
    <x v="2"/>
    <n v="132.5509689941303"/>
  </r>
  <r>
    <s v="V022"/>
    <x v="49"/>
    <x v="2"/>
    <x v="0"/>
    <s v="Chairs"/>
    <s v="FUR-CH-10003774"/>
    <s v="Global Wood Trimmed Manager's Task Chair, Khaki"/>
    <s v="United States"/>
    <s v="CA-2014-110408"/>
    <x v="638"/>
    <d v="2014-10-20T00:00:00"/>
    <s v="Second Class"/>
    <n v="2"/>
    <n v="10"/>
    <s v="Autumn"/>
    <n v="545.88"/>
    <n v="426.28195887336489"/>
    <n v="119.59804112663511"/>
    <n v="0.21909218349570439"/>
    <n v="6"/>
    <n v="3275.2799999999997"/>
    <n v="0"/>
    <n v="329"/>
    <x v="0"/>
    <x v="2"/>
    <n v="131.76663325376791"/>
  </r>
  <r>
    <s v="V104"/>
    <x v="81"/>
    <x v="0"/>
    <x v="1"/>
    <s v="Art"/>
    <s v="OFF-AR-10000127"/>
    <s v="Newell 321"/>
    <s v="United States"/>
    <s v="CA-2015-109939"/>
    <x v="412"/>
    <d v="2015-05-12T00:00:00"/>
    <s v="Standard Class"/>
    <n v="4"/>
    <n v="5"/>
    <s v="Summer"/>
    <n v="5.2480000000000002"/>
    <n v="4.2463278172532872"/>
    <n v="1.001672182746713"/>
    <n v="0.19086741287094378"/>
    <n v="2"/>
    <n v="10.496"/>
    <n v="0.2"/>
    <n v="229"/>
    <x v="0"/>
    <x v="1"/>
    <n v="7.92647815867804"/>
  </r>
  <r>
    <s v="V026"/>
    <x v="134"/>
    <x v="0"/>
    <x v="0"/>
    <s v="Chairs"/>
    <s v="FUR-CH-10004086"/>
    <s v="Hon 4070 Series Pagoda Armless Upholstered Stacking Chairs"/>
    <s v="United States"/>
    <s v="CA-2016-112669"/>
    <x v="167"/>
    <d v="2016-04-14T00:00:00"/>
    <s v="Same Day"/>
    <n v="0"/>
    <n v="4"/>
    <s v="Spring"/>
    <n v="933.53599999999994"/>
    <n v="609.88677261458383"/>
    <n v="323.64922738541611"/>
    <n v="0.34669174770487282"/>
    <n v="4"/>
    <n v="3734.1439999999998"/>
    <n v="0.2"/>
    <n v="154"/>
    <x v="0"/>
    <x v="0"/>
    <n v="833.11957533716736"/>
  </r>
  <r>
    <s v="V102"/>
    <x v="66"/>
    <x v="4"/>
    <x v="1"/>
    <s v="Storage"/>
    <s v="OFF-ST-10001228"/>
    <s v="Fellowes Personal Hanging Folder Files, Navy"/>
    <s v="United States"/>
    <s v="CA-2016-112669"/>
    <x v="167"/>
    <d v="2016-04-14T00:00:00"/>
    <s v="Same Day"/>
    <n v="0"/>
    <n v="4"/>
    <s v="Spring"/>
    <n v="42.975999999999999"/>
    <n v="28.570860468181511"/>
    <n v="14.405139531818488"/>
    <n v="0.33519032789972281"/>
    <n v="4"/>
    <n v="171.904"/>
    <n v="0.2"/>
    <n v="370"/>
    <x v="0"/>
    <x v="1"/>
    <n v="27.387673366762002"/>
  </r>
  <r>
    <s v="V135"/>
    <x v="51"/>
    <x v="1"/>
    <x v="1"/>
    <s v="Binders"/>
    <s v="OFF-BI-10004187"/>
    <s v="3-ring staple pack"/>
    <s v="United States"/>
    <s v="CA-2015-119592"/>
    <x v="639"/>
    <d v="2015-12-16T00:00:00"/>
    <s v="Second Class"/>
    <n v="2"/>
    <n v="12"/>
    <s v="Winter"/>
    <n v="3.76"/>
    <n v="2.631584247777516"/>
    <n v="1.1284157522224838"/>
    <n v="0.30011057239959676"/>
    <n v="2"/>
    <n v="7.52"/>
    <n v="0"/>
    <n v="199"/>
    <x v="0"/>
    <x v="1"/>
    <n v="2.4903200329810362"/>
  </r>
  <r>
    <s v="V071"/>
    <x v="114"/>
    <x v="3"/>
    <x v="2"/>
    <s v="Phones"/>
    <s v="TEC-PH-10003811"/>
    <s v="Jabra Supreme Plus Driver Edition Headset"/>
    <s v="United States"/>
    <s v="CA-2014-122749"/>
    <x v="640"/>
    <d v="2014-12-09T00:00:00"/>
    <s v="Standard Class"/>
    <n v="6"/>
    <n v="12"/>
    <s v="Winter"/>
    <n v="479.96"/>
    <n v="394.06136812276219"/>
    <n v="85.89863187723779"/>
    <n v="0.17897039727735184"/>
    <n v="4"/>
    <n v="1919.84"/>
    <n v="0"/>
    <n v="168"/>
    <x v="1"/>
    <x v="0"/>
    <n v="279.34744055029392"/>
  </r>
  <r>
    <s v="V140"/>
    <x v="80"/>
    <x v="0"/>
    <x v="1"/>
    <s v="Appliances"/>
    <s v="OFF-AP-10000240"/>
    <s v="Belkin F9G930V10-GRY 9 Outlet Surge"/>
    <s v="United States"/>
    <s v="CA-2014-164721"/>
    <x v="641"/>
    <d v="2014-11-27T00:00:00"/>
    <s v="Second Class"/>
    <n v="2"/>
    <n v="11"/>
    <s v="Winter"/>
    <n v="320.88"/>
    <n v="267.15670552913451"/>
    <n v="53.723294470865483"/>
    <n v="0.16742487681022653"/>
    <n v="6"/>
    <n v="1925.28"/>
    <n v="0"/>
    <n v="498"/>
    <x v="0"/>
    <x v="2"/>
    <n v="115.5960024775943"/>
  </r>
  <r>
    <s v="V020"/>
    <x v="77"/>
    <x v="1"/>
    <x v="0"/>
    <s v="Furnishings"/>
    <s v="FUR-FU-10001940"/>
    <s v="Staple-based wall hangings"/>
    <s v="United States"/>
    <s v="CA-2014-164721"/>
    <x v="641"/>
    <d v="2014-11-27T00:00:00"/>
    <s v="Second Class"/>
    <n v="2"/>
    <n v="11"/>
    <s v="Winter"/>
    <n v="23.88"/>
    <n v="19.762859672580149"/>
    <n v="4.1171403274198504"/>
    <n v="0.17240956144974248"/>
    <n v="3"/>
    <n v="71.64"/>
    <n v="0"/>
    <n v="398"/>
    <x v="0"/>
    <x v="1"/>
    <n v="16.179677700402099"/>
  </r>
  <r>
    <s v="V118"/>
    <x v="73"/>
    <x v="4"/>
    <x v="1"/>
    <s v="Paper"/>
    <s v="OFF-PA-10000575"/>
    <s v="Wirebound Message Books, Four 2 3/4 x 5 White Forms per Page"/>
    <s v="United States"/>
    <s v="CA-2014-164721"/>
    <x v="641"/>
    <d v="2014-11-27T00:00:00"/>
    <s v="Second Class"/>
    <n v="2"/>
    <n v="11"/>
    <s v="Winter"/>
    <n v="26.76"/>
    <n v="21.561461343448858"/>
    <n v="5.1985386565511433"/>
    <n v="0.19426527117156739"/>
    <n v="4"/>
    <n v="107.04"/>
    <n v="0"/>
    <n v="116"/>
    <x v="0"/>
    <x v="0"/>
    <n v="24.20405000348967"/>
  </r>
  <r>
    <s v="V050"/>
    <x v="115"/>
    <x v="0"/>
    <x v="2"/>
    <s v="Copiers"/>
    <s v="TEC-CO-10001449"/>
    <s v="Hewlett Packard LaserJet 3310 Copier"/>
    <s v="United States"/>
    <s v="CA-2016-147417"/>
    <x v="197"/>
    <d v="2016-07-27T00:00:00"/>
    <s v="First Class"/>
    <n v="2"/>
    <n v="7"/>
    <s v="Summer"/>
    <n v="1439.9760000000001"/>
    <n v="1058.173235777243"/>
    <n v="381.80276422275711"/>
    <n v="0.26514522757515202"/>
    <n v="4"/>
    <n v="5759.9040000000005"/>
    <n v="0.4"/>
    <n v="453"/>
    <x v="0"/>
    <x v="0"/>
    <n v="1463.972087173772"/>
  </r>
  <r>
    <s v="V128"/>
    <x v="72"/>
    <x v="3"/>
    <x v="1"/>
    <s v="Binders"/>
    <s v="OFF-BI-10002393"/>
    <s v="Binder Posts"/>
    <s v="United States"/>
    <s v="CA-2015-127509"/>
    <x v="529"/>
    <d v="2015-11-13T00:00:00"/>
    <s v="Standard Class"/>
    <n v="4"/>
    <n v="11"/>
    <s v="Winter"/>
    <n v="17.22"/>
    <n v="14.1321446896763"/>
    <n v="3.0878553103236985"/>
    <n v="0.17931796227199179"/>
    <n v="3"/>
    <n v="51.66"/>
    <n v="0"/>
    <n v="215"/>
    <x v="0"/>
    <x v="1"/>
    <n v="7.7067204611732638"/>
  </r>
  <r>
    <s v="V019"/>
    <x v="56"/>
    <x v="1"/>
    <x v="0"/>
    <s v="Tables"/>
    <s v="FUR-TA-10002855"/>
    <s v="Bevis Round Conference Table Top &amp; Single Column Base"/>
    <s v="United States"/>
    <s v="CA-2015-127509"/>
    <x v="529"/>
    <d v="2015-11-13T00:00:00"/>
    <s v="Standard Class"/>
    <n v="4"/>
    <n v="11"/>
    <s v="Winter"/>
    <n v="1024.3800000000001"/>
    <n v="843.80096871068258"/>
    <n v="180.57903128931753"/>
    <n v="0.17628129335726733"/>
    <n v="7"/>
    <n v="7170.6600000000008"/>
    <n v="0"/>
    <n v="251"/>
    <x v="0"/>
    <x v="0"/>
    <n v="347.9385453306374"/>
  </r>
  <r>
    <s v="V123"/>
    <x v="14"/>
    <x v="3"/>
    <x v="1"/>
    <s v="Envelopes"/>
    <s v="OFF-EN-10000781"/>
    <s v="#10- 4 1/8&quot; x 9 1/2&quot; Recycled Envelopes"/>
    <s v="United States"/>
    <s v="CA-2015-127509"/>
    <x v="529"/>
    <d v="2015-11-13T00:00:00"/>
    <s v="Standard Class"/>
    <n v="4"/>
    <n v="11"/>
    <s v="Winter"/>
    <n v="26.22"/>
    <n v="18.96641793449604"/>
    <n v="7.2535820655039593"/>
    <n v="0.2766430993708604"/>
    <n v="3"/>
    <n v="78.66"/>
    <n v="0"/>
    <n v="429"/>
    <x v="0"/>
    <x v="1"/>
    <n v="16.068294495683109"/>
  </r>
  <r>
    <s v="V127"/>
    <x v="39"/>
    <x v="2"/>
    <x v="1"/>
    <s v="Paper"/>
    <s v="OFF-PA-10002160"/>
    <s v="Xerox 1978"/>
    <s v="United States"/>
    <s v="CA-2015-127509"/>
    <x v="529"/>
    <d v="2015-11-13T00:00:00"/>
    <s v="Standard Class"/>
    <n v="4"/>
    <n v="11"/>
    <s v="Winter"/>
    <n v="17.34"/>
    <n v="12.48410241248499"/>
    <n v="4.8558975875150097"/>
    <n v="0.28004022996049655"/>
    <n v="3"/>
    <n v="52.019999999999996"/>
    <n v="0"/>
    <n v="215"/>
    <x v="0"/>
    <x v="1"/>
    <n v="8.4370465888755852"/>
  </r>
  <r>
    <s v="V111"/>
    <x v="52"/>
    <x v="4"/>
    <x v="1"/>
    <s v="Binders"/>
    <s v="OFF-BI-10004970"/>
    <s v="ACCOHIDE 3-Ring Binder, Blue, 1&quot;"/>
    <s v="United States"/>
    <s v="CA-2017-111374"/>
    <x v="642"/>
    <d v="2017-02-28T00:00:00"/>
    <s v="Standard Class"/>
    <n v="4"/>
    <n v="2"/>
    <s v="Spring"/>
    <n v="4.9560000000000004"/>
    <n v="3.2472378310223529"/>
    <n v="1.7087621689776475"/>
    <n v="0.34478655548378678"/>
    <n v="4"/>
    <n v="19.824000000000002"/>
    <n v="0.7"/>
    <n v="129"/>
    <x v="0"/>
    <x v="1"/>
    <n v="6.2396688727067593"/>
  </r>
  <r>
    <s v="V126"/>
    <x v="8"/>
    <x v="1"/>
    <x v="1"/>
    <s v="Labels"/>
    <s v="OFF-LA-10003923"/>
    <s v="Alphabetical Labels for Top Tab Filing"/>
    <s v="United States"/>
    <s v="CA-2017-133648"/>
    <x v="643"/>
    <d v="2017-07-02T00:00:00"/>
    <s v="Standard Class"/>
    <n v="7"/>
    <n v="6"/>
    <s v="Summer"/>
    <n v="71.040000000000006"/>
    <n v="52.163863628004293"/>
    <n v="18.876136371995713"/>
    <n v="0.26571137911030002"/>
    <n v="6"/>
    <n v="426.24"/>
    <n v="0.2"/>
    <n v="422"/>
    <x v="1"/>
    <x v="1"/>
    <n v="34.331888642744048"/>
  </r>
  <r>
    <s v="V105"/>
    <x v="85"/>
    <x v="0"/>
    <x v="1"/>
    <s v="Art"/>
    <s v="OFF-AR-10002257"/>
    <s v="Eldon Spacemaker Box, Quick-Snap Lid, Clear"/>
    <s v="United States"/>
    <s v="CA-2017-133648"/>
    <x v="643"/>
    <d v="2017-07-02T00:00:00"/>
    <s v="Standard Class"/>
    <n v="7"/>
    <n v="6"/>
    <s v="Summer"/>
    <n v="5.3440000000000003"/>
    <n v="3.8453715999527271"/>
    <n v="1.4986284000472732"/>
    <n v="0.28043196108669033"/>
    <n v="2"/>
    <n v="10.688000000000001"/>
    <n v="0.2"/>
    <n v="150"/>
    <x v="1"/>
    <x v="1"/>
    <n v="5.1857914600055661"/>
  </r>
  <r>
    <s v="V111"/>
    <x v="52"/>
    <x v="1"/>
    <x v="1"/>
    <s v="Fasteners"/>
    <s v="OFF-FA-10004395"/>
    <s v="Plymouth Boxed Rubber Bands by Plymouth"/>
    <s v="United States"/>
    <s v="CA-2017-133648"/>
    <x v="643"/>
    <d v="2017-07-02T00:00:00"/>
    <s v="Standard Class"/>
    <n v="7"/>
    <n v="6"/>
    <s v="Summer"/>
    <n v="11.304"/>
    <n v="7.5062526519982056"/>
    <n v="3.7977473480017947"/>
    <n v="0.33596491047432719"/>
    <n v="3"/>
    <n v="33.911999999999999"/>
    <n v="0.2"/>
    <n v="159"/>
    <x v="1"/>
    <x v="1"/>
    <n v="5.7531449833982116"/>
  </r>
  <r>
    <s v="V098"/>
    <x v="92"/>
    <x v="4"/>
    <x v="1"/>
    <s v="Appliances"/>
    <s v="OFF-AP-10002534"/>
    <s v="3.6 Cubic Foot Counter Height Office Refrigerator"/>
    <s v="United States"/>
    <s v="US-2017-147221"/>
    <x v="574"/>
    <d v="2017-12-04T00:00:00"/>
    <s v="Second Class"/>
    <n v="2"/>
    <n v="12"/>
    <s v="Winter"/>
    <n v="294.62"/>
    <n v="232.66579040101919"/>
    <n v="61.95420959898081"/>
    <n v="0.21028514560783657"/>
    <n v="5"/>
    <n v="1473.1"/>
    <n v="0.8"/>
    <n v="328"/>
    <x v="0"/>
    <x v="0"/>
    <n v="600.90925163788245"/>
  </r>
  <r>
    <s v="V034"/>
    <x v="3"/>
    <x v="4"/>
    <x v="0"/>
    <s v="Furnishings"/>
    <s v="FUR-FU-10004020"/>
    <s v="Advantus Panel Wall Acrylic Frame"/>
    <s v="United States"/>
    <s v="US-2017-147221"/>
    <x v="574"/>
    <d v="2017-12-04T00:00:00"/>
    <s v="Second Class"/>
    <n v="2"/>
    <n v="12"/>
    <s v="Winter"/>
    <n v="8.7520000000000007"/>
    <n v="5.7161496856552914"/>
    <n v="3.0358503143447093"/>
    <n v="0.34687503591690005"/>
    <n v="4"/>
    <n v="35.008000000000003"/>
    <n v="0.6"/>
    <n v="358"/>
    <x v="0"/>
    <x v="1"/>
    <n v="13.150771916507409"/>
  </r>
  <r>
    <s v="V139"/>
    <x v="2"/>
    <x v="3"/>
    <x v="1"/>
    <s v="Labels"/>
    <s v="OFF-LA-10002787"/>
    <s v="Avery 480"/>
    <s v="United States"/>
    <s v="CA-2014-131905"/>
    <x v="644"/>
    <d v="2014-02-09T00:00:00"/>
    <s v="First Class"/>
    <n v="3"/>
    <n v="2"/>
    <s v="Spring"/>
    <n v="15"/>
    <n v="12.249354831081771"/>
    <n v="2.7506451689182292"/>
    <n v="0.1833763445945486"/>
    <n v="4"/>
    <n v="60"/>
    <n v="0"/>
    <n v="459"/>
    <x v="0"/>
    <x v="1"/>
    <n v="9.6679237688347541"/>
  </r>
  <r>
    <s v="V095"/>
    <x v="140"/>
    <x v="1"/>
    <x v="2"/>
    <s v="Phones"/>
    <s v="TEC-PH-10003645"/>
    <s v="Aastra 57i VoIP phone"/>
    <s v="United States"/>
    <s v="CA-2014-131905"/>
    <x v="644"/>
    <d v="2014-02-09T00:00:00"/>
    <s v="First Class"/>
    <n v="3"/>
    <n v="2"/>
    <s v="Spring"/>
    <n v="161.61000000000001"/>
    <n v="129.76905833370961"/>
    <n v="31.840941666290405"/>
    <n v="0.19702333807493597"/>
    <n v="1"/>
    <n v="161.61000000000001"/>
    <n v="0"/>
    <n v="104"/>
    <x v="0"/>
    <x v="0"/>
    <n v="457.75464487555212"/>
  </r>
  <r>
    <s v="V091"/>
    <x v="55"/>
    <x v="3"/>
    <x v="2"/>
    <s v="Phones"/>
    <s v="TEC-PH-10001615"/>
    <s v="AT&amp;T CL82213"/>
    <s v="United States"/>
    <s v="CA-2014-131905"/>
    <x v="644"/>
    <d v="2014-02-09T00:00:00"/>
    <s v="First Class"/>
    <n v="3"/>
    <n v="2"/>
    <s v="Spring"/>
    <n v="144.94999999999999"/>
    <n v="102.8660945842592"/>
    <n v="42.083905415740787"/>
    <n v="0.29033394560704234"/>
    <n v="5"/>
    <n v="724.75"/>
    <n v="0"/>
    <n v="127"/>
    <x v="0"/>
    <x v="2"/>
    <n v="62.257670219821108"/>
  </r>
  <r>
    <s v="V052"/>
    <x v="128"/>
    <x v="0"/>
    <x v="2"/>
    <s v="Accessories"/>
    <s v="TEC-AC-10001767"/>
    <s v="SanDisk Ultra 64 GB MicroSDHC Class 10 Memory Card"/>
    <s v="United States"/>
    <s v="CA-2017-166128"/>
    <x v="645"/>
    <d v="2017-04-18T00:00:00"/>
    <s v="Standard Class"/>
    <n v="7"/>
    <n v="4"/>
    <s v="Spring"/>
    <n v="199.95"/>
    <n v="165.7886959134498"/>
    <n v="34.161304086550189"/>
    <n v="0.17084923274093619"/>
    <n v="5"/>
    <n v="999.75"/>
    <n v="0"/>
    <n v="353"/>
    <x v="1"/>
    <x v="2"/>
    <n v="65.888505862555419"/>
  </r>
  <r>
    <s v="V109"/>
    <x v="58"/>
    <x v="3"/>
    <x v="1"/>
    <s v="Art"/>
    <s v="OFF-AR-10001221"/>
    <s v="Dixon Ticonderoga Erasable Colored Pencil Set, 12-Color"/>
    <s v="United States"/>
    <s v="CA-2017-166128"/>
    <x v="645"/>
    <d v="2017-04-18T00:00:00"/>
    <s v="Standard Class"/>
    <n v="7"/>
    <n v="4"/>
    <s v="Spring"/>
    <n v="41.86"/>
    <n v="27.72778778848016"/>
    <n v="14.132212211519839"/>
    <n v="0.33760659845962349"/>
    <n v="7"/>
    <n v="293.02"/>
    <n v="0"/>
    <n v="463"/>
    <x v="1"/>
    <x v="1"/>
    <n v="5.9198979720937759"/>
  </r>
  <r>
    <s v="V113"/>
    <x v="117"/>
    <x v="4"/>
    <x v="1"/>
    <s v="Storage"/>
    <s v="OFF-ST-10000563"/>
    <s v="Fellowes Bankers Box Stor/Drawer Steel Plus"/>
    <s v="United States"/>
    <s v="CA-2017-163510"/>
    <x v="53"/>
    <d v="2017-12-28T00:00:00"/>
    <s v="Second Class"/>
    <n v="3"/>
    <n v="12"/>
    <s v="Winter"/>
    <n v="95.94"/>
    <n v="77.67983226490891"/>
    <n v="18.260167735091088"/>
    <n v="0.19032903622150393"/>
    <n v="3"/>
    <n v="287.82"/>
    <n v="0"/>
    <n v="330"/>
    <x v="0"/>
    <x v="2"/>
    <n v="69.395773811588057"/>
  </r>
  <r>
    <s v="V032"/>
    <x v="71"/>
    <x v="2"/>
    <x v="0"/>
    <s v="Chairs"/>
    <s v="FUR-CH-10001146"/>
    <s v="Global Value Mid-Back Manager's Chair, Gray"/>
    <s v="United States"/>
    <s v="CA-2017-163510"/>
    <x v="53"/>
    <d v="2017-12-28T00:00:00"/>
    <s v="Second Class"/>
    <n v="3"/>
    <n v="12"/>
    <s v="Winter"/>
    <n v="304.45"/>
    <n v="234.8644053538851"/>
    <n v="69.585594646114885"/>
    <n v="0.22856165099725698"/>
    <n v="5"/>
    <n v="1522.25"/>
    <n v="0"/>
    <n v="494"/>
    <x v="0"/>
    <x v="2"/>
    <n v="98.517716256519066"/>
  </r>
  <r>
    <s v="V129"/>
    <x v="4"/>
    <x v="4"/>
    <x v="1"/>
    <s v="Binders"/>
    <s v="OFF-BI-10004738"/>
    <s v="Flexible Leather- Look Classic Collection Ring Binder"/>
    <s v="United States"/>
    <s v="US-2017-143028"/>
    <x v="645"/>
    <d v="2017-04-18T00:00:00"/>
    <s v="Standard Class"/>
    <n v="7"/>
    <n v="4"/>
    <s v="Spring"/>
    <n v="11.364000000000001"/>
    <n v="9.2239409050552315"/>
    <n v="2.1400590949447693"/>
    <n v="0.18831917414156715"/>
    <n v="3"/>
    <n v="34.091999999999999"/>
    <n v="0.8"/>
    <n v="456"/>
    <x v="1"/>
    <x v="1"/>
    <n v="19.746709933556019"/>
  </r>
  <r>
    <s v="V112"/>
    <x v="53"/>
    <x v="1"/>
    <x v="1"/>
    <s v="Art"/>
    <s v="OFF-AR-10000034"/>
    <s v="BIC Brite Liner Grip Highlighters, Assorted, 5/Pack"/>
    <s v="United States"/>
    <s v="CA-2014-111150"/>
    <x v="520"/>
    <d v="2015-01-04T00:00:00"/>
    <s v="Standard Class"/>
    <n v="4"/>
    <n v="12"/>
    <s v="Winter"/>
    <n v="29.68"/>
    <n v="21.11893880533697"/>
    <n v="8.5610611946630293"/>
    <n v="0.28844545804120719"/>
    <n v="7"/>
    <n v="207.76"/>
    <n v="0"/>
    <n v="299"/>
    <x v="0"/>
    <x v="1"/>
    <n v="11.72163829277574"/>
  </r>
  <r>
    <s v="V085"/>
    <x v="82"/>
    <x v="0"/>
    <x v="2"/>
    <s v="Accessories"/>
    <s v="TEC-AC-10000290"/>
    <s v="Sabrent 4-Port USB 2.0 Hub"/>
    <s v="United States"/>
    <s v="CA-2014-111150"/>
    <x v="520"/>
    <d v="2015-01-04T00:00:00"/>
    <s v="Standard Class"/>
    <n v="4"/>
    <n v="12"/>
    <s v="Winter"/>
    <n v="47.53"/>
    <n v="36.693420880007523"/>
    <n v="10.836579119992479"/>
    <n v="0.22799451125589057"/>
    <n v="7"/>
    <n v="332.71000000000004"/>
    <n v="0"/>
    <n v="431"/>
    <x v="0"/>
    <x v="1"/>
    <n v="17.011174787964141"/>
  </r>
  <r>
    <s v="V016"/>
    <x v="137"/>
    <x v="2"/>
    <x v="0"/>
    <s v="Bookcases"/>
    <s v="FUR-BO-10003034"/>
    <s v="O'Sullivan Elevations Bookcase, Cherry Finish"/>
    <s v="United States"/>
    <s v="CA-2017-165386"/>
    <x v="646"/>
    <d v="2017-08-04T00:00:00"/>
    <s v="First Class"/>
    <n v="1"/>
    <n v="8"/>
    <s v="Autumn"/>
    <n v="183.37200000000001"/>
    <n v="130.4133354169924"/>
    <n v="52.958664583007618"/>
    <n v="0.2888045316788147"/>
    <n v="2"/>
    <n v="366.74400000000003"/>
    <n v="0.3"/>
    <n v="370"/>
    <x v="0"/>
    <x v="0"/>
    <n v="155.70927520639219"/>
  </r>
  <r>
    <s v="V142"/>
    <x v="48"/>
    <x v="2"/>
    <x v="1"/>
    <s v="Art"/>
    <s v="OFF-AR-10001315"/>
    <s v="Newell 310"/>
    <s v="United States"/>
    <s v="CA-2014-116407"/>
    <x v="647"/>
    <d v="2014-11-21T00:00:00"/>
    <s v="Standard Class"/>
    <n v="6"/>
    <n v="11"/>
    <s v="Winter"/>
    <n v="4.2240000000000002"/>
    <n v="3.4894278116336692"/>
    <n v="0.73457218836633098"/>
    <n v="0.17390440065490789"/>
    <n v="3"/>
    <n v="12.672000000000001"/>
    <n v="0.2"/>
    <n v="438"/>
    <x v="1"/>
    <x v="1"/>
    <n v="3.912926562780636"/>
  </r>
  <r>
    <s v="V106"/>
    <x v="110"/>
    <x v="2"/>
    <x v="1"/>
    <s v="Appliances"/>
    <s v="OFF-AP-10002118"/>
    <s v="1.7 Cubic Foot Compact &quot;Cube&quot; Office Refrigerators"/>
    <s v="United States"/>
    <s v="CA-2014-116407"/>
    <x v="647"/>
    <d v="2014-11-21T00:00:00"/>
    <s v="Standard Class"/>
    <n v="6"/>
    <n v="11"/>
    <s v="Winter"/>
    <n v="333.05599999999998"/>
    <n v="229.80863785263691"/>
    <n v="103.24736214736308"/>
    <n v="0.31000000644745351"/>
    <n v="2"/>
    <n v="666.11199999999997"/>
    <n v="0.2"/>
    <n v="403"/>
    <x v="1"/>
    <x v="0"/>
    <n v="310.89563030873671"/>
  </r>
  <r>
    <s v="V138"/>
    <x v="12"/>
    <x v="4"/>
    <x v="1"/>
    <s v="Paper"/>
    <s v="OFF-PA-10002137"/>
    <s v="Southworth 100% Résumé Paper, 24lb."/>
    <s v="United States"/>
    <s v="CA-2014-116407"/>
    <x v="647"/>
    <d v="2014-11-21T00:00:00"/>
    <s v="Standard Class"/>
    <n v="6"/>
    <n v="11"/>
    <s v="Winter"/>
    <n v="24.896000000000001"/>
    <n v="17.975302340956191"/>
    <n v="6.9206976590438103"/>
    <n v="0.27798432113768518"/>
    <n v="4"/>
    <n v="99.584000000000003"/>
    <n v="0.2"/>
    <n v="482"/>
    <x v="1"/>
    <x v="2"/>
    <n v="37.121048753657647"/>
  </r>
  <r>
    <s v="V068"/>
    <x v="119"/>
    <x v="1"/>
    <x v="2"/>
    <s v="Accessories"/>
    <s v="TEC-AC-10001606"/>
    <s v="Logitech Wireless Performance Mouse MX for PC and Mac"/>
    <s v="United States"/>
    <s v="CA-2015-155761"/>
    <x v="555"/>
    <d v="2015-12-11T00:00:00"/>
    <s v="Same Day"/>
    <n v="0"/>
    <n v="12"/>
    <s v="Winter"/>
    <n v="159.98400000000001"/>
    <n v="133.5757999640243"/>
    <n v="26.40820003597571"/>
    <n v="0.16506775700054824"/>
    <n v="2"/>
    <n v="319.96800000000002"/>
    <n v="0.2"/>
    <n v="145"/>
    <x v="0"/>
    <x v="2"/>
    <n v="124.582121177731"/>
  </r>
  <r>
    <s v="V100"/>
    <x v="17"/>
    <x v="2"/>
    <x v="1"/>
    <s v="Storage"/>
    <s v="OFF-ST-10000943"/>
    <s v="Eldon ProFile File 'N Store Portable File Tub Letter/Legal Size Black"/>
    <s v="United States"/>
    <s v="CA-2015-155761"/>
    <x v="555"/>
    <d v="2015-12-11T00:00:00"/>
    <s v="Same Day"/>
    <n v="0"/>
    <n v="12"/>
    <s v="Winter"/>
    <n v="46.344000000000001"/>
    <n v="37.999613859924771"/>
    <n v="8.3443861400752297"/>
    <n v="0.18005321379413147"/>
    <n v="3"/>
    <n v="139.03200000000001"/>
    <n v="0.2"/>
    <n v="127"/>
    <x v="0"/>
    <x v="2"/>
    <n v="81.460260861471866"/>
  </r>
  <r>
    <s v="V004"/>
    <x v="142"/>
    <x v="2"/>
    <x v="0"/>
    <s v="Chairs"/>
    <s v="FUR-CH-10001854"/>
    <s v="Office Star - Professional Matrix Back Chair with 2-to-1 Synchro Tilt and Mesh Fabric Seat"/>
    <s v="United States"/>
    <s v="CA-2016-145905"/>
    <x v="31"/>
    <d v="2016-09-23T00:00:00"/>
    <s v="Standard Class"/>
    <n v="5"/>
    <n v="9"/>
    <s v="Autumn"/>
    <n v="350.98"/>
    <n v="232.63927222128621"/>
    <n v="118.34072777871381"/>
    <n v="0.33717228269050603"/>
    <n v="1"/>
    <n v="350.98"/>
    <n v="0"/>
    <n v="106"/>
    <x v="0"/>
    <x v="0"/>
    <n v="786.99837277722497"/>
  </r>
  <r>
    <s v="V103"/>
    <x v="33"/>
    <x v="0"/>
    <x v="1"/>
    <s v="Paper"/>
    <s v="OFF-PA-10000533"/>
    <s v="Southworth Parchment Paper &amp; Envelopes"/>
    <s v="United States"/>
    <s v="CA-2016-145905"/>
    <x v="31"/>
    <d v="2016-09-23T00:00:00"/>
    <s v="Standard Class"/>
    <n v="5"/>
    <n v="9"/>
    <s v="Autumn"/>
    <n v="13.08"/>
    <n v="10.027979882270429"/>
    <n v="3.0520201177295707"/>
    <n v="0.2333348713860528"/>
    <n v="2"/>
    <n v="26.16"/>
    <n v="0"/>
    <n v="331"/>
    <x v="0"/>
    <x v="1"/>
    <n v="5.1440609638689159"/>
  </r>
  <r>
    <s v="V131"/>
    <x v="41"/>
    <x v="4"/>
    <x v="1"/>
    <s v="Storage"/>
    <s v="OFF-ST-10003716"/>
    <s v="Tennsco Double-Tier Lockers"/>
    <s v="United States"/>
    <s v="CA-2016-145905"/>
    <x v="31"/>
    <d v="2016-09-23T00:00:00"/>
    <s v="Standard Class"/>
    <n v="5"/>
    <n v="9"/>
    <s v="Autumn"/>
    <n v="900.08"/>
    <n v="647.30964759990547"/>
    <n v="252.77035240009457"/>
    <n v="0.28083098435705112"/>
    <n v="4"/>
    <n v="3600.32"/>
    <n v="0"/>
    <n v="298"/>
    <x v="0"/>
    <x v="0"/>
    <n v="389.9035140799308"/>
  </r>
  <r>
    <s v="V136"/>
    <x v="10"/>
    <x v="1"/>
    <x v="1"/>
    <s v="Binders"/>
    <s v="OFF-BI-10000088"/>
    <s v="GBC Imprintable Covers"/>
    <s v="United States"/>
    <s v="CA-2015-113110"/>
    <x v="531"/>
    <d v="2015-03-23T00:00:00"/>
    <s v="Standard Class"/>
    <n v="4"/>
    <n v="3"/>
    <s v="Spring"/>
    <n v="17.568000000000001"/>
    <n v="11.58151415069047"/>
    <n v="5.9864858493095312"/>
    <n v="0.34076080654084306"/>
    <n v="2"/>
    <n v="35.136000000000003"/>
    <n v="0.2"/>
    <n v="193"/>
    <x v="0"/>
    <x v="1"/>
    <n v="24.698899246727571"/>
  </r>
  <r>
    <s v="V112"/>
    <x v="53"/>
    <x v="4"/>
    <x v="1"/>
    <s v="Labels"/>
    <s v="OFF-LA-10000240"/>
    <s v="Self-Adhesive Address Labels for Typewriters by Universal"/>
    <s v="United States"/>
    <s v="CA-2015-113110"/>
    <x v="531"/>
    <d v="2015-03-23T00:00:00"/>
    <s v="Standard Class"/>
    <n v="4"/>
    <n v="3"/>
    <s v="Spring"/>
    <n v="14.62"/>
    <n v="11.63946184251389"/>
    <n v="2.9805381574861087"/>
    <n v="0.20386717903461757"/>
    <n v="2"/>
    <n v="29.24"/>
    <n v="0"/>
    <n v="181"/>
    <x v="0"/>
    <x v="1"/>
    <n v="17.48297720641424"/>
  </r>
  <r>
    <s v="V114"/>
    <x v="13"/>
    <x v="3"/>
    <x v="1"/>
    <s v="Supplies"/>
    <s v="OFF-SU-10001165"/>
    <s v="Acme Elite Stainless Steel Scissors"/>
    <s v="United States"/>
    <s v="CA-2015-113110"/>
    <x v="531"/>
    <d v="2015-03-23T00:00:00"/>
    <s v="Standard Class"/>
    <n v="4"/>
    <n v="3"/>
    <s v="Spring"/>
    <n v="33.36"/>
    <n v="24.903708741987568"/>
    <n v="8.4562912580124312"/>
    <n v="0.25348594898118798"/>
    <n v="4"/>
    <n v="133.44"/>
    <n v="0"/>
    <n v="187"/>
    <x v="0"/>
    <x v="1"/>
    <n v="10.38991295439957"/>
  </r>
  <r>
    <s v="V129"/>
    <x v="4"/>
    <x v="0"/>
    <x v="1"/>
    <s v="Paper"/>
    <s v="OFF-PA-10002749"/>
    <s v="Wirebound Message Books, 5-1/2 x 4 Forms, 2 or 4 Forms per Page"/>
    <s v="United States"/>
    <s v="CA-2015-113110"/>
    <x v="531"/>
    <d v="2015-03-23T00:00:00"/>
    <s v="Standard Class"/>
    <n v="4"/>
    <n v="3"/>
    <s v="Spring"/>
    <n v="40.14"/>
    <n v="28.904807264724731"/>
    <n v="11.23519273527527"/>
    <n v="0.27990016779460064"/>
    <n v="6"/>
    <n v="240.84"/>
    <n v="0"/>
    <n v="489"/>
    <x v="0"/>
    <x v="1"/>
    <n v="13.90490388316295"/>
  </r>
  <r>
    <s v="V105"/>
    <x v="85"/>
    <x v="0"/>
    <x v="1"/>
    <s v="Storage"/>
    <s v="OFF-ST-10001490"/>
    <s v="Hot File 7-Pocket, Floor Stand"/>
    <s v="United States"/>
    <s v="CA-2016-168354"/>
    <x v="251"/>
    <d v="2016-09-21T00:00:00"/>
    <s v="First Class"/>
    <n v="2"/>
    <n v="9"/>
    <s v="Autumn"/>
    <n v="1606.23"/>
    <n v="1162.412979885491"/>
    <n v="443.81702011450898"/>
    <n v="0.27630975645736228"/>
    <n v="9"/>
    <n v="14456.07"/>
    <n v="0"/>
    <n v="285"/>
    <x v="0"/>
    <x v="0"/>
    <n v="400.03175912208229"/>
  </r>
  <r>
    <s v="V118"/>
    <x v="73"/>
    <x v="0"/>
    <x v="1"/>
    <s v="Paper"/>
    <s v="OFF-PA-10002377"/>
    <s v="Adams Telephone Message Book W/Dividers/Space For Phone Numbers, 5 1/4&quot;X8 1/2&quot;, 200/Messages"/>
    <s v="United States"/>
    <s v="CA-2016-168354"/>
    <x v="251"/>
    <d v="2016-09-21T00:00:00"/>
    <s v="First Class"/>
    <n v="2"/>
    <n v="9"/>
    <s v="Autumn"/>
    <n v="17.04"/>
    <n v="13.06132964591777"/>
    <n v="3.9786703540822295"/>
    <n v="0.23349004425365197"/>
    <n v="3"/>
    <n v="51.12"/>
    <n v="0"/>
    <n v="342"/>
    <x v="0"/>
    <x v="2"/>
    <n v="71.445003497426285"/>
  </r>
  <r>
    <s v="V126"/>
    <x v="8"/>
    <x v="3"/>
    <x v="1"/>
    <s v="Binders"/>
    <s v="OFF-BI-10004826"/>
    <s v="JM Magazine Binder"/>
    <s v="United States"/>
    <s v="CA-2016-168354"/>
    <x v="251"/>
    <d v="2016-09-21T00:00:00"/>
    <s v="First Class"/>
    <n v="2"/>
    <n v="9"/>
    <s v="Autumn"/>
    <n v="49.53"/>
    <n v="34.328943485219348"/>
    <n v="15.201056514780653"/>
    <n v="0.306906047138717"/>
    <n v="3"/>
    <n v="148.59"/>
    <n v="0"/>
    <n v="167"/>
    <x v="0"/>
    <x v="1"/>
    <n v="12.29597883320668"/>
  </r>
  <r>
    <s v="V005"/>
    <x v="103"/>
    <x v="3"/>
    <x v="0"/>
    <s v="Chairs"/>
    <s v="FUR-CH-10004675"/>
    <s v="Lifetime Advantage Folding Chairs, 4/Carton"/>
    <s v="United States"/>
    <s v="CA-2016-168354"/>
    <x v="251"/>
    <d v="2016-09-21T00:00:00"/>
    <s v="First Class"/>
    <n v="2"/>
    <n v="9"/>
    <s v="Autumn"/>
    <n v="872.32"/>
    <n v="600.60200527473046"/>
    <n v="271.71799472526959"/>
    <n v="0.3114888971080218"/>
    <n v="4"/>
    <n v="3489.28"/>
    <n v="0"/>
    <n v="410"/>
    <x v="0"/>
    <x v="0"/>
    <n v="416.91294804505532"/>
  </r>
  <r>
    <s v="V099"/>
    <x v="24"/>
    <x v="2"/>
    <x v="1"/>
    <s v="Binders"/>
    <s v="OFF-BI-10002867"/>
    <s v="GBC Recycled Regency Composition Covers"/>
    <s v="United States"/>
    <s v="US-2017-111241"/>
    <x v="648"/>
    <d v="2017-08-22T00:00:00"/>
    <s v="Second Class"/>
    <n v="2"/>
    <n v="8"/>
    <s v="Autumn"/>
    <n v="239.12"/>
    <n v="197.03898626567229"/>
    <n v="42.081013734327712"/>
    <n v="0.17598282759421091"/>
    <n v="5"/>
    <n v="1195.5999999999999"/>
    <n v="0.2"/>
    <n v="473"/>
    <x v="0"/>
    <x v="0"/>
    <n v="169.75835972817359"/>
  </r>
  <r>
    <s v="V028"/>
    <x v="109"/>
    <x v="3"/>
    <x v="0"/>
    <s v="Bookcases"/>
    <s v="FUR-BO-10004409"/>
    <s v="Safco Value Mate Series Steel Bookcases, Baked Enamel Finish on Steel, Gray"/>
    <s v="United States"/>
    <s v="CA-2015-114237"/>
    <x v="649"/>
    <d v="2015-03-15T00:00:00"/>
    <s v="First Class"/>
    <n v="2"/>
    <n v="3"/>
    <s v="Spring"/>
    <n v="141.96"/>
    <n v="119.1034793858362"/>
    <n v="22.856520614163813"/>
    <n v="0.16100676679461687"/>
    <n v="2"/>
    <n v="283.92"/>
    <n v="0"/>
    <n v="286"/>
    <x v="0"/>
    <x v="2"/>
    <n v="67.698202171106431"/>
  </r>
  <r>
    <s v="V128"/>
    <x v="72"/>
    <x v="3"/>
    <x v="1"/>
    <s v="Binders"/>
    <s v="OFF-BI-10002225"/>
    <s v="Square Ring Data Binders, Rigid 75 Pt. Covers, 11&quot; x 14-7/8&quot;"/>
    <s v="United States"/>
    <s v="CA-2016-113516"/>
    <x v="162"/>
    <d v="2016-09-10T00:00:00"/>
    <s v="Second Class"/>
    <n v="2"/>
    <n v="9"/>
    <s v="Autumn"/>
    <n v="33.024000000000001"/>
    <n v="25.464184791338759"/>
    <n v="7.5598152086612416"/>
    <n v="0.22891882293668972"/>
    <n v="2"/>
    <n v="66.048000000000002"/>
    <n v="0.2"/>
    <n v="338"/>
    <x v="0"/>
    <x v="1"/>
    <n v="22.592035613084029"/>
  </r>
  <r>
    <s v="V129"/>
    <x v="4"/>
    <x v="4"/>
    <x v="1"/>
    <s v="Binders"/>
    <s v="OFF-BI-10001989"/>
    <s v="Premium Transparent Presentation Covers by GBC"/>
    <s v="United States"/>
    <s v="CA-2016-113516"/>
    <x v="162"/>
    <d v="2016-09-10T00:00:00"/>
    <s v="Second Class"/>
    <n v="2"/>
    <n v="9"/>
    <s v="Autumn"/>
    <n v="67.135999999999996"/>
    <n v="47.569167287676223"/>
    <n v="19.566832712323773"/>
    <n v="0.29145067791235363"/>
    <n v="4"/>
    <n v="268.54399999999998"/>
    <n v="0.2"/>
    <n v="489"/>
    <x v="0"/>
    <x v="2"/>
    <n v="46.624611549886147"/>
  </r>
  <r>
    <s v="V136"/>
    <x v="10"/>
    <x v="0"/>
    <x v="1"/>
    <s v="Binders"/>
    <s v="OFF-BI-10000343"/>
    <s v="Pressboard Covers with Storage Hooks, 9 1/2&quot; x 11&quot;, Light Blue"/>
    <s v="United States"/>
    <s v="CA-2015-117961"/>
    <x v="650"/>
    <d v="2015-11-30T00:00:00"/>
    <s v="Standard Class"/>
    <n v="4"/>
    <n v="11"/>
    <s v="Winter"/>
    <n v="14.73"/>
    <n v="9.7853215591572908"/>
    <n v="4.9446784408427096"/>
    <n v="0.3356876063029674"/>
    <n v="3"/>
    <n v="44.19"/>
    <n v="0"/>
    <n v="317"/>
    <x v="0"/>
    <x v="1"/>
    <n v="7.665258525656621"/>
  </r>
  <r>
    <s v="V116"/>
    <x v="62"/>
    <x v="3"/>
    <x v="1"/>
    <s v="Storage"/>
    <s v="OFF-ST-10001172"/>
    <s v="Tennsco Lockers, Sand"/>
    <s v="United States"/>
    <s v="CA-2015-117961"/>
    <x v="650"/>
    <d v="2015-11-30T00:00:00"/>
    <s v="Standard Class"/>
    <n v="4"/>
    <n v="11"/>
    <s v="Winter"/>
    <n v="104.9"/>
    <n v="74.447751704291974"/>
    <n v="30.452248295708031"/>
    <n v="0.29029788651771238"/>
    <n v="5"/>
    <n v="524.5"/>
    <n v="0"/>
    <n v="207"/>
    <x v="0"/>
    <x v="2"/>
    <n v="49.965886250520967"/>
  </r>
  <r>
    <s v="V105"/>
    <x v="85"/>
    <x v="1"/>
    <x v="1"/>
    <s v="Binders"/>
    <s v="OFF-BI-10003707"/>
    <s v="Aluminum Screw Posts"/>
    <s v="United States"/>
    <s v="CA-2015-117961"/>
    <x v="650"/>
    <d v="2015-11-30T00:00:00"/>
    <s v="Standard Class"/>
    <n v="4"/>
    <n v="11"/>
    <s v="Winter"/>
    <n v="61.04"/>
    <n v="44.088025589232018"/>
    <n v="16.951974410767981"/>
    <n v="0.27771910895753577"/>
    <n v="4"/>
    <n v="244.16"/>
    <n v="0"/>
    <n v="406"/>
    <x v="0"/>
    <x v="1"/>
    <n v="22.690286331780431"/>
  </r>
  <r>
    <s v="V131"/>
    <x v="41"/>
    <x v="2"/>
    <x v="1"/>
    <s v="Paper"/>
    <s v="OFF-PA-10001274"/>
    <s v="Loose Memo Sheets"/>
    <s v="United States"/>
    <s v="CA-2015-117961"/>
    <x v="650"/>
    <d v="2015-11-30T00:00:00"/>
    <s v="Standard Class"/>
    <n v="4"/>
    <n v="11"/>
    <s v="Winter"/>
    <n v="10.95"/>
    <n v="7.9249111370498051"/>
    <n v="3.0250888629501942"/>
    <n v="0.27626382310047437"/>
    <n v="3"/>
    <n v="32.849999999999994"/>
    <n v="0"/>
    <n v="137"/>
    <x v="0"/>
    <x v="1"/>
    <n v="2.5809397513308978"/>
  </r>
  <r>
    <s v="V142"/>
    <x v="48"/>
    <x v="4"/>
    <x v="1"/>
    <s v="Paper"/>
    <s v="OFF-PA-10002250"/>
    <s v="Things To Do Today Pad"/>
    <s v="United States"/>
    <s v="CA-2016-128923"/>
    <x v="10"/>
    <d v="2016-12-13T00:00:00"/>
    <s v="Standard Class"/>
    <n v="4"/>
    <n v="12"/>
    <s v="Winter"/>
    <n v="9.3919999999999995"/>
    <n v="6.12701036797906"/>
    <n v="3.2649896320209395"/>
    <n v="0.34763518228502338"/>
    <n v="2"/>
    <n v="18.783999999999999"/>
    <n v="0.2"/>
    <n v="494"/>
    <x v="0"/>
    <x v="1"/>
    <n v="12.97484368196505"/>
  </r>
  <r>
    <s v="V110"/>
    <x v="16"/>
    <x v="3"/>
    <x v="1"/>
    <s v="Art"/>
    <s v="OFF-AR-10000475"/>
    <s v="Hunt BOSTON Vista Battery-Operated Pencil Sharpener, Black"/>
    <s v="United States"/>
    <s v="CA-2016-128923"/>
    <x v="10"/>
    <d v="2016-12-13T00:00:00"/>
    <s v="Standard Class"/>
    <n v="4"/>
    <n v="12"/>
    <s v="Winter"/>
    <n v="9.3279999999999994"/>
    <n v="7.7399152418310289"/>
    <n v="1.5880847581689705"/>
    <n v="0.17024922364590164"/>
    <n v="1"/>
    <n v="9.3279999999999994"/>
    <n v="0.2"/>
    <n v="448"/>
    <x v="0"/>
    <x v="1"/>
    <n v="17.657619016541648"/>
  </r>
  <r>
    <s v="V106"/>
    <x v="110"/>
    <x v="4"/>
    <x v="1"/>
    <s v="Binders"/>
    <s v="OFF-BI-10002976"/>
    <s v="ACCOHIDE Binder by Acco"/>
    <s v="United States"/>
    <s v="CA-2017-162481"/>
    <x v="145"/>
    <d v="2017-09-29T00:00:00"/>
    <s v="Standard Class"/>
    <n v="4"/>
    <n v="9"/>
    <s v="Autumn"/>
    <n v="8.26"/>
    <n v="6.7200869264586691"/>
    <n v="1.5399130735413307"/>
    <n v="0.18643015418175918"/>
    <n v="2"/>
    <n v="16.52"/>
    <n v="0"/>
    <n v="375"/>
    <x v="0"/>
    <x v="1"/>
    <n v="11.881678150272659"/>
  </r>
  <r>
    <s v="V009"/>
    <x v="121"/>
    <x v="4"/>
    <x v="0"/>
    <s v="Chairs"/>
    <s v="FUR-CH-10003061"/>
    <s v="Global Leather Task Chair, Black"/>
    <s v="United States"/>
    <s v="CA-2017-162481"/>
    <x v="145"/>
    <d v="2017-09-29T00:00:00"/>
    <s v="Standard Class"/>
    <n v="4"/>
    <n v="9"/>
    <s v="Autumn"/>
    <n v="269.97000000000003"/>
    <n v="214.05607004549191"/>
    <n v="55.91392995450812"/>
    <n v="0.20711164186579292"/>
    <n v="3"/>
    <n v="809.91000000000008"/>
    <n v="0"/>
    <n v="109"/>
    <x v="0"/>
    <x v="0"/>
    <n v="87.173924596484554"/>
  </r>
  <r>
    <s v="V107"/>
    <x v="38"/>
    <x v="1"/>
    <x v="1"/>
    <s v="Paper"/>
    <s v="OFF-PA-10002893"/>
    <s v="Wirebound Service Call Books, 5 1/2&quot; x 4&quot;"/>
    <s v="United States"/>
    <s v="CA-2015-119214"/>
    <x v="651"/>
    <d v="2015-01-27T00:00:00"/>
    <s v="Standard Class"/>
    <n v="4"/>
    <n v="1"/>
    <s v="Winter"/>
    <n v="29.04"/>
    <n v="21.99010043882755"/>
    <n v="7.0498995611724489"/>
    <n v="0.24276513640400996"/>
    <n v="3"/>
    <n v="87.12"/>
    <n v="0"/>
    <n v="125"/>
    <x v="0"/>
    <x v="1"/>
    <n v="14.6804468596838"/>
  </r>
  <r>
    <s v="V108"/>
    <x v="76"/>
    <x v="2"/>
    <x v="1"/>
    <s v="Labels"/>
    <s v="OFF-LA-10003077"/>
    <s v="Avery 500"/>
    <s v="United States"/>
    <s v="CA-2015-119214"/>
    <x v="651"/>
    <d v="2015-01-27T00:00:00"/>
    <s v="Standard Class"/>
    <n v="4"/>
    <n v="1"/>
    <s v="Winter"/>
    <n v="14.62"/>
    <n v="10.25576121388216"/>
    <n v="4.3642387861178396"/>
    <n v="0.29851154487810122"/>
    <n v="2"/>
    <n v="29.24"/>
    <n v="0"/>
    <n v="147"/>
    <x v="0"/>
    <x v="1"/>
    <n v="20.675802281894651"/>
  </r>
  <r>
    <s v="V108"/>
    <x v="76"/>
    <x v="2"/>
    <x v="1"/>
    <s v="Paper"/>
    <s v="OFF-PA-10001661"/>
    <s v="Xerox 1922"/>
    <s v="United States"/>
    <s v="CA-2015-122287"/>
    <x v="652"/>
    <d v="2015-06-23T00:00:00"/>
    <s v="Standard Class"/>
    <n v="5"/>
    <n v="6"/>
    <s v="Summer"/>
    <n v="11.952"/>
    <n v="8.2791876030049067"/>
    <n v="3.6728123969950932"/>
    <n v="0.30729688729878624"/>
    <n v="3"/>
    <n v="35.856000000000002"/>
    <n v="0.2"/>
    <n v="446"/>
    <x v="0"/>
    <x v="2"/>
    <n v="132.5509689941303"/>
  </r>
  <r>
    <s v="V103"/>
    <x v="33"/>
    <x v="4"/>
    <x v="1"/>
    <s v="Binders"/>
    <s v="OFF-BI-10004656"/>
    <s v="Peel &amp; Stick Add-On Corner Pockets"/>
    <s v="United States"/>
    <s v="CA-2015-122287"/>
    <x v="652"/>
    <d v="2015-06-23T00:00:00"/>
    <s v="Standard Class"/>
    <n v="5"/>
    <n v="6"/>
    <s v="Summer"/>
    <n v="4.5359999999999996"/>
    <n v="3.0850885257069409"/>
    <n v="1.4509114742930587"/>
    <n v="0.31986584530270257"/>
    <n v="7"/>
    <n v="31.751999999999995"/>
    <n v="0.7"/>
    <n v="469"/>
    <x v="0"/>
    <x v="1"/>
    <n v="4.3530450425945686"/>
  </r>
  <r>
    <s v="V132"/>
    <x v="23"/>
    <x v="0"/>
    <x v="1"/>
    <s v="Binders"/>
    <s v="OFF-BI-10003707"/>
    <s v="Aluminum Screw Posts"/>
    <s v="United States"/>
    <s v="CA-2015-122287"/>
    <x v="652"/>
    <d v="2015-06-23T00:00:00"/>
    <s v="Standard Class"/>
    <n v="5"/>
    <n v="6"/>
    <s v="Summer"/>
    <n v="9.1560000000000006"/>
    <n v="6.5416196498327164"/>
    <n v="2.6143803501672842"/>
    <n v="0.2855373908002713"/>
    <n v="2"/>
    <n v="18.312000000000001"/>
    <n v="0.7"/>
    <n v="113"/>
    <x v="0"/>
    <x v="0"/>
    <n v="22.690286331780431"/>
  </r>
  <r>
    <s v="V027"/>
    <x v="40"/>
    <x v="1"/>
    <x v="0"/>
    <s v="Furnishings"/>
    <s v="FUR-FU-10004973"/>
    <s v="Flat Face Poster Frame"/>
    <s v="United States"/>
    <s v="CA-2015-122287"/>
    <x v="652"/>
    <d v="2015-06-23T00:00:00"/>
    <s v="Standard Class"/>
    <n v="5"/>
    <n v="6"/>
    <s v="Summer"/>
    <n v="75.36"/>
    <n v="52.003838890169902"/>
    <n v="23.356161109830097"/>
    <n v="0.30992782789052675"/>
    <n v="5"/>
    <n v="376.8"/>
    <n v="0.2"/>
    <n v="199"/>
    <x v="0"/>
    <x v="2"/>
    <n v="39.973748331078028"/>
  </r>
  <r>
    <s v="V105"/>
    <x v="85"/>
    <x v="3"/>
    <x v="1"/>
    <s v="Binders"/>
    <s v="OFF-BI-10004817"/>
    <s v="GBC Personal VeloBind Strips"/>
    <s v="United States"/>
    <s v="CA-2015-104493"/>
    <x v="653"/>
    <d v="2015-10-08T00:00:00"/>
    <s v="Standard Class"/>
    <n v="6"/>
    <n v="10"/>
    <s v="Autumn"/>
    <n v="57.503999999999998"/>
    <n v="42.685619574808641"/>
    <n v="14.818380425191357"/>
    <n v="0.25769303744420141"/>
    <n v="6"/>
    <n v="345.024"/>
    <n v="0.2"/>
    <n v="286"/>
    <x v="1"/>
    <x v="1"/>
    <n v="17.724925667115279"/>
  </r>
  <r>
    <s v="V115"/>
    <x v="44"/>
    <x v="0"/>
    <x v="1"/>
    <s v="Art"/>
    <s v="OFF-AR-10001860"/>
    <s v="BIC Liqua Brite Liner"/>
    <s v="United States"/>
    <s v="US-2017-158946"/>
    <x v="551"/>
    <d v="2017-11-23T00:00:00"/>
    <s v="Standard Class"/>
    <n v="5"/>
    <n v="11"/>
    <s v="Winter"/>
    <n v="38.863999999999997"/>
    <n v="25.739899425623872"/>
    <n v="13.124100574376126"/>
    <n v="0.3376929954296039"/>
    <n v="7"/>
    <n v="272.048"/>
    <n v="0.2"/>
    <n v="111"/>
    <x v="0"/>
    <x v="0"/>
    <n v="8.7528414281687219"/>
  </r>
  <r>
    <s v="V135"/>
    <x v="51"/>
    <x v="3"/>
    <x v="1"/>
    <s v="Paper"/>
    <s v="OFF-PA-10001639"/>
    <s v="Xerox 203"/>
    <s v="United States"/>
    <s v="CA-2014-129168"/>
    <x v="654"/>
    <d v="2014-08-23T00:00:00"/>
    <s v="Standard Class"/>
    <n v="6"/>
    <n v="8"/>
    <s v="Autumn"/>
    <n v="15.552"/>
    <n v="10.15598943821421"/>
    <n v="5.3960105617857899"/>
    <n v="0.34696569970330438"/>
    <n v="3"/>
    <n v="46.655999999999999"/>
    <n v="0.2"/>
    <n v="471"/>
    <x v="1"/>
    <x v="1"/>
    <n v="6.8944276629753674"/>
  </r>
  <r>
    <s v="V118"/>
    <x v="73"/>
    <x v="0"/>
    <x v="1"/>
    <s v="Appliances"/>
    <s v="OFF-AP-10004487"/>
    <s v="Kensington 4 Outlet MasterPiece Compact Power Control Center"/>
    <s v="United States"/>
    <s v="CA-2016-131835"/>
    <x v="19"/>
    <d v="2016-07-21T00:00:00"/>
    <s v="Standard Class"/>
    <n v="4"/>
    <n v="7"/>
    <s v="Summer"/>
    <n v="162.63999999999999"/>
    <n v="107.1593715420109"/>
    <n v="55.480628457989084"/>
    <n v="0.341125359431807"/>
    <n v="2"/>
    <n v="325.27999999999997"/>
    <n v="0"/>
    <n v="478"/>
    <x v="0"/>
    <x v="0"/>
    <n v="272.38009414716612"/>
  </r>
  <r>
    <s v="V054"/>
    <x v="108"/>
    <x v="0"/>
    <x v="2"/>
    <s v="Phones"/>
    <s v="TEC-PH-10001760"/>
    <s v="Bose SoundLink Bluetooth Speaker"/>
    <s v="United States"/>
    <s v="CA-2016-131835"/>
    <x v="19"/>
    <d v="2016-07-21T00:00:00"/>
    <s v="Standard Class"/>
    <n v="4"/>
    <n v="7"/>
    <s v="Summer"/>
    <n v="597"/>
    <n v="399.29799280969308"/>
    <n v="197.70200719030692"/>
    <n v="0.33115914102228966"/>
    <n v="3"/>
    <n v="1791"/>
    <n v="0"/>
    <n v="378"/>
    <x v="0"/>
    <x v="0"/>
    <n v="321.61749330532388"/>
  </r>
  <r>
    <s v="V122"/>
    <x v="5"/>
    <x v="1"/>
    <x v="1"/>
    <s v="Paper"/>
    <s v="OFF-PA-10004071"/>
    <s v="Eaton Premium Continuous-Feed Paper, 25% Cotton, Letter Size, White, 1000 Shts/Box"/>
    <s v="United States"/>
    <s v="CA-2016-131835"/>
    <x v="19"/>
    <d v="2016-07-21T00:00:00"/>
    <s v="Standard Class"/>
    <n v="4"/>
    <n v="7"/>
    <s v="Summer"/>
    <n v="55.48"/>
    <n v="41.708568416152957"/>
    <n v="13.77143158384704"/>
    <n v="0.24822335226833167"/>
    <n v="1"/>
    <n v="55.48"/>
    <n v="0"/>
    <n v="440"/>
    <x v="0"/>
    <x v="2"/>
    <n v="67.888419623182671"/>
  </r>
  <r>
    <s v="V017"/>
    <x v="84"/>
    <x v="2"/>
    <x v="0"/>
    <s v="Furnishings"/>
    <s v="FUR-FU-10004848"/>
    <s v="Howard Miller 13-3/4&quot; Diameter Brushed Chrome Round Wall Clock"/>
    <s v="United States"/>
    <s v="CA-2015-142237"/>
    <x v="655"/>
    <d v="2015-07-13T00:00:00"/>
    <s v="First Class"/>
    <n v="2"/>
    <n v="7"/>
    <s v="Summer"/>
    <n v="289.8"/>
    <n v="191.38745665643759"/>
    <n v="98.412543343562419"/>
    <n v="0.33958779621657148"/>
    <n v="7"/>
    <n v="2028.6000000000001"/>
    <n v="0.2"/>
    <n v="427"/>
    <x v="0"/>
    <x v="2"/>
    <n v="117.9603208165844"/>
  </r>
  <r>
    <s v="V102"/>
    <x v="66"/>
    <x v="2"/>
    <x v="1"/>
    <s v="Binders"/>
    <s v="OFF-BI-10004022"/>
    <s v="Acco Suede Grain Vinyl Round Ring Binder"/>
    <s v="United States"/>
    <s v="CA-2015-142237"/>
    <x v="655"/>
    <d v="2015-07-13T00:00:00"/>
    <s v="First Class"/>
    <n v="2"/>
    <n v="7"/>
    <s v="Summer"/>
    <n v="2.5019999999999998"/>
    <n v="1.9784081157069879"/>
    <n v="0.52359188429301184"/>
    <n v="0.20926933824660748"/>
    <n v="3"/>
    <n v="7.5059999999999993"/>
    <n v="0.7"/>
    <n v="266"/>
    <x v="0"/>
    <x v="1"/>
    <n v="4.2446239527194871"/>
  </r>
  <r>
    <s v="V139"/>
    <x v="2"/>
    <x v="4"/>
    <x v="1"/>
    <s v="Binders"/>
    <s v="OFF-BI-10003669"/>
    <s v="3M Organizer Strips"/>
    <s v="United States"/>
    <s v="CA-2015-142237"/>
    <x v="655"/>
    <d v="2015-07-13T00:00:00"/>
    <s v="First Class"/>
    <n v="2"/>
    <n v="7"/>
    <s v="Summer"/>
    <n v="6.48"/>
    <n v="4.9360909058891496"/>
    <n v="1.5439090941108509"/>
    <n v="0.23825757625167451"/>
    <n v="4"/>
    <n v="25.92"/>
    <n v="0.7"/>
    <n v="221"/>
    <x v="0"/>
    <x v="1"/>
    <n v="7.3049845995730891"/>
  </r>
  <r>
    <s v="V027"/>
    <x v="40"/>
    <x v="2"/>
    <x v="0"/>
    <s v="Chairs"/>
    <s v="FUR-CH-10003833"/>
    <s v="Novimex Fabric Task Chair"/>
    <s v="United States"/>
    <s v="CA-2015-142237"/>
    <x v="655"/>
    <d v="2015-07-13T00:00:00"/>
    <s v="First Class"/>
    <n v="2"/>
    <n v="7"/>
    <s v="Summer"/>
    <n v="341.488"/>
    <n v="232.2676915946027"/>
    <n v="109.2203084053973"/>
    <n v="0.3198364463916662"/>
    <n v="8"/>
    <n v="2731.904"/>
    <n v="0.3"/>
    <n v="492"/>
    <x v="0"/>
    <x v="2"/>
    <n v="100.8989198576697"/>
  </r>
  <r>
    <s v="V119"/>
    <x v="20"/>
    <x v="2"/>
    <x v="1"/>
    <s v="Art"/>
    <s v="OFF-AR-10003732"/>
    <s v="Newell 333"/>
    <s v="United States"/>
    <s v="CA-2015-142237"/>
    <x v="655"/>
    <d v="2015-07-13T00:00:00"/>
    <s v="First Class"/>
    <n v="2"/>
    <n v="7"/>
    <s v="Summer"/>
    <n v="11.12"/>
    <n v="7.7153786664052753"/>
    <n v="3.404621333594724"/>
    <n v="0.30617098323693565"/>
    <n v="5"/>
    <n v="55.599999999999994"/>
    <n v="0.2"/>
    <n v="194"/>
    <x v="0"/>
    <x v="1"/>
    <n v="5.320302274392791"/>
  </r>
  <r>
    <s v="V011"/>
    <x v="46"/>
    <x v="4"/>
    <x v="0"/>
    <s v="Furnishings"/>
    <s v="FUR-FU-10003142"/>
    <s v="Master Big Foot Doorstop, Beige"/>
    <s v="United States"/>
    <s v="CA-2015-142237"/>
    <x v="655"/>
    <d v="2015-07-13T00:00:00"/>
    <s v="First Class"/>
    <n v="2"/>
    <n v="7"/>
    <s v="Summer"/>
    <n v="25.344000000000001"/>
    <n v="19.741380794840211"/>
    <n v="5.6026192051597903"/>
    <n v="0.22106294212278213"/>
    <n v="6"/>
    <n v="152.06400000000002"/>
    <n v="0.2"/>
    <n v="124"/>
    <x v="0"/>
    <x v="1"/>
    <n v="7.7599835051371073"/>
  </r>
  <r>
    <s v="V031"/>
    <x v="18"/>
    <x v="1"/>
    <x v="0"/>
    <s v="Furnishings"/>
    <s v="FUR-FU-10001196"/>
    <s v="DAX Cubicle Frames - 8x10"/>
    <s v="United States"/>
    <s v="CA-2016-136434"/>
    <x v="49"/>
    <d v="2016-12-07T00:00:00"/>
    <s v="Standard Class"/>
    <n v="6"/>
    <n v="12"/>
    <s v="Winter"/>
    <n v="17.309999999999999"/>
    <n v="14.510452699379091"/>
    <n v="2.7995473006209082"/>
    <n v="0.16173005780594502"/>
    <n v="3"/>
    <n v="51.929999999999993"/>
    <n v="0"/>
    <n v="116"/>
    <x v="1"/>
    <x v="0"/>
    <n v="21.549231290234001"/>
  </r>
  <r>
    <s v="V068"/>
    <x v="119"/>
    <x v="4"/>
    <x v="2"/>
    <s v="Accessories"/>
    <s v="TEC-AC-10001114"/>
    <s v="Microsoft Wireless Mobile Mouse 4000"/>
    <s v="United States"/>
    <s v="CA-2017-120376"/>
    <x v="66"/>
    <d v="2017-12-25T00:00:00"/>
    <s v="First Class"/>
    <n v="3"/>
    <n v="12"/>
    <s v="Winter"/>
    <n v="199.95"/>
    <n v="157.43733645864381"/>
    <n v="42.512663541356176"/>
    <n v="0.21261647182473709"/>
    <n v="5"/>
    <n v="999.75"/>
    <n v="0"/>
    <n v="128"/>
    <x v="0"/>
    <x v="2"/>
    <n v="79.579095219787462"/>
  </r>
  <r>
    <s v="V043"/>
    <x v="136"/>
    <x v="2"/>
    <x v="0"/>
    <s v="Chairs"/>
    <s v="FUR-CH-10002335"/>
    <s v="Hon GuestStacker Chair"/>
    <s v="United States"/>
    <s v="CA-2017-120376"/>
    <x v="66"/>
    <d v="2017-12-25T00:00:00"/>
    <s v="First Class"/>
    <n v="3"/>
    <n v="12"/>
    <s v="Winter"/>
    <n v="1586.69"/>
    <n v="1299.7377337666701"/>
    <n v="286.95226623332996"/>
    <n v="0.18084960908137693"/>
    <n v="7"/>
    <n v="11106.83"/>
    <n v="0"/>
    <n v="422"/>
    <x v="0"/>
    <x v="0"/>
    <n v="386.00510075645383"/>
  </r>
  <r>
    <s v="V057"/>
    <x v="57"/>
    <x v="4"/>
    <x v="2"/>
    <s v="Accessories"/>
    <s v="TEC-AC-10000844"/>
    <s v="Logitech Gaming G510s - Keyboard"/>
    <s v="United States"/>
    <s v="CA-2017-120376"/>
    <x v="66"/>
    <d v="2017-12-25T00:00:00"/>
    <s v="First Class"/>
    <n v="3"/>
    <n v="12"/>
    <s v="Winter"/>
    <n v="84.99"/>
    <n v="69.302235016914963"/>
    <n v="15.687764983085032"/>
    <n v="0.18458365670178883"/>
    <n v="1"/>
    <n v="84.99"/>
    <n v="0"/>
    <n v="440"/>
    <x v="0"/>
    <x v="2"/>
    <n v="111.2548456084369"/>
  </r>
  <r>
    <s v="V005"/>
    <x v="103"/>
    <x v="3"/>
    <x v="0"/>
    <s v="Tables"/>
    <s v="FUR-TA-10004534"/>
    <s v="Bevis 44 x 96 Conference Tables"/>
    <s v="United States"/>
    <s v="CA-2017-120376"/>
    <x v="66"/>
    <d v="2017-12-25T00:00:00"/>
    <s v="First Class"/>
    <n v="3"/>
    <n v="12"/>
    <s v="Winter"/>
    <n v="411.8"/>
    <n v="277.94243995637203"/>
    <n v="133.85756004362798"/>
    <n v="0.32505478398161236"/>
    <n v="2"/>
    <n v="823.6"/>
    <n v="0"/>
    <n v="412"/>
    <x v="0"/>
    <x v="0"/>
    <n v="452.41810604793437"/>
  </r>
  <r>
    <s v="V131"/>
    <x v="41"/>
    <x v="4"/>
    <x v="1"/>
    <s v="Fasteners"/>
    <s v="OFF-FA-10002975"/>
    <s v="Staples"/>
    <s v="United States"/>
    <s v="CA-2014-106439"/>
    <x v="656"/>
    <d v="2014-11-04T00:00:00"/>
    <s v="Standard Class"/>
    <n v="4"/>
    <n v="10"/>
    <s v="Autumn"/>
    <n v="11.34"/>
    <n v="8.9480521156896842"/>
    <n v="2.3919478843103157"/>
    <n v="0.21093014852824654"/>
    <n v="3"/>
    <n v="34.019999999999996"/>
    <n v="0"/>
    <n v="171"/>
    <x v="0"/>
    <x v="1"/>
    <n v="13.47434362037721"/>
  </r>
  <r>
    <s v="V137"/>
    <x v="11"/>
    <x v="2"/>
    <x v="1"/>
    <s v="Storage"/>
    <s v="OFF-ST-10003996"/>
    <s v="Letter/Legal File Tote with Clear Snap-On Lid, Black Granite"/>
    <s v="United States"/>
    <s v="CA-2014-106439"/>
    <x v="656"/>
    <d v="2014-11-04T00:00:00"/>
    <s v="Standard Class"/>
    <n v="4"/>
    <n v="10"/>
    <s v="Autumn"/>
    <n v="80.3"/>
    <n v="58.854023934768769"/>
    <n v="21.445976065231228"/>
    <n v="0.26707317640387584"/>
    <n v="5"/>
    <n v="401.5"/>
    <n v="0"/>
    <n v="369"/>
    <x v="0"/>
    <x v="2"/>
    <n v="39.686943075357497"/>
  </r>
  <r>
    <s v="V115"/>
    <x v="44"/>
    <x v="1"/>
    <x v="1"/>
    <s v="Binders"/>
    <s v="OFF-BI-10002571"/>
    <s v="Avery Framed View Binder, EZD Ring (Locking), Navy, 1 1/2&quot;"/>
    <s v="United States"/>
    <s v="CA-2014-106439"/>
    <x v="656"/>
    <d v="2014-11-04T00:00:00"/>
    <s v="Standard Class"/>
    <n v="4"/>
    <n v="10"/>
    <s v="Autumn"/>
    <n v="15.968"/>
    <n v="13.435411042796471"/>
    <n v="2.5325889572035294"/>
    <n v="0.15860401786094247"/>
    <n v="2"/>
    <n v="31.936"/>
    <n v="0.2"/>
    <n v="349"/>
    <x v="0"/>
    <x v="1"/>
    <n v="12.91500947992942"/>
  </r>
  <r>
    <s v="V102"/>
    <x v="66"/>
    <x v="0"/>
    <x v="1"/>
    <s v="Paper"/>
    <s v="OFF-PA-10000477"/>
    <s v="Xerox 1952"/>
    <s v="United States"/>
    <s v="CA-2014-106439"/>
    <x v="656"/>
    <d v="2014-11-04T00:00:00"/>
    <s v="Standard Class"/>
    <n v="4"/>
    <n v="10"/>
    <s v="Autumn"/>
    <n v="64.739999999999995"/>
    <n v="42.768370433590498"/>
    <n v="21.971629566409497"/>
    <n v="0.33938260065507414"/>
    <n v="13"/>
    <n v="841.61999999999989"/>
    <n v="0"/>
    <n v="394"/>
    <x v="0"/>
    <x v="1"/>
    <n v="19.9386616544699"/>
  </r>
  <r>
    <s v="V142"/>
    <x v="48"/>
    <x v="4"/>
    <x v="1"/>
    <s v="Binders"/>
    <s v="OFF-BI-10004209"/>
    <s v="Fellowes Twister Kit, Gray/Clear, 3/pkg"/>
    <s v="United States"/>
    <s v="CA-2014-106439"/>
    <x v="656"/>
    <d v="2014-11-04T00:00:00"/>
    <s v="Standard Class"/>
    <n v="4"/>
    <n v="10"/>
    <s v="Autumn"/>
    <n v="19.295999999999999"/>
    <n v="14.676899189456179"/>
    <n v="4.61910081054382"/>
    <n v="0.23938126091126763"/>
    <n v="3"/>
    <n v="57.887999999999998"/>
    <n v="0.2"/>
    <n v="243"/>
    <x v="0"/>
    <x v="1"/>
    <n v="12.82513712987117"/>
  </r>
  <r>
    <s v="V123"/>
    <x v="14"/>
    <x v="2"/>
    <x v="1"/>
    <s v="Storage"/>
    <s v="OFF-ST-10001963"/>
    <s v="Tennsco Regal Shelving Units"/>
    <s v="United States"/>
    <s v="CA-2014-106439"/>
    <x v="656"/>
    <d v="2014-11-04T00:00:00"/>
    <s v="Standard Class"/>
    <n v="4"/>
    <n v="10"/>
    <s v="Autumn"/>
    <n v="405.64"/>
    <n v="266.54903423440243"/>
    <n v="139.09096576559756"/>
    <n v="0.3428926283541997"/>
    <n v="4"/>
    <n v="1622.56"/>
    <n v="0"/>
    <n v="373"/>
    <x v="0"/>
    <x v="0"/>
    <n v="255.67926070697769"/>
  </r>
  <r>
    <s v="V023"/>
    <x v="123"/>
    <x v="2"/>
    <x v="0"/>
    <s v="Chairs"/>
    <s v="FUR-CH-10003833"/>
    <s v="Novimex Fabric Task Chair"/>
    <s v="United States"/>
    <s v="CA-2014-106439"/>
    <x v="656"/>
    <d v="2014-11-04T00:00:00"/>
    <s v="Standard Class"/>
    <n v="4"/>
    <n v="10"/>
    <s v="Autumn"/>
    <n v="146.352"/>
    <n v="115.92206592190389"/>
    <n v="30.42993407809611"/>
    <n v="0.20792291241729605"/>
    <n v="3"/>
    <n v="439.05600000000004"/>
    <n v="0.2"/>
    <n v="322"/>
    <x v="0"/>
    <x v="2"/>
    <n v="100.8989198576697"/>
  </r>
  <r>
    <s v="V086"/>
    <x v="133"/>
    <x v="1"/>
    <x v="2"/>
    <s v="Accessories"/>
    <s v="TEC-AC-10004568"/>
    <s v="Maxell LTO Ultrium - 800 GB"/>
    <s v="United States"/>
    <s v="CA-2014-106439"/>
    <x v="656"/>
    <d v="2014-11-04T00:00:00"/>
    <s v="Standard Class"/>
    <n v="4"/>
    <n v="10"/>
    <s v="Autumn"/>
    <n v="251.91"/>
    <n v="181.31594920083839"/>
    <n v="70.594050799161607"/>
    <n v="0.28023520622111708"/>
    <n v="9"/>
    <n v="2267.19"/>
    <n v="0"/>
    <n v="174"/>
    <x v="0"/>
    <x v="2"/>
    <n v="76.741326231140192"/>
  </r>
  <r>
    <s v="V134"/>
    <x v="36"/>
    <x v="4"/>
    <x v="1"/>
    <s v="Art"/>
    <s v="OFF-AR-10001419"/>
    <s v="Newell 325"/>
    <s v="United States"/>
    <s v="CA-2014-106439"/>
    <x v="656"/>
    <d v="2014-11-04T00:00:00"/>
    <s v="Standard Class"/>
    <n v="4"/>
    <n v="10"/>
    <s v="Autumn"/>
    <n v="12.39"/>
    <n v="9.3402394330287812"/>
    <n v="3.0497605669712193"/>
    <n v="0.24614693841575619"/>
    <n v="3"/>
    <n v="37.17"/>
    <n v="0"/>
    <n v="201"/>
    <x v="0"/>
    <x v="1"/>
    <n v="10.44054415567822"/>
  </r>
  <r>
    <s v="V061"/>
    <x v="47"/>
    <x v="0"/>
    <x v="2"/>
    <s v="Accessories"/>
    <s v="TEC-AC-10002800"/>
    <s v="Plantronics Audio 478 Stereo USB Headset"/>
    <s v="United States"/>
    <s v="CA-2015-133452"/>
    <x v="657"/>
    <d v="2015-04-19T00:00:00"/>
    <s v="Standard Class"/>
    <n v="6"/>
    <n v="4"/>
    <s v="Spring"/>
    <n v="199.96"/>
    <n v="154.9857341029041"/>
    <n v="44.974265897095904"/>
    <n v="0.22491631274802912"/>
    <n v="4"/>
    <n v="799.84"/>
    <n v="0"/>
    <n v="119"/>
    <x v="1"/>
    <x v="0"/>
    <n v="117.23694191678661"/>
  </r>
  <r>
    <s v="V047"/>
    <x v="22"/>
    <x v="3"/>
    <x v="0"/>
    <s v="Tables"/>
    <s v="FUR-TA-10003954"/>
    <s v="Hon 94000 Series Round Tables"/>
    <s v="United States"/>
    <s v="CA-2015-133452"/>
    <x v="657"/>
    <d v="2015-04-19T00:00:00"/>
    <s v="Standard Class"/>
    <n v="6"/>
    <n v="4"/>
    <s v="Spring"/>
    <n v="710.83199999999999"/>
    <n v="500.38395220975673"/>
    <n v="210.44804779024327"/>
    <n v="0.29605877027236149"/>
    <n v="3"/>
    <n v="2132.4960000000001"/>
    <n v="0.2"/>
    <n v="216"/>
    <x v="1"/>
    <x v="0"/>
    <n v="723.06752845360154"/>
  </r>
  <r>
    <s v="V116"/>
    <x v="62"/>
    <x v="0"/>
    <x v="1"/>
    <s v="Binders"/>
    <s v="OFF-BI-10000301"/>
    <s v="GBC Instant Report Kit"/>
    <s v="United States"/>
    <s v="CA-2016-146521"/>
    <x v="658"/>
    <d v="2016-07-23T00:00:00"/>
    <s v="Second Class"/>
    <n v="2"/>
    <n v="7"/>
    <s v="Summer"/>
    <n v="1.9410000000000001"/>
    <n v="1.3373733586712919"/>
    <n v="0.60362664132870814"/>
    <n v="0.31098745045270898"/>
    <n v="1"/>
    <n v="1.9410000000000001"/>
    <n v="0.7"/>
    <n v="273"/>
    <x v="0"/>
    <x v="1"/>
    <n v="11.58454798316961"/>
  </r>
  <r>
    <s v="V021"/>
    <x v="28"/>
    <x v="4"/>
    <x v="0"/>
    <s v="Chairs"/>
    <s v="FUR-CH-10003956"/>
    <s v="Novimex High-Tech Fabric Mesh Task Chair"/>
    <s v="United States"/>
    <s v="US-2017-110996"/>
    <x v="225"/>
    <d v="2017-11-25T00:00:00"/>
    <s v="Standard Class"/>
    <n v="5"/>
    <n v="11"/>
    <s v="Winter"/>
    <n v="283.92"/>
    <n v="224.26666986626859"/>
    <n v="59.65333013373143"/>
    <n v="0.21010612191367789"/>
    <n v="5"/>
    <n v="1419.6000000000001"/>
    <n v="0.2"/>
    <n v="472"/>
    <x v="0"/>
    <x v="0"/>
    <n v="175.16391419467649"/>
  </r>
  <r>
    <s v="V137"/>
    <x v="11"/>
    <x v="4"/>
    <x v="1"/>
    <s v="Binders"/>
    <s v="OFF-BI-10002954"/>
    <s v="Newell 3-Hole Punched Plastic Slotted Magazine Holders for Binders"/>
    <s v="United States"/>
    <s v="CA-2016-129693"/>
    <x v="491"/>
    <d v="2016-12-02T00:00:00"/>
    <s v="Standard Class"/>
    <n v="6"/>
    <n v="11"/>
    <s v="Winter"/>
    <n v="7.3120000000000003"/>
    <n v="5.9925033254918292"/>
    <n v="1.3194966745081711"/>
    <n v="0.18045632857059232"/>
    <n v="2"/>
    <n v="14.624000000000001"/>
    <n v="0.2"/>
    <n v="272"/>
    <x v="1"/>
    <x v="1"/>
    <n v="6.1630083130453972"/>
  </r>
  <r>
    <s v="V081"/>
    <x v="127"/>
    <x v="1"/>
    <x v="2"/>
    <s v="Accessories"/>
    <s v="TEC-AC-10003289"/>
    <s v="Anker Ultra-Slim Mini Bluetooth 3.0 Wireless Keyboard"/>
    <s v="United States"/>
    <s v="CA-2017-122504"/>
    <x v="659"/>
    <d v="2017-11-12T00:00:00"/>
    <s v="Second Class"/>
    <n v="5"/>
    <n v="11"/>
    <s v="Winter"/>
    <n v="59.97"/>
    <n v="50.139937638960227"/>
    <n v="9.8300623610397722"/>
    <n v="0.16391633084942092"/>
    <n v="3"/>
    <n v="179.91"/>
    <n v="0"/>
    <n v="103"/>
    <x v="0"/>
    <x v="0"/>
    <n v="102.0860940970904"/>
  </r>
  <r>
    <s v="V050"/>
    <x v="115"/>
    <x v="2"/>
    <x v="2"/>
    <s v="Phones"/>
    <s v="TEC-PH-10002468"/>
    <s v="Plantronics CS 50-USB - headset - Convertible, Monaural"/>
    <s v="United States"/>
    <s v="CA-2017-122504"/>
    <x v="659"/>
    <d v="2017-11-12T00:00:00"/>
    <s v="Second Class"/>
    <n v="5"/>
    <n v="11"/>
    <s v="Winter"/>
    <n v="761.54399999999998"/>
    <n v="634.32916234158063"/>
    <n v="127.21483765841936"/>
    <n v="0.16704857192548211"/>
    <n v="7"/>
    <n v="5330.808"/>
    <n v="0.2"/>
    <n v="439"/>
    <x v="0"/>
    <x v="0"/>
    <n v="264.67441323029323"/>
  </r>
  <r>
    <s v="V025"/>
    <x v="86"/>
    <x v="1"/>
    <x v="0"/>
    <s v="Furnishings"/>
    <s v="FUR-FU-10001861"/>
    <s v="Floodlight Indoor Halogen Bulbs, 1 Bulb per Pack, 60 Watts"/>
    <s v="United States"/>
    <s v="CA-2014-131051"/>
    <x v="588"/>
    <d v="2014-12-05T00:00:00"/>
    <s v="Standard Class"/>
    <n v="4"/>
    <n v="12"/>
    <s v="Winter"/>
    <n v="58.2"/>
    <n v="44.542193242269803"/>
    <n v="13.657806757730199"/>
    <n v="0.23467021920498624"/>
    <n v="3"/>
    <n v="174.60000000000002"/>
    <n v="0"/>
    <n v="247"/>
    <x v="0"/>
    <x v="2"/>
    <n v="41.184087541994501"/>
  </r>
  <r>
    <s v="V106"/>
    <x v="110"/>
    <x v="4"/>
    <x v="1"/>
    <s v="Paper"/>
    <s v="OFF-PA-10004082"/>
    <s v="Adams Telephone Message Book w/Frequently-Called Numbers Space, 400 Messages per Book"/>
    <s v="United States"/>
    <s v="CA-2017-140676"/>
    <x v="510"/>
    <d v="2017-09-15T00:00:00"/>
    <s v="First Class"/>
    <n v="3"/>
    <n v="9"/>
    <s v="Autumn"/>
    <n v="39.9"/>
    <n v="29.948989403522681"/>
    <n v="9.9510105964773174"/>
    <n v="0.24939876181647413"/>
    <n v="5"/>
    <n v="199.5"/>
    <n v="0"/>
    <n v="494"/>
    <x v="0"/>
    <x v="1"/>
    <n v="18.429020592532851"/>
  </r>
  <r>
    <s v="V116"/>
    <x v="62"/>
    <x v="4"/>
    <x v="1"/>
    <s v="Appliances"/>
    <s v="OFF-AP-10000358"/>
    <s v="Fellowes Basic Home/Office Series Surge Protectors"/>
    <s v="United States"/>
    <s v="CA-2017-140676"/>
    <x v="510"/>
    <d v="2017-09-15T00:00:00"/>
    <s v="First Class"/>
    <n v="3"/>
    <n v="9"/>
    <s v="Autumn"/>
    <n v="90.86"/>
    <n v="76.23435248225401"/>
    <n v="14.625647517745989"/>
    <n v="0.16096904598003509"/>
    <n v="7"/>
    <n v="636.02"/>
    <n v="0"/>
    <n v="213"/>
    <x v="0"/>
    <x v="1"/>
    <n v="32.267768314527117"/>
  </r>
  <r>
    <s v="V105"/>
    <x v="85"/>
    <x v="2"/>
    <x v="1"/>
    <s v="Paper"/>
    <s v="OFF-PA-10004243"/>
    <s v="Xerox 1939"/>
    <s v="United States"/>
    <s v="CA-2017-140676"/>
    <x v="510"/>
    <d v="2017-09-15T00:00:00"/>
    <s v="First Class"/>
    <n v="3"/>
    <n v="9"/>
    <s v="Autumn"/>
    <n v="94.85"/>
    <n v="78.756977920830309"/>
    <n v="16.093022079169685"/>
    <n v="0.16966812945882642"/>
    <n v="5"/>
    <n v="474.25"/>
    <n v="0"/>
    <n v="420"/>
    <x v="0"/>
    <x v="2"/>
    <n v="63.768551575208278"/>
  </r>
  <r>
    <s v="V104"/>
    <x v="81"/>
    <x v="0"/>
    <x v="1"/>
    <s v="Paper"/>
    <s v="OFF-PA-10001295"/>
    <s v="Computer Printout Paper with Letter-Trim Perforations"/>
    <s v="United States"/>
    <s v="CA-2015-120103"/>
    <x v="100"/>
    <d v="2015-12-29T00:00:00"/>
    <s v="Standard Class"/>
    <n v="5"/>
    <n v="12"/>
    <s v="Winter"/>
    <n v="106.232"/>
    <n v="88.835245446219261"/>
    <n v="17.396754553780738"/>
    <n v="0.16376190369926893"/>
    <n v="7"/>
    <n v="743.62400000000002"/>
    <n v="0.2"/>
    <n v="266"/>
    <x v="0"/>
    <x v="1"/>
    <n v="29.446449814309808"/>
  </r>
  <r>
    <s v="V065"/>
    <x v="122"/>
    <x v="4"/>
    <x v="2"/>
    <s v="Phones"/>
    <s v="TEC-PH-10002170"/>
    <s v="ClearSounds CSC500 Amplified Spirit Phone Corded phone"/>
    <s v="United States"/>
    <s v="CA-2015-120103"/>
    <x v="100"/>
    <d v="2015-12-29T00:00:00"/>
    <s v="Standard Class"/>
    <n v="5"/>
    <n v="12"/>
    <s v="Winter"/>
    <n v="111.98399999999999"/>
    <n v="93.003426434216735"/>
    <n v="18.98057356578326"/>
    <n v="0.1694936202116665"/>
    <n v="2"/>
    <n v="223.96799999999999"/>
    <n v="0.2"/>
    <n v="399"/>
    <x v="0"/>
    <x v="2"/>
    <n v="85.681787348304056"/>
  </r>
  <r>
    <s v="V036"/>
    <x v="126"/>
    <x v="0"/>
    <x v="0"/>
    <s v="Furnishings"/>
    <s v="FUR-FU-10002885"/>
    <s v="Magna Visual Magnetic Picture Hangers"/>
    <s v="United States"/>
    <s v="CA-2015-120103"/>
    <x v="100"/>
    <d v="2015-12-29T00:00:00"/>
    <s v="Standard Class"/>
    <n v="5"/>
    <n v="12"/>
    <s v="Winter"/>
    <n v="7.7119999999999997"/>
    <n v="5.8385365454146534"/>
    <n v="1.8734634545853464"/>
    <n v="0.24292835251366007"/>
    <n v="2"/>
    <n v="15.423999999999999"/>
    <n v="0.2"/>
    <n v="217"/>
    <x v="0"/>
    <x v="1"/>
    <n v="7.8473784327421523"/>
  </r>
  <r>
    <s v="V135"/>
    <x v="51"/>
    <x v="2"/>
    <x v="1"/>
    <s v="Paper"/>
    <s v="OFF-PA-10002870"/>
    <s v="Ampad Phone Message Book, Recycled, 400 Message Capacity, 5 ¾ x 11"/>
    <s v="United States"/>
    <s v="CA-2017-104647"/>
    <x v="660"/>
    <d v="2017-03-01T00:00:00"/>
    <s v="Standard Class"/>
    <n v="6"/>
    <n v="2"/>
    <s v="Spring"/>
    <n v="37.44"/>
    <n v="25.008159407110551"/>
    <n v="12.431840592889447"/>
    <n v="0.33204702438273098"/>
    <n v="6"/>
    <n v="224.64"/>
    <n v="0"/>
    <n v="199"/>
    <x v="1"/>
    <x v="1"/>
    <n v="12.48"/>
  </r>
  <r>
    <s v="V119"/>
    <x v="20"/>
    <x v="0"/>
    <x v="1"/>
    <s v="Labels"/>
    <s v="OFF-LA-10003923"/>
    <s v="Alphabetical Labels for Top Tab Filing"/>
    <s v="United States"/>
    <s v="CA-2014-110352"/>
    <x v="533"/>
    <d v="2014-11-29T00:00:00"/>
    <s v="Standard Class"/>
    <n v="6"/>
    <n v="11"/>
    <s v="Winter"/>
    <n v="23.68"/>
    <n v="15.396842570825999"/>
    <n v="8.2831574291740004"/>
    <n v="0.34979549954282096"/>
    <n v="2"/>
    <n v="47.36"/>
    <n v="0.2"/>
    <n v="373"/>
    <x v="1"/>
    <x v="1"/>
    <n v="34.331888642744048"/>
  </r>
  <r>
    <s v="V121"/>
    <x v="7"/>
    <x v="1"/>
    <x v="1"/>
    <s v="Labels"/>
    <s v="OFF-LA-10003510"/>
    <s v="Avery 4027 File Folder Labels for Dot Matrix Printers, 5000 Labels per Box, White"/>
    <s v="United States"/>
    <s v="CA-2016-140501"/>
    <x v="661"/>
    <d v="2016-06-28T00:00:00"/>
    <s v="Standard Class"/>
    <n v="5"/>
    <n v="6"/>
    <s v="Summer"/>
    <n v="122.12"/>
    <n v="91.290755323807389"/>
    <n v="30.829244676192616"/>
    <n v="0.25245041497046034"/>
    <n v="4"/>
    <n v="488.48"/>
    <n v="0"/>
    <n v="274"/>
    <x v="0"/>
    <x v="2"/>
    <n v="112.4655826564489"/>
  </r>
  <r>
    <s v="V112"/>
    <x v="53"/>
    <x v="2"/>
    <x v="1"/>
    <s v="Labels"/>
    <s v="OFF-LA-10000248"/>
    <s v="Avery 52"/>
    <s v="United States"/>
    <s v="CA-2016-140501"/>
    <x v="661"/>
    <d v="2016-06-28T00:00:00"/>
    <s v="Standard Class"/>
    <n v="5"/>
    <n v="6"/>
    <s v="Summer"/>
    <n v="18.45"/>
    <n v="14.258190004522589"/>
    <n v="4.19180999547741"/>
    <n v="0.22719837373861301"/>
    <n v="5"/>
    <n v="92.25"/>
    <n v="0"/>
    <n v="258"/>
    <x v="0"/>
    <x v="1"/>
    <n v="4.638258078201341"/>
  </r>
  <r>
    <s v="V135"/>
    <x v="51"/>
    <x v="4"/>
    <x v="1"/>
    <s v="Storage"/>
    <s v="OFF-ST-10000060"/>
    <s v="Fellowes Bankers Box Staxonsteel Drawer File/Stacking System"/>
    <s v="United States"/>
    <s v="CA-2016-140501"/>
    <x v="661"/>
    <d v="2016-06-28T00:00:00"/>
    <s v="Standard Class"/>
    <n v="5"/>
    <n v="6"/>
    <s v="Summer"/>
    <n v="324.89999999999998"/>
    <n v="255.88851260606711"/>
    <n v="69.011487393932867"/>
    <n v="0.21240839456427477"/>
    <n v="5"/>
    <n v="1624.5"/>
    <n v="0"/>
    <n v="483"/>
    <x v="0"/>
    <x v="0"/>
    <n v="164.01130006278751"/>
  </r>
  <r>
    <s v="V130"/>
    <x v="34"/>
    <x v="0"/>
    <x v="1"/>
    <s v="Paper"/>
    <s v="OFF-PA-10003129"/>
    <s v="Tops White Computer Printout Paper"/>
    <s v="United States"/>
    <s v="CA-2016-140501"/>
    <x v="661"/>
    <d v="2016-06-28T00:00:00"/>
    <s v="Standard Class"/>
    <n v="5"/>
    <n v="6"/>
    <s v="Summer"/>
    <n v="146.72999999999999"/>
    <n v="102.80393586165221"/>
    <n v="43.926064138347783"/>
    <n v="0.29936661990286778"/>
    <n v="3"/>
    <n v="440.18999999999994"/>
    <n v="0"/>
    <n v="326"/>
    <x v="0"/>
    <x v="2"/>
    <n v="63.142538487668261"/>
  </r>
  <r>
    <s v="V098"/>
    <x v="92"/>
    <x v="0"/>
    <x v="1"/>
    <s v="Fasteners"/>
    <s v="OFF-FA-10004076"/>
    <s v="Translucent Push Pins by OIC"/>
    <s v="United States"/>
    <s v="CA-2016-140501"/>
    <x v="661"/>
    <d v="2016-06-28T00:00:00"/>
    <s v="Standard Class"/>
    <n v="5"/>
    <n v="6"/>
    <s v="Summer"/>
    <n v="3.96"/>
    <n v="2.6507575821428691"/>
    <n v="1.3092424178571309"/>
    <n v="0.33061677218614416"/>
    <n v="2"/>
    <n v="7.92"/>
    <n v="0"/>
    <n v="137"/>
    <x v="0"/>
    <x v="1"/>
    <n v="4.361995873450593"/>
  </r>
  <r>
    <s v="V132"/>
    <x v="23"/>
    <x v="4"/>
    <x v="1"/>
    <s v="Labels"/>
    <s v="OFF-LA-10004008"/>
    <s v="Avery 507"/>
    <s v="United States"/>
    <s v="CA-2015-139290"/>
    <x v="662"/>
    <d v="2015-10-30T00:00:00"/>
    <s v="Standard Class"/>
    <n v="4"/>
    <n v="10"/>
    <s v="Autumn"/>
    <n v="5.76"/>
    <n v="4.2409757337893437"/>
    <n v="1.5190242662106561"/>
    <n v="0.26371949066157224"/>
    <n v="2"/>
    <n v="11.52"/>
    <n v="0"/>
    <n v="297"/>
    <x v="0"/>
    <x v="1"/>
    <n v="8.9604571311959287"/>
  </r>
  <r>
    <s v="V099"/>
    <x v="24"/>
    <x v="2"/>
    <x v="1"/>
    <s v="Binders"/>
    <s v="OFF-BI-10004094"/>
    <s v="GBC Standard Plastic Binding Systems Combs"/>
    <s v="United States"/>
    <s v="CA-2017-166142"/>
    <x v="663"/>
    <d v="2017-07-19T00:00:00"/>
    <s v="Standard Class"/>
    <n v="4"/>
    <n v="7"/>
    <s v="Summer"/>
    <n v="26.55"/>
    <n v="22.060061408779799"/>
    <n v="4.4899385912202021"/>
    <n v="0.16911256464106222"/>
    <n v="3"/>
    <n v="79.650000000000006"/>
    <n v="0"/>
    <n v="235"/>
    <x v="0"/>
    <x v="1"/>
    <n v="9.7671288002155485"/>
  </r>
  <r>
    <s v="V032"/>
    <x v="71"/>
    <x v="2"/>
    <x v="0"/>
    <s v="Tables"/>
    <s v="FUR-TA-10004607"/>
    <s v="Hon 2111 Invitation Series Straight Table"/>
    <s v="United States"/>
    <s v="CA-2017-166142"/>
    <x v="663"/>
    <d v="2017-07-19T00:00:00"/>
    <s v="Standard Class"/>
    <n v="4"/>
    <n v="7"/>
    <s v="Summer"/>
    <n v="310.44299999999998"/>
    <n v="218.04601987227699"/>
    <n v="92.396980127722998"/>
    <n v="0.29762945251696127"/>
    <n v="3"/>
    <n v="931.32899999999995"/>
    <n v="0.3"/>
    <n v="203"/>
    <x v="0"/>
    <x v="0"/>
    <n v="197.54614695956849"/>
  </r>
  <r>
    <s v="V016"/>
    <x v="137"/>
    <x v="1"/>
    <x v="0"/>
    <s v="Chairs"/>
    <s v="FUR-CH-10004289"/>
    <s v="Global Super Steno Chair"/>
    <s v="United States"/>
    <s v="CA-2014-145926"/>
    <x v="664"/>
    <d v="2014-11-21T00:00:00"/>
    <s v="Standard Class"/>
    <n v="4"/>
    <n v="11"/>
    <s v="Winter"/>
    <n v="479.9"/>
    <n v="388.26081993529618"/>
    <n v="91.639180064703794"/>
    <n v="0.19095474070577995"/>
    <n v="5"/>
    <n v="2399.5"/>
    <n v="0"/>
    <n v="292"/>
    <x v="0"/>
    <x v="0"/>
    <n v="181.42142400026989"/>
  </r>
  <r>
    <s v="V101"/>
    <x v="26"/>
    <x v="2"/>
    <x v="1"/>
    <s v="Supplies"/>
    <s v="OFF-SU-10004498"/>
    <s v="Martin-Yale Premier Letter Opener"/>
    <s v="United States"/>
    <s v="CA-2015-149678"/>
    <x v="657"/>
    <d v="2015-04-15T00:00:00"/>
    <s v="Second Class"/>
    <n v="2"/>
    <n v="4"/>
    <s v="Spring"/>
    <n v="12.88"/>
    <n v="8.8745466570147329"/>
    <n v="4.0054533429852679"/>
    <n v="0.31098240240568847"/>
    <n v="1"/>
    <n v="12.88"/>
    <n v="0"/>
    <n v="349"/>
    <x v="0"/>
    <x v="1"/>
    <n v="21.574343280850989"/>
  </r>
  <r>
    <s v="V135"/>
    <x v="51"/>
    <x v="1"/>
    <x v="1"/>
    <s v="Art"/>
    <s v="OFF-AR-10001177"/>
    <s v="Newell 349"/>
    <s v="United States"/>
    <s v="US-2015-164357"/>
    <x v="665"/>
    <d v="2015-11-29T00:00:00"/>
    <s v="Standard Class"/>
    <n v="4"/>
    <n v="11"/>
    <s v="Winter"/>
    <n v="13.12"/>
    <n v="10.956194809480801"/>
    <n v="2.1638051905191986"/>
    <n v="0.16492417610664625"/>
    <n v="5"/>
    <n v="65.599999999999994"/>
    <n v="0.2"/>
    <n v="112"/>
    <x v="0"/>
    <x v="0"/>
    <n v="8.2544856492293537"/>
  </r>
  <r>
    <s v="V112"/>
    <x v="53"/>
    <x v="0"/>
    <x v="1"/>
    <s v="Binders"/>
    <s v="OFF-BI-10001718"/>
    <s v="GBC DocuBind P50 Personal Binding Machine"/>
    <s v="United States"/>
    <s v="US-2016-146570"/>
    <x v="666"/>
    <d v="2016-05-20T00:00:00"/>
    <s v="Standard Class"/>
    <n v="5"/>
    <n v="5"/>
    <s v="Summer"/>
    <n v="511.84"/>
    <n v="366.27882818283268"/>
    <n v="145.56117181716729"/>
    <n v="0.28438803496633186"/>
    <n v="8"/>
    <n v="4094.72"/>
    <n v="0"/>
    <n v="154"/>
    <x v="0"/>
    <x v="0"/>
    <n v="198.4457506595806"/>
  </r>
  <r>
    <s v="V122"/>
    <x v="5"/>
    <x v="0"/>
    <x v="1"/>
    <s v="Art"/>
    <s v="OFF-AR-10004602"/>
    <s v="Boston KS Multi-Size Manual Pencil Sharpener"/>
    <s v="United States"/>
    <s v="US-2016-146570"/>
    <x v="666"/>
    <d v="2016-05-20T00:00:00"/>
    <s v="Standard Class"/>
    <n v="5"/>
    <n v="5"/>
    <s v="Summer"/>
    <n v="91.96"/>
    <n v="60.443041820397063"/>
    <n v="31.516958179602931"/>
    <n v="0.34272464310138029"/>
    <n v="4"/>
    <n v="367.84"/>
    <n v="0"/>
    <n v="443"/>
    <x v="0"/>
    <x v="2"/>
    <n v="36.384984645029711"/>
  </r>
  <r>
    <s v="V120"/>
    <x v="91"/>
    <x v="0"/>
    <x v="1"/>
    <s v="Art"/>
    <s v="OFF-AR-10003856"/>
    <s v="Newell 344"/>
    <s v="United States"/>
    <s v="US-2016-146570"/>
    <x v="666"/>
    <d v="2016-05-20T00:00:00"/>
    <s v="Standard Class"/>
    <n v="5"/>
    <n v="5"/>
    <s v="Summer"/>
    <n v="8.34"/>
    <n v="5.9379198878175199"/>
    <n v="2.40208011218248"/>
    <n v="0.28801919810341486"/>
    <n v="3"/>
    <n v="25.02"/>
    <n v="0"/>
    <n v="184"/>
    <x v="0"/>
    <x v="1"/>
    <n v="3.2356461281584341"/>
  </r>
  <r>
    <s v="V105"/>
    <x v="85"/>
    <x v="2"/>
    <x v="1"/>
    <s v="Storage"/>
    <s v="OFF-ST-10000649"/>
    <s v="Hanging Personal Folder File"/>
    <s v="United States"/>
    <s v="CA-2017-124401"/>
    <x v="210"/>
    <d v="2017-09-12T00:00:00"/>
    <s v="Standard Class"/>
    <n v="5"/>
    <n v="9"/>
    <s v="Autumn"/>
    <n v="37.68"/>
    <n v="24.995968607485629"/>
    <n v="12.68403139251437"/>
    <n v="0.33662503695632617"/>
    <n v="3"/>
    <n v="113.03999999999999"/>
    <n v="0.2"/>
    <n v="208"/>
    <x v="0"/>
    <x v="1"/>
    <n v="28.43390933375149"/>
  </r>
  <r>
    <s v="V086"/>
    <x v="133"/>
    <x v="4"/>
    <x v="2"/>
    <s v="Accessories"/>
    <s v="TEC-AC-10002926"/>
    <s v="Logitech Wireless Marathon Mouse M705"/>
    <s v="United States"/>
    <s v="CA-2017-124401"/>
    <x v="210"/>
    <d v="2017-09-12T00:00:00"/>
    <s v="Standard Class"/>
    <n v="5"/>
    <n v="9"/>
    <s v="Autumn"/>
    <n v="279.94400000000002"/>
    <n v="221.28833646941891"/>
    <n v="58.655663530581108"/>
    <n v="0.2095264178927968"/>
    <n v="7"/>
    <n v="1959.6080000000002"/>
    <n v="0.2"/>
    <n v="142"/>
    <x v="0"/>
    <x v="2"/>
    <n v="91.623443156915755"/>
  </r>
  <r>
    <s v="V119"/>
    <x v="20"/>
    <x v="4"/>
    <x v="1"/>
    <s v="Storage"/>
    <s v="OFF-ST-10000078"/>
    <s v="Tennsco 6- and 18-Compartment Lockers"/>
    <s v="United States"/>
    <s v="US-2014-140116"/>
    <x v="418"/>
    <d v="2014-03-17T00:00:00"/>
    <s v="Standard Class"/>
    <n v="7"/>
    <n v="3"/>
    <s v="Spring"/>
    <n v="636.40800000000002"/>
    <n v="494.17698906923852"/>
    <n v="142.2310109307615"/>
    <n v="0.223490293853568"/>
    <n v="3"/>
    <n v="1909.2240000000002"/>
    <n v="0.2"/>
    <n v="487"/>
    <x v="1"/>
    <x v="0"/>
    <n v="518.59058146977907"/>
  </r>
  <r>
    <s v="V138"/>
    <x v="12"/>
    <x v="3"/>
    <x v="1"/>
    <s v="Art"/>
    <s v="OFF-AR-10001044"/>
    <s v="BOSTON Ranger #55 Pencil Sharpener, Black"/>
    <s v="United States"/>
    <s v="US-2014-140116"/>
    <x v="418"/>
    <d v="2014-03-17T00:00:00"/>
    <s v="Standard Class"/>
    <n v="7"/>
    <n v="3"/>
    <s v="Spring"/>
    <n v="83.168000000000006"/>
    <n v="55.899318591442473"/>
    <n v="27.268681408557534"/>
    <n v="0.32787468026834277"/>
    <n v="4"/>
    <n v="332.67200000000003"/>
    <n v="0.2"/>
    <n v="170"/>
    <x v="1"/>
    <x v="2"/>
    <n v="50.314503953741927"/>
  </r>
  <r>
    <s v="V002"/>
    <x v="60"/>
    <x v="3"/>
    <x v="0"/>
    <s v="Chairs"/>
    <s v="FUR-CH-10002372"/>
    <s v="Office Star - Ergonomically Designed Knee Chair"/>
    <s v="United States"/>
    <s v="CA-2014-123295"/>
    <x v="667"/>
    <d v="2014-07-18T00:00:00"/>
    <s v="Same Day"/>
    <n v="0"/>
    <n v="7"/>
    <s v="Summer"/>
    <n v="259.13600000000002"/>
    <n v="194.46075673382489"/>
    <n v="64.67524326617513"/>
    <n v="0.24958031020844315"/>
    <n v="4"/>
    <n v="1036.5440000000001"/>
    <n v="0.2"/>
    <n v="367"/>
    <x v="0"/>
    <x v="2"/>
    <n v="105.83609645016919"/>
  </r>
  <r>
    <s v="V119"/>
    <x v="20"/>
    <x v="4"/>
    <x v="1"/>
    <s v="Paper"/>
    <s v="OFF-PA-10000357"/>
    <s v="Xerox 1888"/>
    <s v="United States"/>
    <s v="CA-2017-167101"/>
    <x v="668"/>
    <d v="2017-03-28T00:00:00"/>
    <s v="Second Class"/>
    <n v="4"/>
    <n v="3"/>
    <s v="Spring"/>
    <n v="221.92"/>
    <n v="146.7028197531065"/>
    <n v="75.217180246893491"/>
    <n v="0.33893826715435066"/>
    <n v="4"/>
    <n v="887.68"/>
    <n v="0"/>
    <n v="158"/>
    <x v="0"/>
    <x v="2"/>
    <n v="87.453273899421703"/>
  </r>
  <r>
    <s v="V096"/>
    <x v="37"/>
    <x v="0"/>
    <x v="2"/>
    <s v="Accessories"/>
    <s v="TEC-AC-10001266"/>
    <s v="Memorex Micro Travel Drive 8 GB"/>
    <s v="United States"/>
    <s v="CA-2017-167101"/>
    <x v="668"/>
    <d v="2017-03-28T00:00:00"/>
    <s v="Second Class"/>
    <n v="4"/>
    <n v="3"/>
    <s v="Spring"/>
    <n v="26"/>
    <n v="18.820614217452299"/>
    <n v="7.1793857825477012"/>
    <n v="0.2761302224056808"/>
    <n v="2"/>
    <n v="52"/>
    <n v="0"/>
    <n v="143"/>
    <x v="0"/>
    <x v="1"/>
    <n v="14.304220156503259"/>
  </r>
  <r>
    <s v="V102"/>
    <x v="66"/>
    <x v="0"/>
    <x v="1"/>
    <s v="Paper"/>
    <s v="OFF-PA-10004888"/>
    <s v="Xerox 217"/>
    <s v="United States"/>
    <s v="US-2014-167633"/>
    <x v="587"/>
    <d v="2014-10-05T00:00:00"/>
    <s v="Standard Class"/>
    <n v="5"/>
    <n v="9"/>
    <s v="Autumn"/>
    <n v="15.552"/>
    <n v="10.30175488632249"/>
    <n v="5.2502451136775097"/>
    <n v="0.33759292140416086"/>
    <n v="3"/>
    <n v="46.655999999999999"/>
    <n v="0.2"/>
    <n v="371"/>
    <x v="0"/>
    <x v="1"/>
    <n v="14.111147204553269"/>
  </r>
  <r>
    <s v="V123"/>
    <x v="14"/>
    <x v="1"/>
    <x v="1"/>
    <s v="Binders"/>
    <s v="OFF-BI-10003460"/>
    <s v="Acco 3-Hole Punch"/>
    <s v="United States"/>
    <s v="US-2014-152723"/>
    <x v="467"/>
    <d v="2014-09-26T00:00:00"/>
    <s v="Same Day"/>
    <n v="0"/>
    <n v="9"/>
    <s v="Autumn"/>
    <n v="0.876"/>
    <n v="0.57633577361922439"/>
    <n v="0.29966422638077561"/>
    <n v="0.34208245020636485"/>
    <n v="1"/>
    <n v="0.876"/>
    <n v="0.8"/>
    <n v="489"/>
    <x v="0"/>
    <x v="1"/>
    <n v="12.755588108746689"/>
  </r>
  <r>
    <s v="V115"/>
    <x v="44"/>
    <x v="3"/>
    <x v="1"/>
    <s v="Paper"/>
    <s v="OFF-PA-10000157"/>
    <s v="Xerox 191"/>
    <s v="United States"/>
    <s v="CA-2015-164882"/>
    <x v="89"/>
    <d v="2015-10-31T00:00:00"/>
    <s v="Same Day"/>
    <n v="0"/>
    <n v="10"/>
    <s v="Autumn"/>
    <n v="19.98"/>
    <n v="14.422913918674039"/>
    <n v="5.557086081325961"/>
    <n v="0.27813243650280084"/>
    <n v="1"/>
    <n v="19.98"/>
    <n v="0"/>
    <n v="113"/>
    <x v="0"/>
    <x v="0"/>
    <n v="48.166121936481453"/>
  </r>
  <r>
    <s v="V111"/>
    <x v="52"/>
    <x v="3"/>
    <x v="1"/>
    <s v="Binders"/>
    <s v="OFF-BI-10004519"/>
    <s v="GBC DocuBind P100 Manual Binding Machine"/>
    <s v="United States"/>
    <s v="CA-2015-164882"/>
    <x v="89"/>
    <d v="2015-10-31T00:00:00"/>
    <s v="Same Day"/>
    <n v="0"/>
    <n v="10"/>
    <s v="Autumn"/>
    <n v="398.35199999999998"/>
    <n v="312.41916145463102"/>
    <n v="85.932838545368952"/>
    <n v="0.21572086633271317"/>
    <n v="3"/>
    <n v="1195.056"/>
    <n v="0.2"/>
    <n v="470"/>
    <x v="0"/>
    <x v="0"/>
    <n v="177.82781030054241"/>
  </r>
  <r>
    <s v="V107"/>
    <x v="38"/>
    <x v="3"/>
    <x v="1"/>
    <s v="Art"/>
    <s v="OFF-AR-10004272"/>
    <s v="Newell 308"/>
    <s v="United States"/>
    <s v="CA-2015-164882"/>
    <x v="89"/>
    <d v="2015-10-31T00:00:00"/>
    <s v="Same Day"/>
    <n v="0"/>
    <n v="10"/>
    <s v="Autumn"/>
    <n v="5.04"/>
    <n v="3.747354796282083"/>
    <n v="1.292645203717917"/>
    <n v="0.25647722295990416"/>
    <n v="3"/>
    <n v="15.120000000000001"/>
    <n v="0"/>
    <n v="211"/>
    <x v="0"/>
    <x v="1"/>
    <n v="1.1879393923934001"/>
  </r>
  <r>
    <s v="V103"/>
    <x v="33"/>
    <x v="0"/>
    <x v="1"/>
    <s v="Fasteners"/>
    <s v="OFF-FA-10000585"/>
    <s v="OIC Bulk Pack Metal Binder Clips"/>
    <s v="United States"/>
    <s v="CA-2015-164882"/>
    <x v="89"/>
    <d v="2015-10-31T00:00:00"/>
    <s v="Same Day"/>
    <n v="0"/>
    <n v="10"/>
    <s v="Autumn"/>
    <n v="17.45"/>
    <n v="14.35065286389432"/>
    <n v="3.0993471361056795"/>
    <n v="0.17761301639574095"/>
    <n v="5"/>
    <n v="87.25"/>
    <n v="0"/>
    <n v="478"/>
    <x v="0"/>
    <x v="1"/>
    <n v="4.2211072345670493"/>
  </r>
  <r>
    <s v="V014"/>
    <x v="30"/>
    <x v="3"/>
    <x v="0"/>
    <s v="Chairs"/>
    <s v="FUR-CH-10004218"/>
    <s v="Global Fabric Manager's Chair, Dark Gray"/>
    <s v="United States"/>
    <s v="CA-2015-164882"/>
    <x v="89"/>
    <d v="2015-10-31T00:00:00"/>
    <s v="Same Day"/>
    <n v="0"/>
    <n v="10"/>
    <s v="Autumn"/>
    <n v="323.13600000000002"/>
    <n v="242.45654982946101"/>
    <n v="80.679450170539013"/>
    <n v="0.24967645254796433"/>
    <n v="4"/>
    <n v="1292.5440000000001"/>
    <n v="0.2"/>
    <n v="413"/>
    <x v="0"/>
    <x v="0"/>
    <n v="258.97974251087669"/>
  </r>
  <r>
    <s v="V143"/>
    <x v="135"/>
    <x v="0"/>
    <x v="1"/>
    <s v="Supplies"/>
    <s v="OFF-SU-10004231"/>
    <s v="Acme Tagit Stainless Steel Antibacterial Scissors"/>
    <s v="United States"/>
    <s v="CA-2015-164882"/>
    <x v="89"/>
    <d v="2015-10-31T00:00:00"/>
    <s v="Same Day"/>
    <n v="0"/>
    <n v="10"/>
    <s v="Autumn"/>
    <n v="29.7"/>
    <n v="22.893299601553348"/>
    <n v="6.806700398446651"/>
    <n v="0.22918183159753033"/>
    <n v="3"/>
    <n v="89.1"/>
    <n v="0"/>
    <n v="327"/>
    <x v="0"/>
    <x v="1"/>
    <n v="8.743443257664568"/>
  </r>
  <r>
    <s v="V062"/>
    <x v="45"/>
    <x v="2"/>
    <x v="2"/>
    <s v="Phones"/>
    <s v="TEC-PH-10001578"/>
    <s v="Polycom SoundStation2 EX Conference phone"/>
    <s v="United States"/>
    <s v="CA-2015-164882"/>
    <x v="89"/>
    <d v="2015-10-31T00:00:00"/>
    <s v="Same Day"/>
    <n v="0"/>
    <n v="10"/>
    <s v="Autumn"/>
    <n v="1295.8399999999999"/>
    <n v="856.05404968259415"/>
    <n v="439.78595031740576"/>
    <n v="0.3393829101720936"/>
    <n v="4"/>
    <n v="5183.3599999999997"/>
    <n v="0.2"/>
    <n v="268"/>
    <x v="0"/>
    <x v="0"/>
    <n v="364.45499999999998"/>
  </r>
  <r>
    <s v="V141"/>
    <x v="67"/>
    <x v="0"/>
    <x v="1"/>
    <s v="Storage"/>
    <s v="OFF-ST-10003638"/>
    <s v="Mobile Personal File Cube"/>
    <s v="United States"/>
    <s v="CA-2015-164882"/>
    <x v="89"/>
    <d v="2015-10-31T00:00:00"/>
    <s v="Same Day"/>
    <n v="0"/>
    <n v="10"/>
    <s v="Autumn"/>
    <n v="46.84"/>
    <n v="36.446466063943497"/>
    <n v="10.393533936056507"/>
    <n v="0.22189440512503214"/>
    <n v="2"/>
    <n v="93.68"/>
    <n v="0"/>
    <n v="475"/>
    <x v="0"/>
    <x v="2"/>
    <n v="47.003654104760827"/>
  </r>
  <r>
    <s v="V036"/>
    <x v="126"/>
    <x v="1"/>
    <x v="0"/>
    <s v="Bookcases"/>
    <s v="FUR-BO-10002213"/>
    <s v="DMI Eclipse Executive Suite Bookcases"/>
    <s v="United States"/>
    <s v="CA-2015-164882"/>
    <x v="89"/>
    <d v="2015-10-31T00:00:00"/>
    <s v="Same Day"/>
    <n v="0"/>
    <n v="10"/>
    <s v="Autumn"/>
    <n v="425.83300000000003"/>
    <n v="307.99786177426182"/>
    <n v="117.83513822573821"/>
    <n v="0.27671678387005749"/>
    <n v="1"/>
    <n v="425.83300000000003"/>
    <n v="0.15"/>
    <n v="390"/>
    <x v="0"/>
    <x v="0"/>
    <n v="1371.548607257022"/>
  </r>
  <r>
    <s v="V034"/>
    <x v="3"/>
    <x v="0"/>
    <x v="0"/>
    <s v="Tables"/>
    <s v="FUR-TA-10001307"/>
    <s v="SAFCO PlanMaster Heigh-Adjustable Drafting Table Base, 43w x 30d x 30-37h, Black"/>
    <s v="United States"/>
    <s v="CA-2015-159786"/>
    <x v="88"/>
    <d v="2015-10-17T00:00:00"/>
    <s v="Second Class"/>
    <n v="5"/>
    <n v="10"/>
    <s v="Autumn"/>
    <n v="209.67"/>
    <n v="171.53104996406981"/>
    <n v="38.138950035930179"/>
    <n v="0.18189989047517613"/>
    <n v="1"/>
    <n v="209.67"/>
    <n v="0.4"/>
    <n v="345"/>
    <x v="0"/>
    <x v="0"/>
    <n v="651.7031702354991"/>
  </r>
  <r>
    <s v="V124"/>
    <x v="15"/>
    <x v="0"/>
    <x v="1"/>
    <s v="Paper"/>
    <s v="OFF-PA-10002222"/>
    <s v="Xerox Color Copier Paper, 11&quot; x 17&quot;, Ream"/>
    <s v="United States"/>
    <s v="CA-2016-130267"/>
    <x v="251"/>
    <d v="2016-09-23T00:00:00"/>
    <s v="Standard Class"/>
    <n v="4"/>
    <n v="9"/>
    <s v="Autumn"/>
    <n v="159.88"/>
    <n v="110.61786219601611"/>
    <n v="49.26213780398389"/>
    <n v="0.3081194508630466"/>
    <n v="7"/>
    <n v="1119.1599999999999"/>
    <n v="0"/>
    <n v="365"/>
    <x v="0"/>
    <x v="2"/>
    <n v="37.297563816778528"/>
  </r>
  <r>
    <s v="V126"/>
    <x v="8"/>
    <x v="4"/>
    <x v="1"/>
    <s v="Paper"/>
    <s v="OFF-PA-10002479"/>
    <s v="Xerox 4200 Series MultiUse Premium Copy Paper (20Lb. and 84 Bright)"/>
    <s v="United States"/>
    <s v="CA-2017-155460"/>
    <x v="669"/>
    <d v="2017-04-15T00:00:00"/>
    <s v="First Class"/>
    <n v="2"/>
    <n v="4"/>
    <s v="Spring"/>
    <n v="5.28"/>
    <n v="3.930918123698524"/>
    <n v="1.3490818763014762"/>
    <n v="0.25550793111770381"/>
    <n v="1"/>
    <n v="5.28"/>
    <n v="0"/>
    <n v="436"/>
    <x v="0"/>
    <x v="1"/>
    <n v="9.3604395501188158"/>
  </r>
  <r>
    <s v="V133"/>
    <x v="42"/>
    <x v="4"/>
    <x v="1"/>
    <s v="Binders"/>
    <s v="OFF-BI-10003091"/>
    <s v="GBC DocuBind TL200 Manual Binding Machine"/>
    <s v="United States"/>
    <s v="CA-2017-155460"/>
    <x v="669"/>
    <d v="2017-04-15T00:00:00"/>
    <s v="First Class"/>
    <n v="2"/>
    <n v="4"/>
    <s v="Spring"/>
    <n v="895.92"/>
    <n v="676.42075279379901"/>
    <n v="219.49924720620095"/>
    <n v="0.24499871328489259"/>
    <n v="5"/>
    <n v="4479.5999999999995"/>
    <n v="0.2"/>
    <n v="342"/>
    <x v="0"/>
    <x v="0"/>
    <n v="332.34184300806902"/>
  </r>
  <r>
    <s v="V134"/>
    <x v="36"/>
    <x v="3"/>
    <x v="1"/>
    <s v="Binders"/>
    <s v="OFF-BI-10000145"/>
    <s v="Zipper Ring Binder Pockets"/>
    <s v="United States"/>
    <s v="US-2017-168690"/>
    <x v="363"/>
    <d v="2017-01-13T00:00:00"/>
    <s v="Standard Class"/>
    <n v="6"/>
    <n v="1"/>
    <s v="Winter"/>
    <n v="2.8079999999999998"/>
    <n v="2.0504538225618352"/>
    <n v="0.75754617743816466"/>
    <n v="0.2697814022215686"/>
    <n v="3"/>
    <n v="8.4239999999999995"/>
    <n v="0.7"/>
    <n v="257"/>
    <x v="1"/>
    <x v="1"/>
    <n v="4.7194338643528004"/>
  </r>
  <r>
    <s v="V036"/>
    <x v="126"/>
    <x v="2"/>
    <x v="0"/>
    <s v="Chairs"/>
    <s v="FUR-CH-10003061"/>
    <s v="Global Leather Task Chair, Black"/>
    <s v="United States"/>
    <s v="CA-2017-158246"/>
    <x v="45"/>
    <d v="2017-11-11T00:00:00"/>
    <s v="First Class"/>
    <n v="2"/>
    <n v="11"/>
    <s v="Winter"/>
    <n v="215.976"/>
    <n v="150.37614874564349"/>
    <n v="65.599851254356508"/>
    <n v="0.30373676359575374"/>
    <n v="3"/>
    <n v="647.928"/>
    <n v="0.2"/>
    <n v="399"/>
    <x v="0"/>
    <x v="2"/>
    <n v="87.173924596484554"/>
  </r>
  <r>
    <s v="V006"/>
    <x v="132"/>
    <x v="1"/>
    <x v="0"/>
    <s v="Bookcases"/>
    <s v="FUR-BO-10001972"/>
    <s v="O'Sullivan 4-Shelf Bookcase in Odessa Pine"/>
    <s v="United States"/>
    <s v="CA-2017-167381"/>
    <x v="585"/>
    <d v="2017-09-24T00:00:00"/>
    <s v="Second Class"/>
    <n v="2"/>
    <n v="9"/>
    <s v="Autumn"/>
    <n v="241.96"/>
    <n v="191.5709982794553"/>
    <n v="50.389001720544712"/>
    <n v="0.20825343742992525"/>
    <n v="2"/>
    <n v="483.92"/>
    <n v="0"/>
    <n v="426"/>
    <x v="0"/>
    <x v="0"/>
    <n v="428.16658091242732"/>
  </r>
  <r>
    <s v="V099"/>
    <x v="24"/>
    <x v="2"/>
    <x v="1"/>
    <s v="Labels"/>
    <s v="OFF-LA-10000134"/>
    <s v="Avery 511"/>
    <s v="United States"/>
    <s v="CA-2017-167381"/>
    <x v="585"/>
    <d v="2017-09-24T00:00:00"/>
    <s v="Second Class"/>
    <n v="2"/>
    <n v="9"/>
    <s v="Autumn"/>
    <n v="27.72"/>
    <n v="21.487524790030498"/>
    <n v="6.2324752099695004"/>
    <n v="0.22483676803641778"/>
    <n v="9"/>
    <n v="249.48"/>
    <n v="0"/>
    <n v="117"/>
    <x v="0"/>
    <x v="0"/>
    <n v="9.233153018696628"/>
  </r>
  <r>
    <s v="V116"/>
    <x v="62"/>
    <x v="4"/>
    <x v="1"/>
    <s v="Envelopes"/>
    <s v="OFF-EN-10003040"/>
    <s v="Quality Park Security Envelopes"/>
    <s v="United States"/>
    <s v="CA-2017-144862"/>
    <x v="96"/>
    <d v="2017-12-05T00:00:00"/>
    <s v="Standard Class"/>
    <n v="4"/>
    <n v="12"/>
    <s v="Winter"/>
    <n v="104.68"/>
    <n v="81.175437936874758"/>
    <n v="23.504562063125249"/>
    <n v="0.22453727610933558"/>
    <n v="5"/>
    <n v="523.40000000000009"/>
    <n v="0.2"/>
    <n v="182"/>
    <x v="0"/>
    <x v="1"/>
    <n v="34.586669088923067"/>
  </r>
  <r>
    <s v="V061"/>
    <x v="47"/>
    <x v="2"/>
    <x v="2"/>
    <s v="Phones"/>
    <s v="TEC-PH-10000923"/>
    <s v="Belkin SportFit Armband For iPhone 5s/5c, Fuchsia"/>
    <s v="United States"/>
    <s v="CA-2017-144862"/>
    <x v="96"/>
    <d v="2017-12-05T00:00:00"/>
    <s v="Standard Class"/>
    <n v="4"/>
    <n v="12"/>
    <s v="Winter"/>
    <n v="62.957999999999998"/>
    <n v="45.043449166858579"/>
    <n v="17.914550833141419"/>
    <n v="0.28454764816451317"/>
    <n v="7"/>
    <n v="440.70600000000002"/>
    <n v="0.4"/>
    <n v="434"/>
    <x v="0"/>
    <x v="1"/>
    <n v="25.614923228461961"/>
  </r>
  <r>
    <s v="V061"/>
    <x v="47"/>
    <x v="0"/>
    <x v="2"/>
    <s v="Accessories"/>
    <s v="TEC-AC-10000158"/>
    <s v="Sony 64GB Class 10 Micro SDHC R40 Memory Card"/>
    <s v="United States"/>
    <s v="CA-2014-126032"/>
    <x v="670"/>
    <d v="2014-06-28T00:00:00"/>
    <s v="Standard Class"/>
    <n v="5"/>
    <n v="6"/>
    <s v="Summer"/>
    <n v="86.376000000000005"/>
    <n v="57.91544201281863"/>
    <n v="28.460557987181375"/>
    <n v="0.32949613303673908"/>
    <n v="3"/>
    <n v="259.12800000000004"/>
    <n v="0.2"/>
    <n v="330"/>
    <x v="0"/>
    <x v="2"/>
    <n v="39.986889394455829"/>
  </r>
  <r>
    <s v="V046"/>
    <x v="70"/>
    <x v="4"/>
    <x v="0"/>
    <s v="Furnishings"/>
    <s v="FUR-FU-10003623"/>
    <s v="DataProducts Ampli Magnifier Task Lamp, Black,"/>
    <s v="United States"/>
    <s v="CA-2015-134859"/>
    <x v="242"/>
    <d v="2015-10-09T00:00:00"/>
    <s v="Standard Class"/>
    <n v="5"/>
    <n v="10"/>
    <s v="Autumn"/>
    <n v="64.944000000000003"/>
    <n v="52.685401964539281"/>
    <n v="12.258598035460722"/>
    <n v="0.18875643686038313"/>
    <n v="3"/>
    <n v="194.83199999999999"/>
    <n v="0.2"/>
    <n v="441"/>
    <x v="0"/>
    <x v="2"/>
    <n v="44.199840777993757"/>
  </r>
  <r>
    <s v="V129"/>
    <x v="4"/>
    <x v="4"/>
    <x v="1"/>
    <s v="Paper"/>
    <s v="OFF-PA-10001293"/>
    <s v="Xerox 1946"/>
    <s v="United States"/>
    <s v="CA-2015-134859"/>
    <x v="242"/>
    <d v="2015-10-09T00:00:00"/>
    <s v="Standard Class"/>
    <n v="5"/>
    <n v="10"/>
    <s v="Autumn"/>
    <n v="20.736000000000001"/>
    <n v="15.96549290317328"/>
    <n v="4.7705070968267211"/>
    <n v="0.2300591771232022"/>
    <n v="4"/>
    <n v="82.944000000000003"/>
    <n v="0.2"/>
    <n v="352"/>
    <x v="0"/>
    <x v="1"/>
    <n v="16.914330965190441"/>
  </r>
  <r>
    <s v="V125"/>
    <x v="64"/>
    <x v="0"/>
    <x v="1"/>
    <s v="Appliances"/>
    <s v="OFF-AP-10000124"/>
    <s v="Acco 6 Outlet Guardian Basic Surge Suppressor"/>
    <s v="United States"/>
    <s v="US-2014-114188"/>
    <x v="671"/>
    <d v="2014-05-22T00:00:00"/>
    <s v="Second Class"/>
    <n v="2"/>
    <n v="5"/>
    <s v="Summer"/>
    <n v="33.28"/>
    <n v="26.61051399042907"/>
    <n v="6.6694860095709316"/>
    <n v="0.20040522865297269"/>
    <n v="4"/>
    <n v="133.12"/>
    <n v="0"/>
    <n v="266"/>
    <x v="0"/>
    <x v="1"/>
    <n v="20.00263662620506"/>
  </r>
  <r>
    <s v="V107"/>
    <x v="38"/>
    <x v="4"/>
    <x v="1"/>
    <s v="Art"/>
    <s v="OFF-AR-10004511"/>
    <s v="Sanford Colorific Scented Colored Pencils, 12/Pack"/>
    <s v="United States"/>
    <s v="US-2014-114188"/>
    <x v="671"/>
    <d v="2014-05-22T00:00:00"/>
    <s v="Second Class"/>
    <n v="2"/>
    <n v="5"/>
    <s v="Summer"/>
    <n v="38.520000000000003"/>
    <n v="32.500152725321918"/>
    <n v="6.0198472746780851"/>
    <n v="0.1562784858431486"/>
    <n v="9"/>
    <n v="346.68"/>
    <n v="0"/>
    <n v="141"/>
    <x v="0"/>
    <x v="1"/>
    <n v="21.184919164348969"/>
  </r>
  <r>
    <s v="V037"/>
    <x v="102"/>
    <x v="2"/>
    <x v="0"/>
    <s v="Furnishings"/>
    <s v="FUR-FU-10000076"/>
    <s v="24-Hour Round Wall Clock"/>
    <s v="United States"/>
    <s v="US-2014-114188"/>
    <x v="671"/>
    <d v="2014-05-22T00:00:00"/>
    <s v="Second Class"/>
    <n v="2"/>
    <n v="5"/>
    <s v="Summer"/>
    <n v="139.86000000000001"/>
    <n v="112.82238119014239"/>
    <n v="27.037618809857619"/>
    <n v="0.19331916780964978"/>
    <n v="7"/>
    <n v="979.0200000000001"/>
    <n v="0"/>
    <n v="348"/>
    <x v="0"/>
    <x v="2"/>
    <n v="56.887472926822831"/>
  </r>
  <r>
    <s v="V106"/>
    <x v="110"/>
    <x v="0"/>
    <x v="1"/>
    <s v="Paper"/>
    <s v="OFF-PA-10003883"/>
    <s v="Message Book, Phone, Wirebound Standard Line Memo, 2 3/4&quot; X 5&quot;"/>
    <s v="United States"/>
    <s v="CA-2015-156524"/>
    <x v="312"/>
    <d v="2015-11-26T00:00:00"/>
    <s v="Standard Class"/>
    <n v="6"/>
    <n v="11"/>
    <s v="Winter"/>
    <n v="19.649999999999999"/>
    <n v="15.762409181538651"/>
    <n v="3.8875908184613479"/>
    <n v="0.19784177193187522"/>
    <n v="3"/>
    <n v="58.949999999999996"/>
    <n v="0"/>
    <n v="347"/>
    <x v="1"/>
    <x v="1"/>
    <n v="5.664898057335189"/>
  </r>
  <r>
    <s v="V127"/>
    <x v="39"/>
    <x v="3"/>
    <x v="1"/>
    <s v="Binders"/>
    <s v="OFF-BI-10003656"/>
    <s v="Fellowes PB200 Plastic Comb Binding Machine"/>
    <s v="United States"/>
    <s v="CA-2015-122210"/>
    <x v="672"/>
    <d v="2015-12-04T00:00:00"/>
    <s v="Standard Class"/>
    <n v="4"/>
    <n v="11"/>
    <s v="Winter"/>
    <n v="152.99100000000001"/>
    <n v="117.8086021590578"/>
    <n v="35.182397840942215"/>
    <n v="0.22996383997060096"/>
    <n v="3"/>
    <n v="458.97300000000007"/>
    <n v="0.7"/>
    <n v="479"/>
    <x v="0"/>
    <x v="0"/>
    <n v="350.13401137885762"/>
  </r>
  <r>
    <s v="V132"/>
    <x v="23"/>
    <x v="0"/>
    <x v="1"/>
    <s v="Fasteners"/>
    <s v="OFF-FA-10000053"/>
    <s v="Revere Boxed Rubber Bands by Revere"/>
    <s v="United States"/>
    <s v="CA-2015-122210"/>
    <x v="672"/>
    <d v="2015-12-04T00:00:00"/>
    <s v="Standard Class"/>
    <n v="4"/>
    <n v="11"/>
    <s v="Winter"/>
    <n v="10.584"/>
    <n v="8.4919661781125839"/>
    <n v="2.0920338218874157"/>
    <n v="0.19766003608157745"/>
    <n v="7"/>
    <n v="74.087999999999994"/>
    <n v="0.2"/>
    <n v="385"/>
    <x v="0"/>
    <x v="1"/>
    <n v="2.454575727086048"/>
  </r>
  <r>
    <s v="V063"/>
    <x v="88"/>
    <x v="4"/>
    <x v="2"/>
    <s v="Phones"/>
    <s v="TEC-PH-10002807"/>
    <s v="Motorla HX550 Universal Bluetooth Headset"/>
    <s v="United States"/>
    <s v="CA-2015-122210"/>
    <x v="672"/>
    <d v="2015-12-04T00:00:00"/>
    <s v="Standard Class"/>
    <n v="4"/>
    <n v="11"/>
    <s v="Winter"/>
    <n v="94.92"/>
    <n v="62.32993752901583"/>
    <n v="32.590062470984172"/>
    <n v="0.34334241962688761"/>
    <n v="4"/>
    <n v="379.68"/>
    <n v="0.4"/>
    <n v="119"/>
    <x v="0"/>
    <x v="0"/>
    <n v="21.782441514516542"/>
  </r>
  <r>
    <s v="V022"/>
    <x v="49"/>
    <x v="3"/>
    <x v="0"/>
    <s v="Furnishings"/>
    <s v="FUR-FU-10002364"/>
    <s v="Eldon Expressions Wood Desk Accessories, Oak"/>
    <s v="United States"/>
    <s v="CA-2015-156377"/>
    <x v="620"/>
    <d v="2016-01-05T00:00:00"/>
    <s v="Standard Class"/>
    <n v="5"/>
    <n v="12"/>
    <s v="Winter"/>
    <n v="14.76"/>
    <n v="9.7420645358425393"/>
    <n v="5.0179354641574605"/>
    <n v="0.33996852738194178"/>
    <n v="5"/>
    <n v="73.8"/>
    <n v="0.6"/>
    <n v="481"/>
    <x v="0"/>
    <x v="1"/>
    <n v="4.8479081899497452"/>
  </r>
  <r>
    <s v="V123"/>
    <x v="14"/>
    <x v="4"/>
    <x v="1"/>
    <s v="Binders"/>
    <s v="OFF-BI-10002954"/>
    <s v="Newell 3-Hole Punched Plastic Slotted Magazine Holders for Binders"/>
    <s v="United States"/>
    <s v="CA-2015-156377"/>
    <x v="620"/>
    <d v="2016-01-05T00:00:00"/>
    <s v="Standard Class"/>
    <n v="5"/>
    <n v="12"/>
    <s v="Winter"/>
    <n v="3.6560000000000001"/>
    <n v="2.548114458747635"/>
    <n v="1.1078855412523652"/>
    <n v="0.30303215023314145"/>
    <n v="4"/>
    <n v="14.624000000000001"/>
    <n v="0.8"/>
    <n v="451"/>
    <x v="0"/>
    <x v="1"/>
    <n v="6.1630083130453972"/>
  </r>
  <r>
    <s v="V129"/>
    <x v="4"/>
    <x v="1"/>
    <x v="1"/>
    <s v="Paper"/>
    <s v="OFF-PA-10004092"/>
    <s v="Tops Green Bar Computer Printout Paper"/>
    <s v="United States"/>
    <s v="US-2017-157896"/>
    <x v="673"/>
    <d v="2017-11-16T00:00:00"/>
    <s v="Same Day"/>
    <n v="0"/>
    <n v="11"/>
    <s v="Winter"/>
    <n v="146.82"/>
    <n v="105.701581621873"/>
    <n v="41.118418378126989"/>
    <n v="0.28006006251278431"/>
    <n v="3"/>
    <n v="440.46"/>
    <n v="0"/>
    <n v="480"/>
    <x v="0"/>
    <x v="2"/>
    <n v="56.511044348280571"/>
  </r>
  <r>
    <s v="V128"/>
    <x v="72"/>
    <x v="0"/>
    <x v="1"/>
    <s v="Binders"/>
    <s v="OFF-BI-10003982"/>
    <s v="Wilson Jones Century Plastic Molded Ring Binders"/>
    <s v="United States"/>
    <s v="CA-2014-159520"/>
    <x v="571"/>
    <d v="2014-06-11T00:00:00"/>
    <s v="Standard Class"/>
    <n v="5"/>
    <n v="6"/>
    <s v="Summer"/>
    <n v="149.54400000000001"/>
    <n v="107.296837391113"/>
    <n v="42.24716260888701"/>
    <n v="0.28250657070084395"/>
    <n v="9"/>
    <n v="1345.8960000000002"/>
    <n v="0.2"/>
    <n v="141"/>
    <x v="0"/>
    <x v="2"/>
    <n v="40.811860860539063"/>
  </r>
  <r>
    <s v="V141"/>
    <x v="67"/>
    <x v="2"/>
    <x v="1"/>
    <s v="Supplies"/>
    <s v="OFF-SU-10001664"/>
    <s v="Acme Office Executive Series Stainless Steel Trimmers"/>
    <s v="United States"/>
    <s v="CA-2014-159520"/>
    <x v="571"/>
    <d v="2014-06-11T00:00:00"/>
    <s v="Standard Class"/>
    <n v="5"/>
    <n v="6"/>
    <s v="Summer"/>
    <n v="17.14"/>
    <n v="11.97784637257131"/>
    <n v="5.1621536274286903"/>
    <n v="0.30117582423737982"/>
    <n v="2"/>
    <n v="34.28"/>
    <n v="0"/>
    <n v="444"/>
    <x v="0"/>
    <x v="1"/>
    <n v="12.738848269686519"/>
  </r>
  <r>
    <s v="V025"/>
    <x v="86"/>
    <x v="0"/>
    <x v="0"/>
    <s v="Tables"/>
    <s v="FUR-TA-10003238"/>
    <s v="Chromcraft Bull-Nose Wood 48&quot; x 96&quot; Rectangular Conference Tables"/>
    <s v="United States"/>
    <s v="CA-2014-159520"/>
    <x v="571"/>
    <d v="2014-06-11T00:00:00"/>
    <s v="Standard Class"/>
    <n v="5"/>
    <n v="6"/>
    <s v="Summer"/>
    <n v="991.76400000000001"/>
    <n v="778.53069944372396"/>
    <n v="213.23330055627605"/>
    <n v="0.21500407411065137"/>
    <n v="3"/>
    <n v="2975.2919999999999"/>
    <n v="0.4"/>
    <n v="186"/>
    <x v="0"/>
    <x v="0"/>
    <n v="530.77422248183836"/>
  </r>
  <r>
    <s v="V128"/>
    <x v="72"/>
    <x v="0"/>
    <x v="1"/>
    <s v="Paper"/>
    <s v="OFF-PA-10004675"/>
    <s v="Telephone Message Books with Fax/Mobile Section, 5 1/2&quot; x 3 3/16&quot;"/>
    <s v="United States"/>
    <s v="CA-2016-155481"/>
    <x v="142"/>
    <d v="2016-09-05T00:00:00"/>
    <s v="Standard Class"/>
    <n v="4"/>
    <n v="9"/>
    <s v="Autumn"/>
    <n v="30.48"/>
    <n v="23.97463983681028"/>
    <n v="6.5053601631897209"/>
    <n v="0.21343045154821919"/>
    <n v="6"/>
    <n v="182.88"/>
    <n v="0.2"/>
    <n v="360"/>
    <x v="0"/>
    <x v="1"/>
    <n v="8.5760270521961388"/>
  </r>
  <r>
    <s v="V059"/>
    <x v="35"/>
    <x v="3"/>
    <x v="2"/>
    <s v="Phones"/>
    <s v="TEC-PH-10002293"/>
    <s v="Anker 36W 4-Port USB Wall Charger Travel Power Adapter for iPhone 5s 5c 5"/>
    <s v="United States"/>
    <s v="CA-2016-155481"/>
    <x v="142"/>
    <d v="2016-09-05T00:00:00"/>
    <s v="Standard Class"/>
    <n v="4"/>
    <n v="9"/>
    <s v="Autumn"/>
    <n v="23.988"/>
    <n v="17.2879377138816"/>
    <n v="6.7000622861183992"/>
    <n v="0.27930891637978988"/>
    <n v="2"/>
    <n v="47.975999999999999"/>
    <n v="0.4"/>
    <n v="405"/>
    <x v="0"/>
    <x v="1"/>
    <n v="21.517511841908359"/>
  </r>
  <r>
    <s v="V131"/>
    <x v="41"/>
    <x v="3"/>
    <x v="1"/>
    <s v="Fasteners"/>
    <s v="OFF-FA-10002780"/>
    <s v="Staples"/>
    <s v="United States"/>
    <s v="CA-2016-155481"/>
    <x v="142"/>
    <d v="2016-09-05T00:00:00"/>
    <s v="Standard Class"/>
    <n v="4"/>
    <n v="9"/>
    <s v="Autumn"/>
    <n v="16.687999999999999"/>
    <n v="14.095979999120649"/>
    <n v="2.5920200008793497"/>
    <n v="0.15532238739689297"/>
    <n v="7"/>
    <n v="116.81599999999999"/>
    <n v="0.2"/>
    <n v="396"/>
    <x v="0"/>
    <x v="1"/>
    <n v="8.2519638389900862"/>
  </r>
  <r>
    <s v="V003"/>
    <x v="65"/>
    <x v="0"/>
    <x v="0"/>
    <s v="Chairs"/>
    <s v="FUR-CH-10002965"/>
    <s v="Global Leather Highback Executive Chair with Pneumatic Height Adjustment, Black"/>
    <s v="United States"/>
    <s v="US-2016-152051"/>
    <x v="674"/>
    <d v="2016-06-29T00:00:00"/>
    <s v="Standard Class"/>
    <n v="4"/>
    <n v="6"/>
    <s v="Summer"/>
    <n v="422.05799999999999"/>
    <n v="282.88773279055312"/>
    <n v="139.17026720944688"/>
    <n v="0.32974204305912191"/>
    <n v="3"/>
    <n v="1266.174"/>
    <n v="0.3"/>
    <n v="449"/>
    <x v="0"/>
    <x v="0"/>
    <n v="285.14444970556752"/>
  </r>
  <r>
    <s v="V104"/>
    <x v="81"/>
    <x v="2"/>
    <x v="1"/>
    <s v="Binders"/>
    <s v="OFF-BI-10004781"/>
    <s v="GBC Wire Binding Strips"/>
    <s v="United States"/>
    <s v="US-2016-152051"/>
    <x v="674"/>
    <d v="2016-06-29T00:00:00"/>
    <s v="Standard Class"/>
    <n v="4"/>
    <n v="6"/>
    <s v="Summer"/>
    <n v="38.088000000000001"/>
    <n v="31.804536401028791"/>
    <n v="6.2834635989712098"/>
    <n v="0.16497226420319286"/>
    <n v="4"/>
    <n v="152.352"/>
    <n v="0.7"/>
    <n v="339"/>
    <x v="0"/>
    <x v="1"/>
    <n v="24.130751185986728"/>
  </r>
  <r>
    <s v="V130"/>
    <x v="34"/>
    <x v="0"/>
    <x v="1"/>
    <s v="Storage"/>
    <s v="OFF-ST-10001713"/>
    <s v="Gould Plastics 9-Pocket Panel Bin, 18-3/8w x 5-1/4d x 20-1/2h, Black"/>
    <s v="United States"/>
    <s v="US-2016-152051"/>
    <x v="674"/>
    <d v="2016-06-29T00:00:00"/>
    <s v="Standard Class"/>
    <n v="4"/>
    <n v="6"/>
    <s v="Summer"/>
    <n v="254.352"/>
    <n v="172.63941700829909"/>
    <n v="81.712582991700913"/>
    <n v="0.32125787488087731"/>
    <n v="6"/>
    <n v="1526.1120000000001"/>
    <n v="0.2"/>
    <n v="266"/>
    <x v="0"/>
    <x v="2"/>
    <n v="75.536311024566203"/>
  </r>
  <r>
    <s v="V004"/>
    <x v="142"/>
    <x v="4"/>
    <x v="0"/>
    <s v="Furnishings"/>
    <s v="FUR-FU-10003975"/>
    <s v="Eldon Advantage Chair Mats for Low to Medium Pile Carpets"/>
    <s v="United States"/>
    <s v="CA-2014-141607"/>
    <x v="432"/>
    <d v="2014-12-17T00:00:00"/>
    <s v="Standard Class"/>
    <n v="5"/>
    <n v="12"/>
    <s v="Winter"/>
    <n v="43.31"/>
    <n v="30.890623239327741"/>
    <n v="12.419376760672261"/>
    <n v="0.28675540892801338"/>
    <n v="1"/>
    <n v="43.31"/>
    <n v="0"/>
    <n v="412"/>
    <x v="0"/>
    <x v="2"/>
    <n v="49.380997661043658"/>
  </r>
  <r>
    <s v="V086"/>
    <x v="133"/>
    <x v="3"/>
    <x v="2"/>
    <s v="Phones"/>
    <s v="TEC-PH-10001536"/>
    <s v="Spigen Samsung Galaxy S5 Case Wallet"/>
    <s v="United States"/>
    <s v="CA-2017-102771"/>
    <x v="185"/>
    <d v="2017-04-05T00:00:00"/>
    <s v="Standard Class"/>
    <n v="5"/>
    <n v="3"/>
    <s v="Spring"/>
    <n v="84.95"/>
    <n v="69.504702066158558"/>
    <n v="15.445297933841445"/>
    <n v="0.18181633824416063"/>
    <n v="5"/>
    <n v="424.75"/>
    <n v="0"/>
    <n v="318"/>
    <x v="0"/>
    <x v="1"/>
    <n v="26.473887564919519"/>
  </r>
  <r>
    <s v="V008"/>
    <x v="0"/>
    <x v="4"/>
    <x v="0"/>
    <s v="Chairs"/>
    <s v="FUR-CH-10001973"/>
    <s v="Office Star Flex Back Scooter Chair with White Frame"/>
    <s v="United States"/>
    <s v="US-2017-139969"/>
    <x v="123"/>
    <d v="2017-11-26T00:00:00"/>
    <s v="Standard Class"/>
    <n v="7"/>
    <n v="11"/>
    <s v="Winter"/>
    <n v="233.05799999999999"/>
    <n v="194.59477851498761"/>
    <n v="38.463221485012383"/>
    <n v="0.16503712159639397"/>
    <n v="3"/>
    <n v="699.17399999999998"/>
    <n v="0.3"/>
    <n v="490"/>
    <x v="1"/>
    <x v="0"/>
    <n v="152.22591316292281"/>
  </r>
  <r>
    <s v="V089"/>
    <x v="118"/>
    <x v="2"/>
    <x v="2"/>
    <s v="Accessories"/>
    <s v="TEC-AC-10001772"/>
    <s v="Memorex Mini Travel Drive 16 GB USB 2.0 Flash Drive"/>
    <s v="United States"/>
    <s v="CA-2014-167360"/>
    <x v="156"/>
    <d v="2014-11-29T00:00:00"/>
    <s v="Second Class"/>
    <n v="5"/>
    <n v="11"/>
    <s v="Winter"/>
    <n v="111.79"/>
    <n v="76.023679542773309"/>
    <n v="35.766320457226698"/>
    <n v="0.31994203826126394"/>
    <n v="7"/>
    <n v="782.53000000000009"/>
    <n v="0"/>
    <n v="232"/>
    <x v="0"/>
    <x v="2"/>
    <n v="59.540477912089351"/>
  </r>
  <r>
    <s v="V126"/>
    <x v="8"/>
    <x v="2"/>
    <x v="1"/>
    <s v="Paper"/>
    <s v="OFF-PA-10002586"/>
    <s v="Xerox 1970"/>
    <s v="United States"/>
    <s v="CA-2015-123505"/>
    <x v="6"/>
    <d v="2015-11-26T00:00:00"/>
    <s v="Standard Class"/>
    <n v="4"/>
    <n v="11"/>
    <s v="Winter"/>
    <n v="14.94"/>
    <n v="9.7492983609861223"/>
    <n v="5.1907016390138772"/>
    <n v="0.34743652202234787"/>
    <n v="3"/>
    <n v="44.82"/>
    <n v="0"/>
    <n v="306"/>
    <x v="0"/>
    <x v="1"/>
    <n v="4.6716540967841356"/>
  </r>
  <r>
    <s v="V099"/>
    <x v="24"/>
    <x v="0"/>
    <x v="1"/>
    <s v="Binders"/>
    <s v="OFF-BI-10004094"/>
    <s v="GBC Standard Plastic Binding Systems Combs"/>
    <s v="United States"/>
    <s v="CA-2016-117282"/>
    <x v="216"/>
    <d v="2016-07-18T00:00:00"/>
    <s v="Standard Class"/>
    <n v="4"/>
    <n v="7"/>
    <s v="Summer"/>
    <n v="14.16"/>
    <n v="11.288124994394289"/>
    <n v="2.8718750056057107"/>
    <n v="0.20281603146932986"/>
    <n v="2"/>
    <n v="28.32"/>
    <n v="0.2"/>
    <n v="150"/>
    <x v="0"/>
    <x v="1"/>
    <n v="9.7671288002155485"/>
  </r>
  <r>
    <s v="V017"/>
    <x v="84"/>
    <x v="2"/>
    <x v="0"/>
    <s v="Furnishings"/>
    <s v="FUR-FU-10004973"/>
    <s v="Flat Face Poster Frame"/>
    <s v="United States"/>
    <s v="US-2016-120460"/>
    <x v="567"/>
    <d v="2016-05-05T00:00:00"/>
    <s v="Standard Class"/>
    <n v="5"/>
    <n v="4"/>
    <s v="Spring"/>
    <n v="22.608000000000001"/>
    <n v="18.771941785227309"/>
    <n v="3.8360582147726916"/>
    <n v="0.16967702648499167"/>
    <n v="3"/>
    <n v="67.823999999999998"/>
    <n v="0.6"/>
    <n v="205"/>
    <x v="0"/>
    <x v="2"/>
    <n v="39.973748331078028"/>
  </r>
  <r>
    <s v="V110"/>
    <x v="16"/>
    <x v="3"/>
    <x v="1"/>
    <s v="Fasteners"/>
    <s v="OFF-FA-10000624"/>
    <s v="OIC Binder Clips"/>
    <s v="United States"/>
    <s v="CA-2016-111115"/>
    <x v="197"/>
    <d v="2016-07-27T00:00:00"/>
    <s v="Second Class"/>
    <n v="2"/>
    <n v="7"/>
    <s v="Summer"/>
    <n v="21.48"/>
    <n v="16.29415659998002"/>
    <n v="5.18584340001998"/>
    <n v="0.24142660149068806"/>
    <n v="6"/>
    <n v="128.88"/>
    <n v="0"/>
    <n v="491"/>
    <x v="0"/>
    <x v="1"/>
    <n v="8.9319112443077078"/>
  </r>
  <r>
    <s v="V121"/>
    <x v="7"/>
    <x v="2"/>
    <x v="1"/>
    <s v="Storage"/>
    <s v="OFF-ST-10001097"/>
    <s v="Office Impressions Heavy Duty Welded Shelving &amp; Multimedia Storage Drawers"/>
    <s v="United States"/>
    <s v="CA-2014-124646"/>
    <x v="169"/>
    <d v="2014-06-24T00:00:00"/>
    <s v="First Class"/>
    <n v="2"/>
    <n v="6"/>
    <s v="Summer"/>
    <n v="501.81"/>
    <n v="371.69024777919259"/>
    <n v="130.11975222080741"/>
    <n v="0.25930083541740384"/>
    <n v="3"/>
    <n v="1505.43"/>
    <n v="0"/>
    <n v="283"/>
    <x v="0"/>
    <x v="0"/>
    <n v="218.09339726364939"/>
  </r>
  <r>
    <s v="V118"/>
    <x v="73"/>
    <x v="1"/>
    <x v="1"/>
    <s v="Storage"/>
    <s v="OFF-ST-10001469"/>
    <s v="Fellowes Bankers Box Recycled Super Stor/Drawer"/>
    <s v="United States"/>
    <s v="CA-2014-124646"/>
    <x v="169"/>
    <d v="2014-06-24T00:00:00"/>
    <s v="First Class"/>
    <n v="2"/>
    <n v="6"/>
    <s v="Summer"/>
    <n v="161.94"/>
    <n v="113.88038038182491"/>
    <n v="48.059619618175091"/>
    <n v="0.29677423501404898"/>
    <n v="3"/>
    <n v="485.82"/>
    <n v="0"/>
    <n v="300"/>
    <x v="0"/>
    <x v="2"/>
    <n v="47.352608850541493"/>
  </r>
  <r>
    <s v="V100"/>
    <x v="17"/>
    <x v="1"/>
    <x v="1"/>
    <s v="Art"/>
    <s v="OFF-AR-10004956"/>
    <s v="Newell 33"/>
    <s v="United States"/>
    <s v="CA-2017-148166"/>
    <x v="208"/>
    <d v="2017-10-26T00:00:00"/>
    <s v="Standard Class"/>
    <n v="5"/>
    <n v="10"/>
    <s v="Autumn"/>
    <n v="17.856000000000002"/>
    <n v="14.77474449960159"/>
    <n v="3.0812555003984112"/>
    <n v="0.17256135194883573"/>
    <n v="4"/>
    <n v="71.424000000000007"/>
    <n v="0.2"/>
    <n v="110"/>
    <x v="0"/>
    <x v="0"/>
    <n v="2.3231392554042052"/>
  </r>
  <r>
    <s v="V137"/>
    <x v="11"/>
    <x v="3"/>
    <x v="1"/>
    <s v="Binders"/>
    <s v="OFF-BI-10004236"/>
    <s v="XtraLife ClearVue Slant-D Ring Binder, White, 3&quot;"/>
    <s v="United States"/>
    <s v="CA-2016-159737"/>
    <x v="323"/>
    <d v="2016-09-09T00:00:00"/>
    <s v="Standard Class"/>
    <n v="6"/>
    <n v="9"/>
    <s v="Autumn"/>
    <n v="8.8079999999999998"/>
    <n v="6.141271508510922"/>
    <n v="2.6667284914890779"/>
    <n v="0.30276209031438217"/>
    <n v="3"/>
    <n v="26.423999999999999"/>
    <n v="0.8"/>
    <n v="353"/>
    <x v="1"/>
    <x v="1"/>
    <n v="26.004280157098929"/>
  </r>
  <r>
    <s v="V036"/>
    <x v="126"/>
    <x v="1"/>
    <x v="0"/>
    <s v="Furnishings"/>
    <s v="FUR-FU-10002937"/>
    <s v="GE 48&quot; Fluorescent Tube, Cool White Energy Saver, 34 Watts, 30/Box"/>
    <s v="United States"/>
    <s v="CA-2016-141019"/>
    <x v="675"/>
    <d v="2016-05-14T00:00:00"/>
    <s v="Same Day"/>
    <n v="0"/>
    <n v="5"/>
    <s v="Summer"/>
    <n v="79.384"/>
    <n v="64.861352209103245"/>
    <n v="14.522647790896755"/>
    <n v="0.18294174885237272"/>
    <n v="1"/>
    <n v="79.384"/>
    <n v="0.2"/>
    <n v="249"/>
    <x v="0"/>
    <x v="0"/>
    <n v="190.9463978517831"/>
  </r>
  <r>
    <s v="V118"/>
    <x v="73"/>
    <x v="3"/>
    <x v="1"/>
    <s v="Art"/>
    <s v="OFF-AR-10003696"/>
    <s v="Panasonic KP-350BK Electric Pencil Sharpener with Auto Stop"/>
    <s v="United States"/>
    <s v="CA-2016-101938"/>
    <x v="676"/>
    <d v="2016-01-12T00:00:00"/>
    <s v="Standard Class"/>
    <n v="5"/>
    <n v="1"/>
    <s v="Winter"/>
    <n v="34.58"/>
    <n v="25.662288929604031"/>
    <n v="8.917711070395967"/>
    <n v="0.25788638144580589"/>
    <n v="1"/>
    <n v="34.58"/>
    <n v="0"/>
    <n v="453"/>
    <x v="0"/>
    <x v="1"/>
    <n v="11.97886338514636"/>
  </r>
  <r>
    <s v="V131"/>
    <x v="41"/>
    <x v="3"/>
    <x v="1"/>
    <s v="Paper"/>
    <s v="OFF-PA-10004359"/>
    <s v="Multicolor Computer Printout Paper"/>
    <s v="United States"/>
    <s v="CA-2017-166296"/>
    <x v="677"/>
    <d v="2017-03-19T00:00:00"/>
    <s v="Standard Class"/>
    <n v="6"/>
    <n v="3"/>
    <s v="Spring"/>
    <n v="314.55"/>
    <n v="262.60695912945602"/>
    <n v="51.943040870543996"/>
    <n v="0.16513444880160227"/>
    <n v="3"/>
    <n v="943.65000000000009"/>
    <n v="0"/>
    <n v="454"/>
    <x v="1"/>
    <x v="0"/>
    <n v="159.01289806176101"/>
  </r>
  <r>
    <s v="V063"/>
    <x v="88"/>
    <x v="4"/>
    <x v="2"/>
    <s v="Accessories"/>
    <s v="TEC-AC-10002402"/>
    <s v="Razer Kraken PRO Over Ear PC and Music Headset"/>
    <s v="United States"/>
    <s v="CA-2016-154018"/>
    <x v="63"/>
    <d v="2016-10-19T00:00:00"/>
    <s v="Standard Class"/>
    <n v="6"/>
    <n v="10"/>
    <s v="Autumn"/>
    <n v="191.976"/>
    <n v="130.06236332153401"/>
    <n v="61.913636678465991"/>
    <n v="0.32250717109673077"/>
    <n v="3"/>
    <n v="575.928"/>
    <n v="0.2"/>
    <n v="494"/>
    <x v="1"/>
    <x v="0"/>
    <n v="140.10488017782549"/>
  </r>
  <r>
    <s v="V110"/>
    <x v="16"/>
    <x v="2"/>
    <x v="1"/>
    <s v="Paper"/>
    <s v="OFF-PA-10000551"/>
    <s v="Array Memo Cubes"/>
    <s v="United States"/>
    <s v="CA-2016-154018"/>
    <x v="63"/>
    <d v="2016-10-19T00:00:00"/>
    <s v="Standard Class"/>
    <n v="6"/>
    <n v="10"/>
    <s v="Autumn"/>
    <n v="8.2880000000000003"/>
    <n v="5.7469788921250764"/>
    <n v="2.5410211078749239"/>
    <n v="0.30659038463741839"/>
    <n v="2"/>
    <n v="16.576000000000001"/>
    <n v="0.2"/>
    <n v="195"/>
    <x v="1"/>
    <x v="1"/>
    <n v="11.64444336726034"/>
  </r>
  <r>
    <s v="V002"/>
    <x v="60"/>
    <x v="0"/>
    <x v="0"/>
    <s v="Furnishings"/>
    <s v="FUR-FU-10003394"/>
    <s v="Tenex &quot;The Solids&quot; Textured Chair Mats"/>
    <s v="United States"/>
    <s v="CA-2016-154018"/>
    <x v="63"/>
    <d v="2016-10-19T00:00:00"/>
    <s v="Standard Class"/>
    <n v="6"/>
    <n v="10"/>
    <s v="Autumn"/>
    <n v="139.91999999999999"/>
    <n v="91.5524927751392"/>
    <n v="48.367507224860788"/>
    <n v="0.34567972573514"/>
    <n v="5"/>
    <n v="699.59999999999991"/>
    <n v="0.6"/>
    <n v="205"/>
    <x v="1"/>
    <x v="0"/>
    <n v="193.8788391960299"/>
  </r>
  <r>
    <s v="V109"/>
    <x v="58"/>
    <x v="2"/>
    <x v="1"/>
    <s v="Art"/>
    <s v="OFF-AR-10002067"/>
    <s v="Newell 334"/>
    <s v="United States"/>
    <s v="CA-2016-154018"/>
    <x v="63"/>
    <d v="2016-10-19T00:00:00"/>
    <s v="Standard Class"/>
    <n v="6"/>
    <n v="10"/>
    <s v="Autumn"/>
    <n v="15.872"/>
    <n v="13.02396970041697"/>
    <n v="2.84803029958303"/>
    <n v="0.17943739286687438"/>
    <n v="1"/>
    <n v="15.872"/>
    <n v="0.2"/>
    <n v="242"/>
    <x v="1"/>
    <x v="2"/>
    <n v="36.511350271753393"/>
  </r>
  <r>
    <s v="V141"/>
    <x v="67"/>
    <x v="1"/>
    <x v="1"/>
    <s v="Binders"/>
    <s v="OFF-BI-10004140"/>
    <s v="Avery Non-Stick Binders"/>
    <s v="United States"/>
    <s v="CA-2016-154018"/>
    <x v="63"/>
    <d v="2016-10-19T00:00:00"/>
    <s v="Standard Class"/>
    <n v="6"/>
    <n v="10"/>
    <s v="Autumn"/>
    <n v="6.2859999999999996"/>
    <n v="4.4057114532174451"/>
    <n v="1.8802885467825545"/>
    <n v="0.29912321775096318"/>
    <n v="7"/>
    <n v="44.001999999999995"/>
    <n v="0.8"/>
    <n v="265"/>
    <x v="1"/>
    <x v="1"/>
    <n v="3.6773325616852728"/>
  </r>
  <r>
    <s v="V097"/>
    <x v="25"/>
    <x v="2"/>
    <x v="1"/>
    <s v="Art"/>
    <s v="OFF-AR-10004078"/>
    <s v="Newell 312"/>
    <s v="United States"/>
    <s v="CA-2017-117870"/>
    <x v="678"/>
    <d v="2017-01-30T00:00:00"/>
    <s v="Second Class"/>
    <n v="3"/>
    <n v="1"/>
    <s v="Winter"/>
    <n v="14.016"/>
    <n v="11.9033021638308"/>
    <n v="2.1126978361692004"/>
    <n v="0.15073472004631852"/>
    <n v="3"/>
    <n v="42.048000000000002"/>
    <n v="0.2"/>
    <n v="100"/>
    <x v="0"/>
    <x v="0"/>
    <n v="13.76150773980552"/>
  </r>
  <r>
    <s v="V082"/>
    <x v="131"/>
    <x v="4"/>
    <x v="2"/>
    <s v="Accessories"/>
    <s v="TEC-AC-10000927"/>
    <s v="Anker Ultrathin Bluetooth Wireless Keyboard Aluminum Cover with Stand "/>
    <s v="United States"/>
    <s v="CA-2017-117870"/>
    <x v="678"/>
    <d v="2017-01-30T00:00:00"/>
    <s v="Second Class"/>
    <n v="3"/>
    <n v="1"/>
    <s v="Winter"/>
    <n v="71.975999999999999"/>
    <n v="54.272410234137723"/>
    <n v="17.703589765862276"/>
    <n v="0.24596517958572686"/>
    <n v="3"/>
    <n v="215.928"/>
    <n v="0.2"/>
    <n v="145"/>
    <x v="0"/>
    <x v="2"/>
    <n v="92.467815755897817"/>
  </r>
  <r>
    <s v="V082"/>
    <x v="131"/>
    <x v="4"/>
    <x v="2"/>
    <s v="Phones"/>
    <s v="TEC-PH-10003931"/>
    <s v="JBL Micro Wireless Portable Bluetooth Speaker"/>
    <s v="United States"/>
    <s v="CA-2017-117870"/>
    <x v="678"/>
    <d v="2017-01-30T00:00:00"/>
    <s v="Second Class"/>
    <n v="3"/>
    <n v="1"/>
    <s v="Winter"/>
    <n v="107.982"/>
    <n v="81.34507656326322"/>
    <n v="26.63692343673678"/>
    <n v="0.2466792931853159"/>
    <n v="3"/>
    <n v="323.94600000000003"/>
    <n v="0.4"/>
    <n v="341"/>
    <x v="0"/>
    <x v="1"/>
    <n v="31.66805374295469"/>
  </r>
  <r>
    <s v="V010"/>
    <x v="129"/>
    <x v="2"/>
    <x v="0"/>
    <s v="Chairs"/>
    <s v="FUR-CH-10004675"/>
    <s v="Lifetime Advantage Folding Chairs, 4/Carton"/>
    <s v="United States"/>
    <s v="US-2017-137491"/>
    <x v="123"/>
    <d v="2017-11-25T00:00:00"/>
    <s v="Standard Class"/>
    <n v="6"/>
    <n v="11"/>
    <s v="Winter"/>
    <n v="305.31200000000001"/>
    <n v="239.60025374976749"/>
    <n v="65.711746250232522"/>
    <n v="0.21522818051774092"/>
    <n v="2"/>
    <n v="610.62400000000002"/>
    <n v="0.3"/>
    <n v="443"/>
    <x v="1"/>
    <x v="0"/>
    <n v="416.91294804505532"/>
  </r>
  <r>
    <s v="V133"/>
    <x v="42"/>
    <x v="3"/>
    <x v="1"/>
    <s v="Binders"/>
    <s v="OFF-BI-10004506"/>
    <s v="Wilson Jones data.warehouse D-Ring Binders with DublLock"/>
    <s v="United States"/>
    <s v="CA-2014-152296"/>
    <x v="601"/>
    <d v="2014-08-03T00:00:00"/>
    <s v="First Class"/>
    <n v="2"/>
    <n v="8"/>
    <s v="Autumn"/>
    <n v="19.751999999999999"/>
    <n v="16.623295283005099"/>
    <n v="3.1287047169948998"/>
    <n v="0.15839938826422134"/>
    <n v="3"/>
    <n v="59.256"/>
    <n v="0.2"/>
    <n v="377"/>
    <x v="0"/>
    <x v="1"/>
    <n v="9.985130384727082"/>
  </r>
  <r>
    <s v="V136"/>
    <x v="10"/>
    <x v="4"/>
    <x v="1"/>
    <s v="Binders"/>
    <s v="OFF-BI-10002353"/>
    <s v="GBC VeloBind Cover Sets"/>
    <s v="United States"/>
    <s v="CA-2016-112025"/>
    <x v="679"/>
    <d v="2016-08-04T00:00:00"/>
    <s v="Standard Class"/>
    <n v="5"/>
    <n v="7"/>
    <s v="Summer"/>
    <n v="9.2639999999999993"/>
    <n v="6.3414270340935959"/>
    <n v="2.9225729659064035"/>
    <n v="0.31547635642340283"/>
    <n v="3"/>
    <n v="27.791999999999998"/>
    <n v="0.8"/>
    <n v="102"/>
    <x v="0"/>
    <x v="0"/>
    <n v="28.224541140967759"/>
  </r>
  <r>
    <s v="V119"/>
    <x v="20"/>
    <x v="1"/>
    <x v="1"/>
    <s v="Storage"/>
    <s v="OFF-ST-10000943"/>
    <s v="Eldon ProFile File 'N Store Portable File Tub Letter/Legal Size Black"/>
    <s v="United States"/>
    <s v="CA-2015-132507"/>
    <x v="117"/>
    <d v="2015-08-03T00:00:00"/>
    <s v="Second Class"/>
    <n v="4"/>
    <n v="7"/>
    <s v="Summer"/>
    <n v="61.792000000000002"/>
    <n v="51.481730762756968"/>
    <n v="10.310269237243034"/>
    <n v="0.16685443483368451"/>
    <n v="4"/>
    <n v="247.16800000000001"/>
    <n v="0.2"/>
    <n v="241"/>
    <x v="0"/>
    <x v="2"/>
    <n v="81.460260861471866"/>
  </r>
  <r>
    <s v="V103"/>
    <x v="33"/>
    <x v="0"/>
    <x v="1"/>
    <s v="Paper"/>
    <s v="OFF-PA-10000740"/>
    <s v="Xerox 1982"/>
    <s v="United States"/>
    <s v="CA-2016-125738"/>
    <x v="680"/>
    <d v="2016-10-21T00:00:00"/>
    <s v="Standard Class"/>
    <n v="6"/>
    <n v="10"/>
    <s v="Autumn"/>
    <n v="45.68"/>
    <n v="35.436253639373398"/>
    <n v="10.243746360626602"/>
    <n v="0.22425013924313927"/>
    <n v="2"/>
    <n v="91.36"/>
    <n v="0"/>
    <n v="485"/>
    <x v="1"/>
    <x v="2"/>
    <n v="58.021392652480621"/>
  </r>
  <r>
    <s v="V135"/>
    <x v="51"/>
    <x v="1"/>
    <x v="1"/>
    <s v="Paper"/>
    <s v="OFF-PA-10003001"/>
    <s v="Xerox 1986"/>
    <s v="United States"/>
    <s v="CA-2016-125738"/>
    <x v="680"/>
    <d v="2016-10-21T00:00:00"/>
    <s v="Standard Class"/>
    <n v="6"/>
    <n v="10"/>
    <s v="Autumn"/>
    <n v="60.12"/>
    <n v="49.424169561056097"/>
    <n v="10.695830438943901"/>
    <n v="0.17790802459986529"/>
    <n v="9"/>
    <n v="541.07999999999993"/>
    <n v="0"/>
    <n v="160"/>
    <x v="1"/>
    <x v="1"/>
    <n v="26.066269596293729"/>
  </r>
  <r>
    <s v="V112"/>
    <x v="53"/>
    <x v="2"/>
    <x v="1"/>
    <s v="Binders"/>
    <s v="OFF-BI-10001628"/>
    <s v="Acco Data Flex Cable Posts For Top &amp; Bottom Load Binders, 6&quot; Capacity"/>
    <s v="United States"/>
    <s v="CA-2016-125738"/>
    <x v="680"/>
    <d v="2016-10-21T00:00:00"/>
    <s v="Standard Class"/>
    <n v="6"/>
    <n v="10"/>
    <s v="Autumn"/>
    <n v="41.72"/>
    <n v="30.421026733766531"/>
    <n v="11.298973266233467"/>
    <n v="0.27082869765660278"/>
    <n v="5"/>
    <n v="208.6"/>
    <n v="0.2"/>
    <n v="393"/>
    <x v="1"/>
    <x v="1"/>
    <n v="15.572983135331951"/>
  </r>
  <r>
    <s v="V122"/>
    <x v="5"/>
    <x v="4"/>
    <x v="1"/>
    <s v="Paper"/>
    <s v="OFF-PA-10001509"/>
    <s v="Recycled Desk Saver Line &quot;While You Were Out&quot; Book, 5 1/2&quot; X 4&quot;"/>
    <s v="United States"/>
    <s v="CA-2016-125738"/>
    <x v="680"/>
    <d v="2016-10-21T00:00:00"/>
    <s v="Standard Class"/>
    <n v="6"/>
    <n v="10"/>
    <s v="Autumn"/>
    <n v="71.599999999999994"/>
    <n v="53.917947005116879"/>
    <n v="17.682052994883115"/>
    <n v="0.24695604741456867"/>
    <n v="8"/>
    <n v="572.79999999999995"/>
    <n v="0"/>
    <n v="324"/>
    <x v="1"/>
    <x v="1"/>
    <n v="12.657211383239201"/>
  </r>
  <r>
    <s v="V111"/>
    <x v="52"/>
    <x v="0"/>
    <x v="1"/>
    <s v="Binders"/>
    <s v="OFF-BI-10000309"/>
    <s v="GBC Twin Loop Wire Binding Elements, 9/16&quot; Spine, Black"/>
    <s v="United States"/>
    <s v="CA-2016-128818"/>
    <x v="681"/>
    <d v="2016-05-11T00:00:00"/>
    <s v="Standard Class"/>
    <n v="4"/>
    <n v="5"/>
    <s v="Summer"/>
    <n v="85.231999999999999"/>
    <n v="62.745765745296737"/>
    <n v="22.486234254703263"/>
    <n v="0.26382384849238855"/>
    <n v="7"/>
    <n v="596.62400000000002"/>
    <n v="0.2"/>
    <n v="401"/>
    <x v="0"/>
    <x v="1"/>
    <n v="23.77440001345985"/>
  </r>
  <r>
    <s v="V131"/>
    <x v="41"/>
    <x v="0"/>
    <x v="1"/>
    <s v="Labels"/>
    <s v="OFF-LA-10003923"/>
    <s v="Alphabetical Labels for Top Tab Filing"/>
    <s v="United States"/>
    <s v="CA-2016-128818"/>
    <x v="681"/>
    <d v="2016-05-11T00:00:00"/>
    <s v="Standard Class"/>
    <n v="4"/>
    <n v="5"/>
    <s v="Summer"/>
    <n v="44.4"/>
    <n v="33.302548275528054"/>
    <n v="11.097451724471945"/>
    <n v="0.24994260640702579"/>
    <n v="3"/>
    <n v="133.19999999999999"/>
    <n v="0"/>
    <n v="269"/>
    <x v="0"/>
    <x v="1"/>
    <n v="34.331888642744048"/>
  </r>
  <r>
    <s v="V009"/>
    <x v="121"/>
    <x v="2"/>
    <x v="0"/>
    <s v="Chairs"/>
    <s v="FUR-CH-10002084"/>
    <s v="Hon Mobius Operator's Chair"/>
    <s v="United States"/>
    <s v="CA-2016-128818"/>
    <x v="681"/>
    <d v="2016-05-11T00:00:00"/>
    <s v="Standard Class"/>
    <n v="4"/>
    <n v="5"/>
    <s v="Summer"/>
    <n v="442.76400000000001"/>
    <n v="356.36440803766408"/>
    <n v="86.399591962335933"/>
    <n v="0.19513689451341104"/>
    <n v="4"/>
    <n v="1771.056"/>
    <n v="0.1"/>
    <n v="233"/>
    <x v="0"/>
    <x v="0"/>
    <n v="215.84657400107139"/>
  </r>
  <r>
    <s v="V059"/>
    <x v="35"/>
    <x v="3"/>
    <x v="2"/>
    <s v="Machines"/>
    <s v="TEC-MA-10000488"/>
    <s v="Bady BDG101FRU Card Printer"/>
    <s v="United States"/>
    <s v="CA-2016-128818"/>
    <x v="681"/>
    <d v="2016-05-11T00:00:00"/>
    <s v="Standard Class"/>
    <n v="4"/>
    <n v="5"/>
    <s v="Summer"/>
    <n v="3999.95"/>
    <n v="3340.7315264653198"/>
    <n v="659.21847353468002"/>
    <n v="0.16480667846715086"/>
    <n v="5"/>
    <n v="19999.75"/>
    <n v="0"/>
    <n v="140"/>
    <x v="0"/>
    <x v="0"/>
    <n v="1142.614265709999"/>
  </r>
  <r>
    <s v="V065"/>
    <x v="122"/>
    <x v="1"/>
    <x v="2"/>
    <s v="Accessories"/>
    <s v="TEC-AC-10001767"/>
    <s v="SanDisk Ultra 64 GB MicroSDHC Class 10 Memory Card"/>
    <s v="United States"/>
    <s v="CA-2016-128818"/>
    <x v="681"/>
    <d v="2016-05-11T00:00:00"/>
    <s v="Standard Class"/>
    <n v="4"/>
    <n v="5"/>
    <s v="Summer"/>
    <n v="199.95"/>
    <n v="150.65297337999121"/>
    <n v="49.297026620008779"/>
    <n v="0.24654676979249204"/>
    <n v="5"/>
    <n v="999.75"/>
    <n v="0"/>
    <n v="330"/>
    <x v="0"/>
    <x v="2"/>
    <n v="65.888505862555419"/>
  </r>
  <r>
    <s v="V019"/>
    <x v="56"/>
    <x v="2"/>
    <x v="0"/>
    <s v="Furnishings"/>
    <s v="FUR-FU-10001940"/>
    <s v="Staple-based wall hangings"/>
    <s v="United States"/>
    <s v="CA-2016-128818"/>
    <x v="681"/>
    <d v="2016-05-11T00:00:00"/>
    <s v="Standard Class"/>
    <n v="4"/>
    <n v="5"/>
    <s v="Summer"/>
    <n v="63.68"/>
    <n v="43.402431365061261"/>
    <n v="20.277568634938739"/>
    <n v="0.31842915569941488"/>
    <n v="8"/>
    <n v="509.44"/>
    <n v="0"/>
    <n v="325"/>
    <x v="0"/>
    <x v="1"/>
    <n v="16.179677700402099"/>
  </r>
  <r>
    <s v="V109"/>
    <x v="58"/>
    <x v="3"/>
    <x v="1"/>
    <s v="Binders"/>
    <s v="OFF-BI-10002735"/>
    <s v="GBC Prestige Therm-A-Bind Covers"/>
    <s v="United States"/>
    <s v="CA-2017-124576"/>
    <x v="378"/>
    <d v="2017-08-04T00:00:00"/>
    <s v="Second Class"/>
    <n v="3"/>
    <n v="8"/>
    <s v="Autumn"/>
    <n v="54.896000000000001"/>
    <n v="39.605992435387471"/>
    <n v="15.29000756461253"/>
    <n v="0.27852680640870975"/>
    <n v="2"/>
    <n v="109.792"/>
    <n v="0.2"/>
    <n v="238"/>
    <x v="0"/>
    <x v="2"/>
    <n v="43.760757763218763"/>
  </r>
  <r>
    <s v="V072"/>
    <x v="31"/>
    <x v="1"/>
    <x v="2"/>
    <s v="Accessories"/>
    <s v="TEC-AC-10002345"/>
    <s v="HP Standard 104 key PS/2 Keyboard"/>
    <s v="United States"/>
    <s v="CA-2016-101378"/>
    <x v="216"/>
    <d v="2016-07-14T00:00:00"/>
    <s v="Same Day"/>
    <n v="0"/>
    <n v="7"/>
    <s v="Summer"/>
    <n v="29"/>
    <n v="22.680082127038862"/>
    <n v="6.3199178729611383"/>
    <n v="0.21792820251590131"/>
    <n v="2"/>
    <n v="58"/>
    <n v="0"/>
    <n v="209"/>
    <x v="0"/>
    <x v="1"/>
    <n v="35.012821461097182"/>
  </r>
  <r>
    <s v="V139"/>
    <x v="2"/>
    <x v="3"/>
    <x v="1"/>
    <s v="Envelopes"/>
    <s v="OFF-EN-10003134"/>
    <s v="Staple envelope"/>
    <s v="United States"/>
    <s v="CA-2017-143063"/>
    <x v="682"/>
    <d v="2017-08-15T00:00:00"/>
    <s v="Standard Class"/>
    <n v="5"/>
    <n v="8"/>
    <s v="Autumn"/>
    <n v="70.08"/>
    <n v="59.059984447356968"/>
    <n v="11.020015552643031"/>
    <n v="0.15724908037447247"/>
    <n v="6"/>
    <n v="420.48"/>
    <n v="0"/>
    <n v="396"/>
    <x v="0"/>
    <x v="1"/>
    <n v="22.382918112661159"/>
  </r>
  <r>
    <s v="V041"/>
    <x v="130"/>
    <x v="1"/>
    <x v="0"/>
    <s v="Furnishings"/>
    <s v="FUR-FU-10003708"/>
    <s v="Tenex Traditional Chairmats for Medium Pile Carpet, Standard Lip, 36&quot; x 48&quot;"/>
    <s v="United States"/>
    <s v="CA-2017-143063"/>
    <x v="682"/>
    <d v="2017-08-15T00:00:00"/>
    <s v="Standard Class"/>
    <n v="5"/>
    <n v="8"/>
    <s v="Autumn"/>
    <n v="121.3"/>
    <n v="101.9299221484863"/>
    <n v="19.370077851513699"/>
    <n v="0.15968736893251195"/>
    <n v="2"/>
    <n v="242.6"/>
    <n v="0"/>
    <n v="156"/>
    <x v="0"/>
    <x v="0"/>
    <n v="179.49394568248439"/>
  </r>
  <r>
    <s v="V081"/>
    <x v="127"/>
    <x v="0"/>
    <x v="2"/>
    <s v="Phones"/>
    <s v="TEC-PH-10003645"/>
    <s v="Aastra 57i VoIP phone"/>
    <s v="United States"/>
    <s v="CA-2017-143063"/>
    <x v="682"/>
    <d v="2017-08-15T00:00:00"/>
    <s v="Standard Class"/>
    <n v="5"/>
    <n v="8"/>
    <s v="Autumn"/>
    <n v="1454.49"/>
    <n v="993.68942897453474"/>
    <n v="460.80057102546527"/>
    <n v="0.31681247105546634"/>
    <n v="9"/>
    <n v="13090.41"/>
    <n v="0"/>
    <n v="222"/>
    <x v="0"/>
    <x v="0"/>
    <n v="457.75464487555212"/>
  </r>
  <r>
    <s v="V104"/>
    <x v="81"/>
    <x v="1"/>
    <x v="1"/>
    <s v="Appliances"/>
    <s v="OFF-AP-10000692"/>
    <s v="Fellowes Mighty 8 Compact Surge Protector"/>
    <s v="United States"/>
    <s v="CA-2016-118913"/>
    <x v="674"/>
    <d v="2016-06-29T00:00:00"/>
    <s v="Standard Class"/>
    <n v="4"/>
    <n v="6"/>
    <s v="Summer"/>
    <n v="60.81"/>
    <n v="39.88324316125788"/>
    <n v="20.926756838742122"/>
    <n v="0.3441334786834751"/>
    <n v="3"/>
    <n v="182.43"/>
    <n v="0"/>
    <n v="339"/>
    <x v="0"/>
    <x v="1"/>
    <n v="17.840670947771741"/>
  </r>
  <r>
    <s v="V114"/>
    <x v="13"/>
    <x v="4"/>
    <x v="1"/>
    <s v="Binders"/>
    <s v="OFF-BI-10001718"/>
    <s v="GBC DocuBind P50 Personal Binding Machine"/>
    <s v="United States"/>
    <s v="CA-2016-128412"/>
    <x v="107"/>
    <d v="2016-12-17T00:00:00"/>
    <s v="Standard Class"/>
    <n v="7"/>
    <n v="12"/>
    <s v="Winter"/>
    <n v="153.55199999999999"/>
    <n v="110.16752535513319"/>
    <n v="43.384474644866799"/>
    <n v="0.28253930033387259"/>
    <n v="3"/>
    <n v="460.65599999999995"/>
    <n v="0.2"/>
    <n v="185"/>
    <x v="1"/>
    <x v="0"/>
    <n v="198.4457506595806"/>
  </r>
  <r>
    <s v="V112"/>
    <x v="53"/>
    <x v="3"/>
    <x v="1"/>
    <s v="Appliances"/>
    <s v="OFF-AP-10002082"/>
    <s v="Holmes HEPA Air Purifier"/>
    <s v="United States"/>
    <s v="CA-2016-128412"/>
    <x v="107"/>
    <d v="2016-12-17T00:00:00"/>
    <s v="Standard Class"/>
    <n v="7"/>
    <n v="12"/>
    <s v="Winter"/>
    <n v="65.34"/>
    <n v="44.937649981705391"/>
    <n v="20.402350018294612"/>
    <n v="0.31224900548354162"/>
    <n v="3"/>
    <n v="196.02"/>
    <n v="0"/>
    <n v="275"/>
    <x v="1"/>
    <x v="1"/>
    <n v="19.169699715958"/>
  </r>
  <r>
    <s v="V135"/>
    <x v="51"/>
    <x v="4"/>
    <x v="1"/>
    <s v="Paper"/>
    <s v="OFF-PA-10001125"/>
    <s v="Xerox 1988"/>
    <s v="United States"/>
    <s v="CA-2016-128412"/>
    <x v="107"/>
    <d v="2016-12-17T00:00:00"/>
    <s v="Standard Class"/>
    <n v="7"/>
    <n v="12"/>
    <s v="Winter"/>
    <n v="123.92"/>
    <n v="100.2961585386892"/>
    <n v="23.623841461310803"/>
    <n v="0.19063784265099099"/>
    <n v="4"/>
    <n v="495.68"/>
    <n v="0"/>
    <n v="162"/>
    <x v="1"/>
    <x v="2"/>
    <n v="53.549517225752012"/>
  </r>
  <r>
    <s v="V141"/>
    <x v="67"/>
    <x v="0"/>
    <x v="1"/>
    <s v="Appliances"/>
    <s v="OFF-AP-10000252"/>
    <s v="Harmony HEPA Quiet Air Purifiers"/>
    <s v="United States"/>
    <s v="CA-2016-128412"/>
    <x v="107"/>
    <d v="2016-12-17T00:00:00"/>
    <s v="Standard Class"/>
    <n v="7"/>
    <n v="12"/>
    <s v="Winter"/>
    <n v="35.1"/>
    <n v="26.127258121319041"/>
    <n v="8.9727418786809601"/>
    <n v="0.25563367175729229"/>
    <n v="3"/>
    <n v="105.30000000000001"/>
    <n v="0"/>
    <n v="138"/>
    <x v="1"/>
    <x v="1"/>
    <n v="11.83571290628494"/>
  </r>
  <r>
    <s v="V085"/>
    <x v="82"/>
    <x v="4"/>
    <x v="2"/>
    <s v="Accessories"/>
    <s v="TEC-AC-10003038"/>
    <s v="Kingston Digital DataTraveler 16GB USB 2.0"/>
    <s v="United States"/>
    <s v="CA-2016-128412"/>
    <x v="107"/>
    <d v="2016-12-17T00:00:00"/>
    <s v="Standard Class"/>
    <n v="7"/>
    <n v="12"/>
    <s v="Winter"/>
    <n v="44.75"/>
    <n v="29.207671850152011"/>
    <n v="15.542328149847989"/>
    <n v="0.34731459552732935"/>
    <n v="5"/>
    <n v="223.75"/>
    <n v="0"/>
    <n v="237"/>
    <x v="1"/>
    <x v="1"/>
    <n v="18.40910623326652"/>
  </r>
  <r>
    <s v="V131"/>
    <x v="41"/>
    <x v="4"/>
    <x v="1"/>
    <s v="Art"/>
    <s v="OFF-AR-10000940"/>
    <s v="Newell 343"/>
    <s v="United States"/>
    <s v="CA-2016-136483"/>
    <x v="49"/>
    <d v="2016-12-06T00:00:00"/>
    <s v="Standard Class"/>
    <n v="5"/>
    <n v="12"/>
    <s v="Winter"/>
    <n v="4.7039999999999997"/>
    <n v="3.8565860983298541"/>
    <n v="0.84741390167014563"/>
    <n v="0.18014751311015001"/>
    <n v="2"/>
    <n v="9.4079999999999995"/>
    <n v="0.2"/>
    <n v="340"/>
    <x v="0"/>
    <x v="1"/>
    <n v="5.1644631860436379"/>
  </r>
  <r>
    <s v="V111"/>
    <x v="52"/>
    <x v="2"/>
    <x v="1"/>
    <s v="Art"/>
    <s v="OFF-AR-10001954"/>
    <s v="Newell 331"/>
    <s v="United States"/>
    <s v="CA-2014-163013"/>
    <x v="683"/>
    <d v="2014-12-04T00:00:00"/>
    <s v="Standard Class"/>
    <n v="6"/>
    <n v="11"/>
    <s v="Winter"/>
    <n v="14.67"/>
    <n v="10.96012862189948"/>
    <n v="3.7098713781005195"/>
    <n v="0.25288830116567956"/>
    <n v="3"/>
    <n v="44.01"/>
    <n v="0"/>
    <n v="325"/>
    <x v="1"/>
    <x v="1"/>
    <n v="7.7162898468110948"/>
  </r>
  <r>
    <s v="V126"/>
    <x v="8"/>
    <x v="3"/>
    <x v="1"/>
    <s v="Paper"/>
    <s v="OFF-PA-10003177"/>
    <s v="Xerox 1999"/>
    <s v="United States"/>
    <s v="CA-2015-135363"/>
    <x v="262"/>
    <d v="2015-04-02T00:00:00"/>
    <s v="Standard Class"/>
    <n v="5"/>
    <n v="3"/>
    <s v="Spring"/>
    <n v="15.552"/>
    <n v="11.303818113573801"/>
    <n v="4.2481818864261989"/>
    <n v="0.27315984352020312"/>
    <n v="3"/>
    <n v="46.655999999999999"/>
    <n v="0.2"/>
    <n v="305"/>
    <x v="0"/>
    <x v="1"/>
    <n v="1.385482278074007"/>
  </r>
  <r>
    <s v="V130"/>
    <x v="34"/>
    <x v="1"/>
    <x v="1"/>
    <s v="Paper"/>
    <s v="OFF-PA-10000533"/>
    <s v="Southworth Parchment Paper &amp; Envelopes"/>
    <s v="United States"/>
    <s v="CA-2015-135363"/>
    <x v="262"/>
    <d v="2015-04-02T00:00:00"/>
    <s v="Standard Class"/>
    <n v="5"/>
    <n v="3"/>
    <s v="Spring"/>
    <n v="5.2320000000000002"/>
    <n v="3.9295584740545801"/>
    <n v="1.3024415259454201"/>
    <n v="0.24893760052473624"/>
    <n v="1"/>
    <n v="5.2320000000000002"/>
    <n v="0.2"/>
    <n v="263"/>
    <x v="0"/>
    <x v="1"/>
    <n v="5.1440609638689159"/>
  </r>
  <r>
    <s v="V026"/>
    <x v="134"/>
    <x v="2"/>
    <x v="0"/>
    <s v="Furnishings"/>
    <s v="FUR-FU-10001935"/>
    <s v="3M Hangers With Command Adhesive"/>
    <s v="United States"/>
    <s v="US-2014-165659"/>
    <x v="106"/>
    <d v="2014-06-06T00:00:00"/>
    <s v="Standard Class"/>
    <n v="5"/>
    <n v="6"/>
    <s v="Summer"/>
    <n v="22.2"/>
    <n v="15.927369051782399"/>
    <n v="6.2726309482175999"/>
    <n v="0.28255094361340544"/>
    <n v="6"/>
    <n v="133.19999999999999"/>
    <n v="0"/>
    <n v="126"/>
    <x v="0"/>
    <x v="1"/>
    <n v="8.6093885629916507"/>
  </r>
  <r>
    <s v="V073"/>
    <x v="78"/>
    <x v="2"/>
    <x v="2"/>
    <s v="Phones"/>
    <s v="TEC-PH-10002563"/>
    <s v="Adtran 1202752G1"/>
    <s v="United States"/>
    <s v="US-2014-165659"/>
    <x v="106"/>
    <d v="2014-06-06T00:00:00"/>
    <s v="Standard Class"/>
    <n v="5"/>
    <n v="6"/>
    <s v="Summer"/>
    <n v="881.93"/>
    <n v="596.34949791663144"/>
    <n v="285.58050208336851"/>
    <n v="0.32381311678179509"/>
    <n v="7"/>
    <n v="6173.5099999999993"/>
    <n v="0"/>
    <n v="282"/>
    <x v="0"/>
    <x v="0"/>
    <n v="273.95221100184608"/>
  </r>
  <r>
    <s v="V136"/>
    <x v="10"/>
    <x v="4"/>
    <x v="1"/>
    <s v="Binders"/>
    <s v="OFF-BI-10002160"/>
    <s v="Acco Hanging Data Binders"/>
    <s v="United States"/>
    <s v="CA-2015-138002"/>
    <x v="684"/>
    <d v="2015-09-12T00:00:00"/>
    <s v="Standard Class"/>
    <n v="6"/>
    <n v="9"/>
    <s v="Autumn"/>
    <n v="6.0960000000000001"/>
    <n v="4.7868441204868946"/>
    <n v="1.3091558795131055"/>
    <n v="0.2147565419148795"/>
    <n v="2"/>
    <n v="12.192"/>
    <n v="0.2"/>
    <n v="297"/>
    <x v="1"/>
    <x v="1"/>
    <n v="4.7673960547511829"/>
  </r>
  <r>
    <s v="V014"/>
    <x v="30"/>
    <x v="0"/>
    <x v="0"/>
    <s v="Furnishings"/>
    <s v="FUR-FU-10004748"/>
    <s v="Howard Miller 16&quot; Diameter Gallery Wall Clock"/>
    <s v="United States"/>
    <s v="CA-2015-138002"/>
    <x v="684"/>
    <d v="2015-09-12T00:00:00"/>
    <s v="Standard Class"/>
    <n v="6"/>
    <n v="9"/>
    <s v="Autumn"/>
    <n v="191.82"/>
    <n v="149.12752008130639"/>
    <n v="42.692479918693607"/>
    <n v="0.22256532123185074"/>
    <n v="3"/>
    <n v="575.46"/>
    <n v="0"/>
    <n v="436"/>
    <x v="1"/>
    <x v="2"/>
    <n v="61.217889269940258"/>
  </r>
  <r>
    <s v="V007"/>
    <x v="29"/>
    <x v="2"/>
    <x v="0"/>
    <s v="Furnishings"/>
    <s v="FUR-FU-10001473"/>
    <s v="Eldon Executive Woodline II Desk Accessories, Mahogany"/>
    <s v="United States"/>
    <s v="CA-2015-128860"/>
    <x v="685"/>
    <d v="2015-07-05T00:00:00"/>
    <s v="Standard Class"/>
    <n v="6"/>
    <n v="6"/>
    <s v="Summer"/>
    <n v="20.103999999999999"/>
    <n v="15.102992227030679"/>
    <n v="5.0010077729693201"/>
    <n v="0.24875685301279946"/>
    <n v="1"/>
    <n v="20.103999999999999"/>
    <n v="0.2"/>
    <n v="206"/>
    <x v="1"/>
    <x v="2"/>
    <n v="59.683902371457869"/>
  </r>
  <r>
    <s v="V117"/>
    <x v="104"/>
    <x v="4"/>
    <x v="1"/>
    <s v="Art"/>
    <s v="OFF-AR-10000538"/>
    <s v="Boston Model 1800 Electric Pencil Sharpener, Gray"/>
    <s v="United States"/>
    <s v="CA-2016-164350"/>
    <x v="545"/>
    <d v="2016-09-12T00:00:00"/>
    <s v="Second Class"/>
    <n v="2"/>
    <n v="9"/>
    <s v="Autumn"/>
    <n v="67.56"/>
    <n v="48.649736522196719"/>
    <n v="18.910263477803284"/>
    <n v="0.27990324863533572"/>
    <n v="3"/>
    <n v="202.68"/>
    <n v="0.2"/>
    <n v="288"/>
    <x v="0"/>
    <x v="2"/>
    <n v="64.928327407996591"/>
  </r>
  <r>
    <s v="V099"/>
    <x v="24"/>
    <x v="4"/>
    <x v="1"/>
    <s v="Binders"/>
    <s v="OFF-BI-10001098"/>
    <s v="Acco D-Ring Binder w/DublLock"/>
    <s v="United States"/>
    <s v="US-2014-103905"/>
    <x v="686"/>
    <d v="2014-07-20T00:00:00"/>
    <s v="Standard Class"/>
    <n v="6"/>
    <n v="7"/>
    <s v="Summer"/>
    <n v="29.931999999999999"/>
    <n v="22.209770599634808"/>
    <n v="7.7222294003651903"/>
    <n v="0.25799242951908297"/>
    <n v="7"/>
    <n v="209.524"/>
    <n v="0.8"/>
    <n v="135"/>
    <x v="1"/>
    <x v="1"/>
    <n v="16.65643947880552"/>
  </r>
  <r>
    <s v="V068"/>
    <x v="119"/>
    <x v="0"/>
    <x v="2"/>
    <s v="Phones"/>
    <s v="TEC-PH-10001552"/>
    <s v="I Need's 3d Hello Kitty Hybrid Silicone Case Cover for HTC One X 4g with 3d Hello Kitty Stylus Pen Green/pink"/>
    <s v="United States"/>
    <s v="US-2014-103905"/>
    <x v="686"/>
    <d v="2014-07-20T00:00:00"/>
    <s v="Standard Class"/>
    <n v="6"/>
    <n v="7"/>
    <s v="Summer"/>
    <n v="38.271999999999998"/>
    <n v="26.172411149505859"/>
    <n v="12.09958885049414"/>
    <n v="0.31614728392804503"/>
    <n v="4"/>
    <n v="153.08799999999999"/>
    <n v="0.2"/>
    <n v="184"/>
    <x v="1"/>
    <x v="1"/>
    <n v="25.441056316294912"/>
  </r>
  <r>
    <s v="V137"/>
    <x v="11"/>
    <x v="2"/>
    <x v="1"/>
    <s v="Art"/>
    <s v="OFF-AR-10000390"/>
    <s v="Newell Chalk Holder"/>
    <s v="United States"/>
    <s v="CA-2015-129854"/>
    <x v="421"/>
    <d v="2015-08-26T00:00:00"/>
    <s v="Standard Class"/>
    <n v="4"/>
    <n v="8"/>
    <s v="Autumn"/>
    <n v="16.52"/>
    <n v="11.577669443835021"/>
    <n v="4.9423305561649791"/>
    <n v="0.29917255182596725"/>
    <n v="4"/>
    <n v="66.08"/>
    <n v="0"/>
    <n v="254"/>
    <x v="0"/>
    <x v="1"/>
    <n v="5.6195757847011896"/>
  </r>
  <r>
    <s v="V049"/>
    <x v="9"/>
    <x v="1"/>
    <x v="2"/>
    <s v="Phones"/>
    <s v="TEC-PH-10001079"/>
    <s v="Polycom SoundPoint Pro SE-225 Corded phone"/>
    <s v="United States"/>
    <s v="CA-2014-125556"/>
    <x v="687"/>
    <d v="2014-11-16T00:00:00"/>
    <s v="Second Class"/>
    <n v="2"/>
    <n v="11"/>
    <s v="Winter"/>
    <n v="832.93"/>
    <n v="573.3265267429839"/>
    <n v="259.60347325701605"/>
    <n v="0.31167501861743013"/>
    <n v="7"/>
    <n v="5830.5099999999993"/>
    <n v="0"/>
    <n v="268"/>
    <x v="0"/>
    <x v="0"/>
    <n v="330.32675575960639"/>
  </r>
  <r>
    <s v="V115"/>
    <x v="44"/>
    <x v="4"/>
    <x v="1"/>
    <s v="Binders"/>
    <s v="OFF-BI-10003460"/>
    <s v="Acco 3-Hole Punch"/>
    <s v="United States"/>
    <s v="CA-2014-125556"/>
    <x v="687"/>
    <d v="2014-11-16T00:00:00"/>
    <s v="Second Class"/>
    <n v="2"/>
    <n v="11"/>
    <s v="Winter"/>
    <n v="43.8"/>
    <n v="35.234923856042961"/>
    <n v="8.565076143957036"/>
    <n v="0.19554968365198713"/>
    <n v="10"/>
    <n v="438"/>
    <n v="0"/>
    <n v="383"/>
    <x v="0"/>
    <x v="1"/>
    <n v="12.755588108746689"/>
  </r>
  <r>
    <s v="V118"/>
    <x v="73"/>
    <x v="1"/>
    <x v="1"/>
    <s v="Appliances"/>
    <s v="OFF-AP-10003842"/>
    <s v="Euro-Pro Shark Turbo Vacuum"/>
    <s v="United States"/>
    <s v="CA-2016-162313"/>
    <x v="581"/>
    <d v="2016-11-30T00:00:00"/>
    <s v="First Class"/>
    <n v="3"/>
    <n v="11"/>
    <s v="Winter"/>
    <n v="167.292"/>
    <n v="123.3282988358507"/>
    <n v="43.963701164149299"/>
    <n v="0.26279619565878404"/>
    <n v="6"/>
    <n v="1003.752"/>
    <n v="0.1"/>
    <n v="371"/>
    <x v="0"/>
    <x v="2"/>
    <n v="56.334782529682911"/>
  </r>
  <r>
    <s v="V003"/>
    <x v="65"/>
    <x v="2"/>
    <x v="0"/>
    <s v="Furnishings"/>
    <s v="FUR-FU-10003535"/>
    <s v="Howard Miller Distant Time Traveler Alarm Clock"/>
    <s v="United States"/>
    <s v="CA-2017-107874"/>
    <x v="610"/>
    <d v="2017-11-25T00:00:00"/>
    <s v="Standard Class"/>
    <n v="4"/>
    <n v="11"/>
    <s v="Winter"/>
    <n v="27.42"/>
    <n v="20.774314965845932"/>
    <n v="6.6456850341540701"/>
    <n v="0.24236633968468527"/>
    <n v="1"/>
    <n v="27.42"/>
    <n v="0"/>
    <n v="134"/>
    <x v="0"/>
    <x v="2"/>
    <n v="94.567865891115474"/>
  </r>
  <r>
    <s v="V113"/>
    <x v="117"/>
    <x v="2"/>
    <x v="1"/>
    <s v="Binders"/>
    <s v="OFF-BI-10002012"/>
    <s v="Wilson Jones Easy Flow II Sheet Lifters"/>
    <s v="United States"/>
    <s v="CA-2017-129378"/>
    <x v="172"/>
    <d v="2017-10-02T00:00:00"/>
    <s v="First Class"/>
    <n v="1"/>
    <n v="10"/>
    <s v="Autumn"/>
    <n v="1.44"/>
    <n v="1.0539055114369531"/>
    <n v="0.38609448856304684"/>
    <n v="0.26812117261322699"/>
    <n v="1"/>
    <n v="1.44"/>
    <n v="0.2"/>
    <n v="283"/>
    <x v="0"/>
    <x v="1"/>
    <n v="3.7895982036958151"/>
  </r>
  <r>
    <s v="V142"/>
    <x v="48"/>
    <x v="3"/>
    <x v="1"/>
    <s v="Binders"/>
    <s v="OFF-BI-10001922"/>
    <s v="Storex Dura Pro Binders"/>
    <s v="United States"/>
    <s v="CA-2017-129378"/>
    <x v="172"/>
    <d v="2017-10-02T00:00:00"/>
    <s v="First Class"/>
    <n v="1"/>
    <n v="10"/>
    <s v="Autumn"/>
    <n v="61.776000000000003"/>
    <n v="40.927628179827217"/>
    <n v="20.848371820172787"/>
    <n v="0.33748335632240328"/>
    <n v="13"/>
    <n v="803.08800000000008"/>
    <n v="0.2"/>
    <n v="198"/>
    <x v="0"/>
    <x v="1"/>
    <n v="27.30333131322989"/>
  </r>
  <r>
    <s v="V137"/>
    <x v="11"/>
    <x v="0"/>
    <x v="1"/>
    <s v="Appliances"/>
    <s v="OFF-AP-10000576"/>
    <s v="Belkin 325VA UPS Surge Protector, 6'"/>
    <s v="United States"/>
    <s v="CA-2017-129378"/>
    <x v="172"/>
    <d v="2017-10-02T00:00:00"/>
    <s v="First Class"/>
    <n v="1"/>
    <n v="10"/>
    <s v="Autumn"/>
    <n v="241.96"/>
    <n v="193.84925512919489"/>
    <n v="48.110744870805121"/>
    <n v="0.19883759658954009"/>
    <n v="2"/>
    <n v="483.92"/>
    <n v="0"/>
    <n v="336"/>
    <x v="0"/>
    <x v="2"/>
    <n v="126.6854499707276"/>
  </r>
  <r>
    <s v="V030"/>
    <x v="125"/>
    <x v="2"/>
    <x v="0"/>
    <s v="Chairs"/>
    <s v="FUR-CH-10000553"/>
    <s v="Metal Folding Chairs, Beige, 4/Carton"/>
    <s v="United States"/>
    <s v="CA-2017-129378"/>
    <x v="172"/>
    <d v="2017-10-02T00:00:00"/>
    <s v="First Class"/>
    <n v="1"/>
    <n v="10"/>
    <s v="Autumn"/>
    <n v="108.608"/>
    <n v="88.683078569283552"/>
    <n v="19.924921430716452"/>
    <n v="0.18345721706243048"/>
    <n v="4"/>
    <n v="434.43200000000002"/>
    <n v="0.2"/>
    <n v="221"/>
    <x v="0"/>
    <x v="0"/>
    <n v="164.83802315242681"/>
  </r>
  <r>
    <s v="V113"/>
    <x v="117"/>
    <x v="2"/>
    <x v="1"/>
    <s v="Art"/>
    <s v="OFF-AR-10003469"/>
    <s v="Nontoxic Chalk"/>
    <s v="United States"/>
    <s v="CA-2014-151953"/>
    <x v="59"/>
    <d v="2014-09-25T00:00:00"/>
    <s v="Standard Class"/>
    <n v="5"/>
    <n v="9"/>
    <s v="Autumn"/>
    <n v="2.8159999999999998"/>
    <n v="1.9228632232060019"/>
    <n v="0.89313677679399794"/>
    <n v="0.31716504857741407"/>
    <n v="2"/>
    <n v="5.6319999999999997"/>
    <n v="0.2"/>
    <n v="122"/>
    <x v="0"/>
    <x v="1"/>
    <n v="3.0382310642872441"/>
  </r>
  <r>
    <s v="V133"/>
    <x v="42"/>
    <x v="2"/>
    <x v="1"/>
    <s v="Binders"/>
    <s v="OFF-BI-10000145"/>
    <s v="Zipper Ring Binder Pockets"/>
    <s v="United States"/>
    <s v="CA-2017-130841"/>
    <x v="688"/>
    <d v="2017-08-01T00:00:00"/>
    <s v="Standard Class"/>
    <n v="4"/>
    <n v="7"/>
    <s v="Summer"/>
    <n v="9.984"/>
    <n v="7.5025720132819593"/>
    <n v="2.4814279867180407"/>
    <n v="0.2485404634132653"/>
    <n v="4"/>
    <n v="39.936"/>
    <n v="0.2"/>
    <n v="474"/>
    <x v="0"/>
    <x v="1"/>
    <n v="4.7194338643528004"/>
  </r>
  <r>
    <s v="V113"/>
    <x v="117"/>
    <x v="3"/>
    <x v="1"/>
    <s v="Storage"/>
    <s v="OFF-ST-10001580"/>
    <s v="Super Decoflex Portable Personal File"/>
    <s v="United States"/>
    <s v="CA-2017-130841"/>
    <x v="688"/>
    <d v="2017-08-01T00:00:00"/>
    <s v="Standard Class"/>
    <n v="4"/>
    <n v="7"/>
    <s v="Summer"/>
    <n v="14.98"/>
    <n v="11.033680080718341"/>
    <n v="3.9463199192816596"/>
    <n v="0.26343924694804133"/>
    <n v="1"/>
    <n v="14.98"/>
    <n v="0"/>
    <n v="162"/>
    <x v="0"/>
    <x v="1"/>
    <n v="17.59751550645715"/>
  </r>
  <r>
    <s v="V055"/>
    <x v="100"/>
    <x v="3"/>
    <x v="2"/>
    <s v="Phones"/>
    <s v="TEC-PH-10001817"/>
    <s v="Wilson Electronics DB Pro Signal Booster"/>
    <s v="United States"/>
    <s v="CA-2017-130841"/>
    <x v="688"/>
    <d v="2017-08-01T00:00:00"/>
    <s v="Standard Class"/>
    <n v="4"/>
    <n v="7"/>
    <s v="Summer"/>
    <n v="1145.5999999999999"/>
    <n v="819.71801514709193"/>
    <n v="325.88198485290798"/>
    <n v="0.28446402309087637"/>
    <n v="4"/>
    <n v="4582.3999999999996"/>
    <n v="0.2"/>
    <n v="425"/>
    <x v="0"/>
    <x v="0"/>
    <n v="441.63007949086881"/>
  </r>
  <r>
    <s v="V088"/>
    <x v="96"/>
    <x v="2"/>
    <x v="2"/>
    <s v="Phones"/>
    <s v="TEC-PH-10001578"/>
    <s v="Polycom SoundStation2 EX Conference phone"/>
    <s v="United States"/>
    <s v="CA-2015-131884"/>
    <x v="401"/>
    <d v="2015-12-06T00:00:00"/>
    <s v="Same Day"/>
    <n v="0"/>
    <n v="12"/>
    <s v="Winter"/>
    <n v="485.94"/>
    <n v="370.54113273364783"/>
    <n v="115.39886726635217"/>
    <n v="0.23747554691186601"/>
    <n v="2"/>
    <n v="971.88"/>
    <n v="0.4"/>
    <n v="249"/>
    <x v="0"/>
    <x v="0"/>
    <n v="364.45499999999998"/>
  </r>
  <r>
    <s v="V122"/>
    <x v="5"/>
    <x v="0"/>
    <x v="1"/>
    <s v="Art"/>
    <s v="OFF-AR-10004078"/>
    <s v="Newell 312"/>
    <s v="United States"/>
    <s v="CA-2015-131884"/>
    <x v="401"/>
    <d v="2015-12-06T00:00:00"/>
    <s v="Same Day"/>
    <n v="0"/>
    <n v="12"/>
    <s v="Winter"/>
    <n v="37.375999999999998"/>
    <n v="29.633530295948489"/>
    <n v="7.7424697040515085"/>
    <n v="0.20715083754418634"/>
    <n v="8"/>
    <n v="299.00799999999998"/>
    <n v="0.2"/>
    <n v="294"/>
    <x v="0"/>
    <x v="1"/>
    <n v="13.76150773980552"/>
  </r>
  <r>
    <s v="V028"/>
    <x v="109"/>
    <x v="0"/>
    <x v="0"/>
    <s v="Chairs"/>
    <s v="FUR-CH-10004860"/>
    <s v="Global Low Back Tilter Chair"/>
    <s v="United States"/>
    <s v="CA-2015-131884"/>
    <x v="401"/>
    <d v="2015-12-06T00:00:00"/>
    <s v="Same Day"/>
    <n v="0"/>
    <n v="12"/>
    <s v="Winter"/>
    <n v="70.686000000000007"/>
    <n v="47.75281169939457"/>
    <n v="22.933188300605437"/>
    <n v="0.32443748833722991"/>
    <n v="1"/>
    <n v="70.686000000000007"/>
    <n v="0.3"/>
    <n v="179"/>
    <x v="0"/>
    <x v="2"/>
    <n v="127.7235912203156"/>
  </r>
  <r>
    <s v="V134"/>
    <x v="36"/>
    <x v="1"/>
    <x v="1"/>
    <s v="Paper"/>
    <s v="OFF-PA-10003790"/>
    <s v="Xerox 1991"/>
    <s v="United States"/>
    <s v="CA-2017-121909"/>
    <x v="689"/>
    <d v="2017-08-05T00:00:00"/>
    <s v="Standard Class"/>
    <n v="5"/>
    <n v="7"/>
    <s v="Summer"/>
    <n v="54.816000000000003"/>
    <n v="36.565225940849587"/>
    <n v="18.250774059150416"/>
    <n v="0.33294611170370725"/>
    <n v="3"/>
    <n v="164.44800000000001"/>
    <n v="0.2"/>
    <n v="414"/>
    <x v="0"/>
    <x v="2"/>
    <n v="69.697561415016523"/>
  </r>
  <r>
    <s v="V045"/>
    <x v="1"/>
    <x v="3"/>
    <x v="0"/>
    <s v="Bookcases"/>
    <s v="FUR-BO-10002202"/>
    <s v="Atlantic Metals Mobile 2-Shelf Bookcases, Custom Colors"/>
    <s v="United States"/>
    <s v="CA-2016-106383"/>
    <x v="690"/>
    <d v="2016-03-21T00:00:00"/>
    <s v="Second Class"/>
    <n v="2"/>
    <n v="3"/>
    <s v="Spring"/>
    <n v="72.293999999999997"/>
    <n v="53.81669021279545"/>
    <n v="18.477309787204547"/>
    <n v="0.25558566115036585"/>
    <n v="1"/>
    <n v="72.293999999999997"/>
    <n v="0.7"/>
    <n v="252"/>
    <x v="0"/>
    <x v="0"/>
    <n v="180.62250765815429"/>
  </r>
  <r>
    <s v="V122"/>
    <x v="5"/>
    <x v="3"/>
    <x v="1"/>
    <s v="Fasteners"/>
    <s v="OFF-FA-10003059"/>
    <s v="Assorted Color Push Pins"/>
    <s v="United States"/>
    <s v="CA-2017-130771"/>
    <x v="570"/>
    <d v="2017-08-03T00:00:00"/>
    <s v="Standard Class"/>
    <n v="5"/>
    <n v="7"/>
    <s v="Summer"/>
    <n v="2.8959999999999999"/>
    <n v="1.8855328041041599"/>
    <n v="1.01046719589584"/>
    <n v="0.3489182306270166"/>
    <n v="2"/>
    <n v="5.7919999999999998"/>
    <n v="0.2"/>
    <n v="116"/>
    <x v="0"/>
    <x v="0"/>
    <n v="2.123515397367568"/>
  </r>
  <r>
    <s v="V064"/>
    <x v="63"/>
    <x v="0"/>
    <x v="2"/>
    <s v="Phones"/>
    <s v="TEC-PH-10002496"/>
    <s v="Cisco SPA301"/>
    <s v="United States"/>
    <s v="CA-2017-130771"/>
    <x v="570"/>
    <d v="2017-08-03T00:00:00"/>
    <s v="Standard Class"/>
    <n v="5"/>
    <n v="7"/>
    <s v="Summer"/>
    <n v="124.792"/>
    <n v="101.7416597363913"/>
    <n v="23.050340263608703"/>
    <n v="0.18471007968145958"/>
    <n v="1"/>
    <n v="124.792"/>
    <n v="0.2"/>
    <n v="138"/>
    <x v="0"/>
    <x v="0"/>
    <n v="536.17111085434078"/>
  </r>
  <r>
    <s v="V022"/>
    <x v="49"/>
    <x v="1"/>
    <x v="0"/>
    <s v="Tables"/>
    <s v="FUR-TA-10003238"/>
    <s v="Chromcraft Bull-Nose Wood 48&quot; x 96&quot; Rectangular Conference Tables"/>
    <s v="United States"/>
    <s v="CA-2016-139157"/>
    <x v="393"/>
    <d v="2016-10-05T00:00:00"/>
    <s v="Standard Class"/>
    <n v="4"/>
    <n v="10"/>
    <s v="Autumn"/>
    <n v="330.58800000000002"/>
    <n v="269.04380794923259"/>
    <n v="61.544192050767435"/>
    <n v="0.18616583799402106"/>
    <n v="1"/>
    <n v="330.58800000000002"/>
    <n v="0.4"/>
    <n v="432"/>
    <x v="0"/>
    <x v="0"/>
    <n v="530.77422248183836"/>
  </r>
  <r>
    <s v="V107"/>
    <x v="38"/>
    <x v="3"/>
    <x v="1"/>
    <s v="Binders"/>
    <s v="OFF-BI-10004390"/>
    <s v="GBC DocuBind 200 Manual Binding Machine"/>
    <s v="United States"/>
    <s v="CA-2014-128055"/>
    <x v="691"/>
    <d v="2014-04-05T00:00:00"/>
    <s v="Standard Class"/>
    <n v="5"/>
    <n v="3"/>
    <s v="Spring"/>
    <n v="673.56799999999998"/>
    <n v="545.29192373916055"/>
    <n v="128.27607626083943"/>
    <n v="0.1904426520571634"/>
    <n v="2"/>
    <n v="1347.136"/>
    <n v="0.2"/>
    <n v="447"/>
    <x v="0"/>
    <x v="0"/>
    <n v="873.63916128036897"/>
  </r>
  <r>
    <s v="V134"/>
    <x v="36"/>
    <x v="1"/>
    <x v="1"/>
    <s v="Appliances"/>
    <s v="OFF-AP-10002765"/>
    <s v="Fellowes Advanced Computer Series Surge Protectors"/>
    <s v="United States"/>
    <s v="CA-2014-128055"/>
    <x v="691"/>
    <d v="2014-04-05T00:00:00"/>
    <s v="Standard Class"/>
    <n v="5"/>
    <n v="3"/>
    <s v="Spring"/>
    <n v="52.98"/>
    <n v="36.403812329745861"/>
    <n v="16.576187670254136"/>
    <n v="0.31287632446685798"/>
    <n v="2"/>
    <n v="105.96"/>
    <n v="0"/>
    <n v="301"/>
    <x v="0"/>
    <x v="1"/>
    <n v="29.098835956099691"/>
  </r>
  <r>
    <s v="V034"/>
    <x v="3"/>
    <x v="1"/>
    <x v="0"/>
    <s v="Furnishings"/>
    <s v="FUR-FU-10000293"/>
    <s v="Eldon Antistatic Chair Mats for Low to Medium Pile Carpets"/>
    <s v="United States"/>
    <s v="CA-2017-157091"/>
    <x v="335"/>
    <d v="2017-07-01T00:00:00"/>
    <s v="Standard Class"/>
    <n v="5"/>
    <n v="6"/>
    <s v="Summer"/>
    <n v="526.45000000000005"/>
    <n v="392.77728655455132"/>
    <n v="133.67271344544872"/>
    <n v="0.25391340762740755"/>
    <n v="5"/>
    <n v="2632.25"/>
    <n v="0"/>
    <n v="379"/>
    <x v="0"/>
    <x v="0"/>
    <n v="195.28385827814861"/>
  </r>
  <r>
    <s v="V110"/>
    <x v="16"/>
    <x v="2"/>
    <x v="1"/>
    <s v="Storage"/>
    <s v="OFF-ST-10003692"/>
    <s v="Recycled Steel Personal File for Hanging File Folders"/>
    <s v="United States"/>
    <s v="CA-2017-132122"/>
    <x v="362"/>
    <d v="2017-07-14T00:00:00"/>
    <s v="Standard Class"/>
    <n v="5"/>
    <n v="7"/>
    <s v="Summer"/>
    <n v="228.92"/>
    <n v="174.20851288172469"/>
    <n v="54.711487118275301"/>
    <n v="0.23899828375972088"/>
    <n v="5"/>
    <n v="1144.5999999999999"/>
    <n v="0.2"/>
    <n v="187"/>
    <x v="0"/>
    <x v="2"/>
    <n v="86.162357829081401"/>
  </r>
  <r>
    <s v="V073"/>
    <x v="78"/>
    <x v="3"/>
    <x v="2"/>
    <s v="Phones"/>
    <s v="TEC-PH-10001051"/>
    <s v="HTC One"/>
    <s v="United States"/>
    <s v="CA-2015-123232"/>
    <x v="639"/>
    <d v="2015-12-16T00:00:00"/>
    <s v="Second Class"/>
    <n v="2"/>
    <n v="12"/>
    <s v="Winter"/>
    <n v="319.96800000000002"/>
    <n v="208.5197675305474"/>
    <n v="111.44823246945262"/>
    <n v="0.34831055752279172"/>
    <n v="4"/>
    <n v="1279.8720000000001"/>
    <n v="0.2"/>
    <n v="399"/>
    <x v="0"/>
    <x v="2"/>
    <n v="46.183402733016543"/>
  </r>
  <r>
    <s v="V054"/>
    <x v="108"/>
    <x v="0"/>
    <x v="2"/>
    <s v="Accessories"/>
    <s v="TEC-AC-10001013"/>
    <s v="Logitech ClearChat Comfort/USB Headset H390"/>
    <s v="United States"/>
    <s v="CA-2017-104066"/>
    <x v="256"/>
    <d v="2017-12-10T00:00:00"/>
    <s v="Standard Class"/>
    <n v="5"/>
    <n v="12"/>
    <s v="Winter"/>
    <n v="205.03"/>
    <n v="137.49654129041861"/>
    <n v="67.533458709581396"/>
    <n v="0.32938330346574352"/>
    <n v="7"/>
    <n v="1435.21"/>
    <n v="0"/>
    <n v="391"/>
    <x v="0"/>
    <x v="2"/>
    <n v="70.434178083276208"/>
  </r>
  <r>
    <s v="V107"/>
    <x v="38"/>
    <x v="1"/>
    <x v="1"/>
    <s v="Storage"/>
    <s v="OFF-ST-10000025"/>
    <s v="Fellowes Stor/Drawer Steel Plus Storage Drawers"/>
    <s v="United States"/>
    <s v="CA-2015-145849"/>
    <x v="426"/>
    <d v="2015-09-17T00:00:00"/>
    <s v="Second Class"/>
    <n v="2"/>
    <n v="9"/>
    <s v="Autumn"/>
    <n v="190.86"/>
    <n v="154.6471721179565"/>
    <n v="36.212827882043513"/>
    <n v="0.18973503029468464"/>
    <n v="2"/>
    <n v="381.72"/>
    <n v="0"/>
    <n v="454"/>
    <x v="0"/>
    <x v="0"/>
    <n v="210.75003829384511"/>
  </r>
  <r>
    <s v="V132"/>
    <x v="23"/>
    <x v="4"/>
    <x v="1"/>
    <s v="Art"/>
    <s v="OFF-AR-10000817"/>
    <s v="Manco Dry-Lighter Erasable Highlighter"/>
    <s v="United States"/>
    <s v="CA-2015-145849"/>
    <x v="426"/>
    <d v="2015-09-17T00:00:00"/>
    <s v="Second Class"/>
    <n v="2"/>
    <n v="9"/>
    <s v="Autumn"/>
    <n v="24.32"/>
    <n v="20.48968468601738"/>
    <n v="3.83031531398262"/>
    <n v="0.15749651784468011"/>
    <n v="8"/>
    <n v="194.56"/>
    <n v="0"/>
    <n v="169"/>
    <x v="0"/>
    <x v="1"/>
    <n v="9.5213284387261439"/>
  </r>
  <r>
    <s v="V137"/>
    <x v="11"/>
    <x v="1"/>
    <x v="1"/>
    <s v="Supplies"/>
    <s v="OFF-SU-10000952"/>
    <s v="Fiskars Home &amp; Office Scissors"/>
    <s v="United States"/>
    <s v="CA-2016-122322"/>
    <x v="692"/>
    <d v="2016-07-21T00:00:00"/>
    <s v="Standard Class"/>
    <n v="6"/>
    <n v="7"/>
    <s v="Summer"/>
    <n v="44.4"/>
    <n v="34.59428429327032"/>
    <n v="9.8057157067296785"/>
    <n v="0.22084945285427204"/>
    <n v="5"/>
    <n v="222"/>
    <n v="0"/>
    <n v="477"/>
    <x v="1"/>
    <x v="1"/>
    <n v="13.56442405706928"/>
  </r>
  <r>
    <s v="V040"/>
    <x v="98"/>
    <x v="1"/>
    <x v="0"/>
    <s v="Furnishings"/>
    <s v="FUR-FU-10004597"/>
    <s v="Eldon Cleatmat Chair Mats for Medium Pile Carpets"/>
    <s v="United States"/>
    <s v="CA-2017-166849"/>
    <x v="693"/>
    <d v="2017-04-26T00:00:00"/>
    <s v="Standard Class"/>
    <n v="6"/>
    <n v="4"/>
    <s v="Spring"/>
    <n v="44.4"/>
    <n v="30.45616038607573"/>
    <n v="13.943839613924268"/>
    <n v="0.31405044175505109"/>
    <n v="2"/>
    <n v="88.8"/>
    <n v="0.6"/>
    <n v="223"/>
    <x v="1"/>
    <x v="2"/>
    <n v="65.590262234572592"/>
  </r>
  <r>
    <s v="V137"/>
    <x v="11"/>
    <x v="1"/>
    <x v="1"/>
    <s v="Binders"/>
    <s v="OFF-BI-10003527"/>
    <s v="Fellowes PB500 Electric Punch Plastic Comb Binding Machine with Manual Bind"/>
    <s v="United States"/>
    <s v="CA-2016-146633"/>
    <x v="625"/>
    <d v="2016-11-17T00:00:00"/>
    <s v="Second Class"/>
    <n v="2"/>
    <n v="11"/>
    <s v="Winter"/>
    <n v="1016.792"/>
    <n v="747.25921898262891"/>
    <n v="269.53278101737112"/>
    <n v="0.26508153193314965"/>
    <n v="1"/>
    <n v="1016.792"/>
    <n v="0.2"/>
    <n v="179"/>
    <x v="0"/>
    <x v="0"/>
    <n v="1851.752900549171"/>
  </r>
  <r>
    <s v="V127"/>
    <x v="39"/>
    <x v="1"/>
    <x v="1"/>
    <s v="Binders"/>
    <s v="OFF-BI-10002982"/>
    <s v="Avery Self-Adhesive Photo Pockets for Polaroid Photos"/>
    <s v="United States"/>
    <s v="CA-2016-146633"/>
    <x v="625"/>
    <d v="2016-11-17T00:00:00"/>
    <s v="Second Class"/>
    <n v="2"/>
    <n v="11"/>
    <s v="Winter"/>
    <n v="38.136000000000003"/>
    <n v="26.112618687195479"/>
    <n v="12.023381312804524"/>
    <n v="0.31527641369846138"/>
    <n v="7"/>
    <n v="266.952"/>
    <n v="0.2"/>
    <n v="144"/>
    <x v="0"/>
    <x v="1"/>
    <n v="11.863694512710159"/>
  </r>
  <r>
    <s v="V060"/>
    <x v="120"/>
    <x v="3"/>
    <x v="2"/>
    <s v="Phones"/>
    <s v="TEC-PH-10004165"/>
    <s v="Mitel MiVoice 5330e IP Phone"/>
    <s v="United States"/>
    <s v="US-2016-126893"/>
    <x v="491"/>
    <d v="2016-12-01T00:00:00"/>
    <s v="Standard Class"/>
    <n v="5"/>
    <n v="11"/>
    <s v="Winter"/>
    <n v="494.98200000000003"/>
    <n v="385.29074231353752"/>
    <n v="109.69125768646251"/>
    <n v="0.2216065587970118"/>
    <n v="3"/>
    <n v="1484.9460000000001"/>
    <n v="0.4"/>
    <n v="332"/>
    <x v="0"/>
    <x v="0"/>
    <n v="495.06686618150661"/>
  </r>
  <r>
    <s v="V137"/>
    <x v="11"/>
    <x v="0"/>
    <x v="1"/>
    <s v="Storage"/>
    <s v="OFF-ST-10003442"/>
    <s v="Eldon Portable Mobile Manager"/>
    <s v="United States"/>
    <s v="CA-2017-103380"/>
    <x v="610"/>
    <d v="2017-11-25T00:00:00"/>
    <s v="Standard Class"/>
    <n v="4"/>
    <n v="11"/>
    <s v="Winter"/>
    <n v="56.56"/>
    <n v="43.39667696680749"/>
    <n v="13.163323033192512"/>
    <n v="0.23273201968162149"/>
    <n v="2"/>
    <n v="113.12"/>
    <n v="0"/>
    <n v="253"/>
    <x v="0"/>
    <x v="2"/>
    <n v="52.069002064568132"/>
  </r>
  <r>
    <s v="V123"/>
    <x v="14"/>
    <x v="0"/>
    <x v="1"/>
    <s v="Art"/>
    <s v="OFF-AR-10003856"/>
    <s v="Newell 344"/>
    <s v="United States"/>
    <s v="CA-2017-103380"/>
    <x v="610"/>
    <d v="2017-11-25T00:00:00"/>
    <s v="Standard Class"/>
    <n v="4"/>
    <n v="11"/>
    <s v="Winter"/>
    <n v="5.56"/>
    <n v="3.9515516241054001"/>
    <n v="1.6084483758945995"/>
    <n v="0.28928927624003592"/>
    <n v="2"/>
    <n v="11.12"/>
    <n v="0"/>
    <n v="494"/>
    <x v="0"/>
    <x v="1"/>
    <n v="3.2356461281584341"/>
  </r>
  <r>
    <s v="V101"/>
    <x v="26"/>
    <x v="2"/>
    <x v="1"/>
    <s v="Fasteners"/>
    <s v="OFF-FA-10004248"/>
    <s v="Advantus T-Pin Paper Clips"/>
    <s v="United States"/>
    <s v="CA-2017-103380"/>
    <x v="610"/>
    <d v="2017-11-25T00:00:00"/>
    <s v="Standard Class"/>
    <n v="4"/>
    <n v="11"/>
    <s v="Winter"/>
    <n v="9.02"/>
    <n v="7.4719643440370911"/>
    <n v="1.5480356559629085"/>
    <n v="0.17162257826639785"/>
    <n v="2"/>
    <n v="18.04"/>
    <n v="0"/>
    <n v="279"/>
    <x v="0"/>
    <x v="1"/>
    <n v="6.0642312620809582"/>
  </r>
  <r>
    <s v="V113"/>
    <x v="117"/>
    <x v="1"/>
    <x v="1"/>
    <s v="Appliances"/>
    <s v="OFF-AP-10001492"/>
    <s v="Acco Six-Outlet Power Strip, 4' Cord Length"/>
    <s v="United States"/>
    <s v="CA-2017-103380"/>
    <x v="610"/>
    <d v="2017-11-25T00:00:00"/>
    <s v="Standard Class"/>
    <n v="4"/>
    <n v="11"/>
    <s v="Winter"/>
    <n v="8.6199999999999992"/>
    <n v="5.8494644823711797"/>
    <n v="2.7705355176288196"/>
    <n v="0.32140783267155681"/>
    <n v="1"/>
    <n v="8.6199999999999992"/>
    <n v="0"/>
    <n v="130"/>
    <x v="0"/>
    <x v="1"/>
    <n v="21.557660860533499"/>
  </r>
  <r>
    <s v="V096"/>
    <x v="37"/>
    <x v="3"/>
    <x v="2"/>
    <s v="Phones"/>
    <s v="TEC-PH-10004165"/>
    <s v="Mitel MiVoice 5330e IP Phone"/>
    <s v="United States"/>
    <s v="CA-2017-103380"/>
    <x v="610"/>
    <d v="2017-11-25T00:00:00"/>
    <s v="Standard Class"/>
    <n v="4"/>
    <n v="11"/>
    <s v="Winter"/>
    <n v="659.976"/>
    <n v="464.12270106490848"/>
    <n v="195.85329893509152"/>
    <n v="0.29675821383670242"/>
    <n v="3"/>
    <n v="1979.9279999999999"/>
    <n v="0.2"/>
    <n v="184"/>
    <x v="0"/>
    <x v="0"/>
    <n v="495.06686618150661"/>
  </r>
  <r>
    <s v="V137"/>
    <x v="11"/>
    <x v="0"/>
    <x v="1"/>
    <s v="Paper"/>
    <s v="OFF-PA-10004285"/>
    <s v="Xerox 1959"/>
    <s v="United States"/>
    <s v="CA-2015-116092"/>
    <x v="586"/>
    <d v="2015-02-18T00:00:00"/>
    <s v="Second Class"/>
    <n v="3"/>
    <n v="2"/>
    <s v="Spring"/>
    <n v="13.36"/>
    <n v="10.888224325762749"/>
    <n v="2.4717756742372501"/>
    <n v="0.18501314926925524"/>
    <n v="2"/>
    <n v="26.72"/>
    <n v="0"/>
    <n v="144"/>
    <x v="0"/>
    <x v="1"/>
    <n v="18.811841490578921"/>
  </r>
  <r>
    <s v="V104"/>
    <x v="81"/>
    <x v="2"/>
    <x v="1"/>
    <s v="Binders"/>
    <s v="OFF-BI-10001628"/>
    <s v="Acco Data Flex Cable Posts For Top &amp; Bottom Load Binders, 6&quot; Capacity"/>
    <s v="United States"/>
    <s v="CA-2015-116092"/>
    <x v="586"/>
    <d v="2015-02-18T00:00:00"/>
    <s v="Second Class"/>
    <n v="3"/>
    <n v="2"/>
    <s v="Spring"/>
    <n v="41.72"/>
    <n v="33.91411419597825"/>
    <n v="7.8058858040217487"/>
    <n v="0.1871017690321608"/>
    <n v="5"/>
    <n v="208.6"/>
    <n v="0.2"/>
    <n v="470"/>
    <x v="0"/>
    <x v="1"/>
    <n v="15.572983135331951"/>
  </r>
  <r>
    <s v="V135"/>
    <x v="51"/>
    <x v="3"/>
    <x v="1"/>
    <s v="Binders"/>
    <s v="OFF-BI-10000546"/>
    <s v="Avery Durable Binders"/>
    <s v="United States"/>
    <s v="CA-2015-116092"/>
    <x v="586"/>
    <d v="2015-02-18T00:00:00"/>
    <s v="Second Class"/>
    <n v="3"/>
    <n v="2"/>
    <s v="Spring"/>
    <n v="11.52"/>
    <n v="7.5932568782599974"/>
    <n v="3.9267431217400022"/>
    <n v="0.34086311820659743"/>
    <n v="5"/>
    <n v="57.599999999999994"/>
    <n v="0.2"/>
    <n v="422"/>
    <x v="0"/>
    <x v="1"/>
    <n v="5.8343025757544096"/>
  </r>
  <r>
    <s v="V141"/>
    <x v="67"/>
    <x v="0"/>
    <x v="1"/>
    <s v="Appliances"/>
    <s v="OFF-AP-10001391"/>
    <s v="Kensington 6 Outlet MasterPiece HOMEOFFICE Power Control Center"/>
    <s v="United States"/>
    <s v="CA-2015-116092"/>
    <x v="586"/>
    <d v="2015-02-18T00:00:00"/>
    <s v="Second Class"/>
    <n v="3"/>
    <n v="2"/>
    <s v="Spring"/>
    <n v="541.44000000000005"/>
    <n v="383.02512895295598"/>
    <n v="158.41487104704407"/>
    <n v="0.29258065722341176"/>
    <n v="6"/>
    <n v="3248.6400000000003"/>
    <n v="0"/>
    <n v="431"/>
    <x v="0"/>
    <x v="0"/>
    <n v="191.42794780282219"/>
  </r>
  <r>
    <s v="V143"/>
    <x v="135"/>
    <x v="4"/>
    <x v="1"/>
    <s v="Paper"/>
    <s v="OFF-PA-10000477"/>
    <s v="Xerox 22"/>
    <s v="United States"/>
    <s v="CA-2015-116092"/>
    <x v="586"/>
    <d v="2015-02-18T00:00:00"/>
    <s v="Second Class"/>
    <n v="3"/>
    <n v="2"/>
    <s v="Spring"/>
    <n v="19.440000000000001"/>
    <n v="13.59235298137486"/>
    <n v="5.8476470186251408"/>
    <n v="0.3008048877893591"/>
    <n v="3"/>
    <n v="58.320000000000007"/>
    <n v="0"/>
    <n v="342"/>
    <x v="0"/>
    <x v="1"/>
    <n v="19.9386616544699"/>
  </r>
  <r>
    <s v="V114"/>
    <x v="13"/>
    <x v="0"/>
    <x v="1"/>
    <s v="Paper"/>
    <s v="OFF-PA-10004327"/>
    <s v="Xerox 1911"/>
    <s v="United States"/>
    <s v="CA-2016-117849"/>
    <x v="173"/>
    <d v="2016-04-17T00:00:00"/>
    <s v="Second Class"/>
    <n v="2"/>
    <n v="4"/>
    <s v="Spring"/>
    <n v="143.69999999999999"/>
    <n v="94.87679157520131"/>
    <n v="48.823208424798679"/>
    <n v="0.33975788743770829"/>
    <n v="3"/>
    <n v="431.09999999999997"/>
    <n v="0"/>
    <n v="139"/>
    <x v="0"/>
    <x v="2"/>
    <n v="57.719003109894402"/>
  </r>
  <r>
    <s v="V098"/>
    <x v="92"/>
    <x v="0"/>
    <x v="1"/>
    <s v="Appliances"/>
    <s v="OFF-AP-10000696"/>
    <s v="Holmes Odor Grabber"/>
    <s v="United States"/>
    <s v="CA-2015-169201"/>
    <x v="694"/>
    <d v="2015-10-01T00:00:00"/>
    <s v="First Class"/>
    <n v="3"/>
    <n v="9"/>
    <s v="Autumn"/>
    <n v="43.26"/>
    <n v="29.901450397867361"/>
    <n v="13.358549602132637"/>
    <n v="0.30879680078901151"/>
    <n v="3"/>
    <n v="129.78"/>
    <n v="0"/>
    <n v="281"/>
    <x v="0"/>
    <x v="1"/>
    <n v="31.630225038718901"/>
  </r>
  <r>
    <s v="V132"/>
    <x v="23"/>
    <x v="2"/>
    <x v="1"/>
    <s v="Appliances"/>
    <s v="OFF-AP-10002082"/>
    <s v="Holmes HEPA Air Purifier"/>
    <s v="United States"/>
    <s v="CA-2015-169201"/>
    <x v="694"/>
    <d v="2015-10-01T00:00:00"/>
    <s v="First Class"/>
    <n v="3"/>
    <n v="9"/>
    <s v="Autumn"/>
    <n v="43.56"/>
    <n v="36.44513126760566"/>
    <n v="7.114868732394342"/>
    <n v="0.16333491121199131"/>
    <n v="2"/>
    <n v="87.12"/>
    <n v="0"/>
    <n v="396"/>
    <x v="0"/>
    <x v="1"/>
    <n v="19.169699715958"/>
  </r>
  <r>
    <s v="V089"/>
    <x v="118"/>
    <x v="0"/>
    <x v="2"/>
    <s v="Phones"/>
    <s v="TEC-PH-10001944"/>
    <s v="Wi-Ex zBoost YX540 Cellular Phone Signal Booster"/>
    <s v="United States"/>
    <s v="CA-2016-164091"/>
    <x v="42"/>
    <d v="2016-09-22T00:00:00"/>
    <s v="Standard Class"/>
    <n v="5"/>
    <n v="9"/>
    <s v="Autumn"/>
    <n v="437.85"/>
    <n v="332.58128563815359"/>
    <n v="105.26871436184643"/>
    <n v="0.2404218667622392"/>
    <n v="3"/>
    <n v="1313.5500000000002"/>
    <n v="0"/>
    <n v="475"/>
    <x v="0"/>
    <x v="0"/>
    <n v="156.01411022724841"/>
  </r>
  <r>
    <s v="V028"/>
    <x v="109"/>
    <x v="0"/>
    <x v="0"/>
    <s v="Furnishings"/>
    <s v="FUR-FU-10004952"/>
    <s v="C-Line Cubicle Keepers Polyproplyene Holder w/Velcro Back, 8-1/2x11, 25/Bx"/>
    <s v="United States"/>
    <s v="CA-2016-164091"/>
    <x v="42"/>
    <d v="2016-09-22T00:00:00"/>
    <s v="Standard Class"/>
    <n v="5"/>
    <n v="9"/>
    <s v="Autumn"/>
    <n v="109.48"/>
    <n v="76.244745249031212"/>
    <n v="33.235254750968792"/>
    <n v="0.3035737554893021"/>
    <n v="2"/>
    <n v="218.96"/>
    <n v="0"/>
    <n v="180"/>
    <x v="0"/>
    <x v="1"/>
    <n v="25.86911473810677"/>
  </r>
  <r>
    <s v="V004"/>
    <x v="142"/>
    <x v="3"/>
    <x v="0"/>
    <s v="Chairs"/>
    <s v="FUR-CH-10000015"/>
    <s v="Hon Multipurpose Stacking Arm Chairs"/>
    <s v="United States"/>
    <s v="CA-2017-105214"/>
    <x v="114"/>
    <d v="2017-06-19T00:00:00"/>
    <s v="First Class"/>
    <n v="3"/>
    <n v="6"/>
    <s v="Summer"/>
    <n v="1212.96"/>
    <n v="962.45906892889479"/>
    <n v="250.50093107110524"/>
    <n v="0.20652035604727711"/>
    <n v="7"/>
    <n v="8490.7200000000012"/>
    <n v="0.2"/>
    <n v="137"/>
    <x v="0"/>
    <x v="0"/>
    <n v="262.3156266790067"/>
  </r>
  <r>
    <s v="V121"/>
    <x v="7"/>
    <x v="0"/>
    <x v="1"/>
    <s v="Paper"/>
    <s v="OFF-PA-10001776"/>
    <s v="Wirebound Message Books, Four 2 3/4&quot; x 5&quot; Forms per Page, 600 Sets per Book"/>
    <s v="United States"/>
    <s v="CA-2017-105214"/>
    <x v="114"/>
    <d v="2017-06-19T00:00:00"/>
    <s v="First Class"/>
    <n v="3"/>
    <n v="6"/>
    <s v="Summer"/>
    <n v="18.54"/>
    <n v="12.88734429861856"/>
    <n v="5.6526557013814394"/>
    <n v="0.30488973578109169"/>
    <n v="2"/>
    <n v="37.08"/>
    <n v="0"/>
    <n v="455"/>
    <x v="0"/>
    <x v="1"/>
    <n v="11.532780800830301"/>
  </r>
  <r>
    <s v="V137"/>
    <x v="11"/>
    <x v="4"/>
    <x v="1"/>
    <s v="Fasteners"/>
    <s v="OFF-FA-10002280"/>
    <s v="Advantus Plastic Paper Clips"/>
    <s v="United States"/>
    <s v="CA-2015-117611"/>
    <x v="627"/>
    <d v="2015-11-10T00:00:00"/>
    <s v="Second Class"/>
    <n v="2"/>
    <n v="11"/>
    <s v="Winter"/>
    <n v="5"/>
    <n v="3.3748770553128349"/>
    <n v="1.6251229446871651"/>
    <n v="0.32502458893743302"/>
    <n v="1"/>
    <n v="5"/>
    <n v="0"/>
    <n v="156"/>
    <x v="0"/>
    <x v="1"/>
    <n v="13.074572438303459"/>
  </r>
  <r>
    <s v="V061"/>
    <x v="47"/>
    <x v="2"/>
    <x v="2"/>
    <s v="Accessories"/>
    <s v="TEC-AC-10002049"/>
    <s v="Logitech G19 Programmable Gaming Keyboard"/>
    <s v="United States"/>
    <s v="CA-2015-117611"/>
    <x v="627"/>
    <d v="2015-11-10T00:00:00"/>
    <s v="Second Class"/>
    <n v="2"/>
    <n v="11"/>
    <s v="Winter"/>
    <n v="371.97"/>
    <n v="279.1138934559649"/>
    <n v="92.856106544035129"/>
    <n v="0.24963332135396704"/>
    <n v="3"/>
    <n v="1115.9100000000001"/>
    <n v="0"/>
    <n v="421"/>
    <x v="0"/>
    <x v="0"/>
    <n v="543.62577118097909"/>
  </r>
  <r>
    <s v="V071"/>
    <x v="114"/>
    <x v="2"/>
    <x v="2"/>
    <s v="Accessories"/>
    <s v="TEC-AC-10002253"/>
    <s v="Imation Bio 8GB USB Flash Drive Imation Corp"/>
    <s v="United States"/>
    <s v="US-2015-137960"/>
    <x v="217"/>
    <d v="2015-12-18T00:00:00"/>
    <s v="Same Day"/>
    <n v="0"/>
    <n v="12"/>
    <s v="Winter"/>
    <n v="166.24"/>
    <n v="126.38826121907969"/>
    <n v="39.851738780920314"/>
    <n v="0.23972412644923191"/>
    <n v="1"/>
    <n v="166.24"/>
    <n v="0"/>
    <n v="129"/>
    <x v="0"/>
    <x v="0"/>
    <n v="636.65072957365464"/>
  </r>
  <r>
    <s v="V002"/>
    <x v="60"/>
    <x v="1"/>
    <x v="0"/>
    <s v="Bookcases"/>
    <s v="FUR-BO-10004015"/>
    <s v="Bush Andora Bookcase, Maple/Graphite Gray Finish"/>
    <s v="United States"/>
    <s v="CA-2017-122994"/>
    <x v="695"/>
    <d v="2017-02-09T00:00:00"/>
    <s v="First Class"/>
    <n v="3"/>
    <n v="2"/>
    <s v="Spring"/>
    <n v="359.97"/>
    <n v="287.45240337342398"/>
    <n v="72.517596626576051"/>
    <n v="0.20145455628684625"/>
    <n v="3"/>
    <n v="1079.9100000000001"/>
    <n v="0"/>
    <n v="365"/>
    <x v="0"/>
    <x v="0"/>
    <n v="226.8753406407146"/>
  </r>
  <r>
    <s v="V051"/>
    <x v="87"/>
    <x v="3"/>
    <x v="2"/>
    <s v="Accessories"/>
    <s v="TEC-AC-10004145"/>
    <s v="Logitech diNovo Edge Keyboard"/>
    <s v="United States"/>
    <s v="CA-2016-131065"/>
    <x v="696"/>
    <d v="2016-11-16T00:00:00"/>
    <s v="Second Class"/>
    <n v="2"/>
    <n v="11"/>
    <s v="Winter"/>
    <n v="499.98"/>
    <n v="424.66526925809819"/>
    <n v="75.314730741901826"/>
    <n v="0.15063548690327977"/>
    <n v="2"/>
    <n v="999.96"/>
    <n v="0"/>
    <n v="326"/>
    <x v="0"/>
    <x v="0"/>
    <n v="771.81755677957983"/>
  </r>
  <r>
    <s v="V127"/>
    <x v="39"/>
    <x v="3"/>
    <x v="1"/>
    <s v="Paper"/>
    <s v="OFF-PA-10002479"/>
    <s v="Xerox 4200 Series MultiUse Premium Copy Paper (20Lb. and 84 Bright)"/>
    <s v="United States"/>
    <s v="CA-2016-131065"/>
    <x v="696"/>
    <d v="2016-11-16T00:00:00"/>
    <s v="Second Class"/>
    <n v="2"/>
    <n v="11"/>
    <s v="Winter"/>
    <n v="5.28"/>
    <n v="3.795867943365721"/>
    <n v="1.4841320566342793"/>
    <n v="0.28108561678679528"/>
    <n v="1"/>
    <n v="5.28"/>
    <n v="0"/>
    <n v="416"/>
    <x v="0"/>
    <x v="1"/>
    <n v="9.3604395501188158"/>
  </r>
  <r>
    <s v="V124"/>
    <x v="15"/>
    <x v="0"/>
    <x v="1"/>
    <s v="Binders"/>
    <s v="OFF-BI-10004970"/>
    <s v="ACCOHIDE 3-Ring Binder, Blue, 1&quot;"/>
    <s v="United States"/>
    <s v="CA-2016-131065"/>
    <x v="696"/>
    <d v="2016-11-16T00:00:00"/>
    <s v="Second Class"/>
    <n v="2"/>
    <n v="11"/>
    <s v="Winter"/>
    <n v="8.26"/>
    <n v="5.6947794205971736"/>
    <n v="2.5652205794028262"/>
    <n v="0.31055939217951894"/>
    <n v="2"/>
    <n v="16.52"/>
    <n v="0"/>
    <n v="391"/>
    <x v="0"/>
    <x v="1"/>
    <n v="6.2396688727067593"/>
  </r>
  <r>
    <s v="V110"/>
    <x v="16"/>
    <x v="4"/>
    <x v="1"/>
    <s v="Paper"/>
    <s v="OFF-PA-10003919"/>
    <s v="Xerox 1989"/>
    <s v="United States"/>
    <s v="CA-2017-149146"/>
    <x v="386"/>
    <d v="2017-10-12T00:00:00"/>
    <s v="Same Day"/>
    <n v="0"/>
    <n v="10"/>
    <s v="Autumn"/>
    <n v="7.968"/>
    <n v="6.5667833361857024"/>
    <n v="1.4012166638142975"/>
    <n v="0.1758555049967743"/>
    <n v="2"/>
    <n v="15.936"/>
    <n v="0.2"/>
    <n v="153"/>
    <x v="0"/>
    <x v="2"/>
    <n v="132.5509689941303"/>
  </r>
  <r>
    <s v="V134"/>
    <x v="36"/>
    <x v="1"/>
    <x v="1"/>
    <s v="Paper"/>
    <s v="OFF-PA-10002001"/>
    <s v="Xerox 1984"/>
    <s v="United States"/>
    <s v="CA-2017-137470"/>
    <x v="697"/>
    <d v="2017-09-17T00:00:00"/>
    <s v="Same Day"/>
    <n v="0"/>
    <n v="9"/>
    <s v="Autumn"/>
    <n v="12.96"/>
    <n v="8.7209313208922712"/>
    <n v="4.2390686791077297"/>
    <n v="0.32708863264720134"/>
    <n v="2"/>
    <n v="25.92"/>
    <n v="0"/>
    <n v="196"/>
    <x v="0"/>
    <x v="2"/>
    <n v="132.5509689941303"/>
  </r>
  <r>
    <s v="V113"/>
    <x v="117"/>
    <x v="3"/>
    <x v="1"/>
    <s v="Paper"/>
    <s v="OFF-PA-10002787"/>
    <s v="Xerox 227"/>
    <s v="United States"/>
    <s v="CA-2017-105480"/>
    <x v="698"/>
    <d v="2017-12-26T00:00:00"/>
    <s v="Standard Class"/>
    <n v="6"/>
    <n v="12"/>
    <s v="Winter"/>
    <n v="6.48"/>
    <n v="4.8946468964159111"/>
    <n v="1.5853531035840893"/>
    <n v="0.24465325672593968"/>
    <n v="1"/>
    <n v="6.48"/>
    <n v="0"/>
    <n v="103"/>
    <x v="1"/>
    <x v="0"/>
    <n v="7.7120945459527581"/>
  </r>
  <r>
    <s v="V103"/>
    <x v="33"/>
    <x v="3"/>
    <x v="1"/>
    <s v="Binders"/>
    <s v="OFF-BI-10003291"/>
    <s v="Wilson Jones Leather-Like Binders with DublLock Round Rings"/>
    <s v="United States"/>
    <s v="CA-2017-105480"/>
    <x v="698"/>
    <d v="2017-12-26T00:00:00"/>
    <s v="Standard Class"/>
    <n v="6"/>
    <n v="12"/>
    <s v="Winter"/>
    <n v="6.984"/>
    <n v="5.7056228723503608"/>
    <n v="1.2783771276496392"/>
    <n v="0.18304368952600791"/>
    <n v="1"/>
    <n v="6.984"/>
    <n v="0.2"/>
    <n v="409"/>
    <x v="1"/>
    <x v="1"/>
    <n v="12.738976162121149"/>
  </r>
  <r>
    <s v="V108"/>
    <x v="76"/>
    <x v="3"/>
    <x v="1"/>
    <s v="Art"/>
    <s v="OFF-AR-10004344"/>
    <s v="Bulldog Vacuum Base Pencil Sharpener"/>
    <s v="United States"/>
    <s v="CA-2017-164917"/>
    <x v="574"/>
    <d v="2017-12-07T00:00:00"/>
    <s v="Standard Class"/>
    <n v="5"/>
    <n v="12"/>
    <s v="Winter"/>
    <n v="47.96"/>
    <n v="33.645133295338958"/>
    <n v="14.314866704661043"/>
    <n v="0.29847511894622691"/>
    <n v="5"/>
    <n v="239.8"/>
    <n v="0.2"/>
    <n v="466"/>
    <x v="0"/>
    <x v="1"/>
    <n v="23.0008079858078"/>
  </r>
  <r>
    <s v="V135"/>
    <x v="51"/>
    <x v="4"/>
    <x v="1"/>
    <s v="Storage"/>
    <s v="OFF-ST-10003123"/>
    <s v="Fellowes Bases and Tops For Staxonsteel/High-Stak Systems"/>
    <s v="United States"/>
    <s v="CA-2015-102036"/>
    <x v="481"/>
    <d v="2015-09-27T00:00:00"/>
    <s v="Standard Class"/>
    <n v="6"/>
    <n v="9"/>
    <s v="Autumn"/>
    <n v="199.74"/>
    <n v="164.80513477197161"/>
    <n v="34.9348652280284"/>
    <n v="0.17490169834799438"/>
    <n v="6"/>
    <n v="1198.44"/>
    <n v="0"/>
    <n v="190"/>
    <x v="1"/>
    <x v="2"/>
    <n v="59.835630347366333"/>
  </r>
  <r>
    <s v="V022"/>
    <x v="49"/>
    <x v="2"/>
    <x v="0"/>
    <s v="Furnishings"/>
    <s v="FUR-FU-10000308"/>
    <s v="Deflect-o Glass Clear Studded Chair Mats"/>
    <s v="United States"/>
    <s v="CA-2015-142944"/>
    <x v="699"/>
    <d v="2015-03-11T00:00:00"/>
    <s v="Standard Class"/>
    <n v="5"/>
    <n v="3"/>
    <s v="Spring"/>
    <n v="435.26"/>
    <n v="341.92018759905648"/>
    <n v="93.339812400943515"/>
    <n v="0.21444610669701678"/>
    <n v="7"/>
    <n v="3046.8199999999997"/>
    <n v="0"/>
    <n v="188"/>
    <x v="0"/>
    <x v="2"/>
    <n v="125.8902800045303"/>
  </r>
  <r>
    <s v="V052"/>
    <x v="128"/>
    <x v="2"/>
    <x v="2"/>
    <s v="Copiers"/>
    <s v="TEC-CO-10003763"/>
    <s v="Canon PC1060 Personal Laser Copier"/>
    <s v="United States"/>
    <s v="CA-2015-142944"/>
    <x v="699"/>
    <d v="2015-03-11T00:00:00"/>
    <s v="Standard Class"/>
    <n v="5"/>
    <n v="3"/>
    <s v="Spring"/>
    <n v="1119.9839999999999"/>
    <n v="761.9197666442974"/>
    <n v="358.06423335570253"/>
    <n v="0.31970477556438531"/>
    <n v="2"/>
    <n v="2239.9679999999998"/>
    <n v="0.2"/>
    <n v="419"/>
    <x v="0"/>
    <x v="0"/>
    <n v="1547.9119937803309"/>
  </r>
  <r>
    <s v="V018"/>
    <x v="90"/>
    <x v="0"/>
    <x v="0"/>
    <s v="Tables"/>
    <s v="FUR-TA-10001866"/>
    <s v="Bevis Round Conference Room Tables and Bases"/>
    <s v="United States"/>
    <s v="CA-2014-157882"/>
    <x v="462"/>
    <d v="2014-10-08T00:00:00"/>
    <s v="Second Class"/>
    <n v="5"/>
    <n v="10"/>
    <s v="Autumn"/>
    <n v="143.43199999999999"/>
    <n v="96.519043971328003"/>
    <n v="46.912956028671985"/>
    <n v="0.3270745442347035"/>
    <n v="1"/>
    <n v="143.43199999999999"/>
    <n v="0.2"/>
    <n v="474"/>
    <x v="0"/>
    <x v="0"/>
    <n v="164.81032723861691"/>
  </r>
  <r>
    <s v="V018"/>
    <x v="90"/>
    <x v="3"/>
    <x v="0"/>
    <s v="Chairs"/>
    <s v="FUR-CH-10002774"/>
    <s v="Global Deluxe Stacking Chair, Gray"/>
    <s v="United States"/>
    <s v="CA-2014-157882"/>
    <x v="462"/>
    <d v="2014-10-08T00:00:00"/>
    <s v="Second Class"/>
    <n v="5"/>
    <n v="10"/>
    <s v="Autumn"/>
    <n v="122.352"/>
    <n v="88.058025850190603"/>
    <n v="34.293974149809401"/>
    <n v="0.28028944479705603"/>
    <n v="3"/>
    <n v="367.05600000000004"/>
    <n v="0.2"/>
    <n v="191"/>
    <x v="0"/>
    <x v="2"/>
    <n v="52.227108093494166"/>
  </r>
  <r>
    <s v="V113"/>
    <x v="117"/>
    <x v="0"/>
    <x v="1"/>
    <s v="Storage"/>
    <s v="OFF-ST-10004337"/>
    <s v="SAFCO Commercial Wire Shelving, 72h"/>
    <s v="United States"/>
    <s v="CA-2014-104283"/>
    <x v="700"/>
    <d v="2014-07-01T00:00:00"/>
    <s v="Standard Class"/>
    <n v="4"/>
    <n v="6"/>
    <s v="Summer"/>
    <n v="306.2"/>
    <n v="199.85039547164271"/>
    <n v="106.34960452835728"/>
    <n v="0.34732072021018051"/>
    <n v="5"/>
    <n v="1531"/>
    <n v="0"/>
    <n v="249"/>
    <x v="0"/>
    <x v="0"/>
    <n v="176.34568148724259"/>
  </r>
  <r>
    <s v="V038"/>
    <x v="139"/>
    <x v="2"/>
    <x v="0"/>
    <s v="Tables"/>
    <s v="FUR-TA-10001039"/>
    <s v="KI Adjustable-Height Table"/>
    <s v="United States"/>
    <s v="CA-2014-104283"/>
    <x v="700"/>
    <d v="2014-07-01T00:00:00"/>
    <s v="Standard Class"/>
    <n v="4"/>
    <n v="6"/>
    <s v="Summer"/>
    <n v="85.98"/>
    <n v="60.788622705187151"/>
    <n v="25.191377294812852"/>
    <n v="0.29299112927207316"/>
    <n v="1"/>
    <n v="85.98"/>
    <n v="0"/>
    <n v="333"/>
    <x v="0"/>
    <x v="0"/>
    <n v="134.8182251970812"/>
  </r>
  <r>
    <s v="V059"/>
    <x v="35"/>
    <x v="2"/>
    <x v="2"/>
    <s v="Accessories"/>
    <s v="TEC-AC-10000109"/>
    <s v="Sony Micro Vault Click 16 GB USB 2.0 Flash Drive"/>
    <s v="United States"/>
    <s v="CA-2014-104283"/>
    <x v="700"/>
    <d v="2014-07-01T00:00:00"/>
    <s v="Standard Class"/>
    <n v="4"/>
    <n v="6"/>
    <s v="Summer"/>
    <n v="223.96"/>
    <n v="146.78835692673769"/>
    <n v="77.171643073262317"/>
    <n v="0.34457779546911194"/>
    <n v="4"/>
    <n v="895.84"/>
    <n v="0"/>
    <n v="436"/>
    <x v="0"/>
    <x v="2"/>
    <n v="66.432029479595002"/>
  </r>
  <r>
    <s v="V004"/>
    <x v="142"/>
    <x v="4"/>
    <x v="0"/>
    <s v="Chairs"/>
    <s v="FUR-CH-10003833"/>
    <s v="Novimex Fabric Task Chair"/>
    <s v="United States"/>
    <s v="CA-2017-142622"/>
    <x v="505"/>
    <d v="2017-11-02T00:00:00"/>
    <s v="First Class"/>
    <n v="3"/>
    <n v="10"/>
    <s v="Autumn"/>
    <n v="97.567999999999998"/>
    <n v="73.015221665989628"/>
    <n v="24.55277833401037"/>
    <n v="0.25164785927773831"/>
    <n v="2"/>
    <n v="195.136"/>
    <n v="0.2"/>
    <n v="158"/>
    <x v="0"/>
    <x v="2"/>
    <n v="100.8989198576697"/>
  </r>
  <r>
    <s v="V015"/>
    <x v="79"/>
    <x v="0"/>
    <x v="0"/>
    <s v="Chairs"/>
    <s v="FUR-CH-10004289"/>
    <s v="Global Super Steno Chair"/>
    <s v="United States"/>
    <s v="CA-2017-142622"/>
    <x v="505"/>
    <d v="2017-11-02T00:00:00"/>
    <s v="First Class"/>
    <n v="3"/>
    <n v="10"/>
    <s v="Autumn"/>
    <n v="614.27200000000005"/>
    <n v="438.19281133779538"/>
    <n v="176.07918866220467"/>
    <n v="0.2866469392422325"/>
    <n v="8"/>
    <n v="4914.1760000000004"/>
    <n v="0.2"/>
    <n v="284"/>
    <x v="0"/>
    <x v="0"/>
    <n v="181.42142400026989"/>
  </r>
  <r>
    <s v="V016"/>
    <x v="137"/>
    <x v="4"/>
    <x v="0"/>
    <s v="Bookcases"/>
    <s v="FUR-BO-10004467"/>
    <s v="Bestar Classic Bookcase"/>
    <s v="United States"/>
    <s v="CA-2017-142622"/>
    <x v="505"/>
    <d v="2017-11-02T00:00:00"/>
    <s v="First Class"/>
    <n v="3"/>
    <n v="10"/>
    <s v="Autumn"/>
    <n v="199.98"/>
    <n v="132.53128708024511"/>
    <n v="67.448712919754882"/>
    <n v="0.33727729232800724"/>
    <n v="2"/>
    <n v="399.96"/>
    <n v="0"/>
    <n v="143"/>
    <x v="0"/>
    <x v="2"/>
    <n v="122.2716918217874"/>
  </r>
  <r>
    <s v="V141"/>
    <x v="67"/>
    <x v="0"/>
    <x v="1"/>
    <s v="Paper"/>
    <s v="OFF-PA-10002713"/>
    <s v="Adams Phone Message Book, 200 Message Capacity, 8 1/16 x 11"/>
    <s v="United States"/>
    <s v="CA-2016-132143"/>
    <x v="323"/>
    <d v="2016-09-05T00:00:00"/>
    <s v="First Class"/>
    <n v="2"/>
    <n v="9"/>
    <s v="Autumn"/>
    <n v="48.16"/>
    <n v="32.61498705031557"/>
    <n v="15.545012949684427"/>
    <n v="0.32277850809145409"/>
    <n v="7"/>
    <n v="337.12"/>
    <n v="0"/>
    <n v="279"/>
    <x v="0"/>
    <x v="1"/>
    <n v="13.480737580499291"/>
  </r>
  <r>
    <s v="V083"/>
    <x v="116"/>
    <x v="2"/>
    <x v="2"/>
    <s v="Phones"/>
    <s v="TEC-PH-10001552"/>
    <s v="I Need's 3d Hello Kitty Hybrid Silicone Case Cover for HTC One X 4g with 3d Hello Kitty Stylus Pen Green/pink"/>
    <s v="United States"/>
    <s v="CA-2015-153108"/>
    <x v="616"/>
    <d v="2015-03-09T00:00:00"/>
    <s v="Standard Class"/>
    <n v="4"/>
    <n v="3"/>
    <s v="Spring"/>
    <n v="23.92"/>
    <n v="19.440910993472698"/>
    <n v="4.4790890065273032"/>
    <n v="0.18725288488826516"/>
    <n v="2"/>
    <n v="47.84"/>
    <n v="0"/>
    <n v="175"/>
    <x v="0"/>
    <x v="1"/>
    <n v="25.441056316294912"/>
  </r>
  <r>
    <s v="V104"/>
    <x v="81"/>
    <x v="0"/>
    <x v="1"/>
    <s v="Appliances"/>
    <s v="OFF-AP-10002222"/>
    <s v="Staple holder"/>
    <s v="United States"/>
    <s v="CA-2015-153108"/>
    <x v="616"/>
    <d v="2015-03-09T00:00:00"/>
    <s v="Standard Class"/>
    <n v="4"/>
    <n v="3"/>
    <s v="Spring"/>
    <n v="60.69"/>
    <n v="42.484929983683529"/>
    <n v="18.205070016316469"/>
    <n v="0.29996819931317303"/>
    <n v="7"/>
    <n v="424.83"/>
    <n v="0"/>
    <n v="243"/>
    <x v="0"/>
    <x v="1"/>
    <n v="23.112773870740831"/>
  </r>
  <r>
    <s v="V118"/>
    <x v="73"/>
    <x v="2"/>
    <x v="1"/>
    <s v="Paper"/>
    <s v="OFF-PA-10003971"/>
    <s v="Xerox 1965"/>
    <s v="United States"/>
    <s v="CA-2016-112676"/>
    <x v="465"/>
    <d v="2016-05-08T00:00:00"/>
    <s v="First Class"/>
    <n v="3"/>
    <n v="5"/>
    <s v="Summer"/>
    <n v="14.352"/>
    <n v="10.788009835603541"/>
    <n v="3.5639901643964595"/>
    <n v="0.24832707388492611"/>
    <n v="3"/>
    <n v="43.055999999999997"/>
    <n v="0.2"/>
    <n v="200"/>
    <x v="0"/>
    <x v="1"/>
    <n v="2.8260377444990601"/>
  </r>
  <r>
    <s v="V119"/>
    <x v="20"/>
    <x v="1"/>
    <x v="1"/>
    <s v="Appliances"/>
    <s v="OFF-AP-10004036"/>
    <s v="Bionaire 99.97% HEPA Air Cleaner"/>
    <s v="United States"/>
    <s v="CA-2017-165687"/>
    <x v="701"/>
    <d v="2017-11-23T00:00:00"/>
    <s v="Standard Class"/>
    <n v="6"/>
    <n v="11"/>
    <s v="Winter"/>
    <n v="35.04"/>
    <n v="25.460572669637461"/>
    <n v="9.5794273303625381"/>
    <n v="0.27338548317244687"/>
    <n v="2"/>
    <n v="70.08"/>
    <n v="0"/>
    <n v="480"/>
    <x v="1"/>
    <x v="2"/>
    <n v="35.776852404872074"/>
  </r>
  <r>
    <s v="V127"/>
    <x v="39"/>
    <x v="1"/>
    <x v="1"/>
    <s v="Appliances"/>
    <s v="OFF-AP-10002287"/>
    <s v="Eureka Sanitaire  Multi-Pro Heavy-Duty Upright, Disposable Bags"/>
    <s v="United States"/>
    <s v="US-2017-112928"/>
    <x v="702"/>
    <d v="2017-06-05T00:00:00"/>
    <s v="Second Class"/>
    <n v="4"/>
    <n v="6"/>
    <s v="Summer"/>
    <n v="17.48"/>
    <n v="14.456843053415859"/>
    <n v="3.023156946584141"/>
    <n v="0.17294948207003094"/>
    <n v="5"/>
    <n v="87.4"/>
    <n v="0.2"/>
    <n v="371"/>
    <x v="0"/>
    <x v="1"/>
    <n v="6.2538349194714122"/>
  </r>
  <r>
    <s v="V098"/>
    <x v="92"/>
    <x v="4"/>
    <x v="1"/>
    <s v="Art"/>
    <s v="OFF-AR-10002375"/>
    <s v="Newell 351"/>
    <s v="United States"/>
    <s v="CA-2017-143343"/>
    <x v="193"/>
    <d v="2017-06-13T00:00:00"/>
    <s v="First Class"/>
    <n v="3"/>
    <n v="6"/>
    <s v="Summer"/>
    <n v="16.399999999999999"/>
    <n v="11.835230584178911"/>
    <n v="4.5647694158210879"/>
    <n v="0.27833959852567614"/>
    <n v="5"/>
    <n v="82"/>
    <n v="0"/>
    <n v="154"/>
    <x v="0"/>
    <x v="1"/>
    <n v="6.4940686784172517"/>
  </r>
  <r>
    <s v="V027"/>
    <x v="40"/>
    <x v="3"/>
    <x v="0"/>
    <s v="Tables"/>
    <s v="FUR-TA-10001950"/>
    <s v="Balt Solid Wood Round Tables"/>
    <s v="United States"/>
    <s v="CA-2017-115154"/>
    <x v="703"/>
    <d v="2017-01-11T00:00:00"/>
    <s v="First Class"/>
    <n v="3"/>
    <n v="1"/>
    <s v="Winter"/>
    <n v="892.98"/>
    <n v="688.68888492710948"/>
    <n v="204.29111507289053"/>
    <n v="0.22877456950087408"/>
    <n v="2"/>
    <n v="1785.96"/>
    <n v="0"/>
    <n v="288"/>
    <x v="0"/>
    <x v="0"/>
    <n v="819.64668530837127"/>
  </r>
  <r>
    <s v="V075"/>
    <x v="101"/>
    <x v="0"/>
    <x v="2"/>
    <s v="Phones"/>
    <s v="TEC-PH-10001557"/>
    <s v="Pyle PMP37LED"/>
    <s v="United States"/>
    <s v="CA-2015-149342"/>
    <x v="704"/>
    <d v="2015-04-25T00:00:00"/>
    <s v="Standard Class"/>
    <n v="5"/>
    <n v="4"/>
    <s v="Spring"/>
    <n v="287.97000000000003"/>
    <n v="208.60629656653961"/>
    <n v="79.363703433460415"/>
    <n v="0.27559712273313336"/>
    <n v="3"/>
    <n v="863.91000000000008"/>
    <n v="0"/>
    <n v="450"/>
    <x v="0"/>
    <x v="0"/>
    <n v="284.03958413502858"/>
  </r>
  <r>
    <s v="V029"/>
    <x v="54"/>
    <x v="1"/>
    <x v="0"/>
    <s v="Furnishings"/>
    <s v="FUR-FU-10002937"/>
    <s v="GE 48&quot; Fluorescent Tube, Cool White Energy Saver, 34 Watts, 30/Box"/>
    <s v="United States"/>
    <s v="CA-2015-149342"/>
    <x v="704"/>
    <d v="2015-04-25T00:00:00"/>
    <s v="Standard Class"/>
    <n v="5"/>
    <n v="4"/>
    <s v="Spring"/>
    <n v="595.38"/>
    <n v="470.41464175600538"/>
    <n v="124.96535824399461"/>
    <n v="0.20989176365345596"/>
    <n v="6"/>
    <n v="3572.2799999999997"/>
    <n v="0"/>
    <n v="434"/>
    <x v="0"/>
    <x v="0"/>
    <n v="190.9463978517831"/>
  </r>
  <r>
    <s v="V116"/>
    <x v="62"/>
    <x v="0"/>
    <x v="1"/>
    <s v="Paper"/>
    <s v="OFF-PA-10001166"/>
    <s v="Xerox 2"/>
    <s v="United States"/>
    <s v="CA-2015-149342"/>
    <x v="704"/>
    <d v="2015-04-25T00:00:00"/>
    <s v="Standard Class"/>
    <n v="5"/>
    <n v="4"/>
    <s v="Spring"/>
    <n v="12.96"/>
    <n v="10.451394654413249"/>
    <n v="2.5086053455867514"/>
    <n v="0.19356522728292833"/>
    <n v="2"/>
    <n v="25.92"/>
    <n v="0"/>
    <n v="176"/>
    <x v="0"/>
    <x v="1"/>
    <n v="23.01216318384693"/>
  </r>
  <r>
    <s v="V081"/>
    <x v="127"/>
    <x v="1"/>
    <x v="2"/>
    <s v="Phones"/>
    <s v="TEC-PH-10000347"/>
    <s v="Cush Cases Heavy Duty Rugged Cover Case for Samsung Galaxy S5 - Purple"/>
    <s v="United States"/>
    <s v="CA-2015-130995"/>
    <x v="549"/>
    <d v="2015-11-06T00:00:00"/>
    <s v="Standard Class"/>
    <n v="5"/>
    <n v="11"/>
    <s v="Winter"/>
    <n v="4.95"/>
    <n v="3.5499654248316359"/>
    <n v="1.4000345751683643"/>
    <n v="0.28283526771078066"/>
    <n v="1"/>
    <n v="4.95"/>
    <n v="0"/>
    <n v="395"/>
    <x v="0"/>
    <x v="1"/>
    <n v="6.5966991745872434"/>
  </r>
  <r>
    <s v="V044"/>
    <x v="69"/>
    <x v="1"/>
    <x v="0"/>
    <s v="Furnishings"/>
    <s v="FUR-FU-10003708"/>
    <s v="Tenex Traditional Chairmats for Medium Pile Carpet, Standard Lip, 36&quot; x 48&quot;"/>
    <s v="United States"/>
    <s v="CA-2017-127929"/>
    <x v="331"/>
    <d v="2017-12-27T00:00:00"/>
    <s v="Standard Class"/>
    <n v="4"/>
    <n v="12"/>
    <s v="Winter"/>
    <n v="181.95"/>
    <n v="139.3600661775082"/>
    <n v="42.589933822491787"/>
    <n v="0.23407493169822363"/>
    <n v="3"/>
    <n v="545.84999999999991"/>
    <n v="0"/>
    <n v="318"/>
    <x v="0"/>
    <x v="0"/>
    <n v="179.49394568248439"/>
  </r>
  <r>
    <s v="V126"/>
    <x v="8"/>
    <x v="0"/>
    <x v="1"/>
    <s v="Paper"/>
    <s v="OFF-PA-10002659"/>
    <s v="Avoid Verbal Orders Carbonless Minifold Book"/>
    <s v="United States"/>
    <s v="CA-2015-113145"/>
    <x v="549"/>
    <d v="2015-11-05T00:00:00"/>
    <s v="Standard Class"/>
    <n v="4"/>
    <n v="11"/>
    <s v="Winter"/>
    <n v="13.52"/>
    <n v="10.13297264354785"/>
    <n v="3.3870273564521494"/>
    <n v="0.25051977488551402"/>
    <n v="4"/>
    <n v="54.08"/>
    <n v="0"/>
    <n v="376"/>
    <x v="0"/>
    <x v="1"/>
    <n v="7.4880541664707536"/>
  </r>
  <r>
    <s v="V039"/>
    <x v="43"/>
    <x v="2"/>
    <x v="0"/>
    <s v="Furnishings"/>
    <s v="FUR-FU-10000965"/>
    <s v="Howard Miller 11-1/2&quot; Diameter Ridgewood Wall Clock"/>
    <s v="United States"/>
    <s v="CA-2015-113145"/>
    <x v="549"/>
    <d v="2015-11-05T00:00:00"/>
    <s v="Standard Class"/>
    <n v="4"/>
    <n v="11"/>
    <s v="Winter"/>
    <n v="259.7"/>
    <n v="170.41197549649209"/>
    <n v="89.288024503507899"/>
    <n v="0.34381218522721563"/>
    <n v="5"/>
    <n v="1298.5"/>
    <n v="0"/>
    <n v="165"/>
    <x v="0"/>
    <x v="0"/>
    <n v="157.541820225615"/>
  </r>
  <r>
    <s v="V074"/>
    <x v="113"/>
    <x v="1"/>
    <x v="2"/>
    <s v="Phones"/>
    <s v="TEC-PH-10001527"/>
    <s v="Plantronics MX500i Earset"/>
    <s v="United States"/>
    <s v="CA-2015-113145"/>
    <x v="549"/>
    <d v="2015-11-05T00:00:00"/>
    <s v="Standard Class"/>
    <n v="4"/>
    <n v="11"/>
    <s v="Winter"/>
    <n v="42.95"/>
    <n v="28.587982942146741"/>
    <n v="14.362017057853262"/>
    <n v="0.33438922137027383"/>
    <n v="1"/>
    <n v="42.95"/>
    <n v="0"/>
    <n v="235"/>
    <x v="0"/>
    <x v="2"/>
    <n v="41.408874595164917"/>
  </r>
  <r>
    <s v="V079"/>
    <x v="138"/>
    <x v="0"/>
    <x v="2"/>
    <s v="Accessories"/>
    <s v="TEC-AC-10001838"/>
    <s v="Razer Tiamat Over Ear 7.1 Surround Sound PC Gaming Headset"/>
    <s v="United States"/>
    <s v="CA-2015-113145"/>
    <x v="549"/>
    <d v="2015-11-05T00:00:00"/>
    <s v="Standard Class"/>
    <n v="4"/>
    <n v="11"/>
    <s v="Winter"/>
    <n v="1399.93"/>
    <n v="1149.900814295989"/>
    <n v="250.02918570401107"/>
    <n v="0.17860120556314321"/>
    <n v="7"/>
    <n v="9799.51"/>
    <n v="0"/>
    <n v="333"/>
    <x v="0"/>
    <x v="0"/>
    <n v="496.20862034161928"/>
  </r>
  <r>
    <s v="V067"/>
    <x v="94"/>
    <x v="2"/>
    <x v="2"/>
    <s v="Phones"/>
    <s v="TEC-PH-10002597"/>
    <s v="Xblue XB-1670-86 X16 Small Office Telephone - Titanium"/>
    <s v="United States"/>
    <s v="CA-2015-113145"/>
    <x v="549"/>
    <d v="2015-11-05T00:00:00"/>
    <s v="Standard Class"/>
    <n v="4"/>
    <n v="11"/>
    <s v="Winter"/>
    <n v="503.96"/>
    <n v="345.92630050683039"/>
    <n v="158.03369949316959"/>
    <n v="0.31358381517019129"/>
    <n v="4"/>
    <n v="2015.84"/>
    <n v="0"/>
    <n v="298"/>
    <x v="0"/>
    <x v="0"/>
    <n v="285.08282675741799"/>
  </r>
  <r>
    <s v="V103"/>
    <x v="33"/>
    <x v="2"/>
    <x v="1"/>
    <s v="Binders"/>
    <s v="OFF-BI-10000756"/>
    <s v="Storex DuraTech Recycled Plastic Frosted Binders"/>
    <s v="United States"/>
    <s v="CA-2014-162362"/>
    <x v="687"/>
    <d v="2014-11-18T00:00:00"/>
    <s v="Standard Class"/>
    <n v="4"/>
    <n v="11"/>
    <s v="Winter"/>
    <n v="12.72"/>
    <n v="8.5949081831803742"/>
    <n v="4.1250918168196264"/>
    <n v="0.32429967113361841"/>
    <n v="3"/>
    <n v="38.160000000000004"/>
    <n v="0"/>
    <n v="365"/>
    <x v="0"/>
    <x v="1"/>
    <n v="13.265073711496241"/>
  </r>
  <r>
    <s v="V118"/>
    <x v="73"/>
    <x v="3"/>
    <x v="1"/>
    <s v="Binders"/>
    <s v="OFF-BI-10000546"/>
    <s v="Avery Durable Binders"/>
    <s v="United States"/>
    <s v="CA-2014-162362"/>
    <x v="687"/>
    <d v="2014-11-18T00:00:00"/>
    <s v="Standard Class"/>
    <n v="4"/>
    <n v="11"/>
    <s v="Winter"/>
    <n v="11.52"/>
    <n v="8.2541105576440703"/>
    <n v="3.2658894423559293"/>
    <n v="0.28349734742673"/>
    <n v="4"/>
    <n v="46.08"/>
    <n v="0"/>
    <n v="487"/>
    <x v="0"/>
    <x v="1"/>
    <n v="5.8343025757544096"/>
  </r>
  <r>
    <s v="V081"/>
    <x v="127"/>
    <x v="1"/>
    <x v="2"/>
    <s v="Accessories"/>
    <s v="TEC-AC-10001142"/>
    <s v="First Data FD10 PIN Pad"/>
    <s v="United States"/>
    <s v="CA-2016-106558"/>
    <x v="327"/>
    <d v="2016-01-21T00:00:00"/>
    <s v="Standard Class"/>
    <n v="4"/>
    <n v="1"/>
    <s v="Winter"/>
    <n v="316"/>
    <n v="257.54680029088217"/>
    <n v="58.453199709117825"/>
    <n v="0.18497848009214501"/>
    <n v="4"/>
    <n v="1264"/>
    <n v="0"/>
    <n v="142"/>
    <x v="0"/>
    <x v="2"/>
    <n v="74.444664012943193"/>
  </r>
  <r>
    <s v="V029"/>
    <x v="54"/>
    <x v="3"/>
    <x v="0"/>
    <s v="Chairs"/>
    <s v="FUR-CH-10000785"/>
    <s v="Global Ergonomic Managers Chair"/>
    <s v="United States"/>
    <s v="CA-2017-157931"/>
    <x v="697"/>
    <d v="2017-09-22T00:00:00"/>
    <s v="Second Class"/>
    <n v="5"/>
    <n v="9"/>
    <s v="Autumn"/>
    <n v="723.92"/>
    <n v="471.92381598044449"/>
    <n v="251.99618401955547"/>
    <n v="0.34809949168354998"/>
    <n v="4"/>
    <n v="2895.68"/>
    <n v="0"/>
    <n v="460"/>
    <x v="0"/>
    <x v="0"/>
    <n v="298.7889562752826"/>
  </r>
  <r>
    <s v="V142"/>
    <x v="48"/>
    <x v="4"/>
    <x v="1"/>
    <s v="Paper"/>
    <s v="OFF-PA-10000474"/>
    <s v="Easy-staple paper"/>
    <s v="United States"/>
    <s v="CA-2017-157931"/>
    <x v="697"/>
    <d v="2017-09-22T00:00:00"/>
    <s v="Second Class"/>
    <n v="5"/>
    <n v="9"/>
    <s v="Autumn"/>
    <n v="106.32"/>
    <n v="78.494426773945946"/>
    <n v="27.825573226054047"/>
    <n v="0.26171532379659562"/>
    <n v="3"/>
    <n v="318.95999999999998"/>
    <n v="0"/>
    <n v="327"/>
    <x v="0"/>
    <x v="2"/>
    <n v="42.204588462307363"/>
  </r>
  <r>
    <s v="V009"/>
    <x v="121"/>
    <x v="1"/>
    <x v="0"/>
    <s v="Bookcases"/>
    <s v="FUR-BO-10003441"/>
    <s v="Bush Westfield Collection Bookcases, Fully Assembled"/>
    <s v="United States"/>
    <s v="CA-2016-115574"/>
    <x v="443"/>
    <d v="2016-12-24T00:00:00"/>
    <s v="First Class"/>
    <n v="1"/>
    <n v="12"/>
    <s v="Winter"/>
    <n v="141.37200000000001"/>
    <n v="93.030871179227461"/>
    <n v="48.341128820772553"/>
    <n v="0.34194273845437956"/>
    <n v="2"/>
    <n v="282.74400000000003"/>
    <n v="0.3"/>
    <n v="326"/>
    <x v="0"/>
    <x v="2"/>
    <n v="66.156672777732709"/>
  </r>
  <r>
    <s v="V131"/>
    <x v="41"/>
    <x v="1"/>
    <x v="1"/>
    <s v="Paper"/>
    <s v="OFF-PA-10004156"/>
    <s v="Xerox 188"/>
    <s v="United States"/>
    <s v="CA-2015-160794"/>
    <x v="705"/>
    <d v="2015-08-08T00:00:00"/>
    <s v="First Class"/>
    <n v="2"/>
    <n v="8"/>
    <s v="Autumn"/>
    <n v="27.216000000000001"/>
    <n v="17.795259886666852"/>
    <n v="9.4207401133331494"/>
    <n v="0.34614712350577415"/>
    <n v="3"/>
    <n v="81.647999999999996"/>
    <n v="0.2"/>
    <n v="162"/>
    <x v="0"/>
    <x v="1"/>
    <n v="11.612134687472411"/>
  </r>
  <r>
    <s v="V080"/>
    <x v="141"/>
    <x v="1"/>
    <x v="2"/>
    <s v="Accessories"/>
    <s v="TEC-AC-10001432"/>
    <s v="Enermax Aurora Lite Keyboard"/>
    <s v="United States"/>
    <s v="CA-2017-116225"/>
    <x v="60"/>
    <d v="2017-11-09T00:00:00"/>
    <s v="Standard Class"/>
    <n v="4"/>
    <n v="11"/>
    <s v="Winter"/>
    <n v="390.75"/>
    <n v="275.79379225466602"/>
    <n v="114.95620774533398"/>
    <n v="0.29419374982811003"/>
    <n v="5"/>
    <n v="1953.75"/>
    <n v="0"/>
    <n v="270"/>
    <x v="0"/>
    <x v="0"/>
    <n v="169.42516268252481"/>
  </r>
  <r>
    <s v="V033"/>
    <x v="74"/>
    <x v="0"/>
    <x v="0"/>
    <s v="Chairs"/>
    <s v="FUR-CH-10001394"/>
    <s v="Global Leather Executive Chair"/>
    <s v="United States"/>
    <s v="US-2017-120418"/>
    <x v="532"/>
    <d v="2017-06-12T00:00:00"/>
    <s v="First Class"/>
    <n v="1"/>
    <n v="6"/>
    <s v="Summer"/>
    <n v="280.79199999999997"/>
    <n v="198.01060847432299"/>
    <n v="82.78139152567698"/>
    <n v="0.29481392463345463"/>
    <n v="1"/>
    <n v="280.79199999999997"/>
    <n v="0.2"/>
    <n v="349"/>
    <x v="0"/>
    <x v="0"/>
    <n v="472.82950625090672"/>
  </r>
  <r>
    <s v="V112"/>
    <x v="53"/>
    <x v="0"/>
    <x v="1"/>
    <s v="Storage"/>
    <s v="OFF-ST-10002370"/>
    <s v="Sortfiler Multipurpose Personal File Organizer, Black"/>
    <s v="United States"/>
    <s v="US-2017-120418"/>
    <x v="532"/>
    <d v="2017-06-12T00:00:00"/>
    <s v="First Class"/>
    <n v="1"/>
    <n v="6"/>
    <s v="Summer"/>
    <n v="68.447999999999993"/>
    <n v="49.94317212669764"/>
    <n v="18.504827873302354"/>
    <n v="0.27034870081379087"/>
    <n v="4"/>
    <n v="273.79199999999997"/>
    <n v="0.2"/>
    <n v="437"/>
    <x v="0"/>
    <x v="2"/>
    <n v="48.657744571650667"/>
  </r>
  <r>
    <s v="V136"/>
    <x v="10"/>
    <x v="2"/>
    <x v="1"/>
    <s v="Art"/>
    <s v="OFF-AR-10002956"/>
    <s v="Boston 16801 Nautilus Battery Pencil Sharpener"/>
    <s v="United States"/>
    <s v="US-2017-120418"/>
    <x v="532"/>
    <d v="2017-06-12T00:00:00"/>
    <s v="First Class"/>
    <n v="1"/>
    <n v="6"/>
    <s v="Summer"/>
    <n v="88.04"/>
    <n v="69.245849980596617"/>
    <n v="18.794150019403389"/>
    <n v="0.21347285346891626"/>
    <n v="5"/>
    <n v="440.20000000000005"/>
    <n v="0.2"/>
    <n v="349"/>
    <x v="0"/>
    <x v="1"/>
    <n v="32.517245551655613"/>
  </r>
  <r>
    <s v="V103"/>
    <x v="33"/>
    <x v="4"/>
    <x v="1"/>
    <s v="Art"/>
    <s v="OFF-AR-10001955"/>
    <s v="Newell 319"/>
    <s v="United States"/>
    <s v="US-2017-120418"/>
    <x v="532"/>
    <d v="2017-06-12T00:00:00"/>
    <s v="First Class"/>
    <n v="1"/>
    <n v="6"/>
    <s v="Summer"/>
    <n v="15.872"/>
    <n v="11.48428020358859"/>
    <n v="4.3877197964114103"/>
    <n v="0.27644403959245278"/>
    <n v="1"/>
    <n v="15.872"/>
    <n v="0.2"/>
    <n v="406"/>
    <x v="0"/>
    <x v="1"/>
    <n v="32.475151221466902"/>
  </r>
  <r>
    <s v="V118"/>
    <x v="73"/>
    <x v="2"/>
    <x v="1"/>
    <s v="Storage"/>
    <s v="OFF-ST-10001809"/>
    <s v="Fellowes Officeware Wire Shelving"/>
    <s v="United States"/>
    <s v="US-2017-120418"/>
    <x v="532"/>
    <d v="2017-06-12T00:00:00"/>
    <s v="First Class"/>
    <n v="1"/>
    <n v="6"/>
    <s v="Summer"/>
    <n v="215.59200000000001"/>
    <n v="149.2268500843588"/>
    <n v="66.365149915641211"/>
    <n v="0.30782751639968647"/>
    <n v="3"/>
    <n v="646.77600000000007"/>
    <n v="0.2"/>
    <n v="337"/>
    <x v="0"/>
    <x v="0"/>
    <n v="188.56909937758289"/>
  </r>
  <r>
    <s v="V140"/>
    <x v="80"/>
    <x v="2"/>
    <x v="1"/>
    <s v="Labels"/>
    <s v="OFF-LA-10004093"/>
    <s v="Avery 486"/>
    <s v="United States"/>
    <s v="CA-2017-122035"/>
    <x v="228"/>
    <d v="2017-07-25T00:00:00"/>
    <s v="Standard Class"/>
    <n v="5"/>
    <n v="7"/>
    <s v="Summer"/>
    <n v="14.62"/>
    <n v="11.94664195013122"/>
    <n v="2.6733580498687797"/>
    <n v="0.18285622776120244"/>
    <n v="2"/>
    <n v="29.24"/>
    <n v="0"/>
    <n v="155"/>
    <x v="0"/>
    <x v="1"/>
    <n v="15.62319525932871"/>
  </r>
  <r>
    <s v="V132"/>
    <x v="23"/>
    <x v="0"/>
    <x v="1"/>
    <s v="Appliances"/>
    <s v="OFF-AP-10002118"/>
    <s v="1.7 Cubic Foot Compact &quot;Cube&quot; Office Refrigerators"/>
    <s v="United States"/>
    <s v="CA-2017-122035"/>
    <x v="228"/>
    <d v="2017-07-25T00:00:00"/>
    <s v="Standard Class"/>
    <n v="5"/>
    <n v="7"/>
    <s v="Summer"/>
    <n v="416.32"/>
    <n v="350.01986487742721"/>
    <n v="66.300135122572783"/>
    <n v="0.15925282264261334"/>
    <n v="2"/>
    <n v="832.64"/>
    <n v="0"/>
    <n v="270"/>
    <x v="0"/>
    <x v="0"/>
    <n v="310.89563030873671"/>
  </r>
  <r>
    <s v="V104"/>
    <x v="81"/>
    <x v="0"/>
    <x v="1"/>
    <s v="Binders"/>
    <s v="OFF-BI-10000404"/>
    <s v="Avery Printable Repositionable Plastic Tabs"/>
    <s v="United States"/>
    <s v="CA-2017-122035"/>
    <x v="228"/>
    <d v="2017-07-25T00:00:00"/>
    <s v="Standard Class"/>
    <n v="5"/>
    <n v="7"/>
    <s v="Summer"/>
    <n v="43"/>
    <n v="31.168696187494429"/>
    <n v="11.831303812505571"/>
    <n v="0.27514660029082721"/>
    <n v="5"/>
    <n v="215"/>
    <n v="0"/>
    <n v="133"/>
    <x v="0"/>
    <x v="1"/>
    <n v="18.183797916460321"/>
  </r>
  <r>
    <s v="V037"/>
    <x v="102"/>
    <x v="1"/>
    <x v="0"/>
    <s v="Chairs"/>
    <s v="FUR-CH-10003833"/>
    <s v="Novimex Fabric Task Chair"/>
    <s v="United States"/>
    <s v="CA-2017-122035"/>
    <x v="228"/>
    <d v="2017-07-25T00:00:00"/>
    <s v="Standard Class"/>
    <n v="5"/>
    <n v="7"/>
    <s v="Summer"/>
    <n v="182.94"/>
    <n v="131.1165784169238"/>
    <n v="51.823421583076197"/>
    <n v="0.28328097509061001"/>
    <n v="3"/>
    <n v="548.81999999999994"/>
    <n v="0"/>
    <n v="414"/>
    <x v="0"/>
    <x v="2"/>
    <n v="100.8989198576697"/>
  </r>
  <r>
    <s v="V108"/>
    <x v="76"/>
    <x v="3"/>
    <x v="1"/>
    <s v="Binders"/>
    <s v="OFF-BI-10002072"/>
    <s v="Cardinal Slant-D Ring Binders"/>
    <s v="United States"/>
    <s v="CA-2017-122035"/>
    <x v="228"/>
    <d v="2017-07-25T00:00:00"/>
    <s v="Standard Class"/>
    <n v="5"/>
    <n v="7"/>
    <s v="Summer"/>
    <n v="60.83"/>
    <n v="39.991563885150072"/>
    <n v="20.838436114849927"/>
    <n v="0.34256840563619806"/>
    <n v="7"/>
    <n v="425.81"/>
    <n v="0"/>
    <n v="229"/>
    <x v="0"/>
    <x v="1"/>
    <n v="20.797985979416371"/>
  </r>
  <r>
    <s v="V080"/>
    <x v="141"/>
    <x v="3"/>
    <x v="2"/>
    <s v="Accessories"/>
    <s v="TEC-AC-10003095"/>
    <s v="Logitech G35 7.1-Channel Surround Sound Headset"/>
    <s v="United States"/>
    <s v="CA-2017-122035"/>
    <x v="228"/>
    <d v="2017-07-25T00:00:00"/>
    <s v="Standard Class"/>
    <n v="5"/>
    <n v="7"/>
    <s v="Summer"/>
    <n v="389.97"/>
    <n v="269.99812056536251"/>
    <n v="119.97187943463751"/>
    <n v="0.30764386859152631"/>
    <n v="3"/>
    <n v="1169.9100000000001"/>
    <n v="0"/>
    <n v="229"/>
    <x v="0"/>
    <x v="2"/>
    <n v="110.80964491415"/>
  </r>
  <r>
    <s v="V100"/>
    <x v="17"/>
    <x v="1"/>
    <x v="1"/>
    <s v="Appliances"/>
    <s v="OFF-AP-10001563"/>
    <s v="Belkin Premiere Surge Master II 8-outlet surge protector"/>
    <s v="United States"/>
    <s v="CA-2015-117828"/>
    <x v="706"/>
    <d v="2015-12-26T00:00:00"/>
    <s v="First Class"/>
    <n v="3"/>
    <n v="12"/>
    <s v="Winter"/>
    <n v="194.32"/>
    <n v="157.396401464961"/>
    <n v="36.923598535038991"/>
    <n v="0.19001440168299194"/>
    <n v="4"/>
    <n v="777.28"/>
    <n v="0"/>
    <n v="493"/>
    <x v="0"/>
    <x v="2"/>
    <n v="100.1895025505833"/>
  </r>
  <r>
    <s v="V059"/>
    <x v="35"/>
    <x v="2"/>
    <x v="2"/>
    <s v="Accessories"/>
    <s v="TEC-AC-10000358"/>
    <s v="Imation Secure Drive + Hardware Encrypted USB flash drive - 16 GB"/>
    <s v="United States"/>
    <s v="CA-2017-165491"/>
    <x v="177"/>
    <d v="2017-03-24T00:00:00"/>
    <s v="Standard Class"/>
    <n v="4"/>
    <n v="3"/>
    <s v="Spring"/>
    <n v="265.93"/>
    <n v="219.05828076507399"/>
    <n v="46.871719234926019"/>
    <n v="0.17625585392744714"/>
    <n v="7"/>
    <n v="1861.51"/>
    <n v="0"/>
    <n v="250"/>
    <x v="0"/>
    <x v="2"/>
    <n v="71.072782061771008"/>
  </r>
  <r>
    <s v="V105"/>
    <x v="85"/>
    <x v="1"/>
    <x v="1"/>
    <s v="Binders"/>
    <s v="OFF-BI-10004492"/>
    <s v="Tuf-Vin Binders"/>
    <s v="United States"/>
    <s v="CA-2015-109470"/>
    <x v="620"/>
    <d v="2016-01-03T00:00:00"/>
    <s v="Second Class"/>
    <n v="3"/>
    <n v="12"/>
    <s v="Winter"/>
    <n v="94.74"/>
    <n v="70.024565459968002"/>
    <n v="24.715434540031993"/>
    <n v="0.26087644648545488"/>
    <n v="3"/>
    <n v="284.21999999999997"/>
    <n v="0"/>
    <n v="242"/>
    <x v="0"/>
    <x v="2"/>
    <n v="72.696087335597113"/>
  </r>
  <r>
    <s v="V128"/>
    <x v="72"/>
    <x v="0"/>
    <x v="1"/>
    <s v="Binders"/>
    <s v="OFF-BI-10001072"/>
    <s v="GBC Clear Cover, 8-1/2 x 11, unpunched, 25 covers per pack"/>
    <s v="United States"/>
    <s v="CA-2015-109470"/>
    <x v="620"/>
    <d v="2016-01-03T00:00:00"/>
    <s v="Second Class"/>
    <n v="3"/>
    <n v="12"/>
    <s v="Winter"/>
    <n v="60.64"/>
    <n v="49.990797436615473"/>
    <n v="10.649202563384527"/>
    <n v="0.17561349873655224"/>
    <n v="4"/>
    <n v="242.56"/>
    <n v="0"/>
    <n v="217"/>
    <x v="0"/>
    <x v="1"/>
    <n v="22.87435862853135"/>
  </r>
  <r>
    <s v="V126"/>
    <x v="8"/>
    <x v="3"/>
    <x v="1"/>
    <s v="Binders"/>
    <s v="OFF-BI-10003707"/>
    <s v="Aluminum Screw Posts"/>
    <s v="United States"/>
    <s v="CA-2015-109470"/>
    <x v="620"/>
    <d v="2016-01-03T00:00:00"/>
    <s v="Second Class"/>
    <n v="3"/>
    <n v="12"/>
    <s v="Winter"/>
    <n v="76.3"/>
    <n v="52.623433501069378"/>
    <n v="23.676566498930619"/>
    <n v="0.31030886630315357"/>
    <n v="5"/>
    <n v="381.5"/>
    <n v="0"/>
    <n v="303"/>
    <x v="0"/>
    <x v="1"/>
    <n v="22.690286331780431"/>
  </r>
  <r>
    <s v="V097"/>
    <x v="25"/>
    <x v="0"/>
    <x v="1"/>
    <s v="Binders"/>
    <s v="OFF-BI-10000977"/>
    <s v="Ibico Plastic Spiral Binding Combs"/>
    <s v="United States"/>
    <s v="CA-2015-109470"/>
    <x v="620"/>
    <d v="2016-01-03T00:00:00"/>
    <s v="Second Class"/>
    <n v="3"/>
    <n v="12"/>
    <s v="Winter"/>
    <n v="364.8"/>
    <n v="305.41833660427397"/>
    <n v="59.381663395726036"/>
    <n v="0.16277868255407357"/>
    <n v="12"/>
    <n v="4377.6000000000004"/>
    <n v="0"/>
    <n v="483"/>
    <x v="0"/>
    <x v="2"/>
    <n v="96.49183921916628"/>
  </r>
  <r>
    <s v="V123"/>
    <x v="14"/>
    <x v="0"/>
    <x v="1"/>
    <s v="Binders"/>
    <s v="OFF-BI-10002082"/>
    <s v="GBC Twin Loop Wire Binding Elements"/>
    <s v="United States"/>
    <s v="CA-2015-105102"/>
    <x v="426"/>
    <d v="2015-09-19T00:00:00"/>
    <s v="Second Class"/>
    <n v="4"/>
    <n v="9"/>
    <s v="Autumn"/>
    <n v="79.872"/>
    <n v="64.935220134473965"/>
    <n v="14.936779865526034"/>
    <n v="0.18700896265933037"/>
    <n v="3"/>
    <n v="239.61599999999999"/>
    <n v="0.2"/>
    <n v="334"/>
    <x v="0"/>
    <x v="2"/>
    <n v="92.362243275774404"/>
  </r>
  <r>
    <s v="V003"/>
    <x v="65"/>
    <x v="1"/>
    <x v="0"/>
    <s v="Bookcases"/>
    <s v="FUR-BO-10004709"/>
    <s v="Bush Westfield Collection Bookcases, Medium Cherry Finish"/>
    <s v="United States"/>
    <s v="CA-2015-105102"/>
    <x v="426"/>
    <d v="2015-09-19T00:00:00"/>
    <s v="Second Class"/>
    <n v="4"/>
    <n v="9"/>
    <s v="Autumn"/>
    <n v="46.384"/>
    <n v="34.874057557061917"/>
    <n v="11.509942442938083"/>
    <n v="0.24814467150176964"/>
    <n v="1"/>
    <n v="46.384"/>
    <n v="0.2"/>
    <n v="116"/>
    <x v="0"/>
    <x v="0"/>
    <n v="95.814959084534976"/>
  </r>
  <r>
    <s v="V102"/>
    <x v="66"/>
    <x v="3"/>
    <x v="1"/>
    <s v="Paper"/>
    <s v="OFF-PA-10002365"/>
    <s v="Xerox 1967"/>
    <s v="United States"/>
    <s v="CA-2015-105102"/>
    <x v="426"/>
    <d v="2015-09-19T00:00:00"/>
    <s v="Second Class"/>
    <n v="4"/>
    <n v="9"/>
    <s v="Autumn"/>
    <n v="12.96"/>
    <n v="10.108457831691361"/>
    <n v="2.8515421683086402"/>
    <n v="0.22002640187566666"/>
    <n v="2"/>
    <n v="25.92"/>
    <n v="0"/>
    <n v="181"/>
    <x v="0"/>
    <x v="1"/>
    <n v="8.2170897037819888"/>
  </r>
  <r>
    <s v="V124"/>
    <x v="15"/>
    <x v="2"/>
    <x v="1"/>
    <s v="Envelopes"/>
    <s v="OFF-EN-10004147"/>
    <s v="Wausau Papers Astrobrights Colored Envelopes"/>
    <s v="United States"/>
    <s v="CA-2017-138422"/>
    <x v="397"/>
    <d v="2017-09-26T00:00:00"/>
    <s v="First Class"/>
    <n v="3"/>
    <n v="9"/>
    <s v="Autumn"/>
    <n v="14.352"/>
    <n v="10.71436574078986"/>
    <n v="3.6376342592101398"/>
    <n v="0.2534583513942405"/>
    <n v="3"/>
    <n v="43.055999999999997"/>
    <n v="0.2"/>
    <n v="113"/>
    <x v="0"/>
    <x v="0"/>
    <n v="2.0715327658523779"/>
  </r>
  <r>
    <s v="V027"/>
    <x v="40"/>
    <x v="0"/>
    <x v="0"/>
    <s v="Furnishings"/>
    <s v="FUR-FU-10001468"/>
    <s v="Tenex Antistatic Computer Chair Mats"/>
    <s v="United States"/>
    <s v="US-2015-147739"/>
    <x v="707"/>
    <d v="2015-12-29T00:00:00"/>
    <s v="Standard Class"/>
    <n v="4"/>
    <n v="12"/>
    <s v="Winter"/>
    <n v="547.13599999999997"/>
    <n v="378.2830831058958"/>
    <n v="168.85291689410417"/>
    <n v="0.30861233202367266"/>
    <n v="4"/>
    <n v="2188.5439999999999"/>
    <n v="0.2"/>
    <n v="180"/>
    <x v="0"/>
    <x v="0"/>
    <n v="333.94397315398078"/>
  </r>
  <r>
    <s v="V127"/>
    <x v="39"/>
    <x v="2"/>
    <x v="1"/>
    <s v="Storage"/>
    <s v="OFF-ST-10000642"/>
    <s v="Tennsco Lockers, Gray"/>
    <s v="United States"/>
    <s v="CA-2016-155187"/>
    <x v="446"/>
    <d v="2016-09-26T00:00:00"/>
    <s v="Second Class"/>
    <n v="2"/>
    <n v="9"/>
    <s v="Autumn"/>
    <n v="41.96"/>
    <n v="29.137907483098012"/>
    <n v="12.822092516901989"/>
    <n v="0.30557894463541441"/>
    <n v="2"/>
    <n v="83.92"/>
    <n v="0"/>
    <n v="306"/>
    <x v="0"/>
    <x v="1"/>
    <n v="25.45419629059224"/>
  </r>
  <r>
    <s v="V098"/>
    <x v="92"/>
    <x v="3"/>
    <x v="1"/>
    <s v="Paper"/>
    <s v="OFF-PA-10000380"/>
    <s v="REDIFORM Incoming/Outgoing Call Register, 11&quot; X 8 1/2&quot;, 100 Messages"/>
    <s v="United States"/>
    <s v="CA-2016-155187"/>
    <x v="446"/>
    <d v="2016-09-26T00:00:00"/>
    <s v="Second Class"/>
    <n v="2"/>
    <n v="9"/>
    <s v="Autumn"/>
    <n v="41.7"/>
    <n v="28.700635728081899"/>
    <n v="12.999364271918104"/>
    <n v="0.31173535424264037"/>
    <n v="5"/>
    <n v="208.5"/>
    <n v="0"/>
    <n v="303"/>
    <x v="0"/>
    <x v="1"/>
    <n v="17.183233746882451"/>
  </r>
  <r>
    <s v="V142"/>
    <x v="48"/>
    <x v="2"/>
    <x v="1"/>
    <s v="Paper"/>
    <s v="OFF-PA-10004071"/>
    <s v="Eaton Premium Continuous-Feed Paper, 25% Cotton, Letter Size, White, 1000 Shts/Box"/>
    <s v="United States"/>
    <s v="CA-2017-169285"/>
    <x v="708"/>
    <d v="2017-03-25T00:00:00"/>
    <s v="Standard Class"/>
    <n v="4"/>
    <n v="3"/>
    <s v="Spring"/>
    <n v="277.39999999999998"/>
    <n v="219.0614720424297"/>
    <n v="58.338527957570278"/>
    <n v="0.21030471505973425"/>
    <n v="5"/>
    <n v="1387"/>
    <n v="0"/>
    <n v="478"/>
    <x v="0"/>
    <x v="2"/>
    <n v="67.888419623182671"/>
  </r>
  <r>
    <s v="V101"/>
    <x v="26"/>
    <x v="2"/>
    <x v="1"/>
    <s v="Paper"/>
    <s v="OFF-PA-10004971"/>
    <s v="Xerox 196"/>
    <s v="United States"/>
    <s v="CA-2017-169285"/>
    <x v="708"/>
    <d v="2017-03-25T00:00:00"/>
    <s v="Standard Class"/>
    <n v="4"/>
    <n v="3"/>
    <s v="Spring"/>
    <n v="5.78"/>
    <n v="4.6028831491696707"/>
    <n v="1.1771168508303296"/>
    <n v="0.20365343439971098"/>
    <n v="1"/>
    <n v="5.78"/>
    <n v="0"/>
    <n v="371"/>
    <x v="0"/>
    <x v="1"/>
    <n v="4.981733490606314"/>
  </r>
  <r>
    <s v="V142"/>
    <x v="48"/>
    <x v="4"/>
    <x v="1"/>
    <s v="Appliances"/>
    <s v="OFF-AP-10000696"/>
    <s v="Holmes Odor Grabber"/>
    <s v="United States"/>
    <s v="CA-2014-140886"/>
    <x v="587"/>
    <d v="2014-10-04T00:00:00"/>
    <s v="Standard Class"/>
    <n v="4"/>
    <n v="9"/>
    <s v="Autumn"/>
    <n v="69.215999999999994"/>
    <n v="45.108062352172617"/>
    <n v="24.107937647827377"/>
    <n v="0.34830007003911495"/>
    <n v="6"/>
    <n v="415.29599999999994"/>
    <n v="0.2"/>
    <n v="131"/>
    <x v="0"/>
    <x v="1"/>
    <n v="31.630225038718901"/>
  </r>
  <r>
    <s v="V112"/>
    <x v="53"/>
    <x v="2"/>
    <x v="1"/>
    <s v="Envelopes"/>
    <s v="OFF-EN-10004030"/>
    <s v="Convenience Packs of Business Envelopes"/>
    <s v="United States"/>
    <s v="CA-2017-152695"/>
    <x v="389"/>
    <d v="2017-12-10T00:00:00"/>
    <s v="Same Day"/>
    <n v="0"/>
    <n v="12"/>
    <s v="Winter"/>
    <n v="10.86"/>
    <n v="7.9137535771906373"/>
    <n v="2.9462464228093621"/>
    <n v="0.271293409098468"/>
    <n v="3"/>
    <n v="32.58"/>
    <n v="0"/>
    <n v="122"/>
    <x v="0"/>
    <x v="1"/>
    <n v="3.8515166882671039"/>
  </r>
  <r>
    <s v="V100"/>
    <x v="17"/>
    <x v="0"/>
    <x v="1"/>
    <s v="Appliances"/>
    <s v="OFF-AP-10000026"/>
    <s v="Tripp Lite Isotel 6 Outlet Surge Protector with Fax/Modem Protection"/>
    <s v="United States"/>
    <s v="CA-2017-152695"/>
    <x v="389"/>
    <d v="2017-12-10T00:00:00"/>
    <s v="Same Day"/>
    <n v="0"/>
    <n v="12"/>
    <s v="Winter"/>
    <n v="426.79"/>
    <n v="347.3330251183578"/>
    <n v="79.456974881642225"/>
    <n v="0.18617346911043423"/>
    <n v="7"/>
    <n v="2987.53"/>
    <n v="0"/>
    <n v="201"/>
    <x v="0"/>
    <x v="2"/>
    <n v="122.9116488279284"/>
  </r>
  <r>
    <s v="V140"/>
    <x v="80"/>
    <x v="4"/>
    <x v="1"/>
    <s v="Paper"/>
    <s v="OFF-PA-10003936"/>
    <s v="Xerox 1994"/>
    <s v="United States"/>
    <s v="CA-2014-110639"/>
    <x v="709"/>
    <d v="2014-08-23T00:00:00"/>
    <s v="Same Day"/>
    <n v="0"/>
    <n v="8"/>
    <s v="Autumn"/>
    <n v="25.92"/>
    <n v="21.856330662122641"/>
    <n v="4.0636693378773607"/>
    <n v="0.15677736643045373"/>
    <n v="4"/>
    <n v="103.68"/>
    <n v="0"/>
    <n v="261"/>
    <x v="0"/>
    <x v="1"/>
    <n v="4.8922927140554471"/>
  </r>
  <r>
    <s v="V101"/>
    <x v="26"/>
    <x v="2"/>
    <x v="1"/>
    <s v="Paper"/>
    <s v="OFF-PA-10004530"/>
    <s v="Personal Creations Ink Jet Cards and Labels"/>
    <s v="United States"/>
    <s v="CA-2014-110639"/>
    <x v="709"/>
    <d v="2014-08-23T00:00:00"/>
    <s v="Same Day"/>
    <n v="0"/>
    <n v="8"/>
    <s v="Autumn"/>
    <n v="45.92"/>
    <n v="36.670000849566428"/>
    <n v="9.2499991504335739"/>
    <n v="0.20143726372895412"/>
    <n v="4"/>
    <n v="183.68"/>
    <n v="0"/>
    <n v="197"/>
    <x v="0"/>
    <x v="2"/>
    <n v="60.746450102042999"/>
  </r>
  <r>
    <s v="V133"/>
    <x v="42"/>
    <x v="3"/>
    <x v="1"/>
    <s v="Art"/>
    <s v="OFF-AR-10004930"/>
    <s v="Turquoise Lead Holder with Pocket Clip"/>
    <s v="United States"/>
    <s v="CA-2014-121727"/>
    <x v="710"/>
    <d v="2014-08-24T00:00:00"/>
    <s v="Standard Class"/>
    <n v="5"/>
    <n v="8"/>
    <s v="Autumn"/>
    <n v="10.72"/>
    <n v="8.5128561788072936"/>
    <n v="2.207143821192707"/>
    <n v="0.20589028182767788"/>
    <n v="2"/>
    <n v="21.44"/>
    <n v="0.2"/>
    <n v="243"/>
    <x v="0"/>
    <x v="1"/>
    <n v="6.8763459288588242"/>
  </r>
  <r>
    <s v="V140"/>
    <x v="80"/>
    <x v="4"/>
    <x v="1"/>
    <s v="Art"/>
    <s v="OFF-AR-10004999"/>
    <s v="Newell 315"/>
    <s v="United States"/>
    <s v="CA-2016-137736"/>
    <x v="338"/>
    <d v="2016-11-15T00:00:00"/>
    <s v="Standard Class"/>
    <n v="5"/>
    <n v="11"/>
    <s v="Winter"/>
    <n v="41.86"/>
    <n v="31.816749771964659"/>
    <n v="10.04325022803534"/>
    <n v="0.23992475461145105"/>
    <n v="7"/>
    <n v="293.02"/>
    <n v="0"/>
    <n v="203"/>
    <x v="0"/>
    <x v="1"/>
    <n v="13.775649627755"/>
  </r>
  <r>
    <s v="V025"/>
    <x v="86"/>
    <x v="2"/>
    <x v="0"/>
    <s v="Furnishings"/>
    <s v="FUR-FU-10002501"/>
    <s v="Nu-Dell Executive Frame"/>
    <s v="United States"/>
    <s v="US-2014-143231"/>
    <x v="520"/>
    <d v="2015-01-03T00:00:00"/>
    <s v="First Class"/>
    <n v="3"/>
    <n v="12"/>
    <s v="Winter"/>
    <n v="63.2"/>
    <n v="49.295623472057549"/>
    <n v="13.904376527942453"/>
    <n v="0.22000595772060844"/>
    <n v="5"/>
    <n v="316"/>
    <n v="0"/>
    <n v="481"/>
    <x v="0"/>
    <x v="1"/>
    <n v="25.076944502869569"/>
  </r>
  <r>
    <s v="V057"/>
    <x v="57"/>
    <x v="1"/>
    <x v="2"/>
    <s v="Accessories"/>
    <s v="TEC-AC-10000358"/>
    <s v="Imation Secure Drive + Hardware Encrypted USB flash drive - 16 GB"/>
    <s v="United States"/>
    <s v="US-2014-143231"/>
    <x v="520"/>
    <d v="2015-01-03T00:00:00"/>
    <s v="First Class"/>
    <n v="3"/>
    <n v="12"/>
    <s v="Winter"/>
    <n v="113.97"/>
    <n v="95.30183492443831"/>
    <n v="18.668165075561689"/>
    <n v="0.16379893898009729"/>
    <n v="3"/>
    <n v="341.90999999999997"/>
    <n v="0"/>
    <n v="423"/>
    <x v="0"/>
    <x v="2"/>
    <n v="71.072782061771008"/>
  </r>
  <r>
    <s v="V125"/>
    <x v="64"/>
    <x v="2"/>
    <x v="1"/>
    <s v="Storage"/>
    <s v="OFF-ST-10004804"/>
    <s v="Belkin 19&quot; Vented Equipment Shelf, Black"/>
    <s v="United States"/>
    <s v="US-2014-155894"/>
    <x v="711"/>
    <d v="2014-07-30T00:00:00"/>
    <s v="Second Class"/>
    <n v="4"/>
    <n v="7"/>
    <s v="Summer"/>
    <n v="123.55200000000001"/>
    <n v="103.3430009103871"/>
    <n v="20.208999089612902"/>
    <n v="0.16356674994830436"/>
    <n v="3"/>
    <n v="370.65600000000001"/>
    <n v="0.2"/>
    <n v="270"/>
    <x v="0"/>
    <x v="2"/>
    <n v="56.226174346117482"/>
  </r>
  <r>
    <s v="V139"/>
    <x v="2"/>
    <x v="2"/>
    <x v="1"/>
    <s v="Appliances"/>
    <s v="OFF-AP-10001205"/>
    <s v="Belkin 5 Outlet SurgeMaster Power Centers"/>
    <s v="United States"/>
    <s v="CA-2016-119025"/>
    <x v="712"/>
    <d v="2016-02-28T00:00:00"/>
    <s v="Standard Class"/>
    <n v="6"/>
    <n v="2"/>
    <s v="Spring"/>
    <n v="490.32"/>
    <n v="356.19156700779092"/>
    <n v="134.12843299220907"/>
    <n v="0.27355284914384292"/>
    <n v="9"/>
    <n v="4412.88"/>
    <n v="0"/>
    <n v="163"/>
    <x v="1"/>
    <x v="0"/>
    <n v="153.06628683808859"/>
  </r>
  <r>
    <s v="V121"/>
    <x v="7"/>
    <x v="4"/>
    <x v="1"/>
    <s v="Paper"/>
    <s v="OFF-PA-10000659"/>
    <s v="TOPS Carbonless Receipt Book, Four 2-3/4 x 7-1/4 Money Receipts per Page"/>
    <s v="United States"/>
    <s v="CA-2016-159373"/>
    <x v="69"/>
    <d v="2016-03-18T00:00:00"/>
    <s v="Standard Class"/>
    <n v="5"/>
    <n v="3"/>
    <s v="Spring"/>
    <n v="70.08"/>
    <n v="53.289133252336192"/>
    <n v="16.790866747663806"/>
    <n v="0.2395957013079881"/>
    <n v="5"/>
    <n v="350.4"/>
    <n v="0.2"/>
    <n v="343"/>
    <x v="0"/>
    <x v="2"/>
    <n v="59.812592673163017"/>
  </r>
  <r>
    <s v="V109"/>
    <x v="58"/>
    <x v="3"/>
    <x v="1"/>
    <s v="Binders"/>
    <s v="OFF-BI-10004141"/>
    <s v="Insertable Tab Indexes For Data Binders"/>
    <s v="United States"/>
    <s v="CA-2016-159373"/>
    <x v="69"/>
    <d v="2016-03-18T00:00:00"/>
    <s v="Standard Class"/>
    <n v="5"/>
    <n v="3"/>
    <s v="Spring"/>
    <n v="1.272"/>
    <n v="1.041520929805575"/>
    <n v="0.23047907019442504"/>
    <n v="0.18119423757423353"/>
    <n v="2"/>
    <n v="2.544"/>
    <n v="0.8"/>
    <n v="170"/>
    <x v="0"/>
    <x v="1"/>
    <n v="3.424964817337544"/>
  </r>
  <r>
    <s v="V039"/>
    <x v="43"/>
    <x v="2"/>
    <x v="0"/>
    <s v="Tables"/>
    <s v="FUR-TA-10004619"/>
    <s v="Hon Non-Folding Utility Tables"/>
    <s v="United States"/>
    <s v="CA-2016-159373"/>
    <x v="69"/>
    <d v="2016-03-18T00:00:00"/>
    <s v="Standard Class"/>
    <n v="5"/>
    <n v="3"/>
    <s v="Spring"/>
    <n v="557.58500000000004"/>
    <n v="459.19339541105671"/>
    <n v="98.391604588943324"/>
    <n v="0.17646027886141721"/>
    <n v="5"/>
    <n v="2787.9250000000002"/>
    <n v="0.3"/>
    <n v="373"/>
    <x v="0"/>
    <x v="0"/>
    <n v="266.00476869184132"/>
  </r>
  <r>
    <s v="V133"/>
    <x v="42"/>
    <x v="1"/>
    <x v="1"/>
    <s v="Binders"/>
    <s v="OFF-BI-10004187"/>
    <s v="3-ring staple pack"/>
    <s v="United States"/>
    <s v="CA-2017-109701"/>
    <x v="574"/>
    <d v="2017-12-03T00:00:00"/>
    <s v="Same Day"/>
    <n v="1"/>
    <n v="12"/>
    <s v="Winter"/>
    <n v="9.0239999999999991"/>
    <n v="7.3445550346490283"/>
    <n v="1.6794449653509709"/>
    <n v="0.18610870626672996"/>
    <n v="6"/>
    <n v="54.143999999999991"/>
    <n v="0.2"/>
    <n v="468"/>
    <x v="0"/>
    <x v="1"/>
    <n v="2.4903200329810362"/>
  </r>
  <r>
    <s v="V137"/>
    <x v="11"/>
    <x v="2"/>
    <x v="1"/>
    <s v="Binders"/>
    <s v="OFF-BI-10000632"/>
    <s v="Satellite Sectional Post Binders"/>
    <s v="United States"/>
    <s v="CA-2017-109701"/>
    <x v="574"/>
    <d v="2017-12-03T00:00:00"/>
    <s v="Same Day"/>
    <n v="1"/>
    <n v="12"/>
    <s v="Winter"/>
    <n v="69.456000000000003"/>
    <n v="50.097510901957378"/>
    <n v="19.358489098042625"/>
    <n v="0.27871586469192905"/>
    <n v="2"/>
    <n v="138.91200000000001"/>
    <n v="0.2"/>
    <n v="224"/>
    <x v="0"/>
    <x v="0"/>
    <n v="148.07027726239869"/>
  </r>
  <r>
    <s v="V120"/>
    <x v="91"/>
    <x v="4"/>
    <x v="1"/>
    <s v="Paper"/>
    <s v="OFF-PA-10003724"/>
    <s v="Wirebound Message Book, 4 per Page"/>
    <s v="United States"/>
    <s v="CA-2017-109701"/>
    <x v="574"/>
    <d v="2017-12-03T00:00:00"/>
    <s v="Same Day"/>
    <n v="1"/>
    <n v="12"/>
    <s v="Winter"/>
    <n v="10.86"/>
    <n v="8.0197135765783116"/>
    <n v="2.8402864234216878"/>
    <n v="0.26153650307750348"/>
    <n v="2"/>
    <n v="21.72"/>
    <n v="0"/>
    <n v="482"/>
    <x v="0"/>
    <x v="1"/>
    <n v="14.847044438925501"/>
  </r>
  <r>
    <s v="V116"/>
    <x v="62"/>
    <x v="1"/>
    <x v="1"/>
    <s v="Appliances"/>
    <s v="OFF-AP-10002765"/>
    <s v="Fellowes Advanced Computer Series Surge Protectors"/>
    <s v="United States"/>
    <s v="CA-2017-109701"/>
    <x v="574"/>
    <d v="2017-12-03T00:00:00"/>
    <s v="Same Day"/>
    <n v="1"/>
    <n v="12"/>
    <s v="Winter"/>
    <n v="79.47"/>
    <n v="57.033610774459433"/>
    <n v="22.436389225540566"/>
    <n v="0.28232527023456105"/>
    <n v="3"/>
    <n v="238.41"/>
    <n v="0"/>
    <n v="416"/>
    <x v="0"/>
    <x v="1"/>
    <n v="29.098835956099691"/>
  </r>
  <r>
    <s v="V136"/>
    <x v="10"/>
    <x v="1"/>
    <x v="1"/>
    <s v="Art"/>
    <s v="OFF-AR-10001868"/>
    <s v="Prang Dustless Chalk Sticks"/>
    <s v="United States"/>
    <s v="CA-2017-109701"/>
    <x v="574"/>
    <d v="2017-12-03T00:00:00"/>
    <s v="Same Day"/>
    <n v="1"/>
    <n v="12"/>
    <s v="Winter"/>
    <n v="10.08"/>
    <n v="7.1432773948197141"/>
    <n v="2.9367226051802859"/>
    <n v="0.29134152829169502"/>
    <n v="6"/>
    <n v="60.480000000000004"/>
    <n v="0"/>
    <n v="430"/>
    <x v="0"/>
    <x v="1"/>
    <n v="3.5102410173661869"/>
  </r>
  <r>
    <s v="V025"/>
    <x v="86"/>
    <x v="1"/>
    <x v="0"/>
    <s v="Bookcases"/>
    <s v="FUR-BO-10002545"/>
    <s v="Atlantic Metals Mobile 3-Shelf Bookcases, Custom Colors"/>
    <s v="United States"/>
    <s v="CA-2015-111514"/>
    <x v="284"/>
    <d v="2015-09-02T00:00:00"/>
    <s v="First Class"/>
    <n v="2"/>
    <n v="8"/>
    <s v="Autumn"/>
    <n v="1552.8309999999999"/>
    <n v="1166.6779032774721"/>
    <n v="386.15309672252783"/>
    <n v="0.24867683393912657"/>
    <n v="7"/>
    <n v="10869.816999999999"/>
    <n v="0.15"/>
    <n v="206"/>
    <x v="0"/>
    <x v="0"/>
    <n v="421.33853612573398"/>
  </r>
  <r>
    <s v="V105"/>
    <x v="85"/>
    <x v="1"/>
    <x v="1"/>
    <s v="Binders"/>
    <s v="OFF-BI-10002735"/>
    <s v="GBC Prestige Therm-A-Bind Covers"/>
    <s v="United States"/>
    <s v="CA-2015-111514"/>
    <x v="284"/>
    <d v="2015-09-02T00:00:00"/>
    <s v="First Class"/>
    <n v="2"/>
    <n v="8"/>
    <s v="Autumn"/>
    <n v="137.24"/>
    <n v="94.24931383964126"/>
    <n v="42.990686160358749"/>
    <n v="0.31325186651383524"/>
    <n v="5"/>
    <n v="686.2"/>
    <n v="0.2"/>
    <n v="247"/>
    <x v="0"/>
    <x v="2"/>
    <n v="43.760757763218763"/>
  </r>
  <r>
    <s v="V080"/>
    <x v="141"/>
    <x v="1"/>
    <x v="2"/>
    <s v="Accessories"/>
    <s v="TEC-AC-10004864"/>
    <s v="Memorex Micro Travel Drive 32 GB"/>
    <s v="United States"/>
    <s v="CA-2015-111514"/>
    <x v="284"/>
    <d v="2015-09-02T00:00:00"/>
    <s v="First Class"/>
    <n v="2"/>
    <n v="8"/>
    <s v="Autumn"/>
    <n v="36.51"/>
    <n v="25.43344328772665"/>
    <n v="11.076556712273348"/>
    <n v="0.30338418822989177"/>
    <n v="1"/>
    <n v="36.51"/>
    <n v="0"/>
    <n v="494"/>
    <x v="0"/>
    <x v="1"/>
    <n v="35.24680770225865"/>
  </r>
  <r>
    <s v="V064"/>
    <x v="63"/>
    <x v="0"/>
    <x v="2"/>
    <s v="Machines"/>
    <s v="TEC-MA-10000597"/>
    <s v="Lexmark S315 Color Inkjet Printer"/>
    <s v="United States"/>
    <s v="CA-2015-111514"/>
    <x v="284"/>
    <d v="2015-09-02T00:00:00"/>
    <s v="First Class"/>
    <n v="2"/>
    <n v="8"/>
    <s v="Autumn"/>
    <n v="239.976"/>
    <n v="162.22496839050231"/>
    <n v="77.751031609497687"/>
    <n v="0.32399503120936129"/>
    <n v="3"/>
    <n v="719.928"/>
    <n v="0.2"/>
    <n v="291"/>
    <x v="0"/>
    <x v="2"/>
    <n v="127.2664926915172"/>
  </r>
  <r>
    <s v="V001"/>
    <x v="112"/>
    <x v="4"/>
    <x v="0"/>
    <s v="Tables"/>
    <s v="FUR-TA-10003473"/>
    <s v="Bretford Rectangular Conference Table Tops"/>
    <s v="United States"/>
    <s v="US-2014-148838"/>
    <x v="461"/>
    <d v="2014-03-21T00:00:00"/>
    <s v="Standard Class"/>
    <n v="4"/>
    <n v="3"/>
    <s v="Spring"/>
    <n v="1579.7460000000001"/>
    <n v="1080.7603042314281"/>
    <n v="498.98569576857199"/>
    <n v="0.31586450971774699"/>
    <n v="7"/>
    <n v="11058.222000000002"/>
    <n v="0.4"/>
    <n v="436"/>
    <x v="0"/>
    <x v="0"/>
    <n v="899.40977660929639"/>
  </r>
  <r>
    <s v="V002"/>
    <x v="60"/>
    <x v="4"/>
    <x v="0"/>
    <s v="Tables"/>
    <s v="FUR-TA-10001950"/>
    <s v="Balt Solid Wood Round Tables"/>
    <s v="United States"/>
    <s v="US-2014-148838"/>
    <x v="461"/>
    <d v="2014-03-21T00:00:00"/>
    <s v="Standard Class"/>
    <n v="4"/>
    <n v="3"/>
    <s v="Spring"/>
    <n v="1071.576"/>
    <n v="905.54670759066312"/>
    <n v="166.0292924093369"/>
    <n v="0.15493935326037248"/>
    <n v="4"/>
    <n v="4286.3040000000001"/>
    <n v="0.4"/>
    <n v="325"/>
    <x v="0"/>
    <x v="0"/>
    <n v="819.64668530837127"/>
  </r>
  <r>
    <s v="V032"/>
    <x v="71"/>
    <x v="4"/>
    <x v="0"/>
    <s v="Tables"/>
    <s v="FUR-TA-10004175"/>
    <s v="Hon 30&quot; x 60&quot; Table with Locking Drawer"/>
    <s v="United States"/>
    <s v="US-2014-148838"/>
    <x v="461"/>
    <d v="2014-03-21T00:00:00"/>
    <s v="Standard Class"/>
    <n v="4"/>
    <n v="3"/>
    <s v="Spring"/>
    <n v="613.90800000000002"/>
    <n v="505.17550140715741"/>
    <n v="108.7324985928426"/>
    <n v="0.17711529837181239"/>
    <n v="3"/>
    <n v="1841.7240000000002"/>
    <n v="0.4"/>
    <n v="341"/>
    <x v="0"/>
    <x v="0"/>
    <n v="171.66310216622949"/>
  </r>
  <r>
    <s v="V098"/>
    <x v="92"/>
    <x v="1"/>
    <x v="1"/>
    <s v="Paper"/>
    <s v="OFF-PA-10002960"/>
    <s v="Xerox 1926"/>
    <s v="United States"/>
    <s v="US-2014-148838"/>
    <x v="461"/>
    <d v="2014-03-21T00:00:00"/>
    <s v="Standard Class"/>
    <n v="4"/>
    <n v="3"/>
    <s v="Spring"/>
    <n v="34.86"/>
    <n v="28.497928251038299"/>
    <n v="6.3620717489617"/>
    <n v="0.18250349251181011"/>
    <n v="7"/>
    <n v="244.01999999999998"/>
    <n v="0"/>
    <n v="461"/>
    <x v="0"/>
    <x v="2"/>
    <n v="132.5509689941303"/>
  </r>
  <r>
    <s v="V115"/>
    <x v="44"/>
    <x v="0"/>
    <x v="1"/>
    <s v="Paper"/>
    <s v="OFF-PA-10000919"/>
    <s v="Xerox 1918"/>
    <s v="United States"/>
    <s v="US-2014-148838"/>
    <x v="461"/>
    <d v="2014-03-21T00:00:00"/>
    <s v="Standard Class"/>
    <n v="4"/>
    <n v="3"/>
    <s v="Spring"/>
    <n v="155.04"/>
    <n v="115.3571649317022"/>
    <n v="39.682835068297791"/>
    <n v="0.25595223857261218"/>
    <n v="4"/>
    <n v="620.16"/>
    <n v="0"/>
    <n v="383"/>
    <x v="0"/>
    <x v="2"/>
    <n v="132.5509689941303"/>
  </r>
  <r>
    <s v="V100"/>
    <x v="17"/>
    <x v="1"/>
    <x v="1"/>
    <s v="Binders"/>
    <s v="OFF-BI-10001553"/>
    <s v="SpineVue Locking Slant-D Ring Binders by Cardinal"/>
    <s v="United States"/>
    <s v="CA-2017-136497"/>
    <x v="513"/>
    <d v="2017-04-20T00:00:00"/>
    <s v="Standard Class"/>
    <n v="4"/>
    <n v="4"/>
    <s v="Spring"/>
    <n v="13.71"/>
    <n v="10.97624662463137"/>
    <n v="2.7337533753686305"/>
    <n v="0.19939849565052009"/>
    <n v="5"/>
    <n v="68.550000000000011"/>
    <n v="0.7"/>
    <n v="262"/>
    <x v="0"/>
    <x v="1"/>
    <n v="9.7519682079348176"/>
  </r>
  <r>
    <s v="V007"/>
    <x v="29"/>
    <x v="4"/>
    <x v="0"/>
    <s v="Furnishings"/>
    <s v="FUR-FU-10004864"/>
    <s v="Howard Miller 14-1/2&quot; Diameter Chrome Round Wall Clock"/>
    <s v="United States"/>
    <s v="US-2016-108637"/>
    <x v="69"/>
    <d v="2016-03-18T00:00:00"/>
    <s v="Standard Class"/>
    <n v="5"/>
    <n v="3"/>
    <s v="Spring"/>
    <n v="127.88"/>
    <n v="83.605055292242284"/>
    <n v="44.274944707757712"/>
    <n v="0.34622258920673843"/>
    <n v="2"/>
    <n v="255.76"/>
    <n v="0"/>
    <n v="107"/>
    <x v="0"/>
    <x v="0"/>
    <n v="137.5372754186651"/>
  </r>
  <r>
    <s v="V117"/>
    <x v="104"/>
    <x v="1"/>
    <x v="1"/>
    <s v="Appliances"/>
    <s v="OFF-AP-10004540"/>
    <s v="Eureka The Boss Lite 10-Amp Upright Vacuum, Blue"/>
    <s v="United States"/>
    <s v="US-2016-108637"/>
    <x v="69"/>
    <d v="2016-03-18T00:00:00"/>
    <s v="Standard Class"/>
    <n v="5"/>
    <n v="3"/>
    <s v="Spring"/>
    <n v="160.32"/>
    <n v="118.5279669957377"/>
    <n v="41.792033004262294"/>
    <n v="0.26067884857948037"/>
    <n v="2"/>
    <n v="320.64"/>
    <n v="0"/>
    <n v="446"/>
    <x v="0"/>
    <x v="2"/>
    <n v="120.24"/>
  </r>
  <r>
    <s v="V101"/>
    <x v="26"/>
    <x v="4"/>
    <x v="1"/>
    <s v="Binders"/>
    <s v="OFF-BI-10004965"/>
    <s v="Ibico Covers for Plastic or Wire Binding Elements"/>
    <s v="United States"/>
    <s v="US-2016-108637"/>
    <x v="69"/>
    <d v="2016-03-18T00:00:00"/>
    <s v="Standard Class"/>
    <n v="5"/>
    <n v="3"/>
    <s v="Spring"/>
    <n v="46"/>
    <n v="36.4466872822398"/>
    <n v="9.5533127177601997"/>
    <n v="0.20768071125565651"/>
    <n v="4"/>
    <n v="184"/>
    <n v="0"/>
    <n v="476"/>
    <x v="0"/>
    <x v="1"/>
    <n v="15.534631051452809"/>
  </r>
  <r>
    <s v="V023"/>
    <x v="123"/>
    <x v="1"/>
    <x v="0"/>
    <s v="Chairs"/>
    <s v="FUR-CH-10001714"/>
    <s v="Global Leather &amp; Oak Executive Chair, Burgundy"/>
    <s v="United States"/>
    <s v="CA-2014-102295"/>
    <x v="156"/>
    <d v="2014-11-26T00:00:00"/>
    <s v="Second Class"/>
    <n v="2"/>
    <n v="11"/>
    <s v="Winter"/>
    <n v="120.712"/>
    <n v="89.209628014267196"/>
    <n v="31.502371985732808"/>
    <n v="0.26097133661717814"/>
    <n v="1"/>
    <n v="120.712"/>
    <n v="0.2"/>
    <n v="251"/>
    <x v="0"/>
    <x v="0"/>
    <n v="248.30461334175811"/>
  </r>
  <r>
    <s v="V119"/>
    <x v="20"/>
    <x v="4"/>
    <x v="1"/>
    <s v="Paper"/>
    <s v="OFF-PA-10002464"/>
    <s v="HP Office Recycled Paper (20Lb. and 87 Bright)"/>
    <s v="United States"/>
    <s v="CA-2017-123659"/>
    <x v="516"/>
    <d v="2017-02-13T00:00:00"/>
    <s v="First Class"/>
    <n v="3"/>
    <n v="2"/>
    <s v="Spring"/>
    <n v="23.12"/>
    <n v="15.72004042939006"/>
    <n v="7.3999595706099406"/>
    <n v="0.32006745547620846"/>
    <n v="4"/>
    <n v="92.48"/>
    <n v="0"/>
    <n v="421"/>
    <x v="0"/>
    <x v="1"/>
    <n v="11.12806374292791"/>
  </r>
  <r>
    <s v="V001"/>
    <x v="112"/>
    <x v="3"/>
    <x v="0"/>
    <s v="Furnishings"/>
    <s v="FUR-FU-10002298"/>
    <s v="Rubbermaid ClusterMat Chairmats, Mat Size- 66&quot; x 60&quot;, Lip 20&quot; x 11&quot; -90 Degree Angle"/>
    <s v="United States"/>
    <s v="US-2016-129469"/>
    <x v="713"/>
    <d v="2016-09-27T00:00:00"/>
    <s v="Standard Class"/>
    <n v="4"/>
    <n v="9"/>
    <s v="Autumn"/>
    <n v="532.70399999999995"/>
    <n v="444.98979214848168"/>
    <n v="87.714207851518267"/>
    <n v="0.16465843667687549"/>
    <n v="6"/>
    <n v="3196.2239999999997"/>
    <n v="0.2"/>
    <n v="194"/>
    <x v="0"/>
    <x v="0"/>
    <n v="178.67435338290721"/>
  </r>
  <r>
    <s v="V114"/>
    <x v="13"/>
    <x v="3"/>
    <x v="1"/>
    <s v="Art"/>
    <s v="OFF-AR-10000315"/>
    <s v="Dixon Ticonderoga Maple Cedar Pencil, #2"/>
    <s v="United States"/>
    <s v="US-2016-129469"/>
    <x v="713"/>
    <d v="2016-09-27T00:00:00"/>
    <s v="Standard Class"/>
    <n v="4"/>
    <n v="9"/>
    <s v="Autumn"/>
    <n v="4.9119999999999999"/>
    <n v="3.2217070342104468"/>
    <n v="1.6902929657895531"/>
    <n v="0.34411501746529993"/>
    <n v="2"/>
    <n v="9.8239999999999998"/>
    <n v="0.2"/>
    <n v="313"/>
    <x v="0"/>
    <x v="1"/>
    <n v="2.481451456977013"/>
  </r>
  <r>
    <s v="V057"/>
    <x v="57"/>
    <x v="4"/>
    <x v="2"/>
    <s v="Accessories"/>
    <s v="TEC-AC-10004353"/>
    <s v="Hypercom P1300 Pinpad"/>
    <s v="United States"/>
    <s v="CA-2017-155152"/>
    <x v="437"/>
    <d v="2017-07-09T00:00:00"/>
    <s v="Second Class"/>
    <n v="2"/>
    <n v="7"/>
    <s v="Summer"/>
    <n v="252"/>
    <n v="165.80909255702059"/>
    <n v="86.190907442979409"/>
    <n v="0.34202741048801355"/>
    <n v="4"/>
    <n v="1008"/>
    <n v="0"/>
    <n v="163"/>
    <x v="0"/>
    <x v="2"/>
    <n v="67.797345080762568"/>
  </r>
  <r>
    <s v="V039"/>
    <x v="43"/>
    <x v="1"/>
    <x v="0"/>
    <s v="Furnishings"/>
    <s v="FUR-FU-10004973"/>
    <s v="Flat Face Poster Frame"/>
    <s v="United States"/>
    <s v="CA-2016-159940"/>
    <x v="274"/>
    <d v="2016-07-11T00:00:00"/>
    <s v="Second Class"/>
    <n v="4"/>
    <n v="7"/>
    <s v="Summer"/>
    <n v="60.287999999999997"/>
    <n v="43.269703681798603"/>
    <n v="17.018296318201394"/>
    <n v="0.2822833120720773"/>
    <n v="8"/>
    <n v="482.30399999999997"/>
    <n v="0.6"/>
    <n v="164"/>
    <x v="0"/>
    <x v="2"/>
    <n v="39.973748331078028"/>
  </r>
  <r>
    <s v="V127"/>
    <x v="39"/>
    <x v="4"/>
    <x v="1"/>
    <s v="Fasteners"/>
    <s v="OFF-FA-10000936"/>
    <s v="Acco Hot Clips Clips to Go"/>
    <s v="United States"/>
    <s v="CA-2016-159940"/>
    <x v="274"/>
    <d v="2016-07-11T00:00:00"/>
    <s v="Second Class"/>
    <n v="4"/>
    <n v="7"/>
    <s v="Summer"/>
    <n v="2.6320000000000001"/>
    <n v="1.924935817655717"/>
    <n v="0.70706418234428314"/>
    <n v="0.26864140666576108"/>
    <n v="1"/>
    <n v="2.6320000000000001"/>
    <n v="0.2"/>
    <n v="480"/>
    <x v="0"/>
    <x v="1"/>
    <n v="9.9006590487704411"/>
  </r>
  <r>
    <s v="V117"/>
    <x v="104"/>
    <x v="2"/>
    <x v="1"/>
    <s v="Paper"/>
    <s v="OFF-PA-10001609"/>
    <s v="Tops Wirebound Message Log Books"/>
    <s v="United States"/>
    <s v="CA-2016-159940"/>
    <x v="274"/>
    <d v="2016-07-11T00:00:00"/>
    <s v="Second Class"/>
    <n v="4"/>
    <n v="7"/>
    <s v="Summer"/>
    <n v="23.687999999999999"/>
    <n v="18.63372231471919"/>
    <n v="5.0542776852808089"/>
    <n v="0.21336869660928778"/>
    <n v="9"/>
    <n v="213.19199999999998"/>
    <n v="0.2"/>
    <n v="369"/>
    <x v="0"/>
    <x v="1"/>
    <n v="6.6541554735869113"/>
  </r>
  <r>
    <s v="V044"/>
    <x v="69"/>
    <x v="1"/>
    <x v="0"/>
    <s v="Chairs"/>
    <s v="FUR-CH-10000785"/>
    <s v="Global Ergonomic Managers Chair"/>
    <s v="United States"/>
    <s v="CA-2016-159940"/>
    <x v="274"/>
    <d v="2016-07-11T00:00:00"/>
    <s v="Second Class"/>
    <n v="4"/>
    <n v="7"/>
    <s v="Summer"/>
    <n v="253.37200000000001"/>
    <n v="181.96919817766809"/>
    <n v="71.402801822331924"/>
    <n v="0.28181015195969533"/>
    <n v="2"/>
    <n v="506.74400000000003"/>
    <n v="0.3"/>
    <n v="124"/>
    <x v="0"/>
    <x v="0"/>
    <n v="298.7889562752826"/>
  </r>
  <r>
    <s v="V131"/>
    <x v="41"/>
    <x v="0"/>
    <x v="1"/>
    <s v="Fasteners"/>
    <s v="OFF-FA-10000053"/>
    <s v="Revere Boxed Rubber Bands by Revere"/>
    <s v="United States"/>
    <s v="CA-2017-119669"/>
    <x v="714"/>
    <d v="2017-01-30T00:00:00"/>
    <s v="Standard Class"/>
    <n v="6"/>
    <n v="1"/>
    <s v="Winter"/>
    <n v="5.67"/>
    <n v="4.0185512641981536"/>
    <n v="1.6514487358018464"/>
    <n v="0.29126079996505227"/>
    <n v="3"/>
    <n v="17.009999999999998"/>
    <n v="0"/>
    <n v="199"/>
    <x v="1"/>
    <x v="1"/>
    <n v="2.454575727086048"/>
  </r>
  <r>
    <s v="V128"/>
    <x v="72"/>
    <x v="4"/>
    <x v="1"/>
    <s v="Binders"/>
    <s v="OFF-BI-10001718"/>
    <s v="GBC DocuBind P50 Personal Binding Machine"/>
    <s v="United States"/>
    <s v="US-2014-164616"/>
    <x v="710"/>
    <d v="2014-08-21T00:00:00"/>
    <s v="Second Class"/>
    <n v="2"/>
    <n v="8"/>
    <s v="Autumn"/>
    <n v="76.775999999999996"/>
    <n v="53.546344510634938"/>
    <n v="23.229655489365058"/>
    <n v="0.30256402377520397"/>
    <n v="4"/>
    <n v="307.10399999999998"/>
    <n v="0.7"/>
    <n v="204"/>
    <x v="0"/>
    <x v="0"/>
    <n v="198.4457506595806"/>
  </r>
  <r>
    <s v="V117"/>
    <x v="104"/>
    <x v="1"/>
    <x v="1"/>
    <s v="Supplies"/>
    <s v="OFF-SU-10004768"/>
    <s v="Acme Kleencut Forged Steel Scissors"/>
    <s v="United States"/>
    <s v="US-2014-164616"/>
    <x v="710"/>
    <d v="2014-08-21T00:00:00"/>
    <s v="Second Class"/>
    <n v="2"/>
    <n v="8"/>
    <s v="Autumn"/>
    <n v="9.1839999999999993"/>
    <n v="6.1881283926406949"/>
    <n v="2.9958716073593044"/>
    <n v="0.32620553216020304"/>
    <n v="2"/>
    <n v="18.367999999999999"/>
    <n v="0.2"/>
    <n v="230"/>
    <x v="0"/>
    <x v="1"/>
    <n v="4.6395867632078316"/>
  </r>
  <r>
    <s v="V123"/>
    <x v="14"/>
    <x v="3"/>
    <x v="1"/>
    <s v="Paper"/>
    <s v="OFF-PA-10003883"/>
    <s v="Message Book, Phone, Wirebound Standard Line Memo, 2 3/4&quot; X 5&quot;"/>
    <s v="United States"/>
    <s v="CA-2015-148628"/>
    <x v="401"/>
    <d v="2015-12-11T00:00:00"/>
    <s v="Standard Class"/>
    <n v="5"/>
    <n v="12"/>
    <s v="Winter"/>
    <n v="32.75"/>
    <n v="26.465788265671819"/>
    <n v="6.2842117343281814"/>
    <n v="0.19188432776574599"/>
    <n v="5"/>
    <n v="163.75"/>
    <n v="0"/>
    <n v="488"/>
    <x v="0"/>
    <x v="1"/>
    <n v="5.664898057335189"/>
  </r>
  <r>
    <s v="V097"/>
    <x v="25"/>
    <x v="3"/>
    <x v="1"/>
    <s v="Fasteners"/>
    <s v="OFF-FA-10004248"/>
    <s v="Advantus T-Pin Paper Clips"/>
    <s v="United States"/>
    <s v="CA-2016-118052"/>
    <x v="715"/>
    <d v="2016-05-10T00:00:00"/>
    <s v="Standard Class"/>
    <n v="4"/>
    <n v="5"/>
    <s v="Summer"/>
    <n v="7.2160000000000002"/>
    <n v="5.0348742669538717"/>
    <n v="2.1811257330461284"/>
    <n v="0.30226243528909763"/>
    <n v="2"/>
    <n v="14.432"/>
    <n v="0.2"/>
    <n v="420"/>
    <x v="0"/>
    <x v="1"/>
    <n v="6.0642312620809582"/>
  </r>
  <r>
    <s v="V103"/>
    <x v="33"/>
    <x v="3"/>
    <x v="1"/>
    <s v="Paper"/>
    <s v="OFF-PA-10002581"/>
    <s v="Xerox 1951"/>
    <s v="United States"/>
    <s v="CA-2016-118052"/>
    <x v="715"/>
    <d v="2016-05-10T00:00:00"/>
    <s v="Standard Class"/>
    <n v="4"/>
    <n v="5"/>
    <s v="Summer"/>
    <n v="49.567999999999998"/>
    <n v="33.436083498242603"/>
    <n v="16.131916501757395"/>
    <n v="0.3254502199353897"/>
    <n v="2"/>
    <n v="99.135999999999996"/>
    <n v="0.2"/>
    <n v="118"/>
    <x v="0"/>
    <x v="0"/>
    <n v="105.8531187536138"/>
  </r>
  <r>
    <s v="V013"/>
    <x v="97"/>
    <x v="4"/>
    <x v="0"/>
    <s v="Furnishings"/>
    <s v="FUR-FU-10004848"/>
    <s v="DAX Solid Wood Frames"/>
    <s v="United States"/>
    <s v="CA-2016-118052"/>
    <x v="715"/>
    <d v="2016-05-10T00:00:00"/>
    <s v="Standard Class"/>
    <n v="4"/>
    <n v="5"/>
    <s v="Summer"/>
    <n v="54.712000000000003"/>
    <n v="37.814492544193513"/>
    <n v="16.89750745580649"/>
    <n v="0.30884463108287924"/>
    <n v="7"/>
    <n v="382.98400000000004"/>
    <n v="0.2"/>
    <n v="324"/>
    <x v="0"/>
    <x v="2"/>
    <n v="117.9603208165844"/>
  </r>
  <r>
    <s v="V104"/>
    <x v="81"/>
    <x v="3"/>
    <x v="1"/>
    <s v="Appliances"/>
    <s v="OFF-AP-10002403"/>
    <s v="Acco Smartsocket Color-Coded Six-Outlet AC Adapter Model Surge Protectors"/>
    <s v="United States"/>
    <s v="US-2017-117534"/>
    <x v="613"/>
    <d v="2017-03-26T00:00:00"/>
    <s v="First Class"/>
    <n v="1"/>
    <n v="3"/>
    <s v="Spring"/>
    <n v="176.04"/>
    <n v="137.12836867902831"/>
    <n v="38.911631320971679"/>
    <n v="0.22103857828318382"/>
    <n v="4"/>
    <n v="704.16"/>
    <n v="0"/>
    <n v="205"/>
    <x v="0"/>
    <x v="2"/>
    <n v="95.174274890854832"/>
  </r>
  <r>
    <s v="V135"/>
    <x v="51"/>
    <x v="0"/>
    <x v="1"/>
    <s v="Art"/>
    <s v="OFF-AR-10003087"/>
    <s v="Staples in misc. colors"/>
    <s v="United States"/>
    <s v="US-2017-117534"/>
    <x v="613"/>
    <d v="2017-03-26T00:00:00"/>
    <s v="First Class"/>
    <n v="1"/>
    <n v="3"/>
    <s v="Spring"/>
    <n v="16.02"/>
    <n v="10.90570774697259"/>
    <n v="5.1142922530274095"/>
    <n v="0.31924421055102431"/>
    <n v="9"/>
    <n v="144.18"/>
    <n v="0"/>
    <n v="153"/>
    <x v="0"/>
    <x v="1"/>
    <n v="7.1937843541027364"/>
  </r>
  <r>
    <s v="V110"/>
    <x v="16"/>
    <x v="0"/>
    <x v="1"/>
    <s v="Binders"/>
    <s v="OFF-BI-10002026"/>
    <s v="Avery Arch Ring Binders"/>
    <s v="United States"/>
    <s v="US-2017-117534"/>
    <x v="613"/>
    <d v="2017-03-26T00:00:00"/>
    <s v="First Class"/>
    <n v="1"/>
    <n v="3"/>
    <s v="Spring"/>
    <n v="185.92"/>
    <n v="134.52985875544519"/>
    <n v="51.390141244554798"/>
    <n v="0.27640996796770007"/>
    <n v="4"/>
    <n v="743.68"/>
    <n v="0.2"/>
    <n v="493"/>
    <x v="0"/>
    <x v="2"/>
    <n v="114.0797613244617"/>
  </r>
  <r>
    <s v="V064"/>
    <x v="63"/>
    <x v="1"/>
    <x v="2"/>
    <s v="Phones"/>
    <s v="TEC-PH-10000141"/>
    <s v="Clearsounds A400"/>
    <s v="United States"/>
    <s v="US-2017-117534"/>
    <x v="613"/>
    <d v="2017-03-26T00:00:00"/>
    <s v="First Class"/>
    <n v="1"/>
    <n v="3"/>
    <s v="Spring"/>
    <n v="211.16800000000001"/>
    <n v="139.37403202674381"/>
    <n v="71.793967973256201"/>
    <n v="0.3399850733693372"/>
    <n v="4"/>
    <n v="844.67200000000003"/>
    <n v="0.2"/>
    <n v="325"/>
    <x v="0"/>
    <x v="2"/>
    <n v="46.349852743383472"/>
  </r>
  <r>
    <s v="V067"/>
    <x v="94"/>
    <x v="1"/>
    <x v="2"/>
    <s v="Copiers"/>
    <s v="TEC-CO-10000971"/>
    <s v="Hewlett Packard 310 Color Digital Copier"/>
    <s v="United States"/>
    <s v="US-2017-117534"/>
    <x v="613"/>
    <d v="2017-03-26T00:00:00"/>
    <s v="First Class"/>
    <n v="1"/>
    <n v="3"/>
    <s v="Spring"/>
    <n v="479.98399999999998"/>
    <n v="398.42196169520741"/>
    <n v="81.562038304792566"/>
    <n v="0.16992657735422967"/>
    <n v="2"/>
    <n v="959.96799999999996"/>
    <n v="0.2"/>
    <n v="499"/>
    <x v="0"/>
    <x v="0"/>
    <n v="450.0516595070689"/>
  </r>
  <r>
    <s v="V128"/>
    <x v="72"/>
    <x v="3"/>
    <x v="1"/>
    <s v="Fasteners"/>
    <s v="OFF-FA-10001229"/>
    <s v="Staples"/>
    <s v="United States"/>
    <s v="CA-2015-145065"/>
    <x v="295"/>
    <d v="2015-12-15T00:00:00"/>
    <s v="First Class"/>
    <n v="3"/>
    <n v="12"/>
    <s v="Winter"/>
    <n v="7.86"/>
    <n v="5.517533382235019"/>
    <n v="2.3424666177649813"/>
    <n v="0.29802374271819099"/>
    <n v="2"/>
    <n v="15.72"/>
    <n v="0"/>
    <n v="459"/>
    <x v="0"/>
    <x v="1"/>
    <n v="2.4012696641568598"/>
  </r>
  <r>
    <s v="V108"/>
    <x v="76"/>
    <x v="2"/>
    <x v="1"/>
    <s v="Binders"/>
    <s v="OFF-BI-10002437"/>
    <s v="Recycled Premium Regency Composition Covers"/>
    <s v="United States"/>
    <s v="CA-2015-145065"/>
    <x v="295"/>
    <d v="2015-12-15T00:00:00"/>
    <s v="First Class"/>
    <n v="3"/>
    <n v="12"/>
    <s v="Winter"/>
    <n v="24.448"/>
    <n v="19.897346481633871"/>
    <n v="4.5506535183661292"/>
    <n v="0.18613602414782923"/>
    <n v="2"/>
    <n v="48.896000000000001"/>
    <n v="0.2"/>
    <n v="114"/>
    <x v="0"/>
    <x v="0"/>
    <n v="21.172589071721951"/>
  </r>
  <r>
    <s v="V115"/>
    <x v="44"/>
    <x v="3"/>
    <x v="1"/>
    <s v="Paper"/>
    <s v="OFF-PA-10004255"/>
    <s v="Xerox 219"/>
    <s v="United States"/>
    <s v="US-2015-127040"/>
    <x v="401"/>
    <d v="2015-12-10T00:00:00"/>
    <s v="Standard Class"/>
    <n v="4"/>
    <n v="12"/>
    <s v="Winter"/>
    <n v="6.48"/>
    <n v="4.9420319234466374"/>
    <n v="1.537968076553363"/>
    <n v="0.2373407525545313"/>
    <n v="1"/>
    <n v="6.48"/>
    <n v="0"/>
    <n v="147"/>
    <x v="0"/>
    <x v="1"/>
    <n v="17.844528573206969"/>
  </r>
  <r>
    <s v="V141"/>
    <x v="67"/>
    <x v="1"/>
    <x v="1"/>
    <s v="Paper"/>
    <s v="OFF-PA-10001184"/>
    <s v="Xerox 1903"/>
    <s v="United States"/>
    <s v="US-2015-127040"/>
    <x v="401"/>
    <d v="2015-12-10T00:00:00"/>
    <s v="Standard Class"/>
    <n v="4"/>
    <n v="12"/>
    <s v="Winter"/>
    <n v="41.86"/>
    <n v="32.830084265957012"/>
    <n v="9.0299157340429872"/>
    <n v="0.21571705050269918"/>
    <n v="7"/>
    <n v="293.02"/>
    <n v="0"/>
    <n v="238"/>
    <x v="0"/>
    <x v="1"/>
    <n v="10.874176873063391"/>
  </r>
  <r>
    <s v="V085"/>
    <x v="82"/>
    <x v="2"/>
    <x v="2"/>
    <s v="Accessories"/>
    <s v="TEC-AC-10002637"/>
    <s v="Logitech VX Revolution Cordless Laser Mouse for Notebooks (Black)"/>
    <s v="United States"/>
    <s v="US-2015-127040"/>
    <x v="401"/>
    <d v="2015-12-10T00:00:00"/>
    <s v="Standard Class"/>
    <n v="4"/>
    <n v="12"/>
    <s v="Winter"/>
    <n v="1619.91"/>
    <n v="1352.1045609053051"/>
    <n v="267.80543909469498"/>
    <n v="0.16532118395138926"/>
    <n v="9"/>
    <n v="14579.19"/>
    <n v="0"/>
    <n v="133"/>
    <x v="0"/>
    <x v="0"/>
    <n v="532.35674887691619"/>
  </r>
  <r>
    <s v="V045"/>
    <x v="1"/>
    <x v="1"/>
    <x v="0"/>
    <s v="Furnishings"/>
    <s v="FUR-FU-10002878"/>
    <s v="Seth Thomas 14&quot; Day/Date Wall Clock"/>
    <s v="United States"/>
    <s v="US-2015-127040"/>
    <x v="401"/>
    <d v="2015-12-10T00:00:00"/>
    <s v="Standard Class"/>
    <n v="4"/>
    <n v="12"/>
    <s v="Winter"/>
    <n v="113.92"/>
    <n v="94.065854191145192"/>
    <n v="19.85414580885481"/>
    <n v="0.17428147655244741"/>
    <n v="4"/>
    <n v="455.68"/>
    <n v="0"/>
    <n v="454"/>
    <x v="0"/>
    <x v="2"/>
    <n v="44.802096712839983"/>
  </r>
  <r>
    <s v="V133"/>
    <x v="42"/>
    <x v="3"/>
    <x v="1"/>
    <s v="Art"/>
    <s v="OFF-AR-10000588"/>
    <s v="Newell 345"/>
    <s v="United States"/>
    <s v="CA-2016-128111"/>
    <x v="716"/>
    <d v="2016-03-23T00:00:00"/>
    <s v="Standard Class"/>
    <n v="6"/>
    <n v="3"/>
    <s v="Spring"/>
    <n v="39.68"/>
    <n v="28.632197409285641"/>
    <n v="11.047802590714358"/>
    <n v="0.27842244432243846"/>
    <n v="2"/>
    <n v="79.36"/>
    <n v="0"/>
    <n v="309"/>
    <x v="1"/>
    <x v="1"/>
    <n v="9.3057848674896864"/>
  </r>
  <r>
    <s v="V087"/>
    <x v="6"/>
    <x v="1"/>
    <x v="2"/>
    <s v="Accessories"/>
    <s v="TEC-AC-10002217"/>
    <s v="Imation Clip USB flash drive - 8 GB"/>
    <s v="United States"/>
    <s v="CA-2015-137897"/>
    <x v="717"/>
    <d v="2015-11-19T00:00:00"/>
    <s v="Standard Class"/>
    <n v="5"/>
    <n v="11"/>
    <s v="Winter"/>
    <n v="37.6"/>
    <n v="27.453697124771939"/>
    <n v="10.146302875228063"/>
    <n v="0.26984848072415057"/>
    <n v="2"/>
    <n v="75.2"/>
    <n v="0"/>
    <n v="118"/>
    <x v="0"/>
    <x v="0"/>
    <n v="41.554865625373608"/>
  </r>
  <r>
    <s v="V076"/>
    <x v="106"/>
    <x v="0"/>
    <x v="2"/>
    <s v="Accessories"/>
    <s v="TEC-AC-10001267"/>
    <s v="Imation 32GB Pocket Pro USB 3.0 Flash Drive - 32 GB - Black - 1 P ..."/>
    <s v="United States"/>
    <s v="CA-2015-137897"/>
    <x v="717"/>
    <d v="2015-11-19T00:00:00"/>
    <s v="Standard Class"/>
    <n v="5"/>
    <n v="11"/>
    <s v="Winter"/>
    <n v="59.9"/>
    <n v="46.321838594018132"/>
    <n v="13.578161405981866"/>
    <n v="0.22668049091789427"/>
    <n v="2"/>
    <n v="119.8"/>
    <n v="0"/>
    <n v="295"/>
    <x v="0"/>
    <x v="2"/>
    <n v="36.337139127895021"/>
  </r>
  <r>
    <s v="V110"/>
    <x v="16"/>
    <x v="2"/>
    <x v="1"/>
    <s v="Paper"/>
    <s v="OFF-PA-10004041"/>
    <s v="It's Hot Message Books with Stickers, 2 3/4&quot; x 5&quot;"/>
    <s v="United States"/>
    <s v="CA-2015-137897"/>
    <x v="717"/>
    <d v="2015-11-19T00:00:00"/>
    <s v="Standard Class"/>
    <n v="5"/>
    <n v="11"/>
    <s v="Winter"/>
    <n v="37"/>
    <n v="31.036000243869079"/>
    <n v="5.9639997561309208"/>
    <n v="0.161189182598133"/>
    <n v="5"/>
    <n v="185"/>
    <n v="0"/>
    <n v="425"/>
    <x v="0"/>
    <x v="1"/>
    <n v="6.6462821687516902"/>
  </r>
  <r>
    <s v="V103"/>
    <x v="33"/>
    <x v="4"/>
    <x v="1"/>
    <s v="Labels"/>
    <s v="OFF-LA-10001613"/>
    <s v="Avery File Folder Labels"/>
    <s v="United States"/>
    <s v="CA-2017-169264"/>
    <x v="718"/>
    <d v="2017-08-16T00:00:00"/>
    <s v="Second Class"/>
    <n v="2"/>
    <n v="8"/>
    <s v="Autumn"/>
    <n v="5.76"/>
    <n v="4.7042110509719706"/>
    <n v="1.0557889490280292"/>
    <n v="0.18329669253958841"/>
    <n v="2"/>
    <n v="11.52"/>
    <n v="0"/>
    <n v="214"/>
    <x v="0"/>
    <x v="1"/>
    <n v="4.3413625652641503"/>
  </r>
  <r>
    <s v="V097"/>
    <x v="25"/>
    <x v="0"/>
    <x v="1"/>
    <s v="Art"/>
    <s v="OFF-AR-10000246"/>
    <s v="Newell 318"/>
    <s v="United States"/>
    <s v="CA-2017-169264"/>
    <x v="718"/>
    <d v="2017-08-16T00:00:00"/>
    <s v="Second Class"/>
    <n v="2"/>
    <n v="8"/>
    <s v="Autumn"/>
    <n v="16.68"/>
    <n v="13.20347211799719"/>
    <n v="3.4765278820028094"/>
    <n v="0.20842493297378953"/>
    <n v="6"/>
    <n v="100.08"/>
    <n v="0"/>
    <n v="451"/>
    <x v="0"/>
    <x v="1"/>
    <n v="5.675559109021771"/>
  </r>
  <r>
    <s v="V131"/>
    <x v="41"/>
    <x v="2"/>
    <x v="1"/>
    <s v="Storage"/>
    <s v="OFF-ST-10001809"/>
    <s v="Fellowes Officeware Wire Shelving"/>
    <s v="United States"/>
    <s v="CA-2017-147361"/>
    <x v="428"/>
    <d v="2017-09-15T00:00:00"/>
    <s v="Standard Class"/>
    <n v="6"/>
    <n v="9"/>
    <s v="Autumn"/>
    <n v="628.80999999999995"/>
    <n v="492.8374931440556"/>
    <n v="135.97250685594435"/>
    <n v="0.21623782518717"/>
    <n v="7"/>
    <n v="4401.67"/>
    <n v="0"/>
    <n v="174"/>
    <x v="1"/>
    <x v="0"/>
    <n v="188.56909937758289"/>
  </r>
  <r>
    <s v="V122"/>
    <x v="5"/>
    <x v="2"/>
    <x v="1"/>
    <s v="Storage"/>
    <s v="OFF-ST-10002214"/>
    <s v="X-Rack File for Hanging Folders"/>
    <s v="United States"/>
    <s v="CA-2017-147361"/>
    <x v="428"/>
    <d v="2017-09-15T00:00:00"/>
    <s v="Standard Class"/>
    <n v="6"/>
    <n v="9"/>
    <s v="Autumn"/>
    <n v="56.45"/>
    <n v="43.526815319411668"/>
    <n v="12.923184680588335"/>
    <n v="0.22893152667118397"/>
    <n v="5"/>
    <n v="282.25"/>
    <n v="0"/>
    <n v="249"/>
    <x v="1"/>
    <x v="1"/>
    <n v="15.684569264088831"/>
  </r>
  <r>
    <s v="V100"/>
    <x v="17"/>
    <x v="1"/>
    <x v="1"/>
    <s v="Storage"/>
    <s v="OFF-ST-10000649"/>
    <s v="Hanging Personal Folder File"/>
    <s v="United States"/>
    <s v="CA-2017-145877"/>
    <x v="719"/>
    <d v="2017-04-04T00:00:00"/>
    <s v="Second Class"/>
    <n v="3"/>
    <n v="4"/>
    <s v="Spring"/>
    <n v="94.2"/>
    <n v="79.110377906925436"/>
    <n v="15.089622093074567"/>
    <n v="0.16018707105174698"/>
    <n v="6"/>
    <n v="565.20000000000005"/>
    <n v="0"/>
    <n v="135"/>
    <x v="0"/>
    <x v="1"/>
    <n v="28.43390933375149"/>
  </r>
  <r>
    <s v="V119"/>
    <x v="20"/>
    <x v="1"/>
    <x v="1"/>
    <s v="Envelopes"/>
    <s v="OFF-EN-10001990"/>
    <s v="Staple envelope"/>
    <s v="United States"/>
    <s v="CA-2017-145877"/>
    <x v="719"/>
    <d v="2017-04-04T00:00:00"/>
    <s v="Second Class"/>
    <n v="3"/>
    <n v="4"/>
    <s v="Spring"/>
    <n v="28.4"/>
    <n v="20.396937525045921"/>
    <n v="8.0030624749540777"/>
    <n v="0.28179797447021404"/>
    <n v="5"/>
    <n v="142"/>
    <n v="0"/>
    <n v="341"/>
    <x v="0"/>
    <x v="1"/>
    <n v="12.138024001733831"/>
  </r>
  <r>
    <s v="V028"/>
    <x v="109"/>
    <x v="4"/>
    <x v="0"/>
    <s v="Bookcases"/>
    <s v="FUR-BO-10000780"/>
    <s v="O'Sullivan Plantations 2-Door Library in Landvery Oak"/>
    <s v="United States"/>
    <s v="US-2016-110170"/>
    <x v="720"/>
    <d v="2016-10-03T00:00:00"/>
    <s v="Standard Class"/>
    <n v="6"/>
    <n v="9"/>
    <s v="Autumn"/>
    <n v="956.66480000000001"/>
    <n v="638.74818461386724"/>
    <n v="317.91661538613278"/>
    <n v="0.33231766799210422"/>
    <n v="7"/>
    <n v="6696.6535999999996"/>
    <n v="0.32"/>
    <n v="250"/>
    <x v="1"/>
    <x v="0"/>
    <n v="337.85688486927131"/>
  </r>
  <r>
    <s v="V069"/>
    <x v="83"/>
    <x v="3"/>
    <x v="2"/>
    <s v="Accessories"/>
    <s v="TEC-AC-10002049"/>
    <s v="Logitech G19 Programmable Gaming Keyboard"/>
    <s v="United States"/>
    <s v="CA-2017-108574"/>
    <x v="566"/>
    <d v="2017-10-11T00:00:00"/>
    <s v="Standard Class"/>
    <n v="4"/>
    <n v="10"/>
    <s v="Autumn"/>
    <n v="1115.9100000000001"/>
    <n v="941.04320581363697"/>
    <n v="174.86679418636311"/>
    <n v="0.15670331315819652"/>
    <n v="9"/>
    <n v="10043.19"/>
    <n v="0"/>
    <n v="162"/>
    <x v="0"/>
    <x v="0"/>
    <n v="543.62577118097909"/>
  </r>
  <r>
    <s v="V061"/>
    <x v="47"/>
    <x v="1"/>
    <x v="2"/>
    <s v="Phones"/>
    <s v="TEC-PH-10003555"/>
    <s v="Motorola HK250 Universal Bluetooth Headset"/>
    <s v="United States"/>
    <s v="CA-2017-108574"/>
    <x v="566"/>
    <d v="2017-10-11T00:00:00"/>
    <s v="Standard Class"/>
    <n v="4"/>
    <n v="10"/>
    <s v="Autumn"/>
    <n v="128.744"/>
    <n v="98.663149267309166"/>
    <n v="30.080850732690834"/>
    <n v="0.23364856407048742"/>
    <n v="7"/>
    <n v="901.20799999999997"/>
    <n v="0.2"/>
    <n v="253"/>
    <x v="0"/>
    <x v="2"/>
    <n v="40.702328927361293"/>
  </r>
  <r>
    <s v="V051"/>
    <x v="87"/>
    <x v="1"/>
    <x v="2"/>
    <s v="Phones"/>
    <s v="TEC-PH-10000702"/>
    <s v="Square Credit Card Reader, 4 1/2&quot; x 4 1/2&quot; x 1&quot;, White"/>
    <s v="United States"/>
    <s v="CA-2017-108574"/>
    <x v="566"/>
    <d v="2017-10-11T00:00:00"/>
    <s v="Standard Class"/>
    <n v="4"/>
    <n v="10"/>
    <s v="Autumn"/>
    <n v="79.92"/>
    <n v="52.824564344389543"/>
    <n v="27.095435655610459"/>
    <n v="0.33903197767280352"/>
    <n v="10"/>
    <n v="799.2"/>
    <n v="0.2"/>
    <n v="287"/>
    <x v="0"/>
    <x v="1"/>
    <n v="34.502399812186979"/>
  </r>
  <r>
    <s v="V114"/>
    <x v="13"/>
    <x v="3"/>
    <x v="1"/>
    <s v="Art"/>
    <s v="OFF-AR-10003631"/>
    <s v="Staples in misc. colors"/>
    <s v="United States"/>
    <s v="CA-2017-144589"/>
    <x v="176"/>
    <d v="2017-01-25T00:00:00"/>
    <s v="Standard Class"/>
    <n v="5"/>
    <n v="1"/>
    <s v="Winter"/>
    <n v="24.2"/>
    <n v="20.35943965655613"/>
    <n v="3.8405603434438689"/>
    <n v="0.15870084063817641"/>
    <n v="5"/>
    <n v="121"/>
    <n v="0"/>
    <n v="322"/>
    <x v="0"/>
    <x v="1"/>
    <n v="16.89615277708706"/>
  </r>
  <r>
    <s v="V065"/>
    <x v="122"/>
    <x v="3"/>
    <x v="2"/>
    <s v="Phones"/>
    <s v="TEC-PH-10003072"/>
    <s v="Panasonic KX-TG9541B DECT 6.0 Digital 2-Line Expandable Cordless Phone With Digital Answering System"/>
    <s v="United States"/>
    <s v="CA-2017-144589"/>
    <x v="176"/>
    <d v="2017-01-25T00:00:00"/>
    <s v="Standard Class"/>
    <n v="5"/>
    <n v="1"/>
    <s v="Winter"/>
    <n v="359.976"/>
    <n v="286.13734996204101"/>
    <n v="73.838650037958985"/>
    <n v="0.2051210359522829"/>
    <n v="3"/>
    <n v="1079.9279999999999"/>
    <n v="0.2"/>
    <n v="192"/>
    <x v="0"/>
    <x v="0"/>
    <n v="433.4685050095336"/>
  </r>
  <r>
    <s v="V013"/>
    <x v="97"/>
    <x v="0"/>
    <x v="0"/>
    <s v="Furnishings"/>
    <s v="FUR-FU-10000758"/>
    <s v="DAX Natural Wood-Tone Poster Frame"/>
    <s v="United States"/>
    <s v="CA-2017-155985"/>
    <x v="721"/>
    <d v="2017-03-25T00:00:00"/>
    <s v="First Class"/>
    <n v="2"/>
    <n v="3"/>
    <s v="Spring"/>
    <n v="211.84"/>
    <n v="169.94971653935389"/>
    <n v="41.890283460646117"/>
    <n v="0.19774491814882042"/>
    <n v="8"/>
    <n v="1694.72"/>
    <n v="0"/>
    <n v="104"/>
    <x v="0"/>
    <x v="0"/>
    <n v="76.159352602290411"/>
  </r>
  <r>
    <s v="V136"/>
    <x v="10"/>
    <x v="3"/>
    <x v="1"/>
    <s v="Fasteners"/>
    <s v="OFF-FA-10000992"/>
    <s v="Acco Clips to Go Binder Clips, 24 Clips in Two Sizes"/>
    <s v="United States"/>
    <s v="CA-2014-162684"/>
    <x v="601"/>
    <d v="2014-08-06T00:00:00"/>
    <s v="Standard Class"/>
    <n v="5"/>
    <n v="8"/>
    <s v="Autumn"/>
    <n v="5.68"/>
    <n v="4.4267126305220463"/>
    <n v="1.2532873694779534"/>
    <n v="0.22064918476724532"/>
    <n v="2"/>
    <n v="11.36"/>
    <n v="0.2"/>
    <n v="265"/>
    <x v="0"/>
    <x v="1"/>
    <n v="7.1811858352224824"/>
  </r>
  <r>
    <s v="V140"/>
    <x v="80"/>
    <x v="3"/>
    <x v="1"/>
    <s v="Binders"/>
    <s v="OFF-BI-10004187"/>
    <s v="3-ring staple pack"/>
    <s v="United States"/>
    <s v="CA-2015-142041"/>
    <x v="722"/>
    <d v="2015-06-09T00:00:00"/>
    <s v="Second Class"/>
    <n v="2"/>
    <n v="6"/>
    <s v="Summer"/>
    <n v="7.52"/>
    <n v="5.8139387456905736"/>
    <n v="1.706061254309426"/>
    <n v="0.22686984764753007"/>
    <n v="5"/>
    <n v="37.599999999999994"/>
    <n v="0.2"/>
    <n v="124"/>
    <x v="0"/>
    <x v="1"/>
    <n v="2.4903200329810362"/>
  </r>
  <r>
    <s v="V109"/>
    <x v="58"/>
    <x v="3"/>
    <x v="1"/>
    <s v="Paper"/>
    <s v="OFF-PA-10001947"/>
    <s v="Xerox 1974"/>
    <s v="United States"/>
    <s v="CA-2014-151295"/>
    <x v="607"/>
    <d v="2014-11-16T00:00:00"/>
    <s v="Standard Class"/>
    <n v="4"/>
    <n v="11"/>
    <s v="Winter"/>
    <n v="11.96"/>
    <n v="9.1828669937238736"/>
    <n v="2.7771330062761272"/>
    <n v="0.2322017563776026"/>
    <n v="2"/>
    <n v="23.92"/>
    <n v="0"/>
    <n v="197"/>
    <x v="0"/>
    <x v="1"/>
    <n v="6.4775666212964067"/>
  </r>
  <r>
    <s v="V030"/>
    <x v="125"/>
    <x v="4"/>
    <x v="0"/>
    <s v="Tables"/>
    <s v="FUR-TA-10002356"/>
    <s v="Bevis Boat-Shaped Conference Table"/>
    <s v="United States"/>
    <s v="CA-2014-151295"/>
    <x v="607"/>
    <d v="2014-11-16T00:00:00"/>
    <s v="Standard Class"/>
    <n v="4"/>
    <n v="11"/>
    <s v="Winter"/>
    <n v="629.06399999999996"/>
    <n v="417.77088171916392"/>
    <n v="211.29311828083604"/>
    <n v="0.33588493107352518"/>
    <n v="3"/>
    <n v="1887.192"/>
    <n v="0.2"/>
    <n v="367"/>
    <x v="0"/>
    <x v="0"/>
    <n v="140.09201244146649"/>
  </r>
  <r>
    <s v="V027"/>
    <x v="40"/>
    <x v="0"/>
    <x v="0"/>
    <s v="Chairs"/>
    <s v="FUR-CH-10001714"/>
    <s v="Global Leather &amp; Oak Executive Chair, Burgundy"/>
    <s v="United States"/>
    <s v="CA-2016-156300"/>
    <x v="723"/>
    <d v="2017-01-02T00:00:00"/>
    <s v="Standard Class"/>
    <n v="4"/>
    <n v="12"/>
    <s v="Winter"/>
    <n v="754.45"/>
    <n v="585.17096461057008"/>
    <n v="169.27903538942996"/>
    <n v="0.22437409422682744"/>
    <n v="5"/>
    <n v="3772.25"/>
    <n v="0"/>
    <n v="249"/>
    <x v="0"/>
    <x v="0"/>
    <n v="248.30461334175811"/>
  </r>
  <r>
    <s v="V045"/>
    <x v="1"/>
    <x v="3"/>
    <x v="0"/>
    <s v="Bookcases"/>
    <s v="FUR-BO-10002824"/>
    <s v="Bush Mission Pointe Library"/>
    <s v="United States"/>
    <s v="CA-2015-146087"/>
    <x v="380"/>
    <d v="2015-07-11T00:00:00"/>
    <s v="Standard Class"/>
    <n v="5"/>
    <n v="7"/>
    <s v="Summer"/>
    <n v="301.95999999999998"/>
    <n v="221.5724560573579"/>
    <n v="80.387543942642083"/>
    <n v="0.26621918115857096"/>
    <n v="2"/>
    <n v="603.91999999999996"/>
    <n v="0"/>
    <n v="492"/>
    <x v="0"/>
    <x v="2"/>
    <n v="48.814272439659831"/>
  </r>
  <r>
    <s v="V065"/>
    <x v="122"/>
    <x v="4"/>
    <x v="2"/>
    <s v="Accessories"/>
    <s v="TEC-AC-10002842"/>
    <s v="WD My Passport Ultra 2TB Portable External Hard Drive"/>
    <s v="United States"/>
    <s v="CA-2017-168655"/>
    <x v="386"/>
    <d v="2017-10-18T00:00:00"/>
    <s v="Standard Class"/>
    <n v="6"/>
    <n v="10"/>
    <s v="Autumn"/>
    <n v="595"/>
    <n v="469.43387805820538"/>
    <n v="125.56612194179462"/>
    <n v="0.21103549906183969"/>
    <n v="5"/>
    <n v="2975"/>
    <n v="0"/>
    <n v="351"/>
    <x v="1"/>
    <x v="0"/>
    <n v="292.32091953878358"/>
  </r>
  <r>
    <s v="V097"/>
    <x v="25"/>
    <x v="4"/>
    <x v="1"/>
    <s v="Binders"/>
    <s v="OFF-BI-10002082"/>
    <s v="GBC Twin Loop Wire Binding Elements"/>
    <s v="United States"/>
    <s v="CA-2017-168655"/>
    <x v="386"/>
    <d v="2017-10-18T00:00:00"/>
    <s v="Standard Class"/>
    <n v="6"/>
    <n v="10"/>
    <s v="Autumn"/>
    <n v="79.872"/>
    <n v="64.52744532791553"/>
    <n v="15.34455467208447"/>
    <n v="0.19211431630714731"/>
    <n v="3"/>
    <n v="239.61599999999999"/>
    <n v="0.2"/>
    <n v="183"/>
    <x v="1"/>
    <x v="2"/>
    <n v="92.362243275774404"/>
  </r>
  <r>
    <s v="V094"/>
    <x v="105"/>
    <x v="1"/>
    <x v="2"/>
    <s v="Machines"/>
    <s v="TEC-MA-10000112"/>
    <s v="Panasonic KX MB2061 Multifunction Printer"/>
    <s v="United States"/>
    <s v="CA-2016-107202"/>
    <x v="206"/>
    <d v="2016-05-28T00:00:00"/>
    <s v="Standard Class"/>
    <n v="7"/>
    <n v="5"/>
    <s v="Summer"/>
    <n v="2396.4"/>
    <n v="1763.14318793544"/>
    <n v="633.25681206456011"/>
    <n v="0.26425338510455687"/>
    <n v="10"/>
    <n v="23964"/>
    <n v="0.2"/>
    <n v="384"/>
    <x v="1"/>
    <x v="2"/>
    <n v="132.5509689941303"/>
  </r>
  <r>
    <s v="V110"/>
    <x v="16"/>
    <x v="3"/>
    <x v="1"/>
    <s v="Storage"/>
    <s v="OFF-ST-10002289"/>
    <s v="Safco Wire Cube Shelving System, For Use as 4 or 5 14&quot; Cubes, Black"/>
    <s v="United States"/>
    <s v="CA-2017-159597"/>
    <x v="45"/>
    <d v="2017-11-14T00:00:00"/>
    <s v="Standard Class"/>
    <n v="5"/>
    <n v="11"/>
    <s v="Winter"/>
    <n v="63.56"/>
    <n v="47.491148824389903"/>
    <n v="16.068851175610099"/>
    <n v="0.25281389514805064"/>
    <n v="2"/>
    <n v="127.12"/>
    <n v="0"/>
    <n v="271"/>
    <x v="0"/>
    <x v="2"/>
    <n v="67.863509369911014"/>
  </r>
  <r>
    <s v="V094"/>
    <x v="105"/>
    <x v="2"/>
    <x v="2"/>
    <s v="Accessories"/>
    <s v="TEC-AC-10004171"/>
    <s v="Razer Kraken 7.1 Surround Sound Over Ear USB Gaming Headset"/>
    <s v="United States"/>
    <s v="CA-2017-159597"/>
    <x v="45"/>
    <d v="2017-11-14T00:00:00"/>
    <s v="Standard Class"/>
    <n v="5"/>
    <n v="11"/>
    <s v="Winter"/>
    <n v="99.99"/>
    <n v="78.012525635432766"/>
    <n v="21.977474364567229"/>
    <n v="0.21979672331800409"/>
    <n v="1"/>
    <n v="99.99"/>
    <n v="0"/>
    <n v="320"/>
    <x v="0"/>
    <x v="0"/>
    <n v="331.12646289597569"/>
  </r>
  <r>
    <s v="V114"/>
    <x v="13"/>
    <x v="2"/>
    <x v="1"/>
    <s v="Storage"/>
    <s v="OFF-ST-10003656"/>
    <s v="Safco Industrial Wire Shelving"/>
    <s v="United States"/>
    <s v="CA-2016-155551"/>
    <x v="724"/>
    <d v="2016-04-23T00:00:00"/>
    <s v="Standard Class"/>
    <n v="5"/>
    <n v="4"/>
    <s v="Spring"/>
    <n v="230.376"/>
    <n v="173.26734186017799"/>
    <n v="57.108658139822012"/>
    <n v="0.24789326205777515"/>
    <n v="3"/>
    <n v="691.12800000000004"/>
    <n v="0.2"/>
    <n v="208"/>
    <x v="0"/>
    <x v="0"/>
    <n v="232.12914600454641"/>
  </r>
  <r>
    <s v="V121"/>
    <x v="7"/>
    <x v="4"/>
    <x v="1"/>
    <s v="Paper"/>
    <s v="OFF-PA-10001560"/>
    <s v="Adams Telephone Message Books, 5 1/4 x 11"/>
    <s v="United States"/>
    <s v="CA-2016-155551"/>
    <x v="724"/>
    <d v="2016-04-23T00:00:00"/>
    <s v="Standard Class"/>
    <n v="5"/>
    <n v="4"/>
    <s v="Spring"/>
    <n v="9.6639999999999997"/>
    <n v="8.0973880807772431"/>
    <n v="1.5666119192227566"/>
    <n v="0.16210802144275213"/>
    <n v="2"/>
    <n v="19.327999999999999"/>
    <n v="0.2"/>
    <n v="126"/>
    <x v="0"/>
    <x v="1"/>
    <n v="14.981148260397131"/>
  </r>
  <r>
    <s v="V094"/>
    <x v="105"/>
    <x v="3"/>
    <x v="2"/>
    <s v="Accessories"/>
    <s v="TEC-AC-10002473"/>
    <s v="Maxell 4.7GB DVD-R"/>
    <s v="United States"/>
    <s v="US-2017-147669"/>
    <x v="53"/>
    <d v="2017-12-30T00:00:00"/>
    <s v="Standard Class"/>
    <n v="5"/>
    <n v="12"/>
    <s v="Winter"/>
    <n v="158.928"/>
    <n v="112.7937031634557"/>
    <n v="46.134296836544294"/>
    <n v="0.29028425976885314"/>
    <n v="7"/>
    <n v="1112.4960000000001"/>
    <n v="0.2"/>
    <n v="345"/>
    <x v="0"/>
    <x v="2"/>
    <n v="65.463299421889815"/>
  </r>
  <r>
    <s v="V130"/>
    <x v="34"/>
    <x v="2"/>
    <x v="1"/>
    <s v="Binders"/>
    <s v="OFF-BI-10000632"/>
    <s v="Satellite Sectional Post Binders"/>
    <s v="United States"/>
    <s v="US-2017-147669"/>
    <x v="53"/>
    <d v="2017-12-30T00:00:00"/>
    <s v="Standard Class"/>
    <n v="5"/>
    <n v="12"/>
    <s v="Winter"/>
    <n v="13.023"/>
    <n v="8.889699646596803"/>
    <n v="4.1333003534031967"/>
    <n v="0.31738465433488416"/>
    <n v="1"/>
    <n v="13.023"/>
    <n v="0.7"/>
    <n v="154"/>
    <x v="0"/>
    <x v="0"/>
    <n v="148.07027726239869"/>
  </r>
  <r>
    <s v="V022"/>
    <x v="49"/>
    <x v="1"/>
    <x v="0"/>
    <s v="Tables"/>
    <s v="FUR-TA-10002645"/>
    <s v="Hon Rectangular Conference Tables"/>
    <s v="United States"/>
    <s v="US-2017-147669"/>
    <x v="53"/>
    <d v="2017-12-30T00:00:00"/>
    <s v="Standard Class"/>
    <n v="5"/>
    <n v="12"/>
    <s v="Winter"/>
    <n v="273.06"/>
    <n v="216.5884591870275"/>
    <n v="56.471540812972506"/>
    <n v="0.20681000810434522"/>
    <n v="2"/>
    <n v="546.12"/>
    <n v="0.4"/>
    <n v="232"/>
    <x v="0"/>
    <x v="0"/>
    <n v="978.97200527198424"/>
  </r>
  <r>
    <s v="V099"/>
    <x v="24"/>
    <x v="1"/>
    <x v="1"/>
    <s v="Fasteners"/>
    <s v="OFF-FA-10002975"/>
    <s v="Staples"/>
    <s v="United States"/>
    <s v="US-2017-147669"/>
    <x v="53"/>
    <d v="2017-12-30T00:00:00"/>
    <s v="Standard Class"/>
    <n v="5"/>
    <n v="12"/>
    <s v="Winter"/>
    <n v="39.311999999999998"/>
    <n v="31.146971085311751"/>
    <n v="8.1650289146882464"/>
    <n v="0.20769813071551299"/>
    <n v="13"/>
    <n v="511.05599999999998"/>
    <n v="0.2"/>
    <n v="151"/>
    <x v="0"/>
    <x v="1"/>
    <n v="13.47434362037721"/>
  </r>
  <r>
    <s v="V101"/>
    <x v="26"/>
    <x v="0"/>
    <x v="1"/>
    <s v="Binders"/>
    <s v="OFF-BI-10003784"/>
    <s v="Computer Printout Index Tabs"/>
    <s v="United States"/>
    <s v="CA-2016-169922"/>
    <x v="725"/>
    <d v="2016-06-17T00:00:00"/>
    <s v="Standard Class"/>
    <n v="6"/>
    <n v="6"/>
    <s v="Summer"/>
    <n v="1.3440000000000001"/>
    <n v="1.063940660580192"/>
    <n v="0.2800593394198081"/>
    <n v="0.2083774846873572"/>
    <n v="4"/>
    <n v="5.3760000000000003"/>
    <n v="0.8"/>
    <n v="352"/>
    <x v="1"/>
    <x v="1"/>
    <n v="2.6367616502065561"/>
  </r>
  <r>
    <s v="V118"/>
    <x v="73"/>
    <x v="0"/>
    <x v="1"/>
    <s v="Binders"/>
    <s v="OFF-BI-10001617"/>
    <s v="GBC Wire Binding Combs"/>
    <s v="United States"/>
    <s v="CA-2016-169922"/>
    <x v="725"/>
    <d v="2016-06-17T00:00:00"/>
    <s v="Standard Class"/>
    <n v="6"/>
    <n v="6"/>
    <s v="Summer"/>
    <n v="8.2720000000000002"/>
    <n v="5.6123810698635532"/>
    <n v="2.659618930136447"/>
    <n v="0.32152066370121457"/>
    <n v="4"/>
    <n v="33.088000000000001"/>
    <n v="0.8"/>
    <n v="368"/>
    <x v="1"/>
    <x v="1"/>
    <n v="16.99934096201547"/>
  </r>
  <r>
    <s v="V032"/>
    <x v="71"/>
    <x v="3"/>
    <x v="0"/>
    <s v="Furnishings"/>
    <s v="FUR-FU-10004415"/>
    <s v="Stacking Tray, Side-Loading, Legal, Smoke"/>
    <s v="United States"/>
    <s v="CA-2016-169922"/>
    <x v="725"/>
    <d v="2016-06-17T00:00:00"/>
    <s v="Standard Class"/>
    <n v="6"/>
    <n v="6"/>
    <s v="Summer"/>
    <n v="12.544"/>
    <n v="9.9764047371865008"/>
    <n v="2.5675952628134997"/>
    <n v="0.20468712235439251"/>
    <n v="7"/>
    <n v="87.808000000000007"/>
    <n v="0.6"/>
    <n v="397"/>
    <x v="1"/>
    <x v="1"/>
    <n v="4.7411863494277462"/>
  </r>
  <r>
    <s v="V126"/>
    <x v="8"/>
    <x v="0"/>
    <x v="1"/>
    <s v="Labels"/>
    <s v="OFF-LA-10000240"/>
    <s v="Self-Adhesive Address Labels for Typewriters by Universal"/>
    <s v="United States"/>
    <s v="CA-2017-100748"/>
    <x v="726"/>
    <d v="2017-05-20T00:00:00"/>
    <s v="Standard Class"/>
    <n v="7"/>
    <n v="5"/>
    <s v="Summer"/>
    <n v="58.48"/>
    <n v="44.041762988880777"/>
    <n v="14.43823701111922"/>
    <n v="0.24689187775511665"/>
    <n v="8"/>
    <n v="467.84"/>
    <n v="0"/>
    <n v="498"/>
    <x v="1"/>
    <x v="1"/>
    <n v="17.48297720641424"/>
  </r>
  <r>
    <s v="V031"/>
    <x v="18"/>
    <x v="4"/>
    <x v="0"/>
    <s v="Furnishings"/>
    <s v="FUR-FU-10001935"/>
    <s v="3M Hangers With Command Adhesive"/>
    <s v="United States"/>
    <s v="CA-2017-129805"/>
    <x v="116"/>
    <d v="2018-01-02T00:00:00"/>
    <s v="Standard Class"/>
    <n v="5"/>
    <n v="12"/>
    <s v="Winter"/>
    <n v="7.4"/>
    <n v="4.8720160378378257"/>
    <n v="2.5279839621621747"/>
    <n v="0.3416194543462398"/>
    <n v="2"/>
    <n v="14.8"/>
    <n v="0"/>
    <n v="178"/>
    <x v="0"/>
    <x v="1"/>
    <n v="8.6093885629916507"/>
  </r>
  <r>
    <s v="V030"/>
    <x v="125"/>
    <x v="3"/>
    <x v="0"/>
    <s v="Chairs"/>
    <s v="FUR-CH-10002439"/>
    <s v="Iceberg Nesting Folding Chair, 19w x 6d x 43h"/>
    <s v="United States"/>
    <s v="CA-2014-148586"/>
    <x v="727"/>
    <d v="2014-04-01T00:00:00"/>
    <s v="Standard Class"/>
    <n v="7"/>
    <n v="3"/>
    <s v="Spring"/>
    <n v="366.786"/>
    <n v="267.40739407877402"/>
    <n v="99.378605921225983"/>
    <n v="0.27094438152281164"/>
    <n v="7"/>
    <n v="2567.502"/>
    <n v="0.1"/>
    <n v="117"/>
    <x v="1"/>
    <x v="0"/>
    <n v="62.461133742512217"/>
  </r>
  <r>
    <s v="V087"/>
    <x v="6"/>
    <x v="1"/>
    <x v="2"/>
    <s v="Phones"/>
    <s v="TEC-PH-10001536"/>
    <s v="Spigen Samsung Galaxy S5 Case Wallet"/>
    <s v="United States"/>
    <s v="US-2017-112613"/>
    <x v="39"/>
    <d v="2017-06-01T00:00:00"/>
    <s v="Standard Class"/>
    <n v="4"/>
    <n v="5"/>
    <s v="Summer"/>
    <n v="54.368000000000002"/>
    <n v="36.022653168524087"/>
    <n v="18.345346831475915"/>
    <n v="0.33742912800684066"/>
    <n v="4"/>
    <n v="217.47200000000001"/>
    <n v="0.2"/>
    <n v="405"/>
    <x v="0"/>
    <x v="1"/>
    <n v="26.473887564919519"/>
  </r>
  <r>
    <s v="V108"/>
    <x v="76"/>
    <x v="1"/>
    <x v="1"/>
    <s v="Envelopes"/>
    <s v="OFF-EN-10001532"/>
    <s v="Brown Kraft Recycled Envelopes"/>
    <s v="United States"/>
    <s v="CA-2015-154746"/>
    <x v="717"/>
    <d v="2015-11-17T00:00:00"/>
    <s v="First Class"/>
    <n v="3"/>
    <n v="11"/>
    <s v="Winter"/>
    <n v="33.96"/>
    <n v="24.971924923680891"/>
    <n v="8.9880750763191095"/>
    <n v="0.26466652168195259"/>
    <n v="2"/>
    <n v="67.92"/>
    <n v="0"/>
    <n v="357"/>
    <x v="0"/>
    <x v="1"/>
    <n v="32.091750790506893"/>
  </r>
  <r>
    <s v="V121"/>
    <x v="7"/>
    <x v="4"/>
    <x v="1"/>
    <s v="Appliances"/>
    <s v="OFF-AP-10003057"/>
    <s v="Honeywell Enviracaire Portable HEPA Air Cleaner for 16' x 20' Room"/>
    <s v="United States"/>
    <s v="CA-2015-154746"/>
    <x v="717"/>
    <d v="2015-11-17T00:00:00"/>
    <s v="First Class"/>
    <n v="3"/>
    <n v="11"/>
    <s v="Winter"/>
    <n v="826.11"/>
    <n v="634.93580871928486"/>
    <n v="191.17419128071515"/>
    <n v="0.23141493418638576"/>
    <n v="3"/>
    <n v="2478.33"/>
    <n v="0"/>
    <n v="442"/>
    <x v="0"/>
    <x v="0"/>
    <n v="573.22836627298898"/>
  </r>
  <r>
    <s v="V025"/>
    <x v="86"/>
    <x v="2"/>
    <x v="0"/>
    <s v="Furnishings"/>
    <s v="FUR-FU-10003708"/>
    <s v="Tenex Traditional Chairmats for Medium Pile Carpet, Standard Lip, 36&quot; x 48&quot;"/>
    <s v="United States"/>
    <s v="CA-2017-140053"/>
    <x v="445"/>
    <d v="2017-07-10T00:00:00"/>
    <s v="Standard Class"/>
    <n v="7"/>
    <n v="7"/>
    <s v="Summer"/>
    <n v="545.85"/>
    <n v="391.32704706405542"/>
    <n v="154.5229529359446"/>
    <n v="0.28308684242180926"/>
    <n v="9"/>
    <n v="4912.6500000000005"/>
    <n v="0"/>
    <n v="206"/>
    <x v="1"/>
    <x v="0"/>
    <n v="179.49394568248439"/>
  </r>
  <r>
    <s v="V022"/>
    <x v="49"/>
    <x v="2"/>
    <x v="0"/>
    <s v="Tables"/>
    <s v="FUR-TA-10000849"/>
    <s v="Bevis Rectangular Conference Tables"/>
    <s v="United States"/>
    <s v="CA-2014-164210"/>
    <x v="728"/>
    <d v="2014-11-20T00:00:00"/>
    <s v="Second Class"/>
    <n v="2"/>
    <n v="11"/>
    <s v="Winter"/>
    <n v="145.97999999999999"/>
    <n v="123.9099406504189"/>
    <n v="22.070059349581086"/>
    <n v="0.15118550040814555"/>
    <n v="2"/>
    <n v="291.95999999999998"/>
    <n v="0.5"/>
    <n v="496"/>
    <x v="0"/>
    <x v="2"/>
    <n v="122.35353562933931"/>
  </r>
  <r>
    <s v="V142"/>
    <x v="48"/>
    <x v="0"/>
    <x v="1"/>
    <s v="Paper"/>
    <s v="OFF-PA-10002259"/>
    <s v="Geographics Note Cards, Blank, White, 8 1/2&quot; x 11&quot;"/>
    <s v="United States"/>
    <s v="CA-2014-164210"/>
    <x v="728"/>
    <d v="2014-11-20T00:00:00"/>
    <s v="Second Class"/>
    <n v="2"/>
    <n v="11"/>
    <s v="Winter"/>
    <n v="35.808"/>
    <n v="25.207062470746489"/>
    <n v="10.60093752925351"/>
    <n v="0.29604941714850064"/>
    <n v="4"/>
    <n v="143.232"/>
    <n v="0.2"/>
    <n v="146"/>
    <x v="0"/>
    <x v="1"/>
    <n v="9.3175370136104103"/>
  </r>
  <r>
    <s v="V016"/>
    <x v="137"/>
    <x v="2"/>
    <x v="0"/>
    <s v="Furnishings"/>
    <s v="FUR-FU-10002597"/>
    <s v="C-Line Magnetic Cubicle Keepers, Clear Polypropylene"/>
    <s v="United States"/>
    <s v="CA-2017-139948"/>
    <x v="729"/>
    <d v="2017-07-22T00:00:00"/>
    <s v="Standard Class"/>
    <n v="5"/>
    <n v="7"/>
    <s v="Summer"/>
    <n v="7.9039999999999999"/>
    <n v="6.5986106979981303"/>
    <n v="1.3053893020018696"/>
    <n v="0.16515552909942682"/>
    <n v="2"/>
    <n v="15.808"/>
    <n v="0.2"/>
    <n v="345"/>
    <x v="0"/>
    <x v="1"/>
    <n v="8.4936264283733305"/>
  </r>
  <r>
    <s v="V070"/>
    <x v="59"/>
    <x v="4"/>
    <x v="2"/>
    <s v="Phones"/>
    <s v="TEC-PH-10004614"/>
    <s v="AT&amp;T 841000 Phone"/>
    <s v="United States"/>
    <s v="CA-2016-146934"/>
    <x v="730"/>
    <d v="2016-05-27T00:00:00"/>
    <s v="Standard Class"/>
    <n v="5"/>
    <n v="5"/>
    <s v="Summer"/>
    <n v="345"/>
    <n v="265.20928699297667"/>
    <n v="79.790713007023328"/>
    <n v="0.23127742900586473"/>
    <n v="5"/>
    <n v="1725"/>
    <n v="0"/>
    <n v="188"/>
    <x v="0"/>
    <x v="0"/>
    <n v="164.77652398671009"/>
  </r>
  <r>
    <s v="V040"/>
    <x v="98"/>
    <x v="2"/>
    <x v="0"/>
    <s v="Tables"/>
    <s v="FUR-TA-10003748"/>
    <s v="Bevis 36 x 72 Conference Tables"/>
    <s v="United States"/>
    <s v="CA-2016-146934"/>
    <x v="730"/>
    <d v="2016-05-27T00:00:00"/>
    <s v="Standard Class"/>
    <n v="5"/>
    <n v="5"/>
    <s v="Summer"/>
    <n v="174.286"/>
    <n v="121.5265030693602"/>
    <n v="52.759496930639799"/>
    <n v="0.3027179287529681"/>
    <n v="2"/>
    <n v="348.572"/>
    <n v="0.3"/>
    <n v="302"/>
    <x v="0"/>
    <x v="0"/>
    <n v="506.38079612396717"/>
  </r>
  <r>
    <s v="V126"/>
    <x v="8"/>
    <x v="0"/>
    <x v="1"/>
    <s v="Appliances"/>
    <s v="OFF-AP-10003217"/>
    <s v="Eureka Sanitaire  Commercial Upright"/>
    <s v="United States"/>
    <s v="CA-2016-146934"/>
    <x v="730"/>
    <d v="2016-05-27T00:00:00"/>
    <s v="Standard Class"/>
    <n v="5"/>
    <n v="5"/>
    <s v="Summer"/>
    <n v="662.84"/>
    <n v="476.05676512709209"/>
    <n v="186.78323487290794"/>
    <n v="0.28179234034293033"/>
    <n v="4"/>
    <n v="2651.36"/>
    <n v="0"/>
    <n v="339"/>
    <x v="0"/>
    <x v="0"/>
    <n v="388.3887964261242"/>
  </r>
  <r>
    <s v="V089"/>
    <x v="118"/>
    <x v="3"/>
    <x v="2"/>
    <s v="Accessories"/>
    <s v="TEC-AC-10002399"/>
    <s v="SanDisk Cruzer 32 GB USB Flash Drive"/>
    <s v="United States"/>
    <s v="CA-2016-146934"/>
    <x v="730"/>
    <d v="2016-05-27T00:00:00"/>
    <s v="Standard Class"/>
    <n v="5"/>
    <n v="5"/>
    <s v="Summer"/>
    <n v="95.1"/>
    <n v="77.070966717774368"/>
    <n v="18.029033282225626"/>
    <n v="0.1895797400864945"/>
    <n v="5"/>
    <n v="475.5"/>
    <n v="0"/>
    <n v="367"/>
    <x v="0"/>
    <x v="1"/>
    <n v="31.499018879958779"/>
  </r>
  <r>
    <s v="V129"/>
    <x v="4"/>
    <x v="4"/>
    <x v="1"/>
    <s v="Envelopes"/>
    <s v="OFF-EN-10002973"/>
    <s v="Ampad #10 Peel &amp; Seel Holiday Envelopes"/>
    <s v="United States"/>
    <s v="CA-2016-146934"/>
    <x v="730"/>
    <d v="2016-05-27T00:00:00"/>
    <s v="Standard Class"/>
    <n v="5"/>
    <n v="5"/>
    <s v="Summer"/>
    <n v="26.88"/>
    <n v="22.378988240616181"/>
    <n v="4.5010117593838181"/>
    <n v="0.16744835414374323"/>
    <n v="6"/>
    <n v="161.28"/>
    <n v="0"/>
    <n v="112"/>
    <x v="0"/>
    <x v="0"/>
    <n v="8.9599999999999991"/>
  </r>
  <r>
    <s v="V054"/>
    <x v="108"/>
    <x v="3"/>
    <x v="2"/>
    <s v="Phones"/>
    <s v="TEC-PH-10001336"/>
    <s v="Digium D40 VoIP phone"/>
    <s v="United States"/>
    <s v="CA-2016-146934"/>
    <x v="730"/>
    <d v="2016-05-27T00:00:00"/>
    <s v="Standard Class"/>
    <n v="5"/>
    <n v="5"/>
    <s v="Summer"/>
    <n v="257.98"/>
    <n v="187.54086565573871"/>
    <n v="70.439134344261305"/>
    <n v="0.27304106653330218"/>
    <n v="2"/>
    <n v="515.96"/>
    <n v="0"/>
    <n v="236"/>
    <x v="0"/>
    <x v="0"/>
    <n v="214.46675269089559"/>
  </r>
  <r>
    <s v="V114"/>
    <x v="13"/>
    <x v="3"/>
    <x v="1"/>
    <s v="Envelopes"/>
    <s v="OFF-EN-10000461"/>
    <s v="#10- 4 1/8&quot; x 9 1/2&quot; Recycled Envelopes"/>
    <s v="United States"/>
    <s v="CA-2015-100573"/>
    <x v="12"/>
    <d v="2015-10-01T00:00:00"/>
    <s v="Standard Class"/>
    <n v="6"/>
    <n v="9"/>
    <s v="Autumn"/>
    <n v="17.48"/>
    <n v="13.823910679713769"/>
    <n v="3.656089320286231"/>
    <n v="0.20915842793399492"/>
    <n v="2"/>
    <n v="34.96"/>
    <n v="0"/>
    <n v="414"/>
    <x v="1"/>
    <x v="1"/>
    <n v="15.336859047033441"/>
  </r>
  <r>
    <s v="V010"/>
    <x v="129"/>
    <x v="3"/>
    <x v="0"/>
    <s v="Chairs"/>
    <s v="FUR-CH-10000988"/>
    <s v="Hon Olson Stacker Stools"/>
    <s v="United States"/>
    <s v="CA-2016-119165"/>
    <x v="731"/>
    <d v="2016-11-06T00:00:00"/>
    <s v="Standard Class"/>
    <n v="6"/>
    <n v="10"/>
    <s v="Autumn"/>
    <n v="492.83499999999998"/>
    <n v="403.41020494807128"/>
    <n v="89.424795051928697"/>
    <n v="0.18144976523974291"/>
    <n v="5"/>
    <n v="2464.1749999999997"/>
    <n v="0.3"/>
    <n v="272"/>
    <x v="1"/>
    <x v="0"/>
    <n v="439.61394160942831"/>
  </r>
  <r>
    <s v="V125"/>
    <x v="64"/>
    <x v="4"/>
    <x v="1"/>
    <s v="Storage"/>
    <s v="OFF-ST-10001809"/>
    <s v="Fellowes Officeware Wire Shelving"/>
    <s v="United States"/>
    <s v="CA-2015-128027"/>
    <x v="471"/>
    <d v="2015-09-17T00:00:00"/>
    <s v="Second Class"/>
    <n v="3"/>
    <n v="9"/>
    <s v="Autumn"/>
    <n v="269.49"/>
    <n v="220.8798756780387"/>
    <n v="48.610124321961308"/>
    <n v="0.18037821188898032"/>
    <n v="3"/>
    <n v="808.47"/>
    <n v="0"/>
    <n v="329"/>
    <x v="0"/>
    <x v="0"/>
    <n v="188.56909937758289"/>
  </r>
  <r>
    <s v="V127"/>
    <x v="39"/>
    <x v="3"/>
    <x v="1"/>
    <s v="Binders"/>
    <s v="OFF-BI-10003963"/>
    <s v="Cardinal Holdit Data Disk Pockets"/>
    <s v="United States"/>
    <s v="CA-2016-140207"/>
    <x v="732"/>
    <d v="2016-11-10T00:00:00"/>
    <s v="Standard Class"/>
    <n v="5"/>
    <n v="11"/>
    <s v="Winter"/>
    <n v="29.12"/>
    <n v="19.239934450416019"/>
    <n v="9.880065549583982"/>
    <n v="0.33928796530164773"/>
    <n v="5"/>
    <n v="145.6"/>
    <n v="0.2"/>
    <n v="297"/>
    <x v="0"/>
    <x v="1"/>
    <n v="3.8522139089100431"/>
  </r>
  <r>
    <s v="V116"/>
    <x v="62"/>
    <x v="1"/>
    <x v="1"/>
    <s v="Labels"/>
    <s v="OFF-LA-10000081"/>
    <s v="Avery 496"/>
    <s v="United States"/>
    <s v="CA-2017-140949"/>
    <x v="294"/>
    <d v="2017-03-22T00:00:00"/>
    <s v="Second Class"/>
    <n v="5"/>
    <n v="3"/>
    <s v="Spring"/>
    <n v="18.75"/>
    <n v="13.870059831067071"/>
    <n v="4.8799401689329294"/>
    <n v="0.26026347567642288"/>
    <n v="5"/>
    <n v="93.75"/>
    <n v="0"/>
    <n v="342"/>
    <x v="0"/>
    <x v="1"/>
    <n v="9.5139699915440143"/>
  </r>
  <r>
    <s v="V055"/>
    <x v="100"/>
    <x v="0"/>
    <x v="2"/>
    <s v="Phones"/>
    <s v="TEC-PH-10000149"/>
    <s v="Cisco SPA525G2 IP Phone - Wireless"/>
    <s v="United States"/>
    <s v="CA-2017-140949"/>
    <x v="294"/>
    <d v="2017-03-22T00:00:00"/>
    <s v="Second Class"/>
    <n v="5"/>
    <n v="3"/>
    <s v="Spring"/>
    <n v="119.7"/>
    <n v="100.83078775103171"/>
    <n v="18.869212248968296"/>
    <n v="0.15763752923114699"/>
    <n v="6"/>
    <n v="718.2"/>
    <n v="0"/>
    <n v="142"/>
    <x v="0"/>
    <x v="2"/>
    <n v="49.962702889255297"/>
  </r>
  <r>
    <s v="V134"/>
    <x v="36"/>
    <x v="1"/>
    <x v="1"/>
    <s v="Binders"/>
    <s v="OFF-BI-10000605"/>
    <s v="Acco Pressboard Covers with Storage Hooks, 9 1/2&quot; x 11&quot;, Executive Red"/>
    <s v="United States"/>
    <s v="CA-2017-140949"/>
    <x v="294"/>
    <d v="2017-03-22T00:00:00"/>
    <s v="Second Class"/>
    <n v="5"/>
    <n v="3"/>
    <s v="Spring"/>
    <n v="9.1440000000000001"/>
    <n v="6.3241659731099773"/>
    <n v="2.8198340268900228"/>
    <n v="0.30838079909120986"/>
    <n v="3"/>
    <n v="27.432000000000002"/>
    <n v="0.2"/>
    <n v="429"/>
    <x v="0"/>
    <x v="1"/>
    <n v="4.9530000000000003"/>
  </r>
  <r>
    <s v="V076"/>
    <x v="106"/>
    <x v="0"/>
    <x v="2"/>
    <s v="Accessories"/>
    <s v="TEC-AC-10002399"/>
    <s v="SanDisk Cruzer 32 GB USB Flash Drive"/>
    <s v="United States"/>
    <s v="CA-2017-140949"/>
    <x v="294"/>
    <d v="2017-03-22T00:00:00"/>
    <s v="Second Class"/>
    <n v="5"/>
    <n v="3"/>
    <s v="Spring"/>
    <n v="57.06"/>
    <n v="38.70942877985857"/>
    <n v="18.350571220141433"/>
    <n v="0.32160131826395777"/>
    <n v="3"/>
    <n v="171.18"/>
    <n v="0"/>
    <n v="378"/>
    <x v="0"/>
    <x v="1"/>
    <n v="31.499018879958779"/>
  </r>
  <r>
    <s v="V061"/>
    <x v="47"/>
    <x v="2"/>
    <x v="2"/>
    <s v="Accessories"/>
    <s v="TEC-AC-10003038"/>
    <s v="Kingston Digital DataTraveler 16GB USB 2.0"/>
    <s v="United States"/>
    <s v="CA-2017-140949"/>
    <x v="294"/>
    <d v="2017-03-22T00:00:00"/>
    <s v="Second Class"/>
    <n v="5"/>
    <n v="3"/>
    <s v="Spring"/>
    <n v="71.599999999999994"/>
    <n v="50.428610109652098"/>
    <n v="21.171389890347896"/>
    <n v="0.29568980293781982"/>
    <n v="8"/>
    <n v="572.79999999999995"/>
    <n v="0"/>
    <n v="178"/>
    <x v="0"/>
    <x v="1"/>
    <n v="18.40910623326652"/>
  </r>
  <r>
    <s v="V110"/>
    <x v="16"/>
    <x v="3"/>
    <x v="1"/>
    <s v="Storage"/>
    <s v="OFF-ST-10000344"/>
    <s v="Neat Ideas Personal Hanging Folder Files, Black"/>
    <s v="United States"/>
    <s v="CA-2017-140949"/>
    <x v="294"/>
    <d v="2017-03-22T00:00:00"/>
    <s v="Second Class"/>
    <n v="5"/>
    <n v="3"/>
    <s v="Spring"/>
    <n v="107.44"/>
    <n v="74.865237494780558"/>
    <n v="32.574762505219439"/>
    <n v="0.30319026903592183"/>
    <n v="8"/>
    <n v="859.52"/>
    <n v="0"/>
    <n v="378"/>
    <x v="0"/>
    <x v="1"/>
    <n v="33.787925786475569"/>
  </r>
  <r>
    <s v="V128"/>
    <x v="72"/>
    <x v="3"/>
    <x v="1"/>
    <s v="Labels"/>
    <s v="OFF-LA-10004093"/>
    <s v="Avery 486"/>
    <s v="United States"/>
    <s v="CA-2017-140949"/>
    <x v="294"/>
    <d v="2017-03-22T00:00:00"/>
    <s v="Second Class"/>
    <n v="5"/>
    <n v="3"/>
    <s v="Spring"/>
    <n v="7.31"/>
    <n v="6.1307150856884078"/>
    <n v="1.1792849143115918"/>
    <n v="0.16132488567874034"/>
    <n v="1"/>
    <n v="7.31"/>
    <n v="0"/>
    <n v="331"/>
    <x v="0"/>
    <x v="1"/>
    <n v="15.62319525932871"/>
  </r>
  <r>
    <s v="V139"/>
    <x v="2"/>
    <x v="3"/>
    <x v="1"/>
    <s v="Art"/>
    <s v="OFF-AR-10001683"/>
    <s v="Lumber Crayons"/>
    <s v="United States"/>
    <s v="CA-2017-140949"/>
    <x v="294"/>
    <d v="2017-03-22T00:00:00"/>
    <s v="Second Class"/>
    <n v="5"/>
    <n v="3"/>
    <s v="Spring"/>
    <n v="59.1"/>
    <n v="40.721627120707922"/>
    <n v="18.37837287929208"/>
    <n v="0.31097077629935838"/>
    <n v="6"/>
    <n v="354.6"/>
    <n v="0"/>
    <n v="200"/>
    <x v="0"/>
    <x v="1"/>
    <n v="20.689689944511009"/>
  </r>
  <r>
    <s v="V128"/>
    <x v="72"/>
    <x v="3"/>
    <x v="1"/>
    <s v="Storage"/>
    <s v="OFF-ST-10003455"/>
    <s v="Tenex File Box, Personal Filing Tote with Lid, Black"/>
    <s v="United States"/>
    <s v="CA-2017-140949"/>
    <x v="294"/>
    <d v="2017-03-22T00:00:00"/>
    <s v="Second Class"/>
    <n v="5"/>
    <n v="3"/>
    <s v="Spring"/>
    <n v="46.53"/>
    <n v="32.30234733623174"/>
    <n v="14.227652663768261"/>
    <n v="0.30577375163912013"/>
    <n v="3"/>
    <n v="139.59"/>
    <n v="0"/>
    <n v="261"/>
    <x v="0"/>
    <x v="1"/>
    <n v="17.806771809783889"/>
  </r>
  <r>
    <s v="V103"/>
    <x v="33"/>
    <x v="4"/>
    <x v="1"/>
    <s v="Appliances"/>
    <s v="OFF-AP-10002578"/>
    <s v="Fellowes Premier Superior Surge Suppressor, 10-Outlet, With Phone and Remote"/>
    <s v="United States"/>
    <s v="CA-2017-138548"/>
    <x v="733"/>
    <d v="2017-08-21T00:00:00"/>
    <s v="Standard Class"/>
    <n v="6"/>
    <n v="8"/>
    <s v="Autumn"/>
    <n v="97.84"/>
    <n v="73.681689791008495"/>
    <n v="24.158310208991509"/>
    <n v="0.24691649845657715"/>
    <n v="2"/>
    <n v="195.68"/>
    <n v="0"/>
    <n v="243"/>
    <x v="1"/>
    <x v="2"/>
    <n v="89.646420407116779"/>
  </r>
  <r>
    <s v="V119"/>
    <x v="20"/>
    <x v="3"/>
    <x v="1"/>
    <s v="Paper"/>
    <s v="OFF-PA-10001763"/>
    <s v="Xerox 1896"/>
    <s v="United States"/>
    <s v="CA-2015-142419"/>
    <x v="655"/>
    <d v="2015-07-13T00:00:00"/>
    <s v="Second Class"/>
    <n v="2"/>
    <n v="7"/>
    <s v="Summer"/>
    <n v="29.97"/>
    <n v="22.846775814405181"/>
    <n v="7.1232241855948182"/>
    <n v="0.23767848467116512"/>
    <n v="3"/>
    <n v="89.91"/>
    <n v="0"/>
    <n v="208"/>
    <x v="0"/>
    <x v="1"/>
    <n v="7.0639967440536076"/>
  </r>
  <r>
    <s v="V139"/>
    <x v="2"/>
    <x v="0"/>
    <x v="1"/>
    <s v="Binders"/>
    <s v="OFF-BI-10001597"/>
    <s v="Wilson Jones Ledger-Size, Piano-Hinge Binder, 2&quot;, Blue"/>
    <s v="United States"/>
    <s v="CA-2015-142419"/>
    <x v="655"/>
    <d v="2015-07-13T00:00:00"/>
    <s v="Second Class"/>
    <n v="2"/>
    <n v="7"/>
    <s v="Summer"/>
    <n v="98.352000000000004"/>
    <n v="67.089516707342469"/>
    <n v="31.262483292657535"/>
    <n v="0.31786321877193685"/>
    <n v="3"/>
    <n v="295.05600000000004"/>
    <n v="0.2"/>
    <n v="332"/>
    <x v="0"/>
    <x v="2"/>
    <n v="87.738013824733287"/>
  </r>
  <r>
    <s v="V129"/>
    <x v="4"/>
    <x v="1"/>
    <x v="1"/>
    <s v="Binders"/>
    <s v="OFF-BI-10001524"/>
    <s v="GBC Premium Transparent Covers with Diagonal Lined Pattern"/>
    <s v="United States"/>
    <s v="CA-2017-148691"/>
    <x v="734"/>
    <d v="2017-12-09T00:00:00"/>
    <s v="Standard Class"/>
    <n v="6"/>
    <n v="12"/>
    <s v="Winter"/>
    <n v="83.92"/>
    <n v="62.208566185460327"/>
    <n v="21.711433814539674"/>
    <n v="0.25871584621710764"/>
    <n v="5"/>
    <n v="419.6"/>
    <n v="0.2"/>
    <n v="210"/>
    <x v="1"/>
    <x v="2"/>
    <n v="35.734421119520782"/>
  </r>
  <r>
    <s v="V106"/>
    <x v="110"/>
    <x v="3"/>
    <x v="1"/>
    <s v="Binders"/>
    <s v="OFF-BI-10001553"/>
    <s v="SpineVue Locking Slant-D Ring Binders by Cardinal"/>
    <s v="United States"/>
    <s v="CA-2017-148691"/>
    <x v="734"/>
    <d v="2017-12-09T00:00:00"/>
    <s v="Standard Class"/>
    <n v="6"/>
    <n v="12"/>
    <s v="Winter"/>
    <n v="14.624000000000001"/>
    <n v="10.697538907111371"/>
    <n v="3.9264610928886299"/>
    <n v="0.26849433075004309"/>
    <n v="2"/>
    <n v="29.248000000000001"/>
    <n v="0.2"/>
    <n v="331"/>
    <x v="1"/>
    <x v="1"/>
    <n v="9.7519682079348176"/>
  </r>
  <r>
    <s v="V087"/>
    <x v="6"/>
    <x v="3"/>
    <x v="2"/>
    <s v="Phones"/>
    <s v="TEC-PH-10000576"/>
    <s v="AT&amp;T 1080 Corded phone"/>
    <s v="United States"/>
    <s v="CA-2017-148691"/>
    <x v="734"/>
    <d v="2017-12-09T00:00:00"/>
    <s v="Standard Class"/>
    <n v="6"/>
    <n v="12"/>
    <s v="Winter"/>
    <n v="136.99"/>
    <n v="90.224154911665607"/>
    <n v="46.765845088334402"/>
    <n v="0.34138145184564128"/>
    <n v="1"/>
    <n v="136.99"/>
    <n v="0"/>
    <n v="337"/>
    <x v="1"/>
    <x v="2"/>
    <n v="124.9827086226997"/>
  </r>
  <r>
    <s v="V136"/>
    <x v="10"/>
    <x v="4"/>
    <x v="1"/>
    <s v="Labels"/>
    <s v="OFF-LA-10001317"/>
    <s v="Avery 520"/>
    <s v="United States"/>
    <s v="CA-2017-148691"/>
    <x v="734"/>
    <d v="2017-12-09T00:00:00"/>
    <s v="Standard Class"/>
    <n v="6"/>
    <n v="12"/>
    <s v="Winter"/>
    <n v="3.15"/>
    <n v="2.5606336462610968"/>
    <n v="0.58936635373890311"/>
    <n v="0.18710042975838195"/>
    <n v="1"/>
    <n v="3.15"/>
    <n v="0"/>
    <n v="296"/>
    <x v="1"/>
    <x v="1"/>
    <n v="8.1584391889625554"/>
  </r>
  <r>
    <s v="V128"/>
    <x v="72"/>
    <x v="1"/>
    <x v="1"/>
    <s v="Paper"/>
    <s v="OFF-PA-10000726"/>
    <s v="Black Print Carbonless Snap-Off Rapid Letter, 8 1/2&quot; x 7&quot;"/>
    <s v="United States"/>
    <s v="CA-2017-128755"/>
    <x v="464"/>
    <d v="2017-05-08T00:00:00"/>
    <s v="Standard Class"/>
    <n v="4"/>
    <n v="5"/>
    <s v="Summer"/>
    <n v="9.11"/>
    <n v="7.2958390529450714"/>
    <n v="1.814160947054928"/>
    <n v="0.1991395112025168"/>
    <n v="1"/>
    <n v="9.11"/>
    <n v="0"/>
    <n v="372"/>
    <x v="0"/>
    <x v="1"/>
    <n v="23.47482788009318"/>
  </r>
  <r>
    <s v="V131"/>
    <x v="41"/>
    <x v="1"/>
    <x v="1"/>
    <s v="Storage"/>
    <s v="OFF-ST-10003306"/>
    <s v="Letter Size Cart"/>
    <s v="United States"/>
    <s v="CA-2017-128755"/>
    <x v="464"/>
    <d v="2017-05-08T00:00:00"/>
    <s v="Standard Class"/>
    <n v="4"/>
    <n v="5"/>
    <s v="Summer"/>
    <n v="571.44000000000005"/>
    <n v="422.45515906614992"/>
    <n v="148.98484093385014"/>
    <n v="0.26071825726909231"/>
    <n v="4"/>
    <n v="2285.7600000000002"/>
    <n v="0"/>
    <n v="185"/>
    <x v="0"/>
    <x v="0"/>
    <n v="349.07905416190681"/>
  </r>
  <r>
    <s v="V118"/>
    <x v="73"/>
    <x v="1"/>
    <x v="1"/>
    <s v="Paper"/>
    <s v="OFF-PA-10004983"/>
    <s v="Xerox 23"/>
    <s v="United States"/>
    <s v="CA-2017-128755"/>
    <x v="464"/>
    <d v="2017-05-08T00:00:00"/>
    <s v="Standard Class"/>
    <n v="4"/>
    <n v="5"/>
    <s v="Summer"/>
    <n v="32.4"/>
    <n v="26.57252199607133"/>
    <n v="5.8274780039286682"/>
    <n v="0.17986043222002063"/>
    <n v="5"/>
    <n v="162"/>
    <n v="0"/>
    <n v="394"/>
    <x v="0"/>
    <x v="1"/>
    <n v="11.161161229907931"/>
  </r>
  <r>
    <s v="V138"/>
    <x v="12"/>
    <x v="2"/>
    <x v="1"/>
    <s v="Storage"/>
    <s v="OFF-ST-10001291"/>
    <s v="Tenex Personal Self-Stacking Standard File Box, Black/Gray"/>
    <s v="United States"/>
    <s v="CA-2017-128755"/>
    <x v="464"/>
    <d v="2017-05-08T00:00:00"/>
    <s v="Standard Class"/>
    <n v="4"/>
    <n v="5"/>
    <s v="Summer"/>
    <n v="16.91"/>
    <n v="11.63481871588421"/>
    <n v="5.2751812841157903"/>
    <n v="0.31195631485013542"/>
    <n v="1"/>
    <n v="16.91"/>
    <n v="0"/>
    <n v="140"/>
    <x v="0"/>
    <x v="1"/>
    <n v="28.756945338474321"/>
  </r>
  <r>
    <s v="V019"/>
    <x v="56"/>
    <x v="3"/>
    <x v="0"/>
    <s v="Furnishings"/>
    <s v="FUR-FU-10002107"/>
    <s v="Eldon Pizzaz Desk Accessories"/>
    <s v="United States"/>
    <s v="US-2016-135923"/>
    <x v="115"/>
    <d v="2016-01-28T00:00:00"/>
    <s v="Standard Class"/>
    <n v="6"/>
    <n v="1"/>
    <s v="Winter"/>
    <n v="14.272"/>
    <n v="10.09722620280359"/>
    <n v="4.1747737971964103"/>
    <n v="0.29251498018472605"/>
    <n v="8"/>
    <n v="114.176"/>
    <n v="0.2"/>
    <n v="147"/>
    <x v="1"/>
    <x v="1"/>
    <n v="3.6778102180509542"/>
  </r>
  <r>
    <s v="V024"/>
    <x v="50"/>
    <x v="2"/>
    <x v="0"/>
    <s v="Bookcases"/>
    <s v="FUR-BO-10002213"/>
    <s v="Sauder Forest Hills Library, Woodland Oak Finish"/>
    <s v="United States"/>
    <s v="US-2016-135923"/>
    <x v="115"/>
    <d v="2016-01-28T00:00:00"/>
    <s v="Standard Class"/>
    <n v="6"/>
    <n v="1"/>
    <s v="Winter"/>
    <n v="451.13600000000002"/>
    <n v="345.44838818746223"/>
    <n v="105.6876118125378"/>
    <n v="0.23426995808921874"/>
    <n v="4"/>
    <n v="1804.5440000000001"/>
    <n v="0.2"/>
    <n v="176"/>
    <x v="1"/>
    <x v="0"/>
    <n v="1371.548607257022"/>
  </r>
  <r>
    <s v="V124"/>
    <x v="15"/>
    <x v="3"/>
    <x v="1"/>
    <s v="Appliances"/>
    <s v="OFF-AP-10000692"/>
    <s v="Fellowes Mighty 8 Compact Surge Protector"/>
    <s v="United States"/>
    <s v="US-2016-135923"/>
    <x v="115"/>
    <d v="2016-01-28T00:00:00"/>
    <s v="Standard Class"/>
    <n v="6"/>
    <n v="1"/>
    <s v="Winter"/>
    <n v="64.864000000000004"/>
    <n v="54.775975726027262"/>
    <n v="10.088024273972742"/>
    <n v="0.15552578123416289"/>
    <n v="4"/>
    <n v="259.45600000000002"/>
    <n v="0.2"/>
    <n v="277"/>
    <x v="1"/>
    <x v="1"/>
    <n v="17.840670947771741"/>
  </r>
  <r>
    <s v="V033"/>
    <x v="74"/>
    <x v="1"/>
    <x v="0"/>
    <s v="Chairs"/>
    <s v="FUR-CH-10001190"/>
    <s v="Global Deluxe High-Back Office Chair in Storm"/>
    <s v="United States"/>
    <s v="CA-2016-114972"/>
    <x v="54"/>
    <d v="2016-11-06T00:00:00"/>
    <s v="First Class"/>
    <n v="3"/>
    <n v="11"/>
    <s v="Winter"/>
    <n v="217.584"/>
    <n v="164.4617109275722"/>
    <n v="53.122289072427805"/>
    <n v="0.24414611861362878"/>
    <n v="2"/>
    <n v="435.16800000000001"/>
    <n v="0.2"/>
    <n v="356"/>
    <x v="0"/>
    <x v="2"/>
    <n v="125.6221809713555"/>
  </r>
  <r>
    <s v="V093"/>
    <x v="68"/>
    <x v="3"/>
    <x v="2"/>
    <s v="Accessories"/>
    <s v="TEC-AC-10000682"/>
    <s v="Kensington K72356US Mouse-in-a-Box USB Desktop Mouse"/>
    <s v="United States"/>
    <s v="CA-2016-114972"/>
    <x v="54"/>
    <d v="2016-11-06T00:00:00"/>
    <s v="First Class"/>
    <n v="3"/>
    <n v="11"/>
    <s v="Winter"/>
    <n v="82.95"/>
    <n v="68.510105164393238"/>
    <n v="14.439894835606765"/>
    <n v="0.1740795037445059"/>
    <n v="5"/>
    <n v="414.75"/>
    <n v="0"/>
    <n v="216"/>
    <x v="0"/>
    <x v="1"/>
    <n v="27.793408103361489"/>
  </r>
  <r>
    <s v="V129"/>
    <x v="4"/>
    <x v="3"/>
    <x v="1"/>
    <s v="Labels"/>
    <s v="OFF-LA-10004545"/>
    <s v="Avery 50"/>
    <s v="United States"/>
    <s v="CA-2016-114972"/>
    <x v="54"/>
    <d v="2016-11-06T00:00:00"/>
    <s v="First Class"/>
    <n v="3"/>
    <n v="11"/>
    <s v="Winter"/>
    <n v="87.71"/>
    <n v="62.17864149236609"/>
    <n v="25.531358507633904"/>
    <n v="0.29108834235131575"/>
    <n v="7"/>
    <n v="613.96999999999991"/>
    <n v="0"/>
    <n v="118"/>
    <x v="0"/>
    <x v="0"/>
    <n v="26.838780322510932"/>
  </r>
  <r>
    <s v="V139"/>
    <x v="2"/>
    <x v="3"/>
    <x v="1"/>
    <s v="Appliances"/>
    <s v="OFF-AP-10003057"/>
    <s v="Honeywell Enviracaire Portable HEPA Air Cleaner for 16' x 20' Room"/>
    <s v="United States"/>
    <s v="CA-2016-114972"/>
    <x v="54"/>
    <d v="2016-11-06T00:00:00"/>
    <s v="First Class"/>
    <n v="3"/>
    <n v="11"/>
    <s v="Winter"/>
    <n v="1101.48"/>
    <n v="909.83911060391574"/>
    <n v="191.64088939608428"/>
    <n v="0.17398490158340077"/>
    <n v="4"/>
    <n v="4405.92"/>
    <n v="0"/>
    <n v="158"/>
    <x v="0"/>
    <x v="0"/>
    <n v="573.22836627298898"/>
  </r>
  <r>
    <s v="V019"/>
    <x v="56"/>
    <x v="0"/>
    <x v="0"/>
    <s v="Tables"/>
    <s v="FUR-TA-10000198"/>
    <s v="Chromcraft Bull-Nose Wood Oval Conference Tables &amp; Bases"/>
    <s v="United States"/>
    <s v="CA-2017-102750"/>
    <x v="507"/>
    <d v="2017-09-08T00:00:00"/>
    <s v="Second Class"/>
    <n v="4"/>
    <n v="9"/>
    <s v="Autumn"/>
    <n v="1322.3520000000001"/>
    <n v="978.34221701591264"/>
    <n v="344.00978298408745"/>
    <n v="0.26014993207866544"/>
    <n v="3"/>
    <n v="3967.0560000000005"/>
    <n v="0.2"/>
    <n v="295"/>
    <x v="0"/>
    <x v="0"/>
    <n v="1478.434481091401"/>
  </r>
  <r>
    <s v="V107"/>
    <x v="38"/>
    <x v="2"/>
    <x v="1"/>
    <s v="Art"/>
    <s v="OFF-AR-10002833"/>
    <s v="Newell 322"/>
    <s v="United States"/>
    <s v="CA-2014-145212"/>
    <x v="103"/>
    <d v="2014-09-19T00:00:00"/>
    <s v="Standard Class"/>
    <n v="6"/>
    <n v="9"/>
    <s v="Autumn"/>
    <n v="5.46"/>
    <n v="4.1208809423246846"/>
    <n v="1.3391190576753154"/>
    <n v="0.24525990067313469"/>
    <n v="3"/>
    <n v="16.38"/>
    <n v="0"/>
    <n v="206"/>
    <x v="1"/>
    <x v="1"/>
    <n v="1.281776267528776"/>
  </r>
  <r>
    <s v="V143"/>
    <x v="135"/>
    <x v="2"/>
    <x v="1"/>
    <s v="Supplies"/>
    <s v="OFF-SU-10002557"/>
    <s v="Fiskars Spring-Action Scissors"/>
    <s v="United States"/>
    <s v="CA-2017-141992"/>
    <x v="249"/>
    <d v="2017-06-25T00:00:00"/>
    <s v="Standard Class"/>
    <n v="6"/>
    <n v="6"/>
    <s v="Summer"/>
    <n v="11.183999999999999"/>
    <n v="8.9536688115685568"/>
    <n v="2.2303311884314425"/>
    <n v="0.19942160125459968"/>
    <n v="1"/>
    <n v="11.183999999999999"/>
    <n v="0.2"/>
    <n v="493"/>
    <x v="1"/>
    <x v="1"/>
    <n v="7.6995836251059693"/>
  </r>
  <r>
    <s v="V109"/>
    <x v="58"/>
    <x v="2"/>
    <x v="1"/>
    <s v="Storage"/>
    <s v="OFF-ST-10003656"/>
    <s v="Safco Industrial Wire Shelving"/>
    <s v="United States"/>
    <s v="CA-2017-141992"/>
    <x v="249"/>
    <d v="2017-06-25T00:00:00"/>
    <s v="Standard Class"/>
    <n v="6"/>
    <n v="6"/>
    <s v="Summer"/>
    <n v="153.584"/>
    <n v="119.42336129707709"/>
    <n v="34.16063870292291"/>
    <n v="0.22242316063472048"/>
    <n v="2"/>
    <n v="307.16800000000001"/>
    <n v="0.2"/>
    <n v="383"/>
    <x v="1"/>
    <x v="0"/>
    <n v="232.12914600454641"/>
  </r>
  <r>
    <s v="V134"/>
    <x v="36"/>
    <x v="2"/>
    <x v="1"/>
    <s v="Storage"/>
    <s v="OFF-ST-10001097"/>
    <s v="Office Impressions Heavy Duty Welded Shelving &amp; Multimedia Storage Drawers"/>
    <s v="United States"/>
    <s v="CA-2017-147956"/>
    <x v="165"/>
    <d v="2017-12-31T00:00:00"/>
    <s v="Standard Class"/>
    <n v="7"/>
    <n v="12"/>
    <s v="Winter"/>
    <n v="1003.62"/>
    <n v="842.82885983039182"/>
    <n v="160.79114016960818"/>
    <n v="0.16021117571352522"/>
    <n v="6"/>
    <n v="6021.72"/>
    <n v="0"/>
    <n v="133"/>
    <x v="1"/>
    <x v="0"/>
    <n v="218.09339726364939"/>
  </r>
  <r>
    <s v="V060"/>
    <x v="120"/>
    <x v="0"/>
    <x v="2"/>
    <s v="Phones"/>
    <s v="TEC-PH-10000912"/>
    <s v="Anker 24W Portable Micro USB Car Charger"/>
    <s v="United States"/>
    <s v="CA-2017-126067"/>
    <x v="735"/>
    <d v="2017-09-03T00:00:00"/>
    <s v="Standard Class"/>
    <n v="6"/>
    <n v="8"/>
    <s v="Autumn"/>
    <n v="35.167999999999999"/>
    <n v="26.4495764617179"/>
    <n v="8.7184235382820994"/>
    <n v="0.24790785766270756"/>
    <n v="4"/>
    <n v="140.672"/>
    <n v="0.2"/>
    <n v="394"/>
    <x v="1"/>
    <x v="1"/>
    <n v="6.2168828201921231"/>
  </r>
  <r>
    <s v="V015"/>
    <x v="79"/>
    <x v="2"/>
    <x v="0"/>
    <s v="Tables"/>
    <s v="FUR-TA-10000617"/>
    <s v="Hon Practical Foundations 30 x 60 Training Table, Light Gray/Charcoal"/>
    <s v="United States"/>
    <s v="CA-2017-126067"/>
    <x v="735"/>
    <d v="2017-09-03T00:00:00"/>
    <s v="Standard Class"/>
    <n v="6"/>
    <n v="8"/>
    <s v="Autumn"/>
    <n v="1137.75"/>
    <n v="871.45730186141441"/>
    <n v="266.29269813858559"/>
    <n v="0.23405203088427651"/>
    <n v="5"/>
    <n v="5688.75"/>
    <n v="0"/>
    <n v="350"/>
    <x v="1"/>
    <x v="0"/>
    <n v="519.280367691072"/>
  </r>
  <r>
    <s v="V126"/>
    <x v="8"/>
    <x v="4"/>
    <x v="1"/>
    <s v="Binders"/>
    <s v="OFF-BI-10001658"/>
    <s v="GBC Standard Therm-A-Bind Covers"/>
    <s v="United States"/>
    <s v="CA-2017-126067"/>
    <x v="735"/>
    <d v="2017-09-03T00:00:00"/>
    <s v="Standard Class"/>
    <n v="6"/>
    <n v="8"/>
    <s v="Autumn"/>
    <n v="99.68"/>
    <n v="67.435850659294417"/>
    <n v="32.24414934070559"/>
    <n v="0.32347661858653276"/>
    <n v="5"/>
    <n v="498.40000000000003"/>
    <n v="0.2"/>
    <n v="225"/>
    <x v="1"/>
    <x v="1"/>
    <n v="29.723319058927249"/>
  </r>
  <r>
    <s v="V118"/>
    <x v="73"/>
    <x v="3"/>
    <x v="1"/>
    <s v="Art"/>
    <s v="OFF-AR-10003856"/>
    <s v="Newell 344"/>
    <s v="United States"/>
    <s v="CA-2017-126067"/>
    <x v="735"/>
    <d v="2017-09-03T00:00:00"/>
    <s v="Standard Class"/>
    <n v="6"/>
    <n v="8"/>
    <s v="Autumn"/>
    <n v="5.56"/>
    <n v="4.0294184454340627"/>
    <n v="1.5305815545659369"/>
    <n v="0.2752844522600606"/>
    <n v="2"/>
    <n v="11.12"/>
    <n v="0"/>
    <n v="438"/>
    <x v="1"/>
    <x v="1"/>
    <n v="3.2356461281584341"/>
  </r>
  <r>
    <s v="V109"/>
    <x v="58"/>
    <x v="2"/>
    <x v="1"/>
    <s v="Storage"/>
    <s v="OFF-ST-10001837"/>
    <s v="SAFCO Mobile Desk Side File, Wire Frame"/>
    <s v="United States"/>
    <s v="CA-2015-104514"/>
    <x v="98"/>
    <d v="2015-01-04T00:00:00"/>
    <s v="Second Class"/>
    <n v="2"/>
    <n v="1"/>
    <s v="Winter"/>
    <n v="85.52"/>
    <n v="65.08061776491769"/>
    <n v="20.439382235082306"/>
    <n v="0.23900119545231882"/>
    <n v="2"/>
    <n v="171.04"/>
    <n v="0"/>
    <n v="205"/>
    <x v="0"/>
    <x v="0"/>
    <n v="143.64432677972351"/>
  </r>
  <r>
    <s v="V102"/>
    <x v="66"/>
    <x v="2"/>
    <x v="1"/>
    <s v="Art"/>
    <s v="OFF-AR-10001473"/>
    <s v="Newell 313"/>
    <s v="United States"/>
    <s v="CA-2015-104514"/>
    <x v="98"/>
    <d v="2015-01-04T00:00:00"/>
    <s v="Second Class"/>
    <n v="2"/>
    <n v="1"/>
    <s v="Winter"/>
    <n v="9.84"/>
    <n v="7.6700154587136273"/>
    <n v="2.1699845412863725"/>
    <n v="0.22052688427707037"/>
    <n v="3"/>
    <n v="29.52"/>
    <n v="0"/>
    <n v="279"/>
    <x v="0"/>
    <x v="1"/>
    <n v="3.95418023531216"/>
  </r>
  <r>
    <s v="V133"/>
    <x v="42"/>
    <x v="2"/>
    <x v="1"/>
    <s v="Paper"/>
    <s v="OFF-PA-10004285"/>
    <s v="Xerox 1959"/>
    <s v="United States"/>
    <s v="CA-2015-104514"/>
    <x v="98"/>
    <d v="2015-01-04T00:00:00"/>
    <s v="Second Class"/>
    <n v="2"/>
    <n v="1"/>
    <s v="Winter"/>
    <n v="20.04"/>
    <n v="14.742672044261489"/>
    <n v="5.2973279557385098"/>
    <n v="0.26433772234224101"/>
    <n v="3"/>
    <n v="60.12"/>
    <n v="0"/>
    <n v="209"/>
    <x v="0"/>
    <x v="1"/>
    <n v="18.811841490578921"/>
  </r>
  <r>
    <s v="V058"/>
    <x v="61"/>
    <x v="2"/>
    <x v="2"/>
    <s v="Phones"/>
    <s v="TEC-PH-10001835"/>
    <s v="Jawbone JAMBOX Wireless Bluetooth Speaker"/>
    <s v="United States"/>
    <s v="CA-2015-141040"/>
    <x v="330"/>
    <d v="2015-10-13T00:00:00"/>
    <s v="Second Class"/>
    <n v="4"/>
    <n v="10"/>
    <s v="Autumn"/>
    <n v="631.96"/>
    <n v="449.85289470386999"/>
    <n v="182.10710529613004"/>
    <n v="0.28816239207565358"/>
    <n v="4"/>
    <n v="2527.84"/>
    <n v="0"/>
    <n v="327"/>
    <x v="0"/>
    <x v="2"/>
    <n v="72.972455223415153"/>
  </r>
  <r>
    <s v="V109"/>
    <x v="58"/>
    <x v="1"/>
    <x v="1"/>
    <s v="Paper"/>
    <s v="OFF-PA-10002245"/>
    <s v="Xerox 1895"/>
    <s v="United States"/>
    <s v="CA-2015-141040"/>
    <x v="330"/>
    <d v="2015-10-13T00:00:00"/>
    <s v="Second Class"/>
    <n v="4"/>
    <n v="10"/>
    <s v="Autumn"/>
    <n v="23.92"/>
    <n v="15.993577670492041"/>
    <n v="7.926422329507961"/>
    <n v="0.33137217096605187"/>
    <n v="4"/>
    <n v="95.68"/>
    <n v="0"/>
    <n v="220"/>
    <x v="0"/>
    <x v="1"/>
    <n v="15.446909458190129"/>
  </r>
  <r>
    <s v="V123"/>
    <x v="14"/>
    <x v="4"/>
    <x v="1"/>
    <s v="Paper"/>
    <s v="OFF-PA-10001457"/>
    <s v="White GlueTop Scratch Pads"/>
    <s v="United States"/>
    <s v="CA-2014-113579"/>
    <x v="736"/>
    <d v="2014-12-15T00:00:00"/>
    <s v="Second Class"/>
    <n v="2"/>
    <n v="12"/>
    <s v="Winter"/>
    <n v="90.24"/>
    <n v="68.745217019644102"/>
    <n v="21.494782980355893"/>
    <n v="0.23819573338160344"/>
    <n v="6"/>
    <n v="541.43999999999994"/>
    <n v="0"/>
    <n v="206"/>
    <x v="0"/>
    <x v="1"/>
    <n v="4.253954395618269"/>
  </r>
  <r>
    <s v="V070"/>
    <x v="59"/>
    <x v="2"/>
    <x v="2"/>
    <s v="Phones"/>
    <s v="TEC-PH-10002885"/>
    <s v="Apple iPhone 5"/>
    <s v="United States"/>
    <s v="CA-2014-144624"/>
    <x v="84"/>
    <d v="2014-11-23T00:00:00"/>
    <s v="Standard Class"/>
    <n v="4"/>
    <n v="11"/>
    <s v="Winter"/>
    <n v="4548.8100000000004"/>
    <n v="3140.6629216375281"/>
    <n v="1408.1470783624723"/>
    <n v="0.30956383721511166"/>
    <n v="7"/>
    <n v="31841.670000000002"/>
    <n v="0"/>
    <n v="230"/>
    <x v="0"/>
    <x v="0"/>
    <n v="1707.788187374535"/>
  </r>
  <r>
    <s v="V037"/>
    <x v="102"/>
    <x v="4"/>
    <x v="0"/>
    <s v="Tables"/>
    <s v="FUR-TA-10004086"/>
    <s v="KI Adjustable-Height Table"/>
    <s v="United States"/>
    <s v="CA-2016-146206"/>
    <x v="545"/>
    <d v="2016-09-14T00:00:00"/>
    <s v="Second Class"/>
    <n v="4"/>
    <n v="9"/>
    <s v="Autumn"/>
    <n v="300.93"/>
    <n v="221.9097924955679"/>
    <n v="79.020207504432108"/>
    <n v="0.26258667299515537"/>
    <n v="5"/>
    <n v="1504.65"/>
    <n v="0.3"/>
    <n v="122"/>
    <x v="0"/>
    <x v="0"/>
    <n v="149.1461238862268"/>
  </r>
  <r>
    <s v="V070"/>
    <x v="59"/>
    <x v="3"/>
    <x v="2"/>
    <s v="Phones"/>
    <s v="TEC-PH-10000895"/>
    <s v="Polycom VVX 310 VoIP phone"/>
    <s v="United States"/>
    <s v="CA-2016-146206"/>
    <x v="545"/>
    <d v="2016-09-14T00:00:00"/>
    <s v="Second Class"/>
    <n v="4"/>
    <n v="9"/>
    <s v="Autumn"/>
    <n v="719.96"/>
    <n v="542.4278772785384"/>
    <n v="177.53212272146163"/>
    <n v="0.24658609189602426"/>
    <n v="5"/>
    <n v="3599.8"/>
    <n v="0.2"/>
    <n v="244"/>
    <x v="0"/>
    <x v="0"/>
    <n v="410.86297570696939"/>
  </r>
  <r>
    <s v="V020"/>
    <x v="77"/>
    <x v="0"/>
    <x v="0"/>
    <s v="Chairs"/>
    <s v="FUR-CH-10000225"/>
    <s v="Global Geo Office Task Chair, Gray"/>
    <s v="United States"/>
    <s v="CA-2014-136644"/>
    <x v="737"/>
    <d v="2014-06-22T00:00:00"/>
    <s v="Standard Class"/>
    <n v="6"/>
    <n v="6"/>
    <s v="Summer"/>
    <n v="647.84"/>
    <n v="543.28557876472439"/>
    <n v="104.55442123527564"/>
    <n v="0.16138926468769393"/>
    <n v="8"/>
    <n v="5182.72"/>
    <n v="0"/>
    <n v="426"/>
    <x v="1"/>
    <x v="0"/>
    <n v="234.6557652363706"/>
  </r>
  <r>
    <s v="V134"/>
    <x v="36"/>
    <x v="1"/>
    <x v="1"/>
    <s v="Storage"/>
    <s v="OFF-ST-10002370"/>
    <s v="Sortfiler Multipurpose Personal File Organizer, Black"/>
    <s v="United States"/>
    <s v="CA-2015-122371"/>
    <x v="120"/>
    <d v="2015-10-01T00:00:00"/>
    <s v="Standard Class"/>
    <n v="5"/>
    <n v="9"/>
    <s v="Autumn"/>
    <n v="64.17"/>
    <n v="47.960505568132987"/>
    <n v="16.209494431867014"/>
    <n v="0.25260237543816449"/>
    <n v="3"/>
    <n v="192.51"/>
    <n v="0"/>
    <n v="253"/>
    <x v="0"/>
    <x v="2"/>
    <n v="48.657744571650667"/>
  </r>
  <r>
    <s v="V127"/>
    <x v="39"/>
    <x v="3"/>
    <x v="1"/>
    <s v="Envelopes"/>
    <s v="OFF-EN-10000056"/>
    <s v="Cameo Buff Policy Envelopes"/>
    <s v="United States"/>
    <s v="CA-2015-122371"/>
    <x v="120"/>
    <d v="2015-10-01T00:00:00"/>
    <s v="Standard Class"/>
    <n v="5"/>
    <n v="9"/>
    <s v="Autumn"/>
    <n v="124.46"/>
    <n v="97.427117576366726"/>
    <n v="27.032882423633268"/>
    <n v="0.21720136930446143"/>
    <n v="2"/>
    <n v="248.92"/>
    <n v="0"/>
    <n v="206"/>
    <x v="0"/>
    <x v="2"/>
    <n v="88.991075847525295"/>
  </r>
  <r>
    <s v="V130"/>
    <x v="34"/>
    <x v="1"/>
    <x v="1"/>
    <s v="Binders"/>
    <s v="OFF-BI-10004817"/>
    <s v="GBC Personal VeloBind Strips"/>
    <s v="United States"/>
    <s v="CA-2016-126935"/>
    <x v="288"/>
    <d v="2016-05-24T00:00:00"/>
    <s v="Standard Class"/>
    <n v="5"/>
    <n v="5"/>
    <s v="Summer"/>
    <n v="9.5839999999999996"/>
    <n v="7.4289632819848892"/>
    <n v="2.1550367180151104"/>
    <n v="0.22485775438388048"/>
    <n v="1"/>
    <n v="9.5839999999999996"/>
    <n v="0.2"/>
    <n v="245"/>
    <x v="0"/>
    <x v="1"/>
    <n v="17.724925667115279"/>
  </r>
  <r>
    <s v="V125"/>
    <x v="64"/>
    <x v="4"/>
    <x v="1"/>
    <s v="Envelopes"/>
    <s v="OFF-EN-10004483"/>
    <s v="#10 White Business Envelopes,4 1/8 x 9 1/2"/>
    <s v="United States"/>
    <s v="US-2017-133781"/>
    <x v="738"/>
    <d v="2017-06-23T00:00:00"/>
    <s v="First Class"/>
    <n v="1"/>
    <n v="6"/>
    <s v="Summer"/>
    <n v="37.607999999999997"/>
    <n v="25.21245595771471"/>
    <n v="12.395544042285287"/>
    <n v="0.32959859716776452"/>
    <n v="3"/>
    <n v="112.82399999999998"/>
    <n v="0.2"/>
    <n v="351"/>
    <x v="0"/>
    <x v="2"/>
    <n v="40.123127490501631"/>
  </r>
  <r>
    <s v="V097"/>
    <x v="25"/>
    <x v="1"/>
    <x v="1"/>
    <s v="Paper"/>
    <s v="OFF-PA-10001892"/>
    <s v="Rediform Wirebound &quot;Phone Memo&quot; Message Book, 11 x 5-3/4"/>
    <s v="United States"/>
    <s v="CA-2017-131618"/>
    <x v="46"/>
    <d v="2017-06-20T00:00:00"/>
    <s v="First Class"/>
    <n v="3"/>
    <n v="6"/>
    <s v="Summer"/>
    <n v="12.224"/>
    <n v="9.7971919111542878"/>
    <n v="2.4268080888457124"/>
    <n v="0.198528148629394"/>
    <n v="2"/>
    <n v="24.448"/>
    <n v="0.2"/>
    <n v="401"/>
    <x v="0"/>
    <x v="1"/>
    <n v="13.60692364937792"/>
  </r>
  <r>
    <s v="V116"/>
    <x v="62"/>
    <x v="4"/>
    <x v="1"/>
    <s v="Binders"/>
    <s v="OFF-BI-10000546"/>
    <s v="Avery Durable Binders"/>
    <s v="United States"/>
    <s v="CA-2017-131618"/>
    <x v="46"/>
    <d v="2017-06-20T00:00:00"/>
    <s v="First Class"/>
    <n v="3"/>
    <n v="6"/>
    <s v="Summer"/>
    <n v="2.3039999999999998"/>
    <n v="1.5726497786200451"/>
    <n v="0.73135022137995476"/>
    <n v="0.31742631136282762"/>
    <n v="4"/>
    <n v="9.2159999999999993"/>
    <n v="0.8"/>
    <n v="169"/>
    <x v="0"/>
    <x v="1"/>
    <n v="5.8343025757544096"/>
  </r>
  <r>
    <s v="V098"/>
    <x v="92"/>
    <x v="4"/>
    <x v="1"/>
    <s v="Binders"/>
    <s v="OFF-BI-10001294"/>
    <s v="Fellowes Binding Cases"/>
    <s v="United States"/>
    <s v="CA-2017-131618"/>
    <x v="46"/>
    <d v="2017-06-20T00:00:00"/>
    <s v="First Class"/>
    <n v="3"/>
    <n v="6"/>
    <s v="Summer"/>
    <n v="9.36"/>
    <n v="6.3387543115276559"/>
    <n v="3.0212456884723435"/>
    <n v="0.32278265902482306"/>
    <n v="4"/>
    <n v="37.44"/>
    <n v="0.8"/>
    <n v="130"/>
    <x v="0"/>
    <x v="2"/>
    <n v="41.544062391634263"/>
  </r>
  <r>
    <s v="V102"/>
    <x v="66"/>
    <x v="3"/>
    <x v="1"/>
    <s v="Labels"/>
    <s v="OFF-LA-10000248"/>
    <s v="Avery 52"/>
    <s v="United States"/>
    <s v="CA-2016-149482"/>
    <x v="696"/>
    <d v="2016-11-19T00:00:00"/>
    <s v="Standard Class"/>
    <n v="5"/>
    <n v="11"/>
    <s v="Winter"/>
    <n v="7.38"/>
    <n v="5.1871845549618394"/>
    <n v="2.1928154450381605"/>
    <n v="0.29712946409731172"/>
    <n v="2"/>
    <n v="14.76"/>
    <n v="0"/>
    <n v="192"/>
    <x v="0"/>
    <x v="1"/>
    <n v="4.638258078201341"/>
  </r>
  <r>
    <s v="V127"/>
    <x v="39"/>
    <x v="1"/>
    <x v="1"/>
    <s v="Storage"/>
    <s v="OFF-ST-10001228"/>
    <s v="Fellowes Personal Hanging Folder Files, Navy"/>
    <s v="United States"/>
    <s v="CA-2014-143917"/>
    <x v="739"/>
    <d v="2014-07-27T00:00:00"/>
    <s v="Second Class"/>
    <n v="2"/>
    <n v="7"/>
    <s v="Summer"/>
    <n v="53.72"/>
    <n v="45.567257443381322"/>
    <n v="8.1527425566186764"/>
    <n v="0.15176363657145711"/>
    <n v="4"/>
    <n v="214.88"/>
    <n v="0"/>
    <n v="236"/>
    <x v="0"/>
    <x v="1"/>
    <n v="27.387673366762002"/>
  </r>
  <r>
    <s v="V118"/>
    <x v="73"/>
    <x v="3"/>
    <x v="1"/>
    <s v="Supplies"/>
    <s v="OFF-SU-10000151"/>
    <s v="High Speed Automatic Electric Letter Opener"/>
    <s v="United States"/>
    <s v="CA-2014-143917"/>
    <x v="739"/>
    <d v="2014-07-27T00:00:00"/>
    <s v="Second Class"/>
    <n v="2"/>
    <n v="7"/>
    <s v="Summer"/>
    <n v="8187.65"/>
    <n v="5848.2237473597452"/>
    <n v="2339.4262526402545"/>
    <n v="0.28572621602538634"/>
    <n v="5"/>
    <n v="40938.25"/>
    <n v="0"/>
    <n v="473"/>
    <x v="0"/>
    <x v="0"/>
    <n v="2229.287257174663"/>
  </r>
  <r>
    <s v="V030"/>
    <x v="125"/>
    <x v="4"/>
    <x v="0"/>
    <s v="Furnishings"/>
    <s v="FUR-FU-10004351"/>
    <s v="Staple-based wall hangings"/>
    <s v="United States"/>
    <s v="CA-2014-143917"/>
    <x v="739"/>
    <d v="2014-07-27T00:00:00"/>
    <s v="Second Class"/>
    <n v="2"/>
    <n v="7"/>
    <s v="Summer"/>
    <n v="77.92"/>
    <n v="52.319735285777007"/>
    <n v="25.600264714222995"/>
    <n v="0.3285454917123074"/>
    <n v="8"/>
    <n v="623.36"/>
    <n v="0"/>
    <n v="262"/>
    <x v="0"/>
    <x v="1"/>
    <n v="22.773000387886238"/>
  </r>
  <r>
    <s v="V105"/>
    <x v="85"/>
    <x v="1"/>
    <x v="1"/>
    <s v="Appliances"/>
    <s v="OFF-AP-10001293"/>
    <s v="Belkin 8 Outlet Surge Protector"/>
    <s v="United States"/>
    <s v="CA-2015-120397"/>
    <x v="740"/>
    <d v="2015-07-02T00:00:00"/>
    <s v="Same Day"/>
    <n v="0"/>
    <n v="7"/>
    <s v="Summer"/>
    <n v="32.783999999999999"/>
    <n v="21.927661521144579"/>
    <n v="10.85633847885542"/>
    <n v="0.33114746458197353"/>
    <n v="4"/>
    <n v="131.136"/>
    <n v="0.8"/>
    <n v="180"/>
    <x v="0"/>
    <x v="2"/>
    <n v="102.22729508585969"/>
  </r>
  <r>
    <s v="V055"/>
    <x v="100"/>
    <x v="3"/>
    <x v="2"/>
    <s v="Phones"/>
    <s v="TEC-PH-10000675"/>
    <s v="Panasonic KX TS3282B Corded phone"/>
    <s v="United States"/>
    <s v="CA-2017-163902"/>
    <x v="580"/>
    <d v="2017-03-08T00:00:00"/>
    <s v="Standard Class"/>
    <n v="6"/>
    <n v="3"/>
    <s v="Spring"/>
    <n v="196.77600000000001"/>
    <n v="138.7694798302378"/>
    <n v="58.006520169762211"/>
    <n v="0.29478452743099876"/>
    <n v="3"/>
    <n v="590.32799999999997"/>
    <n v="0.2"/>
    <n v="415"/>
    <x v="1"/>
    <x v="2"/>
    <n v="132.5509689941303"/>
  </r>
  <r>
    <s v="V095"/>
    <x v="140"/>
    <x v="3"/>
    <x v="2"/>
    <s v="Accessories"/>
    <s v="TEC-AC-10000580"/>
    <s v="Logitech G13 Programmable Gameboard with LCD Display"/>
    <s v="United States"/>
    <s v="CA-2017-163902"/>
    <x v="580"/>
    <d v="2017-03-08T00:00:00"/>
    <s v="Standard Class"/>
    <n v="6"/>
    <n v="3"/>
    <s v="Spring"/>
    <n v="479.94"/>
    <n v="384.44701160893868"/>
    <n v="95.492988391061317"/>
    <n v="0.19896859688932225"/>
    <n v="6"/>
    <n v="2879.64"/>
    <n v="0"/>
    <n v="175"/>
    <x v="1"/>
    <x v="0"/>
    <n v="170.49945587694211"/>
  </r>
  <r>
    <s v="V143"/>
    <x v="135"/>
    <x v="4"/>
    <x v="1"/>
    <s v="Storage"/>
    <s v="OFF-ST-10003470"/>
    <s v="Tennsco Snap-Together Open Shelving Units, Starter Sets and Add-On Units"/>
    <s v="United States"/>
    <s v="CA-2016-136812"/>
    <x v="741"/>
    <d v="2016-11-23T00:00:00"/>
    <s v="Standard Class"/>
    <n v="5"/>
    <n v="11"/>
    <s v="Winter"/>
    <n v="1117.92"/>
    <n v="893.01133628792002"/>
    <n v="224.90866371208006"/>
    <n v="0.20118493605274085"/>
    <n v="4"/>
    <n v="4471.68"/>
    <n v="0"/>
    <n v="162"/>
    <x v="0"/>
    <x v="0"/>
    <n v="319.47225021275318"/>
  </r>
  <r>
    <s v="V088"/>
    <x v="96"/>
    <x v="1"/>
    <x v="2"/>
    <s v="Accessories"/>
    <s v="TEC-AC-10003116"/>
    <s v="Memorex Froggy Flash Drive 8 GB"/>
    <s v="United States"/>
    <s v="CA-2015-102722"/>
    <x v="24"/>
    <d v="2015-04-19T00:00:00"/>
    <s v="First Class"/>
    <n v="1"/>
    <n v="4"/>
    <s v="Spring"/>
    <n v="106.5"/>
    <n v="70.312993453475045"/>
    <n v="36.187006546524955"/>
    <n v="0.33978409902840334"/>
    <n v="6"/>
    <n v="639"/>
    <n v="0"/>
    <n v="199"/>
    <x v="0"/>
    <x v="2"/>
    <n v="37.494718080398627"/>
  </r>
  <r>
    <s v="V117"/>
    <x v="104"/>
    <x v="2"/>
    <x v="1"/>
    <s v="Binders"/>
    <s v="OFF-BI-10002429"/>
    <s v="Premier Elliptical Ring Binder, Black"/>
    <s v="United States"/>
    <s v="CA-2017-155089"/>
    <x v="574"/>
    <d v="2017-12-06T00:00:00"/>
    <s v="Standard Class"/>
    <n v="4"/>
    <n v="12"/>
    <s v="Winter"/>
    <n v="45.66"/>
    <n v="35.654933281115568"/>
    <n v="10.005066718884429"/>
    <n v="0.21912104071144173"/>
    <n v="5"/>
    <n v="228.29999999999998"/>
    <n v="0.7"/>
    <n v="147"/>
    <x v="0"/>
    <x v="2"/>
    <n v="60.013480533774903"/>
  </r>
  <r>
    <s v="V055"/>
    <x v="100"/>
    <x v="2"/>
    <x v="2"/>
    <s v="Accessories"/>
    <s v="TEC-AC-10003280"/>
    <s v="Belkin F8E887 USB Wired Ergonomic Keyboard"/>
    <s v="United States"/>
    <s v="CA-2016-124506"/>
    <x v="583"/>
    <d v="2016-11-17T00:00:00"/>
    <s v="Standard Class"/>
    <n v="6"/>
    <n v="11"/>
    <s v="Winter"/>
    <n v="95.968000000000004"/>
    <n v="68.966761396330838"/>
    <n v="27.001238603669165"/>
    <n v="0.28135668768411515"/>
    <n v="4"/>
    <n v="383.87200000000001"/>
    <n v="0.2"/>
    <n v="173"/>
    <x v="1"/>
    <x v="1"/>
    <n v="25.19364005345113"/>
  </r>
  <r>
    <s v="V022"/>
    <x v="49"/>
    <x v="2"/>
    <x v="0"/>
    <s v="Chairs"/>
    <s v="FUR-CH-10004540"/>
    <s v="Global Chrome Stack Chair"/>
    <s v="United States"/>
    <s v="CA-2016-124506"/>
    <x v="583"/>
    <d v="2016-11-17T00:00:00"/>
    <s v="Standard Class"/>
    <n v="6"/>
    <n v="11"/>
    <s v="Winter"/>
    <n v="47.991999999999997"/>
    <n v="35.741029065247169"/>
    <n v="12.250970934752829"/>
    <n v="0.25527110632507144"/>
    <n v="2"/>
    <n v="95.983999999999995"/>
    <n v="0.3"/>
    <n v="413"/>
    <x v="1"/>
    <x v="2"/>
    <n v="82.661489158293449"/>
  </r>
  <r>
    <s v="V130"/>
    <x v="34"/>
    <x v="4"/>
    <x v="1"/>
    <s v="Storage"/>
    <s v="OFF-ST-10000585"/>
    <s v="Economy Rollaway Files"/>
    <s v="United States"/>
    <s v="CA-2014-106572"/>
    <x v="742"/>
    <d v="2014-09-10T00:00:00"/>
    <s v="Standard Class"/>
    <n v="5"/>
    <n v="9"/>
    <s v="Autumn"/>
    <n v="264.32"/>
    <n v="175.32145260093881"/>
    <n v="88.998547399061181"/>
    <n v="0.3367075794456007"/>
    <n v="2"/>
    <n v="528.64"/>
    <n v="0.2"/>
    <n v="291"/>
    <x v="0"/>
    <x v="0"/>
    <n v="324.76664196517072"/>
  </r>
  <r>
    <s v="V116"/>
    <x v="62"/>
    <x v="0"/>
    <x v="1"/>
    <s v="Envelopes"/>
    <s v="OFF-EN-10003001"/>
    <s v="Ames Color-File Green Diamond Border X-ray Mailers"/>
    <s v="United States"/>
    <s v="CA-2014-128888"/>
    <x v="647"/>
    <d v="2014-11-22T00:00:00"/>
    <s v="Standard Class"/>
    <n v="7"/>
    <n v="11"/>
    <s v="Winter"/>
    <n v="604.65599999999995"/>
    <n v="465.15565414311078"/>
    <n v="139.50034585688917"/>
    <n v="0.23071026477350623"/>
    <n v="9"/>
    <n v="5441.9039999999995"/>
    <n v="0.2"/>
    <n v="129"/>
    <x v="1"/>
    <x v="0"/>
    <n v="212.62037758408761"/>
  </r>
  <r>
    <s v="V048"/>
    <x v="99"/>
    <x v="2"/>
    <x v="0"/>
    <s v="Furnishings"/>
    <s v="FUR-FU-10003975"/>
    <s v="Eldon Advantage Chair Mats for Low to Medium Pile Carpets"/>
    <s v="United States"/>
    <s v="CA-2017-123134"/>
    <x v="743"/>
    <d v="2017-05-07T00:00:00"/>
    <s v="Standard Class"/>
    <n v="5"/>
    <n v="5"/>
    <s v="Summer"/>
    <n v="129.93"/>
    <n v="104.4374753175492"/>
    <n v="25.492524682450806"/>
    <n v="0.19620199093704921"/>
    <n v="3"/>
    <n v="389.79"/>
    <n v="0"/>
    <n v="256"/>
    <x v="0"/>
    <x v="2"/>
    <n v="49.380997661043658"/>
  </r>
  <r>
    <s v="V113"/>
    <x v="117"/>
    <x v="0"/>
    <x v="1"/>
    <s v="Labels"/>
    <s v="OFF-LA-10004559"/>
    <s v="Avery 49"/>
    <s v="United States"/>
    <s v="CA-2016-124352"/>
    <x v="680"/>
    <d v="2016-10-21T00:00:00"/>
    <s v="Standard Class"/>
    <n v="6"/>
    <n v="10"/>
    <s v="Autumn"/>
    <n v="20.16"/>
    <n v="15.84109113987099"/>
    <n v="4.3189088601290102"/>
    <n v="0.2142315902841771"/>
    <n v="7"/>
    <n v="141.12"/>
    <n v="0"/>
    <n v="365"/>
    <x v="1"/>
    <x v="1"/>
    <n v="5.8362947149711353"/>
  </r>
  <r>
    <s v="V122"/>
    <x v="5"/>
    <x v="2"/>
    <x v="1"/>
    <s v="Labels"/>
    <s v="OFF-LA-10003223"/>
    <s v="Avery 508"/>
    <s v="United States"/>
    <s v="CA-2016-124352"/>
    <x v="680"/>
    <d v="2016-10-21T00:00:00"/>
    <s v="Standard Class"/>
    <n v="6"/>
    <n v="10"/>
    <s v="Autumn"/>
    <n v="29.46"/>
    <n v="23.529165148618318"/>
    <n v="5.9308348513816824"/>
    <n v="0.2013182230611569"/>
    <n v="6"/>
    <n v="176.76"/>
    <n v="0"/>
    <n v="355"/>
    <x v="1"/>
    <x v="1"/>
    <n v="7.5151342148139104"/>
  </r>
  <r>
    <s v="V130"/>
    <x v="34"/>
    <x v="2"/>
    <x v="1"/>
    <s v="Appliances"/>
    <s v="OFF-AP-10002651"/>
    <s v="Hoover Upright Vacuum With Dirt Cup"/>
    <s v="United States"/>
    <s v="CA-2016-124352"/>
    <x v="680"/>
    <d v="2016-10-21T00:00:00"/>
    <s v="Standard Class"/>
    <n v="6"/>
    <n v="10"/>
    <s v="Autumn"/>
    <n v="868.59"/>
    <n v="650.1855713110798"/>
    <n v="218.40442868892023"/>
    <n v="0.2514470909047079"/>
    <n v="3"/>
    <n v="2605.77"/>
    <n v="0"/>
    <n v="138"/>
    <x v="1"/>
    <x v="0"/>
    <n v="443.52619281390821"/>
  </r>
  <r>
    <s v="V122"/>
    <x v="5"/>
    <x v="4"/>
    <x v="1"/>
    <s v="Paper"/>
    <s v="OFF-PA-10003177"/>
    <s v="Xerox 1999"/>
    <s v="United States"/>
    <s v="CA-2016-124352"/>
    <x v="680"/>
    <d v="2016-10-21T00:00:00"/>
    <s v="Standard Class"/>
    <n v="6"/>
    <n v="10"/>
    <s v="Autumn"/>
    <n v="12.96"/>
    <n v="10.457965978553281"/>
    <n v="2.50203402144672"/>
    <n v="0.19305818066718516"/>
    <n v="2"/>
    <n v="25.92"/>
    <n v="0"/>
    <n v="154"/>
    <x v="1"/>
    <x v="1"/>
    <n v="1.385482278074007"/>
  </r>
  <r>
    <s v="V066"/>
    <x v="124"/>
    <x v="4"/>
    <x v="2"/>
    <s v="Phones"/>
    <s v="TEC-PH-10003442"/>
    <s v="Samsung Replacement EH64AVFWE Premium Headset"/>
    <s v="United States"/>
    <s v="CA-2016-124352"/>
    <x v="680"/>
    <d v="2016-10-21T00:00:00"/>
    <s v="Standard Class"/>
    <n v="6"/>
    <n v="10"/>
    <s v="Autumn"/>
    <n v="5.5"/>
    <n v="4.3855552279470036"/>
    <n v="1.1144447720529964"/>
    <n v="0.20262632219145391"/>
    <n v="1"/>
    <n v="5.5"/>
    <n v="0"/>
    <n v="127"/>
    <x v="1"/>
    <x v="1"/>
    <n v="9.8386991009990741"/>
  </r>
  <r>
    <s v="V140"/>
    <x v="80"/>
    <x v="2"/>
    <x v="1"/>
    <s v="Binders"/>
    <s v="OFF-BI-10000977"/>
    <s v="Ibico Plastic Spiral Binding Combs"/>
    <s v="United States"/>
    <s v="CA-2016-124352"/>
    <x v="680"/>
    <d v="2016-10-21T00:00:00"/>
    <s v="Standard Class"/>
    <n v="6"/>
    <n v="10"/>
    <s v="Autumn"/>
    <n v="121.6"/>
    <n v="89.180773481231327"/>
    <n v="32.419226518768667"/>
    <n v="0.26660548123987393"/>
    <n v="4"/>
    <n v="486.4"/>
    <n v="0"/>
    <n v="217"/>
    <x v="1"/>
    <x v="2"/>
    <n v="96.49183921916628"/>
  </r>
  <r>
    <s v="V114"/>
    <x v="13"/>
    <x v="3"/>
    <x v="1"/>
    <s v="Art"/>
    <s v="OFF-AR-10004078"/>
    <s v="Newell 312"/>
    <s v="United States"/>
    <s v="CA-2015-124541"/>
    <x v="744"/>
    <d v="2015-04-10T00:00:00"/>
    <s v="Standard Class"/>
    <n v="4"/>
    <n v="4"/>
    <s v="Spring"/>
    <n v="42.048000000000002"/>
    <n v="35.256976139429362"/>
    <n v="6.7910238605706397"/>
    <n v="0.16150646548160766"/>
    <n v="9"/>
    <n v="378.43200000000002"/>
    <n v="0.2"/>
    <n v="469"/>
    <x v="0"/>
    <x v="1"/>
    <n v="13.76150773980552"/>
  </r>
  <r>
    <s v="V075"/>
    <x v="101"/>
    <x v="0"/>
    <x v="2"/>
    <s v="Accessories"/>
    <s v="TEC-AC-10002550"/>
    <s v="Maxell 4.7GB DVD-RW 3/Pack"/>
    <s v="United States"/>
    <s v="CA-2015-124541"/>
    <x v="744"/>
    <d v="2015-04-10T00:00:00"/>
    <s v="Standard Class"/>
    <n v="4"/>
    <n v="4"/>
    <s v="Spring"/>
    <n v="25.488"/>
    <n v="17.570055257686519"/>
    <n v="7.9179447423134803"/>
    <n v="0.31065382698970029"/>
    <n v="2"/>
    <n v="50.975999999999999"/>
    <n v="0.2"/>
    <n v="308"/>
    <x v="0"/>
    <x v="2"/>
    <n v="62.006648095184119"/>
  </r>
  <r>
    <s v="V142"/>
    <x v="48"/>
    <x v="3"/>
    <x v="1"/>
    <s v="Binders"/>
    <s v="OFF-BI-10004965"/>
    <s v="Ibico Covers for Plastic or Wire Binding Elements"/>
    <s v="United States"/>
    <s v="CA-2015-124541"/>
    <x v="744"/>
    <d v="2015-04-10T00:00:00"/>
    <s v="Standard Class"/>
    <n v="4"/>
    <n v="4"/>
    <s v="Spring"/>
    <n v="6.9"/>
    <n v="5.4484873188638909"/>
    <n v="1.4515126811361094"/>
    <n v="0.21036415668639266"/>
    <n v="3"/>
    <n v="20.700000000000003"/>
    <n v="0.8"/>
    <n v="174"/>
    <x v="0"/>
    <x v="1"/>
    <n v="15.534631051452809"/>
  </r>
  <r>
    <s v="V121"/>
    <x v="7"/>
    <x v="1"/>
    <x v="1"/>
    <s v="Binders"/>
    <s v="OFF-BI-10004209"/>
    <s v="Fellowes Twister Kit, Gray/Clear, 3/pkg"/>
    <s v="United States"/>
    <s v="CA-2015-124541"/>
    <x v="744"/>
    <d v="2015-04-10T00:00:00"/>
    <s v="Standard Class"/>
    <n v="4"/>
    <n v="4"/>
    <s v="Spring"/>
    <n v="9.6479999999999997"/>
    <n v="6.6486754295940491"/>
    <n v="2.9993245704059506"/>
    <n v="0.31087526641852725"/>
    <n v="6"/>
    <n v="57.887999999999998"/>
    <n v="0.8"/>
    <n v="164"/>
    <x v="0"/>
    <x v="1"/>
    <n v="12.82513712987117"/>
  </r>
  <r>
    <s v="V117"/>
    <x v="104"/>
    <x v="3"/>
    <x v="1"/>
    <s v="Paper"/>
    <s v="OFF-PA-10001526"/>
    <s v="Xerox 1949"/>
    <s v="United States"/>
    <s v="CA-2015-124541"/>
    <x v="744"/>
    <d v="2015-04-10T00:00:00"/>
    <s v="Standard Class"/>
    <n v="4"/>
    <n v="4"/>
    <s v="Spring"/>
    <n v="7.968"/>
    <n v="5.8926558252638426"/>
    <n v="2.0753441747361574"/>
    <n v="0.26045986128716836"/>
    <n v="2"/>
    <n v="15.936"/>
    <n v="0.2"/>
    <n v="436"/>
    <x v="0"/>
    <x v="1"/>
    <n v="11.61449359328987"/>
  </r>
  <r>
    <s v="V128"/>
    <x v="72"/>
    <x v="3"/>
    <x v="1"/>
    <s v="Paper"/>
    <s v="OFF-PA-10000788"/>
    <s v="Xerox 210"/>
    <s v="United States"/>
    <s v="CA-2014-108707"/>
    <x v="745"/>
    <d v="2014-10-29T00:00:00"/>
    <s v="Standard Class"/>
    <n v="5"/>
    <n v="10"/>
    <s v="Autumn"/>
    <n v="10.368"/>
    <n v="7.1874571827426204"/>
    <n v="3.18054281725738"/>
    <n v="0.30676531802250961"/>
    <n v="2"/>
    <n v="20.736000000000001"/>
    <n v="0.2"/>
    <n v="455"/>
    <x v="0"/>
    <x v="1"/>
    <n v="7.7615866419180044"/>
  </r>
  <r>
    <s v="V113"/>
    <x v="117"/>
    <x v="3"/>
    <x v="1"/>
    <s v="Paper"/>
    <s v="OFF-PA-10000595"/>
    <s v="Xerox 1929"/>
    <s v="United States"/>
    <s v="CA-2014-111500"/>
    <x v="654"/>
    <d v="2014-08-21T00:00:00"/>
    <s v="Standard Class"/>
    <n v="4"/>
    <n v="8"/>
    <s v="Autumn"/>
    <n v="114.2"/>
    <n v="95.421588073370359"/>
    <n v="18.778411926629644"/>
    <n v="0.16443443018064488"/>
    <n v="5"/>
    <n v="571"/>
    <n v="0"/>
    <n v="199"/>
    <x v="0"/>
    <x v="1"/>
    <n v="30.8410485770723"/>
  </r>
  <r>
    <s v="V108"/>
    <x v="76"/>
    <x v="2"/>
    <x v="1"/>
    <s v="Binders"/>
    <s v="OFF-BI-10000829"/>
    <s v="Avery Non-Stick Binders"/>
    <s v="United States"/>
    <s v="CA-2014-111500"/>
    <x v="654"/>
    <d v="2014-08-21T00:00:00"/>
    <s v="Standard Class"/>
    <n v="4"/>
    <n v="8"/>
    <s v="Autumn"/>
    <n v="17.96"/>
    <n v="12.36592461048558"/>
    <n v="5.5940753895144208"/>
    <n v="0.31147413081928843"/>
    <n v="4"/>
    <n v="71.84"/>
    <n v="0"/>
    <n v="145"/>
    <x v="0"/>
    <x v="1"/>
    <n v="10.02463458068125"/>
  </r>
  <r>
    <s v="V127"/>
    <x v="39"/>
    <x v="4"/>
    <x v="1"/>
    <s v="Fasteners"/>
    <s v="OFF-FA-10002676"/>
    <s v="Colored Push Pins"/>
    <s v="United States"/>
    <s v="CA-2014-111500"/>
    <x v="654"/>
    <d v="2014-08-21T00:00:00"/>
    <s v="Standard Class"/>
    <n v="4"/>
    <n v="8"/>
    <s v="Autumn"/>
    <n v="12.67"/>
    <n v="8.4755165741681591"/>
    <n v="4.1944834258318409"/>
    <n v="0.33105630827402061"/>
    <n v="7"/>
    <n v="88.69"/>
    <n v="0"/>
    <n v="415"/>
    <x v="0"/>
    <x v="1"/>
    <n v="4.4733006605860961"/>
  </r>
  <r>
    <s v="V083"/>
    <x v="116"/>
    <x v="3"/>
    <x v="2"/>
    <s v="Accessories"/>
    <s v="TEC-AC-10000844"/>
    <s v="Logitech Gaming G510s - Keyboard"/>
    <s v="United States"/>
    <s v="CA-2014-111500"/>
    <x v="654"/>
    <d v="2014-08-21T00:00:00"/>
    <s v="Standard Class"/>
    <n v="4"/>
    <n v="8"/>
    <s v="Autumn"/>
    <n v="339.96"/>
    <n v="267.48744345176777"/>
    <n v="72.472556548232205"/>
    <n v="0.21317965804280564"/>
    <n v="4"/>
    <n v="1359.84"/>
    <n v="0"/>
    <n v="492"/>
    <x v="0"/>
    <x v="2"/>
    <n v="111.2548456084369"/>
  </r>
  <r>
    <s v="V133"/>
    <x v="42"/>
    <x v="3"/>
    <x v="1"/>
    <s v="Storage"/>
    <s v="OFF-ST-10004459"/>
    <s v="Tennsco Single-Tier Lockers"/>
    <s v="United States"/>
    <s v="US-2017-117723"/>
    <x v="733"/>
    <d v="2017-08-18T00:00:00"/>
    <s v="Second Class"/>
    <n v="3"/>
    <n v="8"/>
    <s v="Autumn"/>
    <n v="1801.6320000000001"/>
    <n v="1437.016526723746"/>
    <n v="364.61547327625408"/>
    <n v="0.20238066002172145"/>
    <n v="6"/>
    <n v="10809.792000000001"/>
    <n v="0.2"/>
    <n v="255"/>
    <x v="0"/>
    <x v="0"/>
    <n v="613.47466611099765"/>
  </r>
  <r>
    <s v="V095"/>
    <x v="140"/>
    <x v="0"/>
    <x v="2"/>
    <s v="Accessories"/>
    <s v="TEC-AC-10003499"/>
    <s v="Memorex Mini Travel Drive 8 GB USB 2.0 Flash Drive"/>
    <s v="United States"/>
    <s v="CA-2015-143238"/>
    <x v="684"/>
    <d v="2015-09-08T00:00:00"/>
    <s v="First Class"/>
    <n v="2"/>
    <n v="9"/>
    <s v="Autumn"/>
    <n v="46.32"/>
    <n v="35.456960129508992"/>
    <n v="10.863039870491008"/>
    <n v="0.2345215861504967"/>
    <n v="4"/>
    <n v="185.28"/>
    <n v="0"/>
    <n v="339"/>
    <x v="0"/>
    <x v="1"/>
    <n v="23.067173975153519"/>
  </r>
  <r>
    <s v="V042"/>
    <x v="111"/>
    <x v="4"/>
    <x v="0"/>
    <s v="Chairs"/>
    <s v="FUR-CH-10000513"/>
    <s v="High-Back Leather Manager's Chair"/>
    <s v="United States"/>
    <s v="CA-2015-168746"/>
    <x v="746"/>
    <d v="2015-01-29T00:00:00"/>
    <s v="Second Class"/>
    <n v="2"/>
    <n v="1"/>
    <s v="Winter"/>
    <n v="181.98599999999999"/>
    <n v="130.07328203405689"/>
    <n v="51.912717965943102"/>
    <n v="0.28525665691835145"/>
    <n v="2"/>
    <n v="363.97199999999998"/>
    <n v="0.3"/>
    <n v="452"/>
    <x v="0"/>
    <x v="0"/>
    <n v="523.59424097100236"/>
  </r>
  <r>
    <s v="V062"/>
    <x v="45"/>
    <x v="2"/>
    <x v="2"/>
    <s v="Phones"/>
    <s v="TEC-PH-10000895"/>
    <s v="Polycom VVX 310 VoIP phone"/>
    <s v="United States"/>
    <s v="CA-2015-168746"/>
    <x v="746"/>
    <d v="2015-01-29T00:00:00"/>
    <s v="Second Class"/>
    <n v="2"/>
    <n v="1"/>
    <s v="Winter"/>
    <n v="431.976"/>
    <n v="339.88058482229349"/>
    <n v="92.095415177706514"/>
    <n v="0.21319567563407807"/>
    <n v="4"/>
    <n v="1727.904"/>
    <n v="0.4"/>
    <n v="358"/>
    <x v="0"/>
    <x v="0"/>
    <n v="410.86297570696939"/>
  </r>
  <r>
    <s v="V071"/>
    <x v="114"/>
    <x v="4"/>
    <x v="2"/>
    <s v="Phones"/>
    <s v="TEC-PH-10002555"/>
    <s v="Nortel Meridian M5316 Digital phone"/>
    <s v="United States"/>
    <s v="CA-2015-168746"/>
    <x v="746"/>
    <d v="2015-01-29T00:00:00"/>
    <s v="Second Class"/>
    <n v="2"/>
    <n v="1"/>
    <s v="Winter"/>
    <n v="155.37"/>
    <n v="101.8407552293222"/>
    <n v="53.529244770677806"/>
    <n v="0.34452754566954885"/>
    <n v="1"/>
    <n v="155.37"/>
    <n v="0.4"/>
    <n v="235"/>
    <x v="0"/>
    <x v="0"/>
    <n v="479.11581852234161"/>
  </r>
  <r>
    <s v="V002"/>
    <x v="60"/>
    <x v="4"/>
    <x v="0"/>
    <s v="Chairs"/>
    <s v="FUR-CH-10003312"/>
    <s v="Hon 2090 Pillow Soft Series Mid Back Swivel/Tilt Chairs"/>
    <s v="United States"/>
    <s v="CA-2015-113404"/>
    <x v="747"/>
    <d v="2015-07-16T00:00:00"/>
    <s v="Same Day"/>
    <n v="0"/>
    <n v="7"/>
    <s v="Summer"/>
    <n v="1348.704"/>
    <n v="910.29626371263123"/>
    <n v="438.40773628736872"/>
    <n v="0.32505852751038683"/>
    <n v="6"/>
    <n v="8092.2240000000002"/>
    <n v="0.2"/>
    <n v="469"/>
    <x v="0"/>
    <x v="0"/>
    <n v="321.18689303270139"/>
  </r>
  <r>
    <s v="V022"/>
    <x v="49"/>
    <x v="0"/>
    <x v="0"/>
    <s v="Chairs"/>
    <s v="FUR-CH-10004086"/>
    <s v="Hon 4070 Series Pagoda Armless Upholstered Stacking Chairs"/>
    <s v="United States"/>
    <s v="CA-2015-113404"/>
    <x v="747"/>
    <d v="2015-07-16T00:00:00"/>
    <s v="Same Day"/>
    <n v="0"/>
    <n v="7"/>
    <s v="Summer"/>
    <n v="700.15200000000004"/>
    <n v="583.05761579092677"/>
    <n v="117.09438420907327"/>
    <n v="0.16724137645693116"/>
    <n v="3"/>
    <n v="2100.4560000000001"/>
    <n v="0.2"/>
    <n v="297"/>
    <x v="0"/>
    <x v="0"/>
    <n v="833.11957533716736"/>
  </r>
  <r>
    <s v="V013"/>
    <x v="97"/>
    <x v="4"/>
    <x v="0"/>
    <s v="Furnishings"/>
    <s v="FUR-FU-10002759"/>
    <s v="12-1/2 Diameter Round Wall Clock"/>
    <s v="United States"/>
    <s v="CA-2016-144792"/>
    <x v="567"/>
    <d v="2016-05-04T00:00:00"/>
    <s v="Standard Class"/>
    <n v="4"/>
    <n v="4"/>
    <s v="Spring"/>
    <n v="111.88800000000001"/>
    <n v="84.076106284531932"/>
    <n v="27.811893715468074"/>
    <n v="0.24856904865104454"/>
    <n v="7"/>
    <n v="783.21600000000001"/>
    <n v="0.2"/>
    <n v="286"/>
    <x v="0"/>
    <x v="2"/>
    <n v="61.155028098385223"/>
  </r>
  <r>
    <s v="V112"/>
    <x v="53"/>
    <x v="2"/>
    <x v="1"/>
    <s v="Appliances"/>
    <s v="OFF-AP-10002191"/>
    <s v="Belkin 8 Outlet SurgeMaster II Gold Surge Protector"/>
    <s v="United States"/>
    <s v="CA-2014-164385"/>
    <x v="467"/>
    <d v="2014-10-01T00:00:00"/>
    <s v="Second Class"/>
    <n v="5"/>
    <n v="9"/>
    <s v="Autumn"/>
    <n v="143.952"/>
    <n v="94.653443271520814"/>
    <n v="49.298556728479184"/>
    <n v="0.34246524347337437"/>
    <n v="3"/>
    <n v="431.85599999999999"/>
    <n v="0.2"/>
    <n v="215"/>
    <x v="0"/>
    <x v="2"/>
    <n v="89.529066180766137"/>
  </r>
  <r>
    <s v="V024"/>
    <x v="50"/>
    <x v="2"/>
    <x v="0"/>
    <s v="Bookcases"/>
    <s v="FUR-BO-10003450"/>
    <s v="Bush Westfield Collection Bookcases, Dark Cherry Finish"/>
    <s v="United States"/>
    <s v="US-2016-114174"/>
    <x v="162"/>
    <d v="2016-09-14T00:00:00"/>
    <s v="Standard Class"/>
    <n v="6"/>
    <n v="9"/>
    <s v="Autumn"/>
    <n v="173.94"/>
    <n v="142.318330281556"/>
    <n v="31.621669718443997"/>
    <n v="0.18179642243557548"/>
    <n v="3"/>
    <n v="521.81999999999994"/>
    <n v="0"/>
    <n v="157"/>
    <x v="1"/>
    <x v="0"/>
    <n v="172.12672635396669"/>
  </r>
  <r>
    <s v="V099"/>
    <x v="24"/>
    <x v="3"/>
    <x v="1"/>
    <s v="Labels"/>
    <s v="OFF-LA-10000248"/>
    <s v="Avery 52"/>
    <s v="United States"/>
    <s v="US-2016-114174"/>
    <x v="162"/>
    <d v="2016-09-14T00:00:00"/>
    <s v="Standard Class"/>
    <n v="6"/>
    <n v="9"/>
    <s v="Autumn"/>
    <n v="14.76"/>
    <n v="11.718824799943921"/>
    <n v="3.0411752000560792"/>
    <n v="0.20604168022060157"/>
    <n v="4"/>
    <n v="59.04"/>
    <n v="0"/>
    <n v="169"/>
    <x v="1"/>
    <x v="1"/>
    <n v="4.638258078201341"/>
  </r>
  <r>
    <s v="V137"/>
    <x v="11"/>
    <x v="4"/>
    <x v="1"/>
    <s v="Storage"/>
    <s v="OFF-ST-10004804"/>
    <s v="Belkin 19&quot; Vented Equipment Shelf, Black"/>
    <s v="United States"/>
    <s v="CA-2017-108070"/>
    <x v="513"/>
    <d v="2017-04-20T00:00:00"/>
    <s v="Standard Class"/>
    <n v="4"/>
    <n v="4"/>
    <s v="Spring"/>
    <n v="205.92"/>
    <n v="167.545393117483"/>
    <n v="38.374606882516986"/>
    <n v="0.18635687103009416"/>
    <n v="4"/>
    <n v="823.68"/>
    <n v="0"/>
    <n v="192"/>
    <x v="0"/>
    <x v="2"/>
    <n v="56.226174346117482"/>
  </r>
  <r>
    <s v="V006"/>
    <x v="132"/>
    <x v="1"/>
    <x v="0"/>
    <s v="Bookcases"/>
    <s v="FUR-BO-10001337"/>
    <s v="O'Sullivan Living Dimensions 2-Shelf Bookcases"/>
    <s v="United States"/>
    <s v="CA-2017-108070"/>
    <x v="513"/>
    <d v="2017-04-20T00:00:00"/>
    <s v="Standard Class"/>
    <n v="4"/>
    <n v="4"/>
    <s v="Spring"/>
    <n v="102.833"/>
    <n v="68.014284644184755"/>
    <n v="34.818715355815243"/>
    <n v="0.33859476389695181"/>
    <n v="1"/>
    <n v="102.833"/>
    <n v="0.15"/>
    <n v="328"/>
    <x v="0"/>
    <x v="0"/>
    <n v="164.1411751399454"/>
  </r>
  <r>
    <s v="V130"/>
    <x v="34"/>
    <x v="4"/>
    <x v="1"/>
    <s v="Art"/>
    <s v="OFF-AR-10002255"/>
    <s v="Newell 346"/>
    <s v="United States"/>
    <s v="US-2015-128090"/>
    <x v="748"/>
    <d v="2015-08-22T00:00:00"/>
    <s v="Standard Class"/>
    <n v="6"/>
    <n v="8"/>
    <s v="Autumn"/>
    <n v="2.3039999999999998"/>
    <n v="1.5474197070663449"/>
    <n v="0.75658029293365492"/>
    <n v="0.32837686325245441"/>
    <n v="1"/>
    <n v="2.3039999999999998"/>
    <n v="0.2"/>
    <n v="495"/>
    <x v="1"/>
    <x v="1"/>
    <n v="2.6206417534642159"/>
  </r>
  <r>
    <s v="V067"/>
    <x v="94"/>
    <x v="0"/>
    <x v="2"/>
    <s v="Phones"/>
    <s v="TEC-PH-10002624"/>
    <s v="Samsung Galaxy S4 Mini"/>
    <s v="United States"/>
    <s v="US-2015-128090"/>
    <x v="748"/>
    <d v="2015-08-22T00:00:00"/>
    <s v="Standard Class"/>
    <n v="6"/>
    <n v="8"/>
    <s v="Autumn"/>
    <n v="1879.96"/>
    <n v="1386.891518822282"/>
    <n v="493.06848117771801"/>
    <n v="0.26227604905302132"/>
    <n v="5"/>
    <n v="9399.7999999999993"/>
    <n v="0.2"/>
    <n v="236"/>
    <x v="1"/>
    <x v="0"/>
    <n v="644.41782112849739"/>
  </r>
  <r>
    <s v="V140"/>
    <x v="80"/>
    <x v="2"/>
    <x v="1"/>
    <s v="Paper"/>
    <s v="OFF-PA-10001878"/>
    <s v="Xerox 1891"/>
    <s v="United States"/>
    <s v="US-2015-128090"/>
    <x v="748"/>
    <d v="2015-08-22T00:00:00"/>
    <s v="Standard Class"/>
    <n v="6"/>
    <n v="8"/>
    <s v="Autumn"/>
    <n v="313.024"/>
    <n v="228.05507579827309"/>
    <n v="84.968924201726907"/>
    <n v="0.27144539780249088"/>
    <n v="8"/>
    <n v="2504.192"/>
    <n v="0.2"/>
    <n v="204"/>
    <x v="1"/>
    <x v="2"/>
    <n v="104.09357787975929"/>
  </r>
  <r>
    <s v="V125"/>
    <x v="64"/>
    <x v="0"/>
    <x v="1"/>
    <s v="Labels"/>
    <s v="OFF-LA-10000452"/>
    <s v="Avery 488"/>
    <s v="United States"/>
    <s v="US-2015-128090"/>
    <x v="748"/>
    <d v="2015-08-22T00:00:00"/>
    <s v="Standard Class"/>
    <n v="6"/>
    <n v="8"/>
    <s v="Autumn"/>
    <n v="5.04"/>
    <n v="3.442946789828238"/>
    <n v="1.597053210171762"/>
    <n v="0.31687563693884169"/>
    <n v="2"/>
    <n v="10.08"/>
    <n v="0.2"/>
    <n v="404"/>
    <x v="1"/>
    <x v="1"/>
    <n v="7.5046725444885336"/>
  </r>
  <r>
    <s v="V017"/>
    <x v="84"/>
    <x v="0"/>
    <x v="0"/>
    <s v="Furnishings"/>
    <s v="FUR-FU-10004665"/>
    <s v="3M Polarizing Task Lamp with Clamp Arm, Light Gray"/>
    <s v="United States"/>
    <s v="CA-2017-101042"/>
    <x v="123"/>
    <d v="2017-11-23T00:00:00"/>
    <s v="Standard Class"/>
    <n v="4"/>
    <n v="11"/>
    <s v="Winter"/>
    <n v="821.88"/>
    <n v="675.91041783215724"/>
    <n v="145.96958216784276"/>
    <n v="0.17760449477763512"/>
    <n v="6"/>
    <n v="4931.28"/>
    <n v="0"/>
    <n v="438"/>
    <x v="0"/>
    <x v="0"/>
    <n v="316.34175949437969"/>
  </r>
  <r>
    <s v="V111"/>
    <x v="52"/>
    <x v="3"/>
    <x v="1"/>
    <s v="Binders"/>
    <s v="OFF-BI-10000088"/>
    <s v="GBC Imprintable Covers"/>
    <s v="United States"/>
    <s v="CA-2017-101042"/>
    <x v="123"/>
    <d v="2017-11-23T00:00:00"/>
    <s v="Standard Class"/>
    <n v="4"/>
    <n v="11"/>
    <s v="Winter"/>
    <n v="21.96"/>
    <n v="17.727428816246171"/>
    <n v="4.23257118375383"/>
    <n v="0.19274003569006512"/>
    <n v="2"/>
    <n v="43.92"/>
    <n v="0"/>
    <n v="116"/>
    <x v="0"/>
    <x v="0"/>
    <n v="24.698899246727571"/>
  </r>
  <r>
    <s v="V130"/>
    <x v="34"/>
    <x v="4"/>
    <x v="1"/>
    <s v="Paper"/>
    <s v="OFF-PA-10000029"/>
    <s v="Xerox 224"/>
    <s v="United States"/>
    <s v="CA-2016-155439"/>
    <x v="749"/>
    <d v="2016-09-18T00:00:00"/>
    <s v="Standard Class"/>
    <n v="4"/>
    <n v="9"/>
    <s v="Autumn"/>
    <n v="25.92"/>
    <n v="19.162581929794669"/>
    <n v="6.7574180702053326"/>
    <n v="0.26070285764681067"/>
    <n v="4"/>
    <n v="103.68"/>
    <n v="0"/>
    <n v="153"/>
    <x v="0"/>
    <x v="1"/>
    <n v="12.285824807476301"/>
  </r>
  <r>
    <s v="V059"/>
    <x v="35"/>
    <x v="4"/>
    <x v="2"/>
    <s v="Phones"/>
    <s v="TEC-PH-10000369"/>
    <s v="HTC One Mini"/>
    <s v="United States"/>
    <s v="CA-2016-118626"/>
    <x v="243"/>
    <d v="2016-08-20T00:00:00"/>
    <s v="Standard Class"/>
    <n v="5"/>
    <n v="8"/>
    <s v="Autumn"/>
    <n v="705.54399999999998"/>
    <n v="543.67118281384376"/>
    <n v="161.87281718615623"/>
    <n v="0.22942979769675065"/>
    <n v="7"/>
    <n v="4938.808"/>
    <n v="0.2"/>
    <n v="211"/>
    <x v="0"/>
    <x v="0"/>
    <n v="221.9475161166111"/>
  </r>
  <r>
    <s v="V087"/>
    <x v="6"/>
    <x v="2"/>
    <x v="2"/>
    <s v="Accessories"/>
    <s v="TEC-AC-10001590"/>
    <s v="Dell Slim USB Multimedia Keyboard"/>
    <s v="United States"/>
    <s v="CA-2015-111458"/>
    <x v="120"/>
    <d v="2015-09-30T00:00:00"/>
    <s v="Standard Class"/>
    <n v="4"/>
    <n v="9"/>
    <s v="Autumn"/>
    <n v="50"/>
    <n v="37.410410439089532"/>
    <n v="12.589589560910468"/>
    <n v="0.25179179121820938"/>
    <n v="2"/>
    <n v="100"/>
    <n v="0"/>
    <n v="271"/>
    <x v="0"/>
    <x v="1"/>
    <n v="17.677669529663689"/>
  </r>
  <r>
    <s v="V024"/>
    <x v="50"/>
    <x v="4"/>
    <x v="0"/>
    <s v="Furnishings"/>
    <s v="FUR-FU-10004909"/>
    <s v="Contemporary Wood/Metal Frame"/>
    <s v="United States"/>
    <s v="US-2016-126844"/>
    <x v="750"/>
    <d v="2016-10-14T00:00:00"/>
    <s v="Standard Class"/>
    <n v="6"/>
    <n v="10"/>
    <s v="Autumn"/>
    <n v="51.712000000000003"/>
    <n v="42.110117847251601"/>
    <n v="9.6018821527484022"/>
    <n v="0.18567996118402694"/>
    <n v="8"/>
    <n v="413.69600000000003"/>
    <n v="0.6"/>
    <n v="404"/>
    <x v="1"/>
    <x v="2"/>
    <n v="37.50605682642027"/>
  </r>
  <r>
    <s v="V126"/>
    <x v="8"/>
    <x v="1"/>
    <x v="1"/>
    <s v="Appliances"/>
    <s v="OFF-AP-10002287"/>
    <s v="Eureka Sanitaire  Multi-Pro Heavy-Duty Upright, Disposable Bags"/>
    <s v="United States"/>
    <s v="US-2015-112508"/>
    <x v="539"/>
    <d v="2015-03-30T00:00:00"/>
    <s v="Standard Class"/>
    <n v="6"/>
    <n v="3"/>
    <s v="Spring"/>
    <n v="6.992"/>
    <n v="5.6830944177088778"/>
    <n v="1.3089055822911222"/>
    <n v="0.18720045513316966"/>
    <n v="2"/>
    <n v="13.984"/>
    <n v="0.2"/>
    <n v="243"/>
    <x v="1"/>
    <x v="1"/>
    <n v="6.2538349194714122"/>
  </r>
  <r>
    <s v="V019"/>
    <x v="56"/>
    <x v="2"/>
    <x v="0"/>
    <s v="Bookcases"/>
    <s v="FUR-BO-10004357"/>
    <s v="O'Sullivan Living Dimensions 3-Shelf Bookcases"/>
    <s v="United States"/>
    <s v="CA-2015-147788"/>
    <x v="70"/>
    <d v="2015-06-04T00:00:00"/>
    <s v="Standard Class"/>
    <n v="4"/>
    <n v="5"/>
    <s v="Summer"/>
    <n v="1406.86"/>
    <n v="1054.6761403869079"/>
    <n v="352.18385961309195"/>
    <n v="0.25033326671672518"/>
    <n v="7"/>
    <n v="9848.0199999999986"/>
    <n v="0"/>
    <n v="184"/>
    <x v="0"/>
    <x v="0"/>
    <n v="479.99975320991922"/>
  </r>
  <r>
    <s v="V109"/>
    <x v="58"/>
    <x v="1"/>
    <x v="1"/>
    <s v="Labels"/>
    <s v="OFF-LA-10003766"/>
    <s v="Self-Adhesive Removable Labels"/>
    <s v="United States"/>
    <s v="CA-2015-147788"/>
    <x v="70"/>
    <d v="2015-06-04T00:00:00"/>
    <s v="Standard Class"/>
    <n v="4"/>
    <n v="5"/>
    <s v="Summer"/>
    <n v="15.75"/>
    <n v="12.69471376699182"/>
    <n v="3.0552862330081805"/>
    <n v="0.19398642749258288"/>
    <n v="5"/>
    <n v="78.75"/>
    <n v="0"/>
    <n v="111"/>
    <x v="0"/>
    <x v="0"/>
    <n v="10.75929830425758"/>
  </r>
  <r>
    <s v="V104"/>
    <x v="81"/>
    <x v="2"/>
    <x v="1"/>
    <s v="Storage"/>
    <s v="OFF-ST-10000046"/>
    <s v="Fellowes Super Stor/Drawer Files"/>
    <s v="United States"/>
    <s v="CA-2015-147788"/>
    <x v="70"/>
    <d v="2015-06-04T00:00:00"/>
    <s v="Standard Class"/>
    <n v="4"/>
    <n v="5"/>
    <s v="Summer"/>
    <n v="323.10000000000002"/>
    <n v="262.91338508505868"/>
    <n v="60.186614914941345"/>
    <n v="0.18627859769403077"/>
    <n v="2"/>
    <n v="646.20000000000005"/>
    <n v="0"/>
    <n v="351"/>
    <x v="0"/>
    <x v="0"/>
    <n v="184.74552991885889"/>
  </r>
  <r>
    <s v="V107"/>
    <x v="38"/>
    <x v="3"/>
    <x v="1"/>
    <s v="Labels"/>
    <s v="OFF-LA-10003190"/>
    <s v="Avery 474"/>
    <s v="United States"/>
    <s v="CA-2015-144288"/>
    <x v="707"/>
    <d v="2015-12-31T00:00:00"/>
    <s v="Standard Class"/>
    <n v="6"/>
    <n v="12"/>
    <s v="Winter"/>
    <n v="9.2159999999999993"/>
    <n v="6.3156768087010446"/>
    <n v="2.9003231912989547"/>
    <n v="0.31470520738920954"/>
    <n v="4"/>
    <n v="36.863999999999997"/>
    <n v="0.2"/>
    <n v="315"/>
    <x v="1"/>
    <x v="1"/>
    <n v="5.6395404068062138"/>
  </r>
  <r>
    <s v="V138"/>
    <x v="12"/>
    <x v="0"/>
    <x v="1"/>
    <s v="Paper"/>
    <s v="OFF-PA-10002787"/>
    <s v="Xerox 227"/>
    <s v="United States"/>
    <s v="CA-2015-144288"/>
    <x v="707"/>
    <d v="2015-12-31T00:00:00"/>
    <s v="Standard Class"/>
    <n v="6"/>
    <n v="12"/>
    <s v="Winter"/>
    <n v="10.368"/>
    <n v="7.0085997911123172"/>
    <n v="3.3594002088876831"/>
    <n v="0.32401622385104967"/>
    <n v="2"/>
    <n v="20.736000000000001"/>
    <n v="0.2"/>
    <n v="225"/>
    <x v="1"/>
    <x v="1"/>
    <n v="7.7120945459527581"/>
  </r>
  <r>
    <s v="V079"/>
    <x v="138"/>
    <x v="3"/>
    <x v="2"/>
    <s v="Accessories"/>
    <s v="TEC-AC-10000387"/>
    <s v="KeyTronic KT800P2 - Keyboard - Black"/>
    <s v="United States"/>
    <s v="CA-2015-110632"/>
    <x v="751"/>
    <d v="2015-03-22T00:00:00"/>
    <s v="Second Class"/>
    <n v="5"/>
    <n v="3"/>
    <s v="Spring"/>
    <n v="15.02"/>
    <n v="12.011980252601241"/>
    <n v="3.0080197473987589"/>
    <n v="0.20026762632481751"/>
    <n v="1"/>
    <n v="15.02"/>
    <n v="0"/>
    <n v="197"/>
    <x v="0"/>
    <x v="1"/>
    <n v="10.54970129118988"/>
  </r>
  <r>
    <s v="V101"/>
    <x v="26"/>
    <x v="0"/>
    <x v="1"/>
    <s v="Storage"/>
    <s v="OFF-ST-10001291"/>
    <s v="Tenex Personal Self-Stacking Standard File Box, Black/Gray"/>
    <s v="United States"/>
    <s v="CA-2015-110632"/>
    <x v="751"/>
    <d v="2015-03-22T00:00:00"/>
    <s v="Second Class"/>
    <n v="5"/>
    <n v="3"/>
    <s v="Spring"/>
    <n v="33.82"/>
    <n v="25.295146660800189"/>
    <n v="8.5248533391998116"/>
    <n v="0.25206544468361358"/>
    <n v="2"/>
    <n v="67.64"/>
    <n v="0"/>
    <n v="491"/>
    <x v="0"/>
    <x v="1"/>
    <n v="28.756945338474321"/>
  </r>
  <r>
    <s v="V087"/>
    <x v="6"/>
    <x v="1"/>
    <x v="2"/>
    <s v="Accessories"/>
    <s v="TEC-AC-10003116"/>
    <s v="Memorex Froggy Flash Drive 8 GB"/>
    <s v="United States"/>
    <s v="CA-2017-109589"/>
    <x v="202"/>
    <d v="2017-12-24T00:00:00"/>
    <s v="First Class"/>
    <n v="3"/>
    <n v="12"/>
    <s v="Winter"/>
    <n v="71"/>
    <n v="49.372652785311303"/>
    <n v="21.627347214688697"/>
    <n v="0.30461052415054501"/>
    <n v="4"/>
    <n v="284"/>
    <n v="0"/>
    <n v="403"/>
    <x v="0"/>
    <x v="2"/>
    <n v="37.494718080398627"/>
  </r>
  <r>
    <s v="V111"/>
    <x v="52"/>
    <x v="4"/>
    <x v="1"/>
    <s v="Binders"/>
    <s v="OFF-BI-10001308"/>
    <s v="GBC Standard Plastic Binding Systems' Combs"/>
    <s v="United States"/>
    <s v="CA-2017-123967"/>
    <x v="752"/>
    <d v="2017-11-03T00:00:00"/>
    <s v="Second Class"/>
    <n v="2"/>
    <n v="11"/>
    <s v="Winter"/>
    <n v="25.12"/>
    <n v="20.77362195049453"/>
    <n v="4.3463780495054714"/>
    <n v="0.17302460388158722"/>
    <n v="5"/>
    <n v="125.60000000000001"/>
    <n v="0.2"/>
    <n v="491"/>
    <x v="0"/>
    <x v="1"/>
    <n v="11.952934642648581"/>
  </r>
  <r>
    <s v="V034"/>
    <x v="3"/>
    <x v="3"/>
    <x v="0"/>
    <s v="Tables"/>
    <s v="FUR-TA-10003954"/>
    <s v="Hon 94000 Series Round Tables"/>
    <s v="United States"/>
    <s v="CA-2017-123967"/>
    <x v="752"/>
    <d v="2017-11-03T00:00:00"/>
    <s v="Second Class"/>
    <n v="2"/>
    <n v="11"/>
    <s v="Winter"/>
    <n v="2665.62"/>
    <n v="1758.1126451546149"/>
    <n v="907.50735484538495"/>
    <n v="0.34044888425408909"/>
    <n v="9"/>
    <n v="23990.579999999998"/>
    <n v="0"/>
    <n v="127"/>
    <x v="0"/>
    <x v="0"/>
    <n v="723.06752845360154"/>
  </r>
  <r>
    <s v="V137"/>
    <x v="11"/>
    <x v="0"/>
    <x v="1"/>
    <s v="Storage"/>
    <s v="OFF-ST-10003282"/>
    <s v="Advantus 10-Drawer Portable Organizer, Chrome Metal Frame, Smoke Drawers"/>
    <s v="United States"/>
    <s v="CA-2017-148929"/>
    <x v="210"/>
    <d v="2017-09-11T00:00:00"/>
    <s v="Standard Class"/>
    <n v="4"/>
    <n v="9"/>
    <s v="Autumn"/>
    <n v="478.08"/>
    <n v="334.70224016317093"/>
    <n v="143.37775983682906"/>
    <n v="0.29990327944450523"/>
    <n v="8"/>
    <n v="3824.64"/>
    <n v="0"/>
    <n v="435"/>
    <x v="0"/>
    <x v="0"/>
    <n v="215.7989784591206"/>
  </r>
  <r>
    <s v="V067"/>
    <x v="94"/>
    <x v="0"/>
    <x v="2"/>
    <s v="Phones"/>
    <s v="TEC-PH-10000576"/>
    <s v="AT&amp;T 1080 Corded phone"/>
    <s v="United States"/>
    <s v="CA-2017-134404"/>
    <x v="753"/>
    <d v="2017-12-27T00:00:00"/>
    <s v="Same Day"/>
    <n v="0"/>
    <n v="12"/>
    <s v="Winter"/>
    <n v="164.38800000000001"/>
    <n v="107.82402970947081"/>
    <n v="56.563970290529198"/>
    <n v="0.3440881955527727"/>
    <n v="2"/>
    <n v="328.77600000000001"/>
    <n v="0.4"/>
    <n v="365"/>
    <x v="0"/>
    <x v="2"/>
    <n v="124.9827086226997"/>
  </r>
  <r>
    <s v="V101"/>
    <x v="26"/>
    <x v="4"/>
    <x v="1"/>
    <s v="Art"/>
    <s v="OFF-AR-10004441"/>
    <s v="BIC Brite Liner Highlighters"/>
    <s v="United States"/>
    <s v="CA-2017-134404"/>
    <x v="753"/>
    <d v="2017-12-27T00:00:00"/>
    <s v="Same Day"/>
    <n v="0"/>
    <n v="12"/>
    <s v="Winter"/>
    <n v="13.247999999999999"/>
    <n v="10.09213582860086"/>
    <n v="3.1558641713991396"/>
    <n v="0.23821438491841332"/>
    <n v="4"/>
    <n v="52.991999999999997"/>
    <n v="0.2"/>
    <n v="151"/>
    <x v="0"/>
    <x v="1"/>
    <n v="2.6370021940507691"/>
  </r>
  <r>
    <s v="V099"/>
    <x v="24"/>
    <x v="2"/>
    <x v="1"/>
    <s v="Art"/>
    <s v="OFF-AR-10003759"/>
    <s v="Crayola Anti Dust Chalk, 12/Pack"/>
    <s v="United States"/>
    <s v="CA-2017-109778"/>
    <x v="11"/>
    <d v="2017-07-21T00:00:00"/>
    <s v="Standard Class"/>
    <n v="5"/>
    <n v="7"/>
    <s v="Summer"/>
    <n v="2.9119999999999999"/>
    <n v="2.230875550824047"/>
    <n v="0.68112444917595294"/>
    <n v="0.23390262677745638"/>
    <n v="2"/>
    <n v="5.8239999999999998"/>
    <n v="0.2"/>
    <n v="242"/>
    <x v="0"/>
    <x v="1"/>
    <n v="5.398408160436432"/>
  </r>
  <r>
    <s v="V078"/>
    <x v="32"/>
    <x v="2"/>
    <x v="2"/>
    <s v="Accessories"/>
    <s v="TEC-AC-10004145"/>
    <s v="Logitech diNovo Edge Keyboard"/>
    <s v="United States"/>
    <s v="CA-2016-155845"/>
    <x v="399"/>
    <d v="2016-08-15T00:00:00"/>
    <s v="Second Class"/>
    <n v="3"/>
    <n v="8"/>
    <s v="Autumn"/>
    <n v="1399.944"/>
    <n v="998.01748325344033"/>
    <n v="401.92651674655963"/>
    <n v="0.28710185317881259"/>
    <n v="7"/>
    <n v="9799.6080000000002"/>
    <n v="0.2"/>
    <n v="231"/>
    <x v="0"/>
    <x v="0"/>
    <n v="771.81755677957983"/>
  </r>
  <r>
    <s v="V014"/>
    <x v="30"/>
    <x v="2"/>
    <x v="0"/>
    <s v="Furnishings"/>
    <s v="FUR-FU-10000293"/>
    <s v="Eldon Antistatic Chair Mats for Low to Medium Pile Carpets"/>
    <s v="United States"/>
    <s v="CA-2017-145128"/>
    <x v="362"/>
    <d v="2017-07-14T00:00:00"/>
    <s v="Standard Class"/>
    <n v="5"/>
    <n v="7"/>
    <s v="Summer"/>
    <n v="526.45000000000005"/>
    <n v="441.85968043903318"/>
    <n v="84.590319560966861"/>
    <n v="0.16068063360426793"/>
    <n v="5"/>
    <n v="2632.25"/>
    <n v="0"/>
    <n v="445"/>
    <x v="0"/>
    <x v="0"/>
    <n v="195.28385827814861"/>
  </r>
  <r>
    <s v="V139"/>
    <x v="2"/>
    <x v="4"/>
    <x v="1"/>
    <s v="Envelopes"/>
    <s v="OFF-EN-10004955"/>
    <s v="Fashion Color Clasp Envelopes"/>
    <s v="United States"/>
    <s v="CA-2014-129091"/>
    <x v="754"/>
    <d v="2014-11-27T00:00:00"/>
    <s v="Standard Class"/>
    <n v="5"/>
    <n v="11"/>
    <s v="Winter"/>
    <n v="16.23"/>
    <n v="13.68129544863565"/>
    <n v="2.5487045513643505"/>
    <n v="0.15703663286286818"/>
    <n v="3"/>
    <n v="48.69"/>
    <n v="0"/>
    <n v="306"/>
    <x v="0"/>
    <x v="1"/>
    <n v="19.744647173348021"/>
  </r>
  <r>
    <s v="V097"/>
    <x v="25"/>
    <x v="3"/>
    <x v="1"/>
    <s v="Binders"/>
    <s v="OFF-BI-10001071"/>
    <s v="GBC ProClick Punch Binding System"/>
    <s v="United States"/>
    <s v="CA-2014-129091"/>
    <x v="754"/>
    <d v="2014-11-27T00:00:00"/>
    <s v="Standard Class"/>
    <n v="5"/>
    <n v="11"/>
    <s v="Winter"/>
    <n v="319.89999999999998"/>
    <n v="210.25005309379401"/>
    <n v="109.64994690620597"/>
    <n v="0.34276319758113777"/>
    <n v="5"/>
    <n v="1599.5"/>
    <n v="0"/>
    <n v="161"/>
    <x v="0"/>
    <x v="0"/>
    <n v="175.5831825204225"/>
  </r>
  <r>
    <s v="V138"/>
    <x v="12"/>
    <x v="0"/>
    <x v="1"/>
    <s v="Envelopes"/>
    <s v="OFF-EN-10001990"/>
    <s v="Staple envelope"/>
    <s v="United States"/>
    <s v="CA-2014-129091"/>
    <x v="754"/>
    <d v="2014-11-27T00:00:00"/>
    <s v="Standard Class"/>
    <n v="5"/>
    <n v="11"/>
    <s v="Winter"/>
    <n v="11.36"/>
    <n v="8.4340973919000461"/>
    <n v="2.9259026080999533"/>
    <n v="0.25756184930457338"/>
    <n v="2"/>
    <n v="22.72"/>
    <n v="0"/>
    <n v="462"/>
    <x v="0"/>
    <x v="1"/>
    <n v="12.138024001733831"/>
  </r>
  <r>
    <s v="V115"/>
    <x v="44"/>
    <x v="4"/>
    <x v="1"/>
    <s v="Appliances"/>
    <s v="OFF-AP-10002734"/>
    <s v="Holmes Harmony HEPA Air Purifier for 17 x 20 Room"/>
    <s v="United States"/>
    <s v="CA-2014-129091"/>
    <x v="754"/>
    <d v="2014-11-27T00:00:00"/>
    <s v="Standard Class"/>
    <n v="5"/>
    <n v="11"/>
    <s v="Winter"/>
    <n v="675.12"/>
    <n v="483.2435565669889"/>
    <n v="191.8764434330111"/>
    <n v="0.2842108713014147"/>
    <n v="3"/>
    <n v="2025.3600000000001"/>
    <n v="0"/>
    <n v="231"/>
    <x v="0"/>
    <x v="2"/>
    <n v="132.5509689941303"/>
  </r>
  <r>
    <s v="V032"/>
    <x v="71"/>
    <x v="1"/>
    <x v="0"/>
    <s v="Furnishings"/>
    <s v="FUR-FU-10004587"/>
    <s v="GE General Use Halogen Bulbs, 100 Watts, 1 Bulb per Pack"/>
    <s v="United States"/>
    <s v="US-2014-155502"/>
    <x v="755"/>
    <d v="2014-01-31T00:00:00"/>
    <s v="Standard Class"/>
    <n v="5"/>
    <n v="1"/>
    <s v="Winter"/>
    <n v="62.82"/>
    <n v="50.818191979499922"/>
    <n v="12.001808020500079"/>
    <n v="0.19105074849570325"/>
    <n v="3"/>
    <n v="188.46"/>
    <n v="0"/>
    <n v="140"/>
    <x v="0"/>
    <x v="1"/>
    <n v="26.154051617292492"/>
  </r>
  <r>
    <s v="V142"/>
    <x v="48"/>
    <x v="1"/>
    <x v="1"/>
    <s v="Storage"/>
    <s v="OFF-ST-10004337"/>
    <s v="SAFCO Commercial Wire Shelving, 72h"/>
    <s v="United States"/>
    <s v="US-2014-155502"/>
    <x v="755"/>
    <d v="2014-01-31T00:00:00"/>
    <s v="Standard Class"/>
    <n v="5"/>
    <n v="1"/>
    <s v="Winter"/>
    <n v="489.92"/>
    <n v="352.95572209303049"/>
    <n v="136.96427790696953"/>
    <n v="0.27956457770037868"/>
    <n v="8"/>
    <n v="3919.36"/>
    <n v="0"/>
    <n v="300"/>
    <x v="0"/>
    <x v="0"/>
    <n v="176.34568148724259"/>
  </r>
  <r>
    <s v="V110"/>
    <x v="16"/>
    <x v="4"/>
    <x v="1"/>
    <s v="Paper"/>
    <s v="OFF-PA-10003072"/>
    <s v="Eureka Recycled Copy Paper 8 1/2&quot; x 11&quot;, Ream"/>
    <s v="United States"/>
    <s v="US-2014-155502"/>
    <x v="755"/>
    <d v="2014-01-31T00:00:00"/>
    <s v="Standard Class"/>
    <n v="5"/>
    <n v="1"/>
    <s v="Winter"/>
    <n v="19.440000000000001"/>
    <n v="13.43283177124678"/>
    <n v="6.0071682287532209"/>
    <n v="0.30901071135561836"/>
    <n v="3"/>
    <n v="58.320000000000007"/>
    <n v="0"/>
    <n v="198"/>
    <x v="0"/>
    <x v="1"/>
    <n v="10.6372050464396"/>
  </r>
  <r>
    <s v="V121"/>
    <x v="7"/>
    <x v="2"/>
    <x v="1"/>
    <s v="Paper"/>
    <s v="OFF-PA-10000380"/>
    <s v="REDIFORM Incoming/Outgoing Call Register, 11&quot; X 8 1/2&quot;, 100 Messages"/>
    <s v="United States"/>
    <s v="US-2014-155502"/>
    <x v="755"/>
    <d v="2014-01-31T00:00:00"/>
    <s v="Standard Class"/>
    <n v="5"/>
    <n v="1"/>
    <s v="Winter"/>
    <n v="16.68"/>
    <n v="13.662193720019109"/>
    <n v="3.0178062799808902"/>
    <n v="0.18092363788854257"/>
    <n v="2"/>
    <n v="33.36"/>
    <n v="0"/>
    <n v="410"/>
    <x v="0"/>
    <x v="1"/>
    <n v="17.183233746882451"/>
  </r>
  <r>
    <s v="V057"/>
    <x v="57"/>
    <x v="1"/>
    <x v="2"/>
    <s v="Phones"/>
    <s v="TEC-PH-10004833"/>
    <s v="Macally Suction Cup Mount"/>
    <s v="United States"/>
    <s v="US-2014-155502"/>
    <x v="755"/>
    <d v="2014-01-31T00:00:00"/>
    <s v="Standard Class"/>
    <n v="5"/>
    <n v="1"/>
    <s v="Winter"/>
    <n v="155.35"/>
    <n v="108.0397565251791"/>
    <n v="47.310243474820894"/>
    <n v="0.30453970695089089"/>
    <n v="13"/>
    <n v="2019.55"/>
    <n v="0"/>
    <n v="383"/>
    <x v="0"/>
    <x v="2"/>
    <n v="58.196213722772953"/>
  </r>
  <r>
    <s v="V011"/>
    <x v="46"/>
    <x v="2"/>
    <x v="0"/>
    <s v="Furnishings"/>
    <s v="FUR-FU-10001847"/>
    <s v="Eldon Image Series Black Desk Accessories"/>
    <s v="United States"/>
    <s v="US-2014-155502"/>
    <x v="755"/>
    <d v="2014-01-31T00:00:00"/>
    <s v="Standard Class"/>
    <n v="5"/>
    <n v="1"/>
    <s v="Winter"/>
    <n v="12.42"/>
    <n v="9.2763437014233094"/>
    <n v="3.1436562985766905"/>
    <n v="0.25311242339586881"/>
    <n v="3"/>
    <n v="37.26"/>
    <n v="0"/>
    <n v="456"/>
    <x v="0"/>
    <x v="1"/>
    <n v="4.0309230704641337"/>
  </r>
  <r>
    <s v="V064"/>
    <x v="63"/>
    <x v="1"/>
    <x v="2"/>
    <s v="Phones"/>
    <s v="TEC-PH-10002103"/>
    <s v="Jabra SPEAK 410"/>
    <s v="United States"/>
    <s v="US-2014-155502"/>
    <x v="755"/>
    <d v="2014-01-31T00:00:00"/>
    <s v="Standard Class"/>
    <n v="5"/>
    <n v="1"/>
    <s v="Winter"/>
    <n v="187.98"/>
    <n v="158.9405680786127"/>
    <n v="29.03943192138729"/>
    <n v="0.15448149761350832"/>
    <n v="2"/>
    <n v="375.96"/>
    <n v="0"/>
    <n v="146"/>
    <x v="0"/>
    <x v="0"/>
    <n v="182.2533719194243"/>
  </r>
  <r>
    <s v="V100"/>
    <x v="17"/>
    <x v="3"/>
    <x v="1"/>
    <s v="Envelopes"/>
    <s v="OFF-EN-10001137"/>
    <s v="#10 Gummed Flap White Envelopes, 100/Box"/>
    <s v="United States"/>
    <s v="CA-2015-121041"/>
    <x v="502"/>
    <d v="2015-11-10T00:00:00"/>
    <s v="Standard Class"/>
    <n v="7"/>
    <n v="11"/>
    <s v="Winter"/>
    <n v="6.6079999999999997"/>
    <n v="4.4583658213589894"/>
    <n v="2.1496341786410103"/>
    <n v="0.32530783575075822"/>
    <n v="2"/>
    <n v="13.215999999999999"/>
    <n v="0.2"/>
    <n v="236"/>
    <x v="1"/>
    <x v="1"/>
    <n v="4.3446867167457146"/>
  </r>
  <r>
    <s v="V143"/>
    <x v="135"/>
    <x v="1"/>
    <x v="1"/>
    <s v="Storage"/>
    <s v="OFF-ST-10001476"/>
    <s v="Steel Personal Filing/Posting Tote"/>
    <s v="United States"/>
    <s v="CA-2017-131695"/>
    <x v="160"/>
    <d v="2017-07-06T00:00:00"/>
    <s v="Standard Class"/>
    <n v="6"/>
    <n v="6"/>
    <s v="Summer"/>
    <n v="248.57"/>
    <n v="185.02406577117321"/>
    <n v="63.545934228826781"/>
    <n v="0.25564603221960325"/>
    <n v="7"/>
    <n v="1739.99"/>
    <n v="0"/>
    <n v="229"/>
    <x v="1"/>
    <x v="2"/>
    <n v="80.129949639320245"/>
  </r>
  <r>
    <s v="V017"/>
    <x v="84"/>
    <x v="2"/>
    <x v="0"/>
    <s v="Furnishings"/>
    <s v="FUR-FU-10002045"/>
    <s v="Executive Impressions 14&quot;"/>
    <s v="United States"/>
    <s v="CA-2017-131695"/>
    <x v="160"/>
    <d v="2017-07-06T00:00:00"/>
    <s v="Standard Class"/>
    <n v="6"/>
    <n v="6"/>
    <s v="Summer"/>
    <n v="22.23"/>
    <n v="16.520481276045789"/>
    <n v="5.7095187239542113"/>
    <n v="0.25683844912074727"/>
    <n v="1"/>
    <n v="22.23"/>
    <n v="0"/>
    <n v="294"/>
    <x v="1"/>
    <x v="2"/>
    <n v="49.291819047383512"/>
  </r>
  <r>
    <s v="V130"/>
    <x v="34"/>
    <x v="4"/>
    <x v="1"/>
    <s v="Storage"/>
    <s v="OFF-ST-10001505"/>
    <s v="Perma STOR-ALL Hanging File Box, 13 1/8&quot;W x 12 1/4&quot;D x 10 1/2&quot;H"/>
    <s v="United States"/>
    <s v="CA-2016-137729"/>
    <x v="465"/>
    <d v="2016-05-09T00:00:00"/>
    <s v="Standard Class"/>
    <n v="4"/>
    <n v="5"/>
    <s v="Summer"/>
    <n v="5.98"/>
    <n v="4.5672759285379261"/>
    <n v="1.4127240714620743"/>
    <n v="0.23624148352208599"/>
    <n v="1"/>
    <n v="5.98"/>
    <n v="0"/>
    <n v="216"/>
    <x v="0"/>
    <x v="1"/>
    <n v="9.5131149022208863"/>
  </r>
  <r>
    <s v="V077"/>
    <x v="107"/>
    <x v="2"/>
    <x v="2"/>
    <s v="Phones"/>
    <s v="TEC-PH-10001433"/>
    <s v="Cisco Small Business SPA 502G VoIP phone"/>
    <s v="United States"/>
    <s v="CA-2016-137729"/>
    <x v="465"/>
    <d v="2016-05-09T00:00:00"/>
    <s v="Standard Class"/>
    <n v="4"/>
    <n v="5"/>
    <s v="Summer"/>
    <n v="246.16800000000001"/>
    <n v="187.7583765339684"/>
    <n v="58.409623466031604"/>
    <n v="0.23727545199226382"/>
    <n v="3"/>
    <n v="738.50400000000002"/>
    <n v="0.2"/>
    <n v="463"/>
    <x v="0"/>
    <x v="2"/>
    <n v="112.827"/>
  </r>
  <r>
    <s v="V011"/>
    <x v="46"/>
    <x v="2"/>
    <x v="0"/>
    <s v="Furnishings"/>
    <s v="FUR-FU-10004671"/>
    <s v="Executive Impressions 12&quot; Wall Clock"/>
    <s v="United States"/>
    <s v="US-2016-115455"/>
    <x v="162"/>
    <d v="2016-09-14T00:00:00"/>
    <s v="Standard Class"/>
    <n v="6"/>
    <n v="9"/>
    <s v="Autumn"/>
    <n v="14.135999999999999"/>
    <n v="11.17338412189002"/>
    <n v="2.962615878109979"/>
    <n v="0.20957950467671047"/>
    <n v="2"/>
    <n v="28.271999999999998"/>
    <n v="0.6"/>
    <n v="168"/>
    <x v="1"/>
    <x v="1"/>
    <n v="10.403814300534201"/>
  </r>
  <r>
    <s v="V017"/>
    <x v="84"/>
    <x v="4"/>
    <x v="0"/>
    <s v="Tables"/>
    <s v="FUR-TA-10003569"/>
    <s v="Bretford CR8500 Series Meeting Room Furniture"/>
    <s v="United States"/>
    <s v="US-2016-115455"/>
    <x v="162"/>
    <d v="2016-09-14T00:00:00"/>
    <s v="Standard Class"/>
    <n v="6"/>
    <n v="9"/>
    <s v="Autumn"/>
    <n v="601.47"/>
    <n v="441.28962116285101"/>
    <n v="160.18037883714902"/>
    <n v="0.26631482673641083"/>
    <n v="3"/>
    <n v="1804.41"/>
    <n v="0.5"/>
    <n v="127"/>
    <x v="1"/>
    <x v="0"/>
    <n v="895.33246203161877"/>
  </r>
  <r>
    <s v="V087"/>
    <x v="6"/>
    <x v="0"/>
    <x v="2"/>
    <s v="Phones"/>
    <s v="TEC-PH-10002807"/>
    <s v="Motorla HX550 Universal Bluetooth Headset"/>
    <s v="United States"/>
    <s v="CA-2017-128300"/>
    <x v="221"/>
    <d v="2017-11-26T00:00:00"/>
    <s v="Second Class"/>
    <n v="2"/>
    <n v="11"/>
    <s v="Winter"/>
    <n v="79.099999999999994"/>
    <n v="66.19104596332123"/>
    <n v="12.908954036678765"/>
    <n v="0.16319790185434596"/>
    <n v="2"/>
    <n v="158.19999999999999"/>
    <n v="0"/>
    <n v="434"/>
    <x v="0"/>
    <x v="1"/>
    <n v="21.782441514516542"/>
  </r>
  <r>
    <s v="V104"/>
    <x v="81"/>
    <x v="4"/>
    <x v="1"/>
    <s v="Binders"/>
    <s v="OFF-BI-10001597"/>
    <s v="Wilson Jones Ledger-Size, Piano-Hinge Binder, 2&quot;, Blue"/>
    <s v="United States"/>
    <s v="CA-2017-128300"/>
    <x v="221"/>
    <d v="2017-11-26T00:00:00"/>
    <s v="Second Class"/>
    <n v="2"/>
    <n v="11"/>
    <s v="Winter"/>
    <n v="327.84"/>
    <n v="264.2177105455296"/>
    <n v="63.622289454470376"/>
    <n v="0.19406506056146408"/>
    <n v="8"/>
    <n v="2622.72"/>
    <n v="0"/>
    <n v="113"/>
    <x v="0"/>
    <x v="0"/>
    <n v="87.738013824733287"/>
  </r>
  <r>
    <s v="V121"/>
    <x v="7"/>
    <x v="3"/>
    <x v="1"/>
    <s v="Envelopes"/>
    <s v="OFF-EN-10003296"/>
    <s v="Tyvek Side-Opening Peel &amp; Seel Expanding Envelopes"/>
    <s v="United States"/>
    <s v="CA-2017-149048"/>
    <x v="726"/>
    <d v="2017-05-17T00:00:00"/>
    <s v="Standard Class"/>
    <n v="4"/>
    <n v="5"/>
    <s v="Summer"/>
    <n v="180.96"/>
    <n v="140.3487655906446"/>
    <n v="40.611234409355404"/>
    <n v="0.22442105663878981"/>
    <n v="2"/>
    <n v="361.92"/>
    <n v="0"/>
    <n v="145"/>
    <x v="0"/>
    <x v="2"/>
    <n v="75.700999200803153"/>
  </r>
  <r>
    <s v="V126"/>
    <x v="8"/>
    <x v="4"/>
    <x v="1"/>
    <s v="Binders"/>
    <s v="OFF-BI-10004632"/>
    <s v="Ibico Hi-Tech Manual Binding System"/>
    <s v="United States"/>
    <s v="CA-2017-149048"/>
    <x v="726"/>
    <d v="2017-05-17T00:00:00"/>
    <s v="Standard Class"/>
    <n v="4"/>
    <n v="5"/>
    <s v="Summer"/>
    <n v="914.97"/>
    <n v="704.35046078263667"/>
    <n v="210.61953921736335"/>
    <n v="0.23019283606824634"/>
    <n v="3"/>
    <n v="2744.91"/>
    <n v="0"/>
    <n v="496"/>
    <x v="0"/>
    <x v="0"/>
    <n v="342.54001287682269"/>
  </r>
  <r>
    <s v="V072"/>
    <x v="31"/>
    <x v="0"/>
    <x v="2"/>
    <s v="Phones"/>
    <s v="TEC-PH-10002310"/>
    <s v="Plantronics Calisto P620-M USB Wireless Speakerphone System"/>
    <s v="United States"/>
    <s v="CA-2017-149048"/>
    <x v="726"/>
    <d v="2017-05-17T00:00:00"/>
    <s v="Standard Class"/>
    <n v="4"/>
    <n v="5"/>
    <s v="Summer"/>
    <n v="587.97"/>
    <n v="428.72013365898778"/>
    <n v="159.24986634101225"/>
    <n v="0.27084692474277983"/>
    <n v="3"/>
    <n v="1763.91"/>
    <n v="0"/>
    <n v="115"/>
    <x v="0"/>
    <x v="0"/>
    <n v="345.07297864654657"/>
  </r>
  <r>
    <s v="V124"/>
    <x v="15"/>
    <x v="3"/>
    <x v="1"/>
    <s v="Storage"/>
    <s v="OFF-ST-10000078"/>
    <s v="Tennsco 6- and 18-Compartment Lockers"/>
    <s v="United States"/>
    <s v="CA-2017-149048"/>
    <x v="726"/>
    <d v="2017-05-17T00:00:00"/>
    <s v="Standard Class"/>
    <n v="4"/>
    <n v="5"/>
    <s v="Summer"/>
    <n v="530.34"/>
    <n v="363.31189409583737"/>
    <n v="167.02810590416266"/>
    <n v="0.31494532923061175"/>
    <n v="2"/>
    <n v="1060.68"/>
    <n v="0"/>
    <n v="308"/>
    <x v="0"/>
    <x v="0"/>
    <n v="518.59058146977907"/>
  </r>
  <r>
    <s v="V129"/>
    <x v="4"/>
    <x v="4"/>
    <x v="1"/>
    <s v="Paper"/>
    <s v="OFF-PA-10001752"/>
    <s v="Hammermill CopyPlus Copy Paper (20Lb. and 84 Bright)"/>
    <s v="United States"/>
    <s v="CA-2017-149048"/>
    <x v="726"/>
    <d v="2017-05-17T00:00:00"/>
    <s v="Standard Class"/>
    <n v="4"/>
    <n v="5"/>
    <s v="Summer"/>
    <n v="14.94"/>
    <n v="11.873223312796391"/>
    <n v="3.0667766872036086"/>
    <n v="0.20527287062942495"/>
    <n v="3"/>
    <n v="44.82"/>
    <n v="0"/>
    <n v="257"/>
    <x v="0"/>
    <x v="1"/>
    <n v="3.591129070362133"/>
  </r>
  <r>
    <s v="V137"/>
    <x v="11"/>
    <x v="1"/>
    <x v="1"/>
    <s v="Appliances"/>
    <s v="OFF-AP-10000026"/>
    <s v="Tripp Lite Isotel 6 Outlet Surge Protector with Fax/Modem Protection"/>
    <s v="United States"/>
    <s v="CA-2017-108553"/>
    <x v="756"/>
    <d v="2017-04-29T00:00:00"/>
    <s v="Standard Class"/>
    <n v="6"/>
    <n v="4"/>
    <s v="Spring"/>
    <n v="121.94"/>
    <n v="80.425091005123519"/>
    <n v="41.514908994876478"/>
    <n v="0.34045357548693195"/>
    <n v="2"/>
    <n v="243.88"/>
    <n v="0"/>
    <n v="436"/>
    <x v="1"/>
    <x v="2"/>
    <n v="122.9116488279284"/>
  </r>
  <r>
    <s v="V105"/>
    <x v="85"/>
    <x v="3"/>
    <x v="1"/>
    <s v="Supplies"/>
    <s v="OFF-SU-10002573"/>
    <s v="Acme 10&quot; Easy Grip Assistive Scissors"/>
    <s v="United States"/>
    <s v="CA-2017-108553"/>
    <x v="756"/>
    <d v="2017-04-29T00:00:00"/>
    <s v="Standard Class"/>
    <n v="6"/>
    <n v="4"/>
    <s v="Spring"/>
    <n v="122.71"/>
    <n v="101.50225800394411"/>
    <n v="21.207741996055887"/>
    <n v="0.17282814763308524"/>
    <n v="7"/>
    <n v="858.96999999999991"/>
    <n v="0"/>
    <n v="326"/>
    <x v="1"/>
    <x v="1"/>
    <n v="31.52616232365023"/>
  </r>
  <r>
    <s v="V141"/>
    <x v="67"/>
    <x v="1"/>
    <x v="1"/>
    <s v="Paper"/>
    <s v="OFF-PA-10000349"/>
    <s v="Easy-staple paper"/>
    <s v="United States"/>
    <s v="CA-2016-165848"/>
    <x v="30"/>
    <d v="2016-06-04T00:00:00"/>
    <s v="Same Day"/>
    <n v="0"/>
    <n v="6"/>
    <s v="Summer"/>
    <n v="14.94"/>
    <n v="10.756844894071451"/>
    <n v="4.1831551059285488"/>
    <n v="0.27999699504207154"/>
    <n v="3"/>
    <n v="44.82"/>
    <n v="0"/>
    <n v="340"/>
    <x v="0"/>
    <x v="1"/>
    <n v="4.1599480765990338"/>
  </r>
  <r>
    <s v="V086"/>
    <x v="133"/>
    <x v="4"/>
    <x v="2"/>
    <s v="Machines"/>
    <s v="TEC-MA-10003356"/>
    <s v="Panasonic KX MC6040 Color Laser Multifunction Printer"/>
    <s v="United States"/>
    <s v="CA-2016-165848"/>
    <x v="30"/>
    <d v="2016-06-04T00:00:00"/>
    <s v="Same Day"/>
    <n v="0"/>
    <n v="6"/>
    <s v="Summer"/>
    <n v="1349.85"/>
    <n v="1083.2786429260821"/>
    <n v="266.57135707391785"/>
    <n v="0.19748220696663915"/>
    <n v="3"/>
    <n v="4049.5499999999997"/>
    <n v="0"/>
    <n v="157"/>
    <x v="0"/>
    <x v="0"/>
    <n v="763.59047086772887"/>
  </r>
  <r>
    <s v="V040"/>
    <x v="98"/>
    <x v="2"/>
    <x v="0"/>
    <s v="Bookcases"/>
    <s v="FUR-BO-10000362"/>
    <s v="Sauder Inglewood Library Bookcases"/>
    <s v="United States"/>
    <s v="CA-2016-165848"/>
    <x v="30"/>
    <d v="2016-06-04T00:00:00"/>
    <s v="Same Day"/>
    <n v="0"/>
    <n v="6"/>
    <s v="Summer"/>
    <n v="136.78399999999999"/>
    <n v="107.6457473869726"/>
    <n v="29.13825261302739"/>
    <n v="0.21302383767858368"/>
    <n v="1"/>
    <n v="136.78399999999999"/>
    <n v="0.2"/>
    <n v="403"/>
    <x v="0"/>
    <x v="0"/>
    <n v="343.96314793710098"/>
  </r>
  <r>
    <s v="V028"/>
    <x v="109"/>
    <x v="1"/>
    <x v="0"/>
    <s v="Furnishings"/>
    <s v="FUR-FU-10003878"/>
    <s v="Linden 10&quot; Round Wall Clock, Black"/>
    <s v="United States"/>
    <s v="CA-2016-165848"/>
    <x v="30"/>
    <d v="2016-06-04T00:00:00"/>
    <s v="Same Day"/>
    <n v="0"/>
    <n v="6"/>
    <s v="Summer"/>
    <n v="61.12"/>
    <n v="48.160625188218091"/>
    <n v="12.959374811781906"/>
    <n v="0.2120316559519291"/>
    <n v="4"/>
    <n v="244.48"/>
    <n v="0"/>
    <n v="404"/>
    <x v="0"/>
    <x v="1"/>
    <n v="11.979623945127271"/>
  </r>
  <r>
    <s v="V141"/>
    <x v="67"/>
    <x v="2"/>
    <x v="1"/>
    <s v="Binders"/>
    <s v="OFF-BI-10000591"/>
    <s v="Avery Binder Labels"/>
    <s v="United States"/>
    <s v="CA-2014-112718"/>
    <x v="757"/>
    <d v="2014-12-21T00:00:00"/>
    <s v="Standard Class"/>
    <n v="5"/>
    <n v="12"/>
    <s v="Winter"/>
    <n v="1.167"/>
    <n v="0.91484457767428096"/>
    <n v="0.25215542232571908"/>
    <n v="0.21607148442649449"/>
    <n v="1"/>
    <n v="1.167"/>
    <n v="0.7"/>
    <n v="444"/>
    <x v="0"/>
    <x v="1"/>
    <n v="4.8312797735175712"/>
  </r>
  <r>
    <s v="V125"/>
    <x v="64"/>
    <x v="0"/>
    <x v="1"/>
    <s v="Art"/>
    <s v="OFF-AR-10003727"/>
    <s v="Berol Giant Pencil Sharpener"/>
    <s v="United States"/>
    <s v="CA-2016-154053"/>
    <x v="758"/>
    <d v="2016-03-10T00:00:00"/>
    <s v="Standard Class"/>
    <n v="6"/>
    <n v="3"/>
    <s v="Spring"/>
    <n v="16.989999999999998"/>
    <n v="12.808274767015631"/>
    <n v="4.1817252329843679"/>
    <n v="0.24612861877483039"/>
    <n v="1"/>
    <n v="16.989999999999998"/>
    <n v="0"/>
    <n v="229"/>
    <x v="1"/>
    <x v="2"/>
    <n v="41.466275401423097"/>
  </r>
  <r>
    <s v="V064"/>
    <x v="63"/>
    <x v="4"/>
    <x v="2"/>
    <s v="Accessories"/>
    <s v="TEC-AC-10001635"/>
    <s v="KeyTronic KT400U2 - Keyboard - Black"/>
    <s v="United States"/>
    <s v="CA-2014-127446"/>
    <x v="641"/>
    <d v="2014-11-30T00:00:00"/>
    <s v="Standard Class"/>
    <n v="5"/>
    <n v="11"/>
    <s v="Winter"/>
    <n v="24.672000000000001"/>
    <n v="16.21225350367672"/>
    <n v="8.4597464963232802"/>
    <n v="0.34288855773035343"/>
    <n v="3"/>
    <n v="74.016000000000005"/>
    <n v="0.2"/>
    <n v="316"/>
    <x v="0"/>
    <x v="2"/>
    <n v="37.518479286879412"/>
  </r>
  <r>
    <s v="V142"/>
    <x v="48"/>
    <x v="0"/>
    <x v="1"/>
    <s v="Labels"/>
    <s v="OFF-LA-10001317"/>
    <s v="Avery 520"/>
    <s v="United States"/>
    <s v="CA-2014-127446"/>
    <x v="641"/>
    <d v="2014-11-30T00:00:00"/>
    <s v="Standard Class"/>
    <n v="5"/>
    <n v="11"/>
    <s v="Winter"/>
    <n v="2.52"/>
    <n v="2.0467420402633412"/>
    <n v="0.47325795973665885"/>
    <n v="0.18780077767327732"/>
    <n v="1"/>
    <n v="2.52"/>
    <n v="0.2"/>
    <n v="113"/>
    <x v="0"/>
    <x v="0"/>
    <n v="8.1584391889625554"/>
  </r>
  <r>
    <s v="V026"/>
    <x v="134"/>
    <x v="4"/>
    <x v="0"/>
    <s v="Tables"/>
    <s v="FUR-TA-10000577"/>
    <s v="Bretford CR4500 Series Slim Rectangular Table"/>
    <s v="United States"/>
    <s v="CA-2014-127446"/>
    <x v="641"/>
    <d v="2014-11-30T00:00:00"/>
    <s v="Standard Class"/>
    <n v="5"/>
    <n v="11"/>
    <s v="Winter"/>
    <n v="1218.7349999999999"/>
    <n v="942.61375995187188"/>
    <n v="276.12124004812802"/>
    <n v="0.22656380595299883"/>
    <n v="5"/>
    <n v="6093.6749999999993"/>
    <n v="0.3"/>
    <n v="458"/>
    <x v="0"/>
    <x v="0"/>
    <n v="325.45462665356939"/>
  </r>
  <r>
    <s v="V115"/>
    <x v="44"/>
    <x v="2"/>
    <x v="1"/>
    <s v="Labels"/>
    <s v="OFF-LA-10000248"/>
    <s v="Avery 52"/>
    <s v="United States"/>
    <s v="CA-2014-127446"/>
    <x v="641"/>
    <d v="2014-11-30T00:00:00"/>
    <s v="Standard Class"/>
    <n v="5"/>
    <n v="11"/>
    <s v="Winter"/>
    <n v="5.9039999999999999"/>
    <n v="4.0143753660688377"/>
    <n v="1.8896246339311622"/>
    <n v="0.32005837295582018"/>
    <n v="2"/>
    <n v="11.808"/>
    <n v="0.2"/>
    <n v="476"/>
    <x v="0"/>
    <x v="1"/>
    <n v="4.638258078201341"/>
  </r>
  <r>
    <s v="V134"/>
    <x v="36"/>
    <x v="3"/>
    <x v="1"/>
    <s v="Paper"/>
    <s v="OFF-PA-10000955"/>
    <s v="Southworth 25% Cotton Granite Paper &amp; Envelopes"/>
    <s v="United States"/>
    <s v="CA-2014-127446"/>
    <x v="641"/>
    <d v="2014-11-30T00:00:00"/>
    <s v="Standard Class"/>
    <n v="5"/>
    <n v="11"/>
    <s v="Winter"/>
    <n v="15.696"/>
    <n v="12.303363968841801"/>
    <n v="3.3926360311581991"/>
    <n v="0.21614653613393217"/>
    <n v="3"/>
    <n v="47.088000000000001"/>
    <n v="0.2"/>
    <n v="342"/>
    <x v="0"/>
    <x v="1"/>
    <n v="5.2862190647002132"/>
  </r>
  <r>
    <s v="V011"/>
    <x v="46"/>
    <x v="3"/>
    <x v="0"/>
    <s v="Furnishings"/>
    <s v="FUR-FU-10000221"/>
    <s v="Master Caster Door Stop, Brown"/>
    <s v="United States"/>
    <s v="CA-2014-127446"/>
    <x v="641"/>
    <d v="2014-11-30T00:00:00"/>
    <s v="Standard Class"/>
    <n v="5"/>
    <n v="11"/>
    <s v="Winter"/>
    <n v="6.0960000000000001"/>
    <n v="4.7803402899687324"/>
    <n v="1.3156597100312677"/>
    <n v="0.21582344324659902"/>
    <n v="3"/>
    <n v="18.288"/>
    <n v="0.6"/>
    <n v="244"/>
    <x v="0"/>
    <x v="1"/>
    <n v="9.058937686064521"/>
  </r>
  <r>
    <s v="V031"/>
    <x v="18"/>
    <x v="1"/>
    <x v="0"/>
    <s v="Chairs"/>
    <s v="FUR-CH-10002304"/>
    <s v="Global Stack Chair without Arms, Black"/>
    <s v="United States"/>
    <s v="CA-2016-137204"/>
    <x v="236"/>
    <d v="2016-05-05T00:00:00"/>
    <s v="Standard Class"/>
    <n v="7"/>
    <n v="4"/>
    <s v="Spring"/>
    <n v="41.567999999999998"/>
    <n v="28.510482422179528"/>
    <n v="13.05751757782047"/>
    <n v="0.31412426813463412"/>
    <n v="2"/>
    <n v="83.135999999999996"/>
    <n v="0.2"/>
    <n v="478"/>
    <x v="1"/>
    <x v="2"/>
    <n v="76.979418692827991"/>
  </r>
  <r>
    <s v="V023"/>
    <x v="123"/>
    <x v="0"/>
    <x v="0"/>
    <s v="Chairs"/>
    <s v="FUR-CH-10004886"/>
    <s v="Bevis Steel Folding Chairs"/>
    <s v="United States"/>
    <s v="CA-2014-147298"/>
    <x v="759"/>
    <d v="2014-05-03T00:00:00"/>
    <s v="Standard Class"/>
    <n v="7"/>
    <n v="4"/>
    <s v="Spring"/>
    <n v="230.28"/>
    <n v="190.2518412888254"/>
    <n v="40.028158711174598"/>
    <n v="0.17382386100041081"/>
    <n v="3"/>
    <n v="690.84"/>
    <n v="0.2"/>
    <n v="493"/>
    <x v="1"/>
    <x v="2"/>
    <n v="105.1809250965529"/>
  </r>
  <r>
    <s v="V100"/>
    <x v="17"/>
    <x v="1"/>
    <x v="1"/>
    <s v="Binders"/>
    <s v="OFF-BI-10001525"/>
    <s v="Acco Pressboard Covers with Storage Hooks, 14 7/8&quot; x 11&quot;, Executive Red"/>
    <s v="United States"/>
    <s v="CA-2014-147298"/>
    <x v="759"/>
    <d v="2014-05-03T00:00:00"/>
    <s v="Standard Class"/>
    <n v="7"/>
    <n v="4"/>
    <s v="Spring"/>
    <n v="18.288"/>
    <n v="15.2785425275638"/>
    <n v="3.0094574724361998"/>
    <n v="0.16455913563190069"/>
    <n v="6"/>
    <n v="109.72800000000001"/>
    <n v="0.2"/>
    <n v="425"/>
    <x v="1"/>
    <x v="1"/>
    <n v="5.718400773880254"/>
  </r>
  <r>
    <s v="V106"/>
    <x v="110"/>
    <x v="3"/>
    <x v="1"/>
    <s v="Labels"/>
    <s v="OFF-LA-10003663"/>
    <s v="Avery 498"/>
    <s v="United States"/>
    <s v="CA-2017-147942"/>
    <x v="719"/>
    <d v="2017-04-05T00:00:00"/>
    <s v="Standard Class"/>
    <n v="4"/>
    <n v="4"/>
    <s v="Spring"/>
    <n v="5.78"/>
    <n v="3.7900617467349522"/>
    <n v="1.989938253265048"/>
    <n v="0.3442799746133301"/>
    <n v="2"/>
    <n v="11.56"/>
    <n v="0"/>
    <n v="202"/>
    <x v="0"/>
    <x v="1"/>
    <n v="7.5435827915741296"/>
  </r>
  <r>
    <s v="V111"/>
    <x v="52"/>
    <x v="4"/>
    <x v="1"/>
    <s v="Binders"/>
    <s v="OFF-BI-10001294"/>
    <s v="Fellowes Binding Cases"/>
    <s v="United States"/>
    <s v="CA-2017-147942"/>
    <x v="719"/>
    <d v="2017-04-05T00:00:00"/>
    <s v="Standard Class"/>
    <n v="4"/>
    <n v="4"/>
    <s v="Spring"/>
    <n v="121.68"/>
    <n v="91.062499806161981"/>
    <n v="30.617500193838026"/>
    <n v="0.2516231113892014"/>
    <n v="13"/>
    <n v="1581.8400000000001"/>
    <n v="0.2"/>
    <n v="316"/>
    <x v="0"/>
    <x v="2"/>
    <n v="41.544062391634263"/>
  </r>
  <r>
    <s v="V109"/>
    <x v="58"/>
    <x v="3"/>
    <x v="1"/>
    <s v="Art"/>
    <s v="OFF-AR-10000369"/>
    <s v="Design Ebony Sketching Pencil"/>
    <s v="United States"/>
    <s v="CA-2017-115931"/>
    <x v="66"/>
    <d v="2017-12-26T00:00:00"/>
    <s v="Standard Class"/>
    <n v="4"/>
    <n v="12"/>
    <s v="Winter"/>
    <n v="4.17"/>
    <n v="3.2946236975546359"/>
    <n v="0.87537630244536402"/>
    <n v="0.20992237468713765"/>
    <n v="3"/>
    <n v="12.51"/>
    <n v="0"/>
    <n v="457"/>
    <x v="0"/>
    <x v="1"/>
    <n v="1.9722984899181291"/>
  </r>
  <r>
    <s v="V055"/>
    <x v="100"/>
    <x v="2"/>
    <x v="2"/>
    <s v="Phones"/>
    <s v="TEC-PH-10001300"/>
    <s v="iKross Bluetooth Portable Keyboard + Cell Phone Stand Holder + Brush for Apple iPhone 5S 5C 5, 4S 4"/>
    <s v="United States"/>
    <s v="CA-2017-115931"/>
    <x v="66"/>
    <d v="2017-12-26T00:00:00"/>
    <s v="Standard Class"/>
    <n v="4"/>
    <n v="12"/>
    <s v="Winter"/>
    <n v="67.040000000000006"/>
    <n v="53.044434419285913"/>
    <n v="13.995565580714093"/>
    <n v="0.20876440305361116"/>
    <n v="4"/>
    <n v="268.16000000000003"/>
    <n v="0.2"/>
    <n v="163"/>
    <x v="0"/>
    <x v="2"/>
    <n v="73.19919207204407"/>
  </r>
  <r>
    <s v="V110"/>
    <x v="16"/>
    <x v="0"/>
    <x v="1"/>
    <s v="Storage"/>
    <s v="OFF-ST-10000876"/>
    <s v="Eldon Simplefile Box Office"/>
    <s v="United States"/>
    <s v="CA-2017-115931"/>
    <x v="66"/>
    <d v="2017-12-26T00:00:00"/>
    <s v="Standard Class"/>
    <n v="4"/>
    <n v="12"/>
    <s v="Winter"/>
    <n v="37.32"/>
    <n v="25.94520334884259"/>
    <n v="11.374796651157411"/>
    <n v="0.30479090705137757"/>
    <n v="3"/>
    <n v="111.96000000000001"/>
    <n v="0"/>
    <n v="257"/>
    <x v="0"/>
    <x v="1"/>
    <n v="23.185074583200539"/>
  </r>
  <r>
    <s v="V106"/>
    <x v="110"/>
    <x v="0"/>
    <x v="1"/>
    <s v="Labels"/>
    <s v="OFF-LA-10001404"/>
    <s v="Avery 517"/>
    <s v="United States"/>
    <s v="CA-2017-115931"/>
    <x v="66"/>
    <d v="2017-12-26T00:00:00"/>
    <s v="Standard Class"/>
    <n v="4"/>
    <n v="12"/>
    <s v="Winter"/>
    <n v="18.45"/>
    <n v="14.91352468674366"/>
    <n v="3.5364753132563393"/>
    <n v="0.19167887876728126"/>
    <n v="5"/>
    <n v="92.25"/>
    <n v="0"/>
    <n v="261"/>
    <x v="0"/>
    <x v="1"/>
    <n v="6.7369874573135426"/>
  </r>
  <r>
    <s v="V104"/>
    <x v="81"/>
    <x v="0"/>
    <x v="1"/>
    <s v="Paper"/>
    <s v="OFF-PA-10001972"/>
    <s v="Xerox 214"/>
    <s v="United States"/>
    <s v="CA-2014-164861"/>
    <x v="640"/>
    <d v="2014-12-06T00:00:00"/>
    <s v="Second Class"/>
    <n v="3"/>
    <n v="12"/>
    <s v="Winter"/>
    <n v="25.92"/>
    <n v="21.478416189424092"/>
    <n v="4.44158381057591"/>
    <n v="0.17135740009937922"/>
    <n v="4"/>
    <n v="103.68"/>
    <n v="0"/>
    <n v="117"/>
    <x v="0"/>
    <x v="0"/>
    <n v="14.38955621275375"/>
  </r>
  <r>
    <s v="V081"/>
    <x v="127"/>
    <x v="2"/>
    <x v="2"/>
    <s v="Copiers"/>
    <s v="TEC-CO-10004722"/>
    <s v="Canon imageCLASS 2200 Advanced Copier"/>
    <s v="United States"/>
    <s v="CA-2017-127180"/>
    <x v="760"/>
    <d v="2017-10-24T00:00:00"/>
    <s v="First Class"/>
    <n v="2"/>
    <n v="10"/>
    <s v="Autumn"/>
    <n v="11199.968000000001"/>
    <n v="7696.1288897999693"/>
    <n v="3503.8391102000314"/>
    <n v="0.31284367153549286"/>
    <n v="4"/>
    <n v="44799.872000000003"/>
    <n v="0.2"/>
    <n v="315"/>
    <x v="0"/>
    <x v="0"/>
    <n v="3520.9273153675299"/>
  </r>
  <r>
    <s v="V094"/>
    <x v="105"/>
    <x v="1"/>
    <x v="2"/>
    <s v="Phones"/>
    <s v="TEC-PH-10001494"/>
    <s v="Polycom CX600 IP Phone VoIP phone"/>
    <s v="United States"/>
    <s v="CA-2017-127180"/>
    <x v="760"/>
    <d v="2017-10-24T00:00:00"/>
    <s v="First Class"/>
    <n v="2"/>
    <n v="10"/>
    <s v="Autumn"/>
    <n v="2399.6"/>
    <n v="1585.670726776621"/>
    <n v="813.92927322337891"/>
    <n v="0.33919372946465198"/>
    <n v="8"/>
    <n v="19196.8"/>
    <n v="0"/>
    <n v="418"/>
    <x v="0"/>
    <x v="0"/>
    <n v="891.64730812786422"/>
  </r>
  <r>
    <s v="V128"/>
    <x v="72"/>
    <x v="2"/>
    <x v="1"/>
    <s v="Envelopes"/>
    <s v="OFF-EN-10002500"/>
    <s v="Globe Weis Peel &amp; Seel First Class Envelopes"/>
    <s v="United States"/>
    <s v="CA-2017-127180"/>
    <x v="760"/>
    <d v="2017-10-24T00:00:00"/>
    <s v="First Class"/>
    <n v="2"/>
    <n v="10"/>
    <s v="Autumn"/>
    <n v="63.9"/>
    <n v="42.870763803954993"/>
    <n v="21.029236196045005"/>
    <n v="0.32909602810712058"/>
    <n v="5"/>
    <n v="319.5"/>
    <n v="0"/>
    <n v="148"/>
    <x v="0"/>
    <x v="1"/>
    <n v="32.699489170321911"/>
  </r>
  <r>
    <s v="V084"/>
    <x v="95"/>
    <x v="4"/>
    <x v="2"/>
    <s v="Phones"/>
    <s v="TEC-PH-10003800"/>
    <s v="i.Sound Portable Power - 8000 mAh"/>
    <s v="United States"/>
    <s v="CA-2017-127180"/>
    <x v="760"/>
    <d v="2017-10-24T00:00:00"/>
    <s v="First Class"/>
    <n v="2"/>
    <n v="10"/>
    <s v="Autumn"/>
    <n v="52.99"/>
    <n v="40.427855586858342"/>
    <n v="12.56214441314166"/>
    <n v="0.23706632219553989"/>
    <n v="1"/>
    <n v="52.99"/>
    <n v="0"/>
    <n v="155"/>
    <x v="0"/>
    <x v="1"/>
    <n v="18.958278740434221"/>
  </r>
  <r>
    <s v="V057"/>
    <x v="57"/>
    <x v="1"/>
    <x v="2"/>
    <s v="Accessories"/>
    <s v="TEC-AC-10002399"/>
    <s v="SanDisk Cruzer 32 GB USB Flash Drive"/>
    <s v="United States"/>
    <s v="US-2017-165344"/>
    <x v="38"/>
    <d v="2017-11-15T00:00:00"/>
    <s v="First Class"/>
    <n v="2"/>
    <n v="11"/>
    <s v="Winter"/>
    <n v="60.863999999999997"/>
    <n v="48.252958576540991"/>
    <n v="12.611041423459007"/>
    <n v="0.20720033884494951"/>
    <n v="4"/>
    <n v="243.45599999999999"/>
    <n v="0.2"/>
    <n v="446"/>
    <x v="0"/>
    <x v="1"/>
    <n v="31.499018879958779"/>
  </r>
  <r>
    <s v="V076"/>
    <x v="106"/>
    <x v="0"/>
    <x v="2"/>
    <s v="Machines"/>
    <s v="TEC-MA-10002210"/>
    <s v="Epson TM-T88V Direct Thermal Printer - Monochrome - Desktop"/>
    <s v="United States"/>
    <s v="US-2017-165344"/>
    <x v="38"/>
    <d v="2017-11-15T00:00:00"/>
    <s v="First Class"/>
    <n v="2"/>
    <n v="11"/>
    <s v="Winter"/>
    <n v="652.995"/>
    <n v="435.00112986990132"/>
    <n v="217.99387013009868"/>
    <n v="0.33383696679162733"/>
    <n v="7"/>
    <n v="4570.9650000000001"/>
    <n v="0.7"/>
    <n v="157"/>
    <x v="0"/>
    <x v="2"/>
    <n v="65.962456082987018"/>
  </r>
  <r>
    <s v="V104"/>
    <x v="81"/>
    <x v="3"/>
    <x v="1"/>
    <s v="Binders"/>
    <s v="OFF-BI-10003196"/>
    <s v="Accohide Poly Flexible Ring Binders"/>
    <s v="United States"/>
    <s v="US-2017-165344"/>
    <x v="38"/>
    <d v="2017-11-15T00:00:00"/>
    <s v="First Class"/>
    <n v="2"/>
    <n v="11"/>
    <s v="Winter"/>
    <n v="11.22"/>
    <n v="7.4817182300524694"/>
    <n v="3.7382817699475313"/>
    <n v="0.33318019339995819"/>
    <n v="10"/>
    <n v="112.2"/>
    <n v="0.7"/>
    <n v="254"/>
    <x v="0"/>
    <x v="1"/>
    <n v="2.7478730346007101"/>
  </r>
  <r>
    <s v="V112"/>
    <x v="53"/>
    <x v="1"/>
    <x v="1"/>
    <s v="Paper"/>
    <s v="OFF-PA-10000477"/>
    <s v="Xerox 1952"/>
    <s v="United States"/>
    <s v="CA-2015-168186"/>
    <x v="229"/>
    <d v="2015-09-15T00:00:00"/>
    <s v="Standard Class"/>
    <n v="5"/>
    <n v="9"/>
    <s v="Autumn"/>
    <n v="14.94"/>
    <n v="11.53011330381988"/>
    <n v="3.40988669618012"/>
    <n v="0.22823873468407765"/>
    <n v="3"/>
    <n v="44.82"/>
    <n v="0"/>
    <n v="154"/>
    <x v="0"/>
    <x v="1"/>
    <n v="19.9386616544699"/>
  </r>
  <r>
    <s v="V037"/>
    <x v="102"/>
    <x v="0"/>
    <x v="0"/>
    <s v="Furnishings"/>
    <s v="FUR-FU-10000076"/>
    <s v="24-Hour Round Wall Clock"/>
    <s v="United States"/>
    <s v="US-2017-110604"/>
    <x v="356"/>
    <d v="2017-05-20T00:00:00"/>
    <s v="Standard Class"/>
    <n v="5"/>
    <n v="5"/>
    <s v="Summer"/>
    <n v="39.96"/>
    <n v="30.790465667270059"/>
    <n v="9.1695343327299419"/>
    <n v="0.22946782614439293"/>
    <n v="2"/>
    <n v="79.92"/>
    <n v="0"/>
    <n v="440"/>
    <x v="0"/>
    <x v="2"/>
    <n v="56.887472926822831"/>
  </r>
  <r>
    <s v="V032"/>
    <x v="71"/>
    <x v="1"/>
    <x v="0"/>
    <s v="Chairs"/>
    <s v="FUR-CH-10002017"/>
    <s v="SAFCO Optional Arm Kit for Workspace Cribbage Stacking Chair"/>
    <s v="United States"/>
    <s v="US-2017-110604"/>
    <x v="356"/>
    <d v="2017-05-20T00:00:00"/>
    <s v="Standard Class"/>
    <n v="5"/>
    <n v="5"/>
    <s v="Summer"/>
    <n v="42.624000000000002"/>
    <n v="34.244012546681873"/>
    <n v="8.3799874533181296"/>
    <n v="0.19660255849563929"/>
    <n v="2"/>
    <n v="85.248000000000005"/>
    <n v="0.2"/>
    <n v="118"/>
    <x v="0"/>
    <x v="0"/>
    <n v="19.720798685651651"/>
  </r>
  <r>
    <s v="V006"/>
    <x v="132"/>
    <x v="3"/>
    <x v="0"/>
    <s v="Chairs"/>
    <s v="FUR-CH-10004287"/>
    <s v="SAFCO Arco Folding Chair"/>
    <s v="United States"/>
    <s v="US-2017-110604"/>
    <x v="356"/>
    <d v="2017-05-20T00:00:00"/>
    <s v="Standard Class"/>
    <n v="5"/>
    <n v="5"/>
    <s v="Summer"/>
    <n v="220.96"/>
    <n v="171.05194864566491"/>
    <n v="49.9080513543351"/>
    <n v="0.22586916796856943"/>
    <n v="1"/>
    <n v="220.96"/>
    <n v="0.2"/>
    <n v="250"/>
    <x v="0"/>
    <x v="0"/>
    <n v="432.19693955299402"/>
  </r>
  <r>
    <s v="V035"/>
    <x v="75"/>
    <x v="0"/>
    <x v="0"/>
    <s v="Furnishings"/>
    <s v="FUR-FU-10003829"/>
    <s v="Stackable Trays"/>
    <s v="United States"/>
    <s v="CA-2015-116750"/>
    <x v="761"/>
    <d v="2015-07-10T00:00:00"/>
    <s v="Second Class"/>
    <n v="5"/>
    <n v="7"/>
    <s v="Summer"/>
    <n v="4.9279999999999999"/>
    <n v="4.0023735931612343"/>
    <n v="0.92562640683876563"/>
    <n v="0.187830033855269"/>
    <n v="2"/>
    <n v="9.8559999999999999"/>
    <n v="0.2"/>
    <n v="458"/>
    <x v="0"/>
    <x v="1"/>
    <n v="6.0190541892670586"/>
  </r>
  <r>
    <s v="V129"/>
    <x v="4"/>
    <x v="2"/>
    <x v="1"/>
    <s v="Binders"/>
    <s v="OFF-BI-10004728"/>
    <s v="Wilson Jones Turn Tabs Binder Tool for Ring Binders"/>
    <s v="United States"/>
    <s v="CA-2015-116750"/>
    <x v="761"/>
    <d v="2015-07-10T00:00:00"/>
    <s v="Second Class"/>
    <n v="5"/>
    <n v="7"/>
    <s v="Summer"/>
    <n v="7.23"/>
    <n v="5.2799454327182538"/>
    <n v="1.9500545672817466"/>
    <n v="0.26971709091033841"/>
    <n v="5"/>
    <n v="36.150000000000006"/>
    <n v="0.7"/>
    <n v="467"/>
    <x v="0"/>
    <x v="1"/>
    <n v="14.50924903780432"/>
  </r>
  <r>
    <s v="V104"/>
    <x v="81"/>
    <x v="0"/>
    <x v="1"/>
    <s v="Storage"/>
    <s v="OFF-ST-10000046"/>
    <s v="Fellowes Super Stor/Drawer Files"/>
    <s v="United States"/>
    <s v="CA-2015-162369"/>
    <x v="762"/>
    <d v="2015-08-19T00:00:00"/>
    <s v="Standard Class"/>
    <n v="4"/>
    <n v="8"/>
    <s v="Autumn"/>
    <n v="323.10000000000002"/>
    <n v="265.98844177129507"/>
    <n v="57.111558228704951"/>
    <n v="0.17676124490468878"/>
    <n v="2"/>
    <n v="646.20000000000005"/>
    <n v="0"/>
    <n v="207"/>
    <x v="0"/>
    <x v="0"/>
    <n v="184.74552991885889"/>
  </r>
  <r>
    <s v="V138"/>
    <x v="12"/>
    <x v="4"/>
    <x v="1"/>
    <s v="Paper"/>
    <s v="OFF-PA-10000697"/>
    <s v="TOPS Voice Message Log Book, Flash Format"/>
    <s v="United States"/>
    <s v="CA-2017-108441"/>
    <x v="492"/>
    <d v="2017-06-18T00:00:00"/>
    <s v="Standard Class"/>
    <n v="6"/>
    <n v="6"/>
    <s v="Summer"/>
    <n v="19.04"/>
    <n v="13.578325726256381"/>
    <n v="5.4616742737436184"/>
    <n v="0.28685264042771108"/>
    <n v="4"/>
    <n v="76.16"/>
    <n v="0"/>
    <n v="146"/>
    <x v="1"/>
    <x v="1"/>
    <n v="2.1985498250740951"/>
  </r>
  <r>
    <s v="V114"/>
    <x v="13"/>
    <x v="4"/>
    <x v="1"/>
    <s v="Binders"/>
    <s v="OFF-BI-10000848"/>
    <s v="Angle-D Ring Binders"/>
    <s v="United States"/>
    <s v="CA-2017-108441"/>
    <x v="492"/>
    <d v="2017-06-18T00:00:00"/>
    <s v="Standard Class"/>
    <n v="6"/>
    <n v="6"/>
    <s v="Summer"/>
    <n v="13.128"/>
    <n v="9.7735827971076166"/>
    <n v="3.3544172028923835"/>
    <n v="0.25551624031782322"/>
    <n v="3"/>
    <n v="39.384"/>
    <n v="0.2"/>
    <n v="306"/>
    <x v="1"/>
    <x v="1"/>
    <n v="5.18929764033631"/>
  </r>
  <r>
    <s v="V104"/>
    <x v="81"/>
    <x v="0"/>
    <x v="1"/>
    <s v="Art"/>
    <s v="OFF-AR-10004691"/>
    <s v="Boston 1730 StandUp Electric Pencil Sharpener"/>
    <s v="United States"/>
    <s v="CA-2017-108441"/>
    <x v="492"/>
    <d v="2017-06-18T00:00:00"/>
    <s v="Standard Class"/>
    <n v="6"/>
    <n v="6"/>
    <s v="Summer"/>
    <n v="64.14"/>
    <n v="41.697617155587871"/>
    <n v="22.44238284441213"/>
    <n v="0.34989683262257765"/>
    <n v="3"/>
    <n v="192.42000000000002"/>
    <n v="0"/>
    <n v="462"/>
    <x v="1"/>
    <x v="1"/>
    <n v="12.3437487552742"/>
  </r>
  <r>
    <s v="V020"/>
    <x v="77"/>
    <x v="2"/>
    <x v="0"/>
    <s v="Chairs"/>
    <s v="FUR-CH-10000595"/>
    <s v="Safco Contoured Stacking Chairs"/>
    <s v="United States"/>
    <s v="CA-2017-108441"/>
    <x v="492"/>
    <d v="2017-06-18T00:00:00"/>
    <s v="Standard Class"/>
    <n v="6"/>
    <n v="6"/>
    <s v="Summer"/>
    <n v="858.24"/>
    <n v="724.27548505359221"/>
    <n v="133.9645149464078"/>
    <n v="0.15609213616984505"/>
    <n v="4"/>
    <n v="3432.96"/>
    <n v="0.1"/>
    <n v="439"/>
    <x v="1"/>
    <x v="0"/>
    <n v="532.23071731829123"/>
  </r>
  <r>
    <s v="V091"/>
    <x v="55"/>
    <x v="1"/>
    <x v="2"/>
    <s v="Accessories"/>
    <s v="TEC-AC-10000927"/>
    <s v="Anker Ultrathin Bluetooth Wireless Keyboard Aluminum Cover with Stand "/>
    <s v="United States"/>
    <s v="CA-2015-169740"/>
    <x v="763"/>
    <d v="2015-02-25T00:00:00"/>
    <s v="Standard Class"/>
    <n v="5"/>
    <n v="2"/>
    <s v="Spring"/>
    <n v="29.99"/>
    <n v="23.843264973619231"/>
    <n v="6.1467350263807674"/>
    <n v="0.20495948737515063"/>
    <n v="1"/>
    <n v="29.99"/>
    <n v="0"/>
    <n v="227"/>
    <x v="0"/>
    <x v="2"/>
    <n v="92.467815755897817"/>
  </r>
  <r>
    <s v="V104"/>
    <x v="81"/>
    <x v="4"/>
    <x v="1"/>
    <s v="Paper"/>
    <s v="OFF-PA-10001289"/>
    <s v="White Computer Printout Paper by Universal"/>
    <s v="United States"/>
    <s v="CA-2016-124051"/>
    <x v="723"/>
    <d v="2016-12-30T00:00:00"/>
    <s v="First Class"/>
    <n v="1"/>
    <n v="12"/>
    <s v="Winter"/>
    <n v="186.048"/>
    <n v="145.85600177808701"/>
    <n v="40.191998221912996"/>
    <n v="0.21603026220068475"/>
    <n v="6"/>
    <n v="1116.288"/>
    <n v="0.2"/>
    <n v="284"/>
    <x v="0"/>
    <x v="2"/>
    <n v="89.442426845429438"/>
  </r>
  <r>
    <s v="V074"/>
    <x v="113"/>
    <x v="4"/>
    <x v="2"/>
    <s v="Phones"/>
    <s v="TEC-PH-10003092"/>
    <s v="Motorola L804"/>
    <s v="United States"/>
    <s v="CA-2016-149111"/>
    <x v="764"/>
    <d v="2016-04-21T00:00:00"/>
    <s v="Second Class"/>
    <n v="4"/>
    <n v="4"/>
    <s v="Spring"/>
    <n v="36.792000000000002"/>
    <n v="24.62310609343605"/>
    <n v="12.168893906563952"/>
    <n v="0.33074836667112284"/>
    <n v="1"/>
    <n v="36.792000000000002"/>
    <n v="0.2"/>
    <n v="157"/>
    <x v="0"/>
    <x v="2"/>
    <n v="80.397044632250015"/>
  </r>
  <r>
    <s v="V005"/>
    <x v="103"/>
    <x v="0"/>
    <x v="0"/>
    <s v="Furnishings"/>
    <s v="FUR-FU-10000206"/>
    <s v="GE General Purpose, Extra Long Life, Showcase &amp; Floodlight Incandescent Bulbs"/>
    <s v="United States"/>
    <s v="CA-2016-149111"/>
    <x v="764"/>
    <d v="2016-04-21T00:00:00"/>
    <s v="Second Class"/>
    <n v="4"/>
    <n v="4"/>
    <s v="Spring"/>
    <n v="18.623999999999999"/>
    <n v="14.9829343998172"/>
    <n v="3.6410656001827988"/>
    <n v="0.19550395189984959"/>
    <n v="8"/>
    <n v="148.99199999999999"/>
    <n v="0.2"/>
    <n v="242"/>
    <x v="0"/>
    <x v="1"/>
    <n v="5.8241556592228143"/>
  </r>
  <r>
    <s v="V032"/>
    <x v="71"/>
    <x v="3"/>
    <x v="0"/>
    <s v="Furnishings"/>
    <s v="FUR-FU-10004270"/>
    <s v="Executive Impressions 13&quot; Clairmont Wall Clock"/>
    <s v="United States"/>
    <s v="CA-2014-131002"/>
    <x v="557"/>
    <d v="2014-09-12T00:00:00"/>
    <s v="Second Class"/>
    <n v="5"/>
    <n v="9"/>
    <s v="Autumn"/>
    <n v="57.69"/>
    <n v="43.970952229488859"/>
    <n v="13.719047770511139"/>
    <n v="0.23780634027580411"/>
    <n v="3"/>
    <n v="173.07"/>
    <n v="0"/>
    <n v="499"/>
    <x v="0"/>
    <x v="1"/>
    <n v="21.633551362024061"/>
  </r>
  <r>
    <s v="V123"/>
    <x v="14"/>
    <x v="3"/>
    <x v="1"/>
    <s v="Binders"/>
    <s v="OFF-BI-10000948"/>
    <s v="GBC Laser Imprintable Binding System Covers, Desert Sand"/>
    <s v="United States"/>
    <s v="CA-2014-131002"/>
    <x v="557"/>
    <d v="2014-09-12T00:00:00"/>
    <s v="Second Class"/>
    <n v="5"/>
    <n v="9"/>
    <s v="Autumn"/>
    <n v="42.81"/>
    <n v="35.73553356269781"/>
    <n v="7.0744664373021919"/>
    <n v="0.16525266146466228"/>
    <n v="3"/>
    <n v="128.43"/>
    <n v="0"/>
    <n v="196"/>
    <x v="0"/>
    <x v="1"/>
    <n v="14.16736255506531"/>
  </r>
  <r>
    <s v="V114"/>
    <x v="13"/>
    <x v="2"/>
    <x v="1"/>
    <s v="Paper"/>
    <s v="OFF-PA-10000223"/>
    <s v="Xerox 2000"/>
    <s v="United States"/>
    <s v="CA-2014-131002"/>
    <x v="557"/>
    <d v="2014-09-12T00:00:00"/>
    <s v="Second Class"/>
    <n v="5"/>
    <n v="9"/>
    <s v="Autumn"/>
    <n v="12.96"/>
    <n v="8.9543797000693708"/>
    <n v="4.0056202999306301"/>
    <n v="0.30907564042674612"/>
    <n v="2"/>
    <n v="25.92"/>
    <n v="0"/>
    <n v="146"/>
    <x v="0"/>
    <x v="1"/>
    <n v="7.9890805478477942"/>
  </r>
  <r>
    <s v="V008"/>
    <x v="0"/>
    <x v="2"/>
    <x v="0"/>
    <s v="Furnishings"/>
    <s v="FUR-FU-10004665"/>
    <s v="3M Polarizing Task Lamp with Clamp Arm, Light Gray"/>
    <s v="United States"/>
    <s v="CA-2014-131002"/>
    <x v="557"/>
    <d v="2014-09-12T00:00:00"/>
    <s v="Second Class"/>
    <n v="5"/>
    <n v="9"/>
    <s v="Autumn"/>
    <n v="821.88"/>
    <n v="601.77099513510734"/>
    <n v="220.10900486489265"/>
    <n v="0.26781160858628106"/>
    <n v="6"/>
    <n v="4931.28"/>
    <n v="0"/>
    <n v="290"/>
    <x v="0"/>
    <x v="0"/>
    <n v="316.34175949437969"/>
  </r>
  <r>
    <s v="V096"/>
    <x v="37"/>
    <x v="0"/>
    <x v="2"/>
    <s v="Phones"/>
    <s v="TEC-PH-10000215"/>
    <s v="Plantronics Cordless Phone Headset with In-line Volume - M214C"/>
    <s v="United States"/>
    <s v="CA-2014-131002"/>
    <x v="557"/>
    <d v="2014-09-12T00:00:00"/>
    <s v="Second Class"/>
    <n v="5"/>
    <n v="9"/>
    <s v="Autumn"/>
    <n v="104.85"/>
    <n v="88.974940144820692"/>
    <n v="15.875059855179302"/>
    <n v="0.15140734244329329"/>
    <n v="3"/>
    <n v="314.54999999999995"/>
    <n v="0"/>
    <n v="239"/>
    <x v="0"/>
    <x v="2"/>
    <n v="116.2667665328317"/>
  </r>
  <r>
    <s v="V006"/>
    <x v="132"/>
    <x v="2"/>
    <x v="0"/>
    <s v="Bookcases"/>
    <s v="FUR-BO-10004467"/>
    <s v="Bestar Classic Bookcase"/>
    <s v="United States"/>
    <s v="US-2016-146794"/>
    <x v="182"/>
    <d v="2016-10-01T00:00:00"/>
    <s v="Standard Class"/>
    <n v="5"/>
    <n v="9"/>
    <s v="Autumn"/>
    <n v="424.95749999999998"/>
    <n v="308.88058262530251"/>
    <n v="116.07691737469747"/>
    <n v="0.27314947347604757"/>
    <n v="5"/>
    <n v="2124.7874999999999"/>
    <n v="0.15"/>
    <n v="202"/>
    <x v="0"/>
    <x v="2"/>
    <n v="122.2716918217874"/>
  </r>
  <r>
    <s v="V113"/>
    <x v="117"/>
    <x v="1"/>
    <x v="1"/>
    <s v="Binders"/>
    <s v="OFF-BI-10000829"/>
    <s v="Avery Non-Stick Binders"/>
    <s v="United States"/>
    <s v="CA-2017-112515"/>
    <x v="697"/>
    <d v="2017-09-21T00:00:00"/>
    <s v="Second Class"/>
    <n v="4"/>
    <n v="9"/>
    <s v="Autumn"/>
    <n v="10.776"/>
    <n v="8.2735491832605064"/>
    <n v="2.5024508167394934"/>
    <n v="0.23222446332029451"/>
    <n v="3"/>
    <n v="32.328000000000003"/>
    <n v="0.2"/>
    <n v="330"/>
    <x v="0"/>
    <x v="1"/>
    <n v="10.02463458068125"/>
  </r>
  <r>
    <s v="V136"/>
    <x v="10"/>
    <x v="4"/>
    <x v="1"/>
    <s v="Binders"/>
    <s v="OFF-BI-10003712"/>
    <s v="Acco Pressboard Covers with Storage Hooks, 14 7/8&quot; x 11&quot;, Light Blue"/>
    <s v="United States"/>
    <s v="CA-2017-112515"/>
    <x v="697"/>
    <d v="2017-09-21T00:00:00"/>
    <s v="Second Class"/>
    <n v="4"/>
    <n v="9"/>
    <s v="Autumn"/>
    <n v="11.784000000000001"/>
    <n v="7.8985768283022786"/>
    <n v="3.8854231716977221"/>
    <n v="0.32972022841969806"/>
    <n v="3"/>
    <n v="35.352000000000004"/>
    <n v="0.2"/>
    <n v="439"/>
    <x v="0"/>
    <x v="1"/>
    <n v="12.015144031217821"/>
  </r>
  <r>
    <s v="V111"/>
    <x v="52"/>
    <x v="2"/>
    <x v="1"/>
    <s v="Paper"/>
    <s v="OFF-PA-10000062"/>
    <s v="Green Bar Computer Printout Paper"/>
    <s v="United States"/>
    <s v="CA-2017-112515"/>
    <x v="697"/>
    <d v="2017-09-21T00:00:00"/>
    <s v="Second Class"/>
    <n v="4"/>
    <n v="9"/>
    <s v="Autumn"/>
    <n v="164.88"/>
    <n v="109.6916430070834"/>
    <n v="55.188356992916596"/>
    <n v="0.33471832237334181"/>
    <n v="3"/>
    <n v="494.64"/>
    <n v="0"/>
    <n v="148"/>
    <x v="0"/>
    <x v="2"/>
    <n v="89.839008649917773"/>
  </r>
  <r>
    <s v="V005"/>
    <x v="103"/>
    <x v="0"/>
    <x v="0"/>
    <s v="Bookcases"/>
    <s v="FUR-BO-10003404"/>
    <s v="Global Adaptabilites Bookcase, Cherry/Storm Gray Finish"/>
    <s v="United States"/>
    <s v="CA-2017-112515"/>
    <x v="697"/>
    <d v="2017-09-21T00:00:00"/>
    <s v="Second Class"/>
    <n v="4"/>
    <n v="9"/>
    <s v="Autumn"/>
    <n v="1292.94"/>
    <n v="855.13355728869783"/>
    <n v="437.80644271130222"/>
    <n v="0.33861311639465264"/>
    <n v="3"/>
    <n v="3878.82"/>
    <n v="0"/>
    <n v="486"/>
    <x v="0"/>
    <x v="0"/>
    <n v="609.49776111155654"/>
  </r>
  <r>
    <s v="V109"/>
    <x v="58"/>
    <x v="0"/>
    <x v="1"/>
    <s v="Binders"/>
    <s v="OFF-BI-10004233"/>
    <s v="GBC Pre-Punched Binding Paper, Plastic, White, 8-1/2&quot; x 11&quot;"/>
    <s v="United States"/>
    <s v="CA-2017-112515"/>
    <x v="697"/>
    <d v="2017-09-21T00:00:00"/>
    <s v="Second Class"/>
    <n v="4"/>
    <n v="9"/>
    <s v="Autumn"/>
    <n v="25.584"/>
    <n v="18.35279547334839"/>
    <n v="7.2312045266516094"/>
    <n v="0.28264558031002224"/>
    <n v="2"/>
    <n v="51.167999999999999"/>
    <n v="0.2"/>
    <n v="211"/>
    <x v="0"/>
    <x v="1"/>
    <n v="21.448579238661541"/>
  </r>
  <r>
    <s v="V111"/>
    <x v="52"/>
    <x v="0"/>
    <x v="1"/>
    <s v="Storage"/>
    <s v="OFF-ST-10001272"/>
    <s v="Mini 13-1/2 Capacity Data Binder Rack, Pearl"/>
    <s v="United States"/>
    <s v="CA-2017-112515"/>
    <x v="697"/>
    <d v="2017-09-21T00:00:00"/>
    <s v="Second Class"/>
    <n v="4"/>
    <n v="9"/>
    <s v="Autumn"/>
    <n v="261.74"/>
    <n v="214.0232128992314"/>
    <n v="47.716787100768613"/>
    <n v="0.18230605601271724"/>
    <n v="2"/>
    <n v="523.48"/>
    <n v="0"/>
    <n v="415"/>
    <x v="0"/>
    <x v="0"/>
    <n v="150.81312530148031"/>
  </r>
  <r>
    <s v="V139"/>
    <x v="2"/>
    <x v="0"/>
    <x v="1"/>
    <s v="Labels"/>
    <s v="OFF-LA-10001175"/>
    <s v="Avery 514"/>
    <s v="United States"/>
    <s v="CA-2017-112515"/>
    <x v="697"/>
    <d v="2017-09-21T00:00:00"/>
    <s v="Second Class"/>
    <n v="4"/>
    <n v="9"/>
    <s v="Autumn"/>
    <n v="14.4"/>
    <n v="10.360271588735699"/>
    <n v="4.039728411264301"/>
    <n v="0.28053669522668756"/>
    <n v="5"/>
    <n v="72"/>
    <n v="0"/>
    <n v="421"/>
    <x v="0"/>
    <x v="1"/>
    <n v="4.8959999999999999"/>
  </r>
  <r>
    <s v="V128"/>
    <x v="72"/>
    <x v="3"/>
    <x v="1"/>
    <s v="Envelopes"/>
    <s v="OFF-EN-10004030"/>
    <s v="Convenience Packs of Business Envelopes"/>
    <s v="United States"/>
    <s v="CA-2016-150343"/>
    <x v="765"/>
    <d v="2016-08-20T00:00:00"/>
    <s v="Standard Class"/>
    <n v="4"/>
    <n v="8"/>
    <s v="Autumn"/>
    <n v="10.86"/>
    <n v="8.7977082669665325"/>
    <n v="2.0622917330334669"/>
    <n v="0.18989794963475756"/>
    <n v="3"/>
    <n v="32.58"/>
    <n v="0"/>
    <n v="186"/>
    <x v="0"/>
    <x v="1"/>
    <n v="3.8515166882671039"/>
  </r>
  <r>
    <s v="V033"/>
    <x v="74"/>
    <x v="0"/>
    <x v="0"/>
    <s v="Chairs"/>
    <s v="FUR-CH-10004287"/>
    <s v="SAFCO Arco Folding Chair"/>
    <s v="United States"/>
    <s v="CA-2015-135538"/>
    <x v="100"/>
    <d v="2015-12-28T00:00:00"/>
    <s v="Standard Class"/>
    <n v="4"/>
    <n v="12"/>
    <s v="Winter"/>
    <n v="883.84"/>
    <n v="640.61812958824112"/>
    <n v="243.22187041175891"/>
    <n v="0.2751876701798503"/>
    <n v="4"/>
    <n v="3535.36"/>
    <n v="0.2"/>
    <n v="481"/>
    <x v="0"/>
    <x v="0"/>
    <n v="432.19693955299402"/>
  </r>
  <r>
    <s v="V090"/>
    <x v="21"/>
    <x v="2"/>
    <x v="2"/>
    <s v="Phones"/>
    <s v="TEC-PH-10002834"/>
    <s v="Google Nexus 5"/>
    <s v="United States"/>
    <s v="CA-2017-123372"/>
    <x v="354"/>
    <d v="2017-12-02T00:00:00"/>
    <s v="Standard Class"/>
    <n v="4"/>
    <n v="11"/>
    <s v="Winter"/>
    <n v="1979.89"/>
    <n v="1428.9119044688221"/>
    <n v="550.97809553117804"/>
    <n v="0.2782872258212214"/>
    <n v="11"/>
    <n v="21778.79"/>
    <n v="0"/>
    <n v="381"/>
    <x v="0"/>
    <x v="0"/>
    <n v="686.04292916172528"/>
  </r>
  <r>
    <s v="V103"/>
    <x v="33"/>
    <x v="1"/>
    <x v="1"/>
    <s v="Envelopes"/>
    <s v="OFF-EN-10003055"/>
    <s v="Blue String-Tie &amp; Button Interoffice Envelopes, 10 x 13"/>
    <s v="United States"/>
    <s v="CA-2017-123372"/>
    <x v="354"/>
    <d v="2017-12-02T00:00:00"/>
    <s v="Standard Class"/>
    <n v="4"/>
    <n v="11"/>
    <s v="Winter"/>
    <n v="79.959999999999994"/>
    <n v="64.939083004143782"/>
    <n v="15.020916995856211"/>
    <n v="0.18785539014327429"/>
    <n v="2"/>
    <n v="159.91999999999999"/>
    <n v="0"/>
    <n v="426"/>
    <x v="0"/>
    <x v="2"/>
    <n v="70.769493804416413"/>
  </r>
  <r>
    <s v="V099"/>
    <x v="24"/>
    <x v="2"/>
    <x v="1"/>
    <s v="Binders"/>
    <s v="OFF-BI-10003460"/>
    <s v="Acco 3-Hole Punch"/>
    <s v="United States"/>
    <s v="CA-2017-159604"/>
    <x v="349"/>
    <d v="2017-04-15T00:00:00"/>
    <s v="First Class"/>
    <n v="1"/>
    <n v="4"/>
    <s v="Spring"/>
    <n v="8.76"/>
    <n v="7.30084883254285"/>
    <n v="1.4591511674571498"/>
    <n v="0.1665697679745605"/>
    <n v="2"/>
    <n v="17.52"/>
    <n v="0"/>
    <n v="351"/>
    <x v="0"/>
    <x v="1"/>
    <n v="12.755588108746689"/>
  </r>
  <r>
    <s v="V115"/>
    <x v="44"/>
    <x v="1"/>
    <x v="1"/>
    <s v="Labels"/>
    <s v="OFF-LA-10001569"/>
    <s v="Avery 499"/>
    <s v="United States"/>
    <s v="CA-2016-164784"/>
    <x v="766"/>
    <d v="2016-05-04T00:00:00"/>
    <s v="First Class"/>
    <n v="3"/>
    <n v="5"/>
    <s v="Summer"/>
    <n v="3.984"/>
    <n v="2.893458397583367"/>
    <n v="1.090541602416633"/>
    <n v="0.27373032189172514"/>
    <n v="1"/>
    <n v="3.984"/>
    <n v="0.2"/>
    <n v="173"/>
    <x v="0"/>
    <x v="1"/>
    <n v="9.2735521173241509"/>
  </r>
  <r>
    <s v="V033"/>
    <x v="74"/>
    <x v="0"/>
    <x v="0"/>
    <s v="Tables"/>
    <s v="FUR-TA-10004534"/>
    <s v="Bevis 44 x 96 Conference Tables"/>
    <s v="United States"/>
    <s v="CA-2016-164784"/>
    <x v="766"/>
    <d v="2016-05-04T00:00:00"/>
    <s v="First Class"/>
    <n v="3"/>
    <n v="5"/>
    <s v="Summer"/>
    <n v="370.62"/>
    <n v="293.91600883345922"/>
    <n v="76.703991166540789"/>
    <n v="0.20696128424407961"/>
    <n v="3"/>
    <n v="1111.8600000000001"/>
    <n v="0.4"/>
    <n v="146"/>
    <x v="0"/>
    <x v="0"/>
    <n v="452.41810604793437"/>
  </r>
  <r>
    <s v="V110"/>
    <x v="16"/>
    <x v="4"/>
    <x v="1"/>
    <s v="Binders"/>
    <s v="OFF-BI-10002954"/>
    <s v="Newell 3-Hole Punched Plastic Slotted Magazine Holders for Binders"/>
    <s v="United States"/>
    <s v="CA-2016-164784"/>
    <x v="766"/>
    <d v="2016-05-04T00:00:00"/>
    <s v="First Class"/>
    <n v="3"/>
    <n v="5"/>
    <s v="Summer"/>
    <n v="2.742"/>
    <n v="2.223667198629959"/>
    <n v="0.51833280137004101"/>
    <n v="0.18903457380380781"/>
    <n v="2"/>
    <n v="5.484"/>
    <n v="0.7"/>
    <n v="175"/>
    <x v="0"/>
    <x v="1"/>
    <n v="6.1630083130453972"/>
  </r>
  <r>
    <s v="V070"/>
    <x v="59"/>
    <x v="0"/>
    <x v="2"/>
    <s v="Accessories"/>
    <s v="TEC-AC-10003832"/>
    <s v="Imation 16GB Mini TravelDrive USB 2.0 Flash Drive"/>
    <s v="United States"/>
    <s v="CA-2016-111794"/>
    <x v="393"/>
    <d v="2016-10-01T00:00:00"/>
    <s v="Same Day"/>
    <n v="0"/>
    <n v="10"/>
    <s v="Autumn"/>
    <n v="79.512"/>
    <n v="55.762377739981922"/>
    <n v="23.749622260018079"/>
    <n v="0.29869230128808327"/>
    <n v="3"/>
    <n v="238.536"/>
    <n v="0.2"/>
    <n v="195"/>
    <x v="0"/>
    <x v="0"/>
    <n v="816.2843555697176"/>
  </r>
  <r>
    <s v="V127"/>
    <x v="39"/>
    <x v="0"/>
    <x v="1"/>
    <s v="Paper"/>
    <s v="OFF-PA-10000474"/>
    <s v="Easy-staple paper"/>
    <s v="United States"/>
    <s v="CA-2016-111794"/>
    <x v="393"/>
    <d v="2016-10-01T00:00:00"/>
    <s v="Same Day"/>
    <n v="0"/>
    <n v="10"/>
    <s v="Autumn"/>
    <n v="28.352"/>
    <n v="20.44731669718599"/>
    <n v="7.9046833028140107"/>
    <n v="0.27880513906652127"/>
    <n v="1"/>
    <n v="28.352"/>
    <n v="0.2"/>
    <n v="130"/>
    <x v="0"/>
    <x v="2"/>
    <n v="42.204588462307363"/>
  </r>
  <r>
    <s v="V036"/>
    <x v="126"/>
    <x v="2"/>
    <x v="0"/>
    <s v="Chairs"/>
    <s v="FUR-CH-10002774"/>
    <s v="Global Deluxe Stacking Chair, Gray"/>
    <s v="United States"/>
    <s v="US-2015-139759"/>
    <x v="767"/>
    <d v="2015-08-30T00:00:00"/>
    <s v="Standard Class"/>
    <n v="5"/>
    <n v="8"/>
    <s v="Autumn"/>
    <n v="40.783999999999999"/>
    <n v="30.926539334845071"/>
    <n v="9.8574606651549281"/>
    <n v="0.24169921207225697"/>
    <n v="1"/>
    <n v="40.783999999999999"/>
    <n v="0.2"/>
    <n v="121"/>
    <x v="0"/>
    <x v="2"/>
    <n v="52.227108093494166"/>
  </r>
  <r>
    <s v="V103"/>
    <x v="33"/>
    <x v="4"/>
    <x v="1"/>
    <s v="Appliances"/>
    <s v="OFF-AP-10002765"/>
    <s v="Fellowes Advanced Computer Series Surge Protectors"/>
    <s v="United States"/>
    <s v="US-2015-139759"/>
    <x v="767"/>
    <d v="2015-08-30T00:00:00"/>
    <s v="Standard Class"/>
    <n v="5"/>
    <n v="8"/>
    <s v="Autumn"/>
    <n v="105.96"/>
    <n v="82.113850317945818"/>
    <n v="23.846149682054175"/>
    <n v="0.22504860024588691"/>
    <n v="4"/>
    <n v="423.84"/>
    <n v="0"/>
    <n v="116"/>
    <x v="0"/>
    <x v="0"/>
    <n v="29.098835956099691"/>
  </r>
  <r>
    <s v="V143"/>
    <x v="135"/>
    <x v="3"/>
    <x v="1"/>
    <s v="Paper"/>
    <s v="OFF-PA-10001144"/>
    <s v="Xerox 1913"/>
    <s v="United States"/>
    <s v="CA-2014-126403"/>
    <x v="340"/>
    <d v="2014-09-12T00:00:00"/>
    <s v="Second Class"/>
    <n v="3"/>
    <n v="9"/>
    <s v="Autumn"/>
    <n v="166.44"/>
    <n v="127.2066284296924"/>
    <n v="39.233371570307597"/>
    <n v="0.23572080972306897"/>
    <n v="3"/>
    <n v="499.32"/>
    <n v="0"/>
    <n v="311"/>
    <x v="0"/>
    <x v="2"/>
    <n v="81.76479700213288"/>
  </r>
  <r>
    <s v="V017"/>
    <x v="84"/>
    <x v="4"/>
    <x v="0"/>
    <s v="Chairs"/>
    <s v="FUR-CH-10003761"/>
    <s v="Global Italian Leather Office Chair"/>
    <s v="United States"/>
    <s v="CA-2014-126403"/>
    <x v="340"/>
    <d v="2014-09-12T00:00:00"/>
    <s v="Second Class"/>
    <n v="3"/>
    <n v="9"/>
    <s v="Autumn"/>
    <n v="785.88"/>
    <n v="600.5115096412834"/>
    <n v="185.3684903587166"/>
    <n v="0.23587378525820304"/>
    <n v="6"/>
    <n v="4715.28"/>
    <n v="0"/>
    <n v="247"/>
    <x v="0"/>
    <x v="0"/>
    <n v="426.03749251914428"/>
  </r>
  <r>
    <s v="V112"/>
    <x v="53"/>
    <x v="2"/>
    <x v="1"/>
    <s v="Paper"/>
    <s v="OFF-PA-10004665"/>
    <s v="Advantus Motivational Note Cards"/>
    <s v="United States"/>
    <s v="CA-2014-126403"/>
    <x v="340"/>
    <d v="2014-09-12T00:00:00"/>
    <s v="Second Class"/>
    <n v="3"/>
    <n v="9"/>
    <s v="Autumn"/>
    <n v="26.2"/>
    <n v="17.438999636336401"/>
    <n v="8.761000363663598"/>
    <n v="0.33438932685738926"/>
    <n v="2"/>
    <n v="52.4"/>
    <n v="0"/>
    <n v="334"/>
    <x v="0"/>
    <x v="1"/>
    <n v="29.502642593503381"/>
  </r>
  <r>
    <s v="V131"/>
    <x v="41"/>
    <x v="2"/>
    <x v="1"/>
    <s v="Storage"/>
    <s v="OFF-ST-10000078"/>
    <s v="Tennsco 6- and 18-Compartment Lockers"/>
    <s v="United States"/>
    <s v="CA-2014-126403"/>
    <x v="340"/>
    <d v="2014-09-12T00:00:00"/>
    <s v="Second Class"/>
    <n v="3"/>
    <n v="9"/>
    <s v="Autumn"/>
    <n v="1325.85"/>
    <n v="957.8318995328757"/>
    <n v="368.01810046712421"/>
    <n v="0.27757144508588771"/>
    <n v="5"/>
    <n v="6629.25"/>
    <n v="0"/>
    <n v="491"/>
    <x v="0"/>
    <x v="0"/>
    <n v="518.59058146977907"/>
  </r>
  <r>
    <s v="V125"/>
    <x v="64"/>
    <x v="0"/>
    <x v="1"/>
    <s v="Paper"/>
    <s v="OFF-PA-10000357"/>
    <s v="Xerox 1888"/>
    <s v="United States"/>
    <s v="CA-2017-136875"/>
    <x v="734"/>
    <d v="2017-12-03T00:00:00"/>
    <s v="Same Day"/>
    <n v="0"/>
    <n v="12"/>
    <s v="Winter"/>
    <n v="166.44"/>
    <n v="129.1586978870385"/>
    <n v="37.281302112961498"/>
    <n v="0.22399244239943222"/>
    <n v="3"/>
    <n v="499.32"/>
    <n v="0"/>
    <n v="453"/>
    <x v="0"/>
    <x v="2"/>
    <n v="87.453273899421703"/>
  </r>
  <r>
    <s v="V115"/>
    <x v="44"/>
    <x v="4"/>
    <x v="1"/>
    <s v="Art"/>
    <s v="OFF-AR-10000422"/>
    <s v="Pencil and Crayon Sharpener"/>
    <s v="United States"/>
    <s v="CA-2017-132185"/>
    <x v="344"/>
    <d v="2017-12-02T00:00:00"/>
    <s v="Standard Class"/>
    <n v="5"/>
    <n v="11"/>
    <s v="Winter"/>
    <n v="8.76"/>
    <n v="5.9512278937121987"/>
    <n v="2.8087721062878011"/>
    <n v="0.32063608519267134"/>
    <n v="5"/>
    <n v="43.8"/>
    <n v="0.2"/>
    <n v="404"/>
    <x v="0"/>
    <x v="1"/>
    <n v="4.4000292044485354"/>
  </r>
  <r>
    <s v="V125"/>
    <x v="64"/>
    <x v="2"/>
    <x v="1"/>
    <s v="Appliances"/>
    <s v="OFF-AP-10001205"/>
    <s v="Belkin 5 Outlet SurgeMaster Power Centers"/>
    <s v="United States"/>
    <s v="CA-2017-132185"/>
    <x v="344"/>
    <d v="2017-12-02T00:00:00"/>
    <s v="Standard Class"/>
    <n v="5"/>
    <n v="11"/>
    <s v="Winter"/>
    <n v="43.584000000000003"/>
    <n v="33.090035389294719"/>
    <n v="10.493964610705284"/>
    <n v="0.24077561973901623"/>
    <n v="1"/>
    <n v="43.584000000000003"/>
    <n v="0.2"/>
    <n v="186"/>
    <x v="0"/>
    <x v="0"/>
    <n v="153.06628683808859"/>
  </r>
  <r>
    <s v="V105"/>
    <x v="85"/>
    <x v="0"/>
    <x v="1"/>
    <s v="Binders"/>
    <s v="OFF-BI-10001116"/>
    <s v="Wilson Jones 1&quot; Hanging DublLock Ring Binders"/>
    <s v="United States"/>
    <s v="US-2014-160780"/>
    <x v="261"/>
    <d v="2014-06-21T00:00:00"/>
    <s v="Same Day"/>
    <n v="0"/>
    <n v="6"/>
    <s v="Summer"/>
    <n v="11.087999999999999"/>
    <n v="9.1552470915771913"/>
    <n v="1.9327529084228079"/>
    <n v="0.17431032723870923"/>
    <n v="7"/>
    <n v="77.616"/>
    <n v="0.7"/>
    <n v="137"/>
    <x v="0"/>
    <x v="1"/>
    <n v="8.2214797694818902"/>
  </r>
  <r>
    <s v="V104"/>
    <x v="81"/>
    <x v="1"/>
    <x v="1"/>
    <s v="Binders"/>
    <s v="OFF-BI-10002931"/>
    <s v="Avery Trapezoid Extra Heavy Duty 4&quot; Binders"/>
    <s v="United States"/>
    <s v="US-2014-160780"/>
    <x v="261"/>
    <d v="2014-06-21T00:00:00"/>
    <s v="Same Day"/>
    <n v="0"/>
    <n v="6"/>
    <s v="Summer"/>
    <n v="25.164000000000001"/>
    <n v="19.859326111504881"/>
    <n v="5.3046738884951203"/>
    <n v="0.21080408076995391"/>
    <n v="2"/>
    <n v="50.328000000000003"/>
    <n v="0.7"/>
    <n v="152"/>
    <x v="0"/>
    <x v="2"/>
    <n v="65.635318365952926"/>
  </r>
  <r>
    <s v="V124"/>
    <x v="15"/>
    <x v="0"/>
    <x v="1"/>
    <s v="Binders"/>
    <s v="OFF-BI-10000546"/>
    <s v="Avery Durable Binders"/>
    <s v="United States"/>
    <s v="CA-2017-127026"/>
    <x v="276"/>
    <d v="2017-01-27T00:00:00"/>
    <s v="Standard Class"/>
    <n v="6"/>
    <n v="1"/>
    <s v="Winter"/>
    <n v="14.4"/>
    <n v="10.71130086891786"/>
    <n v="3.6886991310821404"/>
    <n v="0.25615966188070421"/>
    <n v="5"/>
    <n v="72"/>
    <n v="0"/>
    <n v="127"/>
    <x v="1"/>
    <x v="1"/>
    <n v="5.8343025757544096"/>
  </r>
  <r>
    <s v="V081"/>
    <x v="127"/>
    <x v="1"/>
    <x v="2"/>
    <s v="Accessories"/>
    <s v="TEC-AC-10002049"/>
    <s v="Logitech G19 Programmable Gaming Keyboard"/>
    <s v="United States"/>
    <s v="CA-2017-127026"/>
    <x v="276"/>
    <d v="2017-01-27T00:00:00"/>
    <s v="Standard Class"/>
    <n v="6"/>
    <n v="1"/>
    <s v="Winter"/>
    <n v="619.95000000000005"/>
    <n v="411.72060330731392"/>
    <n v="208.22939669268612"/>
    <n v="0.33588095280697816"/>
    <n v="5"/>
    <n v="3099.75"/>
    <n v="0"/>
    <n v="176"/>
    <x v="1"/>
    <x v="0"/>
    <n v="543.62577118097909"/>
  </r>
  <r>
    <s v="V110"/>
    <x v="16"/>
    <x v="0"/>
    <x v="1"/>
    <s v="Binders"/>
    <s v="OFF-BI-10001196"/>
    <s v="Avery Flip-Chart Easel Binder, Black"/>
    <s v="United States"/>
    <s v="CA-2017-127026"/>
    <x v="276"/>
    <d v="2017-01-27T00:00:00"/>
    <s v="Standard Class"/>
    <n v="6"/>
    <n v="1"/>
    <s v="Winter"/>
    <n v="89.52"/>
    <n v="65.175479471734235"/>
    <n v="24.344520528265761"/>
    <n v="0.2719450461155693"/>
    <n v="4"/>
    <n v="358.08"/>
    <n v="0"/>
    <n v="299"/>
    <x v="1"/>
    <x v="2"/>
    <n v="46.277561485022098"/>
  </r>
  <r>
    <s v="V050"/>
    <x v="115"/>
    <x v="4"/>
    <x v="2"/>
    <s v="Machines"/>
    <s v="TEC-MA-10002981"/>
    <s v="I.R.I.S IRISCard Anywhere 5 Card Scanner"/>
    <s v="United States"/>
    <s v="CA-2017-127026"/>
    <x v="276"/>
    <d v="2017-01-27T00:00:00"/>
    <s v="Standard Class"/>
    <n v="6"/>
    <n v="1"/>
    <s v="Winter"/>
    <n v="350.97300000000001"/>
    <n v="252.1347112700181"/>
    <n v="98.838288729981912"/>
    <n v="0.28161222866141244"/>
    <n v="3"/>
    <n v="1052.9190000000001"/>
    <n v="0.1"/>
    <n v="494"/>
    <x v="1"/>
    <x v="2"/>
    <n v="132.5509689941303"/>
  </r>
  <r>
    <s v="V085"/>
    <x v="82"/>
    <x v="0"/>
    <x v="2"/>
    <s v="Phones"/>
    <s v="TEC-PH-10003601"/>
    <s v="Ativa D5772 2-Line 5.8GHz Digital Expandable Corded/Cordless Phone System with Answering &amp; Caller ID/Call Waiting, Black/Silver"/>
    <s v="United States"/>
    <s v="CA-2017-127026"/>
    <x v="276"/>
    <d v="2017-01-27T00:00:00"/>
    <s v="Standard Class"/>
    <n v="6"/>
    <n v="1"/>
    <s v="Winter"/>
    <n v="164.99"/>
    <n v="120.48401123152421"/>
    <n v="44.505988768475802"/>
    <n v="0.26974961372492756"/>
    <n v="1"/>
    <n v="164.99"/>
    <n v="0"/>
    <n v="272"/>
    <x v="1"/>
    <x v="0"/>
    <n v="269.42754177453111"/>
  </r>
  <r>
    <s v="V104"/>
    <x v="81"/>
    <x v="3"/>
    <x v="1"/>
    <s v="Binders"/>
    <s v="OFF-BI-10000632"/>
    <s v="Satellite Sectional Post Binders"/>
    <s v="United States"/>
    <s v="CA-2017-137085"/>
    <x v="222"/>
    <d v="2017-07-06T00:00:00"/>
    <s v="Standard Class"/>
    <n v="7"/>
    <n v="6"/>
    <s v="Summer"/>
    <n v="312.55200000000002"/>
    <n v="264.31504271638983"/>
    <n v="48.236957283610195"/>
    <n v="0.15433258236584693"/>
    <n v="9"/>
    <n v="2812.9680000000003"/>
    <n v="0.2"/>
    <n v="373"/>
    <x v="1"/>
    <x v="0"/>
    <n v="148.07027726239869"/>
  </r>
  <r>
    <s v="V135"/>
    <x v="51"/>
    <x v="2"/>
    <x v="1"/>
    <s v="Envelopes"/>
    <s v="OFF-EN-10003055"/>
    <s v="Blue String-Tie &amp; Button Interoffice Envelopes, 10 x 13"/>
    <s v="United States"/>
    <s v="CA-2016-133123"/>
    <x v="47"/>
    <d v="2016-09-11T00:00:00"/>
    <s v="Standard Class"/>
    <n v="5"/>
    <n v="9"/>
    <s v="Autumn"/>
    <n v="95.951999999999998"/>
    <n v="78.643250561057087"/>
    <n v="17.308749438942911"/>
    <n v="0.1803896681564002"/>
    <n v="3"/>
    <n v="287.85599999999999"/>
    <n v="0.2"/>
    <n v="149"/>
    <x v="0"/>
    <x v="2"/>
    <n v="70.769493804416413"/>
  </r>
  <r>
    <s v="V100"/>
    <x v="17"/>
    <x v="3"/>
    <x v="1"/>
    <s v="Binders"/>
    <s v="OFF-BI-10001031"/>
    <s v="Pressboard Data Binders by Wilson Jones"/>
    <s v="United States"/>
    <s v="CA-2016-133123"/>
    <x v="47"/>
    <d v="2016-09-11T00:00:00"/>
    <s v="Standard Class"/>
    <n v="5"/>
    <n v="9"/>
    <s v="Autumn"/>
    <n v="3.2040000000000002"/>
    <n v="2.5845234542431061"/>
    <n v="0.61947654575689404"/>
    <n v="0.19334473962449875"/>
    <n v="2"/>
    <n v="6.4080000000000004"/>
    <n v="0.7"/>
    <n v="444"/>
    <x v="0"/>
    <x v="1"/>
    <n v="6.8963720275850218"/>
  </r>
  <r>
    <s v="V142"/>
    <x v="48"/>
    <x v="0"/>
    <x v="1"/>
    <s v="Binders"/>
    <s v="OFF-BI-10002003"/>
    <s v="Ibico Presentation Index for Binding Systems"/>
    <s v="United States"/>
    <s v="US-2016-128195"/>
    <x v="578"/>
    <d v="2016-08-05T00:00:00"/>
    <s v="First Class"/>
    <n v="1"/>
    <n v="8"/>
    <s v="Autumn"/>
    <n v="3.98"/>
    <n v="2.5938366382203251"/>
    <n v="1.3861633617796749"/>
    <n v="0.34828225170343591"/>
    <n v="5"/>
    <n v="19.899999999999999"/>
    <n v="0.8"/>
    <n v="276"/>
    <x v="0"/>
    <x v="1"/>
    <n v="7.0840592748454467"/>
  </r>
  <r>
    <s v="V132"/>
    <x v="23"/>
    <x v="3"/>
    <x v="1"/>
    <s v="Paper"/>
    <s v="OFF-PA-10003016"/>
    <s v="Adams &quot;While You Were Out&quot; Message Pads"/>
    <s v="United States"/>
    <s v="CA-2015-153220"/>
    <x v="768"/>
    <d v="2015-11-14T00:00:00"/>
    <s v="First Class"/>
    <n v="2"/>
    <n v="11"/>
    <s v="Winter"/>
    <n v="15.7"/>
    <n v="12.9773667334798"/>
    <n v="2.7226332665201998"/>
    <n v="0.17341613162549044"/>
    <n v="5"/>
    <n v="78.5"/>
    <n v="0"/>
    <n v="400"/>
    <x v="0"/>
    <x v="1"/>
    <n v="5.1096204164301682"/>
  </r>
  <r>
    <s v="V106"/>
    <x v="110"/>
    <x v="0"/>
    <x v="1"/>
    <s v="Art"/>
    <s v="OFF-AR-10004582"/>
    <s v="BIC Brite Liner Grip Highlighters"/>
    <s v="United States"/>
    <s v="CA-2014-123064"/>
    <x v="479"/>
    <d v="2014-07-02T00:00:00"/>
    <s v="First Class"/>
    <n v="2"/>
    <n v="6"/>
    <s v="Summer"/>
    <n v="5.2480000000000002"/>
    <n v="3.875445895019427"/>
    <n v="1.3725541049805732"/>
    <n v="0.26153851085757873"/>
    <n v="4"/>
    <n v="20.992000000000001"/>
    <n v="0.2"/>
    <n v="326"/>
    <x v="0"/>
    <x v="1"/>
    <n v="2.8158374953111189"/>
  </r>
  <r>
    <s v="V109"/>
    <x v="58"/>
    <x v="3"/>
    <x v="1"/>
    <s v="Binders"/>
    <s v="OFF-BI-10004364"/>
    <s v="Storex Dura Pro Binders"/>
    <s v="United States"/>
    <s v="CA-2017-156412"/>
    <x v="769"/>
    <d v="2017-12-08T00:00:00"/>
    <s v="Standard Class"/>
    <n v="4"/>
    <n v="12"/>
    <s v="Winter"/>
    <n v="5.3460000000000001"/>
    <n v="4.0842140029457532"/>
    <n v="1.2617859970542469"/>
    <n v="0.23602431669551943"/>
    <n v="3"/>
    <n v="16.038"/>
    <n v="0.7"/>
    <n v="226"/>
    <x v="0"/>
    <x v="1"/>
    <n v="9.7947252641408991"/>
  </r>
  <r>
    <s v="V130"/>
    <x v="34"/>
    <x v="2"/>
    <x v="1"/>
    <s v="Paper"/>
    <s v="OFF-PA-10002246"/>
    <s v="Wirebound Four 2-3/4 x 5 Forms per Page, 400 Sets per Book"/>
    <s v="United States"/>
    <s v="US-2016-144211"/>
    <x v="770"/>
    <d v="2016-09-02T00:00:00"/>
    <s v="Standard Class"/>
    <n v="5"/>
    <n v="8"/>
    <s v="Autumn"/>
    <n v="15.48"/>
    <n v="12.003767489454241"/>
    <n v="3.4762325105457599"/>
    <n v="0.22456282367866665"/>
    <n v="3"/>
    <n v="46.44"/>
    <n v="0.2"/>
    <n v="448"/>
    <x v="0"/>
    <x v="1"/>
    <n v="9.0023147023418364"/>
  </r>
  <r>
    <s v="V060"/>
    <x v="120"/>
    <x v="2"/>
    <x v="2"/>
    <s v="Phones"/>
    <s v="TEC-PH-10002890"/>
    <s v="AT&amp;T 17929 Lendline Telephone"/>
    <s v="United States"/>
    <s v="US-2016-144211"/>
    <x v="770"/>
    <d v="2016-09-02T00:00:00"/>
    <s v="Standard Class"/>
    <n v="5"/>
    <n v="8"/>
    <s v="Autumn"/>
    <n v="108.57599999999999"/>
    <n v="72.042113200387647"/>
    <n v="36.533886799612347"/>
    <n v="0.33648215811608778"/>
    <n v="3"/>
    <n v="325.72799999999995"/>
    <n v="0.2"/>
    <n v="120"/>
    <x v="0"/>
    <x v="2"/>
    <n v="57.509987668230288"/>
  </r>
  <r>
    <s v="V035"/>
    <x v="75"/>
    <x v="1"/>
    <x v="0"/>
    <s v="Furnishings"/>
    <s v="FUR-FU-10001475"/>
    <s v="Contract Clock, 14&quot;, Brown"/>
    <s v="United States"/>
    <s v="CA-2016-138079"/>
    <x v="115"/>
    <d v="2016-01-28T00:00:00"/>
    <s v="Standard Class"/>
    <n v="6"/>
    <n v="1"/>
    <s v="Winter"/>
    <n v="109.9"/>
    <n v="90.4609894790499"/>
    <n v="19.439010520950106"/>
    <n v="0.17687907662374983"/>
    <n v="5"/>
    <n v="549.5"/>
    <n v="0"/>
    <n v="298"/>
    <x v="1"/>
    <x v="2"/>
    <n v="37.739090333499028"/>
  </r>
  <r>
    <s v="V034"/>
    <x v="3"/>
    <x v="1"/>
    <x v="0"/>
    <s v="Furnishings"/>
    <s v="FUR-FU-10004270"/>
    <s v="Executive Impressions 13&quot; Clairmont Wall Clock"/>
    <s v="United States"/>
    <s v="CA-2014-143182"/>
    <x v="771"/>
    <d v="2014-10-20T00:00:00"/>
    <s v="Standard Class"/>
    <n v="5"/>
    <n v="10"/>
    <s v="Autumn"/>
    <n v="15.384"/>
    <n v="11.52040790461095"/>
    <n v="3.8635920953890501"/>
    <n v="0.25114353194156591"/>
    <n v="1"/>
    <n v="15.384"/>
    <n v="0.2"/>
    <n v="288"/>
    <x v="0"/>
    <x v="1"/>
    <n v="21.633551362024061"/>
  </r>
  <r>
    <s v="V109"/>
    <x v="58"/>
    <x v="1"/>
    <x v="1"/>
    <s v="Paper"/>
    <s v="OFF-PA-10003465"/>
    <s v="Xerox 1912"/>
    <s v="United States"/>
    <s v="CA-2016-161662"/>
    <x v="569"/>
    <d v="2016-02-09T00:00:00"/>
    <s v="First Class"/>
    <n v="2"/>
    <n v="2"/>
    <s v="Spring"/>
    <n v="30.352"/>
    <n v="21.437370107161009"/>
    <n v="8.9146298928389918"/>
    <n v="0.29370815408668266"/>
    <n v="2"/>
    <n v="60.704000000000001"/>
    <n v="0.2"/>
    <n v="431"/>
    <x v="0"/>
    <x v="1"/>
    <n v="29.934155090798871"/>
  </r>
  <r>
    <s v="V076"/>
    <x v="106"/>
    <x v="4"/>
    <x v="2"/>
    <s v="Machines"/>
    <s v="TEC-MA-10003626"/>
    <s v="Hewlett-Packard Deskjet 6540 Color Inkjet Printer"/>
    <s v="United States"/>
    <s v="CA-2014-145317"/>
    <x v="772"/>
    <d v="2014-03-23T00:00:00"/>
    <s v="Standard Class"/>
    <n v="5"/>
    <n v="3"/>
    <s v="Spring"/>
    <n v="821.3"/>
    <n v="681.1258056267103"/>
    <n v="140.17419437328965"/>
    <n v="0.17067355944635293"/>
    <n v="4"/>
    <n v="3285.2"/>
    <n v="0.5"/>
    <n v="251"/>
    <x v="0"/>
    <x v="0"/>
    <n v="174.2240398165535"/>
  </r>
  <r>
    <s v="V077"/>
    <x v="107"/>
    <x v="3"/>
    <x v="2"/>
    <s v="Machines"/>
    <s v="TEC-MA-10002412"/>
    <s v="Cisco TelePresence System EX90 Videoconferencing Unit"/>
    <s v="United States"/>
    <s v="CA-2014-145317"/>
    <x v="772"/>
    <d v="2014-03-23T00:00:00"/>
    <s v="Standard Class"/>
    <n v="5"/>
    <n v="3"/>
    <s v="Spring"/>
    <n v="22638.48"/>
    <n v="16719.963556381419"/>
    <n v="5918.5164436185805"/>
    <n v="0.26143612307975539"/>
    <n v="6"/>
    <n v="135830.88"/>
    <n v="0.5"/>
    <n v="259"/>
    <x v="0"/>
    <x v="2"/>
    <n v="132.5509689941303"/>
  </r>
  <r>
    <s v="V140"/>
    <x v="80"/>
    <x v="3"/>
    <x v="1"/>
    <s v="Paper"/>
    <s v="OFF-PA-10001804"/>
    <s v="Xerox 195"/>
    <s v="United States"/>
    <s v="CA-2014-145317"/>
    <x v="772"/>
    <d v="2014-03-23T00:00:00"/>
    <s v="Standard Class"/>
    <n v="5"/>
    <n v="3"/>
    <s v="Spring"/>
    <n v="21.376000000000001"/>
    <n v="14.93502531643264"/>
    <n v="6.4409746835673616"/>
    <n v="0.30131805218784435"/>
    <n v="4"/>
    <n v="85.504000000000005"/>
    <n v="0.2"/>
    <n v="446"/>
    <x v="0"/>
    <x v="1"/>
    <n v="13.147169038020531"/>
  </r>
  <r>
    <s v="V121"/>
    <x v="7"/>
    <x v="0"/>
    <x v="1"/>
    <s v="Art"/>
    <s v="OFF-AR-10003183"/>
    <s v="Avery Fluorescent Highlighter Four-Color Set"/>
    <s v="United States"/>
    <s v="CA-2014-145317"/>
    <x v="772"/>
    <d v="2014-03-23T00:00:00"/>
    <s v="Standard Class"/>
    <n v="5"/>
    <n v="3"/>
    <s v="Spring"/>
    <n v="8.016"/>
    <n v="5.8255236955799852"/>
    <n v="2.1904763044200148"/>
    <n v="0.27326301202844494"/>
    <n v="3"/>
    <n v="24.048000000000002"/>
    <n v="0.2"/>
    <n v="195"/>
    <x v="0"/>
    <x v="1"/>
    <n v="4.6520816845794961"/>
  </r>
  <r>
    <s v="V034"/>
    <x v="3"/>
    <x v="3"/>
    <x v="0"/>
    <s v="Furnishings"/>
    <s v="FUR-FU-10004270"/>
    <s v="Executive Impressions 13&quot; Clairmont Wall Clock"/>
    <s v="United States"/>
    <s v="CA-2014-145317"/>
    <x v="772"/>
    <d v="2014-03-23T00:00:00"/>
    <s v="Standard Class"/>
    <n v="5"/>
    <n v="3"/>
    <s v="Spring"/>
    <n v="30.768000000000001"/>
    <n v="22.105761354049051"/>
    <n v="8.6622386459509499"/>
    <n v="0.28153401735410005"/>
    <n v="2"/>
    <n v="61.536000000000001"/>
    <n v="0.2"/>
    <n v="451"/>
    <x v="0"/>
    <x v="1"/>
    <n v="21.633551362024061"/>
  </r>
  <r>
    <s v="V127"/>
    <x v="39"/>
    <x v="3"/>
    <x v="1"/>
    <s v="Fasteners"/>
    <s v="OFF-FA-10003112"/>
    <s v="Staples"/>
    <s v="United States"/>
    <s v="CA-2014-145317"/>
    <x v="772"/>
    <d v="2014-03-23T00:00:00"/>
    <s v="Standard Class"/>
    <n v="5"/>
    <n v="3"/>
    <s v="Spring"/>
    <n v="18.936"/>
    <n v="15.98652272834836"/>
    <n v="2.9494772716516398"/>
    <n v="0.15576031219115125"/>
    <n v="3"/>
    <n v="56.808"/>
    <n v="0.2"/>
    <n v="174"/>
    <x v="0"/>
    <x v="1"/>
    <n v="9.0518297124314664"/>
  </r>
  <r>
    <s v="V004"/>
    <x v="142"/>
    <x v="4"/>
    <x v="0"/>
    <s v="Furnishings"/>
    <s v="FUR-FU-10001986"/>
    <s v="Dana Fluorescent Magnifying Lamp, White, 36&quot;"/>
    <s v="United States"/>
    <s v="CA-2014-145317"/>
    <x v="772"/>
    <d v="2014-03-23T00:00:00"/>
    <s v="Standard Class"/>
    <n v="5"/>
    <n v="3"/>
    <s v="Spring"/>
    <n v="122.352"/>
    <n v="101.67084197742081"/>
    <n v="20.681158022579197"/>
    <n v="0.16902999560758464"/>
    <n v="3"/>
    <n v="367.05600000000004"/>
    <n v="0.2"/>
    <n v="465"/>
    <x v="0"/>
    <x v="2"/>
    <n v="89.032742404129053"/>
  </r>
  <r>
    <s v="V108"/>
    <x v="76"/>
    <x v="4"/>
    <x v="1"/>
    <s v="Paper"/>
    <s v="OFF-PA-10002319"/>
    <s v="Xerox 1944"/>
    <s v="United States"/>
    <s v="CA-2014-143413"/>
    <x v="773"/>
    <d v="2014-05-30T00:00:00"/>
    <s v="Standard Class"/>
    <n v="6"/>
    <n v="5"/>
    <s v="Summer"/>
    <n v="116.28"/>
    <n v="86.352689402298211"/>
    <n v="29.927310597701791"/>
    <n v="0.25737281215773816"/>
    <n v="3"/>
    <n v="348.84000000000003"/>
    <n v="0"/>
    <n v="181"/>
    <x v="1"/>
    <x v="2"/>
    <n v="56.043618212959807"/>
  </r>
  <r>
    <s v="V059"/>
    <x v="35"/>
    <x v="4"/>
    <x v="2"/>
    <s v="Accessories"/>
    <s v="TEC-AC-10002323"/>
    <s v="SanDisk Ultra 32 GB MicroSDHC Class 10 Memory Card"/>
    <s v="United States"/>
    <s v="CA-2017-156818"/>
    <x v="497"/>
    <d v="2017-07-13T00:00:00"/>
    <s v="Second Class"/>
    <n v="2"/>
    <n v="7"/>
    <s v="Summer"/>
    <n v="132.6"/>
    <n v="109.748229935333"/>
    <n v="22.851770064666994"/>
    <n v="0.17233612416792604"/>
    <n v="6"/>
    <n v="795.59999999999991"/>
    <n v="0"/>
    <n v="227"/>
    <x v="0"/>
    <x v="2"/>
    <n v="43.343872294184173"/>
  </r>
  <r>
    <s v="V120"/>
    <x v="91"/>
    <x v="0"/>
    <x v="1"/>
    <s v="Supplies"/>
    <s v="OFF-SU-10001165"/>
    <s v="Acme Elite Stainless Steel Scissors"/>
    <s v="United States"/>
    <s v="CA-2017-155873"/>
    <x v="114"/>
    <d v="2017-06-21T00:00:00"/>
    <s v="Standard Class"/>
    <n v="5"/>
    <n v="6"/>
    <s v="Summer"/>
    <n v="16.68"/>
    <n v="12.012050946602759"/>
    <n v="4.6679490533972405"/>
    <n v="0.27985306075523025"/>
    <n v="2"/>
    <n v="33.36"/>
    <n v="0"/>
    <n v="458"/>
    <x v="0"/>
    <x v="1"/>
    <n v="10.38991295439957"/>
  </r>
  <r>
    <s v="V112"/>
    <x v="53"/>
    <x v="0"/>
    <x v="1"/>
    <s v="Paper"/>
    <s v="OFF-PA-10001246"/>
    <s v="Xerox 215"/>
    <s v="United States"/>
    <s v="CA-2017-155873"/>
    <x v="114"/>
    <d v="2017-06-21T00:00:00"/>
    <s v="Standard Class"/>
    <n v="5"/>
    <n v="6"/>
    <s v="Summer"/>
    <n v="19.440000000000001"/>
    <n v="12.72083374438081"/>
    <n v="6.7191662556191911"/>
    <n v="0.34563612426024642"/>
    <n v="3"/>
    <n v="58.320000000000007"/>
    <n v="0"/>
    <n v="232"/>
    <x v="0"/>
    <x v="1"/>
    <n v="4.5820519420888299"/>
  </r>
  <r>
    <s v="V137"/>
    <x v="11"/>
    <x v="1"/>
    <x v="1"/>
    <s v="Paper"/>
    <s v="OFF-PA-10001815"/>
    <s v="Xerox 1885"/>
    <s v="United States"/>
    <s v="CA-2017-155873"/>
    <x v="114"/>
    <d v="2017-06-21T00:00:00"/>
    <s v="Standard Class"/>
    <n v="5"/>
    <n v="6"/>
    <s v="Summer"/>
    <n v="192.16"/>
    <n v="161.94657501088551"/>
    <n v="30.213424989114486"/>
    <n v="0.15723056301579147"/>
    <n v="4"/>
    <n v="768.64"/>
    <n v="0"/>
    <n v="499"/>
    <x v="0"/>
    <x v="2"/>
    <n v="58.836743621651948"/>
  </r>
  <r>
    <s v="V023"/>
    <x v="123"/>
    <x v="1"/>
    <x v="0"/>
    <s v="Furnishings"/>
    <s v="FUR-FU-10001876"/>
    <s v="Computer Room Manger, 14&quot;"/>
    <s v="United States"/>
    <s v="CA-2015-121797"/>
    <x v="564"/>
    <d v="2015-02-06T00:00:00"/>
    <s v="Standard Class"/>
    <n v="7"/>
    <n v="1"/>
    <s v="Winter"/>
    <n v="227.36"/>
    <n v="181.6163500189877"/>
    <n v="45.743649981012311"/>
    <n v="0.20119480111282684"/>
    <n v="7"/>
    <n v="1591.52"/>
    <n v="0"/>
    <n v="238"/>
    <x v="1"/>
    <x v="2"/>
    <n v="62.645155343410252"/>
  </r>
  <r>
    <s v="V084"/>
    <x v="95"/>
    <x v="3"/>
    <x v="2"/>
    <s v="Machines"/>
    <s v="TEC-MA-10000488"/>
    <s v="Bady BDG101FRU Card Printer"/>
    <s v="United States"/>
    <s v="CA-2015-121797"/>
    <x v="564"/>
    <d v="2015-02-06T00:00:00"/>
    <s v="Standard Class"/>
    <n v="7"/>
    <n v="1"/>
    <s v="Winter"/>
    <n v="1919.9760000000001"/>
    <n v="1268.6296428989849"/>
    <n v="651.3463571010152"/>
    <n v="0.33924713491263181"/>
    <n v="3"/>
    <n v="5759.9279999999999"/>
    <n v="0.2"/>
    <n v="345"/>
    <x v="1"/>
    <x v="0"/>
    <n v="1142.614265709999"/>
  </r>
  <r>
    <s v="V123"/>
    <x v="14"/>
    <x v="3"/>
    <x v="1"/>
    <s v="Binders"/>
    <s v="OFF-BI-10001098"/>
    <s v="Acco D-Ring Binder w/DublLock"/>
    <s v="United States"/>
    <s v="US-2015-120572"/>
    <x v="555"/>
    <d v="2015-12-15T00:00:00"/>
    <s v="Standard Class"/>
    <n v="4"/>
    <n v="12"/>
    <s v="Winter"/>
    <n v="12.827999999999999"/>
    <n v="9.7234881585115254"/>
    <n v="3.104511841488474"/>
    <n v="0.2420105894518611"/>
    <n v="2"/>
    <n v="25.655999999999999"/>
    <n v="0.7"/>
    <n v="390"/>
    <x v="0"/>
    <x v="1"/>
    <n v="16.65643947880552"/>
  </r>
  <r>
    <s v="V042"/>
    <x v="111"/>
    <x v="1"/>
    <x v="0"/>
    <s v="Furnishings"/>
    <s v="FUR-FU-10003577"/>
    <s v="Nu-Dell Leatherette Frames"/>
    <s v="United States"/>
    <s v="CA-2017-132430"/>
    <x v="449"/>
    <d v="2017-10-11T00:00:00"/>
    <s v="First Class"/>
    <n v="2"/>
    <n v="10"/>
    <s v="Autumn"/>
    <n v="45.887999999999998"/>
    <n v="32.450446198048787"/>
    <n v="13.437553801951211"/>
    <n v="0.29283372127683077"/>
    <n v="4"/>
    <n v="183.55199999999999"/>
    <n v="0.2"/>
    <n v="211"/>
    <x v="0"/>
    <x v="2"/>
    <n v="65.421420712179597"/>
  </r>
  <r>
    <s v="V099"/>
    <x v="24"/>
    <x v="4"/>
    <x v="1"/>
    <s v="Art"/>
    <s v="OFF-AR-10002656"/>
    <s v="Sanford Liquid Accent Highlighters"/>
    <s v="United States"/>
    <s v="CA-2017-146031"/>
    <x v="570"/>
    <d v="2017-08-01T00:00:00"/>
    <s v="Second Class"/>
    <n v="3"/>
    <n v="7"/>
    <s v="Summer"/>
    <n v="60.12"/>
    <n v="39.871437168802963"/>
    <n v="20.248562831197034"/>
    <n v="0.33680244230201323"/>
    <n v="9"/>
    <n v="541.07999999999993"/>
    <n v="0"/>
    <n v="302"/>
    <x v="0"/>
    <x v="1"/>
    <n v="19.829588719890289"/>
  </r>
  <r>
    <s v="V081"/>
    <x v="127"/>
    <x v="1"/>
    <x v="2"/>
    <s v="Phones"/>
    <s v="TEC-PH-10004531"/>
    <s v="AT&amp;T CL2909"/>
    <s v="United States"/>
    <s v="CA-2014-110100"/>
    <x v="573"/>
    <d v="2014-04-29T00:00:00"/>
    <s v="Standard Class"/>
    <n v="4"/>
    <n v="4"/>
    <s v="Spring"/>
    <n v="302.37599999999998"/>
    <n v="234.8717864011866"/>
    <n v="67.504213598813379"/>
    <n v="0.22324593750434354"/>
    <n v="3"/>
    <n v="907.12799999999993"/>
    <n v="0.2"/>
    <n v="269"/>
    <x v="0"/>
    <x v="2"/>
    <n v="115.42152965543301"/>
  </r>
  <r>
    <s v="V122"/>
    <x v="5"/>
    <x v="3"/>
    <x v="1"/>
    <s v="Art"/>
    <s v="OFF-AR-10003251"/>
    <s v="Prang Drawing Pencil Set"/>
    <s v="United States"/>
    <s v="CA-2015-103723"/>
    <x v="494"/>
    <d v="2015-12-06T00:00:00"/>
    <s v="Standard Class"/>
    <n v="5"/>
    <n v="12"/>
    <s v="Winter"/>
    <n v="13.9"/>
    <n v="9.2561582761838288"/>
    <n v="4.6438417238161716"/>
    <n v="0.33408933264864543"/>
    <n v="5"/>
    <n v="69.5"/>
    <n v="0"/>
    <n v="186"/>
    <x v="0"/>
    <x v="1"/>
    <n v="3.6418960001887029"/>
  </r>
  <r>
    <s v="V072"/>
    <x v="31"/>
    <x v="3"/>
    <x v="2"/>
    <s v="Phones"/>
    <s v="TEC-PH-10000673"/>
    <s v="Plantronics Voyager Pro HD - Bluetooth Headset"/>
    <s v="United States"/>
    <s v="CA-2014-127187"/>
    <x v="774"/>
    <d v="2014-12-08T00:00:00"/>
    <s v="Standard Class"/>
    <n v="4"/>
    <n v="12"/>
    <s v="Winter"/>
    <n v="129.97999999999999"/>
    <n v="96.940244925208091"/>
    <n v="33.039755074791898"/>
    <n v="0.25419106843200417"/>
    <n v="2"/>
    <n v="259.95999999999998"/>
    <n v="0"/>
    <n v="218"/>
    <x v="0"/>
    <x v="0"/>
    <n v="176.8874510551837"/>
  </r>
  <r>
    <s v="V079"/>
    <x v="138"/>
    <x v="4"/>
    <x v="2"/>
    <s v="Accessories"/>
    <s v="TEC-AC-10000158"/>
    <s v="Sony 64GB Class 10 Micro SDHC R40 Memory Card"/>
    <s v="United States"/>
    <s v="CA-2017-128475"/>
    <x v="775"/>
    <d v="2017-09-01T00:00:00"/>
    <s v="Standard Class"/>
    <n v="6"/>
    <n v="8"/>
    <s v="Autumn"/>
    <n v="71.98"/>
    <n v="47.891471689559602"/>
    <n v="24.088528310440402"/>
    <n v="0.3346558531597722"/>
    <n v="2"/>
    <n v="143.96"/>
    <n v="0"/>
    <n v="197"/>
    <x v="1"/>
    <x v="2"/>
    <n v="39.986889394455829"/>
  </r>
  <r>
    <s v="V081"/>
    <x v="127"/>
    <x v="1"/>
    <x v="2"/>
    <s v="Phones"/>
    <s v="TEC-PH-10002075"/>
    <s v="AT&amp;T EL51110 DECT"/>
    <s v="United States"/>
    <s v="CA-2014-100006"/>
    <x v="557"/>
    <d v="2014-09-13T00:00:00"/>
    <s v="Standard Class"/>
    <n v="6"/>
    <n v="9"/>
    <s v="Autumn"/>
    <n v="377.97"/>
    <n v="300.63302221404291"/>
    <n v="77.336977785957117"/>
    <n v="0.20461141832938359"/>
    <n v="3"/>
    <n v="1133.9100000000001"/>
    <n v="0"/>
    <n v="339"/>
    <x v="1"/>
    <x v="2"/>
    <n v="132.5509689941303"/>
  </r>
  <r>
    <s v="V127"/>
    <x v="39"/>
    <x v="1"/>
    <x v="1"/>
    <s v="Storage"/>
    <s v="OFF-ST-10004340"/>
    <s v="Fellowes Mobile File Cart, Black"/>
    <s v="United States"/>
    <s v="CA-2017-144827"/>
    <x v="202"/>
    <d v="2017-12-27T00:00:00"/>
    <s v="Standard Class"/>
    <n v="6"/>
    <n v="12"/>
    <s v="Winter"/>
    <n v="124.36"/>
    <n v="82.227811990106147"/>
    <n v="42.132188009893852"/>
    <n v="0.3387921197321796"/>
    <n v="2"/>
    <n v="248.72"/>
    <n v="0"/>
    <n v="436"/>
    <x v="1"/>
    <x v="0"/>
    <n v="161.96003538047421"/>
  </r>
  <r>
    <s v="V035"/>
    <x v="75"/>
    <x v="4"/>
    <x v="0"/>
    <s v="Furnishings"/>
    <s v="FUR-FU-10002759"/>
    <s v="12-1/2 Diameter Round Wall Clock"/>
    <s v="United States"/>
    <s v="CA-2014-110030"/>
    <x v="776"/>
    <d v="2014-12-08T00:00:00"/>
    <s v="Second Class"/>
    <n v="2"/>
    <n v="12"/>
    <s v="Winter"/>
    <n v="23.975999999999999"/>
    <n v="19.897947923551619"/>
    <n v="4.0780520764483796"/>
    <n v="0.17008892544412663"/>
    <n v="3"/>
    <n v="71.927999999999997"/>
    <n v="0.6"/>
    <n v="237"/>
    <x v="0"/>
    <x v="2"/>
    <n v="61.155028098385223"/>
  </r>
  <r>
    <s v="V133"/>
    <x v="42"/>
    <x v="4"/>
    <x v="1"/>
    <s v="Fasteners"/>
    <s v="OFF-FA-10000585"/>
    <s v="OIC Bulk Pack Metal Binder Clips"/>
    <s v="United States"/>
    <s v="CA-2014-121286"/>
    <x v="130"/>
    <d v="2014-11-08T00:00:00"/>
    <s v="Second Class"/>
    <n v="4"/>
    <n v="11"/>
    <s v="Winter"/>
    <n v="8.3759999999999994"/>
    <n v="5.9907303536079759"/>
    <n v="2.3852696463920235"/>
    <n v="0.28477431308405249"/>
    <n v="3"/>
    <n v="25.128"/>
    <n v="0.2"/>
    <n v="181"/>
    <x v="0"/>
    <x v="1"/>
    <n v="4.2211072345670493"/>
  </r>
  <r>
    <s v="V097"/>
    <x v="25"/>
    <x v="2"/>
    <x v="1"/>
    <s v="Appliances"/>
    <s v="OFF-AP-10004859"/>
    <s v="Acco 6 Outlet Guardian Premium Surge Suppressor"/>
    <s v="United States"/>
    <s v="CA-2014-121286"/>
    <x v="130"/>
    <d v="2014-11-08T00:00:00"/>
    <s v="Second Class"/>
    <n v="4"/>
    <n v="11"/>
    <s v="Winter"/>
    <n v="58.24"/>
    <n v="44.785428323992257"/>
    <n v="13.454571676007745"/>
    <n v="0.23101943125013299"/>
    <n v="5"/>
    <n v="291.2"/>
    <n v="0.2"/>
    <n v="335"/>
    <x v="0"/>
    <x v="1"/>
    <n v="23.59872064328912"/>
  </r>
  <r>
    <s v="V112"/>
    <x v="53"/>
    <x v="0"/>
    <x v="1"/>
    <s v="Storage"/>
    <s v="OFF-ST-10001558"/>
    <s v="Acco Perma 4000 Stacking Storage Drawers"/>
    <s v="United States"/>
    <s v="CA-2016-164735"/>
    <x v="167"/>
    <d v="2016-04-19T00:00:00"/>
    <s v="Second Class"/>
    <n v="5"/>
    <n v="4"/>
    <s v="Spring"/>
    <n v="81.2"/>
    <n v="60.106667970270671"/>
    <n v="21.093332029729332"/>
    <n v="0.25977009888829228"/>
    <n v="5"/>
    <n v="406"/>
    <n v="0"/>
    <n v="235"/>
    <x v="0"/>
    <x v="1"/>
    <n v="21.43769474716736"/>
  </r>
  <r>
    <s v="V118"/>
    <x v="73"/>
    <x v="2"/>
    <x v="1"/>
    <s v="Labels"/>
    <s v="OFF-LA-10004689"/>
    <s v="Avery 512"/>
    <s v="United States"/>
    <s v="CA-2014-153479"/>
    <x v="777"/>
    <d v="2014-10-08T00:00:00"/>
    <s v="Standard Class"/>
    <n v="4"/>
    <n v="10"/>
    <s v="Autumn"/>
    <n v="14.45"/>
    <n v="11.65298214709839"/>
    <n v="2.7970178529016092"/>
    <n v="0.1935652493357515"/>
    <n v="5"/>
    <n v="72.25"/>
    <n v="0"/>
    <n v="381"/>
    <x v="0"/>
    <x v="1"/>
    <n v="5.6838299411576347"/>
  </r>
  <r>
    <s v="V122"/>
    <x v="5"/>
    <x v="2"/>
    <x v="1"/>
    <s v="Binders"/>
    <s v="OFF-BI-10002867"/>
    <s v="GBC Recycled Regency Composition Covers"/>
    <s v="United States"/>
    <s v="CA-2014-153479"/>
    <x v="777"/>
    <d v="2014-10-08T00:00:00"/>
    <s v="Standard Class"/>
    <n v="4"/>
    <n v="10"/>
    <s v="Autumn"/>
    <n v="95.647999999999996"/>
    <n v="73.32747383053885"/>
    <n v="22.320526169461147"/>
    <n v="0.23336113843949843"/>
    <n v="2"/>
    <n v="191.29599999999999"/>
    <n v="0.2"/>
    <n v="102"/>
    <x v="0"/>
    <x v="0"/>
    <n v="169.75835972817359"/>
  </r>
  <r>
    <s v="V095"/>
    <x v="140"/>
    <x v="3"/>
    <x v="2"/>
    <s v="Phones"/>
    <s v="TEC-PH-10003811"/>
    <s v="Jabra Supreme Plus Driver Edition Headset"/>
    <s v="United States"/>
    <s v="CA-2017-149888"/>
    <x v="659"/>
    <d v="2017-11-13T00:00:00"/>
    <s v="Standard Class"/>
    <n v="6"/>
    <n v="11"/>
    <s v="Winter"/>
    <n v="359.97"/>
    <n v="234.36979433927081"/>
    <n v="125.60020566072922"/>
    <n v="0.34891853671341838"/>
    <n v="5"/>
    <n v="1799.8500000000001"/>
    <n v="0.4"/>
    <n v="158"/>
    <x v="1"/>
    <x v="0"/>
    <n v="279.34744055029392"/>
  </r>
  <r>
    <s v="V025"/>
    <x v="86"/>
    <x v="3"/>
    <x v="0"/>
    <s v="Tables"/>
    <s v="FUR-TA-10000849"/>
    <s v="Bevis Rectangular Conference Tables"/>
    <s v="United States"/>
    <s v="CA-2017-149888"/>
    <x v="659"/>
    <d v="2017-11-13T00:00:00"/>
    <s v="Standard Class"/>
    <n v="6"/>
    <n v="11"/>
    <s v="Winter"/>
    <n v="350.35199999999998"/>
    <n v="289.32528841015983"/>
    <n v="61.026711589840147"/>
    <n v="0.17418685090948574"/>
    <n v="4"/>
    <n v="1401.4079999999999"/>
    <n v="0.4"/>
    <n v="215"/>
    <x v="1"/>
    <x v="2"/>
    <n v="122.35353562933931"/>
  </r>
  <r>
    <s v="V102"/>
    <x v="66"/>
    <x v="0"/>
    <x v="1"/>
    <s v="Binders"/>
    <s v="OFF-BI-10000848"/>
    <s v="Angle-D Ring Binders"/>
    <s v="United States"/>
    <s v="CA-2017-119193"/>
    <x v="66"/>
    <d v="2017-12-24T00:00:00"/>
    <s v="First Class"/>
    <n v="2"/>
    <n v="12"/>
    <s v="Winter"/>
    <n v="1.641"/>
    <n v="1.0872177378710191"/>
    <n v="0.55378226212898096"/>
    <n v="0.33746633889639305"/>
    <n v="1"/>
    <n v="1.641"/>
    <n v="0.7"/>
    <n v="230"/>
    <x v="0"/>
    <x v="1"/>
    <n v="5.18929764033631"/>
  </r>
  <r>
    <s v="V053"/>
    <x v="89"/>
    <x v="3"/>
    <x v="2"/>
    <s v="Phones"/>
    <s v="TEC-PH-10003072"/>
    <s v="Panasonic KX-TG9541B DECT 6.0 Digital 2-Line Expandable Cordless Phone With Digital Answering System"/>
    <s v="United States"/>
    <s v="CA-2017-119193"/>
    <x v="66"/>
    <d v="2017-12-24T00:00:00"/>
    <s v="First Class"/>
    <n v="2"/>
    <n v="12"/>
    <s v="Winter"/>
    <n v="629.95799999999997"/>
    <n v="435.34127527419628"/>
    <n v="194.61672472580369"/>
    <n v="0.30893603180815815"/>
    <n v="7"/>
    <n v="4409.7060000000001"/>
    <n v="0.4"/>
    <n v="485"/>
    <x v="0"/>
    <x v="0"/>
    <n v="433.4685050095336"/>
  </r>
  <r>
    <s v="V131"/>
    <x v="41"/>
    <x v="1"/>
    <x v="1"/>
    <s v="Art"/>
    <s v="OFF-AR-10001547"/>
    <s v="Newell 311"/>
    <s v="United States"/>
    <s v="CA-2017-104801"/>
    <x v="778"/>
    <d v="2017-02-19T00:00:00"/>
    <s v="Standard Class"/>
    <n v="6"/>
    <n v="2"/>
    <s v="Spring"/>
    <n v="6.63"/>
    <n v="5.0663761279822657"/>
    <n v="1.5636238720177342"/>
    <n v="0.2358407046783913"/>
    <n v="3"/>
    <n v="19.89"/>
    <n v="0"/>
    <n v="300"/>
    <x v="1"/>
    <x v="1"/>
    <n v="4.400620013134513"/>
  </r>
  <r>
    <s v="V091"/>
    <x v="55"/>
    <x v="1"/>
    <x v="2"/>
    <s v="Accessories"/>
    <s v="TEC-AC-10001838"/>
    <s v="Razer Tiamat Over Ear 7.1 Surround Sound PC Gaming Headset"/>
    <s v="United States"/>
    <s v="CA-2017-104801"/>
    <x v="778"/>
    <d v="2017-02-19T00:00:00"/>
    <s v="Standard Class"/>
    <n v="6"/>
    <n v="2"/>
    <s v="Spring"/>
    <n v="799.96"/>
    <n v="648.70849796400501"/>
    <n v="151.25150203599503"/>
    <n v="0.18907383123655561"/>
    <n v="4"/>
    <n v="3199.84"/>
    <n v="0"/>
    <n v="391"/>
    <x v="1"/>
    <x v="0"/>
    <n v="496.20862034161928"/>
  </r>
  <r>
    <s v="V045"/>
    <x v="1"/>
    <x v="1"/>
    <x v="0"/>
    <s v="Furnishings"/>
    <s v="FUR-FU-10004017"/>
    <s v="Tenex Contemporary Contur Chairmats for Low and Medium Pile Carpet, Computer, 39&quot; x 49&quot;"/>
    <s v="United States"/>
    <s v="CA-2017-104801"/>
    <x v="778"/>
    <d v="2017-02-19T00:00:00"/>
    <s v="Standard Class"/>
    <n v="6"/>
    <n v="2"/>
    <s v="Spring"/>
    <n v="107.53"/>
    <n v="76.376014806704646"/>
    <n v="31.153985193295355"/>
    <n v="0.28972366031149777"/>
    <n v="1"/>
    <n v="107.53"/>
    <n v="0"/>
    <n v="441"/>
    <x v="1"/>
    <x v="2"/>
    <n v="115.28288730893981"/>
  </r>
  <r>
    <s v="V095"/>
    <x v="140"/>
    <x v="2"/>
    <x v="2"/>
    <s v="Phones"/>
    <s v="TEC-PH-10002923"/>
    <s v="Logitech B530 USB Headset - headset - Full size, Binaural"/>
    <s v="United States"/>
    <s v="CA-2014-107594"/>
    <x v="779"/>
    <d v="2014-07-06T00:00:00"/>
    <s v="Standard Class"/>
    <n v="4"/>
    <n v="7"/>
    <s v="Summer"/>
    <n v="73.98"/>
    <n v="62.646501359899332"/>
    <n v="11.333498640100672"/>
    <n v="0.1531967915666487"/>
    <n v="2"/>
    <n v="147.96"/>
    <n v="0"/>
    <n v="197"/>
    <x v="0"/>
    <x v="1"/>
    <n v="25.389023927673939"/>
  </r>
  <r>
    <s v="V131"/>
    <x v="41"/>
    <x v="1"/>
    <x v="1"/>
    <s v="Art"/>
    <s v="OFF-AR-10000716"/>
    <s v="DIXON Ticonderoga Erasable Checking Pencils"/>
    <s v="United States"/>
    <s v="CA-2014-107594"/>
    <x v="779"/>
    <d v="2014-07-06T00:00:00"/>
    <s v="Standard Class"/>
    <n v="4"/>
    <n v="7"/>
    <s v="Summer"/>
    <n v="5.58"/>
    <n v="4.1554683904661198"/>
    <n v="1.4245316095338802"/>
    <n v="0.25529240314227242"/>
    <n v="1"/>
    <n v="5.58"/>
    <n v="0"/>
    <n v="315"/>
    <x v="0"/>
    <x v="1"/>
    <n v="5.3299398013218022"/>
  </r>
  <r>
    <s v="V132"/>
    <x v="23"/>
    <x v="2"/>
    <x v="1"/>
    <s v="Paper"/>
    <s v="OFF-PA-10000249"/>
    <s v="Easy-staple paper"/>
    <s v="United States"/>
    <s v="CA-2015-129770"/>
    <x v="780"/>
    <d v="2015-02-23T00:00:00"/>
    <s v="Second Class"/>
    <n v="2"/>
    <n v="2"/>
    <s v="Spring"/>
    <n v="49.12"/>
    <n v="31.97882886102002"/>
    <n v="17.141171138979978"/>
    <n v="0.3489652104841201"/>
    <n v="4"/>
    <n v="196.48"/>
    <n v="0"/>
    <n v="223"/>
    <x v="0"/>
    <x v="1"/>
    <n v="13.05766917434604"/>
  </r>
  <r>
    <s v="V079"/>
    <x v="138"/>
    <x v="2"/>
    <x v="2"/>
    <s v="Phones"/>
    <s v="TEC-PH-10003691"/>
    <s v="BlackBerry Q10"/>
    <s v="United States"/>
    <s v="CA-2015-115798"/>
    <x v="50"/>
    <d v="2015-11-19T00:00:00"/>
    <s v="Standard Class"/>
    <n v="6"/>
    <n v="11"/>
    <s v="Winter"/>
    <n v="377.97"/>
    <n v="256.80401283694619"/>
    <n v="121.16598716305384"/>
    <n v="0.32057038167858254"/>
    <n v="3"/>
    <n v="1133.9100000000001"/>
    <n v="0"/>
    <n v="172"/>
    <x v="1"/>
    <x v="0"/>
    <n v="283.63144597664058"/>
  </r>
  <r>
    <s v="V112"/>
    <x v="53"/>
    <x v="0"/>
    <x v="1"/>
    <s v="Paper"/>
    <s v="OFF-PA-10001560"/>
    <s v="Adams Telephone Message Books, 5 1/4 x 11"/>
    <s v="United States"/>
    <s v="CA-2015-115798"/>
    <x v="50"/>
    <d v="2015-11-19T00:00:00"/>
    <s v="Standard Class"/>
    <n v="6"/>
    <n v="11"/>
    <s v="Winter"/>
    <n v="42.28"/>
    <n v="27.496713397739519"/>
    <n v="14.783286602260482"/>
    <n v="0.34965200099953836"/>
    <n v="7"/>
    <n v="295.96000000000004"/>
    <n v="0"/>
    <n v="465"/>
    <x v="1"/>
    <x v="1"/>
    <n v="14.981148260397131"/>
  </r>
  <r>
    <s v="V044"/>
    <x v="69"/>
    <x v="2"/>
    <x v="0"/>
    <s v="Bookcases"/>
    <s v="FUR-BO-10004467"/>
    <s v="Bestar Classic Bookcase"/>
    <s v="United States"/>
    <s v="CA-2015-115798"/>
    <x v="50"/>
    <d v="2015-11-19T00:00:00"/>
    <s v="Standard Class"/>
    <n v="6"/>
    <n v="11"/>
    <s v="Winter"/>
    <n v="299.97000000000003"/>
    <n v="236.57708548777649"/>
    <n v="63.392914512223541"/>
    <n v="0.21133084812555766"/>
    <n v="3"/>
    <n v="899.91000000000008"/>
    <n v="0"/>
    <n v="477"/>
    <x v="1"/>
    <x v="2"/>
    <n v="122.2716918217874"/>
  </r>
  <r>
    <s v="V052"/>
    <x v="128"/>
    <x v="4"/>
    <x v="2"/>
    <s v="Phones"/>
    <s v="TEC-PH-10001819"/>
    <s v="Innergie mMini Combo Duo USB Travel Charging Kit"/>
    <s v="United States"/>
    <s v="CA-2015-115798"/>
    <x v="50"/>
    <d v="2015-11-19T00:00:00"/>
    <s v="Standard Class"/>
    <n v="6"/>
    <n v="11"/>
    <s v="Winter"/>
    <n v="89.98"/>
    <n v="59.232070855523418"/>
    <n v="30.747929144476586"/>
    <n v="0.3417195948485951"/>
    <n v="2"/>
    <n v="179.96"/>
    <n v="0"/>
    <n v="229"/>
    <x v="1"/>
    <x v="2"/>
    <n v="65.978516314529728"/>
  </r>
  <r>
    <s v="V116"/>
    <x v="62"/>
    <x v="0"/>
    <x v="1"/>
    <s v="Supplies"/>
    <s v="OFF-SU-10000157"/>
    <s v="Compact Automatic Electric Letter Opener"/>
    <s v="United States"/>
    <s v="CA-2017-122707"/>
    <x v="513"/>
    <d v="2017-04-18T00:00:00"/>
    <s v="First Class"/>
    <n v="2"/>
    <n v="4"/>
    <s v="Spring"/>
    <n v="477.24"/>
    <n v="404.94569494465651"/>
    <n v="72.2943050553435"/>
    <n v="0.15148416950662874"/>
    <n v="4"/>
    <n v="1908.96"/>
    <n v="0"/>
    <n v="126"/>
    <x v="0"/>
    <x v="0"/>
    <n v="207.6082158226678"/>
  </r>
  <r>
    <s v="V058"/>
    <x v="61"/>
    <x v="4"/>
    <x v="2"/>
    <s v="Accessories"/>
    <s v="TEC-AC-10004227"/>
    <s v="SanDisk Ultra 16 GB MicroSDHC Class 10 Memory Card"/>
    <s v="United States"/>
    <s v="CA-2017-122707"/>
    <x v="513"/>
    <d v="2017-04-18T00:00:00"/>
    <s v="First Class"/>
    <n v="2"/>
    <n v="4"/>
    <s v="Spring"/>
    <n v="25.98"/>
    <n v="18.354763957860381"/>
    <n v="7.625236042139619"/>
    <n v="0.2935040816835881"/>
    <n v="2"/>
    <n v="51.96"/>
    <n v="0"/>
    <n v="264"/>
    <x v="0"/>
    <x v="1"/>
    <n v="33.352646388897803"/>
  </r>
  <r>
    <s v="V130"/>
    <x v="34"/>
    <x v="2"/>
    <x v="1"/>
    <s v="Envelopes"/>
    <s v="OFF-EN-10003134"/>
    <s v="Staple envelope"/>
    <s v="United States"/>
    <s v="CA-2016-165015"/>
    <x v="781"/>
    <d v="2016-02-27T00:00:00"/>
    <s v="Second Class"/>
    <n v="2"/>
    <n v="2"/>
    <s v="Spring"/>
    <n v="46.72"/>
    <n v="30.718605478988721"/>
    <n v="16.001394521011278"/>
    <n v="0.34249560190520717"/>
    <n v="5"/>
    <n v="233.6"/>
    <n v="0.2"/>
    <n v="167"/>
    <x v="0"/>
    <x v="1"/>
    <n v="22.382918112661159"/>
  </r>
  <r>
    <s v="V025"/>
    <x v="86"/>
    <x v="4"/>
    <x v="0"/>
    <s v="Furnishings"/>
    <s v="FUR-FU-10004671"/>
    <s v="Executive Impressions 12&quot; Wall Clock"/>
    <s v="United States"/>
    <s v="CA-2014-149244"/>
    <x v="130"/>
    <d v="2014-11-08T00:00:00"/>
    <s v="Standard Class"/>
    <n v="4"/>
    <n v="11"/>
    <s v="Winter"/>
    <n v="35.340000000000003"/>
    <n v="27.818193564848539"/>
    <n v="7.5218064351514649"/>
    <n v="0.21284115549381619"/>
    <n v="2"/>
    <n v="70.680000000000007"/>
    <n v="0"/>
    <n v="113"/>
    <x v="0"/>
    <x v="0"/>
    <n v="10.403814300534201"/>
  </r>
  <r>
    <s v="V009"/>
    <x v="121"/>
    <x v="2"/>
    <x v="0"/>
    <s v="Furnishings"/>
    <s v="FUR-FU-10002253"/>
    <s v="Howard Miller 13&quot; Diameter Pewter Finish Round Wall Clock"/>
    <s v="United States"/>
    <s v="CA-2015-140144"/>
    <x v="782"/>
    <d v="2015-06-25T00:00:00"/>
    <s v="Second Class"/>
    <n v="5"/>
    <n v="6"/>
    <s v="Summer"/>
    <n v="257.64"/>
    <n v="197.54831235802271"/>
    <n v="60.091687641977273"/>
    <n v="0.23323896771455238"/>
    <n v="6"/>
    <n v="1545.84"/>
    <n v="0"/>
    <n v="197"/>
    <x v="0"/>
    <x v="2"/>
    <n v="76.147548296836504"/>
  </r>
  <r>
    <s v="V062"/>
    <x v="45"/>
    <x v="1"/>
    <x v="2"/>
    <s v="Phones"/>
    <s v="TEC-PH-10002726"/>
    <s v="netTALK DUO VoIP Telephone Service"/>
    <s v="United States"/>
    <s v="CA-2015-140144"/>
    <x v="782"/>
    <d v="2015-06-25T00:00:00"/>
    <s v="Second Class"/>
    <n v="5"/>
    <n v="6"/>
    <s v="Summer"/>
    <n v="125.976"/>
    <n v="103.02096799247769"/>
    <n v="22.955032007522306"/>
    <n v="0.1822175018060766"/>
    <n v="3"/>
    <n v="377.928"/>
    <n v="0.2"/>
    <n v="378"/>
    <x v="0"/>
    <x v="2"/>
    <n v="102.75687998006801"/>
  </r>
  <r>
    <s v="V090"/>
    <x v="21"/>
    <x v="2"/>
    <x v="2"/>
    <s v="Accessories"/>
    <s v="TEC-AC-10004571"/>
    <s v="Logitech G700s Rechargeable Gaming Mouse"/>
    <s v="United States"/>
    <s v="CA-2017-163321"/>
    <x v="783"/>
    <d v="2017-08-11T00:00:00"/>
    <s v="Second Class"/>
    <n v="4"/>
    <n v="8"/>
    <s v="Autumn"/>
    <n v="79.992000000000004"/>
    <n v="56.182195095612713"/>
    <n v="23.809804904387292"/>
    <n v="0.2976523265374949"/>
    <n v="1"/>
    <n v="79.992000000000004"/>
    <n v="0.2"/>
    <n v="470"/>
    <x v="0"/>
    <x v="0"/>
    <n v="249.17379601595351"/>
  </r>
  <r>
    <s v="V032"/>
    <x v="71"/>
    <x v="4"/>
    <x v="0"/>
    <s v="Tables"/>
    <s v="FUR-TA-10002228"/>
    <s v="Bevis Traditional Conference Table Top, Plinth Base"/>
    <s v="United States"/>
    <s v="CA-2014-155887"/>
    <x v="552"/>
    <d v="2014-05-17T00:00:00"/>
    <s v="Standard Class"/>
    <n v="5"/>
    <n v="5"/>
    <s v="Summer"/>
    <n v="700.05600000000004"/>
    <n v="521.43453331935245"/>
    <n v="178.62146668064759"/>
    <n v="0.25515311158057008"/>
    <n v="3"/>
    <n v="2100.1680000000001"/>
    <n v="0.3"/>
    <n v="346"/>
    <x v="0"/>
    <x v="0"/>
    <n v="267.38159805042687"/>
  </r>
  <r>
    <s v="V062"/>
    <x v="45"/>
    <x v="0"/>
    <x v="2"/>
    <s v="Accessories"/>
    <s v="TEC-AC-10004127"/>
    <s v="SanDisk Cruzer 8 GB USB Flash Drive"/>
    <s v="United States"/>
    <s v="US-2015-165449"/>
    <x v="6"/>
    <d v="2015-11-26T00:00:00"/>
    <s v="Standard Class"/>
    <n v="4"/>
    <n v="11"/>
    <s v="Winter"/>
    <n v="27.167999999999999"/>
    <n v="17.896921554819659"/>
    <n v="9.2710784451803399"/>
    <n v="0.34124994277018333"/>
    <n v="4"/>
    <n v="108.672"/>
    <n v="0.2"/>
    <n v="211"/>
    <x v="0"/>
    <x v="2"/>
    <n v="132.5509689941303"/>
  </r>
  <r>
    <s v="V099"/>
    <x v="24"/>
    <x v="0"/>
    <x v="1"/>
    <s v="Binders"/>
    <s v="OFF-BI-10001553"/>
    <s v="SpineVue Locking Slant-D Ring Binders by Cardinal"/>
    <s v="United States"/>
    <s v="CA-2015-110247"/>
    <x v="784"/>
    <d v="2015-12-08T00:00:00"/>
    <s v="Standard Class"/>
    <n v="4"/>
    <n v="12"/>
    <s v="Winter"/>
    <n v="8.2260000000000009"/>
    <n v="5.5368752586720849"/>
    <n v="2.689124741327916"/>
    <n v="0.32690551195330853"/>
    <n v="3"/>
    <n v="24.678000000000004"/>
    <n v="0.7"/>
    <n v="306"/>
    <x v="0"/>
    <x v="1"/>
    <n v="9.7519682079348176"/>
  </r>
  <r>
    <s v="V043"/>
    <x v="136"/>
    <x v="0"/>
    <x v="0"/>
    <s v="Chairs"/>
    <s v="FUR-CH-10002758"/>
    <s v="Hon Deluxe Fabric Upholstered Stacking Chairs, Squared Back"/>
    <s v="United States"/>
    <s v="US-2014-141257"/>
    <x v="785"/>
    <d v="2014-06-14T00:00:00"/>
    <s v="Standard Class"/>
    <n v="6"/>
    <n v="6"/>
    <s v="Summer"/>
    <n v="585.55200000000002"/>
    <n v="488.42676738719092"/>
    <n v="97.1252326128091"/>
    <n v="0.16586952587098858"/>
    <n v="3"/>
    <n v="1756.6559999999999"/>
    <n v="0.2"/>
    <n v="451"/>
    <x v="1"/>
    <x v="2"/>
    <n v="69.007964989557578"/>
  </r>
  <r>
    <s v="V104"/>
    <x v="81"/>
    <x v="3"/>
    <x v="1"/>
    <s v="Storage"/>
    <s v="OFF-ST-10000532"/>
    <s v="Advantus Rolling Drawer Organizers"/>
    <s v="United States"/>
    <s v="CA-2014-154669"/>
    <x v="233"/>
    <d v="2014-08-11T00:00:00"/>
    <s v="Second Class"/>
    <n v="3"/>
    <n v="8"/>
    <s v="Autumn"/>
    <n v="423.28"/>
    <n v="288.39144924394321"/>
    <n v="134.88855075605676"/>
    <n v="0.31867451983570394"/>
    <n v="11"/>
    <n v="4656.08"/>
    <n v="0"/>
    <n v="433"/>
    <x v="0"/>
    <x v="0"/>
    <n v="140.8529200246366"/>
  </r>
  <r>
    <s v="V018"/>
    <x v="90"/>
    <x v="1"/>
    <x v="0"/>
    <s v="Chairs"/>
    <s v="FUR-CH-10000988"/>
    <s v="Hon Olson Stacker Stools"/>
    <s v="United States"/>
    <s v="CA-2014-158029"/>
    <x v="542"/>
    <d v="2014-05-30T00:00:00"/>
    <s v="Standard Class"/>
    <n v="4"/>
    <n v="5"/>
    <s v="Summer"/>
    <n v="225.29599999999999"/>
    <n v="177.80064380974011"/>
    <n v="47.495356190259884"/>
    <n v="0.21081313556503392"/>
    <n v="2"/>
    <n v="450.59199999999998"/>
    <n v="0.2"/>
    <n v="332"/>
    <x v="0"/>
    <x v="0"/>
    <n v="439.61394160942831"/>
  </r>
  <r>
    <s v="V102"/>
    <x v="66"/>
    <x v="0"/>
    <x v="1"/>
    <s v="Art"/>
    <s v="OFF-AR-10003251"/>
    <s v="Prang Drawing Pencil Set"/>
    <s v="United States"/>
    <s v="CA-2015-155306"/>
    <x v="786"/>
    <d v="2015-04-21T00:00:00"/>
    <s v="Standard Class"/>
    <n v="4"/>
    <n v="4"/>
    <s v="Spring"/>
    <n v="5.56"/>
    <n v="4.0179628070270867"/>
    <n v="1.5420371929729129"/>
    <n v="0.27734481888002033"/>
    <n v="2"/>
    <n v="11.12"/>
    <n v="0"/>
    <n v="160"/>
    <x v="0"/>
    <x v="1"/>
    <n v="3.6418960001887029"/>
  </r>
  <r>
    <s v="V076"/>
    <x v="106"/>
    <x v="2"/>
    <x v="2"/>
    <s v="Accessories"/>
    <s v="TEC-AC-10003174"/>
    <s v="Plantronics S12 Corded Telephone Headset System"/>
    <s v="United States"/>
    <s v="CA-2015-155306"/>
    <x v="786"/>
    <d v="2015-04-21T00:00:00"/>
    <s v="Standard Class"/>
    <n v="4"/>
    <n v="4"/>
    <s v="Spring"/>
    <n v="323.37"/>
    <n v="233.73667384774541"/>
    <n v="89.633326152254597"/>
    <n v="0.27718503928086896"/>
    <n v="3"/>
    <n v="970.11"/>
    <n v="0"/>
    <n v="184"/>
    <x v="0"/>
    <x v="0"/>
    <n v="147.898983314964"/>
  </r>
  <r>
    <s v="V050"/>
    <x v="115"/>
    <x v="0"/>
    <x v="2"/>
    <s v="Phones"/>
    <s v="TEC-PH-10002310"/>
    <s v="Plantronics Calisto P620-M USB Wireless Speakerphone System"/>
    <s v="United States"/>
    <s v="CA-2015-155306"/>
    <x v="786"/>
    <d v="2015-04-21T00:00:00"/>
    <s v="Standard Class"/>
    <n v="4"/>
    <n v="4"/>
    <s v="Spring"/>
    <n v="783.96"/>
    <n v="650.79951527614583"/>
    <n v="133.16048472385421"/>
    <n v="0.16985622317956808"/>
    <n v="5"/>
    <n v="3919.8"/>
    <n v="0.2"/>
    <n v="282"/>
    <x v="0"/>
    <x v="0"/>
    <n v="345.07297864654657"/>
  </r>
  <r>
    <s v="V113"/>
    <x v="117"/>
    <x v="0"/>
    <x v="1"/>
    <s v="Appliances"/>
    <s v="OFF-AP-10002651"/>
    <s v="Hoover Upright Vacuum With Dirt Cup"/>
    <s v="United States"/>
    <s v="CA-2015-155306"/>
    <x v="786"/>
    <d v="2015-04-21T00:00:00"/>
    <s v="Standard Class"/>
    <n v="4"/>
    <n v="4"/>
    <s v="Spring"/>
    <n v="1447.65"/>
    <n v="1222.5953144543259"/>
    <n v="225.05468554567415"/>
    <n v="0.15546208375344464"/>
    <n v="5"/>
    <n v="7238.25"/>
    <n v="0"/>
    <n v="338"/>
    <x v="0"/>
    <x v="0"/>
    <n v="443.52619281390821"/>
  </r>
  <r>
    <s v="V100"/>
    <x v="17"/>
    <x v="1"/>
    <x v="1"/>
    <s v="Paper"/>
    <s v="OFF-PA-10001184"/>
    <s v="Xerox 1903"/>
    <s v="United States"/>
    <s v="CA-2015-155306"/>
    <x v="786"/>
    <d v="2015-04-21T00:00:00"/>
    <s v="Standard Class"/>
    <n v="4"/>
    <n v="4"/>
    <s v="Spring"/>
    <n v="11.96"/>
    <n v="9.1529163663136988"/>
    <n v="2.8070836336863021"/>
    <n v="0.23470598943865401"/>
    <n v="2"/>
    <n v="23.92"/>
    <n v="0"/>
    <n v="349"/>
    <x v="0"/>
    <x v="1"/>
    <n v="10.874176873063391"/>
  </r>
  <r>
    <s v="V067"/>
    <x v="94"/>
    <x v="0"/>
    <x v="2"/>
    <s v="Accessories"/>
    <s v="TEC-AC-10002402"/>
    <s v="Razer Kraken PRO Over Ear PC and Music Headset"/>
    <s v="United States"/>
    <s v="CA-2016-127775"/>
    <x v="725"/>
    <d v="2016-06-13T00:00:00"/>
    <s v="Second Class"/>
    <n v="2"/>
    <n v="6"/>
    <s v="Summer"/>
    <n v="239.97"/>
    <n v="191.1898941983155"/>
    <n v="48.780105801684499"/>
    <n v="0.20327585032164228"/>
    <n v="3"/>
    <n v="719.91"/>
    <n v="0"/>
    <n v="170"/>
    <x v="0"/>
    <x v="0"/>
    <n v="140.10488017782549"/>
  </r>
  <r>
    <s v="V048"/>
    <x v="99"/>
    <x v="1"/>
    <x v="0"/>
    <s v="Furnishings"/>
    <s v="FUR-FU-10004270"/>
    <s v="Executive Impressions 13&quot; Clairmont Wall Clock"/>
    <s v="United States"/>
    <s v="CA-2016-146171"/>
    <x v="21"/>
    <d v="2016-03-15T00:00:00"/>
    <s v="Standard Class"/>
    <n v="4"/>
    <n v="3"/>
    <s v="Spring"/>
    <n v="76.92"/>
    <n v="54.647953359849289"/>
    <n v="22.272046640150712"/>
    <n v="0.28954818824948925"/>
    <n v="4"/>
    <n v="307.68"/>
    <n v="0"/>
    <n v="327"/>
    <x v="0"/>
    <x v="1"/>
    <n v="21.633551362024061"/>
  </r>
  <r>
    <s v="V118"/>
    <x v="73"/>
    <x v="4"/>
    <x v="1"/>
    <s v="Storage"/>
    <s v="OFF-ST-10001526"/>
    <s v="Iceberg Mobile Mega Data/Printer Cart "/>
    <s v="United States"/>
    <s v="CA-2016-146171"/>
    <x v="21"/>
    <d v="2016-03-15T00:00:00"/>
    <s v="Standard Class"/>
    <n v="4"/>
    <n v="3"/>
    <s v="Spring"/>
    <n v="481.32"/>
    <n v="339.43379103858422"/>
    <n v="141.88620896141578"/>
    <n v="0.29478560824693711"/>
    <n v="4"/>
    <n v="1925.28"/>
    <n v="0"/>
    <n v="184"/>
    <x v="0"/>
    <x v="0"/>
    <n v="507.3365750904423"/>
  </r>
  <r>
    <s v="V120"/>
    <x v="91"/>
    <x v="2"/>
    <x v="1"/>
    <s v="Paper"/>
    <s v="OFF-PA-10002893"/>
    <s v="Wirebound Service Call Books, 5 1/2&quot; x 4&quot;"/>
    <s v="United States"/>
    <s v="CA-2014-129574"/>
    <x v="542"/>
    <d v="2014-05-29T00:00:00"/>
    <s v="First Class"/>
    <n v="3"/>
    <n v="5"/>
    <s v="Summer"/>
    <n v="48.4"/>
    <n v="39.949730363047799"/>
    <n v="8.4502696369521999"/>
    <n v="0.17459234787091324"/>
    <n v="5"/>
    <n v="242"/>
    <n v="0"/>
    <n v="405"/>
    <x v="0"/>
    <x v="1"/>
    <n v="14.6804468596838"/>
  </r>
  <r>
    <s v="V053"/>
    <x v="89"/>
    <x v="3"/>
    <x v="2"/>
    <s v="Accessories"/>
    <s v="TEC-AC-10003709"/>
    <s v="Maxell 4.7GB DVD-R 5/Pack"/>
    <s v="United States"/>
    <s v="CA-2017-126536"/>
    <x v="386"/>
    <d v="2017-10-14T00:00:00"/>
    <s v="First Class"/>
    <n v="2"/>
    <n v="10"/>
    <s v="Autumn"/>
    <n v="0.99"/>
    <n v="0.71723756098547609"/>
    <n v="0.27276243901452391"/>
    <n v="0.27551761516618578"/>
    <n v="1"/>
    <n v="0.99"/>
    <n v="0"/>
    <n v="495"/>
    <x v="0"/>
    <x v="1"/>
    <n v="2.8944593277501749"/>
  </r>
  <r>
    <s v="V137"/>
    <x v="11"/>
    <x v="1"/>
    <x v="1"/>
    <s v="Binders"/>
    <s v="OFF-BI-10001191"/>
    <s v="Canvas Sectional Post Binders"/>
    <s v="United States"/>
    <s v="CA-2017-126536"/>
    <x v="386"/>
    <d v="2017-10-14T00:00:00"/>
    <s v="First Class"/>
    <n v="2"/>
    <n v="10"/>
    <s v="Autumn"/>
    <n v="101.84"/>
    <n v="82.093169243342231"/>
    <n v="19.746830756657772"/>
    <n v="0.19390053767338739"/>
    <n v="5"/>
    <n v="509.20000000000005"/>
    <n v="0.2"/>
    <n v="370"/>
    <x v="0"/>
    <x v="2"/>
    <n v="49.386275221630832"/>
  </r>
  <r>
    <s v="V125"/>
    <x v="64"/>
    <x v="0"/>
    <x v="1"/>
    <s v="Binders"/>
    <s v="OFF-BI-10003166"/>
    <s v="GBC Plasticlear Binding Covers"/>
    <s v="United States"/>
    <s v="CA-2017-165757"/>
    <x v="738"/>
    <d v="2017-06-28T00:00:00"/>
    <s v="Standard Class"/>
    <n v="6"/>
    <n v="6"/>
    <s v="Summer"/>
    <n v="10.332000000000001"/>
    <n v="6.8653421953781129"/>
    <n v="3.4666578046218879"/>
    <n v="0.33552630706754621"/>
    <n v="3"/>
    <n v="30.996000000000002"/>
    <n v="0.7"/>
    <n v="389"/>
    <x v="1"/>
    <x v="1"/>
    <n v="4.6328185805187747"/>
  </r>
  <r>
    <s v="V114"/>
    <x v="13"/>
    <x v="1"/>
    <x v="1"/>
    <s v="Binders"/>
    <s v="OFF-BI-10003982"/>
    <s v="Wilson Jones Century Plastic Molded Ring Binders"/>
    <s v="United States"/>
    <s v="CA-2017-165757"/>
    <x v="738"/>
    <d v="2017-06-28T00:00:00"/>
    <s v="Standard Class"/>
    <n v="6"/>
    <n v="6"/>
    <s v="Summer"/>
    <n v="31.155000000000001"/>
    <n v="21.12338666701007"/>
    <n v="10.031613332989931"/>
    <n v="0.32199047770790984"/>
    <n v="5"/>
    <n v="155.77500000000001"/>
    <n v="0.7"/>
    <n v="335"/>
    <x v="1"/>
    <x v="2"/>
    <n v="40.811860860539063"/>
  </r>
  <r>
    <s v="V128"/>
    <x v="72"/>
    <x v="1"/>
    <x v="1"/>
    <s v="Storage"/>
    <s v="OFF-ST-10004835"/>
    <s v="Plastic Stacking Crates &amp; Casters"/>
    <s v="United States"/>
    <s v="CA-2017-165757"/>
    <x v="738"/>
    <d v="2017-06-28T00:00:00"/>
    <s v="Standard Class"/>
    <n v="6"/>
    <n v="6"/>
    <s v="Summer"/>
    <n v="8.9280000000000008"/>
    <n v="7.2307396777924549"/>
    <n v="1.697260322207546"/>
    <n v="0.19010532282790613"/>
    <n v="2"/>
    <n v="17.856000000000002"/>
    <n v="0.2"/>
    <n v="390"/>
    <x v="1"/>
    <x v="1"/>
    <n v="3.6448407372613691"/>
  </r>
  <r>
    <s v="V099"/>
    <x v="24"/>
    <x v="4"/>
    <x v="1"/>
    <s v="Appliances"/>
    <s v="OFF-AP-10000159"/>
    <s v="Belkin F9M820V08 8 Outlet Surge"/>
    <s v="United States"/>
    <s v="CA-2017-167752"/>
    <x v="787"/>
    <d v="2017-01-18T00:00:00"/>
    <s v="First Class"/>
    <n v="3"/>
    <n v="1"/>
    <s v="Winter"/>
    <n v="34.384"/>
    <n v="22.872454031086519"/>
    <n v="11.511545968913481"/>
    <n v="0.33479368220432415"/>
    <n v="1"/>
    <n v="34.384"/>
    <n v="0.2"/>
    <n v="138"/>
    <x v="0"/>
    <x v="0"/>
    <n v="139.7566149752252"/>
  </r>
  <r>
    <s v="V123"/>
    <x v="14"/>
    <x v="4"/>
    <x v="1"/>
    <s v="Appliances"/>
    <s v="OFF-AP-10002945"/>
    <s v="Honeywell Enviracaire Portable HEPA Air Cleaner for 17' x 22' Room"/>
    <s v="United States"/>
    <s v="CA-2017-167752"/>
    <x v="787"/>
    <d v="2017-01-18T00:00:00"/>
    <s v="First Class"/>
    <n v="3"/>
    <n v="1"/>
    <s v="Winter"/>
    <n v="1924.16"/>
    <n v="1393.8241245925719"/>
    <n v="530.33587540742815"/>
    <n v="0.27561942635094178"/>
    <n v="8"/>
    <n v="15393.28"/>
    <n v="0.2"/>
    <n v="305"/>
    <x v="0"/>
    <x v="0"/>
    <n v="667.26111485684521"/>
  </r>
  <r>
    <s v="V099"/>
    <x v="24"/>
    <x v="3"/>
    <x v="1"/>
    <s v="Appliances"/>
    <s v="OFF-AP-10001242"/>
    <s v="APC 7 Outlet Network SurgeArrest Surge Protector"/>
    <s v="United States"/>
    <s v="US-2015-122140"/>
    <x v="788"/>
    <d v="2015-04-07T00:00:00"/>
    <s v="Standard Class"/>
    <n v="5"/>
    <n v="4"/>
    <s v="Spring"/>
    <n v="32.192"/>
    <n v="25.535155486735011"/>
    <n v="6.6568445132649892"/>
    <n v="0.20678567697766492"/>
    <n v="2"/>
    <n v="64.384"/>
    <n v="0.8"/>
    <n v="282"/>
    <x v="0"/>
    <x v="2"/>
    <n v="106.7471173086856"/>
  </r>
  <r>
    <s v="V095"/>
    <x v="140"/>
    <x v="4"/>
    <x v="2"/>
    <s v="Accessories"/>
    <s v="TEC-AC-10003038"/>
    <s v="Kingston Digital DataTraveler 16GB USB 2.0"/>
    <s v="United States"/>
    <s v="US-2015-122140"/>
    <x v="788"/>
    <d v="2015-04-07T00:00:00"/>
    <s v="Standard Class"/>
    <n v="5"/>
    <n v="4"/>
    <s v="Spring"/>
    <n v="50.12"/>
    <n v="33.727768424242939"/>
    <n v="16.392231575757059"/>
    <n v="0.32705968826330922"/>
    <n v="7"/>
    <n v="350.84"/>
    <n v="0.2"/>
    <n v="286"/>
    <x v="0"/>
    <x v="1"/>
    <n v="18.40910623326652"/>
  </r>
  <r>
    <s v="V089"/>
    <x v="118"/>
    <x v="3"/>
    <x v="2"/>
    <s v="Accessories"/>
    <s v="TEC-AC-10003289"/>
    <s v="Anker Ultra-Slim Mini Bluetooth 3.0 Wireless Keyboard"/>
    <s v="United States"/>
    <s v="US-2015-122140"/>
    <x v="788"/>
    <d v="2015-04-07T00:00:00"/>
    <s v="Standard Class"/>
    <n v="5"/>
    <n v="4"/>
    <s v="Spring"/>
    <n v="47.975999999999999"/>
    <n v="35.134004241805933"/>
    <n v="12.841995758194066"/>
    <n v="0.26767541600371159"/>
    <n v="3"/>
    <n v="143.928"/>
    <n v="0.2"/>
    <n v="232"/>
    <x v="0"/>
    <x v="2"/>
    <n v="102.0860940970904"/>
  </r>
  <r>
    <s v="V103"/>
    <x v="33"/>
    <x v="1"/>
    <x v="1"/>
    <s v="Storage"/>
    <s v="OFF-ST-10000918"/>
    <s v="Crate-A-Files"/>
    <s v="United States"/>
    <s v="CA-2016-163986"/>
    <x v="323"/>
    <d v="2016-09-10T00:00:00"/>
    <s v="Standard Class"/>
    <n v="7"/>
    <n v="9"/>
    <s v="Autumn"/>
    <n v="54.5"/>
    <n v="37.488349043167183"/>
    <n v="17.011650956832817"/>
    <n v="0.31214038452904252"/>
    <n v="5"/>
    <n v="272.5"/>
    <n v="0"/>
    <n v="129"/>
    <x v="1"/>
    <x v="1"/>
    <n v="15.56104415642136"/>
  </r>
  <r>
    <s v="V006"/>
    <x v="132"/>
    <x v="4"/>
    <x v="0"/>
    <s v="Furnishings"/>
    <s v="FUR-FU-10001940"/>
    <s v="Staple-based wall hangings"/>
    <s v="United States"/>
    <s v="CA-2017-158967"/>
    <x v="389"/>
    <d v="2017-12-12T00:00:00"/>
    <s v="First Class"/>
    <n v="2"/>
    <n v="12"/>
    <s v="Winter"/>
    <n v="19.103999999999999"/>
    <n v="13.626086709792981"/>
    <n v="5.4779132902070184"/>
    <n v="0.28674169232658181"/>
    <n v="3"/>
    <n v="57.311999999999998"/>
    <n v="0.2"/>
    <n v="487"/>
    <x v="0"/>
    <x v="1"/>
    <n v="16.179677700402099"/>
  </r>
  <r>
    <s v="V130"/>
    <x v="34"/>
    <x v="1"/>
    <x v="1"/>
    <s v="Binders"/>
    <s v="OFF-BI-10002852"/>
    <s v="Ibico Standard Transparent Covers"/>
    <s v="United States"/>
    <s v="CA-2016-131576"/>
    <x v="441"/>
    <d v="2016-11-26T00:00:00"/>
    <s v="Standard Class"/>
    <n v="4"/>
    <n v="11"/>
    <s v="Winter"/>
    <n v="49.44"/>
    <n v="36.889238926036462"/>
    <n v="12.550761073963535"/>
    <n v="0.2538584359620456"/>
    <n v="3"/>
    <n v="148.32"/>
    <n v="0"/>
    <n v="354"/>
    <x v="0"/>
    <x v="1"/>
    <n v="34.951157956338001"/>
  </r>
  <r>
    <s v="V123"/>
    <x v="14"/>
    <x v="0"/>
    <x v="1"/>
    <s v="Paper"/>
    <s v="OFF-PA-10004451"/>
    <s v="Xerox 222"/>
    <s v="United States"/>
    <s v="CA-2017-143455"/>
    <x v="343"/>
    <d v="2017-11-18T00:00:00"/>
    <s v="Standard Class"/>
    <n v="7"/>
    <n v="11"/>
    <s v="Winter"/>
    <n v="10.368"/>
    <n v="8.406456774191259"/>
    <n v="1.9615432258087413"/>
    <n v="0.18919205495840483"/>
    <n v="2"/>
    <n v="20.736000000000001"/>
    <n v="0.2"/>
    <n v="242"/>
    <x v="1"/>
    <x v="1"/>
    <n v="9.8538216516667845"/>
  </r>
  <r>
    <s v="V121"/>
    <x v="7"/>
    <x v="4"/>
    <x v="1"/>
    <s v="Storage"/>
    <s v="OFF-ST-10004804"/>
    <s v="Belkin 19&quot; Vented Equipment Shelf, Black"/>
    <s v="United States"/>
    <s v="CA-2016-144729"/>
    <x v="147"/>
    <d v="2016-10-25T00:00:00"/>
    <s v="Standard Class"/>
    <n v="4"/>
    <n v="10"/>
    <s v="Autumn"/>
    <n v="154.44"/>
    <n v="125.5481494994759"/>
    <n v="28.8918505005241"/>
    <n v="0.18707491906581261"/>
    <n v="3"/>
    <n v="463.32"/>
    <n v="0"/>
    <n v="202"/>
    <x v="0"/>
    <x v="2"/>
    <n v="56.226174346117482"/>
  </r>
  <r>
    <s v="V106"/>
    <x v="110"/>
    <x v="3"/>
    <x v="1"/>
    <s v="Appliances"/>
    <s v="OFF-AP-10003971"/>
    <s v="Belkin 6 Outlet Metallic Surge Strip"/>
    <s v="United States"/>
    <s v="CA-2015-127019"/>
    <x v="379"/>
    <d v="2015-12-25T00:00:00"/>
    <s v="Standard Class"/>
    <n v="4"/>
    <n v="12"/>
    <s v="Winter"/>
    <n v="60.984000000000002"/>
    <n v="47.66403325538154"/>
    <n v="13.319966744618462"/>
    <n v="0.21841740037745083"/>
    <n v="7"/>
    <n v="426.88800000000003"/>
    <n v="0.2"/>
    <n v="173"/>
    <x v="0"/>
    <x v="1"/>
    <n v="16.798312817065881"/>
  </r>
  <r>
    <s v="V041"/>
    <x v="130"/>
    <x v="1"/>
    <x v="0"/>
    <s v="Bookcases"/>
    <s v="FUR-BO-10003159"/>
    <s v="Sauder Camden County Collection Libraries, Planked Cherry Finish"/>
    <s v="United States"/>
    <s v="CA-2015-138534"/>
    <x v="789"/>
    <d v="2015-07-19T00:00:00"/>
    <s v="Second Class"/>
    <n v="2"/>
    <n v="7"/>
    <s v="Summer"/>
    <n v="195.46600000000001"/>
    <n v="127.8426188499905"/>
    <n v="67.623381150009507"/>
    <n v="0.34595981475044002"/>
    <n v="2"/>
    <n v="390.93200000000002"/>
    <n v="0.15"/>
    <n v="154"/>
    <x v="0"/>
    <x v="2"/>
    <n v="106.5137598373629"/>
  </r>
  <r>
    <s v="V025"/>
    <x v="86"/>
    <x v="2"/>
    <x v="0"/>
    <s v="Furnishings"/>
    <s v="FUR-FU-10001935"/>
    <s v="3M Hangers With Command Adhesive"/>
    <s v="United States"/>
    <s v="CA-2017-108322"/>
    <x v="504"/>
    <d v="2017-05-05T00:00:00"/>
    <s v="Standard Class"/>
    <n v="5"/>
    <n v="4"/>
    <s v="Spring"/>
    <n v="23.68"/>
    <n v="17.15648385853418"/>
    <n v="6.5235161414658194"/>
    <n v="0.27548632354163088"/>
    <n v="8"/>
    <n v="189.44"/>
    <n v="0.2"/>
    <n v="335"/>
    <x v="0"/>
    <x v="1"/>
    <n v="8.6093885629916507"/>
  </r>
  <r>
    <s v="V061"/>
    <x v="47"/>
    <x v="1"/>
    <x v="2"/>
    <s v="Accessories"/>
    <s v="TEC-AC-10003433"/>
    <s v="Maxell 4.7GB DVD+R 5/Pack"/>
    <s v="United States"/>
    <s v="CA-2017-108322"/>
    <x v="504"/>
    <d v="2017-05-05T00:00:00"/>
    <s v="Standard Class"/>
    <n v="5"/>
    <n v="4"/>
    <s v="Spring"/>
    <n v="2.3759999999999999"/>
    <n v="1.797503547446837"/>
    <n v="0.57849645255316284"/>
    <n v="0.24347493794325037"/>
    <n v="3"/>
    <n v="7.1280000000000001"/>
    <n v="0.2"/>
    <n v="159"/>
    <x v="0"/>
    <x v="1"/>
    <n v="0.40577925033200019"/>
  </r>
  <r>
    <s v="V136"/>
    <x v="10"/>
    <x v="1"/>
    <x v="1"/>
    <s v="Labels"/>
    <s v="OFF-LA-10004544"/>
    <s v="Avery 505"/>
    <s v="United States"/>
    <s v="CA-2017-167668"/>
    <x v="636"/>
    <d v="2017-05-08T00:00:00"/>
    <s v="First Class"/>
    <n v="2"/>
    <n v="5"/>
    <s v="Summer"/>
    <n v="59.2"/>
    <n v="40.008535735695631"/>
    <n v="19.191464264304372"/>
    <n v="0.32418013959973602"/>
    <n v="4"/>
    <n v="236.8"/>
    <n v="0"/>
    <n v="123"/>
    <x v="0"/>
    <x v="1"/>
    <n v="18.953247742801231"/>
  </r>
  <r>
    <s v="V110"/>
    <x v="16"/>
    <x v="3"/>
    <x v="1"/>
    <s v="Art"/>
    <s v="OFF-AR-10001026"/>
    <s v="Sanford Uni-Blazer View Highlighters, Chisel Tip, Yellow"/>
    <s v="United States"/>
    <s v="CA-2017-146724"/>
    <x v="225"/>
    <d v="2017-11-27T00:00:00"/>
    <s v="Standard Class"/>
    <n v="7"/>
    <n v="11"/>
    <s v="Winter"/>
    <n v="22"/>
    <n v="15.3750152366027"/>
    <n v="6.6249847633973005"/>
    <n v="0.30113567106351363"/>
    <n v="10"/>
    <n v="220"/>
    <n v="0"/>
    <n v="121"/>
    <x v="1"/>
    <x v="1"/>
    <n v="10.396794377755739"/>
  </r>
  <r>
    <s v="V067"/>
    <x v="94"/>
    <x v="4"/>
    <x v="2"/>
    <s v="Phones"/>
    <s v="TEC-PH-10001336"/>
    <s v="Digium D40 VoIP phone"/>
    <s v="United States"/>
    <s v="CA-2016-139878"/>
    <x v="583"/>
    <d v="2016-11-16T00:00:00"/>
    <s v="Standard Class"/>
    <n v="5"/>
    <n v="11"/>
    <s v="Winter"/>
    <n v="257.98"/>
    <n v="185.139022578419"/>
    <n v="72.840977421581016"/>
    <n v="0.28235125754547258"/>
    <n v="2"/>
    <n v="515.96"/>
    <n v="0"/>
    <n v="131"/>
    <x v="0"/>
    <x v="0"/>
    <n v="214.46675269089559"/>
  </r>
  <r>
    <s v="V077"/>
    <x v="107"/>
    <x v="3"/>
    <x v="2"/>
    <s v="Phones"/>
    <s v="TEC-PH-10003187"/>
    <s v="Anker Astro Mini 3000mAh Ultra-Compact Portable Charger"/>
    <s v="United States"/>
    <s v="US-2016-106677"/>
    <x v="732"/>
    <d v="2016-11-10T00:00:00"/>
    <s v="Standard Class"/>
    <n v="5"/>
    <n v="11"/>
    <s v="Winter"/>
    <n v="23.988"/>
    <n v="17.428247074589098"/>
    <n v="6.5597529254109013"/>
    <n v="0.27345976844300907"/>
    <n v="2"/>
    <n v="47.975999999999999"/>
    <n v="0.4"/>
    <n v="450"/>
    <x v="0"/>
    <x v="1"/>
    <n v="15.782397230247801"/>
  </r>
  <r>
    <s v="V094"/>
    <x v="105"/>
    <x v="0"/>
    <x v="2"/>
    <s v="Phones"/>
    <s v="TEC-PH-10004897"/>
    <s v="Mediabridge Sport Armband iPhone 5s"/>
    <s v="United States"/>
    <s v="CA-2016-116974"/>
    <x v="790"/>
    <d v="2016-10-15T00:00:00"/>
    <s v="Standard Class"/>
    <n v="6"/>
    <n v="10"/>
    <s v="Autumn"/>
    <n v="23.975999999999999"/>
    <n v="20.116540193501852"/>
    <n v="3.8594598064981476"/>
    <n v="0.16097179706782397"/>
    <n v="4"/>
    <n v="95.903999999999996"/>
    <n v="0.4"/>
    <n v="438"/>
    <x v="1"/>
    <x v="1"/>
    <n v="18.487606134149139"/>
  </r>
  <r>
    <s v="V024"/>
    <x v="50"/>
    <x v="1"/>
    <x v="0"/>
    <s v="Chairs"/>
    <s v="FUR-CH-10004997"/>
    <s v="Hon Every-Day Series Multi-Task Chairs"/>
    <s v="United States"/>
    <s v="CA-2015-149972"/>
    <x v="481"/>
    <d v="2015-09-23T00:00:00"/>
    <s v="First Class"/>
    <n v="2"/>
    <n v="9"/>
    <s v="Autumn"/>
    <n v="601.53599999999994"/>
    <n v="395.71467239464971"/>
    <n v="205.82132760535023"/>
    <n v="0.34215961738840278"/>
    <n v="4"/>
    <n v="2406.1439999999998"/>
    <n v="0.2"/>
    <n v="102"/>
    <x v="0"/>
    <x v="0"/>
    <n v="312.22667546575838"/>
  </r>
  <r>
    <s v="V115"/>
    <x v="44"/>
    <x v="1"/>
    <x v="1"/>
    <s v="Fasteners"/>
    <s v="OFF-FA-10002763"/>
    <s v="Advantus Map Pennant Flags and Round Head Tacks"/>
    <s v="United States"/>
    <s v="CA-2015-149972"/>
    <x v="481"/>
    <d v="2015-09-23T00:00:00"/>
    <s v="First Class"/>
    <n v="2"/>
    <n v="9"/>
    <s v="Autumn"/>
    <n v="7.9"/>
    <n v="5.3931468313579058"/>
    <n v="2.5068531686420945"/>
    <n v="0.31732318590406255"/>
    <n v="2"/>
    <n v="15.8"/>
    <n v="0"/>
    <n v="169"/>
    <x v="0"/>
    <x v="1"/>
    <n v="7.6389364442964176"/>
  </r>
  <r>
    <s v="V033"/>
    <x v="74"/>
    <x v="0"/>
    <x v="0"/>
    <s v="Furnishings"/>
    <s v="FUR-FU-10001588"/>
    <s v="Deflect-o SuperTray Unbreakable Stackable Tray, Letter, Black"/>
    <s v="United States"/>
    <s v="US-2014-117744"/>
    <x v="266"/>
    <d v="2014-12-06T00:00:00"/>
    <s v="Standard Class"/>
    <n v="4"/>
    <n v="12"/>
    <s v="Winter"/>
    <n v="58.36"/>
    <n v="42.760278912623498"/>
    <n v="15.599721087376501"/>
    <n v="0.26730159505442941"/>
    <n v="5"/>
    <n v="291.8"/>
    <n v="0.6"/>
    <n v="259"/>
    <x v="0"/>
    <x v="2"/>
    <n v="43.77"/>
  </r>
  <r>
    <s v="V136"/>
    <x v="10"/>
    <x v="0"/>
    <x v="1"/>
    <s v="Art"/>
    <s v="OFF-AR-10000940"/>
    <s v="Newell 343"/>
    <s v="United States"/>
    <s v="US-2014-117744"/>
    <x v="266"/>
    <d v="2014-12-06T00:00:00"/>
    <s v="Standard Class"/>
    <n v="4"/>
    <n v="12"/>
    <s v="Winter"/>
    <n v="16.463999999999999"/>
    <n v="11.33177782391564"/>
    <n v="5.1322221760843583"/>
    <n v="0.31172389310522103"/>
    <n v="7"/>
    <n v="115.24799999999999"/>
    <n v="0.2"/>
    <n v="485"/>
    <x v="0"/>
    <x v="1"/>
    <n v="5.1644631860436379"/>
  </r>
  <r>
    <s v="V031"/>
    <x v="18"/>
    <x v="1"/>
    <x v="0"/>
    <s v="Furnishings"/>
    <s v="FUR-FU-10002759"/>
    <s v="12-1/2 Diameter Round Wall Clock"/>
    <s v="United States"/>
    <s v="US-2014-117744"/>
    <x v="266"/>
    <d v="2014-12-06T00:00:00"/>
    <s v="Standard Class"/>
    <n v="4"/>
    <n v="12"/>
    <s v="Winter"/>
    <n v="39.96"/>
    <n v="28.28006332381851"/>
    <n v="11.679936676181491"/>
    <n v="0.29229070761214943"/>
    <n v="5"/>
    <n v="199.8"/>
    <n v="0.6"/>
    <n v="187"/>
    <x v="0"/>
    <x v="2"/>
    <n v="61.155028098385223"/>
  </r>
  <r>
    <s v="V130"/>
    <x v="34"/>
    <x v="3"/>
    <x v="1"/>
    <s v="Appliances"/>
    <s v="OFF-AP-10000358"/>
    <s v="Fellowes Basic Home/Office Series Surge Protectors"/>
    <s v="United States"/>
    <s v="CA-2014-125514"/>
    <x v="158"/>
    <d v="2014-09-22T00:00:00"/>
    <s v="First Class"/>
    <n v="1"/>
    <n v="9"/>
    <s v="Autumn"/>
    <n v="25.96"/>
    <n v="20.343288053198449"/>
    <n v="5.6167119468015514"/>
    <n v="0.21636024448388103"/>
    <n v="2"/>
    <n v="51.92"/>
    <n v="0"/>
    <n v="464"/>
    <x v="0"/>
    <x v="1"/>
    <n v="32.267768314527117"/>
  </r>
  <r>
    <s v="V129"/>
    <x v="4"/>
    <x v="2"/>
    <x v="1"/>
    <s v="Appliances"/>
    <s v="OFF-AP-10003281"/>
    <s v="Acco 6 Outlet Guardian Standard Surge Suppressor"/>
    <s v="United States"/>
    <s v="CA-2014-125514"/>
    <x v="158"/>
    <d v="2014-09-22T00:00:00"/>
    <s v="First Class"/>
    <n v="1"/>
    <n v="9"/>
    <s v="Autumn"/>
    <n v="36.270000000000003"/>
    <n v="30.381635115346519"/>
    <n v="5.888364884653484"/>
    <n v="0.16234808063560749"/>
    <n v="3"/>
    <n v="108.81"/>
    <n v="0"/>
    <n v="158"/>
    <x v="0"/>
    <x v="1"/>
    <n v="16.453064188776509"/>
  </r>
  <r>
    <s v="V098"/>
    <x v="92"/>
    <x v="1"/>
    <x v="1"/>
    <s v="Paper"/>
    <s v="OFF-PA-10000029"/>
    <s v="Xerox 224"/>
    <s v="United States"/>
    <s v="CA-2014-125514"/>
    <x v="158"/>
    <d v="2014-09-22T00:00:00"/>
    <s v="First Class"/>
    <n v="1"/>
    <n v="9"/>
    <s v="Autumn"/>
    <n v="6.48"/>
    <n v="5.1867352440383314"/>
    <n v="1.293264755961669"/>
    <n v="0.19957789443852916"/>
    <n v="1"/>
    <n v="6.48"/>
    <n v="0"/>
    <n v="351"/>
    <x v="0"/>
    <x v="1"/>
    <n v="12.285824807476301"/>
  </r>
  <r>
    <s v="V051"/>
    <x v="87"/>
    <x v="0"/>
    <x v="2"/>
    <s v="Phones"/>
    <s v="TEC-PH-10001557"/>
    <s v="Pyle PMP37LED"/>
    <s v="United States"/>
    <s v="CA-2014-154599"/>
    <x v="791"/>
    <d v="2014-04-17T00:00:00"/>
    <s v="Standard Class"/>
    <n v="5"/>
    <n v="4"/>
    <s v="Spring"/>
    <n v="1075.088"/>
    <n v="767.30503465107313"/>
    <n v="307.78296534892684"/>
    <n v="0.28628629967865593"/>
    <n v="14"/>
    <n v="15051.232"/>
    <n v="0.2"/>
    <n v="318"/>
    <x v="0"/>
    <x v="0"/>
    <n v="284.03958413502858"/>
  </r>
  <r>
    <s v="V087"/>
    <x v="6"/>
    <x v="0"/>
    <x v="2"/>
    <s v="Phones"/>
    <s v="TEC-PH-10000576"/>
    <s v="AT&amp;T 1080 Corded phone"/>
    <s v="United States"/>
    <s v="CA-2014-154599"/>
    <x v="791"/>
    <d v="2014-04-17T00:00:00"/>
    <s v="Standard Class"/>
    <n v="5"/>
    <n v="4"/>
    <s v="Spring"/>
    <n v="438.36799999999999"/>
    <n v="363.44395038931339"/>
    <n v="74.924049610686609"/>
    <n v="0.17091587344579579"/>
    <n v="4"/>
    <n v="1753.472"/>
    <n v="0.2"/>
    <n v="300"/>
    <x v="0"/>
    <x v="2"/>
    <n v="124.9827086226997"/>
  </r>
  <r>
    <s v="V102"/>
    <x v="66"/>
    <x v="2"/>
    <x v="1"/>
    <s v="Binders"/>
    <s v="OFF-BI-10002764"/>
    <s v="Recycled Pressboard Report Cover with Reinforced Top Hinge"/>
    <s v="United States"/>
    <s v="CA-2014-154599"/>
    <x v="791"/>
    <d v="2014-04-17T00:00:00"/>
    <s v="Standard Class"/>
    <n v="5"/>
    <n v="4"/>
    <s v="Spring"/>
    <n v="18.088000000000001"/>
    <n v="14.99227413191592"/>
    <n v="3.0957258680840809"/>
    <n v="0.171148046665418"/>
    <n v="7"/>
    <n v="126.61600000000001"/>
    <n v="0.2"/>
    <n v="176"/>
    <x v="0"/>
    <x v="1"/>
    <n v="6.1648653096166086"/>
  </r>
  <r>
    <s v="V016"/>
    <x v="137"/>
    <x v="3"/>
    <x v="0"/>
    <s v="Bookcases"/>
    <s v="FUR-BO-10001337"/>
    <s v="O'Sullivan Living Dimensions 2-Shelf Bookcases"/>
    <s v="United States"/>
    <s v="CA-2014-154599"/>
    <x v="791"/>
    <d v="2014-04-17T00:00:00"/>
    <s v="Standard Class"/>
    <n v="5"/>
    <n v="4"/>
    <s v="Spring"/>
    <n v="308.49900000000002"/>
    <n v="217.19756208968229"/>
    <n v="91.30143791031773"/>
    <n v="0.29595375644756622"/>
    <n v="3"/>
    <n v="925.49700000000007"/>
    <n v="0.15"/>
    <n v="354"/>
    <x v="0"/>
    <x v="0"/>
    <n v="164.1411751399454"/>
  </r>
  <r>
    <s v="V104"/>
    <x v="81"/>
    <x v="1"/>
    <x v="1"/>
    <s v="Art"/>
    <s v="OFF-AR-10002257"/>
    <s v="Eldon Spacemaker Box, Quick-Snap Lid, Clear"/>
    <s v="United States"/>
    <s v="CA-2017-158743"/>
    <x v="179"/>
    <d v="2017-10-27T00:00:00"/>
    <s v="Standard Class"/>
    <n v="7"/>
    <n v="10"/>
    <s v="Autumn"/>
    <n v="13.36"/>
    <n v="10.452024529329231"/>
    <n v="2.9079754706707686"/>
    <n v="0.21766283463104555"/>
    <n v="4"/>
    <n v="53.44"/>
    <n v="0"/>
    <n v="346"/>
    <x v="1"/>
    <x v="1"/>
    <n v="5.1857914600055661"/>
  </r>
  <r>
    <s v="V118"/>
    <x v="73"/>
    <x v="4"/>
    <x v="1"/>
    <s v="Paper"/>
    <s v="OFF-PA-10001019"/>
    <s v="Xerox 1884"/>
    <s v="United States"/>
    <s v="CA-2017-158743"/>
    <x v="179"/>
    <d v="2017-10-27T00:00:00"/>
    <s v="Standard Class"/>
    <n v="7"/>
    <n v="10"/>
    <s v="Autumn"/>
    <n v="39.96"/>
    <n v="28.109995260070349"/>
    <n v="11.850004739929652"/>
    <n v="0.29654666516340472"/>
    <n v="2"/>
    <n v="79.92"/>
    <n v="0"/>
    <n v="369"/>
    <x v="1"/>
    <x v="2"/>
    <n v="48.189270127576847"/>
  </r>
  <r>
    <s v="V139"/>
    <x v="2"/>
    <x v="4"/>
    <x v="1"/>
    <s v="Binders"/>
    <s v="OFF-BI-10003364"/>
    <s v="Binding Machine Supplies"/>
    <s v="United States"/>
    <s v="CA-2017-158743"/>
    <x v="179"/>
    <d v="2017-10-27T00:00:00"/>
    <s v="Standard Class"/>
    <n v="7"/>
    <n v="10"/>
    <s v="Autumn"/>
    <n v="145.85"/>
    <n v="110.635018083942"/>
    <n v="35.214981916057994"/>
    <n v="0.2414465678166472"/>
    <n v="5"/>
    <n v="729.25"/>
    <n v="0"/>
    <n v="406"/>
    <x v="1"/>
    <x v="1"/>
    <n v="30.770932050845939"/>
  </r>
  <r>
    <s v="V074"/>
    <x v="113"/>
    <x v="4"/>
    <x v="2"/>
    <s v="Phones"/>
    <s v="TEC-PH-10000984"/>
    <s v="Panasonic KX-TG9471B"/>
    <s v="United States"/>
    <s v="CA-2016-153318"/>
    <x v="792"/>
    <d v="2016-10-28T00:00:00"/>
    <s v="First Class"/>
    <n v="3"/>
    <n v="10"/>
    <s v="Autumn"/>
    <n v="783.96"/>
    <n v="643.46211965462783"/>
    <n v="140.49788034537221"/>
    <n v="0.17921562368663224"/>
    <n v="5"/>
    <n v="3919.8"/>
    <n v="0.2"/>
    <n v="238"/>
    <x v="0"/>
    <x v="0"/>
    <n v="234.56498433605009"/>
  </r>
  <r>
    <s v="V124"/>
    <x v="15"/>
    <x v="4"/>
    <x v="1"/>
    <s v="Art"/>
    <s v="OFF-AR-10001683"/>
    <s v="Lumber Crayons"/>
    <s v="United States"/>
    <s v="US-2015-110163"/>
    <x v="549"/>
    <d v="2015-11-04T00:00:00"/>
    <s v="First Class"/>
    <n v="3"/>
    <n v="11"/>
    <s v="Winter"/>
    <n v="7.88"/>
    <n v="6.5618441916518213"/>
    <n v="1.3181558083481786"/>
    <n v="0.16727865588174856"/>
    <n v="1"/>
    <n v="7.88"/>
    <n v="0.2"/>
    <n v="177"/>
    <x v="0"/>
    <x v="1"/>
    <n v="20.689689944511009"/>
  </r>
  <r>
    <s v="V037"/>
    <x v="102"/>
    <x v="0"/>
    <x v="0"/>
    <s v="Furnishings"/>
    <s v="FUR-FU-10000629"/>
    <s v="9-3/4 Diameter Round Wall Clock"/>
    <s v="United States"/>
    <s v="CA-2017-143329"/>
    <x v="132"/>
    <d v="2017-11-08T00:00:00"/>
    <s v="Standard Class"/>
    <n v="5"/>
    <n v="11"/>
    <s v="Winter"/>
    <n v="41.37"/>
    <n v="32.922023848687367"/>
    <n v="8.4479761513126306"/>
    <n v="0.20420536986494153"/>
    <n v="3"/>
    <n v="124.10999999999999"/>
    <n v="0"/>
    <n v="179"/>
    <x v="0"/>
    <x v="2"/>
    <n v="37.49655792869526"/>
  </r>
  <r>
    <s v="V119"/>
    <x v="20"/>
    <x v="3"/>
    <x v="1"/>
    <s v="Paper"/>
    <s v="OFF-PA-10003893"/>
    <s v="Xerox 1962"/>
    <s v="United States"/>
    <s v="CA-2015-159380"/>
    <x v="793"/>
    <d v="2015-05-16T00:00:00"/>
    <s v="Standard Class"/>
    <n v="4"/>
    <n v="5"/>
    <s v="Summer"/>
    <n v="12.84"/>
    <n v="9.7597204838802281"/>
    <n v="3.0802795161197718"/>
    <n v="0.23989715857630622"/>
    <n v="3"/>
    <n v="38.519999999999996"/>
    <n v="0"/>
    <n v="109"/>
    <x v="0"/>
    <x v="0"/>
    <n v="8.1913174938903612"/>
  </r>
  <r>
    <s v="V113"/>
    <x v="117"/>
    <x v="2"/>
    <x v="1"/>
    <s v="Paper"/>
    <s v="OFF-PA-10004239"/>
    <s v="Xerox 1953"/>
    <s v="United States"/>
    <s v="CA-2015-159380"/>
    <x v="793"/>
    <d v="2015-05-16T00:00:00"/>
    <s v="Standard Class"/>
    <n v="4"/>
    <n v="5"/>
    <s v="Summer"/>
    <n v="25.68"/>
    <n v="17.181171190128669"/>
    <n v="8.4988288098713305"/>
    <n v="0.33095127764296461"/>
    <n v="6"/>
    <n v="154.07999999999998"/>
    <n v="0"/>
    <n v="435"/>
    <x v="0"/>
    <x v="1"/>
    <n v="9.5926758171707913"/>
  </r>
  <r>
    <s v="V030"/>
    <x v="125"/>
    <x v="3"/>
    <x v="0"/>
    <s v="Chairs"/>
    <s v="FUR-CH-10000553"/>
    <s v="Metal Folding Chairs, Beige, 4/Carton"/>
    <s v="United States"/>
    <s v="CA-2015-122623"/>
    <x v="67"/>
    <d v="2015-09-11T00:00:00"/>
    <s v="Standard Class"/>
    <n v="4"/>
    <n v="9"/>
    <s v="Autumn"/>
    <n v="47.515999999999998"/>
    <n v="35.867705021015126"/>
    <n v="11.648294978984872"/>
    <n v="0.24514468766278458"/>
    <n v="2"/>
    <n v="95.031999999999996"/>
    <n v="0.3"/>
    <n v="223"/>
    <x v="0"/>
    <x v="0"/>
    <n v="164.83802315242681"/>
  </r>
  <r>
    <s v="V122"/>
    <x v="5"/>
    <x v="3"/>
    <x v="1"/>
    <s v="Fasteners"/>
    <s v="OFF-FA-10004395"/>
    <s v="Plymouth Boxed Rubber Bands by Plymouth"/>
    <s v="United States"/>
    <s v="CA-2015-148635"/>
    <x v="395"/>
    <d v="2015-07-27T00:00:00"/>
    <s v="Second Class"/>
    <n v="2"/>
    <n v="7"/>
    <s v="Summer"/>
    <n v="9.42"/>
    <n v="6.7080820025910164"/>
    <n v="2.7119179974089835"/>
    <n v="0.28788938401369252"/>
    <n v="2"/>
    <n v="18.84"/>
    <n v="0"/>
    <n v="285"/>
    <x v="0"/>
    <x v="1"/>
    <n v="5.7531449833982116"/>
  </r>
  <r>
    <s v="V097"/>
    <x v="25"/>
    <x v="1"/>
    <x v="1"/>
    <s v="Paper"/>
    <s v="OFF-PA-10004782"/>
    <s v="Xerox 228"/>
    <s v="United States"/>
    <s v="CA-2015-148635"/>
    <x v="395"/>
    <d v="2015-07-27T00:00:00"/>
    <s v="Second Class"/>
    <n v="2"/>
    <n v="7"/>
    <s v="Summer"/>
    <n v="12.96"/>
    <n v="9.53749481589929"/>
    <n v="3.4225051841007108"/>
    <n v="0.26408219013122769"/>
    <n v="2"/>
    <n v="25.92"/>
    <n v="0"/>
    <n v="133"/>
    <x v="0"/>
    <x v="1"/>
    <n v="13.35886222700122"/>
  </r>
  <r>
    <s v="V045"/>
    <x v="1"/>
    <x v="4"/>
    <x v="0"/>
    <s v="Bookcases"/>
    <s v="FUR-BO-10002213"/>
    <s v="Sauder Forest Hills Library, Woodland Oak Finish"/>
    <s v="United States"/>
    <s v="CA-2015-148635"/>
    <x v="395"/>
    <d v="2015-07-27T00:00:00"/>
    <s v="Second Class"/>
    <n v="2"/>
    <n v="7"/>
    <s v="Summer"/>
    <n v="704.9"/>
    <n v="535.69953955966014"/>
    <n v="169.20046044033984"/>
    <n v="0.24003470058212489"/>
    <n v="5"/>
    <n v="3524.5"/>
    <n v="0"/>
    <n v="220"/>
    <x v="0"/>
    <x v="0"/>
    <n v="1371.548607257022"/>
  </r>
  <r>
    <s v="V028"/>
    <x v="109"/>
    <x v="3"/>
    <x v="0"/>
    <s v="Chairs"/>
    <s v="FUR-CH-10001854"/>
    <s v="Office Star - Professional Matrix Back Chair with 2-to-1 Synchro Tilt and Mesh Fabric Seat"/>
    <s v="United States"/>
    <s v="CA-2015-148635"/>
    <x v="395"/>
    <d v="2015-07-27T00:00:00"/>
    <s v="Second Class"/>
    <n v="2"/>
    <n v="7"/>
    <s v="Summer"/>
    <n v="561.56799999999998"/>
    <n v="475.53432037814201"/>
    <n v="86.033679621857971"/>
    <n v="0.15320260346361966"/>
    <n v="2"/>
    <n v="1123.136"/>
    <n v="0.2"/>
    <n v="179"/>
    <x v="0"/>
    <x v="0"/>
    <n v="786.99837277722497"/>
  </r>
  <r>
    <s v="V104"/>
    <x v="81"/>
    <x v="4"/>
    <x v="1"/>
    <s v="Paper"/>
    <s v="OFF-PA-10000157"/>
    <s v="Xerox 191"/>
    <s v="United States"/>
    <s v="CA-2015-135685"/>
    <x v="547"/>
    <d v="2015-11-18T00:00:00"/>
    <s v="Second Class"/>
    <n v="2"/>
    <n v="11"/>
    <s v="Winter"/>
    <n v="179.82"/>
    <n v="142.4370633892585"/>
    <n v="37.382936610741496"/>
    <n v="0.20789087204282891"/>
    <n v="9"/>
    <n v="1618.3799999999999"/>
    <n v="0"/>
    <n v="305"/>
    <x v="0"/>
    <x v="2"/>
    <n v="48.166121936481453"/>
  </r>
  <r>
    <s v="V001"/>
    <x v="112"/>
    <x v="4"/>
    <x v="0"/>
    <s v="Furnishings"/>
    <s v="FUR-FU-10001185"/>
    <s v="Advantus Employee of the Month Certificate Frame, 11 x 13-1/2"/>
    <s v="United States"/>
    <s v="CA-2015-135685"/>
    <x v="547"/>
    <d v="2015-11-18T00:00:00"/>
    <s v="Second Class"/>
    <n v="2"/>
    <n v="11"/>
    <s v="Winter"/>
    <n v="185.58"/>
    <n v="125.2645541220309"/>
    <n v="60.315445877969111"/>
    <n v="0.32501048538618982"/>
    <n v="6"/>
    <n v="1113.48"/>
    <n v="0"/>
    <n v="152"/>
    <x v="0"/>
    <x v="2"/>
    <n v="80.131983681923174"/>
  </r>
  <r>
    <s v="V046"/>
    <x v="70"/>
    <x v="4"/>
    <x v="0"/>
    <s v="Tables"/>
    <s v="FUR-TA-10001520"/>
    <s v="Lesro Sheffield Collection Coffee Table, End Table, Center Table, Corner Table"/>
    <s v="United States"/>
    <s v="CA-2015-135685"/>
    <x v="547"/>
    <d v="2015-11-18T00:00:00"/>
    <s v="Second Class"/>
    <n v="2"/>
    <n v="11"/>
    <s v="Winter"/>
    <n v="214.11"/>
    <n v="143.5417480031027"/>
    <n v="70.568251996897317"/>
    <n v="0.32958877211198595"/>
    <n v="3"/>
    <n v="642.33000000000004"/>
    <n v="0"/>
    <n v="255"/>
    <x v="0"/>
    <x v="2"/>
    <n v="109.5115486101808"/>
  </r>
  <r>
    <s v="V076"/>
    <x v="106"/>
    <x v="0"/>
    <x v="2"/>
    <s v="Accessories"/>
    <s v="TEC-AC-10004145"/>
    <s v="Logitech diNovo Edge Keyboard"/>
    <s v="United States"/>
    <s v="CA-2015-135685"/>
    <x v="547"/>
    <d v="2015-11-18T00:00:00"/>
    <s v="Second Class"/>
    <n v="2"/>
    <n v="11"/>
    <s v="Winter"/>
    <n v="999.96"/>
    <n v="696.30279619310193"/>
    <n v="303.65720380689811"/>
    <n v="0.30366935058092132"/>
    <n v="4"/>
    <n v="3999.84"/>
    <n v="0"/>
    <n v="373"/>
    <x v="0"/>
    <x v="0"/>
    <n v="771.81755677957983"/>
  </r>
  <r>
    <s v="V008"/>
    <x v="0"/>
    <x v="4"/>
    <x v="0"/>
    <s v="Tables"/>
    <s v="FUR-TA-10000688"/>
    <s v="Chromcraft Bull-Nose Wood Round Conference Table Top, Wood Base"/>
    <s v="United States"/>
    <s v="CA-2015-135685"/>
    <x v="547"/>
    <d v="2015-11-18T00:00:00"/>
    <s v="Second Class"/>
    <n v="2"/>
    <n v="11"/>
    <s v="Winter"/>
    <n v="653.54999999999995"/>
    <n v="470.59089914384668"/>
    <n v="182.95910085615327"/>
    <n v="0.27994660065205917"/>
    <n v="3"/>
    <n v="1960.6499999999999"/>
    <n v="0"/>
    <n v="457"/>
    <x v="0"/>
    <x v="0"/>
    <n v="257.27214938011969"/>
  </r>
  <r>
    <s v="V105"/>
    <x v="85"/>
    <x v="2"/>
    <x v="1"/>
    <s v="Binders"/>
    <s v="OFF-BI-10001510"/>
    <s v="Deluxe Heavy-Duty Vinyl Round Ring Binder"/>
    <s v="United States"/>
    <s v="CA-2015-104626"/>
    <x v="135"/>
    <d v="2015-09-08T00:00:00"/>
    <s v="Standard Class"/>
    <n v="7"/>
    <n v="9"/>
    <s v="Autumn"/>
    <n v="114.6"/>
    <n v="80.255347908501236"/>
    <n v="34.344652091498759"/>
    <n v="0.29969155402703979"/>
    <n v="5"/>
    <n v="573"/>
    <n v="0"/>
    <n v="234"/>
    <x v="1"/>
    <x v="2"/>
    <n v="46.80129199681808"/>
  </r>
  <r>
    <s v="V014"/>
    <x v="30"/>
    <x v="0"/>
    <x v="0"/>
    <s v="Chairs"/>
    <s v="FUR-CH-10003817"/>
    <s v="Global Value Steno Chair, Gray"/>
    <s v="United States"/>
    <s v="CA-2015-104626"/>
    <x v="135"/>
    <d v="2015-09-08T00:00:00"/>
    <s v="Standard Class"/>
    <n v="7"/>
    <n v="9"/>
    <s v="Autumn"/>
    <n v="60.74"/>
    <n v="47.493236168791697"/>
    <n v="13.246763831208305"/>
    <n v="0.21808962514337019"/>
    <n v="1"/>
    <n v="60.74"/>
    <n v="0"/>
    <n v="197"/>
    <x v="1"/>
    <x v="0"/>
    <n v="149.8267013451059"/>
  </r>
  <r>
    <s v="V038"/>
    <x v="139"/>
    <x v="3"/>
    <x v="0"/>
    <s v="Furnishings"/>
    <s v="FUR-FU-10000308"/>
    <s v="Deflect-o Glass Clear Studded Chair Mats"/>
    <s v="United States"/>
    <s v="CA-2015-104626"/>
    <x v="135"/>
    <d v="2015-09-08T00:00:00"/>
    <s v="Standard Class"/>
    <n v="7"/>
    <n v="9"/>
    <s v="Autumn"/>
    <n v="124.36"/>
    <n v="82.239978364148214"/>
    <n v="42.120021635851785"/>
    <n v="0.33869428784055794"/>
    <n v="2"/>
    <n v="248.72"/>
    <n v="0"/>
    <n v="340"/>
    <x v="1"/>
    <x v="2"/>
    <n v="125.8902800045303"/>
  </r>
  <r>
    <s v="V111"/>
    <x v="52"/>
    <x v="1"/>
    <x v="1"/>
    <s v="Storage"/>
    <s v="OFF-ST-10003208"/>
    <s v="Adjustable Depth Letter/Legal Cart"/>
    <s v="United States"/>
    <s v="CA-2015-104626"/>
    <x v="135"/>
    <d v="2015-09-08T00:00:00"/>
    <s v="Standard Class"/>
    <n v="7"/>
    <n v="9"/>
    <s v="Autumn"/>
    <n v="1088.76"/>
    <n v="869.89906430301016"/>
    <n v="218.86093569698983"/>
    <n v="0.20101853089477004"/>
    <n v="6"/>
    <n v="6532.5599999999995"/>
    <n v="0"/>
    <n v="144"/>
    <x v="1"/>
    <x v="0"/>
    <n v="379.41277745340773"/>
  </r>
  <r>
    <s v="V109"/>
    <x v="58"/>
    <x v="0"/>
    <x v="1"/>
    <s v="Binders"/>
    <s v="OFF-BI-10003784"/>
    <s v="Computer Printout Index Tabs"/>
    <s v="United States"/>
    <s v="CA-2016-160500"/>
    <x v="465"/>
    <d v="2016-05-08T00:00:00"/>
    <s v="First Class"/>
    <n v="3"/>
    <n v="5"/>
    <s v="Summer"/>
    <n v="6.72"/>
    <n v="5.3720070110653069"/>
    <n v="1.3479929889346929"/>
    <n v="0.20059419478194834"/>
    <n v="5"/>
    <n v="33.6"/>
    <n v="0.2"/>
    <n v="298"/>
    <x v="0"/>
    <x v="1"/>
    <n v="2.6367616502065561"/>
  </r>
  <r>
    <s v="V042"/>
    <x v="111"/>
    <x v="1"/>
    <x v="0"/>
    <s v="Tables"/>
    <s v="FUR-TA-10003748"/>
    <s v="Bevis 36 x 72 Conference Tables"/>
    <s v="United States"/>
    <s v="CA-2016-160500"/>
    <x v="465"/>
    <d v="2016-05-08T00:00:00"/>
    <s v="First Class"/>
    <n v="3"/>
    <n v="5"/>
    <s v="Summer"/>
    <n v="298.77600000000001"/>
    <n v="251.72092223101629"/>
    <n v="47.055077768983722"/>
    <n v="0.15749282997624883"/>
    <n v="3"/>
    <n v="896.32799999999997"/>
    <n v="0.2"/>
    <n v="390"/>
    <x v="0"/>
    <x v="0"/>
    <n v="506.38079612396717"/>
  </r>
  <r>
    <s v="V096"/>
    <x v="37"/>
    <x v="4"/>
    <x v="2"/>
    <s v="Phones"/>
    <s v="TEC-PH-10002563"/>
    <s v="Adtran 1202752G1"/>
    <s v="United States"/>
    <s v="CA-2017-100202"/>
    <x v="413"/>
    <d v="2017-01-05T00:00:00"/>
    <s v="Standard Class"/>
    <n v="5"/>
    <n v="12"/>
    <s v="Winter"/>
    <n v="302.37599999999998"/>
    <n v="222.3708043126166"/>
    <n v="80.005195687383377"/>
    <n v="0.26458844513910951"/>
    <n v="3"/>
    <n v="907.12799999999993"/>
    <n v="0.2"/>
    <n v="213"/>
    <x v="0"/>
    <x v="0"/>
    <n v="273.95221100184608"/>
  </r>
  <r>
    <s v="V143"/>
    <x v="135"/>
    <x v="3"/>
    <x v="1"/>
    <s v="Art"/>
    <s v="OFF-AR-10000122"/>
    <s v="Newell 314"/>
    <s v="United States"/>
    <s v="CA-2017-131016"/>
    <x v="65"/>
    <d v="2017-09-20T00:00:00"/>
    <s v="First Class"/>
    <n v="2"/>
    <n v="9"/>
    <s v="Autumn"/>
    <n v="8.9280000000000008"/>
    <n v="5.9897288186001374"/>
    <n v="2.9382711813998634"/>
    <n v="0.32910743519263702"/>
    <n v="2"/>
    <n v="17.856000000000002"/>
    <n v="0.2"/>
    <n v="376"/>
    <x v="0"/>
    <x v="1"/>
    <n v="11.055885775717581"/>
  </r>
  <r>
    <s v="V110"/>
    <x v="16"/>
    <x v="3"/>
    <x v="1"/>
    <s v="Storage"/>
    <s v="OFF-ST-10000352"/>
    <s v="Acco Perma 2700 Stacking Storage Drawers"/>
    <s v="United States"/>
    <s v="CA-2017-131016"/>
    <x v="65"/>
    <d v="2017-09-20T00:00:00"/>
    <s v="First Class"/>
    <n v="2"/>
    <n v="9"/>
    <s v="Autumn"/>
    <n v="47.584000000000003"/>
    <n v="37.915870894154658"/>
    <n v="9.6681291058453454"/>
    <n v="0.2031802518881419"/>
    <n v="2"/>
    <n v="95.168000000000006"/>
    <n v="0.2"/>
    <n v="340"/>
    <x v="0"/>
    <x v="1"/>
    <n v="17.761196768986789"/>
  </r>
  <r>
    <s v="V142"/>
    <x v="48"/>
    <x v="0"/>
    <x v="1"/>
    <s v="Paper"/>
    <s v="OFF-PA-10003270"/>
    <s v="Xerox 1954"/>
    <s v="United States"/>
    <s v="US-2014-112914"/>
    <x v="794"/>
    <d v="2014-09-30T00:00:00"/>
    <s v="Standard Class"/>
    <n v="5"/>
    <n v="9"/>
    <s v="Autumn"/>
    <n v="33.792000000000002"/>
    <n v="22.441681130070641"/>
    <n v="11.35031886992936"/>
    <n v="0.33588775064895121"/>
    <n v="8"/>
    <n v="270.33600000000001"/>
    <n v="0.2"/>
    <n v="255"/>
    <x v="0"/>
    <x v="1"/>
    <n v="13.468313034675131"/>
  </r>
  <r>
    <s v="V029"/>
    <x v="54"/>
    <x v="0"/>
    <x v="0"/>
    <s v="Bookcases"/>
    <s v="FUR-BO-10003272"/>
    <s v="O'Sullivan Living Dimensions 5-Shelf Bookcases"/>
    <s v="United States"/>
    <s v="US-2014-112914"/>
    <x v="794"/>
    <d v="2014-09-30T00:00:00"/>
    <s v="Standard Class"/>
    <n v="5"/>
    <n v="9"/>
    <s v="Autumn"/>
    <n v="300.53280000000001"/>
    <n v="237.43272821218599"/>
    <n v="63.100071787814016"/>
    <n v="0.2099606824540084"/>
    <n v="2"/>
    <n v="601.06560000000002"/>
    <n v="0.32"/>
    <n v="451"/>
    <x v="0"/>
    <x v="0"/>
    <n v="454.22652669042571"/>
  </r>
  <r>
    <s v="V097"/>
    <x v="25"/>
    <x v="1"/>
    <x v="1"/>
    <s v="Binders"/>
    <s v="OFF-BI-10002982"/>
    <s v="Avery Self-Adhesive Photo Pockets for Polaroid Photos"/>
    <s v="United States"/>
    <s v="US-2014-112914"/>
    <x v="794"/>
    <d v="2014-09-30T00:00:00"/>
    <s v="Standard Class"/>
    <n v="5"/>
    <n v="9"/>
    <s v="Autumn"/>
    <n v="2.7240000000000002"/>
    <n v="2.0978469542890239"/>
    <n v="0.6261530457109763"/>
    <n v="0.2298652884401528"/>
    <n v="2"/>
    <n v="5.4480000000000004"/>
    <n v="0.8"/>
    <n v="143"/>
    <x v="0"/>
    <x v="1"/>
    <n v="11.863694512710159"/>
  </r>
  <r>
    <s v="V137"/>
    <x v="11"/>
    <x v="2"/>
    <x v="1"/>
    <s v="Envelopes"/>
    <s v="OFF-EN-10001509"/>
    <s v="Poly String Tie Envelopes"/>
    <s v="United States"/>
    <s v="US-2014-112914"/>
    <x v="794"/>
    <d v="2014-09-30T00:00:00"/>
    <s v="Standard Class"/>
    <n v="5"/>
    <n v="9"/>
    <s v="Autumn"/>
    <n v="3.2639999999999998"/>
    <n v="2.3030916066204861"/>
    <n v="0.96090839337951373"/>
    <n v="0.29439595385401768"/>
    <n v="2"/>
    <n v="6.5279999999999996"/>
    <n v="0.2"/>
    <n v="179"/>
    <x v="0"/>
    <x v="1"/>
    <n v="4.2354180388287963"/>
  </r>
  <r>
    <s v="V107"/>
    <x v="38"/>
    <x v="0"/>
    <x v="1"/>
    <s v="Paper"/>
    <s v="OFF-PA-10002421"/>
    <s v="Embossed Ink Jet Note Cards"/>
    <s v="United States"/>
    <s v="CA-2016-124149"/>
    <x v="131"/>
    <d v="2016-04-26T00:00:00"/>
    <s v="First Class"/>
    <n v="3"/>
    <n v="4"/>
    <s v="Spring"/>
    <n v="108.336"/>
    <n v="83.985826362043568"/>
    <n v="24.350173637956431"/>
    <n v="0.22476530089680652"/>
    <n v="6"/>
    <n v="650.01599999999996"/>
    <n v="0.2"/>
    <n v="411"/>
    <x v="0"/>
    <x v="1"/>
    <n v="29.571581149249809"/>
  </r>
  <r>
    <s v="V109"/>
    <x v="58"/>
    <x v="3"/>
    <x v="1"/>
    <s v="Storage"/>
    <s v="OFF-ST-10000760"/>
    <s v="Eldon Fold 'N Roll Cart System"/>
    <s v="United States"/>
    <s v="CA-2016-124149"/>
    <x v="131"/>
    <d v="2016-04-26T00:00:00"/>
    <s v="First Class"/>
    <n v="3"/>
    <n v="4"/>
    <s v="Spring"/>
    <n v="55.92"/>
    <n v="42.533710820733219"/>
    <n v="13.386289179266782"/>
    <n v="0.23938285370648751"/>
    <n v="5"/>
    <n v="279.60000000000002"/>
    <n v="0.2"/>
    <n v="237"/>
    <x v="0"/>
    <x v="2"/>
    <n v="55.590499231433419"/>
  </r>
  <r>
    <s v="V129"/>
    <x v="4"/>
    <x v="3"/>
    <x v="1"/>
    <s v="Paper"/>
    <s v="OFF-PA-10002923"/>
    <s v="Xerox 1942"/>
    <s v="United States"/>
    <s v="CA-2016-124149"/>
    <x v="131"/>
    <d v="2016-04-26T00:00:00"/>
    <s v="First Class"/>
    <n v="3"/>
    <n v="4"/>
    <s v="Spring"/>
    <n v="78.304000000000002"/>
    <n v="61.922658206468363"/>
    <n v="16.381341793531639"/>
    <n v="0.20920185167464803"/>
    <n v="2"/>
    <n v="156.608"/>
    <n v="0.2"/>
    <n v="250"/>
    <x v="0"/>
    <x v="2"/>
    <n v="59.188406400803409"/>
  </r>
  <r>
    <s v="V099"/>
    <x v="24"/>
    <x v="1"/>
    <x v="1"/>
    <s v="Storage"/>
    <s v="OFF-ST-10001128"/>
    <s v="Carina Mini System Audio Rack, Model AR050B"/>
    <s v="United States"/>
    <s v="CA-2014-148915"/>
    <x v="301"/>
    <d v="2014-11-05T00:00:00"/>
    <s v="Standard Class"/>
    <n v="4"/>
    <n v="11"/>
    <s v="Winter"/>
    <n v="443.92"/>
    <n v="340.56501620635493"/>
    <n v="103.35498379364509"/>
    <n v="0.23282344520103868"/>
    <n v="5"/>
    <n v="2219.6"/>
    <n v="0.2"/>
    <n v="341"/>
    <x v="0"/>
    <x v="0"/>
    <n v="283.81385627907599"/>
  </r>
  <r>
    <s v="V075"/>
    <x v="101"/>
    <x v="1"/>
    <x v="2"/>
    <s v="Phones"/>
    <s v="TEC-PH-10000673"/>
    <s v="Plantronics Voyager Pro HD - Bluetooth Headset"/>
    <s v="United States"/>
    <s v="CA-2014-148915"/>
    <x v="301"/>
    <d v="2014-11-05T00:00:00"/>
    <s v="Standard Class"/>
    <n v="4"/>
    <n v="11"/>
    <s v="Winter"/>
    <n v="155.976"/>
    <n v="127.8563256141977"/>
    <n v="28.119674385802298"/>
    <n v="0.18028205868724867"/>
    <n v="3"/>
    <n v="467.928"/>
    <n v="0.2"/>
    <n v="242"/>
    <x v="0"/>
    <x v="0"/>
    <n v="176.8874510551837"/>
  </r>
  <r>
    <s v="V134"/>
    <x v="36"/>
    <x v="1"/>
    <x v="1"/>
    <s v="Art"/>
    <s v="OFF-AR-10001547"/>
    <s v="Newell 311"/>
    <s v="United States"/>
    <s v="CA-2017-134649"/>
    <x v="795"/>
    <d v="2017-01-31T00:00:00"/>
    <s v="Second Class"/>
    <n v="5"/>
    <n v="1"/>
    <s v="Winter"/>
    <n v="15.47"/>
    <n v="12.54556288168637"/>
    <n v="2.9244371183136302"/>
    <n v="0.18903924488129475"/>
    <n v="7"/>
    <n v="108.29"/>
    <n v="0"/>
    <n v="410"/>
    <x v="0"/>
    <x v="1"/>
    <n v="4.400620013134513"/>
  </r>
  <r>
    <s v="V123"/>
    <x v="14"/>
    <x v="3"/>
    <x v="1"/>
    <s v="Binders"/>
    <s v="OFF-BI-10001890"/>
    <s v="Avery Poly Binder Pockets"/>
    <s v="United States"/>
    <s v="CA-2017-134649"/>
    <x v="795"/>
    <d v="2017-01-31T00:00:00"/>
    <s v="Second Class"/>
    <n v="5"/>
    <n v="1"/>
    <s v="Winter"/>
    <n v="7.16"/>
    <n v="5.0336512463222318"/>
    <n v="2.1263487536777683"/>
    <n v="0.29697608291588945"/>
    <n v="2"/>
    <n v="14.32"/>
    <n v="0"/>
    <n v="398"/>
    <x v="0"/>
    <x v="1"/>
    <n v="9.0562578048867106"/>
  </r>
  <r>
    <s v="V119"/>
    <x v="20"/>
    <x v="3"/>
    <x v="1"/>
    <s v="Appliances"/>
    <s v="OFF-AP-10003971"/>
    <s v="Belkin 6 Outlet Metallic Surge Strip"/>
    <s v="United States"/>
    <s v="CA-2017-110842"/>
    <x v="343"/>
    <d v="2017-11-16T00:00:00"/>
    <s v="Standard Class"/>
    <n v="5"/>
    <n v="11"/>
    <s v="Winter"/>
    <n v="10.89"/>
    <n v="7.8124247456467053"/>
    <n v="3.0775752543532953"/>
    <n v="0.28260562482583057"/>
    <n v="1"/>
    <n v="10.89"/>
    <n v="0"/>
    <n v="149"/>
    <x v="0"/>
    <x v="1"/>
    <n v="16.798312817065881"/>
  </r>
  <r>
    <s v="V142"/>
    <x v="48"/>
    <x v="4"/>
    <x v="1"/>
    <s v="Paper"/>
    <s v="OFF-PA-10000520"/>
    <s v="Xerox 201"/>
    <s v="United States"/>
    <s v="CA-2017-110842"/>
    <x v="343"/>
    <d v="2017-11-16T00:00:00"/>
    <s v="Standard Class"/>
    <n v="5"/>
    <n v="11"/>
    <s v="Winter"/>
    <n v="19.440000000000001"/>
    <n v="13.1685786834753"/>
    <n v="6.2714213165247017"/>
    <n v="0.32260397718748463"/>
    <n v="3"/>
    <n v="58.320000000000007"/>
    <n v="0"/>
    <n v="361"/>
    <x v="0"/>
    <x v="1"/>
    <n v="12.430795308426569"/>
  </r>
  <r>
    <s v="V120"/>
    <x v="91"/>
    <x v="1"/>
    <x v="1"/>
    <s v="Binders"/>
    <s v="OFF-BI-10000977"/>
    <s v="Ibico Plastic Spiral Binding Combs"/>
    <s v="United States"/>
    <s v="CA-2017-110842"/>
    <x v="343"/>
    <d v="2017-11-16T00:00:00"/>
    <s v="Standard Class"/>
    <n v="5"/>
    <n v="11"/>
    <s v="Winter"/>
    <n v="121.6"/>
    <n v="94.934829750550705"/>
    <n v="26.665170249449289"/>
    <n v="0.21928593955139219"/>
    <n v="5"/>
    <n v="608"/>
    <n v="0.2"/>
    <n v="260"/>
    <x v="0"/>
    <x v="2"/>
    <n v="96.49183921916628"/>
  </r>
  <r>
    <s v="V063"/>
    <x v="88"/>
    <x v="2"/>
    <x v="2"/>
    <s v="Machines"/>
    <s v="TEC-MA-10002178"/>
    <s v="Cisco CP-7937G Unified IP Conference Station Phone"/>
    <s v="United States"/>
    <s v="CA-2016-147368"/>
    <x v="632"/>
    <d v="2016-06-12T00:00:00"/>
    <s v="First Class"/>
    <n v="3"/>
    <n v="6"/>
    <s v="Summer"/>
    <n v="695.7"/>
    <n v="579.5711794084516"/>
    <n v="116.12882059154845"/>
    <n v="0.16692370359572867"/>
    <n v="2"/>
    <n v="1391.4"/>
    <n v="0.5"/>
    <n v="161"/>
    <x v="0"/>
    <x v="2"/>
    <n v="132.5509689941303"/>
  </r>
  <r>
    <s v="V114"/>
    <x v="13"/>
    <x v="3"/>
    <x v="1"/>
    <s v="Storage"/>
    <s v="OFF-ST-10001526"/>
    <s v="Iceberg Mobile Mega Data/Printer Cart "/>
    <s v="United States"/>
    <s v="US-2015-104185"/>
    <x v="37"/>
    <d v="2015-09-08T00:00:00"/>
    <s v="Second Class"/>
    <n v="5"/>
    <n v="9"/>
    <s v="Autumn"/>
    <n v="120.33"/>
    <n v="91.245706124079973"/>
    <n v="29.084293875920025"/>
    <n v="0.24170442845441723"/>
    <n v="1"/>
    <n v="120.33"/>
    <n v="0"/>
    <n v="154"/>
    <x v="0"/>
    <x v="0"/>
    <n v="507.3365750904423"/>
  </r>
  <r>
    <s v="V046"/>
    <x v="70"/>
    <x v="0"/>
    <x v="0"/>
    <s v="Chairs"/>
    <s v="FUR-CH-10003379"/>
    <s v="Global Commerce Series High-Back Swivel/Tilt Chairs"/>
    <s v="United States"/>
    <s v="US-2014-125521"/>
    <x v="619"/>
    <d v="2014-03-19T00:00:00"/>
    <s v="Standard Class"/>
    <n v="5"/>
    <n v="3"/>
    <s v="Spring"/>
    <n v="1139.92"/>
    <n v="887.68722494142321"/>
    <n v="252.23277505857686"/>
    <n v="0.22127234811089974"/>
    <n v="4"/>
    <n v="4559.68"/>
    <n v="0"/>
    <n v="495"/>
    <x v="0"/>
    <x v="0"/>
    <n v="333.39141542753879"/>
  </r>
  <r>
    <s v="V101"/>
    <x v="26"/>
    <x v="4"/>
    <x v="1"/>
    <s v="Paper"/>
    <s v="OFF-PA-10000100"/>
    <s v="Xerox 1945"/>
    <s v="United States"/>
    <s v="US-2017-135062"/>
    <x v="515"/>
    <d v="2017-09-04T00:00:00"/>
    <s v="Second Class"/>
    <n v="4"/>
    <n v="8"/>
    <s v="Autumn"/>
    <n v="229.54400000000001"/>
    <n v="156.7261303444707"/>
    <n v="72.817869655529307"/>
    <n v="0.31722837301575862"/>
    <n v="7"/>
    <n v="1606.808"/>
    <n v="0.2"/>
    <n v="471"/>
    <x v="0"/>
    <x v="2"/>
    <n v="123.5104658697276"/>
  </r>
  <r>
    <s v="V128"/>
    <x v="72"/>
    <x v="0"/>
    <x v="1"/>
    <s v="Storage"/>
    <s v="OFF-ST-10001809"/>
    <s v="Fellowes Officeware Wire Shelving"/>
    <s v="United States"/>
    <s v="CA-2017-135650"/>
    <x v="721"/>
    <d v="2017-03-27T00:00:00"/>
    <s v="Standard Class"/>
    <n v="4"/>
    <n v="3"/>
    <s v="Spring"/>
    <n v="143.72800000000001"/>
    <n v="105.5709329934775"/>
    <n v="38.15706700652251"/>
    <n v="0.2654810962827181"/>
    <n v="2"/>
    <n v="287.45600000000002"/>
    <n v="0.2"/>
    <n v="130"/>
    <x v="0"/>
    <x v="0"/>
    <n v="188.56909937758289"/>
  </r>
  <r>
    <s v="V083"/>
    <x v="116"/>
    <x v="1"/>
    <x v="2"/>
    <s v="Accessories"/>
    <s v="TEC-AC-10000387"/>
    <s v="KeyTronic KT800P2 - Keyboard - Black"/>
    <s v="United States"/>
    <s v="CA-2017-112865"/>
    <x v="796"/>
    <d v="2017-05-22T00:00:00"/>
    <s v="Standard Class"/>
    <n v="4"/>
    <n v="5"/>
    <s v="Summer"/>
    <n v="36.048000000000002"/>
    <n v="24.975373140077959"/>
    <n v="11.072626859922043"/>
    <n v="0.30716341710835671"/>
    <n v="3"/>
    <n v="108.14400000000001"/>
    <n v="0.2"/>
    <n v="429"/>
    <x v="0"/>
    <x v="1"/>
    <n v="10.54970129118988"/>
  </r>
  <r>
    <s v="V006"/>
    <x v="132"/>
    <x v="4"/>
    <x v="0"/>
    <s v="Chairs"/>
    <s v="FUR-CH-10004853"/>
    <s v="Global Manager's Adjustable Task Chair, Storm"/>
    <s v="United States"/>
    <s v="US-2016-162852"/>
    <x v="797"/>
    <d v="2016-12-31T00:00:00"/>
    <s v="Standard Class"/>
    <n v="4"/>
    <n v="12"/>
    <s v="Winter"/>
    <n v="845.48800000000006"/>
    <n v="578.66629911148402"/>
    <n v="266.82170088851603"/>
    <n v="0.31558307260246865"/>
    <n v="8"/>
    <n v="6763.9040000000005"/>
    <n v="0.3"/>
    <n v="389"/>
    <x v="0"/>
    <x v="0"/>
    <n v="383.22360514074109"/>
  </r>
  <r>
    <s v="V132"/>
    <x v="23"/>
    <x v="3"/>
    <x v="1"/>
    <s v="Art"/>
    <s v="OFF-AR-10001958"/>
    <s v="Stanley Bostitch Contemporary Electric Pencil Sharpeners"/>
    <s v="United States"/>
    <s v="CA-2017-138163"/>
    <x v="701"/>
    <d v="2017-11-20T00:00:00"/>
    <s v="First Class"/>
    <n v="3"/>
    <n v="11"/>
    <s v="Winter"/>
    <n v="50.94"/>
    <n v="37.696173236122434"/>
    <n v="13.243826763877564"/>
    <n v="0.25998874683701539"/>
    <n v="3"/>
    <n v="152.82"/>
    <n v="0"/>
    <n v="268"/>
    <x v="0"/>
    <x v="1"/>
    <n v="18.995062155352748"/>
  </r>
  <r>
    <s v="V136"/>
    <x v="10"/>
    <x v="4"/>
    <x v="1"/>
    <s v="Binders"/>
    <s v="OFF-BI-10003527"/>
    <s v="Fellowes PB500 Electric Punch Plastic Comb Binding Machine with Manual Bind"/>
    <s v="United States"/>
    <s v="CA-2017-152093"/>
    <x v="18"/>
    <d v="2017-09-15T00:00:00"/>
    <s v="Standard Class"/>
    <n v="5"/>
    <n v="9"/>
    <s v="Autumn"/>
    <n v="762.59400000000005"/>
    <n v="627.1555984389438"/>
    <n v="135.43840156105625"/>
    <n v="0.17760223862377128"/>
    <n v="3"/>
    <n v="2287.7820000000002"/>
    <n v="0.8"/>
    <n v="365"/>
    <x v="0"/>
    <x v="0"/>
    <n v="1851.752900549171"/>
  </r>
  <r>
    <s v="V037"/>
    <x v="102"/>
    <x v="4"/>
    <x v="0"/>
    <s v="Furnishings"/>
    <s v="FUR-FU-10003832"/>
    <s v="Eldon Expressions Punched Metal &amp; Wood Desk Accessories, Black &amp; Cherry"/>
    <s v="United States"/>
    <s v="CA-2017-157854"/>
    <x v="798"/>
    <d v="2017-04-15T00:00:00"/>
    <s v="Standard Class"/>
    <n v="7"/>
    <n v="4"/>
    <s v="Spring"/>
    <n v="56.28"/>
    <n v="38.46155000596719"/>
    <n v="17.818449994032811"/>
    <n v="0.31660358909084596"/>
    <n v="6"/>
    <n v="337.68"/>
    <n v="0"/>
    <n v="407"/>
    <x v="1"/>
    <x v="1"/>
    <n v="19.204963025218252"/>
  </r>
  <r>
    <s v="V136"/>
    <x v="10"/>
    <x v="1"/>
    <x v="1"/>
    <s v="Binders"/>
    <s v="OFF-BI-10001359"/>
    <s v="GBC DocuBind TL300 Electric Binding System"/>
    <s v="United States"/>
    <s v="CA-2017-157854"/>
    <x v="798"/>
    <d v="2017-04-15T00:00:00"/>
    <s v="Standard Class"/>
    <n v="7"/>
    <n v="4"/>
    <s v="Spring"/>
    <n v="2690.97"/>
    <n v="2127.0637695856822"/>
    <n v="563.90623041431763"/>
    <n v="0.20955500448325981"/>
    <n v="3"/>
    <n v="8072.91"/>
    <n v="0"/>
    <n v="284"/>
    <x v="1"/>
    <x v="0"/>
    <n v="1032.4776075008469"/>
  </r>
  <r>
    <s v="V097"/>
    <x v="25"/>
    <x v="4"/>
    <x v="1"/>
    <s v="Binders"/>
    <s v="OFF-BI-10002976"/>
    <s v="ACCOHIDE Binder by Acco"/>
    <s v="United States"/>
    <s v="CA-2016-123617"/>
    <x v="85"/>
    <d v="2016-12-03T00:00:00"/>
    <s v="Standard Class"/>
    <n v="5"/>
    <n v="11"/>
    <s v="Winter"/>
    <n v="7.4340000000000002"/>
    <n v="5.367812907563315"/>
    <n v="2.0661870924366852"/>
    <n v="0.27793746199040692"/>
    <n v="6"/>
    <n v="44.603999999999999"/>
    <n v="0.7"/>
    <n v="433"/>
    <x v="0"/>
    <x v="1"/>
    <n v="11.881678150272659"/>
  </r>
  <r>
    <s v="V122"/>
    <x v="5"/>
    <x v="2"/>
    <x v="1"/>
    <s v="Storage"/>
    <s v="OFF-ST-10000736"/>
    <s v="Carina Double Wide Media Storage Towers in Natural &amp; Black"/>
    <s v="United States"/>
    <s v="US-2016-128293"/>
    <x v="799"/>
    <d v="2016-06-05T00:00:00"/>
    <s v="First Class"/>
    <n v="3"/>
    <n v="6"/>
    <s v="Summer"/>
    <n v="64.784000000000006"/>
    <n v="49.491572402881808"/>
    <n v="15.292427597118198"/>
    <n v="0.23605253761913739"/>
    <n v="1"/>
    <n v="64.784000000000006"/>
    <n v="0.2"/>
    <n v="102"/>
    <x v="0"/>
    <x v="0"/>
    <n v="202.10615649087771"/>
  </r>
  <r>
    <s v="V109"/>
    <x v="58"/>
    <x v="2"/>
    <x v="1"/>
    <s v="Paper"/>
    <s v="OFF-PA-10001745"/>
    <s v="Wirebound Message Books, 2 7/8&quot; x 5&quot;, 3 Forms per Page"/>
    <s v="United States"/>
    <s v="CA-2017-107342"/>
    <x v="94"/>
    <d v="2017-12-22T00:00:00"/>
    <s v="Standard Class"/>
    <n v="5"/>
    <n v="12"/>
    <s v="Winter"/>
    <n v="28.16"/>
    <n v="22.827579559369511"/>
    <n v="5.3324204406304894"/>
    <n v="0.18936152132920772"/>
    <n v="4"/>
    <n v="112.64"/>
    <n v="0"/>
    <n v="260"/>
    <x v="0"/>
    <x v="1"/>
    <n v="8.4870209928651228"/>
  </r>
  <r>
    <s v="V029"/>
    <x v="54"/>
    <x v="1"/>
    <x v="0"/>
    <s v="Furnishings"/>
    <s v="FUR-FU-10000409"/>
    <s v="GE 4 Foot Flourescent Tube, 40 Watt"/>
    <s v="United States"/>
    <s v="CA-2016-136371"/>
    <x v="690"/>
    <d v="2016-03-21T00:00:00"/>
    <s v="Second Class"/>
    <n v="2"/>
    <n v="3"/>
    <s v="Spring"/>
    <n v="14.98"/>
    <n v="9.9330219176640853"/>
    <n v="5.0469780823359152"/>
    <n v="0.33691442472202371"/>
    <n v="1"/>
    <n v="14.98"/>
    <n v="0"/>
    <n v="490"/>
    <x v="0"/>
    <x v="1"/>
    <n v="23.780012783848541"/>
  </r>
  <r>
    <s v="V043"/>
    <x v="136"/>
    <x v="2"/>
    <x v="0"/>
    <s v="Furnishings"/>
    <s v="FUR-FU-10000221"/>
    <s v="Master Caster Door Stop, Brown"/>
    <s v="United States"/>
    <s v="CA-2016-136371"/>
    <x v="690"/>
    <d v="2016-03-21T00:00:00"/>
    <s v="Second Class"/>
    <n v="2"/>
    <n v="3"/>
    <s v="Spring"/>
    <n v="20.32"/>
    <n v="14.75580346118371"/>
    <n v="5.5641965388162902"/>
    <n v="0.27382856982363635"/>
    <n v="4"/>
    <n v="81.28"/>
    <n v="0"/>
    <n v="359"/>
    <x v="0"/>
    <x v="1"/>
    <n v="9.058937686064521"/>
  </r>
  <r>
    <s v="V104"/>
    <x v="81"/>
    <x v="1"/>
    <x v="1"/>
    <s v="Storage"/>
    <s v="OFF-ST-10000344"/>
    <s v="Neat Ideas Personal Hanging Folder Files, Black"/>
    <s v="United States"/>
    <s v="CA-2017-137344"/>
    <x v="648"/>
    <d v="2017-08-20T00:00:00"/>
    <s v="Same Day"/>
    <n v="0"/>
    <n v="8"/>
    <s v="Autumn"/>
    <n v="40.29"/>
    <n v="30.818557125110878"/>
    <n v="9.4714428748891208"/>
    <n v="0.23508172933455251"/>
    <n v="3"/>
    <n v="120.87"/>
    <n v="0"/>
    <n v="147"/>
    <x v="0"/>
    <x v="1"/>
    <n v="33.787925786475569"/>
  </r>
  <r>
    <s v="V143"/>
    <x v="135"/>
    <x v="0"/>
    <x v="1"/>
    <s v="Labels"/>
    <s v="OFF-LA-10003663"/>
    <s v="Avery 498"/>
    <s v="United States"/>
    <s v="CA-2017-169810"/>
    <x v="800"/>
    <d v="2017-07-31T00:00:00"/>
    <s v="Standard Class"/>
    <n v="6"/>
    <n v="7"/>
    <s v="Summer"/>
    <n v="20.23"/>
    <n v="15.19753307865169"/>
    <n v="5.0324669213483109"/>
    <n v="0.24876257643837424"/>
    <n v="7"/>
    <n v="141.61000000000001"/>
    <n v="0"/>
    <n v="353"/>
    <x v="1"/>
    <x v="1"/>
    <n v="7.5435827915741296"/>
  </r>
  <r>
    <s v="V039"/>
    <x v="43"/>
    <x v="1"/>
    <x v="0"/>
    <s v="Chairs"/>
    <s v="FUR-CH-10001215"/>
    <s v="Global Troy Executive Leather Low-Back Tilter"/>
    <s v="United States"/>
    <s v="CA-2016-128594"/>
    <x v="370"/>
    <d v="2016-08-29T00:00:00"/>
    <s v="First Class"/>
    <n v="3"/>
    <n v="8"/>
    <s v="Autumn"/>
    <n v="1603.136"/>
    <n v="1169.696425709109"/>
    <n v="433.43957429089096"/>
    <n v="0.2703698091059592"/>
    <n v="4"/>
    <n v="6412.5439999999999"/>
    <n v="0.2"/>
    <n v="173"/>
    <x v="0"/>
    <x v="0"/>
    <n v="683.14358115780544"/>
  </r>
  <r>
    <s v="V041"/>
    <x v="130"/>
    <x v="0"/>
    <x v="0"/>
    <s v="Chairs"/>
    <s v="FUR-CH-10000988"/>
    <s v="Hon Olson Stacker Stools"/>
    <s v="United States"/>
    <s v="CA-2016-154690"/>
    <x v="243"/>
    <d v="2016-08-17T00:00:00"/>
    <s v="Second Class"/>
    <n v="2"/>
    <n v="8"/>
    <s v="Autumn"/>
    <n v="225.29599999999999"/>
    <n v="154.16230738842009"/>
    <n v="71.133692611579903"/>
    <n v="0.31573437882421307"/>
    <n v="2"/>
    <n v="450.59199999999998"/>
    <n v="0.2"/>
    <n v="434"/>
    <x v="0"/>
    <x v="0"/>
    <n v="439.61394160942831"/>
  </r>
  <r>
    <s v="V067"/>
    <x v="94"/>
    <x v="1"/>
    <x v="2"/>
    <s v="Accessories"/>
    <s v="TEC-AC-10003441"/>
    <s v="Kingston Digital DataTraveler 32GB USB 2.0"/>
    <s v="United States"/>
    <s v="CA-2017-138975"/>
    <x v="240"/>
    <d v="2017-05-23T00:00:00"/>
    <s v="Standard Class"/>
    <n v="4"/>
    <n v="5"/>
    <s v="Summer"/>
    <n v="67.8"/>
    <n v="55.41710935836516"/>
    <n v="12.382890641634837"/>
    <n v="0.18263850503886192"/>
    <n v="4"/>
    <n v="271.2"/>
    <n v="0"/>
    <n v="499"/>
    <x v="0"/>
    <x v="1"/>
    <n v="29.618073873903409"/>
  </r>
  <r>
    <s v="V056"/>
    <x v="93"/>
    <x v="3"/>
    <x v="2"/>
    <s v="Phones"/>
    <s v="TEC-PH-10004389"/>
    <s v="Nokia Lumia 925"/>
    <s v="United States"/>
    <s v="CA-2017-138975"/>
    <x v="240"/>
    <d v="2017-05-23T00:00:00"/>
    <s v="Standard Class"/>
    <n v="4"/>
    <n v="5"/>
    <s v="Summer"/>
    <n v="377.97"/>
    <n v="308.36157362988342"/>
    <n v="69.608426370116604"/>
    <n v="0.18416389229334762"/>
    <n v="3"/>
    <n v="1133.9100000000001"/>
    <n v="0"/>
    <n v="265"/>
    <x v="0"/>
    <x v="0"/>
    <n v="171.51924027739091"/>
  </r>
  <r>
    <s v="V041"/>
    <x v="130"/>
    <x v="4"/>
    <x v="0"/>
    <s v="Bookcases"/>
    <s v="FUR-BO-10004695"/>
    <s v="O'Sullivan 2-Door Barrister Bookcase in Odessa Pine"/>
    <s v="United States"/>
    <s v="CA-2017-138975"/>
    <x v="240"/>
    <d v="2017-05-23T00:00:00"/>
    <s v="Standard Class"/>
    <n v="4"/>
    <n v="5"/>
    <s v="Summer"/>
    <n v="1628.82"/>
    <n v="1272.2147796575759"/>
    <n v="356.60522034242399"/>
    <n v="0.21893470140495819"/>
    <n v="9"/>
    <n v="14659.38"/>
    <n v="0"/>
    <n v="359"/>
    <x v="0"/>
    <x v="0"/>
    <n v="531.75044374647348"/>
  </r>
  <r>
    <s v="V106"/>
    <x v="110"/>
    <x v="3"/>
    <x v="1"/>
    <s v="Paper"/>
    <s v="OFF-PA-10000100"/>
    <s v="Xerox 1945"/>
    <s v="United States"/>
    <s v="CA-2017-138975"/>
    <x v="240"/>
    <d v="2017-05-23T00:00:00"/>
    <s v="Standard Class"/>
    <n v="4"/>
    <n v="5"/>
    <s v="Summer"/>
    <n v="286.93"/>
    <n v="212.92723905817689"/>
    <n v="74.002760941823112"/>
    <n v="0.25791224668672885"/>
    <n v="7"/>
    <n v="2008.51"/>
    <n v="0"/>
    <n v="103"/>
    <x v="0"/>
    <x v="0"/>
    <n v="123.5104658697276"/>
  </r>
  <r>
    <s v="V111"/>
    <x v="52"/>
    <x v="3"/>
    <x v="1"/>
    <s v="Paper"/>
    <s v="OFF-PA-10000223"/>
    <s v="Xerox 2000"/>
    <s v="United States"/>
    <s v="CA-2017-106537"/>
    <x v="801"/>
    <d v="2017-08-17T00:00:00"/>
    <s v="Standard Class"/>
    <n v="5"/>
    <n v="8"/>
    <s v="Autumn"/>
    <n v="20.736000000000001"/>
    <n v="16.7775646070954"/>
    <n v="3.958435392904601"/>
    <n v="0.19089676856214319"/>
    <n v="4"/>
    <n v="82.944000000000003"/>
    <n v="0.2"/>
    <n v="475"/>
    <x v="0"/>
    <x v="1"/>
    <n v="7.9890805478477942"/>
  </r>
  <r>
    <s v="V116"/>
    <x v="62"/>
    <x v="2"/>
    <x v="1"/>
    <s v="Storage"/>
    <s v="OFF-ST-10001325"/>
    <s v="Sterilite Officeware Hinged File Box"/>
    <s v="United States"/>
    <s v="US-2017-103828"/>
    <x v="802"/>
    <d v="2017-08-13T00:00:00"/>
    <s v="Same Day"/>
    <n v="0"/>
    <n v="8"/>
    <s v="Autumn"/>
    <n v="31.44"/>
    <n v="20.780194617015781"/>
    <n v="10.659805382984221"/>
    <n v="0.33905233406438362"/>
    <n v="3"/>
    <n v="94.320000000000007"/>
    <n v="0"/>
    <n v="218"/>
    <x v="0"/>
    <x v="1"/>
    <n v="19.255841461748691"/>
  </r>
  <r>
    <s v="V120"/>
    <x v="91"/>
    <x v="1"/>
    <x v="1"/>
    <s v="Appliances"/>
    <s v="OFF-AP-10004249"/>
    <s v="Staple holder"/>
    <s v="United States"/>
    <s v="US-2017-103828"/>
    <x v="802"/>
    <d v="2017-08-13T00:00:00"/>
    <s v="Same Day"/>
    <n v="0"/>
    <n v="8"/>
    <s v="Autumn"/>
    <n v="83.79"/>
    <n v="68.541108859914559"/>
    <n v="15.248891140085448"/>
    <n v="0.18198939181388527"/>
    <n v="7"/>
    <n v="586.53000000000009"/>
    <n v="0"/>
    <n v="372"/>
    <x v="0"/>
    <x v="1"/>
    <n v="33.413242476599009"/>
  </r>
  <r>
    <s v="V133"/>
    <x v="42"/>
    <x v="3"/>
    <x v="1"/>
    <s v="Art"/>
    <s v="OFF-AR-10000588"/>
    <s v="Newell 345"/>
    <s v="United States"/>
    <s v="US-2017-103828"/>
    <x v="802"/>
    <d v="2017-08-13T00:00:00"/>
    <s v="Same Day"/>
    <n v="0"/>
    <n v="8"/>
    <s v="Autumn"/>
    <n v="59.52"/>
    <n v="44.183298089845167"/>
    <n v="15.336701910154837"/>
    <n v="0.25767308316792398"/>
    <n v="3"/>
    <n v="178.56"/>
    <n v="0"/>
    <n v="325"/>
    <x v="0"/>
    <x v="1"/>
    <n v="9.3057848674896864"/>
  </r>
  <r>
    <s v="V101"/>
    <x v="26"/>
    <x v="3"/>
    <x v="1"/>
    <s v="Supplies"/>
    <s v="OFF-SU-10000946"/>
    <s v="Staple remover"/>
    <s v="United States"/>
    <s v="US-2017-103828"/>
    <x v="802"/>
    <d v="2017-08-13T00:00:00"/>
    <s v="Same Day"/>
    <n v="0"/>
    <n v="8"/>
    <s v="Autumn"/>
    <n v="31.92"/>
    <n v="23.377410480080819"/>
    <n v="8.5425895199191828"/>
    <n v="0.26762498495987413"/>
    <n v="4"/>
    <n v="127.68"/>
    <n v="0"/>
    <n v="451"/>
    <x v="0"/>
    <x v="1"/>
    <n v="21.491746508834499"/>
  </r>
  <r>
    <s v="V102"/>
    <x v="66"/>
    <x v="0"/>
    <x v="1"/>
    <s v="Supplies"/>
    <s v="OFF-SU-10001225"/>
    <s v="Staple remover"/>
    <s v="United States"/>
    <s v="CA-2016-115588"/>
    <x v="338"/>
    <d v="2016-11-12T00:00:00"/>
    <s v="Second Class"/>
    <n v="2"/>
    <n v="11"/>
    <s v="Winter"/>
    <n v="14.72"/>
    <n v="10.22106266806437"/>
    <n v="4.4989373319356307"/>
    <n v="0.30563432961519227"/>
    <n v="5"/>
    <n v="73.600000000000009"/>
    <n v="0.2"/>
    <n v="169"/>
    <x v="0"/>
    <x v="1"/>
    <n v="7.1675701401720326"/>
  </r>
  <r>
    <s v="V119"/>
    <x v="20"/>
    <x v="4"/>
    <x v="1"/>
    <s v="Storage"/>
    <s v="OFF-ST-10001558"/>
    <s v="Acco Perma 4000 Stacking Storage Drawers"/>
    <s v="United States"/>
    <s v="CA-2016-115588"/>
    <x v="338"/>
    <d v="2016-11-12T00:00:00"/>
    <s v="Second Class"/>
    <n v="2"/>
    <n v="11"/>
    <s v="Winter"/>
    <n v="38.975999999999999"/>
    <n v="25.369611469369271"/>
    <n v="13.606388530630728"/>
    <n v="0.34909658586388365"/>
    <n v="3"/>
    <n v="116.928"/>
    <n v="0.2"/>
    <n v="281"/>
    <x v="0"/>
    <x v="1"/>
    <n v="21.43769474716736"/>
  </r>
  <r>
    <s v="V015"/>
    <x v="79"/>
    <x v="4"/>
    <x v="0"/>
    <s v="Furnishings"/>
    <s v="FUR-FU-10001546"/>
    <s v="Dana Swing-Arm Lamps"/>
    <s v="United States"/>
    <s v="CA-2017-143861"/>
    <x v="492"/>
    <d v="2017-06-19T00:00:00"/>
    <s v="Standard Class"/>
    <n v="7"/>
    <n v="6"/>
    <s v="Summer"/>
    <n v="17.088000000000001"/>
    <n v="13.286607343232181"/>
    <n v="3.8013926567678205"/>
    <n v="0.22245977626216176"/>
    <n v="2"/>
    <n v="34.176000000000002"/>
    <n v="0.2"/>
    <n v="452"/>
    <x v="1"/>
    <x v="1"/>
    <n v="8.4287947282769071"/>
  </r>
  <r>
    <s v="V128"/>
    <x v="72"/>
    <x v="1"/>
    <x v="1"/>
    <s v="Paper"/>
    <s v="OFF-PA-10002581"/>
    <s v="Xerox 1951"/>
    <s v="United States"/>
    <s v="CA-2014-148040"/>
    <x v="579"/>
    <d v="2014-03-26T00:00:00"/>
    <s v="Standard Class"/>
    <n v="4"/>
    <n v="3"/>
    <s v="Spring"/>
    <n v="74.352000000000004"/>
    <n v="54.777255668207907"/>
    <n v="19.574744331792097"/>
    <n v="0.26327125473144092"/>
    <n v="3"/>
    <n v="223.05600000000001"/>
    <n v="0.2"/>
    <n v="363"/>
    <x v="0"/>
    <x v="2"/>
    <n v="105.8531187536138"/>
  </r>
  <r>
    <s v="V033"/>
    <x v="74"/>
    <x v="0"/>
    <x v="0"/>
    <s v="Chairs"/>
    <s v="FUR-CH-10001482"/>
    <s v="Office Star - Mesh Screen back chair with Vinyl seat"/>
    <s v="United States"/>
    <s v="CA-2014-148040"/>
    <x v="579"/>
    <d v="2014-03-26T00:00:00"/>
    <s v="Standard Class"/>
    <n v="4"/>
    <n v="3"/>
    <s v="Spring"/>
    <n v="314.35199999999998"/>
    <n v="242.42272137923311"/>
    <n v="71.929278620766866"/>
    <n v="0.22881762680296888"/>
    <n v="3"/>
    <n v="943.05599999999993"/>
    <n v="0.2"/>
    <n v="469"/>
    <x v="0"/>
    <x v="2"/>
    <n v="117.3958865889261"/>
  </r>
  <r>
    <s v="V116"/>
    <x v="62"/>
    <x v="2"/>
    <x v="1"/>
    <s v="Art"/>
    <s v="OFF-AR-10002399"/>
    <s v="Dixon Prang Watercolor Pencils, 10-Color Set with Brush"/>
    <s v="United States"/>
    <s v="CA-2017-135167"/>
    <x v="140"/>
    <d v="2017-06-20T00:00:00"/>
    <s v="Standard Class"/>
    <n v="5"/>
    <n v="6"/>
    <s v="Summer"/>
    <n v="4.26"/>
    <n v="3.129897519830608"/>
    <n v="1.1301024801693917"/>
    <n v="0.26528227234023283"/>
    <n v="1"/>
    <n v="4.26"/>
    <n v="0"/>
    <n v="280"/>
    <x v="0"/>
    <x v="1"/>
    <n v="11.834901991265379"/>
  </r>
  <r>
    <s v="V113"/>
    <x v="117"/>
    <x v="2"/>
    <x v="1"/>
    <s v="Storage"/>
    <s v="OFF-ST-10001963"/>
    <s v="Tennsco Regal Shelving Units"/>
    <s v="United States"/>
    <s v="CA-2017-137022"/>
    <x v="673"/>
    <d v="2017-11-22T00:00:00"/>
    <s v="Standard Class"/>
    <n v="6"/>
    <n v="11"/>
    <s v="Winter"/>
    <n v="811.28"/>
    <n v="664.17381625992596"/>
    <n v="147.10618374007402"/>
    <n v="0.18132603261521796"/>
    <n v="8"/>
    <n v="6490.24"/>
    <n v="0"/>
    <n v="104"/>
    <x v="1"/>
    <x v="0"/>
    <n v="255.67926070697769"/>
  </r>
  <r>
    <s v="V142"/>
    <x v="48"/>
    <x v="4"/>
    <x v="1"/>
    <s v="Fasteners"/>
    <s v="OFF-FA-10002988"/>
    <s v="Ideal Clamps"/>
    <s v="United States"/>
    <s v="US-2017-102638"/>
    <x v="614"/>
    <d v="2017-12-31T00:00:00"/>
    <s v="First Class"/>
    <n v="2"/>
    <n v="12"/>
    <s v="Winter"/>
    <n v="6.03"/>
    <n v="5.0675190084785644"/>
    <n v="0.96248099152143585"/>
    <n v="0.15961542147950841"/>
    <n v="3"/>
    <n v="18.09"/>
    <n v="0"/>
    <n v="296"/>
    <x v="0"/>
    <x v="1"/>
    <n v="3.4161553577920651"/>
  </r>
  <r>
    <s v="V002"/>
    <x v="60"/>
    <x v="4"/>
    <x v="0"/>
    <s v="Chairs"/>
    <s v="FUR-CH-10004289"/>
    <s v="Global Super Steno Chair"/>
    <s v="United States"/>
    <s v="US-2016-167339"/>
    <x v="803"/>
    <d v="2016-01-23T00:00:00"/>
    <s v="Second Class"/>
    <n v="2"/>
    <n v="1"/>
    <s v="Winter"/>
    <n v="153.56800000000001"/>
    <n v="101.89458612534899"/>
    <n v="51.673413874651018"/>
    <n v="0.33648555607060726"/>
    <n v="2"/>
    <n v="307.13600000000002"/>
    <n v="0.2"/>
    <n v="146"/>
    <x v="0"/>
    <x v="0"/>
    <n v="181.42142400026989"/>
  </r>
  <r>
    <s v="V039"/>
    <x v="43"/>
    <x v="1"/>
    <x v="0"/>
    <s v="Chairs"/>
    <s v="FUR-CH-10000785"/>
    <s v="Global Ergonomic Managers Chair"/>
    <s v="United States"/>
    <s v="US-2016-167339"/>
    <x v="803"/>
    <d v="2016-01-23T00:00:00"/>
    <s v="Second Class"/>
    <n v="2"/>
    <n v="1"/>
    <s v="Winter"/>
    <n v="1013.4880000000001"/>
    <n v="804.87629982343458"/>
    <n v="208.61170017656548"/>
    <n v="0.2058353924038227"/>
    <n v="7"/>
    <n v="7094.4160000000002"/>
    <n v="0.2"/>
    <n v="139"/>
    <x v="0"/>
    <x v="0"/>
    <n v="298.7889562752826"/>
  </r>
  <r>
    <s v="V143"/>
    <x v="135"/>
    <x v="2"/>
    <x v="1"/>
    <s v="Envelopes"/>
    <s v="OFF-EN-10003040"/>
    <s v="Quality Park Security Envelopes"/>
    <s v="United States"/>
    <s v="CA-2016-152072"/>
    <x v="804"/>
    <d v="2016-01-19T00:00:00"/>
    <s v="Standard Class"/>
    <n v="4"/>
    <n v="1"/>
    <s v="Winter"/>
    <n v="52.34"/>
    <n v="38.374689503180413"/>
    <n v="13.96531049681959"/>
    <n v="0.26681907712685499"/>
    <n v="2"/>
    <n v="104.68"/>
    <n v="0"/>
    <n v="221"/>
    <x v="0"/>
    <x v="1"/>
    <n v="34.586669088923067"/>
  </r>
  <r>
    <s v="V118"/>
    <x v="73"/>
    <x v="2"/>
    <x v="1"/>
    <s v="Art"/>
    <s v="OFF-AR-10001573"/>
    <s v="American Pencil"/>
    <s v="United States"/>
    <s v="CA-2016-152072"/>
    <x v="804"/>
    <d v="2016-01-19T00:00:00"/>
    <s v="Standard Class"/>
    <n v="4"/>
    <n v="1"/>
    <s v="Winter"/>
    <n v="4.66"/>
    <n v="3.821150080283521"/>
    <n v="0.83884991971647915"/>
    <n v="0.18001071238551053"/>
    <n v="2"/>
    <n v="9.32"/>
    <n v="0"/>
    <n v="234"/>
    <x v="0"/>
    <x v="1"/>
    <n v="2.443724616236453"/>
  </r>
  <r>
    <s v="V065"/>
    <x v="122"/>
    <x v="4"/>
    <x v="2"/>
    <s v="Accessories"/>
    <s v="TEC-AC-10000844"/>
    <s v="Logitech Gaming G510s - Keyboard"/>
    <s v="United States"/>
    <s v="CA-2016-152072"/>
    <x v="804"/>
    <d v="2016-01-19T00:00:00"/>
    <s v="Standard Class"/>
    <n v="4"/>
    <n v="1"/>
    <s v="Winter"/>
    <n v="254.97"/>
    <n v="185.89740670020109"/>
    <n v="69.07259329979891"/>
    <n v="0.27090478605247248"/>
    <n v="3"/>
    <n v="764.91"/>
    <n v="0"/>
    <n v="239"/>
    <x v="0"/>
    <x v="2"/>
    <n v="111.2548456084369"/>
  </r>
  <r>
    <s v="V123"/>
    <x v="14"/>
    <x v="0"/>
    <x v="1"/>
    <s v="Binders"/>
    <s v="OFF-BI-10000756"/>
    <s v="Storex DuraTech Recycled Plastic Frosted Binders"/>
    <s v="United States"/>
    <s v="CA-2016-102932"/>
    <x v="251"/>
    <d v="2016-09-23T00:00:00"/>
    <s v="Second Class"/>
    <n v="4"/>
    <n v="9"/>
    <s v="Autumn"/>
    <n v="25.44"/>
    <n v="16.624836087684539"/>
    <n v="8.8151639123154624"/>
    <n v="0.34650801542120524"/>
    <n v="6"/>
    <n v="152.64000000000001"/>
    <n v="0"/>
    <n v="449"/>
    <x v="0"/>
    <x v="1"/>
    <n v="13.265073711496241"/>
  </r>
  <r>
    <s v="V114"/>
    <x v="13"/>
    <x v="3"/>
    <x v="1"/>
    <s v="Supplies"/>
    <s v="OFF-SU-10000381"/>
    <s v="Acme Forged Steel Scissors with Black Enamel Handles"/>
    <s v="United States"/>
    <s v="CA-2016-102932"/>
    <x v="251"/>
    <d v="2016-09-23T00:00:00"/>
    <s v="Second Class"/>
    <n v="4"/>
    <n v="9"/>
    <s v="Autumn"/>
    <n v="27.93"/>
    <n v="18.354908510028331"/>
    <n v="9.575091489971669"/>
    <n v="0.34282461475014925"/>
    <n v="3"/>
    <n v="83.789999999999992"/>
    <n v="0"/>
    <n v="252"/>
    <x v="0"/>
    <x v="1"/>
    <n v="15.978830557960119"/>
  </r>
  <r>
    <s v="V125"/>
    <x v="64"/>
    <x v="3"/>
    <x v="1"/>
    <s v="Binders"/>
    <s v="OFF-BI-10004094"/>
    <s v="GBC Standard Plastic Binding Systems Combs"/>
    <s v="United States"/>
    <s v="CA-2014-165540"/>
    <x v="805"/>
    <d v="2014-02-25T00:00:00"/>
    <s v="Standard Class"/>
    <n v="4"/>
    <n v="2"/>
    <s v="Spring"/>
    <n v="8.85"/>
    <n v="7.1656221180986241"/>
    <n v="1.6843778819013755"/>
    <n v="0.19032518439563564"/>
    <n v="5"/>
    <n v="44.25"/>
    <n v="0.8"/>
    <n v="127"/>
    <x v="0"/>
    <x v="1"/>
    <n v="9.7671288002155485"/>
  </r>
  <r>
    <s v="V047"/>
    <x v="22"/>
    <x v="4"/>
    <x v="0"/>
    <s v="Furnishings"/>
    <s v="FUR-FU-10001852"/>
    <s v="Eldon Regeneration Recycled Desk Accessories, Smoke"/>
    <s v="United States"/>
    <s v="CA-2016-130799"/>
    <x v="583"/>
    <d v="2016-11-16T00:00:00"/>
    <s v="Second Class"/>
    <n v="5"/>
    <n v="11"/>
    <s v="Winter"/>
    <n v="6.96"/>
    <n v="4.7652105602971391"/>
    <n v="2.1947894397028609"/>
    <n v="0.31534331030213519"/>
    <n v="4"/>
    <n v="27.84"/>
    <n v="0"/>
    <n v="176"/>
    <x v="0"/>
    <x v="1"/>
    <n v="3.8248350552670898"/>
  </r>
  <r>
    <s v="V126"/>
    <x v="8"/>
    <x v="1"/>
    <x v="1"/>
    <s v="Binders"/>
    <s v="OFF-BI-10000014"/>
    <s v="Heavy-Duty E-Z-D Binders"/>
    <s v="United States"/>
    <s v="CA-2016-164483"/>
    <x v="806"/>
    <d v="2016-02-03T00:00:00"/>
    <s v="Standard Class"/>
    <n v="4"/>
    <n v="1"/>
    <s v="Winter"/>
    <n v="17.456"/>
    <n v="13.195923946336711"/>
    <n v="4.2600760536632887"/>
    <n v="0.24404652003112332"/>
    <n v="2"/>
    <n v="34.911999999999999"/>
    <n v="0.2"/>
    <n v="274"/>
    <x v="0"/>
    <x v="1"/>
    <n v="27.270323884870059"/>
  </r>
  <r>
    <s v="V046"/>
    <x v="70"/>
    <x v="3"/>
    <x v="0"/>
    <s v="Chairs"/>
    <s v="FUR-CH-10003396"/>
    <s v="Global Deluxe Steno Chair"/>
    <s v="United States"/>
    <s v="US-2016-159856"/>
    <x v="807"/>
    <d v="2016-10-22T00:00:00"/>
    <s v="Standard Class"/>
    <n v="4"/>
    <n v="10"/>
    <s v="Autumn"/>
    <n v="307.92"/>
    <n v="243.15737283129161"/>
    <n v="64.762627168708406"/>
    <n v="0.21032289935278126"/>
    <n v="5"/>
    <n v="1539.6000000000001"/>
    <n v="0.2"/>
    <n v="148"/>
    <x v="0"/>
    <x v="2"/>
    <n v="69.613834946797752"/>
  </r>
  <r>
    <s v="V106"/>
    <x v="110"/>
    <x v="4"/>
    <x v="1"/>
    <s v="Art"/>
    <s v="OFF-AR-10003811"/>
    <s v="Newell 327"/>
    <s v="United States"/>
    <s v="CA-2017-102099"/>
    <x v="404"/>
    <d v="2017-12-19T00:00:00"/>
    <s v="First Class"/>
    <n v="1"/>
    <n v="12"/>
    <s v="Winter"/>
    <n v="6.63"/>
    <n v="4.7754996273255577"/>
    <n v="1.8545003726744422"/>
    <n v="0.27971348004139401"/>
    <n v="3"/>
    <n v="19.89"/>
    <n v="0"/>
    <n v="441"/>
    <x v="0"/>
    <x v="1"/>
    <n v="6.6300000000000008"/>
  </r>
  <r>
    <s v="V114"/>
    <x v="13"/>
    <x v="4"/>
    <x v="1"/>
    <s v="Paper"/>
    <s v="OFF-PA-10003172"/>
    <s v="Xerox 1996"/>
    <s v="United States"/>
    <s v="CA-2017-102099"/>
    <x v="404"/>
    <d v="2017-12-19T00:00:00"/>
    <s v="First Class"/>
    <n v="1"/>
    <n v="12"/>
    <s v="Winter"/>
    <n v="12.96"/>
    <n v="10.854864055163249"/>
    <n v="2.1051359448367517"/>
    <n v="0.16243332907690985"/>
    <n v="2"/>
    <n v="25.92"/>
    <n v="0"/>
    <n v="409"/>
    <x v="0"/>
    <x v="1"/>
    <n v="9.7230852246452262"/>
  </r>
  <r>
    <s v="V111"/>
    <x v="52"/>
    <x v="3"/>
    <x v="1"/>
    <s v="Paper"/>
    <s v="OFF-PA-10000289"/>
    <s v="Xerox 213"/>
    <s v="United States"/>
    <s v="CA-2017-102099"/>
    <x v="404"/>
    <d v="2017-12-19T00:00:00"/>
    <s v="First Class"/>
    <n v="1"/>
    <n v="12"/>
    <s v="Winter"/>
    <n v="32.4"/>
    <n v="26.503016972143271"/>
    <n v="5.8969830278567272"/>
    <n v="0.18200564900792368"/>
    <n v="5"/>
    <n v="162"/>
    <n v="0"/>
    <n v="373"/>
    <x v="0"/>
    <x v="1"/>
    <n v="10.770583939601419"/>
  </r>
  <r>
    <s v="V134"/>
    <x v="36"/>
    <x v="3"/>
    <x v="1"/>
    <s v="Paper"/>
    <s v="OFF-PA-10000791"/>
    <s v="Wirebound Message Books, Four 2 3/4 x 5 Forms per Page, 200 Sets per Book"/>
    <s v="United States"/>
    <s v="CA-2017-164049"/>
    <x v="808"/>
    <d v="2017-11-06T00:00:00"/>
    <s v="Standard Class"/>
    <n v="4"/>
    <n v="11"/>
    <s v="Winter"/>
    <n v="23.85"/>
    <n v="16.033658705022319"/>
    <n v="7.8163412949776827"/>
    <n v="0.32772919475797407"/>
    <n v="5"/>
    <n v="119.25"/>
    <n v="0"/>
    <n v="126"/>
    <x v="0"/>
    <x v="1"/>
    <n v="15.819341414863009"/>
  </r>
  <r>
    <s v="V041"/>
    <x v="130"/>
    <x v="4"/>
    <x v="0"/>
    <s v="Chairs"/>
    <s v="FUR-CH-10002304"/>
    <s v="Global Stack Chair without Arms, Black"/>
    <s v="United States"/>
    <s v="CA-2014-142727"/>
    <x v="333"/>
    <d v="2014-05-01T00:00:00"/>
    <s v="Second Class"/>
    <n v="2"/>
    <n v="4"/>
    <s v="Spring"/>
    <n v="51.96"/>
    <n v="41.740856795436613"/>
    <n v="10.219143204563387"/>
    <n v="0.19667327183532307"/>
    <n v="2"/>
    <n v="103.92"/>
    <n v="0"/>
    <n v="427"/>
    <x v="0"/>
    <x v="2"/>
    <n v="76.979418692827991"/>
  </r>
  <r>
    <s v="V114"/>
    <x v="13"/>
    <x v="1"/>
    <x v="1"/>
    <s v="Binders"/>
    <s v="OFF-BI-10000136"/>
    <s v="Avery Non-Stick Heavy Duty View Round Locking Ring Binders"/>
    <s v="United States"/>
    <s v="CA-2014-142727"/>
    <x v="333"/>
    <d v="2014-05-01T00:00:00"/>
    <s v="Second Class"/>
    <n v="2"/>
    <n v="4"/>
    <s v="Spring"/>
    <n v="17.940000000000001"/>
    <n v="12.11950571497454"/>
    <n v="5.8204942850254611"/>
    <n v="0.32444226783865443"/>
    <n v="3"/>
    <n v="53.820000000000007"/>
    <n v="0"/>
    <n v="489"/>
    <x v="0"/>
    <x v="1"/>
    <n v="11.533806310147581"/>
  </r>
  <r>
    <s v="V137"/>
    <x v="11"/>
    <x v="4"/>
    <x v="1"/>
    <s v="Paper"/>
    <s v="OFF-PA-10003739"/>
    <s v="Xerox 1969"/>
    <s v="United States"/>
    <s v="CA-2017-139913"/>
    <x v="436"/>
    <d v="2017-10-29T00:00:00"/>
    <s v="Standard Class"/>
    <n v="6"/>
    <n v="10"/>
    <s v="Autumn"/>
    <n v="11.56"/>
    <n v="8.8959821234389391"/>
    <n v="2.6640178765610614"/>
    <n v="0.2304513734049361"/>
    <n v="2"/>
    <n v="23.12"/>
    <n v="0"/>
    <n v="320"/>
    <x v="1"/>
    <x v="2"/>
    <n v="132.5509689941303"/>
  </r>
  <r>
    <s v="V143"/>
    <x v="135"/>
    <x v="1"/>
    <x v="1"/>
    <s v="Paper"/>
    <s v="OFF-PA-10002479"/>
    <s v="Xerox 4200 Series MultiUse Premium Copy Paper (20Lb. and 84 Bright)"/>
    <s v="United States"/>
    <s v="CA-2017-139913"/>
    <x v="436"/>
    <d v="2017-10-29T00:00:00"/>
    <s v="Standard Class"/>
    <n v="6"/>
    <n v="10"/>
    <s v="Autumn"/>
    <n v="26.4"/>
    <n v="21.660946570799251"/>
    <n v="4.739053429200748"/>
    <n v="0.17950959959093743"/>
    <n v="5"/>
    <n v="132"/>
    <n v="0"/>
    <n v="221"/>
    <x v="1"/>
    <x v="1"/>
    <n v="9.3604395501188158"/>
  </r>
  <r>
    <s v="V019"/>
    <x v="56"/>
    <x v="1"/>
    <x v="0"/>
    <s v="Furnishings"/>
    <s v="FUR-FU-10000771"/>
    <s v="Eldon 200 Class Desk Accessories, Smoke"/>
    <s v="United States"/>
    <s v="CA-2017-139913"/>
    <x v="436"/>
    <d v="2017-10-29T00:00:00"/>
    <s v="Standard Class"/>
    <n v="6"/>
    <n v="10"/>
    <s v="Autumn"/>
    <n v="69.08"/>
    <n v="51.641167334381358"/>
    <n v="17.438832665618641"/>
    <n v="0.25244401658394094"/>
    <n v="11"/>
    <n v="759.88"/>
    <n v="0"/>
    <n v="460"/>
    <x v="1"/>
    <x v="1"/>
    <n v="27.849988629560809"/>
  </r>
  <r>
    <s v="V066"/>
    <x v="124"/>
    <x v="3"/>
    <x v="2"/>
    <s v="Phones"/>
    <s v="TEC-PH-10001552"/>
    <s v="I Need's 3d Hello Kitty Hybrid Silicone Case Cover for HTC One X 4g with 3d Hello Kitty Stylus Pen Green/pink"/>
    <s v="United States"/>
    <s v="CA-2017-139913"/>
    <x v="436"/>
    <d v="2017-10-29T00:00:00"/>
    <s v="Standard Class"/>
    <n v="6"/>
    <n v="10"/>
    <s v="Autumn"/>
    <n v="35.880000000000003"/>
    <n v="25.468438184859998"/>
    <n v="10.411561815140004"/>
    <n v="0.29017730811426989"/>
    <n v="3"/>
    <n v="107.64000000000001"/>
    <n v="0"/>
    <n v="168"/>
    <x v="1"/>
    <x v="1"/>
    <n v="25.441056316294912"/>
  </r>
  <r>
    <s v="V127"/>
    <x v="39"/>
    <x v="2"/>
    <x v="1"/>
    <s v="Art"/>
    <s v="OFF-AR-10001915"/>
    <s v="Peel-Off China Markers"/>
    <s v="United States"/>
    <s v="CA-2014-169033"/>
    <x v="809"/>
    <d v="2014-04-03T00:00:00"/>
    <s v="Standard Class"/>
    <n v="4"/>
    <n v="3"/>
    <s v="Spring"/>
    <n v="49.65"/>
    <n v="34.296865293736722"/>
    <n v="15.353134706263276"/>
    <n v="0.3092272851211133"/>
    <n v="5"/>
    <n v="248.25"/>
    <n v="0"/>
    <n v="170"/>
    <x v="0"/>
    <x v="1"/>
    <n v="27.078493648755909"/>
  </r>
  <r>
    <s v="V093"/>
    <x v="68"/>
    <x v="0"/>
    <x v="2"/>
    <s v="Copiers"/>
    <s v="TEC-CO-10000971"/>
    <s v="Hewlett Packard 310 Color Digital Copier"/>
    <s v="United States"/>
    <s v="US-2016-164630"/>
    <x v="810"/>
    <d v="2016-01-09T00:00:00"/>
    <s v="Standard Class"/>
    <n v="5"/>
    <n v="1"/>
    <s v="Winter"/>
    <n v="959.96799999999996"/>
    <n v="772.87343886151996"/>
    <n v="187.09456113848"/>
    <n v="0.19489666440806361"/>
    <n v="4"/>
    <n v="3839.8719999999998"/>
    <n v="0.2"/>
    <n v="249"/>
    <x v="0"/>
    <x v="0"/>
    <n v="450.0516595070689"/>
  </r>
  <r>
    <s v="V014"/>
    <x v="30"/>
    <x v="0"/>
    <x v="0"/>
    <s v="Chairs"/>
    <s v="FUR-CH-10004086"/>
    <s v="Hon 4070 Series Pagoda Armless Upholstered Stacking Chairs"/>
    <s v="United States"/>
    <s v="US-2015-114839"/>
    <x v="33"/>
    <d v="2015-04-30T00:00:00"/>
    <s v="Standard Class"/>
    <n v="4"/>
    <n v="4"/>
    <s v="Spring"/>
    <n v="408.42200000000003"/>
    <n v="324.67800054831338"/>
    <n v="83.743999451686648"/>
    <n v="0.20504282201175902"/>
    <n v="2"/>
    <n v="816.84400000000005"/>
    <n v="0.3"/>
    <n v="286"/>
    <x v="0"/>
    <x v="0"/>
    <n v="833.11957533716736"/>
  </r>
  <r>
    <s v="V051"/>
    <x v="87"/>
    <x v="2"/>
    <x v="2"/>
    <s v="Copiers"/>
    <s v="TEC-CO-10000971"/>
    <s v="Hewlett Packard 310 Color Digital Copier"/>
    <s v="United States"/>
    <s v="CA-2015-166464"/>
    <x v="811"/>
    <d v="2015-09-17T00:00:00"/>
    <s v="Standard Class"/>
    <n v="5"/>
    <n v="9"/>
    <s v="Autumn"/>
    <n v="479.98399999999998"/>
    <n v="326.4580937918065"/>
    <n v="153.52590620819348"/>
    <n v="0.31985629981039676"/>
    <n v="2"/>
    <n v="959.96799999999996"/>
    <n v="0.2"/>
    <n v="472"/>
    <x v="0"/>
    <x v="0"/>
    <n v="450.0516595070689"/>
  </r>
  <r>
    <s v="V102"/>
    <x v="66"/>
    <x v="2"/>
    <x v="1"/>
    <s v="Labels"/>
    <s v="OFF-LA-10001317"/>
    <s v="Avery 520"/>
    <s v="United States"/>
    <s v="CA-2015-166464"/>
    <x v="811"/>
    <d v="2015-09-17T00:00:00"/>
    <s v="Standard Class"/>
    <n v="5"/>
    <n v="9"/>
    <s v="Autumn"/>
    <n v="12.6"/>
    <n v="9.0133665082360377"/>
    <n v="3.586633491763962"/>
    <n v="0.28465345172729856"/>
    <n v="4"/>
    <n v="50.4"/>
    <n v="0"/>
    <n v="345"/>
    <x v="0"/>
    <x v="1"/>
    <n v="8.1584391889625554"/>
  </r>
  <r>
    <s v="V136"/>
    <x v="10"/>
    <x v="4"/>
    <x v="1"/>
    <s v="Paper"/>
    <s v="OFF-PA-10003656"/>
    <s v="Xerox 1935"/>
    <s v="United States"/>
    <s v="CA-2017-124898"/>
    <x v="220"/>
    <d v="2017-09-15T00:00:00"/>
    <s v="Standard Class"/>
    <n v="4"/>
    <n v="9"/>
    <s v="Autumn"/>
    <n v="184.66"/>
    <n v="125.54729781562401"/>
    <n v="59.112702184375991"/>
    <n v="0.32011644202521389"/>
    <n v="7"/>
    <n v="1292.6199999999999"/>
    <n v="0"/>
    <n v="295"/>
    <x v="0"/>
    <x v="2"/>
    <n v="60.386580098561637"/>
  </r>
  <r>
    <s v="V099"/>
    <x v="24"/>
    <x v="2"/>
    <x v="1"/>
    <s v="Paper"/>
    <s v="OFF-PA-10002160"/>
    <s v="Xerox 1978"/>
    <s v="United States"/>
    <s v="CA-2016-164035"/>
    <x v="1"/>
    <d v="2016-06-17T00:00:00"/>
    <s v="Standard Class"/>
    <n v="5"/>
    <n v="6"/>
    <s v="Summer"/>
    <n v="23.12"/>
    <n v="18.21196331781346"/>
    <n v="4.9080366821865411"/>
    <n v="0.21228532362398533"/>
    <n v="5"/>
    <n v="115.60000000000001"/>
    <n v="0.2"/>
    <n v="131"/>
    <x v="0"/>
    <x v="1"/>
    <n v="8.4370465888755852"/>
  </r>
  <r>
    <s v="V128"/>
    <x v="72"/>
    <x v="4"/>
    <x v="1"/>
    <s v="Paper"/>
    <s v="OFF-PA-10000575"/>
    <s v="Wirebound Message Books, Four 2 3/4 x 5 White Forms per Page"/>
    <s v="United States"/>
    <s v="CA-2016-153577"/>
    <x v="812"/>
    <d v="2016-07-01T00:00:00"/>
    <s v="Standard Class"/>
    <n v="4"/>
    <n v="6"/>
    <s v="Summer"/>
    <n v="37.463999999999999"/>
    <n v="30.38905499182076"/>
    <n v="7.0749450081792382"/>
    <n v="0.18884649285125021"/>
    <n v="7"/>
    <n v="262.24799999999999"/>
    <n v="0.2"/>
    <n v="208"/>
    <x v="0"/>
    <x v="1"/>
    <n v="24.20405000348967"/>
  </r>
  <r>
    <s v="V013"/>
    <x v="97"/>
    <x v="2"/>
    <x v="0"/>
    <s v="Chairs"/>
    <s v="FUR-CH-10003981"/>
    <s v="Global Commerce Series Low-Back Swivel/Tilt Chairs"/>
    <s v="United States"/>
    <s v="CA-2016-153577"/>
    <x v="812"/>
    <d v="2016-07-01T00:00:00"/>
    <s v="Standard Class"/>
    <n v="4"/>
    <n v="6"/>
    <s v="Summer"/>
    <n v="539.65800000000002"/>
    <n v="380.7149751330374"/>
    <n v="158.94302486696262"/>
    <n v="0.29452546773505184"/>
    <n v="3"/>
    <n v="1618.9740000000002"/>
    <n v="0.3"/>
    <n v="452"/>
    <x v="0"/>
    <x v="0"/>
    <n v="331.38038252480447"/>
  </r>
  <r>
    <s v="V110"/>
    <x v="16"/>
    <x v="3"/>
    <x v="1"/>
    <s v="Storage"/>
    <s v="OFF-ST-10002615"/>
    <s v="Dual Level, Single-Width Filing Carts"/>
    <s v="United States"/>
    <s v="CA-2014-127586"/>
    <x v="467"/>
    <d v="2014-09-30T00:00:00"/>
    <s v="Standard Class"/>
    <n v="4"/>
    <n v="9"/>
    <s v="Autumn"/>
    <n v="310.12"/>
    <n v="230.9306741824968"/>
    <n v="79.189325817503203"/>
    <n v="0.2553505927302438"/>
    <n v="2"/>
    <n v="620.24"/>
    <n v="0"/>
    <n v="100"/>
    <x v="0"/>
    <x v="0"/>
    <n v="424.68075317244018"/>
  </r>
  <r>
    <s v="V142"/>
    <x v="48"/>
    <x v="2"/>
    <x v="1"/>
    <s v="Paper"/>
    <s v="OFF-PA-10000327"/>
    <s v="Xerox 1971"/>
    <s v="United States"/>
    <s v="CA-2017-121615"/>
    <x v="132"/>
    <d v="2017-11-09T00:00:00"/>
    <s v="Standard Class"/>
    <n v="6"/>
    <n v="11"/>
    <s v="Winter"/>
    <n v="8.56"/>
    <n v="6.9918086708934037"/>
    <n v="1.5681913291065968"/>
    <n v="0.18319992162460241"/>
    <n v="2"/>
    <n v="17.12"/>
    <n v="0"/>
    <n v="281"/>
    <x v="1"/>
    <x v="1"/>
    <n v="17.037769181047931"/>
  </r>
  <r>
    <s v="V123"/>
    <x v="14"/>
    <x v="3"/>
    <x v="1"/>
    <s v="Storage"/>
    <s v="OFF-ST-10001325"/>
    <s v="Sterilite Officeware Hinged File Box"/>
    <s v="United States"/>
    <s v="CA-2017-121615"/>
    <x v="132"/>
    <d v="2017-11-09T00:00:00"/>
    <s v="Standard Class"/>
    <n v="6"/>
    <n v="11"/>
    <s v="Winter"/>
    <n v="52.4"/>
    <n v="42.986605447822491"/>
    <n v="9.4133945521775075"/>
    <n v="0.17964493420186084"/>
    <n v="5"/>
    <n v="262"/>
    <n v="0"/>
    <n v="273"/>
    <x v="1"/>
    <x v="1"/>
    <n v="19.255841461748691"/>
  </r>
  <r>
    <s v="V103"/>
    <x v="33"/>
    <x v="3"/>
    <x v="1"/>
    <s v="Labels"/>
    <s v="OFF-LA-10001771"/>
    <s v="Avery 513"/>
    <s v="United States"/>
    <s v="CA-2017-121615"/>
    <x v="132"/>
    <d v="2017-11-09T00:00:00"/>
    <s v="Standard Class"/>
    <n v="6"/>
    <n v="11"/>
    <s v="Winter"/>
    <n v="14.94"/>
    <n v="11.56520737526527"/>
    <n v="3.3747926247347291"/>
    <n v="0.22588973391798722"/>
    <n v="3"/>
    <n v="44.82"/>
    <n v="0"/>
    <n v="268"/>
    <x v="1"/>
    <x v="1"/>
    <n v="16.835051862111978"/>
  </r>
  <r>
    <s v="V128"/>
    <x v="72"/>
    <x v="4"/>
    <x v="1"/>
    <s v="Fasteners"/>
    <s v="OFF-FA-10004968"/>
    <s v="Rubber Band Ball"/>
    <s v="United States"/>
    <s v="CA-2017-166415"/>
    <x v="600"/>
    <d v="2017-02-23T00:00:00"/>
    <s v="Standard Class"/>
    <n v="4"/>
    <n v="2"/>
    <s v="Spring"/>
    <n v="11.22"/>
    <n v="9.0804386645239319"/>
    <n v="2.1395613354760687"/>
    <n v="0.19069174112977438"/>
    <n v="3"/>
    <n v="33.660000000000004"/>
    <n v="0"/>
    <n v="347"/>
    <x v="0"/>
    <x v="1"/>
    <n v="8.561251310410178"/>
  </r>
  <r>
    <s v="V108"/>
    <x v="76"/>
    <x v="1"/>
    <x v="1"/>
    <s v="Appliances"/>
    <s v="OFF-AP-10000576"/>
    <s v="Belkin 325VA UPS Surge Protector, 6'"/>
    <s v="United States"/>
    <s v="CA-2015-118444"/>
    <x v="599"/>
    <d v="2015-11-09T00:00:00"/>
    <s v="Standard Class"/>
    <n v="4"/>
    <n v="11"/>
    <s v="Winter"/>
    <n v="387.13600000000002"/>
    <n v="315.27949333375221"/>
    <n v="71.85650666624781"/>
    <n v="0.18561050035710397"/>
    <n v="4"/>
    <n v="1548.5440000000001"/>
    <n v="0.2"/>
    <n v="207"/>
    <x v="0"/>
    <x v="2"/>
    <n v="126.6854499707276"/>
  </r>
  <r>
    <s v="V105"/>
    <x v="85"/>
    <x v="2"/>
    <x v="1"/>
    <s v="Envelopes"/>
    <s v="OFF-EN-10003286"/>
    <s v="Staple envelope"/>
    <s v="United States"/>
    <s v="CA-2014-113929"/>
    <x v="737"/>
    <d v="2014-06-21T00:00:00"/>
    <s v="Standard Class"/>
    <n v="5"/>
    <n v="6"/>
    <s v="Summer"/>
    <n v="41.4"/>
    <n v="32.295414206380173"/>
    <n v="9.104585793619826"/>
    <n v="0.2199175312468557"/>
    <n v="5"/>
    <n v="207"/>
    <n v="0"/>
    <n v="469"/>
    <x v="0"/>
    <x v="1"/>
    <n v="23.591600636061731"/>
  </r>
  <r>
    <s v="V097"/>
    <x v="25"/>
    <x v="2"/>
    <x v="1"/>
    <s v="Art"/>
    <s v="OFF-AR-10003772"/>
    <s v="Boston 16750 Black Compact Battery Pencil Sharpener"/>
    <s v="United States"/>
    <s v="CA-2014-113929"/>
    <x v="737"/>
    <d v="2014-06-21T00:00:00"/>
    <s v="Standard Class"/>
    <n v="5"/>
    <n v="6"/>
    <s v="Summer"/>
    <n v="35"/>
    <n v="29.23016956239913"/>
    <n v="5.76983043760087"/>
    <n v="0.16485229821716771"/>
    <n v="4"/>
    <n v="140"/>
    <n v="0"/>
    <n v="396"/>
    <x v="0"/>
    <x v="1"/>
    <n v="18.56155300614687"/>
  </r>
  <r>
    <s v="V109"/>
    <x v="58"/>
    <x v="0"/>
    <x v="1"/>
    <s v="Binders"/>
    <s v="OFF-BI-10002852"/>
    <s v="Ibico Standard Transparent Covers"/>
    <s v="United States"/>
    <s v="CA-2014-113929"/>
    <x v="737"/>
    <d v="2014-06-21T00:00:00"/>
    <s v="Standard Class"/>
    <n v="5"/>
    <n v="6"/>
    <s v="Summer"/>
    <n v="39.552"/>
    <n v="32.3874268542856"/>
    <n v="7.1645731457143995"/>
    <n v="0.18114313171810273"/>
    <n v="3"/>
    <n v="118.65600000000001"/>
    <n v="0.2"/>
    <n v="363"/>
    <x v="0"/>
    <x v="1"/>
    <n v="34.951157956338001"/>
  </r>
  <r>
    <s v="V051"/>
    <x v="87"/>
    <x v="4"/>
    <x v="2"/>
    <s v="Phones"/>
    <s v="TEC-PH-10002890"/>
    <s v="AT&amp;T 17929 Lendline Telephone"/>
    <s v="United States"/>
    <s v="CA-2015-134747"/>
    <x v="88"/>
    <d v="2015-10-17T00:00:00"/>
    <s v="Second Class"/>
    <n v="5"/>
    <n v="10"/>
    <s v="Autumn"/>
    <n v="135.72"/>
    <n v="90.433879736801998"/>
    <n v="45.286120263198001"/>
    <n v="0.33367315254345714"/>
    <n v="3"/>
    <n v="407.15999999999997"/>
    <n v="0"/>
    <n v="129"/>
    <x v="0"/>
    <x v="2"/>
    <n v="57.509987668230288"/>
  </r>
  <r>
    <s v="V113"/>
    <x v="117"/>
    <x v="2"/>
    <x v="1"/>
    <s v="Binders"/>
    <s v="OFF-BI-10001308"/>
    <s v="GBC Standard Plastic Binding Systems' Combs"/>
    <s v="United States"/>
    <s v="CA-2015-134747"/>
    <x v="88"/>
    <d v="2015-10-17T00:00:00"/>
    <s v="Second Class"/>
    <n v="5"/>
    <n v="10"/>
    <s v="Autumn"/>
    <n v="12.56"/>
    <n v="8.4297537263107927"/>
    <n v="4.1302462736892078"/>
    <n v="0.32884126382875856"/>
    <n v="2"/>
    <n v="25.12"/>
    <n v="0"/>
    <n v="401"/>
    <x v="0"/>
    <x v="1"/>
    <n v="11.952934642648581"/>
  </r>
  <r>
    <s v="V087"/>
    <x v="6"/>
    <x v="3"/>
    <x v="2"/>
    <s v="Phones"/>
    <s v="TEC-PH-10001750"/>
    <s v="Samsung Rugby III"/>
    <s v="United States"/>
    <s v="CA-2015-134747"/>
    <x v="88"/>
    <d v="2015-10-17T00:00:00"/>
    <s v="Second Class"/>
    <n v="5"/>
    <n v="10"/>
    <s v="Autumn"/>
    <n v="263.95999999999998"/>
    <n v="183.62207176933691"/>
    <n v="80.337928230663067"/>
    <n v="0.30435644882051477"/>
    <n v="4"/>
    <n v="1055.8399999999999"/>
    <n v="0"/>
    <n v="460"/>
    <x v="0"/>
    <x v="2"/>
    <n v="69.636537391864707"/>
  </r>
  <r>
    <s v="V126"/>
    <x v="8"/>
    <x v="0"/>
    <x v="1"/>
    <s v="Art"/>
    <s v="OFF-AR-10003338"/>
    <s v="Eberhard Faber 3 1/2&quot; Golf Pencils"/>
    <s v="United States"/>
    <s v="CA-2017-155047"/>
    <x v="151"/>
    <d v="2017-08-30T00:00:00"/>
    <s v="First Class"/>
    <n v="3"/>
    <n v="8"/>
    <s v="Autumn"/>
    <n v="5.952"/>
    <n v="4.68073038109197"/>
    <n v="1.2712696189080299"/>
    <n v="0.21358696554234374"/>
    <n v="1"/>
    <n v="5.952"/>
    <n v="0.2"/>
    <n v="451"/>
    <x v="0"/>
    <x v="1"/>
    <n v="10.586683171391719"/>
  </r>
  <r>
    <s v="V135"/>
    <x v="51"/>
    <x v="2"/>
    <x v="1"/>
    <s v="Fasteners"/>
    <s v="OFF-FA-10002763"/>
    <s v="Advantus Map Pennant Flags and Round Head Tacks"/>
    <s v="United States"/>
    <s v="CA-2016-160129"/>
    <x v="813"/>
    <d v="2016-11-23T00:00:00"/>
    <s v="Same Day"/>
    <n v="0"/>
    <n v="11"/>
    <s v="Winter"/>
    <n v="15.8"/>
    <n v="11.150975031887841"/>
    <n v="4.64902496811216"/>
    <n v="0.29424208658937723"/>
    <n v="5"/>
    <n v="79"/>
    <n v="0.2"/>
    <n v="416"/>
    <x v="0"/>
    <x v="1"/>
    <n v="7.6389364442964176"/>
  </r>
  <r>
    <s v="V031"/>
    <x v="18"/>
    <x v="2"/>
    <x v="0"/>
    <s v="Furnishings"/>
    <s v="FUR-FU-10002088"/>
    <s v="Nu-Dell Float Frame 11 x 14 1/2"/>
    <s v="United States"/>
    <s v="CA-2016-160129"/>
    <x v="813"/>
    <d v="2016-11-23T00:00:00"/>
    <s v="Same Day"/>
    <n v="0"/>
    <n v="11"/>
    <s v="Winter"/>
    <n v="14.368"/>
    <n v="9.426323020985425"/>
    <n v="4.9416769790145754"/>
    <n v="0.34393631535457792"/>
    <n v="2"/>
    <n v="28.736000000000001"/>
    <n v="0.2"/>
    <n v="324"/>
    <x v="0"/>
    <x v="1"/>
    <n v="15.78904799446213"/>
  </r>
  <r>
    <s v="V036"/>
    <x v="126"/>
    <x v="2"/>
    <x v="0"/>
    <s v="Furnishings"/>
    <s v="FUR-FU-10003976"/>
    <s v="DAX Executive Solid Wood Document Frame, Desktop or Hang, Mahogany, 5 x 7"/>
    <s v="United States"/>
    <s v="CA-2016-160129"/>
    <x v="813"/>
    <d v="2016-11-23T00:00:00"/>
    <s v="Same Day"/>
    <n v="0"/>
    <n v="11"/>
    <s v="Winter"/>
    <n v="70.447999999999993"/>
    <n v="54.305194172945008"/>
    <n v="16.142805827054985"/>
    <n v="0.22914498391799606"/>
    <n v="7"/>
    <n v="493.13599999999997"/>
    <n v="0.2"/>
    <n v="496"/>
    <x v="0"/>
    <x v="1"/>
    <n v="18.540035080872951"/>
  </r>
  <r>
    <s v="V124"/>
    <x v="15"/>
    <x v="2"/>
    <x v="1"/>
    <s v="Storage"/>
    <s v="OFF-ST-10001511"/>
    <s v="Space Solutions Commercial Steel Shelving"/>
    <s v="United States"/>
    <s v="CA-2017-164329"/>
    <x v="289"/>
    <d v="2017-01-30T00:00:00"/>
    <s v="Same Day"/>
    <n v="0"/>
    <n v="1"/>
    <s v="Winter"/>
    <n v="129.30000000000001"/>
    <n v="86.165592481203547"/>
    <n v="43.134407518796465"/>
    <n v="0.33359943943384734"/>
    <n v="2"/>
    <n v="258.60000000000002"/>
    <n v="0"/>
    <n v="188"/>
    <x v="0"/>
    <x v="0"/>
    <n v="227.27114404227771"/>
  </r>
  <r>
    <s v="V100"/>
    <x v="17"/>
    <x v="2"/>
    <x v="1"/>
    <s v="Binders"/>
    <s v="OFF-BI-10000301"/>
    <s v="GBC Instant Report Kit"/>
    <s v="United States"/>
    <s v="US-2015-141453"/>
    <x v="672"/>
    <d v="2015-12-03T00:00:00"/>
    <s v="Second Class"/>
    <n v="3"/>
    <n v="11"/>
    <s v="Winter"/>
    <n v="3.8820000000000001"/>
    <n v="2.7803578455016291"/>
    <n v="1.101642154498371"/>
    <n v="0.28378211089602551"/>
    <n v="3"/>
    <n v="11.646000000000001"/>
    <n v="0.8"/>
    <n v="333"/>
    <x v="0"/>
    <x v="1"/>
    <n v="11.58454798316961"/>
  </r>
  <r>
    <s v="V137"/>
    <x v="11"/>
    <x v="1"/>
    <x v="1"/>
    <s v="Fasteners"/>
    <s v="OFF-FA-10003495"/>
    <s v="Staples"/>
    <s v="United States"/>
    <s v="CA-2014-156993"/>
    <x v="307"/>
    <d v="2014-07-04T00:00:00"/>
    <s v="Standard Class"/>
    <n v="6"/>
    <n v="6"/>
    <s v="Summer"/>
    <n v="6.08"/>
    <n v="4.7518459490231626"/>
    <n v="1.3281540509768375"/>
    <n v="0.21844638996329563"/>
    <n v="1"/>
    <n v="6.08"/>
    <n v="0"/>
    <n v="267"/>
    <x v="1"/>
    <x v="1"/>
    <n v="16.744591439512359"/>
  </r>
  <r>
    <s v="V129"/>
    <x v="4"/>
    <x v="4"/>
    <x v="1"/>
    <s v="Appliances"/>
    <s v="OFF-AP-10001303"/>
    <s v="Holmes Cool Mist Humidifier for the Whole House with 8-Gallon Output per Day, Extended Life Filter"/>
    <s v="United States"/>
    <s v="CA-2014-157721"/>
    <x v="814"/>
    <d v="2014-09-05T00:00:00"/>
    <s v="First Class"/>
    <n v="3"/>
    <n v="9"/>
    <s v="Autumn"/>
    <n v="19.899999999999999"/>
    <n v="16.192046396162901"/>
    <n v="3.7079536038370975"/>
    <n v="0.1863293268259848"/>
    <n v="1"/>
    <n v="19.899999999999999"/>
    <n v="0"/>
    <n v="330"/>
    <x v="0"/>
    <x v="1"/>
    <n v="26.8711412733686"/>
  </r>
  <r>
    <s v="V022"/>
    <x v="49"/>
    <x v="2"/>
    <x v="0"/>
    <s v="Furnishings"/>
    <s v="FUR-FU-10002116"/>
    <s v="Tenex Carpeted, Granite-Look or Clear Contemporary Contour Shape Chair Mats"/>
    <s v="United States"/>
    <s v="CA-2014-157721"/>
    <x v="814"/>
    <d v="2014-09-05T00:00:00"/>
    <s v="First Class"/>
    <n v="3"/>
    <n v="9"/>
    <s v="Autumn"/>
    <n v="70.709999999999994"/>
    <n v="52.946420390642068"/>
    <n v="17.763579609357926"/>
    <n v="0.25121736118452731"/>
    <n v="1"/>
    <n v="70.709999999999994"/>
    <n v="0"/>
    <n v="225"/>
    <x v="0"/>
    <x v="2"/>
    <n v="95.602430381240822"/>
  </r>
  <r>
    <s v="V041"/>
    <x v="130"/>
    <x v="0"/>
    <x v="0"/>
    <s v="Furnishings"/>
    <s v="FUR-FU-10000771"/>
    <s v="Eldon 200 Class Desk Accessories, Smoke"/>
    <s v="United States"/>
    <s v="CA-2017-128629"/>
    <x v="815"/>
    <d v="2017-07-14T00:00:00"/>
    <s v="Second Class"/>
    <n v="4"/>
    <n v="7"/>
    <s v="Summer"/>
    <n v="18.84"/>
    <n v="13.042267930360881"/>
    <n v="5.7977320696391192"/>
    <n v="0.30773524785770273"/>
    <n v="3"/>
    <n v="56.519999999999996"/>
    <n v="0"/>
    <n v="160"/>
    <x v="0"/>
    <x v="1"/>
    <n v="27.849988629560809"/>
  </r>
  <r>
    <s v="V139"/>
    <x v="2"/>
    <x v="1"/>
    <x v="1"/>
    <s v="Art"/>
    <s v="OFF-AR-10002255"/>
    <s v="Newell 346"/>
    <s v="United States"/>
    <s v="CA-2017-158106"/>
    <x v="400"/>
    <d v="2017-06-10T00:00:00"/>
    <s v="Standard Class"/>
    <n v="6"/>
    <n v="6"/>
    <s v="Summer"/>
    <n v="8.64"/>
    <n v="5.8688917921417332"/>
    <n v="2.7711082078582674"/>
    <n v="0.32073011665026241"/>
    <n v="3"/>
    <n v="25.92"/>
    <n v="0"/>
    <n v="219"/>
    <x v="1"/>
    <x v="1"/>
    <n v="2.6206417534642159"/>
  </r>
  <r>
    <s v="V117"/>
    <x v="104"/>
    <x v="3"/>
    <x v="1"/>
    <s v="Binders"/>
    <s v="OFF-BI-10004995"/>
    <s v="GBC DocuBind P400 Electric Binding System"/>
    <s v="United States"/>
    <s v="US-2017-120390"/>
    <x v="15"/>
    <d v="2017-10-26T00:00:00"/>
    <s v="Standard Class"/>
    <n v="7"/>
    <n v="10"/>
    <s v="Autumn"/>
    <n v="1633.1880000000001"/>
    <n v="1316.4382358253829"/>
    <n v="316.74976417461721"/>
    <n v="0.19394568425350736"/>
    <n v="4"/>
    <n v="6532.7520000000004"/>
    <n v="0.7"/>
    <n v="289"/>
    <x v="1"/>
    <x v="0"/>
    <n v="1677.9411627801501"/>
  </r>
  <r>
    <s v="V032"/>
    <x v="71"/>
    <x v="0"/>
    <x v="0"/>
    <s v="Furnishings"/>
    <s v="FUR-FU-10002597"/>
    <s v="C-Line Magnetic Cubicle Keepers, Clear Polypropylene"/>
    <s v="United States"/>
    <s v="CA-2017-143434"/>
    <x v="551"/>
    <d v="2017-11-24T00:00:00"/>
    <s v="Standard Class"/>
    <n v="6"/>
    <n v="11"/>
    <s v="Winter"/>
    <n v="19.760000000000002"/>
    <n v="16.10547135389514"/>
    <n v="3.6545286461048612"/>
    <n v="0.18494578168546866"/>
    <n v="4"/>
    <n v="79.040000000000006"/>
    <n v="0"/>
    <n v="220"/>
    <x v="1"/>
    <x v="1"/>
    <n v="8.4936264283733305"/>
  </r>
  <r>
    <s v="V135"/>
    <x v="51"/>
    <x v="3"/>
    <x v="1"/>
    <s v="Binders"/>
    <s v="OFF-BI-10004970"/>
    <s v="ACCOHIDE 3-Ring Binder, Blue, 1&quot;"/>
    <s v="United States"/>
    <s v="CA-2015-168564"/>
    <x v="816"/>
    <d v="2015-08-08T00:00:00"/>
    <s v="Same Day"/>
    <n v="0"/>
    <n v="8"/>
    <s v="Autumn"/>
    <n v="6.6079999999999997"/>
    <n v="5.1236911456838712"/>
    <n v="1.4843088543161285"/>
    <n v="0.22462301064106061"/>
    <n v="2"/>
    <n v="13.215999999999999"/>
    <n v="0.2"/>
    <n v="147"/>
    <x v="0"/>
    <x v="1"/>
    <n v="6.2396688727067593"/>
  </r>
  <r>
    <s v="V097"/>
    <x v="25"/>
    <x v="3"/>
    <x v="1"/>
    <s v="Binders"/>
    <s v="OFF-BI-10002557"/>
    <s v="Presstex Flexible Ring Binders"/>
    <s v="United States"/>
    <s v="CA-2015-168564"/>
    <x v="816"/>
    <d v="2015-08-08T00:00:00"/>
    <s v="Same Day"/>
    <n v="0"/>
    <n v="8"/>
    <s v="Autumn"/>
    <n v="7.28"/>
    <n v="4.7498691341955306"/>
    <n v="2.5301308658044697"/>
    <n v="0.34754544859951503"/>
    <n v="2"/>
    <n v="14.56"/>
    <n v="0.2"/>
    <n v="301"/>
    <x v="0"/>
    <x v="1"/>
    <n v="12.01357565423384"/>
  </r>
  <r>
    <s v="V040"/>
    <x v="98"/>
    <x v="1"/>
    <x v="0"/>
    <s v="Chairs"/>
    <s v="FUR-CH-10000785"/>
    <s v="Global Ergonomic Managers Chair"/>
    <s v="United States"/>
    <s v="CA-2015-168564"/>
    <x v="816"/>
    <d v="2015-08-08T00:00:00"/>
    <s v="Same Day"/>
    <n v="0"/>
    <n v="8"/>
    <s v="Autumn"/>
    <n v="144.78399999999999"/>
    <n v="98.287683218049807"/>
    <n v="46.496316781950185"/>
    <n v="0.32114264547153132"/>
    <n v="1"/>
    <n v="144.78399999999999"/>
    <n v="0.2"/>
    <n v="158"/>
    <x v="0"/>
    <x v="0"/>
    <n v="298.7889562752826"/>
  </r>
  <r>
    <s v="V063"/>
    <x v="88"/>
    <x v="2"/>
    <x v="2"/>
    <s v="Phones"/>
    <s v="TEC-PH-10002310"/>
    <s v="Plantronics Calisto P620-M USB Wireless Speakerphone System"/>
    <s v="United States"/>
    <s v="US-2016-169040"/>
    <x v="409"/>
    <d v="2016-12-12T00:00:00"/>
    <s v="Standard Class"/>
    <n v="6"/>
    <n v="12"/>
    <s v="Winter"/>
    <n v="156.792"/>
    <n v="110.2945840955605"/>
    <n v="46.497415904439507"/>
    <n v="0.29655477259324142"/>
    <n v="1"/>
    <n v="156.792"/>
    <n v="0.2"/>
    <n v="284"/>
    <x v="1"/>
    <x v="0"/>
    <n v="345.07297864654657"/>
  </r>
  <r>
    <s v="V049"/>
    <x v="9"/>
    <x v="4"/>
    <x v="2"/>
    <s v="Phones"/>
    <s v="TEC-PH-10002834"/>
    <s v="Google Nexus 5"/>
    <s v="United States"/>
    <s v="US-2016-169040"/>
    <x v="409"/>
    <d v="2016-12-12T00:00:00"/>
    <s v="Standard Class"/>
    <n v="6"/>
    <n v="12"/>
    <s v="Winter"/>
    <n v="431.976"/>
    <n v="359.06761347369462"/>
    <n v="72.908386526305378"/>
    <n v="0.1687787898547729"/>
    <n v="3"/>
    <n v="1295.9279999999999"/>
    <n v="0.2"/>
    <n v="322"/>
    <x v="1"/>
    <x v="0"/>
    <n v="686.04292916172528"/>
  </r>
  <r>
    <s v="V132"/>
    <x v="23"/>
    <x v="1"/>
    <x v="1"/>
    <s v="Envelopes"/>
    <s v="OFF-EN-10000927"/>
    <s v="Jet-Pak Recycled Peel 'N' Seal Padded Mailers"/>
    <s v="United States"/>
    <s v="US-2016-169040"/>
    <x v="409"/>
    <d v="2016-12-12T00:00:00"/>
    <s v="Standard Class"/>
    <n v="6"/>
    <n v="12"/>
    <s v="Winter"/>
    <n v="35.89"/>
    <n v="24.944471633545341"/>
    <n v="10.94552836645466"/>
    <n v="0.30497432060336194"/>
    <n v="1"/>
    <n v="35.89"/>
    <n v="0"/>
    <n v="110"/>
    <x v="1"/>
    <x v="0"/>
    <n v="79.364793006723076"/>
  </r>
  <r>
    <s v="V122"/>
    <x v="5"/>
    <x v="0"/>
    <x v="1"/>
    <s v="Binders"/>
    <s v="OFF-BI-10001636"/>
    <s v="Ibico Plastic and Wire Spiral Binding Combs"/>
    <s v="United States"/>
    <s v="US-2016-169040"/>
    <x v="409"/>
    <d v="2016-12-12T00:00:00"/>
    <s v="Standard Class"/>
    <n v="6"/>
    <n v="12"/>
    <s v="Winter"/>
    <n v="47.207999999999998"/>
    <n v="33.018744722282207"/>
    <n v="14.189255277717791"/>
    <n v="0.30056887132938892"/>
    <n v="7"/>
    <n v="330.45600000000002"/>
    <n v="0.2"/>
    <n v="380"/>
    <x v="1"/>
    <x v="1"/>
    <n v="12.296760345717081"/>
  </r>
  <r>
    <s v="V121"/>
    <x v="7"/>
    <x v="4"/>
    <x v="1"/>
    <s v="Paper"/>
    <s v="OFF-PA-10001736"/>
    <s v="Xerox 1880"/>
    <s v="United States"/>
    <s v="US-2016-169040"/>
    <x v="409"/>
    <d v="2016-12-12T00:00:00"/>
    <s v="Standard Class"/>
    <n v="6"/>
    <n v="12"/>
    <s v="Winter"/>
    <n v="248.08"/>
    <n v="195.40801092512439"/>
    <n v="52.671989074875626"/>
    <n v="0.21231856286228484"/>
    <n v="7"/>
    <n v="1736.5600000000002"/>
    <n v="0"/>
    <n v="288"/>
    <x v="1"/>
    <x v="2"/>
    <n v="98.035009191614819"/>
  </r>
  <r>
    <s v="V134"/>
    <x v="36"/>
    <x v="2"/>
    <x v="1"/>
    <s v="Paper"/>
    <s v="OFF-PA-10000482"/>
    <s v="Snap-A-Way Black Print Carbonless Ruled Speed Letter, Triplicate"/>
    <s v="United States"/>
    <s v="US-2016-169040"/>
    <x v="409"/>
    <d v="2016-12-12T00:00:00"/>
    <s v="Standard Class"/>
    <n v="6"/>
    <n v="12"/>
    <s v="Winter"/>
    <n v="189.7"/>
    <n v="136.0118615631373"/>
    <n v="53.688138436862687"/>
    <n v="0.28301601706306112"/>
    <n v="5"/>
    <n v="948.5"/>
    <n v="0"/>
    <n v="401"/>
    <x v="1"/>
    <x v="2"/>
    <n v="114.2407777751301"/>
  </r>
  <r>
    <s v="V138"/>
    <x v="12"/>
    <x v="3"/>
    <x v="1"/>
    <s v="Binders"/>
    <s v="OFF-BI-10001658"/>
    <s v="GBC Standard Therm-A-Bind Covers"/>
    <s v="United States"/>
    <s v="US-2016-169040"/>
    <x v="409"/>
    <d v="2016-12-12T00:00:00"/>
    <s v="Standard Class"/>
    <n v="6"/>
    <n v="12"/>
    <s v="Winter"/>
    <n v="59.808"/>
    <n v="48.946711324199669"/>
    <n v="10.861288675800331"/>
    <n v="0.18160260627006974"/>
    <n v="3"/>
    <n v="179.42400000000001"/>
    <n v="0.2"/>
    <n v="409"/>
    <x v="1"/>
    <x v="1"/>
    <n v="29.723319058927249"/>
  </r>
  <r>
    <s v="V005"/>
    <x v="103"/>
    <x v="1"/>
    <x v="0"/>
    <s v="Chairs"/>
    <s v="FUR-CH-10000422"/>
    <s v="Global Highback Leather Tilter in Burgundy"/>
    <s v="United States"/>
    <s v="CA-2017-155880"/>
    <x v="613"/>
    <d v="2017-03-31T00:00:00"/>
    <s v="Standard Class"/>
    <n v="6"/>
    <n v="3"/>
    <s v="Spring"/>
    <n v="90.99"/>
    <n v="61.36527297702839"/>
    <n v="29.624727022971605"/>
    <n v="0.32558222906881645"/>
    <n v="1"/>
    <n v="90.99"/>
    <n v="0"/>
    <n v="336"/>
    <x v="1"/>
    <x v="0"/>
    <n v="170.83357355186371"/>
  </r>
  <r>
    <s v="V015"/>
    <x v="79"/>
    <x v="0"/>
    <x v="0"/>
    <s v="Chairs"/>
    <s v="FUR-CH-10004675"/>
    <s v="Lifetime Advantage Folding Chairs, 4/Carton"/>
    <s v="United States"/>
    <s v="CA-2017-155880"/>
    <x v="613"/>
    <d v="2017-03-31T00:00:00"/>
    <s v="Standard Class"/>
    <n v="6"/>
    <n v="3"/>
    <s v="Spring"/>
    <n v="1526.56"/>
    <n v="1029.967146052574"/>
    <n v="496.59285394742597"/>
    <n v="0.32530189049066266"/>
    <n v="7"/>
    <n v="10685.92"/>
    <n v="0"/>
    <n v="133"/>
    <x v="1"/>
    <x v="0"/>
    <n v="416.91294804505532"/>
  </r>
  <r>
    <s v="V013"/>
    <x v="97"/>
    <x v="4"/>
    <x v="0"/>
    <s v="Chairs"/>
    <s v="FUR-CH-10002880"/>
    <s v="Global High-Back Leather Tilter, Burgundy"/>
    <s v="United States"/>
    <s v="CA-2017-155880"/>
    <x v="613"/>
    <d v="2017-03-31T00:00:00"/>
    <s v="Standard Class"/>
    <n v="6"/>
    <n v="3"/>
    <s v="Spring"/>
    <n v="368.97"/>
    <n v="246.42069773002959"/>
    <n v="122.54930226997044"/>
    <n v="0.33213893343624262"/>
    <n v="3"/>
    <n v="1106.9100000000001"/>
    <n v="0"/>
    <n v="439"/>
    <x v="1"/>
    <x v="0"/>
    <n v="288.62723281449701"/>
  </r>
  <r>
    <s v="V117"/>
    <x v="104"/>
    <x v="2"/>
    <x v="1"/>
    <s v="Storage"/>
    <s v="OFF-ST-10000675"/>
    <s v="File Shuttle II and Handi-File, Black"/>
    <s v="United States"/>
    <s v="CA-2017-126242"/>
    <x v="123"/>
    <d v="2017-11-24T00:00:00"/>
    <s v="Standard Class"/>
    <n v="5"/>
    <n v="11"/>
    <s v="Winter"/>
    <n v="305.01"/>
    <n v="199.46070473751001"/>
    <n v="105.54929526248998"/>
    <n v="0.34605191719120676"/>
    <n v="9"/>
    <n v="2745.09"/>
    <n v="0"/>
    <n v="234"/>
    <x v="0"/>
    <x v="2"/>
    <n v="110.3874026370418"/>
  </r>
  <r>
    <s v="V037"/>
    <x v="102"/>
    <x v="0"/>
    <x v="0"/>
    <s v="Furnishings"/>
    <s v="FUR-FU-10002685"/>
    <s v="Executive Impressions 13-1/2&quot; Indoor/Outdoor Wall Clock"/>
    <s v="United States"/>
    <s v="CA-2017-126242"/>
    <x v="123"/>
    <d v="2017-11-24T00:00:00"/>
    <s v="Standard Class"/>
    <n v="5"/>
    <n v="11"/>
    <s v="Winter"/>
    <n v="18.7"/>
    <n v="15.192088430396529"/>
    <n v="3.5079115696034702"/>
    <n v="0.18758885398949038"/>
    <n v="1"/>
    <n v="18.7"/>
    <n v="0"/>
    <n v="161"/>
    <x v="0"/>
    <x v="1"/>
    <n v="13.222896808188439"/>
  </r>
  <r>
    <s v="V031"/>
    <x v="18"/>
    <x v="1"/>
    <x v="0"/>
    <s v="Furnishings"/>
    <s v="FUR-FU-10004020"/>
    <s v="Advantus Panel Wall Acrylic Frame"/>
    <s v="United States"/>
    <s v="CA-2016-166443"/>
    <x v="254"/>
    <d v="2016-11-05T00:00:00"/>
    <s v="First Class"/>
    <n v="1"/>
    <n v="11"/>
    <s v="Winter"/>
    <n v="38.29"/>
    <n v="26.451853445813509"/>
    <n v="11.838146554186491"/>
    <n v="0.30917071178340272"/>
    <n v="7"/>
    <n v="268.02999999999997"/>
    <n v="0"/>
    <n v="412"/>
    <x v="0"/>
    <x v="1"/>
    <n v="13.150771916507409"/>
  </r>
  <r>
    <s v="V011"/>
    <x v="46"/>
    <x v="0"/>
    <x v="0"/>
    <s v="Furnishings"/>
    <s v="FUR-FU-10004963"/>
    <s v="Eldon 400 Class Desk Accessories, Black Carbon"/>
    <s v="United States"/>
    <s v="CA-2017-169859"/>
    <x v="817"/>
    <d v="2017-12-18T00:00:00"/>
    <s v="Standard Class"/>
    <n v="4"/>
    <n v="12"/>
    <s v="Winter"/>
    <n v="26.25"/>
    <n v="20.07382216682878"/>
    <n v="6.17617783317122"/>
    <n v="0.23528296507318933"/>
    <n v="3"/>
    <n v="78.75"/>
    <n v="0"/>
    <n v="326"/>
    <x v="0"/>
    <x v="1"/>
    <n v="8.164583067534231"/>
  </r>
  <r>
    <s v="V109"/>
    <x v="58"/>
    <x v="3"/>
    <x v="1"/>
    <s v="Binders"/>
    <s v="OFF-BI-10000174"/>
    <s v="Wilson Jones Clip &amp; Carry Folder Binder Tool for Ring Binders, Clear"/>
    <s v="United States"/>
    <s v="CA-2017-169859"/>
    <x v="817"/>
    <d v="2017-12-18T00:00:00"/>
    <s v="Standard Class"/>
    <n v="4"/>
    <n v="12"/>
    <s v="Winter"/>
    <n v="64.959999999999994"/>
    <n v="54.394957417659363"/>
    <n v="10.565042582340631"/>
    <n v="0.16263920231435702"/>
    <n v="14"/>
    <n v="909.43999999999994"/>
    <n v="0.2"/>
    <n v="192"/>
    <x v="0"/>
    <x v="1"/>
    <n v="17.701353369477459"/>
  </r>
  <r>
    <s v="V140"/>
    <x v="80"/>
    <x v="1"/>
    <x v="1"/>
    <s v="Envelopes"/>
    <s v="OFF-EN-10000461"/>
    <s v="#10- 4 1/8&quot; x 9 1/2&quot; Recycled Envelopes"/>
    <s v="United States"/>
    <s v="CA-2017-169859"/>
    <x v="817"/>
    <d v="2017-12-18T00:00:00"/>
    <s v="Standard Class"/>
    <n v="4"/>
    <n v="12"/>
    <s v="Winter"/>
    <n v="43.7"/>
    <n v="32.642885118145493"/>
    <n v="11.05711488185451"/>
    <n v="0.25302322384106429"/>
    <n v="5"/>
    <n v="218.5"/>
    <n v="0"/>
    <n v="215"/>
    <x v="0"/>
    <x v="1"/>
    <n v="15.336859047033441"/>
  </r>
  <r>
    <s v="V079"/>
    <x v="138"/>
    <x v="4"/>
    <x v="2"/>
    <s v="Accessories"/>
    <s v="TEC-AC-10001266"/>
    <s v="Memorex Micro Travel Drive 8 GB"/>
    <s v="United States"/>
    <s v="CA-2017-134915"/>
    <x v="105"/>
    <d v="2017-11-12T00:00:00"/>
    <s v="Same Day"/>
    <n v="0"/>
    <n v="11"/>
    <s v="Winter"/>
    <n v="41.6"/>
    <n v="32.216936069443733"/>
    <n v="9.3830639305562684"/>
    <n v="0.2255544214076026"/>
    <n v="4"/>
    <n v="166.4"/>
    <n v="0.2"/>
    <n v="431"/>
    <x v="0"/>
    <x v="1"/>
    <n v="14.304220156503259"/>
  </r>
  <r>
    <s v="V113"/>
    <x v="117"/>
    <x v="0"/>
    <x v="1"/>
    <s v="Paper"/>
    <s v="OFF-PA-10002160"/>
    <s v="Xerox 1978"/>
    <s v="United States"/>
    <s v="CA-2017-134915"/>
    <x v="105"/>
    <d v="2017-11-12T00:00:00"/>
    <s v="Same Day"/>
    <n v="0"/>
    <n v="11"/>
    <s v="Winter"/>
    <n v="23.12"/>
    <n v="16.092349343026449"/>
    <n v="7.0276506569735524"/>
    <n v="0.30396412876183182"/>
    <n v="5"/>
    <n v="115.60000000000001"/>
    <n v="0.2"/>
    <n v="232"/>
    <x v="0"/>
    <x v="1"/>
    <n v="8.4370465888755852"/>
  </r>
  <r>
    <s v="V022"/>
    <x v="49"/>
    <x v="1"/>
    <x v="0"/>
    <s v="Chairs"/>
    <s v="FUR-CH-10004875"/>
    <s v="Harbour Creations 67200 Series Stacking Chairs"/>
    <s v="United States"/>
    <s v="CA-2017-134915"/>
    <x v="105"/>
    <d v="2017-11-12T00:00:00"/>
    <s v="Same Day"/>
    <n v="0"/>
    <n v="11"/>
    <s v="Winter"/>
    <n v="113.88800000000001"/>
    <n v="82.527681215041369"/>
    <n v="31.360318784958636"/>
    <n v="0.27536104580779919"/>
    <n v="2"/>
    <n v="227.77600000000001"/>
    <n v="0.2"/>
    <n v="431"/>
    <x v="0"/>
    <x v="2"/>
    <n v="130.13834886628479"/>
  </r>
  <r>
    <s v="V029"/>
    <x v="54"/>
    <x v="3"/>
    <x v="0"/>
    <s v="Furnishings"/>
    <s v="FUR-FU-10000305"/>
    <s v="Tenex V2T-RE Standard Weight Series Chair Mat, 45&quot; x 53&quot;, Lip 25&quot; x 12&quot;"/>
    <s v="United States"/>
    <s v="CA-2017-134915"/>
    <x v="105"/>
    <d v="2017-11-12T00:00:00"/>
    <s v="Same Day"/>
    <n v="0"/>
    <n v="11"/>
    <s v="Winter"/>
    <n v="113.568"/>
    <n v="90.213749086477875"/>
    <n v="23.354250913522122"/>
    <n v="0.20564112173783217"/>
    <n v="2"/>
    <n v="227.136"/>
    <n v="0.2"/>
    <n v="392"/>
    <x v="0"/>
    <x v="2"/>
    <n v="51.184405906486788"/>
  </r>
  <r>
    <s v="V085"/>
    <x v="82"/>
    <x v="1"/>
    <x v="2"/>
    <s v="Phones"/>
    <s v="TEC-PH-10000347"/>
    <s v="Cush Cases Heavy Duty Rugged Cover Case for Samsung Galaxy S5 - Purple"/>
    <s v="United States"/>
    <s v="CA-2017-134915"/>
    <x v="105"/>
    <d v="2017-11-12T00:00:00"/>
    <s v="Same Day"/>
    <n v="0"/>
    <n v="11"/>
    <s v="Winter"/>
    <n v="7.92"/>
    <n v="5.7496725014360459"/>
    <n v="2.170327498563954"/>
    <n v="0.27403124981868104"/>
    <n v="2"/>
    <n v="15.84"/>
    <n v="0.2"/>
    <n v="292"/>
    <x v="0"/>
    <x v="1"/>
    <n v="6.5966991745872434"/>
  </r>
  <r>
    <s v="V062"/>
    <x v="45"/>
    <x v="0"/>
    <x v="2"/>
    <s v="Phones"/>
    <s v="TEC-PH-10001459"/>
    <s v="Samsung Galaxy Mega 6.3"/>
    <s v="United States"/>
    <s v="CA-2017-134915"/>
    <x v="105"/>
    <d v="2017-11-12T00:00:00"/>
    <s v="Same Day"/>
    <n v="0"/>
    <n v="11"/>
    <s v="Winter"/>
    <n v="671.98400000000004"/>
    <n v="468.64696618777418"/>
    <n v="203.33703381222585"/>
    <n v="0.30259207631762935"/>
    <n v="2"/>
    <n v="1343.9680000000001"/>
    <n v="0.2"/>
    <n v="499"/>
    <x v="0"/>
    <x v="0"/>
    <n v="1365.495077785733"/>
  </r>
  <r>
    <s v="V054"/>
    <x v="108"/>
    <x v="2"/>
    <x v="2"/>
    <s v="Phones"/>
    <s v="TEC-PH-10000439"/>
    <s v="GE DSL Phone Line Filter"/>
    <s v="United States"/>
    <s v="CA-2016-153353"/>
    <x v="298"/>
    <d v="2016-08-24T00:00:00"/>
    <s v="Standard Class"/>
    <n v="6"/>
    <n v="8"/>
    <s v="Autumn"/>
    <n v="39.99"/>
    <n v="33.675096899645403"/>
    <n v="6.3149031003545986"/>
    <n v="0.15791205552274565"/>
    <n v="1"/>
    <n v="39.99"/>
    <n v="0"/>
    <n v="129"/>
    <x v="1"/>
    <x v="2"/>
    <n v="104.58742125131489"/>
  </r>
  <r>
    <s v="V036"/>
    <x v="126"/>
    <x v="4"/>
    <x v="0"/>
    <s v="Chairs"/>
    <s v="FUR-CH-10002647"/>
    <s v="Situations Contoured Folding Chairs, 4/Set"/>
    <s v="United States"/>
    <s v="CA-2017-123638"/>
    <x v="818"/>
    <d v="2017-07-04T00:00:00"/>
    <s v="Standard Class"/>
    <n v="7"/>
    <n v="6"/>
    <s v="Summer"/>
    <n v="191.64599999999999"/>
    <n v="127.4789312551908"/>
    <n v="64.167068744809185"/>
    <n v="0.33482080891231325"/>
    <n v="3"/>
    <n v="574.93799999999999"/>
    <n v="0.1"/>
    <n v="397"/>
    <x v="1"/>
    <x v="0"/>
    <n v="155.0969267858006"/>
  </r>
  <r>
    <s v="V123"/>
    <x v="14"/>
    <x v="2"/>
    <x v="1"/>
    <s v="Binders"/>
    <s v="OFF-BI-10003910"/>
    <s v="DXL Angle-View Binders with Locking Rings by Samsill"/>
    <s v="United States"/>
    <s v="CA-2017-168900"/>
    <x v="464"/>
    <d v="2017-05-09T00:00:00"/>
    <s v="Standard Class"/>
    <n v="5"/>
    <n v="5"/>
    <s v="Summer"/>
    <n v="2.3130000000000002"/>
    <n v="1.6285880570167981"/>
    <n v="0.68441194298320207"/>
    <n v="0.29589794335633463"/>
    <n v="1"/>
    <n v="2.3130000000000002"/>
    <n v="0.7"/>
    <n v="160"/>
    <x v="0"/>
    <x v="1"/>
    <n v="14.078581040005419"/>
  </r>
  <r>
    <s v="V136"/>
    <x v="10"/>
    <x v="3"/>
    <x v="1"/>
    <s v="Binders"/>
    <s v="OFF-BI-10001097"/>
    <s v="Avery Hole Reinforcements"/>
    <s v="United States"/>
    <s v="CA-2015-158456"/>
    <x v="100"/>
    <d v="2015-12-29T00:00:00"/>
    <s v="Standard Class"/>
    <n v="5"/>
    <n v="12"/>
    <s v="Winter"/>
    <n v="19.936"/>
    <n v="13.829322136401061"/>
    <n v="6.1066778635989394"/>
    <n v="0.30631409829448936"/>
    <n v="4"/>
    <n v="79.744"/>
    <n v="0.2"/>
    <n v="403"/>
    <x v="0"/>
    <x v="1"/>
    <n v="7.2304093955859647"/>
  </r>
  <r>
    <s v="V127"/>
    <x v="39"/>
    <x v="0"/>
    <x v="1"/>
    <s v="Fasteners"/>
    <s v="OFF-FA-10004854"/>
    <s v="Vinyl Coated Wire Paper Clips in Organizer Box, 800/Box"/>
    <s v="United States"/>
    <s v="CA-2015-158456"/>
    <x v="100"/>
    <d v="2015-12-29T00:00:00"/>
    <s v="Standard Class"/>
    <n v="5"/>
    <n v="12"/>
    <s v="Winter"/>
    <n v="45.92"/>
    <n v="38.924693966821373"/>
    <n v="6.995306033178629"/>
    <n v="0.15233680385841961"/>
    <n v="4"/>
    <n v="183.68"/>
    <n v="0"/>
    <n v="439"/>
    <x v="0"/>
    <x v="1"/>
    <n v="13.128709609097159"/>
  </r>
  <r>
    <s v="V116"/>
    <x v="62"/>
    <x v="2"/>
    <x v="1"/>
    <s v="Paper"/>
    <s v="OFF-PA-10003673"/>
    <s v="Strathmore Photo Mount Cards"/>
    <s v="United States"/>
    <s v="CA-2017-143665"/>
    <x v="466"/>
    <d v="2017-05-01T00:00:00"/>
    <s v="Standard Class"/>
    <n v="5"/>
    <n v="4"/>
    <s v="Spring"/>
    <n v="20.34"/>
    <n v="16.7312411260923"/>
    <n v="3.6087588739076999"/>
    <n v="0.17742177354511798"/>
    <n v="3"/>
    <n v="61.019999999999996"/>
    <n v="0"/>
    <n v="448"/>
    <x v="0"/>
    <x v="1"/>
    <n v="17.27828753088685"/>
  </r>
  <r>
    <s v="V109"/>
    <x v="58"/>
    <x v="2"/>
    <x v="1"/>
    <s v="Labels"/>
    <s v="OFF-LA-10002034"/>
    <s v="Avery 478"/>
    <s v="United States"/>
    <s v="CA-2017-143665"/>
    <x v="466"/>
    <d v="2017-05-01T00:00:00"/>
    <s v="Standard Class"/>
    <n v="5"/>
    <n v="4"/>
    <s v="Spring"/>
    <n v="39.28"/>
    <n v="26.076893399600628"/>
    <n v="13.203106600399373"/>
    <n v="0.33612796844193921"/>
    <n v="8"/>
    <n v="314.24"/>
    <n v="0"/>
    <n v="423"/>
    <x v="0"/>
    <x v="1"/>
    <n v="12.990638937327139"/>
  </r>
  <r>
    <s v="V020"/>
    <x v="77"/>
    <x v="1"/>
    <x v="0"/>
    <s v="Chairs"/>
    <s v="FUR-CH-10002774"/>
    <s v="Global Deluxe Stacking Chair, Gray"/>
    <s v="United States"/>
    <s v="CA-2017-137428"/>
    <x v="819"/>
    <d v="2017-12-21T00:00:00"/>
    <s v="Second Class"/>
    <n v="5"/>
    <n v="12"/>
    <s v="Winter"/>
    <n v="81.567999999999998"/>
    <n v="59.516368267404538"/>
    <n v="22.05163173259546"/>
    <n v="0.27034660323405579"/>
    <n v="2"/>
    <n v="163.136"/>
    <n v="0.2"/>
    <n v="401"/>
    <x v="0"/>
    <x v="2"/>
    <n v="52.227108093494166"/>
  </r>
  <r>
    <s v="V022"/>
    <x v="49"/>
    <x v="0"/>
    <x v="0"/>
    <s v="Chairs"/>
    <s v="FUR-CH-10003817"/>
    <s v="Global Value Steno Chair, Gray"/>
    <s v="United States"/>
    <s v="CA-2017-137428"/>
    <x v="819"/>
    <d v="2017-12-21T00:00:00"/>
    <s v="Second Class"/>
    <n v="5"/>
    <n v="12"/>
    <s v="Winter"/>
    <n v="97.183999999999997"/>
    <n v="71.015682814447132"/>
    <n v="26.168317185552866"/>
    <n v="0.26926569379273202"/>
    <n v="2"/>
    <n v="194.36799999999999"/>
    <n v="0.2"/>
    <n v="468"/>
    <x v="0"/>
    <x v="0"/>
    <n v="149.8267013451059"/>
  </r>
  <r>
    <s v="V117"/>
    <x v="104"/>
    <x v="1"/>
    <x v="1"/>
    <s v="Binders"/>
    <s v="OFF-BI-10002949"/>
    <s v="Prestige Round Ring Binders"/>
    <s v="United States"/>
    <s v="CA-2017-137428"/>
    <x v="819"/>
    <d v="2017-12-21T00:00:00"/>
    <s v="Second Class"/>
    <n v="5"/>
    <n v="12"/>
    <s v="Winter"/>
    <n v="24.32"/>
    <n v="17.02659122719869"/>
    <n v="7.2934087728013104"/>
    <n v="0.29989345282900126"/>
    <n v="5"/>
    <n v="121.6"/>
    <n v="0.2"/>
    <n v="127"/>
    <x v="0"/>
    <x v="1"/>
    <n v="7.9069225366130906"/>
  </r>
  <r>
    <s v="V006"/>
    <x v="132"/>
    <x v="1"/>
    <x v="0"/>
    <s v="Furnishings"/>
    <s v="FUR-FU-10002445"/>
    <s v="DAX Two-Tone Rosewood/Black Document Frame, Desktop, 5 x 7"/>
    <s v="United States"/>
    <s v="CA-2017-137428"/>
    <x v="819"/>
    <d v="2017-12-21T00:00:00"/>
    <s v="Second Class"/>
    <n v="5"/>
    <n v="12"/>
    <s v="Winter"/>
    <n v="18.96"/>
    <n v="14.07734789823339"/>
    <n v="4.8826521017666114"/>
    <n v="0.25752384502988457"/>
    <n v="2"/>
    <n v="37.92"/>
    <n v="0"/>
    <n v="176"/>
    <x v="0"/>
    <x v="1"/>
    <n v="19.95630873397468"/>
  </r>
  <r>
    <s v="V006"/>
    <x v="132"/>
    <x v="0"/>
    <x v="0"/>
    <s v="Furnishings"/>
    <s v="FUR-FU-10001473"/>
    <s v="DAX Wood Document Frame"/>
    <s v="United States"/>
    <s v="CA-2014-162866"/>
    <x v="422"/>
    <d v="2014-12-31T00:00:00"/>
    <s v="Standard Class"/>
    <n v="4"/>
    <n v="12"/>
    <s v="Winter"/>
    <n v="32.951999999999998"/>
    <n v="21.424594050550589"/>
    <n v="11.52740594944941"/>
    <n v="0.34982416695342955"/>
    <n v="6"/>
    <n v="197.71199999999999"/>
    <n v="0.6"/>
    <n v="220"/>
    <x v="0"/>
    <x v="2"/>
    <n v="59.683902371457869"/>
  </r>
  <r>
    <s v="V099"/>
    <x v="24"/>
    <x v="1"/>
    <x v="1"/>
    <s v="Storage"/>
    <s v="OFF-ST-10002562"/>
    <s v="Staple magnet"/>
    <s v="United States"/>
    <s v="CA-2014-162866"/>
    <x v="422"/>
    <d v="2014-12-31T00:00:00"/>
    <s v="Standard Class"/>
    <n v="4"/>
    <n v="12"/>
    <s v="Winter"/>
    <n v="30.015999999999998"/>
    <n v="24.457995644703761"/>
    <n v="5.5580043552962373"/>
    <n v="0.18516805554691623"/>
    <n v="4"/>
    <n v="120.06399999999999"/>
    <n v="0.2"/>
    <n v="102"/>
    <x v="0"/>
    <x v="0"/>
    <n v="17.62223126243288"/>
  </r>
  <r>
    <s v="V136"/>
    <x v="10"/>
    <x v="2"/>
    <x v="1"/>
    <s v="Appliances"/>
    <s v="OFF-AP-10002118"/>
    <s v="1.7 Cubic Foot Compact &quot;Cube&quot; Office Refrigerators"/>
    <s v="United States"/>
    <s v="CA-2017-167941"/>
    <x v="44"/>
    <d v="2017-11-09T00:00:00"/>
    <s v="Second Class"/>
    <n v="3"/>
    <n v="11"/>
    <s v="Winter"/>
    <n v="499.584"/>
    <n v="382.3650001966185"/>
    <n v="117.21899980338151"/>
    <n v="0.23463321444117807"/>
    <n v="3"/>
    <n v="1498.752"/>
    <n v="0.2"/>
    <n v="136"/>
    <x v="0"/>
    <x v="0"/>
    <n v="310.89563030873671"/>
  </r>
  <r>
    <s v="V123"/>
    <x v="14"/>
    <x v="0"/>
    <x v="1"/>
    <s v="Paper"/>
    <s v="OFF-PA-10001800"/>
    <s v="Xerox 220"/>
    <s v="United States"/>
    <s v="CA-2017-167941"/>
    <x v="44"/>
    <d v="2017-11-09T00:00:00"/>
    <s v="Second Class"/>
    <n v="3"/>
    <n v="11"/>
    <s v="Winter"/>
    <n v="31.103999999999999"/>
    <n v="20.90348867251944"/>
    <n v="10.200511327480559"/>
    <n v="0.32794853804914348"/>
    <n v="6"/>
    <n v="186.624"/>
    <n v="0.2"/>
    <n v="246"/>
    <x v="0"/>
    <x v="1"/>
    <n v="7.4288210947055964"/>
  </r>
  <r>
    <s v="V125"/>
    <x v="64"/>
    <x v="1"/>
    <x v="1"/>
    <s v="Binders"/>
    <s v="OFF-BI-10002827"/>
    <s v="Avery Durable Poly Binders"/>
    <s v="United States"/>
    <s v="CA-2017-167941"/>
    <x v="44"/>
    <d v="2017-11-09T00:00:00"/>
    <s v="Second Class"/>
    <n v="3"/>
    <n v="11"/>
    <s v="Winter"/>
    <n v="13.272"/>
    <n v="9.8536519635232978"/>
    <n v="3.4183480364767025"/>
    <n v="0.2575608827966171"/>
    <n v="8"/>
    <n v="106.176"/>
    <n v="0.7"/>
    <n v="191"/>
    <x v="0"/>
    <x v="1"/>
    <n v="13.025468636482911"/>
  </r>
  <r>
    <s v="V029"/>
    <x v="54"/>
    <x v="4"/>
    <x v="0"/>
    <s v="Furnishings"/>
    <s v="FUR-FU-10004671"/>
    <s v="Executive Impressions 12&quot; Wall Clock"/>
    <s v="United States"/>
    <s v="CA-2017-167941"/>
    <x v="44"/>
    <d v="2017-11-09T00:00:00"/>
    <s v="Second Class"/>
    <n v="3"/>
    <n v="11"/>
    <s v="Winter"/>
    <n v="28.271999999999998"/>
    <n v="23.076570941705359"/>
    <n v="5.1954290582946392"/>
    <n v="0.18376588349938594"/>
    <n v="2"/>
    <n v="56.543999999999997"/>
    <n v="0.2"/>
    <n v="438"/>
    <x v="0"/>
    <x v="1"/>
    <n v="10.403814300534201"/>
  </r>
  <r>
    <s v="V100"/>
    <x v="17"/>
    <x v="1"/>
    <x v="1"/>
    <s v="Storage"/>
    <s v="OFF-ST-10000736"/>
    <s v="Carina Double Wide Media Storage Towers in Natural &amp; Black"/>
    <s v="United States"/>
    <s v="CA-2017-167941"/>
    <x v="44"/>
    <d v="2017-11-09T00:00:00"/>
    <s v="Second Class"/>
    <n v="3"/>
    <n v="11"/>
    <s v="Winter"/>
    <n v="259.13600000000002"/>
    <n v="197.08323086596181"/>
    <n v="62.052769134038215"/>
    <n v="0.23946024147180711"/>
    <n v="4"/>
    <n v="1036.5440000000001"/>
    <n v="0.2"/>
    <n v="372"/>
    <x v="0"/>
    <x v="0"/>
    <n v="202.10615649087771"/>
  </r>
  <r>
    <s v="V117"/>
    <x v="104"/>
    <x v="2"/>
    <x v="1"/>
    <s v="Binders"/>
    <s v="OFF-BI-10004656"/>
    <s v="Peel &amp; Stick Add-On Corner Pockets"/>
    <s v="United States"/>
    <s v="CA-2017-111808"/>
    <x v="819"/>
    <d v="2017-12-20T00:00:00"/>
    <s v="Standard Class"/>
    <n v="4"/>
    <n v="12"/>
    <s v="Winter"/>
    <n v="10.8"/>
    <n v="9.0360971731459792"/>
    <n v="1.7639028268540216"/>
    <n v="0.16332433581981681"/>
    <n v="5"/>
    <n v="54"/>
    <n v="0"/>
    <n v="476"/>
    <x v="0"/>
    <x v="1"/>
    <n v="4.3530450425945686"/>
  </r>
  <r>
    <s v="V022"/>
    <x v="49"/>
    <x v="2"/>
    <x v="0"/>
    <s v="Tables"/>
    <s v="FUR-TA-10001095"/>
    <s v="Chromcraft Round Conference Tables"/>
    <s v="United States"/>
    <s v="CA-2015-137512"/>
    <x v="820"/>
    <d v="2015-05-12T00:00:00"/>
    <s v="Standard Class"/>
    <n v="5"/>
    <n v="5"/>
    <s v="Summer"/>
    <n v="244.006"/>
    <n v="187.68696313326009"/>
    <n v="56.319036866739907"/>
    <n v="0.23081004920674045"/>
    <n v="2"/>
    <n v="488.012"/>
    <n v="0.3"/>
    <n v="186"/>
    <x v="0"/>
    <x v="0"/>
    <n v="481.01902616952373"/>
  </r>
  <r>
    <s v="V103"/>
    <x v="33"/>
    <x v="0"/>
    <x v="1"/>
    <s v="Paper"/>
    <s v="OFF-PA-10000213"/>
    <s v="Xerox 198"/>
    <s v="United States"/>
    <s v="CA-2015-137512"/>
    <x v="820"/>
    <d v="2015-05-12T00:00:00"/>
    <s v="Standard Class"/>
    <n v="5"/>
    <n v="5"/>
    <s v="Summer"/>
    <n v="15.936"/>
    <n v="13.285944079702951"/>
    <n v="2.6500559202970493"/>
    <n v="0.16629366969735501"/>
    <n v="4"/>
    <n v="63.744"/>
    <n v="0.2"/>
    <n v="139"/>
    <x v="0"/>
    <x v="1"/>
    <n v="16.971013876607369"/>
  </r>
  <r>
    <s v="V015"/>
    <x v="79"/>
    <x v="4"/>
    <x v="0"/>
    <s v="Chairs"/>
    <s v="FUR-CH-10001797"/>
    <s v="Safco Chair Connectors, 6/Carton"/>
    <s v="United States"/>
    <s v="CA-2017-139773"/>
    <x v="769"/>
    <d v="2017-12-04T00:00:00"/>
    <s v="Same Day"/>
    <n v="0"/>
    <n v="12"/>
    <s v="Winter"/>
    <n v="188.55199999999999"/>
    <n v="137.0809977454557"/>
    <n v="51.471002254544288"/>
    <n v="0.27298040993754663"/>
    <n v="7"/>
    <n v="1319.864"/>
    <n v="0.3"/>
    <n v="277"/>
    <x v="0"/>
    <x v="0"/>
    <n v="192.89639298511179"/>
  </r>
  <r>
    <s v="V106"/>
    <x v="110"/>
    <x v="3"/>
    <x v="1"/>
    <s v="Storage"/>
    <s v="OFF-ST-10002214"/>
    <s v="X-Rack File for Hanging Folders"/>
    <s v="United States"/>
    <s v="CA-2017-134607"/>
    <x v="621"/>
    <d v="2017-10-08T00:00:00"/>
    <s v="Second Class"/>
    <n v="5"/>
    <n v="10"/>
    <s v="Autumn"/>
    <n v="22.58"/>
    <n v="17.359385482780031"/>
    <n v="5.2206145172199676"/>
    <n v="0.2312052487697063"/>
    <n v="2"/>
    <n v="45.16"/>
    <n v="0"/>
    <n v="428"/>
    <x v="0"/>
    <x v="1"/>
    <n v="15.684569264088831"/>
  </r>
  <r>
    <s v="V026"/>
    <x v="134"/>
    <x v="1"/>
    <x v="0"/>
    <s v="Chairs"/>
    <s v="FUR-CH-10000422"/>
    <s v="Global Highback Leather Tilter in Burgundy"/>
    <s v="United States"/>
    <s v="CA-2014-109232"/>
    <x v="286"/>
    <d v="2014-01-16T00:00:00"/>
    <s v="Second Class"/>
    <n v="3"/>
    <n v="1"/>
    <s v="Winter"/>
    <n v="545.94000000000005"/>
    <n v="398.83317287838429"/>
    <n v="147.10682712161577"/>
    <n v="0.26945603385283318"/>
    <n v="6"/>
    <n v="3275.6400000000003"/>
    <n v="0"/>
    <n v="384"/>
    <x v="0"/>
    <x v="0"/>
    <n v="170.83357355186371"/>
  </r>
  <r>
    <s v="V124"/>
    <x v="15"/>
    <x v="4"/>
    <x v="1"/>
    <s v="Paper"/>
    <s v="OFF-PA-10003848"/>
    <s v="Xerox 1997"/>
    <s v="United States"/>
    <s v="CA-2015-139850"/>
    <x v="821"/>
    <d v="2015-06-17T00:00:00"/>
    <s v="Standard Class"/>
    <n v="5"/>
    <n v="6"/>
    <s v="Summer"/>
    <n v="20.736000000000001"/>
    <n v="14.169504400403691"/>
    <n v="6.5664955995963101"/>
    <n v="0.31667127698670477"/>
    <n v="4"/>
    <n v="82.944000000000003"/>
    <n v="0.2"/>
    <n v="141"/>
    <x v="0"/>
    <x v="1"/>
    <n v="9.1575557562360181"/>
  </r>
  <r>
    <s v="V042"/>
    <x v="111"/>
    <x v="0"/>
    <x v="0"/>
    <s v="Furnishings"/>
    <s v="FUR-FU-10003623"/>
    <s v="DataProducts Ampli Magnifier Task Lamp, Black,"/>
    <s v="United States"/>
    <s v="CA-2015-139850"/>
    <x v="821"/>
    <d v="2015-06-17T00:00:00"/>
    <s v="Standard Class"/>
    <n v="5"/>
    <n v="6"/>
    <s v="Summer"/>
    <n v="43.295999999999999"/>
    <n v="32.367771119008857"/>
    <n v="10.928228880991142"/>
    <n v="0.25240735589872371"/>
    <n v="2"/>
    <n v="86.591999999999999"/>
    <n v="0.2"/>
    <n v="384"/>
    <x v="0"/>
    <x v="2"/>
    <n v="44.199840777993757"/>
  </r>
  <r>
    <s v="V039"/>
    <x v="43"/>
    <x v="3"/>
    <x v="0"/>
    <s v="Chairs"/>
    <s v="FUR-CH-10001797"/>
    <s v="Safco Chair Connectors, 6/Carton"/>
    <s v="United States"/>
    <s v="CA-2014-131310"/>
    <x v="136"/>
    <d v="2014-07-18T00:00:00"/>
    <s v="Standard Class"/>
    <n v="6"/>
    <n v="7"/>
    <s v="Summer"/>
    <n v="123.136"/>
    <n v="86.921569451595204"/>
    <n v="36.214430548404792"/>
    <n v="0.2941010796875389"/>
    <n v="4"/>
    <n v="492.54399999999998"/>
    <n v="0.2"/>
    <n v="165"/>
    <x v="1"/>
    <x v="0"/>
    <n v="192.89639298511179"/>
  </r>
  <r>
    <s v="V143"/>
    <x v="135"/>
    <x v="4"/>
    <x v="1"/>
    <s v="Binders"/>
    <s v="OFF-BI-10003094"/>
    <s v="Self-Adhesive Ring Binder Labels"/>
    <s v="United States"/>
    <s v="CA-2014-131310"/>
    <x v="136"/>
    <d v="2014-07-18T00:00:00"/>
    <s v="Standard Class"/>
    <n v="6"/>
    <n v="7"/>
    <s v="Summer"/>
    <n v="11.263999999999999"/>
    <n v="9.2466813503985019"/>
    <n v="2.0173186496014974"/>
    <n v="0.17909434034104205"/>
    <n v="4"/>
    <n v="45.055999999999997"/>
    <n v="0.2"/>
    <n v="223"/>
    <x v="1"/>
    <x v="1"/>
    <n v="4.3811864450930029"/>
  </r>
  <r>
    <s v="V116"/>
    <x v="62"/>
    <x v="3"/>
    <x v="1"/>
    <s v="Storage"/>
    <s v="OFF-ST-10002205"/>
    <s v="File Shuttle I and Handi-File"/>
    <s v="United States"/>
    <s v="US-2014-112872"/>
    <x v="776"/>
    <d v="2014-12-11T00:00:00"/>
    <s v="Second Class"/>
    <n v="5"/>
    <n v="12"/>
    <s v="Winter"/>
    <n v="53.423999999999999"/>
    <n v="39.006904956306073"/>
    <n v="14.417095043693926"/>
    <n v="0.26986176706525022"/>
    <n v="3"/>
    <n v="160.27199999999999"/>
    <n v="0.2"/>
    <n v="244"/>
    <x v="0"/>
    <x v="2"/>
    <n v="59.118358163940911"/>
  </r>
  <r>
    <s v="V042"/>
    <x v="111"/>
    <x v="2"/>
    <x v="0"/>
    <s v="Tables"/>
    <s v="FUR-TA-10003238"/>
    <s v="Chromcraft Bull-Nose Wood 48&quot; x 96&quot; Rectangular Conference Tables"/>
    <s v="United States"/>
    <s v="US-2014-112872"/>
    <x v="776"/>
    <d v="2014-12-11T00:00:00"/>
    <s v="Second Class"/>
    <n v="5"/>
    <n v="12"/>
    <s v="Winter"/>
    <n v="275.49"/>
    <n v="232.6581275234908"/>
    <n v="42.831872476509204"/>
    <n v="0.15547523495048532"/>
    <n v="1"/>
    <n v="275.49"/>
    <n v="0.5"/>
    <n v="219"/>
    <x v="0"/>
    <x v="0"/>
    <n v="530.77422248183836"/>
  </r>
  <r>
    <s v="V039"/>
    <x v="43"/>
    <x v="1"/>
    <x v="0"/>
    <s v="Furnishings"/>
    <s v="FUR-FU-10000755"/>
    <s v="Eldon Expressions Mahogany Wood Desk Collection"/>
    <s v="United States"/>
    <s v="CA-2016-139269"/>
    <x v="822"/>
    <d v="2016-05-30T00:00:00"/>
    <s v="Standard Class"/>
    <n v="5"/>
    <n v="5"/>
    <s v="Summer"/>
    <n v="24.96"/>
    <n v="20.11836268165866"/>
    <n v="4.8416373183413413"/>
    <n v="0.19397585410021398"/>
    <n v="4"/>
    <n v="99.84"/>
    <n v="0"/>
    <n v="208"/>
    <x v="0"/>
    <x v="1"/>
    <n v="30.886424202228401"/>
  </r>
  <r>
    <s v="V101"/>
    <x v="26"/>
    <x v="3"/>
    <x v="1"/>
    <s v="Paper"/>
    <s v="OFF-PA-10002893"/>
    <s v="Wirebound Service Call Books, 5 1/2&quot; x 4&quot;"/>
    <s v="United States"/>
    <s v="CA-2016-139269"/>
    <x v="822"/>
    <d v="2016-05-30T00:00:00"/>
    <s v="Standard Class"/>
    <n v="5"/>
    <n v="5"/>
    <s v="Summer"/>
    <n v="19.36"/>
    <n v="16.399259288248349"/>
    <n v="2.9607407117516509"/>
    <n v="0.1529308218879985"/>
    <n v="2"/>
    <n v="38.72"/>
    <n v="0"/>
    <n v="191"/>
    <x v="0"/>
    <x v="1"/>
    <n v="14.6804468596838"/>
  </r>
  <r>
    <s v="V100"/>
    <x v="17"/>
    <x v="1"/>
    <x v="1"/>
    <s v="Storage"/>
    <s v="OFF-ST-10000689"/>
    <s v="Fellowes Strictly Business Drawer File, Letter/Legal Size"/>
    <s v="United States"/>
    <s v="CA-2016-139269"/>
    <x v="822"/>
    <d v="2016-05-30T00:00:00"/>
    <s v="Standard Class"/>
    <n v="5"/>
    <n v="5"/>
    <s v="Summer"/>
    <n v="1267.6500000000001"/>
    <n v="1046.2511687039689"/>
    <n v="221.39883129603118"/>
    <n v="0.17465296516864368"/>
    <n v="9"/>
    <n v="11408.85"/>
    <n v="0"/>
    <n v="467"/>
    <x v="0"/>
    <x v="0"/>
    <n v="315.24998447943773"/>
  </r>
  <r>
    <s v="V069"/>
    <x v="83"/>
    <x v="2"/>
    <x v="2"/>
    <s v="Accessories"/>
    <s v="TEC-AC-10004227"/>
    <s v="SanDisk Ultra 16 GB MicroSDHC Class 10 Memory Card"/>
    <s v="United States"/>
    <s v="CA-2016-139010"/>
    <x v="823"/>
    <d v="2016-02-26T00:00:00"/>
    <s v="Second Class"/>
    <n v="5"/>
    <n v="2"/>
    <s v="Spring"/>
    <n v="12.99"/>
    <n v="9.4595084878767928"/>
    <n v="3.5304915121232074"/>
    <n v="0.27178533580625153"/>
    <n v="1"/>
    <n v="12.99"/>
    <n v="0"/>
    <n v="407"/>
    <x v="0"/>
    <x v="1"/>
    <n v="33.352646388897803"/>
  </r>
  <r>
    <s v="V127"/>
    <x v="39"/>
    <x v="2"/>
    <x v="1"/>
    <s v="Binders"/>
    <s v="OFF-BI-10000174"/>
    <s v="Wilson Jones Clip &amp; Carry Folder Binder Tool for Ring Binders, Clear"/>
    <s v="United States"/>
    <s v="CA-2016-139010"/>
    <x v="823"/>
    <d v="2016-02-26T00:00:00"/>
    <s v="Second Class"/>
    <n v="5"/>
    <n v="2"/>
    <s v="Spring"/>
    <n v="18.559999999999999"/>
    <n v="12.33537505108438"/>
    <n v="6.2246249489156185"/>
    <n v="0.33537849940278119"/>
    <n v="4"/>
    <n v="74.239999999999995"/>
    <n v="0.2"/>
    <n v="159"/>
    <x v="0"/>
    <x v="1"/>
    <n v="17.701353369477459"/>
  </r>
  <r>
    <s v="V136"/>
    <x v="10"/>
    <x v="1"/>
    <x v="1"/>
    <s v="Storage"/>
    <s v="OFF-ST-10001809"/>
    <s v="Fellowes Officeware Wire Shelving"/>
    <s v="United States"/>
    <s v="CA-2016-139010"/>
    <x v="823"/>
    <d v="2016-02-26T00:00:00"/>
    <s v="Second Class"/>
    <n v="5"/>
    <n v="2"/>
    <s v="Spring"/>
    <n v="449.15"/>
    <n v="365.39782615476543"/>
    <n v="83.752173845234552"/>
    <n v="0.18646815951293455"/>
    <n v="5"/>
    <n v="2245.75"/>
    <n v="0"/>
    <n v="449"/>
    <x v="0"/>
    <x v="0"/>
    <n v="188.56909937758289"/>
  </r>
  <r>
    <s v="V116"/>
    <x v="62"/>
    <x v="3"/>
    <x v="1"/>
    <s v="Binders"/>
    <s v="OFF-BI-10002309"/>
    <s v="Avery Heavy-Duty EZD  Binder With Locking Rings"/>
    <s v="United States"/>
    <s v="CA-2016-139010"/>
    <x v="823"/>
    <d v="2016-02-26T00:00:00"/>
    <s v="Second Class"/>
    <n v="5"/>
    <n v="2"/>
    <s v="Spring"/>
    <n v="31.248000000000001"/>
    <n v="20.59700697756659"/>
    <n v="10.650993022433411"/>
    <n v="0.34085359134771542"/>
    <n v="7"/>
    <n v="218.73600000000002"/>
    <n v="0.2"/>
    <n v="326"/>
    <x v="0"/>
    <x v="1"/>
    <n v="7.7238165695464316"/>
  </r>
  <r>
    <s v="V110"/>
    <x v="16"/>
    <x v="1"/>
    <x v="1"/>
    <s v="Appliances"/>
    <s v="OFF-AP-10004532"/>
    <s v="Kensington 6 Outlet Guardian Standard Surge Protector"/>
    <s v="United States"/>
    <s v="CA-2016-134376"/>
    <x v="824"/>
    <d v="2016-10-06T00:00:00"/>
    <s v="Standard Class"/>
    <n v="4"/>
    <n v="10"/>
    <s v="Autumn"/>
    <n v="61.44"/>
    <n v="51.978663699284184"/>
    <n v="9.4613363007158142"/>
    <n v="0.15399310385279646"/>
    <n v="3"/>
    <n v="184.32"/>
    <n v="0"/>
    <n v="339"/>
    <x v="0"/>
    <x v="1"/>
    <n v="10.57582652404372"/>
  </r>
  <r>
    <s v="V133"/>
    <x v="42"/>
    <x v="4"/>
    <x v="1"/>
    <s v="Binders"/>
    <s v="OFF-BI-10003091"/>
    <s v="GBC DocuBind TL200 Manual Binding Machine"/>
    <s v="United States"/>
    <s v="CA-2017-147291"/>
    <x v="825"/>
    <d v="2017-03-17T00:00:00"/>
    <s v="Standard Class"/>
    <n v="6"/>
    <n v="3"/>
    <s v="Spring"/>
    <n v="895.92"/>
    <n v="679.04377657204225"/>
    <n v="216.87622342795771"/>
    <n v="0.24207096998387995"/>
    <n v="4"/>
    <n v="3583.68"/>
    <n v="0"/>
    <n v="311"/>
    <x v="1"/>
    <x v="0"/>
    <n v="332.34184300806902"/>
  </r>
  <r>
    <s v="V117"/>
    <x v="104"/>
    <x v="2"/>
    <x v="1"/>
    <s v="Binders"/>
    <s v="OFF-BI-10004654"/>
    <s v="VariCap6 Expandable Binder"/>
    <s v="United States"/>
    <s v="CA-2016-112893"/>
    <x v="369"/>
    <d v="2016-09-13T00:00:00"/>
    <s v="Second Class"/>
    <n v="4"/>
    <n v="9"/>
    <s v="Autumn"/>
    <n v="55.36"/>
    <n v="38.814009913165208"/>
    <n v="16.545990086834792"/>
    <n v="0.29887987873617761"/>
    <n v="4"/>
    <n v="221.44"/>
    <n v="0.2"/>
    <n v="499"/>
    <x v="0"/>
    <x v="1"/>
    <n v="18.47942331498863"/>
  </r>
  <r>
    <s v="V130"/>
    <x v="34"/>
    <x v="2"/>
    <x v="1"/>
    <s v="Storage"/>
    <s v="OFF-ST-10000760"/>
    <s v="Eldon Fold 'N Roll Cart System"/>
    <s v="United States"/>
    <s v="US-2014-150532"/>
    <x v="686"/>
    <d v="2014-07-21T00:00:00"/>
    <s v="Standard Class"/>
    <n v="7"/>
    <n v="7"/>
    <s v="Summer"/>
    <n v="55.92"/>
    <n v="45.331031788239208"/>
    <n v="10.588968211760793"/>
    <n v="0.18935923125466367"/>
    <n v="5"/>
    <n v="279.60000000000002"/>
    <n v="0.2"/>
    <n v="197"/>
    <x v="1"/>
    <x v="2"/>
    <n v="55.590499231433419"/>
  </r>
  <r>
    <s v="V099"/>
    <x v="24"/>
    <x v="1"/>
    <x v="1"/>
    <s v="Envelopes"/>
    <s v="OFF-EN-10001539"/>
    <s v="Staple envelope"/>
    <s v="United States"/>
    <s v="CA-2014-138317"/>
    <x v="261"/>
    <d v="2014-06-25T00:00:00"/>
    <s v="Standard Class"/>
    <n v="4"/>
    <n v="6"/>
    <s v="Summer"/>
    <n v="24.896000000000001"/>
    <n v="20.78024549980972"/>
    <n v="4.1157545001902811"/>
    <n v="0.16531790248193609"/>
    <n v="4"/>
    <n v="99.584000000000003"/>
    <n v="0.2"/>
    <n v="113"/>
    <x v="0"/>
    <x v="0"/>
    <n v="16.04516940805965"/>
  </r>
  <r>
    <s v="V042"/>
    <x v="111"/>
    <x v="1"/>
    <x v="0"/>
    <s v="Furnishings"/>
    <s v="FUR-FU-10000550"/>
    <s v="Stacking Trays by OIC"/>
    <s v="United States"/>
    <s v="CA-2014-138317"/>
    <x v="261"/>
    <d v="2014-06-25T00:00:00"/>
    <s v="Standard Class"/>
    <n v="4"/>
    <n v="6"/>
    <s v="Summer"/>
    <n v="3.984"/>
    <n v="3.207303285851967"/>
    <n v="0.77669671414803299"/>
    <n v="0.19495399451506851"/>
    <n v="1"/>
    <n v="3.984"/>
    <n v="0.2"/>
    <n v="317"/>
    <x v="0"/>
    <x v="1"/>
    <n v="8.5543973253526158"/>
  </r>
  <r>
    <s v="V052"/>
    <x v="128"/>
    <x v="0"/>
    <x v="2"/>
    <s v="Accessories"/>
    <s v="TEC-AC-10003628"/>
    <s v="Logitech 910-002974 M325 Wireless Mouse for Web Scrolling"/>
    <s v="United States"/>
    <s v="CA-2014-138317"/>
    <x v="261"/>
    <d v="2014-06-25T00:00:00"/>
    <s v="Standard Class"/>
    <n v="4"/>
    <n v="6"/>
    <s v="Summer"/>
    <n v="95.968000000000004"/>
    <n v="63.727476112762872"/>
    <n v="32.240523887237131"/>
    <n v="0.33595077408341456"/>
    <n v="4"/>
    <n v="383.87200000000001"/>
    <n v="0.2"/>
    <n v="269"/>
    <x v="0"/>
    <x v="2"/>
    <n v="51.18003243267362"/>
  </r>
  <r>
    <s v="V060"/>
    <x v="120"/>
    <x v="3"/>
    <x v="2"/>
    <s v="Machines"/>
    <s v="TEC-MA-10004521"/>
    <s v="Epson Perfection V600 Photo Scanner"/>
    <s v="United States"/>
    <s v="CA-2014-138317"/>
    <x v="261"/>
    <d v="2014-06-25T00:00:00"/>
    <s v="Standard Class"/>
    <n v="4"/>
    <n v="6"/>
    <s v="Summer"/>
    <n v="206.99100000000001"/>
    <n v="169.19955897289211"/>
    <n v="37.791441027107908"/>
    <n v="0.18257528601295664"/>
    <n v="3"/>
    <n v="620.97300000000007"/>
    <n v="0.7"/>
    <n v="406"/>
    <x v="0"/>
    <x v="2"/>
    <n v="132.5509689941303"/>
  </r>
  <r>
    <s v="V126"/>
    <x v="8"/>
    <x v="0"/>
    <x v="1"/>
    <s v="Appliances"/>
    <s v="OFF-AP-10003860"/>
    <s v="Fellowes Advanced 8 Outlet Surge Suppressor with Phone/Fax Protection"/>
    <s v="United States"/>
    <s v="CA-2014-138317"/>
    <x v="261"/>
    <d v="2014-06-25T00:00:00"/>
    <s v="Standard Class"/>
    <n v="4"/>
    <n v="6"/>
    <s v="Summer"/>
    <n v="44.415999999999997"/>
    <n v="36.160470797781997"/>
    <n v="8.2555292022179998"/>
    <n v="0.18586836280209834"/>
    <n v="2"/>
    <n v="88.831999999999994"/>
    <n v="0.2"/>
    <n v="379"/>
    <x v="0"/>
    <x v="1"/>
    <n v="33.923280344526439"/>
  </r>
  <r>
    <s v="V141"/>
    <x v="67"/>
    <x v="3"/>
    <x v="1"/>
    <s v="Binders"/>
    <s v="OFF-BI-10000069"/>
    <s v="GBC Prepunched Paper, 19-Hole, for Binding Systems, 24-lb"/>
    <s v="United States"/>
    <s v="CA-2014-138317"/>
    <x v="261"/>
    <d v="2014-06-25T00:00:00"/>
    <s v="Standard Class"/>
    <n v="4"/>
    <n v="6"/>
    <s v="Summer"/>
    <n v="9.0060000000000002"/>
    <n v="7.0342488212439536"/>
    <n v="1.9717511787560467"/>
    <n v="0.21893750596891479"/>
    <n v="2"/>
    <n v="18.012"/>
    <n v="0.7"/>
    <n v="462"/>
    <x v="0"/>
    <x v="2"/>
    <n v="45.261257068388133"/>
  </r>
  <r>
    <s v="V137"/>
    <x v="11"/>
    <x v="0"/>
    <x v="1"/>
    <s v="Binders"/>
    <s v="OFF-BI-10003655"/>
    <s v="Durable Pressboard Binders"/>
    <s v="United States"/>
    <s v="CA-2015-130610"/>
    <x v="761"/>
    <d v="2015-07-10T00:00:00"/>
    <s v="Standard Class"/>
    <n v="5"/>
    <n v="7"/>
    <s v="Summer"/>
    <n v="19"/>
    <n v="13.43059424054095"/>
    <n v="5.56940575945905"/>
    <n v="0.29312661891889735"/>
    <n v="5"/>
    <n v="95"/>
    <n v="0"/>
    <n v="309"/>
    <x v="0"/>
    <x v="1"/>
    <n v="0.53740115370177599"/>
  </r>
  <r>
    <s v="V133"/>
    <x v="42"/>
    <x v="2"/>
    <x v="1"/>
    <s v="Binders"/>
    <s v="OFF-BI-10001628"/>
    <s v="Acco Data Flex Cable Posts For Top &amp; Bottom Load Binders, 6&quot; Capacity"/>
    <s v="United States"/>
    <s v="CA-2017-104381"/>
    <x v="819"/>
    <d v="2017-12-23T00:00:00"/>
    <s v="Standard Class"/>
    <n v="7"/>
    <n v="12"/>
    <s v="Winter"/>
    <n v="33.375999999999998"/>
    <n v="23.87013694601298"/>
    <n v="9.5058630539870173"/>
    <n v="0.2848113331132256"/>
    <n v="4"/>
    <n v="133.50399999999999"/>
    <n v="0.2"/>
    <n v="355"/>
    <x v="1"/>
    <x v="1"/>
    <n v="15.572983135331951"/>
  </r>
  <r>
    <s v="V101"/>
    <x v="26"/>
    <x v="2"/>
    <x v="1"/>
    <s v="Appliances"/>
    <s v="OFF-AP-10003779"/>
    <s v="Kensington 7 Outlet MasterPiece Power Center with Fax/Phone Line Protection"/>
    <s v="United States"/>
    <s v="CA-2016-131499"/>
    <x v="162"/>
    <d v="2016-09-10T00:00:00"/>
    <s v="First Class"/>
    <n v="2"/>
    <n v="9"/>
    <s v="Autumn"/>
    <n v="207.48"/>
    <n v="164.177699295011"/>
    <n v="43.302300704988994"/>
    <n v="0.20870590276165893"/>
    <n v="1"/>
    <n v="207.48"/>
    <n v="0"/>
    <n v="270"/>
    <x v="0"/>
    <x v="0"/>
    <n v="222.4168826056152"/>
  </r>
  <r>
    <s v="V134"/>
    <x v="36"/>
    <x v="0"/>
    <x v="1"/>
    <s v="Binders"/>
    <s v="OFF-BI-10000666"/>
    <s v="Surelock Post Binders"/>
    <s v="United States"/>
    <s v="CA-2014-148761"/>
    <x v="826"/>
    <d v="2014-05-21T00:00:00"/>
    <s v="Standard Class"/>
    <n v="4"/>
    <n v="5"/>
    <s v="Summer"/>
    <n v="91.68"/>
    <n v="59.64578614111408"/>
    <n v="32.034213858885927"/>
    <n v="0.34941332743112918"/>
    <n v="3"/>
    <n v="275.04000000000002"/>
    <n v="0"/>
    <n v="172"/>
    <x v="0"/>
    <x v="2"/>
    <n v="49.647404996204408"/>
  </r>
  <r>
    <s v="V107"/>
    <x v="38"/>
    <x v="4"/>
    <x v="1"/>
    <s v="Appliances"/>
    <s v="OFF-AP-10000828"/>
    <s v="Avanti 4.4 Cu. Ft. Refrigerator"/>
    <s v="United States"/>
    <s v="CA-2017-116519"/>
    <x v="119"/>
    <d v="2017-10-15T00:00:00"/>
    <s v="First Class"/>
    <n v="2"/>
    <n v="10"/>
    <s v="Autumn"/>
    <n v="904.9"/>
    <n v="679.53374118798217"/>
    <n v="225.3662588120178"/>
    <n v="0.24905100984862175"/>
    <n v="5"/>
    <n v="4524.5"/>
    <n v="0"/>
    <n v="246"/>
    <x v="0"/>
    <x v="0"/>
    <n v="221.58394919866419"/>
  </r>
  <r>
    <s v="V137"/>
    <x v="11"/>
    <x v="4"/>
    <x v="1"/>
    <s v="Binders"/>
    <s v="OFF-BI-10002706"/>
    <s v="Avery Premier Heavy-Duty Binder with Round Locking Rings"/>
    <s v="United States"/>
    <s v="CA-2014-130729"/>
    <x v="745"/>
    <d v="2014-10-29T00:00:00"/>
    <s v="Standard Class"/>
    <n v="5"/>
    <n v="10"/>
    <s v="Autumn"/>
    <n v="34.271999999999998"/>
    <n v="24.317638544600261"/>
    <n v="9.9543614553997379"/>
    <n v="0.29045172313841439"/>
    <n v="3"/>
    <n v="102.816"/>
    <n v="0.2"/>
    <n v="439"/>
    <x v="0"/>
    <x v="1"/>
    <n v="29.71965652560608"/>
  </r>
  <r>
    <s v="V011"/>
    <x v="46"/>
    <x v="0"/>
    <x v="0"/>
    <s v="Furnishings"/>
    <s v="FUR-FU-10004748"/>
    <s v="Howard Miller 16&quot; Diameter Gallery Wall Clock"/>
    <s v="United States"/>
    <s v="CA-2016-124772"/>
    <x v="5"/>
    <d v="2016-12-06T00:00:00"/>
    <s v="First Class"/>
    <n v="1"/>
    <n v="12"/>
    <s v="Winter"/>
    <n v="191.82"/>
    <n v="137.38196567534629"/>
    <n v="54.4380343246537"/>
    <n v="0.28379748892010065"/>
    <n v="3"/>
    <n v="575.46"/>
    <n v="0"/>
    <n v="416"/>
    <x v="0"/>
    <x v="2"/>
    <n v="61.217889269940258"/>
  </r>
  <r>
    <s v="V126"/>
    <x v="8"/>
    <x v="3"/>
    <x v="1"/>
    <s v="Appliances"/>
    <s v="OFF-AP-10000026"/>
    <s v="Tripp Lite Isotel 6 Outlet Surge Protector with Fax/Modem Protection"/>
    <s v="United States"/>
    <s v="CA-2016-115525"/>
    <x v="197"/>
    <d v="2016-07-29T00:00:00"/>
    <s v="Standard Class"/>
    <n v="4"/>
    <n v="7"/>
    <s v="Summer"/>
    <n v="243.88"/>
    <n v="171.79382264423251"/>
    <n v="72.086177355767489"/>
    <n v="0.29558052056653883"/>
    <n v="5"/>
    <n v="1219.4000000000001"/>
    <n v="0.2"/>
    <n v="205"/>
    <x v="0"/>
    <x v="2"/>
    <n v="122.9116488279284"/>
  </r>
  <r>
    <s v="V126"/>
    <x v="8"/>
    <x v="0"/>
    <x v="1"/>
    <s v="Binders"/>
    <s v="OFF-BI-10000773"/>
    <s v="Insertable Tab Post Binder Dividers"/>
    <s v="United States"/>
    <s v="CA-2017-134845"/>
    <x v="827"/>
    <d v="2017-04-23T00:00:00"/>
    <s v="Standard Class"/>
    <n v="6"/>
    <n v="4"/>
    <s v="Spring"/>
    <n v="12.03"/>
    <n v="9.393718651086969"/>
    <n v="2.6362813489130303"/>
    <n v="0.21914225676750046"/>
    <n v="5"/>
    <n v="60.15"/>
    <n v="0.7"/>
    <n v="193"/>
    <x v="1"/>
    <x v="1"/>
    <n v="3.4545233183672179"/>
  </r>
  <r>
    <s v="V076"/>
    <x v="106"/>
    <x v="4"/>
    <x v="2"/>
    <s v="Machines"/>
    <s v="TEC-MA-10000822"/>
    <s v="Lexmark MX611dhe Monochrome Laser Printer"/>
    <s v="United States"/>
    <s v="CA-2017-134845"/>
    <x v="827"/>
    <d v="2017-04-23T00:00:00"/>
    <s v="Standard Class"/>
    <n v="6"/>
    <n v="4"/>
    <s v="Spring"/>
    <n v="2549.9850000000001"/>
    <n v="2133.9367683071878"/>
    <n v="416.04823169281235"/>
    <n v="0.16315712903911683"/>
    <n v="5"/>
    <n v="12749.925000000001"/>
    <n v="0.7"/>
    <n v="162"/>
    <x v="1"/>
    <x v="0"/>
    <n v="2645.9294463840588"/>
  </r>
  <r>
    <s v="V124"/>
    <x v="15"/>
    <x v="4"/>
    <x v="1"/>
    <s v="Binders"/>
    <s v="OFF-BI-10001543"/>
    <s v="GBC VeloBinder Manual Binding System"/>
    <s v="United States"/>
    <s v="CA-2017-134845"/>
    <x v="827"/>
    <d v="2017-04-23T00:00:00"/>
    <s v="Standard Class"/>
    <n v="6"/>
    <n v="4"/>
    <s v="Spring"/>
    <n v="21.594000000000001"/>
    <n v="16.1113899927247"/>
    <n v="5.4826100072753015"/>
    <n v="0.25389506378046223"/>
    <n v="2"/>
    <n v="43.188000000000002"/>
    <n v="0.7"/>
    <n v="253"/>
    <x v="1"/>
    <x v="2"/>
    <n v="91.610533498766245"/>
  </r>
  <r>
    <s v="V114"/>
    <x v="13"/>
    <x v="1"/>
    <x v="1"/>
    <s v="Binders"/>
    <s v="OFF-BI-10003355"/>
    <s v="Cardinal Holdit Business Card Pockets"/>
    <s v="United States"/>
    <s v="CA-2017-134845"/>
    <x v="827"/>
    <d v="2017-04-23T00:00:00"/>
    <s v="Standard Class"/>
    <n v="6"/>
    <n v="4"/>
    <s v="Spring"/>
    <n v="8.9640000000000004"/>
    <n v="6.2513145974113762"/>
    <n v="2.7126854025886242"/>
    <n v="0.3026199690527247"/>
    <n v="6"/>
    <n v="53.784000000000006"/>
    <n v="0.7"/>
    <n v="354"/>
    <x v="1"/>
    <x v="1"/>
    <n v="5.3503969412158039"/>
  </r>
  <r>
    <s v="V135"/>
    <x v="51"/>
    <x v="3"/>
    <x v="1"/>
    <s v="Paper"/>
    <s v="OFF-PA-10002005"/>
    <s v="Xerox 225"/>
    <s v="United States"/>
    <s v="CA-2017-134845"/>
    <x v="827"/>
    <d v="2017-04-23T00:00:00"/>
    <s v="Standard Class"/>
    <n v="6"/>
    <n v="4"/>
    <s v="Spring"/>
    <n v="20.736000000000001"/>
    <n v="17.235839213192271"/>
    <n v="3.5001607868077294"/>
    <n v="0.16879633424034188"/>
    <n v="4"/>
    <n v="82.944000000000003"/>
    <n v="0.2"/>
    <n v="450"/>
    <x v="1"/>
    <x v="1"/>
    <n v="9.6646423627571441"/>
  </r>
  <r>
    <s v="V025"/>
    <x v="86"/>
    <x v="2"/>
    <x v="0"/>
    <s v="Tables"/>
    <s v="FUR-TA-10004154"/>
    <s v="Riverside Furniture Oval Coffee Table, Oval End Table, End Table with Drawer"/>
    <s v="United States"/>
    <s v="US-2015-138919"/>
    <x v="14"/>
    <d v="2015-09-21T00:00:00"/>
    <s v="Standard Class"/>
    <n v="4"/>
    <n v="9"/>
    <s v="Autumn"/>
    <n v="344.22"/>
    <n v="279.53474711903527"/>
    <n v="64.685252880964754"/>
    <n v="0.18791834547953271"/>
    <n v="2"/>
    <n v="688.44"/>
    <n v="0.4"/>
    <n v="134"/>
    <x v="0"/>
    <x v="0"/>
    <n v="859.11455279549307"/>
  </r>
  <r>
    <s v="V130"/>
    <x v="34"/>
    <x v="1"/>
    <x v="1"/>
    <s v="Storage"/>
    <s v="OFF-ST-10002743"/>
    <s v="SAFCO Boltless Steel Shelving"/>
    <s v="United States"/>
    <s v="US-2016-160528"/>
    <x v="828"/>
    <d v="2016-08-30T00:00:00"/>
    <s v="Standard Class"/>
    <n v="7"/>
    <n v="8"/>
    <s v="Autumn"/>
    <n v="727.29600000000005"/>
    <n v="580.12324959328271"/>
    <n v="147.17275040671734"/>
    <n v="0.20235605641543103"/>
    <n v="8"/>
    <n v="5818.3680000000004"/>
    <n v="0.2"/>
    <n v="422"/>
    <x v="1"/>
    <x v="0"/>
    <n v="246.43553028246561"/>
  </r>
  <r>
    <s v="V018"/>
    <x v="90"/>
    <x v="4"/>
    <x v="0"/>
    <s v="Furnishings"/>
    <s v="FUR-FU-10004973"/>
    <s v="Flat Face Poster Frame"/>
    <s v="United States"/>
    <s v="US-2016-160528"/>
    <x v="828"/>
    <d v="2016-08-30T00:00:00"/>
    <s v="Standard Class"/>
    <n v="7"/>
    <n v="8"/>
    <s v="Autumn"/>
    <n v="22.608000000000001"/>
    <n v="17.220614781001292"/>
    <n v="5.387385218998709"/>
    <n v="0.23829552454877517"/>
    <n v="3"/>
    <n v="67.823999999999998"/>
    <n v="0.6"/>
    <n v="411"/>
    <x v="1"/>
    <x v="2"/>
    <n v="39.973748331078028"/>
  </r>
  <r>
    <s v="V056"/>
    <x v="93"/>
    <x v="0"/>
    <x v="2"/>
    <s v="Accessories"/>
    <s v="TEC-AC-10002842"/>
    <s v="WD My Passport Ultra 2TB Portable External Hard Drive"/>
    <s v="United States"/>
    <s v="US-2016-160528"/>
    <x v="828"/>
    <d v="2016-08-30T00:00:00"/>
    <s v="Standard Class"/>
    <n v="7"/>
    <n v="8"/>
    <s v="Autumn"/>
    <n v="666.4"/>
    <n v="517.81158180468742"/>
    <n v="148.58841819531256"/>
    <n v="0.2229718160193766"/>
    <n v="7"/>
    <n v="4664.8"/>
    <n v="0.2"/>
    <n v="395"/>
    <x v="1"/>
    <x v="0"/>
    <n v="292.32091953878358"/>
  </r>
  <r>
    <s v="V143"/>
    <x v="135"/>
    <x v="3"/>
    <x v="1"/>
    <s v="Fasteners"/>
    <s v="OFF-FA-10002701"/>
    <s v="Alliance Rubber Bands"/>
    <s v="United States"/>
    <s v="CA-2015-123568"/>
    <x v="627"/>
    <d v="2015-11-14T00:00:00"/>
    <s v="Standard Class"/>
    <n v="6"/>
    <n v="11"/>
    <s v="Winter"/>
    <n v="5.04"/>
    <n v="3.4375585349511488"/>
    <n v="1.6024414650488512"/>
    <n v="0.31794473512874033"/>
    <n v="3"/>
    <n v="15.120000000000001"/>
    <n v="0"/>
    <n v="352"/>
    <x v="1"/>
    <x v="1"/>
    <n v="2.3758787847868001"/>
  </r>
  <r>
    <s v="V137"/>
    <x v="11"/>
    <x v="1"/>
    <x v="1"/>
    <s v="Paper"/>
    <s v="OFF-PA-10001125"/>
    <s v="Xerox 1988"/>
    <s v="United States"/>
    <s v="CA-2015-123568"/>
    <x v="627"/>
    <d v="2015-11-14T00:00:00"/>
    <s v="Standard Class"/>
    <n v="6"/>
    <n v="11"/>
    <s v="Winter"/>
    <n v="92.94"/>
    <n v="68.670784467453927"/>
    <n v="24.26921553254607"/>
    <n v="0.26112777633468981"/>
    <n v="3"/>
    <n v="278.82"/>
    <n v="0"/>
    <n v="256"/>
    <x v="1"/>
    <x v="2"/>
    <n v="53.549517225752012"/>
  </r>
  <r>
    <s v="V044"/>
    <x v="69"/>
    <x v="1"/>
    <x v="0"/>
    <s v="Furnishings"/>
    <s v="FUR-FU-10004090"/>
    <s v="Executive Impressions 14&quot; Contract Wall Clock"/>
    <s v="United States"/>
    <s v="CA-2015-123568"/>
    <x v="627"/>
    <d v="2015-11-14T00:00:00"/>
    <s v="Standard Class"/>
    <n v="6"/>
    <n v="11"/>
    <s v="Winter"/>
    <n v="66.69"/>
    <n v="45.587898339123939"/>
    <n v="21.102101660876059"/>
    <n v="0.31642077764096654"/>
    <n v="3"/>
    <n v="200.07"/>
    <n v="0"/>
    <n v="233"/>
    <x v="1"/>
    <x v="1"/>
    <n v="21.845590610987319"/>
  </r>
  <r>
    <s v="V126"/>
    <x v="8"/>
    <x v="2"/>
    <x v="1"/>
    <s v="Binders"/>
    <s v="OFF-BI-10001510"/>
    <s v="Deluxe Heavy-Duty Vinyl Round Ring Binder"/>
    <s v="United States"/>
    <s v="CA-2015-123568"/>
    <x v="627"/>
    <d v="2015-11-14T00:00:00"/>
    <s v="Standard Class"/>
    <n v="6"/>
    <n v="11"/>
    <s v="Winter"/>
    <n v="91.68"/>
    <n v="66.32825724720206"/>
    <n v="25.351742752797946"/>
    <n v="0.27652424468584147"/>
    <n v="5"/>
    <n v="458.40000000000003"/>
    <n v="0.2"/>
    <n v="228"/>
    <x v="1"/>
    <x v="2"/>
    <n v="46.80129199681808"/>
  </r>
  <r>
    <s v="V030"/>
    <x v="125"/>
    <x v="4"/>
    <x v="0"/>
    <s v="Bookcases"/>
    <s v="FUR-BO-10002202"/>
    <s v="Atlantic Metals Mobile 2-Shelf Bookcases, Custom Colors"/>
    <s v="United States"/>
    <s v="CA-2017-124674"/>
    <x v="701"/>
    <d v="2017-11-23T00:00:00"/>
    <s v="Standard Class"/>
    <n v="6"/>
    <n v="11"/>
    <s v="Winter"/>
    <n v="327.7328"/>
    <n v="244.1900165281408"/>
    <n v="83.542783471859195"/>
    <n v="0.25491126756876087"/>
    <n v="2"/>
    <n v="655.46559999999999"/>
    <n v="0.32"/>
    <n v="379"/>
    <x v="1"/>
    <x v="0"/>
    <n v="180.62250765815429"/>
  </r>
  <r>
    <s v="V119"/>
    <x v="20"/>
    <x v="4"/>
    <x v="1"/>
    <s v="Binders"/>
    <s v="OFF-BI-10001922"/>
    <s v="Storex Dura Pro Binders"/>
    <s v="United States"/>
    <s v="CA-2015-164441"/>
    <x v="627"/>
    <d v="2015-11-13T00:00:00"/>
    <s v="Standard Class"/>
    <n v="5"/>
    <n v="11"/>
    <s v="Winter"/>
    <n v="52.271999999999998"/>
    <n v="44.353916519264942"/>
    <n v="7.9180834807350564"/>
    <n v="0.15147848715823112"/>
    <n v="11"/>
    <n v="574.99199999999996"/>
    <n v="0.2"/>
    <n v="457"/>
    <x v="0"/>
    <x v="1"/>
    <n v="27.30333131322989"/>
  </r>
  <r>
    <s v="V128"/>
    <x v="72"/>
    <x v="4"/>
    <x v="1"/>
    <s v="Paper"/>
    <s v="OFF-PA-10001667"/>
    <s v="Great White Multi-Use Recycled Paper (20Lb. and 84 Bright)"/>
    <s v="United States"/>
    <s v="CA-2015-164441"/>
    <x v="627"/>
    <d v="2015-11-13T00:00:00"/>
    <s v="Standard Class"/>
    <n v="5"/>
    <n v="11"/>
    <s v="Winter"/>
    <n v="17.940000000000001"/>
    <n v="14.93826885059169"/>
    <n v="3.001731149408311"/>
    <n v="0.16732057689009536"/>
    <n v="3"/>
    <n v="53.820000000000007"/>
    <n v="0"/>
    <n v="470"/>
    <x v="0"/>
    <x v="1"/>
    <n v="18.03372659372274"/>
  </r>
  <r>
    <s v="V047"/>
    <x v="22"/>
    <x v="0"/>
    <x v="0"/>
    <s v="Furnishings"/>
    <s v="FUR-FU-10001488"/>
    <s v="Tenex 46&quot; x 60&quot; Computer Anti-Static Chairmat, Rectangular Shaped"/>
    <s v="United States"/>
    <s v="CA-2017-169054"/>
    <x v="300"/>
    <d v="2017-04-26T00:00:00"/>
    <s v="Standard Class"/>
    <n v="4"/>
    <n v="4"/>
    <s v="Spring"/>
    <n v="254.352"/>
    <n v="189.88957721872109"/>
    <n v="64.462422781278917"/>
    <n v="0.25343784511731349"/>
    <n v="3"/>
    <n v="763.05600000000004"/>
    <n v="0.2"/>
    <n v="351"/>
    <x v="0"/>
    <x v="0"/>
    <n v="143.08701783180749"/>
  </r>
  <r>
    <s v="V125"/>
    <x v="64"/>
    <x v="0"/>
    <x v="1"/>
    <s v="Binders"/>
    <s v="OFF-BI-10002799"/>
    <s v="SlimView Poly Binder, 3/8&quot;"/>
    <s v="United States"/>
    <s v="CA-2014-106719"/>
    <x v="829"/>
    <d v="2014-08-24T00:00:00"/>
    <s v="Same Day"/>
    <n v="0"/>
    <n v="8"/>
    <s v="Autumn"/>
    <n v="8.2880000000000003"/>
    <n v="5.6369467339170418"/>
    <n v="2.6510532660829584"/>
    <n v="0.31986646550228742"/>
    <n v="2"/>
    <n v="16.576000000000001"/>
    <n v="0.2"/>
    <n v="234"/>
    <x v="0"/>
    <x v="1"/>
    <n v="17.453492601768851"/>
  </r>
  <r>
    <s v="V029"/>
    <x v="54"/>
    <x v="0"/>
    <x v="0"/>
    <s v="Chairs"/>
    <s v="FUR-CH-10003846"/>
    <s v="Hon Valutask Swivel Chairs"/>
    <s v="United States"/>
    <s v="CA-2017-116855"/>
    <x v="94"/>
    <d v="2017-12-21T00:00:00"/>
    <s v="Standard Class"/>
    <n v="4"/>
    <n v="12"/>
    <s v="Winter"/>
    <n v="504.9"/>
    <n v="377.4940265411887"/>
    <n v="127.40597345881127"/>
    <n v="0.2523390244777407"/>
    <n v="5"/>
    <n v="2524.5"/>
    <n v="0"/>
    <n v="430"/>
    <x v="0"/>
    <x v="0"/>
    <n v="143.13417808825389"/>
  </r>
  <r>
    <s v="V060"/>
    <x v="120"/>
    <x v="4"/>
    <x v="2"/>
    <s v="Phones"/>
    <s v="TEC-PH-10003691"/>
    <s v="BlackBerry Q10"/>
    <s v="United States"/>
    <s v="US-2016-164189"/>
    <x v="830"/>
    <d v="2016-03-28T00:00:00"/>
    <s v="Standard Class"/>
    <n v="4"/>
    <n v="3"/>
    <s v="Spring"/>
    <n v="403.16800000000001"/>
    <n v="322.53305847527128"/>
    <n v="80.634941524728731"/>
    <n v="0.20000332745835167"/>
    <n v="4"/>
    <n v="1612.672"/>
    <n v="0.2"/>
    <n v="110"/>
    <x v="0"/>
    <x v="0"/>
    <n v="283.63144597664058"/>
  </r>
  <r>
    <s v="V012"/>
    <x v="19"/>
    <x v="0"/>
    <x v="0"/>
    <s v="Bookcases"/>
    <s v="FUR-BO-10000468"/>
    <s v="O'Sullivan 2-Shelf Heavy-Duty Bookcases"/>
    <s v="United States"/>
    <s v="CA-2015-168480"/>
    <x v="481"/>
    <d v="2015-09-27T00:00:00"/>
    <s v="Standard Class"/>
    <n v="6"/>
    <n v="9"/>
    <s v="Autumn"/>
    <n v="194.32"/>
    <n v="154.3106255602155"/>
    <n v="40.009374439784494"/>
    <n v="0.20589426945134054"/>
    <n v="4"/>
    <n v="777.28"/>
    <n v="0"/>
    <n v="391"/>
    <x v="1"/>
    <x v="2"/>
    <n v="54.132741447913631"/>
  </r>
  <r>
    <s v="V105"/>
    <x v="85"/>
    <x v="3"/>
    <x v="1"/>
    <s v="Art"/>
    <s v="OFF-AR-10001044"/>
    <s v="BOSTON Ranger #55 Pencil Sharpener, Black"/>
    <s v="United States"/>
    <s v="CA-2015-168480"/>
    <x v="481"/>
    <d v="2015-09-27T00:00:00"/>
    <s v="Standard Class"/>
    <n v="6"/>
    <n v="9"/>
    <s v="Autumn"/>
    <n v="25.99"/>
    <n v="17.169978873755909"/>
    <n v="8.8200211262440895"/>
    <n v="0.33936210566541325"/>
    <n v="1"/>
    <n v="25.99"/>
    <n v="0"/>
    <n v="247"/>
    <x v="1"/>
    <x v="2"/>
    <n v="50.314503953741927"/>
  </r>
  <r>
    <s v="V021"/>
    <x v="28"/>
    <x v="4"/>
    <x v="0"/>
    <s v="Chairs"/>
    <s v="FUR-CH-10003833"/>
    <s v="Novimex Fabric Task Chair"/>
    <s v="United States"/>
    <s v="US-2016-114293"/>
    <x v="831"/>
    <d v="2016-11-26T00:00:00"/>
    <s v="Standard Class"/>
    <n v="5"/>
    <n v="11"/>
    <s v="Winter"/>
    <n v="195.136"/>
    <n v="139.22462735096201"/>
    <n v="55.911372649037986"/>
    <n v="0.28652515501515857"/>
    <n v="4"/>
    <n v="780.54399999999998"/>
    <n v="0.2"/>
    <n v="418"/>
    <x v="0"/>
    <x v="2"/>
    <n v="100.8989198576697"/>
  </r>
  <r>
    <s v="V139"/>
    <x v="2"/>
    <x v="4"/>
    <x v="1"/>
    <s v="Paper"/>
    <s v="OFF-PA-10004355"/>
    <s v="Xerox 231"/>
    <s v="United States"/>
    <s v="CA-2017-134173"/>
    <x v="118"/>
    <d v="2017-09-21T00:00:00"/>
    <s v="Standard Class"/>
    <n v="5"/>
    <n v="9"/>
    <s v="Autumn"/>
    <n v="20.736000000000001"/>
    <n v="14.64141563576062"/>
    <n v="6.0945843642393811"/>
    <n v="0.29391321201000103"/>
    <n v="4"/>
    <n v="82.944000000000003"/>
    <n v="0.2"/>
    <n v="179"/>
    <x v="0"/>
    <x v="1"/>
    <n v="9.3635439444688888"/>
  </r>
  <r>
    <s v="V064"/>
    <x v="63"/>
    <x v="0"/>
    <x v="2"/>
    <s v="Accessories"/>
    <s v="TEC-AC-10003038"/>
    <s v="Kingston Digital DataTraveler 16GB USB 2.0"/>
    <s v="United States"/>
    <s v="US-2015-123960"/>
    <x v="832"/>
    <d v="2015-06-16T00:00:00"/>
    <s v="Standard Class"/>
    <n v="5"/>
    <n v="6"/>
    <s v="Summer"/>
    <n v="53.7"/>
    <n v="42.24465840324018"/>
    <n v="11.455341596759823"/>
    <n v="0.21332107256535981"/>
    <n v="6"/>
    <n v="322.20000000000005"/>
    <n v="0"/>
    <n v="290"/>
    <x v="0"/>
    <x v="1"/>
    <n v="18.40910623326652"/>
  </r>
  <r>
    <s v="V118"/>
    <x v="73"/>
    <x v="2"/>
    <x v="1"/>
    <s v="Binders"/>
    <s v="OFF-BI-10002799"/>
    <s v="SlimView Poly Binder, 3/8&quot;"/>
    <s v="United States"/>
    <s v="US-2015-123960"/>
    <x v="832"/>
    <d v="2015-06-16T00:00:00"/>
    <s v="Standard Class"/>
    <n v="5"/>
    <n v="6"/>
    <s v="Summer"/>
    <n v="36.26"/>
    <n v="30.7999355601074"/>
    <n v="5.4600644398925979"/>
    <n v="0.15058092774110862"/>
    <n v="7"/>
    <n v="253.82"/>
    <n v="0"/>
    <n v="443"/>
    <x v="0"/>
    <x v="1"/>
    <n v="17.453492601768851"/>
  </r>
  <r>
    <s v="V108"/>
    <x v="76"/>
    <x v="2"/>
    <x v="1"/>
    <s v="Art"/>
    <s v="OFF-AR-10003582"/>
    <s v="Boston Electric Pencil Sharpener, Model 1818, Charcoal Black"/>
    <s v="United States"/>
    <s v="US-2015-123960"/>
    <x v="832"/>
    <d v="2015-06-16T00:00:00"/>
    <s v="Standard Class"/>
    <n v="5"/>
    <n v="6"/>
    <s v="Summer"/>
    <n v="56.3"/>
    <n v="39.029155518446942"/>
    <n v="17.270844481553056"/>
    <n v="0.30676455562261201"/>
    <n v="2"/>
    <n v="112.6"/>
    <n v="0"/>
    <n v="129"/>
    <x v="0"/>
    <x v="1"/>
    <n v="31.265152412184769"/>
  </r>
  <r>
    <s v="V119"/>
    <x v="20"/>
    <x v="3"/>
    <x v="1"/>
    <s v="Paper"/>
    <s v="OFF-PA-10004451"/>
    <s v="Xerox 222"/>
    <s v="United States"/>
    <s v="US-2015-123960"/>
    <x v="832"/>
    <d v="2015-06-16T00:00:00"/>
    <s v="Standard Class"/>
    <n v="5"/>
    <n v="6"/>
    <s v="Summer"/>
    <n v="32.4"/>
    <n v="26.526690939782981"/>
    <n v="5.8733090602170179"/>
    <n v="0.18127497099435241"/>
    <n v="5"/>
    <n v="162"/>
    <n v="0"/>
    <n v="458"/>
    <x v="0"/>
    <x v="1"/>
    <n v="9.8538216516667845"/>
  </r>
  <r>
    <s v="V016"/>
    <x v="137"/>
    <x v="4"/>
    <x v="0"/>
    <s v="Furnishings"/>
    <s v="FUR-FU-10004666"/>
    <s v="DAX Clear Channel Poster Frame"/>
    <s v="United States"/>
    <s v="US-2015-123960"/>
    <x v="832"/>
    <d v="2015-06-16T00:00:00"/>
    <s v="Standard Class"/>
    <n v="5"/>
    <n v="6"/>
    <s v="Summer"/>
    <n v="29.16"/>
    <n v="19.434659833740071"/>
    <n v="9.7253401662599295"/>
    <n v="0.33351646660699347"/>
    <n v="2"/>
    <n v="58.32"/>
    <n v="0"/>
    <n v="467"/>
    <x v="0"/>
    <x v="1"/>
    <n v="29.20855956735971"/>
  </r>
  <r>
    <s v="V033"/>
    <x v="74"/>
    <x v="4"/>
    <x v="0"/>
    <s v="Tables"/>
    <s v="FUR-TA-10001520"/>
    <s v="Lesro Sheffield Collection Coffee Table, End Table, Center Table, Corner Table"/>
    <s v="United States"/>
    <s v="CA-2017-101749"/>
    <x v="621"/>
    <d v="2017-10-08T00:00:00"/>
    <s v="Standard Class"/>
    <n v="5"/>
    <n v="10"/>
    <s v="Autumn"/>
    <n v="171.28800000000001"/>
    <n v="135.36137170484619"/>
    <n v="35.926628295153819"/>
    <n v="0.20974398845893358"/>
    <n v="3"/>
    <n v="513.86400000000003"/>
    <n v="0.2"/>
    <n v="328"/>
    <x v="0"/>
    <x v="2"/>
    <n v="109.5115486101808"/>
  </r>
  <r>
    <s v="V041"/>
    <x v="130"/>
    <x v="2"/>
    <x v="0"/>
    <s v="Furnishings"/>
    <s v="FUR-FU-10004270"/>
    <s v="Eldon Image Series Desk Accessories, Burgundy"/>
    <s v="United States"/>
    <s v="US-2016-147991"/>
    <x v="465"/>
    <d v="2016-05-09T00:00:00"/>
    <s v="Standard Class"/>
    <n v="4"/>
    <n v="5"/>
    <s v="Summer"/>
    <n v="16.72"/>
    <n v="11.66700019548164"/>
    <n v="5.0529998045183593"/>
    <n v="0.30221290696880143"/>
    <n v="5"/>
    <n v="83.6"/>
    <n v="0.2"/>
    <n v="183"/>
    <x v="0"/>
    <x v="1"/>
    <n v="21.633551362024061"/>
  </r>
  <r>
    <s v="V109"/>
    <x v="58"/>
    <x v="1"/>
    <x v="1"/>
    <s v="Paper"/>
    <s v="OFF-PA-10003172"/>
    <s v="Xerox 1996"/>
    <s v="United States"/>
    <s v="CA-2017-149559"/>
    <x v="220"/>
    <d v="2017-09-12T00:00:00"/>
    <s v="Same Day"/>
    <n v="1"/>
    <n v="9"/>
    <s v="Autumn"/>
    <n v="12.96"/>
    <n v="10.74154602330438"/>
    <n v="2.2184539766956206"/>
    <n v="0.17117700437466207"/>
    <n v="2"/>
    <n v="25.92"/>
    <n v="0"/>
    <n v="249"/>
    <x v="0"/>
    <x v="1"/>
    <n v="9.7230852246452262"/>
  </r>
  <r>
    <s v="V133"/>
    <x v="42"/>
    <x v="3"/>
    <x v="1"/>
    <s v="Envelopes"/>
    <s v="OFF-EN-10002312"/>
    <s v="#10 Self-Seal White Envelopes"/>
    <s v="United States"/>
    <s v="CA-2017-149559"/>
    <x v="220"/>
    <d v="2017-09-12T00:00:00"/>
    <s v="Same Day"/>
    <n v="1"/>
    <n v="9"/>
    <s v="Autumn"/>
    <n v="22.18"/>
    <n v="18.72984421604372"/>
    <n v="3.45015578395628"/>
    <n v="0.15555256014230298"/>
    <n v="2"/>
    <n v="44.36"/>
    <n v="0"/>
    <n v="460"/>
    <x v="0"/>
    <x v="1"/>
    <n v="26.884197359539431"/>
  </r>
  <r>
    <s v="V028"/>
    <x v="109"/>
    <x v="4"/>
    <x v="0"/>
    <s v="Chairs"/>
    <s v="FUR-CH-10002320"/>
    <s v="Hon Pagoda Stacking Chairs"/>
    <s v="United States"/>
    <s v="CA-2017-149559"/>
    <x v="220"/>
    <d v="2017-09-12T00:00:00"/>
    <s v="Same Day"/>
    <n v="1"/>
    <n v="9"/>
    <s v="Autumn"/>
    <n v="2054.2719999999999"/>
    <n v="1418.2323509854889"/>
    <n v="636.03964901451104"/>
    <n v="0.30961802965454965"/>
    <n v="8"/>
    <n v="16434.175999999999"/>
    <n v="0.2"/>
    <n v="288"/>
    <x v="0"/>
    <x v="0"/>
    <n v="990.88766699964538"/>
  </r>
  <r>
    <s v="V090"/>
    <x v="21"/>
    <x v="2"/>
    <x v="2"/>
    <s v="Phones"/>
    <s v="TEC-PH-10001530"/>
    <s v="Cisco Unified IP Phone 7945G VoIP phone"/>
    <s v="United States"/>
    <s v="CA-2015-135174"/>
    <x v="28"/>
    <d v="2015-05-02T00:00:00"/>
    <s v="Second Class"/>
    <n v="2"/>
    <n v="4"/>
    <s v="Spring"/>
    <n v="1022.97"/>
    <n v="682.51806502458373"/>
    <n v="340.45193497541629"/>
    <n v="0.33280735014263985"/>
    <n v="5"/>
    <n v="5114.8500000000004"/>
    <n v="0.4"/>
    <n v="120"/>
    <x v="0"/>
    <x v="0"/>
    <n v="386.58985834473202"/>
  </r>
  <r>
    <s v="V128"/>
    <x v="72"/>
    <x v="4"/>
    <x v="1"/>
    <s v="Art"/>
    <s v="OFF-AR-10001216"/>
    <s v="Newell 339"/>
    <s v="United States"/>
    <s v="CA-2017-125290"/>
    <x v="44"/>
    <d v="2017-11-10T00:00:00"/>
    <s v="Second Class"/>
    <n v="4"/>
    <n v="11"/>
    <s v="Winter"/>
    <n v="13.9"/>
    <n v="10.64585316047099"/>
    <n v="3.2541468395290103"/>
    <n v="0.23411128341935325"/>
    <n v="5"/>
    <n v="69.5"/>
    <n v="0"/>
    <n v="136"/>
    <x v="0"/>
    <x v="1"/>
    <n v="4.7504660823965477"/>
  </r>
  <r>
    <s v="V112"/>
    <x v="53"/>
    <x v="2"/>
    <x v="1"/>
    <s v="Paper"/>
    <s v="OFF-PA-10003127"/>
    <s v="Easy-staple paper"/>
    <s v="United States"/>
    <s v="CA-2017-125290"/>
    <x v="44"/>
    <d v="2017-11-10T00:00:00"/>
    <s v="Second Class"/>
    <n v="4"/>
    <n v="11"/>
    <s v="Winter"/>
    <n v="26.38"/>
    <n v="19.426230115373809"/>
    <n v="6.9537698846261904"/>
    <n v="0.26360007144147801"/>
    <n v="1"/>
    <n v="26.38"/>
    <n v="0"/>
    <n v="345"/>
    <x v="0"/>
    <x v="1"/>
    <n v="29.21716500050384"/>
  </r>
  <r>
    <s v="V124"/>
    <x v="15"/>
    <x v="4"/>
    <x v="1"/>
    <s v="Binders"/>
    <s v="OFF-BI-10003910"/>
    <s v="DXL Angle-View Binders with Locking Rings by Samsill"/>
    <s v="United States"/>
    <s v="CA-2014-137351"/>
    <x v="587"/>
    <d v="2014-10-04T00:00:00"/>
    <s v="Standard Class"/>
    <n v="4"/>
    <n v="9"/>
    <s v="Autumn"/>
    <n v="43.176000000000002"/>
    <n v="36.675374386591344"/>
    <n v="6.5006256134086584"/>
    <n v="0.15056108980472155"/>
    <n v="7"/>
    <n v="302.23200000000003"/>
    <n v="0.2"/>
    <n v="382"/>
    <x v="0"/>
    <x v="1"/>
    <n v="14.078581040005419"/>
  </r>
  <r>
    <s v="V022"/>
    <x v="49"/>
    <x v="2"/>
    <x v="0"/>
    <s v="Tables"/>
    <s v="FUR-TA-10004534"/>
    <s v="Bevis 44 x 96 Conference Tables"/>
    <s v="United States"/>
    <s v="CA-2017-121419"/>
    <x v="459"/>
    <d v="2017-04-04T00:00:00"/>
    <s v="First Class"/>
    <n v="2"/>
    <n v="4"/>
    <s v="Spring"/>
    <n v="411.8"/>
    <n v="339.34009992253408"/>
    <n v="72.459900077465932"/>
    <n v="0.17595896084863022"/>
    <n v="2"/>
    <n v="823.6"/>
    <n v="0"/>
    <n v="201"/>
    <x v="0"/>
    <x v="0"/>
    <n v="452.41810604793437"/>
  </r>
  <r>
    <s v="V078"/>
    <x v="32"/>
    <x v="0"/>
    <x v="2"/>
    <s v="Accessories"/>
    <s v="TEC-AC-10000892"/>
    <s v="NETGEAR N750 Dual Band Wi-Fi Gigabit Router"/>
    <s v="United States"/>
    <s v="CA-2017-121419"/>
    <x v="459"/>
    <d v="2017-04-04T00:00:00"/>
    <s v="First Class"/>
    <n v="2"/>
    <n v="4"/>
    <s v="Spring"/>
    <n v="360"/>
    <n v="255.74115340085481"/>
    <n v="104.25884659914519"/>
    <n v="0.28960790721984775"/>
    <n v="4"/>
    <n v="1440"/>
    <n v="0"/>
    <n v="393"/>
    <x v="0"/>
    <x v="0"/>
    <n v="141.7321417322126"/>
  </r>
  <r>
    <s v="V018"/>
    <x v="90"/>
    <x v="2"/>
    <x v="0"/>
    <s v="Furnishings"/>
    <s v="FUR-FU-10003247"/>
    <s v="36X48 HARDFLOOR CHAIRMAT"/>
    <s v="United States"/>
    <s v="US-2017-148054"/>
    <x v="833"/>
    <d v="2017-10-11T00:00:00"/>
    <s v="Standard Class"/>
    <n v="5"/>
    <n v="10"/>
    <s v="Autumn"/>
    <n v="41.96"/>
    <n v="29.451571405810579"/>
    <n v="12.508428594189422"/>
    <n v="0.29810363665847051"/>
    <n v="2"/>
    <n v="83.92"/>
    <n v="0"/>
    <n v="331"/>
    <x v="0"/>
    <x v="2"/>
    <n v="57.082052530253911"/>
  </r>
  <r>
    <s v="V137"/>
    <x v="11"/>
    <x v="0"/>
    <x v="1"/>
    <s v="Appliances"/>
    <s v="OFF-AP-10004336"/>
    <s v="Conquest 14 Commercial Heavy-Duty Upright Vacuum, Collection System, Accessory Kit"/>
    <s v="United States"/>
    <s v="US-2017-148054"/>
    <x v="833"/>
    <d v="2017-10-11T00:00:00"/>
    <s v="Standard Class"/>
    <n v="5"/>
    <n v="10"/>
    <s v="Autumn"/>
    <n v="227.84"/>
    <n v="170.20644240893469"/>
    <n v="57.633557591065312"/>
    <n v="0.25295627453943692"/>
    <n v="4"/>
    <n v="911.36"/>
    <n v="0"/>
    <n v="415"/>
    <x v="0"/>
    <x v="2"/>
    <n v="82.673798574074638"/>
  </r>
  <r>
    <s v="V104"/>
    <x v="81"/>
    <x v="3"/>
    <x v="1"/>
    <s v="Paper"/>
    <s v="OFF-PA-10001295"/>
    <s v="Computer Printout Paper with Letter-Trim Perforations"/>
    <s v="United States"/>
    <s v="US-2017-148054"/>
    <x v="833"/>
    <d v="2017-10-11T00:00:00"/>
    <s v="Standard Class"/>
    <n v="5"/>
    <n v="10"/>
    <s v="Autumn"/>
    <n v="37.94"/>
    <n v="30.90316604230496"/>
    <n v="7.0368339576950376"/>
    <n v="0.1854726926118882"/>
    <n v="2"/>
    <n v="75.88"/>
    <n v="0"/>
    <n v="425"/>
    <x v="0"/>
    <x v="1"/>
    <n v="29.446449814309808"/>
  </r>
  <r>
    <s v="V080"/>
    <x v="141"/>
    <x v="4"/>
    <x v="2"/>
    <s v="Phones"/>
    <s v="TEC-PH-10002555"/>
    <s v="Nortel Meridian M5316 Digital phone"/>
    <s v="United States"/>
    <s v="CA-2016-128517"/>
    <x v="526"/>
    <d v="2016-04-14T00:00:00"/>
    <s v="Second Class"/>
    <n v="5"/>
    <n v="4"/>
    <s v="Spring"/>
    <n v="517.9"/>
    <n v="420.97854703081742"/>
    <n v="96.921452969182553"/>
    <n v="0.18714318009110362"/>
    <n v="2"/>
    <n v="1035.8"/>
    <n v="0"/>
    <n v="387"/>
    <x v="0"/>
    <x v="0"/>
    <n v="479.11581852234161"/>
  </r>
  <r>
    <s v="V098"/>
    <x v="92"/>
    <x v="0"/>
    <x v="1"/>
    <s v="Binders"/>
    <s v="OFF-BI-10000831"/>
    <s v="Storex Flexible Poly Binders with Double Pockets"/>
    <s v="United States"/>
    <s v="CA-2016-128517"/>
    <x v="526"/>
    <d v="2016-04-14T00:00:00"/>
    <s v="Second Class"/>
    <n v="5"/>
    <n v="4"/>
    <s v="Spring"/>
    <n v="5.28"/>
    <n v="4.0319174736780692"/>
    <n v="1.2480825263219311"/>
    <n v="0.23637926634885056"/>
    <n v="2"/>
    <n v="10.56"/>
    <n v="0"/>
    <n v="435"/>
    <x v="0"/>
    <x v="1"/>
    <n v="1.5011675456124149"/>
  </r>
  <r>
    <s v="V064"/>
    <x v="63"/>
    <x v="3"/>
    <x v="2"/>
    <s v="Copiers"/>
    <s v="TEC-CO-10001046"/>
    <s v="Canon Imageclass D680 Copier / Fax"/>
    <s v="United States"/>
    <s v="US-2015-100377"/>
    <x v="834"/>
    <d v="2015-09-01T00:00:00"/>
    <s v="Standard Class"/>
    <n v="4"/>
    <n v="8"/>
    <s v="Autumn"/>
    <n v="2799.96"/>
    <n v="2302.1361334532262"/>
    <n v="497.82386654677384"/>
    <n v="0.17779677800639074"/>
    <n v="5"/>
    <n v="13999.8"/>
    <n v="0.2"/>
    <n v="344"/>
    <x v="0"/>
    <x v="0"/>
    <n v="1230.0718549372641"/>
  </r>
  <r>
    <s v="V119"/>
    <x v="20"/>
    <x v="0"/>
    <x v="1"/>
    <s v="Envelopes"/>
    <s v="OFF-EN-10002973"/>
    <s v="Ampad #10 Peel &amp; Seel Holiday Envelopes"/>
    <s v="United States"/>
    <s v="CA-2017-131492"/>
    <x v="15"/>
    <d v="2017-10-24T00:00:00"/>
    <s v="Second Class"/>
    <n v="5"/>
    <n v="10"/>
    <s v="Autumn"/>
    <n v="8.9600000000000009"/>
    <n v="6.4957715276445827"/>
    <n v="2.4642284723554182"/>
    <n v="0.27502549914681002"/>
    <n v="2"/>
    <n v="17.920000000000002"/>
    <n v="0"/>
    <n v="486"/>
    <x v="0"/>
    <x v="1"/>
    <n v="8.9599999999999991"/>
  </r>
  <r>
    <s v="V126"/>
    <x v="8"/>
    <x v="2"/>
    <x v="1"/>
    <s v="Labels"/>
    <s v="OFF-LA-10001641"/>
    <s v="Avery 518"/>
    <s v="United States"/>
    <s v="CA-2017-131492"/>
    <x v="15"/>
    <d v="2017-10-24T00:00:00"/>
    <s v="Second Class"/>
    <n v="5"/>
    <n v="10"/>
    <s v="Autumn"/>
    <n v="31.5"/>
    <n v="24.139362165583499"/>
    <n v="7.3606378344165009"/>
    <n v="0.23367104236242861"/>
    <n v="10"/>
    <n v="315"/>
    <n v="0"/>
    <n v="276"/>
    <x v="0"/>
    <x v="1"/>
    <n v="9.2984091381268001"/>
  </r>
  <r>
    <s v="V001"/>
    <x v="112"/>
    <x v="3"/>
    <x v="0"/>
    <s v="Furnishings"/>
    <s v="FUR-FU-10003878"/>
    <s v="Linden 10&quot; Round Wall Clock, Black"/>
    <s v="United States"/>
    <s v="CA-2017-131492"/>
    <x v="15"/>
    <d v="2017-10-24T00:00:00"/>
    <s v="Second Class"/>
    <n v="5"/>
    <n v="10"/>
    <s v="Autumn"/>
    <n v="30.56"/>
    <n v="25.168028106013349"/>
    <n v="5.3919718939866499"/>
    <n v="0.17643887087652652"/>
    <n v="2"/>
    <n v="61.12"/>
    <n v="0"/>
    <n v="312"/>
    <x v="0"/>
    <x v="1"/>
    <n v="11.979623945127271"/>
  </r>
  <r>
    <s v="V046"/>
    <x v="70"/>
    <x v="1"/>
    <x v="0"/>
    <s v="Tables"/>
    <s v="FUR-TA-10003837"/>
    <s v="Anderson Hickey Conga Table Tops &amp; Accessories"/>
    <s v="United States"/>
    <s v="CA-2017-131492"/>
    <x v="15"/>
    <d v="2017-10-24T00:00:00"/>
    <s v="Second Class"/>
    <n v="5"/>
    <n v="10"/>
    <s v="Autumn"/>
    <n v="24.367999999999999"/>
    <n v="17.494187142029869"/>
    <n v="6.8738128579701296"/>
    <n v="0.28208358740849188"/>
    <n v="2"/>
    <n v="48.735999999999997"/>
    <n v="0.2"/>
    <n v="457"/>
    <x v="0"/>
    <x v="1"/>
    <n v="2.153847255494227"/>
  </r>
  <r>
    <s v="V077"/>
    <x v="107"/>
    <x v="4"/>
    <x v="2"/>
    <s v="Accessories"/>
    <s v="TEC-AC-10002800"/>
    <s v="Plantronics Audio 478 Stereo USB Headset"/>
    <s v="United States"/>
    <s v="CA-2016-144554"/>
    <x v="77"/>
    <d v="2016-11-12T00:00:00"/>
    <s v="Standard Class"/>
    <n v="5"/>
    <n v="11"/>
    <s v="Winter"/>
    <n v="119.976"/>
    <n v="84.254534190556512"/>
    <n v="35.721465809443487"/>
    <n v="0.29773842943124862"/>
    <n v="3"/>
    <n v="359.928"/>
    <n v="0.2"/>
    <n v="201"/>
    <x v="0"/>
    <x v="2"/>
    <n v="117.23694191678661"/>
  </r>
  <r>
    <s v="V137"/>
    <x v="11"/>
    <x v="0"/>
    <x v="1"/>
    <s v="Paper"/>
    <s v="OFF-PA-10001307"/>
    <s v="Important Message Pads, 50 4-1/4 x 5-1/2 Forms per Pad"/>
    <s v="United States"/>
    <s v="CA-2017-127621"/>
    <x v="448"/>
    <d v="2017-03-07T00:00:00"/>
    <s v="Standard Class"/>
    <n v="4"/>
    <n v="3"/>
    <s v="Spring"/>
    <n v="26.88"/>
    <n v="22.082461466652461"/>
    <n v="4.797538533347538"/>
    <n v="0.17847985615132211"/>
    <n v="8"/>
    <n v="215.04"/>
    <n v="0.2"/>
    <n v="385"/>
    <x v="0"/>
    <x v="1"/>
    <n v="9.1601091696551293"/>
  </r>
  <r>
    <s v="V090"/>
    <x v="21"/>
    <x v="2"/>
    <x v="2"/>
    <s v="Phones"/>
    <s v="TEC-PH-10002350"/>
    <s v="Apple EarPods with Remote and Mic"/>
    <s v="United States"/>
    <s v="CA-2015-145184"/>
    <x v="154"/>
    <d v="2015-11-29T00:00:00"/>
    <s v="First Class"/>
    <n v="2"/>
    <n v="11"/>
    <s v="Winter"/>
    <n v="83.97"/>
    <n v="69.299354714176431"/>
    <n v="14.670645285823568"/>
    <n v="0.17471293659430234"/>
    <n v="3"/>
    <n v="251.91"/>
    <n v="0"/>
    <n v="121"/>
    <x v="0"/>
    <x v="1"/>
    <n v="16.716069185068601"/>
  </r>
  <r>
    <s v="V073"/>
    <x v="78"/>
    <x v="3"/>
    <x v="2"/>
    <s v="Accessories"/>
    <s v="TEC-AC-10000397"/>
    <s v="Perixx PERIBOARD-512B, Ergonomic Split Keyboard"/>
    <s v="United States"/>
    <s v="CA-2015-145184"/>
    <x v="154"/>
    <d v="2015-11-29T00:00:00"/>
    <s v="First Class"/>
    <n v="2"/>
    <n v="11"/>
    <s v="Winter"/>
    <n v="104.97"/>
    <n v="69.475729441772742"/>
    <n v="35.494270558227257"/>
    <n v="0.33813728263529824"/>
    <n v="3"/>
    <n v="314.90999999999997"/>
    <n v="0"/>
    <n v="118"/>
    <x v="0"/>
    <x v="0"/>
    <n v="34.99"/>
  </r>
  <r>
    <s v="V141"/>
    <x v="67"/>
    <x v="2"/>
    <x v="1"/>
    <s v="Storage"/>
    <s v="OFF-ST-10000615"/>
    <s v="SimpliFile Personal File, Black Granite, 15w x 6-15/16d x 11-1/4h"/>
    <s v="United States"/>
    <s v="CA-2017-106859"/>
    <x v="677"/>
    <d v="2017-03-18T00:00:00"/>
    <s v="Second Class"/>
    <n v="5"/>
    <n v="3"/>
    <s v="Spring"/>
    <n v="90.8"/>
    <n v="73.488943047366035"/>
    <n v="17.311056952633962"/>
    <n v="0.19065040696733437"/>
    <n v="8"/>
    <n v="726.4"/>
    <n v="0"/>
    <n v="386"/>
    <x v="0"/>
    <x v="1"/>
    <n v="27.41341378517355"/>
  </r>
  <r>
    <s v="V079"/>
    <x v="138"/>
    <x v="0"/>
    <x v="2"/>
    <s v="Phones"/>
    <s v="TEC-PH-10004531"/>
    <s v="OtterBox Commuter Series Case - iPhone 5 &amp; 5s"/>
    <s v="United States"/>
    <s v="CA-2017-106859"/>
    <x v="677"/>
    <d v="2017-03-18T00:00:00"/>
    <s v="Second Class"/>
    <n v="5"/>
    <n v="3"/>
    <s v="Spring"/>
    <n v="140.73599999999999"/>
    <n v="108.54701555915889"/>
    <n v="32.188984440841097"/>
    <n v="0.22871890945345255"/>
    <n v="8"/>
    <n v="1125.8879999999999"/>
    <n v="0.2"/>
    <n v="375"/>
    <x v="0"/>
    <x v="2"/>
    <n v="115.42152965543301"/>
  </r>
  <r>
    <s v="V090"/>
    <x v="21"/>
    <x v="2"/>
    <x v="2"/>
    <s v="Accessories"/>
    <s v="TEC-AC-10004001"/>
    <s v="Logitech Wireless Headset H600 Over-The-Head Design"/>
    <s v="United States"/>
    <s v="CA-2017-106859"/>
    <x v="677"/>
    <d v="2017-03-18T00:00:00"/>
    <s v="Second Class"/>
    <n v="5"/>
    <n v="3"/>
    <s v="Spring"/>
    <n v="214.95"/>
    <n v="166.7845011538285"/>
    <n v="48.165498846171488"/>
    <n v="0.22407768711873222"/>
    <n v="5"/>
    <n v="1074.75"/>
    <n v="0"/>
    <n v="246"/>
    <x v="0"/>
    <x v="1"/>
    <n v="30.398520523209651"/>
  </r>
  <r>
    <s v="V104"/>
    <x v="81"/>
    <x v="0"/>
    <x v="1"/>
    <s v="Paper"/>
    <s v="OFF-PA-10001534"/>
    <s v="Xerox 230"/>
    <s v="United States"/>
    <s v="CA-2017-106859"/>
    <x v="677"/>
    <d v="2017-03-18T00:00:00"/>
    <s v="Second Class"/>
    <n v="5"/>
    <n v="3"/>
    <s v="Spring"/>
    <n v="45.36"/>
    <n v="36.424566644512829"/>
    <n v="8.9354333554871701"/>
    <n v="0.19698927150544907"/>
    <n v="7"/>
    <n v="317.52"/>
    <n v="0"/>
    <n v="485"/>
    <x v="0"/>
    <x v="1"/>
    <n v="13.42470844376145"/>
  </r>
  <r>
    <s v="V134"/>
    <x v="36"/>
    <x v="3"/>
    <x v="1"/>
    <s v="Paper"/>
    <s v="OFF-PA-10001815"/>
    <s v="Xerox 1885"/>
    <s v="United States"/>
    <s v="CA-2017-106859"/>
    <x v="677"/>
    <d v="2017-03-18T00:00:00"/>
    <s v="Second Class"/>
    <n v="5"/>
    <n v="3"/>
    <s v="Spring"/>
    <n v="288.24"/>
    <n v="240.75802629863239"/>
    <n v="47.481973701367622"/>
    <n v="0.16473068866697066"/>
    <n v="6"/>
    <n v="1729.44"/>
    <n v="0"/>
    <n v="139"/>
    <x v="0"/>
    <x v="2"/>
    <n v="58.836743621651948"/>
  </r>
  <r>
    <s v="V136"/>
    <x v="10"/>
    <x v="3"/>
    <x v="1"/>
    <s v="Appliances"/>
    <s v="OFF-AP-10003779"/>
    <s v="Kensington 7 Outlet MasterPiece Power Center with Fax/Phone Line Protection"/>
    <s v="United States"/>
    <s v="US-2017-120089"/>
    <x v="329"/>
    <d v="2017-11-30T00:00:00"/>
    <s v="Same Day"/>
    <n v="0"/>
    <n v="11"/>
    <s v="Winter"/>
    <n v="663.93600000000004"/>
    <n v="432.80472331376092"/>
    <n v="231.13127668623912"/>
    <n v="0.34812282612516732"/>
    <n v="4"/>
    <n v="2655.7440000000001"/>
    <n v="0.2"/>
    <n v="266"/>
    <x v="0"/>
    <x v="0"/>
    <n v="222.4168826056152"/>
  </r>
  <r>
    <s v="V108"/>
    <x v="76"/>
    <x v="1"/>
    <x v="1"/>
    <s v="Storage"/>
    <s v="OFF-ST-10002011"/>
    <s v="Smead Adjustable Mobile File Trolley with Lockable Top"/>
    <s v="United States"/>
    <s v="CA-2014-119375"/>
    <x v="664"/>
    <d v="2014-11-22T00:00:00"/>
    <s v="Standard Class"/>
    <n v="5"/>
    <n v="11"/>
    <s v="Winter"/>
    <n v="2934.33"/>
    <n v="2142.1537674955171"/>
    <n v="792.17623250448287"/>
    <n v="0.26996835137986624"/>
    <n v="7"/>
    <n v="20540.309999999998"/>
    <n v="0"/>
    <n v="190"/>
    <x v="0"/>
    <x v="0"/>
    <n v="1164.7147191874931"/>
  </r>
  <r>
    <s v="V017"/>
    <x v="84"/>
    <x v="4"/>
    <x v="0"/>
    <s v="Furnishings"/>
    <s v="FUR-FU-10002379"/>
    <s v="Eldon Econocleat Chair Mats for Low Pile Carpets"/>
    <s v="United States"/>
    <s v="CA-2014-119375"/>
    <x v="664"/>
    <d v="2014-11-22T00:00:00"/>
    <s v="Standard Class"/>
    <n v="5"/>
    <n v="11"/>
    <s v="Winter"/>
    <n v="124.41"/>
    <n v="100.1054344723463"/>
    <n v="24.304565527653693"/>
    <n v="0.19535861689296435"/>
    <n v="3"/>
    <n v="373.23"/>
    <n v="0"/>
    <n v="171"/>
    <x v="0"/>
    <x v="2"/>
    <n v="58.647436431612249"/>
  </r>
  <r>
    <s v="V102"/>
    <x v="66"/>
    <x v="4"/>
    <x v="1"/>
    <s v="Art"/>
    <s v="OFF-AR-10003752"/>
    <s v="Deluxe Chalkboard Eraser Cleaner"/>
    <s v="United States"/>
    <s v="CA-2014-119375"/>
    <x v="664"/>
    <d v="2014-11-22T00:00:00"/>
    <s v="Standard Class"/>
    <n v="5"/>
    <n v="11"/>
    <s v="Winter"/>
    <n v="57.75"/>
    <n v="39.177974114198157"/>
    <n v="18.572025885801843"/>
    <n v="0.32159352183206652"/>
    <n v="5"/>
    <n v="288.75"/>
    <n v="0"/>
    <n v="464"/>
    <x v="0"/>
    <x v="1"/>
    <n v="16.202966395077169"/>
  </r>
  <r>
    <s v="V143"/>
    <x v="135"/>
    <x v="3"/>
    <x v="1"/>
    <s v="Storage"/>
    <s v="OFF-ST-10003692"/>
    <s v="Recycled Steel Personal File for Hanging File Folders"/>
    <s v="United States"/>
    <s v="CA-2016-125206"/>
    <x v="835"/>
    <d v="2016-01-05T00:00:00"/>
    <s v="First Class"/>
    <n v="2"/>
    <n v="1"/>
    <s v="Winter"/>
    <n v="114.46"/>
    <n v="75.232449258133784"/>
    <n v="39.22755074186621"/>
    <n v="0.34271842339565101"/>
    <n v="2"/>
    <n v="228.92"/>
    <n v="0"/>
    <n v="382"/>
    <x v="0"/>
    <x v="2"/>
    <n v="86.162357829081401"/>
  </r>
  <r>
    <s v="V003"/>
    <x v="65"/>
    <x v="1"/>
    <x v="0"/>
    <s v="Bookcases"/>
    <s v="FUR-BO-10004409"/>
    <s v="Safco Value Mate Series Steel Bookcases, Baked Enamel Finish on Steel, Gray"/>
    <s v="United States"/>
    <s v="CA-2015-126137"/>
    <x v="292"/>
    <d v="2015-10-08T00:00:00"/>
    <s v="Standard Class"/>
    <n v="5"/>
    <n v="10"/>
    <s v="Autumn"/>
    <n v="120.666"/>
    <n v="88.463966158798357"/>
    <n v="32.20203384120164"/>
    <n v="0.26686915818210299"/>
    <n v="2"/>
    <n v="241.33199999999999"/>
    <n v="0.15"/>
    <n v="434"/>
    <x v="0"/>
    <x v="2"/>
    <n v="67.698202171106431"/>
  </r>
  <r>
    <s v="V125"/>
    <x v="64"/>
    <x v="2"/>
    <x v="1"/>
    <s v="Storage"/>
    <s v="OFF-ST-10003306"/>
    <s v="Letter Size Cart"/>
    <s v="United States"/>
    <s v="CA-2014-143903"/>
    <x v="836"/>
    <d v="2014-07-24T00:00:00"/>
    <s v="Standard Class"/>
    <n v="4"/>
    <n v="7"/>
    <s v="Summer"/>
    <n v="342.86399999999998"/>
    <n v="234.4914639367839"/>
    <n v="108.37253606321607"/>
    <n v="0.31608024191287531"/>
    <n v="3"/>
    <n v="1028.5919999999999"/>
    <n v="0.2"/>
    <n v="239"/>
    <x v="0"/>
    <x v="0"/>
    <n v="349.07905416190681"/>
  </r>
  <r>
    <s v="V034"/>
    <x v="3"/>
    <x v="0"/>
    <x v="0"/>
    <s v="Furnishings"/>
    <s v="FUR-FU-10003724"/>
    <s v="Westinghouse Clip-On Gooseneck Lamps"/>
    <s v="United States"/>
    <s v="CA-2014-143903"/>
    <x v="836"/>
    <d v="2014-07-24T00:00:00"/>
    <s v="Standard Class"/>
    <n v="4"/>
    <n v="7"/>
    <s v="Summer"/>
    <n v="16.739999999999998"/>
    <n v="13.4013317215407"/>
    <n v="3.3386682784592985"/>
    <n v="0.19944254948980281"/>
    <n v="5"/>
    <n v="83.699999999999989"/>
    <n v="0.6"/>
    <n v="338"/>
    <x v="0"/>
    <x v="1"/>
    <n v="21.143340866570728"/>
  </r>
  <r>
    <s v="V012"/>
    <x v="19"/>
    <x v="1"/>
    <x v="0"/>
    <s v="Chairs"/>
    <s v="FUR-CH-10002024"/>
    <s v="HON 5400 Series Task Chairs for Big and Tall"/>
    <s v="United States"/>
    <s v="CA-2014-143903"/>
    <x v="836"/>
    <d v="2014-07-24T00:00:00"/>
    <s v="Standard Class"/>
    <n v="4"/>
    <n v="7"/>
    <s v="Summer"/>
    <n v="981.37199999999996"/>
    <n v="668.54887746239979"/>
    <n v="312.82312253760017"/>
    <n v="0.31876100249202155"/>
    <n v="2"/>
    <n v="1962.7439999999999"/>
    <n v="0.3"/>
    <n v="177"/>
    <x v="0"/>
    <x v="0"/>
    <n v="1212.3972587266931"/>
  </r>
  <r>
    <s v="V130"/>
    <x v="34"/>
    <x v="2"/>
    <x v="1"/>
    <s v="Art"/>
    <s v="OFF-AR-10003514"/>
    <s v="4009 Highlighters by Sanford"/>
    <s v="United States"/>
    <s v="CA-2014-104780"/>
    <x v="371"/>
    <d v="2014-05-25T00:00:00"/>
    <s v="Standard Class"/>
    <n v="4"/>
    <n v="5"/>
    <s v="Summer"/>
    <n v="31.84"/>
    <n v="24.317982888315811"/>
    <n v="7.522017111684189"/>
    <n v="0.23624425602023208"/>
    <n v="8"/>
    <n v="254.72"/>
    <n v="0"/>
    <n v="298"/>
    <x v="0"/>
    <x v="1"/>
    <n v="10.224251827325631"/>
  </r>
  <r>
    <s v="V103"/>
    <x v="33"/>
    <x v="4"/>
    <x v="1"/>
    <s v="Paper"/>
    <s v="OFF-PA-10001800"/>
    <s v="Xerox 220"/>
    <s v="United States"/>
    <s v="CA-2017-101182"/>
    <x v="507"/>
    <d v="2017-09-05T00:00:00"/>
    <s v="First Class"/>
    <n v="1"/>
    <n v="9"/>
    <s v="Autumn"/>
    <n v="12.96"/>
    <n v="8.7612448982442341"/>
    <n v="4.1987551017557667"/>
    <n v="0.32397801711078444"/>
    <n v="2"/>
    <n v="25.92"/>
    <n v="0"/>
    <n v="116"/>
    <x v="0"/>
    <x v="0"/>
    <n v="7.4288210947055964"/>
  </r>
  <r>
    <s v="V049"/>
    <x v="9"/>
    <x v="2"/>
    <x v="2"/>
    <s v="Phones"/>
    <s v="TEC-PH-10003589"/>
    <s v="invisibleSHIELD by ZAGG Smudge-Free Screen Protector"/>
    <s v="United States"/>
    <s v="CA-2017-101182"/>
    <x v="507"/>
    <d v="2017-09-05T00:00:00"/>
    <s v="First Class"/>
    <n v="1"/>
    <n v="9"/>
    <s v="Autumn"/>
    <n v="43.176000000000002"/>
    <n v="29.343237186721119"/>
    <n v="13.832762813278883"/>
    <n v="0.32038083225122482"/>
    <n v="3"/>
    <n v="129.52800000000002"/>
    <n v="0.2"/>
    <n v="317"/>
    <x v="0"/>
    <x v="1"/>
    <n v="23.580596147397689"/>
  </r>
  <r>
    <s v="V122"/>
    <x v="5"/>
    <x v="0"/>
    <x v="1"/>
    <s v="Binders"/>
    <s v="OFF-BI-10003364"/>
    <s v="Binding Machine Supplies"/>
    <s v="United States"/>
    <s v="US-2017-132297"/>
    <x v="837"/>
    <d v="2017-06-02T00:00:00"/>
    <s v="Standard Class"/>
    <n v="6"/>
    <n v="5"/>
    <s v="Summer"/>
    <n v="58.34"/>
    <n v="48.296514955608018"/>
    <n v="10.043485044391986"/>
    <n v="0.172154354549057"/>
    <n v="2"/>
    <n v="116.68"/>
    <n v="0"/>
    <n v="328"/>
    <x v="1"/>
    <x v="1"/>
    <n v="30.770932050845939"/>
  </r>
  <r>
    <s v="V087"/>
    <x v="6"/>
    <x v="0"/>
    <x v="2"/>
    <s v="Phones"/>
    <s v="TEC-PH-10002834"/>
    <s v="Google Nexus 5"/>
    <s v="United States"/>
    <s v="US-2017-132297"/>
    <x v="837"/>
    <d v="2017-06-02T00:00:00"/>
    <s v="Standard Class"/>
    <n v="6"/>
    <n v="5"/>
    <s v="Summer"/>
    <n v="539.97"/>
    <n v="351.17101496922419"/>
    <n v="188.79898503077584"/>
    <n v="0.34964717490004227"/>
    <n v="3"/>
    <n v="1619.91"/>
    <n v="0"/>
    <n v="439"/>
    <x v="1"/>
    <x v="0"/>
    <n v="686.04292916172528"/>
  </r>
  <r>
    <s v="V109"/>
    <x v="58"/>
    <x v="1"/>
    <x v="1"/>
    <s v="Binders"/>
    <s v="OFF-BI-10000343"/>
    <s v="Pressboard Covers with Storage Hooks, 9 1/2&quot; x 11&quot;, Light Blue"/>
    <s v="United States"/>
    <s v="CA-2014-100328"/>
    <x v="838"/>
    <d v="2014-02-03T00:00:00"/>
    <s v="Standard Class"/>
    <n v="6"/>
    <n v="1"/>
    <s v="Winter"/>
    <n v="3.9279999999999999"/>
    <n v="3.0975968808630849"/>
    <n v="0.830403119136915"/>
    <n v="0.21140608939330829"/>
    <n v="1"/>
    <n v="3.9279999999999999"/>
    <n v="0.2"/>
    <n v="237"/>
    <x v="1"/>
    <x v="1"/>
    <n v="7.665258525656621"/>
  </r>
  <r>
    <s v="V131"/>
    <x v="41"/>
    <x v="2"/>
    <x v="1"/>
    <s v="Binders"/>
    <s v="OFF-BI-10004584"/>
    <s v="GBC ProClick 150 Presentation Binding System"/>
    <s v="United States"/>
    <s v="CA-2017-118773"/>
    <x v="839"/>
    <d v="2017-02-14T00:00:00"/>
    <s v="Standard Class"/>
    <n v="5"/>
    <n v="2"/>
    <s v="Spring"/>
    <n v="252.78399999999999"/>
    <n v="182.5095248161177"/>
    <n v="70.274475183882288"/>
    <n v="0.27800206968748931"/>
    <n v="4"/>
    <n v="1011.136"/>
    <n v="0.8"/>
    <n v="246"/>
    <x v="0"/>
    <x v="0"/>
    <n v="775.79364298194662"/>
  </r>
  <r>
    <s v="V069"/>
    <x v="83"/>
    <x v="2"/>
    <x v="2"/>
    <s v="Accessories"/>
    <s v="TEC-AC-10002402"/>
    <s v="Razer Kraken PRO Over Ear PC and Music Headset"/>
    <s v="United States"/>
    <s v="CA-2017-118773"/>
    <x v="839"/>
    <d v="2017-02-14T00:00:00"/>
    <s v="Standard Class"/>
    <n v="5"/>
    <n v="2"/>
    <s v="Spring"/>
    <n v="127.98399999999999"/>
    <n v="100.0582543357179"/>
    <n v="27.92574566428209"/>
    <n v="0.21819716264753478"/>
    <n v="2"/>
    <n v="255.96799999999999"/>
    <n v="0.2"/>
    <n v="309"/>
    <x v="0"/>
    <x v="0"/>
    <n v="140.10488017782549"/>
  </r>
  <r>
    <s v="V024"/>
    <x v="50"/>
    <x v="4"/>
    <x v="0"/>
    <s v="Furnishings"/>
    <s v="FUR-FU-10000550"/>
    <s v="Stacking Trays by OIC"/>
    <s v="United States"/>
    <s v="CA-2017-118773"/>
    <x v="839"/>
    <d v="2017-02-14T00:00:00"/>
    <s v="Standard Class"/>
    <n v="5"/>
    <n v="2"/>
    <s v="Spring"/>
    <n v="3.984"/>
    <n v="3.3861522652529139"/>
    <n v="0.59784773474708608"/>
    <n v="0.15006218241643726"/>
    <n v="2"/>
    <n v="7.968"/>
    <n v="0.6"/>
    <n v="257"/>
    <x v="0"/>
    <x v="1"/>
    <n v="8.5543973253526158"/>
  </r>
  <r>
    <s v="V100"/>
    <x v="17"/>
    <x v="4"/>
    <x v="1"/>
    <s v="Appliances"/>
    <s v="OFF-AP-10000055"/>
    <s v="Belkin F9S820V06 8 Outlet Surge"/>
    <s v="United States"/>
    <s v="CA-2017-118773"/>
    <x v="839"/>
    <d v="2017-02-14T00:00:00"/>
    <s v="Standard Class"/>
    <n v="5"/>
    <n v="2"/>
    <s v="Spring"/>
    <n v="12.992000000000001"/>
    <n v="9.9699627518897476"/>
    <n v="3.0220372481102533"/>
    <n v="0.2326075468065158"/>
    <n v="2"/>
    <n v="25.984000000000002"/>
    <n v="0.8"/>
    <n v="252"/>
    <x v="0"/>
    <x v="2"/>
    <n v="48.139114851300143"/>
  </r>
  <r>
    <s v="V020"/>
    <x v="77"/>
    <x v="3"/>
    <x v="0"/>
    <s v="Furnishings"/>
    <s v="FUR-FU-10001591"/>
    <s v="Advantus Panel Wall Certificate Holder - 8.5x11"/>
    <s v="United States"/>
    <s v="US-2017-159205"/>
    <x v="185"/>
    <d v="2017-04-02T00:00:00"/>
    <s v="Second Class"/>
    <n v="2"/>
    <n v="3"/>
    <s v="Spring"/>
    <n v="61"/>
    <n v="45.663148680750517"/>
    <n v="15.336851319249483"/>
    <n v="0.25142379211884397"/>
    <n v="5"/>
    <n v="305"/>
    <n v="0"/>
    <n v="443"/>
    <x v="0"/>
    <x v="2"/>
    <n v="35.350539458401478"/>
  </r>
  <r>
    <s v="V073"/>
    <x v="78"/>
    <x v="4"/>
    <x v="2"/>
    <s v="Phones"/>
    <s v="TEC-PH-10000526"/>
    <s v="Vtech CS6719"/>
    <s v="United States"/>
    <s v="US-2017-159205"/>
    <x v="185"/>
    <d v="2017-04-02T00:00:00"/>
    <s v="Second Class"/>
    <n v="2"/>
    <n v="3"/>
    <s v="Spring"/>
    <n v="671.93"/>
    <n v="489.24542664758047"/>
    <n v="182.68457335241948"/>
    <n v="0.27188036455050302"/>
    <n v="7"/>
    <n v="4703.5099999999993"/>
    <n v="0"/>
    <n v="429"/>
    <x v="0"/>
    <x v="0"/>
    <n v="194.7933761277269"/>
  </r>
  <r>
    <s v="V107"/>
    <x v="38"/>
    <x v="2"/>
    <x v="1"/>
    <s v="Binders"/>
    <s v="OFF-BI-10001071"/>
    <s v="GBC ProClick Punch Binding System"/>
    <s v="United States"/>
    <s v="CA-2016-112123"/>
    <x v="840"/>
    <d v="2016-03-08T00:00:00"/>
    <s v="Standard Class"/>
    <n v="5"/>
    <n v="3"/>
    <s v="Spring"/>
    <n v="447.86"/>
    <n v="310.63715525749529"/>
    <n v="137.22284474250472"/>
    <n v="0.30639674171058973"/>
    <n v="7"/>
    <n v="3135.02"/>
    <n v="0"/>
    <n v="482"/>
    <x v="0"/>
    <x v="0"/>
    <n v="175.5831825204225"/>
  </r>
  <r>
    <s v="V068"/>
    <x v="119"/>
    <x v="4"/>
    <x v="2"/>
    <s v="Phones"/>
    <s v="TEC-PH-10001557"/>
    <s v="Pyle PMP37LED"/>
    <s v="United States"/>
    <s v="CA-2016-112123"/>
    <x v="840"/>
    <d v="2016-03-08T00:00:00"/>
    <s v="Standard Class"/>
    <n v="5"/>
    <n v="3"/>
    <s v="Spring"/>
    <n v="479.95"/>
    <n v="344.73865985600048"/>
    <n v="135.21134014399951"/>
    <n v="0.28171963776226588"/>
    <n v="5"/>
    <n v="2399.75"/>
    <n v="0"/>
    <n v="457"/>
    <x v="0"/>
    <x v="0"/>
    <n v="284.03958413502858"/>
  </r>
  <r>
    <s v="V104"/>
    <x v="81"/>
    <x v="1"/>
    <x v="1"/>
    <s v="Paper"/>
    <s v="OFF-PA-10001977"/>
    <s v="Xerox 194"/>
    <s v="United States"/>
    <s v="CA-2016-112123"/>
    <x v="840"/>
    <d v="2016-03-08T00:00:00"/>
    <s v="Standard Class"/>
    <n v="5"/>
    <n v="3"/>
    <s v="Spring"/>
    <n v="166.44"/>
    <n v="110.345683654469"/>
    <n v="56.094316345530999"/>
    <n v="0.33702425105462031"/>
    <n v="3"/>
    <n v="499.32"/>
    <n v="0"/>
    <n v="451"/>
    <x v="0"/>
    <x v="2"/>
    <n v="70.759659769296988"/>
  </r>
  <r>
    <s v="V126"/>
    <x v="8"/>
    <x v="2"/>
    <x v="1"/>
    <s v="Supplies"/>
    <s v="OFF-SU-10004231"/>
    <s v="Acme Tagit Stainless Steel Antibacterial Scissors"/>
    <s v="United States"/>
    <s v="CA-2015-114468"/>
    <x v="841"/>
    <d v="2015-08-23T00:00:00"/>
    <s v="Same Day"/>
    <n v="0"/>
    <n v="8"/>
    <s v="Autumn"/>
    <n v="31.68"/>
    <n v="25.056994659879191"/>
    <n v="6.6230053401208089"/>
    <n v="0.20905951199876291"/>
    <n v="4"/>
    <n v="126.72"/>
    <n v="0.2"/>
    <n v="262"/>
    <x v="0"/>
    <x v="1"/>
    <n v="8.743443257664568"/>
  </r>
  <r>
    <s v="V120"/>
    <x v="91"/>
    <x v="4"/>
    <x v="1"/>
    <s v="Paper"/>
    <s v="OFF-PA-10000809"/>
    <s v="Xerox 206"/>
    <s v="United States"/>
    <s v="CA-2015-114468"/>
    <x v="841"/>
    <d v="2015-08-23T00:00:00"/>
    <s v="Same Day"/>
    <n v="0"/>
    <n v="8"/>
    <s v="Autumn"/>
    <n v="10.368"/>
    <n v="7.9106078218084814"/>
    <n v="2.4573921781915189"/>
    <n v="0.23701699249532396"/>
    <n v="2"/>
    <n v="20.736000000000001"/>
    <n v="0.2"/>
    <n v="406"/>
    <x v="0"/>
    <x v="1"/>
    <n v="5.4678299900417544"/>
  </r>
  <r>
    <s v="V130"/>
    <x v="34"/>
    <x v="4"/>
    <x v="1"/>
    <s v="Fasteners"/>
    <s v="OFF-FA-10003021"/>
    <s v="Staples"/>
    <s v="United States"/>
    <s v="CA-2015-114468"/>
    <x v="841"/>
    <d v="2015-08-23T00:00:00"/>
    <s v="Same Day"/>
    <n v="0"/>
    <n v="8"/>
    <s v="Autumn"/>
    <n v="12.032"/>
    <n v="9.0310117527565712"/>
    <n v="3.0009882472434288"/>
    <n v="0.24941724129350307"/>
    <n v="8"/>
    <n v="96.256"/>
    <n v="0.2"/>
    <n v="200"/>
    <x v="0"/>
    <x v="1"/>
    <n v="3.4515625833333332"/>
  </r>
  <r>
    <s v="V135"/>
    <x v="51"/>
    <x v="1"/>
    <x v="1"/>
    <s v="Appliances"/>
    <s v="OFF-AP-10000696"/>
    <s v="Holmes Odor Grabber"/>
    <s v="United States"/>
    <s v="CA-2015-114468"/>
    <x v="841"/>
    <d v="2015-08-23T00:00:00"/>
    <s v="Same Day"/>
    <n v="0"/>
    <n v="8"/>
    <s v="Autumn"/>
    <n v="5.7679999999999998"/>
    <n v="4.0375833183957033"/>
    <n v="1.7304166816042965"/>
    <n v="0.30000289209505837"/>
    <n v="2"/>
    <n v="11.536"/>
    <n v="0.8"/>
    <n v="426"/>
    <x v="0"/>
    <x v="1"/>
    <n v="31.630225038718901"/>
  </r>
  <r>
    <s v="V112"/>
    <x v="53"/>
    <x v="3"/>
    <x v="1"/>
    <s v="Labels"/>
    <s v="OFF-LA-10001158"/>
    <s v="Avery Address/Shipping Labels for Typewriters, 4&quot; x 2&quot;"/>
    <s v="United States"/>
    <s v="CA-2017-135692"/>
    <x v="842"/>
    <d v="2017-05-01T00:00:00"/>
    <s v="Standard Class"/>
    <n v="4"/>
    <n v="4"/>
    <s v="Spring"/>
    <n v="33.119999999999997"/>
    <n v="21.909351104470531"/>
    <n v="11.210648895529467"/>
    <n v="0.33848577583120371"/>
    <n v="4"/>
    <n v="132.47999999999999"/>
    <n v="0.2"/>
    <n v="426"/>
    <x v="0"/>
    <x v="1"/>
    <n v="26.788406607550009"/>
  </r>
  <r>
    <s v="V028"/>
    <x v="109"/>
    <x v="1"/>
    <x v="0"/>
    <s v="Bookcases"/>
    <s v="FUR-BO-10002268"/>
    <s v="Sauder Barrister Bookcases"/>
    <s v="United States"/>
    <s v="CA-2017-135692"/>
    <x v="842"/>
    <d v="2017-05-01T00:00:00"/>
    <s v="Standard Class"/>
    <n v="4"/>
    <n v="4"/>
    <s v="Spring"/>
    <n v="220.26560000000001"/>
    <n v="168.3856302537375"/>
    <n v="51.879969746262503"/>
    <n v="0.23553369089981596"/>
    <n v="4"/>
    <n v="881.06240000000003"/>
    <n v="0.32"/>
    <n v="254"/>
    <x v="0"/>
    <x v="2"/>
    <n v="124.4600515541165"/>
  </r>
  <r>
    <s v="V137"/>
    <x v="11"/>
    <x v="2"/>
    <x v="1"/>
    <s v="Binders"/>
    <s v="OFF-BI-10000829"/>
    <s v="Avery Non-Stick Binders"/>
    <s v="United States"/>
    <s v="CA-2017-131233"/>
    <x v="349"/>
    <d v="2017-04-19T00:00:00"/>
    <s v="Standard Class"/>
    <n v="5"/>
    <n v="4"/>
    <s v="Spring"/>
    <n v="10.776"/>
    <n v="8.1236851383431521"/>
    <n v="2.6523148616568477"/>
    <n v="0.24613166867639641"/>
    <n v="3"/>
    <n v="32.328000000000003"/>
    <n v="0.2"/>
    <n v="109"/>
    <x v="0"/>
    <x v="0"/>
    <n v="10.02463458068125"/>
  </r>
  <r>
    <s v="V033"/>
    <x v="74"/>
    <x v="3"/>
    <x v="0"/>
    <s v="Bookcases"/>
    <s v="FUR-BO-10003441"/>
    <s v="Bush Westfield Collection Bookcases, Fully Assembled"/>
    <s v="United States"/>
    <s v="CA-2017-131233"/>
    <x v="349"/>
    <d v="2017-04-19T00:00:00"/>
    <s v="Standard Class"/>
    <n v="5"/>
    <n v="4"/>
    <s v="Spring"/>
    <n v="242.352"/>
    <n v="199.73612610671299"/>
    <n v="42.615873893287016"/>
    <n v="0.17584288098834347"/>
    <n v="3"/>
    <n v="727.05600000000004"/>
    <n v="0.2"/>
    <n v="452"/>
    <x v="0"/>
    <x v="2"/>
    <n v="66.156672777732709"/>
  </r>
  <r>
    <s v="V112"/>
    <x v="53"/>
    <x v="2"/>
    <x v="1"/>
    <s v="Supplies"/>
    <s v="OFF-SU-10003505"/>
    <s v="Premier Electric Letter Opener"/>
    <s v="United States"/>
    <s v="CA-2017-119578"/>
    <x v="66"/>
    <d v="2017-12-27T00:00:00"/>
    <s v="Second Class"/>
    <n v="5"/>
    <n v="12"/>
    <s v="Winter"/>
    <n v="695.16"/>
    <n v="508.6137819202076"/>
    <n v="186.54621807979237"/>
    <n v="0.26835004614735081"/>
    <n v="6"/>
    <n v="4170.96"/>
    <n v="0"/>
    <n v="282"/>
    <x v="0"/>
    <x v="0"/>
    <n v="199.23685463717371"/>
  </r>
  <r>
    <s v="V028"/>
    <x v="109"/>
    <x v="0"/>
    <x v="0"/>
    <s v="Bookcases"/>
    <s v="FUR-BO-10003660"/>
    <s v="Bush Cubix Collection Bookcases, Fully Assembled"/>
    <s v="United States"/>
    <s v="CA-2017-119578"/>
    <x v="66"/>
    <d v="2017-12-27T00:00:00"/>
    <s v="Second Class"/>
    <n v="5"/>
    <n v="12"/>
    <s v="Winter"/>
    <n v="220.98"/>
    <n v="182.2376457657559"/>
    <n v="38.74235423424409"/>
    <n v="0.17532063641163947"/>
    <n v="1"/>
    <n v="220.98"/>
    <n v="0"/>
    <n v="233"/>
    <x v="0"/>
    <x v="0"/>
    <n v="188.8053947640268"/>
  </r>
  <r>
    <s v="V101"/>
    <x v="26"/>
    <x v="4"/>
    <x v="1"/>
    <s v="Binders"/>
    <s v="OFF-BI-10001267"/>
    <s v="Universal Recycled Hanging Pressboard Report Binders, Letter Size"/>
    <s v="United States"/>
    <s v="CA-2016-124562"/>
    <x v="16"/>
    <d v="2016-12-12T00:00:00"/>
    <s v="Standard Class"/>
    <n v="4"/>
    <n v="12"/>
    <s v="Winter"/>
    <n v="12.957000000000001"/>
    <n v="8.6797715693933402"/>
    <n v="4.2772284306066606"/>
    <n v="0.33010947214684422"/>
    <n v="7"/>
    <n v="90.699000000000012"/>
    <n v="0.7"/>
    <n v="105"/>
    <x v="0"/>
    <x v="0"/>
    <n v="16.60521131151302"/>
  </r>
  <r>
    <s v="V101"/>
    <x v="26"/>
    <x v="2"/>
    <x v="1"/>
    <s v="Paper"/>
    <s v="OFF-PA-10002741"/>
    <s v="Xerox 1980"/>
    <s v="United States"/>
    <s v="US-2017-140074"/>
    <x v="721"/>
    <d v="2017-03-29T00:00:00"/>
    <s v="Standard Class"/>
    <n v="6"/>
    <n v="3"/>
    <s v="Spring"/>
    <n v="25.68"/>
    <n v="21.06377044731471"/>
    <n v="4.6162295526852901"/>
    <n v="0.17975971778369509"/>
    <n v="6"/>
    <n v="154.07999999999998"/>
    <n v="0"/>
    <n v="432"/>
    <x v="1"/>
    <x v="1"/>
    <n v="12.105668093913691"/>
  </r>
  <r>
    <s v="V110"/>
    <x v="16"/>
    <x v="3"/>
    <x v="1"/>
    <s v="Labels"/>
    <s v="OFF-LA-10004345"/>
    <s v="Avery 493"/>
    <s v="United States"/>
    <s v="CA-2016-103037"/>
    <x v="197"/>
    <d v="2016-07-29T00:00:00"/>
    <s v="Standard Class"/>
    <n v="4"/>
    <n v="7"/>
    <s v="Summer"/>
    <n v="15.712"/>
    <n v="12.025363322254091"/>
    <n v="3.6866366777459092"/>
    <n v="0.23463828142476509"/>
    <n v="4"/>
    <n v="62.847999999999999"/>
    <n v="0.2"/>
    <n v="432"/>
    <x v="0"/>
    <x v="1"/>
    <n v="2.8205802594501721"/>
  </r>
  <r>
    <s v="V136"/>
    <x v="10"/>
    <x v="2"/>
    <x v="1"/>
    <s v="Storage"/>
    <s v="OFF-ST-10004340"/>
    <s v="Fellowes Mobile File Cart, Black"/>
    <s v="United States"/>
    <s v="CA-2017-127460"/>
    <x v="815"/>
    <d v="2017-07-14T00:00:00"/>
    <s v="Standard Class"/>
    <n v="4"/>
    <n v="7"/>
    <s v="Summer"/>
    <n v="298.464"/>
    <n v="238.60900663910601"/>
    <n v="59.854993360893985"/>
    <n v="0.20054342688194887"/>
    <n v="6"/>
    <n v="1790.7840000000001"/>
    <n v="0.2"/>
    <n v="357"/>
    <x v="0"/>
    <x v="0"/>
    <n v="161.96003538047421"/>
  </r>
  <r>
    <s v="V112"/>
    <x v="53"/>
    <x v="4"/>
    <x v="1"/>
    <s v="Paper"/>
    <s v="OFF-PA-10001471"/>
    <s v="Strathmore Photo Frame Cards"/>
    <s v="United States"/>
    <s v="CA-2016-121671"/>
    <x v="19"/>
    <d v="2016-07-22T00:00:00"/>
    <s v="Standard Class"/>
    <n v="5"/>
    <n v="7"/>
    <s v="Summer"/>
    <n v="21.93"/>
    <n v="17.217888391972298"/>
    <n v="4.7121116080277012"/>
    <n v="0.21487057036150028"/>
    <n v="3"/>
    <n v="65.789999999999992"/>
    <n v="0"/>
    <n v="310"/>
    <x v="0"/>
    <x v="1"/>
    <n v="24.609127033142261"/>
  </r>
  <r>
    <s v="V132"/>
    <x v="23"/>
    <x v="1"/>
    <x v="1"/>
    <s v="Storage"/>
    <s v="OFF-ST-10002344"/>
    <s v="Carina 42&quot;Hx23 3/4&quot;W Media Storage Unit"/>
    <s v="United States"/>
    <s v="CA-2016-121671"/>
    <x v="19"/>
    <d v="2016-07-22T00:00:00"/>
    <s v="Standard Class"/>
    <n v="5"/>
    <n v="7"/>
    <s v="Summer"/>
    <n v="242.94"/>
    <n v="193.83742041510141"/>
    <n v="49.102579584898592"/>
    <n v="0.20211813445665017"/>
    <n v="3"/>
    <n v="728.81999999999994"/>
    <n v="0"/>
    <n v="150"/>
    <x v="0"/>
    <x v="0"/>
    <n v="141.17686602779"/>
  </r>
  <r>
    <s v="V111"/>
    <x v="52"/>
    <x v="1"/>
    <x v="1"/>
    <s v="Paper"/>
    <s v="OFF-PA-10001892"/>
    <s v="Rediform Wirebound &quot;Phone Memo&quot; Message Book, 11 x 5-3/4"/>
    <s v="United States"/>
    <s v="CA-2016-121671"/>
    <x v="19"/>
    <d v="2016-07-22T00:00:00"/>
    <s v="Standard Class"/>
    <n v="5"/>
    <n v="7"/>
    <s v="Summer"/>
    <n v="7.64"/>
    <n v="6.1482823442357697"/>
    <n v="1.49171765576423"/>
    <n v="0.19525100206338089"/>
    <n v="1"/>
    <n v="7.64"/>
    <n v="0"/>
    <n v="246"/>
    <x v="0"/>
    <x v="1"/>
    <n v="13.60692364937792"/>
  </r>
  <r>
    <s v="V116"/>
    <x v="62"/>
    <x v="2"/>
    <x v="1"/>
    <s v="Paper"/>
    <s v="OFF-PA-10001934"/>
    <s v="Xerox 1993"/>
    <s v="United States"/>
    <s v="CA-2016-121671"/>
    <x v="19"/>
    <d v="2016-07-22T00:00:00"/>
    <s v="Standard Class"/>
    <n v="5"/>
    <n v="7"/>
    <s v="Summer"/>
    <n v="51.84"/>
    <n v="39.225921086054058"/>
    <n v="12.614078913945946"/>
    <n v="0.24332713954371035"/>
    <n v="8"/>
    <n v="414.72"/>
    <n v="0"/>
    <n v="476"/>
    <x v="0"/>
    <x v="1"/>
    <n v="15.093969429638349"/>
  </r>
  <r>
    <s v="V142"/>
    <x v="48"/>
    <x v="4"/>
    <x v="1"/>
    <s v="Storage"/>
    <s v="OFF-ST-10000078"/>
    <s v="Tennsco 6- and 18-Compartment Lockers"/>
    <s v="United States"/>
    <s v="CA-2016-121671"/>
    <x v="19"/>
    <d v="2016-07-22T00:00:00"/>
    <s v="Standard Class"/>
    <n v="5"/>
    <n v="7"/>
    <s v="Summer"/>
    <n v="265.17"/>
    <n v="177.76097498194659"/>
    <n v="87.409025018053427"/>
    <n v="0.32963391416092852"/>
    <n v="1"/>
    <n v="265.17"/>
    <n v="0"/>
    <n v="227"/>
    <x v="0"/>
    <x v="0"/>
    <n v="518.59058146977907"/>
  </r>
  <r>
    <s v="V073"/>
    <x v="78"/>
    <x v="4"/>
    <x v="2"/>
    <s v="Machines"/>
    <s v="TEC-MA-10001972"/>
    <s v="Okidata C331dn Printer"/>
    <s v="United States"/>
    <s v="CA-2016-150350"/>
    <x v="828"/>
    <d v="2016-08-30T00:00:00"/>
    <s v="Standard Class"/>
    <n v="7"/>
    <n v="8"/>
    <s v="Autumn"/>
    <n v="837.6"/>
    <n v="608.35700830974167"/>
    <n v="229.24299169025835"/>
    <n v="0.27369029571425302"/>
    <n v="3"/>
    <n v="2512.8000000000002"/>
    <n v="0.2"/>
    <n v="357"/>
    <x v="1"/>
    <x v="0"/>
    <n v="187.29305379538241"/>
  </r>
  <r>
    <s v="V139"/>
    <x v="2"/>
    <x v="1"/>
    <x v="1"/>
    <s v="Envelopes"/>
    <s v="OFF-EN-10002504"/>
    <s v="Tyvek  Top-Opening Peel &amp; Seel Envelopes, Plain White"/>
    <s v="United States"/>
    <s v="CA-2016-150350"/>
    <x v="828"/>
    <d v="2016-08-30T00:00:00"/>
    <s v="Standard Class"/>
    <n v="7"/>
    <n v="8"/>
    <s v="Autumn"/>
    <n v="135.9"/>
    <n v="104.423942368447"/>
    <n v="31.476057631553005"/>
    <n v="0.23161190310193527"/>
    <n v="5"/>
    <n v="679.5"/>
    <n v="0"/>
    <n v="150"/>
    <x v="1"/>
    <x v="2"/>
    <n v="46.339043753620977"/>
  </r>
  <r>
    <s v="V105"/>
    <x v="85"/>
    <x v="3"/>
    <x v="1"/>
    <s v="Paper"/>
    <s v="OFF-PA-10002160"/>
    <s v="Xerox 1978"/>
    <s v="United States"/>
    <s v="CA-2016-150350"/>
    <x v="828"/>
    <d v="2016-08-30T00:00:00"/>
    <s v="Standard Class"/>
    <n v="7"/>
    <n v="8"/>
    <s v="Autumn"/>
    <n v="34.68"/>
    <n v="24.694174652235141"/>
    <n v="9.9858253477648589"/>
    <n v="0.28794190737499592"/>
    <n v="6"/>
    <n v="208.07999999999998"/>
    <n v="0"/>
    <n v="253"/>
    <x v="1"/>
    <x v="1"/>
    <n v="8.4370465888755852"/>
  </r>
  <r>
    <s v="V042"/>
    <x v="111"/>
    <x v="0"/>
    <x v="0"/>
    <s v="Chairs"/>
    <s v="FUR-CH-10001973"/>
    <s v="Office Star Flex Back Scooter Chair with White Frame"/>
    <s v="United States"/>
    <s v="CA-2016-150350"/>
    <x v="828"/>
    <d v="2016-08-30T00:00:00"/>
    <s v="Standard Class"/>
    <n v="7"/>
    <n v="8"/>
    <s v="Autumn"/>
    <n v="532.70399999999995"/>
    <n v="361.65417002363932"/>
    <n v="171.04982997636063"/>
    <n v="0.32109732605041569"/>
    <n v="6"/>
    <n v="3196.2239999999997"/>
    <n v="0.2"/>
    <n v="169"/>
    <x v="1"/>
    <x v="0"/>
    <n v="152.22591316292281"/>
  </r>
  <r>
    <s v="V097"/>
    <x v="25"/>
    <x v="3"/>
    <x v="1"/>
    <s v="Appliances"/>
    <s v="OFF-AP-10001492"/>
    <s v="Acco Six-Outlet Power Strip, 4' Cord Length"/>
    <s v="United States"/>
    <s v="CA-2016-150350"/>
    <x v="828"/>
    <d v="2016-08-30T00:00:00"/>
    <s v="Standard Class"/>
    <n v="7"/>
    <n v="8"/>
    <s v="Autumn"/>
    <n v="43.1"/>
    <n v="30.250709706708339"/>
    <n v="12.849290293291663"/>
    <n v="0.29812738499516617"/>
    <n v="5"/>
    <n v="215.5"/>
    <n v="0"/>
    <n v="375"/>
    <x v="1"/>
    <x v="1"/>
    <n v="21.557660860533499"/>
  </r>
  <r>
    <s v="V131"/>
    <x v="41"/>
    <x v="3"/>
    <x v="1"/>
    <s v="Supplies"/>
    <s v="OFF-SU-10002189"/>
    <s v="Acme Rosewood Handle Letter Opener"/>
    <s v="United States"/>
    <s v="CA-2016-150350"/>
    <x v="828"/>
    <d v="2016-08-30T00:00:00"/>
    <s v="Standard Class"/>
    <n v="7"/>
    <n v="8"/>
    <s v="Autumn"/>
    <n v="15.88"/>
    <n v="10.7091424914487"/>
    <n v="5.1708575085513004"/>
    <n v="0.32562074990877204"/>
    <n v="4"/>
    <n v="63.52"/>
    <n v="0"/>
    <n v="378"/>
    <x v="1"/>
    <x v="1"/>
    <n v="2.292080568682815"/>
  </r>
  <r>
    <s v="V013"/>
    <x v="97"/>
    <x v="2"/>
    <x v="0"/>
    <s v="Chairs"/>
    <s v="FUR-CH-10003312"/>
    <s v="Hon 2090 Pillow Soft Series Mid Back Swivel/Tilt Chairs"/>
    <s v="United States"/>
    <s v="CA-2015-121720"/>
    <x v="832"/>
    <d v="2015-06-12T00:00:00"/>
    <s v="First Class"/>
    <n v="1"/>
    <n v="6"/>
    <s v="Summer"/>
    <n v="1123.92"/>
    <n v="797.26531152983114"/>
    <n v="326.65468847016894"/>
    <n v="0.29063873627141512"/>
    <n v="5"/>
    <n v="5619.6"/>
    <n v="0.2"/>
    <n v="409"/>
    <x v="0"/>
    <x v="0"/>
    <n v="321.18689303270139"/>
  </r>
  <r>
    <s v="V049"/>
    <x v="9"/>
    <x v="4"/>
    <x v="2"/>
    <s v="Phones"/>
    <s v="TEC-PH-10002496"/>
    <s v="Cisco SPA301"/>
    <s v="United States"/>
    <s v="CA-2015-121720"/>
    <x v="832"/>
    <d v="2015-06-12T00:00:00"/>
    <s v="First Class"/>
    <n v="1"/>
    <n v="6"/>
    <s v="Summer"/>
    <n v="249.584"/>
    <n v="164.26478970866171"/>
    <n v="85.319210291338294"/>
    <n v="0.34184567236416713"/>
    <n v="2"/>
    <n v="499.16800000000001"/>
    <n v="0.2"/>
    <n v="498"/>
    <x v="0"/>
    <x v="0"/>
    <n v="536.17111085434078"/>
  </r>
  <r>
    <s v="V016"/>
    <x v="137"/>
    <x v="2"/>
    <x v="0"/>
    <s v="Furnishings"/>
    <s v="FUR-FU-10003464"/>
    <s v="Seth Thomas 8 1/2&quot; Cubicle Clock"/>
    <s v="United States"/>
    <s v="CA-2015-121720"/>
    <x v="832"/>
    <d v="2015-06-12T00:00:00"/>
    <s v="First Class"/>
    <n v="1"/>
    <n v="6"/>
    <s v="Summer"/>
    <n v="48.671999999999997"/>
    <n v="36.602117989881982"/>
    <n v="12.069882010118015"/>
    <n v="0.24798409784101774"/>
    <n v="3"/>
    <n v="146.01599999999999"/>
    <n v="0.2"/>
    <n v="233"/>
    <x v="0"/>
    <x v="1"/>
    <n v="9.9351303967285709"/>
  </r>
  <r>
    <s v="V099"/>
    <x v="24"/>
    <x v="2"/>
    <x v="1"/>
    <s v="Art"/>
    <s v="OFF-AR-10000380"/>
    <s v="Hunt PowerHouse Electric Pencil Sharpener, Blue"/>
    <s v="United States"/>
    <s v="CA-2015-121720"/>
    <x v="832"/>
    <d v="2015-06-12T00:00:00"/>
    <s v="First Class"/>
    <n v="1"/>
    <n v="6"/>
    <s v="Summer"/>
    <n v="60.768000000000001"/>
    <n v="49.862789774329663"/>
    <n v="10.905210225670338"/>
    <n v="0.1794564610596093"/>
    <n v="2"/>
    <n v="121.536"/>
    <n v="0.2"/>
    <n v="319"/>
    <x v="0"/>
    <x v="2"/>
    <n v="97.213633192057998"/>
  </r>
  <r>
    <s v="V138"/>
    <x v="12"/>
    <x v="0"/>
    <x v="1"/>
    <s v="Binders"/>
    <s v="OFF-BI-10004593"/>
    <s v="Ibico Laser Imprintable Binding System Covers"/>
    <s v="United States"/>
    <s v="CA-2015-121720"/>
    <x v="832"/>
    <d v="2015-06-12T00:00:00"/>
    <s v="First Class"/>
    <n v="1"/>
    <n v="6"/>
    <s v="Summer"/>
    <n v="78.599999999999994"/>
    <n v="54.573604417717043"/>
    <n v="24.026395582282952"/>
    <n v="0.30567933310792561"/>
    <n v="5"/>
    <n v="393"/>
    <n v="0.7"/>
    <n v="262"/>
    <x v="0"/>
    <x v="2"/>
    <n v="74.566507226770383"/>
  </r>
  <r>
    <s v="V131"/>
    <x v="41"/>
    <x v="1"/>
    <x v="1"/>
    <s v="Binders"/>
    <s v="OFF-BI-10001308"/>
    <s v="GBC Standard Plastic Binding Systems' Combs"/>
    <s v="United States"/>
    <s v="CA-2015-121720"/>
    <x v="832"/>
    <d v="2015-06-12T00:00:00"/>
    <s v="First Class"/>
    <n v="1"/>
    <n v="6"/>
    <s v="Summer"/>
    <n v="3.7679999999999998"/>
    <n v="2.824318151713928"/>
    <n v="0.94368184828607182"/>
    <n v="0.25044635039439272"/>
    <n v="2"/>
    <n v="7.5359999999999996"/>
    <n v="0.7"/>
    <n v="235"/>
    <x v="0"/>
    <x v="1"/>
    <n v="11.952934642648581"/>
  </r>
  <r>
    <s v="V129"/>
    <x v="4"/>
    <x v="1"/>
    <x v="1"/>
    <s v="Storage"/>
    <s v="OFF-ST-10001780"/>
    <s v="Tennsco 16-Compartment Lockers with Coat Rack"/>
    <s v="United States"/>
    <s v="CA-2015-121720"/>
    <x v="832"/>
    <d v="2015-06-12T00:00:00"/>
    <s v="First Class"/>
    <n v="1"/>
    <n v="6"/>
    <s v="Summer"/>
    <n v="1036.624"/>
    <n v="694.86677585841994"/>
    <n v="341.75722414158008"/>
    <n v="0.32968291698974755"/>
    <n v="2"/>
    <n v="2073.248"/>
    <n v="0.2"/>
    <n v="156"/>
    <x v="0"/>
    <x v="0"/>
    <n v="645.29323604327362"/>
  </r>
  <r>
    <s v="V137"/>
    <x v="11"/>
    <x v="1"/>
    <x v="1"/>
    <s v="Storage"/>
    <s v="OFF-ST-10003816"/>
    <s v="Fellowes High-Stak Drawer Files"/>
    <s v="United States"/>
    <s v="CA-2015-121720"/>
    <x v="832"/>
    <d v="2015-06-12T00:00:00"/>
    <s v="First Class"/>
    <n v="1"/>
    <n v="6"/>
    <s v="Summer"/>
    <n v="563.80799999999999"/>
    <n v="443.11251449316762"/>
    <n v="120.69548550683237"/>
    <n v="0.21407196334005968"/>
    <n v="4"/>
    <n v="2255.232"/>
    <n v="0.2"/>
    <n v="276"/>
    <x v="0"/>
    <x v="0"/>
    <n v="164.20411074026131"/>
  </r>
  <r>
    <s v="V067"/>
    <x v="94"/>
    <x v="3"/>
    <x v="2"/>
    <s v="Phones"/>
    <s v="TEC-PH-10002200"/>
    <s v="Aastra 6757i CT Wireless VoIP phone"/>
    <s v="United States"/>
    <s v="CA-2017-149895"/>
    <x v="565"/>
    <d v="2017-09-12T00:00:00"/>
    <s v="Standard Class"/>
    <n v="4"/>
    <n v="9"/>
    <s v="Autumn"/>
    <n v="258.52800000000002"/>
    <n v="168.3653695409059"/>
    <n v="90.162630459094117"/>
    <n v="0.34875383114824743"/>
    <n v="2"/>
    <n v="517.05600000000004"/>
    <n v="0.4"/>
    <n v="214"/>
    <x v="0"/>
    <x v="0"/>
    <n v="858.63100096736207"/>
  </r>
  <r>
    <s v="V122"/>
    <x v="5"/>
    <x v="3"/>
    <x v="1"/>
    <s v="Paper"/>
    <s v="OFF-PA-10004438"/>
    <s v="Xerox 1907"/>
    <s v="United States"/>
    <s v="CA-2017-147564"/>
    <x v="280"/>
    <d v="2017-10-06T00:00:00"/>
    <s v="Standard Class"/>
    <n v="4"/>
    <n v="10"/>
    <s v="Autumn"/>
    <n v="49.12"/>
    <n v="35.393072640858172"/>
    <n v="13.726927359141825"/>
    <n v="0.27945699021054204"/>
    <n v="4"/>
    <n v="196.48"/>
    <n v="0"/>
    <n v="248"/>
    <x v="0"/>
    <x v="1"/>
    <n v="14.17972261129721"/>
  </r>
  <r>
    <s v="V017"/>
    <x v="84"/>
    <x v="2"/>
    <x v="0"/>
    <s v="Furnishings"/>
    <s v="FUR-FU-10004090"/>
    <s v="Executive Impressions 14&quot; Contract Wall Clock"/>
    <s v="United States"/>
    <s v="CA-2014-136399"/>
    <x v="757"/>
    <d v="2014-12-17T00:00:00"/>
    <s v="First Class"/>
    <n v="1"/>
    <n v="12"/>
    <s v="Winter"/>
    <n v="44.46"/>
    <n v="31.725733487483719"/>
    <n v="12.734266512516282"/>
    <n v="0.28642074926937205"/>
    <n v="2"/>
    <n v="88.92"/>
    <n v="0"/>
    <n v="340"/>
    <x v="0"/>
    <x v="1"/>
    <n v="21.845590610987319"/>
  </r>
  <r>
    <s v="V039"/>
    <x v="43"/>
    <x v="2"/>
    <x v="0"/>
    <s v="Chairs"/>
    <s v="FUR-CH-10002602"/>
    <s v="DMI Arturo Collection Mission-style Design Wood Chair"/>
    <s v="United States"/>
    <s v="CA-2014-136399"/>
    <x v="757"/>
    <d v="2014-12-17T00:00:00"/>
    <s v="First Class"/>
    <n v="1"/>
    <n v="12"/>
    <s v="Winter"/>
    <n v="241.56800000000001"/>
    <n v="169.71114027798259"/>
    <n v="71.856859722017418"/>
    <n v="0.29746017569387262"/>
    <n v="2"/>
    <n v="483.13600000000002"/>
    <n v="0.2"/>
    <n v="222"/>
    <x v="0"/>
    <x v="0"/>
    <n v="298.30058049740848"/>
  </r>
  <r>
    <s v="V050"/>
    <x v="115"/>
    <x v="3"/>
    <x v="2"/>
    <s v="Accessories"/>
    <s v="TEC-AC-10001142"/>
    <s v="First Data FD10 PIN Pad"/>
    <s v="United States"/>
    <s v="CA-2014-136399"/>
    <x v="757"/>
    <d v="2014-12-17T00:00:00"/>
    <s v="First Class"/>
    <n v="1"/>
    <n v="12"/>
    <s v="Winter"/>
    <n v="395"/>
    <n v="333.15705709250551"/>
    <n v="61.842942907494489"/>
    <n v="0.15656441242403668"/>
    <n v="5"/>
    <n v="1975"/>
    <n v="0"/>
    <n v="391"/>
    <x v="0"/>
    <x v="2"/>
    <n v="74.444664012943193"/>
  </r>
  <r>
    <s v="V089"/>
    <x v="118"/>
    <x v="2"/>
    <x v="2"/>
    <s v="Phones"/>
    <s v="TEC-PH-10004977"/>
    <s v="GE 30524EE4"/>
    <s v="United States"/>
    <s v="CA-2014-136399"/>
    <x v="757"/>
    <d v="2014-12-17T00:00:00"/>
    <s v="First Class"/>
    <n v="1"/>
    <n v="12"/>
    <s v="Winter"/>
    <n v="627.16800000000001"/>
    <n v="435.14645351334542"/>
    <n v="192.02154648665459"/>
    <n v="0.30617242347609347"/>
    <n v="4"/>
    <n v="2508.672"/>
    <n v="0.2"/>
    <n v="426"/>
    <x v="0"/>
    <x v="0"/>
    <n v="284.01649284856683"/>
  </r>
  <r>
    <s v="V024"/>
    <x v="50"/>
    <x v="4"/>
    <x v="0"/>
    <s v="Furnishings"/>
    <s v="FUR-FU-10004586"/>
    <s v="G.E. Longer-Life Indoor Recessed Floodlight Bulbs"/>
    <s v="United States"/>
    <s v="CA-2014-107916"/>
    <x v="829"/>
    <d v="2014-08-26T00:00:00"/>
    <s v="First Class"/>
    <n v="2"/>
    <n v="8"/>
    <s v="Autumn"/>
    <n v="13.28"/>
    <n v="10.540784481037701"/>
    <n v="2.7392155189622986"/>
    <n v="0.20626622883752249"/>
    <n v="2"/>
    <n v="26.56"/>
    <n v="0"/>
    <n v="168"/>
    <x v="0"/>
    <x v="1"/>
    <n v="6.3085824292519703"/>
  </r>
  <r>
    <s v="V131"/>
    <x v="41"/>
    <x v="1"/>
    <x v="1"/>
    <s v="Binders"/>
    <s v="OFF-BI-10001116"/>
    <s v="Wilson Jones 1&quot; Hanging DublLock Ring Binders"/>
    <s v="United States"/>
    <s v="CA-2014-107916"/>
    <x v="829"/>
    <d v="2014-08-26T00:00:00"/>
    <s v="First Class"/>
    <n v="2"/>
    <n v="8"/>
    <s v="Autumn"/>
    <n v="12.672000000000001"/>
    <n v="10.067407351279011"/>
    <n v="2.6045926487209901"/>
    <n v="0.20553919260740136"/>
    <n v="3"/>
    <n v="38.016000000000005"/>
    <n v="0.2"/>
    <n v="413"/>
    <x v="0"/>
    <x v="1"/>
    <n v="8.2214797694818902"/>
  </r>
  <r>
    <s v="V123"/>
    <x v="14"/>
    <x v="4"/>
    <x v="1"/>
    <s v="Binders"/>
    <s v="OFF-BI-10000666"/>
    <s v="Surelock Post Binders"/>
    <s v="United States"/>
    <s v="CA-2017-164168"/>
    <x v="105"/>
    <d v="2017-11-18T00:00:00"/>
    <s v="Standard Class"/>
    <n v="6"/>
    <n v="11"/>
    <s v="Winter"/>
    <n v="30.56"/>
    <n v="22.073906278257599"/>
    <n v="8.4860937217423995"/>
    <n v="0.27768631288424084"/>
    <n v="5"/>
    <n v="152.79999999999998"/>
    <n v="0.8"/>
    <n v="162"/>
    <x v="1"/>
    <x v="2"/>
    <n v="49.647404996204408"/>
  </r>
  <r>
    <s v="V138"/>
    <x v="12"/>
    <x v="3"/>
    <x v="1"/>
    <s v="Storage"/>
    <s v="OFF-ST-10002583"/>
    <s v="Fellowes Neat Ideas Storage Cubes"/>
    <s v="United States"/>
    <s v="CA-2017-164168"/>
    <x v="105"/>
    <d v="2017-11-18T00:00:00"/>
    <s v="Standard Class"/>
    <n v="6"/>
    <n v="11"/>
    <s v="Winter"/>
    <n v="77.951999999999998"/>
    <n v="55.675218945512761"/>
    <n v="22.276781054487238"/>
    <n v="0.28577561902821275"/>
    <n v="3"/>
    <n v="233.85599999999999"/>
    <n v="0.2"/>
    <n v="320"/>
    <x v="1"/>
    <x v="1"/>
    <n v="31.57019083460429"/>
  </r>
  <r>
    <s v="V058"/>
    <x v="61"/>
    <x v="0"/>
    <x v="2"/>
    <s v="Phones"/>
    <s v="TEC-PH-10004908"/>
    <s v="Panasonic KX TS3282W Corded phone"/>
    <s v="United States"/>
    <s v="CA-2017-164168"/>
    <x v="105"/>
    <d v="2017-11-18T00:00:00"/>
    <s v="Standard Class"/>
    <n v="6"/>
    <n v="11"/>
    <s v="Winter"/>
    <n v="67.992000000000004"/>
    <n v="52.328694437058459"/>
    <n v="15.663305562941545"/>
    <n v="0.23036983119986976"/>
    <n v="1"/>
    <n v="67.992000000000004"/>
    <n v="0.2"/>
    <n v="115"/>
    <x v="1"/>
    <x v="0"/>
    <n v="150.7624543711066"/>
  </r>
  <r>
    <s v="V131"/>
    <x v="41"/>
    <x v="0"/>
    <x v="1"/>
    <s v="Envelopes"/>
    <s v="OFF-EN-10001219"/>
    <s v="#10- 4 1/8&quot; x 9 1/2&quot; Security-Tint Envelopes"/>
    <s v="United States"/>
    <s v="CA-2017-164168"/>
    <x v="105"/>
    <d v="2017-11-18T00:00:00"/>
    <s v="Standard Class"/>
    <n v="6"/>
    <n v="11"/>
    <s v="Winter"/>
    <n v="12.224"/>
    <n v="8.3793308032948328"/>
    <n v="3.8446691967051674"/>
    <n v="0.31451809528020019"/>
    <n v="2"/>
    <n v="24.448"/>
    <n v="0.2"/>
    <n v="489"/>
    <x v="1"/>
    <x v="1"/>
    <n v="7.3507531975593201"/>
  </r>
  <r>
    <s v="V073"/>
    <x v="78"/>
    <x v="0"/>
    <x v="2"/>
    <s v="Accessories"/>
    <s v="TEC-AC-10004568"/>
    <s v="Maxell LTO Ultrium - 800 GB"/>
    <s v="United States"/>
    <s v="CA-2017-164168"/>
    <x v="105"/>
    <d v="2017-11-18T00:00:00"/>
    <s v="Standard Class"/>
    <n v="6"/>
    <n v="11"/>
    <s v="Winter"/>
    <n v="44.783999999999999"/>
    <n v="33.828551272029671"/>
    <n v="10.955448727970328"/>
    <n v="0.24462863361848713"/>
    <n v="2"/>
    <n v="89.567999999999998"/>
    <n v="0.2"/>
    <n v="177"/>
    <x v="1"/>
    <x v="2"/>
    <n v="76.741326231140192"/>
  </r>
  <r>
    <s v="V005"/>
    <x v="103"/>
    <x v="0"/>
    <x v="0"/>
    <s v="Furnishings"/>
    <s v="FUR-FU-10001756"/>
    <s v="Eldon Expressions Desk Accessory, Wood Photo Frame, Mahogany"/>
    <s v="United States"/>
    <s v="CA-2017-164168"/>
    <x v="105"/>
    <d v="2017-11-18T00:00:00"/>
    <s v="Standard Class"/>
    <n v="6"/>
    <n v="11"/>
    <s v="Winter"/>
    <n v="22.847999999999999"/>
    <n v="15.24691525049599"/>
    <n v="7.6010847495040093"/>
    <n v="0.33268053000280157"/>
    <n v="3"/>
    <n v="68.543999999999997"/>
    <n v="0.6"/>
    <n v="221"/>
    <x v="1"/>
    <x v="1"/>
    <n v="28.060593635915829"/>
  </r>
  <r>
    <s v="V132"/>
    <x v="23"/>
    <x v="4"/>
    <x v="1"/>
    <s v="Appliances"/>
    <s v="OFF-AP-10002311"/>
    <s v="Holmes Replacement Filter for HEPA Air Cleaner, Very Large Room, HEPA Filter"/>
    <s v="United States"/>
    <s v="CA-2015-112557"/>
    <x v="334"/>
    <d v="2015-04-28T00:00:00"/>
    <s v="First Class"/>
    <n v="3"/>
    <n v="4"/>
    <s v="Spring"/>
    <n v="206.43"/>
    <n v="143.12376118625829"/>
    <n v="63.306238813741714"/>
    <n v="0.30667169894754498"/>
    <n v="3"/>
    <n v="619.29"/>
    <n v="0"/>
    <n v="357"/>
    <x v="0"/>
    <x v="2"/>
    <n v="83.361452499141762"/>
  </r>
  <r>
    <s v="V126"/>
    <x v="8"/>
    <x v="1"/>
    <x v="1"/>
    <s v="Binders"/>
    <s v="OFF-BI-10003650"/>
    <s v="GBC DocuBind 300 Electric Binding Machine"/>
    <s v="United States"/>
    <s v="US-2014-122959"/>
    <x v="432"/>
    <d v="2014-12-12T00:00:00"/>
    <s v="Same Day"/>
    <n v="0"/>
    <n v="12"/>
    <s v="Winter"/>
    <n v="210.392"/>
    <n v="172.8749328763617"/>
    <n v="37.517067123638299"/>
    <n v="0.17831983689321979"/>
    <n v="2"/>
    <n v="420.78399999999999"/>
    <n v="0.8"/>
    <n v="316"/>
    <x v="0"/>
    <x v="0"/>
    <n v="535.24395562070572"/>
  </r>
  <r>
    <s v="V057"/>
    <x v="57"/>
    <x v="3"/>
    <x v="2"/>
    <s v="Accessories"/>
    <s v="TEC-AC-10003628"/>
    <s v="Logitech 910-002974 M325 Wireless Mouse for Web Scrolling"/>
    <s v="United States"/>
    <s v="CA-2017-162572"/>
    <x v="145"/>
    <d v="2017-09-27T00:00:00"/>
    <s v="Second Class"/>
    <n v="2"/>
    <n v="9"/>
    <s v="Autumn"/>
    <n v="119.96"/>
    <n v="78.787373964486648"/>
    <n v="41.172626035513346"/>
    <n v="0.34321962350377916"/>
    <n v="5"/>
    <n v="599.79999999999995"/>
    <n v="0.2"/>
    <n v="213"/>
    <x v="0"/>
    <x v="2"/>
    <n v="51.18003243267362"/>
  </r>
  <r>
    <s v="V116"/>
    <x v="62"/>
    <x v="3"/>
    <x v="1"/>
    <s v="Art"/>
    <s v="OFF-AR-10001547"/>
    <s v="Newell 311"/>
    <s v="United States"/>
    <s v="CA-2017-162572"/>
    <x v="145"/>
    <d v="2017-09-27T00:00:00"/>
    <s v="Second Class"/>
    <n v="2"/>
    <n v="9"/>
    <s v="Autumn"/>
    <n v="10.608000000000001"/>
    <n v="8.7243069097761214"/>
    <n v="1.8836930902238791"/>
    <n v="0.17757287803769597"/>
    <n v="6"/>
    <n v="63.648000000000003"/>
    <n v="0.2"/>
    <n v="469"/>
    <x v="0"/>
    <x v="1"/>
    <n v="4.400620013134513"/>
  </r>
  <r>
    <s v="V031"/>
    <x v="18"/>
    <x v="4"/>
    <x v="0"/>
    <s v="Chairs"/>
    <s v="FUR-CH-10002647"/>
    <s v="Situations Contoured Folding Chairs, 4/Set"/>
    <s v="United States"/>
    <s v="US-2016-148110"/>
    <x v="64"/>
    <d v="2016-09-11T00:00:00"/>
    <s v="Standard Class"/>
    <n v="6"/>
    <n v="9"/>
    <s v="Autumn"/>
    <n v="347.80200000000002"/>
    <n v="239.6053672669666"/>
    <n v="108.19663273303343"/>
    <n v="0.31108686187265577"/>
    <n v="7"/>
    <n v="2434.614"/>
    <n v="0.3"/>
    <n v="479"/>
    <x v="1"/>
    <x v="0"/>
    <n v="155.0969267858006"/>
  </r>
  <r>
    <s v="V033"/>
    <x v="74"/>
    <x v="3"/>
    <x v="0"/>
    <s v="Chairs"/>
    <s v="FUR-CH-10004495"/>
    <s v="Global Leather and Oak Executive Chair, Black"/>
    <s v="United States"/>
    <s v="CA-2017-131828"/>
    <x v="512"/>
    <d v="2017-02-13T00:00:00"/>
    <s v="Second Class"/>
    <n v="2"/>
    <n v="2"/>
    <s v="Spring"/>
    <n v="963.13599999999997"/>
    <n v="811.99545104103981"/>
    <n v="151.14054895896015"/>
    <n v="0.15692544869983072"/>
    <n v="4"/>
    <n v="3852.5439999999999"/>
    <n v="0.2"/>
    <n v="245"/>
    <x v="0"/>
    <x v="0"/>
    <n v="573.99374008327447"/>
  </r>
  <r>
    <s v="V081"/>
    <x v="127"/>
    <x v="2"/>
    <x v="2"/>
    <s v="Phones"/>
    <s v="TEC-PH-10002923"/>
    <s v="Logitech B530 USB Headset - headset - Full size, Binaural"/>
    <s v="United States"/>
    <s v="CA-2017-131828"/>
    <x v="512"/>
    <d v="2017-02-13T00:00:00"/>
    <s v="Second Class"/>
    <n v="2"/>
    <n v="2"/>
    <s v="Spring"/>
    <n v="88.775999999999996"/>
    <n v="72.694800203584023"/>
    <n v="16.081199796415973"/>
    <n v="0.18114355001820281"/>
    <n v="3"/>
    <n v="266.32799999999997"/>
    <n v="0.2"/>
    <n v="336"/>
    <x v="0"/>
    <x v="1"/>
    <n v="25.389023927673939"/>
  </r>
  <r>
    <s v="V128"/>
    <x v="72"/>
    <x v="4"/>
    <x v="1"/>
    <s v="Art"/>
    <s v="OFF-AR-10001374"/>
    <s v="BIC Brite Liner Highlighters, Chisel Tip"/>
    <s v="United States"/>
    <s v="CA-2014-109218"/>
    <x v="479"/>
    <d v="2014-07-03T00:00:00"/>
    <s v="Second Class"/>
    <n v="3"/>
    <n v="6"/>
    <s v="Summer"/>
    <n v="32.4"/>
    <n v="26.80825410602754"/>
    <n v="5.5917458939724582"/>
    <n v="0.17258474981396477"/>
    <n v="5"/>
    <n v="162"/>
    <n v="0"/>
    <n v="185"/>
    <x v="0"/>
    <x v="1"/>
    <n v="8.7675780920388728"/>
  </r>
  <r>
    <s v="V113"/>
    <x v="117"/>
    <x v="4"/>
    <x v="1"/>
    <s v="Paper"/>
    <s v="OFF-PA-10003441"/>
    <s v="Xerox 226"/>
    <s v="United States"/>
    <s v="CA-2016-120558"/>
    <x v="843"/>
    <d v="2016-06-10T00:00:00"/>
    <s v="First Class"/>
    <n v="3"/>
    <n v="6"/>
    <s v="Summer"/>
    <n v="32.4"/>
    <n v="23.0623145067912"/>
    <n v="9.3376854932087987"/>
    <n v="0.28820016954348143"/>
    <n v="5"/>
    <n v="162"/>
    <n v="0"/>
    <n v="266"/>
    <x v="0"/>
    <x v="1"/>
    <n v="16.128444149728431"/>
  </r>
  <r>
    <s v="V128"/>
    <x v="72"/>
    <x v="3"/>
    <x v="1"/>
    <s v="Labels"/>
    <s v="OFF-LA-10002043"/>
    <s v="Avery 489"/>
    <s v="United States"/>
    <s v="US-2014-109036"/>
    <x v="414"/>
    <d v="2014-12-25T00:00:00"/>
    <s v="Standard Class"/>
    <n v="5"/>
    <n v="12"/>
    <s v="Winter"/>
    <n v="31.05"/>
    <n v="24.460456169744479"/>
    <n v="6.589543830255522"/>
    <n v="0.21222363382465448"/>
    <n v="3"/>
    <n v="93.15"/>
    <n v="0"/>
    <n v="228"/>
    <x v="0"/>
    <x v="1"/>
    <n v="9.440652519820862"/>
  </r>
  <r>
    <s v="V074"/>
    <x v="113"/>
    <x v="2"/>
    <x v="2"/>
    <s v="Accessories"/>
    <s v="TEC-AC-10002049"/>
    <s v="Plantronics Savi W720 Multi-Device Wireless Headset System"/>
    <s v="United States"/>
    <s v="CA-2015-147830"/>
    <x v="83"/>
    <d v="2015-12-18T00:00:00"/>
    <s v="First Class"/>
    <n v="3"/>
    <n v="12"/>
    <s v="Winter"/>
    <n v="2025.36"/>
    <n v="1514.183630928133"/>
    <n v="511.17636907186693"/>
    <n v="0.25238790588925769"/>
    <n v="6"/>
    <n v="12152.16"/>
    <n v="0.2"/>
    <n v="264"/>
    <x v="0"/>
    <x v="0"/>
    <n v="543.62577118097909"/>
  </r>
  <r>
    <s v="V049"/>
    <x v="9"/>
    <x v="4"/>
    <x v="2"/>
    <s v="Machines"/>
    <s v="TEC-MA-10000418"/>
    <s v="Cubify CubeX 3D Printer Double Head Print"/>
    <s v="United States"/>
    <s v="CA-2015-147830"/>
    <x v="83"/>
    <d v="2015-12-18T00:00:00"/>
    <s v="First Class"/>
    <n v="3"/>
    <n v="12"/>
    <s v="Winter"/>
    <n v="1799.9939999999999"/>
    <n v="1361.7419929802891"/>
    <n v="438.25200701971085"/>
    <n v="0.24347414881366874"/>
    <n v="2"/>
    <n v="3599.9879999999998"/>
    <n v="0.7"/>
    <n v="376"/>
    <x v="0"/>
    <x v="0"/>
    <n v="1652.265656615283"/>
  </r>
  <r>
    <s v="V088"/>
    <x v="96"/>
    <x v="3"/>
    <x v="2"/>
    <s v="Phones"/>
    <s v="TEC-PH-10004908"/>
    <s v="Panasonic KX TS3282W Corded phone"/>
    <s v="United States"/>
    <s v="CA-2015-147830"/>
    <x v="83"/>
    <d v="2015-12-18T00:00:00"/>
    <s v="First Class"/>
    <n v="3"/>
    <n v="12"/>
    <s v="Winter"/>
    <n v="101.988"/>
    <n v="77.037381287151618"/>
    <n v="24.950618712848382"/>
    <n v="0.24464269044248718"/>
    <n v="2"/>
    <n v="203.976"/>
    <n v="0.4"/>
    <n v="356"/>
    <x v="0"/>
    <x v="0"/>
    <n v="150.7624543711066"/>
  </r>
  <r>
    <s v="V019"/>
    <x v="56"/>
    <x v="4"/>
    <x v="0"/>
    <s v="Furnishings"/>
    <s v="FUR-FU-10004091"/>
    <s v="Howard Miller 13&quot; Diameter Goldtone Round Wall Clock"/>
    <s v="United States"/>
    <s v="CA-2015-147830"/>
    <x v="83"/>
    <d v="2015-12-18T00:00:00"/>
    <s v="First Class"/>
    <n v="3"/>
    <n v="12"/>
    <s v="Winter"/>
    <n v="262.86399999999998"/>
    <n v="199.03787831350451"/>
    <n v="63.826121686495469"/>
    <n v="0.24281043310036929"/>
    <n v="7"/>
    <n v="1840.0479999999998"/>
    <n v="0.2"/>
    <n v="231"/>
    <x v="0"/>
    <x v="2"/>
    <n v="108.6934661185167"/>
  </r>
  <r>
    <s v="V134"/>
    <x v="36"/>
    <x v="2"/>
    <x v="1"/>
    <s v="Binders"/>
    <s v="OFF-BI-10004600"/>
    <s v="Ibico Ibimaster 300 Manual Binding System"/>
    <s v="United States"/>
    <s v="CA-2017-150497"/>
    <x v="228"/>
    <d v="2017-07-24T00:00:00"/>
    <s v="Standard Class"/>
    <n v="4"/>
    <n v="7"/>
    <s v="Summer"/>
    <n v="735.98"/>
    <n v="602.62319519343225"/>
    <n v="133.35680480656777"/>
    <n v="0.18119623468921406"/>
    <n v="2"/>
    <n v="1471.96"/>
    <n v="0"/>
    <n v="157"/>
    <x v="0"/>
    <x v="0"/>
    <n v="526.12367489985184"/>
  </r>
  <r>
    <s v="V125"/>
    <x v="64"/>
    <x v="3"/>
    <x v="1"/>
    <s v="Paper"/>
    <s v="OFF-PA-10001289"/>
    <s v="White Computer Printout Paper by Universal"/>
    <s v="United States"/>
    <s v="CA-2014-128986"/>
    <x v="93"/>
    <d v="2014-08-05T00:00:00"/>
    <s v="Second Class"/>
    <n v="2"/>
    <n v="8"/>
    <s v="Autumn"/>
    <n v="93.024000000000001"/>
    <n v="62.256081556535698"/>
    <n v="30.767918443464303"/>
    <n v="0.33075247724742329"/>
    <n v="3"/>
    <n v="279.072"/>
    <n v="0.2"/>
    <n v="356"/>
    <x v="0"/>
    <x v="2"/>
    <n v="89.442426845429438"/>
  </r>
  <r>
    <s v="V017"/>
    <x v="84"/>
    <x v="3"/>
    <x v="0"/>
    <s v="Tables"/>
    <s v="FUR-TA-10001539"/>
    <s v="Chromcraft Rectangular Conference Tables"/>
    <s v="United States"/>
    <s v="CA-2015-139584"/>
    <x v="252"/>
    <d v="2015-08-28T00:00:00"/>
    <s v="Standard Class"/>
    <n v="4"/>
    <n v="8"/>
    <s v="Autumn"/>
    <n v="284.36399999999998"/>
    <n v="227.24211809797541"/>
    <n v="57.121881902024569"/>
    <n v="0.20087592628470755"/>
    <n v="2"/>
    <n v="568.72799999999995"/>
    <n v="0.4"/>
    <n v="240"/>
    <x v="0"/>
    <x v="0"/>
    <n v="487.91912640877291"/>
  </r>
  <r>
    <s v="V073"/>
    <x v="78"/>
    <x v="1"/>
    <x v="2"/>
    <s v="Accessories"/>
    <s v="TEC-AC-10001266"/>
    <s v="Memorex Micro Travel Drive 8 GB"/>
    <s v="United States"/>
    <s v="CA-2015-139584"/>
    <x v="252"/>
    <d v="2015-08-28T00:00:00"/>
    <s v="Standard Class"/>
    <n v="4"/>
    <n v="8"/>
    <s v="Autumn"/>
    <n v="26"/>
    <n v="18.66064669815642"/>
    <n v="7.3393533018435804"/>
    <n v="0.28228281930167615"/>
    <n v="2"/>
    <n v="52"/>
    <n v="0"/>
    <n v="273"/>
    <x v="0"/>
    <x v="1"/>
    <n v="14.304220156503259"/>
  </r>
  <r>
    <s v="V133"/>
    <x v="42"/>
    <x v="0"/>
    <x v="1"/>
    <s v="Storage"/>
    <s v="OFF-ST-10001291"/>
    <s v="Tenex Personal Self-Stacking Standard File Box, Black/Gray"/>
    <s v="United States"/>
    <s v="US-2016-162677"/>
    <x v="253"/>
    <d v="2016-03-27T00:00:00"/>
    <s v="First Class"/>
    <n v="1"/>
    <n v="3"/>
    <s v="Spring"/>
    <n v="67.64"/>
    <n v="46.143840690519717"/>
    <n v="21.496159309480284"/>
    <n v="0.31780247352868546"/>
    <n v="5"/>
    <n v="338.2"/>
    <n v="0.2"/>
    <n v="274"/>
    <x v="0"/>
    <x v="1"/>
    <n v="28.756945338474321"/>
  </r>
  <r>
    <s v="V092"/>
    <x v="27"/>
    <x v="1"/>
    <x v="2"/>
    <s v="Accessories"/>
    <s v="TEC-AC-10001314"/>
    <s v="Case Logic 2.4GHz Wireless Keyboard"/>
    <s v="United States"/>
    <s v="US-2016-162677"/>
    <x v="253"/>
    <d v="2016-03-27T00:00:00"/>
    <s v="First Class"/>
    <n v="1"/>
    <n v="3"/>
    <s v="Spring"/>
    <n v="119.976"/>
    <n v="99.84264588607877"/>
    <n v="20.133354113921229"/>
    <n v="0.16781151325199398"/>
    <n v="3"/>
    <n v="359.928"/>
    <n v="0.2"/>
    <n v="308"/>
    <x v="0"/>
    <x v="2"/>
    <n v="65.220051902879419"/>
  </r>
  <r>
    <s v="V105"/>
    <x v="85"/>
    <x v="4"/>
    <x v="1"/>
    <s v="Binders"/>
    <s v="OFF-BI-10004040"/>
    <s v="Wilson Jones Impact Binders"/>
    <s v="United States"/>
    <s v="US-2014-150924"/>
    <x v="171"/>
    <d v="2014-09-16T00:00:00"/>
    <s v="Second Class"/>
    <n v="4"/>
    <n v="9"/>
    <s v="Autumn"/>
    <n v="5.18"/>
    <n v="4.2018706965850319"/>
    <n v="0.97812930341496784"/>
    <n v="0.18882805085231041"/>
    <n v="5"/>
    <n v="25.9"/>
    <n v="0.8"/>
    <n v="303"/>
    <x v="0"/>
    <x v="1"/>
    <n v="14.45870705760988"/>
  </r>
  <r>
    <s v="V133"/>
    <x v="42"/>
    <x v="4"/>
    <x v="1"/>
    <s v="Envelopes"/>
    <s v="OFF-EN-10001539"/>
    <s v="Staple envelope"/>
    <s v="United States"/>
    <s v="CA-2014-153969"/>
    <x v="158"/>
    <d v="2014-09-25T00:00:00"/>
    <s v="Standard Class"/>
    <n v="4"/>
    <n v="9"/>
    <s v="Autumn"/>
    <n v="15.56"/>
    <n v="12.30142667635968"/>
    <n v="3.25857332364032"/>
    <n v="0.20941987941133161"/>
    <n v="2"/>
    <n v="31.12"/>
    <n v="0"/>
    <n v="106"/>
    <x v="0"/>
    <x v="0"/>
    <n v="16.04516940805965"/>
  </r>
  <r>
    <s v="V101"/>
    <x v="26"/>
    <x v="1"/>
    <x v="1"/>
    <s v="Envelopes"/>
    <s v="OFF-EN-10004483"/>
    <s v="#10 White Business Envelopes,4 1/8 x 9 1/2"/>
    <s v="United States"/>
    <s v="CA-2014-153969"/>
    <x v="158"/>
    <d v="2014-09-25T00:00:00"/>
    <s v="Standard Class"/>
    <n v="4"/>
    <n v="9"/>
    <s v="Autumn"/>
    <n v="78.349999999999994"/>
    <n v="61.665014610655788"/>
    <n v="16.684985389344206"/>
    <n v="0.21295450401205115"/>
    <n v="5"/>
    <n v="391.75"/>
    <n v="0"/>
    <n v="150"/>
    <x v="0"/>
    <x v="2"/>
    <n v="40.123127490501631"/>
  </r>
  <r>
    <s v="V120"/>
    <x v="91"/>
    <x v="3"/>
    <x v="1"/>
    <s v="Art"/>
    <s v="OFF-AR-10001615"/>
    <s v="Newell 34"/>
    <s v="United States"/>
    <s v="CA-2014-153969"/>
    <x v="158"/>
    <d v="2014-09-25T00:00:00"/>
    <s v="Standard Class"/>
    <n v="4"/>
    <n v="9"/>
    <s v="Autumn"/>
    <n v="59.52"/>
    <n v="44.157855214656877"/>
    <n v="15.362144785343126"/>
    <n v="0.25810055082901756"/>
    <n v="3"/>
    <n v="178.56"/>
    <n v="0"/>
    <n v="358"/>
    <x v="0"/>
    <x v="1"/>
    <n v="24.33747742924578"/>
  </r>
  <r>
    <s v="V124"/>
    <x v="15"/>
    <x v="2"/>
    <x v="1"/>
    <s v="Paper"/>
    <s v="OFF-PA-10000327"/>
    <s v="Xerox 1971"/>
    <s v="United States"/>
    <s v="CA-2014-153969"/>
    <x v="158"/>
    <d v="2014-09-25T00:00:00"/>
    <s v="Standard Class"/>
    <n v="4"/>
    <n v="9"/>
    <s v="Autumn"/>
    <n v="38.520000000000003"/>
    <n v="29.56940789655436"/>
    <n v="8.9505921034456435"/>
    <n v="0.23236220413929498"/>
    <n v="9"/>
    <n v="346.68"/>
    <n v="0"/>
    <n v="277"/>
    <x v="0"/>
    <x v="1"/>
    <n v="17.037769181047931"/>
  </r>
  <r>
    <s v="V065"/>
    <x v="122"/>
    <x v="2"/>
    <x v="2"/>
    <s v="Phones"/>
    <s v="TEC-PH-10001299"/>
    <s v="Polycom CX300 Desktop Phone USB VoIP phone"/>
    <s v="United States"/>
    <s v="CA-2014-153969"/>
    <x v="158"/>
    <d v="2014-09-25T00:00:00"/>
    <s v="Standard Class"/>
    <n v="4"/>
    <n v="9"/>
    <s v="Autumn"/>
    <n v="239.98400000000001"/>
    <n v="180.5905728186537"/>
    <n v="59.393427181346311"/>
    <n v="0.24748911252977826"/>
    <n v="2"/>
    <n v="479.96800000000002"/>
    <n v="0.2"/>
    <n v="130"/>
    <x v="0"/>
    <x v="2"/>
    <n v="124.410353543425"/>
  </r>
  <r>
    <s v="V137"/>
    <x v="11"/>
    <x v="1"/>
    <x v="1"/>
    <s v="Paper"/>
    <s v="OFF-PA-10002246"/>
    <s v="Wirebound Four 2-3/4 x 5 Forms per Page, 400 Sets per Book"/>
    <s v="United States"/>
    <s v="CA-2014-153969"/>
    <x v="158"/>
    <d v="2014-09-25T00:00:00"/>
    <s v="Standard Class"/>
    <n v="4"/>
    <n v="9"/>
    <s v="Autumn"/>
    <n v="19.350000000000001"/>
    <n v="14.76219047045744"/>
    <n v="4.5878095295425609"/>
    <n v="0.23709609971796178"/>
    <n v="3"/>
    <n v="58.050000000000004"/>
    <n v="0"/>
    <n v="455"/>
    <x v="0"/>
    <x v="1"/>
    <n v="9.0023147023418364"/>
  </r>
  <r>
    <s v="V026"/>
    <x v="134"/>
    <x v="0"/>
    <x v="0"/>
    <s v="Furnishings"/>
    <s v="FUR-FU-10002671"/>
    <s v="Electrix 20W Halogen Replacement Bulb for Zoom-In Desk Lamp"/>
    <s v="United States"/>
    <s v="CA-2016-146682"/>
    <x v="517"/>
    <d v="2016-10-31T00:00:00"/>
    <s v="First Class"/>
    <n v="2"/>
    <n v="10"/>
    <s v="Autumn"/>
    <n v="67"/>
    <n v="46.219821027666733"/>
    <n v="20.780178972333267"/>
    <n v="0.310151924960198"/>
    <n v="5"/>
    <n v="335"/>
    <n v="0"/>
    <n v="417"/>
    <x v="0"/>
    <x v="1"/>
    <n v="20.982876828499951"/>
  </r>
  <r>
    <s v="V019"/>
    <x v="56"/>
    <x v="3"/>
    <x v="0"/>
    <s v="Chairs"/>
    <s v="FUR-CH-10003833"/>
    <s v="Novimex Fabric Task Chair"/>
    <s v="United States"/>
    <s v="CA-2016-138695"/>
    <x v="316"/>
    <d v="2016-06-03T00:00:00"/>
    <s v="Standard Class"/>
    <n v="6"/>
    <n v="5"/>
    <s v="Summer"/>
    <n v="390.27199999999999"/>
    <n v="272.11272444546478"/>
    <n v="118.15927555453521"/>
    <n v="0.30276134479167149"/>
    <n v="8"/>
    <n v="3122.1759999999999"/>
    <n v="0.2"/>
    <n v="253"/>
    <x v="1"/>
    <x v="2"/>
    <n v="100.8989198576697"/>
  </r>
  <r>
    <s v="V143"/>
    <x v="135"/>
    <x v="1"/>
    <x v="1"/>
    <s v="Paper"/>
    <s v="OFF-PA-10001667"/>
    <s v="Great White Multi-Use Recycled Paper (20Lb. and 84 Bright)"/>
    <s v="United States"/>
    <s v="CA-2016-138695"/>
    <x v="316"/>
    <d v="2016-06-03T00:00:00"/>
    <s v="Standard Class"/>
    <n v="6"/>
    <n v="5"/>
    <s v="Summer"/>
    <n v="62.192"/>
    <n v="46.235780473652817"/>
    <n v="15.956219526347184"/>
    <n v="0.2565638591192948"/>
    <n v="13"/>
    <n v="808.49599999999998"/>
    <n v="0.2"/>
    <n v="463"/>
    <x v="1"/>
    <x v="1"/>
    <n v="18.03372659372274"/>
  </r>
  <r>
    <s v="V119"/>
    <x v="20"/>
    <x v="3"/>
    <x v="1"/>
    <s v="Binders"/>
    <s v="OFF-BI-10002003"/>
    <s v="Ibico Presentation Index for Binding Systems"/>
    <s v="United States"/>
    <s v="CA-2017-107461"/>
    <x v="202"/>
    <d v="2017-12-26T00:00:00"/>
    <s v="Second Class"/>
    <n v="5"/>
    <n v="12"/>
    <s v="Winter"/>
    <n v="23.88"/>
    <n v="17.33649532670179"/>
    <n v="6.5435046732982087"/>
    <n v="0.27401610859707742"/>
    <n v="6"/>
    <n v="143.28"/>
    <n v="0"/>
    <n v="154"/>
    <x v="0"/>
    <x v="1"/>
    <n v="7.0840592748454467"/>
  </r>
  <r>
    <s v="V105"/>
    <x v="85"/>
    <x v="0"/>
    <x v="1"/>
    <s v="Binders"/>
    <s v="OFF-BI-10004465"/>
    <s v="Avery Durable Slant Ring Binders"/>
    <s v="United States"/>
    <s v="US-2016-133879"/>
    <x v="844"/>
    <d v="2016-03-28T00:00:00"/>
    <s v="Standard Class"/>
    <n v="7"/>
    <n v="3"/>
    <s v="Spring"/>
    <n v="3.1680000000000001"/>
    <n v="2.5219644031051272"/>
    <n v="0.646035596894873"/>
    <n v="0.20392537780772504"/>
    <n v="2"/>
    <n v="6.3360000000000003"/>
    <n v="0.8"/>
    <n v="255"/>
    <x v="1"/>
    <x v="1"/>
    <n v="6.4342384164716808"/>
  </r>
  <r>
    <s v="V002"/>
    <x v="60"/>
    <x v="1"/>
    <x v="0"/>
    <s v="Chairs"/>
    <s v="FUR-CH-10000665"/>
    <s v="Global Airflow Leather Mesh Back Chair, Black"/>
    <s v="United States"/>
    <s v="US-2016-133879"/>
    <x v="844"/>
    <d v="2016-03-28T00:00:00"/>
    <s v="Standard Class"/>
    <n v="7"/>
    <n v="3"/>
    <s v="Spring"/>
    <n v="528.42999999999995"/>
    <n v="394.41313550306279"/>
    <n v="134.01686449693716"/>
    <n v="0.2536132780064288"/>
    <n v="5"/>
    <n v="2642.1499999999996"/>
    <n v="0.3"/>
    <n v="143"/>
    <x v="1"/>
    <x v="0"/>
    <n v="138.2610106601922"/>
  </r>
  <r>
    <s v="V127"/>
    <x v="39"/>
    <x v="0"/>
    <x v="1"/>
    <s v="Art"/>
    <s v="OFF-AR-10004956"/>
    <s v="Newell 33"/>
    <s v="United States"/>
    <s v="US-2016-133879"/>
    <x v="844"/>
    <d v="2016-03-28T00:00:00"/>
    <s v="Standard Class"/>
    <n v="7"/>
    <n v="3"/>
    <s v="Spring"/>
    <n v="13.391999999999999"/>
    <n v="10.15619573105721"/>
    <n v="3.2358042689427897"/>
    <n v="0.24162218256741264"/>
    <n v="3"/>
    <n v="40.176000000000002"/>
    <n v="0.2"/>
    <n v="180"/>
    <x v="1"/>
    <x v="1"/>
    <n v="2.3231392554042052"/>
  </r>
  <r>
    <s v="V098"/>
    <x v="92"/>
    <x v="4"/>
    <x v="1"/>
    <s v="Art"/>
    <s v="OFF-AR-10004260"/>
    <s v="Boston 1799 Powerhouse Electric Pencil Sharpener"/>
    <s v="United States"/>
    <s v="CA-2017-157483"/>
    <x v="343"/>
    <d v="2017-11-18T00:00:00"/>
    <s v="Standard Class"/>
    <n v="7"/>
    <n v="11"/>
    <s v="Winter"/>
    <n v="181.86"/>
    <n v="140.38791381251059"/>
    <n v="41.472086187489424"/>
    <n v="0.2280440239056935"/>
    <n v="7"/>
    <n v="1273.02"/>
    <n v="0"/>
    <n v="265"/>
    <x v="1"/>
    <x v="2"/>
    <n v="89.997359961278875"/>
  </r>
  <r>
    <s v="V024"/>
    <x v="50"/>
    <x v="1"/>
    <x v="0"/>
    <s v="Bookcases"/>
    <s v="FUR-BO-10001811"/>
    <s v="Atlantic Metals Mobile 5-Shelf Bookcases, Custom Colors"/>
    <s v="United States"/>
    <s v="US-2017-132059"/>
    <x v="397"/>
    <d v="2017-09-29T00:00:00"/>
    <s v="Standard Class"/>
    <n v="6"/>
    <n v="9"/>
    <s v="Autumn"/>
    <n v="180.58799999999999"/>
    <n v="137.95655683179271"/>
    <n v="42.631443168207284"/>
    <n v="0.23607018831930851"/>
    <n v="2"/>
    <n v="361.17599999999999"/>
    <n v="0.7"/>
    <n v="129"/>
    <x v="1"/>
    <x v="0"/>
    <n v="455.32454236229518"/>
  </r>
  <r>
    <s v="V059"/>
    <x v="35"/>
    <x v="4"/>
    <x v="2"/>
    <s v="Accessories"/>
    <s v="TEC-AC-10003280"/>
    <s v="Belkin F8E887 USB Wired Ergonomic Keyboard"/>
    <s v="United States"/>
    <s v="US-2017-132059"/>
    <x v="397"/>
    <d v="2017-09-29T00:00:00"/>
    <s v="Standard Class"/>
    <n v="6"/>
    <n v="9"/>
    <s v="Autumn"/>
    <n v="47.984000000000002"/>
    <n v="34.911009905614918"/>
    <n v="13.072990094385084"/>
    <n v="0.27244477522476418"/>
    <n v="2"/>
    <n v="95.968000000000004"/>
    <n v="0.2"/>
    <n v="421"/>
    <x v="1"/>
    <x v="1"/>
    <n v="25.19364005345113"/>
  </r>
  <r>
    <s v="V110"/>
    <x v="16"/>
    <x v="4"/>
    <x v="1"/>
    <s v="Paper"/>
    <s v="OFF-PA-10004911"/>
    <s v="Rediform S.O.S. 1-Up Phone Message Bk, 4-1/4x3-1/16 Bk, 1 Form/Pg, 40 Messages/Bk, 3/Pk"/>
    <s v="United States"/>
    <s v="CA-2017-122280"/>
    <x v="18"/>
    <d v="2017-09-10T00:00:00"/>
    <s v="Same Day"/>
    <n v="0"/>
    <n v="9"/>
    <s v="Autumn"/>
    <n v="18.760000000000002"/>
    <n v="15.512735967248849"/>
    <n v="3.2472640327511524"/>
    <n v="0.17309509769462431"/>
    <n v="2"/>
    <n v="37.520000000000003"/>
    <n v="0"/>
    <n v="235"/>
    <x v="0"/>
    <x v="1"/>
    <n v="21.389690974859828"/>
  </r>
  <r>
    <s v="V005"/>
    <x v="103"/>
    <x v="1"/>
    <x v="0"/>
    <s v="Furnishings"/>
    <s v="FUR-FU-10001487"/>
    <s v="Eldon Expressions Wood and Plastic Desk Accessories, Cherry Wood"/>
    <s v="United States"/>
    <s v="CA-2017-105235"/>
    <x v="256"/>
    <d v="2017-12-11T00:00:00"/>
    <s v="Standard Class"/>
    <n v="6"/>
    <n v="12"/>
    <s v="Winter"/>
    <n v="20.94"/>
    <n v="14.42159330133712"/>
    <n v="6.518406698662881"/>
    <n v="0.31128971817874312"/>
    <n v="3"/>
    <n v="62.820000000000007"/>
    <n v="0"/>
    <n v="113"/>
    <x v="1"/>
    <x v="0"/>
    <n v="12.67979968296029"/>
  </r>
  <r>
    <s v="V047"/>
    <x v="22"/>
    <x v="0"/>
    <x v="0"/>
    <s v="Furnishings"/>
    <s v="FUR-FU-10000521"/>
    <s v="Seth Thomas 14&quot; Putty-Colored Wall Clock"/>
    <s v="United States"/>
    <s v="CA-2017-105235"/>
    <x v="256"/>
    <d v="2017-12-11T00:00:00"/>
    <s v="Standard Class"/>
    <n v="6"/>
    <n v="12"/>
    <s v="Winter"/>
    <n v="58.68"/>
    <n v="44.406438187473178"/>
    <n v="14.273561812526822"/>
    <n v="0.24324406633481291"/>
    <n v="2"/>
    <n v="117.36"/>
    <n v="0"/>
    <n v="456"/>
    <x v="1"/>
    <x v="1"/>
    <n v="24.135011000618999"/>
  </r>
  <r>
    <s v="V114"/>
    <x v="13"/>
    <x v="0"/>
    <x v="1"/>
    <s v="Appliances"/>
    <s v="OFF-AP-10001271"/>
    <s v="Eureka The Boss Cordless Rechargeable Stick Vac"/>
    <s v="United States"/>
    <s v="CA-2017-105235"/>
    <x v="256"/>
    <d v="2017-12-11T00:00:00"/>
    <s v="Standard Class"/>
    <n v="6"/>
    <n v="12"/>
    <s v="Winter"/>
    <n v="254.9"/>
    <n v="197.66751178905969"/>
    <n v="57.232488210940318"/>
    <n v="0.22452918089815738"/>
    <n v="5"/>
    <n v="1274.5"/>
    <n v="0"/>
    <n v="205"/>
    <x v="1"/>
    <x v="2"/>
    <n v="64.080866348700383"/>
  </r>
  <r>
    <s v="V137"/>
    <x v="11"/>
    <x v="3"/>
    <x v="1"/>
    <s v="Binders"/>
    <s v="OFF-BI-10004728"/>
    <s v="Wilson Jones Turn Tabs Binder Tool for Ring Binders"/>
    <s v="United States"/>
    <s v="CA-2017-152912"/>
    <x v="45"/>
    <d v="2017-11-12T00:00:00"/>
    <s v="Second Class"/>
    <n v="3"/>
    <n v="11"/>
    <s v="Winter"/>
    <n v="9.64"/>
    <n v="6.7385744349930512"/>
    <n v="2.9014255650069494"/>
    <n v="0.30097775570611507"/>
    <n v="2"/>
    <n v="19.28"/>
    <n v="0"/>
    <n v="458"/>
    <x v="0"/>
    <x v="1"/>
    <n v="14.50924903780432"/>
  </r>
  <r>
    <s v="V059"/>
    <x v="35"/>
    <x v="0"/>
    <x v="2"/>
    <s v="Accessories"/>
    <s v="TEC-AC-10004666"/>
    <s v="Maxell iVDR EX 500GB Cartridge"/>
    <s v="United States"/>
    <s v="CA-2017-152912"/>
    <x v="45"/>
    <d v="2017-11-12T00:00:00"/>
    <s v="Second Class"/>
    <n v="3"/>
    <n v="11"/>
    <s v="Winter"/>
    <n v="826.62"/>
    <n v="689.39841619199183"/>
    <n v="137.22158380800818"/>
    <n v="0.16600322253031402"/>
    <n v="3"/>
    <n v="2479.86"/>
    <n v="0"/>
    <n v="417"/>
    <x v="0"/>
    <x v="0"/>
    <n v="779.34480995256524"/>
  </r>
  <r>
    <s v="V124"/>
    <x v="15"/>
    <x v="0"/>
    <x v="1"/>
    <s v="Storage"/>
    <s v="OFF-ST-10003208"/>
    <s v="Adjustable Depth Letter/Legal Cart"/>
    <s v="United States"/>
    <s v="CA-2017-152912"/>
    <x v="45"/>
    <d v="2017-11-12T00:00:00"/>
    <s v="Second Class"/>
    <n v="3"/>
    <n v="11"/>
    <s v="Winter"/>
    <n v="1633.14"/>
    <n v="1316.578654721864"/>
    <n v="316.56134527813606"/>
    <n v="0.19383601239216236"/>
    <n v="9"/>
    <n v="14698.26"/>
    <n v="0"/>
    <n v="174"/>
    <x v="0"/>
    <x v="0"/>
    <n v="379.41277745340773"/>
  </r>
  <r>
    <s v="V100"/>
    <x v="17"/>
    <x v="3"/>
    <x v="1"/>
    <s v="Storage"/>
    <s v="OFF-ST-10003208"/>
    <s v="Adjustable Depth Letter/Legal Cart"/>
    <s v="United States"/>
    <s v="CA-2017-152912"/>
    <x v="45"/>
    <d v="2017-11-12T00:00:00"/>
    <s v="Second Class"/>
    <n v="3"/>
    <n v="11"/>
    <s v="Winter"/>
    <n v="544.38"/>
    <n v="379.60009722263868"/>
    <n v="164.77990277736131"/>
    <n v="0.30269279322782122"/>
    <n v="3"/>
    <n v="1633.1399999999999"/>
    <n v="0"/>
    <n v="178"/>
    <x v="0"/>
    <x v="0"/>
    <n v="379.41277745340773"/>
  </r>
  <r>
    <s v="V132"/>
    <x v="23"/>
    <x v="3"/>
    <x v="1"/>
    <s v="Binders"/>
    <s v="OFF-BI-10000632"/>
    <s v="Satellite Sectional Post Binders"/>
    <s v="United States"/>
    <s v="CA-2014-123498"/>
    <x v="845"/>
    <d v="2014-11-09T00:00:00"/>
    <s v="First Class"/>
    <n v="2"/>
    <n v="11"/>
    <s v="Winter"/>
    <n v="26.045999999999999"/>
    <n v="20.768126246212791"/>
    <n v="5.2778737537872082"/>
    <n v="0.20263663340962945"/>
    <n v="3"/>
    <n v="78.138000000000005"/>
    <n v="0.8"/>
    <n v="293"/>
    <x v="0"/>
    <x v="0"/>
    <n v="148.07027726239869"/>
  </r>
  <r>
    <s v="V115"/>
    <x v="44"/>
    <x v="3"/>
    <x v="1"/>
    <s v="Envelopes"/>
    <s v="OFF-EN-10004773"/>
    <s v="Staple envelope"/>
    <s v="United States"/>
    <s v="CA-2014-123498"/>
    <x v="845"/>
    <d v="2014-11-09T00:00:00"/>
    <s v="First Class"/>
    <n v="2"/>
    <n v="11"/>
    <s v="Winter"/>
    <n v="74.352000000000004"/>
    <n v="59.125020428178942"/>
    <n v="15.226979571821062"/>
    <n v="0.20479583026443218"/>
    <n v="3"/>
    <n v="223.05600000000001"/>
    <n v="0.2"/>
    <n v="462"/>
    <x v="0"/>
    <x v="2"/>
    <n v="93.489133286530517"/>
  </r>
  <r>
    <s v="V068"/>
    <x v="119"/>
    <x v="4"/>
    <x v="2"/>
    <s v="Phones"/>
    <s v="TEC-PH-10004700"/>
    <s v="PowerGen Dual USB Car Charger"/>
    <s v="United States"/>
    <s v="CA-2017-159352"/>
    <x v="846"/>
    <d v="2017-03-17T00:00:00"/>
    <s v="Standard Class"/>
    <n v="5"/>
    <n v="3"/>
    <s v="Spring"/>
    <n v="69.930000000000007"/>
    <n v="47.201329684832523"/>
    <n v="22.728670315167484"/>
    <n v="0.32502031052720554"/>
    <n v="7"/>
    <n v="489.51000000000005"/>
    <n v="0"/>
    <n v="195"/>
    <x v="0"/>
    <x v="1"/>
    <n v="29.228220198978931"/>
  </r>
  <r>
    <s v="V103"/>
    <x v="33"/>
    <x v="2"/>
    <x v="1"/>
    <s v="Labels"/>
    <s v="OFF-LA-10003714"/>
    <s v="Avery 510"/>
    <s v="United States"/>
    <s v="US-2017-146416"/>
    <x v="179"/>
    <d v="2017-10-22T00:00:00"/>
    <s v="Second Class"/>
    <n v="2"/>
    <n v="10"/>
    <s v="Autumn"/>
    <n v="3.75"/>
    <n v="2.9832847969122569"/>
    <n v="0.7667152030877431"/>
    <n v="0.20445738749006484"/>
    <n v="1"/>
    <n v="3.75"/>
    <n v="0"/>
    <n v="139"/>
    <x v="0"/>
    <x v="1"/>
    <n v="4.2646805273079949"/>
  </r>
  <r>
    <s v="V114"/>
    <x v="13"/>
    <x v="3"/>
    <x v="1"/>
    <s v="Binders"/>
    <s v="OFF-BI-10001787"/>
    <s v="Wilson Jones Four-Pocket Poly Binders"/>
    <s v="United States"/>
    <s v="US-2017-146416"/>
    <x v="179"/>
    <d v="2017-10-22T00:00:00"/>
    <s v="Second Class"/>
    <n v="2"/>
    <n v="10"/>
    <s v="Autumn"/>
    <n v="20.928000000000001"/>
    <n v="15.080786926624819"/>
    <n v="5.8472130733751815"/>
    <n v="0.27939664914827894"/>
    <n v="4"/>
    <n v="83.712000000000003"/>
    <n v="0.2"/>
    <n v="355"/>
    <x v="0"/>
    <x v="1"/>
    <n v="9.6764746163052582"/>
  </r>
  <r>
    <s v="V097"/>
    <x v="25"/>
    <x v="1"/>
    <x v="1"/>
    <s v="Storage"/>
    <s v="OFF-ST-10002957"/>
    <s v="Sterilite Show Offs Storage Containers"/>
    <s v="United States"/>
    <s v="US-2015-163783"/>
    <x v="17"/>
    <d v="2016-01-01T00:00:00"/>
    <s v="Standard Class"/>
    <n v="5"/>
    <n v="12"/>
    <s v="Winter"/>
    <n v="12.672000000000001"/>
    <n v="10.19437364171514"/>
    <n v="2.4776263582848603"/>
    <n v="0.19551975680909567"/>
    <n v="3"/>
    <n v="38.016000000000005"/>
    <n v="0.2"/>
    <n v="496"/>
    <x v="0"/>
    <x v="1"/>
    <n v="6.3095447696327511"/>
  </r>
  <r>
    <s v="V081"/>
    <x v="127"/>
    <x v="4"/>
    <x v="2"/>
    <s v="Phones"/>
    <s v="TEC-PH-10002115"/>
    <s v="Plantronics 81402"/>
    <s v="United States"/>
    <s v="CA-2017-123981"/>
    <x v="280"/>
    <d v="2017-10-08T00:00:00"/>
    <s v="Standard Class"/>
    <n v="6"/>
    <n v="10"/>
    <s v="Autumn"/>
    <n v="65.989999999999995"/>
    <n v="51.446933432652052"/>
    <n v="14.543066567347942"/>
    <n v="0.22038288479084625"/>
    <n v="1"/>
    <n v="65.989999999999995"/>
    <n v="0"/>
    <n v="206"/>
    <x v="1"/>
    <x v="0"/>
    <n v="148.92896732782819"/>
  </r>
  <r>
    <s v="V110"/>
    <x v="16"/>
    <x v="2"/>
    <x v="1"/>
    <s v="Binders"/>
    <s v="OFF-BI-10002557"/>
    <s v="Presstex Flexible Ring Binders"/>
    <s v="United States"/>
    <s v="CA-2017-158953"/>
    <x v="400"/>
    <d v="2017-06-08T00:00:00"/>
    <s v="Standard Class"/>
    <n v="4"/>
    <n v="6"/>
    <s v="Summer"/>
    <n v="6.37"/>
    <n v="5.3805339202068412"/>
    <n v="0.98946607979315893"/>
    <n v="0.15533219463000925"/>
    <n v="7"/>
    <n v="44.59"/>
    <n v="0.8"/>
    <n v="116"/>
    <x v="0"/>
    <x v="0"/>
    <n v="12.01357565423384"/>
  </r>
  <r>
    <s v="V103"/>
    <x v="33"/>
    <x v="4"/>
    <x v="1"/>
    <s v="Binders"/>
    <s v="OFF-BI-10002949"/>
    <s v="Prestige Round Ring Binders"/>
    <s v="United States"/>
    <s v="CA-2014-165428"/>
    <x v="416"/>
    <d v="2014-09-04T00:00:00"/>
    <s v="First Class"/>
    <n v="3"/>
    <n v="9"/>
    <s v="Autumn"/>
    <n v="3.6480000000000001"/>
    <n v="3.015843823909095"/>
    <n v="0.63215617609090513"/>
    <n v="0.17328842546351567"/>
    <n v="3"/>
    <n v="10.944000000000001"/>
    <n v="0.8"/>
    <n v="114"/>
    <x v="0"/>
    <x v="0"/>
    <n v="7.9069225366130906"/>
  </r>
  <r>
    <s v="V120"/>
    <x v="91"/>
    <x v="3"/>
    <x v="1"/>
    <s v="Paper"/>
    <s v="OFF-PA-10004100"/>
    <s v="Xerox 216"/>
    <s v="United States"/>
    <s v="CA-2014-165428"/>
    <x v="416"/>
    <d v="2014-09-04T00:00:00"/>
    <s v="First Class"/>
    <n v="3"/>
    <n v="9"/>
    <s v="Autumn"/>
    <n v="31.103999999999999"/>
    <n v="20.91654945528181"/>
    <n v="10.187450544718189"/>
    <n v="0.32752863119592945"/>
    <n v="6"/>
    <n v="186.624"/>
    <n v="0.2"/>
    <n v="371"/>
    <x v="0"/>
    <x v="1"/>
    <n v="11.52951036006548"/>
  </r>
  <r>
    <s v="V112"/>
    <x v="53"/>
    <x v="2"/>
    <x v="1"/>
    <s v="Fasteners"/>
    <s v="OFF-FA-10001883"/>
    <s v="Alliance Super-Size Bands, Assorted Sizes"/>
    <s v="United States"/>
    <s v="CA-2016-169026"/>
    <x v="590"/>
    <d v="2016-08-13T00:00:00"/>
    <s v="Standard Class"/>
    <n v="5"/>
    <n v="8"/>
    <s v="Autumn"/>
    <n v="23.34"/>
    <n v="15.26732119083951"/>
    <n v="8.0726788091604895"/>
    <n v="0.34587312807028664"/>
    <n v="3"/>
    <n v="70.02"/>
    <n v="0"/>
    <n v="112"/>
    <x v="0"/>
    <x v="0"/>
    <n v="31.336439002115949"/>
  </r>
  <r>
    <s v="V057"/>
    <x v="57"/>
    <x v="4"/>
    <x v="2"/>
    <s v="Phones"/>
    <s v="TEC-PH-10000702"/>
    <s v="Square Credit Card Reader, 4 1/2&quot; x 4 1/2&quot; x 1&quot;, White"/>
    <s v="United States"/>
    <s v="CA-2017-109750"/>
    <x v="847"/>
    <d v="2017-07-28T00:00:00"/>
    <s v="Standard Class"/>
    <n v="6"/>
    <n v="7"/>
    <s v="Summer"/>
    <n v="29.97"/>
    <n v="25.34418714433928"/>
    <n v="4.625812855660719"/>
    <n v="0.15434810996532264"/>
    <n v="3"/>
    <n v="89.91"/>
    <n v="0"/>
    <n v="346"/>
    <x v="1"/>
    <x v="1"/>
    <n v="34.502399812186979"/>
  </r>
  <r>
    <s v="V132"/>
    <x v="23"/>
    <x v="4"/>
    <x v="1"/>
    <s v="Binders"/>
    <s v="OFF-BI-10003196"/>
    <s v="Accohide Poly Flexible Ring Binders"/>
    <s v="United States"/>
    <s v="CA-2015-149384"/>
    <x v="848"/>
    <d v="2015-07-10T00:00:00"/>
    <s v="Same Day"/>
    <n v="0"/>
    <n v="7"/>
    <s v="Summer"/>
    <n v="3.3660000000000001"/>
    <n v="2.462355327303388"/>
    <n v="0.90364467269661208"/>
    <n v="0.26846246960683662"/>
    <n v="3"/>
    <n v="10.098000000000001"/>
    <n v="0.7"/>
    <n v="313"/>
    <x v="0"/>
    <x v="1"/>
    <n v="2.7478730346007101"/>
  </r>
  <r>
    <s v="V078"/>
    <x v="32"/>
    <x v="2"/>
    <x v="2"/>
    <s v="Phones"/>
    <s v="TEC-PH-10001644"/>
    <s v="BlueLounge Milo Smartphone Stand, White/Metallic"/>
    <s v="United States"/>
    <s v="CA-2014-131527"/>
    <x v="588"/>
    <d v="2014-12-07T00:00:00"/>
    <s v="Standard Class"/>
    <n v="6"/>
    <n v="12"/>
    <s v="Winter"/>
    <n v="95.968000000000004"/>
    <n v="63.732235875433531"/>
    <n v="32.235764124566472"/>
    <n v="0.33590117668979735"/>
    <n v="4"/>
    <n v="383.87200000000001"/>
    <n v="0.2"/>
    <n v="250"/>
    <x v="1"/>
    <x v="1"/>
    <n v="33.034408142622027"/>
  </r>
  <r>
    <s v="V110"/>
    <x v="16"/>
    <x v="3"/>
    <x v="1"/>
    <s v="Art"/>
    <s v="OFF-AR-10003183"/>
    <s v="Avery Fluorescent Highlighter Four-Color Set"/>
    <s v="United States"/>
    <s v="CA-2017-164000"/>
    <x v="404"/>
    <d v="2017-12-22T00:00:00"/>
    <s v="Standard Class"/>
    <n v="4"/>
    <n v="12"/>
    <s v="Winter"/>
    <n v="18.704000000000001"/>
    <n v="14.065581711867949"/>
    <n v="4.6384182881320513"/>
    <n v="0.24799071258191036"/>
    <n v="7"/>
    <n v="130.928"/>
    <n v="0.2"/>
    <n v="391"/>
    <x v="0"/>
    <x v="1"/>
    <n v="4.6520816845794961"/>
  </r>
  <r>
    <s v="V045"/>
    <x v="1"/>
    <x v="2"/>
    <x v="0"/>
    <s v="Furnishings"/>
    <s v="FUR-FU-10000308"/>
    <s v="Deflect-o Glass Clear Studded Chair Mats"/>
    <s v="United States"/>
    <s v="CA-2014-164224"/>
    <x v="598"/>
    <d v="2014-05-20T00:00:00"/>
    <s v="Second Class"/>
    <n v="2"/>
    <n v="5"/>
    <s v="Summer"/>
    <n v="149.232"/>
    <n v="120.2201746084508"/>
    <n v="29.011825391549195"/>
    <n v="0.19440753586060092"/>
    <n v="3"/>
    <n v="447.69600000000003"/>
    <n v="0.2"/>
    <n v="142"/>
    <x v="0"/>
    <x v="2"/>
    <n v="125.8902800045303"/>
  </r>
  <r>
    <s v="V110"/>
    <x v="16"/>
    <x v="3"/>
    <x v="1"/>
    <s v="Paper"/>
    <s v="OFF-PA-10001526"/>
    <s v="Xerox 1949"/>
    <s v="United States"/>
    <s v="CA-2014-164224"/>
    <x v="598"/>
    <d v="2014-05-20T00:00:00"/>
    <s v="Second Class"/>
    <n v="2"/>
    <n v="5"/>
    <s v="Summer"/>
    <n v="15.936"/>
    <n v="11.76133533986768"/>
    <n v="4.1746646601323203"/>
    <n v="0.26196439885368478"/>
    <n v="4"/>
    <n v="63.744"/>
    <n v="0.2"/>
    <n v="213"/>
    <x v="0"/>
    <x v="1"/>
    <n v="11.61449359328987"/>
  </r>
  <r>
    <s v="V085"/>
    <x v="82"/>
    <x v="1"/>
    <x v="2"/>
    <s v="Phones"/>
    <s v="TEC-PH-10002103"/>
    <s v="Jabra SPEAK 410"/>
    <s v="United States"/>
    <s v="CA-2014-158372"/>
    <x v="849"/>
    <d v="2014-11-16T00:00:00"/>
    <s v="Standard Class"/>
    <n v="6"/>
    <n v="11"/>
    <s v="Winter"/>
    <n v="601.53599999999994"/>
    <n v="434.19816136638372"/>
    <n v="167.33783863361623"/>
    <n v="0.27818424605279857"/>
    <n v="8"/>
    <n v="4812.2879999999996"/>
    <n v="0.2"/>
    <n v="429"/>
    <x v="1"/>
    <x v="0"/>
    <n v="182.2533719194243"/>
  </r>
  <r>
    <s v="V083"/>
    <x v="116"/>
    <x v="4"/>
    <x v="2"/>
    <s v="Accessories"/>
    <s v="TEC-AC-10004209"/>
    <s v="Memorex Froggy Flash Drive 4 GB"/>
    <s v="United States"/>
    <s v="CA-2014-158372"/>
    <x v="849"/>
    <d v="2014-11-16T00:00:00"/>
    <s v="Standard Class"/>
    <n v="6"/>
    <n v="11"/>
    <s v="Winter"/>
    <n v="10.99"/>
    <n v="8.7607217966619544"/>
    <n v="2.2292782033380458"/>
    <n v="0.20284606035832992"/>
    <n v="1"/>
    <n v="10.99"/>
    <n v="0"/>
    <n v="180"/>
    <x v="1"/>
    <x v="1"/>
    <n v="10.609762165100589"/>
  </r>
  <r>
    <s v="V004"/>
    <x v="142"/>
    <x v="2"/>
    <x v="0"/>
    <s v="Furnishings"/>
    <s v="FUR-FU-10000397"/>
    <s v="Luxo Economy Swing Arm Lamp"/>
    <s v="United States"/>
    <s v="CA-2014-158372"/>
    <x v="849"/>
    <d v="2014-11-16T00:00:00"/>
    <s v="Standard Class"/>
    <n v="6"/>
    <n v="11"/>
    <s v="Winter"/>
    <n v="39.880000000000003"/>
    <n v="33.649243672689302"/>
    <n v="6.2307563273107007"/>
    <n v="0.15623762104590522"/>
    <n v="2"/>
    <n v="79.760000000000005"/>
    <n v="0"/>
    <n v="449"/>
    <x v="1"/>
    <x v="2"/>
    <n v="43.68635118661205"/>
  </r>
  <r>
    <s v="V097"/>
    <x v="25"/>
    <x v="0"/>
    <x v="1"/>
    <s v="Paper"/>
    <s v="OFF-PA-10002137"/>
    <s v="Southworth 100% Résumé Paper, 24lb."/>
    <s v="United States"/>
    <s v="CA-2014-158372"/>
    <x v="849"/>
    <d v="2014-11-16T00:00:00"/>
    <s v="Standard Class"/>
    <n v="6"/>
    <n v="11"/>
    <s v="Winter"/>
    <n v="62.24"/>
    <n v="46.658847226675441"/>
    <n v="15.581152773324561"/>
    <n v="0.25033985818323523"/>
    <n v="8"/>
    <n v="497.92"/>
    <n v="0"/>
    <n v="240"/>
    <x v="1"/>
    <x v="2"/>
    <n v="37.121048753657647"/>
  </r>
  <r>
    <s v="V022"/>
    <x v="49"/>
    <x v="2"/>
    <x v="0"/>
    <s v="Furnishings"/>
    <s v="FUR-FU-10001867"/>
    <s v="Eldon Expressions Punched Metal &amp; Wood Desk Accessories, Pewter &amp; Cherry"/>
    <s v="United States"/>
    <s v="CA-2014-158372"/>
    <x v="849"/>
    <d v="2014-11-16T00:00:00"/>
    <s v="Standard Class"/>
    <n v="6"/>
    <n v="11"/>
    <s v="Winter"/>
    <n v="53.2"/>
    <n v="43.022313734970552"/>
    <n v="10.17768626502945"/>
    <n v="0.19130989219980168"/>
    <n v="5"/>
    <n v="266"/>
    <n v="0"/>
    <n v="129"/>
    <x v="1"/>
    <x v="1"/>
    <n v="20.299826206152609"/>
  </r>
  <r>
    <s v="V121"/>
    <x v="7"/>
    <x v="0"/>
    <x v="1"/>
    <s v="Labels"/>
    <s v="OFF-LA-10000407"/>
    <s v="Avery White Multi-Purpose Labels"/>
    <s v="United States"/>
    <s v="CA-2014-158372"/>
    <x v="849"/>
    <d v="2014-11-16T00:00:00"/>
    <s v="Standard Class"/>
    <n v="6"/>
    <n v="11"/>
    <s v="Winter"/>
    <n v="39.840000000000003"/>
    <n v="31.04760105511378"/>
    <n v="8.792398944886223"/>
    <n v="0.22069274460055779"/>
    <n v="8"/>
    <n v="318.72000000000003"/>
    <n v="0"/>
    <n v="129"/>
    <x v="1"/>
    <x v="1"/>
    <n v="11.529533555179061"/>
  </r>
  <r>
    <s v="V090"/>
    <x v="21"/>
    <x v="2"/>
    <x v="2"/>
    <s v="Accessories"/>
    <s v="TEC-AC-10000420"/>
    <s v="Logitech G500s Laser Gaming Mouse with Adjustable Weight Tuning"/>
    <s v="United States"/>
    <s v="CA-2016-108882"/>
    <x v="850"/>
    <d v="2016-01-15T00:00:00"/>
    <s v="Standard Class"/>
    <n v="6"/>
    <n v="1"/>
    <s v="Winter"/>
    <n v="349.95"/>
    <n v="289.29435212819862"/>
    <n v="60.655647871801364"/>
    <n v="0.17332661200686203"/>
    <n v="5"/>
    <n v="1749.75"/>
    <n v="0"/>
    <n v="365"/>
    <x v="1"/>
    <x v="0"/>
    <n v="151.19568049385541"/>
  </r>
  <r>
    <s v="V076"/>
    <x v="106"/>
    <x v="3"/>
    <x v="2"/>
    <s v="Phones"/>
    <s v="TEC-PH-10002726"/>
    <s v="netTALK DUO VoIP Telephone Service"/>
    <s v="United States"/>
    <s v="CA-2016-108882"/>
    <x v="850"/>
    <d v="2016-01-15T00:00:00"/>
    <s v="Standard Class"/>
    <n v="6"/>
    <n v="1"/>
    <s v="Winter"/>
    <n v="377.928"/>
    <n v="315.51092020899631"/>
    <n v="62.417079791003687"/>
    <n v="0.16515600799888785"/>
    <n v="9"/>
    <n v="3401.3519999999999"/>
    <n v="0.2"/>
    <n v="198"/>
    <x v="1"/>
    <x v="2"/>
    <n v="102.75687998006801"/>
  </r>
  <r>
    <s v="V127"/>
    <x v="39"/>
    <x v="1"/>
    <x v="1"/>
    <s v="Envelopes"/>
    <s v="OFF-EN-10001415"/>
    <s v="Staple envelope"/>
    <s v="United States"/>
    <s v="US-2017-108245"/>
    <x v="585"/>
    <d v="2017-09-27T00:00:00"/>
    <s v="Standard Class"/>
    <n v="5"/>
    <n v="9"/>
    <s v="Autumn"/>
    <n v="13.391999999999999"/>
    <n v="9.8162227677665488"/>
    <n v="3.5757772322334507"/>
    <n v="0.26700845521456473"/>
    <n v="3"/>
    <n v="40.176000000000002"/>
    <n v="0.2"/>
    <n v="193"/>
    <x v="0"/>
    <x v="1"/>
    <n v="4.6283737100627471"/>
  </r>
  <r>
    <s v="V143"/>
    <x v="135"/>
    <x v="0"/>
    <x v="1"/>
    <s v="Binders"/>
    <s v="OFF-BI-10000773"/>
    <s v="Insertable Tab Post Binder Dividers"/>
    <s v="United States"/>
    <s v="US-2017-108245"/>
    <x v="585"/>
    <d v="2017-09-27T00:00:00"/>
    <s v="Standard Class"/>
    <n v="5"/>
    <n v="9"/>
    <s v="Autumn"/>
    <n v="11.228"/>
    <n v="7.7191940648141024"/>
    <n v="3.5088059351858973"/>
    <n v="0.31250498175863001"/>
    <n v="7"/>
    <n v="78.596000000000004"/>
    <n v="0.8"/>
    <n v="310"/>
    <x v="0"/>
    <x v="1"/>
    <n v="3.4545233183672179"/>
  </r>
  <r>
    <s v="V105"/>
    <x v="85"/>
    <x v="4"/>
    <x v="1"/>
    <s v="Appliances"/>
    <s v="OFF-AP-10002350"/>
    <s v="Belkin F9H710-06 7 Outlet SurgeMaster Surge Protector"/>
    <s v="United States"/>
    <s v="CA-2014-142314"/>
    <x v="851"/>
    <d v="2014-12-28T00:00:00"/>
    <s v="Standard Class"/>
    <n v="5"/>
    <n v="12"/>
    <s v="Winter"/>
    <n v="207.24"/>
    <n v="166.45624256824379"/>
    <n v="40.783757431756214"/>
    <n v="0.1967948148608194"/>
    <n v="11"/>
    <n v="2279.6400000000003"/>
    <n v="0"/>
    <n v="394"/>
    <x v="0"/>
    <x v="2"/>
    <n v="58.388804474830621"/>
  </r>
  <r>
    <s v="V112"/>
    <x v="53"/>
    <x v="1"/>
    <x v="1"/>
    <s v="Art"/>
    <s v="OFF-AR-10001919"/>
    <s v="OIC #2 Pencils, Medium Soft"/>
    <s v="United States"/>
    <s v="CA-2016-132409"/>
    <x v="439"/>
    <d v="2016-06-01T00:00:00"/>
    <s v="Standard Class"/>
    <n v="6"/>
    <n v="5"/>
    <s v="Summer"/>
    <n v="1.504"/>
    <n v="1.2186578418760301"/>
    <n v="0.2853421581239699"/>
    <n v="0.18972217960370338"/>
    <n v="1"/>
    <n v="1.504"/>
    <n v="0.2"/>
    <n v="136"/>
    <x v="1"/>
    <x v="1"/>
    <n v="2.5196141805934542"/>
  </r>
  <r>
    <s v="V103"/>
    <x v="33"/>
    <x v="2"/>
    <x v="1"/>
    <s v="Appliances"/>
    <s v="OFF-AP-10002082"/>
    <s v="Holmes HEPA Air Purifier"/>
    <s v="United States"/>
    <s v="CA-2016-132409"/>
    <x v="439"/>
    <d v="2016-06-01T00:00:00"/>
    <s v="Standard Class"/>
    <n v="6"/>
    <n v="5"/>
    <s v="Summer"/>
    <n v="34.847999999999999"/>
    <n v="27.558506792757591"/>
    <n v="7.2894932072424083"/>
    <n v="0.20917967192500025"/>
    <n v="2"/>
    <n v="69.695999999999998"/>
    <n v="0.2"/>
    <n v="486"/>
    <x v="1"/>
    <x v="1"/>
    <n v="19.169699715958"/>
  </r>
  <r>
    <s v="V103"/>
    <x v="33"/>
    <x v="0"/>
    <x v="1"/>
    <s v="Labels"/>
    <s v="OFF-LA-10002762"/>
    <s v="Avery 485"/>
    <s v="United States"/>
    <s v="CA-2017-150189"/>
    <x v="141"/>
    <d v="2017-07-10T00:00:00"/>
    <s v="First Class"/>
    <n v="2"/>
    <n v="7"/>
    <s v="Summer"/>
    <n v="75.180000000000007"/>
    <n v="56.754565663958218"/>
    <n v="18.425434336041789"/>
    <n v="0.24508425560044941"/>
    <n v="6"/>
    <n v="451.08000000000004"/>
    <n v="0"/>
    <n v="188"/>
    <x v="0"/>
    <x v="2"/>
    <n v="39.587945292727667"/>
  </r>
  <r>
    <s v="V065"/>
    <x v="122"/>
    <x v="4"/>
    <x v="2"/>
    <s v="Accessories"/>
    <s v="TEC-AC-10002800"/>
    <s v="Plantronics Audio 478 Stereo USB Headset"/>
    <s v="United States"/>
    <s v="CA-2014-114433"/>
    <x v="8"/>
    <d v="2014-05-17T00:00:00"/>
    <s v="Standard Class"/>
    <n v="4"/>
    <n v="5"/>
    <s v="Summer"/>
    <n v="149.97"/>
    <n v="121.3685596324527"/>
    <n v="28.601440367547298"/>
    <n v="0.19071441199938186"/>
    <n v="3"/>
    <n v="449.90999999999997"/>
    <n v="0"/>
    <n v="354"/>
    <x v="0"/>
    <x v="2"/>
    <n v="117.23694191678661"/>
  </r>
  <r>
    <s v="V123"/>
    <x v="14"/>
    <x v="0"/>
    <x v="1"/>
    <s v="Binders"/>
    <s v="OFF-BI-10003925"/>
    <s v="Fellowes PB300 Plastic Comb Binding Machine"/>
    <s v="United States"/>
    <s v="CA-2017-104640"/>
    <x v="468"/>
    <d v="2017-11-16T00:00:00"/>
    <s v="Standard Class"/>
    <n v="6"/>
    <n v="11"/>
    <s v="Winter"/>
    <n v="931.17600000000004"/>
    <n v="756.7764651388627"/>
    <n v="174.39953486113734"/>
    <n v="0.18728955091318647"/>
    <n v="3"/>
    <n v="2793.5280000000002"/>
    <n v="0.2"/>
    <n v="313"/>
    <x v="1"/>
    <x v="0"/>
    <n v="1123.0730061092199"/>
  </r>
  <r>
    <s v="V052"/>
    <x v="128"/>
    <x v="0"/>
    <x v="2"/>
    <s v="Phones"/>
    <s v="TEC-PH-10002200"/>
    <s v="Aastra 6757i CT Wireless VoIP phone"/>
    <s v="United States"/>
    <s v="CA-2017-104640"/>
    <x v="468"/>
    <d v="2017-11-16T00:00:00"/>
    <s v="Standard Class"/>
    <n v="6"/>
    <n v="11"/>
    <s v="Winter"/>
    <n v="430.88"/>
    <n v="348.01362207427883"/>
    <n v="82.866377925721167"/>
    <n v="0.19231892388999527"/>
    <n v="2"/>
    <n v="861.76"/>
    <n v="0"/>
    <n v="113"/>
    <x v="1"/>
    <x v="0"/>
    <n v="858.63100096736207"/>
  </r>
  <r>
    <s v="V130"/>
    <x v="34"/>
    <x v="3"/>
    <x v="1"/>
    <s v="Paper"/>
    <s v="OFF-PA-10001295"/>
    <s v="Computer Printout Paper with Letter-Trim Perforations"/>
    <s v="United States"/>
    <s v="US-2015-137008"/>
    <x v="653"/>
    <d v="2015-10-08T00:00:00"/>
    <s v="Standard Class"/>
    <n v="6"/>
    <n v="10"/>
    <s v="Autumn"/>
    <n v="94.85"/>
    <n v="73.237010331607323"/>
    <n v="21.612989668392672"/>
    <n v="0.22786494115332287"/>
    <n v="5"/>
    <n v="474.25"/>
    <n v="0"/>
    <n v="291"/>
    <x v="1"/>
    <x v="1"/>
    <n v="29.446449814309808"/>
  </r>
  <r>
    <s v="V125"/>
    <x v="64"/>
    <x v="3"/>
    <x v="1"/>
    <s v="Envelopes"/>
    <s v="OFF-EN-10002500"/>
    <s v="Globe Weis Peel &amp; Seel First Class Envelopes"/>
    <s v="United States"/>
    <s v="US-2015-137008"/>
    <x v="653"/>
    <d v="2015-10-08T00:00:00"/>
    <s v="Standard Class"/>
    <n v="6"/>
    <n v="10"/>
    <s v="Autumn"/>
    <n v="51.12"/>
    <n v="41.389309050817467"/>
    <n v="9.7306909491825309"/>
    <n v="0.19034997944410273"/>
    <n v="4"/>
    <n v="204.48"/>
    <n v="0"/>
    <n v="394"/>
    <x v="1"/>
    <x v="1"/>
    <n v="32.699489170321911"/>
  </r>
  <r>
    <s v="V078"/>
    <x v="32"/>
    <x v="4"/>
    <x v="2"/>
    <s v="Accessories"/>
    <s v="TEC-AC-10000892"/>
    <s v="NETGEAR N750 Dual Band Wi-Fi Gigabit Router"/>
    <s v="United States"/>
    <s v="US-2015-137008"/>
    <x v="653"/>
    <d v="2015-10-08T00:00:00"/>
    <s v="Standard Class"/>
    <n v="6"/>
    <n v="10"/>
    <s v="Autumn"/>
    <n v="90"/>
    <n v="76.210712494523349"/>
    <n v="13.789287505476651"/>
    <n v="0.15321430561640723"/>
    <n v="1"/>
    <n v="90"/>
    <n v="0"/>
    <n v="281"/>
    <x v="1"/>
    <x v="0"/>
    <n v="141.7321417322126"/>
  </r>
  <r>
    <s v="V104"/>
    <x v="81"/>
    <x v="4"/>
    <x v="1"/>
    <s v="Paper"/>
    <s v="OFF-PA-10001838"/>
    <s v="Adams Telephone Message Book W/Dividers/Space For Phone Numbers, 5 1/4&quot;X8 1/2&quot;, 300/Messages"/>
    <s v="United States"/>
    <s v="CA-2014-108189"/>
    <x v="852"/>
    <d v="2014-10-05T00:00:00"/>
    <s v="First Class"/>
    <n v="3"/>
    <n v="10"/>
    <s v="Autumn"/>
    <n v="9.4079999999999995"/>
    <n v="6.8705821650643903"/>
    <n v="2.5374178349356091"/>
    <n v="0.26970852837325776"/>
    <n v="2"/>
    <n v="18.815999999999999"/>
    <n v="0.2"/>
    <n v="229"/>
    <x v="0"/>
    <x v="1"/>
    <n v="4.9908851319179854"/>
  </r>
  <r>
    <s v="V125"/>
    <x v="64"/>
    <x v="2"/>
    <x v="1"/>
    <s v="Fasteners"/>
    <s v="OFF-FA-10000735"/>
    <s v="Staples"/>
    <s v="United States"/>
    <s v="CA-2014-108189"/>
    <x v="852"/>
    <d v="2014-10-05T00:00:00"/>
    <s v="First Class"/>
    <n v="3"/>
    <n v="10"/>
    <s v="Autumn"/>
    <n v="4.6719999999999997"/>
    <n v="3.0744433603997341"/>
    <n v="1.5975566396002656"/>
    <n v="0.34194277388704319"/>
    <n v="2"/>
    <n v="9.3439999999999994"/>
    <n v="0.2"/>
    <n v="323"/>
    <x v="0"/>
    <x v="1"/>
    <n v="6.2572540942493289"/>
  </r>
  <r>
    <s v="V049"/>
    <x v="9"/>
    <x v="0"/>
    <x v="2"/>
    <s v="Phones"/>
    <s v="TEC-PH-10001760"/>
    <s v="Bose SoundLink Bluetooth Speaker"/>
    <s v="United States"/>
    <s v="CA-2014-108189"/>
    <x v="852"/>
    <d v="2014-10-05T00:00:00"/>
    <s v="First Class"/>
    <n v="3"/>
    <n v="10"/>
    <s v="Autumn"/>
    <n v="318.39999999999998"/>
    <n v="209.76032707174539"/>
    <n v="108.63967292825458"/>
    <n v="0.34120500291537248"/>
    <n v="2"/>
    <n v="636.79999999999995"/>
    <n v="0.2"/>
    <n v="142"/>
    <x v="0"/>
    <x v="0"/>
    <n v="321.61749330532388"/>
  </r>
  <r>
    <s v="V125"/>
    <x v="64"/>
    <x v="1"/>
    <x v="1"/>
    <s v="Envelopes"/>
    <s v="OFF-EN-10004846"/>
    <s v="Letter or Legal Size Expandable Poly String Tie Envelopes"/>
    <s v="United States"/>
    <s v="CA-2014-108189"/>
    <x v="852"/>
    <d v="2014-10-05T00:00:00"/>
    <s v="First Class"/>
    <n v="3"/>
    <n v="10"/>
    <s v="Autumn"/>
    <n v="12.768000000000001"/>
    <n v="8.8128886208276533"/>
    <n v="3.9551113791723473"/>
    <n v="0.30976749523592945"/>
    <n v="6"/>
    <n v="76.608000000000004"/>
    <n v="0.2"/>
    <n v="280"/>
    <x v="0"/>
    <x v="1"/>
    <n v="3.232383434350985"/>
  </r>
  <r>
    <s v="V107"/>
    <x v="38"/>
    <x v="0"/>
    <x v="1"/>
    <s v="Supplies"/>
    <s v="OFF-SU-10003567"/>
    <s v="Stiletto Hand Letter Openers"/>
    <s v="United States"/>
    <s v="CA-2014-108189"/>
    <x v="852"/>
    <d v="2014-10-05T00:00:00"/>
    <s v="First Class"/>
    <n v="3"/>
    <n v="10"/>
    <s v="Autumn"/>
    <n v="15.36"/>
    <n v="10.30707691389064"/>
    <n v="5.0529230861093595"/>
    <n v="0.32896634675191144"/>
    <n v="2"/>
    <n v="30.72"/>
    <n v="0.2"/>
    <n v="486"/>
    <x v="0"/>
    <x v="1"/>
    <n v="24"/>
  </r>
  <r>
    <s v="V089"/>
    <x v="118"/>
    <x v="3"/>
    <x v="2"/>
    <s v="Phones"/>
    <s v="TEC-PH-10001557"/>
    <s v="Pyle PMP37LED"/>
    <s v="United States"/>
    <s v="CA-2014-108189"/>
    <x v="852"/>
    <d v="2014-10-05T00:00:00"/>
    <s v="First Class"/>
    <n v="3"/>
    <n v="10"/>
    <s v="Autumn"/>
    <n v="230.376"/>
    <n v="193.26480718077889"/>
    <n v="37.111192819221117"/>
    <n v="0.16108966567359931"/>
    <n v="3"/>
    <n v="691.12800000000004"/>
    <n v="0.2"/>
    <n v="268"/>
    <x v="0"/>
    <x v="0"/>
    <n v="284.03958413502858"/>
  </r>
  <r>
    <s v="V068"/>
    <x v="119"/>
    <x v="0"/>
    <x v="2"/>
    <s v="Accessories"/>
    <s v="TEC-AC-10003038"/>
    <s v="Kingston Digital DataTraveler 16GB USB 2.0"/>
    <s v="United States"/>
    <s v="CA-2014-108189"/>
    <x v="852"/>
    <d v="2014-10-05T00:00:00"/>
    <s v="First Class"/>
    <n v="3"/>
    <n v="10"/>
    <s v="Autumn"/>
    <n v="7.16"/>
    <n v="4.798069064799618"/>
    <n v="2.3619309352003821"/>
    <n v="0.32987862223469022"/>
    <n v="1"/>
    <n v="7.16"/>
    <n v="0.2"/>
    <n v="363"/>
    <x v="0"/>
    <x v="1"/>
    <n v="18.40910623326652"/>
  </r>
  <r>
    <s v="V128"/>
    <x v="72"/>
    <x v="2"/>
    <x v="1"/>
    <s v="Storage"/>
    <s v="OFF-ST-10004459"/>
    <s v="Tennsco Single-Tier Lockers"/>
    <s v="United States"/>
    <s v="CA-2014-154641"/>
    <x v="430"/>
    <d v="2014-08-16T00:00:00"/>
    <s v="Standard Class"/>
    <n v="5"/>
    <n v="8"/>
    <s v="Autumn"/>
    <n v="375.34"/>
    <n v="300.76829991166551"/>
    <n v="74.571700088334467"/>
    <n v="0.19867773242482675"/>
    <n v="1"/>
    <n v="375.34"/>
    <n v="0"/>
    <n v="195"/>
    <x v="0"/>
    <x v="0"/>
    <n v="613.47466611099765"/>
  </r>
  <r>
    <s v="V016"/>
    <x v="137"/>
    <x v="3"/>
    <x v="0"/>
    <s v="Furnishings"/>
    <s v="FUR-FU-10004960"/>
    <s v="Seth Thomas 12&quot; Clock w/ Goldtone Case"/>
    <s v="United States"/>
    <s v="CA-2017-131625"/>
    <x v="853"/>
    <d v="2017-09-05T00:00:00"/>
    <s v="Second Class"/>
    <n v="4"/>
    <n v="9"/>
    <s v="Autumn"/>
    <n v="114.9"/>
    <n v="92.118175078159268"/>
    <n v="22.781824921840737"/>
    <n v="0.19827523865831798"/>
    <n v="5"/>
    <n v="574.5"/>
    <n v="0"/>
    <n v="302"/>
    <x v="0"/>
    <x v="2"/>
    <n v="47.836684667731731"/>
  </r>
  <r>
    <s v="V131"/>
    <x v="41"/>
    <x v="2"/>
    <x v="1"/>
    <s v="Binders"/>
    <s v="OFF-BI-10000632"/>
    <s v="Satellite Sectional Post Binders"/>
    <s v="United States"/>
    <s v="US-2017-156356"/>
    <x v="513"/>
    <d v="2017-04-22T00:00:00"/>
    <s v="Standard Class"/>
    <n v="6"/>
    <n v="4"/>
    <s v="Spring"/>
    <n v="26.045999999999999"/>
    <n v="19.413408870012969"/>
    <n v="6.6325911299870306"/>
    <n v="0.25464912577697268"/>
    <n v="3"/>
    <n v="78.138000000000005"/>
    <n v="0.8"/>
    <n v="420"/>
    <x v="1"/>
    <x v="0"/>
    <n v="148.07027726239869"/>
  </r>
  <r>
    <s v="V137"/>
    <x v="11"/>
    <x v="4"/>
    <x v="1"/>
    <s v="Binders"/>
    <s v="OFF-BI-10001107"/>
    <s v="GBC White Gloss Covers, Plain Front"/>
    <s v="United States"/>
    <s v="US-2017-156356"/>
    <x v="513"/>
    <d v="2017-04-22T00:00:00"/>
    <s v="Standard Class"/>
    <n v="6"/>
    <n v="4"/>
    <s v="Spring"/>
    <n v="2.8959999999999999"/>
    <n v="2.0834762716099231"/>
    <n v="0.8125237283900768"/>
    <n v="0.28056758577005414"/>
    <n v="1"/>
    <n v="2.8959999999999999"/>
    <n v="0.8"/>
    <n v="434"/>
    <x v="1"/>
    <x v="2"/>
    <n v="43.010370682961039"/>
  </r>
  <r>
    <s v="V130"/>
    <x v="34"/>
    <x v="1"/>
    <x v="1"/>
    <s v="Storage"/>
    <s v="OFF-ST-10002301"/>
    <s v="Tennsco Commercial Shelving"/>
    <s v="United States"/>
    <s v="US-2017-156356"/>
    <x v="513"/>
    <d v="2017-04-22T00:00:00"/>
    <s v="Standard Class"/>
    <n v="6"/>
    <n v="4"/>
    <s v="Spring"/>
    <n v="32.543999999999997"/>
    <n v="27.604146530661261"/>
    <n v="4.9398534693387361"/>
    <n v="0.15178999106866817"/>
    <n v="2"/>
    <n v="65.087999999999994"/>
    <n v="0.2"/>
    <n v="487"/>
    <x v="1"/>
    <x v="1"/>
    <n v="20.215317855527282"/>
  </r>
  <r>
    <s v="V110"/>
    <x v="16"/>
    <x v="0"/>
    <x v="1"/>
    <s v="Binders"/>
    <s v="OFF-BI-10003355"/>
    <s v="Cardinal Holdit Business Card Pockets"/>
    <s v="United States"/>
    <s v="CA-2016-138933"/>
    <x v="423"/>
    <d v="2016-04-27T00:00:00"/>
    <s v="First Class"/>
    <n v="3"/>
    <n v="4"/>
    <s v="Spring"/>
    <n v="3.984"/>
    <n v="2.7057664502889711"/>
    <n v="1.2782335497110289"/>
    <n v="0.32084175444553936"/>
    <n v="1"/>
    <n v="3.984"/>
    <n v="0.2"/>
    <n v="167"/>
    <x v="0"/>
    <x v="1"/>
    <n v="5.3503969412158039"/>
  </r>
  <r>
    <s v="V028"/>
    <x v="109"/>
    <x v="2"/>
    <x v="0"/>
    <s v="Tables"/>
    <s v="FUR-TA-10002903"/>
    <s v="Bevis Round Bullnose 29&quot; High Table Top"/>
    <s v="United States"/>
    <s v="CA-2016-140746"/>
    <x v="804"/>
    <d v="2016-01-15T00:00:00"/>
    <s v="Same Day"/>
    <n v="0"/>
    <n v="1"/>
    <s v="Winter"/>
    <n v="181.797"/>
    <n v="126.4526761054349"/>
    <n v="55.344323894565093"/>
    <n v="0.30442924742743332"/>
    <n v="1"/>
    <n v="181.797"/>
    <n v="0.3"/>
    <n v="191"/>
    <x v="0"/>
    <x v="0"/>
    <n v="427.53661821065111"/>
  </r>
  <r>
    <s v="V139"/>
    <x v="2"/>
    <x v="1"/>
    <x v="1"/>
    <s v="Storage"/>
    <s v="OFF-ST-10001580"/>
    <s v="Super Decoflex Portable Personal File"/>
    <s v="United States"/>
    <s v="CA-2016-146836"/>
    <x v="440"/>
    <d v="2016-05-02T00:00:00"/>
    <s v="Same Day"/>
    <n v="0"/>
    <n v="5"/>
    <s v="Summer"/>
    <n v="44.94"/>
    <n v="32.55600541474022"/>
    <n v="12.383994585259778"/>
    <n v="0.2755673027427632"/>
    <n v="3"/>
    <n v="134.82"/>
    <n v="0"/>
    <n v="365"/>
    <x v="0"/>
    <x v="1"/>
    <n v="17.59751550645715"/>
  </r>
  <r>
    <s v="V103"/>
    <x v="33"/>
    <x v="1"/>
    <x v="1"/>
    <s v="Binders"/>
    <s v="OFF-BI-10000315"/>
    <s v="Poly Designer Cover &amp; Back"/>
    <s v="United States"/>
    <s v="CA-2016-146836"/>
    <x v="440"/>
    <d v="2016-05-02T00:00:00"/>
    <s v="Same Day"/>
    <n v="0"/>
    <n v="5"/>
    <s v="Summer"/>
    <n v="45.576000000000001"/>
    <n v="30.094309191263591"/>
    <n v="15.48169080873641"/>
    <n v="0.33968954732175727"/>
    <n v="3"/>
    <n v="136.72800000000001"/>
    <n v="0.2"/>
    <n v="430"/>
    <x v="0"/>
    <x v="2"/>
    <n v="45.799638808619441"/>
  </r>
  <r>
    <s v="V002"/>
    <x v="60"/>
    <x v="1"/>
    <x v="0"/>
    <s v="Chairs"/>
    <s v="FUR-CH-10003774"/>
    <s v="Global Wood Trimmed Manager's Task Chair, Khaki"/>
    <s v="United States"/>
    <s v="US-2016-127971"/>
    <x v="73"/>
    <d v="2016-11-27T00:00:00"/>
    <s v="Standard Class"/>
    <n v="7"/>
    <n v="11"/>
    <s v="Winter"/>
    <n v="318.43"/>
    <n v="254.70308385439401"/>
    <n v="63.726916145605998"/>
    <n v="0.20012849337564298"/>
    <n v="5"/>
    <n v="1592.15"/>
    <n v="0.3"/>
    <n v="277"/>
    <x v="1"/>
    <x v="2"/>
    <n v="131.76663325376791"/>
  </r>
  <r>
    <s v="V081"/>
    <x v="127"/>
    <x v="4"/>
    <x v="2"/>
    <s v="Phones"/>
    <s v="TEC-PH-10003095"/>
    <s v="Samsung HM1900 Bluetooth Headset"/>
    <s v="United States"/>
    <s v="US-2016-127971"/>
    <x v="73"/>
    <d v="2016-11-27T00:00:00"/>
    <s v="Standard Class"/>
    <n v="7"/>
    <n v="11"/>
    <s v="Winter"/>
    <n v="122.92"/>
    <n v="91.703624365970228"/>
    <n v="31.216375634029774"/>
    <n v="0.25395684700642512"/>
    <n v="7"/>
    <n v="860.44"/>
    <n v="0.2"/>
    <n v="250"/>
    <x v="1"/>
    <x v="1"/>
    <n v="30.414812180909479"/>
  </r>
  <r>
    <s v="V042"/>
    <x v="111"/>
    <x v="0"/>
    <x v="0"/>
    <s v="Furnishings"/>
    <s v="FUR-FU-10000023"/>
    <s v="Eldon Wave Desk Accessories"/>
    <s v="United States"/>
    <s v="US-2016-127971"/>
    <x v="73"/>
    <d v="2016-11-27T00:00:00"/>
    <s v="Standard Class"/>
    <n v="7"/>
    <n v="11"/>
    <s v="Winter"/>
    <n v="7.0679999999999996"/>
    <n v="5.4331584049875437"/>
    <n v="1.634841595012456"/>
    <n v="0.23130186686650481"/>
    <n v="3"/>
    <n v="21.204000000000001"/>
    <n v="0.6"/>
    <n v="416"/>
    <x v="1"/>
    <x v="1"/>
    <n v="23.367790952505551"/>
  </r>
  <r>
    <s v="V109"/>
    <x v="58"/>
    <x v="0"/>
    <x v="1"/>
    <s v="Storage"/>
    <s v="OFF-ST-10002214"/>
    <s v="X-Rack File for Hanging Folders"/>
    <s v="United States"/>
    <s v="US-2016-140809"/>
    <x v="854"/>
    <d v="2016-02-03T00:00:00"/>
    <s v="First Class"/>
    <n v="2"/>
    <n v="2"/>
    <s v="Spring"/>
    <n v="56.45"/>
    <n v="41.770483453250712"/>
    <n v="14.679516546749291"/>
    <n v="0.2600445801018475"/>
    <n v="5"/>
    <n v="282.25"/>
    <n v="0"/>
    <n v="146"/>
    <x v="0"/>
    <x v="1"/>
    <n v="15.684569264088831"/>
  </r>
  <r>
    <s v="V107"/>
    <x v="38"/>
    <x v="1"/>
    <x v="1"/>
    <s v="Binders"/>
    <s v="OFF-BI-10002799"/>
    <s v="SlimView Poly Binder, 3/8&quot;"/>
    <s v="United States"/>
    <s v="CA-2017-114524"/>
    <x v="185"/>
    <d v="2017-04-05T00:00:00"/>
    <s v="Second Class"/>
    <n v="5"/>
    <n v="3"/>
    <s v="Spring"/>
    <n v="13.468"/>
    <n v="9.0147136271799901"/>
    <n v="4.4532863728200098"/>
    <n v="0.33065684383872956"/>
    <n v="13"/>
    <n v="175.084"/>
    <n v="0.8"/>
    <n v="102"/>
    <x v="0"/>
    <x v="0"/>
    <n v="17.453492601768851"/>
  </r>
  <r>
    <s v="V070"/>
    <x v="59"/>
    <x v="4"/>
    <x v="2"/>
    <s v="Phones"/>
    <s v="TEC-PH-10004912"/>
    <s v="Cisco SPA112 2 Port Phone Adapter"/>
    <s v="United States"/>
    <s v="CA-2017-113355"/>
    <x v="96"/>
    <d v="2017-12-05T00:00:00"/>
    <s v="Standard Class"/>
    <n v="4"/>
    <n v="12"/>
    <s v="Winter"/>
    <n v="219.8"/>
    <n v="156.46603161563581"/>
    <n v="63.333968384364198"/>
    <n v="0.28814362322276704"/>
    <n v="5"/>
    <n v="1099"/>
    <n v="0.2"/>
    <n v="202"/>
    <x v="0"/>
    <x v="2"/>
    <n v="44.41555620875792"/>
  </r>
  <r>
    <s v="V004"/>
    <x v="142"/>
    <x v="0"/>
    <x v="0"/>
    <s v="Chairs"/>
    <s v="FUR-CH-10002602"/>
    <s v="DMI Arturo Collection Mission-style Design Wood Chair"/>
    <s v="United States"/>
    <s v="CA-2017-113355"/>
    <x v="96"/>
    <d v="2017-12-05T00:00:00"/>
    <s v="Standard Class"/>
    <n v="4"/>
    <n v="12"/>
    <s v="Winter"/>
    <n v="317.05799999999999"/>
    <n v="218.11366151077351"/>
    <n v="98.944338489226482"/>
    <n v="0.31207015274563799"/>
    <n v="3"/>
    <n v="951.17399999999998"/>
    <n v="0.3"/>
    <n v="372"/>
    <x v="0"/>
    <x v="0"/>
    <n v="298.30058049740848"/>
  </r>
  <r>
    <s v="V053"/>
    <x v="89"/>
    <x v="0"/>
    <x v="2"/>
    <s v="Accessories"/>
    <s v="TEC-AC-10004510"/>
    <s v="Logitech Desktop MK120 Mouse and keyboard Combo"/>
    <s v="United States"/>
    <s v="US-2017-140907"/>
    <x v="389"/>
    <d v="2017-12-12T00:00:00"/>
    <s v="Second Class"/>
    <n v="2"/>
    <n v="12"/>
    <s v="Winter"/>
    <n v="49.08"/>
    <n v="40.289239646762198"/>
    <n v="8.7907603532378005"/>
    <n v="0.17911084664298699"/>
    <n v="3"/>
    <n v="147.24"/>
    <n v="0"/>
    <n v="121"/>
    <x v="0"/>
    <x v="1"/>
    <n v="34.902882541374282"/>
  </r>
  <r>
    <s v="V107"/>
    <x v="38"/>
    <x v="1"/>
    <x v="1"/>
    <s v="Storage"/>
    <s v="OFF-ST-10000060"/>
    <s v="Fellowes Bankers Box Staxonsteel Drawer File/Stacking System"/>
    <s v="United States"/>
    <s v="US-2017-140907"/>
    <x v="389"/>
    <d v="2017-12-12T00:00:00"/>
    <s v="Second Class"/>
    <n v="2"/>
    <n v="12"/>
    <s v="Winter"/>
    <n v="324.89999999999998"/>
    <n v="249.91723317741261"/>
    <n v="74.982766822587365"/>
    <n v="0.23078721705936403"/>
    <n v="5"/>
    <n v="1624.5"/>
    <n v="0"/>
    <n v="215"/>
    <x v="0"/>
    <x v="0"/>
    <n v="164.01130006278751"/>
  </r>
  <r>
    <s v="V142"/>
    <x v="48"/>
    <x v="3"/>
    <x v="1"/>
    <s v="Art"/>
    <s v="OFF-AR-10000799"/>
    <s v="Col-Erase Pencils with Erasers"/>
    <s v="United States"/>
    <s v="US-2017-140907"/>
    <x v="389"/>
    <d v="2017-12-12T00:00:00"/>
    <s v="Second Class"/>
    <n v="2"/>
    <n v="12"/>
    <s v="Winter"/>
    <n v="18.239999999999998"/>
    <n v="13.915791430287641"/>
    <n v="4.3242085697123578"/>
    <n v="0.23707283825177403"/>
    <n v="3"/>
    <n v="54.72"/>
    <n v="0"/>
    <n v="446"/>
    <x v="0"/>
    <x v="1"/>
    <n v="0.85984184592284252"/>
  </r>
  <r>
    <s v="V022"/>
    <x v="49"/>
    <x v="1"/>
    <x v="0"/>
    <s v="Chairs"/>
    <s v="FUR-CH-10004875"/>
    <s v="Harbour Creations 67200 Series Stacking Chairs"/>
    <s v="United States"/>
    <s v="CA-2016-159730"/>
    <x v="42"/>
    <d v="2016-09-21T00:00:00"/>
    <s v="Standard Class"/>
    <n v="4"/>
    <n v="9"/>
    <s v="Autumn"/>
    <n v="113.88800000000001"/>
    <n v="94.843259631376398"/>
    <n v="19.044740368623607"/>
    <n v="0.16722341571213478"/>
    <n v="2"/>
    <n v="227.77600000000001"/>
    <n v="0.2"/>
    <n v="499"/>
    <x v="0"/>
    <x v="2"/>
    <n v="130.13834886628479"/>
  </r>
  <r>
    <s v="V080"/>
    <x v="141"/>
    <x v="1"/>
    <x v="2"/>
    <s v="Phones"/>
    <s v="TEC-PH-10002085"/>
    <s v="Clarity 53712"/>
    <s v="United States"/>
    <s v="CA-2016-159730"/>
    <x v="42"/>
    <d v="2016-09-21T00:00:00"/>
    <s v="Standard Class"/>
    <n v="4"/>
    <n v="9"/>
    <s v="Autumn"/>
    <n v="105.584"/>
    <n v="70.556565507912381"/>
    <n v="35.027434492087622"/>
    <n v="0.33174945533497141"/>
    <n v="2"/>
    <n v="211.16800000000001"/>
    <n v="0.2"/>
    <n v="203"/>
    <x v="0"/>
    <x v="0"/>
    <n v="135.61440049763641"/>
  </r>
  <r>
    <s v="V118"/>
    <x v="73"/>
    <x v="3"/>
    <x v="1"/>
    <s v="Fasteners"/>
    <s v="OFF-FA-10000992"/>
    <s v="Acco Clips to Go Binder Clips, 24 Clips in Two Sizes"/>
    <s v="United States"/>
    <s v="CA-2016-157868"/>
    <x v="443"/>
    <d v="2016-12-29T00:00:00"/>
    <s v="Standard Class"/>
    <n v="6"/>
    <n v="12"/>
    <s v="Winter"/>
    <n v="24.85"/>
    <n v="19.388769002259789"/>
    <n v="5.4612309977402127"/>
    <n v="0.21976784699155785"/>
    <n v="7"/>
    <n v="173.95000000000002"/>
    <n v="0"/>
    <n v="358"/>
    <x v="1"/>
    <x v="1"/>
    <n v="7.1811858352224824"/>
  </r>
  <r>
    <s v="V040"/>
    <x v="98"/>
    <x v="3"/>
    <x v="0"/>
    <s v="Furnishings"/>
    <s v="FUR-FU-10001473"/>
    <s v="Eldon Executive Woodline II Desk Accessories, Mahogany"/>
    <s v="United States"/>
    <s v="CA-2017-119389"/>
    <x v="827"/>
    <d v="2017-04-19T00:00:00"/>
    <s v="First Class"/>
    <n v="2"/>
    <n v="4"/>
    <s v="Spring"/>
    <n v="60.311999999999998"/>
    <n v="48.65337842280335"/>
    <n v="11.658621577196648"/>
    <n v="0.19330517272179082"/>
    <n v="3"/>
    <n v="180.93599999999998"/>
    <n v="0.2"/>
    <n v="407"/>
    <x v="0"/>
    <x v="2"/>
    <n v="59.683902371457869"/>
  </r>
  <r>
    <s v="V118"/>
    <x v="73"/>
    <x v="4"/>
    <x v="1"/>
    <s v="Art"/>
    <s v="OFF-AR-10003045"/>
    <s v="Prang Colored Pencils"/>
    <s v="United States"/>
    <s v="CA-2017-110373"/>
    <x v="855"/>
    <d v="2017-10-30T00:00:00"/>
    <s v="Second Class"/>
    <n v="3"/>
    <n v="10"/>
    <s v="Autumn"/>
    <n v="7.056"/>
    <n v="4.9127733021331874"/>
    <n v="2.1432266978668126"/>
    <n v="0.30374528030992243"/>
    <n v="3"/>
    <n v="21.167999999999999"/>
    <n v="0.2"/>
    <n v="466"/>
    <x v="0"/>
    <x v="1"/>
    <n v="7.2014998437825444"/>
  </r>
  <r>
    <s v="V081"/>
    <x v="127"/>
    <x v="1"/>
    <x v="2"/>
    <s v="Phones"/>
    <s v="TEC-PH-10001536"/>
    <s v="Spigen Samsung Galaxy S5 Case Wallet"/>
    <s v="United States"/>
    <s v="CA-2017-110373"/>
    <x v="855"/>
    <d v="2017-10-30T00:00:00"/>
    <s v="Second Class"/>
    <n v="3"/>
    <n v="10"/>
    <s v="Autumn"/>
    <n v="27.184000000000001"/>
    <n v="20.641978655954041"/>
    <n v="6.5420213440459598"/>
    <n v="0.24065705356260886"/>
    <n v="2"/>
    <n v="54.368000000000002"/>
    <n v="0.2"/>
    <n v="397"/>
    <x v="0"/>
    <x v="1"/>
    <n v="26.473887564919519"/>
  </r>
  <r>
    <s v="V079"/>
    <x v="138"/>
    <x v="4"/>
    <x v="2"/>
    <s v="Phones"/>
    <s v="TEC-PH-10001580"/>
    <s v="Logitech Mobile Speakerphone P710e - speaker phone"/>
    <s v="United States"/>
    <s v="CA-2016-155474"/>
    <x v="630"/>
    <d v="2016-07-14T00:00:00"/>
    <s v="Standard Class"/>
    <n v="6"/>
    <n v="7"/>
    <s v="Summer"/>
    <n v="107.98399999999999"/>
    <n v="71.728762401221076"/>
    <n v="36.255237598778919"/>
    <n v="0.33574638463826978"/>
    <n v="1"/>
    <n v="107.98399999999999"/>
    <n v="0.2"/>
    <n v="229"/>
    <x v="1"/>
    <x v="0"/>
    <n v="222.94185316176049"/>
  </r>
  <r>
    <s v="V128"/>
    <x v="72"/>
    <x v="3"/>
    <x v="1"/>
    <s v="Binders"/>
    <s v="OFF-BI-10004209"/>
    <s v="Fellowes Twister Kit, Gray/Clear, 3/pkg"/>
    <s v="United States"/>
    <s v="CA-2016-155474"/>
    <x v="630"/>
    <d v="2016-07-14T00:00:00"/>
    <s v="Standard Class"/>
    <n v="6"/>
    <n v="7"/>
    <s v="Summer"/>
    <n v="19.295999999999999"/>
    <n v="15.24784582809615"/>
    <n v="4.0481541719038496"/>
    <n v="0.20979240111442007"/>
    <n v="3"/>
    <n v="57.887999999999998"/>
    <n v="0.2"/>
    <n v="394"/>
    <x v="1"/>
    <x v="1"/>
    <n v="12.82513712987117"/>
  </r>
  <r>
    <s v="V122"/>
    <x v="5"/>
    <x v="2"/>
    <x v="1"/>
    <s v="Labels"/>
    <s v="OFF-LA-10001613"/>
    <s v="Avery File Folder Labels"/>
    <s v="United States"/>
    <s v="CA-2015-155453"/>
    <x v="101"/>
    <d v="2015-08-14T00:00:00"/>
    <s v="Standard Class"/>
    <n v="5"/>
    <n v="8"/>
    <s v="Autumn"/>
    <n v="4.6079999999999997"/>
    <n v="3.6223719443889628"/>
    <n v="0.98562805561103684"/>
    <n v="0.21389497734614515"/>
    <n v="2"/>
    <n v="9.2159999999999993"/>
    <n v="0.2"/>
    <n v="401"/>
    <x v="0"/>
    <x v="1"/>
    <n v="4.3413625652641503"/>
  </r>
  <r>
    <s v="V044"/>
    <x v="69"/>
    <x v="4"/>
    <x v="0"/>
    <s v="Tables"/>
    <s v="FUR-TA-10001676"/>
    <s v="Hon 61000 Series Interactive Training Tables"/>
    <s v="United States"/>
    <s v="US-2016-161844"/>
    <x v="10"/>
    <d v="2016-12-14T00:00:00"/>
    <s v="Second Class"/>
    <n v="5"/>
    <n v="12"/>
    <s v="Winter"/>
    <n v="79.974000000000004"/>
    <n v="62.215544571755821"/>
    <n v="17.758455428244183"/>
    <n v="0.22205286003256286"/>
    <n v="3"/>
    <n v="239.92200000000003"/>
    <n v="0.4"/>
    <n v="147"/>
    <x v="0"/>
    <x v="1"/>
    <n v="23.926287238098599"/>
  </r>
  <r>
    <s v="V135"/>
    <x v="51"/>
    <x v="4"/>
    <x v="1"/>
    <s v="Binders"/>
    <s v="OFF-BI-10003712"/>
    <s v="Acco Pressboard Covers with Storage Hooks, 14 7/8&quot; x 11&quot;, Light Blue"/>
    <s v="United States"/>
    <s v="US-2016-161844"/>
    <x v="10"/>
    <d v="2016-12-14T00:00:00"/>
    <s v="Second Class"/>
    <n v="5"/>
    <n v="12"/>
    <s v="Winter"/>
    <n v="2.9460000000000002"/>
    <n v="2.3748433168427971"/>
    <n v="0.57115668315720303"/>
    <n v="0.19387531675397252"/>
    <n v="2"/>
    <n v="5.8920000000000003"/>
    <n v="0.7"/>
    <n v="126"/>
    <x v="0"/>
    <x v="1"/>
    <n v="12.015144031217821"/>
  </r>
  <r>
    <s v="V133"/>
    <x v="42"/>
    <x v="1"/>
    <x v="1"/>
    <s v="Binders"/>
    <s v="OFF-BI-10000285"/>
    <s v="XtraLife ClearVue Slant-D Ring Binders by Cardinal"/>
    <s v="United States"/>
    <s v="US-2016-162103"/>
    <x v="373"/>
    <d v="2016-11-17T00:00:00"/>
    <s v="Standard Class"/>
    <n v="4"/>
    <n v="11"/>
    <s v="Winter"/>
    <n v="3.1360000000000001"/>
    <n v="2.0821465275962558"/>
    <n v="1.0538534724037443"/>
    <n v="0.33605021441445926"/>
    <n v="2"/>
    <n v="6.2720000000000002"/>
    <n v="0.8"/>
    <n v="114"/>
    <x v="0"/>
    <x v="0"/>
    <n v="10.305947642017211"/>
  </r>
  <r>
    <s v="V122"/>
    <x v="5"/>
    <x v="2"/>
    <x v="1"/>
    <s v="Paper"/>
    <s v="OFF-PA-10004609"/>
    <s v="Xerox 221"/>
    <s v="United States"/>
    <s v="CA-2014-151554"/>
    <x v="687"/>
    <d v="2014-11-15T00:00:00"/>
    <s v="First Class"/>
    <n v="1"/>
    <n v="11"/>
    <s v="Winter"/>
    <n v="20.736000000000001"/>
    <n v="13.621400279604149"/>
    <n v="7.1145997203958515"/>
    <n v="0.34310376738020115"/>
    <n v="4"/>
    <n v="82.944000000000003"/>
    <n v="0.2"/>
    <n v="362"/>
    <x v="0"/>
    <x v="1"/>
    <n v="10.608217192346689"/>
  </r>
  <r>
    <s v="V086"/>
    <x v="133"/>
    <x v="3"/>
    <x v="2"/>
    <s v="Accessories"/>
    <s v="TEC-AC-10001314"/>
    <s v="Case Logic 2.4GHz Wireless Keyboard"/>
    <s v="United States"/>
    <s v="CA-2014-140662"/>
    <x v="664"/>
    <d v="2014-11-19T00:00:00"/>
    <s v="First Class"/>
    <n v="2"/>
    <n v="11"/>
    <s v="Winter"/>
    <n v="99.98"/>
    <n v="76.282866535010513"/>
    <n v="23.697133464989491"/>
    <n v="0.23701873839757442"/>
    <n v="2"/>
    <n v="199.96"/>
    <n v="0"/>
    <n v="464"/>
    <x v="0"/>
    <x v="2"/>
    <n v="65.220051902879419"/>
  </r>
  <r>
    <s v="V137"/>
    <x v="11"/>
    <x v="1"/>
    <x v="1"/>
    <s v="Paper"/>
    <s v="OFF-PA-10003395"/>
    <s v="Xerox 1941"/>
    <s v="United States"/>
    <s v="CA-2014-140662"/>
    <x v="664"/>
    <d v="2014-11-19T00:00:00"/>
    <s v="First Class"/>
    <n v="2"/>
    <n v="11"/>
    <s v="Winter"/>
    <n v="733.95"/>
    <n v="556.42614453144972"/>
    <n v="177.52385546855032"/>
    <n v="0.24187459018809226"/>
    <n v="7"/>
    <n v="5137.6500000000005"/>
    <n v="0"/>
    <n v="397"/>
    <x v="0"/>
    <x v="0"/>
    <n v="238.91079678407169"/>
  </r>
  <r>
    <s v="V111"/>
    <x v="52"/>
    <x v="2"/>
    <x v="1"/>
    <s v="Appliances"/>
    <s v="OFF-AP-10001242"/>
    <s v="APC 7 Outlet Network SurgeArrest Surge Protector"/>
    <s v="United States"/>
    <s v="CA-2014-140662"/>
    <x v="664"/>
    <d v="2014-11-19T00:00:00"/>
    <s v="First Class"/>
    <n v="2"/>
    <n v="11"/>
    <s v="Winter"/>
    <n v="241.44"/>
    <n v="201.82331896926951"/>
    <n v="39.61668103073049"/>
    <n v="0.16408499432873794"/>
    <n v="3"/>
    <n v="724.31999999999994"/>
    <n v="0"/>
    <n v="364"/>
    <x v="0"/>
    <x v="2"/>
    <n v="106.7471173086856"/>
  </r>
  <r>
    <s v="V102"/>
    <x v="66"/>
    <x v="1"/>
    <x v="1"/>
    <s v="Labels"/>
    <s v="OFF-LA-10001641"/>
    <s v="Avery 518"/>
    <s v="United States"/>
    <s v="CA-2016-122518"/>
    <x v="758"/>
    <d v="2016-03-08T00:00:00"/>
    <s v="Second Class"/>
    <n v="4"/>
    <n v="3"/>
    <s v="Spring"/>
    <n v="10.08"/>
    <n v="8.04486530262316"/>
    <n v="2.0351346973768401"/>
    <n v="0.20189828346992461"/>
    <n v="4"/>
    <n v="40.32"/>
    <n v="0.2"/>
    <n v="460"/>
    <x v="0"/>
    <x v="1"/>
    <n v="9.2984091381268001"/>
  </r>
  <r>
    <s v="V140"/>
    <x v="80"/>
    <x v="2"/>
    <x v="1"/>
    <s v="Storage"/>
    <s v="OFF-ST-10003816"/>
    <s v="Fellowes High-Stak Drawer Files"/>
    <s v="United States"/>
    <s v="US-2014-126571"/>
    <x v="856"/>
    <d v="2014-10-15T00:00:00"/>
    <s v="Standard Class"/>
    <n v="4"/>
    <n v="10"/>
    <s v="Autumn"/>
    <n v="281.904"/>
    <n v="195.62067927012771"/>
    <n v="86.283320729872287"/>
    <n v="0.30607341765236495"/>
    <n v="2"/>
    <n v="563.80799999999999"/>
    <n v="0.2"/>
    <n v="233"/>
    <x v="0"/>
    <x v="0"/>
    <n v="164.20411074026131"/>
  </r>
  <r>
    <s v="V106"/>
    <x v="110"/>
    <x v="3"/>
    <x v="1"/>
    <s v="Envelopes"/>
    <s v="OFF-EN-10002230"/>
    <s v="Airmail Envelopes"/>
    <s v="United States"/>
    <s v="US-2014-126571"/>
    <x v="856"/>
    <d v="2014-10-15T00:00:00"/>
    <s v="Standard Class"/>
    <n v="4"/>
    <n v="10"/>
    <s v="Autumn"/>
    <n v="201.43199999999999"/>
    <n v="157.0176353547748"/>
    <n v="44.414364645225191"/>
    <n v="0.22049309268251913"/>
    <n v="3"/>
    <n v="604.29599999999994"/>
    <n v="0.2"/>
    <n v="175"/>
    <x v="0"/>
    <x v="2"/>
    <n v="73.360773602791312"/>
  </r>
  <r>
    <s v="V064"/>
    <x v="63"/>
    <x v="3"/>
    <x v="2"/>
    <s v="Phones"/>
    <s v="TEC-PH-10002660"/>
    <s v="Nortel Networks T7316 E Nt8 B27"/>
    <s v="United States"/>
    <s v="CA-2014-143840"/>
    <x v="857"/>
    <d v="2014-05-29T00:00:00"/>
    <s v="Standard Class"/>
    <n v="7"/>
    <n v="5"/>
    <s v="Summer"/>
    <n v="135.97999999999999"/>
    <n v="111.78787490924989"/>
    <n v="24.192125090750096"/>
    <n v="0.17790943587843872"/>
    <n v="2"/>
    <n v="271.95999999999998"/>
    <n v="0"/>
    <n v="129"/>
    <x v="1"/>
    <x v="0"/>
    <n v="191.34082050623701"/>
  </r>
  <r>
    <s v="V081"/>
    <x v="127"/>
    <x v="2"/>
    <x v="2"/>
    <s v="Phones"/>
    <s v="TEC-PH-10003171"/>
    <s v="Plantronics Encore H101 Dual Earpieces Headset"/>
    <s v="United States"/>
    <s v="CA-2014-143840"/>
    <x v="857"/>
    <d v="2014-05-29T00:00:00"/>
    <s v="Standard Class"/>
    <n v="7"/>
    <n v="5"/>
    <s v="Summer"/>
    <n v="44.95"/>
    <n v="33.79751584085222"/>
    <n v="11.152484159147782"/>
    <n v="0.24810865760061807"/>
    <n v="1"/>
    <n v="44.95"/>
    <n v="0"/>
    <n v="439"/>
    <x v="1"/>
    <x v="2"/>
    <n v="63.021667929145039"/>
  </r>
  <r>
    <s v="V049"/>
    <x v="9"/>
    <x v="1"/>
    <x v="2"/>
    <s v="Accessories"/>
    <s v="TEC-AC-10003709"/>
    <s v="Maxell 4.7GB DVD-R 5/Pack"/>
    <s v="United States"/>
    <s v="CA-2014-115980"/>
    <x v="858"/>
    <d v="2014-07-19T00:00:00"/>
    <s v="Standard Class"/>
    <n v="4"/>
    <n v="7"/>
    <s v="Summer"/>
    <n v="2.97"/>
    <n v="1.9458876178337881"/>
    <n v="1.0241123821662121"/>
    <n v="0.34481898389434751"/>
    <n v="3"/>
    <n v="8.91"/>
    <n v="0"/>
    <n v="225"/>
    <x v="0"/>
    <x v="1"/>
    <n v="2.8944593277501749"/>
  </r>
  <r>
    <s v="V127"/>
    <x v="39"/>
    <x v="2"/>
    <x v="1"/>
    <s v="Fasteners"/>
    <s v="OFF-FA-10000304"/>
    <s v="Advantus Push Pins"/>
    <s v="United States"/>
    <s v="CA-2014-115980"/>
    <x v="858"/>
    <d v="2014-07-19T00:00:00"/>
    <s v="Standard Class"/>
    <n v="4"/>
    <n v="7"/>
    <s v="Summer"/>
    <n v="6.54"/>
    <n v="4.7303648384179873"/>
    <n v="1.8096351615820128"/>
    <n v="0.27670262409510898"/>
    <n v="3"/>
    <n v="19.62"/>
    <n v="0"/>
    <n v="183"/>
    <x v="0"/>
    <x v="1"/>
    <n v="3.7251856329584441"/>
  </r>
  <r>
    <s v="V093"/>
    <x v="68"/>
    <x v="2"/>
    <x v="2"/>
    <s v="Accessories"/>
    <s v="TEC-AC-10003709"/>
    <s v="Maxell 4.7GB DVD-R 5/Pack"/>
    <s v="United States"/>
    <s v="CA-2015-155145"/>
    <x v="17"/>
    <d v="2015-12-29T00:00:00"/>
    <s v="Second Class"/>
    <n v="2"/>
    <n v="12"/>
    <s v="Winter"/>
    <n v="7.92"/>
    <n v="6.6107964125072982"/>
    <n v="1.3092035874927017"/>
    <n v="0.16530348326928052"/>
    <n v="8"/>
    <n v="63.36"/>
    <n v="0"/>
    <n v="153"/>
    <x v="0"/>
    <x v="1"/>
    <n v="2.8944593277501749"/>
  </r>
  <r>
    <s v="V042"/>
    <x v="111"/>
    <x v="0"/>
    <x v="0"/>
    <s v="Chairs"/>
    <s v="FUR-CH-10002774"/>
    <s v="Global Deluxe Stacking Chair, Gray"/>
    <s v="United States"/>
    <s v="CA-2015-146038"/>
    <x v="97"/>
    <d v="2015-02-16T00:00:00"/>
    <s v="Standard Class"/>
    <n v="7"/>
    <n v="2"/>
    <s v="Spring"/>
    <n v="203.92"/>
    <n v="172.87073682547879"/>
    <n v="31.049263174521201"/>
    <n v="0.15226198104414085"/>
    <n v="5"/>
    <n v="1019.5999999999999"/>
    <n v="0.2"/>
    <n v="465"/>
    <x v="1"/>
    <x v="2"/>
    <n v="52.227108093494166"/>
  </r>
  <r>
    <s v="V079"/>
    <x v="138"/>
    <x v="2"/>
    <x v="2"/>
    <s v="Copiers"/>
    <s v="TEC-CO-10001046"/>
    <s v="Canon Imageclass D680 Copier / Fax"/>
    <s v="United States"/>
    <s v="CA-2017-133865"/>
    <x v="540"/>
    <d v="2017-05-12T00:00:00"/>
    <s v="Standard Class"/>
    <n v="4"/>
    <n v="5"/>
    <s v="Summer"/>
    <n v="3359.9520000000002"/>
    <n v="2524.7470624371022"/>
    <n v="835.20493756289807"/>
    <n v="0.24857644917632693"/>
    <n v="6"/>
    <n v="20159.712"/>
    <n v="0.2"/>
    <n v="382"/>
    <x v="0"/>
    <x v="0"/>
    <n v="1230.0718549372641"/>
  </r>
  <r>
    <s v="V116"/>
    <x v="62"/>
    <x v="1"/>
    <x v="1"/>
    <s v="Fasteners"/>
    <s v="OFF-FA-10003495"/>
    <s v="Staples"/>
    <s v="United States"/>
    <s v="CA-2017-116358"/>
    <x v="808"/>
    <d v="2017-11-06T00:00:00"/>
    <s v="Standard Class"/>
    <n v="4"/>
    <n v="11"/>
    <s v="Winter"/>
    <n v="18.239999999999998"/>
    <n v="14.89287053364556"/>
    <n v="3.3471294663544384"/>
    <n v="0.18350490495364247"/>
    <n v="3"/>
    <n v="54.72"/>
    <n v="0"/>
    <n v="439"/>
    <x v="0"/>
    <x v="1"/>
    <n v="16.744591439512359"/>
  </r>
  <r>
    <s v="V098"/>
    <x v="92"/>
    <x v="3"/>
    <x v="1"/>
    <s v="Art"/>
    <s v="OFF-AR-10004685"/>
    <s v="Binney &amp; Smith Crayola Metallic Colored Pencils, 8-Color Set"/>
    <s v="United States"/>
    <s v="CA-2017-116358"/>
    <x v="808"/>
    <d v="2017-11-06T00:00:00"/>
    <s v="Standard Class"/>
    <n v="4"/>
    <n v="11"/>
    <s v="Winter"/>
    <n v="27.78"/>
    <n v="20.38039833836908"/>
    <n v="7.3996016616309213"/>
    <n v="0.2663643506706595"/>
    <n v="6"/>
    <n v="166.68"/>
    <n v="0"/>
    <n v="362"/>
    <x v="0"/>
    <x v="1"/>
    <n v="7.1869827432922744"/>
  </r>
  <r>
    <s v="V130"/>
    <x v="34"/>
    <x v="3"/>
    <x v="1"/>
    <s v="Art"/>
    <s v="OFF-AR-10004757"/>
    <s v="Crayola Colored Pencils"/>
    <s v="United States"/>
    <s v="CA-2014-102988"/>
    <x v="267"/>
    <d v="2014-04-09T00:00:00"/>
    <s v="Second Class"/>
    <n v="4"/>
    <n v="4"/>
    <s v="Spring"/>
    <n v="22.96"/>
    <n v="18.36005110134402"/>
    <n v="4.5999488986559811"/>
    <n v="0.20034620638745562"/>
    <n v="7"/>
    <n v="160.72"/>
    <n v="0"/>
    <n v="459"/>
    <x v="0"/>
    <x v="1"/>
    <n v="6.7672427687285683"/>
  </r>
  <r>
    <s v="V083"/>
    <x v="116"/>
    <x v="3"/>
    <x v="2"/>
    <s v="Phones"/>
    <s v="TEC-PH-10001615"/>
    <s v="AT&amp;T CL82213"/>
    <s v="United States"/>
    <s v="CA-2014-102988"/>
    <x v="267"/>
    <d v="2014-04-09T00:00:00"/>
    <s v="Second Class"/>
    <n v="4"/>
    <n v="4"/>
    <s v="Spring"/>
    <n v="28.99"/>
    <n v="23.061488088736279"/>
    <n v="5.928511911263719"/>
    <n v="0.20450196313431249"/>
    <n v="1"/>
    <n v="28.99"/>
    <n v="0"/>
    <n v="321"/>
    <x v="0"/>
    <x v="2"/>
    <n v="62.257670219821108"/>
  </r>
  <r>
    <s v="V143"/>
    <x v="135"/>
    <x v="4"/>
    <x v="1"/>
    <s v="Paper"/>
    <s v="OFF-PA-10003349"/>
    <s v="Xerox 1957"/>
    <s v="United States"/>
    <s v="CA-2014-102988"/>
    <x v="267"/>
    <d v="2014-04-09T00:00:00"/>
    <s v="Second Class"/>
    <n v="4"/>
    <n v="4"/>
    <s v="Spring"/>
    <n v="12.96"/>
    <n v="10.620809643539451"/>
    <n v="2.3391903564605503"/>
    <n v="0.18049308306022763"/>
    <n v="2"/>
    <n v="25.92"/>
    <n v="0"/>
    <n v="427"/>
    <x v="0"/>
    <x v="1"/>
    <n v="5.0305282426401314"/>
  </r>
  <r>
    <s v="V114"/>
    <x v="13"/>
    <x v="3"/>
    <x v="1"/>
    <s v="Art"/>
    <s v="OFF-AR-10000127"/>
    <s v="Newell 321"/>
    <s v="United States"/>
    <s v="CA-2014-102988"/>
    <x v="267"/>
    <d v="2014-04-09T00:00:00"/>
    <s v="Second Class"/>
    <n v="4"/>
    <n v="4"/>
    <s v="Spring"/>
    <n v="22.96"/>
    <n v="17.934601768392081"/>
    <n v="5.0253982316079195"/>
    <n v="0.21887622959964806"/>
    <n v="7"/>
    <n v="160.72"/>
    <n v="0"/>
    <n v="101"/>
    <x v="0"/>
    <x v="0"/>
    <n v="7.92647815867804"/>
  </r>
  <r>
    <s v="V110"/>
    <x v="16"/>
    <x v="4"/>
    <x v="1"/>
    <s v="Supplies"/>
    <s v="OFF-SU-10002881"/>
    <s v="Martin Yale Chadless Opener Electric Letter Opener"/>
    <s v="United States"/>
    <s v="CA-2014-102988"/>
    <x v="267"/>
    <d v="2014-04-09T00:00:00"/>
    <s v="Second Class"/>
    <n v="4"/>
    <n v="4"/>
    <s v="Spring"/>
    <n v="4164.05"/>
    <n v="3156.1417900629858"/>
    <n v="1007.9082099370144"/>
    <n v="0.24204997777092357"/>
    <n v="5"/>
    <n v="20820.25"/>
    <n v="0"/>
    <n v="497"/>
    <x v="0"/>
    <x v="0"/>
    <n v="1742.676897646224"/>
  </r>
  <r>
    <s v="V079"/>
    <x v="138"/>
    <x v="4"/>
    <x v="2"/>
    <s v="Accessories"/>
    <s v="TEC-AC-10001109"/>
    <s v="Logitech Trackman Marble Mouse"/>
    <s v="United States"/>
    <s v="US-2014-117170"/>
    <x v="328"/>
    <d v="2014-09-24T00:00:00"/>
    <s v="Standard Class"/>
    <n v="7"/>
    <n v="9"/>
    <s v="Autumn"/>
    <n v="47.984000000000002"/>
    <n v="38.19276422508927"/>
    <n v="9.7912357749107315"/>
    <n v="0.20405209600931001"/>
    <n v="2"/>
    <n v="95.968000000000004"/>
    <n v="0.2"/>
    <n v="493"/>
    <x v="1"/>
    <x v="2"/>
    <n v="39.899099952254559"/>
  </r>
  <r>
    <s v="V139"/>
    <x v="2"/>
    <x v="0"/>
    <x v="1"/>
    <s v="Paper"/>
    <s v="OFF-PA-10000682"/>
    <s v="Xerox 1924"/>
    <s v="United States"/>
    <s v="US-2014-117170"/>
    <x v="328"/>
    <d v="2014-09-24T00:00:00"/>
    <s v="Standard Class"/>
    <n v="7"/>
    <n v="9"/>
    <s v="Autumn"/>
    <n v="4.6239999999999997"/>
    <n v="3.297182613590901"/>
    <n v="1.3268173864090986"/>
    <n v="0.28694147629954558"/>
    <n v="1"/>
    <n v="4.6239999999999997"/>
    <n v="0.2"/>
    <n v="405"/>
    <x v="1"/>
    <x v="1"/>
    <n v="12.160914877864521"/>
  </r>
  <r>
    <s v="V043"/>
    <x v="136"/>
    <x v="1"/>
    <x v="0"/>
    <s v="Furnishings"/>
    <s v="FUR-FU-10000221"/>
    <s v="Master Caster Door Stop, Brown"/>
    <s v="United States"/>
    <s v="CA-2014-159478"/>
    <x v="587"/>
    <d v="2014-10-06T00:00:00"/>
    <s v="Standard Class"/>
    <n v="6"/>
    <n v="9"/>
    <s v="Autumn"/>
    <n v="15.24"/>
    <n v="12.38848465708087"/>
    <n v="2.8515153429191304"/>
    <n v="0.1871073059658222"/>
    <n v="3"/>
    <n v="45.72"/>
    <n v="0"/>
    <n v="245"/>
    <x v="1"/>
    <x v="1"/>
    <n v="9.058937686064521"/>
  </r>
  <r>
    <s v="V125"/>
    <x v="64"/>
    <x v="1"/>
    <x v="1"/>
    <s v="Binders"/>
    <s v="OFF-BI-10002429"/>
    <s v="Premier Elliptical Ring Binder, Black"/>
    <s v="United States"/>
    <s v="CA-2014-103702"/>
    <x v="171"/>
    <d v="2014-09-17T00:00:00"/>
    <s v="Standard Class"/>
    <n v="5"/>
    <n v="9"/>
    <s v="Autumn"/>
    <n v="63.923999999999999"/>
    <n v="44.408430609973699"/>
    <n v="19.5155693900263"/>
    <n v="0.30529330752184314"/>
    <n v="7"/>
    <n v="447.46800000000002"/>
    <n v="0.7"/>
    <n v="117"/>
    <x v="0"/>
    <x v="0"/>
    <n v="60.013480533774903"/>
  </r>
  <r>
    <s v="V137"/>
    <x v="11"/>
    <x v="4"/>
    <x v="1"/>
    <s v="Art"/>
    <s v="OFF-AR-10002375"/>
    <s v="Newell 351"/>
    <s v="United States"/>
    <s v="CA-2017-150525"/>
    <x v="297"/>
    <d v="2017-02-25T00:00:00"/>
    <s v="Standard Class"/>
    <n v="5"/>
    <n v="2"/>
    <s v="Spring"/>
    <n v="6.56"/>
    <n v="4.5859268188797486"/>
    <n v="1.974073181120251"/>
    <n v="0.3009257898049163"/>
    <n v="2"/>
    <n v="13.12"/>
    <n v="0"/>
    <n v="115"/>
    <x v="0"/>
    <x v="0"/>
    <n v="6.4940686784172517"/>
  </r>
  <r>
    <s v="V107"/>
    <x v="38"/>
    <x v="2"/>
    <x v="1"/>
    <s v="Appliances"/>
    <s v="OFF-AP-10000595"/>
    <s v="Disposable Triple-Filter Dust Bags"/>
    <s v="United States"/>
    <s v="CA-2017-150525"/>
    <x v="297"/>
    <d v="2017-02-25T00:00:00"/>
    <s v="Standard Class"/>
    <n v="5"/>
    <n v="2"/>
    <s v="Spring"/>
    <n v="13.11"/>
    <n v="10.17255012119251"/>
    <n v="2.9374498788074899"/>
    <n v="0.22406177565274524"/>
    <n v="3"/>
    <n v="39.33"/>
    <n v="0"/>
    <n v="407"/>
    <x v="0"/>
    <x v="1"/>
    <n v="2.523020676358664"/>
  </r>
  <r>
    <s v="V093"/>
    <x v="68"/>
    <x v="2"/>
    <x v="2"/>
    <s v="Phones"/>
    <s v="TEC-PH-10001530"/>
    <s v="Plantronics Voyager Pro Legend"/>
    <s v="United States"/>
    <s v="CA-2015-157770"/>
    <x v="350"/>
    <d v="2015-12-15T00:00:00"/>
    <s v="First Class"/>
    <n v="2"/>
    <n v="12"/>
    <s v="Winter"/>
    <n v="494.37599999999998"/>
    <n v="374.69639945583748"/>
    <n v="119.6796005441625"/>
    <n v="0.24208214101041009"/>
    <n v="3"/>
    <n v="1483.1279999999999"/>
    <n v="0.2"/>
    <n v="258"/>
    <x v="0"/>
    <x v="0"/>
    <n v="386.58985834473202"/>
  </r>
  <r>
    <s v="V135"/>
    <x v="51"/>
    <x v="2"/>
    <x v="1"/>
    <s v="Binders"/>
    <s v="OFF-BI-10000050"/>
    <s v="Angle-D Binders with Locking Rings, Label Holders"/>
    <s v="United States"/>
    <s v="CA-2015-157770"/>
    <x v="350"/>
    <d v="2015-12-15T00:00:00"/>
    <s v="First Class"/>
    <n v="2"/>
    <n v="12"/>
    <s v="Winter"/>
    <n v="29.2"/>
    <n v="19.560055792438249"/>
    <n v="9.6399442075617507"/>
    <n v="0.33013507560142985"/>
    <n v="5"/>
    <n v="146"/>
    <n v="0.2"/>
    <n v="439"/>
    <x v="0"/>
    <x v="1"/>
    <n v="15.61301454983416"/>
  </r>
  <r>
    <s v="V081"/>
    <x v="127"/>
    <x v="0"/>
    <x v="2"/>
    <s v="Accessories"/>
    <s v="TEC-AC-10001552"/>
    <s v="Logitech K350 2.4Ghz Wireless Keyboard"/>
    <s v="United States"/>
    <s v="CA-2015-157770"/>
    <x v="350"/>
    <d v="2015-12-15T00:00:00"/>
    <s v="First Class"/>
    <n v="2"/>
    <n v="12"/>
    <s v="Winter"/>
    <n v="248.85"/>
    <n v="190.30420938081221"/>
    <n v="58.545790619187784"/>
    <n v="0.23526538323965354"/>
    <n v="5"/>
    <n v="1244.25"/>
    <n v="0"/>
    <n v="451"/>
    <x v="0"/>
    <x v="0"/>
    <n v="138.8930811278949"/>
  </r>
  <r>
    <s v="V086"/>
    <x v="133"/>
    <x v="0"/>
    <x v="2"/>
    <s v="Accessories"/>
    <s v="TEC-AC-10003399"/>
    <s v="Memorex Mini Travel Drive 64 GB USB 2.0 Flash Drive"/>
    <s v="United States"/>
    <s v="CA-2015-157770"/>
    <x v="350"/>
    <d v="2015-12-15T00:00:00"/>
    <s v="First Class"/>
    <n v="2"/>
    <n v="12"/>
    <s v="Winter"/>
    <n v="36.24"/>
    <n v="30.255872138566382"/>
    <n v="5.9841278614336204"/>
    <n v="0.16512494098878644"/>
    <n v="1"/>
    <n v="36.24"/>
    <n v="0"/>
    <n v="397"/>
    <x v="0"/>
    <x v="2"/>
    <n v="75.148863464459666"/>
  </r>
  <r>
    <s v="V125"/>
    <x v="64"/>
    <x v="0"/>
    <x v="1"/>
    <s v="Art"/>
    <s v="OFF-AR-10004078"/>
    <s v="Newell 312"/>
    <s v="United States"/>
    <s v="CA-2016-167290"/>
    <x v="859"/>
    <d v="2016-11-04T00:00:00"/>
    <s v="Standard Class"/>
    <n v="5"/>
    <n v="10"/>
    <s v="Autumn"/>
    <n v="11.68"/>
    <n v="9.6684715410914155"/>
    <n v="2.0115284589085842"/>
    <n v="0.17221990230381715"/>
    <n v="2"/>
    <n v="23.36"/>
    <n v="0"/>
    <n v="308"/>
    <x v="0"/>
    <x v="1"/>
    <n v="13.76150773980552"/>
  </r>
  <r>
    <s v="V106"/>
    <x v="110"/>
    <x v="2"/>
    <x v="1"/>
    <s v="Supplies"/>
    <s v="OFF-SU-10002189"/>
    <s v="Acme Rosewood Handle Letter Opener"/>
    <s v="United States"/>
    <s v="CA-2014-106264"/>
    <x v="58"/>
    <d v="2014-12-30T00:00:00"/>
    <s v="Standard Class"/>
    <n v="4"/>
    <n v="12"/>
    <s v="Winter"/>
    <n v="11.91"/>
    <n v="8.799221492476855"/>
    <n v="3.1107785075231451"/>
    <n v="0.26119047082478131"/>
    <n v="3"/>
    <n v="35.730000000000004"/>
    <n v="0"/>
    <n v="304"/>
    <x v="0"/>
    <x v="1"/>
    <n v="2.292080568682815"/>
  </r>
  <r>
    <s v="V038"/>
    <x v="139"/>
    <x v="0"/>
    <x v="0"/>
    <s v="Furnishings"/>
    <s v="FUR-FU-10001852"/>
    <s v="Eldon Regeneration Recycled Desk Accessories, Smoke"/>
    <s v="United States"/>
    <s v="CA-2014-106264"/>
    <x v="58"/>
    <d v="2014-12-30T00:00:00"/>
    <s v="Standard Class"/>
    <n v="4"/>
    <n v="12"/>
    <s v="Winter"/>
    <n v="3.48"/>
    <n v="2.9284563394891632"/>
    <n v="0.55154366051083681"/>
    <n v="0.15848955761805655"/>
    <n v="2"/>
    <n v="6.96"/>
    <n v="0"/>
    <n v="212"/>
    <x v="0"/>
    <x v="1"/>
    <n v="3.8248350552670898"/>
  </r>
  <r>
    <s v="V123"/>
    <x v="14"/>
    <x v="3"/>
    <x v="1"/>
    <s v="Binders"/>
    <s v="OFF-BI-10003638"/>
    <s v="GBC Durable Plastic Covers"/>
    <s v="United States"/>
    <s v="CA-2014-138023"/>
    <x v="860"/>
    <d v="2014-08-18T00:00:00"/>
    <s v="First Class"/>
    <n v="3"/>
    <n v="8"/>
    <s v="Autumn"/>
    <n v="30.96"/>
    <n v="22.16421532091616"/>
    <n v="8.795784679083841"/>
    <n v="0.28410157232182948"/>
    <n v="8"/>
    <n v="247.68"/>
    <n v="0.8"/>
    <n v="277"/>
    <x v="0"/>
    <x v="1"/>
    <n v="24.35416507902557"/>
  </r>
  <r>
    <s v="V095"/>
    <x v="140"/>
    <x v="0"/>
    <x v="2"/>
    <s v="Machines"/>
    <s v="TEC-MA-10002428"/>
    <s v="Fellowes Powershred HS-440 4-Sheet High Security Shredder"/>
    <s v="United States"/>
    <s v="CA-2017-113418"/>
    <x v="172"/>
    <d v="2017-10-03T00:00:00"/>
    <s v="First Class"/>
    <n v="2"/>
    <n v="10"/>
    <s v="Autumn"/>
    <n v="1704.89"/>
    <n v="1365.690609870657"/>
    <n v="339.1993901293431"/>
    <n v="0.19895675974951058"/>
    <n v="11"/>
    <n v="18753.79"/>
    <n v="0"/>
    <n v="308"/>
    <x v="0"/>
    <x v="0"/>
    <n v="744.16723275439472"/>
  </r>
  <r>
    <s v="V143"/>
    <x v="135"/>
    <x v="2"/>
    <x v="1"/>
    <s v="Binders"/>
    <s v="OFF-BI-10001036"/>
    <s v="Cardinal EasyOpen D-Ring Binders"/>
    <s v="United States"/>
    <s v="US-2015-110569"/>
    <x v="293"/>
    <d v="2015-05-30T00:00:00"/>
    <s v="Standard Class"/>
    <n v="7"/>
    <n v="5"/>
    <s v="Summer"/>
    <n v="19.193999999999999"/>
    <n v="13.665535460172171"/>
    <n v="5.5284645398278283"/>
    <n v="0.28803087109658376"/>
    <n v="7"/>
    <n v="134.358"/>
    <n v="0.7"/>
    <n v="223"/>
    <x v="1"/>
    <x v="1"/>
    <n v="14.31834938362061"/>
  </r>
  <r>
    <s v="V112"/>
    <x v="53"/>
    <x v="0"/>
    <x v="1"/>
    <s v="Appliances"/>
    <s v="OFF-AP-10004708"/>
    <s v="Fellowes Superior 10 Outlet Split Surge Protector"/>
    <s v="United States"/>
    <s v="US-2015-110569"/>
    <x v="293"/>
    <d v="2015-05-30T00:00:00"/>
    <s v="Standard Class"/>
    <n v="7"/>
    <n v="5"/>
    <s v="Summer"/>
    <n v="121.792"/>
    <n v="99.854995792825903"/>
    <n v="21.937004207174098"/>
    <n v="0.18011859733951407"/>
    <n v="4"/>
    <n v="487.16800000000001"/>
    <n v="0.2"/>
    <n v="114"/>
    <x v="1"/>
    <x v="0"/>
    <n v="63.686561219773829"/>
  </r>
  <r>
    <s v="V074"/>
    <x v="113"/>
    <x v="1"/>
    <x v="2"/>
    <s v="Machines"/>
    <s v="TEC-MA-10000488"/>
    <s v="Bady BDG101FRU Card Printer"/>
    <s v="United States"/>
    <s v="CA-2017-136308"/>
    <x v="673"/>
    <d v="2017-11-16T00:00:00"/>
    <s v="Same Day"/>
    <n v="0"/>
    <n v="11"/>
    <s v="Winter"/>
    <n v="1919.9760000000001"/>
    <n v="1286.7884561361291"/>
    <n v="633.18754386387104"/>
    <n v="0.32978930146203445"/>
    <n v="3"/>
    <n v="5759.9279999999999"/>
    <n v="0.2"/>
    <n v="445"/>
    <x v="0"/>
    <x v="0"/>
    <n v="1142.614265709999"/>
  </r>
  <r>
    <s v="V117"/>
    <x v="104"/>
    <x v="2"/>
    <x v="1"/>
    <s v="Binders"/>
    <s v="OFF-BI-10003656"/>
    <s v="Fellowes PB200 Plastic Comb Binding Machine"/>
    <s v="United States"/>
    <s v="US-2014-159926"/>
    <x v="728"/>
    <d v="2014-11-22T00:00:00"/>
    <s v="Standard Class"/>
    <n v="4"/>
    <n v="11"/>
    <s v="Winter"/>
    <n v="50.997"/>
    <n v="33.483333026378361"/>
    <n v="17.513666973621639"/>
    <n v="0.34342543627314626"/>
    <n v="1"/>
    <n v="50.997"/>
    <n v="0.7"/>
    <n v="397"/>
    <x v="0"/>
    <x v="0"/>
    <n v="350.13401137885762"/>
  </r>
  <r>
    <s v="V099"/>
    <x v="24"/>
    <x v="2"/>
    <x v="1"/>
    <s v="Storage"/>
    <s v="OFF-ST-10003656"/>
    <s v="Safco Industrial Wire Shelving"/>
    <s v="United States"/>
    <s v="US-2014-159926"/>
    <x v="728"/>
    <d v="2014-11-22T00:00:00"/>
    <s v="Standard Class"/>
    <n v="4"/>
    <n v="11"/>
    <s v="Winter"/>
    <n v="76.792000000000002"/>
    <n v="49.943969121822711"/>
    <n v="26.848030878177291"/>
    <n v="0.34962015415899167"/>
    <n v="1"/>
    <n v="76.792000000000002"/>
    <n v="0.2"/>
    <n v="144"/>
    <x v="0"/>
    <x v="0"/>
    <n v="232.12914600454641"/>
  </r>
  <r>
    <s v="V060"/>
    <x v="120"/>
    <x v="1"/>
    <x v="2"/>
    <s v="Phones"/>
    <s v="TEC-PH-10001128"/>
    <s v="Motorola Droid Maxx"/>
    <s v="United States"/>
    <s v="US-2014-159926"/>
    <x v="728"/>
    <d v="2014-11-22T00:00:00"/>
    <s v="Standard Class"/>
    <n v="4"/>
    <n v="11"/>
    <s v="Winter"/>
    <n v="539.96400000000006"/>
    <n v="404.89793330670159"/>
    <n v="135.06606669329847"/>
    <n v="0.25013902166310803"/>
    <n v="6"/>
    <n v="3239.7840000000006"/>
    <n v="0.4"/>
    <n v="193"/>
    <x v="0"/>
    <x v="0"/>
    <n v="315.92988216322101"/>
  </r>
  <r>
    <s v="V025"/>
    <x v="86"/>
    <x v="4"/>
    <x v="0"/>
    <s v="Furnishings"/>
    <s v="FUR-FU-10001473"/>
    <s v="Eldon Executive Woodline II Desk Accessories, Mahogany"/>
    <s v="United States"/>
    <s v="US-2014-159926"/>
    <x v="728"/>
    <d v="2014-11-22T00:00:00"/>
    <s v="Standard Class"/>
    <n v="4"/>
    <n v="11"/>
    <s v="Winter"/>
    <n v="60.311999999999998"/>
    <n v="41.90034528783881"/>
    <n v="18.411654712161187"/>
    <n v="0.30527348972279461"/>
    <n v="3"/>
    <n v="180.93599999999998"/>
    <n v="0.2"/>
    <n v="206"/>
    <x v="0"/>
    <x v="2"/>
    <n v="59.683902371457869"/>
  </r>
  <r>
    <s v="V098"/>
    <x v="92"/>
    <x v="3"/>
    <x v="1"/>
    <s v="Binders"/>
    <s v="OFF-BI-10004656"/>
    <s v="Peel &amp; Stick Add-On Corner Pockets"/>
    <s v="United States"/>
    <s v="US-2014-159926"/>
    <x v="728"/>
    <d v="2014-11-22T00:00:00"/>
    <s v="Standard Class"/>
    <n v="4"/>
    <n v="11"/>
    <s v="Winter"/>
    <n v="1.944"/>
    <n v="1.413739038030724"/>
    <n v="0.53026096196927597"/>
    <n v="0.27276798455209672"/>
    <n v="3"/>
    <n v="5.8319999999999999"/>
    <n v="0.7"/>
    <n v="377"/>
    <x v="0"/>
    <x v="1"/>
    <n v="4.3530450425945686"/>
  </r>
  <r>
    <s v="V133"/>
    <x v="42"/>
    <x v="4"/>
    <x v="1"/>
    <s v="Envelopes"/>
    <s v="OFF-EN-10004955"/>
    <s v="Fashion Color Clasp Envelopes"/>
    <s v="United States"/>
    <s v="CA-2014-104738"/>
    <x v="125"/>
    <d v="2015-01-01T00:00:00"/>
    <s v="Second Class"/>
    <n v="2"/>
    <n v="12"/>
    <s v="Winter"/>
    <n v="12.984"/>
    <n v="9.5223339312680189"/>
    <n v="3.4616660687319811"/>
    <n v="0.26661014084503859"/>
    <n v="3"/>
    <n v="38.951999999999998"/>
    <n v="0.2"/>
    <n v="227"/>
    <x v="0"/>
    <x v="1"/>
    <n v="19.744647173348021"/>
  </r>
  <r>
    <s v="V064"/>
    <x v="63"/>
    <x v="1"/>
    <x v="2"/>
    <s v="Phones"/>
    <s v="TEC-PH-10002468"/>
    <s v="Plantronics CS 50-USB - headset - Convertible, Monaural"/>
    <s v="United States"/>
    <s v="CA-2014-104738"/>
    <x v="125"/>
    <d v="2015-01-01T00:00:00"/>
    <s v="Second Class"/>
    <n v="2"/>
    <n v="12"/>
    <s v="Winter"/>
    <n v="217.584"/>
    <n v="143.6029634573714"/>
    <n v="73.981036542628601"/>
    <n v="0.34001138200708048"/>
    <n v="2"/>
    <n v="435.16800000000001"/>
    <n v="0.2"/>
    <n v="137"/>
    <x v="0"/>
    <x v="0"/>
    <n v="264.67441323029323"/>
  </r>
  <r>
    <s v="V076"/>
    <x v="106"/>
    <x v="3"/>
    <x v="2"/>
    <s v="Phones"/>
    <s v="TEC-PH-10000576"/>
    <s v="AT&amp;T 1080 Corded phone"/>
    <s v="United States"/>
    <s v="CA-2014-104738"/>
    <x v="125"/>
    <d v="2015-01-01T00:00:00"/>
    <s v="Second Class"/>
    <n v="2"/>
    <n v="12"/>
    <s v="Winter"/>
    <n v="328.77600000000001"/>
    <n v="234.89402491520551"/>
    <n v="93.881975084794504"/>
    <n v="0.28554996436721203"/>
    <n v="3"/>
    <n v="986.32799999999997"/>
    <n v="0.2"/>
    <n v="196"/>
    <x v="0"/>
    <x v="2"/>
    <n v="124.9827086226997"/>
  </r>
  <r>
    <s v="V109"/>
    <x v="58"/>
    <x v="4"/>
    <x v="1"/>
    <s v="Binders"/>
    <s v="OFF-BI-10002160"/>
    <s v="Acco Hanging Data Binders"/>
    <s v="United States"/>
    <s v="CA-2014-104738"/>
    <x v="125"/>
    <d v="2015-01-01T00:00:00"/>
    <s v="Second Class"/>
    <n v="2"/>
    <n v="12"/>
    <s v="Winter"/>
    <n v="2.286"/>
    <n v="1.6874565420861991"/>
    <n v="0.59854345791380092"/>
    <n v="0.26183003408302752"/>
    <n v="3"/>
    <n v="6.8580000000000005"/>
    <n v="0.8"/>
    <n v="297"/>
    <x v="0"/>
    <x v="1"/>
    <n v="4.7673960547511829"/>
  </r>
  <r>
    <s v="V074"/>
    <x v="113"/>
    <x v="0"/>
    <x v="2"/>
    <s v="Accessories"/>
    <s v="TEC-AC-10003628"/>
    <s v="Logitech 910-002974 M325 Wireless Mouse for Web Scrolling"/>
    <s v="United States"/>
    <s v="CA-2014-104738"/>
    <x v="125"/>
    <d v="2015-01-01T00:00:00"/>
    <s v="Second Class"/>
    <n v="2"/>
    <n v="12"/>
    <s v="Winter"/>
    <n v="47.984000000000002"/>
    <n v="37.000069663291072"/>
    <n v="10.98393033670893"/>
    <n v="0.22890818474301705"/>
    <n v="2"/>
    <n v="95.968000000000004"/>
    <n v="0.2"/>
    <n v="291"/>
    <x v="0"/>
    <x v="2"/>
    <n v="51.18003243267362"/>
  </r>
  <r>
    <s v="V121"/>
    <x v="7"/>
    <x v="0"/>
    <x v="1"/>
    <s v="Binders"/>
    <s v="OFF-BI-10001116"/>
    <s v="Wilson Jones 1&quot; Hanging DublLock Ring Binders"/>
    <s v="United States"/>
    <s v="CA-2015-144386"/>
    <x v="599"/>
    <d v="2015-11-11T00:00:00"/>
    <s v="Standard Class"/>
    <n v="6"/>
    <n v="11"/>
    <s v="Winter"/>
    <n v="25.344000000000001"/>
    <n v="21.122636460665099"/>
    <n v="4.2213635393349023"/>
    <n v="0.1665626396517875"/>
    <n v="6"/>
    <n v="152.06400000000002"/>
    <n v="0.2"/>
    <n v="456"/>
    <x v="1"/>
    <x v="1"/>
    <n v="8.2214797694818902"/>
  </r>
  <r>
    <s v="V128"/>
    <x v="72"/>
    <x v="0"/>
    <x v="1"/>
    <s v="Binders"/>
    <s v="OFF-BI-10002026"/>
    <s v="Avery Arch Ring Binders"/>
    <s v="United States"/>
    <s v="CA-2016-111416"/>
    <x v="42"/>
    <d v="2016-09-22T00:00:00"/>
    <s v="Standard Class"/>
    <n v="5"/>
    <n v="9"/>
    <s v="Autumn"/>
    <n v="232.4"/>
    <n v="179.20011833065109"/>
    <n v="53.199881669348912"/>
    <n v="0.22891515348256847"/>
    <n v="5"/>
    <n v="1162"/>
    <n v="0.2"/>
    <n v="106"/>
    <x v="0"/>
    <x v="0"/>
    <n v="114.0797613244617"/>
  </r>
  <r>
    <s v="V003"/>
    <x v="65"/>
    <x v="2"/>
    <x v="0"/>
    <s v="Furnishings"/>
    <s v="FUR-FU-10003691"/>
    <s v="Eldon Image Series Desk Accessories, Ebony"/>
    <s v="United States"/>
    <s v="CA-2016-162747"/>
    <x v="231"/>
    <d v="2016-03-25T00:00:00"/>
    <s v="Second Class"/>
    <n v="5"/>
    <n v="3"/>
    <s v="Spring"/>
    <n v="86.45"/>
    <n v="64.546963812030057"/>
    <n v="21.903036187969946"/>
    <n v="0.25336074248663903"/>
    <n v="7"/>
    <n v="605.15"/>
    <n v="0"/>
    <n v="143"/>
    <x v="0"/>
    <x v="1"/>
    <n v="29.567870569251351"/>
  </r>
  <r>
    <s v="V037"/>
    <x v="102"/>
    <x v="0"/>
    <x v="0"/>
    <s v="Chairs"/>
    <s v="FUR-CH-10002602"/>
    <s v="DMI Arturo Collection Mission-style Design Wood Chair"/>
    <s v="United States"/>
    <s v="US-2014-133130"/>
    <x v="127"/>
    <d v="2014-10-01T00:00:00"/>
    <s v="Standard Class"/>
    <n v="4"/>
    <n v="9"/>
    <s v="Autumn"/>
    <n v="603.91999999999996"/>
    <n v="473.05402514636432"/>
    <n v="130.86597485363563"/>
    <n v="0.21669422250237722"/>
    <n v="5"/>
    <n v="3019.6"/>
    <n v="0.2"/>
    <n v="431"/>
    <x v="0"/>
    <x v="0"/>
    <n v="298.30058049740848"/>
  </r>
  <r>
    <s v="V121"/>
    <x v="7"/>
    <x v="4"/>
    <x v="1"/>
    <s v="Paper"/>
    <s v="OFF-PA-10000675"/>
    <s v="Xerox 1919"/>
    <s v="United States"/>
    <s v="US-2014-133130"/>
    <x v="127"/>
    <d v="2014-10-01T00:00:00"/>
    <s v="Standard Class"/>
    <n v="4"/>
    <n v="9"/>
    <s v="Autumn"/>
    <n v="81.98"/>
    <n v="57.815001507985663"/>
    <n v="24.164998492014341"/>
    <n v="0.29476699795089462"/>
    <n v="2"/>
    <n v="163.96"/>
    <n v="0"/>
    <n v="106"/>
    <x v="0"/>
    <x v="0"/>
    <n v="92.548283487293517"/>
  </r>
  <r>
    <s v="V032"/>
    <x v="71"/>
    <x v="0"/>
    <x v="0"/>
    <s v="Chairs"/>
    <s v="FUR-CH-10002602"/>
    <s v="DMI Arturo Collection Mission-style Design Wood Chair"/>
    <s v="United States"/>
    <s v="CA-2017-169978"/>
    <x v="165"/>
    <d v="2017-12-28T00:00:00"/>
    <s v="Standard Class"/>
    <n v="4"/>
    <n v="12"/>
    <s v="Winter"/>
    <n v="271.76400000000001"/>
    <n v="205.0323121155331"/>
    <n v="66.731687884466908"/>
    <n v="0.24555013866614747"/>
    <n v="2"/>
    <n v="543.52800000000002"/>
    <n v="0.1"/>
    <n v="293"/>
    <x v="0"/>
    <x v="0"/>
    <n v="298.30058049740848"/>
  </r>
  <r>
    <s v="V135"/>
    <x v="51"/>
    <x v="3"/>
    <x v="1"/>
    <s v="Binders"/>
    <s v="OFF-BI-10001900"/>
    <s v="DXL Angle-View Binders with Locking Rings, Black"/>
    <s v="United States"/>
    <s v="CA-2017-169978"/>
    <x v="165"/>
    <d v="2017-12-28T00:00:00"/>
    <s v="Standard Class"/>
    <n v="4"/>
    <n v="12"/>
    <s v="Winter"/>
    <n v="14.375999999999999"/>
    <n v="10.190093837839971"/>
    <n v="4.1859061621600286"/>
    <n v="0.29117321662215001"/>
    <n v="3"/>
    <n v="43.128"/>
    <n v="0.2"/>
    <n v="415"/>
    <x v="0"/>
    <x v="1"/>
    <n v="21.608324815527311"/>
  </r>
  <r>
    <s v="V033"/>
    <x v="74"/>
    <x v="2"/>
    <x v="0"/>
    <s v="Furnishings"/>
    <s v="FUR-FU-10001468"/>
    <s v="Tenex Antistatic Computer Chair Mats"/>
    <s v="United States"/>
    <s v="CA-2017-161739"/>
    <x v="468"/>
    <d v="2017-11-15T00:00:00"/>
    <s v="Second Class"/>
    <n v="5"/>
    <n v="11"/>
    <s v="Winter"/>
    <n v="341.96"/>
    <n v="268.89910756795558"/>
    <n v="73.060892432044398"/>
    <n v="0.21365332913804072"/>
    <n v="5"/>
    <n v="1709.8"/>
    <n v="0.6"/>
    <n v="100"/>
    <x v="0"/>
    <x v="0"/>
    <n v="333.94397315398078"/>
  </r>
  <r>
    <s v="V110"/>
    <x v="16"/>
    <x v="4"/>
    <x v="1"/>
    <s v="Art"/>
    <s v="OFF-AR-10004648"/>
    <s v="Boston 19500 Mighty Mite Electric Pencil Sharpener"/>
    <s v="United States"/>
    <s v="CA-2015-165057"/>
    <x v="861"/>
    <d v="2015-09-15T00:00:00"/>
    <s v="Standard Class"/>
    <n v="4"/>
    <n v="9"/>
    <s v="Autumn"/>
    <n v="181.35"/>
    <n v="130.51327959867419"/>
    <n v="50.836720401325806"/>
    <n v="0.28032379598194546"/>
    <n v="9"/>
    <n v="1632.1499999999999"/>
    <n v="0"/>
    <n v="161"/>
    <x v="0"/>
    <x v="2"/>
    <n v="64.511476692135943"/>
  </r>
  <r>
    <s v="V109"/>
    <x v="58"/>
    <x v="2"/>
    <x v="1"/>
    <s v="Labels"/>
    <s v="OFF-LA-10003190"/>
    <s v="Avery 474"/>
    <s v="United States"/>
    <s v="CA-2015-165057"/>
    <x v="861"/>
    <d v="2015-09-15T00:00:00"/>
    <s v="Standard Class"/>
    <n v="4"/>
    <n v="9"/>
    <s v="Autumn"/>
    <n v="8.64"/>
    <n v="7.2272479591652319"/>
    <n v="1.4127520408347687"/>
    <n v="0.16351296768920934"/>
    <n v="3"/>
    <n v="25.92"/>
    <n v="0"/>
    <n v="442"/>
    <x v="0"/>
    <x v="1"/>
    <n v="5.6395404068062138"/>
  </r>
  <r>
    <s v="V123"/>
    <x v="14"/>
    <x v="4"/>
    <x v="1"/>
    <s v="Appliances"/>
    <s v="OFF-AP-10004868"/>
    <s v="Hoover Commercial Soft Guard Upright Vacuum And Disposable Filtration Bags"/>
    <s v="United States"/>
    <s v="CA-2014-134551"/>
    <x v="414"/>
    <d v="2014-12-25T00:00:00"/>
    <s v="Standard Class"/>
    <n v="5"/>
    <n v="12"/>
    <s v="Winter"/>
    <n v="43.512"/>
    <n v="36.865125795726158"/>
    <n v="6.6468742042738427"/>
    <n v="0.15275956527564449"/>
    <n v="7"/>
    <n v="304.584"/>
    <n v="0.2"/>
    <n v="188"/>
    <x v="0"/>
    <x v="1"/>
    <n v="17.368455803553751"/>
  </r>
  <r>
    <s v="V033"/>
    <x v="74"/>
    <x v="4"/>
    <x v="0"/>
    <s v="Chairs"/>
    <s v="FUR-CH-10004287"/>
    <s v="SAFCO Arco Folding Chair"/>
    <s v="United States"/>
    <s v="CA-2014-134551"/>
    <x v="414"/>
    <d v="2014-12-25T00:00:00"/>
    <s v="Standard Class"/>
    <n v="5"/>
    <n v="12"/>
    <s v="Winter"/>
    <n v="662.88"/>
    <n v="486.86852591147198"/>
    <n v="176.01147408852802"/>
    <n v="0.26552539537854214"/>
    <n v="3"/>
    <n v="1988.6399999999999"/>
    <n v="0.2"/>
    <n v="117"/>
    <x v="0"/>
    <x v="0"/>
    <n v="432.19693955299402"/>
  </r>
  <r>
    <s v="V129"/>
    <x v="4"/>
    <x v="0"/>
    <x v="1"/>
    <s v="Paper"/>
    <s v="OFF-PA-10002689"/>
    <s v="Weyerhaeuser First Choice Laser/Copy Paper (20Lb. and 88 Bright)"/>
    <s v="United States"/>
    <s v="CA-2014-134551"/>
    <x v="414"/>
    <d v="2014-12-25T00:00:00"/>
    <s v="Standard Class"/>
    <n v="5"/>
    <n v="12"/>
    <s v="Winter"/>
    <n v="25.92"/>
    <n v="19.865883234856529"/>
    <n v="6.0541167651434726"/>
    <n v="0.23356931964288088"/>
    <n v="5"/>
    <n v="129.60000000000002"/>
    <n v="0.2"/>
    <n v="207"/>
    <x v="0"/>
    <x v="1"/>
    <n v="20.695460371782019"/>
  </r>
  <r>
    <s v="V137"/>
    <x v="11"/>
    <x v="4"/>
    <x v="1"/>
    <s v="Appliances"/>
    <s v="OFF-AP-10002892"/>
    <s v="Belkin F5C206VTEL 6 Outlet Surge"/>
    <s v="United States"/>
    <s v="CA-2015-120810"/>
    <x v="862"/>
    <d v="2015-07-27T00:00:00"/>
    <s v="Standard Class"/>
    <n v="4"/>
    <n v="7"/>
    <s v="Summer"/>
    <n v="68.94"/>
    <n v="55.316302606097842"/>
    <n v="13.623697393902155"/>
    <n v="0.19761673040182995"/>
    <n v="3"/>
    <n v="206.82"/>
    <n v="0"/>
    <n v="234"/>
    <x v="0"/>
    <x v="1"/>
    <n v="31.04224535325093"/>
  </r>
  <r>
    <s v="V035"/>
    <x v="75"/>
    <x v="0"/>
    <x v="0"/>
    <s v="Furnishings"/>
    <s v="FUR-FU-10002253"/>
    <s v="Howard Miller 13&quot; Diameter Pewter Finish Round Wall Clock"/>
    <s v="United States"/>
    <s v="CA-2015-120810"/>
    <x v="862"/>
    <d v="2015-07-27T00:00:00"/>
    <s v="Standard Class"/>
    <n v="4"/>
    <n v="7"/>
    <s v="Summer"/>
    <n v="128.82"/>
    <n v="103.02575462971581"/>
    <n v="25.794245370284187"/>
    <n v="0.20023478784570867"/>
    <n v="3"/>
    <n v="386.46"/>
    <n v="0"/>
    <n v="470"/>
    <x v="0"/>
    <x v="2"/>
    <n v="76.147548296836504"/>
  </r>
  <r>
    <s v="V139"/>
    <x v="2"/>
    <x v="2"/>
    <x v="1"/>
    <s v="Binders"/>
    <s v="OFF-BI-10001359"/>
    <s v="GBC DocuBind TL300 Electric Binding System"/>
    <s v="United States"/>
    <s v="CA-2014-165309"/>
    <x v="7"/>
    <d v="2014-11-15T00:00:00"/>
    <s v="Standard Class"/>
    <n v="4"/>
    <n v="11"/>
    <s v="Winter"/>
    <n v="896.99"/>
    <n v="626.44601997836833"/>
    <n v="270.54398002163168"/>
    <n v="0.30161315067239508"/>
    <n v="5"/>
    <n v="4484.95"/>
    <n v="0.8"/>
    <n v="409"/>
    <x v="0"/>
    <x v="0"/>
    <n v="1032.4776075008469"/>
  </r>
  <r>
    <s v="V110"/>
    <x v="16"/>
    <x v="4"/>
    <x v="1"/>
    <s v="Binders"/>
    <s v="OFF-BI-10001267"/>
    <s v="Universal Recycled Hanging Pressboard Report Binders, Letter Size"/>
    <s v="United States"/>
    <s v="CA-2014-165309"/>
    <x v="7"/>
    <d v="2014-11-15T00:00:00"/>
    <s v="Standard Class"/>
    <n v="4"/>
    <n v="11"/>
    <s v="Winter"/>
    <n v="1.234"/>
    <n v="0.88868356902007295"/>
    <n v="0.34531643097992704"/>
    <n v="0.27983503320901704"/>
    <n v="1"/>
    <n v="1.234"/>
    <n v="0.8"/>
    <n v="166"/>
    <x v="0"/>
    <x v="1"/>
    <n v="16.60521131151302"/>
  </r>
  <r>
    <s v="V114"/>
    <x v="13"/>
    <x v="4"/>
    <x v="1"/>
    <s v="Art"/>
    <s v="OFF-AR-10003582"/>
    <s v="Boston Electric Pencil Sharpener, Model 1818, Charcoal Black"/>
    <s v="United States"/>
    <s v="CA-2014-165309"/>
    <x v="7"/>
    <d v="2014-11-15T00:00:00"/>
    <s v="Standard Class"/>
    <n v="4"/>
    <n v="11"/>
    <s v="Winter"/>
    <n v="67.56"/>
    <n v="53.441798299275582"/>
    <n v="14.11820170072442"/>
    <n v="0.20897279012321521"/>
    <n v="3"/>
    <n v="202.68"/>
    <n v="0.2"/>
    <n v="192"/>
    <x v="0"/>
    <x v="1"/>
    <n v="31.265152412184769"/>
  </r>
  <r>
    <s v="V128"/>
    <x v="72"/>
    <x v="2"/>
    <x v="1"/>
    <s v="Paper"/>
    <s v="OFF-PA-10003724"/>
    <s v="Wirebound Message Book, 4 per Page"/>
    <s v="United States"/>
    <s v="CA-2014-165309"/>
    <x v="7"/>
    <d v="2014-11-15T00:00:00"/>
    <s v="Standard Class"/>
    <n v="4"/>
    <n v="11"/>
    <s v="Winter"/>
    <n v="21.72"/>
    <n v="18.06248052099037"/>
    <n v="3.657519479009629"/>
    <n v="0.16839408282733098"/>
    <n v="5"/>
    <n v="108.6"/>
    <n v="0.2"/>
    <n v="237"/>
    <x v="0"/>
    <x v="1"/>
    <n v="14.847044438925501"/>
  </r>
  <r>
    <s v="V133"/>
    <x v="42"/>
    <x v="1"/>
    <x v="1"/>
    <s v="Paper"/>
    <s v="OFF-PA-10001033"/>
    <s v="Xerox 1893"/>
    <s v="United States"/>
    <s v="CA-2014-165309"/>
    <x v="7"/>
    <d v="2014-11-15T00:00:00"/>
    <s v="Standard Class"/>
    <n v="4"/>
    <n v="11"/>
    <s v="Winter"/>
    <n v="262.33600000000001"/>
    <n v="186.84449593635409"/>
    <n v="75.49150406364592"/>
    <n v="0.28776646767369296"/>
    <n v="8"/>
    <n v="2098.6880000000001"/>
    <n v="0.2"/>
    <n v="288"/>
    <x v="0"/>
    <x v="2"/>
    <n v="92.999764409476768"/>
  </r>
  <r>
    <s v="V096"/>
    <x v="37"/>
    <x v="3"/>
    <x v="2"/>
    <s v="Phones"/>
    <s v="TEC-PH-10003505"/>
    <s v="Geemarc AmpliPOWER60"/>
    <s v="United States"/>
    <s v="CA-2014-165309"/>
    <x v="7"/>
    <d v="2014-11-15T00:00:00"/>
    <s v="Standard Class"/>
    <n v="4"/>
    <n v="11"/>
    <s v="Winter"/>
    <n v="148.47999999999999"/>
    <n v="113.9419287515687"/>
    <n v="34.538071248431294"/>
    <n v="0.23261093243824957"/>
    <n v="2"/>
    <n v="296.95999999999998"/>
    <n v="0.2"/>
    <n v="158"/>
    <x v="0"/>
    <x v="0"/>
    <n v="194.6750090698948"/>
  </r>
  <r>
    <s v="V083"/>
    <x v="116"/>
    <x v="3"/>
    <x v="2"/>
    <s v="Phones"/>
    <s v="TEC-PH-10004959"/>
    <s v="Classic Ivory Antique Telephone ZL1810"/>
    <s v="United States"/>
    <s v="CA-2014-165309"/>
    <x v="7"/>
    <d v="2014-11-15T00:00:00"/>
    <s v="Standard Class"/>
    <n v="4"/>
    <n v="11"/>
    <s v="Winter"/>
    <n v="241.17599999999999"/>
    <n v="163.82274677824341"/>
    <n v="77.353253221756574"/>
    <n v="0.32073362698509211"/>
    <n v="3"/>
    <n v="723.52800000000002"/>
    <n v="0.2"/>
    <n v="286"/>
    <x v="0"/>
    <x v="2"/>
    <n v="99.480024618010631"/>
  </r>
  <r>
    <s v="V071"/>
    <x v="114"/>
    <x v="0"/>
    <x v="2"/>
    <s v="Accessories"/>
    <s v="TEC-AC-10000474"/>
    <s v="Kensington Expert Mouse Optical USB Trackball for PC or Mac"/>
    <s v="United States"/>
    <s v="CA-2017-122595"/>
    <x v="817"/>
    <d v="2017-12-20T00:00:00"/>
    <s v="Standard Class"/>
    <n v="6"/>
    <n v="12"/>
    <s v="Winter"/>
    <n v="227.976"/>
    <n v="149.69303270546629"/>
    <n v="78.282967294533705"/>
    <n v="0.343382493308654"/>
    <n v="3"/>
    <n v="683.928"/>
    <n v="0.2"/>
    <n v="334"/>
    <x v="1"/>
    <x v="2"/>
    <n v="132.39666081237351"/>
  </r>
  <r>
    <s v="V090"/>
    <x v="21"/>
    <x v="3"/>
    <x v="2"/>
    <s v="Phones"/>
    <s v="TEC-PH-10003095"/>
    <s v="Samsung HM1900 Bluetooth Headset"/>
    <s v="United States"/>
    <s v="CA-2017-122595"/>
    <x v="817"/>
    <d v="2017-12-20T00:00:00"/>
    <s v="Standard Class"/>
    <n v="6"/>
    <n v="12"/>
    <s v="Winter"/>
    <n v="52.68"/>
    <n v="43.647831723921549"/>
    <n v="9.0321682760784512"/>
    <n v="0.17145346006223333"/>
    <n v="3"/>
    <n v="158.04"/>
    <n v="0.2"/>
    <n v="168"/>
    <x v="1"/>
    <x v="1"/>
    <n v="30.414812180909479"/>
  </r>
  <r>
    <s v="V007"/>
    <x v="29"/>
    <x v="0"/>
    <x v="0"/>
    <s v="Furnishings"/>
    <s v="FUR-FU-10002963"/>
    <s v="Master Caster Door Stop, Gray"/>
    <s v="United States"/>
    <s v="CA-2017-122595"/>
    <x v="817"/>
    <d v="2017-12-20T00:00:00"/>
    <s v="Standard Class"/>
    <n v="6"/>
    <n v="12"/>
    <s v="Winter"/>
    <n v="2.032"/>
    <n v="1.376544838724693"/>
    <n v="0.65545516127530701"/>
    <n v="0.32256651637564321"/>
    <n v="1"/>
    <n v="2.032"/>
    <n v="0.6"/>
    <n v="197"/>
    <x v="1"/>
    <x v="1"/>
    <n v="7.7985308018027766"/>
  </r>
  <r>
    <s v="V132"/>
    <x v="23"/>
    <x v="2"/>
    <x v="1"/>
    <s v="Art"/>
    <s v="OFF-AR-10000203"/>
    <s v="Newell 336"/>
    <s v="United States"/>
    <s v="US-2017-109253"/>
    <x v="170"/>
    <d v="2017-08-22T00:00:00"/>
    <s v="First Class"/>
    <n v="1"/>
    <n v="8"/>
    <s v="Autumn"/>
    <n v="17.12"/>
    <n v="14.27100522404187"/>
    <n v="2.8489947759581309"/>
    <n v="0.16641324625923662"/>
    <n v="4"/>
    <n v="68.48"/>
    <n v="0"/>
    <n v="107"/>
    <x v="0"/>
    <x v="0"/>
    <n v="5.5913685861930684"/>
  </r>
  <r>
    <s v="V085"/>
    <x v="82"/>
    <x v="4"/>
    <x v="2"/>
    <s v="Phones"/>
    <s v="TEC-PH-10004667"/>
    <s v="Cisco 8x8 Inc. 6753i IP Business Phone System"/>
    <s v="United States"/>
    <s v="US-2017-109253"/>
    <x v="170"/>
    <d v="2017-08-22T00:00:00"/>
    <s v="First Class"/>
    <n v="1"/>
    <n v="8"/>
    <s v="Autumn"/>
    <n v="431.96800000000002"/>
    <n v="315.15384681121071"/>
    <n v="116.81415318878931"/>
    <n v="0.27042316372691799"/>
    <n v="4"/>
    <n v="1727.8720000000001"/>
    <n v="0.2"/>
    <n v="410"/>
    <x v="0"/>
    <x v="0"/>
    <n v="252.49505727809139"/>
  </r>
  <r>
    <s v="V006"/>
    <x v="132"/>
    <x v="0"/>
    <x v="0"/>
    <s v="Furnishings"/>
    <s v="FUR-FU-10000193"/>
    <s v="Tenex Chairmats For Use with Hard Floors"/>
    <s v="United States"/>
    <s v="US-2017-109253"/>
    <x v="170"/>
    <d v="2017-08-22T00:00:00"/>
    <s v="First Class"/>
    <n v="1"/>
    <n v="8"/>
    <s v="Autumn"/>
    <n v="129.91999999999999"/>
    <n v="90.533422737792193"/>
    <n v="39.386577262207794"/>
    <n v="0.30316023139014625"/>
    <n v="4"/>
    <n v="519.67999999999995"/>
    <n v="0"/>
    <n v="233"/>
    <x v="0"/>
    <x v="2"/>
    <n v="44.249157533223162"/>
  </r>
  <r>
    <s v="V046"/>
    <x v="70"/>
    <x v="1"/>
    <x v="0"/>
    <s v="Tables"/>
    <s v="FUR-TA-10001539"/>
    <s v="Chromcraft Rectangular Conference Tables"/>
    <s v="United States"/>
    <s v="US-2017-109253"/>
    <x v="170"/>
    <d v="2017-08-22T00:00:00"/>
    <s v="First Class"/>
    <n v="1"/>
    <n v="8"/>
    <s v="Autumn"/>
    <n v="568.72799999999995"/>
    <n v="395.55651603056498"/>
    <n v="173.17148396943497"/>
    <n v="0.30448911249214911"/>
    <n v="3"/>
    <n v="1706.1839999999997"/>
    <n v="0.2"/>
    <n v="484"/>
    <x v="0"/>
    <x v="0"/>
    <n v="487.91912640877291"/>
  </r>
  <r>
    <s v="V141"/>
    <x v="67"/>
    <x v="4"/>
    <x v="1"/>
    <s v="Binders"/>
    <s v="OFF-BI-10000962"/>
    <s v="Acco Flexible ACCOHIDE Square Ring Data Binder, Dark Blue, 11 1/2&quot; X 14&quot; 7/8&quot;"/>
    <s v="United States"/>
    <s v="US-2017-109253"/>
    <x v="170"/>
    <d v="2017-08-22T00:00:00"/>
    <s v="First Class"/>
    <n v="1"/>
    <n v="8"/>
    <s v="Autumn"/>
    <n v="117.14400000000001"/>
    <n v="82.950567930312943"/>
    <n v="34.193432069687063"/>
    <n v="0.29189230408460581"/>
    <n v="9"/>
    <n v="1054.296"/>
    <n v="0.2"/>
    <n v="155"/>
    <x v="0"/>
    <x v="1"/>
    <n v="32.474854789513692"/>
  </r>
  <r>
    <s v="V106"/>
    <x v="110"/>
    <x v="2"/>
    <x v="1"/>
    <s v="Appliances"/>
    <s v="OFF-AP-10002867"/>
    <s v="Fellowes Command Center 5-outlet power strip"/>
    <s v="United States"/>
    <s v="US-2017-109253"/>
    <x v="170"/>
    <d v="2017-08-22T00:00:00"/>
    <s v="First Class"/>
    <n v="1"/>
    <n v="8"/>
    <s v="Autumn"/>
    <n v="203.52"/>
    <n v="138.66205087517631"/>
    <n v="64.857949124823705"/>
    <n v="0.31868096071552526"/>
    <n v="3"/>
    <n v="610.56000000000006"/>
    <n v="0"/>
    <n v="459"/>
    <x v="0"/>
    <x v="2"/>
    <n v="124.04397603000849"/>
  </r>
  <r>
    <s v="V119"/>
    <x v="20"/>
    <x v="0"/>
    <x v="1"/>
    <s v="Labels"/>
    <s v="OFF-LA-10001158"/>
    <s v="Avery Address/Shipping Labels for Typewriters, 4&quot; x 2&quot;"/>
    <s v="United States"/>
    <s v="US-2017-109253"/>
    <x v="170"/>
    <d v="2017-08-22T00:00:00"/>
    <s v="First Class"/>
    <n v="1"/>
    <n v="8"/>
    <s v="Autumn"/>
    <n v="51.75"/>
    <n v="35.252307183036493"/>
    <n v="16.497692816963507"/>
    <n v="0.31879599646306295"/>
    <n v="5"/>
    <n v="258.75"/>
    <n v="0"/>
    <n v="213"/>
    <x v="0"/>
    <x v="1"/>
    <n v="26.788406607550009"/>
  </r>
  <r>
    <s v="V130"/>
    <x v="34"/>
    <x v="3"/>
    <x v="1"/>
    <s v="Paper"/>
    <s v="OFF-PA-10000675"/>
    <s v="Xerox 1919"/>
    <s v="United States"/>
    <s v="CA-2016-145982"/>
    <x v="278"/>
    <d v="2016-09-01T00:00:00"/>
    <s v="Second Class"/>
    <n v="5"/>
    <n v="8"/>
    <s v="Autumn"/>
    <n v="122.97"/>
    <n v="83.098796246318329"/>
    <n v="39.871203753681669"/>
    <n v="0.32423520983720966"/>
    <n v="3"/>
    <n v="368.90999999999997"/>
    <n v="0"/>
    <n v="187"/>
    <x v="0"/>
    <x v="2"/>
    <n v="92.548283487293517"/>
  </r>
  <r>
    <s v="V018"/>
    <x v="90"/>
    <x v="0"/>
    <x v="0"/>
    <s v="Tables"/>
    <s v="FUR-TA-10001307"/>
    <s v="SAFCO PlanMaster Heigh-Adjustable Drafting Table Base, 43w x 30d x 30-37h, Black"/>
    <s v="United States"/>
    <s v="CA-2016-145982"/>
    <x v="278"/>
    <d v="2016-09-01T00:00:00"/>
    <s v="Second Class"/>
    <n v="5"/>
    <n v="8"/>
    <s v="Autumn"/>
    <n v="244.61500000000001"/>
    <n v="164.8723796611317"/>
    <n v="79.742620338868306"/>
    <n v="0.3259923567192049"/>
    <n v="1"/>
    <n v="244.61500000000001"/>
    <n v="0.3"/>
    <n v="237"/>
    <x v="0"/>
    <x v="0"/>
    <n v="651.7031702354991"/>
  </r>
  <r>
    <s v="V054"/>
    <x v="108"/>
    <x v="1"/>
    <x v="2"/>
    <s v="Phones"/>
    <s v="TEC-PH-10000011"/>
    <s v="PureGear Roll-On Screen Protector"/>
    <s v="United States"/>
    <s v="CA-2016-145982"/>
    <x v="278"/>
    <d v="2016-09-01T00:00:00"/>
    <s v="Second Class"/>
    <n v="5"/>
    <n v="8"/>
    <s v="Autumn"/>
    <n v="59.97"/>
    <n v="49.727346305398108"/>
    <n v="10.242653694601891"/>
    <n v="0.1707962930565598"/>
    <n v="3"/>
    <n v="179.91"/>
    <n v="0"/>
    <n v="207"/>
    <x v="0"/>
    <x v="2"/>
    <n v="97.914276789444756"/>
  </r>
  <r>
    <s v="V114"/>
    <x v="13"/>
    <x v="3"/>
    <x v="1"/>
    <s v="Paper"/>
    <s v="OFF-PA-10002666"/>
    <s v="Southworth 25% Cotton Linen-Finish Paper &amp; Envelopes"/>
    <s v="United States"/>
    <s v="CA-2016-145982"/>
    <x v="278"/>
    <d v="2016-09-01T00:00:00"/>
    <s v="Second Class"/>
    <n v="5"/>
    <n v="8"/>
    <s v="Autumn"/>
    <n v="81.540000000000006"/>
    <n v="56.932417520855481"/>
    <n v="24.607582479144526"/>
    <n v="0.30178541181192697"/>
    <n v="9"/>
    <n v="733.86"/>
    <n v="0"/>
    <n v="122"/>
    <x v="0"/>
    <x v="1"/>
    <n v="27.240333037611709"/>
  </r>
  <r>
    <s v="V123"/>
    <x v="14"/>
    <x v="3"/>
    <x v="1"/>
    <s v="Fasteners"/>
    <s v="OFF-FA-10000735"/>
    <s v="Staples"/>
    <s v="United States"/>
    <s v="CA-2016-145982"/>
    <x v="278"/>
    <d v="2016-09-01T00:00:00"/>
    <s v="Second Class"/>
    <n v="5"/>
    <n v="8"/>
    <s v="Autumn"/>
    <n v="11.68"/>
    <n v="8.3431131814323347"/>
    <n v="3.336886818567665"/>
    <n v="0.28569236460339598"/>
    <n v="4"/>
    <n v="46.72"/>
    <n v="0"/>
    <n v="243"/>
    <x v="0"/>
    <x v="1"/>
    <n v="6.2572540942493289"/>
  </r>
  <r>
    <s v="V100"/>
    <x v="17"/>
    <x v="2"/>
    <x v="1"/>
    <s v="Binders"/>
    <s v="OFF-BI-10000174"/>
    <s v="Wilson Jones Clip &amp; Carry Folder Binder Tool for Ring Binders, Clear"/>
    <s v="United States"/>
    <s v="CA-2016-145982"/>
    <x v="278"/>
    <d v="2016-09-01T00:00:00"/>
    <s v="Second Class"/>
    <n v="5"/>
    <n v="8"/>
    <s v="Autumn"/>
    <n v="29"/>
    <n v="24.267193926563159"/>
    <n v="4.7328060734368407"/>
    <n v="0.16320020942885657"/>
    <n v="5"/>
    <n v="145"/>
    <n v="0"/>
    <n v="456"/>
    <x v="0"/>
    <x v="1"/>
    <n v="17.701353369477459"/>
  </r>
  <r>
    <s v="V099"/>
    <x v="24"/>
    <x v="3"/>
    <x v="1"/>
    <s v="Art"/>
    <s v="OFF-AR-10003156"/>
    <s v="50 Colored Long Pencils"/>
    <s v="United States"/>
    <s v="CA-2015-112014"/>
    <x v="863"/>
    <d v="2015-08-20T00:00:00"/>
    <s v="Standard Class"/>
    <n v="7"/>
    <n v="8"/>
    <s v="Autumn"/>
    <n v="50.8"/>
    <n v="37.202609789371721"/>
    <n v="13.597390210628276"/>
    <n v="0.26766516162654092"/>
    <n v="5"/>
    <n v="254"/>
    <n v="0"/>
    <n v="243"/>
    <x v="1"/>
    <x v="1"/>
    <n v="15.71354941443848"/>
  </r>
  <r>
    <s v="V101"/>
    <x v="26"/>
    <x v="4"/>
    <x v="1"/>
    <s v="Binders"/>
    <s v="OFF-BI-10000474"/>
    <s v="Avery Recycled Flexi-View Covers for Binding Systems"/>
    <s v="United States"/>
    <s v="CA-2017-154732"/>
    <x v="60"/>
    <d v="2017-11-07T00:00:00"/>
    <s v="First Class"/>
    <n v="2"/>
    <n v="11"/>
    <s v="Winter"/>
    <n v="16.03"/>
    <n v="13.40528465631399"/>
    <n v="2.6247153436860113"/>
    <n v="0.16373770079139183"/>
    <n v="5"/>
    <n v="80.150000000000006"/>
    <n v="0.8"/>
    <n v="155"/>
    <x v="0"/>
    <x v="1"/>
    <n v="18.273664319634051"/>
  </r>
  <r>
    <s v="V143"/>
    <x v="135"/>
    <x v="0"/>
    <x v="1"/>
    <s v="Binders"/>
    <s v="OFF-BI-10003712"/>
    <s v="Acco Pressboard Covers with Storage Hooks, 14 7/8&quot; x 11&quot;, Light Blue"/>
    <s v="United States"/>
    <s v="US-2016-157308"/>
    <x v="864"/>
    <d v="2016-08-21T00:00:00"/>
    <s v="Standard Class"/>
    <n v="4"/>
    <n v="8"/>
    <s v="Autumn"/>
    <n v="15.712"/>
    <n v="11.87292417419421"/>
    <n v="3.8390758258057893"/>
    <n v="0.24434036569537865"/>
    <n v="4"/>
    <n v="62.847999999999999"/>
    <n v="0.2"/>
    <n v="207"/>
    <x v="0"/>
    <x v="1"/>
    <n v="12.015144031217821"/>
  </r>
  <r>
    <s v="V049"/>
    <x v="9"/>
    <x v="1"/>
    <x v="2"/>
    <s v="Accessories"/>
    <s v="TEC-AC-10003280"/>
    <s v="Belkin F8E887 USB Wired Ergonomic Keyboard"/>
    <s v="United States"/>
    <s v="CA-2016-147536"/>
    <x v="482"/>
    <d v="2016-12-31T00:00:00"/>
    <s v="Standard Class"/>
    <n v="5"/>
    <n v="12"/>
    <s v="Winter"/>
    <n v="89.97"/>
    <n v="67.965886287208946"/>
    <n v="22.004113712791053"/>
    <n v="0.2445716762564305"/>
    <n v="3"/>
    <n v="269.90999999999997"/>
    <n v="0"/>
    <n v="450"/>
    <x v="0"/>
    <x v="1"/>
    <n v="25.19364005345113"/>
  </r>
  <r>
    <s v="V013"/>
    <x v="97"/>
    <x v="3"/>
    <x v="0"/>
    <s v="Bookcases"/>
    <s v="FUR-BO-10002916"/>
    <s v="Rush Hierlooms Collection 1&quot; Thick Stackable Bookcases"/>
    <s v="United States"/>
    <s v="US-2014-134733"/>
    <x v="865"/>
    <d v="2014-09-28T00:00:00"/>
    <s v="Standard Class"/>
    <n v="5"/>
    <n v="9"/>
    <s v="Autumn"/>
    <n v="435.99900000000002"/>
    <n v="334.53763003774498"/>
    <n v="101.46136996225505"/>
    <n v="0.23271009787236907"/>
    <n v="3"/>
    <n v="1307.9970000000001"/>
    <n v="0.15"/>
    <n v="105"/>
    <x v="0"/>
    <x v="0"/>
    <n v="518.39071078378379"/>
  </r>
  <r>
    <s v="V090"/>
    <x v="21"/>
    <x v="2"/>
    <x v="2"/>
    <s v="Phones"/>
    <s v="TEC-PH-10002726"/>
    <s v="netTALK DUO VoIP Telephone Service"/>
    <s v="United States"/>
    <s v="US-2014-134733"/>
    <x v="865"/>
    <d v="2014-09-28T00:00:00"/>
    <s v="Standard Class"/>
    <n v="5"/>
    <n v="9"/>
    <s v="Autumn"/>
    <n v="83.983999999999995"/>
    <n v="68.345294980205793"/>
    <n v="15.638705019794202"/>
    <n v="0.18621052843153699"/>
    <n v="2"/>
    <n v="167.96799999999999"/>
    <n v="0.2"/>
    <n v="129"/>
    <x v="0"/>
    <x v="2"/>
    <n v="102.75687998006801"/>
  </r>
  <r>
    <s v="V051"/>
    <x v="87"/>
    <x v="4"/>
    <x v="2"/>
    <s v="Phones"/>
    <s v="TEC-PH-10000895"/>
    <s v="Polycom VVX 310 VoIP phone"/>
    <s v="United States"/>
    <s v="US-2014-150434"/>
    <x v="866"/>
    <d v="2014-07-24T00:00:00"/>
    <s v="Standard Class"/>
    <n v="5"/>
    <n v="7"/>
    <s v="Summer"/>
    <n v="359.98"/>
    <n v="263.77820093111131"/>
    <n v="96.201799068888704"/>
    <n v="0.26724206641726955"/>
    <n v="2"/>
    <n v="719.96"/>
    <n v="0"/>
    <n v="484"/>
    <x v="0"/>
    <x v="0"/>
    <n v="410.86297570696939"/>
  </r>
  <r>
    <s v="V030"/>
    <x v="125"/>
    <x v="0"/>
    <x v="0"/>
    <s v="Tables"/>
    <s v="FUR-TA-10004152"/>
    <s v="Barricks 18&quot; x 48&quot; Non-Folding Utility Table with Bottom Storage Shelf"/>
    <s v="United States"/>
    <s v="US-2014-150434"/>
    <x v="866"/>
    <d v="2014-07-24T00:00:00"/>
    <s v="Standard Class"/>
    <n v="5"/>
    <n v="7"/>
    <s v="Summer"/>
    <n v="70.56"/>
    <n v="56.373539148730067"/>
    <n v="14.186460851269935"/>
    <n v="0.20105528417332674"/>
    <n v="1"/>
    <n v="70.56"/>
    <n v="0.3"/>
    <n v="406"/>
    <x v="0"/>
    <x v="0"/>
    <n v="166.6404186264545"/>
  </r>
  <r>
    <s v="V129"/>
    <x v="4"/>
    <x v="2"/>
    <x v="1"/>
    <s v="Binders"/>
    <s v="OFF-BI-10003694"/>
    <s v="Avery 3 1/2&quot; Diskette Storage Pages, 10/Pack"/>
    <s v="United States"/>
    <s v="US-2014-150434"/>
    <x v="866"/>
    <d v="2014-07-24T00:00:00"/>
    <s v="Standard Class"/>
    <n v="5"/>
    <n v="7"/>
    <s v="Summer"/>
    <n v="20.88"/>
    <n v="14.1443840685788"/>
    <n v="6.735615931421199"/>
    <n v="0.32258696989565133"/>
    <n v="2"/>
    <n v="41.76"/>
    <n v="0"/>
    <n v="461"/>
    <x v="0"/>
    <x v="1"/>
    <n v="15.52719688804132"/>
  </r>
  <r>
    <s v="V121"/>
    <x v="7"/>
    <x v="3"/>
    <x v="1"/>
    <s v="Binders"/>
    <s v="OFF-BI-10002160"/>
    <s v="Acco Hanging Data Binders"/>
    <s v="United States"/>
    <s v="US-2014-150434"/>
    <x v="866"/>
    <d v="2014-07-24T00:00:00"/>
    <s v="Standard Class"/>
    <n v="5"/>
    <n v="7"/>
    <s v="Summer"/>
    <n v="3.81"/>
    <n v="2.7663205630437759"/>
    <n v="1.0436794369562241"/>
    <n v="0.2739316107496651"/>
    <n v="1"/>
    <n v="3.81"/>
    <n v="0"/>
    <n v="444"/>
    <x v="0"/>
    <x v="1"/>
    <n v="4.7673960547511829"/>
  </r>
  <r>
    <s v="V142"/>
    <x v="48"/>
    <x v="3"/>
    <x v="1"/>
    <s v="Paper"/>
    <s v="OFF-PA-10001685"/>
    <s v="Easy-staple paper"/>
    <s v="United States"/>
    <s v="CA-2017-100335"/>
    <x v="210"/>
    <d v="2017-09-13T00:00:00"/>
    <s v="Standard Class"/>
    <n v="6"/>
    <n v="9"/>
    <s v="Autumn"/>
    <n v="73.007999999999996"/>
    <n v="55.13854368361654"/>
    <n v="17.869456316383456"/>
    <n v="0.2447602497860982"/>
    <n v="9"/>
    <n v="657.072"/>
    <n v="0.2"/>
    <n v="226"/>
    <x v="1"/>
    <x v="1"/>
    <n v="23.632944530887389"/>
  </r>
  <r>
    <s v="V136"/>
    <x v="10"/>
    <x v="1"/>
    <x v="1"/>
    <s v="Binders"/>
    <s v="OFF-BI-10000773"/>
    <s v="Insertable Tab Post Binder Dividers"/>
    <s v="United States"/>
    <s v="CA-2016-139234"/>
    <x v="715"/>
    <d v="2016-05-10T00:00:00"/>
    <s v="Standard Class"/>
    <n v="4"/>
    <n v="5"/>
    <s v="Summer"/>
    <n v="3.2080000000000002"/>
    <n v="2.5710799983326118"/>
    <n v="0.63692000166738838"/>
    <n v="0.19854114765192904"/>
    <n v="2"/>
    <n v="6.4160000000000004"/>
    <n v="0.8"/>
    <n v="401"/>
    <x v="0"/>
    <x v="1"/>
    <n v="3.4545233183672179"/>
  </r>
  <r>
    <s v="V053"/>
    <x v="89"/>
    <x v="3"/>
    <x v="2"/>
    <s v="Accessories"/>
    <s v="TEC-AC-10004510"/>
    <s v="Logitech Desktop MK120 Mouse and keyboard Combo"/>
    <s v="United States"/>
    <s v="CA-2016-139234"/>
    <x v="715"/>
    <d v="2016-05-10T00:00:00"/>
    <s v="Standard Class"/>
    <n v="4"/>
    <n v="5"/>
    <s v="Summer"/>
    <n v="26.175999999999998"/>
    <n v="20.13410236861214"/>
    <n v="6.0418976313878581"/>
    <n v="0.23081821635803249"/>
    <n v="2"/>
    <n v="52.351999999999997"/>
    <n v="0.2"/>
    <n v="220"/>
    <x v="0"/>
    <x v="1"/>
    <n v="34.902882541374282"/>
  </r>
  <r>
    <s v="V126"/>
    <x v="8"/>
    <x v="4"/>
    <x v="1"/>
    <s v="Paper"/>
    <s v="OFF-PA-10004569"/>
    <s v="Wirebound Message Books, Two 4 1/4&quot; x 5&quot; Forms per Page"/>
    <s v="United States"/>
    <s v="US-2015-142020"/>
    <x v="593"/>
    <d v="2015-06-08T00:00:00"/>
    <s v="Second Class"/>
    <n v="4"/>
    <n v="6"/>
    <s v="Summer"/>
    <n v="30.44"/>
    <n v="22.137865229564841"/>
    <n v="8.3021347704351598"/>
    <n v="0.27273767314175951"/>
    <n v="4"/>
    <n v="121.76"/>
    <n v="0"/>
    <n v="198"/>
    <x v="0"/>
    <x v="1"/>
    <n v="9.1319999999999997"/>
  </r>
  <r>
    <s v="V033"/>
    <x v="74"/>
    <x v="2"/>
    <x v="0"/>
    <s v="Furnishings"/>
    <s v="FUR-FU-10000672"/>
    <s v="Executive Impressions 10&quot; Spectator Wall Clock"/>
    <s v="United States"/>
    <s v="US-2015-142020"/>
    <x v="593"/>
    <d v="2015-06-08T00:00:00"/>
    <s v="Second Class"/>
    <n v="4"/>
    <n v="6"/>
    <s v="Summer"/>
    <n v="35.28"/>
    <n v="26.83985785277034"/>
    <n v="8.4401421472296612"/>
    <n v="0.23923305405979764"/>
    <n v="3"/>
    <n v="105.84"/>
    <n v="0"/>
    <n v="265"/>
    <x v="0"/>
    <x v="1"/>
    <n v="17.834923044409251"/>
  </r>
  <r>
    <s v="V126"/>
    <x v="8"/>
    <x v="2"/>
    <x v="1"/>
    <s v="Paper"/>
    <s v="OFF-PA-10004451"/>
    <s v="Xerox 222"/>
    <s v="United States"/>
    <s v="CA-2015-139962"/>
    <x v="350"/>
    <d v="2015-12-20T00:00:00"/>
    <s v="Standard Class"/>
    <n v="7"/>
    <n v="12"/>
    <s v="Winter"/>
    <n v="19.440000000000001"/>
    <n v="12.88117491880822"/>
    <n v="6.558825081191781"/>
    <n v="0.33738812146048253"/>
    <n v="3"/>
    <n v="58.320000000000007"/>
    <n v="0"/>
    <n v="424"/>
    <x v="1"/>
    <x v="1"/>
    <n v="9.8538216516667845"/>
  </r>
  <r>
    <s v="V112"/>
    <x v="53"/>
    <x v="1"/>
    <x v="1"/>
    <s v="Binders"/>
    <s v="OFF-BI-10004738"/>
    <s v="Flexible Leather- Look Classic Collection Ring Binder"/>
    <s v="United States"/>
    <s v="CA-2015-139962"/>
    <x v="350"/>
    <d v="2015-12-20T00:00:00"/>
    <s v="Standard Class"/>
    <n v="7"/>
    <n v="12"/>
    <s v="Winter"/>
    <n v="37.880000000000003"/>
    <n v="32.172407150020177"/>
    <n v="5.7075928499798252"/>
    <n v="0.15067562961931955"/>
    <n v="2"/>
    <n v="75.760000000000005"/>
    <n v="0"/>
    <n v="418"/>
    <x v="1"/>
    <x v="1"/>
    <n v="19.746709933556019"/>
  </r>
  <r>
    <s v="V034"/>
    <x v="3"/>
    <x v="2"/>
    <x v="0"/>
    <s v="Furnishings"/>
    <s v="FUR-FU-10001940"/>
    <s v="Staple-based wall hangings"/>
    <s v="United States"/>
    <s v="CA-2016-130050"/>
    <x v="87"/>
    <d v="2016-07-18T00:00:00"/>
    <s v="Second Class"/>
    <n v="2"/>
    <n v="7"/>
    <s v="Summer"/>
    <n v="9.5519999999999996"/>
    <n v="6.3589211290925682"/>
    <n v="3.1930788709074314"/>
    <n v="0.33428380139315655"/>
    <n v="3"/>
    <n v="28.655999999999999"/>
    <n v="0.6"/>
    <n v="340"/>
    <x v="0"/>
    <x v="1"/>
    <n v="16.179677700402099"/>
  </r>
  <r>
    <s v="V017"/>
    <x v="84"/>
    <x v="0"/>
    <x v="0"/>
    <s v="Bookcases"/>
    <s v="FUR-BO-10003966"/>
    <s v="Sauder Facets Collection Library, Sky Alder Finish"/>
    <s v="United States"/>
    <s v="CA-2014-115161"/>
    <x v="867"/>
    <d v="2014-02-02T00:00:00"/>
    <s v="First Class"/>
    <n v="2"/>
    <n v="1"/>
    <s v="Winter"/>
    <n v="290.666"/>
    <n v="218.41310383578161"/>
    <n v="72.252896164218384"/>
    <n v="0.24857704776003517"/>
    <n v="2"/>
    <n v="581.33199999999999"/>
    <n v="0.15"/>
    <n v="149"/>
    <x v="0"/>
    <x v="2"/>
    <n v="60.198154453299772"/>
  </r>
  <r>
    <s v="V133"/>
    <x v="42"/>
    <x v="4"/>
    <x v="1"/>
    <s v="Paper"/>
    <s v="OFF-PA-10003072"/>
    <s v="Eureka Recycled Copy Paper 8 1/2&quot; x 11&quot;, Ream"/>
    <s v="United States"/>
    <s v="CA-2014-165379"/>
    <x v="868"/>
    <d v="2014-07-15T00:00:00"/>
    <s v="Standard Class"/>
    <n v="6"/>
    <n v="7"/>
    <s v="Summer"/>
    <n v="10.368"/>
    <n v="8.0104262550231446"/>
    <n v="2.3575737449768557"/>
    <n v="0.22738944299545288"/>
    <n v="2"/>
    <n v="20.736000000000001"/>
    <n v="0.2"/>
    <n v="367"/>
    <x v="1"/>
    <x v="1"/>
    <n v="10.6372050464396"/>
  </r>
  <r>
    <s v="V121"/>
    <x v="7"/>
    <x v="1"/>
    <x v="1"/>
    <s v="Paper"/>
    <s v="OFF-PA-10002245"/>
    <s v="Xerox 1895"/>
    <s v="United States"/>
    <s v="CA-2014-165379"/>
    <x v="868"/>
    <d v="2014-07-15T00:00:00"/>
    <s v="Standard Class"/>
    <n v="6"/>
    <n v="7"/>
    <s v="Summer"/>
    <n v="14.352"/>
    <n v="10.56087795178259"/>
    <n v="3.7911220482174102"/>
    <n v="0.26415287403967463"/>
    <n v="3"/>
    <n v="43.055999999999997"/>
    <n v="0.2"/>
    <n v="424"/>
    <x v="1"/>
    <x v="1"/>
    <n v="15.446909458190129"/>
  </r>
  <r>
    <s v="V020"/>
    <x v="77"/>
    <x v="1"/>
    <x v="0"/>
    <s v="Bookcases"/>
    <s v="FUR-BO-10002598"/>
    <s v="Hon Metal Bookcases, Putty"/>
    <s v="United States"/>
    <s v="CA-2015-115511"/>
    <x v="82"/>
    <d v="2015-11-25T00:00:00"/>
    <s v="Standard Class"/>
    <n v="4"/>
    <n v="11"/>
    <s v="Winter"/>
    <n v="141.96"/>
    <n v="114.6270793053671"/>
    <n v="27.332920694632904"/>
    <n v="0.19253959350967104"/>
    <n v="2"/>
    <n v="283.92"/>
    <n v="0"/>
    <n v="172"/>
    <x v="0"/>
    <x v="0"/>
    <n v="219.83183244653179"/>
  </r>
  <r>
    <s v="V110"/>
    <x v="16"/>
    <x v="2"/>
    <x v="1"/>
    <s v="Binders"/>
    <s v="OFF-BI-10002225"/>
    <s v="Square Ring Data Binders, Rigid 75 Pt. Covers, 11&quot; x 14-7/8&quot;"/>
    <s v="United States"/>
    <s v="CA-2015-115511"/>
    <x v="82"/>
    <d v="2015-11-25T00:00:00"/>
    <s v="Standard Class"/>
    <n v="4"/>
    <n v="11"/>
    <s v="Winter"/>
    <n v="66.048000000000002"/>
    <n v="45.890355754746679"/>
    <n v="20.157644245253323"/>
    <n v="0.30519689082566198"/>
    <n v="4"/>
    <n v="264.19200000000001"/>
    <n v="0.2"/>
    <n v="399"/>
    <x v="0"/>
    <x v="1"/>
    <n v="22.592035613084029"/>
  </r>
  <r>
    <s v="V058"/>
    <x v="61"/>
    <x v="0"/>
    <x v="2"/>
    <s v="Accessories"/>
    <s v="TEC-AC-10003832"/>
    <s v="Logitech P710e Mobile Speakerphone"/>
    <s v="United States"/>
    <s v="CA-2016-134887"/>
    <x v="869"/>
    <d v="2016-03-25T00:00:00"/>
    <s v="Same Day"/>
    <n v="0"/>
    <n v="3"/>
    <s v="Spring"/>
    <n v="1287.45"/>
    <n v="1045.797490211495"/>
    <n v="241.65250978850509"/>
    <n v="0.18769855900307203"/>
    <n v="5"/>
    <n v="6437.25"/>
    <n v="0"/>
    <n v="151"/>
    <x v="0"/>
    <x v="0"/>
    <n v="816.2843555697176"/>
  </r>
  <r>
    <s v="V136"/>
    <x v="10"/>
    <x v="4"/>
    <x v="1"/>
    <s v="Binders"/>
    <s v="OFF-BI-10000822"/>
    <s v="Acco PRESSTEX Data Binder with Storage Hooks, Light Blue, 9 1/2&quot; X 11&quot;"/>
    <s v="United States"/>
    <s v="CA-2017-123778"/>
    <x v="397"/>
    <d v="2017-09-30T00:00:00"/>
    <s v="Standard Class"/>
    <n v="7"/>
    <n v="9"/>
    <s v="Autumn"/>
    <n v="25.824000000000002"/>
    <n v="16.854234364219739"/>
    <n v="8.9697656357802629"/>
    <n v="0.34734222567302753"/>
    <n v="6"/>
    <n v="154.94400000000002"/>
    <n v="0.2"/>
    <n v="364"/>
    <x v="1"/>
    <x v="1"/>
    <n v="8.2473838276146729"/>
  </r>
  <r>
    <s v="V135"/>
    <x v="51"/>
    <x v="4"/>
    <x v="1"/>
    <s v="Appliances"/>
    <s v="OFF-AP-10001242"/>
    <s v="APC 7 Outlet Network SurgeArrest Surge Protector"/>
    <s v="United States"/>
    <s v="CA-2017-123778"/>
    <x v="397"/>
    <d v="2017-09-30T00:00:00"/>
    <s v="Standard Class"/>
    <n v="7"/>
    <n v="9"/>
    <s v="Autumn"/>
    <n v="160.96"/>
    <n v="121.1875150572653"/>
    <n v="39.772484942734707"/>
    <n v="0.2470954581432325"/>
    <n v="2"/>
    <n v="321.92"/>
    <n v="0"/>
    <n v="326"/>
    <x v="1"/>
    <x v="2"/>
    <n v="106.7471173086856"/>
  </r>
  <r>
    <s v="V030"/>
    <x v="125"/>
    <x v="1"/>
    <x v="0"/>
    <s v="Furnishings"/>
    <s v="FUR-FU-10002445"/>
    <s v="DAX Two-Tone Rosewood/Black Document Frame, Desktop, 5 x 7"/>
    <s v="United States"/>
    <s v="CA-2015-161718"/>
    <x v="784"/>
    <d v="2015-12-10T00:00:00"/>
    <s v="Standard Class"/>
    <n v="6"/>
    <n v="12"/>
    <s v="Winter"/>
    <n v="28.44"/>
    <n v="22.60999424987288"/>
    <n v="5.8300057501271212"/>
    <n v="0.20499316983569343"/>
    <n v="3"/>
    <n v="85.320000000000007"/>
    <n v="0"/>
    <n v="292"/>
    <x v="1"/>
    <x v="1"/>
    <n v="19.95630873397468"/>
  </r>
  <r>
    <s v="V027"/>
    <x v="40"/>
    <x v="3"/>
    <x v="0"/>
    <s v="Chairs"/>
    <s v="FUR-CH-10002372"/>
    <s v="Office Star - Ergonomically Designed Knee Chair"/>
    <s v="United States"/>
    <s v="CA-2015-161718"/>
    <x v="784"/>
    <d v="2015-12-10T00:00:00"/>
    <s v="Standard Class"/>
    <n v="6"/>
    <n v="12"/>
    <s v="Winter"/>
    <n v="364.41"/>
    <n v="286.04182249209532"/>
    <n v="78.368177507904704"/>
    <n v="0.21505495872205674"/>
    <n v="5"/>
    <n v="1822.0500000000002"/>
    <n v="0.1"/>
    <n v="473"/>
    <x v="1"/>
    <x v="2"/>
    <n v="105.83609645016919"/>
  </r>
  <r>
    <s v="V084"/>
    <x v="95"/>
    <x v="1"/>
    <x v="2"/>
    <s v="Phones"/>
    <s v="TEC-PH-10000376"/>
    <s v="Square Credit Card Reader"/>
    <s v="United States"/>
    <s v="CA-2015-161718"/>
    <x v="784"/>
    <d v="2015-12-10T00:00:00"/>
    <s v="Standard Class"/>
    <n v="6"/>
    <n v="12"/>
    <s v="Winter"/>
    <n v="39.96"/>
    <n v="33.070296439521478"/>
    <n v="6.8897035604785231"/>
    <n v="0.17241500401597906"/>
    <n v="4"/>
    <n v="159.84"/>
    <n v="0"/>
    <n v="338"/>
    <x v="1"/>
    <x v="1"/>
    <n v="13.145217555119761"/>
  </r>
  <r>
    <s v="V010"/>
    <x v="129"/>
    <x v="2"/>
    <x v="0"/>
    <s v="Chairs"/>
    <s v="FUR-CH-10002965"/>
    <s v="Global Leather Highback Executive Chair with Pneumatic Height Adjustment, Black"/>
    <s v="United States"/>
    <s v="CA-2015-161718"/>
    <x v="784"/>
    <d v="2015-12-10T00:00:00"/>
    <s v="Standard Class"/>
    <n v="6"/>
    <n v="12"/>
    <s v="Winter"/>
    <n v="361.76400000000001"/>
    <n v="277.71313220429369"/>
    <n v="84.050867795706324"/>
    <n v="0.23233618545711104"/>
    <n v="2"/>
    <n v="723.52800000000002"/>
    <n v="0.1"/>
    <n v="109"/>
    <x v="1"/>
    <x v="0"/>
    <n v="285.14444970556752"/>
  </r>
  <r>
    <s v="V120"/>
    <x v="91"/>
    <x v="3"/>
    <x v="1"/>
    <s v="Storage"/>
    <s v="OFF-ST-10004950"/>
    <s v="Tenex Personal Filing Tote With Secure Closure Lid, Black/Frost"/>
    <s v="United States"/>
    <s v="CA-2016-100671"/>
    <x v="474"/>
    <d v="2016-11-04T00:00:00"/>
    <s v="First Class"/>
    <n v="3"/>
    <n v="11"/>
    <s v="Winter"/>
    <n v="111.672"/>
    <n v="90.288601433043397"/>
    <n v="21.3833985669566"/>
    <n v="0.19148397599180278"/>
    <n v="9"/>
    <n v="1005.048"/>
    <n v="0.2"/>
    <n v="401"/>
    <x v="0"/>
    <x v="2"/>
    <n v="38.746989107190338"/>
  </r>
  <r>
    <s v="V111"/>
    <x v="52"/>
    <x v="3"/>
    <x v="1"/>
    <s v="Binders"/>
    <s v="OFF-BI-10003166"/>
    <s v="GBC Plasticlear Binding Covers"/>
    <s v="United States"/>
    <s v="CA-2017-142867"/>
    <x v="294"/>
    <d v="2017-03-21T00:00:00"/>
    <s v="Standard Class"/>
    <n v="4"/>
    <n v="3"/>
    <s v="Spring"/>
    <n v="13.776"/>
    <n v="9.3414206736122551"/>
    <n v="4.4345793263877447"/>
    <n v="0.32190616480747275"/>
    <n v="6"/>
    <n v="82.656000000000006"/>
    <n v="0.8"/>
    <n v="458"/>
    <x v="0"/>
    <x v="1"/>
    <n v="4.6328185805187747"/>
  </r>
  <r>
    <s v="V115"/>
    <x v="44"/>
    <x v="1"/>
    <x v="1"/>
    <s v="Paper"/>
    <s v="OFF-PA-10004610"/>
    <s v="Xerox 1900"/>
    <s v="United States"/>
    <s v="CA-2017-142867"/>
    <x v="294"/>
    <d v="2017-03-21T00:00:00"/>
    <s v="Standard Class"/>
    <n v="4"/>
    <n v="3"/>
    <s v="Spring"/>
    <n v="10.272"/>
    <n v="7.4903004446522443"/>
    <n v="2.7816995553477559"/>
    <n v="0.27080408443806037"/>
    <n v="3"/>
    <n v="30.816000000000003"/>
    <n v="0.2"/>
    <n v="327"/>
    <x v="0"/>
    <x v="1"/>
    <n v="11.776946002375031"/>
  </r>
  <r>
    <s v="V029"/>
    <x v="54"/>
    <x v="2"/>
    <x v="0"/>
    <s v="Furnishings"/>
    <s v="FUR-FU-10000320"/>
    <s v="OIC Stacking Trays"/>
    <s v="United States"/>
    <s v="CA-2017-103156"/>
    <x v="51"/>
    <d v="2017-11-24T00:00:00"/>
    <s v="First Class"/>
    <n v="1"/>
    <n v="11"/>
    <s v="Winter"/>
    <n v="24.047999999999998"/>
    <n v="17.436615097647611"/>
    <n v="6.6113849023523876"/>
    <n v="0.27492452188757438"/>
    <n v="9"/>
    <n v="216.43199999999999"/>
    <n v="0.2"/>
    <n v="392"/>
    <x v="0"/>
    <x v="1"/>
    <n v="6.9890381217064963"/>
  </r>
  <r>
    <s v="V110"/>
    <x v="16"/>
    <x v="2"/>
    <x v="1"/>
    <s v="Envelopes"/>
    <s v="OFF-EN-10004030"/>
    <s v="Convenience Packs of Business Envelopes"/>
    <s v="United States"/>
    <s v="US-2017-162208"/>
    <x v="151"/>
    <d v="2017-08-30T00:00:00"/>
    <s v="First Class"/>
    <n v="3"/>
    <n v="8"/>
    <s v="Autumn"/>
    <n v="2.8959999999999999"/>
    <n v="2.452494644894458"/>
    <n v="0.4435053551055419"/>
    <n v="0.15314411433202413"/>
    <n v="1"/>
    <n v="2.8959999999999999"/>
    <n v="0.2"/>
    <n v="151"/>
    <x v="0"/>
    <x v="1"/>
    <n v="3.8515166882671039"/>
  </r>
  <r>
    <s v="V104"/>
    <x v="81"/>
    <x v="0"/>
    <x v="1"/>
    <s v="Envelopes"/>
    <s v="OFF-EN-10004147"/>
    <s v="Wausau Papers Astrobrights Colored Envelopes"/>
    <s v="United States"/>
    <s v="CA-2015-130659"/>
    <x v="784"/>
    <d v="2015-12-09T00:00:00"/>
    <s v="Second Class"/>
    <n v="5"/>
    <n v="12"/>
    <s v="Winter"/>
    <n v="17.940000000000001"/>
    <n v="12.068230368414589"/>
    <n v="5.871769631585412"/>
    <n v="0.32730042539495047"/>
    <n v="3"/>
    <n v="53.820000000000007"/>
    <n v="0"/>
    <n v="339"/>
    <x v="0"/>
    <x v="1"/>
    <n v="2.0715327658523779"/>
  </r>
  <r>
    <s v="V026"/>
    <x v="134"/>
    <x v="3"/>
    <x v="0"/>
    <s v="Chairs"/>
    <s v="FUR-CH-10003535"/>
    <s v="Global Armless Task Chair, Royal Blue"/>
    <s v="United States"/>
    <s v="CA-2015-130659"/>
    <x v="784"/>
    <d v="2015-12-09T00:00:00"/>
    <s v="Second Class"/>
    <n v="5"/>
    <n v="12"/>
    <s v="Winter"/>
    <n v="384.17399999999998"/>
    <n v="276.45790532978549"/>
    <n v="107.71609467021449"/>
    <n v="0.28038361437841836"/>
    <n v="7"/>
    <n v="2689.2179999999998"/>
    <n v="0.1"/>
    <n v="198"/>
    <x v="0"/>
    <x v="2"/>
    <n v="90.737484772202677"/>
  </r>
  <r>
    <s v="V078"/>
    <x v="32"/>
    <x v="1"/>
    <x v="2"/>
    <s v="Phones"/>
    <s v="TEC-PH-10004586"/>
    <s v="Wilson SignalBoost 841262 DB PRO Amplifier Kit"/>
    <s v="United States"/>
    <s v="CA-2015-130659"/>
    <x v="784"/>
    <d v="2015-12-09T00:00:00"/>
    <s v="Second Class"/>
    <n v="5"/>
    <n v="12"/>
    <s v="Winter"/>
    <n v="1799.75"/>
    <n v="1301.9467902760671"/>
    <n v="497.80320972393292"/>
    <n v="0.27659575481257559"/>
    <n v="5"/>
    <n v="8998.75"/>
    <n v="0"/>
    <n v="180"/>
    <x v="0"/>
    <x v="0"/>
    <n v="504.27269300118428"/>
  </r>
  <r>
    <s v="V119"/>
    <x v="20"/>
    <x v="3"/>
    <x v="1"/>
    <s v="Storage"/>
    <s v="OFF-ST-10003208"/>
    <s v="Adjustable Depth Letter/Legal Cart"/>
    <s v="United States"/>
    <s v="CA-2017-148404"/>
    <x v="566"/>
    <d v="2017-10-11T00:00:00"/>
    <s v="Standard Class"/>
    <n v="4"/>
    <n v="10"/>
    <s v="Autumn"/>
    <n v="580.67200000000003"/>
    <n v="413.25531572702693"/>
    <n v="167.4166842729731"/>
    <n v="0.28831540744684281"/>
    <n v="4"/>
    <n v="2322.6880000000001"/>
    <n v="0.2"/>
    <n v="112"/>
    <x v="0"/>
    <x v="0"/>
    <n v="379.41277745340773"/>
  </r>
  <r>
    <s v="V122"/>
    <x v="5"/>
    <x v="2"/>
    <x v="1"/>
    <s v="Fasteners"/>
    <s v="OFF-FA-10003112"/>
    <s v="Staples"/>
    <s v="United States"/>
    <s v="CA-2017-148404"/>
    <x v="566"/>
    <d v="2017-10-11T00:00:00"/>
    <s v="Standard Class"/>
    <n v="4"/>
    <n v="10"/>
    <s v="Autumn"/>
    <n v="18.936"/>
    <n v="12.612224276864451"/>
    <n v="6.3237757231355491"/>
    <n v="0.33395520295392633"/>
    <n v="3"/>
    <n v="56.808"/>
    <n v="0.2"/>
    <n v="489"/>
    <x v="0"/>
    <x v="1"/>
    <n v="9.0518297124314664"/>
  </r>
  <r>
    <s v="V062"/>
    <x v="45"/>
    <x v="0"/>
    <x v="2"/>
    <s v="Phones"/>
    <s v="TEC-PH-10004447"/>
    <s v="Toshiba IPT2010-SD IP Telephone"/>
    <s v="United States"/>
    <s v="CA-2017-148404"/>
    <x v="566"/>
    <d v="2017-10-11T00:00:00"/>
    <s v="Standard Class"/>
    <n v="4"/>
    <n v="10"/>
    <s v="Autumn"/>
    <n v="222.38399999999999"/>
    <n v="178.90779059162671"/>
    <n v="43.476209408373279"/>
    <n v="0.19550061788785741"/>
    <n v="2"/>
    <n v="444.76799999999997"/>
    <n v="0.2"/>
    <n v="456"/>
    <x v="0"/>
    <x v="0"/>
    <n v="276.28710945732831"/>
  </r>
  <r>
    <s v="V138"/>
    <x v="12"/>
    <x v="3"/>
    <x v="1"/>
    <s v="Binders"/>
    <s v="OFF-BI-10002854"/>
    <s v="Performers Binder/Pad Holder, Black"/>
    <s v="United States"/>
    <s v="CA-2017-148404"/>
    <x v="566"/>
    <d v="2017-10-11T00:00:00"/>
    <s v="Standard Class"/>
    <n v="4"/>
    <n v="10"/>
    <s v="Autumn"/>
    <n v="50.454000000000001"/>
    <n v="40.053684406365342"/>
    <n v="10.400315593634659"/>
    <n v="0.20613460961736749"/>
    <n v="6"/>
    <n v="302.72399999999999"/>
    <n v="0.7"/>
    <n v="227"/>
    <x v="0"/>
    <x v="2"/>
    <n v="59.399229301758261"/>
  </r>
  <r>
    <s v="V041"/>
    <x v="130"/>
    <x v="4"/>
    <x v="0"/>
    <s v="Tables"/>
    <s v="FUR-TA-10001039"/>
    <s v="KI Adjustable-Height Table"/>
    <s v="United States"/>
    <s v="CA-2017-148404"/>
    <x v="566"/>
    <d v="2017-10-11T00:00:00"/>
    <s v="Standard Class"/>
    <n v="4"/>
    <n v="10"/>
    <s v="Autumn"/>
    <n v="154.76400000000001"/>
    <n v="104.1543614933348"/>
    <n v="50.609638506665206"/>
    <n v="0.32701169850007239"/>
    <n v="3"/>
    <n v="464.29200000000003"/>
    <n v="0.4"/>
    <n v="403"/>
    <x v="0"/>
    <x v="0"/>
    <n v="134.8182251970812"/>
  </r>
  <r>
    <s v="V127"/>
    <x v="39"/>
    <x v="0"/>
    <x v="1"/>
    <s v="Paper"/>
    <s v="OFF-PA-10004239"/>
    <s v="Xerox 1953"/>
    <s v="United States"/>
    <s v="CA-2017-101077"/>
    <x v="613"/>
    <d v="2017-03-30T00:00:00"/>
    <s v="Second Class"/>
    <n v="5"/>
    <n v="3"/>
    <s v="Spring"/>
    <n v="6.8479999999999999"/>
    <n v="5.2497863739604922"/>
    <n v="1.5982136260395077"/>
    <n v="0.23338399912960101"/>
    <n v="2"/>
    <n v="13.696"/>
    <n v="0.2"/>
    <n v="110"/>
    <x v="0"/>
    <x v="0"/>
    <n v="9.5926758171707913"/>
  </r>
  <r>
    <s v="V078"/>
    <x v="32"/>
    <x v="2"/>
    <x v="2"/>
    <s v="Phones"/>
    <s v="TEC-PH-10001530"/>
    <s v="Cisco Unified IP Phone 7945G VoIP phone"/>
    <s v="United States"/>
    <s v="CA-2014-166471"/>
    <x v="128"/>
    <d v="2014-08-13T00:00:00"/>
    <s v="Standard Class"/>
    <n v="4"/>
    <n v="8"/>
    <s v="Autumn"/>
    <n v="1091.1679999999999"/>
    <n v="810.93407934898676"/>
    <n v="280.23392065101314"/>
    <n v="0.25682014194973934"/>
    <n v="4"/>
    <n v="4364.6719999999996"/>
    <n v="0.2"/>
    <n v="180"/>
    <x v="0"/>
    <x v="0"/>
    <n v="386.58985834473202"/>
  </r>
  <r>
    <s v="V050"/>
    <x v="115"/>
    <x v="0"/>
    <x v="2"/>
    <s v="Phones"/>
    <s v="TEC-PH-10000038"/>
    <s v="Jawbone MINI JAMBOX Wireless Bluetooth Speaker"/>
    <s v="United States"/>
    <s v="CA-2014-166471"/>
    <x v="128"/>
    <d v="2014-08-13T00:00:00"/>
    <s v="Standard Class"/>
    <n v="4"/>
    <n v="8"/>
    <s v="Autumn"/>
    <n v="219.16800000000001"/>
    <n v="184.593438102573"/>
    <n v="34.574561897427003"/>
    <n v="0.15775369532699574"/>
    <n v="2"/>
    <n v="438.33600000000001"/>
    <n v="0.2"/>
    <n v="360"/>
    <x v="0"/>
    <x v="0"/>
    <n v="171.52609127243591"/>
  </r>
  <r>
    <s v="V116"/>
    <x v="62"/>
    <x v="2"/>
    <x v="1"/>
    <s v="Binders"/>
    <s v="OFF-BI-10001765"/>
    <s v="Wilson Jones Heavy-Duty Casebound Ring Binders with Metal Hinges"/>
    <s v="United States"/>
    <s v="CA-2014-105340"/>
    <x v="754"/>
    <d v="2014-11-25T00:00:00"/>
    <s v="First Class"/>
    <n v="3"/>
    <n v="11"/>
    <s v="Winter"/>
    <n v="6.9279999999999999"/>
    <n v="4.9631967727606234"/>
    <n v="1.9648032272393765"/>
    <n v="0.28360323718813174"/>
    <n v="1"/>
    <n v="6.9279999999999999"/>
    <n v="0.8"/>
    <n v="105"/>
    <x v="0"/>
    <x v="0"/>
    <n v="85.376649872589084"/>
  </r>
  <r>
    <s v="V120"/>
    <x v="91"/>
    <x v="3"/>
    <x v="1"/>
    <s v="Paper"/>
    <s v="OFF-PA-10000380"/>
    <s v="REDIFORM Incoming/Outgoing Call Register, 11&quot; X 8 1/2&quot;, 100 Messages"/>
    <s v="United States"/>
    <s v="US-2017-131583"/>
    <x v="193"/>
    <d v="2017-06-10T00:00:00"/>
    <s v="Same Day"/>
    <n v="0"/>
    <n v="6"/>
    <s v="Summer"/>
    <n v="40.031999999999996"/>
    <n v="33.724362074780188"/>
    <n v="6.307637925219808"/>
    <n v="0.1575648962135244"/>
    <n v="6"/>
    <n v="240.19199999999998"/>
    <n v="0.2"/>
    <n v="472"/>
    <x v="0"/>
    <x v="1"/>
    <n v="17.183233746882451"/>
  </r>
  <r>
    <s v="V143"/>
    <x v="135"/>
    <x v="0"/>
    <x v="1"/>
    <s v="Storage"/>
    <s v="OFF-ST-10001128"/>
    <s v="Carina Mini System Audio Rack, Model AR050B"/>
    <s v="United States"/>
    <s v="US-2017-148362"/>
    <x v="870"/>
    <d v="2017-07-08T00:00:00"/>
    <s v="Standard Class"/>
    <n v="7"/>
    <n v="7"/>
    <s v="Summer"/>
    <n v="443.92"/>
    <n v="356.30962283475998"/>
    <n v="87.610377165240038"/>
    <n v="0.19735622897197702"/>
    <n v="4"/>
    <n v="1775.68"/>
    <n v="0"/>
    <n v="321"/>
    <x v="1"/>
    <x v="0"/>
    <n v="283.81385627907599"/>
  </r>
  <r>
    <s v="V132"/>
    <x v="23"/>
    <x v="3"/>
    <x v="1"/>
    <s v="Binders"/>
    <s v="OFF-BI-10003656"/>
    <s v="Fellowes PB200 Plastic Comb Binding Machine"/>
    <s v="United States"/>
    <s v="US-2017-148362"/>
    <x v="870"/>
    <d v="2017-07-08T00:00:00"/>
    <s v="Standard Class"/>
    <n v="7"/>
    <n v="7"/>
    <s v="Summer"/>
    <n v="169.99"/>
    <n v="122.3415220723676"/>
    <n v="47.648477927632413"/>
    <n v="0.28030165261269729"/>
    <n v="1"/>
    <n v="169.99"/>
    <n v="0"/>
    <n v="397"/>
    <x v="1"/>
    <x v="0"/>
    <n v="350.13401137885762"/>
  </r>
  <r>
    <s v="V122"/>
    <x v="5"/>
    <x v="1"/>
    <x v="1"/>
    <s v="Paper"/>
    <s v="OFF-PA-10003441"/>
    <s v="Xerox 226"/>
    <s v="United States"/>
    <s v="US-2017-148362"/>
    <x v="870"/>
    <d v="2017-07-08T00:00:00"/>
    <s v="Standard Class"/>
    <n v="7"/>
    <n v="7"/>
    <s v="Summer"/>
    <n v="25.92"/>
    <n v="20.907859070351819"/>
    <n v="5.0121409296481829"/>
    <n v="0.19336963463148851"/>
    <n v="4"/>
    <n v="103.68"/>
    <n v="0"/>
    <n v="180"/>
    <x v="1"/>
    <x v="1"/>
    <n v="16.128444149728431"/>
  </r>
  <r>
    <s v="V087"/>
    <x v="6"/>
    <x v="4"/>
    <x v="2"/>
    <s v="Phones"/>
    <s v="TEC-PH-10002923"/>
    <s v="Logitech B530 USB Headset - headset - Full size, Binaural"/>
    <s v="United States"/>
    <s v="CA-2014-102274"/>
    <x v="871"/>
    <d v="2014-11-26T00:00:00"/>
    <s v="Standard Class"/>
    <n v="5"/>
    <n v="11"/>
    <s v="Winter"/>
    <n v="36.99"/>
    <n v="25.022669281394592"/>
    <n v="11.96733071860541"/>
    <n v="0.32352881099230629"/>
    <n v="1"/>
    <n v="36.99"/>
    <n v="0"/>
    <n v="102"/>
    <x v="0"/>
    <x v="0"/>
    <n v="25.389023927673939"/>
  </r>
  <r>
    <s v="V127"/>
    <x v="39"/>
    <x v="2"/>
    <x v="1"/>
    <s v="Paper"/>
    <s v="OFF-PA-10004359"/>
    <s v="Multicolor Computer Printout Paper"/>
    <s v="United States"/>
    <s v="CA-2014-102274"/>
    <x v="871"/>
    <d v="2014-11-26T00:00:00"/>
    <s v="Standard Class"/>
    <n v="5"/>
    <n v="11"/>
    <s v="Winter"/>
    <n v="629.1"/>
    <n v="476.61415520485087"/>
    <n v="152.48584479514915"/>
    <n v="0.24238729104299658"/>
    <n v="6"/>
    <n v="3774.6000000000004"/>
    <n v="0"/>
    <n v="159"/>
    <x v="0"/>
    <x v="0"/>
    <n v="159.01289806176101"/>
  </r>
  <r>
    <s v="V112"/>
    <x v="53"/>
    <x v="1"/>
    <x v="1"/>
    <s v="Storage"/>
    <s v="OFF-ST-10001511"/>
    <s v="Space Solutions Commercial Steel Shelving"/>
    <s v="United States"/>
    <s v="CA-2014-102274"/>
    <x v="871"/>
    <d v="2014-11-26T00:00:00"/>
    <s v="Standard Class"/>
    <n v="5"/>
    <n v="11"/>
    <s v="Winter"/>
    <n v="193.95"/>
    <n v="126.09009110706511"/>
    <n v="67.859908892934882"/>
    <n v="0.34988352097414221"/>
    <n v="3"/>
    <n v="581.84999999999991"/>
    <n v="0"/>
    <n v="320"/>
    <x v="0"/>
    <x v="0"/>
    <n v="227.27114404227771"/>
  </r>
  <r>
    <s v="V109"/>
    <x v="58"/>
    <x v="1"/>
    <x v="1"/>
    <s v="Art"/>
    <s v="OFF-AR-10002833"/>
    <s v="Newell 322"/>
    <s v="United States"/>
    <s v="CA-2014-102274"/>
    <x v="871"/>
    <d v="2014-11-26T00:00:00"/>
    <s v="Standard Class"/>
    <n v="5"/>
    <n v="11"/>
    <s v="Winter"/>
    <n v="5.46"/>
    <n v="4.1863976798206446"/>
    <n v="1.2736023201793554"/>
    <n v="0.23326049820134714"/>
    <n v="3"/>
    <n v="16.38"/>
    <n v="0"/>
    <n v="448"/>
    <x v="0"/>
    <x v="1"/>
    <n v="1.281776267528776"/>
  </r>
  <r>
    <s v="V046"/>
    <x v="70"/>
    <x v="4"/>
    <x v="0"/>
    <s v="Furnishings"/>
    <s v="FUR-FU-10001940"/>
    <s v="Staple-based wall hangings"/>
    <s v="United States"/>
    <s v="CA-2015-129700"/>
    <x v="124"/>
    <d v="2015-05-05T00:00:00"/>
    <s v="First Class"/>
    <n v="1"/>
    <n v="5"/>
    <s v="Summer"/>
    <n v="22.288"/>
    <n v="18.849630909788541"/>
    <n v="3.4383690902114594"/>
    <n v="0.1542699699484682"/>
    <n v="7"/>
    <n v="156.01599999999999"/>
    <n v="0.6"/>
    <n v="148"/>
    <x v="0"/>
    <x v="1"/>
    <n v="16.179677700402099"/>
  </r>
  <r>
    <s v="V021"/>
    <x v="28"/>
    <x v="4"/>
    <x v="0"/>
    <s v="Furnishings"/>
    <s v="FUR-FU-10003919"/>
    <s v="Eldon Executive Woodline II Cherry Finish Desk Accessories"/>
    <s v="United States"/>
    <s v="CA-2017-168739"/>
    <x v="148"/>
    <d v="2017-06-05T00:00:00"/>
    <s v="Standard Class"/>
    <n v="7"/>
    <n v="5"/>
    <s v="Summer"/>
    <n v="65.424000000000007"/>
    <n v="48.446842524469112"/>
    <n v="16.977157475530895"/>
    <n v="0.25949433656656418"/>
    <n v="4"/>
    <n v="261.69600000000003"/>
    <n v="0.6"/>
    <n v="327"/>
    <x v="1"/>
    <x v="1"/>
    <n v="23.13087702617435"/>
  </r>
  <r>
    <s v="V103"/>
    <x v="33"/>
    <x v="0"/>
    <x v="1"/>
    <s v="Storage"/>
    <s v="OFF-ST-10003479"/>
    <s v="Eldon Base for stackable storage shelf, platinum"/>
    <s v="United States"/>
    <s v="CA-2015-152527"/>
    <x v="872"/>
    <d v="2015-10-17T00:00:00"/>
    <s v="Same Day"/>
    <n v="0"/>
    <n v="10"/>
    <s v="Autumn"/>
    <n v="77.88"/>
    <n v="60.11090329956356"/>
    <n v="17.769096700436435"/>
    <n v="0.22815994736050893"/>
    <n v="2"/>
    <n v="155.76"/>
    <n v="0"/>
    <n v="389"/>
    <x v="0"/>
    <x v="2"/>
    <n v="48.636044411526733"/>
  </r>
  <r>
    <s v="V037"/>
    <x v="102"/>
    <x v="3"/>
    <x v="0"/>
    <s v="Chairs"/>
    <s v="FUR-CH-10002965"/>
    <s v="Global Leather Highback Executive Chair with Pneumatic Height Adjustment, Black"/>
    <s v="United States"/>
    <s v="US-2014-150119"/>
    <x v="488"/>
    <d v="2014-04-27T00:00:00"/>
    <s v="Standard Class"/>
    <n v="4"/>
    <n v="4"/>
    <s v="Spring"/>
    <n v="281.37200000000001"/>
    <n v="228.11363644020611"/>
    <n v="53.258363559793906"/>
    <n v="0.18928096455864088"/>
    <n v="2"/>
    <n v="562.74400000000003"/>
    <n v="0.3"/>
    <n v="392"/>
    <x v="0"/>
    <x v="0"/>
    <n v="285.14444970556752"/>
  </r>
  <r>
    <s v="V018"/>
    <x v="90"/>
    <x v="0"/>
    <x v="0"/>
    <s v="Chairs"/>
    <s v="FUR-CH-10002965"/>
    <s v="Global Leather Highback Executive Chair with Pneumatic Height Adjustment, Black"/>
    <s v="United States"/>
    <s v="US-2014-150119"/>
    <x v="488"/>
    <d v="2014-04-27T00:00:00"/>
    <s v="Standard Class"/>
    <n v="4"/>
    <n v="4"/>
    <s v="Spring"/>
    <n v="281.37200000000001"/>
    <n v="211.4990252659604"/>
    <n v="69.872974734039616"/>
    <n v="0.24832952366987338"/>
    <n v="2"/>
    <n v="562.74400000000003"/>
    <n v="0.3"/>
    <n v="397"/>
    <x v="0"/>
    <x v="0"/>
    <n v="285.14444970556752"/>
  </r>
  <r>
    <s v="V099"/>
    <x v="24"/>
    <x v="2"/>
    <x v="1"/>
    <s v="Binders"/>
    <s v="OFF-BI-10000145"/>
    <s v="Zipper Ring Binder Pockets"/>
    <s v="United States"/>
    <s v="US-2014-150119"/>
    <x v="488"/>
    <d v="2014-04-27T00:00:00"/>
    <s v="Standard Class"/>
    <n v="4"/>
    <n v="4"/>
    <s v="Spring"/>
    <n v="7.4880000000000004"/>
    <n v="6.1872946559704189"/>
    <n v="1.3007053440295815"/>
    <n v="0.17370530769625819"/>
    <n v="8"/>
    <n v="59.904000000000003"/>
    <n v="0.7"/>
    <n v="292"/>
    <x v="0"/>
    <x v="1"/>
    <n v="4.7194338643528004"/>
  </r>
  <r>
    <s v="V039"/>
    <x v="43"/>
    <x v="2"/>
    <x v="0"/>
    <s v="Furnishings"/>
    <s v="FUR-FU-10002191"/>
    <s v="G.E. Halogen Desk Lamp Bulbs"/>
    <s v="United States"/>
    <s v="US-2014-150119"/>
    <x v="488"/>
    <d v="2014-04-27T00:00:00"/>
    <s v="Standard Class"/>
    <n v="4"/>
    <n v="4"/>
    <s v="Spring"/>
    <n v="22.335999999999999"/>
    <n v="15.58864847326735"/>
    <n v="6.7473515267326487"/>
    <n v="0.30208414786589582"/>
    <n v="4"/>
    <n v="89.343999999999994"/>
    <n v="0.2"/>
    <n v="356"/>
    <x v="0"/>
    <x v="1"/>
    <n v="6.6949808065445557"/>
  </r>
  <r>
    <s v="V136"/>
    <x v="10"/>
    <x v="1"/>
    <x v="1"/>
    <s v="Paper"/>
    <s v="OFF-PA-10004451"/>
    <s v="Xerox 222"/>
    <s v="United States"/>
    <s v="US-2017-150847"/>
    <x v="504"/>
    <d v="2017-05-06T00:00:00"/>
    <s v="Standard Class"/>
    <n v="6"/>
    <n v="4"/>
    <s v="Spring"/>
    <n v="10.368"/>
    <n v="8.7332461958709882"/>
    <n v="1.6347538041290122"/>
    <n v="0.15767301351552973"/>
    <n v="2"/>
    <n v="20.736000000000001"/>
    <n v="0.2"/>
    <n v="487"/>
    <x v="1"/>
    <x v="1"/>
    <n v="9.8538216516667845"/>
  </r>
  <r>
    <s v="V109"/>
    <x v="58"/>
    <x v="2"/>
    <x v="1"/>
    <s v="Paper"/>
    <s v="OFF-PA-10001471"/>
    <s v="Strathmore Photo Frame Cards"/>
    <s v="United States"/>
    <s v="CA-2016-100244"/>
    <x v="873"/>
    <d v="2016-09-24T00:00:00"/>
    <s v="Standard Class"/>
    <n v="4"/>
    <n v="9"/>
    <s v="Autumn"/>
    <n v="65.790000000000006"/>
    <n v="55.601404151842857"/>
    <n v="10.188595848157149"/>
    <n v="0.15486541796864489"/>
    <n v="9"/>
    <n v="592.11"/>
    <n v="0"/>
    <n v="202"/>
    <x v="0"/>
    <x v="1"/>
    <n v="24.609127033142261"/>
  </r>
  <r>
    <s v="V133"/>
    <x v="42"/>
    <x v="3"/>
    <x v="1"/>
    <s v="Binders"/>
    <s v="OFF-BI-10003656"/>
    <s v="Fellowes PB200 Plastic Comb Binding Machine"/>
    <s v="United States"/>
    <s v="CA-2016-100244"/>
    <x v="873"/>
    <d v="2016-09-24T00:00:00"/>
    <s v="Standard Class"/>
    <n v="4"/>
    <n v="9"/>
    <s v="Autumn"/>
    <n v="271.98399999999998"/>
    <n v="223.7942372189807"/>
    <n v="48.189762781019283"/>
    <n v="0.17717866779302932"/>
    <n v="2"/>
    <n v="543.96799999999996"/>
    <n v="0.2"/>
    <n v="497"/>
    <x v="0"/>
    <x v="0"/>
    <n v="350.13401137885762"/>
  </r>
  <r>
    <s v="V133"/>
    <x v="42"/>
    <x v="1"/>
    <x v="1"/>
    <s v="Art"/>
    <s v="OFF-AR-10000940"/>
    <s v="Newell 343"/>
    <s v="United States"/>
    <s v="CA-2016-100244"/>
    <x v="873"/>
    <d v="2016-09-24T00:00:00"/>
    <s v="Standard Class"/>
    <n v="4"/>
    <n v="9"/>
    <s v="Autumn"/>
    <n v="11.76"/>
    <n v="8.9294888274371615"/>
    <n v="2.8305111725628382"/>
    <n v="0.24068972555806448"/>
    <n v="4"/>
    <n v="47.04"/>
    <n v="0"/>
    <n v="465"/>
    <x v="0"/>
    <x v="1"/>
    <n v="5.1644631860436379"/>
  </r>
  <r>
    <s v="V110"/>
    <x v="16"/>
    <x v="1"/>
    <x v="1"/>
    <s v="Paper"/>
    <s v="OFF-PA-10002319"/>
    <s v="Xerox 1944"/>
    <s v="United States"/>
    <s v="CA-2016-100244"/>
    <x v="873"/>
    <d v="2016-09-24T00:00:00"/>
    <s v="Standard Class"/>
    <n v="4"/>
    <n v="9"/>
    <s v="Autumn"/>
    <n v="77.52"/>
    <n v="60.706352444798917"/>
    <n v="16.813647555201079"/>
    <n v="0.21689431830754746"/>
    <n v="2"/>
    <n v="155.04"/>
    <n v="0"/>
    <n v="245"/>
    <x v="0"/>
    <x v="2"/>
    <n v="56.043618212959807"/>
  </r>
  <r>
    <s v="V100"/>
    <x v="17"/>
    <x v="3"/>
    <x v="1"/>
    <s v="Binders"/>
    <s v="OFF-BI-10000977"/>
    <s v="Ibico Plastic Spiral Binding Combs"/>
    <s v="United States"/>
    <s v="CA-2016-100244"/>
    <x v="873"/>
    <d v="2016-09-24T00:00:00"/>
    <s v="Standard Class"/>
    <n v="4"/>
    <n v="9"/>
    <s v="Autumn"/>
    <n v="48.64"/>
    <n v="34.565853421178879"/>
    <n v="14.074146578821122"/>
    <n v="0.28935334249221056"/>
    <n v="2"/>
    <n v="97.28"/>
    <n v="0.2"/>
    <n v="389"/>
    <x v="0"/>
    <x v="2"/>
    <n v="96.49183921916628"/>
  </r>
  <r>
    <s v="V118"/>
    <x v="73"/>
    <x v="3"/>
    <x v="1"/>
    <s v="Fasteners"/>
    <s v="OFF-FA-10002676"/>
    <s v="Colored Push Pins"/>
    <s v="United States"/>
    <s v="CA-2016-116540"/>
    <x v="476"/>
    <d v="2016-09-02T00:00:00"/>
    <s v="Same Day"/>
    <n v="0"/>
    <n v="9"/>
    <s v="Autumn"/>
    <n v="1.81"/>
    <n v="1.368887031064471"/>
    <n v="0.44111296893552909"/>
    <n v="0.24370882261631441"/>
    <n v="1"/>
    <n v="1.81"/>
    <n v="0"/>
    <n v="356"/>
    <x v="0"/>
    <x v="1"/>
    <n v="4.4733006605860961"/>
  </r>
  <r>
    <s v="V123"/>
    <x v="14"/>
    <x v="2"/>
    <x v="1"/>
    <s v="Binders"/>
    <s v="OFF-BI-10004970"/>
    <s v="ACCOHIDE 3-Ring Binder, Blue, 1&quot;"/>
    <s v="United States"/>
    <s v="CA-2016-116540"/>
    <x v="476"/>
    <d v="2016-09-02T00:00:00"/>
    <s v="Same Day"/>
    <n v="0"/>
    <n v="9"/>
    <s v="Autumn"/>
    <n v="8.26"/>
    <n v="6.3763117396883846"/>
    <n v="1.8836882603116152"/>
    <n v="0.22804942618784688"/>
    <n v="2"/>
    <n v="16.52"/>
    <n v="0"/>
    <n v="408"/>
    <x v="0"/>
    <x v="1"/>
    <n v="6.2396688727067593"/>
  </r>
  <r>
    <s v="V131"/>
    <x v="41"/>
    <x v="2"/>
    <x v="1"/>
    <s v="Appliances"/>
    <s v="OFF-AP-10003971"/>
    <s v="Belkin 6 Outlet Metallic Surge Strip"/>
    <s v="United States"/>
    <s v="CA-2015-151841"/>
    <x v="381"/>
    <d v="2015-05-02T00:00:00"/>
    <s v="Standard Class"/>
    <n v="5"/>
    <n v="4"/>
    <s v="Spring"/>
    <n v="43.56"/>
    <n v="34.83089698774728"/>
    <n v="8.7291030122527218"/>
    <n v="0.20039263113527828"/>
    <n v="5"/>
    <n v="217.8"/>
    <n v="0.2"/>
    <n v="377"/>
    <x v="0"/>
    <x v="1"/>
    <n v="16.798312817065881"/>
  </r>
  <r>
    <s v="V109"/>
    <x v="58"/>
    <x v="3"/>
    <x v="1"/>
    <s v="Supplies"/>
    <s v="OFF-SU-10001574"/>
    <s v="Acme Value Line Scissors"/>
    <s v="United States"/>
    <s v="CA-2015-151841"/>
    <x v="381"/>
    <d v="2015-05-02T00:00:00"/>
    <s v="Standard Class"/>
    <n v="5"/>
    <n v="4"/>
    <s v="Spring"/>
    <n v="5.84"/>
    <n v="3.9342177325959908"/>
    <n v="1.905782267404009"/>
    <n v="0.32633258003493304"/>
    <n v="2"/>
    <n v="11.68"/>
    <n v="0.2"/>
    <n v="288"/>
    <x v="0"/>
    <x v="1"/>
    <n v="2.626422365965619"/>
  </r>
  <r>
    <s v="V046"/>
    <x v="70"/>
    <x v="4"/>
    <x v="0"/>
    <s v="Chairs"/>
    <s v="FUR-CH-10000665"/>
    <s v="Global Airflow Leather Mesh Back Chair, Black"/>
    <s v="United States"/>
    <s v="CA-2015-150791"/>
    <x v="684"/>
    <d v="2015-09-13T00:00:00"/>
    <s v="Standard Class"/>
    <n v="7"/>
    <n v="9"/>
    <s v="Autumn"/>
    <n v="271.76400000000001"/>
    <n v="207.34556767622169"/>
    <n v="64.418432323778319"/>
    <n v="0.23703813722118572"/>
    <n v="2"/>
    <n v="543.52800000000002"/>
    <n v="0.1"/>
    <n v="277"/>
    <x v="1"/>
    <x v="0"/>
    <n v="138.2610106601922"/>
  </r>
  <r>
    <s v="V128"/>
    <x v="72"/>
    <x v="0"/>
    <x v="1"/>
    <s v="Appliances"/>
    <s v="OFF-AP-10000891"/>
    <s v="Kensington 7 Outlet MasterPiece HOMEOFFICE Power Control Center"/>
    <s v="United States"/>
    <s v="CA-2016-134803"/>
    <x v="316"/>
    <d v="2016-06-03T00:00:00"/>
    <s v="Standard Class"/>
    <n v="6"/>
    <n v="5"/>
    <s v="Summer"/>
    <n v="262.24"/>
    <n v="209.47918303409989"/>
    <n v="52.760816965900119"/>
    <n v="0.20119286518418286"/>
    <n v="2"/>
    <n v="524.48"/>
    <n v="0"/>
    <n v="115"/>
    <x v="1"/>
    <x v="0"/>
    <n v="679.80377630019086"/>
  </r>
  <r>
    <s v="V127"/>
    <x v="39"/>
    <x v="3"/>
    <x v="1"/>
    <s v="Paper"/>
    <s v="OFF-PA-10003790"/>
    <s v="Xerox 1991"/>
    <s v="United States"/>
    <s v="CA-2016-134803"/>
    <x v="316"/>
    <d v="2016-06-03T00:00:00"/>
    <s v="Standard Class"/>
    <n v="6"/>
    <n v="5"/>
    <s v="Summer"/>
    <n v="182.72"/>
    <n v="147.9835971632684"/>
    <n v="34.7364028367316"/>
    <n v="0.19010728347598294"/>
    <n v="8"/>
    <n v="1461.76"/>
    <n v="0"/>
    <n v="474"/>
    <x v="1"/>
    <x v="2"/>
    <n v="69.697561415016523"/>
  </r>
  <r>
    <s v="V080"/>
    <x v="141"/>
    <x v="4"/>
    <x v="2"/>
    <s v="Accessories"/>
    <s v="TEC-AC-10002217"/>
    <s v="Imation Clip USB flash drive - 8 GB"/>
    <s v="United States"/>
    <s v="CA-2016-134803"/>
    <x v="316"/>
    <d v="2016-06-03T00:00:00"/>
    <s v="Standard Class"/>
    <n v="6"/>
    <n v="5"/>
    <s v="Summer"/>
    <n v="131.6"/>
    <n v="105.50171228285851"/>
    <n v="26.098287717141488"/>
    <n v="0.19831525620928184"/>
    <n v="7"/>
    <n v="921.19999999999993"/>
    <n v="0"/>
    <n v="185"/>
    <x v="1"/>
    <x v="2"/>
    <n v="41.554865625373608"/>
  </r>
  <r>
    <s v="V113"/>
    <x v="117"/>
    <x v="0"/>
    <x v="1"/>
    <s v="Binders"/>
    <s v="OFF-BI-10002215"/>
    <s v="Wilson Jones Hanging View Binder, White, 1&quot;"/>
    <s v="United States"/>
    <s v="CA-2016-134803"/>
    <x v="316"/>
    <d v="2016-06-03T00:00:00"/>
    <s v="Standard Class"/>
    <n v="6"/>
    <n v="5"/>
    <s v="Summer"/>
    <n v="22.72"/>
    <n v="14.847716474958281"/>
    <n v="7.872283525041718"/>
    <n v="0.34649135233458267"/>
    <n v="4"/>
    <n v="90.88"/>
    <n v="0.2"/>
    <n v="347"/>
    <x v="1"/>
    <x v="1"/>
    <n v="4.7703788409008236"/>
  </r>
  <r>
    <s v="V074"/>
    <x v="113"/>
    <x v="2"/>
    <x v="2"/>
    <s v="Machines"/>
    <s v="TEC-MA-10001972"/>
    <s v="Okidata C331dn Printer"/>
    <s v="United States"/>
    <s v="CA-2016-134803"/>
    <x v="316"/>
    <d v="2016-06-03T00:00:00"/>
    <s v="Standard Class"/>
    <n v="6"/>
    <n v="5"/>
    <s v="Summer"/>
    <n v="558.4"/>
    <n v="376.12155730704592"/>
    <n v="182.27844269295406"/>
    <n v="0.32642987588279737"/>
    <n v="2"/>
    <n v="1116.8"/>
    <n v="0.2"/>
    <n v="316"/>
    <x v="1"/>
    <x v="0"/>
    <n v="187.29305379538241"/>
  </r>
  <r>
    <s v="V110"/>
    <x v="16"/>
    <x v="4"/>
    <x v="1"/>
    <s v="Binders"/>
    <s v="OFF-BI-10001525"/>
    <s v="Acco Pressboard Covers with Storage Hooks, 14 7/8&quot; x 11&quot;, Executive Red"/>
    <s v="United States"/>
    <s v="CA-2015-153381"/>
    <x v="496"/>
    <d v="2015-09-28T00:00:00"/>
    <s v="Standard Class"/>
    <n v="4"/>
    <n v="9"/>
    <s v="Autumn"/>
    <n v="15.24"/>
    <n v="11.20240954578537"/>
    <n v="4.0375904542146301"/>
    <n v="0.26493375683823034"/>
    <n v="4"/>
    <n v="60.96"/>
    <n v="0"/>
    <n v="141"/>
    <x v="0"/>
    <x v="1"/>
    <n v="5.718400773880254"/>
  </r>
  <r>
    <s v="V012"/>
    <x v="19"/>
    <x v="4"/>
    <x v="0"/>
    <s v="Chairs"/>
    <s v="FUR-CH-10000988"/>
    <s v="Hon Olson Stacker Stools"/>
    <s v="United States"/>
    <s v="CA-2015-153381"/>
    <x v="496"/>
    <d v="2015-09-28T00:00:00"/>
    <s v="Standard Class"/>
    <n v="4"/>
    <n v="9"/>
    <s v="Autumn"/>
    <n v="1408.1"/>
    <n v="1139.0243925693169"/>
    <n v="269.07560743068302"/>
    <n v="0.19109126300027202"/>
    <n v="10"/>
    <n v="14081"/>
    <n v="0"/>
    <n v="293"/>
    <x v="0"/>
    <x v="0"/>
    <n v="439.61394160942831"/>
  </r>
  <r>
    <s v="V116"/>
    <x v="62"/>
    <x v="1"/>
    <x v="1"/>
    <s v="Paper"/>
    <s v="OFF-PA-10000174"/>
    <s v="Message Book, Wirebound, Four 5 1/2&quot; X 4&quot; Forms/Pg., 200 Dupl. Sets/Book"/>
    <s v="United States"/>
    <s v="US-2017-111024"/>
    <x v="445"/>
    <d v="2017-07-06T00:00:00"/>
    <s v="Second Class"/>
    <n v="3"/>
    <n v="7"/>
    <s v="Summer"/>
    <n v="32.896000000000001"/>
    <n v="27.446567634196839"/>
    <n v="5.4494323658031618"/>
    <n v="0.16565638271531985"/>
    <n v="4"/>
    <n v="131.584"/>
    <n v="0.2"/>
    <n v="426"/>
    <x v="0"/>
    <x v="1"/>
    <n v="8.3935848519370246"/>
  </r>
  <r>
    <s v="V047"/>
    <x v="22"/>
    <x v="2"/>
    <x v="0"/>
    <s v="Tables"/>
    <s v="FUR-TA-10002041"/>
    <s v="Bevis Round Conference Table Top, X-Base"/>
    <s v="United States"/>
    <s v="US-2017-111024"/>
    <x v="445"/>
    <d v="2017-07-06T00:00:00"/>
    <s v="Second Class"/>
    <n v="3"/>
    <n v="7"/>
    <s v="Summer"/>
    <n v="215.148"/>
    <n v="180.90185735550091"/>
    <n v="34.246142644499088"/>
    <n v="0.15917481289391064"/>
    <n v="2"/>
    <n v="430.29599999999999"/>
    <n v="0.4"/>
    <n v="472"/>
    <x v="0"/>
    <x v="0"/>
    <n v="302.65865544696828"/>
  </r>
  <r>
    <s v="V130"/>
    <x v="34"/>
    <x v="2"/>
    <x v="1"/>
    <s v="Paper"/>
    <s v="OFF-PA-10002246"/>
    <s v="Wirebound Four 2-3/4 x 5 Forms per Page, 400 Sets per Book"/>
    <s v="United States"/>
    <s v="US-2017-111024"/>
    <x v="445"/>
    <d v="2017-07-06T00:00:00"/>
    <s v="Second Class"/>
    <n v="3"/>
    <n v="7"/>
    <s v="Summer"/>
    <n v="30.96"/>
    <n v="22.344008604399651"/>
    <n v="8.61599139560035"/>
    <n v="0.27829429572352549"/>
    <n v="6"/>
    <n v="185.76"/>
    <n v="0.2"/>
    <n v="262"/>
    <x v="0"/>
    <x v="1"/>
    <n v="9.0023147023418364"/>
  </r>
  <r>
    <s v="V098"/>
    <x v="92"/>
    <x v="1"/>
    <x v="1"/>
    <s v="Storage"/>
    <s v="OFF-ST-10003327"/>
    <s v="Akro-Mils 12-Gallon Tote"/>
    <s v="United States"/>
    <s v="CA-2017-148264"/>
    <x v="166"/>
    <d v="2017-12-09T00:00:00"/>
    <s v="First Class"/>
    <n v="1"/>
    <n v="12"/>
    <s v="Winter"/>
    <n v="29.79"/>
    <n v="23.229599446129779"/>
    <n v="6.5604005538702204"/>
    <n v="0.22022156944848004"/>
    <n v="3"/>
    <n v="89.37"/>
    <n v="0"/>
    <n v="375"/>
    <x v="0"/>
    <x v="1"/>
    <n v="8.6377682881633255"/>
  </r>
  <r>
    <s v="V035"/>
    <x v="75"/>
    <x v="4"/>
    <x v="0"/>
    <s v="Furnishings"/>
    <s v="FUR-FU-10002703"/>
    <s v="Tenex Traditional Chairmats for Hard Floors, Average Lip, 36&quot; x 48&quot;"/>
    <s v="United States"/>
    <s v="CA-2017-148264"/>
    <x v="166"/>
    <d v="2017-12-09T00:00:00"/>
    <s v="First Class"/>
    <n v="1"/>
    <n v="12"/>
    <s v="Winter"/>
    <n v="128.9"/>
    <n v="85.445581933384574"/>
    <n v="43.454418066615432"/>
    <n v="0.33711728523363405"/>
    <n v="2"/>
    <n v="257.8"/>
    <n v="0"/>
    <n v="463"/>
    <x v="0"/>
    <x v="2"/>
    <n v="54.687638456967591"/>
  </r>
  <r>
    <s v="V129"/>
    <x v="4"/>
    <x v="3"/>
    <x v="1"/>
    <s v="Paper"/>
    <s v="OFF-PA-10003651"/>
    <s v="Xerox 1968"/>
    <s v="United States"/>
    <s v="CA-2017-148264"/>
    <x v="166"/>
    <d v="2017-12-09T00:00:00"/>
    <s v="First Class"/>
    <n v="1"/>
    <n v="12"/>
    <s v="Winter"/>
    <n v="60.12"/>
    <n v="40.666411043676597"/>
    <n v="19.453588956323401"/>
    <n v="0.32357932395747507"/>
    <n v="9"/>
    <n v="541.07999999999993"/>
    <n v="0"/>
    <n v="229"/>
    <x v="0"/>
    <x v="1"/>
    <n v="21.0266197758936"/>
  </r>
  <r>
    <s v="V125"/>
    <x v="64"/>
    <x v="0"/>
    <x v="1"/>
    <s v="Binders"/>
    <s v="OFF-BI-10001617"/>
    <s v="GBC Wire Binding Combs"/>
    <s v="United States"/>
    <s v="CA-2017-131212"/>
    <x v="256"/>
    <d v="2017-12-09T00:00:00"/>
    <s v="Standard Class"/>
    <n v="4"/>
    <n v="12"/>
    <s v="Winter"/>
    <n v="24.815999999999999"/>
    <n v="18.17405443813432"/>
    <n v="6.6419455618656791"/>
    <n v="0.2676477096174113"/>
    <n v="3"/>
    <n v="74.447999999999993"/>
    <n v="0.2"/>
    <n v="362"/>
    <x v="0"/>
    <x v="1"/>
    <n v="16.99934096201547"/>
  </r>
  <r>
    <s v="V115"/>
    <x v="44"/>
    <x v="4"/>
    <x v="1"/>
    <s v="Binders"/>
    <s v="OFF-BI-10000145"/>
    <s v="Zipper Ring Binder Pockets"/>
    <s v="United States"/>
    <s v="CA-2017-131212"/>
    <x v="256"/>
    <d v="2017-12-09T00:00:00"/>
    <s v="Standard Class"/>
    <n v="4"/>
    <n v="12"/>
    <s v="Winter"/>
    <n v="14.976000000000001"/>
    <n v="12.162085393140449"/>
    <n v="2.8139146068595515"/>
    <n v="0.18789493902641236"/>
    <n v="6"/>
    <n v="89.856000000000009"/>
    <n v="0.2"/>
    <n v="276"/>
    <x v="0"/>
    <x v="1"/>
    <n v="4.7194338643528004"/>
  </r>
  <r>
    <s v="V105"/>
    <x v="85"/>
    <x v="2"/>
    <x v="1"/>
    <s v="Binders"/>
    <s v="OFF-BI-10001670"/>
    <s v="Vinyl Sectional Post Binders"/>
    <s v="United States"/>
    <s v="US-2015-100531"/>
    <x v="874"/>
    <d v="2015-09-29T00:00:00"/>
    <s v="First Class"/>
    <n v="2"/>
    <n v="9"/>
    <s v="Autumn"/>
    <n v="15.08"/>
    <n v="10.747672461539571"/>
    <n v="4.3323275384604294"/>
    <n v="0.28728962456634149"/>
    <n v="2"/>
    <n v="30.16"/>
    <n v="0.8"/>
    <n v="364"/>
    <x v="0"/>
    <x v="2"/>
    <n v="52.512484385749993"/>
  </r>
  <r>
    <s v="V036"/>
    <x v="126"/>
    <x v="0"/>
    <x v="0"/>
    <s v="Furnishings"/>
    <s v="FUR-FU-10003849"/>
    <s v="DAX Metal Frame, Desktop, Stepped-Edge"/>
    <s v="United States"/>
    <s v="US-2015-100531"/>
    <x v="874"/>
    <d v="2015-09-29T00:00:00"/>
    <s v="First Class"/>
    <n v="2"/>
    <n v="9"/>
    <s v="Autumn"/>
    <n v="24.288"/>
    <n v="17.11234694795651"/>
    <n v="7.17565305204349"/>
    <n v="0.2954402607066654"/>
    <n v="3"/>
    <n v="72.864000000000004"/>
    <n v="0.6"/>
    <n v="126"/>
    <x v="0"/>
    <x v="1"/>
    <n v="18.328099519590129"/>
  </r>
  <r>
    <s v="V001"/>
    <x v="112"/>
    <x v="3"/>
    <x v="0"/>
    <s v="Furnishings"/>
    <s v="FUR-FU-10003849"/>
    <s v="DAX Metal Frame, Desktop, Stepped-Edge"/>
    <s v="United States"/>
    <s v="CA-2017-152583"/>
    <x v="505"/>
    <d v="2017-10-30T00:00:00"/>
    <s v="Same Day"/>
    <n v="0"/>
    <n v="10"/>
    <s v="Autumn"/>
    <n v="16.192"/>
    <n v="11.007758790399601"/>
    <n v="5.1842412096003994"/>
    <n v="0.32017299960476775"/>
    <n v="2"/>
    <n v="32.384"/>
    <n v="0.6"/>
    <n v="485"/>
    <x v="0"/>
    <x v="1"/>
    <n v="18.328099519590129"/>
  </r>
  <r>
    <s v="V023"/>
    <x v="123"/>
    <x v="0"/>
    <x v="0"/>
    <s v="Tables"/>
    <s v="FUR-TA-10002041"/>
    <s v="Bevis Round Conference Table Top, X-Base"/>
    <s v="United States"/>
    <s v="CA-2017-152583"/>
    <x v="505"/>
    <d v="2017-10-30T00:00:00"/>
    <s v="Same Day"/>
    <n v="0"/>
    <n v="10"/>
    <s v="Autumn"/>
    <n v="251.006"/>
    <n v="166.69023909746809"/>
    <n v="84.315760902531906"/>
    <n v="0.33591133639248427"/>
    <n v="2"/>
    <n v="502.012"/>
    <n v="0.3"/>
    <n v="184"/>
    <x v="0"/>
    <x v="0"/>
    <n v="302.65865544696828"/>
  </r>
  <r>
    <s v="V130"/>
    <x v="34"/>
    <x v="0"/>
    <x v="1"/>
    <s v="Storage"/>
    <s v="OFF-ST-10002214"/>
    <s v="X-Rack File for Hanging Folders"/>
    <s v="United States"/>
    <s v="CA-2017-152583"/>
    <x v="505"/>
    <d v="2017-10-30T00:00:00"/>
    <s v="Same Day"/>
    <n v="0"/>
    <n v="10"/>
    <s v="Autumn"/>
    <n v="54.192"/>
    <n v="37.501879548535378"/>
    <n v="16.690120451464622"/>
    <n v="0.30798126017612604"/>
    <n v="6"/>
    <n v="325.15199999999999"/>
    <n v="0.2"/>
    <n v="295"/>
    <x v="0"/>
    <x v="1"/>
    <n v="15.684569264088831"/>
  </r>
  <r>
    <s v="V127"/>
    <x v="39"/>
    <x v="1"/>
    <x v="1"/>
    <s v="Binders"/>
    <s v="OFF-BI-10001078"/>
    <s v="Acco PRESSTEX Data Binder with Storage Hooks, Dark Blue, 14 7/8&quot; X 11&quot;"/>
    <s v="United States"/>
    <s v="CA-2015-144099"/>
    <x v="239"/>
    <d v="2015-11-30T00:00:00"/>
    <s v="Same Day"/>
    <n v="1"/>
    <n v="11"/>
    <s v="Winter"/>
    <n v="4.3040000000000003"/>
    <n v="3.297216138779238"/>
    <n v="1.0067838612207622"/>
    <n v="0.2339181833691362"/>
    <n v="1"/>
    <n v="4.3040000000000003"/>
    <n v="0.2"/>
    <n v="415"/>
    <x v="0"/>
    <x v="1"/>
    <n v="15.956204298612111"/>
  </r>
  <r>
    <s v="V129"/>
    <x v="4"/>
    <x v="2"/>
    <x v="1"/>
    <s v="Paper"/>
    <s v="OFF-PA-10002137"/>
    <s v="Southworth 100% Résumé Paper, 24lb."/>
    <s v="United States"/>
    <s v="CA-2014-158337"/>
    <x v="518"/>
    <d v="2014-03-14T00:00:00"/>
    <s v="Second Class"/>
    <n v="3"/>
    <n v="3"/>
    <s v="Spring"/>
    <n v="108.92"/>
    <n v="75.852336788909724"/>
    <n v="33.067663211090277"/>
    <n v="0.3035958796464403"/>
    <n v="14"/>
    <n v="1524.88"/>
    <n v="0"/>
    <n v="342"/>
    <x v="0"/>
    <x v="2"/>
    <n v="37.121048753657647"/>
  </r>
  <r>
    <s v="V108"/>
    <x v="76"/>
    <x v="4"/>
    <x v="1"/>
    <s v="Envelopes"/>
    <s v="OFF-EN-10001415"/>
    <s v="Staple envelope"/>
    <s v="United States"/>
    <s v="CA-2017-168858"/>
    <x v="123"/>
    <d v="2017-11-23T00:00:00"/>
    <s v="Standard Class"/>
    <n v="4"/>
    <n v="11"/>
    <s v="Winter"/>
    <n v="16.739999999999998"/>
    <n v="12.513205450486909"/>
    <n v="4.2267945495130892"/>
    <n v="0.2524966875455848"/>
    <n v="3"/>
    <n v="50.22"/>
    <n v="0"/>
    <n v="467"/>
    <x v="0"/>
    <x v="1"/>
    <n v="4.6283737100627471"/>
  </r>
  <r>
    <s v="V113"/>
    <x v="117"/>
    <x v="4"/>
    <x v="1"/>
    <s v="Appliances"/>
    <s v="OFF-AP-10003849"/>
    <s v="Hoover Shoulder Vac Commercial Portable Vacuum"/>
    <s v="United States"/>
    <s v="CA-2017-168858"/>
    <x v="123"/>
    <d v="2017-11-23T00:00:00"/>
    <s v="Standard Class"/>
    <n v="4"/>
    <n v="11"/>
    <s v="Winter"/>
    <n v="2504.7399999999998"/>
    <n v="1658.6524048701251"/>
    <n v="846.08759512987467"/>
    <n v="0.33779457952916259"/>
    <n v="7"/>
    <n v="17533.18"/>
    <n v="0"/>
    <n v="441"/>
    <x v="0"/>
    <x v="0"/>
    <n v="852.3830192383391"/>
  </r>
  <r>
    <s v="V098"/>
    <x v="92"/>
    <x v="2"/>
    <x v="1"/>
    <s v="Storage"/>
    <s v="OFF-ST-10001713"/>
    <s v="Gould Plastics 9-Pocket Panel Bin, 18-3/8w x 5-1/4d x 20-1/2h, Black"/>
    <s v="United States"/>
    <s v="CA-2016-116344"/>
    <x v="875"/>
    <d v="2016-08-02T00:00:00"/>
    <s v="Standard Class"/>
    <n v="4"/>
    <n v="7"/>
    <s v="Summer"/>
    <n v="84.784000000000006"/>
    <n v="68.63156426707593"/>
    <n v="16.152435732924076"/>
    <n v="0.19051278228113883"/>
    <n v="2"/>
    <n v="169.56800000000001"/>
    <n v="0.2"/>
    <n v="276"/>
    <x v="0"/>
    <x v="2"/>
    <n v="75.536311024566203"/>
  </r>
  <r>
    <s v="V128"/>
    <x v="72"/>
    <x v="3"/>
    <x v="1"/>
    <s v="Storage"/>
    <s v="OFF-ST-10001505"/>
    <s v="Perma STOR-ALL Hanging File Box, 13 1/8&quot;W x 12 1/4&quot;D x 10 1/2&quot;H"/>
    <s v="United States"/>
    <s v="CA-2015-131779"/>
    <x v="821"/>
    <d v="2015-06-17T00:00:00"/>
    <s v="Standard Class"/>
    <n v="5"/>
    <n v="6"/>
    <s v="Summer"/>
    <n v="29.9"/>
    <n v="20.941706535071109"/>
    <n v="8.9582934649288894"/>
    <n v="0.29960847708792276"/>
    <n v="5"/>
    <n v="149.5"/>
    <n v="0"/>
    <n v="229"/>
    <x v="0"/>
    <x v="1"/>
    <n v="9.5131149022208863"/>
  </r>
  <r>
    <s v="V124"/>
    <x v="15"/>
    <x v="4"/>
    <x v="1"/>
    <s v="Paper"/>
    <s v="OFF-PA-10000474"/>
    <s v="Easy-staple paper"/>
    <s v="United States"/>
    <s v="CA-2016-158869"/>
    <x v="876"/>
    <d v="2016-08-07T00:00:00"/>
    <s v="First Class"/>
    <n v="1"/>
    <n v="8"/>
    <s v="Autumn"/>
    <n v="70.88"/>
    <n v="52.940380112450228"/>
    <n v="17.939619887549767"/>
    <n v="0.25309847471148095"/>
    <n v="2"/>
    <n v="141.76"/>
    <n v="0"/>
    <n v="244"/>
    <x v="0"/>
    <x v="2"/>
    <n v="42.204588462307363"/>
  </r>
  <r>
    <s v="V105"/>
    <x v="85"/>
    <x v="1"/>
    <x v="1"/>
    <s v="Art"/>
    <s v="OFF-AR-10001919"/>
    <s v="OIC #2 Pencils, Medium Soft"/>
    <s v="United States"/>
    <s v="CA-2017-102554"/>
    <x v="532"/>
    <d v="2017-06-15T00:00:00"/>
    <s v="Standard Class"/>
    <n v="4"/>
    <n v="6"/>
    <s v="Summer"/>
    <n v="3.76"/>
    <n v="2.84557732861327"/>
    <n v="0.91442267138672984"/>
    <n v="0.24319751898583242"/>
    <n v="2"/>
    <n v="7.52"/>
    <n v="0"/>
    <n v="182"/>
    <x v="0"/>
    <x v="1"/>
    <n v="2.5196141805934542"/>
  </r>
  <r>
    <s v="V143"/>
    <x v="135"/>
    <x v="3"/>
    <x v="1"/>
    <s v="Binders"/>
    <s v="OFF-BI-10004001"/>
    <s v="GBC Recycled VeloBinder Covers"/>
    <s v="United States"/>
    <s v="CA-2016-162614"/>
    <x v="877"/>
    <d v="2016-10-13T00:00:00"/>
    <s v="Standard Class"/>
    <n v="6"/>
    <n v="10"/>
    <s v="Autumn"/>
    <n v="27.263999999999999"/>
    <n v="19.25107000825669"/>
    <n v="8.0129299917433094"/>
    <n v="0.29390148150466949"/>
    <n v="2"/>
    <n v="54.527999999999999"/>
    <n v="0.2"/>
    <n v="459"/>
    <x v="1"/>
    <x v="2"/>
    <n v="52.723785123170799"/>
  </r>
  <r>
    <s v="V113"/>
    <x v="117"/>
    <x v="4"/>
    <x v="1"/>
    <s v="Appliances"/>
    <s v="OFF-AP-10004785"/>
    <s v="Holmes Replacement Filter for HEPA Air Cleaner, Medium Room"/>
    <s v="United States"/>
    <s v="CA-2014-168592"/>
    <x v="78"/>
    <d v="2014-09-14T00:00:00"/>
    <s v="Standard Class"/>
    <n v="6"/>
    <n v="9"/>
    <s v="Autumn"/>
    <n v="56.65"/>
    <n v="40.640876061215437"/>
    <n v="16.009123938784562"/>
    <n v="0.28259706864579986"/>
    <n v="5"/>
    <n v="283.25"/>
    <n v="0"/>
    <n v="187"/>
    <x v="1"/>
    <x v="1"/>
    <n v="29.976362354361811"/>
  </r>
  <r>
    <s v="V133"/>
    <x v="42"/>
    <x v="2"/>
    <x v="1"/>
    <s v="Storage"/>
    <s v="OFF-ST-10002406"/>
    <s v="Pizazz Global Quick File"/>
    <s v="United States"/>
    <s v="CA-2014-168592"/>
    <x v="78"/>
    <d v="2014-09-14T00:00:00"/>
    <s v="Standard Class"/>
    <n v="6"/>
    <n v="9"/>
    <s v="Autumn"/>
    <n v="14.97"/>
    <n v="11.002260692299741"/>
    <n v="3.9677393077002598"/>
    <n v="0.26504604593856113"/>
    <n v="1"/>
    <n v="14.97"/>
    <n v="0"/>
    <n v="119"/>
    <x v="1"/>
    <x v="0"/>
    <n v="45.274454519077317"/>
  </r>
  <r>
    <s v="V119"/>
    <x v="20"/>
    <x v="0"/>
    <x v="1"/>
    <s v="Fasteners"/>
    <s v="OFF-FA-10002988"/>
    <s v="Ideal Clamps"/>
    <s v="United States"/>
    <s v="CA-2014-168592"/>
    <x v="78"/>
    <d v="2014-09-14T00:00:00"/>
    <s v="Standard Class"/>
    <n v="6"/>
    <n v="9"/>
    <s v="Autumn"/>
    <n v="4.0199999999999996"/>
    <n v="3.4058779254761991"/>
    <n v="0.61412207452380052"/>
    <n v="0.15276668520492551"/>
    <n v="2"/>
    <n v="8.0399999999999991"/>
    <n v="0"/>
    <n v="329"/>
    <x v="1"/>
    <x v="1"/>
    <n v="3.4161553577920651"/>
  </r>
  <r>
    <s v="V090"/>
    <x v="21"/>
    <x v="3"/>
    <x v="2"/>
    <s v="Phones"/>
    <s v="TEC-PH-10002415"/>
    <s v="Polycom VoiceStation 500 Conference phone"/>
    <s v="United States"/>
    <s v="CA-2014-157609"/>
    <x v="878"/>
    <d v="2014-03-21T00:00:00"/>
    <s v="Second Class"/>
    <n v="5"/>
    <n v="3"/>
    <s v="Spring"/>
    <n v="471.92"/>
    <n v="387.53959400959479"/>
    <n v="84.380405990405222"/>
    <n v="0.17880235207324383"/>
    <n v="2"/>
    <n v="943.84"/>
    <n v="0.2"/>
    <n v="225"/>
    <x v="0"/>
    <x v="0"/>
    <n v="394.83659972196091"/>
  </r>
  <r>
    <s v="V121"/>
    <x v="7"/>
    <x v="2"/>
    <x v="1"/>
    <s v="Binders"/>
    <s v="OFF-BI-10004236"/>
    <s v="XtraLife ClearVue Slant-D Ring Binder, White, 3&quot;"/>
    <s v="United States"/>
    <s v="CA-2015-153325"/>
    <x v="879"/>
    <d v="2015-03-02T00:00:00"/>
    <s v="Second Class"/>
    <n v="1"/>
    <n v="3"/>
    <s v="Spring"/>
    <n v="58.72"/>
    <n v="43.76442236504473"/>
    <n v="14.955577634955269"/>
    <n v="0.25469307961436083"/>
    <n v="4"/>
    <n v="234.88"/>
    <n v="0"/>
    <n v="453"/>
    <x v="0"/>
    <x v="1"/>
    <n v="26.004280157098929"/>
  </r>
  <r>
    <s v="V141"/>
    <x v="67"/>
    <x v="4"/>
    <x v="1"/>
    <s v="Art"/>
    <s v="OFF-AR-10000657"/>
    <s v="Binney &amp; Smith inkTank Desk Highlighter, Chisel Tip, Yellow, 12/Box"/>
    <s v="United States"/>
    <s v="CA-2015-153626"/>
    <x v="584"/>
    <d v="2015-07-14T00:00:00"/>
    <s v="Standard Class"/>
    <n v="5"/>
    <n v="7"/>
    <s v="Summer"/>
    <n v="5.16"/>
    <n v="3.3797590396675901"/>
    <n v="1.7802409603324101"/>
    <n v="0.34500793804891666"/>
    <n v="3"/>
    <n v="15.48"/>
    <n v="0.2"/>
    <n v="150"/>
    <x v="0"/>
    <x v="1"/>
    <n v="7.5342086512121504"/>
  </r>
  <r>
    <s v="V110"/>
    <x v="16"/>
    <x v="0"/>
    <x v="1"/>
    <s v="Paper"/>
    <s v="OFF-PA-10004996"/>
    <s v="Speediset Carbonless Redi-Letter 7&quot; x 8 1/2&quot;"/>
    <s v="United States"/>
    <s v="CA-2016-166485"/>
    <x v="880"/>
    <d v="2016-02-27T00:00:00"/>
    <s v="Standard Class"/>
    <n v="7"/>
    <n v="2"/>
    <s v="Spring"/>
    <n v="16.495999999999999"/>
    <n v="12.2967182683703"/>
    <n v="4.1992817316296982"/>
    <n v="0.25456363552556366"/>
    <n v="2"/>
    <n v="32.991999999999997"/>
    <n v="0.2"/>
    <n v="187"/>
    <x v="1"/>
    <x v="1"/>
    <n v="16.789796222706219"/>
  </r>
  <r>
    <s v="V086"/>
    <x v="133"/>
    <x v="3"/>
    <x v="2"/>
    <s v="Accessories"/>
    <s v="TEC-AC-10001109"/>
    <s v="Logitech Trackman Marble Mouse"/>
    <s v="United States"/>
    <s v="CA-2017-136448"/>
    <x v="118"/>
    <d v="2017-09-18T00:00:00"/>
    <s v="First Class"/>
    <n v="2"/>
    <n v="9"/>
    <s v="Autumn"/>
    <n v="71.975999999999999"/>
    <n v="57.093151479954102"/>
    <n v="14.882848520045897"/>
    <n v="0.20677515449658077"/>
    <n v="3"/>
    <n v="215.928"/>
    <n v="0.2"/>
    <n v="269"/>
    <x v="0"/>
    <x v="2"/>
    <n v="39.899099952254559"/>
  </r>
  <r>
    <s v="V020"/>
    <x v="77"/>
    <x v="0"/>
    <x v="0"/>
    <s v="Furnishings"/>
    <s v="FUR-FU-10003832"/>
    <s v="Eldon Expressions Punched Metal &amp; Wood Desk Accessories, Black &amp; Cherry"/>
    <s v="United States"/>
    <s v="CA-2017-136448"/>
    <x v="118"/>
    <d v="2017-09-18T00:00:00"/>
    <s v="First Class"/>
    <n v="2"/>
    <n v="9"/>
    <s v="Autumn"/>
    <n v="22.512"/>
    <n v="19.02395628045846"/>
    <n v="3.4880437195415404"/>
    <n v="0.15494152983038115"/>
    <n v="3"/>
    <n v="67.536000000000001"/>
    <n v="0.2"/>
    <n v="162"/>
    <x v="0"/>
    <x v="1"/>
    <n v="19.204963025218252"/>
  </r>
  <r>
    <s v="V120"/>
    <x v="91"/>
    <x v="1"/>
    <x v="1"/>
    <s v="Binders"/>
    <s v="OFF-BI-10002393"/>
    <s v="Binder Posts"/>
    <s v="United States"/>
    <s v="CA-2017-136448"/>
    <x v="118"/>
    <d v="2017-09-18T00:00:00"/>
    <s v="First Class"/>
    <n v="2"/>
    <n v="9"/>
    <s v="Autumn"/>
    <n v="3.444"/>
    <n v="2.2872298282730799"/>
    <n v="1.1567701717269201"/>
    <n v="0.33587984080340305"/>
    <n v="2"/>
    <n v="6.8879999999999999"/>
    <n v="0.7"/>
    <n v="188"/>
    <x v="0"/>
    <x v="1"/>
    <n v="7.7067204611732638"/>
  </r>
  <r>
    <s v="V107"/>
    <x v="38"/>
    <x v="4"/>
    <x v="1"/>
    <s v="Binders"/>
    <s v="OFF-BI-10001359"/>
    <s v="GBC DocuBind TL300 Electric Binding System"/>
    <s v="United States"/>
    <s v="CA-2017-136448"/>
    <x v="118"/>
    <d v="2017-09-18T00:00:00"/>
    <s v="First Class"/>
    <n v="2"/>
    <n v="9"/>
    <s v="Autumn"/>
    <n v="538.19399999999996"/>
    <n v="369.1179500153105"/>
    <n v="169.07604998468946"/>
    <n v="0.31415446843459693"/>
    <n v="2"/>
    <n v="1076.3879999999999"/>
    <n v="0.7"/>
    <n v="288"/>
    <x v="0"/>
    <x v="0"/>
    <n v="1032.4776075008469"/>
  </r>
  <r>
    <s v="V077"/>
    <x v="107"/>
    <x v="4"/>
    <x v="2"/>
    <s v="Accessories"/>
    <s v="TEC-AC-10003628"/>
    <s v="Logitech 910-002974 M325 Wireless Mouse for Web Scrolling"/>
    <s v="United States"/>
    <s v="CA-2017-136448"/>
    <x v="118"/>
    <d v="2017-09-18T00:00:00"/>
    <s v="First Class"/>
    <n v="2"/>
    <n v="9"/>
    <s v="Autumn"/>
    <n v="47.984000000000002"/>
    <n v="34.710423573192543"/>
    <n v="13.273576426807459"/>
    <n v="0.27662505057534714"/>
    <n v="2"/>
    <n v="95.968000000000004"/>
    <n v="0.2"/>
    <n v="289"/>
    <x v="0"/>
    <x v="2"/>
    <n v="51.18003243267362"/>
  </r>
  <r>
    <s v="V060"/>
    <x v="120"/>
    <x v="2"/>
    <x v="2"/>
    <s v="Phones"/>
    <s v="TEC-PH-10003012"/>
    <s v="Nortel Meridian M3904 Professional Digital phone"/>
    <s v="United States"/>
    <s v="CA-2017-114258"/>
    <x v="60"/>
    <d v="2017-11-10T00:00:00"/>
    <s v="Second Class"/>
    <n v="5"/>
    <n v="11"/>
    <s v="Winter"/>
    <n v="492.76799999999997"/>
    <n v="363.12446388098431"/>
    <n v="129.64353611901566"/>
    <n v="0.26309244130912657"/>
    <n v="4"/>
    <n v="1971.0719999999999"/>
    <n v="0.2"/>
    <n v="486"/>
    <x v="0"/>
    <x v="0"/>
    <n v="211.48956675543121"/>
  </r>
  <r>
    <s v="V099"/>
    <x v="24"/>
    <x v="0"/>
    <x v="1"/>
    <s v="Art"/>
    <s v="OFF-AR-10003903"/>
    <s v="Sanford 52201 APSCO Electric Pencil Sharpener"/>
    <s v="United States"/>
    <s v="CA-2015-152611"/>
    <x v="763"/>
    <d v="2015-02-23T00:00:00"/>
    <s v="Second Class"/>
    <n v="3"/>
    <n v="2"/>
    <s v="Spring"/>
    <n v="286.79000000000002"/>
    <n v="227.0368982277914"/>
    <n v="59.753101772208623"/>
    <n v="0.20835141313228711"/>
    <n v="7"/>
    <n v="2007.5300000000002"/>
    <n v="0"/>
    <n v="188"/>
    <x v="0"/>
    <x v="2"/>
    <n v="125.23245243279931"/>
  </r>
  <r>
    <s v="V103"/>
    <x v="33"/>
    <x v="3"/>
    <x v="1"/>
    <s v="Paper"/>
    <s v="OFF-PA-10004675"/>
    <s v="Telephone Message Books with Fax/Mobile Section, 5 1/2&quot; x 3 3/16&quot;"/>
    <s v="United States"/>
    <s v="CA-2016-165470"/>
    <x v="881"/>
    <d v="2016-11-30T00:00:00"/>
    <s v="Standard Class"/>
    <n v="5"/>
    <n v="11"/>
    <s v="Winter"/>
    <n v="5.08"/>
    <n v="3.6870200884421021"/>
    <n v="1.392979911557898"/>
    <n v="0.27420864400746026"/>
    <n v="1"/>
    <n v="5.08"/>
    <n v="0.2"/>
    <n v="447"/>
    <x v="0"/>
    <x v="1"/>
    <n v="8.5760270521961388"/>
  </r>
  <r>
    <s v="V093"/>
    <x v="68"/>
    <x v="4"/>
    <x v="2"/>
    <s v="Accessories"/>
    <s v="TEC-AC-10001990"/>
    <s v="Kensington Orbit Wireless Mobile Trackball for PC and Mac"/>
    <s v="United States"/>
    <s v="CA-2017-128699"/>
    <x v="734"/>
    <d v="2017-12-05T00:00:00"/>
    <s v="Second Class"/>
    <n v="2"/>
    <n v="12"/>
    <s v="Winter"/>
    <n v="47.991999999999997"/>
    <n v="35.708840354264623"/>
    <n v="12.283159645735374"/>
    <n v="0.25594181625552959"/>
    <n v="1"/>
    <n v="47.991999999999997"/>
    <n v="0.2"/>
    <n v="431"/>
    <x v="0"/>
    <x v="0"/>
    <n v="218.8771960054313"/>
  </r>
  <r>
    <s v="V098"/>
    <x v="92"/>
    <x v="0"/>
    <x v="1"/>
    <s v="Appliances"/>
    <s v="OFF-AP-10003842"/>
    <s v="Euro-Pro Shark Turbo Vacuum"/>
    <s v="United States"/>
    <s v="US-2015-147242"/>
    <x v="229"/>
    <d v="2015-09-14T00:00:00"/>
    <s v="Standard Class"/>
    <n v="4"/>
    <n v="9"/>
    <s v="Autumn"/>
    <n v="61.96"/>
    <n v="42.758654982381302"/>
    <n v="19.201345017618699"/>
    <n v="0.30989904805711266"/>
    <n v="2"/>
    <n v="123.92"/>
    <n v="0"/>
    <n v="125"/>
    <x v="0"/>
    <x v="2"/>
    <n v="56.334782529682911"/>
  </r>
  <r>
    <s v="V005"/>
    <x v="103"/>
    <x v="0"/>
    <x v="0"/>
    <s v="Bookcases"/>
    <s v="FUR-BO-10004695"/>
    <s v="O'Sullivan 2-Door Barrister Bookcase in Odessa Pine"/>
    <s v="United States"/>
    <s v="US-2015-147242"/>
    <x v="229"/>
    <d v="2015-09-14T00:00:00"/>
    <s v="Standard Class"/>
    <n v="4"/>
    <n v="9"/>
    <s v="Autumn"/>
    <n v="361.96"/>
    <n v="259.35441244142078"/>
    <n v="102.6055875585792"/>
    <n v="0.28347217250132395"/>
    <n v="2"/>
    <n v="723.92"/>
    <n v="0"/>
    <n v="275"/>
    <x v="0"/>
    <x v="0"/>
    <n v="531.75044374647348"/>
  </r>
  <r>
    <s v="V122"/>
    <x v="5"/>
    <x v="2"/>
    <x v="1"/>
    <s v="Paper"/>
    <s v="OFF-PA-10003039"/>
    <s v="Xerox 1960"/>
    <s v="United States"/>
    <s v="US-2015-147242"/>
    <x v="229"/>
    <d v="2015-09-14T00:00:00"/>
    <s v="Standard Class"/>
    <n v="4"/>
    <n v="9"/>
    <s v="Autumn"/>
    <n v="278.82"/>
    <n v="184.20649823809259"/>
    <n v="94.613501761907401"/>
    <n v="0.33933541984759846"/>
    <n v="9"/>
    <n v="2509.38"/>
    <n v="0"/>
    <n v="463"/>
    <x v="0"/>
    <x v="2"/>
    <n v="80.563885613013142"/>
  </r>
  <r>
    <s v="V031"/>
    <x v="18"/>
    <x v="1"/>
    <x v="0"/>
    <s v="Furnishings"/>
    <s v="FUR-FU-10002045"/>
    <s v="Executive Impressions 14&quot;"/>
    <s v="United States"/>
    <s v="CA-2016-146143"/>
    <x v="882"/>
    <d v="2016-12-19T00:00:00"/>
    <s v="Standard Class"/>
    <n v="5"/>
    <n v="12"/>
    <s v="Winter"/>
    <n v="133.38"/>
    <n v="97.241545243182856"/>
    <n v="36.13845475681714"/>
    <n v="0.2709435804229805"/>
    <n v="6"/>
    <n v="800.28"/>
    <n v="0"/>
    <n v="363"/>
    <x v="0"/>
    <x v="2"/>
    <n v="49.291819047383512"/>
  </r>
  <r>
    <s v="V134"/>
    <x v="36"/>
    <x v="2"/>
    <x v="1"/>
    <s v="Paper"/>
    <s v="OFF-PA-10001019"/>
    <s v="Xerox 1884"/>
    <s v="United States"/>
    <s v="CA-2015-100888"/>
    <x v="744"/>
    <d v="2015-04-10T00:00:00"/>
    <s v="Standard Class"/>
    <n v="4"/>
    <n v="4"/>
    <s v="Spring"/>
    <n v="47.951999999999998"/>
    <n v="36.736581734556736"/>
    <n v="11.215418265443262"/>
    <n v="0.233888435632367"/>
    <n v="3"/>
    <n v="143.85599999999999"/>
    <n v="0.2"/>
    <n v="488"/>
    <x v="0"/>
    <x v="2"/>
    <n v="48.189270127576847"/>
  </r>
  <r>
    <s v="V046"/>
    <x v="70"/>
    <x v="4"/>
    <x v="0"/>
    <s v="Furnishings"/>
    <s v="FUR-FU-10003724"/>
    <s v="Westinghouse Clip-On Gooseneck Lamps"/>
    <s v="United States"/>
    <s v="US-2016-150035"/>
    <x v="49"/>
    <d v="2016-12-05T00:00:00"/>
    <s v="Standard Class"/>
    <n v="4"/>
    <n v="12"/>
    <s v="Winter"/>
    <n v="16.739999999999998"/>
    <n v="11.685004366221341"/>
    <n v="5.0549956337786579"/>
    <n v="0.30197106533922691"/>
    <n v="2"/>
    <n v="33.479999999999997"/>
    <n v="0"/>
    <n v="494"/>
    <x v="0"/>
    <x v="1"/>
    <n v="21.143340866570728"/>
  </r>
  <r>
    <s v="V117"/>
    <x v="104"/>
    <x v="1"/>
    <x v="1"/>
    <s v="Paper"/>
    <s v="OFF-PA-10003673"/>
    <s v="Strathmore Photo Mount Cards"/>
    <s v="United States"/>
    <s v="CA-2017-122644"/>
    <x v="105"/>
    <d v="2017-11-17T00:00:00"/>
    <s v="Standard Class"/>
    <n v="5"/>
    <n v="11"/>
    <s v="Winter"/>
    <n v="10.848000000000001"/>
    <n v="8.29246330320162"/>
    <n v="2.5555366967983808"/>
    <n v="0.23557676039808081"/>
    <n v="2"/>
    <n v="21.696000000000002"/>
    <n v="0.2"/>
    <n v="141"/>
    <x v="0"/>
    <x v="1"/>
    <n v="17.27828753088685"/>
  </r>
  <r>
    <s v="V076"/>
    <x v="106"/>
    <x v="4"/>
    <x v="2"/>
    <s v="Accessories"/>
    <s v="TEC-AC-10003614"/>
    <s v="Verbatim 25 GB 6x Blu-ray Single Layer Recordable Disc, 10/Pack"/>
    <s v="United States"/>
    <s v="CA-2017-122644"/>
    <x v="105"/>
    <d v="2017-11-17T00:00:00"/>
    <s v="Standard Class"/>
    <n v="5"/>
    <n v="11"/>
    <s v="Winter"/>
    <n v="18.544"/>
    <n v="13.33930974348635"/>
    <n v="5.2046902565136506"/>
    <n v="0.28066707595522272"/>
    <n v="2"/>
    <n v="37.088000000000001"/>
    <n v="0.2"/>
    <n v="218"/>
    <x v="0"/>
    <x v="1"/>
    <n v="10.872383731270711"/>
  </r>
  <r>
    <s v="V046"/>
    <x v="70"/>
    <x v="2"/>
    <x v="0"/>
    <s v="Chairs"/>
    <s v="FUR-CH-10000785"/>
    <s v="Global Ergonomic Managers Chair"/>
    <s v="United States"/>
    <s v="CA-2017-111815"/>
    <x v="448"/>
    <d v="2017-03-10T00:00:00"/>
    <s v="Standard Class"/>
    <n v="7"/>
    <n v="3"/>
    <s v="Spring"/>
    <n v="180.98"/>
    <n v="135.91680923959049"/>
    <n v="45.063190760409498"/>
    <n v="0.24899541805950659"/>
    <n v="1"/>
    <n v="180.98"/>
    <n v="0"/>
    <n v="268"/>
    <x v="1"/>
    <x v="0"/>
    <n v="298.7889562752826"/>
  </r>
  <r>
    <s v="V053"/>
    <x v="89"/>
    <x v="1"/>
    <x v="2"/>
    <s v="Accessories"/>
    <s v="TEC-AC-10002926"/>
    <s v="Logitech Wireless Marathon Mouse M705"/>
    <s v="United States"/>
    <s v="CA-2017-111815"/>
    <x v="448"/>
    <d v="2017-03-10T00:00:00"/>
    <s v="Standard Class"/>
    <n v="7"/>
    <n v="3"/>
    <s v="Spring"/>
    <n v="99.98"/>
    <n v="72.161491561726194"/>
    <n v="27.81850843827381"/>
    <n v="0.27824073252924392"/>
    <n v="2"/>
    <n v="199.96"/>
    <n v="0"/>
    <n v="207"/>
    <x v="1"/>
    <x v="2"/>
    <n v="91.623443156915755"/>
  </r>
  <r>
    <s v="V055"/>
    <x v="100"/>
    <x v="2"/>
    <x v="2"/>
    <s v="Accessories"/>
    <s v="TEC-AC-10004633"/>
    <s v="Verbatim 25 GB 6x Blu-ray Single Layer Recordable Disc, 3/Pack"/>
    <s v="United States"/>
    <s v="CA-2016-144911"/>
    <x v="581"/>
    <d v="2016-11-30T00:00:00"/>
    <s v="First Class"/>
    <n v="3"/>
    <n v="11"/>
    <s v="Winter"/>
    <n v="34.950000000000003"/>
    <n v="28.29365811518344"/>
    <n v="6.6563418848165625"/>
    <n v="0.19045327281306329"/>
    <n v="5"/>
    <n v="174.75"/>
    <n v="0"/>
    <n v="246"/>
    <x v="0"/>
    <x v="1"/>
    <n v="15.186167126697899"/>
  </r>
  <r>
    <s v="V140"/>
    <x v="80"/>
    <x v="4"/>
    <x v="1"/>
    <s v="Binders"/>
    <s v="OFF-BI-10000977"/>
    <s v="Ibico Plastic Spiral Binding Combs"/>
    <s v="United States"/>
    <s v="CA-2016-144911"/>
    <x v="581"/>
    <d v="2016-11-30T00:00:00"/>
    <s v="First Class"/>
    <n v="3"/>
    <n v="11"/>
    <s v="Winter"/>
    <n v="152"/>
    <n v="125.6382334142357"/>
    <n v="26.3617665857643"/>
    <n v="0.17343267490634409"/>
    <n v="5"/>
    <n v="760"/>
    <n v="0"/>
    <n v="275"/>
    <x v="0"/>
    <x v="2"/>
    <n v="96.49183921916628"/>
  </r>
  <r>
    <s v="V086"/>
    <x v="133"/>
    <x v="3"/>
    <x v="2"/>
    <s v="Accessories"/>
    <s v="TEC-AC-10001635"/>
    <s v="KeyTronic KT400U2 - Keyboard - Black"/>
    <s v="United States"/>
    <s v="CA-2014-143385"/>
    <x v="883"/>
    <d v="2014-09-05T00:00:00"/>
    <s v="Standard Class"/>
    <n v="5"/>
    <n v="8"/>
    <s v="Autumn"/>
    <n v="92.52"/>
    <n v="76.489788179578952"/>
    <n v="16.030211820421044"/>
    <n v="0.17326212516667797"/>
    <n v="9"/>
    <n v="832.68"/>
    <n v="0"/>
    <n v="475"/>
    <x v="0"/>
    <x v="2"/>
    <n v="37.518479286879412"/>
  </r>
  <r>
    <s v="V102"/>
    <x v="66"/>
    <x v="4"/>
    <x v="1"/>
    <s v="Art"/>
    <s v="OFF-AR-10003056"/>
    <s v="Newell 341"/>
    <s v="United States"/>
    <s v="CA-2016-131289"/>
    <x v="16"/>
    <d v="2016-12-14T00:00:00"/>
    <s v="Standard Class"/>
    <n v="6"/>
    <n v="12"/>
    <s v="Winter"/>
    <n v="8.56"/>
    <n v="7.1850005797532432"/>
    <n v="1.3749994202467573"/>
    <n v="0.16063077339331275"/>
    <n v="2"/>
    <n v="17.12"/>
    <n v="0"/>
    <n v="288"/>
    <x v="1"/>
    <x v="1"/>
    <n v="6.200902668544467"/>
  </r>
  <r>
    <s v="V143"/>
    <x v="135"/>
    <x v="4"/>
    <x v="1"/>
    <s v="Paper"/>
    <s v="OFF-PA-10003363"/>
    <s v="Xerox 204"/>
    <s v="United States"/>
    <s v="CA-2016-131289"/>
    <x v="16"/>
    <d v="2016-12-14T00:00:00"/>
    <s v="Standard Class"/>
    <n v="6"/>
    <n v="12"/>
    <s v="Winter"/>
    <n v="45.36"/>
    <n v="35.284993510061092"/>
    <n v="10.075006489938907"/>
    <n v="0.22211213602158086"/>
    <n v="7"/>
    <n v="317.52"/>
    <n v="0"/>
    <n v="259"/>
    <x v="1"/>
    <x v="1"/>
    <n v="14.36846547130207"/>
  </r>
  <r>
    <s v="V041"/>
    <x v="130"/>
    <x v="3"/>
    <x v="0"/>
    <s v="Tables"/>
    <s v="FUR-TA-10003954"/>
    <s v="Hon 94000 Series Round Tables"/>
    <s v="United States"/>
    <s v="CA-2016-131289"/>
    <x v="16"/>
    <d v="2016-12-14T00:00:00"/>
    <s v="Standard Class"/>
    <n v="6"/>
    <n v="12"/>
    <s v="Winter"/>
    <n v="1421.664"/>
    <n v="1171.071091410088"/>
    <n v="250.59290858991199"/>
    <n v="0.1762673237768643"/>
    <n v="6"/>
    <n v="8529.9840000000004"/>
    <n v="0.2"/>
    <n v="401"/>
    <x v="1"/>
    <x v="0"/>
    <n v="723.06752845360154"/>
  </r>
  <r>
    <s v="V035"/>
    <x v="75"/>
    <x v="0"/>
    <x v="0"/>
    <s v="Furnishings"/>
    <s v="FUR-FU-10004415"/>
    <s v="Stacking Tray, Side-Loading, Legal, Smoke"/>
    <s v="United States"/>
    <s v="CA-2014-124023"/>
    <x v="884"/>
    <d v="2014-04-10T00:00:00"/>
    <s v="First Class"/>
    <n v="3"/>
    <n v="4"/>
    <s v="Spring"/>
    <n v="8.9600000000000009"/>
    <n v="6.9422676626452331"/>
    <n v="2.0177323373547678"/>
    <n v="0.22519334122263032"/>
    <n v="2"/>
    <n v="17.920000000000002"/>
    <n v="0"/>
    <n v="447"/>
    <x v="0"/>
    <x v="1"/>
    <n v="4.7411863494277462"/>
  </r>
  <r>
    <s v="V057"/>
    <x v="57"/>
    <x v="0"/>
    <x v="2"/>
    <s v="Phones"/>
    <s v="TEC-PH-10000455"/>
    <s v="GE 30522EE2"/>
    <s v="United States"/>
    <s v="CA-2014-124688"/>
    <x v="9"/>
    <d v="2014-08-29T00:00:00"/>
    <s v="First Class"/>
    <n v="2"/>
    <n v="8"/>
    <s v="Autumn"/>
    <n v="579.95000000000005"/>
    <n v="469.47039837224969"/>
    <n v="110.47960162775036"/>
    <n v="0.1904984940559537"/>
    <n v="5"/>
    <n v="2899.75"/>
    <n v="0"/>
    <n v="173"/>
    <x v="0"/>
    <x v="0"/>
    <n v="177.1776516193093"/>
  </r>
  <r>
    <s v="V037"/>
    <x v="102"/>
    <x v="3"/>
    <x v="0"/>
    <s v="Furnishings"/>
    <s v="FUR-FU-10002456"/>
    <s v="Master Caster Door Stop, Large Neon Orange"/>
    <s v="United States"/>
    <s v="CA-2014-124688"/>
    <x v="9"/>
    <d v="2014-08-29T00:00:00"/>
    <s v="First Class"/>
    <n v="2"/>
    <n v="8"/>
    <s v="Autumn"/>
    <n v="29.12"/>
    <n v="22.618935443154172"/>
    <n v="6.5010645568458294"/>
    <n v="0.2232508432982771"/>
    <n v="4"/>
    <n v="116.48"/>
    <n v="0"/>
    <n v="451"/>
    <x v="0"/>
    <x v="1"/>
    <n v="14.5461267238625"/>
  </r>
  <r>
    <s v="V017"/>
    <x v="84"/>
    <x v="2"/>
    <x v="0"/>
    <s v="Tables"/>
    <s v="FUR-TA-10003569"/>
    <s v="Bretford CR8500 Series Meeting Room Furniture"/>
    <s v="United States"/>
    <s v="CA-2014-124688"/>
    <x v="9"/>
    <d v="2014-08-29T00:00:00"/>
    <s v="First Class"/>
    <n v="2"/>
    <n v="8"/>
    <s v="Autumn"/>
    <n v="1202.94"/>
    <n v="935.40221599983022"/>
    <n v="267.53778400016984"/>
    <n v="0.22240326533340801"/>
    <n v="3"/>
    <n v="3608.82"/>
    <n v="0"/>
    <n v="117"/>
    <x v="0"/>
    <x v="0"/>
    <n v="895.33246203161877"/>
  </r>
  <r>
    <s v="V105"/>
    <x v="85"/>
    <x v="1"/>
    <x v="1"/>
    <s v="Binders"/>
    <s v="OFF-BI-10002813"/>
    <s v="Avery Reinforcements for Hole-Punch Pages"/>
    <s v="United States"/>
    <s v="CA-2016-151169"/>
    <x v="147"/>
    <d v="2016-10-26T00:00:00"/>
    <s v="Standard Class"/>
    <n v="5"/>
    <n v="10"/>
    <s v="Autumn"/>
    <n v="7.92"/>
    <n v="5.9883582778699029"/>
    <n v="1.931641722130097"/>
    <n v="0.24389415683460822"/>
    <n v="4"/>
    <n v="31.68"/>
    <n v="0"/>
    <n v="239"/>
    <x v="0"/>
    <x v="1"/>
    <n v="2.1351499110969101"/>
  </r>
  <r>
    <s v="V061"/>
    <x v="47"/>
    <x v="2"/>
    <x v="2"/>
    <s v="Phones"/>
    <s v="TEC-PH-10002890"/>
    <s v="AT&amp;T 17929 Lendline Telephone"/>
    <s v="United States"/>
    <s v="US-2016-134761"/>
    <x v="885"/>
    <d v="2016-11-30T00:00:00"/>
    <s v="Same Day"/>
    <n v="0"/>
    <n v="11"/>
    <s v="Winter"/>
    <n v="36.192"/>
    <n v="27.330066312979969"/>
    <n v="8.8619336870200307"/>
    <n v="0.24485891045037661"/>
    <n v="1"/>
    <n v="36.192"/>
    <n v="0.2"/>
    <n v="214"/>
    <x v="0"/>
    <x v="2"/>
    <n v="57.509987668230288"/>
  </r>
  <r>
    <s v="V139"/>
    <x v="2"/>
    <x v="1"/>
    <x v="1"/>
    <s v="Storage"/>
    <s v="OFF-ST-10001522"/>
    <s v="Gould Plastics 18-Pocket Panel Bin, 34w x 5-1/4d x 20-1/2h"/>
    <s v="United States"/>
    <s v="CA-2017-120705"/>
    <x v="528"/>
    <d v="2017-09-11T00:00:00"/>
    <s v="Standard Class"/>
    <n v="6"/>
    <n v="9"/>
    <s v="Autumn"/>
    <n v="147.184"/>
    <n v="113.96441922012779"/>
    <n v="33.219580779872203"/>
    <n v="0.22570103258419533"/>
    <n v="2"/>
    <n v="294.36799999999999"/>
    <n v="0.2"/>
    <n v="427"/>
    <x v="1"/>
    <x v="2"/>
    <n v="117.7248391962282"/>
  </r>
  <r>
    <s v="V034"/>
    <x v="3"/>
    <x v="1"/>
    <x v="0"/>
    <s v="Chairs"/>
    <s v="FUR-CH-10004086"/>
    <s v="Hon 4070 Series Pagoda Armless Upholstered Stacking Chairs"/>
    <s v="United States"/>
    <s v="CA-2015-157322"/>
    <x v="740"/>
    <d v="2015-07-06T00:00:00"/>
    <s v="Standard Class"/>
    <n v="4"/>
    <n v="7"/>
    <s v="Summer"/>
    <n v="408.42200000000003"/>
    <n v="289.20448147719128"/>
    <n v="119.21751852280875"/>
    <n v="0.29189788631074903"/>
    <n v="2"/>
    <n v="816.84400000000005"/>
    <n v="0.3"/>
    <n v="324"/>
    <x v="0"/>
    <x v="0"/>
    <n v="833.11957533716736"/>
  </r>
  <r>
    <s v="V031"/>
    <x v="18"/>
    <x v="3"/>
    <x v="0"/>
    <s v="Chairs"/>
    <s v="FUR-CH-10003774"/>
    <s v="Global Wood Trimmed Manager's Task Chair, Khaki"/>
    <s v="United States"/>
    <s v="CA-2015-157322"/>
    <x v="740"/>
    <d v="2015-07-06T00:00:00"/>
    <s v="Standard Class"/>
    <n v="4"/>
    <n v="7"/>
    <s v="Summer"/>
    <n v="382.11599999999999"/>
    <n v="287.93293628879849"/>
    <n v="94.183063711201498"/>
    <n v="0.2464776761800121"/>
    <n v="6"/>
    <n v="2292.6959999999999"/>
    <n v="0.3"/>
    <n v="145"/>
    <x v="0"/>
    <x v="2"/>
    <n v="131.76663325376791"/>
  </r>
  <r>
    <s v="V102"/>
    <x v="66"/>
    <x v="1"/>
    <x v="1"/>
    <s v="Storage"/>
    <s v="OFF-ST-10004507"/>
    <s v="Advantus Rolling Storage Box"/>
    <s v="United States"/>
    <s v="CA-2015-157322"/>
    <x v="740"/>
    <d v="2015-07-06T00:00:00"/>
    <s v="Standard Class"/>
    <n v="4"/>
    <n v="7"/>
    <s v="Summer"/>
    <n v="68.599999999999994"/>
    <n v="50.272499472896357"/>
    <n v="18.327500527103638"/>
    <n v="0.26716473071579649"/>
    <n v="5"/>
    <n v="343"/>
    <n v="0.2"/>
    <n v="137"/>
    <x v="0"/>
    <x v="1"/>
    <n v="20.01649833401326"/>
  </r>
  <r>
    <s v="V118"/>
    <x v="73"/>
    <x v="0"/>
    <x v="1"/>
    <s v="Storage"/>
    <s v="OFF-ST-10003208"/>
    <s v="Adjustable Depth Letter/Legal Cart"/>
    <s v="United States"/>
    <s v="CA-2015-157322"/>
    <x v="740"/>
    <d v="2015-07-06T00:00:00"/>
    <s v="Standard Class"/>
    <n v="4"/>
    <n v="7"/>
    <s v="Summer"/>
    <n v="435.50400000000002"/>
    <n v="316.045484907706"/>
    <n v="119.45851509229402"/>
    <n v="0.27429946703656916"/>
    <n v="3"/>
    <n v="1306.5120000000002"/>
    <n v="0.2"/>
    <n v="305"/>
    <x v="0"/>
    <x v="0"/>
    <n v="379.41277745340773"/>
  </r>
  <r>
    <s v="V141"/>
    <x v="67"/>
    <x v="3"/>
    <x v="1"/>
    <s v="Paper"/>
    <s v="OFF-PA-10000659"/>
    <s v="Adams Phone Message Book, Professional, 400 Message Capacity, 5 3/6 x 11"/>
    <s v="United States"/>
    <s v="CA-2015-157322"/>
    <x v="740"/>
    <d v="2015-07-06T00:00:00"/>
    <s v="Standard Class"/>
    <n v="4"/>
    <n v="7"/>
    <s v="Summer"/>
    <n v="11.167999999999999"/>
    <n v="9.2040733683531197"/>
    <n v="1.9639266316468795"/>
    <n v="0.17585302933800856"/>
    <n v="2"/>
    <n v="22.335999999999999"/>
    <n v="0.2"/>
    <n v="485"/>
    <x v="0"/>
    <x v="2"/>
    <n v="59.812592673163017"/>
  </r>
  <r>
    <s v="V063"/>
    <x v="88"/>
    <x v="0"/>
    <x v="2"/>
    <s v="Accessories"/>
    <s v="TEC-AC-10002305"/>
    <s v="KeyTronic E03601U1 - Keyboard - Beige"/>
    <s v="United States"/>
    <s v="CA-2017-142034"/>
    <x v="241"/>
    <d v="2017-09-28T00:00:00"/>
    <s v="Standard Class"/>
    <n v="4"/>
    <n v="9"/>
    <s v="Autumn"/>
    <n v="72"/>
    <n v="59.28323348657775"/>
    <n v="12.71676651342225"/>
    <n v="0.17662175713086459"/>
    <n v="4"/>
    <n v="288"/>
    <n v="0"/>
    <n v="108"/>
    <x v="0"/>
    <x v="0"/>
    <n v="27.885480092693399"/>
  </r>
  <r>
    <s v="V067"/>
    <x v="94"/>
    <x v="0"/>
    <x v="2"/>
    <s v="Accessories"/>
    <s v="TEC-AC-10000990"/>
    <s v="Imation Bio 2GB USB Flash Drive Imation Corp"/>
    <s v="United States"/>
    <s v="CA-2017-142034"/>
    <x v="241"/>
    <d v="2017-09-28T00:00:00"/>
    <s v="Standard Class"/>
    <n v="4"/>
    <n v="9"/>
    <s v="Autumn"/>
    <n v="655.9"/>
    <n v="500.43728234735107"/>
    <n v="155.46271765264891"/>
    <n v="0.23702198147987333"/>
    <n v="5"/>
    <n v="3279.5"/>
    <n v="0"/>
    <n v="352"/>
    <x v="0"/>
    <x v="0"/>
    <n v="330.12909373960571"/>
  </r>
  <r>
    <s v="V034"/>
    <x v="3"/>
    <x v="1"/>
    <x v="0"/>
    <s v="Chairs"/>
    <s v="FUR-CH-10000665"/>
    <s v="Global Airflow Leather Mesh Back Chair, Black"/>
    <s v="United States"/>
    <s v="CA-2017-142034"/>
    <x v="241"/>
    <d v="2017-09-28T00:00:00"/>
    <s v="Standard Class"/>
    <n v="4"/>
    <n v="9"/>
    <s v="Autumn"/>
    <n v="603.91999999999996"/>
    <n v="484.64979154826767"/>
    <n v="119.27020845173229"/>
    <n v="0.19749339060096088"/>
    <n v="4"/>
    <n v="2415.6799999999998"/>
    <n v="0"/>
    <n v="207"/>
    <x v="0"/>
    <x v="0"/>
    <n v="138.2610106601922"/>
  </r>
  <r>
    <s v="V043"/>
    <x v="136"/>
    <x v="2"/>
    <x v="0"/>
    <s v="Tables"/>
    <s v="FUR-TA-10001932"/>
    <s v="Chromcraft 48&quot; x 96&quot; Racetrack Double Pedestal Table"/>
    <s v="United States"/>
    <s v="CA-2016-107328"/>
    <x v="590"/>
    <d v="2016-08-15T00:00:00"/>
    <s v="Standard Class"/>
    <n v="7"/>
    <n v="8"/>
    <s v="Autumn"/>
    <n v="513.024"/>
    <n v="339.61677356425918"/>
    <n v="173.40722643574082"/>
    <n v="0.33800996919391846"/>
    <n v="2"/>
    <n v="1026.048"/>
    <n v="0.2"/>
    <n v="488"/>
    <x v="1"/>
    <x v="0"/>
    <n v="699.18638119459968"/>
  </r>
  <r>
    <s v="V137"/>
    <x v="11"/>
    <x v="1"/>
    <x v="1"/>
    <s v="Appliances"/>
    <s v="OFF-AP-10004487"/>
    <s v="Kensington 4 Outlet MasterPiece Compact Power Control Center"/>
    <s v="United States"/>
    <s v="CA-2016-107328"/>
    <x v="590"/>
    <d v="2016-08-15T00:00:00"/>
    <s v="Standard Class"/>
    <n v="7"/>
    <n v="8"/>
    <s v="Autumn"/>
    <n v="487.92"/>
    <n v="330.62590630362149"/>
    <n v="157.29409369637852"/>
    <n v="0.32237681115014455"/>
    <n v="6"/>
    <n v="2927.52"/>
    <n v="0"/>
    <n v="197"/>
    <x v="1"/>
    <x v="0"/>
    <n v="272.38009414716612"/>
  </r>
  <r>
    <s v="V119"/>
    <x v="20"/>
    <x v="4"/>
    <x v="1"/>
    <s v="Binders"/>
    <s v="OFF-BI-10002160"/>
    <s v="Acco Hanging Data Binders"/>
    <s v="United States"/>
    <s v="CA-2016-107328"/>
    <x v="590"/>
    <d v="2016-08-15T00:00:00"/>
    <s v="Standard Class"/>
    <n v="7"/>
    <n v="8"/>
    <s v="Autumn"/>
    <n v="15.24"/>
    <n v="12.664752756757499"/>
    <n v="2.5752472432425009"/>
    <n v="0.16897947790305123"/>
    <n v="5"/>
    <n v="76.2"/>
    <n v="0.2"/>
    <n v="374"/>
    <x v="1"/>
    <x v="1"/>
    <n v="4.7673960547511829"/>
  </r>
  <r>
    <s v="V095"/>
    <x v="140"/>
    <x v="2"/>
    <x v="2"/>
    <s v="Accessories"/>
    <s v="TEC-AC-10000420"/>
    <s v="Logitech G500s Laser Gaming Mouse with Adjustable Weight Tuning"/>
    <s v="United States"/>
    <s v="CA-2016-108616"/>
    <x v="321"/>
    <d v="2016-10-03T00:00:00"/>
    <s v="Standard Class"/>
    <n v="4"/>
    <n v="9"/>
    <s v="Autumn"/>
    <n v="209.97"/>
    <n v="165.47068533151241"/>
    <n v="44.499314668487585"/>
    <n v="0.21193177438913932"/>
    <n v="3"/>
    <n v="629.91"/>
    <n v="0"/>
    <n v="170"/>
    <x v="0"/>
    <x v="0"/>
    <n v="151.19568049385541"/>
  </r>
  <r>
    <s v="V118"/>
    <x v="73"/>
    <x v="1"/>
    <x v="1"/>
    <s v="Binders"/>
    <s v="OFF-BI-10001989"/>
    <s v="Premium Transparent Presentation Covers by GBC"/>
    <s v="United States"/>
    <s v="CA-2016-108616"/>
    <x v="321"/>
    <d v="2016-10-03T00:00:00"/>
    <s v="Standard Class"/>
    <n v="4"/>
    <n v="9"/>
    <s v="Autumn"/>
    <n v="62.94"/>
    <n v="41.963625806086263"/>
    <n v="20.976374193913735"/>
    <n v="0.33327572599163863"/>
    <n v="3"/>
    <n v="188.82"/>
    <n v="0"/>
    <n v="138"/>
    <x v="0"/>
    <x v="2"/>
    <n v="46.624611549886147"/>
  </r>
  <r>
    <s v="V114"/>
    <x v="13"/>
    <x v="3"/>
    <x v="1"/>
    <s v="Art"/>
    <s v="OFF-AR-10001149"/>
    <s v="Sanford Colorific Colored Pencils, 12/Box"/>
    <s v="United States"/>
    <s v="CA-2016-108616"/>
    <x v="321"/>
    <d v="2016-10-03T00:00:00"/>
    <s v="Standard Class"/>
    <n v="4"/>
    <n v="9"/>
    <s v="Autumn"/>
    <n v="25.92"/>
    <n v="21.524924204115461"/>
    <n v="4.3950757958845408"/>
    <n v="0.16956310940912578"/>
    <n v="9"/>
    <n v="233.28000000000003"/>
    <n v="0"/>
    <n v="397"/>
    <x v="0"/>
    <x v="1"/>
    <n v="9.2249350288072094"/>
  </r>
  <r>
    <s v="V118"/>
    <x v="73"/>
    <x v="0"/>
    <x v="1"/>
    <s v="Paper"/>
    <s v="OFF-PA-10004101"/>
    <s v="Xerox 1894"/>
    <s v="United States"/>
    <s v="CA-2017-125115"/>
    <x v="318"/>
    <d v="2017-04-10T00:00:00"/>
    <s v="Same Day"/>
    <n v="0"/>
    <n v="4"/>
    <s v="Spring"/>
    <n v="10.368"/>
    <n v="7.5565253868863334"/>
    <n v="2.811474613113667"/>
    <n v="0.27116846191296939"/>
    <n v="2"/>
    <n v="20.736000000000001"/>
    <n v="0.2"/>
    <n v="189"/>
    <x v="0"/>
    <x v="1"/>
    <n v="25.682390916735152"/>
  </r>
  <r>
    <s v="V080"/>
    <x v="141"/>
    <x v="2"/>
    <x v="2"/>
    <s v="Accessories"/>
    <s v="TEC-AC-10001714"/>
    <s v="Logitech MX Performance Wireless Mouse"/>
    <s v="United States"/>
    <s v="CA-2017-125115"/>
    <x v="318"/>
    <d v="2017-04-10T00:00:00"/>
    <s v="Same Day"/>
    <n v="0"/>
    <n v="4"/>
    <s v="Spring"/>
    <n v="95.736000000000004"/>
    <n v="63.993717809043268"/>
    <n v="31.742282190956736"/>
    <n v="0.33156056437449583"/>
    <n v="3"/>
    <n v="287.20800000000003"/>
    <n v="0.2"/>
    <n v="318"/>
    <x v="0"/>
    <x v="2"/>
    <n v="57.239684537082852"/>
  </r>
  <r>
    <s v="V110"/>
    <x v="16"/>
    <x v="1"/>
    <x v="1"/>
    <s v="Storage"/>
    <s v="OFF-ST-10003716"/>
    <s v="Tennsco Double-Tier Lockers"/>
    <s v="United States"/>
    <s v="CA-2016-150945"/>
    <x v="122"/>
    <d v="2016-12-20T00:00:00"/>
    <s v="Second Class"/>
    <n v="2"/>
    <n v="12"/>
    <s v="Winter"/>
    <n v="900.08"/>
    <n v="753.28582294485216"/>
    <n v="146.79417705514788"/>
    <n v="0.16309014427067359"/>
    <n v="4"/>
    <n v="3600.32"/>
    <n v="0"/>
    <n v="206"/>
    <x v="0"/>
    <x v="0"/>
    <n v="389.9035140799308"/>
  </r>
  <r>
    <s v="V080"/>
    <x v="141"/>
    <x v="2"/>
    <x v="2"/>
    <s v="Phones"/>
    <s v="TEC-PH-10000369"/>
    <s v="HTC One Mini"/>
    <s v="United States"/>
    <s v="CA-2014-166863"/>
    <x v="886"/>
    <d v="2014-06-24T00:00:00"/>
    <s v="Standard Class"/>
    <n v="4"/>
    <n v="6"/>
    <s v="Summer"/>
    <n v="201.584"/>
    <n v="168.3678968528628"/>
    <n v="33.216103147137204"/>
    <n v="0.16477549382459522"/>
    <n v="2"/>
    <n v="403.16800000000001"/>
    <n v="0.2"/>
    <n v="491"/>
    <x v="0"/>
    <x v="0"/>
    <n v="221.9475161166111"/>
  </r>
  <r>
    <s v="V119"/>
    <x v="20"/>
    <x v="4"/>
    <x v="1"/>
    <s v="Binders"/>
    <s v="OFF-BI-10000756"/>
    <s v="Storex DuraTech Recycled Plastic Frosted Binders"/>
    <s v="United States"/>
    <s v="CA-2014-166863"/>
    <x v="886"/>
    <d v="2014-06-24T00:00:00"/>
    <s v="Standard Class"/>
    <n v="4"/>
    <n v="6"/>
    <s v="Summer"/>
    <n v="3.3919999999999999"/>
    <n v="2.74406154930029"/>
    <n v="0.6479384506997099"/>
    <n v="0.19101959041854655"/>
    <n v="4"/>
    <n v="13.568"/>
    <n v="0.8"/>
    <n v="195"/>
    <x v="0"/>
    <x v="1"/>
    <n v="13.265073711496241"/>
  </r>
  <r>
    <s v="V003"/>
    <x v="65"/>
    <x v="3"/>
    <x v="0"/>
    <s v="Bookcases"/>
    <s v="FUR-BO-10001608"/>
    <s v="Hon Metal Bookcases, Black"/>
    <s v="United States"/>
    <s v="CA-2014-166863"/>
    <x v="886"/>
    <d v="2014-06-24T00:00:00"/>
    <s v="Standard Class"/>
    <n v="4"/>
    <n v="6"/>
    <s v="Summer"/>
    <n v="193.06559999999999"/>
    <n v="157.48658640274459"/>
    <n v="35.579013597255397"/>
    <n v="0.18428458304977893"/>
    <n v="4"/>
    <n v="772.26239999999996"/>
    <n v="0.32"/>
    <n v="131"/>
    <x v="0"/>
    <x v="0"/>
    <n v="221.46305993269399"/>
  </r>
  <r>
    <s v="V107"/>
    <x v="38"/>
    <x v="4"/>
    <x v="1"/>
    <s v="Paper"/>
    <s v="OFF-PA-10001166"/>
    <s v="Xerox 2"/>
    <s v="United States"/>
    <s v="CA-2014-166863"/>
    <x v="886"/>
    <d v="2014-06-24T00:00:00"/>
    <s v="Standard Class"/>
    <n v="4"/>
    <n v="6"/>
    <s v="Summer"/>
    <n v="15.552"/>
    <n v="11.22854954473336"/>
    <n v="4.3234504552666397"/>
    <n v="0.27799964347136313"/>
    <n v="3"/>
    <n v="46.655999999999999"/>
    <n v="0.2"/>
    <n v="225"/>
    <x v="0"/>
    <x v="1"/>
    <n v="23.01216318384693"/>
  </r>
  <r>
    <s v="V125"/>
    <x v="64"/>
    <x v="4"/>
    <x v="1"/>
    <s v="Paper"/>
    <s v="OFF-PA-10000587"/>
    <s v="Array Parchment Paper, Assorted Colors"/>
    <s v="United States"/>
    <s v="CA-2014-166863"/>
    <x v="886"/>
    <d v="2014-06-24T00:00:00"/>
    <s v="Standard Class"/>
    <n v="4"/>
    <n v="6"/>
    <s v="Summer"/>
    <n v="11.648"/>
    <n v="9.1629075593336875"/>
    <n v="2.4850924406663122"/>
    <n v="0.21334928233742378"/>
    <n v="2"/>
    <n v="23.295999999999999"/>
    <n v="0.2"/>
    <n v="246"/>
    <x v="0"/>
    <x v="1"/>
    <n v="15.87752256073556"/>
  </r>
  <r>
    <s v="V050"/>
    <x v="115"/>
    <x v="3"/>
    <x v="2"/>
    <s v="Machines"/>
    <s v="TEC-MA-10001972"/>
    <s v="Okidata C331dn Printer"/>
    <s v="United States"/>
    <s v="CA-2014-166863"/>
    <x v="886"/>
    <d v="2014-06-24T00:00:00"/>
    <s v="Standard Class"/>
    <n v="4"/>
    <n v="6"/>
    <s v="Summer"/>
    <n v="418.8"/>
    <n v="286.78418731805078"/>
    <n v="132.01581268194923"/>
    <n v="0.31522400353856073"/>
    <n v="2"/>
    <n v="837.6"/>
    <n v="0.4"/>
    <n v="379"/>
    <x v="0"/>
    <x v="0"/>
    <n v="187.29305379538241"/>
  </r>
  <r>
    <s v="V110"/>
    <x v="16"/>
    <x v="3"/>
    <x v="1"/>
    <s v="Storage"/>
    <s v="OFF-ST-10004123"/>
    <s v="Safco Industrial Wire Shelving System"/>
    <s v="United States"/>
    <s v="CA-2014-166863"/>
    <x v="886"/>
    <d v="2014-06-24T00:00:00"/>
    <s v="Standard Class"/>
    <n v="4"/>
    <n v="6"/>
    <s v="Summer"/>
    <n v="509.488"/>
    <n v="387.23662730529401"/>
    <n v="122.25137269470599"/>
    <n v="0.23994946435383363"/>
    <n v="7"/>
    <n v="3566.4160000000002"/>
    <n v="0.2"/>
    <n v="123"/>
    <x v="0"/>
    <x v="0"/>
    <n v="203.95991863669121"/>
  </r>
  <r>
    <s v="V032"/>
    <x v="71"/>
    <x v="3"/>
    <x v="0"/>
    <s v="Bookcases"/>
    <s v="FUR-BO-10000112"/>
    <s v="Bush Birmingham Collection Bookcase, Dark Cherry"/>
    <s v="United States"/>
    <s v="CA-2017-140326"/>
    <x v="507"/>
    <d v="2017-09-06T00:00:00"/>
    <s v="First Class"/>
    <n v="2"/>
    <n v="9"/>
    <s v="Autumn"/>
    <n v="825.17399999999998"/>
    <n v="638.85558316373044"/>
    <n v="186.31841683626953"/>
    <n v="0.22579288348429488"/>
    <n v="9"/>
    <n v="7426.5659999999998"/>
    <n v="0.3"/>
    <n v="308"/>
    <x v="0"/>
    <x v="2"/>
    <n v="132.5509689941303"/>
  </r>
  <r>
    <s v="V123"/>
    <x v="14"/>
    <x v="3"/>
    <x v="1"/>
    <s v="Paper"/>
    <s v="OFF-PA-10004041"/>
    <s v="It's Hot Message Books with Stickers, 2 3/4&quot; x 5&quot;"/>
    <s v="United States"/>
    <s v="CA-2017-140326"/>
    <x v="507"/>
    <d v="2017-09-06T00:00:00"/>
    <s v="First Class"/>
    <n v="2"/>
    <n v="9"/>
    <s v="Autumn"/>
    <n v="17.760000000000002"/>
    <n v="14.39395199779473"/>
    <n v="3.3660480022052717"/>
    <n v="0.1895297298539004"/>
    <n v="3"/>
    <n v="53.28"/>
    <n v="0.2"/>
    <n v="219"/>
    <x v="0"/>
    <x v="1"/>
    <n v="6.6462821687516902"/>
  </r>
  <r>
    <s v="V104"/>
    <x v="81"/>
    <x v="0"/>
    <x v="1"/>
    <s v="Art"/>
    <s v="OFF-AR-10001149"/>
    <s v="Sanford Colorific Colored Pencils, 12/Box"/>
    <s v="United States"/>
    <s v="CA-2017-140326"/>
    <x v="507"/>
    <d v="2017-09-06T00:00:00"/>
    <s v="First Class"/>
    <n v="2"/>
    <n v="9"/>
    <s v="Autumn"/>
    <n v="6.9119999999999999"/>
    <n v="4.5321735050572256"/>
    <n v="2.3798264949427743"/>
    <n v="0.34430360169889673"/>
    <n v="3"/>
    <n v="20.736000000000001"/>
    <n v="0.2"/>
    <n v="373"/>
    <x v="0"/>
    <x v="1"/>
    <n v="9.2249350288072094"/>
  </r>
  <r>
    <s v="V073"/>
    <x v="78"/>
    <x v="1"/>
    <x v="2"/>
    <s v="Accessories"/>
    <s v="TEC-AC-10002323"/>
    <s v="SanDisk Ultra 32 GB MicroSDHC Class 10 Memory Card"/>
    <s v="United States"/>
    <s v="CA-2016-168536"/>
    <x v="887"/>
    <d v="2016-12-24T00:00:00"/>
    <s v="Standard Class"/>
    <n v="4"/>
    <n v="12"/>
    <s v="Winter"/>
    <n v="66.3"/>
    <n v="45.208392114395338"/>
    <n v="21.09160788560466"/>
    <n v="0.31812379917955746"/>
    <n v="3"/>
    <n v="198.89999999999998"/>
    <n v="0"/>
    <n v="239"/>
    <x v="0"/>
    <x v="2"/>
    <n v="43.343872294184173"/>
  </r>
  <r>
    <s v="V139"/>
    <x v="2"/>
    <x v="2"/>
    <x v="1"/>
    <s v="Paper"/>
    <s v="OFF-PA-10000130"/>
    <s v="Xerox 199"/>
    <s v="United States"/>
    <s v="US-2016-113649"/>
    <x v="888"/>
    <d v="2016-08-12T00:00:00"/>
    <s v="First Class"/>
    <n v="3"/>
    <n v="8"/>
    <s v="Autumn"/>
    <n v="30.815999999999999"/>
    <n v="24.538744943746039"/>
    <n v="6.27725505625396"/>
    <n v="0.20370116355964304"/>
    <n v="9"/>
    <n v="277.34399999999999"/>
    <n v="0.2"/>
    <n v="396"/>
    <x v="0"/>
    <x v="1"/>
    <n v="11.68212651874649"/>
  </r>
  <r>
    <s v="V072"/>
    <x v="31"/>
    <x v="1"/>
    <x v="2"/>
    <s v="Phones"/>
    <s v="TEC-PH-10002350"/>
    <s v="Apple EarPods with Remote and Mic"/>
    <s v="United States"/>
    <s v="US-2016-113649"/>
    <x v="888"/>
    <d v="2016-08-12T00:00:00"/>
    <s v="First Class"/>
    <n v="3"/>
    <n v="8"/>
    <s v="Autumn"/>
    <n v="44.783999999999999"/>
    <n v="29.792833890459491"/>
    <n v="14.991166109540508"/>
    <n v="0.33474379487184058"/>
    <n v="2"/>
    <n v="89.567999999999998"/>
    <n v="0.2"/>
    <n v="442"/>
    <x v="0"/>
    <x v="1"/>
    <n v="16.716069185068601"/>
  </r>
  <r>
    <s v="V107"/>
    <x v="38"/>
    <x v="0"/>
    <x v="1"/>
    <s v="Appliances"/>
    <s v="OFF-AP-10002518"/>
    <s v="Kensington 7 Outlet MasterPiece Power Center"/>
    <s v="United States"/>
    <s v="US-2016-113649"/>
    <x v="888"/>
    <d v="2016-08-12T00:00:00"/>
    <s v="First Class"/>
    <n v="3"/>
    <n v="8"/>
    <s v="Autumn"/>
    <n v="569.53599999999994"/>
    <n v="475.46751146352801"/>
    <n v="94.068488536471932"/>
    <n v="0.16516688767079155"/>
    <n v="4"/>
    <n v="2278.1439999999998"/>
    <n v="0.2"/>
    <n v="181"/>
    <x v="0"/>
    <x v="0"/>
    <n v="405.38827747629801"/>
  </r>
  <r>
    <s v="V013"/>
    <x v="97"/>
    <x v="1"/>
    <x v="0"/>
    <s v="Tables"/>
    <s v="FUR-TA-10002645"/>
    <s v="Hon Rectangular Conference Tables"/>
    <s v="United States"/>
    <s v="CA-2015-124975"/>
    <x v="137"/>
    <d v="2015-06-25T00:00:00"/>
    <s v="First Class"/>
    <n v="3"/>
    <n v="6"/>
    <s v="Summer"/>
    <n v="796.42499999999995"/>
    <n v="634.18916400155194"/>
    <n v="162.23583599844801"/>
    <n v="0.20370510217339741"/>
    <n v="7"/>
    <n v="5574.9749999999995"/>
    <n v="0.5"/>
    <n v="499"/>
    <x v="0"/>
    <x v="0"/>
    <n v="978.97200527198424"/>
  </r>
  <r>
    <s v="V099"/>
    <x v="24"/>
    <x v="3"/>
    <x v="1"/>
    <s v="Binders"/>
    <s v="OFF-BI-10000773"/>
    <s v="Insertable Tab Post Binder Dividers"/>
    <s v="United States"/>
    <s v="CA-2015-168767"/>
    <x v="889"/>
    <d v="2015-04-15T00:00:00"/>
    <s v="Standard Class"/>
    <n v="5"/>
    <n v="4"/>
    <s v="Spring"/>
    <n v="12.832000000000001"/>
    <n v="9.9525127526008959"/>
    <n v="2.8794872473991049"/>
    <n v="0.22439894384344644"/>
    <n v="2"/>
    <n v="25.664000000000001"/>
    <n v="0.2"/>
    <n v="307"/>
    <x v="0"/>
    <x v="1"/>
    <n v="3.4545233183672179"/>
  </r>
  <r>
    <s v="V140"/>
    <x v="80"/>
    <x v="3"/>
    <x v="1"/>
    <s v="Paper"/>
    <s v="OFF-PA-10003845"/>
    <s v="Xerox 1987"/>
    <s v="United States"/>
    <s v="CA-2016-114482"/>
    <x v="831"/>
    <d v="2016-11-25T00:00:00"/>
    <s v="Second Class"/>
    <n v="4"/>
    <n v="11"/>
    <s v="Winter"/>
    <n v="40.46"/>
    <n v="28.868339222568999"/>
    <n v="11.591660777431002"/>
    <n v="0.28649680616487894"/>
    <n v="7"/>
    <n v="283.22000000000003"/>
    <n v="0"/>
    <n v="132"/>
    <x v="0"/>
    <x v="1"/>
    <n v="17.015859269124981"/>
  </r>
  <r>
    <s v="V063"/>
    <x v="88"/>
    <x v="1"/>
    <x v="2"/>
    <s v="Phones"/>
    <s v="TEC-PH-10001580"/>
    <s v="Logitech Mobile Speakerphone P710e - speaker phone"/>
    <s v="United States"/>
    <s v="CA-2016-114482"/>
    <x v="831"/>
    <d v="2016-11-25T00:00:00"/>
    <s v="Second Class"/>
    <n v="4"/>
    <n v="11"/>
    <s v="Winter"/>
    <n v="404.94"/>
    <n v="287.0113541329593"/>
    <n v="117.9286458670407"/>
    <n v="0.29122498608939767"/>
    <n v="3"/>
    <n v="1214.82"/>
    <n v="0"/>
    <n v="123"/>
    <x v="0"/>
    <x v="0"/>
    <n v="222.94185316176049"/>
  </r>
  <r>
    <s v="V075"/>
    <x v="101"/>
    <x v="3"/>
    <x v="2"/>
    <s v="Accessories"/>
    <s v="TEC-AC-10002345"/>
    <s v="HP Standard 104 key PS/2 Keyboard"/>
    <s v="United States"/>
    <s v="CA-2016-137673"/>
    <x v="64"/>
    <d v="2016-09-10T00:00:00"/>
    <s v="Standard Class"/>
    <n v="5"/>
    <n v="9"/>
    <s v="Autumn"/>
    <n v="116"/>
    <n v="96.661858289609697"/>
    <n v="19.338141710390303"/>
    <n v="0.16670811819301987"/>
    <n v="8"/>
    <n v="928"/>
    <n v="0"/>
    <n v="160"/>
    <x v="0"/>
    <x v="1"/>
    <n v="35.012821461097182"/>
  </r>
  <r>
    <s v="V056"/>
    <x v="93"/>
    <x v="2"/>
    <x v="2"/>
    <s v="Phones"/>
    <s v="TEC-PH-10004120"/>
    <s v="AT&amp;T 1080 Phone"/>
    <s v="United States"/>
    <s v="CA-2016-132731"/>
    <x v="390"/>
    <d v="2016-11-28T00:00:00"/>
    <s v="Standard Class"/>
    <n v="4"/>
    <n v="11"/>
    <s v="Winter"/>
    <n v="657.55200000000002"/>
    <n v="516.6070865471944"/>
    <n v="140.94491345280562"/>
    <n v="0.21434793514855954"/>
    <n v="6"/>
    <n v="3945.3119999999999"/>
    <n v="0.2"/>
    <n v="410"/>
    <x v="0"/>
    <x v="0"/>
    <n v="372.98866141121948"/>
  </r>
  <r>
    <s v="V051"/>
    <x v="87"/>
    <x v="1"/>
    <x v="2"/>
    <s v="Accessories"/>
    <s v="TEC-AC-10001838"/>
    <s v="Razer Tiamat Over Ear 7.1 Surround Sound PC Gaming Headset"/>
    <s v="United States"/>
    <s v="CA-2017-148922"/>
    <x v="389"/>
    <d v="2017-12-15T00:00:00"/>
    <s v="Second Class"/>
    <n v="5"/>
    <n v="12"/>
    <s v="Winter"/>
    <n v="599.97"/>
    <n v="418.35163229653512"/>
    <n v="181.61836770346491"/>
    <n v="0.30271241512653119"/>
    <n v="3"/>
    <n v="1799.91"/>
    <n v="0"/>
    <n v="288"/>
    <x v="0"/>
    <x v="0"/>
    <n v="496.20862034161928"/>
  </r>
  <r>
    <s v="V087"/>
    <x v="6"/>
    <x v="2"/>
    <x v="2"/>
    <s v="Phones"/>
    <s v="TEC-PH-10000148"/>
    <s v="Cyber Acoustics AC-202b Speech Recognition Stereo Headset"/>
    <s v="United States"/>
    <s v="CA-2017-148922"/>
    <x v="389"/>
    <d v="2017-12-15T00:00:00"/>
    <s v="Second Class"/>
    <n v="5"/>
    <n v="12"/>
    <s v="Winter"/>
    <n v="38.97"/>
    <n v="28.370201887164029"/>
    <n v="10.59979811283597"/>
    <n v="0.27199892514334029"/>
    <n v="3"/>
    <n v="116.91"/>
    <n v="0"/>
    <n v="183"/>
    <x v="0"/>
    <x v="1"/>
    <n v="10.930141389753381"/>
  </r>
  <r>
    <s v="V142"/>
    <x v="48"/>
    <x v="2"/>
    <x v="1"/>
    <s v="Binders"/>
    <s v="OFF-BI-10003476"/>
    <s v="Avery Metallic Poly Binders"/>
    <s v="United States"/>
    <s v="CA-2017-148922"/>
    <x v="389"/>
    <d v="2017-12-15T00:00:00"/>
    <s v="Second Class"/>
    <n v="5"/>
    <n v="12"/>
    <s v="Winter"/>
    <n v="45.84"/>
    <n v="37.11265876298372"/>
    <n v="8.7273412370162831"/>
    <n v="0.19038702524032031"/>
    <n v="8"/>
    <n v="366.72"/>
    <n v="0"/>
    <n v="324"/>
    <x v="0"/>
    <x v="1"/>
    <n v="15.450825735215579"/>
  </r>
  <r>
    <s v="V050"/>
    <x v="115"/>
    <x v="4"/>
    <x v="2"/>
    <s v="Phones"/>
    <s v="TEC-PH-10004833"/>
    <s v="Macally Suction Cup Mount"/>
    <s v="United States"/>
    <s v="CA-2016-130680"/>
    <x v="890"/>
    <d v="2016-06-29T00:00:00"/>
    <s v="Standard Class"/>
    <n v="5"/>
    <n v="6"/>
    <s v="Summer"/>
    <n v="38.24"/>
    <n v="25.526680102095931"/>
    <n v="12.713319897904071"/>
    <n v="0.3324612944012571"/>
    <n v="4"/>
    <n v="152.96"/>
    <n v="0.2"/>
    <n v="267"/>
    <x v="0"/>
    <x v="2"/>
    <n v="58.196213722772953"/>
  </r>
  <r>
    <s v="V061"/>
    <x v="47"/>
    <x v="0"/>
    <x v="2"/>
    <s v="Accessories"/>
    <s v="TEC-AC-10001465"/>
    <s v="SanDisk Cruzer 64 GB USB Flash Drive"/>
    <s v="United States"/>
    <s v="CA-2015-141145"/>
    <x v="14"/>
    <d v="2015-09-23T00:00:00"/>
    <s v="Standard Class"/>
    <n v="6"/>
    <n v="9"/>
    <s v="Autumn"/>
    <n v="87.168000000000006"/>
    <n v="71.845234521200211"/>
    <n v="15.322765478799795"/>
    <n v="0.17578429559930012"/>
    <n v="3"/>
    <n v="261.50400000000002"/>
    <n v="0.2"/>
    <n v="285"/>
    <x v="1"/>
    <x v="2"/>
    <n v="130.82484390631279"/>
  </r>
  <r>
    <s v="V126"/>
    <x v="8"/>
    <x v="2"/>
    <x v="1"/>
    <s v="Art"/>
    <s v="OFF-AR-10003056"/>
    <s v="Newell 341"/>
    <s v="United States"/>
    <s v="US-2016-152835"/>
    <x v="288"/>
    <d v="2016-05-23T00:00:00"/>
    <s v="Standard Class"/>
    <n v="4"/>
    <n v="5"/>
    <s v="Summer"/>
    <n v="21.4"/>
    <n v="16.03130578520409"/>
    <n v="5.3686942147959087"/>
    <n v="0.25087356143906114"/>
    <n v="5"/>
    <n v="107"/>
    <n v="0"/>
    <n v="474"/>
    <x v="0"/>
    <x v="1"/>
    <n v="6.200902668544467"/>
  </r>
  <r>
    <s v="V104"/>
    <x v="81"/>
    <x v="4"/>
    <x v="1"/>
    <s v="Supplies"/>
    <s v="OFF-SU-10001218"/>
    <s v="Fiskars Softgrip Scissors"/>
    <s v="United States"/>
    <s v="CA-2016-155565"/>
    <x v="316"/>
    <d v="2016-05-28T00:00:00"/>
    <s v="Same Day"/>
    <n v="0"/>
    <n v="5"/>
    <s v="Summer"/>
    <n v="54.9"/>
    <n v="36.08084835734202"/>
    <n v="18.819151642657978"/>
    <n v="0.34278964740724915"/>
    <n v="5"/>
    <n v="274.5"/>
    <n v="0"/>
    <n v="171"/>
    <x v="0"/>
    <x v="1"/>
    <n v="17.93026491717286"/>
  </r>
  <r>
    <s v="V068"/>
    <x v="119"/>
    <x v="3"/>
    <x v="2"/>
    <s v="Machines"/>
    <s v="TEC-MA-10002859"/>
    <s v="Ativa MDM8000 8-Sheet Micro-Cut Shredder"/>
    <s v="United States"/>
    <s v="CA-2014-110849"/>
    <x v="891"/>
    <d v="2014-04-23T00:00:00"/>
    <s v="Standard Class"/>
    <n v="5"/>
    <n v="4"/>
    <s v="Spring"/>
    <n v="287.96800000000002"/>
    <n v="236.23353819832221"/>
    <n v="51.73446180167781"/>
    <n v="0.17965350942353944"/>
    <n v="4"/>
    <n v="1151.8720000000001"/>
    <n v="0.2"/>
    <n v="173"/>
    <x v="0"/>
    <x v="0"/>
    <n v="241.80364910811409"/>
  </r>
  <r>
    <s v="V130"/>
    <x v="34"/>
    <x v="0"/>
    <x v="1"/>
    <s v="Art"/>
    <s v="OFF-AR-10002375"/>
    <s v="Newell 351"/>
    <s v="United States"/>
    <s v="CA-2014-110849"/>
    <x v="891"/>
    <d v="2014-04-23T00:00:00"/>
    <s v="Standard Class"/>
    <n v="5"/>
    <n v="4"/>
    <s v="Spring"/>
    <n v="13.12"/>
    <n v="9.3301323206002245"/>
    <n v="3.7898676793997748"/>
    <n v="0.28886186580790968"/>
    <n v="4"/>
    <n v="52.48"/>
    <n v="0"/>
    <n v="484"/>
    <x v="0"/>
    <x v="1"/>
    <n v="6.4940686784172517"/>
  </r>
  <r>
    <s v="V130"/>
    <x v="34"/>
    <x v="0"/>
    <x v="1"/>
    <s v="Art"/>
    <s v="OFF-AR-10000657"/>
    <s v="Binney &amp; Smith inkTank Desk Highlighter, Chisel Tip, Yellow, 12/Box"/>
    <s v="United States"/>
    <s v="CA-2014-110849"/>
    <x v="891"/>
    <d v="2014-04-23T00:00:00"/>
    <s v="Standard Class"/>
    <n v="5"/>
    <n v="4"/>
    <s v="Spring"/>
    <n v="10.75"/>
    <n v="8.7690578508499684"/>
    <n v="1.9809421491500316"/>
    <n v="0.18427368829302621"/>
    <n v="5"/>
    <n v="53.75"/>
    <n v="0"/>
    <n v="440"/>
    <x v="0"/>
    <x v="1"/>
    <n v="7.5342086512121504"/>
  </r>
  <r>
    <s v="V142"/>
    <x v="48"/>
    <x v="3"/>
    <x v="1"/>
    <s v="Fasteners"/>
    <s v="OFF-FA-10000134"/>
    <s v="Advantus Push Pins, Aluminum Head"/>
    <s v="United States"/>
    <s v="CA-2014-110849"/>
    <x v="891"/>
    <d v="2014-04-23T00:00:00"/>
    <s v="Standard Class"/>
    <n v="5"/>
    <n v="4"/>
    <s v="Spring"/>
    <n v="11.62"/>
    <n v="9.027709255979218"/>
    <n v="2.5922907440207812"/>
    <n v="0.22308870430471439"/>
    <n v="2"/>
    <n v="23.24"/>
    <n v="0"/>
    <n v="252"/>
    <x v="0"/>
    <x v="1"/>
    <n v="19.44397901665192"/>
  </r>
  <r>
    <s v="V134"/>
    <x v="36"/>
    <x v="1"/>
    <x v="1"/>
    <s v="Storage"/>
    <s v="OFF-ST-10000419"/>
    <s v="Rogers Jumbo File, Granite"/>
    <s v="United States"/>
    <s v="CA-2016-145842"/>
    <x v="26"/>
    <d v="2016-06-20T00:00:00"/>
    <s v="Second Class"/>
    <n v="3"/>
    <n v="6"/>
    <s v="Summer"/>
    <n v="40.74"/>
    <n v="33.236427838446517"/>
    <n v="7.5035721615534854"/>
    <n v="0.18418193818246159"/>
    <n v="3"/>
    <n v="122.22"/>
    <n v="0"/>
    <n v="195"/>
    <x v="0"/>
    <x v="1"/>
    <n v="11.80906115376381"/>
  </r>
  <r>
    <s v="V104"/>
    <x v="81"/>
    <x v="2"/>
    <x v="1"/>
    <s v="Storage"/>
    <s v="OFF-ST-10000107"/>
    <s v="Fellowes Super Stor/Drawer"/>
    <s v="United States"/>
    <s v="CA-2014-158771"/>
    <x v="309"/>
    <d v="2014-05-09T00:00:00"/>
    <s v="Same Day"/>
    <n v="0"/>
    <n v="5"/>
    <s v="Summer"/>
    <n v="83.25"/>
    <n v="57.422635151175072"/>
    <n v="25.827364848824928"/>
    <n v="0.31023861680270182"/>
    <n v="3"/>
    <n v="249.75"/>
    <n v="0"/>
    <n v="152"/>
    <x v="0"/>
    <x v="2"/>
    <n v="88.16176892508453"/>
  </r>
  <r>
    <s v="V142"/>
    <x v="48"/>
    <x v="0"/>
    <x v="1"/>
    <s v="Labels"/>
    <s v="OFF-LA-10001641"/>
    <s v="Avery 518"/>
    <s v="United States"/>
    <s v="CA-2014-158771"/>
    <x v="309"/>
    <d v="2014-05-09T00:00:00"/>
    <s v="Same Day"/>
    <n v="0"/>
    <n v="5"/>
    <s v="Summer"/>
    <n v="9.4499999999999993"/>
    <n v="7.0680659469347313"/>
    <n v="2.381934053065268"/>
    <n v="0.25205651355188025"/>
    <n v="3"/>
    <n v="28.349999999999998"/>
    <n v="0"/>
    <n v="273"/>
    <x v="0"/>
    <x v="1"/>
    <n v="9.2984091381268001"/>
  </r>
  <r>
    <s v="V118"/>
    <x v="73"/>
    <x v="0"/>
    <x v="1"/>
    <s v="Labels"/>
    <s v="OFF-LA-10003121"/>
    <s v="Avery 506"/>
    <s v="United States"/>
    <s v="CA-2014-158771"/>
    <x v="309"/>
    <d v="2014-05-09T00:00:00"/>
    <s v="Same Day"/>
    <n v="0"/>
    <n v="5"/>
    <s v="Summer"/>
    <n v="20.65"/>
    <n v="13.73105727830637"/>
    <n v="6.9189427216936288"/>
    <n v="0.33505775891978834"/>
    <n v="5"/>
    <n v="103.25"/>
    <n v="0"/>
    <n v="209"/>
    <x v="0"/>
    <x v="1"/>
    <n v="6.308679206722541"/>
  </r>
  <r>
    <s v="V122"/>
    <x v="5"/>
    <x v="2"/>
    <x v="1"/>
    <s v="Paper"/>
    <s v="OFF-PA-10002689"/>
    <s v="Weyerhaeuser First Choice Laser/Copy Paper (20Lb. and 88 Bright)"/>
    <s v="United States"/>
    <s v="CA-2014-158771"/>
    <x v="309"/>
    <d v="2014-05-09T00:00:00"/>
    <s v="Same Day"/>
    <n v="0"/>
    <n v="5"/>
    <s v="Summer"/>
    <n v="45.36"/>
    <n v="33.090442580919813"/>
    <n v="12.269557419080186"/>
    <n v="0.2704928884276937"/>
    <n v="7"/>
    <n v="317.52"/>
    <n v="0"/>
    <n v="415"/>
    <x v="0"/>
    <x v="1"/>
    <n v="20.695460371782019"/>
  </r>
  <r>
    <s v="V022"/>
    <x v="49"/>
    <x v="4"/>
    <x v="0"/>
    <s v="Furnishings"/>
    <s v="FUR-FU-10002107"/>
    <s v="Eldon Pizzaz Desk Accessories"/>
    <s v="United States"/>
    <s v="CA-2016-157511"/>
    <x v="31"/>
    <d v="2016-09-20T00:00:00"/>
    <s v="First Class"/>
    <n v="2"/>
    <n v="9"/>
    <s v="Autumn"/>
    <n v="5.3520000000000003"/>
    <n v="4.1452689246204164"/>
    <n v="1.2067310753795839"/>
    <n v="0.22547292140874137"/>
    <n v="3"/>
    <n v="16.056000000000001"/>
    <n v="0.2"/>
    <n v="150"/>
    <x v="0"/>
    <x v="1"/>
    <n v="3.6778102180509542"/>
  </r>
  <r>
    <s v="V035"/>
    <x v="75"/>
    <x v="1"/>
    <x v="0"/>
    <s v="Chairs"/>
    <s v="FUR-CH-10002647"/>
    <s v="Situations Contoured Folding Chairs, 4/Set"/>
    <s v="United States"/>
    <s v="CA-2016-157511"/>
    <x v="31"/>
    <d v="2016-09-20T00:00:00"/>
    <s v="First Class"/>
    <n v="2"/>
    <n v="9"/>
    <s v="Autumn"/>
    <n v="99.372"/>
    <n v="66.03363532603997"/>
    <n v="33.338364673960029"/>
    <n v="0.33549052725073492"/>
    <n v="2"/>
    <n v="198.744"/>
    <n v="0.3"/>
    <n v="476"/>
    <x v="0"/>
    <x v="0"/>
    <n v="155.0969267858006"/>
  </r>
  <r>
    <s v="V128"/>
    <x v="72"/>
    <x v="4"/>
    <x v="1"/>
    <s v="Art"/>
    <s v="OFF-AR-10002257"/>
    <s v="Eldon Spacemaker Box, Quick-Snap Lid, Clear"/>
    <s v="United States"/>
    <s v="CA-2016-157511"/>
    <x v="31"/>
    <d v="2016-09-20T00:00:00"/>
    <s v="First Class"/>
    <n v="2"/>
    <n v="9"/>
    <s v="Autumn"/>
    <n v="2.6720000000000002"/>
    <n v="2.1388699163238418"/>
    <n v="0.53313008367615833"/>
    <n v="0.19952473191472991"/>
    <n v="1"/>
    <n v="2.6720000000000002"/>
    <n v="0.2"/>
    <n v="352"/>
    <x v="0"/>
    <x v="1"/>
    <n v="5.1857914600055661"/>
  </r>
  <r>
    <s v="V102"/>
    <x v="66"/>
    <x v="4"/>
    <x v="1"/>
    <s v="Paper"/>
    <s v="OFF-PA-10004519"/>
    <s v="Spiral Phone Message Books with Labels by Adams"/>
    <s v="United States"/>
    <s v="CA-2017-121216"/>
    <x v="331"/>
    <d v="2017-12-25T00:00:00"/>
    <s v="Second Class"/>
    <n v="2"/>
    <n v="12"/>
    <s v="Winter"/>
    <n v="28.672000000000001"/>
    <n v="19.375955321658751"/>
    <n v="9.29604467834125"/>
    <n v="0.32422030825687953"/>
    <n v="8"/>
    <n v="229.376"/>
    <n v="0.2"/>
    <n v="172"/>
    <x v="0"/>
    <x v="1"/>
    <n v="9.3509380634600863"/>
  </r>
  <r>
    <s v="V123"/>
    <x v="14"/>
    <x v="1"/>
    <x v="1"/>
    <s v="Appliances"/>
    <s v="OFF-AP-10001947"/>
    <s v="Acco 6 Outlet Guardian Premium Plus Surge Suppressor"/>
    <s v="United States"/>
    <s v="CA-2017-121216"/>
    <x v="331"/>
    <d v="2017-12-25T00:00:00"/>
    <s v="Second Class"/>
    <n v="2"/>
    <n v="12"/>
    <s v="Winter"/>
    <n v="29.312000000000001"/>
    <n v="21.193001926378439"/>
    <n v="8.1189980736215617"/>
    <n v="0.2769854692147094"/>
    <n v="8"/>
    <n v="234.49600000000001"/>
    <n v="0.8"/>
    <n v="311"/>
    <x v="0"/>
    <x v="1"/>
    <n v="29.983671147253911"/>
  </r>
  <r>
    <s v="V137"/>
    <x v="11"/>
    <x v="2"/>
    <x v="1"/>
    <s v="Storage"/>
    <s v="OFF-ST-10004963"/>
    <s v="Eldon Gobal File Keepers"/>
    <s v="United States"/>
    <s v="CA-2017-155292"/>
    <x v="505"/>
    <d v="2017-11-01T00:00:00"/>
    <s v="First Class"/>
    <n v="2"/>
    <n v="10"/>
    <s v="Autumn"/>
    <n v="105.98"/>
    <n v="75.242976882779587"/>
    <n v="30.737023117220417"/>
    <n v="0.29002663820740154"/>
    <n v="7"/>
    <n v="741.86"/>
    <n v="0"/>
    <n v="311"/>
    <x v="0"/>
    <x v="2"/>
    <n v="50.28364546317885"/>
  </r>
  <r>
    <s v="V100"/>
    <x v="17"/>
    <x v="4"/>
    <x v="1"/>
    <s v="Supplies"/>
    <s v="OFF-SU-10002573"/>
    <s v="Acme 10&quot; Easy Grip Assistive Scissors"/>
    <s v="United States"/>
    <s v="CA-2017-155292"/>
    <x v="505"/>
    <d v="2017-11-01T00:00:00"/>
    <s v="First Class"/>
    <n v="2"/>
    <n v="10"/>
    <s v="Autumn"/>
    <n v="35.06"/>
    <n v="26.651586092955171"/>
    <n v="8.4084139070448316"/>
    <n v="0.23982926146733688"/>
    <n v="2"/>
    <n v="70.12"/>
    <n v="0"/>
    <n v="350"/>
    <x v="0"/>
    <x v="1"/>
    <n v="31.52616232365023"/>
  </r>
  <r>
    <s v="V041"/>
    <x v="130"/>
    <x v="2"/>
    <x v="0"/>
    <s v="Chairs"/>
    <s v="FUR-CH-10000553"/>
    <s v="Metal Folding Chairs, Beige, 4/Carton"/>
    <s v="United States"/>
    <s v="CA-2017-155292"/>
    <x v="505"/>
    <d v="2017-11-01T00:00:00"/>
    <s v="First Class"/>
    <n v="2"/>
    <n v="10"/>
    <s v="Autumn"/>
    <n v="33.94"/>
    <n v="27.083594263305081"/>
    <n v="6.8564057366949172"/>
    <n v="0.20201549017957918"/>
    <n v="1"/>
    <n v="33.94"/>
    <n v="0"/>
    <n v="267"/>
    <x v="0"/>
    <x v="0"/>
    <n v="164.83802315242681"/>
  </r>
  <r>
    <s v="V133"/>
    <x v="42"/>
    <x v="0"/>
    <x v="1"/>
    <s v="Labels"/>
    <s v="OFF-LA-10001982"/>
    <s v="Smead Alpha-Z Color-Coded Name Labels First Letter Starter Set"/>
    <s v="United States"/>
    <s v="CA-2017-155292"/>
    <x v="505"/>
    <d v="2017-11-01T00:00:00"/>
    <s v="First Class"/>
    <n v="2"/>
    <n v="10"/>
    <s v="Autumn"/>
    <n v="30"/>
    <n v="25.144355066324501"/>
    <n v="4.8556449336754994"/>
    <n v="0.16185483112251664"/>
    <n v="8"/>
    <n v="240"/>
    <n v="0"/>
    <n v="362"/>
    <x v="0"/>
    <x v="1"/>
    <n v="10.11805317242403"/>
  </r>
  <r>
    <s v="V132"/>
    <x v="23"/>
    <x v="1"/>
    <x v="1"/>
    <s v="Paper"/>
    <s v="OFF-PA-10001295"/>
    <s v="Computer Printout Paper with Letter-Trim Perforations"/>
    <s v="United States"/>
    <s v="CA-2016-152555"/>
    <x v="892"/>
    <d v="2016-04-02T00:00:00"/>
    <s v="Second Class"/>
    <n v="4"/>
    <n v="3"/>
    <s v="Spring"/>
    <n v="45.527999999999999"/>
    <n v="34.882909710921894"/>
    <n v="10.645090289078105"/>
    <n v="0.23381414270510686"/>
    <n v="3"/>
    <n v="136.584"/>
    <n v="0.2"/>
    <n v="430"/>
    <x v="0"/>
    <x v="1"/>
    <n v="29.446449814309808"/>
  </r>
  <r>
    <s v="V001"/>
    <x v="112"/>
    <x v="0"/>
    <x v="0"/>
    <s v="Chairs"/>
    <s v="FUR-CH-10002965"/>
    <s v="Global Leather Highback Executive Chair with Pneumatic Height Adjustment, Black"/>
    <s v="United States"/>
    <s v="CA-2016-152555"/>
    <x v="892"/>
    <d v="2016-04-02T00:00:00"/>
    <s v="Second Class"/>
    <n v="4"/>
    <n v="3"/>
    <s v="Spring"/>
    <n v="844.11599999999999"/>
    <n v="591.35455275332743"/>
    <n v="252.76144724667256"/>
    <n v="0.29943923257783595"/>
    <n v="6"/>
    <n v="5064.6959999999999"/>
    <n v="0.3"/>
    <n v="329"/>
    <x v="0"/>
    <x v="0"/>
    <n v="285.14444970556752"/>
  </r>
  <r>
    <s v="V071"/>
    <x v="114"/>
    <x v="4"/>
    <x v="2"/>
    <s v="Phones"/>
    <s v="TEC-PH-10001254"/>
    <s v="Jabra BIZ 2300 Duo QD Duo Corded Headset"/>
    <s v="United States"/>
    <s v="CA-2016-152555"/>
    <x v="892"/>
    <d v="2016-04-02T00:00:00"/>
    <s v="Second Class"/>
    <n v="4"/>
    <n v="3"/>
    <s v="Spring"/>
    <n v="812.73599999999999"/>
    <n v="641.36504878417691"/>
    <n v="171.37095121582308"/>
    <n v="0.21085684799962484"/>
    <n v="8"/>
    <n v="6501.8879999999999"/>
    <n v="0.2"/>
    <n v="338"/>
    <x v="0"/>
    <x v="0"/>
    <n v="267.18245334602341"/>
  </r>
  <r>
    <s v="V117"/>
    <x v="104"/>
    <x v="3"/>
    <x v="1"/>
    <s v="Binders"/>
    <s v="OFF-BI-10001658"/>
    <s v="GBC Standard Therm-A-Bind Covers"/>
    <s v="United States"/>
    <s v="CA-2017-107832"/>
    <x v="51"/>
    <d v="2017-11-26T00:00:00"/>
    <s v="Second Class"/>
    <n v="3"/>
    <n v="11"/>
    <s v="Winter"/>
    <n v="7.476"/>
    <n v="6.0250072399645767"/>
    <n v="1.4509927600354233"/>
    <n v="0.1940867790309555"/>
    <n v="1"/>
    <n v="7.476"/>
    <n v="0.7"/>
    <n v="374"/>
    <x v="0"/>
    <x v="1"/>
    <n v="29.723319058927249"/>
  </r>
  <r>
    <s v="V109"/>
    <x v="58"/>
    <x v="3"/>
    <x v="1"/>
    <s v="Storage"/>
    <s v="OFF-ST-10000585"/>
    <s v="Economy Rollaway Files"/>
    <s v="United States"/>
    <s v="CA-2014-120838"/>
    <x v="893"/>
    <d v="2014-03-26T00:00:00"/>
    <s v="Second Class"/>
    <n v="3"/>
    <n v="3"/>
    <s v="Spring"/>
    <n v="330.4"/>
    <n v="266.57353635654209"/>
    <n v="63.826463643457885"/>
    <n v="0.19317936938092581"/>
    <n v="2"/>
    <n v="660.8"/>
    <n v="0"/>
    <n v="242"/>
    <x v="0"/>
    <x v="0"/>
    <n v="324.76664196517072"/>
  </r>
  <r>
    <s v="V094"/>
    <x v="105"/>
    <x v="0"/>
    <x v="2"/>
    <s v="Phones"/>
    <s v="TEC-PH-10003484"/>
    <s v="Ooma Telo VoIP Home Phone System"/>
    <s v="United States"/>
    <s v="CA-2014-120838"/>
    <x v="893"/>
    <d v="2014-03-26T00:00:00"/>
    <s v="Second Class"/>
    <n v="3"/>
    <n v="3"/>
    <s v="Spring"/>
    <n v="604.75199999999995"/>
    <n v="468.50174728811891"/>
    <n v="136.25025271188105"/>
    <n v="0.22529938340324804"/>
    <n v="6"/>
    <n v="3628.5119999999997"/>
    <n v="0.2"/>
    <n v="169"/>
    <x v="0"/>
    <x v="0"/>
    <n v="208.55055855595299"/>
  </r>
  <r>
    <s v="V132"/>
    <x v="23"/>
    <x v="1"/>
    <x v="1"/>
    <s v="Paper"/>
    <s v="OFF-PA-10004735"/>
    <s v="Xerox 1905"/>
    <s v="United States"/>
    <s v="CA-2017-118542"/>
    <x v="96"/>
    <d v="2017-12-05T00:00:00"/>
    <s v="Standard Class"/>
    <n v="4"/>
    <n v="12"/>
    <s v="Winter"/>
    <n v="45.36"/>
    <n v="37.696947643465059"/>
    <n v="7.6630523565349407"/>
    <n v="0.16893854401532057"/>
    <n v="7"/>
    <n v="317.52"/>
    <n v="0"/>
    <n v="411"/>
    <x v="0"/>
    <x v="1"/>
    <n v="16.331657013297821"/>
  </r>
  <r>
    <s v="V112"/>
    <x v="53"/>
    <x v="1"/>
    <x v="1"/>
    <s v="Binders"/>
    <s v="OFF-BI-10003429"/>
    <s v="Cardinal HOLDit! Binder Insert Strips,Extra Strips"/>
    <s v="United States"/>
    <s v="CA-2017-118542"/>
    <x v="96"/>
    <d v="2017-12-05T00:00:00"/>
    <s v="Standard Class"/>
    <n v="4"/>
    <n v="12"/>
    <s v="Winter"/>
    <n v="10.128"/>
    <n v="7.898771330612159"/>
    <n v="2.2292286693878411"/>
    <n v="0.22010551632976313"/>
    <n v="2"/>
    <n v="20.256"/>
    <n v="0.2"/>
    <n v="493"/>
    <x v="0"/>
    <x v="1"/>
    <n v="11.14511507343015"/>
  </r>
  <r>
    <s v="V118"/>
    <x v="73"/>
    <x v="1"/>
    <x v="1"/>
    <s v="Binders"/>
    <s v="OFF-BI-10002982"/>
    <s v="Avery Self-Adhesive Photo Pockets for Polaroid Photos"/>
    <s v="United States"/>
    <s v="CA-2017-152737"/>
    <x v="659"/>
    <d v="2017-11-12T00:00:00"/>
    <s v="Standard Class"/>
    <n v="5"/>
    <n v="11"/>
    <s v="Winter"/>
    <n v="21.792000000000002"/>
    <n v="18.279847383698119"/>
    <n v="3.5121526163018828"/>
    <n v="0.16116706205496892"/>
    <n v="4"/>
    <n v="87.168000000000006"/>
    <n v="0.2"/>
    <n v="273"/>
    <x v="0"/>
    <x v="1"/>
    <n v="11.863694512710159"/>
  </r>
  <r>
    <s v="V080"/>
    <x v="141"/>
    <x v="2"/>
    <x v="2"/>
    <s v="Accessories"/>
    <s v="TEC-AC-10004975"/>
    <s v="Plantronics Audio 995 Wireless Stereo Headset"/>
    <s v="United States"/>
    <s v="CA-2017-152737"/>
    <x v="659"/>
    <d v="2017-11-12T00:00:00"/>
    <s v="Standard Class"/>
    <n v="5"/>
    <n v="11"/>
    <s v="Winter"/>
    <n v="439.8"/>
    <n v="336.58465098534458"/>
    <n v="103.21534901465543"/>
    <n v="0.23468701458539207"/>
    <n v="4"/>
    <n v="1759.2"/>
    <n v="0"/>
    <n v="435"/>
    <x v="0"/>
    <x v="0"/>
    <n v="435.51859802424048"/>
  </r>
  <r>
    <s v="V135"/>
    <x v="51"/>
    <x v="0"/>
    <x v="1"/>
    <s v="Art"/>
    <s v="OFF-AR-10002335"/>
    <s v="DIXON Oriole Pencils"/>
    <s v="United States"/>
    <s v="CA-2017-109757"/>
    <x v="507"/>
    <d v="2017-09-09T00:00:00"/>
    <s v="Second Class"/>
    <n v="5"/>
    <n v="9"/>
    <s v="Autumn"/>
    <n v="8.2560000000000002"/>
    <n v="6.5510711169846276"/>
    <n v="1.7049288830153726"/>
    <n v="0.20650785889236586"/>
    <n v="4"/>
    <n v="33.024000000000001"/>
    <n v="0.2"/>
    <n v="208"/>
    <x v="0"/>
    <x v="1"/>
    <n v="5.5550940946126186"/>
  </r>
  <r>
    <s v="V127"/>
    <x v="39"/>
    <x v="1"/>
    <x v="1"/>
    <s v="Binders"/>
    <s v="OFF-BI-10004001"/>
    <s v="GBC Recycled VeloBinder Covers"/>
    <s v="United States"/>
    <s v="CA-2017-109757"/>
    <x v="507"/>
    <d v="2017-09-09T00:00:00"/>
    <s v="Second Class"/>
    <n v="5"/>
    <n v="9"/>
    <s v="Autumn"/>
    <n v="25.56"/>
    <n v="18.43050113462521"/>
    <n v="7.1294988653747886"/>
    <n v="0.27893188049197137"/>
    <n v="5"/>
    <n v="127.8"/>
    <n v="0.7"/>
    <n v="302"/>
    <x v="0"/>
    <x v="2"/>
    <n v="52.723785123170799"/>
  </r>
  <r>
    <s v="V098"/>
    <x v="92"/>
    <x v="2"/>
    <x v="1"/>
    <s v="Binders"/>
    <s v="OFF-BI-10001634"/>
    <s v="Wilson Jones Active Use Binders"/>
    <s v="United States"/>
    <s v="CA-2017-109757"/>
    <x v="507"/>
    <d v="2017-09-09T00:00:00"/>
    <s v="Second Class"/>
    <n v="5"/>
    <n v="9"/>
    <s v="Autumn"/>
    <n v="4.3680000000000003"/>
    <n v="2.906890128851829"/>
    <n v="1.4611098711481714"/>
    <n v="0.3345031756291601"/>
    <n v="2"/>
    <n v="8.7360000000000007"/>
    <n v="0.7"/>
    <n v="284"/>
    <x v="0"/>
    <x v="1"/>
    <n v="14.745669502151021"/>
  </r>
  <r>
    <s v="V109"/>
    <x v="58"/>
    <x v="3"/>
    <x v="1"/>
    <s v="Paper"/>
    <s v="OFF-PA-10000007"/>
    <s v="Telephone Message Books with Fax/Mobile Section, 4 1/4&quot; x 6&quot;"/>
    <s v="United States"/>
    <s v="CA-2017-109757"/>
    <x v="507"/>
    <d v="2017-09-09T00:00:00"/>
    <s v="Second Class"/>
    <n v="5"/>
    <n v="9"/>
    <s v="Autumn"/>
    <n v="11.52"/>
    <n v="7.8414666797196171"/>
    <n v="3.6785333202803825"/>
    <n v="0.31931712849656096"/>
    <n v="4"/>
    <n v="46.08"/>
    <n v="0.2"/>
    <n v="390"/>
    <x v="0"/>
    <x v="1"/>
    <n v="5.1081111969102642"/>
  </r>
  <r>
    <s v="V117"/>
    <x v="104"/>
    <x v="0"/>
    <x v="1"/>
    <s v="Paper"/>
    <s v="OFF-PA-10000552"/>
    <s v="Xerox 200"/>
    <s v="United States"/>
    <s v="CA-2016-130029"/>
    <x v="894"/>
    <d v="2016-07-06T00:00:00"/>
    <s v="First Class"/>
    <n v="3"/>
    <n v="7"/>
    <s v="Summer"/>
    <n v="12.96"/>
    <n v="9.9016226773570963"/>
    <n v="3.0583773226429045"/>
    <n v="0.23598590452491547"/>
    <n v="2"/>
    <n v="25.92"/>
    <n v="0"/>
    <n v="427"/>
    <x v="0"/>
    <x v="1"/>
    <n v="6.078778824731164"/>
  </r>
  <r>
    <s v="V111"/>
    <x v="52"/>
    <x v="0"/>
    <x v="1"/>
    <s v="Fasteners"/>
    <s v="OFF-FA-10001135"/>
    <s v="Brites Rubber Bands, 1 1/2 oz. Box"/>
    <s v="United States"/>
    <s v="CA-2016-130029"/>
    <x v="894"/>
    <d v="2016-07-06T00:00:00"/>
    <s v="First Class"/>
    <n v="3"/>
    <n v="7"/>
    <s v="Summer"/>
    <n v="3.96"/>
    <n v="2.62686378352327"/>
    <n v="1.33313621647673"/>
    <n v="0.33665055971634594"/>
    <n v="2"/>
    <n v="7.92"/>
    <n v="0"/>
    <n v="191"/>
    <x v="0"/>
    <x v="1"/>
    <n v="1.4277983050837399"/>
  </r>
  <r>
    <s v="V129"/>
    <x v="4"/>
    <x v="0"/>
    <x v="1"/>
    <s v="Binders"/>
    <s v="OFF-BI-10003650"/>
    <s v="GBC DocuBind 300 Electric Binding Machine"/>
    <s v="United States"/>
    <s v="CA-2017-103877"/>
    <x v="210"/>
    <d v="2017-09-14T00:00:00"/>
    <s v="Standard Class"/>
    <n v="7"/>
    <n v="9"/>
    <s v="Autumn"/>
    <n v="1577.94"/>
    <n v="1265.304473240426"/>
    <n v="312.63552675957408"/>
    <n v="0.19812890652342552"/>
    <n v="3"/>
    <n v="4733.82"/>
    <n v="0"/>
    <n v="358"/>
    <x v="1"/>
    <x v="0"/>
    <n v="535.24395562070572"/>
  </r>
  <r>
    <s v="V029"/>
    <x v="54"/>
    <x v="2"/>
    <x v="0"/>
    <s v="Furnishings"/>
    <s v="FUR-FU-10003832"/>
    <s v="Eldon Expressions Punched Metal &amp; Wood Desk Accessories, Black &amp; Cherry"/>
    <s v="United States"/>
    <s v="CA-2016-137176"/>
    <x v="369"/>
    <d v="2016-09-14T00:00:00"/>
    <s v="Second Class"/>
    <n v="5"/>
    <n v="9"/>
    <s v="Autumn"/>
    <n v="15.007999999999999"/>
    <n v="12.40164561723965"/>
    <n v="2.6063543827603493"/>
    <n v="0.17366433787049237"/>
    <n v="4"/>
    <n v="60.031999999999996"/>
    <n v="0.6"/>
    <n v="421"/>
    <x v="0"/>
    <x v="1"/>
    <n v="19.204963025218252"/>
  </r>
  <r>
    <s v="V078"/>
    <x v="32"/>
    <x v="4"/>
    <x v="2"/>
    <s v="Accessories"/>
    <s v="TEC-AC-10003628"/>
    <s v="Logitech 910-002974 M325 Wireless Mouse for Web Scrolling"/>
    <s v="United States"/>
    <s v="CA-2017-168109"/>
    <x v="445"/>
    <d v="2017-07-03T00:00:00"/>
    <s v="Same Day"/>
    <n v="0"/>
    <n v="7"/>
    <s v="Summer"/>
    <n v="59.98"/>
    <n v="44.336060525013849"/>
    <n v="15.643939474986148"/>
    <n v="0.26081926433788177"/>
    <n v="2"/>
    <n v="119.96"/>
    <n v="0"/>
    <n v="305"/>
    <x v="0"/>
    <x v="2"/>
    <n v="51.18003243267362"/>
  </r>
  <r>
    <s v="V091"/>
    <x v="55"/>
    <x v="4"/>
    <x v="2"/>
    <s v="Machines"/>
    <s v="TEC-MA-10001148"/>
    <s v="Okidata MB491 Multifunction Printer"/>
    <s v="United States"/>
    <s v="CA-2017-168109"/>
    <x v="445"/>
    <d v="2017-07-03T00:00:00"/>
    <s v="Same Day"/>
    <n v="0"/>
    <n v="7"/>
    <s v="Summer"/>
    <n v="2395.1999999999998"/>
    <n v="1891.8792551278491"/>
    <n v="503.32074487215073"/>
    <n v="0.21013725153312907"/>
    <n v="6"/>
    <n v="14371.199999999999"/>
    <n v="0.2"/>
    <n v="151"/>
    <x v="0"/>
    <x v="0"/>
    <n v="829.23722995545722"/>
  </r>
  <r>
    <s v="V088"/>
    <x v="96"/>
    <x v="4"/>
    <x v="2"/>
    <s v="Accessories"/>
    <s v="TEC-AC-10002049"/>
    <s v="Plantronics Savi W720 Multi-Device Wireless Headset System"/>
    <s v="United States"/>
    <s v="CA-2017-168109"/>
    <x v="445"/>
    <d v="2017-07-03T00:00:00"/>
    <s v="Same Day"/>
    <n v="0"/>
    <n v="7"/>
    <s v="Summer"/>
    <n v="1687.8"/>
    <n v="1376.701907075671"/>
    <n v="311.09809292432897"/>
    <n v="0.18432165714203635"/>
    <n v="4"/>
    <n v="6751.2"/>
    <n v="0"/>
    <n v="448"/>
    <x v="0"/>
    <x v="0"/>
    <n v="543.62577118097909"/>
  </r>
  <r>
    <s v="V074"/>
    <x v="113"/>
    <x v="1"/>
    <x v="2"/>
    <s v="Phones"/>
    <s v="TEC-PH-10000702"/>
    <s v="Square Credit Card Reader, 4 1/2&quot; x 4 1/2&quot; x 1&quot;, White"/>
    <s v="United States"/>
    <s v="CA-2017-168109"/>
    <x v="445"/>
    <d v="2017-07-03T00:00:00"/>
    <s v="Same Day"/>
    <n v="0"/>
    <n v="7"/>
    <s v="Summer"/>
    <n v="7.992"/>
    <n v="5.2838504849555807"/>
    <n v="2.7081495150444193"/>
    <n v="0.33885754692747988"/>
    <n v="1"/>
    <n v="7.992"/>
    <n v="0.2"/>
    <n v="280"/>
    <x v="0"/>
    <x v="1"/>
    <n v="34.502399812186979"/>
  </r>
  <r>
    <s v="V103"/>
    <x v="33"/>
    <x v="4"/>
    <x v="1"/>
    <s v="Paper"/>
    <s v="OFF-PA-10003953"/>
    <s v="Xerox 218"/>
    <s v="United States"/>
    <s v="US-2017-126081"/>
    <x v="222"/>
    <d v="2017-07-04T00:00:00"/>
    <s v="Standard Class"/>
    <n v="5"/>
    <n v="6"/>
    <s v="Summer"/>
    <n v="5.1840000000000002"/>
    <n v="3.7439021126447249"/>
    <n v="1.4400978873552752"/>
    <n v="0.27779666036945894"/>
    <n v="1"/>
    <n v="5.1840000000000002"/>
    <n v="0.2"/>
    <n v="402"/>
    <x v="0"/>
    <x v="1"/>
    <n v="4.2590906071601724"/>
  </r>
  <r>
    <s v="V140"/>
    <x v="80"/>
    <x v="4"/>
    <x v="1"/>
    <s v="Art"/>
    <s v="OFF-AR-10003602"/>
    <s v="Quartet Omega Colored Chalk, 12/Pack"/>
    <s v="United States"/>
    <s v="CA-2017-117023"/>
    <x v="783"/>
    <d v="2017-08-12T00:00:00"/>
    <s v="Standard Class"/>
    <n v="5"/>
    <n v="8"/>
    <s v="Autumn"/>
    <n v="11.68"/>
    <n v="9.30909530951355"/>
    <n v="2.3709046904864497"/>
    <n v="0.20298841528137412"/>
    <n v="2"/>
    <n v="23.36"/>
    <n v="0"/>
    <n v="102"/>
    <x v="0"/>
    <x v="0"/>
    <n v="3.9567782950514769"/>
  </r>
  <r>
    <s v="V123"/>
    <x v="14"/>
    <x v="0"/>
    <x v="1"/>
    <s v="Art"/>
    <s v="OFF-AR-10004062"/>
    <s v="Staples in misc. colors"/>
    <s v="United States"/>
    <s v="CA-2017-117023"/>
    <x v="783"/>
    <d v="2017-08-12T00:00:00"/>
    <s v="Standard Class"/>
    <n v="5"/>
    <n v="8"/>
    <s v="Autumn"/>
    <n v="104.8"/>
    <n v="88.414104898601991"/>
    <n v="16.385895101398006"/>
    <n v="0.15635396089120235"/>
    <n v="10"/>
    <n v="1048"/>
    <n v="0"/>
    <n v="498"/>
    <x v="0"/>
    <x v="2"/>
    <n v="45.681260928306259"/>
  </r>
  <r>
    <s v="V099"/>
    <x v="24"/>
    <x v="2"/>
    <x v="1"/>
    <s v="Paper"/>
    <s v="OFF-PA-10001560"/>
    <s v="Adams Telephone Message Books, 5 1/4 x 11"/>
    <s v="United States"/>
    <s v="CA-2015-143532"/>
    <x v="531"/>
    <d v="2015-03-24T00:00:00"/>
    <s v="Standard Class"/>
    <n v="5"/>
    <n v="3"/>
    <s v="Spring"/>
    <n v="14.496"/>
    <n v="10.66091698475309"/>
    <n v="3.8350830152469104"/>
    <n v="0.26456146628358929"/>
    <n v="3"/>
    <n v="43.488"/>
    <n v="0.2"/>
    <n v="183"/>
    <x v="0"/>
    <x v="1"/>
    <n v="14.981148260397131"/>
  </r>
  <r>
    <s v="V100"/>
    <x v="17"/>
    <x v="1"/>
    <x v="1"/>
    <s v="Binders"/>
    <s v="OFF-BI-10003305"/>
    <s v="Avery Hanging File Binders"/>
    <s v="United States"/>
    <s v="CA-2016-103163"/>
    <x v="843"/>
    <d v="2016-06-11T00:00:00"/>
    <s v="Standard Class"/>
    <n v="4"/>
    <n v="6"/>
    <s v="Summer"/>
    <n v="4.7839999999999998"/>
    <n v="3.7486442552692032"/>
    <n v="1.0353557447307966"/>
    <n v="0.21642051520292571"/>
    <n v="1"/>
    <n v="4.7839999999999998"/>
    <n v="0.2"/>
    <n v="313"/>
    <x v="0"/>
    <x v="1"/>
    <n v="12.54232831654474"/>
  </r>
  <r>
    <s v="V112"/>
    <x v="53"/>
    <x v="3"/>
    <x v="1"/>
    <s v="Paper"/>
    <s v="OFF-PA-10004000"/>
    <s v="While You Were Out Pads, 50 per Pad, 4 x 5 1/4, Green Cycle"/>
    <s v="United States"/>
    <s v="CA-2016-103163"/>
    <x v="843"/>
    <d v="2016-06-11T00:00:00"/>
    <s v="Standard Class"/>
    <n v="4"/>
    <n v="6"/>
    <s v="Summer"/>
    <n v="4.7300000000000004"/>
    <n v="3.6008690255347449"/>
    <n v="1.1291309744652556"/>
    <n v="0.23871690792077283"/>
    <n v="1"/>
    <n v="4.7300000000000004"/>
    <n v="0"/>
    <n v="133"/>
    <x v="0"/>
    <x v="1"/>
    <n v="7.4638141054021414"/>
  </r>
  <r>
    <s v="V130"/>
    <x v="34"/>
    <x v="2"/>
    <x v="1"/>
    <s v="Storage"/>
    <s v="OFF-ST-10000321"/>
    <s v="Akro Stacking Bins"/>
    <s v="United States"/>
    <s v="CA-2016-104157"/>
    <x v="197"/>
    <d v="2016-07-29T00:00:00"/>
    <s v="Standard Class"/>
    <n v="4"/>
    <n v="7"/>
    <s v="Summer"/>
    <n v="7.89"/>
    <n v="5.8609751079015906"/>
    <n v="2.0290248920984091"/>
    <n v="0.2571641181366805"/>
    <n v="1"/>
    <n v="7.89"/>
    <n v="0"/>
    <n v="149"/>
    <x v="0"/>
    <x v="1"/>
    <n v="5.5267558657860043"/>
  </r>
  <r>
    <s v="V102"/>
    <x v="66"/>
    <x v="0"/>
    <x v="1"/>
    <s v="Paper"/>
    <s v="OFF-PA-10004665"/>
    <s v="Advantus Motivational Note Cards"/>
    <s v="United States"/>
    <s v="CA-2016-104157"/>
    <x v="197"/>
    <d v="2016-07-29T00:00:00"/>
    <s v="Standard Class"/>
    <n v="4"/>
    <n v="7"/>
    <s v="Summer"/>
    <n v="65.5"/>
    <n v="48.505158801650659"/>
    <n v="16.994841198349341"/>
    <n v="0.25946322440228003"/>
    <n v="5"/>
    <n v="327.5"/>
    <n v="0"/>
    <n v="388"/>
    <x v="0"/>
    <x v="1"/>
    <n v="29.502642593503381"/>
  </r>
  <r>
    <s v="V022"/>
    <x v="49"/>
    <x v="1"/>
    <x v="0"/>
    <s v="Tables"/>
    <s v="FUR-TA-10004915"/>
    <s v="Office Impressions End Table, 20-1/2&quot;H x 24&quot;W x 20&quot;D"/>
    <s v="United States"/>
    <s v="CA-2016-104157"/>
    <x v="197"/>
    <d v="2016-07-29T00:00:00"/>
    <s v="Standard Class"/>
    <n v="4"/>
    <n v="7"/>
    <s v="Summer"/>
    <n v="2430.08"/>
    <n v="1739.486685877861"/>
    <n v="690.59331412213896"/>
    <n v="0.28418542357541271"/>
    <n v="8"/>
    <n v="19440.64"/>
    <n v="0"/>
    <n v="428"/>
    <x v="0"/>
    <x v="0"/>
    <n v="801.77680725947664"/>
  </r>
  <r>
    <s v="V133"/>
    <x v="42"/>
    <x v="0"/>
    <x v="1"/>
    <s v="Paper"/>
    <s v="OFF-PA-10000994"/>
    <s v="Xerox 1915"/>
    <s v="United States"/>
    <s v="CA-2017-117807"/>
    <x v="172"/>
    <d v="2017-10-07T00:00:00"/>
    <s v="Standard Class"/>
    <n v="6"/>
    <n v="10"/>
    <s v="Autumn"/>
    <n v="104.85"/>
    <n v="84.573903183868353"/>
    <n v="20.276096816131641"/>
    <n v="0.19338194388299135"/>
    <n v="1"/>
    <n v="104.85"/>
    <n v="0"/>
    <n v="358"/>
    <x v="1"/>
    <x v="0"/>
    <n v="197.49069554032161"/>
  </r>
  <r>
    <s v="V108"/>
    <x v="76"/>
    <x v="0"/>
    <x v="1"/>
    <s v="Art"/>
    <s v="OFF-AR-10001149"/>
    <s v="Avery Hi-Liter Comfort Grip Fluorescent Highlighter, Yellow Ink"/>
    <s v="United States"/>
    <s v="CA-2015-121650"/>
    <x v="895"/>
    <d v="2015-12-16T00:00:00"/>
    <s v="Standard Class"/>
    <n v="6"/>
    <n v="12"/>
    <s v="Winter"/>
    <n v="3.9"/>
    <n v="2.929258229718561"/>
    <n v="0.97074177028143893"/>
    <n v="0.24890814622600999"/>
    <n v="2"/>
    <n v="7.8"/>
    <n v="0"/>
    <n v="357"/>
    <x v="1"/>
    <x v="1"/>
    <n v="9.2249350288072094"/>
  </r>
  <r>
    <s v="V020"/>
    <x v="77"/>
    <x v="2"/>
    <x v="0"/>
    <s v="Tables"/>
    <s v="FUR-TA-10003569"/>
    <s v="Bretford CR8500 Series Meeting Room Furniture"/>
    <s v="United States"/>
    <s v="CA-2015-121650"/>
    <x v="895"/>
    <d v="2015-12-16T00:00:00"/>
    <s v="Standard Class"/>
    <n v="6"/>
    <n v="12"/>
    <s v="Winter"/>
    <n v="801.96"/>
    <n v="655.54852519354245"/>
    <n v="146.41147480645759"/>
    <n v="0.18256705422522018"/>
    <n v="2"/>
    <n v="1603.92"/>
    <n v="0"/>
    <n v="487"/>
    <x v="1"/>
    <x v="0"/>
    <n v="895.33246203161877"/>
  </r>
  <r>
    <s v="V045"/>
    <x v="1"/>
    <x v="4"/>
    <x v="0"/>
    <s v="Chairs"/>
    <s v="FUR-CH-10004289"/>
    <s v="Global Super Steno Chair"/>
    <s v="United States"/>
    <s v="CA-2015-121650"/>
    <x v="895"/>
    <d v="2015-12-16T00:00:00"/>
    <s v="Standard Class"/>
    <n v="6"/>
    <n v="12"/>
    <s v="Winter"/>
    <n v="191.96"/>
    <n v="151.11818141414281"/>
    <n v="40.841818585857197"/>
    <n v="0.21276213057854343"/>
    <n v="2"/>
    <n v="383.92"/>
    <n v="0"/>
    <n v="371"/>
    <x v="1"/>
    <x v="0"/>
    <n v="181.42142400026989"/>
  </r>
  <r>
    <s v="V113"/>
    <x v="117"/>
    <x v="3"/>
    <x v="1"/>
    <s v="Labels"/>
    <s v="OFF-LA-10001045"/>
    <s v="Permanent Self-Adhesive File Folder Labels for Typewriters by Universal"/>
    <s v="United States"/>
    <s v="CA-2015-121650"/>
    <x v="895"/>
    <d v="2015-12-16T00:00:00"/>
    <s v="Standard Class"/>
    <n v="6"/>
    <n v="12"/>
    <s v="Winter"/>
    <n v="2.61"/>
    <n v="1.8435501149371969"/>
    <n v="0.76644988506280298"/>
    <n v="0.29365895979417739"/>
    <n v="1"/>
    <n v="2.61"/>
    <n v="0"/>
    <n v="281"/>
    <x v="1"/>
    <x v="1"/>
    <n v="3.841815976852613"/>
  </r>
  <r>
    <s v="V127"/>
    <x v="39"/>
    <x v="0"/>
    <x v="1"/>
    <s v="Art"/>
    <s v="OFF-AR-10002053"/>
    <s v="Premium Writing Pencils, Soft, #2 by Central Association for the Blind"/>
    <s v="United States"/>
    <s v="CA-2017-161823"/>
    <x v="213"/>
    <d v="2017-09-08T00:00:00"/>
    <s v="Standard Class"/>
    <n v="5"/>
    <n v="9"/>
    <s v="Autumn"/>
    <n v="5.96"/>
    <n v="4.5552581465495656"/>
    <n v="1.4047418534504343"/>
    <n v="0.23569494185409973"/>
    <n v="2"/>
    <n v="11.92"/>
    <n v="0"/>
    <n v="132"/>
    <x v="0"/>
    <x v="1"/>
    <n v="11.13875550884004"/>
  </r>
  <r>
    <s v="V070"/>
    <x v="59"/>
    <x v="2"/>
    <x v="2"/>
    <s v="Phones"/>
    <s v="TEC-PH-10002885"/>
    <s v="Apple iPhone 5"/>
    <s v="United States"/>
    <s v="CA-2017-121839"/>
    <x v="241"/>
    <d v="2017-09-28T00:00:00"/>
    <s v="Standard Class"/>
    <n v="4"/>
    <n v="9"/>
    <s v="Autumn"/>
    <n v="1169.694"/>
    <n v="817.0722959929559"/>
    <n v="352.62170400704406"/>
    <n v="0.30146491647135409"/>
    <n v="3"/>
    <n v="3509.0819999999999"/>
    <n v="0.4"/>
    <n v="364"/>
    <x v="0"/>
    <x v="0"/>
    <n v="1707.788187374535"/>
  </r>
  <r>
    <s v="V119"/>
    <x v="20"/>
    <x v="0"/>
    <x v="1"/>
    <s v="Supplies"/>
    <s v="OFF-SU-10002881"/>
    <s v="Martin Yale Chadless Opener Electric Letter Opener"/>
    <s v="United States"/>
    <s v="CA-2017-158729"/>
    <x v="484"/>
    <d v="2017-12-21T00:00:00"/>
    <s v="First Class"/>
    <n v="2"/>
    <n v="12"/>
    <s v="Winter"/>
    <n v="1665.62"/>
    <n v="1135.7792491408261"/>
    <n v="529.8407508591738"/>
    <n v="0.3181042199656427"/>
    <n v="2"/>
    <n v="3331.24"/>
    <n v="0"/>
    <n v="412"/>
    <x v="0"/>
    <x v="0"/>
    <n v="1742.676897646224"/>
  </r>
  <r>
    <s v="V125"/>
    <x v="64"/>
    <x v="2"/>
    <x v="1"/>
    <s v="Binders"/>
    <s v="OFF-BI-10000546"/>
    <s v="Avery Durable Binders"/>
    <s v="United States"/>
    <s v="CA-2017-146535"/>
    <x v="221"/>
    <d v="2017-11-30T00:00:00"/>
    <s v="Standard Class"/>
    <n v="6"/>
    <n v="11"/>
    <s v="Winter"/>
    <n v="2.88"/>
    <n v="2.0158596011861358"/>
    <n v="0.86414039881386406"/>
    <n v="0.30004874958814726"/>
    <n v="1"/>
    <n v="2.88"/>
    <n v="0"/>
    <n v="139"/>
    <x v="1"/>
    <x v="1"/>
    <n v="5.8343025757544096"/>
  </r>
  <r>
    <s v="V108"/>
    <x v="76"/>
    <x v="1"/>
    <x v="1"/>
    <s v="Storage"/>
    <s v="OFF-ST-10001526"/>
    <s v="Iceberg Mobile Mega Data/Printer Cart "/>
    <s v="United States"/>
    <s v="CA-2017-146535"/>
    <x v="221"/>
    <d v="2017-11-30T00:00:00"/>
    <s v="Standard Class"/>
    <n v="6"/>
    <n v="11"/>
    <s v="Winter"/>
    <n v="1443.96"/>
    <n v="1119.599132277081"/>
    <n v="324.36086772291901"/>
    <n v="0.22463286221427117"/>
    <n v="12"/>
    <n v="17327.52"/>
    <n v="0"/>
    <n v="407"/>
    <x v="1"/>
    <x v="0"/>
    <n v="507.3365750904423"/>
  </r>
  <r>
    <s v="V127"/>
    <x v="39"/>
    <x v="4"/>
    <x v="1"/>
    <s v="Supplies"/>
    <s v="OFF-SU-10001574"/>
    <s v="Acme Value Line Scissors"/>
    <s v="United States"/>
    <s v="CA-2014-154186"/>
    <x v="736"/>
    <d v="2014-12-15T00:00:00"/>
    <s v="Second Class"/>
    <n v="2"/>
    <n v="12"/>
    <s v="Winter"/>
    <n v="2.92"/>
    <n v="2.4019736309021371"/>
    <n v="0.51802636909786282"/>
    <n v="0.17740629078693931"/>
    <n v="1"/>
    <n v="2.92"/>
    <n v="0.2"/>
    <n v="309"/>
    <x v="0"/>
    <x v="1"/>
    <n v="2.626422365965619"/>
  </r>
  <r>
    <s v="V123"/>
    <x v="14"/>
    <x v="1"/>
    <x v="1"/>
    <s v="Storage"/>
    <s v="OFF-ST-10002615"/>
    <s v="Dual Level, Single-Width Filing Carts"/>
    <s v="United States"/>
    <s v="CA-2016-108434"/>
    <x v="5"/>
    <d v="2016-12-07T00:00:00"/>
    <s v="Second Class"/>
    <n v="2"/>
    <n v="12"/>
    <s v="Winter"/>
    <n v="465.18"/>
    <n v="322.1163973624175"/>
    <n v="143.06360263758251"/>
    <n v="0.30754461205895028"/>
    <n v="3"/>
    <n v="1395.54"/>
    <n v="0"/>
    <n v="371"/>
    <x v="0"/>
    <x v="0"/>
    <n v="424.68075317244018"/>
  </r>
  <r>
    <s v="V122"/>
    <x v="5"/>
    <x v="0"/>
    <x v="1"/>
    <s v="Binders"/>
    <s v="OFF-BI-10001658"/>
    <s v="GBC Standard Therm-A-Bind Covers"/>
    <s v="United States"/>
    <s v="CA-2016-164154"/>
    <x v="108"/>
    <d v="2016-09-17T00:00:00"/>
    <s v="Standard Class"/>
    <n v="6"/>
    <n v="9"/>
    <s v="Autumn"/>
    <n v="22.428000000000001"/>
    <n v="16.310502189853739"/>
    <n v="6.1174978101462614"/>
    <n v="0.27276162877413329"/>
    <n v="3"/>
    <n v="67.284000000000006"/>
    <n v="0.7"/>
    <n v="235"/>
    <x v="1"/>
    <x v="1"/>
    <n v="29.723319058927249"/>
  </r>
  <r>
    <s v="V125"/>
    <x v="64"/>
    <x v="3"/>
    <x v="1"/>
    <s v="Storage"/>
    <s v="OFF-ST-10002562"/>
    <s v="Staple magnet"/>
    <s v="United States"/>
    <s v="CA-2016-164154"/>
    <x v="108"/>
    <d v="2016-09-17T00:00:00"/>
    <s v="Standard Class"/>
    <n v="6"/>
    <n v="9"/>
    <s v="Autumn"/>
    <n v="37.520000000000003"/>
    <n v="29.848101264860979"/>
    <n v="7.671898735139024"/>
    <n v="0.20447491298344944"/>
    <n v="5"/>
    <n v="187.60000000000002"/>
    <n v="0.2"/>
    <n v="186"/>
    <x v="1"/>
    <x v="1"/>
    <n v="17.62223126243288"/>
  </r>
  <r>
    <s v="V135"/>
    <x v="51"/>
    <x v="2"/>
    <x v="1"/>
    <s v="Art"/>
    <s v="OFF-AR-10004757"/>
    <s v="Crayola Colored Pencils"/>
    <s v="United States"/>
    <s v="CA-2017-148012"/>
    <x v="34"/>
    <d v="2017-12-15T00:00:00"/>
    <s v="Standard Class"/>
    <n v="6"/>
    <n v="12"/>
    <s v="Winter"/>
    <n v="2.6240000000000001"/>
    <n v="1.932162226319226"/>
    <n v="0.69183777368077415"/>
    <n v="0.26365768814053892"/>
    <n v="1"/>
    <n v="2.6240000000000001"/>
    <n v="0.2"/>
    <n v="159"/>
    <x v="1"/>
    <x v="1"/>
    <n v="6.7672427687285683"/>
  </r>
  <r>
    <s v="V101"/>
    <x v="26"/>
    <x v="1"/>
    <x v="1"/>
    <s v="Paper"/>
    <s v="OFF-PA-10000788"/>
    <s v="Xerox 210"/>
    <s v="United States"/>
    <s v="CA-2014-102869"/>
    <x v="340"/>
    <d v="2014-09-14T00:00:00"/>
    <s v="Second Class"/>
    <n v="5"/>
    <n v="9"/>
    <s v="Autumn"/>
    <n v="15.552"/>
    <n v="10.35173595671746"/>
    <n v="5.2002640432825391"/>
    <n v="0.33437911800942255"/>
    <n v="3"/>
    <n v="46.655999999999999"/>
    <n v="0.2"/>
    <n v="263"/>
    <x v="0"/>
    <x v="1"/>
    <n v="7.7615866419180044"/>
  </r>
  <r>
    <s v="V079"/>
    <x v="138"/>
    <x v="4"/>
    <x v="2"/>
    <s v="Accessories"/>
    <s v="TEC-AC-10002134"/>
    <s v="Rosewill 107 Normal Keys USB Wired Standard Keyboard"/>
    <s v="United States"/>
    <s v="CA-2014-102869"/>
    <x v="340"/>
    <d v="2014-09-14T00:00:00"/>
    <s v="Second Class"/>
    <n v="5"/>
    <n v="9"/>
    <s v="Autumn"/>
    <n v="64.703999999999994"/>
    <n v="50.024992504152088"/>
    <n v="14.679007495847905"/>
    <n v="0.22686398825185317"/>
    <n v="6"/>
    <n v="388.22399999999993"/>
    <n v="0.2"/>
    <n v="102"/>
    <x v="0"/>
    <x v="0"/>
    <n v="26.552520633642299"/>
  </r>
  <r>
    <s v="V036"/>
    <x v="126"/>
    <x v="4"/>
    <x v="0"/>
    <s v="Furnishings"/>
    <s v="FUR-FU-10002456"/>
    <s v="Master Caster Door Stop, Large Neon Orange"/>
    <s v="United States"/>
    <s v="CA-2014-102869"/>
    <x v="340"/>
    <d v="2014-09-14T00:00:00"/>
    <s v="Second Class"/>
    <n v="5"/>
    <n v="9"/>
    <s v="Autumn"/>
    <n v="17.472000000000001"/>
    <n v="13.014386555409819"/>
    <n v="4.4576134445901818"/>
    <n v="0.25512897462169082"/>
    <n v="3"/>
    <n v="52.416000000000004"/>
    <n v="0.2"/>
    <n v="114"/>
    <x v="0"/>
    <x v="0"/>
    <n v="14.5461267238625"/>
  </r>
  <r>
    <s v="V050"/>
    <x v="115"/>
    <x v="4"/>
    <x v="2"/>
    <s v="Phones"/>
    <s v="TEC-PH-10002549"/>
    <s v="Polycom SoundPoint IP 450 VoIP phone"/>
    <s v="United States"/>
    <s v="CA-2014-102869"/>
    <x v="340"/>
    <d v="2014-09-14T00:00:00"/>
    <s v="Second Class"/>
    <n v="5"/>
    <n v="9"/>
    <s v="Autumn"/>
    <n v="135.51599999999999"/>
    <n v="94.750605343063029"/>
    <n v="40.765394656936962"/>
    <n v="0.30081610036406747"/>
    <n v="1"/>
    <n v="135.51599999999999"/>
    <n v="0.4"/>
    <n v="201"/>
    <x v="0"/>
    <x v="0"/>
    <n v="526.33941950139615"/>
  </r>
  <r>
    <s v="V056"/>
    <x v="93"/>
    <x v="3"/>
    <x v="2"/>
    <s v="Accessories"/>
    <s v="TEC-AC-10001990"/>
    <s v="Kensington Orbit Wireless Mobile Trackball for PC and Mac"/>
    <s v="United States"/>
    <s v="CA-2017-138310"/>
    <x v="335"/>
    <d v="2017-06-30T00:00:00"/>
    <s v="Standard Class"/>
    <n v="4"/>
    <n v="6"/>
    <s v="Summer"/>
    <n v="431.928"/>
    <n v="318.55786006556758"/>
    <n v="113.37013993443242"/>
    <n v="0.26247462524872761"/>
    <n v="9"/>
    <n v="3887.3519999999999"/>
    <n v="0.2"/>
    <n v="354"/>
    <x v="0"/>
    <x v="0"/>
    <n v="218.8771960054313"/>
  </r>
  <r>
    <s v="V142"/>
    <x v="48"/>
    <x v="0"/>
    <x v="1"/>
    <s v="Paper"/>
    <s v="OFF-PA-10002137"/>
    <s v="Southworth 100% Résumé Paper, 24lb."/>
    <s v="United States"/>
    <s v="CA-2014-159835"/>
    <x v="664"/>
    <d v="2014-11-24T00:00:00"/>
    <s v="Standard Class"/>
    <n v="7"/>
    <n v="11"/>
    <s v="Winter"/>
    <n v="12.448"/>
    <n v="9.9345690965247133"/>
    <n v="2.5134309034752871"/>
    <n v="0.20191443633316894"/>
    <n v="2"/>
    <n v="24.896000000000001"/>
    <n v="0.2"/>
    <n v="324"/>
    <x v="1"/>
    <x v="2"/>
    <n v="37.121048753657647"/>
  </r>
  <r>
    <s v="V022"/>
    <x v="49"/>
    <x v="4"/>
    <x v="0"/>
    <s v="Chairs"/>
    <s v="FUR-CH-10004997"/>
    <s v="Hon Every-Day Series Multi-Task Chairs"/>
    <s v="United States"/>
    <s v="CA-2014-159835"/>
    <x v="664"/>
    <d v="2014-11-24T00:00:00"/>
    <s v="Standard Class"/>
    <n v="7"/>
    <n v="11"/>
    <s v="Winter"/>
    <n v="657.93"/>
    <n v="448.62076876055232"/>
    <n v="209.30923123944763"/>
    <n v="0.31813297955625619"/>
    <n v="5"/>
    <n v="3289.6499999999996"/>
    <n v="0.3"/>
    <n v="309"/>
    <x v="1"/>
    <x v="0"/>
    <n v="312.22667546575838"/>
  </r>
  <r>
    <s v="V120"/>
    <x v="91"/>
    <x v="4"/>
    <x v="1"/>
    <s v="Paper"/>
    <s v="OFF-PA-10000357"/>
    <s v="Xerox 1888"/>
    <s v="United States"/>
    <s v="CA-2017-112956"/>
    <x v="170"/>
    <d v="2017-08-27T00:00:00"/>
    <s v="Standard Class"/>
    <n v="6"/>
    <n v="8"/>
    <s v="Autumn"/>
    <n v="277.39999999999998"/>
    <n v="229.000840504667"/>
    <n v="48.399159495332981"/>
    <n v="0.17447425917567766"/>
    <n v="5"/>
    <n v="1387"/>
    <n v="0"/>
    <n v="122"/>
    <x v="1"/>
    <x v="2"/>
    <n v="87.453273899421703"/>
  </r>
  <r>
    <s v="V037"/>
    <x v="102"/>
    <x v="3"/>
    <x v="0"/>
    <s v="Furnishings"/>
    <s v="FUR-FU-10003976"/>
    <s v="DAX Executive Solid Wood Document Frame, Desktop or Hang, Mahogany, 5 x 7"/>
    <s v="United States"/>
    <s v="CA-2017-112956"/>
    <x v="170"/>
    <d v="2017-08-27T00:00:00"/>
    <s v="Standard Class"/>
    <n v="6"/>
    <n v="8"/>
    <s v="Autumn"/>
    <n v="25.16"/>
    <n v="20.309948205560769"/>
    <n v="4.8500517944392314"/>
    <n v="0.19276835430998535"/>
    <n v="2"/>
    <n v="50.32"/>
    <n v="0"/>
    <n v="334"/>
    <x v="1"/>
    <x v="1"/>
    <n v="18.540035080872951"/>
  </r>
  <r>
    <s v="V029"/>
    <x v="54"/>
    <x v="2"/>
    <x v="0"/>
    <s v="Furnishings"/>
    <s v="FUR-FU-10004960"/>
    <s v="Seth Thomas 12&quot; Clock w/ Goldtone Case"/>
    <s v="United States"/>
    <s v="CA-2017-112956"/>
    <x v="170"/>
    <d v="2017-08-27T00:00:00"/>
    <s v="Standard Class"/>
    <n v="6"/>
    <n v="8"/>
    <s v="Autumn"/>
    <n v="91.92"/>
    <n v="61.598159426110307"/>
    <n v="30.321840573889695"/>
    <n v="0.32987206890654586"/>
    <n v="4"/>
    <n v="367.68"/>
    <n v="0"/>
    <n v="230"/>
    <x v="1"/>
    <x v="2"/>
    <n v="47.836684667731731"/>
  </r>
  <r>
    <s v="V100"/>
    <x v="17"/>
    <x v="4"/>
    <x v="1"/>
    <s v="Envelopes"/>
    <s v="OFF-EN-10001099"/>
    <s v="Staple envelope"/>
    <s v="United States"/>
    <s v="CA-2016-119683"/>
    <x v="299"/>
    <d v="2016-03-16T00:00:00"/>
    <s v="Second Class"/>
    <n v="4"/>
    <n v="3"/>
    <s v="Spring"/>
    <n v="29.34"/>
    <n v="20.67895951412347"/>
    <n v="8.66104048587653"/>
    <n v="0.29519565391535546"/>
    <n v="3"/>
    <n v="88.02"/>
    <n v="0"/>
    <n v="257"/>
    <x v="0"/>
    <x v="1"/>
    <n v="20.911826433862728"/>
  </r>
  <r>
    <s v="V107"/>
    <x v="38"/>
    <x v="3"/>
    <x v="1"/>
    <s v="Binders"/>
    <s v="OFF-BI-10002026"/>
    <s v="Avery Arch Ring Binders"/>
    <s v="United States"/>
    <s v="CA-2014-163559"/>
    <x v="865"/>
    <d v="2014-09-28T00:00:00"/>
    <s v="Second Class"/>
    <n v="5"/>
    <n v="9"/>
    <s v="Autumn"/>
    <n v="139.44"/>
    <n v="92.964556557445661"/>
    <n v="46.475443442554337"/>
    <n v="0.33330065578423934"/>
    <n v="3"/>
    <n v="418.32"/>
    <n v="0.2"/>
    <n v="272"/>
    <x v="0"/>
    <x v="2"/>
    <n v="114.0797613244617"/>
  </r>
  <r>
    <s v="V101"/>
    <x v="26"/>
    <x v="0"/>
    <x v="1"/>
    <s v="Labels"/>
    <s v="OFF-LA-10001613"/>
    <s v="Avery File Folder Labels"/>
    <s v="United States"/>
    <s v="CA-2014-140228"/>
    <x v="582"/>
    <d v="2014-05-03T00:00:00"/>
    <s v="Standard Class"/>
    <n v="5"/>
    <n v="4"/>
    <s v="Spring"/>
    <n v="6.9119999999999999"/>
    <n v="4.7678394820308698"/>
    <n v="2.1441605179691301"/>
    <n v="0.31020840827099683"/>
    <n v="3"/>
    <n v="20.736000000000001"/>
    <n v="0.2"/>
    <n v="116"/>
    <x v="0"/>
    <x v="0"/>
    <n v="4.3413625652641503"/>
  </r>
  <r>
    <s v="V101"/>
    <x v="26"/>
    <x v="2"/>
    <x v="1"/>
    <s v="Storage"/>
    <s v="OFF-ST-10002214"/>
    <s v="X-Rack File for Hanging Folders"/>
    <s v="United States"/>
    <s v="CA-2014-140228"/>
    <x v="582"/>
    <d v="2014-05-03T00:00:00"/>
    <s v="Standard Class"/>
    <n v="5"/>
    <n v="4"/>
    <s v="Spring"/>
    <n v="27.096"/>
    <n v="21.88465387818318"/>
    <n v="5.2113461218168204"/>
    <n v="0.19232898294275244"/>
    <n v="3"/>
    <n v="81.287999999999997"/>
    <n v="0.2"/>
    <n v="469"/>
    <x v="0"/>
    <x v="1"/>
    <n v="15.684569264088831"/>
  </r>
  <r>
    <s v="V103"/>
    <x v="33"/>
    <x v="1"/>
    <x v="1"/>
    <s v="Storage"/>
    <s v="OFF-ST-10001128"/>
    <s v="Carina Mini System Audio Rack, Model AR050B"/>
    <s v="United States"/>
    <s v="CA-2014-140228"/>
    <x v="582"/>
    <d v="2014-05-03T00:00:00"/>
    <s v="Standard Class"/>
    <n v="5"/>
    <n v="4"/>
    <s v="Spring"/>
    <n v="177.56800000000001"/>
    <n v="118.2744470920611"/>
    <n v="59.293552907938917"/>
    <n v="0.33392026101515426"/>
    <n v="2"/>
    <n v="355.13600000000002"/>
    <n v="0.2"/>
    <n v="413"/>
    <x v="0"/>
    <x v="0"/>
    <n v="283.81385627907599"/>
  </r>
  <r>
    <s v="V070"/>
    <x v="59"/>
    <x v="4"/>
    <x v="2"/>
    <s v="Accessories"/>
    <s v="TEC-AC-10004864"/>
    <s v="Memorex Micro Travel Drive 32 GB"/>
    <s v="United States"/>
    <s v="US-2016-131674"/>
    <x v="896"/>
    <d v="2016-12-01T00:00:00"/>
    <s v="Second Class"/>
    <n v="2"/>
    <n v="11"/>
    <s v="Winter"/>
    <n v="58.415999999999997"/>
    <n v="39.910278951604361"/>
    <n v="18.505721048395635"/>
    <n v="0.31679199274848735"/>
    <n v="2"/>
    <n v="116.83199999999999"/>
    <n v="0.2"/>
    <n v="465"/>
    <x v="0"/>
    <x v="1"/>
    <n v="35.24680770225865"/>
  </r>
  <r>
    <s v="V142"/>
    <x v="48"/>
    <x v="4"/>
    <x v="1"/>
    <s v="Paper"/>
    <s v="OFF-PA-10000174"/>
    <s v="Message Book, Wirebound, Four 5 1/2&quot; X 4&quot; Forms/Pg., 200 Dupl. Sets/Book"/>
    <s v="United States"/>
    <s v="CA-2015-110093"/>
    <x v="155"/>
    <d v="2015-12-08T00:00:00"/>
    <s v="Standard Class"/>
    <n v="5"/>
    <n v="12"/>
    <s v="Winter"/>
    <n v="16.448"/>
    <n v="11.29608241264212"/>
    <n v="5.1519175873578806"/>
    <n v="0.31322456148819799"/>
    <n v="2"/>
    <n v="32.896000000000001"/>
    <n v="0.2"/>
    <n v="284"/>
    <x v="0"/>
    <x v="1"/>
    <n v="8.3935848519370246"/>
  </r>
  <r>
    <s v="V053"/>
    <x v="89"/>
    <x v="3"/>
    <x v="2"/>
    <s v="Accessories"/>
    <s v="TEC-AC-10000171"/>
    <s v="Verbatim 25 GB 6x Blu-ray Single Layer Recordable Disc, 25/Pack"/>
    <s v="United States"/>
    <s v="CA-2015-110093"/>
    <x v="155"/>
    <d v="2015-12-08T00:00:00"/>
    <s v="Standard Class"/>
    <n v="5"/>
    <n v="12"/>
    <s v="Winter"/>
    <n v="36.783999999999999"/>
    <n v="30.32515768659"/>
    <n v="6.458842313409999"/>
    <n v="0.17558836215229445"/>
    <n v="2"/>
    <n v="73.567999999999998"/>
    <n v="0.2"/>
    <n v="490"/>
    <x v="0"/>
    <x v="1"/>
    <n v="27.27974451493268"/>
  </r>
  <r>
    <s v="V034"/>
    <x v="3"/>
    <x v="4"/>
    <x v="0"/>
    <s v="Tables"/>
    <s v="FUR-TA-10002622"/>
    <s v="Bush Andora Conference Table, Maple/Graphite Gray Finish"/>
    <s v="United States"/>
    <s v="CA-2017-112529"/>
    <x v="123"/>
    <d v="2017-11-21T00:00:00"/>
    <s v="First Class"/>
    <n v="2"/>
    <n v="11"/>
    <s v="Winter"/>
    <n v="718.11599999999999"/>
    <n v="498.29866098404642"/>
    <n v="219.81733901595356"/>
    <n v="0.30610282881310757"/>
    <n v="6"/>
    <n v="4308.6959999999999"/>
    <n v="0.3"/>
    <n v="433"/>
    <x v="0"/>
    <x v="0"/>
    <n v="240.99487960258961"/>
  </r>
  <r>
    <s v="V112"/>
    <x v="53"/>
    <x v="1"/>
    <x v="1"/>
    <s v="Art"/>
    <s v="OFF-AR-10001915"/>
    <s v="Peel-Off China Markers"/>
    <s v="United States"/>
    <s v="CA-2017-112529"/>
    <x v="123"/>
    <d v="2017-11-21T00:00:00"/>
    <s v="First Class"/>
    <n v="2"/>
    <n v="11"/>
    <s v="Winter"/>
    <n v="31.776"/>
    <n v="25.33323022270158"/>
    <n v="6.4427697772984196"/>
    <n v="0.20275584646583647"/>
    <n v="4"/>
    <n v="127.104"/>
    <n v="0.2"/>
    <n v="283"/>
    <x v="0"/>
    <x v="1"/>
    <n v="27.078493648755909"/>
  </r>
  <r>
    <s v="V135"/>
    <x v="51"/>
    <x v="3"/>
    <x v="1"/>
    <s v="Binders"/>
    <s v="OFF-BI-10004410"/>
    <s v="C-Line Peel &amp; Stick Add-On Filing Pockets, 8-3/4 x 5-1/8, 10/Pack"/>
    <s v="United States"/>
    <s v="CA-2016-154536"/>
    <x v="64"/>
    <d v="2016-09-09T00:00:00"/>
    <s v="Standard Class"/>
    <n v="4"/>
    <n v="9"/>
    <s v="Autumn"/>
    <n v="9.5549999999999997"/>
    <n v="6.7459445849469812"/>
    <n v="2.8090554150530185"/>
    <n v="0.29398800785484236"/>
    <n v="5"/>
    <n v="47.774999999999999"/>
    <n v="0.7"/>
    <n v="242"/>
    <x v="0"/>
    <x v="1"/>
    <n v="15.238153111515841"/>
  </r>
  <r>
    <s v="V127"/>
    <x v="39"/>
    <x v="2"/>
    <x v="1"/>
    <s v="Binders"/>
    <s v="OFF-BI-10004632"/>
    <s v="Ibico Hi-Tech Manual Binding System"/>
    <s v="United States"/>
    <s v="CA-2017-141929"/>
    <x v="507"/>
    <d v="2017-09-08T00:00:00"/>
    <s v="Standard Class"/>
    <n v="4"/>
    <n v="9"/>
    <s v="Autumn"/>
    <n v="487.98399999999998"/>
    <n v="366.71060102440788"/>
    <n v="121.2733989755921"/>
    <n v="0.2485192116454476"/>
    <n v="2"/>
    <n v="975.96799999999996"/>
    <n v="0.2"/>
    <n v="143"/>
    <x v="0"/>
    <x v="0"/>
    <n v="342.54001287682269"/>
  </r>
  <r>
    <s v="V062"/>
    <x v="45"/>
    <x v="3"/>
    <x v="2"/>
    <s v="Phones"/>
    <s v="TEC-PH-10002185"/>
    <s v="QVS USB Car Charger 2-Port 2.1Amp for iPod/iPhone/iPad/iPad 2/iPad 3"/>
    <s v="United States"/>
    <s v="CA-2017-141929"/>
    <x v="507"/>
    <d v="2017-09-08T00:00:00"/>
    <s v="Standard Class"/>
    <n v="4"/>
    <n v="9"/>
    <s v="Autumn"/>
    <n v="5.56"/>
    <n v="3.9937813887331748"/>
    <n v="1.5662186112668248"/>
    <n v="0.28169399483216273"/>
    <n v="1"/>
    <n v="5.56"/>
    <n v="0.2"/>
    <n v="111"/>
    <x v="0"/>
    <x v="0"/>
    <n v="11.27529068361433"/>
  </r>
  <r>
    <s v="V110"/>
    <x v="16"/>
    <x v="4"/>
    <x v="1"/>
    <s v="Storage"/>
    <s v="OFF-ST-10002974"/>
    <s v="Trav-L-File Heavy-Duty Shuttle II, Black"/>
    <s v="United States"/>
    <s v="CA-2017-141929"/>
    <x v="507"/>
    <d v="2017-09-08T00:00:00"/>
    <s v="Standard Class"/>
    <n v="4"/>
    <n v="9"/>
    <s v="Autumn"/>
    <n v="217.85"/>
    <n v="150.60724912731581"/>
    <n v="67.242750872684184"/>
    <n v="0.30866537008347111"/>
    <n v="5"/>
    <n v="1089.25"/>
    <n v="0"/>
    <n v="107"/>
    <x v="0"/>
    <x v="0"/>
    <n v="106.5886590572329"/>
  </r>
  <r>
    <s v="V130"/>
    <x v="34"/>
    <x v="3"/>
    <x v="1"/>
    <s v="Art"/>
    <s v="OFF-AR-10003727"/>
    <s v="Berol Giant Pencil Sharpener"/>
    <s v="United States"/>
    <s v="CA-2016-109743"/>
    <x v="897"/>
    <d v="2016-09-29T00:00:00"/>
    <s v="Standard Class"/>
    <n v="7"/>
    <n v="9"/>
    <s v="Autumn"/>
    <n v="40.776000000000003"/>
    <n v="26.83677241473189"/>
    <n v="13.939227585268114"/>
    <n v="0.34184882247567472"/>
    <n v="3"/>
    <n v="122.328"/>
    <n v="0.2"/>
    <n v="179"/>
    <x v="1"/>
    <x v="2"/>
    <n v="41.466275401423097"/>
  </r>
  <r>
    <s v="V081"/>
    <x v="127"/>
    <x v="2"/>
    <x v="2"/>
    <s v="Phones"/>
    <s v="TEC-PH-10004071"/>
    <s v="PayAnywhere Card Reader"/>
    <s v="United States"/>
    <s v="CA-2016-109743"/>
    <x v="897"/>
    <d v="2016-09-29T00:00:00"/>
    <s v="Standard Class"/>
    <n v="7"/>
    <n v="9"/>
    <s v="Autumn"/>
    <n v="63.936"/>
    <n v="42.808213904600599"/>
    <n v="21.127786095399401"/>
    <n v="0.33045210985046608"/>
    <n v="8"/>
    <n v="511.488"/>
    <n v="0.2"/>
    <n v="396"/>
    <x v="1"/>
    <x v="1"/>
    <n v="28.255986976214441"/>
  </r>
  <r>
    <s v="V012"/>
    <x v="19"/>
    <x v="3"/>
    <x v="0"/>
    <s v="Furnishings"/>
    <s v="FUR-FU-10002878"/>
    <s v="Seth Thomas 14&quot; Day/Date Wall Clock"/>
    <s v="United States"/>
    <s v="CA-2014-159184"/>
    <x v="80"/>
    <d v="2014-09-19T00:00:00"/>
    <s v="Standard Class"/>
    <n v="5"/>
    <n v="9"/>
    <s v="Autumn"/>
    <n v="142.4"/>
    <n v="117.0039969533296"/>
    <n v="25.396003046670401"/>
    <n v="0.17834271802437079"/>
    <n v="5"/>
    <n v="712"/>
    <n v="0"/>
    <n v="261"/>
    <x v="0"/>
    <x v="2"/>
    <n v="44.802096712839983"/>
  </r>
  <r>
    <s v="V139"/>
    <x v="2"/>
    <x v="0"/>
    <x v="1"/>
    <s v="Binders"/>
    <s v="OFF-BI-10001890"/>
    <s v="Avery Poly Binder Pockets"/>
    <s v="United States"/>
    <s v="CA-2014-159184"/>
    <x v="80"/>
    <d v="2014-09-19T00:00:00"/>
    <s v="Standard Class"/>
    <n v="5"/>
    <n v="9"/>
    <s v="Autumn"/>
    <n v="7.16"/>
    <n v="5.6089910232512983"/>
    <n v="1.5510089767487019"/>
    <n v="0.21662136546769578"/>
    <n v="2"/>
    <n v="14.32"/>
    <n v="0"/>
    <n v="401"/>
    <x v="0"/>
    <x v="1"/>
    <n v="9.0562578048867106"/>
  </r>
  <r>
    <s v="V007"/>
    <x v="29"/>
    <x v="4"/>
    <x v="0"/>
    <s v="Chairs"/>
    <s v="FUR-CH-10002647"/>
    <s v="Situations Contoured Folding Chairs, 4/Set"/>
    <s v="United States"/>
    <s v="CA-2017-113530"/>
    <x v="240"/>
    <d v="2017-05-21T00:00:00"/>
    <s v="Second Class"/>
    <n v="2"/>
    <n v="5"/>
    <s v="Summer"/>
    <n v="681.40800000000002"/>
    <n v="548.69142402714897"/>
    <n v="132.71657597285105"/>
    <n v="0.1947681506129236"/>
    <n v="12"/>
    <n v="8176.8960000000006"/>
    <n v="0.2"/>
    <n v="315"/>
    <x v="0"/>
    <x v="0"/>
    <n v="155.0969267858006"/>
  </r>
  <r>
    <s v="V126"/>
    <x v="8"/>
    <x v="2"/>
    <x v="1"/>
    <s v="Art"/>
    <s v="OFF-AR-10001315"/>
    <s v="Newell 310"/>
    <s v="United States"/>
    <s v="CA-2017-113530"/>
    <x v="240"/>
    <d v="2017-05-21T00:00:00"/>
    <s v="Second Class"/>
    <n v="2"/>
    <n v="5"/>
    <s v="Summer"/>
    <n v="3.52"/>
    <n v="2.9254353839852381"/>
    <n v="0.59456461601476196"/>
    <n v="0.168910402276921"/>
    <n v="2"/>
    <n v="7.04"/>
    <n v="0"/>
    <n v="347"/>
    <x v="0"/>
    <x v="1"/>
    <n v="3.912926562780636"/>
  </r>
  <r>
    <s v="V140"/>
    <x v="80"/>
    <x v="1"/>
    <x v="1"/>
    <s v="Art"/>
    <s v="OFF-AR-10000122"/>
    <s v="Newell 314"/>
    <s v="United States"/>
    <s v="CA-2017-113530"/>
    <x v="240"/>
    <d v="2017-05-21T00:00:00"/>
    <s v="Second Class"/>
    <n v="2"/>
    <n v="5"/>
    <s v="Summer"/>
    <n v="5.58"/>
    <n v="4.5913891431119129"/>
    <n v="0.98861085688808714"/>
    <n v="0.17717040446023066"/>
    <n v="1"/>
    <n v="5.58"/>
    <n v="0"/>
    <n v="128"/>
    <x v="0"/>
    <x v="1"/>
    <n v="11.055885775717581"/>
  </r>
  <r>
    <s v="V081"/>
    <x v="127"/>
    <x v="0"/>
    <x v="2"/>
    <s v="Accessories"/>
    <s v="TEC-AC-10001465"/>
    <s v="SanDisk Cruzer 64 GB USB Flash Drive"/>
    <s v="United States"/>
    <s v="CA-2017-113530"/>
    <x v="240"/>
    <d v="2017-05-21T00:00:00"/>
    <s v="Second Class"/>
    <n v="2"/>
    <n v="5"/>
    <s v="Summer"/>
    <n v="36.32"/>
    <n v="23.77046111131974"/>
    <n v="12.54953888868026"/>
    <n v="0.34552695178084414"/>
    <n v="1"/>
    <n v="36.32"/>
    <n v="0"/>
    <n v="371"/>
    <x v="0"/>
    <x v="2"/>
    <n v="130.82484390631279"/>
  </r>
  <r>
    <s v="V140"/>
    <x v="80"/>
    <x v="2"/>
    <x v="1"/>
    <s v="Binders"/>
    <s v="OFF-BI-10004600"/>
    <s v="Ibico Ibimaster 300 Manual Binding System"/>
    <s v="United States"/>
    <s v="CA-2014-169726"/>
    <x v="128"/>
    <d v="2014-08-13T00:00:00"/>
    <s v="Standard Class"/>
    <n v="4"/>
    <n v="8"/>
    <s v="Autumn"/>
    <n v="2060.7440000000001"/>
    <n v="1718.763098551887"/>
    <n v="341.98090144811317"/>
    <n v="0.16595021091805345"/>
    <n v="7"/>
    <n v="14425.208000000001"/>
    <n v="0.2"/>
    <n v="232"/>
    <x v="0"/>
    <x v="0"/>
    <n v="526.12367489985184"/>
  </r>
  <r>
    <s v="V133"/>
    <x v="42"/>
    <x v="1"/>
    <x v="1"/>
    <s v="Appliances"/>
    <s v="OFF-AP-10002082"/>
    <s v="Holmes HEPA Air Purifier"/>
    <s v="United States"/>
    <s v="CA-2017-155957"/>
    <x v="200"/>
    <d v="2017-11-30T00:00:00"/>
    <s v="Standard Class"/>
    <n v="4"/>
    <n v="11"/>
    <s v="Winter"/>
    <n v="52.271999999999998"/>
    <n v="35.369202947779939"/>
    <n v="16.902797052220059"/>
    <n v="0.32336235560567911"/>
    <n v="3"/>
    <n v="156.816"/>
    <n v="0.2"/>
    <n v="104"/>
    <x v="0"/>
    <x v="0"/>
    <n v="19.169699715958"/>
  </r>
  <r>
    <s v="V118"/>
    <x v="73"/>
    <x v="1"/>
    <x v="1"/>
    <s v="Appliances"/>
    <s v="OFF-AP-10004708"/>
    <s v="Fellowes Superior 10 Outlet Split Surge Protector"/>
    <s v="United States"/>
    <s v="CA-2017-155957"/>
    <x v="200"/>
    <d v="2017-11-30T00:00:00"/>
    <s v="Standard Class"/>
    <n v="4"/>
    <n v="11"/>
    <s v="Winter"/>
    <n v="213.136"/>
    <n v="180.3152616552768"/>
    <n v="32.820738344723196"/>
    <n v="0.15398965141845206"/>
    <n v="7"/>
    <n v="1491.952"/>
    <n v="0.2"/>
    <n v="343"/>
    <x v="0"/>
    <x v="2"/>
    <n v="63.686561219773829"/>
  </r>
  <r>
    <s v="V098"/>
    <x v="92"/>
    <x v="2"/>
    <x v="1"/>
    <s v="Storage"/>
    <s v="OFF-ST-10000464"/>
    <s v="Multi-Use Personal File Cart and Caster Set, Three Stacking Bins"/>
    <s v="United States"/>
    <s v="CA-2017-132178"/>
    <x v="898"/>
    <d v="2017-05-08T00:00:00"/>
    <s v="Second Class"/>
    <n v="5"/>
    <n v="5"/>
    <s v="Summer"/>
    <n v="69.52"/>
    <n v="50.537931704062871"/>
    <n v="18.982068295937125"/>
    <n v="0.27304471081612669"/>
    <n v="2"/>
    <n v="139.04"/>
    <n v="0"/>
    <n v="129"/>
    <x v="0"/>
    <x v="2"/>
    <n v="39.203362957787178"/>
  </r>
  <r>
    <s v="V143"/>
    <x v="135"/>
    <x v="4"/>
    <x v="1"/>
    <s v="Storage"/>
    <s v="OFF-ST-10000025"/>
    <s v="Fellowes Stor/Drawer Steel Plus Storage Drawers"/>
    <s v="United States"/>
    <s v="CA-2017-132178"/>
    <x v="898"/>
    <d v="2017-05-08T00:00:00"/>
    <s v="Second Class"/>
    <n v="5"/>
    <n v="5"/>
    <s v="Summer"/>
    <n v="763.44"/>
    <n v="602.10804714551"/>
    <n v="161.33195285449005"/>
    <n v="0.21132237353883743"/>
    <n v="8"/>
    <n v="6107.52"/>
    <n v="0"/>
    <n v="216"/>
    <x v="0"/>
    <x v="0"/>
    <n v="210.75003829384511"/>
  </r>
  <r>
    <s v="V138"/>
    <x v="12"/>
    <x v="4"/>
    <x v="1"/>
    <s v="Labels"/>
    <s v="OFF-LA-10001613"/>
    <s v="Avery File Folder Labels"/>
    <s v="United States"/>
    <s v="CA-2016-145177"/>
    <x v="338"/>
    <d v="2016-11-14T00:00:00"/>
    <s v="Standard Class"/>
    <n v="4"/>
    <n v="11"/>
    <s v="Winter"/>
    <n v="9.2159999999999993"/>
    <n v="7.464632476112393"/>
    <n v="1.7513675238876063"/>
    <n v="0.19003553861627673"/>
    <n v="4"/>
    <n v="36.863999999999997"/>
    <n v="0.2"/>
    <n v="277"/>
    <x v="0"/>
    <x v="1"/>
    <n v="4.3413625652641503"/>
  </r>
  <r>
    <s v="V053"/>
    <x v="89"/>
    <x v="3"/>
    <x v="2"/>
    <s v="Phones"/>
    <s v="TEC-PH-10000376"/>
    <s v="Square Credit Card Reader"/>
    <s v="United States"/>
    <s v="CA-2016-145177"/>
    <x v="338"/>
    <d v="2016-11-14T00:00:00"/>
    <s v="Standard Class"/>
    <n v="4"/>
    <n v="11"/>
    <s v="Winter"/>
    <n v="41.957999999999998"/>
    <n v="32.797532077093692"/>
    <n v="9.1604679229063066"/>
    <n v="0.21832470382063748"/>
    <n v="7"/>
    <n v="293.70600000000002"/>
    <n v="0.4"/>
    <n v="360"/>
    <x v="0"/>
    <x v="1"/>
    <n v="13.145217555119761"/>
  </r>
  <r>
    <s v="V139"/>
    <x v="2"/>
    <x v="2"/>
    <x v="1"/>
    <s v="Paper"/>
    <s v="OFF-PA-10004039"/>
    <s v="Xerox 1882"/>
    <s v="United States"/>
    <s v="CA-2016-145177"/>
    <x v="338"/>
    <d v="2016-11-14T00:00:00"/>
    <s v="Standard Class"/>
    <n v="4"/>
    <n v="11"/>
    <s v="Winter"/>
    <n v="89.567999999999998"/>
    <n v="65.250112716168658"/>
    <n v="24.31788728383134"/>
    <n v="0.27150195699168611"/>
    <n v="2"/>
    <n v="179.136"/>
    <n v="0.2"/>
    <n v="334"/>
    <x v="0"/>
    <x v="2"/>
    <n v="71.689378962298164"/>
  </r>
  <r>
    <s v="V116"/>
    <x v="62"/>
    <x v="0"/>
    <x v="1"/>
    <s v="Paper"/>
    <s v="OFF-PA-10001776"/>
    <s v="Wirebound Message Books, Four 2 3/4&quot; x 5&quot; Forms per Page, 600 Sets per Book"/>
    <s v="United States"/>
    <s v="CA-2016-145177"/>
    <x v="338"/>
    <d v="2016-11-14T00:00:00"/>
    <s v="Standard Class"/>
    <n v="4"/>
    <n v="11"/>
    <s v="Winter"/>
    <n v="22.248000000000001"/>
    <n v="16.476855408122759"/>
    <n v="5.7711445918772419"/>
    <n v="0.25940060193622982"/>
    <n v="3"/>
    <n v="66.744"/>
    <n v="0.2"/>
    <n v="240"/>
    <x v="0"/>
    <x v="1"/>
    <n v="11.532780800830301"/>
  </r>
  <r>
    <s v="V127"/>
    <x v="39"/>
    <x v="1"/>
    <x v="1"/>
    <s v="Appliances"/>
    <s v="OFF-AP-10002457"/>
    <s v="Eureka The Boss Plus 12-Amp Hard Box Upright Vacuum, Red"/>
    <s v="United States"/>
    <s v="CA-2016-145177"/>
    <x v="338"/>
    <d v="2016-11-14T00:00:00"/>
    <s v="Standard Class"/>
    <n v="4"/>
    <n v="11"/>
    <s v="Winter"/>
    <n v="334.88"/>
    <n v="251.84838999732901"/>
    <n v="83.031610002670988"/>
    <n v="0.24794436813984408"/>
    <n v="4"/>
    <n v="1339.52"/>
    <n v="0.2"/>
    <n v="404"/>
    <x v="0"/>
    <x v="0"/>
    <n v="165.1570195500835"/>
  </r>
  <r>
    <s v="V006"/>
    <x v="132"/>
    <x v="3"/>
    <x v="0"/>
    <s v="Furnishings"/>
    <s v="FUR-FU-10000758"/>
    <s v="DAX Natural Wood-Tone Poster Frame"/>
    <s v="United States"/>
    <s v="CA-2016-145177"/>
    <x v="338"/>
    <d v="2016-11-14T00:00:00"/>
    <s v="Standard Class"/>
    <n v="4"/>
    <n v="11"/>
    <s v="Winter"/>
    <n v="148.28800000000001"/>
    <n v="108.0224756833572"/>
    <n v="40.265524316642811"/>
    <n v="0.27153595919186185"/>
    <n v="7"/>
    <n v="1038.0160000000001"/>
    <n v="0.2"/>
    <n v="444"/>
    <x v="0"/>
    <x v="2"/>
    <n v="76.159352602290411"/>
  </r>
  <r>
    <s v="V098"/>
    <x v="92"/>
    <x v="0"/>
    <x v="1"/>
    <s v="Paper"/>
    <s v="OFF-PA-10000682"/>
    <s v="Xerox 1924"/>
    <s v="United States"/>
    <s v="CA-2016-145177"/>
    <x v="338"/>
    <d v="2016-11-14T00:00:00"/>
    <s v="Standard Class"/>
    <n v="4"/>
    <n v="11"/>
    <s v="Winter"/>
    <n v="4.6239999999999997"/>
    <n v="3.7115746052937189"/>
    <n v="0.91242539470628081"/>
    <n v="0.19732383103509535"/>
    <n v="1"/>
    <n v="4.6239999999999997"/>
    <n v="0.2"/>
    <n v="149"/>
    <x v="0"/>
    <x v="1"/>
    <n v="12.160914877864521"/>
  </r>
  <r>
    <s v="V070"/>
    <x v="59"/>
    <x v="2"/>
    <x v="2"/>
    <s v="Accessories"/>
    <s v="TEC-AC-10002550"/>
    <s v="Memorex 25GB 6X Branded Blu-Ray Recordable Disc, 30/Pack"/>
    <s v="United States"/>
    <s v="CA-2016-145177"/>
    <x v="338"/>
    <d v="2016-11-14T00:00:00"/>
    <s v="Standard Class"/>
    <n v="4"/>
    <n v="11"/>
    <s v="Winter"/>
    <n v="178.92"/>
    <n v="129.31594140261791"/>
    <n v="49.604058597382078"/>
    <n v="0.27724155263459693"/>
    <n v="7"/>
    <n v="1252.4399999999998"/>
    <n v="0.2"/>
    <n v="369"/>
    <x v="0"/>
    <x v="2"/>
    <n v="62.006648095184119"/>
  </r>
  <r>
    <s v="V109"/>
    <x v="58"/>
    <x v="0"/>
    <x v="1"/>
    <s v="Binders"/>
    <s v="OFF-BI-10002082"/>
    <s v="GBC Twin Loop Wire Binding Elements"/>
    <s v="United States"/>
    <s v="CA-2016-145177"/>
    <x v="338"/>
    <d v="2016-11-14T00:00:00"/>
    <s v="Standard Class"/>
    <n v="4"/>
    <n v="11"/>
    <s v="Winter"/>
    <n v="69.888000000000005"/>
    <n v="49.767052845340949"/>
    <n v="20.120947154659056"/>
    <n v="0.28790274660398146"/>
    <n v="7"/>
    <n v="489.21600000000001"/>
    <n v="0.7"/>
    <n v="207"/>
    <x v="0"/>
    <x v="2"/>
    <n v="92.362243275774404"/>
  </r>
  <r>
    <s v="V142"/>
    <x v="48"/>
    <x v="1"/>
    <x v="1"/>
    <s v="Binders"/>
    <s v="OFF-BI-10004632"/>
    <s v="Ibico Hi-Tech Manual Binding System"/>
    <s v="United States"/>
    <s v="CA-2014-156594"/>
    <x v="414"/>
    <d v="2014-12-23T00:00:00"/>
    <s v="Second Class"/>
    <n v="3"/>
    <n v="12"/>
    <s v="Winter"/>
    <n v="487.98399999999998"/>
    <n v="414.1461299484381"/>
    <n v="73.837870051561879"/>
    <n v="0.15131207181293216"/>
    <n v="2"/>
    <n v="975.96799999999996"/>
    <n v="0.2"/>
    <n v="145"/>
    <x v="0"/>
    <x v="0"/>
    <n v="342.54001287682269"/>
  </r>
  <r>
    <s v="V111"/>
    <x v="52"/>
    <x v="2"/>
    <x v="1"/>
    <s v="Art"/>
    <s v="OFF-AR-10001725"/>
    <s v="Boston Home &amp; Office Model 2000 Electric Pencil Sharpeners"/>
    <s v="United States"/>
    <s v="CA-2014-156594"/>
    <x v="414"/>
    <d v="2014-12-23T00:00:00"/>
    <s v="Second Class"/>
    <n v="3"/>
    <n v="12"/>
    <s v="Winter"/>
    <n v="47.3"/>
    <n v="38.205003826783191"/>
    <n v="9.0949961732168063"/>
    <n v="0.19228321719274433"/>
    <n v="2"/>
    <n v="94.6"/>
    <n v="0"/>
    <n v="181"/>
    <x v="0"/>
    <x v="1"/>
    <n v="18.622028622037931"/>
  </r>
  <r>
    <s v="V142"/>
    <x v="48"/>
    <x v="0"/>
    <x v="1"/>
    <s v="Art"/>
    <s v="OFF-AR-10004269"/>
    <s v="Newell 31"/>
    <s v="United States"/>
    <s v="CA-2014-156594"/>
    <x v="414"/>
    <d v="2014-12-23T00:00:00"/>
    <s v="Second Class"/>
    <n v="3"/>
    <n v="12"/>
    <s v="Winter"/>
    <n v="4.13"/>
    <n v="3.3435357191672761"/>
    <n v="0.78646428083272379"/>
    <n v="0.19042718664230601"/>
    <n v="1"/>
    <n v="4.13"/>
    <n v="0"/>
    <n v="225"/>
    <x v="0"/>
    <x v="1"/>
    <n v="12.594807263312919"/>
  </r>
  <r>
    <s v="V130"/>
    <x v="34"/>
    <x v="3"/>
    <x v="1"/>
    <s v="Binders"/>
    <s v="OFF-BI-10003007"/>
    <s v="Premium Transparent Presentation Covers, No Pattern/Clear, 8 1/2&quot; x 11&quot;"/>
    <s v="United States"/>
    <s v="CA-2014-156594"/>
    <x v="414"/>
    <d v="2014-12-23T00:00:00"/>
    <s v="Second Class"/>
    <n v="3"/>
    <n v="12"/>
    <s v="Winter"/>
    <n v="155.12"/>
    <n v="125.4290934652833"/>
    <n v="29.690906534716703"/>
    <n v="0.19140605037852437"/>
    <n v="5"/>
    <n v="775.6"/>
    <n v="0.2"/>
    <n v="183"/>
    <x v="0"/>
    <x v="2"/>
    <n v="50.000354305411342"/>
  </r>
  <r>
    <s v="V125"/>
    <x v="64"/>
    <x v="0"/>
    <x v="1"/>
    <s v="Paper"/>
    <s v="OFF-PA-10002195"/>
    <s v="Xerox 1966"/>
    <s v="United States"/>
    <s v="CA-2014-146528"/>
    <x v="739"/>
    <d v="2014-07-27T00:00:00"/>
    <s v="Second Class"/>
    <n v="2"/>
    <n v="7"/>
    <s v="Summer"/>
    <n v="6.48"/>
    <n v="4.7324205166514721"/>
    <n v="1.7475794833485283"/>
    <n v="0.26968819187477289"/>
    <n v="1"/>
    <n v="6.48"/>
    <n v="0"/>
    <n v="389"/>
    <x v="0"/>
    <x v="1"/>
    <n v="9.66970140869579"/>
  </r>
  <r>
    <s v="V109"/>
    <x v="58"/>
    <x v="0"/>
    <x v="1"/>
    <s v="Supplies"/>
    <s v="OFF-SU-10002522"/>
    <s v="Acme Kleen Earth Office Shears"/>
    <s v="United States"/>
    <s v="CA-2014-146528"/>
    <x v="739"/>
    <d v="2014-07-27T00:00:00"/>
    <s v="Second Class"/>
    <n v="2"/>
    <n v="7"/>
    <s v="Summer"/>
    <n v="15.52"/>
    <n v="12.91672194258974"/>
    <n v="2.6032780574102592"/>
    <n v="0.16773698823519712"/>
    <n v="4"/>
    <n v="62.08"/>
    <n v="0"/>
    <n v="170"/>
    <x v="0"/>
    <x v="1"/>
    <n v="4.8336765303441638"/>
  </r>
  <r>
    <s v="V136"/>
    <x v="10"/>
    <x v="3"/>
    <x v="1"/>
    <s v="Binders"/>
    <s v="OFF-BI-10003712"/>
    <s v="Acco Pressboard Covers with Storage Hooks, 14 7/8&quot; x 11&quot;, Light Blue"/>
    <s v="United States"/>
    <s v="CA-2015-168459"/>
    <x v="6"/>
    <d v="2015-11-27T00:00:00"/>
    <s v="Standard Class"/>
    <n v="5"/>
    <n v="11"/>
    <s v="Winter"/>
    <n v="2.9460000000000002"/>
    <n v="2.2851970359336771"/>
    <n v="0.66080296406632311"/>
    <n v="0.22430514734091075"/>
    <n v="2"/>
    <n v="5.8920000000000003"/>
    <n v="0.7"/>
    <n v="274"/>
    <x v="0"/>
    <x v="1"/>
    <n v="12.015144031217821"/>
  </r>
  <r>
    <s v="V127"/>
    <x v="39"/>
    <x v="0"/>
    <x v="1"/>
    <s v="Fasteners"/>
    <s v="OFF-FA-10004854"/>
    <s v="Vinyl Coated Wire Paper Clips in Organizer Box, 800/Box"/>
    <s v="United States"/>
    <s v="CA-2015-168459"/>
    <x v="6"/>
    <d v="2015-11-27T00:00:00"/>
    <s v="Standard Class"/>
    <n v="5"/>
    <n v="11"/>
    <s v="Winter"/>
    <n v="55.103999999999999"/>
    <n v="39.340761516081692"/>
    <n v="15.763238483918308"/>
    <n v="0.28606341615705405"/>
    <n v="6"/>
    <n v="330.62400000000002"/>
    <n v="0.2"/>
    <n v="415"/>
    <x v="0"/>
    <x v="1"/>
    <n v="13.128709609097159"/>
  </r>
  <r>
    <s v="V050"/>
    <x v="115"/>
    <x v="0"/>
    <x v="2"/>
    <s v="Accessories"/>
    <s v="TEC-AC-10004859"/>
    <s v="Maxell Pro 80 Minute CD-R, 10/Pack"/>
    <s v="United States"/>
    <s v="CA-2017-109960"/>
    <x v="34"/>
    <d v="2017-12-11T00:00:00"/>
    <s v="Second Class"/>
    <n v="2"/>
    <n v="12"/>
    <s v="Winter"/>
    <n v="104.88"/>
    <n v="87.038305282356248"/>
    <n v="17.841694717643747"/>
    <n v="0.17011531958089005"/>
    <n v="6"/>
    <n v="629.28"/>
    <n v="0"/>
    <n v="429"/>
    <x v="0"/>
    <x v="2"/>
    <n v="51.96197681638629"/>
  </r>
  <r>
    <s v="V120"/>
    <x v="91"/>
    <x v="4"/>
    <x v="1"/>
    <s v="Art"/>
    <s v="OFF-AR-10001860"/>
    <s v="BIC Liqua Brite Liner"/>
    <s v="United States"/>
    <s v="CA-2017-109960"/>
    <x v="34"/>
    <d v="2017-12-11T00:00:00"/>
    <s v="Second Class"/>
    <n v="2"/>
    <n v="12"/>
    <s v="Winter"/>
    <n v="34.700000000000003"/>
    <n v="22.576184533837029"/>
    <n v="12.123815466162974"/>
    <n v="0.34938949470210295"/>
    <n v="5"/>
    <n v="173.5"/>
    <n v="0"/>
    <n v="436"/>
    <x v="0"/>
    <x v="1"/>
    <n v="8.7528414281687219"/>
  </r>
  <r>
    <s v="V130"/>
    <x v="34"/>
    <x v="0"/>
    <x v="1"/>
    <s v="Binders"/>
    <s v="OFF-BI-10001636"/>
    <s v="Ibico Plastic and Wire Spiral Binding Combs"/>
    <s v="United States"/>
    <s v="CA-2017-109960"/>
    <x v="34"/>
    <d v="2017-12-11T00:00:00"/>
    <s v="Second Class"/>
    <n v="2"/>
    <n v="12"/>
    <s v="Winter"/>
    <n v="33.72"/>
    <n v="24.379852774186912"/>
    <n v="9.3401472258130873"/>
    <n v="0.27699131749149131"/>
    <n v="4"/>
    <n v="134.88"/>
    <n v="0"/>
    <n v="494"/>
    <x v="0"/>
    <x v="1"/>
    <n v="12.296760345717081"/>
  </r>
  <r>
    <s v="V133"/>
    <x v="42"/>
    <x v="2"/>
    <x v="1"/>
    <s v="Paper"/>
    <s v="OFF-PA-10000349"/>
    <s v="Easy-staple paper"/>
    <s v="United States"/>
    <s v="CA-2017-109960"/>
    <x v="34"/>
    <d v="2017-12-11T00:00:00"/>
    <s v="Second Class"/>
    <n v="2"/>
    <n v="12"/>
    <s v="Winter"/>
    <n v="14.94"/>
    <n v="9.9766358169225828"/>
    <n v="4.9633641830774167"/>
    <n v="0.33221982483784585"/>
    <n v="3"/>
    <n v="44.82"/>
    <n v="0"/>
    <n v="453"/>
    <x v="0"/>
    <x v="1"/>
    <n v="4.1599480765990338"/>
  </r>
  <r>
    <s v="V143"/>
    <x v="135"/>
    <x v="2"/>
    <x v="1"/>
    <s v="Appliances"/>
    <s v="OFF-AP-10002439"/>
    <s v="Tripp Lite Isotel 8 Ultra 8 Outlet Metal Surge"/>
    <s v="United States"/>
    <s v="CA-2017-133004"/>
    <x v="515"/>
    <d v="2017-09-05T00:00:00"/>
    <s v="Standard Class"/>
    <n v="5"/>
    <n v="8"/>
    <s v="Autumn"/>
    <n v="638.73"/>
    <n v="422.46983897684601"/>
    <n v="216.26016102315401"/>
    <n v="0.33857836804777292"/>
    <n v="9"/>
    <n v="5748.57"/>
    <n v="0"/>
    <n v="190"/>
    <x v="0"/>
    <x v="0"/>
    <n v="316.22159319270622"/>
  </r>
  <r>
    <s v="V141"/>
    <x v="67"/>
    <x v="3"/>
    <x v="1"/>
    <s v="Storage"/>
    <s v="OFF-ST-10001370"/>
    <s v="Sensible Storage WireTech Storage Systems"/>
    <s v="United States"/>
    <s v="CA-2017-168102"/>
    <x v="558"/>
    <d v="2017-04-30T00:00:00"/>
    <s v="Standard Class"/>
    <n v="6"/>
    <n v="4"/>
    <s v="Spring"/>
    <n v="113.568"/>
    <n v="79.908092208522476"/>
    <n v="33.659907791477522"/>
    <n v="0.29638549407823966"/>
    <n v="2"/>
    <n v="227.136"/>
    <n v="0.2"/>
    <n v="450"/>
    <x v="1"/>
    <x v="0"/>
    <n v="162.1147860560535"/>
  </r>
  <r>
    <s v="V064"/>
    <x v="63"/>
    <x v="0"/>
    <x v="2"/>
    <s v="Accessories"/>
    <s v="TEC-AC-10002558"/>
    <s v="Imation Swivel Flash Drive USB flash drive - 8 GB"/>
    <s v="United States"/>
    <s v="CA-2017-158036"/>
    <x v="565"/>
    <d v="2017-09-14T00:00:00"/>
    <s v="Standard Class"/>
    <n v="6"/>
    <n v="9"/>
    <s v="Autumn"/>
    <n v="9.0960000000000001"/>
    <n v="7.636436834932244"/>
    <n v="1.4595631650677561"/>
    <n v="0.16046208938739623"/>
    <n v="1"/>
    <n v="9.0960000000000001"/>
    <n v="0.2"/>
    <n v="348"/>
    <x v="1"/>
    <x v="1"/>
    <n v="25.72737312669134"/>
  </r>
  <r>
    <s v="V099"/>
    <x v="24"/>
    <x v="1"/>
    <x v="1"/>
    <s v="Envelopes"/>
    <s v="OFF-EN-10004030"/>
    <s v="Convenience Packs of Business Envelopes"/>
    <s v="United States"/>
    <s v="CA-2015-128083"/>
    <x v="899"/>
    <d v="2015-03-17T00:00:00"/>
    <s v="Standard Class"/>
    <n v="5"/>
    <n v="3"/>
    <s v="Spring"/>
    <n v="8.6880000000000006"/>
    <n v="6.1979773462686687"/>
    <n v="2.4900226537313319"/>
    <n v="0.28660481741843136"/>
    <n v="3"/>
    <n v="26.064"/>
    <n v="0.2"/>
    <n v="231"/>
    <x v="0"/>
    <x v="1"/>
    <n v="3.8515166882671039"/>
  </r>
  <r>
    <s v="V022"/>
    <x v="49"/>
    <x v="0"/>
    <x v="0"/>
    <s v="Furnishings"/>
    <s v="FUR-FU-10003194"/>
    <s v="Eldon Expressions Desk Accessory, Wood Pencil Holder, Oak"/>
    <s v="United States"/>
    <s v="CA-2015-128083"/>
    <x v="899"/>
    <d v="2015-03-17T00:00:00"/>
    <s v="Standard Class"/>
    <n v="5"/>
    <n v="3"/>
    <s v="Spring"/>
    <n v="30.88"/>
    <n v="25.105894164269699"/>
    <n v="5.7741058357302997"/>
    <n v="0.18698529260784649"/>
    <n v="4"/>
    <n v="123.52"/>
    <n v="0.2"/>
    <n v="268"/>
    <x v="0"/>
    <x v="1"/>
    <n v="9.4550304071430666"/>
  </r>
  <r>
    <s v="V024"/>
    <x v="50"/>
    <x v="0"/>
    <x v="0"/>
    <s v="Furnishings"/>
    <s v="FUR-FU-10001731"/>
    <s v="Acrylic Self-Standing Desk Frames"/>
    <s v="United States"/>
    <s v="CA-2015-128083"/>
    <x v="899"/>
    <d v="2015-03-17T00:00:00"/>
    <s v="Standard Class"/>
    <n v="5"/>
    <n v="3"/>
    <s v="Spring"/>
    <n v="6.4080000000000004"/>
    <n v="5.1086812167983506"/>
    <n v="1.2993187832016497"/>
    <n v="0.20276510349588789"/>
    <n v="3"/>
    <n v="19.224"/>
    <n v="0.2"/>
    <n v="159"/>
    <x v="0"/>
    <x v="1"/>
    <n v="6.1946630486019414"/>
  </r>
  <r>
    <s v="V108"/>
    <x v="76"/>
    <x v="4"/>
    <x v="1"/>
    <s v="Supplies"/>
    <s v="OFF-SU-10004782"/>
    <s v="Elite 5&quot; Scissors"/>
    <s v="United States"/>
    <s v="CA-2016-161676"/>
    <x v="427"/>
    <d v="2016-07-23T00:00:00"/>
    <s v="Standard Class"/>
    <n v="5"/>
    <n v="7"/>
    <s v="Summer"/>
    <n v="33.799999999999997"/>
    <n v="24.35058781118958"/>
    <n v="9.4494121888104168"/>
    <n v="0.27956840795297094"/>
    <n v="5"/>
    <n v="169"/>
    <n v="0.2"/>
    <n v="468"/>
    <x v="0"/>
    <x v="1"/>
    <n v="11.806984413997551"/>
  </r>
  <r>
    <s v="V080"/>
    <x v="141"/>
    <x v="0"/>
    <x v="2"/>
    <s v="Phones"/>
    <s v="TEC-PH-10003484"/>
    <s v="Ooma Telo VoIP Home Phone System"/>
    <s v="United States"/>
    <s v="CA-2016-155005"/>
    <x v="900"/>
    <d v="2016-06-15T00:00:00"/>
    <s v="Second Class"/>
    <n v="2"/>
    <n v="6"/>
    <s v="Summer"/>
    <n v="377.97"/>
    <n v="318.55414560635973"/>
    <n v="59.415854393640302"/>
    <n v="0.15719727595745772"/>
    <n v="3"/>
    <n v="1133.9100000000001"/>
    <n v="0"/>
    <n v="436"/>
    <x v="0"/>
    <x v="0"/>
    <n v="208.55055855595299"/>
  </r>
  <r>
    <s v="V073"/>
    <x v="78"/>
    <x v="2"/>
    <x v="2"/>
    <s v="Accessories"/>
    <s v="TEC-AC-10003590"/>
    <s v="TRENDnet 56K USB 2.0 Phone, Internet and Fax Modem"/>
    <s v="United States"/>
    <s v="US-2017-129777"/>
    <x v="445"/>
    <d v="2017-07-09T00:00:00"/>
    <s v="Standard Class"/>
    <n v="6"/>
    <n v="7"/>
    <s v="Summer"/>
    <n v="258.89999999999998"/>
    <n v="177.06906407877321"/>
    <n v="81.830935921226768"/>
    <n v="0.31607159490624481"/>
    <n v="10"/>
    <n v="2589"/>
    <n v="0"/>
    <n v="340"/>
    <x v="1"/>
    <x v="2"/>
    <n v="90.607602555194006"/>
  </r>
  <r>
    <s v="V100"/>
    <x v="17"/>
    <x v="1"/>
    <x v="1"/>
    <s v="Paper"/>
    <s v="OFF-PA-10001970"/>
    <s v="Xerox 1881"/>
    <s v="United States"/>
    <s v="US-2017-129777"/>
    <x v="445"/>
    <d v="2017-07-09T00:00:00"/>
    <s v="Standard Class"/>
    <n v="6"/>
    <n v="7"/>
    <s v="Summer"/>
    <n v="24.56"/>
    <n v="19.266627803187781"/>
    <n v="5.2933721968122178"/>
    <n v="0.21552818390929226"/>
    <n v="2"/>
    <n v="49.12"/>
    <n v="0"/>
    <n v="289"/>
    <x v="1"/>
    <x v="2"/>
    <n v="128.2391351245675"/>
  </r>
  <r>
    <s v="V109"/>
    <x v="58"/>
    <x v="4"/>
    <x v="1"/>
    <s v="Labels"/>
    <s v="OFF-LA-10001569"/>
    <s v="Avery 499"/>
    <s v="United States"/>
    <s v="CA-2014-129364"/>
    <x v="589"/>
    <d v="2014-12-13T00:00:00"/>
    <s v="Standard Class"/>
    <n v="5"/>
    <n v="12"/>
    <s v="Winter"/>
    <n v="27.888000000000002"/>
    <n v="21.44729887315955"/>
    <n v="6.4407011268404517"/>
    <n v="0.23094883558664842"/>
    <n v="7"/>
    <n v="195.21600000000001"/>
    <n v="0.2"/>
    <n v="439"/>
    <x v="0"/>
    <x v="1"/>
    <n v="9.2735521173241509"/>
  </r>
  <r>
    <s v="V118"/>
    <x v="73"/>
    <x v="3"/>
    <x v="1"/>
    <s v="Binders"/>
    <s v="OFF-BI-10001132"/>
    <s v="Acco PRESSTEX Data Binder with Storage Hooks, Dark Blue, 9 1/2&quot; X 11&quot;"/>
    <s v="United States"/>
    <s v="CA-2014-129364"/>
    <x v="589"/>
    <d v="2014-12-13T00:00:00"/>
    <s v="Standard Class"/>
    <n v="5"/>
    <n v="12"/>
    <s v="Winter"/>
    <n v="6.4560000000000004"/>
    <n v="4.7821035221720773"/>
    <n v="1.6738964778279231"/>
    <n v="0.25927764526454816"/>
    <n v="4"/>
    <n v="25.824000000000002"/>
    <n v="0.7"/>
    <n v="380"/>
    <x v="0"/>
    <x v="1"/>
    <n v="18.267589103838159"/>
  </r>
  <r>
    <s v="V066"/>
    <x v="124"/>
    <x v="3"/>
    <x v="2"/>
    <s v="Phones"/>
    <s v="TEC-PH-10003095"/>
    <s v="Samsung HM1900 Bluetooth Headset"/>
    <s v="United States"/>
    <s v="CA-2014-129364"/>
    <x v="589"/>
    <d v="2014-12-13T00:00:00"/>
    <s v="Standard Class"/>
    <n v="5"/>
    <n v="12"/>
    <s v="Winter"/>
    <n v="52.68"/>
    <n v="36.323227782471513"/>
    <n v="16.356772217528487"/>
    <n v="0.31049301855596978"/>
    <n v="3"/>
    <n v="158.04"/>
    <n v="0.2"/>
    <n v="331"/>
    <x v="0"/>
    <x v="1"/>
    <n v="30.414812180909479"/>
  </r>
  <r>
    <s v="V105"/>
    <x v="85"/>
    <x v="3"/>
    <x v="1"/>
    <s v="Supplies"/>
    <s v="OFF-SU-10000432"/>
    <s v="Acco Side-Punched Conventional Columnar Pads"/>
    <s v="United States"/>
    <s v="CA-2014-129364"/>
    <x v="589"/>
    <d v="2014-12-13T00:00:00"/>
    <s v="Standard Class"/>
    <n v="5"/>
    <n v="12"/>
    <s v="Winter"/>
    <n v="13.88"/>
    <n v="10.82474679321021"/>
    <n v="3.0552532067897911"/>
    <n v="0.22011910711742008"/>
    <n v="5"/>
    <n v="69.400000000000006"/>
    <n v="0.2"/>
    <n v="388"/>
    <x v="0"/>
    <x v="1"/>
    <n v="5.7228706083573133"/>
  </r>
  <r>
    <s v="V080"/>
    <x v="141"/>
    <x v="0"/>
    <x v="2"/>
    <s v="Accessories"/>
    <s v="TEC-AC-10004227"/>
    <s v="SanDisk Ultra 16 GB MicroSDHC Class 10 Memory Card"/>
    <s v="United States"/>
    <s v="CA-2014-129364"/>
    <x v="589"/>
    <d v="2014-12-13T00:00:00"/>
    <s v="Standard Class"/>
    <n v="5"/>
    <n v="12"/>
    <s v="Winter"/>
    <n v="103.92"/>
    <n v="85.764315079953036"/>
    <n v="18.155684920046966"/>
    <n v="0.17470828445002853"/>
    <n v="10"/>
    <n v="1039.2"/>
    <n v="0.2"/>
    <n v="374"/>
    <x v="0"/>
    <x v="1"/>
    <n v="33.352646388897803"/>
  </r>
  <r>
    <s v="V099"/>
    <x v="24"/>
    <x v="2"/>
    <x v="1"/>
    <s v="Labels"/>
    <s v="OFF-LA-10004409"/>
    <s v="Avery 492"/>
    <s v="United States"/>
    <s v="CA-2014-129364"/>
    <x v="589"/>
    <d v="2014-12-13T00:00:00"/>
    <s v="Standard Class"/>
    <n v="5"/>
    <n v="12"/>
    <s v="Winter"/>
    <n v="11.52"/>
    <n v="7.9740617124760371"/>
    <n v="3.5459382875239625"/>
    <n v="0.30780714301423284"/>
    <n v="5"/>
    <n v="57.599999999999994"/>
    <n v="0.2"/>
    <n v="412"/>
    <x v="0"/>
    <x v="1"/>
    <n v="5.458340846814167"/>
  </r>
  <r>
    <s v="V131"/>
    <x v="41"/>
    <x v="2"/>
    <x v="1"/>
    <s v="Paper"/>
    <s v="OFF-PA-10001569"/>
    <s v="Xerox 232"/>
    <s v="United States"/>
    <s v="CA-2014-129364"/>
    <x v="589"/>
    <d v="2014-12-13T00:00:00"/>
    <s v="Standard Class"/>
    <n v="5"/>
    <n v="12"/>
    <s v="Winter"/>
    <n v="10.368"/>
    <n v="7.2192748668032953"/>
    <n v="3.148725133196705"/>
    <n v="0.30369648275431183"/>
    <n v="2"/>
    <n v="20.736000000000001"/>
    <n v="0.2"/>
    <n v="114"/>
    <x v="0"/>
    <x v="0"/>
    <n v="29.711583195784101"/>
  </r>
  <r>
    <s v="V138"/>
    <x v="12"/>
    <x v="2"/>
    <x v="1"/>
    <s v="Storage"/>
    <s v="OFF-ST-10001031"/>
    <s v="Adjustable Personal File Tote"/>
    <s v="United States"/>
    <s v="CA-2014-129364"/>
    <x v="589"/>
    <d v="2014-12-13T00:00:00"/>
    <s v="Standard Class"/>
    <n v="5"/>
    <n v="12"/>
    <s v="Winter"/>
    <n v="39.072000000000003"/>
    <n v="30.360913606745669"/>
    <n v="8.7110863932543339"/>
    <n v="0.22294959032694342"/>
    <n v="3"/>
    <n v="117.21600000000001"/>
    <n v="0.2"/>
    <n v="140"/>
    <x v="0"/>
    <x v="1"/>
    <n v="19.751873956665481"/>
  </r>
  <r>
    <s v="V116"/>
    <x v="62"/>
    <x v="0"/>
    <x v="1"/>
    <s v="Envelopes"/>
    <s v="OFF-EN-10002312"/>
    <s v="#10 Self-Seal White Envelopes"/>
    <s v="United States"/>
    <s v="CA-2016-104969"/>
    <x v="143"/>
    <d v="2016-04-14T00:00:00"/>
    <s v="Standard Class"/>
    <n v="6"/>
    <n v="4"/>
    <s v="Spring"/>
    <n v="8.8719999999999999"/>
    <n v="6.7822739397961502"/>
    <n v="2.0897260602038497"/>
    <n v="0.23554171102387847"/>
    <n v="1"/>
    <n v="8.8719999999999999"/>
    <n v="0.2"/>
    <n v="307"/>
    <x v="1"/>
    <x v="1"/>
    <n v="26.884197359539431"/>
  </r>
  <r>
    <s v="V101"/>
    <x v="26"/>
    <x v="1"/>
    <x v="1"/>
    <s v="Binders"/>
    <s v="OFF-BI-10004224"/>
    <s v="Catalog Binders with Expanding Posts"/>
    <s v="United States"/>
    <s v="CA-2016-104969"/>
    <x v="143"/>
    <d v="2016-04-14T00:00:00"/>
    <s v="Standard Class"/>
    <n v="6"/>
    <n v="4"/>
    <s v="Spring"/>
    <n v="121.104"/>
    <n v="95.603174481694168"/>
    <n v="25.500825518305831"/>
    <n v="0.21056963864369327"/>
    <n v="6"/>
    <n v="726.62400000000002"/>
    <n v="0.7"/>
    <n v="159"/>
    <x v="1"/>
    <x v="2"/>
    <n v="113.8234214813203"/>
  </r>
  <r>
    <s v="V003"/>
    <x v="65"/>
    <x v="2"/>
    <x v="0"/>
    <s v="Chairs"/>
    <s v="FUR-CH-10003774"/>
    <s v="Global Wood Trimmed Manager's Task Chair, Khaki"/>
    <s v="United States"/>
    <s v="CA-2017-154109"/>
    <x v="44"/>
    <d v="2017-11-11T00:00:00"/>
    <s v="Standard Class"/>
    <n v="5"/>
    <n v="11"/>
    <s v="Winter"/>
    <n v="127.372"/>
    <n v="92.974966594918513"/>
    <n v="34.397033405081487"/>
    <n v="0.27005176494898003"/>
    <n v="2"/>
    <n v="254.744"/>
    <n v="0.3"/>
    <n v="464"/>
    <x v="0"/>
    <x v="2"/>
    <n v="131.76663325376791"/>
  </r>
  <r>
    <s v="V099"/>
    <x v="24"/>
    <x v="0"/>
    <x v="1"/>
    <s v="Paper"/>
    <s v="OFF-PA-10000157"/>
    <s v="Xerox 191"/>
    <s v="United States"/>
    <s v="CA-2017-154109"/>
    <x v="44"/>
    <d v="2017-11-11T00:00:00"/>
    <s v="Standard Class"/>
    <n v="5"/>
    <n v="11"/>
    <s v="Winter"/>
    <n v="47.951999999999998"/>
    <n v="33.512594927688163"/>
    <n v="14.439405072311835"/>
    <n v="0.30112206106756417"/>
    <n v="3"/>
    <n v="143.85599999999999"/>
    <n v="0.2"/>
    <n v="339"/>
    <x v="0"/>
    <x v="2"/>
    <n v="48.166121936481453"/>
  </r>
  <r>
    <s v="V047"/>
    <x v="22"/>
    <x v="0"/>
    <x v="0"/>
    <s v="Furnishings"/>
    <s v="FUR-FU-10004090"/>
    <s v="Executive Impressions 14&quot; Contract Wall Clock"/>
    <s v="United States"/>
    <s v="CA-2015-156440"/>
    <x v="901"/>
    <d v="2015-12-09T00:00:00"/>
    <s v="Standard Class"/>
    <n v="4"/>
    <n v="12"/>
    <s v="Winter"/>
    <n v="44.46"/>
    <n v="37.659399295840558"/>
    <n v="6.800600704159443"/>
    <n v="0.15295997985063975"/>
    <n v="2"/>
    <n v="88.92"/>
    <n v="0"/>
    <n v="195"/>
    <x v="0"/>
    <x v="1"/>
    <n v="21.845590610987319"/>
  </r>
  <r>
    <s v="V108"/>
    <x v="76"/>
    <x v="3"/>
    <x v="1"/>
    <s v="Fasteners"/>
    <s v="OFF-FA-10002763"/>
    <s v="Advantus Map Pennant Flags and Round Head Tacks"/>
    <s v="United States"/>
    <s v="CA-2015-132626"/>
    <x v="584"/>
    <d v="2015-07-14T00:00:00"/>
    <s v="Standard Class"/>
    <n v="5"/>
    <n v="7"/>
    <s v="Summer"/>
    <n v="15.8"/>
    <n v="10.62776013465478"/>
    <n v="5.1722398653452206"/>
    <n v="0.32735695350286204"/>
    <n v="4"/>
    <n v="63.2"/>
    <n v="0"/>
    <n v="377"/>
    <x v="0"/>
    <x v="1"/>
    <n v="7.6389364442964176"/>
  </r>
  <r>
    <s v="V091"/>
    <x v="55"/>
    <x v="4"/>
    <x v="2"/>
    <s v="Machines"/>
    <s v="TEC-MA-10002428"/>
    <s v="Fellowes Powershred HS-440 4-Sheet High Security Shredder"/>
    <s v="United States"/>
    <s v="CA-2015-132626"/>
    <x v="584"/>
    <d v="2015-07-14T00:00:00"/>
    <s v="Standard Class"/>
    <n v="5"/>
    <n v="7"/>
    <s v="Summer"/>
    <n v="464.97"/>
    <n v="355.54869273331781"/>
    <n v="109.42130726668222"/>
    <n v="0.23532982185233933"/>
    <n v="3"/>
    <n v="1394.91"/>
    <n v="0"/>
    <n v="259"/>
    <x v="0"/>
    <x v="0"/>
    <n v="744.16723275439472"/>
  </r>
  <r>
    <s v="V022"/>
    <x v="49"/>
    <x v="1"/>
    <x v="0"/>
    <s v="Furnishings"/>
    <s v="FUR-FU-10002918"/>
    <s v="Eldon ClusterMat Chair Mat with Cordless Antistatic Protection"/>
    <s v="United States"/>
    <s v="CA-2015-132626"/>
    <x v="584"/>
    <d v="2015-07-14T00:00:00"/>
    <s v="Standard Class"/>
    <n v="5"/>
    <n v="7"/>
    <s v="Summer"/>
    <n v="181.96"/>
    <n v="125.4693350606525"/>
    <n v="56.490664939347511"/>
    <n v="0.31045650109555678"/>
    <n v="2"/>
    <n v="363.92"/>
    <n v="0"/>
    <n v="496"/>
    <x v="0"/>
    <x v="2"/>
    <n v="39.44798797403994"/>
  </r>
  <r>
    <s v="V112"/>
    <x v="53"/>
    <x v="1"/>
    <x v="1"/>
    <s v="Labels"/>
    <s v="OFF-LA-10000476"/>
    <s v="Avery 05222 Permanent Self-Adhesive File Folder Labels for Typewriters, on Rolls, White, 250/Roll"/>
    <s v="United States"/>
    <s v="CA-2015-132626"/>
    <x v="584"/>
    <d v="2015-07-14T00:00:00"/>
    <s v="Standard Class"/>
    <n v="5"/>
    <n v="7"/>
    <s v="Summer"/>
    <n v="12.39"/>
    <n v="8.9989541551397956"/>
    <n v="3.391045844860205"/>
    <n v="0.27369215858435875"/>
    <n v="3"/>
    <n v="37.17"/>
    <n v="0"/>
    <n v="381"/>
    <x v="0"/>
    <x v="1"/>
    <n v="2.9203510063004412"/>
  </r>
  <r>
    <s v="V102"/>
    <x v="66"/>
    <x v="4"/>
    <x v="1"/>
    <s v="Binders"/>
    <s v="OFF-BI-10002854"/>
    <s v="Performers Binder/Pad Holder, Black"/>
    <s v="United States"/>
    <s v="CA-2015-132626"/>
    <x v="584"/>
    <d v="2015-07-14T00:00:00"/>
    <s v="Standard Class"/>
    <n v="5"/>
    <n v="7"/>
    <s v="Summer"/>
    <n v="84.09"/>
    <n v="57.71086740228958"/>
    <n v="26.379132597710424"/>
    <n v="0.31370118441800954"/>
    <n v="3"/>
    <n v="252.27"/>
    <n v="0"/>
    <n v="308"/>
    <x v="0"/>
    <x v="2"/>
    <n v="59.399229301758261"/>
  </r>
  <r>
    <s v="V112"/>
    <x v="53"/>
    <x v="1"/>
    <x v="1"/>
    <s v="Art"/>
    <s v="OFF-AR-10002987"/>
    <s v="Prismacolor Color Pencil Set"/>
    <s v="United States"/>
    <s v="CA-2015-132626"/>
    <x v="584"/>
    <d v="2015-07-14T00:00:00"/>
    <s v="Standard Class"/>
    <n v="5"/>
    <n v="7"/>
    <s v="Summer"/>
    <n v="79.36"/>
    <n v="59.913094457521559"/>
    <n v="19.44690554247844"/>
    <n v="0.24504669282356906"/>
    <n v="4"/>
    <n v="317.44"/>
    <n v="0"/>
    <n v="232"/>
    <x v="0"/>
    <x v="1"/>
    <n v="35.321462473092687"/>
  </r>
  <r>
    <s v="V143"/>
    <x v="135"/>
    <x v="3"/>
    <x v="1"/>
    <s v="Binders"/>
    <s v="OFF-BI-10004001"/>
    <s v="GBC Recycled VeloBinder Covers"/>
    <s v="United States"/>
    <s v="CA-2015-132626"/>
    <x v="584"/>
    <d v="2015-07-14T00:00:00"/>
    <s v="Standard Class"/>
    <n v="5"/>
    <n v="7"/>
    <s v="Summer"/>
    <n v="153.36000000000001"/>
    <n v="106.31758516676589"/>
    <n v="47.042414833234119"/>
    <n v="0.30674501064967474"/>
    <n v="9"/>
    <n v="1380.2400000000002"/>
    <n v="0"/>
    <n v="480"/>
    <x v="0"/>
    <x v="2"/>
    <n v="52.723785123170799"/>
  </r>
  <r>
    <s v="V136"/>
    <x v="10"/>
    <x v="3"/>
    <x v="1"/>
    <s v="Binders"/>
    <s v="OFF-BI-10001634"/>
    <s v="Wilson Jones Active Use Binders"/>
    <s v="United States"/>
    <s v="CA-2015-132626"/>
    <x v="584"/>
    <d v="2015-07-14T00:00:00"/>
    <s v="Standard Class"/>
    <n v="5"/>
    <n v="7"/>
    <s v="Summer"/>
    <n v="43.68"/>
    <n v="32.173326007357844"/>
    <n v="11.506673992642156"/>
    <n v="0.26343118115023251"/>
    <n v="6"/>
    <n v="262.08"/>
    <n v="0"/>
    <n v="196"/>
    <x v="0"/>
    <x v="1"/>
    <n v="14.745669502151021"/>
  </r>
  <r>
    <s v="V129"/>
    <x v="4"/>
    <x v="3"/>
    <x v="1"/>
    <s v="Storage"/>
    <s v="OFF-ST-10003722"/>
    <s v="Project Tote Personal File"/>
    <s v="United States"/>
    <s v="CA-2015-132626"/>
    <x v="584"/>
    <d v="2015-07-14T00:00:00"/>
    <s v="Standard Class"/>
    <n v="5"/>
    <n v="7"/>
    <s v="Summer"/>
    <n v="98.21"/>
    <n v="82.444868591567868"/>
    <n v="15.765131408432126"/>
    <n v="0.16052470632758503"/>
    <n v="7"/>
    <n v="687.46999999999991"/>
    <n v="0"/>
    <n v="318"/>
    <x v="0"/>
    <x v="2"/>
    <n v="41.643346755514251"/>
  </r>
  <r>
    <s v="V112"/>
    <x v="53"/>
    <x v="3"/>
    <x v="1"/>
    <s v="Art"/>
    <s v="OFF-AR-10004757"/>
    <s v="Crayola Colored Pencils"/>
    <s v="United States"/>
    <s v="CA-2016-102792"/>
    <x v="180"/>
    <d v="2016-12-19T00:00:00"/>
    <s v="Standard Class"/>
    <n v="6"/>
    <n v="12"/>
    <s v="Winter"/>
    <n v="9.84"/>
    <n v="8.0751007093813811"/>
    <n v="1.7648992906186187"/>
    <n v="0.1793596840059572"/>
    <n v="3"/>
    <n v="29.52"/>
    <n v="0"/>
    <n v="488"/>
    <x v="1"/>
    <x v="1"/>
    <n v="6.7672427687285683"/>
  </r>
  <r>
    <s v="V124"/>
    <x v="15"/>
    <x v="3"/>
    <x v="1"/>
    <s v="Binders"/>
    <s v="OFF-BI-10004140"/>
    <s v="Avery Non-Stick Binders"/>
    <s v="United States"/>
    <s v="CA-2016-108567"/>
    <x v="244"/>
    <d v="2016-05-24T00:00:00"/>
    <s v="Standard Class"/>
    <n v="4"/>
    <n v="5"/>
    <s v="Summer"/>
    <n v="2.694"/>
    <n v="1.884615457922409"/>
    <n v="0.80938454207759092"/>
    <n v="0.30043969639108797"/>
    <n v="2"/>
    <n v="5.3879999999999999"/>
    <n v="0.7"/>
    <n v="170"/>
    <x v="0"/>
    <x v="1"/>
    <n v="3.6773325616852728"/>
  </r>
  <r>
    <s v="V128"/>
    <x v="72"/>
    <x v="2"/>
    <x v="1"/>
    <s v="Paper"/>
    <s v="OFF-PA-10002479"/>
    <s v="Xerox 4200 Series MultiUse Premium Copy Paper (20Lb. and 84 Bright)"/>
    <s v="United States"/>
    <s v="CA-2017-140760"/>
    <x v="455"/>
    <d v="2017-06-05T00:00:00"/>
    <s v="Second Class"/>
    <n v="3"/>
    <n v="6"/>
    <s v="Summer"/>
    <n v="25.344000000000001"/>
    <n v="21.170046330889839"/>
    <n v="4.173953669110162"/>
    <n v="0.16469198505011687"/>
    <n v="6"/>
    <n v="152.06400000000002"/>
    <n v="0.2"/>
    <n v="373"/>
    <x v="0"/>
    <x v="1"/>
    <n v="9.3604395501188158"/>
  </r>
  <r>
    <s v="V104"/>
    <x v="81"/>
    <x v="2"/>
    <x v="1"/>
    <s v="Envelopes"/>
    <s v="OFF-EN-10001141"/>
    <s v="Manila Recycled Extra-Heavyweight Clasp Envelopes, 6&quot; x 9&quot;"/>
    <s v="United States"/>
    <s v="CA-2017-140760"/>
    <x v="455"/>
    <d v="2017-06-05T00:00:00"/>
    <s v="Second Class"/>
    <n v="3"/>
    <n v="6"/>
    <s v="Summer"/>
    <n v="43.92"/>
    <n v="33.69818170833782"/>
    <n v="10.221818291662181"/>
    <n v="0.23273721064804601"/>
    <n v="5"/>
    <n v="219.60000000000002"/>
    <n v="0.2"/>
    <n v="450"/>
    <x v="0"/>
    <x v="1"/>
    <n v="21.693027174647622"/>
  </r>
  <r>
    <s v="V061"/>
    <x v="47"/>
    <x v="2"/>
    <x v="2"/>
    <s v="Machines"/>
    <s v="TEC-MA-10000597"/>
    <s v="Lexmark S315 Color Inkjet Printer"/>
    <s v="United States"/>
    <s v="US-2015-131359"/>
    <x v="628"/>
    <d v="2015-11-02T00:00:00"/>
    <s v="Second Class"/>
    <n v="3"/>
    <n v="10"/>
    <s v="Autumn"/>
    <n v="59.994"/>
    <n v="41.087364901413117"/>
    <n v="18.906635098586882"/>
    <n v="0.31514209918636665"/>
    <n v="2"/>
    <n v="119.988"/>
    <n v="0.7"/>
    <n v="233"/>
    <x v="0"/>
    <x v="2"/>
    <n v="127.2664926915172"/>
  </r>
  <r>
    <s v="V078"/>
    <x v="32"/>
    <x v="3"/>
    <x v="2"/>
    <s v="Copiers"/>
    <s v="TEC-CO-10001571"/>
    <s v="Sharp 1540cs Digital Laser Copier"/>
    <s v="United States"/>
    <s v="US-2015-131359"/>
    <x v="628"/>
    <d v="2015-11-02T00:00:00"/>
    <s v="Second Class"/>
    <n v="3"/>
    <n v="10"/>
    <s v="Autumn"/>
    <n v="439.99200000000002"/>
    <n v="327.08650087672112"/>
    <n v="112.9054991232789"/>
    <n v="0.25660807269968294"/>
    <n v="1"/>
    <n v="439.99200000000002"/>
    <n v="0.2"/>
    <n v="165"/>
    <x v="0"/>
    <x v="0"/>
    <n v="187.47357404178331"/>
  </r>
  <r>
    <s v="V052"/>
    <x v="128"/>
    <x v="0"/>
    <x v="2"/>
    <s v="Phones"/>
    <s v="TEC-PH-10004531"/>
    <s v="OtterBox Commuter Series Case - iPhone 5 &amp; 5s"/>
    <s v="United States"/>
    <s v="US-2015-131359"/>
    <x v="628"/>
    <d v="2015-11-02T00:00:00"/>
    <s v="Second Class"/>
    <n v="3"/>
    <n v="10"/>
    <s v="Autumn"/>
    <n v="87.96"/>
    <n v="57.240196012078769"/>
    <n v="30.719803987921225"/>
    <n v="0.34924743051297441"/>
    <n v="5"/>
    <n v="439.79999999999995"/>
    <n v="0.2"/>
    <n v="226"/>
    <x v="0"/>
    <x v="2"/>
    <n v="115.42152965543301"/>
  </r>
  <r>
    <s v="V047"/>
    <x v="22"/>
    <x v="1"/>
    <x v="0"/>
    <s v="Furnishings"/>
    <s v="FUR-FU-10003026"/>
    <s v="Eldon Regeneration Recycled Desk Accessories, Black"/>
    <s v="United States"/>
    <s v="US-2015-131359"/>
    <x v="628"/>
    <d v="2015-11-02T00:00:00"/>
    <s v="Second Class"/>
    <n v="3"/>
    <n v="10"/>
    <s v="Autumn"/>
    <n v="15.488"/>
    <n v="11.93067286104697"/>
    <n v="3.5573271389530294"/>
    <n v="0.2296827956452111"/>
    <n v="4"/>
    <n v="61.951999999999998"/>
    <n v="0.2"/>
    <n v="304"/>
    <x v="0"/>
    <x v="1"/>
    <n v="3.1116846455470601"/>
  </r>
  <r>
    <s v="V131"/>
    <x v="41"/>
    <x v="1"/>
    <x v="1"/>
    <s v="Binders"/>
    <s v="OFF-BI-10002082"/>
    <s v="GBC Twin Loop Wire Binding Elements"/>
    <s v="United States"/>
    <s v="CA-2016-142097"/>
    <x v="680"/>
    <d v="2016-10-20T00:00:00"/>
    <s v="Standard Class"/>
    <n v="5"/>
    <n v="10"/>
    <s v="Autumn"/>
    <n v="232.96"/>
    <n v="167.18420596322321"/>
    <n v="65.775794036776801"/>
    <n v="0.28234801698479051"/>
    <n v="7"/>
    <n v="1630.72"/>
    <n v="0"/>
    <n v="397"/>
    <x v="0"/>
    <x v="2"/>
    <n v="92.362243275774404"/>
  </r>
  <r>
    <s v="V099"/>
    <x v="24"/>
    <x v="0"/>
    <x v="1"/>
    <s v="Envelopes"/>
    <s v="OFF-EN-10002312"/>
    <s v="#10 Self-Seal White Envelopes"/>
    <s v="United States"/>
    <s v="CA-2016-142097"/>
    <x v="680"/>
    <d v="2016-10-20T00:00:00"/>
    <s v="Standard Class"/>
    <n v="5"/>
    <n v="10"/>
    <s v="Autumn"/>
    <n v="66.540000000000006"/>
    <n v="45.600175459689709"/>
    <n v="20.939824540310298"/>
    <n v="0.3146952891540471"/>
    <n v="6"/>
    <n v="399.24"/>
    <n v="0"/>
    <n v="216"/>
    <x v="0"/>
    <x v="1"/>
    <n v="26.884197359539431"/>
  </r>
  <r>
    <s v="V141"/>
    <x v="67"/>
    <x v="2"/>
    <x v="1"/>
    <s v="Appliances"/>
    <s v="OFF-AP-10000696"/>
    <s v="Holmes Odor Grabber"/>
    <s v="United States"/>
    <s v="CA-2016-142097"/>
    <x v="680"/>
    <d v="2016-10-20T00:00:00"/>
    <s v="Standard Class"/>
    <n v="5"/>
    <n v="10"/>
    <s v="Autumn"/>
    <n v="43.26"/>
    <n v="29.703697726296959"/>
    <n v="13.556302273703039"/>
    <n v="0.3133680599561498"/>
    <n v="3"/>
    <n v="129.78"/>
    <n v="0"/>
    <n v="366"/>
    <x v="0"/>
    <x v="1"/>
    <n v="31.630225038718901"/>
  </r>
  <r>
    <s v="V022"/>
    <x v="49"/>
    <x v="0"/>
    <x v="0"/>
    <s v="Furnishings"/>
    <s v="FUR-FU-10000305"/>
    <s v="Tenex V2T-RE Standard Weight Series Chair Mat, 45&quot; x 53&quot;, Lip 25&quot; x 12&quot;"/>
    <s v="United States"/>
    <s v="CA-2015-151680"/>
    <x v="902"/>
    <d v="2015-11-21T00:00:00"/>
    <s v="Second Class"/>
    <n v="2"/>
    <n v="11"/>
    <s v="Winter"/>
    <n v="141.96"/>
    <n v="99.701822256066393"/>
    <n v="42.258177743933615"/>
    <n v="0.29767665359209361"/>
    <n v="2"/>
    <n v="283.92"/>
    <n v="0"/>
    <n v="381"/>
    <x v="0"/>
    <x v="2"/>
    <n v="51.184405906486788"/>
  </r>
  <r>
    <s v="V106"/>
    <x v="110"/>
    <x v="4"/>
    <x v="1"/>
    <s v="Storage"/>
    <s v="OFF-ST-10001034"/>
    <s v="Eldon File Chest Portable File"/>
    <s v="United States"/>
    <s v="CA-2014-140039"/>
    <x v="103"/>
    <d v="2014-09-17T00:00:00"/>
    <s v="Standard Class"/>
    <n v="4"/>
    <n v="9"/>
    <s v="Autumn"/>
    <n v="79.400000000000006"/>
    <n v="64.496957847663182"/>
    <n v="14.903042152336823"/>
    <n v="0.18769574499164762"/>
    <n v="5"/>
    <n v="397"/>
    <n v="0.2"/>
    <n v="248"/>
    <x v="0"/>
    <x v="2"/>
    <n v="132.5509689941303"/>
  </r>
  <r>
    <s v="V066"/>
    <x v="124"/>
    <x v="4"/>
    <x v="2"/>
    <s v="Accessories"/>
    <s v="TEC-AC-10004114"/>
    <s v="KeyTronic 6101 Series - Keyboard - Black"/>
    <s v="United States"/>
    <s v="CA-2017-160416"/>
    <x v="38"/>
    <d v="2017-11-18T00:00:00"/>
    <s v="Second Class"/>
    <n v="5"/>
    <n v="11"/>
    <s v="Winter"/>
    <n v="163.96"/>
    <n v="129.2190967312329"/>
    <n v="34.740903268767113"/>
    <n v="0.21188645565239761"/>
    <n v="4"/>
    <n v="655.84"/>
    <n v="0"/>
    <n v="293"/>
    <x v="0"/>
    <x v="1"/>
    <n v="23.187445568669261"/>
  </r>
  <r>
    <s v="V006"/>
    <x v="132"/>
    <x v="0"/>
    <x v="0"/>
    <s v="Furnishings"/>
    <s v="FUR-FU-10001602"/>
    <s v="Eldon Delta Triangular Chair Mat, 52&quot; x 58&quot;, Clear"/>
    <s v="United States"/>
    <s v="CA-2017-169411"/>
    <x v="165"/>
    <d v="2017-12-29T00:00:00"/>
    <s v="Standard Class"/>
    <n v="5"/>
    <n v="12"/>
    <s v="Winter"/>
    <n v="37.93"/>
    <n v="30.303860119215539"/>
    <n v="7.6261398807844607"/>
    <n v="0.2010582620823744"/>
    <n v="1"/>
    <n v="37.93"/>
    <n v="0"/>
    <n v="267"/>
    <x v="0"/>
    <x v="2"/>
    <n v="48.217370297435338"/>
  </r>
  <r>
    <s v="V037"/>
    <x v="102"/>
    <x v="3"/>
    <x v="0"/>
    <s v="Furnishings"/>
    <s v="FUR-FU-10002445"/>
    <s v="DAX Two-Tone Rosewood/Black Document Frame, Desktop, 5 x 7"/>
    <s v="United States"/>
    <s v="CA-2016-126543"/>
    <x v="850"/>
    <d v="2016-01-13T00:00:00"/>
    <s v="Second Class"/>
    <n v="4"/>
    <n v="1"/>
    <s v="Winter"/>
    <n v="15.167999999999999"/>
    <n v="10.201082037109961"/>
    <n v="4.9669179628900384"/>
    <n v="0.32746030873483906"/>
    <n v="2"/>
    <n v="30.335999999999999"/>
    <n v="0.2"/>
    <n v="411"/>
    <x v="0"/>
    <x v="1"/>
    <n v="19.95630873397468"/>
  </r>
  <r>
    <s v="V137"/>
    <x v="11"/>
    <x v="2"/>
    <x v="1"/>
    <s v="Art"/>
    <s v="OFF-AR-10004269"/>
    <s v="Newell 31"/>
    <s v="United States"/>
    <s v="CA-2015-104941"/>
    <x v="385"/>
    <d v="2015-06-19T00:00:00"/>
    <s v="Standard Class"/>
    <n v="6"/>
    <n v="6"/>
    <s v="Summer"/>
    <n v="24.78"/>
    <n v="16.788534869346019"/>
    <n v="7.9914651306539817"/>
    <n v="0.3224965750869242"/>
    <n v="6"/>
    <n v="148.68"/>
    <n v="0"/>
    <n v="473"/>
    <x v="1"/>
    <x v="1"/>
    <n v="12.594807263312919"/>
  </r>
  <r>
    <s v="V118"/>
    <x v="73"/>
    <x v="4"/>
    <x v="1"/>
    <s v="Binders"/>
    <s v="OFF-BI-10001249"/>
    <s v="Avery Heavy-Duty EZD View Binder with Locking Rings"/>
    <s v="United States"/>
    <s v="CA-2015-104941"/>
    <x v="385"/>
    <d v="2015-06-19T00:00:00"/>
    <s v="Standard Class"/>
    <n v="6"/>
    <n v="6"/>
    <s v="Summer"/>
    <n v="19.14"/>
    <n v="15.545650739976461"/>
    <n v="3.5943492600235398"/>
    <n v="0.18779254232097908"/>
    <n v="3"/>
    <n v="57.42"/>
    <n v="0"/>
    <n v="278"/>
    <x v="1"/>
    <x v="1"/>
    <n v="17.784834108494429"/>
  </r>
  <r>
    <s v="V094"/>
    <x v="105"/>
    <x v="1"/>
    <x v="2"/>
    <s v="Copiers"/>
    <s v="TEC-CO-10004202"/>
    <s v="Brother DCP1000 Digital 3 in 1 Multifunction Machine"/>
    <s v="United States"/>
    <s v="CA-2015-104941"/>
    <x v="385"/>
    <d v="2015-06-19T00:00:00"/>
    <s v="Standard Class"/>
    <n v="6"/>
    <n v="6"/>
    <s v="Summer"/>
    <n v="899.97"/>
    <n v="699.34348191316553"/>
    <n v="200.62651808683449"/>
    <n v="0.22292578428929241"/>
    <n v="3"/>
    <n v="2699.91"/>
    <n v="0"/>
    <n v="247"/>
    <x v="1"/>
    <x v="0"/>
    <n v="272.44012725664891"/>
  </r>
  <r>
    <s v="V120"/>
    <x v="91"/>
    <x v="1"/>
    <x v="1"/>
    <s v="Paper"/>
    <s v="OFF-PA-10003363"/>
    <s v="Xerox 204"/>
    <s v="United States"/>
    <s v="CA-2015-104941"/>
    <x v="385"/>
    <d v="2015-06-19T00:00:00"/>
    <s v="Standard Class"/>
    <n v="6"/>
    <n v="6"/>
    <s v="Summer"/>
    <n v="32.4"/>
    <n v="25.840001663818899"/>
    <n v="6.5599983361810992"/>
    <n v="0.20246908445003392"/>
    <n v="5"/>
    <n v="162"/>
    <n v="0"/>
    <n v="156"/>
    <x v="1"/>
    <x v="1"/>
    <n v="14.36846547130207"/>
  </r>
  <r>
    <s v="V103"/>
    <x v="33"/>
    <x v="1"/>
    <x v="1"/>
    <s v="Art"/>
    <s v="OFF-AR-10001915"/>
    <s v="Peel-Off China Markers"/>
    <s v="United States"/>
    <s v="CA-2017-160087"/>
    <x v="257"/>
    <d v="2017-03-22T00:00:00"/>
    <s v="Standard Class"/>
    <n v="4"/>
    <n v="3"/>
    <s v="Spring"/>
    <n v="23.832000000000001"/>
    <n v="15.570048701952039"/>
    <n v="8.2619512980479612"/>
    <n v="0.34667469360724912"/>
    <n v="3"/>
    <n v="71.496000000000009"/>
    <n v="0.2"/>
    <n v="104"/>
    <x v="0"/>
    <x v="0"/>
    <n v="27.078493648755909"/>
  </r>
  <r>
    <s v="V012"/>
    <x v="19"/>
    <x v="4"/>
    <x v="0"/>
    <s v="Furnishings"/>
    <s v="FUR-FU-10001940"/>
    <s v="Staple-based wall hangings"/>
    <s v="United States"/>
    <s v="CA-2014-120544"/>
    <x v="533"/>
    <d v="2014-11-27T00:00:00"/>
    <s v="Standard Class"/>
    <n v="4"/>
    <n v="11"/>
    <s v="Winter"/>
    <n v="6.3680000000000003"/>
    <n v="4.9222894031167161"/>
    <n v="1.4457105968832842"/>
    <n v="0.22702741785227451"/>
    <n v="2"/>
    <n v="12.736000000000001"/>
    <n v="0.6"/>
    <n v="113"/>
    <x v="0"/>
    <x v="0"/>
    <n v="16.179677700402099"/>
  </r>
  <r>
    <s v="V142"/>
    <x v="48"/>
    <x v="4"/>
    <x v="1"/>
    <s v="Appliances"/>
    <s v="OFF-AP-10004336"/>
    <s v="Conquest 14 Commercial Heavy-Duty Upright Vacuum, Collection System, Accessory Kit"/>
    <s v="United States"/>
    <s v="CA-2014-120544"/>
    <x v="533"/>
    <d v="2014-11-27T00:00:00"/>
    <s v="Standard Class"/>
    <n v="4"/>
    <n v="11"/>
    <s v="Winter"/>
    <n v="34.176000000000002"/>
    <n v="27.098094018981719"/>
    <n v="7.0779059810182829"/>
    <n v="0.20710164972548814"/>
    <n v="3"/>
    <n v="102.52800000000001"/>
    <n v="0.8"/>
    <n v="379"/>
    <x v="0"/>
    <x v="2"/>
    <n v="82.673798574074638"/>
  </r>
  <r>
    <s v="V081"/>
    <x v="127"/>
    <x v="0"/>
    <x v="2"/>
    <s v="Accessories"/>
    <s v="TEC-AC-10003709"/>
    <s v="Maxell 4.7GB DVD-R 5/Pack"/>
    <s v="United States"/>
    <s v="CA-2014-120544"/>
    <x v="533"/>
    <d v="2014-11-27T00:00:00"/>
    <s v="Standard Class"/>
    <n v="4"/>
    <n v="11"/>
    <s v="Winter"/>
    <n v="5.5439999999999996"/>
    <n v="4.2722041649369533"/>
    <n v="1.2717958350630463"/>
    <n v="0.22940040314990015"/>
    <n v="7"/>
    <n v="38.808"/>
    <n v="0.2"/>
    <n v="423"/>
    <x v="0"/>
    <x v="1"/>
    <n v="2.8944593277501749"/>
  </r>
  <r>
    <s v="V023"/>
    <x v="123"/>
    <x v="3"/>
    <x v="0"/>
    <s v="Tables"/>
    <s v="FUR-TA-10001705"/>
    <s v="Bush Advantage Collection Round Conference Table"/>
    <s v="United States"/>
    <s v="CA-2017-113670"/>
    <x v="453"/>
    <d v="2017-10-17T00:00:00"/>
    <s v="First Class"/>
    <n v="2"/>
    <n v="10"/>
    <s v="Autumn"/>
    <n v="510.24"/>
    <n v="421.58442658086238"/>
    <n v="88.655573419137625"/>
    <n v="0.17375269171201321"/>
    <n v="3"/>
    <n v="1530.72"/>
    <n v="0.2"/>
    <n v="403"/>
    <x v="0"/>
    <x v="0"/>
    <n v="738.71489475529961"/>
  </r>
  <r>
    <s v="V126"/>
    <x v="8"/>
    <x v="1"/>
    <x v="1"/>
    <s v="Paper"/>
    <s v="OFF-PA-10000675"/>
    <s v="Xerox 1919"/>
    <s v="United States"/>
    <s v="CA-2017-113670"/>
    <x v="453"/>
    <d v="2017-10-17T00:00:00"/>
    <s v="First Class"/>
    <n v="2"/>
    <n v="10"/>
    <s v="Autumn"/>
    <n v="204.95"/>
    <n v="133.76243376197669"/>
    <n v="71.187566238023294"/>
    <n v="0.34734113802402194"/>
    <n v="5"/>
    <n v="1024.75"/>
    <n v="0"/>
    <n v="315"/>
    <x v="0"/>
    <x v="2"/>
    <n v="92.548283487293517"/>
  </r>
  <r>
    <s v="V086"/>
    <x v="133"/>
    <x v="1"/>
    <x v="2"/>
    <s v="Accessories"/>
    <s v="TEC-AC-10000521"/>
    <s v="Verbatim Slim CD and DVD Storage Cases, 50/Pack"/>
    <s v="United States"/>
    <s v="CA-2017-166198"/>
    <x v="81"/>
    <d v="2017-04-24T00:00:00"/>
    <s v="First Class"/>
    <n v="3"/>
    <n v="4"/>
    <s v="Spring"/>
    <n v="11.54"/>
    <n v="8.8086728194255404"/>
    <n v="2.7313271805744588"/>
    <n v="0.23668346452118363"/>
    <n v="1"/>
    <n v="11.54"/>
    <n v="0"/>
    <n v="274"/>
    <x v="0"/>
    <x v="1"/>
    <n v="6.891869896237643"/>
  </r>
  <r>
    <s v="V006"/>
    <x v="132"/>
    <x v="3"/>
    <x v="0"/>
    <s v="Furnishings"/>
    <s v="FUR-FU-10004622"/>
    <s v="Eldon Advantage Foldable Chair Mats for Low Pile Carpets"/>
    <s v="United States"/>
    <s v="CA-2017-166198"/>
    <x v="81"/>
    <d v="2017-04-24T00:00:00"/>
    <s v="First Class"/>
    <n v="3"/>
    <n v="4"/>
    <s v="Spring"/>
    <n v="162.6"/>
    <n v="113.6244678556406"/>
    <n v="48.975532144359391"/>
    <n v="0.30120253471315739"/>
    <n v="3"/>
    <n v="487.79999999999995"/>
    <n v="0"/>
    <n v="415"/>
    <x v="0"/>
    <x v="1"/>
    <n v="31.29238459007771"/>
  </r>
  <r>
    <s v="V116"/>
    <x v="62"/>
    <x v="1"/>
    <x v="1"/>
    <s v="Paper"/>
    <s v="OFF-PA-10001954"/>
    <s v="Xerox 1964"/>
    <s v="United States"/>
    <s v="CA-2014-135608"/>
    <x v="589"/>
    <d v="2014-12-10T00:00:00"/>
    <s v="Second Class"/>
    <n v="2"/>
    <n v="12"/>
    <s v="Winter"/>
    <n v="45.68"/>
    <n v="36.804877462332627"/>
    <n v="8.875122537667373"/>
    <n v="0.19428902227818243"/>
    <n v="2"/>
    <n v="91.36"/>
    <n v="0"/>
    <n v="102"/>
    <x v="0"/>
    <x v="0"/>
    <n v="113.998830815057"/>
  </r>
  <r>
    <s v="V044"/>
    <x v="69"/>
    <x v="0"/>
    <x v="0"/>
    <s v="Chairs"/>
    <s v="FUR-CH-10002602"/>
    <s v="DMI Arturo Collection Mission-style Design Wood Chair"/>
    <s v="United States"/>
    <s v="CA-2014-135608"/>
    <x v="589"/>
    <d v="2014-12-10T00:00:00"/>
    <s v="Second Class"/>
    <n v="2"/>
    <n v="12"/>
    <s v="Winter"/>
    <n v="603.91999999999996"/>
    <n v="455.48099245978312"/>
    <n v="148.43900754021683"/>
    <n v="0.24579250155685661"/>
    <n v="5"/>
    <n v="3019.6"/>
    <n v="0.2"/>
    <n v="474"/>
    <x v="0"/>
    <x v="0"/>
    <n v="298.30058049740848"/>
  </r>
  <r>
    <s v="V140"/>
    <x v="80"/>
    <x v="0"/>
    <x v="1"/>
    <s v="Fasteners"/>
    <s v="OFF-FA-10004395"/>
    <s v="Plymouth Boxed Rubber Bands by Plymouth"/>
    <s v="United States"/>
    <s v="CA-2017-144568"/>
    <x v="148"/>
    <d v="2017-06-02T00:00:00"/>
    <s v="Standard Class"/>
    <n v="4"/>
    <n v="5"/>
    <s v="Summer"/>
    <n v="23.55"/>
    <n v="17.69427608058588"/>
    <n v="5.8557239194141211"/>
    <n v="0.24865069721503699"/>
    <n v="5"/>
    <n v="117.75"/>
    <n v="0"/>
    <n v="236"/>
    <x v="0"/>
    <x v="1"/>
    <n v="5.7531449833982116"/>
  </r>
  <r>
    <s v="V103"/>
    <x v="33"/>
    <x v="3"/>
    <x v="1"/>
    <s v="Supplies"/>
    <s v="OFF-SU-10003002"/>
    <s v="Letter Slitter"/>
    <s v="United States"/>
    <s v="CA-2016-142370"/>
    <x v="251"/>
    <d v="2016-09-23T00:00:00"/>
    <s v="Standard Class"/>
    <n v="4"/>
    <n v="9"/>
    <s v="Autumn"/>
    <n v="5.04"/>
    <n v="3.8880100175931771"/>
    <n v="1.1519899824068229"/>
    <n v="0.22856944095373471"/>
    <n v="2"/>
    <n v="10.08"/>
    <n v="0"/>
    <n v="199"/>
    <x v="0"/>
    <x v="2"/>
    <n v="132.5509689941303"/>
  </r>
  <r>
    <s v="V052"/>
    <x v="128"/>
    <x v="2"/>
    <x v="2"/>
    <s v="Accessories"/>
    <s v="TEC-AC-10002926"/>
    <s v="Logitech Wireless Marathon Mouse M705"/>
    <s v="United States"/>
    <s v="CA-2016-142370"/>
    <x v="251"/>
    <d v="2016-09-23T00:00:00"/>
    <s v="Standard Class"/>
    <n v="4"/>
    <n v="9"/>
    <s v="Autumn"/>
    <n v="249.95"/>
    <n v="183.87336574189271"/>
    <n v="66.076634258107276"/>
    <n v="0.26435940891421195"/>
    <n v="5"/>
    <n v="1249.75"/>
    <n v="0"/>
    <n v="182"/>
    <x v="0"/>
    <x v="2"/>
    <n v="91.623443156915755"/>
  </r>
  <r>
    <s v="V136"/>
    <x v="10"/>
    <x v="4"/>
    <x v="1"/>
    <s v="Art"/>
    <s v="OFF-AR-10002656"/>
    <s v="Sanford Liquid Accent Highlighters"/>
    <s v="United States"/>
    <s v="CA-2016-105900"/>
    <x v="42"/>
    <d v="2016-09-23T00:00:00"/>
    <s v="Standard Class"/>
    <n v="6"/>
    <n v="9"/>
    <s v="Autumn"/>
    <n v="33.4"/>
    <n v="27.501608304380991"/>
    <n v="5.8983916956190079"/>
    <n v="0.17659855376104816"/>
    <n v="5"/>
    <n v="167"/>
    <n v="0"/>
    <n v="379"/>
    <x v="1"/>
    <x v="1"/>
    <n v="19.829588719890289"/>
  </r>
  <r>
    <s v="V030"/>
    <x v="125"/>
    <x v="1"/>
    <x v="0"/>
    <s v="Furnishings"/>
    <s v="FUR-FU-10001918"/>
    <s v="C-Line Cubicle Keepers Polyproplyene Holder With Velcro Backings"/>
    <s v="United States"/>
    <s v="CA-2016-151155"/>
    <x v="887"/>
    <d v="2016-12-24T00:00:00"/>
    <s v="Standard Class"/>
    <n v="4"/>
    <n v="12"/>
    <s v="Winter"/>
    <n v="18.920000000000002"/>
    <n v="13.96559666415658"/>
    <n v="4.9544033358434216"/>
    <n v="0.26186064142935628"/>
    <n v="4"/>
    <n v="75.680000000000007"/>
    <n v="0"/>
    <n v="231"/>
    <x v="0"/>
    <x v="1"/>
    <n v="11.025640580677649"/>
  </r>
  <r>
    <s v="V119"/>
    <x v="20"/>
    <x v="3"/>
    <x v="1"/>
    <s v="Binders"/>
    <s v="OFF-BI-10003910"/>
    <s v="DXL Angle-View Binders with Locking Rings by Samsill"/>
    <s v="United States"/>
    <s v="CA-2016-151155"/>
    <x v="887"/>
    <d v="2016-12-24T00:00:00"/>
    <s v="Standard Class"/>
    <n v="4"/>
    <n v="12"/>
    <s v="Winter"/>
    <n v="15.42"/>
    <n v="10.672780858296839"/>
    <n v="4.7472191417031606"/>
    <n v="0.30786116353457593"/>
    <n v="2"/>
    <n v="30.84"/>
    <n v="0"/>
    <n v="492"/>
    <x v="0"/>
    <x v="1"/>
    <n v="14.078581040005419"/>
  </r>
  <r>
    <s v="V140"/>
    <x v="80"/>
    <x v="2"/>
    <x v="1"/>
    <s v="Art"/>
    <s v="OFF-AR-10000122"/>
    <s v="Newell 314"/>
    <s v="United States"/>
    <s v="CA-2017-144036"/>
    <x v="903"/>
    <d v="2017-11-26T00:00:00"/>
    <s v="Standard Class"/>
    <n v="4"/>
    <n v="11"/>
    <s v="Winter"/>
    <n v="35.712000000000003"/>
    <n v="29.69649666750125"/>
    <n v="6.0155033324987528"/>
    <n v="0.16844487378188711"/>
    <n v="8"/>
    <n v="285.69600000000003"/>
    <n v="0.2"/>
    <n v="100"/>
    <x v="0"/>
    <x v="0"/>
    <n v="11.055885775717581"/>
  </r>
  <r>
    <s v="V109"/>
    <x v="58"/>
    <x v="2"/>
    <x v="1"/>
    <s v="Binders"/>
    <s v="OFF-BI-10004600"/>
    <s v="Ibico Ibimaster 300 Manual Binding System"/>
    <s v="United States"/>
    <s v="US-2014-169789"/>
    <x v="125"/>
    <d v="2015-01-04T00:00:00"/>
    <s v="Standard Class"/>
    <n v="5"/>
    <n v="12"/>
    <s v="Winter"/>
    <n v="551.98500000000001"/>
    <n v="390.69141563769517"/>
    <n v="161.29358436230484"/>
    <n v="0.29220646278849033"/>
    <n v="5"/>
    <n v="2759.9250000000002"/>
    <n v="0.7"/>
    <n v="215"/>
    <x v="0"/>
    <x v="0"/>
    <n v="526.12367489985184"/>
  </r>
  <r>
    <s v="V121"/>
    <x v="7"/>
    <x v="3"/>
    <x v="1"/>
    <s v="Art"/>
    <s v="OFF-AR-10003045"/>
    <s v="Prang Colored Pencils"/>
    <s v="United States"/>
    <s v="CA-2017-127264"/>
    <x v="355"/>
    <d v="2017-04-05T00:00:00"/>
    <s v="First Class"/>
    <n v="2"/>
    <n v="4"/>
    <s v="Spring"/>
    <n v="7.056"/>
    <n v="5.3224584420473739"/>
    <n v="1.7335415579526261"/>
    <n v="0.2456833273742384"/>
    <n v="3"/>
    <n v="21.167999999999999"/>
    <n v="0.2"/>
    <n v="301"/>
    <x v="0"/>
    <x v="1"/>
    <n v="7.2014998437825444"/>
  </r>
  <r>
    <s v="V102"/>
    <x v="66"/>
    <x v="4"/>
    <x v="1"/>
    <s v="Appliances"/>
    <s v="OFF-AP-10000252"/>
    <s v="Harmony HEPA Quiet Air Purifiers"/>
    <s v="United States"/>
    <s v="CA-2016-151512"/>
    <x v="482"/>
    <d v="2017-01-02T00:00:00"/>
    <s v="Standard Class"/>
    <n v="7"/>
    <n v="12"/>
    <s v="Winter"/>
    <n v="18.72"/>
    <n v="12.23880198032063"/>
    <n v="6.4811980196793684"/>
    <n v="0.34621784293159019"/>
    <n v="2"/>
    <n v="37.44"/>
    <n v="0.2"/>
    <n v="239"/>
    <x v="1"/>
    <x v="1"/>
    <n v="11.83571290628494"/>
  </r>
  <r>
    <s v="V107"/>
    <x v="38"/>
    <x v="3"/>
    <x v="1"/>
    <s v="Storage"/>
    <s v="OFF-ST-10001496"/>
    <s v="Standard Rollaway File with Lock"/>
    <s v="United States"/>
    <s v="CA-2016-165169"/>
    <x v="410"/>
    <d v="2016-06-11T00:00:00"/>
    <s v="Standard Class"/>
    <n v="6"/>
    <n v="6"/>
    <s v="Summer"/>
    <n v="360.38"/>
    <n v="301.0542092981446"/>
    <n v="59.325790701855396"/>
    <n v="0.16462009740234029"/>
    <n v="2"/>
    <n v="720.76"/>
    <n v="0"/>
    <n v="245"/>
    <x v="1"/>
    <x v="0"/>
    <n v="353.52769815239839"/>
  </r>
  <r>
    <s v="V131"/>
    <x v="41"/>
    <x v="3"/>
    <x v="1"/>
    <s v="Art"/>
    <s v="OFF-AR-10000122"/>
    <s v="Newell 314"/>
    <s v="United States"/>
    <s v="CA-2016-165169"/>
    <x v="410"/>
    <d v="2016-06-11T00:00:00"/>
    <s v="Standard Class"/>
    <n v="6"/>
    <n v="6"/>
    <s v="Summer"/>
    <n v="11.16"/>
    <n v="9.4552887097475491"/>
    <n v="1.7047112902524511"/>
    <n v="0.15275190772871425"/>
    <n v="2"/>
    <n v="22.32"/>
    <n v="0"/>
    <n v="365"/>
    <x v="1"/>
    <x v="1"/>
    <n v="11.055885775717581"/>
  </r>
  <r>
    <s v="V112"/>
    <x v="53"/>
    <x v="4"/>
    <x v="1"/>
    <s v="Labels"/>
    <s v="OFF-LA-10000407"/>
    <s v="Avery White Multi-Purpose Labels"/>
    <s v="United States"/>
    <s v="CA-2016-165169"/>
    <x v="410"/>
    <d v="2016-06-11T00:00:00"/>
    <s v="Standard Class"/>
    <n v="6"/>
    <n v="6"/>
    <s v="Summer"/>
    <n v="14.94"/>
    <n v="12.582086636090541"/>
    <n v="2.3579133639094589"/>
    <n v="0.15782552636609498"/>
    <n v="3"/>
    <n v="44.82"/>
    <n v="0"/>
    <n v="301"/>
    <x v="1"/>
    <x v="1"/>
    <n v="11.529533555179061"/>
  </r>
  <r>
    <s v="V108"/>
    <x v="76"/>
    <x v="1"/>
    <x v="1"/>
    <s v="Storage"/>
    <s v="OFF-ST-10004950"/>
    <s v="Acco Perma 3000 Stacking Storage Drawers"/>
    <s v="United States"/>
    <s v="CA-2015-109575"/>
    <x v="227"/>
    <d v="2015-09-23T00:00:00"/>
    <s v="Standard Class"/>
    <n v="5"/>
    <n v="9"/>
    <s v="Autumn"/>
    <n v="41.96"/>
    <n v="29.716670087361781"/>
    <n v="12.24332991263822"/>
    <n v="0.29178574624971926"/>
    <n v="2"/>
    <n v="83.92"/>
    <n v="0"/>
    <n v="251"/>
    <x v="0"/>
    <x v="2"/>
    <n v="38.746989107190338"/>
  </r>
  <r>
    <s v="V136"/>
    <x v="10"/>
    <x v="3"/>
    <x v="1"/>
    <s v="Storage"/>
    <s v="OFF-ST-10004123"/>
    <s v="Safco Industrial Wire Shelving System"/>
    <s v="United States"/>
    <s v="CA-2015-109575"/>
    <x v="227"/>
    <d v="2015-09-23T00:00:00"/>
    <s v="Standard Class"/>
    <n v="5"/>
    <n v="9"/>
    <s v="Autumn"/>
    <n v="636.86"/>
    <n v="513.82379409619341"/>
    <n v="123.0362059038066"/>
    <n v="0.19319191958013787"/>
    <n v="7"/>
    <n v="4458.0200000000004"/>
    <n v="0"/>
    <n v="484"/>
    <x v="0"/>
    <x v="0"/>
    <n v="203.95991863669121"/>
  </r>
  <r>
    <s v="V059"/>
    <x v="35"/>
    <x v="1"/>
    <x v="2"/>
    <s v="Phones"/>
    <s v="TEC-PH-10000730"/>
    <s v="Samsung Galaxy S4 Active"/>
    <s v="United States"/>
    <s v="CA-2015-109575"/>
    <x v="227"/>
    <d v="2015-09-23T00:00:00"/>
    <s v="Standard Class"/>
    <n v="5"/>
    <n v="9"/>
    <s v="Autumn"/>
    <n v="499.99"/>
    <n v="371.71731301398802"/>
    <n v="128.27268698601199"/>
    <n v="0.25655050498212362"/>
    <n v="1"/>
    <n v="499.99"/>
    <n v="0"/>
    <n v="321"/>
    <x v="0"/>
    <x v="0"/>
    <n v="2121.2779171527709"/>
  </r>
  <r>
    <s v="V061"/>
    <x v="47"/>
    <x v="3"/>
    <x v="2"/>
    <s v="Phones"/>
    <s v="TEC-PH-10000895"/>
    <s v="Polycom VVX 310 VoIP phone"/>
    <s v="United States"/>
    <s v="CA-2015-109575"/>
    <x v="227"/>
    <d v="2015-09-23T00:00:00"/>
    <s v="Standard Class"/>
    <n v="5"/>
    <n v="9"/>
    <s v="Autumn"/>
    <n v="1259.93"/>
    <n v="959.16153439345851"/>
    <n v="300.76846560654155"/>
    <n v="0.23871839356673905"/>
    <n v="7"/>
    <n v="8819.51"/>
    <n v="0"/>
    <n v="178"/>
    <x v="0"/>
    <x v="0"/>
    <n v="410.86297570696939"/>
  </r>
  <r>
    <s v="V125"/>
    <x v="64"/>
    <x v="3"/>
    <x v="1"/>
    <s v="Binders"/>
    <s v="OFF-BI-10000962"/>
    <s v="Acco Flexible ACCOHIDE Square Ring Data Binder, Dark Blue, 11 1/2&quot; X 14&quot; 7/8&quot;"/>
    <s v="United States"/>
    <s v="CA-2015-109575"/>
    <x v="227"/>
    <d v="2015-09-23T00:00:00"/>
    <s v="Standard Class"/>
    <n v="5"/>
    <n v="9"/>
    <s v="Autumn"/>
    <n v="65.08"/>
    <n v="42.782823645970197"/>
    <n v="22.297176354029801"/>
    <n v="0.34261180630039645"/>
    <n v="4"/>
    <n v="260.32"/>
    <n v="0"/>
    <n v="299"/>
    <x v="0"/>
    <x v="1"/>
    <n v="32.474854789513692"/>
  </r>
  <r>
    <s v="V120"/>
    <x v="91"/>
    <x v="2"/>
    <x v="1"/>
    <s v="Paper"/>
    <s v="OFF-PA-10002254"/>
    <s v="Xerox 1883"/>
    <s v="United States"/>
    <s v="CA-2017-168193"/>
    <x v="904"/>
    <d v="2017-03-11T00:00:00"/>
    <s v="Second Class"/>
    <n v="5"/>
    <n v="3"/>
    <s v="Spring"/>
    <n v="26.38"/>
    <n v="21.612197753487891"/>
    <n v="4.7678022465121082"/>
    <n v="0.18073549076998136"/>
    <n v="1"/>
    <n v="26.38"/>
    <n v="0"/>
    <n v="349"/>
    <x v="0"/>
    <x v="2"/>
    <n v="88.359405848527317"/>
  </r>
  <r>
    <s v="V004"/>
    <x v="142"/>
    <x v="2"/>
    <x v="0"/>
    <s v="Furnishings"/>
    <s v="FUR-FU-10002554"/>
    <s v="Westinghouse Floor Lamp with Metal Mesh Shade, Black"/>
    <s v="United States"/>
    <s v="CA-2017-168193"/>
    <x v="904"/>
    <d v="2017-03-11T00:00:00"/>
    <s v="Second Class"/>
    <n v="5"/>
    <n v="3"/>
    <s v="Spring"/>
    <n v="71.97"/>
    <n v="53.235903282285548"/>
    <n v="18.734096717714451"/>
    <n v="0.26030424784930456"/>
    <n v="3"/>
    <n v="215.91"/>
    <n v="0"/>
    <n v="198"/>
    <x v="0"/>
    <x v="1"/>
    <n v="22.96867631507455"/>
  </r>
  <r>
    <s v="V068"/>
    <x v="119"/>
    <x v="4"/>
    <x v="2"/>
    <s v="Phones"/>
    <s v="TEC-PH-10000673"/>
    <s v="Plantronics Voyager Pro HD - Bluetooth Headset"/>
    <s v="United States"/>
    <s v="CA-2016-115476"/>
    <x v="716"/>
    <d v="2016-03-17T00:00:00"/>
    <s v="Same Day"/>
    <n v="0"/>
    <n v="3"/>
    <s v="Spring"/>
    <n v="129.97999999999999"/>
    <n v="85.836666254637464"/>
    <n v="44.143333745362526"/>
    <n v="0.33961635440346616"/>
    <n v="2"/>
    <n v="259.95999999999998"/>
    <n v="0"/>
    <n v="499"/>
    <x v="0"/>
    <x v="0"/>
    <n v="176.8874510551837"/>
  </r>
  <r>
    <s v="V117"/>
    <x v="104"/>
    <x v="2"/>
    <x v="1"/>
    <s v="Binders"/>
    <s v="OFF-BI-10000962"/>
    <s v="Acco Flexible ACCOHIDE Square Ring Data Binder, Dark Blue, 11 1/2&quot; X 14&quot; 7/8&quot;"/>
    <s v="United States"/>
    <s v="CA-2016-115476"/>
    <x v="716"/>
    <d v="2016-03-17T00:00:00"/>
    <s v="Same Day"/>
    <n v="0"/>
    <n v="3"/>
    <s v="Spring"/>
    <n v="32.54"/>
    <n v="25.505718584774861"/>
    <n v="7.0342814152251378"/>
    <n v="0.21617336863015174"/>
    <n v="2"/>
    <n v="65.08"/>
    <n v="0"/>
    <n v="312"/>
    <x v="0"/>
    <x v="1"/>
    <n v="32.474854789513692"/>
  </r>
  <r>
    <s v="V076"/>
    <x v="106"/>
    <x v="2"/>
    <x v="2"/>
    <s v="Phones"/>
    <s v="TEC-PH-10003988"/>
    <s v="LF Elite 3D Dazzle Designer Hard Case Cover, Lf Stylus Pen and Wiper For Apple Iphone 5c Mini Lite"/>
    <s v="United States"/>
    <s v="CA-2016-133340"/>
    <x v="10"/>
    <d v="2016-12-13T00:00:00"/>
    <s v="Standard Class"/>
    <n v="4"/>
    <n v="12"/>
    <s v="Winter"/>
    <n v="10.9"/>
    <n v="7.5922044556875079"/>
    <n v="3.3077955443124925"/>
    <n v="0.30346748112958644"/>
    <n v="1"/>
    <n v="10.9"/>
    <n v="0"/>
    <n v="242"/>
    <x v="0"/>
    <x v="1"/>
    <n v="13.027991841744891"/>
  </r>
  <r>
    <s v="V057"/>
    <x v="57"/>
    <x v="0"/>
    <x v="2"/>
    <s v="Accessories"/>
    <s v="TEC-AC-10001109"/>
    <s v="Logitech Trackman Marble Mouse"/>
    <s v="United States"/>
    <s v="CA-2016-133340"/>
    <x v="10"/>
    <d v="2016-12-13T00:00:00"/>
    <s v="Standard Class"/>
    <n v="4"/>
    <n v="12"/>
    <s v="Winter"/>
    <n v="59.98"/>
    <n v="41.756640230645473"/>
    <n v="18.223359769354524"/>
    <n v="0.3038239374683982"/>
    <n v="2"/>
    <n v="119.96"/>
    <n v="0"/>
    <n v="289"/>
    <x v="0"/>
    <x v="2"/>
    <n v="39.899099952254559"/>
  </r>
  <r>
    <s v="V108"/>
    <x v="76"/>
    <x v="1"/>
    <x v="1"/>
    <s v="Appliances"/>
    <s v="OFF-AP-10002311"/>
    <s v="Holmes Replacement Filter for HEPA Air Cleaner, Very Large Room, HEPA Filter"/>
    <s v="United States"/>
    <s v="CA-2016-133340"/>
    <x v="10"/>
    <d v="2016-12-13T00:00:00"/>
    <s v="Standard Class"/>
    <n v="4"/>
    <n v="12"/>
    <s v="Winter"/>
    <n v="61.929000000000002"/>
    <n v="46.320537782385763"/>
    <n v="15.608462217614239"/>
    <n v="0.25203801478490268"/>
    <n v="1"/>
    <n v="61.929000000000002"/>
    <n v="0.1"/>
    <n v="488"/>
    <x v="0"/>
    <x v="2"/>
    <n v="83.361452499141762"/>
  </r>
  <r>
    <s v="V126"/>
    <x v="8"/>
    <x v="0"/>
    <x v="1"/>
    <s v="Envelopes"/>
    <s v="OFF-EN-10001137"/>
    <s v="#10 Gummed Flap White Envelopes, 100/Box"/>
    <s v="United States"/>
    <s v="CA-2016-137848"/>
    <x v="804"/>
    <d v="2016-01-21T00:00:00"/>
    <s v="Standard Class"/>
    <n v="6"/>
    <n v="1"/>
    <s v="Winter"/>
    <n v="16.52"/>
    <n v="12.37854418715572"/>
    <n v="4.1414558128442795"/>
    <n v="0.25069345114069491"/>
    <n v="4"/>
    <n v="66.08"/>
    <n v="0"/>
    <n v="400"/>
    <x v="1"/>
    <x v="1"/>
    <n v="4.3446867167457146"/>
  </r>
  <r>
    <s v="V133"/>
    <x v="42"/>
    <x v="3"/>
    <x v="1"/>
    <s v="Paper"/>
    <s v="OFF-PA-10004285"/>
    <s v="Xerox 1959"/>
    <s v="United States"/>
    <s v="CA-2016-137848"/>
    <x v="804"/>
    <d v="2016-01-21T00:00:00"/>
    <s v="Standard Class"/>
    <n v="6"/>
    <n v="1"/>
    <s v="Winter"/>
    <n v="60.12"/>
    <n v="42.093851756029373"/>
    <n v="18.026148243970624"/>
    <n v="0.29983613180257196"/>
    <n v="9"/>
    <n v="541.07999999999993"/>
    <n v="0"/>
    <n v="473"/>
    <x v="1"/>
    <x v="1"/>
    <n v="18.811841490578921"/>
  </r>
  <r>
    <s v="V101"/>
    <x v="26"/>
    <x v="0"/>
    <x v="1"/>
    <s v="Binders"/>
    <s v="OFF-BI-10002225"/>
    <s v="Square Ring Data Binders, Rigid 75 Pt. Covers, 11&quot; x 14-7/8&quot;"/>
    <s v="United States"/>
    <s v="CA-2016-137848"/>
    <x v="804"/>
    <d v="2016-01-21T00:00:00"/>
    <s v="Standard Class"/>
    <n v="6"/>
    <n v="1"/>
    <s v="Winter"/>
    <n v="49.536000000000001"/>
    <n v="35.490618818193362"/>
    <n v="14.04538118180664"/>
    <n v="0.28353886429680714"/>
    <n v="3"/>
    <n v="148.608"/>
    <n v="0.2"/>
    <n v="151"/>
    <x v="1"/>
    <x v="1"/>
    <n v="22.592035613084029"/>
  </r>
  <r>
    <s v="V126"/>
    <x v="8"/>
    <x v="0"/>
    <x v="1"/>
    <s v="Fasteners"/>
    <s v="OFF-FA-10002763"/>
    <s v="Advantus Map Pennant Flags and Round Head Tacks"/>
    <s v="United States"/>
    <s v="CA-2014-113047"/>
    <x v="745"/>
    <d v="2014-10-24T00:00:00"/>
    <s v="Same Day"/>
    <n v="0"/>
    <n v="10"/>
    <s v="Autumn"/>
    <n v="11.85"/>
    <n v="7.9384122232480063"/>
    <n v="3.9115877767519933"/>
    <n v="0.33009179550649731"/>
    <n v="3"/>
    <n v="35.549999999999997"/>
    <n v="0"/>
    <n v="211"/>
    <x v="0"/>
    <x v="1"/>
    <n v="7.6389364442964176"/>
  </r>
  <r>
    <s v="V112"/>
    <x v="53"/>
    <x v="0"/>
    <x v="1"/>
    <s v="Storage"/>
    <s v="OFF-ST-10003058"/>
    <s v="Eldon Mobile Mega Data Cart  Mega Stackable  Add-On Trays"/>
    <s v="United States"/>
    <s v="CA-2016-149979"/>
    <x v="713"/>
    <d v="2016-09-28T00:00:00"/>
    <s v="Second Class"/>
    <n v="5"/>
    <n v="9"/>
    <s v="Autumn"/>
    <n v="118.25"/>
    <n v="90.660643446584416"/>
    <n v="27.589356553415584"/>
    <n v="0.23331379749188655"/>
    <n v="5"/>
    <n v="591.25"/>
    <n v="0"/>
    <n v="234"/>
    <x v="0"/>
    <x v="2"/>
    <n v="61.671654753217062"/>
  </r>
  <r>
    <s v="V016"/>
    <x v="137"/>
    <x v="4"/>
    <x v="0"/>
    <s v="Chairs"/>
    <s v="FUR-CH-10002084"/>
    <s v="Hon Mobius Operator's Chair"/>
    <s v="United States"/>
    <s v="CA-2016-149979"/>
    <x v="713"/>
    <d v="2016-09-28T00:00:00"/>
    <s v="Second Class"/>
    <n v="5"/>
    <n v="9"/>
    <s v="Autumn"/>
    <n v="368.97"/>
    <n v="300.04948119707427"/>
    <n v="68.920518802925756"/>
    <n v="0.18679166003448994"/>
    <n v="3"/>
    <n v="1106.9100000000001"/>
    <n v="0"/>
    <n v="211"/>
    <x v="0"/>
    <x v="0"/>
    <n v="215.84657400107139"/>
  </r>
  <r>
    <s v="V001"/>
    <x v="112"/>
    <x v="3"/>
    <x v="0"/>
    <s v="Furnishings"/>
    <s v="FUR-FU-10002937"/>
    <s v="GE 48&quot; Fluorescent Tube, Cool White Energy Saver, 34 Watts, 30/Box"/>
    <s v="United States"/>
    <s v="CA-2017-161956"/>
    <x v="151"/>
    <d v="2017-08-29T00:00:00"/>
    <s v="Second Class"/>
    <n v="2"/>
    <n v="8"/>
    <s v="Autumn"/>
    <n v="198.46"/>
    <n v="138.68152336740101"/>
    <n v="59.778476632598995"/>
    <n v="0.30121171335583491"/>
    <n v="2"/>
    <n v="396.92"/>
    <n v="0"/>
    <n v="112"/>
    <x v="0"/>
    <x v="0"/>
    <n v="190.9463978517831"/>
  </r>
  <r>
    <s v="V103"/>
    <x v="33"/>
    <x v="4"/>
    <x v="1"/>
    <s v="Appliances"/>
    <s v="OFF-AP-10001242"/>
    <s v="APC 7 Outlet Network SurgeArrest Surge Protector"/>
    <s v="United States"/>
    <s v="CA-2017-161956"/>
    <x v="151"/>
    <d v="2017-08-29T00:00:00"/>
    <s v="Second Class"/>
    <n v="2"/>
    <n v="8"/>
    <s v="Autumn"/>
    <n v="321.92"/>
    <n v="210.69193479873809"/>
    <n v="111.22806520126193"/>
    <n v="0.34551461605759792"/>
    <n v="4"/>
    <n v="1287.68"/>
    <n v="0"/>
    <n v="372"/>
    <x v="0"/>
    <x v="2"/>
    <n v="106.7471173086856"/>
  </r>
  <r>
    <s v="V082"/>
    <x v="131"/>
    <x v="2"/>
    <x v="2"/>
    <s v="Copiers"/>
    <s v="TEC-CO-10001571"/>
    <s v="Sharp 1540cs Digital Laser Copier"/>
    <s v="United States"/>
    <s v="CA-2017-161956"/>
    <x v="151"/>
    <d v="2017-08-29T00:00:00"/>
    <s v="Second Class"/>
    <n v="2"/>
    <n v="8"/>
    <s v="Autumn"/>
    <n v="879.98400000000004"/>
    <n v="640.23530096417755"/>
    <n v="239.74869903582248"/>
    <n v="0.27244665702538057"/>
    <n v="2"/>
    <n v="1759.9680000000001"/>
    <n v="0.2"/>
    <n v="332"/>
    <x v="0"/>
    <x v="0"/>
    <n v="187.47357404178331"/>
  </r>
  <r>
    <s v="V118"/>
    <x v="73"/>
    <x v="4"/>
    <x v="1"/>
    <s v="Supplies"/>
    <s v="OFF-SU-10002503"/>
    <s v="Acme Preferred Stainless Steel Scissors"/>
    <s v="United States"/>
    <s v="CA-2017-161956"/>
    <x v="151"/>
    <d v="2017-08-29T00:00:00"/>
    <s v="Second Class"/>
    <n v="2"/>
    <n v="8"/>
    <s v="Autumn"/>
    <n v="28.4"/>
    <n v="22.589208095690079"/>
    <n v="5.8107919043099194"/>
    <n v="0.20460534874330702"/>
    <n v="5"/>
    <n v="142"/>
    <n v="0"/>
    <n v="143"/>
    <x v="0"/>
    <x v="1"/>
    <n v="8.032733034279179"/>
  </r>
  <r>
    <s v="V021"/>
    <x v="28"/>
    <x v="3"/>
    <x v="0"/>
    <s v="Chairs"/>
    <s v="FUR-CH-10004886"/>
    <s v="Bevis Steel Folding Chairs"/>
    <s v="United States"/>
    <s v="CA-2017-161956"/>
    <x v="151"/>
    <d v="2017-08-29T00:00:00"/>
    <s v="Second Class"/>
    <n v="2"/>
    <n v="8"/>
    <s v="Autumn"/>
    <n v="230.28"/>
    <n v="179.45156982683611"/>
    <n v="50.828430173163895"/>
    <n v="0.22072446661961045"/>
    <n v="3"/>
    <n v="690.84"/>
    <n v="0.2"/>
    <n v="496"/>
    <x v="0"/>
    <x v="2"/>
    <n v="105.1809250965529"/>
  </r>
  <r>
    <s v="V104"/>
    <x v="81"/>
    <x v="2"/>
    <x v="1"/>
    <s v="Paper"/>
    <s v="OFF-PA-10001289"/>
    <s v="White Computer Printout Paper by Universal"/>
    <s v="United States"/>
    <s v="CA-2017-161956"/>
    <x v="151"/>
    <d v="2017-08-29T00:00:00"/>
    <s v="Second Class"/>
    <n v="2"/>
    <n v="8"/>
    <s v="Autumn"/>
    <n v="116.28"/>
    <n v="93.94887203303098"/>
    <n v="22.331127966969021"/>
    <n v="0.1920461641466204"/>
    <n v="3"/>
    <n v="348.84000000000003"/>
    <n v="0"/>
    <n v="172"/>
    <x v="0"/>
    <x v="2"/>
    <n v="89.442426845429438"/>
  </r>
  <r>
    <s v="V124"/>
    <x v="15"/>
    <x v="2"/>
    <x v="1"/>
    <s v="Binders"/>
    <s v="OFF-BI-10003650"/>
    <s v="GBC DocuBind 300 Electric Binding Machine"/>
    <s v="United States"/>
    <s v="CA-2017-161956"/>
    <x v="151"/>
    <d v="2017-08-29T00:00:00"/>
    <s v="Second Class"/>
    <n v="2"/>
    <n v="8"/>
    <s v="Autumn"/>
    <n v="841.56799999999998"/>
    <n v="620.06531686795392"/>
    <n v="221.50268313204606"/>
    <n v="0.26320235932455377"/>
    <n v="2"/>
    <n v="1683.136"/>
    <n v="0.2"/>
    <n v="360"/>
    <x v="0"/>
    <x v="0"/>
    <n v="535.24395562070572"/>
  </r>
  <r>
    <s v="V114"/>
    <x v="13"/>
    <x v="4"/>
    <x v="1"/>
    <s v="Storage"/>
    <s v="OFF-ST-10001370"/>
    <s v="Sensible Storage WireTech Storage Systems"/>
    <s v="United States"/>
    <s v="CA-2017-161956"/>
    <x v="151"/>
    <d v="2017-08-29T00:00:00"/>
    <s v="Second Class"/>
    <n v="2"/>
    <n v="8"/>
    <s v="Autumn"/>
    <n v="354.9"/>
    <n v="266.98539240944149"/>
    <n v="87.914607590558489"/>
    <n v="0.24771656125826569"/>
    <n v="5"/>
    <n v="1774.5"/>
    <n v="0"/>
    <n v="330"/>
    <x v="0"/>
    <x v="0"/>
    <n v="162.1147860560535"/>
  </r>
  <r>
    <s v="V097"/>
    <x v="25"/>
    <x v="2"/>
    <x v="1"/>
    <s v="Paper"/>
    <s v="OFF-PA-10001892"/>
    <s v="Rediform Wirebound &quot;Phone Memo&quot; Message Book, 11 x 5-3/4"/>
    <s v="United States"/>
    <s v="CA-2016-116799"/>
    <x v="840"/>
    <d v="2016-03-06T00:00:00"/>
    <s v="First Class"/>
    <n v="3"/>
    <n v="3"/>
    <s v="Spring"/>
    <n v="42.783999999999999"/>
    <n v="29.043188914604968"/>
    <n v="13.74081108539503"/>
    <n v="0.32116705042527655"/>
    <n v="7"/>
    <n v="299.488"/>
    <n v="0.2"/>
    <n v="132"/>
    <x v="0"/>
    <x v="1"/>
    <n v="13.60692364937792"/>
  </r>
  <r>
    <s v="V006"/>
    <x v="132"/>
    <x v="0"/>
    <x v="0"/>
    <s v="Chairs"/>
    <s v="FUR-CH-10004983"/>
    <s v="Office Star - Mid Back Dual function Ergonomic High Back Chair with 2-Way Adjustable Arms"/>
    <s v="United States"/>
    <s v="CA-2016-116799"/>
    <x v="840"/>
    <d v="2016-03-06T00:00:00"/>
    <s v="First Class"/>
    <n v="3"/>
    <n v="3"/>
    <s v="Spring"/>
    <n v="563.42999999999995"/>
    <n v="427.21706856200649"/>
    <n v="136.21293143799346"/>
    <n v="0.24175661828087514"/>
    <n v="5"/>
    <n v="2817.1499999999996"/>
    <n v="0.3"/>
    <n v="487"/>
    <x v="0"/>
    <x v="0"/>
    <n v="441.88936693928258"/>
  </r>
  <r>
    <s v="V109"/>
    <x v="58"/>
    <x v="3"/>
    <x v="1"/>
    <s v="Art"/>
    <s v="OFF-AR-10001615"/>
    <s v="Newell 34"/>
    <s v="United States"/>
    <s v="CA-2016-111283"/>
    <x v="905"/>
    <d v="2016-03-04T00:00:00"/>
    <s v="Standard Class"/>
    <n v="4"/>
    <n v="2"/>
    <s v="Spring"/>
    <n v="111.104"/>
    <n v="86.277798265525135"/>
    <n v="24.826201734474864"/>
    <n v="0.22345011641772453"/>
    <n v="7"/>
    <n v="777.72799999999995"/>
    <n v="0.2"/>
    <n v="167"/>
    <x v="0"/>
    <x v="1"/>
    <n v="24.33747742924578"/>
  </r>
  <r>
    <s v="V131"/>
    <x v="41"/>
    <x v="3"/>
    <x v="1"/>
    <s v="Art"/>
    <s v="OFF-AR-10003602"/>
    <s v="Quartet Omega Colored Chalk, 12/Pack"/>
    <s v="United States"/>
    <s v="CA-2015-167745"/>
    <x v="227"/>
    <d v="2015-09-23T00:00:00"/>
    <s v="Standard Class"/>
    <n v="5"/>
    <n v="9"/>
    <s v="Autumn"/>
    <n v="11.68"/>
    <n v="7.9920796128210307"/>
    <n v="3.687920387178969"/>
    <n v="0.31574660849135011"/>
    <n v="2"/>
    <n v="23.36"/>
    <n v="0"/>
    <n v="115"/>
    <x v="0"/>
    <x v="0"/>
    <n v="3.9567782950514769"/>
  </r>
  <r>
    <s v="V111"/>
    <x v="52"/>
    <x v="0"/>
    <x v="1"/>
    <s v="Supplies"/>
    <s v="OFF-SU-10004782"/>
    <s v="Elite 5&quot; Scissors"/>
    <s v="United States"/>
    <s v="CA-2015-167745"/>
    <x v="227"/>
    <d v="2015-09-23T00:00:00"/>
    <s v="Standard Class"/>
    <n v="5"/>
    <n v="9"/>
    <s v="Autumn"/>
    <n v="16.899999999999999"/>
    <n v="13.963743255542941"/>
    <n v="2.936256744457058"/>
    <n v="0.17374300263059517"/>
    <n v="2"/>
    <n v="33.799999999999997"/>
    <n v="0"/>
    <n v="249"/>
    <x v="0"/>
    <x v="1"/>
    <n v="11.806984413997551"/>
  </r>
  <r>
    <s v="V025"/>
    <x v="86"/>
    <x v="3"/>
    <x v="0"/>
    <s v="Furnishings"/>
    <s v="FUR-FU-10001591"/>
    <s v="Advantus Panel Wall Certificate Holder - 8.5x11"/>
    <s v="United States"/>
    <s v="CA-2015-167745"/>
    <x v="227"/>
    <d v="2015-09-23T00:00:00"/>
    <s v="Standard Class"/>
    <n v="5"/>
    <n v="9"/>
    <s v="Autumn"/>
    <n v="24.4"/>
    <n v="17.35361614249074"/>
    <n v="7.0463838575092588"/>
    <n v="0.28878622366841228"/>
    <n v="2"/>
    <n v="48.8"/>
    <n v="0"/>
    <n v="391"/>
    <x v="0"/>
    <x v="2"/>
    <n v="35.350539458401478"/>
  </r>
  <r>
    <s v="V140"/>
    <x v="80"/>
    <x v="1"/>
    <x v="1"/>
    <s v="Paper"/>
    <s v="OFF-PA-10000659"/>
    <s v="TOPS Carbonless Receipt Book, Four 2-3/4 x 7-1/4 Money Receipts per Page"/>
    <s v="United States"/>
    <s v="CA-2017-104577"/>
    <x v="605"/>
    <d v="2017-05-17T00:00:00"/>
    <s v="Standard Class"/>
    <n v="5"/>
    <n v="5"/>
    <s v="Summer"/>
    <n v="87.6"/>
    <n v="68.121636283738965"/>
    <n v="19.478363716261029"/>
    <n v="0.2223557501856282"/>
    <n v="5"/>
    <n v="438"/>
    <n v="0"/>
    <n v="201"/>
    <x v="0"/>
    <x v="2"/>
    <n v="59.812592673163017"/>
  </r>
  <r>
    <s v="V018"/>
    <x v="90"/>
    <x v="0"/>
    <x v="0"/>
    <s v="Bookcases"/>
    <s v="FUR-BO-10001337"/>
    <s v="O'Sullivan Living Dimensions 2-Shelf Bookcases"/>
    <s v="United States"/>
    <s v="CA-2016-156251"/>
    <x v="572"/>
    <d v="2016-08-18T00:00:00"/>
    <s v="Second Class"/>
    <n v="5"/>
    <n v="8"/>
    <s v="Autumn"/>
    <n v="241.96"/>
    <n v="180.5341991765286"/>
    <n v="61.425800823471405"/>
    <n v="0.2538675848217532"/>
    <n v="2"/>
    <n v="483.92"/>
    <n v="0"/>
    <n v="285"/>
    <x v="0"/>
    <x v="0"/>
    <n v="164.1411751399454"/>
  </r>
  <r>
    <s v="V104"/>
    <x v="81"/>
    <x v="0"/>
    <x v="1"/>
    <s v="Binders"/>
    <s v="OFF-BI-10003529"/>
    <s v="Avery Round Ring Poly Binders"/>
    <s v="United States"/>
    <s v="CA-2016-156251"/>
    <x v="572"/>
    <d v="2016-08-18T00:00:00"/>
    <s v="Second Class"/>
    <n v="5"/>
    <n v="8"/>
    <s v="Autumn"/>
    <n v="8.52"/>
    <n v="6.1014244616787989"/>
    <n v="2.4185755383212006"/>
    <n v="0.2838703683475588"/>
    <n v="3"/>
    <n v="25.56"/>
    <n v="0"/>
    <n v="124"/>
    <x v="0"/>
    <x v="1"/>
    <n v="4.1220784401399584"/>
  </r>
  <r>
    <s v="V128"/>
    <x v="72"/>
    <x v="2"/>
    <x v="1"/>
    <s v="Binders"/>
    <s v="OFF-BI-10002609"/>
    <s v="Avery Hidden Tab Dividers for Binding Systems"/>
    <s v="United States"/>
    <s v="CA-2017-125878"/>
    <x v="906"/>
    <d v="2017-03-02T00:00:00"/>
    <s v="Standard Class"/>
    <n v="5"/>
    <n v="2"/>
    <s v="Spring"/>
    <n v="1.788"/>
    <n v="1.193852611542825"/>
    <n v="0.59414738845717507"/>
    <n v="0.33229719712369971"/>
    <n v="3"/>
    <n v="5.3639999999999999"/>
    <n v="0.8"/>
    <n v="171"/>
    <x v="0"/>
    <x v="1"/>
    <n v="4.7786310053941481"/>
  </r>
  <r>
    <s v="V013"/>
    <x v="97"/>
    <x v="4"/>
    <x v="0"/>
    <s v="Tables"/>
    <s v="FUR-TA-10004767"/>
    <s v="Safco Drafting Table"/>
    <s v="United States"/>
    <s v="CA-2016-163153"/>
    <x v="844"/>
    <d v="2016-03-25T00:00:00"/>
    <s v="Standard Class"/>
    <n v="4"/>
    <n v="3"/>
    <s v="Spring"/>
    <n v="99.372"/>
    <n v="70.431551143317364"/>
    <n v="28.940448856682636"/>
    <n v="0.2912334345357106"/>
    <n v="2"/>
    <n v="198.744"/>
    <n v="0.3"/>
    <n v="180"/>
    <x v="0"/>
    <x v="2"/>
    <n v="101.2968575425714"/>
  </r>
  <r>
    <s v="V130"/>
    <x v="34"/>
    <x v="4"/>
    <x v="1"/>
    <s v="Art"/>
    <s v="OFF-AR-10001868"/>
    <s v="Prang Dustless Chalk Sticks"/>
    <s v="United States"/>
    <s v="CA-2016-163153"/>
    <x v="844"/>
    <d v="2016-03-25T00:00:00"/>
    <s v="Standard Class"/>
    <n v="4"/>
    <n v="3"/>
    <s v="Spring"/>
    <n v="1.3440000000000001"/>
    <n v="0.98205630556040646"/>
    <n v="0.36194369443959362"/>
    <n v="0.26930334407707857"/>
    <n v="1"/>
    <n v="1.3440000000000001"/>
    <n v="0.2"/>
    <n v="160"/>
    <x v="0"/>
    <x v="1"/>
    <n v="3.5102410173661869"/>
  </r>
  <r>
    <s v="V072"/>
    <x v="31"/>
    <x v="0"/>
    <x v="2"/>
    <s v="Phones"/>
    <s v="TEC-PH-10004896"/>
    <s v="Nokia Lumia 521 (T-Mobile)"/>
    <s v="United States"/>
    <s v="CA-2015-103205"/>
    <x v="575"/>
    <d v="2015-12-10T00:00:00"/>
    <s v="Second Class"/>
    <n v="2"/>
    <n v="12"/>
    <s v="Winter"/>
    <n v="119.96"/>
    <n v="90.68142445328229"/>
    <n v="29.278575546717704"/>
    <n v="0.24406948605133133"/>
    <n v="5"/>
    <n v="599.79999999999995"/>
    <n v="0.2"/>
    <n v="117"/>
    <x v="0"/>
    <x v="0"/>
    <n v="39.194073159088731"/>
  </r>
  <r>
    <s v="V038"/>
    <x v="139"/>
    <x v="3"/>
    <x v="0"/>
    <s v="Chairs"/>
    <s v="FUR-CH-10000988"/>
    <s v="Hon Olson Stacker Stools"/>
    <s v="United States"/>
    <s v="CA-2014-153913"/>
    <x v="757"/>
    <d v="2014-12-20T00:00:00"/>
    <s v="Second Class"/>
    <n v="4"/>
    <n v="12"/>
    <s v="Winter"/>
    <n v="1013.832"/>
    <n v="684.45058720860641"/>
    <n v="329.38141279139359"/>
    <n v="0.3248875679514886"/>
    <n v="9"/>
    <n v="9124.4879999999994"/>
    <n v="0.2"/>
    <n v="341"/>
    <x v="0"/>
    <x v="0"/>
    <n v="439.61394160942831"/>
  </r>
  <r>
    <s v="V105"/>
    <x v="85"/>
    <x v="3"/>
    <x v="1"/>
    <s v="Fasteners"/>
    <s v="OFF-FA-10000490"/>
    <s v="OIC Binder Clips, Mini, 1/4&quot; Capacity, Black"/>
    <s v="United States"/>
    <s v="CA-2014-153913"/>
    <x v="757"/>
    <d v="2014-12-20T00:00:00"/>
    <s v="Second Class"/>
    <n v="4"/>
    <n v="12"/>
    <s v="Winter"/>
    <n v="1.984"/>
    <n v="1.304933680607568"/>
    <n v="0.67906631939243201"/>
    <n v="0.34227133033892743"/>
    <n v="2"/>
    <n v="3.968"/>
    <n v="0.2"/>
    <n v="157"/>
    <x v="0"/>
    <x v="1"/>
    <n v="1.73245352030004"/>
  </r>
  <r>
    <s v="V024"/>
    <x v="50"/>
    <x v="0"/>
    <x v="0"/>
    <s v="Tables"/>
    <s v="FUR-TA-10004256"/>
    <s v="Bretford Just In Time Height-Adjustable Multi-Task Work Tables"/>
    <s v="United States"/>
    <s v="CA-2016-155530"/>
    <x v="907"/>
    <d v="2016-12-21T00:00:00"/>
    <s v="Standard Class"/>
    <n v="4"/>
    <n v="12"/>
    <s v="Winter"/>
    <n v="2003.52"/>
    <n v="1471.3340739298999"/>
    <n v="532.18592607010009"/>
    <n v="0.26562546222154015"/>
    <n v="6"/>
    <n v="12021.119999999999"/>
    <n v="0.2"/>
    <n v="431"/>
    <x v="0"/>
    <x v="0"/>
    <n v="588.69186062546055"/>
  </r>
  <r>
    <s v="V109"/>
    <x v="58"/>
    <x v="0"/>
    <x v="1"/>
    <s v="Storage"/>
    <s v="OFF-ST-10004804"/>
    <s v="Belkin 19&quot; Vented Equipment Shelf, Black"/>
    <s v="United States"/>
    <s v="US-2016-101196"/>
    <x v="536"/>
    <d v="2016-05-17T00:00:00"/>
    <s v="Standard Class"/>
    <n v="5"/>
    <n v="5"/>
    <s v="Summer"/>
    <n v="82.367999999999995"/>
    <n v="66.261495770104801"/>
    <n v="16.106504229895194"/>
    <n v="0.19554322345929481"/>
    <n v="2"/>
    <n v="164.73599999999999"/>
    <n v="0.2"/>
    <n v="476"/>
    <x v="0"/>
    <x v="2"/>
    <n v="56.226174346117482"/>
  </r>
  <r>
    <s v="V059"/>
    <x v="35"/>
    <x v="4"/>
    <x v="2"/>
    <s v="Accessories"/>
    <s v="TEC-AC-10000023"/>
    <s v="Maxell 74 Minute CD-R Spindle, 50/Pack"/>
    <s v="United States"/>
    <s v="CA-2014-115357"/>
    <x v="908"/>
    <d v="2014-08-11T00:00:00"/>
    <s v="Second Class"/>
    <n v="5"/>
    <n v="8"/>
    <s v="Autumn"/>
    <n v="62.91"/>
    <n v="50.542975042685804"/>
    <n v="12.367024957314193"/>
    <n v="0.19658281604377989"/>
    <n v="3"/>
    <n v="188.73"/>
    <n v="0"/>
    <n v="156"/>
    <x v="0"/>
    <x v="2"/>
    <n v="97.685093693971552"/>
  </r>
  <r>
    <s v="V127"/>
    <x v="39"/>
    <x v="4"/>
    <x v="1"/>
    <s v="Fasteners"/>
    <s v="OFF-FA-10001332"/>
    <s v="Acco Banker's Clasps, 5 3/4&quot;-Long"/>
    <s v="United States"/>
    <s v="US-2014-102715"/>
    <x v="909"/>
    <d v="2014-04-13T00:00:00"/>
    <s v="Second Class"/>
    <n v="2"/>
    <n v="4"/>
    <s v="Spring"/>
    <n v="6.9119999999999999"/>
    <n v="5.8159393621152917"/>
    <n v="1.0960606378847082"/>
    <n v="0.15857358765693116"/>
    <n v="3"/>
    <n v="20.736000000000001"/>
    <n v="0.2"/>
    <n v="196"/>
    <x v="0"/>
    <x v="1"/>
    <n v="6.2886961446710083"/>
  </r>
  <r>
    <s v="V069"/>
    <x v="83"/>
    <x v="0"/>
    <x v="2"/>
    <s v="Accessories"/>
    <s v="TEC-AC-10002001"/>
    <s v="Logitech Wireless Gaming Headset G930"/>
    <s v="United States"/>
    <s v="US-2014-102715"/>
    <x v="909"/>
    <d v="2014-04-13T00:00:00"/>
    <s v="Second Class"/>
    <n v="2"/>
    <n v="4"/>
    <s v="Spring"/>
    <n v="383.976"/>
    <n v="278.16763883356919"/>
    <n v="105.80836116643081"/>
    <n v="0.27555982969360276"/>
    <n v="3"/>
    <n v="1151.9279999999999"/>
    <n v="0.2"/>
    <n v="314"/>
    <x v="0"/>
    <x v="0"/>
    <n v="219.83347922643631"/>
  </r>
  <r>
    <s v="V105"/>
    <x v="85"/>
    <x v="4"/>
    <x v="1"/>
    <s v="Paper"/>
    <s v="OFF-PA-10000029"/>
    <s v="Xerox 224"/>
    <s v="United States"/>
    <s v="US-2014-102715"/>
    <x v="909"/>
    <d v="2014-04-13T00:00:00"/>
    <s v="Second Class"/>
    <n v="2"/>
    <n v="4"/>
    <s v="Spring"/>
    <n v="10.368"/>
    <n v="8.0058726001547846"/>
    <n v="2.3621273998452157"/>
    <n v="0.22782864581840429"/>
    <n v="2"/>
    <n v="20.736000000000001"/>
    <n v="0.2"/>
    <n v="418"/>
    <x v="0"/>
    <x v="1"/>
    <n v="12.285824807476301"/>
  </r>
  <r>
    <s v="V076"/>
    <x v="106"/>
    <x v="0"/>
    <x v="2"/>
    <s v="Accessories"/>
    <s v="TEC-AC-10001874"/>
    <s v="Logitech Wireless Anywhere Mouse MX for PC and Mac"/>
    <s v="United States"/>
    <s v="US-2014-102715"/>
    <x v="909"/>
    <d v="2014-04-13T00:00:00"/>
    <s v="Second Class"/>
    <n v="2"/>
    <n v="4"/>
    <s v="Spring"/>
    <n v="335.94400000000002"/>
    <n v="279.68928232778279"/>
    <n v="56.254717672217225"/>
    <n v="0.16745266375412932"/>
    <n v="7"/>
    <n v="2351.6080000000002"/>
    <n v="0.2"/>
    <n v="111"/>
    <x v="0"/>
    <x v="0"/>
    <n v="132.15966285267729"/>
  </r>
  <r>
    <s v="V032"/>
    <x v="71"/>
    <x v="3"/>
    <x v="0"/>
    <s v="Furnishings"/>
    <s v="FUR-FU-10002298"/>
    <s v="Rubbermaid ClusterMat Chairmats, Mat Size- 66&quot; x 60&quot;, Lip 20&quot; x 11&quot; -90 Degree Angle"/>
    <s v="United States"/>
    <s v="CA-2015-107937"/>
    <x v="910"/>
    <d v="2015-05-08T00:00:00"/>
    <s v="Standard Class"/>
    <n v="5"/>
    <n v="5"/>
    <s v="Summer"/>
    <n v="665.88"/>
    <n v="540.73076719965991"/>
    <n v="125.14923280034009"/>
    <n v="0.18794562503805504"/>
    <n v="6"/>
    <n v="3995.2799999999997"/>
    <n v="0"/>
    <n v="110"/>
    <x v="0"/>
    <x v="0"/>
    <n v="178.67435338290721"/>
  </r>
  <r>
    <s v="V094"/>
    <x v="105"/>
    <x v="4"/>
    <x v="2"/>
    <s v="Phones"/>
    <s v="TEC-PH-10002564"/>
    <s v="OtterBox Defender Series Case - Samsung Galaxy S4"/>
    <s v="United States"/>
    <s v="US-2017-148768"/>
    <x v="329"/>
    <d v="2017-12-02T00:00:00"/>
    <s v="Second Class"/>
    <n v="2"/>
    <n v="11"/>
    <s v="Winter"/>
    <n v="71.975999999999999"/>
    <n v="52.610878568754359"/>
    <n v="19.36512143124564"/>
    <n v="0.26904970311278259"/>
    <n v="3"/>
    <n v="215.928"/>
    <n v="0.2"/>
    <n v="496"/>
    <x v="0"/>
    <x v="2"/>
    <n v="38.464440259803602"/>
  </r>
  <r>
    <s v="V131"/>
    <x v="41"/>
    <x v="2"/>
    <x v="1"/>
    <s v="Paper"/>
    <s v="OFF-PA-10003465"/>
    <s v="Xerox 1912"/>
    <s v="United States"/>
    <s v="CA-2017-118521"/>
    <x v="911"/>
    <d v="2017-02-20T00:00:00"/>
    <s v="Standard Class"/>
    <n v="4"/>
    <n v="2"/>
    <s v="Spring"/>
    <n v="37.94"/>
    <n v="25.283616482644032"/>
    <n v="12.656383517355966"/>
    <n v="0.33358944431618259"/>
    <n v="2"/>
    <n v="75.88"/>
    <n v="0"/>
    <n v="262"/>
    <x v="0"/>
    <x v="1"/>
    <n v="29.934155090798871"/>
  </r>
  <r>
    <s v="V082"/>
    <x v="131"/>
    <x v="1"/>
    <x v="2"/>
    <s v="Phones"/>
    <s v="TEC-PH-10000038"/>
    <s v="Jawbone MINI JAMBOX Wireless Bluetooth Speaker"/>
    <s v="United States"/>
    <s v="CA-2014-149643"/>
    <x v="912"/>
    <d v="2014-11-20T00:00:00"/>
    <s v="Standard Class"/>
    <n v="4"/>
    <n v="11"/>
    <s v="Winter"/>
    <n v="273.95999999999998"/>
    <n v="219.61998504967619"/>
    <n v="54.340014950323791"/>
    <n v="0.198350178676901"/>
    <n v="2"/>
    <n v="547.91999999999996"/>
    <n v="0"/>
    <n v="382"/>
    <x v="0"/>
    <x v="0"/>
    <n v="171.52609127243591"/>
  </r>
  <r>
    <s v="V094"/>
    <x v="105"/>
    <x v="2"/>
    <x v="2"/>
    <s v="Phones"/>
    <s v="TEC-PH-10003072"/>
    <s v="Panasonic KX-TG9541B DECT 6.0 Digital 2-Line Expandable Cordless Phone With Digital Answering System"/>
    <s v="United States"/>
    <s v="CA-2015-135314"/>
    <x v="584"/>
    <d v="2015-07-14T00:00:00"/>
    <s v="Second Class"/>
    <n v="5"/>
    <n v="7"/>
    <s v="Summer"/>
    <n v="269.98200000000003"/>
    <n v="217.21467860919191"/>
    <n v="52.767321390808121"/>
    <n v="0.19544755350656012"/>
    <n v="3"/>
    <n v="809.94600000000014"/>
    <n v="0.4"/>
    <n v="316"/>
    <x v="0"/>
    <x v="0"/>
    <n v="433.4685050095336"/>
  </r>
  <r>
    <s v="V116"/>
    <x v="62"/>
    <x v="4"/>
    <x v="1"/>
    <s v="Paper"/>
    <s v="OFF-PA-10003424"/>
    <s v="&quot;While you Were Out&quot; Message Book, One Form per Page"/>
    <s v="United States"/>
    <s v="CA-2017-165204"/>
    <x v="38"/>
    <d v="2017-11-16T00:00:00"/>
    <s v="Second Class"/>
    <n v="3"/>
    <n v="11"/>
    <s v="Winter"/>
    <n v="8.9039999999999999"/>
    <n v="6.5557201228730877"/>
    <n v="2.3482798771269122"/>
    <n v="0.26373313983905122"/>
    <n v="3"/>
    <n v="26.712"/>
    <n v="0.2"/>
    <n v="459"/>
    <x v="0"/>
    <x v="1"/>
    <n v="0.85678779947740524"/>
  </r>
  <r>
    <s v="V113"/>
    <x v="117"/>
    <x v="3"/>
    <x v="1"/>
    <s v="Storage"/>
    <s v="OFF-ST-10003716"/>
    <s v="Tennsco Double-Tier Lockers"/>
    <s v="United States"/>
    <s v="CA-2017-165204"/>
    <x v="38"/>
    <d v="2017-11-16T00:00:00"/>
    <s v="Second Class"/>
    <n v="3"/>
    <n v="11"/>
    <s v="Winter"/>
    <n v="720.06399999999996"/>
    <n v="609.71822170068992"/>
    <n v="110.34577829931004"/>
    <n v="0.15324440369093587"/>
    <n v="4"/>
    <n v="2880.2559999999999"/>
    <n v="0.2"/>
    <n v="422"/>
    <x v="0"/>
    <x v="0"/>
    <n v="389.9035140799308"/>
  </r>
  <r>
    <s v="V082"/>
    <x v="131"/>
    <x v="2"/>
    <x v="2"/>
    <s v="Accessories"/>
    <s v="TEC-AC-10003590"/>
    <s v="TRENDnet 56K USB 2.0 Phone, Internet and Fax Modem"/>
    <s v="United States"/>
    <s v="CA-2017-125752"/>
    <x v="689"/>
    <d v="2017-08-04T00:00:00"/>
    <s v="Standard Class"/>
    <n v="4"/>
    <n v="7"/>
    <s v="Summer"/>
    <n v="41.423999999999999"/>
    <n v="27.31987648812126"/>
    <n v="14.10412351187874"/>
    <n v="0.3404819310515339"/>
    <n v="2"/>
    <n v="82.847999999999999"/>
    <n v="0.2"/>
    <n v="340"/>
    <x v="0"/>
    <x v="2"/>
    <n v="90.607602555194006"/>
  </r>
  <r>
    <s v="V120"/>
    <x v="91"/>
    <x v="3"/>
    <x v="1"/>
    <s v="Binders"/>
    <s v="OFF-BI-10000494"/>
    <s v="Acco Economy Flexible Poly Round Ring Binder"/>
    <s v="United States"/>
    <s v="CA-2017-112487"/>
    <x v="377"/>
    <d v="2017-12-30T00:00:00"/>
    <s v="Standard Class"/>
    <n v="4"/>
    <n v="12"/>
    <s v="Winter"/>
    <n v="3.1320000000000001"/>
    <n v="2.4137637542073831"/>
    <n v="0.71823624579261702"/>
    <n v="0.22932191755830683"/>
    <n v="2"/>
    <n v="6.2640000000000002"/>
    <n v="0.7"/>
    <n v="444"/>
    <x v="0"/>
    <x v="1"/>
    <n v="1.31367119173711"/>
  </r>
  <r>
    <s v="V128"/>
    <x v="72"/>
    <x v="0"/>
    <x v="1"/>
    <s v="Storage"/>
    <s v="OFF-ST-10002615"/>
    <s v="Dual Level, Single-Width Filing Carts"/>
    <s v="United States"/>
    <s v="CA-2016-144218"/>
    <x v="731"/>
    <d v="2016-11-04T00:00:00"/>
    <s v="Standard Class"/>
    <n v="4"/>
    <n v="10"/>
    <s v="Autumn"/>
    <n v="1085.42"/>
    <n v="713.21709926950541"/>
    <n v="372.20290073049466"/>
    <n v="0.34291140823874133"/>
    <n v="7"/>
    <n v="7597.9400000000005"/>
    <n v="0"/>
    <n v="144"/>
    <x v="0"/>
    <x v="0"/>
    <n v="424.68075317244018"/>
  </r>
  <r>
    <s v="V109"/>
    <x v="58"/>
    <x v="3"/>
    <x v="1"/>
    <s v="Art"/>
    <s v="OFF-AR-10002804"/>
    <s v="Faber Castell Col-Erase Pencils"/>
    <s v="United States"/>
    <s v="CA-2016-169971"/>
    <x v="913"/>
    <d v="2016-09-09T00:00:00"/>
    <s v="Standard Class"/>
    <n v="5"/>
    <n v="9"/>
    <s v="Autumn"/>
    <n v="3.9119999999999999"/>
    <n v="2.6949327679599402"/>
    <n v="1.2170672320400597"/>
    <n v="0.31111125563396208"/>
    <n v="1"/>
    <n v="3.9119999999999999"/>
    <n v="0.2"/>
    <n v="180"/>
    <x v="0"/>
    <x v="1"/>
    <n v="4.7208131926607724"/>
  </r>
  <r>
    <s v="V126"/>
    <x v="8"/>
    <x v="4"/>
    <x v="1"/>
    <s v="Art"/>
    <s v="OFF-AR-10001044"/>
    <s v="BOSTON Ranger #55 Pencil Sharpener, Black"/>
    <s v="United States"/>
    <s v="CA-2016-169971"/>
    <x v="913"/>
    <d v="2016-09-09T00:00:00"/>
    <s v="Standard Class"/>
    <n v="5"/>
    <n v="9"/>
    <s v="Autumn"/>
    <n v="62.375999999999998"/>
    <n v="51.914836507900908"/>
    <n v="10.461163492099089"/>
    <n v="0.16771135520230682"/>
    <n v="3"/>
    <n v="187.12799999999999"/>
    <n v="0.2"/>
    <n v="354"/>
    <x v="0"/>
    <x v="2"/>
    <n v="50.314503953741927"/>
  </r>
  <r>
    <s v="V104"/>
    <x v="81"/>
    <x v="3"/>
    <x v="1"/>
    <s v="Fasteners"/>
    <s v="OFF-FA-10000134"/>
    <s v="Advantus Push Pins, Aluminum Head"/>
    <s v="United States"/>
    <s v="US-2016-133508"/>
    <x v="764"/>
    <d v="2016-04-21T00:00:00"/>
    <s v="Standard Class"/>
    <n v="4"/>
    <n v="4"/>
    <s v="Spring"/>
    <n v="29.05"/>
    <n v="21.89402105857803"/>
    <n v="7.1559789414219708"/>
    <n v="0.24633318214877695"/>
    <n v="5"/>
    <n v="145.25"/>
    <n v="0"/>
    <n v="166"/>
    <x v="0"/>
    <x v="1"/>
    <n v="19.44397901665192"/>
  </r>
  <r>
    <s v="V134"/>
    <x v="36"/>
    <x v="4"/>
    <x v="1"/>
    <s v="Binders"/>
    <s v="OFF-BI-10001670"/>
    <s v="Vinyl Sectional Post Binders"/>
    <s v="United States"/>
    <s v="CA-2014-107139"/>
    <x v="260"/>
    <d v="2014-07-11T00:00:00"/>
    <s v="Standard Class"/>
    <n v="6"/>
    <n v="7"/>
    <s v="Summer"/>
    <n v="180.96"/>
    <n v="143.2292185786909"/>
    <n v="37.730781421309104"/>
    <n v="0.20850343402580185"/>
    <n v="6"/>
    <n v="1085.76"/>
    <n v="0.2"/>
    <n v="201"/>
    <x v="1"/>
    <x v="2"/>
    <n v="52.512484385749993"/>
  </r>
  <r>
    <s v="V111"/>
    <x v="52"/>
    <x v="4"/>
    <x v="1"/>
    <s v="Binders"/>
    <s v="OFF-BI-10000343"/>
    <s v="Pressboard Covers with Storage Hooks, 9 1/2&quot; x 11&quot;, Light Blue"/>
    <s v="United States"/>
    <s v="CA-2015-111325"/>
    <x v="914"/>
    <d v="2015-02-28T00:00:00"/>
    <s v="First Class"/>
    <n v="1"/>
    <n v="2"/>
    <s v="Spring"/>
    <n v="4.4189999999999996"/>
    <n v="3.290876452522808"/>
    <n v="1.1281235474771916"/>
    <n v="0.25528932959429546"/>
    <n v="3"/>
    <n v="13.256999999999998"/>
    <n v="0.7"/>
    <n v="190"/>
    <x v="0"/>
    <x v="1"/>
    <n v="7.665258525656621"/>
  </r>
  <r>
    <s v="V109"/>
    <x v="58"/>
    <x v="0"/>
    <x v="1"/>
    <s v="Art"/>
    <s v="OFF-AR-10002257"/>
    <s v="Eldon Spacemaker Box, Quick-Snap Lid, Clear"/>
    <s v="United States"/>
    <s v="CA-2015-111325"/>
    <x v="914"/>
    <d v="2015-02-28T00:00:00"/>
    <s v="First Class"/>
    <n v="1"/>
    <n v="2"/>
    <s v="Spring"/>
    <n v="16.032"/>
    <n v="12.476574042052791"/>
    <n v="3.5554259579472092"/>
    <n v="0.221770581209282"/>
    <n v="6"/>
    <n v="96.192000000000007"/>
    <n v="0.2"/>
    <n v="141"/>
    <x v="0"/>
    <x v="1"/>
    <n v="5.1857914600055661"/>
  </r>
  <r>
    <s v="V134"/>
    <x v="36"/>
    <x v="1"/>
    <x v="1"/>
    <s v="Art"/>
    <s v="OFF-AR-10001915"/>
    <s v="Peel-Off China Markers"/>
    <s v="United States"/>
    <s v="CA-2015-163762"/>
    <x v="154"/>
    <d v="2015-12-01T00:00:00"/>
    <s v="Standard Class"/>
    <n v="4"/>
    <n v="11"/>
    <s v="Winter"/>
    <n v="29.79"/>
    <n v="22.212944600905612"/>
    <n v="7.5770553990943874"/>
    <n v="0.25434895599511204"/>
    <n v="3"/>
    <n v="89.37"/>
    <n v="0"/>
    <n v="375"/>
    <x v="0"/>
    <x v="1"/>
    <n v="27.078493648755909"/>
  </r>
  <r>
    <s v="V136"/>
    <x v="10"/>
    <x v="4"/>
    <x v="1"/>
    <s v="Storage"/>
    <s v="OFF-ST-10003692"/>
    <s v="Recycled Steel Personal File for Hanging File Folders"/>
    <s v="United States"/>
    <s v="US-2014-117163"/>
    <x v="915"/>
    <d v="2014-02-02T00:00:00"/>
    <s v="Standard Class"/>
    <n v="6"/>
    <n v="1"/>
    <s v="Winter"/>
    <n v="57.23"/>
    <n v="46.87721002990763"/>
    <n v="10.352789970092367"/>
    <n v="0.1808979550950964"/>
    <n v="1"/>
    <n v="57.23"/>
    <n v="0"/>
    <n v="403"/>
    <x v="1"/>
    <x v="2"/>
    <n v="86.162357829081401"/>
  </r>
  <r>
    <s v="V022"/>
    <x v="49"/>
    <x v="0"/>
    <x v="0"/>
    <s v="Tables"/>
    <s v="FUR-TA-10003469"/>
    <s v="Balt Split Level Computer Training Table"/>
    <s v="United States"/>
    <s v="US-2014-117163"/>
    <x v="915"/>
    <d v="2014-02-02T00:00:00"/>
    <s v="Standard Class"/>
    <n v="6"/>
    <n v="1"/>
    <s v="Winter"/>
    <n v="333"/>
    <n v="230.55025585363191"/>
    <n v="102.44974414636809"/>
    <n v="0.30765688932843271"/>
    <n v="3"/>
    <n v="999"/>
    <n v="0.2"/>
    <n v="373"/>
    <x v="1"/>
    <x v="2"/>
    <n v="101.9600105433498"/>
  </r>
  <r>
    <s v="V113"/>
    <x v="117"/>
    <x v="0"/>
    <x v="1"/>
    <s v="Art"/>
    <s v="OFF-AR-10003179"/>
    <s v="Dixon Ticonderoga Core-Lock Colored Pencils"/>
    <s v="United States"/>
    <s v="US-2014-117163"/>
    <x v="915"/>
    <d v="2014-02-02T00:00:00"/>
    <s v="Standard Class"/>
    <n v="6"/>
    <n v="1"/>
    <s v="Winter"/>
    <n v="36.44"/>
    <n v="27.789611494192279"/>
    <n v="8.6503885058077188"/>
    <n v="0.23738717085092534"/>
    <n v="4"/>
    <n v="145.76"/>
    <n v="0"/>
    <n v="483"/>
    <x v="1"/>
    <x v="1"/>
    <n v="16.431706099286629"/>
  </r>
  <r>
    <s v="V127"/>
    <x v="39"/>
    <x v="1"/>
    <x v="1"/>
    <s v="Paper"/>
    <s v="OFF-PA-10003395"/>
    <s v="Xerox 1941"/>
    <s v="United States"/>
    <s v="CA-2017-121314"/>
    <x v="397"/>
    <d v="2017-09-26T00:00:00"/>
    <s v="First Class"/>
    <n v="3"/>
    <n v="9"/>
    <s v="Autumn"/>
    <n v="251.64"/>
    <n v="206.11054916121969"/>
    <n v="45.529450838780292"/>
    <n v="0.18093089667294665"/>
    <n v="3"/>
    <n v="754.92"/>
    <n v="0.2"/>
    <n v="176"/>
    <x v="0"/>
    <x v="0"/>
    <n v="238.91079678407169"/>
  </r>
  <r>
    <s v="V010"/>
    <x v="129"/>
    <x v="0"/>
    <x v="0"/>
    <s v="Tables"/>
    <s v="FUR-TA-10004575"/>
    <s v="Hon 5100 Series Wood Tables"/>
    <s v="United States"/>
    <s v="CA-2017-147760"/>
    <x v="259"/>
    <d v="2017-11-05T00:00:00"/>
    <s v="First Class"/>
    <n v="1"/>
    <n v="11"/>
    <s v="Winter"/>
    <n v="523.76400000000001"/>
    <n v="346.19897333345278"/>
    <n v="177.56502666654723"/>
    <n v="0.33901724186188287"/>
    <n v="3"/>
    <n v="1571.2919999999999"/>
    <n v="0.4"/>
    <n v="333"/>
    <x v="0"/>
    <x v="0"/>
    <n v="537.25401950837431"/>
  </r>
  <r>
    <s v="V077"/>
    <x v="107"/>
    <x v="2"/>
    <x v="2"/>
    <s v="Phones"/>
    <s v="TEC-PH-10002483"/>
    <s v="Motorola Moto X"/>
    <s v="United States"/>
    <s v="CA-2017-147760"/>
    <x v="259"/>
    <d v="2017-11-05T00:00:00"/>
    <s v="First Class"/>
    <n v="1"/>
    <n v="11"/>
    <s v="Winter"/>
    <n v="1359.96"/>
    <n v="1147.9369808091781"/>
    <n v="212.02301919082197"/>
    <n v="0.15590386422455216"/>
    <n v="5"/>
    <n v="6799.8"/>
    <n v="0.2"/>
    <n v="301"/>
    <x v="0"/>
    <x v="0"/>
    <n v="769.30955051396575"/>
  </r>
  <r>
    <s v="V028"/>
    <x v="109"/>
    <x v="4"/>
    <x v="0"/>
    <s v="Chairs"/>
    <s v="FUR-CH-10003606"/>
    <s v="SAFCO Folding Chair Trolley"/>
    <s v="United States"/>
    <s v="CA-2016-156503"/>
    <x v="500"/>
    <d v="2016-10-20T00:00:00"/>
    <s v="Standard Class"/>
    <n v="6"/>
    <n v="10"/>
    <s v="Autumn"/>
    <n v="102.592"/>
    <n v="70.936565521704097"/>
    <n v="31.655434478295902"/>
    <n v="0.30855655877939703"/>
    <n v="1"/>
    <n v="102.592"/>
    <n v="0.2"/>
    <n v="320"/>
    <x v="1"/>
    <x v="0"/>
    <n v="240.71346010834819"/>
  </r>
  <r>
    <s v="V089"/>
    <x v="118"/>
    <x v="4"/>
    <x v="2"/>
    <s v="Accessories"/>
    <s v="TEC-AC-10002473"/>
    <s v="Maxell 4.7GB DVD-R"/>
    <s v="United States"/>
    <s v="CA-2016-156503"/>
    <x v="500"/>
    <d v="2016-10-20T00:00:00"/>
    <s v="Standard Class"/>
    <n v="6"/>
    <n v="10"/>
    <s v="Autumn"/>
    <n v="22.704000000000001"/>
    <n v="15.4520402566553"/>
    <n v="7.2519597433447007"/>
    <n v="0.31941330793449174"/>
    <n v="1"/>
    <n v="22.704000000000001"/>
    <n v="0.2"/>
    <n v="361"/>
    <x v="1"/>
    <x v="2"/>
    <n v="65.463299421889815"/>
  </r>
  <r>
    <s v="V136"/>
    <x v="10"/>
    <x v="0"/>
    <x v="1"/>
    <s v="Paper"/>
    <s v="OFF-PA-10002319"/>
    <s v="Xerox 1944"/>
    <s v="United States"/>
    <s v="CA-2016-156503"/>
    <x v="500"/>
    <d v="2016-10-20T00:00:00"/>
    <s v="Standard Class"/>
    <n v="6"/>
    <n v="10"/>
    <s v="Autumn"/>
    <n v="93.024000000000001"/>
    <n v="78.902673657959383"/>
    <n v="14.121326342040618"/>
    <n v="0.15180304375258663"/>
    <n v="3"/>
    <n v="279.072"/>
    <n v="0.2"/>
    <n v="138"/>
    <x v="1"/>
    <x v="2"/>
    <n v="56.043618212959807"/>
  </r>
  <r>
    <s v="V137"/>
    <x v="11"/>
    <x v="2"/>
    <x v="1"/>
    <s v="Supplies"/>
    <s v="OFF-SU-10000946"/>
    <s v="Staple remover"/>
    <s v="United States"/>
    <s v="CA-2016-156503"/>
    <x v="500"/>
    <d v="2016-10-20T00:00:00"/>
    <s v="Standard Class"/>
    <n v="6"/>
    <n v="10"/>
    <s v="Autumn"/>
    <n v="12.768000000000001"/>
    <n v="8.6160977857057226"/>
    <n v="4.1519022142942781"/>
    <n v="0.32518031126991526"/>
    <n v="2"/>
    <n v="25.536000000000001"/>
    <n v="0.2"/>
    <n v="110"/>
    <x v="1"/>
    <x v="0"/>
    <n v="21.491746508834499"/>
  </r>
  <r>
    <s v="V110"/>
    <x v="16"/>
    <x v="4"/>
    <x v="1"/>
    <s v="Envelopes"/>
    <s v="OFF-EN-10001335"/>
    <s v="White Business Envelopes with Contemporary Seam, Recycled White Business Envelopes"/>
    <s v="United States"/>
    <s v="CA-2016-156503"/>
    <x v="500"/>
    <d v="2016-10-20T00:00:00"/>
    <s v="Standard Class"/>
    <n v="6"/>
    <n v="10"/>
    <s v="Autumn"/>
    <n v="35.008000000000003"/>
    <n v="28.98381535891626"/>
    <n v="6.0241846410837425"/>
    <n v="0.17208022855015259"/>
    <n v="4"/>
    <n v="140.03200000000001"/>
    <n v="0.2"/>
    <n v="211"/>
    <x v="1"/>
    <x v="1"/>
    <n v="27.768355015496802"/>
  </r>
  <r>
    <s v="V119"/>
    <x v="20"/>
    <x v="1"/>
    <x v="1"/>
    <s v="Paper"/>
    <s v="OFF-PA-10002377"/>
    <s v="Xerox 1916"/>
    <s v="United States"/>
    <s v="CA-2016-156503"/>
    <x v="500"/>
    <d v="2016-10-20T00:00:00"/>
    <s v="Standard Class"/>
    <n v="6"/>
    <n v="10"/>
    <s v="Autumn"/>
    <n v="39.152000000000001"/>
    <n v="29.89242535313992"/>
    <n v="9.2595746468600808"/>
    <n v="0.23650323474816307"/>
    <n v="1"/>
    <n v="39.152000000000001"/>
    <n v="0.2"/>
    <n v="207"/>
    <x v="1"/>
    <x v="2"/>
    <n v="71.445003497426285"/>
  </r>
  <r>
    <s v="V136"/>
    <x v="10"/>
    <x v="1"/>
    <x v="1"/>
    <s v="Art"/>
    <s v="OFF-AR-10001246"/>
    <s v="Newell 317"/>
    <s v="United States"/>
    <s v="CA-2015-113628"/>
    <x v="768"/>
    <d v="2015-11-19T00:00:00"/>
    <s v="Standard Class"/>
    <n v="7"/>
    <n v="11"/>
    <s v="Winter"/>
    <n v="11.76"/>
    <n v="8.2449710134288594"/>
    <n v="3.5150289865711404"/>
    <n v="0.29889702266761398"/>
    <n v="5"/>
    <n v="58.8"/>
    <n v="0.2"/>
    <n v="193"/>
    <x v="1"/>
    <x v="1"/>
    <n v="5.5352961980367414"/>
  </r>
  <r>
    <s v="V126"/>
    <x v="8"/>
    <x v="2"/>
    <x v="1"/>
    <s v="Binders"/>
    <s v="OFF-BI-10003291"/>
    <s v="Wilson Jones Leather-Like Binders with DublLock Round Rings"/>
    <s v="United States"/>
    <s v="CA-2015-113628"/>
    <x v="768"/>
    <d v="2015-11-19T00:00:00"/>
    <s v="Standard Class"/>
    <n v="7"/>
    <n v="11"/>
    <s v="Winter"/>
    <n v="5.2380000000000004"/>
    <n v="3.7114167692606279"/>
    <n v="1.5265832307393725"/>
    <n v="0.29144391575780304"/>
    <n v="2"/>
    <n v="10.476000000000001"/>
    <n v="0.7"/>
    <n v="410"/>
    <x v="1"/>
    <x v="1"/>
    <n v="12.738976162121149"/>
  </r>
  <r>
    <s v="V121"/>
    <x v="7"/>
    <x v="0"/>
    <x v="1"/>
    <s v="Binders"/>
    <s v="OFF-BI-10002799"/>
    <s v="SlimView Poly Binder, 3/8&quot;"/>
    <s v="United States"/>
    <s v="CA-2015-113628"/>
    <x v="768"/>
    <d v="2015-11-19T00:00:00"/>
    <s v="Standard Class"/>
    <n v="7"/>
    <n v="11"/>
    <s v="Winter"/>
    <n v="4.6619999999999999"/>
    <n v="3.6636709961894232"/>
    <n v="0.99832900381057676"/>
    <n v="0.21414178545915419"/>
    <n v="3"/>
    <n v="13.986000000000001"/>
    <n v="0.7"/>
    <n v="183"/>
    <x v="1"/>
    <x v="1"/>
    <n v="17.453492601768851"/>
  </r>
  <r>
    <s v="V027"/>
    <x v="40"/>
    <x v="1"/>
    <x v="0"/>
    <s v="Chairs"/>
    <s v="FUR-CH-10003298"/>
    <s v="Office Star - Contemporary Task Swivel chair with Loop Arms, Charcoal"/>
    <s v="United States"/>
    <s v="CA-2015-113628"/>
    <x v="768"/>
    <d v="2015-11-19T00:00:00"/>
    <s v="Standard Class"/>
    <n v="7"/>
    <n v="11"/>
    <s v="Winter"/>
    <n v="523.91999999999996"/>
    <n v="359.14152822100101"/>
    <n v="164.77847177899895"/>
    <n v="0.31451074931096151"/>
    <n v="5"/>
    <n v="2619.6"/>
    <n v="0.2"/>
    <n v="157"/>
    <x v="1"/>
    <x v="0"/>
    <n v="157.55453722758989"/>
  </r>
  <r>
    <s v="V055"/>
    <x v="100"/>
    <x v="2"/>
    <x v="2"/>
    <s v="Phones"/>
    <s v="TEC-PH-10000441"/>
    <s v="VTech DS6151"/>
    <s v="United States"/>
    <s v="CA-2015-113628"/>
    <x v="768"/>
    <d v="2015-11-19T00:00:00"/>
    <s v="Standard Class"/>
    <n v="7"/>
    <n v="11"/>
    <s v="Winter"/>
    <n v="100.792"/>
    <n v="67.087689861211729"/>
    <n v="33.704310138788273"/>
    <n v="0.33439469540031225"/>
    <n v="1"/>
    <n v="100.792"/>
    <n v="0.2"/>
    <n v="392"/>
    <x v="1"/>
    <x v="0"/>
    <n v="215.05468628085541"/>
  </r>
  <r>
    <s v="V016"/>
    <x v="137"/>
    <x v="3"/>
    <x v="0"/>
    <s v="Chairs"/>
    <s v="FUR-CH-10004477"/>
    <s v="Global Push Button Manager's Chair, Indigo"/>
    <s v="United States"/>
    <s v="CA-2015-113628"/>
    <x v="768"/>
    <d v="2015-11-19T00:00:00"/>
    <s v="Standard Class"/>
    <n v="7"/>
    <n v="11"/>
    <s v="Winter"/>
    <n v="146.136"/>
    <n v="110.8656818121801"/>
    <n v="35.270318187819896"/>
    <n v="0.24135270014110075"/>
    <n v="3"/>
    <n v="438.40800000000002"/>
    <n v="0.2"/>
    <n v="115"/>
    <x v="1"/>
    <x v="0"/>
    <n v="233.9405457435239"/>
  </r>
  <r>
    <s v="V128"/>
    <x v="72"/>
    <x v="1"/>
    <x v="1"/>
    <s v="Labels"/>
    <s v="OFF-LA-10003537"/>
    <s v="Avery 515"/>
    <s v="United States"/>
    <s v="CA-2017-147753"/>
    <x v="916"/>
    <d v="2017-03-05T00:00:00"/>
    <s v="Same Day"/>
    <n v="0"/>
    <n v="3"/>
    <s v="Spring"/>
    <n v="25.06"/>
    <n v="20.17582576130733"/>
    <n v="4.884174238692669"/>
    <n v="0.19489921144025016"/>
    <n v="2"/>
    <n v="50.12"/>
    <n v="0"/>
    <n v="425"/>
    <x v="0"/>
    <x v="1"/>
    <n v="8.8600479682674429"/>
  </r>
  <r>
    <s v="V105"/>
    <x v="85"/>
    <x v="2"/>
    <x v="1"/>
    <s v="Labels"/>
    <s v="OFF-LA-10004484"/>
    <s v="Avery 476"/>
    <s v="United States"/>
    <s v="CA-2015-103961"/>
    <x v="599"/>
    <d v="2015-11-09T00:00:00"/>
    <s v="Standard Class"/>
    <n v="4"/>
    <n v="11"/>
    <s v="Winter"/>
    <n v="19.824000000000002"/>
    <n v="16.84243795428873"/>
    <n v="2.9815620457112715"/>
    <n v="0.15040163668842169"/>
    <n v="6"/>
    <n v="118.94400000000002"/>
    <n v="0.2"/>
    <n v="192"/>
    <x v="0"/>
    <x v="1"/>
    <n v="5.2559106875550654"/>
  </r>
  <r>
    <s v="V061"/>
    <x v="47"/>
    <x v="3"/>
    <x v="2"/>
    <s v="Phones"/>
    <s v="TEC-PH-10002824"/>
    <s v="Jabra SPEAK 410 Multidevice Speakerphone"/>
    <s v="United States"/>
    <s v="CA-2016-152471"/>
    <x v="630"/>
    <d v="2016-07-08T00:00:00"/>
    <s v="Same Day"/>
    <n v="0"/>
    <n v="7"/>
    <s v="Summer"/>
    <n v="823.96"/>
    <n v="632.66230527488312"/>
    <n v="191.29769472511691"/>
    <n v="0.23216866683469695"/>
    <n v="5"/>
    <n v="4119.8"/>
    <n v="0.2"/>
    <n v="264"/>
    <x v="0"/>
    <x v="0"/>
    <n v="261.6424402908163"/>
  </r>
  <r>
    <s v="V097"/>
    <x v="25"/>
    <x v="2"/>
    <x v="1"/>
    <s v="Paper"/>
    <s v="OFF-PA-10004965"/>
    <s v="Xerox 1921"/>
    <s v="United States"/>
    <s v="CA-2016-152471"/>
    <x v="630"/>
    <d v="2016-07-08T00:00:00"/>
    <s v="Same Day"/>
    <n v="0"/>
    <n v="7"/>
    <s v="Summer"/>
    <n v="15.984"/>
    <n v="10.673529852707601"/>
    <n v="5.3104701472923992"/>
    <n v="0.33223662082660155"/>
    <n v="2"/>
    <n v="31.968"/>
    <n v="0.2"/>
    <n v="314"/>
    <x v="0"/>
    <x v="1"/>
    <n v="4.6141833513634891"/>
  </r>
  <r>
    <s v="V021"/>
    <x v="28"/>
    <x v="2"/>
    <x v="0"/>
    <s v="Tables"/>
    <s v="FUR-TA-10003569"/>
    <s v="Bretford CR8500 Series Meeting Room Furniture"/>
    <s v="United States"/>
    <s v="CA-2015-102582"/>
    <x v="426"/>
    <d v="2015-09-19T00:00:00"/>
    <s v="Standard Class"/>
    <n v="4"/>
    <n v="9"/>
    <s v="Autumn"/>
    <n v="801.96"/>
    <n v="613.89233377703283"/>
    <n v="188.0676662229672"/>
    <n v="0.23451003319737543"/>
    <n v="2"/>
    <n v="1603.92"/>
    <n v="0"/>
    <n v="243"/>
    <x v="0"/>
    <x v="0"/>
    <n v="895.33246203161877"/>
  </r>
  <r>
    <s v="V052"/>
    <x v="128"/>
    <x v="1"/>
    <x v="2"/>
    <s v="Phones"/>
    <s v="TEC-PH-10003187"/>
    <s v="Anker Astro Mini 3000mAh Ultra-Compact Portable Charger"/>
    <s v="United States"/>
    <s v="CA-2015-102582"/>
    <x v="426"/>
    <d v="2015-09-19T00:00:00"/>
    <s v="Standard Class"/>
    <n v="4"/>
    <n v="9"/>
    <s v="Autumn"/>
    <n v="59.97"/>
    <n v="39.202021737413737"/>
    <n v="20.767978262586261"/>
    <n v="0.34630612410515693"/>
    <n v="3"/>
    <n v="179.91"/>
    <n v="0"/>
    <n v="373"/>
    <x v="0"/>
    <x v="1"/>
    <n v="15.782397230247801"/>
  </r>
  <r>
    <s v="V007"/>
    <x v="29"/>
    <x v="0"/>
    <x v="0"/>
    <s v="Chairs"/>
    <s v="FUR-CH-10004853"/>
    <s v="Global Manager's Adjustable Task Chair, Storm"/>
    <s v="United States"/>
    <s v="CA-2015-102582"/>
    <x v="426"/>
    <d v="2015-09-19T00:00:00"/>
    <s v="Standard Class"/>
    <n v="4"/>
    <n v="9"/>
    <s v="Autumn"/>
    <n v="1056.8599999999999"/>
    <n v="753.39720236553774"/>
    <n v="303.46279763446216"/>
    <n v="0.28713623151076034"/>
    <n v="7"/>
    <n v="7398.0199999999995"/>
    <n v="0"/>
    <n v="485"/>
    <x v="0"/>
    <x v="0"/>
    <n v="383.22360514074109"/>
  </r>
  <r>
    <s v="V140"/>
    <x v="80"/>
    <x v="0"/>
    <x v="1"/>
    <s v="Binders"/>
    <s v="OFF-BI-10001031"/>
    <s v="Pressboard Data Binders by Wilson Jones"/>
    <s v="United States"/>
    <s v="CA-2017-141873"/>
    <x v="449"/>
    <d v="2017-10-14T00:00:00"/>
    <s v="Standard Class"/>
    <n v="5"/>
    <n v="10"/>
    <s v="Autumn"/>
    <n v="12.816000000000001"/>
    <n v="8.778031083658286"/>
    <n v="4.0379689163417147"/>
    <n v="0.31507248098796148"/>
    <n v="3"/>
    <n v="38.448"/>
    <n v="0.2"/>
    <n v="237"/>
    <x v="0"/>
    <x v="1"/>
    <n v="6.8963720275850218"/>
  </r>
  <r>
    <s v="V013"/>
    <x v="97"/>
    <x v="1"/>
    <x v="0"/>
    <s v="Bookcases"/>
    <s v="FUR-BO-10003034"/>
    <s v="O'Sullivan Elevations Bookcase, Cherry Finish"/>
    <s v="United States"/>
    <s v="CA-2017-141873"/>
    <x v="449"/>
    <d v="2017-10-14T00:00:00"/>
    <s v="Standard Class"/>
    <n v="5"/>
    <n v="10"/>
    <s v="Autumn"/>
    <n v="314.35199999999998"/>
    <n v="207.2654593890019"/>
    <n v="107.08654061099807"/>
    <n v="0.3406580540635914"/>
    <n v="3"/>
    <n v="943.05599999999993"/>
    <n v="0.2"/>
    <n v="303"/>
    <x v="0"/>
    <x v="0"/>
    <n v="155.70927520639219"/>
  </r>
  <r>
    <s v="V103"/>
    <x v="33"/>
    <x v="2"/>
    <x v="1"/>
    <s v="Paper"/>
    <s v="OFF-PA-10000069"/>
    <s v="TOPS 4 x 6 Fluorescent Color Memo Sheets, 500 Sheets per Pack"/>
    <s v="United States"/>
    <s v="CA-2017-141873"/>
    <x v="449"/>
    <d v="2017-10-14T00:00:00"/>
    <s v="Standard Class"/>
    <n v="5"/>
    <n v="10"/>
    <s v="Autumn"/>
    <n v="18.98"/>
    <n v="14.904501641955241"/>
    <n v="4.0754983580447597"/>
    <n v="0.21472594088750049"/>
    <n v="2"/>
    <n v="37.96"/>
    <n v="0"/>
    <n v="401"/>
    <x v="0"/>
    <x v="1"/>
    <n v="23.090166565012041"/>
  </r>
  <r>
    <s v="V122"/>
    <x v="5"/>
    <x v="1"/>
    <x v="1"/>
    <s v="Binders"/>
    <s v="OFF-BI-10003655"/>
    <s v="Durable Pressboard Binders"/>
    <s v="United States"/>
    <s v="CA-2017-141873"/>
    <x v="449"/>
    <d v="2017-10-14T00:00:00"/>
    <s v="Standard Class"/>
    <n v="5"/>
    <n v="10"/>
    <s v="Autumn"/>
    <n v="18.239999999999998"/>
    <n v="13.243285472505971"/>
    <n v="4.9967145274940279"/>
    <n v="0.2739426824284007"/>
    <n v="6"/>
    <n v="109.44"/>
    <n v="0.2"/>
    <n v="309"/>
    <x v="0"/>
    <x v="1"/>
    <n v="0.53740115370177599"/>
  </r>
  <r>
    <s v="V135"/>
    <x v="51"/>
    <x v="2"/>
    <x v="1"/>
    <s v="Storage"/>
    <s v="OFF-ST-10000585"/>
    <s v="Economy Rollaway Files"/>
    <s v="United States"/>
    <s v="CA-2015-140984"/>
    <x v="471"/>
    <d v="2015-09-18T00:00:00"/>
    <s v="Standard Class"/>
    <n v="4"/>
    <n v="9"/>
    <s v="Autumn"/>
    <n v="991.2"/>
    <n v="758.10227722356387"/>
    <n v="233.09772277643617"/>
    <n v="0.23516719408437869"/>
    <n v="6"/>
    <n v="5947.2000000000007"/>
    <n v="0"/>
    <n v="118"/>
    <x v="0"/>
    <x v="0"/>
    <n v="324.76664196517072"/>
  </r>
  <r>
    <s v="V073"/>
    <x v="78"/>
    <x v="4"/>
    <x v="2"/>
    <s v="Copiers"/>
    <s v="TEC-CO-10001571"/>
    <s v="Sharp 1540cs Digital Laser Copier"/>
    <s v="United States"/>
    <s v="CA-2015-140984"/>
    <x v="471"/>
    <d v="2015-09-18T00:00:00"/>
    <s v="Standard Class"/>
    <n v="4"/>
    <n v="9"/>
    <s v="Autumn"/>
    <n v="879.98400000000004"/>
    <n v="669.78562368675216"/>
    <n v="210.19837631324788"/>
    <n v="0.23886613428567777"/>
    <n v="2"/>
    <n v="1759.9680000000001"/>
    <n v="0.2"/>
    <n v="393"/>
    <x v="0"/>
    <x v="0"/>
    <n v="187.47357404178331"/>
  </r>
  <r>
    <s v="V113"/>
    <x v="117"/>
    <x v="0"/>
    <x v="1"/>
    <s v="Binders"/>
    <s v="OFF-BI-10002012"/>
    <s v="Wilson Jones Easy Flow II Sheet Lifters"/>
    <s v="United States"/>
    <s v="CA-2015-140984"/>
    <x v="471"/>
    <d v="2015-09-18T00:00:00"/>
    <s v="Standard Class"/>
    <n v="4"/>
    <n v="9"/>
    <s v="Autumn"/>
    <n v="12.96"/>
    <n v="10.53957433908124"/>
    <n v="2.4204256609187613"/>
    <n v="0.18676123926842292"/>
    <n v="9"/>
    <n v="116.64000000000001"/>
    <n v="0.2"/>
    <n v="392"/>
    <x v="0"/>
    <x v="1"/>
    <n v="3.7895982036958151"/>
  </r>
  <r>
    <s v="V099"/>
    <x v="24"/>
    <x v="3"/>
    <x v="1"/>
    <s v="Storage"/>
    <s v="OFF-ST-10001228"/>
    <s v="Fellowes Personal Hanging Folder Files, Navy"/>
    <s v="United States"/>
    <s v="CA-2014-132801"/>
    <x v="273"/>
    <d v="2014-10-12T00:00:00"/>
    <s v="Standard Class"/>
    <n v="5"/>
    <n v="10"/>
    <s v="Autumn"/>
    <n v="107.44"/>
    <n v="75.055243863331455"/>
    <n v="32.384756136668543"/>
    <n v="0.30142178086996035"/>
    <n v="10"/>
    <n v="1074.4000000000001"/>
    <n v="0.2"/>
    <n v="467"/>
    <x v="0"/>
    <x v="1"/>
    <n v="27.387673366762002"/>
  </r>
  <r>
    <s v="V028"/>
    <x v="109"/>
    <x v="1"/>
    <x v="0"/>
    <s v="Chairs"/>
    <s v="FUR-CH-10004086"/>
    <s v="Hon 4070 Series Pagoda Armless Upholstered Stacking Chairs"/>
    <s v="United States"/>
    <s v="CA-2017-141733"/>
    <x v="917"/>
    <d v="2017-05-11T00:00:00"/>
    <s v="Standard Class"/>
    <n v="4"/>
    <n v="5"/>
    <s v="Summer"/>
    <n v="1458.65"/>
    <n v="1004.906746459596"/>
    <n v="453.74325354040411"/>
    <n v="0.31107068422198886"/>
    <n v="5"/>
    <n v="7293.25"/>
    <n v="0"/>
    <n v="400"/>
    <x v="0"/>
    <x v="0"/>
    <n v="833.11957533716736"/>
  </r>
  <r>
    <s v="V006"/>
    <x v="132"/>
    <x v="1"/>
    <x v="0"/>
    <s v="Chairs"/>
    <s v="FUR-CH-10002017"/>
    <s v="SAFCO Optional Arm Kit for Workspace Cribbage Stacking Chair"/>
    <s v="United States"/>
    <s v="CA-2017-141733"/>
    <x v="917"/>
    <d v="2017-05-11T00:00:00"/>
    <s v="Standard Class"/>
    <n v="4"/>
    <n v="5"/>
    <s v="Summer"/>
    <n v="26.64"/>
    <n v="22.193382090416101"/>
    <n v="4.4466179095838996"/>
    <n v="0.16691508669609231"/>
    <n v="1"/>
    <n v="26.64"/>
    <n v="0"/>
    <n v="472"/>
    <x v="0"/>
    <x v="1"/>
    <n v="19.720798685651651"/>
  </r>
  <r>
    <s v="V021"/>
    <x v="28"/>
    <x v="1"/>
    <x v="0"/>
    <s v="Chairs"/>
    <s v="FUR-CH-10000595"/>
    <s v="Safco Contoured Stacking Chairs"/>
    <s v="United States"/>
    <s v="CA-2017-141733"/>
    <x v="917"/>
    <d v="2017-05-11T00:00:00"/>
    <s v="Standard Class"/>
    <n v="4"/>
    <n v="5"/>
    <s v="Summer"/>
    <n v="476.8"/>
    <n v="389.62719388015768"/>
    <n v="87.172806119842335"/>
    <n v="0.18282887189564248"/>
    <n v="2"/>
    <n v="953.6"/>
    <n v="0"/>
    <n v="261"/>
    <x v="0"/>
    <x v="0"/>
    <n v="532.23071731829123"/>
  </r>
  <r>
    <s v="V132"/>
    <x v="23"/>
    <x v="3"/>
    <x v="1"/>
    <s v="Appliances"/>
    <s v="OFF-AP-10001563"/>
    <s v="Belkin Premiere Surge Master II 8-outlet surge protector"/>
    <s v="United States"/>
    <s v="CA-2017-141733"/>
    <x v="917"/>
    <d v="2017-05-11T00:00:00"/>
    <s v="Standard Class"/>
    <n v="4"/>
    <n v="5"/>
    <s v="Summer"/>
    <n v="87.444000000000003"/>
    <n v="60.802561971189562"/>
    <n v="26.641438028810441"/>
    <n v="0.30466856535394582"/>
    <n v="2"/>
    <n v="174.88800000000001"/>
    <n v="0.1"/>
    <n v="229"/>
    <x v="0"/>
    <x v="2"/>
    <n v="100.1895025505833"/>
  </r>
  <r>
    <s v="V030"/>
    <x v="125"/>
    <x v="0"/>
    <x v="0"/>
    <s v="Furnishings"/>
    <s v="FUR-FU-10004017"/>
    <s v="Executive Impressions 13&quot; Chairman Wall Clock"/>
    <s v="United States"/>
    <s v="US-2015-111927"/>
    <x v="717"/>
    <d v="2015-11-19T00:00:00"/>
    <s v="Standard Class"/>
    <n v="5"/>
    <n v="11"/>
    <s v="Winter"/>
    <n v="76.14"/>
    <n v="51.347230764502612"/>
    <n v="24.792769235497389"/>
    <n v="0.32562082000915932"/>
    <n v="3"/>
    <n v="228.42000000000002"/>
    <n v="0"/>
    <n v="143"/>
    <x v="0"/>
    <x v="2"/>
    <n v="115.28288730893981"/>
  </r>
  <r>
    <s v="V123"/>
    <x v="14"/>
    <x v="2"/>
    <x v="1"/>
    <s v="Binders"/>
    <s v="OFF-BI-10002571"/>
    <s v="Avery Framed View Binder, EZD Ring (Locking), Navy, 1 1/2&quot;"/>
    <s v="United States"/>
    <s v="US-2015-111927"/>
    <x v="717"/>
    <d v="2015-11-19T00:00:00"/>
    <s v="Standard Class"/>
    <n v="5"/>
    <n v="11"/>
    <s v="Winter"/>
    <n v="19.96"/>
    <n v="16.773991881708209"/>
    <n v="3.1860081182917916"/>
    <n v="0.15961964520499958"/>
    <n v="2"/>
    <n v="39.92"/>
    <n v="0"/>
    <n v="452"/>
    <x v="0"/>
    <x v="1"/>
    <n v="12.91500947992942"/>
  </r>
  <r>
    <s v="V069"/>
    <x v="83"/>
    <x v="1"/>
    <x v="2"/>
    <s v="Phones"/>
    <s v="TEC-PH-10000560"/>
    <s v="Samsung Galaxy S III - 16GB - pebble blue (T-Mobile)"/>
    <s v="United States"/>
    <s v="CA-2014-105984"/>
    <x v="156"/>
    <d v="2014-11-24T00:00:00"/>
    <s v="Same Day"/>
    <n v="0"/>
    <n v="11"/>
    <s v="Winter"/>
    <n v="1049.97"/>
    <n v="872.80632858369677"/>
    <n v="177.16367141630326"/>
    <n v="0.16873212702868012"/>
    <n v="5"/>
    <n v="5249.85"/>
    <n v="0.4"/>
    <n v="182"/>
    <x v="0"/>
    <x v="0"/>
    <n v="705.55761806276325"/>
  </r>
  <r>
    <s v="V030"/>
    <x v="125"/>
    <x v="2"/>
    <x v="0"/>
    <s v="Chairs"/>
    <s v="FUR-CH-10000847"/>
    <s v="Global Executive Mid-Back Manager's Chair"/>
    <s v="United States"/>
    <s v="CA-2014-105984"/>
    <x v="156"/>
    <d v="2014-11-24T00:00:00"/>
    <s v="Same Day"/>
    <n v="0"/>
    <n v="11"/>
    <s v="Winter"/>
    <n v="611.05799999999999"/>
    <n v="456.53101130488199"/>
    <n v="154.52698869511801"/>
    <n v="0.25288432308409026"/>
    <n v="3"/>
    <n v="1833.174"/>
    <n v="0.3"/>
    <n v="479"/>
    <x v="0"/>
    <x v="0"/>
    <n v="385.9189098030829"/>
  </r>
  <r>
    <s v="V138"/>
    <x v="12"/>
    <x v="0"/>
    <x v="1"/>
    <s v="Fasteners"/>
    <s v="OFF-FA-10000611"/>
    <s v="Binder Clips by OIC"/>
    <s v="United States"/>
    <s v="CA-2014-100363"/>
    <x v="918"/>
    <d v="2014-04-15T00:00:00"/>
    <s v="Standard Class"/>
    <n v="7"/>
    <n v="4"/>
    <s v="Spring"/>
    <n v="2.3679999999999999"/>
    <n v="1.9204579981683549"/>
    <n v="0.44754200183164494"/>
    <n v="0.18899577780052573"/>
    <n v="2"/>
    <n v="4.7359999999999998"/>
    <n v="0.2"/>
    <n v="223"/>
    <x v="1"/>
    <x v="1"/>
    <n v="3.4639890025119611"/>
  </r>
  <r>
    <s v="V104"/>
    <x v="81"/>
    <x v="2"/>
    <x v="1"/>
    <s v="Paper"/>
    <s v="OFF-PA-10004733"/>
    <s v="Things To Do Today Spiral Book"/>
    <s v="United States"/>
    <s v="CA-2014-100363"/>
    <x v="918"/>
    <d v="2014-04-15T00:00:00"/>
    <s v="Standard Class"/>
    <n v="7"/>
    <n v="4"/>
    <s v="Spring"/>
    <n v="19.007999999999999"/>
    <n v="15.22002210025815"/>
    <n v="3.7879778997418487"/>
    <n v="0.19928334910258044"/>
    <n v="3"/>
    <n v="57.024000000000001"/>
    <n v="0.2"/>
    <n v="126"/>
    <x v="1"/>
    <x v="1"/>
    <n v="9.678399867746732"/>
  </r>
  <r>
    <s v="V088"/>
    <x v="96"/>
    <x v="3"/>
    <x v="2"/>
    <s v="Phones"/>
    <s v="TEC-PH-10001363"/>
    <s v="Apple iPhone 5S"/>
    <s v="United States"/>
    <s v="CA-2014-126760"/>
    <x v="711"/>
    <d v="2014-08-02T00:00:00"/>
    <s v="Standard Class"/>
    <n v="7"/>
    <n v="7"/>
    <s v="Summer"/>
    <n v="911.98400000000004"/>
    <n v="760.63296863758251"/>
    <n v="151.35103136241753"/>
    <n v="0.1659579897919454"/>
    <n v="2"/>
    <n v="1823.9680000000001"/>
    <n v="0.2"/>
    <n v="403"/>
    <x v="1"/>
    <x v="0"/>
    <n v="1016.970358623266"/>
  </r>
  <r>
    <s v="V013"/>
    <x v="97"/>
    <x v="1"/>
    <x v="0"/>
    <s v="Chairs"/>
    <s v="FUR-CH-10003312"/>
    <s v="Hon 2090 Pillow Soft Series Mid Back Swivel/Tilt Chairs"/>
    <s v="United States"/>
    <s v="CA-2014-126760"/>
    <x v="711"/>
    <d v="2014-08-02T00:00:00"/>
    <s v="Standard Class"/>
    <n v="7"/>
    <n v="7"/>
    <s v="Summer"/>
    <n v="674.35199999999998"/>
    <n v="526.62315738392613"/>
    <n v="147.72884261607385"/>
    <n v="0.21906784975216778"/>
    <n v="3"/>
    <n v="2023.056"/>
    <n v="0.2"/>
    <n v="449"/>
    <x v="1"/>
    <x v="0"/>
    <n v="321.18689303270139"/>
  </r>
  <r>
    <s v="V011"/>
    <x v="46"/>
    <x v="1"/>
    <x v="0"/>
    <s v="Furnishings"/>
    <s v="FUR-FU-10004018"/>
    <s v="Tensor Computer Mounted Lamp"/>
    <s v="United States"/>
    <s v="CA-2014-126760"/>
    <x v="711"/>
    <d v="2014-08-02T00:00:00"/>
    <s v="Standard Class"/>
    <n v="7"/>
    <n v="7"/>
    <s v="Summer"/>
    <n v="134.01"/>
    <n v="94.245186386668664"/>
    <n v="39.764813613331327"/>
    <n v="0.29673019635349102"/>
    <n v="9"/>
    <n v="1206.0899999999999"/>
    <n v="0"/>
    <n v="106"/>
    <x v="1"/>
    <x v="0"/>
    <n v="40.583299168852342"/>
  </r>
  <r>
    <s v="V074"/>
    <x v="113"/>
    <x v="3"/>
    <x v="2"/>
    <s v="Accessories"/>
    <s v="TEC-AC-10004814"/>
    <s v="Logitech Illuminated Ultrathin Keyboard with Backlighting"/>
    <s v="United States"/>
    <s v="CA-2014-126760"/>
    <x v="711"/>
    <d v="2014-08-02T00:00:00"/>
    <s v="Standard Class"/>
    <n v="7"/>
    <n v="7"/>
    <s v="Summer"/>
    <n v="170.97"/>
    <n v="130.53472502131621"/>
    <n v="40.435274978683793"/>
    <n v="0.23650508848735916"/>
    <n v="3"/>
    <n v="512.91"/>
    <n v="0"/>
    <n v="440"/>
    <x v="1"/>
    <x v="2"/>
    <n v="132.5509689941303"/>
  </r>
  <r>
    <s v="V048"/>
    <x v="99"/>
    <x v="0"/>
    <x v="0"/>
    <s v="Chairs"/>
    <s v="FUR-CH-10002647"/>
    <s v="Situations Contoured Folding Chairs, 4/Set"/>
    <s v="United States"/>
    <s v="US-2014-109162"/>
    <x v="785"/>
    <d v="2014-06-12T00:00:00"/>
    <s v="Standard Class"/>
    <n v="4"/>
    <n v="6"/>
    <s v="Summer"/>
    <n v="170.352"/>
    <n v="126.40571674534981"/>
    <n v="43.946283254650197"/>
    <n v="0.25797339188650675"/>
    <n v="3"/>
    <n v="511.05600000000004"/>
    <n v="0.2"/>
    <n v="298"/>
    <x v="0"/>
    <x v="0"/>
    <n v="155.0969267858006"/>
  </r>
  <r>
    <s v="V101"/>
    <x v="26"/>
    <x v="3"/>
    <x v="1"/>
    <s v="Binders"/>
    <s v="OFF-BI-10004140"/>
    <s v="Avery Non-Stick Binders"/>
    <s v="United States"/>
    <s v="CA-2014-101931"/>
    <x v="919"/>
    <d v="2014-10-31T00:00:00"/>
    <s v="First Class"/>
    <n v="3"/>
    <n v="10"/>
    <s v="Autumn"/>
    <n v="7.1840000000000002"/>
    <n v="5.634604321873165"/>
    <n v="1.5493956781268352"/>
    <n v="0.21567311777934789"/>
    <n v="2"/>
    <n v="14.368"/>
    <n v="0.2"/>
    <n v="211"/>
    <x v="0"/>
    <x v="1"/>
    <n v="3.6773325616852728"/>
  </r>
  <r>
    <s v="V125"/>
    <x v="64"/>
    <x v="2"/>
    <x v="1"/>
    <s v="Supplies"/>
    <s v="OFF-SU-10002301"/>
    <s v="Serrated Blade or Curved Handle Hand Letter Openers"/>
    <s v="United States"/>
    <s v="CA-2014-101931"/>
    <x v="919"/>
    <d v="2014-10-31T00:00:00"/>
    <s v="First Class"/>
    <n v="3"/>
    <n v="10"/>
    <s v="Autumn"/>
    <n v="6.28"/>
    <n v="4.6075838876500406"/>
    <n v="1.6724161123499597"/>
    <n v="0.26630829814489804"/>
    <n v="2"/>
    <n v="12.56"/>
    <n v="0"/>
    <n v="188"/>
    <x v="0"/>
    <x v="1"/>
    <n v="7.9931350545327344"/>
  </r>
  <r>
    <s v="V140"/>
    <x v="80"/>
    <x v="4"/>
    <x v="1"/>
    <s v="Supplies"/>
    <s v="OFF-SU-10000646"/>
    <s v="Premier Automatic Letter Opener"/>
    <s v="United States"/>
    <s v="CA-2014-101931"/>
    <x v="919"/>
    <d v="2014-10-31T00:00:00"/>
    <s v="First Class"/>
    <n v="3"/>
    <n v="10"/>
    <s v="Autumn"/>
    <n v="480.74"/>
    <n v="315.60178452321293"/>
    <n v="165.13821547678708"/>
    <n v="0.34350837350082597"/>
    <n v="2"/>
    <n v="961.48"/>
    <n v="0"/>
    <n v="227"/>
    <x v="0"/>
    <x v="0"/>
    <n v="293.2119924341431"/>
  </r>
  <r>
    <s v="V011"/>
    <x v="46"/>
    <x v="2"/>
    <x v="0"/>
    <s v="Bookcases"/>
    <s v="FUR-BO-10001337"/>
    <s v="O'Sullivan Living Dimensions 2-Shelf Bookcases"/>
    <s v="United States"/>
    <s v="CA-2014-101931"/>
    <x v="919"/>
    <d v="2014-10-31T00:00:00"/>
    <s v="First Class"/>
    <n v="3"/>
    <n v="10"/>
    <s v="Autumn"/>
    <n v="616.99800000000005"/>
    <n v="498.12936126383022"/>
    <n v="118.86863873616983"/>
    <n v="0.19265644092228795"/>
    <n v="6"/>
    <n v="3701.9880000000003"/>
    <n v="0.15"/>
    <n v="329"/>
    <x v="0"/>
    <x v="0"/>
    <n v="164.1411751399454"/>
  </r>
  <r>
    <s v="V143"/>
    <x v="135"/>
    <x v="2"/>
    <x v="1"/>
    <s v="Storage"/>
    <s v="OFF-ST-10003442"/>
    <s v="Eldon Portable Mobile Manager"/>
    <s v="United States"/>
    <s v="CA-2014-101931"/>
    <x v="919"/>
    <d v="2014-10-31T00:00:00"/>
    <s v="First Class"/>
    <n v="3"/>
    <n v="10"/>
    <s v="Autumn"/>
    <n v="141.4"/>
    <n v="95.532923411445992"/>
    <n v="45.867076588554013"/>
    <n v="0.32437819369557291"/>
    <n v="5"/>
    <n v="707"/>
    <n v="0"/>
    <n v="117"/>
    <x v="0"/>
    <x v="0"/>
    <n v="52.069002064568132"/>
  </r>
  <r>
    <s v="V140"/>
    <x v="80"/>
    <x v="4"/>
    <x v="1"/>
    <s v="Storage"/>
    <s v="OFF-ST-10001097"/>
    <s v="Office Impressions Heavy Duty Welded Shelving &amp; Multimedia Storage Drawers"/>
    <s v="United States"/>
    <s v="CA-2017-129000"/>
    <x v="920"/>
    <d v="2017-11-27T00:00:00"/>
    <s v="Second Class"/>
    <n v="2"/>
    <n v="11"/>
    <s v="Winter"/>
    <n v="501.81"/>
    <n v="375.6769305654098"/>
    <n v="126.1330694345902"/>
    <n v="0.25135622931904544"/>
    <n v="3"/>
    <n v="1505.43"/>
    <n v="0"/>
    <n v="388"/>
    <x v="0"/>
    <x v="0"/>
    <n v="218.09339726364939"/>
  </r>
  <r>
    <s v="V104"/>
    <x v="81"/>
    <x v="3"/>
    <x v="1"/>
    <s v="Binders"/>
    <s v="OFF-BI-10004318"/>
    <s v="Ibico EB-19 Dual Function Manual Binding System"/>
    <s v="United States"/>
    <s v="CA-2017-161053"/>
    <x v="585"/>
    <d v="2017-09-23T00:00:00"/>
    <s v="First Class"/>
    <n v="1"/>
    <n v="9"/>
    <s v="Autumn"/>
    <n v="691.96"/>
    <n v="498.27002966048337"/>
    <n v="193.68997033951666"/>
    <n v="0.27991498112537816"/>
    <n v="4"/>
    <n v="2767.84"/>
    <n v="0"/>
    <n v="260"/>
    <x v="0"/>
    <x v="0"/>
    <n v="290.49041160691269"/>
  </r>
  <r>
    <s v="V088"/>
    <x v="96"/>
    <x v="2"/>
    <x v="2"/>
    <s v="Accessories"/>
    <s v="TEC-AC-10004633"/>
    <s v="Verbatim 25 GB 6x Blu-ray Single Layer Recordable Disc, 3/Pack"/>
    <s v="United States"/>
    <s v="CA-2017-161053"/>
    <x v="585"/>
    <d v="2017-09-23T00:00:00"/>
    <s v="First Class"/>
    <n v="1"/>
    <n v="9"/>
    <s v="Autumn"/>
    <n v="34.950000000000003"/>
    <n v="28.069298570964651"/>
    <n v="6.8807014290353514"/>
    <n v="0.19687271613835053"/>
    <n v="5"/>
    <n v="174.75"/>
    <n v="0"/>
    <n v="451"/>
    <x v="0"/>
    <x v="1"/>
    <n v="15.186167126697899"/>
  </r>
  <r>
    <s v="V136"/>
    <x v="10"/>
    <x v="3"/>
    <x v="1"/>
    <s v="Paper"/>
    <s v="OFF-PA-10001970"/>
    <s v="Xerox 1881"/>
    <s v="United States"/>
    <s v="CA-2015-142377"/>
    <x v="784"/>
    <d v="2015-12-09T00:00:00"/>
    <s v="Standard Class"/>
    <n v="5"/>
    <n v="12"/>
    <s v="Winter"/>
    <n v="85.96"/>
    <n v="73.002527285825821"/>
    <n v="12.957472714174173"/>
    <n v="0.15073839825702856"/>
    <n v="7"/>
    <n v="601.71999999999991"/>
    <n v="0"/>
    <n v="477"/>
    <x v="0"/>
    <x v="2"/>
    <n v="128.2391351245675"/>
  </r>
  <r>
    <s v="V022"/>
    <x v="49"/>
    <x v="2"/>
    <x v="0"/>
    <s v="Furnishings"/>
    <s v="FUR-FU-10004006"/>
    <s v="Deflect-o DuraMat Lighweight, Studded, Beveled Mat for Low Pile Carpeting"/>
    <s v="United States"/>
    <s v="CA-2015-127593"/>
    <x v="481"/>
    <d v="2015-09-21T00:00:00"/>
    <s v="Same Day"/>
    <n v="0"/>
    <n v="9"/>
    <s v="Autumn"/>
    <n v="85.3"/>
    <n v="68.547116287467489"/>
    <n v="16.752883712532508"/>
    <n v="0.19639957459006457"/>
    <n v="2"/>
    <n v="170.6"/>
    <n v="0"/>
    <n v="380"/>
    <x v="0"/>
    <x v="1"/>
    <n v="18.228405763167181"/>
  </r>
  <r>
    <s v="V100"/>
    <x v="17"/>
    <x v="4"/>
    <x v="1"/>
    <s v="Binders"/>
    <s v="OFF-BI-10001524"/>
    <s v="GBC Premium Transparent Covers with Diagonal Lined Pattern"/>
    <s v="United States"/>
    <s v="CA-2017-130526"/>
    <x v="200"/>
    <d v="2017-11-29T00:00:00"/>
    <s v="First Class"/>
    <n v="3"/>
    <n v="11"/>
    <s v="Winter"/>
    <n v="33.567999999999998"/>
    <n v="22.559268864215198"/>
    <n v="11.008731135784799"/>
    <n v="0.32795314394020497"/>
    <n v="8"/>
    <n v="268.54399999999998"/>
    <n v="0.8"/>
    <n v="497"/>
    <x v="0"/>
    <x v="2"/>
    <n v="35.734421119520782"/>
  </r>
  <r>
    <s v="V042"/>
    <x v="111"/>
    <x v="3"/>
    <x v="0"/>
    <s v="Furnishings"/>
    <s v="FUR-FU-10004164"/>
    <s v="Eldon 300 Class Desk Accessories, Black"/>
    <s v="United States"/>
    <s v="US-2017-131849"/>
    <x v="921"/>
    <d v="2017-06-10T00:00:00"/>
    <s v="Standard Class"/>
    <n v="4"/>
    <n v="6"/>
    <s v="Summer"/>
    <n v="4.95"/>
    <n v="4.1198166573902411"/>
    <n v="0.83018334260975912"/>
    <n v="0.16771380658783011"/>
    <n v="1"/>
    <n v="4.95"/>
    <n v="0"/>
    <n v="265"/>
    <x v="0"/>
    <x v="1"/>
    <n v="14.00071426749364"/>
  </r>
  <r>
    <s v="V119"/>
    <x v="20"/>
    <x v="0"/>
    <x v="1"/>
    <s v="Storage"/>
    <s v="OFF-ST-10002957"/>
    <s v="Sterilite Show Offs Storage Containers"/>
    <s v="United States"/>
    <s v="US-2017-131849"/>
    <x v="921"/>
    <d v="2017-06-10T00:00:00"/>
    <s v="Standard Class"/>
    <n v="4"/>
    <n v="6"/>
    <s v="Summer"/>
    <n v="26.4"/>
    <n v="20.20305282523578"/>
    <n v="6.1969471747642189"/>
    <n v="0.23473284752894769"/>
    <n v="5"/>
    <n v="132"/>
    <n v="0"/>
    <n v="359"/>
    <x v="0"/>
    <x v="1"/>
    <n v="6.3095447696327511"/>
  </r>
  <r>
    <s v="V097"/>
    <x v="25"/>
    <x v="4"/>
    <x v="1"/>
    <s v="Binders"/>
    <s v="OFF-BI-10004364"/>
    <s v="Storex Dura Pro Binders"/>
    <s v="United States"/>
    <s v="US-2017-105389"/>
    <x v="436"/>
    <d v="2017-10-28T00:00:00"/>
    <s v="Second Class"/>
    <n v="5"/>
    <n v="10"/>
    <s v="Autumn"/>
    <n v="3.5640000000000001"/>
    <n v="2.3382407353895438"/>
    <n v="1.2257592646104563"/>
    <n v="0.34392796425658145"/>
    <n v="3"/>
    <n v="10.692"/>
    <n v="0.8"/>
    <n v="463"/>
    <x v="0"/>
    <x v="1"/>
    <n v="9.7947252641408991"/>
  </r>
  <r>
    <s v="V051"/>
    <x v="87"/>
    <x v="1"/>
    <x v="2"/>
    <s v="Phones"/>
    <s v="TEC-PH-10002824"/>
    <s v="Jabra SPEAK 410 Multidevice Speakerphone"/>
    <s v="United States"/>
    <s v="US-2017-105389"/>
    <x v="436"/>
    <d v="2017-10-28T00:00:00"/>
    <s v="Second Class"/>
    <n v="5"/>
    <n v="10"/>
    <s v="Autumn"/>
    <n v="823.96"/>
    <n v="653.3133510697545"/>
    <n v="170.64664893024553"/>
    <n v="0.20710550139599682"/>
    <n v="5"/>
    <n v="4119.8"/>
    <n v="0.2"/>
    <n v="289"/>
    <x v="0"/>
    <x v="0"/>
    <n v="261.6424402908163"/>
  </r>
  <r>
    <s v="V122"/>
    <x v="5"/>
    <x v="3"/>
    <x v="1"/>
    <s v="Art"/>
    <s v="OFF-AR-10000634"/>
    <s v="Newell 320"/>
    <s v="United States"/>
    <s v="US-2017-105389"/>
    <x v="436"/>
    <d v="2017-10-28T00:00:00"/>
    <s v="Second Class"/>
    <n v="5"/>
    <n v="10"/>
    <s v="Autumn"/>
    <n v="10.272"/>
    <n v="6.8027937990269782"/>
    <n v="3.469206200973022"/>
    <n v="0.33773424853709327"/>
    <n v="3"/>
    <n v="30.816000000000003"/>
    <n v="0.2"/>
    <n v="437"/>
    <x v="0"/>
    <x v="1"/>
    <n v="9.0030305162312132"/>
  </r>
  <r>
    <s v="V084"/>
    <x v="95"/>
    <x v="0"/>
    <x v="2"/>
    <s v="Accessories"/>
    <s v="TEC-AC-10001539"/>
    <s v="Logitech G430 Surround Sound Gaming Headset with Dolby 7.1 Technology"/>
    <s v="United States"/>
    <s v="CA-2014-140816"/>
    <x v="414"/>
    <d v="2014-12-20T00:00:00"/>
    <s v="Same Day"/>
    <n v="0"/>
    <n v="12"/>
    <s v="Winter"/>
    <n v="447.94400000000002"/>
    <n v="368.73688682168182"/>
    <n v="79.207113178318195"/>
    <n v="0.17682369487774854"/>
    <n v="7"/>
    <n v="3135.6080000000002"/>
    <n v="0.2"/>
    <n v="365"/>
    <x v="0"/>
    <x v="0"/>
    <n v="163.4094746865473"/>
  </r>
  <r>
    <s v="V038"/>
    <x v="139"/>
    <x v="3"/>
    <x v="0"/>
    <s v="Tables"/>
    <s v="FUR-TA-10001932"/>
    <s v="Chromcraft 48&quot; x 96&quot; Racetrack Double Pedestal Table"/>
    <s v="United States"/>
    <s v="CA-2017-154039"/>
    <x v="922"/>
    <d v="2017-02-22T00:00:00"/>
    <s v="Standard Class"/>
    <n v="5"/>
    <n v="2"/>
    <s v="Spring"/>
    <n v="480.96"/>
    <n v="361.72132818610311"/>
    <n v="119.23867181389687"/>
    <n v="0.24791806348531453"/>
    <n v="3"/>
    <n v="1442.8799999999999"/>
    <n v="0.5"/>
    <n v="390"/>
    <x v="0"/>
    <x v="0"/>
    <n v="699.18638119459968"/>
  </r>
  <r>
    <s v="V076"/>
    <x v="106"/>
    <x v="1"/>
    <x v="2"/>
    <s v="Phones"/>
    <s v="TEC-PH-10002789"/>
    <s v="LG Exalt"/>
    <s v="United States"/>
    <s v="CA-2017-154039"/>
    <x v="922"/>
    <d v="2017-02-22T00:00:00"/>
    <s v="Standard Class"/>
    <n v="5"/>
    <n v="2"/>
    <s v="Spring"/>
    <n v="124.792"/>
    <n v="90.717225871721084"/>
    <n v="34.074774128278918"/>
    <n v="0.27305255247354732"/>
    <n v="1"/>
    <n v="124.792"/>
    <n v="0.2"/>
    <n v="454"/>
    <x v="0"/>
    <x v="0"/>
    <n v="324.71907925672201"/>
  </r>
  <r>
    <s v="V130"/>
    <x v="34"/>
    <x v="4"/>
    <x v="1"/>
    <s v="Binders"/>
    <s v="OFF-BI-10004828"/>
    <s v="GBC Poly Designer Binding Covers"/>
    <s v="United States"/>
    <s v="CA-2014-135755"/>
    <x v="523"/>
    <d v="2014-05-10T00:00:00"/>
    <s v="Standard Class"/>
    <n v="7"/>
    <n v="5"/>
    <s v="Summer"/>
    <n v="40.176000000000002"/>
    <n v="32.968110824463238"/>
    <n v="7.2078891755367636"/>
    <n v="0.17940783491479398"/>
    <n v="3"/>
    <n v="120.52800000000001"/>
    <n v="0.2"/>
    <n v="459"/>
    <x v="1"/>
    <x v="1"/>
    <n v="25.754586566279801"/>
  </r>
  <r>
    <s v="V130"/>
    <x v="34"/>
    <x v="4"/>
    <x v="1"/>
    <s v="Binders"/>
    <s v="OFF-BI-10003981"/>
    <s v="Avery Durable Plastic 1&quot; Binders"/>
    <s v="United States"/>
    <s v="CA-2014-135755"/>
    <x v="523"/>
    <d v="2014-05-10T00:00:00"/>
    <s v="Standard Class"/>
    <n v="7"/>
    <n v="5"/>
    <s v="Summer"/>
    <n v="10.896000000000001"/>
    <n v="7.4622420082629928"/>
    <n v="3.433757991737008"/>
    <n v="0.31513931642226578"/>
    <n v="3"/>
    <n v="32.688000000000002"/>
    <n v="0.2"/>
    <n v="378"/>
    <x v="1"/>
    <x v="1"/>
    <n v="14.685238380282231"/>
  </r>
  <r>
    <s v="V112"/>
    <x v="53"/>
    <x v="3"/>
    <x v="1"/>
    <s v="Art"/>
    <s v="OFF-AR-10001770"/>
    <s v="Economy #2 Pencils"/>
    <s v="United States"/>
    <s v="CA-2017-123246"/>
    <x v="161"/>
    <d v="2017-10-19T00:00:00"/>
    <s v="Second Class"/>
    <n v="2"/>
    <n v="10"/>
    <s v="Autumn"/>
    <n v="10.64"/>
    <n v="7.7665388356065854"/>
    <n v="2.8734611643934151"/>
    <n v="0.27006213951065933"/>
    <n v="4"/>
    <n v="42.56"/>
    <n v="0"/>
    <n v="316"/>
    <x v="0"/>
    <x v="1"/>
    <n v="1.33"/>
  </r>
  <r>
    <s v="V003"/>
    <x v="65"/>
    <x v="3"/>
    <x v="0"/>
    <s v="Furnishings"/>
    <s v="FUR-FU-10004904"/>
    <s v="Eldon &quot;L&quot; Workstation Diamond Chairmat"/>
    <s v="United States"/>
    <s v="CA-2015-157133"/>
    <x v="109"/>
    <d v="2015-12-03T00:00:00"/>
    <s v="Standard Class"/>
    <n v="5"/>
    <n v="11"/>
    <s v="Winter"/>
    <n v="151.96"/>
    <n v="106.1688129193536"/>
    <n v="45.791187080646409"/>
    <n v="0.30133710898030014"/>
    <n v="5"/>
    <n v="759.80000000000007"/>
    <n v="0.6"/>
    <n v="420"/>
    <x v="0"/>
    <x v="2"/>
    <n v="100.4163208779662"/>
  </r>
  <r>
    <s v="V056"/>
    <x v="93"/>
    <x v="0"/>
    <x v="2"/>
    <s v="Accessories"/>
    <s v="TEC-AC-10002842"/>
    <s v="WD My Passport Ultra 2TB Portable External Hard Drive"/>
    <s v="United States"/>
    <s v="CA-2014-124709"/>
    <x v="923"/>
    <d v="2014-07-29T00:00:00"/>
    <s v="Second Class"/>
    <n v="2"/>
    <n v="7"/>
    <s v="Summer"/>
    <n v="238"/>
    <n v="183.27855682176289"/>
    <n v="54.721443178237109"/>
    <n v="0.22992203016066012"/>
    <n v="2"/>
    <n v="476"/>
    <n v="0"/>
    <n v="437"/>
    <x v="0"/>
    <x v="0"/>
    <n v="292.32091953878358"/>
  </r>
  <r>
    <s v="V080"/>
    <x v="141"/>
    <x v="4"/>
    <x v="2"/>
    <s v="Accessories"/>
    <s v="TEC-AC-10003590"/>
    <s v="TRENDnet 56K USB 2.0 Phone, Internet and Fax Modem"/>
    <s v="United States"/>
    <s v="CA-2017-146360"/>
    <x v="756"/>
    <d v="2017-04-25T00:00:00"/>
    <s v="Second Class"/>
    <n v="2"/>
    <n v="4"/>
    <s v="Spring"/>
    <n v="155.34"/>
    <n v="112.6375114028413"/>
    <n v="42.702488597158705"/>
    <n v="0.27489692672305077"/>
    <n v="6"/>
    <n v="932.04"/>
    <n v="0"/>
    <n v="306"/>
    <x v="0"/>
    <x v="2"/>
    <n v="90.607602555194006"/>
  </r>
  <r>
    <s v="V056"/>
    <x v="93"/>
    <x v="2"/>
    <x v="2"/>
    <s v="Accessories"/>
    <s v="TEC-AC-10000710"/>
    <s v="Maxell DVD-RAM Discs"/>
    <s v="United States"/>
    <s v="CA-2015-132486"/>
    <x v="924"/>
    <d v="2015-10-27T00:00:00"/>
    <s v="Second Class"/>
    <n v="4"/>
    <n v="10"/>
    <s v="Autumn"/>
    <n v="148.32"/>
    <n v="112.43865791957251"/>
    <n v="35.881342080427487"/>
    <n v="0.24191843365984014"/>
    <n v="9"/>
    <n v="1334.8799999999999"/>
    <n v="0"/>
    <n v="252"/>
    <x v="0"/>
    <x v="2"/>
    <n v="59.419485019646537"/>
  </r>
  <r>
    <s v="V011"/>
    <x v="46"/>
    <x v="0"/>
    <x v="0"/>
    <s v="Chairs"/>
    <s v="FUR-CH-10004495"/>
    <s v="Global Leather and Oak Executive Chair, Black"/>
    <s v="United States"/>
    <s v="CA-2015-132486"/>
    <x v="924"/>
    <d v="2015-10-27T00:00:00"/>
    <s v="Second Class"/>
    <n v="4"/>
    <n v="10"/>
    <s v="Autumn"/>
    <n v="240.78399999999999"/>
    <n v="199.9949003217869"/>
    <n v="40.789099678213091"/>
    <n v="0.16940120472379017"/>
    <n v="1"/>
    <n v="240.78399999999999"/>
    <n v="0.2"/>
    <n v="280"/>
    <x v="0"/>
    <x v="0"/>
    <n v="573.99374008327447"/>
  </r>
  <r>
    <s v="V003"/>
    <x v="65"/>
    <x v="1"/>
    <x v="0"/>
    <s v="Chairs"/>
    <s v="FUR-CH-10004540"/>
    <s v="Global Chrome Stack Chair"/>
    <s v="United States"/>
    <s v="CA-2015-132486"/>
    <x v="924"/>
    <d v="2015-10-27T00:00:00"/>
    <s v="Second Class"/>
    <n v="4"/>
    <n v="10"/>
    <s v="Autumn"/>
    <n v="191.96799999999999"/>
    <n v="142.27140808169369"/>
    <n v="49.696591918306297"/>
    <n v="0.25887956283498448"/>
    <n v="7"/>
    <n v="1343.7759999999998"/>
    <n v="0.2"/>
    <n v="311"/>
    <x v="0"/>
    <x v="2"/>
    <n v="82.661489158293449"/>
  </r>
  <r>
    <s v="V111"/>
    <x v="52"/>
    <x v="0"/>
    <x v="1"/>
    <s v="Paper"/>
    <s v="OFF-PA-10004971"/>
    <s v="Xerox 196"/>
    <s v="United States"/>
    <s v="CA-2015-132486"/>
    <x v="924"/>
    <d v="2015-10-27T00:00:00"/>
    <s v="Second Class"/>
    <n v="4"/>
    <n v="10"/>
    <s v="Autumn"/>
    <n v="11.56"/>
    <n v="8.6788732925275518"/>
    <n v="2.8811267074724487"/>
    <n v="0.24923241414121527"/>
    <n v="2"/>
    <n v="23.12"/>
    <n v="0"/>
    <n v="372"/>
    <x v="0"/>
    <x v="1"/>
    <n v="4.981733490606314"/>
  </r>
  <r>
    <s v="V117"/>
    <x v="104"/>
    <x v="0"/>
    <x v="1"/>
    <s v="Envelopes"/>
    <s v="OFF-EN-10002600"/>
    <s v="Redi-Strip #10 Envelopes, 4 1/8 x 9 1/2"/>
    <s v="United States"/>
    <s v="CA-2015-132486"/>
    <x v="924"/>
    <d v="2015-10-27T00:00:00"/>
    <s v="Second Class"/>
    <n v="4"/>
    <n v="10"/>
    <s v="Autumn"/>
    <n v="11.8"/>
    <n v="9.7710316816517775"/>
    <n v="2.0289683183482232"/>
    <n v="0.17194646765662908"/>
    <n v="4"/>
    <n v="47.2"/>
    <n v="0"/>
    <n v="302"/>
    <x v="0"/>
    <x v="1"/>
    <n v="8.1029803452921243"/>
  </r>
  <r>
    <s v="V046"/>
    <x v="70"/>
    <x v="1"/>
    <x v="0"/>
    <s v="Chairs"/>
    <s v="FUR-CH-10001854"/>
    <s v="Office Star - Professional Matrix Back Chair with 2-to-1 Synchro Tilt and Mesh Fabric Seat"/>
    <s v="United States"/>
    <s v="CA-2015-132486"/>
    <x v="924"/>
    <d v="2015-10-27T00:00:00"/>
    <s v="Second Class"/>
    <n v="4"/>
    <n v="10"/>
    <s v="Autumn"/>
    <n v="842.35199999999998"/>
    <n v="582.78243320231775"/>
    <n v="259.56956679768223"/>
    <n v="0.30814857304034682"/>
    <n v="3"/>
    <n v="2527.056"/>
    <n v="0.2"/>
    <n v="304"/>
    <x v="0"/>
    <x v="0"/>
    <n v="786.99837277722497"/>
  </r>
  <r>
    <s v="V115"/>
    <x v="44"/>
    <x v="0"/>
    <x v="1"/>
    <s v="Envelopes"/>
    <s v="OFF-EN-10001099"/>
    <s v="Staple envelope"/>
    <s v="United States"/>
    <s v="CA-2016-136231"/>
    <x v="64"/>
    <d v="2016-09-07T00:00:00"/>
    <s v="Second Class"/>
    <n v="2"/>
    <n v="9"/>
    <s v="Autumn"/>
    <n v="23.472000000000001"/>
    <n v="17.25156025195863"/>
    <n v="6.2204397480413718"/>
    <n v="0.26501532668887917"/>
    <n v="3"/>
    <n v="70.415999999999997"/>
    <n v="0.2"/>
    <n v="483"/>
    <x v="0"/>
    <x v="1"/>
    <n v="20.911826433862728"/>
  </r>
  <r>
    <s v="V119"/>
    <x v="20"/>
    <x v="3"/>
    <x v="1"/>
    <s v="Binders"/>
    <s v="OFF-BI-10001597"/>
    <s v="Wilson Jones Ledger-Size, Piano-Hinge Binder, 2&quot;, Blue"/>
    <s v="United States"/>
    <s v="CA-2016-136231"/>
    <x v="64"/>
    <d v="2016-09-07T00:00:00"/>
    <s v="Second Class"/>
    <n v="2"/>
    <n v="9"/>
    <s v="Autumn"/>
    <n v="86.058000000000007"/>
    <n v="61.431417075131769"/>
    <n v="24.626582924868238"/>
    <n v="0.28616262200920584"/>
    <n v="7"/>
    <n v="602.40600000000006"/>
    <n v="0.7"/>
    <n v="252"/>
    <x v="0"/>
    <x v="2"/>
    <n v="87.738013824733287"/>
  </r>
  <r>
    <s v="V076"/>
    <x v="106"/>
    <x v="3"/>
    <x v="2"/>
    <s v="Phones"/>
    <s v="TEC-PH-10002660"/>
    <s v="Nortel Networks T7316 E Nt8 B27"/>
    <s v="United States"/>
    <s v="CA-2016-136231"/>
    <x v="64"/>
    <d v="2016-09-07T00:00:00"/>
    <s v="Second Class"/>
    <n v="2"/>
    <n v="9"/>
    <s v="Autumn"/>
    <n v="108.78400000000001"/>
    <n v="87.372634252736958"/>
    <n v="21.411365747263048"/>
    <n v="0.19682458585143997"/>
    <n v="2"/>
    <n v="217.56800000000001"/>
    <n v="0.2"/>
    <n v="269"/>
    <x v="0"/>
    <x v="0"/>
    <n v="191.34082050623701"/>
  </r>
  <r>
    <s v="V135"/>
    <x v="51"/>
    <x v="1"/>
    <x v="1"/>
    <s v="Paper"/>
    <s v="OFF-PA-10000327"/>
    <s v="Xerox 1971"/>
    <s v="United States"/>
    <s v="CA-2016-136231"/>
    <x v="64"/>
    <d v="2016-09-07T00:00:00"/>
    <s v="Second Class"/>
    <n v="2"/>
    <n v="9"/>
    <s v="Autumn"/>
    <n v="10.272"/>
    <n v="7.0659557248183811"/>
    <n v="3.2060442751816192"/>
    <n v="0.31211490217889593"/>
    <n v="3"/>
    <n v="30.816000000000003"/>
    <n v="0.2"/>
    <n v="340"/>
    <x v="0"/>
    <x v="1"/>
    <n v="17.037769181047931"/>
  </r>
  <r>
    <s v="V100"/>
    <x v="17"/>
    <x v="1"/>
    <x v="1"/>
    <s v="Binders"/>
    <s v="OFF-BI-10001191"/>
    <s v="Canvas Sectional Post Binders"/>
    <s v="United States"/>
    <s v="CA-2016-140641"/>
    <x v="99"/>
    <d v="2016-11-02T00:00:00"/>
    <s v="Standard Class"/>
    <n v="5"/>
    <n v="10"/>
    <s v="Autumn"/>
    <n v="38.19"/>
    <n v="29.438827267151279"/>
    <n v="8.751172732848719"/>
    <n v="0.22914827789601255"/>
    <n v="5"/>
    <n v="190.95"/>
    <n v="0.7"/>
    <n v="386"/>
    <x v="0"/>
    <x v="2"/>
    <n v="49.386275221630832"/>
  </r>
  <r>
    <s v="V118"/>
    <x v="73"/>
    <x v="3"/>
    <x v="1"/>
    <s v="Storage"/>
    <s v="OFF-ST-10003455"/>
    <s v="Tenex File Box, Personal Filing Tote with Lid, Black"/>
    <s v="United States"/>
    <s v="CA-2014-151001"/>
    <x v="267"/>
    <d v="2014-04-07T00:00:00"/>
    <s v="First Class"/>
    <n v="2"/>
    <n v="4"/>
    <s v="Spring"/>
    <n v="49.631999999999998"/>
    <n v="40.201221266589307"/>
    <n v="9.4307787334106905"/>
    <n v="0.19001407828438691"/>
    <n v="4"/>
    <n v="198.52799999999999"/>
    <n v="0.2"/>
    <n v="344"/>
    <x v="0"/>
    <x v="1"/>
    <n v="17.806771809783889"/>
  </r>
  <r>
    <s v="V130"/>
    <x v="34"/>
    <x v="3"/>
    <x v="1"/>
    <s v="Storage"/>
    <s v="OFF-ST-10001031"/>
    <s v="Adjustable Personal File Tote"/>
    <s v="United States"/>
    <s v="CA-2014-151001"/>
    <x v="267"/>
    <d v="2014-04-07T00:00:00"/>
    <s v="First Class"/>
    <n v="2"/>
    <n v="4"/>
    <s v="Spring"/>
    <n v="52.095999999999997"/>
    <n v="41.233029121644861"/>
    <n v="10.862970878355135"/>
    <n v="0.20851832920675553"/>
    <n v="4"/>
    <n v="208.38399999999999"/>
    <n v="0.2"/>
    <n v="420"/>
    <x v="0"/>
    <x v="1"/>
    <n v="19.751873956665481"/>
  </r>
  <r>
    <s v="V105"/>
    <x v="85"/>
    <x v="2"/>
    <x v="1"/>
    <s v="Paper"/>
    <s v="OFF-PA-10002245"/>
    <s v="Xerox 1895"/>
    <s v="United States"/>
    <s v="CA-2015-129896"/>
    <x v="925"/>
    <d v="2015-06-20T00:00:00"/>
    <s v="Standard Class"/>
    <n v="5"/>
    <n v="6"/>
    <s v="Summer"/>
    <n v="9.5679999999999996"/>
    <n v="7.2152431148107654"/>
    <n v="2.3527568851892342"/>
    <n v="0.24589850388683468"/>
    <n v="2"/>
    <n v="19.135999999999999"/>
    <n v="0.2"/>
    <n v="179"/>
    <x v="0"/>
    <x v="1"/>
    <n v="15.446909458190129"/>
  </r>
  <r>
    <s v="V107"/>
    <x v="38"/>
    <x v="0"/>
    <x v="1"/>
    <s v="Storage"/>
    <s v="OFF-ST-10004804"/>
    <s v="Belkin 19&quot; Vented Equipment Shelf, Black"/>
    <s v="United States"/>
    <s v="CA-2015-129896"/>
    <x v="925"/>
    <d v="2015-06-20T00:00:00"/>
    <s v="Standard Class"/>
    <n v="5"/>
    <n v="6"/>
    <s v="Summer"/>
    <n v="82.367999999999995"/>
    <n v="67.005688773085282"/>
    <n v="15.362311226914713"/>
    <n v="0.1865082462475077"/>
    <n v="2"/>
    <n v="164.73599999999999"/>
    <n v="0.2"/>
    <n v="191"/>
    <x v="0"/>
    <x v="2"/>
    <n v="56.226174346117482"/>
  </r>
  <r>
    <s v="V035"/>
    <x v="75"/>
    <x v="1"/>
    <x v="0"/>
    <s v="Furnishings"/>
    <s v="FUR-FU-10004904"/>
    <s v="Eldon &quot;L&quot; Workstation Diamond Chairmat"/>
    <s v="United States"/>
    <s v="CA-2015-129896"/>
    <x v="925"/>
    <d v="2015-06-20T00:00:00"/>
    <s v="Standard Class"/>
    <n v="5"/>
    <n v="6"/>
    <s v="Summer"/>
    <n v="364.70400000000001"/>
    <n v="304.75180092910108"/>
    <n v="59.952199070898928"/>
    <n v="0.1643859104120024"/>
    <n v="6"/>
    <n v="2188.2240000000002"/>
    <n v="0.2"/>
    <n v="248"/>
    <x v="0"/>
    <x v="2"/>
    <n v="100.4163208779662"/>
  </r>
  <r>
    <s v="V017"/>
    <x v="84"/>
    <x v="4"/>
    <x v="0"/>
    <s v="Furnishings"/>
    <s v="FUR-FU-10002396"/>
    <s v="DAX Copper Panel Document Frame, 5 x 7 Size"/>
    <s v="United States"/>
    <s v="CA-2015-129896"/>
    <x v="925"/>
    <d v="2015-06-20T00:00:00"/>
    <s v="Standard Class"/>
    <n v="5"/>
    <n v="6"/>
    <s v="Summer"/>
    <n v="40.256"/>
    <n v="34.15220322273349"/>
    <n v="6.1037967772665098"/>
    <n v="0.15162452248774119"/>
    <n v="4"/>
    <n v="161.024"/>
    <n v="0.2"/>
    <n v="129"/>
    <x v="0"/>
    <x v="1"/>
    <n v="10.90911604118317"/>
  </r>
  <r>
    <s v="V132"/>
    <x v="23"/>
    <x v="1"/>
    <x v="1"/>
    <s v="Art"/>
    <s v="OFF-AR-10002833"/>
    <s v="Newell 322"/>
    <s v="United States"/>
    <s v="CA-2014-152849"/>
    <x v="260"/>
    <d v="2014-07-12T00:00:00"/>
    <s v="Standard Class"/>
    <n v="7"/>
    <n v="7"/>
    <s v="Summer"/>
    <n v="4.3680000000000003"/>
    <n v="3.2834398282723538"/>
    <n v="1.0845601717276465"/>
    <n v="0.24829674261164067"/>
    <n v="3"/>
    <n v="13.104000000000001"/>
    <n v="0.2"/>
    <n v="222"/>
    <x v="1"/>
    <x v="1"/>
    <n v="1.281776267528776"/>
  </r>
  <r>
    <s v="V129"/>
    <x v="4"/>
    <x v="2"/>
    <x v="1"/>
    <s v="Binders"/>
    <s v="OFF-BI-10001072"/>
    <s v="GBC Clear Cover, 8-1/2 x 11, unpunched, 25 covers per pack"/>
    <s v="United States"/>
    <s v="US-2017-127341"/>
    <x v="926"/>
    <d v="2017-02-02T00:00:00"/>
    <s v="Standard Class"/>
    <n v="4"/>
    <n v="1"/>
    <s v="Winter"/>
    <n v="12.128"/>
    <n v="9.8707958812479628"/>
    <n v="2.2572041187520373"/>
    <n v="0.18611511533245689"/>
    <n v="4"/>
    <n v="48.512"/>
    <n v="0.8"/>
    <n v="486"/>
    <x v="0"/>
    <x v="1"/>
    <n v="22.87435862853135"/>
  </r>
  <r>
    <s v="V056"/>
    <x v="93"/>
    <x v="4"/>
    <x v="2"/>
    <s v="Phones"/>
    <s v="TEC-PH-10003171"/>
    <s v="Plantronics Encore H101 Dual Earpieces Headset"/>
    <s v="United States"/>
    <s v="CA-2016-167759"/>
    <x v="840"/>
    <d v="2016-03-08T00:00:00"/>
    <s v="Second Class"/>
    <n v="5"/>
    <n v="3"/>
    <s v="Spring"/>
    <n v="134.85"/>
    <n v="96.459808311104894"/>
    <n v="38.390191688895101"/>
    <n v="0.28468811041079051"/>
    <n v="3"/>
    <n v="404.54999999999995"/>
    <n v="0"/>
    <n v="425"/>
    <x v="0"/>
    <x v="2"/>
    <n v="63.021667929145039"/>
  </r>
  <r>
    <s v="V120"/>
    <x v="91"/>
    <x v="4"/>
    <x v="1"/>
    <s v="Art"/>
    <s v="OFF-AR-10004511"/>
    <s v="Sanford Colorific Scented Colored Pencils, 12/Pack"/>
    <s v="United States"/>
    <s v="CA-2014-100895"/>
    <x v="270"/>
    <d v="2014-06-06T00:00:00"/>
    <s v="Standard Class"/>
    <n v="4"/>
    <n v="6"/>
    <s v="Summer"/>
    <n v="8.56"/>
    <n v="6.9006718531559708"/>
    <n v="1.6593281468440297"/>
    <n v="0.19384674612663896"/>
    <n v="2"/>
    <n v="17.12"/>
    <n v="0"/>
    <n v="128"/>
    <x v="0"/>
    <x v="1"/>
    <n v="21.184919164348969"/>
  </r>
  <r>
    <s v="V073"/>
    <x v="78"/>
    <x v="1"/>
    <x v="2"/>
    <s v="Phones"/>
    <s v="TEC-PH-10001425"/>
    <s v="Mophie Juice Pack Helium for iPhone"/>
    <s v="United States"/>
    <s v="CA-2014-100895"/>
    <x v="270"/>
    <d v="2014-06-06T00:00:00"/>
    <s v="Standard Class"/>
    <n v="4"/>
    <n v="6"/>
    <s v="Summer"/>
    <n v="239.97"/>
    <n v="160.48788735946101"/>
    <n v="79.482112640538986"/>
    <n v="0.33121687144450968"/>
    <n v="3"/>
    <n v="719.91"/>
    <n v="0"/>
    <n v="358"/>
    <x v="0"/>
    <x v="0"/>
    <n v="156.99247493176219"/>
  </r>
  <r>
    <s v="V141"/>
    <x v="67"/>
    <x v="4"/>
    <x v="1"/>
    <s v="Storage"/>
    <s v="OFF-ST-10001490"/>
    <s v="Hot File 7-Pocket, Floor Stand"/>
    <s v="United States"/>
    <s v="CA-2014-100895"/>
    <x v="270"/>
    <d v="2014-06-06T00:00:00"/>
    <s v="Standard Class"/>
    <n v="4"/>
    <n v="6"/>
    <s v="Summer"/>
    <n v="356.94"/>
    <n v="289.12775919951019"/>
    <n v="67.812240800489803"/>
    <n v="0.18998218412195272"/>
    <n v="2"/>
    <n v="713.88"/>
    <n v="0"/>
    <n v="285"/>
    <x v="0"/>
    <x v="0"/>
    <n v="400.03175912208229"/>
  </r>
  <r>
    <s v="V060"/>
    <x v="120"/>
    <x v="4"/>
    <x v="2"/>
    <s v="Accessories"/>
    <s v="TEC-AC-10003033"/>
    <s v="Plantronics CS510 - Over-the-Head monaural Wireless Headset System"/>
    <s v="United States"/>
    <s v="US-2016-163881"/>
    <x v="390"/>
    <d v="2016-11-30T00:00:00"/>
    <s v="Standard Class"/>
    <n v="6"/>
    <n v="11"/>
    <s v="Winter"/>
    <n v="659.9"/>
    <n v="544.25992434333477"/>
    <n v="115.6400756566652"/>
    <n v="0.17523878717482225"/>
    <n v="2"/>
    <n v="1319.8"/>
    <n v="0"/>
    <n v="174"/>
    <x v="1"/>
    <x v="0"/>
    <n v="690.14870301342376"/>
  </r>
  <r>
    <s v="V039"/>
    <x v="43"/>
    <x v="4"/>
    <x v="0"/>
    <s v="Chairs"/>
    <s v="FUR-CH-10001394"/>
    <s v="Global Leather Executive Chair"/>
    <s v="United States"/>
    <s v="US-2016-163881"/>
    <x v="390"/>
    <d v="2016-11-30T00:00:00"/>
    <s v="Standard Class"/>
    <n v="6"/>
    <n v="11"/>
    <s v="Winter"/>
    <n v="1684.752"/>
    <n v="1132.9964088443669"/>
    <n v="551.75559115563306"/>
    <n v="0.32749959113010879"/>
    <n v="6"/>
    <n v="10108.511999999999"/>
    <n v="0.2"/>
    <n v="144"/>
    <x v="1"/>
    <x v="0"/>
    <n v="472.82950625090672"/>
  </r>
  <r>
    <s v="V069"/>
    <x v="83"/>
    <x v="1"/>
    <x v="2"/>
    <s v="Accessories"/>
    <s v="TEC-AC-10000420"/>
    <s v="Logitech G500s Laser Gaming Mouse with Adjustable Weight Tuning"/>
    <s v="United States"/>
    <s v="US-2016-163881"/>
    <x v="390"/>
    <d v="2016-11-30T00:00:00"/>
    <s v="Standard Class"/>
    <n v="6"/>
    <n v="11"/>
    <s v="Winter"/>
    <n v="559.91999999999996"/>
    <n v="395.37485382612408"/>
    <n v="164.54514617387588"/>
    <n v="0.29387259996763088"/>
    <n v="8"/>
    <n v="4479.3599999999997"/>
    <n v="0"/>
    <n v="168"/>
    <x v="1"/>
    <x v="0"/>
    <n v="151.19568049385541"/>
  </r>
  <r>
    <s v="V095"/>
    <x v="140"/>
    <x v="4"/>
    <x v="2"/>
    <s v="Accessories"/>
    <s v="TEC-AC-10004901"/>
    <s v="Kensington SlimBlade Notebook Wireless Mouse with Nano Receiver "/>
    <s v="United States"/>
    <s v="US-2016-144547"/>
    <x v="338"/>
    <d v="2016-11-14T00:00:00"/>
    <s v="Standard Class"/>
    <n v="4"/>
    <n v="11"/>
    <s v="Winter"/>
    <n v="279.94400000000002"/>
    <n v="193.98018450482081"/>
    <n v="85.963815495179205"/>
    <n v="0.30707504177685252"/>
    <n v="7"/>
    <n v="1959.6080000000002"/>
    <n v="0.2"/>
    <n v="466"/>
    <x v="0"/>
    <x v="2"/>
    <n v="105.2959184568266"/>
  </r>
  <r>
    <s v="V124"/>
    <x v="15"/>
    <x v="3"/>
    <x v="1"/>
    <s v="Binders"/>
    <s v="OFF-BI-10002571"/>
    <s v="Avery Framed View Binder, EZD Ring (Locking), Navy, 1 1/2&quot;"/>
    <s v="United States"/>
    <s v="US-2014-112200"/>
    <x v="754"/>
    <d v="2014-11-28T00:00:00"/>
    <s v="Standard Class"/>
    <n v="6"/>
    <n v="11"/>
    <s v="Winter"/>
    <n v="9.98"/>
    <n v="7.3338878388460573"/>
    <n v="2.6461121611539431"/>
    <n v="0.26514149911362156"/>
    <n v="5"/>
    <n v="49.900000000000006"/>
    <n v="0.8"/>
    <n v="309"/>
    <x v="1"/>
    <x v="1"/>
    <n v="12.91500947992942"/>
  </r>
  <r>
    <s v="V071"/>
    <x v="114"/>
    <x v="0"/>
    <x v="2"/>
    <s v="Accessories"/>
    <s v="TEC-AC-10002331"/>
    <s v="Maxell 74 Minute CDR, 10/Pack"/>
    <s v="United States"/>
    <s v="CA-2017-110212"/>
    <x v="927"/>
    <d v="2017-05-05T00:00:00"/>
    <s v="Standard Class"/>
    <n v="4"/>
    <n v="5"/>
    <s v="Summer"/>
    <n v="48.9"/>
    <n v="33.507102277536298"/>
    <n v="15.392897722463701"/>
    <n v="0.31478318450846016"/>
    <n v="5"/>
    <n v="244.5"/>
    <n v="0"/>
    <n v="338"/>
    <x v="0"/>
    <x v="1"/>
    <n v="19.8223012589356"/>
  </r>
  <r>
    <s v="V127"/>
    <x v="39"/>
    <x v="2"/>
    <x v="1"/>
    <s v="Fasteners"/>
    <s v="OFF-FA-10000611"/>
    <s v="Binder Clips by OIC"/>
    <s v="United States"/>
    <s v="CA-2017-134285"/>
    <x v="226"/>
    <d v="2017-12-12T00:00:00"/>
    <s v="Standard Class"/>
    <n v="5"/>
    <n v="12"/>
    <s v="Winter"/>
    <n v="3.552"/>
    <n v="2.7795003259559392"/>
    <n v="0.77249967404406084"/>
    <n v="0.21748301634123335"/>
    <n v="3"/>
    <n v="10.656000000000001"/>
    <n v="0.2"/>
    <n v="439"/>
    <x v="0"/>
    <x v="1"/>
    <n v="3.4639890025119611"/>
  </r>
  <r>
    <s v="V122"/>
    <x v="5"/>
    <x v="1"/>
    <x v="1"/>
    <s v="Paper"/>
    <s v="OFF-PA-10000304"/>
    <s v="Xerox 1995"/>
    <s v="United States"/>
    <s v="CA-2017-134285"/>
    <x v="226"/>
    <d v="2017-12-12T00:00:00"/>
    <s v="Standard Class"/>
    <n v="5"/>
    <n v="12"/>
    <s v="Winter"/>
    <n v="15.552"/>
    <n v="12.685872036279131"/>
    <n v="2.866127963720869"/>
    <n v="0.18429320754378015"/>
    <n v="3"/>
    <n v="46.655999999999999"/>
    <n v="0.2"/>
    <n v="407"/>
    <x v="0"/>
    <x v="1"/>
    <n v="12.23101788078163"/>
  </r>
  <r>
    <s v="V140"/>
    <x v="80"/>
    <x v="0"/>
    <x v="1"/>
    <s v="Fasteners"/>
    <s v="OFF-FA-10000611"/>
    <s v="Binder Clips by OIC"/>
    <s v="United States"/>
    <s v="CA-2017-102267"/>
    <x v="329"/>
    <d v="2017-12-04T00:00:00"/>
    <s v="Standard Class"/>
    <n v="4"/>
    <n v="11"/>
    <s v="Winter"/>
    <n v="2.3679999999999999"/>
    <n v="1.859935196075934"/>
    <n v="0.50806480392406583"/>
    <n v="0.21455439354901429"/>
    <n v="2"/>
    <n v="4.7359999999999998"/>
    <n v="0.2"/>
    <n v="291"/>
    <x v="0"/>
    <x v="1"/>
    <n v="3.4639890025119611"/>
  </r>
  <r>
    <s v="V063"/>
    <x v="88"/>
    <x v="3"/>
    <x v="2"/>
    <s v="Accessories"/>
    <s v="TEC-AC-10002567"/>
    <s v="Logitech G602 Wireless Gaming Mouse"/>
    <s v="United States"/>
    <s v="CA-2017-157980"/>
    <x v="226"/>
    <d v="2017-12-09T00:00:00"/>
    <s v="First Class"/>
    <n v="2"/>
    <n v="12"/>
    <s v="Winter"/>
    <n v="127.98399999999999"/>
    <n v="104.9918992249725"/>
    <n v="22.992100775027495"/>
    <n v="0.17964824333531923"/>
    <n v="2"/>
    <n v="255.96799999999999"/>
    <n v="0.2"/>
    <n v="471"/>
    <x v="0"/>
    <x v="2"/>
    <n v="116.0391207471764"/>
  </r>
  <r>
    <s v="V102"/>
    <x v="66"/>
    <x v="3"/>
    <x v="1"/>
    <s v="Paper"/>
    <s v="OFF-PA-10001937"/>
    <s v="Xerox 21"/>
    <s v="United States"/>
    <s v="CA-2015-121097"/>
    <x v="928"/>
    <d v="2015-01-08T00:00:00"/>
    <s v="Standard Class"/>
    <n v="5"/>
    <n v="1"/>
    <s v="Winter"/>
    <n v="10.368"/>
    <n v="7.9892805823357209"/>
    <n v="2.3787194176642794"/>
    <n v="0.2294289561790393"/>
    <n v="2"/>
    <n v="20.736000000000001"/>
    <n v="0.2"/>
    <n v="202"/>
    <x v="0"/>
    <x v="1"/>
    <n v="8.9074048168604385"/>
  </r>
  <r>
    <s v="V093"/>
    <x v="68"/>
    <x v="1"/>
    <x v="2"/>
    <s v="Accessories"/>
    <s v="TEC-AC-10001090"/>
    <s v="Micro Innovations Wireless Classic Keyboard with Mouse"/>
    <s v="United States"/>
    <s v="CA-2015-151043"/>
    <x v="717"/>
    <d v="2015-11-20T00:00:00"/>
    <s v="Standard Class"/>
    <n v="6"/>
    <n v="11"/>
    <s v="Winter"/>
    <n v="47.984000000000002"/>
    <n v="40.646677162029377"/>
    <n v="7.3373228379706248"/>
    <n v="0.1529118630787476"/>
    <n v="2"/>
    <n v="95.968000000000004"/>
    <n v="0.2"/>
    <n v="340"/>
    <x v="1"/>
    <x v="1"/>
    <n v="8.4824529471138206"/>
  </r>
  <r>
    <s v="V102"/>
    <x v="66"/>
    <x v="0"/>
    <x v="1"/>
    <s v="Storage"/>
    <s v="OFF-ST-10000943"/>
    <s v="Eldon ProFile File 'N Store Portable File Tub Letter/Legal Size Black"/>
    <s v="United States"/>
    <s v="US-2015-119312"/>
    <x v="653"/>
    <d v="2015-10-07T00:00:00"/>
    <s v="Second Class"/>
    <n v="5"/>
    <n v="10"/>
    <s v="Autumn"/>
    <n v="270.33999999999997"/>
    <n v="206.3938059301754"/>
    <n v="63.946194069824571"/>
    <n v="0.23653989076653317"/>
    <n v="14"/>
    <n v="3784.7599999999998"/>
    <n v="0"/>
    <n v="352"/>
    <x v="0"/>
    <x v="2"/>
    <n v="81.460260861471866"/>
  </r>
  <r>
    <s v="V129"/>
    <x v="4"/>
    <x v="3"/>
    <x v="1"/>
    <s v="Appliances"/>
    <s v="OFF-AP-10004036"/>
    <s v="Bionaire 99.97% HEPA Air Cleaner"/>
    <s v="United States"/>
    <s v="CA-2015-167010"/>
    <x v="57"/>
    <d v="2015-04-10T00:00:00"/>
    <s v="Standard Class"/>
    <n v="5"/>
    <n v="4"/>
    <s v="Spring"/>
    <n v="98.111999999999995"/>
    <n v="70.47209427231941"/>
    <n v="27.639905727680585"/>
    <n v="0.28171789106001904"/>
    <n v="7"/>
    <n v="686.78399999999999"/>
    <n v="0.2"/>
    <n v="319"/>
    <x v="0"/>
    <x v="2"/>
    <n v="35.776852404872074"/>
  </r>
  <r>
    <s v="V109"/>
    <x v="58"/>
    <x v="1"/>
    <x v="1"/>
    <s v="Storage"/>
    <s v="OFF-ST-10003816"/>
    <s v="Fellowes High-Stak Drawer Files"/>
    <s v="United States"/>
    <s v="CA-2015-167010"/>
    <x v="57"/>
    <d v="2015-04-10T00:00:00"/>
    <s v="Standard Class"/>
    <n v="5"/>
    <n v="4"/>
    <s v="Spring"/>
    <n v="563.80799999999999"/>
    <n v="405.75357034526888"/>
    <n v="158.05442965473111"/>
    <n v="0.28033378322892033"/>
    <n v="4"/>
    <n v="2255.232"/>
    <n v="0.2"/>
    <n v="496"/>
    <x v="0"/>
    <x v="0"/>
    <n v="164.20411074026131"/>
  </r>
  <r>
    <s v="V108"/>
    <x v="76"/>
    <x v="0"/>
    <x v="1"/>
    <s v="Binders"/>
    <s v="OFF-BI-10002072"/>
    <s v="Cardinal Slant-D Ring Binders"/>
    <s v="United States"/>
    <s v="CA-2015-167010"/>
    <x v="57"/>
    <d v="2015-04-10T00:00:00"/>
    <s v="Standard Class"/>
    <n v="5"/>
    <n v="4"/>
    <s v="Spring"/>
    <n v="10.428000000000001"/>
    <n v="8.2077093258552232"/>
    <n v="2.2202906741447777"/>
    <n v="0.21291625183590118"/>
    <n v="4"/>
    <n v="41.712000000000003"/>
    <n v="0.7"/>
    <n v="435"/>
    <x v="0"/>
    <x v="1"/>
    <n v="20.797985979416371"/>
  </r>
  <r>
    <s v="V048"/>
    <x v="99"/>
    <x v="2"/>
    <x v="0"/>
    <s v="Furnishings"/>
    <s v="FUR-FU-10001468"/>
    <s v="Tenex Antistatic Computer Chair Mats"/>
    <s v="United States"/>
    <s v="CA-2015-167010"/>
    <x v="57"/>
    <d v="2015-04-10T00:00:00"/>
    <s v="Standard Class"/>
    <n v="5"/>
    <n v="4"/>
    <s v="Spring"/>
    <n v="547.13599999999997"/>
    <n v="382.42896503596461"/>
    <n v="164.70703496403536"/>
    <n v="0.30103490716025882"/>
    <n v="4"/>
    <n v="2188.5439999999999"/>
    <n v="0.2"/>
    <n v="316"/>
    <x v="0"/>
    <x v="0"/>
    <n v="333.94397315398078"/>
  </r>
  <r>
    <s v="V059"/>
    <x v="35"/>
    <x v="4"/>
    <x v="2"/>
    <s v="Phones"/>
    <s v="TEC-PH-10000347"/>
    <s v="Cush Cases Heavy Duty Rugged Cover Case for Samsung Galaxy S5 - Purple"/>
    <s v="United States"/>
    <s v="CA-2015-167010"/>
    <x v="57"/>
    <d v="2015-04-10T00:00:00"/>
    <s v="Standard Class"/>
    <n v="5"/>
    <n v="4"/>
    <s v="Spring"/>
    <n v="14.85"/>
    <n v="10.365249642183951"/>
    <n v="4.4847503578160488"/>
    <n v="0.30200339109872382"/>
    <n v="5"/>
    <n v="74.25"/>
    <n v="0.4"/>
    <n v="301"/>
    <x v="0"/>
    <x v="1"/>
    <n v="6.5966991745872434"/>
  </r>
  <r>
    <s v="V052"/>
    <x v="128"/>
    <x v="1"/>
    <x v="2"/>
    <s v="Phones"/>
    <s v="TEC-PH-10002844"/>
    <s v="Speck Products Candyshell Flip Case"/>
    <s v="United States"/>
    <s v="CA-2015-167010"/>
    <x v="57"/>
    <d v="2015-04-10T00:00:00"/>
    <s v="Standard Class"/>
    <n v="5"/>
    <n v="4"/>
    <s v="Spring"/>
    <n v="41.988"/>
    <n v="34.871866719867597"/>
    <n v="7.1161332801324022"/>
    <n v="0.16948016767010579"/>
    <n v="2"/>
    <n v="83.975999999999999"/>
    <n v="0.4"/>
    <n v="128"/>
    <x v="0"/>
    <x v="1"/>
    <n v="15.517055766693201"/>
  </r>
  <r>
    <s v="V035"/>
    <x v="75"/>
    <x v="3"/>
    <x v="0"/>
    <s v="Furnishings"/>
    <s v="FUR-FU-10001037"/>
    <s v="DAX Charcoal/Nickel-Tone Document Frame, 5 x 7"/>
    <s v="United States"/>
    <s v="CA-2015-167010"/>
    <x v="57"/>
    <d v="2015-04-10T00:00:00"/>
    <s v="Standard Class"/>
    <n v="5"/>
    <n v="4"/>
    <s v="Spring"/>
    <n v="7.5839999999999996"/>
    <n v="5.2163603854565759"/>
    <n v="2.3676396145434238"/>
    <n v="0.31218876774043036"/>
    <n v="1"/>
    <n v="7.5839999999999996"/>
    <n v="0.2"/>
    <n v="311"/>
    <x v="0"/>
    <x v="1"/>
    <n v="12.322263613939951"/>
  </r>
  <r>
    <s v="V015"/>
    <x v="79"/>
    <x v="1"/>
    <x v="0"/>
    <s v="Bookcases"/>
    <s v="FUR-BO-10004218"/>
    <s v="Bush Heritage Pine Collection 5-Shelf Bookcase, Albany Pine Finish, *Special Order"/>
    <s v="United States"/>
    <s v="CA-2015-167010"/>
    <x v="57"/>
    <d v="2015-04-10T00:00:00"/>
    <s v="Standard Class"/>
    <n v="5"/>
    <n v="4"/>
    <s v="Spring"/>
    <n v="352.45"/>
    <n v="260.8235405219101"/>
    <n v="91.626459478089885"/>
    <n v="0.259970093568137"/>
    <n v="5"/>
    <n v="1762.25"/>
    <n v="0.5"/>
    <n v="253"/>
    <x v="0"/>
    <x v="0"/>
    <n v="337.10606099256057"/>
  </r>
  <r>
    <s v="V070"/>
    <x v="59"/>
    <x v="1"/>
    <x v="2"/>
    <s v="Phones"/>
    <s v="TEC-PH-10001619"/>
    <s v="LG G3"/>
    <s v="United States"/>
    <s v="CA-2017-126788"/>
    <x v="929"/>
    <d v="2017-06-06T00:00:00"/>
    <s v="First Class"/>
    <n v="1"/>
    <n v="6"/>
    <s v="Summer"/>
    <n v="470.37599999999998"/>
    <n v="345.77299949701933"/>
    <n v="124.60300050298065"/>
    <n v="0.26490084635053801"/>
    <n v="3"/>
    <n v="1411.1279999999999"/>
    <n v="0.2"/>
    <n v="330"/>
    <x v="0"/>
    <x v="0"/>
    <n v="203.6787826652546"/>
  </r>
  <r>
    <s v="V132"/>
    <x v="23"/>
    <x v="3"/>
    <x v="1"/>
    <s v="Paper"/>
    <s v="OFF-PA-10001639"/>
    <s v="Xerox 203"/>
    <s v="United States"/>
    <s v="CA-2017-148068"/>
    <x v="65"/>
    <d v="2017-09-25T00:00:00"/>
    <s v="Standard Class"/>
    <n v="7"/>
    <n v="9"/>
    <s v="Autumn"/>
    <n v="19.440000000000001"/>
    <n v="15.822085682210711"/>
    <n v="3.6179143177892907"/>
    <n v="0.18610670358998407"/>
    <n v="3"/>
    <n v="58.320000000000007"/>
    <n v="0"/>
    <n v="201"/>
    <x v="1"/>
    <x v="1"/>
    <n v="6.8944276629753674"/>
  </r>
  <r>
    <s v="V047"/>
    <x v="22"/>
    <x v="4"/>
    <x v="0"/>
    <s v="Furnishings"/>
    <s v="FUR-FU-10002268"/>
    <s v="Ultra Door Push Plate"/>
    <s v="United States"/>
    <s v="CA-2017-148068"/>
    <x v="65"/>
    <d v="2017-09-25T00:00:00"/>
    <s v="Standard Class"/>
    <n v="7"/>
    <n v="9"/>
    <s v="Autumn"/>
    <n v="9.82"/>
    <n v="6.5522363553331866"/>
    <n v="3.2677636446668137"/>
    <n v="0.33276615526138631"/>
    <n v="2"/>
    <n v="19.64"/>
    <n v="0"/>
    <n v="414"/>
    <x v="1"/>
    <x v="1"/>
    <n v="16.242274911037381"/>
  </r>
  <r>
    <s v="V009"/>
    <x v="121"/>
    <x v="3"/>
    <x v="0"/>
    <s v="Tables"/>
    <s v="FUR-TA-10001932"/>
    <s v="Chromcraft 48&quot; x 96&quot; Racetrack Double Pedestal Table"/>
    <s v="United States"/>
    <s v="US-2017-142573"/>
    <x v="930"/>
    <d v="2017-07-23T00:00:00"/>
    <s v="Standard Class"/>
    <n v="5"/>
    <n v="7"/>
    <s v="Summer"/>
    <n v="801.6"/>
    <n v="577.77091379083902"/>
    <n v="223.82908620916101"/>
    <n v="0.27922790195753616"/>
    <n v="5"/>
    <n v="4008"/>
    <n v="0.5"/>
    <n v="276"/>
    <x v="0"/>
    <x v="0"/>
    <n v="699.18638119459968"/>
  </r>
  <r>
    <s v="V015"/>
    <x v="79"/>
    <x v="4"/>
    <x v="0"/>
    <s v="Chairs"/>
    <s v="FUR-CH-10004218"/>
    <s v="Global Fabric Manager's Chair, Dark Gray"/>
    <s v="United States"/>
    <s v="US-2017-142573"/>
    <x v="930"/>
    <d v="2017-07-23T00:00:00"/>
    <s v="Standard Class"/>
    <n v="5"/>
    <n v="7"/>
    <s v="Summer"/>
    <n v="161.56800000000001"/>
    <n v="130.61397962094591"/>
    <n v="30.9540203790541"/>
    <n v="0.19158509345324629"/>
    <n v="2"/>
    <n v="323.13600000000002"/>
    <n v="0.2"/>
    <n v="280"/>
    <x v="0"/>
    <x v="0"/>
    <n v="258.97974251087669"/>
  </r>
  <r>
    <s v="V097"/>
    <x v="25"/>
    <x v="4"/>
    <x v="1"/>
    <s v="Paper"/>
    <s v="OFF-PA-10000246"/>
    <s v="Riverleaf Stik-Withit Designer Note Cubes"/>
    <s v="United States"/>
    <s v="US-2017-142573"/>
    <x v="930"/>
    <d v="2017-07-23T00:00:00"/>
    <s v="Standard Class"/>
    <n v="5"/>
    <n v="7"/>
    <s v="Summer"/>
    <n v="16.096"/>
    <n v="12.9430867197672"/>
    <n v="3.1529132802328004"/>
    <n v="0.19588178927887676"/>
    <n v="2"/>
    <n v="32.192"/>
    <n v="0.2"/>
    <n v="331"/>
    <x v="0"/>
    <x v="1"/>
    <n v="9.5012426134690404"/>
  </r>
  <r>
    <s v="V132"/>
    <x v="23"/>
    <x v="3"/>
    <x v="1"/>
    <s v="Binders"/>
    <s v="OFF-BI-10003350"/>
    <s v="Acco Expandable Hanging Binders"/>
    <s v="United States"/>
    <s v="US-2017-142573"/>
    <x v="930"/>
    <d v="2017-07-23T00:00:00"/>
    <s v="Standard Class"/>
    <n v="5"/>
    <n v="7"/>
    <s v="Summer"/>
    <n v="7.6559999999999997"/>
    <n v="5.9301505216034123"/>
    <n v="1.7258494783965874"/>
    <n v="0.22542443552724498"/>
    <n v="4"/>
    <n v="30.623999999999999"/>
    <n v="0.7"/>
    <n v="111"/>
    <x v="0"/>
    <x v="0"/>
    <n v="3.58549945381858"/>
  </r>
  <r>
    <s v="V041"/>
    <x v="130"/>
    <x v="4"/>
    <x v="0"/>
    <s v="Chairs"/>
    <s v="FUR-CH-10000513"/>
    <s v="High-Back Leather Manager's Chair"/>
    <s v="United States"/>
    <s v="US-2017-142573"/>
    <x v="930"/>
    <d v="2017-07-23T00:00:00"/>
    <s v="Standard Class"/>
    <n v="5"/>
    <n v="7"/>
    <s v="Summer"/>
    <n v="311.976"/>
    <n v="255.32078962629649"/>
    <n v="56.655210373703511"/>
    <n v="0.18160118205792597"/>
    <n v="3"/>
    <n v="935.928"/>
    <n v="0.2"/>
    <n v="285"/>
    <x v="0"/>
    <x v="0"/>
    <n v="523.59424097100236"/>
  </r>
  <r>
    <s v="V106"/>
    <x v="110"/>
    <x v="3"/>
    <x v="1"/>
    <s v="Storage"/>
    <s v="OFF-ST-10001321"/>
    <s v="Decoflex Hanging Personal Folder File, Blue"/>
    <s v="United States"/>
    <s v="US-2015-148817"/>
    <x v="494"/>
    <d v="2015-12-07T00:00:00"/>
    <s v="Standard Class"/>
    <n v="6"/>
    <n v="12"/>
    <s v="Winter"/>
    <n v="61.68"/>
    <n v="45.693752167051663"/>
    <n v="15.986247832948337"/>
    <n v="0.25918041233703532"/>
    <n v="4"/>
    <n v="246.72"/>
    <n v="0"/>
    <n v="348"/>
    <x v="1"/>
    <x v="1"/>
    <n v="30.4129938677533"/>
  </r>
  <r>
    <s v="V099"/>
    <x v="24"/>
    <x v="4"/>
    <x v="1"/>
    <s v="Binders"/>
    <s v="OFF-BI-10004233"/>
    <s v="GBC Pre-Punched Binding Paper, Plastic, White, 8-1/2&quot; x 11&quot;"/>
    <s v="United States"/>
    <s v="US-2015-148817"/>
    <x v="494"/>
    <d v="2015-12-07T00:00:00"/>
    <s v="Standard Class"/>
    <n v="6"/>
    <n v="12"/>
    <s v="Winter"/>
    <n v="63.96"/>
    <n v="52.695066297894499"/>
    <n v="11.264933702105502"/>
    <n v="0.17612466701228113"/>
    <n v="4"/>
    <n v="255.84"/>
    <n v="0"/>
    <n v="365"/>
    <x v="1"/>
    <x v="1"/>
    <n v="21.448579238661541"/>
  </r>
  <r>
    <s v="V094"/>
    <x v="105"/>
    <x v="1"/>
    <x v="2"/>
    <s v="Phones"/>
    <s v="TEC-PH-10001299"/>
    <s v="Polycom CX300 Desktop Phone USB VoIP phone"/>
    <s v="United States"/>
    <s v="CA-2016-110044"/>
    <x v="931"/>
    <d v="2016-07-02T00:00:00"/>
    <s v="Second Class"/>
    <n v="4"/>
    <n v="6"/>
    <s v="Summer"/>
    <n v="359.976"/>
    <n v="253.20323290591941"/>
    <n v="106.77276709408059"/>
    <n v="0.29661079375869664"/>
    <n v="3"/>
    <n v="1079.9279999999999"/>
    <n v="0.2"/>
    <n v="489"/>
    <x v="0"/>
    <x v="2"/>
    <n v="124.410353543425"/>
  </r>
  <r>
    <s v="V143"/>
    <x v="135"/>
    <x v="1"/>
    <x v="1"/>
    <s v="Paper"/>
    <s v="OFF-PA-10002479"/>
    <s v="Xerox 4200 Series MultiUse Premium Copy Paper (20Lb. and 84 Bright)"/>
    <s v="United States"/>
    <s v="CA-2017-146920"/>
    <x v="735"/>
    <d v="2017-09-01T00:00:00"/>
    <s v="Standard Class"/>
    <n v="4"/>
    <n v="8"/>
    <s v="Autumn"/>
    <n v="25.344000000000001"/>
    <n v="18.86400101921291"/>
    <n v="6.4799989807870908"/>
    <n v="0.25568177796666236"/>
    <n v="6"/>
    <n v="152.06400000000002"/>
    <n v="0.2"/>
    <n v="234"/>
    <x v="0"/>
    <x v="1"/>
    <n v="9.3604395501188158"/>
  </r>
  <r>
    <s v="V098"/>
    <x v="92"/>
    <x v="1"/>
    <x v="1"/>
    <s v="Paper"/>
    <s v="OFF-PA-10001461"/>
    <s v="HP Office Paper (20Lb. and 87 Bright)"/>
    <s v="United States"/>
    <s v="CA-2017-146920"/>
    <x v="735"/>
    <d v="2017-09-01T00:00:00"/>
    <s v="Standard Class"/>
    <n v="4"/>
    <n v="8"/>
    <s v="Autumn"/>
    <n v="26.72"/>
    <n v="19.31765865188488"/>
    <n v="7.4023413481151188"/>
    <n v="0.27703373308814067"/>
    <n v="5"/>
    <n v="133.6"/>
    <n v="0.2"/>
    <n v="344"/>
    <x v="0"/>
    <x v="1"/>
    <n v="23.61736649163068"/>
  </r>
  <r>
    <s v="V102"/>
    <x v="66"/>
    <x v="2"/>
    <x v="1"/>
    <s v="Storage"/>
    <s v="OFF-ST-10004963"/>
    <s v="Eldon Gobal File Keepers"/>
    <s v="United States"/>
    <s v="CA-2014-103940"/>
    <x v="328"/>
    <d v="2014-09-21T00:00:00"/>
    <s v="Standard Class"/>
    <n v="4"/>
    <n v="9"/>
    <s v="Autumn"/>
    <n v="30.28"/>
    <n v="20.46860434277426"/>
    <n v="9.8113956572257415"/>
    <n v="0.32402231364682105"/>
    <n v="2"/>
    <n v="60.56"/>
    <n v="0"/>
    <n v="130"/>
    <x v="0"/>
    <x v="2"/>
    <n v="50.28364546317885"/>
  </r>
  <r>
    <s v="V119"/>
    <x v="20"/>
    <x v="0"/>
    <x v="1"/>
    <s v="Storage"/>
    <s v="OFF-ST-10000943"/>
    <s v="Eldon ProFile File 'N Store Portable File Tub Letter/Legal Size Black"/>
    <s v="United States"/>
    <s v="CA-2014-103940"/>
    <x v="328"/>
    <d v="2014-09-21T00:00:00"/>
    <s v="Standard Class"/>
    <n v="4"/>
    <n v="9"/>
    <s v="Autumn"/>
    <n v="57.93"/>
    <n v="48.713564783458501"/>
    <n v="9.2164352165414982"/>
    <n v="0.15909606795341788"/>
    <n v="3"/>
    <n v="173.79"/>
    <n v="0"/>
    <n v="446"/>
    <x v="0"/>
    <x v="2"/>
    <n v="81.460260861471866"/>
  </r>
  <r>
    <s v="V022"/>
    <x v="49"/>
    <x v="0"/>
    <x v="0"/>
    <s v="Furnishings"/>
    <s v="FUR-FU-10004671"/>
    <s v="Executive Impressions 12&quot; Wall Clock"/>
    <s v="United States"/>
    <s v="CA-2014-103940"/>
    <x v="328"/>
    <d v="2014-09-21T00:00:00"/>
    <s v="Standard Class"/>
    <n v="4"/>
    <n v="9"/>
    <s v="Autumn"/>
    <n v="35.340000000000003"/>
    <n v="26.178911606957161"/>
    <n v="9.1610883930428422"/>
    <n v="0.25922717580766386"/>
    <n v="2"/>
    <n v="70.680000000000007"/>
    <n v="0"/>
    <n v="358"/>
    <x v="0"/>
    <x v="1"/>
    <n v="10.403814300534201"/>
  </r>
  <r>
    <s v="V132"/>
    <x v="23"/>
    <x v="4"/>
    <x v="1"/>
    <s v="Binders"/>
    <s v="OFF-BI-10002735"/>
    <s v="GBC Prestige Therm-A-Bind Covers"/>
    <s v="United States"/>
    <s v="CA-2014-103940"/>
    <x v="328"/>
    <d v="2014-09-21T00:00:00"/>
    <s v="Standard Class"/>
    <n v="4"/>
    <n v="9"/>
    <s v="Autumn"/>
    <n v="137.24"/>
    <n v="96.554047952093455"/>
    <n v="40.685952047906554"/>
    <n v="0.29645840897629372"/>
    <n v="5"/>
    <n v="686.2"/>
    <n v="0.2"/>
    <n v="203"/>
    <x v="0"/>
    <x v="2"/>
    <n v="43.760757763218763"/>
  </r>
  <r>
    <s v="V030"/>
    <x v="125"/>
    <x v="0"/>
    <x v="0"/>
    <s v="Bookcases"/>
    <s v="FUR-BO-10004409"/>
    <s v="Safco Value Mate Series Steel Bookcases, Baked Enamel Finish on Steel, Gray"/>
    <s v="United States"/>
    <s v="CA-2016-162082"/>
    <x v="560"/>
    <d v="2016-03-17T00:00:00"/>
    <s v="First Class"/>
    <n v="3"/>
    <n v="3"/>
    <s v="Spring"/>
    <n v="241.33199999999999"/>
    <n v="166.41160052792051"/>
    <n v="74.920399472079481"/>
    <n v="0.31044535938905526"/>
    <n v="5"/>
    <n v="1206.6599999999999"/>
    <n v="0.32"/>
    <n v="481"/>
    <x v="0"/>
    <x v="2"/>
    <n v="67.698202171106431"/>
  </r>
  <r>
    <s v="V109"/>
    <x v="58"/>
    <x v="2"/>
    <x v="1"/>
    <s v="Paper"/>
    <s v="OFF-PA-10001934"/>
    <s v="Xerox 1993"/>
    <s v="United States"/>
    <s v="CA-2016-162082"/>
    <x v="560"/>
    <d v="2016-03-17T00:00:00"/>
    <s v="First Class"/>
    <n v="3"/>
    <n v="3"/>
    <s v="Spring"/>
    <n v="5.1840000000000002"/>
    <n v="3.7204111312638029"/>
    <n v="1.4635888687361973"/>
    <n v="0.28232809967905043"/>
    <n v="1"/>
    <n v="5.1840000000000002"/>
    <n v="0.2"/>
    <n v="100"/>
    <x v="0"/>
    <x v="0"/>
    <n v="15.093969429638349"/>
  </r>
  <r>
    <s v="V107"/>
    <x v="38"/>
    <x v="0"/>
    <x v="1"/>
    <s v="Art"/>
    <s v="OFF-AR-10001044"/>
    <s v="BOSTON Ranger #55 Pencil Sharpener, Black"/>
    <s v="United States"/>
    <s v="CA-2016-162082"/>
    <x v="560"/>
    <d v="2016-03-17T00:00:00"/>
    <s v="First Class"/>
    <n v="3"/>
    <n v="3"/>
    <s v="Spring"/>
    <n v="145.54400000000001"/>
    <n v="118.2709377789286"/>
    <n v="27.273062221071413"/>
    <n v="0.18738705972813316"/>
    <n v="7"/>
    <n v="1018.8080000000001"/>
    <n v="0.2"/>
    <n v="306"/>
    <x v="0"/>
    <x v="2"/>
    <n v="50.314503953741927"/>
  </r>
  <r>
    <s v="V132"/>
    <x v="23"/>
    <x v="2"/>
    <x v="1"/>
    <s v="Art"/>
    <s v="OFF-AR-10004165"/>
    <s v="Binney &amp; Smith inkTank Erasable Pocket Highlighter, Chisel Tip, Yellow"/>
    <s v="United States"/>
    <s v="CA-2016-132094"/>
    <x v="370"/>
    <d v="2016-09-02T00:00:00"/>
    <s v="Standard Class"/>
    <n v="7"/>
    <n v="8"/>
    <s v="Autumn"/>
    <n v="5.4720000000000004"/>
    <n v="4.1933858339090122"/>
    <n v="1.2786141660909882"/>
    <n v="0.23366486953417182"/>
    <n v="3"/>
    <n v="16.416"/>
    <n v="0.2"/>
    <n v="234"/>
    <x v="1"/>
    <x v="1"/>
    <n v="6.3349544591891123"/>
  </r>
  <r>
    <s v="V060"/>
    <x v="120"/>
    <x v="2"/>
    <x v="2"/>
    <s v="Accessories"/>
    <s v="TEC-AC-10001109"/>
    <s v="Logitech Trackman Marble Mouse"/>
    <s v="United States"/>
    <s v="CA-2016-132094"/>
    <x v="370"/>
    <d v="2016-09-02T00:00:00"/>
    <s v="Standard Class"/>
    <n v="7"/>
    <n v="8"/>
    <s v="Autumn"/>
    <n v="47.984000000000002"/>
    <n v="34.290109384871258"/>
    <n v="13.693890615128744"/>
    <n v="0.2853845159871779"/>
    <n v="2"/>
    <n v="95.968000000000004"/>
    <n v="0.2"/>
    <n v="370"/>
    <x v="1"/>
    <x v="2"/>
    <n v="39.899099952254559"/>
  </r>
  <r>
    <s v="V114"/>
    <x v="13"/>
    <x v="0"/>
    <x v="1"/>
    <s v="Art"/>
    <s v="OFF-AR-10001919"/>
    <s v="OIC #2 Pencils, Medium Soft"/>
    <s v="United States"/>
    <s v="CA-2017-123001"/>
    <x v="264"/>
    <d v="2017-09-08T00:00:00"/>
    <s v="Standard Class"/>
    <n v="6"/>
    <n v="9"/>
    <s v="Autumn"/>
    <n v="9.4"/>
    <n v="7.2416767515277236"/>
    <n v="2.1583232484722767"/>
    <n v="0.22960885622045496"/>
    <n v="5"/>
    <n v="47"/>
    <n v="0"/>
    <n v="188"/>
    <x v="1"/>
    <x v="1"/>
    <n v="2.5196141805934542"/>
  </r>
  <r>
    <s v="V112"/>
    <x v="53"/>
    <x v="4"/>
    <x v="1"/>
    <s v="Labels"/>
    <s v="OFF-LA-10004544"/>
    <s v="Avery 505"/>
    <s v="United States"/>
    <s v="CA-2017-123001"/>
    <x v="264"/>
    <d v="2017-09-08T00:00:00"/>
    <s v="Standard Class"/>
    <n v="6"/>
    <n v="9"/>
    <s v="Autumn"/>
    <n v="74"/>
    <n v="53.168120296873298"/>
    <n v="20.831879703126702"/>
    <n v="0.28151188788009057"/>
    <n v="5"/>
    <n v="370"/>
    <n v="0"/>
    <n v="294"/>
    <x v="1"/>
    <x v="1"/>
    <n v="18.953247742801231"/>
  </r>
  <r>
    <s v="V083"/>
    <x v="116"/>
    <x v="1"/>
    <x v="2"/>
    <s v="Phones"/>
    <s v="TEC-PH-10003484"/>
    <s v="Ooma Telo VoIP Home Phone System"/>
    <s v="United States"/>
    <s v="CA-2017-123001"/>
    <x v="264"/>
    <d v="2017-09-08T00:00:00"/>
    <s v="Standard Class"/>
    <n v="6"/>
    <n v="9"/>
    <s v="Autumn"/>
    <n v="201.584"/>
    <n v="146.02042677155521"/>
    <n v="55.563573228444795"/>
    <n v="0.27563483822349388"/>
    <n v="2"/>
    <n v="403.16800000000001"/>
    <n v="0.2"/>
    <n v="221"/>
    <x v="1"/>
    <x v="0"/>
    <n v="208.55055855595299"/>
  </r>
  <r>
    <s v="V107"/>
    <x v="38"/>
    <x v="0"/>
    <x v="1"/>
    <s v="Envelopes"/>
    <s v="OFF-EN-10001028"/>
    <s v="Staple envelope"/>
    <s v="United States"/>
    <s v="CA-2015-118955"/>
    <x v="382"/>
    <d v="2015-06-20T00:00:00"/>
    <s v="Standard Class"/>
    <n v="4"/>
    <n v="6"/>
    <s v="Summer"/>
    <n v="28.751999999999999"/>
    <n v="23.95057127556602"/>
    <n v="4.8014287244339791"/>
    <n v="0.166994599486435"/>
    <n v="3"/>
    <n v="86.256"/>
    <n v="0.2"/>
    <n v="215"/>
    <x v="0"/>
    <x v="1"/>
    <n v="30.496101259013422"/>
  </r>
  <r>
    <s v="V105"/>
    <x v="85"/>
    <x v="1"/>
    <x v="1"/>
    <s v="Paper"/>
    <s v="OFF-PA-10004156"/>
    <s v="Xerox 188"/>
    <s v="United States"/>
    <s v="CA-2015-118955"/>
    <x v="382"/>
    <d v="2015-06-20T00:00:00"/>
    <s v="Standard Class"/>
    <n v="4"/>
    <n v="6"/>
    <s v="Summer"/>
    <n v="27.216000000000001"/>
    <n v="20.69682059687489"/>
    <n v="6.5191794031251113"/>
    <n v="0.23953481052046999"/>
    <n v="3"/>
    <n v="81.647999999999996"/>
    <n v="0.2"/>
    <n v="295"/>
    <x v="0"/>
    <x v="1"/>
    <n v="11.612134687472411"/>
  </r>
  <r>
    <s v="V021"/>
    <x v="28"/>
    <x v="0"/>
    <x v="0"/>
    <s v="Chairs"/>
    <s v="FUR-CH-10001708"/>
    <s v="Office Star - Contemporary Swivel Chair with Padded Adjustable Arms and Flex Back"/>
    <s v="United States"/>
    <s v="CA-2015-118955"/>
    <x v="382"/>
    <d v="2015-06-20T00:00:00"/>
    <s v="Standard Class"/>
    <n v="4"/>
    <n v="6"/>
    <s v="Summer"/>
    <n v="197.37200000000001"/>
    <n v="145.7014708442203"/>
    <n v="51.670529155779718"/>
    <n v="0.26179260055012726"/>
    <n v="2"/>
    <n v="394.74400000000003"/>
    <n v="0.3"/>
    <n v="135"/>
    <x v="0"/>
    <x v="0"/>
    <n v="452.15234474381901"/>
  </r>
  <r>
    <s v="V022"/>
    <x v="49"/>
    <x v="3"/>
    <x v="0"/>
    <s v="Chairs"/>
    <s v="FUR-CH-10003379"/>
    <s v="Global Commerce Series High-Back Swivel/Tilt Chairs"/>
    <s v="United States"/>
    <s v="US-2016-143448"/>
    <x v="107"/>
    <d v="2016-12-10T00:00:00"/>
    <s v="Same Day"/>
    <n v="0"/>
    <n v="12"/>
    <s v="Winter"/>
    <n v="1424.9"/>
    <n v="943.64790602031007"/>
    <n v="481.25209397969002"/>
    <n v="0.33774446907129624"/>
    <n v="5"/>
    <n v="7124.5"/>
    <n v="0"/>
    <n v="166"/>
    <x v="0"/>
    <x v="0"/>
    <n v="333.39141542753879"/>
  </r>
  <r>
    <s v="V031"/>
    <x v="18"/>
    <x v="3"/>
    <x v="0"/>
    <s v="Furnishings"/>
    <s v="FUR-FU-10002456"/>
    <s v="Master Caster Door Stop, Large Neon Orange"/>
    <s v="United States"/>
    <s v="CA-2017-117863"/>
    <x v="796"/>
    <d v="2017-05-23T00:00:00"/>
    <s v="Standard Class"/>
    <n v="5"/>
    <n v="5"/>
    <s v="Summer"/>
    <n v="14.56"/>
    <n v="12.261189071864161"/>
    <n v="2.2988109281358398"/>
    <n v="0.15788536594339558"/>
    <n v="2"/>
    <n v="29.12"/>
    <n v="0"/>
    <n v="232"/>
    <x v="0"/>
    <x v="1"/>
    <n v="14.5461267238625"/>
  </r>
  <r>
    <s v="V121"/>
    <x v="7"/>
    <x v="0"/>
    <x v="1"/>
    <s v="Binders"/>
    <s v="OFF-BI-10000605"/>
    <s v="Acco Pressboard Covers with Storage Hooks, 9 1/2&quot; x 11&quot;, Executive Red"/>
    <s v="United States"/>
    <s v="CA-2017-117863"/>
    <x v="796"/>
    <d v="2017-05-23T00:00:00"/>
    <s v="Standard Class"/>
    <n v="5"/>
    <n v="5"/>
    <s v="Summer"/>
    <n v="3.048"/>
    <n v="2.5699153426357162"/>
    <n v="0.47808465736428385"/>
    <n v="0.15685192170744219"/>
    <n v="1"/>
    <n v="3.048"/>
    <n v="0.2"/>
    <n v="380"/>
    <x v="0"/>
    <x v="1"/>
    <n v="4.9530000000000003"/>
  </r>
  <r>
    <s v="V116"/>
    <x v="62"/>
    <x v="3"/>
    <x v="1"/>
    <s v="Paper"/>
    <s v="OFF-PA-10001166"/>
    <s v="Xerox 2"/>
    <s v="United States"/>
    <s v="CA-2017-160458"/>
    <x v="837"/>
    <d v="2017-05-29T00:00:00"/>
    <s v="Second Class"/>
    <n v="2"/>
    <n v="5"/>
    <s v="Summer"/>
    <n v="25.92"/>
    <n v="18.9436748497994"/>
    <n v="6.9763251502006014"/>
    <n v="0.269148346844159"/>
    <n v="5"/>
    <n v="129.60000000000002"/>
    <n v="0.2"/>
    <n v="110"/>
    <x v="0"/>
    <x v="0"/>
    <n v="23.01216318384693"/>
  </r>
  <r>
    <s v="V120"/>
    <x v="91"/>
    <x v="4"/>
    <x v="1"/>
    <s v="Supplies"/>
    <s v="OFF-SU-10000157"/>
    <s v="Compact Automatic Electric Letter Opener"/>
    <s v="United States"/>
    <s v="US-2016-142685"/>
    <x v="661"/>
    <d v="2016-06-30T00:00:00"/>
    <s v="Standard Class"/>
    <n v="7"/>
    <n v="6"/>
    <s v="Summer"/>
    <n v="835.17"/>
    <n v="637.06208969386262"/>
    <n v="198.10791030613734"/>
    <n v="0.23720668882519411"/>
    <n v="7"/>
    <n v="5846.19"/>
    <n v="0"/>
    <n v="317"/>
    <x v="1"/>
    <x v="0"/>
    <n v="207.6082158226678"/>
  </r>
  <r>
    <s v="V130"/>
    <x v="34"/>
    <x v="4"/>
    <x v="1"/>
    <s v="Paper"/>
    <s v="OFF-PA-10004971"/>
    <s v="Xerox 196"/>
    <s v="United States"/>
    <s v="CA-2016-133144"/>
    <x v="458"/>
    <d v="2016-05-21T00:00:00"/>
    <s v="Second Class"/>
    <n v="5"/>
    <n v="5"/>
    <s v="Summer"/>
    <n v="17.34"/>
    <n v="11.351931595688431"/>
    <n v="5.9880684043115693"/>
    <n v="0.34533266460851036"/>
    <n v="3"/>
    <n v="52.019999999999996"/>
    <n v="0"/>
    <n v="421"/>
    <x v="0"/>
    <x v="1"/>
    <n v="4.981733490606314"/>
  </r>
  <r>
    <s v="V134"/>
    <x v="36"/>
    <x v="0"/>
    <x v="1"/>
    <s v="Paper"/>
    <s v="OFF-PA-10001977"/>
    <s v="Xerox 194"/>
    <s v="United States"/>
    <s v="CA-2017-167871"/>
    <x v="551"/>
    <d v="2017-11-23T00:00:00"/>
    <s v="Standard Class"/>
    <n v="5"/>
    <n v="11"/>
    <s v="Winter"/>
    <n v="44.384"/>
    <n v="29.56209736088849"/>
    <n v="14.82190263911151"/>
    <n v="0.33394697726909495"/>
    <n v="1"/>
    <n v="44.384"/>
    <n v="0.2"/>
    <n v="255"/>
    <x v="0"/>
    <x v="2"/>
    <n v="70.759659769296988"/>
  </r>
  <r>
    <s v="V131"/>
    <x v="41"/>
    <x v="1"/>
    <x v="1"/>
    <s v="Supplies"/>
    <s v="OFF-SU-10001225"/>
    <s v="Staple remover"/>
    <s v="United States"/>
    <s v="CA-2017-167871"/>
    <x v="551"/>
    <d v="2017-11-23T00:00:00"/>
    <s v="Standard Class"/>
    <n v="5"/>
    <n v="11"/>
    <s v="Winter"/>
    <n v="2.944"/>
    <n v="2.3058457714169309"/>
    <n v="0.63815422858306903"/>
    <n v="0.21676434394805333"/>
    <n v="1"/>
    <n v="2.944"/>
    <n v="0.2"/>
    <n v="339"/>
    <x v="0"/>
    <x v="1"/>
    <n v="7.1675701401720326"/>
  </r>
  <r>
    <s v="V120"/>
    <x v="91"/>
    <x v="1"/>
    <x v="1"/>
    <s v="Art"/>
    <s v="OFF-AR-10003514"/>
    <s v="4009 Highlighters by Sanford"/>
    <s v="United States"/>
    <s v="CA-2016-119963"/>
    <x v="741"/>
    <d v="2016-11-22T00:00:00"/>
    <s v="Standard Class"/>
    <n v="4"/>
    <n v="11"/>
    <s v="Winter"/>
    <n v="6.3680000000000003"/>
    <n v="4.9026862048743878"/>
    <n v="1.4653137951256126"/>
    <n v="0.23010580953605725"/>
    <n v="2"/>
    <n v="12.736000000000001"/>
    <n v="0.2"/>
    <n v="159"/>
    <x v="0"/>
    <x v="1"/>
    <n v="10.224251827325631"/>
  </r>
  <r>
    <s v="V143"/>
    <x v="135"/>
    <x v="2"/>
    <x v="1"/>
    <s v="Labels"/>
    <s v="OFF-LA-10003510"/>
    <s v="Avery 4027 File Folder Labels for Dot Matrix Printers, 5000 Labels per Box, White"/>
    <s v="United States"/>
    <s v="CA-2016-119963"/>
    <x v="741"/>
    <d v="2016-11-22T00:00:00"/>
    <s v="Standard Class"/>
    <n v="4"/>
    <n v="11"/>
    <s v="Winter"/>
    <n v="48.847999999999999"/>
    <n v="38.522857838636646"/>
    <n v="10.325142161363352"/>
    <n v="0.21137287424998674"/>
    <n v="2"/>
    <n v="97.695999999999998"/>
    <n v="0.2"/>
    <n v="237"/>
    <x v="0"/>
    <x v="2"/>
    <n v="112.4655826564489"/>
  </r>
  <r>
    <s v="V135"/>
    <x v="51"/>
    <x v="4"/>
    <x v="1"/>
    <s v="Paper"/>
    <s v="OFF-PA-10001970"/>
    <s v="Xerox 1881"/>
    <s v="United States"/>
    <s v="CA-2016-119963"/>
    <x v="741"/>
    <d v="2016-11-22T00:00:00"/>
    <s v="Standard Class"/>
    <n v="4"/>
    <n v="11"/>
    <s v="Winter"/>
    <n v="19.648"/>
    <n v="14.39737885061526"/>
    <n v="5.2506211493847399"/>
    <n v="0.26723438260305071"/>
    <n v="2"/>
    <n v="39.295999999999999"/>
    <n v="0.2"/>
    <n v="149"/>
    <x v="0"/>
    <x v="2"/>
    <n v="128.2391351245675"/>
  </r>
  <r>
    <s v="V040"/>
    <x v="98"/>
    <x v="0"/>
    <x v="0"/>
    <s v="Chairs"/>
    <s v="FUR-CH-10003817"/>
    <s v="Global Value Steno Chair, Gray"/>
    <s v="United States"/>
    <s v="CA-2016-119963"/>
    <x v="741"/>
    <d v="2016-11-22T00:00:00"/>
    <s v="Standard Class"/>
    <n v="4"/>
    <n v="11"/>
    <s v="Winter"/>
    <n v="255.108"/>
    <n v="193.8843928186237"/>
    <n v="61.223607181376309"/>
    <n v="0.23999093396277776"/>
    <n v="6"/>
    <n v="1530.6480000000001"/>
    <n v="0.3"/>
    <n v="266"/>
    <x v="0"/>
    <x v="0"/>
    <n v="149.8267013451059"/>
  </r>
  <r>
    <s v="V103"/>
    <x v="33"/>
    <x v="2"/>
    <x v="1"/>
    <s v="Binders"/>
    <s v="OFF-BI-10003676"/>
    <s v="GBC Standard Recycled Report Covers, Clear Plastic Sheets"/>
    <s v="United States"/>
    <s v="CA-2014-121167"/>
    <x v="683"/>
    <d v="2014-11-30T00:00:00"/>
    <s v="Second Class"/>
    <n v="2"/>
    <n v="11"/>
    <s v="Winter"/>
    <n v="17.248000000000001"/>
    <n v="14.151777526234261"/>
    <n v="3.0962224737657404"/>
    <n v="0.1795119708815944"/>
    <n v="2"/>
    <n v="34.496000000000002"/>
    <n v="0.2"/>
    <n v="264"/>
    <x v="0"/>
    <x v="1"/>
    <n v="15.809924224992351"/>
  </r>
  <r>
    <s v="V091"/>
    <x v="55"/>
    <x v="4"/>
    <x v="2"/>
    <s v="Phones"/>
    <s v="TEC-PH-10003535"/>
    <s v="RCA ViSYS 25423RE1 Corded phone"/>
    <s v="United States"/>
    <s v="US-2016-151862"/>
    <x v="398"/>
    <d v="2016-03-08T00:00:00"/>
    <s v="Standard Class"/>
    <n v="7"/>
    <n v="3"/>
    <s v="Spring"/>
    <n v="159.98400000000001"/>
    <n v="112.42178919230371"/>
    <n v="47.562210807696303"/>
    <n v="0.29729354690279214"/>
    <n v="2"/>
    <n v="319.96800000000002"/>
    <n v="0.2"/>
    <n v="418"/>
    <x v="1"/>
    <x v="2"/>
    <n v="132.5509689941303"/>
  </r>
  <r>
    <s v="V120"/>
    <x v="91"/>
    <x v="0"/>
    <x v="1"/>
    <s v="Paper"/>
    <s v="OFF-PA-10004675"/>
    <s v="Telephone Message Books with Fax/Mobile Section, 5 1/2&quot; x 3 3/16&quot;"/>
    <s v="United States"/>
    <s v="CA-2017-152961"/>
    <x v="787"/>
    <d v="2017-01-19T00:00:00"/>
    <s v="Standard Class"/>
    <n v="4"/>
    <n v="1"/>
    <s v="Winter"/>
    <n v="12.7"/>
    <n v="9.9428467368526636"/>
    <n v="2.7571532631473357"/>
    <n v="0.21709868213758549"/>
    <n v="2"/>
    <n v="25.4"/>
    <n v="0"/>
    <n v="288"/>
    <x v="0"/>
    <x v="1"/>
    <n v="8.5760270521961388"/>
  </r>
  <r>
    <s v="V035"/>
    <x v="75"/>
    <x v="0"/>
    <x v="0"/>
    <s v="Furnishings"/>
    <s v="FUR-FU-10004020"/>
    <s v="Advantus Panel Wall Acrylic Frame"/>
    <s v="United States"/>
    <s v="CA-2014-133228"/>
    <x v="527"/>
    <d v="2014-04-09T00:00:00"/>
    <s v="Standard Class"/>
    <n v="5"/>
    <n v="4"/>
    <s v="Spring"/>
    <n v="5.47"/>
    <n v="4.5390088234807946"/>
    <n v="0.93099117651920515"/>
    <n v="0.17019948382435196"/>
    <n v="1"/>
    <n v="5.47"/>
    <n v="0"/>
    <n v="191"/>
    <x v="0"/>
    <x v="1"/>
    <n v="13.150771916507409"/>
  </r>
  <r>
    <s v="V109"/>
    <x v="58"/>
    <x v="1"/>
    <x v="1"/>
    <s v="Art"/>
    <s v="OFF-AR-10001955"/>
    <s v="Newell 319"/>
    <s v="United States"/>
    <s v="CA-2014-133228"/>
    <x v="527"/>
    <d v="2014-04-09T00:00:00"/>
    <s v="Standard Class"/>
    <n v="5"/>
    <n v="4"/>
    <s v="Spring"/>
    <n v="79.36"/>
    <n v="61.058592781502192"/>
    <n v="18.301407218497808"/>
    <n v="0.23061249015244215"/>
    <n v="4"/>
    <n v="317.44"/>
    <n v="0"/>
    <n v="393"/>
    <x v="0"/>
    <x v="1"/>
    <n v="32.475151221466902"/>
  </r>
  <r>
    <s v="V011"/>
    <x v="46"/>
    <x v="4"/>
    <x v="0"/>
    <s v="Furnishings"/>
    <s v="FUR-FU-10002364"/>
    <s v="Eldon Expressions Wood Desk Accessories, Oak"/>
    <s v="United States"/>
    <s v="CA-2016-114951"/>
    <x v="190"/>
    <d v="2016-07-03T00:00:00"/>
    <s v="Standard Class"/>
    <n v="7"/>
    <n v="6"/>
    <s v="Summer"/>
    <n v="22.14"/>
    <n v="17.19992051210178"/>
    <n v="4.9400794878982204"/>
    <n v="0.22312915482828458"/>
    <n v="3"/>
    <n v="66.42"/>
    <n v="0"/>
    <n v="475"/>
    <x v="1"/>
    <x v="1"/>
    <n v="4.8479081899497452"/>
  </r>
  <r>
    <s v="V136"/>
    <x v="10"/>
    <x v="1"/>
    <x v="1"/>
    <s v="Binders"/>
    <s v="OFF-BI-10002414"/>
    <s v="GBC ProClick Spines for 32-Hole Punch"/>
    <s v="United States"/>
    <s v="CA-2016-156573"/>
    <x v="211"/>
    <d v="2016-06-02T00:00:00"/>
    <s v="Standard Class"/>
    <n v="4"/>
    <n v="5"/>
    <s v="Summer"/>
    <n v="11.276999999999999"/>
    <n v="8.7278844662981214"/>
    <n v="2.5491155337018778"/>
    <n v="0.22604553814861028"/>
    <n v="3"/>
    <n v="33.830999999999996"/>
    <n v="0.7"/>
    <n v="388"/>
    <x v="0"/>
    <x v="1"/>
    <n v="6.840048844854838"/>
  </r>
  <r>
    <s v="V138"/>
    <x v="12"/>
    <x v="4"/>
    <x v="1"/>
    <s v="Art"/>
    <s v="OFF-AR-10003732"/>
    <s v="Newell 333"/>
    <s v="United States"/>
    <s v="CA-2016-156573"/>
    <x v="211"/>
    <d v="2016-06-02T00:00:00"/>
    <s v="Standard Class"/>
    <n v="4"/>
    <n v="5"/>
    <s v="Summer"/>
    <n v="4.4480000000000004"/>
    <n v="3.4598179768706312"/>
    <n v="0.9881820231293692"/>
    <n v="0.22216322462440852"/>
    <n v="2"/>
    <n v="8.8960000000000008"/>
    <n v="0.2"/>
    <n v="174"/>
    <x v="0"/>
    <x v="1"/>
    <n v="5.320302274392791"/>
  </r>
  <r>
    <s v="V013"/>
    <x v="97"/>
    <x v="4"/>
    <x v="0"/>
    <s v="Furnishings"/>
    <s v="FUR-FU-10001085"/>
    <s v="3M Polarizing Light Filter Sleeves"/>
    <s v="United States"/>
    <s v="CA-2016-156573"/>
    <x v="211"/>
    <d v="2016-06-02T00:00:00"/>
    <s v="Standard Class"/>
    <n v="4"/>
    <n v="5"/>
    <s v="Summer"/>
    <n v="44.76"/>
    <n v="33.586912470809018"/>
    <n v="11.17308752919098"/>
    <n v="0.2496221521266975"/>
    <n v="3"/>
    <n v="134.28"/>
    <n v="0.2"/>
    <n v="144"/>
    <x v="0"/>
    <x v="2"/>
    <n v="39.650443881500237"/>
  </r>
  <r>
    <s v="V098"/>
    <x v="92"/>
    <x v="0"/>
    <x v="1"/>
    <s v="Binders"/>
    <s v="OFF-BI-10001249"/>
    <s v="Avery Heavy-Duty EZD View Binder with Locking Rings"/>
    <s v="United States"/>
    <s v="CA-2015-113901"/>
    <x v="324"/>
    <d v="2015-10-24T00:00:00"/>
    <s v="Standard Class"/>
    <n v="5"/>
    <n v="10"/>
    <s v="Autumn"/>
    <n v="38.28"/>
    <n v="26.835301146488231"/>
    <n v="11.44469885351177"/>
    <n v="0.29897332428191664"/>
    <n v="6"/>
    <n v="229.68"/>
    <n v="0"/>
    <n v="484"/>
    <x v="0"/>
    <x v="1"/>
    <n v="17.784834108494429"/>
  </r>
  <r>
    <s v="V055"/>
    <x v="100"/>
    <x v="4"/>
    <x v="2"/>
    <s v="Phones"/>
    <s v="TEC-PH-10002564"/>
    <s v="OtterBox Defender Series Case - Samsung Galaxy S4"/>
    <s v="United States"/>
    <s v="CA-2015-113901"/>
    <x v="324"/>
    <d v="2015-10-24T00:00:00"/>
    <s v="Standard Class"/>
    <n v="5"/>
    <n v="10"/>
    <s v="Autumn"/>
    <n v="149.94999999999999"/>
    <n v="111.35725741613101"/>
    <n v="38.592742583868983"/>
    <n v="0.25737074080606193"/>
    <n v="5"/>
    <n v="749.75"/>
    <n v="0"/>
    <n v="152"/>
    <x v="0"/>
    <x v="2"/>
    <n v="38.464440259803602"/>
  </r>
  <r>
    <s v="V122"/>
    <x v="5"/>
    <x v="4"/>
    <x v="1"/>
    <s v="Art"/>
    <s v="OFF-AR-10000634"/>
    <s v="Newell 320"/>
    <s v="United States"/>
    <s v="CA-2017-134838"/>
    <x v="600"/>
    <d v="2017-02-20T00:00:00"/>
    <s v="First Class"/>
    <n v="1"/>
    <n v="2"/>
    <s v="Spring"/>
    <n v="12.84"/>
    <n v="8.6510124651027063"/>
    <n v="4.1889875348972936"/>
    <n v="0.32624513511661163"/>
    <n v="3"/>
    <n v="38.519999999999996"/>
    <n v="0"/>
    <n v="274"/>
    <x v="0"/>
    <x v="1"/>
    <n v="9.0030305162312132"/>
  </r>
  <r>
    <s v="V036"/>
    <x v="126"/>
    <x v="0"/>
    <x v="0"/>
    <s v="Furnishings"/>
    <s v="FUR-FU-10004018"/>
    <s v="Tensor Computer Mounted Lamp"/>
    <s v="United States"/>
    <s v="CA-2017-134838"/>
    <x v="600"/>
    <d v="2017-02-20T00:00:00"/>
    <s v="First Class"/>
    <n v="1"/>
    <n v="2"/>
    <s v="Spring"/>
    <n v="44.67"/>
    <n v="35.010707690754977"/>
    <n v="9.6592923092450249"/>
    <n v="0.21623667582818501"/>
    <n v="3"/>
    <n v="134.01"/>
    <n v="0"/>
    <n v="260"/>
    <x v="0"/>
    <x v="2"/>
    <n v="40.583299168852342"/>
  </r>
  <r>
    <s v="V121"/>
    <x v="7"/>
    <x v="4"/>
    <x v="1"/>
    <s v="Art"/>
    <s v="OFF-AR-10003481"/>
    <s v="Newell 348"/>
    <s v="United States"/>
    <s v="CA-2016-120257"/>
    <x v="897"/>
    <d v="2016-09-28T00:00:00"/>
    <s v="Standard Class"/>
    <n v="6"/>
    <n v="9"/>
    <s v="Autumn"/>
    <n v="7.8719999999999999"/>
    <n v="5.3370375024732661"/>
    <n v="2.5349624975267337"/>
    <n v="0.32202267499069281"/>
    <n v="3"/>
    <n v="23.616"/>
    <n v="0.2"/>
    <n v="166"/>
    <x v="1"/>
    <x v="1"/>
    <n v="6.7241333320113936"/>
  </r>
  <r>
    <s v="V103"/>
    <x v="33"/>
    <x v="2"/>
    <x v="1"/>
    <s v="Art"/>
    <s v="OFF-AR-10003651"/>
    <s v="Newell 350"/>
    <s v="United States"/>
    <s v="CA-2014-164910"/>
    <x v="607"/>
    <d v="2014-11-17T00:00:00"/>
    <s v="Second Class"/>
    <n v="5"/>
    <n v="11"/>
    <s v="Winter"/>
    <n v="7.8719999999999999"/>
    <n v="5.6477466068436328"/>
    <n v="2.2242533931563671"/>
    <n v="0.28255251437453849"/>
    <n v="3"/>
    <n v="23.616"/>
    <n v="0.2"/>
    <n v="498"/>
    <x v="0"/>
    <x v="1"/>
    <n v="6.4196451823030429"/>
  </r>
  <r>
    <s v="V118"/>
    <x v="73"/>
    <x v="0"/>
    <x v="1"/>
    <s v="Art"/>
    <s v="OFF-AR-10002956"/>
    <s v="Boston 16801 Nautilus Battery Pencil Sharpener"/>
    <s v="United States"/>
    <s v="CA-2016-149902"/>
    <x v="178"/>
    <d v="2016-04-06T00:00:00"/>
    <s v="Standard Class"/>
    <n v="5"/>
    <n v="4"/>
    <s v="Spring"/>
    <n v="88.04"/>
    <n v="65.696340479357829"/>
    <n v="22.343659520642177"/>
    <n v="0.25378986279693522"/>
    <n v="4"/>
    <n v="352.16"/>
    <n v="0"/>
    <n v="460"/>
    <x v="0"/>
    <x v="1"/>
    <n v="32.517245551655613"/>
  </r>
  <r>
    <s v="V135"/>
    <x v="51"/>
    <x v="1"/>
    <x v="1"/>
    <s v="Binders"/>
    <s v="OFF-BI-10003638"/>
    <s v="GBC Durable Plastic Covers"/>
    <s v="United States"/>
    <s v="CA-2016-146010"/>
    <x v="244"/>
    <d v="2016-05-23T00:00:00"/>
    <s v="First Class"/>
    <n v="3"/>
    <n v="5"/>
    <s v="Summer"/>
    <n v="40.634999999999998"/>
    <n v="27.820567195434201"/>
    <n v="12.814432804565797"/>
    <n v="0.31535456637297399"/>
    <n v="7"/>
    <n v="284.44499999999999"/>
    <n v="0.7"/>
    <n v="369"/>
    <x v="0"/>
    <x v="1"/>
    <n v="24.35416507902557"/>
  </r>
  <r>
    <s v="V138"/>
    <x v="12"/>
    <x v="2"/>
    <x v="1"/>
    <s v="Binders"/>
    <s v="OFF-BI-10001890"/>
    <s v="Avery Poly Binder Pockets"/>
    <s v="United States"/>
    <s v="US-2015-163685"/>
    <x v="932"/>
    <d v="2015-06-05T00:00:00"/>
    <s v="Standard Class"/>
    <n v="4"/>
    <n v="6"/>
    <s v="Summer"/>
    <n v="5.7279999999999998"/>
    <n v="4.2607211356677128"/>
    <n v="1.4672788643322869"/>
    <n v="0.25615901961108362"/>
    <n v="8"/>
    <n v="45.823999999999998"/>
    <n v="0.8"/>
    <n v="223"/>
    <x v="0"/>
    <x v="1"/>
    <n v="9.0562578048867106"/>
  </r>
  <r>
    <s v="V124"/>
    <x v="15"/>
    <x v="4"/>
    <x v="1"/>
    <s v="Paper"/>
    <s v="OFF-PA-10002606"/>
    <s v="Xerox 1928"/>
    <s v="United States"/>
    <s v="US-2015-163685"/>
    <x v="932"/>
    <d v="2015-06-05T00:00:00"/>
    <s v="Standard Class"/>
    <n v="4"/>
    <n v="6"/>
    <s v="Summer"/>
    <n v="42.24"/>
    <n v="29.226057904454098"/>
    <n v="13.013942095545904"/>
    <n v="0.30809522006500717"/>
    <n v="10"/>
    <n v="422.40000000000003"/>
    <n v="0.2"/>
    <n v="281"/>
    <x v="0"/>
    <x v="1"/>
    <n v="17.596479647929581"/>
  </r>
  <r>
    <s v="V111"/>
    <x v="52"/>
    <x v="4"/>
    <x v="1"/>
    <s v="Paper"/>
    <s v="OFF-PA-10002245"/>
    <s v="Xerox 1895"/>
    <s v="United States"/>
    <s v="CA-2014-135090"/>
    <x v="754"/>
    <d v="2014-11-26T00:00:00"/>
    <s v="Standard Class"/>
    <n v="4"/>
    <n v="11"/>
    <s v="Winter"/>
    <n v="53.82"/>
    <n v="36.97261181827794"/>
    <n v="16.84738818172206"/>
    <n v="0.31303211039988965"/>
    <n v="9"/>
    <n v="484.38"/>
    <n v="0"/>
    <n v="475"/>
    <x v="0"/>
    <x v="1"/>
    <n v="15.446909458190129"/>
  </r>
  <r>
    <s v="V124"/>
    <x v="15"/>
    <x v="1"/>
    <x v="1"/>
    <s v="Art"/>
    <s v="OFF-AR-10001615"/>
    <s v="Newell 34"/>
    <s v="United States"/>
    <s v="CA-2015-132374"/>
    <x v="933"/>
    <d v="2015-02-24T00:00:00"/>
    <s v="Second Class"/>
    <n v="2"/>
    <n v="2"/>
    <s v="Spring"/>
    <n v="79.36"/>
    <n v="64.256803009936618"/>
    <n v="15.103196990063381"/>
    <n v="0.19031246207237124"/>
    <n v="4"/>
    <n v="317.44"/>
    <n v="0"/>
    <n v="491"/>
    <x v="0"/>
    <x v="1"/>
    <n v="24.33747742924578"/>
  </r>
  <r>
    <s v="V102"/>
    <x v="66"/>
    <x v="1"/>
    <x v="1"/>
    <s v="Paper"/>
    <s v="OFF-PA-10000466"/>
    <s v="Memo Book, 100 Message Capacity, 5 3/8 x 11"/>
    <s v="United States"/>
    <s v="CA-2016-167556"/>
    <x v="892"/>
    <d v="2016-04-02T00:00:00"/>
    <s v="Standard Class"/>
    <n v="4"/>
    <n v="3"/>
    <s v="Spring"/>
    <n v="13.48"/>
    <n v="10.23927998796874"/>
    <n v="3.2407200120312609"/>
    <n v="0.24040949644148818"/>
    <n v="2"/>
    <n v="26.96"/>
    <n v="0"/>
    <n v="281"/>
    <x v="0"/>
    <x v="1"/>
    <n v="18.727014497778342"/>
  </r>
  <r>
    <s v="V136"/>
    <x v="10"/>
    <x v="4"/>
    <x v="1"/>
    <s v="Binders"/>
    <s v="OFF-BI-10003708"/>
    <s v="Acco Four Pocket Poly Ring Binder with Label Holder, Smoke, 1&quot;"/>
    <s v="United States"/>
    <s v="CA-2016-167556"/>
    <x v="892"/>
    <d v="2016-04-02T00:00:00"/>
    <s v="Standard Class"/>
    <n v="4"/>
    <n v="3"/>
    <s v="Spring"/>
    <n v="29.8"/>
    <n v="24.239097668327449"/>
    <n v="5.5609023316725512"/>
    <n v="0.1866074607943809"/>
    <n v="5"/>
    <n v="149"/>
    <n v="0.2"/>
    <n v="135"/>
    <x v="0"/>
    <x v="1"/>
    <n v="11.176655432939979"/>
  </r>
  <r>
    <s v="V005"/>
    <x v="103"/>
    <x v="2"/>
    <x v="0"/>
    <s v="Furnishings"/>
    <s v="FUR-FU-10004848"/>
    <s v="Howard Miller 13-3/4&quot; Diameter Brushed Chrome Round Wall Clock"/>
    <s v="United States"/>
    <s v="CA-2016-167556"/>
    <x v="892"/>
    <d v="2016-04-02T00:00:00"/>
    <s v="Standard Class"/>
    <n v="4"/>
    <n v="3"/>
    <s v="Spring"/>
    <n v="414"/>
    <n v="328.54634425329073"/>
    <n v="85.453655746709273"/>
    <n v="0.20640979648963592"/>
    <n v="8"/>
    <n v="3312"/>
    <n v="0"/>
    <n v="311"/>
    <x v="0"/>
    <x v="2"/>
    <n v="117.9603208165844"/>
  </r>
  <r>
    <s v="V143"/>
    <x v="135"/>
    <x v="0"/>
    <x v="1"/>
    <s v="Binders"/>
    <s v="OFF-BI-10000320"/>
    <s v="GBC Plastic Binding Combs"/>
    <s v="United States"/>
    <s v="CA-2016-167556"/>
    <x v="892"/>
    <d v="2016-04-02T00:00:00"/>
    <s v="Standard Class"/>
    <n v="4"/>
    <n v="3"/>
    <s v="Spring"/>
    <n v="41.328000000000003"/>
    <n v="27.08511199293967"/>
    <n v="14.242888007060333"/>
    <n v="0.34463046861837815"/>
    <n v="7"/>
    <n v="289.29600000000005"/>
    <n v="0.2"/>
    <n v="483"/>
    <x v="0"/>
    <x v="1"/>
    <n v="12.697985289013371"/>
  </r>
  <r>
    <s v="V013"/>
    <x v="97"/>
    <x v="1"/>
    <x v="0"/>
    <s v="Furnishings"/>
    <s v="FUR-FU-10003731"/>
    <s v="Eldon Expressions Wood and Plastic Desk Accessories, Oak"/>
    <s v="United States"/>
    <s v="US-2016-116400"/>
    <x v="332"/>
    <d v="2016-10-24T00:00:00"/>
    <s v="First Class"/>
    <n v="2"/>
    <n v="10"/>
    <s v="Autumn"/>
    <n v="39.92"/>
    <n v="31.525517284814359"/>
    <n v="8.3944827151856423"/>
    <n v="0.2102826331459329"/>
    <n v="4"/>
    <n v="159.68"/>
    <n v="0"/>
    <n v="233"/>
    <x v="0"/>
    <x v="1"/>
    <n v="14.11385135248349"/>
  </r>
  <r>
    <s v="V125"/>
    <x v="64"/>
    <x v="2"/>
    <x v="1"/>
    <s v="Fasteners"/>
    <s v="OFF-FA-10002780"/>
    <s v="Staples"/>
    <s v="United States"/>
    <s v="CA-2017-101308"/>
    <x v="280"/>
    <d v="2017-10-07T00:00:00"/>
    <s v="Standard Class"/>
    <n v="5"/>
    <n v="10"/>
    <s v="Autumn"/>
    <n v="8.94"/>
    <n v="6.8860068016400309"/>
    <n v="2.0539931983599686"/>
    <n v="0.22975315417896741"/>
    <n v="3"/>
    <n v="26.82"/>
    <n v="0"/>
    <n v="452"/>
    <x v="0"/>
    <x v="1"/>
    <n v="8.2519638389900862"/>
  </r>
  <r>
    <s v="V091"/>
    <x v="55"/>
    <x v="0"/>
    <x v="2"/>
    <s v="Phones"/>
    <s v="TEC-PH-10003800"/>
    <s v="i.Sound Portable Power - 8000 mAh"/>
    <s v="United States"/>
    <s v="CA-2017-101308"/>
    <x v="280"/>
    <d v="2017-10-07T00:00:00"/>
    <s v="Standard Class"/>
    <n v="5"/>
    <n v="10"/>
    <s v="Autumn"/>
    <n v="84.784000000000006"/>
    <n v="69.221007392026976"/>
    <n v="15.56299260797303"/>
    <n v="0.18356049028086702"/>
    <n v="2"/>
    <n v="169.56800000000001"/>
    <n v="0.2"/>
    <n v="277"/>
    <x v="0"/>
    <x v="1"/>
    <n v="18.958278740434221"/>
  </r>
  <r>
    <s v="V045"/>
    <x v="1"/>
    <x v="1"/>
    <x v="0"/>
    <s v="Tables"/>
    <s v="FUR-TA-10001676"/>
    <s v="Hon 61000 Series Interactive Training Tables"/>
    <s v="United States"/>
    <s v="CA-2014-114517"/>
    <x v="851"/>
    <d v="2014-12-27T00:00:00"/>
    <s v="Standard Class"/>
    <n v="4"/>
    <n v="12"/>
    <s v="Winter"/>
    <n v="53.316000000000003"/>
    <n v="44.840202319641108"/>
    <n v="8.4757976803588946"/>
    <n v="0.15897287269035362"/>
    <n v="2"/>
    <n v="106.63200000000001"/>
    <n v="0.4"/>
    <n v="265"/>
    <x v="0"/>
    <x v="1"/>
    <n v="23.926287238098599"/>
  </r>
  <r>
    <s v="V128"/>
    <x v="72"/>
    <x v="3"/>
    <x v="1"/>
    <s v="Appliances"/>
    <s v="OFF-AP-10002350"/>
    <s v="Belkin F9H710-06 7 Outlet SurgeMaster Surge Protector"/>
    <s v="United States"/>
    <s v="CA-2014-114517"/>
    <x v="851"/>
    <d v="2014-12-27T00:00:00"/>
    <s v="Standard Class"/>
    <n v="4"/>
    <n v="12"/>
    <s v="Winter"/>
    <n v="56.52"/>
    <n v="41.883008209373877"/>
    <n v="14.636991790626126"/>
    <n v="0.25897013076125486"/>
    <n v="3"/>
    <n v="169.56"/>
    <n v="0"/>
    <n v="436"/>
    <x v="0"/>
    <x v="2"/>
    <n v="58.388804474830621"/>
  </r>
  <r>
    <s v="V012"/>
    <x v="19"/>
    <x v="4"/>
    <x v="0"/>
    <s v="Furnishings"/>
    <s v="FUR-FU-10003096"/>
    <s v="Master Giant Foot Doorstop, Safety Yellow"/>
    <s v="United States"/>
    <s v="CA-2017-119564"/>
    <x v="934"/>
    <d v="2017-12-20T00:00:00"/>
    <s v="Standard Class"/>
    <n v="5"/>
    <n v="12"/>
    <s v="Winter"/>
    <n v="22.77"/>
    <n v="18.079656050879208"/>
    <n v="4.6903439491207912"/>
    <n v="0.20598787655339443"/>
    <n v="3"/>
    <n v="68.31"/>
    <n v="0"/>
    <n v="428"/>
    <x v="0"/>
    <x v="1"/>
    <n v="4.3820885431492593"/>
  </r>
  <r>
    <s v="V012"/>
    <x v="19"/>
    <x v="4"/>
    <x v="0"/>
    <s v="Chairs"/>
    <s v="FUR-CH-10003061"/>
    <s v="Global Leather Task Chair, Black"/>
    <s v="United States"/>
    <s v="CA-2016-135265"/>
    <x v="274"/>
    <d v="2016-07-09T00:00:00"/>
    <s v="Second Class"/>
    <n v="2"/>
    <n v="7"/>
    <s v="Summer"/>
    <n v="287.96800000000002"/>
    <n v="208.8127547744875"/>
    <n v="79.155245225512516"/>
    <n v="0.27487514316004735"/>
    <n v="4"/>
    <n v="1151.8720000000001"/>
    <n v="0.2"/>
    <n v="426"/>
    <x v="0"/>
    <x v="2"/>
    <n v="87.173924596484554"/>
  </r>
  <r>
    <s v="V070"/>
    <x v="59"/>
    <x v="1"/>
    <x v="2"/>
    <s v="Copiers"/>
    <s v="TEC-CO-10003763"/>
    <s v="Canon PC1060 Personal Laser Copier"/>
    <s v="United States"/>
    <s v="CA-2016-135265"/>
    <x v="274"/>
    <d v="2016-07-09T00:00:00"/>
    <s v="Second Class"/>
    <n v="2"/>
    <n v="7"/>
    <s v="Summer"/>
    <n v="2799.96"/>
    <n v="1901.742361198018"/>
    <n v="898.21763880198205"/>
    <n v="0.32079659666637456"/>
    <n v="5"/>
    <n v="13999.8"/>
    <n v="0.2"/>
    <n v="145"/>
    <x v="0"/>
    <x v="0"/>
    <n v="1547.9119937803309"/>
  </r>
  <r>
    <s v="V105"/>
    <x v="85"/>
    <x v="0"/>
    <x v="1"/>
    <s v="Paper"/>
    <s v="OFF-PA-10002923"/>
    <s v="Xerox 1942"/>
    <s v="United States"/>
    <s v="CA-2016-135265"/>
    <x v="274"/>
    <d v="2016-07-09T00:00:00"/>
    <s v="Second Class"/>
    <n v="2"/>
    <n v="7"/>
    <s v="Summer"/>
    <n v="48.94"/>
    <n v="40.075800560803728"/>
    <n v="8.8641994391962697"/>
    <n v="0.1811238136329438"/>
    <n v="1"/>
    <n v="48.94"/>
    <n v="0"/>
    <n v="255"/>
    <x v="0"/>
    <x v="2"/>
    <n v="59.188406400803409"/>
  </r>
  <r>
    <s v="V007"/>
    <x v="29"/>
    <x v="3"/>
    <x v="0"/>
    <s v="Bookcases"/>
    <s v="FUR-BO-10003441"/>
    <s v="Bush Westfield Collection Bookcases, Fully Assembled"/>
    <s v="United States"/>
    <s v="CA-2016-108735"/>
    <x v="764"/>
    <d v="2016-04-21T00:00:00"/>
    <s v="Standard Class"/>
    <n v="4"/>
    <n v="4"/>
    <s v="Spring"/>
    <n v="257.49900000000002"/>
    <n v="208.3511418174472"/>
    <n v="49.147858182552824"/>
    <n v="0.19086620989810765"/>
    <n v="3"/>
    <n v="772.49700000000007"/>
    <n v="0.15"/>
    <n v="335"/>
    <x v="0"/>
    <x v="2"/>
    <n v="66.156672777732709"/>
  </r>
  <r>
    <s v="V116"/>
    <x v="62"/>
    <x v="3"/>
    <x v="1"/>
    <s v="Storage"/>
    <s v="OFF-ST-10001780"/>
    <s v="Tennsco 16-Compartment Lockers with Coat Rack"/>
    <s v="United States"/>
    <s v="CA-2017-112333"/>
    <x v="798"/>
    <d v="2017-04-14T00:00:00"/>
    <s v="Standard Class"/>
    <n v="6"/>
    <n v="4"/>
    <s v="Spring"/>
    <n v="2591.56"/>
    <n v="1981.4272181215799"/>
    <n v="610.13278187842002"/>
    <n v="0.235430698837156"/>
    <n v="4"/>
    <n v="10366.24"/>
    <n v="0"/>
    <n v="415"/>
    <x v="1"/>
    <x v="0"/>
    <n v="645.29323604327362"/>
  </r>
  <r>
    <s v="V109"/>
    <x v="58"/>
    <x v="1"/>
    <x v="1"/>
    <s v="Appliances"/>
    <s v="OFF-AP-10001962"/>
    <s v="Black &amp; Decker Filter for Double Action Dustbuster Cordless Vac BLDV7210"/>
    <s v="United States"/>
    <s v="CA-2017-112333"/>
    <x v="798"/>
    <d v="2017-04-14T00:00:00"/>
    <s v="Standard Class"/>
    <n v="6"/>
    <n v="4"/>
    <s v="Spring"/>
    <n v="41.95"/>
    <n v="28.610057284015639"/>
    <n v="13.339942715984364"/>
    <n v="0.31799625067900744"/>
    <n v="5"/>
    <n v="209.75"/>
    <n v="0"/>
    <n v="159"/>
    <x v="1"/>
    <x v="1"/>
    <n v="28.974870364967408"/>
  </r>
  <r>
    <s v="V045"/>
    <x v="1"/>
    <x v="2"/>
    <x v="0"/>
    <s v="Furnishings"/>
    <s v="FUR-FU-10003798"/>
    <s v="Ultra Door Kickplate, 8&quot;H x 34&quot;W"/>
    <s v="United States"/>
    <s v="US-2016-159415"/>
    <x v="764"/>
    <d v="2016-04-22T00:00:00"/>
    <s v="Standard Class"/>
    <n v="5"/>
    <n v="4"/>
    <s v="Spring"/>
    <n v="79.12"/>
    <n v="53.455638386641319"/>
    <n v="25.664361613358686"/>
    <n v="0.32437261897571645"/>
    <n v="5"/>
    <n v="395.6"/>
    <n v="0.2"/>
    <n v="104"/>
    <x v="0"/>
    <x v="0"/>
    <n v="132.5509689941303"/>
  </r>
  <r>
    <s v="V011"/>
    <x v="46"/>
    <x v="3"/>
    <x v="0"/>
    <s v="Furnishings"/>
    <s v="FUR-FU-10001095"/>
    <s v="DAX Black Cherry Wood-Tone Poster Frame"/>
    <s v="United States"/>
    <s v="CA-2014-122588"/>
    <x v="641"/>
    <d v="2014-11-27T00:00:00"/>
    <s v="Second Class"/>
    <n v="2"/>
    <n v="11"/>
    <s v="Winter"/>
    <n v="52.96"/>
    <n v="36.855010819663818"/>
    <n v="16.104989180336183"/>
    <n v="0.30409722772538111"/>
    <n v="2"/>
    <n v="105.92"/>
    <n v="0"/>
    <n v="490"/>
    <x v="0"/>
    <x v="2"/>
    <n v="35.891321163439258"/>
  </r>
  <r>
    <s v="V137"/>
    <x v="11"/>
    <x v="2"/>
    <x v="1"/>
    <s v="Supplies"/>
    <s v="OFF-SU-10000157"/>
    <s v="Compact Automatic Electric Letter Opener"/>
    <s v="United States"/>
    <s v="CA-2014-137589"/>
    <x v="935"/>
    <d v="2014-11-08T00:00:00"/>
    <s v="Standard Class"/>
    <n v="5"/>
    <n v="11"/>
    <s v="Winter"/>
    <n v="286.34399999999999"/>
    <n v="224.1655711100511"/>
    <n v="62.17842888994889"/>
    <n v="0.21714591152581822"/>
    <n v="3"/>
    <n v="859.03199999999993"/>
    <n v="0.2"/>
    <n v="280"/>
    <x v="0"/>
    <x v="0"/>
    <n v="207.6082158226678"/>
  </r>
  <r>
    <s v="V032"/>
    <x v="71"/>
    <x v="3"/>
    <x v="0"/>
    <s v="Furnishings"/>
    <s v="FUR-FU-10001095"/>
    <s v="DAX Black Cherry Wood-Tone Poster Frame"/>
    <s v="United States"/>
    <s v="CA-2015-161998"/>
    <x v="489"/>
    <d v="2015-05-05T00:00:00"/>
    <s v="Standard Class"/>
    <n v="4"/>
    <n v="5"/>
    <s v="Summer"/>
    <n v="63.552"/>
    <n v="45.870293132166651"/>
    <n v="17.681706867833348"/>
    <n v="0.27822423948630015"/>
    <n v="3"/>
    <n v="190.65600000000001"/>
    <n v="0.2"/>
    <n v="244"/>
    <x v="0"/>
    <x v="2"/>
    <n v="35.891321163439258"/>
  </r>
  <r>
    <s v="V134"/>
    <x v="36"/>
    <x v="2"/>
    <x v="1"/>
    <s v="Supplies"/>
    <s v="OFF-SU-10004261"/>
    <s v="Fiskars 8&quot; Scissors, 2/Pack"/>
    <s v="United States"/>
    <s v="CA-2015-161998"/>
    <x v="489"/>
    <d v="2015-05-05T00:00:00"/>
    <s v="Standard Class"/>
    <n v="4"/>
    <n v="5"/>
    <s v="Summer"/>
    <n v="41.375999999999998"/>
    <n v="34.08437716347558"/>
    <n v="7.291622836524418"/>
    <n v="0.17622831681468529"/>
    <n v="3"/>
    <n v="124.12799999999999"/>
    <n v="0.2"/>
    <n v="414"/>
    <x v="0"/>
    <x v="1"/>
    <n v="22.936328215300719"/>
  </r>
  <r>
    <s v="V123"/>
    <x v="14"/>
    <x v="0"/>
    <x v="1"/>
    <s v="Art"/>
    <s v="OFF-AR-10004022"/>
    <s v="Panasonic KP-380BK Classic Electric Pencil Sharpener"/>
    <s v="United States"/>
    <s v="CA-2015-161998"/>
    <x v="489"/>
    <d v="2015-05-05T00:00:00"/>
    <s v="Standard Class"/>
    <n v="4"/>
    <n v="5"/>
    <s v="Summer"/>
    <n v="172.70400000000001"/>
    <n v="144.9659706279725"/>
    <n v="27.738029372027512"/>
    <n v="0.16061023121657583"/>
    <n v="6"/>
    <n v="1036.2240000000002"/>
    <n v="0.2"/>
    <n v="364"/>
    <x v="0"/>
    <x v="2"/>
    <n v="47.004075170847337"/>
  </r>
  <r>
    <s v="V046"/>
    <x v="70"/>
    <x v="4"/>
    <x v="0"/>
    <s v="Bookcases"/>
    <s v="FUR-BO-10002916"/>
    <s v="Rush Hierlooms Collection 1&quot; Thick Stackable Bookcases"/>
    <s v="United States"/>
    <s v="CA-2015-105627"/>
    <x v="936"/>
    <d v="2015-03-12T00:00:00"/>
    <s v="Standard Class"/>
    <n v="4"/>
    <n v="3"/>
    <s v="Spring"/>
    <n v="512.94000000000005"/>
    <n v="355.08289485778732"/>
    <n v="157.85710514221273"/>
    <n v="0.30774964935901417"/>
    <n v="3"/>
    <n v="1538.8200000000002"/>
    <n v="0"/>
    <n v="322"/>
    <x v="0"/>
    <x v="0"/>
    <n v="518.39071078378379"/>
  </r>
  <r>
    <s v="V037"/>
    <x v="102"/>
    <x v="3"/>
    <x v="0"/>
    <s v="Chairs"/>
    <s v="FUR-CH-10002084"/>
    <s v="Hon Mobius Operator's Chair"/>
    <s v="United States"/>
    <s v="CA-2015-105627"/>
    <x v="936"/>
    <d v="2015-03-12T00:00:00"/>
    <s v="Standard Class"/>
    <n v="4"/>
    <n v="3"/>
    <s v="Spring"/>
    <n v="860.93"/>
    <n v="647.39245439550791"/>
    <n v="213.53754560449204"/>
    <n v="0.24803125179107716"/>
    <n v="7"/>
    <n v="6026.5099999999993"/>
    <n v="0"/>
    <n v="400"/>
    <x v="0"/>
    <x v="0"/>
    <n v="215.84657400107139"/>
  </r>
  <r>
    <s v="V089"/>
    <x v="118"/>
    <x v="1"/>
    <x v="2"/>
    <s v="Phones"/>
    <s v="TEC-PH-10003012"/>
    <s v="Nortel Meridian M3904 Professional Digital phone"/>
    <s v="United States"/>
    <s v="CA-2015-105627"/>
    <x v="936"/>
    <d v="2015-03-12T00:00:00"/>
    <s v="Standard Class"/>
    <n v="4"/>
    <n v="3"/>
    <s v="Spring"/>
    <n v="769.95"/>
    <n v="605.04572296204151"/>
    <n v="164.90427703795854"/>
    <n v="0.21417530623801354"/>
    <n v="5"/>
    <n v="3849.75"/>
    <n v="0"/>
    <n v="435"/>
    <x v="0"/>
    <x v="0"/>
    <n v="211.48956675543121"/>
  </r>
  <r>
    <s v="V101"/>
    <x v="26"/>
    <x v="3"/>
    <x v="1"/>
    <s v="Art"/>
    <s v="OFF-AR-10002704"/>
    <s v="Boston 1900 Electric Pencil Sharpener"/>
    <s v="United States"/>
    <s v="CA-2015-105627"/>
    <x v="936"/>
    <d v="2015-03-12T00:00:00"/>
    <s v="Standard Class"/>
    <n v="4"/>
    <n v="3"/>
    <s v="Spring"/>
    <n v="14.98"/>
    <n v="11.93616308757198"/>
    <n v="3.04383691242802"/>
    <n v="0.20319338534232442"/>
    <n v="1"/>
    <n v="14.98"/>
    <n v="0"/>
    <n v="336"/>
    <x v="0"/>
    <x v="2"/>
    <n v="132.5509689941303"/>
  </r>
  <r>
    <s v="V009"/>
    <x v="121"/>
    <x v="3"/>
    <x v="0"/>
    <s v="Furnishings"/>
    <s v="FUR-FU-10000308"/>
    <s v="Deflect-o Glass Clear Studded Chair Mats"/>
    <s v="United States"/>
    <s v="CA-2015-105627"/>
    <x v="936"/>
    <d v="2015-03-12T00:00:00"/>
    <s v="Standard Class"/>
    <n v="4"/>
    <n v="3"/>
    <s v="Spring"/>
    <n v="373.08"/>
    <n v="304.08602039507781"/>
    <n v="68.993979604922174"/>
    <n v="0.18493079126439954"/>
    <n v="6"/>
    <n v="2238.48"/>
    <n v="0"/>
    <n v="112"/>
    <x v="0"/>
    <x v="0"/>
    <n v="125.8902800045303"/>
  </r>
  <r>
    <s v="V023"/>
    <x v="123"/>
    <x v="0"/>
    <x v="0"/>
    <s v="Bookcases"/>
    <s v="FUR-BO-10004709"/>
    <s v="Bush Westfield Collection Bookcases, Medium Cherry Finish"/>
    <s v="United States"/>
    <s v="US-2015-149629"/>
    <x v="789"/>
    <d v="2015-07-20T00:00:00"/>
    <s v="Second Class"/>
    <n v="3"/>
    <n v="7"/>
    <s v="Summer"/>
    <n v="231.92"/>
    <n v="153.31371585367131"/>
    <n v="78.606284146328676"/>
    <n v="0.33893706513594635"/>
    <n v="5"/>
    <n v="1159.5999999999999"/>
    <n v="0.2"/>
    <n v="438"/>
    <x v="0"/>
    <x v="2"/>
    <n v="95.814959084534976"/>
  </r>
  <r>
    <s v="V009"/>
    <x v="121"/>
    <x v="0"/>
    <x v="0"/>
    <s v="Furnishings"/>
    <s v="FUR-FU-10001196"/>
    <s v="DAX Cubicle Frames - 8x10"/>
    <s v="United States"/>
    <s v="CA-2014-116834"/>
    <x v="856"/>
    <d v="2014-10-16T00:00:00"/>
    <s v="Standard Class"/>
    <n v="5"/>
    <n v="10"/>
    <s v="Autumn"/>
    <n v="63.47"/>
    <n v="49.202993439917357"/>
    <n v="14.267006560082642"/>
    <n v="0.22478346557558912"/>
    <n v="11"/>
    <n v="698.17"/>
    <n v="0"/>
    <n v="367"/>
    <x v="0"/>
    <x v="1"/>
    <n v="21.549231290234001"/>
  </r>
  <r>
    <s v="V067"/>
    <x v="94"/>
    <x v="3"/>
    <x v="2"/>
    <s v="Accessories"/>
    <s v="TEC-AC-10002942"/>
    <s v="WD My Passport Ultra 1TB Portable External Hard Drive"/>
    <s v="United States"/>
    <s v="CA-2014-116834"/>
    <x v="856"/>
    <d v="2014-10-16T00:00:00"/>
    <s v="Standard Class"/>
    <n v="5"/>
    <n v="10"/>
    <s v="Autumn"/>
    <n v="345"/>
    <n v="262.24025457020048"/>
    <n v="82.759745429799523"/>
    <n v="0.23988332008637542"/>
    <n v="5"/>
    <n v="1725"/>
    <n v="0"/>
    <n v="365"/>
    <x v="0"/>
    <x v="2"/>
    <n v="97.352781162121914"/>
  </r>
  <r>
    <s v="V011"/>
    <x v="46"/>
    <x v="2"/>
    <x v="0"/>
    <s v="Tables"/>
    <s v="FUR-TA-10004915"/>
    <s v="Office Impressions End Table, 20-1/2&quot;H x 24&quot;W x 20&quot;D"/>
    <s v="United States"/>
    <s v="CA-2016-145730"/>
    <x v="840"/>
    <d v="2016-03-08T00:00:00"/>
    <s v="Standard Class"/>
    <n v="5"/>
    <n v="3"/>
    <s v="Spring"/>
    <n v="637.89599999999996"/>
    <n v="511.69886667562162"/>
    <n v="126.19713332437834"/>
    <n v="0.19783339811564635"/>
    <n v="3"/>
    <n v="1913.6879999999999"/>
    <n v="0.3"/>
    <n v="115"/>
    <x v="0"/>
    <x v="0"/>
    <n v="801.77680725947664"/>
  </r>
  <r>
    <s v="V081"/>
    <x v="127"/>
    <x v="1"/>
    <x v="2"/>
    <s v="Machines"/>
    <s v="TEC-MA-10001016"/>
    <s v="Canon PC170 Desktop Personal Copier"/>
    <s v="United States"/>
    <s v="CA-2016-145730"/>
    <x v="840"/>
    <d v="2016-03-08T00:00:00"/>
    <s v="Standard Class"/>
    <n v="5"/>
    <n v="3"/>
    <s v="Spring"/>
    <n v="287.91000000000003"/>
    <n v="193.1208432727752"/>
    <n v="94.789156727224821"/>
    <n v="0.32923190138315728"/>
    <n v="3"/>
    <n v="863.73"/>
    <n v="0.4"/>
    <n v="191"/>
    <x v="0"/>
    <x v="2"/>
    <n v="132.5509689941303"/>
  </r>
  <r>
    <s v="V129"/>
    <x v="4"/>
    <x v="2"/>
    <x v="1"/>
    <s v="Envelopes"/>
    <s v="OFF-EN-10000483"/>
    <s v="White Envelopes, White Envelopes with Clear Poly Window"/>
    <s v="United States"/>
    <s v="CA-2016-145730"/>
    <x v="840"/>
    <d v="2016-03-08T00:00:00"/>
    <s v="Standard Class"/>
    <n v="5"/>
    <n v="3"/>
    <s v="Spring"/>
    <n v="36.6"/>
    <n v="29.299329822887639"/>
    <n v="7.3006701771123623"/>
    <n v="0.19947186276263285"/>
    <n v="3"/>
    <n v="109.80000000000001"/>
    <n v="0.2"/>
    <n v="347"/>
    <x v="0"/>
    <x v="2"/>
    <n v="54.517416941744408"/>
  </r>
  <r>
    <s v="V114"/>
    <x v="13"/>
    <x v="1"/>
    <x v="1"/>
    <s v="Art"/>
    <s v="OFF-AR-10003087"/>
    <s v="Staples in misc. colors"/>
    <s v="United States"/>
    <s v="US-2015-168732"/>
    <x v="895"/>
    <d v="2015-12-16T00:00:00"/>
    <s v="Standard Class"/>
    <n v="6"/>
    <n v="12"/>
    <s v="Winter"/>
    <n v="1.78"/>
    <n v="1.4477666073617941"/>
    <n v="0.33223339263820595"/>
    <n v="0.18664797339225053"/>
    <n v="1"/>
    <n v="1.78"/>
    <n v="0"/>
    <n v="118"/>
    <x v="1"/>
    <x v="0"/>
    <n v="7.1937843541027364"/>
  </r>
  <r>
    <s v="V099"/>
    <x v="24"/>
    <x v="3"/>
    <x v="1"/>
    <s v="Paper"/>
    <s v="OFF-PA-10000520"/>
    <s v="Xerox 201"/>
    <s v="United States"/>
    <s v="US-2015-168732"/>
    <x v="895"/>
    <d v="2015-12-16T00:00:00"/>
    <s v="Standard Class"/>
    <n v="6"/>
    <n v="12"/>
    <s v="Winter"/>
    <n v="25.92"/>
    <n v="17.243191733830301"/>
    <n v="8.6768082661697008"/>
    <n v="0.33475340533062115"/>
    <n v="4"/>
    <n v="103.68"/>
    <n v="0"/>
    <n v="459"/>
    <x v="1"/>
    <x v="1"/>
    <n v="12.430795308426569"/>
  </r>
  <r>
    <s v="V065"/>
    <x v="122"/>
    <x v="2"/>
    <x v="2"/>
    <s v="Accessories"/>
    <s v="TEC-AC-10001553"/>
    <s v="Memorex 25GB 6X Branded Blu-Ray Recordable Disc, 15/Pack"/>
    <s v="United States"/>
    <s v="US-2015-168732"/>
    <x v="895"/>
    <d v="2015-12-16T00:00:00"/>
    <s v="Standard Class"/>
    <n v="6"/>
    <n v="12"/>
    <s v="Winter"/>
    <n v="101.94"/>
    <n v="81.979545909080215"/>
    <n v="19.960454090919782"/>
    <n v="0.19580590632646441"/>
    <n v="6"/>
    <n v="611.64"/>
    <n v="0"/>
    <n v="489"/>
    <x v="1"/>
    <x v="2"/>
    <n v="36.597580029286092"/>
  </r>
  <r>
    <s v="V132"/>
    <x v="23"/>
    <x v="0"/>
    <x v="1"/>
    <s v="Art"/>
    <s v="OFF-AR-10000634"/>
    <s v="Newell 320"/>
    <s v="United States"/>
    <s v="CA-2015-107468"/>
    <x v="217"/>
    <d v="2015-12-22T00:00:00"/>
    <s v="Standard Class"/>
    <n v="4"/>
    <n v="12"/>
    <s v="Winter"/>
    <n v="6.8479999999999999"/>
    <n v="5.4080611825810809"/>
    <n v="1.4399388174189189"/>
    <n v="0.21027143945953841"/>
    <n v="2"/>
    <n v="13.696"/>
    <n v="0.2"/>
    <n v="487"/>
    <x v="0"/>
    <x v="1"/>
    <n v="9.0030305162312132"/>
  </r>
  <r>
    <s v="V043"/>
    <x v="136"/>
    <x v="2"/>
    <x v="0"/>
    <s v="Furnishings"/>
    <s v="FUR-FU-10001215"/>
    <s v="Howard Miller 11-1/2&quot; Diameter Brentwood Wall Clock"/>
    <s v="United States"/>
    <s v="CA-2017-144463"/>
    <x v="314"/>
    <d v="2017-01-05T00:00:00"/>
    <s v="Standard Class"/>
    <n v="4"/>
    <n v="1"/>
    <s v="Winter"/>
    <n v="474.43"/>
    <n v="359.78265274859911"/>
    <n v="114.6473472514009"/>
    <n v="0.24165281970238159"/>
    <n v="11"/>
    <n v="5218.7300000000005"/>
    <n v="0"/>
    <n v="202"/>
    <x v="0"/>
    <x v="0"/>
    <n v="207.1886671506592"/>
  </r>
  <r>
    <s v="V143"/>
    <x v="135"/>
    <x v="1"/>
    <x v="1"/>
    <s v="Paper"/>
    <s v="OFF-PA-10001204"/>
    <s v="Xerox 1972"/>
    <s v="United States"/>
    <s v="CA-2017-100811"/>
    <x v="610"/>
    <d v="2017-11-24T00:00:00"/>
    <s v="First Class"/>
    <n v="3"/>
    <n v="11"/>
    <s v="Winter"/>
    <n v="8.4480000000000004"/>
    <n v="6.5462017718044176"/>
    <n v="1.9017982281955828"/>
    <n v="0.2251181614814847"/>
    <n v="2"/>
    <n v="16.896000000000001"/>
    <n v="0.2"/>
    <n v="194"/>
    <x v="0"/>
    <x v="1"/>
    <n v="1.1567900414509109"/>
  </r>
  <r>
    <s v="V119"/>
    <x v="20"/>
    <x v="2"/>
    <x v="1"/>
    <s v="Storage"/>
    <s v="OFF-ST-10002444"/>
    <s v="Recycled Eldon Regeneration Jumbo File"/>
    <s v="United States"/>
    <s v="CA-2017-100811"/>
    <x v="610"/>
    <d v="2017-11-24T00:00:00"/>
    <s v="First Class"/>
    <n v="3"/>
    <n v="11"/>
    <s v="Winter"/>
    <n v="39.295999999999999"/>
    <n v="31.765945044926099"/>
    <n v="7.5300549550739007"/>
    <n v="0.19162395549353373"/>
    <n v="4"/>
    <n v="157.184"/>
    <n v="0.2"/>
    <n v="382"/>
    <x v="0"/>
    <x v="1"/>
    <n v="23.811803459629001"/>
  </r>
  <r>
    <s v="V109"/>
    <x v="58"/>
    <x v="4"/>
    <x v="1"/>
    <s v="Art"/>
    <s v="OFF-AR-10000203"/>
    <s v="Newell 336"/>
    <s v="United States"/>
    <s v="CA-2015-153612"/>
    <x v="937"/>
    <d v="2015-12-27T00:00:00"/>
    <s v="Standard Class"/>
    <n v="5"/>
    <n v="12"/>
    <s v="Winter"/>
    <n v="17.12"/>
    <n v="14.33809827411733"/>
    <n v="2.7819017258826708"/>
    <n v="0.16249425968940834"/>
    <n v="4"/>
    <n v="68.48"/>
    <n v="0"/>
    <n v="312"/>
    <x v="0"/>
    <x v="1"/>
    <n v="5.5913685861930684"/>
  </r>
  <r>
    <s v="V132"/>
    <x v="23"/>
    <x v="1"/>
    <x v="1"/>
    <s v="Appliances"/>
    <s v="OFF-AP-10000828"/>
    <s v="Avanti 4.4 Cu. Ft. Refrigerator"/>
    <s v="United States"/>
    <s v="CA-2015-165624"/>
    <x v="841"/>
    <d v="2015-08-28T00:00:00"/>
    <s v="Standard Class"/>
    <n v="5"/>
    <n v="8"/>
    <s v="Autumn"/>
    <n v="542.94000000000005"/>
    <n v="452.99420078574019"/>
    <n v="89.945799214259864"/>
    <n v="0.16566434452105178"/>
    <n v="3"/>
    <n v="1628.8200000000002"/>
    <n v="0"/>
    <n v="136"/>
    <x v="0"/>
    <x v="0"/>
    <n v="221.58394919866419"/>
  </r>
  <r>
    <s v="V131"/>
    <x v="41"/>
    <x v="2"/>
    <x v="1"/>
    <s v="Labels"/>
    <s v="OFF-LA-10003190"/>
    <s v="Avery 474"/>
    <s v="United States"/>
    <s v="CA-2015-165624"/>
    <x v="841"/>
    <d v="2015-08-28T00:00:00"/>
    <s v="Standard Class"/>
    <n v="5"/>
    <n v="8"/>
    <s v="Autumn"/>
    <n v="8.64"/>
    <n v="6.5705631829955173"/>
    <n v="2.0694368170044832"/>
    <n v="0.23951815011625963"/>
    <n v="3"/>
    <n v="25.92"/>
    <n v="0"/>
    <n v="492"/>
    <x v="0"/>
    <x v="1"/>
    <n v="5.6395404068062138"/>
  </r>
  <r>
    <s v="V097"/>
    <x v="25"/>
    <x v="0"/>
    <x v="1"/>
    <s v="Paper"/>
    <s v="OFF-PA-10002319"/>
    <s v="Xerox 1944"/>
    <s v="United States"/>
    <s v="CA-2015-165624"/>
    <x v="841"/>
    <d v="2015-08-28T00:00:00"/>
    <s v="Standard Class"/>
    <n v="5"/>
    <n v="8"/>
    <s v="Autumn"/>
    <n v="193.8"/>
    <n v="144.25923900249381"/>
    <n v="49.540760997506197"/>
    <n v="0.2556282817208782"/>
    <n v="5"/>
    <n v="969"/>
    <n v="0"/>
    <n v="160"/>
    <x v="0"/>
    <x v="2"/>
    <n v="56.043618212959807"/>
  </r>
  <r>
    <s v="V102"/>
    <x v="66"/>
    <x v="1"/>
    <x v="1"/>
    <s v="Paper"/>
    <s v="OFF-PA-10003893"/>
    <s v="Xerox 1962"/>
    <s v="United States"/>
    <s v="CA-2015-165624"/>
    <x v="841"/>
    <d v="2015-08-28T00:00:00"/>
    <s v="Standard Class"/>
    <n v="5"/>
    <n v="8"/>
    <s v="Autumn"/>
    <n v="21.4"/>
    <n v="15.251244208091171"/>
    <n v="6.1487557919088278"/>
    <n v="0.28732503700508544"/>
    <n v="5"/>
    <n v="107"/>
    <n v="0"/>
    <n v="390"/>
    <x v="0"/>
    <x v="1"/>
    <n v="8.1913174938903612"/>
  </r>
  <r>
    <s v="V099"/>
    <x v="24"/>
    <x v="0"/>
    <x v="1"/>
    <s v="Paper"/>
    <s v="OFF-PA-10002499"/>
    <s v="Xerox 1890"/>
    <s v="United States"/>
    <s v="CA-2015-165624"/>
    <x v="841"/>
    <d v="2015-08-28T00:00:00"/>
    <s v="Standard Class"/>
    <n v="5"/>
    <n v="8"/>
    <s v="Autumn"/>
    <n v="97.88"/>
    <n v="72.723475549533504"/>
    <n v="25.156524450466492"/>
    <n v="0.25701394003337241"/>
    <n v="2"/>
    <n v="195.76"/>
    <n v="0"/>
    <n v="461"/>
    <x v="0"/>
    <x v="1"/>
    <n v="34.605805871269638"/>
  </r>
  <r>
    <s v="V096"/>
    <x v="37"/>
    <x v="2"/>
    <x v="2"/>
    <s v="Accessories"/>
    <s v="TEC-AC-10004568"/>
    <s v="Maxell LTO Ultrium - 800 GB"/>
    <s v="United States"/>
    <s v="CA-2015-165624"/>
    <x v="841"/>
    <d v="2015-08-28T00:00:00"/>
    <s v="Standard Class"/>
    <n v="5"/>
    <n v="8"/>
    <s v="Autumn"/>
    <n v="251.91"/>
    <n v="173.46536137565641"/>
    <n v="78.444638624343582"/>
    <n v="0.31139946260308676"/>
    <n v="9"/>
    <n v="2267.19"/>
    <n v="0"/>
    <n v="402"/>
    <x v="0"/>
    <x v="2"/>
    <n v="76.741326231140192"/>
  </r>
  <r>
    <s v="V120"/>
    <x v="91"/>
    <x v="3"/>
    <x v="1"/>
    <s v="Appliances"/>
    <s v="OFF-AP-10001492"/>
    <s v="Acco Six-Outlet Power Strip, 4' Cord Length"/>
    <s v="United States"/>
    <s v="CA-2015-165624"/>
    <x v="841"/>
    <d v="2015-08-28T00:00:00"/>
    <s v="Standard Class"/>
    <n v="5"/>
    <n v="8"/>
    <s v="Autumn"/>
    <n v="25.86"/>
    <n v="17.879915095746991"/>
    <n v="7.9800849042530082"/>
    <n v="0.30858797000204979"/>
    <n v="3"/>
    <n v="77.58"/>
    <n v="0"/>
    <n v="343"/>
    <x v="0"/>
    <x v="1"/>
    <n v="21.557660860533499"/>
  </r>
  <r>
    <s v="V041"/>
    <x v="130"/>
    <x v="0"/>
    <x v="0"/>
    <s v="Chairs"/>
    <s v="FUR-CH-10004698"/>
    <s v="Padded Folding Chairs, Black, 4/Carton"/>
    <s v="United States"/>
    <s v="CA-2014-154963"/>
    <x v="169"/>
    <d v="2014-06-27T00:00:00"/>
    <s v="Standard Class"/>
    <n v="5"/>
    <n v="6"/>
    <s v="Summer"/>
    <n v="170.05799999999999"/>
    <n v="124.18797400743991"/>
    <n v="45.870025992560088"/>
    <n v="0.26973165621470374"/>
    <n v="3"/>
    <n v="510.17399999999998"/>
    <n v="0.3"/>
    <n v="410"/>
    <x v="0"/>
    <x v="2"/>
    <n v="128.46063846619651"/>
  </r>
  <r>
    <s v="V092"/>
    <x v="27"/>
    <x v="0"/>
    <x v="2"/>
    <s v="Phones"/>
    <s v="TEC-PH-10004093"/>
    <s v="Panasonic Kx-TS550"/>
    <s v="United States"/>
    <s v="CA-2014-154963"/>
    <x v="169"/>
    <d v="2014-06-27T00:00:00"/>
    <s v="Standard Class"/>
    <n v="5"/>
    <n v="6"/>
    <s v="Summer"/>
    <n v="82.781999999999996"/>
    <n v="59.434245192886401"/>
    <n v="23.347754807113596"/>
    <n v="0.28203902789390928"/>
    <n v="3"/>
    <n v="248.346"/>
    <n v="0.4"/>
    <n v="443"/>
    <x v="0"/>
    <x v="2"/>
    <n v="75.555952167913276"/>
  </r>
  <r>
    <s v="V020"/>
    <x v="77"/>
    <x v="3"/>
    <x v="0"/>
    <s v="Chairs"/>
    <s v="FUR-CH-10000454"/>
    <s v="Hon Deluxe Fabric Upholstered Stacking Chairs, Rounded Back"/>
    <s v="United States"/>
    <s v="CA-2014-154963"/>
    <x v="169"/>
    <d v="2014-06-27T00:00:00"/>
    <s v="Standard Class"/>
    <n v="5"/>
    <n v="6"/>
    <s v="Summer"/>
    <n v="853.93"/>
    <n v="676.60410040632814"/>
    <n v="177.32589959367181"/>
    <n v="0.20765858980674273"/>
    <n v="5"/>
    <n v="4269.6499999999996"/>
    <n v="0.3"/>
    <n v="450"/>
    <x v="0"/>
    <x v="0"/>
    <n v="508.52376434276238"/>
  </r>
  <r>
    <s v="V010"/>
    <x v="129"/>
    <x v="0"/>
    <x v="0"/>
    <s v="Bookcases"/>
    <s v="FUR-BO-10003034"/>
    <s v="O'Sullivan Elevations Bookcase, Cherry Finish"/>
    <s v="United States"/>
    <s v="CA-2017-130764"/>
    <x v="855"/>
    <d v="2017-10-28T00:00:00"/>
    <s v="First Class"/>
    <n v="1"/>
    <n v="10"/>
    <s v="Autumn"/>
    <n v="556.66499999999996"/>
    <n v="388.6284037715879"/>
    <n v="168.03659622841207"/>
    <n v="0.30186305269490998"/>
    <n v="5"/>
    <n v="2783.3249999999998"/>
    <n v="0.15"/>
    <n v="105"/>
    <x v="0"/>
    <x v="0"/>
    <n v="155.70927520639219"/>
  </r>
  <r>
    <s v="V057"/>
    <x v="57"/>
    <x v="3"/>
    <x v="2"/>
    <s v="Phones"/>
    <s v="TEC-PH-10003215"/>
    <s v="Jackery Bar Premium Fast-charging Portable Charger"/>
    <s v="United States"/>
    <s v="CA-2017-130764"/>
    <x v="855"/>
    <d v="2017-10-28T00:00:00"/>
    <s v="First Class"/>
    <n v="1"/>
    <n v="10"/>
    <s v="Autumn"/>
    <n v="95.84"/>
    <n v="77.836151411364739"/>
    <n v="18.003848588635265"/>
    <n v="0.18785317809510918"/>
    <n v="4"/>
    <n v="383.36"/>
    <n v="0.2"/>
    <n v="476"/>
    <x v="0"/>
    <x v="2"/>
    <n v="41.929999999999993"/>
  </r>
  <r>
    <s v="V098"/>
    <x v="92"/>
    <x v="3"/>
    <x v="1"/>
    <s v="Paper"/>
    <s v="OFF-PA-10001776"/>
    <s v="Wirebound Message Books, Four 2 3/4&quot; x 5&quot; Forms per Page, 600 Sets per Book"/>
    <s v="United States"/>
    <s v="CA-2017-139311"/>
    <x v="938"/>
    <d v="2017-08-13T00:00:00"/>
    <s v="First Class"/>
    <n v="2"/>
    <n v="8"/>
    <s v="Autumn"/>
    <n v="29.664000000000001"/>
    <n v="22.52588218195541"/>
    <n v="7.1381178180445914"/>
    <n v="0.24063234284130902"/>
    <n v="4"/>
    <n v="118.65600000000001"/>
    <n v="0.2"/>
    <n v="405"/>
    <x v="0"/>
    <x v="1"/>
    <n v="11.532780800830301"/>
  </r>
  <r>
    <s v="V132"/>
    <x v="23"/>
    <x v="1"/>
    <x v="1"/>
    <s v="Art"/>
    <s v="OFF-AR-10004582"/>
    <s v="BIC Brite Liner Grip Highlighters"/>
    <s v="United States"/>
    <s v="CA-2017-139311"/>
    <x v="938"/>
    <d v="2017-08-13T00:00:00"/>
    <s v="First Class"/>
    <n v="2"/>
    <n v="8"/>
    <s v="Autumn"/>
    <n v="9.1839999999999993"/>
    <n v="7.4841142037089252"/>
    <n v="1.6998857962910741"/>
    <n v="0.18509209454388875"/>
    <n v="7"/>
    <n v="64.287999999999997"/>
    <n v="0.2"/>
    <n v="264"/>
    <x v="0"/>
    <x v="1"/>
    <n v="2.8158374953111189"/>
  </r>
  <r>
    <s v="V085"/>
    <x v="82"/>
    <x v="4"/>
    <x v="2"/>
    <s v="Phones"/>
    <s v="TEC-PH-10001557"/>
    <s v="Pyle PMP37LED"/>
    <s v="United States"/>
    <s v="CA-2017-139311"/>
    <x v="938"/>
    <d v="2017-08-13T00:00:00"/>
    <s v="First Class"/>
    <n v="2"/>
    <n v="8"/>
    <s v="Autumn"/>
    <n v="153.584"/>
    <n v="101.8888629495716"/>
    <n v="51.6951370504284"/>
    <n v="0.33659194349950777"/>
    <n v="2"/>
    <n v="307.16800000000001"/>
    <n v="0.2"/>
    <n v="112"/>
    <x v="0"/>
    <x v="0"/>
    <n v="284.03958413502858"/>
  </r>
  <r>
    <s v="V114"/>
    <x v="13"/>
    <x v="1"/>
    <x v="1"/>
    <s v="Binders"/>
    <s v="OFF-BI-10004209"/>
    <s v="Fellowes Twister Kit, Gray/Clear, 3/pkg"/>
    <s v="United States"/>
    <s v="CA-2017-139311"/>
    <x v="938"/>
    <d v="2017-08-13T00:00:00"/>
    <s v="First Class"/>
    <n v="2"/>
    <n v="8"/>
    <s v="Autumn"/>
    <n v="12.864000000000001"/>
    <n v="10.17837346169164"/>
    <n v="2.6856265383083606"/>
    <n v="0.20877071970680663"/>
    <n v="8"/>
    <n v="102.91200000000001"/>
    <n v="0.8"/>
    <n v="124"/>
    <x v="0"/>
    <x v="1"/>
    <n v="12.82513712987117"/>
  </r>
  <r>
    <s v="V054"/>
    <x v="108"/>
    <x v="1"/>
    <x v="2"/>
    <s v="Machines"/>
    <s v="TEC-MA-10003183"/>
    <s v="DYMO CardScan Personal V9 Business Card Scanner"/>
    <s v="United States"/>
    <s v="CA-2017-124296"/>
    <x v="165"/>
    <d v="2017-12-28T00:00:00"/>
    <s v="Standard Class"/>
    <n v="4"/>
    <n v="12"/>
    <s v="Winter"/>
    <n v="479.97"/>
    <n v="332.38024849499322"/>
    <n v="147.5897515050068"/>
    <n v="0.30749786758548825"/>
    <n v="3"/>
    <n v="1439.91"/>
    <n v="0"/>
    <n v="323"/>
    <x v="0"/>
    <x v="0"/>
    <n v="337.11984878378189"/>
  </r>
  <r>
    <s v="V044"/>
    <x v="69"/>
    <x v="1"/>
    <x v="0"/>
    <s v="Chairs"/>
    <s v="FUR-CH-10002439"/>
    <s v="Iceberg Nesting Folding Chair, 19w x 6d x 43h"/>
    <s v="United States"/>
    <s v="CA-2017-124296"/>
    <x v="165"/>
    <d v="2017-12-28T00:00:00"/>
    <s v="Standard Class"/>
    <n v="4"/>
    <n v="12"/>
    <s v="Winter"/>
    <n v="232.88"/>
    <n v="168.84598029163189"/>
    <n v="64.034019708368106"/>
    <n v="0.27496573217265591"/>
    <n v="4"/>
    <n v="931.52"/>
    <n v="0"/>
    <n v="222"/>
    <x v="0"/>
    <x v="2"/>
    <n v="62.461133742512217"/>
  </r>
  <r>
    <s v="V139"/>
    <x v="2"/>
    <x v="1"/>
    <x v="1"/>
    <s v="Appliances"/>
    <s v="OFF-AP-10000576"/>
    <s v="Belkin 7 Outlet SurgeMaster II"/>
    <s v="United States"/>
    <s v="CA-2016-169957"/>
    <x v="182"/>
    <d v="2016-09-30T00:00:00"/>
    <s v="Standard Class"/>
    <n v="4"/>
    <n v="9"/>
    <s v="Autumn"/>
    <n v="236.88"/>
    <n v="173.0209651983927"/>
    <n v="63.859034801607294"/>
    <n v="0.26958390240462382"/>
    <n v="6"/>
    <n v="1421.28"/>
    <n v="0"/>
    <n v="228"/>
    <x v="0"/>
    <x v="2"/>
    <n v="126.6854499707276"/>
  </r>
  <r>
    <s v="V136"/>
    <x v="10"/>
    <x v="0"/>
    <x v="1"/>
    <s v="Paper"/>
    <s v="OFF-PA-10004040"/>
    <s v="Universal Premium White Copier/Laser Paper (20Lb. and 87 Bright)"/>
    <s v="United States"/>
    <s v="CA-2016-169957"/>
    <x v="182"/>
    <d v="2016-09-30T00:00:00"/>
    <s v="Standard Class"/>
    <n v="4"/>
    <n v="9"/>
    <s v="Autumn"/>
    <n v="29.9"/>
    <n v="20.605318857284711"/>
    <n v="9.2946811427152873"/>
    <n v="0.31085890109415676"/>
    <n v="5"/>
    <n v="149.5"/>
    <n v="0"/>
    <n v="404"/>
    <x v="0"/>
    <x v="1"/>
    <n v="11.30204179783458"/>
  </r>
  <r>
    <s v="V090"/>
    <x v="21"/>
    <x v="3"/>
    <x v="2"/>
    <s v="Accessories"/>
    <s v="TEC-AC-10003063"/>
    <s v="Micro Innovations USB RF Wireless Keyboard with Mouse"/>
    <s v="United States"/>
    <s v="CA-2016-169957"/>
    <x v="182"/>
    <d v="2016-09-30T00:00:00"/>
    <s v="Standard Class"/>
    <n v="4"/>
    <n v="9"/>
    <s v="Autumn"/>
    <n v="100"/>
    <n v="74.437282187857406"/>
    <n v="25.562717812142594"/>
    <n v="0.25562717812142594"/>
    <n v="4"/>
    <n v="400"/>
    <n v="0"/>
    <n v="221"/>
    <x v="0"/>
    <x v="1"/>
    <n v="29.439202887759489"/>
  </r>
  <r>
    <s v="V098"/>
    <x v="92"/>
    <x v="0"/>
    <x v="1"/>
    <s v="Binders"/>
    <s v="OFF-BI-10003982"/>
    <s v="Wilson Jones Century Plastic Molded Ring Binders"/>
    <s v="United States"/>
    <s v="US-2016-108777"/>
    <x v="939"/>
    <d v="2016-12-12T00:00:00"/>
    <s v="Same Day"/>
    <n v="0"/>
    <n v="12"/>
    <s v="Winter"/>
    <n v="18.693000000000001"/>
    <n v="13.85795977843579"/>
    <n v="4.8350402215642116"/>
    <n v="0.25865512339186919"/>
    <n v="3"/>
    <n v="56.079000000000008"/>
    <n v="0.7"/>
    <n v="134"/>
    <x v="0"/>
    <x v="2"/>
    <n v="40.811860860539063"/>
  </r>
  <r>
    <s v="V095"/>
    <x v="140"/>
    <x v="2"/>
    <x v="2"/>
    <s v="Accessories"/>
    <s v="TEC-AC-10002567"/>
    <s v="Logitech G602 Wireless Gaming Mouse"/>
    <s v="United States"/>
    <s v="US-2016-108777"/>
    <x v="939"/>
    <d v="2016-12-12T00:00:00"/>
    <s v="Same Day"/>
    <n v="0"/>
    <n v="12"/>
    <s v="Winter"/>
    <n v="383.952"/>
    <n v="292.39161797578231"/>
    <n v="91.560382024217688"/>
    <n v="0.23846830339265765"/>
    <n v="6"/>
    <n v="2303.712"/>
    <n v="0.2"/>
    <n v="182"/>
    <x v="0"/>
    <x v="2"/>
    <n v="116.0391207471764"/>
  </r>
  <r>
    <s v="V139"/>
    <x v="2"/>
    <x v="2"/>
    <x v="1"/>
    <s v="Storage"/>
    <s v="OFF-ST-10004950"/>
    <s v="Tenex Personal Filing Tote With Secure Closure Lid, Black/Frost"/>
    <s v="United States"/>
    <s v="CA-2015-148859"/>
    <x v="75"/>
    <d v="2016-01-01T00:00:00"/>
    <s v="Standard Class"/>
    <n v="4"/>
    <n v="12"/>
    <s v="Winter"/>
    <n v="24.815999999999999"/>
    <n v="19.94753331725261"/>
    <n v="4.868466682747389"/>
    <n v="0.19618257103269621"/>
    <n v="2"/>
    <n v="49.631999999999998"/>
    <n v="0.2"/>
    <n v="408"/>
    <x v="0"/>
    <x v="2"/>
    <n v="38.746989107190338"/>
  </r>
  <r>
    <s v="V031"/>
    <x v="18"/>
    <x v="3"/>
    <x v="0"/>
    <s v="Furnishings"/>
    <s v="FUR-FU-10000550"/>
    <s v="Stacking Trays by OIC"/>
    <s v="United States"/>
    <s v="CA-2014-110786"/>
    <x v="282"/>
    <d v="2015-01-02T00:00:00"/>
    <s v="Standard Class"/>
    <n v="4"/>
    <n v="12"/>
    <s v="Winter"/>
    <n v="24.9"/>
    <n v="20.95955283652825"/>
    <n v="3.9404471634717488"/>
    <n v="0.15825089009926704"/>
    <n v="5"/>
    <n v="124.5"/>
    <n v="0"/>
    <n v="281"/>
    <x v="0"/>
    <x v="1"/>
    <n v="8.5543973253526158"/>
  </r>
  <r>
    <s v="V098"/>
    <x v="92"/>
    <x v="4"/>
    <x v="1"/>
    <s v="Paper"/>
    <s v="OFF-PA-10000528"/>
    <s v="Xerox 1981"/>
    <s v="United States"/>
    <s v="CA-2014-110786"/>
    <x v="282"/>
    <d v="2015-01-02T00:00:00"/>
    <s v="Standard Class"/>
    <n v="4"/>
    <n v="12"/>
    <s v="Winter"/>
    <n v="21.12"/>
    <n v="17.72612676908318"/>
    <n v="3.3938732309168209"/>
    <n v="0.1606947552517434"/>
    <n v="4"/>
    <n v="84.48"/>
    <n v="0"/>
    <n v="175"/>
    <x v="0"/>
    <x v="1"/>
    <n v="7.3857116109417627"/>
  </r>
  <r>
    <s v="V052"/>
    <x v="128"/>
    <x v="3"/>
    <x v="2"/>
    <s v="Machines"/>
    <s v="TEC-MA-10003183"/>
    <s v="DYMO CardScan Personal V9 Business Card Scanner"/>
    <s v="United States"/>
    <s v="CA-2014-110786"/>
    <x v="282"/>
    <d v="2015-01-02T00:00:00"/>
    <s v="Standard Class"/>
    <n v="4"/>
    <n v="12"/>
    <s v="Winter"/>
    <n v="767.952"/>
    <n v="652.50926252076738"/>
    <n v="115.44273747923262"/>
    <n v="0.15032545976731959"/>
    <n v="6"/>
    <n v="4607.7119999999995"/>
    <n v="0.2"/>
    <n v="203"/>
    <x v="0"/>
    <x v="0"/>
    <n v="337.11984878378189"/>
  </r>
  <r>
    <s v="V107"/>
    <x v="38"/>
    <x v="1"/>
    <x v="1"/>
    <s v="Binders"/>
    <s v="OFF-BI-10003305"/>
    <s v="Avery Hanging File Binders"/>
    <s v="United States"/>
    <s v="CA-2014-110786"/>
    <x v="282"/>
    <d v="2015-01-02T00:00:00"/>
    <s v="Standard Class"/>
    <n v="4"/>
    <n v="12"/>
    <s v="Winter"/>
    <n v="14.352"/>
    <n v="9.6375053429053779"/>
    <n v="4.7144946570946225"/>
    <n v="0.32849043039956954"/>
    <n v="3"/>
    <n v="43.055999999999997"/>
    <n v="0.2"/>
    <n v="331"/>
    <x v="0"/>
    <x v="1"/>
    <n v="12.54232831654474"/>
  </r>
  <r>
    <s v="V072"/>
    <x v="31"/>
    <x v="2"/>
    <x v="2"/>
    <s v="Phones"/>
    <s v="TEC-PH-10001425"/>
    <s v="Mophie Juice Pack Helium for iPhone"/>
    <s v="United States"/>
    <s v="CA-2014-110786"/>
    <x v="282"/>
    <d v="2015-01-02T00:00:00"/>
    <s v="Standard Class"/>
    <n v="4"/>
    <n v="12"/>
    <s v="Winter"/>
    <n v="191.976"/>
    <n v="147.22502547107729"/>
    <n v="44.750974528922711"/>
    <n v="0.23310713072948031"/>
    <n v="3"/>
    <n v="575.928"/>
    <n v="0.2"/>
    <n v="402"/>
    <x v="0"/>
    <x v="0"/>
    <n v="156.99247493176219"/>
  </r>
  <r>
    <s v="V112"/>
    <x v="53"/>
    <x v="4"/>
    <x v="1"/>
    <s v="Labels"/>
    <s v="OFF-LA-10001474"/>
    <s v="Avery 477"/>
    <s v="United States"/>
    <s v="CA-2014-110786"/>
    <x v="282"/>
    <d v="2015-01-02T00:00:00"/>
    <s v="Standard Class"/>
    <n v="4"/>
    <n v="12"/>
    <s v="Winter"/>
    <n v="274.77"/>
    <n v="211.60764536990061"/>
    <n v="63.162354630099372"/>
    <n v="0.22987354744003849"/>
    <n v="9"/>
    <n v="2472.9299999999998"/>
    <n v="0"/>
    <n v="142"/>
    <x v="0"/>
    <x v="2"/>
    <n v="100.7644180121799"/>
  </r>
  <r>
    <s v="V004"/>
    <x v="142"/>
    <x v="2"/>
    <x v="0"/>
    <s v="Furnishings"/>
    <s v="FUR-FU-10000672"/>
    <s v="Executive Impressions 10&quot; Spectator Wall Clock"/>
    <s v="United States"/>
    <s v="CA-2014-110786"/>
    <x v="282"/>
    <d v="2015-01-02T00:00:00"/>
    <s v="Standard Class"/>
    <n v="4"/>
    <n v="12"/>
    <s v="Winter"/>
    <n v="70.56"/>
    <n v="56.746301587012788"/>
    <n v="13.813698412987215"/>
    <n v="0.19577236979857163"/>
    <n v="6"/>
    <n v="423.36"/>
    <n v="0"/>
    <n v="192"/>
    <x v="0"/>
    <x v="1"/>
    <n v="17.834923044409251"/>
  </r>
  <r>
    <s v="V003"/>
    <x v="65"/>
    <x v="4"/>
    <x v="0"/>
    <s v="Furnishings"/>
    <s v="FUR-FU-10001979"/>
    <s v="Dana Halogen Swing-Arm Architect Lamp"/>
    <s v="United States"/>
    <s v="CA-2015-137750"/>
    <x v="608"/>
    <d v="2015-06-30T00:00:00"/>
    <s v="Standard Class"/>
    <n v="5"/>
    <n v="6"/>
    <s v="Summer"/>
    <n v="204.85"/>
    <n v="149.95776083165859"/>
    <n v="54.892239168341405"/>
    <n v="0.26796309088768078"/>
    <n v="5"/>
    <n v="1024.25"/>
    <n v="0"/>
    <n v="243"/>
    <x v="0"/>
    <x v="2"/>
    <n v="123.03739619915019"/>
  </r>
  <r>
    <s v="V119"/>
    <x v="20"/>
    <x v="0"/>
    <x v="1"/>
    <s v="Binders"/>
    <s v="OFF-BI-10003707"/>
    <s v="Aluminum Screw Posts"/>
    <s v="United States"/>
    <s v="CA-2015-136378"/>
    <x v="788"/>
    <d v="2015-04-07T00:00:00"/>
    <s v="Standard Class"/>
    <n v="5"/>
    <n v="4"/>
    <s v="Spring"/>
    <n v="9.1560000000000006"/>
    <n v="6.176894674142658"/>
    <n v="2.9791053258573426"/>
    <n v="0.32537192287651184"/>
    <n v="3"/>
    <n v="27.468000000000004"/>
    <n v="0.8"/>
    <n v="353"/>
    <x v="0"/>
    <x v="1"/>
    <n v="22.690286331780431"/>
  </r>
  <r>
    <s v="V098"/>
    <x v="92"/>
    <x v="4"/>
    <x v="1"/>
    <s v="Appliances"/>
    <s v="OFF-AP-10002191"/>
    <s v="Belkin 8 Outlet SurgeMaster II Gold Surge Protector"/>
    <s v="United States"/>
    <s v="CA-2017-100356"/>
    <x v="208"/>
    <d v="2017-10-25T00:00:00"/>
    <s v="Standard Class"/>
    <n v="4"/>
    <n v="10"/>
    <s v="Autumn"/>
    <n v="23.992000000000001"/>
    <n v="15.88237693562842"/>
    <n v="8.109623064371581"/>
    <n v="0.3380136322262246"/>
    <n v="2"/>
    <n v="47.984000000000002"/>
    <n v="0.8"/>
    <n v="177"/>
    <x v="0"/>
    <x v="2"/>
    <n v="89.529066180766137"/>
  </r>
  <r>
    <s v="V130"/>
    <x v="34"/>
    <x v="3"/>
    <x v="1"/>
    <s v="Paper"/>
    <s v="OFF-PA-10000501"/>
    <s v="Petty Cash Envelope"/>
    <s v="United States"/>
    <s v="US-2015-166520"/>
    <x v="747"/>
    <d v="2015-07-19T00:00:00"/>
    <s v="First Class"/>
    <n v="3"/>
    <n v="7"/>
    <s v="Summer"/>
    <n v="80.88"/>
    <n v="68.706931191889794"/>
    <n v="12.173068808110202"/>
    <n v="0.15050777458098669"/>
    <n v="3"/>
    <n v="242.64"/>
    <n v="0"/>
    <n v="362"/>
    <x v="0"/>
    <x v="1"/>
    <n v="11.224343069121391"/>
  </r>
  <r>
    <s v="V093"/>
    <x v="68"/>
    <x v="1"/>
    <x v="2"/>
    <s v="Accessories"/>
    <s v="TEC-AC-10001990"/>
    <s v="Kensington Orbit Wireless Mobile Trackball for PC and Mac"/>
    <s v="United States"/>
    <s v="US-2015-166520"/>
    <x v="747"/>
    <d v="2015-07-19T00:00:00"/>
    <s v="First Class"/>
    <n v="3"/>
    <n v="7"/>
    <s v="Summer"/>
    <n v="599.9"/>
    <n v="483.72693663686732"/>
    <n v="116.17306336313266"/>
    <n v="0.19365404794654553"/>
    <n v="10"/>
    <n v="5999"/>
    <n v="0"/>
    <n v="169"/>
    <x v="0"/>
    <x v="0"/>
    <n v="218.8771960054313"/>
  </r>
  <r>
    <s v="V039"/>
    <x v="43"/>
    <x v="0"/>
    <x v="0"/>
    <s v="Furnishings"/>
    <s v="FUR-FU-10003601"/>
    <s v="Deflect-o RollaMat Studded, Beveled Mat for Medium Pile Carpeting"/>
    <s v="United States"/>
    <s v="CA-2017-136350"/>
    <x v="92"/>
    <d v="2017-06-26T00:00:00"/>
    <s v="Second Class"/>
    <n v="2"/>
    <n v="6"/>
    <s v="Summer"/>
    <n v="276.69"/>
    <n v="192.23440816233929"/>
    <n v="84.455591837660705"/>
    <n v="0.30523543256952079"/>
    <n v="3"/>
    <n v="830.06999999999994"/>
    <n v="0"/>
    <n v="248"/>
    <x v="0"/>
    <x v="0"/>
    <n v="153.74125936607479"/>
  </r>
  <r>
    <s v="V020"/>
    <x v="77"/>
    <x v="1"/>
    <x v="0"/>
    <s v="Chairs"/>
    <s v="FUR-CH-10001891"/>
    <s v="Global Deluxe Office Fabric Chairs"/>
    <s v="United States"/>
    <s v="CA-2017-136350"/>
    <x v="92"/>
    <d v="2017-06-26T00:00:00"/>
    <s v="Second Class"/>
    <n v="2"/>
    <n v="6"/>
    <s v="Summer"/>
    <n v="172.76400000000001"/>
    <n v="125.14970963837369"/>
    <n v="47.614290361626317"/>
    <n v="0.27560307912311777"/>
    <n v="2"/>
    <n v="345.52800000000002"/>
    <n v="0.1"/>
    <n v="391"/>
    <x v="0"/>
    <x v="2"/>
    <n v="52.453457840896121"/>
  </r>
  <r>
    <s v="V131"/>
    <x v="41"/>
    <x v="1"/>
    <x v="1"/>
    <s v="Art"/>
    <s v="OFF-AR-10003469"/>
    <s v="Nontoxic Chalk"/>
    <s v="United States"/>
    <s v="CA-2014-122931"/>
    <x v="411"/>
    <d v="2014-10-03T00:00:00"/>
    <s v="Standard Class"/>
    <n v="4"/>
    <n v="9"/>
    <s v="Autumn"/>
    <n v="4.2240000000000002"/>
    <n v="2.9892564592657598"/>
    <n v="1.2347435407342404"/>
    <n v="0.29231617915109859"/>
    <n v="3"/>
    <n v="12.672000000000001"/>
    <n v="0.2"/>
    <n v="313"/>
    <x v="0"/>
    <x v="1"/>
    <n v="3.0382310642872441"/>
  </r>
  <r>
    <s v="V017"/>
    <x v="84"/>
    <x v="0"/>
    <x v="0"/>
    <s v="Tables"/>
    <s v="FUR-TA-10004175"/>
    <s v="Hon 30&quot; x 60&quot; Table with Locking Drawer"/>
    <s v="United States"/>
    <s v="CA-2014-122931"/>
    <x v="411"/>
    <d v="2014-10-03T00:00:00"/>
    <s v="Standard Class"/>
    <n v="4"/>
    <n v="9"/>
    <s v="Autumn"/>
    <n v="409.27199999999999"/>
    <n v="304.95940039418178"/>
    <n v="104.31259960581821"/>
    <n v="0.25487353057579853"/>
    <n v="2"/>
    <n v="818.54399999999998"/>
    <n v="0.4"/>
    <n v="459"/>
    <x v="0"/>
    <x v="0"/>
    <n v="171.66310216622949"/>
  </r>
  <r>
    <s v="V126"/>
    <x v="8"/>
    <x v="2"/>
    <x v="1"/>
    <s v="Labels"/>
    <s v="OFF-LA-10002945"/>
    <s v="Permanent Self-Adhesive File Folder Labels for Typewriters, 1 1/8 x 3 1/2, White"/>
    <s v="United States"/>
    <s v="CA-2014-122931"/>
    <x v="411"/>
    <d v="2014-10-03T00:00:00"/>
    <s v="Standard Class"/>
    <n v="4"/>
    <n v="9"/>
    <s v="Autumn"/>
    <n v="55.44"/>
    <n v="42.922224410590253"/>
    <n v="12.517775589409744"/>
    <n v="0.22578960298358125"/>
    <n v="11"/>
    <n v="609.83999999999992"/>
    <n v="0.2"/>
    <n v="409"/>
    <x v="0"/>
    <x v="1"/>
    <n v="20.560276262735378"/>
  </r>
  <r>
    <s v="V124"/>
    <x v="15"/>
    <x v="1"/>
    <x v="1"/>
    <s v="Paper"/>
    <s v="OFF-PA-10000533"/>
    <s v="Southworth Parchment Paper &amp; Envelopes"/>
    <s v="United States"/>
    <s v="CA-2014-122931"/>
    <x v="411"/>
    <d v="2014-10-03T00:00:00"/>
    <s v="Standard Class"/>
    <n v="4"/>
    <n v="9"/>
    <s v="Autumn"/>
    <n v="20.928000000000001"/>
    <n v="14.19341548233081"/>
    <n v="6.734584517669191"/>
    <n v="0.32179780761033977"/>
    <n v="4"/>
    <n v="83.712000000000003"/>
    <n v="0.2"/>
    <n v="246"/>
    <x v="0"/>
    <x v="1"/>
    <n v="5.1440609638689159"/>
  </r>
  <r>
    <s v="V115"/>
    <x v="44"/>
    <x v="2"/>
    <x v="1"/>
    <s v="Storage"/>
    <s v="OFF-ST-10004459"/>
    <s v="Tennsco Single-Tier Lockers"/>
    <s v="United States"/>
    <s v="CA-2014-122931"/>
    <x v="411"/>
    <d v="2014-10-03T00:00:00"/>
    <s v="Standard Class"/>
    <n v="4"/>
    <n v="9"/>
    <s v="Autumn"/>
    <n v="1801.6320000000001"/>
    <n v="1479.334765178726"/>
    <n v="322.29723482127406"/>
    <n v="0.17889182409130946"/>
    <n v="6"/>
    <n v="10809.792000000001"/>
    <n v="0.2"/>
    <n v="124"/>
    <x v="0"/>
    <x v="0"/>
    <n v="613.47466611099765"/>
  </r>
  <r>
    <s v="V006"/>
    <x v="132"/>
    <x v="3"/>
    <x v="0"/>
    <s v="Tables"/>
    <s v="FUR-TA-10004147"/>
    <s v="Hon 4060 Series Tables"/>
    <s v="United States"/>
    <s v="CA-2014-122931"/>
    <x v="411"/>
    <d v="2014-10-03T00:00:00"/>
    <s v="Standard Class"/>
    <n v="4"/>
    <n v="9"/>
    <s v="Autumn"/>
    <n v="67.176000000000002"/>
    <n v="45.971383119534153"/>
    <n v="21.204616880465849"/>
    <n v="0.31565762892202348"/>
    <n v="1"/>
    <n v="67.176000000000002"/>
    <n v="0.4"/>
    <n v="422"/>
    <x v="0"/>
    <x v="0"/>
    <n v="181.33833699469059"/>
  </r>
  <r>
    <s v="V100"/>
    <x v="17"/>
    <x v="2"/>
    <x v="1"/>
    <s v="Storage"/>
    <s v="OFF-ST-10000046"/>
    <s v="Fellowes Super Stor/Drawer Files"/>
    <s v="United States"/>
    <s v="CA-2014-163034"/>
    <x v="156"/>
    <d v="2014-11-28T00:00:00"/>
    <s v="Standard Class"/>
    <n v="4"/>
    <n v="11"/>
    <s v="Winter"/>
    <n v="646.20000000000005"/>
    <n v="525.53779715536814"/>
    <n v="120.66220284463191"/>
    <n v="0.18672578589389027"/>
    <n v="5"/>
    <n v="3231"/>
    <n v="0.2"/>
    <n v="208"/>
    <x v="0"/>
    <x v="0"/>
    <n v="184.74552991885889"/>
  </r>
  <r>
    <s v="V083"/>
    <x v="116"/>
    <x v="4"/>
    <x v="2"/>
    <s v="Phones"/>
    <s v="TEC-PH-10004774"/>
    <s v="Gear Head AU3700S Headset"/>
    <s v="United States"/>
    <s v="CA-2015-124058"/>
    <x v="312"/>
    <d v="2015-11-24T00:00:00"/>
    <s v="Standard Class"/>
    <n v="4"/>
    <n v="11"/>
    <s v="Winter"/>
    <n v="72.744"/>
    <n v="59.197142291666552"/>
    <n v="13.546857708333448"/>
    <n v="0.18622646140346211"/>
    <n v="7"/>
    <n v="509.20799999999997"/>
    <n v="0.2"/>
    <n v="280"/>
    <x v="0"/>
    <x v="1"/>
    <n v="33.506478955569179"/>
  </r>
  <r>
    <s v="V047"/>
    <x v="22"/>
    <x v="1"/>
    <x v="0"/>
    <s v="Chairs"/>
    <s v="FUR-CH-10000595"/>
    <s v="Safco Contoured Stacking Chairs"/>
    <s v="United States"/>
    <s v="CA-2015-124058"/>
    <x v="312"/>
    <d v="2015-11-24T00:00:00"/>
    <s v="Standard Class"/>
    <n v="4"/>
    <n v="11"/>
    <s v="Winter"/>
    <n v="572.16"/>
    <n v="429.74122040621569"/>
    <n v="142.41877959378428"/>
    <n v="0.24891425404394626"/>
    <n v="3"/>
    <n v="1716.48"/>
    <n v="0.2"/>
    <n v="350"/>
    <x v="0"/>
    <x v="0"/>
    <n v="532.23071731829123"/>
  </r>
  <r>
    <s v="V072"/>
    <x v="31"/>
    <x v="4"/>
    <x v="2"/>
    <s v="Accessories"/>
    <s v="TEC-AC-10002473"/>
    <s v="Maxell 4.7GB DVD-R"/>
    <s v="United States"/>
    <s v="CA-2016-129196"/>
    <x v="474"/>
    <d v="2016-11-07T00:00:00"/>
    <s v="Standard Class"/>
    <n v="6"/>
    <n v="11"/>
    <s v="Winter"/>
    <n v="68.111999999999995"/>
    <n v="45.319024366226579"/>
    <n v="22.792975633773416"/>
    <n v="0.33463964696049769"/>
    <n v="3"/>
    <n v="204.33599999999998"/>
    <n v="0.2"/>
    <n v="302"/>
    <x v="1"/>
    <x v="2"/>
    <n v="65.463299421889815"/>
  </r>
  <r>
    <s v="V136"/>
    <x v="10"/>
    <x v="4"/>
    <x v="1"/>
    <s v="Binders"/>
    <s v="OFF-BI-10001628"/>
    <s v="Acco Data Flex Cable Posts For Top &amp; Bottom Load Binders, 6&quot; Capacity"/>
    <s v="United States"/>
    <s v="US-2015-138716"/>
    <x v="14"/>
    <d v="2015-09-20T00:00:00"/>
    <s v="First Class"/>
    <n v="3"/>
    <n v="9"/>
    <s v="Autumn"/>
    <n v="25.032"/>
    <n v="19.8371703411452"/>
    <n v="5.1948296588548004"/>
    <n v="0.20752755108879836"/>
    <n v="3"/>
    <n v="75.096000000000004"/>
    <n v="0.2"/>
    <n v="403"/>
    <x v="0"/>
    <x v="1"/>
    <n v="15.572983135331951"/>
  </r>
  <r>
    <s v="V093"/>
    <x v="68"/>
    <x v="0"/>
    <x v="2"/>
    <s v="Accessories"/>
    <s v="TEC-AC-10002800"/>
    <s v="Plantronics Audio 478 Stereo USB Headset"/>
    <s v="United States"/>
    <s v="US-2016-122182"/>
    <x v="612"/>
    <d v="2016-03-14T00:00:00"/>
    <s v="Standard Class"/>
    <n v="4"/>
    <n v="3"/>
    <s v="Spring"/>
    <n v="39.991999999999997"/>
    <n v="30.657037242672288"/>
    <n v="9.334962757327709"/>
    <n v="0.2334207530838095"/>
    <n v="1"/>
    <n v="39.991999999999997"/>
    <n v="0.2"/>
    <n v="269"/>
    <x v="0"/>
    <x v="2"/>
    <n v="117.23694191678661"/>
  </r>
  <r>
    <s v="V138"/>
    <x v="12"/>
    <x v="0"/>
    <x v="1"/>
    <s v="Art"/>
    <s v="OFF-AR-10002766"/>
    <s v="Prang Drawing Pencil Set"/>
    <s v="United States"/>
    <s v="US-2014-130358"/>
    <x v="670"/>
    <d v="2014-06-26T00:00:00"/>
    <s v="First Class"/>
    <n v="3"/>
    <n v="6"/>
    <s v="Summer"/>
    <n v="20.015999999999998"/>
    <n v="15.526764246872309"/>
    <n v="4.489235753127689"/>
    <n v="0.22428236176697089"/>
    <n v="9"/>
    <n v="180.14399999999998"/>
    <n v="0.2"/>
    <n v="274"/>
    <x v="0"/>
    <x v="1"/>
    <n v="4.7694084888310133"/>
  </r>
  <r>
    <s v="V129"/>
    <x v="4"/>
    <x v="2"/>
    <x v="1"/>
    <s v="Supplies"/>
    <s v="OFF-SU-10002522"/>
    <s v="Acme Kleen Earth Office Shears"/>
    <s v="United States"/>
    <s v="US-2014-130358"/>
    <x v="670"/>
    <d v="2014-06-26T00:00:00"/>
    <s v="First Class"/>
    <n v="3"/>
    <n v="6"/>
    <s v="Summer"/>
    <n v="3.1040000000000001"/>
    <n v="2.0730472150590251"/>
    <n v="1.030952784940975"/>
    <n v="0.33213685081861305"/>
    <n v="1"/>
    <n v="3.1040000000000001"/>
    <n v="0.2"/>
    <n v="446"/>
    <x v="0"/>
    <x v="1"/>
    <n v="4.8336765303441638"/>
  </r>
  <r>
    <s v="V100"/>
    <x v="17"/>
    <x v="1"/>
    <x v="1"/>
    <s v="Fasteners"/>
    <s v="OFF-FA-10003021"/>
    <s v="Staples"/>
    <s v="United States"/>
    <s v="CA-2014-102673"/>
    <x v="301"/>
    <d v="2014-11-05T00:00:00"/>
    <s v="Standard Class"/>
    <n v="4"/>
    <n v="11"/>
    <s v="Winter"/>
    <n v="7.52"/>
    <n v="6.0666695001535063"/>
    <n v="1.4533304998464933"/>
    <n v="0.19326203455405497"/>
    <n v="5"/>
    <n v="37.599999999999994"/>
    <n v="0.2"/>
    <n v="269"/>
    <x v="0"/>
    <x v="1"/>
    <n v="3.4515625833333332"/>
  </r>
  <r>
    <s v="V124"/>
    <x v="15"/>
    <x v="1"/>
    <x v="1"/>
    <s v="Art"/>
    <s v="OFF-AR-10000634"/>
    <s v="Newell 320"/>
    <s v="United States"/>
    <s v="CA-2014-102673"/>
    <x v="301"/>
    <d v="2014-11-05T00:00:00"/>
    <s v="Standard Class"/>
    <n v="4"/>
    <n v="11"/>
    <s v="Winter"/>
    <n v="10.272"/>
    <n v="7.7473309665866781"/>
    <n v="2.5246690334133222"/>
    <n v="0.24578164266095426"/>
    <n v="3"/>
    <n v="30.816000000000003"/>
    <n v="0.2"/>
    <n v="101"/>
    <x v="0"/>
    <x v="0"/>
    <n v="9.0030305162312132"/>
  </r>
  <r>
    <s v="V132"/>
    <x v="23"/>
    <x v="2"/>
    <x v="1"/>
    <s v="Labels"/>
    <s v="OFF-LA-10001771"/>
    <s v="Avery 513"/>
    <s v="United States"/>
    <s v="CA-2014-102673"/>
    <x v="301"/>
    <d v="2014-11-05T00:00:00"/>
    <s v="Standard Class"/>
    <n v="4"/>
    <n v="11"/>
    <s v="Winter"/>
    <n v="47.808"/>
    <n v="34.59512101263438"/>
    <n v="13.21287898736562"/>
    <n v="0.27637380746665036"/>
    <n v="12"/>
    <n v="573.69600000000003"/>
    <n v="0.2"/>
    <n v="233"/>
    <x v="0"/>
    <x v="1"/>
    <n v="16.835051862111978"/>
  </r>
  <r>
    <s v="V074"/>
    <x v="113"/>
    <x v="3"/>
    <x v="2"/>
    <s v="Phones"/>
    <s v="TEC-PH-10004434"/>
    <s v="Cisco IP Phone 7961G VoIP phone - Dark gray"/>
    <s v="United States"/>
    <s v="CA-2014-102673"/>
    <x v="301"/>
    <d v="2014-11-05T00:00:00"/>
    <s v="Standard Class"/>
    <n v="4"/>
    <n v="11"/>
    <s v="Winter"/>
    <n v="978.84"/>
    <n v="734.32472589238614"/>
    <n v="244.51527410761389"/>
    <n v="0.24980106463529675"/>
    <n v="9"/>
    <n v="8809.56"/>
    <n v="0.2"/>
    <n v="226"/>
    <x v="0"/>
    <x v="0"/>
    <n v="452.5317886071652"/>
  </r>
  <r>
    <s v="V130"/>
    <x v="34"/>
    <x v="0"/>
    <x v="1"/>
    <s v="Binders"/>
    <s v="OFF-BI-10000050"/>
    <s v="Angle-D Binders with Locking Rings, Label Holders"/>
    <s v="United States"/>
    <s v="CA-2016-145303"/>
    <x v="770"/>
    <d v="2016-08-31T00:00:00"/>
    <s v="First Class"/>
    <n v="3"/>
    <n v="8"/>
    <s v="Autumn"/>
    <n v="13.14"/>
    <n v="11.16674604575214"/>
    <n v="1.9732539542478609"/>
    <n v="0.1501715338088174"/>
    <n v="9"/>
    <n v="118.26"/>
    <n v="0.8"/>
    <n v="145"/>
    <x v="0"/>
    <x v="1"/>
    <n v="15.61301454983416"/>
  </r>
  <r>
    <s v="V112"/>
    <x v="53"/>
    <x v="3"/>
    <x v="1"/>
    <s v="Binders"/>
    <s v="OFF-BI-10002414"/>
    <s v="GBC ProClick Spines for 32-Hole Punch"/>
    <s v="United States"/>
    <s v="CA-2016-145303"/>
    <x v="770"/>
    <d v="2016-08-31T00:00:00"/>
    <s v="First Class"/>
    <n v="3"/>
    <n v="8"/>
    <s v="Autumn"/>
    <n v="10.023999999999999"/>
    <n v="6.5979210160898223"/>
    <n v="3.4260789839101768"/>
    <n v="0.34178760813150211"/>
    <n v="4"/>
    <n v="40.095999999999997"/>
    <n v="0.8"/>
    <n v="293"/>
    <x v="0"/>
    <x v="1"/>
    <n v="6.840048844854838"/>
  </r>
  <r>
    <s v="V048"/>
    <x v="99"/>
    <x v="1"/>
    <x v="0"/>
    <s v="Bookcases"/>
    <s v="FUR-BO-10003159"/>
    <s v="Sauder Camden County Collection Libraries, Planked Cherry Finish"/>
    <s v="United States"/>
    <s v="CA-2016-145303"/>
    <x v="770"/>
    <d v="2016-08-31T00:00:00"/>
    <s v="First Class"/>
    <n v="3"/>
    <n v="8"/>
    <s v="Autumn"/>
    <n v="156.37280000000001"/>
    <n v="126.351565519974"/>
    <n v="30.02123448002601"/>
    <n v="0.19198501580854219"/>
    <n v="2"/>
    <n v="312.74560000000002"/>
    <n v="0.32"/>
    <n v="461"/>
    <x v="0"/>
    <x v="2"/>
    <n v="106.5137598373629"/>
  </r>
  <r>
    <s v="V072"/>
    <x v="31"/>
    <x v="1"/>
    <x v="2"/>
    <s v="Copiers"/>
    <s v="TEC-CO-10002095"/>
    <s v="Hewlett Packard 610 Color Digital Copier / Printer"/>
    <s v="United States"/>
    <s v="CA-2015-156104"/>
    <x v="401"/>
    <d v="2015-12-08T00:00:00"/>
    <s v="Second Class"/>
    <n v="2"/>
    <n v="12"/>
    <s v="Winter"/>
    <n v="999.98"/>
    <n v="725.4547636616353"/>
    <n v="274.52523633836472"/>
    <n v="0.27453072695290376"/>
    <n v="2"/>
    <n v="1999.96"/>
    <n v="0"/>
    <n v="308"/>
    <x v="0"/>
    <x v="0"/>
    <n v="512.22110191577383"/>
  </r>
  <r>
    <s v="V054"/>
    <x v="108"/>
    <x v="3"/>
    <x v="2"/>
    <s v="Phones"/>
    <s v="TEC-PH-10004120"/>
    <s v="AT&amp;T 1080 Phone"/>
    <s v="United States"/>
    <s v="US-2015-164308"/>
    <x v="496"/>
    <d v="2015-09-27T00:00:00"/>
    <s v="First Class"/>
    <n v="3"/>
    <n v="9"/>
    <s v="Autumn"/>
    <n v="821.94"/>
    <n v="587.1277982766145"/>
    <n v="234.81220172338556"/>
    <n v="0.28568046539088687"/>
    <n v="6"/>
    <n v="4931.6400000000003"/>
    <n v="0"/>
    <n v="395"/>
    <x v="0"/>
    <x v="0"/>
    <n v="372.98866141121948"/>
  </r>
  <r>
    <s v="V036"/>
    <x v="126"/>
    <x v="4"/>
    <x v="0"/>
    <s v="Furnishings"/>
    <s v="FUR-FU-10003553"/>
    <s v="Howard Miller 13-1/2&quot; Diameter Rosebrook Wall Clock"/>
    <s v="United States"/>
    <s v="CA-2017-108112"/>
    <x v="940"/>
    <d v="2017-11-20T00:00:00"/>
    <s v="Standard Class"/>
    <n v="5"/>
    <n v="11"/>
    <s v="Winter"/>
    <n v="220.06399999999999"/>
    <n v="163.81299667667611"/>
    <n v="56.251003323323886"/>
    <n v="0.25561201888234281"/>
    <n v="4"/>
    <n v="880.25599999999997"/>
    <n v="0.2"/>
    <n v="157"/>
    <x v="0"/>
    <x v="2"/>
    <n v="99.372055102025541"/>
  </r>
  <r>
    <s v="V019"/>
    <x v="56"/>
    <x v="4"/>
    <x v="0"/>
    <s v="Furnishings"/>
    <s v="FUR-FU-10001488"/>
    <s v="Tenex 46&quot; x 60&quot; Computer Anti-Static Chairmat, Rectangular Shaped"/>
    <s v="United States"/>
    <s v="CA-2017-108112"/>
    <x v="940"/>
    <d v="2017-11-20T00:00:00"/>
    <s v="Standard Class"/>
    <n v="5"/>
    <n v="11"/>
    <s v="Winter"/>
    <n v="339.13600000000002"/>
    <n v="230.48338070689309"/>
    <n v="108.65261929310694"/>
    <n v="0.3203806711558399"/>
    <n v="4"/>
    <n v="1356.5440000000001"/>
    <n v="0.2"/>
    <n v="177"/>
    <x v="0"/>
    <x v="0"/>
    <n v="143.08701783180749"/>
  </r>
  <r>
    <s v="V131"/>
    <x v="41"/>
    <x v="2"/>
    <x v="1"/>
    <s v="Binders"/>
    <s v="OFF-BI-10003094"/>
    <s v="Self-Adhesive Ring Binder Labels"/>
    <s v="United States"/>
    <s v="CA-2015-100685"/>
    <x v="546"/>
    <d v="2015-12-21T00:00:00"/>
    <s v="Second Class"/>
    <n v="2"/>
    <n v="12"/>
    <s v="Winter"/>
    <n v="7.04"/>
    <n v="4.7100970895520824"/>
    <n v="2.3299029104479176"/>
    <n v="0.33095211796135193"/>
    <n v="2"/>
    <n v="14.08"/>
    <n v="0"/>
    <n v="301"/>
    <x v="0"/>
    <x v="1"/>
    <n v="4.3811864450930029"/>
  </r>
  <r>
    <s v="V130"/>
    <x v="34"/>
    <x v="2"/>
    <x v="1"/>
    <s v="Fasteners"/>
    <s v="OFF-FA-10003472"/>
    <s v="Bagged Rubber Bands"/>
    <s v="United States"/>
    <s v="CA-2015-100685"/>
    <x v="546"/>
    <d v="2015-12-21T00:00:00"/>
    <s v="Second Class"/>
    <n v="2"/>
    <n v="12"/>
    <s v="Winter"/>
    <n v="5.04"/>
    <n v="4.1189664208376193"/>
    <n v="0.92103357916238071"/>
    <n v="0.18274475777031363"/>
    <n v="4"/>
    <n v="20.16"/>
    <n v="0"/>
    <n v="388"/>
    <x v="0"/>
    <x v="1"/>
    <n v="2.401283656713634"/>
  </r>
  <r>
    <s v="V135"/>
    <x v="51"/>
    <x v="0"/>
    <x v="1"/>
    <s v="Paper"/>
    <s v="OFF-PA-10001289"/>
    <s v="White Computer Printout Paper by Universal"/>
    <s v="United States"/>
    <s v="CA-2015-100685"/>
    <x v="546"/>
    <d v="2015-12-21T00:00:00"/>
    <s v="Second Class"/>
    <n v="2"/>
    <n v="12"/>
    <s v="Winter"/>
    <n v="116.28"/>
    <n v="95.011785629064335"/>
    <n v="21.268214370935667"/>
    <n v="0.18290518034860395"/>
    <n v="3"/>
    <n v="348.84000000000003"/>
    <n v="0"/>
    <n v="161"/>
    <x v="0"/>
    <x v="2"/>
    <n v="89.442426845429438"/>
  </r>
  <r>
    <s v="V074"/>
    <x v="113"/>
    <x v="2"/>
    <x v="2"/>
    <s v="Phones"/>
    <s v="TEC-PH-10002293"/>
    <s v="Anker 36W 4-Port USB Wall Charger Travel Power Adapter for iPhone 5s 5c 5"/>
    <s v="United States"/>
    <s v="CA-2015-165414"/>
    <x v="379"/>
    <d v="2015-12-24T00:00:00"/>
    <s v="First Class"/>
    <n v="3"/>
    <n v="12"/>
    <s v="Winter"/>
    <n v="47.975999999999999"/>
    <n v="31.338045431085739"/>
    <n v="16.63795456891426"/>
    <n v="0.34679745224516967"/>
    <n v="3"/>
    <n v="143.928"/>
    <n v="0.2"/>
    <n v="367"/>
    <x v="0"/>
    <x v="1"/>
    <n v="21.517511841908359"/>
  </r>
  <r>
    <s v="V101"/>
    <x v="26"/>
    <x v="4"/>
    <x v="1"/>
    <s v="Paper"/>
    <s v="OFF-PA-10000380"/>
    <s v="REDIFORM Incoming/Outgoing Call Register, 11&quot; X 8 1/2&quot;, 100 Messages"/>
    <s v="United States"/>
    <s v="CA-2016-140417"/>
    <x v="477"/>
    <d v="2016-09-29T00:00:00"/>
    <s v="Standard Class"/>
    <n v="4"/>
    <n v="9"/>
    <s v="Autumn"/>
    <n v="60.048000000000002"/>
    <n v="39.596168504317532"/>
    <n v="20.45183149568247"/>
    <n v="0.34059138515325188"/>
    <n v="9"/>
    <n v="540.43200000000002"/>
    <n v="0.2"/>
    <n v="225"/>
    <x v="0"/>
    <x v="1"/>
    <n v="17.183233746882451"/>
  </r>
  <r>
    <s v="V113"/>
    <x v="117"/>
    <x v="1"/>
    <x v="1"/>
    <s v="Binders"/>
    <s v="OFF-BI-10004828"/>
    <s v="GBC Poly Designer Binding Covers"/>
    <s v="United States"/>
    <s v="CA-2016-140417"/>
    <x v="477"/>
    <d v="2016-09-29T00:00:00"/>
    <s v="Standard Class"/>
    <n v="4"/>
    <n v="9"/>
    <s v="Autumn"/>
    <n v="5.0220000000000002"/>
    <n v="3.3686264995560768"/>
    <n v="1.6533735004439234"/>
    <n v="0.32922610522579115"/>
    <n v="1"/>
    <n v="5.0220000000000002"/>
    <n v="0.7"/>
    <n v="148"/>
    <x v="0"/>
    <x v="1"/>
    <n v="25.754586566279801"/>
  </r>
  <r>
    <s v="V110"/>
    <x v="16"/>
    <x v="0"/>
    <x v="1"/>
    <s v="Binders"/>
    <s v="OFF-BI-10004632"/>
    <s v="Ibico Hi-Tech Manual Binding System"/>
    <s v="United States"/>
    <s v="US-2017-151316"/>
    <x v="92"/>
    <d v="2017-06-30T00:00:00"/>
    <s v="Standard Class"/>
    <n v="6"/>
    <n v="6"/>
    <s v="Summer"/>
    <n v="182.994"/>
    <n v="151.12453281597899"/>
    <n v="31.869467184021005"/>
    <n v="0.17415580392811242"/>
    <n v="3"/>
    <n v="548.98199999999997"/>
    <n v="0.8"/>
    <n v="187"/>
    <x v="1"/>
    <x v="0"/>
    <n v="342.54001287682269"/>
  </r>
  <r>
    <s v="V120"/>
    <x v="91"/>
    <x v="4"/>
    <x v="1"/>
    <s v="Paper"/>
    <s v="OFF-PA-10000327"/>
    <s v="Xerox 1971"/>
    <s v="United States"/>
    <s v="US-2017-151316"/>
    <x v="92"/>
    <d v="2017-06-30T00:00:00"/>
    <s v="Standard Class"/>
    <n v="6"/>
    <n v="6"/>
    <s v="Summer"/>
    <n v="10.272"/>
    <n v="8.3862140531386977"/>
    <n v="1.8857859468613025"/>
    <n v="0.18358508049662212"/>
    <n v="3"/>
    <n v="30.816000000000003"/>
    <n v="0.2"/>
    <n v="433"/>
    <x v="1"/>
    <x v="1"/>
    <n v="17.037769181047931"/>
  </r>
  <r>
    <s v="V126"/>
    <x v="8"/>
    <x v="0"/>
    <x v="1"/>
    <s v="Binders"/>
    <s v="OFF-BI-10003291"/>
    <s v="Wilson Jones Leather-Like Binders with DublLock Round Rings"/>
    <s v="United States"/>
    <s v="CA-2017-163692"/>
    <x v="210"/>
    <d v="2017-09-09T00:00:00"/>
    <s v="First Class"/>
    <n v="2"/>
    <n v="9"/>
    <s v="Autumn"/>
    <n v="7.8570000000000002"/>
    <n v="6.099033714546537"/>
    <n v="1.7579662854534632"/>
    <n v="0.22374523169828983"/>
    <n v="3"/>
    <n v="23.571000000000002"/>
    <n v="0.7"/>
    <n v="360"/>
    <x v="0"/>
    <x v="1"/>
    <n v="12.738976162121149"/>
  </r>
  <r>
    <s v="V067"/>
    <x v="94"/>
    <x v="3"/>
    <x v="2"/>
    <s v="Phones"/>
    <s v="TEC-PH-10002275"/>
    <s v="Mitel 5320 IP Phone VoIP phone"/>
    <s v="United States"/>
    <s v="CA-2016-111913"/>
    <x v="578"/>
    <d v="2016-08-06T00:00:00"/>
    <s v="Second Class"/>
    <n v="2"/>
    <n v="8"/>
    <s v="Autumn"/>
    <n v="302.38400000000001"/>
    <n v="197.58527121933139"/>
    <n v="104.79872878066863"/>
    <n v="0.34657498009375037"/>
    <n v="2"/>
    <n v="604.76800000000003"/>
    <n v="0.2"/>
    <n v="278"/>
    <x v="0"/>
    <x v="0"/>
    <n v="289.51063855179262"/>
  </r>
  <r>
    <s v="V132"/>
    <x v="23"/>
    <x v="3"/>
    <x v="1"/>
    <s v="Binders"/>
    <s v="OFF-BI-10003291"/>
    <s v="Wilson Jones Leather-Like Binders with DublLock Round Rings"/>
    <s v="United States"/>
    <s v="CA-2016-111913"/>
    <x v="578"/>
    <d v="2016-08-06T00:00:00"/>
    <s v="Second Class"/>
    <n v="2"/>
    <n v="8"/>
    <s v="Autumn"/>
    <n v="20.952000000000002"/>
    <n v="14.72743587424446"/>
    <n v="6.224564125755542"/>
    <n v="0.29708687121780936"/>
    <n v="3"/>
    <n v="62.856000000000009"/>
    <n v="0.2"/>
    <n v="168"/>
    <x v="0"/>
    <x v="1"/>
    <n v="12.738976162121149"/>
  </r>
  <r>
    <s v="V102"/>
    <x v="66"/>
    <x v="0"/>
    <x v="1"/>
    <s v="Binders"/>
    <s v="OFF-BI-10000343"/>
    <s v="Pressboard Covers with Storage Hooks, 9 1/2&quot; x 11&quot;, Light Blue"/>
    <s v="United States"/>
    <s v="CA-2016-111913"/>
    <x v="578"/>
    <d v="2016-08-06T00:00:00"/>
    <s v="Second Class"/>
    <n v="2"/>
    <n v="8"/>
    <s v="Autumn"/>
    <n v="11.784000000000001"/>
    <n v="8.2998940447916247"/>
    <n v="3.484105955208376"/>
    <n v="0.29566411704076506"/>
    <n v="3"/>
    <n v="35.352000000000004"/>
    <n v="0.2"/>
    <n v="466"/>
    <x v="0"/>
    <x v="1"/>
    <n v="7.665258525656621"/>
  </r>
  <r>
    <s v="V045"/>
    <x v="1"/>
    <x v="3"/>
    <x v="0"/>
    <s v="Bookcases"/>
    <s v="FUR-BO-10000711"/>
    <s v="Hon Metal Bookcases, Gray"/>
    <s v="United States"/>
    <s v="US-2014-156559"/>
    <x v="710"/>
    <d v="2014-08-26T00:00:00"/>
    <s v="Standard Class"/>
    <n v="7"/>
    <n v="8"/>
    <s v="Autumn"/>
    <n v="638.82000000000005"/>
    <n v="442.90230995513082"/>
    <n v="195.91769004486923"/>
    <n v="0.30668684456477446"/>
    <n v="9"/>
    <n v="5749.38"/>
    <n v="0"/>
    <n v="159"/>
    <x v="1"/>
    <x v="0"/>
    <n v="301.14263597172692"/>
  </r>
  <r>
    <s v="V119"/>
    <x v="20"/>
    <x v="1"/>
    <x v="1"/>
    <s v="Labels"/>
    <s v="OFF-LA-10001297"/>
    <s v="Avery 473"/>
    <s v="United States"/>
    <s v="CA-2016-161473"/>
    <x v="178"/>
    <d v="2016-04-05T00:00:00"/>
    <s v="Standard Class"/>
    <n v="4"/>
    <n v="4"/>
    <s v="Spring"/>
    <n v="20.7"/>
    <n v="15.87349890578438"/>
    <n v="4.8265010942156188"/>
    <n v="0.2331643040683874"/>
    <n v="2"/>
    <n v="41.4"/>
    <n v="0"/>
    <n v="401"/>
    <x v="0"/>
    <x v="1"/>
    <n v="23.60163129955216"/>
  </r>
  <r>
    <s v="V121"/>
    <x v="7"/>
    <x v="2"/>
    <x v="1"/>
    <s v="Supplies"/>
    <s v="OFF-SU-10001574"/>
    <s v="Acme Value Line Scissors"/>
    <s v="United States"/>
    <s v="CA-2016-161473"/>
    <x v="178"/>
    <d v="2016-04-05T00:00:00"/>
    <s v="Standard Class"/>
    <n v="4"/>
    <n v="4"/>
    <s v="Spring"/>
    <n v="10.95"/>
    <n v="8.4087907861790754"/>
    <n v="2.5412092138209239"/>
    <n v="0.23207390080556384"/>
    <n v="3"/>
    <n v="32.849999999999994"/>
    <n v="0"/>
    <n v="348"/>
    <x v="0"/>
    <x v="1"/>
    <n v="2.626422365965619"/>
  </r>
  <r>
    <s v="V106"/>
    <x v="110"/>
    <x v="3"/>
    <x v="1"/>
    <s v="Binders"/>
    <s v="OFF-BI-10003305"/>
    <s v="Avery Hanging File Binders"/>
    <s v="United States"/>
    <s v="CA-2016-161473"/>
    <x v="178"/>
    <d v="2016-04-05T00:00:00"/>
    <s v="Standard Class"/>
    <n v="4"/>
    <n v="4"/>
    <s v="Spring"/>
    <n v="14.352"/>
    <n v="11.794056386936729"/>
    <n v="2.5579436130632711"/>
    <n v="0.17822907002949212"/>
    <n v="3"/>
    <n v="43.055999999999997"/>
    <n v="0.2"/>
    <n v="268"/>
    <x v="0"/>
    <x v="1"/>
    <n v="12.54232831654474"/>
  </r>
  <r>
    <s v="V104"/>
    <x v="81"/>
    <x v="4"/>
    <x v="1"/>
    <s v="Storage"/>
    <s v="OFF-ST-10002574"/>
    <s v="SAFCO Commercial Wire Shelving, Black"/>
    <s v="United States"/>
    <s v="CA-2017-166576"/>
    <x v="941"/>
    <d v="2017-05-18T00:00:00"/>
    <s v="First Class"/>
    <n v="2"/>
    <n v="5"/>
    <s v="Summer"/>
    <n v="221.024"/>
    <n v="175.66456832380851"/>
    <n v="45.359431676191491"/>
    <n v="0.20522401040697613"/>
    <n v="2"/>
    <n v="442.048"/>
    <n v="0.2"/>
    <n v="368"/>
    <x v="0"/>
    <x v="0"/>
    <n v="215.1123642064511"/>
  </r>
  <r>
    <s v="V095"/>
    <x v="140"/>
    <x v="1"/>
    <x v="2"/>
    <s v="Machines"/>
    <s v="TEC-MA-10000864"/>
    <s v="Cisco 9971 IP Video Phone Charcoal"/>
    <s v="United States"/>
    <s v="CA-2015-102491"/>
    <x v="252"/>
    <d v="2015-08-28T00:00:00"/>
    <s v="Standard Class"/>
    <n v="4"/>
    <n v="8"/>
    <s v="Autumn"/>
    <n v="3080"/>
    <n v="2464.483198657334"/>
    <n v="615.51680134266599"/>
    <n v="0.19984311731904739"/>
    <n v="7"/>
    <n v="21560"/>
    <n v="0"/>
    <n v="463"/>
    <x v="0"/>
    <x v="0"/>
    <n v="1337.846030004948"/>
  </r>
  <r>
    <s v="V055"/>
    <x v="100"/>
    <x v="1"/>
    <x v="2"/>
    <s v="Accessories"/>
    <s v="TEC-AC-10003289"/>
    <s v="Anker Ultra-Slim Mini Bluetooth 3.0 Wireless Keyboard"/>
    <s v="United States"/>
    <s v="CA-2015-102491"/>
    <x v="252"/>
    <d v="2015-08-28T00:00:00"/>
    <s v="Standard Class"/>
    <n v="4"/>
    <n v="8"/>
    <s v="Autumn"/>
    <n v="79.959999999999994"/>
    <n v="58.119487031866271"/>
    <n v="21.840512968133723"/>
    <n v="0.27314298359346828"/>
    <n v="4"/>
    <n v="319.83999999999997"/>
    <n v="0"/>
    <n v="211"/>
    <x v="0"/>
    <x v="2"/>
    <n v="102.0860940970904"/>
  </r>
  <r>
    <s v="V094"/>
    <x v="105"/>
    <x v="1"/>
    <x v="2"/>
    <s v="Phones"/>
    <s v="TEC-PH-10001619"/>
    <s v="LG G3"/>
    <s v="United States"/>
    <s v="CA-2015-102491"/>
    <x v="252"/>
    <d v="2015-08-28T00:00:00"/>
    <s v="Standard Class"/>
    <n v="4"/>
    <n v="8"/>
    <s v="Autumn"/>
    <n v="587.97"/>
    <n v="479.40297256166161"/>
    <n v="108.56702743833841"/>
    <n v="0.18464722254254198"/>
    <n v="3"/>
    <n v="1763.91"/>
    <n v="0"/>
    <n v="199"/>
    <x v="0"/>
    <x v="0"/>
    <n v="203.6787826652546"/>
  </r>
  <r>
    <s v="V098"/>
    <x v="92"/>
    <x v="0"/>
    <x v="1"/>
    <s v="Paper"/>
    <s v="OFF-PA-10004888"/>
    <s v="Xerox 217"/>
    <s v="United States"/>
    <s v="CA-2014-116904"/>
    <x v="865"/>
    <d v="2014-09-28T00:00:00"/>
    <s v="Standard Class"/>
    <n v="5"/>
    <n v="9"/>
    <s v="Autumn"/>
    <n v="32.4"/>
    <n v="23.55380425854479"/>
    <n v="8.8461957414552082"/>
    <n v="0.27303073276096324"/>
    <n v="5"/>
    <n v="162"/>
    <n v="0"/>
    <n v="314"/>
    <x v="0"/>
    <x v="1"/>
    <n v="14.111147204553269"/>
  </r>
  <r>
    <s v="V103"/>
    <x v="33"/>
    <x v="1"/>
    <x v="1"/>
    <s v="Storage"/>
    <s v="OFF-ST-10000736"/>
    <s v="Carina Double Wide Media Storage Towers in Natural &amp; Black"/>
    <s v="United States"/>
    <s v="CA-2014-116904"/>
    <x v="865"/>
    <d v="2014-09-28T00:00:00"/>
    <s v="Standard Class"/>
    <n v="5"/>
    <n v="9"/>
    <s v="Autumn"/>
    <n v="404.9"/>
    <n v="333.02962574013679"/>
    <n v="71.870374259863183"/>
    <n v="0.17750154176306049"/>
    <n v="5"/>
    <n v="2024.5"/>
    <n v="0"/>
    <n v="212"/>
    <x v="0"/>
    <x v="0"/>
    <n v="202.10615649087771"/>
  </r>
  <r>
    <s v="V141"/>
    <x v="67"/>
    <x v="4"/>
    <x v="1"/>
    <s v="Binders"/>
    <s v="OFF-BI-10001120"/>
    <s v="Ibico EPK-21 Electric Binding System"/>
    <s v="United States"/>
    <s v="CA-2014-116904"/>
    <x v="865"/>
    <d v="2014-09-28T00:00:00"/>
    <s v="Standard Class"/>
    <n v="5"/>
    <n v="9"/>
    <s v="Autumn"/>
    <n v="9449.9500000000007"/>
    <n v="7598.9879474336849"/>
    <n v="1850.9620525663158"/>
    <n v="0.19587003662096791"/>
    <n v="5"/>
    <n v="47249.75"/>
    <n v="0"/>
    <n v="196"/>
    <x v="0"/>
    <x v="0"/>
    <n v="3836.260713821729"/>
  </r>
  <r>
    <s v="V138"/>
    <x v="12"/>
    <x v="0"/>
    <x v="1"/>
    <s v="Binders"/>
    <s v="OFF-BI-10000301"/>
    <s v="GBC Instant Report Kit"/>
    <s v="United States"/>
    <s v="CA-2014-116904"/>
    <x v="865"/>
    <d v="2014-09-28T00:00:00"/>
    <s v="Standard Class"/>
    <n v="5"/>
    <n v="9"/>
    <s v="Autumn"/>
    <n v="12.94"/>
    <n v="10.92774003216612"/>
    <n v="2.0122599678338791"/>
    <n v="0.15550695269195355"/>
    <n v="2"/>
    <n v="25.88"/>
    <n v="0"/>
    <n v="406"/>
    <x v="0"/>
    <x v="1"/>
    <n v="11.58454798316961"/>
  </r>
  <r>
    <s v="V119"/>
    <x v="20"/>
    <x v="1"/>
    <x v="1"/>
    <s v="Appliances"/>
    <s v="OFF-AP-10004655"/>
    <s v="Holmes Visible Mist Ultrasonic Humidifier with 2.3-Gallon Output per Day, Replacement Filter"/>
    <s v="United States"/>
    <s v="US-2017-102288"/>
    <x v="249"/>
    <d v="2017-06-23T00:00:00"/>
    <s v="Standard Class"/>
    <n v="4"/>
    <n v="6"/>
    <s v="Summer"/>
    <n v="2.2639999999999998"/>
    <n v="1.8538360489237631"/>
    <n v="0.41016395107623671"/>
    <n v="0.18116782291353214"/>
    <n v="1"/>
    <n v="2.2639999999999998"/>
    <n v="0.8"/>
    <n v="217"/>
    <x v="0"/>
    <x v="1"/>
    <n v="30.416905299520529"/>
  </r>
  <r>
    <s v="V138"/>
    <x v="12"/>
    <x v="1"/>
    <x v="1"/>
    <s v="Appliances"/>
    <s v="OFF-AP-10002906"/>
    <s v="Hoover Replacement Belt for Commercial Guardsman Heavy-Duty Upright Vacuum"/>
    <s v="United States"/>
    <s v="US-2017-102288"/>
    <x v="249"/>
    <d v="2017-06-23T00:00:00"/>
    <s v="Standard Class"/>
    <n v="4"/>
    <n v="6"/>
    <s v="Summer"/>
    <n v="0.44400000000000001"/>
    <n v="0.2910912433437976"/>
    <n v="0.1529087566562024"/>
    <n v="0.34438909156802344"/>
    <n v="1"/>
    <n v="0.44400000000000001"/>
    <n v="0.8"/>
    <n v="135"/>
    <x v="0"/>
    <x v="1"/>
    <n v="1.4725814069177969"/>
  </r>
  <r>
    <s v="V119"/>
    <x v="20"/>
    <x v="1"/>
    <x v="1"/>
    <s v="Paper"/>
    <s v="OFF-PA-10000740"/>
    <s v="Xerox 1982"/>
    <s v="United States"/>
    <s v="US-2017-102288"/>
    <x v="249"/>
    <d v="2017-06-23T00:00:00"/>
    <s v="Standard Class"/>
    <n v="4"/>
    <n v="6"/>
    <s v="Summer"/>
    <n v="146.17599999999999"/>
    <n v="99.895668740139072"/>
    <n v="46.280331259860915"/>
    <n v="0.31660690715206957"/>
    <n v="8"/>
    <n v="1169.4079999999999"/>
    <n v="0.2"/>
    <n v="436"/>
    <x v="0"/>
    <x v="2"/>
    <n v="58.021392652480621"/>
  </r>
  <r>
    <s v="V001"/>
    <x v="112"/>
    <x v="1"/>
    <x v="0"/>
    <s v="Furnishings"/>
    <s v="FUR-FU-10001940"/>
    <s v="Staple-based wall hangings"/>
    <s v="United States"/>
    <s v="CA-2017-137456"/>
    <x v="202"/>
    <d v="2017-12-21T00:00:00"/>
    <s v="Same Day"/>
    <n v="0"/>
    <n v="12"/>
    <s v="Winter"/>
    <n v="15.92"/>
    <n v="12.106869636794411"/>
    <n v="3.8131303632055893"/>
    <n v="0.23951823889482346"/>
    <n v="2"/>
    <n v="31.84"/>
    <n v="0"/>
    <n v="458"/>
    <x v="0"/>
    <x v="1"/>
    <n v="16.179677700402099"/>
  </r>
  <r>
    <s v="V081"/>
    <x v="127"/>
    <x v="2"/>
    <x v="2"/>
    <s v="Phones"/>
    <s v="TEC-PH-10000439"/>
    <s v="GE DSL Phone Line Filter"/>
    <s v="United States"/>
    <s v="US-2017-155999"/>
    <x v="783"/>
    <d v="2017-08-13T00:00:00"/>
    <s v="Standard Class"/>
    <n v="6"/>
    <n v="8"/>
    <s v="Autumn"/>
    <n v="159.96"/>
    <n v="119.68268891607249"/>
    <n v="40.277311083927515"/>
    <n v="0.25179614331037453"/>
    <n v="5"/>
    <n v="799.80000000000007"/>
    <n v="0.2"/>
    <n v="389"/>
    <x v="1"/>
    <x v="2"/>
    <n v="104.58742125131489"/>
  </r>
  <r>
    <s v="V127"/>
    <x v="39"/>
    <x v="1"/>
    <x v="1"/>
    <s v="Binders"/>
    <s v="OFF-BI-10000404"/>
    <s v="Avery Printable Repositionable Plastic Tabs"/>
    <s v="United States"/>
    <s v="US-2017-155999"/>
    <x v="783"/>
    <d v="2017-08-13T00:00:00"/>
    <s v="Standard Class"/>
    <n v="6"/>
    <n v="8"/>
    <s v="Autumn"/>
    <n v="13.76"/>
    <n v="9.4507456681574755"/>
    <n v="4.3092543318425243"/>
    <n v="0.31317255318622994"/>
    <n v="2"/>
    <n v="27.52"/>
    <n v="0.2"/>
    <n v="495"/>
    <x v="1"/>
    <x v="1"/>
    <n v="18.183797916460321"/>
  </r>
  <r>
    <s v="V128"/>
    <x v="72"/>
    <x v="1"/>
    <x v="1"/>
    <s v="Binders"/>
    <s v="OFF-BI-10003676"/>
    <s v="GBC Standard Recycled Report Covers, Clear Plastic Sheets"/>
    <s v="United States"/>
    <s v="US-2016-148334"/>
    <x v="250"/>
    <d v="2016-08-26T00:00:00"/>
    <s v="Standard Class"/>
    <n v="4"/>
    <n v="8"/>
    <s v="Autumn"/>
    <n v="4.3120000000000003"/>
    <n v="3.2921493229754848"/>
    <n v="1.0198506770245155"/>
    <n v="0.23651453548806017"/>
    <n v="2"/>
    <n v="8.6240000000000006"/>
    <n v="0.8"/>
    <n v="488"/>
    <x v="0"/>
    <x v="1"/>
    <n v="15.809924224992351"/>
  </r>
  <r>
    <s v="V135"/>
    <x v="51"/>
    <x v="3"/>
    <x v="1"/>
    <s v="Storage"/>
    <s v="OFF-ST-10002486"/>
    <s v="Eldon Shelf Savers Cubes and Bins"/>
    <s v="United States"/>
    <s v="CA-2015-105599"/>
    <x v="67"/>
    <d v="2015-09-07T00:00:00"/>
    <s v="Same Day"/>
    <n v="0"/>
    <n v="9"/>
    <s v="Autumn"/>
    <n v="13.96"/>
    <n v="10.79118115459857"/>
    <n v="3.1688188454014306"/>
    <n v="0.22699275396858384"/>
    <n v="2"/>
    <n v="27.92"/>
    <n v="0"/>
    <n v="403"/>
    <x v="0"/>
    <x v="1"/>
    <n v="23.209343432579661"/>
  </r>
  <r>
    <s v="V009"/>
    <x v="121"/>
    <x v="0"/>
    <x v="0"/>
    <s v="Tables"/>
    <s v="FUR-TA-10003837"/>
    <s v="Anderson Hickey Conga Table Tops &amp; Accessories"/>
    <s v="United States"/>
    <s v="CA-2015-105599"/>
    <x v="67"/>
    <d v="2015-09-07T00:00:00"/>
    <s v="Same Day"/>
    <n v="0"/>
    <n v="9"/>
    <s v="Autumn"/>
    <n v="27.414000000000001"/>
    <n v="23.008172788276759"/>
    <n v="4.405827211723242"/>
    <n v="0.16071449667043269"/>
    <n v="3"/>
    <n v="82.242000000000004"/>
    <n v="0.4"/>
    <n v="459"/>
    <x v="0"/>
    <x v="1"/>
    <n v="2.153847255494227"/>
  </r>
  <r>
    <s v="V066"/>
    <x v="124"/>
    <x v="0"/>
    <x v="2"/>
    <s v="Phones"/>
    <s v="TEC-PH-10002923"/>
    <s v="Logitech B530 USB Headset - headset - Full size, Binaural"/>
    <s v="United States"/>
    <s v="CA-2015-153717"/>
    <x v="707"/>
    <d v="2016-01-01T00:00:00"/>
    <s v="Standard Class"/>
    <n v="7"/>
    <n v="12"/>
    <s v="Winter"/>
    <n v="73.98"/>
    <n v="54.794045902503811"/>
    <n v="19.185954097496193"/>
    <n v="0.25933974178826968"/>
    <n v="2"/>
    <n v="147.96"/>
    <n v="0"/>
    <n v="446"/>
    <x v="1"/>
    <x v="1"/>
    <n v="25.389023927673939"/>
  </r>
  <r>
    <s v="V041"/>
    <x v="130"/>
    <x v="3"/>
    <x v="0"/>
    <s v="Bookcases"/>
    <s v="FUR-BO-10004360"/>
    <s v="Rush Hierlooms Collection Rich Wood Bookcases"/>
    <s v="United States"/>
    <s v="CA-2015-153717"/>
    <x v="707"/>
    <d v="2016-01-01T00:00:00"/>
    <s v="Standard Class"/>
    <n v="7"/>
    <n v="12"/>
    <s v="Winter"/>
    <n v="160.97999999999999"/>
    <n v="114.1841575700566"/>
    <n v="46.795842429943391"/>
    <n v="0.29069351739311339"/>
    <n v="1"/>
    <n v="160.97999999999999"/>
    <n v="0"/>
    <n v="223"/>
    <x v="1"/>
    <x v="2"/>
    <n v="118.3832516208269"/>
  </r>
  <r>
    <s v="V143"/>
    <x v="135"/>
    <x v="2"/>
    <x v="1"/>
    <s v="Paper"/>
    <s v="OFF-PA-10002160"/>
    <s v="Xerox 1978"/>
    <s v="United States"/>
    <s v="CA-2015-153717"/>
    <x v="707"/>
    <d v="2016-01-01T00:00:00"/>
    <s v="Standard Class"/>
    <n v="7"/>
    <n v="12"/>
    <s v="Winter"/>
    <n v="17.34"/>
    <n v="11.916014898840521"/>
    <n v="5.4239851011594791"/>
    <n v="0.31280190894806686"/>
    <n v="3"/>
    <n v="52.019999999999996"/>
    <n v="0"/>
    <n v="139"/>
    <x v="1"/>
    <x v="1"/>
    <n v="8.4370465888755852"/>
  </r>
  <r>
    <s v="V134"/>
    <x v="36"/>
    <x v="1"/>
    <x v="1"/>
    <s v="Art"/>
    <s v="OFF-AR-10002375"/>
    <s v="Newell 351"/>
    <s v="United States"/>
    <s v="CA-2015-153717"/>
    <x v="707"/>
    <d v="2016-01-01T00:00:00"/>
    <s v="Standard Class"/>
    <n v="7"/>
    <n v="12"/>
    <s v="Winter"/>
    <n v="3.28"/>
    <n v="2.763674268802129"/>
    <n v="0.51632573119787084"/>
    <n v="0.15741638146276551"/>
    <n v="1"/>
    <n v="3.28"/>
    <n v="0"/>
    <n v="240"/>
    <x v="1"/>
    <x v="1"/>
    <n v="6.4940686784172517"/>
  </r>
  <r>
    <s v="V128"/>
    <x v="72"/>
    <x v="4"/>
    <x v="1"/>
    <s v="Labels"/>
    <s v="OFF-LA-10000443"/>
    <s v="Avery 501"/>
    <s v="United States"/>
    <s v="CA-2015-116687"/>
    <x v="942"/>
    <d v="2015-05-07T00:00:00"/>
    <s v="Standard Class"/>
    <n v="5"/>
    <n v="5"/>
    <s v="Summer"/>
    <n v="8.8559999999999999"/>
    <n v="6.649818432090691"/>
    <n v="2.2061815679093089"/>
    <n v="0.24911715988135827"/>
    <n v="3"/>
    <n v="26.567999999999998"/>
    <n v="0.2"/>
    <n v="125"/>
    <x v="0"/>
    <x v="1"/>
    <n v="4.5961295207411821"/>
  </r>
  <r>
    <s v="V086"/>
    <x v="133"/>
    <x v="3"/>
    <x v="2"/>
    <s v="Phones"/>
    <s v="TEC-PH-10001750"/>
    <s v="Samsung Rugby III"/>
    <s v="United States"/>
    <s v="CA-2015-116687"/>
    <x v="942"/>
    <d v="2015-05-07T00:00:00"/>
    <s v="Standard Class"/>
    <n v="5"/>
    <n v="5"/>
    <s v="Summer"/>
    <n v="158.376"/>
    <n v="123.43230663982359"/>
    <n v="34.943693360176411"/>
    <n v="0.2206375546811159"/>
    <n v="3"/>
    <n v="475.12800000000004"/>
    <n v="0.2"/>
    <n v="241"/>
    <x v="0"/>
    <x v="2"/>
    <n v="69.636537391864707"/>
  </r>
  <r>
    <s v="V114"/>
    <x v="13"/>
    <x v="4"/>
    <x v="1"/>
    <s v="Binders"/>
    <s v="OFF-BI-10004632"/>
    <s v="Ibico Hi-Tech Manual Binding System"/>
    <s v="United States"/>
    <s v="CA-2016-163573"/>
    <x v="390"/>
    <d v="2016-11-27T00:00:00"/>
    <s v="First Class"/>
    <n v="3"/>
    <n v="11"/>
    <s v="Winter"/>
    <n v="1219.96"/>
    <n v="850.67001593631437"/>
    <n v="369.28998406368567"/>
    <n v="0.30270663305656387"/>
    <n v="5"/>
    <n v="6099.8"/>
    <n v="0.2"/>
    <n v="451"/>
    <x v="0"/>
    <x v="0"/>
    <n v="342.54001287682269"/>
  </r>
  <r>
    <s v="V107"/>
    <x v="38"/>
    <x v="2"/>
    <x v="1"/>
    <s v="Binders"/>
    <s v="OFF-BI-10002813"/>
    <s v="Avery Reinforcements for Hole-Punch Pages"/>
    <s v="United States"/>
    <s v="CA-2015-153416"/>
    <x v="27"/>
    <d v="2015-11-29T00:00:00"/>
    <s v="Standard Class"/>
    <n v="5"/>
    <n v="11"/>
    <s v="Winter"/>
    <n v="3.1680000000000001"/>
    <n v="2.3985682872453271"/>
    <n v="0.76943171275467304"/>
    <n v="0.24287617195538921"/>
    <n v="2"/>
    <n v="6.3360000000000003"/>
    <n v="0.2"/>
    <n v="494"/>
    <x v="0"/>
    <x v="1"/>
    <n v="2.1351499110969101"/>
  </r>
  <r>
    <s v="V140"/>
    <x v="80"/>
    <x v="0"/>
    <x v="1"/>
    <s v="Paper"/>
    <s v="OFF-PA-10002005"/>
    <s v="Xerox 225"/>
    <s v="United States"/>
    <s v="CA-2015-153416"/>
    <x v="27"/>
    <d v="2015-11-29T00:00:00"/>
    <s v="Standard Class"/>
    <n v="5"/>
    <n v="11"/>
    <s v="Winter"/>
    <n v="19.440000000000001"/>
    <n v="15.40019641765663"/>
    <n v="4.0398035823433709"/>
    <n v="0.20780882625223099"/>
    <n v="3"/>
    <n v="58.320000000000007"/>
    <n v="0"/>
    <n v="435"/>
    <x v="0"/>
    <x v="1"/>
    <n v="9.6646423627571441"/>
  </r>
  <r>
    <s v="V121"/>
    <x v="7"/>
    <x v="0"/>
    <x v="1"/>
    <s v="Storage"/>
    <s v="OFF-ST-10000060"/>
    <s v="Fellowes Bankers Box Staxonsteel Drawer File/Stacking System"/>
    <s v="United States"/>
    <s v="CA-2015-153416"/>
    <x v="27"/>
    <d v="2015-11-29T00:00:00"/>
    <s v="Standard Class"/>
    <n v="5"/>
    <n v="11"/>
    <s v="Winter"/>
    <n v="454.86"/>
    <n v="307.42809592557649"/>
    <n v="147.43190407442353"/>
    <n v="0.32412589384519086"/>
    <n v="7"/>
    <n v="3184.02"/>
    <n v="0"/>
    <n v="156"/>
    <x v="0"/>
    <x v="0"/>
    <n v="164.01130006278751"/>
  </r>
  <r>
    <s v="V123"/>
    <x v="14"/>
    <x v="0"/>
    <x v="1"/>
    <s v="Binders"/>
    <s v="OFF-BI-10002706"/>
    <s v="Avery Premier Heavy-Duty Binder with Round Locking Rings"/>
    <s v="United States"/>
    <s v="CA-2015-153416"/>
    <x v="27"/>
    <d v="2015-11-29T00:00:00"/>
    <s v="Standard Class"/>
    <n v="5"/>
    <n v="11"/>
    <s v="Winter"/>
    <n v="91.391999999999996"/>
    <n v="65.04049426561717"/>
    <n v="26.351505734382826"/>
    <n v="0.28833492794098858"/>
    <n v="8"/>
    <n v="731.13599999999997"/>
    <n v="0.2"/>
    <n v="249"/>
    <x v="0"/>
    <x v="1"/>
    <n v="29.71965652560608"/>
  </r>
  <r>
    <s v="V070"/>
    <x v="59"/>
    <x v="0"/>
    <x v="2"/>
    <s v="Accessories"/>
    <s v="TEC-AC-10000199"/>
    <s v="Kingston Digital DataTraveler 8GB USB 2.0"/>
    <s v="United States"/>
    <s v="CA-2017-117394"/>
    <x v="507"/>
    <d v="2017-09-10T00:00:00"/>
    <s v="Standard Class"/>
    <n v="6"/>
    <n v="9"/>
    <s v="Autumn"/>
    <n v="19.04"/>
    <n v="14.649620571055859"/>
    <n v="4.39037942894414"/>
    <n v="0.23058715488151996"/>
    <n v="4"/>
    <n v="76.16"/>
    <n v="0.2"/>
    <n v="466"/>
    <x v="1"/>
    <x v="1"/>
    <n v="7.5575150236922024"/>
  </r>
  <r>
    <s v="V107"/>
    <x v="38"/>
    <x v="0"/>
    <x v="1"/>
    <s v="Paper"/>
    <s v="OFF-PA-10002870"/>
    <s v="Ampad Phone Message Book, Recycled, 400 Message Capacity, 5 ¾ x 11"/>
    <s v="United States"/>
    <s v="CA-2017-133823"/>
    <x v="943"/>
    <d v="2017-05-12T00:00:00"/>
    <s v="Same Day"/>
    <n v="1"/>
    <n v="5"/>
    <s v="Summer"/>
    <n v="37.44"/>
    <n v="27.834666106545409"/>
    <n v="9.6053338934545884"/>
    <n v="0.25655272151321018"/>
    <n v="6"/>
    <n v="224.64"/>
    <n v="0"/>
    <n v="499"/>
    <x v="0"/>
    <x v="1"/>
    <n v="12.48"/>
  </r>
  <r>
    <s v="V104"/>
    <x v="81"/>
    <x v="2"/>
    <x v="1"/>
    <s v="Labels"/>
    <s v="OFF-LA-10004545"/>
    <s v="Avery 50"/>
    <s v="United States"/>
    <s v="CA-2017-133823"/>
    <x v="943"/>
    <d v="2017-05-12T00:00:00"/>
    <s v="Same Day"/>
    <n v="1"/>
    <n v="5"/>
    <s v="Summer"/>
    <n v="37.590000000000003"/>
    <n v="28.76833292032105"/>
    <n v="8.8216670796789529"/>
    <n v="0.23468122052883619"/>
    <n v="3"/>
    <n v="112.77000000000001"/>
    <n v="0"/>
    <n v="304"/>
    <x v="0"/>
    <x v="1"/>
    <n v="26.838780322510932"/>
  </r>
  <r>
    <s v="V115"/>
    <x v="44"/>
    <x v="3"/>
    <x v="1"/>
    <s v="Binders"/>
    <s v="OFF-BI-10000962"/>
    <s v="Acco Flexible ACCOHIDE Square Ring Data Binder, Dark Blue, 11 1/2&quot; X 14&quot; 7/8&quot;"/>
    <s v="United States"/>
    <s v="CA-2017-133823"/>
    <x v="943"/>
    <d v="2017-05-12T00:00:00"/>
    <s v="Same Day"/>
    <n v="1"/>
    <n v="5"/>
    <s v="Summer"/>
    <n v="26.032"/>
    <n v="21.099552229126211"/>
    <n v="4.9324477708737895"/>
    <n v="0.1894763280145125"/>
    <n v="2"/>
    <n v="52.064"/>
    <n v="0.2"/>
    <n v="175"/>
    <x v="0"/>
    <x v="1"/>
    <n v="32.474854789513692"/>
  </r>
  <r>
    <s v="V124"/>
    <x v="15"/>
    <x v="0"/>
    <x v="1"/>
    <s v="Appliances"/>
    <s v="OFF-AP-10004249"/>
    <s v="Staple holder"/>
    <s v="United States"/>
    <s v="CA-2014-127523"/>
    <x v="218"/>
    <d v="2014-05-18T00:00:00"/>
    <s v="Standard Class"/>
    <n v="7"/>
    <n v="5"/>
    <s v="Summer"/>
    <n v="35.909999999999997"/>
    <n v="25.74804764615487"/>
    <n v="10.161952353845127"/>
    <n v="0.28298391405862233"/>
    <n v="3"/>
    <n v="107.72999999999999"/>
    <n v="0"/>
    <n v="384"/>
    <x v="1"/>
    <x v="1"/>
    <n v="33.413242476599009"/>
  </r>
  <r>
    <s v="V019"/>
    <x v="56"/>
    <x v="2"/>
    <x v="0"/>
    <s v="Furnishings"/>
    <s v="FUR-FU-10001602"/>
    <s v="Eldon Delta Triangular Chair Mat, 52&quot; x 58&quot;, Clear"/>
    <s v="United States"/>
    <s v="CA-2017-123239"/>
    <x v="944"/>
    <d v="2017-07-31T00:00:00"/>
    <s v="Second Class"/>
    <n v="4"/>
    <n v="7"/>
    <s v="Summer"/>
    <n v="91.031999999999996"/>
    <n v="72.748688646497456"/>
    <n v="18.28331135350254"/>
    <n v="0.20084488260724295"/>
    <n v="3"/>
    <n v="273.096"/>
    <n v="0.2"/>
    <n v="309"/>
    <x v="0"/>
    <x v="2"/>
    <n v="48.217370297435338"/>
  </r>
  <r>
    <s v="V117"/>
    <x v="104"/>
    <x v="1"/>
    <x v="1"/>
    <s v="Art"/>
    <s v="OFF-AR-10003179"/>
    <s v="Dixon Ticonderoga Core-Lock Colored Pencils"/>
    <s v="United States"/>
    <s v="CA-2017-156769"/>
    <x v="636"/>
    <d v="2017-05-09T00:00:00"/>
    <s v="First Class"/>
    <n v="3"/>
    <n v="5"/>
    <s v="Summer"/>
    <n v="54.66"/>
    <n v="44.130483915498168"/>
    <n v="10.529516084501829"/>
    <n v="0.19263659137398151"/>
    <n v="6"/>
    <n v="327.96"/>
    <n v="0"/>
    <n v="485"/>
    <x v="0"/>
    <x v="1"/>
    <n v="16.431706099286629"/>
  </r>
  <r>
    <s v="V118"/>
    <x v="73"/>
    <x v="1"/>
    <x v="1"/>
    <s v="Storage"/>
    <s v="OFF-ST-10003722"/>
    <s v="Project Tote Personal File"/>
    <s v="United States"/>
    <s v="CA-2014-127299"/>
    <x v="111"/>
    <d v="2014-09-24T00:00:00"/>
    <s v="Standard Class"/>
    <n v="5"/>
    <n v="9"/>
    <s v="Autumn"/>
    <n v="67.343999999999994"/>
    <n v="54.109188287876087"/>
    <n v="13.234811712123907"/>
    <n v="0.19652547683719274"/>
    <n v="6"/>
    <n v="404.06399999999996"/>
    <n v="0.2"/>
    <n v="357"/>
    <x v="0"/>
    <x v="2"/>
    <n v="41.643346755514251"/>
  </r>
  <r>
    <s v="V058"/>
    <x v="61"/>
    <x v="1"/>
    <x v="2"/>
    <s v="Machines"/>
    <s v="TEC-MA-10001127"/>
    <s v="HP Designjet T520 Inkjet Large Format Printer - 24&quot; Color"/>
    <s v="United States"/>
    <s v="CA-2014-127299"/>
    <x v="111"/>
    <d v="2014-09-24T00:00:00"/>
    <s v="Standard Class"/>
    <n v="5"/>
    <n v="9"/>
    <s v="Autumn"/>
    <n v="2624.9850000000001"/>
    <n v="2073.1964283486191"/>
    <n v="551.78857165138106"/>
    <n v="0.21020637133217182"/>
    <n v="3"/>
    <n v="7874.9549999999999"/>
    <n v="0.5"/>
    <n v="358"/>
    <x v="0"/>
    <x v="0"/>
    <n v="3154.839338274614"/>
  </r>
  <r>
    <s v="V120"/>
    <x v="91"/>
    <x v="0"/>
    <x v="1"/>
    <s v="Appliances"/>
    <s v="OFF-AP-10001947"/>
    <s v="Acco 6 Outlet Guardian Premium Plus Surge Suppressor"/>
    <s v="United States"/>
    <s v="CA-2015-121272"/>
    <x v="368"/>
    <d v="2015-04-04T00:00:00"/>
    <s v="Standard Class"/>
    <n v="6"/>
    <n v="3"/>
    <s v="Spring"/>
    <n v="73.28"/>
    <n v="49.136613904958708"/>
    <n v="24.143386095041294"/>
    <n v="0.32946760500875127"/>
    <n v="4"/>
    <n v="293.12"/>
    <n v="0"/>
    <n v="283"/>
    <x v="1"/>
    <x v="1"/>
    <n v="29.983671147253911"/>
  </r>
  <r>
    <s v="V119"/>
    <x v="20"/>
    <x v="2"/>
    <x v="1"/>
    <s v="Binders"/>
    <s v="OFF-BI-10001107"/>
    <s v="GBC White Gloss Covers, Plain Front"/>
    <s v="United States"/>
    <s v="CA-2014-115336"/>
    <x v="728"/>
    <d v="2014-11-25T00:00:00"/>
    <s v="Standard Class"/>
    <n v="7"/>
    <n v="11"/>
    <s v="Winter"/>
    <n v="14.48"/>
    <n v="9.5216836798115008"/>
    <n v="4.9583163201884997"/>
    <n v="0.34242516023401237"/>
    <n v="5"/>
    <n v="72.400000000000006"/>
    <n v="0.8"/>
    <n v="427"/>
    <x v="1"/>
    <x v="2"/>
    <n v="43.010370682961039"/>
  </r>
  <r>
    <s v="V118"/>
    <x v="73"/>
    <x v="2"/>
    <x v="1"/>
    <s v="Paper"/>
    <s v="OFF-PA-10000349"/>
    <s v="Easy-staple paper"/>
    <s v="United States"/>
    <s v="CA-2015-111703"/>
    <x v="740"/>
    <d v="2015-07-09T00:00:00"/>
    <s v="Standard Class"/>
    <n v="7"/>
    <n v="7"/>
    <s v="Summer"/>
    <n v="11.952"/>
    <n v="9.7881182625038079"/>
    <n v="2.1638817374961921"/>
    <n v="0.18104766879988221"/>
    <n v="3"/>
    <n v="35.856000000000002"/>
    <n v="0.2"/>
    <n v="110"/>
    <x v="1"/>
    <x v="0"/>
    <n v="4.1599480765990338"/>
  </r>
  <r>
    <s v="V097"/>
    <x v="25"/>
    <x v="1"/>
    <x v="1"/>
    <s v="Paper"/>
    <s v="OFF-PA-10003349"/>
    <s v="Xerox 1957"/>
    <s v="United States"/>
    <s v="CA-2015-111703"/>
    <x v="740"/>
    <d v="2015-07-09T00:00:00"/>
    <s v="Standard Class"/>
    <n v="7"/>
    <n v="7"/>
    <s v="Summer"/>
    <n v="15.552"/>
    <n v="10.49006679072321"/>
    <n v="5.0619332092767895"/>
    <n v="0.32548438845658367"/>
    <n v="3"/>
    <n v="46.655999999999999"/>
    <n v="0.2"/>
    <n v="259"/>
    <x v="1"/>
    <x v="1"/>
    <n v="5.0305282426401314"/>
  </r>
  <r>
    <s v="V138"/>
    <x v="12"/>
    <x v="1"/>
    <x v="1"/>
    <s v="Fasteners"/>
    <s v="OFF-FA-10002280"/>
    <s v="Advantus Plastic Paper Clips"/>
    <s v="United States"/>
    <s v="CA-2014-128839"/>
    <x v="78"/>
    <d v="2014-09-13T00:00:00"/>
    <s v="Standard Class"/>
    <n v="5"/>
    <n v="9"/>
    <s v="Autumn"/>
    <n v="45"/>
    <n v="33.381395844313822"/>
    <n v="11.618604155686178"/>
    <n v="0.25819120345969282"/>
    <n v="9"/>
    <n v="405"/>
    <n v="0"/>
    <n v="359"/>
    <x v="0"/>
    <x v="1"/>
    <n v="13.074572438303459"/>
  </r>
  <r>
    <s v="V090"/>
    <x v="21"/>
    <x v="1"/>
    <x v="2"/>
    <s v="Machines"/>
    <s v="TEC-MA-10000029"/>
    <s v="Epson WorkForce WF-2530 All-in-One Printer, Copier Scanner"/>
    <s v="United States"/>
    <s v="CA-2014-128839"/>
    <x v="78"/>
    <d v="2014-09-13T00:00:00"/>
    <s v="Standard Class"/>
    <n v="5"/>
    <n v="9"/>
    <s v="Autumn"/>
    <n v="209.97"/>
    <n v="153.97549499207059"/>
    <n v="55.994505007929405"/>
    <n v="0.26667859698018481"/>
    <n v="3"/>
    <n v="629.91"/>
    <n v="0"/>
    <n v="492"/>
    <x v="0"/>
    <x v="2"/>
    <n v="98.980807230492914"/>
  </r>
  <r>
    <s v="V131"/>
    <x v="41"/>
    <x v="2"/>
    <x v="1"/>
    <s v="Binders"/>
    <s v="OFF-BI-10002854"/>
    <s v="Performers Binder/Pad Holder, Black"/>
    <s v="United States"/>
    <s v="CA-2017-105914"/>
    <x v="280"/>
    <d v="2017-10-08T00:00:00"/>
    <s v="Standard Class"/>
    <n v="6"/>
    <n v="10"/>
    <s v="Autumn"/>
    <n v="112.12"/>
    <n v="80.63039346900986"/>
    <n v="31.489606530990145"/>
    <n v="0.2808562837227091"/>
    <n v="5"/>
    <n v="560.6"/>
    <n v="0.2"/>
    <n v="187"/>
    <x v="1"/>
    <x v="2"/>
    <n v="59.399229301758261"/>
  </r>
  <r>
    <s v="V116"/>
    <x v="62"/>
    <x v="1"/>
    <x v="1"/>
    <s v="Storage"/>
    <s v="OFF-ST-10003716"/>
    <s v="Tennsco Double-Tier Lockers"/>
    <s v="United States"/>
    <s v="CA-2017-105914"/>
    <x v="280"/>
    <d v="2017-10-08T00:00:00"/>
    <s v="Standard Class"/>
    <n v="6"/>
    <n v="10"/>
    <s v="Autumn"/>
    <n v="1575.14"/>
    <n v="1158.11978960494"/>
    <n v="417.02021039506008"/>
    <n v="0.26475120331847329"/>
    <n v="7"/>
    <n v="11025.980000000001"/>
    <n v="0"/>
    <n v="468"/>
    <x v="1"/>
    <x v="0"/>
    <n v="389.9035140799308"/>
  </r>
  <r>
    <s v="V122"/>
    <x v="5"/>
    <x v="2"/>
    <x v="1"/>
    <s v="Fasteners"/>
    <s v="OFF-FA-10000624"/>
    <s v="OIC Binder Clips"/>
    <s v="United States"/>
    <s v="CA-2017-110926"/>
    <x v="123"/>
    <d v="2017-11-23T00:00:00"/>
    <s v="Standard Class"/>
    <n v="4"/>
    <n v="11"/>
    <s v="Winter"/>
    <n v="25.06"/>
    <n v="18.249147782817019"/>
    <n v="6.8108522171829797"/>
    <n v="0.27178181233770871"/>
    <n v="7"/>
    <n v="175.42"/>
    <n v="0"/>
    <n v="283"/>
    <x v="0"/>
    <x v="1"/>
    <n v="8.9319112443077078"/>
  </r>
  <r>
    <s v="V137"/>
    <x v="11"/>
    <x v="2"/>
    <x v="1"/>
    <s v="Binders"/>
    <s v="OFF-BI-10004654"/>
    <s v="Avery Binding System Hidden Tab Executive Style Index Sets"/>
    <s v="United States"/>
    <s v="CA-2016-117226"/>
    <x v="945"/>
    <d v="2017-01-01T00:00:00"/>
    <s v="First Class"/>
    <n v="2"/>
    <n v="12"/>
    <s v="Winter"/>
    <n v="6.9240000000000004"/>
    <n v="5.5249719587525581"/>
    <n v="1.3990280412474423"/>
    <n v="0.20205488752851564"/>
    <n v="6"/>
    <n v="41.544000000000004"/>
    <n v="0.8"/>
    <n v="115"/>
    <x v="0"/>
    <x v="0"/>
    <n v="18.47942331498863"/>
  </r>
  <r>
    <s v="V111"/>
    <x v="52"/>
    <x v="2"/>
    <x v="1"/>
    <s v="Storage"/>
    <s v="OFF-ST-10001228"/>
    <s v="Personal File Boxes with Fold-Down Carry Handle"/>
    <s v="United States"/>
    <s v="CA-2017-127313"/>
    <x v="96"/>
    <d v="2017-12-04T00:00:00"/>
    <s v="First Class"/>
    <n v="3"/>
    <n v="12"/>
    <s v="Winter"/>
    <n v="37.392000000000003"/>
    <n v="28.1083330588785"/>
    <n v="9.2836669411215027"/>
    <n v="0.24827949671377572"/>
    <n v="3"/>
    <n v="112.17600000000002"/>
    <n v="0.2"/>
    <n v="343"/>
    <x v="0"/>
    <x v="1"/>
    <n v="27.387673366762002"/>
  </r>
  <r>
    <s v="V025"/>
    <x v="86"/>
    <x v="1"/>
    <x v="0"/>
    <s v="Furnishings"/>
    <s v="FUR-FU-10003798"/>
    <s v="Ultra Door Kickplate, 8&quot;H x 34&quot;W"/>
    <s v="United States"/>
    <s v="CA-2017-127313"/>
    <x v="96"/>
    <d v="2017-12-04T00:00:00"/>
    <s v="First Class"/>
    <n v="3"/>
    <n v="12"/>
    <s v="Winter"/>
    <n v="79.12"/>
    <n v="55.409510963529478"/>
    <n v="23.710489036470527"/>
    <n v="0.29967756618390451"/>
    <n v="5"/>
    <n v="395.6"/>
    <n v="0.2"/>
    <n v="185"/>
    <x v="0"/>
    <x v="2"/>
    <n v="132.5509689941303"/>
  </r>
  <r>
    <s v="V121"/>
    <x v="7"/>
    <x v="0"/>
    <x v="1"/>
    <s v="Labels"/>
    <s v="OFF-LA-10003148"/>
    <s v="Avery 51"/>
    <s v="United States"/>
    <s v="CA-2016-136287"/>
    <x v="900"/>
    <d v="2016-06-17T00:00:00"/>
    <s v="Standard Class"/>
    <n v="4"/>
    <n v="6"/>
    <s v="Summer"/>
    <n v="18.899999999999999"/>
    <n v="14.765748093455869"/>
    <n v="4.1342519065441294"/>
    <n v="0.21874348711873703"/>
    <n v="3"/>
    <n v="56.699999999999996"/>
    <n v="0"/>
    <n v="298"/>
    <x v="0"/>
    <x v="1"/>
    <n v="0.56348913032994896"/>
  </r>
  <r>
    <s v="V142"/>
    <x v="48"/>
    <x v="1"/>
    <x v="1"/>
    <s v="Binders"/>
    <s v="OFF-BI-10001249"/>
    <s v="Avery Heavy-Duty EZD View Binder with Locking Rings"/>
    <s v="United States"/>
    <s v="US-2014-107699"/>
    <x v="946"/>
    <d v="2014-05-23T00:00:00"/>
    <s v="Standard Class"/>
    <n v="4"/>
    <n v="5"/>
    <s v="Summer"/>
    <n v="57.42"/>
    <n v="43.434584041330687"/>
    <n v="13.985415958669314"/>
    <n v="0.24356349631956312"/>
    <n v="9"/>
    <n v="516.78"/>
    <n v="0"/>
    <n v="109"/>
    <x v="0"/>
    <x v="0"/>
    <n v="17.784834108494429"/>
  </r>
  <r>
    <s v="V142"/>
    <x v="48"/>
    <x v="1"/>
    <x v="1"/>
    <s v="Art"/>
    <s v="OFF-AR-10003759"/>
    <s v="Crayola Anti Dust Chalk, 12/Pack"/>
    <s v="United States"/>
    <s v="CA-2017-112725"/>
    <x v="289"/>
    <d v="2017-02-06T00:00:00"/>
    <s v="Standard Class"/>
    <n v="7"/>
    <n v="1"/>
    <s v="Winter"/>
    <n v="12.74"/>
    <n v="10.50465128694074"/>
    <n v="2.2353487130592598"/>
    <n v="0.17545908265771271"/>
    <n v="7"/>
    <n v="89.18"/>
    <n v="0"/>
    <n v="263"/>
    <x v="1"/>
    <x v="1"/>
    <n v="5.398408160436432"/>
  </r>
  <r>
    <s v="V121"/>
    <x v="7"/>
    <x v="0"/>
    <x v="1"/>
    <s v="Art"/>
    <s v="OFF-AR-10001227"/>
    <s v="Newell 338"/>
    <s v="United States"/>
    <s v="CA-2017-112725"/>
    <x v="289"/>
    <d v="2017-02-06T00:00:00"/>
    <s v="Standard Class"/>
    <n v="7"/>
    <n v="1"/>
    <s v="Winter"/>
    <n v="8.82"/>
    <n v="6.5161213476632494"/>
    <n v="2.3038786523367509"/>
    <n v="0.26121073155745472"/>
    <n v="3"/>
    <n v="26.46"/>
    <n v="0"/>
    <n v="123"/>
    <x v="1"/>
    <x v="1"/>
    <n v="4.1577878733768987"/>
  </r>
  <r>
    <s v="V005"/>
    <x v="103"/>
    <x v="4"/>
    <x v="0"/>
    <s v="Chairs"/>
    <s v="FUR-CH-10000863"/>
    <s v="Novimex Swivel Fabric Task Chair"/>
    <s v="United States"/>
    <s v="CA-2017-112725"/>
    <x v="289"/>
    <d v="2017-02-06T00:00:00"/>
    <s v="Standard Class"/>
    <n v="7"/>
    <n v="1"/>
    <s v="Winter"/>
    <n v="120.78400000000001"/>
    <n v="86.426386710835985"/>
    <n v="34.357613289164021"/>
    <n v="0.28445500471224683"/>
    <n v="1"/>
    <n v="120.78400000000001"/>
    <n v="0.2"/>
    <n v="163"/>
    <x v="1"/>
    <x v="0"/>
    <n v="204.7097759712864"/>
  </r>
  <r>
    <s v="V004"/>
    <x v="142"/>
    <x v="0"/>
    <x v="0"/>
    <s v="Furnishings"/>
    <s v="FUR-FU-10004017"/>
    <s v="Tenex Contemporary Contur Chairmats for Low and Medium Pile Carpet, Computer, 39&quot; x 49&quot;"/>
    <s v="United States"/>
    <s v="CA-2015-136196"/>
    <x v="109"/>
    <d v="2015-12-04T00:00:00"/>
    <s v="Standard Class"/>
    <n v="6"/>
    <n v="11"/>
    <s v="Winter"/>
    <n v="322.58999999999997"/>
    <n v="217.97789297098899"/>
    <n v="104.61210702901099"/>
    <n v="0.32428812743423846"/>
    <n v="3"/>
    <n v="967.77"/>
    <n v="0"/>
    <n v="411"/>
    <x v="1"/>
    <x v="2"/>
    <n v="115.28288730893981"/>
  </r>
  <r>
    <s v="V108"/>
    <x v="76"/>
    <x v="4"/>
    <x v="1"/>
    <s v="Binders"/>
    <s v="OFF-BI-10000962"/>
    <s v="Acco Flexible ACCOHIDE Square Ring Data Binder, Dark Blue, 11 1/2&quot; X 14&quot; 7/8&quot;"/>
    <s v="United States"/>
    <s v="CA-2017-106068"/>
    <x v="436"/>
    <d v="2017-10-28T00:00:00"/>
    <s v="Standard Class"/>
    <n v="5"/>
    <n v="10"/>
    <s v="Autumn"/>
    <n v="9.7620000000000005"/>
    <n v="6.513362220296651"/>
    <n v="3.2486377797033494"/>
    <n v="0.33278403807655699"/>
    <n v="3"/>
    <n v="29.286000000000001"/>
    <n v="0.8"/>
    <n v="337"/>
    <x v="0"/>
    <x v="1"/>
    <n v="32.474854789513692"/>
  </r>
  <r>
    <s v="V130"/>
    <x v="34"/>
    <x v="3"/>
    <x v="1"/>
    <s v="Storage"/>
    <s v="OFF-ST-10004507"/>
    <s v="Advantus Rolling Storage Box"/>
    <s v="United States"/>
    <s v="CA-2017-106068"/>
    <x v="436"/>
    <d v="2017-10-28T00:00:00"/>
    <s v="Standard Class"/>
    <n v="5"/>
    <n v="10"/>
    <s v="Autumn"/>
    <n v="13.72"/>
    <n v="10.44099231482693"/>
    <n v="3.2790076851730703"/>
    <n v="0.23899472924001969"/>
    <n v="1"/>
    <n v="13.72"/>
    <n v="0.2"/>
    <n v="444"/>
    <x v="0"/>
    <x v="1"/>
    <n v="20.01649833401326"/>
  </r>
  <r>
    <s v="V093"/>
    <x v="68"/>
    <x v="3"/>
    <x v="2"/>
    <s v="Accessories"/>
    <s v="TEC-AC-10002942"/>
    <s v="WD My Passport Ultra 1TB Portable External Hard Drive"/>
    <s v="United States"/>
    <s v="CA-2017-106068"/>
    <x v="436"/>
    <d v="2017-10-28T00:00:00"/>
    <s v="Standard Class"/>
    <n v="5"/>
    <n v="10"/>
    <s v="Autumn"/>
    <n v="55.2"/>
    <n v="43.362412005886533"/>
    <n v="11.83758799411347"/>
    <n v="0.21444905786437443"/>
    <n v="1"/>
    <n v="55.2"/>
    <n v="0.2"/>
    <n v="337"/>
    <x v="0"/>
    <x v="2"/>
    <n v="97.352781162121914"/>
  </r>
  <r>
    <s v="V133"/>
    <x v="42"/>
    <x v="4"/>
    <x v="1"/>
    <s v="Storage"/>
    <s v="OFF-ST-10002344"/>
    <s v="Carina 42&quot;Hx23 3/4&quot;W Media Storage Unit"/>
    <s v="United States"/>
    <s v="CA-2017-106068"/>
    <x v="436"/>
    <d v="2017-10-28T00:00:00"/>
    <s v="Standard Class"/>
    <n v="5"/>
    <n v="10"/>
    <s v="Autumn"/>
    <n v="259.13600000000002"/>
    <n v="190.01074708905969"/>
    <n v="69.125252910940333"/>
    <n v="0.26675279741502655"/>
    <n v="4"/>
    <n v="1036.5440000000001"/>
    <n v="0.2"/>
    <n v="121"/>
    <x v="0"/>
    <x v="0"/>
    <n v="141.17686602779"/>
  </r>
  <r>
    <s v="V120"/>
    <x v="91"/>
    <x v="4"/>
    <x v="1"/>
    <s v="Labels"/>
    <s v="OFF-LA-10002475"/>
    <s v="Avery 519"/>
    <s v="United States"/>
    <s v="CA-2017-100160"/>
    <x v="210"/>
    <d v="2017-09-11T00:00:00"/>
    <s v="Standard Class"/>
    <n v="4"/>
    <n v="9"/>
    <s v="Autumn"/>
    <n v="29.24"/>
    <n v="23.948629826432821"/>
    <n v="5.2913701735671772"/>
    <n v="0.18096341222869963"/>
    <n v="5"/>
    <n v="146.19999999999999"/>
    <n v="0.2"/>
    <n v="279"/>
    <x v="0"/>
    <x v="1"/>
    <n v="7.7591670085561804"/>
  </r>
  <r>
    <s v="V143"/>
    <x v="135"/>
    <x v="2"/>
    <x v="1"/>
    <s v="Paper"/>
    <s v="OFF-PA-10003072"/>
    <s v="Eureka Recycled Copy Paper 8 1/2&quot; x 11&quot;, Ream"/>
    <s v="United States"/>
    <s v="CA-2017-100160"/>
    <x v="210"/>
    <d v="2017-09-11T00:00:00"/>
    <s v="Standard Class"/>
    <n v="4"/>
    <n v="9"/>
    <s v="Autumn"/>
    <n v="15.552"/>
    <n v="12.991646669800179"/>
    <n v="2.5603533301998205"/>
    <n v="0.16463177277519422"/>
    <n v="3"/>
    <n v="46.655999999999999"/>
    <n v="0.2"/>
    <n v="405"/>
    <x v="0"/>
    <x v="1"/>
    <n v="10.6372050464396"/>
  </r>
  <r>
    <s v="V132"/>
    <x v="23"/>
    <x v="0"/>
    <x v="1"/>
    <s v="Envelopes"/>
    <s v="OFF-EN-10001509"/>
    <s v="Poly String Tie Envelopes"/>
    <s v="United States"/>
    <s v="CA-2017-100160"/>
    <x v="210"/>
    <d v="2017-09-11T00:00:00"/>
    <s v="Standard Class"/>
    <n v="4"/>
    <n v="9"/>
    <s v="Autumn"/>
    <n v="4.8959999999999999"/>
    <n v="3.8976740538405101"/>
    <n v="0.99832594615948977"/>
    <n v="0.20390644325152979"/>
    <n v="3"/>
    <n v="14.687999999999999"/>
    <n v="0.2"/>
    <n v="146"/>
    <x v="0"/>
    <x v="1"/>
    <n v="4.2354180388287963"/>
  </r>
  <r>
    <s v="V115"/>
    <x v="44"/>
    <x v="3"/>
    <x v="1"/>
    <s v="Binders"/>
    <s v="OFF-BI-10004781"/>
    <s v="GBC Wire Binding Strips"/>
    <s v="United States"/>
    <s v="CA-2016-139689"/>
    <x v="723"/>
    <d v="2017-01-03T00:00:00"/>
    <s v="Standard Class"/>
    <n v="5"/>
    <n v="12"/>
    <s v="Winter"/>
    <n v="38.088000000000001"/>
    <n v="27.262210897372491"/>
    <n v="10.82578910262751"/>
    <n v="0.28423096782785945"/>
    <n v="4"/>
    <n v="152.352"/>
    <n v="0.7"/>
    <n v="378"/>
    <x v="0"/>
    <x v="1"/>
    <n v="24.130751185986728"/>
  </r>
  <r>
    <s v="V135"/>
    <x v="51"/>
    <x v="1"/>
    <x v="1"/>
    <s v="Binders"/>
    <s v="OFF-BI-10000145"/>
    <s v="Zipper Ring Binder Pockets"/>
    <s v="United States"/>
    <s v="CA-2016-139689"/>
    <x v="723"/>
    <d v="2017-01-03T00:00:00"/>
    <s v="Standard Class"/>
    <n v="5"/>
    <n v="12"/>
    <s v="Winter"/>
    <n v="2.8079999999999998"/>
    <n v="2.261329640524596"/>
    <n v="0.54667035947540388"/>
    <n v="0.19468317645135466"/>
    <n v="3"/>
    <n v="8.4239999999999995"/>
    <n v="0.7"/>
    <n v="323"/>
    <x v="0"/>
    <x v="1"/>
    <n v="4.7194338643528004"/>
  </r>
  <r>
    <s v="V060"/>
    <x v="120"/>
    <x v="1"/>
    <x v="2"/>
    <s v="Accessories"/>
    <s v="TEC-AC-10003280"/>
    <s v="Belkin F8E887 USB Wired Ergonomic Keyboard"/>
    <s v="United States"/>
    <s v="CA-2015-101091"/>
    <x v="901"/>
    <d v="2015-12-09T00:00:00"/>
    <s v="Second Class"/>
    <n v="4"/>
    <n v="12"/>
    <s v="Winter"/>
    <n v="47.984000000000002"/>
    <n v="34.955230302608612"/>
    <n v="13.02876969739139"/>
    <n v="0.27152320976557581"/>
    <n v="2"/>
    <n v="95.968000000000004"/>
    <n v="0.2"/>
    <n v="317"/>
    <x v="0"/>
    <x v="1"/>
    <n v="25.19364005345113"/>
  </r>
  <r>
    <s v="V124"/>
    <x v="15"/>
    <x v="1"/>
    <x v="1"/>
    <s v="Binders"/>
    <s v="OFF-BI-10001107"/>
    <s v="GBC White Gloss Covers, Plain Front"/>
    <s v="United States"/>
    <s v="CA-2015-101091"/>
    <x v="901"/>
    <d v="2015-12-09T00:00:00"/>
    <s v="Second Class"/>
    <n v="4"/>
    <n v="12"/>
    <s v="Winter"/>
    <n v="26.064"/>
    <n v="20.996745878750769"/>
    <n v="5.0672541212492312"/>
    <n v="0.19441582724252729"/>
    <n v="6"/>
    <n v="156.38400000000001"/>
    <n v="0.7"/>
    <n v="336"/>
    <x v="0"/>
    <x v="2"/>
    <n v="43.010370682961039"/>
  </r>
  <r>
    <s v="V141"/>
    <x v="67"/>
    <x v="2"/>
    <x v="1"/>
    <s v="Paper"/>
    <s v="OFF-PA-10000533"/>
    <s v="Southworth Parchment Paper &amp; Envelopes"/>
    <s v="United States"/>
    <s v="CA-2014-126907"/>
    <x v="301"/>
    <d v="2014-11-08T00:00:00"/>
    <s v="Standard Class"/>
    <n v="7"/>
    <n v="11"/>
    <s v="Winter"/>
    <n v="15.696"/>
    <n v="10.773241956376699"/>
    <n v="4.9227580436233005"/>
    <n v="0.3136313738292113"/>
    <n v="3"/>
    <n v="47.088000000000001"/>
    <n v="0.2"/>
    <n v="303"/>
    <x v="1"/>
    <x v="1"/>
    <n v="5.1440609638689159"/>
  </r>
  <r>
    <s v="V120"/>
    <x v="91"/>
    <x v="4"/>
    <x v="1"/>
    <s v="Art"/>
    <s v="OFF-AR-10003056"/>
    <s v="Newell 341"/>
    <s v="United States"/>
    <s v="US-2016-164588"/>
    <x v="947"/>
    <d v="2016-04-23T00:00:00"/>
    <s v="Standard Class"/>
    <n v="7"/>
    <n v="4"/>
    <s v="Spring"/>
    <n v="12.84"/>
    <n v="9.969752715612838"/>
    <n v="2.8702472843871618"/>
    <n v="0.22353950812984127"/>
    <n v="3"/>
    <n v="38.519999999999996"/>
    <n v="0"/>
    <n v="438"/>
    <x v="1"/>
    <x v="1"/>
    <n v="6.200902668544467"/>
  </r>
  <r>
    <s v="V079"/>
    <x v="138"/>
    <x v="1"/>
    <x v="2"/>
    <s v="Phones"/>
    <s v="TEC-PH-10002834"/>
    <s v="Google Nexus 5"/>
    <s v="United States"/>
    <s v="CA-2017-115546"/>
    <x v="304"/>
    <d v="2017-05-18T00:00:00"/>
    <s v="Standard Class"/>
    <n v="4"/>
    <n v="5"/>
    <s v="Summer"/>
    <n v="539.97"/>
    <n v="398.30769656632913"/>
    <n v="141.6623034336709"/>
    <n v="0.26235217407202416"/>
    <n v="3"/>
    <n v="1619.91"/>
    <n v="0"/>
    <n v="118"/>
    <x v="0"/>
    <x v="0"/>
    <n v="686.04292916172528"/>
  </r>
  <r>
    <s v="V134"/>
    <x v="36"/>
    <x v="2"/>
    <x v="1"/>
    <s v="Storage"/>
    <s v="OFF-ST-10002214"/>
    <s v="X-Rack File for Hanging Folders"/>
    <s v="United States"/>
    <s v="CA-2017-115546"/>
    <x v="304"/>
    <d v="2017-05-18T00:00:00"/>
    <s v="Standard Class"/>
    <n v="4"/>
    <n v="5"/>
    <s v="Summer"/>
    <n v="22.58"/>
    <n v="19.143270153999371"/>
    <n v="3.4367298460006275"/>
    <n v="0.15220238467673286"/>
    <n v="2"/>
    <n v="45.16"/>
    <n v="0"/>
    <n v="279"/>
    <x v="0"/>
    <x v="1"/>
    <n v="15.684569264088831"/>
  </r>
  <r>
    <s v="V138"/>
    <x v="12"/>
    <x v="2"/>
    <x v="1"/>
    <s v="Labels"/>
    <s v="OFF-LA-10004484"/>
    <s v="Avery 476"/>
    <s v="United States"/>
    <s v="CA-2015-163587"/>
    <x v="948"/>
    <d v="2015-03-18T00:00:00"/>
    <s v="Standard Class"/>
    <n v="4"/>
    <n v="3"/>
    <s v="Spring"/>
    <n v="16.52"/>
    <n v="12.961409411010489"/>
    <n v="3.5585905889895102"/>
    <n v="0.21541105260227059"/>
    <n v="4"/>
    <n v="66.08"/>
    <n v="0"/>
    <n v="261"/>
    <x v="0"/>
    <x v="1"/>
    <n v="5.2559106875550654"/>
  </r>
  <r>
    <s v="V126"/>
    <x v="8"/>
    <x v="0"/>
    <x v="1"/>
    <s v="Binders"/>
    <s v="OFF-BI-10003091"/>
    <s v="GBC DocuBind TL200 Manual Binding Machine"/>
    <s v="United States"/>
    <s v="CA-2015-163587"/>
    <x v="948"/>
    <d v="2015-03-18T00:00:00"/>
    <s v="Standard Class"/>
    <n v="4"/>
    <n v="3"/>
    <s v="Spring"/>
    <n v="671.94"/>
    <n v="465.69439847600307"/>
    <n v="206.24560152399698"/>
    <n v="0.30694050290799324"/>
    <n v="3"/>
    <n v="2015.8200000000002"/>
    <n v="0"/>
    <n v="384"/>
    <x v="0"/>
    <x v="0"/>
    <n v="332.34184300806902"/>
  </r>
  <r>
    <s v="V074"/>
    <x v="113"/>
    <x v="1"/>
    <x v="2"/>
    <s v="Accessories"/>
    <s v="TEC-AC-10003027"/>
    <s v="Imation 8GB Mini TravelDrive USB 2.0 Flash Drive"/>
    <s v="United States"/>
    <s v="US-2017-106131"/>
    <x v="424"/>
    <d v="2017-01-16T00:00:00"/>
    <s v="First Class"/>
    <n v="2"/>
    <n v="1"/>
    <s v="Winter"/>
    <n v="169.06399999999999"/>
    <n v="130.26857799156971"/>
    <n v="38.795422008430279"/>
    <n v="0.22947180954212773"/>
    <n v="7"/>
    <n v="1183.4479999999999"/>
    <n v="0.2"/>
    <n v="160"/>
    <x v="0"/>
    <x v="2"/>
    <n v="45.318532029770488"/>
  </r>
  <r>
    <s v="V110"/>
    <x v="16"/>
    <x v="0"/>
    <x v="1"/>
    <s v="Storage"/>
    <s v="OFF-ST-10003638"/>
    <s v="Mobile Personal File Cube"/>
    <s v="United States"/>
    <s v="US-2017-106131"/>
    <x v="424"/>
    <d v="2017-01-16T00:00:00"/>
    <s v="First Class"/>
    <n v="2"/>
    <n v="1"/>
    <s v="Winter"/>
    <n v="168.624"/>
    <n v="142.3897906486915"/>
    <n v="26.234209351308493"/>
    <n v="0.15557814635703396"/>
    <n v="9"/>
    <n v="1517.616"/>
    <n v="0.2"/>
    <n v="184"/>
    <x v="0"/>
    <x v="2"/>
    <n v="47.003654104760827"/>
  </r>
  <r>
    <s v="V125"/>
    <x v="64"/>
    <x v="0"/>
    <x v="1"/>
    <s v="Paper"/>
    <s v="OFF-PA-10003848"/>
    <s v="Xerox 1997"/>
    <s v="United States"/>
    <s v="CA-2015-160213"/>
    <x v="936"/>
    <d v="2015-03-13T00:00:00"/>
    <s v="Standard Class"/>
    <n v="5"/>
    <n v="3"/>
    <s v="Spring"/>
    <n v="19.440000000000001"/>
    <n v="15.01538773160326"/>
    <n v="4.424612268396741"/>
    <n v="0.22760351174880353"/>
    <n v="3"/>
    <n v="58.320000000000007"/>
    <n v="0"/>
    <n v="134"/>
    <x v="0"/>
    <x v="1"/>
    <n v="9.1575557562360181"/>
  </r>
  <r>
    <s v="V141"/>
    <x v="67"/>
    <x v="2"/>
    <x v="1"/>
    <s v="Storage"/>
    <s v="OFF-ST-10002352"/>
    <s v="Iris Project Case"/>
    <s v="United States"/>
    <s v="CA-2014-157924"/>
    <x v="856"/>
    <d v="2014-10-13T00:00:00"/>
    <s v="First Class"/>
    <n v="2"/>
    <n v="10"/>
    <s v="Autumn"/>
    <n v="31.92"/>
    <n v="21.746487346344189"/>
    <n v="10.173512653655813"/>
    <n v="0.31871906809698658"/>
    <n v="4"/>
    <n v="127.68"/>
    <n v="0"/>
    <n v="104"/>
    <x v="0"/>
    <x v="0"/>
    <n v="16.882934294724951"/>
  </r>
  <r>
    <s v="V013"/>
    <x v="97"/>
    <x v="1"/>
    <x v="0"/>
    <s v="Chairs"/>
    <s v="FUR-CH-10000229"/>
    <s v="Global Enterprise Series Seating High-Back Swivel/Tilt Chairs"/>
    <s v="United States"/>
    <s v="CA-2014-157924"/>
    <x v="856"/>
    <d v="2014-10-13T00:00:00"/>
    <s v="First Class"/>
    <n v="2"/>
    <n v="10"/>
    <s v="Autumn"/>
    <n v="433.56799999999998"/>
    <n v="320.81378642099241"/>
    <n v="112.75421357900757"/>
    <n v="0.26006119819499496"/>
    <n v="2"/>
    <n v="867.13599999999997"/>
    <n v="0.2"/>
    <n v="175"/>
    <x v="0"/>
    <x v="2"/>
    <n v="123.9320050820879"/>
  </r>
  <r>
    <s v="V098"/>
    <x v="92"/>
    <x v="4"/>
    <x v="1"/>
    <s v="Paper"/>
    <s v="OFF-PA-10000788"/>
    <s v="Xerox 210"/>
    <s v="United States"/>
    <s v="CA-2015-100216"/>
    <x v="657"/>
    <d v="2015-04-14T00:00:00"/>
    <s v="First Class"/>
    <n v="1"/>
    <n v="4"/>
    <s v="Spring"/>
    <n v="31.103999999999999"/>
    <n v="20.806898085915741"/>
    <n v="10.297101914084259"/>
    <n v="0.33105394528305876"/>
    <n v="6"/>
    <n v="186.624"/>
    <n v="0.2"/>
    <n v="352"/>
    <x v="0"/>
    <x v="1"/>
    <n v="7.7615866419180044"/>
  </r>
  <r>
    <s v="V098"/>
    <x v="92"/>
    <x v="3"/>
    <x v="1"/>
    <s v="Paper"/>
    <s v="OFF-PA-10002968"/>
    <s v="Xerox 1973"/>
    <s v="United States"/>
    <s v="CA-2015-100216"/>
    <x v="657"/>
    <d v="2015-04-14T00:00:00"/>
    <s v="First Class"/>
    <n v="1"/>
    <n v="4"/>
    <s v="Spring"/>
    <n v="54.816000000000003"/>
    <n v="40.970450592482933"/>
    <n v="13.845549407517069"/>
    <n v="0.25258226443952619"/>
    <n v="3"/>
    <n v="164.44800000000001"/>
    <n v="0.2"/>
    <n v="106"/>
    <x v="0"/>
    <x v="0"/>
    <n v="41.990829093981937"/>
  </r>
  <r>
    <s v="V108"/>
    <x v="76"/>
    <x v="2"/>
    <x v="1"/>
    <s v="Storage"/>
    <s v="OFF-ST-10002486"/>
    <s v="Eldon Shelf Savers Cubes and Bins"/>
    <s v="United States"/>
    <s v="CA-2017-100601"/>
    <x v="673"/>
    <d v="2017-11-20T00:00:00"/>
    <s v="Standard Class"/>
    <n v="4"/>
    <n v="11"/>
    <s v="Winter"/>
    <n v="48.86"/>
    <n v="35.686353004057707"/>
    <n v="13.173646995942292"/>
    <n v="0.26962028235657576"/>
    <n v="7"/>
    <n v="342.02"/>
    <n v="0"/>
    <n v="268"/>
    <x v="0"/>
    <x v="1"/>
    <n v="23.209343432579661"/>
  </r>
  <r>
    <s v="V122"/>
    <x v="5"/>
    <x v="3"/>
    <x v="1"/>
    <s v="Binders"/>
    <s v="OFF-BI-10002215"/>
    <s v="Wilson Jones Hanging View Binder, White, 1&quot;"/>
    <s v="United States"/>
    <s v="CA-2016-152163"/>
    <x v="949"/>
    <d v="2016-07-01T00:00:00"/>
    <s v="Same Day"/>
    <n v="0"/>
    <n v="7"/>
    <s v="Summer"/>
    <n v="14.2"/>
    <n v="10.94581227402896"/>
    <n v="3.2541877259710397"/>
    <n v="0.22916814971627042"/>
    <n v="2"/>
    <n v="28.4"/>
    <n v="0"/>
    <n v="229"/>
    <x v="0"/>
    <x v="1"/>
    <n v="4.7703788409008236"/>
  </r>
  <r>
    <s v="V097"/>
    <x v="25"/>
    <x v="1"/>
    <x v="1"/>
    <s v="Paper"/>
    <s v="OFF-PA-10000788"/>
    <s v="Xerox 210"/>
    <s v="United States"/>
    <s v="CA-2016-152163"/>
    <x v="949"/>
    <d v="2016-07-01T00:00:00"/>
    <s v="Same Day"/>
    <n v="0"/>
    <n v="7"/>
    <s v="Summer"/>
    <n v="12.96"/>
    <n v="10.330626504404851"/>
    <n v="2.62937349559515"/>
    <n v="0.20288375737616896"/>
    <n v="2"/>
    <n v="25.92"/>
    <n v="0"/>
    <n v="237"/>
    <x v="0"/>
    <x v="1"/>
    <n v="7.7615866419180044"/>
  </r>
  <r>
    <s v="V116"/>
    <x v="62"/>
    <x v="3"/>
    <x v="1"/>
    <s v="Binders"/>
    <s v="OFF-BI-10003364"/>
    <s v="Binding Machine Supplies"/>
    <s v="United States"/>
    <s v="CA-2016-152163"/>
    <x v="949"/>
    <d v="2016-07-01T00:00:00"/>
    <s v="Same Day"/>
    <n v="0"/>
    <n v="7"/>
    <s v="Summer"/>
    <n v="58.34"/>
    <n v="45.103930642715888"/>
    <n v="13.236069357284116"/>
    <n v="0.22687811719719087"/>
    <n v="2"/>
    <n v="116.68"/>
    <n v="0"/>
    <n v="457"/>
    <x v="0"/>
    <x v="1"/>
    <n v="30.770932050845939"/>
  </r>
  <r>
    <s v="V098"/>
    <x v="92"/>
    <x v="4"/>
    <x v="1"/>
    <s v="Art"/>
    <s v="OFF-AR-10003582"/>
    <s v="Boston Electric Pencil Sharpener, Model 1818, Charcoal Black"/>
    <s v="United States"/>
    <s v="CA-2015-154340"/>
    <x v="239"/>
    <d v="2015-11-30T00:00:00"/>
    <s v="First Class"/>
    <n v="1"/>
    <n v="11"/>
    <s v="Winter"/>
    <n v="56.3"/>
    <n v="41.599233436427063"/>
    <n v="14.700766563572934"/>
    <n v="0.26111485903326703"/>
    <n v="2"/>
    <n v="112.6"/>
    <n v="0"/>
    <n v="399"/>
    <x v="0"/>
    <x v="1"/>
    <n v="31.265152412184769"/>
  </r>
  <r>
    <s v="V062"/>
    <x v="45"/>
    <x v="2"/>
    <x v="2"/>
    <s v="Phones"/>
    <s v="TEC-PH-10003273"/>
    <s v="AT&amp;T TR1909W"/>
    <s v="United States"/>
    <s v="CA-2014-128846"/>
    <x v="884"/>
    <d v="2014-04-12T00:00:00"/>
    <s v="Standard Class"/>
    <n v="5"/>
    <n v="4"/>
    <s v="Spring"/>
    <n v="629.95000000000005"/>
    <n v="451.48953049047361"/>
    <n v="178.46046950952643"/>
    <n v="0.28329307010004989"/>
    <n v="5"/>
    <n v="3149.75"/>
    <n v="0"/>
    <n v="425"/>
    <x v="0"/>
    <x v="0"/>
    <n v="161.18187169674721"/>
  </r>
  <r>
    <s v="V099"/>
    <x v="24"/>
    <x v="1"/>
    <x v="1"/>
    <s v="Paper"/>
    <s v="OFF-PA-10000100"/>
    <s v="Xerox 1945"/>
    <s v="United States"/>
    <s v="CA-2014-128846"/>
    <x v="884"/>
    <d v="2014-04-12T00:00:00"/>
    <s v="Standard Class"/>
    <n v="5"/>
    <n v="4"/>
    <s v="Spring"/>
    <n v="122.97"/>
    <n v="98.77876037117133"/>
    <n v="24.191239628828669"/>
    <n v="0.19672472659045839"/>
    <n v="3"/>
    <n v="368.90999999999997"/>
    <n v="0"/>
    <n v="190"/>
    <x v="0"/>
    <x v="2"/>
    <n v="123.5104658697276"/>
  </r>
  <r>
    <s v="V112"/>
    <x v="53"/>
    <x v="4"/>
    <x v="1"/>
    <s v="Paper"/>
    <s v="OFF-PA-10001776"/>
    <s v="Wirebound Message Books, Four 2 3/4&quot; x 5&quot; Forms per Page, 600 Sets per Book"/>
    <s v="United States"/>
    <s v="CA-2016-148593"/>
    <x v="950"/>
    <d v="2016-06-18T00:00:00"/>
    <s v="Second Class"/>
    <n v="2"/>
    <n v="6"/>
    <s v="Summer"/>
    <n v="46.35"/>
    <n v="38.276370293429878"/>
    <n v="8.0736297065701237"/>
    <n v="0.17418834318382143"/>
    <n v="5"/>
    <n v="231.75"/>
    <n v="0"/>
    <n v="262"/>
    <x v="0"/>
    <x v="1"/>
    <n v="11.532780800830301"/>
  </r>
  <r>
    <s v="V139"/>
    <x v="2"/>
    <x v="1"/>
    <x v="1"/>
    <s v="Binders"/>
    <s v="OFF-BI-10004182"/>
    <s v="Economy Binders"/>
    <s v="United States"/>
    <s v="US-2017-119039"/>
    <x v="904"/>
    <d v="2017-03-10T00:00:00"/>
    <s v="Standard Class"/>
    <n v="4"/>
    <n v="3"/>
    <s v="Spring"/>
    <n v="14.976000000000001"/>
    <n v="9.7800720253832765"/>
    <n v="5.1959279746167244"/>
    <n v="0.34695031881789024"/>
    <n v="9"/>
    <n v="134.78400000000002"/>
    <n v="0.2"/>
    <n v="417"/>
    <x v="0"/>
    <x v="1"/>
    <n v="6.3454206059698421"/>
  </r>
  <r>
    <s v="V132"/>
    <x v="23"/>
    <x v="3"/>
    <x v="1"/>
    <s v="Binders"/>
    <s v="OFF-BI-10000756"/>
    <s v="Storex DuraTech Recycled Plastic Frosted Binders"/>
    <s v="United States"/>
    <s v="CA-2017-128426"/>
    <x v="566"/>
    <d v="2017-10-11T00:00:00"/>
    <s v="Standard Class"/>
    <n v="4"/>
    <n v="10"/>
    <s v="Autumn"/>
    <n v="4.24"/>
    <n v="2.905496809671384"/>
    <n v="1.3345031903286162"/>
    <n v="0.31474131847373021"/>
    <n v="5"/>
    <n v="21.200000000000003"/>
    <n v="0.8"/>
    <n v="352"/>
    <x v="0"/>
    <x v="1"/>
    <n v="13.265073711496241"/>
  </r>
  <r>
    <s v="V080"/>
    <x v="141"/>
    <x v="1"/>
    <x v="2"/>
    <s v="Accessories"/>
    <s v="TEC-AC-10001539"/>
    <s v="Logitech G430 Surround Sound Gaming Headset with Dolby 7.1 Technology"/>
    <s v="United States"/>
    <s v="US-2017-136868"/>
    <x v="833"/>
    <d v="2017-10-12T00:00:00"/>
    <s v="Standard Class"/>
    <n v="6"/>
    <n v="10"/>
    <s v="Autumn"/>
    <n v="319.95999999999998"/>
    <n v="266.51084192172692"/>
    <n v="53.449158078273058"/>
    <n v="0.16704950018212608"/>
    <n v="4"/>
    <n v="1279.8399999999999"/>
    <n v="0"/>
    <n v="300"/>
    <x v="1"/>
    <x v="0"/>
    <n v="163.4094746865473"/>
  </r>
  <r>
    <s v="V115"/>
    <x v="44"/>
    <x v="1"/>
    <x v="1"/>
    <s v="Paper"/>
    <s v="OFF-PA-10002377"/>
    <s v="Adams Telephone Message Book W/Dividers/Space For Phone Numbers, 5 1/4&quot;X8 1/2&quot;, 200/Messages"/>
    <s v="United States"/>
    <s v="US-2017-136868"/>
    <x v="833"/>
    <d v="2017-10-12T00:00:00"/>
    <s v="Standard Class"/>
    <n v="6"/>
    <n v="10"/>
    <s v="Autumn"/>
    <n v="17.04"/>
    <n v="11.68597756947667"/>
    <n v="5.3540224305233295"/>
    <n v="0.31420319427953813"/>
    <n v="3"/>
    <n v="51.12"/>
    <n v="0"/>
    <n v="119"/>
    <x v="1"/>
    <x v="0"/>
    <n v="71.445003497426285"/>
  </r>
  <r>
    <s v="V126"/>
    <x v="8"/>
    <x v="3"/>
    <x v="1"/>
    <s v="Storage"/>
    <s v="OFF-ST-10000991"/>
    <s v="Space Solutions HD Industrial Steel Shelving."/>
    <s v="United States"/>
    <s v="US-2017-136868"/>
    <x v="833"/>
    <d v="2017-10-12T00:00:00"/>
    <s v="Standard Class"/>
    <n v="6"/>
    <n v="10"/>
    <s v="Autumn"/>
    <n v="344.91"/>
    <n v="276.96651720014881"/>
    <n v="67.943482799851211"/>
    <n v="0.19698901974384972"/>
    <n v="3"/>
    <n v="1034.73"/>
    <n v="0"/>
    <n v="328"/>
    <x v="1"/>
    <x v="0"/>
    <n v="141.74453558426859"/>
  </r>
  <r>
    <s v="V036"/>
    <x v="126"/>
    <x v="1"/>
    <x v="0"/>
    <s v="Bookcases"/>
    <s v="FUR-BO-10002853"/>
    <s v="O'Sullivan 5-Shelf Heavy-Duty Bookcases"/>
    <s v="United States"/>
    <s v="CA-2016-143749"/>
    <x v="5"/>
    <d v="2016-12-07T00:00:00"/>
    <s v="First Class"/>
    <n v="2"/>
    <n v="12"/>
    <s v="Winter"/>
    <n v="81.94"/>
    <n v="66.821019124423159"/>
    <n v="15.118980875576838"/>
    <n v="0.1845128249399175"/>
    <n v="1"/>
    <n v="81.94"/>
    <n v="0"/>
    <n v="262"/>
    <x v="0"/>
    <x v="2"/>
    <n v="38.723333241513878"/>
  </r>
  <r>
    <s v="V063"/>
    <x v="88"/>
    <x v="1"/>
    <x v="2"/>
    <s v="Accessories"/>
    <s v="TEC-AC-10004510"/>
    <s v="Logitech Desktop MK120 Mouse and keyboard Combo"/>
    <s v="United States"/>
    <s v="CA-2016-111493"/>
    <x v="147"/>
    <d v="2016-10-22T00:00:00"/>
    <s v="First Class"/>
    <n v="1"/>
    <n v="10"/>
    <s v="Autumn"/>
    <n v="98.16"/>
    <n v="75.534462474873067"/>
    <n v="22.62553752512693"/>
    <n v="0.23049651105467533"/>
    <n v="6"/>
    <n v="588.96"/>
    <n v="0"/>
    <n v="264"/>
    <x v="0"/>
    <x v="1"/>
    <n v="34.902882541374282"/>
  </r>
  <r>
    <s v="V112"/>
    <x v="53"/>
    <x v="0"/>
    <x v="1"/>
    <s v="Binders"/>
    <s v="OFF-BI-10003712"/>
    <s v="Acco Pressboard Covers with Storage Hooks, 14 7/8&quot; x 11&quot;, Light Blue"/>
    <s v="United States"/>
    <s v="CA-2017-112536"/>
    <x v="796"/>
    <d v="2017-05-23T00:00:00"/>
    <s v="Standard Class"/>
    <n v="5"/>
    <n v="5"/>
    <s v="Summer"/>
    <n v="6.8739999999999997"/>
    <n v="5.6798292378488524"/>
    <n v="1.1941707621511473"/>
    <n v="0.17372283417968393"/>
    <n v="7"/>
    <n v="48.117999999999995"/>
    <n v="0.8"/>
    <n v="331"/>
    <x v="0"/>
    <x v="1"/>
    <n v="12.015144031217821"/>
  </r>
  <r>
    <s v="V123"/>
    <x v="14"/>
    <x v="2"/>
    <x v="1"/>
    <s v="Binders"/>
    <s v="OFF-BI-10002571"/>
    <s v="Avery Framed View Binder, EZD Ring (Locking), Navy, 1 1/2&quot;"/>
    <s v="United States"/>
    <s v="CA-2017-112536"/>
    <x v="796"/>
    <d v="2017-05-23T00:00:00"/>
    <s v="Standard Class"/>
    <n v="5"/>
    <n v="5"/>
    <s v="Summer"/>
    <n v="1.996"/>
    <n v="1.592536119113779"/>
    <n v="0.40346388088622098"/>
    <n v="0.2021362128688482"/>
    <n v="1"/>
    <n v="1.996"/>
    <n v="0.8"/>
    <n v="427"/>
    <x v="0"/>
    <x v="1"/>
    <n v="12.91500947992942"/>
  </r>
  <r>
    <s v="V121"/>
    <x v="7"/>
    <x v="0"/>
    <x v="1"/>
    <s v="Storage"/>
    <s v="OFF-ST-10004835"/>
    <s v="Plastic Stacking Crates &amp; Casters"/>
    <s v="United States"/>
    <s v="CA-2017-112536"/>
    <x v="796"/>
    <d v="2017-05-23T00:00:00"/>
    <s v="Standard Class"/>
    <n v="5"/>
    <n v="5"/>
    <s v="Summer"/>
    <n v="8.9280000000000008"/>
    <n v="7.4408644623199587"/>
    <n v="1.4871355376800421"/>
    <n v="0.16656984068996886"/>
    <n v="2"/>
    <n v="17.856000000000002"/>
    <n v="0.2"/>
    <n v="337"/>
    <x v="0"/>
    <x v="1"/>
    <n v="3.6448407372613691"/>
  </r>
  <r>
    <s v="V134"/>
    <x v="36"/>
    <x v="1"/>
    <x v="1"/>
    <s v="Paper"/>
    <s v="OFF-PA-10004022"/>
    <s v="Hammermill Color Copier Paper (28Lb. and 96 Bright)"/>
    <s v="United States"/>
    <s v="CA-2016-157714"/>
    <x v="182"/>
    <d v="2016-10-01T00:00:00"/>
    <s v="Second Class"/>
    <n v="5"/>
    <n v="9"/>
    <s v="Autumn"/>
    <n v="9.99"/>
    <n v="7.2641351388828683"/>
    <n v="2.7258648611171319"/>
    <n v="0.27285934545717033"/>
    <n v="1"/>
    <n v="9.99"/>
    <n v="0"/>
    <n v="219"/>
    <x v="0"/>
    <x v="1"/>
    <n v="7.0639967440536111"/>
  </r>
  <r>
    <s v="V074"/>
    <x v="113"/>
    <x v="3"/>
    <x v="2"/>
    <s v="Copiers"/>
    <s v="TEC-CO-10004722"/>
    <s v="Canon imageCLASS 2200 Advanced Copier"/>
    <s v="United States"/>
    <s v="CA-2017-166709"/>
    <x v="701"/>
    <d v="2017-11-22T00:00:00"/>
    <s v="Standard Class"/>
    <n v="5"/>
    <n v="11"/>
    <s v="Winter"/>
    <n v="10499.97"/>
    <n v="7355.0836273381628"/>
    <n v="3144.8863726618365"/>
    <n v="0.29951384362639483"/>
    <n v="3"/>
    <n v="31499.909999999996"/>
    <n v="0"/>
    <n v="450"/>
    <x v="0"/>
    <x v="0"/>
    <n v="3520.9273153675299"/>
  </r>
  <r>
    <s v="V131"/>
    <x v="41"/>
    <x v="4"/>
    <x v="1"/>
    <s v="Paper"/>
    <s v="OFF-PA-10004248"/>
    <s v="Xerox 1990"/>
    <s v="United States"/>
    <s v="CA-2015-129392"/>
    <x v="951"/>
    <d v="2015-07-08T00:00:00"/>
    <s v="Same Day"/>
    <n v="0"/>
    <n v="7"/>
    <s v="Summer"/>
    <n v="21.12"/>
    <n v="14.198486675848679"/>
    <n v="6.9215133241513218"/>
    <n v="0.32772316875716484"/>
    <n v="5"/>
    <n v="105.60000000000001"/>
    <n v="0.2"/>
    <n v="482"/>
    <x v="0"/>
    <x v="1"/>
    <n v="3.7335238046649719"/>
  </r>
  <r>
    <s v="V004"/>
    <x v="142"/>
    <x v="3"/>
    <x v="0"/>
    <s v="Tables"/>
    <s v="FUR-TA-10000577"/>
    <s v="Bretford CR4500 Series Slim Rectangular Table"/>
    <s v="United States"/>
    <s v="CA-2015-150875"/>
    <x v="547"/>
    <d v="2015-11-20T00:00:00"/>
    <s v="Standard Class"/>
    <n v="4"/>
    <n v="11"/>
    <s v="Winter"/>
    <n v="696.42"/>
    <n v="475.76585602794103"/>
    <n v="220.65414397205893"/>
    <n v="0.31684061912647388"/>
    <n v="2"/>
    <n v="1392.84"/>
    <n v="0"/>
    <n v="468"/>
    <x v="0"/>
    <x v="0"/>
    <n v="325.45462665356939"/>
  </r>
  <r>
    <s v="V089"/>
    <x v="118"/>
    <x v="1"/>
    <x v="2"/>
    <s v="Phones"/>
    <s v="TEC-PH-10001254"/>
    <s v="Jabra BIZ 2300 Duo QD Duo Corded Headset"/>
    <s v="United States"/>
    <s v="CA-2015-150875"/>
    <x v="547"/>
    <d v="2015-11-20T00:00:00"/>
    <s v="Standard Class"/>
    <n v="4"/>
    <n v="11"/>
    <s v="Winter"/>
    <n v="304.77600000000001"/>
    <n v="254.9325046982747"/>
    <n v="49.843495301725312"/>
    <n v="0.16354140516879712"/>
    <n v="3"/>
    <n v="914.32799999999997"/>
    <n v="0.2"/>
    <n v="206"/>
    <x v="0"/>
    <x v="0"/>
    <n v="267.18245334602341"/>
  </r>
  <r>
    <s v="V127"/>
    <x v="39"/>
    <x v="3"/>
    <x v="1"/>
    <s v="Art"/>
    <s v="OFF-AR-10001044"/>
    <s v="BOSTON Ranger #55 Pencil Sharpener, Black"/>
    <s v="United States"/>
    <s v="CA-2015-154200"/>
    <x v="652"/>
    <d v="2015-06-22T00:00:00"/>
    <s v="Standard Class"/>
    <n v="4"/>
    <n v="6"/>
    <s v="Summer"/>
    <n v="51.98"/>
    <n v="39.727546153572021"/>
    <n v="12.252453846427976"/>
    <n v="0.23571477195898377"/>
    <n v="2"/>
    <n v="103.96"/>
    <n v="0"/>
    <n v="349"/>
    <x v="0"/>
    <x v="2"/>
    <n v="50.314503953741927"/>
  </r>
  <r>
    <s v="V046"/>
    <x v="70"/>
    <x v="3"/>
    <x v="0"/>
    <s v="Furnishings"/>
    <s v="FUR-FU-10002597"/>
    <s v="C-Line Magnetic Cubicle Keepers, Clear Polypropylene"/>
    <s v="United States"/>
    <s v="CA-2016-124233"/>
    <x v="143"/>
    <d v="2016-04-14T00:00:00"/>
    <s v="Standard Class"/>
    <n v="6"/>
    <n v="4"/>
    <s v="Spring"/>
    <n v="24.7"/>
    <n v="18.882939034751111"/>
    <n v="5.8170609652488885"/>
    <n v="0.23550854110319389"/>
    <n v="5"/>
    <n v="123.5"/>
    <n v="0"/>
    <n v="435"/>
    <x v="1"/>
    <x v="1"/>
    <n v="8.4936264283733305"/>
  </r>
  <r>
    <s v="V098"/>
    <x v="92"/>
    <x v="1"/>
    <x v="1"/>
    <s v="Labels"/>
    <s v="OFF-LA-10004093"/>
    <s v="Avery 486"/>
    <s v="United States"/>
    <s v="US-2015-134271"/>
    <x v="24"/>
    <d v="2015-04-23T00:00:00"/>
    <s v="Second Class"/>
    <n v="5"/>
    <n v="4"/>
    <s v="Spring"/>
    <n v="21.93"/>
    <n v="17.437542249368139"/>
    <n v="4.4924577506318606"/>
    <n v="0.2048544345933361"/>
    <n v="3"/>
    <n v="65.789999999999992"/>
    <n v="0"/>
    <n v="383"/>
    <x v="0"/>
    <x v="1"/>
    <n v="15.62319525932871"/>
  </r>
  <r>
    <s v="V132"/>
    <x v="23"/>
    <x v="1"/>
    <x v="1"/>
    <s v="Appliances"/>
    <s v="OFF-AP-10000179"/>
    <s v="Honeywell Enviracaire Portable HEPA Air Cleaner for up to 10 x 16 Room"/>
    <s v="United States"/>
    <s v="US-2016-161683"/>
    <x v="275"/>
    <d v="2016-12-08T00:00:00"/>
    <s v="Standard Class"/>
    <n v="5"/>
    <n v="12"/>
    <s v="Winter"/>
    <n v="394.81599999999997"/>
    <n v="269.79507684578618"/>
    <n v="125.02092315421379"/>
    <n v="0.31665617187300871"/>
    <n v="4"/>
    <n v="1579.2639999999999"/>
    <n v="0.2"/>
    <n v="297"/>
    <x v="0"/>
    <x v="2"/>
    <n v="100.4871841845185"/>
  </r>
  <r>
    <s v="V114"/>
    <x v="13"/>
    <x v="3"/>
    <x v="1"/>
    <s v="Binders"/>
    <s v="OFF-BI-10001072"/>
    <s v="GBC Clear Cover, 8-1/2 x 11, unpunched, 25 covers per pack"/>
    <s v="United States"/>
    <s v="US-2016-161683"/>
    <x v="275"/>
    <d v="2016-12-08T00:00:00"/>
    <s v="Standard Class"/>
    <n v="5"/>
    <n v="12"/>
    <s v="Winter"/>
    <n v="18.192"/>
    <n v="15.23586343043532"/>
    <n v="2.9561365695646806"/>
    <n v="0.16249651327862141"/>
    <n v="4"/>
    <n v="72.768000000000001"/>
    <n v="0.7"/>
    <n v="319"/>
    <x v="0"/>
    <x v="1"/>
    <n v="22.87435862853135"/>
  </r>
  <r>
    <s v="V116"/>
    <x v="62"/>
    <x v="0"/>
    <x v="1"/>
    <s v="Labels"/>
    <s v="OFF-LA-10004093"/>
    <s v="Avery 486"/>
    <s v="United States"/>
    <s v="CA-2015-143105"/>
    <x v="895"/>
    <d v="2015-12-10T00:00:00"/>
    <s v="Same Day"/>
    <n v="0"/>
    <n v="12"/>
    <s v="Winter"/>
    <n v="7.31"/>
    <n v="6.0270044410589794"/>
    <n v="1.2829955589410202"/>
    <n v="0.17551238836402466"/>
    <n v="1"/>
    <n v="7.31"/>
    <n v="0"/>
    <n v="494"/>
    <x v="0"/>
    <x v="1"/>
    <n v="15.62319525932871"/>
  </r>
  <r>
    <s v="V094"/>
    <x v="105"/>
    <x v="4"/>
    <x v="2"/>
    <s v="Copiers"/>
    <s v="TEC-CO-10002095"/>
    <s v="Hewlett Packard 610 Color Digital Copier / Printer"/>
    <s v="United States"/>
    <s v="CA-2015-143105"/>
    <x v="895"/>
    <d v="2015-12-10T00:00:00"/>
    <s v="Same Day"/>
    <n v="0"/>
    <n v="12"/>
    <s v="Winter"/>
    <n v="799.98400000000004"/>
    <n v="663.66348308793704"/>
    <n v="136.320516912063"/>
    <n v="0.17040405422116317"/>
    <n v="2"/>
    <n v="1599.9680000000001"/>
    <n v="0.2"/>
    <n v="250"/>
    <x v="0"/>
    <x v="0"/>
    <n v="512.22110191577383"/>
  </r>
  <r>
    <s v="V103"/>
    <x v="33"/>
    <x v="0"/>
    <x v="1"/>
    <s v="Paper"/>
    <s v="OFF-PA-10002713"/>
    <s v="Adams Phone Message Book, 200 Message Capacity, 8 1/16 x 11"/>
    <s v="United States"/>
    <s v="CA-2015-143105"/>
    <x v="895"/>
    <d v="2015-12-10T00:00:00"/>
    <s v="Same Day"/>
    <n v="0"/>
    <n v="12"/>
    <s v="Winter"/>
    <n v="41.28"/>
    <n v="31.357073918562801"/>
    <n v="9.9229260814372005"/>
    <n v="0.24038096127512598"/>
    <n v="6"/>
    <n v="247.68"/>
    <n v="0"/>
    <n v="385"/>
    <x v="0"/>
    <x v="1"/>
    <n v="13.480737580499291"/>
  </r>
  <r>
    <s v="V105"/>
    <x v="85"/>
    <x v="4"/>
    <x v="1"/>
    <s v="Paper"/>
    <s v="OFF-PA-10002254"/>
    <s v="Xerox 1883"/>
    <s v="United States"/>
    <s v="CA-2015-143105"/>
    <x v="895"/>
    <d v="2015-12-10T00:00:00"/>
    <s v="Same Day"/>
    <n v="0"/>
    <n v="12"/>
    <s v="Winter"/>
    <n v="184.66"/>
    <n v="125.2588997814125"/>
    <n v="59.401100218587501"/>
    <n v="0.32167822061403389"/>
    <n v="7"/>
    <n v="1292.6199999999999"/>
    <n v="0"/>
    <n v="364"/>
    <x v="0"/>
    <x v="2"/>
    <n v="88.359405848527317"/>
  </r>
  <r>
    <s v="V120"/>
    <x v="91"/>
    <x v="1"/>
    <x v="1"/>
    <s v="Art"/>
    <s v="OFF-AR-10001683"/>
    <s v="Lumber Crayons"/>
    <s v="United States"/>
    <s v="CA-2014-145387"/>
    <x v="656"/>
    <d v="2014-11-02T00:00:00"/>
    <s v="Second Class"/>
    <n v="2"/>
    <n v="10"/>
    <s v="Autumn"/>
    <n v="49.25"/>
    <n v="40.47900973810016"/>
    <n v="8.7709902618998399"/>
    <n v="0.17809117283045361"/>
    <n v="5"/>
    <n v="246.25"/>
    <n v="0"/>
    <n v="319"/>
    <x v="0"/>
    <x v="1"/>
    <n v="20.689689944511009"/>
  </r>
  <r>
    <s v="V140"/>
    <x v="80"/>
    <x v="1"/>
    <x v="1"/>
    <s v="Paper"/>
    <s v="OFF-PA-10002195"/>
    <s v="RSVP Cards &amp; Envelopes, Blank White, 8-1/2&quot; X 11&quot;, 24 Cards/25 Envelopes/Set"/>
    <s v="United States"/>
    <s v="CA-2014-145387"/>
    <x v="656"/>
    <d v="2014-11-02T00:00:00"/>
    <s v="Second Class"/>
    <n v="2"/>
    <n v="10"/>
    <s v="Autumn"/>
    <n v="10.16"/>
    <n v="7.0528375599744484"/>
    <n v="3.1071624400255518"/>
    <n v="0.30582307480566456"/>
    <n v="2"/>
    <n v="20.32"/>
    <n v="0"/>
    <n v="315"/>
    <x v="0"/>
    <x v="1"/>
    <n v="9.66970140869579"/>
  </r>
  <r>
    <s v="V016"/>
    <x v="137"/>
    <x v="3"/>
    <x v="0"/>
    <s v="Furnishings"/>
    <s v="FUR-FU-10002364"/>
    <s v="Eldon Expressions Wood Desk Accessories, Oak"/>
    <s v="United States"/>
    <s v="CA-2014-145387"/>
    <x v="656"/>
    <d v="2014-11-02T00:00:00"/>
    <s v="Second Class"/>
    <n v="2"/>
    <n v="10"/>
    <s v="Autumn"/>
    <n v="14.76"/>
    <n v="10.66926163976062"/>
    <n v="4.0907383602393796"/>
    <n v="0.27715029540917208"/>
    <n v="2"/>
    <n v="29.52"/>
    <n v="0"/>
    <n v="414"/>
    <x v="0"/>
    <x v="1"/>
    <n v="4.8479081899497452"/>
  </r>
  <r>
    <s v="V110"/>
    <x v="16"/>
    <x v="3"/>
    <x v="1"/>
    <s v="Binders"/>
    <s v="OFF-BI-10004001"/>
    <s v="GBC Recycled VeloBinder Covers"/>
    <s v="United States"/>
    <s v="CA-2014-145387"/>
    <x v="656"/>
    <d v="2014-11-02T00:00:00"/>
    <s v="Second Class"/>
    <n v="2"/>
    <n v="10"/>
    <s v="Autumn"/>
    <n v="34.08"/>
    <n v="24.050096504066481"/>
    <n v="10.029903495933517"/>
    <n v="0.2943046800449976"/>
    <n v="2"/>
    <n v="68.16"/>
    <n v="0"/>
    <n v="255"/>
    <x v="0"/>
    <x v="2"/>
    <n v="52.723785123170799"/>
  </r>
  <r>
    <s v="V030"/>
    <x v="125"/>
    <x v="0"/>
    <x v="0"/>
    <s v="Furnishings"/>
    <s v="FUR-FU-10000023"/>
    <s v="Eldon Wave Desk Accessories"/>
    <s v="United States"/>
    <s v="CA-2014-145387"/>
    <x v="656"/>
    <d v="2014-11-02T00:00:00"/>
    <s v="Second Class"/>
    <n v="2"/>
    <n v="10"/>
    <s v="Autumn"/>
    <n v="17.670000000000002"/>
    <n v="13.768343720860321"/>
    <n v="3.9016562791396812"/>
    <n v="0.22080680696885574"/>
    <n v="3"/>
    <n v="53.010000000000005"/>
    <n v="0"/>
    <n v="315"/>
    <x v="0"/>
    <x v="1"/>
    <n v="23.367790952505551"/>
  </r>
  <r>
    <s v="V037"/>
    <x v="102"/>
    <x v="0"/>
    <x v="0"/>
    <s v="Chairs"/>
    <s v="FUR-CH-10002320"/>
    <s v="Hon Pagoda Stacking Chairs"/>
    <s v="United States"/>
    <s v="CA-2014-145387"/>
    <x v="656"/>
    <d v="2014-11-02T00:00:00"/>
    <s v="Second Class"/>
    <n v="2"/>
    <n v="10"/>
    <s v="Autumn"/>
    <n v="1604.9"/>
    <n v="1193.5043327372341"/>
    <n v="411.39566726276598"/>
    <n v="0.25633725918298084"/>
    <n v="5"/>
    <n v="8024.5"/>
    <n v="0"/>
    <n v="434"/>
    <x v="0"/>
    <x v="0"/>
    <n v="990.88766699964538"/>
  </r>
  <r>
    <s v="V037"/>
    <x v="102"/>
    <x v="3"/>
    <x v="0"/>
    <s v="Tables"/>
    <s v="FUR-TA-10003238"/>
    <s v="Chromcraft Bull-Nose Wood 48&quot; x 96&quot; Rectangular Conference Tables"/>
    <s v="United States"/>
    <s v="CA-2014-145387"/>
    <x v="656"/>
    <d v="2014-11-02T00:00:00"/>
    <s v="Second Class"/>
    <n v="2"/>
    <n v="10"/>
    <s v="Autumn"/>
    <n v="385.68599999999998"/>
    <n v="293.77315862102591"/>
    <n v="91.912841378974065"/>
    <n v="0.23831002779197086"/>
    <n v="1"/>
    <n v="385.68599999999998"/>
    <n v="0.3"/>
    <n v="458"/>
    <x v="0"/>
    <x v="0"/>
    <n v="530.77422248183836"/>
  </r>
  <r>
    <s v="V112"/>
    <x v="53"/>
    <x v="1"/>
    <x v="1"/>
    <s v="Paper"/>
    <s v="OFF-PA-10004965"/>
    <s v="Xerox 1921"/>
    <s v="United States"/>
    <s v="CA-2017-109715"/>
    <x v="34"/>
    <d v="2017-12-14T00:00:00"/>
    <s v="Standard Class"/>
    <n v="5"/>
    <n v="12"/>
    <s v="Winter"/>
    <n v="15.984"/>
    <n v="10.742722050429061"/>
    <n v="5.2412779495709394"/>
    <n v="0.32790777962781154"/>
    <n v="2"/>
    <n v="31.968"/>
    <n v="0.2"/>
    <n v="213"/>
    <x v="0"/>
    <x v="1"/>
    <n v="4.6141833513634891"/>
  </r>
  <r>
    <s v="V115"/>
    <x v="44"/>
    <x v="3"/>
    <x v="1"/>
    <s v="Paper"/>
    <s v="OFF-PA-10003016"/>
    <s v="Adams &quot;While You Were Out&quot; Message Pads"/>
    <s v="United States"/>
    <s v="CA-2014-166457"/>
    <x v="952"/>
    <d v="2014-05-09T00:00:00"/>
    <s v="Second Class"/>
    <n v="4"/>
    <n v="5"/>
    <s v="Summer"/>
    <n v="9.42"/>
    <n v="6.1251717000292372"/>
    <n v="3.2948282999707628"/>
    <n v="0.34976945859562236"/>
    <n v="3"/>
    <n v="28.259999999999998"/>
    <n v="0"/>
    <n v="260"/>
    <x v="0"/>
    <x v="1"/>
    <n v="5.1096204164301682"/>
  </r>
  <r>
    <s v="V116"/>
    <x v="62"/>
    <x v="0"/>
    <x v="1"/>
    <s v="Art"/>
    <s v="OFF-AR-10003651"/>
    <s v="Newell 350"/>
    <s v="United States"/>
    <s v="CA-2014-166457"/>
    <x v="952"/>
    <d v="2014-05-09T00:00:00"/>
    <s v="Second Class"/>
    <n v="4"/>
    <n v="5"/>
    <s v="Summer"/>
    <n v="6.56"/>
    <n v="5.3580103280158564"/>
    <n v="1.2019896719841432"/>
    <n v="0.18323013292441209"/>
    <n v="2"/>
    <n v="13.12"/>
    <n v="0"/>
    <n v="402"/>
    <x v="0"/>
    <x v="1"/>
    <n v="6.4196451823030429"/>
  </r>
  <r>
    <s v="V125"/>
    <x v="64"/>
    <x v="0"/>
    <x v="1"/>
    <s v="Paper"/>
    <s v="OFF-PA-10001363"/>
    <s v="Xerox 1933"/>
    <s v="United States"/>
    <s v="CA-2014-166457"/>
    <x v="952"/>
    <d v="2014-05-09T00:00:00"/>
    <s v="Second Class"/>
    <n v="4"/>
    <n v="5"/>
    <s v="Summer"/>
    <n v="24.56"/>
    <n v="16.736589463863329"/>
    <n v="7.8234105361366701"/>
    <n v="0.31854277427266575"/>
    <n v="2"/>
    <n v="49.12"/>
    <n v="0"/>
    <n v="197"/>
    <x v="0"/>
    <x v="1"/>
    <n v="23.62105162773241"/>
  </r>
  <r>
    <s v="V119"/>
    <x v="20"/>
    <x v="0"/>
    <x v="1"/>
    <s v="Binders"/>
    <s v="OFF-BI-10003876"/>
    <s v="Green Canvas Binder for 8-1/2&quot; x 14&quot; Sheets"/>
    <s v="United States"/>
    <s v="CA-2016-164637"/>
    <x v="758"/>
    <d v="2016-03-08T00:00:00"/>
    <s v="Standard Class"/>
    <n v="4"/>
    <n v="3"/>
    <s v="Spring"/>
    <n v="128.4"/>
    <n v="99.108254786150752"/>
    <n v="29.291745213849254"/>
    <n v="0.22812885680567954"/>
    <n v="3"/>
    <n v="385.20000000000005"/>
    <n v="0"/>
    <n v="256"/>
    <x v="0"/>
    <x v="2"/>
    <n v="46.255692838827962"/>
  </r>
  <r>
    <s v="V110"/>
    <x v="16"/>
    <x v="4"/>
    <x v="1"/>
    <s v="Envelopes"/>
    <s v="OFF-EN-10004007"/>
    <s v="Park Ridge Embossed Executive Business Envelopes"/>
    <s v="United States"/>
    <s v="CA-2014-103590"/>
    <x v="953"/>
    <d v="2014-12-04T00:00:00"/>
    <s v="Standard Class"/>
    <n v="4"/>
    <n v="11"/>
    <s v="Winter"/>
    <n v="62.28"/>
    <n v="41.225657572623597"/>
    <n v="21.054342427376405"/>
    <n v="0.33805944809531796"/>
    <n v="4"/>
    <n v="249.12"/>
    <n v="0"/>
    <n v="261"/>
    <x v="0"/>
    <x v="2"/>
    <n v="132.5509689941303"/>
  </r>
  <r>
    <s v="V117"/>
    <x v="104"/>
    <x v="0"/>
    <x v="1"/>
    <s v="Labels"/>
    <s v="OFF-LA-10002271"/>
    <s v="Smead Alpha-Z Color-Coded Second Alphabetical Labels and Starter Set"/>
    <s v="United States"/>
    <s v="CA-2015-111234"/>
    <x v="954"/>
    <d v="2015-02-22T00:00:00"/>
    <s v="Standard Class"/>
    <n v="4"/>
    <n v="2"/>
    <s v="Spring"/>
    <n v="9.24"/>
    <n v="7.2691008364194776"/>
    <n v="1.9708991635805226"/>
    <n v="0.21330077527927735"/>
    <n v="3"/>
    <n v="27.72"/>
    <n v="0"/>
    <n v="141"/>
    <x v="0"/>
    <x v="1"/>
    <n v="6.8677784472127508"/>
  </r>
  <r>
    <s v="V036"/>
    <x v="126"/>
    <x v="0"/>
    <x v="0"/>
    <s v="Bookcases"/>
    <s v="FUR-BO-10003894"/>
    <s v="Safco Value Mate Steel Bookcase, Baked Enamel Finish on Steel, Black"/>
    <s v="United States"/>
    <s v="CA-2017-149881"/>
    <x v="719"/>
    <d v="2017-04-03T00:00:00"/>
    <s v="First Class"/>
    <n v="2"/>
    <n v="4"/>
    <s v="Spring"/>
    <n v="482.66399999999999"/>
    <n v="349.86756981981841"/>
    <n v="132.79643018018157"/>
    <n v="0.27513224557908106"/>
    <n v="8"/>
    <n v="3861.3119999999999"/>
    <n v="0.15"/>
    <n v="279"/>
    <x v="0"/>
    <x v="0"/>
    <n v="190.50340875690389"/>
  </r>
  <r>
    <s v="V088"/>
    <x v="96"/>
    <x v="3"/>
    <x v="2"/>
    <s v="Machines"/>
    <s v="TEC-MA-10000418"/>
    <s v="Cubify CubeX 3D Printer Double Head Print"/>
    <s v="United States"/>
    <s v="CA-2017-149881"/>
    <x v="719"/>
    <d v="2017-04-03T00:00:00"/>
    <s v="First Class"/>
    <n v="2"/>
    <n v="4"/>
    <s v="Spring"/>
    <n v="4799.9840000000004"/>
    <n v="3266.986463683837"/>
    <n v="1532.9975363161634"/>
    <n v="0.31937555131770506"/>
    <n v="2"/>
    <n v="9599.9680000000008"/>
    <n v="0.2"/>
    <n v="402"/>
    <x v="0"/>
    <x v="0"/>
    <n v="1652.265656615283"/>
  </r>
  <r>
    <s v="V130"/>
    <x v="34"/>
    <x v="1"/>
    <x v="1"/>
    <s v="Paper"/>
    <s v="OFF-PA-10004243"/>
    <s v="Xerox 1939"/>
    <s v="United States"/>
    <s v="CA-2017-134565"/>
    <x v="532"/>
    <d v="2017-06-13T00:00:00"/>
    <s v="Second Class"/>
    <n v="2"/>
    <n v="6"/>
    <s v="Summer"/>
    <n v="37.94"/>
    <n v="28.00993996891409"/>
    <n v="9.9300600310859082"/>
    <n v="0.26173062812561698"/>
    <n v="2"/>
    <n v="75.88"/>
    <n v="0"/>
    <n v="429"/>
    <x v="0"/>
    <x v="2"/>
    <n v="63.768551575208278"/>
  </r>
  <r>
    <s v="V119"/>
    <x v="20"/>
    <x v="4"/>
    <x v="1"/>
    <s v="Binders"/>
    <s v="OFF-BI-10001759"/>
    <s v="Acco Pressboard Covers with Storage Hooks, 14 7/8&quot; x 11&quot;, Dark Blue"/>
    <s v="United States"/>
    <s v="CA-2017-134565"/>
    <x v="532"/>
    <d v="2017-06-13T00:00:00"/>
    <s v="Second Class"/>
    <n v="2"/>
    <n v="6"/>
    <s v="Summer"/>
    <n v="18.288"/>
    <n v="13.813319240797821"/>
    <n v="4.4746807592021796"/>
    <n v="0.24467851920396869"/>
    <n v="6"/>
    <n v="109.72800000000001"/>
    <n v="0.2"/>
    <n v="150"/>
    <x v="0"/>
    <x v="1"/>
    <n v="7.2869673939163473"/>
  </r>
  <r>
    <s v="V080"/>
    <x v="141"/>
    <x v="0"/>
    <x v="2"/>
    <s v="Machines"/>
    <s v="TEC-MA-10001570"/>
    <s v="Cisco Desktop Collaboration Experience DX650 IP Video Phone"/>
    <s v="United States"/>
    <s v="CA-2017-134565"/>
    <x v="532"/>
    <d v="2017-06-13T00:00:00"/>
    <s v="Second Class"/>
    <n v="2"/>
    <n v="6"/>
    <s v="Summer"/>
    <n v="385.8"/>
    <n v="326.48028895354599"/>
    <n v="59.319711046454017"/>
    <n v="0.15375767508152932"/>
    <n v="5"/>
    <n v="1929"/>
    <n v="0.2"/>
    <n v="351"/>
    <x v="0"/>
    <x v="2"/>
    <n v="132.5509689941303"/>
  </r>
  <r>
    <s v="V120"/>
    <x v="91"/>
    <x v="3"/>
    <x v="1"/>
    <s v="Storage"/>
    <s v="OFF-ST-10004804"/>
    <s v="Belkin 19&quot; Vented Equipment Shelf, Black"/>
    <s v="United States"/>
    <s v="CA-2017-134565"/>
    <x v="532"/>
    <d v="2017-06-13T00:00:00"/>
    <s v="Second Class"/>
    <n v="2"/>
    <n v="6"/>
    <s v="Summer"/>
    <n v="102.96"/>
    <n v="72.840751313970912"/>
    <n v="30.119248686029081"/>
    <n v="0.29253349539655288"/>
    <n v="2"/>
    <n v="205.92"/>
    <n v="0"/>
    <n v="449"/>
    <x v="0"/>
    <x v="2"/>
    <n v="56.226174346117482"/>
  </r>
  <r>
    <s v="V032"/>
    <x v="71"/>
    <x v="1"/>
    <x v="0"/>
    <s v="Bookcases"/>
    <s v="FUR-BO-10001519"/>
    <s v="O'Sullivan 3-Shelf Heavy-Duty Bookcases"/>
    <s v="United States"/>
    <s v="CA-2017-134565"/>
    <x v="532"/>
    <d v="2017-06-13T00:00:00"/>
    <s v="Second Class"/>
    <n v="2"/>
    <n v="6"/>
    <s v="Summer"/>
    <n v="174.42"/>
    <n v="122.5998979184067"/>
    <n v="51.820102081593291"/>
    <n v="0.29709954180480047"/>
    <n v="3"/>
    <n v="523.26"/>
    <n v="0"/>
    <n v="219"/>
    <x v="0"/>
    <x v="0"/>
    <n v="171.685362544394"/>
  </r>
  <r>
    <s v="V127"/>
    <x v="39"/>
    <x v="4"/>
    <x v="1"/>
    <s v="Binders"/>
    <s v="OFF-BI-10000343"/>
    <s v="Pressboard Covers with Storage Hooks, 9 1/2&quot; x 11&quot;, Light Blue"/>
    <s v="United States"/>
    <s v="CA-2016-108644"/>
    <x v="955"/>
    <d v="2016-10-03T00:00:00"/>
    <s v="First Class"/>
    <n v="3"/>
    <n v="9"/>
    <s v="Autumn"/>
    <n v="1.964"/>
    <n v="1.2932672230838591"/>
    <n v="0.67073277691614086"/>
    <n v="0.34151363386768885"/>
    <n v="2"/>
    <n v="3.9279999999999999"/>
    <n v="0.8"/>
    <n v="174"/>
    <x v="0"/>
    <x v="1"/>
    <n v="7.665258525656621"/>
  </r>
  <r>
    <s v="V014"/>
    <x v="30"/>
    <x v="2"/>
    <x v="0"/>
    <s v="Furnishings"/>
    <s v="FUR-FU-10003930"/>
    <s v="Howard Miller 12-3/4 Diameter Accuwave DS  Wall Clock"/>
    <s v="United States"/>
    <s v="US-2014-102631"/>
    <x v="736"/>
    <d v="2014-12-17T00:00:00"/>
    <s v="Standard Class"/>
    <n v="4"/>
    <n v="12"/>
    <s v="Winter"/>
    <n v="94.427999999999997"/>
    <n v="66.84992673253538"/>
    <n v="27.578073267464617"/>
    <n v="0.29205398046622422"/>
    <n v="3"/>
    <n v="283.28399999999999"/>
    <n v="0.6"/>
    <n v="261"/>
    <x v="0"/>
    <x v="0"/>
    <n v="422.88096784792759"/>
  </r>
  <r>
    <s v="V133"/>
    <x v="42"/>
    <x v="0"/>
    <x v="1"/>
    <s v="Fasteners"/>
    <s v="OFF-FA-10004854"/>
    <s v="Vinyl Coated Wire Paper Clips in Organizer Box, 800/Box"/>
    <s v="United States"/>
    <s v="CA-2017-120327"/>
    <x v="343"/>
    <d v="2017-11-16T00:00:00"/>
    <s v="Standard Class"/>
    <n v="5"/>
    <n v="11"/>
    <s v="Winter"/>
    <n v="45.92"/>
    <n v="34.201670140727153"/>
    <n v="11.718329859272849"/>
    <n v="0.25519011017580245"/>
    <n v="4"/>
    <n v="183.68"/>
    <n v="0"/>
    <n v="248"/>
    <x v="0"/>
    <x v="1"/>
    <n v="13.128709609097159"/>
  </r>
  <r>
    <s v="V042"/>
    <x v="111"/>
    <x v="0"/>
    <x v="0"/>
    <s v="Chairs"/>
    <s v="FUR-CH-10003396"/>
    <s v="Global Deluxe Steno Chair"/>
    <s v="United States"/>
    <s v="CA-2015-154970"/>
    <x v="956"/>
    <d v="2015-01-10T00:00:00"/>
    <s v="Standard Class"/>
    <n v="5"/>
    <n v="1"/>
    <s v="Winter"/>
    <n v="61.584000000000003"/>
    <n v="50.051614996787087"/>
    <n v="11.532385003212916"/>
    <n v="0.18726268191759085"/>
    <n v="1"/>
    <n v="61.584000000000003"/>
    <n v="0.2"/>
    <n v="222"/>
    <x v="0"/>
    <x v="2"/>
    <n v="69.613834946797752"/>
  </r>
  <r>
    <s v="V142"/>
    <x v="48"/>
    <x v="1"/>
    <x v="1"/>
    <s v="Paper"/>
    <s v="OFF-PA-10001994"/>
    <s v="Ink Jet Note and Greeting Cards, 8-1/2&quot; x 5-1/2&quot; Card Size"/>
    <s v="United States"/>
    <s v="CA-2016-113803"/>
    <x v="830"/>
    <d v="2016-03-26T00:00:00"/>
    <s v="First Class"/>
    <n v="2"/>
    <n v="3"/>
    <s v="Spring"/>
    <n v="22.48"/>
    <n v="15.490555590608739"/>
    <n v="6.9894444093912611"/>
    <n v="0.31091834561349024"/>
    <n v="1"/>
    <n v="22.48"/>
    <n v="0"/>
    <n v="240"/>
    <x v="0"/>
    <x v="1"/>
    <n v="16.21055853448609"/>
  </r>
  <r>
    <s v="V017"/>
    <x v="84"/>
    <x v="3"/>
    <x v="0"/>
    <s v="Furnishings"/>
    <s v="FUR-FU-10003601"/>
    <s v="Deflect-o RollaMat Studded, Beveled Mat for Medium Pile Carpeting"/>
    <s v="United States"/>
    <s v="CA-2017-100223"/>
    <x v="957"/>
    <d v="2017-07-10T00:00:00"/>
    <s v="Standard Class"/>
    <n v="5"/>
    <n v="7"/>
    <s v="Summer"/>
    <n v="332.02800000000002"/>
    <n v="237.45741590718529"/>
    <n v="94.570584092814727"/>
    <n v="0.2848271353404373"/>
    <n v="9"/>
    <n v="2988.2520000000004"/>
    <n v="0.6"/>
    <n v="281"/>
    <x v="0"/>
    <x v="0"/>
    <n v="153.74125936607479"/>
  </r>
  <r>
    <s v="V104"/>
    <x v="81"/>
    <x v="4"/>
    <x v="1"/>
    <s v="Binders"/>
    <s v="OFF-BI-10003429"/>
    <s v="Cardinal HOLDit! Binder Insert Strips,Extra Strips"/>
    <s v="United States"/>
    <s v="CA-2017-100223"/>
    <x v="957"/>
    <d v="2017-07-10T00:00:00"/>
    <s v="Standard Class"/>
    <n v="5"/>
    <n v="7"/>
    <s v="Summer"/>
    <n v="11.394"/>
    <n v="8.9787629891773424"/>
    <n v="2.4152370108226577"/>
    <n v="0.21197446119208863"/>
    <n v="9"/>
    <n v="102.54600000000001"/>
    <n v="0.8"/>
    <n v="477"/>
    <x v="0"/>
    <x v="1"/>
    <n v="11.14511507343015"/>
  </r>
  <r>
    <s v="V122"/>
    <x v="5"/>
    <x v="0"/>
    <x v="1"/>
    <s v="Paper"/>
    <s v="OFF-PA-10000232"/>
    <s v="Xerox 1975"/>
    <s v="United States"/>
    <s v="CA-2017-100223"/>
    <x v="957"/>
    <d v="2017-07-10T00:00:00"/>
    <s v="Standard Class"/>
    <n v="5"/>
    <n v="7"/>
    <s v="Summer"/>
    <n v="15.552"/>
    <n v="12.89536162318023"/>
    <n v="2.6566383768197692"/>
    <n v="0.1708229408963329"/>
    <n v="3"/>
    <n v="46.655999999999999"/>
    <n v="0.2"/>
    <n v="376"/>
    <x v="0"/>
    <x v="1"/>
    <n v="1.41969686905339"/>
  </r>
  <r>
    <s v="V135"/>
    <x v="51"/>
    <x v="4"/>
    <x v="1"/>
    <s v="Paper"/>
    <s v="OFF-PA-10002195"/>
    <s v="Xerox 1966"/>
    <s v="United States"/>
    <s v="CA-2017-100223"/>
    <x v="957"/>
    <d v="2017-07-10T00:00:00"/>
    <s v="Standard Class"/>
    <n v="5"/>
    <n v="7"/>
    <s v="Summer"/>
    <n v="31.103999999999999"/>
    <n v="26.025403587825341"/>
    <n v="5.0785964121746581"/>
    <n v="0.16327791963010088"/>
    <n v="6"/>
    <n v="186.624"/>
    <n v="0.2"/>
    <n v="356"/>
    <x v="0"/>
    <x v="1"/>
    <n v="9.66970140869579"/>
  </r>
  <r>
    <s v="V127"/>
    <x v="39"/>
    <x v="3"/>
    <x v="1"/>
    <s v="Binders"/>
    <s v="OFF-BI-10004492"/>
    <s v="Tuf-Vin Binders"/>
    <s v="United States"/>
    <s v="CA-2017-100223"/>
    <x v="957"/>
    <d v="2017-07-10T00:00:00"/>
    <s v="Standard Class"/>
    <n v="5"/>
    <n v="7"/>
    <s v="Summer"/>
    <n v="6.3159999999999998"/>
    <n v="4.4976443153226811"/>
    <n v="1.8183556846773188"/>
    <n v="0.28789672018323603"/>
    <n v="1"/>
    <n v="6.3159999999999998"/>
    <n v="0.8"/>
    <n v="424"/>
    <x v="0"/>
    <x v="2"/>
    <n v="72.696087335597113"/>
  </r>
  <r>
    <s v="V130"/>
    <x v="34"/>
    <x v="4"/>
    <x v="1"/>
    <s v="Paper"/>
    <s v="OFF-PA-10004000"/>
    <s v="While You Were Out Pads, 50 per Pad, 4 x 5 1/4, Green Cycle"/>
    <s v="United States"/>
    <s v="CA-2014-168823"/>
    <x v="158"/>
    <d v="2014-09-24T00:00:00"/>
    <s v="First Class"/>
    <n v="3"/>
    <n v="9"/>
    <s v="Autumn"/>
    <n v="11.352"/>
    <n v="9.0703985130186293"/>
    <n v="2.281601486981371"/>
    <n v="0.20098674127742872"/>
    <n v="3"/>
    <n v="34.055999999999997"/>
    <n v="0.2"/>
    <n v="344"/>
    <x v="0"/>
    <x v="1"/>
    <n v="7.4638141054021414"/>
  </r>
  <r>
    <s v="V123"/>
    <x v="14"/>
    <x v="4"/>
    <x v="1"/>
    <s v="Labels"/>
    <s v="OFF-LA-10004425"/>
    <s v="Staple-on labels"/>
    <s v="United States"/>
    <s v="CA-2014-168823"/>
    <x v="158"/>
    <d v="2014-09-24T00:00:00"/>
    <s v="First Class"/>
    <n v="3"/>
    <n v="9"/>
    <s v="Autumn"/>
    <n v="20.808"/>
    <n v="15.18340501707994"/>
    <n v="5.6245949829200601"/>
    <n v="0.27030925523452809"/>
    <n v="9"/>
    <n v="187.27199999999999"/>
    <n v="0.2"/>
    <n v="185"/>
    <x v="0"/>
    <x v="1"/>
    <n v="6.0289583843314096"/>
  </r>
  <r>
    <s v="V116"/>
    <x v="62"/>
    <x v="4"/>
    <x v="1"/>
    <s v="Binders"/>
    <s v="OFF-BI-10000948"/>
    <s v="GBC Laser Imprintable Binding System Covers, Desert Sand"/>
    <s v="United States"/>
    <s v="CA-2016-162404"/>
    <x v="310"/>
    <d v="2016-07-27T00:00:00"/>
    <s v="Standard Class"/>
    <n v="4"/>
    <n v="7"/>
    <s v="Summer"/>
    <n v="11.416"/>
    <n v="7.5477031342207948"/>
    <n v="3.8682968657792056"/>
    <n v="0.33884870933595002"/>
    <n v="4"/>
    <n v="45.664000000000001"/>
    <n v="0.8"/>
    <n v="170"/>
    <x v="0"/>
    <x v="1"/>
    <n v="14.16736255506531"/>
  </r>
  <r>
    <s v="V122"/>
    <x v="5"/>
    <x v="2"/>
    <x v="1"/>
    <s v="Art"/>
    <s v="OFF-AR-10001972"/>
    <s v="Newell 323"/>
    <s v="United States"/>
    <s v="CA-2017-104024"/>
    <x v="635"/>
    <d v="2017-09-03T00:00:00"/>
    <s v="Second Class"/>
    <n v="5"/>
    <n v="8"/>
    <s v="Autumn"/>
    <n v="9.4079999999999995"/>
    <n v="6.2319725677023543"/>
    <n v="3.1760274322976452"/>
    <n v="0.33758794986156943"/>
    <n v="7"/>
    <n v="65.855999999999995"/>
    <n v="0.2"/>
    <n v="368"/>
    <x v="0"/>
    <x v="1"/>
    <n v="3.2402666556936328"/>
  </r>
  <r>
    <s v="V110"/>
    <x v="16"/>
    <x v="0"/>
    <x v="1"/>
    <s v="Art"/>
    <s v="OFF-AR-10004587"/>
    <s v="Boston 1827 Commercial Additional Cutter, Drive Gear &amp; Gear Rack for 1606"/>
    <s v="United States"/>
    <s v="CA-2017-147144"/>
    <x v="606"/>
    <d v="2017-03-28T00:00:00"/>
    <s v="First Class"/>
    <n v="2"/>
    <n v="3"/>
    <s v="Spring"/>
    <n v="19.829999999999998"/>
    <n v="13.8334298360459"/>
    <n v="5.9965701639540985"/>
    <n v="0.3023988988378265"/>
    <n v="1"/>
    <n v="19.829999999999998"/>
    <n v="0"/>
    <n v="279"/>
    <x v="0"/>
    <x v="1"/>
    <n v="14.02192747092924"/>
  </r>
  <r>
    <s v="V128"/>
    <x v="72"/>
    <x v="3"/>
    <x v="1"/>
    <s v="Paper"/>
    <s v="OFF-PA-10000994"/>
    <s v="Xerox 1915"/>
    <s v="United States"/>
    <s v="CA-2017-158673"/>
    <x v="614"/>
    <d v="2018-01-04T00:00:00"/>
    <s v="Standard Class"/>
    <n v="6"/>
    <n v="12"/>
    <s v="Winter"/>
    <n v="209.7"/>
    <n v="149.09385764556109"/>
    <n v="60.606142354438902"/>
    <n v="0.28901355438454412"/>
    <n v="2"/>
    <n v="419.4"/>
    <n v="0"/>
    <n v="378"/>
    <x v="1"/>
    <x v="0"/>
    <n v="197.49069554032161"/>
  </r>
  <r>
    <s v="V106"/>
    <x v="110"/>
    <x v="4"/>
    <x v="1"/>
    <s v="Appliances"/>
    <s v="OFF-AP-10001366"/>
    <s v="Staple holder"/>
    <s v="United States"/>
    <s v="CA-2014-133704"/>
    <x v="59"/>
    <d v="2014-09-26T00:00:00"/>
    <s v="Standard Class"/>
    <n v="6"/>
    <n v="9"/>
    <s v="Autumn"/>
    <n v="43.92"/>
    <n v="31.457511283496199"/>
    <n v="12.462488716503803"/>
    <n v="0.28375429682385706"/>
    <n v="4"/>
    <n v="175.68"/>
    <n v="0"/>
    <n v="248"/>
    <x v="1"/>
    <x v="1"/>
    <n v="31.537648929493781"/>
  </r>
  <r>
    <s v="V103"/>
    <x v="33"/>
    <x v="1"/>
    <x v="1"/>
    <s v="Binders"/>
    <s v="OFF-BI-10001636"/>
    <s v="Ibico Plastic and Wire Spiral Binding Combs"/>
    <s v="United States"/>
    <s v="CA-2014-133704"/>
    <x v="59"/>
    <d v="2014-09-26T00:00:00"/>
    <s v="Standard Class"/>
    <n v="6"/>
    <n v="9"/>
    <s v="Autumn"/>
    <n v="20.231999999999999"/>
    <n v="13.27743073952116"/>
    <n v="6.9545692604788396"/>
    <n v="0.34374106665079279"/>
    <n v="3"/>
    <n v="60.695999999999998"/>
    <n v="0.2"/>
    <n v="105"/>
    <x v="1"/>
    <x v="0"/>
    <n v="12.296760345717081"/>
  </r>
  <r>
    <s v="V096"/>
    <x v="37"/>
    <x v="1"/>
    <x v="2"/>
    <s v="Phones"/>
    <s v="TEC-PH-10001448"/>
    <s v="Anker Astro 15000mAh USB Portable Charger"/>
    <s v="United States"/>
    <s v="CA-2016-159142"/>
    <x v="958"/>
    <d v="2016-04-05T00:00:00"/>
    <s v="First Class"/>
    <n v="1"/>
    <n v="4"/>
    <s v="Spring"/>
    <n v="149.97"/>
    <n v="111.45794650067231"/>
    <n v="38.512053499327692"/>
    <n v="0.25679838300545238"/>
    <n v="3"/>
    <n v="449.90999999999997"/>
    <n v="0"/>
    <n v="247"/>
    <x v="0"/>
    <x v="2"/>
    <n v="50.487425186872031"/>
  </r>
  <r>
    <s v="V133"/>
    <x v="42"/>
    <x v="0"/>
    <x v="1"/>
    <s v="Paper"/>
    <s v="OFF-PA-10001776"/>
    <s v="Wirebound Message Books, Four 2 3/4&quot; x 5&quot; Forms per Page, 600 Sets per Book"/>
    <s v="United States"/>
    <s v="CA-2016-159142"/>
    <x v="958"/>
    <d v="2016-04-05T00:00:00"/>
    <s v="First Class"/>
    <n v="1"/>
    <n v="4"/>
    <s v="Spring"/>
    <n v="27.81"/>
    <n v="22.178692325150291"/>
    <n v="5.6313076748497082"/>
    <n v="0.20249218535957239"/>
    <n v="3"/>
    <n v="83.429999999999993"/>
    <n v="0"/>
    <n v="431"/>
    <x v="0"/>
    <x v="1"/>
    <n v="11.532780800830301"/>
  </r>
  <r>
    <s v="V088"/>
    <x v="96"/>
    <x v="2"/>
    <x v="2"/>
    <s v="Accessories"/>
    <s v="TEC-AC-10002323"/>
    <s v="SanDisk Ultra 32 GB MicroSDHC Class 10 Memory Card"/>
    <s v="United States"/>
    <s v="CA-2014-138436"/>
    <x v="959"/>
    <d v="2014-03-30T00:00:00"/>
    <s v="Standard Class"/>
    <n v="4"/>
    <n v="3"/>
    <s v="Spring"/>
    <n v="66.3"/>
    <n v="53.973316138204623"/>
    <n v="12.326683861795374"/>
    <n v="0.18592283351124245"/>
    <n v="3"/>
    <n v="198.89999999999998"/>
    <n v="0"/>
    <n v="267"/>
    <x v="0"/>
    <x v="2"/>
    <n v="43.343872294184173"/>
  </r>
  <r>
    <s v="V122"/>
    <x v="5"/>
    <x v="3"/>
    <x v="1"/>
    <s v="Art"/>
    <s v="OFF-AR-10004582"/>
    <s v="BIC Brite Liner Grip Highlighters"/>
    <s v="United States"/>
    <s v="CA-2017-117702"/>
    <x v="354"/>
    <d v="2017-12-04T00:00:00"/>
    <s v="Standard Class"/>
    <n v="6"/>
    <n v="11"/>
    <s v="Winter"/>
    <n v="1.64"/>
    <n v="1.21950971875154"/>
    <n v="0.42049028124845989"/>
    <n v="0.256396512956378"/>
    <n v="1"/>
    <n v="1.64"/>
    <n v="0"/>
    <n v="108"/>
    <x v="1"/>
    <x v="0"/>
    <n v="2.8158374953111189"/>
  </r>
  <r>
    <s v="V013"/>
    <x v="97"/>
    <x v="1"/>
    <x v="0"/>
    <s v="Furnishings"/>
    <s v="FUR-FU-10000576"/>
    <s v="Luxo Professional Fluorescent Magnifier Lamp with Clamp-Mount Base"/>
    <s v="United States"/>
    <s v="CA-2017-117702"/>
    <x v="354"/>
    <d v="2017-12-04T00:00:00"/>
    <s v="Standard Class"/>
    <n v="6"/>
    <n v="11"/>
    <s v="Winter"/>
    <n v="1049.2"/>
    <n v="789.53576677182343"/>
    <n v="259.66423322817661"/>
    <n v="0.24748783189875773"/>
    <n v="5"/>
    <n v="5246"/>
    <n v="0"/>
    <n v="277"/>
    <x v="1"/>
    <x v="0"/>
    <n v="361.7534487509414"/>
  </r>
  <r>
    <s v="V039"/>
    <x v="43"/>
    <x v="1"/>
    <x v="0"/>
    <s v="Furnishings"/>
    <s v="FUR-FU-10004270"/>
    <s v="Eldon Image Series Desk Accessories, Burgundy"/>
    <s v="United States"/>
    <s v="CA-2017-117702"/>
    <x v="354"/>
    <d v="2017-12-04T00:00:00"/>
    <s v="Standard Class"/>
    <n v="6"/>
    <n v="11"/>
    <s v="Winter"/>
    <n v="20.9"/>
    <n v="14.30416294627981"/>
    <n v="6.5958370537201887"/>
    <n v="0.31559028965168368"/>
    <n v="5"/>
    <n v="104.5"/>
    <n v="0"/>
    <n v="383"/>
    <x v="1"/>
    <x v="1"/>
    <n v="21.633551362024061"/>
  </r>
  <r>
    <s v="V136"/>
    <x v="10"/>
    <x v="1"/>
    <x v="1"/>
    <s v="Binders"/>
    <s v="OFF-BI-10004236"/>
    <s v="XtraLife ClearVue Slant-D Ring Binder, White, 3&quot;"/>
    <s v="United States"/>
    <s v="CA-2016-157336"/>
    <x v="49"/>
    <d v="2016-12-05T00:00:00"/>
    <s v="Second Class"/>
    <n v="4"/>
    <n v="12"/>
    <s v="Winter"/>
    <n v="88.08"/>
    <n v="60.627219090869637"/>
    <n v="27.452780909130361"/>
    <n v="0.31168007390020847"/>
    <n v="6"/>
    <n v="528.48"/>
    <n v="0"/>
    <n v="494"/>
    <x v="0"/>
    <x v="1"/>
    <n v="26.004280157098929"/>
  </r>
  <r>
    <s v="V015"/>
    <x v="79"/>
    <x v="0"/>
    <x v="0"/>
    <s v="Chairs"/>
    <s v="FUR-CH-10004997"/>
    <s v="Hon Every-Day Series Multi-Task Chairs"/>
    <s v="United States"/>
    <s v="CA-2016-157336"/>
    <x v="49"/>
    <d v="2016-12-05T00:00:00"/>
    <s v="Second Class"/>
    <n v="4"/>
    <n v="12"/>
    <s v="Winter"/>
    <n v="751.92"/>
    <n v="555.90284244084989"/>
    <n v="196.01715755915006"/>
    <n v="0.26068884663149017"/>
    <n v="4"/>
    <n v="3007.68"/>
    <n v="0"/>
    <n v="215"/>
    <x v="0"/>
    <x v="0"/>
    <n v="312.22667546575838"/>
  </r>
  <r>
    <s v="V033"/>
    <x v="74"/>
    <x v="1"/>
    <x v="0"/>
    <s v="Chairs"/>
    <s v="FUR-CH-10000988"/>
    <s v="Hon Olson Stacker Stools"/>
    <s v="United States"/>
    <s v="CA-2014-168130"/>
    <x v="111"/>
    <d v="2014-09-19T00:00:00"/>
    <s v="Same Day"/>
    <n v="0"/>
    <n v="9"/>
    <s v="Autumn"/>
    <n v="887.10299999999995"/>
    <n v="677.74884151444087"/>
    <n v="209.35415848555908"/>
    <n v="0.23599757692799944"/>
    <n v="7"/>
    <n v="6209.7209999999995"/>
    <n v="0.1"/>
    <n v="195"/>
    <x v="0"/>
    <x v="0"/>
    <n v="439.61394160942831"/>
  </r>
  <r>
    <s v="V088"/>
    <x v="96"/>
    <x v="0"/>
    <x v="2"/>
    <s v="Phones"/>
    <s v="TEC-PH-10004897"/>
    <s v="Mediabridge Sport Armband iPhone 5s"/>
    <s v="United States"/>
    <s v="CA-2015-155068"/>
    <x v="924"/>
    <d v="2015-10-23T00:00:00"/>
    <s v="Same Day"/>
    <n v="0"/>
    <n v="10"/>
    <s v="Autumn"/>
    <n v="55.944000000000003"/>
    <n v="44.779164045554772"/>
    <n v="11.16483595444523"/>
    <n v="0.19957164225735075"/>
    <n v="7"/>
    <n v="391.608"/>
    <n v="0.2"/>
    <n v="430"/>
    <x v="0"/>
    <x v="1"/>
    <n v="18.487606134149139"/>
  </r>
  <r>
    <s v="V128"/>
    <x v="72"/>
    <x v="2"/>
    <x v="1"/>
    <s v="Art"/>
    <s v="OFF-AR-10002656"/>
    <s v="Sanford Liquid Accent Highlighters"/>
    <s v="United States"/>
    <s v="CA-2015-155068"/>
    <x v="924"/>
    <d v="2015-10-23T00:00:00"/>
    <s v="Same Day"/>
    <n v="0"/>
    <n v="10"/>
    <s v="Autumn"/>
    <n v="10.688000000000001"/>
    <n v="6.9553713501912311"/>
    <n v="3.7326286498087695"/>
    <n v="0.34923546498959296"/>
    <n v="2"/>
    <n v="21.376000000000001"/>
    <n v="0.2"/>
    <n v="443"/>
    <x v="0"/>
    <x v="1"/>
    <n v="19.829588719890289"/>
  </r>
  <r>
    <s v="V060"/>
    <x v="120"/>
    <x v="1"/>
    <x v="2"/>
    <s v="Phones"/>
    <s v="TEC-PH-10004924"/>
    <s v="SKILCRAFT Telephone Shoulder Rest, 2&quot; x 6.5&quot; x 2.5&quot;, Black"/>
    <s v="United States"/>
    <s v="CA-2015-155068"/>
    <x v="924"/>
    <d v="2015-10-23T00:00:00"/>
    <s v="Same Day"/>
    <n v="0"/>
    <n v="10"/>
    <s v="Autumn"/>
    <n v="11.824"/>
    <n v="8.4409370901317633"/>
    <n v="3.3830629098682365"/>
    <n v="0.28611831105110258"/>
    <n v="2"/>
    <n v="23.648"/>
    <n v="0.2"/>
    <n v="155"/>
    <x v="0"/>
    <x v="1"/>
    <n v="9.5022105498317231"/>
  </r>
  <r>
    <s v="V098"/>
    <x v="92"/>
    <x v="4"/>
    <x v="1"/>
    <s v="Paper"/>
    <s v="OFF-PA-10003127"/>
    <s v="Easy-staple paper"/>
    <s v="United States"/>
    <s v="CA-2017-163160"/>
    <x v="119"/>
    <d v="2017-10-16T00:00:00"/>
    <s v="First Class"/>
    <n v="3"/>
    <n v="10"/>
    <s v="Autumn"/>
    <n v="63.311999999999998"/>
    <n v="49.3925601799492"/>
    <n v="13.919439820050798"/>
    <n v="0.21985468505260927"/>
    <n v="3"/>
    <n v="189.93599999999998"/>
    <n v="0.2"/>
    <n v="306"/>
    <x v="0"/>
    <x v="1"/>
    <n v="29.21716500050384"/>
  </r>
  <r>
    <s v="V128"/>
    <x v="72"/>
    <x v="3"/>
    <x v="1"/>
    <s v="Binders"/>
    <s v="OFF-BI-10000778"/>
    <s v="GBC VeloBinder Electric Binding Machine"/>
    <s v="United States"/>
    <s v="CA-2017-163160"/>
    <x v="119"/>
    <d v="2017-10-16T00:00:00"/>
    <s v="First Class"/>
    <n v="3"/>
    <n v="10"/>
    <s v="Autumn"/>
    <n v="96.784000000000006"/>
    <n v="68.293007194686965"/>
    <n v="28.490992805313041"/>
    <n v="0.29437709544256324"/>
    <n v="4"/>
    <n v="387.13600000000002"/>
    <n v="0.8"/>
    <n v="204"/>
    <x v="0"/>
    <x v="2"/>
    <n v="87.449378551250987"/>
  </r>
  <r>
    <s v="V030"/>
    <x v="125"/>
    <x v="3"/>
    <x v="0"/>
    <s v="Furnishings"/>
    <s v="FUR-FU-10001424"/>
    <s v="Dax Clear Box Frame"/>
    <s v="United States"/>
    <s v="CA-2017-163160"/>
    <x v="119"/>
    <d v="2017-10-16T00:00:00"/>
    <s v="First Class"/>
    <n v="3"/>
    <n v="10"/>
    <s v="Autumn"/>
    <n v="10.476000000000001"/>
    <n v="7.6838100873111159"/>
    <n v="2.7921899126888849"/>
    <n v="0.26653206497602949"/>
    <n v="3"/>
    <n v="31.428000000000004"/>
    <n v="0.6"/>
    <n v="134"/>
    <x v="0"/>
    <x v="1"/>
    <n v="10.26533177252445"/>
  </r>
  <r>
    <s v="V139"/>
    <x v="2"/>
    <x v="3"/>
    <x v="1"/>
    <s v="Binders"/>
    <s v="OFF-BI-10000962"/>
    <s v="Acco Flexible ACCOHIDE Square Ring Data Binder, Dark Blue, 11 1/2&quot; X 14&quot; 7/8&quot;"/>
    <s v="United States"/>
    <s v="CA-2015-101924"/>
    <x v="406"/>
    <d v="2015-09-09T00:00:00"/>
    <s v="Standard Class"/>
    <n v="5"/>
    <n v="9"/>
    <s v="Autumn"/>
    <n v="9.7620000000000005"/>
    <n v="7.5778985001603463"/>
    <n v="2.1841014998396542"/>
    <n v="0.22373504403192523"/>
    <n v="2"/>
    <n v="19.524000000000001"/>
    <n v="0.7"/>
    <n v="308"/>
    <x v="0"/>
    <x v="1"/>
    <n v="32.474854789513692"/>
  </r>
  <r>
    <s v="V014"/>
    <x v="30"/>
    <x v="4"/>
    <x v="0"/>
    <s v="Chairs"/>
    <s v="FUR-CH-10002880"/>
    <s v="Global High-Back Leather Tilter, Burgundy"/>
    <s v="United States"/>
    <s v="CA-2016-124793"/>
    <x v="560"/>
    <d v="2016-03-16T00:00:00"/>
    <s v="First Class"/>
    <n v="2"/>
    <n v="3"/>
    <s v="Spring"/>
    <n v="196.78399999999999"/>
    <n v="130.33479840863799"/>
    <n v="66.449201591361998"/>
    <n v="0.33767583538987928"/>
    <n v="2"/>
    <n v="393.56799999999998"/>
    <n v="0.2"/>
    <n v="380"/>
    <x v="0"/>
    <x v="0"/>
    <n v="288.62723281449701"/>
  </r>
  <r>
    <s v="V132"/>
    <x v="23"/>
    <x v="1"/>
    <x v="1"/>
    <s v="Envelopes"/>
    <s v="OFF-EN-10004386"/>
    <s v="Recycled Interoffice Envelopes with String and Button Closure, 10 x 13"/>
    <s v="United States"/>
    <s v="CA-2017-118367"/>
    <x v="960"/>
    <d v="2017-11-02T00:00:00"/>
    <s v="Second Class"/>
    <n v="5"/>
    <n v="10"/>
    <s v="Autumn"/>
    <n v="47.98"/>
    <n v="38.87909645484249"/>
    <n v="9.1009035451575073"/>
    <n v="0.18968119102037323"/>
    <n v="2"/>
    <n v="95.96"/>
    <n v="0"/>
    <n v="468"/>
    <x v="0"/>
    <x v="1"/>
    <n v="17.75908260017955"/>
  </r>
  <r>
    <s v="V112"/>
    <x v="53"/>
    <x v="1"/>
    <x v="1"/>
    <s v="Labels"/>
    <s v="OFF-LA-10001045"/>
    <s v="Permanent Self-Adhesive File Folder Labels for Typewriters by Universal"/>
    <s v="United States"/>
    <s v="CA-2017-164819"/>
    <x v="453"/>
    <d v="2017-10-19T00:00:00"/>
    <s v="Second Class"/>
    <n v="4"/>
    <n v="10"/>
    <s v="Autumn"/>
    <n v="13.05"/>
    <n v="10.39948922628551"/>
    <n v="2.6505107737144904"/>
    <n v="0.20310427384785365"/>
    <n v="5"/>
    <n v="65.25"/>
    <n v="0"/>
    <n v="454"/>
    <x v="0"/>
    <x v="1"/>
    <n v="3.841815976852613"/>
  </r>
  <r>
    <s v="V080"/>
    <x v="141"/>
    <x v="4"/>
    <x v="2"/>
    <s v="Accessories"/>
    <s v="TEC-AC-10002006"/>
    <s v="Memorex Micro Travel Drive 16 GB"/>
    <s v="United States"/>
    <s v="CA-2017-158344"/>
    <x v="783"/>
    <d v="2017-08-11T00:00:00"/>
    <s v="Standard Class"/>
    <n v="4"/>
    <n v="8"/>
    <s v="Autumn"/>
    <n v="63.96"/>
    <n v="44.394102111032083"/>
    <n v="19.565897888967918"/>
    <n v="0.30590834723214377"/>
    <n v="4"/>
    <n v="255.84"/>
    <n v="0"/>
    <n v="246"/>
    <x v="0"/>
    <x v="1"/>
    <n v="22.944661713410749"/>
  </r>
  <r>
    <s v="V142"/>
    <x v="48"/>
    <x v="2"/>
    <x v="1"/>
    <s v="Appliances"/>
    <s v="OFF-AP-10001242"/>
    <s v="APC 7 Outlet Network SurgeArrest Surge Protector"/>
    <s v="United States"/>
    <s v="CA-2017-123351"/>
    <x v="296"/>
    <d v="2017-09-25T00:00:00"/>
    <s v="Standard Class"/>
    <n v="4"/>
    <n v="9"/>
    <s v="Autumn"/>
    <n v="80.48"/>
    <n v="60.647125813500679"/>
    <n v="19.832874186499325"/>
    <n v="0.24643233333125403"/>
    <n v="1"/>
    <n v="80.48"/>
    <n v="0"/>
    <n v="386"/>
    <x v="0"/>
    <x v="2"/>
    <n v="106.7471173086856"/>
  </r>
  <r>
    <s v="V100"/>
    <x v="17"/>
    <x v="3"/>
    <x v="1"/>
    <s v="Binders"/>
    <s v="OFF-BI-10000216"/>
    <s v="Mead 1st Gear 2&quot; Zipper Binder, Asst. Colors"/>
    <s v="United States"/>
    <s v="CA-2017-110429"/>
    <x v="132"/>
    <d v="2017-11-08T00:00:00"/>
    <s v="Standard Class"/>
    <n v="5"/>
    <n v="11"/>
    <s v="Winter"/>
    <n v="11.673"/>
    <n v="7.9711336132179644"/>
    <n v="3.7018663867820356"/>
    <n v="0.31713067649978888"/>
    <n v="3"/>
    <n v="35.018999999999998"/>
    <n v="0.7"/>
    <n v="180"/>
    <x v="0"/>
    <x v="1"/>
    <n v="11.23234948708417"/>
  </r>
  <r>
    <s v="V043"/>
    <x v="136"/>
    <x v="1"/>
    <x v="0"/>
    <s v="Tables"/>
    <s v="FUR-TA-10002774"/>
    <s v="Laminate Occasional Tables"/>
    <s v="United States"/>
    <s v="US-2016-131611"/>
    <x v="732"/>
    <d v="2016-11-09T00:00:00"/>
    <s v="Standard Class"/>
    <n v="4"/>
    <n v="11"/>
    <s v="Winter"/>
    <n v="863.12800000000004"/>
    <n v="650.36596021035962"/>
    <n v="212.76203978964043"/>
    <n v="0.24650114443007343"/>
    <n v="8"/>
    <n v="6905.0240000000003"/>
    <n v="0.3"/>
    <n v="149"/>
    <x v="0"/>
    <x v="0"/>
    <n v="284.7583903686305"/>
  </r>
  <r>
    <s v="V137"/>
    <x v="11"/>
    <x v="3"/>
    <x v="1"/>
    <s v="Binders"/>
    <s v="OFF-BI-10004364"/>
    <s v="Storex Dura Pro Binders"/>
    <s v="United States"/>
    <s v="US-2016-131611"/>
    <x v="732"/>
    <d v="2016-11-09T00:00:00"/>
    <s v="Standard Class"/>
    <n v="4"/>
    <n v="11"/>
    <s v="Winter"/>
    <n v="3.5640000000000001"/>
    <n v="2.7177978228325448"/>
    <n v="0.84620217716745527"/>
    <n v="0.23743046497403347"/>
    <n v="3"/>
    <n v="10.692"/>
    <n v="0.8"/>
    <n v="186"/>
    <x v="0"/>
    <x v="1"/>
    <n v="9.7947252641408991"/>
  </r>
  <r>
    <s v="V025"/>
    <x v="86"/>
    <x v="3"/>
    <x v="0"/>
    <s v="Bookcases"/>
    <s v="FUR-BO-10000780"/>
    <s v="O'Sullivan Plantations 2-Door Library in Landvery Oak"/>
    <s v="United States"/>
    <s v="US-2016-131611"/>
    <x v="732"/>
    <d v="2016-11-09T00:00:00"/>
    <s v="Standard Class"/>
    <n v="4"/>
    <n v="11"/>
    <s v="Winter"/>
    <n v="956.66480000000001"/>
    <n v="632.09568759043884"/>
    <n v="324.56911240956117"/>
    <n v="0.33927151120179311"/>
    <n v="7"/>
    <n v="6696.6535999999996"/>
    <n v="0.32"/>
    <n v="290"/>
    <x v="0"/>
    <x v="0"/>
    <n v="337.85688486927131"/>
  </r>
  <r>
    <s v="V101"/>
    <x v="26"/>
    <x v="2"/>
    <x v="1"/>
    <s v="Binders"/>
    <s v="OFF-BI-10001989"/>
    <s v="Premium Transparent Presentation Covers by GBC"/>
    <s v="United States"/>
    <s v="US-2016-131611"/>
    <x v="732"/>
    <d v="2016-11-09T00:00:00"/>
    <s v="Standard Class"/>
    <n v="4"/>
    <n v="11"/>
    <s v="Winter"/>
    <n v="12.587999999999999"/>
    <n v="10.62619600498399"/>
    <n v="1.9618039950160089"/>
    <n v="0.15584715562567597"/>
    <n v="3"/>
    <n v="37.763999999999996"/>
    <n v="0.8"/>
    <n v="402"/>
    <x v="0"/>
    <x v="2"/>
    <n v="46.624611549886147"/>
  </r>
  <r>
    <s v="V054"/>
    <x v="108"/>
    <x v="0"/>
    <x v="2"/>
    <s v="Accessories"/>
    <s v="TEC-AC-10004001"/>
    <s v="Logitech Wireless Headset H600 Over-The-Head Design"/>
    <s v="United States"/>
    <s v="US-2016-131611"/>
    <x v="732"/>
    <d v="2016-11-09T00:00:00"/>
    <s v="Standard Class"/>
    <n v="4"/>
    <n v="11"/>
    <s v="Winter"/>
    <n v="171.96"/>
    <n v="116.5396781354096"/>
    <n v="55.420321864590406"/>
    <n v="0.32228612389270994"/>
    <n v="5"/>
    <n v="859.80000000000007"/>
    <n v="0.2"/>
    <n v="100"/>
    <x v="0"/>
    <x v="0"/>
    <n v="30.398520523209651"/>
  </r>
  <r>
    <s v="V011"/>
    <x v="46"/>
    <x v="0"/>
    <x v="0"/>
    <s v="Tables"/>
    <s v="FUR-TA-10000688"/>
    <s v="Chromcraft Bull-Nose Wood Round Conference Table Top, Wood Base"/>
    <s v="United States"/>
    <s v="US-2017-124821"/>
    <x v="643"/>
    <d v="2017-06-29T00:00:00"/>
    <s v="Second Class"/>
    <n v="4"/>
    <n v="6"/>
    <s v="Summer"/>
    <n v="871.4"/>
    <n v="680.19399959135296"/>
    <n v="191.20600040864701"/>
    <n v="0.21942391600716896"/>
    <n v="4"/>
    <n v="3485.6"/>
    <n v="0"/>
    <n v="480"/>
    <x v="0"/>
    <x v="0"/>
    <n v="257.27214938011969"/>
  </r>
  <r>
    <s v="V004"/>
    <x v="142"/>
    <x v="3"/>
    <x v="0"/>
    <s v="Furnishings"/>
    <s v="FUR-FU-10003930"/>
    <s v="Howard Miller 12-3/4 Diameter Accuwave DS  Wall Clock"/>
    <s v="United States"/>
    <s v="CA-2015-166975"/>
    <x v="650"/>
    <d v="2015-11-30T00:00:00"/>
    <s v="Standard Class"/>
    <n v="4"/>
    <n v="11"/>
    <s v="Winter"/>
    <n v="692.47199999999998"/>
    <n v="450.70803002826602"/>
    <n v="241.76396997173396"/>
    <n v="0.34913176268749346"/>
    <n v="11"/>
    <n v="7617.192"/>
    <n v="0.2"/>
    <n v="237"/>
    <x v="0"/>
    <x v="0"/>
    <n v="422.88096784792759"/>
  </r>
  <r>
    <s v="V023"/>
    <x v="123"/>
    <x v="2"/>
    <x v="0"/>
    <s v="Furnishings"/>
    <s v="FUR-FU-10000965"/>
    <s v="Howard Miller 11-1/2&quot; Diameter Ridgewood Wall Clock"/>
    <s v="United States"/>
    <s v="CA-2016-123806"/>
    <x v="390"/>
    <d v="2016-11-27T00:00:00"/>
    <s v="Second Class"/>
    <n v="3"/>
    <n v="11"/>
    <s v="Winter"/>
    <n v="207.76"/>
    <n v="169.29448951674129"/>
    <n v="38.465510483258697"/>
    <n v="0.18514396651549239"/>
    <n v="4"/>
    <n v="831.04"/>
    <n v="0"/>
    <n v="235"/>
    <x v="0"/>
    <x v="0"/>
    <n v="157.541820225615"/>
  </r>
  <r>
    <s v="V087"/>
    <x v="6"/>
    <x v="1"/>
    <x v="2"/>
    <s v="Phones"/>
    <s v="TEC-PH-10004071"/>
    <s v="PayAnywhere Card Reader"/>
    <s v="United States"/>
    <s v="US-2017-158505"/>
    <x v="246"/>
    <d v="2017-07-21T00:00:00"/>
    <s v="Same Day"/>
    <n v="0"/>
    <n v="7"/>
    <s v="Summer"/>
    <n v="71.927999999999997"/>
    <n v="54.778089180345198"/>
    <n v="17.149910819654799"/>
    <n v="0.2384316374660049"/>
    <n v="9"/>
    <n v="647.35199999999998"/>
    <n v="0.2"/>
    <n v="461"/>
    <x v="0"/>
    <x v="1"/>
    <n v="28.255986976214441"/>
  </r>
  <r>
    <s v="V128"/>
    <x v="72"/>
    <x v="3"/>
    <x v="1"/>
    <s v="Art"/>
    <s v="OFF-AR-10001044"/>
    <s v="BOSTON Ranger #55 Pencil Sharpener, Black"/>
    <s v="United States"/>
    <s v="US-2017-158505"/>
    <x v="246"/>
    <d v="2017-07-21T00:00:00"/>
    <s v="Same Day"/>
    <n v="0"/>
    <n v="7"/>
    <s v="Summer"/>
    <n v="25.99"/>
    <n v="21.342957380857651"/>
    <n v="4.6470426191423471"/>
    <n v="0.17880117811244123"/>
    <n v="1"/>
    <n v="25.99"/>
    <n v="0"/>
    <n v="480"/>
    <x v="0"/>
    <x v="2"/>
    <n v="50.314503953741927"/>
  </r>
  <r>
    <s v="V106"/>
    <x v="110"/>
    <x v="0"/>
    <x v="1"/>
    <s v="Binders"/>
    <s v="OFF-BI-10004140"/>
    <s v="Avery Non-Stick Binders"/>
    <s v="United States"/>
    <s v="CA-2015-142692"/>
    <x v="924"/>
    <d v="2015-10-28T00:00:00"/>
    <s v="Standard Class"/>
    <n v="5"/>
    <n v="10"/>
    <s v="Autumn"/>
    <n v="3.5920000000000001"/>
    <n v="2.906124435915892"/>
    <n v="0.6858755640841081"/>
    <n v="0.19094531294101005"/>
    <n v="1"/>
    <n v="3.5920000000000001"/>
    <n v="0.2"/>
    <n v="253"/>
    <x v="0"/>
    <x v="1"/>
    <n v="3.6773325616852728"/>
  </r>
  <r>
    <s v="V104"/>
    <x v="81"/>
    <x v="3"/>
    <x v="1"/>
    <s v="Appliances"/>
    <s v="OFF-AP-10002684"/>
    <s v="Acco 7-Outlet Masterpiece Power Center, Wihtout Fax/Phone Line Protection"/>
    <s v="United States"/>
    <s v="CA-2015-123456"/>
    <x v="584"/>
    <d v="2015-07-13T00:00:00"/>
    <s v="Standard Class"/>
    <n v="4"/>
    <n v="7"/>
    <s v="Summer"/>
    <n v="48.631999999999998"/>
    <n v="32.851465709837193"/>
    <n v="15.780534290162805"/>
    <n v="0.32448869654060714"/>
    <n v="2"/>
    <n v="97.263999999999996"/>
    <n v="0.8"/>
    <n v="261"/>
    <x v="0"/>
    <x v="0"/>
    <n v="573.09267680010078"/>
  </r>
  <r>
    <s v="V118"/>
    <x v="73"/>
    <x v="3"/>
    <x v="1"/>
    <s v="Storage"/>
    <s v="OFF-ST-10000046"/>
    <s v="Fellowes Super Stor/Drawer Files"/>
    <s v="United States"/>
    <s v="CA-2017-151358"/>
    <x v="238"/>
    <d v="2017-08-22T00:00:00"/>
    <s v="Standard Class"/>
    <n v="4"/>
    <n v="8"/>
    <s v="Autumn"/>
    <n v="323.10000000000002"/>
    <n v="215.71864304000701"/>
    <n v="107.38135695999301"/>
    <n v="0.33234712770038072"/>
    <n v="2"/>
    <n v="646.20000000000005"/>
    <n v="0"/>
    <n v="118"/>
    <x v="0"/>
    <x v="0"/>
    <n v="184.74552991885889"/>
  </r>
  <r>
    <s v="V059"/>
    <x v="35"/>
    <x v="4"/>
    <x v="2"/>
    <s v="Machines"/>
    <s v="TEC-MA-10001047"/>
    <s v="3D Systems Cube Printer, 2nd Generation, Magenta"/>
    <s v="United States"/>
    <s v="US-2016-107440"/>
    <x v="947"/>
    <d v="2016-04-20T00:00:00"/>
    <s v="Standard Class"/>
    <n v="4"/>
    <n v="4"/>
    <s v="Spring"/>
    <n v="9099.93"/>
    <n v="6337.8073889332527"/>
    <n v="2762.1226110667476"/>
    <n v="0.30353229212386773"/>
    <n v="7"/>
    <n v="63699.51"/>
    <n v="0"/>
    <n v="427"/>
    <x v="0"/>
    <x v="0"/>
    <n v="2757.6952334241"/>
  </r>
  <r>
    <s v="V032"/>
    <x v="71"/>
    <x v="4"/>
    <x v="0"/>
    <s v="Furnishings"/>
    <s v="FUR-FU-10000550"/>
    <s v="Stacking Trays by OIC"/>
    <s v="United States"/>
    <s v="US-2016-107440"/>
    <x v="947"/>
    <d v="2016-04-20T00:00:00"/>
    <s v="Standard Class"/>
    <n v="4"/>
    <n v="4"/>
    <s v="Spring"/>
    <n v="9.9600000000000009"/>
    <n v="8.3285046044065503"/>
    <n v="1.6314953955934506"/>
    <n v="0.16380475859371993"/>
    <n v="2"/>
    <n v="19.920000000000002"/>
    <n v="0"/>
    <n v="342"/>
    <x v="0"/>
    <x v="1"/>
    <n v="8.5543973253526158"/>
  </r>
  <r>
    <s v="V099"/>
    <x v="24"/>
    <x v="1"/>
    <x v="1"/>
    <s v="Binders"/>
    <s v="OFF-BI-10002432"/>
    <s v="Wilson Jones Standard D-Ring Binders"/>
    <s v="United States"/>
    <s v="US-2016-107440"/>
    <x v="947"/>
    <d v="2016-04-20T00:00:00"/>
    <s v="Standard Class"/>
    <n v="4"/>
    <n v="4"/>
    <s v="Spring"/>
    <n v="25.3"/>
    <n v="19.37539705453236"/>
    <n v="5.9246029454676403"/>
    <n v="0.23417402946512411"/>
    <n v="5"/>
    <n v="126.5"/>
    <n v="0"/>
    <n v="228"/>
    <x v="0"/>
    <x v="1"/>
    <n v="9.2214942661154442"/>
  </r>
  <r>
    <s v="V116"/>
    <x v="62"/>
    <x v="0"/>
    <x v="1"/>
    <s v="Paper"/>
    <s v="OFF-PA-10004470"/>
    <s v="Adams Write n' Stick Phone Message Book, 11&quot; X 5 1/4&quot;, 200 Messages"/>
    <s v="United States"/>
    <s v="CA-2014-166989"/>
    <x v="687"/>
    <d v="2014-11-18T00:00:00"/>
    <s v="Standard Class"/>
    <n v="4"/>
    <n v="11"/>
    <s v="Winter"/>
    <n v="11.36"/>
    <n v="8.1899863719053378"/>
    <n v="3.1700136280946616"/>
    <n v="0.27905049543086813"/>
    <n v="2"/>
    <n v="22.72"/>
    <n v="0"/>
    <n v="275"/>
    <x v="0"/>
    <x v="1"/>
    <n v="3.9352194347964891"/>
  </r>
  <r>
    <s v="V022"/>
    <x v="49"/>
    <x v="1"/>
    <x v="0"/>
    <s v="Chairs"/>
    <s v="FUR-CH-10001797"/>
    <s v="Safco Chair Connectors, 6/Carton"/>
    <s v="United States"/>
    <s v="CA-2014-166989"/>
    <x v="687"/>
    <d v="2014-11-18T00:00:00"/>
    <s v="Standard Class"/>
    <n v="4"/>
    <n v="11"/>
    <s v="Winter"/>
    <n v="69.263999999999996"/>
    <n v="52.351798479373691"/>
    <n v="16.912201520626304"/>
    <n v="0.24417015362419592"/>
    <n v="2"/>
    <n v="138.52799999999999"/>
    <n v="0.1"/>
    <n v="379"/>
    <x v="0"/>
    <x v="0"/>
    <n v="192.89639298511179"/>
  </r>
  <r>
    <s v="V131"/>
    <x v="41"/>
    <x v="3"/>
    <x v="1"/>
    <s v="Labels"/>
    <s v="OFF-LA-10003720"/>
    <s v="Avery 487"/>
    <s v="United States"/>
    <s v="CA-2014-103100"/>
    <x v="414"/>
    <d v="2014-12-23T00:00:00"/>
    <s v="First Class"/>
    <n v="3"/>
    <n v="12"/>
    <s v="Winter"/>
    <n v="3.69"/>
    <n v="2.5048343807255589"/>
    <n v="1.1851656192744411"/>
    <n v="0.3211830946543201"/>
    <n v="1"/>
    <n v="3.69"/>
    <n v="0"/>
    <n v="183"/>
    <x v="0"/>
    <x v="1"/>
    <n v="8.905646555496606"/>
  </r>
  <r>
    <s v="V118"/>
    <x v="73"/>
    <x v="1"/>
    <x v="1"/>
    <s v="Binders"/>
    <s v="OFF-BI-10004600"/>
    <s v="Ibico Ibimaster 300 Manual Binding System"/>
    <s v="United States"/>
    <s v="CA-2014-103100"/>
    <x v="414"/>
    <d v="2014-12-23T00:00:00"/>
    <s v="First Class"/>
    <n v="3"/>
    <n v="12"/>
    <s v="Winter"/>
    <n v="1103.97"/>
    <n v="900.46163166110432"/>
    <n v="203.50836833889571"/>
    <n v="0.18434229946365907"/>
    <n v="3"/>
    <n v="3311.91"/>
    <n v="0"/>
    <n v="475"/>
    <x v="0"/>
    <x v="0"/>
    <n v="526.12367489985184"/>
  </r>
  <r>
    <s v="V039"/>
    <x v="43"/>
    <x v="1"/>
    <x v="0"/>
    <s v="Bookcases"/>
    <s v="FUR-BO-10003965"/>
    <s v="O'Sullivan Manor Hill 2-Door Library in Brianna Oak"/>
    <s v="United States"/>
    <s v="CA-2015-105690"/>
    <x v="82"/>
    <d v="2015-11-26T00:00:00"/>
    <s v="Second Class"/>
    <n v="5"/>
    <n v="11"/>
    <s v="Winter"/>
    <n v="246.1328"/>
    <n v="198.918777054038"/>
    <n v="47.214022945962"/>
    <n v="0.19182336911603004"/>
    <n v="2"/>
    <n v="492.26560000000001"/>
    <n v="0.32"/>
    <n v="321"/>
    <x v="0"/>
    <x v="0"/>
    <n v="214.10528079388109"/>
  </r>
  <r>
    <s v="V135"/>
    <x v="51"/>
    <x v="0"/>
    <x v="1"/>
    <s v="Labels"/>
    <s v="OFF-LA-10000240"/>
    <s v="Self-Adhesive Address Labels for Typewriters by Universal"/>
    <s v="United States"/>
    <s v="CA-2015-105690"/>
    <x v="82"/>
    <d v="2015-11-26T00:00:00"/>
    <s v="Second Class"/>
    <n v="5"/>
    <n v="11"/>
    <s v="Winter"/>
    <n v="11.696"/>
    <n v="8.4547060997873036"/>
    <n v="3.2412939002126961"/>
    <n v="0.27712841144089401"/>
    <n v="2"/>
    <n v="23.391999999999999"/>
    <n v="0.2"/>
    <n v="424"/>
    <x v="0"/>
    <x v="1"/>
    <n v="17.48297720641424"/>
  </r>
  <r>
    <s v="V051"/>
    <x v="87"/>
    <x v="3"/>
    <x v="2"/>
    <s v="Copiers"/>
    <s v="TEC-CO-10001571"/>
    <s v="Sharp 1540cs Digital Laser Copier"/>
    <s v="United States"/>
    <s v="CA-2015-105690"/>
    <x v="82"/>
    <d v="2015-11-26T00:00:00"/>
    <s v="Second Class"/>
    <n v="5"/>
    <n v="11"/>
    <s v="Winter"/>
    <n v="439.99200000000002"/>
    <n v="311.6652872607466"/>
    <n v="128.32671273925342"/>
    <n v="0.29165692271507987"/>
    <n v="1"/>
    <n v="439.99200000000002"/>
    <n v="0.2"/>
    <n v="244"/>
    <x v="0"/>
    <x v="0"/>
    <n v="187.47357404178331"/>
  </r>
  <r>
    <s v="V141"/>
    <x v="67"/>
    <x v="0"/>
    <x v="1"/>
    <s v="Storage"/>
    <s v="OFF-ST-10000736"/>
    <s v="Carina Double Wide Media Storage Towers in Natural &amp; Black"/>
    <s v="United States"/>
    <s v="CA-2017-127516"/>
    <x v="116"/>
    <d v="2018-01-03T00:00:00"/>
    <s v="Standard Class"/>
    <n v="6"/>
    <n v="12"/>
    <s v="Winter"/>
    <n v="64.784000000000006"/>
    <n v="50.730552129844"/>
    <n v="14.053447870156006"/>
    <n v="0.21692775793646588"/>
    <n v="1"/>
    <n v="64.784000000000006"/>
    <n v="0.2"/>
    <n v="205"/>
    <x v="1"/>
    <x v="0"/>
    <n v="202.10615649087771"/>
  </r>
  <r>
    <s v="V142"/>
    <x v="48"/>
    <x v="2"/>
    <x v="1"/>
    <s v="Binders"/>
    <s v="OFF-BI-10002082"/>
    <s v="GBC Twin Loop Wire Binding Elements"/>
    <s v="United States"/>
    <s v="US-2015-117184"/>
    <x v="961"/>
    <d v="2015-05-21T00:00:00"/>
    <s v="Standard Class"/>
    <n v="4"/>
    <n v="5"/>
    <s v="Summer"/>
    <n v="33.28"/>
    <n v="25.651665117467189"/>
    <n v="7.6283348825328119"/>
    <n v="0.2292167933453369"/>
    <n v="5"/>
    <n v="166.4"/>
    <n v="0.8"/>
    <n v="424"/>
    <x v="0"/>
    <x v="2"/>
    <n v="92.362243275774404"/>
  </r>
  <r>
    <s v="V104"/>
    <x v="81"/>
    <x v="1"/>
    <x v="1"/>
    <s v="Paper"/>
    <s v="OFF-PA-10002250"/>
    <s v="Things To Do Today Pad"/>
    <s v="United States"/>
    <s v="US-2015-117184"/>
    <x v="961"/>
    <d v="2015-05-21T00:00:00"/>
    <s v="Standard Class"/>
    <n v="4"/>
    <n v="5"/>
    <s v="Summer"/>
    <n v="14.087999999999999"/>
    <n v="10.757775018436931"/>
    <n v="3.3302249815630685"/>
    <n v="0.23638734962827007"/>
    <n v="3"/>
    <n v="42.263999999999996"/>
    <n v="0.2"/>
    <n v="110"/>
    <x v="0"/>
    <x v="0"/>
    <n v="12.97484368196505"/>
  </r>
  <r>
    <s v="V127"/>
    <x v="39"/>
    <x v="4"/>
    <x v="1"/>
    <s v="Art"/>
    <s v="OFF-AR-10000122"/>
    <s v="Newell 314"/>
    <s v="United States"/>
    <s v="CA-2017-102407"/>
    <x v="34"/>
    <d v="2017-12-13T00:00:00"/>
    <s v="Second Class"/>
    <n v="4"/>
    <n v="12"/>
    <s v="Winter"/>
    <n v="11.16"/>
    <n v="7.5435682613344062"/>
    <n v="3.616431738665594"/>
    <n v="0.32405302317792062"/>
    <n v="2"/>
    <n v="22.32"/>
    <n v="0"/>
    <n v="265"/>
    <x v="0"/>
    <x v="1"/>
    <n v="11.055885775717581"/>
  </r>
  <r>
    <s v="V024"/>
    <x v="50"/>
    <x v="3"/>
    <x v="0"/>
    <s v="Tables"/>
    <s v="FUR-TA-10003748"/>
    <s v="Bevis 36 x 72 Conference Tables"/>
    <s v="United States"/>
    <s v="CA-2017-102407"/>
    <x v="34"/>
    <d v="2017-12-13T00:00:00"/>
    <s v="Second Class"/>
    <n v="4"/>
    <n v="12"/>
    <s v="Winter"/>
    <n v="896.32799999999997"/>
    <n v="652.38448957469302"/>
    <n v="243.94351042530695"/>
    <n v="0.27215875262772887"/>
    <n v="9"/>
    <n v="8066.9519999999993"/>
    <n v="0.2"/>
    <n v="295"/>
    <x v="0"/>
    <x v="0"/>
    <n v="506.38079612396717"/>
  </r>
  <r>
    <s v="V103"/>
    <x v="33"/>
    <x v="3"/>
    <x v="1"/>
    <s v="Appliances"/>
    <s v="OFF-AP-10001394"/>
    <s v="Harmony Air Purifier"/>
    <s v="United States"/>
    <s v="CA-2017-102407"/>
    <x v="34"/>
    <d v="2017-12-13T00:00:00"/>
    <s v="Second Class"/>
    <n v="4"/>
    <n v="12"/>
    <s v="Winter"/>
    <n v="189"/>
    <n v="123.8570159414143"/>
    <n v="65.142984058585697"/>
    <n v="0.34467187332585025"/>
    <n v="1"/>
    <n v="189"/>
    <n v="0"/>
    <n v="330"/>
    <x v="0"/>
    <x v="0"/>
    <n v="298.117171595331"/>
  </r>
  <r>
    <s v="V054"/>
    <x v="108"/>
    <x v="2"/>
    <x v="2"/>
    <s v="Phones"/>
    <s v="TEC-PH-10004896"/>
    <s v="Nokia Lumia 521 (T-Mobile)"/>
    <s v="United States"/>
    <s v="CA-2017-130967"/>
    <x v="434"/>
    <d v="2017-03-16T00:00:00"/>
    <s v="Standard Class"/>
    <n v="6"/>
    <n v="3"/>
    <s v="Spring"/>
    <n v="53.981999999999999"/>
    <n v="38.593352192674303"/>
    <n v="15.388647807325697"/>
    <n v="0.28506998272249445"/>
    <n v="3"/>
    <n v="161.946"/>
    <n v="0.4"/>
    <n v="246"/>
    <x v="1"/>
    <x v="2"/>
    <n v="39.194073159088731"/>
  </r>
  <r>
    <s v="V028"/>
    <x v="109"/>
    <x v="3"/>
    <x v="0"/>
    <s v="Tables"/>
    <s v="FUR-TA-10002607"/>
    <s v="KI Conference Tables"/>
    <s v="United States"/>
    <s v="CA-2017-101581"/>
    <x v="760"/>
    <d v="2017-10-27T00:00:00"/>
    <s v="Standard Class"/>
    <n v="5"/>
    <n v="10"/>
    <s v="Autumn"/>
    <n v="177.22499999999999"/>
    <n v="134.9651134064471"/>
    <n v="42.259886593552892"/>
    <n v="0.23845330282721339"/>
    <n v="5"/>
    <n v="886.125"/>
    <n v="0.5"/>
    <n v="458"/>
    <x v="0"/>
    <x v="0"/>
    <n v="164.46087132007159"/>
  </r>
  <r>
    <s v="V027"/>
    <x v="40"/>
    <x v="3"/>
    <x v="0"/>
    <s v="Furnishings"/>
    <s v="FUR-FU-10001215"/>
    <s v="Howard Miller 11-1/2&quot; Diameter Brentwood Wall Clock"/>
    <s v="United States"/>
    <s v="CA-2017-169124"/>
    <x v="445"/>
    <d v="2017-07-10T00:00:00"/>
    <s v="Standard Class"/>
    <n v="7"/>
    <n v="7"/>
    <s v="Summer"/>
    <n v="129.38999999999999"/>
    <n v="96.809417118743127"/>
    <n v="32.580582881256859"/>
    <n v="0.25180139795391349"/>
    <n v="3"/>
    <n v="388.16999999999996"/>
    <n v="0"/>
    <n v="337"/>
    <x v="1"/>
    <x v="0"/>
    <n v="207.1886671506592"/>
  </r>
  <r>
    <s v="V115"/>
    <x v="44"/>
    <x v="2"/>
    <x v="1"/>
    <s v="Storage"/>
    <s v="OFF-ST-10000419"/>
    <s v="Rogers Jumbo File, Granite"/>
    <s v="United States"/>
    <s v="CA-2017-117261"/>
    <x v="507"/>
    <d v="2017-09-10T00:00:00"/>
    <s v="Standard Class"/>
    <n v="6"/>
    <n v="9"/>
    <s v="Autumn"/>
    <n v="54.32"/>
    <n v="37.964076205612628"/>
    <n v="16.355923794387373"/>
    <n v="0.30110316263599729"/>
    <n v="4"/>
    <n v="217.28"/>
    <n v="0"/>
    <n v="112"/>
    <x v="1"/>
    <x v="0"/>
    <n v="11.80906115376381"/>
  </r>
  <r>
    <s v="V095"/>
    <x v="140"/>
    <x v="0"/>
    <x v="2"/>
    <s v="Phones"/>
    <s v="TEC-PH-10001459"/>
    <s v="Samsung Galaxy Mega 6.3"/>
    <s v="United States"/>
    <s v="CA-2017-129021"/>
    <x v="962"/>
    <d v="2017-08-26T00:00:00"/>
    <s v="Second Class"/>
    <n v="3"/>
    <n v="8"/>
    <s v="Autumn"/>
    <n v="4367.8959999999997"/>
    <n v="3170.7643584267789"/>
    <n v="1197.1316415732208"/>
    <n v="0.27407512485947944"/>
    <n v="13"/>
    <n v="56782.647999999994"/>
    <n v="0.2"/>
    <n v="318"/>
    <x v="0"/>
    <x v="0"/>
    <n v="1365.495077785733"/>
  </r>
  <r>
    <s v="V119"/>
    <x v="20"/>
    <x v="2"/>
    <x v="1"/>
    <s v="Paper"/>
    <s v="OFF-PA-10000241"/>
    <s v="IBM Multi-Purpose Copy Paper, 8 1/2 x 11&quot;, Case"/>
    <s v="United States"/>
    <s v="CA-2017-129021"/>
    <x v="962"/>
    <d v="2017-08-26T00:00:00"/>
    <s v="Second Class"/>
    <n v="3"/>
    <n v="8"/>
    <s v="Autumn"/>
    <n v="49.567999999999998"/>
    <n v="37.467286920992613"/>
    <n v="12.100713079007384"/>
    <n v="0.24412348852096888"/>
    <n v="2"/>
    <n v="99.135999999999996"/>
    <n v="0.2"/>
    <n v="356"/>
    <x v="0"/>
    <x v="2"/>
    <n v="59.516012267848282"/>
  </r>
  <r>
    <s v="V123"/>
    <x v="14"/>
    <x v="4"/>
    <x v="1"/>
    <s v="Appliances"/>
    <s v="OFF-AP-10003040"/>
    <s v="Fellowes 8 Outlet Superior Workstation Surge Protector w/o Phone/Fax/Modem Protection"/>
    <s v="United States"/>
    <s v="CA-2017-129021"/>
    <x v="962"/>
    <d v="2017-08-26T00:00:00"/>
    <s v="Second Class"/>
    <n v="3"/>
    <n v="8"/>
    <s v="Autumn"/>
    <n v="161.376"/>
    <n v="116.26988293007641"/>
    <n v="45.106117069923599"/>
    <n v="0.2795094504134667"/>
    <n v="6"/>
    <n v="968.25600000000009"/>
    <n v="0.2"/>
    <n v="101"/>
    <x v="0"/>
    <x v="0"/>
    <n v="57.331711950717107"/>
  </r>
  <r>
    <s v="V014"/>
    <x v="30"/>
    <x v="4"/>
    <x v="0"/>
    <s v="Furnishings"/>
    <s v="FUR-FU-10001852"/>
    <s v="Eldon Regeneration Recycled Desk Accessories, Smoke"/>
    <s v="United States"/>
    <s v="CA-2017-129021"/>
    <x v="962"/>
    <d v="2017-08-26T00:00:00"/>
    <s v="Second Class"/>
    <n v="3"/>
    <n v="8"/>
    <s v="Autumn"/>
    <n v="2.7839999999999998"/>
    <n v="1.9925303716355931"/>
    <n v="0.79146962836440671"/>
    <n v="0.28429225156767485"/>
    <n v="2"/>
    <n v="5.5679999999999996"/>
    <n v="0.2"/>
    <n v="309"/>
    <x v="0"/>
    <x v="1"/>
    <n v="3.8248350552670898"/>
  </r>
  <r>
    <s v="V102"/>
    <x v="66"/>
    <x v="1"/>
    <x v="1"/>
    <s v="Paper"/>
    <s v="OFF-PA-10000141"/>
    <s v="Ampad Evidence Wirebond Steno Books, 6&quot; x 9&quot;"/>
    <s v="United States"/>
    <s v="CA-2017-129021"/>
    <x v="962"/>
    <d v="2017-08-26T00:00:00"/>
    <s v="Second Class"/>
    <n v="3"/>
    <n v="8"/>
    <s v="Autumn"/>
    <n v="8.7200000000000006"/>
    <n v="6.4256595237737946"/>
    <n v="2.2943404762262061"/>
    <n v="0.26311243993419792"/>
    <n v="5"/>
    <n v="43.6"/>
    <n v="0.2"/>
    <n v="464"/>
    <x v="0"/>
    <x v="1"/>
    <n v="3.53088223158651"/>
  </r>
  <r>
    <s v="V114"/>
    <x v="13"/>
    <x v="2"/>
    <x v="1"/>
    <s v="Art"/>
    <s v="OFF-AR-10002804"/>
    <s v="Faber Castell Col-Erase Pencils"/>
    <s v="United States"/>
    <s v="CA-2014-123253"/>
    <x v="963"/>
    <d v="2014-08-25T00:00:00"/>
    <s v="Second Class"/>
    <n v="3"/>
    <n v="8"/>
    <s v="Autumn"/>
    <n v="3.9119999999999999"/>
    <n v="3.0735564874104"/>
    <n v="0.83844351258959993"/>
    <n v="0.21432605127546012"/>
    <n v="1"/>
    <n v="3.9119999999999999"/>
    <n v="0.2"/>
    <n v="324"/>
    <x v="0"/>
    <x v="1"/>
    <n v="4.7208131926607724"/>
  </r>
  <r>
    <s v="V141"/>
    <x v="67"/>
    <x v="3"/>
    <x v="1"/>
    <s v="Envelopes"/>
    <s v="OFF-EN-10003862"/>
    <s v="Laser &amp; Ink Jet Business Envelopes"/>
    <s v="United States"/>
    <s v="CA-2016-121601"/>
    <x v="964"/>
    <d v="2016-10-04T00:00:00"/>
    <s v="Same Day"/>
    <n v="0"/>
    <n v="10"/>
    <s v="Autumn"/>
    <n v="59.752000000000002"/>
    <n v="46.653624887375138"/>
    <n v="13.098375112624865"/>
    <n v="0.21921232950570466"/>
    <n v="7"/>
    <n v="418.26400000000001"/>
    <n v="0.2"/>
    <n v="293"/>
    <x v="0"/>
    <x v="1"/>
    <n v="23.3573099649767"/>
  </r>
  <r>
    <s v="V009"/>
    <x v="121"/>
    <x v="3"/>
    <x v="0"/>
    <s v="Furnishings"/>
    <s v="FUR-FU-10000448"/>
    <s v="Tenex Chairmats For Use With Carpeted Floors"/>
    <s v="United States"/>
    <s v="CA-2014-162278"/>
    <x v="965"/>
    <d v="2014-10-30T00:00:00"/>
    <s v="Second Class"/>
    <n v="4"/>
    <n v="10"/>
    <s v="Autumn"/>
    <n v="63.92"/>
    <n v="49.82137972132859"/>
    <n v="14.098620278671412"/>
    <n v="0.22056665016694949"/>
    <n v="4"/>
    <n v="255.68"/>
    <n v="0"/>
    <n v="295"/>
    <x v="0"/>
    <x v="1"/>
    <n v="15.29968518194628"/>
  </r>
  <r>
    <s v="V089"/>
    <x v="118"/>
    <x v="1"/>
    <x v="2"/>
    <s v="Phones"/>
    <s v="TEC-PH-10000526"/>
    <s v="Vtech CS6719"/>
    <s v="United States"/>
    <s v="CA-2014-162278"/>
    <x v="965"/>
    <d v="2014-10-30T00:00:00"/>
    <s v="Second Class"/>
    <n v="4"/>
    <n v="10"/>
    <s v="Autumn"/>
    <n v="383.96"/>
    <n v="276.66908625446911"/>
    <n v="107.29091374553087"/>
    <n v="0.27943252876739993"/>
    <n v="5"/>
    <n v="1919.8"/>
    <n v="0.2"/>
    <n v="499"/>
    <x v="0"/>
    <x v="0"/>
    <n v="194.7933761277269"/>
  </r>
  <r>
    <s v="V123"/>
    <x v="14"/>
    <x v="1"/>
    <x v="1"/>
    <s v="Binders"/>
    <s v="OFF-BI-10002764"/>
    <s v="Recycled Pressboard Report Cover with Reinforced Top Hinge"/>
    <s v="United States"/>
    <s v="CA-2016-161095"/>
    <x v="931"/>
    <d v="2016-06-28T00:00:00"/>
    <s v="Same Day"/>
    <n v="0"/>
    <n v="6"/>
    <s v="Summer"/>
    <n v="7.7519999999999998"/>
    <n v="6.0330045414690758"/>
    <n v="1.7189954585309239"/>
    <n v="0.22174864016136792"/>
    <n v="3"/>
    <n v="23.256"/>
    <n v="0.2"/>
    <n v="359"/>
    <x v="0"/>
    <x v="1"/>
    <n v="6.1648653096166086"/>
  </r>
  <r>
    <s v="V100"/>
    <x v="17"/>
    <x v="4"/>
    <x v="1"/>
    <s v="Binders"/>
    <s v="OFF-BI-10001524"/>
    <s v="GBC Premium Transparent Covers with Diagonal Lined Pattern"/>
    <s v="United States"/>
    <s v="CA-2016-161095"/>
    <x v="931"/>
    <d v="2016-06-28T00:00:00"/>
    <s v="Same Day"/>
    <n v="0"/>
    <n v="6"/>
    <s v="Summer"/>
    <n v="33.567999999999998"/>
    <n v="22.231646512598889"/>
    <n v="11.336353487401109"/>
    <n v="0.33771310436728758"/>
    <n v="2"/>
    <n v="67.135999999999996"/>
    <n v="0.2"/>
    <n v="156"/>
    <x v="0"/>
    <x v="2"/>
    <n v="35.734421119520782"/>
  </r>
  <r>
    <s v="V076"/>
    <x v="106"/>
    <x v="1"/>
    <x v="2"/>
    <s v="Phones"/>
    <s v="TEC-PH-10001079"/>
    <s v="Polycom SoundPoint Pro SE-225 Corded phone"/>
    <s v="United States"/>
    <s v="CA-2014-125829"/>
    <x v="130"/>
    <d v="2014-11-11T00:00:00"/>
    <s v="Standard Class"/>
    <n v="7"/>
    <n v="11"/>
    <s v="Winter"/>
    <n v="666.34400000000005"/>
    <n v="531.39559458113263"/>
    <n v="134.94840541886742"/>
    <n v="0.20252062811230748"/>
    <n v="7"/>
    <n v="4664.4080000000004"/>
    <n v="0.2"/>
    <n v="212"/>
    <x v="1"/>
    <x v="0"/>
    <n v="330.32675575960639"/>
  </r>
  <r>
    <s v="V014"/>
    <x v="30"/>
    <x v="2"/>
    <x v="0"/>
    <s v="Tables"/>
    <s v="FUR-TA-10002041"/>
    <s v="Bevis Round Conference Table Top, X-Base"/>
    <s v="United States"/>
    <s v="CA-2014-125829"/>
    <x v="130"/>
    <d v="2014-11-11T00:00:00"/>
    <s v="Standard Class"/>
    <n v="7"/>
    <n v="11"/>
    <s v="Winter"/>
    <n v="573.72799999999995"/>
    <n v="400.15914886276568"/>
    <n v="173.56885113723428"/>
    <n v="0.30252811634996774"/>
    <n v="4"/>
    <n v="2294.9119999999998"/>
    <n v="0.2"/>
    <n v="312"/>
    <x v="1"/>
    <x v="0"/>
    <n v="302.65865544696828"/>
  </r>
  <r>
    <s v="V121"/>
    <x v="7"/>
    <x v="4"/>
    <x v="1"/>
    <s v="Binders"/>
    <s v="OFF-BI-10001036"/>
    <s v="Cardinal EasyOpen D-Ring Binders"/>
    <s v="United States"/>
    <s v="CA-2014-125829"/>
    <x v="130"/>
    <d v="2014-11-11T00:00:00"/>
    <s v="Standard Class"/>
    <n v="7"/>
    <n v="11"/>
    <s v="Winter"/>
    <n v="21.936"/>
    <n v="16.04041569987513"/>
    <n v="5.8955843001248702"/>
    <n v="0.26876296043603531"/>
    <n v="3"/>
    <n v="65.807999999999993"/>
    <n v="0.2"/>
    <n v="378"/>
    <x v="1"/>
    <x v="1"/>
    <n v="14.31834938362061"/>
  </r>
  <r>
    <s v="V108"/>
    <x v="76"/>
    <x v="0"/>
    <x v="1"/>
    <s v="Paper"/>
    <s v="OFF-PA-10000223"/>
    <s v="Xerox 2000"/>
    <s v="United States"/>
    <s v="CA-2014-125829"/>
    <x v="130"/>
    <d v="2014-11-11T00:00:00"/>
    <s v="Standard Class"/>
    <n v="7"/>
    <n v="11"/>
    <s v="Winter"/>
    <n v="19.440000000000001"/>
    <n v="16.216042676665701"/>
    <n v="3.2239573233343002"/>
    <n v="0.1658414260974434"/>
    <n v="3"/>
    <n v="58.320000000000007"/>
    <n v="0"/>
    <n v="343"/>
    <x v="1"/>
    <x v="1"/>
    <n v="7.9890805478477942"/>
  </r>
  <r>
    <s v="V072"/>
    <x v="31"/>
    <x v="1"/>
    <x v="2"/>
    <s v="Machines"/>
    <s v="TEC-MA-10003246"/>
    <s v="Hewlett-Packard Deskjet D4360 Printer"/>
    <s v="United States"/>
    <s v="CA-2014-125829"/>
    <x v="130"/>
    <d v="2014-11-11T00:00:00"/>
    <s v="Standard Class"/>
    <n v="7"/>
    <n v="11"/>
    <s v="Winter"/>
    <n v="447.96800000000002"/>
    <n v="362.91284303604692"/>
    <n v="85.055156963953095"/>
    <n v="0.18986882313904807"/>
    <n v="4"/>
    <n v="1791.8720000000001"/>
    <n v="0.2"/>
    <n v="479"/>
    <x v="1"/>
    <x v="2"/>
    <n v="132.5509689941303"/>
  </r>
  <r>
    <s v="V143"/>
    <x v="135"/>
    <x v="3"/>
    <x v="1"/>
    <s v="Appliances"/>
    <s v="OFF-AP-10001962"/>
    <s v="Black &amp; Decker Filter for Double Action Dustbuster Cordless Vac BLDV7210"/>
    <s v="United States"/>
    <s v="CA-2014-123127"/>
    <x v="78"/>
    <d v="2014-09-12T00:00:00"/>
    <s v="Standard Class"/>
    <n v="4"/>
    <n v="9"/>
    <s v="Autumn"/>
    <n v="16.78"/>
    <n v="12.12234657423855"/>
    <n v="4.6576534257614508"/>
    <n v="0.27757171786421042"/>
    <n v="2"/>
    <n v="33.56"/>
    <n v="0"/>
    <n v="216"/>
    <x v="0"/>
    <x v="1"/>
    <n v="28.974870364967408"/>
  </r>
  <r>
    <s v="V139"/>
    <x v="2"/>
    <x v="4"/>
    <x v="1"/>
    <s v="Art"/>
    <s v="OFF-AR-10004062"/>
    <s v="Staples in misc. colors"/>
    <s v="United States"/>
    <s v="CA-2015-115945"/>
    <x v="608"/>
    <d v="2015-07-01T00:00:00"/>
    <s v="Standard Class"/>
    <n v="6"/>
    <n v="6"/>
    <s v="Summer"/>
    <n v="20.96"/>
    <n v="16.563078582716081"/>
    <n v="4.3969214172839202"/>
    <n v="0.20977678517575954"/>
    <n v="2"/>
    <n v="41.92"/>
    <n v="0"/>
    <n v="485"/>
    <x v="1"/>
    <x v="2"/>
    <n v="45.681260928306259"/>
  </r>
  <r>
    <s v="V132"/>
    <x v="23"/>
    <x v="2"/>
    <x v="1"/>
    <s v="Binders"/>
    <s v="OFF-BI-10004330"/>
    <s v="GBC Velobind Prepunched Cover Sets, Regency Series"/>
    <s v="United States"/>
    <s v="CA-2015-115945"/>
    <x v="608"/>
    <d v="2015-07-01T00:00:00"/>
    <s v="Standard Class"/>
    <n v="6"/>
    <n v="6"/>
    <s v="Summer"/>
    <n v="88.751999999999995"/>
    <n v="66.779263129973089"/>
    <n v="21.972736870026907"/>
    <n v="0.24757455460188962"/>
    <n v="3"/>
    <n v="266.25599999999997"/>
    <n v="0.2"/>
    <n v="186"/>
    <x v="1"/>
    <x v="2"/>
    <n v="42.959298641964857"/>
  </r>
  <r>
    <s v="V117"/>
    <x v="104"/>
    <x v="1"/>
    <x v="1"/>
    <s v="Storage"/>
    <s v="OFF-ST-10001963"/>
    <s v="Tennsco Regal Shelving Units"/>
    <s v="United States"/>
    <s v="CA-2015-115945"/>
    <x v="608"/>
    <d v="2015-07-01T00:00:00"/>
    <s v="Standard Class"/>
    <n v="6"/>
    <n v="6"/>
    <s v="Summer"/>
    <n v="304.23"/>
    <n v="245.23564980750331"/>
    <n v="58.994350192496711"/>
    <n v="0.1939136514889942"/>
    <n v="3"/>
    <n v="912.69"/>
    <n v="0"/>
    <n v="480"/>
    <x v="1"/>
    <x v="0"/>
    <n v="255.67926070697769"/>
  </r>
  <r>
    <s v="V098"/>
    <x v="92"/>
    <x v="2"/>
    <x v="1"/>
    <s v="Envelopes"/>
    <s v="OFF-EN-10002230"/>
    <s v="Airmail Envelopes"/>
    <s v="United States"/>
    <s v="CA-2015-136735"/>
    <x v="353"/>
    <d v="2015-08-02T00:00:00"/>
    <s v="Standard Class"/>
    <n v="7"/>
    <n v="7"/>
    <s v="Summer"/>
    <n v="167.86"/>
    <n v="111.0483166925423"/>
    <n v="56.811683307457713"/>
    <n v="0.33844682060918446"/>
    <n v="2"/>
    <n v="335.72"/>
    <n v="0"/>
    <n v="466"/>
    <x v="1"/>
    <x v="2"/>
    <n v="73.360773602791312"/>
  </r>
  <r>
    <s v="V009"/>
    <x v="121"/>
    <x v="1"/>
    <x v="0"/>
    <s v="Furnishings"/>
    <s v="FUR-FU-10000175"/>
    <s v="DAX Wood Document Frame."/>
    <s v="United States"/>
    <s v="US-2017-136189"/>
    <x v="226"/>
    <d v="2017-12-11T00:00:00"/>
    <s v="Standard Class"/>
    <n v="4"/>
    <n v="12"/>
    <s v="Winter"/>
    <n v="82.38"/>
    <n v="67.018625962653061"/>
    <n v="15.361374037346934"/>
    <n v="0.18646970183718056"/>
    <n v="6"/>
    <n v="494.28"/>
    <n v="0"/>
    <n v="362"/>
    <x v="0"/>
    <x v="1"/>
    <n v="31.50927810449911"/>
  </r>
  <r>
    <s v="V064"/>
    <x v="63"/>
    <x v="2"/>
    <x v="2"/>
    <s v="Phones"/>
    <s v="TEC-PH-10004897"/>
    <s v="Mediabridge Sport Armband iPhone 5s"/>
    <s v="United States"/>
    <s v="CA-2014-152345"/>
    <x v="282"/>
    <d v="2015-01-03T00:00:00"/>
    <s v="Second Class"/>
    <n v="5"/>
    <n v="12"/>
    <s v="Winter"/>
    <n v="23.975999999999999"/>
    <n v="20.29829813205107"/>
    <n v="3.6777018679489295"/>
    <n v="0.15339096880000541"/>
    <n v="3"/>
    <n v="71.927999999999997"/>
    <n v="0.2"/>
    <n v="399"/>
    <x v="0"/>
    <x v="1"/>
    <n v="18.487606134149139"/>
  </r>
  <r>
    <s v="V098"/>
    <x v="92"/>
    <x v="1"/>
    <x v="1"/>
    <s v="Storage"/>
    <s v="OFF-ST-10003123"/>
    <s v="Fellowes Bases and Tops For Staxonsteel/High-Stak Systems"/>
    <s v="United States"/>
    <s v="CA-2014-152345"/>
    <x v="282"/>
    <d v="2015-01-03T00:00:00"/>
    <s v="Second Class"/>
    <n v="5"/>
    <n v="12"/>
    <s v="Winter"/>
    <n v="33.29"/>
    <n v="28.114518619485679"/>
    <n v="5.1754813805143201"/>
    <n v="0.15546654792773565"/>
    <n v="1"/>
    <n v="33.29"/>
    <n v="0"/>
    <n v="212"/>
    <x v="0"/>
    <x v="2"/>
    <n v="59.835630347366333"/>
  </r>
  <r>
    <s v="V114"/>
    <x v="13"/>
    <x v="1"/>
    <x v="1"/>
    <s v="Binders"/>
    <s v="OFF-BI-10001658"/>
    <s v="GBC Standard Therm-A-Bind Covers"/>
    <s v="United States"/>
    <s v="US-2015-147662"/>
    <x v="966"/>
    <d v="2015-02-19T00:00:00"/>
    <s v="Standard Class"/>
    <n v="5"/>
    <n v="2"/>
    <s v="Spring"/>
    <n v="14.952"/>
    <n v="9.9805968062580206"/>
    <n v="4.9714031937419794"/>
    <n v="0.33249085030377068"/>
    <n v="2"/>
    <n v="29.904"/>
    <n v="0.7"/>
    <n v="263"/>
    <x v="0"/>
    <x v="1"/>
    <n v="29.723319058927249"/>
  </r>
  <r>
    <s v="V058"/>
    <x v="61"/>
    <x v="4"/>
    <x v="2"/>
    <s v="Phones"/>
    <s v="TEC-PH-10002834"/>
    <s v="Google Nexus 5"/>
    <s v="United States"/>
    <s v="US-2015-147662"/>
    <x v="966"/>
    <d v="2015-02-19T00:00:00"/>
    <s v="Standard Class"/>
    <n v="5"/>
    <n v="2"/>
    <s v="Spring"/>
    <n v="323.98200000000003"/>
    <n v="250.9702109862373"/>
    <n v="73.011789013762723"/>
    <n v="0.22535754768401553"/>
    <n v="3"/>
    <n v="971.94600000000014"/>
    <n v="0.4"/>
    <n v="103"/>
    <x v="0"/>
    <x v="0"/>
    <n v="686.04292916172528"/>
  </r>
  <r>
    <s v="V117"/>
    <x v="104"/>
    <x v="1"/>
    <x v="1"/>
    <s v="Binders"/>
    <s v="OFF-BI-10002160"/>
    <s v="Acco Hanging Data Binders"/>
    <s v="United States"/>
    <s v="US-2015-147662"/>
    <x v="966"/>
    <d v="2015-02-19T00:00:00"/>
    <s v="Standard Class"/>
    <n v="5"/>
    <n v="2"/>
    <s v="Spring"/>
    <n v="2.286"/>
    <n v="1.5652547211894019"/>
    <n v="0.72074527881059813"/>
    <n v="0.3152866486485556"/>
    <n v="2"/>
    <n v="4.5720000000000001"/>
    <n v="0.7"/>
    <n v="217"/>
    <x v="0"/>
    <x v="1"/>
    <n v="4.7673960547511829"/>
  </r>
  <r>
    <s v="V101"/>
    <x v="26"/>
    <x v="0"/>
    <x v="1"/>
    <s v="Art"/>
    <s v="OFF-AR-10004999"/>
    <s v="Newell 315"/>
    <s v="United States"/>
    <s v="US-2015-147662"/>
    <x v="966"/>
    <d v="2015-02-19T00:00:00"/>
    <s v="Standard Class"/>
    <n v="5"/>
    <n v="2"/>
    <s v="Spring"/>
    <n v="14.352"/>
    <n v="11.13509627504776"/>
    <n v="3.2169037249522408"/>
    <n v="0.22414323613100898"/>
    <n v="3"/>
    <n v="43.055999999999997"/>
    <n v="0.2"/>
    <n v="122"/>
    <x v="0"/>
    <x v="1"/>
    <n v="13.775649627755"/>
  </r>
  <r>
    <s v="V054"/>
    <x v="108"/>
    <x v="4"/>
    <x v="2"/>
    <s v="Accessories"/>
    <s v="TEC-AC-10003280"/>
    <s v="Belkin F8E887 USB Wired Ergonomic Keyboard"/>
    <s v="United States"/>
    <s v="US-2015-147662"/>
    <x v="966"/>
    <d v="2015-02-19T00:00:00"/>
    <s v="Standard Class"/>
    <n v="5"/>
    <n v="2"/>
    <s v="Spring"/>
    <n v="71.975999999999999"/>
    <n v="60.539917139801616"/>
    <n v="11.436082860198383"/>
    <n v="0.1588874466516392"/>
    <n v="3"/>
    <n v="215.928"/>
    <n v="0.2"/>
    <n v="332"/>
    <x v="0"/>
    <x v="1"/>
    <n v="25.19364005345113"/>
  </r>
  <r>
    <s v="V119"/>
    <x v="20"/>
    <x v="3"/>
    <x v="1"/>
    <s v="Art"/>
    <s v="OFF-AR-10000315"/>
    <s v="Dixon Ticonderoga Maple Cedar Pencil, #2"/>
    <s v="United States"/>
    <s v="CA-2016-153346"/>
    <x v="967"/>
    <d v="2016-01-27T00:00:00"/>
    <s v="First Class"/>
    <n v="2"/>
    <n v="1"/>
    <s v="Winter"/>
    <n v="9.2100000000000009"/>
    <n v="6.8732948591387384"/>
    <n v="2.3367051408612625"/>
    <n v="0.25371391323140741"/>
    <n v="3"/>
    <n v="27.630000000000003"/>
    <n v="0"/>
    <n v="189"/>
    <x v="0"/>
    <x v="1"/>
    <n v="2.481451456977013"/>
  </r>
  <r>
    <s v="V109"/>
    <x v="58"/>
    <x v="3"/>
    <x v="1"/>
    <s v="Paper"/>
    <s v="OFF-PA-10000007"/>
    <s v="Telephone Message Books with Fax/Mobile Section, 4 1/4&quot; x 6&quot;"/>
    <s v="United States"/>
    <s v="CA-2016-153346"/>
    <x v="967"/>
    <d v="2016-01-27T00:00:00"/>
    <s v="First Class"/>
    <n v="2"/>
    <n v="1"/>
    <s v="Winter"/>
    <n v="18"/>
    <n v="14.326809154301611"/>
    <n v="3.6731908456983895"/>
    <n v="0.20406615809435497"/>
    <n v="5"/>
    <n v="90"/>
    <n v="0"/>
    <n v="354"/>
    <x v="0"/>
    <x v="1"/>
    <n v="5.1081111969102642"/>
  </r>
  <r>
    <s v="V108"/>
    <x v="76"/>
    <x v="0"/>
    <x v="1"/>
    <s v="Paper"/>
    <s v="OFF-PA-10000791"/>
    <s v="Wirebound Message Books, Four 2 3/4 x 5 Forms per Page, 200 Sets per Book"/>
    <s v="United States"/>
    <s v="CA-2017-118360"/>
    <x v="719"/>
    <d v="2017-04-07T00:00:00"/>
    <s v="Standard Class"/>
    <n v="6"/>
    <n v="4"/>
    <s v="Spring"/>
    <n v="42.93"/>
    <n v="34.040842444677253"/>
    <n v="8.8891575553227469"/>
    <n v="0.2070616714494001"/>
    <n v="9"/>
    <n v="386.37"/>
    <n v="0"/>
    <n v="191"/>
    <x v="1"/>
    <x v="1"/>
    <n v="15.819341414863009"/>
  </r>
  <r>
    <s v="V103"/>
    <x v="33"/>
    <x v="4"/>
    <x v="1"/>
    <s v="Paper"/>
    <s v="OFF-PA-10000556"/>
    <s v="Xerox 208"/>
    <s v="United States"/>
    <s v="CA-2017-149853"/>
    <x v="621"/>
    <d v="2017-10-09T00:00:00"/>
    <s v="Standard Class"/>
    <n v="6"/>
    <n v="10"/>
    <s v="Autumn"/>
    <n v="15.552"/>
    <n v="10.713944013729879"/>
    <n v="4.8380559862701205"/>
    <n v="0.31108899088671044"/>
    <n v="3"/>
    <n v="46.655999999999999"/>
    <n v="0.2"/>
    <n v="254"/>
    <x v="1"/>
    <x v="1"/>
    <n v="16.49538699151978"/>
  </r>
  <r>
    <s v="V112"/>
    <x v="53"/>
    <x v="4"/>
    <x v="1"/>
    <s v="Appliances"/>
    <s v="OFF-AP-10000804"/>
    <s v="Hoover Portapower Portable Vacuum"/>
    <s v="United States"/>
    <s v="CA-2017-149853"/>
    <x v="621"/>
    <d v="2017-10-09T00:00:00"/>
    <s v="Standard Class"/>
    <n v="6"/>
    <n v="10"/>
    <s v="Autumn"/>
    <n v="17.920000000000002"/>
    <n v="14.788896010791619"/>
    <n v="3.1311039892083823"/>
    <n v="0.1747267851120749"/>
    <n v="5"/>
    <n v="89.600000000000009"/>
    <n v="0.2"/>
    <n v="406"/>
    <x v="1"/>
    <x v="1"/>
    <n v="10.014244787634601"/>
  </r>
  <r>
    <s v="V067"/>
    <x v="94"/>
    <x v="3"/>
    <x v="2"/>
    <s v="Accessories"/>
    <s v="TEC-AC-10001998"/>
    <s v="Logitech LS21 Speaker System - PC Multimedia - 2.1-CH - Wired"/>
    <s v="United States"/>
    <s v="CA-2017-107909"/>
    <x v="853"/>
    <d v="2017-09-06T00:00:00"/>
    <s v="Standard Class"/>
    <n v="5"/>
    <n v="9"/>
    <s v="Autumn"/>
    <n v="19.989999999999998"/>
    <n v="14.510280393061461"/>
    <n v="5.4797196069385379"/>
    <n v="0.27412304186786085"/>
    <n v="1"/>
    <n v="19.989999999999998"/>
    <n v="0"/>
    <n v="214"/>
    <x v="0"/>
    <x v="1"/>
    <n v="17.27333420815641"/>
  </r>
  <r>
    <s v="V120"/>
    <x v="91"/>
    <x v="0"/>
    <x v="1"/>
    <s v="Binders"/>
    <s v="OFF-BI-10003476"/>
    <s v="Avery Metallic Poly Binders"/>
    <s v="United States"/>
    <s v="CA-2017-107909"/>
    <x v="853"/>
    <d v="2017-09-06T00:00:00"/>
    <s v="Standard Class"/>
    <n v="5"/>
    <n v="9"/>
    <s v="Autumn"/>
    <n v="22.92"/>
    <n v="15.97099785309006"/>
    <n v="6.9490021469099421"/>
    <n v="0.30318508494371471"/>
    <n v="5"/>
    <n v="114.60000000000001"/>
    <n v="0.2"/>
    <n v="306"/>
    <x v="0"/>
    <x v="1"/>
    <n v="15.450825735215579"/>
  </r>
  <r>
    <s v="V055"/>
    <x v="100"/>
    <x v="3"/>
    <x v="2"/>
    <s v="Accessories"/>
    <s v="TEC-AC-10003237"/>
    <s v="Memorex Micro Travel Drive 4 GB"/>
    <s v="United States"/>
    <s v="CA-2015-112375"/>
    <x v="379"/>
    <d v="2015-12-27T00:00:00"/>
    <s v="Standard Class"/>
    <n v="6"/>
    <n v="12"/>
    <s v="Winter"/>
    <n v="50.88"/>
    <n v="41.186445478872443"/>
    <n v="9.6935545211275596"/>
    <n v="0.19051797407876492"/>
    <n v="6"/>
    <n v="305.28000000000003"/>
    <n v="0.2"/>
    <n v="180"/>
    <x v="1"/>
    <x v="1"/>
    <n v="15.040549635346879"/>
  </r>
  <r>
    <s v="V113"/>
    <x v="117"/>
    <x v="2"/>
    <x v="1"/>
    <s v="Envelopes"/>
    <s v="OFF-EN-10003798"/>
    <s v="Recycled Interoffice Envelopes with Re-Use-A-Seal Closure, 10 x 13"/>
    <s v="United States"/>
    <s v="CA-2015-112375"/>
    <x v="379"/>
    <d v="2015-12-27T00:00:00"/>
    <s v="Standard Class"/>
    <n v="6"/>
    <n v="12"/>
    <s v="Winter"/>
    <n v="27.312000000000001"/>
    <n v="18.473494503524329"/>
    <n v="8.8385054964756726"/>
    <n v="0.32361253282350877"/>
    <n v="2"/>
    <n v="54.624000000000002"/>
    <n v="0.2"/>
    <n v="202"/>
    <x v="1"/>
    <x v="1"/>
    <n v="9.6562502038834932"/>
  </r>
  <r>
    <s v="V110"/>
    <x v="16"/>
    <x v="4"/>
    <x v="1"/>
    <s v="Envelopes"/>
    <s v="OFF-EN-10003068"/>
    <s v="#6 3/4 Gummed Flap White Envelopes"/>
    <s v="United States"/>
    <s v="CA-2015-154795"/>
    <x v="139"/>
    <d v="2015-12-24T00:00:00"/>
    <s v="Standard Class"/>
    <n v="4"/>
    <n v="12"/>
    <s v="Winter"/>
    <n v="7.92"/>
    <n v="6.3073503653878671"/>
    <n v="1.6126496346121328"/>
    <n v="0.20361737810759253"/>
    <n v="1"/>
    <n v="7.92"/>
    <n v="0.2"/>
    <n v="179"/>
    <x v="0"/>
    <x v="1"/>
    <n v="9.9657814545573888"/>
  </r>
  <r>
    <s v="V010"/>
    <x v="129"/>
    <x v="4"/>
    <x v="0"/>
    <s v="Furnishings"/>
    <s v="FUR-FU-10002088"/>
    <s v="Nu-Dell Float Frame 11 x 14 1/2"/>
    <s v="United States"/>
    <s v="CA-2015-154795"/>
    <x v="139"/>
    <d v="2015-12-24T00:00:00"/>
    <s v="Standard Class"/>
    <n v="4"/>
    <n v="12"/>
    <s v="Winter"/>
    <n v="14.368"/>
    <n v="11.224815370986761"/>
    <n v="3.1431846290132395"/>
    <n v="0.21876285001484128"/>
    <n v="2"/>
    <n v="28.736000000000001"/>
    <n v="0.2"/>
    <n v="202"/>
    <x v="0"/>
    <x v="1"/>
    <n v="15.78904799446213"/>
  </r>
  <r>
    <s v="V052"/>
    <x v="128"/>
    <x v="4"/>
    <x v="2"/>
    <s v="Accessories"/>
    <s v="TEC-AC-10000158"/>
    <s v="Sony 64GB Class 10 Micro SDHC R40 Memory Card"/>
    <s v="United States"/>
    <s v="CA-2015-125234"/>
    <x v="154"/>
    <d v="2015-12-01T00:00:00"/>
    <s v="Standard Class"/>
    <n v="4"/>
    <n v="11"/>
    <s v="Winter"/>
    <n v="107.97"/>
    <n v="76.330456292840097"/>
    <n v="31.639543707159902"/>
    <n v="0.29304013806761048"/>
    <n v="3"/>
    <n v="323.90999999999997"/>
    <n v="0"/>
    <n v="339"/>
    <x v="0"/>
    <x v="2"/>
    <n v="39.986889394455829"/>
  </r>
  <r>
    <s v="V129"/>
    <x v="4"/>
    <x v="0"/>
    <x v="1"/>
    <s v="Paper"/>
    <s v="OFF-PA-10000482"/>
    <s v="Snap-A-Way Black Print Carbonless Ruled Speed Letter, Triplicate"/>
    <s v="United States"/>
    <s v="CA-2015-125234"/>
    <x v="154"/>
    <d v="2015-12-01T00:00:00"/>
    <s v="Standard Class"/>
    <n v="4"/>
    <n v="11"/>
    <s v="Winter"/>
    <n v="113.82"/>
    <n v="84.020735627828174"/>
    <n v="29.79926437217182"/>
    <n v="0.26181044080277477"/>
    <n v="3"/>
    <n v="341.46"/>
    <n v="0"/>
    <n v="364"/>
    <x v="0"/>
    <x v="2"/>
    <n v="114.2407777751301"/>
  </r>
  <r>
    <s v="V120"/>
    <x v="91"/>
    <x v="3"/>
    <x v="1"/>
    <s v="Paper"/>
    <s v="OFF-PA-10004888"/>
    <s v="Xerox 217"/>
    <s v="United States"/>
    <s v="CA-2017-133501"/>
    <x v="151"/>
    <d v="2017-09-01T00:00:00"/>
    <s v="Standard Class"/>
    <n v="5"/>
    <n v="8"/>
    <s v="Autumn"/>
    <n v="5.1840000000000002"/>
    <n v="3.6037721326320762"/>
    <n v="1.580227867367924"/>
    <n v="0.3048279065138742"/>
    <n v="1"/>
    <n v="5.1840000000000002"/>
    <n v="0.2"/>
    <n v="132"/>
    <x v="0"/>
    <x v="1"/>
    <n v="14.111147204553269"/>
  </r>
  <r>
    <s v="V113"/>
    <x v="117"/>
    <x v="0"/>
    <x v="1"/>
    <s v="Art"/>
    <s v="OFF-AR-10003478"/>
    <s v="Avery Hi-Liter EverBold Pen Style Fluorescent Highlighters, 4/Pack"/>
    <s v="United States"/>
    <s v="US-2014-129609"/>
    <x v="579"/>
    <d v="2014-03-22T00:00:00"/>
    <s v="Same Day"/>
    <n v="0"/>
    <n v="3"/>
    <s v="Spring"/>
    <n v="16.28"/>
    <n v="10.98351950733136"/>
    <n v="5.2964804926686408"/>
    <n v="0.32533663959881082"/>
    <n v="2"/>
    <n v="32.56"/>
    <n v="0"/>
    <n v="134"/>
    <x v="0"/>
    <x v="1"/>
    <n v="23.518825242770951"/>
  </r>
  <r>
    <s v="V128"/>
    <x v="72"/>
    <x v="1"/>
    <x v="1"/>
    <s v="Storage"/>
    <s v="OFF-ST-10003208"/>
    <s v="Adjustable Depth Letter/Legal Cart"/>
    <s v="United States"/>
    <s v="CA-2017-130309"/>
    <x v="94"/>
    <d v="2017-12-21T00:00:00"/>
    <s v="Standard Class"/>
    <n v="4"/>
    <n v="12"/>
    <s v="Winter"/>
    <n v="544.38"/>
    <n v="451.83236323871972"/>
    <n v="92.547636761280273"/>
    <n v="0.17000557838509914"/>
    <n v="3"/>
    <n v="1633.1399999999999"/>
    <n v="0"/>
    <n v="348"/>
    <x v="0"/>
    <x v="0"/>
    <n v="379.41277745340773"/>
  </r>
  <r>
    <s v="V140"/>
    <x v="80"/>
    <x v="1"/>
    <x v="1"/>
    <s v="Binders"/>
    <s v="OFF-BI-10004970"/>
    <s v="ACCOHIDE 3-Ring Binder, Blue, 1&quot;"/>
    <s v="United States"/>
    <s v="CA-2017-105410"/>
    <x v="498"/>
    <d v="2017-03-22T00:00:00"/>
    <s v="First Class"/>
    <n v="3"/>
    <n v="3"/>
    <s v="Spring"/>
    <n v="19.824000000000002"/>
    <n v="14.82026778433551"/>
    <n v="5.0037322156644919"/>
    <n v="0.25240779941810387"/>
    <n v="6"/>
    <n v="118.94400000000002"/>
    <n v="0.2"/>
    <n v="149"/>
    <x v="0"/>
    <x v="1"/>
    <n v="6.2396688727067593"/>
  </r>
  <r>
    <s v="V050"/>
    <x v="115"/>
    <x v="4"/>
    <x v="2"/>
    <s v="Phones"/>
    <s v="TEC-PH-10000038"/>
    <s v="Jawbone MINI JAMBOX Wireless Bluetooth Speaker"/>
    <s v="United States"/>
    <s v="CA-2017-105410"/>
    <x v="498"/>
    <d v="2017-03-22T00:00:00"/>
    <s v="First Class"/>
    <n v="3"/>
    <n v="3"/>
    <s v="Spring"/>
    <n v="657.50400000000002"/>
    <n v="432.9734934165441"/>
    <n v="224.53050658345592"/>
    <n v="0.34148918726495336"/>
    <n v="6"/>
    <n v="3945.0240000000003"/>
    <n v="0.2"/>
    <n v="379"/>
    <x v="0"/>
    <x v="0"/>
    <n v="171.52609127243591"/>
  </r>
  <r>
    <s v="V065"/>
    <x v="122"/>
    <x v="1"/>
    <x v="2"/>
    <s v="Accessories"/>
    <s v="TEC-AC-10001552"/>
    <s v="Logitech K350 2.4Ghz Wireless Keyboard"/>
    <s v="United States"/>
    <s v="CA-2017-105410"/>
    <x v="498"/>
    <d v="2017-03-22T00:00:00"/>
    <s v="First Class"/>
    <n v="3"/>
    <n v="3"/>
    <s v="Spring"/>
    <n v="99.54"/>
    <n v="75.667057865320757"/>
    <n v="23.872942134679249"/>
    <n v="0.23983265154389438"/>
    <n v="2"/>
    <n v="199.08"/>
    <n v="0"/>
    <n v="341"/>
    <x v="0"/>
    <x v="0"/>
    <n v="138.8930811278949"/>
  </r>
  <r>
    <s v="V057"/>
    <x v="57"/>
    <x v="2"/>
    <x v="2"/>
    <s v="Accessories"/>
    <s v="TEC-AC-10002926"/>
    <s v="Logitech Wireless Marathon Mouse M705"/>
    <s v="United States"/>
    <s v="CA-2017-105410"/>
    <x v="498"/>
    <d v="2017-03-22T00:00:00"/>
    <s v="First Class"/>
    <n v="3"/>
    <n v="3"/>
    <s v="Spring"/>
    <n v="199.96"/>
    <n v="150.22994235789329"/>
    <n v="49.730057642106715"/>
    <n v="0.24870002821617679"/>
    <n v="4"/>
    <n v="799.84"/>
    <n v="0"/>
    <n v="251"/>
    <x v="0"/>
    <x v="2"/>
    <n v="91.623443156915755"/>
  </r>
  <r>
    <s v="V006"/>
    <x v="132"/>
    <x v="4"/>
    <x v="0"/>
    <s v="Chairs"/>
    <s v="FUR-CH-10001394"/>
    <s v="Global Leather Executive Chair"/>
    <s v="United States"/>
    <s v="CA-2016-120355"/>
    <x v="31"/>
    <d v="2016-09-25T00:00:00"/>
    <s v="Standard Class"/>
    <n v="7"/>
    <n v="9"/>
    <s v="Autumn"/>
    <n v="631.78200000000004"/>
    <n v="508.66759327242602"/>
    <n v="123.11440672757402"/>
    <n v="0.19486849376458021"/>
    <n v="2"/>
    <n v="1263.5640000000001"/>
    <n v="0.1"/>
    <n v="246"/>
    <x v="1"/>
    <x v="0"/>
    <n v="472.82950625090672"/>
  </r>
  <r>
    <s v="V024"/>
    <x v="50"/>
    <x v="4"/>
    <x v="0"/>
    <s v="Furnishings"/>
    <s v="FUR-FU-10004053"/>
    <s v="DAX Two-Tone Silver Metal Document Frame"/>
    <s v="United States"/>
    <s v="CA-2016-120355"/>
    <x v="31"/>
    <d v="2016-09-25T00:00:00"/>
    <s v="Standard Class"/>
    <n v="7"/>
    <n v="9"/>
    <s v="Autumn"/>
    <n v="60.72"/>
    <n v="44.714951057531032"/>
    <n v="16.005048942468967"/>
    <n v="0.26358776255713057"/>
    <n v="3"/>
    <n v="182.16"/>
    <n v="0"/>
    <n v="138"/>
    <x v="1"/>
    <x v="1"/>
    <n v="26.93263925178271"/>
  </r>
  <r>
    <s v="V114"/>
    <x v="13"/>
    <x v="0"/>
    <x v="1"/>
    <s v="Binders"/>
    <s v="OFF-BI-10004230"/>
    <s v="GBC Recycled Grain Textured Covers"/>
    <s v="United States"/>
    <s v="CA-2017-169894"/>
    <x v="221"/>
    <d v="2017-11-29T00:00:00"/>
    <s v="Second Class"/>
    <n v="5"/>
    <n v="11"/>
    <s v="Winter"/>
    <n v="20.724"/>
    <n v="15.647650401115961"/>
    <n v="5.0763495988840397"/>
    <n v="0.2449502798149025"/>
    <n v="2"/>
    <n v="41.448"/>
    <n v="0.7"/>
    <n v="288"/>
    <x v="0"/>
    <x v="2"/>
    <n v="80.412205988892012"/>
  </r>
  <r>
    <s v="V141"/>
    <x v="67"/>
    <x v="2"/>
    <x v="1"/>
    <s v="Storage"/>
    <s v="OFF-ST-10000060"/>
    <s v="Fellowes Bankers Box Staxonsteel Drawer File/Stacking System"/>
    <s v="United States"/>
    <s v="CA-2017-169894"/>
    <x v="221"/>
    <d v="2017-11-29T00:00:00"/>
    <s v="Second Class"/>
    <n v="5"/>
    <n v="11"/>
    <s v="Winter"/>
    <n v="415.87200000000001"/>
    <n v="271.88010803930268"/>
    <n v="143.99189196069733"/>
    <n v="0.34624089133362507"/>
    <n v="8"/>
    <n v="3326.9760000000001"/>
    <n v="0.2"/>
    <n v="124"/>
    <x v="0"/>
    <x v="0"/>
    <n v="164.01130006278751"/>
  </r>
  <r>
    <s v="V108"/>
    <x v="76"/>
    <x v="2"/>
    <x v="1"/>
    <s v="Storage"/>
    <s v="OFF-ST-10001325"/>
    <s v="Sterilite Officeware Hinged File Box"/>
    <s v="United States"/>
    <s v="US-2017-100482"/>
    <x v="645"/>
    <d v="2017-04-15T00:00:00"/>
    <s v="Standard Class"/>
    <n v="4"/>
    <n v="4"/>
    <s v="Spring"/>
    <n v="16.768000000000001"/>
    <n v="14.216835320540561"/>
    <n v="2.5511646794594398"/>
    <n v="0.15214484013951812"/>
    <n v="2"/>
    <n v="33.536000000000001"/>
    <n v="0.2"/>
    <n v="343"/>
    <x v="0"/>
    <x v="1"/>
    <n v="19.255841461748691"/>
  </r>
  <r>
    <s v="V053"/>
    <x v="89"/>
    <x v="1"/>
    <x v="2"/>
    <s v="Accessories"/>
    <s v="TEC-AC-10003441"/>
    <s v="Kingston Digital DataTraveler 32GB USB 2.0"/>
    <s v="United States"/>
    <s v="US-2017-100482"/>
    <x v="645"/>
    <d v="2017-04-15T00:00:00"/>
    <s v="Standard Class"/>
    <n v="4"/>
    <n v="4"/>
    <s v="Spring"/>
    <n v="27.12"/>
    <n v="22.453267990811941"/>
    <n v="4.6667320091880597"/>
    <n v="0.17207713898186061"/>
    <n v="2"/>
    <n v="54.24"/>
    <n v="0.2"/>
    <n v="322"/>
    <x v="0"/>
    <x v="1"/>
    <n v="29.618073873903409"/>
  </r>
  <r>
    <s v="V059"/>
    <x v="35"/>
    <x v="1"/>
    <x v="2"/>
    <s v="Phones"/>
    <s v="TEC-PH-10003215"/>
    <s v="Jackery Bar Premium Fast-charging Portable Charger"/>
    <s v="United States"/>
    <s v="CA-2017-107748"/>
    <x v="389"/>
    <d v="2017-12-12T00:00:00"/>
    <s v="Second Class"/>
    <n v="2"/>
    <n v="12"/>
    <s v="Winter"/>
    <n v="95.84"/>
    <n v="74.051815054508239"/>
    <n v="21.788184945491764"/>
    <n v="0.227339158446283"/>
    <n v="4"/>
    <n v="383.36"/>
    <n v="0.2"/>
    <n v="329"/>
    <x v="0"/>
    <x v="2"/>
    <n v="41.929999999999993"/>
  </r>
  <r>
    <s v="V113"/>
    <x v="117"/>
    <x v="0"/>
    <x v="1"/>
    <s v="Paper"/>
    <s v="OFF-PA-10002005"/>
    <s v="Xerox 225"/>
    <s v="United States"/>
    <s v="CA-2017-107748"/>
    <x v="389"/>
    <d v="2017-12-12T00:00:00"/>
    <s v="Second Class"/>
    <n v="2"/>
    <n v="12"/>
    <s v="Winter"/>
    <n v="12.96"/>
    <n v="9.9221613449956259"/>
    <n v="3.037838655004375"/>
    <n v="0.2344011307873746"/>
    <n v="2"/>
    <n v="25.92"/>
    <n v="0"/>
    <n v="252"/>
    <x v="0"/>
    <x v="1"/>
    <n v="9.6646423627571441"/>
  </r>
  <r>
    <s v="V108"/>
    <x v="76"/>
    <x v="1"/>
    <x v="1"/>
    <s v="Binders"/>
    <s v="OFF-BI-10004465"/>
    <s v="Avery Durable Slant Ring Binders"/>
    <s v="United States"/>
    <s v="CA-2017-153654"/>
    <x v="221"/>
    <d v="2017-11-26T00:00:00"/>
    <s v="Second Class"/>
    <n v="2"/>
    <n v="11"/>
    <s v="Winter"/>
    <n v="19.007999999999999"/>
    <n v="13.70228895060359"/>
    <n v="5.3057110493964093"/>
    <n v="0.27913042136976057"/>
    <n v="8"/>
    <n v="152.06399999999999"/>
    <n v="0.7"/>
    <n v="387"/>
    <x v="0"/>
    <x v="1"/>
    <n v="6.4342384164716808"/>
  </r>
  <r>
    <s v="V138"/>
    <x v="12"/>
    <x v="3"/>
    <x v="1"/>
    <s v="Binders"/>
    <s v="OFF-BI-10000545"/>
    <s v="GBC Ibimaster 500 Manual ProClick Binding System"/>
    <s v="United States"/>
    <s v="CA-2015-155600"/>
    <x v="784"/>
    <d v="2015-12-07T00:00:00"/>
    <s v="Second Class"/>
    <n v="3"/>
    <n v="12"/>
    <s v="Winter"/>
    <n v="1598.058"/>
    <n v="1258.6559544886691"/>
    <n v="339.40204551133093"/>
    <n v="0.21238405959691758"/>
    <n v="7"/>
    <n v="11186.405999999999"/>
    <n v="0.7"/>
    <n v="494"/>
    <x v="0"/>
    <x v="0"/>
    <n v="2937.1210234821779"/>
  </r>
  <r>
    <s v="V120"/>
    <x v="91"/>
    <x v="3"/>
    <x v="1"/>
    <s v="Art"/>
    <s v="OFF-AR-10003752"/>
    <s v="Deluxe Chalkboard Eraser Cleaner"/>
    <s v="United States"/>
    <s v="CA-2015-155600"/>
    <x v="784"/>
    <d v="2015-12-07T00:00:00"/>
    <s v="Second Class"/>
    <n v="3"/>
    <n v="12"/>
    <s v="Winter"/>
    <n v="36.96"/>
    <n v="28.060728384810009"/>
    <n v="8.899271615189992"/>
    <n v="0.24078115841964262"/>
    <n v="4"/>
    <n v="147.84"/>
    <n v="0.2"/>
    <n v="207"/>
    <x v="0"/>
    <x v="1"/>
    <n v="16.202966395077169"/>
  </r>
  <r>
    <s v="V101"/>
    <x v="26"/>
    <x v="4"/>
    <x v="1"/>
    <s v="Paper"/>
    <s v="OFF-PA-10001937"/>
    <s v="Xerox 21"/>
    <s v="United States"/>
    <s v="CA-2017-162565"/>
    <x v="157"/>
    <d v="2017-12-11T00:00:00"/>
    <s v="Same Day"/>
    <n v="0"/>
    <n v="12"/>
    <s v="Winter"/>
    <n v="10.368"/>
    <n v="8.2598802534687294"/>
    <n v="2.1081197465312709"/>
    <n v="0.20332945086142659"/>
    <n v="2"/>
    <n v="20.736000000000001"/>
    <n v="0.2"/>
    <n v="132"/>
    <x v="0"/>
    <x v="1"/>
    <n v="8.9074048168604385"/>
  </r>
  <r>
    <s v="V019"/>
    <x v="56"/>
    <x v="0"/>
    <x v="0"/>
    <s v="Furnishings"/>
    <s v="FUR-FU-10004306"/>
    <s v="Electrix Halogen Magnifier Lamp"/>
    <s v="United States"/>
    <s v="CA-2017-162565"/>
    <x v="157"/>
    <d v="2017-12-11T00:00:00"/>
    <s v="Same Day"/>
    <n v="0"/>
    <n v="12"/>
    <s v="Winter"/>
    <n v="77.72"/>
    <n v="64.822047239563574"/>
    <n v="12.897952760436425"/>
    <n v="0.16595410139521904"/>
    <n v="1"/>
    <n v="77.72"/>
    <n v="0.6"/>
    <n v="462"/>
    <x v="0"/>
    <x v="0"/>
    <n v="309.33796725695782"/>
  </r>
  <r>
    <s v="V010"/>
    <x v="129"/>
    <x v="3"/>
    <x v="0"/>
    <s v="Chairs"/>
    <s v="FUR-CH-10003973"/>
    <s v="GuestStacker Chair with Chrome Finish Legs"/>
    <s v="United States"/>
    <s v="CA-2017-162565"/>
    <x v="157"/>
    <d v="2017-12-11T00:00:00"/>
    <s v="Same Day"/>
    <n v="0"/>
    <n v="12"/>
    <s v="Winter"/>
    <n v="520.46400000000006"/>
    <n v="363.53323720282668"/>
    <n v="156.93076279717337"/>
    <n v="0.30152087905632929"/>
    <n v="2"/>
    <n v="1040.9280000000001"/>
    <n v="0.3"/>
    <n v="210"/>
    <x v="0"/>
    <x v="0"/>
    <n v="735.77895983896838"/>
  </r>
  <r>
    <s v="V119"/>
    <x v="20"/>
    <x v="2"/>
    <x v="1"/>
    <s v="Paper"/>
    <s v="OFF-PA-10000565"/>
    <s v="Easy-staple paper"/>
    <s v="United States"/>
    <s v="CA-2016-127642"/>
    <x v="206"/>
    <d v="2016-05-23T00:00:00"/>
    <s v="First Class"/>
    <n v="2"/>
    <n v="5"/>
    <s v="Summer"/>
    <n v="111.96"/>
    <n v="75.333281582979936"/>
    <n v="36.626718417020058"/>
    <n v="0.3271411076904257"/>
    <n v="2"/>
    <n v="223.92"/>
    <n v="0"/>
    <n v="220"/>
    <x v="0"/>
    <x v="2"/>
    <n v="39.58383761082294"/>
  </r>
  <r>
    <s v="V080"/>
    <x v="141"/>
    <x v="0"/>
    <x v="2"/>
    <s v="Phones"/>
    <s v="TEC-PH-10003875"/>
    <s v="KLD Oscar II Style Snap-on Ultra Thin Side Flip Synthetic Leather Cover Case for HTC One HTC M7"/>
    <s v="United States"/>
    <s v="US-2017-163195"/>
    <x v="922"/>
    <d v="2017-02-21T00:00:00"/>
    <s v="Second Class"/>
    <n v="4"/>
    <n v="2"/>
    <s v="Spring"/>
    <n v="29.16"/>
    <n v="23.35470621773899"/>
    <n v="5.8052937822610104"/>
    <n v="0.19908414891155729"/>
    <n v="3"/>
    <n v="87.48"/>
    <n v="0"/>
    <n v="115"/>
    <x v="0"/>
    <x v="0"/>
    <n v="22.447378466092651"/>
  </r>
  <r>
    <s v="V102"/>
    <x v="66"/>
    <x v="3"/>
    <x v="1"/>
    <s v="Art"/>
    <s v="OFF-AR-10001953"/>
    <s v="Boston 1645 Deluxe Heavier-Duty Electric Pencil Sharpener"/>
    <s v="United States"/>
    <s v="CA-2017-111332"/>
    <x v="968"/>
    <d v="2017-05-22T00:00:00"/>
    <s v="Second Class"/>
    <n v="2"/>
    <n v="5"/>
    <s v="Summer"/>
    <n v="131.94"/>
    <n v="98.970931599052051"/>
    <n v="32.969068400947947"/>
    <n v="0.24987925118196111"/>
    <n v="3"/>
    <n v="395.82"/>
    <n v="0"/>
    <n v="326"/>
    <x v="0"/>
    <x v="2"/>
    <n v="72.508272773328613"/>
  </r>
  <r>
    <s v="V113"/>
    <x v="117"/>
    <x v="4"/>
    <x v="1"/>
    <s v="Art"/>
    <s v="OFF-AR-10001374"/>
    <s v="BIC Brite Liner Highlighters, Chisel Tip"/>
    <s v="United States"/>
    <s v="CA-2017-111332"/>
    <x v="968"/>
    <d v="2017-05-22T00:00:00"/>
    <s v="Second Class"/>
    <n v="2"/>
    <n v="5"/>
    <s v="Summer"/>
    <n v="25.92"/>
    <n v="19.575947433283339"/>
    <n v="6.3440525667166625"/>
    <n v="0.24475511445666134"/>
    <n v="4"/>
    <n v="103.68"/>
    <n v="0"/>
    <n v="110"/>
    <x v="0"/>
    <x v="0"/>
    <n v="8.7675780920388728"/>
  </r>
  <r>
    <s v="V141"/>
    <x v="67"/>
    <x v="4"/>
    <x v="1"/>
    <s v="Storage"/>
    <s v="OFF-ST-10003816"/>
    <s v="Fellowes High-Stak Drawer Files"/>
    <s v="United States"/>
    <s v="CA-2017-111332"/>
    <x v="968"/>
    <d v="2017-05-22T00:00:00"/>
    <s v="Second Class"/>
    <n v="2"/>
    <n v="5"/>
    <s v="Summer"/>
    <n v="704.76"/>
    <n v="478.33892062597738"/>
    <n v="226.42107937402261"/>
    <n v="0.32127402147400902"/>
    <n v="4"/>
    <n v="2819.04"/>
    <n v="0"/>
    <n v="302"/>
    <x v="0"/>
    <x v="0"/>
    <n v="164.20411074026131"/>
  </r>
  <r>
    <s v="V129"/>
    <x v="4"/>
    <x v="1"/>
    <x v="1"/>
    <s v="Fasteners"/>
    <s v="OFF-FA-10001843"/>
    <s v="Staples"/>
    <s v="United States"/>
    <s v="CA-2017-111332"/>
    <x v="968"/>
    <d v="2017-05-22T00:00:00"/>
    <s v="Second Class"/>
    <n v="2"/>
    <n v="5"/>
    <s v="Summer"/>
    <n v="7.41"/>
    <n v="4.8454888176686746"/>
    <n v="2.5645111823313256"/>
    <n v="0.34608787885712894"/>
    <n v="3"/>
    <n v="22.23"/>
    <n v="0"/>
    <n v="301"/>
    <x v="0"/>
    <x v="1"/>
    <n v="3.7513654402985952"/>
  </r>
  <r>
    <s v="V134"/>
    <x v="36"/>
    <x v="1"/>
    <x v="1"/>
    <s v="Art"/>
    <s v="OFF-AR-10000657"/>
    <s v="Binney &amp; Smith inkTank Desk Highlighter, Chisel Tip, Yellow, 12/Box"/>
    <s v="United States"/>
    <s v="CA-2017-111332"/>
    <x v="968"/>
    <d v="2017-05-22T00:00:00"/>
    <s v="Second Class"/>
    <n v="2"/>
    <n v="5"/>
    <s v="Summer"/>
    <n v="21.5"/>
    <n v="14.276398976404909"/>
    <n v="7.2236010235950907"/>
    <n v="0.33598144295791121"/>
    <n v="10"/>
    <n v="215"/>
    <n v="0"/>
    <n v="197"/>
    <x v="0"/>
    <x v="1"/>
    <n v="7.5342086512121504"/>
  </r>
  <r>
    <s v="V118"/>
    <x v="73"/>
    <x v="3"/>
    <x v="1"/>
    <s v="Fasteners"/>
    <s v="OFF-FA-10000936"/>
    <s v="Acco Hot Clips Clips to Go"/>
    <s v="United States"/>
    <s v="CA-2017-117044"/>
    <x v="220"/>
    <d v="2017-09-13T00:00:00"/>
    <s v="Second Class"/>
    <n v="2"/>
    <n v="9"/>
    <s v="Autumn"/>
    <n v="10.528"/>
    <n v="7.5600949040718692"/>
    <n v="2.9679050959281312"/>
    <n v="0.28190587917250487"/>
    <n v="4"/>
    <n v="42.112000000000002"/>
    <n v="0.2"/>
    <n v="215"/>
    <x v="0"/>
    <x v="1"/>
    <n v="9.9006590487704411"/>
  </r>
  <r>
    <s v="V100"/>
    <x v="17"/>
    <x v="0"/>
    <x v="1"/>
    <s v="Paper"/>
    <s v="OFF-PA-10003657"/>
    <s v="Xerox 1927"/>
    <s v="United States"/>
    <s v="CA-2017-117044"/>
    <x v="220"/>
    <d v="2017-09-13T00:00:00"/>
    <s v="Second Class"/>
    <n v="2"/>
    <n v="9"/>
    <s v="Autumn"/>
    <n v="20.544"/>
    <n v="14.833175708665941"/>
    <n v="5.7108242913340597"/>
    <n v="0.27798015436789619"/>
    <n v="6"/>
    <n v="123.26400000000001"/>
    <n v="0.2"/>
    <n v="380"/>
    <x v="0"/>
    <x v="1"/>
    <n v="7.545434858243758"/>
  </r>
  <r>
    <s v="V115"/>
    <x v="44"/>
    <x v="3"/>
    <x v="1"/>
    <s v="Binders"/>
    <s v="OFF-BI-10001989"/>
    <s v="Premium Transparent Presentation Covers by GBC"/>
    <s v="United States"/>
    <s v="US-2016-165078"/>
    <x v="732"/>
    <d v="2016-11-10T00:00:00"/>
    <s v="Standard Class"/>
    <n v="5"/>
    <n v="11"/>
    <s v="Winter"/>
    <n v="104.9"/>
    <n v="68.830824035238649"/>
    <n v="36.069175964761357"/>
    <n v="0.34384343150392138"/>
    <n v="5"/>
    <n v="524.5"/>
    <n v="0"/>
    <n v="448"/>
    <x v="0"/>
    <x v="2"/>
    <n v="46.624611549886147"/>
  </r>
  <r>
    <s v="V140"/>
    <x v="80"/>
    <x v="1"/>
    <x v="1"/>
    <s v="Art"/>
    <s v="OFF-AR-10002987"/>
    <s v="Prismacolor Color Pencil Set"/>
    <s v="United States"/>
    <s v="US-2016-165078"/>
    <x v="732"/>
    <d v="2016-11-10T00:00:00"/>
    <s v="Standard Class"/>
    <n v="5"/>
    <n v="11"/>
    <s v="Winter"/>
    <n v="39.68"/>
    <n v="28.470542945681519"/>
    <n v="11.209457054318481"/>
    <n v="0.28249639753826816"/>
    <n v="2"/>
    <n v="79.36"/>
    <n v="0"/>
    <n v="331"/>
    <x v="0"/>
    <x v="1"/>
    <n v="35.321462473092687"/>
  </r>
  <r>
    <s v="V142"/>
    <x v="48"/>
    <x v="2"/>
    <x v="1"/>
    <s v="Labels"/>
    <s v="OFF-LA-10000414"/>
    <s v="Avery 503"/>
    <s v="United States"/>
    <s v="US-2016-165078"/>
    <x v="732"/>
    <d v="2016-11-10T00:00:00"/>
    <s v="Standard Class"/>
    <n v="5"/>
    <n v="11"/>
    <s v="Winter"/>
    <n v="51.75"/>
    <n v="41.930387407149333"/>
    <n v="9.8196125928506675"/>
    <n v="0.18975096797779067"/>
    <n v="5"/>
    <n v="258.75"/>
    <n v="0"/>
    <n v="210"/>
    <x v="0"/>
    <x v="1"/>
    <n v="9.9093705652781026"/>
  </r>
  <r>
    <s v="V138"/>
    <x v="12"/>
    <x v="2"/>
    <x v="1"/>
    <s v="Art"/>
    <s v="OFF-AR-10003602"/>
    <s v="Quartet Omega Colored Chalk, 12/Pack"/>
    <s v="United States"/>
    <s v="US-2017-169320"/>
    <x v="283"/>
    <d v="2017-07-25T00:00:00"/>
    <s v="Second Class"/>
    <n v="2"/>
    <n v="7"/>
    <s v="Summer"/>
    <n v="11.68"/>
    <n v="8.8188239794433905"/>
    <n v="2.8611760205566092"/>
    <n v="0.24496370039012066"/>
    <n v="2"/>
    <n v="23.36"/>
    <n v="0"/>
    <n v="451"/>
    <x v="0"/>
    <x v="1"/>
    <n v="3.9567782950514769"/>
  </r>
  <r>
    <s v="V078"/>
    <x v="32"/>
    <x v="1"/>
    <x v="2"/>
    <s v="Accessories"/>
    <s v="TEC-AC-10002550"/>
    <s v="Memorex 25GB 6X Branded Blu-Ray Recordable Disc, 30/Pack"/>
    <s v="United States"/>
    <s v="US-2017-169320"/>
    <x v="283"/>
    <d v="2017-07-25T00:00:00"/>
    <s v="Second Class"/>
    <n v="2"/>
    <n v="7"/>
    <s v="Summer"/>
    <n v="159.75"/>
    <n v="131.09636716617791"/>
    <n v="28.653632833822087"/>
    <n v="0.17936546374849507"/>
    <n v="5"/>
    <n v="798.75"/>
    <n v="0"/>
    <n v="111"/>
    <x v="0"/>
    <x v="0"/>
    <n v="62.006648095184119"/>
  </r>
  <r>
    <s v="V130"/>
    <x v="34"/>
    <x v="0"/>
    <x v="1"/>
    <s v="Appliances"/>
    <s v="OFF-AP-10002998"/>
    <s v="Holmes 99% HEPA Air Purifier"/>
    <s v="United States"/>
    <s v="CA-2016-158575"/>
    <x v="741"/>
    <d v="2016-11-24T00:00:00"/>
    <s v="Standard Class"/>
    <n v="6"/>
    <n v="11"/>
    <s v="Winter"/>
    <n v="103.968"/>
    <n v="85.554180699230614"/>
    <n v="18.41381930076939"/>
    <n v="0.1771104503382713"/>
    <n v="6"/>
    <n v="623.80799999999999"/>
    <n v="0.2"/>
    <n v="120"/>
    <x v="1"/>
    <x v="2"/>
    <n v="54.952690671158223"/>
  </r>
  <r>
    <s v="V033"/>
    <x v="74"/>
    <x v="2"/>
    <x v="0"/>
    <s v="Furnishings"/>
    <s v="FUR-FU-10003708"/>
    <s v="Tenex Traditional Chairmats for Medium Pile Carpet, Standard Lip, 36&quot; x 48&quot;"/>
    <s v="United States"/>
    <s v="CA-2014-166954"/>
    <x v="573"/>
    <d v="2014-04-30T00:00:00"/>
    <s v="Standard Class"/>
    <n v="5"/>
    <n v="4"/>
    <s v="Spring"/>
    <n v="303.25"/>
    <n v="232.62341028224239"/>
    <n v="70.626589717757611"/>
    <n v="0.23289889437018174"/>
    <n v="5"/>
    <n v="1516.25"/>
    <n v="0"/>
    <n v="226"/>
    <x v="0"/>
    <x v="0"/>
    <n v="179.49394568248439"/>
  </r>
  <r>
    <s v="V109"/>
    <x v="58"/>
    <x v="0"/>
    <x v="1"/>
    <s v="Appliances"/>
    <s v="OFF-AP-10001391"/>
    <s v="Kensington 6 Outlet MasterPiece HOMEOFFICE Power Control Center"/>
    <s v="United States"/>
    <s v="CA-2014-166954"/>
    <x v="573"/>
    <d v="2014-04-30T00:00:00"/>
    <s v="Standard Class"/>
    <n v="5"/>
    <n v="4"/>
    <s v="Spring"/>
    <n v="270.72000000000003"/>
    <n v="204.1812971188894"/>
    <n v="66.538702881110623"/>
    <n v="0.24578421572514264"/>
    <n v="3"/>
    <n v="812.16000000000008"/>
    <n v="0"/>
    <n v="384"/>
    <x v="0"/>
    <x v="0"/>
    <n v="191.42794780282219"/>
  </r>
  <r>
    <s v="V042"/>
    <x v="111"/>
    <x v="3"/>
    <x v="0"/>
    <s v="Chairs"/>
    <s v="FUR-CH-10003973"/>
    <s v="GuestStacker Chair with Chrome Finish Legs"/>
    <s v="United States"/>
    <s v="CA-2014-166954"/>
    <x v="573"/>
    <d v="2014-04-30T00:00:00"/>
    <s v="Standard Class"/>
    <n v="5"/>
    <n v="4"/>
    <s v="Spring"/>
    <n v="1487.04"/>
    <n v="1237.456633161805"/>
    <n v="249.58336683819493"/>
    <n v="0.16783904053569168"/>
    <n v="5"/>
    <n v="7435.2"/>
    <n v="0.2"/>
    <n v="220"/>
    <x v="0"/>
    <x v="0"/>
    <n v="735.77895983896838"/>
  </r>
  <r>
    <s v="V125"/>
    <x v="64"/>
    <x v="3"/>
    <x v="1"/>
    <s v="Envelopes"/>
    <s v="OFF-EN-10000461"/>
    <s v="#10- 4 1/8&quot; x 9 1/2&quot; Recycled Envelopes"/>
    <s v="United States"/>
    <s v="CA-2015-140830"/>
    <x v="672"/>
    <d v="2015-12-02T00:00:00"/>
    <s v="Second Class"/>
    <n v="2"/>
    <n v="11"/>
    <s v="Winter"/>
    <n v="17.48"/>
    <n v="12.642364392973089"/>
    <n v="4.8376356070269111"/>
    <n v="0.27675260909764937"/>
    <n v="2"/>
    <n v="34.96"/>
    <n v="0"/>
    <n v="223"/>
    <x v="0"/>
    <x v="1"/>
    <n v="15.336859047033441"/>
  </r>
  <r>
    <s v="V135"/>
    <x v="51"/>
    <x v="1"/>
    <x v="1"/>
    <s v="Envelopes"/>
    <s v="OFF-EN-10002831"/>
    <s v="Tyvek  Top-Opening Peel &amp; Seel  Envelopes, Gray"/>
    <s v="United States"/>
    <s v="CA-2015-140830"/>
    <x v="672"/>
    <d v="2015-12-02T00:00:00"/>
    <s v="Second Class"/>
    <n v="2"/>
    <n v="11"/>
    <s v="Winter"/>
    <n v="71.88"/>
    <n v="52.099918722131953"/>
    <n v="19.780081277868042"/>
    <n v="0.27518198772771346"/>
    <n v="2"/>
    <n v="143.76"/>
    <n v="0"/>
    <n v="132"/>
    <x v="0"/>
    <x v="2"/>
    <n v="115.5309361166956"/>
  </r>
  <r>
    <s v="V121"/>
    <x v="7"/>
    <x v="3"/>
    <x v="1"/>
    <s v="Art"/>
    <s v="OFF-AR-10004648"/>
    <s v="Boston 19500 Mighty Mite Electric Pencil Sharpener"/>
    <s v="United States"/>
    <s v="CA-2015-152891"/>
    <x v="969"/>
    <d v="2015-10-30T00:00:00"/>
    <s v="Standard Class"/>
    <n v="5"/>
    <n v="10"/>
    <s v="Autumn"/>
    <n v="60.45"/>
    <n v="43.597199654920587"/>
    <n v="16.852800345079416"/>
    <n v="0.27878908759436583"/>
    <n v="3"/>
    <n v="181.35000000000002"/>
    <n v="0"/>
    <n v="491"/>
    <x v="0"/>
    <x v="2"/>
    <n v="64.511476692135943"/>
  </r>
  <r>
    <s v="V001"/>
    <x v="112"/>
    <x v="1"/>
    <x v="0"/>
    <s v="Tables"/>
    <s v="FUR-TA-10001857"/>
    <s v="Balt Solid Wood Rectangular Table"/>
    <s v="United States"/>
    <s v="CA-2015-152891"/>
    <x v="969"/>
    <d v="2015-10-30T00:00:00"/>
    <s v="Standard Class"/>
    <n v="5"/>
    <n v="10"/>
    <s v="Autumn"/>
    <n v="253.17599999999999"/>
    <n v="165.44323736092801"/>
    <n v="87.732762639071979"/>
    <n v="0.34652874932486483"/>
    <n v="3"/>
    <n v="759.52800000000002"/>
    <n v="0.2"/>
    <n v="269"/>
    <x v="0"/>
    <x v="1"/>
    <n v="34.284249999999993"/>
  </r>
  <r>
    <s v="V140"/>
    <x v="80"/>
    <x v="4"/>
    <x v="1"/>
    <s v="Binders"/>
    <s v="OFF-BI-10000546"/>
    <s v="Avery Durable Binders"/>
    <s v="United States"/>
    <s v="US-2015-122784"/>
    <x v="603"/>
    <d v="2015-07-27T00:00:00"/>
    <s v="Standard Class"/>
    <n v="7"/>
    <n v="7"/>
    <s v="Summer"/>
    <n v="2.88"/>
    <n v="2.194312688091919"/>
    <n v="0.68568731190808085"/>
    <n v="0.23808587219030586"/>
    <n v="5"/>
    <n v="14.399999999999999"/>
    <n v="0.8"/>
    <n v="176"/>
    <x v="1"/>
    <x v="1"/>
    <n v="5.8343025757544096"/>
  </r>
  <r>
    <s v="V024"/>
    <x v="50"/>
    <x v="2"/>
    <x v="0"/>
    <s v="Bookcases"/>
    <s v="FUR-BO-10004690"/>
    <s v="O'Sullivan Cherrywood Estates Traditional Barrister Bookcase"/>
    <s v="United States"/>
    <s v="US-2015-122784"/>
    <x v="603"/>
    <d v="2015-07-27T00:00:00"/>
    <s v="Standard Class"/>
    <n v="7"/>
    <n v="7"/>
    <s v="Summer"/>
    <n v="384.94400000000002"/>
    <n v="321.60586407173361"/>
    <n v="63.338135928266411"/>
    <n v="0.16453857165786817"/>
    <n v="4"/>
    <n v="1539.7760000000001"/>
    <n v="0.3"/>
    <n v="396"/>
    <x v="1"/>
    <x v="0"/>
    <n v="213.86868861055839"/>
  </r>
  <r>
    <s v="V055"/>
    <x v="100"/>
    <x v="3"/>
    <x v="2"/>
    <s v="Phones"/>
    <s v="TEC-PH-10001557"/>
    <s v="Pyle PMP37LED"/>
    <s v="United States"/>
    <s v="US-2015-122784"/>
    <x v="603"/>
    <d v="2015-07-27T00:00:00"/>
    <s v="Standard Class"/>
    <n v="7"/>
    <n v="7"/>
    <s v="Summer"/>
    <n v="153.584"/>
    <n v="106.06455866890769"/>
    <n v="47.51944133109231"/>
    <n v="0.30940359237350445"/>
    <n v="2"/>
    <n v="307.16800000000001"/>
    <n v="0.2"/>
    <n v="429"/>
    <x v="1"/>
    <x v="0"/>
    <n v="284.03958413502858"/>
  </r>
  <r>
    <s v="V005"/>
    <x v="103"/>
    <x v="1"/>
    <x v="0"/>
    <s v="Bookcases"/>
    <s v="FUR-BO-10002545"/>
    <s v="Atlantic Metals Mobile 3-Shelf Bookcases, Custom Colors"/>
    <s v="United States"/>
    <s v="US-2015-122784"/>
    <x v="603"/>
    <d v="2015-07-27T00:00:00"/>
    <s v="Standard Class"/>
    <n v="7"/>
    <n v="7"/>
    <s v="Summer"/>
    <n v="913.43"/>
    <n v="657.5660919803463"/>
    <n v="255.86390801965365"/>
    <n v="0.2801133179550197"/>
    <n v="5"/>
    <n v="4567.1499999999996"/>
    <n v="0.3"/>
    <n v="162"/>
    <x v="1"/>
    <x v="0"/>
    <n v="421.33853612573398"/>
  </r>
  <r>
    <s v="V103"/>
    <x v="33"/>
    <x v="2"/>
    <x v="1"/>
    <s v="Appliances"/>
    <s v="OFF-AP-10001366"/>
    <s v="Staple holder"/>
    <s v="United States"/>
    <s v="CA-2016-156811"/>
    <x v="189"/>
    <d v="2016-11-02T00:00:00"/>
    <s v="Standard Class"/>
    <n v="6"/>
    <n v="10"/>
    <s v="Autumn"/>
    <n v="43.92"/>
    <n v="34.843411009445802"/>
    <n v="9.0765889905541997"/>
    <n v="0.20666186226216302"/>
    <n v="4"/>
    <n v="175.68"/>
    <n v="0"/>
    <n v="369"/>
    <x v="1"/>
    <x v="1"/>
    <n v="31.537648929493781"/>
  </r>
  <r>
    <s v="V118"/>
    <x v="73"/>
    <x v="4"/>
    <x v="1"/>
    <s v="Binders"/>
    <s v="OFF-BI-10001628"/>
    <s v="Acco Data Flex Cable Posts For Top &amp; Bottom Load Binders, 6&quot; Capacity"/>
    <s v="United States"/>
    <s v="CA-2016-156811"/>
    <x v="189"/>
    <d v="2016-11-02T00:00:00"/>
    <s v="Standard Class"/>
    <n v="6"/>
    <n v="10"/>
    <s v="Autumn"/>
    <n v="25.032"/>
    <n v="16.291904357744709"/>
    <n v="8.7400956422552909"/>
    <n v="0.34915690485200107"/>
    <n v="3"/>
    <n v="75.096000000000004"/>
    <n v="0.2"/>
    <n v="315"/>
    <x v="1"/>
    <x v="1"/>
    <n v="15.572983135331951"/>
  </r>
  <r>
    <s v="V106"/>
    <x v="110"/>
    <x v="0"/>
    <x v="1"/>
    <s v="Paper"/>
    <s v="OFF-PA-10003651"/>
    <s v="Xerox 1968"/>
    <s v="United States"/>
    <s v="CA-2017-111556"/>
    <x v="225"/>
    <d v="2017-11-22T00:00:00"/>
    <s v="First Class"/>
    <n v="2"/>
    <n v="11"/>
    <s v="Winter"/>
    <n v="46.76"/>
    <n v="32.82329611984396"/>
    <n v="13.936703880156038"/>
    <n v="0.29804755945586053"/>
    <n v="7"/>
    <n v="327.32"/>
    <n v="0"/>
    <n v="289"/>
    <x v="0"/>
    <x v="1"/>
    <n v="21.0266197758936"/>
  </r>
  <r>
    <s v="V028"/>
    <x v="109"/>
    <x v="1"/>
    <x v="0"/>
    <s v="Bookcases"/>
    <s v="FUR-BO-10003159"/>
    <s v="Sauder Camden County Collection Libraries, Planked Cherry Finish"/>
    <s v="United States"/>
    <s v="CA-2017-111556"/>
    <x v="225"/>
    <d v="2017-11-22T00:00:00"/>
    <s v="First Class"/>
    <n v="2"/>
    <n v="11"/>
    <s v="Winter"/>
    <n v="183.96799999999999"/>
    <n v="136.4025171598696"/>
    <n v="47.565482840130386"/>
    <n v="0.25855302465717073"/>
    <n v="2"/>
    <n v="367.93599999999998"/>
    <n v="0.2"/>
    <n v="174"/>
    <x v="0"/>
    <x v="2"/>
    <n v="106.5137598373629"/>
  </r>
  <r>
    <s v="V067"/>
    <x v="94"/>
    <x v="2"/>
    <x v="2"/>
    <s v="Phones"/>
    <s v="TEC-PH-10001459"/>
    <s v="Samsung Galaxy Mega 6.3"/>
    <s v="United States"/>
    <s v="CA-2017-111556"/>
    <x v="225"/>
    <d v="2017-11-22T00:00:00"/>
    <s v="First Class"/>
    <n v="2"/>
    <n v="11"/>
    <s v="Winter"/>
    <n v="1259.97"/>
    <n v="912.77907709387807"/>
    <n v="347.19092290612195"/>
    <n v="0.2755549123440415"/>
    <n v="3"/>
    <n v="3779.91"/>
    <n v="0"/>
    <n v="273"/>
    <x v="0"/>
    <x v="0"/>
    <n v="1365.495077785733"/>
  </r>
  <r>
    <s v="V135"/>
    <x v="51"/>
    <x v="0"/>
    <x v="1"/>
    <s v="Art"/>
    <s v="OFF-AR-10004602"/>
    <s v="Boston KS Multi-Size Manual Pencil Sharpener"/>
    <s v="United States"/>
    <s v="CA-2017-111556"/>
    <x v="225"/>
    <d v="2017-11-22T00:00:00"/>
    <s v="First Class"/>
    <n v="2"/>
    <n v="11"/>
    <s v="Winter"/>
    <n v="68.97"/>
    <n v="54.131517068239667"/>
    <n v="14.838482931760332"/>
    <n v="0.21514401814934511"/>
    <n v="3"/>
    <n v="206.91"/>
    <n v="0"/>
    <n v="166"/>
    <x v="0"/>
    <x v="2"/>
    <n v="36.384984645029711"/>
  </r>
  <r>
    <s v="V102"/>
    <x v="66"/>
    <x v="0"/>
    <x v="1"/>
    <s v="Art"/>
    <s v="OFF-AR-10001953"/>
    <s v="Boston 1645 Deluxe Heavier-Duty Electric Pencil Sharpener"/>
    <s v="United States"/>
    <s v="CA-2016-108868"/>
    <x v="162"/>
    <d v="2016-09-12T00:00:00"/>
    <s v="Standard Class"/>
    <n v="4"/>
    <n v="9"/>
    <s v="Autumn"/>
    <n v="70.367999999999995"/>
    <n v="57.20360142417308"/>
    <n v="13.164398575826915"/>
    <n v="0.18707933401300189"/>
    <n v="2"/>
    <n v="140.73599999999999"/>
    <n v="0.2"/>
    <n v="192"/>
    <x v="0"/>
    <x v="2"/>
    <n v="72.508272773328613"/>
  </r>
  <r>
    <s v="V064"/>
    <x v="63"/>
    <x v="4"/>
    <x v="2"/>
    <s v="Phones"/>
    <s v="TEC-PH-10000923"/>
    <s v="Belkin SportFit Armband For iPhone 5s/5c, Fuchsia"/>
    <s v="United States"/>
    <s v="CA-2016-108868"/>
    <x v="162"/>
    <d v="2016-09-12T00:00:00"/>
    <s v="Standard Class"/>
    <n v="4"/>
    <n v="9"/>
    <s v="Autumn"/>
    <n v="59.96"/>
    <n v="42.764863282975213"/>
    <n v="17.195136717024788"/>
    <n v="0.28677679648140075"/>
    <n v="5"/>
    <n v="299.8"/>
    <n v="0.2"/>
    <n v="152"/>
    <x v="0"/>
    <x v="1"/>
    <n v="25.614923228461961"/>
  </r>
  <r>
    <s v="V123"/>
    <x v="14"/>
    <x v="1"/>
    <x v="1"/>
    <s v="Storage"/>
    <s v="OFF-ST-10002583"/>
    <s v="Fellowes Neat Ideas Storage Cubes"/>
    <s v="United States"/>
    <s v="CA-2014-142965"/>
    <x v="836"/>
    <d v="2014-07-20T00:00:00"/>
    <s v="Same Day"/>
    <n v="0"/>
    <n v="7"/>
    <s v="Summer"/>
    <n v="25.984000000000002"/>
    <n v="20.271497320976451"/>
    <n v="5.7125026790235509"/>
    <n v="0.21984693192054922"/>
    <n v="1"/>
    <n v="25.984000000000002"/>
    <n v="0.2"/>
    <n v="193"/>
    <x v="0"/>
    <x v="1"/>
    <n v="31.57019083460429"/>
  </r>
  <r>
    <s v="V102"/>
    <x v="66"/>
    <x v="4"/>
    <x v="1"/>
    <s v="Binders"/>
    <s v="OFF-BI-10000977"/>
    <s v="Ibico Plastic Spiral Binding Combs"/>
    <s v="United States"/>
    <s v="CA-2014-142965"/>
    <x v="836"/>
    <d v="2014-07-20T00:00:00"/>
    <s v="Same Day"/>
    <n v="0"/>
    <n v="7"/>
    <s v="Summer"/>
    <n v="27.36"/>
    <n v="20.316690458783061"/>
    <n v="7.0433095412169386"/>
    <n v="0.25743090428424487"/>
    <n v="3"/>
    <n v="82.08"/>
    <n v="0.7"/>
    <n v="212"/>
    <x v="0"/>
    <x v="2"/>
    <n v="96.49183921916628"/>
  </r>
  <r>
    <s v="V050"/>
    <x v="115"/>
    <x v="0"/>
    <x v="2"/>
    <s v="Phones"/>
    <s v="TEC-PH-10002549"/>
    <s v="Polycom SoundPoint IP 450 VoIP phone"/>
    <s v="United States"/>
    <s v="CA-2016-148740"/>
    <x v="625"/>
    <d v="2016-11-19T00:00:00"/>
    <s v="Standard Class"/>
    <n v="4"/>
    <n v="11"/>
    <s v="Winter"/>
    <n v="361.37599999999998"/>
    <n v="275.24976797278549"/>
    <n v="86.126232027214485"/>
    <n v="0.23832858858146222"/>
    <n v="2"/>
    <n v="722.75199999999995"/>
    <n v="0.2"/>
    <n v="328"/>
    <x v="0"/>
    <x v="0"/>
    <n v="526.33941950139615"/>
  </r>
  <r>
    <s v="V003"/>
    <x v="65"/>
    <x v="2"/>
    <x v="0"/>
    <s v="Chairs"/>
    <s v="FUR-CH-10002880"/>
    <s v="Global High-Back Leather Tilter, Burgundy"/>
    <s v="United States"/>
    <s v="US-2014-138758"/>
    <x v="970"/>
    <d v="2014-07-11T00:00:00"/>
    <s v="Standard Class"/>
    <n v="4"/>
    <n v="7"/>
    <s v="Summer"/>
    <n v="172.18600000000001"/>
    <n v="123.441154652362"/>
    <n v="48.744845347638005"/>
    <n v="0.28309412697686226"/>
    <n v="2"/>
    <n v="344.37200000000001"/>
    <n v="0.3"/>
    <n v="349"/>
    <x v="0"/>
    <x v="0"/>
    <n v="288.62723281449701"/>
  </r>
  <r>
    <s v="V036"/>
    <x v="126"/>
    <x v="4"/>
    <x v="0"/>
    <s v="Furnishings"/>
    <s v="FUR-FU-10003039"/>
    <s v="Howard Miller 11-1/2&quot; Diameter Grantwood Wall Clock"/>
    <s v="United States"/>
    <s v="US-2014-138758"/>
    <x v="970"/>
    <d v="2014-07-11T00:00:00"/>
    <s v="Standard Class"/>
    <n v="4"/>
    <n v="7"/>
    <s v="Summer"/>
    <n v="69.007999999999996"/>
    <n v="56.966379705835777"/>
    <n v="12.041620294164218"/>
    <n v="0.17449600472646967"/>
    <n v="2"/>
    <n v="138.01599999999999"/>
    <n v="0.2"/>
    <n v="490"/>
    <x v="0"/>
    <x v="2"/>
    <n v="67.408018522032421"/>
  </r>
  <r>
    <s v="V099"/>
    <x v="24"/>
    <x v="0"/>
    <x v="1"/>
    <s v="Envelopes"/>
    <s v="OFF-EN-10003055"/>
    <s v="Blue String-Tie &amp; Button Interoffice Envelopes, 10 x 13"/>
    <s v="United States"/>
    <s v="CA-2016-131737"/>
    <x v="716"/>
    <d v="2016-03-17T00:00:00"/>
    <s v="Same Day"/>
    <n v="0"/>
    <n v="3"/>
    <s v="Spring"/>
    <n v="199.9"/>
    <n v="168.06167302680089"/>
    <n v="31.838326973199116"/>
    <n v="0.1592712705012462"/>
    <n v="5"/>
    <n v="999.5"/>
    <n v="0"/>
    <n v="308"/>
    <x v="0"/>
    <x v="2"/>
    <n v="70.769493804416413"/>
  </r>
  <r>
    <s v="V104"/>
    <x v="81"/>
    <x v="2"/>
    <x v="1"/>
    <s v="Appliances"/>
    <s v="OFF-AP-10002945"/>
    <s v="Honeywell Enviracaire Portable HEPA Air Cleaner for 17' x 22' Room"/>
    <s v="United States"/>
    <s v="CA-2016-131737"/>
    <x v="716"/>
    <d v="2016-03-17T00:00:00"/>
    <s v="Same Day"/>
    <n v="0"/>
    <n v="3"/>
    <s v="Spring"/>
    <n v="901.95"/>
    <n v="619.7530346893077"/>
    <n v="282.19696531069235"/>
    <n v="0.31287428938487982"/>
    <n v="3"/>
    <n v="2705.8500000000004"/>
    <n v="0"/>
    <n v="281"/>
    <x v="0"/>
    <x v="0"/>
    <n v="667.26111485684521"/>
  </r>
  <r>
    <s v="V027"/>
    <x v="40"/>
    <x v="3"/>
    <x v="0"/>
    <s v="Furnishings"/>
    <s v="FUR-FU-10004306"/>
    <s v="Electrix Halogen Magnifier Lamp"/>
    <s v="United States"/>
    <s v="CA-2016-131737"/>
    <x v="716"/>
    <d v="2016-03-17T00:00:00"/>
    <s v="Same Day"/>
    <n v="0"/>
    <n v="3"/>
    <s v="Spring"/>
    <n v="971.5"/>
    <n v="740.61651572282085"/>
    <n v="230.88348427717915"/>
    <n v="0.23765670023384369"/>
    <n v="5"/>
    <n v="4857.5"/>
    <n v="0"/>
    <n v="366"/>
    <x v="0"/>
    <x v="0"/>
    <n v="309.33796725695782"/>
  </r>
  <r>
    <s v="V125"/>
    <x v="64"/>
    <x v="4"/>
    <x v="1"/>
    <s v="Art"/>
    <s v="OFF-AR-10002445"/>
    <s v="SANFORD Major Accent Highlighters"/>
    <s v="United States"/>
    <s v="CA-2016-114538"/>
    <x v="482"/>
    <d v="2016-12-27T00:00:00"/>
    <s v="First Class"/>
    <n v="1"/>
    <n v="12"/>
    <s v="Winter"/>
    <n v="11.327999999999999"/>
    <n v="7.7524176931066497"/>
    <n v="3.5755823068933497"/>
    <n v="0.31564109347575475"/>
    <n v="2"/>
    <n v="22.655999999999999"/>
    <n v="0.2"/>
    <n v="380"/>
    <x v="0"/>
    <x v="1"/>
    <n v="12.729007053632611"/>
  </r>
  <r>
    <s v="V129"/>
    <x v="4"/>
    <x v="0"/>
    <x v="1"/>
    <s v="Art"/>
    <s v="OFF-AR-10002445"/>
    <s v="SANFORD Major Accent Highlighters"/>
    <s v="United States"/>
    <s v="CA-2014-127936"/>
    <x v="814"/>
    <d v="2014-09-04T00:00:00"/>
    <s v="First Class"/>
    <n v="2"/>
    <n v="9"/>
    <s v="Autumn"/>
    <n v="21.24"/>
    <n v="14.681345525499671"/>
    <n v="6.5586544745003277"/>
    <n v="0.30878787544728475"/>
    <n v="3"/>
    <n v="63.72"/>
    <n v="0"/>
    <n v="254"/>
    <x v="0"/>
    <x v="1"/>
    <n v="12.729007053632611"/>
  </r>
  <r>
    <s v="V068"/>
    <x v="119"/>
    <x v="3"/>
    <x v="2"/>
    <s v="Accessories"/>
    <s v="TEC-AC-10002345"/>
    <s v="HP Standard 104 key PS/2 Keyboard"/>
    <s v="United States"/>
    <s v="CA-2015-164336"/>
    <x v="761"/>
    <d v="2015-07-10T00:00:00"/>
    <s v="Standard Class"/>
    <n v="5"/>
    <n v="7"/>
    <s v="Summer"/>
    <n v="34.799999999999997"/>
    <n v="25.28763635017463"/>
    <n v="9.5123636498253674"/>
    <n v="0.27334378304095885"/>
    <n v="3"/>
    <n v="104.39999999999999"/>
    <n v="0.2"/>
    <n v="182"/>
    <x v="0"/>
    <x v="1"/>
    <n v="35.012821461097182"/>
  </r>
  <r>
    <s v="V131"/>
    <x v="41"/>
    <x v="4"/>
    <x v="1"/>
    <s v="Storage"/>
    <s v="OFF-ST-10001558"/>
    <s v="Acco Perma 4000 Stacking Storage Drawers"/>
    <s v="United States"/>
    <s v="CA-2015-164336"/>
    <x v="761"/>
    <d v="2015-07-10T00:00:00"/>
    <s v="Standard Class"/>
    <n v="5"/>
    <n v="7"/>
    <s v="Summer"/>
    <n v="38.975999999999999"/>
    <n v="31.898458820359011"/>
    <n v="7.0775411796409884"/>
    <n v="0.18158716080770188"/>
    <n v="3"/>
    <n v="116.928"/>
    <n v="0.2"/>
    <n v="285"/>
    <x v="0"/>
    <x v="1"/>
    <n v="21.43769474716736"/>
  </r>
  <r>
    <s v="V102"/>
    <x v="66"/>
    <x v="3"/>
    <x v="1"/>
    <s v="Paper"/>
    <s v="OFF-PA-10001622"/>
    <s v="Ampad Poly Cover Wirebound Steno Book, 6&quot; x 9&quot; Assorted Colors, Gregg Ruled"/>
    <s v="United States"/>
    <s v="CA-2016-100041"/>
    <x v="73"/>
    <d v="2016-11-25T00:00:00"/>
    <s v="Standard Class"/>
    <n v="5"/>
    <n v="11"/>
    <s v="Winter"/>
    <n v="9.08"/>
    <n v="6.6030320427082483"/>
    <n v="2.4769679572917518"/>
    <n v="0.27279382789556739"/>
    <n v="2"/>
    <n v="18.16"/>
    <n v="0"/>
    <n v="448"/>
    <x v="0"/>
    <x v="1"/>
    <n v="3.816481451109996"/>
  </r>
  <r>
    <s v="V106"/>
    <x v="110"/>
    <x v="3"/>
    <x v="1"/>
    <s v="Paper"/>
    <s v="OFF-PA-10000418"/>
    <s v="Xerox 189"/>
    <s v="United States"/>
    <s v="CA-2016-100041"/>
    <x v="73"/>
    <d v="2016-11-25T00:00:00"/>
    <s v="Standard Class"/>
    <n v="5"/>
    <n v="11"/>
    <s v="Winter"/>
    <n v="314.55"/>
    <n v="220.26466975867001"/>
    <n v="94.285330241330001"/>
    <n v="0.29974671830020666"/>
    <n v="3"/>
    <n v="943.65000000000009"/>
    <n v="0"/>
    <n v="238"/>
    <x v="0"/>
    <x v="0"/>
    <n v="154.33502113907909"/>
  </r>
  <r>
    <s v="V136"/>
    <x v="10"/>
    <x v="0"/>
    <x v="1"/>
    <s v="Binders"/>
    <s v="OFF-BI-10000343"/>
    <s v="Pressboard Covers with Storage Hooks, 9 1/2&quot; x 11&quot;, Light Blue"/>
    <s v="United States"/>
    <s v="CA-2016-100041"/>
    <x v="73"/>
    <d v="2016-11-25T00:00:00"/>
    <s v="Standard Class"/>
    <n v="5"/>
    <n v="11"/>
    <s v="Winter"/>
    <n v="4.91"/>
    <n v="3.7261764209843351"/>
    <n v="1.183823579015665"/>
    <n v="0.2411045985775285"/>
    <n v="1"/>
    <n v="4.91"/>
    <n v="0"/>
    <n v="154"/>
    <x v="0"/>
    <x v="1"/>
    <n v="7.665258525656621"/>
  </r>
  <r>
    <s v="V132"/>
    <x v="23"/>
    <x v="4"/>
    <x v="1"/>
    <s v="Labels"/>
    <s v="OFF-LA-10004425"/>
    <s v="Staple-on labels"/>
    <s v="United States"/>
    <s v="US-2014-154879"/>
    <x v="457"/>
    <d v="2014-05-11T00:00:00"/>
    <s v="Standard Class"/>
    <n v="5"/>
    <n v="5"/>
    <s v="Summer"/>
    <n v="5.78"/>
    <n v="4.0288156774845758"/>
    <n v="1.7511843225154244"/>
    <n v="0.30297306617913916"/>
    <n v="2"/>
    <n v="11.56"/>
    <n v="0"/>
    <n v="118"/>
    <x v="0"/>
    <x v="0"/>
    <n v="6.0289583843314096"/>
  </r>
  <r>
    <s v="V104"/>
    <x v="81"/>
    <x v="1"/>
    <x v="1"/>
    <s v="Art"/>
    <s v="OFF-AR-10001897"/>
    <s v="Model L Table or Wall-Mount Pencil Sharpener"/>
    <s v="United States"/>
    <s v="US-2014-154879"/>
    <x v="457"/>
    <d v="2014-05-11T00:00:00"/>
    <s v="Standard Class"/>
    <n v="5"/>
    <n v="5"/>
    <s v="Summer"/>
    <n v="107.94"/>
    <n v="81.995802941185644"/>
    <n v="25.944197058814353"/>
    <n v="0.24035757882911205"/>
    <n v="6"/>
    <n v="647.64"/>
    <n v="0"/>
    <n v="447"/>
    <x v="0"/>
    <x v="1"/>
    <n v="35.30809631231908"/>
  </r>
  <r>
    <s v="V112"/>
    <x v="53"/>
    <x v="4"/>
    <x v="1"/>
    <s v="Paper"/>
    <s v="OFF-PA-10003883"/>
    <s v="Message Book, Phone, Wirebound Standard Line Memo, 2 3/4&quot; X 5&quot;"/>
    <s v="United States"/>
    <s v="CA-2014-130624"/>
    <x v="261"/>
    <d v="2014-06-24T00:00:00"/>
    <s v="First Class"/>
    <n v="3"/>
    <n v="6"/>
    <s v="Summer"/>
    <n v="19.649999999999999"/>
    <n v="16.633359422777481"/>
    <n v="3.0166405772225175"/>
    <n v="0.15351860443880497"/>
    <n v="3"/>
    <n v="58.949999999999996"/>
    <n v="0"/>
    <n v="445"/>
    <x v="0"/>
    <x v="1"/>
    <n v="5.664898057335189"/>
  </r>
  <r>
    <s v="V083"/>
    <x v="116"/>
    <x v="2"/>
    <x v="2"/>
    <s v="Phones"/>
    <s v="TEC-PH-10003963"/>
    <s v="GE 2-Jack Phone Line Splitter"/>
    <s v="United States"/>
    <s v="CA-2014-130624"/>
    <x v="261"/>
    <d v="2014-06-24T00:00:00"/>
    <s v="First Class"/>
    <n v="3"/>
    <n v="6"/>
    <s v="Summer"/>
    <n v="617.97"/>
    <n v="477.62944570114229"/>
    <n v="140.34055429885774"/>
    <n v="0.22709929980234919"/>
    <n v="3"/>
    <n v="1853.91"/>
    <n v="0"/>
    <n v="366"/>
    <x v="0"/>
    <x v="2"/>
    <n v="85.760475846005747"/>
  </r>
  <r>
    <s v="V132"/>
    <x v="23"/>
    <x v="1"/>
    <x v="1"/>
    <s v="Appliances"/>
    <s v="OFF-AP-10001303"/>
    <s v="Holmes Cool Mist Humidifier for the Whole House with 8-Gallon Output per Day, Extended Life Filter"/>
    <s v="United States"/>
    <s v="CA-2014-130624"/>
    <x v="261"/>
    <d v="2014-06-24T00:00:00"/>
    <s v="First Class"/>
    <n v="3"/>
    <n v="6"/>
    <s v="Summer"/>
    <n v="59.7"/>
    <n v="45.512081773479728"/>
    <n v="14.187918226520274"/>
    <n v="0.23765357163350542"/>
    <n v="3"/>
    <n v="179.10000000000002"/>
    <n v="0"/>
    <n v="241"/>
    <x v="0"/>
    <x v="1"/>
    <n v="26.8711412733686"/>
  </r>
  <r>
    <s v="V135"/>
    <x v="51"/>
    <x v="1"/>
    <x v="1"/>
    <s v="Binders"/>
    <s v="OFF-BI-10003925"/>
    <s v="Fellowes PB300 Plastic Comb Binding Machine"/>
    <s v="United States"/>
    <s v="CA-2017-132339"/>
    <x v="971"/>
    <d v="2017-08-23T00:00:00"/>
    <s v="Standard Class"/>
    <n v="4"/>
    <n v="8"/>
    <s v="Autumn"/>
    <n v="387.99"/>
    <n v="321.07980243686359"/>
    <n v="66.910197563136421"/>
    <n v="0.17245340746703888"/>
    <n v="1"/>
    <n v="387.99"/>
    <n v="0"/>
    <n v="415"/>
    <x v="0"/>
    <x v="0"/>
    <n v="1123.0730061092199"/>
  </r>
  <r>
    <s v="V065"/>
    <x v="122"/>
    <x v="3"/>
    <x v="2"/>
    <s v="Phones"/>
    <s v="TEC-PH-10004586"/>
    <s v="Wilson SignalBoost 841262 DB PRO Amplifier Kit"/>
    <s v="United States"/>
    <s v="CA-2014-153983"/>
    <x v="503"/>
    <d v="2014-12-06T00:00:00"/>
    <s v="Standard Class"/>
    <n v="7"/>
    <n v="11"/>
    <s v="Winter"/>
    <n v="575.91999999999996"/>
    <n v="478.58229543265679"/>
    <n v="97.337704567343167"/>
    <n v="0.16901254439391439"/>
    <n v="2"/>
    <n v="1151.8399999999999"/>
    <n v="0.2"/>
    <n v="263"/>
    <x v="1"/>
    <x v="0"/>
    <n v="504.27269300118428"/>
  </r>
  <r>
    <s v="V115"/>
    <x v="44"/>
    <x v="4"/>
    <x v="1"/>
    <s v="Fasteners"/>
    <s v="OFF-FA-10003495"/>
    <s v="Staples"/>
    <s v="United States"/>
    <s v="CA-2014-153983"/>
    <x v="503"/>
    <d v="2014-12-06T00:00:00"/>
    <s v="Standard Class"/>
    <n v="7"/>
    <n v="11"/>
    <s v="Winter"/>
    <n v="30.4"/>
    <n v="21.19040442848296"/>
    <n v="9.2095955715170383"/>
    <n v="0.30294722274727104"/>
    <n v="5"/>
    <n v="152"/>
    <n v="0"/>
    <n v="351"/>
    <x v="1"/>
    <x v="1"/>
    <n v="16.744591439512359"/>
  </r>
  <r>
    <s v="V110"/>
    <x v="16"/>
    <x v="1"/>
    <x v="1"/>
    <s v="Binders"/>
    <s v="OFF-BI-10002867"/>
    <s v="GBC Recycled Regency Composition Covers"/>
    <s v="United States"/>
    <s v="CA-2017-112900"/>
    <x v="359"/>
    <d v="2017-04-12T00:00:00"/>
    <s v="Second Class"/>
    <n v="3"/>
    <n v="4"/>
    <s v="Spring"/>
    <n v="478.24"/>
    <n v="334.44951568067461"/>
    <n v="143.7904843193254"/>
    <n v="0.30066595081826153"/>
    <n v="8"/>
    <n v="3825.92"/>
    <n v="0"/>
    <n v="331"/>
    <x v="0"/>
    <x v="0"/>
    <n v="169.75835972817359"/>
  </r>
  <r>
    <s v="V041"/>
    <x v="130"/>
    <x v="2"/>
    <x v="0"/>
    <s v="Furnishings"/>
    <s v="FUR-FU-10003773"/>
    <s v="Eldon Cleatmat Plus Chair Mats for High Pile Carpets"/>
    <s v="United States"/>
    <s v="CA-2014-160157"/>
    <x v="414"/>
    <d v="2014-12-27T00:00:00"/>
    <s v="Standard Class"/>
    <n v="7"/>
    <n v="12"/>
    <s v="Winter"/>
    <n v="190.84800000000001"/>
    <n v="161.2856619787693"/>
    <n v="29.562338021230715"/>
    <n v="0.1548999099871663"/>
    <n v="3"/>
    <n v="572.5440000000001"/>
    <n v="0.2"/>
    <n v="396"/>
    <x v="1"/>
    <x v="2"/>
    <n v="97.131653732447077"/>
  </r>
  <r>
    <s v="V104"/>
    <x v="81"/>
    <x v="0"/>
    <x v="1"/>
    <s v="Binders"/>
    <s v="OFF-BI-10002954"/>
    <s v="Newell 3-Hole Punched Plastic Slotted Magazine Holders for Binders"/>
    <s v="United States"/>
    <s v="CA-2014-139633"/>
    <x v="506"/>
    <d v="2014-12-24T00:00:00"/>
    <s v="Standard Class"/>
    <n v="7"/>
    <n v="12"/>
    <s v="Winter"/>
    <n v="5.484"/>
    <n v="3.8953600023551869"/>
    <n v="1.5886399976448131"/>
    <n v="0.28968635989146846"/>
    <n v="4"/>
    <n v="21.936"/>
    <n v="0.7"/>
    <n v="485"/>
    <x v="1"/>
    <x v="1"/>
    <n v="6.1630083130453972"/>
  </r>
  <r>
    <s v="V119"/>
    <x v="20"/>
    <x v="4"/>
    <x v="1"/>
    <s v="Supplies"/>
    <s v="OFF-SU-10002537"/>
    <s v="Acme Box Cutter Scissors"/>
    <s v="United States"/>
    <s v="CA-2015-163090"/>
    <x v="972"/>
    <d v="2015-11-21T00:00:00"/>
    <s v="Second Class"/>
    <n v="4"/>
    <n v="11"/>
    <s v="Winter"/>
    <n v="40.92"/>
    <n v="32.866620021486327"/>
    <n v="8.053379978513675"/>
    <n v="0.1968079173634818"/>
    <n v="5"/>
    <n v="204.60000000000002"/>
    <n v="0.2"/>
    <n v="462"/>
    <x v="0"/>
    <x v="1"/>
    <n v="28.934809486153529"/>
  </r>
  <r>
    <s v="V125"/>
    <x v="64"/>
    <x v="0"/>
    <x v="1"/>
    <s v="Art"/>
    <s v="OFF-AR-10001374"/>
    <s v="BIC Brite Liner Highlighters, Chisel Tip"/>
    <s v="United States"/>
    <s v="CA-2014-117016"/>
    <x v="530"/>
    <d v="2014-03-09T00:00:00"/>
    <s v="Standard Class"/>
    <n v="5"/>
    <n v="3"/>
    <s v="Spring"/>
    <n v="15.552"/>
    <n v="12.654855186816659"/>
    <n v="2.8971448131833402"/>
    <n v="0.18628760372835265"/>
    <n v="3"/>
    <n v="46.655999999999999"/>
    <n v="0.2"/>
    <n v="159"/>
    <x v="0"/>
    <x v="1"/>
    <n v="8.7675780920388728"/>
  </r>
  <r>
    <s v="V130"/>
    <x v="34"/>
    <x v="0"/>
    <x v="1"/>
    <s v="Appliances"/>
    <s v="OFF-AP-10001492"/>
    <s v="Acco Six-Outlet Power Strip, 4' Cord Length"/>
    <s v="United States"/>
    <s v="CA-2017-159464"/>
    <x v="796"/>
    <d v="2017-05-19T00:00:00"/>
    <s v="First Class"/>
    <n v="1"/>
    <n v="5"/>
    <s v="Summer"/>
    <n v="17.239999999999998"/>
    <n v="12.490763594337819"/>
    <n v="4.7492364056621792"/>
    <n v="0.27547774974838629"/>
    <n v="2"/>
    <n v="34.479999999999997"/>
    <n v="0"/>
    <n v="121"/>
    <x v="0"/>
    <x v="1"/>
    <n v="21.557660860533499"/>
  </r>
  <r>
    <s v="V017"/>
    <x v="84"/>
    <x v="3"/>
    <x v="0"/>
    <s v="Bookcases"/>
    <s v="FUR-BO-10003546"/>
    <s v="Hon 4-Shelf Metal Bookcases"/>
    <s v="United States"/>
    <s v="CA-2017-159464"/>
    <x v="796"/>
    <d v="2017-05-19T00:00:00"/>
    <s v="First Class"/>
    <n v="1"/>
    <n v="5"/>
    <s v="Summer"/>
    <n v="302.94"/>
    <n v="198.75837344667471"/>
    <n v="104.18162655332529"/>
    <n v="0.34390185037738591"/>
    <n v="3"/>
    <n v="908.81999999999994"/>
    <n v="0"/>
    <n v="483"/>
    <x v="0"/>
    <x v="2"/>
    <n v="118.19405969844679"/>
  </r>
  <r>
    <s v="V083"/>
    <x v="116"/>
    <x v="2"/>
    <x v="2"/>
    <s v="Phones"/>
    <s v="TEC-PH-10002185"/>
    <s v="QVS USB Car Charger 2-Port 2.1Amp for iPod/iPhone/iPad/iPad 2/iPad 3"/>
    <s v="United States"/>
    <s v="CA-2017-159464"/>
    <x v="796"/>
    <d v="2017-05-19T00:00:00"/>
    <s v="First Class"/>
    <n v="1"/>
    <n v="5"/>
    <s v="Summer"/>
    <n v="34.75"/>
    <n v="27.4484288790091"/>
    <n v="7.3015711209909"/>
    <n v="0.2101171545608892"/>
    <n v="5"/>
    <n v="173.75"/>
    <n v="0"/>
    <n v="225"/>
    <x v="0"/>
    <x v="1"/>
    <n v="11.27529068361433"/>
  </r>
  <r>
    <s v="V113"/>
    <x v="117"/>
    <x v="3"/>
    <x v="1"/>
    <s v="Binders"/>
    <s v="OFF-BI-10000315"/>
    <s v="Poly Designer Cover &amp; Back"/>
    <s v="United States"/>
    <s v="CA-2017-159464"/>
    <x v="796"/>
    <d v="2017-05-19T00:00:00"/>
    <s v="First Class"/>
    <n v="1"/>
    <n v="5"/>
    <s v="Summer"/>
    <n v="113.94"/>
    <n v="89.858287206975021"/>
    <n v="24.081712793024977"/>
    <n v="0.21135433379870966"/>
    <n v="6"/>
    <n v="683.64"/>
    <n v="0"/>
    <n v="202"/>
    <x v="0"/>
    <x v="2"/>
    <n v="45.799638808619441"/>
  </r>
  <r>
    <s v="V066"/>
    <x v="124"/>
    <x v="0"/>
    <x v="2"/>
    <s v="Phones"/>
    <s v="TEC-PH-10002350"/>
    <s v="Apple EarPods with Remote and Mic"/>
    <s v="United States"/>
    <s v="CA-2017-159464"/>
    <x v="796"/>
    <d v="2017-05-19T00:00:00"/>
    <s v="First Class"/>
    <n v="1"/>
    <n v="5"/>
    <s v="Summer"/>
    <n v="55.98"/>
    <n v="45.169563396108842"/>
    <n v="10.810436603891155"/>
    <n v="0.19311247952645866"/>
    <n v="2"/>
    <n v="111.96"/>
    <n v="0"/>
    <n v="487"/>
    <x v="0"/>
    <x v="1"/>
    <n v="16.716069185068601"/>
  </r>
  <r>
    <s v="V102"/>
    <x v="66"/>
    <x v="2"/>
    <x v="1"/>
    <s v="Paper"/>
    <s v="OFF-PA-10002666"/>
    <s v="Southworth 25% Cotton Linen-Finish Paper &amp; Envelopes"/>
    <s v="United States"/>
    <s v="US-2017-103226"/>
    <x v="585"/>
    <d v="2017-09-28T00:00:00"/>
    <s v="Standard Class"/>
    <n v="6"/>
    <n v="9"/>
    <s v="Autumn"/>
    <n v="27.18"/>
    <n v="19.198976832499199"/>
    <n v="7.9810231675008012"/>
    <n v="0.29363587812732894"/>
    <n v="3"/>
    <n v="81.539999999999992"/>
    <n v="0"/>
    <n v="320"/>
    <x v="1"/>
    <x v="1"/>
    <n v="27.240333037611709"/>
  </r>
  <r>
    <s v="V002"/>
    <x v="60"/>
    <x v="4"/>
    <x v="0"/>
    <s v="Chairs"/>
    <s v="FUR-CH-10004495"/>
    <s v="Global Leather and Oak Executive Chair, Black"/>
    <s v="United States"/>
    <s v="CA-2017-119452"/>
    <x v="708"/>
    <d v="2017-03-27T00:00:00"/>
    <s v="Standard Class"/>
    <n v="6"/>
    <n v="3"/>
    <s v="Spring"/>
    <n v="1805.88"/>
    <n v="1493.5329178078009"/>
    <n v="312.3470821921992"/>
    <n v="0.17296115034897069"/>
    <n v="6"/>
    <n v="10835.28"/>
    <n v="0"/>
    <n v="209"/>
    <x v="1"/>
    <x v="0"/>
    <n v="573.99374008327447"/>
  </r>
  <r>
    <s v="V110"/>
    <x v="16"/>
    <x v="2"/>
    <x v="1"/>
    <s v="Art"/>
    <s v="OFF-AR-10001725"/>
    <s v="Boston Home &amp; Office Model 2000 Electric Pencil Sharpeners"/>
    <s v="United States"/>
    <s v="CA-2017-147725"/>
    <x v="32"/>
    <d v="2017-09-14T00:00:00"/>
    <s v="Same Day"/>
    <n v="0"/>
    <n v="9"/>
    <s v="Autumn"/>
    <n v="70.95"/>
    <n v="60.152700403188057"/>
    <n v="10.797299596811946"/>
    <n v="0.15218181249911128"/>
    <n v="3"/>
    <n v="212.85000000000002"/>
    <n v="0"/>
    <n v="157"/>
    <x v="0"/>
    <x v="1"/>
    <n v="18.622028622037931"/>
  </r>
  <r>
    <s v="V104"/>
    <x v="81"/>
    <x v="2"/>
    <x v="1"/>
    <s v="Fasteners"/>
    <s v="OFF-FA-10002280"/>
    <s v="Advantus Plastic Paper Clips"/>
    <s v="United States"/>
    <s v="CA-2016-168893"/>
    <x v="54"/>
    <d v="2016-11-08T00:00:00"/>
    <s v="Second Class"/>
    <n v="5"/>
    <n v="11"/>
    <s v="Winter"/>
    <n v="20"/>
    <n v="14.848954422987219"/>
    <n v="5.1510455770127805"/>
    <n v="0.25755227885063903"/>
    <n v="4"/>
    <n v="80"/>
    <n v="0"/>
    <n v="164"/>
    <x v="0"/>
    <x v="1"/>
    <n v="13.074572438303459"/>
  </r>
  <r>
    <s v="V123"/>
    <x v="14"/>
    <x v="4"/>
    <x v="1"/>
    <s v="Art"/>
    <s v="OFF-AR-10001770"/>
    <s v="Economy #2 Pencils"/>
    <s v="United States"/>
    <s v="CA-2016-168893"/>
    <x v="54"/>
    <d v="2016-11-08T00:00:00"/>
    <s v="Second Class"/>
    <n v="5"/>
    <n v="11"/>
    <s v="Winter"/>
    <n v="7.98"/>
    <n v="6.6814261195766882"/>
    <n v="1.2985738804233122"/>
    <n v="0.16272855644402409"/>
    <n v="3"/>
    <n v="23.94"/>
    <n v="0"/>
    <n v="157"/>
    <x v="0"/>
    <x v="1"/>
    <n v="1.33"/>
  </r>
  <r>
    <s v="V041"/>
    <x v="130"/>
    <x v="0"/>
    <x v="0"/>
    <s v="Furnishings"/>
    <s v="FUR-FU-10002885"/>
    <s v="Magna Visual Magnetic Picture Hangers"/>
    <s v="United States"/>
    <s v="CA-2016-168893"/>
    <x v="54"/>
    <d v="2016-11-08T00:00:00"/>
    <s v="Second Class"/>
    <n v="5"/>
    <n v="11"/>
    <s v="Winter"/>
    <n v="24.1"/>
    <n v="18.969742509680501"/>
    <n v="5.1302574903195008"/>
    <n v="0.21287375478504153"/>
    <n v="5"/>
    <n v="120.5"/>
    <n v="0"/>
    <n v="257"/>
    <x v="0"/>
    <x v="1"/>
    <n v="7.8473784327421523"/>
  </r>
  <r>
    <s v="V133"/>
    <x v="42"/>
    <x v="4"/>
    <x v="1"/>
    <s v="Art"/>
    <s v="OFF-AR-10003772"/>
    <s v="Boston 16750 Black Compact Battery Pencil Sharpener"/>
    <s v="United States"/>
    <s v="CA-2016-168893"/>
    <x v="54"/>
    <d v="2016-11-08T00:00:00"/>
    <s v="Second Class"/>
    <n v="5"/>
    <n v="11"/>
    <s v="Winter"/>
    <n v="8.75"/>
    <n v="6.7977577802575908"/>
    <n v="1.9522422197424092"/>
    <n v="0.22311339654198961"/>
    <n v="1"/>
    <n v="8.75"/>
    <n v="0"/>
    <n v="175"/>
    <x v="0"/>
    <x v="1"/>
    <n v="18.56155300614687"/>
  </r>
  <r>
    <s v="V017"/>
    <x v="84"/>
    <x v="2"/>
    <x v="0"/>
    <s v="Tables"/>
    <s v="FUR-TA-10003392"/>
    <s v="Global Adaptabilities Conference Tables"/>
    <s v="United States"/>
    <s v="CA-2016-168893"/>
    <x v="54"/>
    <d v="2016-11-08T00:00:00"/>
    <s v="Second Class"/>
    <n v="5"/>
    <n v="11"/>
    <s v="Winter"/>
    <n v="842.94"/>
    <n v="549.27578840520459"/>
    <n v="293.66421159479546"/>
    <n v="0.34838091868317489"/>
    <n v="3"/>
    <n v="2528.8200000000002"/>
    <n v="0"/>
    <n v="118"/>
    <x v="0"/>
    <x v="0"/>
    <n v="573.77739661649287"/>
  </r>
  <r>
    <s v="V115"/>
    <x v="44"/>
    <x v="1"/>
    <x v="1"/>
    <s v="Binders"/>
    <s v="OFF-BI-10000014"/>
    <s v="Heavy-Duty E-Z-D Binders"/>
    <s v="United States"/>
    <s v="CA-2016-163398"/>
    <x v="973"/>
    <d v="2016-05-08T00:00:00"/>
    <s v="Standard Class"/>
    <n v="5"/>
    <n v="5"/>
    <s v="Summer"/>
    <n v="2.1819999999999999"/>
    <n v="1.476051227350397"/>
    <n v="0.70594877264960298"/>
    <n v="0.32353289305664668"/>
    <n v="1"/>
    <n v="2.1819999999999999"/>
    <n v="0.8"/>
    <n v="483"/>
    <x v="0"/>
    <x v="1"/>
    <n v="27.270323884870059"/>
  </r>
  <r>
    <s v="V105"/>
    <x v="85"/>
    <x v="3"/>
    <x v="1"/>
    <s v="Art"/>
    <s v="OFF-AR-10003217"/>
    <s v="Newell 316"/>
    <s v="United States"/>
    <s v="CA-2016-163398"/>
    <x v="973"/>
    <d v="2016-05-08T00:00:00"/>
    <s v="Standard Class"/>
    <n v="5"/>
    <n v="5"/>
    <s v="Summer"/>
    <n v="27.384"/>
    <n v="20.69731336331197"/>
    <n v="6.6866866366880302"/>
    <n v="0.24418224644639316"/>
    <n v="7"/>
    <n v="191.68799999999999"/>
    <n v="0.2"/>
    <n v="289"/>
    <x v="0"/>
    <x v="1"/>
    <n v="5.53240345600355"/>
  </r>
  <r>
    <s v="V111"/>
    <x v="52"/>
    <x v="3"/>
    <x v="1"/>
    <s v="Appliances"/>
    <s v="OFF-AP-10002403"/>
    <s v="Acco Smartsocket Color-Coded Six-Outlet AC Adapter Model Surge Protectors"/>
    <s v="United States"/>
    <s v="CA-2016-163398"/>
    <x v="973"/>
    <d v="2016-05-08T00:00:00"/>
    <s v="Standard Class"/>
    <n v="5"/>
    <n v="5"/>
    <s v="Summer"/>
    <n v="26.405999999999999"/>
    <n v="19.30907449287761"/>
    <n v="7.0969255071223891"/>
    <n v="0.26876185363638527"/>
    <n v="3"/>
    <n v="79.217999999999989"/>
    <n v="0.8"/>
    <n v="349"/>
    <x v="0"/>
    <x v="2"/>
    <n v="95.174274890854832"/>
  </r>
  <r>
    <s v="V123"/>
    <x v="14"/>
    <x v="0"/>
    <x v="1"/>
    <s v="Paper"/>
    <s v="OFF-PA-10001972"/>
    <s v="Xerox 214"/>
    <s v="United States"/>
    <s v="CA-2016-162726"/>
    <x v="797"/>
    <d v="2017-01-02T00:00:00"/>
    <s v="Standard Class"/>
    <n v="6"/>
    <n v="12"/>
    <s v="Winter"/>
    <n v="10.368"/>
    <n v="7.2710465921847787"/>
    <n v="3.0969534078152217"/>
    <n v="0.29870306788341255"/>
    <n v="2"/>
    <n v="20.736000000000001"/>
    <n v="0.2"/>
    <n v="459"/>
    <x v="1"/>
    <x v="1"/>
    <n v="14.38955621275375"/>
  </r>
  <r>
    <s v="V128"/>
    <x v="72"/>
    <x v="1"/>
    <x v="1"/>
    <s v="Paper"/>
    <s v="OFF-PA-10004041"/>
    <s v="It's Hot Message Books with Stickers, 2 3/4&quot; x 5&quot;"/>
    <s v="United States"/>
    <s v="CA-2016-162726"/>
    <x v="797"/>
    <d v="2017-01-02T00:00:00"/>
    <s v="Standard Class"/>
    <n v="6"/>
    <n v="12"/>
    <s v="Winter"/>
    <n v="23.68"/>
    <n v="17.092698366881368"/>
    <n v="6.5873016331186314"/>
    <n v="0.27817996761480707"/>
    <n v="4"/>
    <n v="94.72"/>
    <n v="0.2"/>
    <n v="462"/>
    <x v="1"/>
    <x v="1"/>
    <n v="6.6462821687516902"/>
  </r>
  <r>
    <s v="V049"/>
    <x v="9"/>
    <x v="4"/>
    <x v="2"/>
    <s v="Accessories"/>
    <s v="TEC-AC-10004975"/>
    <s v="Plantronics Audio 995 Wireless Stereo Headset"/>
    <s v="United States"/>
    <s v="US-2016-111290"/>
    <x v="405"/>
    <d v="2016-07-26T00:00:00"/>
    <s v="Standard Class"/>
    <n v="4"/>
    <n v="7"/>
    <s v="Summer"/>
    <n v="109.95"/>
    <n v="85.767164292765528"/>
    <n v="24.182835707234474"/>
    <n v="0.21994393549099112"/>
    <n v="1"/>
    <n v="109.95"/>
    <n v="0"/>
    <n v="473"/>
    <x v="0"/>
    <x v="0"/>
    <n v="435.51859802424048"/>
  </r>
  <r>
    <s v="V131"/>
    <x v="41"/>
    <x v="1"/>
    <x v="1"/>
    <s v="Storage"/>
    <s v="OFF-ST-10001932"/>
    <s v="Fellowes Staxonsteel Drawer Files"/>
    <s v="United States"/>
    <s v="US-2016-111290"/>
    <x v="405"/>
    <d v="2016-07-26T00:00:00"/>
    <s v="Standard Class"/>
    <n v="4"/>
    <n v="7"/>
    <s v="Summer"/>
    <n v="965.85"/>
    <n v="688.64274082234874"/>
    <n v="277.20725917765128"/>
    <n v="0.28700860296904412"/>
    <n v="5"/>
    <n v="4829.25"/>
    <n v="0"/>
    <n v="178"/>
    <x v="0"/>
    <x v="0"/>
    <n v="188.5146170914681"/>
  </r>
  <r>
    <s v="V106"/>
    <x v="110"/>
    <x v="4"/>
    <x v="1"/>
    <s v="Art"/>
    <s v="OFF-AR-10001761"/>
    <s v="Avery Hi-Liter Smear-Safe Highlighters"/>
    <s v="United States"/>
    <s v="US-2016-111290"/>
    <x v="405"/>
    <d v="2016-07-26T00:00:00"/>
    <s v="Standard Class"/>
    <n v="4"/>
    <n v="7"/>
    <s v="Summer"/>
    <n v="29.2"/>
    <n v="22.990977858981999"/>
    <n v="6.209022141018"/>
    <n v="0.21263774455541096"/>
    <n v="5"/>
    <n v="146"/>
    <n v="0"/>
    <n v="183"/>
    <x v="0"/>
    <x v="1"/>
    <n v="10.721875258865239"/>
  </r>
  <r>
    <s v="V110"/>
    <x v="16"/>
    <x v="3"/>
    <x v="1"/>
    <s v="Paper"/>
    <s v="OFF-PA-10002262"/>
    <s v="Xerox 192"/>
    <s v="United States"/>
    <s v="US-2016-111290"/>
    <x v="405"/>
    <d v="2016-07-26T00:00:00"/>
    <s v="Standard Class"/>
    <n v="4"/>
    <n v="7"/>
    <s v="Summer"/>
    <n v="32.4"/>
    <n v="22.969852754194861"/>
    <n v="9.4301472458051379"/>
    <n v="0.29105392733966479"/>
    <n v="5"/>
    <n v="162"/>
    <n v="0"/>
    <n v="271"/>
    <x v="0"/>
    <x v="1"/>
    <n v="9.7559335791096888"/>
  </r>
  <r>
    <s v="V143"/>
    <x v="135"/>
    <x v="4"/>
    <x v="1"/>
    <s v="Envelopes"/>
    <s v="OFF-EN-10004483"/>
    <s v="#10 White Business Envelopes,4 1/8 x 9 1/2"/>
    <s v="United States"/>
    <s v="US-2014-147704"/>
    <x v="912"/>
    <d v="2014-11-21T00:00:00"/>
    <s v="Standard Class"/>
    <n v="5"/>
    <n v="11"/>
    <s v="Winter"/>
    <n v="78.349999999999994"/>
    <n v="52.642973559343403"/>
    <n v="25.707026440656591"/>
    <n v="0.32810499605177529"/>
    <n v="5"/>
    <n v="391.75"/>
    <n v="0"/>
    <n v="311"/>
    <x v="0"/>
    <x v="2"/>
    <n v="40.123127490501631"/>
  </r>
  <r>
    <s v="V110"/>
    <x v="16"/>
    <x v="1"/>
    <x v="1"/>
    <s v="Paper"/>
    <s v="OFF-PA-10003270"/>
    <s v="Xerox 1954"/>
    <s v="United States"/>
    <s v="US-2014-147704"/>
    <x v="912"/>
    <d v="2014-11-21T00:00:00"/>
    <s v="Standard Class"/>
    <n v="5"/>
    <n v="11"/>
    <s v="Winter"/>
    <n v="31.68"/>
    <n v="24.268309049790972"/>
    <n v="7.411690950209028"/>
    <n v="0.23395489110508297"/>
    <n v="6"/>
    <n v="190.07999999999998"/>
    <n v="0"/>
    <n v="473"/>
    <x v="0"/>
    <x v="1"/>
    <n v="13.468313034675131"/>
  </r>
  <r>
    <s v="V141"/>
    <x v="67"/>
    <x v="1"/>
    <x v="1"/>
    <s v="Binders"/>
    <s v="OFF-BI-10001634"/>
    <s v="Wilson Jones Active Use Binders"/>
    <s v="United States"/>
    <s v="US-2014-147704"/>
    <x v="912"/>
    <d v="2014-11-21T00:00:00"/>
    <s v="Standard Class"/>
    <n v="5"/>
    <n v="11"/>
    <s v="Winter"/>
    <n v="29.12"/>
    <n v="19.663515322316321"/>
    <n v="9.4564846776836795"/>
    <n v="0.32474191887649995"/>
    <n v="4"/>
    <n v="116.48"/>
    <n v="0"/>
    <n v="248"/>
    <x v="0"/>
    <x v="1"/>
    <n v="14.745669502151021"/>
  </r>
  <r>
    <s v="V125"/>
    <x v="64"/>
    <x v="0"/>
    <x v="1"/>
    <s v="Storage"/>
    <s v="OFF-ST-10000675"/>
    <s v="File Shuttle II and Handi-File, Black"/>
    <s v="United States"/>
    <s v="US-2014-147704"/>
    <x v="912"/>
    <d v="2014-11-21T00:00:00"/>
    <s v="Standard Class"/>
    <n v="5"/>
    <n v="11"/>
    <s v="Winter"/>
    <n v="169.45"/>
    <n v="133.20657835131911"/>
    <n v="36.243421648680879"/>
    <n v="0.213888590431873"/>
    <n v="5"/>
    <n v="847.25"/>
    <n v="0"/>
    <n v="109"/>
    <x v="0"/>
    <x v="0"/>
    <n v="110.3874026370418"/>
  </r>
  <r>
    <s v="V031"/>
    <x v="18"/>
    <x v="2"/>
    <x v="0"/>
    <s v="Furnishings"/>
    <s v="FUR-FU-10000732"/>
    <s v="Eldon 200 Class Desk Accessories"/>
    <s v="United States"/>
    <s v="CA-2015-121965"/>
    <x v="974"/>
    <d v="2015-06-23T00:00:00"/>
    <s v="Standard Class"/>
    <n v="4"/>
    <n v="6"/>
    <s v="Summer"/>
    <n v="12.56"/>
    <n v="9.3296097815818104"/>
    <n v="3.2303902184181901"/>
    <n v="0.25719667344093872"/>
    <n v="2"/>
    <n v="25.12"/>
    <n v="0"/>
    <n v="129"/>
    <x v="0"/>
    <x v="1"/>
    <n v="6.2979172974654301"/>
  </r>
  <r>
    <s v="V131"/>
    <x v="41"/>
    <x v="3"/>
    <x v="1"/>
    <s v="Paper"/>
    <s v="OFF-PA-10004355"/>
    <s v="Xerox 231"/>
    <s v="United States"/>
    <s v="CA-2015-121965"/>
    <x v="974"/>
    <d v="2015-06-23T00:00:00"/>
    <s v="Standard Class"/>
    <n v="4"/>
    <n v="6"/>
    <s v="Summer"/>
    <n v="6.48"/>
    <n v="4.5092740839079077"/>
    <n v="1.9707259160920927"/>
    <n v="0.30412436976729823"/>
    <n v="1"/>
    <n v="6.48"/>
    <n v="0"/>
    <n v="379"/>
    <x v="0"/>
    <x v="1"/>
    <n v="9.3635439444688888"/>
  </r>
  <r>
    <s v="V142"/>
    <x v="48"/>
    <x v="0"/>
    <x v="1"/>
    <s v="Envelopes"/>
    <s v="OFF-EN-10000056"/>
    <s v="Cameo Buff Policy Envelopes"/>
    <s v="United States"/>
    <s v="CA-2015-121965"/>
    <x v="974"/>
    <d v="2015-06-23T00:00:00"/>
    <s v="Standard Class"/>
    <n v="4"/>
    <n v="6"/>
    <s v="Summer"/>
    <n v="186.69"/>
    <n v="151.1513599432723"/>
    <n v="35.538640056727701"/>
    <n v="0.19036177651040603"/>
    <n v="3"/>
    <n v="560.06999999999994"/>
    <n v="0"/>
    <n v="154"/>
    <x v="0"/>
    <x v="2"/>
    <n v="88.991075847525295"/>
  </r>
  <r>
    <s v="V013"/>
    <x v="97"/>
    <x v="0"/>
    <x v="0"/>
    <s v="Furnishings"/>
    <s v="FUR-FU-10000221"/>
    <s v="Master Caster Door Stop, Brown"/>
    <s v="United States"/>
    <s v="CA-2016-147137"/>
    <x v="975"/>
    <d v="2016-07-06T00:00:00"/>
    <s v="First Class"/>
    <n v="2"/>
    <n v="7"/>
    <s v="Summer"/>
    <n v="25.4"/>
    <n v="19.45596224938107"/>
    <n v="5.9440377506189286"/>
    <n v="0.23401723427633578"/>
    <n v="5"/>
    <n v="127"/>
    <n v="0"/>
    <n v="459"/>
    <x v="0"/>
    <x v="1"/>
    <n v="9.058937686064521"/>
  </r>
  <r>
    <s v="V139"/>
    <x v="2"/>
    <x v="0"/>
    <x v="1"/>
    <s v="Envelopes"/>
    <s v="OFF-EN-10003567"/>
    <s v="Inter-Office Recycled Envelopes, Brown Kraft, Button-String,10&quot; x 13&quot; , 100/Box"/>
    <s v="United States"/>
    <s v="CA-2016-147137"/>
    <x v="975"/>
    <d v="2016-07-06T00:00:00"/>
    <s v="First Class"/>
    <n v="2"/>
    <n v="7"/>
    <s v="Summer"/>
    <n v="43.96"/>
    <n v="28.910284159129858"/>
    <n v="15.049715840870142"/>
    <n v="0.34235022385964836"/>
    <n v="2"/>
    <n v="87.92"/>
    <n v="0"/>
    <n v="226"/>
    <x v="0"/>
    <x v="1"/>
    <n v="21.98"/>
  </r>
  <r>
    <s v="V027"/>
    <x v="40"/>
    <x v="4"/>
    <x v="0"/>
    <s v="Bookcases"/>
    <s v="FUR-BO-10001811"/>
    <s v="Atlantic Metals Mobile 5-Shelf Bookcases, Custom Colors"/>
    <s v="United States"/>
    <s v="CA-2016-147137"/>
    <x v="975"/>
    <d v="2016-07-06T00:00:00"/>
    <s v="First Class"/>
    <n v="2"/>
    <n v="7"/>
    <s v="Summer"/>
    <n v="1279.165"/>
    <n v="864.00339637557204"/>
    <n v="415.16160362442793"/>
    <n v="0.32455672538290831"/>
    <n v="5"/>
    <n v="6395.8249999999998"/>
    <n v="0.15"/>
    <n v="279"/>
    <x v="0"/>
    <x v="0"/>
    <n v="455.32454236229518"/>
  </r>
  <r>
    <s v="V137"/>
    <x v="11"/>
    <x v="3"/>
    <x v="1"/>
    <s v="Storage"/>
    <s v="OFF-ST-10002486"/>
    <s v="Eldon Shelf Savers Cubes and Bins"/>
    <s v="United States"/>
    <s v="CA-2016-147137"/>
    <x v="975"/>
    <d v="2016-07-06T00:00:00"/>
    <s v="First Class"/>
    <n v="2"/>
    <n v="7"/>
    <s v="Summer"/>
    <n v="27.92"/>
    <n v="21.035869659672951"/>
    <n v="6.8841303403270508"/>
    <n v="0.24656627293434993"/>
    <n v="4"/>
    <n v="111.68"/>
    <n v="0"/>
    <n v="331"/>
    <x v="0"/>
    <x v="1"/>
    <n v="23.209343432579661"/>
  </r>
  <r>
    <s v="V015"/>
    <x v="79"/>
    <x v="3"/>
    <x v="0"/>
    <s v="Chairs"/>
    <s v="FUR-CH-10002372"/>
    <s v="Office Star - Ergonomically Designed Knee Chair"/>
    <s v="United States"/>
    <s v="US-2015-146745"/>
    <x v="37"/>
    <d v="2015-09-08T00:00:00"/>
    <s v="Standard Class"/>
    <n v="5"/>
    <n v="9"/>
    <s v="Autumn"/>
    <n v="129.56800000000001"/>
    <n v="87.543397081226701"/>
    <n v="42.024602918773311"/>
    <n v="0.32434399634765765"/>
    <n v="2"/>
    <n v="259.13600000000002"/>
    <n v="0.2"/>
    <n v="480"/>
    <x v="0"/>
    <x v="2"/>
    <n v="105.83609645016919"/>
  </r>
  <r>
    <s v="V108"/>
    <x v="76"/>
    <x v="4"/>
    <x v="1"/>
    <s v="Binders"/>
    <s v="OFF-BI-10003274"/>
    <s v="Avery Durable Slant Ring Binders, No Labels"/>
    <s v="United States"/>
    <s v="US-2015-146745"/>
    <x v="37"/>
    <d v="2015-09-08T00:00:00"/>
    <s v="Standard Class"/>
    <n v="5"/>
    <n v="9"/>
    <s v="Autumn"/>
    <n v="6.3680000000000003"/>
    <n v="4.7359956513510548"/>
    <n v="1.6320043486489455"/>
    <n v="0.25628208992602786"/>
    <n v="2"/>
    <n v="12.736000000000001"/>
    <n v="0.2"/>
    <n v="192"/>
    <x v="0"/>
    <x v="1"/>
    <n v="6.1077116827826767"/>
  </r>
  <r>
    <s v="V104"/>
    <x v="81"/>
    <x v="3"/>
    <x v="1"/>
    <s v="Paper"/>
    <s v="OFF-PA-10001878"/>
    <s v="Xerox 1891"/>
    <s v="United States"/>
    <s v="CA-2017-115175"/>
    <x v="783"/>
    <d v="2017-08-12T00:00:00"/>
    <s v="Standard Class"/>
    <n v="5"/>
    <n v="8"/>
    <s v="Autumn"/>
    <n v="244.55"/>
    <n v="175.45585669189569"/>
    <n v="69.094143308104321"/>
    <n v="0.28253585486855171"/>
    <n v="5"/>
    <n v="1222.75"/>
    <n v="0"/>
    <n v="107"/>
    <x v="0"/>
    <x v="0"/>
    <n v="104.09357787975929"/>
  </r>
  <r>
    <s v="V126"/>
    <x v="8"/>
    <x v="2"/>
    <x v="1"/>
    <s v="Supplies"/>
    <s v="OFF-SU-10002881"/>
    <s v="Martin Yale Chadless Opener Electric Letter Opener"/>
    <s v="United States"/>
    <s v="CA-2017-105851"/>
    <x v="677"/>
    <d v="2017-03-20T00:00:00"/>
    <s v="Standard Class"/>
    <n v="7"/>
    <n v="3"/>
    <s v="Spring"/>
    <n v="1332.4960000000001"/>
    <n v="918.39931904857121"/>
    <n v="414.09668095142888"/>
    <n v="0.31076767281209766"/>
    <n v="2"/>
    <n v="2664.9920000000002"/>
    <n v="0.2"/>
    <n v="346"/>
    <x v="1"/>
    <x v="0"/>
    <n v="1742.676897646224"/>
  </r>
  <r>
    <s v="V025"/>
    <x v="86"/>
    <x v="3"/>
    <x v="0"/>
    <s v="Furnishings"/>
    <s v="FUR-FU-10001979"/>
    <s v="Dana Halogen Swing-Arm Architect Lamp"/>
    <s v="United States"/>
    <s v="US-2017-125717"/>
    <x v="394"/>
    <d v="2017-10-01T00:00:00"/>
    <s v="First Class"/>
    <n v="3"/>
    <n v="9"/>
    <s v="Autumn"/>
    <n v="32.776000000000003"/>
    <n v="26.971329634508241"/>
    <n v="5.8046703654917629"/>
    <n v="0.17710124376042721"/>
    <n v="1"/>
    <n v="32.776000000000003"/>
    <n v="0.2"/>
    <n v="493"/>
    <x v="0"/>
    <x v="2"/>
    <n v="123.03739619915019"/>
  </r>
  <r>
    <s v="V111"/>
    <x v="52"/>
    <x v="4"/>
    <x v="1"/>
    <s v="Storage"/>
    <s v="OFF-ST-10001522"/>
    <s v="Gould Plastics 18-Pocket Panel Bin, 34w x 5-1/4d x 20-1/2h"/>
    <s v="United States"/>
    <s v="US-2017-125717"/>
    <x v="394"/>
    <d v="2017-10-01T00:00:00"/>
    <s v="First Class"/>
    <n v="3"/>
    <n v="9"/>
    <s v="Autumn"/>
    <n v="147.184"/>
    <n v="124.0851448106196"/>
    <n v="23.098855189380401"/>
    <n v="0.15693862912667411"/>
    <n v="2"/>
    <n v="294.36799999999999"/>
    <n v="0.2"/>
    <n v="430"/>
    <x v="0"/>
    <x v="2"/>
    <n v="117.7248391962282"/>
  </r>
  <r>
    <s v="V088"/>
    <x v="96"/>
    <x v="1"/>
    <x v="2"/>
    <s v="Accessories"/>
    <s v="TEC-AC-10003657"/>
    <s v="Lenovo 17-Key USB Numeric Keypad"/>
    <s v="United States"/>
    <s v="US-2017-125717"/>
    <x v="394"/>
    <d v="2017-10-01T00:00:00"/>
    <s v="First Class"/>
    <n v="3"/>
    <n v="9"/>
    <s v="Autumn"/>
    <n v="54.384"/>
    <n v="43.691015210247357"/>
    <n v="10.692984789752643"/>
    <n v="0.19662004982628425"/>
    <n v="2"/>
    <n v="108.768"/>
    <n v="0.2"/>
    <n v="295"/>
    <x v="0"/>
    <x v="1"/>
    <n v="22.750459441514579"/>
  </r>
  <r>
    <s v="V131"/>
    <x v="41"/>
    <x v="1"/>
    <x v="1"/>
    <s v="Binders"/>
    <s v="OFF-BI-10001718"/>
    <s v="GBC DocuBind P50 Personal Binding Machine"/>
    <s v="United States"/>
    <s v="US-2017-125717"/>
    <x v="394"/>
    <d v="2017-10-01T00:00:00"/>
    <s v="First Class"/>
    <n v="3"/>
    <n v="9"/>
    <s v="Autumn"/>
    <n v="76.775999999999996"/>
    <n v="50.66163087799719"/>
    <n v="26.114369122002806"/>
    <n v="0.34013714079924467"/>
    <n v="4"/>
    <n v="307.10399999999998"/>
    <n v="0.7"/>
    <n v="262"/>
    <x v="0"/>
    <x v="0"/>
    <n v="198.4457506595806"/>
  </r>
  <r>
    <s v="V115"/>
    <x v="44"/>
    <x v="0"/>
    <x v="1"/>
    <s v="Paper"/>
    <s v="OFF-PA-10003022"/>
    <s v="Xerox 1992"/>
    <s v="United States"/>
    <s v="US-2017-125717"/>
    <x v="394"/>
    <d v="2017-10-01T00:00:00"/>
    <s v="First Class"/>
    <n v="3"/>
    <n v="9"/>
    <s v="Autumn"/>
    <n v="14.352"/>
    <n v="9.4228391935277696"/>
    <n v="4.9291608064722308"/>
    <n v="0.34344765931383991"/>
    <n v="3"/>
    <n v="43.055999999999997"/>
    <n v="0.2"/>
    <n v="139"/>
    <x v="0"/>
    <x v="2"/>
    <n v="45.396566495716392"/>
  </r>
  <r>
    <s v="V140"/>
    <x v="80"/>
    <x v="0"/>
    <x v="1"/>
    <s v="Appliances"/>
    <s v="OFF-AP-10000891"/>
    <s v="Kensington 7 Outlet MasterPiece HOMEOFFICE Power Control Center"/>
    <s v="United States"/>
    <s v="US-2017-125717"/>
    <x v="394"/>
    <d v="2017-10-01T00:00:00"/>
    <s v="First Class"/>
    <n v="3"/>
    <n v="9"/>
    <s v="Autumn"/>
    <n v="209.792"/>
    <n v="154.43437924984411"/>
    <n v="55.357620750155888"/>
    <n v="0.2638690738929792"/>
    <n v="2"/>
    <n v="419.584"/>
    <n v="0.2"/>
    <n v="353"/>
    <x v="0"/>
    <x v="0"/>
    <n v="679.80377630019086"/>
  </r>
  <r>
    <s v="V119"/>
    <x v="20"/>
    <x v="0"/>
    <x v="1"/>
    <s v="Binders"/>
    <s v="OFF-BI-10004970"/>
    <s v="ACCOHIDE 3-Ring Binder, Blue, 1&quot;"/>
    <s v="United States"/>
    <s v="CA-2015-163895"/>
    <x v="976"/>
    <d v="2015-08-11T00:00:00"/>
    <s v="Standard Class"/>
    <n v="4"/>
    <n v="8"/>
    <s v="Autumn"/>
    <n v="3.3039999999999998"/>
    <n v="2.2930921835138292"/>
    <n v="1.0109078164861707"/>
    <n v="0.30596483549823567"/>
    <n v="1"/>
    <n v="3.3039999999999998"/>
    <n v="0.2"/>
    <n v="495"/>
    <x v="0"/>
    <x v="1"/>
    <n v="6.2396688727067593"/>
  </r>
  <r>
    <s v="V135"/>
    <x v="51"/>
    <x v="2"/>
    <x v="1"/>
    <s v="Art"/>
    <s v="OFF-AR-10003759"/>
    <s v="Crayola Anti Dust Chalk, 12/Pack"/>
    <s v="United States"/>
    <s v="CA-2017-168641"/>
    <x v="221"/>
    <d v="2017-12-01T00:00:00"/>
    <s v="Standard Class"/>
    <n v="7"/>
    <n v="11"/>
    <s v="Winter"/>
    <n v="16.38"/>
    <n v="13.379093246910459"/>
    <n v="3.0009067530895397"/>
    <n v="0.18320554048165688"/>
    <n v="9"/>
    <n v="147.41999999999999"/>
    <n v="0"/>
    <n v="184"/>
    <x v="1"/>
    <x v="1"/>
    <n v="5.398408160436432"/>
  </r>
  <r>
    <s v="V109"/>
    <x v="58"/>
    <x v="3"/>
    <x v="1"/>
    <s v="Envelopes"/>
    <s v="OFF-EN-10003001"/>
    <s v="Ames Color-File Green Diamond Border X-ray Mailers"/>
    <s v="United States"/>
    <s v="CA-2017-168641"/>
    <x v="221"/>
    <d v="2017-12-01T00:00:00"/>
    <s v="Standard Class"/>
    <n v="7"/>
    <n v="11"/>
    <s v="Winter"/>
    <n v="167.96"/>
    <n v="115.54176696973001"/>
    <n v="52.418233030270002"/>
    <n v="0.31208759841789713"/>
    <n v="2"/>
    <n v="335.92"/>
    <n v="0"/>
    <n v="371"/>
    <x v="1"/>
    <x v="0"/>
    <n v="212.62037758408761"/>
  </r>
  <r>
    <s v="V025"/>
    <x v="86"/>
    <x v="4"/>
    <x v="0"/>
    <s v="Bookcases"/>
    <s v="FUR-BO-10000780"/>
    <s v="O'Sullivan Plantations 2-Door Library in Landvery Oak"/>
    <s v="United States"/>
    <s v="CA-2017-168641"/>
    <x v="221"/>
    <d v="2017-12-01T00:00:00"/>
    <s v="Standard Class"/>
    <n v="7"/>
    <n v="11"/>
    <s v="Winter"/>
    <n v="321.56799999999998"/>
    <n v="222.67340977751809"/>
    <n v="98.894590222481895"/>
    <n v="0.30753865503558159"/>
    <n v="2"/>
    <n v="643.13599999999997"/>
    <n v="0.2"/>
    <n v="177"/>
    <x v="1"/>
    <x v="0"/>
    <n v="337.85688486927131"/>
  </r>
  <r>
    <s v="V133"/>
    <x v="42"/>
    <x v="0"/>
    <x v="1"/>
    <s v="Paper"/>
    <s v="OFF-PA-10001972"/>
    <s v="Xerox 214"/>
    <s v="United States"/>
    <s v="CA-2017-168641"/>
    <x v="221"/>
    <d v="2017-12-01T00:00:00"/>
    <s v="Standard Class"/>
    <n v="7"/>
    <n v="11"/>
    <s v="Winter"/>
    <n v="12.96"/>
    <n v="10.965518268941191"/>
    <n v="1.9944817310588103"/>
    <n v="0.1538951952977477"/>
    <n v="2"/>
    <n v="25.92"/>
    <n v="0"/>
    <n v="312"/>
    <x v="1"/>
    <x v="1"/>
    <n v="14.38955621275375"/>
  </r>
  <r>
    <s v="V028"/>
    <x v="109"/>
    <x v="3"/>
    <x v="0"/>
    <s v="Chairs"/>
    <s v="FUR-CH-10003535"/>
    <s v="Global Armless Task Chair, Royal Blue"/>
    <s v="United States"/>
    <s v="CA-2017-156895"/>
    <x v="540"/>
    <d v="2017-05-12T00:00:00"/>
    <s v="Standard Class"/>
    <n v="4"/>
    <n v="5"/>
    <s v="Summer"/>
    <n v="128.05799999999999"/>
    <n v="103.69411498968709"/>
    <n v="24.363885010312899"/>
    <n v="0.19025664160234346"/>
    <n v="3"/>
    <n v="384.17399999999998"/>
    <n v="0.3"/>
    <n v="403"/>
    <x v="0"/>
    <x v="2"/>
    <n v="90.737484772202677"/>
  </r>
  <r>
    <s v="V018"/>
    <x v="90"/>
    <x v="1"/>
    <x v="0"/>
    <s v="Chairs"/>
    <s v="FUR-CH-10003774"/>
    <s v="Global Wood Trimmed Manager's Task Chair, Khaki"/>
    <s v="United States"/>
    <s v="CA-2017-121300"/>
    <x v="365"/>
    <d v="2017-09-29T00:00:00"/>
    <s v="Same Day"/>
    <n v="0"/>
    <n v="9"/>
    <s v="Autumn"/>
    <n v="63.686"/>
    <n v="43.81541253327859"/>
    <n v="19.87058746672141"/>
    <n v="0.31200872195963653"/>
    <n v="1"/>
    <n v="63.686"/>
    <n v="0.3"/>
    <n v="354"/>
    <x v="0"/>
    <x v="2"/>
    <n v="131.76663325376791"/>
  </r>
  <r>
    <s v="V069"/>
    <x v="83"/>
    <x v="3"/>
    <x v="2"/>
    <s v="Accessories"/>
    <s v="TEC-AC-10004571"/>
    <s v="Logitech G700s Rechargeable Gaming Mouse"/>
    <s v="United States"/>
    <s v="CA-2017-121300"/>
    <x v="365"/>
    <d v="2017-09-29T00:00:00"/>
    <s v="Same Day"/>
    <n v="0"/>
    <n v="9"/>
    <s v="Autumn"/>
    <n v="239.976"/>
    <n v="186.12823514726969"/>
    <n v="53.847764852730307"/>
    <n v="0.22438812569894617"/>
    <n v="3"/>
    <n v="719.928"/>
    <n v="0.2"/>
    <n v="190"/>
    <x v="0"/>
    <x v="0"/>
    <n v="249.17379601595351"/>
  </r>
  <r>
    <s v="V031"/>
    <x v="18"/>
    <x v="3"/>
    <x v="0"/>
    <s v="Tables"/>
    <s v="FUR-TA-10004442"/>
    <s v="Riverside Furniture Stanwyck Manor Table Series"/>
    <s v="United States"/>
    <s v="CA-2017-121300"/>
    <x v="365"/>
    <d v="2017-09-29T00:00:00"/>
    <s v="Same Day"/>
    <n v="0"/>
    <n v="9"/>
    <s v="Autumn"/>
    <n v="344.22"/>
    <n v="226.14659423666069"/>
    <n v="118.07340576333934"/>
    <n v="0.34301727314897257"/>
    <n v="2"/>
    <n v="688.44"/>
    <n v="0.4"/>
    <n v="484"/>
    <x v="0"/>
    <x v="2"/>
    <n v="119.42517838937199"/>
  </r>
  <r>
    <s v="V119"/>
    <x v="20"/>
    <x v="3"/>
    <x v="1"/>
    <s v="Paper"/>
    <s v="OFF-PA-10002787"/>
    <s v="Xerox 227"/>
    <s v="United States"/>
    <s v="CA-2017-121300"/>
    <x v="365"/>
    <d v="2017-09-29T00:00:00"/>
    <s v="Same Day"/>
    <n v="0"/>
    <n v="9"/>
    <s v="Autumn"/>
    <n v="15.552"/>
    <n v="11.49992417520737"/>
    <n v="4.0520758247926292"/>
    <n v="0.26055014305508162"/>
    <n v="3"/>
    <n v="46.655999999999999"/>
    <n v="0.2"/>
    <n v="292"/>
    <x v="0"/>
    <x v="1"/>
    <n v="7.7120945459527581"/>
  </r>
  <r>
    <s v="V001"/>
    <x v="112"/>
    <x v="3"/>
    <x v="0"/>
    <s v="Furnishings"/>
    <s v="FUR-FU-10004586"/>
    <s v="G.E. Longer-Life Indoor Recessed Floodlight Bulbs"/>
    <s v="United States"/>
    <s v="CA-2017-121300"/>
    <x v="365"/>
    <d v="2017-09-29T00:00:00"/>
    <s v="Same Day"/>
    <n v="0"/>
    <n v="9"/>
    <s v="Autumn"/>
    <n v="21.248000000000001"/>
    <n v="16.38968657564131"/>
    <n v="4.8583134243586912"/>
    <n v="0.22864803390242333"/>
    <n v="4"/>
    <n v="84.992000000000004"/>
    <n v="0.2"/>
    <n v="352"/>
    <x v="0"/>
    <x v="1"/>
    <n v="6.3085824292519703"/>
  </r>
  <r>
    <s v="V143"/>
    <x v="135"/>
    <x v="3"/>
    <x v="1"/>
    <s v="Paper"/>
    <s v="OFF-PA-10002606"/>
    <s v="Xerox 1928"/>
    <s v="United States"/>
    <s v="CA-2017-121300"/>
    <x v="365"/>
    <d v="2017-09-29T00:00:00"/>
    <s v="Same Day"/>
    <n v="0"/>
    <n v="9"/>
    <s v="Autumn"/>
    <n v="8.4480000000000004"/>
    <n v="6.2120831449925502"/>
    <n v="2.2359168550074502"/>
    <n v="0.26466818832948036"/>
    <n v="2"/>
    <n v="16.896000000000001"/>
    <n v="0.2"/>
    <n v="377"/>
    <x v="0"/>
    <x v="1"/>
    <n v="17.596479647929581"/>
  </r>
  <r>
    <s v="V122"/>
    <x v="5"/>
    <x v="4"/>
    <x v="1"/>
    <s v="Storage"/>
    <s v="OFF-ST-10000129"/>
    <s v="Fellowes Recycled Storage Drawers"/>
    <s v="United States"/>
    <s v="CA-2017-130211"/>
    <x v="760"/>
    <d v="2017-10-22T00:00:00"/>
    <s v="Same Day"/>
    <n v="0"/>
    <n v="10"/>
    <s v="Autumn"/>
    <n v="333.09"/>
    <n v="249.41405549808749"/>
    <n v="83.675944501912483"/>
    <n v="0.25121121769465454"/>
    <n v="3"/>
    <n v="999.27"/>
    <n v="0"/>
    <n v="242"/>
    <x v="0"/>
    <x v="0"/>
    <n v="311.14824484158669"/>
  </r>
  <r>
    <s v="V014"/>
    <x v="30"/>
    <x v="1"/>
    <x v="0"/>
    <s v="Tables"/>
    <s v="FUR-TA-10003748"/>
    <s v="Bevis 36 x 72 Conference Tables"/>
    <s v="United States"/>
    <s v="CA-2017-130211"/>
    <x v="760"/>
    <d v="2017-10-22T00:00:00"/>
    <s v="Same Day"/>
    <n v="0"/>
    <n v="10"/>
    <s v="Autumn"/>
    <n v="248.98"/>
    <n v="198.37990545216141"/>
    <n v="50.60009454783858"/>
    <n v="0.20322955477483565"/>
    <n v="2"/>
    <n v="497.96"/>
    <n v="0"/>
    <n v="343"/>
    <x v="0"/>
    <x v="0"/>
    <n v="506.38079612396717"/>
  </r>
  <r>
    <s v="V127"/>
    <x v="39"/>
    <x v="3"/>
    <x v="1"/>
    <s v="Paper"/>
    <s v="OFF-PA-10004948"/>
    <s v="Xerox 190"/>
    <s v="United States"/>
    <s v="CA-2014-147235"/>
    <x v="977"/>
    <d v="2014-03-28T00:00:00"/>
    <s v="Standard Class"/>
    <n v="4"/>
    <n v="3"/>
    <s v="Spring"/>
    <n v="24.9"/>
    <n v="20.917225873881659"/>
    <n v="3.9827741261183398"/>
    <n v="0.15995076811720241"/>
    <n v="5"/>
    <n v="124.5"/>
    <n v="0"/>
    <n v="311"/>
    <x v="0"/>
    <x v="1"/>
    <n v="14.085567081236031"/>
  </r>
  <r>
    <s v="V112"/>
    <x v="53"/>
    <x v="3"/>
    <x v="1"/>
    <s v="Fasteners"/>
    <s v="OFF-FA-10001561"/>
    <s v="Stockwell Push Pins"/>
    <s v="United States"/>
    <s v="CA-2016-109365"/>
    <x v="54"/>
    <d v="2016-11-08T00:00:00"/>
    <s v="Standard Class"/>
    <n v="5"/>
    <n v="11"/>
    <s v="Winter"/>
    <n v="15.26"/>
    <n v="9.9895067353436424"/>
    <n v="5.2704932646563574"/>
    <n v="0.34537963726450571"/>
    <n v="7"/>
    <n v="106.82"/>
    <n v="0"/>
    <n v="294"/>
    <x v="0"/>
    <x v="1"/>
    <n v="4.0500085361462066"/>
  </r>
  <r>
    <s v="V129"/>
    <x v="4"/>
    <x v="2"/>
    <x v="1"/>
    <s v="Appliances"/>
    <s v="OFF-AP-10002998"/>
    <s v="Holmes 99% HEPA Air Purifier"/>
    <s v="United States"/>
    <s v="CA-2016-109365"/>
    <x v="54"/>
    <d v="2016-11-08T00:00:00"/>
    <s v="Standard Class"/>
    <n v="5"/>
    <n v="11"/>
    <s v="Winter"/>
    <n v="43.32"/>
    <n v="30.278937476629611"/>
    <n v="13.041062523370389"/>
    <n v="0.30104022445453343"/>
    <n v="2"/>
    <n v="86.64"/>
    <n v="0"/>
    <n v="369"/>
    <x v="0"/>
    <x v="2"/>
    <n v="54.952690671158223"/>
  </r>
  <r>
    <s v="V104"/>
    <x v="81"/>
    <x v="2"/>
    <x v="1"/>
    <s v="Binders"/>
    <s v="OFF-BI-10003981"/>
    <s v="Avery Durable Plastic 1&quot; Binders"/>
    <s v="United States"/>
    <s v="CA-2016-109365"/>
    <x v="54"/>
    <d v="2016-11-08T00:00:00"/>
    <s v="Standard Class"/>
    <n v="5"/>
    <n v="11"/>
    <s v="Winter"/>
    <n v="43.584000000000003"/>
    <n v="31.007948320572279"/>
    <n v="12.576051679427724"/>
    <n v="0.28854744124971832"/>
    <n v="12"/>
    <n v="523.00800000000004"/>
    <n v="0.2"/>
    <n v="428"/>
    <x v="0"/>
    <x v="1"/>
    <n v="14.685238380282231"/>
  </r>
  <r>
    <s v="V137"/>
    <x v="11"/>
    <x v="0"/>
    <x v="1"/>
    <s v="Paper"/>
    <s v="OFF-PA-10001725"/>
    <s v="Xerox 1892"/>
    <s v="United States"/>
    <s v="CA-2016-109365"/>
    <x v="54"/>
    <d v="2016-11-08T00:00:00"/>
    <s v="Standard Class"/>
    <n v="5"/>
    <n v="11"/>
    <s v="Winter"/>
    <n v="116.28"/>
    <n v="85.511848999110555"/>
    <n v="30.768151000889446"/>
    <n v="0.26460398177579503"/>
    <n v="3"/>
    <n v="348.84000000000003"/>
    <n v="0"/>
    <n v="118"/>
    <x v="0"/>
    <x v="0"/>
    <n v="38.370442374306812"/>
  </r>
  <r>
    <s v="V117"/>
    <x v="104"/>
    <x v="2"/>
    <x v="1"/>
    <s v="Binders"/>
    <s v="OFF-BI-10002071"/>
    <s v="Fellowes Black Plastic Comb Bindings"/>
    <s v="United States"/>
    <s v="CA-2016-109365"/>
    <x v="54"/>
    <d v="2016-11-08T00:00:00"/>
    <s v="Standard Class"/>
    <n v="5"/>
    <n v="11"/>
    <s v="Winter"/>
    <n v="9.2959999999999994"/>
    <n v="7.6696733264751629"/>
    <n v="1.6263266735248365"/>
    <n v="0.17494908278021049"/>
    <n v="2"/>
    <n v="18.591999999999999"/>
    <n v="0.2"/>
    <n v="139"/>
    <x v="0"/>
    <x v="1"/>
    <n v="6.1631963456022101"/>
  </r>
  <r>
    <s v="V128"/>
    <x v="72"/>
    <x v="3"/>
    <x v="1"/>
    <s v="Paper"/>
    <s v="OFF-PA-10000477"/>
    <s v="Xerox 22"/>
    <s v="United States"/>
    <s v="CA-2016-109365"/>
    <x v="54"/>
    <d v="2016-11-08T00:00:00"/>
    <s v="Standard Class"/>
    <n v="5"/>
    <n v="11"/>
    <s v="Winter"/>
    <n v="19.440000000000001"/>
    <n v="12.75255615486593"/>
    <n v="6.6874438451340712"/>
    <n v="0.34400431302129991"/>
    <n v="3"/>
    <n v="58.320000000000007"/>
    <n v="0"/>
    <n v="197"/>
    <x v="0"/>
    <x v="1"/>
    <n v="19.9386616544699"/>
  </r>
  <r>
    <s v="V134"/>
    <x v="36"/>
    <x v="2"/>
    <x v="1"/>
    <s v="Paper"/>
    <s v="OFF-PA-10004359"/>
    <s v="Multicolor Computer Printout Paper"/>
    <s v="United States"/>
    <s v="CA-2016-109365"/>
    <x v="54"/>
    <d v="2016-11-08T00:00:00"/>
    <s v="Standard Class"/>
    <n v="5"/>
    <n v="11"/>
    <s v="Winter"/>
    <n v="314.55"/>
    <n v="251.33620236490589"/>
    <n v="63.213797635094124"/>
    <n v="0.20096581667491376"/>
    <n v="3"/>
    <n v="943.65000000000009"/>
    <n v="0"/>
    <n v="103"/>
    <x v="0"/>
    <x v="0"/>
    <n v="159.01289806176101"/>
  </r>
  <r>
    <s v="V127"/>
    <x v="39"/>
    <x v="0"/>
    <x v="1"/>
    <s v="Binders"/>
    <s v="OFF-BI-10000962"/>
    <s v="Acco Flexible ACCOHIDE Square Ring Data Binder, Dark Blue, 11 1/2&quot; X 14&quot; 7/8&quot;"/>
    <s v="United States"/>
    <s v="CA-2015-162621"/>
    <x v="577"/>
    <d v="2015-09-11T00:00:00"/>
    <s v="Standard Class"/>
    <n v="6"/>
    <n v="9"/>
    <s v="Autumn"/>
    <n v="16.27"/>
    <n v="13.45941384332999"/>
    <n v="2.8105861566700092"/>
    <n v="0.17274653698033246"/>
    <n v="5"/>
    <n v="81.349999999999994"/>
    <n v="0.8"/>
    <n v="132"/>
    <x v="1"/>
    <x v="1"/>
    <n v="32.474854789513692"/>
  </r>
  <r>
    <s v="V142"/>
    <x v="48"/>
    <x v="0"/>
    <x v="1"/>
    <s v="Supplies"/>
    <s v="OFF-SU-10003567"/>
    <s v="Stiletto Hand Letter Openers"/>
    <s v="United States"/>
    <s v="CA-2015-162621"/>
    <x v="577"/>
    <d v="2015-09-11T00:00:00"/>
    <s v="Standard Class"/>
    <n v="6"/>
    <n v="9"/>
    <s v="Autumn"/>
    <n v="69.12"/>
    <n v="56.298432566978192"/>
    <n v="12.821567433021812"/>
    <n v="0.18549721401941277"/>
    <n v="9"/>
    <n v="622.08000000000004"/>
    <n v="0.2"/>
    <n v="398"/>
    <x v="1"/>
    <x v="1"/>
    <n v="24"/>
  </r>
  <r>
    <s v="V138"/>
    <x v="12"/>
    <x v="3"/>
    <x v="1"/>
    <s v="Binders"/>
    <s v="OFF-BI-10003708"/>
    <s v="Acco Four Pocket Poly Ring Binder with Label Holder, Smoke, 1&quot;"/>
    <s v="United States"/>
    <s v="CA-2015-162621"/>
    <x v="577"/>
    <d v="2015-09-11T00:00:00"/>
    <s v="Standard Class"/>
    <n v="6"/>
    <n v="9"/>
    <s v="Autumn"/>
    <n v="4.47"/>
    <n v="3.1572283312816301"/>
    <n v="1.3127716687183697"/>
    <n v="0.29368493707346077"/>
    <n v="3"/>
    <n v="13.41"/>
    <n v="0.8"/>
    <n v="264"/>
    <x v="1"/>
    <x v="1"/>
    <n v="11.176655432939979"/>
  </r>
  <r>
    <s v="V020"/>
    <x v="77"/>
    <x v="3"/>
    <x v="0"/>
    <s v="Tables"/>
    <s v="FUR-TA-10001095"/>
    <s v="Chromcraft Round Conference Tables"/>
    <s v="United States"/>
    <s v="CA-2017-105921"/>
    <x v="718"/>
    <d v="2017-08-21T00:00:00"/>
    <s v="Standard Class"/>
    <n v="7"/>
    <n v="8"/>
    <s v="Autumn"/>
    <n v="418.29599999999999"/>
    <n v="284.939916313016"/>
    <n v="133.35608368698399"/>
    <n v="0.31880793430246523"/>
    <n v="3"/>
    <n v="1254.8879999999999"/>
    <n v="0.2"/>
    <n v="126"/>
    <x v="1"/>
    <x v="0"/>
    <n v="481.01902616952373"/>
  </r>
  <r>
    <s v="V056"/>
    <x v="93"/>
    <x v="2"/>
    <x v="2"/>
    <s v="Copiers"/>
    <s v="TEC-CO-10001571"/>
    <s v="Sharp 1540cs Digital Laser Copier"/>
    <s v="United States"/>
    <s v="CA-2014-150798"/>
    <x v="588"/>
    <d v="2014-12-03T00:00:00"/>
    <s v="Second Class"/>
    <n v="2"/>
    <n v="12"/>
    <s v="Winter"/>
    <n v="659.98800000000006"/>
    <n v="491.35006977044878"/>
    <n v="168.63793022955127"/>
    <n v="0.25551666125679751"/>
    <n v="2"/>
    <n v="1319.9760000000001"/>
    <n v="0.4"/>
    <n v="272"/>
    <x v="0"/>
    <x v="0"/>
    <n v="187.47357404178331"/>
  </r>
  <r>
    <s v="V005"/>
    <x v="103"/>
    <x v="3"/>
    <x v="0"/>
    <s v="Furnishings"/>
    <s v="FUR-FU-10000221"/>
    <s v="Master Caster Door Stop, Brown"/>
    <s v="United States"/>
    <s v="CA-2014-150798"/>
    <x v="588"/>
    <d v="2014-12-03T00:00:00"/>
    <s v="Second Class"/>
    <n v="2"/>
    <n v="12"/>
    <s v="Winter"/>
    <n v="8.1280000000000001"/>
    <n v="6.4460960731190191"/>
    <n v="1.681903926880981"/>
    <n v="0.2069271563583884"/>
    <n v="2"/>
    <n v="16.256"/>
    <n v="0.2"/>
    <n v="436"/>
    <x v="0"/>
    <x v="1"/>
    <n v="9.058937686064521"/>
  </r>
  <r>
    <s v="V120"/>
    <x v="91"/>
    <x v="2"/>
    <x v="1"/>
    <s v="Paper"/>
    <s v="OFF-PA-10001972"/>
    <s v="Xerox 214"/>
    <s v="United States"/>
    <s v="CA-2014-150798"/>
    <x v="588"/>
    <d v="2014-12-03T00:00:00"/>
    <s v="Second Class"/>
    <n v="2"/>
    <n v="12"/>
    <s v="Winter"/>
    <n v="36.287999999999997"/>
    <n v="30.822962923212511"/>
    <n v="5.4650370767874854"/>
    <n v="0.15060177129595145"/>
    <n v="7"/>
    <n v="254.01599999999996"/>
    <n v="0.2"/>
    <n v="212"/>
    <x v="0"/>
    <x v="1"/>
    <n v="14.38955621275375"/>
  </r>
  <r>
    <s v="V003"/>
    <x v="65"/>
    <x v="4"/>
    <x v="0"/>
    <s v="Chairs"/>
    <s v="FUR-CH-10000015"/>
    <s v="Hon Multipurpose Stacking Arm Chairs"/>
    <s v="United States"/>
    <s v="CA-2014-150798"/>
    <x v="588"/>
    <d v="2014-12-03T00:00:00"/>
    <s v="Second Class"/>
    <n v="2"/>
    <n v="12"/>
    <s v="Winter"/>
    <n v="909.72"/>
    <n v="736.5530880816068"/>
    <n v="173.16691191839323"/>
    <n v="0.19035187960954275"/>
    <n v="6"/>
    <n v="5458.32"/>
    <n v="0.3"/>
    <n v="472"/>
    <x v="0"/>
    <x v="0"/>
    <n v="262.3156266790067"/>
  </r>
  <r>
    <s v="V043"/>
    <x v="136"/>
    <x v="0"/>
    <x v="0"/>
    <s v="Bookcases"/>
    <s v="FUR-BO-10004015"/>
    <s v="Bush Andora Bookcase, Maple/Graphite Gray Finish"/>
    <s v="United States"/>
    <s v="CA-2017-112753"/>
    <x v="978"/>
    <d v="2017-06-23T00:00:00"/>
    <s v="Standard Class"/>
    <n v="5"/>
    <n v="6"/>
    <s v="Summer"/>
    <n v="917.92349999999999"/>
    <n v="598.45410389653784"/>
    <n v="319.46939610346215"/>
    <n v="0.34803488101509783"/>
    <n v="9"/>
    <n v="8261.3114999999998"/>
    <n v="0.15"/>
    <n v="479"/>
    <x v="0"/>
    <x v="0"/>
    <n v="226.8753406407146"/>
  </r>
  <r>
    <s v="V131"/>
    <x v="41"/>
    <x v="3"/>
    <x v="1"/>
    <s v="Paper"/>
    <s v="OFF-PA-10002036"/>
    <s v="Xerox 1930"/>
    <s v="United States"/>
    <s v="CA-2017-112753"/>
    <x v="978"/>
    <d v="2017-06-23T00:00:00"/>
    <s v="Standard Class"/>
    <n v="5"/>
    <n v="6"/>
    <s v="Summer"/>
    <n v="38.880000000000003"/>
    <n v="31.44284955699246"/>
    <n v="7.4371504430075426"/>
    <n v="0.19128473361644913"/>
    <n v="6"/>
    <n v="233.28000000000003"/>
    <n v="0"/>
    <n v="194"/>
    <x v="0"/>
    <x v="1"/>
    <n v="10.74977119756509"/>
  </r>
  <r>
    <s v="V113"/>
    <x v="117"/>
    <x v="0"/>
    <x v="1"/>
    <s v="Binders"/>
    <s v="OFF-BI-10003650"/>
    <s v="GBC DocuBind 300 Electric Binding Machine"/>
    <s v="United States"/>
    <s v="CA-2017-155075"/>
    <x v="574"/>
    <d v="2017-12-09T00:00:00"/>
    <s v="Standard Class"/>
    <n v="7"/>
    <n v="12"/>
    <s v="Winter"/>
    <n v="631.17600000000004"/>
    <n v="482.48705396177621"/>
    <n v="148.68894603822383"/>
    <n v="0.23557446106668159"/>
    <n v="4"/>
    <n v="2524.7040000000002"/>
    <n v="0.7"/>
    <n v="418"/>
    <x v="1"/>
    <x v="0"/>
    <n v="535.24395562070572"/>
  </r>
  <r>
    <s v="V140"/>
    <x v="80"/>
    <x v="0"/>
    <x v="1"/>
    <s v="Paper"/>
    <s v="OFF-PA-10003309"/>
    <s v="Xerox 211"/>
    <s v="United States"/>
    <s v="CA-2014-103401"/>
    <x v="871"/>
    <d v="2014-11-26T00:00:00"/>
    <s v="Standard Class"/>
    <n v="5"/>
    <n v="11"/>
    <s v="Winter"/>
    <n v="12.96"/>
    <n v="9.5762626914196023"/>
    <n v="3.3837373085803986"/>
    <n v="0.26109084171145047"/>
    <n v="2"/>
    <n v="25.92"/>
    <n v="0"/>
    <n v="332"/>
    <x v="0"/>
    <x v="1"/>
    <n v="12.626303972263621"/>
  </r>
  <r>
    <s v="V103"/>
    <x v="33"/>
    <x v="4"/>
    <x v="1"/>
    <s v="Paper"/>
    <s v="OFF-PA-10002787"/>
    <s v="Xerox 227"/>
    <s v="United States"/>
    <s v="CA-2016-124814"/>
    <x v="342"/>
    <d v="2016-04-16T00:00:00"/>
    <s v="Standard Class"/>
    <n v="6"/>
    <n v="4"/>
    <s v="Spring"/>
    <n v="12.96"/>
    <n v="9.9571266307476662"/>
    <n v="3.0028733692523346"/>
    <n v="0.23170319207193937"/>
    <n v="2"/>
    <n v="25.92"/>
    <n v="0"/>
    <n v="233"/>
    <x v="1"/>
    <x v="1"/>
    <n v="7.7120945459527581"/>
  </r>
  <r>
    <s v="V117"/>
    <x v="104"/>
    <x v="0"/>
    <x v="1"/>
    <s v="Binders"/>
    <s v="OFF-BI-10000174"/>
    <s v="Wilson Jones Clip &amp; Carry Folder Binder Tool for Ring Binders, Clear"/>
    <s v="United States"/>
    <s v="CA-2016-124814"/>
    <x v="342"/>
    <d v="2016-04-16T00:00:00"/>
    <s v="Standard Class"/>
    <n v="6"/>
    <n v="4"/>
    <s v="Spring"/>
    <n v="23.2"/>
    <n v="17.83567857585167"/>
    <n v="5.3643214241483292"/>
    <n v="0.23122075104087628"/>
    <n v="5"/>
    <n v="116"/>
    <n v="0.2"/>
    <n v="223"/>
    <x v="1"/>
    <x v="1"/>
    <n v="17.701353369477459"/>
  </r>
  <r>
    <s v="V133"/>
    <x v="42"/>
    <x v="3"/>
    <x v="1"/>
    <s v="Paper"/>
    <s v="OFF-PA-10002005"/>
    <s v="Xerox 225"/>
    <s v="United States"/>
    <s v="CA-2014-116757"/>
    <x v="479"/>
    <d v="2014-07-04T00:00:00"/>
    <s v="Standard Class"/>
    <n v="4"/>
    <n v="6"/>
    <s v="Summer"/>
    <n v="25.92"/>
    <n v="21.134423908192471"/>
    <n v="4.7855760918075312"/>
    <n v="0.18462870724566091"/>
    <n v="5"/>
    <n v="129.60000000000002"/>
    <n v="0.2"/>
    <n v="471"/>
    <x v="0"/>
    <x v="1"/>
    <n v="9.6646423627571441"/>
  </r>
  <r>
    <s v="V105"/>
    <x v="85"/>
    <x v="0"/>
    <x v="1"/>
    <s v="Fasteners"/>
    <s v="OFF-FA-10002815"/>
    <s v="Staples"/>
    <s v="United States"/>
    <s v="CA-2014-116757"/>
    <x v="479"/>
    <d v="2014-07-04T00:00:00"/>
    <s v="Standard Class"/>
    <n v="4"/>
    <n v="6"/>
    <s v="Summer"/>
    <n v="21.312000000000001"/>
    <n v="16.943490311840279"/>
    <n v="4.3685096881597225"/>
    <n v="0.20497887050298996"/>
    <n v="6"/>
    <n v="127.87200000000001"/>
    <n v="0.2"/>
    <n v="450"/>
    <x v="0"/>
    <x v="1"/>
    <n v="8.4709801085824772"/>
  </r>
  <r>
    <s v="V055"/>
    <x v="100"/>
    <x v="3"/>
    <x v="2"/>
    <s v="Phones"/>
    <s v="TEC-PH-10000213"/>
    <s v="Seidio BD2-HK3IPH5-BK DILEX Case and Holster Combo for Apple iPhone 5/5s - Black"/>
    <s v="United States"/>
    <s v="US-2014-138247"/>
    <x v="163"/>
    <d v="2014-12-29T00:00:00"/>
    <s v="Standard Class"/>
    <n v="5"/>
    <n v="12"/>
    <s v="Winter"/>
    <n v="173.65600000000001"/>
    <n v="114.37146109563319"/>
    <n v="59.284538904366812"/>
    <n v="0.3413906741164533"/>
    <n v="7"/>
    <n v="1215.5920000000001"/>
    <n v="0.2"/>
    <n v="422"/>
    <x v="0"/>
    <x v="2"/>
    <n v="71.614527390281182"/>
  </r>
  <r>
    <s v="V099"/>
    <x v="24"/>
    <x v="4"/>
    <x v="1"/>
    <s v="Appliances"/>
    <s v="OFF-AP-10000828"/>
    <s v="Avanti 4.4 Cu. Ft. Refrigerator"/>
    <s v="United States"/>
    <s v="US-2014-138247"/>
    <x v="163"/>
    <d v="2014-12-29T00:00:00"/>
    <s v="Standard Class"/>
    <n v="5"/>
    <n v="12"/>
    <s v="Winter"/>
    <n v="361.96"/>
    <n v="250.98120757987829"/>
    <n v="110.97879242012169"/>
    <n v="0.30660512879909851"/>
    <n v="2"/>
    <n v="723.92"/>
    <n v="0"/>
    <n v="452"/>
    <x v="0"/>
    <x v="0"/>
    <n v="221.58394919866419"/>
  </r>
  <r>
    <s v="V073"/>
    <x v="78"/>
    <x v="1"/>
    <x v="2"/>
    <s v="Accessories"/>
    <s v="TEC-AC-10004708"/>
    <s v="Sony 32GB Class 10 Micro SDHC R40 Memory Card"/>
    <s v="United States"/>
    <s v="US-2014-138247"/>
    <x v="163"/>
    <d v="2014-12-29T00:00:00"/>
    <s v="Standard Class"/>
    <n v="5"/>
    <n v="12"/>
    <s v="Winter"/>
    <n v="62.85"/>
    <n v="52.788061351302467"/>
    <n v="10.061938648697534"/>
    <n v="0.1600944892394198"/>
    <n v="3"/>
    <n v="188.55"/>
    <n v="0"/>
    <n v="215"/>
    <x v="0"/>
    <x v="1"/>
    <n v="29.62777413171634"/>
  </r>
  <r>
    <s v="V082"/>
    <x v="131"/>
    <x v="4"/>
    <x v="2"/>
    <s v="Phones"/>
    <s v="TEC-PH-10001530"/>
    <s v="Cisco Unified IP Phone 7945G VoIP phone"/>
    <s v="United States"/>
    <s v="US-2014-138247"/>
    <x v="163"/>
    <d v="2014-12-29T00:00:00"/>
    <s v="Standard Class"/>
    <n v="5"/>
    <n v="12"/>
    <s v="Winter"/>
    <n v="818.37599999999998"/>
    <n v="635.98692240672631"/>
    <n v="182.38907759327367"/>
    <n v="0.22286708993576751"/>
    <n v="3"/>
    <n v="2455.1279999999997"/>
    <n v="0.2"/>
    <n v="112"/>
    <x v="0"/>
    <x v="0"/>
    <n v="386.58985834473202"/>
  </r>
  <r>
    <s v="V125"/>
    <x v="64"/>
    <x v="4"/>
    <x v="1"/>
    <s v="Storage"/>
    <s v="OFF-ST-10002301"/>
    <s v="Tennsco Commercial Shelving"/>
    <s v="United States"/>
    <s v="US-2014-138247"/>
    <x v="163"/>
    <d v="2014-12-29T00:00:00"/>
    <s v="Standard Class"/>
    <n v="5"/>
    <n v="12"/>
    <s v="Winter"/>
    <n v="20.34"/>
    <n v="16.940399855982019"/>
    <n v="3.3996001440179811"/>
    <n v="0.16713865014837664"/>
    <n v="1"/>
    <n v="20.34"/>
    <n v="0"/>
    <n v="419"/>
    <x v="0"/>
    <x v="1"/>
    <n v="20.215317855527282"/>
  </r>
  <r>
    <s v="V047"/>
    <x v="22"/>
    <x v="3"/>
    <x v="0"/>
    <s v="Furnishings"/>
    <s v="FUR-FU-10002554"/>
    <s v="Westinghouse Floor Lamp with Metal Mesh Shade, Black"/>
    <s v="United States"/>
    <s v="US-2014-138247"/>
    <x v="163"/>
    <d v="2014-12-29T00:00:00"/>
    <s v="Standard Class"/>
    <n v="5"/>
    <n v="12"/>
    <s v="Winter"/>
    <n v="23.99"/>
    <n v="16.348040242921069"/>
    <n v="7.6419597570789293"/>
    <n v="0.31854771809416133"/>
    <n v="1"/>
    <n v="23.99"/>
    <n v="0"/>
    <n v="264"/>
    <x v="0"/>
    <x v="1"/>
    <n v="22.96867631507455"/>
  </r>
  <r>
    <s v="V042"/>
    <x v="111"/>
    <x v="1"/>
    <x v="0"/>
    <s v="Tables"/>
    <s v="FUR-TA-10001520"/>
    <s v="Lesro Sheffield Collection Coffee Table, End Table, Center Table, Corner Table"/>
    <s v="United States"/>
    <s v="CA-2017-167003"/>
    <x v="979"/>
    <d v="2017-05-29T00:00:00"/>
    <s v="Standard Class"/>
    <n v="6"/>
    <n v="5"/>
    <s v="Summer"/>
    <n v="171.28800000000001"/>
    <n v="122.0596496525766"/>
    <n v="49.228350347423415"/>
    <n v="0.28740104588426169"/>
    <n v="3"/>
    <n v="513.86400000000003"/>
    <n v="0.2"/>
    <n v="307"/>
    <x v="1"/>
    <x v="2"/>
    <n v="109.5115486101808"/>
  </r>
  <r>
    <s v="V034"/>
    <x v="3"/>
    <x v="3"/>
    <x v="0"/>
    <s v="Furnishings"/>
    <s v="FUR-FU-10001085"/>
    <s v="3M Polarizing Light Filter Sleeves"/>
    <s v="United States"/>
    <s v="CA-2016-119935"/>
    <x v="338"/>
    <d v="2016-11-14T00:00:00"/>
    <s v="Standard Class"/>
    <n v="4"/>
    <n v="11"/>
    <s v="Winter"/>
    <n v="37.299999999999997"/>
    <n v="25.98590963006848"/>
    <n v="11.314090369931517"/>
    <n v="0.30332681956920959"/>
    <n v="2"/>
    <n v="74.599999999999994"/>
    <n v="0"/>
    <n v="184"/>
    <x v="0"/>
    <x v="2"/>
    <n v="39.650443881500237"/>
  </r>
  <r>
    <s v="V097"/>
    <x v="25"/>
    <x v="4"/>
    <x v="1"/>
    <s v="Binders"/>
    <s v="OFF-BI-10001597"/>
    <s v="Wilson Jones Ledger-Size, Piano-Hinge Binder, 2&quot;, Blue"/>
    <s v="United States"/>
    <s v="CA-2016-119935"/>
    <x v="338"/>
    <d v="2016-11-14T00:00:00"/>
    <s v="Standard Class"/>
    <n v="4"/>
    <n v="11"/>
    <s v="Winter"/>
    <n v="81.96"/>
    <n v="62.703327469627069"/>
    <n v="19.256672530372924"/>
    <n v="0.23495208065364723"/>
    <n v="2"/>
    <n v="163.92"/>
    <n v="0"/>
    <n v="347"/>
    <x v="0"/>
    <x v="2"/>
    <n v="87.738013824733287"/>
  </r>
  <r>
    <s v="V120"/>
    <x v="91"/>
    <x v="3"/>
    <x v="1"/>
    <s v="Binders"/>
    <s v="OFF-BI-10002429"/>
    <s v="Premier Elliptical Ring Binder, Black"/>
    <s v="United States"/>
    <s v="CA-2016-118969"/>
    <x v="824"/>
    <d v="2016-10-03T00:00:00"/>
    <s v="First Class"/>
    <n v="1"/>
    <n v="10"/>
    <s v="Autumn"/>
    <n v="54.792000000000002"/>
    <n v="41.085209617307108"/>
    <n v="13.706790382692894"/>
    <n v="0.25016043186401105"/>
    <n v="6"/>
    <n v="328.75200000000001"/>
    <n v="0.7"/>
    <n v="155"/>
    <x v="0"/>
    <x v="2"/>
    <n v="60.013480533774903"/>
  </r>
  <r>
    <s v="V141"/>
    <x v="67"/>
    <x v="1"/>
    <x v="1"/>
    <s v="Storage"/>
    <s v="OFF-ST-10001590"/>
    <s v="Tenex Personal Project File with Scoop Front Design, Black"/>
    <s v="United States"/>
    <s v="CA-2016-145240"/>
    <x v="47"/>
    <d v="2016-09-08T00:00:00"/>
    <s v="First Class"/>
    <n v="2"/>
    <n v="9"/>
    <s v="Autumn"/>
    <n v="10.784000000000001"/>
    <n v="9.0076368095753239"/>
    <n v="1.7763631904246768"/>
    <n v="0.16472210593700637"/>
    <n v="1"/>
    <n v="10.784000000000001"/>
    <n v="0.2"/>
    <n v="271"/>
    <x v="0"/>
    <x v="2"/>
    <n v="38.05935559914569"/>
  </r>
  <r>
    <s v="V041"/>
    <x v="130"/>
    <x v="2"/>
    <x v="0"/>
    <s v="Chairs"/>
    <s v="FUR-CH-10000847"/>
    <s v="Global Executive Mid-Back Manager's Chair"/>
    <s v="United States"/>
    <s v="CA-2016-120873"/>
    <x v="189"/>
    <d v="2016-11-01T00:00:00"/>
    <s v="Second Class"/>
    <n v="5"/>
    <n v="10"/>
    <s v="Autumn"/>
    <n v="290.98"/>
    <n v="197.4474627992673"/>
    <n v="93.532537200732719"/>
    <n v="0.32143974568950689"/>
    <n v="1"/>
    <n v="290.98"/>
    <n v="0"/>
    <n v="240"/>
    <x v="0"/>
    <x v="0"/>
    <n v="385.9189098030829"/>
  </r>
  <r>
    <s v="V100"/>
    <x v="17"/>
    <x v="0"/>
    <x v="1"/>
    <s v="Art"/>
    <s v="OFF-AR-10003179"/>
    <s v="Dixon Ticonderoga Core-Lock Colored Pencils"/>
    <s v="United States"/>
    <s v="US-2017-111920"/>
    <x v="760"/>
    <d v="2017-10-26T00:00:00"/>
    <s v="Standard Class"/>
    <n v="4"/>
    <n v="10"/>
    <s v="Autumn"/>
    <n v="36.44"/>
    <n v="23.726167175524981"/>
    <n v="12.713832824475016"/>
    <n v="0.34889771746638354"/>
    <n v="4"/>
    <n v="145.76"/>
    <n v="0"/>
    <n v="231"/>
    <x v="0"/>
    <x v="1"/>
    <n v="16.431706099286629"/>
  </r>
  <r>
    <s v="V126"/>
    <x v="8"/>
    <x v="2"/>
    <x v="1"/>
    <s v="Paper"/>
    <s v="OFF-PA-10000807"/>
    <s v="TOPS &quot;Important Message&quot; Pads, Canary, 4-1/4 x 5-1/2, 50 Sheets per Pad"/>
    <s v="United States"/>
    <s v="US-2016-128678"/>
    <x v="306"/>
    <d v="2016-09-20T00:00:00"/>
    <s v="Standard Class"/>
    <n v="5"/>
    <n v="9"/>
    <s v="Autumn"/>
    <n v="21.4"/>
    <n v="16.385854918244551"/>
    <n v="5.0141450817554478"/>
    <n v="0.23430584494184337"/>
    <n v="5"/>
    <n v="107"/>
    <n v="0"/>
    <n v="300"/>
    <x v="0"/>
    <x v="1"/>
    <n v="14.22952498621558"/>
  </r>
  <r>
    <s v="V106"/>
    <x v="110"/>
    <x v="1"/>
    <x v="1"/>
    <s v="Binders"/>
    <s v="OFF-BI-10002103"/>
    <s v="Cardinal Slant-D Ring Binder, Heavy Gauge Vinyl"/>
    <s v="United States"/>
    <s v="US-2016-128678"/>
    <x v="306"/>
    <d v="2016-09-20T00:00:00"/>
    <s v="Standard Class"/>
    <n v="5"/>
    <n v="9"/>
    <s v="Autumn"/>
    <n v="48.664000000000001"/>
    <n v="35.707305448522092"/>
    <n v="12.956694551477909"/>
    <n v="0.26624803862152535"/>
    <n v="7"/>
    <n v="340.64800000000002"/>
    <n v="0.2"/>
    <n v="467"/>
    <x v="0"/>
    <x v="1"/>
    <n v="13.78399461694613"/>
  </r>
  <r>
    <s v="V138"/>
    <x v="12"/>
    <x v="4"/>
    <x v="1"/>
    <s v="Art"/>
    <s v="OFF-AR-10004441"/>
    <s v="BIC Brite Liner Highlighters"/>
    <s v="United States"/>
    <s v="CA-2016-101385"/>
    <x v="477"/>
    <d v="2016-10-01T00:00:00"/>
    <s v="Standard Class"/>
    <n v="6"/>
    <n v="9"/>
    <s v="Autumn"/>
    <n v="16.559999999999999"/>
    <n v="11.62844362498603"/>
    <n v="4.9315563750139688"/>
    <n v="0.29779929800808991"/>
    <n v="4"/>
    <n v="66.239999999999995"/>
    <n v="0"/>
    <n v="388"/>
    <x v="1"/>
    <x v="1"/>
    <n v="2.6370021940507691"/>
  </r>
  <r>
    <s v="V122"/>
    <x v="5"/>
    <x v="0"/>
    <x v="1"/>
    <s v="Storage"/>
    <s v="OFF-ST-10003805"/>
    <s v="24 Capacity Maxi Data Binder Racks, Pearl"/>
    <s v="United States"/>
    <s v="CA-2017-107167"/>
    <x v="193"/>
    <d v="2017-06-14T00:00:00"/>
    <s v="Standard Class"/>
    <n v="4"/>
    <n v="6"/>
    <s v="Summer"/>
    <n v="1347.52"/>
    <n v="914.87759774075676"/>
    <n v="432.64240225924323"/>
    <n v="0.32106566303969014"/>
    <n v="8"/>
    <n v="10780.16"/>
    <n v="0.2"/>
    <n v="408"/>
    <x v="0"/>
    <x v="0"/>
    <n v="488.66957084175658"/>
  </r>
  <r>
    <s v="V052"/>
    <x v="128"/>
    <x v="2"/>
    <x v="2"/>
    <s v="Accessories"/>
    <s v="TEC-AC-10001284"/>
    <s v="Enermax Briskie RF Wireless Keyboard and Mouse Combo"/>
    <s v="United States"/>
    <s v="CA-2014-109491"/>
    <x v="980"/>
    <d v="2014-02-26T00:00:00"/>
    <s v="Standard Class"/>
    <n v="6"/>
    <n v="2"/>
    <s v="Spring"/>
    <n v="62.31"/>
    <n v="45.877081976483034"/>
    <n v="16.432918023516969"/>
    <n v="0.26372842278152736"/>
    <n v="3"/>
    <n v="186.93"/>
    <n v="0"/>
    <n v="456"/>
    <x v="1"/>
    <x v="2"/>
    <n v="46.684011511437177"/>
  </r>
  <r>
    <s v="V042"/>
    <x v="111"/>
    <x v="1"/>
    <x v="0"/>
    <s v="Furnishings"/>
    <s v="FUR-FU-10000221"/>
    <s v="Master Caster Door Stop, Brown"/>
    <s v="United States"/>
    <s v="CA-2014-109491"/>
    <x v="980"/>
    <d v="2014-02-26T00:00:00"/>
    <s v="Standard Class"/>
    <n v="6"/>
    <n v="2"/>
    <s v="Spring"/>
    <n v="20.32"/>
    <n v="14.27009432129489"/>
    <n v="6.0499056787051106"/>
    <n v="0.29773157867643263"/>
    <n v="4"/>
    <n v="81.28"/>
    <n v="0"/>
    <n v="444"/>
    <x v="1"/>
    <x v="1"/>
    <n v="9.058937686064521"/>
  </r>
  <r>
    <s v="V133"/>
    <x v="42"/>
    <x v="4"/>
    <x v="1"/>
    <s v="Fasteners"/>
    <s v="OFF-FA-10001229"/>
    <s v="Staples"/>
    <s v="United States"/>
    <s v="CA-2017-105445"/>
    <x v="297"/>
    <d v="2017-02-25T00:00:00"/>
    <s v="Second Class"/>
    <n v="5"/>
    <n v="2"/>
    <s v="Spring"/>
    <n v="9.4320000000000004"/>
    <n v="7.2624825689020334"/>
    <n v="2.169517431097967"/>
    <n v="0.23001669116814746"/>
    <n v="3"/>
    <n v="28.295999999999999"/>
    <n v="0.2"/>
    <n v="278"/>
    <x v="0"/>
    <x v="1"/>
    <n v="2.4012696641568598"/>
  </r>
  <r>
    <s v="V115"/>
    <x v="44"/>
    <x v="4"/>
    <x v="1"/>
    <s v="Labels"/>
    <s v="OFF-LA-10001569"/>
    <s v="Avery 499"/>
    <s v="United States"/>
    <s v="CA-2014-107454"/>
    <x v="981"/>
    <d v="2014-11-06T00:00:00"/>
    <s v="Standard Class"/>
    <n v="4"/>
    <n v="11"/>
    <s v="Winter"/>
    <n v="34.86"/>
    <n v="29.174031379281569"/>
    <n v="5.6859686207184303"/>
    <n v="0.16310868103036233"/>
    <n v="7"/>
    <n v="244.01999999999998"/>
    <n v="0"/>
    <n v="128"/>
    <x v="0"/>
    <x v="1"/>
    <n v="9.2735521173241509"/>
  </r>
  <r>
    <s v="V041"/>
    <x v="130"/>
    <x v="3"/>
    <x v="0"/>
    <s v="Furnishings"/>
    <s v="FUR-FU-10004018"/>
    <s v="Tensor Computer Mounted Lamp"/>
    <s v="United States"/>
    <s v="CA-2014-107454"/>
    <x v="981"/>
    <d v="2014-11-06T00:00:00"/>
    <s v="Standard Class"/>
    <n v="4"/>
    <n v="11"/>
    <s v="Winter"/>
    <n v="89.34"/>
    <n v="70.931969024108099"/>
    <n v="18.408030975891904"/>
    <n v="0.20604467176955343"/>
    <n v="6"/>
    <n v="536.04"/>
    <n v="0"/>
    <n v="406"/>
    <x v="0"/>
    <x v="2"/>
    <n v="40.583299168852342"/>
  </r>
  <r>
    <s v="V079"/>
    <x v="138"/>
    <x v="3"/>
    <x v="2"/>
    <s v="Phones"/>
    <s v="TEC-PH-10004536"/>
    <s v="Avaya 5420 Digital phone"/>
    <s v="United States"/>
    <s v="US-2017-105046"/>
    <x v="729"/>
    <d v="2017-07-23T00:00:00"/>
    <s v="Standard Class"/>
    <n v="6"/>
    <n v="7"/>
    <s v="Summer"/>
    <n v="269.98"/>
    <n v="225.6041733351619"/>
    <n v="44.375826664838115"/>
    <n v="0.16436708891339399"/>
    <n v="2"/>
    <n v="539.96"/>
    <n v="0"/>
    <n v="405"/>
    <x v="1"/>
    <x v="0"/>
    <n v="375.06820282716569"/>
  </r>
  <r>
    <s v="V104"/>
    <x v="81"/>
    <x v="1"/>
    <x v="1"/>
    <s v="Paper"/>
    <s v="OFF-PA-10004353"/>
    <s v="Southworth 25% Cotton Premium Laser Paper and Envelopes"/>
    <s v="United States"/>
    <s v="US-2017-105046"/>
    <x v="729"/>
    <d v="2017-07-23T00:00:00"/>
    <s v="Standard Class"/>
    <n v="6"/>
    <n v="7"/>
    <s v="Summer"/>
    <n v="99.9"/>
    <n v="79.092522141212726"/>
    <n v="20.80747785878728"/>
    <n v="0.20828306164952232"/>
    <n v="5"/>
    <n v="499.5"/>
    <n v="0"/>
    <n v="466"/>
    <x v="1"/>
    <x v="2"/>
    <n v="89.558553119174505"/>
  </r>
  <r>
    <s v="V031"/>
    <x v="18"/>
    <x v="2"/>
    <x v="0"/>
    <s v="Furnishings"/>
    <s v="FUR-FU-10004848"/>
    <s v="DAX Solid Wood Frames"/>
    <s v="United States"/>
    <s v="US-2017-105046"/>
    <x v="729"/>
    <d v="2017-07-23T00:00:00"/>
    <s v="Standard Class"/>
    <n v="6"/>
    <n v="7"/>
    <s v="Summer"/>
    <n v="39.08"/>
    <n v="27.492857139728081"/>
    <n v="11.587142860271918"/>
    <n v="0.29649802610726506"/>
    <n v="4"/>
    <n v="156.32"/>
    <n v="0"/>
    <n v="135"/>
    <x v="1"/>
    <x v="2"/>
    <n v="117.9603208165844"/>
  </r>
  <r>
    <s v="V087"/>
    <x v="6"/>
    <x v="3"/>
    <x v="2"/>
    <s v="Accessories"/>
    <s v="TEC-AC-10004864"/>
    <s v="Memorex Micro Travel Drive 32 GB"/>
    <s v="United States"/>
    <s v="CA-2017-152856"/>
    <x v="565"/>
    <d v="2017-09-10T00:00:00"/>
    <s v="Second Class"/>
    <n v="2"/>
    <n v="9"/>
    <s v="Autumn"/>
    <n v="116.83199999999999"/>
    <n v="94.158292453673283"/>
    <n v="22.67370754632671"/>
    <n v="0.19407103829709935"/>
    <n v="4"/>
    <n v="467.32799999999997"/>
    <n v="0.2"/>
    <n v="208"/>
    <x v="0"/>
    <x v="1"/>
    <n v="35.24680770225865"/>
  </r>
  <r>
    <s v="V102"/>
    <x v="66"/>
    <x v="2"/>
    <x v="1"/>
    <s v="Binders"/>
    <s v="OFF-BI-10002393"/>
    <s v="Binder Posts"/>
    <s v="United States"/>
    <s v="CA-2016-134691"/>
    <x v="696"/>
    <d v="2016-11-18T00:00:00"/>
    <s v="Standard Class"/>
    <n v="4"/>
    <n v="11"/>
    <s v="Winter"/>
    <n v="2.2959999999999998"/>
    <n v="1.504969846071762"/>
    <n v="0.79103015392823783"/>
    <n v="0.34452532836595728"/>
    <n v="2"/>
    <n v="4.5919999999999996"/>
    <n v="0.8"/>
    <n v="415"/>
    <x v="0"/>
    <x v="1"/>
    <n v="7.7067204611732638"/>
  </r>
  <r>
    <s v="V018"/>
    <x v="90"/>
    <x v="3"/>
    <x v="0"/>
    <s v="Chairs"/>
    <s v="FUR-CH-10002335"/>
    <s v="Hon GuestStacker Chair"/>
    <s v="United States"/>
    <s v="CA-2016-118759"/>
    <x v="696"/>
    <d v="2016-11-17T00:00:00"/>
    <s v="First Class"/>
    <n v="3"/>
    <n v="11"/>
    <s v="Winter"/>
    <n v="408.00599999999997"/>
    <n v="342.32407917470971"/>
    <n v="65.681920825290263"/>
    <n v="0.16098273266885846"/>
    <n v="2"/>
    <n v="816.01199999999994"/>
    <n v="0.1"/>
    <n v="245"/>
    <x v="0"/>
    <x v="0"/>
    <n v="386.00510075645383"/>
  </r>
  <r>
    <s v="V105"/>
    <x v="85"/>
    <x v="1"/>
    <x v="1"/>
    <s v="Storage"/>
    <s v="OFF-ST-10001590"/>
    <s v="Tenex Personal Project File with Scoop Front Design, Black"/>
    <s v="United States"/>
    <s v="CA-2016-118759"/>
    <x v="696"/>
    <d v="2016-11-17T00:00:00"/>
    <s v="First Class"/>
    <n v="3"/>
    <n v="11"/>
    <s v="Winter"/>
    <n v="40.44"/>
    <n v="27.214606918292031"/>
    <n v="13.225393081707967"/>
    <n v="0.3270374154725017"/>
    <n v="3"/>
    <n v="121.32"/>
    <n v="0"/>
    <n v="375"/>
    <x v="0"/>
    <x v="2"/>
    <n v="38.05935559914569"/>
  </r>
  <r>
    <s v="V046"/>
    <x v="70"/>
    <x v="4"/>
    <x v="0"/>
    <s v="Chairs"/>
    <s v="FUR-CH-10002774"/>
    <s v="Global Deluxe Stacking Chair, Gray"/>
    <s v="United States"/>
    <s v="CA-2014-140403"/>
    <x v="982"/>
    <d v="2014-10-10T00:00:00"/>
    <s v="Same Day"/>
    <n v="0"/>
    <n v="10"/>
    <s v="Autumn"/>
    <n v="122.352"/>
    <n v="84.136040584681368"/>
    <n v="38.215959415318636"/>
    <n v="0.31234437863965148"/>
    <n v="3"/>
    <n v="367.05600000000004"/>
    <n v="0.2"/>
    <n v="488"/>
    <x v="0"/>
    <x v="2"/>
    <n v="52.227108093494166"/>
  </r>
  <r>
    <s v="V143"/>
    <x v="135"/>
    <x v="0"/>
    <x v="1"/>
    <s v="Envelopes"/>
    <s v="OFF-EN-10001219"/>
    <s v="#10- 4 1/8&quot; x 9 1/2&quot; Security-Tint Envelopes"/>
    <s v="United States"/>
    <s v="CA-2014-140403"/>
    <x v="982"/>
    <d v="2014-10-10T00:00:00"/>
    <s v="Same Day"/>
    <n v="0"/>
    <n v="10"/>
    <s v="Autumn"/>
    <n v="15.28"/>
    <n v="12.285042728317601"/>
    <n v="2.9949572716823987"/>
    <n v="0.19600505704727741"/>
    <n v="2"/>
    <n v="30.56"/>
    <n v="0"/>
    <n v="245"/>
    <x v="0"/>
    <x v="1"/>
    <n v="7.3507531975593201"/>
  </r>
  <r>
    <s v="V104"/>
    <x v="81"/>
    <x v="0"/>
    <x v="1"/>
    <s v="Paper"/>
    <s v="OFF-PA-10001947"/>
    <s v="Xerox 1974"/>
    <s v="United States"/>
    <s v="CA-2015-163104"/>
    <x v="531"/>
    <d v="2015-03-26T00:00:00"/>
    <s v="Standard Class"/>
    <n v="7"/>
    <n v="3"/>
    <s v="Spring"/>
    <n v="11.96"/>
    <n v="9.8864382642729058"/>
    <n v="2.073561735727095"/>
    <n v="0.17337472706748286"/>
    <n v="2"/>
    <n v="23.92"/>
    <n v="0"/>
    <n v="479"/>
    <x v="1"/>
    <x v="1"/>
    <n v="6.4775666212964067"/>
  </r>
  <r>
    <s v="V021"/>
    <x v="28"/>
    <x v="2"/>
    <x v="0"/>
    <s v="Furnishings"/>
    <s v="FUR-FU-10003142"/>
    <s v="Master Big Foot Doorstop, Beige"/>
    <s v="United States"/>
    <s v="CA-2017-138464"/>
    <x v="141"/>
    <d v="2017-07-12T00:00:00"/>
    <s v="Standard Class"/>
    <n v="4"/>
    <n v="7"/>
    <s v="Summer"/>
    <n v="15.84"/>
    <n v="11.0168456075011"/>
    <n v="4.8231543924988998"/>
    <n v="0.30449207023351638"/>
    <n v="3"/>
    <n v="47.519999999999996"/>
    <n v="0"/>
    <n v="267"/>
    <x v="0"/>
    <x v="1"/>
    <n v="7.7599835051371073"/>
  </r>
  <r>
    <s v="V113"/>
    <x v="117"/>
    <x v="1"/>
    <x v="1"/>
    <s v="Binders"/>
    <s v="OFF-BI-10001543"/>
    <s v="GBC VeloBinder Manual Binding System"/>
    <s v="United States"/>
    <s v="CA-2017-138464"/>
    <x v="141"/>
    <d v="2017-07-12T00:00:00"/>
    <s v="Standard Class"/>
    <n v="4"/>
    <n v="7"/>
    <s v="Summer"/>
    <n v="86.376000000000005"/>
    <n v="71.527025776004919"/>
    <n v="14.848974223995086"/>
    <n v="0.17191088061492873"/>
    <n v="3"/>
    <n v="259.12800000000004"/>
    <n v="0.2"/>
    <n v="356"/>
    <x v="0"/>
    <x v="2"/>
    <n v="91.610533498766245"/>
  </r>
  <r>
    <s v="V099"/>
    <x v="24"/>
    <x v="2"/>
    <x v="1"/>
    <s v="Art"/>
    <s v="OFF-AR-10003560"/>
    <s v="Zebra Zazzle Fluorescent Highlighters"/>
    <s v="United States"/>
    <s v="CA-2017-138464"/>
    <x v="141"/>
    <d v="2017-07-12T00:00:00"/>
    <s v="Standard Class"/>
    <n v="4"/>
    <n v="7"/>
    <s v="Summer"/>
    <n v="18.239999999999998"/>
    <n v="12.66306709355943"/>
    <n v="5.5769329064405682"/>
    <n v="0.30575290057239962"/>
    <n v="3"/>
    <n v="54.72"/>
    <n v="0"/>
    <n v="374"/>
    <x v="0"/>
    <x v="1"/>
    <n v="3.952779410322143"/>
  </r>
  <r>
    <s v="V118"/>
    <x v="73"/>
    <x v="3"/>
    <x v="1"/>
    <s v="Art"/>
    <s v="OFF-AR-10004757"/>
    <s v="Crayola Colored Pencils"/>
    <s v="United States"/>
    <s v="CA-2017-138464"/>
    <x v="141"/>
    <d v="2017-07-12T00:00:00"/>
    <s v="Standard Class"/>
    <n v="4"/>
    <n v="7"/>
    <s v="Summer"/>
    <n v="13.12"/>
    <n v="9.0331715389302456"/>
    <n v="4.0868284610697536"/>
    <n v="0.31149607172787758"/>
    <n v="4"/>
    <n v="52.48"/>
    <n v="0"/>
    <n v="186"/>
    <x v="0"/>
    <x v="1"/>
    <n v="6.7672427687285683"/>
  </r>
  <r>
    <s v="V092"/>
    <x v="27"/>
    <x v="1"/>
    <x v="2"/>
    <s v="Phones"/>
    <s v="TEC-PH-10003800"/>
    <s v="i.Sound Portable Power - 8000 mAh"/>
    <s v="United States"/>
    <s v="CA-2015-104129"/>
    <x v="914"/>
    <d v="2015-03-02T00:00:00"/>
    <s v="Standard Class"/>
    <n v="3"/>
    <n v="2"/>
    <s v="Spring"/>
    <n v="105.98"/>
    <n v="70.390110514208672"/>
    <n v="35.589889485791332"/>
    <n v="0.33581703609918223"/>
    <n v="2"/>
    <n v="211.96"/>
    <n v="0"/>
    <n v="253"/>
    <x v="0"/>
    <x v="1"/>
    <n v="18.958278740434221"/>
  </r>
  <r>
    <s v="V033"/>
    <x v="74"/>
    <x v="2"/>
    <x v="0"/>
    <s v="Tables"/>
    <s v="FUR-TA-10004152"/>
    <s v="Barricks 18&quot; x 48&quot; Non-Folding Utility Table with Bottom Storage Shelf"/>
    <s v="United States"/>
    <s v="CA-2015-104129"/>
    <x v="914"/>
    <d v="2015-03-02T00:00:00"/>
    <s v="Standard Class"/>
    <n v="3"/>
    <n v="2"/>
    <s v="Spring"/>
    <n v="493.92"/>
    <n v="382.73187554295242"/>
    <n v="111.18812445704759"/>
    <n v="0.22511363066295673"/>
    <n v="7"/>
    <n v="3457.44"/>
    <n v="0.3"/>
    <n v="384"/>
    <x v="0"/>
    <x v="0"/>
    <n v="166.6404186264545"/>
  </r>
  <r>
    <s v="V133"/>
    <x v="42"/>
    <x v="4"/>
    <x v="1"/>
    <s v="Binders"/>
    <s v="OFF-BI-10000756"/>
    <s v="Storex DuraTech Recycled Plastic Frosted Binders"/>
    <s v="United States"/>
    <s v="US-2017-132206"/>
    <x v="114"/>
    <d v="2017-06-21T00:00:00"/>
    <s v="Standard Class"/>
    <n v="5"/>
    <n v="6"/>
    <s v="Summer"/>
    <n v="5.9359999999999999"/>
    <n v="4.510597837915058"/>
    <n v="1.425402162084942"/>
    <n v="0.24012839657765195"/>
    <n v="7"/>
    <n v="41.552"/>
    <n v="0.8"/>
    <n v="414"/>
    <x v="0"/>
    <x v="1"/>
    <n v="13.265073711496241"/>
  </r>
  <r>
    <s v="V123"/>
    <x v="14"/>
    <x v="2"/>
    <x v="1"/>
    <s v="Envelopes"/>
    <s v="OFF-EN-10004206"/>
    <s v="Multimedia Mailers"/>
    <s v="United States"/>
    <s v="CA-2017-113474"/>
    <x v="983"/>
    <d v="2017-03-31T00:00:00"/>
    <s v="First Class"/>
    <n v="1"/>
    <n v="3"/>
    <s v="Spring"/>
    <n v="325.86"/>
    <n v="262.91320196153208"/>
    <n v="62.946798038467932"/>
    <n v="0.19317129453896745"/>
    <n v="2"/>
    <n v="651.72"/>
    <n v="0"/>
    <n v="418"/>
    <x v="0"/>
    <x v="2"/>
    <n v="132.5509689941303"/>
  </r>
  <r>
    <s v="V032"/>
    <x v="71"/>
    <x v="1"/>
    <x v="0"/>
    <s v="Chairs"/>
    <s v="FUR-CH-10004477"/>
    <s v="Global Push Button Manager's Chair, Indigo"/>
    <s v="United States"/>
    <s v="CA-2015-126557"/>
    <x v="984"/>
    <d v="2015-07-17T00:00:00"/>
    <s v="Second Class"/>
    <n v="5"/>
    <n v="7"/>
    <s v="Summer"/>
    <n v="383.60700000000003"/>
    <n v="257.05926837529518"/>
    <n v="126.54773162470485"/>
    <n v="0.32988900521811343"/>
    <n v="9"/>
    <n v="3452.4630000000002"/>
    <n v="0.3"/>
    <n v="197"/>
    <x v="0"/>
    <x v="0"/>
    <n v="233.9405457435239"/>
  </r>
  <r>
    <s v="V060"/>
    <x v="120"/>
    <x v="0"/>
    <x v="2"/>
    <s v="Phones"/>
    <s v="TEC-PH-10003505"/>
    <s v="Geemarc AmpliPOWER60"/>
    <s v="United States"/>
    <s v="CA-2015-126557"/>
    <x v="984"/>
    <d v="2015-07-17T00:00:00"/>
    <s v="Second Class"/>
    <n v="5"/>
    <n v="7"/>
    <s v="Summer"/>
    <n v="148.47999999999999"/>
    <n v="115.13746197199811"/>
    <n v="33.342538028001883"/>
    <n v="0.22455911926186614"/>
    <n v="2"/>
    <n v="296.95999999999998"/>
    <n v="0.2"/>
    <n v="310"/>
    <x v="0"/>
    <x v="0"/>
    <n v="194.6750090698948"/>
  </r>
  <r>
    <s v="V074"/>
    <x v="113"/>
    <x v="0"/>
    <x v="2"/>
    <s v="Phones"/>
    <s v="TEC-PH-10000526"/>
    <s v="Vtech CS6719"/>
    <s v="United States"/>
    <s v="CA-2015-126557"/>
    <x v="984"/>
    <d v="2015-07-17T00:00:00"/>
    <s v="Second Class"/>
    <n v="5"/>
    <n v="7"/>
    <s v="Summer"/>
    <n v="537.54399999999998"/>
    <n v="414.74221824313747"/>
    <n v="122.80178175686251"/>
    <n v="0.22844973017439041"/>
    <n v="7"/>
    <n v="3762.808"/>
    <n v="0.2"/>
    <n v="147"/>
    <x v="0"/>
    <x v="0"/>
    <n v="194.7933761277269"/>
  </r>
  <r>
    <s v="V131"/>
    <x v="41"/>
    <x v="1"/>
    <x v="1"/>
    <s v="Binders"/>
    <s v="OFF-BI-10003314"/>
    <s v="Tuff Stuff Recycled Round Ring Binders"/>
    <s v="United States"/>
    <s v="CA-2015-126557"/>
    <x v="984"/>
    <d v="2015-07-17T00:00:00"/>
    <s v="Second Class"/>
    <n v="5"/>
    <n v="7"/>
    <s v="Summer"/>
    <n v="1.9279999999999999"/>
    <n v="1.255427132252195"/>
    <n v="0.67257286774780489"/>
    <n v="0.34884484841691127"/>
    <n v="2"/>
    <n v="3.8559999999999999"/>
    <n v="0.8"/>
    <n v="417"/>
    <x v="0"/>
    <x v="1"/>
    <n v="6.4537222162442376"/>
  </r>
  <r>
    <s v="V099"/>
    <x v="24"/>
    <x v="2"/>
    <x v="1"/>
    <s v="Art"/>
    <s v="OFF-AR-10003190"/>
    <s v="Newell 32"/>
    <s v="United States"/>
    <s v="CA-2015-126557"/>
    <x v="984"/>
    <d v="2015-07-17T00:00:00"/>
    <s v="Second Class"/>
    <n v="5"/>
    <n v="7"/>
    <s v="Summer"/>
    <n v="6.9119999999999999"/>
    <n v="5.4895481171160503"/>
    <n v="1.4224518828839496"/>
    <n v="0.20579454324131216"/>
    <n v="3"/>
    <n v="20.736000000000001"/>
    <n v="0.2"/>
    <n v="373"/>
    <x v="0"/>
    <x v="1"/>
    <n v="3.3913961726698929"/>
  </r>
  <r>
    <s v="V041"/>
    <x v="130"/>
    <x v="2"/>
    <x v="0"/>
    <s v="Furnishings"/>
    <s v="FUR-FU-10001861"/>
    <s v="Floodlight Indoor Halogen Bulbs, 1 Bulb per Pack, 60 Watts"/>
    <s v="United States"/>
    <s v="CA-2015-126557"/>
    <x v="984"/>
    <d v="2015-07-17T00:00:00"/>
    <s v="Second Class"/>
    <n v="5"/>
    <n v="7"/>
    <s v="Summer"/>
    <n v="7.76"/>
    <n v="6.2206054467019358"/>
    <n v="1.539394553298064"/>
    <n v="0.19837558676521444"/>
    <n v="1"/>
    <n v="7.76"/>
    <n v="0.6"/>
    <n v="293"/>
    <x v="0"/>
    <x v="2"/>
    <n v="41.184087541994501"/>
  </r>
  <r>
    <s v="V049"/>
    <x v="9"/>
    <x v="0"/>
    <x v="2"/>
    <s v="Phones"/>
    <s v="TEC-PH-10003963"/>
    <s v="GE 2-Jack Phone Line Splitter"/>
    <s v="United States"/>
    <s v="CA-2015-126557"/>
    <x v="984"/>
    <d v="2015-07-17T00:00:00"/>
    <s v="Second Class"/>
    <n v="5"/>
    <n v="7"/>
    <s v="Summer"/>
    <n v="659.16800000000001"/>
    <n v="505.00904484762032"/>
    <n v="154.15895515237969"/>
    <n v="0.23386899114092263"/>
    <n v="4"/>
    <n v="2636.672"/>
    <n v="0.2"/>
    <n v="351"/>
    <x v="0"/>
    <x v="2"/>
    <n v="85.760475846005747"/>
  </r>
  <r>
    <s v="V122"/>
    <x v="5"/>
    <x v="1"/>
    <x v="1"/>
    <s v="Labels"/>
    <s v="OFF-LA-10003388"/>
    <s v="Avery 5"/>
    <s v="United States"/>
    <s v="US-2017-107636"/>
    <x v="504"/>
    <d v="2017-05-02T00:00:00"/>
    <s v="First Class"/>
    <n v="2"/>
    <n v="4"/>
    <s v="Spring"/>
    <n v="5.76"/>
    <n v="4.2375835407709683"/>
    <n v="1.5224164592290315"/>
    <n v="0.26430841306059577"/>
    <n v="2"/>
    <n v="11.52"/>
    <n v="0"/>
    <n v="382"/>
    <x v="0"/>
    <x v="2"/>
    <n v="132.5509689941303"/>
  </r>
  <r>
    <s v="V004"/>
    <x v="142"/>
    <x v="2"/>
    <x v="0"/>
    <s v="Tables"/>
    <s v="FUR-TA-10002855"/>
    <s v="Bevis Round Conference Table Top &amp; Single Column Base"/>
    <s v="United States"/>
    <s v="US-2014-165862"/>
    <x v="985"/>
    <d v="2014-07-17T00:00:00"/>
    <s v="Standard Class"/>
    <n v="4"/>
    <n v="7"/>
    <s v="Summer"/>
    <n v="351.21600000000001"/>
    <n v="243.39244919311929"/>
    <n v="107.82355080688072"/>
    <n v="0.30700067994305702"/>
    <n v="3"/>
    <n v="1053.6480000000001"/>
    <n v="0.2"/>
    <n v="361"/>
    <x v="0"/>
    <x v="0"/>
    <n v="347.9385453306374"/>
  </r>
  <r>
    <s v="V026"/>
    <x v="134"/>
    <x v="2"/>
    <x v="0"/>
    <s v="Chairs"/>
    <s v="FUR-CH-10004886"/>
    <s v="Bevis Steel Folding Chairs"/>
    <s v="United States"/>
    <s v="US-2014-106334"/>
    <x v="422"/>
    <d v="2015-01-02T00:00:00"/>
    <s v="Standard Class"/>
    <n v="6"/>
    <n v="12"/>
    <s v="Winter"/>
    <n v="230.28"/>
    <n v="172.5369785662815"/>
    <n v="57.743021433718496"/>
    <n v="0.25075135241322954"/>
    <n v="3"/>
    <n v="690.84"/>
    <n v="0.2"/>
    <n v="361"/>
    <x v="1"/>
    <x v="2"/>
    <n v="105.1809250965529"/>
  </r>
  <r>
    <s v="V120"/>
    <x v="91"/>
    <x v="0"/>
    <x v="1"/>
    <s v="Paper"/>
    <s v="OFF-PA-10003657"/>
    <s v="Xerox 1927"/>
    <s v="United States"/>
    <s v="US-2014-106334"/>
    <x v="422"/>
    <d v="2015-01-02T00:00:00"/>
    <s v="Standard Class"/>
    <n v="6"/>
    <n v="12"/>
    <s v="Winter"/>
    <n v="12.84"/>
    <n v="9.0989719213611391"/>
    <n v="3.7410280786388608"/>
    <n v="0.29135732699679601"/>
    <n v="3"/>
    <n v="38.519999999999996"/>
    <n v="0"/>
    <n v="130"/>
    <x v="1"/>
    <x v="1"/>
    <n v="7.545434858243758"/>
  </r>
  <r>
    <s v="V128"/>
    <x v="72"/>
    <x v="1"/>
    <x v="1"/>
    <s v="Binders"/>
    <s v="OFF-BI-10004738"/>
    <s v="Flexible Leather- Look Classic Collection Ring Binder"/>
    <s v="United States"/>
    <s v="CA-2016-101448"/>
    <x v="535"/>
    <d v="2016-03-01T00:00:00"/>
    <s v="Second Class"/>
    <n v="3"/>
    <n v="2"/>
    <s v="Spring"/>
    <n v="56.82"/>
    <n v="40.04415866955393"/>
    <n v="16.77584133044607"/>
    <n v="0.29524535956434478"/>
    <n v="3"/>
    <n v="170.46"/>
    <n v="0"/>
    <n v="204"/>
    <x v="0"/>
    <x v="1"/>
    <n v="19.746709933556019"/>
  </r>
  <r>
    <s v="V111"/>
    <x v="52"/>
    <x v="4"/>
    <x v="1"/>
    <s v="Fasteners"/>
    <s v="OFF-FA-10003112"/>
    <s v="Staples"/>
    <s v="United States"/>
    <s v="CA-2015-130218"/>
    <x v="391"/>
    <d v="2015-03-26T00:00:00"/>
    <s v="First Class"/>
    <n v="3"/>
    <n v="3"/>
    <s v="Spring"/>
    <n v="31.56"/>
    <n v="22.859758434096729"/>
    <n v="8.7002415659032692"/>
    <n v="0.27567305341898829"/>
    <n v="4"/>
    <n v="126.24"/>
    <n v="0"/>
    <n v="449"/>
    <x v="0"/>
    <x v="1"/>
    <n v="9.0518297124314664"/>
  </r>
  <r>
    <s v="V125"/>
    <x v="64"/>
    <x v="0"/>
    <x v="1"/>
    <s v="Storage"/>
    <s v="OFF-ST-10002486"/>
    <s v="Eldon Shelf Savers Cubes and Bins"/>
    <s v="United States"/>
    <s v="CA-2015-130218"/>
    <x v="391"/>
    <d v="2015-03-26T00:00:00"/>
    <s v="First Class"/>
    <n v="3"/>
    <n v="3"/>
    <s v="Spring"/>
    <n v="27.92"/>
    <n v="21.79427040685739"/>
    <n v="6.1257295931426121"/>
    <n v="0.21940292239049469"/>
    <n v="4"/>
    <n v="111.68"/>
    <n v="0"/>
    <n v="411"/>
    <x v="0"/>
    <x v="1"/>
    <n v="23.209343432579661"/>
  </r>
  <r>
    <s v="V109"/>
    <x v="58"/>
    <x v="1"/>
    <x v="1"/>
    <s v="Binders"/>
    <s v="OFF-BI-10003984"/>
    <s v="Lock-Up Easel 'Spel-Binder'"/>
    <s v="United States"/>
    <s v="US-2017-117331"/>
    <x v="208"/>
    <d v="2017-10-28T00:00:00"/>
    <s v="Standard Class"/>
    <n v="7"/>
    <n v="10"/>
    <s v="Autumn"/>
    <n v="8.5589999999999993"/>
    <n v="6.7841482101879951"/>
    <n v="1.7748517898120042"/>
    <n v="0.20736672389438068"/>
    <n v="1"/>
    <n v="8.5589999999999993"/>
    <n v="0.7"/>
    <n v="268"/>
    <x v="1"/>
    <x v="2"/>
    <n v="98.386651041403255"/>
  </r>
  <r>
    <s v="V121"/>
    <x v="7"/>
    <x v="3"/>
    <x v="1"/>
    <s v="Envelopes"/>
    <s v="OFF-EN-10004773"/>
    <s v="Staple envelope"/>
    <s v="United States"/>
    <s v="CA-2014-127383"/>
    <x v="520"/>
    <d v="2015-01-05T00:00:00"/>
    <s v="Standard Class"/>
    <n v="5"/>
    <n v="12"/>
    <s v="Winter"/>
    <n v="49.567999999999998"/>
    <n v="38.309097847312493"/>
    <n v="11.258902152687504"/>
    <n v="0.22714053729598743"/>
    <n v="2"/>
    <n v="99.135999999999996"/>
    <n v="0.2"/>
    <n v="335"/>
    <x v="0"/>
    <x v="2"/>
    <n v="93.489133286530517"/>
  </r>
  <r>
    <s v="V013"/>
    <x v="97"/>
    <x v="0"/>
    <x v="0"/>
    <s v="Chairs"/>
    <s v="FUR-CH-10001146"/>
    <s v="Global Value Mid-Back Manager's Chair, Gray"/>
    <s v="United States"/>
    <s v="CA-2014-110219"/>
    <x v="952"/>
    <d v="2014-05-08T00:00:00"/>
    <s v="First Class"/>
    <n v="3"/>
    <n v="5"/>
    <s v="Summer"/>
    <n v="127.869"/>
    <n v="103.11629320795031"/>
    <n v="24.752706792049693"/>
    <n v="0.19357863744965312"/>
    <n v="3"/>
    <n v="383.60699999999997"/>
    <n v="0.3"/>
    <n v="373"/>
    <x v="0"/>
    <x v="2"/>
    <n v="98.517716256519066"/>
  </r>
  <r>
    <s v="V126"/>
    <x v="8"/>
    <x v="2"/>
    <x v="1"/>
    <s v="Envelopes"/>
    <s v="OFF-EN-10003296"/>
    <s v="Tyvek Side-Opening Peel &amp; Seel Expanding Envelopes"/>
    <s v="United States"/>
    <s v="CA-2015-118871"/>
    <x v="784"/>
    <d v="2015-12-09T00:00:00"/>
    <s v="Second Class"/>
    <n v="5"/>
    <n v="12"/>
    <s v="Winter"/>
    <n v="271.44"/>
    <n v="207.26258260872271"/>
    <n v="64.177417391277288"/>
    <n v="0.23643316162421635"/>
    <n v="3"/>
    <n v="814.31999999999994"/>
    <n v="0"/>
    <n v="442"/>
    <x v="0"/>
    <x v="2"/>
    <n v="75.700999200803153"/>
  </r>
  <r>
    <s v="V078"/>
    <x v="32"/>
    <x v="0"/>
    <x v="2"/>
    <s v="Phones"/>
    <s v="TEC-PH-10000193"/>
    <s v="Jensen SMPS-640 - speaker phone"/>
    <s v="United States"/>
    <s v="CA-2015-118871"/>
    <x v="784"/>
    <d v="2015-12-09T00:00:00"/>
    <s v="Second Class"/>
    <n v="5"/>
    <n v="12"/>
    <s v="Winter"/>
    <n v="110.352"/>
    <n v="91.34018257993857"/>
    <n v="19.011817420061433"/>
    <n v="0.17228339694850509"/>
    <n v="3"/>
    <n v="331.05600000000004"/>
    <n v="0.2"/>
    <n v="329"/>
    <x v="0"/>
    <x v="1"/>
    <n v="15.927939226403391"/>
  </r>
  <r>
    <s v="V023"/>
    <x v="123"/>
    <x v="2"/>
    <x v="0"/>
    <s v="Furnishings"/>
    <s v="FUR-FU-10002111"/>
    <s v="Master Caster Door Stop, Large Brown"/>
    <s v="United States"/>
    <s v="CA-2015-118871"/>
    <x v="784"/>
    <d v="2015-12-09T00:00:00"/>
    <s v="Second Class"/>
    <n v="5"/>
    <n v="12"/>
    <s v="Winter"/>
    <n v="36.4"/>
    <n v="23.82084794582747"/>
    <n v="12.579152054172528"/>
    <n v="0.34558110038935519"/>
    <n v="5"/>
    <n v="182"/>
    <n v="0"/>
    <n v="122"/>
    <x v="0"/>
    <x v="1"/>
    <n v="14.584246478078089"/>
  </r>
  <r>
    <s v="V008"/>
    <x v="0"/>
    <x v="1"/>
    <x v="0"/>
    <s v="Chairs"/>
    <s v="FUR-CH-10003298"/>
    <s v="Office Star - Contemporary Task Swivel chair with Loop Arms, Charcoal"/>
    <s v="United States"/>
    <s v="CA-2017-129490"/>
    <x v="986"/>
    <d v="2017-09-30T00:00:00"/>
    <s v="Standard Class"/>
    <n v="4"/>
    <n v="9"/>
    <s v="Autumn"/>
    <n v="419.13600000000002"/>
    <n v="341.9557064669126"/>
    <n v="77.180293533087422"/>
    <n v="0.18414140883409541"/>
    <n v="4"/>
    <n v="1676.5440000000001"/>
    <n v="0.2"/>
    <n v="263"/>
    <x v="0"/>
    <x v="0"/>
    <n v="157.55453722758989"/>
  </r>
  <r>
    <s v="V130"/>
    <x v="34"/>
    <x v="2"/>
    <x v="1"/>
    <s v="Storage"/>
    <s v="OFF-ST-10004950"/>
    <s v="Acco Perma 3000 Stacking Storage Drawers"/>
    <s v="United States"/>
    <s v="CA-2014-101175"/>
    <x v="337"/>
    <d v="2014-12-14T00:00:00"/>
    <s v="Standard Class"/>
    <n v="5"/>
    <n v="12"/>
    <s v="Winter"/>
    <n v="100.70399999999999"/>
    <n v="71.833098352334119"/>
    <n v="28.870901647665875"/>
    <n v="0.28669071385114669"/>
    <n v="6"/>
    <n v="604.22399999999993"/>
    <n v="0.2"/>
    <n v="380"/>
    <x v="0"/>
    <x v="2"/>
    <n v="38.746989107190338"/>
  </r>
  <r>
    <s v="V107"/>
    <x v="38"/>
    <x v="3"/>
    <x v="1"/>
    <s v="Appliances"/>
    <s v="OFF-AP-10002350"/>
    <s v="Belkin F9H710-06 7 Outlet SurgeMaster Surge Protector"/>
    <s v="United States"/>
    <s v="US-2017-149510"/>
    <x v="734"/>
    <d v="2017-12-10T00:00:00"/>
    <s v="Standard Class"/>
    <n v="7"/>
    <n v="12"/>
    <s v="Winter"/>
    <n v="45.216000000000001"/>
    <n v="35.98342704688536"/>
    <n v="9.2325729531146408"/>
    <n v="0.20418818456109875"/>
    <n v="3"/>
    <n v="135.648"/>
    <n v="0.2"/>
    <n v="106"/>
    <x v="1"/>
    <x v="0"/>
    <n v="58.388804474830621"/>
  </r>
  <r>
    <s v="V111"/>
    <x v="52"/>
    <x v="1"/>
    <x v="1"/>
    <s v="Binders"/>
    <s v="OFF-BI-10004233"/>
    <s v="GBC Pre-Punched Binding Paper, Plastic, White, 8-1/2&quot; x 11&quot;"/>
    <s v="United States"/>
    <s v="US-2017-149510"/>
    <x v="734"/>
    <d v="2017-12-10T00:00:00"/>
    <s v="Standard Class"/>
    <n v="7"/>
    <n v="12"/>
    <s v="Winter"/>
    <n v="28.782"/>
    <n v="21.44281308615529"/>
    <n v="7.3391869138447099"/>
    <n v="0.25499224910863422"/>
    <n v="6"/>
    <n v="172.69200000000001"/>
    <n v="0.7"/>
    <n v="309"/>
    <x v="1"/>
    <x v="1"/>
    <n v="21.448579238661541"/>
  </r>
  <r>
    <s v="V131"/>
    <x v="41"/>
    <x v="3"/>
    <x v="1"/>
    <s v="Paper"/>
    <s v="OFF-PA-10001892"/>
    <s v="Rediform Wirebound &quot;Phone Memo&quot; Message Book, 11 x 5-3/4"/>
    <s v="United States"/>
    <s v="US-2017-149510"/>
    <x v="734"/>
    <d v="2017-12-10T00:00:00"/>
    <s v="Standard Class"/>
    <n v="7"/>
    <n v="12"/>
    <s v="Winter"/>
    <n v="24.448"/>
    <n v="18.552535718964482"/>
    <n v="5.8954642810355189"/>
    <n v="0.24114300887743451"/>
    <n v="4"/>
    <n v="97.792000000000002"/>
    <n v="0.2"/>
    <n v="352"/>
    <x v="1"/>
    <x v="1"/>
    <n v="13.60692364937792"/>
  </r>
  <r>
    <s v="V101"/>
    <x v="26"/>
    <x v="1"/>
    <x v="1"/>
    <s v="Binders"/>
    <s v="OFF-BI-10003291"/>
    <s v="Wilson Jones Leather-Like Binders with DublLock Round Rings"/>
    <s v="United States"/>
    <s v="CA-2015-111990"/>
    <x v="627"/>
    <d v="2015-11-13T00:00:00"/>
    <s v="Standard Class"/>
    <n v="5"/>
    <n v="11"/>
    <s v="Winter"/>
    <n v="10.476000000000001"/>
    <n v="6.9660270695064517"/>
    <n v="3.5099729304935492"/>
    <n v="0.33504896243733762"/>
    <n v="6"/>
    <n v="62.856000000000009"/>
    <n v="0.8"/>
    <n v="232"/>
    <x v="0"/>
    <x v="1"/>
    <n v="12.738976162121149"/>
  </r>
  <r>
    <s v="V024"/>
    <x v="50"/>
    <x v="2"/>
    <x v="0"/>
    <s v="Furnishings"/>
    <s v="FUR-FU-10004017"/>
    <s v="Executive Impressions 13&quot; Chairman Wall Clock"/>
    <s v="United States"/>
    <s v="CA-2014-169460"/>
    <x v="987"/>
    <d v="2014-04-21T00:00:00"/>
    <s v="Second Class"/>
    <n v="2"/>
    <n v="4"/>
    <s v="Spring"/>
    <n v="76.14"/>
    <n v="59.572114217357552"/>
    <n v="16.567885782642449"/>
    <n v="0.21759765934649919"/>
    <n v="3"/>
    <n v="228.42000000000002"/>
    <n v="0"/>
    <n v="373"/>
    <x v="0"/>
    <x v="2"/>
    <n v="115.28288730893981"/>
  </r>
  <r>
    <s v="V111"/>
    <x v="52"/>
    <x v="3"/>
    <x v="1"/>
    <s v="Art"/>
    <s v="OFF-AR-10002445"/>
    <s v="SANFORD Major Accent Highlighters"/>
    <s v="United States"/>
    <s v="US-2015-152128"/>
    <x v="442"/>
    <d v="2015-05-27T00:00:00"/>
    <s v="Second Class"/>
    <n v="2"/>
    <n v="5"/>
    <s v="Summer"/>
    <n v="21.24"/>
    <n v="14.534339423250859"/>
    <n v="6.7056605767491391"/>
    <n v="0.31570906670193688"/>
    <n v="3"/>
    <n v="63.72"/>
    <n v="0"/>
    <n v="205"/>
    <x v="0"/>
    <x v="1"/>
    <n v="12.729007053632611"/>
  </r>
  <r>
    <s v="V142"/>
    <x v="48"/>
    <x v="2"/>
    <x v="1"/>
    <s v="Binders"/>
    <s v="OFF-BI-10001718"/>
    <s v="GBC DocuBind P50 Personal Binding Machine"/>
    <s v="United States"/>
    <s v="US-2015-152128"/>
    <x v="442"/>
    <d v="2015-05-27T00:00:00"/>
    <s v="Second Class"/>
    <n v="2"/>
    <n v="5"/>
    <s v="Summer"/>
    <n v="127.96"/>
    <n v="101.3059903905021"/>
    <n v="26.654009609497891"/>
    <n v="0.20829954368160278"/>
    <n v="2"/>
    <n v="255.92"/>
    <n v="0"/>
    <n v="331"/>
    <x v="0"/>
    <x v="0"/>
    <n v="198.4457506595806"/>
  </r>
  <r>
    <s v="V093"/>
    <x v="68"/>
    <x v="3"/>
    <x v="2"/>
    <s v="Copiers"/>
    <s v="TEC-CO-10004202"/>
    <s v="Brother DCP1000 Digital 3 in 1 Multifunction Machine"/>
    <s v="United States"/>
    <s v="CA-2017-126662"/>
    <x v="729"/>
    <d v="2017-07-21T00:00:00"/>
    <s v="Standard Class"/>
    <n v="4"/>
    <n v="7"/>
    <s v="Summer"/>
    <n v="479.98399999999998"/>
    <n v="406.25370856861667"/>
    <n v="73.730291431383307"/>
    <n v="0.15360989414518675"/>
    <n v="2"/>
    <n v="959.96799999999996"/>
    <n v="0.2"/>
    <n v="132"/>
    <x v="0"/>
    <x v="0"/>
    <n v="272.44012725664891"/>
  </r>
  <r>
    <s v="V082"/>
    <x v="131"/>
    <x v="2"/>
    <x v="2"/>
    <s v="Phones"/>
    <s v="TEC-PH-10002103"/>
    <s v="Jabra SPEAK 410"/>
    <s v="United States"/>
    <s v="CA-2016-139395"/>
    <x v="939"/>
    <d v="2016-12-18T00:00:00"/>
    <s v="Standard Class"/>
    <n v="6"/>
    <n v="12"/>
    <s v="Winter"/>
    <n v="657.93"/>
    <n v="505.04635488232998"/>
    <n v="152.88364511766997"/>
    <n v="0.23237068551011503"/>
    <n v="7"/>
    <n v="4605.5099999999993"/>
    <n v="0"/>
    <n v="178"/>
    <x v="1"/>
    <x v="0"/>
    <n v="182.2533719194243"/>
  </r>
  <r>
    <s v="V023"/>
    <x v="123"/>
    <x v="2"/>
    <x v="0"/>
    <s v="Furnishings"/>
    <s v="FUR-FU-10003724"/>
    <s v="Westinghouse Clip-On Gooseneck Lamps"/>
    <s v="United States"/>
    <s v="CA-2016-139395"/>
    <x v="939"/>
    <d v="2016-12-18T00:00:00"/>
    <s v="Standard Class"/>
    <n v="6"/>
    <n v="12"/>
    <s v="Winter"/>
    <n v="33.479999999999997"/>
    <n v="27.684066387744618"/>
    <n v="5.7959336122553786"/>
    <n v="0.17311629666234704"/>
    <n v="4"/>
    <n v="133.91999999999999"/>
    <n v="0"/>
    <n v="134"/>
    <x v="1"/>
    <x v="1"/>
    <n v="21.143340866570728"/>
  </r>
  <r>
    <s v="V119"/>
    <x v="20"/>
    <x v="3"/>
    <x v="1"/>
    <s v="Art"/>
    <s v="OFF-AR-10003732"/>
    <s v="Newell 333"/>
    <s v="United States"/>
    <s v="CA-2016-139395"/>
    <x v="939"/>
    <d v="2016-12-18T00:00:00"/>
    <s v="Standard Class"/>
    <n v="6"/>
    <n v="12"/>
    <s v="Winter"/>
    <n v="13.9"/>
    <n v="11.507897471330971"/>
    <n v="2.3921025286690298"/>
    <n v="0.17209370709849134"/>
    <n v="5"/>
    <n v="69.5"/>
    <n v="0"/>
    <n v="209"/>
    <x v="1"/>
    <x v="1"/>
    <n v="5.320302274392791"/>
  </r>
  <r>
    <s v="V124"/>
    <x v="15"/>
    <x v="4"/>
    <x v="1"/>
    <s v="Storage"/>
    <s v="OFF-ST-10000885"/>
    <s v="Fellowes Desktop Hanging File Manager"/>
    <s v="United States"/>
    <s v="CA-2016-139395"/>
    <x v="939"/>
    <d v="2016-12-18T00:00:00"/>
    <s v="Standard Class"/>
    <n v="6"/>
    <n v="12"/>
    <s v="Winter"/>
    <n v="26.86"/>
    <n v="22.417124419714579"/>
    <n v="4.4428755802854205"/>
    <n v="0.16540862175299406"/>
    <n v="2"/>
    <n v="53.72"/>
    <n v="0"/>
    <n v="420"/>
    <x v="1"/>
    <x v="1"/>
    <n v="20.145"/>
  </r>
  <r>
    <s v="V119"/>
    <x v="20"/>
    <x v="2"/>
    <x v="1"/>
    <s v="Binders"/>
    <s v="OFF-BI-10004817"/>
    <s v="GBC Personal VeloBind Strips"/>
    <s v="United States"/>
    <s v="US-2014-121734"/>
    <x v="909"/>
    <d v="2014-04-16T00:00:00"/>
    <s v="Standard Class"/>
    <n v="5"/>
    <n v="4"/>
    <s v="Spring"/>
    <n v="9.5839999999999996"/>
    <n v="7.9275864690138684"/>
    <n v="1.6564135309861312"/>
    <n v="0.17283112802442938"/>
    <n v="1"/>
    <n v="9.5839999999999996"/>
    <n v="0.2"/>
    <n v="162"/>
    <x v="0"/>
    <x v="1"/>
    <n v="17.724925667115279"/>
  </r>
  <r>
    <s v="V119"/>
    <x v="20"/>
    <x v="3"/>
    <x v="1"/>
    <s v="Binders"/>
    <s v="OFF-BI-10001670"/>
    <s v="Vinyl Sectional Post Binders"/>
    <s v="United States"/>
    <s v="CA-2015-110947"/>
    <x v="988"/>
    <d v="2015-06-15T00:00:00"/>
    <s v="Standard Class"/>
    <n v="6"/>
    <n v="6"/>
    <s v="Summer"/>
    <n v="113.1"/>
    <n v="91.765344892661204"/>
    <n v="21.33465510733879"/>
    <n v="0.1886353236723147"/>
    <n v="3"/>
    <n v="339.29999999999995"/>
    <n v="0"/>
    <n v="427"/>
    <x v="1"/>
    <x v="2"/>
    <n v="52.512484385749993"/>
  </r>
  <r>
    <s v="V137"/>
    <x v="11"/>
    <x v="3"/>
    <x v="1"/>
    <s v="Paper"/>
    <s v="OFF-PA-10002709"/>
    <s v="Xerox 1956"/>
    <s v="United States"/>
    <s v="US-2014-150126"/>
    <x v="923"/>
    <d v="2014-08-02T00:00:00"/>
    <s v="Standard Class"/>
    <n v="6"/>
    <n v="7"/>
    <s v="Summer"/>
    <n v="65.78"/>
    <n v="51.671138630578717"/>
    <n v="14.108861369421284"/>
    <n v="0.21448557873854185"/>
    <n v="11"/>
    <n v="723.58"/>
    <n v="0"/>
    <n v="396"/>
    <x v="1"/>
    <x v="1"/>
    <n v="29.599489860468879"/>
  </r>
  <r>
    <s v="V059"/>
    <x v="35"/>
    <x v="0"/>
    <x v="2"/>
    <s v="Accessories"/>
    <s v="TEC-AC-10004469"/>
    <s v="Microsoft Sculpt Comfort Mouse"/>
    <s v="United States"/>
    <s v="CA-2015-164427"/>
    <x v="374"/>
    <d v="2015-08-06T00:00:00"/>
    <s v="Standard Class"/>
    <n v="6"/>
    <n v="7"/>
    <s v="Summer"/>
    <n v="239.7"/>
    <n v="174.1263800869543"/>
    <n v="65.57361991304569"/>
    <n v="0.27356537302063283"/>
    <n v="6"/>
    <n v="1438.1999999999998"/>
    <n v="0"/>
    <n v="277"/>
    <x v="1"/>
    <x v="2"/>
    <n v="66.641900908262414"/>
  </r>
  <r>
    <s v="V008"/>
    <x v="0"/>
    <x v="0"/>
    <x v="0"/>
    <s v="Furnishings"/>
    <s v="FUR-FU-10003424"/>
    <s v="Nu-Dell Oak Frame"/>
    <s v="United States"/>
    <s v="CA-2016-120250"/>
    <x v="251"/>
    <d v="2016-09-22T00:00:00"/>
    <s v="First Class"/>
    <n v="3"/>
    <n v="9"/>
    <s v="Autumn"/>
    <n v="25.632000000000001"/>
    <n v="18.003738179082429"/>
    <n v="7.6282618209175723"/>
    <n v="0.29760696866875669"/>
    <n v="3"/>
    <n v="76.896000000000001"/>
    <n v="0.2"/>
    <n v="483"/>
    <x v="0"/>
    <x v="1"/>
    <n v="24.57173791167406"/>
  </r>
  <r>
    <s v="V137"/>
    <x v="11"/>
    <x v="0"/>
    <x v="1"/>
    <s v="Labels"/>
    <s v="OFF-LA-10003720"/>
    <s v="Avery 487"/>
    <s v="United States"/>
    <s v="CA-2016-121993"/>
    <x v="224"/>
    <d v="2016-06-12T00:00:00"/>
    <s v="First Class"/>
    <n v="2"/>
    <n v="6"/>
    <s v="Summer"/>
    <n v="23.616"/>
    <n v="15.56181513149977"/>
    <n v="8.0541848685002293"/>
    <n v="0.34104780100356663"/>
    <n v="8"/>
    <n v="188.928"/>
    <n v="0.2"/>
    <n v="463"/>
    <x v="0"/>
    <x v="1"/>
    <n v="8.905646555496606"/>
  </r>
  <r>
    <s v="V112"/>
    <x v="53"/>
    <x v="2"/>
    <x v="1"/>
    <s v="Art"/>
    <s v="OFF-AR-10000390"/>
    <s v="Newell Chalk Holder"/>
    <s v="United States"/>
    <s v="US-2016-100405"/>
    <x v="370"/>
    <d v="2016-08-28T00:00:00"/>
    <s v="Second Class"/>
    <n v="2"/>
    <n v="8"/>
    <s v="Autumn"/>
    <n v="8.26"/>
    <n v="6.5440244352833492"/>
    <n v="1.7159755647166506"/>
    <n v="0.20774522575262114"/>
    <n v="2"/>
    <n v="16.52"/>
    <n v="0"/>
    <n v="331"/>
    <x v="0"/>
    <x v="1"/>
    <n v="5.6195757847011896"/>
  </r>
  <r>
    <s v="V117"/>
    <x v="104"/>
    <x v="3"/>
    <x v="1"/>
    <s v="Envelopes"/>
    <s v="OFF-EN-10001335"/>
    <s v="White Business Envelopes with Contemporary Seam, Recycled White Business Envelopes"/>
    <s v="United States"/>
    <s v="US-2017-163790"/>
    <x v="808"/>
    <d v="2017-11-04T00:00:00"/>
    <s v="Second Class"/>
    <n v="2"/>
    <n v="11"/>
    <s v="Winter"/>
    <n v="76.58"/>
    <n v="51.19594959282761"/>
    <n v="25.384050407172388"/>
    <n v="0.3314710160247113"/>
    <n v="7"/>
    <n v="536.05999999999995"/>
    <n v="0"/>
    <n v="203"/>
    <x v="0"/>
    <x v="1"/>
    <n v="27.768355015496802"/>
  </r>
  <r>
    <s v="V128"/>
    <x v="72"/>
    <x v="2"/>
    <x v="1"/>
    <s v="Art"/>
    <s v="OFF-AR-10003469"/>
    <s v="Nontoxic Chalk"/>
    <s v="United States"/>
    <s v="US-2017-163790"/>
    <x v="808"/>
    <d v="2017-11-04T00:00:00"/>
    <s v="Second Class"/>
    <n v="2"/>
    <n v="11"/>
    <s v="Winter"/>
    <n v="8.8000000000000007"/>
    <n v="6.4460431749774258"/>
    <n v="2.3539568250225749"/>
    <n v="0.2674950937525653"/>
    <n v="5"/>
    <n v="44"/>
    <n v="0"/>
    <n v="393"/>
    <x v="0"/>
    <x v="1"/>
    <n v="3.0382310642872441"/>
  </r>
  <r>
    <s v="V123"/>
    <x v="14"/>
    <x v="1"/>
    <x v="1"/>
    <s v="Binders"/>
    <s v="OFF-BI-10003718"/>
    <s v="GBC Therma-A-Bind 250T Electric Binding System"/>
    <s v="United States"/>
    <s v="US-2017-163790"/>
    <x v="808"/>
    <d v="2017-11-04T00:00:00"/>
    <s v="Second Class"/>
    <n v="2"/>
    <n v="11"/>
    <s v="Winter"/>
    <n v="590.35199999999998"/>
    <n v="488.6679409821445"/>
    <n v="101.68405901785547"/>
    <n v="0.1722431007565918"/>
    <n v="6"/>
    <n v="3542.1120000000001"/>
    <n v="0.2"/>
    <n v="134"/>
    <x v="0"/>
    <x v="2"/>
    <n v="132.5509689941303"/>
  </r>
  <r>
    <s v="V131"/>
    <x v="41"/>
    <x v="4"/>
    <x v="1"/>
    <s v="Fasteners"/>
    <s v="OFF-FA-10004838"/>
    <s v="Super Bands, 12/Pack"/>
    <s v="United States"/>
    <s v="US-2017-163790"/>
    <x v="808"/>
    <d v="2017-11-04T00:00:00"/>
    <s v="Second Class"/>
    <n v="2"/>
    <n v="11"/>
    <s v="Winter"/>
    <n v="5.58"/>
    <n v="4.5339960953369349"/>
    <n v="1.0460039046630651"/>
    <n v="0.18745589689302242"/>
    <n v="3"/>
    <n v="16.740000000000002"/>
    <n v="0"/>
    <n v="293"/>
    <x v="0"/>
    <x v="1"/>
    <n v="4.0352427436276983"/>
  </r>
  <r>
    <s v="V014"/>
    <x v="30"/>
    <x v="3"/>
    <x v="0"/>
    <s v="Furnishings"/>
    <s v="FUR-FU-10002508"/>
    <s v="Document Clip Frames"/>
    <s v="United States"/>
    <s v="US-2017-163790"/>
    <x v="808"/>
    <d v="2017-11-04T00:00:00"/>
    <s v="Second Class"/>
    <n v="2"/>
    <n v="11"/>
    <s v="Winter"/>
    <n v="25.02"/>
    <n v="20.38802699244264"/>
    <n v="4.6319730075573595"/>
    <n v="0.18513081564977457"/>
    <n v="3"/>
    <n v="75.06"/>
    <n v="0"/>
    <n v="273"/>
    <x v="0"/>
    <x v="1"/>
    <n v="3.5383623330574858"/>
  </r>
  <r>
    <s v="V123"/>
    <x v="14"/>
    <x v="3"/>
    <x v="1"/>
    <s v="Storage"/>
    <s v="OFF-ST-10001511"/>
    <s v="Space Solutions Commercial Steel Shelving"/>
    <s v="United States"/>
    <s v="US-2017-163790"/>
    <x v="808"/>
    <d v="2017-11-04T00:00:00"/>
    <s v="Second Class"/>
    <n v="2"/>
    <n v="11"/>
    <s v="Winter"/>
    <n v="452.55"/>
    <n v="359.53109683994768"/>
    <n v="93.018903160052332"/>
    <n v="0.20554392478190769"/>
    <n v="7"/>
    <n v="3167.85"/>
    <n v="0"/>
    <n v="491"/>
    <x v="0"/>
    <x v="0"/>
    <n v="227.27114404227771"/>
  </r>
  <r>
    <s v="V106"/>
    <x v="110"/>
    <x v="4"/>
    <x v="1"/>
    <s v="Supplies"/>
    <s v="OFF-SU-10000952"/>
    <s v="Fiskars Home &amp; Office Scissors"/>
    <s v="United States"/>
    <s v="CA-2016-129868"/>
    <x v="482"/>
    <d v="2016-12-31T00:00:00"/>
    <s v="Standard Class"/>
    <n v="5"/>
    <n v="12"/>
    <s v="Winter"/>
    <n v="17.760000000000002"/>
    <n v="15.014349857280511"/>
    <n v="2.7456501427194908"/>
    <n v="0.15459741794591728"/>
    <n v="2"/>
    <n v="35.520000000000003"/>
    <n v="0"/>
    <n v="201"/>
    <x v="0"/>
    <x v="1"/>
    <n v="13.56442405706928"/>
  </r>
  <r>
    <s v="V060"/>
    <x v="120"/>
    <x v="4"/>
    <x v="2"/>
    <s v="Phones"/>
    <s v="TEC-PH-10002275"/>
    <s v="Mitel 5320 IP Phone VoIP phone"/>
    <s v="United States"/>
    <s v="CA-2016-129868"/>
    <x v="482"/>
    <d v="2016-12-31T00:00:00"/>
    <s v="Standard Class"/>
    <n v="5"/>
    <n v="12"/>
    <s v="Winter"/>
    <n v="302.38400000000001"/>
    <n v="231.53716412720601"/>
    <n v="70.846835872794003"/>
    <n v="0.2342942611804659"/>
    <n v="2"/>
    <n v="604.76800000000003"/>
    <n v="0.2"/>
    <n v="423"/>
    <x v="0"/>
    <x v="0"/>
    <n v="289.51063855179262"/>
  </r>
  <r>
    <s v="V013"/>
    <x v="97"/>
    <x v="0"/>
    <x v="0"/>
    <s v="Chairs"/>
    <s v="FUR-CH-10003535"/>
    <s v="Global Armless Task Chair, Royal Blue"/>
    <s v="United States"/>
    <s v="CA-2016-129868"/>
    <x v="482"/>
    <d v="2016-12-31T00:00:00"/>
    <s v="Standard Class"/>
    <n v="5"/>
    <n v="12"/>
    <s v="Winter"/>
    <n v="146.352"/>
    <n v="97.126984300150042"/>
    <n v="49.225015699849962"/>
    <n v="0.3363467236515385"/>
    <n v="3"/>
    <n v="439.05600000000004"/>
    <n v="0.2"/>
    <n v="392"/>
    <x v="0"/>
    <x v="2"/>
    <n v="90.737484772202677"/>
  </r>
  <r>
    <s v="V115"/>
    <x v="44"/>
    <x v="3"/>
    <x v="1"/>
    <s v="Appliances"/>
    <s v="OFF-AP-10004052"/>
    <s v="Hoover Replacement Belts For Soft Guard &amp; Commercial Ltweight Upright Vacs, 2/Pk"/>
    <s v="United States"/>
    <s v="CA-2016-129868"/>
    <x v="482"/>
    <d v="2016-12-31T00:00:00"/>
    <s v="Standard Class"/>
    <n v="5"/>
    <n v="12"/>
    <s v="Winter"/>
    <n v="7.9"/>
    <n v="6.4312406109879552"/>
    <n v="1.4687593890120452"/>
    <n v="0.18591891000152469"/>
    <n v="2"/>
    <n v="15.8"/>
    <n v="0"/>
    <n v="184"/>
    <x v="0"/>
    <x v="1"/>
    <n v="6.571736452414993"/>
  </r>
  <r>
    <s v="V041"/>
    <x v="130"/>
    <x v="4"/>
    <x v="0"/>
    <s v="Tables"/>
    <s v="FUR-TA-10003473"/>
    <s v="Bretford Rectangular Conference Table Tops"/>
    <s v="United States"/>
    <s v="CA-2016-129868"/>
    <x v="482"/>
    <d v="2016-12-31T00:00:00"/>
    <s v="Standard Class"/>
    <n v="5"/>
    <n v="12"/>
    <s v="Winter"/>
    <n v="902.71199999999999"/>
    <n v="680.04143733054082"/>
    <n v="222.67056266945917"/>
    <n v="0.2466684420606563"/>
    <n v="3"/>
    <n v="2708.136"/>
    <n v="0.2"/>
    <n v="496"/>
    <x v="0"/>
    <x v="0"/>
    <n v="899.40977660929639"/>
  </r>
  <r>
    <s v="V105"/>
    <x v="85"/>
    <x v="3"/>
    <x v="1"/>
    <s v="Art"/>
    <s v="OFF-AR-10001897"/>
    <s v="Model L Table or Wall-Mount Pencil Sharpener"/>
    <s v="United States"/>
    <s v="CA-2016-129868"/>
    <x v="482"/>
    <d v="2016-12-31T00:00:00"/>
    <s v="Standard Class"/>
    <n v="5"/>
    <n v="12"/>
    <s v="Winter"/>
    <n v="53.97"/>
    <n v="37.282844830508623"/>
    <n v="16.687155169491376"/>
    <n v="0.30919316600873403"/>
    <n v="3"/>
    <n v="161.91"/>
    <n v="0"/>
    <n v="300"/>
    <x v="0"/>
    <x v="1"/>
    <n v="35.30809631231908"/>
  </r>
  <r>
    <s v="V124"/>
    <x v="15"/>
    <x v="4"/>
    <x v="1"/>
    <s v="Art"/>
    <s v="OFF-AR-10000034"/>
    <s v="BIC Brite Liner Grip Highlighters, Assorted, 5/Pack"/>
    <s v="United States"/>
    <s v="CA-2016-140564"/>
    <x v="5"/>
    <d v="2016-12-10T00:00:00"/>
    <s v="Second Class"/>
    <n v="5"/>
    <n v="12"/>
    <s v="Winter"/>
    <n v="33.92"/>
    <n v="26.729035155087988"/>
    <n v="7.1909648449120134"/>
    <n v="0.21199778434292491"/>
    <n v="8"/>
    <n v="271.36"/>
    <n v="0"/>
    <n v="272"/>
    <x v="0"/>
    <x v="1"/>
    <n v="11.72163829277574"/>
  </r>
  <r>
    <s v="V100"/>
    <x v="17"/>
    <x v="1"/>
    <x v="1"/>
    <s v="Supplies"/>
    <s v="OFF-SU-10004115"/>
    <s v="Acme Stainless Steel Office Snips"/>
    <s v="United States"/>
    <s v="US-2017-169502"/>
    <x v="735"/>
    <d v="2017-09-01T00:00:00"/>
    <s v="Standard Class"/>
    <n v="4"/>
    <n v="8"/>
    <s v="Autumn"/>
    <n v="21.81"/>
    <n v="16.815692664349442"/>
    <n v="4.9943073356505572"/>
    <n v="0.2289916247432626"/>
    <n v="3"/>
    <n v="65.429999999999993"/>
    <n v="0"/>
    <n v="128"/>
    <x v="0"/>
    <x v="1"/>
    <n v="14.875398302790639"/>
  </r>
  <r>
    <s v="V134"/>
    <x v="36"/>
    <x v="4"/>
    <x v="1"/>
    <s v="Appliances"/>
    <s v="OFF-AP-10001947"/>
    <s v="Acco 6 Outlet Guardian Premium Plus Surge Suppressor"/>
    <s v="United States"/>
    <s v="US-2017-169502"/>
    <x v="735"/>
    <d v="2017-09-01T00:00:00"/>
    <s v="Standard Class"/>
    <n v="4"/>
    <n v="8"/>
    <s v="Autumn"/>
    <n v="91.6"/>
    <n v="75.344185157912733"/>
    <n v="16.255814842087261"/>
    <n v="0.17746522753370372"/>
    <n v="5"/>
    <n v="458"/>
    <n v="0"/>
    <n v="396"/>
    <x v="0"/>
    <x v="1"/>
    <n v="29.983671147253911"/>
  </r>
  <r>
    <s v="V009"/>
    <x v="121"/>
    <x v="4"/>
    <x v="0"/>
    <s v="Chairs"/>
    <s v="FUR-CH-10004853"/>
    <s v="Global Manager's Adjustable Task Chair, Storm"/>
    <s v="United States"/>
    <s v="CA-2015-146948"/>
    <x v="747"/>
    <d v="2015-07-20T00:00:00"/>
    <s v="Standard Class"/>
    <n v="4"/>
    <n v="7"/>
    <s v="Summer"/>
    <n v="150.97999999999999"/>
    <n v="99.107288727679602"/>
    <n v="51.872711272320387"/>
    <n v="0.34357339563068218"/>
    <n v="1"/>
    <n v="150.97999999999999"/>
    <n v="0"/>
    <n v="155"/>
    <x v="0"/>
    <x v="0"/>
    <n v="383.22360514074109"/>
  </r>
  <r>
    <s v="V119"/>
    <x v="20"/>
    <x v="4"/>
    <x v="1"/>
    <s v="Envelopes"/>
    <s v="OFF-EN-10000483"/>
    <s v="White Envelopes, White Envelopes with Clear Poly Window"/>
    <s v="United States"/>
    <s v="CA-2015-146948"/>
    <x v="747"/>
    <d v="2015-07-20T00:00:00"/>
    <s v="Standard Class"/>
    <n v="4"/>
    <n v="7"/>
    <s v="Summer"/>
    <n v="137.25"/>
    <n v="98.038859046881868"/>
    <n v="39.211140953118132"/>
    <n v="0.28569137306461301"/>
    <n v="9"/>
    <n v="1235.25"/>
    <n v="0"/>
    <n v="115"/>
    <x v="0"/>
    <x v="0"/>
    <n v="54.517416941744408"/>
  </r>
  <r>
    <s v="V123"/>
    <x v="14"/>
    <x v="0"/>
    <x v="1"/>
    <s v="Fasteners"/>
    <s v="OFF-FA-10001332"/>
    <s v="Acco Banker's Clasps, 5 3/4&quot;-Long"/>
    <s v="United States"/>
    <s v="CA-2015-146948"/>
    <x v="747"/>
    <d v="2015-07-20T00:00:00"/>
    <s v="Standard Class"/>
    <n v="4"/>
    <n v="7"/>
    <s v="Summer"/>
    <n v="11.52"/>
    <n v="9.04181330172581"/>
    <n v="2.4781866982741896"/>
    <n v="0.21512037311407897"/>
    <n v="4"/>
    <n v="46.08"/>
    <n v="0"/>
    <n v="239"/>
    <x v="0"/>
    <x v="1"/>
    <n v="6.2886961446710083"/>
  </r>
  <r>
    <s v="V111"/>
    <x v="52"/>
    <x v="3"/>
    <x v="1"/>
    <s v="Paper"/>
    <s v="OFF-PA-10003790"/>
    <s v="Xerox 1991"/>
    <s v="United States"/>
    <s v="US-2015-113327"/>
    <x v="989"/>
    <d v="2015-05-29T00:00:00"/>
    <s v="Second Class"/>
    <n v="3"/>
    <n v="5"/>
    <s v="Summer"/>
    <n v="18.271999999999998"/>
    <n v="14.32679193570694"/>
    <n v="3.9452080642930589"/>
    <n v="0.21591550264300893"/>
    <n v="1"/>
    <n v="18.271999999999998"/>
    <n v="0.2"/>
    <n v="165"/>
    <x v="0"/>
    <x v="2"/>
    <n v="69.697561415016523"/>
  </r>
  <r>
    <s v="V106"/>
    <x v="110"/>
    <x v="1"/>
    <x v="1"/>
    <s v="Paper"/>
    <s v="OFF-PA-10003134"/>
    <s v="Xerox 1937"/>
    <s v="United States"/>
    <s v="US-2015-113327"/>
    <x v="989"/>
    <d v="2015-05-29T00:00:00"/>
    <s v="Second Class"/>
    <n v="3"/>
    <n v="5"/>
    <s v="Summer"/>
    <n v="153.72800000000001"/>
    <n v="108.09875582454249"/>
    <n v="45.629244175457515"/>
    <n v="0.29681804339780332"/>
    <n v="4"/>
    <n v="614.91200000000003"/>
    <n v="0.2"/>
    <n v="246"/>
    <x v="0"/>
    <x v="2"/>
    <n v="57.648000000000003"/>
  </r>
  <r>
    <s v="V099"/>
    <x v="24"/>
    <x v="1"/>
    <x v="1"/>
    <s v="Envelopes"/>
    <s v="OFF-EN-10004459"/>
    <s v="Security-Tint Envelopes"/>
    <s v="United States"/>
    <s v="US-2015-113327"/>
    <x v="989"/>
    <d v="2015-05-29T00:00:00"/>
    <s v="Second Class"/>
    <n v="3"/>
    <n v="5"/>
    <s v="Summer"/>
    <n v="12.224"/>
    <n v="8.0422326710441663"/>
    <n v="4.1817673289558339"/>
    <n v="0.34209484039232935"/>
    <n v="2"/>
    <n v="24.448"/>
    <n v="0.2"/>
    <n v="257"/>
    <x v="0"/>
    <x v="1"/>
    <n v="6.3206604436913434"/>
  </r>
  <r>
    <s v="V049"/>
    <x v="9"/>
    <x v="1"/>
    <x v="2"/>
    <s v="Accessories"/>
    <s v="TEC-AC-10003628"/>
    <s v="Logitech 910-002974 M325 Wireless Mouse for Web Scrolling"/>
    <s v="United States"/>
    <s v="US-2015-113327"/>
    <x v="989"/>
    <d v="2015-05-29T00:00:00"/>
    <s v="Second Class"/>
    <n v="3"/>
    <n v="5"/>
    <s v="Summer"/>
    <n v="167.94399999999999"/>
    <n v="132.66727854462309"/>
    <n v="35.276721455376901"/>
    <n v="0.21005050168732972"/>
    <n v="7"/>
    <n v="1175.6079999999999"/>
    <n v="0.2"/>
    <n v="499"/>
    <x v="0"/>
    <x v="2"/>
    <n v="51.18003243267362"/>
  </r>
  <r>
    <s v="V087"/>
    <x v="6"/>
    <x v="1"/>
    <x v="2"/>
    <s v="Phones"/>
    <s v="TEC-PH-10004093"/>
    <s v="Panasonic Kx-TS550"/>
    <s v="United States"/>
    <s v="CA-2015-135020"/>
    <x v="71"/>
    <d v="2015-06-02T00:00:00"/>
    <s v="Standard Class"/>
    <n v="5"/>
    <n v="5"/>
    <s v="Summer"/>
    <n v="45.99"/>
    <n v="34.530105866633008"/>
    <n v="11.459894133366994"/>
    <n v="0.24918230340002159"/>
    <n v="1"/>
    <n v="45.99"/>
    <n v="0"/>
    <n v="496"/>
    <x v="0"/>
    <x v="2"/>
    <n v="75.555952167913276"/>
  </r>
  <r>
    <s v="V102"/>
    <x v="66"/>
    <x v="2"/>
    <x v="1"/>
    <s v="Storage"/>
    <s v="OFF-ST-10001490"/>
    <s v="Hot File 7-Pocket, Floor Stand"/>
    <s v="United States"/>
    <s v="CA-2015-135020"/>
    <x v="71"/>
    <d v="2015-06-02T00:00:00"/>
    <s v="Standard Class"/>
    <n v="5"/>
    <n v="5"/>
    <s v="Summer"/>
    <n v="535.41"/>
    <n v="402.53300435845398"/>
    <n v="132.87699564154599"/>
    <n v="0.24817802364831809"/>
    <n v="3"/>
    <n v="1606.23"/>
    <n v="0"/>
    <n v="168"/>
    <x v="0"/>
    <x v="0"/>
    <n v="400.03175912208229"/>
  </r>
  <r>
    <s v="V131"/>
    <x v="41"/>
    <x v="0"/>
    <x v="1"/>
    <s v="Binders"/>
    <s v="OFF-BI-10000605"/>
    <s v="Acco Pressboard Covers with Storage Hooks, 9 1/2&quot; x 11&quot;, Executive Red"/>
    <s v="United States"/>
    <s v="CA-2015-135020"/>
    <x v="71"/>
    <d v="2015-06-02T00:00:00"/>
    <s v="Standard Class"/>
    <n v="5"/>
    <n v="5"/>
    <s v="Summer"/>
    <n v="6.0960000000000001"/>
    <n v="4.0929609807820571"/>
    <n v="2.003039019217943"/>
    <n v="0.32858251627590929"/>
    <n v="2"/>
    <n v="12.192"/>
    <n v="0.2"/>
    <n v="122"/>
    <x v="0"/>
    <x v="1"/>
    <n v="4.9530000000000003"/>
  </r>
  <r>
    <s v="V138"/>
    <x v="12"/>
    <x v="2"/>
    <x v="1"/>
    <s v="Paper"/>
    <s v="OFF-PA-10004255"/>
    <s v="Xerox 219"/>
    <s v="United States"/>
    <s v="CA-2015-135020"/>
    <x v="71"/>
    <d v="2015-06-02T00:00:00"/>
    <s v="Standard Class"/>
    <n v="5"/>
    <n v="5"/>
    <s v="Summer"/>
    <n v="45.36"/>
    <n v="34.626085824487681"/>
    <n v="10.733914175512318"/>
    <n v="0.2366383195659682"/>
    <n v="7"/>
    <n v="317.52"/>
    <n v="0"/>
    <n v="289"/>
    <x v="0"/>
    <x v="1"/>
    <n v="17.844528573206969"/>
  </r>
  <r>
    <s v="V020"/>
    <x v="77"/>
    <x v="3"/>
    <x v="0"/>
    <s v="Furnishings"/>
    <s v="FUR-FU-10000023"/>
    <s v="Eldon Wave Desk Accessories"/>
    <s v="United States"/>
    <s v="US-2017-141852"/>
    <x v="45"/>
    <d v="2017-11-14T00:00:00"/>
    <s v="Standard Class"/>
    <n v="5"/>
    <n v="11"/>
    <s v="Winter"/>
    <n v="47.12"/>
    <n v="35.626831460839178"/>
    <n v="11.49316853916082"/>
    <n v="0.24391274488881198"/>
    <n v="8"/>
    <n v="376.96"/>
    <n v="0"/>
    <n v="347"/>
    <x v="0"/>
    <x v="1"/>
    <n v="23.367790952505551"/>
  </r>
  <r>
    <s v="V124"/>
    <x v="15"/>
    <x v="3"/>
    <x v="1"/>
    <s v="Binders"/>
    <s v="OFF-BI-10000285"/>
    <s v="XtraLife ClearVue Slant-D Ring Binders by Cardinal"/>
    <s v="United States"/>
    <s v="CA-2016-109407"/>
    <x v="990"/>
    <d v="2016-01-26T00:00:00"/>
    <s v="Second Class"/>
    <n v="2"/>
    <n v="1"/>
    <s v="Winter"/>
    <n v="31.36"/>
    <n v="26.000959718592661"/>
    <n v="5.3590402814073386"/>
    <n v="0.17088776407548911"/>
    <n v="4"/>
    <n v="125.44"/>
    <n v="0"/>
    <n v="408"/>
    <x v="0"/>
    <x v="1"/>
    <n v="10.305947642017211"/>
  </r>
  <r>
    <s v="V122"/>
    <x v="5"/>
    <x v="2"/>
    <x v="1"/>
    <s v="Art"/>
    <s v="OFF-AR-10000588"/>
    <s v="Newell 345"/>
    <s v="United States"/>
    <s v="US-2017-165953"/>
    <x v="413"/>
    <d v="2017-01-06T00:00:00"/>
    <s v="Standard Class"/>
    <n v="6"/>
    <n v="12"/>
    <s v="Winter"/>
    <n v="47.616"/>
    <n v="39.334326135823702"/>
    <n v="8.2816738641762981"/>
    <n v="0.17392628242977776"/>
    <n v="3"/>
    <n v="142.84800000000001"/>
    <n v="0.2"/>
    <n v="475"/>
    <x v="1"/>
    <x v="1"/>
    <n v="9.3057848674896864"/>
  </r>
  <r>
    <s v="V105"/>
    <x v="85"/>
    <x v="3"/>
    <x v="1"/>
    <s v="Paper"/>
    <s v="OFF-PA-10002250"/>
    <s v="Things To Do Today Pad"/>
    <s v="United States"/>
    <s v="US-2017-165953"/>
    <x v="413"/>
    <d v="2017-01-06T00:00:00"/>
    <s v="Standard Class"/>
    <n v="6"/>
    <n v="12"/>
    <s v="Winter"/>
    <n v="23.48"/>
    <n v="16.669850900814751"/>
    <n v="6.8101490991852494"/>
    <n v="0.29004042160073462"/>
    <n v="5"/>
    <n v="117.4"/>
    <n v="0.2"/>
    <n v="244"/>
    <x v="1"/>
    <x v="1"/>
    <n v="12.97484368196505"/>
  </r>
  <r>
    <s v="V128"/>
    <x v="72"/>
    <x v="4"/>
    <x v="1"/>
    <s v="Appliances"/>
    <s v="OFF-AP-10002457"/>
    <s v="Eureka The Boss Plus 12-Amp Hard Box Upright Vacuum, Red"/>
    <s v="United States"/>
    <s v="CA-2016-144540"/>
    <x v="64"/>
    <d v="2016-09-10T00:00:00"/>
    <s v="Standard Class"/>
    <n v="5"/>
    <n v="9"/>
    <s v="Autumn"/>
    <n v="62.79"/>
    <n v="47.786819803226109"/>
    <n v="15.00318019677389"/>
    <n v="0.23894219138037728"/>
    <n v="3"/>
    <n v="188.37"/>
    <n v="0.8"/>
    <n v="483"/>
    <x v="0"/>
    <x v="0"/>
    <n v="165.1570195500835"/>
  </r>
  <r>
    <s v="V125"/>
    <x v="64"/>
    <x v="3"/>
    <x v="1"/>
    <s v="Fasteners"/>
    <s v="OFF-FA-10002763"/>
    <s v="Advantus Map Pennant Flags and Round Head Tacks"/>
    <s v="United States"/>
    <s v="CA-2016-144540"/>
    <x v="64"/>
    <d v="2016-09-10T00:00:00"/>
    <s v="Standard Class"/>
    <n v="5"/>
    <n v="9"/>
    <s v="Autumn"/>
    <n v="28.44"/>
    <n v="19.808786261927668"/>
    <n v="8.6312137380723328"/>
    <n v="0.30348852806161508"/>
    <n v="9"/>
    <n v="255.96"/>
    <n v="0.2"/>
    <n v="404"/>
    <x v="0"/>
    <x v="1"/>
    <n v="7.6389364442964176"/>
  </r>
  <r>
    <s v="V074"/>
    <x v="113"/>
    <x v="3"/>
    <x v="2"/>
    <s v="Accessories"/>
    <s v="TEC-AC-10000109"/>
    <s v="Sony Micro Vault Click 16 GB USB 2.0 Flash Drive"/>
    <s v="United States"/>
    <s v="CA-2015-159863"/>
    <x v="406"/>
    <d v="2015-09-07T00:00:00"/>
    <s v="Second Class"/>
    <n v="3"/>
    <n v="9"/>
    <s v="Autumn"/>
    <n v="134.376"/>
    <n v="104.8466968312426"/>
    <n v="29.529303168757409"/>
    <n v="0.21975131845535964"/>
    <n v="3"/>
    <n v="403.12800000000004"/>
    <n v="0.2"/>
    <n v="276"/>
    <x v="0"/>
    <x v="2"/>
    <n v="66.432029479595002"/>
  </r>
  <r>
    <s v="V055"/>
    <x v="100"/>
    <x v="4"/>
    <x v="2"/>
    <s v="Phones"/>
    <s v="TEC-PH-10002415"/>
    <s v="Polycom VoiceStation 500 Conference phone"/>
    <s v="United States"/>
    <s v="CA-2015-117800"/>
    <x v="481"/>
    <d v="2015-09-26T00:00:00"/>
    <s v="Standard Class"/>
    <n v="5"/>
    <n v="9"/>
    <s v="Autumn"/>
    <n v="589.9"/>
    <n v="386.85689309381519"/>
    <n v="203.04310690618479"/>
    <n v="0.34419919801014542"/>
    <n v="2"/>
    <n v="1179.8"/>
    <n v="0"/>
    <n v="294"/>
    <x v="0"/>
    <x v="0"/>
    <n v="394.83659972196091"/>
  </r>
  <r>
    <s v="V040"/>
    <x v="98"/>
    <x v="4"/>
    <x v="0"/>
    <s v="Chairs"/>
    <s v="FUR-CH-10000785"/>
    <s v="Global Ergonomic Managers Chair"/>
    <s v="United States"/>
    <s v="CA-2015-117800"/>
    <x v="481"/>
    <d v="2015-09-26T00:00:00"/>
    <s v="Standard Class"/>
    <n v="5"/>
    <n v="9"/>
    <s v="Autumn"/>
    <n v="542.94000000000005"/>
    <n v="382.62868093068698"/>
    <n v="160.31131906931307"/>
    <n v="0.29526525779886004"/>
    <n v="3"/>
    <n v="1628.8200000000002"/>
    <n v="0"/>
    <n v="112"/>
    <x v="0"/>
    <x v="0"/>
    <n v="298.7889562752826"/>
  </r>
  <r>
    <s v="V069"/>
    <x v="83"/>
    <x v="1"/>
    <x v="2"/>
    <s v="Copiers"/>
    <s v="TEC-CO-10001449"/>
    <s v="Hewlett Packard LaserJet 3310 Copier"/>
    <s v="United States"/>
    <s v="CA-2017-145219"/>
    <x v="165"/>
    <d v="2017-12-25T00:00:00"/>
    <s v="First Class"/>
    <n v="1"/>
    <n v="12"/>
    <s v="Winter"/>
    <n v="2879.9520000000002"/>
    <n v="2242.3100879511212"/>
    <n v="637.64191204887902"/>
    <n v="0.22140713180250191"/>
    <n v="6"/>
    <n v="17279.712"/>
    <n v="0.2"/>
    <n v="463"/>
    <x v="0"/>
    <x v="0"/>
    <n v="1463.972087173772"/>
  </r>
  <r>
    <s v="V143"/>
    <x v="135"/>
    <x v="0"/>
    <x v="1"/>
    <s v="Binders"/>
    <s v="OFF-BI-10001670"/>
    <s v="Vinyl Sectional Post Binders"/>
    <s v="United States"/>
    <s v="CA-2017-145219"/>
    <x v="165"/>
    <d v="2017-12-25T00:00:00"/>
    <s v="First Class"/>
    <n v="1"/>
    <n v="12"/>
    <s v="Winter"/>
    <n v="90.48"/>
    <n v="71.586040427556398"/>
    <n v="18.893959572443606"/>
    <n v="0.20881918183514153"/>
    <n v="3"/>
    <n v="271.44"/>
    <n v="0.2"/>
    <n v="265"/>
    <x v="0"/>
    <x v="2"/>
    <n v="52.512484385749993"/>
  </r>
  <r>
    <s v="V133"/>
    <x v="42"/>
    <x v="3"/>
    <x v="1"/>
    <s v="Storage"/>
    <s v="OFF-ST-10001328"/>
    <s v="Personal Filing Tote with Lid, Black/Gray"/>
    <s v="United States"/>
    <s v="CA-2015-161214"/>
    <x v="348"/>
    <d v="2015-10-08T00:00:00"/>
    <s v="Second Class"/>
    <n v="3"/>
    <n v="10"/>
    <s v="Autumn"/>
    <n v="77.55"/>
    <n v="57.555006197446339"/>
    <n v="19.994993802553658"/>
    <n v="0.25783357579050498"/>
    <n v="5"/>
    <n v="387.75"/>
    <n v="0"/>
    <n v="249"/>
    <x v="0"/>
    <x v="1"/>
    <n v="25.200767131180751"/>
  </r>
  <r>
    <s v="V113"/>
    <x v="117"/>
    <x v="3"/>
    <x v="1"/>
    <s v="Supplies"/>
    <s v="OFF-SU-10001225"/>
    <s v="Staple remover"/>
    <s v="United States"/>
    <s v="CA-2017-147228"/>
    <x v="428"/>
    <d v="2017-09-14T00:00:00"/>
    <s v="Standard Class"/>
    <n v="5"/>
    <n v="9"/>
    <s v="Autumn"/>
    <n v="8.8320000000000007"/>
    <n v="7.3488221651351626"/>
    <n v="1.4831778348648381"/>
    <n v="0.16793227296929777"/>
    <n v="3"/>
    <n v="26.496000000000002"/>
    <n v="0.2"/>
    <n v="440"/>
    <x v="0"/>
    <x v="1"/>
    <n v="7.1675701401720326"/>
  </r>
  <r>
    <s v="V136"/>
    <x v="10"/>
    <x v="2"/>
    <x v="1"/>
    <s v="Paper"/>
    <s v="OFF-PA-10000357"/>
    <s v="Xerox 1888"/>
    <s v="United States"/>
    <s v="CA-2017-147228"/>
    <x v="428"/>
    <d v="2017-09-14T00:00:00"/>
    <s v="Standard Class"/>
    <n v="5"/>
    <n v="9"/>
    <s v="Autumn"/>
    <n v="177.536"/>
    <n v="136.92279947449359"/>
    <n v="40.613200525506414"/>
    <n v="0.22876036705516861"/>
    <n v="4"/>
    <n v="710.14400000000001"/>
    <n v="0.2"/>
    <n v="144"/>
    <x v="0"/>
    <x v="2"/>
    <n v="87.453273899421703"/>
  </r>
  <r>
    <s v="V101"/>
    <x v="26"/>
    <x v="1"/>
    <x v="1"/>
    <s v="Storage"/>
    <s v="OFF-ST-10000046"/>
    <s v="Fellowes Super Stor/Drawer Files"/>
    <s v="United States"/>
    <s v="CA-2017-147228"/>
    <x v="428"/>
    <d v="2017-09-14T00:00:00"/>
    <s v="Standard Class"/>
    <n v="5"/>
    <n v="9"/>
    <s v="Autumn"/>
    <n v="258.48"/>
    <n v="170.96395296372441"/>
    <n v="87.516047036275609"/>
    <n v="0.33857956915922161"/>
    <n v="2"/>
    <n v="516.96"/>
    <n v="0.2"/>
    <n v="273"/>
    <x v="0"/>
    <x v="0"/>
    <n v="184.74552991885889"/>
  </r>
  <r>
    <s v="V008"/>
    <x v="0"/>
    <x v="3"/>
    <x v="0"/>
    <s v="Furnishings"/>
    <s v="FUR-FU-10000023"/>
    <s v="Eldon Wave Desk Accessories"/>
    <s v="United States"/>
    <s v="CA-2017-147228"/>
    <x v="428"/>
    <d v="2017-09-14T00:00:00"/>
    <s v="Standard Class"/>
    <n v="5"/>
    <n v="9"/>
    <s v="Autumn"/>
    <n v="14.135999999999999"/>
    <n v="10.46018880217231"/>
    <n v="3.6758111978276897"/>
    <n v="0.26003191835227008"/>
    <n v="3"/>
    <n v="42.408000000000001"/>
    <n v="0.2"/>
    <n v="266"/>
    <x v="0"/>
    <x v="1"/>
    <n v="23.367790952505551"/>
  </r>
  <r>
    <s v="V123"/>
    <x v="14"/>
    <x v="1"/>
    <x v="1"/>
    <s v="Storage"/>
    <s v="OFF-ST-10003455"/>
    <s v="Tenex File Box, Personal Filing Tote with Lid, Black"/>
    <s v="United States"/>
    <s v="CA-2016-101336"/>
    <x v="373"/>
    <d v="2016-11-18T00:00:00"/>
    <s v="Standard Class"/>
    <n v="5"/>
    <n v="11"/>
    <s v="Winter"/>
    <n v="77.55"/>
    <n v="64.475899614456708"/>
    <n v="13.074100385543289"/>
    <n v="0.16858930219913978"/>
    <n v="5"/>
    <n v="387.75"/>
    <n v="0"/>
    <n v="296"/>
    <x v="0"/>
    <x v="1"/>
    <n v="17.806771809783889"/>
  </r>
  <r>
    <s v="V100"/>
    <x v="17"/>
    <x v="2"/>
    <x v="1"/>
    <s v="Storage"/>
    <s v="OFF-ST-10000876"/>
    <s v="Eldon Simplefile Box Office"/>
    <s v="United States"/>
    <s v="CA-2016-101336"/>
    <x v="373"/>
    <d v="2016-11-18T00:00:00"/>
    <s v="Standard Class"/>
    <n v="5"/>
    <n v="11"/>
    <s v="Winter"/>
    <n v="24.88"/>
    <n v="16.202813506710221"/>
    <n v="8.6771864932897778"/>
    <n v="0.34876151500360847"/>
    <n v="2"/>
    <n v="49.76"/>
    <n v="0"/>
    <n v="305"/>
    <x v="0"/>
    <x v="1"/>
    <n v="23.185074583200539"/>
  </r>
  <r>
    <s v="V118"/>
    <x v="73"/>
    <x v="1"/>
    <x v="1"/>
    <s v="Art"/>
    <s v="OFF-AR-10003582"/>
    <s v="Boston Electric Pencil Sharpener, Model 1818, Charcoal Black"/>
    <s v="United States"/>
    <s v="CA-2016-101336"/>
    <x v="373"/>
    <d v="2016-11-18T00:00:00"/>
    <s v="Standard Class"/>
    <n v="5"/>
    <n v="11"/>
    <s v="Winter"/>
    <n v="140.75"/>
    <n v="107.6051387939994"/>
    <n v="33.144861206000598"/>
    <n v="0.2354874686039119"/>
    <n v="5"/>
    <n v="703.75"/>
    <n v="0"/>
    <n v="181"/>
    <x v="0"/>
    <x v="1"/>
    <n v="31.265152412184769"/>
  </r>
  <r>
    <s v="V122"/>
    <x v="5"/>
    <x v="0"/>
    <x v="1"/>
    <s v="Storage"/>
    <s v="OFF-ST-10004258"/>
    <s v="Portable Personal File Box"/>
    <s v="United States"/>
    <s v="CA-2016-101336"/>
    <x v="373"/>
    <d v="2016-11-18T00:00:00"/>
    <s v="Standard Class"/>
    <n v="5"/>
    <n v="11"/>
    <s v="Winter"/>
    <n v="36.630000000000003"/>
    <n v="23.98298122589803"/>
    <n v="12.647018774101973"/>
    <n v="0.34526395779694163"/>
    <n v="3"/>
    <n v="109.89000000000001"/>
    <n v="0"/>
    <n v="167"/>
    <x v="0"/>
    <x v="1"/>
    <n v="6.3052168876256767"/>
  </r>
  <r>
    <s v="V033"/>
    <x v="74"/>
    <x v="4"/>
    <x v="0"/>
    <s v="Furnishings"/>
    <s v="FUR-FU-10000719"/>
    <s v="DAX Cubicle Frames, 8-1/2 x 11"/>
    <s v="United States"/>
    <s v="US-2015-126235"/>
    <x v="52"/>
    <d v="2015-10-15T00:00:00"/>
    <s v="Same Day"/>
    <n v="0"/>
    <n v="10"/>
    <s v="Autumn"/>
    <n v="17.14"/>
    <n v="12.8431886593999"/>
    <n v="4.2968113406001009"/>
    <n v="0.25068910971995922"/>
    <n v="2"/>
    <n v="34.28"/>
    <n v="0"/>
    <n v="196"/>
    <x v="0"/>
    <x v="1"/>
    <n v="19.002739056953519"/>
  </r>
  <r>
    <s v="V136"/>
    <x v="10"/>
    <x v="1"/>
    <x v="1"/>
    <s v="Labels"/>
    <s v="OFF-LA-10001297"/>
    <s v="Avery 473"/>
    <s v="United States"/>
    <s v="CA-2017-168396"/>
    <x v="646"/>
    <d v="2017-08-08T00:00:00"/>
    <s v="Second Class"/>
    <n v="5"/>
    <n v="8"/>
    <s v="Autumn"/>
    <n v="51.75"/>
    <n v="35.828041466384647"/>
    <n v="15.921958533615353"/>
    <n v="0.30767069630174593"/>
    <n v="5"/>
    <n v="258.75"/>
    <n v="0"/>
    <n v="266"/>
    <x v="0"/>
    <x v="1"/>
    <n v="23.60163129955216"/>
  </r>
  <r>
    <s v="V016"/>
    <x v="137"/>
    <x v="0"/>
    <x v="0"/>
    <s v="Furnishings"/>
    <s v="FUR-FU-10000723"/>
    <s v="Deflect-o EconoMat Studded, No Bevel Mat for Low Pile Carpeting"/>
    <s v="United States"/>
    <s v="CA-2017-168396"/>
    <x v="646"/>
    <d v="2017-08-08T00:00:00"/>
    <s v="Second Class"/>
    <n v="5"/>
    <n v="8"/>
    <s v="Autumn"/>
    <n v="123.96"/>
    <n v="82.436158267280447"/>
    <n v="41.523841732719546"/>
    <n v="0.33497774873119995"/>
    <n v="3"/>
    <n v="371.88"/>
    <n v="0"/>
    <n v="176"/>
    <x v="0"/>
    <x v="2"/>
    <n v="71.448959236646687"/>
  </r>
  <r>
    <s v="V006"/>
    <x v="132"/>
    <x v="1"/>
    <x v="0"/>
    <s v="Bookcases"/>
    <s v="FUR-BO-10003893"/>
    <s v="Sauder Camden County Collection Library"/>
    <s v="United States"/>
    <s v="CA-2015-130456"/>
    <x v="291"/>
    <d v="2015-08-26T00:00:00"/>
    <s v="Standard Class"/>
    <n v="5"/>
    <n v="8"/>
    <s v="Autumn"/>
    <n v="586.39800000000002"/>
    <n v="427.11536002429273"/>
    <n v="159.2826399757073"/>
    <n v="0.27162889364511356"/>
    <n v="6"/>
    <n v="3518.3879999999999"/>
    <n v="0.15"/>
    <n v="336"/>
    <x v="0"/>
    <x v="0"/>
    <n v="138.21533409140969"/>
  </r>
  <r>
    <s v="V141"/>
    <x v="67"/>
    <x v="2"/>
    <x v="1"/>
    <s v="Storage"/>
    <s v="OFF-ST-10000736"/>
    <s v="Carina Double Wide Media Storage Towers in Natural &amp; Black"/>
    <s v="United States"/>
    <s v="CA-2015-130456"/>
    <x v="291"/>
    <d v="2015-08-26T00:00:00"/>
    <s v="Standard Class"/>
    <n v="5"/>
    <n v="8"/>
    <s v="Autumn"/>
    <n v="80.98"/>
    <n v="59.031356120040549"/>
    <n v="21.948643879959455"/>
    <n v="0.27103783502049217"/>
    <n v="1"/>
    <n v="80.98"/>
    <n v="0"/>
    <n v="295"/>
    <x v="0"/>
    <x v="0"/>
    <n v="202.10615649087771"/>
  </r>
  <r>
    <s v="V133"/>
    <x v="42"/>
    <x v="1"/>
    <x v="1"/>
    <s v="Storage"/>
    <s v="OFF-ST-10000736"/>
    <s v="Carina Double Wide Media Storage Towers in Natural &amp; Black"/>
    <s v="United States"/>
    <s v="CA-2017-116288"/>
    <x v="846"/>
    <d v="2017-03-17T00:00:00"/>
    <s v="Standard Class"/>
    <n v="5"/>
    <n v="3"/>
    <s v="Spring"/>
    <n v="242.94"/>
    <n v="188.2465819273022"/>
    <n v="54.693418072697796"/>
    <n v="0.22513138253353832"/>
    <n v="3"/>
    <n v="728.81999999999994"/>
    <n v="0"/>
    <n v="390"/>
    <x v="0"/>
    <x v="0"/>
    <n v="202.10615649087771"/>
  </r>
  <r>
    <s v="V128"/>
    <x v="72"/>
    <x v="4"/>
    <x v="1"/>
    <s v="Art"/>
    <s v="OFF-AR-10003373"/>
    <s v="Boston School Pro Electric Pencil Sharpener, 1670"/>
    <s v="United States"/>
    <s v="CA-2017-168228"/>
    <x v="842"/>
    <d v="2017-04-29T00:00:00"/>
    <s v="First Class"/>
    <n v="2"/>
    <n v="4"/>
    <s v="Spring"/>
    <n v="123.92"/>
    <n v="98.238094787323107"/>
    <n v="25.681905212676895"/>
    <n v="0.20724584580920671"/>
    <n v="4"/>
    <n v="495.68"/>
    <n v="0"/>
    <n v="235"/>
    <x v="0"/>
    <x v="2"/>
    <n v="48.316693966056107"/>
  </r>
  <r>
    <s v="V133"/>
    <x v="42"/>
    <x v="0"/>
    <x v="1"/>
    <s v="Art"/>
    <s v="OFF-AR-10000390"/>
    <s v="Newell Chalk Holder"/>
    <s v="United States"/>
    <s v="CA-2017-168228"/>
    <x v="842"/>
    <d v="2017-04-29T00:00:00"/>
    <s v="First Class"/>
    <n v="2"/>
    <n v="4"/>
    <s v="Spring"/>
    <n v="12.39"/>
    <n v="10.004874027082691"/>
    <n v="2.3851259729173098"/>
    <n v="0.19250411403690959"/>
    <n v="3"/>
    <n v="37.17"/>
    <n v="0"/>
    <n v="407"/>
    <x v="0"/>
    <x v="1"/>
    <n v="5.6195757847011896"/>
  </r>
  <r>
    <s v="V127"/>
    <x v="39"/>
    <x v="0"/>
    <x v="1"/>
    <s v="Art"/>
    <s v="OFF-AR-10001725"/>
    <s v="Boston Home &amp; Office Model 2000 Electric Pencil Sharpeners"/>
    <s v="United States"/>
    <s v="CA-2017-168228"/>
    <x v="842"/>
    <d v="2017-04-29T00:00:00"/>
    <s v="First Class"/>
    <n v="2"/>
    <n v="4"/>
    <s v="Spring"/>
    <n v="47.3"/>
    <n v="36.112430498679217"/>
    <n v="11.18756950132078"/>
    <n v="0.23652366810403341"/>
    <n v="2"/>
    <n v="94.6"/>
    <n v="0"/>
    <n v="395"/>
    <x v="0"/>
    <x v="1"/>
    <n v="18.622028622037931"/>
  </r>
  <r>
    <s v="V084"/>
    <x v="95"/>
    <x v="1"/>
    <x v="2"/>
    <s v="Copiers"/>
    <s v="TEC-CO-10001943"/>
    <s v="Canon PC-428 Personal Copier"/>
    <s v="United States"/>
    <s v="CA-2016-102162"/>
    <x v="108"/>
    <d v="2016-09-16T00:00:00"/>
    <s v="Standard Class"/>
    <n v="5"/>
    <n v="9"/>
    <s v="Autumn"/>
    <n v="1599.92"/>
    <n v="1124.5226165528991"/>
    <n v="475.39738344710099"/>
    <n v="0.29713822156551639"/>
    <n v="8"/>
    <n v="12799.36"/>
    <n v="0"/>
    <n v="476"/>
    <x v="0"/>
    <x v="0"/>
    <n v="461.22163059842143"/>
  </r>
  <r>
    <s v="V109"/>
    <x v="58"/>
    <x v="0"/>
    <x v="1"/>
    <s v="Envelopes"/>
    <s v="OFF-EN-10002312"/>
    <s v="#10 Self-Seal White Envelopes"/>
    <s v="United States"/>
    <s v="CA-2016-102162"/>
    <x v="108"/>
    <d v="2016-09-16T00:00:00"/>
    <s v="Standard Class"/>
    <n v="5"/>
    <n v="9"/>
    <s v="Autumn"/>
    <n v="11.09"/>
    <n v="9.1024042880285041"/>
    <n v="1.9875957119714958"/>
    <n v="0.17922413994332695"/>
    <n v="1"/>
    <n v="11.09"/>
    <n v="0"/>
    <n v="468"/>
    <x v="0"/>
    <x v="1"/>
    <n v="26.884197359539431"/>
  </r>
  <r>
    <s v="V134"/>
    <x v="36"/>
    <x v="0"/>
    <x v="1"/>
    <s v="Binders"/>
    <s v="OFF-BI-10000831"/>
    <s v="Storex Flexible Poly Binders with Double Pockets"/>
    <s v="United States"/>
    <s v="CA-2017-130141"/>
    <x v="760"/>
    <d v="2017-10-24T00:00:00"/>
    <s v="Second Class"/>
    <n v="2"/>
    <n v="10"/>
    <s v="Autumn"/>
    <n v="3.1680000000000001"/>
    <n v="2.1131993227280912"/>
    <n v="1.054800677271909"/>
    <n v="0.33295475923987022"/>
    <n v="4"/>
    <n v="12.672000000000001"/>
    <n v="0.7"/>
    <n v="466"/>
    <x v="0"/>
    <x v="1"/>
    <n v="1.5011675456124149"/>
  </r>
  <r>
    <s v="V012"/>
    <x v="19"/>
    <x v="3"/>
    <x v="0"/>
    <s v="Chairs"/>
    <s v="FUR-CH-10000749"/>
    <s v="Office Star - Ergonomic Mid Back Chair with 2-Way Adjustable Arms"/>
    <s v="United States"/>
    <s v="CA-2017-130141"/>
    <x v="760"/>
    <d v="2017-10-24T00:00:00"/>
    <s v="Second Class"/>
    <n v="2"/>
    <n v="10"/>
    <s v="Autumn"/>
    <n v="579.13599999999997"/>
    <n v="445.40748302138962"/>
    <n v="133.72851697861034"/>
    <n v="0.23091038543383652"/>
    <n v="4"/>
    <n v="2316.5439999999999"/>
    <n v="0.2"/>
    <n v="135"/>
    <x v="0"/>
    <x v="0"/>
    <n v="742.23867450301987"/>
  </r>
  <r>
    <s v="V141"/>
    <x v="67"/>
    <x v="0"/>
    <x v="1"/>
    <s v="Binders"/>
    <s v="OFF-BI-10002003"/>
    <s v="Ibico Presentation Index for Binding Systems"/>
    <s v="United States"/>
    <s v="CA-2015-147501"/>
    <x v="991"/>
    <d v="2015-08-06T00:00:00"/>
    <s v="Standard Class"/>
    <n v="4"/>
    <n v="8"/>
    <s v="Autumn"/>
    <n v="6.3680000000000003"/>
    <n v="4.653836005331379"/>
    <n v="1.7141639946686213"/>
    <n v="0.26918404438891663"/>
    <n v="2"/>
    <n v="12.736000000000001"/>
    <n v="0.2"/>
    <n v="489"/>
    <x v="0"/>
    <x v="1"/>
    <n v="7.0840592748454467"/>
  </r>
  <r>
    <s v="V078"/>
    <x v="32"/>
    <x v="1"/>
    <x v="2"/>
    <s v="Machines"/>
    <s v="TEC-MA-10001972"/>
    <s v="Okidata C331dn Printer"/>
    <s v="United States"/>
    <s v="CA-2015-147501"/>
    <x v="991"/>
    <d v="2015-08-06T00:00:00"/>
    <s v="Standard Class"/>
    <n v="4"/>
    <n v="8"/>
    <s v="Autumn"/>
    <n v="558.4"/>
    <n v="370.74144793396948"/>
    <n v="187.6585520660305"/>
    <n v="0.33606474223859328"/>
    <n v="2"/>
    <n v="1116.8"/>
    <n v="0.2"/>
    <n v="347"/>
    <x v="0"/>
    <x v="0"/>
    <n v="187.29305379538241"/>
  </r>
  <r>
    <s v="V048"/>
    <x v="99"/>
    <x v="4"/>
    <x v="0"/>
    <s v="Chairs"/>
    <s v="FUR-CH-10000225"/>
    <s v="Global Geo Office Task Chair, Gray"/>
    <s v="United States"/>
    <s v="CA-2016-143910"/>
    <x v="399"/>
    <d v="2016-08-16T00:00:00"/>
    <s v="Standard Class"/>
    <n v="4"/>
    <n v="8"/>
    <s v="Autumn"/>
    <n v="145.76400000000001"/>
    <n v="120.63727844536881"/>
    <n v="25.126721554631203"/>
    <n v="0.17237947335851925"/>
    <n v="2"/>
    <n v="291.52800000000002"/>
    <n v="0.1"/>
    <n v="353"/>
    <x v="0"/>
    <x v="0"/>
    <n v="234.6557652363706"/>
  </r>
  <r>
    <s v="V112"/>
    <x v="53"/>
    <x v="3"/>
    <x v="1"/>
    <s v="Paper"/>
    <s v="OFF-PA-10001622"/>
    <s v="Ampad Poly Cover Wirebound Steno Book, 6&quot; x 9&quot; Assorted Colors, Gregg Ruled"/>
    <s v="United States"/>
    <s v="CA-2014-146885"/>
    <x v="992"/>
    <d v="2014-06-05T00:00:00"/>
    <s v="Standard Class"/>
    <n v="6"/>
    <n v="5"/>
    <s v="Summer"/>
    <n v="13.62"/>
    <n v="9.6234452754063469"/>
    <n v="3.9965547245936524"/>
    <n v="0.29343279916252957"/>
    <n v="3"/>
    <n v="40.86"/>
    <n v="0"/>
    <n v="313"/>
    <x v="1"/>
    <x v="1"/>
    <n v="3.816481451109996"/>
  </r>
  <r>
    <s v="V030"/>
    <x v="125"/>
    <x v="3"/>
    <x v="0"/>
    <s v="Chairs"/>
    <s v="FUR-CH-10004983"/>
    <s v="Office Star - Mid Back Dual function Ergonomic High Back Chair with 2-Way Adjustable Arms"/>
    <s v="United States"/>
    <s v="CA-2016-139556"/>
    <x v="993"/>
    <d v="2016-05-01T00:00:00"/>
    <s v="Standard Class"/>
    <n v="5"/>
    <n v="4"/>
    <s v="Spring"/>
    <n v="434.64600000000002"/>
    <n v="297.33665395590242"/>
    <n v="137.30934604409759"/>
    <n v="0.31591075506066452"/>
    <n v="3"/>
    <n v="1303.9380000000001"/>
    <n v="0.1"/>
    <n v="351"/>
    <x v="0"/>
    <x v="0"/>
    <n v="441.88936693928258"/>
  </r>
  <r>
    <s v="V125"/>
    <x v="64"/>
    <x v="1"/>
    <x v="1"/>
    <s v="Paper"/>
    <s v="OFF-PA-10003228"/>
    <s v="Xerox 1917"/>
    <s v="United States"/>
    <s v="CA-2017-129357"/>
    <x v="304"/>
    <d v="2017-05-19T00:00:00"/>
    <s v="Standard Class"/>
    <n v="5"/>
    <n v="5"/>
    <s v="Summer"/>
    <n v="440.19"/>
    <n v="324.59253811868598"/>
    <n v="115.59746188131402"/>
    <n v="0.2626081053211432"/>
    <n v="9"/>
    <n v="3961.71"/>
    <n v="0"/>
    <n v="169"/>
    <x v="0"/>
    <x v="2"/>
    <n v="114.704117406482"/>
  </r>
  <r>
    <s v="V137"/>
    <x v="11"/>
    <x v="1"/>
    <x v="1"/>
    <s v="Supplies"/>
    <s v="OFF-SU-10004498"/>
    <s v="Martin-Yale Premier Letter Opener"/>
    <s v="United States"/>
    <s v="CA-2017-129357"/>
    <x v="304"/>
    <d v="2017-05-19T00:00:00"/>
    <s v="Standard Class"/>
    <n v="5"/>
    <n v="5"/>
    <s v="Summer"/>
    <n v="64.400000000000006"/>
    <n v="53.328108813600302"/>
    <n v="11.071891186399704"/>
    <n v="0.17192377618633078"/>
    <n v="5"/>
    <n v="322"/>
    <n v="0"/>
    <n v="333"/>
    <x v="0"/>
    <x v="1"/>
    <n v="21.574343280850989"/>
  </r>
  <r>
    <s v="V103"/>
    <x v="33"/>
    <x v="2"/>
    <x v="1"/>
    <s v="Paper"/>
    <s v="OFF-PA-10001878"/>
    <s v="Xerox 1891"/>
    <s v="United States"/>
    <s v="CA-2017-150987"/>
    <x v="798"/>
    <d v="2017-04-12T00:00:00"/>
    <s v="Standard Class"/>
    <n v="4"/>
    <n v="4"/>
    <s v="Spring"/>
    <n v="244.55"/>
    <n v="197.1036674176851"/>
    <n v="47.446332582314909"/>
    <n v="0.19401485414972361"/>
    <n v="5"/>
    <n v="1222.75"/>
    <n v="0"/>
    <n v="428"/>
    <x v="0"/>
    <x v="2"/>
    <n v="104.09357787975929"/>
  </r>
  <r>
    <s v="V099"/>
    <x v="24"/>
    <x v="3"/>
    <x v="1"/>
    <s v="Paper"/>
    <s v="OFF-PA-10002923"/>
    <s v="Xerox 1942"/>
    <s v="United States"/>
    <s v="CA-2017-150987"/>
    <x v="798"/>
    <d v="2017-04-12T00:00:00"/>
    <s v="Standard Class"/>
    <n v="4"/>
    <n v="4"/>
    <s v="Spring"/>
    <n v="195.76"/>
    <n v="136.35088816910721"/>
    <n v="59.409111830892783"/>
    <n v="0.30347932075445844"/>
    <n v="4"/>
    <n v="783.04"/>
    <n v="0"/>
    <n v="115"/>
    <x v="0"/>
    <x v="0"/>
    <n v="59.188406400803409"/>
  </r>
  <r>
    <s v="V104"/>
    <x v="81"/>
    <x v="2"/>
    <x v="1"/>
    <s v="Paper"/>
    <s v="OFF-PA-10001838"/>
    <s v="Adams Telephone Message Book W/Dividers/Space For Phone Numbers, 5 1/4&quot;X8 1/2&quot;, 300/Messages"/>
    <s v="United States"/>
    <s v="CA-2017-132647"/>
    <x v="922"/>
    <d v="2017-02-23T00:00:00"/>
    <s v="Standard Class"/>
    <n v="6"/>
    <n v="2"/>
    <s v="Spring"/>
    <n v="11.76"/>
    <n v="7.9102982829320174"/>
    <n v="3.8497017170679824"/>
    <n v="0.32735558818605293"/>
    <n v="2"/>
    <n v="23.52"/>
    <n v="0"/>
    <n v="273"/>
    <x v="1"/>
    <x v="1"/>
    <n v="4.9908851319179854"/>
  </r>
  <r>
    <s v="V137"/>
    <x v="11"/>
    <x v="4"/>
    <x v="1"/>
    <s v="Storage"/>
    <s v="OFF-ST-10003123"/>
    <s v="Fellowes Bases and Tops For Staxonsteel/High-Stak Systems"/>
    <s v="United States"/>
    <s v="CA-2017-132647"/>
    <x v="922"/>
    <d v="2017-02-23T00:00:00"/>
    <s v="Standard Class"/>
    <n v="6"/>
    <n v="2"/>
    <s v="Spring"/>
    <n v="166.45"/>
    <n v="109.1975288164203"/>
    <n v="57.252471183579686"/>
    <n v="0.34396197767245235"/>
    <n v="5"/>
    <n v="832.25"/>
    <n v="0"/>
    <n v="286"/>
    <x v="1"/>
    <x v="2"/>
    <n v="59.835630347366333"/>
  </r>
  <r>
    <s v="V110"/>
    <x v="16"/>
    <x v="3"/>
    <x v="1"/>
    <s v="Fasteners"/>
    <s v="OFF-FA-10001332"/>
    <s v="Acco Banker's Clasps, 5 3/4&quot;-Long"/>
    <s v="United States"/>
    <s v="CA-2017-159107"/>
    <x v="92"/>
    <d v="2017-06-26T00:00:00"/>
    <s v="Second Class"/>
    <n v="2"/>
    <n v="6"/>
    <s v="Summer"/>
    <n v="2.88"/>
    <n v="2.2691288690819169"/>
    <n v="0.61087113091808298"/>
    <n v="0.21210803156877883"/>
    <n v="1"/>
    <n v="2.88"/>
    <n v="0"/>
    <n v="393"/>
    <x v="0"/>
    <x v="1"/>
    <n v="6.2886961446710083"/>
  </r>
  <r>
    <s v="V115"/>
    <x v="44"/>
    <x v="4"/>
    <x v="1"/>
    <s v="Storage"/>
    <s v="OFF-ST-10003442"/>
    <s v="Eldon Portable Mobile Manager"/>
    <s v="United States"/>
    <s v="CA-2014-160738"/>
    <x v="952"/>
    <d v="2014-05-10T00:00:00"/>
    <s v="Standard Class"/>
    <n v="5"/>
    <n v="5"/>
    <s v="Summer"/>
    <n v="45.247999999999998"/>
    <n v="30.338839666882951"/>
    <n v="14.909160333117047"/>
    <n v="0.32949876973826575"/>
    <n v="2"/>
    <n v="90.495999999999995"/>
    <n v="0.2"/>
    <n v="324"/>
    <x v="0"/>
    <x v="2"/>
    <n v="52.069002064568132"/>
  </r>
  <r>
    <s v="V141"/>
    <x v="67"/>
    <x v="3"/>
    <x v="1"/>
    <s v="Art"/>
    <s v="OFF-AR-10001468"/>
    <s v="Sanford Prismacolor Professional Thick Lead Art Pencils, 36-Color Set"/>
    <s v="United States"/>
    <s v="CA-2015-112130"/>
    <x v="910"/>
    <d v="2015-05-07T00:00:00"/>
    <s v="Standard Class"/>
    <n v="4"/>
    <n v="5"/>
    <s v="Summer"/>
    <n v="59.904000000000003"/>
    <n v="47.724439165819717"/>
    <n v="12.179560834180286"/>
    <n v="0.20331798935263565"/>
    <n v="2"/>
    <n v="119.80800000000001"/>
    <n v="0.2"/>
    <n v="373"/>
    <x v="0"/>
    <x v="1"/>
    <n v="17.292795262767669"/>
  </r>
  <r>
    <s v="V114"/>
    <x v="13"/>
    <x v="2"/>
    <x v="1"/>
    <s v="Appliances"/>
    <s v="OFF-AP-10003266"/>
    <s v="Holmes Replacement Filter for HEPA Air Cleaner, Large Room"/>
    <s v="United States"/>
    <s v="CA-2015-112130"/>
    <x v="910"/>
    <d v="2015-05-07T00:00:00"/>
    <s v="Standard Class"/>
    <n v="4"/>
    <n v="5"/>
    <s v="Summer"/>
    <n v="23.696000000000002"/>
    <n v="16.195485984847501"/>
    <n v="7.5005140151525005"/>
    <n v="0.31653080752669227"/>
    <n v="2"/>
    <n v="47.392000000000003"/>
    <n v="0.2"/>
    <n v="111"/>
    <x v="0"/>
    <x v="0"/>
    <n v="17.33466056777576"/>
  </r>
  <r>
    <s v="V101"/>
    <x v="26"/>
    <x v="1"/>
    <x v="1"/>
    <s v="Paper"/>
    <s v="OFF-PA-10002230"/>
    <s v="Xerox 1897"/>
    <s v="United States"/>
    <s v="CA-2015-112130"/>
    <x v="910"/>
    <d v="2015-05-07T00:00:00"/>
    <s v="Standard Class"/>
    <n v="4"/>
    <n v="5"/>
    <s v="Summer"/>
    <n v="7.968"/>
    <n v="6.3106593780398734"/>
    <n v="1.6573406219601265"/>
    <n v="0.20799957604921268"/>
    <n v="2"/>
    <n v="15.936"/>
    <n v="0.2"/>
    <n v="409"/>
    <x v="0"/>
    <x v="1"/>
    <n v="11.44316879190376"/>
  </r>
  <r>
    <s v="V121"/>
    <x v="7"/>
    <x v="2"/>
    <x v="1"/>
    <s v="Appliances"/>
    <s v="OFF-AP-10003622"/>
    <s v="Bravo II Megaboss 12-Amp Hard Body Upright, Replacement Belts, 2 Belts per Pack"/>
    <s v="United States"/>
    <s v="CA-2015-112130"/>
    <x v="910"/>
    <d v="2015-05-07T00:00:00"/>
    <s v="Standard Class"/>
    <n v="4"/>
    <n v="5"/>
    <s v="Summer"/>
    <n v="18.2"/>
    <n v="13.917678685984839"/>
    <n v="4.2823213140151601"/>
    <n v="0.23529237989094287"/>
    <n v="7"/>
    <n v="127.39999999999999"/>
    <n v="0.2"/>
    <n v="318"/>
    <x v="0"/>
    <x v="1"/>
    <n v="14.69345092209451"/>
  </r>
  <r>
    <s v="V096"/>
    <x v="37"/>
    <x v="0"/>
    <x v="2"/>
    <s v="Accessories"/>
    <s v="TEC-AC-10001542"/>
    <s v="SanDisk Cruzer 16 GB USB Flash Drive"/>
    <s v="United States"/>
    <s v="CA-2015-112130"/>
    <x v="910"/>
    <d v="2015-05-07T00:00:00"/>
    <s v="Standard Class"/>
    <n v="4"/>
    <n v="5"/>
    <s v="Summer"/>
    <n v="27.552"/>
    <n v="20.421768957360399"/>
    <n v="7.1302310426396005"/>
    <n v="0.25879177709928863"/>
    <n v="3"/>
    <n v="82.656000000000006"/>
    <n v="0.2"/>
    <n v="100"/>
    <x v="0"/>
    <x v="0"/>
    <n v="18.699835863807291"/>
  </r>
  <r>
    <s v="V043"/>
    <x v="136"/>
    <x v="4"/>
    <x v="0"/>
    <s v="Chairs"/>
    <s v="FUR-CH-10002965"/>
    <s v="Global Leather Highback Executive Chair with Pneumatic Height Adjustment, Black"/>
    <s v="United States"/>
    <s v="CA-2015-112130"/>
    <x v="910"/>
    <d v="2015-05-07T00:00:00"/>
    <s v="Standard Class"/>
    <n v="4"/>
    <n v="5"/>
    <s v="Summer"/>
    <n v="844.11599999999999"/>
    <n v="715.57259493967786"/>
    <n v="128.54340506032213"/>
    <n v="0.15228168292073854"/>
    <n v="6"/>
    <n v="5064.6959999999999"/>
    <n v="0.3"/>
    <n v="498"/>
    <x v="0"/>
    <x v="0"/>
    <n v="285.14444970556752"/>
  </r>
  <r>
    <s v="V127"/>
    <x v="39"/>
    <x v="3"/>
    <x v="1"/>
    <s v="Storage"/>
    <s v="OFF-ST-10000563"/>
    <s v="Fellowes Bankers Box Stor/Drawer Steel Plus"/>
    <s v="United States"/>
    <s v="CA-2015-112130"/>
    <x v="910"/>
    <d v="2015-05-07T00:00:00"/>
    <s v="Standard Class"/>
    <n v="4"/>
    <n v="5"/>
    <s v="Summer"/>
    <n v="76.751999999999995"/>
    <n v="64.562873402642396"/>
    <n v="12.1891265973576"/>
    <n v="0.15881184330515949"/>
    <n v="3"/>
    <n v="230.25599999999997"/>
    <n v="0.2"/>
    <n v="210"/>
    <x v="0"/>
    <x v="2"/>
    <n v="69.395773811588057"/>
  </r>
  <r>
    <s v="V127"/>
    <x v="39"/>
    <x v="0"/>
    <x v="1"/>
    <s v="Labels"/>
    <s v="OFF-LA-10002787"/>
    <s v="Avery 480"/>
    <s v="United States"/>
    <s v="CA-2016-111409"/>
    <x v="31"/>
    <d v="2016-09-22T00:00:00"/>
    <s v="Standard Class"/>
    <n v="4"/>
    <n v="9"/>
    <s v="Autumn"/>
    <n v="3"/>
    <n v="2.3049967327702801"/>
    <n v="0.69500326722971995"/>
    <n v="0.23166775574323997"/>
    <n v="1"/>
    <n v="3"/>
    <n v="0.2"/>
    <n v="376"/>
    <x v="0"/>
    <x v="1"/>
    <n v="9.6679237688347541"/>
  </r>
  <r>
    <s v="V128"/>
    <x v="72"/>
    <x v="0"/>
    <x v="1"/>
    <s v="Binders"/>
    <s v="OFF-BI-10004022"/>
    <s v="Acco Suede Grain Vinyl Round Ring Binder"/>
    <s v="United States"/>
    <s v="CA-2016-116232"/>
    <x v="897"/>
    <d v="2016-09-26T00:00:00"/>
    <s v="Standard Class"/>
    <n v="4"/>
    <n v="9"/>
    <s v="Autumn"/>
    <n v="7.5060000000000002"/>
    <n v="5.1968551202916702"/>
    <n v="2.30914487970833"/>
    <n v="0.30763987206345988"/>
    <n v="9"/>
    <n v="67.554000000000002"/>
    <n v="0.7"/>
    <n v="228"/>
    <x v="0"/>
    <x v="1"/>
    <n v="4.2446239527194871"/>
  </r>
  <r>
    <s v="V116"/>
    <x v="62"/>
    <x v="4"/>
    <x v="1"/>
    <s v="Labels"/>
    <s v="OFF-LA-10001158"/>
    <s v="Avery Address/Shipping Labels for Typewriters, 4&quot; x 2&quot;"/>
    <s v="United States"/>
    <s v="CA-2016-116232"/>
    <x v="897"/>
    <d v="2016-09-26T00:00:00"/>
    <s v="Standard Class"/>
    <n v="4"/>
    <n v="9"/>
    <s v="Autumn"/>
    <n v="16.559999999999999"/>
    <n v="11.460172380527959"/>
    <n v="5.0998276194720393"/>
    <n v="0.30796060504058209"/>
    <n v="2"/>
    <n v="33.119999999999997"/>
    <n v="0.2"/>
    <n v="192"/>
    <x v="0"/>
    <x v="1"/>
    <n v="26.788406607550009"/>
  </r>
  <r>
    <s v="V039"/>
    <x v="43"/>
    <x v="4"/>
    <x v="0"/>
    <s v="Furnishings"/>
    <s v="FUR-FU-10000076"/>
    <s v="24-Hour Round Wall Clock"/>
    <s v="United States"/>
    <s v="CA-2016-116547"/>
    <x v="994"/>
    <d v="2016-01-17T00:00:00"/>
    <s v="Standard Class"/>
    <n v="7"/>
    <n v="1"/>
    <s v="Winter"/>
    <n v="79.92"/>
    <n v="60.365374644841232"/>
    <n v="19.55462535515877"/>
    <n v="0.24467749443391854"/>
    <n v="4"/>
    <n v="319.68"/>
    <n v="0"/>
    <n v="495"/>
    <x v="1"/>
    <x v="2"/>
    <n v="56.887472926822831"/>
  </r>
  <r>
    <s v="V062"/>
    <x v="45"/>
    <x v="4"/>
    <x v="2"/>
    <s v="Accessories"/>
    <s v="TEC-AC-10002335"/>
    <s v="Logitech Media Keyboard K200"/>
    <s v="United States"/>
    <s v="CA-2016-116547"/>
    <x v="994"/>
    <d v="2016-01-17T00:00:00"/>
    <s v="Standard Class"/>
    <n v="7"/>
    <n v="1"/>
    <s v="Winter"/>
    <n v="69.98"/>
    <n v="50.736038036627427"/>
    <n v="19.243961963372577"/>
    <n v="0.27499231156576986"/>
    <n v="2"/>
    <n v="139.96"/>
    <n v="0"/>
    <n v="479"/>
    <x v="1"/>
    <x v="2"/>
    <n v="63.626663677004693"/>
  </r>
  <r>
    <s v="V101"/>
    <x v="26"/>
    <x v="3"/>
    <x v="1"/>
    <s v="Binders"/>
    <s v="OFF-BI-10002827"/>
    <s v="Avery Durable Poly Binders"/>
    <s v="United States"/>
    <s v="US-2017-133200"/>
    <x v="636"/>
    <d v="2017-05-11T00:00:00"/>
    <s v="Standard Class"/>
    <n v="5"/>
    <n v="5"/>
    <s v="Summer"/>
    <n v="11.06"/>
    <n v="8.1817614981276332"/>
    <n v="2.8782385018723673"/>
    <n v="0.26023856255627187"/>
    <n v="10"/>
    <n v="110.60000000000001"/>
    <n v="0.8"/>
    <n v="138"/>
    <x v="0"/>
    <x v="1"/>
    <n v="13.025468636482911"/>
  </r>
  <r>
    <s v="V018"/>
    <x v="90"/>
    <x v="0"/>
    <x v="0"/>
    <s v="Bookcases"/>
    <s v="FUR-BO-10001601"/>
    <s v="Sauder Mission Library with Doors, Fruitwood Finish"/>
    <s v="United States"/>
    <s v="US-2017-133200"/>
    <x v="636"/>
    <d v="2017-05-11T00:00:00"/>
    <s v="Standard Class"/>
    <n v="5"/>
    <n v="5"/>
    <s v="Summer"/>
    <n v="623.46479999999997"/>
    <n v="467.67742845808658"/>
    <n v="155.78737154191339"/>
    <n v="0.24987356389953916"/>
    <n v="7"/>
    <n v="4364.2536"/>
    <n v="0.32"/>
    <n v="415"/>
    <x v="0"/>
    <x v="0"/>
    <n v="278.10974486227548"/>
  </r>
  <r>
    <s v="V140"/>
    <x v="80"/>
    <x v="0"/>
    <x v="1"/>
    <s v="Storage"/>
    <s v="OFF-ST-10001932"/>
    <s v="Fellowes Staxonsteel Drawer Files"/>
    <s v="United States"/>
    <s v="US-2017-133200"/>
    <x v="636"/>
    <d v="2017-05-11T00:00:00"/>
    <s v="Standard Class"/>
    <n v="5"/>
    <n v="5"/>
    <s v="Summer"/>
    <n v="772.68"/>
    <n v="653.16592297598129"/>
    <n v="119.51407702401866"/>
    <n v="0.15467473860332695"/>
    <n v="5"/>
    <n v="3863.3999999999996"/>
    <n v="0.2"/>
    <n v="258"/>
    <x v="0"/>
    <x v="0"/>
    <n v="188.5146170914681"/>
  </r>
  <r>
    <s v="V115"/>
    <x v="44"/>
    <x v="1"/>
    <x v="1"/>
    <s v="Appliances"/>
    <s v="OFF-AP-10001005"/>
    <s v="Honeywell Quietcare HEPA Air Cleaner"/>
    <s v="United States"/>
    <s v="CA-2016-133550"/>
    <x v="995"/>
    <d v="2016-08-06T00:00:00"/>
    <s v="Standard Class"/>
    <n v="6"/>
    <n v="7"/>
    <s v="Summer"/>
    <n v="283.14"/>
    <n v="191.85722843495739"/>
    <n v="91.282771565042594"/>
    <n v="0.32239447469464788"/>
    <n v="4"/>
    <n v="1132.56"/>
    <n v="0.1"/>
    <n v="285"/>
    <x v="1"/>
    <x v="0"/>
    <n v="140.57610375404019"/>
  </r>
  <r>
    <s v="V081"/>
    <x v="127"/>
    <x v="2"/>
    <x v="2"/>
    <s v="Phones"/>
    <s v="TEC-PH-10004042"/>
    <s v="ClearOne Communications CHAT 70 OC Speaker Phone"/>
    <s v="United States"/>
    <s v="CA-2016-133550"/>
    <x v="995"/>
    <d v="2016-08-06T00:00:00"/>
    <s v="Standard Class"/>
    <n v="6"/>
    <n v="7"/>
    <s v="Summer"/>
    <n v="635.96"/>
    <n v="418.11298997744331"/>
    <n v="217.84701002255673"/>
    <n v="0.34254828923604741"/>
    <n v="4"/>
    <n v="2543.84"/>
    <n v="0"/>
    <n v="452"/>
    <x v="1"/>
    <x v="0"/>
    <n v="203.3995220340172"/>
  </r>
  <r>
    <s v="V089"/>
    <x v="118"/>
    <x v="1"/>
    <x v="2"/>
    <s v="Phones"/>
    <s v="TEC-PH-10001079"/>
    <s v="Polycom SoundPoint Pro SE-225 Corded phone"/>
    <s v="United States"/>
    <s v="CA-2016-133550"/>
    <x v="995"/>
    <d v="2016-08-06T00:00:00"/>
    <s v="Standard Class"/>
    <n v="6"/>
    <n v="7"/>
    <s v="Summer"/>
    <n v="118.99"/>
    <n v="81.159832858901666"/>
    <n v="37.830167141098329"/>
    <n v="0.31792728078912791"/>
    <n v="1"/>
    <n v="118.99"/>
    <n v="0"/>
    <n v="355"/>
    <x v="1"/>
    <x v="0"/>
    <n v="330.32675575960639"/>
  </r>
  <r>
    <s v="V024"/>
    <x v="50"/>
    <x v="1"/>
    <x v="0"/>
    <s v="Furnishings"/>
    <s v="FUR-FU-10002918"/>
    <s v="Eldon ClusterMat Chair Mat with Cordless Antistatic Protection"/>
    <s v="United States"/>
    <s v="CA-2016-133550"/>
    <x v="995"/>
    <d v="2016-08-06T00:00:00"/>
    <s v="Standard Class"/>
    <n v="6"/>
    <n v="7"/>
    <s v="Summer"/>
    <n v="272.94"/>
    <n v="194.17172524895369"/>
    <n v="78.768274751046306"/>
    <n v="0.2885919057340306"/>
    <n v="3"/>
    <n v="818.81999999999994"/>
    <n v="0"/>
    <n v="338"/>
    <x v="1"/>
    <x v="2"/>
    <n v="39.44798797403994"/>
  </r>
  <r>
    <s v="V048"/>
    <x v="99"/>
    <x v="2"/>
    <x v="0"/>
    <s v="Furnishings"/>
    <s v="FUR-FU-10003832"/>
    <s v="Eldon Expressions Punched Metal &amp; Wood Desk Accessories, Black &amp; Cherry"/>
    <s v="United States"/>
    <s v="CA-2017-139416"/>
    <x v="996"/>
    <d v="2017-03-29T00:00:00"/>
    <s v="Second Class"/>
    <n v="2"/>
    <n v="3"/>
    <s v="Spring"/>
    <n v="15.007999999999999"/>
    <n v="11.597613411559371"/>
    <n v="3.4103865884406286"/>
    <n v="0.22723791234279242"/>
    <n v="2"/>
    <n v="30.015999999999998"/>
    <n v="0.2"/>
    <n v="203"/>
    <x v="0"/>
    <x v="1"/>
    <n v="19.204963025218252"/>
  </r>
  <r>
    <s v="V123"/>
    <x v="14"/>
    <x v="4"/>
    <x v="1"/>
    <s v="Binders"/>
    <s v="OFF-BI-10001617"/>
    <s v="GBC Wire Binding Combs"/>
    <s v="United States"/>
    <s v="CA-2014-114510"/>
    <x v="619"/>
    <d v="2014-03-19T00:00:00"/>
    <s v="Standard Class"/>
    <n v="5"/>
    <n v="3"/>
    <s v="Spring"/>
    <n v="33.088000000000001"/>
    <n v="27.003980323957251"/>
    <n v="6.0840196760427503"/>
    <n v="0.18387390220148545"/>
    <n v="4"/>
    <n v="132.352"/>
    <n v="0.2"/>
    <n v="494"/>
    <x v="0"/>
    <x v="1"/>
    <n v="16.99934096201547"/>
  </r>
  <r>
    <s v="V110"/>
    <x v="16"/>
    <x v="4"/>
    <x v="1"/>
    <s v="Storage"/>
    <s v="OFF-ST-10000736"/>
    <s v="Carina Double Wide Media Storage Towers in Natural &amp; Black"/>
    <s v="United States"/>
    <s v="CA-2014-114510"/>
    <x v="619"/>
    <d v="2014-03-19T00:00:00"/>
    <s v="Standard Class"/>
    <n v="5"/>
    <n v="3"/>
    <s v="Spring"/>
    <n v="80.98"/>
    <n v="58.515176605165721"/>
    <n v="22.464823394834283"/>
    <n v="0.27741199549066786"/>
    <n v="1"/>
    <n v="80.98"/>
    <n v="0"/>
    <n v="465"/>
    <x v="0"/>
    <x v="0"/>
    <n v="202.10615649087771"/>
  </r>
  <r>
    <s v="V077"/>
    <x v="107"/>
    <x v="4"/>
    <x v="2"/>
    <s v="Accessories"/>
    <s v="TEC-AC-10004877"/>
    <s v="Imation 30456 USB Flash Drive 8GB"/>
    <s v="United States"/>
    <s v="CA-2014-114510"/>
    <x v="619"/>
    <d v="2014-03-19T00:00:00"/>
    <s v="Standard Class"/>
    <n v="5"/>
    <n v="3"/>
    <s v="Spring"/>
    <n v="82.8"/>
    <n v="64.28314347622586"/>
    <n v="18.516856523774138"/>
    <n v="0.22363353289582291"/>
    <n v="12"/>
    <n v="993.59999999999991"/>
    <n v="0"/>
    <n v="128"/>
    <x v="0"/>
    <x v="1"/>
    <n v="29.95903402982146"/>
  </r>
  <r>
    <s v="V119"/>
    <x v="20"/>
    <x v="3"/>
    <x v="1"/>
    <s v="Storage"/>
    <s v="OFF-ST-10003221"/>
    <s v="Staple magnet"/>
    <s v="United States"/>
    <s v="CA-2014-114510"/>
    <x v="619"/>
    <d v="2014-03-19T00:00:00"/>
    <s v="Standard Class"/>
    <n v="5"/>
    <n v="3"/>
    <s v="Spring"/>
    <n v="21.36"/>
    <n v="18.091190265008201"/>
    <n v="3.2688097349917982"/>
    <n v="0.15303416362321154"/>
    <n v="2"/>
    <n v="42.72"/>
    <n v="0"/>
    <n v="188"/>
    <x v="0"/>
    <x v="1"/>
    <n v="6.1661008749452044"/>
  </r>
  <r>
    <s v="V116"/>
    <x v="62"/>
    <x v="3"/>
    <x v="1"/>
    <s v="Binders"/>
    <s v="OFF-BI-10003007"/>
    <s v="Premium Transparent Presentation Covers, No Pattern/Clear, 8 1/2&quot; x 11&quot;"/>
    <s v="United States"/>
    <s v="CA-2014-114510"/>
    <x v="619"/>
    <d v="2014-03-19T00:00:00"/>
    <s v="Standard Class"/>
    <n v="5"/>
    <n v="3"/>
    <s v="Spring"/>
    <n v="62.048000000000002"/>
    <n v="46.678544281133632"/>
    <n v="15.369455718866369"/>
    <n v="0.24770267726383394"/>
    <n v="2"/>
    <n v="124.096"/>
    <n v="0.2"/>
    <n v="474"/>
    <x v="0"/>
    <x v="2"/>
    <n v="50.000354305411342"/>
  </r>
  <r>
    <s v="V105"/>
    <x v="85"/>
    <x v="3"/>
    <x v="1"/>
    <s v="Fasteners"/>
    <s v="OFF-FA-10000936"/>
    <s v="Acco Hot Clips Clips to Go"/>
    <s v="United States"/>
    <s v="CA-2016-169215"/>
    <x v="216"/>
    <d v="2016-07-18T00:00:00"/>
    <s v="Second Class"/>
    <n v="4"/>
    <n v="7"/>
    <s v="Summer"/>
    <n v="29.61"/>
    <n v="20.631221888277562"/>
    <n v="8.9787781117224377"/>
    <n v="0.30323465422905904"/>
    <n v="9"/>
    <n v="266.49"/>
    <n v="0"/>
    <n v="496"/>
    <x v="0"/>
    <x v="1"/>
    <n v="9.9006590487704411"/>
  </r>
  <r>
    <s v="V092"/>
    <x v="27"/>
    <x v="0"/>
    <x v="2"/>
    <s v="Phones"/>
    <s v="TEC-PH-10003811"/>
    <s v="Jabra Supreme Plus Driver Edition Headset"/>
    <s v="United States"/>
    <s v="CA-2016-127698"/>
    <x v="49"/>
    <d v="2016-12-01T00:00:00"/>
    <s v="Same Day"/>
    <n v="0"/>
    <n v="12"/>
    <s v="Winter"/>
    <n v="863.928"/>
    <n v="701.78586910213903"/>
    <n v="162.14213089786097"/>
    <n v="0.1876801433659529"/>
    <n v="9"/>
    <n v="7775.3519999999999"/>
    <n v="0.2"/>
    <n v="150"/>
    <x v="0"/>
    <x v="0"/>
    <n v="279.34744055029392"/>
  </r>
  <r>
    <s v="V020"/>
    <x v="77"/>
    <x v="2"/>
    <x v="0"/>
    <s v="Tables"/>
    <s v="FUR-TA-10004152"/>
    <s v="Barricks 18&quot; x 48&quot; Non-Folding Utility Table with Bottom Storage Shelf"/>
    <s v="United States"/>
    <s v="CA-2016-159912"/>
    <x v="48"/>
    <d v="2016-09-03T00:00:00"/>
    <s v="Standard Class"/>
    <n v="5"/>
    <n v="8"/>
    <s v="Autumn"/>
    <n v="241.92"/>
    <n v="183.99927240683479"/>
    <n v="57.920727593165196"/>
    <n v="0.23942099699555722"/>
    <n v="4"/>
    <n v="967.68"/>
    <n v="0.4"/>
    <n v="463"/>
    <x v="0"/>
    <x v="0"/>
    <n v="166.6404186264545"/>
  </r>
  <r>
    <s v="V018"/>
    <x v="90"/>
    <x v="0"/>
    <x v="0"/>
    <s v="Bookcases"/>
    <s v="FUR-BO-10002853"/>
    <s v="O'Sullivan 5-Shelf Heavy-Duty Bookcases"/>
    <s v="United States"/>
    <s v="CA-2016-159912"/>
    <x v="48"/>
    <d v="2016-09-03T00:00:00"/>
    <s v="Standard Class"/>
    <n v="5"/>
    <n v="8"/>
    <s v="Autumn"/>
    <n v="163.88"/>
    <n v="115.6453260969781"/>
    <n v="48.2346739030219"/>
    <n v="0.29432922811216683"/>
    <n v="4"/>
    <n v="655.52"/>
    <n v="0.5"/>
    <n v="246"/>
    <x v="0"/>
    <x v="2"/>
    <n v="38.723333241513878"/>
  </r>
  <r>
    <s v="V139"/>
    <x v="2"/>
    <x v="3"/>
    <x v="1"/>
    <s v="Binders"/>
    <s v="OFF-BI-10002071"/>
    <s v="Fellowes Black Plastic Comb Bindings"/>
    <s v="United States"/>
    <s v="CA-2016-159912"/>
    <x v="48"/>
    <d v="2016-09-03T00:00:00"/>
    <s v="Standard Class"/>
    <n v="5"/>
    <n v="8"/>
    <s v="Autumn"/>
    <n v="3.4860000000000002"/>
    <n v="2.7481547093254002"/>
    <n v="0.73784529067460003"/>
    <n v="0.21165957850676995"/>
    <n v="2"/>
    <n v="6.9720000000000004"/>
    <n v="0.7"/>
    <n v="413"/>
    <x v="0"/>
    <x v="1"/>
    <n v="6.1631963456022101"/>
  </r>
  <r>
    <s v="V130"/>
    <x v="34"/>
    <x v="2"/>
    <x v="1"/>
    <s v="Fasteners"/>
    <s v="OFF-FA-10000053"/>
    <s v="Revere Boxed Rubber Bands by Revere"/>
    <s v="United States"/>
    <s v="CA-2016-159912"/>
    <x v="48"/>
    <d v="2016-09-03T00:00:00"/>
    <s v="Standard Class"/>
    <n v="5"/>
    <n v="8"/>
    <s v="Autumn"/>
    <n v="10.584"/>
    <n v="8.0326047249043278"/>
    <n v="2.5513952750956719"/>
    <n v="0.24106153392816251"/>
    <n v="7"/>
    <n v="74.087999999999994"/>
    <n v="0.2"/>
    <n v="135"/>
    <x v="0"/>
    <x v="1"/>
    <n v="2.454575727086048"/>
  </r>
  <r>
    <s v="V054"/>
    <x v="108"/>
    <x v="2"/>
    <x v="2"/>
    <s v="Phones"/>
    <s v="TEC-PH-10001305"/>
    <s v="Panasonic KX TS208W Corded phone"/>
    <s v="United States"/>
    <s v="CA-2016-101987"/>
    <x v="890"/>
    <d v="2016-06-30T00:00:00"/>
    <s v="Standard Class"/>
    <n v="6"/>
    <n v="6"/>
    <s v="Summer"/>
    <n v="440.91"/>
    <n v="291.21568399540467"/>
    <n v="149.69431600459535"/>
    <n v="0.33951218163479019"/>
    <n v="9"/>
    <n v="3968.19"/>
    <n v="0"/>
    <n v="383"/>
    <x v="1"/>
    <x v="2"/>
    <n v="122.7555546653592"/>
  </r>
  <r>
    <s v="V111"/>
    <x v="52"/>
    <x v="1"/>
    <x v="1"/>
    <s v="Binders"/>
    <s v="OFF-BI-10001525"/>
    <s v="Acco Pressboard Covers with Storage Hooks, 14 7/8&quot; x 11&quot;, Executive Red"/>
    <s v="United States"/>
    <s v="US-2017-154851"/>
    <x v="983"/>
    <d v="2017-04-03T00:00:00"/>
    <s v="Standard Class"/>
    <n v="4"/>
    <n v="3"/>
    <s v="Spring"/>
    <n v="5.7149999999999999"/>
    <n v="3.803787286104154"/>
    <n v="1.9112127138958459"/>
    <n v="0.33442042237897568"/>
    <n v="5"/>
    <n v="28.574999999999999"/>
    <n v="0.7"/>
    <n v="486"/>
    <x v="0"/>
    <x v="1"/>
    <n v="5.718400773880254"/>
  </r>
  <r>
    <s v="V031"/>
    <x v="18"/>
    <x v="0"/>
    <x v="0"/>
    <s v="Furnishings"/>
    <s v="FUR-FU-10001876"/>
    <s v="Computer Room Manger, 14&quot;"/>
    <s v="United States"/>
    <s v="CA-2014-138681"/>
    <x v="414"/>
    <d v="2014-12-22T00:00:00"/>
    <s v="First Class"/>
    <n v="2"/>
    <n v="12"/>
    <s v="Winter"/>
    <n v="51.968000000000004"/>
    <n v="41.557706244841427"/>
    <n v="10.410293755158577"/>
    <n v="0.20032123143393196"/>
    <n v="2"/>
    <n v="103.93600000000001"/>
    <n v="0.2"/>
    <n v="200"/>
    <x v="0"/>
    <x v="2"/>
    <n v="62.645155343410252"/>
  </r>
  <r>
    <s v="V083"/>
    <x v="116"/>
    <x v="0"/>
    <x v="2"/>
    <s v="Accessories"/>
    <s v="TEC-AC-10003628"/>
    <s v="Logitech 910-002974 M325 Wireless Mouse for Web Scrolling"/>
    <s v="United States"/>
    <s v="CA-2014-138681"/>
    <x v="414"/>
    <d v="2014-12-22T00:00:00"/>
    <s v="First Class"/>
    <n v="2"/>
    <n v="12"/>
    <s v="Winter"/>
    <n v="71.975999999999999"/>
    <n v="57.922443261392857"/>
    <n v="14.053556738607142"/>
    <n v="0.19525337249370822"/>
    <n v="3"/>
    <n v="215.928"/>
    <n v="0.2"/>
    <n v="206"/>
    <x v="0"/>
    <x v="2"/>
    <n v="51.18003243267362"/>
  </r>
  <r>
    <s v="V002"/>
    <x v="60"/>
    <x v="4"/>
    <x v="0"/>
    <s v="Chairs"/>
    <s v="FUR-CH-10004860"/>
    <s v="Global Low Back Tilter Chair"/>
    <s v="United States"/>
    <s v="CA-2014-138681"/>
    <x v="414"/>
    <d v="2014-12-22T00:00:00"/>
    <s v="First Class"/>
    <n v="2"/>
    <n v="12"/>
    <s v="Winter"/>
    <n v="242.352"/>
    <n v="169.43186675964529"/>
    <n v="72.920133240354716"/>
    <n v="0.30088521341005942"/>
    <n v="3"/>
    <n v="727.05600000000004"/>
    <n v="0.2"/>
    <n v="444"/>
    <x v="0"/>
    <x v="2"/>
    <n v="127.7235912203156"/>
  </r>
  <r>
    <s v="V105"/>
    <x v="85"/>
    <x v="3"/>
    <x v="1"/>
    <s v="Paper"/>
    <s v="OFF-PA-10000357"/>
    <s v="Xerox 1888"/>
    <s v="United States"/>
    <s v="CA-2014-138681"/>
    <x v="414"/>
    <d v="2014-12-22T00:00:00"/>
    <s v="First Class"/>
    <n v="2"/>
    <n v="12"/>
    <s v="Winter"/>
    <n v="221.92"/>
    <n v="177.85041115431341"/>
    <n v="44.069588845686582"/>
    <n v="0.19858322298885447"/>
    <n v="5"/>
    <n v="1109.5999999999999"/>
    <n v="0.2"/>
    <n v="390"/>
    <x v="0"/>
    <x v="2"/>
    <n v="87.453273899421703"/>
  </r>
  <r>
    <s v="V119"/>
    <x v="20"/>
    <x v="0"/>
    <x v="1"/>
    <s v="Paper"/>
    <s v="OFF-PA-10003270"/>
    <s v="Xerox 1954"/>
    <s v="United States"/>
    <s v="CA-2014-138681"/>
    <x v="414"/>
    <d v="2014-12-22T00:00:00"/>
    <s v="First Class"/>
    <n v="2"/>
    <n v="12"/>
    <s v="Winter"/>
    <n v="8.4480000000000004"/>
    <n v="6.7279061166380414"/>
    <n v="1.720093883361959"/>
    <n v="0.20360959793583794"/>
    <n v="2"/>
    <n v="16.896000000000001"/>
    <n v="0.2"/>
    <n v="448"/>
    <x v="0"/>
    <x v="1"/>
    <n v="13.468313034675131"/>
  </r>
  <r>
    <s v="V104"/>
    <x v="81"/>
    <x v="4"/>
    <x v="1"/>
    <s v="Binders"/>
    <s v="OFF-BI-10000320"/>
    <s v="GBC Plastic Binding Combs"/>
    <s v="United States"/>
    <s v="US-2015-138121"/>
    <x v="997"/>
    <d v="2015-12-17T00:00:00"/>
    <s v="Same Day"/>
    <n v="0"/>
    <n v="12"/>
    <s v="Winter"/>
    <n v="29.52"/>
    <n v="22.124206542475338"/>
    <n v="7.3957934575246611"/>
    <n v="0.25053500872373513"/>
    <n v="4"/>
    <n v="118.08"/>
    <n v="0"/>
    <n v="204"/>
    <x v="0"/>
    <x v="1"/>
    <n v="12.697985289013371"/>
  </r>
  <r>
    <s v="V036"/>
    <x v="126"/>
    <x v="2"/>
    <x v="0"/>
    <s v="Chairs"/>
    <s v="FUR-CH-10003846"/>
    <s v="Hon Valutask Swivel Chairs"/>
    <s v="United States"/>
    <s v="US-2015-138121"/>
    <x v="997"/>
    <d v="2015-12-17T00:00:00"/>
    <s v="Same Day"/>
    <n v="0"/>
    <n v="12"/>
    <s v="Winter"/>
    <n v="302.94"/>
    <n v="211.43542812220201"/>
    <n v="91.504571877797986"/>
    <n v="0.30205509961641902"/>
    <n v="3"/>
    <n v="908.81999999999994"/>
    <n v="0"/>
    <n v="320"/>
    <x v="0"/>
    <x v="0"/>
    <n v="143.13417808825389"/>
  </r>
  <r>
    <s v="V034"/>
    <x v="3"/>
    <x v="2"/>
    <x v="0"/>
    <s v="Chairs"/>
    <s v="FUR-CH-10004875"/>
    <s v="Harbour Creations 67200 Series Stacking Chairs"/>
    <s v="United States"/>
    <s v="US-2015-138121"/>
    <x v="997"/>
    <d v="2015-12-17T00:00:00"/>
    <s v="Same Day"/>
    <n v="0"/>
    <n v="12"/>
    <s v="Winter"/>
    <n v="142.36000000000001"/>
    <n v="100.7677560758254"/>
    <n v="41.59224392417461"/>
    <n v="0.29216243273514053"/>
    <n v="2"/>
    <n v="284.72000000000003"/>
    <n v="0"/>
    <n v="175"/>
    <x v="0"/>
    <x v="2"/>
    <n v="130.13834886628479"/>
  </r>
  <r>
    <s v="V034"/>
    <x v="3"/>
    <x v="0"/>
    <x v="0"/>
    <s v="Chairs"/>
    <s v="FUR-CH-10003817"/>
    <s v="Global Value Steno Chair, Gray"/>
    <s v="United States"/>
    <s v="US-2015-138121"/>
    <x v="997"/>
    <d v="2015-12-17T00:00:00"/>
    <s v="Same Day"/>
    <n v="0"/>
    <n v="12"/>
    <s v="Winter"/>
    <n v="546.66"/>
    <n v="359.66117349369978"/>
    <n v="186.99882650630019"/>
    <n v="0.34207519574561923"/>
    <n v="9"/>
    <n v="4919.9399999999996"/>
    <n v="0"/>
    <n v="326"/>
    <x v="0"/>
    <x v="0"/>
    <n v="149.8267013451059"/>
  </r>
  <r>
    <s v="V042"/>
    <x v="111"/>
    <x v="1"/>
    <x v="0"/>
    <s v="Furnishings"/>
    <s v="FUR-FU-10002116"/>
    <s v="Tenex Carpeted, Granite-Look or Clear Contemporary Contour Shape Chair Mats"/>
    <s v="United States"/>
    <s v="US-2015-138121"/>
    <x v="997"/>
    <d v="2015-12-17T00:00:00"/>
    <s v="Same Day"/>
    <n v="0"/>
    <n v="12"/>
    <s v="Winter"/>
    <n v="212.13"/>
    <n v="171.5769234902067"/>
    <n v="40.5530765097933"/>
    <n v="0.19117086932443927"/>
    <n v="3"/>
    <n v="636.39"/>
    <n v="0"/>
    <n v="183"/>
    <x v="0"/>
    <x v="2"/>
    <n v="95.602430381240822"/>
  </r>
  <r>
    <s v="V132"/>
    <x v="23"/>
    <x v="2"/>
    <x v="1"/>
    <s v="Art"/>
    <s v="OFF-AR-10003481"/>
    <s v="Newell 348"/>
    <s v="United States"/>
    <s v="CA-2017-140298"/>
    <x v="943"/>
    <d v="2017-05-17T00:00:00"/>
    <s v="Standard Class"/>
    <n v="6"/>
    <n v="5"/>
    <s v="Summer"/>
    <n v="5.2480000000000002"/>
    <n v="3.6672657909980551"/>
    <n v="1.5807342090019452"/>
    <n v="0.30120697580067551"/>
    <n v="2"/>
    <n v="10.496"/>
    <n v="0.2"/>
    <n v="175"/>
    <x v="1"/>
    <x v="1"/>
    <n v="6.7241333320113936"/>
  </r>
  <r>
    <s v="V119"/>
    <x v="20"/>
    <x v="3"/>
    <x v="1"/>
    <s v="Storage"/>
    <s v="OFF-ST-10004180"/>
    <s v="Safco Commercial Shelving"/>
    <s v="United States"/>
    <s v="CA-2017-140298"/>
    <x v="943"/>
    <d v="2017-05-17T00:00:00"/>
    <s v="Standard Class"/>
    <n v="6"/>
    <n v="5"/>
    <s v="Summer"/>
    <n v="74.415999999999997"/>
    <n v="56.742916961849453"/>
    <n v="17.673083038150544"/>
    <n v="0.23749036548794003"/>
    <n v="2"/>
    <n v="148.83199999999999"/>
    <n v="0.2"/>
    <n v="348"/>
    <x v="1"/>
    <x v="2"/>
    <n v="79.094354091806082"/>
  </r>
  <r>
    <s v="V110"/>
    <x v="16"/>
    <x v="3"/>
    <x v="1"/>
    <s v="Paper"/>
    <s v="OFF-PA-10003657"/>
    <s v="Xerox 1927"/>
    <s v="United States"/>
    <s v="CA-2017-140298"/>
    <x v="943"/>
    <d v="2017-05-17T00:00:00"/>
    <s v="Standard Class"/>
    <n v="6"/>
    <n v="5"/>
    <s v="Summer"/>
    <n v="6.8479999999999999"/>
    <n v="5.3862618151361694"/>
    <n v="1.4617381848638304"/>
    <n v="0.21345475830371355"/>
    <n v="2"/>
    <n v="13.696"/>
    <n v="0.2"/>
    <n v="354"/>
    <x v="1"/>
    <x v="1"/>
    <n v="7.545434858243758"/>
  </r>
  <r>
    <s v="V002"/>
    <x v="60"/>
    <x v="2"/>
    <x v="0"/>
    <s v="Furnishings"/>
    <s v="FUR-FU-10001967"/>
    <s v="Telescoping Adjustable Floor Lamp"/>
    <s v="United States"/>
    <s v="CA-2017-140298"/>
    <x v="943"/>
    <d v="2017-05-17T00:00:00"/>
    <s v="Standard Class"/>
    <n v="6"/>
    <n v="5"/>
    <s v="Summer"/>
    <n v="7.9960000000000004"/>
    <n v="6.3514140148874647"/>
    <n v="1.6445859851125357"/>
    <n v="0.20567608618215805"/>
    <n v="1"/>
    <n v="7.9960000000000004"/>
    <n v="0.6"/>
    <n v="149"/>
    <x v="1"/>
    <x v="1"/>
    <n v="12.3873499345098"/>
  </r>
  <r>
    <s v="V109"/>
    <x v="58"/>
    <x v="3"/>
    <x v="1"/>
    <s v="Appliances"/>
    <s v="OFF-AP-10002082"/>
    <s v="Holmes HEPA Air Purifier"/>
    <s v="United States"/>
    <s v="CA-2016-166240"/>
    <x v="890"/>
    <d v="2016-06-28T00:00:00"/>
    <s v="Standard Class"/>
    <n v="4"/>
    <n v="6"/>
    <s v="Summer"/>
    <n v="8.7119999999999997"/>
    <n v="7.1455718610148349"/>
    <n v="1.5664281389851649"/>
    <n v="0.17980120970904095"/>
    <n v="2"/>
    <n v="17.423999999999999"/>
    <n v="0.8"/>
    <n v="455"/>
    <x v="0"/>
    <x v="1"/>
    <n v="19.169699715958"/>
  </r>
  <r>
    <s v="V115"/>
    <x v="44"/>
    <x v="0"/>
    <x v="1"/>
    <s v="Supplies"/>
    <s v="OFF-SU-10000381"/>
    <s v="Acme Forged Steel Scissors with Black Enamel Handles"/>
    <s v="United States"/>
    <s v="CA-2016-158435"/>
    <x v="624"/>
    <d v="2016-05-18T00:00:00"/>
    <s v="First Class"/>
    <n v="1"/>
    <n v="5"/>
    <s v="Summer"/>
    <n v="65.17"/>
    <n v="54.65668917231023"/>
    <n v="10.513310827689772"/>
    <n v="0.1613213261882733"/>
    <n v="7"/>
    <n v="456.19"/>
    <n v="0"/>
    <n v="309"/>
    <x v="0"/>
    <x v="1"/>
    <n v="15.978830557960119"/>
  </r>
  <r>
    <s v="V137"/>
    <x v="11"/>
    <x v="2"/>
    <x v="1"/>
    <s v="Labels"/>
    <s v="OFF-LA-10002475"/>
    <s v="Avery 519"/>
    <s v="United States"/>
    <s v="CA-2016-158435"/>
    <x v="624"/>
    <d v="2016-05-18T00:00:00"/>
    <s v="First Class"/>
    <n v="1"/>
    <n v="5"/>
    <s v="Summer"/>
    <n v="14.62"/>
    <n v="9.6664144629644788"/>
    <n v="4.9535855370355204"/>
    <n v="0.33882254015290841"/>
    <n v="2"/>
    <n v="29.24"/>
    <n v="0"/>
    <n v="257"/>
    <x v="0"/>
    <x v="1"/>
    <n v="7.7591670085561804"/>
  </r>
  <r>
    <s v="V001"/>
    <x v="112"/>
    <x v="1"/>
    <x v="0"/>
    <s v="Furnishings"/>
    <s v="FUR-FU-10003975"/>
    <s v="Eldon Advantage Chair Mats for Low to Medium Pile Carpets"/>
    <s v="United States"/>
    <s v="CA-2016-158435"/>
    <x v="624"/>
    <d v="2016-05-18T00:00:00"/>
    <s v="First Class"/>
    <n v="1"/>
    <n v="5"/>
    <s v="Summer"/>
    <n v="173.24"/>
    <n v="131.26566954200729"/>
    <n v="41.974330457992721"/>
    <n v="0.2422900626760143"/>
    <n v="4"/>
    <n v="692.96"/>
    <n v="0"/>
    <n v="427"/>
    <x v="0"/>
    <x v="2"/>
    <n v="49.380997661043658"/>
  </r>
  <r>
    <s v="V105"/>
    <x v="85"/>
    <x v="1"/>
    <x v="1"/>
    <s v="Binders"/>
    <s v="OFF-BI-10003091"/>
    <s v="GBC DocuBind TL200 Manual Binding Machine"/>
    <s v="United States"/>
    <s v="CA-2017-138149"/>
    <x v="222"/>
    <d v="2017-06-30T00:00:00"/>
    <s v="First Class"/>
    <n v="1"/>
    <n v="6"/>
    <s v="Summer"/>
    <n v="895.92"/>
    <n v="585.03498656769602"/>
    <n v="310.88501343230394"/>
    <n v="0.34700086328277518"/>
    <n v="5"/>
    <n v="4479.5999999999995"/>
    <n v="0.2"/>
    <n v="332"/>
    <x v="0"/>
    <x v="0"/>
    <n v="332.34184300806902"/>
  </r>
  <r>
    <s v="V143"/>
    <x v="135"/>
    <x v="3"/>
    <x v="1"/>
    <s v="Storage"/>
    <s v="OFF-ST-10002974"/>
    <s v="Trav-L-File Heavy-Duty Shuttle II, Black"/>
    <s v="United States"/>
    <s v="CA-2017-138149"/>
    <x v="222"/>
    <d v="2017-06-30T00:00:00"/>
    <s v="First Class"/>
    <n v="1"/>
    <n v="6"/>
    <s v="Summer"/>
    <n v="130.71"/>
    <n v="98.99265417732876"/>
    <n v="31.717345822671248"/>
    <n v="0.24265431736417448"/>
    <n v="3"/>
    <n v="392.13"/>
    <n v="0"/>
    <n v="470"/>
    <x v="0"/>
    <x v="2"/>
    <n v="106.5886590572329"/>
  </r>
  <r>
    <s v="V118"/>
    <x v="73"/>
    <x v="2"/>
    <x v="1"/>
    <s v="Art"/>
    <s v="OFF-AR-10000255"/>
    <s v="Newell 328"/>
    <s v="United States"/>
    <s v="CA-2017-138149"/>
    <x v="222"/>
    <d v="2017-06-30T00:00:00"/>
    <s v="First Class"/>
    <n v="1"/>
    <n v="6"/>
    <s v="Summer"/>
    <n v="11.68"/>
    <n v="9.6950364636800881"/>
    <n v="1.9849635363199116"/>
    <n v="0.16994550824656779"/>
    <n v="2"/>
    <n v="23.36"/>
    <n v="0"/>
    <n v="176"/>
    <x v="0"/>
    <x v="1"/>
    <n v="14.69701103399373"/>
  </r>
  <r>
    <s v="V067"/>
    <x v="94"/>
    <x v="4"/>
    <x v="2"/>
    <s v="Accessories"/>
    <s v="TEC-AC-10001284"/>
    <s v="Enermax Briskie RF Wireless Keyboard and Mouse Combo"/>
    <s v="United States"/>
    <s v="CA-2017-138149"/>
    <x v="222"/>
    <d v="2017-06-30T00:00:00"/>
    <s v="First Class"/>
    <n v="1"/>
    <n v="6"/>
    <s v="Summer"/>
    <n v="62.31"/>
    <n v="41.637616597239983"/>
    <n v="20.672383402760019"/>
    <n v="0.33176670522805357"/>
    <n v="3"/>
    <n v="186.93"/>
    <n v="0"/>
    <n v="322"/>
    <x v="0"/>
    <x v="2"/>
    <n v="46.684011511437177"/>
  </r>
  <r>
    <s v="V140"/>
    <x v="80"/>
    <x v="2"/>
    <x v="1"/>
    <s v="Binders"/>
    <s v="OFF-BI-10003529"/>
    <s v="Avery Round Ring Poly Binders"/>
    <s v="United States"/>
    <s v="CA-2014-112403"/>
    <x v="691"/>
    <d v="2014-03-31T00:00:00"/>
    <s v="Same Day"/>
    <n v="0"/>
    <n v="3"/>
    <s v="Spring"/>
    <n v="0.85199999999999998"/>
    <n v="0.55791108203477768"/>
    <n v="0.2940889179652223"/>
    <n v="0.34517478634415766"/>
    <n v="1"/>
    <n v="0.85199999999999998"/>
    <n v="0.7"/>
    <n v="220"/>
    <x v="0"/>
    <x v="1"/>
    <n v="4.1220784401399584"/>
  </r>
  <r>
    <s v="V104"/>
    <x v="81"/>
    <x v="4"/>
    <x v="1"/>
    <s v="Paper"/>
    <s v="OFF-PA-10000029"/>
    <s v="Xerox 224"/>
    <s v="United States"/>
    <s v="CA-2014-108273"/>
    <x v="757"/>
    <d v="2014-12-21T00:00:00"/>
    <s v="Standard Class"/>
    <n v="5"/>
    <n v="12"/>
    <s v="Winter"/>
    <n v="36.287999999999997"/>
    <n v="29.018464083075401"/>
    <n v="7.2695359169245961"/>
    <n v="0.20032892187292209"/>
    <n v="7"/>
    <n v="254.01599999999996"/>
    <n v="0.2"/>
    <n v="409"/>
    <x v="0"/>
    <x v="1"/>
    <n v="12.285824807476301"/>
  </r>
  <r>
    <s v="V022"/>
    <x v="49"/>
    <x v="3"/>
    <x v="0"/>
    <s v="Furnishings"/>
    <s v="FUR-FU-10002116"/>
    <s v="Tenex Carpeted, Granite-Look or Clear Contemporary Contour Shape Chair Mats"/>
    <s v="United States"/>
    <s v="CA-2014-108273"/>
    <x v="757"/>
    <d v="2014-12-21T00:00:00"/>
    <s v="Standard Class"/>
    <n v="5"/>
    <n v="12"/>
    <s v="Winter"/>
    <n v="56.567999999999998"/>
    <n v="44.190992780877501"/>
    <n v="12.377007219122497"/>
    <n v="0.2187987416759033"/>
    <n v="2"/>
    <n v="113.136"/>
    <n v="0.6"/>
    <n v="426"/>
    <x v="0"/>
    <x v="2"/>
    <n v="95.602430381240822"/>
  </r>
  <r>
    <s v="V084"/>
    <x v="95"/>
    <x v="0"/>
    <x v="2"/>
    <s v="Phones"/>
    <s v="TEC-PH-10002200"/>
    <s v="Aastra 6757i CT Wireless VoIP phone"/>
    <s v="United States"/>
    <s v="CA-2017-121643"/>
    <x v="796"/>
    <d v="2017-05-20T00:00:00"/>
    <s v="First Class"/>
    <n v="2"/>
    <n v="5"/>
    <s v="Summer"/>
    <n v="344.70400000000001"/>
    <n v="244.08227140819861"/>
    <n v="100.6217285918014"/>
    <n v="0.29190763261175212"/>
    <n v="2"/>
    <n v="689.40800000000002"/>
    <n v="0.2"/>
    <n v="440"/>
    <x v="0"/>
    <x v="0"/>
    <n v="858.63100096736207"/>
  </r>
  <r>
    <s v="V059"/>
    <x v="35"/>
    <x v="4"/>
    <x v="2"/>
    <s v="Phones"/>
    <s v="TEC-PH-10000441"/>
    <s v="VTech DS6151"/>
    <s v="United States"/>
    <s v="US-2015-122910"/>
    <x v="793"/>
    <d v="2015-05-16T00:00:00"/>
    <s v="Standard Class"/>
    <n v="4"/>
    <n v="5"/>
    <s v="Summer"/>
    <n v="201.584"/>
    <n v="168.5102470089459"/>
    <n v="33.073752991054107"/>
    <n v="0.16406933581561089"/>
    <n v="2"/>
    <n v="403.16800000000001"/>
    <n v="0.2"/>
    <n v="457"/>
    <x v="0"/>
    <x v="0"/>
    <n v="215.05468628085541"/>
  </r>
  <r>
    <s v="V036"/>
    <x v="126"/>
    <x v="0"/>
    <x v="0"/>
    <s v="Tables"/>
    <s v="FUR-TA-10002958"/>
    <s v="Bevis Oval Conference Table, Walnut"/>
    <s v="United States"/>
    <s v="CA-2017-143126"/>
    <x v="734"/>
    <d v="2017-12-07T00:00:00"/>
    <s v="Second Class"/>
    <n v="4"/>
    <n v="12"/>
    <s v="Winter"/>
    <n v="521.96"/>
    <n v="417.98042400474009"/>
    <n v="103.97957599525995"/>
    <n v="0.19920985515223377"/>
    <n v="2"/>
    <n v="1043.92"/>
    <n v="0"/>
    <n v="206"/>
    <x v="0"/>
    <x v="0"/>
    <n v="674.34063459839899"/>
  </r>
  <r>
    <s v="V101"/>
    <x v="26"/>
    <x v="0"/>
    <x v="1"/>
    <s v="Art"/>
    <s v="OFF-AR-10001662"/>
    <s v="Rogers Handheld Barrel Pencil Sharpener"/>
    <s v="United States"/>
    <s v="CA-2015-129042"/>
    <x v="295"/>
    <d v="2015-12-17T00:00:00"/>
    <s v="Standard Class"/>
    <n v="5"/>
    <n v="12"/>
    <s v="Winter"/>
    <n v="8.2200000000000006"/>
    <n v="6.8597257553490234"/>
    <n v="1.3602742446509772"/>
    <n v="0.16548348475072713"/>
    <n v="3"/>
    <n v="24.660000000000004"/>
    <n v="0"/>
    <n v="340"/>
    <x v="0"/>
    <x v="1"/>
    <n v="7.3161200750384747"/>
  </r>
  <r>
    <s v="V119"/>
    <x v="20"/>
    <x v="1"/>
    <x v="1"/>
    <s v="Paper"/>
    <s v="OFF-PA-10004101"/>
    <s v="Xerox 1894"/>
    <s v="United States"/>
    <s v="CA-2015-109736"/>
    <x v="998"/>
    <d v="2015-10-11T00:00:00"/>
    <s v="First Class"/>
    <n v="1"/>
    <n v="10"/>
    <s v="Autumn"/>
    <n v="45.36"/>
    <n v="34.019652580572618"/>
    <n v="11.340347419427381"/>
    <n v="0.25000765915845197"/>
    <n v="7"/>
    <n v="317.52"/>
    <n v="0"/>
    <n v="127"/>
    <x v="0"/>
    <x v="1"/>
    <n v="25.682390916735152"/>
  </r>
  <r>
    <s v="V122"/>
    <x v="5"/>
    <x v="3"/>
    <x v="1"/>
    <s v="Storage"/>
    <s v="OFF-ST-10002756"/>
    <s v="Tennsco Stur-D-Stor Boltless Shelving, 5 Shelves, 24&quot; Deep, Sand"/>
    <s v="United States"/>
    <s v="CA-2015-142601"/>
    <x v="24"/>
    <d v="2015-04-20T00:00:00"/>
    <s v="Second Class"/>
    <n v="2"/>
    <n v="4"/>
    <s v="Spring"/>
    <n v="947.17"/>
    <n v="719.38098190789481"/>
    <n v="227.78901809210515"/>
    <n v="0.24049433374378956"/>
    <n v="7"/>
    <n v="6630.19"/>
    <n v="0"/>
    <n v="291"/>
    <x v="0"/>
    <x v="0"/>
    <n v="301.52321693030541"/>
  </r>
  <r>
    <s v="V129"/>
    <x v="4"/>
    <x v="2"/>
    <x v="1"/>
    <s v="Paper"/>
    <s v="OFF-PA-10000483"/>
    <s v="Xerox 19"/>
    <s v="United States"/>
    <s v="CA-2015-142601"/>
    <x v="24"/>
    <d v="2015-04-20T00:00:00"/>
    <s v="Second Class"/>
    <n v="2"/>
    <n v="4"/>
    <s v="Spring"/>
    <n v="61.96"/>
    <n v="48.794022292044509"/>
    <n v="13.165977707955491"/>
    <n v="0.21249157049637654"/>
    <n v="2"/>
    <n v="123.92"/>
    <n v="0"/>
    <n v="348"/>
    <x v="0"/>
    <x v="2"/>
    <n v="71.790760881885078"/>
  </r>
  <r>
    <s v="V019"/>
    <x v="56"/>
    <x v="3"/>
    <x v="0"/>
    <s v="Tables"/>
    <s v="FUR-TA-10002041"/>
    <s v="Bevis Round Conference Table Top, X-Base"/>
    <s v="United States"/>
    <s v="CA-2014-106229"/>
    <x v="159"/>
    <d v="2014-06-11T00:00:00"/>
    <s v="Second Class"/>
    <n v="4"/>
    <n v="6"/>
    <s v="Summer"/>
    <n v="268.935"/>
    <n v="189.49203558865179"/>
    <n v="79.442964411348214"/>
    <n v="0.29539838403832974"/>
    <n v="3"/>
    <n v="806.80500000000006"/>
    <n v="0.5"/>
    <n v="463"/>
    <x v="0"/>
    <x v="0"/>
    <n v="302.65865544696828"/>
  </r>
  <r>
    <s v="V118"/>
    <x v="73"/>
    <x v="0"/>
    <x v="1"/>
    <s v="Art"/>
    <s v="OFF-AR-10001166"/>
    <s v="Staples in misc. colors"/>
    <s v="United States"/>
    <s v="US-2017-135230"/>
    <x v="853"/>
    <d v="2017-09-07T00:00:00"/>
    <s v="Standard Class"/>
    <n v="6"/>
    <n v="9"/>
    <s v="Autumn"/>
    <n v="7.58"/>
    <n v="5.0354533388464846"/>
    <n v="2.5445466611535155"/>
    <n v="0.33569217165613663"/>
    <n v="1"/>
    <n v="7.58"/>
    <n v="0"/>
    <n v="312"/>
    <x v="1"/>
    <x v="1"/>
    <n v="11.57864125592176"/>
  </r>
  <r>
    <s v="V103"/>
    <x v="33"/>
    <x v="3"/>
    <x v="1"/>
    <s v="Labels"/>
    <s v="OFF-LA-10004345"/>
    <s v="Avery 493"/>
    <s v="United States"/>
    <s v="CA-2016-159653"/>
    <x v="730"/>
    <d v="2016-05-22T00:00:00"/>
    <s v="Same Day"/>
    <n v="0"/>
    <n v="5"/>
    <s v="Summer"/>
    <n v="14.73"/>
    <n v="10.04088263130147"/>
    <n v="4.6891173686985308"/>
    <n v="0.31833790690417724"/>
    <n v="3"/>
    <n v="44.19"/>
    <n v="0"/>
    <n v="120"/>
    <x v="0"/>
    <x v="1"/>
    <n v="2.8205802594501721"/>
  </r>
  <r>
    <s v="V128"/>
    <x v="72"/>
    <x v="3"/>
    <x v="1"/>
    <s v="Binders"/>
    <s v="OFF-BI-10002852"/>
    <s v="Ibico Standard Transparent Covers"/>
    <s v="United States"/>
    <s v="CA-2016-131968"/>
    <x v="583"/>
    <d v="2016-11-15T00:00:00"/>
    <s v="Standard Class"/>
    <n v="4"/>
    <n v="11"/>
    <s v="Winter"/>
    <n v="9.8879999999999999"/>
    <n v="6.8402664138689309"/>
    <n v="3.047733586131069"/>
    <n v="0.30822548403429095"/>
    <n v="2"/>
    <n v="19.776"/>
    <n v="0.7"/>
    <n v="254"/>
    <x v="0"/>
    <x v="1"/>
    <n v="34.951157956338001"/>
  </r>
  <r>
    <s v="V121"/>
    <x v="7"/>
    <x v="0"/>
    <x v="1"/>
    <s v="Appliances"/>
    <s v="OFF-AP-10001058"/>
    <s v="Sanyo 2.5 Cubic Foot Mid-Size Office Refrigerators"/>
    <s v="United States"/>
    <s v="CA-2016-131968"/>
    <x v="583"/>
    <d v="2016-11-15T00:00:00"/>
    <s v="Standard Class"/>
    <n v="4"/>
    <n v="11"/>
    <s v="Winter"/>
    <n v="671.54399999999998"/>
    <n v="499.81146400941458"/>
    <n v="171.7325359905854"/>
    <n v="0.25572789867914153"/>
    <n v="3"/>
    <n v="2014.6320000000001"/>
    <n v="0.2"/>
    <n v="126"/>
    <x v="0"/>
    <x v="0"/>
    <n v="946.40329510415381"/>
  </r>
  <r>
    <s v="V118"/>
    <x v="73"/>
    <x v="2"/>
    <x v="1"/>
    <s v="Storage"/>
    <s v="OFF-ST-10003470"/>
    <s v="Tennsco Snap-Together Open Shelving Units, Starter Sets and Add-On Units"/>
    <s v="United States"/>
    <s v="CA-2014-119151"/>
    <x v="641"/>
    <d v="2014-11-29T00:00:00"/>
    <s v="Second Class"/>
    <n v="4"/>
    <n v="11"/>
    <s v="Winter"/>
    <n v="1117.92"/>
    <n v="895.25740075984515"/>
    <n v="222.66259924015492"/>
    <n v="0.19917579007456249"/>
    <n v="4"/>
    <n v="4471.68"/>
    <n v="0"/>
    <n v="176"/>
    <x v="0"/>
    <x v="0"/>
    <n v="319.47225021275318"/>
  </r>
  <r>
    <s v="V018"/>
    <x v="90"/>
    <x v="2"/>
    <x v="0"/>
    <s v="Bookcases"/>
    <s v="FUR-BO-10003159"/>
    <s v="Sauder Camden County Collection Libraries, Planked Cherry Finish"/>
    <s v="United States"/>
    <s v="CA-2014-119151"/>
    <x v="641"/>
    <d v="2014-11-29T00:00:00"/>
    <s v="Second Class"/>
    <n v="4"/>
    <n v="11"/>
    <s v="Winter"/>
    <n v="275.952"/>
    <n v="230.56647294361679"/>
    <n v="45.385527056383211"/>
    <n v="0.16446891871188907"/>
    <n v="3"/>
    <n v="827.85599999999999"/>
    <n v="0.2"/>
    <n v="405"/>
    <x v="0"/>
    <x v="2"/>
    <n v="106.5137598373629"/>
  </r>
  <r>
    <s v="V099"/>
    <x v="24"/>
    <x v="3"/>
    <x v="1"/>
    <s v="Binders"/>
    <s v="OFF-BI-10003684"/>
    <s v="Wilson Jones Legal Size Ring Binders"/>
    <s v="United States"/>
    <s v="CA-2014-123323"/>
    <x v="845"/>
    <d v="2014-11-12T00:00:00"/>
    <s v="Standard Class"/>
    <n v="5"/>
    <n v="11"/>
    <s v="Winter"/>
    <n v="123.14400000000001"/>
    <n v="87.656215112069788"/>
    <n v="35.487784887930218"/>
    <n v="0.28818119346399512"/>
    <n v="7"/>
    <n v="862.00800000000004"/>
    <n v="0.2"/>
    <n v="156"/>
    <x v="0"/>
    <x v="2"/>
    <n v="44.856964955288717"/>
  </r>
  <r>
    <s v="V052"/>
    <x v="128"/>
    <x v="4"/>
    <x v="2"/>
    <s v="Accessories"/>
    <s v="TEC-AC-10000487"/>
    <s v="SanDisk Cruzer 4 GB USB Flash Drive"/>
    <s v="United States"/>
    <s v="CA-2016-124681"/>
    <x v="427"/>
    <d v="2016-07-23T00:00:00"/>
    <s v="Second Class"/>
    <n v="5"/>
    <n v="7"/>
    <s v="Summer"/>
    <n v="15.576000000000001"/>
    <n v="12.189163243321"/>
    <n v="3.386836756679001"/>
    <n v="0.21743944251919625"/>
    <n v="3"/>
    <n v="46.728000000000002"/>
    <n v="0.2"/>
    <n v="218"/>
    <x v="0"/>
    <x v="1"/>
    <n v="3.6712984079205548"/>
  </r>
  <r>
    <s v="V128"/>
    <x v="72"/>
    <x v="0"/>
    <x v="1"/>
    <s v="Paper"/>
    <s v="OFF-PA-10001736"/>
    <s v="Xerox 1880"/>
    <s v="United States"/>
    <s v="US-2015-103996"/>
    <x v="368"/>
    <d v="2015-03-31T00:00:00"/>
    <s v="Second Class"/>
    <n v="2"/>
    <n v="3"/>
    <s v="Spring"/>
    <n v="212.64"/>
    <n v="155.85367089254621"/>
    <n v="56.786329107453781"/>
    <n v="0.26705384267989929"/>
    <n v="6"/>
    <n v="1275.8399999999999"/>
    <n v="0"/>
    <n v="264"/>
    <x v="0"/>
    <x v="2"/>
    <n v="98.035009191614819"/>
  </r>
  <r>
    <s v="V141"/>
    <x v="67"/>
    <x v="3"/>
    <x v="1"/>
    <s v="Paper"/>
    <s v="OFF-PA-10001609"/>
    <s v="Tops Wirebound Message Log Books"/>
    <s v="United States"/>
    <s v="US-2015-103996"/>
    <x v="368"/>
    <d v="2015-03-31T00:00:00"/>
    <s v="Second Class"/>
    <n v="2"/>
    <n v="3"/>
    <s v="Spring"/>
    <n v="9.8699999999999992"/>
    <n v="6.8783415964636871"/>
    <n v="2.9916584035363121"/>
    <n v="0.30310622122961622"/>
    <n v="3"/>
    <n v="29.61"/>
    <n v="0"/>
    <n v="163"/>
    <x v="0"/>
    <x v="1"/>
    <n v="6.6541554735869113"/>
  </r>
  <r>
    <s v="V052"/>
    <x v="128"/>
    <x v="0"/>
    <x v="2"/>
    <s v="Accessories"/>
    <s v="TEC-AC-10003116"/>
    <s v="Memorex Froggy Flash Drive 8 GB"/>
    <s v="United States"/>
    <s v="US-2015-103996"/>
    <x v="368"/>
    <d v="2015-03-31T00:00:00"/>
    <s v="Second Class"/>
    <n v="2"/>
    <n v="3"/>
    <s v="Spring"/>
    <n v="53.25"/>
    <n v="44.893953773487219"/>
    <n v="8.3560462265127811"/>
    <n v="0.15692105589695363"/>
    <n v="3"/>
    <n v="159.75"/>
    <n v="0"/>
    <n v="147"/>
    <x v="0"/>
    <x v="2"/>
    <n v="37.494718080398627"/>
  </r>
  <r>
    <s v="V005"/>
    <x v="103"/>
    <x v="0"/>
    <x v="0"/>
    <s v="Furnishings"/>
    <s v="FUR-FU-10004586"/>
    <s v="G.E. Longer-Life Indoor Recessed Floodlight Bulbs"/>
    <s v="United States"/>
    <s v="US-2015-103996"/>
    <x v="368"/>
    <d v="2015-03-31T00:00:00"/>
    <s v="Second Class"/>
    <n v="2"/>
    <n v="3"/>
    <s v="Spring"/>
    <n v="19.920000000000002"/>
    <n v="16.211630545969911"/>
    <n v="3.7083694540300911"/>
    <n v="0.18616312520231379"/>
    <n v="3"/>
    <n v="59.760000000000005"/>
    <n v="0"/>
    <n v="249"/>
    <x v="0"/>
    <x v="1"/>
    <n v="6.3085824292519703"/>
  </r>
  <r>
    <s v="V043"/>
    <x v="136"/>
    <x v="2"/>
    <x v="0"/>
    <s v="Chairs"/>
    <s v="FUR-CH-10000454"/>
    <s v="Hon Deluxe Fabric Upholstered Stacking Chairs, Rounded Back"/>
    <s v="United States"/>
    <s v="CA-2016-120530"/>
    <x v="281"/>
    <d v="2016-04-12T00:00:00"/>
    <s v="Standard Class"/>
    <n v="5"/>
    <n v="4"/>
    <s v="Spring"/>
    <n v="658.74599999999998"/>
    <n v="517.95298318945493"/>
    <n v="140.79301681054505"/>
    <n v="0.21372883753456576"/>
    <n v="3"/>
    <n v="1976.2379999999998"/>
    <n v="0.1"/>
    <n v="257"/>
    <x v="0"/>
    <x v="0"/>
    <n v="508.52376434276238"/>
  </r>
  <r>
    <s v="V132"/>
    <x v="23"/>
    <x v="1"/>
    <x v="1"/>
    <s v="Binders"/>
    <s v="OFF-BI-10004970"/>
    <s v="ACCOHIDE 3-Ring Binder, Blue, 1&quot;"/>
    <s v="United States"/>
    <s v="CA-2015-155054"/>
    <x v="385"/>
    <d v="2015-06-19T00:00:00"/>
    <s v="Standard Class"/>
    <n v="6"/>
    <n v="6"/>
    <s v="Summer"/>
    <n v="8.26"/>
    <n v="6.3691034174599306"/>
    <n v="1.8908965825400692"/>
    <n v="0.2289221044237372"/>
    <n v="2"/>
    <n v="16.52"/>
    <n v="0"/>
    <n v="255"/>
    <x v="1"/>
    <x v="1"/>
    <n v="6.2396688727067593"/>
  </r>
  <r>
    <s v="V098"/>
    <x v="92"/>
    <x v="1"/>
    <x v="1"/>
    <s v="Binders"/>
    <s v="OFF-BI-10002824"/>
    <s v="Recycled Easel Ring Binders"/>
    <s v="United States"/>
    <s v="CA-2015-155054"/>
    <x v="385"/>
    <d v="2015-06-19T00:00:00"/>
    <s v="Standard Class"/>
    <n v="6"/>
    <n v="6"/>
    <s v="Summer"/>
    <n v="29.84"/>
    <n v="24.39377776693776"/>
    <n v="5.4462222330622403"/>
    <n v="0.1825141499015496"/>
    <n v="2"/>
    <n v="59.68"/>
    <n v="0"/>
    <n v="250"/>
    <x v="1"/>
    <x v="1"/>
    <n v="29.970265664488199"/>
  </r>
  <r>
    <s v="V077"/>
    <x v="107"/>
    <x v="2"/>
    <x v="2"/>
    <s v="Accessories"/>
    <s v="TEC-AC-10003657"/>
    <s v="Lenovo 17-Key USB Numeric Keypad"/>
    <s v="United States"/>
    <s v="CA-2015-155054"/>
    <x v="385"/>
    <d v="2015-06-19T00:00:00"/>
    <s v="Standard Class"/>
    <n v="6"/>
    <n v="6"/>
    <s v="Summer"/>
    <n v="67.98"/>
    <n v="57.024559448005867"/>
    <n v="10.955440551994137"/>
    <n v="0.16115681894666278"/>
    <n v="2"/>
    <n v="135.96"/>
    <n v="0"/>
    <n v="324"/>
    <x v="1"/>
    <x v="1"/>
    <n v="22.750459441514579"/>
  </r>
  <r>
    <s v="V132"/>
    <x v="23"/>
    <x v="4"/>
    <x v="1"/>
    <s v="Labels"/>
    <s v="OFF-LA-10003510"/>
    <s v="Avery 4027 File Folder Labels for Dot Matrix Printers, 5000 Labels per Box, White"/>
    <s v="United States"/>
    <s v="CA-2015-105725"/>
    <x v="954"/>
    <d v="2015-02-24T00:00:00"/>
    <s v="Standard Class"/>
    <n v="6"/>
    <n v="2"/>
    <s v="Spring"/>
    <n v="61.06"/>
    <n v="42.084175735580523"/>
    <n v="18.975824264419479"/>
    <n v="0.31077340754044347"/>
    <n v="2"/>
    <n v="122.12"/>
    <n v="0"/>
    <n v="359"/>
    <x v="1"/>
    <x v="2"/>
    <n v="112.4655826564489"/>
  </r>
  <r>
    <s v="V036"/>
    <x v="126"/>
    <x v="1"/>
    <x v="0"/>
    <s v="Tables"/>
    <s v="FUR-TA-10001676"/>
    <s v="Hon 61000 Series Interactive Training Tables"/>
    <s v="United States"/>
    <s v="CA-2015-105725"/>
    <x v="954"/>
    <d v="2015-02-24T00:00:00"/>
    <s v="Standard Class"/>
    <n v="6"/>
    <n v="2"/>
    <s v="Spring"/>
    <n v="35.543999999999997"/>
    <n v="25.89079391799935"/>
    <n v="9.6532060820006471"/>
    <n v="0.27158468607924396"/>
    <n v="1"/>
    <n v="35.543999999999997"/>
    <n v="0.2"/>
    <n v="486"/>
    <x v="1"/>
    <x v="1"/>
    <n v="23.926287238098599"/>
  </r>
  <r>
    <s v="V098"/>
    <x v="92"/>
    <x v="2"/>
    <x v="1"/>
    <s v="Labels"/>
    <s v="OFF-LA-10004853"/>
    <s v="Avery 483"/>
    <s v="United States"/>
    <s v="CA-2017-164364"/>
    <x v="105"/>
    <d v="2017-11-16T00:00:00"/>
    <s v="Standard Class"/>
    <n v="4"/>
    <n v="11"/>
    <s v="Winter"/>
    <n v="9.9600000000000009"/>
    <n v="7.4956480289300584"/>
    <n v="2.4643519710699424"/>
    <n v="0.2474248966937693"/>
    <n v="2"/>
    <n v="19.920000000000002"/>
    <n v="0"/>
    <n v="355"/>
    <x v="0"/>
    <x v="1"/>
    <n v="2.4396917838120449"/>
  </r>
  <r>
    <s v="V130"/>
    <x v="34"/>
    <x v="2"/>
    <x v="1"/>
    <s v="Art"/>
    <s v="OFF-AR-10000315"/>
    <s v="Dixon Ticonderoga Maple Cedar Pencil, #2"/>
    <s v="United States"/>
    <s v="CA-2017-164364"/>
    <x v="105"/>
    <d v="2017-11-16T00:00:00"/>
    <s v="Standard Class"/>
    <n v="4"/>
    <n v="11"/>
    <s v="Winter"/>
    <n v="9.2100000000000009"/>
    <n v="7.1482110307410229"/>
    <n v="2.0617889692589779"/>
    <n v="0.22386416604332005"/>
    <n v="3"/>
    <n v="27.630000000000003"/>
    <n v="0"/>
    <n v="160"/>
    <x v="0"/>
    <x v="1"/>
    <n v="2.481451456977013"/>
  </r>
  <r>
    <s v="V114"/>
    <x v="13"/>
    <x v="0"/>
    <x v="1"/>
    <s v="Supplies"/>
    <s v="OFF-SU-10000381"/>
    <s v="Acme Forged Steel Scissors with Black Enamel Handles"/>
    <s v="United States"/>
    <s v="CA-2017-164364"/>
    <x v="105"/>
    <d v="2017-11-16T00:00:00"/>
    <s v="Standard Class"/>
    <n v="4"/>
    <n v="11"/>
    <s v="Winter"/>
    <n v="27.93"/>
    <n v="18.2098965794168"/>
    <n v="9.7201034205832002"/>
    <n v="0.34801659221565345"/>
    <n v="3"/>
    <n v="83.789999999999992"/>
    <n v="0"/>
    <n v="451"/>
    <x v="0"/>
    <x v="1"/>
    <n v="15.978830557960119"/>
  </r>
  <r>
    <s v="V132"/>
    <x v="23"/>
    <x v="1"/>
    <x v="1"/>
    <s v="Fasteners"/>
    <s v="OFF-FA-10002763"/>
    <s v="Advantus Map Pennant Flags and Round Head Tacks"/>
    <s v="United States"/>
    <s v="CA-2017-168123"/>
    <x v="916"/>
    <d v="2017-03-05T00:00:00"/>
    <s v="Same Day"/>
    <n v="0"/>
    <n v="3"/>
    <s v="Spring"/>
    <n v="7.9"/>
    <n v="6.1354325634412072"/>
    <n v="1.7645674365587931"/>
    <n v="0.22336296665301178"/>
    <n v="2"/>
    <n v="15.8"/>
    <n v="0"/>
    <n v="359"/>
    <x v="0"/>
    <x v="1"/>
    <n v="7.6389364442964176"/>
  </r>
  <r>
    <s v="V140"/>
    <x v="80"/>
    <x v="2"/>
    <x v="1"/>
    <s v="Storage"/>
    <s v="OFF-ST-10000877"/>
    <s v="Recycled Steel Personal File for Standard File Folders"/>
    <s v="United States"/>
    <s v="CA-2017-168123"/>
    <x v="916"/>
    <d v="2017-03-05T00:00:00"/>
    <s v="Same Day"/>
    <n v="0"/>
    <n v="3"/>
    <s v="Spring"/>
    <n v="221.16"/>
    <n v="179.42069008880401"/>
    <n v="41.739309911195988"/>
    <n v="0.18872901931269664"/>
    <n v="4"/>
    <n v="884.64"/>
    <n v="0"/>
    <n v="420"/>
    <x v="0"/>
    <x v="0"/>
    <n v="158.551566529631"/>
  </r>
  <r>
    <s v="V142"/>
    <x v="48"/>
    <x v="0"/>
    <x v="1"/>
    <s v="Binders"/>
    <s v="OFF-BI-10001071"/>
    <s v="GBC ProClick Punch Binding System"/>
    <s v="United States"/>
    <s v="CA-2017-168123"/>
    <x v="916"/>
    <d v="2017-03-05T00:00:00"/>
    <s v="Same Day"/>
    <n v="0"/>
    <n v="3"/>
    <s v="Spring"/>
    <n v="127.96"/>
    <n v="91.504234911064913"/>
    <n v="36.455765088935081"/>
    <n v="0.28489969591227793"/>
    <n v="2"/>
    <n v="255.92"/>
    <n v="0"/>
    <n v="495"/>
    <x v="0"/>
    <x v="0"/>
    <n v="175.5831825204225"/>
  </r>
  <r>
    <s v="V125"/>
    <x v="64"/>
    <x v="3"/>
    <x v="1"/>
    <s v="Binders"/>
    <s v="OFF-BI-10001097"/>
    <s v="Avery Hole Reinforcements"/>
    <s v="United States"/>
    <s v="CA-2017-168123"/>
    <x v="916"/>
    <d v="2017-03-05T00:00:00"/>
    <s v="Same Day"/>
    <n v="0"/>
    <n v="3"/>
    <s v="Spring"/>
    <n v="18.690000000000001"/>
    <n v="14.166426295609369"/>
    <n v="4.5235737043906319"/>
    <n v="0.242031765884999"/>
    <n v="3"/>
    <n v="56.070000000000007"/>
    <n v="0"/>
    <n v="496"/>
    <x v="0"/>
    <x v="1"/>
    <n v="7.2304093955859647"/>
  </r>
  <r>
    <s v="V122"/>
    <x v="5"/>
    <x v="3"/>
    <x v="1"/>
    <s v="Supplies"/>
    <s v="OFF-SU-10004782"/>
    <s v="Elite 5&quot; Scissors"/>
    <s v="United States"/>
    <s v="CA-2016-120005"/>
    <x v="840"/>
    <d v="2016-03-03T00:00:00"/>
    <s v="Same Day"/>
    <n v="0"/>
    <n v="3"/>
    <s v="Spring"/>
    <n v="25.35"/>
    <n v="18.083116788829251"/>
    <n v="7.2668832111707502"/>
    <n v="0.28666205961225838"/>
    <n v="3"/>
    <n v="76.050000000000011"/>
    <n v="0"/>
    <n v="261"/>
    <x v="0"/>
    <x v="1"/>
    <n v="11.806984413997551"/>
  </r>
  <r>
    <s v="V030"/>
    <x v="125"/>
    <x v="1"/>
    <x v="0"/>
    <s v="Furnishings"/>
    <s v="FUR-FU-10000672"/>
    <s v="Executive Impressions 10&quot; Spectator Wall Clock"/>
    <s v="United States"/>
    <s v="CA-2016-120005"/>
    <x v="840"/>
    <d v="2016-03-03T00:00:00"/>
    <s v="Same Day"/>
    <n v="0"/>
    <n v="3"/>
    <s v="Spring"/>
    <n v="35.28"/>
    <n v="24.159989010472501"/>
    <n v="11.120010989527501"/>
    <n v="0.31519305525871599"/>
    <n v="3"/>
    <n v="105.84"/>
    <n v="0"/>
    <n v="479"/>
    <x v="0"/>
    <x v="1"/>
    <n v="17.834923044409251"/>
  </r>
  <r>
    <s v="V118"/>
    <x v="73"/>
    <x v="0"/>
    <x v="1"/>
    <s v="Paper"/>
    <s v="OFF-PA-10002986"/>
    <s v="Xerox 1898"/>
    <s v="United States"/>
    <s v="CA-2016-123526"/>
    <x v="435"/>
    <d v="2016-12-25T00:00:00"/>
    <s v="First Class"/>
    <n v="1"/>
    <n v="12"/>
    <s v="Winter"/>
    <n v="33.4"/>
    <n v="26.65341681982197"/>
    <n v="6.7465831801780283"/>
    <n v="0.20199350838856373"/>
    <n v="5"/>
    <n v="167"/>
    <n v="0"/>
    <n v="448"/>
    <x v="0"/>
    <x v="1"/>
    <n v="12.060381323686549"/>
  </r>
  <r>
    <s v="V055"/>
    <x v="100"/>
    <x v="2"/>
    <x v="2"/>
    <s v="Machines"/>
    <s v="TEC-MA-10001972"/>
    <s v="Okidata C331dn Printer"/>
    <s v="United States"/>
    <s v="CA-2016-127649"/>
    <x v="877"/>
    <d v="2016-10-09T00:00:00"/>
    <s v="First Class"/>
    <n v="2"/>
    <n v="10"/>
    <s v="Autumn"/>
    <n v="837.6"/>
    <n v="680.42983160451001"/>
    <n v="157.17016839549001"/>
    <n v="0.1876434675208811"/>
    <n v="3"/>
    <n v="2512.8000000000002"/>
    <n v="0.2"/>
    <n v="130"/>
    <x v="0"/>
    <x v="0"/>
    <n v="187.29305379538241"/>
  </r>
  <r>
    <s v="V072"/>
    <x v="31"/>
    <x v="1"/>
    <x v="2"/>
    <s v="Phones"/>
    <s v="TEC-PH-10000169"/>
    <s v="ARKON Windshield Dashboard Air Vent Car Mount Holder"/>
    <s v="United States"/>
    <s v="CA-2016-159989"/>
    <x v="10"/>
    <d v="2016-12-13T00:00:00"/>
    <s v="Standard Class"/>
    <n v="4"/>
    <n v="12"/>
    <s v="Winter"/>
    <n v="40.68"/>
    <n v="32.278973714283907"/>
    <n v="8.4010262857160924"/>
    <n v="0.20651490377866502"/>
    <n v="3"/>
    <n v="122.03999999999999"/>
    <n v="0.2"/>
    <n v="170"/>
    <x v="0"/>
    <x v="1"/>
    <n v="15.65773930042265"/>
  </r>
  <r>
    <s v="V041"/>
    <x v="130"/>
    <x v="4"/>
    <x v="0"/>
    <s v="Chairs"/>
    <s v="FUR-CH-10001482"/>
    <s v="Office Star - Mesh Screen back chair with Vinyl seat"/>
    <s v="United States"/>
    <s v="CA-2017-103499"/>
    <x v="225"/>
    <d v="2017-11-24T00:00:00"/>
    <s v="Standard Class"/>
    <n v="4"/>
    <n v="11"/>
    <s v="Winter"/>
    <n v="209.56800000000001"/>
    <n v="159.48296404588831"/>
    <n v="50.085035954111703"/>
    <n v="0.23899181150801507"/>
    <n v="2"/>
    <n v="419.13600000000002"/>
    <n v="0.2"/>
    <n v="496"/>
    <x v="0"/>
    <x v="2"/>
    <n v="117.3958865889261"/>
  </r>
  <r>
    <s v="V077"/>
    <x v="107"/>
    <x v="2"/>
    <x v="2"/>
    <s v="Accessories"/>
    <s v="TEC-AC-10002018"/>
    <s v="AmazonBasics 3-Button USB Wired Mouse"/>
    <s v="United States"/>
    <s v="US-2015-167220"/>
    <x v="295"/>
    <d v="2015-12-16T00:00:00"/>
    <s v="Standard Class"/>
    <n v="4"/>
    <n v="12"/>
    <s v="Winter"/>
    <n v="22.367999999999999"/>
    <n v="17.393000880218612"/>
    <n v="4.974999119781387"/>
    <n v="0.22241591200739391"/>
    <n v="4"/>
    <n v="89.471999999999994"/>
    <n v="0.2"/>
    <n v="101"/>
    <x v="0"/>
    <x v="0"/>
    <n v="3.9044015162377952"/>
  </r>
  <r>
    <s v="V131"/>
    <x v="41"/>
    <x v="1"/>
    <x v="1"/>
    <s v="Binders"/>
    <s v="OFF-BI-10000301"/>
    <s v="GBC Instant Report Kit"/>
    <s v="United States"/>
    <s v="CA-2017-126354"/>
    <x v="447"/>
    <d v="2017-02-08T00:00:00"/>
    <s v="Standard Class"/>
    <n v="5"/>
    <n v="2"/>
    <s v="Spring"/>
    <n v="3.8820000000000001"/>
    <n v="2.6500271804456821"/>
    <n v="1.231972819554318"/>
    <n v="0.31735518278060743"/>
    <n v="2"/>
    <n v="7.7640000000000002"/>
    <n v="0.7"/>
    <n v="149"/>
    <x v="0"/>
    <x v="1"/>
    <n v="11.58454798316961"/>
  </r>
  <r>
    <s v="V142"/>
    <x v="48"/>
    <x v="1"/>
    <x v="1"/>
    <s v="Paper"/>
    <s v="OFF-PA-10004381"/>
    <s v="14-7/8 x 11 Blue Bar Computer Printout Paper"/>
    <s v="United States"/>
    <s v="CA-2017-126354"/>
    <x v="447"/>
    <d v="2017-02-08T00:00:00"/>
    <s v="Standard Class"/>
    <n v="5"/>
    <n v="2"/>
    <s v="Spring"/>
    <n v="115.29600000000001"/>
    <n v="89.689293095496552"/>
    <n v="25.606706904503454"/>
    <n v="0.22209536241069466"/>
    <n v="3"/>
    <n v="345.88800000000003"/>
    <n v="0.2"/>
    <n v="234"/>
    <x v="0"/>
    <x v="1"/>
    <n v="11.09436277274785"/>
  </r>
  <r>
    <s v="V127"/>
    <x v="39"/>
    <x v="2"/>
    <x v="1"/>
    <s v="Binders"/>
    <s v="OFF-BI-10004141"/>
    <s v="Insertable Tab Indexes For Data Binders"/>
    <s v="United States"/>
    <s v="CA-2017-169817"/>
    <x v="296"/>
    <d v="2017-09-25T00:00:00"/>
    <s v="Standard Class"/>
    <n v="4"/>
    <n v="9"/>
    <s v="Autumn"/>
    <n v="1.9079999999999999"/>
    <n v="1.504354831649465"/>
    <n v="0.40364516835053488"/>
    <n v="0.21155407146254449"/>
    <n v="2"/>
    <n v="3.8159999999999998"/>
    <n v="0.7"/>
    <n v="245"/>
    <x v="0"/>
    <x v="1"/>
    <n v="3.424964817337544"/>
  </r>
  <r>
    <s v="V111"/>
    <x v="52"/>
    <x v="3"/>
    <x v="1"/>
    <s v="Binders"/>
    <s v="OFF-BI-10001575"/>
    <s v="GBC Linen Binding Covers"/>
    <s v="United States"/>
    <s v="US-2017-144582"/>
    <x v="504"/>
    <d v="2017-05-05T00:00:00"/>
    <s v="Standard Class"/>
    <n v="5"/>
    <n v="4"/>
    <s v="Spring"/>
    <n v="43.372"/>
    <n v="30.177834801773141"/>
    <n v="13.194165198226859"/>
    <n v="0.30420928705678452"/>
    <n v="7"/>
    <n v="303.60399999999998"/>
    <n v="0.8"/>
    <n v="278"/>
    <x v="0"/>
    <x v="1"/>
    <n v="14.716858709203761"/>
  </r>
  <r>
    <s v="V094"/>
    <x v="105"/>
    <x v="1"/>
    <x v="2"/>
    <s v="Phones"/>
    <s v="TEC-PH-10000984"/>
    <s v="Panasonic KX-TG9471B"/>
    <s v="United States"/>
    <s v="CA-2014-121573"/>
    <x v="935"/>
    <d v="2014-11-07T00:00:00"/>
    <s v="Standard Class"/>
    <n v="4"/>
    <n v="11"/>
    <s v="Winter"/>
    <n v="783.96"/>
    <n v="594.56124036485062"/>
    <n v="189.39875963514942"/>
    <n v="0.24159237669670572"/>
    <n v="4"/>
    <n v="3135.84"/>
    <n v="0"/>
    <n v="363"/>
    <x v="0"/>
    <x v="0"/>
    <n v="234.56498433605009"/>
  </r>
  <r>
    <s v="V106"/>
    <x v="110"/>
    <x v="2"/>
    <x v="1"/>
    <s v="Binders"/>
    <s v="OFF-BI-10000666"/>
    <s v="Surelock Post Binders"/>
    <s v="United States"/>
    <s v="CA-2014-121573"/>
    <x v="935"/>
    <d v="2014-11-07T00:00:00"/>
    <s v="Standard Class"/>
    <n v="4"/>
    <n v="11"/>
    <s v="Winter"/>
    <n v="48.896000000000001"/>
    <n v="33.46680955021543"/>
    <n v="15.429190449784571"/>
    <n v="0.31555117902864388"/>
    <n v="2"/>
    <n v="97.792000000000002"/>
    <n v="0.2"/>
    <n v="410"/>
    <x v="0"/>
    <x v="2"/>
    <n v="49.647404996204408"/>
  </r>
  <r>
    <s v="V110"/>
    <x v="16"/>
    <x v="4"/>
    <x v="1"/>
    <s v="Binders"/>
    <s v="OFF-BI-10003712"/>
    <s v="Acco Pressboard Covers with Storage Hooks, 14 7/8&quot; x 11&quot;, Light Blue"/>
    <s v="United States"/>
    <s v="CA-2014-121573"/>
    <x v="935"/>
    <d v="2014-11-07T00:00:00"/>
    <s v="Standard Class"/>
    <n v="4"/>
    <n v="11"/>
    <s v="Winter"/>
    <n v="7.8559999999999999"/>
    <n v="5.5694167960215939"/>
    <n v="2.286583203978406"/>
    <n v="0.29106201679969529"/>
    <n v="2"/>
    <n v="15.712"/>
    <n v="0.2"/>
    <n v="303"/>
    <x v="0"/>
    <x v="1"/>
    <n v="12.015144031217821"/>
  </r>
  <r>
    <s v="V120"/>
    <x v="91"/>
    <x v="1"/>
    <x v="1"/>
    <s v="Labels"/>
    <s v="OFF-LA-10003720"/>
    <s v="Avery 487"/>
    <s v="United States"/>
    <s v="CA-2016-117660"/>
    <x v="945"/>
    <d v="2017-01-04T00:00:00"/>
    <s v="Standard Class"/>
    <n v="5"/>
    <n v="12"/>
    <s v="Winter"/>
    <n v="5.9039999999999999"/>
    <n v="4.2810957068683608"/>
    <n v="1.6229042931316391"/>
    <n v="0.27488216347080607"/>
    <n v="2"/>
    <n v="11.808"/>
    <n v="0.2"/>
    <n v="398"/>
    <x v="0"/>
    <x v="1"/>
    <n v="8.905646555496606"/>
  </r>
  <r>
    <s v="V127"/>
    <x v="39"/>
    <x v="3"/>
    <x v="1"/>
    <s v="Supplies"/>
    <s v="OFF-SU-10001664"/>
    <s v="Acme Office Executive Series Stainless Steel Trimmers"/>
    <s v="United States"/>
    <s v="CA-2016-117660"/>
    <x v="945"/>
    <d v="2017-01-04T00:00:00"/>
    <s v="Standard Class"/>
    <n v="5"/>
    <n v="12"/>
    <s v="Winter"/>
    <n v="13.712"/>
    <n v="11.26342471415736"/>
    <n v="2.4485752858426402"/>
    <n v="0.17857170987767212"/>
    <n v="2"/>
    <n v="27.423999999999999"/>
    <n v="0.2"/>
    <n v="286"/>
    <x v="0"/>
    <x v="1"/>
    <n v="12.738848269686519"/>
  </r>
  <r>
    <s v="V097"/>
    <x v="25"/>
    <x v="3"/>
    <x v="1"/>
    <s v="Envelopes"/>
    <s v="OFF-EN-10001453"/>
    <s v="Tyvek Interoffice Envelopes, 9 1/2&quot; x 12 1/2&quot;, 100/Box"/>
    <s v="United States"/>
    <s v="CA-2014-112851"/>
    <x v="328"/>
    <d v="2014-09-21T00:00:00"/>
    <s v="Standard Class"/>
    <n v="4"/>
    <n v="9"/>
    <s v="Autumn"/>
    <n v="182.94"/>
    <n v="126.3197645413741"/>
    <n v="56.620235458625899"/>
    <n v="0.30950166972026838"/>
    <n v="3"/>
    <n v="548.81999999999994"/>
    <n v="0"/>
    <n v="129"/>
    <x v="0"/>
    <x v="2"/>
    <n v="70.378423204843116"/>
  </r>
  <r>
    <s v="V102"/>
    <x v="66"/>
    <x v="4"/>
    <x v="1"/>
    <s v="Art"/>
    <s v="OFF-AR-10001860"/>
    <s v="BIC Liqua Brite Liner"/>
    <s v="United States"/>
    <s v="CA-2017-123701"/>
    <x v="221"/>
    <d v="2017-11-27T00:00:00"/>
    <s v="First Class"/>
    <n v="3"/>
    <n v="11"/>
    <s v="Winter"/>
    <n v="27.76"/>
    <n v="23.083026937952241"/>
    <n v="4.676973062047761"/>
    <n v="0.16847885670200868"/>
    <n v="4"/>
    <n v="111.04"/>
    <n v="0"/>
    <n v="158"/>
    <x v="0"/>
    <x v="1"/>
    <n v="8.7528414281687219"/>
  </r>
  <r>
    <s v="V130"/>
    <x v="34"/>
    <x v="2"/>
    <x v="1"/>
    <s v="Art"/>
    <s v="OFF-AR-10001044"/>
    <s v="BOSTON Ranger #55 Pencil Sharpener, Black"/>
    <s v="United States"/>
    <s v="CA-2015-118227"/>
    <x v="999"/>
    <d v="2015-04-28T00:00:00"/>
    <s v="Standard Class"/>
    <n v="4"/>
    <n v="4"/>
    <s v="Spring"/>
    <n v="25.99"/>
    <n v="18.23184356039323"/>
    <n v="7.7581564396067684"/>
    <n v="0.29850544207798263"/>
    <n v="1"/>
    <n v="25.99"/>
    <n v="0"/>
    <n v="108"/>
    <x v="0"/>
    <x v="0"/>
    <n v="50.314503953741927"/>
  </r>
  <r>
    <s v="V072"/>
    <x v="31"/>
    <x v="2"/>
    <x v="2"/>
    <s v="Accessories"/>
    <s v="TEC-AC-10002473"/>
    <s v="Maxell 4.7GB DVD-R"/>
    <s v="United States"/>
    <s v="CA-2015-123155"/>
    <x v="1000"/>
    <d v="2015-03-12T00:00:00"/>
    <s v="First Class"/>
    <n v="3"/>
    <n v="3"/>
    <s v="Spring"/>
    <n v="113.52"/>
    <n v="78.545860195615802"/>
    <n v="34.974139804384194"/>
    <n v="0.30808791230077692"/>
    <n v="5"/>
    <n v="567.6"/>
    <n v="0.2"/>
    <n v="423"/>
    <x v="0"/>
    <x v="2"/>
    <n v="65.463299421889815"/>
  </r>
  <r>
    <s v="V059"/>
    <x v="35"/>
    <x v="0"/>
    <x v="2"/>
    <s v="Phones"/>
    <s v="TEC-PH-10001809"/>
    <s v="Panasonic KX T7736-B Digital phone"/>
    <s v="United States"/>
    <s v="CA-2015-123155"/>
    <x v="1000"/>
    <d v="2015-03-12T00:00:00"/>
    <s v="First Class"/>
    <n v="3"/>
    <n v="3"/>
    <s v="Spring"/>
    <n v="359.88"/>
    <n v="237.276542735188"/>
    <n v="122.60345726481199"/>
    <n v="0.34067871864180282"/>
    <n v="3"/>
    <n v="1079.6399999999999"/>
    <n v="0.2"/>
    <n v="266"/>
    <x v="0"/>
    <x v="2"/>
    <n v="98.557196997479579"/>
  </r>
  <r>
    <s v="V127"/>
    <x v="39"/>
    <x v="2"/>
    <x v="1"/>
    <s v="Paper"/>
    <s v="OFF-PA-10004733"/>
    <s v="Things To Do Today Spiral Book"/>
    <s v="United States"/>
    <s v="CA-2017-158883"/>
    <x v="455"/>
    <d v="2017-06-03T00:00:00"/>
    <s v="Same Day"/>
    <n v="1"/>
    <n v="6"/>
    <s v="Summer"/>
    <n v="25.344000000000001"/>
    <n v="18.582587624232939"/>
    <n v="6.7614123757670619"/>
    <n v="0.26678552619030388"/>
    <n v="4"/>
    <n v="101.376"/>
    <n v="0.2"/>
    <n v="436"/>
    <x v="0"/>
    <x v="1"/>
    <n v="9.678399867746732"/>
  </r>
  <r>
    <s v="V127"/>
    <x v="39"/>
    <x v="3"/>
    <x v="1"/>
    <s v="Binders"/>
    <s v="OFF-BI-10003355"/>
    <s v="Cardinal Holdit Business Card Pockets"/>
    <s v="United States"/>
    <s v="US-2016-114888"/>
    <x v="251"/>
    <d v="2016-09-24T00:00:00"/>
    <s v="Second Class"/>
    <n v="5"/>
    <n v="9"/>
    <s v="Autumn"/>
    <n v="11.952"/>
    <n v="9.5813504977970396"/>
    <n v="2.3706495022029603"/>
    <n v="0.19834751524455826"/>
    <n v="3"/>
    <n v="35.856000000000002"/>
    <n v="0.2"/>
    <n v="494"/>
    <x v="0"/>
    <x v="1"/>
    <n v="5.3503969412158039"/>
  </r>
  <r>
    <s v="V108"/>
    <x v="76"/>
    <x v="2"/>
    <x v="1"/>
    <s v="Supplies"/>
    <s v="OFF-SU-10001212"/>
    <s v="Kleencut Forged Office Shears by Acme United Corporation"/>
    <s v="United States"/>
    <s v="US-2016-114888"/>
    <x v="251"/>
    <d v="2016-09-24T00:00:00"/>
    <s v="Second Class"/>
    <n v="5"/>
    <n v="9"/>
    <s v="Autumn"/>
    <n v="6.24"/>
    <n v="4.5617983445648118"/>
    <n v="1.6782016554351884"/>
    <n v="0.26894257298640839"/>
    <n v="3"/>
    <n v="18.72"/>
    <n v="0"/>
    <n v="478"/>
    <x v="0"/>
    <x v="1"/>
    <n v="2.0590949468152262"/>
  </r>
  <r>
    <s v="V079"/>
    <x v="138"/>
    <x v="1"/>
    <x v="2"/>
    <s v="Phones"/>
    <s v="TEC-PH-10000486"/>
    <s v="Plantronics HL10 Handset Lifter"/>
    <s v="United States"/>
    <s v="US-2014-167262"/>
    <x v="656"/>
    <d v="2014-11-03T00:00:00"/>
    <s v="Second Class"/>
    <n v="3"/>
    <n v="10"/>
    <s v="Autumn"/>
    <n v="742.33600000000001"/>
    <n v="583.39099149366825"/>
    <n v="158.94500850633176"/>
    <n v="0.21411464418582926"/>
    <n v="8"/>
    <n v="5938.6880000000001"/>
    <n v="0.2"/>
    <n v="485"/>
    <x v="0"/>
    <x v="0"/>
    <n v="371.16799999999989"/>
  </r>
  <r>
    <s v="V048"/>
    <x v="99"/>
    <x v="3"/>
    <x v="0"/>
    <s v="Furnishings"/>
    <s v="FUR-FU-10004909"/>
    <s v="Contemporary Wood/Metal Frame"/>
    <s v="United States"/>
    <s v="CA-2017-119746"/>
    <x v="51"/>
    <d v="2017-11-27T00:00:00"/>
    <s v="Standard Class"/>
    <n v="4"/>
    <n v="11"/>
    <s v="Winter"/>
    <n v="6.4640000000000004"/>
    <n v="4.36026380444543"/>
    <n v="2.1037361955545704"/>
    <n v="0.32545423817366492"/>
    <n v="1"/>
    <n v="6.4640000000000004"/>
    <n v="0.6"/>
    <n v="378"/>
    <x v="0"/>
    <x v="2"/>
    <n v="37.50605682642027"/>
  </r>
  <r>
    <s v="V136"/>
    <x v="10"/>
    <x v="2"/>
    <x v="1"/>
    <s v="Labels"/>
    <s v="OFF-LA-10001613"/>
    <s v="Avery File Folder Labels"/>
    <s v="United States"/>
    <s v="CA-2017-119746"/>
    <x v="51"/>
    <d v="2017-11-27T00:00:00"/>
    <s v="Standard Class"/>
    <n v="4"/>
    <n v="11"/>
    <s v="Winter"/>
    <n v="11.52"/>
    <n v="8.2328489984065154"/>
    <n v="3.2871510015934842"/>
    <n v="0.28534296888832328"/>
    <n v="5"/>
    <n v="57.599999999999994"/>
    <n v="0.2"/>
    <n v="290"/>
    <x v="0"/>
    <x v="1"/>
    <n v="4.3413625652641503"/>
  </r>
  <r>
    <s v="V067"/>
    <x v="94"/>
    <x v="0"/>
    <x v="2"/>
    <s v="Phones"/>
    <s v="TEC-PH-10004447"/>
    <s v="Toshiba IPT2010-SD IP Telephone"/>
    <s v="United States"/>
    <s v="CA-2017-119746"/>
    <x v="51"/>
    <d v="2017-11-27T00:00:00"/>
    <s v="Standard Class"/>
    <n v="4"/>
    <n v="11"/>
    <s v="Winter"/>
    <n v="222.38399999999999"/>
    <n v="168.10157633906721"/>
    <n v="54.282423660932778"/>
    <n v="0.24409320661977832"/>
    <n v="2"/>
    <n v="444.76799999999997"/>
    <n v="0.2"/>
    <n v="341"/>
    <x v="0"/>
    <x v="0"/>
    <n v="276.28710945732831"/>
  </r>
  <r>
    <s v="V118"/>
    <x v="73"/>
    <x v="2"/>
    <x v="1"/>
    <s v="Art"/>
    <s v="OFF-AR-10000255"/>
    <s v="Newell 328"/>
    <s v="United States"/>
    <s v="CA-2017-108091"/>
    <x v="673"/>
    <d v="2017-11-21T00:00:00"/>
    <s v="Standard Class"/>
    <n v="5"/>
    <n v="11"/>
    <s v="Winter"/>
    <n v="23.36"/>
    <n v="17.380001506392698"/>
    <n v="5.979998493607301"/>
    <n v="0.25599308619894268"/>
    <n v="4"/>
    <n v="93.44"/>
    <n v="0"/>
    <n v="377"/>
    <x v="0"/>
    <x v="1"/>
    <n v="14.69701103399373"/>
  </r>
  <r>
    <s v="V108"/>
    <x v="76"/>
    <x v="1"/>
    <x v="1"/>
    <s v="Labels"/>
    <s v="OFF-LA-10004425"/>
    <s v="Staple-on labels"/>
    <s v="United States"/>
    <s v="CA-2016-101630"/>
    <x v="317"/>
    <d v="2016-02-23T00:00:00"/>
    <s v="Second Class"/>
    <n v="4"/>
    <n v="2"/>
    <s v="Spring"/>
    <n v="8.67"/>
    <n v="6.9738864536780376"/>
    <n v="1.6961135463219623"/>
    <n v="0.19563016681914214"/>
    <n v="3"/>
    <n v="26.009999999999998"/>
    <n v="0"/>
    <n v="253"/>
    <x v="0"/>
    <x v="1"/>
    <n v="6.0289583843314096"/>
  </r>
  <r>
    <s v="V117"/>
    <x v="104"/>
    <x v="4"/>
    <x v="1"/>
    <s v="Supplies"/>
    <s v="OFF-SU-10001664"/>
    <s v="Acme Office Executive Series Stainless Steel Trimmers"/>
    <s v="United States"/>
    <s v="CA-2016-101630"/>
    <x v="317"/>
    <d v="2016-02-23T00:00:00"/>
    <s v="Second Class"/>
    <n v="4"/>
    <n v="2"/>
    <s v="Spring"/>
    <n v="25.71"/>
    <n v="21.589109787792811"/>
    <n v="4.1208902122071898"/>
    <n v="0.16028355551175377"/>
    <n v="3"/>
    <n v="77.13"/>
    <n v="0"/>
    <n v="495"/>
    <x v="0"/>
    <x v="1"/>
    <n v="12.738848269686519"/>
  </r>
  <r>
    <s v="V111"/>
    <x v="52"/>
    <x v="2"/>
    <x v="1"/>
    <s v="Appliances"/>
    <s v="OFF-AP-10000696"/>
    <s v="Holmes Odor Grabber"/>
    <s v="United States"/>
    <s v="CA-2017-132346"/>
    <x v="659"/>
    <d v="2017-11-11T00:00:00"/>
    <s v="Standard Class"/>
    <n v="4"/>
    <n v="11"/>
    <s v="Winter"/>
    <n v="100.94"/>
    <n v="82.222369147231532"/>
    <n v="18.717630852768465"/>
    <n v="0.18543323610826695"/>
    <n v="7"/>
    <n v="706.57999999999993"/>
    <n v="0"/>
    <n v="259"/>
    <x v="0"/>
    <x v="1"/>
    <n v="31.630225038718901"/>
  </r>
  <r>
    <s v="V007"/>
    <x v="29"/>
    <x v="3"/>
    <x v="0"/>
    <s v="Chairs"/>
    <s v="FUR-CH-10002647"/>
    <s v="Situations Contoured Folding Chairs, 4/Set"/>
    <s v="United States"/>
    <s v="CA-2014-150301"/>
    <x v="1001"/>
    <d v="2014-07-10T00:00:00"/>
    <s v="First Class"/>
    <n v="2"/>
    <n v="7"/>
    <s v="Summer"/>
    <n v="63.881999999999998"/>
    <n v="41.887974033592762"/>
    <n v="21.994025966407236"/>
    <n v="0.34429144307327941"/>
    <n v="1"/>
    <n v="63.881999999999998"/>
    <n v="0.1"/>
    <n v="364"/>
    <x v="0"/>
    <x v="0"/>
    <n v="155.0969267858006"/>
  </r>
  <r>
    <s v="V033"/>
    <x v="74"/>
    <x v="1"/>
    <x v="0"/>
    <s v="Chairs"/>
    <s v="FUR-CH-10002758"/>
    <s v="Hon Deluxe Fabric Upholstered Stacking Chairs, Squared Back"/>
    <s v="United States"/>
    <s v="CA-2014-159310"/>
    <x v="845"/>
    <d v="2014-11-12T00:00:00"/>
    <s v="Standard Class"/>
    <n v="5"/>
    <n v="11"/>
    <s v="Winter"/>
    <n v="683.14400000000001"/>
    <n v="516.82540078810143"/>
    <n v="166.31859921189857"/>
    <n v="0.24346052839796378"/>
    <n v="4"/>
    <n v="2732.576"/>
    <n v="0.3"/>
    <n v="334"/>
    <x v="0"/>
    <x v="2"/>
    <n v="69.007964989557578"/>
  </r>
  <r>
    <s v="V113"/>
    <x v="117"/>
    <x v="0"/>
    <x v="1"/>
    <s v="Binders"/>
    <s v="OFF-BI-10000201"/>
    <s v="Avery Triangle Shaped Sheet Lifters, Black, 2/Pack"/>
    <s v="United States"/>
    <s v="CA-2014-159310"/>
    <x v="845"/>
    <d v="2014-11-12T00:00:00"/>
    <s v="Standard Class"/>
    <n v="5"/>
    <n v="11"/>
    <s v="Winter"/>
    <n v="1.476"/>
    <n v="0.97233458587267096"/>
    <n v="0.50366541412732901"/>
    <n v="0.34123673043856978"/>
    <n v="3"/>
    <n v="4.4279999999999999"/>
    <n v="0.8"/>
    <n v="445"/>
    <x v="0"/>
    <x v="1"/>
    <n v="4.4081387909184544"/>
  </r>
  <r>
    <s v="V114"/>
    <x v="13"/>
    <x v="3"/>
    <x v="1"/>
    <s v="Supplies"/>
    <s v="OFF-SU-10004115"/>
    <s v="Acme Stainless Steel Office Snips"/>
    <s v="United States"/>
    <s v="CA-2014-159310"/>
    <x v="845"/>
    <d v="2014-11-12T00:00:00"/>
    <s v="Standard Class"/>
    <n v="5"/>
    <n v="11"/>
    <s v="Winter"/>
    <n v="40.712000000000003"/>
    <n v="30.201347183376999"/>
    <n v="10.510652816623004"/>
    <n v="0.25817087877340844"/>
    <n v="7"/>
    <n v="284.98400000000004"/>
    <n v="0.2"/>
    <n v="298"/>
    <x v="0"/>
    <x v="1"/>
    <n v="14.875398302790639"/>
  </r>
  <r>
    <s v="V122"/>
    <x v="5"/>
    <x v="3"/>
    <x v="1"/>
    <s v="Paper"/>
    <s v="OFF-PA-10000806"/>
    <s v="Xerox 1934"/>
    <s v="United States"/>
    <s v="US-2017-147984"/>
    <x v="480"/>
    <d v="2017-02-01T00:00:00"/>
    <s v="Standard Class"/>
    <n v="4"/>
    <n v="1"/>
    <s v="Winter"/>
    <n v="279.89999999999998"/>
    <n v="227.47088224649519"/>
    <n v="52.429117753504784"/>
    <n v="0.18731374688640509"/>
    <n v="5"/>
    <n v="1399.5"/>
    <n v="0"/>
    <n v="132"/>
    <x v="0"/>
    <x v="0"/>
    <n v="147.3880154313776"/>
  </r>
  <r>
    <s v="V121"/>
    <x v="7"/>
    <x v="0"/>
    <x v="1"/>
    <s v="Art"/>
    <s v="OFF-AR-10001473"/>
    <s v="Newell 313"/>
    <s v="United States"/>
    <s v="CA-2015-104346"/>
    <x v="555"/>
    <d v="2015-12-16T00:00:00"/>
    <s v="Standard Class"/>
    <n v="5"/>
    <n v="12"/>
    <s v="Winter"/>
    <n v="13.12"/>
    <n v="9.0703859683775008"/>
    <n v="4.0496140316224984"/>
    <n v="0.30865960606878801"/>
    <n v="5"/>
    <n v="65.599999999999994"/>
    <n v="0.2"/>
    <n v="188"/>
    <x v="0"/>
    <x v="1"/>
    <n v="3.95418023531216"/>
  </r>
  <r>
    <s v="V043"/>
    <x v="136"/>
    <x v="1"/>
    <x v="0"/>
    <s v="Bookcases"/>
    <s v="FUR-BO-10003450"/>
    <s v="Bush Westfield Collection Bookcases, Dark Cherry Finish"/>
    <s v="United States"/>
    <s v="CA-2015-104346"/>
    <x v="555"/>
    <d v="2015-12-16T00:00:00"/>
    <s v="Standard Class"/>
    <n v="5"/>
    <n v="12"/>
    <s v="Winter"/>
    <n v="69.575999999999993"/>
    <n v="54.14680831727761"/>
    <n v="15.429191682722383"/>
    <n v="0.2217602575992064"/>
    <n v="4"/>
    <n v="278.30399999999997"/>
    <n v="0.7"/>
    <n v="194"/>
    <x v="0"/>
    <x v="0"/>
    <n v="172.12672635396669"/>
  </r>
  <r>
    <s v="V117"/>
    <x v="104"/>
    <x v="4"/>
    <x v="1"/>
    <s v="Art"/>
    <s v="OFF-AR-10001545"/>
    <s v="Newell 326"/>
    <s v="United States"/>
    <s v="CA-2015-104346"/>
    <x v="555"/>
    <d v="2015-12-16T00:00:00"/>
    <s v="Standard Class"/>
    <n v="5"/>
    <n v="12"/>
    <s v="Winter"/>
    <n v="4.2240000000000002"/>
    <n v="3.448809449278524"/>
    <n v="0.77519055072147625"/>
    <n v="0.18352049022762221"/>
    <n v="3"/>
    <n v="12.672000000000001"/>
    <n v="0.2"/>
    <n v="320"/>
    <x v="0"/>
    <x v="1"/>
    <n v="3.0088622877537392"/>
  </r>
  <r>
    <s v="V068"/>
    <x v="119"/>
    <x v="2"/>
    <x v="2"/>
    <s v="Accessories"/>
    <s v="TEC-AC-10004396"/>
    <s v="Logitech Keyboard K120"/>
    <s v="United States"/>
    <s v="CA-2015-104346"/>
    <x v="555"/>
    <d v="2015-12-16T00:00:00"/>
    <s v="Standard Class"/>
    <n v="5"/>
    <n v="12"/>
    <s v="Winter"/>
    <n v="58.08"/>
    <n v="39.620271793819398"/>
    <n v="18.4597282061806"/>
    <n v="0.31783278591908748"/>
    <n v="4"/>
    <n v="232.32"/>
    <n v="0.2"/>
    <n v="168"/>
    <x v="0"/>
    <x v="1"/>
    <n v="14.52"/>
  </r>
  <r>
    <s v="V021"/>
    <x v="28"/>
    <x v="4"/>
    <x v="0"/>
    <s v="Furnishings"/>
    <s v="FUR-FU-10002456"/>
    <s v="Master Caster Door Stop, Large Neon Orange"/>
    <s v="United States"/>
    <s v="CA-2015-104346"/>
    <x v="555"/>
    <d v="2015-12-16T00:00:00"/>
    <s v="Standard Class"/>
    <n v="5"/>
    <n v="12"/>
    <s v="Winter"/>
    <n v="52.415999999999997"/>
    <n v="38.738793065967997"/>
    <n v="13.677206934032"/>
    <n v="0.26093572447405372"/>
    <n v="9"/>
    <n v="471.74399999999997"/>
    <n v="0.2"/>
    <n v="393"/>
    <x v="0"/>
    <x v="1"/>
    <n v="14.5461267238625"/>
  </r>
  <r>
    <s v="V024"/>
    <x v="50"/>
    <x v="3"/>
    <x v="0"/>
    <s v="Furnishings"/>
    <s v="FUR-FU-10001473"/>
    <s v="DAX Wood Document Frame"/>
    <s v="United States"/>
    <s v="CA-2015-104346"/>
    <x v="555"/>
    <d v="2015-12-16T00:00:00"/>
    <s v="Standard Class"/>
    <n v="5"/>
    <n v="12"/>
    <s v="Winter"/>
    <n v="54.92"/>
    <n v="46.239444315626493"/>
    <n v="8.680555684373509"/>
    <n v="0.158058187989321"/>
    <n v="5"/>
    <n v="274.60000000000002"/>
    <n v="0.2"/>
    <n v="336"/>
    <x v="0"/>
    <x v="2"/>
    <n v="59.683902371457869"/>
  </r>
  <r>
    <s v="V032"/>
    <x v="71"/>
    <x v="1"/>
    <x v="0"/>
    <s v="Tables"/>
    <s v="FUR-TA-10000849"/>
    <s v="Bevis Rectangular Conference Tables"/>
    <s v="United States"/>
    <s v="CA-2015-104346"/>
    <x v="555"/>
    <d v="2015-12-16T00:00:00"/>
    <s v="Standard Class"/>
    <n v="5"/>
    <n v="12"/>
    <s v="Winter"/>
    <n v="364.95"/>
    <n v="280.25965534665892"/>
    <n v="84.690344653341072"/>
    <n v="0.23206013057498581"/>
    <n v="5"/>
    <n v="1824.75"/>
    <n v="0.5"/>
    <n v="494"/>
    <x v="0"/>
    <x v="2"/>
    <n v="122.35353562933931"/>
  </r>
  <r>
    <s v="V126"/>
    <x v="8"/>
    <x v="3"/>
    <x v="1"/>
    <s v="Paper"/>
    <s v="OFF-PA-10001166"/>
    <s v="Xerox 1932"/>
    <s v="United States"/>
    <s v="CA-2015-104346"/>
    <x v="555"/>
    <d v="2015-12-16T00:00:00"/>
    <s v="Standard Class"/>
    <n v="5"/>
    <n v="12"/>
    <s v="Winter"/>
    <n v="85.055999999999997"/>
    <n v="59.560211716119952"/>
    <n v="25.495788283880046"/>
    <n v="0.29975296609151675"/>
    <n v="3"/>
    <n v="255.16800000000001"/>
    <n v="0.2"/>
    <n v="259"/>
    <x v="0"/>
    <x v="1"/>
    <n v="23.01216318384693"/>
  </r>
  <r>
    <s v="V140"/>
    <x v="80"/>
    <x v="4"/>
    <x v="1"/>
    <s v="Paper"/>
    <s v="OFF-PA-10003256"/>
    <s v="Avery Personal Creations Heavyweight Cards"/>
    <s v="United States"/>
    <s v="CA-2015-104346"/>
    <x v="555"/>
    <d v="2015-12-16T00:00:00"/>
    <s v="Standard Class"/>
    <n v="5"/>
    <n v="12"/>
    <s v="Winter"/>
    <n v="27.696000000000002"/>
    <n v="21.773398079806391"/>
    <n v="5.9226019201936104"/>
    <n v="0.21384322357718119"/>
    <n v="3"/>
    <n v="83.088000000000008"/>
    <n v="0.2"/>
    <n v="419"/>
    <x v="0"/>
    <x v="1"/>
    <n v="27.210918690849081"/>
  </r>
  <r>
    <s v="V128"/>
    <x v="72"/>
    <x v="1"/>
    <x v="1"/>
    <s v="Paper"/>
    <s v="OFF-PA-10002870"/>
    <s v="Ampad Phone Message Book, Recycled, 400 Message Capacity, 5 ¾ x 11"/>
    <s v="United States"/>
    <s v="US-2015-141684"/>
    <x v="685"/>
    <d v="2015-07-04T00:00:00"/>
    <s v="Standard Class"/>
    <n v="5"/>
    <n v="6"/>
    <s v="Summer"/>
    <n v="24.96"/>
    <n v="18.527020746982089"/>
    <n v="6.432979253017912"/>
    <n v="0.25773154058565351"/>
    <n v="4"/>
    <n v="99.84"/>
    <n v="0"/>
    <n v="427"/>
    <x v="0"/>
    <x v="1"/>
    <n v="12.48"/>
  </r>
  <r>
    <s v="V020"/>
    <x v="77"/>
    <x v="2"/>
    <x v="0"/>
    <s v="Furnishings"/>
    <s v="FUR-FU-10001215"/>
    <s v="Howard Miller 11-1/2&quot; Diameter Brentwood Wall Clock"/>
    <s v="United States"/>
    <s v="CA-2015-144722"/>
    <x v="199"/>
    <d v="2015-03-23T00:00:00"/>
    <s v="Standard Class"/>
    <n v="7"/>
    <n v="3"/>
    <s v="Spring"/>
    <n v="43.13"/>
    <n v="36.226271841264428"/>
    <n v="6.903728158735575"/>
    <n v="0.16006789146152503"/>
    <n v="1"/>
    <n v="43.13"/>
    <n v="0"/>
    <n v="375"/>
    <x v="1"/>
    <x v="0"/>
    <n v="207.1886671506592"/>
  </r>
  <r>
    <s v="V139"/>
    <x v="2"/>
    <x v="2"/>
    <x v="1"/>
    <s v="Binders"/>
    <s v="OFF-BI-10004187"/>
    <s v="3-ring staple pack"/>
    <s v="United States"/>
    <s v="CA-2015-120516"/>
    <x v="863"/>
    <d v="2015-08-17T00:00:00"/>
    <s v="Standard Class"/>
    <n v="4"/>
    <n v="8"/>
    <s v="Autumn"/>
    <n v="5.64"/>
    <n v="3.9907916916095512"/>
    <n v="1.6492083083904485"/>
    <n v="0.29241282063660434"/>
    <n v="3"/>
    <n v="16.919999999999998"/>
    <n v="0"/>
    <n v="389"/>
    <x v="0"/>
    <x v="1"/>
    <n v="2.4903200329810362"/>
  </r>
  <r>
    <s v="V134"/>
    <x v="36"/>
    <x v="3"/>
    <x v="1"/>
    <s v="Binders"/>
    <s v="OFF-BI-10001718"/>
    <s v="GBC DocuBind P50 Personal Binding Machine"/>
    <s v="United States"/>
    <s v="US-2016-148901"/>
    <x v="675"/>
    <d v="2016-05-19T00:00:00"/>
    <s v="Standard Class"/>
    <n v="5"/>
    <n v="5"/>
    <s v="Summer"/>
    <n v="57.582000000000001"/>
    <n v="43.564320972678061"/>
    <n v="14.01767902732194"/>
    <n v="0.24343855766249764"/>
    <n v="3"/>
    <n v="172.74600000000001"/>
    <n v="0.7"/>
    <n v="466"/>
    <x v="0"/>
    <x v="0"/>
    <n v="198.4457506595806"/>
  </r>
  <r>
    <s v="V143"/>
    <x v="135"/>
    <x v="3"/>
    <x v="1"/>
    <s v="Paper"/>
    <s v="OFF-PA-10004983"/>
    <s v="Xerox 23"/>
    <s v="United States"/>
    <s v="US-2016-148901"/>
    <x v="675"/>
    <d v="2016-05-19T00:00:00"/>
    <s v="Standard Class"/>
    <n v="5"/>
    <n v="5"/>
    <s v="Summer"/>
    <n v="31.103999999999999"/>
    <n v="25.524860848505231"/>
    <n v="5.5791391514947684"/>
    <n v="0.17937047169157563"/>
    <n v="6"/>
    <n v="186.624"/>
    <n v="0.2"/>
    <n v="141"/>
    <x v="0"/>
    <x v="1"/>
    <n v="11.161161229907931"/>
  </r>
  <r>
    <s v="V025"/>
    <x v="86"/>
    <x v="0"/>
    <x v="0"/>
    <s v="Furnishings"/>
    <s v="FUR-FU-10002396"/>
    <s v="DAX Copper Panel Document Frame, 5 x 7 Size"/>
    <s v="United States"/>
    <s v="US-2016-148901"/>
    <x v="675"/>
    <d v="2016-05-19T00:00:00"/>
    <s v="Standard Class"/>
    <n v="5"/>
    <n v="5"/>
    <s v="Summer"/>
    <n v="30.192"/>
    <n v="24.146188497302582"/>
    <n v="6.0458115026974184"/>
    <n v="0.20024547902415932"/>
    <n v="3"/>
    <n v="90.575999999999993"/>
    <n v="0.2"/>
    <n v="491"/>
    <x v="0"/>
    <x v="1"/>
    <n v="10.90911604118317"/>
  </r>
  <r>
    <s v="V082"/>
    <x v="131"/>
    <x v="4"/>
    <x v="2"/>
    <s v="Phones"/>
    <s v="TEC-PH-10003988"/>
    <s v="LF Elite 3D Dazzle Designer Hard Case Cover, Lf Stylus Pen and Wiper For Apple Iphone 5c Mini Lite"/>
    <s v="United States"/>
    <s v="US-2016-148901"/>
    <x v="675"/>
    <d v="2016-05-19T00:00:00"/>
    <s v="Standard Class"/>
    <n v="5"/>
    <n v="5"/>
    <s v="Summer"/>
    <n v="43.6"/>
    <n v="32.222370834720827"/>
    <n v="11.377629165279174"/>
    <n v="0.2609547973687884"/>
    <n v="5"/>
    <n v="218"/>
    <n v="0.2"/>
    <n v="165"/>
    <x v="0"/>
    <x v="1"/>
    <n v="13.027991841744891"/>
  </r>
  <r>
    <s v="V119"/>
    <x v="20"/>
    <x v="2"/>
    <x v="1"/>
    <s v="Art"/>
    <s v="OFF-AR-10002467"/>
    <s v="Dixon Ticonderoga Pencils"/>
    <s v="United States"/>
    <s v="US-2016-148901"/>
    <x v="675"/>
    <d v="2016-05-19T00:00:00"/>
    <s v="Standard Class"/>
    <n v="5"/>
    <n v="5"/>
    <s v="Summer"/>
    <n v="4.7679999999999998"/>
    <n v="3.5460786613678912"/>
    <n v="1.2219213386321086"/>
    <n v="0.25627544853861339"/>
    <n v="2"/>
    <n v="9.5359999999999996"/>
    <n v="0.2"/>
    <n v="120"/>
    <x v="0"/>
    <x v="1"/>
    <n v="10.02627188939139"/>
  </r>
  <r>
    <s v="V105"/>
    <x v="85"/>
    <x v="4"/>
    <x v="1"/>
    <s v="Binders"/>
    <s v="OFF-BI-10004002"/>
    <s v="Wilson Jones International Size A4 Ring Binders"/>
    <s v="United States"/>
    <s v="US-2016-148901"/>
    <x v="675"/>
    <d v="2016-05-19T00:00:00"/>
    <s v="Standard Class"/>
    <n v="5"/>
    <n v="5"/>
    <s v="Summer"/>
    <n v="10.38"/>
    <n v="7.3212960927493249"/>
    <n v="3.0587039072506759"/>
    <n v="0.29467282343455448"/>
    <n v="2"/>
    <n v="20.76"/>
    <n v="0.7"/>
    <n v="434"/>
    <x v="0"/>
    <x v="1"/>
    <n v="15.85121701802044"/>
  </r>
  <r>
    <s v="V101"/>
    <x v="26"/>
    <x v="0"/>
    <x v="1"/>
    <s v="Binders"/>
    <s v="OFF-BI-10002309"/>
    <s v="Avery Heavy-Duty EZD  Binder With Locking Rings"/>
    <s v="United States"/>
    <s v="US-2016-148901"/>
    <x v="675"/>
    <d v="2016-05-19T00:00:00"/>
    <s v="Standard Class"/>
    <n v="5"/>
    <n v="5"/>
    <s v="Summer"/>
    <n v="13.391999999999999"/>
    <n v="9.1458559919857478"/>
    <n v="4.2461440080142516"/>
    <n v="0.31706571147059825"/>
    <n v="8"/>
    <n v="107.136"/>
    <n v="0.7"/>
    <n v="169"/>
    <x v="0"/>
    <x v="1"/>
    <n v="7.7238165695464316"/>
  </r>
  <r>
    <s v="V052"/>
    <x v="128"/>
    <x v="1"/>
    <x v="2"/>
    <s v="Phones"/>
    <s v="TEC-PH-10003885"/>
    <s v="Cisco SPA508G"/>
    <s v="United States"/>
    <s v="CA-2017-136364"/>
    <x v="1002"/>
    <d v="2017-07-17T00:00:00"/>
    <s v="Second Class"/>
    <n v="4"/>
    <n v="7"/>
    <s v="Summer"/>
    <n v="39.594000000000001"/>
    <n v="31.216446618107572"/>
    <n v="8.3775533818924295"/>
    <n v="0.21158643688165957"/>
    <n v="1"/>
    <n v="39.594000000000001"/>
    <n v="0.4"/>
    <n v="360"/>
    <x v="0"/>
    <x v="2"/>
    <n v="84.198688842522955"/>
  </r>
  <r>
    <s v="V039"/>
    <x v="43"/>
    <x v="2"/>
    <x v="0"/>
    <s v="Furnishings"/>
    <s v="FUR-FU-10002501"/>
    <s v="Nu-Dell Executive Frame"/>
    <s v="United States"/>
    <s v="CA-2017-136364"/>
    <x v="1002"/>
    <d v="2017-07-17T00:00:00"/>
    <s v="Second Class"/>
    <n v="4"/>
    <n v="7"/>
    <s v="Summer"/>
    <n v="91.007999999999996"/>
    <n v="76.150875498269727"/>
    <n v="14.857124501730269"/>
    <n v="0.16325075270009526"/>
    <n v="9"/>
    <n v="819.072"/>
    <n v="0.2"/>
    <n v="345"/>
    <x v="0"/>
    <x v="1"/>
    <n v="25.076944502869569"/>
  </r>
  <r>
    <s v="V100"/>
    <x v="17"/>
    <x v="0"/>
    <x v="1"/>
    <s v="Paper"/>
    <s v="OFF-PA-10000176"/>
    <s v="Xerox 1887"/>
    <s v="United States"/>
    <s v="CA-2015-137708"/>
    <x v="6"/>
    <d v="2015-11-25T00:00:00"/>
    <s v="Second Class"/>
    <n v="3"/>
    <n v="11"/>
    <s v="Winter"/>
    <n v="37.94"/>
    <n v="27.699182897335199"/>
    <n v="10.240817102664799"/>
    <n v="0.26992137856259357"/>
    <n v="2"/>
    <n v="75.88"/>
    <n v="0"/>
    <n v="422"/>
    <x v="0"/>
    <x v="2"/>
    <n v="41.384548330264508"/>
  </r>
  <r>
    <s v="V103"/>
    <x v="33"/>
    <x v="3"/>
    <x v="1"/>
    <s v="Paper"/>
    <s v="OFF-PA-10000327"/>
    <s v="Xerox 1971"/>
    <s v="United States"/>
    <s v="CA-2015-137708"/>
    <x v="6"/>
    <d v="2015-11-25T00:00:00"/>
    <s v="Second Class"/>
    <n v="3"/>
    <n v="11"/>
    <s v="Winter"/>
    <n v="42.8"/>
    <n v="34.57806202259799"/>
    <n v="8.2219379774020069"/>
    <n v="0.19210135461219643"/>
    <n v="10"/>
    <n v="428"/>
    <n v="0"/>
    <n v="334"/>
    <x v="0"/>
    <x v="1"/>
    <n v="17.037769181047931"/>
  </r>
  <r>
    <s v="V126"/>
    <x v="8"/>
    <x v="4"/>
    <x v="1"/>
    <s v="Storage"/>
    <s v="OFF-ST-10004634"/>
    <s v="Personal Folder Holder, Ebony"/>
    <s v="United States"/>
    <s v="CA-2015-137708"/>
    <x v="6"/>
    <d v="2015-11-25T00:00:00"/>
    <s v="Second Class"/>
    <n v="3"/>
    <n v="11"/>
    <s v="Winter"/>
    <n v="33.630000000000003"/>
    <n v="22.20153864195321"/>
    <n v="11.428461358046793"/>
    <n v="0.3398293594423667"/>
    <n v="3"/>
    <n v="100.89000000000001"/>
    <n v="0"/>
    <n v="371"/>
    <x v="0"/>
    <x v="1"/>
    <n v="14.89988512259966"/>
  </r>
  <r>
    <s v="V111"/>
    <x v="52"/>
    <x v="4"/>
    <x v="1"/>
    <s v="Envelopes"/>
    <s v="OFF-EN-10003040"/>
    <s v="Quality Park Security Envelopes"/>
    <s v="United States"/>
    <s v="CA-2014-149055"/>
    <x v="533"/>
    <d v="2014-11-28T00:00:00"/>
    <s v="Standard Class"/>
    <n v="5"/>
    <n v="11"/>
    <s v="Winter"/>
    <n v="62.808"/>
    <n v="42.336844879280797"/>
    <n v="20.471155120719203"/>
    <n v="0.32593228761812515"/>
    <n v="3"/>
    <n v="188.42400000000001"/>
    <n v="0.2"/>
    <n v="198"/>
    <x v="0"/>
    <x v="1"/>
    <n v="34.586669088923067"/>
  </r>
  <r>
    <s v="V126"/>
    <x v="8"/>
    <x v="0"/>
    <x v="1"/>
    <s v="Paper"/>
    <s v="OFF-PA-10003228"/>
    <s v="Xerox 1917"/>
    <s v="United States"/>
    <s v="CA-2015-151589"/>
    <x v="17"/>
    <d v="2015-12-30T00:00:00"/>
    <s v="First Class"/>
    <n v="3"/>
    <n v="12"/>
    <s v="Winter"/>
    <n v="195.64"/>
    <n v="153.60850774254439"/>
    <n v="42.031492257455596"/>
    <n v="0.21484099497779391"/>
    <n v="4"/>
    <n v="782.56"/>
    <n v="0"/>
    <n v="428"/>
    <x v="0"/>
    <x v="2"/>
    <n v="114.704117406482"/>
  </r>
  <r>
    <s v="V094"/>
    <x v="105"/>
    <x v="2"/>
    <x v="2"/>
    <s v="Phones"/>
    <s v="TEC-PH-10004345"/>
    <s v="Cisco SPA 502G IP Phone"/>
    <s v="United States"/>
    <s v="CA-2015-151589"/>
    <x v="17"/>
    <d v="2015-12-30T00:00:00"/>
    <s v="First Class"/>
    <n v="3"/>
    <n v="12"/>
    <s v="Winter"/>
    <n v="239.9"/>
    <n v="183.02591015613709"/>
    <n v="56.874089843862919"/>
    <n v="0.2370741552474486"/>
    <n v="2"/>
    <n v="479.8"/>
    <n v="0"/>
    <n v="134"/>
    <x v="0"/>
    <x v="0"/>
    <n v="257.48769974505569"/>
  </r>
  <r>
    <s v="V035"/>
    <x v="75"/>
    <x v="2"/>
    <x v="0"/>
    <s v="Chairs"/>
    <s v="FUR-CH-10000785"/>
    <s v="Global Ergonomic Managers Chair"/>
    <s v="United States"/>
    <s v="CA-2016-121370"/>
    <x v="696"/>
    <d v="2016-11-19T00:00:00"/>
    <s v="Second Class"/>
    <n v="5"/>
    <n v="11"/>
    <s v="Winter"/>
    <n v="380.05799999999999"/>
    <n v="309.42853003415638"/>
    <n v="70.629469965843612"/>
    <n v="0.18583866137758873"/>
    <n v="3"/>
    <n v="1140.174"/>
    <n v="0.3"/>
    <n v="438"/>
    <x v="0"/>
    <x v="0"/>
    <n v="298.7889562752826"/>
  </r>
  <r>
    <s v="V075"/>
    <x v="101"/>
    <x v="2"/>
    <x v="2"/>
    <s v="Copiers"/>
    <s v="TEC-CO-10004115"/>
    <s v="Sharp AL-1530CS Digital Copier"/>
    <s v="United States"/>
    <s v="CA-2016-121370"/>
    <x v="696"/>
    <d v="2016-11-19T00:00:00"/>
    <s v="Second Class"/>
    <n v="5"/>
    <n v="11"/>
    <s v="Winter"/>
    <n v="1199.9760000000001"/>
    <n v="869.52293582641539"/>
    <n v="330.45306417358472"/>
    <n v="0.27538306113921002"/>
    <n v="4"/>
    <n v="4799.9040000000005"/>
    <n v="0.4"/>
    <n v="270"/>
    <x v="0"/>
    <x v="0"/>
    <n v="799.98399999999992"/>
  </r>
  <r>
    <s v="V007"/>
    <x v="29"/>
    <x v="1"/>
    <x v="0"/>
    <s v="Furnishings"/>
    <s v="FUR-FU-10002813"/>
    <s v="DAX Contemporary Wood Frame with Silver Metal Mat, Desktop, 11 x 14 Size"/>
    <s v="United States"/>
    <s v="CA-2016-121370"/>
    <x v="696"/>
    <d v="2016-11-19T00:00:00"/>
    <s v="Second Class"/>
    <n v="5"/>
    <n v="11"/>
    <s v="Winter"/>
    <n v="48.576000000000001"/>
    <n v="35.294811591507241"/>
    <n v="13.28118840849276"/>
    <n v="0.27341049918669219"/>
    <n v="3"/>
    <n v="145.72800000000001"/>
    <n v="0.2"/>
    <n v="209"/>
    <x v="0"/>
    <x v="1"/>
    <n v="20.95597640769811"/>
  </r>
  <r>
    <s v="V136"/>
    <x v="10"/>
    <x v="3"/>
    <x v="1"/>
    <s v="Paper"/>
    <s v="OFF-PA-10002751"/>
    <s v="Xerox 1920"/>
    <s v="United States"/>
    <s v="CA-2016-111696"/>
    <x v="541"/>
    <d v="2016-05-10T00:00:00"/>
    <s v="First Class"/>
    <n v="2"/>
    <n v="5"/>
    <s v="Summer"/>
    <n v="17.940000000000001"/>
    <n v="14.455467156418189"/>
    <n v="3.4845328435818121"/>
    <n v="0.19423259997668962"/>
    <n v="3"/>
    <n v="53.820000000000007"/>
    <n v="0"/>
    <n v="394"/>
    <x v="0"/>
    <x v="1"/>
    <n v="13.2597875799979"/>
  </r>
  <r>
    <s v="V140"/>
    <x v="80"/>
    <x v="1"/>
    <x v="1"/>
    <s v="Paper"/>
    <s v="OFF-PA-10004569"/>
    <s v="Wirebound Message Books, Two 4 1/4&quot; x 5&quot; Forms per Page"/>
    <s v="United States"/>
    <s v="CA-2014-139598"/>
    <x v="58"/>
    <d v="2014-12-31T00:00:00"/>
    <s v="Standard Class"/>
    <n v="5"/>
    <n v="12"/>
    <s v="Winter"/>
    <n v="18.263999999999999"/>
    <n v="14.399952222872679"/>
    <n v="3.8640477771273201"/>
    <n v="0.21156634784972186"/>
    <n v="3"/>
    <n v="54.792000000000002"/>
    <n v="0.2"/>
    <n v="109"/>
    <x v="0"/>
    <x v="0"/>
    <n v="9.1319999999999997"/>
  </r>
  <r>
    <s v="V112"/>
    <x v="53"/>
    <x v="4"/>
    <x v="1"/>
    <s v="Appliances"/>
    <s v="OFF-AP-10002998"/>
    <s v="Holmes 99% HEPA Air Purifier"/>
    <s v="United States"/>
    <s v="CA-2014-139598"/>
    <x v="58"/>
    <d v="2014-12-31T00:00:00"/>
    <s v="Standard Class"/>
    <n v="5"/>
    <n v="12"/>
    <s v="Winter"/>
    <n v="34.655999999999999"/>
    <n v="27.978093926342311"/>
    <n v="6.6779060736576881"/>
    <n v="0.19269119556953163"/>
    <n v="2"/>
    <n v="69.311999999999998"/>
    <n v="0.2"/>
    <n v="301"/>
    <x v="0"/>
    <x v="2"/>
    <n v="54.952690671158223"/>
  </r>
  <r>
    <s v="V118"/>
    <x v="73"/>
    <x v="1"/>
    <x v="1"/>
    <s v="Appliances"/>
    <s v="OFF-AP-10003287"/>
    <s v="Tripp Lite TLP810NET Broadband Surge for Modem/Fax"/>
    <s v="United States"/>
    <s v="CA-2014-139598"/>
    <x v="58"/>
    <d v="2014-12-31T00:00:00"/>
    <s v="Standard Class"/>
    <n v="5"/>
    <n v="12"/>
    <s v="Winter"/>
    <n v="81.552000000000007"/>
    <n v="63.758841276240823"/>
    <n v="17.793158723759184"/>
    <n v="0.21818175794289757"/>
    <n v="2"/>
    <n v="163.10400000000001"/>
    <n v="0.2"/>
    <n v="356"/>
    <x v="0"/>
    <x v="2"/>
    <n v="116.34863149001799"/>
  </r>
  <r>
    <s v="V140"/>
    <x v="80"/>
    <x v="2"/>
    <x v="1"/>
    <s v="Storage"/>
    <s v="OFF-ST-10001370"/>
    <s v="Sensible Storage WireTech Storage Systems"/>
    <s v="United States"/>
    <s v="CA-2014-139598"/>
    <x v="58"/>
    <d v="2014-12-31T00:00:00"/>
    <s v="Standard Class"/>
    <n v="5"/>
    <n v="12"/>
    <s v="Winter"/>
    <n v="227.136"/>
    <n v="181.4473061817711"/>
    <n v="45.688693818228899"/>
    <n v="0.20115126540147268"/>
    <n v="4"/>
    <n v="908.54399999999998"/>
    <n v="0.2"/>
    <n v="361"/>
    <x v="0"/>
    <x v="0"/>
    <n v="162.1147860560535"/>
  </r>
  <r>
    <s v="V121"/>
    <x v="7"/>
    <x v="3"/>
    <x v="1"/>
    <s v="Binders"/>
    <s v="OFF-BI-10004040"/>
    <s v="Wilson Jones Impact Binders"/>
    <s v="United States"/>
    <s v="CA-2017-117436"/>
    <x v="110"/>
    <d v="2017-06-14T00:00:00"/>
    <s v="Standard Class"/>
    <n v="6"/>
    <n v="6"/>
    <s v="Summer"/>
    <n v="10.36"/>
    <n v="8.1149500737646818"/>
    <n v="2.2450499262353176"/>
    <n v="0.21670366083352488"/>
    <n v="2"/>
    <n v="20.72"/>
    <n v="0"/>
    <n v="280"/>
    <x v="1"/>
    <x v="1"/>
    <n v="14.45870705760988"/>
  </r>
  <r>
    <s v="V117"/>
    <x v="104"/>
    <x v="2"/>
    <x v="1"/>
    <s v="Appliances"/>
    <s v="OFF-AP-10002651"/>
    <s v="Hoover Upright Vacuum With Dirt Cup"/>
    <s v="United States"/>
    <s v="CA-2015-140025"/>
    <x v="1003"/>
    <d v="2015-04-11T00:00:00"/>
    <s v="Standard Class"/>
    <n v="4"/>
    <n v="4"/>
    <s v="Spring"/>
    <n v="463.24799999999999"/>
    <n v="305.18900104193068"/>
    <n v="158.05899895806931"/>
    <n v="0.34119736935306644"/>
    <n v="8"/>
    <n v="3705.9839999999999"/>
    <n v="0.8"/>
    <n v="165"/>
    <x v="0"/>
    <x v="0"/>
    <n v="443.52619281390821"/>
  </r>
  <r>
    <s v="V080"/>
    <x v="141"/>
    <x v="0"/>
    <x v="2"/>
    <s v="Accessories"/>
    <s v="TEC-AC-10002402"/>
    <s v="Razer Kraken PRO Over Ear PC and Music Headset"/>
    <s v="United States"/>
    <s v="CA-2015-140025"/>
    <x v="1003"/>
    <d v="2015-04-11T00:00:00"/>
    <s v="Standard Class"/>
    <n v="4"/>
    <n v="4"/>
    <s v="Spring"/>
    <n v="383.952"/>
    <n v="250.4606206392798"/>
    <n v="133.4913793607202"/>
    <n v="0.34767726007605171"/>
    <n v="6"/>
    <n v="2303.712"/>
    <n v="0.2"/>
    <n v="393"/>
    <x v="0"/>
    <x v="0"/>
    <n v="140.10488017782549"/>
  </r>
  <r>
    <s v="V098"/>
    <x v="92"/>
    <x v="3"/>
    <x v="1"/>
    <s v="Binders"/>
    <s v="OFF-BI-10001658"/>
    <s v="GBC Standard Therm-A-Bind Covers"/>
    <s v="United States"/>
    <s v="CA-2016-134222"/>
    <x v="212"/>
    <d v="2016-07-11T00:00:00"/>
    <s v="Same Day"/>
    <n v="1"/>
    <n v="7"/>
    <s v="Summer"/>
    <n v="44.856000000000002"/>
    <n v="34.480878185437348"/>
    <n v="10.375121814562654"/>
    <n v="0.23129841748177843"/>
    <n v="6"/>
    <n v="269.13600000000002"/>
    <n v="0.7"/>
    <n v="260"/>
    <x v="0"/>
    <x v="1"/>
    <n v="29.723319058927249"/>
  </r>
  <r>
    <s v="V052"/>
    <x v="128"/>
    <x v="0"/>
    <x v="2"/>
    <s v="Machines"/>
    <s v="TEC-MA-10000752"/>
    <s v="Texas Instrument TI-15 Fraction Calculator"/>
    <s v="United States"/>
    <s v="CA-2016-140018"/>
    <x v="831"/>
    <d v="2016-11-26T00:00:00"/>
    <s v="Standard Class"/>
    <n v="5"/>
    <n v="11"/>
    <s v="Winter"/>
    <n v="30.344999999999999"/>
    <n v="21.042842599803642"/>
    <n v="9.3021574001963572"/>
    <n v="0.30654662712790764"/>
    <n v="7"/>
    <n v="212.41499999999999"/>
    <n v="0.7"/>
    <n v="166"/>
    <x v="0"/>
    <x v="1"/>
    <n v="13.28300088458929"/>
  </r>
  <r>
    <s v="V022"/>
    <x v="49"/>
    <x v="0"/>
    <x v="0"/>
    <s v="Chairs"/>
    <s v="FUR-CH-10003817"/>
    <s v="Global Value Steno Chair, Gray"/>
    <s v="United States"/>
    <s v="CA-2016-140018"/>
    <x v="831"/>
    <d v="2016-11-26T00:00:00"/>
    <s v="Standard Class"/>
    <n v="5"/>
    <n v="11"/>
    <s v="Winter"/>
    <n v="127.554"/>
    <n v="83.368589833368844"/>
    <n v="44.185410166631158"/>
    <n v="0.34640552367335525"/>
    <n v="3"/>
    <n v="382.66200000000003"/>
    <n v="0.3"/>
    <n v="199"/>
    <x v="0"/>
    <x v="0"/>
    <n v="149.8267013451059"/>
  </r>
  <r>
    <s v="V019"/>
    <x v="56"/>
    <x v="3"/>
    <x v="0"/>
    <s v="Furnishings"/>
    <s v="FUR-FU-10001876"/>
    <s v="Computer Room Manger, 14&quot;"/>
    <s v="United States"/>
    <s v="CA-2016-140018"/>
    <x v="831"/>
    <d v="2016-11-26T00:00:00"/>
    <s v="Standard Class"/>
    <n v="5"/>
    <n v="11"/>
    <s v="Winter"/>
    <n v="77.951999999999998"/>
    <n v="58.282136794483371"/>
    <n v="19.669863205516627"/>
    <n v="0.25233301525960372"/>
    <n v="3"/>
    <n v="233.85599999999999"/>
    <n v="0.2"/>
    <n v="176"/>
    <x v="0"/>
    <x v="2"/>
    <n v="62.645155343410252"/>
  </r>
  <r>
    <s v="V102"/>
    <x v="66"/>
    <x v="1"/>
    <x v="1"/>
    <s v="Binders"/>
    <s v="OFF-BI-10003460"/>
    <s v="Acco 3-Hole Punch"/>
    <s v="United States"/>
    <s v="US-2017-136707"/>
    <x v="105"/>
    <d v="2017-11-15T00:00:00"/>
    <s v="First Class"/>
    <n v="3"/>
    <n v="11"/>
    <s v="Winter"/>
    <n v="14.016"/>
    <n v="11.117221731462759"/>
    <n v="2.8987782685372405"/>
    <n v="0.20681922578033965"/>
    <n v="4"/>
    <n v="56.064"/>
    <n v="0.2"/>
    <n v="134"/>
    <x v="0"/>
    <x v="1"/>
    <n v="12.755588108746689"/>
  </r>
  <r>
    <s v="V097"/>
    <x v="25"/>
    <x v="4"/>
    <x v="1"/>
    <s v="Storage"/>
    <s v="OFF-ST-10000464"/>
    <s v="Multi-Use Personal File Cart and Caster Set, Three Stacking Bins"/>
    <s v="United States"/>
    <s v="CA-2014-152562"/>
    <x v="301"/>
    <d v="2014-11-08T00:00:00"/>
    <s v="Standard Class"/>
    <n v="7"/>
    <n v="11"/>
    <s v="Winter"/>
    <n v="69.52"/>
    <n v="54.637288182760948"/>
    <n v="14.882711817239048"/>
    <n v="0.21407813315936491"/>
    <n v="2"/>
    <n v="139.04"/>
    <n v="0"/>
    <n v="144"/>
    <x v="1"/>
    <x v="2"/>
    <n v="39.203362957787178"/>
  </r>
  <r>
    <s v="V100"/>
    <x v="17"/>
    <x v="4"/>
    <x v="1"/>
    <s v="Art"/>
    <s v="OFF-AR-10001919"/>
    <s v="OIC #2 Pencils, Medium Soft"/>
    <s v="United States"/>
    <s v="CA-2014-152562"/>
    <x v="301"/>
    <d v="2014-11-08T00:00:00"/>
    <s v="Standard Class"/>
    <n v="7"/>
    <n v="11"/>
    <s v="Winter"/>
    <n v="5.64"/>
    <n v="4.6943618145233916"/>
    <n v="0.94563818547660805"/>
    <n v="0.167666344942661"/>
    <n v="3"/>
    <n v="16.919999999999998"/>
    <n v="0"/>
    <n v="249"/>
    <x v="1"/>
    <x v="1"/>
    <n v="2.5196141805934542"/>
  </r>
  <r>
    <s v="V098"/>
    <x v="92"/>
    <x v="4"/>
    <x v="1"/>
    <s v="Binders"/>
    <s v="OFF-BI-10002393"/>
    <s v="Binder Posts"/>
    <s v="United States"/>
    <s v="CA-2016-152408"/>
    <x v="666"/>
    <d v="2016-05-21T00:00:00"/>
    <s v="Standard Class"/>
    <n v="6"/>
    <n v="5"/>
    <s v="Summer"/>
    <n v="13.776"/>
    <n v="9.4785961701872541"/>
    <n v="4.2974038298127457"/>
    <n v="0.31194859391788227"/>
    <n v="3"/>
    <n v="41.328000000000003"/>
    <n v="0.2"/>
    <n v="167"/>
    <x v="1"/>
    <x v="1"/>
    <n v="7.7067204611732638"/>
  </r>
  <r>
    <s v="V139"/>
    <x v="2"/>
    <x v="4"/>
    <x v="1"/>
    <s v="Appliances"/>
    <s v="OFF-AP-10001293"/>
    <s v="Belkin 8 Outlet Surge Protector"/>
    <s v="United States"/>
    <s v="CA-2014-120278"/>
    <x v="845"/>
    <d v="2014-11-12T00:00:00"/>
    <s v="Standard Class"/>
    <n v="5"/>
    <n v="11"/>
    <s v="Winter"/>
    <n v="245.88"/>
    <n v="196.95466569334491"/>
    <n v="48.925334306655088"/>
    <n v="0.19898053646760652"/>
    <n v="6"/>
    <n v="1475.28"/>
    <n v="0"/>
    <n v="353"/>
    <x v="0"/>
    <x v="2"/>
    <n v="102.22729508585969"/>
  </r>
  <r>
    <s v="V125"/>
    <x v="64"/>
    <x v="0"/>
    <x v="1"/>
    <s v="Storage"/>
    <s v="OFF-ST-10004258"/>
    <s v="Portable Personal File Box"/>
    <s v="United States"/>
    <s v="CA-2014-120278"/>
    <x v="845"/>
    <d v="2014-11-12T00:00:00"/>
    <s v="Standard Class"/>
    <n v="5"/>
    <n v="11"/>
    <s v="Winter"/>
    <n v="36.630000000000003"/>
    <n v="29.849731393300569"/>
    <n v="6.7802686066994333"/>
    <n v="0.18510151806441258"/>
    <n v="3"/>
    <n v="109.89000000000001"/>
    <n v="0"/>
    <n v="116"/>
    <x v="0"/>
    <x v="0"/>
    <n v="6.3052168876256767"/>
  </r>
  <r>
    <s v="V097"/>
    <x v="25"/>
    <x v="3"/>
    <x v="1"/>
    <s v="Storage"/>
    <s v="OFF-ST-10002214"/>
    <s v="X-Rack File for Hanging Folders"/>
    <s v="United States"/>
    <s v="CA-2014-120278"/>
    <x v="845"/>
    <d v="2014-11-12T00:00:00"/>
    <s v="Standard Class"/>
    <n v="5"/>
    <n v="11"/>
    <s v="Winter"/>
    <n v="22.58"/>
    <n v="17.506856587793109"/>
    <n v="5.073143412206889"/>
    <n v="0.22467419894627499"/>
    <n v="2"/>
    <n v="45.16"/>
    <n v="0"/>
    <n v="360"/>
    <x v="0"/>
    <x v="1"/>
    <n v="15.684569264088831"/>
  </r>
  <r>
    <s v="V119"/>
    <x v="20"/>
    <x v="1"/>
    <x v="1"/>
    <s v="Binders"/>
    <s v="OFF-BI-10004970"/>
    <s v="ACCOHIDE 3-Ring Binder, Blue, 1&quot;"/>
    <s v="United States"/>
    <s v="CA-2014-120278"/>
    <x v="845"/>
    <d v="2014-11-12T00:00:00"/>
    <s v="Standard Class"/>
    <n v="5"/>
    <n v="11"/>
    <s v="Winter"/>
    <n v="12.39"/>
    <n v="9.6330167657079127"/>
    <n v="2.7569832342920879"/>
    <n v="0.222516806641815"/>
    <n v="3"/>
    <n v="37.17"/>
    <n v="0"/>
    <n v="312"/>
    <x v="0"/>
    <x v="1"/>
    <n v="6.2396688727067593"/>
  </r>
  <r>
    <s v="V130"/>
    <x v="34"/>
    <x v="2"/>
    <x v="1"/>
    <s v="Binders"/>
    <s v="OFF-BI-10002571"/>
    <s v="Avery Framed View Binder, EZD Ring (Locking), Navy, 1 1/2&quot;"/>
    <s v="United States"/>
    <s v="CA-2017-167661"/>
    <x v="361"/>
    <d v="2017-10-10T00:00:00"/>
    <s v="Standard Class"/>
    <n v="5"/>
    <n v="10"/>
    <s v="Autumn"/>
    <n v="39.92"/>
    <n v="28.49334804259562"/>
    <n v="11.426651957404381"/>
    <n v="0.28623877648808571"/>
    <n v="5"/>
    <n v="199.60000000000002"/>
    <n v="0.2"/>
    <n v="412"/>
    <x v="0"/>
    <x v="1"/>
    <n v="12.91500947992942"/>
  </r>
  <r>
    <s v="V114"/>
    <x v="13"/>
    <x v="0"/>
    <x v="1"/>
    <s v="Paper"/>
    <s v="OFF-PA-10002581"/>
    <s v="Xerox 1951"/>
    <s v="United States"/>
    <s v="CA-2017-167661"/>
    <x v="361"/>
    <d v="2017-10-10T00:00:00"/>
    <s v="Standard Class"/>
    <n v="5"/>
    <n v="10"/>
    <s v="Autumn"/>
    <n v="61.96"/>
    <n v="42.620872173922827"/>
    <n v="19.339127826077174"/>
    <n v="0.31212278608904415"/>
    <n v="2"/>
    <n v="123.92"/>
    <n v="0"/>
    <n v="355"/>
    <x v="0"/>
    <x v="2"/>
    <n v="105.8531187536138"/>
  </r>
  <r>
    <s v="V102"/>
    <x v="66"/>
    <x v="2"/>
    <x v="1"/>
    <s v="Binders"/>
    <s v="OFF-BI-10001097"/>
    <s v="Avery Hole Reinforcements"/>
    <s v="United States"/>
    <s v="CA-2017-167661"/>
    <x v="361"/>
    <d v="2017-10-10T00:00:00"/>
    <s v="Standard Class"/>
    <n v="5"/>
    <n v="10"/>
    <s v="Autumn"/>
    <n v="19.936"/>
    <n v="15.795800086202251"/>
    <n v="4.1401999137977494"/>
    <n v="0.20767455426353076"/>
    <n v="4"/>
    <n v="79.744"/>
    <n v="0.2"/>
    <n v="315"/>
    <x v="0"/>
    <x v="1"/>
    <n v="7.2304093955859647"/>
  </r>
  <r>
    <s v="V105"/>
    <x v="85"/>
    <x v="4"/>
    <x v="1"/>
    <s v="Binders"/>
    <s v="OFF-BI-10003429"/>
    <s v="Cardinal HOLDit! Binder Insert Strips,Extra Strips"/>
    <s v="United States"/>
    <s v="CA-2017-106831"/>
    <x v="702"/>
    <d v="2017-06-03T00:00:00"/>
    <s v="First Class"/>
    <n v="2"/>
    <n v="6"/>
    <s v="Summer"/>
    <n v="3.798"/>
    <n v="3.0469465616583071"/>
    <n v="0.75105343834169291"/>
    <n v="0.19774972046911346"/>
    <n v="2"/>
    <n v="7.5960000000000001"/>
    <n v="0.7"/>
    <n v="450"/>
    <x v="0"/>
    <x v="1"/>
    <n v="11.14511507343015"/>
  </r>
  <r>
    <s v="V108"/>
    <x v="76"/>
    <x v="0"/>
    <x v="1"/>
    <s v="Paper"/>
    <s v="OFF-PA-10000682"/>
    <s v="Xerox 1924"/>
    <s v="United States"/>
    <s v="CA-2017-106831"/>
    <x v="702"/>
    <d v="2017-06-03T00:00:00"/>
    <s v="First Class"/>
    <n v="2"/>
    <n v="6"/>
    <s v="Summer"/>
    <n v="27.744"/>
    <n v="20.275245170997842"/>
    <n v="7.4687548290021581"/>
    <n v="0.26920252411339957"/>
    <n v="6"/>
    <n v="166.464"/>
    <n v="0.2"/>
    <n v="385"/>
    <x v="0"/>
    <x v="1"/>
    <n v="12.160914877864521"/>
  </r>
  <r>
    <s v="V094"/>
    <x v="105"/>
    <x v="2"/>
    <x v="2"/>
    <s v="Phones"/>
    <s v="TEC-PH-10001700"/>
    <s v="Panasonic KX-TG6844B Expandable Digital Cordless Telephone"/>
    <s v="United States"/>
    <s v="CA-2017-106831"/>
    <x v="702"/>
    <d v="2017-06-03T00:00:00"/>
    <s v="First Class"/>
    <n v="2"/>
    <n v="6"/>
    <s v="Summer"/>
    <n v="158.376"/>
    <n v="115.19613405210021"/>
    <n v="43.179865947899799"/>
    <n v="0.2726414731266088"/>
    <n v="4"/>
    <n v="633.50400000000002"/>
    <n v="0.4"/>
    <n v="106"/>
    <x v="0"/>
    <x v="0"/>
    <n v="103.8413086901171"/>
  </r>
  <r>
    <s v="V001"/>
    <x v="112"/>
    <x v="1"/>
    <x v="0"/>
    <s v="Furnishings"/>
    <s v="FUR-FU-10000629"/>
    <s v="9-3/4 Diameter Round Wall Clock"/>
    <s v="United States"/>
    <s v="CA-2017-154123"/>
    <x v="225"/>
    <d v="2017-11-25T00:00:00"/>
    <s v="Standard Class"/>
    <n v="5"/>
    <n v="11"/>
    <s v="Winter"/>
    <n v="27.58"/>
    <n v="23.233339983093231"/>
    <n v="4.3466600169067675"/>
    <n v="0.15760188603722872"/>
    <n v="2"/>
    <n v="55.16"/>
    <n v="0"/>
    <n v="479"/>
    <x v="0"/>
    <x v="2"/>
    <n v="37.49655792869526"/>
  </r>
  <r>
    <s v="V141"/>
    <x v="67"/>
    <x v="3"/>
    <x v="1"/>
    <s v="Binders"/>
    <s v="OFF-BI-10001267"/>
    <s v="Universal Recycled Hanging Pressboard Report Binders, Letter Size"/>
    <s v="United States"/>
    <s v="CA-2016-136049"/>
    <x v="443"/>
    <d v="2016-12-28T00:00:00"/>
    <s v="Standard Class"/>
    <n v="5"/>
    <n v="12"/>
    <s v="Winter"/>
    <n v="5.5529999999999999"/>
    <n v="4.1171947534218276"/>
    <n v="1.4358052465781723"/>
    <n v="0.25856388377060552"/>
    <n v="3"/>
    <n v="16.658999999999999"/>
    <n v="0.7"/>
    <n v="298"/>
    <x v="0"/>
    <x v="1"/>
    <n v="16.60521131151302"/>
  </r>
  <r>
    <s v="V102"/>
    <x v="66"/>
    <x v="4"/>
    <x v="1"/>
    <s v="Storage"/>
    <s v="OFF-ST-10001418"/>
    <s v="Carina Media Storage Towers in Natural &amp; Black"/>
    <s v="United States"/>
    <s v="CA-2017-118402"/>
    <x v="365"/>
    <d v="2017-10-04T00:00:00"/>
    <s v="Standard Class"/>
    <n v="5"/>
    <n v="9"/>
    <s v="Autumn"/>
    <n v="243.92"/>
    <n v="200.41747219256649"/>
    <n v="43.502527807433495"/>
    <n v="0.17834752298882214"/>
    <n v="5"/>
    <n v="1219.5999999999999"/>
    <n v="0.2"/>
    <n v="190"/>
    <x v="0"/>
    <x v="2"/>
    <n v="61.344788896857388"/>
  </r>
  <r>
    <s v="V101"/>
    <x v="26"/>
    <x v="3"/>
    <x v="1"/>
    <s v="Fasteners"/>
    <s v="OFF-FA-10004968"/>
    <s v="Rubber Band Ball"/>
    <s v="United States"/>
    <s v="US-2016-139388"/>
    <x v="77"/>
    <d v="2016-11-09T00:00:00"/>
    <s v="First Class"/>
    <n v="2"/>
    <n v="11"/>
    <s v="Winter"/>
    <n v="14.96"/>
    <n v="10.701126211678931"/>
    <n v="4.2588737883210701"/>
    <n v="0.2846840767594298"/>
    <n v="4"/>
    <n v="59.84"/>
    <n v="0"/>
    <n v="246"/>
    <x v="0"/>
    <x v="1"/>
    <n v="8.561251310410178"/>
  </r>
  <r>
    <s v="V101"/>
    <x v="26"/>
    <x v="0"/>
    <x v="1"/>
    <s v="Binders"/>
    <s v="OFF-BI-10004140"/>
    <s v="Avery Non-Stick Binders"/>
    <s v="United States"/>
    <s v="US-2014-128685"/>
    <x v="527"/>
    <d v="2014-04-05T00:00:00"/>
    <s v="First Class"/>
    <n v="1"/>
    <n v="4"/>
    <s v="Spring"/>
    <n v="7.1840000000000002"/>
    <n v="5.4422016045167014"/>
    <n v="1.7417983954832987"/>
    <n v="0.24245523322428991"/>
    <n v="2"/>
    <n v="14.368"/>
    <n v="0.2"/>
    <n v="249"/>
    <x v="0"/>
    <x v="1"/>
    <n v="3.6773325616852728"/>
  </r>
  <r>
    <s v="V122"/>
    <x v="5"/>
    <x v="3"/>
    <x v="1"/>
    <s v="Binders"/>
    <s v="OFF-BI-10003460"/>
    <s v="Acco 3-Hole Punch"/>
    <s v="United States"/>
    <s v="CA-2015-124044"/>
    <x v="862"/>
    <d v="2015-07-26T00:00:00"/>
    <s v="Second Class"/>
    <n v="3"/>
    <n v="7"/>
    <s v="Summer"/>
    <n v="10.512"/>
    <n v="8.8206461583852303"/>
    <n v="1.6913538416147702"/>
    <n v="0.16089743546563642"/>
    <n v="3"/>
    <n v="31.536000000000001"/>
    <n v="0.2"/>
    <n v="151"/>
    <x v="0"/>
    <x v="1"/>
    <n v="12.755588108746689"/>
  </r>
  <r>
    <s v="V089"/>
    <x v="118"/>
    <x v="4"/>
    <x v="2"/>
    <s v="Phones"/>
    <s v="TEC-PH-10002115"/>
    <s v="Plantronics 81402"/>
    <s v="United States"/>
    <s v="CA-2014-164469"/>
    <x v="402"/>
    <d v="2014-06-27T00:00:00"/>
    <s v="Second Class"/>
    <n v="2"/>
    <n v="6"/>
    <s v="Summer"/>
    <n v="263.95999999999998"/>
    <n v="201.2009072074066"/>
    <n v="62.759092792593378"/>
    <n v="0.23775986055687751"/>
    <n v="5"/>
    <n v="1319.8"/>
    <n v="0.2"/>
    <n v="342"/>
    <x v="0"/>
    <x v="0"/>
    <n v="148.92896732782819"/>
  </r>
  <r>
    <s v="V127"/>
    <x v="39"/>
    <x v="4"/>
    <x v="1"/>
    <s v="Art"/>
    <s v="OFF-AR-10003478"/>
    <s v="Avery Hi-Liter EverBold Pen Style Fluorescent Highlighters, 4/Pack"/>
    <s v="United States"/>
    <s v="CA-2014-164469"/>
    <x v="402"/>
    <d v="2014-06-27T00:00:00"/>
    <s v="Second Class"/>
    <n v="2"/>
    <n v="6"/>
    <s v="Summer"/>
    <n v="71.632000000000005"/>
    <n v="56.041818341858928"/>
    <n v="15.590181658141077"/>
    <n v="0.21764269681345036"/>
    <n v="11"/>
    <n v="787.952"/>
    <n v="0.2"/>
    <n v="318"/>
    <x v="0"/>
    <x v="1"/>
    <n v="23.518825242770951"/>
  </r>
  <r>
    <s v="V100"/>
    <x v="17"/>
    <x v="1"/>
    <x v="1"/>
    <s v="Art"/>
    <s v="OFF-AR-10000475"/>
    <s v="Hunt BOSTON Vista Battery-Operated Pencil Sharpener, Black"/>
    <s v="United States"/>
    <s v="CA-2014-164469"/>
    <x v="402"/>
    <d v="2014-06-27T00:00:00"/>
    <s v="Second Class"/>
    <n v="2"/>
    <n v="6"/>
    <s v="Summer"/>
    <n v="9.3279999999999994"/>
    <n v="6.2658397907154706"/>
    <n v="3.0621602092845288"/>
    <n v="0.32827618024062277"/>
    <n v="1"/>
    <n v="9.3279999999999994"/>
    <n v="0.2"/>
    <n v="105"/>
    <x v="0"/>
    <x v="0"/>
    <n v="17.657619016541648"/>
  </r>
  <r>
    <s v="V115"/>
    <x v="44"/>
    <x v="4"/>
    <x v="1"/>
    <s v="Art"/>
    <s v="OFF-AR-10003045"/>
    <s v="Prang Colored Pencils"/>
    <s v="United States"/>
    <s v="CA-2014-107818"/>
    <x v="78"/>
    <d v="2014-09-14T00:00:00"/>
    <s v="Standard Class"/>
    <n v="6"/>
    <n v="9"/>
    <s v="Autumn"/>
    <n v="5.88"/>
    <n v="4.6739962137912414"/>
    <n v="1.2060037862087585"/>
    <n v="0.2051026847293807"/>
    <n v="2"/>
    <n v="11.76"/>
    <n v="0"/>
    <n v="208"/>
    <x v="1"/>
    <x v="1"/>
    <n v="7.2014998437825444"/>
  </r>
  <r>
    <s v="V015"/>
    <x v="79"/>
    <x v="2"/>
    <x v="0"/>
    <s v="Chairs"/>
    <s v="FUR-CH-10000454"/>
    <s v="Hon Deluxe Fabric Upholstered Stacking Chairs, Rounded Back"/>
    <s v="United States"/>
    <s v="CA-2014-107818"/>
    <x v="78"/>
    <d v="2014-09-14T00:00:00"/>
    <s v="Standard Class"/>
    <n v="6"/>
    <n v="9"/>
    <s v="Autumn"/>
    <n v="975.92"/>
    <n v="813.7485300403398"/>
    <n v="162.17146995966016"/>
    <n v="0.16617291372208803"/>
    <n v="5"/>
    <n v="4879.5999999999995"/>
    <n v="0.2"/>
    <n v="450"/>
    <x v="1"/>
    <x v="0"/>
    <n v="508.52376434276238"/>
  </r>
  <r>
    <s v="V139"/>
    <x v="2"/>
    <x v="4"/>
    <x v="1"/>
    <s v="Art"/>
    <s v="OFF-AR-10000380"/>
    <s v="Hunt PowerHouse Electric Pencil Sharpener, Blue"/>
    <s v="United States"/>
    <s v="CA-2014-107818"/>
    <x v="78"/>
    <d v="2014-09-14T00:00:00"/>
    <s v="Standard Class"/>
    <n v="6"/>
    <n v="9"/>
    <s v="Autumn"/>
    <n v="303.83999999999997"/>
    <n v="251.26010263341411"/>
    <n v="52.579897366585868"/>
    <n v="0.17305126832078024"/>
    <n v="8"/>
    <n v="2430.7199999999998"/>
    <n v="0"/>
    <n v="165"/>
    <x v="1"/>
    <x v="2"/>
    <n v="97.213633192057998"/>
  </r>
  <r>
    <s v="V140"/>
    <x v="80"/>
    <x v="4"/>
    <x v="1"/>
    <s v="Storage"/>
    <s v="OFF-ST-10000736"/>
    <s v="Carina Double Wide Media Storage Towers in Natural &amp; Black"/>
    <s v="United States"/>
    <s v="CA-2014-107818"/>
    <x v="78"/>
    <d v="2014-09-14T00:00:00"/>
    <s v="Standard Class"/>
    <n v="6"/>
    <n v="9"/>
    <s v="Autumn"/>
    <n v="485.88"/>
    <n v="343.7989536594178"/>
    <n v="142.08104634058219"/>
    <n v="0.29242003445414955"/>
    <n v="6"/>
    <n v="2915.2799999999997"/>
    <n v="0"/>
    <n v="109"/>
    <x v="1"/>
    <x v="0"/>
    <n v="202.10615649087771"/>
  </r>
  <r>
    <s v="V009"/>
    <x v="121"/>
    <x v="2"/>
    <x v="0"/>
    <s v="Furnishings"/>
    <s v="FUR-FU-10004270"/>
    <s v="Eldon Image Series Desk Accessories, Burgundy"/>
    <s v="United States"/>
    <s v="CA-2014-113320"/>
    <x v="432"/>
    <d v="2014-12-15T00:00:00"/>
    <s v="Second Class"/>
    <n v="3"/>
    <n v="12"/>
    <s v="Winter"/>
    <n v="12.54"/>
    <n v="9.7240832242860336"/>
    <n v="2.8159167757139656"/>
    <n v="0.22455476680334654"/>
    <n v="3"/>
    <n v="37.619999999999997"/>
    <n v="0"/>
    <n v="301"/>
    <x v="0"/>
    <x v="1"/>
    <n v="21.633551362024061"/>
  </r>
  <r>
    <s v="V140"/>
    <x v="80"/>
    <x v="4"/>
    <x v="1"/>
    <s v="Storage"/>
    <s v="OFF-ST-10000617"/>
    <s v="Woodgrain Magazine Files by Perma"/>
    <s v="United States"/>
    <s v="CA-2014-113320"/>
    <x v="432"/>
    <d v="2014-12-15T00:00:00"/>
    <s v="Second Class"/>
    <n v="3"/>
    <n v="12"/>
    <s v="Winter"/>
    <n v="8.94"/>
    <n v="6.6542986221910398"/>
    <n v="2.2857013778089597"/>
    <n v="0.25567129505693065"/>
    <n v="3"/>
    <n v="26.82"/>
    <n v="0"/>
    <n v="381"/>
    <x v="0"/>
    <x v="1"/>
    <n v="6.4485620929527121"/>
  </r>
  <r>
    <s v="V044"/>
    <x v="69"/>
    <x v="3"/>
    <x v="0"/>
    <s v="Furnishings"/>
    <s v="FUR-FU-10001706"/>
    <s v="Longer-Life Soft White Bulbs"/>
    <s v="United States"/>
    <s v="CA-2014-113320"/>
    <x v="432"/>
    <d v="2014-12-15T00:00:00"/>
    <s v="Second Class"/>
    <n v="3"/>
    <n v="12"/>
    <s v="Winter"/>
    <n v="9.24"/>
    <n v="6.2676878487144014"/>
    <n v="2.9723121512855988"/>
    <n v="0.32167880425168816"/>
    <n v="3"/>
    <n v="27.72"/>
    <n v="0"/>
    <n v="488"/>
    <x v="0"/>
    <x v="1"/>
    <n v="11.502516022351131"/>
  </r>
  <r>
    <s v="V101"/>
    <x v="26"/>
    <x v="3"/>
    <x v="1"/>
    <s v="Binders"/>
    <s v="OFF-BI-10003364"/>
    <s v="Binding Machine Supplies"/>
    <s v="United States"/>
    <s v="CA-2015-137526"/>
    <x v="1004"/>
    <d v="2015-01-17T00:00:00"/>
    <s v="Standard Class"/>
    <n v="4"/>
    <n v="1"/>
    <s v="Winter"/>
    <n v="70.007999999999996"/>
    <n v="55.121177831626497"/>
    <n v="14.886822168373499"/>
    <n v="0.212644585881235"/>
    <n v="3"/>
    <n v="210.024"/>
    <n v="0.2"/>
    <n v="313"/>
    <x v="0"/>
    <x v="1"/>
    <n v="30.770932050845939"/>
  </r>
  <r>
    <s v="V003"/>
    <x v="65"/>
    <x v="0"/>
    <x v="0"/>
    <s v="Furnishings"/>
    <s v="FUR-FU-10001861"/>
    <s v="Floodlight Indoor Halogen Bulbs, 1 Bulb per Pack, 60 Watts"/>
    <s v="United States"/>
    <s v="CA-2015-137526"/>
    <x v="1004"/>
    <d v="2015-01-17T00:00:00"/>
    <s v="Standard Class"/>
    <n v="4"/>
    <n v="1"/>
    <s v="Winter"/>
    <n v="77.599999999999994"/>
    <n v="53.063635404130203"/>
    <n v="24.536364595869792"/>
    <n v="0.31619026541069323"/>
    <n v="4"/>
    <n v="310.39999999999998"/>
    <n v="0"/>
    <n v="167"/>
    <x v="0"/>
    <x v="2"/>
    <n v="41.184087541994501"/>
  </r>
  <r>
    <s v="V038"/>
    <x v="139"/>
    <x v="0"/>
    <x v="0"/>
    <s v="Furnishings"/>
    <s v="FUR-FU-10004845"/>
    <s v="Deflect-o EconoMat Nonstudded, No Bevel Mat"/>
    <s v="United States"/>
    <s v="CA-2015-137526"/>
    <x v="1004"/>
    <d v="2015-01-17T00:00:00"/>
    <s v="Standard Class"/>
    <n v="4"/>
    <n v="1"/>
    <s v="Winter"/>
    <n v="464.85"/>
    <n v="307.06615571530028"/>
    <n v="157.78384428469974"/>
    <n v="0.33942958865160749"/>
    <n v="9"/>
    <n v="4183.6500000000005"/>
    <n v="0"/>
    <n v="346"/>
    <x v="0"/>
    <x v="0"/>
    <n v="203.039909952042"/>
  </r>
  <r>
    <s v="V109"/>
    <x v="58"/>
    <x v="0"/>
    <x v="1"/>
    <s v="Art"/>
    <s v="OFF-AR-10000823"/>
    <s v="Newell 307"/>
    <s v="United States"/>
    <s v="CA-2017-136063"/>
    <x v="934"/>
    <d v="2017-12-19T00:00:00"/>
    <s v="Standard Class"/>
    <n v="4"/>
    <n v="12"/>
    <s v="Winter"/>
    <n v="10.192"/>
    <n v="6.8790540036690526"/>
    <n v="3.3129459963309476"/>
    <n v="0.32505357106857807"/>
    <n v="7"/>
    <n v="71.343999999999994"/>
    <n v="0.2"/>
    <n v="453"/>
    <x v="0"/>
    <x v="1"/>
    <n v="3.3821326605166351"/>
  </r>
  <r>
    <s v="V138"/>
    <x v="12"/>
    <x v="4"/>
    <x v="1"/>
    <s v="Binders"/>
    <s v="OFF-BI-10001359"/>
    <s v="GBC DocuBind TL300 Electric Binding System"/>
    <s v="United States"/>
    <s v="CA-2016-101546"/>
    <x v="122"/>
    <d v="2016-12-24T00:00:00"/>
    <s v="Standard Class"/>
    <n v="6"/>
    <n v="12"/>
    <s v="Winter"/>
    <n v="1793.98"/>
    <n v="1303.781735325507"/>
    <n v="490.19826467449298"/>
    <n v="0.27324622608640731"/>
    <n v="2"/>
    <n v="3587.96"/>
    <n v="0"/>
    <n v="426"/>
    <x v="1"/>
    <x v="0"/>
    <n v="1032.4776075008469"/>
  </r>
  <r>
    <s v="V072"/>
    <x v="31"/>
    <x v="1"/>
    <x v="2"/>
    <s v="Phones"/>
    <s v="TEC-PH-10001835"/>
    <s v="Jawbone JAMBOX Wireless Bluetooth Speaker"/>
    <s v="United States"/>
    <s v="CA-2014-138940"/>
    <x v="909"/>
    <d v="2014-04-16T00:00:00"/>
    <s v="Second Class"/>
    <n v="5"/>
    <n v="4"/>
    <s v="Spring"/>
    <n v="758.35199999999998"/>
    <n v="558.16310227859663"/>
    <n v="200.18889772140335"/>
    <n v="0.26397886169140894"/>
    <n v="6"/>
    <n v="4550.1120000000001"/>
    <n v="0.2"/>
    <n v="149"/>
    <x v="0"/>
    <x v="2"/>
    <n v="72.972455223415153"/>
  </r>
  <r>
    <s v="V124"/>
    <x v="15"/>
    <x v="4"/>
    <x v="1"/>
    <s v="Binders"/>
    <s v="OFF-BI-10001191"/>
    <s v="Canvas Sectional Post Binders"/>
    <s v="United States"/>
    <s v="CA-2016-125164"/>
    <x v="338"/>
    <d v="2016-11-14T00:00:00"/>
    <s v="Standard Class"/>
    <n v="4"/>
    <n v="11"/>
    <s v="Winter"/>
    <n v="20.367999999999999"/>
    <n v="15.049641360046079"/>
    <n v="5.3183586399539191"/>
    <n v="0.26111344461674779"/>
    <n v="1"/>
    <n v="20.367999999999999"/>
    <n v="0.2"/>
    <n v="116"/>
    <x v="0"/>
    <x v="0"/>
    <n v="49.386275221630832"/>
  </r>
  <r>
    <s v="V109"/>
    <x v="58"/>
    <x v="3"/>
    <x v="1"/>
    <s v="Binders"/>
    <s v="OFF-BI-10003982"/>
    <s v="Wilson Jones Century Plastic Molded Ring Binders"/>
    <s v="United States"/>
    <s v="CA-2016-125164"/>
    <x v="338"/>
    <d v="2016-11-14T00:00:00"/>
    <s v="Standard Class"/>
    <n v="4"/>
    <n v="11"/>
    <s v="Winter"/>
    <n v="49.847999999999999"/>
    <n v="38.192136739785091"/>
    <n v="11.655863260214907"/>
    <n v="0.23382810263631254"/>
    <n v="3"/>
    <n v="149.54399999999998"/>
    <n v="0.2"/>
    <n v="110"/>
    <x v="0"/>
    <x v="0"/>
    <n v="40.811860860539063"/>
  </r>
  <r>
    <s v="V068"/>
    <x v="119"/>
    <x v="1"/>
    <x v="2"/>
    <s v="Phones"/>
    <s v="TEC-PH-10001425"/>
    <s v="Mophie Juice Pack Helium for iPhone"/>
    <s v="United States"/>
    <s v="CA-2017-163531"/>
    <x v="335"/>
    <d v="2017-06-30T00:00:00"/>
    <s v="Standard Class"/>
    <n v="4"/>
    <n v="6"/>
    <s v="Summer"/>
    <n v="239.97"/>
    <n v="170.74233496065179"/>
    <n v="69.22766503934821"/>
    <n v="0.28848466491373176"/>
    <n v="3"/>
    <n v="719.91"/>
    <n v="0"/>
    <n v="408"/>
    <x v="0"/>
    <x v="0"/>
    <n v="156.99247493176219"/>
  </r>
  <r>
    <s v="V014"/>
    <x v="30"/>
    <x v="2"/>
    <x v="0"/>
    <s v="Chairs"/>
    <s v="FUR-CH-10001215"/>
    <s v="Global Troy Executive Leather Low-Back Tilter"/>
    <s v="United States"/>
    <s v="CA-2017-122490"/>
    <x v="38"/>
    <d v="2017-11-18T00:00:00"/>
    <s v="Standard Class"/>
    <n v="5"/>
    <n v="11"/>
    <s v="Winter"/>
    <n v="2404.7040000000002"/>
    <n v="1737.959912703473"/>
    <n v="666.74408729652714"/>
    <n v="0.27726659384960772"/>
    <n v="6"/>
    <n v="14428.224000000002"/>
    <n v="0.2"/>
    <n v="405"/>
    <x v="0"/>
    <x v="0"/>
    <n v="683.14358115780544"/>
  </r>
  <r>
    <s v="V132"/>
    <x v="23"/>
    <x v="1"/>
    <x v="1"/>
    <s v="Binders"/>
    <s v="OFF-BI-10001718"/>
    <s v="GBC DocuBind P50 Personal Binding Machine"/>
    <s v="United States"/>
    <s v="CA-2017-122490"/>
    <x v="38"/>
    <d v="2017-11-18T00:00:00"/>
    <s v="Standard Class"/>
    <n v="5"/>
    <n v="11"/>
    <s v="Winter"/>
    <n v="563.024"/>
    <n v="379.62047826491482"/>
    <n v="183.40352173508518"/>
    <n v="0.32574725364298002"/>
    <n v="11"/>
    <n v="6193.2640000000001"/>
    <n v="0.2"/>
    <n v="491"/>
    <x v="0"/>
    <x v="0"/>
    <n v="198.4457506595806"/>
  </r>
  <r>
    <s v="V135"/>
    <x v="51"/>
    <x v="2"/>
    <x v="1"/>
    <s v="Storage"/>
    <s v="OFF-ST-10000991"/>
    <s v="Space Solutions HD Industrial Steel Shelving."/>
    <s v="United States"/>
    <s v="CA-2017-122490"/>
    <x v="38"/>
    <d v="2017-11-18T00:00:00"/>
    <s v="Standard Class"/>
    <n v="5"/>
    <n v="11"/>
    <s v="Winter"/>
    <n v="344.91"/>
    <n v="236.50259766947599"/>
    <n v="108.40740233052404"/>
    <n v="0.31430634754145725"/>
    <n v="3"/>
    <n v="1034.73"/>
    <n v="0"/>
    <n v="223"/>
    <x v="0"/>
    <x v="0"/>
    <n v="141.74453558426859"/>
  </r>
  <r>
    <s v="V118"/>
    <x v="73"/>
    <x v="0"/>
    <x v="1"/>
    <s v="Labels"/>
    <s v="OFF-LA-10001613"/>
    <s v="Avery File Folder Labels"/>
    <s v="United States"/>
    <s v="CA-2017-122490"/>
    <x v="38"/>
    <d v="2017-11-18T00:00:00"/>
    <s v="Standard Class"/>
    <n v="5"/>
    <n v="11"/>
    <s v="Winter"/>
    <n v="8.64"/>
    <n v="6.667772130340988"/>
    <n v="1.9722278696590125"/>
    <n v="0.22826711454386717"/>
    <n v="3"/>
    <n v="25.92"/>
    <n v="0"/>
    <n v="324"/>
    <x v="0"/>
    <x v="1"/>
    <n v="4.3413625652641503"/>
  </r>
  <r>
    <s v="V087"/>
    <x v="6"/>
    <x v="3"/>
    <x v="2"/>
    <s v="Phones"/>
    <s v="TEC-PH-10003437"/>
    <s v="Blue Parrot B250XT Professional Grade Wireless Bluetooth Headset with"/>
    <s v="United States"/>
    <s v="CA-2017-131366"/>
    <x v="221"/>
    <d v="2017-11-29T00:00:00"/>
    <s v="Standard Class"/>
    <n v="5"/>
    <n v="11"/>
    <s v="Winter"/>
    <n v="89.988"/>
    <n v="61.446166358457923"/>
    <n v="28.541833641542077"/>
    <n v="0.31717377474265546"/>
    <n v="2"/>
    <n v="179.976"/>
    <n v="0.4"/>
    <n v="343"/>
    <x v="0"/>
    <x v="0"/>
    <n v="155.62307165284551"/>
  </r>
  <r>
    <s v="V126"/>
    <x v="8"/>
    <x v="1"/>
    <x v="1"/>
    <s v="Paper"/>
    <s v="OFF-PA-10000675"/>
    <s v="Xerox 1919"/>
    <s v="United States"/>
    <s v="CA-2017-131366"/>
    <x v="221"/>
    <d v="2017-11-29T00:00:00"/>
    <s v="Standard Class"/>
    <n v="5"/>
    <n v="11"/>
    <s v="Winter"/>
    <n v="229.54400000000001"/>
    <n v="154.6266283577788"/>
    <n v="74.917371642221212"/>
    <n v="0.32637477626172418"/>
    <n v="7"/>
    <n v="1606.808"/>
    <n v="0.2"/>
    <n v="417"/>
    <x v="0"/>
    <x v="2"/>
    <n v="92.548283487293517"/>
  </r>
  <r>
    <s v="V099"/>
    <x v="24"/>
    <x v="0"/>
    <x v="1"/>
    <s v="Fasteners"/>
    <s v="OFF-FA-10000840"/>
    <s v="OIC Thumb-Tacks"/>
    <s v="United States"/>
    <s v="CA-2017-164042"/>
    <x v="979"/>
    <d v="2017-05-27T00:00:00"/>
    <s v="Standard Class"/>
    <n v="4"/>
    <n v="5"/>
    <s v="Summer"/>
    <n v="1.8240000000000001"/>
    <n v="1.3095785389184309"/>
    <n v="0.51442146108156916"/>
    <n v="0.28202930980349183"/>
    <n v="2"/>
    <n v="3.6480000000000001"/>
    <n v="0.2"/>
    <n v="431"/>
    <x v="0"/>
    <x v="1"/>
    <n v="2.1749813792306361"/>
  </r>
  <r>
    <s v="V143"/>
    <x v="135"/>
    <x v="2"/>
    <x v="1"/>
    <s v="Appliances"/>
    <s v="OFF-AP-10001947"/>
    <s v="Acco 6 Outlet Guardian Premium Plus Surge Suppressor"/>
    <s v="United States"/>
    <s v="CA-2017-164042"/>
    <x v="979"/>
    <d v="2017-05-27T00:00:00"/>
    <s v="Standard Class"/>
    <n v="4"/>
    <n v="5"/>
    <s v="Summer"/>
    <n v="18.32"/>
    <n v="12.05422901667726"/>
    <n v="6.2657709833227404"/>
    <n v="0.34201806677525876"/>
    <n v="5"/>
    <n v="91.6"/>
    <n v="0.8"/>
    <n v="478"/>
    <x v="0"/>
    <x v="1"/>
    <n v="29.983671147253911"/>
  </r>
  <r>
    <s v="V113"/>
    <x v="117"/>
    <x v="2"/>
    <x v="1"/>
    <s v="Storage"/>
    <s v="OFF-ST-10002301"/>
    <s v="Tennsco Commercial Shelving"/>
    <s v="United States"/>
    <s v="CA-2017-164042"/>
    <x v="979"/>
    <d v="2017-05-27T00:00:00"/>
    <s v="Standard Class"/>
    <n v="4"/>
    <n v="5"/>
    <s v="Summer"/>
    <n v="48.816000000000003"/>
    <n v="39.59757703423719"/>
    <n v="9.2184229657628123"/>
    <n v="0.18884019513607858"/>
    <n v="3"/>
    <n v="146.44800000000001"/>
    <n v="0.2"/>
    <n v="445"/>
    <x v="0"/>
    <x v="1"/>
    <n v="20.215317855527282"/>
  </r>
  <r>
    <s v="V136"/>
    <x v="10"/>
    <x v="1"/>
    <x v="1"/>
    <s v="Binders"/>
    <s v="OFF-BI-10001922"/>
    <s v="Storex Dura Pro Binders"/>
    <s v="United States"/>
    <s v="CA-2017-164042"/>
    <x v="979"/>
    <d v="2017-05-27T00:00:00"/>
    <s v="Standard Class"/>
    <n v="4"/>
    <n v="5"/>
    <s v="Summer"/>
    <n v="1.1879999999999999"/>
    <n v="0.82631348412777039"/>
    <n v="0.36168651587222955"/>
    <n v="0.30444992918537844"/>
    <n v="1"/>
    <n v="1.1879999999999999"/>
    <n v="0.8"/>
    <n v="128"/>
    <x v="0"/>
    <x v="1"/>
    <n v="27.30333131322989"/>
  </r>
  <r>
    <s v="V064"/>
    <x v="63"/>
    <x v="0"/>
    <x v="2"/>
    <s v="Accessories"/>
    <s v="TEC-AC-10001267"/>
    <s v="Imation 32GB Pocket Pro USB 3.0 Flash Drive - 32 GB - Black - 1 P ..."/>
    <s v="United States"/>
    <s v="CA-2014-132864"/>
    <x v="266"/>
    <d v="2014-12-07T00:00:00"/>
    <s v="Standard Class"/>
    <n v="5"/>
    <n v="12"/>
    <s v="Winter"/>
    <n v="119.8"/>
    <n v="93.15030559351375"/>
    <n v="26.649694406486248"/>
    <n v="0.22245153928619574"/>
    <n v="5"/>
    <n v="599"/>
    <n v="0.2"/>
    <n v="457"/>
    <x v="0"/>
    <x v="2"/>
    <n v="36.337139127895021"/>
  </r>
  <r>
    <s v="V099"/>
    <x v="24"/>
    <x v="2"/>
    <x v="1"/>
    <s v="Storage"/>
    <s v="OFF-ST-10000532"/>
    <s v="Advantus Rolling Drawer Organizers"/>
    <s v="United States"/>
    <s v="US-2014-155817"/>
    <x v="462"/>
    <d v="2014-10-09T00:00:00"/>
    <s v="Standard Class"/>
    <n v="6"/>
    <n v="10"/>
    <s v="Autumn"/>
    <n v="61.567999999999998"/>
    <n v="50.54295186679844"/>
    <n v="11.025048133201558"/>
    <n v="0.17907107804706274"/>
    <n v="2"/>
    <n v="123.136"/>
    <n v="0.2"/>
    <n v="456"/>
    <x v="1"/>
    <x v="0"/>
    <n v="140.8529200246366"/>
  </r>
  <r>
    <s v="V125"/>
    <x v="64"/>
    <x v="3"/>
    <x v="1"/>
    <s v="Art"/>
    <s v="OFF-AR-10002335"/>
    <s v="DIXON Oriole Pencils"/>
    <s v="United States"/>
    <s v="US-2014-155817"/>
    <x v="462"/>
    <d v="2014-10-09T00:00:00"/>
    <s v="Standard Class"/>
    <n v="6"/>
    <n v="10"/>
    <s v="Autumn"/>
    <n v="6.1920000000000002"/>
    <n v="4.1573656649624287"/>
    <n v="2.0346343350375715"/>
    <n v="0.32859081638203674"/>
    <n v="3"/>
    <n v="18.576000000000001"/>
    <n v="0.2"/>
    <n v="465"/>
    <x v="1"/>
    <x v="1"/>
    <n v="5.5550940946126186"/>
  </r>
  <r>
    <s v="V103"/>
    <x v="33"/>
    <x v="1"/>
    <x v="1"/>
    <s v="Binders"/>
    <s v="OFF-BI-10000201"/>
    <s v="Avery Triangle Shaped Sheet Lifters, Black, 2/Pack"/>
    <s v="United States"/>
    <s v="US-2016-131891"/>
    <x v="875"/>
    <d v="2016-07-31T00:00:00"/>
    <s v="First Class"/>
    <n v="2"/>
    <n v="7"/>
    <s v="Summer"/>
    <n v="2.214"/>
    <n v="1.569791348413129"/>
    <n v="0.64420865158687102"/>
    <n v="0.29097048400491016"/>
    <n v="3"/>
    <n v="6.6419999999999995"/>
    <n v="0.7"/>
    <n v="464"/>
    <x v="0"/>
    <x v="1"/>
    <n v="4.4081387909184544"/>
  </r>
  <r>
    <s v="V098"/>
    <x v="92"/>
    <x v="1"/>
    <x v="1"/>
    <s v="Envelopes"/>
    <s v="OFF-EN-10004846"/>
    <s v="Letter or Legal Size Expandable Poly String Tie Envelopes"/>
    <s v="United States"/>
    <s v="CA-2017-143567"/>
    <x v="808"/>
    <d v="2017-11-05T00:00:00"/>
    <s v="Second Class"/>
    <n v="3"/>
    <n v="11"/>
    <s v="Winter"/>
    <n v="5.32"/>
    <n v="4.5055785021549823"/>
    <n v="0.81442149784501794"/>
    <n v="0.15308674771522893"/>
    <n v="2"/>
    <n v="10.64"/>
    <n v="0"/>
    <n v="384"/>
    <x v="0"/>
    <x v="1"/>
    <n v="3.232383434350985"/>
  </r>
  <r>
    <s v="V009"/>
    <x v="121"/>
    <x v="0"/>
    <x v="0"/>
    <s v="Chairs"/>
    <s v="FUR-CH-10000454"/>
    <s v="Hon Deluxe Fabric Upholstered Stacking Chairs, Rounded Back"/>
    <s v="United States"/>
    <s v="CA-2017-143567"/>
    <x v="808"/>
    <d v="2017-11-05T00:00:00"/>
    <s v="Second Class"/>
    <n v="3"/>
    <n v="11"/>
    <s v="Winter"/>
    <n v="975.92"/>
    <n v="693.68990429931921"/>
    <n v="282.23009570068075"/>
    <n v="0.28919388443794652"/>
    <n v="4"/>
    <n v="3903.68"/>
    <n v="0"/>
    <n v="158"/>
    <x v="0"/>
    <x v="0"/>
    <n v="508.52376434276238"/>
  </r>
  <r>
    <s v="V086"/>
    <x v="133"/>
    <x v="0"/>
    <x v="2"/>
    <s v="Accessories"/>
    <s v="TEC-AC-10004145"/>
    <s v="Logitech diNovo Edge Keyboard"/>
    <s v="United States"/>
    <s v="CA-2017-143567"/>
    <x v="808"/>
    <d v="2017-11-05T00:00:00"/>
    <s v="Second Class"/>
    <n v="3"/>
    <n v="11"/>
    <s v="Winter"/>
    <n v="2249.91"/>
    <n v="1659.9921974871611"/>
    <n v="589.91780251283876"/>
    <n v="0.26219617785282023"/>
    <n v="9"/>
    <n v="20249.189999999999"/>
    <n v="0"/>
    <n v="242"/>
    <x v="0"/>
    <x v="0"/>
    <n v="771.81755677957983"/>
  </r>
  <r>
    <s v="V112"/>
    <x v="53"/>
    <x v="1"/>
    <x v="1"/>
    <s v="Storage"/>
    <s v="OFF-ST-10001580"/>
    <s v="Super Decoflex Portable Personal File"/>
    <s v="United States"/>
    <s v="CA-2017-143567"/>
    <x v="808"/>
    <d v="2017-11-05T00:00:00"/>
    <s v="Second Class"/>
    <n v="3"/>
    <n v="11"/>
    <s v="Winter"/>
    <n v="59.92"/>
    <n v="50.697926891962283"/>
    <n v="9.2220731080377192"/>
    <n v="0.15390642703667756"/>
    <n v="4"/>
    <n v="239.68"/>
    <n v="0"/>
    <n v="425"/>
    <x v="0"/>
    <x v="1"/>
    <n v="17.59751550645715"/>
  </r>
  <r>
    <s v="V130"/>
    <x v="34"/>
    <x v="1"/>
    <x v="1"/>
    <s v="Binders"/>
    <s v="OFF-BI-10003876"/>
    <s v="Green Canvas Binder for 8-1/2&quot; x 14&quot; Sheets"/>
    <s v="United States"/>
    <s v="CA-2017-104080"/>
    <x v="144"/>
    <d v="2017-03-15T00:00:00"/>
    <s v="Standard Class"/>
    <n v="7"/>
    <n v="3"/>
    <s v="Spring"/>
    <n v="171.2"/>
    <n v="131.8047147543686"/>
    <n v="39.395285245631385"/>
    <n v="0.23011264746280016"/>
    <n v="5"/>
    <n v="856"/>
    <n v="0.2"/>
    <n v="451"/>
    <x v="1"/>
    <x v="2"/>
    <n v="46.255692838827962"/>
  </r>
  <r>
    <s v="V116"/>
    <x v="62"/>
    <x v="0"/>
    <x v="1"/>
    <s v="Art"/>
    <s v="OFF-AR-10001972"/>
    <s v="Newell 323"/>
    <s v="United States"/>
    <s v="CA-2017-104080"/>
    <x v="144"/>
    <d v="2017-03-15T00:00:00"/>
    <s v="Standard Class"/>
    <n v="7"/>
    <n v="3"/>
    <s v="Spring"/>
    <n v="3.36"/>
    <n v="2.591907558157112"/>
    <n v="0.76809244184288783"/>
    <n v="0.22859894102466902"/>
    <n v="2"/>
    <n v="6.72"/>
    <n v="0"/>
    <n v="399"/>
    <x v="1"/>
    <x v="1"/>
    <n v="3.2402666556936328"/>
  </r>
  <r>
    <s v="V131"/>
    <x v="41"/>
    <x v="3"/>
    <x v="1"/>
    <s v="Paper"/>
    <s v="OFF-PA-10000595"/>
    <s v="Xerox 1929"/>
    <s v="United States"/>
    <s v="CA-2014-151379"/>
    <x v="757"/>
    <d v="2014-12-20T00:00:00"/>
    <s v="Standard Class"/>
    <n v="4"/>
    <n v="12"/>
    <s v="Winter"/>
    <n v="114.2"/>
    <n v="83.692784389835708"/>
    <n v="30.507215610164295"/>
    <n v="0.26713849045678018"/>
    <n v="5"/>
    <n v="571"/>
    <n v="0"/>
    <n v="325"/>
    <x v="0"/>
    <x v="1"/>
    <n v="30.8410485770723"/>
  </r>
  <r>
    <s v="V002"/>
    <x v="60"/>
    <x v="1"/>
    <x v="0"/>
    <s v="Chairs"/>
    <s v="FUR-CH-10004477"/>
    <s v="Global Push Button Manager's Chair, Indigo"/>
    <s v="United States"/>
    <s v="CA-2016-163167"/>
    <x v="85"/>
    <d v="2016-12-01T00:00:00"/>
    <s v="Second Class"/>
    <n v="3"/>
    <n v="11"/>
    <s v="Winter"/>
    <n v="182.67"/>
    <n v="134.57329195228041"/>
    <n v="48.096708047719574"/>
    <n v="0.26329834153237847"/>
    <n v="3"/>
    <n v="548.01"/>
    <n v="0"/>
    <n v="263"/>
    <x v="0"/>
    <x v="0"/>
    <n v="233.9405457435239"/>
  </r>
  <r>
    <s v="V077"/>
    <x v="107"/>
    <x v="0"/>
    <x v="2"/>
    <s v="Accessories"/>
    <s v="TEC-AC-10003441"/>
    <s v="Kingston Digital DataTraveler 32GB USB 2.0"/>
    <s v="United States"/>
    <s v="CA-2016-163167"/>
    <x v="85"/>
    <d v="2016-12-01T00:00:00"/>
    <s v="Second Class"/>
    <n v="3"/>
    <n v="11"/>
    <s v="Winter"/>
    <n v="101.7"/>
    <n v="70.28309277111272"/>
    <n v="31.416907228887283"/>
    <n v="0.30891747521029778"/>
    <n v="6"/>
    <n v="610.20000000000005"/>
    <n v="0"/>
    <n v="183"/>
    <x v="0"/>
    <x v="1"/>
    <n v="29.618073873903409"/>
  </r>
  <r>
    <s v="V135"/>
    <x v="51"/>
    <x v="3"/>
    <x v="1"/>
    <s v="Storage"/>
    <s v="OFF-ST-10004459"/>
    <s v="Tennsco Single-Tier Lockers"/>
    <s v="United States"/>
    <s v="CA-2016-163167"/>
    <x v="85"/>
    <d v="2016-12-01T00:00:00"/>
    <s v="Second Class"/>
    <n v="3"/>
    <n v="11"/>
    <s v="Winter"/>
    <n v="1126.02"/>
    <n v="791.87313775148186"/>
    <n v="334.14686224851812"/>
    <n v="0.29675037943244181"/>
    <n v="3"/>
    <n v="3378.06"/>
    <n v="0"/>
    <n v="476"/>
    <x v="0"/>
    <x v="0"/>
    <n v="613.47466611099765"/>
  </r>
  <r>
    <s v="V130"/>
    <x v="34"/>
    <x v="0"/>
    <x v="1"/>
    <s v="Storage"/>
    <s v="OFF-ST-10003805"/>
    <s v="24 Capacity Maxi Data Binder Racks, Pearl"/>
    <s v="United States"/>
    <s v="CA-2016-163167"/>
    <x v="85"/>
    <d v="2016-12-01T00:00:00"/>
    <s v="Second Class"/>
    <n v="3"/>
    <n v="11"/>
    <s v="Winter"/>
    <n v="1263.3"/>
    <n v="897.89805968180769"/>
    <n v="365.40194031819226"/>
    <n v="0.28924399613567031"/>
    <n v="6"/>
    <n v="7579.7999999999993"/>
    <n v="0"/>
    <n v="412"/>
    <x v="0"/>
    <x v="0"/>
    <n v="488.66957084175658"/>
  </r>
  <r>
    <s v="V128"/>
    <x v="72"/>
    <x v="3"/>
    <x v="1"/>
    <s v="Art"/>
    <s v="OFF-AR-10001246"/>
    <s v="Newell 317"/>
    <s v="United States"/>
    <s v="CA-2016-135776"/>
    <x v="443"/>
    <d v="2016-12-30T00:00:00"/>
    <s v="Standard Class"/>
    <n v="7"/>
    <n v="12"/>
    <s v="Winter"/>
    <n v="8.82"/>
    <n v="6.9640075684658829"/>
    <n v="1.8559924315341174"/>
    <n v="0.2104299808995598"/>
    <n v="3"/>
    <n v="26.46"/>
    <n v="0"/>
    <n v="216"/>
    <x v="1"/>
    <x v="1"/>
    <n v="5.5352961980367414"/>
  </r>
  <r>
    <s v="V141"/>
    <x v="67"/>
    <x v="3"/>
    <x v="1"/>
    <s v="Paper"/>
    <s v="OFF-PA-10001295"/>
    <s v="Computer Printout Paper with Letter-Trim Perforations"/>
    <s v="United States"/>
    <s v="CA-2016-135776"/>
    <x v="443"/>
    <d v="2016-12-30T00:00:00"/>
    <s v="Standard Class"/>
    <n v="7"/>
    <n v="12"/>
    <s v="Winter"/>
    <n v="37.94"/>
    <n v="26.785002414779029"/>
    <n v="11.154997585220968"/>
    <n v="0.29401680509280359"/>
    <n v="2"/>
    <n v="75.88"/>
    <n v="0"/>
    <n v="419"/>
    <x v="1"/>
    <x v="1"/>
    <n v="29.446449814309808"/>
  </r>
  <r>
    <s v="V103"/>
    <x v="33"/>
    <x v="1"/>
    <x v="1"/>
    <s v="Art"/>
    <s v="OFF-AR-10001231"/>
    <s v="Sanford EarthWrite Recycled Pencils, Medium Soft, #2"/>
    <s v="United States"/>
    <s v="CA-2016-135776"/>
    <x v="443"/>
    <d v="2016-12-30T00:00:00"/>
    <s v="Standard Class"/>
    <n v="7"/>
    <n v="12"/>
    <s v="Winter"/>
    <n v="4.2"/>
    <n v="3.2419684843977961"/>
    <n v="0.95803151560220412"/>
    <n v="0.22810274181004858"/>
    <n v="2"/>
    <n v="8.4"/>
    <n v="0"/>
    <n v="303"/>
    <x v="1"/>
    <x v="1"/>
    <n v="5.2848841046895254"/>
  </r>
  <r>
    <s v="V099"/>
    <x v="24"/>
    <x v="4"/>
    <x v="1"/>
    <s v="Storage"/>
    <s v="OFF-ST-10002743"/>
    <s v="SAFCO Boltless Steel Shelving"/>
    <s v="United States"/>
    <s v="CA-2016-135776"/>
    <x v="443"/>
    <d v="2016-12-30T00:00:00"/>
    <s v="Standard Class"/>
    <n v="7"/>
    <n v="12"/>
    <s v="Winter"/>
    <n v="227.28"/>
    <n v="169.3977674763546"/>
    <n v="57.882232523645399"/>
    <n v="0.25467367354648629"/>
    <n v="2"/>
    <n v="454.56"/>
    <n v="0"/>
    <n v="454"/>
    <x v="1"/>
    <x v="0"/>
    <n v="246.43553028246561"/>
  </r>
  <r>
    <s v="V134"/>
    <x v="36"/>
    <x v="0"/>
    <x v="1"/>
    <s v="Paper"/>
    <s v="OFF-PA-10004327"/>
    <s v="Xerox 1911"/>
    <s v="United States"/>
    <s v="CA-2016-135776"/>
    <x v="443"/>
    <d v="2016-12-30T00:00:00"/>
    <s v="Standard Class"/>
    <n v="7"/>
    <n v="12"/>
    <s v="Winter"/>
    <n v="47.9"/>
    <n v="35.674858357253363"/>
    <n v="12.225141642746635"/>
    <n v="0.25522216373166257"/>
    <n v="1"/>
    <n v="47.9"/>
    <n v="0"/>
    <n v="393"/>
    <x v="1"/>
    <x v="2"/>
    <n v="57.719003109894402"/>
  </r>
  <r>
    <s v="V116"/>
    <x v="62"/>
    <x v="2"/>
    <x v="1"/>
    <s v="Envelopes"/>
    <s v="OFF-EN-10004773"/>
    <s v="Staple envelope"/>
    <s v="United States"/>
    <s v="CA-2016-135776"/>
    <x v="443"/>
    <d v="2016-12-30T00:00:00"/>
    <s v="Standard Class"/>
    <n v="7"/>
    <n v="12"/>
    <s v="Winter"/>
    <n v="61.96"/>
    <n v="46.867435186037447"/>
    <n v="15.092564813962554"/>
    <n v="0.24358561675213933"/>
    <n v="2"/>
    <n v="123.92"/>
    <n v="0"/>
    <n v="244"/>
    <x v="1"/>
    <x v="2"/>
    <n v="93.489133286530517"/>
  </r>
  <r>
    <s v="V139"/>
    <x v="2"/>
    <x v="1"/>
    <x v="1"/>
    <s v="Storage"/>
    <s v="OFF-ST-10003470"/>
    <s v="Tennsco Snap-Together Open Shelving Units, Starter Sets and Add-On Units"/>
    <s v="United States"/>
    <s v="CA-2016-135776"/>
    <x v="443"/>
    <d v="2016-12-30T00:00:00"/>
    <s v="Standard Class"/>
    <n v="7"/>
    <n v="12"/>
    <s v="Winter"/>
    <n v="1117.92"/>
    <n v="946.17041303980773"/>
    <n v="171.74958696019235"/>
    <n v="0.15363316423374868"/>
    <n v="4"/>
    <n v="4471.68"/>
    <n v="0"/>
    <n v="126"/>
    <x v="1"/>
    <x v="0"/>
    <n v="319.47225021275318"/>
  </r>
  <r>
    <s v="V020"/>
    <x v="77"/>
    <x v="2"/>
    <x v="0"/>
    <s v="Chairs"/>
    <s v="FUR-CH-10003761"/>
    <s v="Global Italian Leather Office Chair"/>
    <s v="United States"/>
    <s v="US-2014-122021"/>
    <x v="771"/>
    <d v="2014-10-17T00:00:00"/>
    <s v="First Class"/>
    <n v="2"/>
    <n v="10"/>
    <s v="Autumn"/>
    <n v="183.37200000000001"/>
    <n v="154.55120154956651"/>
    <n v="28.8207984504335"/>
    <n v="0.1571712063479348"/>
    <n v="2"/>
    <n v="366.74400000000003"/>
    <n v="0.3"/>
    <n v="116"/>
    <x v="0"/>
    <x v="0"/>
    <n v="426.03749251914428"/>
  </r>
  <r>
    <s v="V108"/>
    <x v="76"/>
    <x v="2"/>
    <x v="1"/>
    <s v="Paper"/>
    <s v="OFF-PA-10002230"/>
    <s v="Xerox 1897"/>
    <s v="United States"/>
    <s v="US-2014-122021"/>
    <x v="771"/>
    <d v="2014-10-17T00:00:00"/>
    <s v="First Class"/>
    <n v="2"/>
    <n v="10"/>
    <s v="Autumn"/>
    <n v="7.968"/>
    <n v="6.0012102023805829"/>
    <n v="1.9667897976194171"/>
    <n v="0.24683606897834051"/>
    <n v="2"/>
    <n v="15.936"/>
    <n v="0.2"/>
    <n v="162"/>
    <x v="0"/>
    <x v="1"/>
    <n v="11.44316879190376"/>
  </r>
  <r>
    <s v="V097"/>
    <x v="25"/>
    <x v="3"/>
    <x v="1"/>
    <s v="Binders"/>
    <s v="OFF-BI-10000088"/>
    <s v="GBC Imprintable Covers"/>
    <s v="United States"/>
    <s v="CA-2016-130484"/>
    <x v="250"/>
    <d v="2016-08-27T00:00:00"/>
    <s v="Standard Class"/>
    <n v="5"/>
    <n v="8"/>
    <s v="Autumn"/>
    <n v="26.352"/>
    <n v="17.93817171777641"/>
    <n v="8.4138282822235908"/>
    <n v="0.31928613699998448"/>
    <n v="8"/>
    <n v="210.816"/>
    <n v="0.7"/>
    <n v="366"/>
    <x v="0"/>
    <x v="1"/>
    <n v="24.698899246727571"/>
  </r>
  <r>
    <s v="V118"/>
    <x v="73"/>
    <x v="2"/>
    <x v="1"/>
    <s v="Storage"/>
    <s v="OFF-ST-10001526"/>
    <s v="Iceberg Mobile Mega Data/Printer Cart "/>
    <s v="United States"/>
    <s v="CA-2017-120936"/>
    <x v="94"/>
    <d v="2017-12-21T00:00:00"/>
    <s v="Standard Class"/>
    <n v="4"/>
    <n v="12"/>
    <s v="Winter"/>
    <n v="481.32"/>
    <n v="400.84274544571178"/>
    <n v="80.477254554288209"/>
    <n v="0.16720114384253346"/>
    <n v="4"/>
    <n v="1925.28"/>
    <n v="0"/>
    <n v="163"/>
    <x v="0"/>
    <x v="0"/>
    <n v="507.3365750904423"/>
  </r>
  <r>
    <s v="V140"/>
    <x v="80"/>
    <x v="1"/>
    <x v="1"/>
    <s v="Supplies"/>
    <s v="OFF-SU-10002557"/>
    <s v="Fiskars Spring-Action Scissors"/>
    <s v="United States"/>
    <s v="CA-2017-120936"/>
    <x v="94"/>
    <d v="2017-12-21T00:00:00"/>
    <s v="Standard Class"/>
    <n v="4"/>
    <n v="12"/>
    <s v="Winter"/>
    <n v="13.98"/>
    <n v="9.2019857121889892"/>
    <n v="4.7780142878110112"/>
    <n v="0.34177498482196073"/>
    <n v="1"/>
    <n v="13.98"/>
    <n v="0"/>
    <n v="138"/>
    <x v="0"/>
    <x v="1"/>
    <n v="7.6995836251059693"/>
  </r>
  <r>
    <s v="V100"/>
    <x v="17"/>
    <x v="0"/>
    <x v="1"/>
    <s v="Binders"/>
    <s v="OFF-BI-10003669"/>
    <s v="3M Organizer Strips"/>
    <s v="United States"/>
    <s v="CA-2017-110884"/>
    <x v="469"/>
    <d v="2017-03-12T00:00:00"/>
    <s v="Standard Class"/>
    <n v="5"/>
    <n v="3"/>
    <s v="Spring"/>
    <n v="25.92"/>
    <n v="18.01059354098221"/>
    <n v="7.9094064590177915"/>
    <n v="0.30514685412877279"/>
    <n v="6"/>
    <n v="155.52000000000001"/>
    <n v="0.2"/>
    <n v="229"/>
    <x v="0"/>
    <x v="1"/>
    <n v="7.3049845995730891"/>
  </r>
  <r>
    <s v="V131"/>
    <x v="41"/>
    <x v="0"/>
    <x v="1"/>
    <s v="Labels"/>
    <s v="OFF-LA-10003510"/>
    <s v="Avery 4027 File Folder Labels for Dot Matrix Printers, 5000 Labels per Box, White"/>
    <s v="United States"/>
    <s v="CA-2017-110884"/>
    <x v="469"/>
    <d v="2017-03-12T00:00:00"/>
    <s v="Standard Class"/>
    <n v="5"/>
    <n v="3"/>
    <s v="Spring"/>
    <n v="91.59"/>
    <n v="73.820622212438522"/>
    <n v="17.769377787561481"/>
    <n v="0.19401002060881625"/>
    <n v="3"/>
    <n v="274.77"/>
    <n v="0"/>
    <n v="214"/>
    <x v="0"/>
    <x v="2"/>
    <n v="112.4655826564489"/>
  </r>
  <r>
    <s v="V017"/>
    <x v="84"/>
    <x v="1"/>
    <x v="0"/>
    <s v="Chairs"/>
    <s v="FUR-CH-10003746"/>
    <s v="Hon 4070 Series Pagoda Round Back Stacking Chairs"/>
    <s v="United States"/>
    <s v="US-2014-161613"/>
    <x v="588"/>
    <d v="2014-12-03T00:00:00"/>
    <s v="Second Class"/>
    <n v="2"/>
    <n v="12"/>
    <s v="Winter"/>
    <n v="674.05799999999999"/>
    <n v="542.92239762904671"/>
    <n v="131.13560237095328"/>
    <n v="0.19454646687815186"/>
    <n v="3"/>
    <n v="2022.174"/>
    <n v="0.3"/>
    <n v="144"/>
    <x v="0"/>
    <x v="0"/>
    <n v="495.43145529508871"/>
  </r>
  <r>
    <s v="V103"/>
    <x v="33"/>
    <x v="3"/>
    <x v="1"/>
    <s v="Binders"/>
    <s v="OFF-BI-10003476"/>
    <s v="Avery Metallic Poly Binders"/>
    <s v="United States"/>
    <s v="US-2014-146353"/>
    <x v="1005"/>
    <d v="2014-10-16T00:00:00"/>
    <s v="Second Class"/>
    <n v="2"/>
    <n v="10"/>
    <s v="Autumn"/>
    <n v="22.92"/>
    <n v="16.587519037953339"/>
    <n v="6.3324809620466631"/>
    <n v="0.27628625488859787"/>
    <n v="4"/>
    <n v="91.68"/>
    <n v="0"/>
    <n v="315"/>
    <x v="0"/>
    <x v="1"/>
    <n v="15.450825735215579"/>
  </r>
  <r>
    <s v="V135"/>
    <x v="51"/>
    <x v="0"/>
    <x v="1"/>
    <s v="Storage"/>
    <s v="OFF-ST-10001469"/>
    <s v="Fellowes Bankers Box Recycled Super Stor/Drawer"/>
    <s v="United States"/>
    <s v="US-2014-146353"/>
    <x v="1005"/>
    <d v="2014-10-16T00:00:00"/>
    <s v="Second Class"/>
    <n v="2"/>
    <n v="10"/>
    <s v="Autumn"/>
    <n v="269.89999999999998"/>
    <n v="222.1300138165316"/>
    <n v="47.769986183468376"/>
    <n v="0.17699142713400659"/>
    <n v="5"/>
    <n v="1349.5"/>
    <n v="0"/>
    <n v="187"/>
    <x v="0"/>
    <x v="2"/>
    <n v="47.352608850541493"/>
  </r>
  <r>
    <s v="V107"/>
    <x v="38"/>
    <x v="1"/>
    <x v="1"/>
    <s v="Binders"/>
    <s v="OFF-BI-10001757"/>
    <s v="Pressboard Hanging Data Binders for Unburst Sheets"/>
    <s v="United States"/>
    <s v="CA-2014-133809"/>
    <x v="728"/>
    <d v="2014-11-23T00:00:00"/>
    <s v="Second Class"/>
    <n v="5"/>
    <n v="11"/>
    <s v="Winter"/>
    <n v="11.808"/>
    <n v="9.057224095079933"/>
    <n v="2.7507759049200668"/>
    <n v="0.2329586640345585"/>
    <n v="8"/>
    <n v="94.463999999999999"/>
    <n v="0.7"/>
    <n v="435"/>
    <x v="0"/>
    <x v="1"/>
    <n v="5.1676917864748866"/>
  </r>
  <r>
    <s v="V081"/>
    <x v="127"/>
    <x v="1"/>
    <x v="2"/>
    <s v="Phones"/>
    <s v="TEC-PH-10004875"/>
    <s v="PNY Rapid USB Car Charger - Black"/>
    <s v="United States"/>
    <s v="CA-2014-133809"/>
    <x v="728"/>
    <d v="2014-11-23T00:00:00"/>
    <s v="Second Class"/>
    <n v="5"/>
    <n v="11"/>
    <s v="Winter"/>
    <n v="9.5879999999999992"/>
    <n v="7.6942113558804914"/>
    <n v="1.8937886441195078"/>
    <n v="0.19751654611175509"/>
    <n v="2"/>
    <n v="19.175999999999998"/>
    <n v="0.4"/>
    <n v="276"/>
    <x v="0"/>
    <x v="2"/>
    <n v="132.5509689941303"/>
  </r>
  <r>
    <s v="V111"/>
    <x v="52"/>
    <x v="4"/>
    <x v="1"/>
    <s v="Envelopes"/>
    <s v="OFF-EN-10001219"/>
    <s v="#10- 4 1/8&quot; x 9 1/2&quot; Security-Tint Envelopes"/>
    <s v="United States"/>
    <s v="CA-2017-127306"/>
    <x v="424"/>
    <d v="2017-01-18T00:00:00"/>
    <s v="Standard Class"/>
    <n v="4"/>
    <n v="1"/>
    <s v="Winter"/>
    <n v="18.335999999999999"/>
    <n v="14.881955424466749"/>
    <n v="3.4540445755332492"/>
    <n v="0.18837503138815714"/>
    <n v="3"/>
    <n v="55.007999999999996"/>
    <n v="0.2"/>
    <n v="364"/>
    <x v="0"/>
    <x v="1"/>
    <n v="7.3507531975593201"/>
  </r>
  <r>
    <s v="V100"/>
    <x v="17"/>
    <x v="2"/>
    <x v="1"/>
    <s v="Paper"/>
    <s v="OFF-PA-10000019"/>
    <s v="Xerox 1931"/>
    <s v="United States"/>
    <s v="CA-2017-127306"/>
    <x v="424"/>
    <d v="2017-01-18T00:00:00"/>
    <s v="Standard Class"/>
    <n v="4"/>
    <n v="1"/>
    <s v="Winter"/>
    <n v="36.287999999999997"/>
    <n v="28.519021864587931"/>
    <n v="7.7689781354120662"/>
    <n v="0.21409221052171701"/>
    <n v="7"/>
    <n v="254.01599999999996"/>
    <n v="0.2"/>
    <n v="204"/>
    <x v="0"/>
    <x v="1"/>
    <n v="11.271688123030071"/>
  </r>
  <r>
    <s v="V079"/>
    <x v="138"/>
    <x v="3"/>
    <x v="2"/>
    <s v="Phones"/>
    <s v="TEC-PH-10001924"/>
    <s v="iHome FM Clock Radio with Lightning Dock"/>
    <s v="United States"/>
    <s v="CA-2017-127306"/>
    <x v="424"/>
    <d v="2017-01-18T00:00:00"/>
    <s v="Standard Class"/>
    <n v="4"/>
    <n v="1"/>
    <s v="Winter"/>
    <n v="111.98399999999999"/>
    <n v="78.730351607126181"/>
    <n v="33.253648392873814"/>
    <n v="0.29694999636442543"/>
    <n v="2"/>
    <n v="223.96799999999999"/>
    <n v="0.2"/>
    <n v="480"/>
    <x v="0"/>
    <x v="2"/>
    <n v="88.531125374073937"/>
  </r>
  <r>
    <s v="V142"/>
    <x v="48"/>
    <x v="0"/>
    <x v="1"/>
    <s v="Binders"/>
    <s v="OFF-BI-10002003"/>
    <s v="Ibico Presentation Index for Binding Systems"/>
    <s v="United States"/>
    <s v="CA-2017-127306"/>
    <x v="424"/>
    <d v="2017-01-18T00:00:00"/>
    <s v="Standard Class"/>
    <n v="4"/>
    <n v="1"/>
    <s v="Winter"/>
    <n v="5.97"/>
    <n v="4.6792665595981378"/>
    <n v="1.290733440401862"/>
    <n v="0.21620325634872062"/>
    <n v="5"/>
    <n v="29.849999999999998"/>
    <n v="0.7"/>
    <n v="433"/>
    <x v="0"/>
    <x v="1"/>
    <n v="7.0840592748454467"/>
  </r>
  <r>
    <s v="V129"/>
    <x v="4"/>
    <x v="3"/>
    <x v="1"/>
    <s v="Binders"/>
    <s v="OFF-BI-10003727"/>
    <s v="Avery Durable Slant Ring Binders With Label Holder"/>
    <s v="United States"/>
    <s v="CA-2017-127306"/>
    <x v="424"/>
    <d v="2017-01-18T00:00:00"/>
    <s v="Standard Class"/>
    <n v="4"/>
    <n v="1"/>
    <s v="Winter"/>
    <n v="2.508"/>
    <n v="1.7647909544597591"/>
    <n v="0.74320904554024092"/>
    <n v="0.29633534511173881"/>
    <n v="2"/>
    <n v="5.016"/>
    <n v="0.7"/>
    <n v="400"/>
    <x v="0"/>
    <x v="1"/>
    <n v="10.635296083221091"/>
  </r>
  <r>
    <s v="V114"/>
    <x v="13"/>
    <x v="3"/>
    <x v="1"/>
    <s v="Art"/>
    <s v="OFF-AR-10004042"/>
    <s v="BOSTON Model 1800 Electric Pencil Sharpeners, Putty/Woodgrain"/>
    <s v="United States"/>
    <s v="CA-2015-161830"/>
    <x v="496"/>
    <d v="2015-09-26T00:00:00"/>
    <s v="Second Class"/>
    <n v="2"/>
    <n v="9"/>
    <s v="Autumn"/>
    <n v="35.96"/>
    <n v="29.875818927229432"/>
    <n v="6.0841810727705692"/>
    <n v="0.16919302204590014"/>
    <n v="2"/>
    <n v="71.92"/>
    <n v="0"/>
    <n v="270"/>
    <x v="0"/>
    <x v="2"/>
    <n v="43.391071081502467"/>
  </r>
  <r>
    <s v="V108"/>
    <x v="76"/>
    <x v="1"/>
    <x v="1"/>
    <s v="Binders"/>
    <s v="OFF-BI-10001097"/>
    <s v="Avery Hole Reinforcements"/>
    <s v="United States"/>
    <s v="CA-2015-161830"/>
    <x v="496"/>
    <d v="2015-09-26T00:00:00"/>
    <s v="Second Class"/>
    <n v="2"/>
    <n v="9"/>
    <s v="Autumn"/>
    <n v="14.952"/>
    <n v="10.874875546005439"/>
    <n v="4.0771244539945606"/>
    <n v="0.27268087573532374"/>
    <n v="3"/>
    <n v="44.856000000000002"/>
    <n v="0.2"/>
    <n v="207"/>
    <x v="0"/>
    <x v="1"/>
    <n v="7.2304093955859647"/>
  </r>
  <r>
    <s v="V138"/>
    <x v="12"/>
    <x v="3"/>
    <x v="1"/>
    <s v="Art"/>
    <s v="OFF-AR-10004344"/>
    <s v="Bulldog Vacuum Base Pencil Sharpener"/>
    <s v="United States"/>
    <s v="CA-2017-163125"/>
    <x v="449"/>
    <d v="2017-10-11T00:00:00"/>
    <s v="Second Class"/>
    <n v="2"/>
    <n v="10"/>
    <s v="Autumn"/>
    <n v="67.144000000000005"/>
    <n v="48.168621531555097"/>
    <n v="18.975378468444909"/>
    <n v="0.28260720940731721"/>
    <n v="7"/>
    <n v="470.00800000000004"/>
    <n v="0.2"/>
    <n v="454"/>
    <x v="0"/>
    <x v="1"/>
    <n v="23.0008079858078"/>
  </r>
  <r>
    <s v="V032"/>
    <x v="71"/>
    <x v="2"/>
    <x v="0"/>
    <s v="Chairs"/>
    <s v="FUR-CH-10001802"/>
    <s v="Hon Every-Day Chair Series Swivel Task Chairs"/>
    <s v="United States"/>
    <s v="CA-2017-163125"/>
    <x v="449"/>
    <d v="2017-10-11T00:00:00"/>
    <s v="Second Class"/>
    <n v="2"/>
    <n v="10"/>
    <s v="Autumn"/>
    <n v="254.05799999999999"/>
    <n v="196.95904257142121"/>
    <n v="57.098957428578785"/>
    <n v="0.22474772464783155"/>
    <n v="3"/>
    <n v="762.17399999999998"/>
    <n v="0.3"/>
    <n v="260"/>
    <x v="0"/>
    <x v="2"/>
    <n v="66.630588481067292"/>
  </r>
  <r>
    <s v="V048"/>
    <x v="99"/>
    <x v="1"/>
    <x v="0"/>
    <s v="Bookcases"/>
    <s v="FUR-BO-10004709"/>
    <s v="Bush Westfield Collection Bookcases, Medium Cherry Finish"/>
    <s v="United States"/>
    <s v="CA-2016-160304"/>
    <x v="1006"/>
    <d v="2016-01-07T00:00:00"/>
    <s v="Standard Class"/>
    <n v="5"/>
    <n v="1"/>
    <s v="Winter"/>
    <n v="173.94"/>
    <n v="136.8630764999258"/>
    <n v="37.076923500074201"/>
    <n v="0.21315927043850869"/>
    <n v="3"/>
    <n v="521.81999999999994"/>
    <n v="0"/>
    <n v="382"/>
    <x v="0"/>
    <x v="2"/>
    <n v="95.814959084534976"/>
  </r>
  <r>
    <s v="V065"/>
    <x v="122"/>
    <x v="2"/>
    <x v="2"/>
    <s v="Phones"/>
    <s v="TEC-PH-10000455"/>
    <s v="GE 30522EE2"/>
    <s v="United States"/>
    <s v="CA-2016-160304"/>
    <x v="1006"/>
    <d v="2016-01-07T00:00:00"/>
    <s v="Standard Class"/>
    <n v="5"/>
    <n v="1"/>
    <s v="Winter"/>
    <n v="231.98"/>
    <n v="165.29635067822039"/>
    <n v="66.683649321779598"/>
    <n v="0.28745430348210882"/>
    <n v="2"/>
    <n v="463.96"/>
    <n v="0"/>
    <n v="139"/>
    <x v="0"/>
    <x v="0"/>
    <n v="177.1776516193093"/>
  </r>
  <r>
    <s v="V105"/>
    <x v="85"/>
    <x v="4"/>
    <x v="1"/>
    <s v="Binders"/>
    <s v="OFF-BI-10002393"/>
    <s v="Binder Posts"/>
    <s v="United States"/>
    <s v="CA-2017-101728"/>
    <x v="971"/>
    <d v="2017-08-23T00:00:00"/>
    <s v="Standard Class"/>
    <n v="4"/>
    <n v="8"/>
    <s v="Autumn"/>
    <n v="2.2959999999999998"/>
    <n v="1.7170639784267261"/>
    <n v="0.57893602157327373"/>
    <n v="0.25214983517999728"/>
    <n v="2"/>
    <n v="4.5919999999999996"/>
    <n v="0.8"/>
    <n v="125"/>
    <x v="0"/>
    <x v="1"/>
    <n v="7.7067204611732638"/>
  </r>
  <r>
    <s v="V109"/>
    <x v="58"/>
    <x v="3"/>
    <x v="1"/>
    <s v="Paper"/>
    <s v="OFF-PA-10004381"/>
    <s v="14-7/8 x 11 Blue Bar Computer Printout Paper"/>
    <s v="United States"/>
    <s v="CA-2017-114055"/>
    <x v="53"/>
    <d v="2017-12-29T00:00:00"/>
    <s v="Second Class"/>
    <n v="4"/>
    <n v="12"/>
    <s v="Winter"/>
    <n v="96.08"/>
    <n v="71.737032770682177"/>
    <n v="24.342967229317821"/>
    <n v="0.25336144077141781"/>
    <n v="2"/>
    <n v="192.16"/>
    <n v="0"/>
    <n v="182"/>
    <x v="0"/>
    <x v="1"/>
    <n v="11.09436277274785"/>
  </r>
  <r>
    <s v="V128"/>
    <x v="72"/>
    <x v="2"/>
    <x v="1"/>
    <s v="Fasteners"/>
    <s v="OFF-FA-10003059"/>
    <s v="Assorted Color Push Pins"/>
    <s v="United States"/>
    <s v="CA-2017-114055"/>
    <x v="53"/>
    <d v="2017-12-29T00:00:00"/>
    <s v="Second Class"/>
    <n v="4"/>
    <n v="12"/>
    <s v="Winter"/>
    <n v="3.62"/>
    <n v="2.794863405822348"/>
    <n v="0.82513659417765206"/>
    <n v="0.22793828568443428"/>
    <n v="2"/>
    <n v="7.24"/>
    <n v="0"/>
    <n v="272"/>
    <x v="0"/>
    <x v="1"/>
    <n v="2.123515397367568"/>
  </r>
  <r>
    <s v="V108"/>
    <x v="76"/>
    <x v="4"/>
    <x v="1"/>
    <s v="Paper"/>
    <s v="OFF-PA-10000994"/>
    <s v="Xerox 1915"/>
    <s v="United States"/>
    <s v="CA-2017-114055"/>
    <x v="53"/>
    <d v="2017-12-29T00:00:00"/>
    <s v="Second Class"/>
    <n v="4"/>
    <n v="12"/>
    <s v="Winter"/>
    <n v="629.1"/>
    <n v="428.05259694238322"/>
    <n v="201.0474030576168"/>
    <n v="0.31957940400193419"/>
    <n v="6"/>
    <n v="3774.6000000000004"/>
    <n v="0"/>
    <n v="272"/>
    <x v="0"/>
    <x v="0"/>
    <n v="197.49069554032161"/>
  </r>
  <r>
    <s v="V052"/>
    <x v="128"/>
    <x v="4"/>
    <x v="2"/>
    <s v="Phones"/>
    <s v="TEC-PH-10002890"/>
    <s v="AT&amp;T 17929 Lendline Telephone"/>
    <s v="United States"/>
    <s v="CA-2017-114055"/>
    <x v="53"/>
    <d v="2017-12-29T00:00:00"/>
    <s v="Second Class"/>
    <n v="4"/>
    <n v="12"/>
    <s v="Winter"/>
    <n v="90.48"/>
    <n v="61.605274234456871"/>
    <n v="28.874725765543133"/>
    <n v="0.31912826884994622"/>
    <n v="2"/>
    <n v="180.96"/>
    <n v="0"/>
    <n v="381"/>
    <x v="0"/>
    <x v="2"/>
    <n v="57.509987668230288"/>
  </r>
  <r>
    <s v="V131"/>
    <x v="41"/>
    <x v="0"/>
    <x v="1"/>
    <s v="Art"/>
    <s v="OFF-AR-10003338"/>
    <s v="Eberhard Faber 3 1/2&quot; Golf Pencils"/>
    <s v="United States"/>
    <s v="CA-2017-126438"/>
    <x v="18"/>
    <d v="2017-09-13T00:00:00"/>
    <s v="First Class"/>
    <n v="3"/>
    <n v="9"/>
    <s v="Autumn"/>
    <n v="14.88"/>
    <n v="12.37127371173113"/>
    <n v="2.5087262882688712"/>
    <n v="0.16859719679226284"/>
    <n v="2"/>
    <n v="29.76"/>
    <n v="0"/>
    <n v="169"/>
    <x v="0"/>
    <x v="1"/>
    <n v="10.586683171391719"/>
  </r>
  <r>
    <s v="V014"/>
    <x v="30"/>
    <x v="3"/>
    <x v="0"/>
    <s v="Tables"/>
    <s v="FUR-TA-10003008"/>
    <s v="Lesro Round Back Collection Coffee Table, End Table"/>
    <s v="United States"/>
    <s v="CA-2017-117653"/>
    <x v="15"/>
    <d v="2017-10-23T00:00:00"/>
    <s v="Standard Class"/>
    <n v="4"/>
    <n v="10"/>
    <s v="Autumn"/>
    <n v="91.275000000000006"/>
    <n v="59.638579485660323"/>
    <n v="31.636420514339683"/>
    <n v="0.34660553836581409"/>
    <n v="1"/>
    <n v="91.275000000000006"/>
    <n v="0.5"/>
    <n v="422"/>
    <x v="0"/>
    <x v="0"/>
    <n v="304.21522658426272"/>
  </r>
  <r>
    <s v="V134"/>
    <x v="36"/>
    <x v="1"/>
    <x v="1"/>
    <s v="Paper"/>
    <s v="OFF-PA-10001972"/>
    <s v="Xerox 214"/>
    <s v="United States"/>
    <s v="CA-2017-143245"/>
    <x v="96"/>
    <d v="2017-12-06T00:00:00"/>
    <s v="Standard Class"/>
    <n v="5"/>
    <n v="12"/>
    <s v="Winter"/>
    <n v="19.440000000000001"/>
    <n v="15.683911870603829"/>
    <n v="3.7560881293961721"/>
    <n v="0.19321440994836275"/>
    <n v="3"/>
    <n v="58.320000000000007"/>
    <n v="0"/>
    <n v="105"/>
    <x v="0"/>
    <x v="0"/>
    <n v="14.38955621275375"/>
  </r>
  <r>
    <s v="V045"/>
    <x v="1"/>
    <x v="3"/>
    <x v="0"/>
    <s v="Chairs"/>
    <s v="FUR-CH-10000155"/>
    <s v="Global Comet Stacking Armless Chair"/>
    <s v="United States"/>
    <s v="CA-2017-143245"/>
    <x v="96"/>
    <d v="2017-12-06T00:00:00"/>
    <s v="Standard Class"/>
    <n v="5"/>
    <n v="12"/>
    <s v="Winter"/>
    <n v="897.15"/>
    <n v="600.86950484948568"/>
    <n v="296.2804951505143"/>
    <n v="0.33024633021291233"/>
    <n v="3"/>
    <n v="2691.45"/>
    <n v="0"/>
    <n v="383"/>
    <x v="0"/>
    <x v="0"/>
    <n v="234.45723434491561"/>
  </r>
  <r>
    <s v="V101"/>
    <x v="26"/>
    <x v="2"/>
    <x v="1"/>
    <s v="Art"/>
    <s v="OFF-AR-10000658"/>
    <s v="Newell 324"/>
    <s v="United States"/>
    <s v="US-2014-138828"/>
    <x v="814"/>
    <d v="2014-09-03T00:00:00"/>
    <s v="First Class"/>
    <n v="1"/>
    <n v="9"/>
    <s v="Autumn"/>
    <n v="57.75"/>
    <n v="44.617647727964297"/>
    <n v="13.132352272035703"/>
    <n v="0.22740003934260958"/>
    <n v="5"/>
    <n v="288.75"/>
    <n v="0"/>
    <n v="294"/>
    <x v="0"/>
    <x v="1"/>
    <n v="17.878976480772049"/>
  </r>
  <r>
    <s v="V108"/>
    <x v="76"/>
    <x v="2"/>
    <x v="1"/>
    <s v="Paper"/>
    <s v="OFF-PA-10000349"/>
    <s v="Easy-staple paper"/>
    <s v="United States"/>
    <s v="US-2014-138828"/>
    <x v="814"/>
    <d v="2014-09-03T00:00:00"/>
    <s v="First Class"/>
    <n v="1"/>
    <n v="9"/>
    <s v="Autumn"/>
    <n v="14.94"/>
    <n v="11.72960375619115"/>
    <n v="3.2103962438088498"/>
    <n v="0.21488596009430053"/>
    <n v="3"/>
    <n v="44.82"/>
    <n v="0"/>
    <n v="112"/>
    <x v="0"/>
    <x v="0"/>
    <n v="4.1599480765990338"/>
  </r>
  <r>
    <s v="V099"/>
    <x v="24"/>
    <x v="2"/>
    <x v="1"/>
    <s v="Art"/>
    <s v="OFF-AR-10001446"/>
    <s v="Newell 309"/>
    <s v="United States"/>
    <s v="CA-2017-143651"/>
    <x v="613"/>
    <d v="2017-03-30T00:00:00"/>
    <s v="Standard Class"/>
    <n v="5"/>
    <n v="3"/>
    <s v="Spring"/>
    <n v="23.1"/>
    <n v="16.496137672004721"/>
    <n v="6.6038623279952802"/>
    <n v="0.2858814860604017"/>
    <n v="2"/>
    <n v="46.2"/>
    <n v="0"/>
    <n v="162"/>
    <x v="0"/>
    <x v="1"/>
    <n v="16.65764689264363"/>
  </r>
  <r>
    <s v="V143"/>
    <x v="135"/>
    <x v="4"/>
    <x v="1"/>
    <s v="Envelopes"/>
    <s v="OFF-EN-10004483"/>
    <s v="#10 White Business Envelopes,4 1/8 x 9 1/2"/>
    <s v="United States"/>
    <s v="CA-2015-106978"/>
    <x v="694"/>
    <d v="2015-10-04T00:00:00"/>
    <s v="Standard Class"/>
    <n v="6"/>
    <n v="9"/>
    <s v="Autumn"/>
    <n v="12.536"/>
    <n v="8.424585897708182"/>
    <n v="4.1114141022918176"/>
    <n v="0.32796857867675638"/>
    <n v="1"/>
    <n v="12.536"/>
    <n v="0.2"/>
    <n v="112"/>
    <x v="1"/>
    <x v="0"/>
    <n v="40.123127490501631"/>
  </r>
  <r>
    <s v="V124"/>
    <x v="15"/>
    <x v="1"/>
    <x v="1"/>
    <s v="Binders"/>
    <s v="OFF-BI-10002012"/>
    <s v="Wilson Jones Easy Flow II Sheet Lifters"/>
    <s v="United States"/>
    <s v="CA-2015-106978"/>
    <x v="694"/>
    <d v="2015-10-04T00:00:00"/>
    <s v="Standard Class"/>
    <n v="6"/>
    <n v="9"/>
    <s v="Autumn"/>
    <n v="1.08"/>
    <n v="0.79292375048497399"/>
    <n v="0.28707624951502608"/>
    <n v="0.26581134214354263"/>
    <n v="2"/>
    <n v="2.16"/>
    <n v="0.7"/>
    <n v="348"/>
    <x v="1"/>
    <x v="1"/>
    <n v="3.7895982036958151"/>
  </r>
  <r>
    <s v="V124"/>
    <x v="15"/>
    <x v="1"/>
    <x v="1"/>
    <s v="Fasteners"/>
    <s v="OFF-FA-10003021"/>
    <s v="Staples"/>
    <s v="United States"/>
    <s v="CA-2015-106978"/>
    <x v="694"/>
    <d v="2015-10-04T00:00:00"/>
    <s v="Standard Class"/>
    <n v="6"/>
    <n v="9"/>
    <s v="Autumn"/>
    <n v="4.5119999999999996"/>
    <n v="3.5487487787926231"/>
    <n v="0.9632512212073765"/>
    <n v="0.21348652952291147"/>
    <n v="3"/>
    <n v="13.535999999999998"/>
    <n v="0.2"/>
    <n v="304"/>
    <x v="1"/>
    <x v="1"/>
    <n v="3.4515625833333332"/>
  </r>
  <r>
    <s v="V082"/>
    <x v="131"/>
    <x v="2"/>
    <x v="2"/>
    <s v="Phones"/>
    <s v="TEC-PH-10003356"/>
    <s v="SmartStand Mobile Device Holder, Assorted Colors"/>
    <s v="United States"/>
    <s v="CA-2015-155124"/>
    <x v="1007"/>
    <d v="2015-03-21T00:00:00"/>
    <s v="Standard Class"/>
    <n v="6"/>
    <n v="3"/>
    <s v="Spring"/>
    <n v="16.776"/>
    <n v="11.484831345450409"/>
    <n v="5.2911686545495904"/>
    <n v="0.31540108813481105"/>
    <n v="3"/>
    <n v="50.328000000000003"/>
    <n v="0.2"/>
    <n v="484"/>
    <x v="1"/>
    <x v="1"/>
    <n v="17.007404034713819"/>
  </r>
  <r>
    <s v="V128"/>
    <x v="72"/>
    <x v="0"/>
    <x v="1"/>
    <s v="Binders"/>
    <s v="OFF-BI-10004728"/>
    <s v="Wilson Jones Turn Tabs Binder Tool for Ring Binders"/>
    <s v="United States"/>
    <s v="CA-2017-150931"/>
    <x v="1008"/>
    <d v="2017-01-13T00:00:00"/>
    <s v="Standard Class"/>
    <n v="7"/>
    <n v="1"/>
    <s v="Winter"/>
    <n v="33.74"/>
    <n v="24.439555313416282"/>
    <n v="9.3004446865837203"/>
    <n v="0.27565040564859866"/>
    <n v="7"/>
    <n v="236.18"/>
    <n v="0"/>
    <n v="352"/>
    <x v="1"/>
    <x v="1"/>
    <n v="14.50924903780432"/>
  </r>
  <r>
    <s v="V116"/>
    <x v="62"/>
    <x v="2"/>
    <x v="1"/>
    <s v="Storage"/>
    <s v="OFF-ST-10000078"/>
    <s v="Tennsco 6- and 18-Compartment Lockers"/>
    <s v="United States"/>
    <s v="CA-2014-157147"/>
    <x v="286"/>
    <d v="2014-01-18T00:00:00"/>
    <s v="Standard Class"/>
    <n v="5"/>
    <n v="1"/>
    <s v="Winter"/>
    <n v="1325.85"/>
    <n v="1000.274017032806"/>
    <n v="325.57598296719391"/>
    <n v="0.24556019381317187"/>
    <n v="5"/>
    <n v="6629.25"/>
    <n v="0"/>
    <n v="139"/>
    <x v="0"/>
    <x v="0"/>
    <n v="518.59058146977907"/>
  </r>
  <r>
    <s v="V043"/>
    <x v="136"/>
    <x v="3"/>
    <x v="0"/>
    <s v="Bookcases"/>
    <s v="FUR-BO-10003034"/>
    <s v="O'Sullivan Elevations Bookcase, Cherry Finish"/>
    <s v="United States"/>
    <s v="CA-2014-157147"/>
    <x v="286"/>
    <d v="2014-01-18T00:00:00"/>
    <s v="Standard Class"/>
    <n v="5"/>
    <n v="1"/>
    <s v="Winter"/>
    <n v="333.99900000000002"/>
    <n v="231.23488293280789"/>
    <n v="102.76411706719213"/>
    <n v="0.30767791839853448"/>
    <n v="3"/>
    <n v="1001.9970000000001"/>
    <n v="0.15"/>
    <n v="264"/>
    <x v="0"/>
    <x v="0"/>
    <n v="155.70927520639219"/>
  </r>
  <r>
    <s v="V121"/>
    <x v="7"/>
    <x v="3"/>
    <x v="1"/>
    <s v="Art"/>
    <s v="OFF-AR-10003514"/>
    <s v="4009 Highlighters by Sanford"/>
    <s v="United States"/>
    <s v="CA-2014-157147"/>
    <x v="286"/>
    <d v="2014-01-18T00:00:00"/>
    <s v="Standard Class"/>
    <n v="5"/>
    <n v="1"/>
    <s v="Winter"/>
    <n v="19.899999999999999"/>
    <n v="15.070486672316569"/>
    <n v="4.8295133276834292"/>
    <n v="0.24268911194389092"/>
    <n v="5"/>
    <n v="99.5"/>
    <n v="0"/>
    <n v="130"/>
    <x v="0"/>
    <x v="1"/>
    <n v="10.224251827325631"/>
  </r>
  <r>
    <s v="V038"/>
    <x v="139"/>
    <x v="1"/>
    <x v="0"/>
    <s v="Chairs"/>
    <s v="FUR-CH-10001708"/>
    <s v="Office Star - Contemporary Swivel Chair with Padded Adjustable Arms and Flex Back"/>
    <s v="United States"/>
    <s v="CA-2015-156482"/>
    <x v="525"/>
    <d v="2015-02-13T00:00:00"/>
    <s v="Standard Class"/>
    <n v="7"/>
    <n v="2"/>
    <s v="Spring"/>
    <n v="1268.82"/>
    <n v="1018.6199083686899"/>
    <n v="250.20009163130999"/>
    <n v="0.19719116315262211"/>
    <n v="9"/>
    <n v="11419.38"/>
    <n v="0"/>
    <n v="116"/>
    <x v="1"/>
    <x v="0"/>
    <n v="452.15234474381901"/>
  </r>
  <r>
    <s v="V016"/>
    <x v="137"/>
    <x v="2"/>
    <x v="0"/>
    <s v="Bookcases"/>
    <s v="FUR-BO-10002598"/>
    <s v="Hon Metal Bookcases, Putty"/>
    <s v="United States"/>
    <s v="CA-2015-156482"/>
    <x v="525"/>
    <d v="2015-02-13T00:00:00"/>
    <s v="Standard Class"/>
    <n v="7"/>
    <n v="2"/>
    <s v="Spring"/>
    <n v="283.92"/>
    <n v="214.28341281438671"/>
    <n v="69.636587185613308"/>
    <n v="0.24526834032689948"/>
    <n v="4"/>
    <n v="1135.68"/>
    <n v="0"/>
    <n v="236"/>
    <x v="1"/>
    <x v="0"/>
    <n v="219.83183244653179"/>
  </r>
  <r>
    <s v="V106"/>
    <x v="110"/>
    <x v="3"/>
    <x v="1"/>
    <s v="Art"/>
    <s v="OFF-AR-10001022"/>
    <s v="SANFORD Liquid Accent Tank-Style Highlighters"/>
    <s v="United States"/>
    <s v="CA-2015-156482"/>
    <x v="525"/>
    <d v="2015-02-13T00:00:00"/>
    <s v="Standard Class"/>
    <n v="7"/>
    <n v="2"/>
    <s v="Spring"/>
    <n v="5.68"/>
    <n v="4.644202808661527"/>
    <n v="1.0357971913384727"/>
    <n v="0.18235866044691421"/>
    <n v="2"/>
    <n v="11.36"/>
    <n v="0"/>
    <n v="464"/>
    <x v="1"/>
    <x v="1"/>
    <n v="1.639674764498537"/>
  </r>
  <r>
    <s v="V123"/>
    <x v="14"/>
    <x v="3"/>
    <x v="1"/>
    <s v="Storage"/>
    <s v="OFF-ST-10004459"/>
    <s v="Tennsco Single-Tier Lockers"/>
    <s v="United States"/>
    <s v="CA-2017-106782"/>
    <x v="202"/>
    <d v="2017-12-27T00:00:00"/>
    <s v="Standard Class"/>
    <n v="6"/>
    <n v="12"/>
    <s v="Winter"/>
    <n v="375.34"/>
    <n v="274.30355781689099"/>
    <n v="101.03644218310899"/>
    <n v="0.26918645010686043"/>
    <n v="1"/>
    <n v="375.34"/>
    <n v="0"/>
    <n v="419"/>
    <x v="1"/>
    <x v="0"/>
    <n v="613.47466611099765"/>
  </r>
  <r>
    <s v="V125"/>
    <x v="64"/>
    <x v="2"/>
    <x v="1"/>
    <s v="Paper"/>
    <s v="OFF-PA-10004381"/>
    <s v="14-7/8 x 11 Blue Bar Computer Printout Paper"/>
    <s v="United States"/>
    <s v="CA-2016-151372"/>
    <x v="64"/>
    <d v="2016-09-06T00:00:00"/>
    <s v="First Class"/>
    <n v="1"/>
    <n v="9"/>
    <s v="Autumn"/>
    <n v="96.08"/>
    <n v="62.813530559446342"/>
    <n v="33.266469440553657"/>
    <n v="0.34623719234547934"/>
    <n v="2"/>
    <n v="192.16"/>
    <n v="0"/>
    <n v="412"/>
    <x v="0"/>
    <x v="1"/>
    <n v="11.09436277274785"/>
  </r>
  <r>
    <s v="V140"/>
    <x v="80"/>
    <x v="0"/>
    <x v="1"/>
    <s v="Binders"/>
    <s v="OFF-BI-10000050"/>
    <s v="Angle-D Binders with Locking Rings, Label Holders"/>
    <s v="United States"/>
    <s v="CA-2016-151372"/>
    <x v="64"/>
    <d v="2016-09-06T00:00:00"/>
    <s v="First Class"/>
    <n v="1"/>
    <n v="9"/>
    <s v="Autumn"/>
    <n v="11.68"/>
    <n v="9.8030814011334133"/>
    <n v="1.8769185988665864"/>
    <n v="0.16069508551939954"/>
    <n v="2"/>
    <n v="23.36"/>
    <n v="0.2"/>
    <n v="496"/>
    <x v="0"/>
    <x v="1"/>
    <n v="15.61301454983416"/>
  </r>
  <r>
    <s v="V143"/>
    <x v="135"/>
    <x v="1"/>
    <x v="1"/>
    <s v="Fasteners"/>
    <s v="OFF-FA-10000304"/>
    <s v="Advantus Push Pins"/>
    <s v="United States"/>
    <s v="CA-2016-151372"/>
    <x v="64"/>
    <d v="2016-09-06T00:00:00"/>
    <s v="First Class"/>
    <n v="1"/>
    <n v="9"/>
    <s v="Autumn"/>
    <n v="4.3600000000000003"/>
    <n v="2.9297121198894951"/>
    <n v="1.4302878801105052"/>
    <n v="0.32804767892442777"/>
    <n v="2"/>
    <n v="8.7200000000000006"/>
    <n v="0"/>
    <n v="264"/>
    <x v="0"/>
    <x v="1"/>
    <n v="3.7251856329584441"/>
  </r>
  <r>
    <s v="V138"/>
    <x v="12"/>
    <x v="3"/>
    <x v="1"/>
    <s v="Labels"/>
    <s v="OFF-LA-10002475"/>
    <s v="Avery 519"/>
    <s v="United States"/>
    <s v="CA-2014-102085"/>
    <x v="777"/>
    <d v="2014-10-09T00:00:00"/>
    <s v="Standard Class"/>
    <n v="5"/>
    <n v="10"/>
    <s v="Autumn"/>
    <n v="29.24"/>
    <n v="24.17352139481147"/>
    <n v="5.0664786051885287"/>
    <n v="0.17327218211999074"/>
    <n v="4"/>
    <n v="116.96"/>
    <n v="0"/>
    <n v="497"/>
    <x v="0"/>
    <x v="1"/>
    <n v="7.7591670085561804"/>
  </r>
  <r>
    <s v="V136"/>
    <x v="10"/>
    <x v="0"/>
    <x v="1"/>
    <s v="Binders"/>
    <s v="OFF-BI-10001989"/>
    <s v="Premium Transparent Presentation Covers by GBC"/>
    <s v="United States"/>
    <s v="CA-2017-107125"/>
    <x v="344"/>
    <d v="2017-12-02T00:00:00"/>
    <s v="Standard Class"/>
    <n v="5"/>
    <n v="11"/>
    <s v="Winter"/>
    <n v="117.488"/>
    <n v="91.270697508314015"/>
    <n v="26.217302491685984"/>
    <n v="0.22314876831409153"/>
    <n v="7"/>
    <n v="822.41599999999994"/>
    <n v="0.2"/>
    <n v="380"/>
    <x v="0"/>
    <x v="2"/>
    <n v="46.624611549886147"/>
  </r>
  <r>
    <s v="V013"/>
    <x v="97"/>
    <x v="3"/>
    <x v="0"/>
    <s v="Furnishings"/>
    <s v="FUR-FU-10000732"/>
    <s v="Eldon 200 Class Desk Accessories"/>
    <s v="United States"/>
    <s v="CA-2017-107125"/>
    <x v="344"/>
    <d v="2017-12-02T00:00:00"/>
    <s v="Standard Class"/>
    <n v="5"/>
    <n v="11"/>
    <s v="Winter"/>
    <n v="18.84"/>
    <n v="12.75787554146601"/>
    <n v="6.0821244585339898"/>
    <n v="0.32283038527250479"/>
    <n v="3"/>
    <n v="56.519999999999996"/>
    <n v="0"/>
    <n v="322"/>
    <x v="0"/>
    <x v="1"/>
    <n v="6.2979172974654301"/>
  </r>
  <r>
    <s v="V100"/>
    <x v="17"/>
    <x v="3"/>
    <x v="1"/>
    <s v="Art"/>
    <s v="OFF-AR-10004441"/>
    <s v="BIC Brite Liner Highlighters"/>
    <s v="United States"/>
    <s v="CA-2016-125815"/>
    <x v="99"/>
    <d v="2016-11-01T00:00:00"/>
    <s v="Second Class"/>
    <n v="4"/>
    <n v="10"/>
    <s v="Autumn"/>
    <n v="12.42"/>
    <n v="8.7067046691519057"/>
    <n v="3.7132953308480943"/>
    <n v="0.29897707977842947"/>
    <n v="3"/>
    <n v="37.26"/>
    <n v="0"/>
    <n v="221"/>
    <x v="0"/>
    <x v="1"/>
    <n v="2.6370021940507691"/>
  </r>
  <r>
    <s v="V103"/>
    <x v="33"/>
    <x v="1"/>
    <x v="1"/>
    <s v="Paper"/>
    <s v="OFF-PA-10000304"/>
    <s v="Xerox 1995"/>
    <s v="United States"/>
    <s v="CA-2015-144190"/>
    <x v="988"/>
    <d v="2015-06-13T00:00:00"/>
    <s v="Standard Class"/>
    <n v="4"/>
    <n v="6"/>
    <s v="Summer"/>
    <n v="12.96"/>
    <n v="10.38585095103705"/>
    <n v="2.5741490489629513"/>
    <n v="0.19862261180269686"/>
    <n v="2"/>
    <n v="25.92"/>
    <n v="0"/>
    <n v="177"/>
    <x v="0"/>
    <x v="1"/>
    <n v="12.23101788078163"/>
  </r>
  <r>
    <s v="V124"/>
    <x v="15"/>
    <x v="4"/>
    <x v="1"/>
    <s v="Appliances"/>
    <s v="OFF-AP-10002670"/>
    <s v="Belkin 8-Outlet Premiere SurgeMaster II Surge Protectors"/>
    <s v="United States"/>
    <s v="CA-2017-117926"/>
    <x v="166"/>
    <d v="2017-12-12T00:00:00"/>
    <s v="Second Class"/>
    <n v="4"/>
    <n v="12"/>
    <s v="Winter"/>
    <n v="69.48"/>
    <n v="52.7736506274276"/>
    <n v="16.706349372572404"/>
    <n v="0.24044832142447328"/>
    <n v="1"/>
    <n v="69.48"/>
    <n v="0"/>
    <n v="412"/>
    <x v="0"/>
    <x v="2"/>
    <n v="98.259558313682646"/>
  </r>
  <r>
    <s v="V090"/>
    <x v="21"/>
    <x v="2"/>
    <x v="2"/>
    <s v="Phones"/>
    <s v="TEC-PH-10001527"/>
    <s v="Plantronics MX500i Earset"/>
    <s v="United States"/>
    <s v="CA-2015-153906"/>
    <x v="199"/>
    <d v="2015-03-20T00:00:00"/>
    <s v="Standard Class"/>
    <n v="4"/>
    <n v="3"/>
    <s v="Spring"/>
    <n v="85.9"/>
    <n v="63.294912858418122"/>
    <n v="22.605087141581883"/>
    <n v="0.26315584565287409"/>
    <n v="2"/>
    <n v="171.8"/>
    <n v="0"/>
    <n v="426"/>
    <x v="0"/>
    <x v="2"/>
    <n v="41.408874595164917"/>
  </r>
  <r>
    <s v="V103"/>
    <x v="33"/>
    <x v="4"/>
    <x v="1"/>
    <s v="Art"/>
    <s v="OFF-AR-10002335"/>
    <s v="DIXON Oriole Pencils"/>
    <s v="United States"/>
    <s v="CA-2014-160262"/>
    <x v="3"/>
    <d v="2014-06-13T00:00:00"/>
    <s v="Second Class"/>
    <n v="4"/>
    <n v="6"/>
    <s v="Summer"/>
    <n v="18.059999999999999"/>
    <n v="13.972421084500921"/>
    <n v="4.087578915499078"/>
    <n v="0.22633327328344841"/>
    <n v="7"/>
    <n v="126.41999999999999"/>
    <n v="0"/>
    <n v="187"/>
    <x v="0"/>
    <x v="1"/>
    <n v="5.5550940946126186"/>
  </r>
  <r>
    <s v="V141"/>
    <x v="67"/>
    <x v="2"/>
    <x v="1"/>
    <s v="Paper"/>
    <s v="OFF-PA-10003641"/>
    <s v="Xerox 1909"/>
    <s v="United States"/>
    <s v="CA-2014-160262"/>
    <x v="3"/>
    <d v="2014-06-13T00:00:00"/>
    <s v="Second Class"/>
    <n v="4"/>
    <n v="6"/>
    <s v="Summer"/>
    <n v="79.14"/>
    <n v="64.05886138312141"/>
    <n v="15.08113861687859"/>
    <n v="0.19056278262419243"/>
    <n v="3"/>
    <n v="237.42000000000002"/>
    <n v="0"/>
    <n v="212"/>
    <x v="0"/>
    <x v="2"/>
    <n v="51.835935518818523"/>
  </r>
  <r>
    <s v="V020"/>
    <x v="77"/>
    <x v="2"/>
    <x v="0"/>
    <s v="Furnishings"/>
    <s v="FUR-FU-10002685"/>
    <s v="Executive Impressions 13-1/2&quot; Indoor/Outdoor Wall Clock"/>
    <s v="United States"/>
    <s v="CA-2014-160262"/>
    <x v="3"/>
    <d v="2014-06-13T00:00:00"/>
    <s v="Second Class"/>
    <n v="4"/>
    <n v="6"/>
    <s v="Summer"/>
    <n v="37.4"/>
    <n v="24.66162600612553"/>
    <n v="12.738373993874468"/>
    <n v="0.34059823513033338"/>
    <n v="2"/>
    <n v="74.8"/>
    <n v="0"/>
    <n v="199"/>
    <x v="0"/>
    <x v="1"/>
    <n v="13.222896808188439"/>
  </r>
  <r>
    <s v="V130"/>
    <x v="34"/>
    <x v="0"/>
    <x v="1"/>
    <s v="Binders"/>
    <s v="OFF-BI-10001308"/>
    <s v="GBC Standard Plastic Binding Systems' Combs"/>
    <s v="United States"/>
    <s v="CA-2015-127607"/>
    <x v="305"/>
    <d v="2015-03-26T00:00:00"/>
    <s v="Standard Class"/>
    <n v="6"/>
    <n v="3"/>
    <s v="Spring"/>
    <n v="2.512"/>
    <n v="1.9473912328628831"/>
    <n v="0.56460876713711694"/>
    <n v="0.22476463659917076"/>
    <n v="2"/>
    <n v="5.024"/>
    <n v="0.8"/>
    <n v="402"/>
    <x v="1"/>
    <x v="1"/>
    <n v="11.952934642648581"/>
  </r>
  <r>
    <s v="V130"/>
    <x v="34"/>
    <x v="2"/>
    <x v="1"/>
    <s v="Fasteners"/>
    <s v="OFF-FA-10003485"/>
    <s v="Staples"/>
    <s v="United States"/>
    <s v="CA-2015-127607"/>
    <x v="305"/>
    <d v="2015-03-26T00:00:00"/>
    <s v="Standard Class"/>
    <n v="6"/>
    <n v="3"/>
    <s v="Spring"/>
    <n v="18.864000000000001"/>
    <n v="13.763863286513409"/>
    <n v="5.1001367134865916"/>
    <n v="0.27036348141892447"/>
    <n v="9"/>
    <n v="169.77600000000001"/>
    <n v="0.2"/>
    <n v="471"/>
    <x v="1"/>
    <x v="1"/>
    <n v="7.7810030201767697"/>
  </r>
  <r>
    <s v="V064"/>
    <x v="63"/>
    <x v="1"/>
    <x v="2"/>
    <s v="Phones"/>
    <s v="TEC-PH-10003357"/>
    <s v="Grandstream GXP2100 Mainstream Business Phone"/>
    <s v="United States"/>
    <s v="CA-2016-166226"/>
    <x v="741"/>
    <d v="2016-11-22T00:00:00"/>
    <s v="Standard Class"/>
    <n v="4"/>
    <n v="11"/>
    <s v="Winter"/>
    <n v="61.192"/>
    <n v="42.44532449572916"/>
    <n v="18.74667550427084"/>
    <n v="0.30635827402717414"/>
    <n v="1"/>
    <n v="61.192"/>
    <n v="0.2"/>
    <n v="486"/>
    <x v="0"/>
    <x v="2"/>
    <n v="110.5803102229326"/>
  </r>
  <r>
    <s v="V125"/>
    <x v="64"/>
    <x v="4"/>
    <x v="1"/>
    <s v="Appliances"/>
    <s v="OFF-AP-10002867"/>
    <s v="Fellowes Command Center 5-outlet power strip"/>
    <s v="United States"/>
    <s v="CA-2016-166226"/>
    <x v="741"/>
    <d v="2016-11-22T00:00:00"/>
    <s v="Standard Class"/>
    <n v="4"/>
    <n v="11"/>
    <s v="Winter"/>
    <n v="67.84"/>
    <n v="44.592887946440563"/>
    <n v="23.247112053559441"/>
    <n v="0.34267559041213796"/>
    <n v="1"/>
    <n v="67.84"/>
    <n v="0"/>
    <n v="338"/>
    <x v="0"/>
    <x v="2"/>
    <n v="124.04397603000849"/>
  </r>
  <r>
    <s v="V032"/>
    <x v="71"/>
    <x v="2"/>
    <x v="0"/>
    <s v="Chairs"/>
    <s v="FUR-CH-10004477"/>
    <s v="Global Push Button Manager's Chair, Indigo"/>
    <s v="United States"/>
    <s v="CA-2014-156587"/>
    <x v="1009"/>
    <d v="2014-03-08T00:00:00"/>
    <s v="First Class"/>
    <n v="1"/>
    <n v="3"/>
    <s v="Spring"/>
    <n v="48.712000000000003"/>
    <n v="41.194735478878378"/>
    <n v="7.5172645211216249"/>
    <n v="0.15432058878965396"/>
    <n v="1"/>
    <n v="48.712000000000003"/>
    <n v="0.2"/>
    <n v="445"/>
    <x v="0"/>
    <x v="0"/>
    <n v="233.9405457435239"/>
  </r>
  <r>
    <s v="V128"/>
    <x v="72"/>
    <x v="1"/>
    <x v="1"/>
    <s v="Art"/>
    <s v="OFF-AR-10001427"/>
    <s v="Newell 330"/>
    <s v="United States"/>
    <s v="CA-2014-156587"/>
    <x v="1009"/>
    <d v="2014-03-08T00:00:00"/>
    <s v="First Class"/>
    <n v="1"/>
    <n v="3"/>
    <s v="Spring"/>
    <n v="17.940000000000001"/>
    <n v="13.507158130320249"/>
    <n v="4.432841869679752"/>
    <n v="0.24709263487624034"/>
    <n v="3"/>
    <n v="53.820000000000007"/>
    <n v="0"/>
    <n v="210"/>
    <x v="0"/>
    <x v="1"/>
    <n v="7.7201468034401186"/>
  </r>
  <r>
    <s v="V130"/>
    <x v="34"/>
    <x v="4"/>
    <x v="1"/>
    <s v="Storage"/>
    <s v="OFF-ST-10002344"/>
    <s v="Carina 42&quot;Hx23 3/4&quot;W Media Storage Unit"/>
    <s v="United States"/>
    <s v="CA-2014-156587"/>
    <x v="1009"/>
    <d v="2014-03-08T00:00:00"/>
    <s v="First Class"/>
    <n v="1"/>
    <n v="3"/>
    <s v="Spring"/>
    <n v="242.94"/>
    <n v="168.65010229414619"/>
    <n v="74.289897705853804"/>
    <n v="0.30579524864515439"/>
    <n v="3"/>
    <n v="728.81999999999994"/>
    <n v="0"/>
    <n v="189"/>
    <x v="0"/>
    <x v="0"/>
    <n v="141.17686602779"/>
  </r>
  <r>
    <s v="V108"/>
    <x v="76"/>
    <x v="2"/>
    <x v="1"/>
    <s v="Binders"/>
    <s v="OFF-BI-10000301"/>
    <s v="GBC Instant Report Kit"/>
    <s v="United States"/>
    <s v="CA-2016-141180"/>
    <x v="666"/>
    <d v="2016-05-19T00:00:00"/>
    <s v="Second Class"/>
    <n v="4"/>
    <n v="5"/>
    <s v="Summer"/>
    <n v="7.7640000000000002"/>
    <n v="5.0957520118765958"/>
    <n v="2.6682479881234045"/>
    <n v="0.34366924112872288"/>
    <n v="4"/>
    <n v="31.056000000000001"/>
    <n v="0.7"/>
    <n v="484"/>
    <x v="0"/>
    <x v="1"/>
    <n v="11.58454798316961"/>
  </r>
  <r>
    <s v="V084"/>
    <x v="95"/>
    <x v="2"/>
    <x v="2"/>
    <s v="Phones"/>
    <s v="TEC-PH-10001944"/>
    <s v="Wi-Ex zBoost YX540 Cellular Phone Signal Booster"/>
    <s v="United States"/>
    <s v="CA-2015-109708"/>
    <x v="442"/>
    <d v="2015-05-28T00:00:00"/>
    <s v="Second Class"/>
    <n v="3"/>
    <n v="5"/>
    <s v="Summer"/>
    <n v="467.04"/>
    <n v="311.48608060160768"/>
    <n v="155.55391939839234"/>
    <n v="0.33306337658100449"/>
    <n v="4"/>
    <n v="1868.16"/>
    <n v="0.2"/>
    <n v="238"/>
    <x v="0"/>
    <x v="0"/>
    <n v="156.01411022724841"/>
  </r>
  <r>
    <s v="V058"/>
    <x v="61"/>
    <x v="4"/>
    <x v="2"/>
    <s v="Phones"/>
    <s v="TEC-PH-10001527"/>
    <s v="Plantronics MX500i Earset"/>
    <s v="United States"/>
    <s v="CA-2015-122406"/>
    <x v="991"/>
    <d v="2015-08-05T00:00:00"/>
    <s v="Second Class"/>
    <n v="3"/>
    <n v="8"/>
    <s v="Autumn"/>
    <n v="128.85"/>
    <n v="89.061775245037651"/>
    <n v="39.788224754962343"/>
    <n v="0.30879491466792663"/>
    <n v="3"/>
    <n v="386.54999999999995"/>
    <n v="0"/>
    <n v="234"/>
    <x v="0"/>
    <x v="2"/>
    <n v="41.408874595164917"/>
  </r>
  <r>
    <s v="V130"/>
    <x v="34"/>
    <x v="0"/>
    <x v="1"/>
    <s v="Paper"/>
    <s v="OFF-PA-10001307"/>
    <s v="Important Message Pads, 50 4-1/4 x 5-1/2 Forms per Pad"/>
    <s v="United States"/>
    <s v="CA-2015-122406"/>
    <x v="991"/>
    <d v="2015-08-05T00:00:00"/>
    <s v="Second Class"/>
    <n v="3"/>
    <n v="8"/>
    <s v="Autumn"/>
    <n v="8.4"/>
    <n v="6.189138828157839"/>
    <n v="2.2108611718421614"/>
    <n v="0.26319775855263827"/>
    <n v="2"/>
    <n v="16.8"/>
    <n v="0"/>
    <n v="111"/>
    <x v="0"/>
    <x v="0"/>
    <n v="9.1601091696551293"/>
  </r>
  <r>
    <s v="V060"/>
    <x v="120"/>
    <x v="0"/>
    <x v="2"/>
    <s v="Accessories"/>
    <s v="TEC-AC-10004571"/>
    <s v="Logitech G700s Rechargeable Gaming Mouse"/>
    <s v="United States"/>
    <s v="CA-2015-122406"/>
    <x v="991"/>
    <d v="2015-08-05T00:00:00"/>
    <s v="Second Class"/>
    <n v="3"/>
    <n v="8"/>
    <s v="Autumn"/>
    <n v="199.98"/>
    <n v="149.3803030816425"/>
    <n v="50.599696918357495"/>
    <n v="0.25302378697048455"/>
    <n v="2"/>
    <n v="399.96"/>
    <n v="0"/>
    <n v="343"/>
    <x v="0"/>
    <x v="0"/>
    <n v="249.17379601595351"/>
  </r>
  <r>
    <s v="V002"/>
    <x v="60"/>
    <x v="0"/>
    <x v="0"/>
    <s v="Chairs"/>
    <s v="FUR-CH-10001973"/>
    <s v="Office Star Flex Back Scooter Chair with White Frame"/>
    <s v="United States"/>
    <s v="CA-2015-122406"/>
    <x v="991"/>
    <d v="2015-08-05T00:00:00"/>
    <s v="Second Class"/>
    <n v="3"/>
    <n v="8"/>
    <s v="Autumn"/>
    <n v="110.98"/>
    <n v="85.582182958448485"/>
    <n v="25.397817041551519"/>
    <n v="0.22885039684223751"/>
    <n v="1"/>
    <n v="110.98"/>
    <n v="0"/>
    <n v="281"/>
    <x v="0"/>
    <x v="0"/>
    <n v="152.22591316292281"/>
  </r>
  <r>
    <s v="V014"/>
    <x v="30"/>
    <x v="1"/>
    <x v="0"/>
    <s v="Chairs"/>
    <s v="FUR-CH-10000513"/>
    <s v="High-Back Leather Manager's Chair"/>
    <s v="United States"/>
    <s v="US-2016-153815"/>
    <x v="61"/>
    <d v="2016-11-09T00:00:00"/>
    <s v="First Class"/>
    <n v="3"/>
    <n v="11"/>
    <s v="Winter"/>
    <n v="207.98400000000001"/>
    <n v="171.87388512056569"/>
    <n v="36.11011487943432"/>
    <n v="0.17361967689550312"/>
    <n v="2"/>
    <n v="415.96800000000002"/>
    <n v="0.2"/>
    <n v="294"/>
    <x v="0"/>
    <x v="0"/>
    <n v="523.59424097100236"/>
  </r>
  <r>
    <s v="V135"/>
    <x v="51"/>
    <x v="0"/>
    <x v="1"/>
    <s v="Paper"/>
    <s v="OFF-PA-10002421"/>
    <s v="Embossed Ink Jet Note Cards"/>
    <s v="United States"/>
    <s v="US-2016-153815"/>
    <x v="61"/>
    <d v="2016-11-09T00:00:00"/>
    <s v="First Class"/>
    <n v="3"/>
    <n v="11"/>
    <s v="Winter"/>
    <n v="36.112000000000002"/>
    <n v="26.10769644709363"/>
    <n v="10.004303552906372"/>
    <n v="0.27703543290059734"/>
    <n v="2"/>
    <n v="72.224000000000004"/>
    <n v="0.2"/>
    <n v="461"/>
    <x v="0"/>
    <x v="1"/>
    <n v="29.571581149249809"/>
  </r>
  <r>
    <s v="V009"/>
    <x v="121"/>
    <x v="3"/>
    <x v="0"/>
    <s v="Furnishings"/>
    <s v="FUR-FU-10004090"/>
    <s v="Executive Impressions 14&quot; Contract Wall Clock"/>
    <s v="United States"/>
    <s v="US-2016-153815"/>
    <x v="61"/>
    <d v="2016-11-09T00:00:00"/>
    <s v="First Class"/>
    <n v="3"/>
    <n v="11"/>
    <s v="Winter"/>
    <n v="35.567999999999998"/>
    <n v="26.001928084375429"/>
    <n v="9.566071915624569"/>
    <n v="0.26895163955309742"/>
    <n v="2"/>
    <n v="71.135999999999996"/>
    <n v="0.2"/>
    <n v="221"/>
    <x v="0"/>
    <x v="1"/>
    <n v="21.845590610987319"/>
  </r>
  <r>
    <s v="V140"/>
    <x v="80"/>
    <x v="4"/>
    <x v="1"/>
    <s v="Paper"/>
    <s v="OFF-PA-10004071"/>
    <s v="Eaton Premium Continuous-Feed Paper, 25% Cotton, Letter Size, White, 1000 Shts/Box"/>
    <s v="United States"/>
    <s v="US-2016-153815"/>
    <x v="61"/>
    <d v="2016-11-09T00:00:00"/>
    <s v="First Class"/>
    <n v="3"/>
    <n v="11"/>
    <s v="Winter"/>
    <n v="88.768000000000001"/>
    <n v="68.063060308442573"/>
    <n v="20.704939691557428"/>
    <n v="0.23324778852241154"/>
    <n v="2"/>
    <n v="177.536"/>
    <n v="0.2"/>
    <n v="152"/>
    <x v="0"/>
    <x v="2"/>
    <n v="67.888419623182671"/>
  </r>
  <r>
    <s v="V129"/>
    <x v="4"/>
    <x v="4"/>
    <x v="1"/>
    <s v="Paper"/>
    <s v="OFF-PA-10002246"/>
    <s v="Wirebound Four 2-3/4 x 5 Forms per Page, 400 Sets per Book"/>
    <s v="United States"/>
    <s v="CA-2016-164896"/>
    <x v="77"/>
    <d v="2016-11-12T00:00:00"/>
    <s v="Standard Class"/>
    <n v="5"/>
    <n v="11"/>
    <s v="Winter"/>
    <n v="12.9"/>
    <n v="9.5934555206261045"/>
    <n v="3.3065444793738958"/>
    <n v="0.25632127747084466"/>
    <n v="2"/>
    <n v="25.8"/>
    <n v="0"/>
    <n v="455"/>
    <x v="0"/>
    <x v="1"/>
    <n v="9.0023147023418364"/>
  </r>
  <r>
    <s v="V090"/>
    <x v="21"/>
    <x v="2"/>
    <x v="2"/>
    <s v="Accessories"/>
    <s v="TEC-AC-10003198"/>
    <s v="Enermax Acrylux Wireless Keyboard"/>
    <s v="United States"/>
    <s v="CA-2015-142202"/>
    <x v="227"/>
    <d v="2015-09-23T00:00:00"/>
    <s v="Second Class"/>
    <n v="5"/>
    <n v="9"/>
    <s v="Autumn"/>
    <n v="717.12"/>
    <n v="487.32377564184878"/>
    <n v="229.79622435815122"/>
    <n v="0.32044319550166112"/>
    <n v="9"/>
    <n v="6454.08"/>
    <n v="0.2"/>
    <n v="272"/>
    <x v="0"/>
    <x v="0"/>
    <n v="263.29086212779958"/>
  </r>
  <r>
    <s v="V129"/>
    <x v="4"/>
    <x v="1"/>
    <x v="1"/>
    <s v="Binders"/>
    <s v="OFF-BI-10001031"/>
    <s v="Pressboard Data Binders by Wilson Jones"/>
    <s v="United States"/>
    <s v="CA-2015-165050"/>
    <x v="214"/>
    <d v="2015-12-09T00:00:00"/>
    <s v="First Class"/>
    <n v="2"/>
    <n v="12"/>
    <s v="Winter"/>
    <n v="21.36"/>
    <n v="15.863619766850711"/>
    <n v="5.4963802331492886"/>
    <n v="0.25732117196391802"/>
    <n v="5"/>
    <n v="106.8"/>
    <n v="0.2"/>
    <n v="278"/>
    <x v="0"/>
    <x v="1"/>
    <n v="6.8963720275850218"/>
  </r>
  <r>
    <s v="V107"/>
    <x v="38"/>
    <x v="3"/>
    <x v="1"/>
    <s v="Binders"/>
    <s v="OFF-BI-10003727"/>
    <s v="Avery Durable Slant Ring Binders With Label Holder"/>
    <s v="United States"/>
    <s v="CA-2015-165050"/>
    <x v="214"/>
    <d v="2015-12-09T00:00:00"/>
    <s v="First Class"/>
    <n v="2"/>
    <n v="12"/>
    <s v="Winter"/>
    <n v="6.6879999999999997"/>
    <n v="5.1641439912762799"/>
    <n v="1.5238560087237198"/>
    <n v="0.22784928360103468"/>
    <n v="2"/>
    <n v="13.375999999999999"/>
    <n v="0.2"/>
    <n v="392"/>
    <x v="0"/>
    <x v="1"/>
    <n v="10.635296083221091"/>
  </r>
  <r>
    <s v="V082"/>
    <x v="131"/>
    <x v="3"/>
    <x v="2"/>
    <s v="Phones"/>
    <s v="TEC-PH-10001336"/>
    <s v="Digium D40 VoIP phone"/>
    <s v="United States"/>
    <s v="CA-2015-165050"/>
    <x v="214"/>
    <d v="2015-12-09T00:00:00"/>
    <s v="First Class"/>
    <n v="2"/>
    <n v="12"/>
    <s v="Winter"/>
    <n v="773.94"/>
    <n v="568.98096397765403"/>
    <n v="204.95903602234603"/>
    <n v="0.26482548520860277"/>
    <n v="6"/>
    <n v="4643.6400000000003"/>
    <n v="0"/>
    <n v="474"/>
    <x v="0"/>
    <x v="0"/>
    <n v="214.46675269089559"/>
  </r>
  <r>
    <s v="V139"/>
    <x v="2"/>
    <x v="3"/>
    <x v="1"/>
    <s v="Supplies"/>
    <s v="OFF-SU-10001664"/>
    <s v="Acme Office Executive Series Stainless Steel Trimmers"/>
    <s v="United States"/>
    <s v="US-2016-131114"/>
    <x v="10"/>
    <d v="2016-12-13T00:00:00"/>
    <s v="Second Class"/>
    <n v="4"/>
    <n v="12"/>
    <s v="Winter"/>
    <n v="20.568000000000001"/>
    <n v="15.05181649333112"/>
    <n v="5.5161835066688809"/>
    <n v="0.26819250810331002"/>
    <n v="3"/>
    <n v="61.704000000000008"/>
    <n v="0.2"/>
    <n v="158"/>
    <x v="0"/>
    <x v="1"/>
    <n v="12.738848269686519"/>
  </r>
  <r>
    <s v="V101"/>
    <x v="26"/>
    <x v="3"/>
    <x v="1"/>
    <s v="Appliances"/>
    <s v="OFF-AP-10003971"/>
    <s v="Belkin 6 Outlet Metallic Surge Strip"/>
    <s v="United States"/>
    <s v="US-2016-131114"/>
    <x v="10"/>
    <d v="2016-12-13T00:00:00"/>
    <s v="Second Class"/>
    <n v="4"/>
    <n v="12"/>
    <s v="Winter"/>
    <n v="4.3559999999999999"/>
    <n v="2.9279895530291942"/>
    <n v="1.4280104469708057"/>
    <n v="0.32782608975454675"/>
    <n v="2"/>
    <n v="8.7119999999999997"/>
    <n v="0.8"/>
    <n v="153"/>
    <x v="0"/>
    <x v="1"/>
    <n v="16.798312817065881"/>
  </r>
  <r>
    <s v="V095"/>
    <x v="140"/>
    <x v="4"/>
    <x v="2"/>
    <s v="Accessories"/>
    <s v="TEC-AC-10000199"/>
    <s v="Kingston Digital DataTraveler 8GB USB 2.0"/>
    <s v="United States"/>
    <s v="US-2016-131114"/>
    <x v="10"/>
    <d v="2016-12-13T00:00:00"/>
    <s v="Second Class"/>
    <n v="4"/>
    <n v="12"/>
    <s v="Winter"/>
    <n v="19.04"/>
    <n v="13.320350240573211"/>
    <n v="5.7196497594267885"/>
    <n v="0.30040177307913807"/>
    <n v="4"/>
    <n v="76.16"/>
    <n v="0.2"/>
    <n v="356"/>
    <x v="0"/>
    <x v="1"/>
    <n v="7.5575150236922024"/>
  </r>
  <r>
    <s v="V104"/>
    <x v="81"/>
    <x v="3"/>
    <x v="1"/>
    <s v="Labels"/>
    <s v="OFF-LA-10001045"/>
    <s v="Permanent Self-Adhesive File Folder Labels for Typewriters by Universal"/>
    <s v="United States"/>
    <s v="CA-2014-160066"/>
    <x v="912"/>
    <d v="2014-11-22T00:00:00"/>
    <s v="Standard Class"/>
    <n v="6"/>
    <n v="11"/>
    <s v="Winter"/>
    <n v="5.22"/>
    <n v="4.1085823218194344"/>
    <n v="1.1114176781805654"/>
    <n v="0.21291526401926542"/>
    <n v="2"/>
    <n v="10.44"/>
    <n v="0"/>
    <n v="344"/>
    <x v="1"/>
    <x v="1"/>
    <n v="3.841815976852613"/>
  </r>
  <r>
    <s v="V138"/>
    <x v="12"/>
    <x v="4"/>
    <x v="1"/>
    <s v="Storage"/>
    <s v="OFF-ST-10003442"/>
    <s v="Eldon Portable Mobile Manager"/>
    <s v="United States"/>
    <s v="CA-2016-109925"/>
    <x v="61"/>
    <d v="2016-11-10T00:00:00"/>
    <s v="Second Class"/>
    <n v="4"/>
    <n v="11"/>
    <s v="Winter"/>
    <n v="84.84"/>
    <n v="59.526083115845239"/>
    <n v="25.313916884154764"/>
    <n v="0.29837242909187606"/>
    <n v="3"/>
    <n v="254.52"/>
    <n v="0"/>
    <n v="248"/>
    <x v="0"/>
    <x v="2"/>
    <n v="52.069002064568132"/>
  </r>
  <r>
    <s v="V103"/>
    <x v="33"/>
    <x v="3"/>
    <x v="1"/>
    <s v="Fasteners"/>
    <s v="OFF-FA-10003059"/>
    <s v="Assorted Color Push Pins"/>
    <s v="United States"/>
    <s v="CA-2015-160696"/>
    <x v="684"/>
    <d v="2015-09-10T00:00:00"/>
    <s v="Standard Class"/>
    <n v="4"/>
    <n v="9"/>
    <s v="Autumn"/>
    <n v="7.24"/>
    <n v="4.7060824843862168"/>
    <n v="2.5339175156137834"/>
    <n v="0.34998860712897562"/>
    <n v="5"/>
    <n v="36.200000000000003"/>
    <n v="0.2"/>
    <n v="383"/>
    <x v="0"/>
    <x v="1"/>
    <n v="2.123515397367568"/>
  </r>
  <r>
    <s v="V132"/>
    <x v="23"/>
    <x v="4"/>
    <x v="1"/>
    <s v="Labels"/>
    <s v="OFF-LA-10001175"/>
    <s v="Avery 514"/>
    <s v="United States"/>
    <s v="CA-2014-125171"/>
    <x v="1010"/>
    <d v="2014-09-03T00:00:00"/>
    <s v="Same Day"/>
    <n v="0"/>
    <n v="9"/>
    <s v="Autumn"/>
    <n v="14.4"/>
    <n v="10.2709241466506"/>
    <n v="4.1290758533494003"/>
    <n v="0.28674137870481947"/>
    <n v="5"/>
    <n v="72"/>
    <n v="0"/>
    <n v="467"/>
    <x v="0"/>
    <x v="1"/>
    <n v="4.8959999999999999"/>
  </r>
  <r>
    <s v="V111"/>
    <x v="52"/>
    <x v="3"/>
    <x v="1"/>
    <s v="Paper"/>
    <s v="OFF-PA-10003441"/>
    <s v="Xerox 226"/>
    <s v="United States"/>
    <s v="CA-2016-149279"/>
    <x v="423"/>
    <d v="2016-04-28T00:00:00"/>
    <s v="Standard Class"/>
    <n v="4"/>
    <n v="4"/>
    <s v="Spring"/>
    <n v="15.552"/>
    <n v="13.200547761732871"/>
    <n v="2.3514522382671288"/>
    <n v="0.15119934659639461"/>
    <n v="3"/>
    <n v="46.655999999999999"/>
    <n v="0.2"/>
    <n v="115"/>
    <x v="0"/>
    <x v="0"/>
    <n v="16.128444149728431"/>
  </r>
  <r>
    <s v="V032"/>
    <x v="71"/>
    <x v="4"/>
    <x v="0"/>
    <s v="Chairs"/>
    <s v="FUR-CH-10004287"/>
    <s v="SAFCO Arco Folding Chair"/>
    <s v="United States"/>
    <s v="CA-2016-149279"/>
    <x v="423"/>
    <d v="2016-04-28T00:00:00"/>
    <s v="Standard Class"/>
    <n v="4"/>
    <n v="4"/>
    <s v="Spring"/>
    <n v="1325.76"/>
    <n v="1119.2677910141281"/>
    <n v="206.49220898587191"/>
    <n v="0.15575383854232433"/>
    <n v="6"/>
    <n v="7954.5599999999995"/>
    <n v="0.2"/>
    <n v="275"/>
    <x v="0"/>
    <x v="0"/>
    <n v="432.19693955299402"/>
  </r>
  <r>
    <s v="V129"/>
    <x v="4"/>
    <x v="3"/>
    <x v="1"/>
    <s v="Binders"/>
    <s v="OFF-BI-10004040"/>
    <s v="Wilson Jones Impact Binders"/>
    <s v="United States"/>
    <s v="CA-2016-149279"/>
    <x v="423"/>
    <d v="2016-04-28T00:00:00"/>
    <s v="Standard Class"/>
    <n v="4"/>
    <n v="4"/>
    <s v="Spring"/>
    <n v="3.1080000000000001"/>
    <n v="2.5187583969140479"/>
    <n v="0.58924160308595219"/>
    <n v="0.1895886753815805"/>
    <n v="2"/>
    <n v="6.2160000000000002"/>
    <n v="0.7"/>
    <n v="127"/>
    <x v="0"/>
    <x v="1"/>
    <n v="14.45870705760988"/>
  </r>
  <r>
    <s v="V099"/>
    <x v="24"/>
    <x v="0"/>
    <x v="1"/>
    <s v="Binders"/>
    <s v="OFF-BI-10004022"/>
    <s v="Acco Suede Grain Vinyl Round Ring Binder"/>
    <s v="United States"/>
    <s v="CA-2017-107321"/>
    <x v="515"/>
    <d v="2017-09-04T00:00:00"/>
    <s v="Standard Class"/>
    <n v="4"/>
    <n v="8"/>
    <s v="Autumn"/>
    <n v="6.6719999999999997"/>
    <n v="4.721407491466036"/>
    <n v="1.9505925085339637"/>
    <n v="0.29235499228626555"/>
    <n v="3"/>
    <n v="20.015999999999998"/>
    <n v="0.2"/>
    <n v="467"/>
    <x v="0"/>
    <x v="1"/>
    <n v="4.2446239527194871"/>
  </r>
  <r>
    <s v="V068"/>
    <x v="119"/>
    <x v="3"/>
    <x v="2"/>
    <s v="Phones"/>
    <s v="TEC-PH-10002200"/>
    <s v="Aastra 6757i CT Wireless VoIP phone"/>
    <s v="United States"/>
    <s v="CA-2017-107321"/>
    <x v="515"/>
    <d v="2017-09-04T00:00:00"/>
    <s v="Standard Class"/>
    <n v="4"/>
    <n v="8"/>
    <s v="Autumn"/>
    <n v="689.40800000000002"/>
    <n v="576.2373656172972"/>
    <n v="113.17063438270281"/>
    <n v="0.16415625345615775"/>
    <n v="4"/>
    <n v="2757.6320000000001"/>
    <n v="0.2"/>
    <n v="228"/>
    <x v="0"/>
    <x v="0"/>
    <n v="858.63100096736207"/>
  </r>
  <r>
    <s v="V097"/>
    <x v="25"/>
    <x v="2"/>
    <x v="1"/>
    <s v="Binders"/>
    <s v="OFF-BI-10001120"/>
    <s v="Ibico EPK-21 Electric Binding System"/>
    <s v="United States"/>
    <s v="US-2017-122714"/>
    <x v="226"/>
    <d v="2017-12-13T00:00:00"/>
    <s v="Standard Class"/>
    <n v="6"/>
    <n v="12"/>
    <s v="Winter"/>
    <n v="1889.99"/>
    <n v="1516.263434874249"/>
    <n v="373.72656512575099"/>
    <n v="0.19773996959018353"/>
    <n v="5"/>
    <n v="9449.9500000000007"/>
    <n v="0.8"/>
    <n v="322"/>
    <x v="1"/>
    <x v="0"/>
    <n v="3836.260713821729"/>
  </r>
  <r>
    <s v="V118"/>
    <x v="73"/>
    <x v="2"/>
    <x v="1"/>
    <s v="Envelopes"/>
    <s v="OFF-EN-10000461"/>
    <s v="#10- 4 1/8&quot; x 9 1/2&quot; Recycled Envelopes"/>
    <s v="United States"/>
    <s v="CA-2015-153038"/>
    <x v="217"/>
    <d v="2015-12-25T00:00:00"/>
    <s v="Standard Class"/>
    <n v="7"/>
    <n v="12"/>
    <s v="Winter"/>
    <n v="55.936"/>
    <n v="37.519591993854611"/>
    <n v="18.416408006145389"/>
    <n v="0.32924070377119186"/>
    <n v="8"/>
    <n v="447.488"/>
    <n v="0.2"/>
    <n v="471"/>
    <x v="1"/>
    <x v="1"/>
    <n v="15.336859047033441"/>
  </r>
  <r>
    <s v="V137"/>
    <x v="11"/>
    <x v="1"/>
    <x v="1"/>
    <s v="Labels"/>
    <s v="OFF-LA-10004008"/>
    <s v="Avery 507"/>
    <s v="United States"/>
    <s v="CA-2015-153038"/>
    <x v="217"/>
    <d v="2015-12-25T00:00:00"/>
    <s v="Standard Class"/>
    <n v="7"/>
    <n v="12"/>
    <s v="Winter"/>
    <n v="18.431999999999999"/>
    <n v="14.88955009100235"/>
    <n v="3.5424499089976482"/>
    <n v="0.19219020773641757"/>
    <n v="8"/>
    <n v="147.45599999999999"/>
    <n v="0.2"/>
    <n v="343"/>
    <x v="1"/>
    <x v="1"/>
    <n v="8.9604571311959287"/>
  </r>
  <r>
    <s v="V019"/>
    <x v="56"/>
    <x v="0"/>
    <x v="0"/>
    <s v="Furnishings"/>
    <s v="FUR-FU-10000221"/>
    <s v="Master Caster Door Stop, Brown"/>
    <s v="United States"/>
    <s v="CA-2015-153038"/>
    <x v="217"/>
    <d v="2015-12-25T00:00:00"/>
    <s v="Standard Class"/>
    <n v="7"/>
    <n v="12"/>
    <s v="Winter"/>
    <n v="20.32"/>
    <n v="14.255204519440079"/>
    <n v="6.0647954805599209"/>
    <n v="0.29846434451574416"/>
    <n v="5"/>
    <n v="101.6"/>
    <n v="0.2"/>
    <n v="453"/>
    <x v="1"/>
    <x v="1"/>
    <n v="9.058937686064521"/>
  </r>
  <r>
    <s v="V118"/>
    <x v="73"/>
    <x v="3"/>
    <x v="1"/>
    <s v="Binders"/>
    <s v="OFF-BI-10000962"/>
    <s v="Acco Flexible ACCOHIDE Square Ring Data Binder, Dark Blue, 11 1/2&quot; X 14&quot; 7/8&quot;"/>
    <s v="United States"/>
    <s v="CA-2014-132227"/>
    <x v="130"/>
    <d v="2014-11-10T00:00:00"/>
    <s v="Standard Class"/>
    <n v="6"/>
    <n v="11"/>
    <s v="Winter"/>
    <n v="52.064"/>
    <n v="35.469662681160749"/>
    <n v="16.594337318839251"/>
    <n v="0.31872958894513004"/>
    <n v="4"/>
    <n v="208.256"/>
    <n v="0.2"/>
    <n v="337"/>
    <x v="1"/>
    <x v="1"/>
    <n v="32.474854789513692"/>
  </r>
  <r>
    <s v="V135"/>
    <x v="51"/>
    <x v="4"/>
    <x v="1"/>
    <s v="Appliances"/>
    <s v="OFF-AP-10000390"/>
    <s v="Euro Pro Shark Stick Mini Vacuum"/>
    <s v="United States"/>
    <s v="CA-2017-155824"/>
    <x v="434"/>
    <d v="2017-03-15T00:00:00"/>
    <s v="Standard Class"/>
    <n v="5"/>
    <n v="3"/>
    <s v="Spring"/>
    <n v="48.783999999999999"/>
    <n v="40.436447089905798"/>
    <n v="8.3475529100942012"/>
    <n v="0.17111251455588311"/>
    <n v="1"/>
    <n v="48.783999999999999"/>
    <n v="0.2"/>
    <n v="331"/>
    <x v="0"/>
    <x v="1"/>
    <n v="14.082727766073351"/>
  </r>
  <r>
    <s v="V137"/>
    <x v="11"/>
    <x v="1"/>
    <x v="1"/>
    <s v="Binders"/>
    <s v="OFF-BI-10000014"/>
    <s v="Heavy-Duty E-Z-D Binders"/>
    <s v="United States"/>
    <s v="CA-2017-155824"/>
    <x v="434"/>
    <d v="2017-03-15T00:00:00"/>
    <s v="Standard Class"/>
    <n v="5"/>
    <n v="3"/>
    <s v="Spring"/>
    <n v="13.092000000000001"/>
    <n v="8.8277664789943309"/>
    <n v="4.2642335210056697"/>
    <n v="0.32571291788922008"/>
    <n v="4"/>
    <n v="52.368000000000002"/>
    <n v="0.7"/>
    <n v="425"/>
    <x v="0"/>
    <x v="1"/>
    <n v="27.270323884870059"/>
  </r>
  <r>
    <s v="V080"/>
    <x v="141"/>
    <x v="0"/>
    <x v="2"/>
    <s v="Phones"/>
    <s v="TEC-PH-10004120"/>
    <s v="AT&amp;T 1080 Phone"/>
    <s v="United States"/>
    <s v="CA-2016-129238"/>
    <x v="1011"/>
    <d v="2016-02-04T00:00:00"/>
    <s v="Standard Class"/>
    <n v="4"/>
    <n v="1"/>
    <s v="Winter"/>
    <n v="109.592"/>
    <n v="90.986753961887104"/>
    <n v="18.605246038112895"/>
    <n v="0.16976828635404861"/>
    <n v="1"/>
    <n v="109.592"/>
    <n v="0.2"/>
    <n v="191"/>
    <x v="0"/>
    <x v="0"/>
    <n v="372.98866141121948"/>
  </r>
  <r>
    <s v="V123"/>
    <x v="14"/>
    <x v="3"/>
    <x v="1"/>
    <s v="Paper"/>
    <s v="OFF-PA-10002764"/>
    <s v="Easy-staple paper"/>
    <s v="United States"/>
    <s v="CA-2016-129238"/>
    <x v="1011"/>
    <d v="2016-02-04T00:00:00"/>
    <s v="Standard Class"/>
    <n v="4"/>
    <n v="1"/>
    <s v="Winter"/>
    <n v="56.7"/>
    <n v="42.611191235221128"/>
    <n v="14.088808764778875"/>
    <n v="0.24847987239468913"/>
    <n v="5"/>
    <n v="283.5"/>
    <n v="0"/>
    <n v="102"/>
    <x v="0"/>
    <x v="0"/>
    <n v="11.34"/>
  </r>
  <r>
    <s v="V050"/>
    <x v="115"/>
    <x v="4"/>
    <x v="2"/>
    <s v="Accessories"/>
    <s v="TEC-AC-10000736"/>
    <s v="Logitech G600 MMO Gaming Mouse"/>
    <s v="United States"/>
    <s v="CA-2017-159688"/>
    <x v="917"/>
    <d v="2017-05-12T00:00:00"/>
    <s v="Standard Class"/>
    <n v="5"/>
    <n v="5"/>
    <s v="Summer"/>
    <n v="79.989999999999995"/>
    <n v="60.619402552295412"/>
    <n v="19.370597447704583"/>
    <n v="0.24216273843861214"/>
    <n v="1"/>
    <n v="79.989999999999995"/>
    <n v="0"/>
    <n v="180"/>
    <x v="0"/>
    <x v="2"/>
    <n v="105.7520180310658"/>
  </r>
  <r>
    <s v="V098"/>
    <x v="92"/>
    <x v="0"/>
    <x v="1"/>
    <s v="Supplies"/>
    <s v="OFF-SU-10000898"/>
    <s v="Acme Hot Forged Carbon Steel Scissors with Nickel-Plated Handles, 3 7/8&quot; Cut, 8&quot;L"/>
    <s v="United States"/>
    <s v="CA-2016-136126"/>
    <x v="1012"/>
    <d v="2016-05-24T00:00:00"/>
    <s v="Same Day"/>
    <n v="0"/>
    <n v="5"/>
    <s v="Summer"/>
    <n v="69.5"/>
    <n v="46.189156102752392"/>
    <n v="23.310843897247608"/>
    <n v="0.33540782585967782"/>
    <n v="5"/>
    <n v="347.5"/>
    <n v="0"/>
    <n v="143"/>
    <x v="0"/>
    <x v="1"/>
    <n v="24.701732347193399"/>
  </r>
  <r>
    <s v="V101"/>
    <x v="26"/>
    <x v="4"/>
    <x v="1"/>
    <s v="Paper"/>
    <s v="OFF-PA-10004327"/>
    <s v="Xerox 1911"/>
    <s v="United States"/>
    <s v="CA-2016-136126"/>
    <x v="1012"/>
    <d v="2016-05-24T00:00:00"/>
    <s v="Same Day"/>
    <n v="0"/>
    <n v="5"/>
    <s v="Summer"/>
    <n v="191.6"/>
    <n v="141.66853961993419"/>
    <n v="49.931460380065801"/>
    <n v="0.26060261158698228"/>
    <n v="4"/>
    <n v="766.4"/>
    <n v="0"/>
    <n v="254"/>
    <x v="0"/>
    <x v="2"/>
    <n v="57.719003109894402"/>
  </r>
  <r>
    <s v="V125"/>
    <x v="64"/>
    <x v="4"/>
    <x v="1"/>
    <s v="Paper"/>
    <s v="OFF-PA-10000143"/>
    <s v="Astroparche Fine Business Paper"/>
    <s v="United States"/>
    <s v="CA-2016-155033"/>
    <x v="877"/>
    <d v="2016-10-12T00:00:00"/>
    <s v="Standard Class"/>
    <n v="5"/>
    <n v="10"/>
    <s v="Autumn"/>
    <n v="10.56"/>
    <n v="7.6470904498122048"/>
    <n v="2.9129095501877957"/>
    <n v="0.27584370740414732"/>
    <n v="2"/>
    <n v="21.12"/>
    <n v="0"/>
    <n v="123"/>
    <x v="0"/>
    <x v="1"/>
    <n v="14.06371057722677"/>
  </r>
  <r>
    <s v="V076"/>
    <x v="106"/>
    <x v="1"/>
    <x v="2"/>
    <s v="Accessories"/>
    <s v="TEC-AC-10002550"/>
    <s v="Maxell 4.7GB DVD-RW 3/Pack"/>
    <s v="United States"/>
    <s v="CA-2014-156006"/>
    <x v="1013"/>
    <d v="2014-05-02T00:00:00"/>
    <s v="Second Class"/>
    <n v="2"/>
    <n v="4"/>
    <s v="Spring"/>
    <n v="47.79"/>
    <n v="40.08783420784885"/>
    <n v="7.702165792151149"/>
    <n v="0.16116689249113098"/>
    <n v="3"/>
    <n v="143.37"/>
    <n v="0"/>
    <n v="198"/>
    <x v="0"/>
    <x v="2"/>
    <n v="62.006648095184119"/>
  </r>
  <r>
    <s v="V115"/>
    <x v="44"/>
    <x v="2"/>
    <x v="1"/>
    <s v="Storage"/>
    <s v="OFF-ST-10003306"/>
    <s v="Letter Size Cart"/>
    <s v="United States"/>
    <s v="CA-2015-158659"/>
    <x v="113"/>
    <d v="2015-11-14T00:00:00"/>
    <s v="Second Class"/>
    <n v="4"/>
    <n v="11"/>
    <s v="Winter"/>
    <n v="714.3"/>
    <n v="562.00804049147007"/>
    <n v="152.29195950852989"/>
    <n v="0.21320447922235741"/>
    <n v="5"/>
    <n v="3571.5"/>
    <n v="0"/>
    <n v="496"/>
    <x v="0"/>
    <x v="0"/>
    <n v="349.07905416190681"/>
  </r>
  <r>
    <s v="V090"/>
    <x v="21"/>
    <x v="2"/>
    <x v="2"/>
    <s v="Machines"/>
    <s v="TEC-MA-10000045"/>
    <s v="Zebra ZM400 Thermal Label Printer"/>
    <s v="United States"/>
    <s v="CA-2015-169796"/>
    <x v="529"/>
    <d v="2015-11-14T00:00:00"/>
    <s v="Standard Class"/>
    <n v="5"/>
    <n v="11"/>
    <s v="Winter"/>
    <n v="2321.9"/>
    <n v="1808.283194597823"/>
    <n v="513.61680540217708"/>
    <n v="0.22120539446237006"/>
    <n v="2"/>
    <n v="4643.8"/>
    <n v="0"/>
    <n v="467"/>
    <x v="0"/>
    <x v="0"/>
    <n v="1641.8312352370449"/>
  </r>
  <r>
    <s v="V142"/>
    <x v="48"/>
    <x v="1"/>
    <x v="1"/>
    <s v="Storage"/>
    <s v="OFF-ST-10001505"/>
    <s v="Perma STOR-ALL Hanging File Box, 13 1/8&quot;W x 12 1/4&quot;D x 10 1/2&quot;H"/>
    <s v="United States"/>
    <s v="CA-2015-169796"/>
    <x v="529"/>
    <d v="2015-11-14T00:00:00"/>
    <s v="Standard Class"/>
    <n v="5"/>
    <n v="11"/>
    <s v="Winter"/>
    <n v="17.940000000000001"/>
    <n v="14.46837926876219"/>
    <n v="3.4716207312378113"/>
    <n v="0.19351286127301065"/>
    <n v="3"/>
    <n v="53.820000000000007"/>
    <n v="0"/>
    <n v="270"/>
    <x v="0"/>
    <x v="1"/>
    <n v="9.5131149022208863"/>
  </r>
  <r>
    <s v="V130"/>
    <x v="34"/>
    <x v="1"/>
    <x v="1"/>
    <s v="Binders"/>
    <s v="OFF-BI-10004781"/>
    <s v="GBC Wire Binding Strips"/>
    <s v="United States"/>
    <s v="CA-2015-102876"/>
    <x v="67"/>
    <d v="2015-09-14T00:00:00"/>
    <s v="Standard Class"/>
    <n v="7"/>
    <n v="9"/>
    <s v="Autumn"/>
    <n v="9.5220000000000002"/>
    <n v="7.9831864219304371"/>
    <n v="1.5388135780695631"/>
    <n v="0.16160613086216793"/>
    <n v="1"/>
    <n v="9.5220000000000002"/>
    <n v="0.7"/>
    <n v="247"/>
    <x v="1"/>
    <x v="1"/>
    <n v="24.130751185986728"/>
  </r>
  <r>
    <s v="V055"/>
    <x v="100"/>
    <x v="1"/>
    <x v="2"/>
    <s v="Phones"/>
    <s v="TEC-PH-10002680"/>
    <s v="Samsung Galaxy Note 3"/>
    <s v="United States"/>
    <s v="CA-2015-102876"/>
    <x v="67"/>
    <d v="2015-09-14T00:00:00"/>
    <s v="Standard Class"/>
    <n v="7"/>
    <n v="9"/>
    <s v="Autumn"/>
    <n v="791.96400000000006"/>
    <n v="601.03268028704895"/>
    <n v="190.93131971295111"/>
    <n v="0.24108585707551239"/>
    <n v="6"/>
    <n v="4751.7840000000006"/>
    <n v="0.4"/>
    <n v="222"/>
    <x v="1"/>
    <x v="2"/>
    <n v="67.208055142222378"/>
  </r>
  <r>
    <s v="V097"/>
    <x v="25"/>
    <x v="1"/>
    <x v="1"/>
    <s v="Binders"/>
    <s v="OFF-BI-10000848"/>
    <s v="Angle-D Ring Binders"/>
    <s v="United States"/>
    <s v="CA-2015-102876"/>
    <x v="67"/>
    <d v="2015-09-14T00:00:00"/>
    <s v="Standard Class"/>
    <n v="7"/>
    <n v="9"/>
    <s v="Autumn"/>
    <n v="4.923"/>
    <n v="4.1049287745492222"/>
    <n v="0.81807122545077782"/>
    <n v="0.16617331412772249"/>
    <n v="3"/>
    <n v="14.769"/>
    <n v="0.7"/>
    <n v="211"/>
    <x v="1"/>
    <x v="1"/>
    <n v="5.18929764033631"/>
  </r>
  <r>
    <s v="V034"/>
    <x v="3"/>
    <x v="2"/>
    <x v="0"/>
    <s v="Bookcases"/>
    <s v="FUR-BO-10004467"/>
    <s v="Bestar Classic Bookcase"/>
    <s v="United States"/>
    <s v="US-2017-139647"/>
    <x v="943"/>
    <d v="2017-05-13T00:00:00"/>
    <s v="First Class"/>
    <n v="2"/>
    <n v="5"/>
    <s v="Summer"/>
    <n v="209.97900000000001"/>
    <n v="152.16606838838879"/>
    <n v="57.812931611611219"/>
    <n v="0.27532720706171199"/>
    <n v="7"/>
    <n v="1469.8530000000001"/>
    <n v="0.7"/>
    <n v="229"/>
    <x v="0"/>
    <x v="2"/>
    <n v="122.2716918217874"/>
  </r>
  <r>
    <s v="V122"/>
    <x v="5"/>
    <x v="0"/>
    <x v="1"/>
    <s v="Binders"/>
    <s v="OFF-BI-10001670"/>
    <s v="Vinyl Sectional Post Binders"/>
    <s v="United States"/>
    <s v="US-2017-160465"/>
    <x v="246"/>
    <d v="2017-07-26T00:00:00"/>
    <s v="Standard Class"/>
    <n v="5"/>
    <n v="7"/>
    <s v="Summer"/>
    <n v="33.93"/>
    <n v="22.669661386148981"/>
    <n v="11.260338613851019"/>
    <n v="0.33186969094756907"/>
    <n v="3"/>
    <n v="101.78999999999999"/>
    <n v="0.7"/>
    <n v="167"/>
    <x v="0"/>
    <x v="2"/>
    <n v="52.512484385749993"/>
  </r>
  <r>
    <s v="V140"/>
    <x v="80"/>
    <x v="0"/>
    <x v="1"/>
    <s v="Storage"/>
    <s v="OFF-ST-10000136"/>
    <s v="Letter Size File"/>
    <s v="United States"/>
    <s v="US-2017-160465"/>
    <x v="246"/>
    <d v="2017-07-26T00:00:00"/>
    <s v="Standard Class"/>
    <n v="5"/>
    <n v="7"/>
    <s v="Summer"/>
    <n v="222.32"/>
    <n v="150.23673778143259"/>
    <n v="72.083262218567398"/>
    <n v="0.32423201789567918"/>
    <n v="7"/>
    <n v="1556.24"/>
    <n v="0.2"/>
    <n v="446"/>
    <x v="0"/>
    <x v="2"/>
    <n v="72.987561954075431"/>
  </r>
  <r>
    <s v="V087"/>
    <x v="6"/>
    <x v="0"/>
    <x v="2"/>
    <s v="Phones"/>
    <s v="TEC-PH-10004522"/>
    <s v="Dexim XPower Skin Super-Thin Power Case for iPhone 5 - Black"/>
    <s v="United States"/>
    <s v="US-2017-160465"/>
    <x v="246"/>
    <d v="2017-07-26T00:00:00"/>
    <s v="Standard Class"/>
    <n v="5"/>
    <n v="7"/>
    <s v="Summer"/>
    <n v="210.56399999999999"/>
    <n v="145.1403776578434"/>
    <n v="65.423622342156591"/>
    <n v="0.31070658964569725"/>
    <n v="6"/>
    <n v="1263.384"/>
    <n v="0.4"/>
    <n v="415"/>
    <x v="0"/>
    <x v="2"/>
    <n v="48.702657723509631"/>
  </r>
  <r>
    <s v="V025"/>
    <x v="86"/>
    <x v="3"/>
    <x v="0"/>
    <s v="Furnishings"/>
    <s v="FUR-FU-10002960"/>
    <s v="Eldon 200 Class Desk Accessories, Burgundy"/>
    <s v="United States"/>
    <s v="CA-2014-153850"/>
    <x v="156"/>
    <d v="2014-11-29T00:00:00"/>
    <s v="Standard Class"/>
    <n v="5"/>
    <n v="11"/>
    <s v="Winter"/>
    <n v="35.167999999999999"/>
    <n v="23.831919772154158"/>
    <n v="11.336080227845841"/>
    <n v="0.32234077080999318"/>
    <n v="7"/>
    <n v="246.17599999999999"/>
    <n v="0.2"/>
    <n v="316"/>
    <x v="0"/>
    <x v="1"/>
    <n v="9.5075134919704425"/>
  </r>
  <r>
    <s v="V056"/>
    <x v="93"/>
    <x v="4"/>
    <x v="2"/>
    <s v="Phones"/>
    <s v="TEC-PH-10002584"/>
    <s v="Samsung Galaxy S4"/>
    <s v="United States"/>
    <s v="CA-2014-153850"/>
    <x v="156"/>
    <d v="2014-11-29T00:00:00"/>
    <s v="Standard Class"/>
    <n v="5"/>
    <n v="11"/>
    <s v="Winter"/>
    <n v="1502.376"/>
    <n v="1090.8764616445401"/>
    <n v="411.49953835545989"/>
    <n v="0.27389916928615732"/>
    <n v="4"/>
    <n v="6009.5039999999999"/>
    <n v="0.4"/>
    <n v="487"/>
    <x v="0"/>
    <x v="0"/>
    <n v="534.11292206124347"/>
  </r>
  <r>
    <s v="V033"/>
    <x v="74"/>
    <x v="1"/>
    <x v="0"/>
    <s v="Furnishings"/>
    <s v="FUR-FU-10002505"/>
    <s v="Eldon 100 Class Desk Accessories"/>
    <s v="United States"/>
    <s v="CA-2014-127558"/>
    <x v="647"/>
    <d v="2014-11-18T00:00:00"/>
    <s v="First Class"/>
    <n v="3"/>
    <n v="11"/>
    <s v="Winter"/>
    <n v="10.11"/>
    <n v="8.1855790034878311"/>
    <n v="1.9244209965121684"/>
    <n v="0.19034826869556562"/>
    <n v="3"/>
    <n v="30.33"/>
    <n v="0"/>
    <n v="479"/>
    <x v="0"/>
    <x v="1"/>
    <n v="3.502206732904269"/>
  </r>
  <r>
    <s v="V092"/>
    <x v="27"/>
    <x v="1"/>
    <x v="2"/>
    <s v="Accessories"/>
    <s v="TEC-AC-10003832"/>
    <s v="Logitech P710e Mobile Speakerphone"/>
    <s v="United States"/>
    <s v="CA-2014-127558"/>
    <x v="647"/>
    <d v="2014-11-18T00:00:00"/>
    <s v="First Class"/>
    <n v="3"/>
    <n v="11"/>
    <s v="Winter"/>
    <n v="772.47"/>
    <n v="651.8300374610892"/>
    <n v="120.63996253891082"/>
    <n v="0.15617430131773508"/>
    <n v="3"/>
    <n v="2317.41"/>
    <n v="0"/>
    <n v="195"/>
    <x v="0"/>
    <x v="0"/>
    <n v="816.2843555697176"/>
  </r>
  <r>
    <s v="V129"/>
    <x v="4"/>
    <x v="3"/>
    <x v="1"/>
    <s v="Supplies"/>
    <s v="OFF-SU-10002537"/>
    <s v="Acme Box Cutter Scissors"/>
    <s v="United States"/>
    <s v="CA-2014-127558"/>
    <x v="647"/>
    <d v="2014-11-18T00:00:00"/>
    <s v="First Class"/>
    <n v="3"/>
    <n v="11"/>
    <s v="Winter"/>
    <n v="20.46"/>
    <n v="13.41850803051671"/>
    <n v="7.0414919694832907"/>
    <n v="0.34415894278999465"/>
    <n v="2"/>
    <n v="40.92"/>
    <n v="0"/>
    <n v="244"/>
    <x v="0"/>
    <x v="1"/>
    <n v="28.934809486153529"/>
  </r>
  <r>
    <s v="V135"/>
    <x v="51"/>
    <x v="0"/>
    <x v="1"/>
    <s v="Supplies"/>
    <s v="OFF-SU-10003505"/>
    <s v="Premier Electric Letter Opener"/>
    <s v="United States"/>
    <s v="CA-2017-136511"/>
    <x v="721"/>
    <d v="2017-03-25T00:00:00"/>
    <s v="Second Class"/>
    <n v="2"/>
    <n v="3"/>
    <s v="Spring"/>
    <n v="347.58"/>
    <n v="232.9548362847317"/>
    <n v="114.62516371526829"/>
    <n v="0.32978066550223917"/>
    <n v="3"/>
    <n v="1042.74"/>
    <n v="0"/>
    <n v="484"/>
    <x v="0"/>
    <x v="0"/>
    <n v="199.23685463717371"/>
  </r>
  <r>
    <s v="V093"/>
    <x v="68"/>
    <x v="0"/>
    <x v="2"/>
    <s v="Accessories"/>
    <s v="TEC-AC-10001465"/>
    <s v="SanDisk Cruzer 64 GB USB Flash Drive"/>
    <s v="United States"/>
    <s v="CA-2016-133795"/>
    <x v="122"/>
    <d v="2016-12-24T00:00:00"/>
    <s v="Standard Class"/>
    <n v="6"/>
    <n v="12"/>
    <s v="Winter"/>
    <n v="72.64"/>
    <n v="56.038505609068707"/>
    <n v="16.601494390931293"/>
    <n v="0.22854480163727001"/>
    <n v="2"/>
    <n v="145.28"/>
    <n v="0"/>
    <n v="132"/>
    <x v="1"/>
    <x v="2"/>
    <n v="130.82484390631279"/>
  </r>
  <r>
    <s v="V070"/>
    <x v="59"/>
    <x v="0"/>
    <x v="2"/>
    <s v="Accessories"/>
    <s v="TEC-AC-10003832"/>
    <s v="Logitech P710e Mobile Speakerphone"/>
    <s v="United States"/>
    <s v="CA-2016-133795"/>
    <x v="122"/>
    <d v="2016-12-24T00:00:00"/>
    <s v="Standard Class"/>
    <n v="6"/>
    <n v="12"/>
    <s v="Winter"/>
    <n v="772.47"/>
    <n v="518.73122729507975"/>
    <n v="253.73877270492028"/>
    <n v="0.32847718708159573"/>
    <n v="3"/>
    <n v="2317.41"/>
    <n v="0"/>
    <n v="385"/>
    <x v="1"/>
    <x v="0"/>
    <n v="816.2843555697176"/>
  </r>
  <r>
    <s v="V030"/>
    <x v="125"/>
    <x v="3"/>
    <x v="0"/>
    <s v="Furnishings"/>
    <s v="FUR-FU-10003731"/>
    <s v="Eldon Expressions Wood and Plastic Desk Accessories, Oak"/>
    <s v="United States"/>
    <s v="CA-2016-133795"/>
    <x v="122"/>
    <d v="2016-12-24T00:00:00"/>
    <s v="Standard Class"/>
    <n v="6"/>
    <n v="12"/>
    <s v="Winter"/>
    <n v="39.92"/>
    <n v="33.393175945806902"/>
    <n v="6.5268240541930993"/>
    <n v="0.16349759654792331"/>
    <n v="4"/>
    <n v="159.68"/>
    <n v="0"/>
    <n v="104"/>
    <x v="1"/>
    <x v="0"/>
    <n v="14.11385135248349"/>
  </r>
  <r>
    <s v="V125"/>
    <x v="64"/>
    <x v="1"/>
    <x v="1"/>
    <s v="Binders"/>
    <s v="OFF-BI-10004828"/>
    <s v="GBC Poly Designer Binding Covers"/>
    <s v="United States"/>
    <s v="US-2017-130953"/>
    <x v="570"/>
    <d v="2017-08-03T00:00:00"/>
    <s v="Standard Class"/>
    <n v="5"/>
    <n v="7"/>
    <s v="Summer"/>
    <n v="33.479999999999997"/>
    <n v="21.920892835359279"/>
    <n v="11.559107164640718"/>
    <n v="0.34525409691280523"/>
    <n v="2"/>
    <n v="66.959999999999994"/>
    <n v="0"/>
    <n v="217"/>
    <x v="0"/>
    <x v="1"/>
    <n v="25.754586566279801"/>
  </r>
  <r>
    <s v="V079"/>
    <x v="138"/>
    <x v="1"/>
    <x v="2"/>
    <s v="Phones"/>
    <s v="TEC-PH-10003012"/>
    <s v="Nortel Meridian M3904 Professional Digital phone"/>
    <s v="United States"/>
    <s v="US-2017-130953"/>
    <x v="570"/>
    <d v="2017-08-03T00:00:00"/>
    <s v="Standard Class"/>
    <n v="5"/>
    <n v="7"/>
    <s v="Summer"/>
    <n v="461.97"/>
    <n v="354.05936288641249"/>
    <n v="107.91063711358754"/>
    <n v="0.23358797565553507"/>
    <n v="3"/>
    <n v="1385.91"/>
    <n v="0"/>
    <n v="239"/>
    <x v="0"/>
    <x v="0"/>
    <n v="211.48956675543121"/>
  </r>
  <r>
    <s v="V139"/>
    <x v="2"/>
    <x v="4"/>
    <x v="1"/>
    <s v="Appliances"/>
    <s v="OFF-AP-10002311"/>
    <s v="Holmes Replacement Filter for HEPA Air Cleaner, Very Large Room, HEPA Filter"/>
    <s v="United States"/>
    <s v="US-2017-130953"/>
    <x v="570"/>
    <d v="2017-08-03T00:00:00"/>
    <s v="Standard Class"/>
    <n v="5"/>
    <n v="7"/>
    <s v="Summer"/>
    <n v="137.62"/>
    <n v="111.51668827226661"/>
    <n v="26.103311727733399"/>
    <n v="0.18967673105459523"/>
    <n v="2"/>
    <n v="275.24"/>
    <n v="0"/>
    <n v="329"/>
    <x v="0"/>
    <x v="2"/>
    <n v="83.361452499141762"/>
  </r>
  <r>
    <s v="V026"/>
    <x v="134"/>
    <x v="1"/>
    <x v="0"/>
    <s v="Chairs"/>
    <s v="FUR-CH-10004626"/>
    <s v="Office Star Flex Back Scooter Chair with Aluminum Finish Frame"/>
    <s v="United States"/>
    <s v="US-2017-130953"/>
    <x v="570"/>
    <d v="2017-08-03T00:00:00"/>
    <s v="Standard Class"/>
    <n v="5"/>
    <n v="7"/>
    <s v="Summer"/>
    <n v="302.67"/>
    <n v="254.1737349794731"/>
    <n v="48.49626502052692"/>
    <n v="0.16022818588075105"/>
    <n v="3"/>
    <n v="908.01"/>
    <n v="0"/>
    <n v="259"/>
    <x v="0"/>
    <x v="0"/>
    <n v="171.74034638109941"/>
  </r>
  <r>
    <s v="V053"/>
    <x v="89"/>
    <x v="2"/>
    <x v="2"/>
    <s v="Accessories"/>
    <s v="TEC-AC-10001606"/>
    <s v="Logitech Wireless Performance Mouse MX for PC and Mac"/>
    <s v="United States"/>
    <s v="CA-2014-151792"/>
    <x v="814"/>
    <d v="2014-09-07T00:00:00"/>
    <s v="Second Class"/>
    <n v="5"/>
    <n v="9"/>
    <s v="Autumn"/>
    <n v="239.976"/>
    <n v="178.90963287321719"/>
    <n v="61.066367126782808"/>
    <n v="0.25446864322591761"/>
    <n v="3"/>
    <n v="719.928"/>
    <n v="0.2"/>
    <n v="393"/>
    <x v="0"/>
    <x v="2"/>
    <n v="124.582121177731"/>
  </r>
  <r>
    <s v="V127"/>
    <x v="39"/>
    <x v="4"/>
    <x v="1"/>
    <s v="Art"/>
    <s v="OFF-AR-10001216"/>
    <s v="Newell 339"/>
    <s v="United States"/>
    <s v="CA-2017-139304"/>
    <x v="926"/>
    <d v="2017-02-02T00:00:00"/>
    <s v="Standard Class"/>
    <n v="4"/>
    <n v="1"/>
    <s v="Winter"/>
    <n v="8.34"/>
    <n v="5.6387156343309224"/>
    <n v="2.7012843656690775"/>
    <n v="0.32389500787399012"/>
    <n v="3"/>
    <n v="25.02"/>
    <n v="0"/>
    <n v="348"/>
    <x v="0"/>
    <x v="1"/>
    <n v="4.7504660823965477"/>
  </r>
  <r>
    <s v="V103"/>
    <x v="33"/>
    <x v="2"/>
    <x v="1"/>
    <s v="Supplies"/>
    <s v="OFF-SU-10001664"/>
    <s v="Acme Office Executive Series Stainless Steel Trimmers"/>
    <s v="United States"/>
    <s v="CA-2017-139304"/>
    <x v="926"/>
    <d v="2017-02-02T00:00:00"/>
    <s v="Standard Class"/>
    <n v="4"/>
    <n v="1"/>
    <s v="Winter"/>
    <n v="8.57"/>
    <n v="7.1984662343624111"/>
    <n v="1.3715337656375892"/>
    <n v="0.16003894581535463"/>
    <n v="1"/>
    <n v="8.57"/>
    <n v="0"/>
    <n v="372"/>
    <x v="0"/>
    <x v="1"/>
    <n v="12.738848269686519"/>
  </r>
  <r>
    <s v="V131"/>
    <x v="41"/>
    <x v="2"/>
    <x v="1"/>
    <s v="Binders"/>
    <s v="OFF-BI-10002498"/>
    <s v="Clear Mylar Reinforcing Strips"/>
    <s v="United States"/>
    <s v="CA-2017-139304"/>
    <x v="926"/>
    <d v="2017-02-02T00:00:00"/>
    <s v="Standard Class"/>
    <n v="4"/>
    <n v="1"/>
    <s v="Winter"/>
    <n v="119.616"/>
    <n v="81.088588702411727"/>
    <n v="38.527411297588273"/>
    <n v="0.3220924566745943"/>
    <n v="8"/>
    <n v="956.928"/>
    <n v="0.2"/>
    <n v="285"/>
    <x v="0"/>
    <x v="2"/>
    <n v="53.175470463363091"/>
  </r>
  <r>
    <s v="V027"/>
    <x v="40"/>
    <x v="3"/>
    <x v="0"/>
    <s v="Chairs"/>
    <s v="FUR-CH-10003968"/>
    <s v="Novimex Turbo Task Chair"/>
    <s v="United States"/>
    <s v="CA-2016-155166"/>
    <x v="482"/>
    <d v="2017-01-02T00:00:00"/>
    <s v="Standard Class"/>
    <n v="7"/>
    <n v="12"/>
    <s v="Winter"/>
    <n v="212.94"/>
    <n v="165.08269846908689"/>
    <n v="47.857301530913105"/>
    <n v="0.22474547539641732"/>
    <n v="3"/>
    <n v="638.81999999999994"/>
    <n v="0"/>
    <n v="464"/>
    <x v="1"/>
    <x v="2"/>
    <n v="87.019279939562821"/>
  </r>
  <r>
    <s v="V133"/>
    <x v="42"/>
    <x v="4"/>
    <x v="1"/>
    <s v="Appliances"/>
    <s v="OFF-AP-10002765"/>
    <s v="Fellowes Advanced Computer Series Surge Protectors"/>
    <s v="United States"/>
    <s v="CA-2016-155166"/>
    <x v="482"/>
    <d v="2017-01-02T00:00:00"/>
    <s v="Standard Class"/>
    <n v="7"/>
    <n v="12"/>
    <s v="Winter"/>
    <n v="26.49"/>
    <n v="20.975391463904241"/>
    <n v="5.5146085360957571"/>
    <n v="0.20817699268009654"/>
    <n v="1"/>
    <n v="26.49"/>
    <n v="0"/>
    <n v="139"/>
    <x v="1"/>
    <x v="1"/>
    <n v="29.098835956099691"/>
  </r>
  <r>
    <s v="V005"/>
    <x v="103"/>
    <x v="1"/>
    <x v="0"/>
    <s v="Bookcases"/>
    <s v="FUR-BO-10004690"/>
    <s v="O'Sullivan Cherrywood Estates Traditional Barrister Bookcase"/>
    <s v="United States"/>
    <s v="CA-2015-103954"/>
    <x v="101"/>
    <d v="2015-08-13T00:00:00"/>
    <s v="Second Class"/>
    <n v="4"/>
    <n v="8"/>
    <s v="Autumn"/>
    <n v="687.4"/>
    <n v="507.64136748329071"/>
    <n v="179.75863251670927"/>
    <n v="0.26150513895360672"/>
    <n v="5"/>
    <n v="3437"/>
    <n v="0"/>
    <n v="323"/>
    <x v="0"/>
    <x v="0"/>
    <n v="213.86868861055839"/>
  </r>
  <r>
    <s v="V039"/>
    <x v="43"/>
    <x v="3"/>
    <x v="0"/>
    <s v="Tables"/>
    <s v="FUR-TA-10000688"/>
    <s v="Chromcraft Bull-Nose Wood Round Conference Table Top, Wood Base"/>
    <s v="United States"/>
    <s v="CA-2014-169803"/>
    <x v="322"/>
    <d v="2014-04-12T00:00:00"/>
    <s v="Standard Class"/>
    <n v="6"/>
    <n v="4"/>
    <s v="Spring"/>
    <n v="653.54999999999995"/>
    <n v="490.6644029698337"/>
    <n v="162.88559703016625"/>
    <n v="0.24923203585061016"/>
    <n v="3"/>
    <n v="1960.6499999999999"/>
    <n v="0"/>
    <n v="251"/>
    <x v="1"/>
    <x v="0"/>
    <n v="257.27214938011969"/>
  </r>
  <r>
    <s v="V066"/>
    <x v="124"/>
    <x v="4"/>
    <x v="2"/>
    <s v="Accessories"/>
    <s v="TEC-AC-10003441"/>
    <s v="Kingston Digital DataTraveler 32GB USB 2.0"/>
    <s v="United States"/>
    <s v="CA-2014-169803"/>
    <x v="322"/>
    <d v="2014-04-12T00:00:00"/>
    <s v="Standard Class"/>
    <n v="6"/>
    <n v="4"/>
    <s v="Spring"/>
    <n v="33.9"/>
    <n v="22.34417040318953"/>
    <n v="11.555829596810469"/>
    <n v="0.34087992910945336"/>
    <n v="2"/>
    <n v="67.8"/>
    <n v="0"/>
    <n v="239"/>
    <x v="1"/>
    <x v="1"/>
    <n v="29.618073873903409"/>
  </r>
  <r>
    <s v="V054"/>
    <x v="108"/>
    <x v="4"/>
    <x v="2"/>
    <s v="Accessories"/>
    <s v="TEC-AC-10003610"/>
    <s v="Logitech Illuminated - Keyboard"/>
    <s v="United States"/>
    <s v="CA-2017-141719"/>
    <x v="701"/>
    <d v="2017-11-21T00:00:00"/>
    <s v="Second Class"/>
    <n v="4"/>
    <n v="11"/>
    <s v="Winter"/>
    <n v="239.96"/>
    <n v="158.6065823869144"/>
    <n v="81.353417613085611"/>
    <n v="0.33902907823422906"/>
    <n v="5"/>
    <n v="1199.8"/>
    <n v="0.2"/>
    <n v="466"/>
    <x v="0"/>
    <x v="2"/>
    <n v="45.15883143601777"/>
  </r>
  <r>
    <s v="V026"/>
    <x v="134"/>
    <x v="0"/>
    <x v="0"/>
    <s v="Tables"/>
    <s v="FUR-TA-10001520"/>
    <s v="Lesro Sheffield Collection Coffee Table, End Table, Center Table, Corner Table"/>
    <s v="United States"/>
    <s v="CA-2015-136469"/>
    <x v="655"/>
    <d v="2015-07-12T00:00:00"/>
    <s v="First Class"/>
    <n v="1"/>
    <n v="7"/>
    <s v="Summer"/>
    <n v="199.83600000000001"/>
    <n v="146.193317226212"/>
    <n v="53.64268277378801"/>
    <n v="0.26843352936301773"/>
    <n v="4"/>
    <n v="799.34400000000005"/>
    <n v="0.3"/>
    <n v="227"/>
    <x v="0"/>
    <x v="2"/>
    <n v="109.5115486101808"/>
  </r>
  <r>
    <s v="V085"/>
    <x v="82"/>
    <x v="3"/>
    <x v="2"/>
    <s v="Phones"/>
    <s v="TEC-PH-10001817"/>
    <s v="Wilson Electronics DB Pro Signal Booster"/>
    <s v="United States"/>
    <s v="CA-2015-136469"/>
    <x v="655"/>
    <d v="2015-07-12T00:00:00"/>
    <s v="First Class"/>
    <n v="1"/>
    <n v="7"/>
    <s v="Summer"/>
    <n v="716"/>
    <n v="524.46147590088685"/>
    <n v="191.53852409911315"/>
    <n v="0.26751190516635914"/>
    <n v="2"/>
    <n v="1432"/>
    <n v="0"/>
    <n v="450"/>
    <x v="0"/>
    <x v="0"/>
    <n v="441.63007949086881"/>
  </r>
  <r>
    <s v="V134"/>
    <x v="36"/>
    <x v="1"/>
    <x v="1"/>
    <s v="Binders"/>
    <s v="OFF-BI-10004492"/>
    <s v="Tuf-Vin Binders"/>
    <s v="United States"/>
    <s v="CA-2015-136469"/>
    <x v="655"/>
    <d v="2015-07-12T00:00:00"/>
    <s v="First Class"/>
    <n v="1"/>
    <n v="7"/>
    <s v="Summer"/>
    <n v="221.06"/>
    <n v="161.3662076251052"/>
    <n v="59.693792374894798"/>
    <n v="0.27003434531301362"/>
    <n v="7"/>
    <n v="1547.42"/>
    <n v="0"/>
    <n v="246"/>
    <x v="0"/>
    <x v="2"/>
    <n v="72.696087335597113"/>
  </r>
  <r>
    <s v="V117"/>
    <x v="104"/>
    <x v="3"/>
    <x v="1"/>
    <s v="Paper"/>
    <s v="OFF-PA-10002421"/>
    <s v="Embossed Ink Jet Note Cards"/>
    <s v="United States"/>
    <s v="CA-2016-158694"/>
    <x v="338"/>
    <d v="2016-11-13T00:00:00"/>
    <s v="Second Class"/>
    <n v="3"/>
    <n v="11"/>
    <s v="Winter"/>
    <n v="67.709999999999994"/>
    <n v="57.127632119487437"/>
    <n v="10.582367880512557"/>
    <n v="0.15628958618391017"/>
    <n v="3"/>
    <n v="203.13"/>
    <n v="0"/>
    <n v="384"/>
    <x v="0"/>
    <x v="1"/>
    <n v="29.571581149249809"/>
  </r>
  <r>
    <s v="V112"/>
    <x v="53"/>
    <x v="0"/>
    <x v="1"/>
    <s v="Appliances"/>
    <s v="OFF-AP-10000055"/>
    <s v="Belkin F9S820V06 8 Outlet Surge"/>
    <s v="United States"/>
    <s v="CA-2016-158694"/>
    <x v="338"/>
    <d v="2016-11-13T00:00:00"/>
    <s v="Second Class"/>
    <n v="3"/>
    <n v="11"/>
    <s v="Winter"/>
    <n v="129.91999999999999"/>
    <n v="109.07069001506029"/>
    <n v="20.849309984939694"/>
    <n v="0.16047806330772549"/>
    <n v="4"/>
    <n v="519.67999999999995"/>
    <n v="0"/>
    <n v="317"/>
    <x v="0"/>
    <x v="2"/>
    <n v="48.139114851300143"/>
  </r>
  <r>
    <s v="V045"/>
    <x v="1"/>
    <x v="0"/>
    <x v="0"/>
    <s v="Furnishings"/>
    <s v="FUR-FU-10000965"/>
    <s v="Howard Miller 11-1/2&quot; Diameter Ridgewood Wall Clock"/>
    <s v="United States"/>
    <s v="CA-2016-158694"/>
    <x v="338"/>
    <d v="2016-11-13T00:00:00"/>
    <s v="Second Class"/>
    <n v="3"/>
    <n v="11"/>
    <s v="Winter"/>
    <n v="467.46"/>
    <n v="377.79514617050802"/>
    <n v="89.66485382949196"/>
    <n v="0.19181289057778625"/>
    <n v="9"/>
    <n v="4207.1399999999994"/>
    <n v="0"/>
    <n v="319"/>
    <x v="0"/>
    <x v="0"/>
    <n v="157.541820225615"/>
  </r>
  <r>
    <s v="V100"/>
    <x v="17"/>
    <x v="0"/>
    <x v="1"/>
    <s v="Paper"/>
    <s v="OFF-PA-10001363"/>
    <s v="Xerox 1933"/>
    <s v="United States"/>
    <s v="CA-2016-158694"/>
    <x v="338"/>
    <d v="2016-11-13T00:00:00"/>
    <s v="Second Class"/>
    <n v="3"/>
    <n v="11"/>
    <s v="Winter"/>
    <n v="61.4"/>
    <n v="45.749727473203727"/>
    <n v="15.650272526796272"/>
    <n v="0.25489043203251255"/>
    <n v="5"/>
    <n v="307"/>
    <n v="0"/>
    <n v="244"/>
    <x v="0"/>
    <x v="1"/>
    <n v="23.62105162773241"/>
  </r>
  <r>
    <s v="V099"/>
    <x v="24"/>
    <x v="4"/>
    <x v="1"/>
    <s v="Storage"/>
    <s v="OFF-ST-10001496"/>
    <s v="Standard Rollaway File with Lock"/>
    <s v="United States"/>
    <s v="CA-2016-158694"/>
    <x v="338"/>
    <d v="2016-11-13T00:00:00"/>
    <s v="Second Class"/>
    <n v="3"/>
    <n v="11"/>
    <s v="Winter"/>
    <n v="720.76"/>
    <n v="569.35506674126509"/>
    <n v="151.4049332587349"/>
    <n v="0.21006289646863713"/>
    <n v="4"/>
    <n v="2883.04"/>
    <n v="0"/>
    <n v="428"/>
    <x v="0"/>
    <x v="0"/>
    <n v="353.52769815239839"/>
  </r>
  <r>
    <s v="V121"/>
    <x v="7"/>
    <x v="0"/>
    <x v="1"/>
    <s v="Binders"/>
    <s v="OFF-BI-10004656"/>
    <s v="Peel &amp; Stick Add-On Corner Pockets"/>
    <s v="United States"/>
    <s v="CA-2016-158694"/>
    <x v="338"/>
    <d v="2016-11-13T00:00:00"/>
    <s v="Second Class"/>
    <n v="3"/>
    <n v="11"/>
    <s v="Winter"/>
    <n v="5.1840000000000002"/>
    <n v="3.5895453959572938"/>
    <n v="1.5944546040427063"/>
    <n v="0.30757226158231216"/>
    <n v="3"/>
    <n v="15.552"/>
    <n v="0.2"/>
    <n v="376"/>
    <x v="0"/>
    <x v="1"/>
    <n v="4.3530450425945686"/>
  </r>
  <r>
    <s v="V119"/>
    <x v="20"/>
    <x v="1"/>
    <x v="1"/>
    <s v="Art"/>
    <s v="OFF-AR-10001227"/>
    <s v="Newell 338"/>
    <s v="United States"/>
    <s v="CA-2016-158694"/>
    <x v="338"/>
    <d v="2016-11-13T00:00:00"/>
    <s v="Second Class"/>
    <n v="3"/>
    <n v="11"/>
    <s v="Winter"/>
    <n v="14.7"/>
    <n v="10.631022826331259"/>
    <n v="4.0689771736687401"/>
    <n v="0.27680116827678508"/>
    <n v="5"/>
    <n v="73.5"/>
    <n v="0"/>
    <n v="341"/>
    <x v="0"/>
    <x v="1"/>
    <n v="4.1577878733768987"/>
  </r>
  <r>
    <s v="V112"/>
    <x v="53"/>
    <x v="1"/>
    <x v="1"/>
    <s v="Binders"/>
    <s v="OFF-BI-10002071"/>
    <s v="Fellowes Black Plastic Comb Bindings"/>
    <s v="United States"/>
    <s v="US-2014-104759"/>
    <x v="691"/>
    <d v="2014-04-04T00:00:00"/>
    <s v="Standard Class"/>
    <n v="4"/>
    <n v="3"/>
    <s v="Spring"/>
    <n v="8.1340000000000003"/>
    <n v="5.9642864573670877"/>
    <n v="2.1697135426329126"/>
    <n v="0.26674619407830252"/>
    <n v="7"/>
    <n v="56.938000000000002"/>
    <n v="0.8"/>
    <n v="159"/>
    <x v="0"/>
    <x v="1"/>
    <n v="6.1631963456022101"/>
  </r>
  <r>
    <s v="V068"/>
    <x v="119"/>
    <x v="2"/>
    <x v="2"/>
    <s v="Accessories"/>
    <s v="TEC-AC-10004901"/>
    <s v="Kensington SlimBlade Notebook Wireless Mouse with Nano Receiver "/>
    <s v="United States"/>
    <s v="US-2014-104759"/>
    <x v="691"/>
    <d v="2014-04-04T00:00:00"/>
    <s v="Standard Class"/>
    <n v="4"/>
    <n v="3"/>
    <s v="Spring"/>
    <n v="79.983999999999995"/>
    <n v="53.951415545253298"/>
    <n v="26.032584454746697"/>
    <n v="0.32547240016436663"/>
    <n v="2"/>
    <n v="159.96799999999999"/>
    <n v="0.2"/>
    <n v="197"/>
    <x v="0"/>
    <x v="2"/>
    <n v="105.2959184568266"/>
  </r>
  <r>
    <s v="V117"/>
    <x v="104"/>
    <x v="4"/>
    <x v="1"/>
    <s v="Paper"/>
    <s v="OFF-PA-10001776"/>
    <s v="Wirebound Message Books, Four 2 3/4&quot; x 5&quot; Forms per Page, 600 Sets per Book"/>
    <s v="United States"/>
    <s v="CA-2015-150511"/>
    <x v="227"/>
    <d v="2015-09-24T00:00:00"/>
    <s v="Standard Class"/>
    <n v="6"/>
    <n v="9"/>
    <s v="Autumn"/>
    <n v="18.54"/>
    <n v="13.182719132384429"/>
    <n v="5.3572808676155699"/>
    <n v="0.28895797559954534"/>
    <n v="2"/>
    <n v="37.08"/>
    <n v="0"/>
    <n v="430"/>
    <x v="1"/>
    <x v="1"/>
    <n v="11.532780800830301"/>
  </r>
  <r>
    <s v="V140"/>
    <x v="80"/>
    <x v="3"/>
    <x v="1"/>
    <s v="Envelopes"/>
    <s v="OFF-EN-10000483"/>
    <s v="White Envelopes, White Envelopes with Clear Poly Window"/>
    <s v="United States"/>
    <s v="CA-2015-134922"/>
    <x v="209"/>
    <d v="2015-11-11T00:00:00"/>
    <s v="Standard Class"/>
    <n v="4"/>
    <n v="11"/>
    <s v="Winter"/>
    <n v="24.4"/>
    <n v="16.31526711109883"/>
    <n v="8.0847328889011685"/>
    <n v="0.33134151184021182"/>
    <n v="2"/>
    <n v="48.8"/>
    <n v="0.2"/>
    <n v="474"/>
    <x v="0"/>
    <x v="2"/>
    <n v="54.517416941744408"/>
  </r>
  <r>
    <s v="V099"/>
    <x v="24"/>
    <x v="4"/>
    <x v="1"/>
    <s v="Paper"/>
    <s v="OFF-PA-10003129"/>
    <s v="Tops White Computer Printout Paper"/>
    <s v="United States"/>
    <s v="US-2017-120607"/>
    <x v="240"/>
    <d v="2017-05-19T00:00:00"/>
    <s v="Same Day"/>
    <n v="0"/>
    <n v="5"/>
    <s v="Summer"/>
    <n v="195.64"/>
    <n v="140.05235357825791"/>
    <n v="55.587646421742079"/>
    <n v="0.28413231661082644"/>
    <n v="4"/>
    <n v="782.56"/>
    <n v="0"/>
    <n v="468"/>
    <x v="0"/>
    <x v="2"/>
    <n v="63.142538487668261"/>
  </r>
  <r>
    <s v="V076"/>
    <x v="106"/>
    <x v="4"/>
    <x v="2"/>
    <s v="Accessories"/>
    <s v="TEC-AC-10003198"/>
    <s v="Enermax Acrylux Wireless Keyboard"/>
    <s v="United States"/>
    <s v="CA-2015-141243"/>
    <x v="928"/>
    <d v="2015-01-08T00:00:00"/>
    <s v="Second Class"/>
    <n v="5"/>
    <n v="1"/>
    <s v="Winter"/>
    <n v="398.4"/>
    <n v="304.34795952351328"/>
    <n v="94.052040476486695"/>
    <n v="0.23607439878636219"/>
    <n v="5"/>
    <n v="1992"/>
    <n v="0.2"/>
    <n v="280"/>
    <x v="0"/>
    <x v="0"/>
    <n v="263.29086212779958"/>
  </r>
  <r>
    <s v="V111"/>
    <x v="52"/>
    <x v="4"/>
    <x v="1"/>
    <s v="Art"/>
    <s v="OFF-AR-10001246"/>
    <s v="Newell 317"/>
    <s v="United States"/>
    <s v="CA-2015-141243"/>
    <x v="928"/>
    <d v="2015-01-08T00:00:00"/>
    <s v="Second Class"/>
    <n v="5"/>
    <n v="1"/>
    <s v="Winter"/>
    <n v="7.056"/>
    <n v="5.4185010928679924"/>
    <n v="1.6374989071320076"/>
    <n v="0.23207184057993305"/>
    <n v="3"/>
    <n v="21.167999999999999"/>
    <n v="0.2"/>
    <n v="213"/>
    <x v="0"/>
    <x v="1"/>
    <n v="5.5352961980367414"/>
  </r>
  <r>
    <s v="V025"/>
    <x v="86"/>
    <x v="2"/>
    <x v="0"/>
    <s v="Bookcases"/>
    <s v="FUR-BO-10003272"/>
    <s v="O'Sullivan Living Dimensions 5-Shelf Bookcases"/>
    <s v="United States"/>
    <s v="CA-2015-141243"/>
    <x v="928"/>
    <d v="2015-01-08T00:00:00"/>
    <s v="Second Class"/>
    <n v="5"/>
    <n v="1"/>
    <s v="Winter"/>
    <n v="1352.3976"/>
    <n v="924.73945545275217"/>
    <n v="427.65814454724784"/>
    <n v="0.31622220014827579"/>
    <n v="9"/>
    <n v="12171.5784"/>
    <n v="0.32"/>
    <n v="202"/>
    <x v="0"/>
    <x v="0"/>
    <n v="454.22652669042571"/>
  </r>
  <r>
    <s v="V118"/>
    <x v="73"/>
    <x v="2"/>
    <x v="1"/>
    <s v="Paper"/>
    <s v="OFF-PA-10002606"/>
    <s v="Xerox 1928"/>
    <s v="United States"/>
    <s v="CA-2015-162166"/>
    <x v="1014"/>
    <d v="2015-09-11T00:00:00"/>
    <s v="First Class"/>
    <n v="3"/>
    <n v="9"/>
    <s v="Autumn"/>
    <n v="26.4"/>
    <n v="19.703777645561889"/>
    <n v="6.6962223544381096"/>
    <n v="0.25364478615295871"/>
    <n v="5"/>
    <n v="132"/>
    <n v="0"/>
    <n v="435"/>
    <x v="0"/>
    <x v="1"/>
    <n v="17.596479647929581"/>
  </r>
  <r>
    <s v="V130"/>
    <x v="34"/>
    <x v="2"/>
    <x v="1"/>
    <s v="Storage"/>
    <s v="OFF-ST-10002486"/>
    <s v="Eldon Shelf Savers Cubes and Bins"/>
    <s v="United States"/>
    <s v="CA-2015-162166"/>
    <x v="1014"/>
    <d v="2015-09-11T00:00:00"/>
    <s v="First Class"/>
    <n v="3"/>
    <n v="9"/>
    <s v="Autumn"/>
    <n v="41.88"/>
    <n v="28.459146319446891"/>
    <n v="13.420853680553112"/>
    <n v="0.32045973449267218"/>
    <n v="6"/>
    <n v="251.28000000000003"/>
    <n v="0"/>
    <n v="418"/>
    <x v="0"/>
    <x v="1"/>
    <n v="23.209343432579661"/>
  </r>
  <r>
    <s v="V137"/>
    <x v="11"/>
    <x v="0"/>
    <x v="1"/>
    <s v="Binders"/>
    <s v="OFF-BI-10004330"/>
    <s v="GBC Velobind Prepunched Cover Sets, Regency Series"/>
    <s v="United States"/>
    <s v="CA-2016-120796"/>
    <x v="1015"/>
    <d v="2016-04-07T00:00:00"/>
    <s v="Standard Class"/>
    <n v="4"/>
    <n v="4"/>
    <s v="Spring"/>
    <n v="99.846000000000004"/>
    <n v="66.58880740175897"/>
    <n v="33.257192598241033"/>
    <n v="0.3330848766925168"/>
    <n v="9"/>
    <n v="898.61400000000003"/>
    <n v="0.7"/>
    <n v="156"/>
    <x v="0"/>
    <x v="2"/>
    <n v="42.959298641964857"/>
  </r>
  <r>
    <s v="V084"/>
    <x v="95"/>
    <x v="2"/>
    <x v="2"/>
    <s v="Phones"/>
    <s v="TEC-PH-10000560"/>
    <s v="Samsung Galaxy S III - 16GB - pebble blue (T-Mobile)"/>
    <s v="United States"/>
    <s v="CA-2016-109722"/>
    <x v="5"/>
    <d v="2016-12-07T00:00:00"/>
    <s v="Second Class"/>
    <n v="2"/>
    <n v="12"/>
    <s v="Winter"/>
    <n v="699.98"/>
    <n v="577.76837074291677"/>
    <n v="122.21162925708325"/>
    <n v="0.17459303016812372"/>
    <n v="2"/>
    <n v="1399.96"/>
    <n v="0"/>
    <n v="384"/>
    <x v="0"/>
    <x v="0"/>
    <n v="705.55761806276325"/>
  </r>
  <r>
    <s v="V115"/>
    <x v="44"/>
    <x v="4"/>
    <x v="1"/>
    <s v="Storage"/>
    <s v="OFF-ST-10000060"/>
    <s v="Fellowes Bankers Box Staxonsteel Drawer File/Stacking System"/>
    <s v="United States"/>
    <s v="CA-2016-109722"/>
    <x v="5"/>
    <d v="2016-12-07T00:00:00"/>
    <s v="Second Class"/>
    <n v="2"/>
    <n v="12"/>
    <s v="Winter"/>
    <n v="584.82000000000005"/>
    <n v="410.08841310623433"/>
    <n v="174.73158689376572"/>
    <n v="0.29877840513964249"/>
    <n v="9"/>
    <n v="5263.38"/>
    <n v="0"/>
    <n v="228"/>
    <x v="0"/>
    <x v="0"/>
    <n v="164.01130006278751"/>
  </r>
  <r>
    <s v="V120"/>
    <x v="91"/>
    <x v="4"/>
    <x v="1"/>
    <s v="Binders"/>
    <s v="OFF-BI-10003684"/>
    <s v="Wilson Jones Legal Size Ring Binders"/>
    <s v="United States"/>
    <s v="CA-2015-136798"/>
    <x v="412"/>
    <d v="2015-05-12T00:00:00"/>
    <s v="Standard Class"/>
    <n v="4"/>
    <n v="5"/>
    <s v="Summer"/>
    <n v="43.98"/>
    <n v="29.05094563054033"/>
    <n v="14.929054369459667"/>
    <n v="0.33945098611777325"/>
    <n v="2"/>
    <n v="87.96"/>
    <n v="0"/>
    <n v="479"/>
    <x v="0"/>
    <x v="2"/>
    <n v="44.856964955288717"/>
  </r>
  <r>
    <s v="V078"/>
    <x v="32"/>
    <x v="4"/>
    <x v="2"/>
    <s v="Phones"/>
    <s v="TEC-PH-10000441"/>
    <s v="VTech DS6151"/>
    <s v="United States"/>
    <s v="CA-2015-136798"/>
    <x v="412"/>
    <d v="2015-05-12T00:00:00"/>
    <s v="Standard Class"/>
    <n v="4"/>
    <n v="5"/>
    <s v="Summer"/>
    <n v="377.97"/>
    <n v="316.65468302210218"/>
    <n v="61.315316977897851"/>
    <n v="0.16222270809296466"/>
    <n v="3"/>
    <n v="1133.9100000000001"/>
    <n v="0"/>
    <n v="414"/>
    <x v="0"/>
    <x v="0"/>
    <n v="215.05468628085541"/>
  </r>
  <r>
    <s v="V035"/>
    <x v="75"/>
    <x v="2"/>
    <x v="0"/>
    <s v="Furnishings"/>
    <s v="FUR-FU-10000723"/>
    <s v="Deflect-o EconoMat Studded, No Bevel Mat for Low Pile Carpeting"/>
    <s v="United States"/>
    <s v="CA-2015-136798"/>
    <x v="412"/>
    <d v="2015-05-12T00:00:00"/>
    <s v="Standard Class"/>
    <n v="4"/>
    <n v="5"/>
    <s v="Summer"/>
    <n v="123.96"/>
    <n v="87.632606924569458"/>
    <n v="36.327393075430535"/>
    <n v="0.29305738202186621"/>
    <n v="3"/>
    <n v="371.88"/>
    <n v="0"/>
    <n v="185"/>
    <x v="0"/>
    <x v="2"/>
    <n v="71.448959236646687"/>
  </r>
  <r>
    <s v="V054"/>
    <x v="108"/>
    <x v="3"/>
    <x v="2"/>
    <s v="Phones"/>
    <s v="TEC-PH-10004977"/>
    <s v="GE 30524EE4"/>
    <s v="United States"/>
    <s v="CA-2017-122196"/>
    <x v="585"/>
    <d v="2017-09-24T00:00:00"/>
    <s v="First Class"/>
    <n v="2"/>
    <n v="9"/>
    <s v="Autumn"/>
    <n v="391.98"/>
    <n v="278.20281020193119"/>
    <n v="113.77718979806883"/>
    <n v="0.29026274248193484"/>
    <n v="2"/>
    <n v="783.96"/>
    <n v="0"/>
    <n v="299"/>
    <x v="0"/>
    <x v="0"/>
    <n v="284.01649284856683"/>
  </r>
  <r>
    <s v="V089"/>
    <x v="118"/>
    <x v="2"/>
    <x v="2"/>
    <s v="Accessories"/>
    <s v="TEC-AC-10002001"/>
    <s v="Logitech Wireless Gaming Headset G930"/>
    <s v="United States"/>
    <s v="CA-2017-142090"/>
    <x v="329"/>
    <d v="2017-12-07T00:00:00"/>
    <s v="Standard Class"/>
    <n v="7"/>
    <n v="11"/>
    <s v="Winter"/>
    <n v="383.976"/>
    <n v="275.33774983070828"/>
    <n v="108.63825016929172"/>
    <n v="0.28292979292792186"/>
    <n v="3"/>
    <n v="1151.9279999999999"/>
    <n v="0.2"/>
    <n v="170"/>
    <x v="1"/>
    <x v="0"/>
    <n v="219.83347922643631"/>
  </r>
  <r>
    <s v="V041"/>
    <x v="130"/>
    <x v="2"/>
    <x v="0"/>
    <s v="Tables"/>
    <s v="FUR-TA-10001889"/>
    <s v="Bush Advantage Collection Racetrack Conference Table"/>
    <s v="United States"/>
    <s v="CA-2017-142090"/>
    <x v="329"/>
    <d v="2017-12-07T00:00:00"/>
    <s v="Standard Class"/>
    <n v="7"/>
    <n v="11"/>
    <s v="Winter"/>
    <n v="1781.682"/>
    <n v="1334.1398625536749"/>
    <n v="447.54213744632511"/>
    <n v="0.25119080590493986"/>
    <n v="7"/>
    <n v="12471.773999999999"/>
    <n v="0.4"/>
    <n v="444"/>
    <x v="1"/>
    <x v="0"/>
    <n v="1005.186331284641"/>
  </r>
  <r>
    <s v="V098"/>
    <x v="92"/>
    <x v="4"/>
    <x v="1"/>
    <s v="Art"/>
    <s v="OFF-AR-10003504"/>
    <s v="Newell 347"/>
    <s v="United States"/>
    <s v="CA-2017-160934"/>
    <x v="787"/>
    <d v="2017-01-19T00:00:00"/>
    <s v="Standard Class"/>
    <n v="4"/>
    <n v="1"/>
    <s v="Winter"/>
    <n v="21.4"/>
    <n v="16.770684659002089"/>
    <n v="4.6293153409979091"/>
    <n v="0.21632314677560324"/>
    <n v="5"/>
    <n v="107"/>
    <n v="0"/>
    <n v="197"/>
    <x v="0"/>
    <x v="1"/>
    <n v="8.4986372016761784"/>
  </r>
  <r>
    <s v="V067"/>
    <x v="94"/>
    <x v="4"/>
    <x v="2"/>
    <s v="Copiers"/>
    <s v="TEC-CO-10001571"/>
    <s v="Sharp 1540cs Digital Laser Copier"/>
    <s v="United States"/>
    <s v="CA-2014-124478"/>
    <x v="233"/>
    <d v="2014-08-12T00:00:00"/>
    <s v="Standard Class"/>
    <n v="4"/>
    <n v="8"/>
    <s v="Autumn"/>
    <n v="549.99"/>
    <n v="444.32625938337958"/>
    <n v="105.66374061662043"/>
    <n v="0.19211938510994822"/>
    <n v="1"/>
    <n v="549.99"/>
    <n v="0"/>
    <n v="399"/>
    <x v="0"/>
    <x v="0"/>
    <n v="187.47357404178331"/>
  </r>
  <r>
    <s v="V122"/>
    <x v="5"/>
    <x v="3"/>
    <x v="1"/>
    <s v="Appliances"/>
    <s v="OFF-AP-10002495"/>
    <s v="Acco Smartsocket Table Surge Protector, 6 Color-Coded Adapter Outlets"/>
    <s v="United States"/>
    <s v="CA-2014-124478"/>
    <x v="233"/>
    <d v="2014-08-12T00:00:00"/>
    <s v="Standard Class"/>
    <n v="4"/>
    <n v="8"/>
    <s v="Autumn"/>
    <n v="167.535"/>
    <n v="134.32184770284161"/>
    <n v="33.213152297158388"/>
    <n v="0.19824605185279726"/>
    <n v="3"/>
    <n v="502.60500000000002"/>
    <n v="0.1"/>
    <n v="275"/>
    <x v="0"/>
    <x v="2"/>
    <n v="45.737767308137506"/>
  </r>
  <r>
    <s v="V125"/>
    <x v="64"/>
    <x v="3"/>
    <x v="1"/>
    <s v="Envelopes"/>
    <s v="OFF-EN-10002500"/>
    <s v="Globe Weis Peel &amp; Seel First Class Envelopes"/>
    <s v="United States"/>
    <s v="CA-2014-124478"/>
    <x v="233"/>
    <d v="2014-08-12T00:00:00"/>
    <s v="Standard Class"/>
    <n v="4"/>
    <n v="8"/>
    <s v="Autumn"/>
    <n v="38.340000000000003"/>
    <n v="31.758348056378779"/>
    <n v="6.5816519436212246"/>
    <n v="0.17166541323999018"/>
    <n v="3"/>
    <n v="115.02000000000001"/>
    <n v="0"/>
    <n v="332"/>
    <x v="0"/>
    <x v="1"/>
    <n v="32.699489170321911"/>
  </r>
  <r>
    <s v="V046"/>
    <x v="70"/>
    <x v="2"/>
    <x v="0"/>
    <s v="Furnishings"/>
    <s v="FUR-FU-10002088"/>
    <s v="Nu-Dell Float Frame 11 x 14 1/2"/>
    <s v="United States"/>
    <s v="CA-2014-124478"/>
    <x v="233"/>
    <d v="2014-08-12T00:00:00"/>
    <s v="Standard Class"/>
    <n v="4"/>
    <n v="8"/>
    <s v="Autumn"/>
    <n v="53.88"/>
    <n v="39.805115802304933"/>
    <n v="14.07488419769507"/>
    <n v="0.26122650700993078"/>
    <n v="6"/>
    <n v="323.28000000000003"/>
    <n v="0"/>
    <n v="471"/>
    <x v="0"/>
    <x v="1"/>
    <n v="15.78904799446213"/>
  </r>
  <r>
    <s v="V077"/>
    <x v="107"/>
    <x v="0"/>
    <x v="2"/>
    <s v="Phones"/>
    <s v="TEC-PH-10001128"/>
    <s v="Motorola Droid Maxx"/>
    <s v="United States"/>
    <s v="CA-2014-124478"/>
    <x v="233"/>
    <d v="2014-08-12T00:00:00"/>
    <s v="Standard Class"/>
    <n v="4"/>
    <n v="8"/>
    <s v="Autumn"/>
    <n v="299.98"/>
    <n v="218.71399997642729"/>
    <n v="81.26600002357273"/>
    <n v="0.27090472706037977"/>
    <n v="2"/>
    <n v="599.96"/>
    <n v="0"/>
    <n v="174"/>
    <x v="0"/>
    <x v="0"/>
    <n v="315.92988216322101"/>
  </r>
  <r>
    <s v="V123"/>
    <x v="14"/>
    <x v="1"/>
    <x v="1"/>
    <s v="Storage"/>
    <s v="OFF-ST-10000649"/>
    <s v="Hanging Personal Folder File"/>
    <s v="United States"/>
    <s v="CA-2015-145485"/>
    <x v="599"/>
    <d v="2015-11-05T00:00:00"/>
    <s v="Same Day"/>
    <n v="0"/>
    <n v="11"/>
    <s v="Winter"/>
    <n v="62.8"/>
    <n v="43.17029737922585"/>
    <n v="19.629702620774147"/>
    <n v="0.31257488249640364"/>
    <n v="4"/>
    <n v="251.2"/>
    <n v="0"/>
    <n v="242"/>
    <x v="0"/>
    <x v="1"/>
    <n v="28.43390933375149"/>
  </r>
  <r>
    <s v="V124"/>
    <x v="15"/>
    <x v="3"/>
    <x v="1"/>
    <s v="Binders"/>
    <s v="OFF-BI-10002103"/>
    <s v="Cardinal Slant-D Ring Binder, Heavy Gauge Vinyl"/>
    <s v="United States"/>
    <s v="CA-2017-151071"/>
    <x v="1016"/>
    <d v="2017-04-29T00:00:00"/>
    <s v="Second Class"/>
    <n v="4"/>
    <n v="4"/>
    <s v="Spring"/>
    <n v="13.904"/>
    <n v="11.58933691186661"/>
    <n v="2.3146630881333898"/>
    <n v="0.16647461796126223"/>
    <n v="2"/>
    <n v="27.808"/>
    <n v="0.2"/>
    <n v="122"/>
    <x v="0"/>
    <x v="1"/>
    <n v="13.78399461694613"/>
  </r>
  <r>
    <s v="V013"/>
    <x v="97"/>
    <x v="2"/>
    <x v="0"/>
    <s v="Tables"/>
    <s v="FUR-TA-10001705"/>
    <s v="Bush Advantage Collection Round Conference Table"/>
    <s v="United States"/>
    <s v="CA-2014-134572"/>
    <x v="1017"/>
    <d v="2014-04-22T00:00:00"/>
    <s v="Second Class"/>
    <n v="2"/>
    <n v="4"/>
    <s v="Spring"/>
    <n v="744.1"/>
    <n v="490.66445438019338"/>
    <n v="253.43554561980665"/>
    <n v="0.34059339553797424"/>
    <n v="5"/>
    <n v="3720.5"/>
    <n v="0.3"/>
    <n v="280"/>
    <x v="0"/>
    <x v="0"/>
    <n v="738.71489475529961"/>
  </r>
  <r>
    <s v="V110"/>
    <x v="16"/>
    <x v="4"/>
    <x v="1"/>
    <s v="Storage"/>
    <s v="OFF-ST-10004634"/>
    <s v="Personal Folder Holder, Ebony"/>
    <s v="United States"/>
    <s v="CA-2014-134572"/>
    <x v="1017"/>
    <d v="2014-04-22T00:00:00"/>
    <s v="Second Class"/>
    <n v="2"/>
    <n v="4"/>
    <s v="Spring"/>
    <n v="44.84"/>
    <n v="35.133011521374769"/>
    <n v="9.7069884786252345"/>
    <n v="0.21648056375167782"/>
    <n v="5"/>
    <n v="224.20000000000002"/>
    <n v="0.2"/>
    <n v="144"/>
    <x v="0"/>
    <x v="1"/>
    <n v="14.89988512259966"/>
  </r>
  <r>
    <s v="V027"/>
    <x v="40"/>
    <x v="1"/>
    <x v="0"/>
    <s v="Tables"/>
    <s v="FUR-TA-10004442"/>
    <s v="Riverside Furniture Stanwyck Manor Table Series"/>
    <s v="United States"/>
    <s v="CA-2014-134572"/>
    <x v="1017"/>
    <d v="2014-04-22T00:00:00"/>
    <s v="Second Class"/>
    <n v="2"/>
    <n v="4"/>
    <s v="Spring"/>
    <n v="401.59"/>
    <n v="287.76293311024682"/>
    <n v="113.82706688975316"/>
    <n v="0.28344098929194739"/>
    <n v="2"/>
    <n v="803.18"/>
    <n v="0.3"/>
    <n v="191"/>
    <x v="0"/>
    <x v="2"/>
    <n v="119.42517838937199"/>
  </r>
  <r>
    <s v="V107"/>
    <x v="38"/>
    <x v="4"/>
    <x v="1"/>
    <s v="Binders"/>
    <s v="OFF-BI-10002949"/>
    <s v="Prestige Round Ring Binders"/>
    <s v="United States"/>
    <s v="CA-2017-143217"/>
    <x v="343"/>
    <d v="2017-11-17T00:00:00"/>
    <s v="Standard Class"/>
    <n v="6"/>
    <n v="11"/>
    <s v="Winter"/>
    <n v="18.239999999999998"/>
    <n v="13.721483052201201"/>
    <n v="4.5185169477987976"/>
    <n v="0.24772570985739023"/>
    <n v="3"/>
    <n v="54.72"/>
    <n v="0"/>
    <n v="368"/>
    <x v="1"/>
    <x v="1"/>
    <n v="7.9069225366130906"/>
  </r>
  <r>
    <s v="V044"/>
    <x v="69"/>
    <x v="0"/>
    <x v="0"/>
    <s v="Bookcases"/>
    <s v="FUR-BO-10002213"/>
    <s v="Sauder Forest Hills Library, Woodland Oak Finish"/>
    <s v="United States"/>
    <s v="US-2017-133312"/>
    <x v="920"/>
    <d v="2017-11-29T00:00:00"/>
    <s v="Standard Class"/>
    <n v="4"/>
    <n v="11"/>
    <s v="Winter"/>
    <n v="359.49900000000002"/>
    <n v="246.57301086425539"/>
    <n v="112.92598913574463"/>
    <n v="0.31412045412016337"/>
    <n v="3"/>
    <n v="1078.4970000000001"/>
    <n v="0.15"/>
    <n v="133"/>
    <x v="0"/>
    <x v="0"/>
    <n v="1371.548607257022"/>
  </r>
  <r>
    <s v="V117"/>
    <x v="104"/>
    <x v="2"/>
    <x v="1"/>
    <s v="Storage"/>
    <s v="OFF-ST-10001325"/>
    <s v="Sterilite Officeware Hinged File Box"/>
    <s v="United States"/>
    <s v="US-2017-133312"/>
    <x v="920"/>
    <d v="2017-11-29T00:00:00"/>
    <s v="Standard Class"/>
    <n v="4"/>
    <n v="11"/>
    <s v="Winter"/>
    <n v="10.48"/>
    <n v="8.6580828629408213"/>
    <n v="1.8219171370591791"/>
    <n v="0.17384705506289877"/>
    <n v="1"/>
    <n v="10.48"/>
    <n v="0"/>
    <n v="265"/>
    <x v="0"/>
    <x v="1"/>
    <n v="19.255841461748691"/>
  </r>
  <r>
    <s v="V126"/>
    <x v="8"/>
    <x v="4"/>
    <x v="1"/>
    <s v="Paper"/>
    <s v="OFF-PA-10003441"/>
    <s v="Xerox 226"/>
    <s v="United States"/>
    <s v="US-2015-137533"/>
    <x v="217"/>
    <d v="2015-12-18T00:00:00"/>
    <s v="Same Day"/>
    <n v="0"/>
    <n v="12"/>
    <s v="Winter"/>
    <n v="20.736000000000001"/>
    <n v="15.379360553116941"/>
    <n v="5.3566394468830598"/>
    <n v="0.25832559060971544"/>
    <n v="4"/>
    <n v="82.944000000000003"/>
    <n v="0.2"/>
    <n v="169"/>
    <x v="0"/>
    <x v="1"/>
    <n v="16.128444149728431"/>
  </r>
  <r>
    <s v="V051"/>
    <x v="87"/>
    <x v="1"/>
    <x v="2"/>
    <s v="Accessories"/>
    <s v="TEC-AC-10004209"/>
    <s v="Memorex Froggy Flash Drive 4 GB"/>
    <s v="United States"/>
    <s v="CA-2016-155138"/>
    <x v="162"/>
    <d v="2016-09-12T00:00:00"/>
    <s v="Standard Class"/>
    <n v="4"/>
    <n v="9"/>
    <s v="Autumn"/>
    <n v="35.167999999999999"/>
    <n v="27.351413889464169"/>
    <n v="7.8165861105358303"/>
    <n v="0.22226416374362576"/>
    <n v="4"/>
    <n v="140.672"/>
    <n v="0.2"/>
    <n v="463"/>
    <x v="0"/>
    <x v="1"/>
    <n v="10.609762165100589"/>
  </r>
  <r>
    <s v="V126"/>
    <x v="8"/>
    <x v="3"/>
    <x v="1"/>
    <s v="Paper"/>
    <s v="OFF-PA-10000501"/>
    <s v="Petty Cash Envelope"/>
    <s v="United States"/>
    <s v="CA-2016-155138"/>
    <x v="162"/>
    <d v="2016-09-12T00:00:00"/>
    <s v="Standard Class"/>
    <n v="4"/>
    <n v="9"/>
    <s v="Autumn"/>
    <n v="64.703999999999994"/>
    <n v="49.574259360221738"/>
    <n v="15.129740639778255"/>
    <n v="0.23383006676215159"/>
    <n v="3"/>
    <n v="194.11199999999997"/>
    <n v="0.2"/>
    <n v="295"/>
    <x v="0"/>
    <x v="1"/>
    <n v="11.224343069121391"/>
  </r>
  <r>
    <s v="V104"/>
    <x v="81"/>
    <x v="4"/>
    <x v="1"/>
    <s v="Paper"/>
    <s v="OFF-PA-10003656"/>
    <s v="Xerox 1935"/>
    <s v="United States"/>
    <s v="CA-2016-108350"/>
    <x v="112"/>
    <d v="2016-06-09T00:00:00"/>
    <s v="Second Class"/>
    <n v="3"/>
    <n v="6"/>
    <s v="Summer"/>
    <n v="105.52"/>
    <n v="71.761569531918738"/>
    <n v="33.758430468081258"/>
    <n v="0.31992447373086863"/>
    <n v="4"/>
    <n v="422.08"/>
    <n v="0"/>
    <n v="232"/>
    <x v="0"/>
    <x v="2"/>
    <n v="60.386580098561637"/>
  </r>
  <r>
    <s v="V104"/>
    <x v="81"/>
    <x v="3"/>
    <x v="1"/>
    <s v="Binders"/>
    <s v="OFF-BI-10001107"/>
    <s v="GBC White Gloss Covers, Plain Front"/>
    <s v="United States"/>
    <s v="CA-2015-144302"/>
    <x v="974"/>
    <d v="2015-06-23T00:00:00"/>
    <s v="Standard Class"/>
    <n v="4"/>
    <n v="6"/>
    <s v="Summer"/>
    <n v="5.7919999999999998"/>
    <n v="4.542640325225733"/>
    <n v="1.2493596747742668"/>
    <n v="0.21570436373865104"/>
    <n v="2"/>
    <n v="11.584"/>
    <n v="0.8"/>
    <n v="346"/>
    <x v="0"/>
    <x v="2"/>
    <n v="43.010370682961039"/>
  </r>
  <r>
    <s v="V094"/>
    <x v="105"/>
    <x v="4"/>
    <x v="2"/>
    <s v="Phones"/>
    <s v="TEC-PH-10000562"/>
    <s v="Samsung Convoy 3"/>
    <s v="United States"/>
    <s v="CA-2015-109001"/>
    <x v="616"/>
    <d v="2015-03-09T00:00:00"/>
    <s v="Standard Class"/>
    <n v="4"/>
    <n v="3"/>
    <s v="Spring"/>
    <n v="466.15800000000002"/>
    <n v="344.09942850437687"/>
    <n v="122.05857149562314"/>
    <n v="0.26183948681696578"/>
    <n v="7"/>
    <n v="3263.1060000000002"/>
    <n v="0.4"/>
    <n v="481"/>
    <x v="0"/>
    <x v="0"/>
    <n v="172.6599196165688"/>
  </r>
  <r>
    <s v="V092"/>
    <x v="27"/>
    <x v="1"/>
    <x v="2"/>
    <s v="Accessories"/>
    <s v="TEC-AC-10001101"/>
    <s v="Sony 16GB Class 10 Micro SDHC R40 Memory Card"/>
    <s v="United States"/>
    <s v="CA-2015-109001"/>
    <x v="616"/>
    <d v="2015-03-09T00:00:00"/>
    <s v="Standard Class"/>
    <n v="4"/>
    <n v="3"/>
    <s v="Spring"/>
    <n v="10.311999999999999"/>
    <n v="8.0354031243320936"/>
    <n v="2.2765968756679058"/>
    <n v="0.22077161323389313"/>
    <n v="1"/>
    <n v="10.311999999999999"/>
    <n v="0.2"/>
    <n v="267"/>
    <x v="0"/>
    <x v="2"/>
    <n v="40.680153834517391"/>
  </r>
  <r>
    <s v="V130"/>
    <x v="34"/>
    <x v="0"/>
    <x v="1"/>
    <s v="Binders"/>
    <s v="OFF-BI-10003529"/>
    <s v="Avery Round Ring Poly Binders"/>
    <s v="United States"/>
    <s v="CA-2015-109001"/>
    <x v="616"/>
    <d v="2015-03-09T00:00:00"/>
    <s v="Standard Class"/>
    <n v="4"/>
    <n v="3"/>
    <s v="Spring"/>
    <n v="2.556"/>
    <n v="1.9192433853943021"/>
    <n v="0.63675661460569799"/>
    <n v="0.24912230618376291"/>
    <n v="3"/>
    <n v="7.6680000000000001"/>
    <n v="0.7"/>
    <n v="376"/>
    <x v="0"/>
    <x v="1"/>
    <n v="4.1220784401399584"/>
  </r>
  <r>
    <s v="V143"/>
    <x v="135"/>
    <x v="0"/>
    <x v="1"/>
    <s v="Paper"/>
    <s v="OFF-PA-10001752"/>
    <s v="Hammermill CopyPlus Copy Paper (20Lb. and 84 Bright)"/>
    <s v="United States"/>
    <s v="CA-2017-132738"/>
    <x v="1018"/>
    <d v="2017-08-07T00:00:00"/>
    <s v="First Class"/>
    <n v="3"/>
    <n v="8"/>
    <s v="Autumn"/>
    <n v="7.968"/>
    <n v="6.4789420557623716"/>
    <n v="1.4890579442376284"/>
    <n v="0.1868797620780156"/>
    <n v="2"/>
    <n v="15.936"/>
    <n v="0.2"/>
    <n v="255"/>
    <x v="0"/>
    <x v="1"/>
    <n v="3.591129070362133"/>
  </r>
  <r>
    <s v="V111"/>
    <x v="52"/>
    <x v="0"/>
    <x v="1"/>
    <s v="Envelopes"/>
    <s v="OFF-EN-10001141"/>
    <s v="Manila Recycled Extra-Heavyweight Clasp Envelopes, 6&quot; x 9&quot;"/>
    <s v="United States"/>
    <s v="CA-2017-132738"/>
    <x v="1018"/>
    <d v="2017-08-07T00:00:00"/>
    <s v="First Class"/>
    <n v="3"/>
    <n v="8"/>
    <s v="Autumn"/>
    <n v="8.7840000000000007"/>
    <n v="7.257394502973785"/>
    <n v="1.5266054970262157"/>
    <n v="0.17379388627347628"/>
    <n v="1"/>
    <n v="8.7840000000000007"/>
    <n v="0.2"/>
    <n v="486"/>
    <x v="0"/>
    <x v="1"/>
    <n v="21.693027174647622"/>
  </r>
  <r>
    <s v="V136"/>
    <x v="10"/>
    <x v="1"/>
    <x v="1"/>
    <s v="Fasteners"/>
    <s v="OFF-FA-10003472"/>
    <s v="Bagged Rubber Bands"/>
    <s v="United States"/>
    <s v="CA-2017-156720"/>
    <x v="247"/>
    <d v="2018-01-03T00:00:00"/>
    <s v="Standard Class"/>
    <n v="4"/>
    <n v="12"/>
    <s v="Winter"/>
    <n v="3.024"/>
    <n v="2.4029676834088991"/>
    <n v="0.62103231659110092"/>
    <n v="0.20536782956054925"/>
    <n v="3"/>
    <n v="9.0719999999999992"/>
    <n v="0.2"/>
    <n v="122"/>
    <x v="0"/>
    <x v="1"/>
    <n v="2.401283656713634"/>
  </r>
  <r>
    <s v="V113"/>
    <x v="117"/>
    <x v="1"/>
    <x v="1"/>
    <s v="Storage"/>
    <s v="OFF-ST-10004507"/>
    <s v="Advantus Rolling Storage Box"/>
    <s v="United States"/>
    <s v="CA-2015-119102"/>
    <x v="293"/>
    <d v="2015-05-27T00:00:00"/>
    <s v="Standard Class"/>
    <n v="4"/>
    <n v="5"/>
    <s v="Summer"/>
    <n v="51.45"/>
    <n v="35.319103397349188"/>
    <n v="16.130896602650814"/>
    <n v="0.31352568712635204"/>
    <n v="3"/>
    <n v="154.35000000000002"/>
    <n v="0"/>
    <n v="299"/>
    <x v="0"/>
    <x v="1"/>
    <n v="20.01649833401326"/>
  </r>
  <r>
    <s v="V128"/>
    <x v="72"/>
    <x v="3"/>
    <x v="1"/>
    <s v="Appliances"/>
    <s v="OFF-AP-10004036"/>
    <s v="Bionaire 99.97% HEPA Air Cleaner"/>
    <s v="United States"/>
    <s v="US-2014-140452"/>
    <x v="776"/>
    <d v="2014-12-10T00:00:00"/>
    <s v="Standard Class"/>
    <n v="4"/>
    <n v="12"/>
    <s v="Winter"/>
    <n v="14.016"/>
    <n v="11.248279090113339"/>
    <n v="2.7677209098866609"/>
    <n v="0.19746867222364875"/>
    <n v="4"/>
    <n v="56.064"/>
    <n v="0.8"/>
    <n v="374"/>
    <x v="0"/>
    <x v="2"/>
    <n v="35.776852404872074"/>
  </r>
  <r>
    <s v="V033"/>
    <x v="74"/>
    <x v="2"/>
    <x v="0"/>
    <s v="Tables"/>
    <s v="FUR-TA-10004086"/>
    <s v="KI Adjustable-Height Table"/>
    <s v="United States"/>
    <s v="US-2014-140452"/>
    <x v="776"/>
    <d v="2014-12-10T00:00:00"/>
    <s v="Standard Class"/>
    <n v="4"/>
    <n v="12"/>
    <s v="Winter"/>
    <n v="214.95"/>
    <n v="157.69514095482549"/>
    <n v="57.254859045174499"/>
    <n v="0.266363615004301"/>
    <n v="5"/>
    <n v="1074.75"/>
    <n v="0.5"/>
    <n v="149"/>
    <x v="0"/>
    <x v="0"/>
    <n v="149.1461238862268"/>
  </r>
  <r>
    <s v="V066"/>
    <x v="124"/>
    <x v="1"/>
    <x v="2"/>
    <s v="Phones"/>
    <s v="TEC-PH-10000307"/>
    <s v="Shocksock Galaxy S4 Armband"/>
    <s v="United States"/>
    <s v="US-2014-140452"/>
    <x v="776"/>
    <d v="2014-12-10T00:00:00"/>
    <s v="Standard Class"/>
    <n v="4"/>
    <n v="12"/>
    <s v="Winter"/>
    <n v="35.04"/>
    <n v="28.38166989275279"/>
    <n v="6.6583301072472096"/>
    <n v="0.19002083639404138"/>
    <n v="4"/>
    <n v="140.16"/>
    <n v="0.2"/>
    <n v="285"/>
    <x v="0"/>
    <x v="1"/>
    <n v="12.45286713973935"/>
  </r>
  <r>
    <s v="V021"/>
    <x v="28"/>
    <x v="2"/>
    <x v="0"/>
    <s v="Furnishings"/>
    <s v="FUR-FU-10002088"/>
    <s v="Nu-Dell Float Frame 11 x 14 1/2"/>
    <s v="United States"/>
    <s v="US-2014-140452"/>
    <x v="776"/>
    <d v="2014-12-10T00:00:00"/>
    <s v="Standard Class"/>
    <n v="4"/>
    <n v="12"/>
    <s v="Winter"/>
    <n v="10.776"/>
    <n v="8.7718208274724958"/>
    <n v="2.004179172527504"/>
    <n v="0.18598544659683594"/>
    <n v="3"/>
    <n v="32.328000000000003"/>
    <n v="0.6"/>
    <n v="119"/>
    <x v="0"/>
    <x v="0"/>
    <n v="15.78904799446213"/>
  </r>
  <r>
    <s v="V106"/>
    <x v="110"/>
    <x v="4"/>
    <x v="1"/>
    <s v="Binders"/>
    <s v="OFF-BI-10004965"/>
    <s v="Ibico Covers for Plastic or Wire Binding Elements"/>
    <s v="United States"/>
    <s v="US-2014-140452"/>
    <x v="776"/>
    <d v="2014-12-10T00:00:00"/>
    <s v="Standard Class"/>
    <n v="4"/>
    <n v="12"/>
    <s v="Winter"/>
    <n v="4.5999999999999996"/>
    <n v="3.765700495259197"/>
    <n v="0.83429950474080261"/>
    <n v="0.1813694575523484"/>
    <n v="2"/>
    <n v="9.1999999999999993"/>
    <n v="0.8"/>
    <n v="215"/>
    <x v="0"/>
    <x v="1"/>
    <n v="15.534631051452809"/>
  </r>
  <r>
    <s v="V102"/>
    <x v="66"/>
    <x v="3"/>
    <x v="1"/>
    <s v="Storage"/>
    <s v="OFF-ST-10002485"/>
    <s v="Rogers Deluxe File Chest"/>
    <s v="United States"/>
    <s v="US-2014-140452"/>
    <x v="776"/>
    <d v="2014-12-10T00:00:00"/>
    <s v="Standard Class"/>
    <n v="4"/>
    <n v="12"/>
    <s v="Winter"/>
    <n v="35.167999999999999"/>
    <n v="24.216137546232339"/>
    <n v="10.95186245376766"/>
    <n v="0.31141556112851626"/>
    <n v="2"/>
    <n v="70.335999999999999"/>
    <n v="0.2"/>
    <n v="191"/>
    <x v="0"/>
    <x v="1"/>
    <n v="28.092911597055942"/>
  </r>
  <r>
    <s v="V134"/>
    <x v="36"/>
    <x v="4"/>
    <x v="1"/>
    <s v="Binders"/>
    <s v="OFF-BI-10002194"/>
    <s v="Cardinal Hold-It CD Pocket"/>
    <s v="United States"/>
    <s v="CA-2015-141936"/>
    <x v="976"/>
    <d v="2015-08-12T00:00:00"/>
    <s v="Standard Class"/>
    <n v="5"/>
    <n v="8"/>
    <s v="Autumn"/>
    <n v="19.152000000000001"/>
    <n v="12.498882092122059"/>
    <n v="6.6531179078779417"/>
    <n v="0.34738502025260765"/>
    <n v="3"/>
    <n v="57.456000000000003"/>
    <n v="0.2"/>
    <n v="448"/>
    <x v="0"/>
    <x v="1"/>
    <n v="6.5156427158032537"/>
  </r>
  <r>
    <s v="V117"/>
    <x v="104"/>
    <x v="2"/>
    <x v="1"/>
    <s v="Art"/>
    <s v="OFF-AR-10003732"/>
    <s v="Newell 333"/>
    <s v="United States"/>
    <s v="CA-2014-158442"/>
    <x v="461"/>
    <d v="2014-03-17T00:00:00"/>
    <s v="Same Day"/>
    <n v="0"/>
    <n v="3"/>
    <s v="Spring"/>
    <n v="4.4480000000000004"/>
    <n v="3.5578924947181281"/>
    <n v="0.89010750528187232"/>
    <n v="0.20011409741049285"/>
    <n v="2"/>
    <n v="8.8960000000000008"/>
    <n v="0.2"/>
    <n v="438"/>
    <x v="0"/>
    <x v="1"/>
    <n v="5.320302274392791"/>
  </r>
  <r>
    <s v="V108"/>
    <x v="76"/>
    <x v="3"/>
    <x v="1"/>
    <s v="Paper"/>
    <s v="OFF-PA-10002195"/>
    <s v="Xerox 1966"/>
    <s v="United States"/>
    <s v="CA-2014-158442"/>
    <x v="461"/>
    <d v="2014-03-17T00:00:00"/>
    <s v="Same Day"/>
    <n v="0"/>
    <n v="3"/>
    <s v="Spring"/>
    <n v="5.1840000000000002"/>
    <n v="3.6039731961331092"/>
    <n v="1.580026803866891"/>
    <n v="0.30478912111629841"/>
    <n v="1"/>
    <n v="5.1840000000000002"/>
    <n v="0.2"/>
    <n v="152"/>
    <x v="0"/>
    <x v="1"/>
    <n v="9.66970140869579"/>
  </r>
  <r>
    <s v="V136"/>
    <x v="10"/>
    <x v="1"/>
    <x v="1"/>
    <s v="Paper"/>
    <s v="OFF-PA-10002365"/>
    <s v="Xerox 1967"/>
    <s v="United States"/>
    <s v="CA-2014-158442"/>
    <x v="461"/>
    <d v="2014-03-17T00:00:00"/>
    <s v="Same Day"/>
    <n v="0"/>
    <n v="3"/>
    <s v="Spring"/>
    <n v="15.552"/>
    <n v="10.304716831505109"/>
    <n v="5.2472831684948904"/>
    <n v="0.33740246711001098"/>
    <n v="3"/>
    <n v="46.655999999999999"/>
    <n v="0.2"/>
    <n v="222"/>
    <x v="0"/>
    <x v="1"/>
    <n v="8.2170897037819888"/>
  </r>
  <r>
    <s v="V120"/>
    <x v="91"/>
    <x v="2"/>
    <x v="1"/>
    <s v="Paper"/>
    <s v="OFF-PA-10001950"/>
    <s v="Southworth 25% Cotton Antique Laid Paper &amp; Envelopes"/>
    <s v="United States"/>
    <s v="CA-2015-167374"/>
    <x v="514"/>
    <d v="2015-03-30T00:00:00"/>
    <s v="Second Class"/>
    <n v="4"/>
    <n v="3"/>
    <s v="Spring"/>
    <n v="40.031999999999996"/>
    <n v="27.763632910035518"/>
    <n v="12.268367089964478"/>
    <n v="0.30646400604427654"/>
    <n v="6"/>
    <n v="240.19199999999998"/>
    <n v="0.2"/>
    <n v="440"/>
    <x v="0"/>
    <x v="1"/>
    <n v="27.735986299390909"/>
  </r>
  <r>
    <s v="V058"/>
    <x v="61"/>
    <x v="4"/>
    <x v="2"/>
    <s v="Accessories"/>
    <s v="TEC-AC-10004633"/>
    <s v="Verbatim 25 GB 6x Blu-ray Single Layer Recordable Disc, 3/Pack"/>
    <s v="United States"/>
    <s v="CA-2015-167374"/>
    <x v="514"/>
    <d v="2015-03-30T00:00:00"/>
    <s v="Second Class"/>
    <n v="4"/>
    <n v="3"/>
    <s v="Spring"/>
    <n v="16.776"/>
    <n v="11.34890457031667"/>
    <n v="5.4270954296833303"/>
    <n v="0.32350354254192482"/>
    <n v="3"/>
    <n v="50.328000000000003"/>
    <n v="0.2"/>
    <n v="437"/>
    <x v="0"/>
    <x v="1"/>
    <n v="15.186167126697899"/>
  </r>
  <r>
    <s v="V034"/>
    <x v="3"/>
    <x v="1"/>
    <x v="0"/>
    <s v="Chairs"/>
    <s v="FUR-CH-10002439"/>
    <s v="Iceberg Nesting Folding Chair, 19w x 6d x 43h"/>
    <s v="United States"/>
    <s v="CA-2014-116568"/>
    <x v="637"/>
    <d v="2014-12-20T00:00:00"/>
    <s v="Standard Class"/>
    <n v="6"/>
    <n v="12"/>
    <s v="Winter"/>
    <n v="186.304"/>
    <n v="153.95071458197771"/>
    <n v="32.353285418022296"/>
    <n v="0.17365856566698673"/>
    <n v="4"/>
    <n v="745.21600000000001"/>
    <n v="0.2"/>
    <n v="364"/>
    <x v="1"/>
    <x v="2"/>
    <n v="62.461133742512217"/>
  </r>
  <r>
    <s v="V064"/>
    <x v="63"/>
    <x v="4"/>
    <x v="2"/>
    <s v="Accessories"/>
    <s v="TEC-AC-10000682"/>
    <s v="Kensington K72356US Mouse-in-a-Box USB Desktop Mouse"/>
    <s v="United States"/>
    <s v="CA-2015-147102"/>
    <x v="444"/>
    <d v="2015-09-26T00:00:00"/>
    <s v="Standard Class"/>
    <n v="7"/>
    <n v="9"/>
    <s v="Autumn"/>
    <n v="66.36"/>
    <n v="48.110565283100819"/>
    <n v="18.249434716899181"/>
    <n v="0.27500655088757053"/>
    <n v="4"/>
    <n v="265.44"/>
    <n v="0"/>
    <n v="103"/>
    <x v="1"/>
    <x v="0"/>
    <n v="27.793408103361489"/>
  </r>
  <r>
    <s v="V119"/>
    <x v="20"/>
    <x v="1"/>
    <x v="1"/>
    <s v="Art"/>
    <s v="OFF-AR-10004078"/>
    <s v="Newell 312"/>
    <s v="United States"/>
    <s v="CA-2017-132213"/>
    <x v="1016"/>
    <d v="2017-04-26T00:00:00"/>
    <s v="First Class"/>
    <n v="1"/>
    <n v="4"/>
    <s v="Spring"/>
    <n v="42.048000000000002"/>
    <n v="32.26116781227644"/>
    <n v="9.7868321877235616"/>
    <n v="0.23275380963954437"/>
    <n v="9"/>
    <n v="378.43200000000002"/>
    <n v="0.2"/>
    <n v="268"/>
    <x v="0"/>
    <x v="1"/>
    <n v="13.76150773980552"/>
  </r>
  <r>
    <s v="V143"/>
    <x v="135"/>
    <x v="0"/>
    <x v="1"/>
    <s v="Art"/>
    <s v="OFF-AR-10001958"/>
    <s v="Stanley Bostitch Contemporary Electric Pencil Sharpeners"/>
    <s v="United States"/>
    <s v="CA-2017-132213"/>
    <x v="1016"/>
    <d v="2017-04-26T00:00:00"/>
    <s v="First Class"/>
    <n v="1"/>
    <n v="4"/>
    <s v="Spring"/>
    <n v="67.92"/>
    <n v="49.146698879038738"/>
    <n v="18.773301120961264"/>
    <n v="0.27640313782334014"/>
    <n v="5"/>
    <n v="339.6"/>
    <n v="0.2"/>
    <n v="380"/>
    <x v="0"/>
    <x v="1"/>
    <n v="18.995062155352748"/>
  </r>
  <r>
    <s v="V115"/>
    <x v="44"/>
    <x v="2"/>
    <x v="1"/>
    <s v="Envelopes"/>
    <s v="OFF-EN-10001335"/>
    <s v="White Business Envelopes with Contemporary Seam, Recycled White Business Envelopes"/>
    <s v="United States"/>
    <s v="CA-2014-138450"/>
    <x v="638"/>
    <d v="2014-10-22T00:00:00"/>
    <s v="Standard Class"/>
    <n v="4"/>
    <n v="10"/>
    <s v="Autumn"/>
    <n v="52.512"/>
    <n v="37.380927896245439"/>
    <n v="15.131072103754562"/>
    <n v="0.28814503549197445"/>
    <n v="6"/>
    <n v="315.072"/>
    <n v="0.2"/>
    <n v="389"/>
    <x v="0"/>
    <x v="1"/>
    <n v="27.768355015496802"/>
  </r>
  <r>
    <s v="V104"/>
    <x v="81"/>
    <x v="4"/>
    <x v="1"/>
    <s v="Storage"/>
    <s v="OFF-ST-10003479"/>
    <s v="Eldon Base for stackable storage shelf, platinum"/>
    <s v="United States"/>
    <s v="CA-2014-138450"/>
    <x v="638"/>
    <d v="2014-10-22T00:00:00"/>
    <s v="Standard Class"/>
    <n v="4"/>
    <n v="10"/>
    <s v="Autumn"/>
    <n v="186.91200000000001"/>
    <n v="124.49787613265001"/>
    <n v="62.41412386735"/>
    <n v="0.33392250827849468"/>
    <n v="6"/>
    <n v="1121.472"/>
    <n v="0.2"/>
    <n v="172"/>
    <x v="0"/>
    <x v="2"/>
    <n v="48.636044411526733"/>
  </r>
  <r>
    <s v="V137"/>
    <x v="11"/>
    <x v="1"/>
    <x v="1"/>
    <s v="Paper"/>
    <s v="OFF-PA-10003016"/>
    <s v="Adams &quot;While You Were Out&quot; Message Pads"/>
    <s v="United States"/>
    <s v="CA-2014-138450"/>
    <x v="638"/>
    <d v="2014-10-22T00:00:00"/>
    <s v="Standard Class"/>
    <n v="4"/>
    <n v="10"/>
    <s v="Autumn"/>
    <n v="10.048"/>
    <n v="7.9722547445589909"/>
    <n v="2.0757452554410092"/>
    <n v="0.20658292749213866"/>
    <n v="4"/>
    <n v="40.192"/>
    <n v="0.2"/>
    <n v="236"/>
    <x v="0"/>
    <x v="1"/>
    <n v="5.1096204164301682"/>
  </r>
  <r>
    <s v="V042"/>
    <x v="111"/>
    <x v="1"/>
    <x v="0"/>
    <s v="Furnishings"/>
    <s v="FUR-FU-10001025"/>
    <s v="Eldon Imàge Series Desk Accessories, Clear"/>
    <s v="United States"/>
    <s v="CA-2015-153073"/>
    <x v="50"/>
    <d v="2015-11-13T00:00:00"/>
    <s v="Same Day"/>
    <n v="0"/>
    <n v="11"/>
    <s v="Winter"/>
    <n v="17.495999999999999"/>
    <n v="13.092315953537261"/>
    <n v="4.4036840464627378"/>
    <n v="0.25169661902507651"/>
    <n v="9"/>
    <n v="157.464"/>
    <n v="0.6"/>
    <n v="437"/>
    <x v="0"/>
    <x v="1"/>
    <n v="6.3242276998855766"/>
  </r>
  <r>
    <s v="V136"/>
    <x v="10"/>
    <x v="1"/>
    <x v="1"/>
    <s v="Paper"/>
    <s v="OFF-PA-10003936"/>
    <s v="Xerox 1994"/>
    <s v="United States"/>
    <s v="CA-2016-147970"/>
    <x v="1011"/>
    <d v="2016-02-02T00:00:00"/>
    <s v="Second Class"/>
    <n v="2"/>
    <n v="1"/>
    <s v="Winter"/>
    <n v="15.552"/>
    <n v="10.853374183806549"/>
    <n v="4.6986258161934504"/>
    <n v="0.30212357357210973"/>
    <n v="3"/>
    <n v="46.655999999999999"/>
    <n v="0.2"/>
    <n v="355"/>
    <x v="0"/>
    <x v="1"/>
    <n v="4.8922927140554471"/>
  </r>
  <r>
    <s v="V139"/>
    <x v="2"/>
    <x v="2"/>
    <x v="1"/>
    <s v="Binders"/>
    <s v="OFF-BI-10004140"/>
    <s v="Avery Non-Stick Binders"/>
    <s v="United States"/>
    <s v="CA-2016-150658"/>
    <x v="1019"/>
    <d v="2016-11-22T00:00:00"/>
    <s v="Standard Class"/>
    <n v="5"/>
    <n v="11"/>
    <s v="Winter"/>
    <n v="10.776"/>
    <n v="8.5669259322442635"/>
    <n v="2.2090740677557363"/>
    <n v="0.2049994494947788"/>
    <n v="3"/>
    <n v="32.328000000000003"/>
    <n v="0.2"/>
    <n v="240"/>
    <x v="0"/>
    <x v="1"/>
    <n v="3.6773325616852728"/>
  </r>
  <r>
    <s v="V129"/>
    <x v="4"/>
    <x v="2"/>
    <x v="1"/>
    <s v="Labels"/>
    <s v="OFF-LA-10004178"/>
    <s v="Avery 491"/>
    <s v="United States"/>
    <s v="CA-2017-125640"/>
    <x v="800"/>
    <d v="2017-07-29T00:00:00"/>
    <s v="Standard Class"/>
    <n v="4"/>
    <n v="7"/>
    <s v="Summer"/>
    <n v="3.3039999999999998"/>
    <n v="2.5972207626001031"/>
    <n v="0.70677923739989668"/>
    <n v="0.2139162340798719"/>
    <n v="1"/>
    <n v="3.3039999999999998"/>
    <n v="0.2"/>
    <n v="492"/>
    <x v="0"/>
    <x v="1"/>
    <n v="12.911342661912951"/>
  </r>
  <r>
    <s v="V110"/>
    <x v="16"/>
    <x v="0"/>
    <x v="1"/>
    <s v="Storage"/>
    <s v="OFF-ST-10003324"/>
    <s v="Belkin OmniView SE Rackmount Kit"/>
    <s v="United States"/>
    <s v="CA-2017-154137"/>
    <x v="343"/>
    <d v="2017-11-17T00:00:00"/>
    <s v="Standard Class"/>
    <n v="6"/>
    <n v="11"/>
    <s v="Winter"/>
    <n v="35.479999999999997"/>
    <n v="23.919942724210419"/>
    <n v="11.560057275789578"/>
    <n v="0.32581897620601968"/>
    <n v="1"/>
    <n v="35.479999999999997"/>
    <n v="0"/>
    <n v="307"/>
    <x v="1"/>
    <x v="2"/>
    <n v="125.4407429824935"/>
  </r>
  <r>
    <s v="V097"/>
    <x v="25"/>
    <x v="3"/>
    <x v="1"/>
    <s v="Fasteners"/>
    <s v="OFF-FA-10004854"/>
    <s v="Vinyl Coated Wire Paper Clips in Organizer Box, 800/Box"/>
    <s v="United States"/>
    <s v="CA-2015-127173"/>
    <x v="120"/>
    <d v="2015-10-03T00:00:00"/>
    <s v="Standard Class"/>
    <n v="7"/>
    <n v="9"/>
    <s v="Autumn"/>
    <n v="34.44"/>
    <n v="26.935739868519349"/>
    <n v="7.504260131480649"/>
    <n v="0.21789373204066925"/>
    <n v="3"/>
    <n v="103.32"/>
    <n v="0"/>
    <n v="359"/>
    <x v="1"/>
    <x v="1"/>
    <n v="13.128709609097159"/>
  </r>
  <r>
    <s v="V078"/>
    <x v="32"/>
    <x v="2"/>
    <x v="2"/>
    <s v="Machines"/>
    <s v="TEC-MA-10002859"/>
    <s v="Ativa MDM8000 8-Sheet Micro-Cut Shredder"/>
    <s v="United States"/>
    <s v="CA-2015-127173"/>
    <x v="120"/>
    <d v="2015-10-03T00:00:00"/>
    <s v="Standard Class"/>
    <n v="7"/>
    <n v="9"/>
    <s v="Autumn"/>
    <n v="629.92999999999995"/>
    <n v="493.60549482261138"/>
    <n v="136.32450517738857"/>
    <n v="0.21641214925053354"/>
    <n v="7"/>
    <n v="4409.5099999999993"/>
    <n v="0"/>
    <n v="362"/>
    <x v="1"/>
    <x v="0"/>
    <n v="241.80364910811409"/>
  </r>
  <r>
    <s v="V116"/>
    <x v="62"/>
    <x v="2"/>
    <x v="1"/>
    <s v="Binders"/>
    <s v="OFF-BI-10000088"/>
    <s v="GBC Imprintable Covers"/>
    <s v="United States"/>
    <s v="CA-2015-127173"/>
    <x v="120"/>
    <d v="2015-10-03T00:00:00"/>
    <s v="Standard Class"/>
    <n v="7"/>
    <n v="9"/>
    <s v="Autumn"/>
    <n v="79.055999999999997"/>
    <n v="57.974381990279497"/>
    <n v="21.081618009720501"/>
    <n v="0.26666689447632691"/>
    <n v="9"/>
    <n v="711.50400000000002"/>
    <n v="0.2"/>
    <n v="370"/>
    <x v="1"/>
    <x v="1"/>
    <n v="24.698899246727571"/>
  </r>
  <r>
    <s v="V114"/>
    <x v="13"/>
    <x v="1"/>
    <x v="1"/>
    <s v="Storage"/>
    <s v="OFF-ST-10004180"/>
    <s v="Safco Commercial Shelving"/>
    <s v="United States"/>
    <s v="CA-2014-149538"/>
    <x v="527"/>
    <d v="2014-04-08T00:00:00"/>
    <s v="Standard Class"/>
    <n v="4"/>
    <n v="4"/>
    <s v="Spring"/>
    <n v="232.55"/>
    <n v="183.1145414778716"/>
    <n v="49.435458522128414"/>
    <n v="0.21257991194207015"/>
    <n v="5"/>
    <n v="1162.75"/>
    <n v="0"/>
    <n v="137"/>
    <x v="0"/>
    <x v="2"/>
    <n v="79.094354091806082"/>
  </r>
  <r>
    <s v="V092"/>
    <x v="27"/>
    <x v="0"/>
    <x v="2"/>
    <s v="Accessories"/>
    <s v="TEC-AC-10002926"/>
    <s v="Logitech Wireless Marathon Mouse M705"/>
    <s v="United States"/>
    <s v="CA-2014-149538"/>
    <x v="527"/>
    <d v="2014-04-08T00:00:00"/>
    <s v="Standard Class"/>
    <n v="4"/>
    <n v="4"/>
    <s v="Spring"/>
    <n v="99.98"/>
    <n v="82.458212495058035"/>
    <n v="17.521787504941969"/>
    <n v="0.17525292563454659"/>
    <n v="2"/>
    <n v="199.96"/>
    <n v="0"/>
    <n v="302"/>
    <x v="0"/>
    <x v="2"/>
    <n v="91.623443156915755"/>
  </r>
  <r>
    <s v="V114"/>
    <x v="13"/>
    <x v="2"/>
    <x v="1"/>
    <s v="Paper"/>
    <s v="OFF-PA-10003797"/>
    <s v="Xerox 209"/>
    <s v="United States"/>
    <s v="CA-2014-149538"/>
    <x v="527"/>
    <d v="2014-04-08T00:00:00"/>
    <s v="Standard Class"/>
    <n v="4"/>
    <n v="4"/>
    <s v="Spring"/>
    <n v="19.440000000000001"/>
    <n v="15.426721743361171"/>
    <n v="4.0132782566388308"/>
    <n v="0.20644435476537193"/>
    <n v="3"/>
    <n v="58.320000000000007"/>
    <n v="0"/>
    <n v="323"/>
    <x v="0"/>
    <x v="1"/>
    <n v="16.773064120786049"/>
  </r>
  <r>
    <s v="V118"/>
    <x v="73"/>
    <x v="0"/>
    <x v="1"/>
    <s v="Paper"/>
    <s v="OFF-PA-10002195"/>
    <s v="Xerox 1966"/>
    <s v="United States"/>
    <s v="CA-2014-149538"/>
    <x v="527"/>
    <d v="2014-04-08T00:00:00"/>
    <s v="Standard Class"/>
    <n v="4"/>
    <n v="4"/>
    <s v="Spring"/>
    <n v="12.96"/>
    <n v="10.52111244489865"/>
    <n v="2.4388875551013509"/>
    <n v="0.18818576814053634"/>
    <n v="2"/>
    <n v="25.92"/>
    <n v="0"/>
    <n v="446"/>
    <x v="0"/>
    <x v="1"/>
    <n v="9.66970140869579"/>
  </r>
  <r>
    <s v="V031"/>
    <x v="18"/>
    <x v="0"/>
    <x v="0"/>
    <s v="Tables"/>
    <s v="FUR-TA-10001039"/>
    <s v="KI Adjustable-Height Table"/>
    <s v="United States"/>
    <s v="CA-2014-160766"/>
    <x v="80"/>
    <d v="2014-09-14T00:00:00"/>
    <s v="Same Day"/>
    <n v="0"/>
    <n v="9"/>
    <s v="Autumn"/>
    <n v="464.29199999999997"/>
    <n v="313.00281892178532"/>
    <n v="151.28918107821465"/>
    <n v="0.32584920928685968"/>
    <n v="9"/>
    <n v="4178.6279999999997"/>
    <n v="0.4"/>
    <n v="151"/>
    <x v="0"/>
    <x v="0"/>
    <n v="134.8182251970812"/>
  </r>
  <r>
    <s v="V131"/>
    <x v="41"/>
    <x v="1"/>
    <x v="1"/>
    <s v="Envelopes"/>
    <s v="OFF-EN-10001099"/>
    <s v="Staple envelope"/>
    <s v="United States"/>
    <s v="CA-2014-160766"/>
    <x v="80"/>
    <d v="2014-09-14T00:00:00"/>
    <s v="Same Day"/>
    <n v="0"/>
    <n v="9"/>
    <s v="Autumn"/>
    <n v="68.459999999999994"/>
    <n v="52.514632062321979"/>
    <n v="15.945367937678014"/>
    <n v="0.23291510279985417"/>
    <n v="7"/>
    <n v="479.21999999999997"/>
    <n v="0"/>
    <n v="180"/>
    <x v="0"/>
    <x v="1"/>
    <n v="20.911826433862728"/>
  </r>
  <r>
    <s v="V073"/>
    <x v="78"/>
    <x v="3"/>
    <x v="2"/>
    <s v="Machines"/>
    <s v="TEC-MA-10003979"/>
    <s v="Ativa V4110MDD Micro-Cut Shredder"/>
    <s v="United States"/>
    <s v="CA-2014-160766"/>
    <x v="80"/>
    <d v="2014-09-14T00:00:00"/>
    <s v="Same Day"/>
    <n v="0"/>
    <n v="9"/>
    <s v="Autumn"/>
    <n v="2799.96"/>
    <n v="2227.724625156804"/>
    <n v="572.23537484319604"/>
    <n v="0.20437269633966057"/>
    <n v="4"/>
    <n v="11199.84"/>
    <n v="0"/>
    <n v="455"/>
    <x v="0"/>
    <x v="0"/>
    <n v="1484.903027288314"/>
  </r>
  <r>
    <s v="V126"/>
    <x v="8"/>
    <x v="0"/>
    <x v="1"/>
    <s v="Appliances"/>
    <s v="OFF-AP-10002945"/>
    <s v="Honeywell Enviracaire Portable HEPA Air Cleaner for 17' x 22' Room"/>
    <s v="United States"/>
    <s v="CA-2014-160766"/>
    <x v="80"/>
    <d v="2014-09-14T00:00:00"/>
    <s v="Same Day"/>
    <n v="0"/>
    <n v="9"/>
    <s v="Autumn"/>
    <n v="601.29999999999995"/>
    <n v="478.81772678940092"/>
    <n v="122.48227321059903"/>
    <n v="0.20369578115848835"/>
    <n v="2"/>
    <n v="1202.5999999999999"/>
    <n v="0"/>
    <n v="310"/>
    <x v="0"/>
    <x v="0"/>
    <n v="667.26111485684521"/>
  </r>
  <r>
    <s v="V054"/>
    <x v="108"/>
    <x v="3"/>
    <x v="2"/>
    <s v="Phones"/>
    <s v="TEC-PH-10001536"/>
    <s v="Spigen Samsung Galaxy S5 Case Wallet"/>
    <s v="United States"/>
    <s v="CA-2014-160766"/>
    <x v="80"/>
    <d v="2014-09-14T00:00:00"/>
    <s v="Same Day"/>
    <n v="0"/>
    <n v="9"/>
    <s v="Autumn"/>
    <n v="16.989999999999998"/>
    <n v="13.30102463384562"/>
    <n v="3.6889753661543789"/>
    <n v="0.21712627228689696"/>
    <n v="1"/>
    <n v="16.989999999999998"/>
    <n v="0"/>
    <n v="106"/>
    <x v="0"/>
    <x v="0"/>
    <n v="26.473887564919519"/>
  </r>
  <r>
    <s v="V082"/>
    <x v="131"/>
    <x v="0"/>
    <x v="2"/>
    <s v="Phones"/>
    <s v="TEC-PH-10000526"/>
    <s v="Vtech CS6719"/>
    <s v="United States"/>
    <s v="CA-2014-160766"/>
    <x v="80"/>
    <d v="2014-09-14T00:00:00"/>
    <s v="Same Day"/>
    <n v="0"/>
    <n v="9"/>
    <s v="Autumn"/>
    <n v="287.97000000000003"/>
    <n v="191.93320048755319"/>
    <n v="96.036799512446834"/>
    <n v="0.33349584856911074"/>
    <n v="3"/>
    <n v="863.91000000000008"/>
    <n v="0"/>
    <n v="462"/>
    <x v="0"/>
    <x v="0"/>
    <n v="194.7933761277269"/>
  </r>
  <r>
    <s v="V141"/>
    <x v="67"/>
    <x v="4"/>
    <x v="1"/>
    <s v="Paper"/>
    <s v="OFF-PA-10000213"/>
    <s v="Xerox 198"/>
    <s v="United States"/>
    <s v="CA-2014-160766"/>
    <x v="80"/>
    <d v="2014-09-14T00:00:00"/>
    <s v="Same Day"/>
    <n v="0"/>
    <n v="9"/>
    <s v="Autumn"/>
    <n v="44.82"/>
    <n v="35.456645023944141"/>
    <n v="9.3633549760558594"/>
    <n v="0.20891019580669029"/>
    <n v="9"/>
    <n v="403.38"/>
    <n v="0"/>
    <n v="144"/>
    <x v="0"/>
    <x v="1"/>
    <n v="16.971013876607369"/>
  </r>
  <r>
    <s v="V010"/>
    <x v="129"/>
    <x v="0"/>
    <x v="0"/>
    <s v="Furnishings"/>
    <s v="FUR-FU-10002501"/>
    <s v="Nu-Dell Executive Frame"/>
    <s v="United States"/>
    <s v="CA-2017-146626"/>
    <x v="614"/>
    <d v="2018-01-05T00:00:00"/>
    <s v="Standard Class"/>
    <n v="7"/>
    <n v="12"/>
    <s v="Winter"/>
    <n v="101.12"/>
    <n v="79.026018738063343"/>
    <n v="22.093981261936662"/>
    <n v="0.21849269444162045"/>
    <n v="8"/>
    <n v="808.96"/>
    <n v="0"/>
    <n v="414"/>
    <x v="1"/>
    <x v="1"/>
    <n v="25.076944502869569"/>
  </r>
  <r>
    <s v="V050"/>
    <x v="115"/>
    <x v="4"/>
    <x v="2"/>
    <s v="Phones"/>
    <s v="TEC-PH-10001819"/>
    <s v="Innergie mMini Combo Duo USB Travel Charging Kit"/>
    <s v="United States"/>
    <s v="CA-2015-123330"/>
    <x v="1020"/>
    <d v="2015-06-27T00:00:00"/>
    <s v="Standard Class"/>
    <n v="6"/>
    <n v="6"/>
    <s v="Summer"/>
    <n v="107.976"/>
    <n v="88.77422316558723"/>
    <n v="19.201776834412769"/>
    <n v="0.17783374855905729"/>
    <n v="3"/>
    <n v="323.928"/>
    <n v="0.2"/>
    <n v="477"/>
    <x v="1"/>
    <x v="2"/>
    <n v="65.978516314529728"/>
  </r>
  <r>
    <s v="V134"/>
    <x v="36"/>
    <x v="2"/>
    <x v="1"/>
    <s v="Appliances"/>
    <s v="OFF-AP-10001962"/>
    <s v="Black &amp; Decker Filter for Double Action Dustbuster Cordless Vac BLDV7210"/>
    <s v="United States"/>
    <s v="CA-2017-155607"/>
    <x v="200"/>
    <d v="2017-11-30T00:00:00"/>
    <s v="Standard Class"/>
    <n v="4"/>
    <n v="11"/>
    <s v="Winter"/>
    <n v="58.73"/>
    <n v="43.751853552402629"/>
    <n v="14.978146447597368"/>
    <n v="0.2550339936590732"/>
    <n v="7"/>
    <n v="411.10999999999996"/>
    <n v="0"/>
    <n v="376"/>
    <x v="0"/>
    <x v="1"/>
    <n v="28.974870364967408"/>
  </r>
  <r>
    <s v="V124"/>
    <x v="15"/>
    <x v="4"/>
    <x v="1"/>
    <s v="Binders"/>
    <s v="OFF-BI-10003364"/>
    <s v="Binding Machine Supplies"/>
    <s v="United States"/>
    <s v="CA-2017-155607"/>
    <x v="200"/>
    <d v="2017-11-30T00:00:00"/>
    <s v="Standard Class"/>
    <n v="4"/>
    <n v="11"/>
    <s v="Winter"/>
    <n v="93.343999999999994"/>
    <n v="75.322881083869206"/>
    <n v="18.021118916130789"/>
    <n v="0.19306135280393802"/>
    <n v="4"/>
    <n v="373.37599999999998"/>
    <n v="0.2"/>
    <n v="358"/>
    <x v="0"/>
    <x v="1"/>
    <n v="30.770932050845939"/>
  </r>
  <r>
    <s v="V097"/>
    <x v="25"/>
    <x v="0"/>
    <x v="1"/>
    <s v="Fasteners"/>
    <s v="OFF-FA-10002983"/>
    <s v="Advantus SlideClip Paper Clips"/>
    <s v="United States"/>
    <s v="CA-2016-151323"/>
    <x v="248"/>
    <d v="2016-10-28T00:00:00"/>
    <s v="Standard Class"/>
    <n v="5"/>
    <n v="10"/>
    <s v="Autumn"/>
    <n v="17.05"/>
    <n v="11.507578253007329"/>
    <n v="5.5424217469926713"/>
    <n v="0.32506872416379301"/>
    <n v="5"/>
    <n v="85.25"/>
    <n v="0"/>
    <n v="241"/>
    <x v="0"/>
    <x v="1"/>
    <n v="4.6422780327478588"/>
  </r>
  <r>
    <s v="V136"/>
    <x v="10"/>
    <x v="0"/>
    <x v="1"/>
    <s v="Binders"/>
    <s v="OFF-BI-10002432"/>
    <s v="Wilson Jones Standard D-Ring Binders"/>
    <s v="United States"/>
    <s v="CA-2015-146696"/>
    <x v="639"/>
    <d v="2015-12-19T00:00:00"/>
    <s v="Standard Class"/>
    <n v="5"/>
    <n v="12"/>
    <s v="Winter"/>
    <n v="8.0960000000000001"/>
    <n v="5.5773307608808054"/>
    <n v="2.5186692391191947"/>
    <n v="0.31110044949594795"/>
    <n v="2"/>
    <n v="16.192"/>
    <n v="0.2"/>
    <n v="357"/>
    <x v="0"/>
    <x v="1"/>
    <n v="9.2214942661154442"/>
  </r>
  <r>
    <s v="V017"/>
    <x v="84"/>
    <x v="0"/>
    <x v="0"/>
    <s v="Furnishings"/>
    <s v="FUR-FU-10003096"/>
    <s v="Master Giant Foot Doorstop, Safety Yellow"/>
    <s v="United States"/>
    <s v="CA-2016-128972"/>
    <x v="373"/>
    <d v="2016-11-17T00:00:00"/>
    <s v="Standard Class"/>
    <n v="4"/>
    <n v="11"/>
    <s v="Winter"/>
    <n v="30.36"/>
    <n v="24.812261072339719"/>
    <n v="5.54773892766028"/>
    <n v="0.18273184873716339"/>
    <n v="4"/>
    <n v="121.44"/>
    <n v="0"/>
    <n v="384"/>
    <x v="0"/>
    <x v="1"/>
    <n v="4.3820885431492593"/>
  </r>
  <r>
    <s v="V125"/>
    <x v="64"/>
    <x v="2"/>
    <x v="1"/>
    <s v="Envelopes"/>
    <s v="OFF-EN-10001539"/>
    <s v="Staple envelope"/>
    <s v="United States"/>
    <s v="CA-2017-128335"/>
    <x v="365"/>
    <d v="2017-10-05T00:00:00"/>
    <s v="Standard Class"/>
    <n v="6"/>
    <n v="9"/>
    <s v="Autumn"/>
    <n v="23.34"/>
    <n v="15.435036133230049"/>
    <n v="7.9049638667699504"/>
    <n v="0.33868739789074337"/>
    <n v="3"/>
    <n v="70.02"/>
    <n v="0"/>
    <n v="136"/>
    <x v="1"/>
    <x v="1"/>
    <n v="16.04516940805965"/>
  </r>
  <r>
    <s v="V139"/>
    <x v="2"/>
    <x v="2"/>
    <x v="1"/>
    <s v="Paper"/>
    <s v="OFF-PA-10004996"/>
    <s v="Speediset Carbonless Redi-Letter 7&quot; x 8 1/2&quot;"/>
    <s v="United States"/>
    <s v="CA-2017-128335"/>
    <x v="365"/>
    <d v="2017-10-05T00:00:00"/>
    <s v="Standard Class"/>
    <n v="6"/>
    <n v="9"/>
    <s v="Autumn"/>
    <n v="51.55"/>
    <n v="42.238966678389211"/>
    <n v="9.3110333216107861"/>
    <n v="0.1806214029410434"/>
    <n v="5"/>
    <n v="257.75"/>
    <n v="0"/>
    <n v="144"/>
    <x v="1"/>
    <x v="1"/>
    <n v="16.789796222706219"/>
  </r>
  <r>
    <s v="V075"/>
    <x v="101"/>
    <x v="3"/>
    <x v="2"/>
    <s v="Accessories"/>
    <s v="TEC-AC-10001956"/>
    <s v="Microsoft Arc Touch Mouse"/>
    <s v="United States"/>
    <s v="CA-2015-154886"/>
    <x v="627"/>
    <d v="2015-11-12T00:00:00"/>
    <s v="Standard Class"/>
    <n v="4"/>
    <n v="11"/>
    <s v="Winter"/>
    <n v="119.9"/>
    <n v="99.599276225534666"/>
    <n v="20.300723774465339"/>
    <n v="0.16931379294800117"/>
    <n v="2"/>
    <n v="239.8"/>
    <n v="0"/>
    <n v="219"/>
    <x v="0"/>
    <x v="2"/>
    <n v="84.782103064267062"/>
  </r>
  <r>
    <s v="V039"/>
    <x v="43"/>
    <x v="4"/>
    <x v="0"/>
    <s v="Chairs"/>
    <s v="FUR-CH-10000454"/>
    <s v="Hon Deluxe Fabric Upholstered Stacking Chairs, Rounded Back"/>
    <s v="United States"/>
    <s v="CA-2016-111213"/>
    <x v="178"/>
    <d v="2016-04-05T00:00:00"/>
    <s v="Standard Class"/>
    <n v="4"/>
    <n v="4"/>
    <s v="Spring"/>
    <n v="1317.492"/>
    <n v="887.63111635545533"/>
    <n v="429.86088364454463"/>
    <n v="0.32627210157218767"/>
    <n v="6"/>
    <n v="7904.9519999999993"/>
    <n v="0.1"/>
    <n v="145"/>
    <x v="0"/>
    <x v="0"/>
    <n v="508.52376434276238"/>
  </r>
  <r>
    <s v="V114"/>
    <x v="13"/>
    <x v="1"/>
    <x v="1"/>
    <s v="Supplies"/>
    <s v="OFF-SU-10000946"/>
    <s v="Staple remover"/>
    <s v="United States"/>
    <s v="CA-2016-111213"/>
    <x v="178"/>
    <d v="2016-04-05T00:00:00"/>
    <s v="Standard Class"/>
    <n v="4"/>
    <n v="4"/>
    <s v="Spring"/>
    <n v="63.84"/>
    <n v="47.905344141851252"/>
    <n v="15.934655858148751"/>
    <n v="0.24960300529681625"/>
    <n v="8"/>
    <n v="510.72"/>
    <n v="0"/>
    <n v="239"/>
    <x v="0"/>
    <x v="1"/>
    <n v="21.491746508834499"/>
  </r>
  <r>
    <s v="V112"/>
    <x v="53"/>
    <x v="2"/>
    <x v="1"/>
    <s v="Binders"/>
    <s v="OFF-BI-10004140"/>
    <s v="Avery Non-Stick Binders"/>
    <s v="United States"/>
    <s v="CA-2016-111213"/>
    <x v="178"/>
    <d v="2016-04-05T00:00:00"/>
    <s v="Standard Class"/>
    <n v="4"/>
    <n v="4"/>
    <s v="Spring"/>
    <n v="3.5920000000000001"/>
    <n v="3.0315990951580378"/>
    <n v="0.56040090484196226"/>
    <n v="0.15601361493373114"/>
    <n v="1"/>
    <n v="3.5920000000000001"/>
    <n v="0.2"/>
    <n v="152"/>
    <x v="0"/>
    <x v="1"/>
    <n v="3.6773325616852728"/>
  </r>
  <r>
    <s v="V038"/>
    <x v="139"/>
    <x v="2"/>
    <x v="0"/>
    <s v="Furnishings"/>
    <s v="FUR-FU-10003039"/>
    <s v="Howard Miller 11-1/2&quot; Diameter Grantwood Wall Clock"/>
    <s v="United States"/>
    <s v="CA-2017-161333"/>
    <x v="62"/>
    <d v="2017-02-07T00:00:00"/>
    <s v="Standard Class"/>
    <n v="5"/>
    <n v="2"/>
    <s v="Spring"/>
    <n v="86.26"/>
    <n v="65.997108576838926"/>
    <n v="20.262891423161079"/>
    <n v="0.2349048391277658"/>
    <n v="2"/>
    <n v="172.52"/>
    <n v="0"/>
    <n v="400"/>
    <x v="0"/>
    <x v="2"/>
    <n v="67.408018522032421"/>
  </r>
  <r>
    <s v="V124"/>
    <x v="15"/>
    <x v="1"/>
    <x v="1"/>
    <s v="Storage"/>
    <s v="OFF-ST-10000464"/>
    <s v="Multi-Use Personal File Cart and Caster Set, Three Stacking Bins"/>
    <s v="United States"/>
    <s v="CA-2017-161333"/>
    <x v="62"/>
    <d v="2017-02-07T00:00:00"/>
    <s v="Standard Class"/>
    <n v="5"/>
    <n v="2"/>
    <s v="Spring"/>
    <n v="139.04"/>
    <n v="102.5668626912606"/>
    <n v="36.473137308739396"/>
    <n v="0.26232118317562858"/>
    <n v="4"/>
    <n v="556.16"/>
    <n v="0"/>
    <n v="387"/>
    <x v="0"/>
    <x v="2"/>
    <n v="39.203362957787178"/>
  </r>
  <r>
    <s v="V114"/>
    <x v="13"/>
    <x v="3"/>
    <x v="1"/>
    <s v="Appliances"/>
    <s v="OFF-AP-10000252"/>
    <s v="Harmony HEPA Quiet Air Purifiers"/>
    <s v="United States"/>
    <s v="CA-2017-161333"/>
    <x v="62"/>
    <d v="2017-02-07T00:00:00"/>
    <s v="Standard Class"/>
    <n v="5"/>
    <n v="2"/>
    <s v="Spring"/>
    <n v="46.8"/>
    <n v="34.940973100197361"/>
    <n v="11.859026899802636"/>
    <n v="0.25339801067954354"/>
    <n v="4"/>
    <n v="187.2"/>
    <n v="0"/>
    <n v="373"/>
    <x v="0"/>
    <x v="1"/>
    <n v="11.83571290628494"/>
  </r>
  <r>
    <s v="V005"/>
    <x v="103"/>
    <x v="4"/>
    <x v="0"/>
    <s v="Furnishings"/>
    <s v="FUR-FU-10001731"/>
    <s v="Acrylic Self-Standing Desk Frames"/>
    <s v="United States"/>
    <s v="CA-2017-128734"/>
    <x v="165"/>
    <d v="2017-12-31T00:00:00"/>
    <s v="Standard Class"/>
    <n v="7"/>
    <n v="12"/>
    <s v="Winter"/>
    <n v="8.5440000000000005"/>
    <n v="6.1921188155334868"/>
    <n v="2.3518811844665137"/>
    <n v="0.27526699256396459"/>
    <n v="4"/>
    <n v="34.176000000000002"/>
    <n v="0.2"/>
    <n v="368"/>
    <x v="1"/>
    <x v="1"/>
    <n v="6.1946630486019414"/>
  </r>
  <r>
    <s v="V045"/>
    <x v="1"/>
    <x v="0"/>
    <x v="0"/>
    <s v="Chairs"/>
    <s v="FUR-CH-10001394"/>
    <s v="Global Leather Executive Chair"/>
    <s v="United States"/>
    <s v="CA-2017-128734"/>
    <x v="165"/>
    <d v="2017-12-31T00:00:00"/>
    <s v="Standard Class"/>
    <n v="7"/>
    <n v="12"/>
    <s v="Winter"/>
    <n v="842.37599999999998"/>
    <n v="604.20593858794962"/>
    <n v="238.17006141205036"/>
    <n v="0.28273604828728544"/>
    <n v="3"/>
    <n v="2527.1279999999997"/>
    <n v="0.2"/>
    <n v="487"/>
    <x v="1"/>
    <x v="0"/>
    <n v="472.82950625090672"/>
  </r>
  <r>
    <s v="V069"/>
    <x v="83"/>
    <x v="0"/>
    <x v="2"/>
    <s v="Phones"/>
    <s v="TEC-PH-10001578"/>
    <s v="Polycom SoundStation2 EX Conference phone"/>
    <s v="United States"/>
    <s v="CA-2014-141796"/>
    <x v="261"/>
    <d v="2014-06-21T00:00:00"/>
    <s v="Same Day"/>
    <n v="0"/>
    <n v="6"/>
    <s v="Summer"/>
    <n v="1214.8499999999999"/>
    <n v="795.81758373042885"/>
    <n v="419.03241626957106"/>
    <n v="0.34492523049723922"/>
    <n v="3"/>
    <n v="3644.5499999999997"/>
    <n v="0"/>
    <n v="378"/>
    <x v="0"/>
    <x v="0"/>
    <n v="364.45499999999998"/>
  </r>
  <r>
    <s v="V127"/>
    <x v="39"/>
    <x v="2"/>
    <x v="1"/>
    <s v="Storage"/>
    <s v="OFF-ST-10000675"/>
    <s v="File Shuttle II and Handi-File, Black"/>
    <s v="United States"/>
    <s v="CA-2017-125101"/>
    <x v="904"/>
    <d v="2017-03-10T00:00:00"/>
    <s v="Second Class"/>
    <n v="4"/>
    <n v="3"/>
    <s v="Spring"/>
    <n v="67.78"/>
    <n v="54.999358328366149"/>
    <n v="12.780641671633852"/>
    <n v="0.18856066201879393"/>
    <n v="2"/>
    <n v="135.56"/>
    <n v="0"/>
    <n v="161"/>
    <x v="0"/>
    <x v="2"/>
    <n v="110.3874026370418"/>
  </r>
  <r>
    <s v="V126"/>
    <x v="8"/>
    <x v="0"/>
    <x v="1"/>
    <s v="Storage"/>
    <s v="OFF-ST-10002352"/>
    <s v="Iris Project Case"/>
    <s v="United States"/>
    <s v="CA-2017-169929"/>
    <x v="145"/>
    <d v="2017-09-28T00:00:00"/>
    <s v="First Class"/>
    <n v="3"/>
    <n v="9"/>
    <s v="Autumn"/>
    <n v="39.9"/>
    <n v="32.130870295183307"/>
    <n v="7.7691297048166916"/>
    <n v="0.19471503019590705"/>
    <n v="5"/>
    <n v="199.5"/>
    <n v="0"/>
    <n v="153"/>
    <x v="0"/>
    <x v="1"/>
    <n v="16.882934294724951"/>
  </r>
  <r>
    <s v="V100"/>
    <x v="17"/>
    <x v="0"/>
    <x v="1"/>
    <s v="Binders"/>
    <s v="OFF-BI-10004528"/>
    <s v="Cardinal Poly Pocket Divider Pockets for Ring Binders"/>
    <s v="United States"/>
    <s v="US-2014-121566"/>
    <x v="479"/>
    <d v="2014-07-06T00:00:00"/>
    <s v="Standard Class"/>
    <n v="6"/>
    <n v="6"/>
    <s v="Summer"/>
    <n v="2.6880000000000002"/>
    <n v="1.8429368443598959"/>
    <n v="0.84506315564010426"/>
    <n v="0.31438361444944352"/>
    <n v="1"/>
    <n v="2.6880000000000002"/>
    <n v="0.2"/>
    <n v="168"/>
    <x v="1"/>
    <x v="1"/>
    <n v="10.146977481003891"/>
  </r>
  <r>
    <s v="V137"/>
    <x v="11"/>
    <x v="4"/>
    <x v="1"/>
    <s v="Art"/>
    <s v="OFF-AR-10001026"/>
    <s v="Sanford Uni-Blazer View Highlighters, Chisel Tip, Yellow"/>
    <s v="United States"/>
    <s v="US-2014-121566"/>
    <x v="479"/>
    <d v="2014-07-06T00:00:00"/>
    <s v="Standard Class"/>
    <n v="6"/>
    <n v="6"/>
    <s v="Summer"/>
    <n v="6.6"/>
    <n v="5.5833664318852101"/>
    <n v="1.0166335681147896"/>
    <n v="0.15403538910830145"/>
    <n v="3"/>
    <n v="19.799999999999997"/>
    <n v="0"/>
    <n v="341"/>
    <x v="1"/>
    <x v="1"/>
    <n v="10.396794377755739"/>
  </r>
  <r>
    <s v="V115"/>
    <x v="44"/>
    <x v="1"/>
    <x v="1"/>
    <s v="Binders"/>
    <s v="OFF-BI-10002215"/>
    <s v="Wilson Jones Hanging View Binder, White, 1&quot;"/>
    <s v="United States"/>
    <s v="US-2015-124219"/>
    <x v="976"/>
    <d v="2015-08-08T00:00:00"/>
    <s v="First Class"/>
    <n v="1"/>
    <n v="8"/>
    <s v="Autumn"/>
    <n v="28.4"/>
    <n v="19.964644760854689"/>
    <n v="8.4353552391453093"/>
    <n v="0.29701955067413061"/>
    <n v="4"/>
    <n v="113.6"/>
    <n v="0"/>
    <n v="369"/>
    <x v="0"/>
    <x v="1"/>
    <n v="4.7703788409008236"/>
  </r>
  <r>
    <s v="V037"/>
    <x v="102"/>
    <x v="4"/>
    <x v="0"/>
    <s v="Furnishings"/>
    <s v="FUR-FU-10000305"/>
    <s v="Tenex V2T-RE Standard Weight Series Chair Mat, 45&quot; x 53&quot;, Lip 25&quot; x 12&quot;"/>
    <s v="United States"/>
    <s v="US-2015-124219"/>
    <x v="976"/>
    <d v="2015-08-08T00:00:00"/>
    <s v="First Class"/>
    <n v="1"/>
    <n v="8"/>
    <s v="Autumn"/>
    <n v="212.94"/>
    <n v="175.16692444468799"/>
    <n v="37.773075555312005"/>
    <n v="0.17738835143848974"/>
    <n v="3"/>
    <n v="638.81999999999994"/>
    <n v="0"/>
    <n v="351"/>
    <x v="0"/>
    <x v="2"/>
    <n v="51.184405906486788"/>
  </r>
  <r>
    <s v="V075"/>
    <x v="101"/>
    <x v="4"/>
    <x v="2"/>
    <s v="Phones"/>
    <s v="TEC-PH-10002584"/>
    <s v="Samsung Galaxy S4"/>
    <s v="United States"/>
    <s v="CA-2017-163006"/>
    <x v="160"/>
    <d v="2017-07-04T00:00:00"/>
    <s v="Second Class"/>
    <n v="4"/>
    <n v="6"/>
    <s v="Summer"/>
    <n v="1001.5839999999999"/>
    <n v="804.49303755468043"/>
    <n v="197.09096244531952"/>
    <n v="0.19677926409099938"/>
    <n v="2"/>
    <n v="2003.1679999999999"/>
    <n v="0.2"/>
    <n v="453"/>
    <x v="0"/>
    <x v="0"/>
    <n v="534.11292206124347"/>
  </r>
  <r>
    <s v="V033"/>
    <x v="74"/>
    <x v="2"/>
    <x v="0"/>
    <s v="Chairs"/>
    <s v="FUR-CH-10000229"/>
    <s v="Global Enterprise Series Seating High-Back Swivel/Tilt Chairs"/>
    <s v="United States"/>
    <s v="CA-2017-163006"/>
    <x v="160"/>
    <d v="2017-07-04T00:00:00"/>
    <s v="Second Class"/>
    <n v="4"/>
    <n v="6"/>
    <s v="Summer"/>
    <n v="569.05799999999999"/>
    <n v="436.89995837681812"/>
    <n v="132.15804162318187"/>
    <n v="0.23224002056588586"/>
    <n v="3"/>
    <n v="1707.174"/>
    <n v="0.3"/>
    <n v="383"/>
    <x v="0"/>
    <x v="2"/>
    <n v="123.9320050820879"/>
  </r>
  <r>
    <s v="V034"/>
    <x v="3"/>
    <x v="3"/>
    <x v="0"/>
    <s v="Furnishings"/>
    <s v="FUR-FU-10003799"/>
    <s v="Seth Thomas 13 1/2&quot; Wall Clock"/>
    <s v="United States"/>
    <s v="CA-2017-163006"/>
    <x v="160"/>
    <d v="2017-07-04T00:00:00"/>
    <s v="Second Class"/>
    <n v="4"/>
    <n v="6"/>
    <s v="Summer"/>
    <n v="14.224"/>
    <n v="10.652573400964281"/>
    <n v="3.5714265990357195"/>
    <n v="0.25108454717630196"/>
    <n v="2"/>
    <n v="28.448"/>
    <n v="0.6"/>
    <n v="450"/>
    <x v="0"/>
    <x v="1"/>
    <n v="33.584909277828942"/>
  </r>
  <r>
    <s v="V065"/>
    <x v="122"/>
    <x v="2"/>
    <x v="2"/>
    <s v="Phones"/>
    <s v="TEC-PH-10001700"/>
    <s v="Panasonic KX-TG6844B Expandable Digital Cordless Telephone"/>
    <s v="United States"/>
    <s v="CA-2015-156146"/>
    <x v="662"/>
    <d v="2015-10-30T00:00:00"/>
    <s v="Second Class"/>
    <n v="4"/>
    <n v="10"/>
    <s v="Autumn"/>
    <n v="105.584"/>
    <n v="80.281587732114772"/>
    <n v="25.302412267885231"/>
    <n v="0.23964248624682935"/>
    <n v="2"/>
    <n v="211.16800000000001"/>
    <n v="0.2"/>
    <n v="170"/>
    <x v="0"/>
    <x v="2"/>
    <n v="103.8413086901171"/>
  </r>
  <r>
    <s v="V053"/>
    <x v="89"/>
    <x v="4"/>
    <x v="2"/>
    <s v="Phones"/>
    <s v="TEC-PH-10001527"/>
    <s v="Plantronics MX500i Earset"/>
    <s v="United States"/>
    <s v="CA-2015-156146"/>
    <x v="662"/>
    <d v="2015-10-30T00:00:00"/>
    <s v="Second Class"/>
    <n v="4"/>
    <n v="10"/>
    <s v="Autumn"/>
    <n v="68.72"/>
    <n v="44.803797365367963"/>
    <n v="23.916202634632036"/>
    <n v="0.34802390329790506"/>
    <n v="2"/>
    <n v="137.44"/>
    <n v="0.2"/>
    <n v="422"/>
    <x v="0"/>
    <x v="2"/>
    <n v="41.408874595164917"/>
  </r>
  <r>
    <s v="V017"/>
    <x v="84"/>
    <x v="2"/>
    <x v="0"/>
    <s v="Bookcases"/>
    <s v="FUR-BO-10002916"/>
    <s v="Rush Hierlooms Collection 1&quot; Thick Stackable Bookcases"/>
    <s v="United States"/>
    <s v="CA-2014-111192"/>
    <x v="1021"/>
    <d v="2014-08-05T00:00:00"/>
    <s v="Standard Class"/>
    <n v="6"/>
    <n v="7"/>
    <s v="Summer"/>
    <n v="1367.84"/>
    <n v="1086.3234000228599"/>
    <n v="281.51659997714"/>
    <n v="0.20581105975636041"/>
    <n v="8"/>
    <n v="10942.72"/>
    <n v="0"/>
    <n v="199"/>
    <x v="1"/>
    <x v="0"/>
    <n v="518.39071078378379"/>
  </r>
  <r>
    <s v="V031"/>
    <x v="18"/>
    <x v="0"/>
    <x v="0"/>
    <s v="Chairs"/>
    <s v="FUR-CH-10000863"/>
    <s v="Novimex Swivel Fabric Task Chair"/>
    <s v="United States"/>
    <s v="CA-2016-115378"/>
    <x v="741"/>
    <d v="2016-11-23T00:00:00"/>
    <s v="Second Class"/>
    <n v="5"/>
    <n v="11"/>
    <s v="Winter"/>
    <n v="301.95999999999998"/>
    <n v="207.86152746901789"/>
    <n v="94.098472530982093"/>
    <n v="0.31162562104577463"/>
    <n v="2"/>
    <n v="603.91999999999996"/>
    <n v="0"/>
    <n v="160"/>
    <x v="0"/>
    <x v="0"/>
    <n v="204.7097759712864"/>
  </r>
  <r>
    <s v="V025"/>
    <x v="86"/>
    <x v="3"/>
    <x v="0"/>
    <s v="Chairs"/>
    <s v="FUR-CH-10003968"/>
    <s v="Novimex Turbo Task Chair"/>
    <s v="United States"/>
    <s v="CA-2015-161627"/>
    <x v="380"/>
    <d v="2015-07-11T00:00:00"/>
    <s v="Standard Class"/>
    <n v="5"/>
    <n v="7"/>
    <s v="Summer"/>
    <n v="170.352"/>
    <n v="113.87210081654101"/>
    <n v="56.479899183458997"/>
    <n v="0.33154820127417933"/>
    <n v="3"/>
    <n v="511.05600000000004"/>
    <n v="0.2"/>
    <n v="202"/>
    <x v="0"/>
    <x v="2"/>
    <n v="87.019279939562821"/>
  </r>
  <r>
    <s v="V115"/>
    <x v="44"/>
    <x v="0"/>
    <x v="1"/>
    <s v="Art"/>
    <s v="OFF-AR-10001149"/>
    <s v="Avery Hi-Liter Comfort Grip Fluorescent Highlighter, Yellow Ink"/>
    <s v="United States"/>
    <s v="CA-2014-121006"/>
    <x v="849"/>
    <d v="2014-11-16T00:00:00"/>
    <s v="Standard Class"/>
    <n v="6"/>
    <n v="11"/>
    <s v="Winter"/>
    <n v="3.9"/>
    <n v="2.6628682711926071"/>
    <n v="1.2371317288073929"/>
    <n v="0.3172132637967674"/>
    <n v="2"/>
    <n v="7.8"/>
    <n v="0"/>
    <n v="492"/>
    <x v="1"/>
    <x v="1"/>
    <n v="9.2249350288072094"/>
  </r>
  <r>
    <s v="V139"/>
    <x v="2"/>
    <x v="3"/>
    <x v="1"/>
    <s v="Paper"/>
    <s v="OFF-PA-10000130"/>
    <s v="Xerox 199"/>
    <s v="United States"/>
    <s v="CA-2014-121006"/>
    <x v="849"/>
    <d v="2014-11-16T00:00:00"/>
    <s v="Standard Class"/>
    <n v="6"/>
    <n v="11"/>
    <s v="Winter"/>
    <n v="12.84"/>
    <n v="8.4687943801295802"/>
    <n v="4.3712056198704197"/>
    <n v="0.34043657475626321"/>
    <n v="3"/>
    <n v="38.519999999999996"/>
    <n v="0"/>
    <n v="218"/>
    <x v="1"/>
    <x v="1"/>
    <n v="11.68212651874649"/>
  </r>
  <r>
    <s v="V136"/>
    <x v="10"/>
    <x v="2"/>
    <x v="1"/>
    <s v="Paper"/>
    <s v="OFF-PA-10002479"/>
    <s v="Xerox 4200 Series MultiUse Premium Copy Paper (20Lb. and 84 Bright)"/>
    <s v="United States"/>
    <s v="CA-2014-121006"/>
    <x v="849"/>
    <d v="2014-11-16T00:00:00"/>
    <s v="Standard Class"/>
    <n v="6"/>
    <n v="11"/>
    <s v="Winter"/>
    <n v="15.84"/>
    <n v="12.723619132248199"/>
    <n v="3.1163808677518006"/>
    <n v="0.19674121639847225"/>
    <n v="3"/>
    <n v="47.519999999999996"/>
    <n v="0"/>
    <n v="116"/>
    <x v="1"/>
    <x v="0"/>
    <n v="9.3604395501188158"/>
  </r>
  <r>
    <s v="V025"/>
    <x v="86"/>
    <x v="3"/>
    <x v="0"/>
    <s v="Chairs"/>
    <s v="FUR-CH-10004997"/>
    <s v="Hon Every-Day Series Multi-Task Chairs"/>
    <s v="United States"/>
    <s v="CA-2014-121006"/>
    <x v="849"/>
    <d v="2014-11-16T00:00:00"/>
    <s v="Standard Class"/>
    <n v="6"/>
    <n v="11"/>
    <s v="Winter"/>
    <n v="563.94000000000005"/>
    <n v="408.87388673013987"/>
    <n v="155.06611326986018"/>
    <n v="0.27496916918441705"/>
    <n v="3"/>
    <n v="1691.8200000000002"/>
    <n v="0"/>
    <n v="404"/>
    <x v="1"/>
    <x v="0"/>
    <n v="312.22667546575838"/>
  </r>
  <r>
    <s v="V104"/>
    <x v="81"/>
    <x v="1"/>
    <x v="1"/>
    <s v="Storage"/>
    <s v="OFF-ST-10004950"/>
    <s v="Acco Perma 3000 Stacking Storage Drawers"/>
    <s v="United States"/>
    <s v="CA-2014-121006"/>
    <x v="849"/>
    <d v="2014-11-16T00:00:00"/>
    <s v="Standard Class"/>
    <n v="6"/>
    <n v="11"/>
    <s v="Winter"/>
    <n v="62.94"/>
    <n v="48.381873384934273"/>
    <n v="14.558126615065724"/>
    <n v="0.23130166213958889"/>
    <n v="3"/>
    <n v="188.82"/>
    <n v="0"/>
    <n v="290"/>
    <x v="1"/>
    <x v="2"/>
    <n v="38.746989107190338"/>
  </r>
  <r>
    <s v="V100"/>
    <x v="17"/>
    <x v="4"/>
    <x v="1"/>
    <s v="Storage"/>
    <s v="OFF-ST-10001490"/>
    <s v="Hot File 7-Pocket, Floor Stand"/>
    <s v="United States"/>
    <s v="CA-2014-121006"/>
    <x v="849"/>
    <d v="2014-11-16T00:00:00"/>
    <s v="Standard Class"/>
    <n v="6"/>
    <n v="11"/>
    <s v="Winter"/>
    <n v="535.41"/>
    <n v="389.46911673416349"/>
    <n v="145.94088326583648"/>
    <n v="0.27257780629020095"/>
    <n v="3"/>
    <n v="1606.23"/>
    <n v="0"/>
    <n v="311"/>
    <x v="1"/>
    <x v="0"/>
    <n v="400.03175912208229"/>
  </r>
  <r>
    <s v="V018"/>
    <x v="90"/>
    <x v="3"/>
    <x v="0"/>
    <s v="Chairs"/>
    <s v="FUR-CH-10002024"/>
    <s v="HON 5400 Series Task Chairs for Big and Tall"/>
    <s v="United States"/>
    <s v="CA-2016-122903"/>
    <x v="1022"/>
    <d v="2016-05-29T00:00:00"/>
    <s v="Second Class"/>
    <n v="2"/>
    <n v="5"/>
    <s v="Summer"/>
    <n v="3504.9"/>
    <n v="2538.6475532987042"/>
    <n v="966.25244670129587"/>
    <n v="0.27568616699514847"/>
    <n v="5"/>
    <n v="17524.5"/>
    <n v="0"/>
    <n v="177"/>
    <x v="0"/>
    <x v="0"/>
    <n v="1212.3972587266931"/>
  </r>
  <r>
    <s v="V138"/>
    <x v="12"/>
    <x v="2"/>
    <x v="1"/>
    <s v="Paper"/>
    <s v="OFF-PA-10001790"/>
    <s v="Xerox 1910"/>
    <s v="United States"/>
    <s v="CA-2016-122903"/>
    <x v="1022"/>
    <d v="2016-05-29T00:00:00"/>
    <s v="Second Class"/>
    <n v="2"/>
    <n v="5"/>
    <s v="Summer"/>
    <n v="144.12"/>
    <n v="101.78296766284009"/>
    <n v="42.337032337159911"/>
    <n v="0.29376236703552533"/>
    <n v="3"/>
    <n v="432.36"/>
    <n v="0"/>
    <n v="145"/>
    <x v="0"/>
    <x v="2"/>
    <n v="57.003868051212109"/>
  </r>
  <r>
    <s v="V105"/>
    <x v="85"/>
    <x v="3"/>
    <x v="1"/>
    <s v="Paper"/>
    <s v="OFF-PA-10000994"/>
    <s v="Xerox 1915"/>
    <s v="United States"/>
    <s v="CA-2016-122903"/>
    <x v="1022"/>
    <d v="2016-05-29T00:00:00"/>
    <s v="Second Class"/>
    <n v="2"/>
    <n v="5"/>
    <s v="Summer"/>
    <n v="314.55"/>
    <n v="206.6994137532331"/>
    <n v="107.85058624676691"/>
    <n v="0.34287263152683806"/>
    <n v="3"/>
    <n v="943.65000000000009"/>
    <n v="0"/>
    <n v="192"/>
    <x v="0"/>
    <x v="0"/>
    <n v="197.49069554032161"/>
  </r>
  <r>
    <s v="V118"/>
    <x v="73"/>
    <x v="3"/>
    <x v="1"/>
    <s v="Art"/>
    <s v="OFF-AR-10002399"/>
    <s v="Dixon Prang Watercolor Pencils, 10-Color Set with Brush"/>
    <s v="United States"/>
    <s v="CA-2015-107741"/>
    <x v="936"/>
    <d v="2015-03-10T00:00:00"/>
    <s v="First Class"/>
    <n v="2"/>
    <n v="3"/>
    <s v="Spring"/>
    <n v="3.4079999999999999"/>
    <n v="2.336729003123899"/>
    <n v="1.0712709968761009"/>
    <n v="0.3143400812429874"/>
    <n v="1"/>
    <n v="3.4079999999999999"/>
    <n v="0.2"/>
    <n v="476"/>
    <x v="0"/>
    <x v="1"/>
    <n v="11.834901991265379"/>
  </r>
  <r>
    <s v="V105"/>
    <x v="85"/>
    <x v="4"/>
    <x v="1"/>
    <s v="Binders"/>
    <s v="OFF-BI-10002799"/>
    <s v="SlimView Poly Binder, 3/8&quot;"/>
    <s v="United States"/>
    <s v="CA-2017-106432"/>
    <x v="15"/>
    <d v="2017-10-24T00:00:00"/>
    <s v="Standard Class"/>
    <n v="5"/>
    <n v="10"/>
    <s v="Autumn"/>
    <n v="2.0720000000000001"/>
    <n v="1.5736172013179579"/>
    <n v="0.49838279868204216"/>
    <n v="0.24053223874615934"/>
    <n v="2"/>
    <n v="4.1440000000000001"/>
    <n v="0.8"/>
    <n v="112"/>
    <x v="0"/>
    <x v="0"/>
    <n v="17.453492601768851"/>
  </r>
  <r>
    <s v="V037"/>
    <x v="102"/>
    <x v="0"/>
    <x v="0"/>
    <s v="Bookcases"/>
    <s v="FUR-BO-10004360"/>
    <s v="Rush Hierlooms Collection Rich Wood Bookcases"/>
    <s v="United States"/>
    <s v="CA-2017-106432"/>
    <x v="15"/>
    <d v="2017-10-24T00:00:00"/>
    <s v="Standard Class"/>
    <n v="5"/>
    <n v="10"/>
    <s v="Autumn"/>
    <n v="328.39920000000001"/>
    <n v="249.78777288915921"/>
    <n v="78.611427110840793"/>
    <n v="0.23937764498464306"/>
    <n v="3"/>
    <n v="985.19759999999997"/>
    <n v="0.32"/>
    <n v="327"/>
    <x v="0"/>
    <x v="2"/>
    <n v="118.3832516208269"/>
  </r>
  <r>
    <s v="V100"/>
    <x v="17"/>
    <x v="3"/>
    <x v="1"/>
    <s v="Binders"/>
    <s v="OFF-BI-10002082"/>
    <s v="GBC Twin Loop Wire Binding Elements"/>
    <s v="United States"/>
    <s v="CA-2016-148908"/>
    <x v="732"/>
    <d v="2016-11-08T00:00:00"/>
    <s v="First Class"/>
    <n v="3"/>
    <n v="11"/>
    <s v="Winter"/>
    <n v="53.247999999999998"/>
    <n v="40.959967876771223"/>
    <n v="12.288032123228774"/>
    <n v="0.23076983404501156"/>
    <n v="2"/>
    <n v="106.496"/>
    <n v="0.2"/>
    <n v="400"/>
    <x v="0"/>
    <x v="2"/>
    <n v="92.362243275774404"/>
  </r>
  <r>
    <s v="V113"/>
    <x v="117"/>
    <x v="3"/>
    <x v="1"/>
    <s v="Binders"/>
    <s v="OFF-BI-10004967"/>
    <s v="Round Ring Binders"/>
    <s v="United States"/>
    <s v="CA-2016-123015"/>
    <x v="482"/>
    <d v="2016-12-30T00:00:00"/>
    <s v="Standard Class"/>
    <n v="4"/>
    <n v="12"/>
    <s v="Winter"/>
    <n v="4.992"/>
    <n v="3.6998268433741801"/>
    <n v="1.2921731566258199"/>
    <n v="0.25884878938818506"/>
    <n v="3"/>
    <n v="14.975999999999999"/>
    <n v="0.2"/>
    <n v="116"/>
    <x v="0"/>
    <x v="0"/>
    <n v="2.8549846934791079"/>
  </r>
  <r>
    <s v="V001"/>
    <x v="112"/>
    <x v="0"/>
    <x v="0"/>
    <s v="Furnishings"/>
    <s v="FUR-FU-10004973"/>
    <s v="Flat Face Poster Frame"/>
    <s v="United States"/>
    <s v="US-2015-120502"/>
    <x v="657"/>
    <d v="2015-04-19T00:00:00"/>
    <s v="Standard Class"/>
    <n v="6"/>
    <n v="4"/>
    <s v="Spring"/>
    <n v="37.68"/>
    <n v="29.540480044657929"/>
    <n v="8.1395199553420703"/>
    <n v="0.21601698395281502"/>
    <n v="2"/>
    <n v="75.36"/>
    <n v="0"/>
    <n v="402"/>
    <x v="1"/>
    <x v="2"/>
    <n v="39.973748331078028"/>
  </r>
  <r>
    <s v="V086"/>
    <x v="133"/>
    <x v="2"/>
    <x v="2"/>
    <s v="Phones"/>
    <s v="TEC-PH-10003645"/>
    <s v="Aastra 57i VoIP phone"/>
    <s v="United States"/>
    <s v="US-2015-120502"/>
    <x v="657"/>
    <d v="2015-04-19T00:00:00"/>
    <s v="Standard Class"/>
    <n v="6"/>
    <n v="4"/>
    <s v="Spring"/>
    <n v="258.57600000000002"/>
    <n v="215.58124694414869"/>
    <n v="42.994753055851334"/>
    <n v="0.16627511082177515"/>
    <n v="2"/>
    <n v="517.15200000000004"/>
    <n v="0.2"/>
    <n v="161"/>
    <x v="1"/>
    <x v="0"/>
    <n v="457.75464487555212"/>
  </r>
  <r>
    <s v="V131"/>
    <x v="41"/>
    <x v="1"/>
    <x v="1"/>
    <s v="Appliances"/>
    <s v="OFF-AP-10004980"/>
    <s v="3M Replacement Filter for Office Air Cleaner for 20' x 33' Room"/>
    <s v="United States"/>
    <s v="US-2015-120502"/>
    <x v="657"/>
    <d v="2015-04-19T00:00:00"/>
    <s v="Standard Class"/>
    <n v="6"/>
    <n v="4"/>
    <s v="Spring"/>
    <n v="75.84"/>
    <n v="61.984268940146038"/>
    <n v="13.855731059853966"/>
    <n v="0.18269687578921368"/>
    <n v="2"/>
    <n v="151.68"/>
    <n v="0"/>
    <n v="142"/>
    <x v="1"/>
    <x v="1"/>
    <n v="26.991653821135159"/>
  </r>
  <r>
    <s v="V131"/>
    <x v="41"/>
    <x v="2"/>
    <x v="1"/>
    <s v="Paper"/>
    <s v="OFF-PA-10003797"/>
    <s v="Xerox 209"/>
    <s v="United States"/>
    <s v="CA-2017-108749"/>
    <x v="510"/>
    <d v="2017-09-15T00:00:00"/>
    <s v="First Class"/>
    <n v="3"/>
    <n v="9"/>
    <s v="Autumn"/>
    <n v="45.36"/>
    <n v="32.607658080394167"/>
    <n v="12.752341919605833"/>
    <n v="0.28113628570559596"/>
    <n v="7"/>
    <n v="317.52"/>
    <n v="0"/>
    <n v="167"/>
    <x v="0"/>
    <x v="1"/>
    <n v="16.773064120786049"/>
  </r>
  <r>
    <s v="V115"/>
    <x v="44"/>
    <x v="1"/>
    <x v="1"/>
    <s v="Binders"/>
    <s v="OFF-BI-10003707"/>
    <s v="Aluminum Screw Posts"/>
    <s v="United States"/>
    <s v="CA-2017-108749"/>
    <x v="510"/>
    <d v="2017-09-15T00:00:00"/>
    <s v="First Class"/>
    <n v="3"/>
    <n v="9"/>
    <s v="Autumn"/>
    <n v="45.78"/>
    <n v="32.627541326159253"/>
    <n v="13.152458673840748"/>
    <n v="0.28729704398953138"/>
    <n v="3"/>
    <n v="137.34"/>
    <n v="0"/>
    <n v="479"/>
    <x v="0"/>
    <x v="1"/>
    <n v="22.690286331780431"/>
  </r>
  <r>
    <s v="V137"/>
    <x v="11"/>
    <x v="1"/>
    <x v="1"/>
    <s v="Storage"/>
    <s v="OFF-ST-10000885"/>
    <s v="Fellowes Desktop Hanging File Manager"/>
    <s v="United States"/>
    <s v="CA-2017-163335"/>
    <x v="241"/>
    <d v="2017-09-27T00:00:00"/>
    <s v="First Class"/>
    <n v="3"/>
    <n v="9"/>
    <s v="Autumn"/>
    <n v="40.29"/>
    <n v="30.272413580617719"/>
    <n v="10.01758641938228"/>
    <n v="0.24863704193056044"/>
    <n v="3"/>
    <n v="120.87"/>
    <n v="0"/>
    <n v="311"/>
    <x v="0"/>
    <x v="1"/>
    <n v="20.145"/>
  </r>
  <r>
    <s v="V113"/>
    <x v="117"/>
    <x v="3"/>
    <x v="1"/>
    <s v="Binders"/>
    <s v="OFF-BI-10002827"/>
    <s v="Avery Durable Poly Binders"/>
    <s v="United States"/>
    <s v="CA-2017-163335"/>
    <x v="241"/>
    <d v="2017-09-27T00:00:00"/>
    <s v="First Class"/>
    <n v="3"/>
    <n v="9"/>
    <s v="Autumn"/>
    <n v="38.71"/>
    <n v="32.249812332841287"/>
    <n v="6.4601876671587135"/>
    <n v="0.16688679067834444"/>
    <n v="7"/>
    <n v="270.97000000000003"/>
    <n v="0"/>
    <n v="302"/>
    <x v="0"/>
    <x v="1"/>
    <n v="13.025468636482911"/>
  </r>
  <r>
    <s v="V110"/>
    <x v="16"/>
    <x v="0"/>
    <x v="1"/>
    <s v="Storage"/>
    <s v="OFF-ST-10004459"/>
    <s v="Tennsco Single-Tier Lockers"/>
    <s v="United States"/>
    <s v="CA-2015-134719"/>
    <x v="998"/>
    <d v="2015-10-15T00:00:00"/>
    <s v="Standard Class"/>
    <n v="5"/>
    <n v="10"/>
    <s v="Autumn"/>
    <n v="1801.6320000000001"/>
    <n v="1187.2260537900349"/>
    <n v="614.40594620996512"/>
    <n v="0.34102743857234169"/>
    <n v="6"/>
    <n v="10809.792000000001"/>
    <n v="0.2"/>
    <n v="313"/>
    <x v="0"/>
    <x v="0"/>
    <n v="613.47466611099765"/>
  </r>
  <r>
    <s v="V068"/>
    <x v="119"/>
    <x v="0"/>
    <x v="2"/>
    <s v="Phones"/>
    <s v="TEC-PH-10002789"/>
    <s v="LG Exalt"/>
    <s v="United States"/>
    <s v="US-2015-154389"/>
    <x v="154"/>
    <d v="2015-12-03T00:00:00"/>
    <s v="Standard Class"/>
    <n v="6"/>
    <n v="11"/>
    <s v="Winter"/>
    <n v="748.75199999999995"/>
    <n v="505.77087420921549"/>
    <n v="242.98112579078446"/>
    <n v="0.32451482705994039"/>
    <n v="8"/>
    <n v="5990.0159999999996"/>
    <n v="0.4"/>
    <n v="208"/>
    <x v="1"/>
    <x v="0"/>
    <n v="324.71907925672201"/>
  </r>
  <r>
    <s v="V086"/>
    <x v="133"/>
    <x v="4"/>
    <x v="2"/>
    <s v="Accessories"/>
    <s v="TEC-AC-10001314"/>
    <s v="Case Logic 2.4GHz Wireless Keyboard"/>
    <s v="United States"/>
    <s v="CA-2015-115567"/>
    <x v="1023"/>
    <d v="2015-09-18T00:00:00"/>
    <s v="Standard Class"/>
    <n v="5"/>
    <n v="9"/>
    <s v="Autumn"/>
    <n v="199.96"/>
    <n v="145.0440909344951"/>
    <n v="54.915909065504906"/>
    <n v="0.27463447222196891"/>
    <n v="4"/>
    <n v="799.84"/>
    <n v="0"/>
    <n v="383"/>
    <x v="0"/>
    <x v="2"/>
    <n v="65.220051902879419"/>
  </r>
  <r>
    <s v="V036"/>
    <x v="126"/>
    <x v="2"/>
    <x v="0"/>
    <s v="Chairs"/>
    <s v="FUR-CH-10000015"/>
    <s v="Hon Multipurpose Stacking Arm Chairs"/>
    <s v="United States"/>
    <s v="CA-2015-115567"/>
    <x v="1023"/>
    <d v="2015-09-18T00:00:00"/>
    <s v="Standard Class"/>
    <n v="5"/>
    <n v="9"/>
    <s v="Autumn"/>
    <n v="1516.2"/>
    <n v="991.89415691277748"/>
    <n v="524.30584308722257"/>
    <n v="0.34580256106530971"/>
    <n v="7"/>
    <n v="10613.4"/>
    <n v="0"/>
    <n v="193"/>
    <x v="0"/>
    <x v="0"/>
    <n v="262.3156266790067"/>
  </r>
  <r>
    <s v="V050"/>
    <x v="115"/>
    <x v="2"/>
    <x v="2"/>
    <s v="Accessories"/>
    <s v="TEC-AC-10004855"/>
    <s v="V7 USB Numeric Keypad"/>
    <s v="United States"/>
    <s v="US-2017-136679"/>
    <x v="237"/>
    <d v="2017-11-18T00:00:00"/>
    <s v="Standard Class"/>
    <n v="4"/>
    <n v="11"/>
    <s v="Winter"/>
    <n v="167.952"/>
    <n v="118.7726995358109"/>
    <n v="49.179300464189097"/>
    <n v="0.29281759350403147"/>
    <n v="6"/>
    <n v="1007.712"/>
    <n v="0.2"/>
    <n v="324"/>
    <x v="0"/>
    <x v="2"/>
    <n v="46.243314918663287"/>
  </r>
  <r>
    <s v="V132"/>
    <x v="23"/>
    <x v="2"/>
    <x v="1"/>
    <s v="Art"/>
    <s v="OFF-AR-10003582"/>
    <s v="Boston Electric Pencil Sharpener, Model 1818, Charcoal Black"/>
    <s v="United States"/>
    <s v="US-2017-136679"/>
    <x v="237"/>
    <d v="2017-11-18T00:00:00"/>
    <s v="Standard Class"/>
    <n v="4"/>
    <n v="11"/>
    <s v="Winter"/>
    <n v="45.04"/>
    <n v="38.050114523135598"/>
    <n v="6.9898854768644014"/>
    <n v="0.15519283918437837"/>
    <n v="2"/>
    <n v="90.08"/>
    <n v="0.2"/>
    <n v="324"/>
    <x v="0"/>
    <x v="1"/>
    <n v="31.265152412184769"/>
  </r>
  <r>
    <s v="V120"/>
    <x v="91"/>
    <x v="2"/>
    <x v="1"/>
    <s v="Envelopes"/>
    <s v="OFF-EN-10003448"/>
    <s v="Peel &amp; Seel Recycled Catalog Envelopes, Brown"/>
    <s v="United States"/>
    <s v="US-2017-141943"/>
    <x v="1024"/>
    <d v="2017-05-09T00:00:00"/>
    <s v="Standard Class"/>
    <n v="4"/>
    <n v="5"/>
    <s v="Summer"/>
    <n v="23.16"/>
    <n v="15.51449853676494"/>
    <n v="7.6455014632350604"/>
    <n v="0.33011664349028758"/>
    <n v="2"/>
    <n v="46.32"/>
    <n v="0"/>
    <n v="338"/>
    <x v="0"/>
    <x v="1"/>
    <n v="29.477867494104789"/>
  </r>
  <r>
    <s v="V022"/>
    <x v="49"/>
    <x v="2"/>
    <x v="0"/>
    <s v="Furnishings"/>
    <s v="FUR-FU-10003773"/>
    <s v="Eldon Cleatmat Plus Chair Mats for High Pile Carpets"/>
    <s v="United States"/>
    <s v="CA-2014-101560"/>
    <x v="683"/>
    <d v="2014-12-01T00:00:00"/>
    <s v="Second Class"/>
    <n v="3"/>
    <n v="11"/>
    <s v="Winter"/>
    <n v="397.6"/>
    <n v="263.71079174224809"/>
    <n v="133.88920825775193"/>
    <n v="0.3367434815335813"/>
    <n v="5"/>
    <n v="1988"/>
    <n v="0"/>
    <n v="217"/>
    <x v="0"/>
    <x v="2"/>
    <n v="97.131653732447077"/>
  </r>
  <r>
    <s v="V142"/>
    <x v="48"/>
    <x v="2"/>
    <x v="1"/>
    <s v="Paper"/>
    <s v="OFF-PA-10001363"/>
    <s v="Xerox 1933"/>
    <s v="United States"/>
    <s v="CA-2014-101560"/>
    <x v="683"/>
    <d v="2014-12-01T00:00:00"/>
    <s v="Second Class"/>
    <n v="3"/>
    <n v="11"/>
    <s v="Winter"/>
    <n v="85.96"/>
    <n v="71.854542039750612"/>
    <n v="14.105457960249382"/>
    <n v="0.16409327547986718"/>
    <n v="7"/>
    <n v="601.71999999999991"/>
    <n v="0"/>
    <n v="190"/>
    <x v="0"/>
    <x v="1"/>
    <n v="23.62105162773241"/>
  </r>
  <r>
    <s v="V134"/>
    <x v="36"/>
    <x v="2"/>
    <x v="1"/>
    <s v="Art"/>
    <s v="OFF-AR-10004757"/>
    <s v="Crayola Colored Pencils"/>
    <s v="United States"/>
    <s v="CA-2014-101560"/>
    <x v="683"/>
    <d v="2014-12-01T00:00:00"/>
    <s v="Second Class"/>
    <n v="3"/>
    <n v="11"/>
    <s v="Winter"/>
    <n v="13.12"/>
    <n v="8.555848876377727"/>
    <n v="4.5641511236222723"/>
    <n v="0.34787737222730736"/>
    <n v="4"/>
    <n v="52.48"/>
    <n v="0"/>
    <n v="439"/>
    <x v="0"/>
    <x v="1"/>
    <n v="6.7672427687285683"/>
  </r>
  <r>
    <s v="V111"/>
    <x v="52"/>
    <x v="4"/>
    <x v="1"/>
    <s v="Binders"/>
    <s v="OFF-BI-10000309"/>
    <s v="GBC Twin Loop Wire Binding Elements, 9/16&quot; Spine, Black"/>
    <s v="United States"/>
    <s v="CA-2014-101560"/>
    <x v="683"/>
    <d v="2014-12-01T00:00:00"/>
    <s v="Second Class"/>
    <n v="3"/>
    <n v="11"/>
    <s v="Winter"/>
    <n v="45.66"/>
    <n v="35.655409634592708"/>
    <n v="10.004590365407289"/>
    <n v="0.21911060809039179"/>
    <n v="3"/>
    <n v="136.97999999999999"/>
    <n v="0"/>
    <n v="388"/>
    <x v="0"/>
    <x v="1"/>
    <n v="23.77440001345985"/>
  </r>
  <r>
    <s v="V102"/>
    <x v="66"/>
    <x v="3"/>
    <x v="1"/>
    <s v="Envelopes"/>
    <s v="OFF-EN-10001434"/>
    <s v="Strathmore #10 Envelopes, Ultimate White"/>
    <s v="United States"/>
    <s v="CA-2014-159709"/>
    <x v="1025"/>
    <d v="2014-05-15T00:00:00"/>
    <s v="Standard Class"/>
    <n v="5"/>
    <n v="5"/>
    <s v="Summer"/>
    <n v="158.13"/>
    <n v="103.4387825135816"/>
    <n v="54.691217486418395"/>
    <n v="0.34586237580736356"/>
    <n v="3"/>
    <n v="474.39"/>
    <n v="0"/>
    <n v="380"/>
    <x v="0"/>
    <x v="2"/>
    <n v="43.03753478070044"/>
  </r>
  <r>
    <s v="V057"/>
    <x v="57"/>
    <x v="3"/>
    <x v="2"/>
    <s v="Phones"/>
    <s v="TEC-PH-10003988"/>
    <s v="LF Elite 3D Dazzle Designer Hard Case Cover, Lf Stylus Pen and Wiper For Apple Iphone 5c Mini Lite"/>
    <s v="United States"/>
    <s v="CA-2014-159709"/>
    <x v="1025"/>
    <d v="2014-05-15T00:00:00"/>
    <s v="Standard Class"/>
    <n v="5"/>
    <n v="5"/>
    <s v="Summer"/>
    <n v="43.6"/>
    <n v="30.260427065148971"/>
    <n v="13.339572934851031"/>
    <n v="0.30595350768006951"/>
    <n v="5"/>
    <n v="218"/>
    <n v="0.2"/>
    <n v="118"/>
    <x v="0"/>
    <x v="0"/>
    <n v="13.027991841744891"/>
  </r>
  <r>
    <s v="V136"/>
    <x v="10"/>
    <x v="0"/>
    <x v="1"/>
    <s v="Supplies"/>
    <s v="OFF-SU-10000151"/>
    <s v="High Speed Automatic Electric Letter Opener"/>
    <s v="United States"/>
    <s v="CA-2016-103982"/>
    <x v="840"/>
    <d v="2016-03-08T00:00:00"/>
    <s v="Standard Class"/>
    <n v="5"/>
    <n v="3"/>
    <s v="Spring"/>
    <n v="3930.0720000000001"/>
    <n v="2826.8596755002682"/>
    <n v="1103.2123244997319"/>
    <n v="0.28071046141132577"/>
    <n v="3"/>
    <n v="11790.216"/>
    <n v="0.2"/>
    <n v="274"/>
    <x v="0"/>
    <x v="0"/>
    <n v="2229.287257174663"/>
  </r>
  <r>
    <s v="V103"/>
    <x v="33"/>
    <x v="3"/>
    <x v="1"/>
    <s v="Fasteners"/>
    <s v="OFF-FA-10001332"/>
    <s v="Acco Banker's Clasps, 5 3/4&quot;-Long"/>
    <s v="United States"/>
    <s v="CA-2016-103982"/>
    <x v="840"/>
    <d v="2016-03-08T00:00:00"/>
    <s v="Standard Class"/>
    <n v="5"/>
    <n v="3"/>
    <s v="Spring"/>
    <n v="2.3039999999999998"/>
    <n v="1.672905556111977"/>
    <n v="0.63109444388802283"/>
    <n v="0.27391251904862102"/>
    <n v="1"/>
    <n v="2.3039999999999998"/>
    <n v="0.2"/>
    <n v="205"/>
    <x v="0"/>
    <x v="1"/>
    <n v="6.2886961446710083"/>
  </r>
  <r>
    <s v="V068"/>
    <x v="119"/>
    <x v="4"/>
    <x v="2"/>
    <s v="Phones"/>
    <s v="TEC-PH-10000895"/>
    <s v="Polycom VVX 310 VoIP phone"/>
    <s v="United States"/>
    <s v="CA-2016-103982"/>
    <x v="840"/>
    <d v="2016-03-08T00:00:00"/>
    <s v="Standard Class"/>
    <n v="5"/>
    <n v="3"/>
    <s v="Spring"/>
    <n v="431.976"/>
    <n v="353.05829151756399"/>
    <n v="78.917708482436012"/>
    <n v="0.18269003019250146"/>
    <n v="3"/>
    <n v="1295.9279999999999"/>
    <n v="0.2"/>
    <n v="388"/>
    <x v="0"/>
    <x v="0"/>
    <n v="410.86297570696939"/>
  </r>
  <r>
    <s v="V052"/>
    <x v="128"/>
    <x v="0"/>
    <x v="2"/>
    <s v="Accessories"/>
    <s v="TEC-AC-10002857"/>
    <s v="Verbatim 25 GB 6x Blu-ray Single Layer Recordable Disc, 1/Pack"/>
    <s v="United States"/>
    <s v="CA-2016-103982"/>
    <x v="840"/>
    <d v="2016-03-08T00:00:00"/>
    <s v="Standard Class"/>
    <n v="5"/>
    <n v="3"/>
    <s v="Spring"/>
    <n v="41.72"/>
    <n v="28.953883817741119"/>
    <n v="12.76611618225888"/>
    <n v="0.30599511462748996"/>
    <n v="7"/>
    <n v="292.03999999999996"/>
    <n v="0.2"/>
    <n v="347"/>
    <x v="0"/>
    <x v="1"/>
    <n v="12.40672935681815"/>
  </r>
  <r>
    <s v="V041"/>
    <x v="130"/>
    <x v="2"/>
    <x v="0"/>
    <s v="Furnishings"/>
    <s v="FUR-FU-10004018"/>
    <s v="Tensor Computer Mounted Lamp"/>
    <s v="United States"/>
    <s v="CA-2015-142454"/>
    <x v="762"/>
    <d v="2015-08-19T00:00:00"/>
    <s v="Standard Class"/>
    <n v="4"/>
    <n v="8"/>
    <s v="Autumn"/>
    <n v="104.23"/>
    <n v="82.368231039765647"/>
    <n v="21.861768960234357"/>
    <n v="0.20974545678052725"/>
    <n v="7"/>
    <n v="729.61"/>
    <n v="0"/>
    <n v="422"/>
    <x v="0"/>
    <x v="2"/>
    <n v="40.583299168852342"/>
  </r>
  <r>
    <s v="V106"/>
    <x v="110"/>
    <x v="4"/>
    <x v="1"/>
    <s v="Storage"/>
    <s v="OFF-ST-10003638"/>
    <s v="Mobile Personal File Cube"/>
    <s v="United States"/>
    <s v="CA-2015-142454"/>
    <x v="762"/>
    <d v="2015-08-19T00:00:00"/>
    <s v="Standard Class"/>
    <n v="4"/>
    <n v="8"/>
    <s v="Autumn"/>
    <n v="70.260000000000005"/>
    <n v="52.945675291887888"/>
    <n v="17.314324708112117"/>
    <n v="0.2464321763181343"/>
    <n v="3"/>
    <n v="210.78000000000003"/>
    <n v="0"/>
    <n v="241"/>
    <x v="0"/>
    <x v="2"/>
    <n v="47.003654104760827"/>
  </r>
  <r>
    <s v="V111"/>
    <x v="52"/>
    <x v="3"/>
    <x v="1"/>
    <s v="Art"/>
    <s v="OFF-AR-10004685"/>
    <s v="Binney &amp; Smith Crayola Metallic Colored Pencils, 8-Color Set"/>
    <s v="United States"/>
    <s v="CA-2015-102015"/>
    <x v="811"/>
    <d v="2015-09-18T00:00:00"/>
    <s v="Standard Class"/>
    <n v="6"/>
    <n v="9"/>
    <s v="Autumn"/>
    <n v="9.26"/>
    <n v="6.2040667483285841"/>
    <n v="3.0559332516714157"/>
    <n v="0.33001439002931054"/>
    <n v="2"/>
    <n v="18.52"/>
    <n v="0"/>
    <n v="397"/>
    <x v="1"/>
    <x v="1"/>
    <n v="7.1869827432922744"/>
  </r>
  <r>
    <s v="V131"/>
    <x v="41"/>
    <x v="2"/>
    <x v="1"/>
    <s v="Storage"/>
    <s v="OFF-ST-10001713"/>
    <s v="Gould Plastics 9-Pocket Panel Bin, 18-3/8w x 5-1/4d x 20-1/2h, Black"/>
    <s v="United States"/>
    <s v="CA-2015-102015"/>
    <x v="811"/>
    <d v="2015-09-18T00:00:00"/>
    <s v="Standard Class"/>
    <n v="6"/>
    <n v="9"/>
    <s v="Autumn"/>
    <n v="105.98"/>
    <n v="71.404919043099198"/>
    <n v="34.575080956900806"/>
    <n v="0.32624156403944898"/>
    <n v="2"/>
    <n v="211.96"/>
    <n v="0"/>
    <n v="292"/>
    <x v="1"/>
    <x v="2"/>
    <n v="75.536311024566203"/>
  </r>
  <r>
    <s v="V112"/>
    <x v="53"/>
    <x v="3"/>
    <x v="1"/>
    <s v="Fasteners"/>
    <s v="OFF-FA-10000490"/>
    <s v="OIC Binder Clips, Mini, 1/4&quot; Capacity, Black"/>
    <s v="United States"/>
    <s v="CA-2015-102015"/>
    <x v="811"/>
    <d v="2015-09-18T00:00:00"/>
    <s v="Standard Class"/>
    <n v="6"/>
    <n v="9"/>
    <s v="Autumn"/>
    <n v="1.24"/>
    <n v="0.85061521436602849"/>
    <n v="0.3893847856339715"/>
    <n v="0.31401998841449313"/>
    <n v="1"/>
    <n v="1.24"/>
    <n v="0"/>
    <n v="450"/>
    <x v="1"/>
    <x v="1"/>
    <n v="1.73245352030004"/>
  </r>
  <r>
    <s v="V111"/>
    <x v="52"/>
    <x v="2"/>
    <x v="1"/>
    <s v="Labels"/>
    <s v="OFF-LA-10002043"/>
    <s v="Avery 489"/>
    <s v="United States"/>
    <s v="CA-2015-102015"/>
    <x v="811"/>
    <d v="2015-09-18T00:00:00"/>
    <s v="Standard Class"/>
    <n v="6"/>
    <n v="9"/>
    <s v="Autumn"/>
    <n v="20.7"/>
    <n v="14.06943989525247"/>
    <n v="6.6305601047475289"/>
    <n v="0.32031691327282752"/>
    <n v="2"/>
    <n v="41.4"/>
    <n v="0"/>
    <n v="402"/>
    <x v="1"/>
    <x v="1"/>
    <n v="9.440652519820862"/>
  </r>
  <r>
    <s v="V135"/>
    <x v="51"/>
    <x v="1"/>
    <x v="1"/>
    <s v="Paper"/>
    <s v="OFF-PA-10002464"/>
    <s v="HP Office Recycled Paper (20Lb. and 87 Bright)"/>
    <s v="United States"/>
    <s v="CA-2015-102015"/>
    <x v="811"/>
    <d v="2015-09-18T00:00:00"/>
    <s v="Standard Class"/>
    <n v="6"/>
    <n v="9"/>
    <s v="Autumn"/>
    <n v="28.9"/>
    <n v="21.817700595373271"/>
    <n v="7.0822994046267276"/>
    <n v="0.24506226313587293"/>
    <n v="5"/>
    <n v="144.5"/>
    <n v="0"/>
    <n v="390"/>
    <x v="1"/>
    <x v="1"/>
    <n v="11.12806374292791"/>
  </r>
  <r>
    <s v="V136"/>
    <x v="10"/>
    <x v="1"/>
    <x v="1"/>
    <s v="Envelopes"/>
    <s v="OFF-EN-10002504"/>
    <s v="Tyvek  Top-Opening Peel &amp; Seel Envelopes, Plain White"/>
    <s v="United States"/>
    <s v="CA-2015-102015"/>
    <x v="811"/>
    <d v="2015-09-18T00:00:00"/>
    <s v="Standard Class"/>
    <n v="6"/>
    <n v="9"/>
    <s v="Autumn"/>
    <n v="27.18"/>
    <n v="21.777776402568179"/>
    <n v="5.4022235974318207"/>
    <n v="0.19875730674877928"/>
    <n v="1"/>
    <n v="27.18"/>
    <n v="0"/>
    <n v="472"/>
    <x v="1"/>
    <x v="2"/>
    <n v="46.339043753620977"/>
  </r>
  <r>
    <s v="V103"/>
    <x v="33"/>
    <x v="2"/>
    <x v="1"/>
    <s v="Storage"/>
    <s v="OFF-ST-10002615"/>
    <s v="Dual Level, Single-Width Filing Carts"/>
    <s v="United States"/>
    <s v="CA-2015-156755"/>
    <x v="1026"/>
    <d v="2015-01-18T00:00:00"/>
    <s v="Standard Class"/>
    <n v="6"/>
    <n v="1"/>
    <s v="Winter"/>
    <n v="465.18"/>
    <n v="331.30909791940587"/>
    <n v="133.87090208059413"/>
    <n v="0.2877830132004689"/>
    <n v="3"/>
    <n v="1395.54"/>
    <n v="0"/>
    <n v="431"/>
    <x v="1"/>
    <x v="0"/>
    <n v="424.68075317244018"/>
  </r>
  <r>
    <s v="V120"/>
    <x v="91"/>
    <x v="1"/>
    <x v="1"/>
    <s v="Storage"/>
    <s v="OFF-ST-10004258"/>
    <s v="Portable Personal File Box"/>
    <s v="United States"/>
    <s v="CA-2015-130876"/>
    <x v="793"/>
    <d v="2015-05-16T00:00:00"/>
    <s v="Second Class"/>
    <n v="4"/>
    <n v="5"/>
    <s v="Summer"/>
    <n v="36.630000000000003"/>
    <n v="29.351321059812701"/>
    <n v="7.2786789401873015"/>
    <n v="0.1987081337752471"/>
    <n v="3"/>
    <n v="109.89000000000001"/>
    <n v="0"/>
    <n v="307"/>
    <x v="0"/>
    <x v="1"/>
    <n v="6.3052168876256767"/>
  </r>
  <r>
    <s v="V139"/>
    <x v="2"/>
    <x v="4"/>
    <x v="1"/>
    <s v="Storage"/>
    <s v="OFF-ST-10004507"/>
    <s v="Advantus Rolling Storage Box"/>
    <s v="United States"/>
    <s v="CA-2016-145898"/>
    <x v="182"/>
    <d v="2016-09-26T00:00:00"/>
    <s v="Same Day"/>
    <n v="0"/>
    <n v="9"/>
    <s v="Autumn"/>
    <n v="51.45"/>
    <n v="42.410476726011893"/>
    <n v="9.0395232739881095"/>
    <n v="0.17569530172960368"/>
    <n v="3"/>
    <n v="154.35000000000002"/>
    <n v="0"/>
    <n v="347"/>
    <x v="0"/>
    <x v="1"/>
    <n v="20.01649833401326"/>
  </r>
  <r>
    <s v="V143"/>
    <x v="135"/>
    <x v="2"/>
    <x v="1"/>
    <s v="Labels"/>
    <s v="OFF-LA-10000262"/>
    <s v="Avery 494"/>
    <s v="United States"/>
    <s v="CA-2016-145898"/>
    <x v="182"/>
    <d v="2016-09-26T00:00:00"/>
    <s v="Same Day"/>
    <n v="0"/>
    <n v="9"/>
    <s v="Autumn"/>
    <n v="7.83"/>
    <n v="5.2314245832078994"/>
    <n v="2.5985754167921007"/>
    <n v="0.33187425501814821"/>
    <n v="3"/>
    <n v="23.490000000000002"/>
    <n v="0"/>
    <n v="241"/>
    <x v="0"/>
    <x v="1"/>
    <n v="6.6439753160287998"/>
  </r>
  <r>
    <s v="V133"/>
    <x v="42"/>
    <x v="3"/>
    <x v="1"/>
    <s v="Art"/>
    <s v="OFF-AR-10002445"/>
    <s v="SANFORD Major Accent Highlighters"/>
    <s v="United States"/>
    <s v="CA-2016-145898"/>
    <x v="182"/>
    <d v="2016-09-26T00:00:00"/>
    <s v="Same Day"/>
    <n v="0"/>
    <n v="9"/>
    <s v="Autumn"/>
    <n v="35.4"/>
    <n v="25.572784261498541"/>
    <n v="9.827215738501458"/>
    <n v="0.27760496436444798"/>
    <n v="5"/>
    <n v="177"/>
    <n v="0"/>
    <n v="483"/>
    <x v="0"/>
    <x v="1"/>
    <n v="12.729007053632611"/>
  </r>
  <r>
    <s v="V132"/>
    <x v="23"/>
    <x v="3"/>
    <x v="1"/>
    <s v="Paper"/>
    <s v="OFF-PA-10001667"/>
    <s v="Great White Multi-Use Recycled Paper (20Lb. and 84 Bright)"/>
    <s v="United States"/>
    <s v="CA-2016-145898"/>
    <x v="182"/>
    <d v="2016-09-26T00:00:00"/>
    <s v="Same Day"/>
    <n v="0"/>
    <n v="9"/>
    <s v="Autumn"/>
    <n v="29.9"/>
    <n v="25.062503637841619"/>
    <n v="4.8374963621583795"/>
    <n v="0.16178917599191905"/>
    <n v="5"/>
    <n v="149.5"/>
    <n v="0"/>
    <n v="410"/>
    <x v="0"/>
    <x v="1"/>
    <n v="18.03372659372274"/>
  </r>
  <r>
    <s v="V138"/>
    <x v="12"/>
    <x v="4"/>
    <x v="1"/>
    <s v="Envelopes"/>
    <s v="OFF-EN-10000461"/>
    <s v="#10- 4 1/8&quot; x 9 1/2&quot; Recycled Envelopes"/>
    <s v="United States"/>
    <s v="US-2017-159562"/>
    <x v="428"/>
    <d v="2017-09-15T00:00:00"/>
    <s v="Standard Class"/>
    <n v="6"/>
    <n v="9"/>
    <s v="Autumn"/>
    <n v="17.48"/>
    <n v="13.118201311477071"/>
    <n v="4.3617986885229296"/>
    <n v="0.24953081742122021"/>
    <n v="2"/>
    <n v="34.96"/>
    <n v="0"/>
    <n v="321"/>
    <x v="1"/>
    <x v="1"/>
    <n v="15.336859047033441"/>
  </r>
  <r>
    <s v="V110"/>
    <x v="16"/>
    <x v="1"/>
    <x v="1"/>
    <s v="Paper"/>
    <s v="OFF-PA-10002254"/>
    <s v="Xerox 1883"/>
    <s v="United States"/>
    <s v="CA-2017-134635"/>
    <x v="4"/>
    <d v="2017-04-17T00:00:00"/>
    <s v="Second Class"/>
    <n v="2"/>
    <n v="4"/>
    <s v="Spring"/>
    <n v="79.14"/>
    <n v="62.574398053790283"/>
    <n v="16.565601946209718"/>
    <n v="0.2093202166566808"/>
    <n v="3"/>
    <n v="237.42000000000002"/>
    <n v="0"/>
    <n v="324"/>
    <x v="0"/>
    <x v="2"/>
    <n v="88.359405848527317"/>
  </r>
  <r>
    <s v="V101"/>
    <x v="26"/>
    <x v="2"/>
    <x v="1"/>
    <s v="Art"/>
    <s v="OFF-AR-10001868"/>
    <s v="Prang Dustless Chalk Sticks"/>
    <s v="United States"/>
    <s v="CA-2017-167080"/>
    <x v="193"/>
    <d v="2017-06-14T00:00:00"/>
    <s v="Standard Class"/>
    <n v="4"/>
    <n v="6"/>
    <s v="Summer"/>
    <n v="8.4"/>
    <n v="6.1078883252937626"/>
    <n v="2.2921116747062378"/>
    <n v="0.27287043746502831"/>
    <n v="5"/>
    <n v="42"/>
    <n v="0"/>
    <n v="453"/>
    <x v="0"/>
    <x v="1"/>
    <n v="3.5102410173661869"/>
  </r>
  <r>
    <s v="V020"/>
    <x v="77"/>
    <x v="4"/>
    <x v="0"/>
    <s v="Chairs"/>
    <s v="FUR-CH-10004875"/>
    <s v="Harbour Creations 67200 Series Stacking Chairs"/>
    <s v="United States"/>
    <s v="CA-2017-145653"/>
    <x v="853"/>
    <d v="2017-09-01T00:00:00"/>
    <s v="Same Day"/>
    <n v="0"/>
    <n v="9"/>
    <s v="Autumn"/>
    <n v="498.26"/>
    <n v="326.19295977613808"/>
    <n v="172.06704022386191"/>
    <n v="0.34533584920295007"/>
    <n v="7"/>
    <n v="3487.8199999999997"/>
    <n v="0"/>
    <n v="283"/>
    <x v="0"/>
    <x v="2"/>
    <n v="130.13834886628479"/>
  </r>
  <r>
    <s v="V001"/>
    <x v="112"/>
    <x v="2"/>
    <x v="0"/>
    <s v="Bookcases"/>
    <s v="FUR-BO-10000711"/>
    <s v="Hon Metal Bookcases, Gray"/>
    <s v="United States"/>
    <s v="CA-2014-140487"/>
    <x v="1027"/>
    <d v="2014-06-20T00:00:00"/>
    <s v="Standard Class"/>
    <n v="6"/>
    <n v="6"/>
    <s v="Summer"/>
    <n v="212.94"/>
    <n v="139.30821344315621"/>
    <n v="73.631786556843792"/>
    <n v="0.34578654342464449"/>
    <n v="3"/>
    <n v="638.81999999999994"/>
    <n v="0"/>
    <n v="463"/>
    <x v="1"/>
    <x v="0"/>
    <n v="301.14263597172692"/>
  </r>
  <r>
    <s v="V132"/>
    <x v="23"/>
    <x v="0"/>
    <x v="1"/>
    <s v="Appliances"/>
    <s v="OFF-AP-10000938"/>
    <s v="Avanti 1.7 Cu. Ft. Refrigerator"/>
    <s v="United States"/>
    <s v="CA-2017-117401"/>
    <x v="796"/>
    <d v="2017-05-22T00:00:00"/>
    <s v="Second Class"/>
    <n v="4"/>
    <n v="5"/>
    <s v="Summer"/>
    <n v="706.86"/>
    <n v="562.31829816760251"/>
    <n v="144.54170183239751"/>
    <n v="0.20448420031179795"/>
    <n v="7"/>
    <n v="4948.0200000000004"/>
    <n v="0"/>
    <n v="404"/>
    <x v="0"/>
    <x v="0"/>
    <n v="264.09696919124241"/>
  </r>
  <r>
    <s v="V077"/>
    <x v="107"/>
    <x v="1"/>
    <x v="2"/>
    <s v="Phones"/>
    <s v="TEC-PH-10003555"/>
    <s v="Motorola HK250 Universal Bluetooth Headset"/>
    <s v="United States"/>
    <s v="CA-2017-117401"/>
    <x v="796"/>
    <d v="2017-05-22T00:00:00"/>
    <s v="Second Class"/>
    <n v="4"/>
    <n v="5"/>
    <s v="Summer"/>
    <n v="114.95"/>
    <n v="76.146254044344474"/>
    <n v="38.803745955655529"/>
    <n v="0.33757064772210116"/>
    <n v="5"/>
    <n v="574.75"/>
    <n v="0"/>
    <n v="287"/>
    <x v="0"/>
    <x v="2"/>
    <n v="40.702328927361293"/>
  </r>
  <r>
    <s v="V132"/>
    <x v="23"/>
    <x v="3"/>
    <x v="1"/>
    <s v="Binders"/>
    <s v="OFF-BI-10001267"/>
    <s v="Universal Recycled Hanging Pressboard Report Binders, Letter Size"/>
    <s v="United States"/>
    <s v="CA-2017-117401"/>
    <x v="796"/>
    <d v="2017-05-22T00:00:00"/>
    <s v="Second Class"/>
    <n v="4"/>
    <n v="5"/>
    <s v="Summer"/>
    <n v="43.19"/>
    <n v="36.22996914139302"/>
    <n v="6.9600308586069772"/>
    <n v="0.16114912846971469"/>
    <n v="7"/>
    <n v="302.33"/>
    <n v="0"/>
    <n v="212"/>
    <x v="0"/>
    <x v="1"/>
    <n v="16.60521131151302"/>
  </r>
  <r>
    <s v="V129"/>
    <x v="4"/>
    <x v="2"/>
    <x v="1"/>
    <s v="Paper"/>
    <s v="OFF-PA-10004071"/>
    <s v="Eaton Premium Continuous-Feed Paper, 25% Cotton, Letter Size, White, 1000 Shts/Box"/>
    <s v="United States"/>
    <s v="US-2017-109582"/>
    <x v="510"/>
    <d v="2017-09-17T00:00:00"/>
    <s v="Second Class"/>
    <n v="5"/>
    <n v="9"/>
    <s v="Autumn"/>
    <n v="166.44"/>
    <n v="108.94535748956849"/>
    <n v="57.494642510431504"/>
    <n v="0.34543765026695206"/>
    <n v="3"/>
    <n v="499.32"/>
    <n v="0"/>
    <n v="280"/>
    <x v="0"/>
    <x v="2"/>
    <n v="67.888419623182671"/>
  </r>
  <r>
    <s v="V097"/>
    <x v="25"/>
    <x v="0"/>
    <x v="1"/>
    <s v="Binders"/>
    <s v="OFF-BI-10001553"/>
    <s v="SpineVue Locking Slant-D Ring Binders by Cardinal"/>
    <s v="United States"/>
    <s v="CA-2016-119865"/>
    <x v="1028"/>
    <d v="2016-06-26T00:00:00"/>
    <s v="Standard Class"/>
    <n v="5"/>
    <n v="6"/>
    <s v="Summer"/>
    <n v="36.56"/>
    <n v="25.06203341846728"/>
    <n v="11.497966581532722"/>
    <n v="0.31449580365242674"/>
    <n v="5"/>
    <n v="182.8"/>
    <n v="0.2"/>
    <n v="298"/>
    <x v="0"/>
    <x v="1"/>
    <n v="9.7519682079348176"/>
  </r>
  <r>
    <s v="V100"/>
    <x v="17"/>
    <x v="4"/>
    <x v="1"/>
    <s v="Binders"/>
    <s v="OFF-BI-10003007"/>
    <s v="Premium Transparent Presentation Covers, No Pattern/Clear, 8 1/2&quot; x 11&quot;"/>
    <s v="United States"/>
    <s v="CA-2016-119865"/>
    <x v="1028"/>
    <d v="2016-06-26T00:00:00"/>
    <s v="Standard Class"/>
    <n v="5"/>
    <n v="6"/>
    <s v="Summer"/>
    <n v="186.14400000000001"/>
    <n v="122.6197302144969"/>
    <n v="63.524269785503108"/>
    <n v="0.34126412769416747"/>
    <n v="6"/>
    <n v="1116.864"/>
    <n v="0.2"/>
    <n v="489"/>
    <x v="0"/>
    <x v="2"/>
    <n v="50.000354305411342"/>
  </r>
  <r>
    <s v="V018"/>
    <x v="90"/>
    <x v="1"/>
    <x v="0"/>
    <s v="Bookcases"/>
    <s v="FUR-BO-10003272"/>
    <s v="O'Sullivan Living Dimensions 5-Shelf Bookcases"/>
    <s v="United States"/>
    <s v="CA-2016-119865"/>
    <x v="1028"/>
    <d v="2016-06-26T00:00:00"/>
    <s v="Standard Class"/>
    <n v="5"/>
    <n v="6"/>
    <s v="Summer"/>
    <n v="353.56799999999998"/>
    <n v="269.11413890345671"/>
    <n v="84.453861096543278"/>
    <n v="0.23886172135641032"/>
    <n v="2"/>
    <n v="707.13599999999997"/>
    <n v="0.2"/>
    <n v="169"/>
    <x v="0"/>
    <x v="0"/>
    <n v="454.22652669042571"/>
  </r>
  <r>
    <s v="V118"/>
    <x v="73"/>
    <x v="0"/>
    <x v="1"/>
    <s v="Paper"/>
    <s v="OFF-PA-10001033"/>
    <s v="Xerox 1893"/>
    <s v="United States"/>
    <s v="US-2014-147648"/>
    <x v="35"/>
    <d v="2014-12-01T00:00:00"/>
    <s v="Standard Class"/>
    <n v="5"/>
    <n v="11"/>
    <s v="Winter"/>
    <n v="81.98"/>
    <n v="68.783683000715129"/>
    <n v="13.196316999284875"/>
    <n v="0.16096995607812728"/>
    <n v="2"/>
    <n v="163.96"/>
    <n v="0"/>
    <n v="185"/>
    <x v="0"/>
    <x v="2"/>
    <n v="92.999764409476768"/>
  </r>
  <r>
    <s v="V131"/>
    <x v="41"/>
    <x v="3"/>
    <x v="1"/>
    <s v="Binders"/>
    <s v="OFF-BI-10001553"/>
    <s v="SpineVue Locking Slant-D Ring Binders by Cardinal"/>
    <s v="United States"/>
    <s v="CA-2017-124436"/>
    <x v="498"/>
    <d v="2017-03-22T00:00:00"/>
    <s v="Second Class"/>
    <n v="3"/>
    <n v="3"/>
    <s v="Spring"/>
    <n v="14.624000000000001"/>
    <n v="11.43583015122331"/>
    <n v="3.1881698487766901"/>
    <n v="0.21800942620190714"/>
    <n v="2"/>
    <n v="29.248000000000001"/>
    <n v="0.2"/>
    <n v="491"/>
    <x v="0"/>
    <x v="1"/>
    <n v="9.7519682079348176"/>
  </r>
  <r>
    <s v="V047"/>
    <x v="22"/>
    <x v="0"/>
    <x v="0"/>
    <s v="Tables"/>
    <s v="FUR-TA-10001095"/>
    <s v="Chromcraft Round Conference Tables"/>
    <s v="United States"/>
    <s v="CA-2017-124436"/>
    <x v="498"/>
    <d v="2017-03-22T00:00:00"/>
    <s v="Second Class"/>
    <n v="3"/>
    <n v="3"/>
    <s v="Spring"/>
    <n v="697.16"/>
    <n v="468.61028641977208"/>
    <n v="228.54971358022789"/>
    <n v="0.32782964252141245"/>
    <n v="5"/>
    <n v="3485.7999999999997"/>
    <n v="0.2"/>
    <n v="498"/>
    <x v="0"/>
    <x v="0"/>
    <n v="481.01902616952373"/>
  </r>
  <r>
    <s v="V025"/>
    <x v="86"/>
    <x v="1"/>
    <x v="0"/>
    <s v="Furnishings"/>
    <s v="FUR-FU-10001185"/>
    <s v="Advantus Employee of the Month Certificate Frame, 11 x 13-1/2"/>
    <s v="United States"/>
    <s v="CA-2017-124436"/>
    <x v="498"/>
    <d v="2017-03-22T00:00:00"/>
    <s v="Second Class"/>
    <n v="3"/>
    <n v="3"/>
    <s v="Spring"/>
    <n v="30.93"/>
    <n v="24.848238279613248"/>
    <n v="6.0817617203867513"/>
    <n v="0.19662986486863082"/>
    <n v="1"/>
    <n v="30.93"/>
    <n v="0"/>
    <n v="138"/>
    <x v="0"/>
    <x v="2"/>
    <n v="80.131983681923174"/>
  </r>
  <r>
    <s v="V126"/>
    <x v="8"/>
    <x v="0"/>
    <x v="1"/>
    <s v="Binders"/>
    <s v="OFF-BI-10000343"/>
    <s v="Pressboard Covers with Storage Hooks, 9 1/2&quot; x 11&quot;, Light Blue"/>
    <s v="United States"/>
    <s v="CA-2017-124436"/>
    <x v="498"/>
    <d v="2017-03-22T00:00:00"/>
    <s v="Second Class"/>
    <n v="3"/>
    <n v="3"/>
    <s v="Spring"/>
    <n v="27.495999999999999"/>
    <n v="23.34099191666807"/>
    <n v="4.1550080833319285"/>
    <n v="0.15111318312961627"/>
    <n v="7"/>
    <n v="192.47199999999998"/>
    <n v="0.2"/>
    <n v="230"/>
    <x v="0"/>
    <x v="1"/>
    <n v="7.665258525656621"/>
  </r>
  <r>
    <s v="V006"/>
    <x v="132"/>
    <x v="0"/>
    <x v="0"/>
    <s v="Chairs"/>
    <s v="FUR-CH-10004626"/>
    <s v="Office Star Flex Back Scooter Chair with Aluminum Finish Frame"/>
    <s v="United States"/>
    <s v="CA-2014-115084"/>
    <x v="638"/>
    <d v="2014-10-22T00:00:00"/>
    <s v="Standard Class"/>
    <n v="4"/>
    <n v="10"/>
    <s v="Autumn"/>
    <n v="605.34"/>
    <n v="473.11129494357658"/>
    <n v="132.22870505642345"/>
    <n v="0.21843708503720793"/>
    <n v="6"/>
    <n v="3632.04"/>
    <n v="0"/>
    <n v="109"/>
    <x v="0"/>
    <x v="0"/>
    <n v="171.74034638109941"/>
  </r>
  <r>
    <s v="V034"/>
    <x v="3"/>
    <x v="4"/>
    <x v="0"/>
    <s v="Tables"/>
    <s v="FUR-TA-10001768"/>
    <s v="Hon Racetrack Conference Tables"/>
    <s v="United States"/>
    <s v="CA-2017-131037"/>
    <x v="1029"/>
    <d v="2017-08-23T00:00:00"/>
    <s v="First Class"/>
    <n v="1"/>
    <n v="8"/>
    <s v="Autumn"/>
    <n v="210.00800000000001"/>
    <n v="140.6845103578751"/>
    <n v="69.323489642124912"/>
    <n v="0.33009928022801471"/>
    <n v="1"/>
    <n v="210.00800000000001"/>
    <n v="0.2"/>
    <n v="102"/>
    <x v="0"/>
    <x v="0"/>
    <n v="283.9075282851208"/>
  </r>
  <r>
    <s v="V134"/>
    <x v="36"/>
    <x v="2"/>
    <x v="1"/>
    <s v="Appliances"/>
    <s v="OFF-AP-10001947"/>
    <s v="Acco 6 Outlet Guardian Premium Plus Surge Suppressor"/>
    <s v="United States"/>
    <s v="CA-2016-111143"/>
    <x v="258"/>
    <d v="2016-11-22T00:00:00"/>
    <s v="First Class"/>
    <n v="3"/>
    <n v="11"/>
    <s v="Winter"/>
    <n v="54.96"/>
    <n v="40.501574030285482"/>
    <n v="14.458425969714519"/>
    <n v="0.26307179711998757"/>
    <n v="3"/>
    <n v="164.88"/>
    <n v="0"/>
    <n v="401"/>
    <x v="0"/>
    <x v="1"/>
    <n v="29.983671147253911"/>
  </r>
  <r>
    <s v="V004"/>
    <x v="142"/>
    <x v="3"/>
    <x v="0"/>
    <s v="Furnishings"/>
    <s v="FUR-FU-10004952"/>
    <s v="C-Line Cubicle Keepers Polyproplyene Holder w/Velcro Back, 8-1/2x11, 25/Bx"/>
    <s v="United States"/>
    <s v="CA-2014-166744"/>
    <x v="59"/>
    <d v="2014-09-24T00:00:00"/>
    <s v="Standard Class"/>
    <n v="4"/>
    <n v="9"/>
    <s v="Autumn"/>
    <n v="164.22"/>
    <n v="133.0759436346876"/>
    <n v="31.144056365312395"/>
    <n v="0.18964837635679208"/>
    <n v="3"/>
    <n v="492.65999999999997"/>
    <n v="0"/>
    <n v="249"/>
    <x v="0"/>
    <x v="1"/>
    <n v="25.86911473810677"/>
  </r>
  <r>
    <s v="V045"/>
    <x v="1"/>
    <x v="3"/>
    <x v="0"/>
    <s v="Bookcases"/>
    <s v="FUR-BO-10001337"/>
    <s v="O'Sullivan Living Dimensions 2-Shelf Bookcases"/>
    <s v="United States"/>
    <s v="CA-2014-166744"/>
    <x v="59"/>
    <d v="2014-09-24T00:00:00"/>
    <s v="Standard Class"/>
    <n v="4"/>
    <n v="9"/>
    <s v="Autumn"/>
    <n v="362.94"/>
    <n v="304.0541818758968"/>
    <n v="58.885818124103196"/>
    <n v="0.1622467022761426"/>
    <n v="3"/>
    <n v="1088.82"/>
    <n v="0"/>
    <n v="166"/>
    <x v="0"/>
    <x v="0"/>
    <n v="164.1411751399454"/>
  </r>
  <r>
    <s v="V086"/>
    <x v="133"/>
    <x v="3"/>
    <x v="2"/>
    <s v="Accessories"/>
    <s v="TEC-AC-10003628"/>
    <s v="Logitech 910-002974 M325 Wireless Mouse for Web Scrolling"/>
    <s v="United States"/>
    <s v="CA-2014-166744"/>
    <x v="59"/>
    <d v="2014-09-24T00:00:00"/>
    <s v="Standard Class"/>
    <n v="4"/>
    <n v="9"/>
    <s v="Autumn"/>
    <n v="59.98"/>
    <n v="47.077216481190703"/>
    <n v="12.902783518809294"/>
    <n v="0.21511809801282586"/>
    <n v="2"/>
    <n v="119.96"/>
    <n v="0"/>
    <n v="292"/>
    <x v="0"/>
    <x v="2"/>
    <n v="51.18003243267362"/>
  </r>
  <r>
    <s v="V125"/>
    <x v="64"/>
    <x v="0"/>
    <x v="1"/>
    <s v="Storage"/>
    <s v="OFF-ST-10004186"/>
    <s v="Stur-D-Stor Shelving, Vertical 5-Shelf: 72&quot;H x 36&quot;W x 18 1/2&quot;D"/>
    <s v="United States"/>
    <s v="CA-2016-116561"/>
    <x v="108"/>
    <d v="2016-09-17T00:00:00"/>
    <s v="Standard Class"/>
    <n v="6"/>
    <n v="9"/>
    <s v="Autumn"/>
    <n v="332.94"/>
    <n v="261.81647687394542"/>
    <n v="71.123523126054579"/>
    <n v="0.21362264409819962"/>
    <n v="3"/>
    <n v="998.81999999999994"/>
    <n v="0"/>
    <n v="196"/>
    <x v="1"/>
    <x v="0"/>
    <n v="267.2752332708738"/>
  </r>
  <r>
    <s v="V098"/>
    <x v="92"/>
    <x v="2"/>
    <x v="1"/>
    <s v="Binders"/>
    <s v="OFF-BI-10001658"/>
    <s v="GBC Standard Therm-A-Bind Covers"/>
    <s v="United States"/>
    <s v="CA-2016-116561"/>
    <x v="108"/>
    <d v="2016-09-17T00:00:00"/>
    <s v="Standard Class"/>
    <n v="6"/>
    <n v="9"/>
    <s v="Autumn"/>
    <n v="39.872"/>
    <n v="33.501785878972299"/>
    <n v="6.3702141210277006"/>
    <n v="0.15976660616542188"/>
    <n v="2"/>
    <n v="79.744"/>
    <n v="0.2"/>
    <n v="118"/>
    <x v="1"/>
    <x v="0"/>
    <n v="29.723319058927249"/>
  </r>
  <r>
    <s v="V132"/>
    <x v="23"/>
    <x v="2"/>
    <x v="1"/>
    <s v="Supplies"/>
    <s v="OFF-SU-10004737"/>
    <s v="Acme Design Stainless Steel Bent Scissors"/>
    <s v="United States"/>
    <s v="CA-2016-110730"/>
    <x v="713"/>
    <d v="2016-09-26T00:00:00"/>
    <s v="Second Class"/>
    <n v="3"/>
    <n v="9"/>
    <s v="Autumn"/>
    <n v="13.68"/>
    <n v="11.41520237877128"/>
    <n v="2.2647976212287197"/>
    <n v="0.16555538166876607"/>
    <n v="2"/>
    <n v="27.36"/>
    <n v="0"/>
    <n v="417"/>
    <x v="0"/>
    <x v="1"/>
    <n v="14.23859543634835"/>
  </r>
  <r>
    <s v="V105"/>
    <x v="85"/>
    <x v="3"/>
    <x v="1"/>
    <s v="Binders"/>
    <s v="OFF-BI-10002827"/>
    <s v="Avery Durable Poly Binders"/>
    <s v="United States"/>
    <s v="CA-2017-146367"/>
    <x v="1018"/>
    <d v="2017-08-08T00:00:00"/>
    <s v="Standard Class"/>
    <n v="4"/>
    <n v="8"/>
    <s v="Autumn"/>
    <n v="3.3180000000000001"/>
    <n v="2.6823349645166799"/>
    <n v="0.63566503548332021"/>
    <n v="0.19158078224331532"/>
    <n v="3"/>
    <n v="9.9540000000000006"/>
    <n v="0.8"/>
    <n v="197"/>
    <x v="0"/>
    <x v="1"/>
    <n v="13.025468636482911"/>
  </r>
  <r>
    <s v="V123"/>
    <x v="14"/>
    <x v="0"/>
    <x v="1"/>
    <s v="Binders"/>
    <s v="OFF-BI-10003694"/>
    <s v="Avery 3 1/2&quot; Diskette Storage Pages, 10/Pack"/>
    <s v="United States"/>
    <s v="CA-2016-149454"/>
    <x v="197"/>
    <d v="2016-07-26T00:00:00"/>
    <s v="First Class"/>
    <n v="1"/>
    <n v="7"/>
    <s v="Summer"/>
    <n v="10.44"/>
    <n v="7.8377519750721119"/>
    <n v="2.6022480249278876"/>
    <n v="0.24925747365209652"/>
    <n v="1"/>
    <n v="10.44"/>
    <n v="0"/>
    <n v="156"/>
    <x v="0"/>
    <x v="1"/>
    <n v="15.52719688804132"/>
  </r>
  <r>
    <s v="V034"/>
    <x v="3"/>
    <x v="0"/>
    <x v="0"/>
    <s v="Tables"/>
    <s v="FUR-TA-10001691"/>
    <s v="Barricks Non-Folding Utility Table with Steel Legs, Laminate Tops"/>
    <s v="United States"/>
    <s v="CA-2016-156265"/>
    <x v="1030"/>
    <d v="2016-08-04T00:00:00"/>
    <s v="Second Class"/>
    <n v="2"/>
    <n v="8"/>
    <s v="Autumn"/>
    <n v="136.464"/>
    <n v="95.98727499593187"/>
    <n v="40.476725004068129"/>
    <n v="0.29661101099240922"/>
    <n v="2"/>
    <n v="272.928"/>
    <n v="0.2"/>
    <n v="450"/>
    <x v="0"/>
    <x v="2"/>
    <n v="132.5509689941303"/>
  </r>
  <r>
    <s v="V049"/>
    <x v="9"/>
    <x v="3"/>
    <x v="2"/>
    <s v="Phones"/>
    <s v="TEC-PH-10001918"/>
    <s v="Nortel Business Series Terminal T7208 Digital phone"/>
    <s v="United States"/>
    <s v="CA-2016-156265"/>
    <x v="1030"/>
    <d v="2016-08-04T00:00:00"/>
    <s v="Second Class"/>
    <n v="2"/>
    <n v="8"/>
    <s v="Autumn"/>
    <n v="333.57600000000002"/>
    <n v="270.54736742357602"/>
    <n v="63.028632576424002"/>
    <n v="0.18894834333532387"/>
    <n v="3"/>
    <n v="1000.7280000000001"/>
    <n v="0.2"/>
    <n v="206"/>
    <x v="0"/>
    <x v="2"/>
    <n v="111.19199999999999"/>
  </r>
  <r>
    <s v="V143"/>
    <x v="135"/>
    <x v="0"/>
    <x v="1"/>
    <s v="Binders"/>
    <s v="OFF-BI-10000285"/>
    <s v="XtraLife ClearVue Slant-D Ring Binders by Cardinal"/>
    <s v="United States"/>
    <s v="CA-2016-156265"/>
    <x v="1030"/>
    <d v="2016-08-04T00:00:00"/>
    <s v="Second Class"/>
    <n v="2"/>
    <n v="8"/>
    <s v="Autumn"/>
    <n v="12.544"/>
    <n v="10.39245951181447"/>
    <n v="2.15154048818553"/>
    <n v="0.17151949044846379"/>
    <n v="2"/>
    <n v="25.088000000000001"/>
    <n v="0.2"/>
    <n v="187"/>
    <x v="0"/>
    <x v="1"/>
    <n v="10.305947642017211"/>
  </r>
  <r>
    <s v="V119"/>
    <x v="20"/>
    <x v="2"/>
    <x v="1"/>
    <s v="Appliances"/>
    <s v="OFF-AP-10000358"/>
    <s v="Fellowes Basic Home/Office Series Surge Protectors"/>
    <s v="United States"/>
    <s v="US-2015-168914"/>
    <x v="1031"/>
    <d v="2015-05-27T00:00:00"/>
    <s v="Standard Class"/>
    <n v="6"/>
    <n v="5"/>
    <s v="Summer"/>
    <n v="20.768000000000001"/>
    <n v="16.077872507564749"/>
    <n v="4.6901274924352521"/>
    <n v="0.22583433611494858"/>
    <n v="8"/>
    <n v="166.14400000000001"/>
    <n v="0.8"/>
    <n v="240"/>
    <x v="1"/>
    <x v="1"/>
    <n v="32.267768314527117"/>
  </r>
  <r>
    <s v="V091"/>
    <x v="55"/>
    <x v="2"/>
    <x v="2"/>
    <s v="Accessories"/>
    <s v="TEC-AC-10002345"/>
    <s v="HP Standard 104 key PS/2 Keyboard"/>
    <s v="United States"/>
    <s v="US-2017-110989"/>
    <x v="132"/>
    <d v="2017-11-05T00:00:00"/>
    <s v="Second Class"/>
    <n v="2"/>
    <n v="11"/>
    <s v="Winter"/>
    <n v="43.5"/>
    <n v="31.274585582572879"/>
    <n v="12.225414417427121"/>
    <n v="0.28104400959602577"/>
    <n v="3"/>
    <n v="130.5"/>
    <n v="0"/>
    <n v="243"/>
    <x v="0"/>
    <x v="1"/>
    <n v="35.012821461097182"/>
  </r>
  <r>
    <s v="V140"/>
    <x v="80"/>
    <x v="0"/>
    <x v="1"/>
    <s v="Fasteners"/>
    <s v="OFF-FA-10001229"/>
    <s v="Staples"/>
    <s v="United States"/>
    <s v="CA-2015-106215"/>
    <x v="392"/>
    <d v="2015-04-21T00:00:00"/>
    <s v="Standard Class"/>
    <n v="5"/>
    <n v="4"/>
    <s v="Spring"/>
    <n v="12.576000000000001"/>
    <n v="9.6189388301517678"/>
    <n v="2.9570611698482328"/>
    <n v="0.23513527113933147"/>
    <n v="4"/>
    <n v="50.304000000000002"/>
    <n v="0.2"/>
    <n v="499"/>
    <x v="0"/>
    <x v="1"/>
    <n v="2.4012696641568598"/>
  </r>
  <r>
    <s v="V082"/>
    <x v="131"/>
    <x v="4"/>
    <x v="2"/>
    <s v="Accessories"/>
    <s v="TEC-AC-10001314"/>
    <s v="Case Logic 2.4GHz Wireless Keyboard"/>
    <s v="United States"/>
    <s v="US-2016-169369"/>
    <x v="939"/>
    <d v="2016-12-18T00:00:00"/>
    <s v="Standard Class"/>
    <n v="6"/>
    <n v="12"/>
    <s v="Winter"/>
    <n v="249.95"/>
    <n v="164.51604438785441"/>
    <n v="85.433955612145581"/>
    <n v="0.34180418328523937"/>
    <n v="5"/>
    <n v="1249.75"/>
    <n v="0"/>
    <n v="470"/>
    <x v="1"/>
    <x v="2"/>
    <n v="65.220051902879419"/>
  </r>
  <r>
    <s v="V098"/>
    <x v="92"/>
    <x v="0"/>
    <x v="1"/>
    <s v="Paper"/>
    <s v="OFF-PA-10004438"/>
    <s v="Xerox 1907"/>
    <s v="United States"/>
    <s v="US-2016-169369"/>
    <x v="939"/>
    <d v="2016-12-18T00:00:00"/>
    <s v="Standard Class"/>
    <n v="6"/>
    <n v="12"/>
    <s v="Winter"/>
    <n v="49.12"/>
    <n v="36.374574892889179"/>
    <n v="12.745425107110819"/>
    <n v="0.2594752668385753"/>
    <n v="4"/>
    <n v="196.48"/>
    <n v="0"/>
    <n v="474"/>
    <x v="1"/>
    <x v="1"/>
    <n v="14.17972261129721"/>
  </r>
  <r>
    <s v="V138"/>
    <x v="12"/>
    <x v="4"/>
    <x v="1"/>
    <s v="Appliances"/>
    <s v="OFF-AP-10000026"/>
    <s v="Tripp Lite Isotel 6 Outlet Surge Protector with Fax/Modem Protection"/>
    <s v="United States"/>
    <s v="CA-2015-132318"/>
    <x v="628"/>
    <d v="2015-11-02T00:00:00"/>
    <s v="First Class"/>
    <n v="3"/>
    <n v="10"/>
    <s v="Autumn"/>
    <n v="182.91"/>
    <n v="122.5631258626675"/>
    <n v="60.346874137332492"/>
    <n v="0.32992659853114914"/>
    <n v="3"/>
    <n v="548.73"/>
    <n v="0"/>
    <n v="151"/>
    <x v="0"/>
    <x v="2"/>
    <n v="122.9116488279284"/>
  </r>
  <r>
    <s v="V132"/>
    <x v="23"/>
    <x v="1"/>
    <x v="1"/>
    <s v="Binders"/>
    <s v="OFF-BI-10004224"/>
    <s v="Catalog Binders with Expanding Posts"/>
    <s v="United States"/>
    <s v="US-2014-131982"/>
    <x v="1009"/>
    <d v="2014-03-11T00:00:00"/>
    <s v="Second Class"/>
    <n v="4"/>
    <n v="3"/>
    <s v="Spring"/>
    <n v="107.648"/>
    <n v="84.034867903668825"/>
    <n v="23.613132096331171"/>
    <n v="0.2193550469709718"/>
    <n v="2"/>
    <n v="215.29599999999999"/>
    <n v="0.2"/>
    <n v="311"/>
    <x v="0"/>
    <x v="2"/>
    <n v="113.8234214813203"/>
  </r>
  <r>
    <s v="V012"/>
    <x v="19"/>
    <x v="3"/>
    <x v="0"/>
    <s v="Chairs"/>
    <s v="FUR-CH-10002647"/>
    <s v="Situations Contoured Folding Chairs, 4/Set"/>
    <s v="United States"/>
    <s v="CA-2015-125185"/>
    <x v="616"/>
    <d v="2015-03-07T00:00:00"/>
    <s v="Second Class"/>
    <n v="2"/>
    <n v="3"/>
    <s v="Spring"/>
    <n v="99.372"/>
    <n v="68.850499631581371"/>
    <n v="30.521500368418629"/>
    <n v="0.30714386717001396"/>
    <n v="2"/>
    <n v="198.744"/>
    <n v="0.3"/>
    <n v="140"/>
    <x v="0"/>
    <x v="0"/>
    <n v="155.0969267858006"/>
  </r>
  <r>
    <s v="V014"/>
    <x v="30"/>
    <x v="4"/>
    <x v="0"/>
    <s v="Furnishings"/>
    <s v="FUR-FU-10003247"/>
    <s v="36X48 HARDFLOOR CHAIRMAT"/>
    <s v="United States"/>
    <s v="CA-2015-125185"/>
    <x v="616"/>
    <d v="2015-03-07T00:00:00"/>
    <s v="Second Class"/>
    <n v="2"/>
    <n v="3"/>
    <s v="Spring"/>
    <n v="33.567999999999998"/>
    <n v="22.173307638187339"/>
    <n v="11.394692361812659"/>
    <n v="0.33945103556400918"/>
    <n v="2"/>
    <n v="67.135999999999996"/>
    <n v="0.2"/>
    <n v="403"/>
    <x v="0"/>
    <x v="2"/>
    <n v="57.082052530253911"/>
  </r>
  <r>
    <s v="V107"/>
    <x v="38"/>
    <x v="2"/>
    <x v="1"/>
    <s v="Paper"/>
    <s v="OFF-PA-10003270"/>
    <s v="Xerox 1954"/>
    <s v="United States"/>
    <s v="CA-2016-130078"/>
    <x v="590"/>
    <d v="2016-08-14T00:00:00"/>
    <s v="Standard Class"/>
    <n v="6"/>
    <n v="8"/>
    <s v="Autumn"/>
    <n v="10.56"/>
    <n v="7.8779267129123944"/>
    <n v="2.6820732870876061"/>
    <n v="0.25398421279238692"/>
    <n v="2"/>
    <n v="21.12"/>
    <n v="0"/>
    <n v="190"/>
    <x v="1"/>
    <x v="1"/>
    <n v="13.468313034675131"/>
  </r>
  <r>
    <s v="V120"/>
    <x v="91"/>
    <x v="0"/>
    <x v="1"/>
    <s v="Paper"/>
    <s v="OFF-PA-10004735"/>
    <s v="Xerox 1905"/>
    <s v="United States"/>
    <s v="US-2017-114034"/>
    <x v="1032"/>
    <d v="2017-01-08T00:00:00"/>
    <s v="Standard Class"/>
    <n v="5"/>
    <n v="1"/>
    <s v="Winter"/>
    <n v="38.880000000000003"/>
    <n v="31.02606515594168"/>
    <n v="7.8539348440583225"/>
    <n v="0.20200449701796097"/>
    <n v="6"/>
    <n v="233.28000000000003"/>
    <n v="0"/>
    <n v="138"/>
    <x v="0"/>
    <x v="1"/>
    <n v="16.331657013297821"/>
  </r>
  <r>
    <s v="V107"/>
    <x v="38"/>
    <x v="4"/>
    <x v="1"/>
    <s v="Paper"/>
    <s v="OFF-PA-10001745"/>
    <s v="Wirebound Message Books, 2 7/8&quot; x 5&quot;, 3 Forms per Page"/>
    <s v="United States"/>
    <s v="US-2017-115595"/>
    <x v="449"/>
    <d v="2017-10-11T00:00:00"/>
    <s v="First Class"/>
    <n v="2"/>
    <n v="10"/>
    <s v="Autumn"/>
    <n v="35.200000000000003"/>
    <n v="28.316905493708528"/>
    <n v="6.8830945062914743"/>
    <n v="0.19554245756509869"/>
    <n v="5"/>
    <n v="176"/>
    <n v="0"/>
    <n v="112"/>
    <x v="0"/>
    <x v="0"/>
    <n v="8.4870209928651228"/>
  </r>
  <r>
    <s v="V131"/>
    <x v="41"/>
    <x v="4"/>
    <x v="1"/>
    <s v="Paper"/>
    <s v="OFF-PA-10000176"/>
    <s v="Xerox 1887"/>
    <s v="United States"/>
    <s v="CA-2017-158722"/>
    <x v="179"/>
    <d v="2017-10-26T00:00:00"/>
    <s v="Standard Class"/>
    <n v="6"/>
    <n v="10"/>
    <s v="Autumn"/>
    <n v="45.527999999999999"/>
    <n v="37.879817618257484"/>
    <n v="7.6481823817425152"/>
    <n v="0.16798854291298795"/>
    <n v="3"/>
    <n v="136.584"/>
    <n v="0.2"/>
    <n v="487"/>
    <x v="1"/>
    <x v="2"/>
    <n v="41.384548330264508"/>
  </r>
  <r>
    <s v="V089"/>
    <x v="118"/>
    <x v="2"/>
    <x v="2"/>
    <s v="Phones"/>
    <s v="TEC-PH-10000675"/>
    <s v="Panasonic KX TS3282B Corded phone"/>
    <s v="United States"/>
    <s v="CA-2014-105165"/>
    <x v="557"/>
    <d v="2014-09-10T00:00:00"/>
    <s v="First Class"/>
    <n v="3"/>
    <n v="9"/>
    <s v="Autumn"/>
    <n v="196.77600000000001"/>
    <n v="150.00256929380919"/>
    <n v="46.773430706190823"/>
    <n v="0.23769885914029568"/>
    <n v="3"/>
    <n v="590.32799999999997"/>
    <n v="0.2"/>
    <n v="195"/>
    <x v="0"/>
    <x v="2"/>
    <n v="132.5509689941303"/>
  </r>
  <r>
    <s v="V140"/>
    <x v="80"/>
    <x v="1"/>
    <x v="1"/>
    <s v="Binders"/>
    <s v="OFF-BI-10000050"/>
    <s v="Angle-D Binders with Locking Rings, Label Holders"/>
    <s v="United States"/>
    <s v="CA-2014-105165"/>
    <x v="557"/>
    <d v="2014-09-10T00:00:00"/>
    <s v="First Class"/>
    <n v="3"/>
    <n v="9"/>
    <s v="Autumn"/>
    <n v="2.92"/>
    <n v="2.0931028982021189"/>
    <n v="0.82689710179788101"/>
    <n v="0.28318393897187705"/>
    <n v="2"/>
    <n v="5.84"/>
    <n v="0.8"/>
    <n v="208"/>
    <x v="0"/>
    <x v="1"/>
    <n v="15.61301454983416"/>
  </r>
  <r>
    <s v="V048"/>
    <x v="99"/>
    <x v="3"/>
    <x v="0"/>
    <s v="Tables"/>
    <s v="FUR-TA-10004154"/>
    <s v="Riverside Furniture Oval Coffee Table, Oval End Table, End Table with Drawer"/>
    <s v="United States"/>
    <s v="CA-2014-105165"/>
    <x v="557"/>
    <d v="2014-09-10T00:00:00"/>
    <s v="First Class"/>
    <n v="3"/>
    <n v="9"/>
    <s v="Autumn"/>
    <n v="200.79499999999999"/>
    <n v="144.16328908256389"/>
    <n v="56.631710917436095"/>
    <n v="0.28203745570076993"/>
    <n v="1"/>
    <n v="200.79499999999999"/>
    <n v="0.3"/>
    <n v="203"/>
    <x v="0"/>
    <x v="0"/>
    <n v="859.11455279549307"/>
  </r>
  <r>
    <s v="V067"/>
    <x v="94"/>
    <x v="0"/>
    <x v="2"/>
    <s v="Accessories"/>
    <s v="TEC-AC-10002718"/>
    <s v="Belkin Standard 104 key USB Keyboard"/>
    <s v="United States"/>
    <s v="CA-2014-105165"/>
    <x v="557"/>
    <d v="2014-09-10T00:00:00"/>
    <s v="First Class"/>
    <n v="3"/>
    <n v="9"/>
    <s v="Autumn"/>
    <n v="46.688000000000002"/>
    <n v="38.779967128149437"/>
    <n v="7.9080328718505655"/>
    <n v="0.16938041620653199"/>
    <n v="4"/>
    <n v="186.75200000000001"/>
    <n v="0.2"/>
    <n v="453"/>
    <x v="0"/>
    <x v="1"/>
    <n v="31.45039116873853"/>
  </r>
  <r>
    <s v="V104"/>
    <x v="81"/>
    <x v="1"/>
    <x v="1"/>
    <s v="Art"/>
    <s v="OFF-AR-10003179"/>
    <s v="Dixon Ticonderoga Core-Lock Colored Pencils"/>
    <s v="United States"/>
    <s v="CA-2014-105165"/>
    <x v="557"/>
    <d v="2014-09-10T00:00:00"/>
    <s v="First Class"/>
    <n v="3"/>
    <n v="9"/>
    <s v="Autumn"/>
    <n v="21.864000000000001"/>
    <n v="17.036051376701899"/>
    <n v="4.8279486232981021"/>
    <n v="0.22081726231696405"/>
    <n v="3"/>
    <n v="65.591999999999999"/>
    <n v="0.2"/>
    <n v="330"/>
    <x v="0"/>
    <x v="1"/>
    <n v="16.431706099286629"/>
  </r>
  <r>
    <s v="V117"/>
    <x v="104"/>
    <x v="3"/>
    <x v="1"/>
    <s v="Paper"/>
    <s v="OFF-PA-10001838"/>
    <s v="Adams Telephone Message Book W/Dividers/Space For Phone Numbers, 5 1/4&quot;X8 1/2&quot;, 300/Messages"/>
    <s v="United States"/>
    <s v="CA-2017-147452"/>
    <x v="1033"/>
    <d v="2017-10-03T00:00:00"/>
    <s v="First Class"/>
    <n v="3"/>
    <n v="9"/>
    <s v="Autumn"/>
    <n v="11.76"/>
    <n v="8.3864720693922354"/>
    <n v="3.3735279306077643"/>
    <n v="0.28686461994963985"/>
    <n v="2"/>
    <n v="23.52"/>
    <n v="0"/>
    <n v="142"/>
    <x v="0"/>
    <x v="1"/>
    <n v="4.9908851319179854"/>
  </r>
  <r>
    <s v="V134"/>
    <x v="36"/>
    <x v="3"/>
    <x v="1"/>
    <s v="Paper"/>
    <s v="OFF-PA-10004039"/>
    <s v="Xerox 1882"/>
    <s v="United States"/>
    <s v="CA-2017-147452"/>
    <x v="1033"/>
    <d v="2017-10-03T00:00:00"/>
    <s v="First Class"/>
    <n v="3"/>
    <n v="9"/>
    <s v="Autumn"/>
    <n v="167.94"/>
    <n v="119.7675827199165"/>
    <n v="48.172417280083494"/>
    <n v="0.28684302298489633"/>
    <n v="3"/>
    <n v="503.82"/>
    <n v="0"/>
    <n v="308"/>
    <x v="0"/>
    <x v="2"/>
    <n v="71.689378962298164"/>
  </r>
  <r>
    <s v="V105"/>
    <x v="85"/>
    <x v="2"/>
    <x v="1"/>
    <s v="Appliances"/>
    <s v="OFF-AP-10001626"/>
    <s v="Commercial WindTunnel Clean Air Upright Vacuum, Replacement Belts, Filtration Bags"/>
    <s v="United States"/>
    <s v="CA-2017-147452"/>
    <x v="1033"/>
    <d v="2017-10-03T00:00:00"/>
    <s v="First Class"/>
    <n v="3"/>
    <n v="9"/>
    <s v="Autumn"/>
    <n v="3.89"/>
    <n v="2.6347271259399911"/>
    <n v="1.255272874060009"/>
    <n v="0.32269225554241876"/>
    <n v="1"/>
    <n v="3.89"/>
    <n v="0"/>
    <n v="187"/>
    <x v="0"/>
    <x v="1"/>
    <n v="5.1157919463261239"/>
  </r>
  <r>
    <s v="V078"/>
    <x v="32"/>
    <x v="0"/>
    <x v="2"/>
    <s v="Machines"/>
    <s v="TEC-MA-10003173"/>
    <s v="Hewlett-Packard 300S Scientific Calculator"/>
    <s v="United States"/>
    <s v="US-2017-114657"/>
    <x v="673"/>
    <d v="2017-11-21T00:00:00"/>
    <s v="Standard Class"/>
    <n v="5"/>
    <n v="11"/>
    <s v="Winter"/>
    <n v="52.44"/>
    <n v="43.427577621351951"/>
    <n v="9.0124223786480471"/>
    <n v="0.17186160142349441"/>
    <n v="4"/>
    <n v="209.76"/>
    <n v="0"/>
    <n v="192"/>
    <x v="0"/>
    <x v="1"/>
    <n v="18.54033980271128"/>
  </r>
  <r>
    <s v="V031"/>
    <x v="18"/>
    <x v="1"/>
    <x v="0"/>
    <s v="Furnishings"/>
    <s v="FUR-FU-10000260"/>
    <s v="6&quot; Cubicle Wall Clock, Black"/>
    <s v="United States"/>
    <s v="CA-2017-144484"/>
    <x v="220"/>
    <d v="2017-09-11T00:00:00"/>
    <s v="Same Day"/>
    <n v="0"/>
    <n v="9"/>
    <s v="Autumn"/>
    <n v="32.36"/>
    <n v="27.246468746958499"/>
    <n v="5.1135312530415007"/>
    <n v="0.15802012524850126"/>
    <n v="4"/>
    <n v="129.44"/>
    <n v="0"/>
    <n v="273"/>
    <x v="0"/>
    <x v="1"/>
    <n v="20.354028421911959"/>
  </r>
  <r>
    <s v="V113"/>
    <x v="117"/>
    <x v="1"/>
    <x v="1"/>
    <s v="Appliances"/>
    <s v="OFF-AP-10004487"/>
    <s v="Kensington 4 Outlet MasterPiece Compact Power Control Center"/>
    <s v="United States"/>
    <s v="CA-2017-144484"/>
    <x v="220"/>
    <d v="2017-09-11T00:00:00"/>
    <s v="Same Day"/>
    <n v="0"/>
    <n v="9"/>
    <s v="Autumn"/>
    <n v="406.6"/>
    <n v="268.59169591715562"/>
    <n v="138.0083040828444"/>
    <n v="0.3394203248471333"/>
    <n v="5"/>
    <n v="2033"/>
    <n v="0"/>
    <n v="225"/>
    <x v="0"/>
    <x v="0"/>
    <n v="272.38009414716612"/>
  </r>
  <r>
    <s v="V021"/>
    <x v="28"/>
    <x v="3"/>
    <x v="0"/>
    <s v="Furnishings"/>
    <s v="FUR-FU-10001487"/>
    <s v="Eldon Expressions Wood and Plastic Desk Accessories, Cherry Wood"/>
    <s v="United States"/>
    <s v="CA-2017-125913"/>
    <x v="1034"/>
    <d v="2017-01-16T00:00:00"/>
    <s v="Same Day"/>
    <n v="0"/>
    <n v="1"/>
    <s v="Winter"/>
    <n v="27.92"/>
    <n v="20.945028904140479"/>
    <n v="6.974971095859523"/>
    <n v="0.2498198816568597"/>
    <n v="4"/>
    <n v="111.68"/>
    <n v="0"/>
    <n v="208"/>
    <x v="0"/>
    <x v="1"/>
    <n v="12.67979968296029"/>
  </r>
  <r>
    <s v="V025"/>
    <x v="86"/>
    <x v="3"/>
    <x v="0"/>
    <s v="Tables"/>
    <s v="FUR-TA-10001520"/>
    <s v="Lesro Sheffield Collection Coffee Table, End Table, Center Table, Corner Table"/>
    <s v="United States"/>
    <s v="CA-2017-125913"/>
    <x v="1034"/>
    <d v="2017-01-16T00:00:00"/>
    <s v="Same Day"/>
    <n v="0"/>
    <n v="1"/>
    <s v="Winter"/>
    <n v="399.67200000000003"/>
    <n v="270.7551681955452"/>
    <n v="128.91683180445483"/>
    <n v="0.32255657590337783"/>
    <n v="7"/>
    <n v="2797.7040000000002"/>
    <n v="0.2"/>
    <n v="146"/>
    <x v="0"/>
    <x v="2"/>
    <n v="109.5115486101808"/>
  </r>
  <r>
    <s v="V101"/>
    <x v="26"/>
    <x v="3"/>
    <x v="1"/>
    <s v="Binders"/>
    <s v="OFF-BI-10000145"/>
    <s v="Zipper Ring Binder Pockets"/>
    <s v="United States"/>
    <s v="US-2016-158309"/>
    <x v="491"/>
    <d v="2016-11-29T00:00:00"/>
    <s v="First Class"/>
    <n v="3"/>
    <n v="11"/>
    <s v="Winter"/>
    <n v="3.7440000000000002"/>
    <n v="2.6641521174299272"/>
    <n v="1.079847882570073"/>
    <n v="0.28842090880610921"/>
    <n v="4"/>
    <n v="14.976000000000001"/>
    <n v="0.7"/>
    <n v="313"/>
    <x v="0"/>
    <x v="1"/>
    <n v="4.7194338643528004"/>
  </r>
  <r>
    <s v="V030"/>
    <x v="125"/>
    <x v="1"/>
    <x v="0"/>
    <s v="Chairs"/>
    <s v="FUR-CH-10000595"/>
    <s v="Safco Contoured Stacking Chairs"/>
    <s v="United States"/>
    <s v="CA-2015-162887"/>
    <x v="209"/>
    <d v="2015-11-09T00:00:00"/>
    <s v="Second Class"/>
    <n v="2"/>
    <n v="11"/>
    <s v="Winter"/>
    <n v="715.2"/>
    <n v="562.17253794341457"/>
    <n v="153.02746205658548"/>
    <n v="0.2139645722267694"/>
    <n v="3"/>
    <n v="2145.6000000000004"/>
    <n v="0"/>
    <n v="191"/>
    <x v="0"/>
    <x v="0"/>
    <n v="532.23071731829123"/>
  </r>
  <r>
    <s v="V076"/>
    <x v="106"/>
    <x v="3"/>
    <x v="2"/>
    <s v="Accessories"/>
    <s v="TEC-AC-10004469"/>
    <s v="Microsoft Sculpt Comfort Mouse"/>
    <s v="United States"/>
    <s v="CA-2017-147333"/>
    <x v="817"/>
    <d v="2017-12-20T00:00:00"/>
    <s v="Standard Class"/>
    <n v="6"/>
    <n v="12"/>
    <s v="Winter"/>
    <n v="159.80000000000001"/>
    <n v="110.47343966619439"/>
    <n v="49.326560333805617"/>
    <n v="0.30867684814646817"/>
    <n v="4"/>
    <n v="639.20000000000005"/>
    <n v="0"/>
    <n v="280"/>
    <x v="1"/>
    <x v="2"/>
    <n v="66.641900908262414"/>
  </r>
  <r>
    <s v="V071"/>
    <x v="114"/>
    <x v="4"/>
    <x v="2"/>
    <s v="Accessories"/>
    <s v="TEC-AC-10003038"/>
    <s v="Kingston Digital DataTraveler 16GB USB 2.0"/>
    <s v="United States"/>
    <s v="CA-2017-147333"/>
    <x v="817"/>
    <d v="2017-12-20T00:00:00"/>
    <s v="Standard Class"/>
    <n v="6"/>
    <n v="12"/>
    <s v="Winter"/>
    <n v="44.75"/>
    <n v="33.728043876426277"/>
    <n v="11.021956123573723"/>
    <n v="0.24630069549885414"/>
    <n v="5"/>
    <n v="223.75"/>
    <n v="0"/>
    <n v="140"/>
    <x v="1"/>
    <x v="1"/>
    <n v="18.40910623326652"/>
  </r>
  <r>
    <s v="V014"/>
    <x v="30"/>
    <x v="1"/>
    <x v="0"/>
    <s v="Chairs"/>
    <s v="FUR-CH-10004698"/>
    <s v="Padded Folding Chairs, Black, 4/Carton"/>
    <s v="United States"/>
    <s v="CA-2014-113859"/>
    <x v="103"/>
    <d v="2014-09-17T00:00:00"/>
    <s v="Standard Class"/>
    <n v="4"/>
    <n v="9"/>
    <s v="Autumn"/>
    <n v="340.11599999999999"/>
    <n v="256.15784887002172"/>
    <n v="83.958151129978262"/>
    <n v="0.24685151868767793"/>
    <n v="6"/>
    <n v="2040.6959999999999"/>
    <n v="0.3"/>
    <n v="358"/>
    <x v="0"/>
    <x v="2"/>
    <n v="128.46063846619651"/>
  </r>
  <r>
    <s v="V128"/>
    <x v="72"/>
    <x v="2"/>
    <x v="1"/>
    <s v="Paper"/>
    <s v="OFF-PA-10003641"/>
    <s v="Xerox 1909"/>
    <s v="United States"/>
    <s v="CA-2014-159681"/>
    <x v="1035"/>
    <d v="2014-12-13T00:00:00"/>
    <s v="Standard Class"/>
    <n v="6"/>
    <n v="12"/>
    <s v="Winter"/>
    <n v="105.52"/>
    <n v="74.653652235766216"/>
    <n v="30.86634776423378"/>
    <n v="0.29251656334565751"/>
    <n v="4"/>
    <n v="422.08"/>
    <n v="0"/>
    <n v="220"/>
    <x v="1"/>
    <x v="2"/>
    <n v="51.835935518818523"/>
  </r>
  <r>
    <s v="V061"/>
    <x v="47"/>
    <x v="4"/>
    <x v="2"/>
    <s v="Accessories"/>
    <s v="TEC-AC-10002134"/>
    <s v="Rosewill 107 Normal Keys USB Wired Standard Keyboard"/>
    <s v="United States"/>
    <s v="US-2017-104094"/>
    <x v="210"/>
    <d v="2017-09-11T00:00:00"/>
    <s v="Standard Class"/>
    <n v="4"/>
    <n v="9"/>
    <s v="Autumn"/>
    <n v="13.48"/>
    <n v="8.8531813271099189"/>
    <n v="4.6268186728900815"/>
    <n v="0.34323580659421971"/>
    <n v="1"/>
    <n v="13.48"/>
    <n v="0"/>
    <n v="176"/>
    <x v="0"/>
    <x v="1"/>
    <n v="26.552520633642299"/>
  </r>
  <r>
    <s v="V116"/>
    <x v="62"/>
    <x v="3"/>
    <x v="1"/>
    <s v="Storage"/>
    <s v="OFF-ST-10001837"/>
    <s v="SAFCO Mobile Desk Side File, Wire Frame"/>
    <s v="United States"/>
    <s v="CA-2017-152709"/>
    <x v="566"/>
    <d v="2017-10-12T00:00:00"/>
    <s v="Standard Class"/>
    <n v="5"/>
    <n v="10"/>
    <s v="Autumn"/>
    <n v="85.52"/>
    <n v="59.43745018008962"/>
    <n v="26.082549819910376"/>
    <n v="0.30498772006443381"/>
    <n v="2"/>
    <n v="171.04"/>
    <n v="0"/>
    <n v="194"/>
    <x v="0"/>
    <x v="0"/>
    <n v="143.64432677972351"/>
  </r>
  <r>
    <s v="V048"/>
    <x v="99"/>
    <x v="0"/>
    <x v="0"/>
    <s v="Furnishings"/>
    <s v="FUR-FU-10001706"/>
    <s v="Longer-Life Soft White Bulbs"/>
    <s v="United States"/>
    <s v="CA-2015-105158"/>
    <x v="577"/>
    <d v="2015-09-10T00:00:00"/>
    <s v="Standard Class"/>
    <n v="5"/>
    <n v="9"/>
    <s v="Autumn"/>
    <n v="6.16"/>
    <n v="4.0860799230592946"/>
    <n v="2.0739200769407056"/>
    <n v="0.33667533716569897"/>
    <n v="2"/>
    <n v="12.32"/>
    <n v="0"/>
    <n v="368"/>
    <x v="0"/>
    <x v="1"/>
    <n v="11.502516022351131"/>
  </r>
  <r>
    <s v="V112"/>
    <x v="53"/>
    <x v="0"/>
    <x v="1"/>
    <s v="Paper"/>
    <s v="OFF-PA-10001970"/>
    <s v="Xerox 1881"/>
    <s v="United States"/>
    <s v="CA-2015-105158"/>
    <x v="577"/>
    <d v="2015-09-10T00:00:00"/>
    <s v="Standard Class"/>
    <n v="5"/>
    <n v="9"/>
    <s v="Autumn"/>
    <n v="36.840000000000003"/>
    <n v="25.338923103967421"/>
    <n v="11.501076896032583"/>
    <n v="0.31218992660240452"/>
    <n v="3"/>
    <n v="110.52000000000001"/>
    <n v="0"/>
    <n v="460"/>
    <x v="0"/>
    <x v="2"/>
    <n v="128.2391351245675"/>
  </r>
  <r>
    <s v="V108"/>
    <x v="76"/>
    <x v="2"/>
    <x v="1"/>
    <s v="Storage"/>
    <s v="OFF-ST-10002957"/>
    <s v="Sterilite Show Offs Storage Containers"/>
    <s v="United States"/>
    <s v="CA-2014-133424"/>
    <x v="809"/>
    <d v="2014-04-04T00:00:00"/>
    <s v="Standard Class"/>
    <n v="5"/>
    <n v="3"/>
    <s v="Spring"/>
    <n v="15.84"/>
    <n v="13.45023999887192"/>
    <n v="2.3897600011280797"/>
    <n v="0.15086868693990402"/>
    <n v="3"/>
    <n v="47.519999999999996"/>
    <n v="0"/>
    <n v="117"/>
    <x v="0"/>
    <x v="0"/>
    <n v="6.3095447696327511"/>
  </r>
  <r>
    <s v="V103"/>
    <x v="33"/>
    <x v="3"/>
    <x v="1"/>
    <s v="Labels"/>
    <s v="OFF-LA-10002312"/>
    <s v="Avery 490"/>
    <s v="United States"/>
    <s v="CA-2014-133424"/>
    <x v="809"/>
    <d v="2014-04-04T00:00:00"/>
    <s v="Standard Class"/>
    <n v="5"/>
    <n v="3"/>
    <s v="Spring"/>
    <n v="44.4"/>
    <n v="36.569386359284053"/>
    <n v="7.8306136407159457"/>
    <n v="0.17636517208819699"/>
    <n v="3"/>
    <n v="133.19999999999999"/>
    <n v="0"/>
    <n v="392"/>
    <x v="0"/>
    <x v="1"/>
    <n v="14.947267308775871"/>
  </r>
  <r>
    <s v="V102"/>
    <x v="66"/>
    <x v="1"/>
    <x v="1"/>
    <s v="Envelopes"/>
    <s v="OFF-EN-10002600"/>
    <s v="Redi-Strip #10 Envelopes, 4 1/8 x 9 1/2"/>
    <s v="United States"/>
    <s v="CA-2017-105991"/>
    <x v="1024"/>
    <d v="2017-05-06T00:00:00"/>
    <s v="First Class"/>
    <n v="1"/>
    <n v="5"/>
    <s v="Summer"/>
    <n v="21.24"/>
    <n v="15.69096989364556"/>
    <n v="5.5490301063544383"/>
    <n v="0.26125377148561385"/>
    <n v="9"/>
    <n v="191.16"/>
    <n v="0.2"/>
    <n v="270"/>
    <x v="0"/>
    <x v="1"/>
    <n v="8.1029803452921243"/>
  </r>
  <r>
    <s v="V138"/>
    <x v="12"/>
    <x v="0"/>
    <x v="1"/>
    <s v="Binders"/>
    <s v="OFF-BI-10003274"/>
    <s v="Avery Durable Slant Ring Binders, No Labels"/>
    <s v="United States"/>
    <s v="CA-2017-105991"/>
    <x v="1024"/>
    <d v="2017-05-06T00:00:00"/>
    <s v="First Class"/>
    <n v="1"/>
    <n v="5"/>
    <s v="Summer"/>
    <n v="9.5519999999999996"/>
    <n v="7.5495678154537833"/>
    <n v="2.0024321845462163"/>
    <n v="0.20963486019118679"/>
    <n v="8"/>
    <n v="76.415999999999997"/>
    <n v="0.7"/>
    <n v="261"/>
    <x v="0"/>
    <x v="1"/>
    <n v="6.1077116827826767"/>
  </r>
  <r>
    <s v="V002"/>
    <x v="60"/>
    <x v="0"/>
    <x v="0"/>
    <s v="Bookcases"/>
    <s v="FUR-BO-10004467"/>
    <s v="Bestar Classic Bookcase"/>
    <s v="United States"/>
    <s v="CA-2017-105991"/>
    <x v="1024"/>
    <d v="2017-05-06T00:00:00"/>
    <s v="First Class"/>
    <n v="1"/>
    <n v="5"/>
    <s v="Summer"/>
    <n v="89.991"/>
    <n v="65.865911595385427"/>
    <n v="24.125088404614573"/>
    <n v="0.26808334616366719"/>
    <n v="3"/>
    <n v="269.97300000000001"/>
    <n v="0.7"/>
    <n v="410"/>
    <x v="0"/>
    <x v="2"/>
    <n v="122.2716918217874"/>
  </r>
  <r>
    <s v="V111"/>
    <x v="52"/>
    <x v="2"/>
    <x v="1"/>
    <s v="Paper"/>
    <s v="OFF-PA-10000675"/>
    <s v="Xerox 1919"/>
    <s v="United States"/>
    <s v="US-2017-136784"/>
    <x v="504"/>
    <d v="2017-05-05T00:00:00"/>
    <s v="Standard Class"/>
    <n v="5"/>
    <n v="4"/>
    <s v="Spring"/>
    <n v="163.96"/>
    <n v="132.7948749640569"/>
    <n v="31.165125035943106"/>
    <n v="0.19007761061199746"/>
    <n v="4"/>
    <n v="655.84"/>
    <n v="0"/>
    <n v="151"/>
    <x v="0"/>
    <x v="2"/>
    <n v="92.548283487293517"/>
  </r>
  <r>
    <s v="V116"/>
    <x v="62"/>
    <x v="1"/>
    <x v="1"/>
    <s v="Paper"/>
    <s v="OFF-PA-10002259"/>
    <s v="Geographics Note Cards, Blank, White, 8 1/2&quot; x 11&quot;"/>
    <s v="United States"/>
    <s v="CA-2014-146283"/>
    <x v="78"/>
    <d v="2014-09-15T00:00:00"/>
    <s v="Standard Class"/>
    <n v="7"/>
    <n v="9"/>
    <s v="Autumn"/>
    <n v="17.904"/>
    <n v="12.84555069467671"/>
    <n v="5.0584493053232897"/>
    <n v="0.28253179766104164"/>
    <n v="2"/>
    <n v="35.808"/>
    <n v="0.2"/>
    <n v="135"/>
    <x v="1"/>
    <x v="1"/>
    <n v="9.3175370136104103"/>
  </r>
  <r>
    <s v="V039"/>
    <x v="43"/>
    <x v="1"/>
    <x v="0"/>
    <s v="Chairs"/>
    <s v="FUR-CH-10004287"/>
    <s v="SAFCO Arco Folding Chair"/>
    <s v="United States"/>
    <s v="CA-2014-146283"/>
    <x v="78"/>
    <d v="2014-09-15T00:00:00"/>
    <s v="Standard Class"/>
    <n v="7"/>
    <n v="9"/>
    <s v="Autumn"/>
    <n v="966.7"/>
    <n v="635.58017531540122"/>
    <n v="331.11982468459883"/>
    <n v="0.34252593843446655"/>
    <n v="5"/>
    <n v="4833.5"/>
    <n v="0.3"/>
    <n v="286"/>
    <x v="1"/>
    <x v="0"/>
    <n v="432.19693955299402"/>
  </r>
  <r>
    <s v="V136"/>
    <x v="10"/>
    <x v="4"/>
    <x v="1"/>
    <s v="Paper"/>
    <s v="OFF-PA-10000482"/>
    <s v="Snap-A-Way Black Print Carbonless Ruled Speed Letter, Triplicate"/>
    <s v="United States"/>
    <s v="CA-2014-146283"/>
    <x v="78"/>
    <d v="2014-09-15T00:00:00"/>
    <s v="Standard Class"/>
    <n v="7"/>
    <n v="9"/>
    <s v="Autumn"/>
    <n v="182.11199999999999"/>
    <n v="125.2371287322354"/>
    <n v="56.87487126776459"/>
    <n v="0.31230710369313713"/>
    <n v="6"/>
    <n v="1092.672"/>
    <n v="0.2"/>
    <n v="469"/>
    <x v="1"/>
    <x v="2"/>
    <n v="114.2407777751301"/>
  </r>
  <r>
    <s v="V117"/>
    <x v="104"/>
    <x v="4"/>
    <x v="1"/>
    <s v="Storage"/>
    <s v="OFF-ST-10004835"/>
    <s v="Plastic Stacking Crates &amp; Casters"/>
    <s v="United States"/>
    <s v="CA-2017-151218"/>
    <x v="308"/>
    <d v="2017-06-23T00:00:00"/>
    <s v="First Class"/>
    <n v="3"/>
    <n v="6"/>
    <s v="Summer"/>
    <n v="4.4640000000000004"/>
    <n v="3.0884538527281511"/>
    <n v="1.3755461472718493"/>
    <n v="0.3081420580806114"/>
    <n v="1"/>
    <n v="4.4640000000000004"/>
    <n v="0.2"/>
    <n v="347"/>
    <x v="0"/>
    <x v="1"/>
    <n v="3.6448407372613691"/>
  </r>
  <r>
    <s v="V013"/>
    <x v="97"/>
    <x v="0"/>
    <x v="0"/>
    <s v="Tables"/>
    <s v="FUR-TA-10004086"/>
    <s v="KI Adjustable-Height Table"/>
    <s v="United States"/>
    <s v="CA-2015-111073"/>
    <x v="207"/>
    <d v="2015-12-30T00:00:00"/>
    <s v="Standard Class"/>
    <n v="4"/>
    <n v="12"/>
    <s v="Winter"/>
    <n v="51.588000000000001"/>
    <n v="38.74030835719968"/>
    <n v="12.847691642800321"/>
    <n v="0.24904418940064202"/>
    <n v="1"/>
    <n v="51.588000000000001"/>
    <n v="0.4"/>
    <n v="151"/>
    <x v="0"/>
    <x v="0"/>
    <n v="149.1461238862268"/>
  </r>
  <r>
    <s v="V108"/>
    <x v="76"/>
    <x v="4"/>
    <x v="1"/>
    <s v="Labels"/>
    <s v="OFF-LA-10000305"/>
    <s v="Avery 495"/>
    <s v="United States"/>
    <s v="CA-2017-144883"/>
    <x v="733"/>
    <d v="2017-08-19T00:00:00"/>
    <s v="Standard Class"/>
    <n v="4"/>
    <n v="8"/>
    <s v="Autumn"/>
    <n v="50.4"/>
    <n v="35.07389336104616"/>
    <n v="15.326106638953839"/>
    <n v="0.30408941743956031"/>
    <n v="8"/>
    <n v="403.2"/>
    <n v="0"/>
    <n v="118"/>
    <x v="0"/>
    <x v="0"/>
    <n v="17.62124002447047"/>
  </r>
  <r>
    <s v="V133"/>
    <x v="42"/>
    <x v="2"/>
    <x v="1"/>
    <s v="Paper"/>
    <s v="OFF-PA-10000806"/>
    <s v="Xerox 1934"/>
    <s v="United States"/>
    <s v="CA-2017-142174"/>
    <x v="168"/>
    <d v="2017-03-09T00:00:00"/>
    <s v="Standard Class"/>
    <n v="5"/>
    <n v="3"/>
    <s v="Spring"/>
    <n v="89.567999999999998"/>
    <n v="67.247324858095453"/>
    <n v="22.320675141904545"/>
    <n v="0.24920367923705503"/>
    <n v="2"/>
    <n v="179.136"/>
    <n v="0.2"/>
    <n v="495"/>
    <x v="0"/>
    <x v="0"/>
    <n v="147.3880154313776"/>
  </r>
  <r>
    <s v="V020"/>
    <x v="77"/>
    <x v="4"/>
    <x v="0"/>
    <s v="Furnishings"/>
    <s v="FUR-FU-10004018"/>
    <s v="Tensor Computer Mounted Lamp"/>
    <s v="United States"/>
    <s v="CA-2017-108791"/>
    <x v="944"/>
    <d v="2017-07-31T00:00:00"/>
    <s v="Standard Class"/>
    <n v="4"/>
    <n v="7"/>
    <s v="Summer"/>
    <n v="14.89"/>
    <n v="11.776795651497"/>
    <n v="3.1132043485030003"/>
    <n v="0.20908021145083949"/>
    <n v="1"/>
    <n v="14.89"/>
    <n v="0"/>
    <n v="191"/>
    <x v="0"/>
    <x v="2"/>
    <n v="40.583299168852342"/>
  </r>
  <r>
    <s v="V095"/>
    <x v="140"/>
    <x v="0"/>
    <x v="2"/>
    <s v="Phones"/>
    <s v="TEC-PH-10002660"/>
    <s v="Nortel Networks T7316 E Nt8 B27"/>
    <s v="United States"/>
    <s v="CA-2017-108791"/>
    <x v="944"/>
    <d v="2017-07-31T00:00:00"/>
    <s v="Standard Class"/>
    <n v="4"/>
    <n v="7"/>
    <s v="Summer"/>
    <n v="543.91999999999996"/>
    <n v="436.16039744499028"/>
    <n v="107.75960255500968"/>
    <n v="0.19811663949663497"/>
    <n v="8"/>
    <n v="4351.3599999999997"/>
    <n v="0"/>
    <n v="238"/>
    <x v="0"/>
    <x v="0"/>
    <n v="191.34082050623701"/>
  </r>
  <r>
    <s v="V138"/>
    <x v="12"/>
    <x v="1"/>
    <x v="1"/>
    <s v="Envelopes"/>
    <s v="OFF-EN-10001509"/>
    <s v="Poly String Tie Envelopes"/>
    <s v="United States"/>
    <s v="CA-2016-106656"/>
    <x v="713"/>
    <d v="2016-09-26T00:00:00"/>
    <s v="First Class"/>
    <n v="3"/>
    <n v="9"/>
    <s v="Autumn"/>
    <n v="4.08"/>
    <n v="3.3970318077148272"/>
    <n v="0.68296819228517291"/>
    <n v="0.16739416477577768"/>
    <n v="2"/>
    <n v="8.16"/>
    <n v="0"/>
    <n v="403"/>
    <x v="0"/>
    <x v="1"/>
    <n v="4.2354180388287963"/>
  </r>
  <r>
    <s v="V108"/>
    <x v="76"/>
    <x v="2"/>
    <x v="1"/>
    <s v="Labels"/>
    <s v="OFF-LA-10003148"/>
    <s v="Avery 51"/>
    <s v="United States"/>
    <s v="CA-2016-106656"/>
    <x v="713"/>
    <d v="2016-09-26T00:00:00"/>
    <s v="First Class"/>
    <n v="3"/>
    <n v="9"/>
    <s v="Autumn"/>
    <n v="18.899999999999999"/>
    <n v="12.289868559992399"/>
    <n v="6.6101314400075992"/>
    <n v="0.34974240423320635"/>
    <n v="3"/>
    <n v="56.699999999999996"/>
    <n v="0"/>
    <n v="456"/>
    <x v="0"/>
    <x v="1"/>
    <n v="0.56348913032994896"/>
  </r>
  <r>
    <s v="V040"/>
    <x v="98"/>
    <x v="1"/>
    <x v="0"/>
    <s v="Tables"/>
    <s v="FUR-TA-10002645"/>
    <s v="Hon Rectangular Conference Tables"/>
    <s v="United States"/>
    <s v="CA-2016-113831"/>
    <x v="198"/>
    <d v="2016-06-03T00:00:00"/>
    <s v="Standard Class"/>
    <n v="4"/>
    <n v="5"/>
    <s v="Summer"/>
    <n v="2275.5"/>
    <n v="1628.6172878877001"/>
    <n v="646.88271211229994"/>
    <n v="0.28428156981423858"/>
    <n v="10"/>
    <n v="22755"/>
    <n v="0"/>
    <n v="319"/>
    <x v="0"/>
    <x v="0"/>
    <n v="978.97200527198424"/>
  </r>
  <r>
    <s v="V095"/>
    <x v="140"/>
    <x v="0"/>
    <x v="2"/>
    <s v="Accessories"/>
    <s v="TEC-AC-10003033"/>
    <s v="Plantronics CS510 - Over-the-Head monaural Wireless Headset System"/>
    <s v="United States"/>
    <s v="CA-2016-113831"/>
    <x v="198"/>
    <d v="2016-06-03T00:00:00"/>
    <s v="Standard Class"/>
    <n v="4"/>
    <n v="5"/>
    <s v="Summer"/>
    <n v="1979.7"/>
    <n v="1292.4438523950059"/>
    <n v="687.25614760499411"/>
    <n v="0.34715166318381274"/>
    <n v="6"/>
    <n v="11878.2"/>
    <n v="0"/>
    <n v="198"/>
    <x v="0"/>
    <x v="0"/>
    <n v="690.14870301342376"/>
  </r>
  <r>
    <s v="V111"/>
    <x v="52"/>
    <x v="3"/>
    <x v="1"/>
    <s v="Labels"/>
    <s v="OFF-LA-10001297"/>
    <s v="Avery 473"/>
    <s v="United States"/>
    <s v="CA-2016-113831"/>
    <x v="198"/>
    <d v="2016-06-03T00:00:00"/>
    <s v="Standard Class"/>
    <n v="4"/>
    <n v="5"/>
    <s v="Summer"/>
    <n v="62.1"/>
    <n v="44.622908216132267"/>
    <n v="17.477091783867735"/>
    <n v="0.28143465030382825"/>
    <n v="6"/>
    <n v="372.6"/>
    <n v="0"/>
    <n v="335"/>
    <x v="0"/>
    <x v="1"/>
    <n v="23.60163129955216"/>
  </r>
  <r>
    <s v="V048"/>
    <x v="99"/>
    <x v="2"/>
    <x v="0"/>
    <s v="Chairs"/>
    <s v="FUR-CH-10002017"/>
    <s v="SAFCO Optional Arm Kit for Workspace Cribbage Stacking Chair"/>
    <s v="United States"/>
    <s v="US-2014-139500"/>
    <x v="912"/>
    <d v="2014-11-20T00:00:00"/>
    <s v="Standard Class"/>
    <n v="4"/>
    <n v="11"/>
    <s v="Winter"/>
    <n v="37.295999999999999"/>
    <n v="28.800434916434021"/>
    <n v="8.4955650835659782"/>
    <n v="0.22778756659067939"/>
    <n v="2"/>
    <n v="74.591999999999999"/>
    <n v="0.3"/>
    <n v="306"/>
    <x v="0"/>
    <x v="1"/>
    <n v="19.720798685651651"/>
  </r>
  <r>
    <s v="V024"/>
    <x v="50"/>
    <x v="3"/>
    <x v="0"/>
    <s v="Furnishings"/>
    <s v="FUR-FU-10001546"/>
    <s v="Dana Swing-Arm Lamps"/>
    <s v="United States"/>
    <s v="US-2014-166310"/>
    <x v="158"/>
    <d v="2014-09-23T00:00:00"/>
    <s v="First Class"/>
    <n v="2"/>
    <n v="9"/>
    <s v="Autumn"/>
    <n v="8.5440000000000005"/>
    <n v="6.9119555110189763"/>
    <n v="1.6320444889810242"/>
    <n v="0.19101644299871537"/>
    <n v="2"/>
    <n v="17.088000000000001"/>
    <n v="0.6"/>
    <n v="243"/>
    <x v="0"/>
    <x v="1"/>
    <n v="8.4287947282769071"/>
  </r>
  <r>
    <s v="V004"/>
    <x v="142"/>
    <x v="1"/>
    <x v="0"/>
    <s v="Furnishings"/>
    <s v="FUR-FU-10000629"/>
    <s v="9-3/4 Diameter Round Wall Clock"/>
    <s v="United States"/>
    <s v="US-2016-168410"/>
    <x v="823"/>
    <d v="2016-02-26T00:00:00"/>
    <s v="Standard Class"/>
    <n v="5"/>
    <n v="2"/>
    <s v="Spring"/>
    <n v="68.95"/>
    <n v="46.309523620350618"/>
    <n v="22.640476379649385"/>
    <n v="0.32836078868236962"/>
    <n v="5"/>
    <n v="344.75"/>
    <n v="0"/>
    <n v="298"/>
    <x v="0"/>
    <x v="2"/>
    <n v="37.49655792869526"/>
  </r>
  <r>
    <s v="V116"/>
    <x v="62"/>
    <x v="1"/>
    <x v="1"/>
    <s v="Storage"/>
    <s v="OFF-ST-10000036"/>
    <s v="Recycled Data-Pak for Archival Bound Computer Printouts, 12-1/2 x 12-1/2 x 16"/>
    <s v="United States"/>
    <s v="US-2016-168410"/>
    <x v="823"/>
    <d v="2016-02-26T00:00:00"/>
    <s v="Standard Class"/>
    <n v="5"/>
    <n v="2"/>
    <s v="Spring"/>
    <n v="296.37"/>
    <n v="233.52486783070711"/>
    <n v="62.845132169292896"/>
    <n v="0.21204957373989572"/>
    <n v="3"/>
    <n v="889.11"/>
    <n v="0"/>
    <n v="402"/>
    <x v="0"/>
    <x v="0"/>
    <n v="143.930848429376"/>
  </r>
  <r>
    <s v="V076"/>
    <x v="106"/>
    <x v="4"/>
    <x v="2"/>
    <s v="Phones"/>
    <s v="TEC-PH-10002583"/>
    <s v="iOttie HLCRIO102 Car Mount"/>
    <s v="United States"/>
    <s v="US-2016-168410"/>
    <x v="823"/>
    <d v="2016-02-26T00:00:00"/>
    <s v="Standard Class"/>
    <n v="5"/>
    <n v="2"/>
    <s v="Spring"/>
    <n v="39.979999999999997"/>
    <n v="31.368596026175549"/>
    <n v="8.6114039738244479"/>
    <n v="0.21539279574348297"/>
    <n v="2"/>
    <n v="79.959999999999994"/>
    <n v="0"/>
    <n v="422"/>
    <x v="0"/>
    <x v="2"/>
    <n v="44.014330448161992"/>
  </r>
  <r>
    <s v="V025"/>
    <x v="86"/>
    <x v="3"/>
    <x v="0"/>
    <s v="Chairs"/>
    <s v="FUR-CH-10003774"/>
    <s v="Global Wood Trimmed Manager's Task Chair, Khaki"/>
    <s v="United States"/>
    <s v="CA-2017-131254"/>
    <x v="123"/>
    <d v="2017-11-21T00:00:00"/>
    <s v="First Class"/>
    <n v="2"/>
    <n v="11"/>
    <s v="Winter"/>
    <n v="191.05799999999999"/>
    <n v="142.20725590367709"/>
    <n v="48.850744096322899"/>
    <n v="0.25568541540434264"/>
    <n v="3"/>
    <n v="573.17399999999998"/>
    <n v="0.3"/>
    <n v="386"/>
    <x v="0"/>
    <x v="2"/>
    <n v="131.76663325376791"/>
  </r>
  <r>
    <s v="V130"/>
    <x v="34"/>
    <x v="2"/>
    <x v="1"/>
    <s v="Art"/>
    <s v="OFF-AR-10003876"/>
    <s v="Avery Hi-Liter GlideStik Fluorescent Highlighter, Yellow Ink"/>
    <s v="United States"/>
    <s v="CA-2017-131254"/>
    <x v="123"/>
    <d v="2017-11-21T00:00:00"/>
    <s v="First Class"/>
    <n v="2"/>
    <n v="11"/>
    <s v="Winter"/>
    <n v="13.04"/>
    <n v="11.07827976363839"/>
    <n v="1.9617202363616091"/>
    <n v="0.15043866843263876"/>
    <n v="5"/>
    <n v="65.199999999999989"/>
    <n v="0.2"/>
    <n v="431"/>
    <x v="0"/>
    <x v="2"/>
    <n v="132.5509689941303"/>
  </r>
  <r>
    <s v="V106"/>
    <x v="110"/>
    <x v="0"/>
    <x v="1"/>
    <s v="Binders"/>
    <s v="OFF-BI-10003527"/>
    <s v="Fellowes PB500 Electric Punch Plastic Comb Binding Machine with Manual Bind"/>
    <s v="United States"/>
    <s v="CA-2017-131254"/>
    <x v="123"/>
    <d v="2017-11-21T00:00:00"/>
    <s v="First Class"/>
    <n v="2"/>
    <n v="11"/>
    <s v="Winter"/>
    <n v="1525.1880000000001"/>
    <n v="1059.5903263295791"/>
    <n v="465.59767367042105"/>
    <n v="0.30527231637701124"/>
    <n v="6"/>
    <n v="9151.1280000000006"/>
    <n v="0.8"/>
    <n v="363"/>
    <x v="0"/>
    <x v="0"/>
    <n v="1851.752900549171"/>
  </r>
  <r>
    <s v="V119"/>
    <x v="20"/>
    <x v="2"/>
    <x v="1"/>
    <s v="Labels"/>
    <s v="OFF-LA-10004559"/>
    <s v="Avery 49"/>
    <s v="United States"/>
    <s v="CA-2016-123414"/>
    <x v="1036"/>
    <d v="2016-08-27T00:00:00"/>
    <s v="Standard Class"/>
    <n v="6"/>
    <n v="8"/>
    <s v="Autumn"/>
    <n v="9.2159999999999993"/>
    <n v="6.8210264210393623"/>
    <n v="2.394973578960637"/>
    <n v="0.25987126507819414"/>
    <n v="4"/>
    <n v="36.863999999999997"/>
    <n v="0.2"/>
    <n v="316"/>
    <x v="1"/>
    <x v="1"/>
    <n v="5.8362947149711353"/>
  </r>
  <r>
    <s v="V110"/>
    <x v="16"/>
    <x v="1"/>
    <x v="1"/>
    <s v="Supplies"/>
    <s v="OFF-SU-10002573"/>
    <s v="Acme 10&quot; Easy Grip Assistive Scissors"/>
    <s v="United States"/>
    <s v="CA-2016-123414"/>
    <x v="1036"/>
    <d v="2016-08-27T00:00:00"/>
    <s v="Standard Class"/>
    <n v="6"/>
    <n v="8"/>
    <s v="Autumn"/>
    <n v="28.047999999999998"/>
    <n v="21.295617773816979"/>
    <n v="6.7523822261830198"/>
    <n v="0.24074380441325657"/>
    <n v="2"/>
    <n v="56.095999999999997"/>
    <n v="0.2"/>
    <n v="288"/>
    <x v="1"/>
    <x v="1"/>
    <n v="31.52616232365023"/>
  </r>
  <r>
    <s v="V022"/>
    <x v="49"/>
    <x v="4"/>
    <x v="0"/>
    <s v="Furnishings"/>
    <s v="FUR-FU-10000222"/>
    <s v="Seth Thomas 16&quot; Steel Case Clock"/>
    <s v="United States"/>
    <s v="CA-2017-137876"/>
    <x v="504"/>
    <d v="2017-05-05T00:00:00"/>
    <s v="Standard Class"/>
    <n v="5"/>
    <n v="4"/>
    <s v="Spring"/>
    <n v="64.959999999999994"/>
    <n v="46.956774049736062"/>
    <n v="18.003225950263932"/>
    <n v="0.27714325662352113"/>
    <n v="2"/>
    <n v="129.91999999999999"/>
    <n v="0"/>
    <n v="143"/>
    <x v="0"/>
    <x v="1"/>
    <n v="28.165984818571498"/>
  </r>
  <r>
    <s v="V132"/>
    <x v="23"/>
    <x v="2"/>
    <x v="1"/>
    <s v="Envelopes"/>
    <s v="OFF-EN-10001219"/>
    <s v="#10- 4 1/8&quot; x 9 1/2&quot; Security-Tint Envelopes"/>
    <s v="United States"/>
    <s v="CA-2017-137876"/>
    <x v="504"/>
    <d v="2017-05-05T00:00:00"/>
    <s v="Standard Class"/>
    <n v="5"/>
    <n v="4"/>
    <s v="Spring"/>
    <n v="30.56"/>
    <n v="25.628481124874501"/>
    <n v="4.9315188751254979"/>
    <n v="0.16137169093997047"/>
    <n v="4"/>
    <n v="122.24"/>
    <n v="0"/>
    <n v="390"/>
    <x v="0"/>
    <x v="1"/>
    <n v="7.3507531975593201"/>
  </r>
  <r>
    <s v="V004"/>
    <x v="142"/>
    <x v="3"/>
    <x v="0"/>
    <s v="Chairs"/>
    <s v="FUR-CH-10002304"/>
    <s v="Global Stack Chair without Arms, Black"/>
    <s v="United States"/>
    <s v="CA-2016-154060"/>
    <x v="440"/>
    <d v="2016-05-08T00:00:00"/>
    <s v="Standard Class"/>
    <n v="6"/>
    <n v="5"/>
    <s v="Summer"/>
    <n v="187.05600000000001"/>
    <n v="128.0397061349704"/>
    <n v="59.01629386502961"/>
    <n v="0.3155006728735224"/>
    <n v="9"/>
    <n v="1683.5040000000001"/>
    <n v="0.2"/>
    <n v="288"/>
    <x v="1"/>
    <x v="2"/>
    <n v="76.979418692827991"/>
  </r>
  <r>
    <s v="V008"/>
    <x v="0"/>
    <x v="2"/>
    <x v="0"/>
    <s v="Furnishings"/>
    <s v="FUR-FU-10002364"/>
    <s v="Eldon Expressions Wood Desk Accessories, Oak"/>
    <s v="United States"/>
    <s v="US-2017-162558"/>
    <x v="280"/>
    <d v="2017-10-05T00:00:00"/>
    <s v="First Class"/>
    <n v="3"/>
    <n v="10"/>
    <s v="Autumn"/>
    <n v="11.808"/>
    <n v="8.4408696892979282"/>
    <n v="3.3671303107020716"/>
    <n v="0.28515669975457925"/>
    <n v="2"/>
    <n v="23.616"/>
    <n v="0.2"/>
    <n v="293"/>
    <x v="0"/>
    <x v="1"/>
    <n v="4.8479081899497452"/>
  </r>
  <r>
    <s v="V036"/>
    <x v="126"/>
    <x v="3"/>
    <x v="0"/>
    <s v="Furnishings"/>
    <s v="FUR-FU-10004864"/>
    <s v="Eldon 500 Class Desk Accessories"/>
    <s v="United States"/>
    <s v="US-2017-162558"/>
    <x v="280"/>
    <d v="2017-10-05T00:00:00"/>
    <s v="First Class"/>
    <n v="3"/>
    <n v="10"/>
    <s v="Autumn"/>
    <n v="9.6560000000000006"/>
    <n v="6.3357449875695124"/>
    <n v="3.3202550124304882"/>
    <n v="0.34385408165187326"/>
    <n v="1"/>
    <n v="9.6560000000000006"/>
    <n v="0.2"/>
    <n v="369"/>
    <x v="0"/>
    <x v="0"/>
    <n v="137.5372754186651"/>
  </r>
  <r>
    <s v="V099"/>
    <x v="24"/>
    <x v="4"/>
    <x v="1"/>
    <s v="Paper"/>
    <s v="OFF-PA-10003172"/>
    <s v="Xerox 1996"/>
    <s v="United States"/>
    <s v="US-2017-162558"/>
    <x v="280"/>
    <d v="2017-10-05T00:00:00"/>
    <s v="First Class"/>
    <n v="3"/>
    <n v="10"/>
    <s v="Autumn"/>
    <n v="20.736000000000001"/>
    <n v="13.902956826525489"/>
    <n v="6.8330431734745112"/>
    <n v="0.32952561600475072"/>
    <n v="4"/>
    <n v="82.944000000000003"/>
    <n v="0.2"/>
    <n v="465"/>
    <x v="0"/>
    <x v="1"/>
    <n v="9.7230852246452262"/>
  </r>
  <r>
    <s v="V114"/>
    <x v="13"/>
    <x v="4"/>
    <x v="1"/>
    <s v="Binders"/>
    <s v="OFF-BI-10000977"/>
    <s v="Ibico Plastic Spiral Binding Combs"/>
    <s v="United States"/>
    <s v="US-2017-162558"/>
    <x v="280"/>
    <d v="2017-10-05T00:00:00"/>
    <s v="First Class"/>
    <n v="3"/>
    <n v="10"/>
    <s v="Autumn"/>
    <n v="27.36"/>
    <n v="21.251016569912391"/>
    <n v="6.1089834300876085"/>
    <n v="0.22328155811723716"/>
    <n v="3"/>
    <n v="82.08"/>
    <n v="0.7"/>
    <n v="359"/>
    <x v="0"/>
    <x v="2"/>
    <n v="96.49183921916628"/>
  </r>
  <r>
    <s v="V006"/>
    <x v="132"/>
    <x v="1"/>
    <x v="0"/>
    <s v="Tables"/>
    <s v="FUR-TA-10000198"/>
    <s v="Chromcraft Bull-Nose Wood Oval Conference Tables &amp; Bases"/>
    <s v="United States"/>
    <s v="US-2017-162558"/>
    <x v="280"/>
    <d v="2017-10-05T00:00:00"/>
    <s v="First Class"/>
    <n v="3"/>
    <n v="10"/>
    <s v="Autumn"/>
    <n v="2314.116"/>
    <n v="1878.9077664106919"/>
    <n v="435.20823358930807"/>
    <n v="0.18806673200017116"/>
    <n v="7"/>
    <n v="16198.812"/>
    <n v="0.4"/>
    <n v="338"/>
    <x v="0"/>
    <x v="0"/>
    <n v="1478.434481091401"/>
  </r>
  <r>
    <s v="V141"/>
    <x v="67"/>
    <x v="4"/>
    <x v="1"/>
    <s v="Binders"/>
    <s v="OFF-BI-10003984"/>
    <s v="Lock-Up Easel 'Spel-Binder'"/>
    <s v="United States"/>
    <s v="US-2017-162558"/>
    <x v="280"/>
    <d v="2017-10-05T00:00:00"/>
    <s v="First Class"/>
    <n v="3"/>
    <n v="10"/>
    <s v="Autumn"/>
    <n v="34.235999999999997"/>
    <n v="28.496655418625"/>
    <n v="5.739344581374997"/>
    <n v="0.16764062920244766"/>
    <n v="4"/>
    <n v="136.94399999999999"/>
    <n v="0.7"/>
    <n v="211"/>
    <x v="0"/>
    <x v="2"/>
    <n v="98.386651041403255"/>
  </r>
  <r>
    <s v="V021"/>
    <x v="28"/>
    <x v="2"/>
    <x v="0"/>
    <s v="Furnishings"/>
    <s v="FUR-FU-10003691"/>
    <s v="Eldon Image Series Desk Accessories, Ebony"/>
    <s v="United States"/>
    <s v="US-2017-162558"/>
    <x v="280"/>
    <d v="2017-10-05T00:00:00"/>
    <s v="First Class"/>
    <n v="3"/>
    <n v="10"/>
    <s v="Autumn"/>
    <n v="19.760000000000002"/>
    <n v="14.62175632932254"/>
    <n v="5.1382436706774612"/>
    <n v="0.26003257442699701"/>
    <n v="2"/>
    <n v="39.520000000000003"/>
    <n v="0.2"/>
    <n v="168"/>
    <x v="0"/>
    <x v="1"/>
    <n v="29.567870569251351"/>
  </r>
  <r>
    <s v="V104"/>
    <x v="81"/>
    <x v="2"/>
    <x v="1"/>
    <s v="Paper"/>
    <s v="OFF-PA-10004082"/>
    <s v="Adams Telephone Message Book w/Frequently-Called Numbers Space, 400 Messages per Book"/>
    <s v="United States"/>
    <s v="CA-2017-134439"/>
    <x v="65"/>
    <d v="2017-09-23T00:00:00"/>
    <s v="Second Class"/>
    <n v="5"/>
    <n v="9"/>
    <s v="Autumn"/>
    <n v="15.96"/>
    <n v="13.43285039265888"/>
    <n v="2.527149607341121"/>
    <n v="0.15834270722688729"/>
    <n v="2"/>
    <n v="31.92"/>
    <n v="0"/>
    <n v="148"/>
    <x v="0"/>
    <x v="1"/>
    <n v="18.429020592532851"/>
  </r>
  <r>
    <s v="V122"/>
    <x v="5"/>
    <x v="3"/>
    <x v="1"/>
    <s v="Art"/>
    <s v="OFF-AR-10003723"/>
    <s v="Avery Hi-Liter Fluorescent Desk Style Markers"/>
    <s v="United States"/>
    <s v="CA-2015-119508"/>
    <x v="784"/>
    <d v="2015-12-09T00:00:00"/>
    <s v="Standard Class"/>
    <n v="5"/>
    <n v="12"/>
    <s v="Winter"/>
    <n v="16.899999999999999"/>
    <n v="12.13730442717095"/>
    <n v="4.762695572829049"/>
    <n v="0.28181630608455915"/>
    <n v="5"/>
    <n v="84.5"/>
    <n v="0"/>
    <n v="410"/>
    <x v="0"/>
    <x v="1"/>
    <n v="9.5600836816421211"/>
  </r>
  <r>
    <s v="V019"/>
    <x v="56"/>
    <x v="4"/>
    <x v="0"/>
    <s v="Furnishings"/>
    <s v="FUR-FU-10004270"/>
    <s v="Eldon Image Series Desk Accessories, Burgundy"/>
    <s v="United States"/>
    <s v="CA-2015-119508"/>
    <x v="784"/>
    <d v="2015-12-09T00:00:00"/>
    <s v="Standard Class"/>
    <n v="5"/>
    <n v="12"/>
    <s v="Winter"/>
    <n v="25.08"/>
    <n v="20.116771433604711"/>
    <n v="4.9632285663952871"/>
    <n v="0.19789587585308163"/>
    <n v="6"/>
    <n v="150.47999999999999"/>
    <n v="0"/>
    <n v="250"/>
    <x v="0"/>
    <x v="1"/>
    <n v="21.633551362024061"/>
  </r>
  <r>
    <s v="V111"/>
    <x v="52"/>
    <x v="2"/>
    <x v="1"/>
    <s v="Art"/>
    <s v="OFF-AR-10003183"/>
    <s v="Avery Fluorescent Highlighter Four-Color Set"/>
    <s v="United States"/>
    <s v="CA-2015-152681"/>
    <x v="184"/>
    <d v="2015-01-22T00:00:00"/>
    <s v="Standard Class"/>
    <n v="5"/>
    <n v="1"/>
    <s v="Winter"/>
    <n v="6.68"/>
    <n v="4.4468044706945999"/>
    <n v="2.2331955293053998"/>
    <n v="0.3343107079798503"/>
    <n v="2"/>
    <n v="13.36"/>
    <n v="0"/>
    <n v="338"/>
    <x v="0"/>
    <x v="1"/>
    <n v="4.6520816845794961"/>
  </r>
  <r>
    <s v="V104"/>
    <x v="81"/>
    <x v="4"/>
    <x v="1"/>
    <s v="Paper"/>
    <s v="OFF-PA-10002005"/>
    <s v="Xerox 225"/>
    <s v="United States"/>
    <s v="CA-2014-130813"/>
    <x v="1037"/>
    <d v="2014-01-08T00:00:00"/>
    <s v="Second Class"/>
    <n v="2"/>
    <n v="1"/>
    <s v="Winter"/>
    <n v="19.440000000000001"/>
    <n v="16.375183120795299"/>
    <n v="3.0648168792047024"/>
    <n v="0.15765518925950114"/>
    <n v="3"/>
    <n v="58.320000000000007"/>
    <n v="0"/>
    <n v="436"/>
    <x v="0"/>
    <x v="1"/>
    <n v="9.6646423627571441"/>
  </r>
  <r>
    <s v="V065"/>
    <x v="122"/>
    <x v="0"/>
    <x v="2"/>
    <s v="Phones"/>
    <s v="TEC-PH-10000149"/>
    <s v="Cisco SPA525G2 IP Phone - Wireless"/>
    <s v="United States"/>
    <s v="CA-2015-120320"/>
    <x v="616"/>
    <d v="2015-03-09T00:00:00"/>
    <s v="Standard Class"/>
    <n v="4"/>
    <n v="3"/>
    <s v="Spring"/>
    <n v="31.92"/>
    <n v="23.68173855186053"/>
    <n v="8.2382614481394718"/>
    <n v="0.25809089749810377"/>
    <n v="2"/>
    <n v="63.84"/>
    <n v="0.2"/>
    <n v="495"/>
    <x v="0"/>
    <x v="2"/>
    <n v="49.962702889255297"/>
  </r>
  <r>
    <s v="V109"/>
    <x v="58"/>
    <x v="3"/>
    <x v="1"/>
    <s v="Binders"/>
    <s v="OFF-BI-10001524"/>
    <s v="GBC Premium Transparent Covers with Diagonal Lined Pattern"/>
    <s v="United States"/>
    <s v="CA-2016-111941"/>
    <x v="591"/>
    <d v="2016-12-28T00:00:00"/>
    <s v="Second Class"/>
    <n v="3"/>
    <n v="12"/>
    <s v="Winter"/>
    <n v="33.567999999999998"/>
    <n v="24.658121383489782"/>
    <n v="8.9098786165102162"/>
    <n v="0.26542774715533296"/>
    <n v="2"/>
    <n v="67.135999999999996"/>
    <n v="0.2"/>
    <n v="494"/>
    <x v="0"/>
    <x v="2"/>
    <n v="35.734421119520782"/>
  </r>
  <r>
    <s v="V007"/>
    <x v="29"/>
    <x v="0"/>
    <x v="0"/>
    <s v="Furnishings"/>
    <s v="FUR-FU-10004748"/>
    <s v="Howard Miller 16&quot; Diameter Gallery Wall Clock"/>
    <s v="United States"/>
    <s v="CA-2016-123120"/>
    <x v="913"/>
    <d v="2016-09-08T00:00:00"/>
    <s v="Standard Class"/>
    <n v="4"/>
    <n v="9"/>
    <s v="Autumn"/>
    <n v="63.94"/>
    <n v="50.192319891593023"/>
    <n v="13.747680108406975"/>
    <n v="0.21500907269951477"/>
    <n v="1"/>
    <n v="63.94"/>
    <n v="0"/>
    <n v="214"/>
    <x v="0"/>
    <x v="2"/>
    <n v="61.217889269940258"/>
  </r>
  <r>
    <s v="V128"/>
    <x v="72"/>
    <x v="0"/>
    <x v="1"/>
    <s v="Binders"/>
    <s v="OFF-BI-10001460"/>
    <s v="Plastic Binding Combs"/>
    <s v="United States"/>
    <s v="CA-2016-123120"/>
    <x v="913"/>
    <d v="2016-09-08T00:00:00"/>
    <s v="Standard Class"/>
    <n v="4"/>
    <n v="9"/>
    <s v="Autumn"/>
    <n v="60.6"/>
    <n v="44.237112821511182"/>
    <n v="16.362887178488819"/>
    <n v="0.27001463990905639"/>
    <n v="5"/>
    <n v="303"/>
    <n v="0.2"/>
    <n v="174"/>
    <x v="0"/>
    <x v="1"/>
    <n v="33.081162011029782"/>
  </r>
  <r>
    <s v="V136"/>
    <x v="10"/>
    <x v="1"/>
    <x v="1"/>
    <s v="Supplies"/>
    <s v="OFF-SU-10002503"/>
    <s v="Acme Preferred Stainless Steel Scissors"/>
    <s v="United States"/>
    <s v="CA-2016-123120"/>
    <x v="913"/>
    <d v="2016-09-08T00:00:00"/>
    <s v="Standard Class"/>
    <n v="4"/>
    <n v="9"/>
    <s v="Autumn"/>
    <n v="22.72"/>
    <n v="18.75166312384453"/>
    <n v="3.9683368761554689"/>
    <n v="0.17466271461951888"/>
    <n v="4"/>
    <n v="90.88"/>
    <n v="0"/>
    <n v="197"/>
    <x v="0"/>
    <x v="1"/>
    <n v="8.032733034279179"/>
  </r>
  <r>
    <s v="V033"/>
    <x v="74"/>
    <x v="2"/>
    <x v="0"/>
    <s v="Furnishings"/>
    <s v="FUR-FU-10001731"/>
    <s v="Acrylic Self-Standing Desk Frames"/>
    <s v="United States"/>
    <s v="CA-2014-103331"/>
    <x v="86"/>
    <d v="2014-09-01T00:00:00"/>
    <s v="Standard Class"/>
    <n v="6"/>
    <n v="8"/>
    <s v="Autumn"/>
    <n v="10.68"/>
    <n v="7.2531781774022672"/>
    <n v="3.4268218225977325"/>
    <n v="0.32086346653536824"/>
    <n v="4"/>
    <n v="42.72"/>
    <n v="0"/>
    <n v="482"/>
    <x v="1"/>
    <x v="1"/>
    <n v="6.1946630486019414"/>
  </r>
  <r>
    <s v="V100"/>
    <x v="17"/>
    <x v="4"/>
    <x v="1"/>
    <s v="Paper"/>
    <s v="OFF-PA-10002160"/>
    <s v="Xerox 1978"/>
    <s v="United States"/>
    <s v="CA-2014-103331"/>
    <x v="86"/>
    <d v="2014-09-01T00:00:00"/>
    <s v="Standard Class"/>
    <n v="6"/>
    <n v="8"/>
    <s v="Autumn"/>
    <n v="17.34"/>
    <n v="12.852214870119241"/>
    <n v="4.4877851298807592"/>
    <n v="0.25881113782472659"/>
    <n v="3"/>
    <n v="52.019999999999996"/>
    <n v="0"/>
    <n v="210"/>
    <x v="1"/>
    <x v="1"/>
    <n v="8.4370465888755852"/>
  </r>
  <r>
    <s v="V138"/>
    <x v="12"/>
    <x v="0"/>
    <x v="1"/>
    <s v="Paper"/>
    <s v="OFF-PA-10002659"/>
    <s v="Avoid Verbal Orders Carbonless Minifold Book"/>
    <s v="United States"/>
    <s v="CA-2014-103331"/>
    <x v="86"/>
    <d v="2014-09-01T00:00:00"/>
    <s v="Standard Class"/>
    <n v="6"/>
    <n v="8"/>
    <s v="Autumn"/>
    <n v="3.38"/>
    <n v="2.6911323432143819"/>
    <n v="0.68886765678561801"/>
    <n v="0.2038069990489994"/>
    <n v="1"/>
    <n v="3.38"/>
    <n v="0"/>
    <n v="456"/>
    <x v="1"/>
    <x v="1"/>
    <n v="7.4880541664707536"/>
  </r>
  <r>
    <s v="V107"/>
    <x v="38"/>
    <x v="2"/>
    <x v="1"/>
    <s v="Binders"/>
    <s v="OFF-BI-10001636"/>
    <s v="Ibico Plastic and Wire Spiral Binding Combs"/>
    <s v="United States"/>
    <s v="CA-2015-169278"/>
    <x v="1031"/>
    <d v="2015-05-25T00:00:00"/>
    <s v="Standard Class"/>
    <n v="4"/>
    <n v="5"/>
    <s v="Summer"/>
    <n v="26.975999999999999"/>
    <n v="22.701427271514671"/>
    <n v="4.2745727284853281"/>
    <n v="0.15845836033827582"/>
    <n v="4"/>
    <n v="107.904"/>
    <n v="0.2"/>
    <n v="469"/>
    <x v="0"/>
    <x v="1"/>
    <n v="12.296760345717081"/>
  </r>
  <r>
    <s v="V125"/>
    <x v="64"/>
    <x v="3"/>
    <x v="1"/>
    <s v="Paper"/>
    <s v="OFF-PA-10000062"/>
    <s v="Green Bar Computer Printout Paper"/>
    <s v="United States"/>
    <s v="CA-2017-111577"/>
    <x v="524"/>
    <d v="2017-10-21T00:00:00"/>
    <s v="Standard Class"/>
    <n v="5"/>
    <n v="10"/>
    <s v="Autumn"/>
    <n v="307.77600000000001"/>
    <n v="247.1798368488964"/>
    <n v="60.59616315110361"/>
    <n v="0.19688397779912536"/>
    <n v="7"/>
    <n v="2154.4320000000002"/>
    <n v="0.2"/>
    <n v="384"/>
    <x v="0"/>
    <x v="2"/>
    <n v="89.839008649917773"/>
  </r>
  <r>
    <s v="V102"/>
    <x v="66"/>
    <x v="4"/>
    <x v="1"/>
    <s v="Storage"/>
    <s v="OFF-ST-10002554"/>
    <s v="Tennsco Industrial Shelving"/>
    <s v="United States"/>
    <s v="CA-2015-146486"/>
    <x v="529"/>
    <d v="2015-11-14T00:00:00"/>
    <s v="Second Class"/>
    <n v="5"/>
    <n v="11"/>
    <s v="Winter"/>
    <n v="244.55"/>
    <n v="182.40677220774819"/>
    <n v="62.143227792251821"/>
    <n v="0.25411256508792401"/>
    <n v="5"/>
    <n v="1222.75"/>
    <n v="0"/>
    <n v="355"/>
    <x v="0"/>
    <x v="2"/>
    <n v="66.364780499733271"/>
  </r>
  <r>
    <s v="V120"/>
    <x v="91"/>
    <x v="0"/>
    <x v="1"/>
    <s v="Envelopes"/>
    <s v="OFF-EN-10001509"/>
    <s v="Poly String Tie Envelopes"/>
    <s v="United States"/>
    <s v="CA-2015-146486"/>
    <x v="529"/>
    <d v="2015-11-14T00:00:00"/>
    <s v="Second Class"/>
    <n v="5"/>
    <n v="11"/>
    <s v="Winter"/>
    <n v="12.24"/>
    <n v="9.5064887794127753"/>
    <n v="2.733511220587225"/>
    <n v="0.22332608011333538"/>
    <n v="6"/>
    <n v="73.44"/>
    <n v="0"/>
    <n v="417"/>
    <x v="0"/>
    <x v="1"/>
    <n v="4.2354180388287963"/>
  </r>
  <r>
    <s v="V092"/>
    <x v="27"/>
    <x v="4"/>
    <x v="2"/>
    <s v="Accessories"/>
    <s v="TEC-AC-10002018"/>
    <s v="AmazonBasics 3-Button USB Wired Mouse"/>
    <s v="United States"/>
    <s v="CA-2015-146486"/>
    <x v="529"/>
    <d v="2015-11-14T00:00:00"/>
    <s v="Second Class"/>
    <n v="5"/>
    <n v="11"/>
    <s v="Winter"/>
    <n v="13.98"/>
    <n v="11.46371619719659"/>
    <n v="2.5162838028034109"/>
    <n v="0.17999168832642423"/>
    <n v="2"/>
    <n v="27.96"/>
    <n v="0"/>
    <n v="408"/>
    <x v="0"/>
    <x v="1"/>
    <n v="3.9044015162377952"/>
  </r>
  <r>
    <s v="V067"/>
    <x v="94"/>
    <x v="3"/>
    <x v="2"/>
    <s v="Accessories"/>
    <s v="TEC-AC-10002637"/>
    <s v="Logitech VX Revolution Cordless Laser Mouse for Notebooks (Black)"/>
    <s v="United States"/>
    <s v="CA-2015-146486"/>
    <x v="529"/>
    <d v="2015-11-14T00:00:00"/>
    <s v="Second Class"/>
    <n v="5"/>
    <n v="11"/>
    <s v="Winter"/>
    <n v="899.95"/>
    <n v="624.87310100631873"/>
    <n v="275.07689899368131"/>
    <n v="0.30565797988075039"/>
    <n v="5"/>
    <n v="4499.75"/>
    <n v="0"/>
    <n v="216"/>
    <x v="0"/>
    <x v="0"/>
    <n v="532.35674887691619"/>
  </r>
  <r>
    <s v="V117"/>
    <x v="104"/>
    <x v="1"/>
    <x v="1"/>
    <s v="Envelopes"/>
    <s v="OFF-EN-10001509"/>
    <s v="Poly String Tie Envelopes"/>
    <s v="United States"/>
    <s v="US-2014-168501"/>
    <x v="871"/>
    <d v="2014-11-27T00:00:00"/>
    <s v="Standard Class"/>
    <n v="6"/>
    <n v="11"/>
    <s v="Winter"/>
    <n v="1.6319999999999999"/>
    <n v="1.1322083945705179"/>
    <n v="0.49979160542948198"/>
    <n v="0.30624485626806497"/>
    <n v="1"/>
    <n v="1.6319999999999999"/>
    <n v="0.2"/>
    <n v="275"/>
    <x v="1"/>
    <x v="1"/>
    <n v="4.2354180388287963"/>
  </r>
  <r>
    <s v="V050"/>
    <x v="115"/>
    <x v="4"/>
    <x v="2"/>
    <s v="Phones"/>
    <s v="TEC-PH-10004922"/>
    <s v="RCA Visys Integrated PBX 8-Line Router"/>
    <s v="United States"/>
    <s v="US-2014-168501"/>
    <x v="871"/>
    <d v="2014-11-27T00:00:00"/>
    <s v="Standard Class"/>
    <n v="6"/>
    <n v="11"/>
    <s v="Winter"/>
    <n v="267.95999999999998"/>
    <n v="224.91012210755429"/>
    <n v="43.049877892445693"/>
    <n v="0.1606578515168148"/>
    <n v="5"/>
    <n v="1339.8"/>
    <n v="0.2"/>
    <n v="327"/>
    <x v="1"/>
    <x v="2"/>
    <n v="77.198527270926618"/>
  </r>
  <r>
    <s v="V093"/>
    <x v="68"/>
    <x v="2"/>
    <x v="2"/>
    <s v="Accessories"/>
    <s v="TEC-AC-10002550"/>
    <s v="Memorex 25GB 6X Branded Blu-Ray Recordable Disc, 30/Pack"/>
    <s v="United States"/>
    <s v="CA-2015-112053"/>
    <x v="2"/>
    <d v="2015-10-13T00:00:00"/>
    <s v="Second Class"/>
    <n v="2"/>
    <n v="10"/>
    <s v="Autumn"/>
    <n v="31.95"/>
    <n v="24.115544256478589"/>
    <n v="7.8344557435214099"/>
    <n v="0.24520988242633521"/>
    <n v="1"/>
    <n v="31.95"/>
    <n v="0"/>
    <n v="446"/>
    <x v="0"/>
    <x v="2"/>
    <n v="62.006648095184119"/>
  </r>
  <r>
    <s v="V114"/>
    <x v="13"/>
    <x v="3"/>
    <x v="1"/>
    <s v="Storage"/>
    <s v="OFF-ST-10003208"/>
    <s v="Adjustable Depth Letter/Legal Cart"/>
    <s v="United States"/>
    <s v="CA-2017-108539"/>
    <x v="708"/>
    <d v="2017-03-23T00:00:00"/>
    <s v="Second Class"/>
    <n v="2"/>
    <n v="3"/>
    <s v="Spring"/>
    <n v="725.84"/>
    <n v="589.10598706081828"/>
    <n v="136.73401293918175"/>
    <n v="0.18838037713432954"/>
    <n v="4"/>
    <n v="2903.36"/>
    <n v="0"/>
    <n v="205"/>
    <x v="0"/>
    <x v="0"/>
    <n v="379.41277745340773"/>
  </r>
  <r>
    <s v="V123"/>
    <x v="14"/>
    <x v="0"/>
    <x v="1"/>
    <s v="Binders"/>
    <s v="OFF-BI-10003981"/>
    <s v="Avery Durable Plastic 1&quot; Binders"/>
    <s v="United States"/>
    <s v="CA-2017-108539"/>
    <x v="708"/>
    <d v="2017-03-23T00:00:00"/>
    <s v="Second Class"/>
    <n v="2"/>
    <n v="3"/>
    <s v="Spring"/>
    <n v="10.896000000000001"/>
    <n v="7.3036930235995117"/>
    <n v="3.5923069764004891"/>
    <n v="0.32969043469167481"/>
    <n v="3"/>
    <n v="32.688000000000002"/>
    <n v="0.2"/>
    <n v="441"/>
    <x v="0"/>
    <x v="1"/>
    <n v="14.685238380282231"/>
  </r>
  <r>
    <s v="V112"/>
    <x v="53"/>
    <x v="4"/>
    <x v="1"/>
    <s v="Binders"/>
    <s v="OFF-BI-10001031"/>
    <s v="Pressboard Data Binders by Wilson Jones"/>
    <s v="United States"/>
    <s v="CA-2017-108539"/>
    <x v="708"/>
    <d v="2017-03-23T00:00:00"/>
    <s v="Second Class"/>
    <n v="2"/>
    <n v="3"/>
    <s v="Spring"/>
    <n v="8.5440000000000005"/>
    <n v="6.3539091792409916"/>
    <n v="2.1900908207590088"/>
    <n v="0.25633085448958437"/>
    <n v="2"/>
    <n v="17.088000000000001"/>
    <n v="0.2"/>
    <n v="483"/>
    <x v="0"/>
    <x v="1"/>
    <n v="6.8963720275850218"/>
  </r>
  <r>
    <s v="V098"/>
    <x v="92"/>
    <x v="4"/>
    <x v="1"/>
    <s v="Binders"/>
    <s v="OFF-BI-10003676"/>
    <s v="GBC Standard Recycled Report Covers, Clear Plastic Sheets"/>
    <s v="United States"/>
    <s v="CA-2015-149811"/>
    <x v="1038"/>
    <d v="2015-01-10T00:00:00"/>
    <s v="Standard Class"/>
    <n v="6"/>
    <n v="1"/>
    <s v="Winter"/>
    <n v="32.340000000000003"/>
    <n v="21.028072430182171"/>
    <n v="11.311927569817833"/>
    <n v="0.34978131013660579"/>
    <n v="3"/>
    <n v="97.02000000000001"/>
    <n v="0"/>
    <n v="338"/>
    <x v="1"/>
    <x v="1"/>
    <n v="15.809924224992351"/>
  </r>
  <r>
    <s v="V122"/>
    <x v="5"/>
    <x v="2"/>
    <x v="1"/>
    <s v="Paper"/>
    <s v="OFF-PA-10004082"/>
    <s v="Adams Telephone Message Book w/Frequently-Called Numbers Space, 400 Messages per Book"/>
    <s v="United States"/>
    <s v="CA-2015-149811"/>
    <x v="1038"/>
    <d v="2015-01-10T00:00:00"/>
    <s v="Standard Class"/>
    <n v="6"/>
    <n v="1"/>
    <s v="Winter"/>
    <n v="39.9"/>
    <n v="33.773331334304551"/>
    <n v="6.1266686656954477"/>
    <n v="0.1535505931251992"/>
    <n v="5"/>
    <n v="199.5"/>
    <n v="0"/>
    <n v="199"/>
    <x v="1"/>
    <x v="1"/>
    <n v="18.429020592532851"/>
  </r>
  <r>
    <s v="V114"/>
    <x v="13"/>
    <x v="3"/>
    <x v="1"/>
    <s v="Paper"/>
    <s v="OFF-PA-10001019"/>
    <s v="Xerox 1884"/>
    <s v="United States"/>
    <s v="US-2017-103814"/>
    <x v="34"/>
    <d v="2017-12-16T00:00:00"/>
    <s v="Standard Class"/>
    <n v="7"/>
    <n v="12"/>
    <s v="Winter"/>
    <n v="143.85599999999999"/>
    <n v="105.5600014693418"/>
    <n v="38.295998530658196"/>
    <n v="0.2662106448855675"/>
    <n v="9"/>
    <n v="1294.704"/>
    <n v="0.2"/>
    <n v="275"/>
    <x v="1"/>
    <x v="2"/>
    <n v="48.189270127576847"/>
  </r>
  <r>
    <s v="V105"/>
    <x v="85"/>
    <x v="3"/>
    <x v="1"/>
    <s v="Paper"/>
    <s v="OFF-PA-10004665"/>
    <s v="Advantus Motivational Note Cards"/>
    <s v="United States"/>
    <s v="CA-2016-123932"/>
    <x v="47"/>
    <d v="2016-09-12T00:00:00"/>
    <s v="Standard Class"/>
    <n v="6"/>
    <n v="9"/>
    <s v="Autumn"/>
    <n v="41.92"/>
    <n v="34.057687559324762"/>
    <n v="7.8623124406752396"/>
    <n v="0.18755516318404675"/>
    <n v="4"/>
    <n v="167.68"/>
    <n v="0.2"/>
    <n v="449"/>
    <x v="1"/>
    <x v="1"/>
    <n v="29.502642593503381"/>
  </r>
  <r>
    <s v="V094"/>
    <x v="105"/>
    <x v="1"/>
    <x v="2"/>
    <s v="Phones"/>
    <s v="TEC-PH-10002447"/>
    <s v="AT&amp;T CL83451 4-Handset Telephone"/>
    <s v="United States"/>
    <s v="CA-2016-123932"/>
    <x v="47"/>
    <d v="2016-09-12T00:00:00"/>
    <s v="Standard Class"/>
    <n v="6"/>
    <n v="9"/>
    <s v="Autumn"/>
    <n v="329.584"/>
    <n v="236.72910375982741"/>
    <n v="92.854896240172593"/>
    <n v="0.28173362857472628"/>
    <n v="2"/>
    <n v="659.16800000000001"/>
    <n v="0.2"/>
    <n v="348"/>
    <x v="1"/>
    <x v="0"/>
    <n v="378.1473733043772"/>
  </r>
  <r>
    <s v="V098"/>
    <x v="92"/>
    <x v="1"/>
    <x v="1"/>
    <s v="Binders"/>
    <s v="OFF-BI-10000014"/>
    <s v="Heavy-Duty E-Z-D Binders"/>
    <s v="United States"/>
    <s v="US-2016-101616"/>
    <x v="323"/>
    <d v="2016-09-06T00:00:00"/>
    <s v="First Class"/>
    <n v="3"/>
    <n v="9"/>
    <s v="Autumn"/>
    <n v="87.28"/>
    <n v="59.291078628183833"/>
    <n v="27.988921371816168"/>
    <n v="0.32067966741310916"/>
    <n v="8"/>
    <n v="698.24"/>
    <n v="0"/>
    <n v="175"/>
    <x v="0"/>
    <x v="1"/>
    <n v="27.270323884870059"/>
  </r>
  <r>
    <s v="V045"/>
    <x v="1"/>
    <x v="4"/>
    <x v="0"/>
    <s v="Chairs"/>
    <s v="FUR-CH-10002439"/>
    <s v="Iceberg Nesting Folding Chair, 19w x 6d x 43h"/>
    <s v="United States"/>
    <s v="CA-2014-113768"/>
    <x v="8"/>
    <d v="2014-05-19T00:00:00"/>
    <s v="Standard Class"/>
    <n v="6"/>
    <n v="5"/>
    <s v="Summer"/>
    <n v="279.45600000000002"/>
    <n v="185.33217826040081"/>
    <n v="94.123821739599208"/>
    <n v="0.33681088164004064"/>
    <n v="6"/>
    <n v="1676.7360000000001"/>
    <n v="0.2"/>
    <n v="102"/>
    <x v="1"/>
    <x v="0"/>
    <n v="62.461133742512217"/>
  </r>
  <r>
    <s v="V139"/>
    <x v="2"/>
    <x v="3"/>
    <x v="1"/>
    <s v="Paper"/>
    <s v="OFF-PA-10003063"/>
    <s v="EcoTones Memo Sheets"/>
    <s v="United States"/>
    <s v="CA-2014-113768"/>
    <x v="8"/>
    <d v="2014-05-19T00:00:00"/>
    <s v="Standard Class"/>
    <n v="6"/>
    <n v="5"/>
    <s v="Summer"/>
    <n v="8"/>
    <n v="5.9139394208696059"/>
    <n v="2.0860605791303941"/>
    <n v="0.26075757239129926"/>
    <n v="2"/>
    <n v="16"/>
    <n v="0"/>
    <n v="180"/>
    <x v="1"/>
    <x v="1"/>
    <n v="10.491901638883199"/>
  </r>
  <r>
    <s v="V128"/>
    <x v="72"/>
    <x v="3"/>
    <x v="1"/>
    <s v="Binders"/>
    <s v="OFF-BI-10002982"/>
    <s v="Avery Self-Adhesive Photo Pockets for Polaroid Photos"/>
    <s v="United States"/>
    <s v="CA-2016-138037"/>
    <x v="321"/>
    <d v="2016-10-03T00:00:00"/>
    <s v="Standard Class"/>
    <n v="4"/>
    <n v="9"/>
    <s v="Autumn"/>
    <n v="27.24"/>
    <n v="19.150821192939048"/>
    <n v="8.08917880706095"/>
    <n v="0.29695957441486603"/>
    <n v="5"/>
    <n v="136.19999999999999"/>
    <n v="0.2"/>
    <n v="460"/>
    <x v="0"/>
    <x v="1"/>
    <n v="11.863694512710159"/>
  </r>
  <r>
    <s v="V053"/>
    <x v="89"/>
    <x v="1"/>
    <x v="2"/>
    <s v="Accessories"/>
    <s v="TEC-AC-10004510"/>
    <s v="Logitech Desktop MK120 Mouse and keyboard Combo"/>
    <s v="United States"/>
    <s v="CA-2014-150490"/>
    <x v="79"/>
    <d v="2014-08-11T00:00:00"/>
    <s v="Standard Class"/>
    <n v="6"/>
    <n v="8"/>
    <s v="Autumn"/>
    <n v="16.36"/>
    <n v="13.24875197341176"/>
    <n v="3.111248026588239"/>
    <n v="0.19017408475478234"/>
    <n v="1"/>
    <n v="16.36"/>
    <n v="0"/>
    <n v="387"/>
    <x v="1"/>
    <x v="1"/>
    <n v="34.902882541374282"/>
  </r>
  <r>
    <s v="V121"/>
    <x v="7"/>
    <x v="4"/>
    <x v="1"/>
    <s v="Storage"/>
    <s v="OFF-ST-10000321"/>
    <s v="Akro Stacking Bins"/>
    <s v="United States"/>
    <s v="CA-2014-150490"/>
    <x v="79"/>
    <d v="2014-08-11T00:00:00"/>
    <s v="Standard Class"/>
    <n v="6"/>
    <n v="8"/>
    <s v="Autumn"/>
    <n v="15.78"/>
    <n v="10.81265987580549"/>
    <n v="4.967340124194509"/>
    <n v="0.31478708011372047"/>
    <n v="2"/>
    <n v="31.56"/>
    <n v="0"/>
    <n v="107"/>
    <x v="1"/>
    <x v="0"/>
    <n v="5.5267558657860043"/>
  </r>
  <r>
    <s v="V142"/>
    <x v="48"/>
    <x v="0"/>
    <x v="1"/>
    <s v="Art"/>
    <s v="OFF-AR-10004602"/>
    <s v="Boston KS Multi-Size Manual Pencil Sharpener"/>
    <s v="United States"/>
    <s v="CA-2014-150490"/>
    <x v="79"/>
    <d v="2014-08-11T00:00:00"/>
    <s v="Standard Class"/>
    <n v="6"/>
    <n v="8"/>
    <s v="Autumn"/>
    <n v="45.98"/>
    <n v="32.063352650206603"/>
    <n v="13.916647349793394"/>
    <n v="0.30266740647658535"/>
    <n v="2"/>
    <n v="91.96"/>
    <n v="0"/>
    <n v="186"/>
    <x v="1"/>
    <x v="2"/>
    <n v="36.384984645029711"/>
  </r>
  <r>
    <s v="V046"/>
    <x v="70"/>
    <x v="0"/>
    <x v="0"/>
    <s v="Bookcases"/>
    <s v="FUR-BO-10003433"/>
    <s v="Sauder Cornerstone Collection Library"/>
    <s v="United States"/>
    <s v="US-2017-126060"/>
    <x v="349"/>
    <d v="2017-04-18T00:00:00"/>
    <s v="Standard Class"/>
    <n v="4"/>
    <n v="4"/>
    <s v="Spring"/>
    <n v="198.27199999999999"/>
    <n v="155.68919214287581"/>
    <n v="42.58280785712418"/>
    <n v="0.21476964905344265"/>
    <n v="8"/>
    <n v="1586.1759999999999"/>
    <n v="0.2"/>
    <n v="385"/>
    <x v="0"/>
    <x v="2"/>
    <n v="78.699769893776264"/>
  </r>
  <r>
    <s v="V117"/>
    <x v="104"/>
    <x v="2"/>
    <x v="1"/>
    <s v="Storage"/>
    <s v="OFF-ST-10001496"/>
    <s v="Standard Rollaway File with Lock"/>
    <s v="United States"/>
    <s v="CA-2017-100951"/>
    <x v="255"/>
    <d v="2017-06-10T00:00:00"/>
    <s v="First Class"/>
    <n v="1"/>
    <n v="6"/>
    <s v="Summer"/>
    <n v="720.76"/>
    <n v="492.89116606483839"/>
    <n v="227.8688339351616"/>
    <n v="0.31615077686769744"/>
    <n v="5"/>
    <n v="3603.8"/>
    <n v="0.2"/>
    <n v="498"/>
    <x v="0"/>
    <x v="0"/>
    <n v="353.52769815239839"/>
  </r>
  <r>
    <s v="V036"/>
    <x v="126"/>
    <x v="0"/>
    <x v="0"/>
    <s v="Furnishings"/>
    <s v="FUR-FU-10000672"/>
    <s v="Executive Impressions 10&quot; Spectator Wall Clock"/>
    <s v="United States"/>
    <s v="CA-2016-122017"/>
    <x v="723"/>
    <d v="2017-01-02T00:00:00"/>
    <s v="Standard Class"/>
    <n v="4"/>
    <n v="12"/>
    <s v="Winter"/>
    <n v="70.56"/>
    <n v="46.557732660670368"/>
    <n v="24.002267339329634"/>
    <n v="0.34016818791566938"/>
    <n v="6"/>
    <n v="423.36"/>
    <n v="0"/>
    <n v="173"/>
    <x v="0"/>
    <x v="1"/>
    <n v="17.834923044409251"/>
  </r>
  <r>
    <s v="V099"/>
    <x v="24"/>
    <x v="4"/>
    <x v="1"/>
    <s v="Appliances"/>
    <s v="OFF-AP-10001293"/>
    <s v="Belkin 8 Outlet Surge Protector"/>
    <s v="United States"/>
    <s v="CA-2016-122017"/>
    <x v="723"/>
    <d v="2017-01-02T00:00:00"/>
    <s v="Standard Class"/>
    <n v="4"/>
    <n v="12"/>
    <s v="Winter"/>
    <n v="81.96"/>
    <n v="62.826054279775249"/>
    <n v="19.133945720224744"/>
    <n v="0.23345468179874018"/>
    <n v="2"/>
    <n v="163.92"/>
    <n v="0"/>
    <n v="222"/>
    <x v="0"/>
    <x v="2"/>
    <n v="102.22729508585969"/>
  </r>
  <r>
    <s v="V106"/>
    <x v="110"/>
    <x v="4"/>
    <x v="1"/>
    <s v="Appliances"/>
    <s v="OFF-AP-10000692"/>
    <s v="Fellowes Mighty 8 Compact Surge Protector"/>
    <s v="United States"/>
    <s v="CA-2014-123477"/>
    <x v="1039"/>
    <d v="2014-01-21T00:00:00"/>
    <s v="Second Class"/>
    <n v="3"/>
    <n v="1"/>
    <s v="Winter"/>
    <n v="64.864000000000004"/>
    <n v="54.76059852579683"/>
    <n v="10.103401474203174"/>
    <n v="0.15576284956529313"/>
    <n v="4"/>
    <n v="259.45600000000002"/>
    <n v="0.2"/>
    <n v="476"/>
    <x v="0"/>
    <x v="1"/>
    <n v="17.840670947771741"/>
  </r>
  <r>
    <s v="V078"/>
    <x v="32"/>
    <x v="0"/>
    <x v="2"/>
    <s v="Phones"/>
    <s v="TEC-PH-10004539"/>
    <s v="Wireless Extenders zBoost YX545 SOHO Signal Booster"/>
    <s v="United States"/>
    <s v="CA-2016-107790"/>
    <x v="73"/>
    <d v="2016-11-24T00:00:00"/>
    <s v="Standard Class"/>
    <n v="4"/>
    <n v="11"/>
    <s v="Winter"/>
    <n v="151.19200000000001"/>
    <n v="120.06236396057049"/>
    <n v="31.129636039429514"/>
    <n v="0.20589473014067883"/>
    <n v="1"/>
    <n v="151.19200000000001"/>
    <n v="0.2"/>
    <n v="393"/>
    <x v="0"/>
    <x v="0"/>
    <n v="377.79996664851512"/>
  </r>
  <r>
    <s v="V088"/>
    <x v="96"/>
    <x v="0"/>
    <x v="2"/>
    <s v="Phones"/>
    <s v="TEC-PH-10002923"/>
    <s v="Logitech B530 USB Headset - headset - Full size, Binaural"/>
    <s v="United States"/>
    <s v="CA-2017-158071"/>
    <x v="193"/>
    <d v="2017-06-15T00:00:00"/>
    <s v="Standard Class"/>
    <n v="5"/>
    <n v="6"/>
    <s v="Summer"/>
    <n v="88.775999999999996"/>
    <n v="71.406318534834057"/>
    <n v="17.369681465165939"/>
    <n v="0.19565740138287308"/>
    <n v="3"/>
    <n v="266.32799999999997"/>
    <n v="0.2"/>
    <n v="242"/>
    <x v="0"/>
    <x v="1"/>
    <n v="25.389023927673939"/>
  </r>
  <r>
    <s v="V103"/>
    <x v="33"/>
    <x v="0"/>
    <x v="1"/>
    <s v="Labels"/>
    <s v="OFF-LA-10004689"/>
    <s v="Avery 512"/>
    <s v="United States"/>
    <s v="CA-2017-158071"/>
    <x v="193"/>
    <d v="2017-06-15T00:00:00"/>
    <s v="Standard Class"/>
    <n v="5"/>
    <n v="6"/>
    <s v="Summer"/>
    <n v="11.56"/>
    <n v="9.5395792089963525"/>
    <n v="2.020420791003648"/>
    <n v="0.17477688503491765"/>
    <n v="4"/>
    <n v="46.24"/>
    <n v="0"/>
    <n v="257"/>
    <x v="0"/>
    <x v="1"/>
    <n v="5.6838299411576347"/>
  </r>
  <r>
    <s v="V138"/>
    <x v="12"/>
    <x v="0"/>
    <x v="1"/>
    <s v="Storage"/>
    <s v="OFF-ST-10001228"/>
    <s v="Personal File Boxes with Fold-Down Carry Handle"/>
    <s v="United States"/>
    <s v="CA-2017-158071"/>
    <x v="193"/>
    <d v="2017-06-15T00:00:00"/>
    <s v="Standard Class"/>
    <n v="5"/>
    <n v="6"/>
    <s v="Summer"/>
    <n v="15.58"/>
    <n v="12.934555333524139"/>
    <n v="2.6454446664758606"/>
    <n v="0.16979747538355974"/>
    <n v="1"/>
    <n v="15.58"/>
    <n v="0"/>
    <n v="470"/>
    <x v="0"/>
    <x v="1"/>
    <n v="27.387673366762002"/>
  </r>
  <r>
    <s v="V106"/>
    <x v="110"/>
    <x v="0"/>
    <x v="1"/>
    <s v="Paper"/>
    <s v="OFF-PA-10003302"/>
    <s v="Xerox 1906"/>
    <s v="United States"/>
    <s v="CA-2017-147403"/>
    <x v="18"/>
    <d v="2017-09-13T00:00:00"/>
    <s v="First Class"/>
    <n v="3"/>
    <n v="9"/>
    <s v="Autumn"/>
    <n v="85.055999999999997"/>
    <n v="66.648142481540091"/>
    <n v="18.407857518459906"/>
    <n v="0.21642044674637775"/>
    <n v="3"/>
    <n v="255.16800000000001"/>
    <n v="0.2"/>
    <n v="208"/>
    <x v="0"/>
    <x v="2"/>
    <n v="89.228937232374605"/>
  </r>
  <r>
    <s v="V035"/>
    <x v="75"/>
    <x v="0"/>
    <x v="0"/>
    <s v="Furnishings"/>
    <s v="FUR-FU-10004665"/>
    <s v="3M Polarizing Task Lamp with Clamp Arm, Light Gray"/>
    <s v="United States"/>
    <s v="US-2017-136721"/>
    <x v="798"/>
    <d v="2017-04-12T00:00:00"/>
    <s v="Standard Class"/>
    <n v="4"/>
    <n v="4"/>
    <s v="Spring"/>
    <n v="273.95999999999998"/>
    <n v="217.67797010585821"/>
    <n v="56.282029894141772"/>
    <n v="0.20543885930114533"/>
    <n v="2"/>
    <n v="547.91999999999996"/>
    <n v="0"/>
    <n v="433"/>
    <x v="0"/>
    <x v="0"/>
    <n v="316.34175949437969"/>
  </r>
  <r>
    <s v="V006"/>
    <x v="132"/>
    <x v="3"/>
    <x v="0"/>
    <s v="Furnishings"/>
    <s v="FUR-FU-10004188"/>
    <s v="Luxo Professional Combination Clamp-On Lamps"/>
    <s v="United States"/>
    <s v="US-2017-136721"/>
    <x v="798"/>
    <d v="2017-04-12T00:00:00"/>
    <s v="Standard Class"/>
    <n v="4"/>
    <n v="4"/>
    <s v="Spring"/>
    <n v="306.89999999999998"/>
    <n v="216.76468564318751"/>
    <n v="90.135314356812472"/>
    <n v="0.29369603895996244"/>
    <n v="3"/>
    <n v="920.69999999999993"/>
    <n v="0"/>
    <n v="294"/>
    <x v="0"/>
    <x v="0"/>
    <n v="155.14563158529469"/>
  </r>
  <r>
    <s v="V114"/>
    <x v="13"/>
    <x v="4"/>
    <x v="1"/>
    <s v="Paper"/>
    <s v="OFF-PA-10003177"/>
    <s v="Xerox 1999"/>
    <s v="United States"/>
    <s v="CA-2015-118738"/>
    <x v="1040"/>
    <d v="2015-10-30T00:00:00"/>
    <s v="Standard Class"/>
    <n v="6"/>
    <n v="10"/>
    <s v="Autumn"/>
    <n v="15.552"/>
    <n v="10.317112627885351"/>
    <n v="5.2348873721146489"/>
    <n v="0.33660541230161067"/>
    <n v="3"/>
    <n v="46.655999999999999"/>
    <n v="0.2"/>
    <n v="135"/>
    <x v="1"/>
    <x v="1"/>
    <n v="1.385482278074007"/>
  </r>
  <r>
    <s v="V010"/>
    <x v="129"/>
    <x v="1"/>
    <x v="0"/>
    <s v="Tables"/>
    <s v="FUR-TA-10002607"/>
    <s v="KI Conference Tables"/>
    <s v="United States"/>
    <s v="CA-2015-118738"/>
    <x v="1040"/>
    <d v="2015-10-30T00:00:00"/>
    <s v="Standard Class"/>
    <n v="6"/>
    <n v="10"/>
    <s v="Autumn"/>
    <n v="347.36099999999999"/>
    <n v="292.46314338669879"/>
    <n v="54.897856613301201"/>
    <n v="0.15804266055573654"/>
    <n v="7"/>
    <n v="2431.527"/>
    <n v="0.3"/>
    <n v="189"/>
    <x v="1"/>
    <x v="0"/>
    <n v="164.46087132007159"/>
  </r>
  <r>
    <s v="V101"/>
    <x v="26"/>
    <x v="4"/>
    <x v="1"/>
    <s v="Paper"/>
    <s v="OFF-PA-10001166"/>
    <s v="Xerox 2"/>
    <s v="United States"/>
    <s v="CA-2015-118738"/>
    <x v="1040"/>
    <d v="2015-10-30T00:00:00"/>
    <s v="Standard Class"/>
    <n v="6"/>
    <n v="10"/>
    <s v="Autumn"/>
    <n v="10.368"/>
    <n v="8.0270659393734469"/>
    <n v="2.3409340606265534"/>
    <n v="0.22578453516845615"/>
    <n v="2"/>
    <n v="20.736000000000001"/>
    <n v="0.2"/>
    <n v="395"/>
    <x v="1"/>
    <x v="1"/>
    <n v="23.01216318384693"/>
  </r>
  <r>
    <s v="V054"/>
    <x v="108"/>
    <x v="0"/>
    <x v="2"/>
    <s v="Accessories"/>
    <s v="TEC-AC-10004510"/>
    <s v="Logitech Desktop MK120 Mouse and keyboard Combo"/>
    <s v="United States"/>
    <s v="CA-2017-134152"/>
    <x v="837"/>
    <d v="2017-05-31T00:00:00"/>
    <s v="Standard Class"/>
    <n v="4"/>
    <n v="5"/>
    <s v="Summer"/>
    <n v="98.16"/>
    <n v="77.100411483536305"/>
    <n v="21.059588516463691"/>
    <n v="0.2145434852940474"/>
    <n v="6"/>
    <n v="588.96"/>
    <n v="0"/>
    <n v="429"/>
    <x v="0"/>
    <x v="1"/>
    <n v="34.902882541374282"/>
  </r>
  <r>
    <s v="V141"/>
    <x v="67"/>
    <x v="4"/>
    <x v="1"/>
    <s v="Art"/>
    <s v="OFF-AR-10004062"/>
    <s v="Staples in misc. colors"/>
    <s v="United States"/>
    <s v="CA-2017-134152"/>
    <x v="837"/>
    <d v="2017-05-31T00:00:00"/>
    <s v="Standard Class"/>
    <n v="4"/>
    <n v="5"/>
    <s v="Summer"/>
    <n v="31.44"/>
    <n v="25.406589643355449"/>
    <n v="6.0334103566445521"/>
    <n v="0.19190236503322367"/>
    <n v="3"/>
    <n v="94.320000000000007"/>
    <n v="0"/>
    <n v="300"/>
    <x v="0"/>
    <x v="2"/>
    <n v="45.681260928306259"/>
  </r>
  <r>
    <s v="V109"/>
    <x v="58"/>
    <x v="3"/>
    <x v="1"/>
    <s v="Envelopes"/>
    <s v="OFF-EN-10000056"/>
    <s v="Cameo Buff Policy Envelopes"/>
    <s v="United States"/>
    <s v="CA-2014-125542"/>
    <x v="29"/>
    <d v="2014-12-07T00:00:00"/>
    <s v="First Class"/>
    <n v="2"/>
    <n v="12"/>
    <s v="Winter"/>
    <n v="348.488"/>
    <n v="234.12632524544199"/>
    <n v="114.36167475455801"/>
    <n v="0.32816531632239276"/>
    <n v="7"/>
    <n v="2439.4160000000002"/>
    <n v="0.2"/>
    <n v="145"/>
    <x v="0"/>
    <x v="2"/>
    <n v="88.991075847525295"/>
  </r>
  <r>
    <s v="V130"/>
    <x v="34"/>
    <x v="1"/>
    <x v="1"/>
    <s v="Storage"/>
    <s v="OFF-ST-10001469"/>
    <s v="Fellowes Bankers Box Recycled Super Stor/Drawer"/>
    <s v="United States"/>
    <s v="CA-2014-125542"/>
    <x v="29"/>
    <d v="2014-12-07T00:00:00"/>
    <s v="First Class"/>
    <n v="2"/>
    <n v="12"/>
    <s v="Winter"/>
    <n v="172.73599999999999"/>
    <n v="140.69667516544251"/>
    <n v="32.039324834557476"/>
    <n v="0.18548145629490945"/>
    <n v="4"/>
    <n v="690.94399999999996"/>
    <n v="0.2"/>
    <n v="206"/>
    <x v="0"/>
    <x v="2"/>
    <n v="47.352608850541493"/>
  </r>
  <r>
    <s v="V111"/>
    <x v="52"/>
    <x v="2"/>
    <x v="1"/>
    <s v="Paper"/>
    <s v="OFF-PA-10000551"/>
    <s v="Array Memo Cubes"/>
    <s v="United States"/>
    <s v="CA-2016-136021"/>
    <x v="1041"/>
    <d v="2016-08-18T00:00:00"/>
    <s v="Standard Class"/>
    <n v="4"/>
    <n v="8"/>
    <s v="Autumn"/>
    <n v="15.54"/>
    <n v="12.708985668502709"/>
    <n v="2.8310143314972898"/>
    <n v="0.18217595440780501"/>
    <n v="3"/>
    <n v="46.62"/>
    <n v="0"/>
    <n v="269"/>
    <x v="0"/>
    <x v="1"/>
    <n v="11.64444336726034"/>
  </r>
  <r>
    <s v="V070"/>
    <x v="59"/>
    <x v="2"/>
    <x v="2"/>
    <s v="Machines"/>
    <s v="TEC-MA-10000423"/>
    <s v="Texas Instruments TI-34 Scientific Calculator"/>
    <s v="United States"/>
    <s v="CA-2016-136021"/>
    <x v="1041"/>
    <d v="2016-08-18T00:00:00"/>
    <s v="Standard Class"/>
    <n v="4"/>
    <n v="8"/>
    <s v="Autumn"/>
    <n v="105.55200000000001"/>
    <n v="72.073982017396702"/>
    <n v="33.478017982603305"/>
    <n v="0.31717085401132428"/>
    <n v="6"/>
    <n v="633.31200000000001"/>
    <n v="0.2"/>
    <n v="245"/>
    <x v="0"/>
    <x v="2"/>
    <n v="36.333442900446421"/>
  </r>
  <r>
    <s v="V119"/>
    <x v="20"/>
    <x v="3"/>
    <x v="1"/>
    <s v="Paper"/>
    <s v="OFF-PA-10001870"/>
    <s v="Xerox 202"/>
    <s v="United States"/>
    <s v="CA-2016-149195"/>
    <x v="64"/>
    <d v="2016-09-07T00:00:00"/>
    <s v="Second Class"/>
    <n v="2"/>
    <n v="9"/>
    <s v="Autumn"/>
    <n v="25.92"/>
    <n v="18.000820611301819"/>
    <n v="7.9191793886981827"/>
    <n v="0.30552389616891135"/>
    <n v="5"/>
    <n v="129.60000000000002"/>
    <n v="0.2"/>
    <n v="455"/>
    <x v="0"/>
    <x v="1"/>
    <n v="10.574234561963751"/>
  </r>
  <r>
    <s v="V134"/>
    <x v="36"/>
    <x v="2"/>
    <x v="1"/>
    <s v="Fasteners"/>
    <s v="OFF-FA-10001843"/>
    <s v="Staples"/>
    <s v="United States"/>
    <s v="CA-2016-149195"/>
    <x v="64"/>
    <d v="2016-09-07T00:00:00"/>
    <s v="Second Class"/>
    <n v="2"/>
    <n v="9"/>
    <s v="Autumn"/>
    <n v="15.808"/>
    <n v="12.091960616106549"/>
    <n v="3.7160393838934507"/>
    <n v="0.23507334159245008"/>
    <n v="8"/>
    <n v="126.464"/>
    <n v="0.2"/>
    <n v="277"/>
    <x v="0"/>
    <x v="1"/>
    <n v="3.7513654402985952"/>
  </r>
  <r>
    <s v="V117"/>
    <x v="104"/>
    <x v="3"/>
    <x v="1"/>
    <s v="Paper"/>
    <s v="OFF-PA-10002036"/>
    <s v="Xerox 1930"/>
    <s v="United States"/>
    <s v="CA-2016-149195"/>
    <x v="64"/>
    <d v="2016-09-07T00:00:00"/>
    <s v="Second Class"/>
    <n v="2"/>
    <n v="9"/>
    <s v="Autumn"/>
    <n v="10.368"/>
    <n v="8.07733492699297"/>
    <n v="2.2906650730070304"/>
    <n v="0.22093606028231388"/>
    <n v="2"/>
    <n v="20.736000000000001"/>
    <n v="0.2"/>
    <n v="160"/>
    <x v="0"/>
    <x v="1"/>
    <n v="10.74977119756509"/>
  </r>
  <r>
    <s v="V077"/>
    <x v="107"/>
    <x v="1"/>
    <x v="2"/>
    <s v="Phones"/>
    <s v="TEC-PH-10001760"/>
    <s v="Bose SoundLink Bluetooth Speaker"/>
    <s v="United States"/>
    <s v="CA-2017-161410"/>
    <x v="335"/>
    <d v="2017-07-03T00:00:00"/>
    <s v="Standard Class"/>
    <n v="7"/>
    <n v="6"/>
    <s v="Summer"/>
    <n v="358.2"/>
    <n v="280.21510772320028"/>
    <n v="77.984892276799712"/>
    <n v="0.21771326710441014"/>
    <n v="3"/>
    <n v="1074.5999999999999"/>
    <n v="0.4"/>
    <n v="102"/>
    <x v="1"/>
    <x v="0"/>
    <n v="321.61749330532388"/>
  </r>
  <r>
    <s v="V060"/>
    <x v="120"/>
    <x v="4"/>
    <x v="2"/>
    <s v="Phones"/>
    <s v="TEC-PH-10000673"/>
    <s v="Plantronics Voyager Pro HD - Bluetooth Headset"/>
    <s v="United States"/>
    <s v="CA-2017-161410"/>
    <x v="335"/>
    <d v="2017-07-03T00:00:00"/>
    <s v="Standard Class"/>
    <n v="7"/>
    <n v="6"/>
    <s v="Summer"/>
    <n v="545.91600000000005"/>
    <n v="433.18011989360411"/>
    <n v="112.73588010639594"/>
    <n v="0.20650774131257543"/>
    <n v="14"/>
    <n v="7642.8240000000005"/>
    <n v="0.4"/>
    <n v="181"/>
    <x v="1"/>
    <x v="0"/>
    <n v="176.8874510551837"/>
  </r>
  <r>
    <s v="V117"/>
    <x v="104"/>
    <x v="3"/>
    <x v="1"/>
    <s v="Binders"/>
    <s v="OFF-BI-10000829"/>
    <s v="Avery Non-Stick Binders"/>
    <s v="United States"/>
    <s v="CA-2017-152786"/>
    <x v="846"/>
    <d v="2017-03-17T00:00:00"/>
    <s v="Standard Class"/>
    <n v="5"/>
    <n v="3"/>
    <s v="Spring"/>
    <n v="40.409999999999997"/>
    <n v="28.573268833765809"/>
    <n v="11.836731166234188"/>
    <n v="0.29291589127033379"/>
    <n v="9"/>
    <n v="363.68999999999994"/>
    <n v="0"/>
    <n v="362"/>
    <x v="0"/>
    <x v="1"/>
    <n v="10.02463458068125"/>
  </r>
  <r>
    <s v="V072"/>
    <x v="31"/>
    <x v="2"/>
    <x v="2"/>
    <s v="Phones"/>
    <s v="TEC-PH-10001924"/>
    <s v="iHome FM Clock Radio with Lightning Dock"/>
    <s v="United States"/>
    <s v="CA-2017-164707"/>
    <x v="1042"/>
    <d v="2017-02-21T00:00:00"/>
    <s v="Second Class"/>
    <n v="3"/>
    <n v="2"/>
    <s v="Spring"/>
    <n v="167.976"/>
    <n v="119.395646798513"/>
    <n v="48.580353201487"/>
    <n v="0.2892100847828678"/>
    <n v="3"/>
    <n v="503.928"/>
    <n v="0.2"/>
    <n v="386"/>
    <x v="0"/>
    <x v="2"/>
    <n v="88.531125374073937"/>
  </r>
  <r>
    <s v="V077"/>
    <x v="107"/>
    <x v="1"/>
    <x v="2"/>
    <s v="Accessories"/>
    <s v="TEC-AC-10004864"/>
    <s v="Memorex Micro Travel Drive 32 GB"/>
    <s v="United States"/>
    <s v="CA-2017-164707"/>
    <x v="1042"/>
    <d v="2017-02-21T00:00:00"/>
    <s v="Second Class"/>
    <n v="3"/>
    <n v="2"/>
    <s v="Spring"/>
    <n v="109.53"/>
    <n v="88.473342328795425"/>
    <n v="21.056657671204576"/>
    <n v="0.19224557355249317"/>
    <n v="3"/>
    <n v="328.59000000000003"/>
    <n v="0"/>
    <n v="420"/>
    <x v="0"/>
    <x v="1"/>
    <n v="35.24680770225865"/>
  </r>
  <r>
    <s v="V130"/>
    <x v="34"/>
    <x v="0"/>
    <x v="1"/>
    <s v="Labels"/>
    <s v="OFF-LA-10004345"/>
    <s v="Avery 493"/>
    <s v="United States"/>
    <s v="CA-2017-164707"/>
    <x v="1042"/>
    <d v="2017-02-21T00:00:00"/>
    <s v="Second Class"/>
    <n v="3"/>
    <n v="2"/>
    <s v="Spring"/>
    <n v="9.82"/>
    <n v="7.4102475582550111"/>
    <n v="2.4097524417449891"/>
    <n v="0.24539230567667913"/>
    <n v="2"/>
    <n v="19.64"/>
    <n v="0"/>
    <n v="194"/>
    <x v="0"/>
    <x v="1"/>
    <n v="2.8205802594501721"/>
  </r>
  <r>
    <s v="V099"/>
    <x v="24"/>
    <x v="3"/>
    <x v="1"/>
    <s v="Binders"/>
    <s v="OFF-BI-10000088"/>
    <s v="GBC Imprintable Covers"/>
    <s v="United States"/>
    <s v="CA-2017-163874"/>
    <x v="468"/>
    <d v="2017-11-12T00:00:00"/>
    <s v="Second Class"/>
    <n v="2"/>
    <n v="11"/>
    <s v="Winter"/>
    <n v="26.352"/>
    <n v="19.700312748608521"/>
    <n v="6.6516872513914791"/>
    <n v="0.25241679004976775"/>
    <n v="3"/>
    <n v="79.055999999999997"/>
    <n v="0.2"/>
    <n v="163"/>
    <x v="0"/>
    <x v="1"/>
    <n v="24.698899246727571"/>
  </r>
  <r>
    <s v="V116"/>
    <x v="62"/>
    <x v="0"/>
    <x v="1"/>
    <s v="Labels"/>
    <s v="OFF-LA-10002787"/>
    <s v="Avery 480"/>
    <s v="United States"/>
    <s v="US-2014-123183"/>
    <x v="84"/>
    <d v="2014-11-25T00:00:00"/>
    <s v="Standard Class"/>
    <n v="6"/>
    <n v="11"/>
    <s v="Winter"/>
    <n v="22.5"/>
    <n v="16.951716181893271"/>
    <n v="5.5482838181067287"/>
    <n v="0.24659039191585461"/>
    <n v="6"/>
    <n v="135"/>
    <n v="0"/>
    <n v="345"/>
    <x v="1"/>
    <x v="1"/>
    <n v="9.6679237688347541"/>
  </r>
  <r>
    <s v="V142"/>
    <x v="48"/>
    <x v="0"/>
    <x v="1"/>
    <s v="Labels"/>
    <s v="OFF-LA-10001569"/>
    <s v="Avery 499"/>
    <s v="United States"/>
    <s v="US-2014-123183"/>
    <x v="84"/>
    <d v="2014-11-25T00:00:00"/>
    <s v="Standard Class"/>
    <n v="6"/>
    <n v="11"/>
    <s v="Winter"/>
    <n v="9.9600000000000009"/>
    <n v="7.0360263492369679"/>
    <n v="2.9239736507630329"/>
    <n v="0.2935716516830354"/>
    <n v="2"/>
    <n v="19.920000000000002"/>
    <n v="0"/>
    <n v="176"/>
    <x v="1"/>
    <x v="1"/>
    <n v="9.2735521173241509"/>
  </r>
  <r>
    <s v="V130"/>
    <x v="34"/>
    <x v="3"/>
    <x v="1"/>
    <s v="Binders"/>
    <s v="OFF-BI-10002429"/>
    <s v="Premier Elliptical Ring Binder, Black"/>
    <s v="United States"/>
    <s v="US-2014-123183"/>
    <x v="84"/>
    <d v="2014-11-25T00:00:00"/>
    <s v="Standard Class"/>
    <n v="6"/>
    <n v="11"/>
    <s v="Winter"/>
    <n v="213.08"/>
    <n v="173.8281423615679"/>
    <n v="39.251857638432114"/>
    <n v="0.18421183423330256"/>
    <n v="7"/>
    <n v="1491.5600000000002"/>
    <n v="0"/>
    <n v="358"/>
    <x v="1"/>
    <x v="2"/>
    <n v="60.013480533774903"/>
  </r>
  <r>
    <s v="V039"/>
    <x v="43"/>
    <x v="3"/>
    <x v="0"/>
    <s v="Bookcases"/>
    <s v="FUR-BO-10000362"/>
    <s v="Sauder Inglewood Library Bookcases"/>
    <s v="United States"/>
    <s v="US-2014-123183"/>
    <x v="84"/>
    <d v="2014-11-25T00:00:00"/>
    <s v="Standard Class"/>
    <n v="6"/>
    <n v="11"/>
    <s v="Winter"/>
    <n v="1025.8800000000001"/>
    <n v="835.01941941544794"/>
    <n v="190.86058058455217"/>
    <n v="0.18604571741778"/>
    <n v="6"/>
    <n v="6155.2800000000007"/>
    <n v="0"/>
    <n v="192"/>
    <x v="1"/>
    <x v="0"/>
    <n v="343.96314793710098"/>
  </r>
  <r>
    <s v="V120"/>
    <x v="91"/>
    <x v="0"/>
    <x v="1"/>
    <s v="Paper"/>
    <s v="OFF-PA-10003016"/>
    <s v="Adams &quot;While You Were Out&quot; Message Pads"/>
    <s v="United States"/>
    <s v="CA-2014-104829"/>
    <x v="728"/>
    <d v="2014-11-21T00:00:00"/>
    <s v="Second Class"/>
    <n v="3"/>
    <n v="11"/>
    <s v="Winter"/>
    <n v="21.98"/>
    <n v="15.273957836130529"/>
    <n v="6.7060421638694709"/>
    <n v="0.30509745968468932"/>
    <n v="7"/>
    <n v="153.86000000000001"/>
    <n v="0"/>
    <n v="390"/>
    <x v="0"/>
    <x v="1"/>
    <n v="5.1096204164301682"/>
  </r>
  <r>
    <s v="V002"/>
    <x v="60"/>
    <x v="1"/>
    <x v="0"/>
    <s v="Furnishings"/>
    <s v="FUR-FU-10002501"/>
    <s v="Nu-Dell Executive Frame"/>
    <s v="United States"/>
    <s v="US-2016-147340"/>
    <x v="446"/>
    <d v="2016-09-24T00:00:00"/>
    <s v="Same Day"/>
    <n v="0"/>
    <n v="9"/>
    <s v="Autumn"/>
    <n v="63.2"/>
    <n v="50.810419334617308"/>
    <n v="12.389580665382695"/>
    <n v="0.1960376687560553"/>
    <n v="5"/>
    <n v="316"/>
    <n v="0"/>
    <n v="370"/>
    <x v="0"/>
    <x v="1"/>
    <n v="25.076944502869569"/>
  </r>
  <r>
    <s v="V112"/>
    <x v="53"/>
    <x v="0"/>
    <x v="1"/>
    <s v="Appliances"/>
    <s v="OFF-AP-10003622"/>
    <s v="Bravo II Megaboss 12-Amp Hard Body Upright, Replacement Belts, 2 Belts per Pack"/>
    <s v="United States"/>
    <s v="CA-2016-145492"/>
    <x v="73"/>
    <d v="2016-11-27T00:00:00"/>
    <s v="Standard Class"/>
    <n v="7"/>
    <n v="11"/>
    <s v="Winter"/>
    <n v="39"/>
    <n v="27.27930241976129"/>
    <n v="11.72069758023871"/>
    <n v="0.30053070718560793"/>
    <n v="12"/>
    <n v="468"/>
    <n v="0"/>
    <n v="120"/>
    <x v="1"/>
    <x v="1"/>
    <n v="14.69345092209451"/>
  </r>
  <r>
    <s v="V142"/>
    <x v="48"/>
    <x v="1"/>
    <x v="1"/>
    <s v="Binders"/>
    <s v="OFF-BI-10002764"/>
    <s v="Recycled Pressboard Report Cover with Reinforced Top Hinge"/>
    <s v="United States"/>
    <s v="CA-2016-163202"/>
    <x v="720"/>
    <d v="2016-10-02T00:00:00"/>
    <s v="Standard Class"/>
    <n v="5"/>
    <n v="9"/>
    <s v="Autumn"/>
    <n v="2.907"/>
    <n v="1.9699231755517981"/>
    <n v="0.93707682444820195"/>
    <n v="0.32235184879539108"/>
    <n v="3"/>
    <n v="8.7210000000000001"/>
    <n v="0.7"/>
    <n v="161"/>
    <x v="0"/>
    <x v="1"/>
    <n v="6.1648653096166086"/>
  </r>
  <r>
    <s v="V004"/>
    <x v="142"/>
    <x v="2"/>
    <x v="0"/>
    <s v="Bookcases"/>
    <s v="FUR-BO-10001798"/>
    <s v="Bush Somerset Collection Bookcase"/>
    <s v="United States"/>
    <s v="CA-2016-117681"/>
    <x v="526"/>
    <d v="2016-04-14T00:00:00"/>
    <s v="Standard Class"/>
    <n v="5"/>
    <n v="4"/>
    <s v="Spring"/>
    <n v="556.66499999999996"/>
    <n v="410.02405580289962"/>
    <n v="146.64094419710034"/>
    <n v="0.26342763456854723"/>
    <n v="5"/>
    <n v="2783.3249999999998"/>
    <n v="0.15"/>
    <n v="438"/>
    <x v="0"/>
    <x v="0"/>
    <n v="178.02160886322201"/>
  </r>
  <r>
    <s v="V058"/>
    <x v="61"/>
    <x v="2"/>
    <x v="2"/>
    <s v="Accessories"/>
    <s v="TEC-AC-10000158"/>
    <s v="Sony 64GB Class 10 Micro SDHC R40 Memory Card"/>
    <s v="United States"/>
    <s v="CA-2017-132262"/>
    <x v="296"/>
    <d v="2017-09-23T00:00:00"/>
    <s v="First Class"/>
    <n v="2"/>
    <n v="9"/>
    <s v="Autumn"/>
    <n v="71.98"/>
    <n v="56.631632675805641"/>
    <n v="15.348367324194363"/>
    <n v="0.21323099922470634"/>
    <n v="2"/>
    <n v="143.96"/>
    <n v="0"/>
    <n v="359"/>
    <x v="0"/>
    <x v="2"/>
    <n v="39.986889394455829"/>
  </r>
  <r>
    <s v="V089"/>
    <x v="118"/>
    <x v="4"/>
    <x v="2"/>
    <s v="Accessories"/>
    <s v="TEC-AC-10000303"/>
    <s v="Logitech M510 Wireless Mouse"/>
    <s v="United States"/>
    <s v="CA-2017-132262"/>
    <x v="296"/>
    <d v="2017-09-23T00:00:00"/>
    <s v="First Class"/>
    <n v="2"/>
    <n v="9"/>
    <s v="Autumn"/>
    <n v="79.98"/>
    <n v="58.773907041843898"/>
    <n v="21.206092958156106"/>
    <n v="0.26514244758884853"/>
    <n v="2"/>
    <n v="159.96"/>
    <n v="0"/>
    <n v="336"/>
    <x v="0"/>
    <x v="1"/>
    <n v="15.996"/>
  </r>
  <r>
    <s v="V139"/>
    <x v="2"/>
    <x v="0"/>
    <x v="1"/>
    <s v="Binders"/>
    <s v="OFF-BI-10003910"/>
    <s v="DXL Angle-View Binders with Locking Rings by Samsill"/>
    <s v="United States"/>
    <s v="CA-2017-123043"/>
    <x v="1043"/>
    <d v="2017-08-29T00:00:00"/>
    <s v="Standard Class"/>
    <n v="5"/>
    <n v="8"/>
    <s v="Autumn"/>
    <n v="24.672000000000001"/>
    <n v="19.480456964011779"/>
    <n v="5.1915430359882215"/>
    <n v="0.21042246416943181"/>
    <n v="4"/>
    <n v="98.688000000000002"/>
    <n v="0.2"/>
    <n v="240"/>
    <x v="0"/>
    <x v="1"/>
    <n v="14.078581040005419"/>
  </r>
  <r>
    <s v="V102"/>
    <x v="66"/>
    <x v="4"/>
    <x v="1"/>
    <s v="Binders"/>
    <s v="OFF-BI-10000138"/>
    <s v="Acco Translucent Poly Ring Binders"/>
    <s v="United States"/>
    <s v="CA-2017-123043"/>
    <x v="1043"/>
    <d v="2017-08-29T00:00:00"/>
    <s v="Standard Class"/>
    <n v="5"/>
    <n v="8"/>
    <s v="Autumn"/>
    <n v="3.7440000000000002"/>
    <n v="2.750945932772527"/>
    <n v="0.99305406722747325"/>
    <n v="0.2652388000073379"/>
    <n v="1"/>
    <n v="3.7440000000000002"/>
    <n v="0.2"/>
    <n v="266"/>
    <x v="0"/>
    <x v="1"/>
    <n v="5.9356191637556108"/>
  </r>
  <r>
    <s v="V050"/>
    <x v="115"/>
    <x v="2"/>
    <x v="2"/>
    <s v="Phones"/>
    <s v="TEC-PH-10002398"/>
    <s v="AT&amp;T 1070 Corded Phone"/>
    <s v="United States"/>
    <s v="US-2016-143280"/>
    <x v="712"/>
    <d v="2016-02-26T00:00:00"/>
    <s v="Standard Class"/>
    <n v="4"/>
    <n v="2"/>
    <s v="Spring"/>
    <n v="445.96"/>
    <n v="293.00596558582163"/>
    <n v="152.95403441417835"/>
    <n v="0.3429770257740119"/>
    <n v="5"/>
    <n v="2229.7999999999997"/>
    <n v="0.2"/>
    <n v="166"/>
    <x v="0"/>
    <x v="0"/>
    <n v="154.48507562868329"/>
  </r>
  <r>
    <s v="V059"/>
    <x v="35"/>
    <x v="4"/>
    <x v="2"/>
    <s v="Accessories"/>
    <s v="TEC-AC-10003399"/>
    <s v="Memorex Mini Travel Drive 64 GB USB 2.0 Flash Drive"/>
    <s v="United States"/>
    <s v="US-2016-143280"/>
    <x v="712"/>
    <d v="2016-02-26T00:00:00"/>
    <s v="Standard Class"/>
    <n v="4"/>
    <n v="2"/>
    <s v="Spring"/>
    <n v="36.24"/>
    <n v="30.291244674813079"/>
    <n v="5.948755325186923"/>
    <n v="0.16414887762657071"/>
    <n v="1"/>
    <n v="36.24"/>
    <n v="0"/>
    <n v="449"/>
    <x v="0"/>
    <x v="2"/>
    <n v="75.148863464459666"/>
  </r>
  <r>
    <s v="V143"/>
    <x v="135"/>
    <x v="0"/>
    <x v="1"/>
    <s v="Fasteners"/>
    <s v="OFF-FA-10000992"/>
    <s v="Acco Clips to Go Binder Clips, 24 Clips in Two Sizes"/>
    <s v="United States"/>
    <s v="US-2016-143280"/>
    <x v="712"/>
    <d v="2016-02-26T00:00:00"/>
    <s v="Standard Class"/>
    <n v="4"/>
    <n v="2"/>
    <s v="Spring"/>
    <n v="10.65"/>
    <n v="7.239397437735148"/>
    <n v="3.4106025622648524"/>
    <n v="0.32024437204364808"/>
    <n v="3"/>
    <n v="31.950000000000003"/>
    <n v="0"/>
    <n v="157"/>
    <x v="0"/>
    <x v="1"/>
    <n v="7.1811858352224824"/>
  </r>
  <r>
    <s v="V103"/>
    <x v="33"/>
    <x v="1"/>
    <x v="1"/>
    <s v="Paper"/>
    <s v="OFF-PA-10003022"/>
    <s v="Standard Line While You Were Out Hardbound Telephone Message Book"/>
    <s v="United States"/>
    <s v="CA-2017-108854"/>
    <x v="166"/>
    <d v="2017-12-14T00:00:00"/>
    <s v="Standard Class"/>
    <n v="6"/>
    <n v="12"/>
    <s v="Winter"/>
    <n v="87.92"/>
    <n v="63.000213221016253"/>
    <n v="24.919786778983749"/>
    <n v="0.2834370652750654"/>
    <n v="4"/>
    <n v="351.68"/>
    <n v="0"/>
    <n v="311"/>
    <x v="1"/>
    <x v="2"/>
    <n v="45.396566495716392"/>
  </r>
  <r>
    <s v="V116"/>
    <x v="62"/>
    <x v="1"/>
    <x v="1"/>
    <s v="Binders"/>
    <s v="OFF-BI-10002854"/>
    <s v="Performers Binder/Pad Holder, Black"/>
    <s v="United States"/>
    <s v="CA-2017-108854"/>
    <x v="166"/>
    <d v="2017-12-14T00:00:00"/>
    <s v="Standard Class"/>
    <n v="6"/>
    <n v="12"/>
    <s v="Winter"/>
    <n v="22.423999999999999"/>
    <n v="17.943907683836489"/>
    <n v="4.4800923161635104"/>
    <n v="0.19979006047821576"/>
    <n v="1"/>
    <n v="22.423999999999999"/>
    <n v="0.2"/>
    <n v="229"/>
    <x v="1"/>
    <x v="2"/>
    <n v="59.399229301758261"/>
  </r>
  <r>
    <s v="V105"/>
    <x v="85"/>
    <x v="2"/>
    <x v="1"/>
    <s v="Binders"/>
    <s v="OFF-BI-10001670"/>
    <s v="Vinyl Sectional Post Binders"/>
    <s v="United States"/>
    <s v="CA-2017-108854"/>
    <x v="166"/>
    <d v="2017-12-14T00:00:00"/>
    <s v="Standard Class"/>
    <n v="6"/>
    <n v="12"/>
    <s v="Winter"/>
    <n v="90.48"/>
    <n v="71.949834365379715"/>
    <n v="18.530165634620289"/>
    <n v="0.2047984707628237"/>
    <n v="3"/>
    <n v="271.44"/>
    <n v="0.2"/>
    <n v="124"/>
    <x v="1"/>
    <x v="2"/>
    <n v="52.512484385749993"/>
  </r>
  <r>
    <s v="V116"/>
    <x v="62"/>
    <x v="3"/>
    <x v="1"/>
    <s v="Storage"/>
    <s v="OFF-ST-10001837"/>
    <s v="SAFCO Mobile Desk Side File, Wire Frame"/>
    <s v="United States"/>
    <s v="CA-2017-108854"/>
    <x v="166"/>
    <d v="2017-12-14T00:00:00"/>
    <s v="Standard Class"/>
    <n v="6"/>
    <n v="12"/>
    <s v="Winter"/>
    <n v="42.76"/>
    <n v="32.419283694434043"/>
    <n v="10.340716305565955"/>
    <n v="0.24183153193559298"/>
    <n v="1"/>
    <n v="42.76"/>
    <n v="0"/>
    <n v="110"/>
    <x v="1"/>
    <x v="0"/>
    <n v="143.64432677972351"/>
  </r>
  <r>
    <s v="V137"/>
    <x v="11"/>
    <x v="4"/>
    <x v="1"/>
    <s v="Binders"/>
    <s v="OFF-BI-10002012"/>
    <s v="Wilson Jones Easy Flow II Sheet Lifters"/>
    <s v="United States"/>
    <s v="CA-2017-166856"/>
    <x v="65"/>
    <d v="2017-09-22T00:00:00"/>
    <s v="Standard Class"/>
    <n v="4"/>
    <n v="9"/>
    <s v="Autumn"/>
    <n v="10.08"/>
    <n v="6.5818940062734361"/>
    <n v="3.4981059937265639"/>
    <n v="0.34703432477446072"/>
    <n v="7"/>
    <n v="70.56"/>
    <n v="0.2"/>
    <n v="356"/>
    <x v="0"/>
    <x v="1"/>
    <n v="3.7895982036958151"/>
  </r>
  <r>
    <s v="V088"/>
    <x v="96"/>
    <x v="1"/>
    <x v="2"/>
    <s v="Accessories"/>
    <s v="TEC-AC-10004992"/>
    <s v="Kingston Digital DataTraveler 64GB USB 2.0"/>
    <s v="United States"/>
    <s v="CA-2017-166856"/>
    <x v="65"/>
    <d v="2017-09-22T00:00:00"/>
    <s v="Standard Class"/>
    <n v="4"/>
    <n v="9"/>
    <s v="Autumn"/>
    <n v="101.34"/>
    <n v="85.128655087429976"/>
    <n v="16.211344912570027"/>
    <n v="0.15996985309423747"/>
    <n v="3"/>
    <n v="304.02"/>
    <n v="0"/>
    <n v="403"/>
    <x v="0"/>
    <x v="2"/>
    <n v="132.5509689941303"/>
  </r>
  <r>
    <s v="V075"/>
    <x v="101"/>
    <x v="2"/>
    <x v="2"/>
    <s v="Phones"/>
    <s v="TEC-PH-10003171"/>
    <s v="Plantronics Encore H101 Dual Earpieces Headset"/>
    <s v="United States"/>
    <s v="CA-2016-153157"/>
    <x v="108"/>
    <d v="2016-09-14T00:00:00"/>
    <s v="First Class"/>
    <n v="3"/>
    <n v="9"/>
    <s v="Autumn"/>
    <n v="224.75"/>
    <n v="167.47317532984141"/>
    <n v="57.276824670158589"/>
    <n v="0.25484682834330852"/>
    <n v="5"/>
    <n v="1123.75"/>
    <n v="0"/>
    <n v="468"/>
    <x v="0"/>
    <x v="2"/>
    <n v="63.021667929145039"/>
  </r>
  <r>
    <s v="V143"/>
    <x v="135"/>
    <x v="1"/>
    <x v="1"/>
    <s v="Appliances"/>
    <s v="OFF-AP-10000390"/>
    <s v="Euro Pro Shark Stick Mini Vacuum"/>
    <s v="United States"/>
    <s v="US-2017-125647"/>
    <x v="397"/>
    <d v="2017-09-28T00:00:00"/>
    <s v="Standard Class"/>
    <n v="5"/>
    <n v="9"/>
    <s v="Autumn"/>
    <n v="73.176000000000002"/>
    <n v="56.277125042794829"/>
    <n v="16.898874957205173"/>
    <n v="0.23093466378601143"/>
    <n v="6"/>
    <n v="439.05600000000004"/>
    <n v="0.8"/>
    <n v="493"/>
    <x v="0"/>
    <x v="1"/>
    <n v="14.082727766073351"/>
  </r>
  <r>
    <s v="V120"/>
    <x v="91"/>
    <x v="1"/>
    <x v="1"/>
    <s v="Paper"/>
    <s v="OFF-PA-10004888"/>
    <s v="Xerox 217"/>
    <s v="United States"/>
    <s v="US-2017-125647"/>
    <x v="397"/>
    <d v="2017-09-28T00:00:00"/>
    <s v="Standard Class"/>
    <n v="5"/>
    <n v="9"/>
    <s v="Autumn"/>
    <n v="20.736000000000001"/>
    <n v="15.319252665761431"/>
    <n v="5.4167473342385701"/>
    <n v="0.261224312029252"/>
    <n v="4"/>
    <n v="82.944000000000003"/>
    <n v="0.2"/>
    <n v="180"/>
    <x v="0"/>
    <x v="1"/>
    <n v="14.111147204553269"/>
  </r>
  <r>
    <s v="V096"/>
    <x v="37"/>
    <x v="4"/>
    <x v="2"/>
    <s v="Phones"/>
    <s v="TEC-PH-10004188"/>
    <s v="OtterBox Commuter Series Case - Samsung Galaxy S4"/>
    <s v="United States"/>
    <s v="US-2017-125647"/>
    <x v="397"/>
    <d v="2017-09-28T00:00:00"/>
    <s v="Standard Class"/>
    <n v="5"/>
    <n v="9"/>
    <s v="Autumn"/>
    <n v="39.984000000000002"/>
    <n v="27.62565763369377"/>
    <n v="12.358342366306232"/>
    <n v="0.30908219203446957"/>
    <n v="2"/>
    <n v="79.968000000000004"/>
    <n v="0.2"/>
    <n v="385"/>
    <x v="0"/>
    <x v="2"/>
    <n v="45.327754510895417"/>
  </r>
  <r>
    <s v="V119"/>
    <x v="20"/>
    <x v="0"/>
    <x v="1"/>
    <s v="Binders"/>
    <s v="OFF-BI-10004099"/>
    <s v="GBC VeloBinder Strips"/>
    <s v="United States"/>
    <s v="CA-2014-132542"/>
    <x v="191"/>
    <d v="2014-10-08T00:00:00"/>
    <s v="Second Class"/>
    <n v="2"/>
    <n v="10"/>
    <s v="Autumn"/>
    <n v="15.36"/>
    <n v="12.299629916900919"/>
    <n v="3.0603700830990803"/>
    <n v="0.19924284395176306"/>
    <n v="2"/>
    <n v="30.72"/>
    <n v="0"/>
    <n v="469"/>
    <x v="0"/>
    <x v="1"/>
    <n v="4.6662978901908936"/>
  </r>
  <r>
    <s v="V099"/>
    <x v="24"/>
    <x v="2"/>
    <x v="1"/>
    <s v="Paper"/>
    <s v="OFF-PA-10004621"/>
    <s v="Xerox 212"/>
    <s v="United States"/>
    <s v="CA-2015-110877"/>
    <x v="924"/>
    <d v="2015-10-26T00:00:00"/>
    <s v="First Class"/>
    <n v="3"/>
    <n v="10"/>
    <s v="Autumn"/>
    <n v="36.287999999999997"/>
    <n v="29.36291328355583"/>
    <n v="6.9250867164441665"/>
    <n v="0.19083682529883617"/>
    <n v="7"/>
    <n v="254.01599999999996"/>
    <n v="0.2"/>
    <n v="118"/>
    <x v="0"/>
    <x v="0"/>
    <n v="9.751833585829603"/>
  </r>
  <r>
    <s v="V057"/>
    <x v="57"/>
    <x v="0"/>
    <x v="2"/>
    <s v="Phones"/>
    <s v="TEC-PH-10002103"/>
    <s v="Jabra SPEAK 410"/>
    <s v="United States"/>
    <s v="CA-2015-110877"/>
    <x v="924"/>
    <d v="2015-10-26T00:00:00"/>
    <s v="First Class"/>
    <n v="3"/>
    <n v="10"/>
    <s v="Autumn"/>
    <n v="150.38399999999999"/>
    <n v="115.6145157622159"/>
    <n v="34.769484237784084"/>
    <n v="0.23120467761054425"/>
    <n v="2"/>
    <n v="300.76799999999997"/>
    <n v="0.2"/>
    <n v="209"/>
    <x v="0"/>
    <x v="0"/>
    <n v="182.2533719194243"/>
  </r>
  <r>
    <s v="V051"/>
    <x v="87"/>
    <x v="0"/>
    <x v="2"/>
    <s v="Phones"/>
    <s v="TEC-PH-10002789"/>
    <s v="LG Exalt"/>
    <s v="United States"/>
    <s v="US-2016-151827"/>
    <x v="1044"/>
    <d v="2016-04-02T00:00:00"/>
    <s v="Second Class"/>
    <n v="2"/>
    <n v="3"/>
    <s v="Spring"/>
    <n v="280.78199999999998"/>
    <n v="207.27506131147331"/>
    <n v="73.506938688526674"/>
    <n v="0.26179362882423618"/>
    <n v="3"/>
    <n v="842.346"/>
    <n v="0.4"/>
    <n v="133"/>
    <x v="0"/>
    <x v="0"/>
    <n v="324.71907925672201"/>
  </r>
  <r>
    <s v="V051"/>
    <x v="87"/>
    <x v="2"/>
    <x v="2"/>
    <s v="Accessories"/>
    <s v="TEC-AC-10003289"/>
    <s v="Anker Ultra-Slim Mini Bluetooth 3.0 Wireless Keyboard"/>
    <s v="United States"/>
    <s v="US-2016-151827"/>
    <x v="1044"/>
    <d v="2016-04-02T00:00:00"/>
    <s v="Second Class"/>
    <n v="2"/>
    <n v="3"/>
    <s v="Spring"/>
    <n v="31.984000000000002"/>
    <n v="25.243622374965589"/>
    <n v="6.7403776250344123"/>
    <n v="0.2107421718682595"/>
    <n v="2"/>
    <n v="63.968000000000004"/>
    <n v="0.2"/>
    <n v="387"/>
    <x v="0"/>
    <x v="2"/>
    <n v="102.0860940970904"/>
  </r>
  <r>
    <s v="V142"/>
    <x v="48"/>
    <x v="0"/>
    <x v="1"/>
    <s v="Binders"/>
    <s v="OFF-BI-10000138"/>
    <s v="Acco Translucent Poly Ring Binders"/>
    <s v="United States"/>
    <s v="US-2016-163258"/>
    <x v="723"/>
    <d v="2017-01-02T00:00:00"/>
    <s v="Standard Class"/>
    <n v="4"/>
    <n v="12"/>
    <s v="Winter"/>
    <n v="11.231999999999999"/>
    <n v="7.9834299874093011"/>
    <n v="3.2485700125906982"/>
    <n v="0.28922453815800375"/>
    <n v="3"/>
    <n v="33.695999999999998"/>
    <n v="0.2"/>
    <n v="431"/>
    <x v="0"/>
    <x v="1"/>
    <n v="5.9356191637556108"/>
  </r>
  <r>
    <s v="V120"/>
    <x v="91"/>
    <x v="3"/>
    <x v="1"/>
    <s v="Paper"/>
    <s v="OFF-PA-10001215"/>
    <s v="Xerox 1963"/>
    <s v="United States"/>
    <s v="CA-2017-103009"/>
    <x v="132"/>
    <d v="2017-11-05T00:00:00"/>
    <s v="Second Class"/>
    <n v="2"/>
    <n v="11"/>
    <s v="Winter"/>
    <n v="26.4"/>
    <n v="19.840007066196382"/>
    <n v="6.5599929338036169"/>
    <n v="0.24848458082589459"/>
    <n v="5"/>
    <n v="132"/>
    <n v="0"/>
    <n v="354"/>
    <x v="0"/>
    <x v="1"/>
    <n v="16.906996421600141"/>
  </r>
  <r>
    <s v="V129"/>
    <x v="4"/>
    <x v="1"/>
    <x v="1"/>
    <s v="Art"/>
    <s v="OFF-AR-10001545"/>
    <s v="Newell 326"/>
    <s v="United States"/>
    <s v="US-2017-120649"/>
    <x v="176"/>
    <d v="2017-01-26T00:00:00"/>
    <s v="Standard Class"/>
    <n v="6"/>
    <n v="1"/>
    <s v="Winter"/>
    <n v="3.52"/>
    <n v="2.2974643191894151"/>
    <n v="1.2225356808105849"/>
    <n v="0.34731127295755254"/>
    <n v="2"/>
    <n v="7.04"/>
    <n v="0"/>
    <n v="225"/>
    <x v="1"/>
    <x v="1"/>
    <n v="3.0088622877537392"/>
  </r>
  <r>
    <s v="V088"/>
    <x v="96"/>
    <x v="3"/>
    <x v="2"/>
    <s v="Accessories"/>
    <s v="TEC-AC-10003870"/>
    <s v="Logitech Z-906 Speaker sys - home theater - 5.1-CH"/>
    <s v="United States"/>
    <s v="CA-2016-153598"/>
    <x v="275"/>
    <d v="2016-12-06T00:00:00"/>
    <s v="First Class"/>
    <n v="3"/>
    <n v="12"/>
    <s v="Winter"/>
    <n v="1649.95"/>
    <n v="1168.9840549311391"/>
    <n v="480.96594506886095"/>
    <n v="0.29150334559766111"/>
    <n v="5"/>
    <n v="8249.75"/>
    <n v="0"/>
    <n v="308"/>
    <x v="0"/>
    <x v="0"/>
    <n v="315.94137128851401"/>
  </r>
  <r>
    <s v="V034"/>
    <x v="3"/>
    <x v="0"/>
    <x v="0"/>
    <s v="Furnishings"/>
    <s v="FUR-FU-10001085"/>
    <s v="3M Polarizing Light Filter Sleeves"/>
    <s v="United States"/>
    <s v="CA-2016-153598"/>
    <x v="275"/>
    <d v="2016-12-06T00:00:00"/>
    <s v="First Class"/>
    <n v="3"/>
    <n v="12"/>
    <s v="Winter"/>
    <n v="111.9"/>
    <n v="86.14844617995611"/>
    <n v="25.751553820043895"/>
    <n v="0.23013006094766661"/>
    <n v="6"/>
    <n v="671.40000000000009"/>
    <n v="0"/>
    <n v="233"/>
    <x v="0"/>
    <x v="2"/>
    <n v="39.650443881500237"/>
  </r>
  <r>
    <s v="V018"/>
    <x v="90"/>
    <x v="3"/>
    <x v="0"/>
    <s v="Bookcases"/>
    <s v="FUR-BO-10004218"/>
    <s v="Bush Heritage Pine Collection 5-Shelf Bookcase, Albany Pine Finish, *Special Order"/>
    <s v="United States"/>
    <s v="US-2016-108497"/>
    <x v="403"/>
    <d v="2016-06-14T00:00:00"/>
    <s v="Same Day"/>
    <n v="0"/>
    <n v="6"/>
    <s v="Summer"/>
    <n v="599.16499999999996"/>
    <n v="481.65847762301081"/>
    <n v="117.50652237698915"/>
    <n v="0.19611713363929661"/>
    <n v="5"/>
    <n v="2995.8249999999998"/>
    <n v="0.15"/>
    <n v="496"/>
    <x v="0"/>
    <x v="0"/>
    <n v="337.10606099256057"/>
  </r>
  <r>
    <s v="V114"/>
    <x v="13"/>
    <x v="2"/>
    <x v="1"/>
    <s v="Storage"/>
    <s v="OFF-ST-10003455"/>
    <s v="Tenex File Box, Personal Filing Tote with Lid, Black"/>
    <s v="United States"/>
    <s v="CA-2016-113096"/>
    <x v="476"/>
    <d v="2016-09-04T00:00:00"/>
    <s v="First Class"/>
    <n v="2"/>
    <n v="9"/>
    <s v="Autumn"/>
    <n v="46.53"/>
    <n v="31.826893587606619"/>
    <n v="14.703106412393382"/>
    <n v="0.31599197103789772"/>
    <n v="3"/>
    <n v="139.59"/>
    <n v="0"/>
    <n v="185"/>
    <x v="0"/>
    <x v="1"/>
    <n v="17.806771809783889"/>
  </r>
  <r>
    <s v="V040"/>
    <x v="98"/>
    <x v="3"/>
    <x v="0"/>
    <s v="Furnishings"/>
    <s v="FUR-FU-10001967"/>
    <s v="Telescoping Adjustable Floor Lamp"/>
    <s v="United States"/>
    <s v="CA-2014-136861"/>
    <x v="742"/>
    <d v="2014-09-07T00:00:00"/>
    <s v="First Class"/>
    <n v="2"/>
    <n v="9"/>
    <s v="Autumn"/>
    <n v="31.984000000000002"/>
    <n v="24.510382241261912"/>
    <n v="7.4736177587380901"/>
    <n v="0.23366738865489275"/>
    <n v="2"/>
    <n v="63.968000000000004"/>
    <n v="0.2"/>
    <n v="174"/>
    <x v="0"/>
    <x v="1"/>
    <n v="12.3873499345098"/>
  </r>
  <r>
    <s v="V117"/>
    <x v="104"/>
    <x v="1"/>
    <x v="1"/>
    <s v="Appliances"/>
    <s v="OFF-AP-10000938"/>
    <s v="Avanti 1.7 Cu. Ft. Refrigerator"/>
    <s v="United States"/>
    <s v="CA-2017-117422"/>
    <x v="208"/>
    <d v="2017-10-25T00:00:00"/>
    <s v="Standard Class"/>
    <n v="4"/>
    <n v="10"/>
    <s v="Autumn"/>
    <n v="161.56800000000001"/>
    <n v="107.4753073646002"/>
    <n v="54.092692635399814"/>
    <n v="0.33479830557659818"/>
    <n v="2"/>
    <n v="323.13600000000002"/>
    <n v="0.2"/>
    <n v="234"/>
    <x v="0"/>
    <x v="0"/>
    <n v="264.09696919124241"/>
  </r>
  <r>
    <s v="V136"/>
    <x v="10"/>
    <x v="2"/>
    <x v="1"/>
    <s v="Paper"/>
    <s v="OFF-PA-10002195"/>
    <s v="RSVP Cards &amp; Envelopes, Blank White, 8-1/2&quot; X 11&quot;, 24 Cards/25 Envelopes/Set"/>
    <s v="United States"/>
    <s v="CA-2017-117422"/>
    <x v="208"/>
    <d v="2017-10-25T00:00:00"/>
    <s v="Standard Class"/>
    <n v="4"/>
    <n v="10"/>
    <s v="Autumn"/>
    <n v="4.0640000000000001"/>
    <n v="3.317664007749122"/>
    <n v="0.7463359922508781"/>
    <n v="0.18364566738456645"/>
    <n v="1"/>
    <n v="4.0640000000000001"/>
    <n v="0.2"/>
    <n v="400"/>
    <x v="0"/>
    <x v="1"/>
    <n v="9.66970140869579"/>
  </r>
  <r>
    <s v="V107"/>
    <x v="38"/>
    <x v="2"/>
    <x v="1"/>
    <s v="Binders"/>
    <s v="OFF-BI-10002799"/>
    <s v="SlimView Poly Binder, 3/8&quot;"/>
    <s v="United States"/>
    <s v="CA-2017-117422"/>
    <x v="208"/>
    <d v="2017-10-25T00:00:00"/>
    <s v="Standard Class"/>
    <n v="4"/>
    <n v="10"/>
    <s v="Autumn"/>
    <n v="6.2160000000000002"/>
    <n v="4.5097683577886007"/>
    <n v="1.7062316422113994"/>
    <n v="0.27449028993104879"/>
    <n v="4"/>
    <n v="24.864000000000001"/>
    <n v="0.7"/>
    <n v="272"/>
    <x v="0"/>
    <x v="1"/>
    <n v="17.453492601768851"/>
  </r>
  <r>
    <s v="V101"/>
    <x v="26"/>
    <x v="4"/>
    <x v="1"/>
    <s v="Art"/>
    <s v="OFF-AR-10000246"/>
    <s v="Newell 318"/>
    <s v="United States"/>
    <s v="CA-2017-129707"/>
    <x v="1016"/>
    <d v="2017-04-29T00:00:00"/>
    <s v="Standard Class"/>
    <n v="4"/>
    <n v="4"/>
    <s v="Spring"/>
    <n v="8.8960000000000008"/>
    <n v="5.9254551365065282"/>
    <n v="2.9705448634934726"/>
    <n v="0.33391916181356479"/>
    <n v="4"/>
    <n v="35.584000000000003"/>
    <n v="0.2"/>
    <n v="312"/>
    <x v="0"/>
    <x v="1"/>
    <n v="5.675559109021771"/>
  </r>
  <r>
    <s v="V101"/>
    <x v="26"/>
    <x v="4"/>
    <x v="1"/>
    <s v="Appliances"/>
    <s v="OFF-AP-10000275"/>
    <s v="Sanyo Counter Height Refrigerator with Crisper, 3.6 Cubic Foot, Stainless Steel/Black"/>
    <s v="United States"/>
    <s v="CA-2015-160171"/>
    <x v="324"/>
    <d v="2015-10-24T00:00:00"/>
    <s v="Standard Class"/>
    <n v="5"/>
    <n v="10"/>
    <s v="Autumn"/>
    <n v="1640.7"/>
    <n v="1383.0156887382909"/>
    <n v="257.68431126170913"/>
    <n v="0.15705754328134888"/>
    <n v="5"/>
    <n v="8203.5"/>
    <n v="0"/>
    <n v="420"/>
    <x v="0"/>
    <x v="0"/>
    <n v="568.35515199565134"/>
  </r>
  <r>
    <s v="V061"/>
    <x v="47"/>
    <x v="3"/>
    <x v="2"/>
    <s v="Accessories"/>
    <s v="TEC-AC-10000892"/>
    <s v="NETGEAR N750 Dual Band Wi-Fi Gigabit Router"/>
    <s v="United States"/>
    <s v="CA-2015-160171"/>
    <x v="324"/>
    <d v="2015-10-24T00:00:00"/>
    <s v="Standard Class"/>
    <n v="5"/>
    <n v="10"/>
    <s v="Autumn"/>
    <n v="270"/>
    <n v="213.83042735346359"/>
    <n v="56.169572646536409"/>
    <n v="0.20803545424643113"/>
    <n v="3"/>
    <n v="810"/>
    <n v="0"/>
    <n v="449"/>
    <x v="0"/>
    <x v="0"/>
    <n v="141.7321417322126"/>
  </r>
  <r>
    <s v="V048"/>
    <x v="99"/>
    <x v="0"/>
    <x v="0"/>
    <s v="Furnishings"/>
    <s v="FUR-FU-10001591"/>
    <s v="Advantus Panel Wall Certificate Holder - 8.5x11"/>
    <s v="United States"/>
    <s v="CA-2014-103317"/>
    <x v="260"/>
    <d v="2014-07-08T00:00:00"/>
    <s v="First Class"/>
    <n v="3"/>
    <n v="7"/>
    <s v="Summer"/>
    <n v="19.52"/>
    <n v="12.991599332585659"/>
    <n v="6.5284006674143402"/>
    <n v="0.33444675550278385"/>
    <n v="2"/>
    <n v="39.04"/>
    <n v="0.2"/>
    <n v="118"/>
    <x v="0"/>
    <x v="0"/>
    <n v="35.350539458401478"/>
  </r>
  <r>
    <s v="V125"/>
    <x v="64"/>
    <x v="2"/>
    <x v="1"/>
    <s v="Binders"/>
    <s v="OFF-BI-10001787"/>
    <s v="Wilson Jones Four-Pocket Poly Binders"/>
    <s v="United States"/>
    <s v="CA-2014-103317"/>
    <x v="260"/>
    <d v="2014-07-08T00:00:00"/>
    <s v="First Class"/>
    <n v="3"/>
    <n v="7"/>
    <s v="Summer"/>
    <n v="9.81"/>
    <n v="6.7966910906547051"/>
    <n v="3.0133089093452954"/>
    <n v="0.30716706517281295"/>
    <n v="5"/>
    <n v="49.050000000000004"/>
    <n v="0.7"/>
    <n v="218"/>
    <x v="0"/>
    <x v="1"/>
    <n v="9.6764746163052582"/>
  </r>
  <r>
    <s v="V028"/>
    <x v="109"/>
    <x v="0"/>
    <x v="0"/>
    <s v="Furnishings"/>
    <s v="FUR-FU-10003192"/>
    <s v="Luxo Adjustable Task Clamp Lamp"/>
    <s v="United States"/>
    <s v="CA-2014-103317"/>
    <x v="260"/>
    <d v="2014-07-08T00:00:00"/>
    <s v="First Class"/>
    <n v="3"/>
    <n v="7"/>
    <s v="Summer"/>
    <n v="213.21600000000001"/>
    <n v="139.43694653111839"/>
    <n v="73.779053468881614"/>
    <n v="0.3460296294315699"/>
    <n v="3"/>
    <n v="639.64800000000002"/>
    <n v="0.2"/>
    <n v="402"/>
    <x v="0"/>
    <x v="0"/>
    <n v="285.90289248391082"/>
  </r>
  <r>
    <s v="V099"/>
    <x v="24"/>
    <x v="3"/>
    <x v="1"/>
    <s v="Binders"/>
    <s v="OFF-BI-10004600"/>
    <s v="Ibico Ibimaster 300 Manual Binding System"/>
    <s v="United States"/>
    <s v="CA-2016-167115"/>
    <x v="958"/>
    <d v="2016-04-09T00:00:00"/>
    <s v="Standard Class"/>
    <n v="5"/>
    <n v="4"/>
    <s v="Spring"/>
    <n v="588.78399999999999"/>
    <n v="414.8583284368442"/>
    <n v="173.92567156315579"/>
    <n v="0.29539809431498781"/>
    <n v="2"/>
    <n v="1177.568"/>
    <n v="0.2"/>
    <n v="401"/>
    <x v="0"/>
    <x v="0"/>
    <n v="526.12367489985184"/>
  </r>
  <r>
    <s v="V140"/>
    <x v="80"/>
    <x v="4"/>
    <x v="1"/>
    <s v="Art"/>
    <s v="OFF-AR-10002335"/>
    <s v="DIXON Oriole Pencils"/>
    <s v="United States"/>
    <s v="US-2017-153633"/>
    <x v="38"/>
    <d v="2017-11-18T00:00:00"/>
    <s v="Second Class"/>
    <n v="5"/>
    <n v="11"/>
    <s v="Winter"/>
    <n v="2.0640000000000001"/>
    <n v="1.36349310031853"/>
    <n v="0.70050689968147006"/>
    <n v="0.3393928777526502"/>
    <n v="1"/>
    <n v="2.0640000000000001"/>
    <n v="0.2"/>
    <n v="384"/>
    <x v="0"/>
    <x v="1"/>
    <n v="5.5550940946126186"/>
  </r>
  <r>
    <s v="V118"/>
    <x v="73"/>
    <x v="0"/>
    <x v="1"/>
    <s v="Paper"/>
    <s v="OFF-PA-10000859"/>
    <s v="Unpadded Memo Slips"/>
    <s v="United States"/>
    <s v="CA-2017-155929"/>
    <x v="428"/>
    <d v="2017-09-13T00:00:00"/>
    <s v="Standard Class"/>
    <n v="4"/>
    <n v="9"/>
    <s v="Autumn"/>
    <n v="6.3680000000000003"/>
    <n v="4.4769093201378967"/>
    <n v="1.8910906798621037"/>
    <n v="0.29696775751603383"/>
    <n v="2"/>
    <n v="12.736000000000001"/>
    <n v="0.2"/>
    <n v="326"/>
    <x v="0"/>
    <x v="1"/>
    <n v="3.9399989847714418"/>
  </r>
  <r>
    <s v="V086"/>
    <x v="133"/>
    <x v="0"/>
    <x v="2"/>
    <s v="Accessories"/>
    <s v="TEC-AC-10003198"/>
    <s v="Enermax Acrylux Wireless Keyboard"/>
    <s v="United States"/>
    <s v="CA-2015-148712"/>
    <x v="786"/>
    <d v="2015-04-23T00:00:00"/>
    <s v="Standard Class"/>
    <n v="6"/>
    <n v="4"/>
    <s v="Spring"/>
    <n v="99.6"/>
    <n v="71.746738326939052"/>
    <n v="27.853261673060942"/>
    <n v="0.27965122161707773"/>
    <n v="1"/>
    <n v="99.6"/>
    <n v="0"/>
    <n v="311"/>
    <x v="1"/>
    <x v="0"/>
    <n v="263.29086212779958"/>
  </r>
  <r>
    <s v="V111"/>
    <x v="52"/>
    <x v="2"/>
    <x v="1"/>
    <s v="Binders"/>
    <s v="OFF-BI-10001900"/>
    <s v="DXL Angle-View Binders with Locking Rings, Black"/>
    <s v="United States"/>
    <s v="CA-2015-148712"/>
    <x v="786"/>
    <d v="2015-04-23T00:00:00"/>
    <s v="Standard Class"/>
    <n v="6"/>
    <n v="4"/>
    <s v="Spring"/>
    <n v="62.295999999999999"/>
    <n v="48.459474794436467"/>
    <n v="13.836525205563532"/>
    <n v="0.22210936826704014"/>
    <n v="13"/>
    <n v="809.84799999999996"/>
    <n v="0.2"/>
    <n v="455"/>
    <x v="1"/>
    <x v="1"/>
    <n v="21.608324815527311"/>
  </r>
  <r>
    <s v="V117"/>
    <x v="104"/>
    <x v="1"/>
    <x v="1"/>
    <s v="Art"/>
    <s v="OFF-AR-10000614"/>
    <s v="Barrel Sharpener"/>
    <s v="United States"/>
    <s v="CA-2015-148712"/>
    <x v="786"/>
    <d v="2015-04-23T00:00:00"/>
    <s v="Standard Class"/>
    <n v="6"/>
    <n v="4"/>
    <s v="Spring"/>
    <n v="10.71"/>
    <n v="8.3031912469285576"/>
    <n v="2.4068087530714433"/>
    <n v="0.22472537376950916"/>
    <n v="3"/>
    <n v="32.130000000000003"/>
    <n v="0"/>
    <n v="288"/>
    <x v="1"/>
    <x v="1"/>
    <n v="10.25404432407038"/>
  </r>
  <r>
    <s v="V133"/>
    <x v="42"/>
    <x v="2"/>
    <x v="1"/>
    <s v="Envelopes"/>
    <s v="OFF-EN-10003040"/>
    <s v="Quality Park Security Envelopes"/>
    <s v="United States"/>
    <s v="CA-2016-128307"/>
    <x v="197"/>
    <d v="2016-07-29T00:00:00"/>
    <s v="Standard Class"/>
    <n v="4"/>
    <n v="7"/>
    <s v="Summer"/>
    <n v="20.936"/>
    <n v="17.784306085654421"/>
    <n v="3.1516939143455787"/>
    <n v="0.15053944948154274"/>
    <n v="1"/>
    <n v="20.936"/>
    <n v="0.2"/>
    <n v="420"/>
    <x v="0"/>
    <x v="1"/>
    <n v="34.586669088923067"/>
  </r>
  <r>
    <s v="V081"/>
    <x v="127"/>
    <x v="2"/>
    <x v="2"/>
    <s v="Phones"/>
    <s v="TEC-PH-10003442"/>
    <s v="Samsung Replacement EH64AVFWE Premium Headset"/>
    <s v="United States"/>
    <s v="US-2016-127425"/>
    <x v="370"/>
    <d v="2016-08-31T00:00:00"/>
    <s v="Standard Class"/>
    <n v="5"/>
    <n v="8"/>
    <s v="Autumn"/>
    <n v="33"/>
    <n v="27.988442266410431"/>
    <n v="5.0115577335895694"/>
    <n v="0.15186538586635059"/>
    <n v="6"/>
    <n v="198"/>
    <n v="0"/>
    <n v="250"/>
    <x v="0"/>
    <x v="1"/>
    <n v="9.8386991009990741"/>
  </r>
  <r>
    <s v="V081"/>
    <x v="127"/>
    <x v="1"/>
    <x v="2"/>
    <s v="Accessories"/>
    <s v="TEC-AC-10002800"/>
    <s v="Plantronics Audio 478 Stereo USB Headset"/>
    <s v="United States"/>
    <s v="US-2016-127425"/>
    <x v="370"/>
    <d v="2016-08-31T00:00:00"/>
    <s v="Standard Class"/>
    <n v="5"/>
    <n v="8"/>
    <s v="Autumn"/>
    <n v="249.95"/>
    <n v="181.26281443178939"/>
    <n v="68.687185568210595"/>
    <n v="0.27480370301344509"/>
    <n v="5"/>
    <n v="1249.75"/>
    <n v="0"/>
    <n v="322"/>
    <x v="0"/>
    <x v="2"/>
    <n v="117.23694191678661"/>
  </r>
  <r>
    <s v="V112"/>
    <x v="53"/>
    <x v="0"/>
    <x v="1"/>
    <s v="Supplies"/>
    <s v="OFF-SU-10000157"/>
    <s v="Compact Automatic Electric Letter Opener"/>
    <s v="United States"/>
    <s v="US-2014-119081"/>
    <x v="171"/>
    <d v="2014-09-19T00:00:00"/>
    <s v="Standard Class"/>
    <n v="7"/>
    <n v="9"/>
    <s v="Autumn"/>
    <n v="357.93"/>
    <n v="233.01615128641029"/>
    <n v="124.91384871358972"/>
    <n v="0.34898960331235079"/>
    <n v="3"/>
    <n v="1073.79"/>
    <n v="0"/>
    <n v="227"/>
    <x v="1"/>
    <x v="0"/>
    <n v="207.6082158226678"/>
  </r>
  <r>
    <s v="V056"/>
    <x v="93"/>
    <x v="3"/>
    <x v="2"/>
    <s v="Accessories"/>
    <s v="TEC-AC-10001542"/>
    <s v="SanDisk Cruzer 16 GB USB Flash Drive"/>
    <s v="United States"/>
    <s v="US-2014-119081"/>
    <x v="171"/>
    <d v="2014-09-19T00:00:00"/>
    <s v="Standard Class"/>
    <n v="7"/>
    <n v="9"/>
    <s v="Autumn"/>
    <n v="57.4"/>
    <n v="40.817231511177773"/>
    <n v="16.582768488822225"/>
    <n v="0.2888984057286102"/>
    <n v="5"/>
    <n v="287"/>
    <n v="0"/>
    <n v="347"/>
    <x v="1"/>
    <x v="1"/>
    <n v="18.699835863807291"/>
  </r>
  <r>
    <s v="V112"/>
    <x v="53"/>
    <x v="1"/>
    <x v="1"/>
    <s v="Binders"/>
    <s v="OFF-BI-10004519"/>
    <s v="GBC DocuBind P100 Manual Binding Machine"/>
    <s v="United States"/>
    <s v="US-2014-119081"/>
    <x v="171"/>
    <d v="2014-09-19T00:00:00"/>
    <s v="Standard Class"/>
    <n v="7"/>
    <n v="9"/>
    <s v="Autumn"/>
    <n v="331.96"/>
    <n v="278.61228295142809"/>
    <n v="53.347717048571894"/>
    <n v="0.16070525680374714"/>
    <n v="2"/>
    <n v="663.92"/>
    <n v="0"/>
    <n v="150"/>
    <x v="1"/>
    <x v="0"/>
    <n v="177.82781030054241"/>
  </r>
  <r>
    <s v="V039"/>
    <x v="43"/>
    <x v="4"/>
    <x v="0"/>
    <s v="Furnishings"/>
    <s v="FUR-FU-10003464"/>
    <s v="Seth Thomas 8 1/2&quot; Cubicle Clock"/>
    <s v="United States"/>
    <s v="US-2014-119081"/>
    <x v="171"/>
    <d v="2014-09-19T00:00:00"/>
    <s v="Standard Class"/>
    <n v="7"/>
    <n v="9"/>
    <s v="Autumn"/>
    <n v="40.56"/>
    <n v="27.745870834506221"/>
    <n v="12.814129165493782"/>
    <n v="0.31593020624984669"/>
    <n v="2"/>
    <n v="81.12"/>
    <n v="0"/>
    <n v="290"/>
    <x v="1"/>
    <x v="1"/>
    <n v="9.9351303967285709"/>
  </r>
  <r>
    <s v="V125"/>
    <x v="64"/>
    <x v="3"/>
    <x v="1"/>
    <s v="Supplies"/>
    <s v="OFF-SU-10004261"/>
    <s v="Fiskars 8&quot; Scissors, 2/Pack"/>
    <s v="United States"/>
    <s v="CA-2016-140613"/>
    <x v="405"/>
    <d v="2016-07-29T00:00:00"/>
    <s v="Standard Class"/>
    <n v="7"/>
    <n v="7"/>
    <s v="Summer"/>
    <n v="86.2"/>
    <n v="70.294260802829825"/>
    <n v="15.905739197170178"/>
    <n v="0.18452133639408558"/>
    <n v="5"/>
    <n v="431"/>
    <n v="0"/>
    <n v="336"/>
    <x v="1"/>
    <x v="1"/>
    <n v="22.936328215300719"/>
  </r>
  <r>
    <s v="V111"/>
    <x v="52"/>
    <x v="0"/>
    <x v="1"/>
    <s v="Paper"/>
    <s v="OFF-PA-10004733"/>
    <s v="Things To Do Today Spiral Book"/>
    <s v="United States"/>
    <s v="US-2017-108700"/>
    <x v="240"/>
    <d v="2017-05-23T00:00:00"/>
    <s v="Standard Class"/>
    <n v="4"/>
    <n v="5"/>
    <s v="Summer"/>
    <n v="38.015999999999998"/>
    <n v="31.338884098779602"/>
    <n v="6.6771159012203967"/>
    <n v="0.17563962282250623"/>
    <n v="6"/>
    <n v="228.096"/>
    <n v="0.2"/>
    <n v="121"/>
    <x v="0"/>
    <x v="1"/>
    <n v="9.678399867746732"/>
  </r>
  <r>
    <s v="V130"/>
    <x v="34"/>
    <x v="2"/>
    <x v="1"/>
    <s v="Storage"/>
    <s v="OFF-ST-10001325"/>
    <s v="Sterilite Officeware Hinged File Box"/>
    <s v="United States"/>
    <s v="CA-2017-160962"/>
    <x v="1045"/>
    <d v="2017-05-02T00:00:00"/>
    <s v="Standard Class"/>
    <n v="4"/>
    <n v="4"/>
    <s v="Spring"/>
    <n v="8.3840000000000003"/>
    <n v="6.2167625213907867"/>
    <n v="2.1672374786092137"/>
    <n v="0.25849683666617529"/>
    <n v="1"/>
    <n v="8.3840000000000003"/>
    <n v="0.2"/>
    <n v="209"/>
    <x v="0"/>
    <x v="1"/>
    <n v="19.255841461748691"/>
  </r>
  <r>
    <s v="V123"/>
    <x v="14"/>
    <x v="1"/>
    <x v="1"/>
    <s v="Art"/>
    <s v="OFF-AR-10003056"/>
    <s v="Newell 341"/>
    <s v="United States"/>
    <s v="CA-2017-160962"/>
    <x v="1045"/>
    <d v="2017-05-02T00:00:00"/>
    <s v="Standard Class"/>
    <n v="4"/>
    <n v="4"/>
    <s v="Spring"/>
    <n v="6.8479999999999999"/>
    <n v="5.1603023870065137"/>
    <n v="1.6876976129934862"/>
    <n v="0.24645117012171236"/>
    <n v="2"/>
    <n v="13.696"/>
    <n v="0.2"/>
    <n v="426"/>
    <x v="0"/>
    <x v="1"/>
    <n v="6.200902668544467"/>
  </r>
  <r>
    <s v="V116"/>
    <x v="62"/>
    <x v="1"/>
    <x v="1"/>
    <s v="Fasteners"/>
    <s v="OFF-FA-10000089"/>
    <s v="Acco Glide Clips"/>
    <s v="United States"/>
    <s v="CA-2017-130631"/>
    <x v="614"/>
    <d v="2018-01-02T00:00:00"/>
    <s v="Standard Class"/>
    <n v="4"/>
    <n v="12"/>
    <s v="Winter"/>
    <n v="19.600000000000001"/>
    <n v="14.83109025031936"/>
    <n v="4.7689097496806419"/>
    <n v="0.24331172192248171"/>
    <n v="5"/>
    <n v="98"/>
    <n v="0"/>
    <n v="132"/>
    <x v="0"/>
    <x v="2"/>
    <n v="132.5509689941303"/>
  </r>
  <r>
    <s v="V037"/>
    <x v="102"/>
    <x v="1"/>
    <x v="0"/>
    <s v="Furnishings"/>
    <s v="FUR-FU-10004093"/>
    <s v="Hand-Finished Solid Wood Document Frame"/>
    <s v="United States"/>
    <s v="CA-2017-130631"/>
    <x v="614"/>
    <d v="2018-01-02T00:00:00"/>
    <s v="Standard Class"/>
    <n v="4"/>
    <n v="12"/>
    <s v="Winter"/>
    <n v="68.459999999999994"/>
    <n v="55.599706943058528"/>
    <n v="12.860293056941465"/>
    <n v="0.18785119861147337"/>
    <n v="2"/>
    <n v="136.91999999999999"/>
    <n v="0"/>
    <n v="226"/>
    <x v="0"/>
    <x v="2"/>
    <n v="44.013622073171852"/>
  </r>
  <r>
    <s v="V101"/>
    <x v="26"/>
    <x v="1"/>
    <x v="1"/>
    <s v="Binders"/>
    <s v="OFF-BI-10004022"/>
    <s v="Acco Suede Grain Vinyl Round Ring Binder"/>
    <s v="United States"/>
    <s v="CA-2017-116680"/>
    <x v="507"/>
    <d v="2017-09-06T00:00:00"/>
    <s v="Second Class"/>
    <n v="2"/>
    <n v="9"/>
    <s v="Autumn"/>
    <n v="13.343999999999999"/>
    <n v="9.3842922042707784"/>
    <n v="3.959707795729221"/>
    <n v="0.2967406921259908"/>
    <n v="6"/>
    <n v="80.063999999999993"/>
    <n v="0.2"/>
    <n v="464"/>
    <x v="0"/>
    <x v="1"/>
    <n v="4.2446239527194871"/>
  </r>
  <r>
    <s v="V040"/>
    <x v="98"/>
    <x v="2"/>
    <x v="0"/>
    <s v="Tables"/>
    <s v="FUR-TA-10001771"/>
    <s v="Bush Cubix Conference Tables, Fully Assembled"/>
    <s v="United States"/>
    <s v="CA-2017-116680"/>
    <x v="507"/>
    <d v="2017-09-06T00:00:00"/>
    <s v="Second Class"/>
    <n v="2"/>
    <n v="9"/>
    <s v="Autumn"/>
    <n v="1478.2719999999999"/>
    <n v="1011.73539781967"/>
    <n v="466.53660218032996"/>
    <n v="0.31559591345863952"/>
    <n v="8"/>
    <n v="11826.175999999999"/>
    <n v="0.2"/>
    <n v="455"/>
    <x v="0"/>
    <x v="0"/>
    <n v="608.78312688400524"/>
  </r>
  <r>
    <s v="V133"/>
    <x v="42"/>
    <x v="2"/>
    <x v="1"/>
    <s v="Storage"/>
    <s v="OFF-ST-10002301"/>
    <s v="Tennsco Commercial Shelving"/>
    <s v="United States"/>
    <s v="US-2014-107405"/>
    <x v="90"/>
    <d v="2014-03-25T00:00:00"/>
    <s v="Standard Class"/>
    <n v="4"/>
    <n v="3"/>
    <s v="Spring"/>
    <n v="16.271999999999998"/>
    <n v="13.05539101132862"/>
    <n v="3.2166089886713785"/>
    <n v="0.19767754355158423"/>
    <n v="1"/>
    <n v="16.271999999999998"/>
    <n v="0.2"/>
    <n v="143"/>
    <x v="0"/>
    <x v="1"/>
    <n v="20.215317855527282"/>
  </r>
  <r>
    <s v="V011"/>
    <x v="46"/>
    <x v="0"/>
    <x v="0"/>
    <s v="Furnishings"/>
    <s v="FUR-FU-10001706"/>
    <s v="Longer-Life Soft White Bulbs"/>
    <s v="United States"/>
    <s v="CA-2017-101574"/>
    <x v="394"/>
    <d v="2017-10-04T00:00:00"/>
    <s v="Standard Class"/>
    <n v="6"/>
    <n v="9"/>
    <s v="Autumn"/>
    <n v="9.24"/>
    <n v="7.6452082133280488"/>
    <n v="1.5947917866719514"/>
    <n v="0.17259651370908566"/>
    <n v="3"/>
    <n v="27.72"/>
    <n v="0"/>
    <n v="106"/>
    <x v="1"/>
    <x v="0"/>
    <n v="11.502516022351131"/>
  </r>
  <r>
    <s v="V141"/>
    <x v="67"/>
    <x v="2"/>
    <x v="1"/>
    <s v="Binders"/>
    <s v="OFF-BI-10003676"/>
    <s v="GBC Standard Recycled Report Covers, Clear Plastic Sheets"/>
    <s v="United States"/>
    <s v="CA-2014-146591"/>
    <x v="1046"/>
    <d v="2014-01-20T00:00:00"/>
    <s v="First Class"/>
    <n v="1"/>
    <n v="1"/>
    <s v="Winter"/>
    <n v="32.340000000000003"/>
    <n v="25.39125894473894"/>
    <n v="6.9487410552610633"/>
    <n v="0.21486521506682321"/>
    <n v="10"/>
    <n v="323.40000000000003"/>
    <n v="0.7"/>
    <n v="227"/>
    <x v="0"/>
    <x v="1"/>
    <n v="15.809924224992351"/>
  </r>
  <r>
    <s v="V133"/>
    <x v="42"/>
    <x v="2"/>
    <x v="1"/>
    <s v="Paper"/>
    <s v="OFF-PA-10000659"/>
    <s v="TOPS Carbonless Receipt Book, Four 2-3/4 x 7-1/4 Money Receipts per Page"/>
    <s v="United States"/>
    <s v="CA-2014-146591"/>
    <x v="1046"/>
    <d v="2014-01-20T00:00:00"/>
    <s v="First Class"/>
    <n v="1"/>
    <n v="1"/>
    <s v="Winter"/>
    <n v="56.064"/>
    <n v="37.573623302156307"/>
    <n v="18.490376697843693"/>
    <n v="0.32980837431941518"/>
    <n v="4"/>
    <n v="224.256"/>
    <n v="0.2"/>
    <n v="190"/>
    <x v="0"/>
    <x v="2"/>
    <n v="59.812592673163017"/>
  </r>
  <r>
    <s v="V137"/>
    <x v="11"/>
    <x v="4"/>
    <x v="1"/>
    <s v="Envelopes"/>
    <s v="OFF-EN-10002504"/>
    <s v="Tyvek  Top-Opening Peel &amp; Seel Envelopes, Plain White"/>
    <s v="United States"/>
    <s v="CA-2014-146591"/>
    <x v="1046"/>
    <d v="2014-01-20T00:00:00"/>
    <s v="First Class"/>
    <n v="1"/>
    <n v="1"/>
    <s v="Winter"/>
    <n v="108.72"/>
    <n v="89.402075066288177"/>
    <n v="19.317924933711822"/>
    <n v="0.17768510792597333"/>
    <n v="5"/>
    <n v="543.6"/>
    <n v="0.2"/>
    <n v="229"/>
    <x v="0"/>
    <x v="2"/>
    <n v="46.339043753620977"/>
  </r>
  <r>
    <s v="V036"/>
    <x v="126"/>
    <x v="0"/>
    <x v="0"/>
    <s v="Bookcases"/>
    <s v="FUR-BO-10001972"/>
    <s v="O'Sullivan 4-Shelf Bookcase in Odessa Pine"/>
    <s v="United States"/>
    <s v="CA-2014-146591"/>
    <x v="1046"/>
    <d v="2014-01-20T00:00:00"/>
    <s v="First Class"/>
    <n v="1"/>
    <n v="1"/>
    <s v="Winter"/>
    <n v="181.47"/>
    <n v="134.41652827956409"/>
    <n v="47.053471720435908"/>
    <n v="0.2592906360303957"/>
    <n v="5"/>
    <n v="907.35"/>
    <n v="0.7"/>
    <n v="116"/>
    <x v="0"/>
    <x v="0"/>
    <n v="428.16658091242732"/>
  </r>
  <r>
    <s v="V112"/>
    <x v="53"/>
    <x v="4"/>
    <x v="1"/>
    <s v="Paper"/>
    <s v="OFF-PA-10000466"/>
    <s v="Memo Book, 100 Message Capacity, 5 3/8 x 11"/>
    <s v="United States"/>
    <s v="CA-2014-107706"/>
    <x v="1047"/>
    <d v="2014-02-19T00:00:00"/>
    <s v="Second Class"/>
    <n v="5"/>
    <n v="2"/>
    <s v="Spring"/>
    <n v="16.175999999999998"/>
    <n v="11.283125981392431"/>
    <n v="4.8928740186075679"/>
    <n v="0.30247737503755984"/>
    <n v="3"/>
    <n v="48.527999999999992"/>
    <n v="0.2"/>
    <n v="420"/>
    <x v="0"/>
    <x v="1"/>
    <n v="18.727014497778342"/>
  </r>
  <r>
    <s v="V028"/>
    <x v="109"/>
    <x v="1"/>
    <x v="0"/>
    <s v="Chairs"/>
    <s v="FUR-CH-10002774"/>
    <s v="Global Deluxe Stacking Chair, Gray"/>
    <s v="United States"/>
    <s v="CA-2016-122448"/>
    <x v="632"/>
    <d v="2016-06-14T00:00:00"/>
    <s v="Standard Class"/>
    <n v="5"/>
    <n v="6"/>
    <s v="Summer"/>
    <n v="122.352"/>
    <n v="99.079047002337603"/>
    <n v="23.272952997662401"/>
    <n v="0.19021309825472735"/>
    <n v="3"/>
    <n v="367.05600000000004"/>
    <n v="0.2"/>
    <n v="285"/>
    <x v="0"/>
    <x v="2"/>
    <n v="52.227108093494166"/>
  </r>
  <r>
    <s v="V047"/>
    <x v="22"/>
    <x v="4"/>
    <x v="0"/>
    <s v="Chairs"/>
    <s v="FUR-CH-10000454"/>
    <s v="Hon Deluxe Fabric Upholstered Stacking Chairs, Rounded Back"/>
    <s v="United States"/>
    <s v="CA-2014-132451"/>
    <x v="467"/>
    <d v="2014-09-27T00:00:00"/>
    <s v="First Class"/>
    <n v="1"/>
    <n v="9"/>
    <s v="Autumn"/>
    <n v="585.55200000000002"/>
    <n v="446.63898388874702"/>
    <n v="138.913016111253"/>
    <n v="0.23723429535080232"/>
    <n v="3"/>
    <n v="1756.6559999999999"/>
    <n v="0.2"/>
    <n v="209"/>
    <x v="0"/>
    <x v="0"/>
    <n v="508.52376434276238"/>
  </r>
  <r>
    <s v="V140"/>
    <x v="80"/>
    <x v="0"/>
    <x v="1"/>
    <s v="Paper"/>
    <s v="OFF-PA-10004888"/>
    <s v="Xerox 217"/>
    <s v="United States"/>
    <s v="CA-2014-132451"/>
    <x v="467"/>
    <d v="2014-09-27T00:00:00"/>
    <s v="First Class"/>
    <n v="1"/>
    <n v="9"/>
    <s v="Autumn"/>
    <n v="19.440000000000001"/>
    <n v="13.12026878005455"/>
    <n v="6.3197312199454512"/>
    <n v="0.32508905452394293"/>
    <n v="3"/>
    <n v="58.320000000000007"/>
    <n v="0"/>
    <n v="385"/>
    <x v="0"/>
    <x v="1"/>
    <n v="14.111147204553269"/>
  </r>
  <r>
    <s v="V103"/>
    <x v="33"/>
    <x v="2"/>
    <x v="1"/>
    <s v="Appliances"/>
    <s v="OFF-AP-10003842"/>
    <s v="Euro-Pro Shark Turbo Vacuum"/>
    <s v="United States"/>
    <s v="CA-2016-158547"/>
    <x v="198"/>
    <d v="2016-06-04T00:00:00"/>
    <s v="Standard Class"/>
    <n v="5"/>
    <n v="5"/>
    <s v="Summer"/>
    <n v="123.92"/>
    <n v="93.315402291934362"/>
    <n v="30.60459770806564"/>
    <n v="0.24697060771518431"/>
    <n v="5"/>
    <n v="619.6"/>
    <n v="0.2"/>
    <n v="447"/>
    <x v="0"/>
    <x v="2"/>
    <n v="56.334782529682911"/>
  </r>
  <r>
    <s v="V006"/>
    <x v="132"/>
    <x v="0"/>
    <x v="0"/>
    <s v="Furnishings"/>
    <s v="FUR-FU-10000320"/>
    <s v="OIC Stacking Trays"/>
    <s v="United States"/>
    <s v="CA-2017-116946"/>
    <x v="484"/>
    <d v="2017-12-23T00:00:00"/>
    <s v="Standard Class"/>
    <n v="4"/>
    <n v="12"/>
    <s v="Winter"/>
    <n v="13.36"/>
    <n v="9.5877203793821622"/>
    <n v="3.7722796206178373"/>
    <n v="0.28235625902828126"/>
    <n v="5"/>
    <n v="66.8"/>
    <n v="0.2"/>
    <n v="262"/>
    <x v="0"/>
    <x v="1"/>
    <n v="6.9890381217064963"/>
  </r>
  <r>
    <s v="V107"/>
    <x v="38"/>
    <x v="2"/>
    <x v="1"/>
    <s v="Storage"/>
    <s v="OFF-ST-10002554"/>
    <s v="Tennsco Industrial Shelving"/>
    <s v="United States"/>
    <s v="CA-2017-116946"/>
    <x v="484"/>
    <d v="2017-12-23T00:00:00"/>
    <s v="Standard Class"/>
    <n v="4"/>
    <n v="12"/>
    <s v="Winter"/>
    <n v="78.256"/>
    <n v="60.834170815176194"/>
    <n v="17.421829184823807"/>
    <n v="0.22262611409762584"/>
    <n v="2"/>
    <n v="156.512"/>
    <n v="0.2"/>
    <n v="174"/>
    <x v="0"/>
    <x v="2"/>
    <n v="66.364780499733271"/>
  </r>
  <r>
    <s v="V008"/>
    <x v="0"/>
    <x v="1"/>
    <x v="0"/>
    <s v="Bookcases"/>
    <s v="FUR-BO-10000468"/>
    <s v="O'Sullivan 2-Shelf Heavy-Duty Bookcases"/>
    <s v="United States"/>
    <s v="CA-2017-116946"/>
    <x v="484"/>
    <d v="2017-12-23T00:00:00"/>
    <s v="Standard Class"/>
    <n v="4"/>
    <n v="12"/>
    <s v="Winter"/>
    <n v="102.018"/>
    <n v="73.402122021769017"/>
    <n v="28.615877978230984"/>
    <n v="0.28049832361182325"/>
    <n v="7"/>
    <n v="714.12599999999998"/>
    <n v="0.7"/>
    <n v="298"/>
    <x v="0"/>
    <x v="2"/>
    <n v="54.132741447913631"/>
  </r>
  <r>
    <s v="V143"/>
    <x v="135"/>
    <x v="3"/>
    <x v="1"/>
    <s v="Storage"/>
    <s v="OFF-ST-10004459"/>
    <s v="Tennsco Single-Tier Lockers"/>
    <s v="United States"/>
    <s v="CA-2017-121741"/>
    <x v="377"/>
    <d v="2017-12-26T00:00:00"/>
    <s v="Same Day"/>
    <n v="0"/>
    <n v="12"/>
    <s v="Winter"/>
    <n v="750.68"/>
    <n v="490.60015838650861"/>
    <n v="260.07984161349134"/>
    <n v="0.34645899932526691"/>
    <n v="2"/>
    <n v="1501.36"/>
    <n v="0"/>
    <n v="460"/>
    <x v="0"/>
    <x v="0"/>
    <n v="613.47466611099765"/>
  </r>
  <r>
    <s v="V137"/>
    <x v="11"/>
    <x v="2"/>
    <x v="1"/>
    <s v="Labels"/>
    <s v="OFF-LA-10002312"/>
    <s v="Avery 490"/>
    <s v="United States"/>
    <s v="CA-2017-169691"/>
    <x v="140"/>
    <d v="2017-06-18T00:00:00"/>
    <s v="First Class"/>
    <n v="3"/>
    <n v="6"/>
    <s v="Summer"/>
    <n v="44.4"/>
    <n v="35.888822332883251"/>
    <n v="8.5111776671167476"/>
    <n v="0.19169319070082766"/>
    <n v="3"/>
    <n v="133.19999999999999"/>
    <n v="0"/>
    <n v="386"/>
    <x v="0"/>
    <x v="1"/>
    <n v="14.947267308775871"/>
  </r>
  <r>
    <s v="V107"/>
    <x v="38"/>
    <x v="0"/>
    <x v="1"/>
    <s v="Storage"/>
    <s v="OFF-ST-10001291"/>
    <s v="Tenex Personal Self-Stacking Standard File Box, Black/Gray"/>
    <s v="United States"/>
    <s v="CA-2017-169691"/>
    <x v="140"/>
    <d v="2017-06-18T00:00:00"/>
    <s v="First Class"/>
    <n v="3"/>
    <n v="6"/>
    <s v="Summer"/>
    <n v="84.55"/>
    <n v="58.49068059013058"/>
    <n v="26.059319409869417"/>
    <n v="0.30821193861465901"/>
    <n v="5"/>
    <n v="422.75"/>
    <n v="0"/>
    <n v="281"/>
    <x v="0"/>
    <x v="1"/>
    <n v="28.756945338474321"/>
  </r>
  <r>
    <s v="V119"/>
    <x v="20"/>
    <x v="4"/>
    <x v="1"/>
    <s v="Paper"/>
    <s v="OFF-PA-10003022"/>
    <s v="Xerox 1992"/>
    <s v="United States"/>
    <s v="CA-2017-169691"/>
    <x v="140"/>
    <d v="2017-06-18T00:00:00"/>
    <s v="First Class"/>
    <n v="3"/>
    <n v="6"/>
    <s v="Summer"/>
    <n v="17.940000000000001"/>
    <n v="13.85447394898585"/>
    <n v="4.0855260510141509"/>
    <n v="0.22773277876333059"/>
    <n v="3"/>
    <n v="53.820000000000007"/>
    <n v="0"/>
    <n v="196"/>
    <x v="0"/>
    <x v="2"/>
    <n v="45.396566495716392"/>
  </r>
  <r>
    <s v="V124"/>
    <x v="15"/>
    <x v="4"/>
    <x v="1"/>
    <s v="Binders"/>
    <s v="OFF-BI-10002133"/>
    <s v="Wilson Jones Elliptical Ring 3 1/2&quot; Capacity Binders, 800 sheets"/>
    <s v="United States"/>
    <s v="CA-2016-121356"/>
    <x v="73"/>
    <d v="2016-11-24T00:00:00"/>
    <s v="Standard Class"/>
    <n v="4"/>
    <n v="11"/>
    <s v="Winter"/>
    <n v="128.4"/>
    <n v="103.012845926696"/>
    <n v="25.387154073304004"/>
    <n v="0.19771926848367602"/>
    <n v="3"/>
    <n v="385.20000000000005"/>
    <n v="0"/>
    <n v="150"/>
    <x v="0"/>
    <x v="2"/>
    <n v="84.768623406810818"/>
  </r>
  <r>
    <s v="V103"/>
    <x v="33"/>
    <x v="2"/>
    <x v="1"/>
    <s v="Binders"/>
    <s v="OFF-BI-10001097"/>
    <s v="Avery Hole Reinforcements"/>
    <s v="United States"/>
    <s v="CA-2014-101770"/>
    <x v="691"/>
    <d v="2014-04-04T00:00:00"/>
    <s v="Standard Class"/>
    <n v="4"/>
    <n v="3"/>
    <s v="Spring"/>
    <n v="1.869"/>
    <n v="1.416579059211603"/>
    <n v="0.45242094078839701"/>
    <n v="0.24206577891300002"/>
    <n v="1"/>
    <n v="1.869"/>
    <n v="0.7"/>
    <n v="413"/>
    <x v="0"/>
    <x v="1"/>
    <n v="7.2304093955859647"/>
  </r>
  <r>
    <s v="V073"/>
    <x v="78"/>
    <x v="0"/>
    <x v="2"/>
    <s v="Phones"/>
    <s v="TEC-PH-10001336"/>
    <s v="Digium D40 VoIP phone"/>
    <s v="United States"/>
    <s v="CA-2017-105487"/>
    <x v="1048"/>
    <d v="2017-10-14T00:00:00"/>
    <s v="Standard Class"/>
    <n v="6"/>
    <n v="10"/>
    <s v="Autumn"/>
    <n v="103.19199999999999"/>
    <n v="69.412708185347313"/>
    <n v="33.77929181465268"/>
    <n v="0.32734409464544423"/>
    <n v="1"/>
    <n v="103.19199999999999"/>
    <n v="0.2"/>
    <n v="133"/>
    <x v="1"/>
    <x v="0"/>
    <n v="214.46675269089559"/>
  </r>
  <r>
    <s v="V090"/>
    <x v="21"/>
    <x v="1"/>
    <x v="2"/>
    <s v="Accessories"/>
    <s v="TEC-AC-10002305"/>
    <s v="KeyTronic E03601U1 - Keyboard - Beige"/>
    <s v="United States"/>
    <s v="CA-2017-105487"/>
    <x v="1048"/>
    <d v="2017-10-14T00:00:00"/>
    <s v="Standard Class"/>
    <n v="6"/>
    <n v="10"/>
    <s v="Autumn"/>
    <n v="36"/>
    <n v="24.146047733955641"/>
    <n v="11.853952266044359"/>
    <n v="0.32927645183456555"/>
    <n v="2"/>
    <n v="72"/>
    <n v="0"/>
    <n v="120"/>
    <x v="1"/>
    <x v="1"/>
    <n v="27.885480092693399"/>
  </r>
  <r>
    <s v="V058"/>
    <x v="61"/>
    <x v="2"/>
    <x v="2"/>
    <s v="Accessories"/>
    <s v="TEC-AC-10003610"/>
    <s v="Logitech Illuminated - Keyboard"/>
    <s v="United States"/>
    <s v="CA-2017-105487"/>
    <x v="1048"/>
    <d v="2017-10-14T00:00:00"/>
    <s v="Standard Class"/>
    <n v="6"/>
    <n v="10"/>
    <s v="Autumn"/>
    <n v="239.96"/>
    <n v="164.65173790499011"/>
    <n v="75.308262095009894"/>
    <n v="0.31383673151779418"/>
    <n v="4"/>
    <n v="959.84"/>
    <n v="0"/>
    <n v="283"/>
    <x v="1"/>
    <x v="2"/>
    <n v="45.15883143601777"/>
  </r>
  <r>
    <s v="V132"/>
    <x v="23"/>
    <x v="4"/>
    <x v="1"/>
    <s v="Storage"/>
    <s v="OFF-ST-10002301"/>
    <s v="Tennsco Commercial Shelving"/>
    <s v="United States"/>
    <s v="CA-2017-105487"/>
    <x v="1048"/>
    <d v="2017-10-14T00:00:00"/>
    <s v="Standard Class"/>
    <n v="6"/>
    <n v="10"/>
    <s v="Autumn"/>
    <n v="40.68"/>
    <n v="29.74996468640613"/>
    <n v="10.930035313593869"/>
    <n v="0.26868326729581782"/>
    <n v="2"/>
    <n v="81.36"/>
    <n v="0"/>
    <n v="392"/>
    <x v="1"/>
    <x v="1"/>
    <n v="20.215317855527282"/>
  </r>
  <r>
    <s v="V026"/>
    <x v="134"/>
    <x v="2"/>
    <x v="0"/>
    <s v="Chairs"/>
    <s v="FUR-CH-10002044"/>
    <s v="Office Star - Contemporary Task Swivel chair with 2-way adjustable arms, Plum"/>
    <s v="United States"/>
    <s v="CA-2017-148999"/>
    <x v="289"/>
    <d v="2017-02-04T00:00:00"/>
    <s v="Standard Class"/>
    <n v="5"/>
    <n v="1"/>
    <s v="Winter"/>
    <n v="419.13600000000002"/>
    <n v="322.33123458414963"/>
    <n v="96.804765415850397"/>
    <n v="0.23096265989046608"/>
    <n v="4"/>
    <n v="1676.5440000000001"/>
    <n v="0.2"/>
    <n v="163"/>
    <x v="0"/>
    <x v="2"/>
    <n v="101.8785308197954"/>
  </r>
  <r>
    <s v="V143"/>
    <x v="135"/>
    <x v="0"/>
    <x v="1"/>
    <s v="Envelopes"/>
    <s v="OFF-EN-10001099"/>
    <s v="Staple envelope"/>
    <s v="United States"/>
    <s v="CA-2014-107573"/>
    <x v="432"/>
    <d v="2014-12-17T00:00:00"/>
    <s v="Standard Class"/>
    <n v="5"/>
    <n v="12"/>
    <s v="Winter"/>
    <n v="23.472000000000001"/>
    <n v="17.770480961622539"/>
    <n v="5.7015190383774623"/>
    <n v="0.24290725282794232"/>
    <n v="3"/>
    <n v="70.415999999999997"/>
    <n v="0.2"/>
    <n v="223"/>
    <x v="0"/>
    <x v="1"/>
    <n v="20.911826433862728"/>
  </r>
  <r>
    <s v="V103"/>
    <x v="33"/>
    <x v="1"/>
    <x v="1"/>
    <s v="Binders"/>
    <s v="OFF-BI-10004140"/>
    <s v="Avery Non-Stick Binders"/>
    <s v="United States"/>
    <s v="CA-2015-156608"/>
    <x v="1040"/>
    <d v="2015-10-29T00:00:00"/>
    <s v="Standard Class"/>
    <n v="5"/>
    <n v="10"/>
    <s v="Autumn"/>
    <n v="3.5920000000000001"/>
    <n v="2.9618712956208819"/>
    <n v="0.63012870437911817"/>
    <n v="0.17542558585164758"/>
    <n v="4"/>
    <n v="14.368"/>
    <n v="0.8"/>
    <n v="200"/>
    <x v="0"/>
    <x v="1"/>
    <n v="3.6773325616852728"/>
  </r>
  <r>
    <s v="V050"/>
    <x v="115"/>
    <x v="3"/>
    <x v="2"/>
    <s v="Phones"/>
    <s v="TEC-PH-10004897"/>
    <s v="Mediabridge Sport Armband iPhone 5s"/>
    <s v="United States"/>
    <s v="CA-2017-134495"/>
    <x v="719"/>
    <d v="2017-04-04T00:00:00"/>
    <s v="Second Class"/>
    <n v="3"/>
    <n v="4"/>
    <s v="Spring"/>
    <n v="23.975999999999999"/>
    <n v="20.013796991279971"/>
    <n v="3.962203008720028"/>
    <n v="0.16525704907908026"/>
    <n v="3"/>
    <n v="71.927999999999997"/>
    <n v="0.2"/>
    <n v="218"/>
    <x v="0"/>
    <x v="1"/>
    <n v="18.487606134149139"/>
  </r>
  <r>
    <s v="V128"/>
    <x v="72"/>
    <x v="0"/>
    <x v="1"/>
    <s v="Labels"/>
    <s v="OFF-LA-10000262"/>
    <s v="Avery 494"/>
    <s v="United States"/>
    <s v="CA-2017-134495"/>
    <x v="719"/>
    <d v="2017-04-04T00:00:00"/>
    <s v="Second Class"/>
    <n v="3"/>
    <n v="4"/>
    <s v="Spring"/>
    <n v="6.2640000000000002"/>
    <n v="4.142344687555493"/>
    <n v="2.1216553124445072"/>
    <n v="0.33870614821911033"/>
    <n v="3"/>
    <n v="18.792000000000002"/>
    <n v="0.2"/>
    <n v="440"/>
    <x v="0"/>
    <x v="1"/>
    <n v="6.6439753160287998"/>
  </r>
  <r>
    <s v="V123"/>
    <x v="14"/>
    <x v="2"/>
    <x v="1"/>
    <s v="Appliances"/>
    <s v="OFF-AP-10002222"/>
    <s v="Staple holder"/>
    <s v="United States"/>
    <s v="CA-2017-134495"/>
    <x v="719"/>
    <d v="2017-04-04T00:00:00"/>
    <s v="Second Class"/>
    <n v="3"/>
    <n v="4"/>
    <s v="Spring"/>
    <n v="20.808"/>
    <n v="14.83290041920489"/>
    <n v="5.9750995807951099"/>
    <n v="0.28715395909242164"/>
    <n v="3"/>
    <n v="62.423999999999999"/>
    <n v="0.2"/>
    <n v="177"/>
    <x v="0"/>
    <x v="1"/>
    <n v="23.112773870740831"/>
  </r>
  <r>
    <s v="V028"/>
    <x v="109"/>
    <x v="4"/>
    <x v="0"/>
    <s v="Chairs"/>
    <s v="FUR-CH-10003774"/>
    <s v="Global Wood Trimmed Manager's Task Chair, Khaki"/>
    <s v="United States"/>
    <s v="CA-2017-134495"/>
    <x v="719"/>
    <d v="2017-04-04T00:00:00"/>
    <s v="Second Class"/>
    <n v="3"/>
    <n v="4"/>
    <s v="Spring"/>
    <n v="218.352"/>
    <n v="146.25318911389391"/>
    <n v="72.098810886106094"/>
    <n v="0.33019533086990771"/>
    <n v="3"/>
    <n v="655.05600000000004"/>
    <n v="0.2"/>
    <n v="280"/>
    <x v="0"/>
    <x v="2"/>
    <n v="131.76663325376791"/>
  </r>
  <r>
    <s v="V130"/>
    <x v="34"/>
    <x v="3"/>
    <x v="1"/>
    <s v="Storage"/>
    <s v="OFF-ST-10000615"/>
    <s v="SimpliFile Personal File, Black Granite, 15w x 6-15/16d x 11-1/4h"/>
    <s v="United States"/>
    <s v="CA-2017-164098"/>
    <x v="795"/>
    <d v="2017-01-27T00:00:00"/>
    <s v="First Class"/>
    <n v="1"/>
    <n v="1"/>
    <s v="Winter"/>
    <n v="18.16"/>
    <n v="13.519546161272791"/>
    <n v="4.6404538387272094"/>
    <n v="0.25553159904885514"/>
    <n v="2"/>
    <n v="36.32"/>
    <n v="0.2"/>
    <n v="298"/>
    <x v="0"/>
    <x v="1"/>
    <n v="27.41341378517355"/>
  </r>
  <r>
    <s v="V131"/>
    <x v="41"/>
    <x v="2"/>
    <x v="1"/>
    <s v="Supplies"/>
    <s v="OFF-SU-10001225"/>
    <s v="Staple remover"/>
    <s v="United States"/>
    <s v="CA-2014-105249"/>
    <x v="683"/>
    <d v="2014-11-28T00:00:00"/>
    <s v="Same Day"/>
    <n v="0"/>
    <n v="11"/>
    <s v="Winter"/>
    <n v="7.36"/>
    <n v="6.0873354922872416"/>
    <n v="1.2726645077127587"/>
    <n v="0.17291637333053786"/>
    <n v="2"/>
    <n v="14.72"/>
    <n v="0"/>
    <n v="459"/>
    <x v="0"/>
    <x v="1"/>
    <n v="7.1675701401720326"/>
  </r>
  <r>
    <s v="V107"/>
    <x v="38"/>
    <x v="2"/>
    <x v="1"/>
    <s v="Labels"/>
    <s v="OFF-LA-10002043"/>
    <s v="Avery 489"/>
    <s v="United States"/>
    <s v="CA-2014-105249"/>
    <x v="683"/>
    <d v="2014-11-28T00:00:00"/>
    <s v="Same Day"/>
    <n v="0"/>
    <n v="11"/>
    <s v="Winter"/>
    <n v="41.4"/>
    <n v="27.628401678720721"/>
    <n v="13.771598321279278"/>
    <n v="0.33264730244635937"/>
    <n v="4"/>
    <n v="165.6"/>
    <n v="0"/>
    <n v="289"/>
    <x v="0"/>
    <x v="1"/>
    <n v="9.440652519820862"/>
  </r>
  <r>
    <s v="V003"/>
    <x v="65"/>
    <x v="4"/>
    <x v="0"/>
    <s v="Bookcases"/>
    <s v="FUR-BO-10000330"/>
    <s v="Sauder Camden County Barrister Bookcase, Planked Cherry Finish"/>
    <s v="United States"/>
    <s v="CA-2014-105249"/>
    <x v="683"/>
    <d v="2014-11-28T00:00:00"/>
    <s v="Same Day"/>
    <n v="0"/>
    <n v="11"/>
    <s v="Winter"/>
    <n v="411.33199999999999"/>
    <n v="271.34518460413511"/>
    <n v="139.98681539586488"/>
    <n v="0.3403256138493112"/>
    <n v="4"/>
    <n v="1645.328"/>
    <n v="0.15"/>
    <n v="427"/>
    <x v="0"/>
    <x v="2"/>
    <n v="97.786969793185278"/>
  </r>
  <r>
    <s v="V124"/>
    <x v="15"/>
    <x v="4"/>
    <x v="1"/>
    <s v="Binders"/>
    <s v="OFF-BI-10001249"/>
    <s v="Avery Heavy-Duty EZD View Binder with Locking Rings"/>
    <s v="United States"/>
    <s v="CA-2015-113523"/>
    <x v="406"/>
    <d v="2015-09-08T00:00:00"/>
    <s v="Standard Class"/>
    <n v="4"/>
    <n v="9"/>
    <s v="Autumn"/>
    <n v="7.6559999999999997"/>
    <n v="5.4353077695398584"/>
    <n v="2.2206922304601413"/>
    <n v="0.29005906876438631"/>
    <n v="4"/>
    <n v="30.623999999999999"/>
    <n v="0.7"/>
    <n v="202"/>
    <x v="0"/>
    <x v="1"/>
    <n v="17.784834108494429"/>
  </r>
  <r>
    <s v="V067"/>
    <x v="94"/>
    <x v="3"/>
    <x v="2"/>
    <s v="Accessories"/>
    <s v="TEC-AC-10004469"/>
    <s v="Microsoft Sculpt Comfort Mouse"/>
    <s v="United States"/>
    <s v="CA-2017-117821"/>
    <x v="492"/>
    <d v="2017-06-16T00:00:00"/>
    <s v="Standard Class"/>
    <n v="4"/>
    <n v="6"/>
    <s v="Summer"/>
    <n v="63.92"/>
    <n v="52.844958655743604"/>
    <n v="11.075041344256398"/>
    <n v="0.17326410113041923"/>
    <n v="2"/>
    <n v="127.84"/>
    <n v="0.2"/>
    <n v="432"/>
    <x v="0"/>
    <x v="2"/>
    <n v="66.641900908262414"/>
  </r>
  <r>
    <s v="V132"/>
    <x v="23"/>
    <x v="3"/>
    <x v="1"/>
    <s v="Art"/>
    <s v="OFF-AR-10001177"/>
    <s v="Newell 349"/>
    <s v="United States"/>
    <s v="CA-2017-164378"/>
    <x v="663"/>
    <d v="2017-07-18T00:00:00"/>
    <s v="Second Class"/>
    <n v="3"/>
    <n v="7"/>
    <s v="Summer"/>
    <n v="6.56"/>
    <n v="4.7818475165671366"/>
    <n v="1.778152483432863"/>
    <n v="0.27105982979159499"/>
    <n v="2"/>
    <n v="13.12"/>
    <n v="0"/>
    <n v="465"/>
    <x v="0"/>
    <x v="1"/>
    <n v="8.2544856492293537"/>
  </r>
  <r>
    <s v="V137"/>
    <x v="11"/>
    <x v="2"/>
    <x v="1"/>
    <s v="Labels"/>
    <s v="OFF-LA-10000634"/>
    <s v="Avery 509"/>
    <s v="United States"/>
    <s v="CA-2017-164378"/>
    <x v="663"/>
    <d v="2017-07-18T00:00:00"/>
    <s v="Second Class"/>
    <n v="3"/>
    <n v="7"/>
    <s v="Summer"/>
    <n v="7.83"/>
    <n v="5.599895383083572"/>
    <n v="2.230104616916428"/>
    <n v="0.28481540445931391"/>
    <n v="3"/>
    <n v="23.490000000000002"/>
    <n v="0"/>
    <n v="374"/>
    <x v="0"/>
    <x v="1"/>
    <n v="5.4996112589891304"/>
  </r>
  <r>
    <s v="V063"/>
    <x v="88"/>
    <x v="3"/>
    <x v="2"/>
    <s v="Accessories"/>
    <s v="TEC-AC-10004708"/>
    <s v="Sony 32GB Class 10 Micro SDHC R40 Memory Card"/>
    <s v="United States"/>
    <s v="CA-2017-164378"/>
    <x v="663"/>
    <d v="2017-07-18T00:00:00"/>
    <s v="Second Class"/>
    <n v="3"/>
    <n v="7"/>
    <s v="Summer"/>
    <n v="41.9"/>
    <n v="35.582251329091612"/>
    <n v="6.3177486709083865"/>
    <n v="0.15078159119113094"/>
    <n v="2"/>
    <n v="83.8"/>
    <n v="0"/>
    <n v="229"/>
    <x v="0"/>
    <x v="1"/>
    <n v="29.62777413171634"/>
  </r>
  <r>
    <s v="V019"/>
    <x v="56"/>
    <x v="0"/>
    <x v="0"/>
    <s v="Chairs"/>
    <s v="FUR-CH-10002084"/>
    <s v="Hon Mobius Operator's Chair"/>
    <s v="United States"/>
    <s v="CA-2017-164378"/>
    <x v="663"/>
    <d v="2017-07-18T00:00:00"/>
    <s v="Second Class"/>
    <n v="3"/>
    <n v="7"/>
    <s v="Summer"/>
    <n v="664.14599999999996"/>
    <n v="438.80795044721441"/>
    <n v="225.33804955278555"/>
    <n v="0.33928992955281756"/>
    <n v="6"/>
    <n v="3984.8759999999997"/>
    <n v="0.1"/>
    <n v="340"/>
    <x v="0"/>
    <x v="0"/>
    <n v="215.84657400107139"/>
  </r>
  <r>
    <s v="V137"/>
    <x v="11"/>
    <x v="0"/>
    <x v="1"/>
    <s v="Paper"/>
    <s v="OFF-PA-10004519"/>
    <s v="Spiral Phone Message Books with Labels by Adams"/>
    <s v="United States"/>
    <s v="CA-2017-164378"/>
    <x v="663"/>
    <d v="2017-07-18T00:00:00"/>
    <s v="Second Class"/>
    <n v="3"/>
    <n v="7"/>
    <s v="Summer"/>
    <n v="8.9600000000000009"/>
    <n v="6.2571830903843351"/>
    <n v="2.7028169096156658"/>
    <n v="0.30165367294817697"/>
    <n v="2"/>
    <n v="17.920000000000002"/>
    <n v="0"/>
    <n v="233"/>
    <x v="0"/>
    <x v="1"/>
    <n v="9.3509380634600863"/>
  </r>
  <r>
    <s v="V047"/>
    <x v="22"/>
    <x v="3"/>
    <x v="0"/>
    <s v="Furnishings"/>
    <s v="FUR-FU-10001847"/>
    <s v="Eldon Image Series Black Desk Accessories"/>
    <s v="United States"/>
    <s v="CA-2017-127782"/>
    <x v="808"/>
    <d v="2017-11-06T00:00:00"/>
    <s v="Standard Class"/>
    <n v="4"/>
    <n v="11"/>
    <s v="Winter"/>
    <n v="3.3119999999999998"/>
    <n v="2.7385313473396908"/>
    <n v="0.573468652660309"/>
    <n v="0.17314874778390973"/>
    <n v="1"/>
    <n v="3.3119999999999998"/>
    <n v="0.2"/>
    <n v="256"/>
    <x v="0"/>
    <x v="1"/>
    <n v="4.0309230704641337"/>
  </r>
  <r>
    <s v="V132"/>
    <x v="23"/>
    <x v="0"/>
    <x v="1"/>
    <s v="Appliances"/>
    <s v="OFF-AP-10001962"/>
    <s v="Black &amp; Decker Filter for Double Action Dustbuster Cordless Vac BLDV7210"/>
    <s v="United States"/>
    <s v="CA-2017-127782"/>
    <x v="808"/>
    <d v="2017-11-06T00:00:00"/>
    <s v="Standard Class"/>
    <n v="4"/>
    <n v="11"/>
    <s v="Winter"/>
    <n v="20.135999999999999"/>
    <n v="13.10956620652283"/>
    <n v="7.0264337934771692"/>
    <n v="0.34894883757832584"/>
    <n v="3"/>
    <n v="60.408000000000001"/>
    <n v="0.2"/>
    <n v="488"/>
    <x v="0"/>
    <x v="1"/>
    <n v="28.974870364967408"/>
  </r>
  <r>
    <s v="V139"/>
    <x v="2"/>
    <x v="1"/>
    <x v="1"/>
    <s v="Envelopes"/>
    <s v="OFF-EN-10003845"/>
    <s v="Colored Envelopes"/>
    <s v="United States"/>
    <s v="CA-2017-127782"/>
    <x v="808"/>
    <d v="2017-11-06T00:00:00"/>
    <s v="Standard Class"/>
    <n v="4"/>
    <n v="11"/>
    <s v="Winter"/>
    <n v="8.8559999999999999"/>
    <n v="6.6126666800090543"/>
    <n v="2.2433333199909455"/>
    <n v="0.25331225383818268"/>
    <n v="3"/>
    <n v="26.567999999999998"/>
    <n v="0.2"/>
    <n v="417"/>
    <x v="0"/>
    <x v="1"/>
    <n v="2.8772536905876058"/>
  </r>
  <r>
    <s v="V074"/>
    <x v="113"/>
    <x v="4"/>
    <x v="2"/>
    <s v="Phones"/>
    <s v="TEC-PH-10001817"/>
    <s v="Wilson Electronics DB Pro Signal Booster"/>
    <s v="United States"/>
    <s v="CA-2017-127782"/>
    <x v="808"/>
    <d v="2017-11-06T00:00:00"/>
    <s v="Standard Class"/>
    <n v="4"/>
    <n v="11"/>
    <s v="Winter"/>
    <n v="859.2"/>
    <n v="683.79321077830787"/>
    <n v="175.40678922169218"/>
    <n v="0.20415129099358958"/>
    <n v="4"/>
    <n v="3436.8"/>
    <n v="0.4"/>
    <n v="257"/>
    <x v="0"/>
    <x v="0"/>
    <n v="441.63007949086881"/>
  </r>
  <r>
    <s v="V120"/>
    <x v="91"/>
    <x v="0"/>
    <x v="1"/>
    <s v="Paper"/>
    <s v="OFF-PA-10000167"/>
    <s v="Xerox 1925"/>
    <s v="United States"/>
    <s v="US-2016-162026"/>
    <x v="750"/>
    <d v="2016-10-08T00:00:00"/>
    <s v="Same Day"/>
    <n v="0"/>
    <n v="10"/>
    <s v="Autumn"/>
    <n v="61.96"/>
    <n v="41.084779653452308"/>
    <n v="20.875220346547692"/>
    <n v="0.33691446653563095"/>
    <n v="2"/>
    <n v="123.92"/>
    <n v="0"/>
    <n v="458"/>
    <x v="0"/>
    <x v="1"/>
    <n v="23.647841192520438"/>
  </r>
  <r>
    <s v="V114"/>
    <x v="13"/>
    <x v="3"/>
    <x v="1"/>
    <s v="Envelopes"/>
    <s v="OFF-EN-10002973"/>
    <s v="Ampad #10 Peel &amp; Seel Holiday Envelopes"/>
    <s v="United States"/>
    <s v="CA-2016-150000"/>
    <x v="143"/>
    <d v="2016-04-14T00:00:00"/>
    <s v="Standard Class"/>
    <n v="6"/>
    <n v="4"/>
    <s v="Spring"/>
    <n v="17.920000000000002"/>
    <n v="11.68558025672665"/>
    <n v="6.2344197432733512"/>
    <n v="0.34790288745945036"/>
    <n v="4"/>
    <n v="71.680000000000007"/>
    <n v="0"/>
    <n v="289"/>
    <x v="1"/>
    <x v="1"/>
    <n v="8.9599999999999991"/>
  </r>
  <r>
    <s v="V015"/>
    <x v="79"/>
    <x v="3"/>
    <x v="0"/>
    <s v="Furnishings"/>
    <s v="FUR-FU-10001588"/>
    <s v="Deflect-o SuperTray Unbreakable Stackable Tray, Letter, Black"/>
    <s v="United States"/>
    <s v="CA-2015-168529"/>
    <x v="1049"/>
    <d v="2015-10-12T00:00:00"/>
    <s v="Standard Class"/>
    <n v="4"/>
    <n v="10"/>
    <s v="Autumn"/>
    <n v="145.9"/>
    <n v="114.2282709928957"/>
    <n v="31.671729007104304"/>
    <n v="0.21707833452436123"/>
    <n v="5"/>
    <n v="729.5"/>
    <n v="0"/>
    <n v="199"/>
    <x v="0"/>
    <x v="2"/>
    <n v="43.77"/>
  </r>
  <r>
    <s v="V133"/>
    <x v="42"/>
    <x v="3"/>
    <x v="1"/>
    <s v="Paper"/>
    <s v="OFF-PA-10001736"/>
    <s v="Xerox 1880"/>
    <s v="United States"/>
    <s v="US-2017-152569"/>
    <x v="356"/>
    <d v="2017-05-20T00:00:00"/>
    <s v="Standard Class"/>
    <n v="5"/>
    <n v="5"/>
    <s v="Summer"/>
    <n v="56.704000000000001"/>
    <n v="38.657980849980881"/>
    <n v="18.04601915001912"/>
    <n v="0.31824949121788798"/>
    <n v="2"/>
    <n v="113.408"/>
    <n v="0.2"/>
    <n v="151"/>
    <x v="0"/>
    <x v="2"/>
    <n v="98.035009191614819"/>
  </r>
  <r>
    <s v="V088"/>
    <x v="96"/>
    <x v="1"/>
    <x v="2"/>
    <s v="Phones"/>
    <s v="TEC-PH-10002185"/>
    <s v="QVS USB Car Charger 2-Port 2.1Amp for iPod/iPhone/iPad/iPad 2/iPad 3"/>
    <s v="United States"/>
    <s v="US-2017-152569"/>
    <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quot; X 4&quot; Forms/Pg., 200 Dupl. Sets/Book"/>
    <s v="United States"/>
    <s v="US-2014-137680"/>
    <x v="1050"/>
    <d v="2014-03-02T00:00:00"/>
    <s v="Standard Class"/>
    <n v="6"/>
    <n v="2"/>
    <s v="Spring"/>
    <n v="32.896000000000001"/>
    <n v="27.358604852627309"/>
    <n v="5.5373951473726919"/>
    <n v="0.1683303485947438"/>
    <n v="4"/>
    <n v="131.584"/>
    <n v="0.2"/>
    <n v="199"/>
    <x v="1"/>
    <x v="1"/>
    <n v="8.3935848519370246"/>
  </r>
  <r>
    <s v="V111"/>
    <x v="52"/>
    <x v="3"/>
    <x v="1"/>
    <s v="Paper"/>
    <s v="OFF-PA-10000069"/>
    <s v="TOPS 4 x 6 Fluorescent Color Memo Sheets, 500 Sheets per Pack"/>
    <s v="United States"/>
    <s v="US-2014-137680"/>
    <x v="1050"/>
    <d v="2014-03-02T00:00:00"/>
    <s v="Standard Class"/>
    <n v="6"/>
    <n v="2"/>
    <s v="Spring"/>
    <n v="22.776"/>
    <n v="17.46432844105972"/>
    <n v="5.3116715589402794"/>
    <n v="0.23321353876625744"/>
    <n v="3"/>
    <n v="68.328000000000003"/>
    <n v="0.2"/>
    <n v="481"/>
    <x v="1"/>
    <x v="1"/>
    <n v="23.090166565012041"/>
  </r>
  <r>
    <s v="V053"/>
    <x v="89"/>
    <x v="0"/>
    <x v="2"/>
    <s v="Phones"/>
    <s v="TEC-PH-10001795"/>
    <s v="RCA H5401RE1 DECT 6.0 4-Line Cordless Handset With Caller ID/Call Waiting"/>
    <s v="United States"/>
    <s v="CA-2015-103177"/>
    <x v="1051"/>
    <d v="2015-06-01T00:00:00"/>
    <s v="First Class"/>
    <n v="2"/>
    <n v="5"/>
    <s v="Summer"/>
    <n v="239.97"/>
    <n v="191.67959051406589"/>
    <n v="48.290409485934106"/>
    <n v="0.20123519392396594"/>
    <n v="3"/>
    <n v="719.91"/>
    <n v="0"/>
    <n v="350"/>
    <x v="0"/>
    <x v="0"/>
    <n v="906.95515484989676"/>
  </r>
  <r>
    <s v="V108"/>
    <x v="76"/>
    <x v="4"/>
    <x v="1"/>
    <s v="Appliances"/>
    <s v="OFF-AP-10004540"/>
    <s v="Eureka The Boss Lite 10-Amp Upright Vacuum, Blue"/>
    <s v="United States"/>
    <s v="CA-2015-103177"/>
    <x v="1051"/>
    <d v="2015-06-01T00:00:00"/>
    <s v="First Class"/>
    <n v="2"/>
    <n v="5"/>
    <s v="Summer"/>
    <n v="160.32"/>
    <n v="113.8510304544324"/>
    <n v="46.468969545567589"/>
    <n v="0.28985135694590564"/>
    <n v="2"/>
    <n v="320.64"/>
    <n v="0"/>
    <n v="473"/>
    <x v="0"/>
    <x v="2"/>
    <n v="120.24"/>
  </r>
  <r>
    <s v="V052"/>
    <x v="128"/>
    <x v="0"/>
    <x v="2"/>
    <s v="Phones"/>
    <s v="TEC-PH-10001527"/>
    <s v="Plantronics MX500i Earset"/>
    <s v="United States"/>
    <s v="CA-2015-103177"/>
    <x v="1051"/>
    <d v="2015-06-01T00:00:00"/>
    <s v="First Class"/>
    <n v="2"/>
    <n v="5"/>
    <s v="Summer"/>
    <n v="128.85"/>
    <n v="85.344922852514287"/>
    <n v="43.505077147485707"/>
    <n v="0.33764126618149559"/>
    <n v="3"/>
    <n v="386.54999999999995"/>
    <n v="0"/>
    <n v="153"/>
    <x v="0"/>
    <x v="2"/>
    <n v="41.408874595164917"/>
  </r>
  <r>
    <s v="V095"/>
    <x v="140"/>
    <x v="4"/>
    <x v="2"/>
    <s v="Accessories"/>
    <s v="TEC-AC-10003870"/>
    <s v="Logitech Z-906 Speaker sys - home theater - 5.1-CH"/>
    <s v="United States"/>
    <s v="US-2016-138408"/>
    <x v="741"/>
    <d v="2016-11-21T00:00:00"/>
    <s v="Second Class"/>
    <n v="3"/>
    <n v="11"/>
    <s v="Winter"/>
    <n v="1319.96"/>
    <n v="911.10410308252244"/>
    <n v="408.85589691747759"/>
    <n v="0.30974870217088213"/>
    <n v="4"/>
    <n v="5279.84"/>
    <n v="0"/>
    <n v="474"/>
    <x v="0"/>
    <x v="0"/>
    <n v="315.94137128851401"/>
  </r>
  <r>
    <s v="V023"/>
    <x v="123"/>
    <x v="1"/>
    <x v="0"/>
    <s v="Chairs"/>
    <s v="FUR-CH-10004540"/>
    <s v="Global Chrome Stack Chair"/>
    <s v="United States"/>
    <s v="CA-2017-117667"/>
    <x v="769"/>
    <d v="2017-12-09T00:00:00"/>
    <s v="Standard Class"/>
    <n v="5"/>
    <n v="12"/>
    <s v="Winter"/>
    <n v="239.96"/>
    <n v="198.6132621066541"/>
    <n v="41.346737893345903"/>
    <n v="0.17230679235433366"/>
    <n v="10"/>
    <n v="2399.6"/>
    <n v="0.3"/>
    <n v="488"/>
    <x v="0"/>
    <x v="2"/>
    <n v="82.661489158293449"/>
  </r>
  <r>
    <s v="V039"/>
    <x v="43"/>
    <x v="1"/>
    <x v="0"/>
    <s v="Furnishings"/>
    <s v="FUR-FU-10004093"/>
    <s v="Hand-Finished Solid Wood Document Frame"/>
    <s v="United States"/>
    <s v="CA-2017-117667"/>
    <x v="769"/>
    <d v="2017-12-09T00:00:00"/>
    <s v="Standard Class"/>
    <n v="5"/>
    <n v="12"/>
    <s v="Winter"/>
    <n v="54.768000000000001"/>
    <n v="36.221045649789239"/>
    <n v="18.546954350210761"/>
    <n v="0.33864582146893735"/>
    <n v="2"/>
    <n v="109.536"/>
    <n v="0.2"/>
    <n v="236"/>
    <x v="0"/>
    <x v="2"/>
    <n v="44.013622073171852"/>
  </r>
  <r>
    <s v="V117"/>
    <x v="104"/>
    <x v="2"/>
    <x v="1"/>
    <s v="Art"/>
    <s v="OFF-AR-10000716"/>
    <s v="DIXON Ticonderoga Erasable Checking Pencils"/>
    <s v="United States"/>
    <s v="CA-2017-117667"/>
    <x v="769"/>
    <d v="2017-12-09T00:00:00"/>
    <s v="Standard Class"/>
    <n v="5"/>
    <n v="12"/>
    <s v="Winter"/>
    <n v="13.391999999999999"/>
    <n v="9.8107093765369822"/>
    <n v="3.5812906234630173"/>
    <n v="0.26742014810805087"/>
    <n v="3"/>
    <n v="40.176000000000002"/>
    <n v="0.2"/>
    <n v="261"/>
    <x v="0"/>
    <x v="1"/>
    <n v="5.3299398013218022"/>
  </r>
  <r>
    <s v="V115"/>
    <x v="44"/>
    <x v="1"/>
    <x v="1"/>
    <s v="Paper"/>
    <s v="OFF-PA-10002709"/>
    <s v="Xerox 1956"/>
    <s v="United States"/>
    <s v="CA-2017-117667"/>
    <x v="769"/>
    <d v="2017-12-09T00:00:00"/>
    <s v="Standard Class"/>
    <n v="5"/>
    <n v="12"/>
    <s v="Winter"/>
    <n v="23.92"/>
    <n v="19.014345383652159"/>
    <n v="4.9056546163478423"/>
    <n v="0.20508589533226765"/>
    <n v="5"/>
    <n v="119.60000000000001"/>
    <n v="0.2"/>
    <n v="453"/>
    <x v="0"/>
    <x v="1"/>
    <n v="29.599489860468879"/>
  </r>
  <r>
    <s v="V087"/>
    <x v="6"/>
    <x v="3"/>
    <x v="2"/>
    <s v="Accessories"/>
    <s v="TEC-AC-10000580"/>
    <s v="Logitech G13 Programmable Gameboard with LCD Display"/>
    <s v="United States"/>
    <s v="CA-2017-117667"/>
    <x v="769"/>
    <d v="2017-12-09T00:00:00"/>
    <s v="Standard Class"/>
    <n v="5"/>
    <n v="12"/>
    <s v="Winter"/>
    <n v="255.96799999999999"/>
    <n v="206.0916176288668"/>
    <n v="49.87638237113319"/>
    <n v="0.19485397538416205"/>
    <n v="4"/>
    <n v="1023.872"/>
    <n v="0.2"/>
    <n v="391"/>
    <x v="0"/>
    <x v="0"/>
    <n v="170.49945587694211"/>
  </r>
  <r>
    <s v="V127"/>
    <x v="39"/>
    <x v="4"/>
    <x v="1"/>
    <s v="Binders"/>
    <s v="OFF-BI-10000829"/>
    <s v="Avery Non-Stick Binders"/>
    <s v="United States"/>
    <s v="CA-2016-110982"/>
    <x v="410"/>
    <d v="2016-06-07T00:00:00"/>
    <s v="First Class"/>
    <n v="2"/>
    <n v="6"/>
    <s v="Summer"/>
    <n v="21.552"/>
    <n v="17.72601651307594"/>
    <n v="3.8259834869240592"/>
    <n v="0.17752336149424922"/>
    <n v="6"/>
    <n v="129.31200000000001"/>
    <n v="0.2"/>
    <n v="180"/>
    <x v="0"/>
    <x v="1"/>
    <n v="10.02463458068125"/>
  </r>
  <r>
    <s v="V101"/>
    <x v="26"/>
    <x v="1"/>
    <x v="1"/>
    <s v="Appliances"/>
    <s v="OFF-AP-10004859"/>
    <s v="Acco 6 Outlet Guardian Premium Surge Suppressor"/>
    <s v="United States"/>
    <s v="CA-2016-110982"/>
    <x v="410"/>
    <d v="2016-06-07T00:00:00"/>
    <s v="First Class"/>
    <n v="2"/>
    <n v="6"/>
    <s v="Summer"/>
    <n v="58.24"/>
    <n v="38.656980475912441"/>
    <n v="19.583019524087561"/>
    <n v="0.33624690116908584"/>
    <n v="4"/>
    <n v="232.96"/>
    <n v="0"/>
    <n v="319"/>
    <x v="0"/>
    <x v="1"/>
    <n v="23.59872064328912"/>
  </r>
  <r>
    <s v="V141"/>
    <x v="67"/>
    <x v="3"/>
    <x v="1"/>
    <s v="Paper"/>
    <s v="OFF-PA-10000575"/>
    <s v="Wirebound Message Books, Four 2 3/4 x 5 White Forms per Page"/>
    <s v="United States"/>
    <s v="CA-2016-147123"/>
    <x v="107"/>
    <d v="2016-12-12T00:00:00"/>
    <s v="First Class"/>
    <n v="2"/>
    <n v="12"/>
    <s v="Winter"/>
    <n v="80.28"/>
    <n v="57.706845007686681"/>
    <n v="22.57315499231332"/>
    <n v="0.28118030633175534"/>
    <n v="12"/>
    <n v="963.36"/>
    <n v="0"/>
    <n v="184"/>
    <x v="0"/>
    <x v="1"/>
    <n v="24.20405000348967"/>
  </r>
  <r>
    <s v="V109"/>
    <x v="58"/>
    <x v="0"/>
    <x v="1"/>
    <s v="Art"/>
    <s v="OFF-AR-10002804"/>
    <s v="Faber Castell Col-Erase Pencils"/>
    <s v="United States"/>
    <s v="CA-2017-154501"/>
    <x v="504"/>
    <d v="2017-05-05T00:00:00"/>
    <s v="Standard Class"/>
    <n v="5"/>
    <n v="4"/>
    <s v="Spring"/>
    <n v="9.7799999999999994"/>
    <n v="6.7862293168794343"/>
    <n v="2.993770683120565"/>
    <n v="0.30611152179146883"/>
    <n v="2"/>
    <n v="19.559999999999999"/>
    <n v="0"/>
    <n v="182"/>
    <x v="0"/>
    <x v="1"/>
    <n v="4.7208131926607724"/>
  </r>
  <r>
    <s v="V102"/>
    <x v="66"/>
    <x v="3"/>
    <x v="1"/>
    <s v="Fasteners"/>
    <s v="OFF-FA-10002676"/>
    <s v="Colored Push Pins"/>
    <s v="United States"/>
    <s v="CA-2017-166933"/>
    <x v="558"/>
    <d v="2017-04-28T00:00:00"/>
    <s v="Standard Class"/>
    <n v="4"/>
    <n v="4"/>
    <s v="Spring"/>
    <n v="1.81"/>
    <n v="1.19123864640082"/>
    <n v="0.61876135359918005"/>
    <n v="0.34185710143601106"/>
    <n v="1"/>
    <n v="1.81"/>
    <n v="0"/>
    <n v="418"/>
    <x v="0"/>
    <x v="1"/>
    <n v="4.4733006605860961"/>
  </r>
  <r>
    <s v="V099"/>
    <x v="24"/>
    <x v="2"/>
    <x v="1"/>
    <s v="Paper"/>
    <s v="OFF-PA-10003465"/>
    <s v="Xerox 1912"/>
    <s v="United States"/>
    <s v="CA-2015-142055"/>
    <x v="412"/>
    <d v="2015-05-10T00:00:00"/>
    <s v="First Class"/>
    <n v="2"/>
    <n v="5"/>
    <s v="Summer"/>
    <n v="37.94"/>
    <n v="32.072079502469521"/>
    <n v="5.8679204975304771"/>
    <n v="0.15466316545942219"/>
    <n v="2"/>
    <n v="75.88"/>
    <n v="0"/>
    <n v="166"/>
    <x v="0"/>
    <x v="1"/>
    <n v="29.934155090798871"/>
  </r>
  <r>
    <s v="V061"/>
    <x v="47"/>
    <x v="0"/>
    <x v="2"/>
    <s v="Phones"/>
    <s v="TEC-PH-10000011"/>
    <s v="PureGear Roll-On Screen Protector"/>
    <s v="United States"/>
    <s v="CA-2015-137106"/>
    <x v="1052"/>
    <d v="2015-04-04T00:00:00"/>
    <s v="Standard Class"/>
    <n v="4"/>
    <n v="3"/>
    <s v="Spring"/>
    <n v="79.959999999999994"/>
    <n v="58.400635822729072"/>
    <n v="21.559364177270922"/>
    <n v="0.26962686564871091"/>
    <n v="5"/>
    <n v="399.79999999999995"/>
    <n v="0.2"/>
    <n v="333"/>
    <x v="0"/>
    <x v="2"/>
    <n v="97.914276789444756"/>
  </r>
  <r>
    <s v="V117"/>
    <x v="104"/>
    <x v="3"/>
    <x v="1"/>
    <s v="Paper"/>
    <s v="OFF-PA-10004381"/>
    <s v="14-7/8 x 11 Blue Bar Computer Printout Paper"/>
    <s v="United States"/>
    <s v="CA-2017-136609"/>
    <x v="634"/>
    <d v="2017-08-11T00:00:00"/>
    <s v="Standard Class"/>
    <n v="5"/>
    <n v="8"/>
    <s v="Autumn"/>
    <n v="115.29600000000001"/>
    <n v="75.828172505802755"/>
    <n v="39.467827494197252"/>
    <n v="0.34231740471653177"/>
    <n v="3"/>
    <n v="345.88800000000003"/>
    <n v="0.2"/>
    <n v="297"/>
    <x v="0"/>
    <x v="1"/>
    <n v="11.09436277274785"/>
  </r>
  <r>
    <s v="V095"/>
    <x v="140"/>
    <x v="2"/>
    <x v="2"/>
    <s v="Phones"/>
    <s v="TEC-PH-10001795"/>
    <s v="ClearOne CHATAttach 160 - speaker phone"/>
    <s v="United States"/>
    <s v="CA-2017-160885"/>
    <x v="574"/>
    <d v="2017-12-06T00:00:00"/>
    <s v="Standard Class"/>
    <n v="4"/>
    <n v="12"/>
    <s v="Winter"/>
    <n v="2479.96"/>
    <n v="1670.171067428161"/>
    <n v="809.78893257183904"/>
    <n v="0.32653306205416177"/>
    <n v="4"/>
    <n v="9919.84"/>
    <n v="0"/>
    <n v="358"/>
    <x v="0"/>
    <x v="0"/>
    <n v="906.95515484989676"/>
  </r>
  <r>
    <s v="V054"/>
    <x v="108"/>
    <x v="2"/>
    <x v="2"/>
    <s v="Accessories"/>
    <s v="TEC-AC-10001109"/>
    <s v="Logitech Trackman Marble Mouse"/>
    <s v="United States"/>
    <s v="US-2016-167472"/>
    <x v="112"/>
    <d v="2016-06-07T00:00:00"/>
    <s v="First Class"/>
    <n v="1"/>
    <n v="6"/>
    <s v="Summer"/>
    <n v="179.94"/>
    <n v="127.2889348815837"/>
    <n v="52.651065118416298"/>
    <n v="0.29260345180847114"/>
    <n v="6"/>
    <n v="1079.6399999999999"/>
    <n v="0"/>
    <n v="276"/>
    <x v="0"/>
    <x v="2"/>
    <n v="39.899099952254559"/>
  </r>
  <r>
    <s v="V096"/>
    <x v="37"/>
    <x v="4"/>
    <x v="2"/>
    <s v="Accessories"/>
    <s v="TEC-AC-10003038"/>
    <s v="Kingston Digital DataTraveler 16GB USB 2.0"/>
    <s v="United States"/>
    <s v="US-2016-167472"/>
    <x v="112"/>
    <d v="2016-06-07T00:00:00"/>
    <s v="First Class"/>
    <n v="1"/>
    <n v="6"/>
    <s v="Summer"/>
    <n v="26.85"/>
    <n v="18.073764996417399"/>
    <n v="8.7762350035826024"/>
    <n v="0.32686163886713604"/>
    <n v="3"/>
    <n v="80.550000000000011"/>
    <n v="0"/>
    <n v="397"/>
    <x v="0"/>
    <x v="1"/>
    <n v="18.40910623326652"/>
  </r>
  <r>
    <s v="V078"/>
    <x v="32"/>
    <x v="4"/>
    <x v="2"/>
    <s v="Accessories"/>
    <s v="TEC-AC-10003174"/>
    <s v="Plantronics S12 Corded Telephone Headset System"/>
    <s v="United States"/>
    <s v="US-2016-167472"/>
    <x v="112"/>
    <d v="2016-06-07T00:00:00"/>
    <s v="First Class"/>
    <n v="1"/>
    <n v="6"/>
    <s v="Summer"/>
    <n v="323.37"/>
    <n v="216.09603402022759"/>
    <n v="107.27396597977241"/>
    <n v="0.33173753279454621"/>
    <n v="3"/>
    <n v="970.11"/>
    <n v="0"/>
    <n v="379"/>
    <x v="0"/>
    <x v="0"/>
    <n v="147.898983314964"/>
  </r>
  <r>
    <s v="V109"/>
    <x v="58"/>
    <x v="0"/>
    <x v="1"/>
    <s v="Paper"/>
    <s v="OFF-PA-10000157"/>
    <s v="Xerox 191"/>
    <s v="United States"/>
    <s v="US-2016-167472"/>
    <x v="112"/>
    <d v="2016-06-07T00:00:00"/>
    <s v="First Class"/>
    <n v="1"/>
    <n v="6"/>
    <s v="Summer"/>
    <n v="59.94"/>
    <n v="40.539700791181453"/>
    <n v="19.400299208818545"/>
    <n v="0.32366198212910485"/>
    <n v="3"/>
    <n v="179.82"/>
    <n v="0"/>
    <n v="399"/>
    <x v="0"/>
    <x v="2"/>
    <n v="48.166121936481453"/>
  </r>
  <r>
    <s v="V128"/>
    <x v="72"/>
    <x v="0"/>
    <x v="1"/>
    <s v="Binders"/>
    <s v="OFF-BI-10001721"/>
    <s v="Trimflex Flexible Post Binders"/>
    <s v="United States"/>
    <s v="US-2016-167472"/>
    <x v="112"/>
    <d v="2016-06-07T00:00:00"/>
    <s v="First Class"/>
    <n v="1"/>
    <n v="6"/>
    <s v="Summer"/>
    <n v="64.14"/>
    <n v="48.442814556870701"/>
    <n v="15.6971854431293"/>
    <n v="0.24473316874227158"/>
    <n v="3"/>
    <n v="192.42000000000002"/>
    <n v="0"/>
    <n v="228"/>
    <x v="0"/>
    <x v="2"/>
    <n v="93.57668845747142"/>
  </r>
  <r>
    <s v="V103"/>
    <x v="33"/>
    <x v="4"/>
    <x v="1"/>
    <s v="Binders"/>
    <s v="OFF-BI-10000591"/>
    <s v="Avery Binder Labels"/>
    <s v="United States"/>
    <s v="US-2016-167472"/>
    <x v="112"/>
    <d v="2016-06-07T00:00:00"/>
    <s v="First Class"/>
    <n v="1"/>
    <n v="6"/>
    <s v="Summer"/>
    <n v="11.67"/>
    <n v="9.0466148686279944"/>
    <n v="2.6233851313720056"/>
    <n v="0.22479735487335095"/>
    <n v="3"/>
    <n v="35.01"/>
    <n v="0"/>
    <n v="470"/>
    <x v="0"/>
    <x v="1"/>
    <n v="4.8312797735175712"/>
  </r>
  <r>
    <s v="V120"/>
    <x v="91"/>
    <x v="2"/>
    <x v="1"/>
    <s v="Paper"/>
    <s v="OFF-PA-10001534"/>
    <s v="Xerox 230"/>
    <s v="United States"/>
    <s v="US-2016-167472"/>
    <x v="112"/>
    <d v="2016-06-07T00:00:00"/>
    <s v="First Class"/>
    <n v="1"/>
    <n v="6"/>
    <s v="Summer"/>
    <n v="12.96"/>
    <n v="10.143375463051971"/>
    <n v="2.8166245369480301"/>
    <n v="0.21733214019660724"/>
    <n v="2"/>
    <n v="25.92"/>
    <n v="0"/>
    <n v="279"/>
    <x v="0"/>
    <x v="1"/>
    <n v="13.42470844376145"/>
  </r>
  <r>
    <s v="V117"/>
    <x v="104"/>
    <x v="1"/>
    <x v="1"/>
    <s v="Binders"/>
    <s v="OFF-BI-10002071"/>
    <s v="Fellowes Black Plastic Comb Bindings"/>
    <s v="United States"/>
    <s v="CA-2015-120551"/>
    <x v="657"/>
    <d v="2015-04-20T00:00:00"/>
    <s v="Standard Class"/>
    <n v="7"/>
    <n v="4"/>
    <s v="Spring"/>
    <n v="17.43"/>
    <n v="14.6402558987227"/>
    <n v="2.7897441012773001"/>
    <n v="0.16005416530563971"/>
    <n v="3"/>
    <n v="52.29"/>
    <n v="0"/>
    <n v="391"/>
    <x v="1"/>
    <x v="1"/>
    <n v="6.1631963456022101"/>
  </r>
  <r>
    <s v="V047"/>
    <x v="22"/>
    <x v="4"/>
    <x v="0"/>
    <s v="Chairs"/>
    <s v="FUR-CH-10000513"/>
    <s v="High-Back Leather Manager's Chair"/>
    <s v="United States"/>
    <s v="US-2017-150595"/>
    <x v="1053"/>
    <d v="2017-05-26T00:00:00"/>
    <s v="Standard Class"/>
    <n v="4"/>
    <n v="5"/>
    <s v="Summer"/>
    <n v="181.98599999999999"/>
    <n v="149.35151896776441"/>
    <n v="32.634481032235584"/>
    <n v="0.1793241295057619"/>
    <n v="2"/>
    <n v="363.97199999999998"/>
    <n v="0.3"/>
    <n v="306"/>
    <x v="0"/>
    <x v="0"/>
    <n v="523.59424097100236"/>
  </r>
  <r>
    <s v="V133"/>
    <x v="42"/>
    <x v="1"/>
    <x v="1"/>
    <s v="Binders"/>
    <s v="OFF-BI-10003274"/>
    <s v="Avery Durable Slant Ring Binders, No Labels"/>
    <s v="United States"/>
    <s v="US-2017-150595"/>
    <x v="1053"/>
    <d v="2017-05-26T00:00:00"/>
    <s v="Standard Class"/>
    <n v="4"/>
    <n v="5"/>
    <s v="Summer"/>
    <n v="1.5920000000000001"/>
    <n v="1.1688044838167979"/>
    <n v="0.42319551618320217"/>
    <n v="0.26582632926080535"/>
    <n v="2"/>
    <n v="3.1840000000000002"/>
    <n v="0.8"/>
    <n v="393"/>
    <x v="0"/>
    <x v="1"/>
    <n v="6.1077116827826767"/>
  </r>
  <r>
    <s v="V109"/>
    <x v="58"/>
    <x v="2"/>
    <x v="1"/>
    <s v="Supplies"/>
    <s v="OFF-SU-10000381"/>
    <s v="Acme Forged Steel Scissors with Black Enamel Handles"/>
    <s v="United States"/>
    <s v="US-2017-150595"/>
    <x v="1053"/>
    <d v="2017-05-26T00:00:00"/>
    <s v="Standard Class"/>
    <n v="4"/>
    <n v="5"/>
    <s v="Summer"/>
    <n v="22.344000000000001"/>
    <n v="15.468555240903539"/>
    <n v="6.875444759096462"/>
    <n v="0.30770877009919717"/>
    <n v="3"/>
    <n v="67.032000000000011"/>
    <n v="0.2"/>
    <n v="437"/>
    <x v="0"/>
    <x v="1"/>
    <n v="15.978830557960119"/>
  </r>
  <r>
    <s v="V009"/>
    <x v="121"/>
    <x v="0"/>
    <x v="0"/>
    <s v="Tables"/>
    <s v="FUR-TA-10001086"/>
    <s v="SAFCO PlanMaster Boards, 60w x 37-1/2d, White Melamine"/>
    <s v="United States"/>
    <s v="CA-2016-134936"/>
    <x v="1054"/>
    <d v="2016-12-25T00:00:00"/>
    <s v="Standard Class"/>
    <n v="6"/>
    <n v="12"/>
    <s v="Winter"/>
    <n v="455.97"/>
    <n v="356.11999423144141"/>
    <n v="99.850005768558617"/>
    <n v="0.21898371771949604"/>
    <n v="6"/>
    <n v="2735.82"/>
    <n v="0.5"/>
    <n v="274"/>
    <x v="1"/>
    <x v="0"/>
    <n v="349.64307636388293"/>
  </r>
  <r>
    <s v="V103"/>
    <x v="33"/>
    <x v="0"/>
    <x v="1"/>
    <s v="Binders"/>
    <s v="OFF-BI-10000174"/>
    <s v="Wilson Jones Clip &amp; Carry Folder Binder Tool for Ring Binders, Clear"/>
    <s v="United States"/>
    <s v="CA-2016-134936"/>
    <x v="1054"/>
    <d v="2016-12-25T00:00:00"/>
    <s v="Standard Class"/>
    <n v="6"/>
    <n v="12"/>
    <s v="Winter"/>
    <n v="10.44"/>
    <n v="8.4020159208863223"/>
    <n v="2.0379840791136772"/>
    <n v="0.19520920298023728"/>
    <n v="6"/>
    <n v="62.64"/>
    <n v="0.7"/>
    <n v="128"/>
    <x v="1"/>
    <x v="1"/>
    <n v="17.701353369477459"/>
  </r>
  <r>
    <s v="V130"/>
    <x v="34"/>
    <x v="0"/>
    <x v="1"/>
    <s v="Binders"/>
    <s v="OFF-BI-10002103"/>
    <s v="Cardinal Slant-D Ring Binder, Heavy Gauge Vinyl"/>
    <s v="United States"/>
    <s v="CA-2016-134936"/>
    <x v="1054"/>
    <d v="2016-12-25T00:00:00"/>
    <s v="Standard Class"/>
    <n v="6"/>
    <n v="12"/>
    <s v="Winter"/>
    <n v="5.2140000000000004"/>
    <n v="4.3436246643285799"/>
    <n v="0.87037533567142056"/>
    <n v="0.16693044412570396"/>
    <n v="2"/>
    <n v="10.428000000000001"/>
    <n v="0.7"/>
    <n v="278"/>
    <x v="1"/>
    <x v="1"/>
    <n v="13.78399461694613"/>
  </r>
  <r>
    <s v="V114"/>
    <x v="13"/>
    <x v="2"/>
    <x v="1"/>
    <s v="Storage"/>
    <s v="OFF-ST-10001590"/>
    <s v="Tenex Personal Project File with Scoop Front Design, Black"/>
    <s v="United States"/>
    <s v="CA-2017-102967"/>
    <x v="585"/>
    <d v="2017-09-26T00:00:00"/>
    <s v="Standard Class"/>
    <n v="4"/>
    <n v="9"/>
    <s v="Autumn"/>
    <n v="67.400000000000006"/>
    <n v="47.026927511756"/>
    <n v="20.373072488244006"/>
    <n v="0.30227110516682498"/>
    <n v="5"/>
    <n v="337"/>
    <n v="0"/>
    <n v="140"/>
    <x v="0"/>
    <x v="2"/>
    <n v="38.05935559914569"/>
  </r>
  <r>
    <s v="V008"/>
    <x v="0"/>
    <x v="2"/>
    <x v="0"/>
    <s v="Furnishings"/>
    <s v="FUR-FU-10002396"/>
    <s v="DAX Copper Panel Document Frame, 5 x 7 Size"/>
    <s v="United States"/>
    <s v="CA-2017-151008"/>
    <x v="210"/>
    <d v="2017-09-08T00:00:00"/>
    <s v="First Class"/>
    <n v="1"/>
    <n v="9"/>
    <s v="Autumn"/>
    <n v="25.16"/>
    <n v="17.513653148936889"/>
    <n v="7.646346851063111"/>
    <n v="0.30390885735544954"/>
    <n v="2"/>
    <n v="50.32"/>
    <n v="0"/>
    <n v="291"/>
    <x v="0"/>
    <x v="1"/>
    <n v="10.90911604118317"/>
  </r>
  <r>
    <s v="V065"/>
    <x v="122"/>
    <x v="0"/>
    <x v="2"/>
    <s v="Phones"/>
    <s v="TEC-PH-10002807"/>
    <s v="Motorla HX550 Universal Bluetooth Headset"/>
    <s v="United States"/>
    <s v="CA-2017-151008"/>
    <x v="210"/>
    <d v="2017-09-08T00:00:00"/>
    <s v="First Class"/>
    <n v="1"/>
    <n v="9"/>
    <s v="Autumn"/>
    <n v="126.56"/>
    <n v="106.8290469116757"/>
    <n v="19.730953088324299"/>
    <n v="0.15590196814415533"/>
    <n v="4"/>
    <n v="506.24"/>
    <n v="0.2"/>
    <n v="443"/>
    <x v="0"/>
    <x v="1"/>
    <n v="21.782441514516542"/>
  </r>
  <r>
    <s v="V115"/>
    <x v="44"/>
    <x v="2"/>
    <x v="1"/>
    <s v="Appliances"/>
    <s v="OFF-AP-10004859"/>
    <s v="Acco 6 Outlet Guardian Premium Surge Suppressor"/>
    <s v="United States"/>
    <s v="CA-2014-159800"/>
    <x v="683"/>
    <d v="2014-12-01T00:00:00"/>
    <s v="First Class"/>
    <n v="3"/>
    <n v="11"/>
    <s v="Winter"/>
    <n v="43.68"/>
    <n v="29.09228485557917"/>
    <n v="14.58771514442083"/>
    <n v="0.33396783755542192"/>
    <n v="3"/>
    <n v="131.04"/>
    <n v="0"/>
    <n v="336"/>
    <x v="0"/>
    <x v="1"/>
    <n v="23.59872064328912"/>
  </r>
  <r>
    <s v="V083"/>
    <x v="116"/>
    <x v="0"/>
    <x v="2"/>
    <s v="Accessories"/>
    <s v="TEC-AC-10003447"/>
    <s v="Micropad Numeric Keypads"/>
    <s v="United States"/>
    <s v="CA-2014-159800"/>
    <x v="683"/>
    <d v="2014-12-01T00:00:00"/>
    <s v="First Class"/>
    <n v="3"/>
    <n v="11"/>
    <s v="Winter"/>
    <n v="139.93"/>
    <n v="99.406901182214909"/>
    <n v="40.523098817785097"/>
    <n v="0.2895955035931187"/>
    <n v="7"/>
    <n v="979.51"/>
    <n v="0"/>
    <n v="403"/>
    <x v="0"/>
    <x v="2"/>
    <n v="46.552814547923241"/>
  </r>
  <r>
    <s v="V141"/>
    <x v="67"/>
    <x v="1"/>
    <x v="1"/>
    <s v="Art"/>
    <s v="OFF-AR-10003183"/>
    <s v="Avery Fluorescent Highlighter Four-Color Set"/>
    <s v="United States"/>
    <s v="US-2014-159618"/>
    <x v="607"/>
    <d v="2014-11-16T00:00:00"/>
    <s v="Standard Class"/>
    <n v="4"/>
    <n v="11"/>
    <s v="Winter"/>
    <n v="2.6720000000000002"/>
    <n v="2.1689604360999479"/>
    <n v="0.50303956390005222"/>
    <n v="0.1882633098428339"/>
    <n v="1"/>
    <n v="2.6720000000000002"/>
    <n v="0.2"/>
    <n v="324"/>
    <x v="0"/>
    <x v="1"/>
    <n v="4.6520816845794961"/>
  </r>
  <r>
    <s v="V097"/>
    <x v="25"/>
    <x v="0"/>
    <x v="1"/>
    <s v="Supplies"/>
    <s v="OFF-SU-10000432"/>
    <s v="Acco Side-Punched Conventional Columnar Pads"/>
    <s v="United States"/>
    <s v="US-2014-159618"/>
    <x v="607"/>
    <d v="2014-11-16T00:00:00"/>
    <s v="Standard Class"/>
    <n v="4"/>
    <n v="11"/>
    <s v="Winter"/>
    <n v="16.655999999999999"/>
    <n v="13.04787755512058"/>
    <n v="3.6081224448794185"/>
    <n v="0.21662598732465291"/>
    <n v="6"/>
    <n v="99.935999999999993"/>
    <n v="0.2"/>
    <n v="213"/>
    <x v="0"/>
    <x v="1"/>
    <n v="5.7228706083573133"/>
  </r>
  <r>
    <s v="V049"/>
    <x v="9"/>
    <x v="3"/>
    <x v="2"/>
    <s v="Accessories"/>
    <s v="TEC-AC-10003832"/>
    <s v="Imation 16GB Mini TravelDrive USB 2.0 Flash Drive"/>
    <s v="United States"/>
    <s v="US-2014-159618"/>
    <x v="607"/>
    <d v="2014-11-16T00:00:00"/>
    <s v="Standard Class"/>
    <n v="4"/>
    <n v="11"/>
    <s v="Winter"/>
    <n v="79.512"/>
    <n v="57.837149422030187"/>
    <n v="21.674850577969814"/>
    <n v="0.27259848297074418"/>
    <n v="3"/>
    <n v="238.536"/>
    <n v="0.2"/>
    <n v="377"/>
    <x v="0"/>
    <x v="0"/>
    <n v="816.2843555697176"/>
  </r>
  <r>
    <s v="V122"/>
    <x v="5"/>
    <x v="0"/>
    <x v="1"/>
    <s v="Paper"/>
    <s v="OFF-PA-10004100"/>
    <s v="Xerox 216"/>
    <s v="United States"/>
    <s v="US-2014-159618"/>
    <x v="607"/>
    <d v="2014-11-16T00:00:00"/>
    <s v="Standard Class"/>
    <n v="4"/>
    <n v="11"/>
    <s v="Winter"/>
    <n v="36.287999999999997"/>
    <n v="28.87062197375031"/>
    <n v="7.4173780262496862"/>
    <n v="0.20440305407434101"/>
    <n v="7"/>
    <n v="254.01599999999996"/>
    <n v="0.2"/>
    <n v="454"/>
    <x v="0"/>
    <x v="1"/>
    <n v="11.52951036006548"/>
  </r>
  <r>
    <s v="V028"/>
    <x v="109"/>
    <x v="2"/>
    <x v="0"/>
    <s v="Bookcases"/>
    <s v="FUR-BO-10004467"/>
    <s v="Bestar Classic Bookcase"/>
    <s v="United States"/>
    <s v="US-2014-159618"/>
    <x v="607"/>
    <d v="2014-11-16T00:00:00"/>
    <s v="Standard Class"/>
    <n v="4"/>
    <n v="11"/>
    <s v="Winter"/>
    <n v="67.993200000000002"/>
    <n v="54.321593329663578"/>
    <n v="13.671606670336423"/>
    <n v="0.20107314658431172"/>
    <n v="1"/>
    <n v="67.993200000000002"/>
    <n v="0.32"/>
    <n v="116"/>
    <x v="0"/>
    <x v="0"/>
    <n v="122.2716918217874"/>
  </r>
  <r>
    <s v="V003"/>
    <x v="65"/>
    <x v="0"/>
    <x v="0"/>
    <s v="Furnishings"/>
    <s v="FUR-FU-10002963"/>
    <s v="Master Caster Door Stop, Gray"/>
    <s v="United States"/>
    <s v="CA-2017-116113"/>
    <x v="280"/>
    <d v="2017-10-06T00:00:00"/>
    <s v="Second Class"/>
    <n v="4"/>
    <n v="10"/>
    <s v="Autumn"/>
    <n v="10.16"/>
    <n v="7.5908957598650888"/>
    <n v="2.5691042401349113"/>
    <n v="0.25286459056445976"/>
    <n v="2"/>
    <n v="20.32"/>
    <n v="0"/>
    <n v="185"/>
    <x v="0"/>
    <x v="1"/>
    <n v="7.7985308018027766"/>
  </r>
  <r>
    <s v="V030"/>
    <x v="125"/>
    <x v="3"/>
    <x v="0"/>
    <s v="Furnishings"/>
    <s v="FUR-FU-10003829"/>
    <s v="Stackable Trays"/>
    <s v="United States"/>
    <s v="CA-2015-125066"/>
    <x v="639"/>
    <d v="2015-12-18T00:00:00"/>
    <s v="Standard Class"/>
    <n v="4"/>
    <n v="12"/>
    <s v="Winter"/>
    <n v="6.16"/>
    <n v="4.6834736038996976"/>
    <n v="1.4765263961003026"/>
    <n v="0.2396958435227764"/>
    <n v="2"/>
    <n v="12.32"/>
    <n v="0"/>
    <n v="488"/>
    <x v="0"/>
    <x v="1"/>
    <n v="6.0190541892670586"/>
  </r>
  <r>
    <s v="V115"/>
    <x v="44"/>
    <x v="0"/>
    <x v="1"/>
    <s v="Art"/>
    <s v="OFF-AR-10003582"/>
    <s v="Boston Electric Pencil Sharpener, Model 1818, Charcoal Black"/>
    <s v="United States"/>
    <s v="CA-2015-125066"/>
    <x v="639"/>
    <d v="2015-12-18T00:00:00"/>
    <s v="Standard Class"/>
    <n v="4"/>
    <n v="12"/>
    <s v="Winter"/>
    <n v="56.3"/>
    <n v="39.359377781481591"/>
    <n v="16.940622218518406"/>
    <n v="0.30089915130583317"/>
    <n v="2"/>
    <n v="112.6"/>
    <n v="0"/>
    <n v="416"/>
    <x v="0"/>
    <x v="1"/>
    <n v="31.265152412184769"/>
  </r>
  <r>
    <s v="V131"/>
    <x v="41"/>
    <x v="4"/>
    <x v="1"/>
    <s v="Paper"/>
    <s v="OFF-PA-10000048"/>
    <s v="Xerox 20"/>
    <s v="United States"/>
    <s v="US-2015-114741"/>
    <x v="401"/>
    <d v="2015-12-10T00:00:00"/>
    <s v="Standard Class"/>
    <n v="4"/>
    <n v="12"/>
    <s v="Winter"/>
    <n v="6.48"/>
    <n v="5.1896389724068142"/>
    <n v="1.2903610275931863"/>
    <n v="0.19912978820882504"/>
    <n v="1"/>
    <n v="6.48"/>
    <n v="0"/>
    <n v="444"/>
    <x v="0"/>
    <x v="2"/>
    <n v="132.5509689941303"/>
  </r>
  <r>
    <s v="V111"/>
    <x v="52"/>
    <x v="2"/>
    <x v="1"/>
    <s v="Storage"/>
    <s v="OFF-ST-10000078"/>
    <s v="Tennsco 6- and 18-Compartment Lockers"/>
    <s v="United States"/>
    <s v="US-2015-114741"/>
    <x v="401"/>
    <d v="2015-12-10T00:00:00"/>
    <s v="Standard Class"/>
    <n v="4"/>
    <n v="12"/>
    <s v="Winter"/>
    <n v="1325.85"/>
    <n v="1088.743112001702"/>
    <n v="237.10688799829791"/>
    <n v="0.17883387110027374"/>
    <n v="5"/>
    <n v="6629.25"/>
    <n v="0"/>
    <n v="489"/>
    <x v="0"/>
    <x v="0"/>
    <n v="518.59058146977907"/>
  </r>
  <r>
    <s v="V139"/>
    <x v="2"/>
    <x v="3"/>
    <x v="1"/>
    <s v="Labels"/>
    <s v="OFF-LA-10004853"/>
    <s v="Avery 483"/>
    <s v="United States"/>
    <s v="US-2015-114741"/>
    <x v="401"/>
    <d v="2015-12-10T00:00:00"/>
    <s v="Standard Class"/>
    <n v="4"/>
    <n v="12"/>
    <s v="Winter"/>
    <n v="14.94"/>
    <n v="9.9231370798692069"/>
    <n v="5.0168629201307926"/>
    <n v="0.33580073093244933"/>
    <n v="3"/>
    <n v="44.82"/>
    <n v="0"/>
    <n v="280"/>
    <x v="0"/>
    <x v="1"/>
    <n v="2.4396917838120449"/>
  </r>
  <r>
    <s v="V109"/>
    <x v="58"/>
    <x v="4"/>
    <x v="1"/>
    <s v="Binders"/>
    <s v="OFF-BI-10001153"/>
    <s v="Ibico Recycled Grain-Textured Covers"/>
    <s v="United States"/>
    <s v="CA-2017-133263"/>
    <x v="185"/>
    <d v="2017-04-02T00:00:00"/>
    <s v="Second Class"/>
    <n v="2"/>
    <n v="3"/>
    <s v="Spring"/>
    <n v="34.54"/>
    <n v="25.213718003873591"/>
    <n v="9.3262819961264078"/>
    <n v="0.27001395472282597"/>
    <n v="1"/>
    <n v="34.54"/>
    <n v="0"/>
    <n v="436"/>
    <x v="0"/>
    <x v="1"/>
    <n v="14.483480463387711"/>
  </r>
  <r>
    <s v="V078"/>
    <x v="32"/>
    <x v="1"/>
    <x v="2"/>
    <s v="Copiers"/>
    <s v="TEC-CO-10001449"/>
    <s v="Hewlett Packard LaserJet 3310 Copier"/>
    <s v="United States"/>
    <s v="CA-2017-133263"/>
    <x v="185"/>
    <d v="2017-04-02T00:00:00"/>
    <s v="Second Class"/>
    <n v="2"/>
    <n v="3"/>
    <s v="Spring"/>
    <n v="2999.95"/>
    <n v="2322.9853249540811"/>
    <n v="676.96467504591874"/>
    <n v="0.22565865265951726"/>
    <n v="5"/>
    <n v="14999.75"/>
    <n v="0"/>
    <n v="450"/>
    <x v="0"/>
    <x v="0"/>
    <n v="1463.972087173772"/>
  </r>
  <r>
    <s v="V117"/>
    <x v="104"/>
    <x v="3"/>
    <x v="1"/>
    <s v="Binders"/>
    <s v="OFF-BI-10000474"/>
    <s v="Avery Recycled Flexi-View Covers for Binding Systems"/>
    <s v="United States"/>
    <s v="CA-2017-133263"/>
    <x v="185"/>
    <d v="2017-04-02T00:00:00"/>
    <s v="Second Class"/>
    <n v="2"/>
    <n v="3"/>
    <s v="Spring"/>
    <n v="64.12"/>
    <n v="49.764533767511182"/>
    <n v="14.355466232488823"/>
    <n v="0.22388437667636965"/>
    <n v="4"/>
    <n v="256.48"/>
    <n v="0"/>
    <n v="244"/>
    <x v="0"/>
    <x v="1"/>
    <n v="18.273664319634051"/>
  </r>
  <r>
    <s v="V108"/>
    <x v="76"/>
    <x v="4"/>
    <x v="1"/>
    <s v="Art"/>
    <s v="OFF-AR-10000799"/>
    <s v="Col-Erase Pencils with Erasers"/>
    <s v="United States"/>
    <s v="CA-2017-157966"/>
    <x v="677"/>
    <d v="2017-03-13T00:00:00"/>
    <s v="Same Day"/>
    <n v="0"/>
    <n v="3"/>
    <s v="Spring"/>
    <n v="19.456"/>
    <n v="14.56205829077849"/>
    <n v="4.8939417092215098"/>
    <n v="0.25153894475850691"/>
    <n v="4"/>
    <n v="77.823999999999998"/>
    <n v="0.2"/>
    <n v="414"/>
    <x v="0"/>
    <x v="1"/>
    <n v="0.85984184592284252"/>
  </r>
  <r>
    <s v="V062"/>
    <x v="45"/>
    <x v="4"/>
    <x v="2"/>
    <s v="Machines"/>
    <s v="TEC-MA-10002109"/>
    <s v="HP Officejet Pro 8600 e-All-In-One Printer, Copier, Scanner, Fax"/>
    <s v="United States"/>
    <s v="CA-2017-157966"/>
    <x v="677"/>
    <d v="2017-03-13T00:00:00"/>
    <s v="Same Day"/>
    <n v="0"/>
    <n v="3"/>
    <s v="Spring"/>
    <n v="209.98599999999999"/>
    <n v="158.51960195727551"/>
    <n v="51.466398042724478"/>
    <n v="0.24509442554610536"/>
    <n v="2"/>
    <n v="419.97199999999998"/>
    <n v="0.3"/>
    <n v="324"/>
    <x v="0"/>
    <x v="1"/>
    <n v="21.21178922203406"/>
  </r>
  <r>
    <s v="V106"/>
    <x v="110"/>
    <x v="0"/>
    <x v="1"/>
    <s v="Art"/>
    <s v="OFF-AR-10003338"/>
    <s v="Eberhard Faber 3 1/2&quot; Golf Pencils"/>
    <s v="United States"/>
    <s v="CA-2017-157966"/>
    <x v="677"/>
    <d v="2017-03-13T00:00:00"/>
    <s v="Same Day"/>
    <n v="0"/>
    <n v="3"/>
    <s v="Spring"/>
    <n v="29.76"/>
    <n v="24.574242643496149"/>
    <n v="5.1857573565038528"/>
    <n v="0.17425259934488752"/>
    <n v="5"/>
    <n v="148.80000000000001"/>
    <n v="0.2"/>
    <n v="153"/>
    <x v="0"/>
    <x v="1"/>
    <n v="10.586683171391719"/>
  </r>
  <r>
    <s v="V029"/>
    <x v="54"/>
    <x v="4"/>
    <x v="0"/>
    <s v="Chairs"/>
    <s v="FUR-CH-10003606"/>
    <s v="SAFCO Folding Chair Trolley"/>
    <s v="United States"/>
    <s v="CA-2017-157966"/>
    <x v="677"/>
    <d v="2017-03-13T00:00:00"/>
    <s v="Same Day"/>
    <n v="0"/>
    <n v="3"/>
    <s v="Spring"/>
    <n v="89.768000000000001"/>
    <n v="58.988762325920952"/>
    <n v="30.779237674079049"/>
    <n v="0.34287538626324582"/>
    <n v="1"/>
    <n v="89.768000000000001"/>
    <n v="0.3"/>
    <n v="481"/>
    <x v="0"/>
    <x v="0"/>
    <n v="240.71346010834819"/>
  </r>
  <r>
    <s v="V096"/>
    <x v="37"/>
    <x v="4"/>
    <x v="2"/>
    <s v="Copiers"/>
    <s v="TEC-CO-10001449"/>
    <s v="Hewlett Packard LaserJet 3310 Copier"/>
    <s v="United States"/>
    <s v="CA-2017-157966"/>
    <x v="677"/>
    <d v="2017-03-13T00:00:00"/>
    <s v="Same Day"/>
    <n v="0"/>
    <n v="3"/>
    <s v="Spring"/>
    <n v="959.98400000000004"/>
    <n v="735.65526206516461"/>
    <n v="224.32873793483543"/>
    <n v="0.23367966334317594"/>
    <n v="2"/>
    <n v="1919.9680000000001"/>
    <n v="0.2"/>
    <n v="403"/>
    <x v="0"/>
    <x v="0"/>
    <n v="1463.972087173772"/>
  </r>
  <r>
    <s v="V131"/>
    <x v="41"/>
    <x v="0"/>
    <x v="1"/>
    <s v="Paper"/>
    <s v="OFF-PA-10001934"/>
    <s v="Xerox 1993"/>
    <s v="United States"/>
    <s v="CA-2017-157966"/>
    <x v="677"/>
    <d v="2017-03-13T00:00:00"/>
    <s v="Same Day"/>
    <n v="0"/>
    <n v="3"/>
    <s v="Spring"/>
    <n v="15.552"/>
    <n v="12.340998448633989"/>
    <n v="3.2110015513660102"/>
    <n v="0.20646872115264983"/>
    <n v="3"/>
    <n v="46.655999999999999"/>
    <n v="0.2"/>
    <n v="167"/>
    <x v="0"/>
    <x v="1"/>
    <n v="15.093969429638349"/>
  </r>
  <r>
    <s v="V096"/>
    <x v="37"/>
    <x v="3"/>
    <x v="2"/>
    <s v="Phones"/>
    <s v="TEC-PH-10001527"/>
    <s v="Plantronics MX500i Earset"/>
    <s v="United States"/>
    <s v="CA-2017-157966"/>
    <x v="677"/>
    <d v="2017-03-13T00:00:00"/>
    <s v="Same Day"/>
    <n v="0"/>
    <n v="3"/>
    <s v="Spring"/>
    <n v="34.36"/>
    <n v="24.213458923014151"/>
    <n v="10.146541076985848"/>
    <n v="0.295300962659658"/>
    <n v="1"/>
    <n v="34.36"/>
    <n v="0.2"/>
    <n v="206"/>
    <x v="0"/>
    <x v="2"/>
    <n v="41.408874595164917"/>
  </r>
  <r>
    <s v="V100"/>
    <x v="17"/>
    <x v="3"/>
    <x v="1"/>
    <s v="Paper"/>
    <s v="OFF-PA-10001033"/>
    <s v="Xerox 1893"/>
    <s v="United States"/>
    <s v="CA-2014-151162"/>
    <x v="29"/>
    <d v="2014-12-09T00:00:00"/>
    <s v="Standard Class"/>
    <n v="4"/>
    <n v="12"/>
    <s v="Winter"/>
    <n v="98.376000000000005"/>
    <n v="70.45585830860901"/>
    <n v="27.920141691390995"/>
    <n v="0.28381049942456488"/>
    <n v="3"/>
    <n v="295.12800000000004"/>
    <n v="0.2"/>
    <n v="433"/>
    <x v="0"/>
    <x v="2"/>
    <n v="92.999764409476768"/>
  </r>
  <r>
    <s v="V098"/>
    <x v="92"/>
    <x v="1"/>
    <x v="1"/>
    <s v="Binders"/>
    <s v="OFF-BI-10003719"/>
    <s v="Large Capacity Hanging Post Binders"/>
    <s v="United States"/>
    <s v="CA-2014-151162"/>
    <x v="29"/>
    <d v="2014-12-09T00:00:00"/>
    <s v="Standard Class"/>
    <n v="4"/>
    <n v="12"/>
    <s v="Winter"/>
    <n v="29.94"/>
    <n v="21.56070325698051"/>
    <n v="8.3792967430194913"/>
    <n v="0.27986963069537379"/>
    <n v="4"/>
    <n v="119.76"/>
    <n v="0.7"/>
    <n v="176"/>
    <x v="0"/>
    <x v="2"/>
    <n v="39.148450224753468"/>
  </r>
  <r>
    <s v="V137"/>
    <x v="11"/>
    <x v="4"/>
    <x v="1"/>
    <s v="Paper"/>
    <s v="OFF-PA-10003036"/>
    <s v="Black Print Carbonless 8 1/2&quot; x 8 1/4&quot; Rapid Memo Book"/>
    <s v="United States"/>
    <s v="CA-2014-151162"/>
    <x v="29"/>
    <d v="2014-12-09T00:00:00"/>
    <s v="Standard Class"/>
    <n v="4"/>
    <n v="12"/>
    <s v="Winter"/>
    <n v="17.472000000000001"/>
    <n v="13.35532145998628"/>
    <n v="4.1166785400137211"/>
    <n v="0.23561575892935674"/>
    <n v="3"/>
    <n v="52.416000000000004"/>
    <n v="0.2"/>
    <n v="126"/>
    <x v="0"/>
    <x v="1"/>
    <n v="2.9120000000000008"/>
  </r>
  <r>
    <s v="V085"/>
    <x v="82"/>
    <x v="1"/>
    <x v="2"/>
    <s v="Phones"/>
    <s v="TEC-PH-10001870"/>
    <s v="Lunatik TT5L-002 Taktik Strike Impact Protection System for iPhone 5"/>
    <s v="United States"/>
    <s v="CA-2014-151162"/>
    <x v="29"/>
    <d v="2014-12-09T00:00:00"/>
    <s v="Standard Class"/>
    <n v="4"/>
    <n v="12"/>
    <s v="Winter"/>
    <n v="36.738"/>
    <n v="26.547332699842439"/>
    <n v="10.190667300157561"/>
    <n v="0.27738764494957702"/>
    <n v="1"/>
    <n v="36.738"/>
    <n v="0.4"/>
    <n v="443"/>
    <x v="0"/>
    <x v="2"/>
    <n v="55.220272473069173"/>
  </r>
  <r>
    <s v="V076"/>
    <x v="106"/>
    <x v="3"/>
    <x v="2"/>
    <s v="Phones"/>
    <s v="TEC-PH-10001809"/>
    <s v="Panasonic KX T7736-B Digital phone"/>
    <s v="United States"/>
    <s v="CA-2014-151162"/>
    <x v="29"/>
    <d v="2014-12-09T00:00:00"/>
    <s v="Standard Class"/>
    <n v="4"/>
    <n v="12"/>
    <s v="Winter"/>
    <n v="179.94"/>
    <n v="124.57520247074579"/>
    <n v="55.364797529254204"/>
    <n v="0.3076847700858853"/>
    <n v="2"/>
    <n v="359.88"/>
    <n v="0.4"/>
    <n v="254"/>
    <x v="0"/>
    <x v="2"/>
    <n v="98.557196997479579"/>
  </r>
  <r>
    <s v="V011"/>
    <x v="46"/>
    <x v="1"/>
    <x v="0"/>
    <s v="Furnishings"/>
    <s v="FUR-FU-10004864"/>
    <s v="Howard Miller 14-1/2&quot; Diameter Chrome Round Wall Clock"/>
    <s v="United States"/>
    <s v="CA-2016-136686"/>
    <x v="939"/>
    <d v="2016-12-16T00:00:00"/>
    <s v="Standard Class"/>
    <n v="4"/>
    <n v="12"/>
    <s v="Winter"/>
    <n v="383.64"/>
    <n v="306.6264029438388"/>
    <n v="77.013597056161188"/>
    <n v="0.20074444024648419"/>
    <n v="6"/>
    <n v="2301.84"/>
    <n v="0"/>
    <n v="171"/>
    <x v="0"/>
    <x v="0"/>
    <n v="137.5372754186651"/>
  </r>
  <r>
    <s v="V110"/>
    <x v="16"/>
    <x v="2"/>
    <x v="1"/>
    <s v="Appliances"/>
    <s v="OFF-AP-10002350"/>
    <s v="Belkin F9H710-06 7 Outlet SurgeMaster Surge Protector"/>
    <s v="United States"/>
    <s v="CA-2016-136686"/>
    <x v="939"/>
    <d v="2016-12-16T00:00:00"/>
    <s v="Standard Class"/>
    <n v="4"/>
    <n v="12"/>
    <s v="Winter"/>
    <n v="56.52"/>
    <n v="38.882942025581862"/>
    <n v="17.637057974418141"/>
    <n v="0.31204985800456725"/>
    <n v="3"/>
    <n v="169.56"/>
    <n v="0"/>
    <n v="279"/>
    <x v="0"/>
    <x v="2"/>
    <n v="58.388804474830621"/>
  </r>
  <r>
    <s v="V099"/>
    <x v="24"/>
    <x v="2"/>
    <x v="1"/>
    <s v="Art"/>
    <s v="OFF-AR-10003829"/>
    <s v="Newell 35"/>
    <s v="United States"/>
    <s v="CA-2017-137498"/>
    <x v="428"/>
    <d v="2017-09-14T00:00:00"/>
    <s v="Second Class"/>
    <n v="5"/>
    <n v="9"/>
    <s v="Autumn"/>
    <n v="6.56"/>
    <n v="5.4115794735875324"/>
    <n v="1.1484205264124672"/>
    <n v="0.17506410463604682"/>
    <n v="2"/>
    <n v="13.12"/>
    <n v="0"/>
    <n v="146"/>
    <x v="0"/>
    <x v="1"/>
    <n v="6.0903671846978531"/>
  </r>
  <r>
    <s v="V009"/>
    <x v="121"/>
    <x v="4"/>
    <x v="0"/>
    <s v="Chairs"/>
    <s v="FUR-CH-10003833"/>
    <s v="Novimex Fabric Task Chair"/>
    <s v="United States"/>
    <s v="CA-2017-137498"/>
    <x v="428"/>
    <d v="2017-09-14T00:00:00"/>
    <s v="Second Class"/>
    <n v="5"/>
    <n v="9"/>
    <s v="Autumn"/>
    <n v="243.92"/>
    <n v="188.8934599642995"/>
    <n v="55.026540035700492"/>
    <n v="0.22559257148122538"/>
    <n v="5"/>
    <n v="1219.5999999999999"/>
    <n v="0.2"/>
    <n v="341"/>
    <x v="0"/>
    <x v="2"/>
    <n v="100.8989198576697"/>
  </r>
  <r>
    <s v="V100"/>
    <x v="17"/>
    <x v="4"/>
    <x v="1"/>
    <s v="Paper"/>
    <s v="OFF-PA-10000143"/>
    <s v="Astroparche Fine Business Paper"/>
    <s v="United States"/>
    <s v="CA-2017-137498"/>
    <x v="428"/>
    <d v="2017-09-14T00:00:00"/>
    <s v="Second Class"/>
    <n v="5"/>
    <n v="9"/>
    <s v="Autumn"/>
    <n v="47.52"/>
    <n v="39.291231838015953"/>
    <n v="8.2287681619840498"/>
    <n v="0.17316431317306502"/>
    <n v="9"/>
    <n v="427.68"/>
    <n v="0"/>
    <n v="458"/>
    <x v="0"/>
    <x v="1"/>
    <n v="14.06371057722677"/>
  </r>
  <r>
    <s v="V007"/>
    <x v="29"/>
    <x v="2"/>
    <x v="0"/>
    <s v="Furnishings"/>
    <s v="FUR-FU-10000076"/>
    <s v="24-Hour Round Wall Clock"/>
    <s v="United States"/>
    <s v="CA-2017-163818"/>
    <x v="1055"/>
    <d v="2017-10-08T00:00:00"/>
    <s v="Standard Class"/>
    <n v="4"/>
    <n v="10"/>
    <s v="Autumn"/>
    <n v="19.98"/>
    <n v="14.25715653405263"/>
    <n v="5.7228434659473706"/>
    <n v="0.28642860189926778"/>
    <n v="1"/>
    <n v="19.98"/>
    <n v="0"/>
    <n v="376"/>
    <x v="0"/>
    <x v="2"/>
    <n v="56.887472926822831"/>
  </r>
  <r>
    <s v="V134"/>
    <x v="36"/>
    <x v="1"/>
    <x v="1"/>
    <s v="Art"/>
    <s v="OFF-AR-10000462"/>
    <s v="Sanford Pocket Accent Highlighters"/>
    <s v="United States"/>
    <s v="CA-2016-161158"/>
    <x v="195"/>
    <d v="2016-05-13T00:00:00"/>
    <s v="Standard Class"/>
    <n v="4"/>
    <n v="5"/>
    <s v="Summer"/>
    <n v="8"/>
    <n v="5.9536155492522029"/>
    <n v="2.0463844507477971"/>
    <n v="0.25579805634347463"/>
    <n v="5"/>
    <n v="40"/>
    <n v="0"/>
    <n v="470"/>
    <x v="0"/>
    <x v="1"/>
    <n v="4.0265783654777332"/>
  </r>
  <r>
    <s v="V023"/>
    <x v="123"/>
    <x v="4"/>
    <x v="0"/>
    <s v="Furnishings"/>
    <s v="FUR-FU-10003829"/>
    <s v="Stackable Trays"/>
    <s v="United States"/>
    <s v="CA-2014-116673"/>
    <x v="534"/>
    <d v="2014-12-19T00:00:00"/>
    <s v="Second Class"/>
    <n v="4"/>
    <n v="12"/>
    <s v="Winter"/>
    <n v="6.16"/>
    <n v="5.1234417817890634"/>
    <n v="1.0365582182109367"/>
    <n v="0.16827243802125597"/>
    <n v="2"/>
    <n v="12.32"/>
    <n v="0"/>
    <n v="412"/>
    <x v="0"/>
    <x v="1"/>
    <n v="6.0190541892670586"/>
  </r>
  <r>
    <s v="V137"/>
    <x v="11"/>
    <x v="2"/>
    <x v="1"/>
    <s v="Storage"/>
    <s v="OFF-ST-10002182"/>
    <s v="Iris 3-Drawer Stacking Bin, Black"/>
    <s v="United States"/>
    <s v="CA-2017-105333"/>
    <x v="329"/>
    <d v="2017-12-04T00:00:00"/>
    <s v="Standard Class"/>
    <n v="4"/>
    <n v="11"/>
    <s v="Winter"/>
    <n v="83.56"/>
    <n v="67.329405425405483"/>
    <n v="16.230594574594519"/>
    <n v="0.19423880534459692"/>
    <n v="4"/>
    <n v="334.24"/>
    <n v="0"/>
    <n v="204"/>
    <x v="0"/>
    <x v="2"/>
    <n v="51.056003342734662"/>
  </r>
  <r>
    <s v="V064"/>
    <x v="63"/>
    <x v="0"/>
    <x v="2"/>
    <s v="Phones"/>
    <s v="TEC-PH-10001468"/>
    <s v="Panasonic Business Telephones KX-T7736"/>
    <s v="United States"/>
    <s v="CA-2017-105333"/>
    <x v="329"/>
    <d v="2017-12-04T00:00:00"/>
    <s v="Standard Class"/>
    <n v="4"/>
    <n v="11"/>
    <s v="Winter"/>
    <n v="546.05999999999995"/>
    <n v="387.4423750830727"/>
    <n v="158.61762491692724"/>
    <n v="0.290476550043818"/>
    <n v="3"/>
    <n v="1638.1799999999998"/>
    <n v="0"/>
    <n v="194"/>
    <x v="0"/>
    <x v="2"/>
    <n v="132.5509689941303"/>
  </r>
  <r>
    <s v="V097"/>
    <x v="25"/>
    <x v="4"/>
    <x v="1"/>
    <s v="Storage"/>
    <s v="OFF-ST-10001809"/>
    <s v="Fellowes Officeware Wire Shelving"/>
    <s v="United States"/>
    <s v="CA-2017-105333"/>
    <x v="329"/>
    <d v="2017-12-04T00:00:00"/>
    <s v="Standard Class"/>
    <n v="4"/>
    <n v="11"/>
    <s v="Winter"/>
    <n v="269.49"/>
    <n v="199.72259576425611"/>
    <n v="69.767404235743896"/>
    <n v="0.25888680186924895"/>
    <n v="3"/>
    <n v="808.47"/>
    <n v="0"/>
    <n v="318"/>
    <x v="0"/>
    <x v="0"/>
    <n v="188.56909937758289"/>
  </r>
  <r>
    <s v="V102"/>
    <x v="66"/>
    <x v="0"/>
    <x v="1"/>
    <s v="Fasteners"/>
    <s v="OFF-FA-10001561"/>
    <s v="Stockwell Push Pins"/>
    <s v="United States"/>
    <s v="CA-2015-149993"/>
    <x v="531"/>
    <d v="2015-03-20T00:00:00"/>
    <s v="First Class"/>
    <n v="1"/>
    <n v="3"/>
    <s v="Spring"/>
    <n v="10.9"/>
    <n v="7.3633353569979976"/>
    <n v="3.5366646430020028"/>
    <n v="0.32446464614697273"/>
    <n v="5"/>
    <n v="54.5"/>
    <n v="0"/>
    <n v="269"/>
    <x v="0"/>
    <x v="1"/>
    <n v="4.0500085361462066"/>
  </r>
  <r>
    <s v="V123"/>
    <x v="14"/>
    <x v="4"/>
    <x v="1"/>
    <s v="Binders"/>
    <s v="OFF-BI-10001759"/>
    <s v="Acco Pressboard Covers with Storage Hooks, 14 7/8&quot; x 11&quot;, Dark Blue"/>
    <s v="United States"/>
    <s v="CA-2014-168158"/>
    <x v="866"/>
    <d v="2014-07-24T00:00:00"/>
    <s v="Standard Class"/>
    <n v="5"/>
    <n v="7"/>
    <s v="Summer"/>
    <n v="6.0960000000000001"/>
    <n v="4.6124017392067262"/>
    <n v="1.4835982607932738"/>
    <n v="0.24337241810913285"/>
    <n v="2"/>
    <n v="12.192"/>
    <n v="0.2"/>
    <n v="465"/>
    <x v="0"/>
    <x v="1"/>
    <n v="7.2869673939163473"/>
  </r>
  <r>
    <s v="V123"/>
    <x v="14"/>
    <x v="4"/>
    <x v="1"/>
    <s v="Storage"/>
    <s v="OFF-ST-10000615"/>
    <s v="SimpliFile Personal File, Black Granite, 15w x 6-15/16d x 11-1/4h"/>
    <s v="United States"/>
    <s v="CA-2016-115224"/>
    <x v="16"/>
    <d v="2016-12-11T00:00:00"/>
    <s v="Second Class"/>
    <n v="3"/>
    <n v="12"/>
    <s v="Winter"/>
    <n v="34.049999999999997"/>
    <n v="28.692027131981529"/>
    <n v="5.3579728680184679"/>
    <n v="0.15735603136618115"/>
    <n v="3"/>
    <n v="102.14999999999999"/>
    <n v="0"/>
    <n v="382"/>
    <x v="0"/>
    <x v="1"/>
    <n v="27.41341378517355"/>
  </r>
  <r>
    <s v="V109"/>
    <x v="58"/>
    <x v="3"/>
    <x v="1"/>
    <s v="Storage"/>
    <s v="OFF-ST-10003816"/>
    <s v="Fellowes High-Stak Drawer Files"/>
    <s v="United States"/>
    <s v="CA-2016-115224"/>
    <x v="16"/>
    <d v="2016-12-11T00:00:00"/>
    <s v="Second Class"/>
    <n v="3"/>
    <n v="12"/>
    <s v="Winter"/>
    <n v="352.38"/>
    <n v="269.71760931571828"/>
    <n v="82.662390684281718"/>
    <n v="0.23458309405835098"/>
    <n v="2"/>
    <n v="704.76"/>
    <n v="0"/>
    <n v="227"/>
    <x v="0"/>
    <x v="0"/>
    <n v="164.20411074026131"/>
  </r>
  <r>
    <s v="V046"/>
    <x v="70"/>
    <x v="0"/>
    <x v="0"/>
    <s v="Chairs"/>
    <s v="FUR-CH-10002880"/>
    <s v="Global High-Back Leather Tilter, Burgundy"/>
    <s v="United States"/>
    <s v="CA-2014-164742"/>
    <x v="303"/>
    <d v="2014-10-18T00:00:00"/>
    <s v="Second Class"/>
    <n v="5"/>
    <n v="10"/>
    <s v="Autumn"/>
    <n v="245.98"/>
    <n v="173.73245082108619"/>
    <n v="72.2475491789138"/>
    <n v="0.29371310341862672"/>
    <n v="2"/>
    <n v="491.96"/>
    <n v="0"/>
    <n v="299"/>
    <x v="0"/>
    <x v="0"/>
    <n v="288.62723281449701"/>
  </r>
  <r>
    <s v="V139"/>
    <x v="2"/>
    <x v="4"/>
    <x v="1"/>
    <s v="Binders"/>
    <s v="OFF-BI-10004738"/>
    <s v="Flexible Leather- Look Classic Collection Ring Binder"/>
    <s v="United States"/>
    <s v="CA-2014-164742"/>
    <x v="303"/>
    <d v="2014-10-18T00:00:00"/>
    <s v="Second Class"/>
    <n v="5"/>
    <n v="10"/>
    <s v="Autumn"/>
    <n v="18.940000000000001"/>
    <n v="14.214545883461559"/>
    <n v="4.7254541165384421"/>
    <n v="0.24949599348143831"/>
    <n v="1"/>
    <n v="18.940000000000001"/>
    <n v="0"/>
    <n v="431"/>
    <x v="0"/>
    <x v="1"/>
    <n v="19.746709933556019"/>
  </r>
  <r>
    <s v="V103"/>
    <x v="33"/>
    <x v="1"/>
    <x v="1"/>
    <s v="Binders"/>
    <s v="OFF-BI-10003984"/>
    <s v="Lock-Up Easel 'Spel-Binder'"/>
    <s v="United States"/>
    <s v="US-2017-108014"/>
    <x v="123"/>
    <d v="2017-11-25T00:00:00"/>
    <s v="Standard Class"/>
    <n v="6"/>
    <n v="11"/>
    <s v="Winter"/>
    <n v="59.912999999999997"/>
    <n v="43.770215895104577"/>
    <n v="16.142784104895419"/>
    <n v="0.26943708552226431"/>
    <n v="7"/>
    <n v="419.39099999999996"/>
    <n v="0.7"/>
    <n v="134"/>
    <x v="1"/>
    <x v="2"/>
    <n v="98.386651041403255"/>
  </r>
  <r>
    <s v="V083"/>
    <x v="116"/>
    <x v="0"/>
    <x v="2"/>
    <s v="Phones"/>
    <s v="TEC-PH-10000984"/>
    <s v="Panasonic KX-TG9471B"/>
    <s v="United States"/>
    <s v="CA-2017-160325"/>
    <x v="241"/>
    <d v="2017-09-24T00:00:00"/>
    <s v="Same Day"/>
    <n v="0"/>
    <n v="9"/>
    <s v="Autumn"/>
    <n v="391.98"/>
    <n v="310.75832011613682"/>
    <n v="81.221679883863203"/>
    <n v="0.20720873484326546"/>
    <n v="2"/>
    <n v="783.96"/>
    <n v="0"/>
    <n v="453"/>
    <x v="0"/>
    <x v="0"/>
    <n v="234.56498433605009"/>
  </r>
  <r>
    <s v="V077"/>
    <x v="107"/>
    <x v="3"/>
    <x v="2"/>
    <s v="Phones"/>
    <s v="TEC-PH-10001944"/>
    <s v="Wi-Ex zBoost YX540 Cellular Phone Signal Booster"/>
    <s v="United States"/>
    <s v="CA-2017-160325"/>
    <x v="241"/>
    <d v="2017-09-24T00:00:00"/>
    <s v="Same Day"/>
    <n v="0"/>
    <n v="9"/>
    <s v="Autumn"/>
    <n v="437.85"/>
    <n v="356.20465165676683"/>
    <n v="81.645348343233195"/>
    <n v="0.18646876405900009"/>
    <n v="3"/>
    <n v="1313.5500000000002"/>
    <n v="0"/>
    <n v="243"/>
    <x v="0"/>
    <x v="0"/>
    <n v="156.01411022724841"/>
  </r>
  <r>
    <s v="V132"/>
    <x v="23"/>
    <x v="4"/>
    <x v="1"/>
    <s v="Binders"/>
    <s v="OFF-BI-10002735"/>
    <s v="GBC Prestige Therm-A-Bind Covers"/>
    <s v="United States"/>
    <s v="CA-2015-159779"/>
    <x v="12"/>
    <d v="2015-09-29T00:00:00"/>
    <s v="Standard Class"/>
    <n v="4"/>
    <n v="9"/>
    <s v="Autumn"/>
    <n v="68.62"/>
    <n v="46.548832937392703"/>
    <n v="22.071167062607302"/>
    <n v="0.32164335561945934"/>
    <n v="2"/>
    <n v="137.24"/>
    <n v="0"/>
    <n v="391"/>
    <x v="0"/>
    <x v="2"/>
    <n v="43.760757763218763"/>
  </r>
  <r>
    <s v="V120"/>
    <x v="91"/>
    <x v="0"/>
    <x v="1"/>
    <s v="Supplies"/>
    <s v="OFF-SU-10001165"/>
    <s v="Acme Elite Stainless Steel Scissors"/>
    <s v="United States"/>
    <s v="CA-2017-151176"/>
    <x v="778"/>
    <d v="2017-02-20T00:00:00"/>
    <s v="Standard Class"/>
    <n v="7"/>
    <n v="2"/>
    <s v="Spring"/>
    <n v="25.02"/>
    <n v="19.44518674077505"/>
    <n v="5.5748132592249497"/>
    <n v="0.22281427894584133"/>
    <n v="3"/>
    <n v="75.06"/>
    <n v="0"/>
    <n v="165"/>
    <x v="1"/>
    <x v="1"/>
    <n v="10.38991295439957"/>
  </r>
  <r>
    <s v="V130"/>
    <x v="34"/>
    <x v="3"/>
    <x v="1"/>
    <s v="Art"/>
    <s v="OFF-AR-10000614"/>
    <s v="Barrel Sharpener"/>
    <s v="United States"/>
    <s v="CA-2017-151176"/>
    <x v="778"/>
    <d v="2017-02-20T00:00:00"/>
    <s v="Standard Class"/>
    <n v="7"/>
    <n v="2"/>
    <s v="Spring"/>
    <n v="10.71"/>
    <n v="7.6768359223559788"/>
    <n v="3.0331640776440221"/>
    <n v="0.28320859735238302"/>
    <n v="3"/>
    <n v="32.130000000000003"/>
    <n v="0"/>
    <n v="318"/>
    <x v="1"/>
    <x v="1"/>
    <n v="10.25404432407038"/>
  </r>
  <r>
    <s v="V139"/>
    <x v="2"/>
    <x v="2"/>
    <x v="1"/>
    <s v="Art"/>
    <s v="OFF-AR-10004010"/>
    <s v="Hunt Boston Vacuum Mount KS Pencil Sharpener"/>
    <s v="United States"/>
    <s v="CA-2014-108903"/>
    <x v="462"/>
    <d v="2014-10-03T00:00:00"/>
    <s v="Same Day"/>
    <n v="0"/>
    <n v="10"/>
    <s v="Autumn"/>
    <n v="55.984000000000002"/>
    <n v="45.594320038587753"/>
    <n v="10.389679961412249"/>
    <n v="0.18558302303179924"/>
    <n v="2"/>
    <n v="111.968"/>
    <n v="0.2"/>
    <n v="155"/>
    <x v="0"/>
    <x v="2"/>
    <n v="72.960652647848477"/>
  </r>
  <r>
    <s v="V126"/>
    <x v="8"/>
    <x v="2"/>
    <x v="1"/>
    <s v="Envelopes"/>
    <s v="OFF-EN-10004030"/>
    <s v="Convenience Packs of Business Envelopes"/>
    <s v="United States"/>
    <s v="CA-2014-108903"/>
    <x v="462"/>
    <d v="2014-10-03T00:00:00"/>
    <s v="Same Day"/>
    <n v="0"/>
    <n v="10"/>
    <s v="Autumn"/>
    <n v="14.48"/>
    <n v="11.28377781804685"/>
    <n v="3.19622218195315"/>
    <n v="0.22073357610173688"/>
    <n v="5"/>
    <n v="72.400000000000006"/>
    <n v="0.2"/>
    <n v="244"/>
    <x v="0"/>
    <x v="1"/>
    <n v="3.8515166882671039"/>
  </r>
  <r>
    <s v="V055"/>
    <x v="100"/>
    <x v="2"/>
    <x v="2"/>
    <s v="Accessories"/>
    <s v="TEC-AC-10003023"/>
    <s v="Logitech G105 Gaming Keyboard"/>
    <s v="United States"/>
    <s v="CA-2014-108903"/>
    <x v="462"/>
    <d v="2014-10-03T00:00:00"/>
    <s v="Same Day"/>
    <n v="0"/>
    <n v="10"/>
    <s v="Autumn"/>
    <n v="142.488"/>
    <n v="109.76044052380369"/>
    <n v="32.727559476196305"/>
    <n v="0.2296864260583088"/>
    <n v="3"/>
    <n v="427.464"/>
    <n v="0.2"/>
    <n v="312"/>
    <x v="0"/>
    <x v="2"/>
    <n v="94.76910098339016"/>
  </r>
  <r>
    <s v="V128"/>
    <x v="72"/>
    <x v="3"/>
    <x v="1"/>
    <s v="Storage"/>
    <s v="OFF-ST-10003572"/>
    <s v="Portfile Personal File Boxes"/>
    <s v="United States"/>
    <s v="CA-2016-117919"/>
    <x v="278"/>
    <d v="2016-08-29T00:00:00"/>
    <s v="Second Class"/>
    <n v="2"/>
    <n v="8"/>
    <s v="Autumn"/>
    <n v="14.16"/>
    <n v="11.82373886836104"/>
    <n v="2.3362611316389597"/>
    <n v="0.16499019291235589"/>
    <n v="1"/>
    <n v="14.16"/>
    <n v="0.2"/>
    <n v="193"/>
    <x v="0"/>
    <x v="2"/>
    <n v="50.063160108007558"/>
  </r>
  <r>
    <s v="V140"/>
    <x v="80"/>
    <x v="4"/>
    <x v="1"/>
    <s v="Paper"/>
    <s v="OFF-PA-10004353"/>
    <s v="Southworth 25% Cotton Premium Laser Paper and Envelopes"/>
    <s v="United States"/>
    <s v="CA-2016-117919"/>
    <x v="278"/>
    <d v="2016-08-29T00:00:00"/>
    <s v="Second Class"/>
    <n v="2"/>
    <n v="8"/>
    <s v="Autumn"/>
    <n v="79.92"/>
    <n v="58.256619232632801"/>
    <n v="21.663380767367201"/>
    <n v="0.27106332291500501"/>
    <n v="5"/>
    <n v="399.6"/>
    <n v="0.2"/>
    <n v="205"/>
    <x v="0"/>
    <x v="2"/>
    <n v="89.558553119174505"/>
  </r>
  <r>
    <s v="V098"/>
    <x v="92"/>
    <x v="1"/>
    <x v="1"/>
    <s v="Binders"/>
    <s v="OFF-BI-10003718"/>
    <s v="GBC Therma-A-Bind 250T Electric Binding System"/>
    <s v="United States"/>
    <s v="CA-2015-142475"/>
    <x v="155"/>
    <d v="2015-12-07T00:00:00"/>
    <s v="Standard Class"/>
    <n v="4"/>
    <n v="12"/>
    <s v="Winter"/>
    <n v="590.35199999999998"/>
    <n v="437.38360251004138"/>
    <n v="152.96839748995859"/>
    <n v="0.25911388034589294"/>
    <n v="6"/>
    <n v="3542.1120000000001"/>
    <n v="0.2"/>
    <n v="183"/>
    <x v="0"/>
    <x v="2"/>
    <n v="132.5509689941303"/>
  </r>
  <r>
    <s v="V034"/>
    <x v="3"/>
    <x v="1"/>
    <x v="0"/>
    <s v="Furnishings"/>
    <s v="FUR-FU-10001546"/>
    <s v="Dana Swing-Arm Lamps"/>
    <s v="United States"/>
    <s v="CA-2016-134516"/>
    <x v="873"/>
    <d v="2016-09-25T00:00:00"/>
    <s v="Standard Class"/>
    <n v="5"/>
    <n v="9"/>
    <s v="Autumn"/>
    <n v="17.088000000000001"/>
    <n v="13.454680165204429"/>
    <n v="3.6333198347955715"/>
    <n v="0.21262405400254983"/>
    <n v="2"/>
    <n v="34.176000000000002"/>
    <n v="0.2"/>
    <n v="235"/>
    <x v="0"/>
    <x v="1"/>
    <n v="8.4287947282769071"/>
  </r>
  <r>
    <s v="V010"/>
    <x v="129"/>
    <x v="3"/>
    <x v="0"/>
    <s v="Chairs"/>
    <s v="FUR-CH-10002880"/>
    <s v="Global High-Back Leather Tilter, Burgundy"/>
    <s v="United States"/>
    <s v="CA-2016-134516"/>
    <x v="873"/>
    <d v="2016-09-25T00:00:00"/>
    <s v="Standard Class"/>
    <n v="5"/>
    <n v="9"/>
    <s v="Autumn"/>
    <n v="98.391999999999996"/>
    <n v="68.733775491988737"/>
    <n v="29.658224508011259"/>
    <n v="0.30142922705109421"/>
    <n v="1"/>
    <n v="98.391999999999996"/>
    <n v="0.2"/>
    <n v="245"/>
    <x v="0"/>
    <x v="0"/>
    <n v="288.62723281449701"/>
  </r>
  <r>
    <s v="V120"/>
    <x v="91"/>
    <x v="2"/>
    <x v="1"/>
    <s v="Art"/>
    <s v="OFF-AR-10001547"/>
    <s v="Newell 311"/>
    <s v="United States"/>
    <s v="CA-2017-105193"/>
    <x v="613"/>
    <d v="2017-03-31T00:00:00"/>
    <s v="Standard Class"/>
    <n v="6"/>
    <n v="3"/>
    <s v="Spring"/>
    <n v="11.05"/>
    <n v="8.9000831524422015"/>
    <n v="2.1499168475577992"/>
    <n v="0.19456261063871486"/>
    <n v="5"/>
    <n v="55.25"/>
    <n v="0"/>
    <n v="348"/>
    <x v="1"/>
    <x v="1"/>
    <n v="4.400620013134513"/>
  </r>
  <r>
    <s v="V102"/>
    <x v="66"/>
    <x v="2"/>
    <x v="1"/>
    <s v="Appliances"/>
    <s v="OFF-AP-10001626"/>
    <s v="Commercial WindTunnel Clean Air Upright Vacuum, Replacement Belts, Filtration Bags"/>
    <s v="United States"/>
    <s v="CA-2015-168634"/>
    <x v="401"/>
    <d v="2015-12-11T00:00:00"/>
    <s v="Standard Class"/>
    <n v="5"/>
    <n v="12"/>
    <s v="Winter"/>
    <n v="7.78"/>
    <n v="5.6746322051172013"/>
    <n v="2.1053677948827989"/>
    <n v="0.27061282710575818"/>
    <n v="2"/>
    <n v="15.56"/>
    <n v="0"/>
    <n v="117"/>
    <x v="0"/>
    <x v="0"/>
    <n v="5.1157919463261239"/>
  </r>
  <r>
    <s v="V057"/>
    <x v="57"/>
    <x v="3"/>
    <x v="2"/>
    <s v="Accessories"/>
    <s v="TEC-AC-10003033"/>
    <s v="Plantronics CS510 - Over-the-Head monaural Wireless Headset System"/>
    <s v="United States"/>
    <s v="CA-2017-117198"/>
    <x v="515"/>
    <d v="2017-09-05T00:00:00"/>
    <s v="Standard Class"/>
    <n v="5"/>
    <n v="8"/>
    <s v="Autumn"/>
    <n v="659.9"/>
    <n v="450.24035214455313"/>
    <n v="209.65964785544685"/>
    <n v="0.31771427164031951"/>
    <n v="2"/>
    <n v="1319.8"/>
    <n v="0"/>
    <n v="224"/>
    <x v="0"/>
    <x v="0"/>
    <n v="690.14870301342376"/>
  </r>
  <r>
    <s v="V085"/>
    <x v="82"/>
    <x v="3"/>
    <x v="2"/>
    <s v="Accessories"/>
    <s v="TEC-AC-10002323"/>
    <s v="SanDisk Ultra 32 GB MicroSDHC Class 10 Memory Card"/>
    <s v="United States"/>
    <s v="CA-2015-145828"/>
    <x v="348"/>
    <d v="2015-10-07T00:00:00"/>
    <s v="First Class"/>
    <n v="2"/>
    <n v="10"/>
    <s v="Autumn"/>
    <n v="53.04"/>
    <n v="43.094571705711523"/>
    <n v="9.945428294288476"/>
    <n v="0.18750807493002405"/>
    <n v="3"/>
    <n v="159.12"/>
    <n v="0.2"/>
    <n v="101"/>
    <x v="0"/>
    <x v="0"/>
    <n v="43.343872294184173"/>
  </r>
  <r>
    <s v="V056"/>
    <x v="93"/>
    <x v="1"/>
    <x v="2"/>
    <s v="Accessories"/>
    <s v="TEC-AC-10002049"/>
    <s v="Plantronics Savi W720 Multi-Device Wireless Headset System"/>
    <s v="United States"/>
    <s v="CA-2017-121027"/>
    <x v="238"/>
    <d v="2017-08-22T00:00:00"/>
    <s v="Standard Class"/>
    <n v="4"/>
    <n v="8"/>
    <s v="Autumn"/>
    <n v="843.9"/>
    <n v="612.92702461939859"/>
    <n v="230.97297538060138"/>
    <n v="0.27369709133854886"/>
    <n v="2"/>
    <n v="1687.8"/>
    <n v="0"/>
    <n v="431"/>
    <x v="0"/>
    <x v="0"/>
    <n v="543.62577118097909"/>
  </r>
  <r>
    <s v="V089"/>
    <x v="118"/>
    <x v="0"/>
    <x v="2"/>
    <s v="Accessories"/>
    <s v="TEC-AC-10002253"/>
    <s v="Imation Bio 8GB USB Flash Drive Imation Corp"/>
    <s v="United States"/>
    <s v="CA-2017-121027"/>
    <x v="238"/>
    <d v="2017-08-22T00:00:00"/>
    <s v="Standard Class"/>
    <n v="4"/>
    <n v="8"/>
    <s v="Autumn"/>
    <n v="1496.16"/>
    <n v="1049.3607644432441"/>
    <n v="446.799235556756"/>
    <n v="0.2986306515056919"/>
    <n v="9"/>
    <n v="13465.44"/>
    <n v="0"/>
    <n v="299"/>
    <x v="0"/>
    <x v="0"/>
    <n v="636.65072957365464"/>
  </r>
  <r>
    <s v="V132"/>
    <x v="23"/>
    <x v="4"/>
    <x v="1"/>
    <s v="Storage"/>
    <s v="OFF-ST-10003994"/>
    <s v="Belkin 19&quot; Center-Weighted Shelf, Gray"/>
    <s v="United States"/>
    <s v="CA-2016-147431"/>
    <x v="1056"/>
    <d v="2016-02-07T00:00:00"/>
    <s v="Standard Class"/>
    <n v="5"/>
    <n v="2"/>
    <s v="Spring"/>
    <n v="117.96"/>
    <n v="98.93952777775921"/>
    <n v="19.020472222240784"/>
    <n v="0.16124510191794494"/>
    <n v="2"/>
    <n v="235.92"/>
    <n v="0"/>
    <n v="237"/>
    <x v="0"/>
    <x v="2"/>
    <n v="107.2506608650968"/>
  </r>
  <r>
    <s v="V136"/>
    <x v="10"/>
    <x v="4"/>
    <x v="1"/>
    <s v="Art"/>
    <s v="OFF-AR-10002399"/>
    <s v="Dixon Prang Watercolor Pencils, 10-Color Set with Brush"/>
    <s v="United States"/>
    <s v="CA-2016-158001"/>
    <x v="828"/>
    <d v="2016-08-27T00:00:00"/>
    <s v="Standard Class"/>
    <n v="4"/>
    <n v="8"/>
    <s v="Autumn"/>
    <n v="21.3"/>
    <n v="16.30129017141676"/>
    <n v="4.998709828583241"/>
    <n v="0.23468121260954183"/>
    <n v="5"/>
    <n v="106.5"/>
    <n v="0"/>
    <n v="302"/>
    <x v="0"/>
    <x v="1"/>
    <n v="11.834901991265379"/>
  </r>
  <r>
    <s v="V133"/>
    <x v="42"/>
    <x v="3"/>
    <x v="1"/>
    <s v="Appliances"/>
    <s v="OFF-AP-10002118"/>
    <s v="1.7 Cubic Foot Compact &quot;Cube&quot; Office Refrigerators"/>
    <s v="United States"/>
    <s v="CA-2016-158001"/>
    <x v="828"/>
    <d v="2016-08-27T00:00:00"/>
    <s v="Standard Class"/>
    <n v="4"/>
    <n v="8"/>
    <s v="Autumn"/>
    <n v="1040.8"/>
    <n v="764.766540847133"/>
    <n v="276.03345915286695"/>
    <n v="0.26521277781789676"/>
    <n v="5"/>
    <n v="5204"/>
    <n v="0"/>
    <n v="497"/>
    <x v="0"/>
    <x v="0"/>
    <n v="310.89563030873671"/>
  </r>
  <r>
    <s v="V124"/>
    <x v="15"/>
    <x v="2"/>
    <x v="1"/>
    <s v="Art"/>
    <s v="OFF-AR-10001954"/>
    <s v="Newell 331"/>
    <s v="United States"/>
    <s v="CA-2016-158001"/>
    <x v="828"/>
    <d v="2016-08-27T00:00:00"/>
    <s v="Standard Class"/>
    <n v="4"/>
    <n v="8"/>
    <s v="Autumn"/>
    <n v="29.34"/>
    <n v="19.93640260744311"/>
    <n v="9.4035973925568896"/>
    <n v="0.32050434194127098"/>
    <n v="6"/>
    <n v="176.04"/>
    <n v="0"/>
    <n v="381"/>
    <x v="0"/>
    <x v="1"/>
    <n v="7.7162898468110948"/>
  </r>
  <r>
    <s v="V029"/>
    <x v="54"/>
    <x v="1"/>
    <x v="0"/>
    <s v="Furnishings"/>
    <s v="FUR-FU-10001591"/>
    <s v="Advantus Panel Wall Certificate Holder - 8.5x11"/>
    <s v="United States"/>
    <s v="CA-2017-125745"/>
    <x v="160"/>
    <d v="2017-07-04T00:00:00"/>
    <s v="Standard Class"/>
    <n v="4"/>
    <n v="6"/>
    <s v="Summer"/>
    <n v="19.52"/>
    <n v="12.896009238680101"/>
    <n v="6.6239907613198987"/>
    <n v="0.33934378900204398"/>
    <n v="2"/>
    <n v="39.04"/>
    <n v="0.2"/>
    <n v="402"/>
    <x v="0"/>
    <x v="2"/>
    <n v="35.350539458401478"/>
  </r>
  <r>
    <s v="V138"/>
    <x v="12"/>
    <x v="3"/>
    <x v="1"/>
    <s v="Storage"/>
    <s v="OFF-ST-10004186"/>
    <s v="Stur-D-Stor Shelving, Vertical 5-Shelf: 72&quot;H x 36&quot;W x 18 1/2&quot;D"/>
    <s v="United States"/>
    <s v="CA-2015-101154"/>
    <x v="227"/>
    <d v="2015-09-21T00:00:00"/>
    <s v="First Class"/>
    <n v="3"/>
    <n v="9"/>
    <s v="Autumn"/>
    <n v="443.92"/>
    <n v="342.59982566123352"/>
    <n v="101.32017433876649"/>
    <n v="0.22823971512607336"/>
    <n v="4"/>
    <n v="1775.68"/>
    <n v="0"/>
    <n v="129"/>
    <x v="0"/>
    <x v="0"/>
    <n v="267.2752332708738"/>
  </r>
  <r>
    <s v="V079"/>
    <x v="138"/>
    <x v="0"/>
    <x v="2"/>
    <s v="Accessories"/>
    <s v="TEC-AC-10001908"/>
    <s v="Logitech Wireless Headset h800"/>
    <s v="United States"/>
    <s v="US-2016-124163"/>
    <x v="477"/>
    <d v="2016-09-30T00:00:00"/>
    <s v="Standard Class"/>
    <n v="5"/>
    <n v="9"/>
    <s v="Autumn"/>
    <n v="499.95"/>
    <n v="396.81389388266041"/>
    <n v="103.13610611733958"/>
    <n v="0.20629284151883104"/>
    <n v="5"/>
    <n v="2499.75"/>
    <n v="0"/>
    <n v="155"/>
    <x v="0"/>
    <x v="0"/>
    <n v="357.21302133264959"/>
  </r>
  <r>
    <s v="V128"/>
    <x v="72"/>
    <x v="0"/>
    <x v="1"/>
    <s v="Art"/>
    <s v="OFF-AR-10000817"/>
    <s v="Manco Dry-Lighter Erasable Highlighter"/>
    <s v="United States"/>
    <s v="US-2016-124163"/>
    <x v="477"/>
    <d v="2016-09-30T00:00:00"/>
    <s v="Standard Class"/>
    <n v="5"/>
    <n v="9"/>
    <s v="Autumn"/>
    <n v="3.04"/>
    <n v="2.0716988292104102"/>
    <n v="0.96830117078958988"/>
    <n v="0.31852012197025981"/>
    <n v="1"/>
    <n v="3.04"/>
    <n v="0"/>
    <n v="218"/>
    <x v="0"/>
    <x v="1"/>
    <n v="9.5213284387261439"/>
  </r>
  <r>
    <s v="V037"/>
    <x v="102"/>
    <x v="2"/>
    <x v="0"/>
    <s v="Chairs"/>
    <s v="FUR-CH-10004218"/>
    <s v="Global Fabric Manager's Chair, Dark Gray"/>
    <s v="United States"/>
    <s v="US-2016-124163"/>
    <x v="477"/>
    <d v="2016-09-30T00:00:00"/>
    <s v="Standard Class"/>
    <n v="5"/>
    <n v="9"/>
    <s v="Autumn"/>
    <n v="201.96"/>
    <n v="155.86744211216339"/>
    <n v="46.09255788783662"/>
    <n v="0.22822617294432868"/>
    <n v="2"/>
    <n v="403.92"/>
    <n v="0"/>
    <n v="231"/>
    <x v="0"/>
    <x v="0"/>
    <n v="258.97974251087669"/>
  </r>
  <r>
    <s v="V030"/>
    <x v="125"/>
    <x v="0"/>
    <x v="0"/>
    <s v="Furnishings"/>
    <s v="FUR-FU-10000755"/>
    <s v="Eldon Expressions Mahogany Wood Desk Collection"/>
    <s v="United States"/>
    <s v="US-2016-124163"/>
    <x v="477"/>
    <d v="2016-09-30T00:00:00"/>
    <s v="Standard Class"/>
    <n v="5"/>
    <n v="9"/>
    <s v="Autumn"/>
    <n v="68.64"/>
    <n v="56.891468729672717"/>
    <n v="11.748531270327284"/>
    <n v="0.17116158610616672"/>
    <n v="11"/>
    <n v="755.04"/>
    <n v="0"/>
    <n v="330"/>
    <x v="0"/>
    <x v="1"/>
    <n v="30.886424202228401"/>
  </r>
  <r>
    <s v="V054"/>
    <x v="108"/>
    <x v="3"/>
    <x v="2"/>
    <s v="Accessories"/>
    <s v="TEC-AC-10003063"/>
    <s v="Micro Innovations USB RF Wireless Keyboard with Mouse"/>
    <s v="United States"/>
    <s v="CA-2016-121748"/>
    <x v="1057"/>
    <d v="2016-10-28T00:00:00"/>
    <s v="Second Class"/>
    <n v="4"/>
    <n v="10"/>
    <s v="Autumn"/>
    <n v="100"/>
    <n v="67.397188530080072"/>
    <n v="32.602811469919928"/>
    <n v="0.32602811469919929"/>
    <n v="4"/>
    <n v="400"/>
    <n v="0"/>
    <n v="494"/>
    <x v="0"/>
    <x v="1"/>
    <n v="29.439202887759489"/>
  </r>
  <r>
    <s v="V052"/>
    <x v="128"/>
    <x v="2"/>
    <x v="2"/>
    <s v="Accessories"/>
    <s v="TEC-AC-10002637"/>
    <s v="Logitech VX Revolution Cordless Laser Mouse for Notebooks (Black)"/>
    <s v="United States"/>
    <s v="CA-2016-121748"/>
    <x v="1057"/>
    <d v="2016-10-28T00:00:00"/>
    <s v="Second Class"/>
    <n v="4"/>
    <n v="10"/>
    <s v="Autumn"/>
    <n v="359.98"/>
    <n v="273.38648525459382"/>
    <n v="86.593514745406196"/>
    <n v="0.24055090489862269"/>
    <n v="2"/>
    <n v="719.96"/>
    <n v="0"/>
    <n v="251"/>
    <x v="0"/>
    <x v="0"/>
    <n v="532.35674887691619"/>
  </r>
  <r>
    <s v="V013"/>
    <x v="97"/>
    <x v="4"/>
    <x v="0"/>
    <s v="Furnishings"/>
    <s v="FUR-FU-10001706"/>
    <s v="Longer-Life Soft White Bulbs"/>
    <s v="United States"/>
    <s v="CA-2014-126683"/>
    <x v="411"/>
    <d v="2014-10-01T00:00:00"/>
    <s v="Second Class"/>
    <n v="2"/>
    <n v="9"/>
    <s v="Autumn"/>
    <n v="6.16"/>
    <n v="4.5487441539720441"/>
    <n v="1.611255846027956"/>
    <n v="0.2615675074720708"/>
    <n v="2"/>
    <n v="12.32"/>
    <n v="0"/>
    <n v="485"/>
    <x v="0"/>
    <x v="1"/>
    <n v="11.502516022351131"/>
  </r>
  <r>
    <s v="V014"/>
    <x v="30"/>
    <x v="4"/>
    <x v="0"/>
    <s v="Tables"/>
    <s v="FUR-TA-10002958"/>
    <s v="Bevis Oval Conference Table, Walnut"/>
    <s v="United States"/>
    <s v="CA-2014-126683"/>
    <x v="411"/>
    <d v="2014-10-01T00:00:00"/>
    <s v="Second Class"/>
    <n v="2"/>
    <n v="9"/>
    <s v="Autumn"/>
    <n v="2348.8200000000002"/>
    <n v="1642.315150716171"/>
    <n v="706.50484928382912"/>
    <n v="0.30079139707760877"/>
    <n v="9"/>
    <n v="21139.38"/>
    <n v="0"/>
    <n v="495"/>
    <x v="0"/>
    <x v="0"/>
    <n v="674.34063459839899"/>
  </r>
  <r>
    <s v="V143"/>
    <x v="135"/>
    <x v="0"/>
    <x v="1"/>
    <s v="Labels"/>
    <s v="OFF-LA-10004689"/>
    <s v="Avery 512"/>
    <s v="United States"/>
    <s v="CA-2017-148810"/>
    <x v="335"/>
    <d v="2017-07-01T00:00:00"/>
    <s v="Standard Class"/>
    <n v="5"/>
    <n v="6"/>
    <s v="Summer"/>
    <n v="13.872"/>
    <n v="11.45468783485947"/>
    <n v="2.4173121651405296"/>
    <n v="0.17425837407299088"/>
    <n v="6"/>
    <n v="83.231999999999999"/>
    <n v="0.2"/>
    <n v="120"/>
    <x v="0"/>
    <x v="1"/>
    <n v="5.6838299411576347"/>
  </r>
  <r>
    <s v="V025"/>
    <x v="86"/>
    <x v="4"/>
    <x v="0"/>
    <s v="Chairs"/>
    <s v="FUR-CH-10001545"/>
    <s v="Hon Comfortask Task/Swivel Chairs"/>
    <s v="United States"/>
    <s v="CA-2017-148810"/>
    <x v="335"/>
    <d v="2017-07-01T00:00:00"/>
    <s v="Standard Class"/>
    <n v="5"/>
    <n v="6"/>
    <s v="Summer"/>
    <n v="273.55200000000002"/>
    <n v="218.42014715034011"/>
    <n v="55.131852849659907"/>
    <n v="0.20154066813497948"/>
    <n v="3"/>
    <n v="820.65600000000006"/>
    <n v="0.2"/>
    <n v="167"/>
    <x v="0"/>
    <x v="0"/>
    <n v="184.30487287607639"/>
  </r>
  <r>
    <s v="V039"/>
    <x v="43"/>
    <x v="1"/>
    <x v="0"/>
    <s v="Tables"/>
    <s v="FUR-TA-10002530"/>
    <s v="Iceberg OfficeWorks 42&quot; Round Tables"/>
    <s v="United States"/>
    <s v="US-2016-146066"/>
    <x v="1036"/>
    <d v="2016-08-23T00:00:00"/>
    <s v="Second Class"/>
    <n v="2"/>
    <n v="8"/>
    <s v="Autumn"/>
    <n v="815.29200000000003"/>
    <n v="572.50762060088618"/>
    <n v="242.78437939911385"/>
    <n v="0.29778825181544016"/>
    <n v="9"/>
    <n v="7337.6280000000006"/>
    <n v="0.4"/>
    <n v="225"/>
    <x v="0"/>
    <x v="0"/>
    <n v="320.36166361666631"/>
  </r>
  <r>
    <s v="V064"/>
    <x v="63"/>
    <x v="4"/>
    <x v="2"/>
    <s v="Accessories"/>
    <s v="TEC-AC-10001432"/>
    <s v="Enermax Aurora Lite Keyboard"/>
    <s v="United States"/>
    <s v="CA-2014-127614"/>
    <x v="1058"/>
    <d v="2014-02-15T00:00:00"/>
    <s v="Standard Class"/>
    <n v="4"/>
    <n v="2"/>
    <s v="Spring"/>
    <n v="234.45"/>
    <n v="161.35338255569951"/>
    <n v="73.096617444300477"/>
    <n v="0.31177913177351452"/>
    <n v="3"/>
    <n v="703.34999999999991"/>
    <n v="0"/>
    <n v="142"/>
    <x v="0"/>
    <x v="0"/>
    <n v="169.42516268252481"/>
  </r>
  <r>
    <s v="V039"/>
    <x v="43"/>
    <x v="4"/>
    <x v="0"/>
    <s v="Tables"/>
    <s v="FUR-TA-10003715"/>
    <s v="Hon 2111 Invitation Series Corner Table"/>
    <s v="United States"/>
    <s v="CA-2014-127614"/>
    <x v="1058"/>
    <d v="2014-02-15T00:00:00"/>
    <s v="Standard Class"/>
    <n v="4"/>
    <n v="2"/>
    <s v="Spring"/>
    <n v="1256.22"/>
    <n v="893.50174480579278"/>
    <n v="362.71825519420725"/>
    <n v="0.288737844640435"/>
    <n v="6"/>
    <n v="7537.32"/>
    <n v="0"/>
    <n v="281"/>
    <x v="0"/>
    <x v="0"/>
    <n v="415.05985329467842"/>
  </r>
  <r>
    <s v="V112"/>
    <x v="53"/>
    <x v="3"/>
    <x v="1"/>
    <s v="Binders"/>
    <s v="OFF-BI-10003291"/>
    <s v="Wilson Jones Leather-Like Binders with DublLock Round Rings"/>
    <s v="United States"/>
    <s v="CA-2014-127614"/>
    <x v="1058"/>
    <d v="2014-02-15T00:00:00"/>
    <s v="Standard Class"/>
    <n v="4"/>
    <n v="2"/>
    <s v="Spring"/>
    <n v="17.46"/>
    <n v="14.0813084873687"/>
    <n v="3.3786915126313009"/>
    <n v="0.19351039591244562"/>
    <n v="2"/>
    <n v="34.92"/>
    <n v="0"/>
    <n v="199"/>
    <x v="0"/>
    <x v="1"/>
    <n v="12.738976162121149"/>
  </r>
  <r>
    <s v="V109"/>
    <x v="58"/>
    <x v="0"/>
    <x v="1"/>
    <s v="Binders"/>
    <s v="OFF-BI-10004187"/>
    <s v="3-ring staple pack"/>
    <s v="United States"/>
    <s v="CA-2016-101742"/>
    <x v="713"/>
    <d v="2016-09-28T00:00:00"/>
    <s v="Second Class"/>
    <n v="5"/>
    <n v="9"/>
    <s v="Autumn"/>
    <n v="10.528"/>
    <n v="7.8431435065191826"/>
    <n v="2.6848564934808179"/>
    <n v="0.25502056359050324"/>
    <n v="7"/>
    <n v="73.695999999999998"/>
    <n v="0.2"/>
    <n v="478"/>
    <x v="0"/>
    <x v="1"/>
    <n v="2.4903200329810362"/>
  </r>
  <r>
    <s v="V138"/>
    <x v="12"/>
    <x v="0"/>
    <x v="1"/>
    <s v="Binders"/>
    <s v="OFF-BI-10000666"/>
    <s v="Surelock Post Binders"/>
    <s v="United States"/>
    <s v="CA-2015-134943"/>
    <x v="901"/>
    <d v="2015-12-06T00:00:00"/>
    <s v="First Class"/>
    <n v="1"/>
    <n v="12"/>
    <s v="Winter"/>
    <n v="152.80000000000001"/>
    <n v="107.0128061516791"/>
    <n v="45.787193848320911"/>
    <n v="0.29965441000210019"/>
    <n v="5"/>
    <n v="764"/>
    <n v="0"/>
    <n v="448"/>
    <x v="0"/>
    <x v="2"/>
    <n v="49.647404996204408"/>
  </r>
  <r>
    <s v="V137"/>
    <x v="11"/>
    <x v="1"/>
    <x v="1"/>
    <s v="Binders"/>
    <s v="OFF-BI-10002225"/>
    <s v="Square Ring Data Binders, Rigid 75 Pt. Covers, 11&quot; x 14-7/8&quot;"/>
    <s v="United States"/>
    <s v="CA-2017-123022"/>
    <x v="213"/>
    <d v="2017-09-08T00:00:00"/>
    <s v="Standard Class"/>
    <n v="5"/>
    <n v="9"/>
    <s v="Autumn"/>
    <n v="82.56"/>
    <n v="64.14025597675392"/>
    <n v="18.419744023246082"/>
    <n v="0.22310736462265118"/>
    <n v="5"/>
    <n v="412.8"/>
    <n v="0.2"/>
    <n v="495"/>
    <x v="0"/>
    <x v="1"/>
    <n v="22.592035613084029"/>
  </r>
  <r>
    <s v="V068"/>
    <x v="119"/>
    <x v="2"/>
    <x v="2"/>
    <s v="Accessories"/>
    <s v="TEC-AC-10000474"/>
    <s v="Kensington Expert Mouse Optical USB Trackball for PC or Mac"/>
    <s v="United States"/>
    <s v="CA-2017-123022"/>
    <x v="213"/>
    <d v="2017-09-08T00:00:00"/>
    <s v="Standard Class"/>
    <n v="5"/>
    <n v="9"/>
    <s v="Autumn"/>
    <n v="284.97000000000003"/>
    <n v="218.4011237908077"/>
    <n v="66.568876209192325"/>
    <n v="0.2335995936736931"/>
    <n v="3"/>
    <n v="854.91000000000008"/>
    <n v="0"/>
    <n v="339"/>
    <x v="0"/>
    <x v="2"/>
    <n v="132.39666081237351"/>
  </r>
  <r>
    <s v="V025"/>
    <x v="86"/>
    <x v="1"/>
    <x v="0"/>
    <s v="Furnishings"/>
    <s v="FUR-FU-10004245"/>
    <s v="Career Cubicle Clock, 8 1/4&quot;, Black"/>
    <s v="United States"/>
    <s v="CA-2017-113208"/>
    <x v="606"/>
    <d v="2017-04-02T00:00:00"/>
    <s v="Standard Class"/>
    <n v="7"/>
    <n v="3"/>
    <s v="Spring"/>
    <n v="60.84"/>
    <n v="43.650394358981671"/>
    <n v="17.189605641018332"/>
    <n v="0.2825378967951731"/>
    <n v="3"/>
    <n v="182.52"/>
    <n v="0"/>
    <n v="484"/>
    <x v="1"/>
    <x v="1"/>
    <n v="34.654479191007908"/>
  </r>
  <r>
    <s v="V022"/>
    <x v="49"/>
    <x v="4"/>
    <x v="0"/>
    <s v="Chairs"/>
    <s v="FUR-CH-10004287"/>
    <s v="SAFCO Arco Folding Chair"/>
    <s v="United States"/>
    <s v="CA-2014-154893"/>
    <x v="1059"/>
    <d v="2014-12-27T00:00:00"/>
    <s v="Standard Class"/>
    <n v="6"/>
    <n v="12"/>
    <s v="Winter"/>
    <n v="1325.76"/>
    <n v="909.90841817317414"/>
    <n v="415.85158182682585"/>
    <n v="0.31367033386648102"/>
    <n v="6"/>
    <n v="7954.5599999999995"/>
    <n v="0.2"/>
    <n v="299"/>
    <x v="1"/>
    <x v="0"/>
    <n v="432.19693955299402"/>
  </r>
  <r>
    <s v="V037"/>
    <x v="102"/>
    <x v="0"/>
    <x v="0"/>
    <s v="Chairs"/>
    <s v="FUR-CH-10000595"/>
    <s v="Safco Contoured Stacking Chairs"/>
    <s v="United States"/>
    <s v="CA-2014-154893"/>
    <x v="1059"/>
    <d v="2014-12-27T00:00:00"/>
    <s v="Standard Class"/>
    <n v="6"/>
    <n v="12"/>
    <s v="Winter"/>
    <n v="572.16"/>
    <n v="406.53564105930627"/>
    <n v="165.6243589406937"/>
    <n v="0.28947210385328176"/>
    <n v="3"/>
    <n v="1716.48"/>
    <n v="0.2"/>
    <n v="215"/>
    <x v="1"/>
    <x v="0"/>
    <n v="532.23071731829123"/>
  </r>
  <r>
    <s v="V115"/>
    <x v="44"/>
    <x v="3"/>
    <x v="1"/>
    <s v="Paper"/>
    <s v="OFF-PA-10003063"/>
    <s v="EcoTones Memo Sheets"/>
    <s v="United States"/>
    <s v="CA-2014-147900"/>
    <x v="865"/>
    <d v="2014-09-28T00:00:00"/>
    <s v="Standard Class"/>
    <n v="5"/>
    <n v="9"/>
    <s v="Autumn"/>
    <n v="28.8"/>
    <n v="18.80058672643089"/>
    <n v="9.999413273569111"/>
    <n v="0.34720184977670526"/>
    <n v="9"/>
    <n v="259.2"/>
    <n v="0.2"/>
    <n v="214"/>
    <x v="0"/>
    <x v="1"/>
    <n v="10.491901638883199"/>
  </r>
  <r>
    <s v="V126"/>
    <x v="8"/>
    <x v="0"/>
    <x v="1"/>
    <s v="Art"/>
    <s v="OFF-AR-10000246"/>
    <s v="Newell 318"/>
    <s v="United States"/>
    <s v="CA-2017-106355"/>
    <x v="459"/>
    <d v="2017-04-05T00:00:00"/>
    <s v="First Class"/>
    <n v="3"/>
    <n v="4"/>
    <s v="Spring"/>
    <n v="11.12"/>
    <n v="7.3556094058274049"/>
    <n v="3.7643905941725944"/>
    <n v="0.33852433400832688"/>
    <n v="4"/>
    <n v="44.48"/>
    <n v="0"/>
    <n v="241"/>
    <x v="0"/>
    <x v="1"/>
    <n v="5.675559109021771"/>
  </r>
  <r>
    <s v="V009"/>
    <x v="121"/>
    <x v="2"/>
    <x v="0"/>
    <s v="Furnishings"/>
    <s v="FUR-FU-10003274"/>
    <s v="Regeneration Desk Collection"/>
    <s v="United States"/>
    <s v="CA-2016-127985"/>
    <x v="178"/>
    <d v="2016-04-05T00:00:00"/>
    <s v="Second Class"/>
    <n v="4"/>
    <n v="4"/>
    <s v="Spring"/>
    <n v="7.04"/>
    <n v="5.8459903327969629"/>
    <n v="1.1940096672030371"/>
    <n v="0.16960364590952232"/>
    <n v="4"/>
    <n v="28.16"/>
    <n v="0"/>
    <n v="218"/>
    <x v="0"/>
    <x v="1"/>
    <n v="2.5698410845809119"/>
  </r>
  <r>
    <s v="V112"/>
    <x v="53"/>
    <x v="3"/>
    <x v="1"/>
    <s v="Envelopes"/>
    <s v="OFF-EN-10004147"/>
    <s v="Wausau Papers Astrobrights Colored Envelopes"/>
    <s v="United States"/>
    <s v="CA-2015-166604"/>
    <x v="1060"/>
    <d v="2015-05-20T00:00:00"/>
    <s v="Second Class"/>
    <n v="5"/>
    <n v="5"/>
    <s v="Summer"/>
    <n v="17.940000000000001"/>
    <n v="14.69025603217194"/>
    <n v="3.2497439678280617"/>
    <n v="0.18114514870836462"/>
    <n v="3"/>
    <n v="53.820000000000007"/>
    <n v="0"/>
    <n v="192"/>
    <x v="0"/>
    <x v="1"/>
    <n v="2.0715327658523779"/>
  </r>
  <r>
    <s v="V099"/>
    <x v="24"/>
    <x v="3"/>
    <x v="1"/>
    <s v="Binders"/>
    <s v="OFF-BI-10002103"/>
    <s v="Cardinal Slant-D Ring Binder, Heavy Gauge Vinyl"/>
    <s v="United States"/>
    <s v="CA-2017-120719"/>
    <x v="721"/>
    <d v="2017-03-26T00:00:00"/>
    <s v="First Class"/>
    <n v="3"/>
    <n v="3"/>
    <s v="Spring"/>
    <n v="34.76"/>
    <n v="28.828307307590279"/>
    <n v="5.9316926924097189"/>
    <n v="0.17064708551236246"/>
    <n v="5"/>
    <n v="173.79999999999998"/>
    <n v="0.2"/>
    <n v="497"/>
    <x v="0"/>
    <x v="1"/>
    <n v="13.78399461694613"/>
  </r>
  <r>
    <s v="V025"/>
    <x v="86"/>
    <x v="1"/>
    <x v="0"/>
    <s v="Furnishings"/>
    <s v="FUR-FU-10004018"/>
    <s v="Tensor Computer Mounted Lamp"/>
    <s v="United States"/>
    <s v="CA-2017-127117"/>
    <x v="349"/>
    <d v="2017-04-19T00:00:00"/>
    <s v="Standard Class"/>
    <n v="5"/>
    <n v="4"/>
    <s v="Spring"/>
    <n v="74.45"/>
    <n v="55.552311051518409"/>
    <n v="18.897688948481594"/>
    <n v="0.25383061045643512"/>
    <n v="5"/>
    <n v="372.25"/>
    <n v="0"/>
    <n v="108"/>
    <x v="0"/>
    <x v="0"/>
    <n v="40.583299168852342"/>
  </r>
  <r>
    <s v="V010"/>
    <x v="129"/>
    <x v="2"/>
    <x v="0"/>
    <s v="Furnishings"/>
    <s v="FUR-FU-10001473"/>
    <s v="DAX Wood Document Frame"/>
    <s v="United States"/>
    <s v="CA-2015-104241"/>
    <x v="1038"/>
    <d v="2015-01-09T00:00:00"/>
    <s v="Standard Class"/>
    <n v="5"/>
    <n v="1"/>
    <s v="Winter"/>
    <n v="192.22"/>
    <n v="161.77458549202251"/>
    <n v="30.445414507977489"/>
    <n v="0.15838838054301055"/>
    <n v="14"/>
    <n v="2691.08"/>
    <n v="0"/>
    <n v="172"/>
    <x v="0"/>
    <x v="2"/>
    <n v="59.683902371457869"/>
  </r>
  <r>
    <s v="V135"/>
    <x v="51"/>
    <x v="0"/>
    <x v="1"/>
    <s v="Paper"/>
    <s v="OFF-PA-10001800"/>
    <s v="Xerox 220"/>
    <s v="United States"/>
    <s v="CA-2017-168179"/>
    <x v="808"/>
    <d v="2017-11-07T00:00:00"/>
    <s v="Standard Class"/>
    <n v="5"/>
    <n v="11"/>
    <s v="Winter"/>
    <n v="19.440000000000001"/>
    <n v="16.06305578490807"/>
    <n v="3.3769442150919318"/>
    <n v="0.17371112217551088"/>
    <n v="3"/>
    <n v="58.320000000000007"/>
    <n v="0"/>
    <n v="125"/>
    <x v="0"/>
    <x v="1"/>
    <n v="7.4288210947055964"/>
  </r>
  <r>
    <s v="V118"/>
    <x v="73"/>
    <x v="1"/>
    <x v="1"/>
    <s v="Paper"/>
    <s v="OFF-PA-10004609"/>
    <s v="Xerox 221"/>
    <s v="United States"/>
    <s v="CA-2017-142342"/>
    <x v="729"/>
    <d v="2017-07-19T00:00:00"/>
    <s v="Second Class"/>
    <n v="2"/>
    <n v="7"/>
    <s v="Summer"/>
    <n v="32.4"/>
    <n v="24.76599579412704"/>
    <n v="7.6340042058729587"/>
    <n v="0.23561741376151107"/>
    <n v="5"/>
    <n v="162"/>
    <n v="0"/>
    <n v="338"/>
    <x v="0"/>
    <x v="1"/>
    <n v="10.608217192346689"/>
  </r>
  <r>
    <s v="V105"/>
    <x v="85"/>
    <x v="0"/>
    <x v="1"/>
    <s v="Envelopes"/>
    <s v="OFF-EN-10002592"/>
    <s v="Peel &amp; Seel Recycled Catalog Envelopes, Brown"/>
    <s v="United States"/>
    <s v="CA-2017-142342"/>
    <x v="729"/>
    <d v="2017-07-19T00:00:00"/>
    <s v="Second Class"/>
    <n v="2"/>
    <n v="7"/>
    <s v="Summer"/>
    <n v="57.9"/>
    <n v="47.006192807740987"/>
    <n v="10.893807192259011"/>
    <n v="0.18814865617027654"/>
    <n v="5"/>
    <n v="289.5"/>
    <n v="0"/>
    <n v="461"/>
    <x v="0"/>
    <x v="1"/>
    <n v="15.009395457512611"/>
  </r>
  <r>
    <s v="V101"/>
    <x v="26"/>
    <x v="3"/>
    <x v="1"/>
    <s v="Storage"/>
    <s v="OFF-ST-10002957"/>
    <s v="Sterilite Show Offs Storage Containers"/>
    <s v="United States"/>
    <s v="CA-2017-142342"/>
    <x v="729"/>
    <d v="2017-07-19T00:00:00"/>
    <s v="Second Class"/>
    <n v="2"/>
    <n v="7"/>
    <s v="Summer"/>
    <n v="10.56"/>
    <n v="7.5572628919866096"/>
    <n v="3.0027371080133909"/>
    <n v="0.28435010492551049"/>
    <n v="2"/>
    <n v="21.12"/>
    <n v="0"/>
    <n v="244"/>
    <x v="0"/>
    <x v="1"/>
    <n v="6.3095447696327511"/>
  </r>
  <r>
    <s v="V035"/>
    <x v="75"/>
    <x v="0"/>
    <x v="0"/>
    <s v="Bookcases"/>
    <s v="FUR-BO-10002613"/>
    <s v="Atlantic Metals Mobile 4-Shelf Bookcases, Custom Colors"/>
    <s v="United States"/>
    <s v="CA-2017-142342"/>
    <x v="729"/>
    <d v="2017-07-19T00:00:00"/>
    <s v="Second Class"/>
    <n v="2"/>
    <n v="7"/>
    <s v="Summer"/>
    <n v="1194.165"/>
    <n v="949.69446606486144"/>
    <n v="244.47053393513852"/>
    <n v="0.20472090032377313"/>
    <n v="5"/>
    <n v="5970.8249999999998"/>
    <n v="0.15"/>
    <n v="167"/>
    <x v="0"/>
    <x v="0"/>
    <n v="449.3703925083405"/>
  </r>
  <r>
    <s v="V113"/>
    <x v="117"/>
    <x v="2"/>
    <x v="1"/>
    <s v="Paper"/>
    <s v="OFF-PA-10001033"/>
    <s v="Xerox 1893"/>
    <s v="United States"/>
    <s v="CA-2017-109099"/>
    <x v="833"/>
    <d v="2017-10-11T00:00:00"/>
    <s v="Standard Class"/>
    <n v="5"/>
    <n v="10"/>
    <s v="Autumn"/>
    <n v="40.99"/>
    <n v="29.887181129509901"/>
    <n v="11.102818870490101"/>
    <n v="0.27086652526201754"/>
    <n v="1"/>
    <n v="40.99"/>
    <n v="0"/>
    <n v="287"/>
    <x v="0"/>
    <x v="2"/>
    <n v="92.999764409476768"/>
  </r>
  <r>
    <s v="V119"/>
    <x v="20"/>
    <x v="4"/>
    <x v="1"/>
    <s v="Art"/>
    <s v="OFF-AR-10000940"/>
    <s v="Newell 343"/>
    <s v="United States"/>
    <s v="US-2014-134187"/>
    <x v="130"/>
    <d v="2014-11-11T00:00:00"/>
    <s v="Standard Class"/>
    <n v="7"/>
    <n v="11"/>
    <s v="Winter"/>
    <n v="2.94"/>
    <n v="2.3968448337674451"/>
    <n v="0.54315516623255489"/>
    <n v="0.18474665518114111"/>
    <n v="1"/>
    <n v="2.94"/>
    <n v="0"/>
    <n v="465"/>
    <x v="1"/>
    <x v="1"/>
    <n v="5.1644631860436379"/>
  </r>
  <r>
    <s v="V142"/>
    <x v="48"/>
    <x v="4"/>
    <x v="1"/>
    <s v="Binders"/>
    <s v="OFF-BI-10001670"/>
    <s v="Vinyl Sectional Post Binders"/>
    <s v="United States"/>
    <s v="CA-2016-145261"/>
    <x v="122"/>
    <d v="2016-12-21T00:00:00"/>
    <s v="First Class"/>
    <n v="3"/>
    <n v="12"/>
    <s v="Winter"/>
    <n v="45.24"/>
    <n v="38.210029571849446"/>
    <n v="7.0299704281505555"/>
    <n v="0.15539280345160378"/>
    <n v="4"/>
    <n v="180.96"/>
    <n v="0.7"/>
    <n v="230"/>
    <x v="0"/>
    <x v="2"/>
    <n v="52.512484385749993"/>
  </r>
  <r>
    <s v="V100"/>
    <x v="17"/>
    <x v="3"/>
    <x v="1"/>
    <s v="Art"/>
    <s v="OFF-AR-10004078"/>
    <s v="Newell 312"/>
    <s v="United States"/>
    <s v="CA-2016-145261"/>
    <x v="122"/>
    <d v="2016-12-21T00:00:00"/>
    <s v="First Class"/>
    <n v="3"/>
    <n v="12"/>
    <s v="Winter"/>
    <n v="18.687999999999999"/>
    <n v="12.506075647984661"/>
    <n v="6.1819243520153382"/>
    <n v="0.33079646575424543"/>
    <n v="4"/>
    <n v="74.751999999999995"/>
    <n v="0.2"/>
    <n v="320"/>
    <x v="0"/>
    <x v="1"/>
    <n v="13.76150773980552"/>
  </r>
  <r>
    <s v="V108"/>
    <x v="76"/>
    <x v="4"/>
    <x v="1"/>
    <s v="Paper"/>
    <s v="OFF-PA-10003036"/>
    <s v="Black Print Carbonless 8 1/2&quot; x 8 1/4&quot; Rapid Memo Book"/>
    <s v="United States"/>
    <s v="CA-2016-145261"/>
    <x v="122"/>
    <d v="2016-12-21T00:00:00"/>
    <s v="First Class"/>
    <n v="3"/>
    <n v="12"/>
    <s v="Winter"/>
    <n v="11.648"/>
    <n v="8.8464070557833914"/>
    <n v="2.8015929442166083"/>
    <n v="0.24052137227134343"/>
    <n v="2"/>
    <n v="23.295999999999999"/>
    <n v="0.2"/>
    <n v="380"/>
    <x v="0"/>
    <x v="1"/>
    <n v="2.9120000000000008"/>
  </r>
  <r>
    <s v="V074"/>
    <x v="113"/>
    <x v="4"/>
    <x v="2"/>
    <s v="Accessories"/>
    <s v="TEC-AC-10000991"/>
    <s v="Sony Micro Vault Click 8 GB USB 2.0 Flash Drive"/>
    <s v="United States"/>
    <s v="CA-2016-145261"/>
    <x v="122"/>
    <d v="2016-12-21T00:00:00"/>
    <s v="First Class"/>
    <n v="3"/>
    <n v="12"/>
    <s v="Winter"/>
    <n v="112.776"/>
    <n v="73.31919031449948"/>
    <n v="39.456809685500517"/>
    <n v="0.34986885228683867"/>
    <n v="3"/>
    <n v="338.32799999999997"/>
    <n v="0.2"/>
    <n v="376"/>
    <x v="0"/>
    <x v="2"/>
    <n v="62.57496765746933"/>
  </r>
  <r>
    <s v="V002"/>
    <x v="60"/>
    <x v="0"/>
    <x v="0"/>
    <s v="Tables"/>
    <s v="FUR-TA-10002530"/>
    <s v="Iceberg OfficeWorks 42&quot; Round Tables"/>
    <s v="United States"/>
    <s v="CA-2016-145261"/>
    <x v="122"/>
    <d v="2016-12-21T00:00:00"/>
    <s v="First Class"/>
    <n v="3"/>
    <n v="12"/>
    <s v="Winter"/>
    <n v="377.45"/>
    <n v="247.4126296281878"/>
    <n v="130.03737037181219"/>
    <n v="0.34451548647983093"/>
    <n v="5"/>
    <n v="1887.25"/>
    <n v="0.5"/>
    <n v="239"/>
    <x v="0"/>
    <x v="0"/>
    <n v="320.36166361666631"/>
  </r>
  <r>
    <s v="V132"/>
    <x v="23"/>
    <x v="2"/>
    <x v="1"/>
    <s v="Labels"/>
    <s v="OFF-LA-10000407"/>
    <s v="Avery White Multi-Purpose Labels"/>
    <s v="United States"/>
    <s v="CA-2016-145261"/>
    <x v="122"/>
    <d v="2016-12-21T00:00:00"/>
    <s v="First Class"/>
    <n v="3"/>
    <n v="12"/>
    <s v="Winter"/>
    <n v="15.936"/>
    <n v="13.027875784873549"/>
    <n v="2.9081242151264508"/>
    <n v="0.18248771430261362"/>
    <n v="4"/>
    <n v="63.744"/>
    <n v="0.2"/>
    <n v="153"/>
    <x v="0"/>
    <x v="1"/>
    <n v="11.529533555179061"/>
  </r>
  <r>
    <s v="V050"/>
    <x v="115"/>
    <x v="0"/>
    <x v="2"/>
    <s v="Phones"/>
    <s v="TEC-PH-10004833"/>
    <s v="Macally Suction Cup Mount"/>
    <s v="United States"/>
    <s v="CA-2016-145261"/>
    <x v="122"/>
    <d v="2016-12-21T00:00:00"/>
    <s v="First Class"/>
    <n v="3"/>
    <n v="12"/>
    <s v="Winter"/>
    <n v="28.68"/>
    <n v="20.16463469480377"/>
    <n v="8.5153653051962301"/>
    <n v="0.29690952946988253"/>
    <n v="3"/>
    <n v="86.039999999999992"/>
    <n v="0.2"/>
    <n v="100"/>
    <x v="0"/>
    <x v="0"/>
    <n v="58.196213722772953"/>
  </r>
  <r>
    <s v="V046"/>
    <x v="70"/>
    <x v="1"/>
    <x v="0"/>
    <s v="Furnishings"/>
    <s v="FUR-FU-10002671"/>
    <s v="Electrix 20W Halogen Replacement Bulb for Zoom-In Desk Lamp"/>
    <s v="United States"/>
    <s v="CA-2016-108875"/>
    <x v="446"/>
    <d v="2016-10-01T00:00:00"/>
    <s v="Standard Class"/>
    <n v="7"/>
    <n v="9"/>
    <s v="Autumn"/>
    <n v="21.44"/>
    <n v="17.782451547048421"/>
    <n v="3.6575484529515805"/>
    <n v="0.17059461067871176"/>
    <n v="2"/>
    <n v="42.88"/>
    <n v="0.2"/>
    <n v="227"/>
    <x v="1"/>
    <x v="1"/>
    <n v="20.982876828499951"/>
  </r>
  <r>
    <s v="V125"/>
    <x v="64"/>
    <x v="4"/>
    <x v="1"/>
    <s v="Storage"/>
    <s v="OFF-ST-10001370"/>
    <s v="Sensible Storage WireTech Storage Systems"/>
    <s v="United States"/>
    <s v="CA-2016-108875"/>
    <x v="446"/>
    <d v="2016-10-01T00:00:00"/>
    <s v="Standard Class"/>
    <n v="7"/>
    <n v="9"/>
    <s v="Autumn"/>
    <n v="511.05599999999998"/>
    <n v="334.05241918581379"/>
    <n v="177.00358081418619"/>
    <n v="0.34634869919184236"/>
    <n v="9"/>
    <n v="4599.5039999999999"/>
    <n v="0.2"/>
    <n v="100"/>
    <x v="1"/>
    <x v="0"/>
    <n v="162.1147860560535"/>
  </r>
  <r>
    <s v="V133"/>
    <x v="42"/>
    <x v="4"/>
    <x v="1"/>
    <s v="Art"/>
    <s v="OFF-AR-10000914"/>
    <s v="Boston 16765 Mini Stand Up Battery Pencil Sharpener"/>
    <s v="United States"/>
    <s v="CA-2016-141957"/>
    <x v="658"/>
    <d v="2016-07-21T00:00:00"/>
    <s v="Same Day"/>
    <n v="0"/>
    <n v="7"/>
    <s v="Summer"/>
    <n v="18.655999999999999"/>
    <n v="14.33209387883115"/>
    <n v="4.3239061211688483"/>
    <n v="0.23177026807294429"/>
    <n v="2"/>
    <n v="37.311999999999998"/>
    <n v="0.2"/>
    <n v="272"/>
    <x v="0"/>
    <x v="1"/>
    <n v="8.0782849665012417"/>
  </r>
  <r>
    <s v="V102"/>
    <x v="66"/>
    <x v="3"/>
    <x v="1"/>
    <s v="Binders"/>
    <s v="OFF-BI-10001116"/>
    <s v="Wilson Jones 1&quot; Hanging DublLock Ring Binders"/>
    <s v="United States"/>
    <s v="CA-2016-141957"/>
    <x v="658"/>
    <d v="2016-07-21T00:00:00"/>
    <s v="Same Day"/>
    <n v="0"/>
    <n v="7"/>
    <s v="Summer"/>
    <n v="11.087999999999999"/>
    <n v="7.4550702092038161"/>
    <n v="3.6329297907961831"/>
    <n v="0.32764518315261393"/>
    <n v="7"/>
    <n v="77.616"/>
    <n v="0.7"/>
    <n v="490"/>
    <x v="0"/>
    <x v="1"/>
    <n v="8.2214797694818902"/>
  </r>
  <r>
    <s v="V140"/>
    <x v="80"/>
    <x v="3"/>
    <x v="1"/>
    <s v="Storage"/>
    <s v="OFF-ST-10002276"/>
    <s v="Safco Steel Mobile File Cart"/>
    <s v="United States"/>
    <s v="CA-2016-141957"/>
    <x v="658"/>
    <d v="2016-07-21T00:00:00"/>
    <s v="Same Day"/>
    <n v="0"/>
    <n v="7"/>
    <s v="Summer"/>
    <n v="66.688000000000002"/>
    <n v="55.523642919848612"/>
    <n v="11.16435708015139"/>
    <n v="0.16741178443125285"/>
    <n v="1"/>
    <n v="66.688000000000002"/>
    <n v="0.2"/>
    <n v="365"/>
    <x v="0"/>
    <x v="2"/>
    <n v="58.232792521052943"/>
  </r>
  <r>
    <s v="V105"/>
    <x v="85"/>
    <x v="4"/>
    <x v="1"/>
    <s v="Storage"/>
    <s v="OFF-ST-10004340"/>
    <s v="Fellowes Mobile File Cart, Black"/>
    <s v="United States"/>
    <s v="CA-2016-141957"/>
    <x v="658"/>
    <d v="2016-07-21T00:00:00"/>
    <s v="Same Day"/>
    <n v="0"/>
    <n v="7"/>
    <s v="Summer"/>
    <n v="99.488"/>
    <n v="75.372069876213402"/>
    <n v="24.115930123786598"/>
    <n v="0.24240039124102"/>
    <n v="2"/>
    <n v="198.976"/>
    <n v="0.2"/>
    <n v="498"/>
    <x v="0"/>
    <x v="0"/>
    <n v="161.96003538047421"/>
  </r>
  <r>
    <s v="V110"/>
    <x v="16"/>
    <x v="0"/>
    <x v="1"/>
    <s v="Labels"/>
    <s v="OFF-LA-10004093"/>
    <s v="Avery 486"/>
    <s v="United States"/>
    <s v="CA-2016-142405"/>
    <x v="725"/>
    <d v="2016-06-15T00:00:00"/>
    <s v="Standard Class"/>
    <n v="4"/>
    <n v="6"/>
    <s v="Summer"/>
    <n v="14.62"/>
    <n v="10.993028903821619"/>
    <n v="3.6269710961783801"/>
    <n v="0.24808283831589467"/>
    <n v="2"/>
    <n v="29.24"/>
    <n v="0"/>
    <n v="395"/>
    <x v="0"/>
    <x v="1"/>
    <n v="15.62319525932871"/>
  </r>
  <r>
    <s v="V118"/>
    <x v="73"/>
    <x v="4"/>
    <x v="1"/>
    <s v="Binders"/>
    <s v="OFF-BI-10004728"/>
    <s v="Wilson Jones Turn Tabs Binder Tool for Ring Binders"/>
    <s v="United States"/>
    <s v="CA-2016-142405"/>
    <x v="725"/>
    <d v="2016-06-15T00:00:00"/>
    <s v="Standard Class"/>
    <n v="4"/>
    <n v="6"/>
    <s v="Summer"/>
    <n v="53.984000000000002"/>
    <n v="43.196394342414528"/>
    <n v="10.787605657585473"/>
    <n v="0.19982968393571193"/>
    <n v="14"/>
    <n v="755.77600000000007"/>
    <n v="0.2"/>
    <n v="355"/>
    <x v="0"/>
    <x v="1"/>
    <n v="14.50924903780432"/>
  </r>
  <r>
    <s v="V072"/>
    <x v="31"/>
    <x v="2"/>
    <x v="2"/>
    <s v="Accessories"/>
    <s v="TEC-AC-10003095"/>
    <s v="Logitech G35 7.1-Channel Surround Sound Headset"/>
    <s v="United States"/>
    <s v="CA-2016-142405"/>
    <x v="725"/>
    <d v="2016-06-15T00:00:00"/>
    <s v="Standard Class"/>
    <n v="4"/>
    <n v="6"/>
    <s v="Summer"/>
    <n v="389.97"/>
    <n v="302.09929156933822"/>
    <n v="87.870708430661807"/>
    <n v="0.22532684163054031"/>
    <n v="3"/>
    <n v="1169.9100000000001"/>
    <n v="0"/>
    <n v="494"/>
    <x v="0"/>
    <x v="2"/>
    <n v="110.80964491415"/>
  </r>
  <r>
    <s v="V026"/>
    <x v="134"/>
    <x v="2"/>
    <x v="0"/>
    <s v="Furnishings"/>
    <s v="FUR-FU-10003192"/>
    <s v="Luxo Adjustable Task Clamp Lamp"/>
    <s v="United States"/>
    <s v="CA-2015-141012"/>
    <x v="988"/>
    <d v="2015-06-11T00:00:00"/>
    <s v="Second Class"/>
    <n v="2"/>
    <n v="6"/>
    <s v="Summer"/>
    <n v="355.36"/>
    <n v="263.91608151296879"/>
    <n v="91.443918487031226"/>
    <n v="0.2573275508977691"/>
    <n v="4"/>
    <n v="1421.44"/>
    <n v="0"/>
    <n v="273"/>
    <x v="0"/>
    <x v="0"/>
    <n v="285.90289248391082"/>
  </r>
  <r>
    <s v="V059"/>
    <x v="35"/>
    <x v="4"/>
    <x v="2"/>
    <s v="Phones"/>
    <s v="TEC-PH-10004522"/>
    <s v="Dexim XPower Skin Super-Thin Power Case for iPhone 5 - Black"/>
    <s v="United States"/>
    <s v="CA-2015-141012"/>
    <x v="988"/>
    <d v="2015-06-11T00:00:00"/>
    <s v="Second Class"/>
    <n v="2"/>
    <n v="6"/>
    <s v="Summer"/>
    <n v="140.376"/>
    <n v="104.64740034892149"/>
    <n v="35.728599651078511"/>
    <n v="0.25452071330625259"/>
    <n v="3"/>
    <n v="421.12800000000004"/>
    <n v="0.2"/>
    <n v="144"/>
    <x v="0"/>
    <x v="2"/>
    <n v="48.702657723509631"/>
  </r>
  <r>
    <s v="V136"/>
    <x v="10"/>
    <x v="1"/>
    <x v="1"/>
    <s v="Envelopes"/>
    <s v="OFF-EN-10003068"/>
    <s v="#6 3/4 Gummed Flap White Envelopes"/>
    <s v="United States"/>
    <s v="CA-2017-127922"/>
    <x v="855"/>
    <d v="2017-11-03T00:00:00"/>
    <s v="Standard Class"/>
    <n v="7"/>
    <n v="10"/>
    <s v="Autumn"/>
    <n v="15.84"/>
    <n v="11.363226219170979"/>
    <n v="4.4767737808290207"/>
    <n v="0.28262460737556949"/>
    <n v="2"/>
    <n v="31.68"/>
    <n v="0.2"/>
    <n v="442"/>
    <x v="1"/>
    <x v="1"/>
    <n v="9.9657814545573888"/>
  </r>
  <r>
    <s v="V142"/>
    <x v="48"/>
    <x v="2"/>
    <x v="1"/>
    <s v="Paper"/>
    <s v="OFF-PA-10001204"/>
    <s v="Xerox 1972"/>
    <s v="United States"/>
    <s v="CA-2017-127922"/>
    <x v="855"/>
    <d v="2017-11-03T00:00:00"/>
    <s v="Standard Class"/>
    <n v="7"/>
    <n v="10"/>
    <s v="Autumn"/>
    <n v="8.4480000000000004"/>
    <n v="6.8240340872156846"/>
    <n v="1.6239659127843158"/>
    <n v="0.19223081353981009"/>
    <n v="2"/>
    <n v="16.896000000000001"/>
    <n v="0.2"/>
    <n v="240"/>
    <x v="1"/>
    <x v="1"/>
    <n v="1.1567900414509109"/>
  </r>
  <r>
    <s v="V134"/>
    <x v="36"/>
    <x v="3"/>
    <x v="1"/>
    <s v="Paper"/>
    <s v="OFF-PA-10003953"/>
    <s v="Xerox 218"/>
    <s v="United States"/>
    <s v="CA-2016-146318"/>
    <x v="115"/>
    <d v="2016-01-27T00:00:00"/>
    <s v="Standard Class"/>
    <n v="5"/>
    <n v="1"/>
    <s v="Winter"/>
    <n v="12.96"/>
    <n v="10.47795953019506"/>
    <n v="2.4820404698049412"/>
    <n v="0.19151546834914668"/>
    <n v="2"/>
    <n v="25.92"/>
    <n v="0"/>
    <n v="126"/>
    <x v="0"/>
    <x v="1"/>
    <n v="4.2590906071601724"/>
  </r>
  <r>
    <s v="V074"/>
    <x v="113"/>
    <x v="4"/>
    <x v="2"/>
    <s v="Phones"/>
    <s v="TEC-PH-10001552"/>
    <s v="I Need's 3d Hello Kitty Hybrid Silicone Case Cover for HTC One X 4g with 3d Hello Kitty Stylus Pen Green/pink"/>
    <s v="United States"/>
    <s v="CA-2014-135993"/>
    <x v="1061"/>
    <d v="2014-06-02T00:00:00"/>
    <s v="Standard Class"/>
    <n v="5"/>
    <n v="5"/>
    <s v="Summer"/>
    <n v="57.408000000000001"/>
    <n v="41.413135385231243"/>
    <n v="15.994864614768758"/>
    <n v="0.27861734627175233"/>
    <n v="6"/>
    <n v="344.44799999999998"/>
    <n v="0.2"/>
    <n v="332"/>
    <x v="0"/>
    <x v="1"/>
    <n v="25.441056316294912"/>
  </r>
  <r>
    <s v="V050"/>
    <x v="115"/>
    <x v="0"/>
    <x v="2"/>
    <s v="Accessories"/>
    <s v="TEC-AC-10004877"/>
    <s v="Imation 30456 USB Flash Drive 8GB"/>
    <s v="United States"/>
    <s v="CA-2014-135993"/>
    <x v="1061"/>
    <d v="2014-06-02T00:00:00"/>
    <s v="Standard Class"/>
    <n v="5"/>
    <n v="5"/>
    <s v="Summer"/>
    <n v="27.6"/>
    <n v="19.702784437864139"/>
    <n v="7.8972155621358624"/>
    <n v="0.28613099862811092"/>
    <n v="4"/>
    <n v="110.4"/>
    <n v="0"/>
    <n v="308"/>
    <x v="0"/>
    <x v="1"/>
    <n v="29.95903402982146"/>
  </r>
  <r>
    <s v="V041"/>
    <x v="130"/>
    <x v="4"/>
    <x v="0"/>
    <s v="Furnishings"/>
    <s v="FUR-FU-10000193"/>
    <s v="Tenex Chairmats For Use with Hard Floors"/>
    <s v="United States"/>
    <s v="CA-2014-126802"/>
    <x v="282"/>
    <d v="2015-01-05T00:00:00"/>
    <s v="Standard Class"/>
    <n v="7"/>
    <n v="12"/>
    <s v="Winter"/>
    <n v="38.975999999999999"/>
    <n v="29.845270303656871"/>
    <n v="9.1307296963431277"/>
    <n v="0.23426543761143082"/>
    <n v="3"/>
    <n v="116.928"/>
    <n v="0.6"/>
    <n v="149"/>
    <x v="1"/>
    <x v="2"/>
    <n v="44.249157533223162"/>
  </r>
  <r>
    <s v="V119"/>
    <x v="20"/>
    <x v="4"/>
    <x v="1"/>
    <s v="Fasteners"/>
    <s v="OFF-FA-10000735"/>
    <s v="Staples"/>
    <s v="United States"/>
    <s v="CA-2016-143924"/>
    <x v="1062"/>
    <d v="2016-08-03T00:00:00"/>
    <s v="Standard Class"/>
    <n v="6"/>
    <n v="7"/>
    <s v="Summer"/>
    <n v="20.440000000000001"/>
    <n v="17.3488527498926"/>
    <n v="3.0911472501074009"/>
    <n v="0.15123029599351276"/>
    <n v="7"/>
    <n v="143.08000000000001"/>
    <n v="0"/>
    <n v="160"/>
    <x v="1"/>
    <x v="1"/>
    <n v="6.2572540942493289"/>
  </r>
  <r>
    <s v="V138"/>
    <x v="12"/>
    <x v="1"/>
    <x v="1"/>
    <s v="Paper"/>
    <s v="OFF-PA-10002120"/>
    <s v="Xerox 1889"/>
    <s v="United States"/>
    <s v="CA-2016-143924"/>
    <x v="1062"/>
    <d v="2016-08-03T00:00:00"/>
    <s v="Standard Class"/>
    <n v="6"/>
    <n v="7"/>
    <s v="Summer"/>
    <n v="109.92"/>
    <n v="83.779184708456626"/>
    <n v="26.140815291543376"/>
    <n v="0.23781673300166825"/>
    <n v="2"/>
    <n v="219.84"/>
    <n v="0"/>
    <n v="342"/>
    <x v="1"/>
    <x v="2"/>
    <n v="89.524649745195887"/>
  </r>
  <r>
    <s v="V107"/>
    <x v="38"/>
    <x v="2"/>
    <x v="1"/>
    <s v="Binders"/>
    <s v="OFF-BI-10001249"/>
    <s v="Avery Heavy-Duty EZD View Binder with Locking Rings"/>
    <s v="United States"/>
    <s v="CA-2016-141551"/>
    <x v="446"/>
    <d v="2016-09-30T00:00:00"/>
    <s v="Standard Class"/>
    <n v="6"/>
    <n v="9"/>
    <s v="Autumn"/>
    <n v="6.38"/>
    <n v="5.1251995522655402"/>
    <n v="1.2548004477344596"/>
    <n v="0.1966771861652758"/>
    <n v="1"/>
    <n v="6.38"/>
    <n v="0"/>
    <n v="368"/>
    <x v="1"/>
    <x v="1"/>
    <n v="17.784834108494429"/>
  </r>
  <r>
    <s v="V116"/>
    <x v="62"/>
    <x v="3"/>
    <x v="1"/>
    <s v="Paper"/>
    <s v="OFF-PA-10001569"/>
    <s v="Xerox 232"/>
    <s v="United States"/>
    <s v="CA-2016-141551"/>
    <x v="446"/>
    <d v="2016-09-30T00:00:00"/>
    <s v="Standard Class"/>
    <n v="6"/>
    <n v="9"/>
    <s v="Autumn"/>
    <n v="6.48"/>
    <n v="4.4838371644536386"/>
    <n v="1.9961628355463619"/>
    <n v="0.30804982030036449"/>
    <n v="1"/>
    <n v="6.48"/>
    <n v="0"/>
    <n v="239"/>
    <x v="1"/>
    <x v="1"/>
    <n v="29.711583195784101"/>
  </r>
  <r>
    <s v="V114"/>
    <x v="13"/>
    <x v="0"/>
    <x v="1"/>
    <s v="Paper"/>
    <s v="OFF-PA-10004248"/>
    <s v="Xerox 1990"/>
    <s v="United States"/>
    <s v="CA-2014-164315"/>
    <x v="1063"/>
    <d v="2014-04-08T00:00:00"/>
    <s v="Standard Class"/>
    <n v="6"/>
    <n v="4"/>
    <s v="Spring"/>
    <n v="15.84"/>
    <n v="11.965063899307159"/>
    <n v="3.8749361006928407"/>
    <n v="0.24462980433666923"/>
    <n v="3"/>
    <n v="47.519999999999996"/>
    <n v="0"/>
    <n v="256"/>
    <x v="1"/>
    <x v="1"/>
    <n v="3.7335238046649719"/>
  </r>
  <r>
    <s v="V088"/>
    <x v="96"/>
    <x v="1"/>
    <x v="2"/>
    <s v="Phones"/>
    <s v="TEC-PH-10001128"/>
    <s v="Motorola Droid Maxx"/>
    <s v="United States"/>
    <s v="CA-2014-164315"/>
    <x v="1063"/>
    <d v="2014-04-08T00:00:00"/>
    <s v="Standard Class"/>
    <n v="6"/>
    <n v="4"/>
    <s v="Spring"/>
    <n v="1049.93"/>
    <n v="845.64365482799496"/>
    <n v="204.2863451720051"/>
    <n v="0.19457139539969814"/>
    <n v="7"/>
    <n v="7349.51"/>
    <n v="0"/>
    <n v="184"/>
    <x v="1"/>
    <x v="0"/>
    <n v="315.92988216322101"/>
  </r>
  <r>
    <s v="V128"/>
    <x v="72"/>
    <x v="4"/>
    <x v="1"/>
    <s v="Appliances"/>
    <s v="OFF-AP-10003842"/>
    <s v="Euro-Pro Shark Turbo Vacuum"/>
    <s v="United States"/>
    <s v="CA-2014-164315"/>
    <x v="1063"/>
    <d v="2014-04-08T00:00:00"/>
    <s v="Standard Class"/>
    <n v="6"/>
    <n v="4"/>
    <s v="Spring"/>
    <n v="154.9"/>
    <n v="110.663687766073"/>
    <n v="44.236312233927009"/>
    <n v="0.28557980783684317"/>
    <n v="5"/>
    <n v="774.5"/>
    <n v="0"/>
    <n v="183"/>
    <x v="1"/>
    <x v="2"/>
    <n v="56.334782529682911"/>
  </r>
  <r>
    <s v="V099"/>
    <x v="24"/>
    <x v="4"/>
    <x v="1"/>
    <s v="Binders"/>
    <s v="OFF-BI-10002794"/>
    <s v="Avery Trapezoid Ring Binder, 3&quot; Capacity, Black, 1040 sheets"/>
    <s v="United States"/>
    <s v="CA-2015-131072"/>
    <x v="599"/>
    <d v="2015-11-05T00:00:00"/>
    <s v="Same Day"/>
    <n v="0"/>
    <n v="11"/>
    <s v="Winter"/>
    <n v="98.352000000000004"/>
    <n v="74.648554562289419"/>
    <n v="23.703445437710585"/>
    <n v="0.24100623716559483"/>
    <n v="3"/>
    <n v="295.05600000000004"/>
    <n v="0.2"/>
    <n v="375"/>
    <x v="0"/>
    <x v="2"/>
    <n v="100.71413414213519"/>
  </r>
  <r>
    <s v="V098"/>
    <x v="92"/>
    <x v="2"/>
    <x v="1"/>
    <s v="Fasteners"/>
    <s v="OFF-FA-10000621"/>
    <s v="OIC Colored Binder Clips, Assorted Sizes"/>
    <s v="United States"/>
    <s v="CA-2014-131541"/>
    <x v="1064"/>
    <d v="2014-07-28T00:00:00"/>
    <s v="Same Day"/>
    <n v="0"/>
    <n v="7"/>
    <s v="Summer"/>
    <n v="14.32"/>
    <n v="12.0971666954176"/>
    <n v="2.2228333045823998"/>
    <n v="0.15522578942614523"/>
    <n v="5"/>
    <n v="71.599999999999994"/>
    <n v="0.2"/>
    <n v="130"/>
    <x v="0"/>
    <x v="1"/>
    <n v="9.493671957577595"/>
  </r>
  <r>
    <s v="V021"/>
    <x v="28"/>
    <x v="4"/>
    <x v="0"/>
    <s v="Furnishings"/>
    <s v="FUR-FU-10003623"/>
    <s v="DataProducts Ampli Magnifier Task Lamp, Black,"/>
    <s v="United States"/>
    <s v="CA-2014-131541"/>
    <x v="1064"/>
    <d v="2014-07-28T00:00:00"/>
    <s v="Same Day"/>
    <n v="0"/>
    <n v="7"/>
    <s v="Summer"/>
    <n v="129.88800000000001"/>
    <n v="107.2275300223494"/>
    <n v="22.660469977650607"/>
    <n v="0.17446161290997325"/>
    <n v="6"/>
    <n v="779.32799999999997"/>
    <n v="0.2"/>
    <n v="107"/>
    <x v="0"/>
    <x v="0"/>
    <n v="44.199840777993757"/>
  </r>
  <r>
    <s v="V126"/>
    <x v="8"/>
    <x v="4"/>
    <x v="1"/>
    <s v="Envelopes"/>
    <s v="OFF-EN-10000781"/>
    <s v="#10- 4 1/8&quot; x 9 1/2&quot; Recycled Envelopes"/>
    <s v="United States"/>
    <s v="CA-2014-131541"/>
    <x v="1064"/>
    <d v="2014-07-28T00:00:00"/>
    <s v="Same Day"/>
    <n v="0"/>
    <n v="7"/>
    <s v="Summer"/>
    <n v="48.944000000000003"/>
    <n v="34.302809672360787"/>
    <n v="14.641190327639215"/>
    <n v="0.29914167880923531"/>
    <n v="7"/>
    <n v="342.608"/>
    <n v="0.2"/>
    <n v="379"/>
    <x v="0"/>
    <x v="1"/>
    <n v="16.068294495683109"/>
  </r>
  <r>
    <s v="V007"/>
    <x v="29"/>
    <x v="1"/>
    <x v="0"/>
    <s v="Chairs"/>
    <s v="FUR-CH-10002044"/>
    <s v="Office Star - Contemporary Task Swivel chair with 2-way adjustable arms, Plum"/>
    <s v="United States"/>
    <s v="CA-2015-119550"/>
    <x v="207"/>
    <d v="2015-12-31T00:00:00"/>
    <s v="Standard Class"/>
    <n v="5"/>
    <n v="12"/>
    <s v="Winter"/>
    <n v="275.05799999999999"/>
    <n v="194.6149006719653"/>
    <n v="80.443099328034691"/>
    <n v="0.29245867899873734"/>
    <n v="3"/>
    <n v="825.17399999999998"/>
    <n v="0.3"/>
    <n v="302"/>
    <x v="0"/>
    <x v="2"/>
    <n v="101.8785308197954"/>
  </r>
  <r>
    <s v="V122"/>
    <x v="5"/>
    <x v="0"/>
    <x v="1"/>
    <s v="Art"/>
    <s v="OFF-AR-10000817"/>
    <s v="Manco Dry-Lighter Erasable Highlighter"/>
    <s v="United States"/>
    <s v="US-2015-138093"/>
    <x v="895"/>
    <d v="2015-12-16T00:00:00"/>
    <s v="Standard Class"/>
    <n v="6"/>
    <n v="12"/>
    <s v="Winter"/>
    <n v="27.36"/>
    <n v="18.886294479721329"/>
    <n v="8.4737055202786706"/>
    <n v="0.30971145907451281"/>
    <n v="9"/>
    <n v="246.24"/>
    <n v="0"/>
    <n v="132"/>
    <x v="1"/>
    <x v="1"/>
    <n v="9.5213284387261439"/>
  </r>
  <r>
    <s v="V136"/>
    <x v="10"/>
    <x v="1"/>
    <x v="1"/>
    <s v="Paper"/>
    <s v="OFF-PA-10001509"/>
    <s v="Recycled Desk Saver Line &quot;While You Were Out&quot; Book, 5 1/2&quot; X 4&quot;"/>
    <s v="United States"/>
    <s v="US-2015-138093"/>
    <x v="895"/>
    <d v="2015-12-16T00:00:00"/>
    <s v="Standard Class"/>
    <n v="6"/>
    <n v="12"/>
    <s v="Winter"/>
    <n v="44.75"/>
    <n v="29.355014769932271"/>
    <n v="15.394985230067729"/>
    <n v="0.34402201631436263"/>
    <n v="5"/>
    <n v="223.75"/>
    <n v="0"/>
    <n v="397"/>
    <x v="1"/>
    <x v="1"/>
    <n v="12.657211383239201"/>
  </r>
  <r>
    <s v="V060"/>
    <x v="120"/>
    <x v="3"/>
    <x v="2"/>
    <s v="Phones"/>
    <s v="TEC-PH-10004667"/>
    <s v="Cisco 8x8 Inc. 6753i IP Business Phone System"/>
    <s v="United States"/>
    <s v="US-2015-138093"/>
    <x v="895"/>
    <d v="2015-12-16T00:00:00"/>
    <s v="Standard Class"/>
    <n v="6"/>
    <n v="12"/>
    <s v="Winter"/>
    <n v="134.99"/>
    <n v="95.305187228047302"/>
    <n v="39.684812771952707"/>
    <n v="0.29398335263317804"/>
    <n v="1"/>
    <n v="134.99"/>
    <n v="0"/>
    <n v="242"/>
    <x v="1"/>
    <x v="0"/>
    <n v="252.49505727809139"/>
  </r>
  <r>
    <s v="V132"/>
    <x v="23"/>
    <x v="1"/>
    <x v="1"/>
    <s v="Paper"/>
    <s v="OFF-PA-10000143"/>
    <s v="Astroparche Fine Business Paper"/>
    <s v="United States"/>
    <s v="US-2015-138093"/>
    <x v="895"/>
    <d v="2015-12-16T00:00:00"/>
    <s v="Standard Class"/>
    <n v="6"/>
    <n v="12"/>
    <s v="Winter"/>
    <n v="26.4"/>
    <n v="19.198476838852169"/>
    <n v="7.2015231611478292"/>
    <n v="0.27278496822529658"/>
    <n v="5"/>
    <n v="132"/>
    <n v="0"/>
    <n v="494"/>
    <x v="1"/>
    <x v="1"/>
    <n v="14.06371057722677"/>
  </r>
  <r>
    <s v="V032"/>
    <x v="71"/>
    <x v="3"/>
    <x v="0"/>
    <s v="Chairs"/>
    <s v="FUR-CH-10000785"/>
    <s v="Global Ergonomic Managers Chair"/>
    <s v="United States"/>
    <s v="US-2015-138093"/>
    <x v="895"/>
    <d v="2015-12-16T00:00:00"/>
    <s v="Standard Class"/>
    <n v="6"/>
    <n v="12"/>
    <s v="Winter"/>
    <n v="542.94000000000005"/>
    <n v="355.20047978568402"/>
    <n v="187.73952021431603"/>
    <n v="0.34578318085666188"/>
    <n v="3"/>
    <n v="1628.8200000000002"/>
    <n v="0"/>
    <n v="449"/>
    <x v="1"/>
    <x v="0"/>
    <n v="298.7889562752826"/>
  </r>
  <r>
    <s v="V020"/>
    <x v="77"/>
    <x v="0"/>
    <x v="0"/>
    <s v="Tables"/>
    <s v="FUR-TA-10001676"/>
    <s v="Hon 61000 Series Interactive Training Tables"/>
    <s v="United States"/>
    <s v="CA-2016-126165"/>
    <x v="465"/>
    <d v="2016-05-07T00:00:00"/>
    <s v="Second Class"/>
    <n v="2"/>
    <n v="5"/>
    <s v="Summer"/>
    <n v="71.087999999999994"/>
    <n v="53.945932581257352"/>
    <n v="17.142067418742641"/>
    <n v="0.24113869315134259"/>
    <n v="2"/>
    <n v="142.17599999999999"/>
    <n v="0.2"/>
    <n v="136"/>
    <x v="0"/>
    <x v="1"/>
    <n v="23.926287238098599"/>
  </r>
  <r>
    <s v="V132"/>
    <x v="23"/>
    <x v="0"/>
    <x v="1"/>
    <s v="Binders"/>
    <s v="OFF-BI-10000309"/>
    <s v="GBC Twin Loop Wire Binding Elements, 9/16&quot; Spine, Black"/>
    <s v="United States"/>
    <s v="CA-2017-126123"/>
    <x v="336"/>
    <d v="2017-10-18T00:00:00"/>
    <s v="Standard Class"/>
    <n v="4"/>
    <n v="10"/>
    <s v="Autumn"/>
    <n v="27.396000000000001"/>
    <n v="23.051413334930729"/>
    <n v="4.3445866650692722"/>
    <n v="0.15858470817160433"/>
    <n v="9"/>
    <n v="246.56400000000002"/>
    <n v="0.8"/>
    <n v="246"/>
    <x v="0"/>
    <x v="1"/>
    <n v="23.77440001345985"/>
  </r>
  <r>
    <s v="V119"/>
    <x v="20"/>
    <x v="1"/>
    <x v="1"/>
    <s v="Binders"/>
    <s v="OFF-BI-10004224"/>
    <s v="Catalog Binders with Expanding Posts"/>
    <s v="United States"/>
    <s v="CA-2017-126123"/>
    <x v="336"/>
    <d v="2017-10-18T00:00:00"/>
    <s v="Standard Class"/>
    <n v="4"/>
    <n v="10"/>
    <s v="Autumn"/>
    <n v="13.456"/>
    <n v="10.87826617200751"/>
    <n v="2.5777338279924891"/>
    <n v="0.19156761504105896"/>
    <n v="1"/>
    <n v="13.456"/>
    <n v="0.8"/>
    <n v="327"/>
    <x v="0"/>
    <x v="2"/>
    <n v="113.8234214813203"/>
  </r>
  <r>
    <s v="V113"/>
    <x v="117"/>
    <x v="3"/>
    <x v="1"/>
    <s v="Labels"/>
    <s v="OFF-LA-10002312"/>
    <s v="Avery 490"/>
    <s v="United States"/>
    <s v="CA-2016-143441"/>
    <x v="732"/>
    <d v="2016-11-05T00:00:00"/>
    <s v="Same Day"/>
    <n v="0"/>
    <n v="11"/>
    <s v="Winter"/>
    <n v="11.84"/>
    <n v="8.4451162281082315"/>
    <n v="3.3948837718917684"/>
    <n v="0.28673004830166965"/>
    <n v="1"/>
    <n v="11.84"/>
    <n v="0.2"/>
    <n v="133"/>
    <x v="0"/>
    <x v="1"/>
    <n v="14.947267308775871"/>
  </r>
  <r>
    <s v="V122"/>
    <x v="5"/>
    <x v="4"/>
    <x v="1"/>
    <s v="Paper"/>
    <s v="OFF-PA-10003022"/>
    <s v="Xerox 1992"/>
    <s v="United States"/>
    <s v="CA-2017-148320"/>
    <x v="132"/>
    <d v="2017-11-08T00:00:00"/>
    <s v="Standard Class"/>
    <n v="5"/>
    <n v="11"/>
    <s v="Winter"/>
    <n v="35.880000000000003"/>
    <n v="30.23776909564894"/>
    <n v="5.642230904351063"/>
    <n v="0.15725281227288357"/>
    <n v="6"/>
    <n v="215.28000000000003"/>
    <n v="0"/>
    <n v="336"/>
    <x v="0"/>
    <x v="2"/>
    <n v="45.396566495716392"/>
  </r>
  <r>
    <s v="V142"/>
    <x v="48"/>
    <x v="3"/>
    <x v="1"/>
    <s v="Envelopes"/>
    <s v="OFF-EN-10001532"/>
    <s v="Brown Kraft Recycled Envelopes"/>
    <s v="United States"/>
    <s v="CA-2016-125661"/>
    <x v="390"/>
    <d v="2016-11-26T00:00:00"/>
    <s v="First Class"/>
    <n v="2"/>
    <n v="11"/>
    <s v="Winter"/>
    <n v="40.752000000000002"/>
    <n v="32.460749104419449"/>
    <n v="8.2912508955805535"/>
    <n v="0.20345629406116394"/>
    <n v="3"/>
    <n v="122.256"/>
    <n v="0.2"/>
    <n v="311"/>
    <x v="0"/>
    <x v="1"/>
    <n v="32.091750790506893"/>
  </r>
  <r>
    <s v="V052"/>
    <x v="128"/>
    <x v="3"/>
    <x v="2"/>
    <s v="Accessories"/>
    <s v="TEC-AC-10004855"/>
    <s v="V7 USB Numeric Keypad"/>
    <s v="United States"/>
    <s v="CA-2016-125661"/>
    <x v="390"/>
    <d v="2016-11-26T00:00:00"/>
    <s v="First Class"/>
    <n v="2"/>
    <n v="11"/>
    <s v="Winter"/>
    <n v="139.96"/>
    <n v="105.1108130401328"/>
    <n v="34.849186959867211"/>
    <n v="0.24899390511479857"/>
    <n v="5"/>
    <n v="699.80000000000007"/>
    <n v="0.2"/>
    <n v="408"/>
    <x v="0"/>
    <x v="2"/>
    <n v="46.243314918663287"/>
  </r>
  <r>
    <s v="V107"/>
    <x v="38"/>
    <x v="3"/>
    <x v="1"/>
    <s v="Art"/>
    <s v="OFF-AR-10003829"/>
    <s v="Newell 35"/>
    <s v="United States"/>
    <s v="US-2014-123519"/>
    <x v="637"/>
    <d v="2014-12-21T00:00:00"/>
    <s v="Standard Class"/>
    <n v="7"/>
    <n v="12"/>
    <s v="Winter"/>
    <n v="2.6240000000000001"/>
    <n v="1.8549745269323721"/>
    <n v="0.76902547306762803"/>
    <n v="0.29307373211418752"/>
    <n v="1"/>
    <n v="2.6240000000000001"/>
    <n v="0.2"/>
    <n v="239"/>
    <x v="1"/>
    <x v="1"/>
    <n v="6.0903671846978531"/>
  </r>
  <r>
    <s v="V034"/>
    <x v="3"/>
    <x v="3"/>
    <x v="0"/>
    <s v="Tables"/>
    <s v="FUR-TA-10002645"/>
    <s v="Hon Rectangular Conference Tables"/>
    <s v="United States"/>
    <s v="US-2014-123519"/>
    <x v="637"/>
    <d v="2014-12-21T00:00:00"/>
    <s v="Standard Class"/>
    <n v="7"/>
    <n v="12"/>
    <s v="Winter"/>
    <n v="136.53"/>
    <n v="97.638400349568755"/>
    <n v="38.891599650431246"/>
    <n v="0.28485753790691604"/>
    <n v="1"/>
    <n v="136.53"/>
    <n v="0.4"/>
    <n v="289"/>
    <x v="1"/>
    <x v="0"/>
    <n v="978.97200527198424"/>
  </r>
  <r>
    <s v="V063"/>
    <x v="88"/>
    <x v="2"/>
    <x v="2"/>
    <s v="Accessories"/>
    <s v="TEC-AC-10003033"/>
    <s v="Plantronics CS510 - Over-the-Head monaural Wireless Headset System"/>
    <s v="United States"/>
    <s v="US-2014-123519"/>
    <x v="637"/>
    <d v="2014-12-21T00:00:00"/>
    <s v="Standard Class"/>
    <n v="7"/>
    <n v="12"/>
    <s v="Winter"/>
    <n v="263.95999999999998"/>
    <n v="177.57267043225869"/>
    <n v="86.38732956774129"/>
    <n v="0.32727432022935782"/>
    <n v="1"/>
    <n v="263.95999999999998"/>
    <n v="0.2"/>
    <n v="195"/>
    <x v="1"/>
    <x v="0"/>
    <n v="690.14870301342376"/>
  </r>
  <r>
    <s v="V100"/>
    <x v="17"/>
    <x v="2"/>
    <x v="1"/>
    <s v="Supplies"/>
    <s v="OFF-SU-10002522"/>
    <s v="Acme Kleen Earth Office Shears"/>
    <s v="United States"/>
    <s v="CA-2014-155593"/>
    <x v="935"/>
    <d v="2014-11-08T00:00:00"/>
    <s v="Standard Class"/>
    <n v="5"/>
    <n v="11"/>
    <s v="Winter"/>
    <n v="11.64"/>
    <n v="8.7674330206854219"/>
    <n v="2.8725669793145787"/>
    <n v="0.24678410475211157"/>
    <n v="3"/>
    <n v="34.92"/>
    <n v="0"/>
    <n v="293"/>
    <x v="0"/>
    <x v="1"/>
    <n v="4.8336765303441638"/>
  </r>
  <r>
    <s v="V125"/>
    <x v="64"/>
    <x v="4"/>
    <x v="1"/>
    <s v="Binders"/>
    <s v="OFF-BI-10004828"/>
    <s v="GBC Poly Designer Binding Covers"/>
    <s v="United States"/>
    <s v="CA-2017-136000"/>
    <x v="585"/>
    <d v="2017-09-25T00:00:00"/>
    <s v="Second Class"/>
    <n v="3"/>
    <n v="9"/>
    <s v="Autumn"/>
    <n v="40.176000000000002"/>
    <n v="31.906969262800839"/>
    <n v="8.2690307371991629"/>
    <n v="0.20582015972717949"/>
    <n v="3"/>
    <n v="120.52800000000001"/>
    <n v="0.2"/>
    <n v="460"/>
    <x v="0"/>
    <x v="1"/>
    <n v="25.754586566279801"/>
  </r>
  <r>
    <s v="V025"/>
    <x v="86"/>
    <x v="2"/>
    <x v="0"/>
    <s v="Furnishings"/>
    <s v="FUR-FU-10001095"/>
    <s v="DAX Black Cherry Wood-Tone Poster Frame"/>
    <s v="United States"/>
    <s v="US-2015-160857"/>
    <x v="412"/>
    <d v="2015-05-15T00:00:00"/>
    <s v="Standard Class"/>
    <n v="7"/>
    <n v="5"/>
    <s v="Summer"/>
    <n v="79.44"/>
    <n v="65.667712958323165"/>
    <n v="13.772287041676833"/>
    <n v="0.17336715812785541"/>
    <n v="3"/>
    <n v="238.32"/>
    <n v="0"/>
    <n v="403"/>
    <x v="1"/>
    <x v="2"/>
    <n v="35.891321163439258"/>
  </r>
  <r>
    <s v="V129"/>
    <x v="4"/>
    <x v="4"/>
    <x v="1"/>
    <s v="Supplies"/>
    <s v="OFF-SU-10000157"/>
    <s v="Compact Automatic Electric Letter Opener"/>
    <s v="United States"/>
    <s v="US-2015-160857"/>
    <x v="412"/>
    <d v="2015-05-15T00:00:00"/>
    <s v="Standard Class"/>
    <n v="7"/>
    <n v="5"/>
    <s v="Summer"/>
    <n v="357.93"/>
    <n v="272.53598784418688"/>
    <n v="85.39401215581313"/>
    <n v="0.23857740942590208"/>
    <n v="3"/>
    <n v="1073.79"/>
    <n v="0"/>
    <n v="395"/>
    <x v="1"/>
    <x v="0"/>
    <n v="207.6082158226678"/>
  </r>
  <r>
    <s v="V040"/>
    <x v="98"/>
    <x v="3"/>
    <x v="0"/>
    <s v="Chairs"/>
    <s v="FUR-CH-10002647"/>
    <s v="Situations Contoured Folding Chairs, 4/Set"/>
    <s v="United States"/>
    <s v="US-2015-160857"/>
    <x v="412"/>
    <d v="2015-05-15T00:00:00"/>
    <s v="Standard Class"/>
    <n v="7"/>
    <n v="5"/>
    <s v="Summer"/>
    <n v="127.764"/>
    <n v="100.72843199936401"/>
    <n v="27.03556800063599"/>
    <n v="0.21160552268742361"/>
    <n v="2"/>
    <n v="255.52799999999999"/>
    <n v="0.1"/>
    <n v="251"/>
    <x v="1"/>
    <x v="0"/>
    <n v="155.0969267858006"/>
  </r>
  <r>
    <s v="V077"/>
    <x v="107"/>
    <x v="3"/>
    <x v="2"/>
    <s v="Copiers"/>
    <s v="TEC-CO-10004115"/>
    <s v="Sharp AL-1530CS Digital Copier"/>
    <s v="United States"/>
    <s v="US-2015-160857"/>
    <x v="412"/>
    <d v="2015-05-15T00:00:00"/>
    <s v="Standard Class"/>
    <n v="7"/>
    <n v="5"/>
    <s v="Summer"/>
    <n v="2799.944"/>
    <n v="1831.4431580521789"/>
    <n v="968.50084194782107"/>
    <n v="0.34590007584002436"/>
    <n v="7"/>
    <n v="19599.608"/>
    <n v="0.2"/>
    <n v="322"/>
    <x v="1"/>
    <x v="0"/>
    <n v="799.98399999999992"/>
  </r>
  <r>
    <s v="V097"/>
    <x v="25"/>
    <x v="4"/>
    <x v="1"/>
    <s v="Paper"/>
    <s v="OFF-PA-10003363"/>
    <s v="Xerox 204"/>
    <s v="United States"/>
    <s v="US-2015-160857"/>
    <x v="412"/>
    <d v="2015-05-15T00:00:00"/>
    <s v="Standard Class"/>
    <n v="7"/>
    <n v="5"/>
    <s v="Summer"/>
    <n v="19.440000000000001"/>
    <n v="13.85341364553442"/>
    <n v="5.5865863544655809"/>
    <n v="0.28737584127909366"/>
    <n v="3"/>
    <n v="58.320000000000007"/>
    <n v="0"/>
    <n v="295"/>
    <x v="1"/>
    <x v="1"/>
    <n v="14.36846547130207"/>
  </r>
  <r>
    <s v="V059"/>
    <x v="35"/>
    <x v="2"/>
    <x v="2"/>
    <s v="Phones"/>
    <s v="TEC-PH-10003092"/>
    <s v="Motorola L804"/>
    <s v="United States"/>
    <s v="CA-2017-115805"/>
    <x v="689"/>
    <d v="2017-07-31T00:00:00"/>
    <s v="Same Day"/>
    <n v="0"/>
    <n v="7"/>
    <s v="Summer"/>
    <n v="36.792000000000002"/>
    <n v="30.968469401208989"/>
    <n v="5.8235305987910131"/>
    <n v="0.15828252334178661"/>
    <n v="1"/>
    <n v="36.792000000000002"/>
    <n v="0.2"/>
    <n v="187"/>
    <x v="0"/>
    <x v="2"/>
    <n v="80.397044632250015"/>
  </r>
  <r>
    <s v="V086"/>
    <x v="133"/>
    <x v="4"/>
    <x v="2"/>
    <s v="Phones"/>
    <s v="TEC-PH-10003655"/>
    <s v="Sannysis Cute Owl Design Soft Skin Case Cover for Samsung Galaxy S4"/>
    <s v="United States"/>
    <s v="US-2014-143707"/>
    <x v="72"/>
    <d v="2014-03-05T00:00:00"/>
    <s v="Standard Class"/>
    <n v="4"/>
    <n v="3"/>
    <s v="Spring"/>
    <n v="5.94"/>
    <n v="4.6635290842674744"/>
    <n v="1.276470915732526"/>
    <n v="0.21489409355766431"/>
    <n v="3"/>
    <n v="17.82"/>
    <n v="0"/>
    <n v="398"/>
    <x v="0"/>
    <x v="1"/>
    <n v="1.400071426749363"/>
  </r>
  <r>
    <s v="V100"/>
    <x v="17"/>
    <x v="2"/>
    <x v="1"/>
    <s v="Storage"/>
    <s v="OFF-ST-10001476"/>
    <s v="Steel Personal Filing/Posting Tote"/>
    <s v="United States"/>
    <s v="CA-2017-116939"/>
    <x v="145"/>
    <d v="2017-09-29T00:00:00"/>
    <s v="Standard Class"/>
    <n v="4"/>
    <n v="9"/>
    <s v="Autumn"/>
    <n v="177.55"/>
    <n v="132.90660473553959"/>
    <n v="44.643395264460423"/>
    <n v="0.25144125747372809"/>
    <n v="5"/>
    <n v="887.75"/>
    <n v="0"/>
    <n v="116"/>
    <x v="0"/>
    <x v="0"/>
    <n v="80.129949639320245"/>
  </r>
  <r>
    <s v="V054"/>
    <x v="108"/>
    <x v="0"/>
    <x v="2"/>
    <s v="Accessories"/>
    <s v="TEC-AC-10002049"/>
    <s v="Logitech G19 Programmable Gaming Keyboard"/>
    <s v="United States"/>
    <s v="CA-2015-124107"/>
    <x v="330"/>
    <d v="2015-10-12T00:00:00"/>
    <s v="Second Class"/>
    <n v="3"/>
    <n v="10"/>
    <s v="Autumn"/>
    <n v="619.95000000000005"/>
    <n v="427.82279675567088"/>
    <n v="192.12720324432917"/>
    <n v="0.30990757842459737"/>
    <n v="5"/>
    <n v="3099.75"/>
    <n v="0"/>
    <n v="310"/>
    <x v="0"/>
    <x v="0"/>
    <n v="543.62577118097909"/>
  </r>
  <r>
    <s v="V094"/>
    <x v="105"/>
    <x v="3"/>
    <x v="2"/>
    <s v="Phones"/>
    <s v="TEC-PH-10003875"/>
    <s v="KLD Oscar II Style Snap-on Ultra Thin Side Flip Synthetic Leather Cover Case for HTC One HTC M7"/>
    <s v="United States"/>
    <s v="CA-2015-124107"/>
    <x v="330"/>
    <d v="2015-10-12T00:00:00"/>
    <s v="Second Class"/>
    <n v="3"/>
    <n v="10"/>
    <s v="Autumn"/>
    <n v="29.16"/>
    <n v="20.41659565326043"/>
    <n v="8.7434043467395703"/>
    <n v="0.29984239872220747"/>
    <n v="3"/>
    <n v="87.48"/>
    <n v="0"/>
    <n v="331"/>
    <x v="0"/>
    <x v="1"/>
    <n v="22.447378466092651"/>
  </r>
  <r>
    <s v="V104"/>
    <x v="81"/>
    <x v="4"/>
    <x v="1"/>
    <s v="Envelopes"/>
    <s v="OFF-EN-10003286"/>
    <s v="Staple envelope"/>
    <s v="United States"/>
    <s v="CA-2015-124107"/>
    <x v="330"/>
    <d v="2015-10-12T00:00:00"/>
    <s v="Second Class"/>
    <n v="3"/>
    <n v="10"/>
    <s v="Autumn"/>
    <n v="57.96"/>
    <n v="39.352791202733357"/>
    <n v="18.607208797266644"/>
    <n v="0.32103534846905873"/>
    <n v="7"/>
    <n v="405.72"/>
    <n v="0"/>
    <n v="457"/>
    <x v="0"/>
    <x v="1"/>
    <n v="23.591600636061731"/>
  </r>
  <r>
    <s v="V117"/>
    <x v="104"/>
    <x v="1"/>
    <x v="1"/>
    <s v="Appliances"/>
    <s v="OFF-AP-10003971"/>
    <s v="Belkin 6 Outlet Metallic Surge Strip"/>
    <s v="United States"/>
    <s v="CA-2015-124107"/>
    <x v="330"/>
    <d v="2015-10-12T00:00:00"/>
    <s v="Second Class"/>
    <n v="3"/>
    <n v="10"/>
    <s v="Autumn"/>
    <n v="29.402999999999999"/>
    <n v="20.60397910738633"/>
    <n v="8.7990208926136688"/>
    <n v="0.29925588860366864"/>
    <n v="3"/>
    <n v="88.209000000000003"/>
    <n v="0.1"/>
    <n v="282"/>
    <x v="0"/>
    <x v="1"/>
    <n v="16.798312817065881"/>
  </r>
  <r>
    <s v="V141"/>
    <x v="67"/>
    <x v="0"/>
    <x v="1"/>
    <s v="Storage"/>
    <s v="OFF-ST-10001031"/>
    <s v="Adjustable Personal File Tote"/>
    <s v="United States"/>
    <s v="CA-2017-126550"/>
    <x v="1065"/>
    <d v="2017-04-02T00:00:00"/>
    <s v="Second Class"/>
    <n v="4"/>
    <n v="3"/>
    <s v="Spring"/>
    <n v="81.400000000000006"/>
    <n v="66.079023880189496"/>
    <n v="15.32097611981051"/>
    <n v="0.18821837985025194"/>
    <n v="5"/>
    <n v="407"/>
    <n v="0"/>
    <n v="261"/>
    <x v="0"/>
    <x v="1"/>
    <n v="19.751873956665481"/>
  </r>
  <r>
    <s v="V116"/>
    <x v="62"/>
    <x v="3"/>
    <x v="1"/>
    <s v="Fasteners"/>
    <s v="OFF-FA-10000304"/>
    <s v="Advantus Push Pins"/>
    <s v="United States"/>
    <s v="CA-2015-138674"/>
    <x v="717"/>
    <d v="2015-11-17T00:00:00"/>
    <s v="First Class"/>
    <n v="3"/>
    <n v="11"/>
    <s v="Winter"/>
    <n v="8.7200000000000006"/>
    <n v="6.0674126347317117"/>
    <n v="2.652587365268289"/>
    <n v="0.3041957987692992"/>
    <n v="5"/>
    <n v="43.6"/>
    <n v="0.2"/>
    <n v="466"/>
    <x v="0"/>
    <x v="1"/>
    <n v="3.7251856329584441"/>
  </r>
  <r>
    <s v="V085"/>
    <x v="82"/>
    <x v="4"/>
    <x v="2"/>
    <s v="Accessories"/>
    <s v="TEC-AC-10000358"/>
    <s v="Imation Secure Drive + Hardware Encrypted USB flash drive - 16 GB"/>
    <s v="United States"/>
    <s v="CA-2015-138674"/>
    <x v="717"/>
    <d v="2015-11-17T00:00:00"/>
    <s v="First Class"/>
    <n v="3"/>
    <n v="11"/>
    <s v="Winter"/>
    <n v="91.176000000000002"/>
    <n v="59.827879255955168"/>
    <n v="31.348120744044834"/>
    <n v="0.34381987303725581"/>
    <n v="3"/>
    <n v="273.52800000000002"/>
    <n v="0.2"/>
    <n v="169"/>
    <x v="0"/>
    <x v="2"/>
    <n v="71.072782061771008"/>
  </r>
  <r>
    <s v="V073"/>
    <x v="78"/>
    <x v="0"/>
    <x v="2"/>
    <s v="Accessories"/>
    <s v="TEC-AC-10002800"/>
    <s v="Plantronics Audio 478 Stereo USB Headset"/>
    <s v="United States"/>
    <s v="CA-2015-138674"/>
    <x v="717"/>
    <d v="2015-11-17T00:00:00"/>
    <s v="First Class"/>
    <n v="3"/>
    <n v="11"/>
    <s v="Winter"/>
    <n v="159.96799999999999"/>
    <n v="128.08509505027709"/>
    <n v="31.882904949722899"/>
    <n v="0.19930801753927599"/>
    <n v="4"/>
    <n v="639.87199999999996"/>
    <n v="0.2"/>
    <n v="159"/>
    <x v="0"/>
    <x v="2"/>
    <n v="117.23694191678661"/>
  </r>
  <r>
    <s v="V134"/>
    <x v="36"/>
    <x v="0"/>
    <x v="1"/>
    <s v="Paper"/>
    <s v="OFF-PA-10004735"/>
    <s v="Xerox 1905"/>
    <s v="United States"/>
    <s v="CA-2016-165820"/>
    <x v="182"/>
    <d v="2016-09-30T00:00:00"/>
    <s v="Standard Class"/>
    <n v="4"/>
    <n v="9"/>
    <s v="Autumn"/>
    <n v="12.96"/>
    <n v="8.6169821255038279"/>
    <n v="4.3430178744961729"/>
    <n v="0.33510940389630961"/>
    <n v="2"/>
    <n v="25.92"/>
    <n v="0"/>
    <n v="278"/>
    <x v="0"/>
    <x v="1"/>
    <n v="16.331657013297821"/>
  </r>
  <r>
    <s v="V111"/>
    <x v="52"/>
    <x v="2"/>
    <x v="1"/>
    <s v="Storage"/>
    <s v="OFF-ST-10002574"/>
    <s v="SAFCO Commercial Wire Shelving, Black"/>
    <s v="United States"/>
    <s v="CA-2014-103191"/>
    <x v="358"/>
    <d v="2014-09-27T00:00:00"/>
    <s v="Standard Class"/>
    <n v="5"/>
    <n v="9"/>
    <s v="Autumn"/>
    <n v="331.536"/>
    <n v="246.05598940053159"/>
    <n v="85.480010599468415"/>
    <n v="0.25783025251999303"/>
    <n v="3"/>
    <n v="994.60799999999995"/>
    <n v="0.2"/>
    <n v="176"/>
    <x v="0"/>
    <x v="0"/>
    <n v="215.1123642064511"/>
  </r>
  <r>
    <s v="V050"/>
    <x v="115"/>
    <x v="1"/>
    <x v="2"/>
    <s v="Accessories"/>
    <s v="TEC-AC-10004171"/>
    <s v="Razer Kraken 7.1 Surround Sound Over Ear USB Gaming Headset"/>
    <s v="United States"/>
    <s v="CA-2015-103933"/>
    <x v="12"/>
    <d v="2015-09-27T00:00:00"/>
    <s v="First Class"/>
    <n v="2"/>
    <n v="9"/>
    <s v="Autumn"/>
    <n v="899.91"/>
    <n v="763.2132266369947"/>
    <n v="136.69677336300526"/>
    <n v="0.15190049378605114"/>
    <n v="9"/>
    <n v="8099.19"/>
    <n v="0"/>
    <n v="134"/>
    <x v="0"/>
    <x v="0"/>
    <n v="331.12646289597569"/>
  </r>
  <r>
    <s v="V075"/>
    <x v="101"/>
    <x v="2"/>
    <x v="2"/>
    <s v="Phones"/>
    <s v="TEC-PH-10002922"/>
    <s v="ShoreTel ShorePhone IP 230 VoIP phone"/>
    <s v="United States"/>
    <s v="CA-2015-110548"/>
    <x v="124"/>
    <d v="2015-05-08T00:00:00"/>
    <s v="Standard Class"/>
    <n v="4"/>
    <n v="5"/>
    <s v="Summer"/>
    <n v="946.34400000000005"/>
    <n v="630.46163724247265"/>
    <n v="315.8823627575274"/>
    <n v="0.33379232367672579"/>
    <n v="7"/>
    <n v="6624.4080000000004"/>
    <n v="0.2"/>
    <n v="115"/>
    <x v="0"/>
    <x v="0"/>
    <n v="288.77023858424189"/>
  </r>
  <r>
    <s v="V082"/>
    <x v="131"/>
    <x v="4"/>
    <x v="2"/>
    <s v="Accessories"/>
    <s v="TEC-AC-10003023"/>
    <s v="Logitech G105 Gaming Keyboard"/>
    <s v="United States"/>
    <s v="CA-2017-117324"/>
    <x v="166"/>
    <d v="2017-12-13T00:00:00"/>
    <s v="Standard Class"/>
    <n v="5"/>
    <n v="12"/>
    <s v="Winter"/>
    <n v="178.11"/>
    <n v="133.39193465342561"/>
    <n v="44.718065346574406"/>
    <n v="0.25106993064159455"/>
    <n v="3"/>
    <n v="534.33000000000004"/>
    <n v="0"/>
    <n v="393"/>
    <x v="0"/>
    <x v="2"/>
    <n v="94.76910098339016"/>
  </r>
  <r>
    <s v="V132"/>
    <x v="23"/>
    <x v="2"/>
    <x v="1"/>
    <s v="Appliances"/>
    <s v="OFF-AP-10003590"/>
    <s v="Hoover WindTunnel Plus Canister Vacuum"/>
    <s v="United States"/>
    <s v="CA-2017-117324"/>
    <x v="166"/>
    <d v="2017-12-13T00:00:00"/>
    <s v="Standard Class"/>
    <n v="5"/>
    <n v="12"/>
    <s v="Winter"/>
    <n v="1089.75"/>
    <n v="816.11319685954675"/>
    <n v="273.63680314045325"/>
    <n v="0.25110053052576575"/>
    <n v="3"/>
    <n v="3269.25"/>
    <n v="0"/>
    <n v="270"/>
    <x v="0"/>
    <x v="2"/>
    <n v="125.833491169879"/>
  </r>
  <r>
    <s v="V127"/>
    <x v="39"/>
    <x v="4"/>
    <x v="1"/>
    <s v="Labels"/>
    <s v="OFF-LA-10003510"/>
    <s v="Avery 4027 File Folder Labels for Dot Matrix Printers, 5000 Labels per Box, White"/>
    <s v="United States"/>
    <s v="CA-2017-117324"/>
    <x v="166"/>
    <d v="2017-12-13T00:00:00"/>
    <s v="Standard Class"/>
    <n v="5"/>
    <n v="12"/>
    <s v="Winter"/>
    <n v="61.06"/>
    <n v="44.636111961827943"/>
    <n v="16.423888038172059"/>
    <n v="0.26897949620327644"/>
    <n v="2"/>
    <n v="122.12"/>
    <n v="0"/>
    <n v="131"/>
    <x v="0"/>
    <x v="2"/>
    <n v="112.4655826564489"/>
  </r>
  <r>
    <s v="V018"/>
    <x v="90"/>
    <x v="4"/>
    <x v="0"/>
    <s v="Bookcases"/>
    <s v="FUR-BO-10003159"/>
    <s v="Sauder Camden County Collection Libraries, Planked Cherry Finish"/>
    <s v="United States"/>
    <s v="CA-2017-117324"/>
    <x v="166"/>
    <d v="2017-12-13T00:00:00"/>
    <s v="Standard Class"/>
    <n v="5"/>
    <n v="12"/>
    <s v="Winter"/>
    <n v="459.92"/>
    <n v="373.81490980199482"/>
    <n v="86.1050901980052"/>
    <n v="0.18721753826318752"/>
    <n v="4"/>
    <n v="1839.68"/>
    <n v="0"/>
    <n v="362"/>
    <x v="0"/>
    <x v="2"/>
    <n v="106.5137598373629"/>
  </r>
  <r>
    <s v="V143"/>
    <x v="135"/>
    <x v="4"/>
    <x v="1"/>
    <s v="Paper"/>
    <s v="OFF-PA-10002713"/>
    <s v="Adams Phone Message Book, 200 Message Capacity, 8 1/16 x 11"/>
    <s v="United States"/>
    <s v="CA-2017-117324"/>
    <x v="166"/>
    <d v="2017-12-13T00:00:00"/>
    <s v="Standard Class"/>
    <n v="5"/>
    <n v="12"/>
    <s v="Winter"/>
    <n v="27.52"/>
    <n v="22.501711966493389"/>
    <n v="5.0182880335066109"/>
    <n v="0.18235058261288559"/>
    <n v="4"/>
    <n v="110.08"/>
    <n v="0"/>
    <n v="314"/>
    <x v="0"/>
    <x v="1"/>
    <n v="13.480737580499291"/>
  </r>
  <r>
    <s v="V026"/>
    <x v="134"/>
    <x v="0"/>
    <x v="0"/>
    <s v="Bookcases"/>
    <s v="FUR-BO-10002598"/>
    <s v="Hon Metal Bookcases, Putty"/>
    <s v="United States"/>
    <s v="CA-2017-143574"/>
    <x v="222"/>
    <d v="2017-07-02T00:00:00"/>
    <s v="First Class"/>
    <n v="3"/>
    <n v="6"/>
    <s v="Summer"/>
    <n v="638.82000000000005"/>
    <n v="419.99658479512181"/>
    <n v="218.82341520487824"/>
    <n v="0.34254315019078652"/>
    <n v="9"/>
    <n v="5749.38"/>
    <n v="0"/>
    <n v="145"/>
    <x v="0"/>
    <x v="0"/>
    <n v="219.83183244653179"/>
  </r>
  <r>
    <s v="V133"/>
    <x v="42"/>
    <x v="4"/>
    <x v="1"/>
    <s v="Supplies"/>
    <s v="OFF-SU-10002537"/>
    <s v="Acme Box Cutter Scissors"/>
    <s v="United States"/>
    <s v="CA-2017-143574"/>
    <x v="222"/>
    <d v="2017-07-02T00:00:00"/>
    <s v="First Class"/>
    <n v="3"/>
    <n v="6"/>
    <s v="Summer"/>
    <n v="30.69"/>
    <n v="21.221043988571719"/>
    <n v="9.4689560114282827"/>
    <n v="0.30853554941115291"/>
    <n v="3"/>
    <n v="92.070000000000007"/>
    <n v="0"/>
    <n v="288"/>
    <x v="0"/>
    <x v="1"/>
    <n v="28.934809486153529"/>
  </r>
  <r>
    <s v="V021"/>
    <x v="28"/>
    <x v="1"/>
    <x v="0"/>
    <s v="Furnishings"/>
    <s v="FUR-FU-10003976"/>
    <s v="DAX Executive Solid Wood Document Frame, Desktop or Hang, Mahogany, 5 x 7"/>
    <s v="United States"/>
    <s v="CA-2017-143574"/>
    <x v="222"/>
    <d v="2017-07-02T00:00:00"/>
    <s v="First Class"/>
    <n v="3"/>
    <n v="6"/>
    <s v="Summer"/>
    <n v="25.16"/>
    <n v="18.639000816445151"/>
    <n v="6.5209991835548493"/>
    <n v="0.2591812076134678"/>
    <n v="2"/>
    <n v="50.32"/>
    <n v="0"/>
    <n v="373"/>
    <x v="0"/>
    <x v="1"/>
    <n v="18.540035080872951"/>
  </r>
  <r>
    <s v="V137"/>
    <x v="11"/>
    <x v="4"/>
    <x v="1"/>
    <s v="Binders"/>
    <s v="OFF-BI-10000174"/>
    <s v="Wilson Jones Clip &amp; Carry Folder Binder Tool for Ring Binders, Clear"/>
    <s v="United States"/>
    <s v="CA-2014-111773"/>
    <x v="290"/>
    <d v="2014-07-03T00:00:00"/>
    <s v="Standard Class"/>
    <n v="4"/>
    <n v="6"/>
    <s v="Summer"/>
    <n v="13.92"/>
    <n v="10.624900771567219"/>
    <n v="3.2950992284327807"/>
    <n v="0.23671689859430897"/>
    <n v="3"/>
    <n v="41.76"/>
    <n v="0.2"/>
    <n v="170"/>
    <x v="0"/>
    <x v="1"/>
    <n v="17.701353369477459"/>
  </r>
  <r>
    <s v="V098"/>
    <x v="92"/>
    <x v="2"/>
    <x v="1"/>
    <s v="Paper"/>
    <s v="OFF-PA-10002893"/>
    <s v="Wirebound Service Call Books, 5 1/2&quot; x 4&quot;"/>
    <s v="United States"/>
    <s v="CA-2014-148614"/>
    <x v="407"/>
    <d v="2014-01-25T00:00:00"/>
    <s v="Standard Class"/>
    <n v="5"/>
    <n v="1"/>
    <s v="Winter"/>
    <n v="19.36"/>
    <n v="15.062692916031279"/>
    <n v="4.29730708396872"/>
    <n v="0.22196834111408678"/>
    <n v="2"/>
    <n v="38.72"/>
    <n v="0"/>
    <n v="395"/>
    <x v="0"/>
    <x v="1"/>
    <n v="14.6804468596838"/>
  </r>
  <r>
    <s v="V046"/>
    <x v="70"/>
    <x v="4"/>
    <x v="0"/>
    <s v="Furnishings"/>
    <s v="FUR-FU-10003194"/>
    <s v="Eldon Expressions Desk Accessory, Wood Pencil Holder, Oak"/>
    <s v="United States"/>
    <s v="CA-2014-148614"/>
    <x v="407"/>
    <d v="2014-01-25T00:00:00"/>
    <s v="Standard Class"/>
    <n v="5"/>
    <n v="1"/>
    <s v="Winter"/>
    <n v="19.3"/>
    <n v="13.78624489571208"/>
    <n v="5.5137551042879203"/>
    <n v="0.28568679296828603"/>
    <n v="2"/>
    <n v="38.6"/>
    <n v="0"/>
    <n v="187"/>
    <x v="0"/>
    <x v="1"/>
    <n v="9.4550304071430666"/>
  </r>
  <r>
    <s v="V135"/>
    <x v="51"/>
    <x v="1"/>
    <x v="1"/>
    <s v="Binders"/>
    <s v="OFF-BI-10004233"/>
    <s v="GBC Pre-Punched Binding Paper, Plastic, White, 8-1/2&quot; x 11&quot;"/>
    <s v="United States"/>
    <s v="CA-2017-156139"/>
    <x v="413"/>
    <d v="2017-01-06T00:00:00"/>
    <s v="Standard Class"/>
    <n v="6"/>
    <n v="12"/>
    <s v="Winter"/>
    <n v="38.375999999999998"/>
    <n v="25.32118812211656"/>
    <n v="13.054811877883438"/>
    <n v="0.34018167286542211"/>
    <n v="3"/>
    <n v="115.12799999999999"/>
    <n v="0.2"/>
    <n v="433"/>
    <x v="1"/>
    <x v="1"/>
    <n v="21.448579238661541"/>
  </r>
  <r>
    <s v="V102"/>
    <x v="66"/>
    <x v="3"/>
    <x v="1"/>
    <s v="Paper"/>
    <s v="OFF-PA-10000232"/>
    <s v="Xerox 1975"/>
    <s v="United States"/>
    <s v="US-2017-147886"/>
    <x v="615"/>
    <d v="2017-03-31T00:00:00"/>
    <s v="First Class"/>
    <n v="3"/>
    <n v="3"/>
    <s v="Spring"/>
    <n v="12.96"/>
    <n v="10.53881857195932"/>
    <n v="2.4211814280406809"/>
    <n v="0.18681955463276859"/>
    <n v="2"/>
    <n v="25.92"/>
    <n v="0"/>
    <n v="360"/>
    <x v="0"/>
    <x v="1"/>
    <n v="1.41969686905339"/>
  </r>
  <r>
    <s v="V007"/>
    <x v="29"/>
    <x v="3"/>
    <x v="0"/>
    <s v="Furnishings"/>
    <s v="FUR-FU-10001095"/>
    <s v="DAX Black Cherry Wood-Tone Poster Frame"/>
    <s v="United States"/>
    <s v="US-2017-147886"/>
    <x v="615"/>
    <d v="2017-03-31T00:00:00"/>
    <s v="First Class"/>
    <n v="3"/>
    <n v="3"/>
    <s v="Spring"/>
    <n v="26.48"/>
    <n v="19.491835934467211"/>
    <n v="6.9881640655327892"/>
    <n v="0.26390347679504489"/>
    <n v="1"/>
    <n v="26.48"/>
    <n v="0"/>
    <n v="281"/>
    <x v="0"/>
    <x v="2"/>
    <n v="35.891321163439258"/>
  </r>
  <r>
    <s v="V052"/>
    <x v="128"/>
    <x v="3"/>
    <x v="2"/>
    <s v="Machines"/>
    <s v="TEC-MA-10004679"/>
    <s v="StarTech.com 10/100 VDSL2 Ethernet Extender Kit"/>
    <s v="United States"/>
    <s v="US-2017-147886"/>
    <x v="615"/>
    <d v="2017-03-31T00:00:00"/>
    <s v="First Class"/>
    <n v="3"/>
    <n v="3"/>
    <s v="Spring"/>
    <n v="532.72"/>
    <n v="426.36730319139917"/>
    <n v="106.35269680860085"/>
    <n v="0.19964089354370185"/>
    <n v="2"/>
    <n v="1065.44"/>
    <n v="0.2"/>
    <n v="441"/>
    <x v="0"/>
    <x v="0"/>
    <n v="284.47260470034718"/>
  </r>
  <r>
    <s v="V126"/>
    <x v="8"/>
    <x v="4"/>
    <x v="1"/>
    <s v="Paper"/>
    <s v="OFF-PA-10003651"/>
    <s v="Xerox 1968"/>
    <s v="United States"/>
    <s v="US-2017-147886"/>
    <x v="615"/>
    <d v="2017-03-31T00:00:00"/>
    <s v="First Class"/>
    <n v="3"/>
    <n v="3"/>
    <s v="Spring"/>
    <n v="26.72"/>
    <n v="21.416587249887861"/>
    <n v="5.3034127501121375"/>
    <n v="0.19848101609701113"/>
    <n v="4"/>
    <n v="106.88"/>
    <n v="0"/>
    <n v="121"/>
    <x v="0"/>
    <x v="1"/>
    <n v="21.0266197758936"/>
  </r>
  <r>
    <s v="V122"/>
    <x v="5"/>
    <x v="4"/>
    <x v="1"/>
    <s v="Paper"/>
    <s v="OFF-PA-10000743"/>
    <s v="Xerox 1977"/>
    <s v="United States"/>
    <s v="US-2017-147886"/>
    <x v="615"/>
    <d v="2017-03-31T00:00:00"/>
    <s v="First Class"/>
    <n v="3"/>
    <n v="3"/>
    <s v="Spring"/>
    <n v="20.04"/>
    <n v="16.546017260435502"/>
    <n v="3.4939827395644976"/>
    <n v="0.17435043610601286"/>
    <n v="3"/>
    <n v="60.12"/>
    <n v="0"/>
    <n v="173"/>
    <x v="0"/>
    <x v="1"/>
    <n v="12.147073831448729"/>
  </r>
  <r>
    <s v="V113"/>
    <x v="117"/>
    <x v="3"/>
    <x v="1"/>
    <s v="Storage"/>
    <s v="OFF-ST-10002743"/>
    <s v="SAFCO Boltless Steel Shelving"/>
    <s v="United States"/>
    <s v="US-2017-147886"/>
    <x v="615"/>
    <d v="2017-03-31T00:00:00"/>
    <s v="First Class"/>
    <n v="3"/>
    <n v="3"/>
    <s v="Spring"/>
    <n v="795.48"/>
    <n v="565.08375385990439"/>
    <n v="230.39624614009563"/>
    <n v="0.28963172693228695"/>
    <n v="7"/>
    <n v="5568.3600000000006"/>
    <n v="0"/>
    <n v="189"/>
    <x v="0"/>
    <x v="0"/>
    <n v="246.43553028246561"/>
  </r>
  <r>
    <s v="V019"/>
    <x v="56"/>
    <x v="3"/>
    <x v="0"/>
    <s v="Furnishings"/>
    <s v="FUR-FU-10003829"/>
    <s v="Stackable Trays"/>
    <s v="United States"/>
    <s v="US-2017-147886"/>
    <x v="615"/>
    <d v="2017-03-31T00:00:00"/>
    <s v="First Class"/>
    <n v="3"/>
    <n v="3"/>
    <s v="Spring"/>
    <n v="21.56"/>
    <n v="16.068807866093451"/>
    <n v="5.4911921339065479"/>
    <n v="0.25469351270438534"/>
    <n v="7"/>
    <n v="150.91999999999999"/>
    <n v="0"/>
    <n v="434"/>
    <x v="0"/>
    <x v="1"/>
    <n v="6.0190541892670586"/>
  </r>
  <r>
    <s v="V071"/>
    <x v="114"/>
    <x v="4"/>
    <x v="2"/>
    <s v="Phones"/>
    <s v="TEC-PH-10002496"/>
    <s v="Cisco SPA301"/>
    <s v="United States"/>
    <s v="CA-2016-113733"/>
    <x v="16"/>
    <d v="2016-12-12T00:00:00"/>
    <s v="Standard Class"/>
    <n v="4"/>
    <n v="12"/>
    <s v="Winter"/>
    <n v="249.584"/>
    <n v="181.56370888245789"/>
    <n v="68.020291117542115"/>
    <n v="0.27253466214798272"/>
    <n v="2"/>
    <n v="499.16800000000001"/>
    <n v="0.2"/>
    <n v="265"/>
    <x v="0"/>
    <x v="0"/>
    <n v="536.17111085434078"/>
  </r>
  <r>
    <s v="V092"/>
    <x v="27"/>
    <x v="4"/>
    <x v="2"/>
    <s v="Accessories"/>
    <s v="TEC-AC-10002473"/>
    <s v="Maxell 4.7GB DVD-R"/>
    <s v="United States"/>
    <s v="CA-2016-113733"/>
    <x v="16"/>
    <d v="2016-12-12T00:00:00"/>
    <s v="Standard Class"/>
    <n v="4"/>
    <n v="12"/>
    <s v="Winter"/>
    <n v="68.111999999999995"/>
    <n v="46.222156068050779"/>
    <n v="21.889843931949216"/>
    <n v="0.32138013759615364"/>
    <n v="3"/>
    <n v="204.33599999999998"/>
    <n v="0.2"/>
    <n v="333"/>
    <x v="0"/>
    <x v="2"/>
    <n v="65.463299421889815"/>
  </r>
  <r>
    <s v="V085"/>
    <x v="82"/>
    <x v="0"/>
    <x v="2"/>
    <s v="Accessories"/>
    <s v="TEC-AC-10004877"/>
    <s v="Imation 30456 USB Flash Drive 8GB"/>
    <s v="United States"/>
    <s v="CA-2016-113733"/>
    <x v="16"/>
    <d v="2016-12-12T00:00:00"/>
    <s v="Standard Class"/>
    <n v="4"/>
    <n v="12"/>
    <s v="Winter"/>
    <n v="16.559999999999999"/>
    <n v="11.68500639704709"/>
    <n v="4.8749936029529088"/>
    <n v="0.29438367167590029"/>
    <n v="3"/>
    <n v="49.679999999999993"/>
    <n v="0.2"/>
    <n v="474"/>
    <x v="0"/>
    <x v="1"/>
    <n v="29.95903402982146"/>
  </r>
  <r>
    <s v="V090"/>
    <x v="21"/>
    <x v="2"/>
    <x v="2"/>
    <s v="Phones"/>
    <s v="TEC-PH-10000923"/>
    <s v="Belkin SportFit Armband For iPhone 5s/5c, Fuchsia"/>
    <s v="United States"/>
    <s v="CA-2017-104913"/>
    <x v="551"/>
    <d v="2017-11-22T00:00:00"/>
    <s v="Standard Class"/>
    <n v="4"/>
    <n v="11"/>
    <s v="Winter"/>
    <n v="74.95"/>
    <n v="62.499159692959353"/>
    <n v="12.45084030704065"/>
    <n v="0.1661219520619166"/>
    <n v="5"/>
    <n v="374.75"/>
    <n v="0"/>
    <n v="228"/>
    <x v="0"/>
    <x v="1"/>
    <n v="25.614923228461961"/>
  </r>
  <r>
    <s v="V012"/>
    <x v="19"/>
    <x v="0"/>
    <x v="0"/>
    <s v="Tables"/>
    <s v="FUR-TA-10001539"/>
    <s v="Chromcraft Rectangular Conference Tables"/>
    <s v="United States"/>
    <s v="CA-2014-145800"/>
    <x v="992"/>
    <d v="2014-06-05T00:00:00"/>
    <s v="Standard Class"/>
    <n v="6"/>
    <n v="5"/>
    <s v="Summer"/>
    <n v="355.45499999999998"/>
    <n v="294.36426165158628"/>
    <n v="61.090738348413709"/>
    <n v="0.17186630754501614"/>
    <n v="3"/>
    <n v="1066.365"/>
    <n v="0.5"/>
    <n v="433"/>
    <x v="1"/>
    <x v="0"/>
    <n v="487.91912640877291"/>
  </r>
  <r>
    <s v="V123"/>
    <x v="14"/>
    <x v="3"/>
    <x v="1"/>
    <s v="Labels"/>
    <s v="OFF-LA-10003498"/>
    <s v="Avery 475"/>
    <s v="United States"/>
    <s v="CA-2016-125850"/>
    <x v="115"/>
    <d v="2016-01-28T00:00:00"/>
    <s v="Standard Class"/>
    <n v="6"/>
    <n v="1"/>
    <s v="Winter"/>
    <n v="44.4"/>
    <n v="31.296400946185329"/>
    <n v="13.103599053814669"/>
    <n v="0.29512610481564572"/>
    <n v="3"/>
    <n v="133.19999999999999"/>
    <n v="0"/>
    <n v="391"/>
    <x v="1"/>
    <x v="2"/>
    <n v="44.399999999999991"/>
  </r>
  <r>
    <s v="V099"/>
    <x v="24"/>
    <x v="0"/>
    <x v="1"/>
    <s v="Labels"/>
    <s v="OFF-LA-10004484"/>
    <s v="Avery 476"/>
    <s v="United States"/>
    <s v="CA-2016-125850"/>
    <x v="115"/>
    <d v="2016-01-28T00:00:00"/>
    <s v="Standard Class"/>
    <n v="6"/>
    <n v="1"/>
    <s v="Winter"/>
    <n v="20.65"/>
    <n v="17.128181511004939"/>
    <n v="3.5218184889950592"/>
    <n v="0.17054811084721838"/>
    <n v="5"/>
    <n v="103.25"/>
    <n v="0"/>
    <n v="194"/>
    <x v="1"/>
    <x v="1"/>
    <n v="5.2559106875550654"/>
  </r>
  <r>
    <s v="V040"/>
    <x v="98"/>
    <x v="2"/>
    <x v="0"/>
    <s v="Chairs"/>
    <s v="FUR-CH-10000015"/>
    <s v="Hon Multipurpose Stacking Arm Chairs"/>
    <s v="United States"/>
    <s v="CA-2016-118514"/>
    <x v="1066"/>
    <d v="2016-02-10T00:00:00"/>
    <s v="Standard Class"/>
    <n v="7"/>
    <n v="2"/>
    <s v="Spring"/>
    <n v="866.4"/>
    <n v="621.91462818672755"/>
    <n v="244.48537181327242"/>
    <n v="0.28218533219445108"/>
    <n v="4"/>
    <n v="3465.6"/>
    <n v="0"/>
    <n v="127"/>
    <x v="1"/>
    <x v="0"/>
    <n v="262.3156266790067"/>
  </r>
  <r>
    <s v="V118"/>
    <x v="73"/>
    <x v="0"/>
    <x v="1"/>
    <s v="Art"/>
    <s v="OFF-AR-10003732"/>
    <s v="Newell 333"/>
    <s v="United States"/>
    <s v="CA-2015-150749"/>
    <x v="368"/>
    <d v="2015-04-03T00:00:00"/>
    <s v="Second Class"/>
    <n v="5"/>
    <n v="3"/>
    <s v="Spring"/>
    <n v="5.56"/>
    <n v="4.466174991592581"/>
    <n v="1.0938250084074186"/>
    <n v="0.19673111662003934"/>
    <n v="2"/>
    <n v="11.12"/>
    <n v="0"/>
    <n v="453"/>
    <x v="0"/>
    <x v="1"/>
    <n v="5.320302274392791"/>
  </r>
  <r>
    <s v="V107"/>
    <x v="38"/>
    <x v="0"/>
    <x v="1"/>
    <s v="Appliances"/>
    <s v="OFF-AP-10004052"/>
    <s v="Hoover Replacement Belts For Soft Guard &amp; Commercial Ltweight Upright Vacs, 2/Pk"/>
    <s v="United States"/>
    <s v="CA-2014-163748"/>
    <x v="1005"/>
    <d v="2014-10-18T00:00:00"/>
    <s v="Standard Class"/>
    <n v="4"/>
    <n v="10"/>
    <s v="Autumn"/>
    <n v="3.16"/>
    <n v="2.4946746713940922"/>
    <n v="0.66532532860590798"/>
    <n v="0.21054599006516075"/>
    <n v="4"/>
    <n v="12.64"/>
    <n v="0.8"/>
    <n v="134"/>
    <x v="0"/>
    <x v="1"/>
    <n v="6.571736452414993"/>
  </r>
  <r>
    <s v="V067"/>
    <x v="94"/>
    <x v="2"/>
    <x v="2"/>
    <s v="Copiers"/>
    <s v="TEC-CO-10002095"/>
    <s v="Hewlett Packard 610 Color Digital Copier / Printer"/>
    <s v="United States"/>
    <s v="CA-2014-163748"/>
    <x v="1005"/>
    <d v="2014-10-18T00:00:00"/>
    <s v="Standard Class"/>
    <n v="4"/>
    <n v="10"/>
    <s v="Autumn"/>
    <n v="1999.96"/>
    <n v="1455.3476918991021"/>
    <n v="544.61230810089796"/>
    <n v="0.2723116002824546"/>
    <n v="5"/>
    <n v="9999.7999999999993"/>
    <n v="0.2"/>
    <n v="330"/>
    <x v="0"/>
    <x v="0"/>
    <n v="512.22110191577383"/>
  </r>
  <r>
    <s v="V023"/>
    <x v="123"/>
    <x v="1"/>
    <x v="0"/>
    <s v="Furnishings"/>
    <s v="FUR-FU-10004270"/>
    <s v="Executive Impressions 13&quot; Clairmont Wall Clock"/>
    <s v="United States"/>
    <s v="CA-2015-119634"/>
    <x v="1067"/>
    <d v="2015-08-16T00:00:00"/>
    <s v="Standard Class"/>
    <n v="5"/>
    <n v="8"/>
    <s v="Autumn"/>
    <n v="46.152000000000001"/>
    <n v="35.887747366414096"/>
    <n v="10.264252633585905"/>
    <n v="0.22240103643581868"/>
    <n v="3"/>
    <n v="138.45600000000002"/>
    <n v="0.2"/>
    <n v="417"/>
    <x v="0"/>
    <x v="1"/>
    <n v="21.633551362024061"/>
  </r>
  <r>
    <s v="V068"/>
    <x v="119"/>
    <x v="1"/>
    <x v="2"/>
    <s v="Machines"/>
    <s v="TEC-MA-10000423"/>
    <s v="Texas Instruments TI-34 Scientific Calculator"/>
    <s v="United States"/>
    <s v="CA-2015-149300"/>
    <x v="6"/>
    <d v="2015-11-23T00:00:00"/>
    <s v="First Class"/>
    <n v="1"/>
    <n v="11"/>
    <s v="Winter"/>
    <n v="32.984999999999999"/>
    <n v="23.849666451736049"/>
    <n v="9.1353335482639508"/>
    <n v="0.27695417760387908"/>
    <n v="3"/>
    <n v="98.954999999999998"/>
    <n v="0.5"/>
    <n v="442"/>
    <x v="0"/>
    <x v="2"/>
    <n v="36.333442900446421"/>
  </r>
  <r>
    <s v="V098"/>
    <x v="92"/>
    <x v="2"/>
    <x v="1"/>
    <s v="Storage"/>
    <s v="OFF-ST-10001526"/>
    <s v="Iceberg Mobile Mega Data/Printer Cart "/>
    <s v="United States"/>
    <s v="US-2016-111528"/>
    <x v="945"/>
    <d v="2016-12-30T00:00:00"/>
    <s v="Same Day"/>
    <n v="0"/>
    <n v="12"/>
    <s v="Winter"/>
    <n v="481.32"/>
    <n v="356.64915424922992"/>
    <n v="124.67084575077007"/>
    <n v="0.25901862742202708"/>
    <n v="4"/>
    <n v="1925.28"/>
    <n v="0"/>
    <n v="463"/>
    <x v="0"/>
    <x v="0"/>
    <n v="507.3365750904423"/>
  </r>
  <r>
    <s v="V134"/>
    <x v="36"/>
    <x v="3"/>
    <x v="1"/>
    <s v="Binders"/>
    <s v="OFF-BI-10002194"/>
    <s v="Cardinal Hold-It CD Pocket"/>
    <s v="United States"/>
    <s v="US-2016-111528"/>
    <x v="945"/>
    <d v="2016-12-30T00:00:00"/>
    <s v="Same Day"/>
    <n v="0"/>
    <n v="12"/>
    <s v="Winter"/>
    <n v="6.3840000000000003"/>
    <n v="4.4688954286484623"/>
    <n v="1.915104571351538"/>
    <n v="0.29998505190343638"/>
    <n v="1"/>
    <n v="6.3840000000000003"/>
    <n v="0.2"/>
    <n v="224"/>
    <x v="0"/>
    <x v="1"/>
    <n v="6.5156427158032537"/>
  </r>
  <r>
    <s v="V127"/>
    <x v="39"/>
    <x v="3"/>
    <x v="1"/>
    <s v="Appliances"/>
    <s v="OFF-AP-10000828"/>
    <s v="Avanti 4.4 Cu. Ft. Refrigerator"/>
    <s v="United States"/>
    <s v="CA-2017-158169"/>
    <x v="801"/>
    <d v="2017-08-15T00:00:00"/>
    <s v="First Class"/>
    <n v="3"/>
    <n v="8"/>
    <s v="Autumn"/>
    <n v="542.94000000000005"/>
    <n v="396.31421094872587"/>
    <n v="146.62578905127418"/>
    <n v="0.27005891820693662"/>
    <n v="3"/>
    <n v="1628.8200000000002"/>
    <n v="0"/>
    <n v="178"/>
    <x v="0"/>
    <x v="0"/>
    <n v="221.58394919866419"/>
  </r>
  <r>
    <s v="V006"/>
    <x v="132"/>
    <x v="2"/>
    <x v="0"/>
    <s v="Furnishings"/>
    <s v="FUR-FU-10001473"/>
    <s v="DAX Wood Document Frame"/>
    <s v="United States"/>
    <s v="CA-2017-158169"/>
    <x v="801"/>
    <d v="2017-08-15T00:00:00"/>
    <s v="First Class"/>
    <n v="3"/>
    <n v="8"/>
    <s v="Autumn"/>
    <n v="54.92"/>
    <n v="46.053512672852698"/>
    <n v="8.8664873271473041"/>
    <n v="0.16144368767566103"/>
    <n v="4"/>
    <n v="219.68"/>
    <n v="0"/>
    <n v="480"/>
    <x v="0"/>
    <x v="2"/>
    <n v="59.683902371457869"/>
  </r>
  <r>
    <s v="V017"/>
    <x v="84"/>
    <x v="2"/>
    <x v="0"/>
    <s v="Chairs"/>
    <s v="FUR-CH-10004983"/>
    <s v="Office Star - Mid Back Dual function Ergonomic High Back Chair with 2-Way Adjustable Arms"/>
    <s v="United States"/>
    <s v="CA-2015-162047"/>
    <x v="502"/>
    <d v="2015-11-05T00:00:00"/>
    <s v="First Class"/>
    <n v="2"/>
    <n v="11"/>
    <s v="Winter"/>
    <n v="1448.82"/>
    <n v="1170.5416233046139"/>
    <n v="278.27837669538599"/>
    <n v="0.19207242907703234"/>
    <n v="10"/>
    <n v="14488.199999999999"/>
    <n v="0.1"/>
    <n v="160"/>
    <x v="0"/>
    <x v="0"/>
    <n v="441.88936693928258"/>
  </r>
  <r>
    <s v="V128"/>
    <x v="72"/>
    <x v="1"/>
    <x v="1"/>
    <s v="Storage"/>
    <s v="OFF-ST-10003994"/>
    <s v="Belkin 19&quot; Center-Weighted Shelf, Gray"/>
    <s v="United States"/>
    <s v="CA-2015-117772"/>
    <x v="229"/>
    <d v="2015-09-12T00:00:00"/>
    <s v="Second Class"/>
    <n v="2"/>
    <n v="9"/>
    <s v="Autumn"/>
    <n v="353.88"/>
    <n v="283.94730048981057"/>
    <n v="69.932699510189423"/>
    <n v="0.19761698742565115"/>
    <n v="6"/>
    <n v="2123.2799999999997"/>
    <n v="0"/>
    <n v="316"/>
    <x v="0"/>
    <x v="2"/>
    <n v="107.2506608650968"/>
  </r>
  <r>
    <s v="V062"/>
    <x v="45"/>
    <x v="4"/>
    <x v="2"/>
    <s v="Phones"/>
    <s v="TEC-PH-10004447"/>
    <s v="Toshiba IPT2010-SD IP Telephone"/>
    <s v="United States"/>
    <s v="US-2014-126340"/>
    <x v="1068"/>
    <d v="2014-11-14T00:00:00"/>
    <s v="Standard Class"/>
    <n v="6"/>
    <n v="11"/>
    <s v="Winter"/>
    <n v="333.57600000000002"/>
    <n v="243.5711576467512"/>
    <n v="90.004842353248819"/>
    <n v="0.26981809948332258"/>
    <n v="3"/>
    <n v="1000.7280000000001"/>
    <n v="0.2"/>
    <n v="381"/>
    <x v="1"/>
    <x v="0"/>
    <n v="276.28710945732831"/>
  </r>
  <r>
    <s v="V143"/>
    <x v="135"/>
    <x v="3"/>
    <x v="1"/>
    <s v="Labels"/>
    <s v="OFF-LA-10004545"/>
    <s v="Avery 50"/>
    <s v="United States"/>
    <s v="CA-2016-149685"/>
    <x v="750"/>
    <d v="2016-10-15T00:00:00"/>
    <s v="Standard Class"/>
    <n v="7"/>
    <n v="10"/>
    <s v="Autumn"/>
    <n v="60.143999999999998"/>
    <n v="49.519686889498431"/>
    <n v="10.624313110501568"/>
    <n v="0.17664793014268371"/>
    <n v="6"/>
    <n v="360.86399999999998"/>
    <n v="0.2"/>
    <n v="262"/>
    <x v="1"/>
    <x v="1"/>
    <n v="26.838780322510932"/>
  </r>
  <r>
    <s v="V049"/>
    <x v="9"/>
    <x v="2"/>
    <x v="2"/>
    <s v="Accessories"/>
    <s v="TEC-AC-10003116"/>
    <s v="Memorex Froggy Flash Drive 8 GB"/>
    <s v="United States"/>
    <s v="CA-2017-126396"/>
    <x v="565"/>
    <d v="2017-09-12T00:00:00"/>
    <s v="Second Class"/>
    <n v="4"/>
    <n v="9"/>
    <s v="Autumn"/>
    <n v="85.2"/>
    <n v="58.601028508403857"/>
    <n v="26.598971491596146"/>
    <n v="0.31219450107507213"/>
    <n v="6"/>
    <n v="511.20000000000005"/>
    <n v="0.2"/>
    <n v="156"/>
    <x v="0"/>
    <x v="2"/>
    <n v="37.494718080398627"/>
  </r>
  <r>
    <s v="V102"/>
    <x v="66"/>
    <x v="1"/>
    <x v="1"/>
    <s v="Labels"/>
    <s v="OFF-LA-10001641"/>
    <s v="Avery 518"/>
    <s v="United States"/>
    <s v="CA-2015-154900"/>
    <x v="1069"/>
    <d v="2015-03-01T00:00:00"/>
    <s v="Standard Class"/>
    <n v="4"/>
    <n v="2"/>
    <s v="Spring"/>
    <n v="3.15"/>
    <n v="2.4253589456123699"/>
    <n v="0.72464105438763005"/>
    <n v="0.2300447791706762"/>
    <n v="1"/>
    <n v="3.15"/>
    <n v="0"/>
    <n v="290"/>
    <x v="0"/>
    <x v="1"/>
    <n v="9.2984091381268001"/>
  </r>
  <r>
    <s v="V143"/>
    <x v="135"/>
    <x v="3"/>
    <x v="1"/>
    <s v="Paper"/>
    <s v="OFF-PA-10002377"/>
    <s v="Adams Telephone Message Book W/Dividers/Space For Phone Numbers, 5 1/4&quot;X8 1/2&quot;, 200/Messages"/>
    <s v="United States"/>
    <s v="CA-2015-154900"/>
    <x v="1069"/>
    <d v="2015-03-01T00:00:00"/>
    <s v="Standard Class"/>
    <n v="4"/>
    <n v="2"/>
    <s v="Spring"/>
    <n v="22.72"/>
    <n v="16.755701467318762"/>
    <n v="5.9642985326812372"/>
    <n v="0.2625131396426601"/>
    <n v="4"/>
    <n v="90.88"/>
    <n v="0"/>
    <n v="231"/>
    <x v="0"/>
    <x v="2"/>
    <n v="71.445003497426285"/>
  </r>
  <r>
    <s v="V031"/>
    <x v="18"/>
    <x v="3"/>
    <x v="0"/>
    <s v="Furnishings"/>
    <s v="FUR-FU-10000010"/>
    <s v="DAX Value U-Channel Document Frames, Easel Back"/>
    <s v="United States"/>
    <s v="CA-2015-103835"/>
    <x v="496"/>
    <d v="2015-09-28T00:00:00"/>
    <s v="Standard Class"/>
    <n v="4"/>
    <n v="9"/>
    <s v="Autumn"/>
    <n v="14.91"/>
    <n v="9.714926702859481"/>
    <n v="5.1950732971405191"/>
    <n v="0.34842879256475645"/>
    <n v="3"/>
    <n v="44.730000000000004"/>
    <n v="0"/>
    <n v="141"/>
    <x v="0"/>
    <x v="1"/>
    <n v="11.9284601763085"/>
  </r>
  <r>
    <s v="V138"/>
    <x v="12"/>
    <x v="1"/>
    <x v="1"/>
    <s v="Appliances"/>
    <s v="OFF-AP-10002651"/>
    <s v="Hoover Upright Vacuum With Dirt Cup"/>
    <s v="United States"/>
    <s v="CA-2015-103835"/>
    <x v="496"/>
    <d v="2015-09-28T00:00:00"/>
    <s v="Standard Class"/>
    <n v="4"/>
    <n v="9"/>
    <s v="Autumn"/>
    <n v="1158.1199999999999"/>
    <n v="975.26752363442711"/>
    <n v="182.85247636557278"/>
    <n v="0.15788733150759229"/>
    <n v="4"/>
    <n v="4632.4799999999996"/>
    <n v="0"/>
    <n v="272"/>
    <x v="0"/>
    <x v="0"/>
    <n v="443.52619281390821"/>
  </r>
  <r>
    <s v="V072"/>
    <x v="31"/>
    <x v="1"/>
    <x v="2"/>
    <s v="Copiers"/>
    <s v="TEC-CO-10002313"/>
    <s v="Canon PC1080F Personal Copier"/>
    <s v="United States"/>
    <s v="CA-2015-158939"/>
    <x v="650"/>
    <d v="2015-12-01T00:00:00"/>
    <s v="Standard Class"/>
    <n v="5"/>
    <n v="11"/>
    <s v="Winter"/>
    <n v="599.99"/>
    <n v="469.01018145379129"/>
    <n v="130.97981854620872"/>
    <n v="0.21830333596594728"/>
    <n v="1"/>
    <n v="599.99"/>
    <n v="0"/>
    <n v="266"/>
    <x v="0"/>
    <x v="0"/>
    <n v="774.58375929699594"/>
  </r>
  <r>
    <s v="V105"/>
    <x v="85"/>
    <x v="2"/>
    <x v="1"/>
    <s v="Storage"/>
    <s v="OFF-ST-10001580"/>
    <s v="Super Decoflex Portable Personal File"/>
    <s v="United States"/>
    <s v="CA-2016-117408"/>
    <x v="1070"/>
    <d v="2016-09-06T00:00:00"/>
    <s v="Standard Class"/>
    <n v="6"/>
    <n v="8"/>
    <s v="Autumn"/>
    <n v="23.968"/>
    <n v="19.486129862164301"/>
    <n v="4.4818701378356991"/>
    <n v="0.18699391429554818"/>
    <n v="2"/>
    <n v="47.936"/>
    <n v="0.2"/>
    <n v="349"/>
    <x v="1"/>
    <x v="1"/>
    <n v="17.59751550645715"/>
  </r>
  <r>
    <s v="V026"/>
    <x v="134"/>
    <x v="1"/>
    <x v="0"/>
    <s v="Chairs"/>
    <s v="FUR-CH-10001545"/>
    <s v="Hon Comfortask Task/Swivel Chairs"/>
    <s v="United States"/>
    <s v="CA-2016-142398"/>
    <x v="408"/>
    <d v="2016-04-16T00:00:00"/>
    <s v="Standard Class"/>
    <n v="4"/>
    <n v="4"/>
    <s v="Spring"/>
    <n v="638.28800000000001"/>
    <n v="436.93646383027448"/>
    <n v="201.35153616972553"/>
    <n v="0.31545561904614455"/>
    <n v="7"/>
    <n v="4468.0159999999996"/>
    <n v="0.2"/>
    <n v="292"/>
    <x v="0"/>
    <x v="0"/>
    <n v="184.30487287607639"/>
  </r>
  <r>
    <s v="V135"/>
    <x v="51"/>
    <x v="2"/>
    <x v="1"/>
    <s v="Binders"/>
    <s v="OFF-BI-10004826"/>
    <s v="JM Magazine Binder"/>
    <s v="United States"/>
    <s v="CA-2016-142398"/>
    <x v="408"/>
    <d v="2016-04-16T00:00:00"/>
    <s v="Standard Class"/>
    <n v="4"/>
    <n v="4"/>
    <s v="Spring"/>
    <n v="13.208"/>
    <n v="9.9505901457150205"/>
    <n v="3.2574098542849796"/>
    <n v="0.24662400471570106"/>
    <n v="1"/>
    <n v="13.208"/>
    <n v="0.2"/>
    <n v="377"/>
    <x v="0"/>
    <x v="1"/>
    <n v="12.29597883320668"/>
  </r>
  <r>
    <s v="V135"/>
    <x v="51"/>
    <x v="2"/>
    <x v="1"/>
    <s v="Binders"/>
    <s v="OFF-BI-10000301"/>
    <s v="GBC Instant Report Kit"/>
    <s v="United States"/>
    <s v="CA-2016-105277"/>
    <x v="429"/>
    <d v="2016-12-08T00:00:00"/>
    <s v="Standard Class"/>
    <n v="4"/>
    <n v="12"/>
    <s v="Winter"/>
    <n v="15.528"/>
    <n v="13.19434647938448"/>
    <n v="2.3336535206155204"/>
    <n v="0.15028680580986092"/>
    <n v="3"/>
    <n v="46.584000000000003"/>
    <n v="0.2"/>
    <n v="494"/>
    <x v="0"/>
    <x v="1"/>
    <n v="11.58454798316961"/>
  </r>
  <r>
    <s v="V137"/>
    <x v="11"/>
    <x v="1"/>
    <x v="1"/>
    <s v="Paper"/>
    <s v="OFF-PA-10000994"/>
    <s v="Xerox 1915"/>
    <s v="United States"/>
    <s v="CA-2016-112060"/>
    <x v="429"/>
    <d v="2016-12-09T00:00:00"/>
    <s v="Standard Class"/>
    <n v="5"/>
    <n v="12"/>
    <s v="Winter"/>
    <n v="104.85"/>
    <n v="85.876828528006143"/>
    <n v="18.973171471993851"/>
    <n v="0.18095537884591179"/>
    <n v="1"/>
    <n v="104.85"/>
    <n v="0"/>
    <n v="337"/>
    <x v="0"/>
    <x v="0"/>
    <n v="197.49069554032161"/>
  </r>
  <r>
    <s v="V099"/>
    <x v="24"/>
    <x v="3"/>
    <x v="1"/>
    <s v="Art"/>
    <s v="OFF-AR-10003156"/>
    <s v="50 Colored Long Pencils"/>
    <s v="United States"/>
    <s v="CA-2014-105270"/>
    <x v="7"/>
    <d v="2014-11-18T00:00:00"/>
    <s v="Standard Class"/>
    <n v="7"/>
    <n v="11"/>
    <s v="Winter"/>
    <n v="30.48"/>
    <n v="22.113914538849851"/>
    <n v="8.3660854611501492"/>
    <n v="0.27447786946030672"/>
    <n v="3"/>
    <n v="91.44"/>
    <n v="0"/>
    <n v="329"/>
    <x v="1"/>
    <x v="1"/>
    <n v="15.71354941443848"/>
  </r>
  <r>
    <s v="V009"/>
    <x v="121"/>
    <x v="1"/>
    <x v="0"/>
    <s v="Chairs"/>
    <s v="FUR-CH-10000988"/>
    <s v="Hon Olson Stacker Stools"/>
    <s v="United States"/>
    <s v="CA-2014-105270"/>
    <x v="7"/>
    <d v="2014-11-18T00:00:00"/>
    <s v="Standard Class"/>
    <n v="7"/>
    <n v="11"/>
    <s v="Winter"/>
    <n v="112.648"/>
    <n v="74.899673750659503"/>
    <n v="37.748326249340494"/>
    <n v="0.33509983532189203"/>
    <n v="1"/>
    <n v="112.648"/>
    <n v="0.2"/>
    <n v="264"/>
    <x v="1"/>
    <x v="0"/>
    <n v="439.61394160942831"/>
  </r>
  <r>
    <s v="V065"/>
    <x v="122"/>
    <x v="2"/>
    <x v="2"/>
    <s v="Machines"/>
    <s v="TEC-MA-10003329"/>
    <s v="Vtech AT&amp;T CL2940 Corded Speakerphone, Black"/>
    <s v="United States"/>
    <s v="US-2015-159513"/>
    <x v="788"/>
    <d v="2015-04-09T00:00:00"/>
    <s v="Standard Class"/>
    <n v="7"/>
    <n v="4"/>
    <s v="Spring"/>
    <n v="71.975999999999999"/>
    <n v="56.663762297556318"/>
    <n v="15.312237702443682"/>
    <n v="0.2127408817167345"/>
    <n v="3"/>
    <n v="215.928"/>
    <n v="0.2"/>
    <n v="342"/>
    <x v="1"/>
    <x v="2"/>
    <n v="132.5509689941303"/>
  </r>
  <r>
    <s v="V132"/>
    <x v="23"/>
    <x v="0"/>
    <x v="1"/>
    <s v="Art"/>
    <s v="OFF-AR-10001547"/>
    <s v="Newell 311"/>
    <s v="United States"/>
    <s v="CA-2015-155586"/>
    <x v="295"/>
    <d v="2015-12-16T00:00:00"/>
    <s v="Second Class"/>
    <n v="4"/>
    <n v="12"/>
    <s v="Winter"/>
    <n v="2.21"/>
    <n v="1.498010656412905"/>
    <n v="0.71198934358709498"/>
    <n v="0.32216712379506562"/>
    <n v="1"/>
    <n v="2.21"/>
    <n v="0"/>
    <n v="189"/>
    <x v="0"/>
    <x v="1"/>
    <n v="4.400620013134513"/>
  </r>
  <r>
    <s v="V142"/>
    <x v="48"/>
    <x v="2"/>
    <x v="1"/>
    <s v="Envelopes"/>
    <s v="OFF-EN-10003072"/>
    <s v="Peel &amp; Seel Envelopes"/>
    <s v="United States"/>
    <s v="CA-2015-155586"/>
    <x v="295"/>
    <d v="2015-12-16T00:00:00"/>
    <s v="Second Class"/>
    <n v="4"/>
    <n v="12"/>
    <s v="Winter"/>
    <n v="15.52"/>
    <n v="11.610950858698279"/>
    <n v="3.9090491413017201"/>
    <n v="0.25187172302201805"/>
    <n v="4"/>
    <n v="62.08"/>
    <n v="0"/>
    <n v="278"/>
    <x v="0"/>
    <x v="1"/>
    <n v="6.8351167753984514"/>
  </r>
  <r>
    <s v="V134"/>
    <x v="36"/>
    <x v="0"/>
    <x v="1"/>
    <s v="Paper"/>
    <s v="OFF-PA-10000726"/>
    <s v="Black Print Carbonless Snap-Off Rapid Letter, 8 1/2&quot; x 7&quot;"/>
    <s v="United States"/>
    <s v="CA-2015-155586"/>
    <x v="295"/>
    <d v="2015-12-16T00:00:00"/>
    <s v="Second Class"/>
    <n v="4"/>
    <n v="12"/>
    <s v="Winter"/>
    <n v="36.44"/>
    <n v="25.03078115855946"/>
    <n v="11.409218841440538"/>
    <n v="0.31309601650495439"/>
    <n v="4"/>
    <n v="145.76"/>
    <n v="0"/>
    <n v="157"/>
    <x v="0"/>
    <x v="1"/>
    <n v="23.47482788009318"/>
  </r>
  <r>
    <s v="V018"/>
    <x v="90"/>
    <x v="0"/>
    <x v="0"/>
    <s v="Bookcases"/>
    <s v="FUR-BO-10001972"/>
    <s v="O'Sullivan 4-Shelf Bookcase in Odessa Pine"/>
    <s v="United States"/>
    <s v="CA-2017-141117"/>
    <x v="280"/>
    <d v="2017-10-08T00:00:00"/>
    <s v="Standard Class"/>
    <n v="6"/>
    <n v="10"/>
    <s v="Autumn"/>
    <n v="217.76400000000001"/>
    <n v="151.09818310323249"/>
    <n v="66.665816896767524"/>
    <n v="0.30613791488385372"/>
    <n v="6"/>
    <n v="1306.5840000000001"/>
    <n v="0.7"/>
    <n v="362"/>
    <x v="1"/>
    <x v="0"/>
    <n v="428.16658091242732"/>
  </r>
  <r>
    <s v="V131"/>
    <x v="41"/>
    <x v="4"/>
    <x v="1"/>
    <s v="Supplies"/>
    <s v="OFF-SU-10004664"/>
    <s v="Acme Softgrip Scissors"/>
    <s v="United States"/>
    <s v="CA-2017-141117"/>
    <x v="280"/>
    <d v="2017-10-08T00:00:00"/>
    <s v="Standard Class"/>
    <n v="6"/>
    <n v="10"/>
    <s v="Autumn"/>
    <n v="39.072000000000003"/>
    <n v="27.382766131299551"/>
    <n v="11.689233868700452"/>
    <n v="0.29917162849868068"/>
    <n v="6"/>
    <n v="234.43200000000002"/>
    <n v="0.2"/>
    <n v="235"/>
    <x v="1"/>
    <x v="1"/>
    <n v="2.819778714722132"/>
  </r>
  <r>
    <s v="V126"/>
    <x v="8"/>
    <x v="1"/>
    <x v="1"/>
    <s v="Binders"/>
    <s v="OFF-BI-10003676"/>
    <s v="GBC Standard Recycled Report Covers, Clear Plastic Sheets"/>
    <s v="United States"/>
    <s v="CA-2017-141117"/>
    <x v="280"/>
    <d v="2017-10-08T00:00:00"/>
    <s v="Standard Class"/>
    <n v="6"/>
    <n v="10"/>
    <s v="Autumn"/>
    <n v="22.638000000000002"/>
    <n v="16.967049918355229"/>
    <n v="5.6709500816447722"/>
    <n v="0.25050579033681297"/>
    <n v="7"/>
    <n v="158.46600000000001"/>
    <n v="0.7"/>
    <n v="337"/>
    <x v="1"/>
    <x v="1"/>
    <n v="15.809924224992351"/>
  </r>
  <r>
    <s v="V139"/>
    <x v="2"/>
    <x v="2"/>
    <x v="1"/>
    <s v="Art"/>
    <s v="OFF-AR-10003727"/>
    <s v="Berol Giant Pencil Sharpener"/>
    <s v="United States"/>
    <s v="CA-2017-141117"/>
    <x v="280"/>
    <d v="2017-10-08T00:00:00"/>
    <s v="Standard Class"/>
    <n v="6"/>
    <n v="10"/>
    <s v="Autumn"/>
    <n v="95.144000000000005"/>
    <n v="76.015927617764987"/>
    <n v="19.128072382235018"/>
    <n v="0.20104339088366074"/>
    <n v="7"/>
    <n v="666.00800000000004"/>
    <n v="0.2"/>
    <n v="406"/>
    <x v="1"/>
    <x v="2"/>
    <n v="41.466275401423097"/>
  </r>
  <r>
    <s v="V008"/>
    <x v="0"/>
    <x v="1"/>
    <x v="0"/>
    <s v="Furnishings"/>
    <s v="FUR-FU-10003829"/>
    <s v="Stackable Trays"/>
    <s v="United States"/>
    <s v="CA-2017-115070"/>
    <x v="318"/>
    <d v="2017-04-14T00:00:00"/>
    <s v="Second Class"/>
    <n v="4"/>
    <n v="4"/>
    <s v="Spring"/>
    <n v="12.32"/>
    <n v="10.40282347899451"/>
    <n v="1.9171765210054907"/>
    <n v="0.15561497735434177"/>
    <n v="5"/>
    <n v="61.6"/>
    <n v="0.2"/>
    <n v="342"/>
    <x v="0"/>
    <x v="1"/>
    <n v="6.0190541892670586"/>
  </r>
  <r>
    <s v="V141"/>
    <x v="67"/>
    <x v="3"/>
    <x v="1"/>
    <s v="Binders"/>
    <s v="OFF-BI-10003712"/>
    <s v="Acco Pressboard Covers with Storage Hooks, 14 7/8&quot; x 11&quot;, Light Blue"/>
    <s v="United States"/>
    <s v="CA-2017-115070"/>
    <x v="318"/>
    <d v="2017-04-14T00:00:00"/>
    <s v="Second Class"/>
    <n v="4"/>
    <n v="4"/>
    <s v="Spring"/>
    <n v="4.4189999999999996"/>
    <n v="2.9955754192398021"/>
    <n v="1.4234245807601975"/>
    <n v="0.32211463696768444"/>
    <n v="3"/>
    <n v="13.256999999999998"/>
    <n v="0.7"/>
    <n v="250"/>
    <x v="0"/>
    <x v="1"/>
    <n v="12.015144031217821"/>
  </r>
  <r>
    <s v="V118"/>
    <x v="73"/>
    <x v="3"/>
    <x v="1"/>
    <s v="Fasteners"/>
    <s v="OFF-FA-10002280"/>
    <s v="Advantus Plastic Paper Clips"/>
    <s v="United States"/>
    <s v="CA-2017-140186"/>
    <x v="365"/>
    <d v="2017-10-02T00:00:00"/>
    <s v="First Class"/>
    <n v="3"/>
    <n v="9"/>
    <s v="Autumn"/>
    <n v="35"/>
    <n v="23.547187298202591"/>
    <n v="11.452812701797409"/>
    <n v="0.32722322005135457"/>
    <n v="7"/>
    <n v="245"/>
    <n v="0"/>
    <n v="445"/>
    <x v="0"/>
    <x v="1"/>
    <n v="13.074572438303459"/>
  </r>
  <r>
    <s v="V023"/>
    <x v="123"/>
    <x v="2"/>
    <x v="0"/>
    <s v="Chairs"/>
    <s v="FUR-CH-10002961"/>
    <s v="Leather Task Chair, Black"/>
    <s v="United States"/>
    <s v="CA-2017-140186"/>
    <x v="365"/>
    <d v="2017-10-02T00:00:00"/>
    <s v="First Class"/>
    <n v="3"/>
    <n v="9"/>
    <s v="Autumn"/>
    <n v="72.784000000000006"/>
    <n v="53.020987477882777"/>
    <n v="19.763012522117229"/>
    <n v="0.27152962906843847"/>
    <n v="1"/>
    <n v="72.784000000000006"/>
    <n v="0.2"/>
    <n v="463"/>
    <x v="0"/>
    <x v="0"/>
    <n v="197.37977678239139"/>
  </r>
  <r>
    <s v="V138"/>
    <x v="12"/>
    <x v="1"/>
    <x v="1"/>
    <s v="Appliances"/>
    <s v="OFF-AP-10002578"/>
    <s v="Fellowes Premier Superior Surge Suppressor, 10-Outlet, With Phone and Remote"/>
    <s v="United States"/>
    <s v="CA-2017-140186"/>
    <x v="365"/>
    <d v="2017-10-02T00:00:00"/>
    <s v="First Class"/>
    <n v="3"/>
    <n v="9"/>
    <s v="Autumn"/>
    <n v="97.84"/>
    <n v="70.820134418310587"/>
    <n v="27.019865581689416"/>
    <n v="0.27616379376215672"/>
    <n v="2"/>
    <n v="195.68"/>
    <n v="0"/>
    <n v="346"/>
    <x v="0"/>
    <x v="2"/>
    <n v="89.646420407116779"/>
  </r>
  <r>
    <s v="V037"/>
    <x v="102"/>
    <x v="1"/>
    <x v="0"/>
    <s v="Furnishings"/>
    <s v="FUR-FU-10004848"/>
    <s v="Howard Miller 13-3/4&quot; Diameter Brushed Chrome Round Wall Clock"/>
    <s v="United States"/>
    <s v="CA-2017-140186"/>
    <x v="365"/>
    <d v="2017-10-02T00:00:00"/>
    <s v="First Class"/>
    <n v="3"/>
    <n v="9"/>
    <s v="Autumn"/>
    <n v="51.75"/>
    <n v="40.613189702959737"/>
    <n v="11.136810297040263"/>
    <n v="0.21520406371092296"/>
    <n v="1"/>
    <n v="51.75"/>
    <n v="0"/>
    <n v="318"/>
    <x v="0"/>
    <x v="2"/>
    <n v="117.9603208165844"/>
  </r>
  <r>
    <s v="V109"/>
    <x v="58"/>
    <x v="2"/>
    <x v="1"/>
    <s v="Binders"/>
    <s v="OFF-BI-10003364"/>
    <s v="Binding Machine Supplies"/>
    <s v="United States"/>
    <s v="CA-2017-140186"/>
    <x v="365"/>
    <d v="2017-10-02T00:00:00"/>
    <s v="First Class"/>
    <n v="3"/>
    <n v="9"/>
    <s v="Autumn"/>
    <n v="46.671999999999997"/>
    <n v="36.268511438999333"/>
    <n v="10.403488561000664"/>
    <n v="0.22290642271598957"/>
    <n v="2"/>
    <n v="93.343999999999994"/>
    <n v="0.2"/>
    <n v="108"/>
    <x v="0"/>
    <x v="0"/>
    <n v="30.770932050845939"/>
  </r>
  <r>
    <s v="V122"/>
    <x v="5"/>
    <x v="4"/>
    <x v="1"/>
    <s v="Storage"/>
    <s v="OFF-ST-10002615"/>
    <s v="Dual Level, Single-Width Filing Carts"/>
    <s v="United States"/>
    <s v="CA-2014-124856"/>
    <x v="411"/>
    <d v="2014-10-03T00:00:00"/>
    <s v="Second Class"/>
    <n v="4"/>
    <n v="9"/>
    <s v="Autumn"/>
    <n v="1395.54"/>
    <n v="1115.847935198037"/>
    <n v="279.69206480196294"/>
    <n v="0.20041852243716624"/>
    <n v="9"/>
    <n v="12559.86"/>
    <n v="0"/>
    <n v="393"/>
    <x v="0"/>
    <x v="0"/>
    <n v="424.68075317244018"/>
  </r>
  <r>
    <s v="V048"/>
    <x v="99"/>
    <x v="2"/>
    <x v="0"/>
    <s v="Furnishings"/>
    <s v="FUR-FU-10000521"/>
    <s v="Seth Thomas 14&quot; Putty-Colored Wall Clock"/>
    <s v="United States"/>
    <s v="CA-2014-124856"/>
    <x v="411"/>
    <d v="2014-10-03T00:00:00"/>
    <s v="Second Class"/>
    <n v="4"/>
    <n v="9"/>
    <s v="Autumn"/>
    <n v="117.36"/>
    <n v="83.584343425352429"/>
    <n v="33.77565657464757"/>
    <n v="0.28779530141996906"/>
    <n v="4"/>
    <n v="469.44"/>
    <n v="0"/>
    <n v="466"/>
    <x v="0"/>
    <x v="1"/>
    <n v="24.135011000618999"/>
  </r>
  <r>
    <s v="V115"/>
    <x v="44"/>
    <x v="3"/>
    <x v="1"/>
    <s v="Labels"/>
    <s v="OFF-LA-10000121"/>
    <s v="Avery 48"/>
    <s v="United States"/>
    <s v="CA-2014-124856"/>
    <x v="411"/>
    <d v="2014-10-03T00:00:00"/>
    <s v="Second Class"/>
    <n v="4"/>
    <n v="9"/>
    <s v="Autumn"/>
    <n v="18.899999999999999"/>
    <n v="13.589149585273651"/>
    <n v="5.3108504147263478"/>
    <n v="0.28099737644054751"/>
    <n v="3"/>
    <n v="56.699999999999996"/>
    <n v="0"/>
    <n v="112"/>
    <x v="0"/>
    <x v="0"/>
    <n v="22.99284236452727"/>
  </r>
  <r>
    <s v="V137"/>
    <x v="11"/>
    <x v="3"/>
    <x v="1"/>
    <s v="Paper"/>
    <s v="OFF-PA-10001289"/>
    <s v="White Computer Printout Paper by Universal"/>
    <s v="United States"/>
    <s v="CA-2014-124856"/>
    <x v="411"/>
    <d v="2014-10-03T00:00:00"/>
    <s v="Second Class"/>
    <n v="4"/>
    <n v="9"/>
    <s v="Autumn"/>
    <n v="77.52"/>
    <n v="52.147163266114703"/>
    <n v="25.372836733885293"/>
    <n v="0.32730697541131704"/>
    <n v="2"/>
    <n v="155.04"/>
    <n v="0"/>
    <n v="362"/>
    <x v="0"/>
    <x v="2"/>
    <n v="89.442426845429438"/>
  </r>
  <r>
    <s v="V006"/>
    <x v="132"/>
    <x v="3"/>
    <x v="0"/>
    <s v="Chairs"/>
    <s v="FUR-CH-10004495"/>
    <s v="Global Leather and Oak Executive Chair, Black"/>
    <s v="United States"/>
    <s v="CA-2014-166716"/>
    <x v="1071"/>
    <d v="2014-08-25T00:00:00"/>
    <s v="Second Class"/>
    <n v="5"/>
    <n v="8"/>
    <s v="Autumn"/>
    <n v="421.37200000000001"/>
    <n v="303.31383454365528"/>
    <n v="118.05816545634474"/>
    <n v="0.28017562974365817"/>
    <n v="2"/>
    <n v="842.74400000000003"/>
    <n v="0.3"/>
    <n v="494"/>
    <x v="0"/>
    <x v="0"/>
    <n v="573.99374008327447"/>
  </r>
  <r>
    <s v="V090"/>
    <x v="21"/>
    <x v="3"/>
    <x v="2"/>
    <s v="Phones"/>
    <s v="TEC-PH-10000895"/>
    <s v="Polycom VVX 310 VoIP phone"/>
    <s v="United States"/>
    <s v="CA-2014-123225"/>
    <x v="384"/>
    <d v="2014-07-14T00:00:00"/>
    <s v="First Class"/>
    <n v="3"/>
    <n v="7"/>
    <s v="Summer"/>
    <n v="575.96799999999996"/>
    <n v="470.89572951307548"/>
    <n v="105.07227048692448"/>
    <n v="0.18242727111041671"/>
    <n v="4"/>
    <n v="2303.8719999999998"/>
    <n v="0.2"/>
    <n v="324"/>
    <x v="0"/>
    <x v="0"/>
    <n v="410.86297570696939"/>
  </r>
  <r>
    <s v="V127"/>
    <x v="39"/>
    <x v="2"/>
    <x v="1"/>
    <s v="Paper"/>
    <s v="OFF-PA-10000552"/>
    <s v="Xerox 200"/>
    <s v="United States"/>
    <s v="CA-2014-123225"/>
    <x v="384"/>
    <d v="2014-07-14T00:00:00"/>
    <s v="First Class"/>
    <n v="3"/>
    <n v="7"/>
    <s v="Summer"/>
    <n v="10.368"/>
    <n v="6.960137004952121"/>
    <n v="3.4078629950478794"/>
    <n v="0.3286904894915007"/>
    <n v="2"/>
    <n v="20.736000000000001"/>
    <n v="0.2"/>
    <n v="330"/>
    <x v="0"/>
    <x v="1"/>
    <n v="6.078778824731164"/>
  </r>
  <r>
    <s v="V068"/>
    <x v="119"/>
    <x v="4"/>
    <x v="2"/>
    <s v="Phones"/>
    <s v="TEC-PH-10000376"/>
    <s v="Square Credit Card Reader"/>
    <s v="United States"/>
    <s v="CA-2015-163440"/>
    <x v="204"/>
    <d v="2015-03-24T00:00:00"/>
    <s v="First Class"/>
    <n v="2"/>
    <n v="3"/>
    <s v="Spring"/>
    <n v="15.984"/>
    <n v="13.544600887750571"/>
    <n v="2.4393991122494292"/>
    <n v="0.1526150595751645"/>
    <n v="2"/>
    <n v="31.968"/>
    <n v="0.2"/>
    <n v="277"/>
    <x v="0"/>
    <x v="1"/>
    <n v="13.145217555119761"/>
  </r>
  <r>
    <s v="V127"/>
    <x v="39"/>
    <x v="2"/>
    <x v="1"/>
    <s v="Art"/>
    <s v="OFF-AR-10003504"/>
    <s v="Newell 347"/>
    <s v="United States"/>
    <s v="US-2017-106796"/>
    <x v="605"/>
    <d v="2017-05-19T00:00:00"/>
    <s v="Standard Class"/>
    <n v="7"/>
    <n v="5"/>
    <s v="Summer"/>
    <n v="10.272"/>
    <n v="6.7464471389551237"/>
    <n v="3.5255528610448765"/>
    <n v="0.34321970999268658"/>
    <n v="3"/>
    <n v="30.816000000000003"/>
    <n v="0.2"/>
    <n v="346"/>
    <x v="1"/>
    <x v="1"/>
    <n v="8.4986372016761784"/>
  </r>
  <r>
    <s v="V106"/>
    <x v="110"/>
    <x v="3"/>
    <x v="1"/>
    <s v="Storage"/>
    <s v="OFF-ST-10000943"/>
    <s v="Eldon ProFile File 'N Store Portable File Tub Letter/Legal Size Black"/>
    <s v="United States"/>
    <s v="CA-2017-113873"/>
    <x v="38"/>
    <d v="2017-11-19T00:00:00"/>
    <s v="Standard Class"/>
    <n v="6"/>
    <n v="11"/>
    <s v="Winter"/>
    <n v="61.792000000000002"/>
    <n v="41.262400433877303"/>
    <n v="20.529599566122698"/>
    <n v="0.33223717578525858"/>
    <n v="4"/>
    <n v="247.16800000000001"/>
    <n v="0.2"/>
    <n v="166"/>
    <x v="1"/>
    <x v="2"/>
    <n v="81.460260861471866"/>
  </r>
  <r>
    <s v="V031"/>
    <x v="18"/>
    <x v="2"/>
    <x v="0"/>
    <s v="Bookcases"/>
    <s v="FUR-BO-10003441"/>
    <s v="Bush Westfield Collection Bookcases, Fully Assembled"/>
    <s v="United States"/>
    <s v="CA-2017-113873"/>
    <x v="38"/>
    <d v="2017-11-19T00:00:00"/>
    <s v="Standard Class"/>
    <n v="6"/>
    <n v="11"/>
    <s v="Winter"/>
    <n v="205.9992"/>
    <n v="163.7561536967778"/>
    <n v="42.243046303222201"/>
    <n v="0.20506412793458517"/>
    <n v="3"/>
    <n v="617.99760000000003"/>
    <n v="0.32"/>
    <n v="396"/>
    <x v="1"/>
    <x v="2"/>
    <n v="66.156672777732709"/>
  </r>
  <r>
    <s v="V125"/>
    <x v="64"/>
    <x v="0"/>
    <x v="1"/>
    <s v="Paper"/>
    <s v="OFF-PA-10002195"/>
    <s v="RSVP Cards &amp; Envelopes, Blank White, 8-1/2&quot; X 11&quot;, 24 Cards/25 Envelopes/Set"/>
    <s v="United States"/>
    <s v="CA-2016-149783"/>
    <x v="913"/>
    <d v="2016-09-07T00:00:00"/>
    <s v="Second Class"/>
    <n v="3"/>
    <n v="9"/>
    <s v="Autumn"/>
    <n v="12.192"/>
    <n v="8.9665168967335198"/>
    <n v="3.2254831032664804"/>
    <n v="0.26455734114718504"/>
    <n v="3"/>
    <n v="36.576000000000001"/>
    <n v="0.2"/>
    <n v="256"/>
    <x v="0"/>
    <x v="1"/>
    <n v="9.66970140869579"/>
  </r>
  <r>
    <s v="V107"/>
    <x v="38"/>
    <x v="1"/>
    <x v="1"/>
    <s v="Appliances"/>
    <s v="OFF-AP-10001205"/>
    <s v="Belkin 5 Outlet SurgeMaster Power Centers"/>
    <s v="United States"/>
    <s v="CA-2016-149783"/>
    <x v="913"/>
    <d v="2016-09-07T00:00:00"/>
    <s v="Second Class"/>
    <n v="3"/>
    <n v="9"/>
    <s v="Autumn"/>
    <n v="87.168000000000006"/>
    <n v="56.855324241541211"/>
    <n v="30.312675758458795"/>
    <n v="0.34775004311741459"/>
    <n v="2"/>
    <n v="174.33600000000001"/>
    <n v="0.2"/>
    <n v="264"/>
    <x v="0"/>
    <x v="0"/>
    <n v="153.06628683808859"/>
  </r>
  <r>
    <s v="V116"/>
    <x v="62"/>
    <x v="0"/>
    <x v="1"/>
    <s v="Art"/>
    <s v="OFF-AR-10002987"/>
    <s v="Prismacolor Color Pencil Set"/>
    <s v="United States"/>
    <s v="CA-2016-149783"/>
    <x v="913"/>
    <d v="2016-09-07T00:00:00"/>
    <s v="Second Class"/>
    <n v="3"/>
    <n v="9"/>
    <s v="Autumn"/>
    <n v="31.744"/>
    <n v="24.63234819958646"/>
    <n v="7.1116518004135401"/>
    <n v="0.22403136972068863"/>
    <n v="2"/>
    <n v="63.488"/>
    <n v="0.2"/>
    <n v="283"/>
    <x v="0"/>
    <x v="1"/>
    <n v="35.321462473092687"/>
  </r>
  <r>
    <s v="V047"/>
    <x v="22"/>
    <x v="1"/>
    <x v="0"/>
    <s v="Furnishings"/>
    <s v="FUR-FU-10000723"/>
    <s v="Deflect-o EconoMat Studded, No Bevel Mat for Low Pile Carpeting"/>
    <s v="United States"/>
    <s v="CA-2016-125017"/>
    <x v="1072"/>
    <d v="2016-02-11T00:00:00"/>
    <s v="Standard Class"/>
    <n v="5"/>
    <n v="2"/>
    <s v="Spring"/>
    <n v="132.22399999999999"/>
    <n v="96.172180668414157"/>
    <n v="36.051819331585833"/>
    <n v="0.27265715249565764"/>
    <n v="4"/>
    <n v="528.89599999999996"/>
    <n v="0.2"/>
    <n v="307"/>
    <x v="0"/>
    <x v="2"/>
    <n v="71.448959236646687"/>
  </r>
  <r>
    <s v="V142"/>
    <x v="48"/>
    <x v="3"/>
    <x v="1"/>
    <s v="Paper"/>
    <s v="OFF-PA-10003127"/>
    <s v="Easy-staple paper"/>
    <s v="United States"/>
    <s v="US-2015-163279"/>
    <x v="204"/>
    <d v="2015-03-26T00:00:00"/>
    <s v="Standard Class"/>
    <n v="4"/>
    <n v="3"/>
    <s v="Spring"/>
    <n v="105.52"/>
    <n v="84.951121574899659"/>
    <n v="20.568878425100337"/>
    <n v="0.1949287189641806"/>
    <n v="4"/>
    <n v="422.08"/>
    <n v="0"/>
    <n v="115"/>
    <x v="0"/>
    <x v="0"/>
    <n v="29.21716500050384"/>
  </r>
  <r>
    <s v="V025"/>
    <x v="86"/>
    <x v="4"/>
    <x v="0"/>
    <s v="Furnishings"/>
    <s v="FUR-FU-10000747"/>
    <s v="Tenex B1-RE Series Chair Mats for Low Pile Carpets"/>
    <s v="United States"/>
    <s v="US-2015-163279"/>
    <x v="204"/>
    <d v="2015-03-26T00:00:00"/>
    <s v="Standard Class"/>
    <n v="4"/>
    <n v="3"/>
    <s v="Spring"/>
    <n v="91.96"/>
    <n v="67.874097772081029"/>
    <n v="24.085902227918965"/>
    <n v="0.26191716211308141"/>
    <n v="2"/>
    <n v="183.92"/>
    <n v="0"/>
    <n v="399"/>
    <x v="0"/>
    <x v="2"/>
    <n v="84.258839131627752"/>
  </r>
  <r>
    <s v="V061"/>
    <x v="47"/>
    <x v="0"/>
    <x v="2"/>
    <s v="Phones"/>
    <s v="TEC-PH-10001795"/>
    <s v="ClearOne CHATAttach 160 - speaker phone"/>
    <s v="United States"/>
    <s v="US-2015-163279"/>
    <x v="204"/>
    <d v="2015-03-26T00:00:00"/>
    <s v="Standard Class"/>
    <n v="4"/>
    <n v="3"/>
    <s v="Spring"/>
    <n v="1487.9760000000001"/>
    <n v="1058.3941491291589"/>
    <n v="429.58185087084121"/>
    <n v="0.2887021369100316"/>
    <n v="3"/>
    <n v="4463.9279999999999"/>
    <n v="0.2"/>
    <n v="405"/>
    <x v="0"/>
    <x v="0"/>
    <n v="906.95515484989676"/>
  </r>
  <r>
    <s v="V098"/>
    <x v="92"/>
    <x v="2"/>
    <x v="1"/>
    <s v="Paper"/>
    <s v="OFF-PA-10003797"/>
    <s v="Xerox 209"/>
    <s v="United States"/>
    <s v="CA-2015-150196"/>
    <x v="740"/>
    <d v="2015-07-03T00:00:00"/>
    <s v="First Class"/>
    <n v="1"/>
    <n v="7"/>
    <s v="Summer"/>
    <n v="19.440000000000001"/>
    <n v="15.87283769615512"/>
    <n v="3.5671623038448814"/>
    <n v="0.18349600328420171"/>
    <n v="3"/>
    <n v="58.320000000000007"/>
    <n v="0"/>
    <n v="340"/>
    <x v="0"/>
    <x v="1"/>
    <n v="16.773064120786049"/>
  </r>
  <r>
    <s v="V074"/>
    <x v="113"/>
    <x v="3"/>
    <x v="2"/>
    <s v="Accessories"/>
    <s v="TEC-AC-10002718"/>
    <s v="Belkin Standard 104 key USB Keyboard"/>
    <s v="United States"/>
    <s v="US-2015-106495"/>
    <x v="925"/>
    <d v="2015-06-17T00:00:00"/>
    <s v="First Class"/>
    <n v="2"/>
    <n v="6"/>
    <s v="Summer"/>
    <n v="11.672000000000001"/>
    <n v="8.7563548543296363"/>
    <n v="2.9156451456703643"/>
    <n v="0.24979824757285504"/>
    <n v="1"/>
    <n v="11.672000000000001"/>
    <n v="0.2"/>
    <n v="329"/>
    <x v="0"/>
    <x v="1"/>
    <n v="31.45039116873853"/>
  </r>
  <r>
    <s v="V093"/>
    <x v="68"/>
    <x v="4"/>
    <x v="2"/>
    <s v="Phones"/>
    <s v="TEC-PH-10002170"/>
    <s v="ClearSounds CSC500 Amplified Spirit Phone Corded phone"/>
    <s v="United States"/>
    <s v="CA-2014-124730"/>
    <x v="35"/>
    <d v="2014-11-26T00:00:00"/>
    <s v="Same Day"/>
    <n v="0"/>
    <n v="11"/>
    <s v="Winter"/>
    <n v="279.95999999999998"/>
    <n v="191.15775550451789"/>
    <n v="88.802244495482086"/>
    <n v="0.31719618693914164"/>
    <n v="4"/>
    <n v="1119.8399999999999"/>
    <n v="0"/>
    <n v="489"/>
    <x v="0"/>
    <x v="2"/>
    <n v="85.681787348304056"/>
  </r>
  <r>
    <s v="V110"/>
    <x v="16"/>
    <x v="1"/>
    <x v="1"/>
    <s v="Binders"/>
    <s v="OFF-BI-10001078"/>
    <s v="Acco PRESSTEX Data Binder with Storage Hooks, Dark Blue, 14 7/8&quot; X 11&quot;"/>
    <s v="United States"/>
    <s v="CA-2014-124730"/>
    <x v="35"/>
    <d v="2014-11-26T00:00:00"/>
    <s v="Same Day"/>
    <n v="0"/>
    <n v="11"/>
    <s v="Winter"/>
    <n v="12.912000000000001"/>
    <n v="10.527574327230869"/>
    <n v="2.3844256727691313"/>
    <n v="0.1846674157968658"/>
    <n v="3"/>
    <n v="38.736000000000004"/>
    <n v="0.2"/>
    <n v="117"/>
    <x v="0"/>
    <x v="0"/>
    <n v="15.956204298612111"/>
  </r>
  <r>
    <s v="V119"/>
    <x v="20"/>
    <x v="2"/>
    <x v="1"/>
    <s v="Binders"/>
    <s v="OFF-BI-10001031"/>
    <s v="Pressboard Data Binders by Wilson Jones"/>
    <s v="United States"/>
    <s v="CA-2014-124730"/>
    <x v="35"/>
    <d v="2014-11-26T00:00:00"/>
    <s v="Same Day"/>
    <n v="0"/>
    <n v="11"/>
    <s v="Winter"/>
    <n v="17.088000000000001"/>
    <n v="14.30642336363548"/>
    <n v="2.7815766363645213"/>
    <n v="0.16277953162245559"/>
    <n v="4"/>
    <n v="68.352000000000004"/>
    <n v="0.2"/>
    <n v="246"/>
    <x v="0"/>
    <x v="1"/>
    <n v="6.8963720275850218"/>
  </r>
  <r>
    <s v="V120"/>
    <x v="91"/>
    <x v="0"/>
    <x v="1"/>
    <s v="Labels"/>
    <s v="OFF-LA-10001158"/>
    <s v="Avery Address/Shipping Labels for Typewriters, 4&quot; x 2&quot;"/>
    <s v="United States"/>
    <s v="CA-2014-124730"/>
    <x v="35"/>
    <d v="2014-11-26T00:00:00"/>
    <s v="Same Day"/>
    <n v="0"/>
    <n v="11"/>
    <s v="Winter"/>
    <n v="93.15"/>
    <n v="69.63323313426578"/>
    <n v="23.516766865734226"/>
    <n v="0.25246126533262719"/>
    <n v="9"/>
    <n v="838.35"/>
    <n v="0"/>
    <n v="343"/>
    <x v="0"/>
    <x v="1"/>
    <n v="26.788406607550009"/>
  </r>
  <r>
    <s v="V111"/>
    <x v="52"/>
    <x v="4"/>
    <x v="1"/>
    <s v="Labels"/>
    <s v="OFF-LA-10001613"/>
    <s v="Avery File Folder Labels"/>
    <s v="United States"/>
    <s v="CA-2014-124730"/>
    <x v="35"/>
    <d v="2014-11-26T00:00:00"/>
    <s v="Same Day"/>
    <n v="0"/>
    <n v="11"/>
    <s v="Winter"/>
    <n v="11.52"/>
    <n v="7.8447468589315186"/>
    <n v="3.675253141068481"/>
    <n v="0.31903239071775008"/>
    <n v="4"/>
    <n v="46.08"/>
    <n v="0"/>
    <n v="150"/>
    <x v="0"/>
    <x v="1"/>
    <n v="4.3413625652641503"/>
  </r>
  <r>
    <s v="V126"/>
    <x v="8"/>
    <x v="4"/>
    <x v="1"/>
    <s v="Supplies"/>
    <s v="OFF-SU-10000157"/>
    <s v="Compact Automatic Electric Letter Opener"/>
    <s v="United States"/>
    <s v="CA-2017-117632"/>
    <x v="605"/>
    <d v="2017-05-18T00:00:00"/>
    <s v="Standard Class"/>
    <n v="6"/>
    <n v="5"/>
    <s v="Summer"/>
    <n v="238.62"/>
    <n v="160.59595416667551"/>
    <n v="78.024045833324493"/>
    <n v="0.32698032785736525"/>
    <n v="2"/>
    <n v="477.24"/>
    <n v="0"/>
    <n v="358"/>
    <x v="1"/>
    <x v="0"/>
    <n v="207.6082158226678"/>
  </r>
  <r>
    <s v="V142"/>
    <x v="48"/>
    <x v="2"/>
    <x v="1"/>
    <s v="Appliances"/>
    <s v="OFF-AP-10004868"/>
    <s v="Hoover Commercial Soft Guard Upright Vacuum And Disposable Filtration Bags"/>
    <s v="United States"/>
    <s v="CA-2017-117632"/>
    <x v="605"/>
    <d v="2017-05-18T00:00:00"/>
    <s v="Standard Class"/>
    <n v="6"/>
    <n v="5"/>
    <s v="Summer"/>
    <n v="7.77"/>
    <n v="5.639456910084129"/>
    <n v="2.1305430899158706"/>
    <n v="0.27420116987334242"/>
    <n v="1"/>
    <n v="7.77"/>
    <n v="0"/>
    <n v="337"/>
    <x v="1"/>
    <x v="1"/>
    <n v="17.368455803553751"/>
  </r>
  <r>
    <s v="V025"/>
    <x v="86"/>
    <x v="4"/>
    <x v="0"/>
    <s v="Tables"/>
    <s v="FUR-TA-10001520"/>
    <s v="Lesro Sheffield Collection Coffee Table, End Table, Center Table, Corner Table"/>
    <s v="United States"/>
    <s v="CA-2017-117632"/>
    <x v="605"/>
    <d v="2017-05-18T00:00:00"/>
    <s v="Standard Class"/>
    <n v="6"/>
    <n v="5"/>
    <s v="Summer"/>
    <n v="285.48"/>
    <n v="216.91873868560299"/>
    <n v="68.561261314397029"/>
    <n v="0.24016134690485155"/>
    <n v="5"/>
    <n v="1427.4"/>
    <n v="0.2"/>
    <n v="345"/>
    <x v="1"/>
    <x v="2"/>
    <n v="109.5115486101808"/>
  </r>
  <r>
    <s v="V134"/>
    <x v="36"/>
    <x v="1"/>
    <x v="1"/>
    <s v="Binders"/>
    <s v="OFF-BI-10001900"/>
    <s v="DXL Angle-View Binders with Locking Rings, Black"/>
    <s v="United States"/>
    <s v="CA-2017-117632"/>
    <x v="605"/>
    <d v="2017-05-18T00:00:00"/>
    <s v="Standard Class"/>
    <n v="6"/>
    <n v="5"/>
    <s v="Summer"/>
    <n v="19.167999999999999"/>
    <n v="14.111489667282919"/>
    <n v="5.0565103327170799"/>
    <n v="0.26379957912756052"/>
    <n v="4"/>
    <n v="76.671999999999997"/>
    <n v="0.2"/>
    <n v="444"/>
    <x v="1"/>
    <x v="1"/>
    <n v="21.608324815527311"/>
  </r>
  <r>
    <s v="V110"/>
    <x v="16"/>
    <x v="4"/>
    <x v="1"/>
    <s v="Appliances"/>
    <s v="OFF-AP-10003971"/>
    <s v="Belkin 6 Outlet Metallic Surge Strip"/>
    <s v="United States"/>
    <s v="CA-2014-115056"/>
    <x v="1073"/>
    <d v="2014-05-02T00:00:00"/>
    <s v="Same Day"/>
    <n v="0"/>
    <n v="5"/>
    <s v="Summer"/>
    <n v="26.135999999999999"/>
    <n v="18.81403528434036"/>
    <n v="7.3219647156596395"/>
    <n v="0.28014863466711204"/>
    <n v="3"/>
    <n v="78.408000000000001"/>
    <n v="0.2"/>
    <n v="409"/>
    <x v="0"/>
    <x v="1"/>
    <n v="16.798312817065881"/>
  </r>
  <r>
    <s v="V117"/>
    <x v="104"/>
    <x v="2"/>
    <x v="1"/>
    <s v="Paper"/>
    <s v="OFF-PA-10000418"/>
    <s v="Xerox 189"/>
    <s v="United States"/>
    <s v="CA-2017-161067"/>
    <x v="213"/>
    <d v="2017-09-06T00:00:00"/>
    <s v="Second Class"/>
    <n v="3"/>
    <n v="9"/>
    <s v="Autumn"/>
    <n v="419.4"/>
    <n v="276.98548229422011"/>
    <n v="142.41451770577987"/>
    <n v="0.33956728112966111"/>
    <n v="4"/>
    <n v="1677.6"/>
    <n v="0"/>
    <n v="148"/>
    <x v="0"/>
    <x v="0"/>
    <n v="154.33502113907909"/>
  </r>
  <r>
    <s v="V024"/>
    <x v="50"/>
    <x v="1"/>
    <x v="0"/>
    <s v="Chairs"/>
    <s v="FUR-CH-10004626"/>
    <s v="Office Star Flex Back Scooter Chair with Aluminum Finish Frame"/>
    <s v="United States"/>
    <s v="CA-2017-161067"/>
    <x v="213"/>
    <d v="2017-09-06T00:00:00"/>
    <s v="Second Class"/>
    <n v="3"/>
    <n v="9"/>
    <s v="Autumn"/>
    <n v="90.801000000000002"/>
    <n v="65.671680692775141"/>
    <n v="25.129319307224861"/>
    <n v="0.27675156999619893"/>
    <n v="1"/>
    <n v="90.801000000000002"/>
    <n v="0.1"/>
    <n v="383"/>
    <x v="0"/>
    <x v="0"/>
    <n v="171.74034638109941"/>
  </r>
  <r>
    <s v="V041"/>
    <x v="130"/>
    <x v="2"/>
    <x v="0"/>
    <s v="Chairs"/>
    <s v="FUR-CH-10004860"/>
    <s v="Global Low Back Tilter Chair"/>
    <s v="United States"/>
    <s v="CA-2017-161067"/>
    <x v="213"/>
    <d v="2017-09-06T00:00:00"/>
    <s v="Second Class"/>
    <n v="3"/>
    <n v="9"/>
    <s v="Autumn"/>
    <n v="181.76400000000001"/>
    <n v="132.5530295654556"/>
    <n v="49.210970434544407"/>
    <n v="0.27074101821342184"/>
    <n v="2"/>
    <n v="363.52800000000002"/>
    <n v="0.1"/>
    <n v="137"/>
    <x v="0"/>
    <x v="2"/>
    <n v="127.7235912203156"/>
  </r>
  <r>
    <s v="V130"/>
    <x v="34"/>
    <x v="2"/>
    <x v="1"/>
    <s v="Art"/>
    <s v="OFF-AR-10003251"/>
    <s v="Prang Drawing Pencil Set"/>
    <s v="United States"/>
    <s v="CA-2017-161067"/>
    <x v="213"/>
    <d v="2017-09-06T00:00:00"/>
    <s v="Second Class"/>
    <n v="3"/>
    <n v="9"/>
    <s v="Autumn"/>
    <n v="5.56"/>
    <n v="4.2260201079023396"/>
    <n v="1.33397989209766"/>
    <n v="0.23992444102475902"/>
    <n v="2"/>
    <n v="11.12"/>
    <n v="0"/>
    <n v="383"/>
    <x v="0"/>
    <x v="1"/>
    <n v="3.6418960001887029"/>
  </r>
  <r>
    <s v="V014"/>
    <x v="30"/>
    <x v="0"/>
    <x v="0"/>
    <s v="Tables"/>
    <s v="FUR-TA-10004575"/>
    <s v="Hon 5100 Series Wood Tables"/>
    <s v="United States"/>
    <s v="CA-2016-122063"/>
    <x v="275"/>
    <d v="2016-12-07T00:00:00"/>
    <s v="Standard Class"/>
    <n v="4"/>
    <n v="12"/>
    <s v="Winter"/>
    <n v="581.96"/>
    <n v="446.2307476573647"/>
    <n v="135.72925234263533"/>
    <n v="0.23322780318687766"/>
    <n v="2"/>
    <n v="1163.92"/>
    <n v="0"/>
    <n v="131"/>
    <x v="0"/>
    <x v="0"/>
    <n v="537.25401950837431"/>
  </r>
  <r>
    <s v="V047"/>
    <x v="22"/>
    <x v="3"/>
    <x v="0"/>
    <s v="Chairs"/>
    <s v="FUR-CH-10004754"/>
    <s v="Global Stack Chair with Arms, Black"/>
    <s v="United States"/>
    <s v="CA-2016-122063"/>
    <x v="275"/>
    <d v="2016-12-07T00:00:00"/>
    <s v="Standard Class"/>
    <n v="4"/>
    <n v="12"/>
    <s v="Winter"/>
    <n v="29.98"/>
    <n v="20.480283427892061"/>
    <n v="9.4997165721079391"/>
    <n v="0.31686846471340691"/>
    <n v="1"/>
    <n v="29.98"/>
    <n v="0"/>
    <n v="342"/>
    <x v="0"/>
    <x v="2"/>
    <n v="75.422480280212525"/>
  </r>
  <r>
    <s v="V095"/>
    <x v="140"/>
    <x v="2"/>
    <x v="2"/>
    <s v="Accessories"/>
    <s v="TEC-AC-10003095"/>
    <s v="Logitech G35 7.1-Channel Surround Sound Headset"/>
    <s v="United States"/>
    <s v="CA-2015-111206"/>
    <x v="1074"/>
    <d v="2015-07-22T00:00:00"/>
    <s v="Standard Class"/>
    <n v="4"/>
    <n v="7"/>
    <s v="Summer"/>
    <n v="519.96"/>
    <n v="427.71717635539989"/>
    <n v="92.242823644600151"/>
    <n v="0.177403691908224"/>
    <n v="4"/>
    <n v="2079.84"/>
    <n v="0"/>
    <n v="140"/>
    <x v="0"/>
    <x v="2"/>
    <n v="110.80964491415"/>
  </r>
  <r>
    <s v="V115"/>
    <x v="44"/>
    <x v="3"/>
    <x v="1"/>
    <s v="Labels"/>
    <s v="OFF-LA-10000262"/>
    <s v="Avery 494"/>
    <s v="United States"/>
    <s v="CA-2016-142895"/>
    <x v="658"/>
    <d v="2016-07-26T00:00:00"/>
    <s v="Standard Class"/>
    <n v="5"/>
    <n v="7"/>
    <s v="Summer"/>
    <n v="6.2640000000000002"/>
    <n v="5.1887042849399609"/>
    <n v="1.0752957150600393"/>
    <n v="0.17166278976054267"/>
    <n v="3"/>
    <n v="18.792000000000002"/>
    <n v="0.2"/>
    <n v="391"/>
    <x v="0"/>
    <x v="1"/>
    <n v="6.6439753160287998"/>
  </r>
  <r>
    <s v="V012"/>
    <x v="19"/>
    <x v="2"/>
    <x v="0"/>
    <s v="Chairs"/>
    <s v="FUR-CH-10002961"/>
    <s v="Leather Task Chair, Black"/>
    <s v="United States"/>
    <s v="CA-2016-142895"/>
    <x v="658"/>
    <d v="2016-07-26T00:00:00"/>
    <s v="Standard Class"/>
    <n v="5"/>
    <n v="7"/>
    <s v="Summer"/>
    <n v="363.92"/>
    <n v="241.59171980802029"/>
    <n v="122.32828019197973"/>
    <n v="0.33614058087486187"/>
    <n v="5"/>
    <n v="1819.6000000000001"/>
    <n v="0.2"/>
    <n v="202"/>
    <x v="0"/>
    <x v="0"/>
    <n v="197.37977678239139"/>
  </r>
  <r>
    <s v="V137"/>
    <x v="11"/>
    <x v="1"/>
    <x v="1"/>
    <s v="Binders"/>
    <s v="OFF-BI-10003876"/>
    <s v="Green Canvas Binder for 8-1/2&quot; x 14&quot; Sheets"/>
    <s v="United States"/>
    <s v="CA-2015-101868"/>
    <x v="988"/>
    <d v="2015-06-16T00:00:00"/>
    <s v="Standard Class"/>
    <n v="7"/>
    <n v="6"/>
    <s v="Summer"/>
    <n v="64.2"/>
    <n v="46.302420440730387"/>
    <n v="17.897579559269616"/>
    <n v="0.27877849780793795"/>
    <n v="5"/>
    <n v="321"/>
    <n v="0.7"/>
    <n v="391"/>
    <x v="1"/>
    <x v="2"/>
    <n v="46.255692838827962"/>
  </r>
  <r>
    <s v="V130"/>
    <x v="34"/>
    <x v="2"/>
    <x v="1"/>
    <s v="Binders"/>
    <s v="OFF-BI-10002133"/>
    <s v="Wilson Jones Elliptical Ring 3 1/2&quot; Capacity Binders, 800 sheets"/>
    <s v="United States"/>
    <s v="CA-2015-101868"/>
    <x v="988"/>
    <d v="2015-06-16T00:00:00"/>
    <s v="Standard Class"/>
    <n v="7"/>
    <n v="6"/>
    <s v="Summer"/>
    <n v="38.520000000000003"/>
    <n v="32.246498612806469"/>
    <n v="6.2735013871935337"/>
    <n v="0.16286348357200242"/>
    <n v="3"/>
    <n v="115.56"/>
    <n v="0.7"/>
    <n v="206"/>
    <x v="1"/>
    <x v="2"/>
    <n v="84.768623406810818"/>
  </r>
  <r>
    <s v="V059"/>
    <x v="35"/>
    <x v="3"/>
    <x v="2"/>
    <s v="Accessories"/>
    <s v="TEC-AC-10004396"/>
    <s v="Logitech Keyboard K120"/>
    <s v="United States"/>
    <s v="CA-2015-101868"/>
    <x v="988"/>
    <d v="2015-06-16T00:00:00"/>
    <s v="Standard Class"/>
    <n v="7"/>
    <n v="6"/>
    <s v="Summer"/>
    <n v="72.599999999999994"/>
    <n v="60.511781020375793"/>
    <n v="12.088218979624202"/>
    <n v="0.16650439365873557"/>
    <n v="5"/>
    <n v="363"/>
    <n v="0.2"/>
    <n v="345"/>
    <x v="1"/>
    <x v="1"/>
    <n v="14.52"/>
  </r>
  <r>
    <s v="V094"/>
    <x v="105"/>
    <x v="0"/>
    <x v="2"/>
    <s v="Phones"/>
    <s v="TEC-PH-10004100"/>
    <s v="Griffin GC17055 Auxiliary Audio Cable"/>
    <s v="United States"/>
    <s v="CA-2017-133207"/>
    <x v="344"/>
    <d v="2017-12-03T00:00:00"/>
    <s v="Standard Class"/>
    <n v="6"/>
    <n v="11"/>
    <s v="Winter"/>
    <n v="57.567999999999998"/>
    <n v="47.254899835238831"/>
    <n v="10.313100164761167"/>
    <n v="0.17914640364023707"/>
    <n v="4"/>
    <n v="230.27199999999999"/>
    <n v="0.2"/>
    <n v="481"/>
    <x v="1"/>
    <x v="1"/>
    <n v="32.315301679957543"/>
  </r>
  <r>
    <s v="V100"/>
    <x v="17"/>
    <x v="1"/>
    <x v="1"/>
    <s v="Storage"/>
    <s v="OFF-ST-10000636"/>
    <s v="Rogers Profile Extra Capacity Storage Tub"/>
    <s v="United States"/>
    <s v="CA-2015-132948"/>
    <x v="1075"/>
    <d v="2015-04-03T00:00:00"/>
    <s v="Standard Class"/>
    <n v="7"/>
    <n v="3"/>
    <s v="Spring"/>
    <n v="83.7"/>
    <n v="59.366670144582891"/>
    <n v="24.333329855417112"/>
    <n v="0.29072078680307184"/>
    <n v="5"/>
    <n v="418.5"/>
    <n v="0"/>
    <n v="186"/>
    <x v="1"/>
    <x v="2"/>
    <n v="37.253104952089942"/>
  </r>
  <r>
    <s v="V136"/>
    <x v="10"/>
    <x v="0"/>
    <x v="1"/>
    <s v="Paper"/>
    <s v="OFF-PA-10001972"/>
    <s v="Xerox 214"/>
    <s v="United States"/>
    <s v="CA-2015-134992"/>
    <x v="357"/>
    <d v="2015-09-26T00:00:00"/>
    <s v="Second Class"/>
    <n v="4"/>
    <n v="9"/>
    <s v="Autumn"/>
    <n v="32.4"/>
    <n v="21.076792151745341"/>
    <n v="11.323207848254658"/>
    <n v="0.3494817237115635"/>
    <n v="5"/>
    <n v="162"/>
    <n v="0"/>
    <n v="165"/>
    <x v="0"/>
    <x v="1"/>
    <n v="14.38955621275375"/>
  </r>
  <r>
    <s v="V036"/>
    <x v="126"/>
    <x v="4"/>
    <x v="0"/>
    <s v="Furnishings"/>
    <s v="FUR-FU-10002554"/>
    <s v="Westinghouse Floor Lamp with Metal Mesh Shade, Black"/>
    <s v="United States"/>
    <s v="CA-2015-134992"/>
    <x v="357"/>
    <d v="2015-09-26T00:00:00"/>
    <s v="Second Class"/>
    <n v="4"/>
    <n v="9"/>
    <s v="Autumn"/>
    <n v="47.98"/>
    <n v="34.504255590903092"/>
    <n v="13.475744409096905"/>
    <n v="0.28086170089822643"/>
    <n v="2"/>
    <n v="95.96"/>
    <n v="0"/>
    <n v="237"/>
    <x v="0"/>
    <x v="1"/>
    <n v="22.96867631507455"/>
  </r>
  <r>
    <s v="V089"/>
    <x v="118"/>
    <x v="4"/>
    <x v="2"/>
    <s v="Phones"/>
    <s v="TEC-PH-10003174"/>
    <s v="RCA ViSYS 25825 Wireless digital phone"/>
    <s v="United States"/>
    <s v="CA-2015-126725"/>
    <x v="972"/>
    <d v="2015-11-21T00:00:00"/>
    <s v="Standard Class"/>
    <n v="4"/>
    <n v="11"/>
    <s v="Winter"/>
    <n v="415.96800000000002"/>
    <n v="274.76178692088229"/>
    <n v="141.20621307911773"/>
    <n v="0.33946412483440486"/>
    <n v="4"/>
    <n v="1663.8720000000001"/>
    <n v="0.2"/>
    <n v="425"/>
    <x v="0"/>
    <x v="2"/>
    <n v="73.533448389151445"/>
  </r>
  <r>
    <s v="V121"/>
    <x v="7"/>
    <x v="0"/>
    <x v="1"/>
    <s v="Storage"/>
    <s v="OFF-ST-10001418"/>
    <s v="Carina Media Storage Towers in Natural &amp; Black"/>
    <s v="United States"/>
    <s v="CA-2015-126725"/>
    <x v="972"/>
    <d v="2015-11-21T00:00:00"/>
    <s v="Standard Class"/>
    <n v="4"/>
    <n v="11"/>
    <s v="Winter"/>
    <n v="304.89999999999998"/>
    <n v="203.8093020309297"/>
    <n v="101.09069796907028"/>
    <n v="0.33155361747809209"/>
    <n v="5"/>
    <n v="1524.5"/>
    <n v="0"/>
    <n v="299"/>
    <x v="0"/>
    <x v="2"/>
    <n v="61.344788896857388"/>
  </r>
  <r>
    <s v="V029"/>
    <x v="54"/>
    <x v="1"/>
    <x v="0"/>
    <s v="Furnishings"/>
    <s v="FUR-FU-10002813"/>
    <s v="DAX Contemporary Wood Frame with Silver Metal Mat, Desktop, 11 x 14 Size"/>
    <s v="United States"/>
    <s v="CA-2015-126725"/>
    <x v="972"/>
    <d v="2015-11-21T00:00:00"/>
    <s v="Standard Class"/>
    <n v="4"/>
    <n v="11"/>
    <s v="Winter"/>
    <n v="80.959999999999994"/>
    <n v="55.530421195682862"/>
    <n v="25.429578804317131"/>
    <n v="0.31410052870945077"/>
    <n v="4"/>
    <n v="323.83999999999997"/>
    <n v="0"/>
    <n v="434"/>
    <x v="0"/>
    <x v="1"/>
    <n v="20.95597640769811"/>
  </r>
  <r>
    <s v="V105"/>
    <x v="85"/>
    <x v="3"/>
    <x v="1"/>
    <s v="Storage"/>
    <s v="OFF-ST-10000129"/>
    <s v="Fellowes Recycled Storage Drawers"/>
    <s v="United States"/>
    <s v="CA-2015-126725"/>
    <x v="972"/>
    <d v="2015-11-21T00:00:00"/>
    <s v="Standard Class"/>
    <n v="4"/>
    <n v="11"/>
    <s v="Winter"/>
    <n v="777.21"/>
    <n v="632.8102716194096"/>
    <n v="144.39972838059043"/>
    <n v="0.18579242210032093"/>
    <n v="7"/>
    <n v="5440.47"/>
    <n v="0"/>
    <n v="192"/>
    <x v="0"/>
    <x v="0"/>
    <n v="311.14824484158669"/>
  </r>
  <r>
    <s v="V125"/>
    <x v="64"/>
    <x v="1"/>
    <x v="1"/>
    <s v="Paper"/>
    <s v="OFF-PA-10001639"/>
    <s v="Xerox 203"/>
    <s v="United States"/>
    <s v="CA-2015-126725"/>
    <x v="972"/>
    <d v="2015-11-21T00:00:00"/>
    <s v="Standard Class"/>
    <n v="4"/>
    <n v="11"/>
    <s v="Winter"/>
    <n v="32.4"/>
    <n v="25.484978380498049"/>
    <n v="6.9150216195019496"/>
    <n v="0.21342659319450463"/>
    <n v="5"/>
    <n v="162"/>
    <n v="0"/>
    <n v="447"/>
    <x v="0"/>
    <x v="1"/>
    <n v="6.8944276629753674"/>
  </r>
  <r>
    <s v="V027"/>
    <x v="40"/>
    <x v="4"/>
    <x v="0"/>
    <s v="Chairs"/>
    <s v="FUR-CH-10001708"/>
    <s v="Office Star - Contemporary Swivel Chair with Padded Adjustable Arms and Flex Back"/>
    <s v="United States"/>
    <s v="CA-2015-126725"/>
    <x v="972"/>
    <d v="2015-11-21T00:00:00"/>
    <s v="Standard Class"/>
    <n v="4"/>
    <n v="11"/>
    <s v="Winter"/>
    <n v="225.56800000000001"/>
    <n v="179.06493376554539"/>
    <n v="46.503066234454622"/>
    <n v="0.20615985527403985"/>
    <n v="2"/>
    <n v="451.13600000000002"/>
    <n v="0.2"/>
    <n v="377"/>
    <x v="0"/>
    <x v="0"/>
    <n v="452.15234474381901"/>
  </r>
  <r>
    <s v="V012"/>
    <x v="19"/>
    <x v="4"/>
    <x v="0"/>
    <s v="Furnishings"/>
    <s v="FUR-FU-10001591"/>
    <s v="Advantus Panel Wall Certificate Holder - 8.5x11"/>
    <s v="United States"/>
    <s v="CA-2015-126725"/>
    <x v="972"/>
    <d v="2015-11-21T00:00:00"/>
    <s v="Standard Class"/>
    <n v="4"/>
    <n v="11"/>
    <s v="Winter"/>
    <n v="36.6"/>
    <n v="26.123824557366301"/>
    <n v="10.4761754426337"/>
    <n v="0.28623430171130326"/>
    <n v="3"/>
    <n v="109.80000000000001"/>
    <n v="0"/>
    <n v="119"/>
    <x v="0"/>
    <x v="0"/>
    <n v="35.350539458401478"/>
  </r>
  <r>
    <s v="V140"/>
    <x v="80"/>
    <x v="3"/>
    <x v="1"/>
    <s v="Appliances"/>
    <s v="OFF-AP-10003849"/>
    <s v="Hoover Shoulder Vac Commercial Portable Vacuum"/>
    <s v="United States"/>
    <s v="CA-2015-121783"/>
    <x v="113"/>
    <d v="2015-11-14T00:00:00"/>
    <s v="Standard Class"/>
    <n v="4"/>
    <n v="11"/>
    <s v="Winter"/>
    <n v="715.64"/>
    <n v="525.83957624011066"/>
    <n v="189.80042375988933"/>
    <n v="0.26521774042799356"/>
    <n v="2"/>
    <n v="1431.28"/>
    <n v="0"/>
    <n v="388"/>
    <x v="0"/>
    <x v="0"/>
    <n v="852.3830192383391"/>
  </r>
  <r>
    <s v="V134"/>
    <x v="36"/>
    <x v="4"/>
    <x v="1"/>
    <s v="Storage"/>
    <s v="OFF-ST-10000078"/>
    <s v="Tennsco 6- and 18-Compartment Lockers"/>
    <s v="United States"/>
    <s v="CA-2015-121783"/>
    <x v="113"/>
    <d v="2015-11-14T00:00:00"/>
    <s v="Standard Class"/>
    <n v="4"/>
    <n v="11"/>
    <s v="Winter"/>
    <n v="795.51"/>
    <n v="616.91692558104069"/>
    <n v="178.5930744189593"/>
    <n v="0.22450135688924"/>
    <n v="3"/>
    <n v="2386.5299999999997"/>
    <n v="0"/>
    <n v="498"/>
    <x v="0"/>
    <x v="0"/>
    <n v="518.59058146977907"/>
  </r>
  <r>
    <s v="V081"/>
    <x v="127"/>
    <x v="4"/>
    <x v="2"/>
    <s v="Copiers"/>
    <s v="TEC-CO-10001571"/>
    <s v="Sharp 1540cs Digital Laser Copier"/>
    <s v="United States"/>
    <s v="CA-2015-121783"/>
    <x v="113"/>
    <d v="2015-11-14T00:00:00"/>
    <s v="Standard Class"/>
    <n v="4"/>
    <n v="11"/>
    <s v="Winter"/>
    <n v="549.99"/>
    <n v="376.2411691925293"/>
    <n v="173.74883080747071"/>
    <n v="0.31591270897192802"/>
    <n v="1"/>
    <n v="549.99"/>
    <n v="0"/>
    <n v="490"/>
    <x v="0"/>
    <x v="0"/>
    <n v="187.47357404178331"/>
  </r>
  <r>
    <s v="V116"/>
    <x v="62"/>
    <x v="2"/>
    <x v="1"/>
    <s v="Binders"/>
    <s v="OFF-BI-10001658"/>
    <s v="GBC Standard Therm-A-Bind Covers"/>
    <s v="United States"/>
    <s v="CA-2015-121783"/>
    <x v="113"/>
    <d v="2015-11-14T00:00:00"/>
    <s v="Standard Class"/>
    <n v="4"/>
    <n v="11"/>
    <s v="Winter"/>
    <n v="74.760000000000005"/>
    <n v="59.802082397724398"/>
    <n v="14.957917602275607"/>
    <n v="0.20007915465858223"/>
    <n v="3"/>
    <n v="224.28000000000003"/>
    <n v="0"/>
    <n v="189"/>
    <x v="0"/>
    <x v="1"/>
    <n v="29.723319058927249"/>
  </r>
  <r>
    <s v="V039"/>
    <x v="43"/>
    <x v="2"/>
    <x v="0"/>
    <s v="Furnishings"/>
    <s v="FUR-FU-10004351"/>
    <s v="Staple-based wall hangings"/>
    <s v="United States"/>
    <s v="CA-2015-121783"/>
    <x v="113"/>
    <d v="2015-11-14T00:00:00"/>
    <s v="Standard Class"/>
    <n v="4"/>
    <n v="11"/>
    <s v="Winter"/>
    <n v="29.22"/>
    <n v="23.66037139779548"/>
    <n v="5.5596286022045192"/>
    <n v="0.19026791930884734"/>
    <n v="3"/>
    <n v="87.66"/>
    <n v="0"/>
    <n v="149"/>
    <x v="0"/>
    <x v="1"/>
    <n v="22.773000387886238"/>
  </r>
  <r>
    <s v="V115"/>
    <x v="44"/>
    <x v="4"/>
    <x v="1"/>
    <s v="Binders"/>
    <s v="OFF-BI-10003314"/>
    <s v="Tuff Stuff Recycled Round Ring Binders"/>
    <s v="United States"/>
    <s v="US-2014-138835"/>
    <x v="1076"/>
    <d v="2014-09-14T00:00:00"/>
    <s v="Standard Class"/>
    <n v="4"/>
    <n v="9"/>
    <s v="Autumn"/>
    <n v="9.64"/>
    <n v="7.1464968930550086"/>
    <n v="2.493503106944992"/>
    <n v="0.25866214802333942"/>
    <n v="2"/>
    <n v="19.28"/>
    <n v="0"/>
    <n v="109"/>
    <x v="0"/>
    <x v="0"/>
    <n v="6.4537222162442376"/>
  </r>
  <r>
    <s v="V134"/>
    <x v="36"/>
    <x v="1"/>
    <x v="1"/>
    <s v="Storage"/>
    <s v="OFF-ST-10001505"/>
    <s v="Perma STOR-ALL Hanging File Box, 13 1/8&quot;W x 12 1/4&quot;D x 10 1/2&quot;H"/>
    <s v="United States"/>
    <s v="CA-2015-112214"/>
    <x v="1077"/>
    <d v="2015-08-11T00:00:00"/>
    <s v="Standard Class"/>
    <n v="6"/>
    <n v="8"/>
    <s v="Autumn"/>
    <n v="33.488"/>
    <n v="22.484664459060049"/>
    <n v="11.00333554093995"/>
    <n v="0.32857547601946818"/>
    <n v="7"/>
    <n v="234.416"/>
    <n v="0.2"/>
    <n v="178"/>
    <x v="1"/>
    <x v="1"/>
    <n v="9.5131149022208863"/>
  </r>
  <r>
    <s v="V141"/>
    <x v="67"/>
    <x v="3"/>
    <x v="1"/>
    <s v="Supplies"/>
    <s v="OFF-SU-10003567"/>
    <s v="Stiletto Hand Letter Openers"/>
    <s v="United States"/>
    <s v="CA-2015-112214"/>
    <x v="1077"/>
    <d v="2015-08-11T00:00:00"/>
    <s v="Standard Class"/>
    <n v="6"/>
    <n v="8"/>
    <s v="Autumn"/>
    <n v="23.04"/>
    <n v="16.048337863818482"/>
    <n v="6.9916621361815174"/>
    <n v="0.30345755799398949"/>
    <n v="3"/>
    <n v="69.12"/>
    <n v="0.2"/>
    <n v="136"/>
    <x v="1"/>
    <x v="1"/>
    <n v="24"/>
  </r>
  <r>
    <s v="V106"/>
    <x v="110"/>
    <x v="4"/>
    <x v="1"/>
    <s v="Binders"/>
    <s v="OFF-BI-10002982"/>
    <s v="Avery Self-Adhesive Photo Pockets for Polaroid Photos"/>
    <s v="United States"/>
    <s v="CA-2015-112214"/>
    <x v="1077"/>
    <d v="2015-08-11T00:00:00"/>
    <s v="Standard Class"/>
    <n v="6"/>
    <n v="8"/>
    <s v="Autumn"/>
    <n v="1.3620000000000001"/>
    <n v="1.0535088640457451"/>
    <n v="0.30849113595425504"/>
    <n v="0.2264986313907893"/>
    <n v="1"/>
    <n v="1.3620000000000001"/>
    <n v="0.8"/>
    <n v="158"/>
    <x v="1"/>
    <x v="1"/>
    <n v="11.863694512710159"/>
  </r>
  <r>
    <s v="V035"/>
    <x v="75"/>
    <x v="4"/>
    <x v="0"/>
    <s v="Furnishings"/>
    <s v="FUR-FU-10002364"/>
    <s v="Eldon Expressions Wood Desk Accessories, Oak"/>
    <s v="United States"/>
    <s v="CA-2015-112214"/>
    <x v="1077"/>
    <d v="2015-08-11T00:00:00"/>
    <s v="Standard Class"/>
    <n v="6"/>
    <n v="8"/>
    <s v="Autumn"/>
    <n v="14.76"/>
    <n v="10.192370390994"/>
    <n v="4.5676296090059996"/>
    <n v="0.3094600006101626"/>
    <n v="5"/>
    <n v="73.8"/>
    <n v="0.6"/>
    <n v="187"/>
    <x v="1"/>
    <x v="1"/>
    <n v="4.8479081899497452"/>
  </r>
  <r>
    <s v="V036"/>
    <x v="126"/>
    <x v="3"/>
    <x v="0"/>
    <s v="Bookcases"/>
    <s v="FUR-BO-10004218"/>
    <s v="Bush Heritage Pine Collection 5-Shelf Bookcase, Albany Pine Finish, *Special Order"/>
    <s v="United States"/>
    <s v="US-2017-153255"/>
    <x v="213"/>
    <d v="2017-09-07T00:00:00"/>
    <s v="Second Class"/>
    <n v="4"/>
    <n v="9"/>
    <s v="Autumn"/>
    <n v="239.666"/>
    <n v="189.0031464343306"/>
    <n v="50.662853565669394"/>
    <n v="0.21138940678139326"/>
    <n v="2"/>
    <n v="479.33199999999999"/>
    <n v="0.15"/>
    <n v="203"/>
    <x v="0"/>
    <x v="0"/>
    <n v="337.10606099256057"/>
  </r>
  <r>
    <s v="V011"/>
    <x v="46"/>
    <x v="1"/>
    <x v="0"/>
    <s v="Tables"/>
    <s v="FUR-TA-10002530"/>
    <s v="Iceberg OfficeWorks 42&quot; Round Tables"/>
    <s v="United States"/>
    <s v="CA-2015-108119"/>
    <x v="549"/>
    <d v="2015-11-08T00:00:00"/>
    <s v="Standard Class"/>
    <n v="7"/>
    <n v="11"/>
    <s v="Winter"/>
    <n v="301.95999999999998"/>
    <n v="216.85561354183869"/>
    <n v="85.104386458161287"/>
    <n v="0.28183993395867429"/>
    <n v="2"/>
    <n v="603.91999999999996"/>
    <n v="0"/>
    <n v="418"/>
    <x v="1"/>
    <x v="0"/>
    <n v="320.36166361666631"/>
  </r>
  <r>
    <s v="V110"/>
    <x v="16"/>
    <x v="2"/>
    <x v="1"/>
    <s v="Paper"/>
    <s v="OFF-PA-10001526"/>
    <s v="Xerox 1949"/>
    <s v="United States"/>
    <s v="CA-2015-157434"/>
    <x v="1078"/>
    <d v="2015-05-04T00:00:00"/>
    <s v="Second Class"/>
    <n v="5"/>
    <n v="4"/>
    <s v="Spring"/>
    <n v="7.968"/>
    <n v="5.8810451476626273"/>
    <n v="2.0869548523373727"/>
    <n v="0.26191702464073452"/>
    <n v="2"/>
    <n v="15.936"/>
    <n v="0.2"/>
    <n v="376"/>
    <x v="0"/>
    <x v="1"/>
    <n v="11.61449359328987"/>
  </r>
  <r>
    <s v="V098"/>
    <x v="92"/>
    <x v="0"/>
    <x v="1"/>
    <s v="Paper"/>
    <s v="OFF-PA-10001497"/>
    <s v="Xerox 1914"/>
    <s v="United States"/>
    <s v="CA-2016-101525"/>
    <x v="766"/>
    <d v="2016-05-04T00:00:00"/>
    <s v="Second Class"/>
    <n v="3"/>
    <n v="5"/>
    <s v="Summer"/>
    <n v="109.92"/>
    <n v="78.176495695951829"/>
    <n v="31.743504304048173"/>
    <n v="0.28878733901062748"/>
    <n v="2"/>
    <n v="219.84"/>
    <n v="0"/>
    <n v="203"/>
    <x v="0"/>
    <x v="2"/>
    <n v="68.46877889374106"/>
  </r>
  <r>
    <s v="V143"/>
    <x v="135"/>
    <x v="3"/>
    <x v="1"/>
    <s v="Paper"/>
    <s v="OFF-PA-10003936"/>
    <s v="Xerox 1994"/>
    <s v="United States"/>
    <s v="CA-2016-101525"/>
    <x v="766"/>
    <d v="2016-05-04T00:00:00"/>
    <s v="Second Class"/>
    <n v="3"/>
    <n v="5"/>
    <s v="Summer"/>
    <n v="19.440000000000001"/>
    <n v="14.01892647670955"/>
    <n v="5.4210735232904508"/>
    <n v="0.27886180675362399"/>
    <n v="3"/>
    <n v="58.320000000000007"/>
    <n v="0"/>
    <n v="353"/>
    <x v="0"/>
    <x v="1"/>
    <n v="4.8922927140554471"/>
  </r>
  <r>
    <s v="V137"/>
    <x v="11"/>
    <x v="4"/>
    <x v="1"/>
    <s v="Art"/>
    <s v="OFF-AR-10000716"/>
    <s v="DIXON Ticonderoga Erasable Checking Pencils"/>
    <s v="United States"/>
    <s v="CA-2016-101525"/>
    <x v="766"/>
    <d v="2016-05-04T00:00:00"/>
    <s v="Second Class"/>
    <n v="3"/>
    <n v="5"/>
    <s v="Summer"/>
    <n v="11.16"/>
    <n v="7.7487486137820554"/>
    <n v="3.4112513862179448"/>
    <n v="0.30566768693709184"/>
    <n v="2"/>
    <n v="22.32"/>
    <n v="0"/>
    <n v="329"/>
    <x v="0"/>
    <x v="1"/>
    <n v="5.3299398013218022"/>
  </r>
  <r>
    <s v="V104"/>
    <x v="81"/>
    <x v="3"/>
    <x v="1"/>
    <s v="Appliances"/>
    <s v="OFF-AP-10002765"/>
    <s v="Fellowes Advanced Computer Series Surge Protectors"/>
    <s v="United States"/>
    <s v="US-2014-117968"/>
    <x v="79"/>
    <d v="2014-08-07T00:00:00"/>
    <s v="Second Class"/>
    <n v="2"/>
    <n v="8"/>
    <s v="Autumn"/>
    <n v="79.47"/>
    <n v="62.25624716486081"/>
    <n v="17.213752835139189"/>
    <n v="0.21660693135949655"/>
    <n v="3"/>
    <n v="238.41"/>
    <n v="0"/>
    <n v="434"/>
    <x v="0"/>
    <x v="1"/>
    <n v="29.098835956099691"/>
  </r>
  <r>
    <s v="V113"/>
    <x v="117"/>
    <x v="2"/>
    <x v="1"/>
    <s v="Art"/>
    <s v="OFF-AR-10004165"/>
    <s v="Binney &amp; Smith inkTank Erasable Pocket Highlighter, Chisel Tip, Yellow"/>
    <s v="United States"/>
    <s v="US-2014-117968"/>
    <x v="79"/>
    <d v="2014-08-07T00:00:00"/>
    <s v="Second Class"/>
    <n v="2"/>
    <n v="8"/>
    <s v="Autumn"/>
    <n v="4.5599999999999996"/>
    <n v="3.1105723988952199"/>
    <n v="1.4494276011047798"/>
    <n v="0.31785693006683768"/>
    <n v="2"/>
    <n v="9.1199999999999992"/>
    <n v="0"/>
    <n v="136"/>
    <x v="0"/>
    <x v="1"/>
    <n v="6.3349544591891123"/>
  </r>
  <r>
    <s v="V035"/>
    <x v="75"/>
    <x v="3"/>
    <x v="0"/>
    <s v="Chairs"/>
    <s v="FUR-CH-10002335"/>
    <s v="Hon GuestStacker Chair"/>
    <s v="United States"/>
    <s v="US-2014-117968"/>
    <x v="79"/>
    <d v="2014-08-07T00:00:00"/>
    <s v="Second Class"/>
    <n v="2"/>
    <n v="8"/>
    <s v="Autumn"/>
    <n v="1133.3499999999999"/>
    <n v="832.26171754781217"/>
    <n v="301.08828245218774"/>
    <n v="0.26566222477803658"/>
    <n v="5"/>
    <n v="5666.75"/>
    <n v="0"/>
    <n v="400"/>
    <x v="0"/>
    <x v="0"/>
    <n v="386.00510075645383"/>
  </r>
  <r>
    <s v="V139"/>
    <x v="2"/>
    <x v="0"/>
    <x v="1"/>
    <s v="Art"/>
    <s v="OFF-AR-10004078"/>
    <s v="Newell 312"/>
    <s v="United States"/>
    <s v="CA-2016-158211"/>
    <x v="810"/>
    <d v="2016-01-08T00:00:00"/>
    <s v="Standard Class"/>
    <n v="4"/>
    <n v="1"/>
    <s v="Winter"/>
    <n v="4.6719999999999997"/>
    <n v="3.458301219255508"/>
    <n v="1.2136987807444917"/>
    <n v="0.25978141711140662"/>
    <n v="1"/>
    <n v="4.6719999999999997"/>
    <n v="0.2"/>
    <n v="241"/>
    <x v="0"/>
    <x v="1"/>
    <n v="13.76150773980552"/>
  </r>
  <r>
    <s v="V141"/>
    <x v="67"/>
    <x v="4"/>
    <x v="1"/>
    <s v="Binders"/>
    <s v="OFF-BI-10002026"/>
    <s v="Avery Arch Ring Binders"/>
    <s v="United States"/>
    <s v="CA-2016-158211"/>
    <x v="810"/>
    <d v="2016-01-08T00:00:00"/>
    <s v="Standard Class"/>
    <n v="4"/>
    <n v="1"/>
    <s v="Winter"/>
    <n v="104.58"/>
    <n v="88.453204681537173"/>
    <n v="16.126795318462825"/>
    <n v="0.15420534823544488"/>
    <n v="6"/>
    <n v="627.48"/>
    <n v="0.7"/>
    <n v="142"/>
    <x v="0"/>
    <x v="2"/>
    <n v="114.0797613244617"/>
  </r>
  <r>
    <s v="V032"/>
    <x v="71"/>
    <x v="4"/>
    <x v="0"/>
    <s v="Chairs"/>
    <s v="FUR-CH-10001215"/>
    <s v="Global Troy Executive Leather Low-Back Tilter"/>
    <s v="United States"/>
    <s v="CA-2016-152247"/>
    <x v="77"/>
    <d v="2016-11-12T00:00:00"/>
    <s v="Standard Class"/>
    <n v="5"/>
    <n v="11"/>
    <s v="Winter"/>
    <n v="1603.136"/>
    <n v="1122.501671242203"/>
    <n v="480.63432875779699"/>
    <n v="0.29980883016649679"/>
    <n v="4"/>
    <n v="6412.5439999999999"/>
    <n v="0.2"/>
    <n v="215"/>
    <x v="0"/>
    <x v="0"/>
    <n v="683.14358115780544"/>
  </r>
  <r>
    <s v="V036"/>
    <x v="126"/>
    <x v="1"/>
    <x v="0"/>
    <s v="Tables"/>
    <s v="FUR-TA-10001771"/>
    <s v="Bush Cubix Conference Tables, Fully Assembled"/>
    <s v="United States"/>
    <s v="CA-2016-128223"/>
    <x v="403"/>
    <d v="2016-06-14T00:00:00"/>
    <s v="Same Day"/>
    <n v="0"/>
    <n v="6"/>
    <s v="Summer"/>
    <n v="1293.4880000000001"/>
    <n v="877.00672361461375"/>
    <n v="416.48127638538631"/>
    <n v="0.32198310025712362"/>
    <n v="7"/>
    <n v="9054.4160000000011"/>
    <n v="0.2"/>
    <n v="440"/>
    <x v="0"/>
    <x v="0"/>
    <n v="608.78312688400524"/>
  </r>
  <r>
    <s v="V025"/>
    <x v="86"/>
    <x v="0"/>
    <x v="0"/>
    <s v="Furnishings"/>
    <s v="FUR-FU-10004006"/>
    <s v="Deflect-o DuraMat Lighweight, Studded, Beveled Mat for Low Pile Carpeting"/>
    <s v="United States"/>
    <s v="CA-2016-154235"/>
    <x v="446"/>
    <d v="2016-09-28T00:00:00"/>
    <s v="Standard Class"/>
    <n v="4"/>
    <n v="9"/>
    <s v="Autumn"/>
    <n v="127.95"/>
    <n v="105.1622733215584"/>
    <n v="22.787726678441601"/>
    <n v="0.17809868447394764"/>
    <n v="3"/>
    <n v="383.85"/>
    <n v="0"/>
    <n v="183"/>
    <x v="0"/>
    <x v="1"/>
    <n v="18.228405763167181"/>
  </r>
  <r>
    <s v="V135"/>
    <x v="51"/>
    <x v="0"/>
    <x v="1"/>
    <s v="Storage"/>
    <s v="OFF-ST-10003282"/>
    <s v="Advantus 10-Drawer Portable Organizer, Chrome Metal Frame, Smoke Drawers"/>
    <s v="United States"/>
    <s v="CA-2017-129910"/>
    <x v="983"/>
    <d v="2017-04-03T00:00:00"/>
    <s v="Standard Class"/>
    <n v="4"/>
    <n v="3"/>
    <s v="Spring"/>
    <n v="59.76"/>
    <n v="48.04391442614795"/>
    <n v="11.716085573852048"/>
    <n v="0.19605230210595798"/>
    <n v="1"/>
    <n v="59.76"/>
    <n v="0"/>
    <n v="358"/>
    <x v="0"/>
    <x v="0"/>
    <n v="215.7989784591206"/>
  </r>
  <r>
    <s v="V139"/>
    <x v="2"/>
    <x v="0"/>
    <x v="1"/>
    <s v="Binders"/>
    <s v="OFF-BI-10002353"/>
    <s v="GBC VeloBind Cover Sets"/>
    <s v="United States"/>
    <s v="CA-2017-133095"/>
    <x v="400"/>
    <d v="2017-06-04T00:00:00"/>
    <s v="Same Day"/>
    <n v="0"/>
    <n v="6"/>
    <s v="Summer"/>
    <n v="108.08"/>
    <n v="72.121501872607084"/>
    <n v="35.958498127392915"/>
    <n v="0.33270261035707732"/>
    <n v="7"/>
    <n v="756.56"/>
    <n v="0"/>
    <n v="459"/>
    <x v="0"/>
    <x v="1"/>
    <n v="28.224541140967759"/>
  </r>
  <r>
    <s v="V139"/>
    <x v="2"/>
    <x v="0"/>
    <x v="1"/>
    <s v="Binders"/>
    <s v="OFF-BI-10004141"/>
    <s v="Insertable Tab Indexes For Data Binders"/>
    <s v="United States"/>
    <s v="CA-2017-133095"/>
    <x v="400"/>
    <d v="2017-06-04T00:00:00"/>
    <s v="Same Day"/>
    <n v="0"/>
    <n v="6"/>
    <s v="Summer"/>
    <n v="9.5399999999999991"/>
    <n v="7.6201821453088652"/>
    <n v="1.919817854691134"/>
    <n v="0.20123876883554864"/>
    <n v="3"/>
    <n v="28.619999999999997"/>
    <n v="0"/>
    <n v="186"/>
    <x v="0"/>
    <x v="1"/>
    <n v="3.424964817337544"/>
  </r>
  <r>
    <s v="V107"/>
    <x v="38"/>
    <x v="4"/>
    <x v="1"/>
    <s v="Art"/>
    <s v="OFF-AR-10001954"/>
    <s v="Newell 331"/>
    <s v="United States"/>
    <s v="CA-2015-130554"/>
    <x v="1003"/>
    <d v="2015-04-09T00:00:00"/>
    <s v="First Class"/>
    <n v="2"/>
    <n v="4"/>
    <s v="Spring"/>
    <n v="11.736000000000001"/>
    <n v="9.1356054905117468"/>
    <n v="2.6003945094882539"/>
    <n v="0.22157417429177351"/>
    <n v="3"/>
    <n v="35.207999999999998"/>
    <n v="0.2"/>
    <n v="466"/>
    <x v="0"/>
    <x v="1"/>
    <n v="7.7162898468110948"/>
  </r>
  <r>
    <s v="V135"/>
    <x v="51"/>
    <x v="4"/>
    <x v="1"/>
    <s v="Binders"/>
    <s v="OFF-BI-10001071"/>
    <s v="GBC ProClick Punch Binding System"/>
    <s v="United States"/>
    <s v="CA-2014-152443"/>
    <x v="371"/>
    <d v="2014-05-26T00:00:00"/>
    <s v="Standard Class"/>
    <n v="5"/>
    <n v="5"/>
    <s v="Summer"/>
    <n v="447.86"/>
    <n v="369.67792672570027"/>
    <n v="78.182073274299739"/>
    <n v="0.17456810894989447"/>
    <n v="7"/>
    <n v="3135.02"/>
    <n v="0"/>
    <n v="442"/>
    <x v="0"/>
    <x v="0"/>
    <n v="175.5831825204225"/>
  </r>
  <r>
    <s v="V133"/>
    <x v="42"/>
    <x v="3"/>
    <x v="1"/>
    <s v="Paper"/>
    <s v="OFF-PA-10003022"/>
    <s v="Xerox 1992"/>
    <s v="United States"/>
    <s v="CA-2014-152443"/>
    <x v="371"/>
    <d v="2014-05-26T00:00:00"/>
    <s v="Standard Class"/>
    <n v="5"/>
    <n v="5"/>
    <s v="Summer"/>
    <n v="17.940000000000001"/>
    <n v="12.23955491513307"/>
    <n v="5.7004450848669315"/>
    <n v="0.31775056214419906"/>
    <n v="3"/>
    <n v="53.820000000000007"/>
    <n v="0"/>
    <n v="446"/>
    <x v="0"/>
    <x v="2"/>
    <n v="45.396566495716392"/>
  </r>
  <r>
    <s v="V129"/>
    <x v="4"/>
    <x v="0"/>
    <x v="1"/>
    <s v="Appliances"/>
    <s v="OFF-AP-10001293"/>
    <s v="Belkin 8 Outlet Surge Protector"/>
    <s v="United States"/>
    <s v="CA-2014-152443"/>
    <x v="371"/>
    <d v="2014-05-26T00:00:00"/>
    <s v="Standard Class"/>
    <n v="5"/>
    <n v="5"/>
    <s v="Summer"/>
    <n v="245.88"/>
    <n v="190.28549893999431"/>
    <n v="55.594501060005683"/>
    <n v="0.22610420148042007"/>
    <n v="6"/>
    <n v="1475.28"/>
    <n v="0"/>
    <n v="390"/>
    <x v="0"/>
    <x v="2"/>
    <n v="102.22729508585969"/>
  </r>
  <r>
    <s v="V143"/>
    <x v="135"/>
    <x v="0"/>
    <x v="1"/>
    <s v="Paper"/>
    <s v="OFF-PA-10001815"/>
    <s v="Xerox 1885"/>
    <s v="United States"/>
    <s v="CA-2016-133319"/>
    <x v="64"/>
    <d v="2016-09-11T00:00:00"/>
    <s v="Standard Class"/>
    <n v="6"/>
    <n v="9"/>
    <s v="Autumn"/>
    <n v="192.16"/>
    <n v="146.3915704014465"/>
    <n v="45.768429598553496"/>
    <n v="0.23817875519646908"/>
    <n v="4"/>
    <n v="768.64"/>
    <n v="0"/>
    <n v="195"/>
    <x v="1"/>
    <x v="2"/>
    <n v="58.836743621651948"/>
  </r>
  <r>
    <s v="V019"/>
    <x v="56"/>
    <x v="1"/>
    <x v="0"/>
    <s v="Chairs"/>
    <s v="FUR-CH-10001215"/>
    <s v="Global Troy Executive Leather Low-Back Tilter"/>
    <s v="United States"/>
    <s v="CA-2016-133935"/>
    <x v="31"/>
    <d v="2016-09-22T00:00:00"/>
    <s v="Standard Class"/>
    <n v="4"/>
    <n v="9"/>
    <s v="Autumn"/>
    <n v="801.56799999999998"/>
    <n v="528.94876115968327"/>
    <n v="272.61923884031671"/>
    <n v="0.34010743797197085"/>
    <n v="2"/>
    <n v="1603.136"/>
    <n v="0.2"/>
    <n v="354"/>
    <x v="0"/>
    <x v="0"/>
    <n v="683.14358115780544"/>
  </r>
  <r>
    <s v="V097"/>
    <x v="25"/>
    <x v="4"/>
    <x v="1"/>
    <s v="Paper"/>
    <s v="OFF-PA-10000100"/>
    <s v="Xerox 1945"/>
    <s v="United States"/>
    <s v="CA-2016-133935"/>
    <x v="31"/>
    <d v="2016-09-22T00:00:00"/>
    <s v="Standard Class"/>
    <n v="4"/>
    <n v="9"/>
    <s v="Autumn"/>
    <n v="368.91"/>
    <n v="240.84327652663549"/>
    <n v="128.06672347336453"/>
    <n v="0.34714896173420218"/>
    <n v="9"/>
    <n v="3320.19"/>
    <n v="0"/>
    <n v="441"/>
    <x v="0"/>
    <x v="2"/>
    <n v="123.5104658697276"/>
  </r>
  <r>
    <s v="V015"/>
    <x v="79"/>
    <x v="1"/>
    <x v="0"/>
    <s v="Chairs"/>
    <s v="FUR-CH-10002880"/>
    <s v="Global High-Back Leather Tilter, Burgundy"/>
    <s v="United States"/>
    <s v="CA-2016-133935"/>
    <x v="31"/>
    <d v="2016-09-22T00:00:00"/>
    <s v="Standard Class"/>
    <n v="4"/>
    <n v="9"/>
    <s v="Autumn"/>
    <n v="885.52800000000002"/>
    <n v="627.25044603414597"/>
    <n v="258.27755396585405"/>
    <n v="0.29166503370402069"/>
    <n v="9"/>
    <n v="7969.7520000000004"/>
    <n v="0.2"/>
    <n v="235"/>
    <x v="0"/>
    <x v="0"/>
    <n v="288.62723281449701"/>
  </r>
  <r>
    <s v="V011"/>
    <x v="46"/>
    <x v="0"/>
    <x v="0"/>
    <s v="Furnishings"/>
    <s v="FUR-FU-10004712"/>
    <s v="Westinghouse Mesh Shade Clip-On Gooseneck Lamp, Black"/>
    <s v="United States"/>
    <s v="CA-2016-136301"/>
    <x v="69"/>
    <d v="2016-03-15T00:00:00"/>
    <s v="Second Class"/>
    <n v="2"/>
    <n v="3"/>
    <s v="Spring"/>
    <n v="28.28"/>
    <n v="20.726841953884868"/>
    <n v="7.5531580461151329"/>
    <n v="0.26708479653872463"/>
    <n v="2"/>
    <n v="56.56"/>
    <n v="0"/>
    <n v="347"/>
    <x v="0"/>
    <x v="1"/>
    <n v="19.996979771955569"/>
  </r>
  <r>
    <s v="V119"/>
    <x v="20"/>
    <x v="4"/>
    <x v="1"/>
    <s v="Supplies"/>
    <s v="OFF-SU-10000151"/>
    <s v="High Speed Automatic Electric Letter Opener"/>
    <s v="United States"/>
    <s v="CA-2016-136301"/>
    <x v="69"/>
    <d v="2016-03-15T00:00:00"/>
    <s v="Second Class"/>
    <n v="2"/>
    <n v="3"/>
    <s v="Spring"/>
    <n v="4912.59"/>
    <n v="4172.6859936286837"/>
    <n v="739.90400637131643"/>
    <n v="0.1506138322903634"/>
    <n v="3"/>
    <n v="14737.77"/>
    <n v="0"/>
    <n v="471"/>
    <x v="0"/>
    <x v="0"/>
    <n v="2229.287257174663"/>
  </r>
  <r>
    <s v="V112"/>
    <x v="53"/>
    <x v="2"/>
    <x v="1"/>
    <s v="Binders"/>
    <s v="OFF-BI-10000136"/>
    <s v="Avery Non-Stick Heavy Duty View Round Locking Ring Binders"/>
    <s v="United States"/>
    <s v="US-2014-109456"/>
    <x v="1079"/>
    <d v="2014-10-17T00:00:00"/>
    <s v="Same Day"/>
    <n v="1"/>
    <n v="10"/>
    <s v="Autumn"/>
    <n v="14.352"/>
    <n v="10.95350364318422"/>
    <n v="3.3984963568157802"/>
    <n v="0.23679601148381968"/>
    <n v="3"/>
    <n v="43.055999999999997"/>
    <n v="0.2"/>
    <n v="191"/>
    <x v="0"/>
    <x v="1"/>
    <n v="11.533806310147581"/>
  </r>
  <r>
    <s v="V095"/>
    <x v="140"/>
    <x v="3"/>
    <x v="2"/>
    <s v="Accessories"/>
    <s v="TEC-AC-10003610"/>
    <s v="Logitech Illuminated - Keyboard"/>
    <s v="United States"/>
    <s v="US-2014-109456"/>
    <x v="1079"/>
    <d v="2014-10-17T00:00:00"/>
    <s v="Same Day"/>
    <n v="1"/>
    <n v="10"/>
    <s v="Autumn"/>
    <n v="179.97"/>
    <n v="117.2735162043107"/>
    <n v="62.696483795689304"/>
    <n v="0.34837186084174754"/>
    <n v="3"/>
    <n v="539.91"/>
    <n v="0"/>
    <n v="495"/>
    <x v="0"/>
    <x v="2"/>
    <n v="45.15883143601777"/>
  </r>
  <r>
    <s v="V105"/>
    <x v="85"/>
    <x v="2"/>
    <x v="1"/>
    <s v="Storage"/>
    <s v="OFF-ST-10001837"/>
    <s v="SAFCO Mobile Desk Side File, Wire Frame"/>
    <s v="United States"/>
    <s v="CA-2017-151596"/>
    <x v="1048"/>
    <d v="2017-10-11T00:00:00"/>
    <s v="First Class"/>
    <n v="3"/>
    <n v="10"/>
    <s v="Autumn"/>
    <n v="42.76"/>
    <n v="32.747446277193212"/>
    <n v="10.012553722806786"/>
    <n v="0.23415700942017742"/>
    <n v="1"/>
    <n v="42.76"/>
    <n v="0"/>
    <n v="346"/>
    <x v="0"/>
    <x v="0"/>
    <n v="143.64432677972351"/>
  </r>
  <r>
    <s v="V133"/>
    <x v="42"/>
    <x v="1"/>
    <x v="1"/>
    <s v="Paper"/>
    <s v="OFF-PA-10001952"/>
    <s v="Xerox 1902"/>
    <s v="United States"/>
    <s v="CA-2015-147879"/>
    <x v="820"/>
    <d v="2015-05-12T00:00:00"/>
    <s v="Standard Class"/>
    <n v="5"/>
    <n v="5"/>
    <s v="Summer"/>
    <n v="45.68"/>
    <n v="38.158589428953348"/>
    <n v="7.5214105710466512"/>
    <n v="0.16465434700189691"/>
    <n v="2"/>
    <n v="91.36"/>
    <n v="0"/>
    <n v="357"/>
    <x v="0"/>
    <x v="1"/>
    <n v="6.4601275529202979"/>
  </r>
  <r>
    <s v="V120"/>
    <x v="91"/>
    <x v="1"/>
    <x v="1"/>
    <s v="Binders"/>
    <s v="OFF-BI-10002414"/>
    <s v="GBC ProClick Spines for 32-Hole Punch"/>
    <s v="United States"/>
    <s v="CA-2016-166625"/>
    <x v="167"/>
    <d v="2016-04-17T00:00:00"/>
    <s v="First Class"/>
    <n v="3"/>
    <n v="4"/>
    <s v="Spring"/>
    <n v="25.06"/>
    <n v="20.58613451170045"/>
    <n v="4.4738654882995483"/>
    <n v="0.17852615675576811"/>
    <n v="2"/>
    <n v="50.12"/>
    <n v="0"/>
    <n v="286"/>
    <x v="0"/>
    <x v="1"/>
    <n v="6.840048844854838"/>
  </r>
  <r>
    <s v="V125"/>
    <x v="64"/>
    <x v="0"/>
    <x v="1"/>
    <s v="Paper"/>
    <s v="OFF-PA-10001790"/>
    <s v="Xerox 1910"/>
    <s v="United States"/>
    <s v="CA-2016-146157"/>
    <x v="831"/>
    <d v="2016-11-26T00:00:00"/>
    <s v="Standard Class"/>
    <n v="5"/>
    <n v="11"/>
    <s v="Winter"/>
    <n v="38.432000000000002"/>
    <n v="25.434573178284818"/>
    <n v="12.997426821715184"/>
    <n v="0.33819282945761819"/>
    <n v="1"/>
    <n v="38.432000000000002"/>
    <n v="0.2"/>
    <n v="223"/>
    <x v="0"/>
    <x v="2"/>
    <n v="57.003868051212109"/>
  </r>
  <r>
    <s v="V116"/>
    <x v="62"/>
    <x v="4"/>
    <x v="1"/>
    <s v="Storage"/>
    <s v="OFF-ST-10001590"/>
    <s v="Tenex Personal Project File with Scoop Front Design, Black"/>
    <s v="United States"/>
    <s v="CA-2016-146157"/>
    <x v="831"/>
    <d v="2016-11-26T00:00:00"/>
    <s v="Standard Class"/>
    <n v="5"/>
    <n v="11"/>
    <s v="Winter"/>
    <n v="21.568000000000001"/>
    <n v="16.565037359614699"/>
    <n v="5.0029626403853023"/>
    <n v="0.23196228859353218"/>
    <n v="2"/>
    <n v="43.136000000000003"/>
    <n v="0.2"/>
    <n v="359"/>
    <x v="0"/>
    <x v="2"/>
    <n v="38.05935559914569"/>
  </r>
  <r>
    <s v="V088"/>
    <x v="96"/>
    <x v="1"/>
    <x v="2"/>
    <s v="Accessories"/>
    <s v="TEC-AC-10003657"/>
    <s v="Lenovo 17-Key USB Numeric Keypad"/>
    <s v="United States"/>
    <s v="CA-2016-146157"/>
    <x v="831"/>
    <d v="2016-11-26T00:00:00"/>
    <s v="Standard Class"/>
    <n v="5"/>
    <n v="11"/>
    <s v="Winter"/>
    <n v="81.575999999999993"/>
    <n v="58.591554978877113"/>
    <n v="22.98444502112288"/>
    <n v="0.2817549894714485"/>
    <n v="3"/>
    <n v="244.72799999999998"/>
    <n v="0.2"/>
    <n v="268"/>
    <x v="0"/>
    <x v="1"/>
    <n v="22.750459441514579"/>
  </r>
  <r>
    <s v="V100"/>
    <x v="17"/>
    <x v="1"/>
    <x v="1"/>
    <s v="Binders"/>
    <s v="OFF-BI-10004876"/>
    <s v="Wilson Jones Suede Grain Vinyl Binders"/>
    <s v="United States"/>
    <s v="CA-2017-159954"/>
    <x v="18"/>
    <d v="2017-09-14T00:00:00"/>
    <s v="Standard Class"/>
    <n v="4"/>
    <n v="9"/>
    <s v="Autumn"/>
    <n v="2.78"/>
    <n v="2.187827654174058"/>
    <n v="0.5921723458259418"/>
    <n v="0.21301163518918773"/>
    <n v="1"/>
    <n v="2.78"/>
    <n v="0"/>
    <n v="464"/>
    <x v="0"/>
    <x v="1"/>
    <n v="4.897325937012293"/>
  </r>
  <r>
    <s v="V138"/>
    <x v="12"/>
    <x v="1"/>
    <x v="1"/>
    <s v="Storage"/>
    <s v="OFF-ST-10003123"/>
    <s v="Fellowes Bases and Tops For Staxonsteel/High-Stak Systems"/>
    <s v="United States"/>
    <s v="CA-2017-100825"/>
    <x v="428"/>
    <d v="2017-09-14T00:00:00"/>
    <s v="Standard Class"/>
    <n v="5"/>
    <n v="9"/>
    <s v="Autumn"/>
    <n v="99.87"/>
    <n v="71.118748553392422"/>
    <n v="28.751251446607583"/>
    <n v="0.28788676726351836"/>
    <n v="3"/>
    <n v="299.61"/>
    <n v="0"/>
    <n v="210"/>
    <x v="0"/>
    <x v="2"/>
    <n v="59.835630347366333"/>
  </r>
  <r>
    <s v="V142"/>
    <x v="48"/>
    <x v="2"/>
    <x v="1"/>
    <s v="Labels"/>
    <s v="OFF-LA-10003498"/>
    <s v="Avery 475"/>
    <s v="United States"/>
    <s v="CA-2014-168305"/>
    <x v="301"/>
    <d v="2014-11-08T00:00:00"/>
    <s v="Standard Class"/>
    <n v="7"/>
    <n v="11"/>
    <s v="Winter"/>
    <n v="44.4"/>
    <n v="29.979060582373979"/>
    <n v="14.42093941762602"/>
    <n v="0.32479593282941488"/>
    <n v="3"/>
    <n v="133.19999999999999"/>
    <n v="0"/>
    <n v="389"/>
    <x v="1"/>
    <x v="2"/>
    <n v="44.399999999999991"/>
  </r>
  <r>
    <s v="V142"/>
    <x v="48"/>
    <x v="3"/>
    <x v="1"/>
    <s v="Paper"/>
    <s v="OFF-PA-10004947"/>
    <s v="Easy-staple paper"/>
    <s v="United States"/>
    <s v="CA-2014-168305"/>
    <x v="301"/>
    <d v="2014-11-08T00:00:00"/>
    <s v="Standard Class"/>
    <n v="7"/>
    <n v="11"/>
    <s v="Winter"/>
    <n v="21.4"/>
    <n v="13.96882820379737"/>
    <n v="7.4311717962026282"/>
    <n v="0.34725101851414153"/>
    <n v="5"/>
    <n v="107"/>
    <n v="0"/>
    <n v="186"/>
    <x v="1"/>
    <x v="1"/>
    <n v="5.6131673768025134"/>
  </r>
  <r>
    <s v="V043"/>
    <x v="136"/>
    <x v="0"/>
    <x v="0"/>
    <s v="Furnishings"/>
    <s v="FUR-FU-10003799"/>
    <s v="Seth Thomas 13 1/2&quot; Wall Clock"/>
    <s v="United States"/>
    <s v="CA-2016-167682"/>
    <x v="1015"/>
    <d v="2016-04-09T00:00:00"/>
    <s v="Standard Class"/>
    <n v="6"/>
    <n v="4"/>
    <s v="Spring"/>
    <n v="71.12"/>
    <n v="52.806500874469812"/>
    <n v="18.313499125530193"/>
    <n v="0.25750139377854597"/>
    <n v="4"/>
    <n v="284.48"/>
    <n v="0"/>
    <n v="112"/>
    <x v="1"/>
    <x v="0"/>
    <n v="33.584909277828942"/>
  </r>
  <r>
    <s v="V059"/>
    <x v="35"/>
    <x v="0"/>
    <x v="2"/>
    <s v="Phones"/>
    <s v="TEC-PH-10000673"/>
    <s v="Plantronics Voyager Pro HD - Bluetooth Headset"/>
    <s v="United States"/>
    <s v="CA-2016-167682"/>
    <x v="1015"/>
    <d v="2016-04-09T00:00:00"/>
    <s v="Standard Class"/>
    <n v="6"/>
    <n v="4"/>
    <s v="Spring"/>
    <n v="259.95999999999998"/>
    <n v="200.37893273312369"/>
    <n v="59.581067266876289"/>
    <n v="0.22919321152052735"/>
    <n v="4"/>
    <n v="1039.8399999999999"/>
    <n v="0"/>
    <n v="362"/>
    <x v="1"/>
    <x v="0"/>
    <n v="176.8874510551837"/>
  </r>
  <r>
    <s v="V129"/>
    <x v="4"/>
    <x v="0"/>
    <x v="1"/>
    <s v="Envelopes"/>
    <s v="OFF-EN-10002621"/>
    <s v="Staple envelope"/>
    <s v="United States"/>
    <s v="CA-2017-108000"/>
    <x v="602"/>
    <d v="2017-01-16T00:00:00"/>
    <s v="Standard Class"/>
    <n v="4"/>
    <n v="1"/>
    <s v="Winter"/>
    <n v="9.7799999999999994"/>
    <n v="6.5209233375405988"/>
    <n v="3.2590766624594005"/>
    <n v="0.33323892254186099"/>
    <n v="1"/>
    <n v="9.7799999999999994"/>
    <n v="0"/>
    <n v="387"/>
    <x v="0"/>
    <x v="1"/>
    <n v="10.069126277885291"/>
  </r>
  <r>
    <s v="V138"/>
    <x v="12"/>
    <x v="3"/>
    <x v="1"/>
    <s v="Binders"/>
    <s v="OFF-BI-10004528"/>
    <s v="Cardinal Poly Pocket Divider Pockets for Ring Binders"/>
    <s v="United States"/>
    <s v="CA-2015-146465"/>
    <x v="312"/>
    <d v="2015-11-24T00:00:00"/>
    <s v="Standard Class"/>
    <n v="4"/>
    <n v="11"/>
    <s v="Winter"/>
    <n v="24.192"/>
    <n v="18.416977182163102"/>
    <n v="5.7750228178368985"/>
    <n v="0.23871622097540091"/>
    <n v="9"/>
    <n v="217.72800000000001"/>
    <n v="0.2"/>
    <n v="122"/>
    <x v="0"/>
    <x v="1"/>
    <n v="10.146977481003891"/>
  </r>
  <r>
    <s v="V004"/>
    <x v="142"/>
    <x v="2"/>
    <x v="0"/>
    <s v="Furnishings"/>
    <s v="FUR-FU-10001889"/>
    <s v="Ultra Door Pull Handle"/>
    <s v="United States"/>
    <s v="CA-2016-159639"/>
    <x v="581"/>
    <d v="2016-12-02T00:00:00"/>
    <s v="Standard Class"/>
    <n v="5"/>
    <n v="11"/>
    <s v="Winter"/>
    <n v="31.56"/>
    <n v="21.698828658226109"/>
    <n v="9.8611713417738898"/>
    <n v="0.31245790056317774"/>
    <n v="3"/>
    <n v="94.679999999999993"/>
    <n v="0"/>
    <n v="299"/>
    <x v="0"/>
    <x v="1"/>
    <n v="26.177683564440919"/>
  </r>
  <r>
    <s v="V127"/>
    <x v="39"/>
    <x v="1"/>
    <x v="1"/>
    <s v="Paper"/>
    <s v="OFF-PA-10000157"/>
    <s v="Xerox 191"/>
    <s v="United States"/>
    <s v="US-2017-153948"/>
    <x v="44"/>
    <d v="2017-11-06T00:00:00"/>
    <s v="Same Day"/>
    <n v="0"/>
    <n v="11"/>
    <s v="Winter"/>
    <n v="59.94"/>
    <n v="40.990201174088433"/>
    <n v="18.949798825911564"/>
    <n v="0.31614612655841784"/>
    <n v="3"/>
    <n v="179.82"/>
    <n v="0"/>
    <n v="341"/>
    <x v="0"/>
    <x v="2"/>
    <n v="48.166121936481453"/>
  </r>
  <r>
    <s v="V126"/>
    <x v="8"/>
    <x v="0"/>
    <x v="1"/>
    <s v="Paper"/>
    <s v="OFF-PA-10002764"/>
    <s v="Easy-staple paper"/>
    <s v="United States"/>
    <s v="US-2017-153948"/>
    <x v="44"/>
    <d v="2017-11-06T00:00:00"/>
    <s v="Same Day"/>
    <n v="0"/>
    <n v="11"/>
    <s v="Winter"/>
    <n v="45.36"/>
    <n v="29.492155895776332"/>
    <n v="15.867844104223668"/>
    <n v="0.34982019630122724"/>
    <n v="4"/>
    <n v="181.44"/>
    <n v="0"/>
    <n v="338"/>
    <x v="0"/>
    <x v="1"/>
    <n v="11.34"/>
  </r>
  <r>
    <s v="V110"/>
    <x v="16"/>
    <x v="3"/>
    <x v="1"/>
    <s v="Paper"/>
    <s v="OFF-PA-10000143"/>
    <s v="Astroparche Fine Business Paper"/>
    <s v="United States"/>
    <s v="US-2017-153948"/>
    <x v="44"/>
    <d v="2017-11-06T00:00:00"/>
    <s v="Same Day"/>
    <n v="0"/>
    <n v="11"/>
    <s v="Winter"/>
    <n v="26.4"/>
    <n v="18.087228478161741"/>
    <n v="8.3127715218382576"/>
    <n v="0.31487770916054009"/>
    <n v="5"/>
    <n v="132"/>
    <n v="0"/>
    <n v="402"/>
    <x v="0"/>
    <x v="1"/>
    <n v="14.06371057722677"/>
  </r>
  <r>
    <s v="V133"/>
    <x v="42"/>
    <x v="0"/>
    <x v="1"/>
    <s v="Labels"/>
    <s v="OFF-LA-10000414"/>
    <s v="Avery 503"/>
    <s v="United States"/>
    <s v="US-2017-153948"/>
    <x v="44"/>
    <d v="2017-11-06T00:00:00"/>
    <s v="Same Day"/>
    <n v="0"/>
    <n v="11"/>
    <s v="Winter"/>
    <n v="41.4"/>
    <n v="30.823129738301731"/>
    <n v="10.576870261698268"/>
    <n v="0.25547995801203549"/>
    <n v="4"/>
    <n v="165.6"/>
    <n v="0"/>
    <n v="264"/>
    <x v="0"/>
    <x v="1"/>
    <n v="9.9093705652781026"/>
  </r>
  <r>
    <s v="V080"/>
    <x v="141"/>
    <x v="3"/>
    <x v="2"/>
    <s v="Accessories"/>
    <s v="TEC-AC-10003441"/>
    <s v="Kingston Digital DataTraveler 32GB USB 2.0"/>
    <s v="United States"/>
    <s v="US-2017-153948"/>
    <x v="44"/>
    <d v="2017-11-06T00:00:00"/>
    <s v="Same Day"/>
    <n v="0"/>
    <n v="11"/>
    <s v="Winter"/>
    <n v="16.95"/>
    <n v="14.3983130183877"/>
    <n v="2.5516869816122991"/>
    <n v="0.15054200481488492"/>
    <n v="1"/>
    <n v="16.95"/>
    <n v="0"/>
    <n v="325"/>
    <x v="0"/>
    <x v="1"/>
    <n v="29.618073873903409"/>
  </r>
  <r>
    <s v="V107"/>
    <x v="38"/>
    <x v="0"/>
    <x v="1"/>
    <s v="Binders"/>
    <s v="OFF-BI-10002353"/>
    <s v="GBC VeloBind Cover Sets"/>
    <s v="United States"/>
    <s v="US-2016-113985"/>
    <x v="499"/>
    <d v="2016-12-07T00:00:00"/>
    <s v="Standard Class"/>
    <n v="5"/>
    <n v="12"/>
    <s v="Winter"/>
    <n v="24.704000000000001"/>
    <n v="17.142831502485159"/>
    <n v="7.5611684975148421"/>
    <n v="0.30607061599396218"/>
    <n v="2"/>
    <n v="49.408000000000001"/>
    <n v="0.2"/>
    <n v="275"/>
    <x v="0"/>
    <x v="1"/>
    <n v="28.224541140967759"/>
  </r>
  <r>
    <s v="V142"/>
    <x v="48"/>
    <x v="4"/>
    <x v="1"/>
    <s v="Appliances"/>
    <s v="OFF-AP-10001303"/>
    <s v="Holmes Cool Mist Humidifier for the Whole House with 8-Gallon Output per Day, Extended Life Filter"/>
    <s v="United States"/>
    <s v="US-2016-113985"/>
    <x v="499"/>
    <d v="2016-12-07T00:00:00"/>
    <s v="Standard Class"/>
    <n v="5"/>
    <n v="12"/>
    <s v="Winter"/>
    <n v="59.7"/>
    <n v="47.229481671025212"/>
    <n v="12.470518328974791"/>
    <n v="0.208886404170432"/>
    <n v="3"/>
    <n v="179.10000000000002"/>
    <n v="0"/>
    <n v="128"/>
    <x v="0"/>
    <x v="1"/>
    <n v="26.8711412733686"/>
  </r>
  <r>
    <s v="V006"/>
    <x v="132"/>
    <x v="0"/>
    <x v="0"/>
    <s v="Furnishings"/>
    <s v="FUR-FU-10003026"/>
    <s v="Eldon Regeneration Recycled Desk Accessories, Black"/>
    <s v="United States"/>
    <s v="US-2016-113985"/>
    <x v="499"/>
    <d v="2016-12-07T00:00:00"/>
    <s v="Standard Class"/>
    <n v="5"/>
    <n v="12"/>
    <s v="Winter"/>
    <n v="14.52"/>
    <n v="12.20226610361015"/>
    <n v="2.3177338963898499"/>
    <n v="0.15962354658332301"/>
    <n v="3"/>
    <n v="43.56"/>
    <n v="0"/>
    <n v="264"/>
    <x v="0"/>
    <x v="1"/>
    <n v="3.1116846455470601"/>
  </r>
  <r>
    <s v="V141"/>
    <x v="67"/>
    <x v="4"/>
    <x v="1"/>
    <s v="Binders"/>
    <s v="OFF-BI-10000632"/>
    <s v="Satellite Sectional Post Binders"/>
    <s v="United States"/>
    <s v="US-2016-113985"/>
    <x v="499"/>
    <d v="2016-12-07T00:00:00"/>
    <s v="Standard Class"/>
    <n v="5"/>
    <n v="12"/>
    <s v="Winter"/>
    <n v="104.184"/>
    <n v="84.76524319101037"/>
    <n v="19.418756808989627"/>
    <n v="0.18638905022834243"/>
    <n v="3"/>
    <n v="312.55200000000002"/>
    <n v="0.2"/>
    <n v="122"/>
    <x v="0"/>
    <x v="0"/>
    <n v="148.07027726239869"/>
  </r>
  <r>
    <s v="V101"/>
    <x v="26"/>
    <x v="0"/>
    <x v="1"/>
    <s v="Storage"/>
    <s v="OFF-ST-10001328"/>
    <s v="Personal Filing Tote with Lid, Black/Gray"/>
    <s v="United States"/>
    <s v="CA-2016-155383"/>
    <x v="907"/>
    <d v="2016-12-22T00:00:00"/>
    <s v="Standard Class"/>
    <n v="5"/>
    <n v="12"/>
    <s v="Winter"/>
    <n v="46.53"/>
    <n v="38.310216738255463"/>
    <n v="8.2197832617445385"/>
    <n v="0.17665556118084114"/>
    <n v="3"/>
    <n v="139.59"/>
    <n v="0"/>
    <n v="393"/>
    <x v="0"/>
    <x v="1"/>
    <n v="25.200767131180751"/>
  </r>
  <r>
    <s v="V142"/>
    <x v="48"/>
    <x v="3"/>
    <x v="1"/>
    <s v="Supplies"/>
    <s v="OFF-SU-10004661"/>
    <s v="Acme Titanium Bonded Scissors"/>
    <s v="United States"/>
    <s v="CA-2014-120432"/>
    <x v="829"/>
    <d v="2014-08-26T00:00:00"/>
    <s v="Second Class"/>
    <n v="2"/>
    <n v="8"/>
    <s v="Autumn"/>
    <n v="25.5"/>
    <n v="18.302564240940889"/>
    <n v="7.1974357590591111"/>
    <n v="0.28225238270820041"/>
    <n v="3"/>
    <n v="76.5"/>
    <n v="0"/>
    <n v="482"/>
    <x v="0"/>
    <x v="1"/>
    <n v="8.5845791976077663"/>
  </r>
  <r>
    <s v="V131"/>
    <x v="41"/>
    <x v="3"/>
    <x v="1"/>
    <s v="Storage"/>
    <s v="OFF-ST-10000617"/>
    <s v="Woodgrain Magazine Files by Perma"/>
    <s v="United States"/>
    <s v="US-2015-126977"/>
    <x v="14"/>
    <d v="2015-09-23T00:00:00"/>
    <s v="Standard Class"/>
    <n v="6"/>
    <n v="9"/>
    <s v="Autumn"/>
    <n v="14.9"/>
    <n v="11.052249265524511"/>
    <n v="3.8477507344754898"/>
    <n v="0.25823830432721406"/>
    <n v="5"/>
    <n v="74.5"/>
    <n v="0"/>
    <n v="143"/>
    <x v="1"/>
    <x v="1"/>
    <n v="6.4485620929527121"/>
  </r>
  <r>
    <s v="V115"/>
    <x v="44"/>
    <x v="2"/>
    <x v="1"/>
    <s v="Labels"/>
    <s v="OFF-LA-10002762"/>
    <s v="Avery 485"/>
    <s v="United States"/>
    <s v="US-2015-126977"/>
    <x v="14"/>
    <d v="2015-09-23T00:00:00"/>
    <s v="Standard Class"/>
    <n v="6"/>
    <n v="9"/>
    <s v="Autumn"/>
    <n v="87.71"/>
    <n v="65.771485147520792"/>
    <n v="21.938514852479202"/>
    <n v="0.25012558263002171"/>
    <n v="7"/>
    <n v="613.96999999999991"/>
    <n v="0"/>
    <n v="360"/>
    <x v="1"/>
    <x v="2"/>
    <n v="39.587945292727667"/>
  </r>
  <r>
    <s v="V004"/>
    <x v="142"/>
    <x v="1"/>
    <x v="0"/>
    <s v="Chairs"/>
    <s v="FUR-CH-10001973"/>
    <s v="Office Star Flex Back Scooter Chair with White Frame"/>
    <s v="United States"/>
    <s v="US-2015-126977"/>
    <x v="14"/>
    <d v="2015-09-23T00:00:00"/>
    <s v="Standard Class"/>
    <n v="6"/>
    <n v="9"/>
    <s v="Autumn"/>
    <n v="199.76400000000001"/>
    <n v="156.01602033848289"/>
    <n v="43.747979661517121"/>
    <n v="0.21899831632084418"/>
    <n v="2"/>
    <n v="399.52800000000002"/>
    <n v="0.1"/>
    <n v="279"/>
    <x v="1"/>
    <x v="0"/>
    <n v="152.22591316292281"/>
  </r>
  <r>
    <s v="V133"/>
    <x v="42"/>
    <x v="0"/>
    <x v="1"/>
    <s v="Storage"/>
    <s v="OFF-ST-10003058"/>
    <s v="Eldon Mobile Mega Data Cart  Mega Stackable  Add-On Trays"/>
    <s v="United States"/>
    <s v="US-2015-126977"/>
    <x v="14"/>
    <d v="2015-09-23T00:00:00"/>
    <s v="Standard Class"/>
    <n v="6"/>
    <n v="9"/>
    <s v="Autumn"/>
    <n v="94.6"/>
    <n v="66.164681379308746"/>
    <n v="28.435318620691248"/>
    <n v="0.30058476343225421"/>
    <n v="4"/>
    <n v="378.4"/>
    <n v="0"/>
    <n v="395"/>
    <x v="1"/>
    <x v="2"/>
    <n v="61.671654753217062"/>
  </r>
  <r>
    <s v="V024"/>
    <x v="50"/>
    <x v="4"/>
    <x v="0"/>
    <s v="Bookcases"/>
    <s v="FUR-BO-10004834"/>
    <s v="Riverside Palais Royal Lawyers Bookcase, Royale Cherry Finish"/>
    <s v="United States"/>
    <s v="US-2015-126977"/>
    <x v="14"/>
    <d v="2015-09-23T00:00:00"/>
    <s v="Standard Class"/>
    <n v="6"/>
    <n v="9"/>
    <s v="Autumn"/>
    <n v="4228.7039999999997"/>
    <n v="3537.2581284209259"/>
    <n v="691.44587157907381"/>
    <n v="0.16351247842816"/>
    <n v="6"/>
    <n v="25372.223999999998"/>
    <n v="0.2"/>
    <n v="238"/>
    <x v="1"/>
    <x v="0"/>
    <n v="1228.542324763242"/>
  </r>
  <r>
    <s v="V017"/>
    <x v="84"/>
    <x v="4"/>
    <x v="0"/>
    <s v="Bookcases"/>
    <s v="FUR-BO-10002213"/>
    <s v="DMI Eclipse Executive Suite Bookcases"/>
    <s v="United States"/>
    <s v="US-2015-126977"/>
    <x v="14"/>
    <d v="2015-09-23T00:00:00"/>
    <s v="Standard Class"/>
    <n v="6"/>
    <n v="9"/>
    <s v="Autumn"/>
    <n v="2003.92"/>
    <n v="1639.946696097395"/>
    <n v="363.97330390260504"/>
    <n v="0.18163065586580554"/>
    <n v="5"/>
    <n v="10019.6"/>
    <n v="0.2"/>
    <n v="433"/>
    <x v="1"/>
    <x v="0"/>
    <n v="1371.548607257022"/>
  </r>
  <r>
    <s v="V096"/>
    <x v="37"/>
    <x v="2"/>
    <x v="2"/>
    <s v="Phones"/>
    <s v="TEC-PH-10002170"/>
    <s v="ClearSounds CSC500 Amplified Spirit Phone Corded phone"/>
    <s v="United States"/>
    <s v="US-2015-126977"/>
    <x v="14"/>
    <d v="2015-09-23T00:00:00"/>
    <s v="Standard Class"/>
    <n v="6"/>
    <n v="9"/>
    <s v="Autumn"/>
    <n v="209.97"/>
    <n v="170.73235488809081"/>
    <n v="39.237645111909188"/>
    <n v="0.18687262519364284"/>
    <n v="3"/>
    <n v="629.91"/>
    <n v="0"/>
    <n v="347"/>
    <x v="1"/>
    <x v="2"/>
    <n v="85.681787348304056"/>
  </r>
  <r>
    <s v="V067"/>
    <x v="94"/>
    <x v="3"/>
    <x v="2"/>
    <s v="Accessories"/>
    <s v="TEC-AC-10003033"/>
    <s v="Plantronics CS510 - Over-the-Head monaural Wireless Headset System"/>
    <s v="United States"/>
    <s v="US-2015-126977"/>
    <x v="14"/>
    <d v="2015-09-23T00:00:00"/>
    <s v="Standard Class"/>
    <n v="6"/>
    <n v="9"/>
    <s v="Autumn"/>
    <n v="659.9"/>
    <n v="533.80378480669663"/>
    <n v="126.09621519330335"/>
    <n v="0.19108382359948986"/>
    <n v="2"/>
    <n v="1319.8"/>
    <n v="0"/>
    <n v="340"/>
    <x v="1"/>
    <x v="0"/>
    <n v="690.14870301342376"/>
  </r>
  <r>
    <s v="V109"/>
    <x v="58"/>
    <x v="2"/>
    <x v="1"/>
    <s v="Paper"/>
    <s v="OFF-PA-10004071"/>
    <s v="Eaton Premium Continuous-Feed Paper, 25% Cotton, Letter Size, White, 1000 Shts/Box"/>
    <s v="United States"/>
    <s v="US-2015-126977"/>
    <x v="14"/>
    <d v="2015-09-23T00:00:00"/>
    <s v="Standard Class"/>
    <n v="6"/>
    <n v="9"/>
    <s v="Autumn"/>
    <n v="110.96"/>
    <n v="84.983343204913609"/>
    <n v="25.976656795086384"/>
    <n v="0.23410829844165812"/>
    <n v="2"/>
    <n v="221.92"/>
    <n v="0"/>
    <n v="205"/>
    <x v="1"/>
    <x v="2"/>
    <n v="67.888419623182671"/>
  </r>
  <r>
    <s v="V080"/>
    <x v="141"/>
    <x v="1"/>
    <x v="2"/>
    <s v="Phones"/>
    <s v="TEC-PH-10000169"/>
    <s v="ARKON Windshield Dashboard Air Vent Car Mount Holder"/>
    <s v="United States"/>
    <s v="US-2015-126977"/>
    <x v="14"/>
    <d v="2015-09-23T00:00:00"/>
    <s v="Standard Class"/>
    <n v="6"/>
    <n v="9"/>
    <s v="Autumn"/>
    <n v="67.8"/>
    <n v="46.451684258960483"/>
    <n v="21.348315741039514"/>
    <n v="0.31487191358465361"/>
    <n v="4"/>
    <n v="271.2"/>
    <n v="0"/>
    <n v="485"/>
    <x v="1"/>
    <x v="1"/>
    <n v="15.65773930042265"/>
  </r>
  <r>
    <s v="V022"/>
    <x v="49"/>
    <x v="2"/>
    <x v="0"/>
    <s v="Tables"/>
    <s v="FUR-TA-10002958"/>
    <s v="Bevis Oval Conference Table, Walnut"/>
    <s v="United States"/>
    <s v="CA-2016-130288"/>
    <x v="491"/>
    <d v="2016-11-30T00:00:00"/>
    <s v="Second Class"/>
    <n v="4"/>
    <n v="11"/>
    <s v="Winter"/>
    <n v="313.17599999999999"/>
    <n v="248.35075358775109"/>
    <n v="64.825246412248902"/>
    <n v="0.20699302121570268"/>
    <n v="2"/>
    <n v="626.35199999999998"/>
    <n v="0.4"/>
    <n v="272"/>
    <x v="0"/>
    <x v="0"/>
    <n v="674.34063459839899"/>
  </r>
  <r>
    <s v="V122"/>
    <x v="5"/>
    <x v="1"/>
    <x v="1"/>
    <s v="Art"/>
    <s v="OFF-AR-10001177"/>
    <s v="Newell 349"/>
    <s v="United States"/>
    <s v="CA-2017-146458"/>
    <x v="123"/>
    <d v="2017-11-22T00:00:00"/>
    <s v="Second Class"/>
    <n v="3"/>
    <n v="11"/>
    <s v="Winter"/>
    <n v="22.96"/>
    <n v="15.68232675310222"/>
    <n v="7.2776732468977805"/>
    <n v="0.31697183131087892"/>
    <n v="7"/>
    <n v="160.72"/>
    <n v="0"/>
    <n v="148"/>
    <x v="0"/>
    <x v="1"/>
    <n v="8.2544856492293537"/>
  </r>
  <r>
    <s v="V096"/>
    <x v="37"/>
    <x v="0"/>
    <x v="2"/>
    <s v="Accessories"/>
    <s v="TEC-AC-10004975"/>
    <s v="Plantronics Audio 995 Wireless Stereo Headset"/>
    <s v="United States"/>
    <s v="CA-2017-150420"/>
    <x v="95"/>
    <d v="2017-06-08T00:00:00"/>
    <s v="Standard Class"/>
    <n v="5"/>
    <n v="6"/>
    <s v="Summer"/>
    <n v="1099.5"/>
    <n v="797.66799443403477"/>
    <n v="301.83200556596523"/>
    <n v="0.2745175130204322"/>
    <n v="10"/>
    <n v="10995"/>
    <n v="0"/>
    <n v="222"/>
    <x v="0"/>
    <x v="0"/>
    <n v="435.51859802424048"/>
  </r>
  <r>
    <s v="V001"/>
    <x v="112"/>
    <x v="0"/>
    <x v="0"/>
    <s v="Tables"/>
    <s v="FUR-TA-10001086"/>
    <s v="SAFCO PlanMaster Boards, 60w x 37-1/2d, White Melamine"/>
    <s v="United States"/>
    <s v="US-2014-118997"/>
    <x v="918"/>
    <d v="2014-04-12T00:00:00"/>
    <s v="Standard Class"/>
    <n v="4"/>
    <n v="4"/>
    <s v="Spring"/>
    <n v="1215.92"/>
    <n v="852.0443672940338"/>
    <n v="363.87563270596627"/>
    <n v="0.2992595176540942"/>
    <n v="8"/>
    <n v="9727.36"/>
    <n v="0"/>
    <n v="134"/>
    <x v="0"/>
    <x v="0"/>
    <n v="349.64307636388293"/>
  </r>
  <r>
    <s v="V110"/>
    <x v="16"/>
    <x v="0"/>
    <x v="1"/>
    <s v="Labels"/>
    <s v="OFF-LA-10000240"/>
    <s v="Self-Adhesive Address Labels for Typewriters by Universal"/>
    <s v="United States"/>
    <s v="CA-2014-114314"/>
    <x v="856"/>
    <d v="2014-10-15T00:00:00"/>
    <s v="Standard Class"/>
    <n v="4"/>
    <n v="10"/>
    <s v="Autumn"/>
    <n v="7.31"/>
    <n v="5.9149884474209342"/>
    <n v="1.3950115525790654"/>
    <n v="0.19083605370438653"/>
    <n v="1"/>
    <n v="7.31"/>
    <n v="0"/>
    <n v="205"/>
    <x v="0"/>
    <x v="1"/>
    <n v="17.48297720641424"/>
  </r>
  <r>
    <s v="V028"/>
    <x v="109"/>
    <x v="3"/>
    <x v="0"/>
    <s v="Furnishings"/>
    <s v="FUR-FU-10002107"/>
    <s v="Eldon Pizzaz Desk Accessories"/>
    <s v="United States"/>
    <s v="CA-2014-114314"/>
    <x v="856"/>
    <d v="2014-10-15T00:00:00"/>
    <s v="Standard Class"/>
    <n v="4"/>
    <n v="10"/>
    <s v="Autumn"/>
    <n v="8.92"/>
    <n v="7.3720761748116663"/>
    <n v="1.5479238251883336"/>
    <n v="0.17353406111976835"/>
    <n v="4"/>
    <n v="35.68"/>
    <n v="0"/>
    <n v="427"/>
    <x v="0"/>
    <x v="1"/>
    <n v="3.6778102180509542"/>
  </r>
  <r>
    <s v="V003"/>
    <x v="65"/>
    <x v="1"/>
    <x v="0"/>
    <s v="Bookcases"/>
    <s v="FUR-BO-10001519"/>
    <s v="O'Sullivan 3-Shelf Heavy-Duty Bookcases"/>
    <s v="United States"/>
    <s v="US-2017-169551"/>
    <x v="437"/>
    <d v="2017-07-09T00:00:00"/>
    <s v="First Class"/>
    <n v="2"/>
    <n v="7"/>
    <s v="Summer"/>
    <n v="87.21"/>
    <n v="62.958083021482167"/>
    <n v="24.251916978517826"/>
    <n v="0.27808642332895112"/>
    <n v="3"/>
    <n v="261.63"/>
    <n v="0.5"/>
    <n v="295"/>
    <x v="0"/>
    <x v="0"/>
    <n v="171.685362544394"/>
  </r>
  <r>
    <s v="V102"/>
    <x v="66"/>
    <x v="1"/>
    <x v="1"/>
    <s v="Paper"/>
    <s v="OFF-PA-10004100"/>
    <s v="Xerox 216"/>
    <s v="United States"/>
    <s v="US-2017-169551"/>
    <x v="437"/>
    <d v="2017-07-09T00:00:00"/>
    <s v="First Class"/>
    <n v="2"/>
    <n v="7"/>
    <s v="Summer"/>
    <n v="15.552"/>
    <n v="11.502284730227951"/>
    <n v="4.0497152697720491"/>
    <n v="0.26039835839583647"/>
    <n v="3"/>
    <n v="46.655999999999999"/>
    <n v="0.2"/>
    <n v="208"/>
    <x v="0"/>
    <x v="1"/>
    <n v="11.52951036006548"/>
  </r>
  <r>
    <s v="V083"/>
    <x v="116"/>
    <x v="0"/>
    <x v="2"/>
    <s v="Phones"/>
    <s v="TEC-PH-10001363"/>
    <s v="Apple iPhone 5S"/>
    <s v="United States"/>
    <s v="US-2017-169551"/>
    <x v="437"/>
    <d v="2017-07-09T00:00:00"/>
    <s v="First Class"/>
    <n v="2"/>
    <n v="7"/>
    <s v="Summer"/>
    <n v="683.98800000000006"/>
    <n v="551.06347946693836"/>
    <n v="132.9245205330617"/>
    <n v="0.19433750377647221"/>
    <n v="2"/>
    <n v="1367.9760000000001"/>
    <n v="0.4"/>
    <n v="224"/>
    <x v="0"/>
    <x v="0"/>
    <n v="1016.970358623266"/>
  </r>
  <r>
    <s v="V113"/>
    <x v="117"/>
    <x v="2"/>
    <x v="1"/>
    <s v="Storage"/>
    <s v="OFF-ST-10004835"/>
    <s v="Plastic Stacking Crates &amp; Casters"/>
    <s v="United States"/>
    <s v="US-2017-169551"/>
    <x v="437"/>
    <d v="2017-07-09T00:00:00"/>
    <s v="First Class"/>
    <n v="2"/>
    <n v="7"/>
    <s v="Summer"/>
    <n v="13.391999999999999"/>
    <n v="11.20250770350124"/>
    <n v="2.1894922964987593"/>
    <n v="0.16349255499542709"/>
    <n v="3"/>
    <n v="40.176000000000002"/>
    <n v="0.2"/>
    <n v="426"/>
    <x v="0"/>
    <x v="1"/>
    <n v="3.6448407372613691"/>
  </r>
  <r>
    <s v="V084"/>
    <x v="95"/>
    <x v="1"/>
    <x v="2"/>
    <s v="Accessories"/>
    <s v="TEC-AC-10002018"/>
    <s v="AmazonBasics 3-Button USB Wired Mouse"/>
    <s v="United States"/>
    <s v="US-2017-169551"/>
    <x v="437"/>
    <d v="2017-07-09T00:00:00"/>
    <s v="First Class"/>
    <n v="2"/>
    <n v="7"/>
    <s v="Summer"/>
    <n v="16.776"/>
    <n v="13.05715911274628"/>
    <n v="3.7188408872537195"/>
    <n v="0.22167625698937288"/>
    <n v="3"/>
    <n v="50.328000000000003"/>
    <n v="0.2"/>
    <n v="394"/>
    <x v="0"/>
    <x v="1"/>
    <n v="3.9044015162377952"/>
  </r>
  <r>
    <s v="V076"/>
    <x v="106"/>
    <x v="4"/>
    <x v="2"/>
    <s v="Accessories"/>
    <s v="TEC-AC-10003033"/>
    <s v="Plantronics CS510 - Over-the-Head monaural Wireless Headset System"/>
    <s v="United States"/>
    <s v="US-2017-169551"/>
    <x v="437"/>
    <d v="2017-07-09T00:00:00"/>
    <s v="First Class"/>
    <n v="2"/>
    <n v="7"/>
    <s v="Summer"/>
    <n v="527.91999999999996"/>
    <n v="405.87488447005938"/>
    <n v="122.04511552994057"/>
    <n v="0.23118107957633843"/>
    <n v="2"/>
    <n v="1055.8399999999999"/>
    <n v="0.2"/>
    <n v="446"/>
    <x v="0"/>
    <x v="0"/>
    <n v="690.14870301342376"/>
  </r>
  <r>
    <s v="V038"/>
    <x v="139"/>
    <x v="2"/>
    <x v="0"/>
    <s v="Furnishings"/>
    <s v="FUR-FU-10000221"/>
    <s v="Master Caster Door Stop, Brown"/>
    <s v="United States"/>
    <s v="CA-2016-103107"/>
    <x v="975"/>
    <d v="2016-07-04T00:00:00"/>
    <s v="Same Day"/>
    <n v="0"/>
    <n v="7"/>
    <s v="Summer"/>
    <n v="25.4"/>
    <n v="18.465489740739201"/>
    <n v="6.9345102592607972"/>
    <n v="0.27301221493152744"/>
    <n v="5"/>
    <n v="127"/>
    <n v="0"/>
    <n v="136"/>
    <x v="0"/>
    <x v="1"/>
    <n v="9.058937686064521"/>
  </r>
  <r>
    <s v="V060"/>
    <x v="120"/>
    <x v="2"/>
    <x v="2"/>
    <s v="Phones"/>
    <s v="TEC-PH-10001198"/>
    <s v="Avaya 4621SW VoIP phone"/>
    <s v="United States"/>
    <s v="CA-2016-103107"/>
    <x v="975"/>
    <d v="2016-07-04T00:00:00"/>
    <s v="Same Day"/>
    <n v="0"/>
    <n v="7"/>
    <s v="Summer"/>
    <n v="177.48"/>
    <n v="147.52071640988001"/>
    <n v="29.959283590119981"/>
    <n v="0.16880371641942743"/>
    <n v="3"/>
    <n v="532.43999999999994"/>
    <n v="0.2"/>
    <n v="287"/>
    <x v="0"/>
    <x v="2"/>
    <n v="132.5509689941303"/>
  </r>
  <r>
    <s v="V087"/>
    <x v="6"/>
    <x v="4"/>
    <x v="2"/>
    <s v="Phones"/>
    <s v="TEC-PH-10002564"/>
    <s v="OtterBox Defender Series Case - Samsung Galaxy S4"/>
    <s v="United States"/>
    <s v="CA-2016-103107"/>
    <x v="975"/>
    <d v="2016-07-04T00:00:00"/>
    <s v="Same Day"/>
    <n v="0"/>
    <n v="7"/>
    <s v="Summer"/>
    <n v="71.975999999999999"/>
    <n v="49.081220436165587"/>
    <n v="22.894779563834412"/>
    <n v="0.31808907919076373"/>
    <n v="3"/>
    <n v="215.928"/>
    <n v="0.2"/>
    <n v="436"/>
    <x v="0"/>
    <x v="2"/>
    <n v="38.464440259803602"/>
  </r>
  <r>
    <s v="V068"/>
    <x v="119"/>
    <x v="4"/>
    <x v="2"/>
    <s v="Phones"/>
    <s v="TEC-PH-10003811"/>
    <s v="Jabra Supreme Plus Driver Edition Headset"/>
    <s v="United States"/>
    <s v="CA-2017-122077"/>
    <x v="240"/>
    <d v="2017-05-25T00:00:00"/>
    <s v="Standard Class"/>
    <n v="6"/>
    <n v="5"/>
    <s v="Summer"/>
    <n v="95.992000000000004"/>
    <n v="75.683394443446062"/>
    <n v="20.308605556553943"/>
    <n v="0.21156560501452143"/>
    <n v="1"/>
    <n v="95.992000000000004"/>
    <n v="0.2"/>
    <n v="487"/>
    <x v="1"/>
    <x v="0"/>
    <n v="279.34744055029392"/>
  </r>
  <r>
    <s v="V122"/>
    <x v="5"/>
    <x v="4"/>
    <x v="1"/>
    <s v="Labels"/>
    <s v="OFF-LA-10004178"/>
    <s v="Avery 491"/>
    <s v="United States"/>
    <s v="CA-2017-122077"/>
    <x v="240"/>
    <d v="2017-05-25T00:00:00"/>
    <s v="Standard Class"/>
    <n v="6"/>
    <n v="5"/>
    <s v="Summer"/>
    <n v="13.215999999999999"/>
    <n v="10.976777837813509"/>
    <n v="2.2392221621864898"/>
    <n v="0.16943266965696807"/>
    <n v="4"/>
    <n v="52.863999999999997"/>
    <n v="0.2"/>
    <n v="122"/>
    <x v="1"/>
    <x v="1"/>
    <n v="12.911342661912951"/>
  </r>
  <r>
    <s v="V095"/>
    <x v="140"/>
    <x v="0"/>
    <x v="2"/>
    <s v="Accessories"/>
    <s v="TEC-AC-10001465"/>
    <s v="SanDisk Cruzer 64 GB USB Flash Drive"/>
    <s v="United States"/>
    <s v="CA-2017-112431"/>
    <x v="386"/>
    <d v="2017-10-14T00:00:00"/>
    <s v="Second Class"/>
    <n v="2"/>
    <n v="10"/>
    <s v="Autumn"/>
    <n v="435.84"/>
    <n v="367.29802849460577"/>
    <n v="68.541971505394201"/>
    <n v="0.15726406824842651"/>
    <n v="12"/>
    <n v="5230.08"/>
    <n v="0"/>
    <n v="497"/>
    <x v="0"/>
    <x v="2"/>
    <n v="130.82484390631279"/>
  </r>
  <r>
    <s v="V136"/>
    <x v="10"/>
    <x v="1"/>
    <x v="1"/>
    <s v="Art"/>
    <s v="OFF-AR-10000940"/>
    <s v="Newell 343"/>
    <s v="United States"/>
    <s v="CA-2017-112431"/>
    <x v="386"/>
    <d v="2017-10-14T00:00:00"/>
    <s v="Second Class"/>
    <n v="2"/>
    <n v="10"/>
    <s v="Autumn"/>
    <n v="5.88"/>
    <n v="4.9045794461370873"/>
    <n v="0.9754205538629126"/>
    <n v="0.1658878492964137"/>
    <n v="2"/>
    <n v="11.76"/>
    <n v="0"/>
    <n v="360"/>
    <x v="0"/>
    <x v="1"/>
    <n v="5.1644631860436379"/>
  </r>
  <r>
    <s v="V061"/>
    <x v="47"/>
    <x v="2"/>
    <x v="2"/>
    <s v="Phones"/>
    <s v="TEC-PH-10001700"/>
    <s v="Panasonic KX-TG6844B Expandable Digital Cordless Telephone"/>
    <s v="United States"/>
    <s v="CA-2016-151092"/>
    <x v="876"/>
    <d v="2016-08-13T00:00:00"/>
    <s v="Standard Class"/>
    <n v="7"/>
    <n v="8"/>
    <s v="Autumn"/>
    <n v="211.16800000000001"/>
    <n v="178.66522075979759"/>
    <n v="32.502779240202415"/>
    <n v="0.15391905610794446"/>
    <n v="4"/>
    <n v="844.67200000000003"/>
    <n v="0.2"/>
    <n v="293"/>
    <x v="1"/>
    <x v="2"/>
    <n v="103.8413086901171"/>
  </r>
  <r>
    <s v="V041"/>
    <x v="130"/>
    <x v="2"/>
    <x v="0"/>
    <s v="Furnishings"/>
    <s v="FUR-FU-10000771"/>
    <s v="Eldon 200 Class Desk Accessories, Smoke"/>
    <s v="United States"/>
    <s v="CA-2014-104178"/>
    <x v="55"/>
    <d v="2014-08-29T00:00:00"/>
    <s v="Standard Class"/>
    <n v="4"/>
    <n v="8"/>
    <s v="Autumn"/>
    <n v="6.28"/>
    <n v="5.2979365900748654"/>
    <n v="0.98206340992513486"/>
    <n v="0.1563795238734291"/>
    <n v="1"/>
    <n v="6.28"/>
    <n v="0"/>
    <n v="465"/>
    <x v="0"/>
    <x v="1"/>
    <n v="27.849988629560809"/>
  </r>
  <r>
    <s v="V092"/>
    <x v="27"/>
    <x v="0"/>
    <x v="2"/>
    <s v="Accessories"/>
    <s v="TEC-AC-10002399"/>
    <s v="SanDisk Cruzer 32 GB USB Flash Drive"/>
    <s v="United States"/>
    <s v="CA-2014-104178"/>
    <x v="55"/>
    <d v="2014-08-29T00:00:00"/>
    <s v="Standard Class"/>
    <n v="4"/>
    <n v="8"/>
    <s v="Autumn"/>
    <n v="95.1"/>
    <n v="67.71879692119073"/>
    <n v="27.381203078809264"/>
    <n v="0.28792011649641708"/>
    <n v="5"/>
    <n v="475.5"/>
    <n v="0"/>
    <n v="251"/>
    <x v="0"/>
    <x v="1"/>
    <n v="31.499018879958779"/>
  </r>
  <r>
    <s v="V104"/>
    <x v="81"/>
    <x v="3"/>
    <x v="1"/>
    <s v="Paper"/>
    <s v="OFF-PA-10004983"/>
    <s v="Xerox 23"/>
    <s v="United States"/>
    <s v="CA-2014-104178"/>
    <x v="55"/>
    <d v="2014-08-29T00:00:00"/>
    <s v="Standard Class"/>
    <n v="4"/>
    <n v="8"/>
    <s v="Autumn"/>
    <n v="25.92"/>
    <n v="17.759044903487371"/>
    <n v="8.1609550965126303"/>
    <n v="0.31485166267409836"/>
    <n v="4"/>
    <n v="103.68"/>
    <n v="0"/>
    <n v="117"/>
    <x v="0"/>
    <x v="0"/>
    <n v="11.161161229907931"/>
  </r>
  <r>
    <s v="V134"/>
    <x v="36"/>
    <x v="0"/>
    <x v="1"/>
    <s v="Storage"/>
    <s v="OFF-ST-10004258"/>
    <s v="Portable Personal File Box"/>
    <s v="United States"/>
    <s v="CA-2014-104178"/>
    <x v="55"/>
    <d v="2014-08-29T00:00:00"/>
    <s v="Standard Class"/>
    <n v="4"/>
    <n v="8"/>
    <s v="Autumn"/>
    <n v="48.84"/>
    <n v="41.309300294908319"/>
    <n v="7.5306997050916848"/>
    <n v="0.1541912306529829"/>
    <n v="4"/>
    <n v="195.36"/>
    <n v="0"/>
    <n v="126"/>
    <x v="0"/>
    <x v="1"/>
    <n v="6.3052168876256767"/>
  </r>
  <r>
    <s v="V134"/>
    <x v="36"/>
    <x v="3"/>
    <x v="1"/>
    <s v="Binders"/>
    <s v="OFF-BI-10004040"/>
    <s v="Wilson Jones Impact Binders"/>
    <s v="United States"/>
    <s v="CA-2015-115924"/>
    <x v="471"/>
    <d v="2015-09-18T00:00:00"/>
    <s v="Second Class"/>
    <n v="4"/>
    <n v="9"/>
    <s v="Autumn"/>
    <n v="25.9"/>
    <n v="19.81602656869428"/>
    <n v="6.0839734313057185"/>
    <n v="0.23490244908516289"/>
    <n v="5"/>
    <n v="129.5"/>
    <n v="0"/>
    <n v="123"/>
    <x v="0"/>
    <x v="1"/>
    <n v="14.45870705760988"/>
  </r>
  <r>
    <s v="V102"/>
    <x v="66"/>
    <x v="2"/>
    <x v="1"/>
    <s v="Envelopes"/>
    <s v="OFF-EN-10003862"/>
    <s v="Laser &amp; Ink Jet Business Envelopes"/>
    <s v="United States"/>
    <s v="CA-2017-161046"/>
    <x v="916"/>
    <d v="2017-03-05T00:00:00"/>
    <s v="Same Day"/>
    <n v="0"/>
    <n v="3"/>
    <s v="Spring"/>
    <n v="42.68"/>
    <n v="35.399332831852043"/>
    <n v="7.2806671681479571"/>
    <n v="0.17058732821340106"/>
    <n v="4"/>
    <n v="170.72"/>
    <n v="0"/>
    <n v="128"/>
    <x v="0"/>
    <x v="1"/>
    <n v="23.3573099649767"/>
  </r>
  <r>
    <s v="V050"/>
    <x v="115"/>
    <x v="2"/>
    <x v="2"/>
    <s v="Accessories"/>
    <s v="TEC-AC-10004571"/>
    <s v="Logitech G700s Rechargeable Gaming Mouse"/>
    <s v="United States"/>
    <s v="CA-2017-161046"/>
    <x v="916"/>
    <d v="2017-03-05T00:00:00"/>
    <s v="Same Day"/>
    <n v="0"/>
    <n v="3"/>
    <s v="Spring"/>
    <n v="299.97000000000003"/>
    <n v="223.3560397715319"/>
    <n v="76.61396022846813"/>
    <n v="0.255405407969024"/>
    <n v="3"/>
    <n v="899.91000000000008"/>
    <n v="0"/>
    <n v="238"/>
    <x v="0"/>
    <x v="0"/>
    <n v="249.17379601595351"/>
  </r>
  <r>
    <s v="V104"/>
    <x v="81"/>
    <x v="4"/>
    <x v="1"/>
    <s v="Appliances"/>
    <s v="OFF-AP-10000891"/>
    <s v="Kensington 7 Outlet MasterPiece HOMEOFFICE Power Control Center"/>
    <s v="United States"/>
    <s v="CA-2017-161046"/>
    <x v="916"/>
    <d v="2017-03-05T00:00:00"/>
    <s v="Same Day"/>
    <n v="0"/>
    <n v="3"/>
    <s v="Spring"/>
    <n v="262.24"/>
    <n v="222.04556546927361"/>
    <n v="40.194434530726397"/>
    <n v="0.15327346907690054"/>
    <n v="2"/>
    <n v="524.48"/>
    <n v="0"/>
    <n v="245"/>
    <x v="0"/>
    <x v="0"/>
    <n v="679.80377630019086"/>
  </r>
  <r>
    <s v="V126"/>
    <x v="8"/>
    <x v="2"/>
    <x v="1"/>
    <s v="Binders"/>
    <s v="OFF-BI-10002026"/>
    <s v="Ibico Recycled Linen-Style Covers"/>
    <s v="United States"/>
    <s v="CA-2017-161046"/>
    <x v="916"/>
    <d v="2017-03-05T00:00:00"/>
    <s v="Same Day"/>
    <n v="0"/>
    <n v="3"/>
    <s v="Spring"/>
    <n v="234.36"/>
    <n v="165.3138110757202"/>
    <n v="69.046188924279818"/>
    <n v="0.29461592816299631"/>
    <n v="6"/>
    <n v="1406.16"/>
    <n v="0"/>
    <n v="222"/>
    <x v="0"/>
    <x v="2"/>
    <n v="114.0797613244617"/>
  </r>
  <r>
    <s v="V125"/>
    <x v="64"/>
    <x v="2"/>
    <x v="1"/>
    <s v="Paper"/>
    <s v="OFF-PA-10001826"/>
    <s v="Xerox 207"/>
    <s v="United States"/>
    <s v="US-2017-141698"/>
    <x v="4"/>
    <d v="2017-04-21T00:00:00"/>
    <s v="Standard Class"/>
    <n v="6"/>
    <n v="4"/>
    <s v="Spring"/>
    <n v="20.736000000000001"/>
    <n v="15.06748275384097"/>
    <n v="5.6685172461590305"/>
    <n v="0.27336599373837916"/>
    <n v="4"/>
    <n v="82.944000000000003"/>
    <n v="0.2"/>
    <n v="227"/>
    <x v="1"/>
    <x v="1"/>
    <n v="0.91641038841776512"/>
  </r>
  <r>
    <s v="V129"/>
    <x v="4"/>
    <x v="2"/>
    <x v="1"/>
    <s v="Art"/>
    <s v="OFF-AR-10001231"/>
    <s v="Sanford EarthWrite Recycled Pencils, Medium Soft, #2"/>
    <s v="United States"/>
    <s v="US-2014-105151"/>
    <x v="809"/>
    <d v="2014-03-31T00:00:00"/>
    <s v="First Class"/>
    <n v="1"/>
    <n v="3"/>
    <s v="Spring"/>
    <n v="10.5"/>
    <n v="7.8673999773368237"/>
    <n v="2.6326000226631763"/>
    <n v="0.25072381168220725"/>
    <n v="5"/>
    <n v="52.5"/>
    <n v="0"/>
    <n v="467"/>
    <x v="0"/>
    <x v="1"/>
    <n v="5.2848841046895254"/>
  </r>
  <r>
    <s v="V001"/>
    <x v="112"/>
    <x v="0"/>
    <x v="0"/>
    <s v="Furnishings"/>
    <s v="FUR-FU-10000409"/>
    <s v="GE 4 Foot Flourescent Tube, 40 Watt"/>
    <s v="United States"/>
    <s v="CA-2014-155796"/>
    <x v="7"/>
    <d v="2014-11-15T00:00:00"/>
    <s v="Second Class"/>
    <n v="4"/>
    <n v="11"/>
    <s v="Winter"/>
    <n v="23.968"/>
    <n v="19.886771365204659"/>
    <n v="4.081228634795341"/>
    <n v="0.17027823075748252"/>
    <n v="2"/>
    <n v="47.936"/>
    <n v="0.2"/>
    <n v="216"/>
    <x v="0"/>
    <x v="1"/>
    <n v="23.780012783848541"/>
  </r>
  <r>
    <s v="V042"/>
    <x v="111"/>
    <x v="1"/>
    <x v="0"/>
    <s v="Bookcases"/>
    <s v="FUR-BO-10002545"/>
    <s v="Atlantic Metals Mobile 3-Shelf Bookcases, Custom Colors"/>
    <s v="United States"/>
    <s v="CA-2014-155796"/>
    <x v="7"/>
    <d v="2014-11-15T00:00:00"/>
    <s v="Second Class"/>
    <n v="4"/>
    <n v="11"/>
    <s v="Winter"/>
    <n v="521.96"/>
    <n v="418.68800830711558"/>
    <n v="103.27199169288446"/>
    <n v="0.19785422578911113"/>
    <n v="4"/>
    <n v="2087.84"/>
    <n v="0.5"/>
    <n v="231"/>
    <x v="0"/>
    <x v="0"/>
    <n v="421.33853612573398"/>
  </r>
  <r>
    <s v="V121"/>
    <x v="7"/>
    <x v="1"/>
    <x v="1"/>
    <s v="Storage"/>
    <s v="OFF-ST-10002756"/>
    <s v="Tennsco Stur-D-Stor Boltless Shelving, 5 Shelves, 24&quot; Deep, Sand"/>
    <s v="United States"/>
    <s v="CA-2016-127138"/>
    <x v="299"/>
    <d v="2016-03-15T00:00:00"/>
    <s v="Second Class"/>
    <n v="3"/>
    <n v="3"/>
    <s v="Spring"/>
    <n v="676.55"/>
    <n v="516.23200829116354"/>
    <n v="160.31799170883642"/>
    <n v="0.23696399631784262"/>
    <n v="5"/>
    <n v="3382.75"/>
    <n v="0"/>
    <n v="388"/>
    <x v="0"/>
    <x v="0"/>
    <n v="301.52321693030541"/>
  </r>
  <r>
    <s v="V121"/>
    <x v="7"/>
    <x v="4"/>
    <x v="1"/>
    <s v="Appliances"/>
    <s v="OFF-AP-10003842"/>
    <s v="Euro-Pro Shark Turbo Vacuum"/>
    <s v="United States"/>
    <s v="CA-2016-127138"/>
    <x v="299"/>
    <d v="2016-03-15T00:00:00"/>
    <s v="Second Class"/>
    <n v="3"/>
    <n v="3"/>
    <s v="Spring"/>
    <n v="154.9"/>
    <n v="111.70940645496481"/>
    <n v="43.190593545035199"/>
    <n v="0.2788288802132679"/>
    <n v="5"/>
    <n v="774.5"/>
    <n v="0"/>
    <n v="305"/>
    <x v="0"/>
    <x v="2"/>
    <n v="56.334782529682911"/>
  </r>
  <r>
    <s v="V139"/>
    <x v="2"/>
    <x v="2"/>
    <x v="1"/>
    <s v="Envelopes"/>
    <s v="OFF-EN-10004459"/>
    <s v="Security-Tint Envelopes"/>
    <s v="United States"/>
    <s v="CA-2016-127138"/>
    <x v="299"/>
    <d v="2016-03-15T00:00:00"/>
    <s v="Second Class"/>
    <n v="3"/>
    <n v="3"/>
    <s v="Spring"/>
    <n v="30.56"/>
    <n v="22.240992519954538"/>
    <n v="8.3190074800454603"/>
    <n v="0.27221883115332007"/>
    <n v="4"/>
    <n v="122.24"/>
    <n v="0"/>
    <n v="335"/>
    <x v="0"/>
    <x v="1"/>
    <n v="6.3206604436913434"/>
  </r>
  <r>
    <s v="V028"/>
    <x v="109"/>
    <x v="4"/>
    <x v="0"/>
    <s v="Chairs"/>
    <s v="FUR-CH-10003746"/>
    <s v="Hon 4070 Series Pagoda Round Back Stacking Chairs"/>
    <s v="United States"/>
    <s v="CA-2016-127138"/>
    <x v="299"/>
    <d v="2016-03-15T00:00:00"/>
    <s v="Second Class"/>
    <n v="3"/>
    <n v="3"/>
    <s v="Spring"/>
    <n v="770.35199999999998"/>
    <n v="607.10419975534114"/>
    <n v="163.24780024465883"/>
    <n v="0.21191325555675697"/>
    <n v="3"/>
    <n v="2311.056"/>
    <n v="0.2"/>
    <n v="141"/>
    <x v="0"/>
    <x v="0"/>
    <n v="495.43145529508871"/>
  </r>
  <r>
    <s v="V047"/>
    <x v="22"/>
    <x v="4"/>
    <x v="0"/>
    <s v="Furnishings"/>
    <s v="FUR-FU-10003142"/>
    <s v="Master Big Foot Doorstop, Beige"/>
    <s v="United States"/>
    <s v="CA-2017-150602"/>
    <x v="839"/>
    <d v="2017-02-14T00:00:00"/>
    <s v="Second Class"/>
    <n v="5"/>
    <n v="2"/>
    <s v="Spring"/>
    <n v="21.12"/>
    <n v="14.78542393993637"/>
    <n v="6.3345760600636307"/>
    <n v="0.29993257860149763"/>
    <n v="4"/>
    <n v="84.48"/>
    <n v="0"/>
    <n v="259"/>
    <x v="0"/>
    <x v="1"/>
    <n v="7.7599835051371073"/>
  </r>
  <r>
    <s v="V057"/>
    <x v="57"/>
    <x v="0"/>
    <x v="2"/>
    <s v="Phones"/>
    <s v="TEC-PH-10001425"/>
    <s v="Mophie Juice Pack Helium for iPhone"/>
    <s v="United States"/>
    <s v="CA-2014-140732"/>
    <x v="7"/>
    <d v="2014-11-13T00:00:00"/>
    <s v="Second Class"/>
    <n v="2"/>
    <n v="11"/>
    <s v="Winter"/>
    <n v="575.928"/>
    <n v="400.76472154881151"/>
    <n v="175.16327845118849"/>
    <n v="0.30414093159420708"/>
    <n v="9"/>
    <n v="5183.3519999999999"/>
    <n v="0.2"/>
    <n v="351"/>
    <x v="0"/>
    <x v="0"/>
    <n v="156.99247493176219"/>
  </r>
  <r>
    <s v="V122"/>
    <x v="5"/>
    <x v="1"/>
    <x v="1"/>
    <s v="Appliances"/>
    <s v="OFF-AP-10001626"/>
    <s v="Commercial WindTunnel Clean Air Upright Vacuum, Replacement Belts, Filtration Bags"/>
    <s v="United States"/>
    <s v="CA-2014-140732"/>
    <x v="7"/>
    <d v="2014-11-13T00:00:00"/>
    <s v="Second Class"/>
    <n v="2"/>
    <n v="11"/>
    <s v="Winter"/>
    <n v="7.78"/>
    <n v="5.7251269757923389"/>
    <n v="2.0548730242076614"/>
    <n v="0.26412249668478938"/>
    <n v="2"/>
    <n v="15.56"/>
    <n v="0"/>
    <n v="278"/>
    <x v="0"/>
    <x v="1"/>
    <n v="5.1157919463261239"/>
  </r>
  <r>
    <s v="V114"/>
    <x v="13"/>
    <x v="0"/>
    <x v="1"/>
    <s v="Paper"/>
    <s v="OFF-PA-10003625"/>
    <s v="Xerox 1979"/>
    <s v="United States"/>
    <s v="CA-2014-140732"/>
    <x v="7"/>
    <d v="2014-11-13T00:00:00"/>
    <s v="Second Class"/>
    <n v="2"/>
    <n v="11"/>
    <s v="Winter"/>
    <n v="123.92"/>
    <n v="97.026984133803509"/>
    <n v="26.893015866196492"/>
    <n v="0.21701917258066891"/>
    <n v="4"/>
    <n v="495.68"/>
    <n v="0"/>
    <n v="224"/>
    <x v="0"/>
    <x v="2"/>
    <n v="54.13380109814323"/>
  </r>
  <r>
    <s v="V100"/>
    <x v="17"/>
    <x v="0"/>
    <x v="1"/>
    <s v="Supplies"/>
    <s v="OFF-SU-10004768"/>
    <s v="Acme Kleencut Forged Steel Scissors"/>
    <s v="United States"/>
    <s v="CA-2017-119011"/>
    <x v="648"/>
    <d v="2017-08-25T00:00:00"/>
    <s v="Standard Class"/>
    <n v="5"/>
    <n v="8"/>
    <s v="Autumn"/>
    <n v="17.22"/>
    <n v="14.34749371939068"/>
    <n v="2.8725062806093185"/>
    <n v="0.16681221141749819"/>
    <n v="3"/>
    <n v="51.66"/>
    <n v="0"/>
    <n v="359"/>
    <x v="0"/>
    <x v="1"/>
    <n v="4.6395867632078316"/>
  </r>
  <r>
    <s v="V097"/>
    <x v="25"/>
    <x v="2"/>
    <x v="1"/>
    <s v="Storage"/>
    <s v="OFF-ST-10000777"/>
    <s v="Companion Letter/Legal File, Black"/>
    <s v="United States"/>
    <s v="CA-2017-119011"/>
    <x v="648"/>
    <d v="2017-08-25T00:00:00"/>
    <s v="Standard Class"/>
    <n v="5"/>
    <n v="8"/>
    <s v="Autumn"/>
    <n v="226.56"/>
    <n v="158.09327556688859"/>
    <n v="68.466724433111409"/>
    <n v="0.30220129075349317"/>
    <n v="6"/>
    <n v="1359.3600000000001"/>
    <n v="0"/>
    <n v="375"/>
    <x v="0"/>
    <x v="2"/>
    <n v="95.58576871480399"/>
  </r>
  <r>
    <s v="V072"/>
    <x v="31"/>
    <x v="2"/>
    <x v="2"/>
    <s v="Phones"/>
    <s v="TEC-PH-10003171"/>
    <s v="Plantronics Encore H101 Dual Earpieces Headset"/>
    <s v="United States"/>
    <s v="CA-2017-119011"/>
    <x v="648"/>
    <d v="2017-08-25T00:00:00"/>
    <s v="Standard Class"/>
    <n v="5"/>
    <n v="8"/>
    <s v="Autumn"/>
    <n v="107.88"/>
    <n v="84.720960771277376"/>
    <n v="23.159039228722619"/>
    <n v="0.21467407516428086"/>
    <n v="3"/>
    <n v="323.64"/>
    <n v="0.2"/>
    <n v="312"/>
    <x v="0"/>
    <x v="2"/>
    <n v="63.021667929145039"/>
  </r>
  <r>
    <s v="V097"/>
    <x v="25"/>
    <x v="1"/>
    <x v="1"/>
    <s v="Paper"/>
    <s v="OFF-PA-10001033"/>
    <s v="Xerox 1893"/>
    <s v="United States"/>
    <s v="CA-2016-166912"/>
    <x v="804"/>
    <d v="2016-01-17T00:00:00"/>
    <s v="First Class"/>
    <n v="2"/>
    <n v="1"/>
    <s v="Winter"/>
    <n v="81.98"/>
    <n v="57.24693237214516"/>
    <n v="24.733067627854844"/>
    <n v="0.30169636042760239"/>
    <n v="2"/>
    <n v="163.96"/>
    <n v="0"/>
    <n v="423"/>
    <x v="0"/>
    <x v="2"/>
    <n v="92.999764409476768"/>
  </r>
  <r>
    <s v="V097"/>
    <x v="25"/>
    <x v="1"/>
    <x v="1"/>
    <s v="Paper"/>
    <s v="OFF-PA-10000418"/>
    <s v="Xerox 189"/>
    <s v="United States"/>
    <s v="CA-2014-141726"/>
    <x v="836"/>
    <d v="2014-07-22T00:00:00"/>
    <s v="First Class"/>
    <n v="2"/>
    <n v="7"/>
    <s v="Summer"/>
    <n v="104.85"/>
    <n v="82.253638051080756"/>
    <n v="22.596361948919238"/>
    <n v="0.21551132044748916"/>
    <n v="1"/>
    <n v="104.85"/>
    <n v="0"/>
    <n v="289"/>
    <x v="0"/>
    <x v="0"/>
    <n v="154.33502113907909"/>
  </r>
  <r>
    <s v="V132"/>
    <x v="23"/>
    <x v="4"/>
    <x v="1"/>
    <s v="Binders"/>
    <s v="OFF-BI-10001982"/>
    <s v="Wilson Jones Custom Binder Spines &amp; Labels"/>
    <s v="United States"/>
    <s v="CA-2014-141726"/>
    <x v="836"/>
    <d v="2014-07-22T00:00:00"/>
    <s v="First Class"/>
    <n v="2"/>
    <n v="7"/>
    <s v="Summer"/>
    <n v="8.7040000000000006"/>
    <n v="6.0992619260195111"/>
    <n v="2.6047380739804895"/>
    <n v="0.29925759122018492"/>
    <n v="2"/>
    <n v="17.408000000000001"/>
    <n v="0.2"/>
    <n v="157"/>
    <x v="0"/>
    <x v="1"/>
    <n v="1.972167480572725"/>
  </r>
  <r>
    <s v="V112"/>
    <x v="53"/>
    <x v="2"/>
    <x v="1"/>
    <s v="Paper"/>
    <s v="OFF-PA-10002230"/>
    <s v="Xerox 1897"/>
    <s v="United States"/>
    <s v="CA-2014-141726"/>
    <x v="836"/>
    <d v="2014-07-22T00:00:00"/>
    <s v="First Class"/>
    <n v="2"/>
    <n v="7"/>
    <s v="Summer"/>
    <n v="19.920000000000002"/>
    <n v="16.340087558801471"/>
    <n v="3.5799124411985304"/>
    <n v="0.17971447997984588"/>
    <n v="4"/>
    <n v="79.680000000000007"/>
    <n v="0"/>
    <n v="302"/>
    <x v="0"/>
    <x v="1"/>
    <n v="11.44316879190376"/>
  </r>
  <r>
    <s v="V021"/>
    <x v="28"/>
    <x v="2"/>
    <x v="0"/>
    <s v="Furnishings"/>
    <s v="FUR-FU-10003577"/>
    <s v="Nu-Dell Leatherette Frames"/>
    <s v="United States"/>
    <s v="CA-2014-141726"/>
    <x v="836"/>
    <d v="2014-07-22T00:00:00"/>
    <s v="First Class"/>
    <n v="2"/>
    <n v="7"/>
    <s v="Summer"/>
    <n v="43.02"/>
    <n v="33.347320268349897"/>
    <n v="9.6726797316501063"/>
    <n v="0.22484146284635298"/>
    <n v="3"/>
    <n v="129.06"/>
    <n v="0"/>
    <n v="179"/>
    <x v="0"/>
    <x v="2"/>
    <n v="65.421420712179597"/>
  </r>
  <r>
    <s v="V015"/>
    <x v="79"/>
    <x v="1"/>
    <x v="0"/>
    <s v="Bookcases"/>
    <s v="FUR-BO-10001811"/>
    <s v="Atlantic Metals Mobile 5-Shelf Bookcases, Custom Colors"/>
    <s v="United States"/>
    <s v="CA-2017-115105"/>
    <x v="695"/>
    <d v="2017-02-11T00:00:00"/>
    <s v="Standard Class"/>
    <n v="5"/>
    <n v="2"/>
    <s v="Spring"/>
    <n v="240.78399999999999"/>
    <n v="161.8799258167752"/>
    <n v="78.904074183224793"/>
    <n v="0.32769650052837729"/>
    <n v="1"/>
    <n v="240.78399999999999"/>
    <n v="0.2"/>
    <n v="327"/>
    <x v="0"/>
    <x v="0"/>
    <n v="455.32454236229518"/>
  </r>
  <r>
    <s v="V115"/>
    <x v="44"/>
    <x v="4"/>
    <x v="1"/>
    <s v="Appliances"/>
    <s v="OFF-AP-10003779"/>
    <s v="Kensington 7 Outlet MasterPiece Power Center with Fax/Phone Line Protection"/>
    <s v="United States"/>
    <s v="CA-2015-143980"/>
    <x v="707"/>
    <d v="2015-12-29T00:00:00"/>
    <s v="Standard Class"/>
    <n v="4"/>
    <n v="12"/>
    <s v="Winter"/>
    <n v="414.96"/>
    <n v="304.3858006602556"/>
    <n v="110.57419933974438"/>
    <n v="0.26646953764156639"/>
    <n v="2"/>
    <n v="829.92"/>
    <n v="0"/>
    <n v="489"/>
    <x v="0"/>
    <x v="0"/>
    <n v="222.4168826056152"/>
  </r>
  <r>
    <s v="V101"/>
    <x v="26"/>
    <x v="3"/>
    <x v="1"/>
    <s v="Storage"/>
    <s v="OFF-ST-10000676"/>
    <s v="Fellowes Econo/Stor Drawers"/>
    <s v="United States"/>
    <s v="CA-2016-135636"/>
    <x v="750"/>
    <d v="2016-10-13T00:00:00"/>
    <s v="Standard Class"/>
    <n v="5"/>
    <n v="10"/>
    <s v="Autumn"/>
    <n v="387.72"/>
    <n v="256.55604549332088"/>
    <n v="131.16395450667915"/>
    <n v="0.33829555995738969"/>
    <n v="5"/>
    <n v="1938.6000000000001"/>
    <n v="0.2"/>
    <n v="194"/>
    <x v="0"/>
    <x v="0"/>
    <n v="137.07972060082409"/>
  </r>
  <r>
    <s v="V116"/>
    <x v="62"/>
    <x v="4"/>
    <x v="1"/>
    <s v="Storage"/>
    <s v="OFF-ST-10001496"/>
    <s v="Standard Rollaway File with Lock"/>
    <s v="United States"/>
    <s v="CA-2017-102155"/>
    <x v="1002"/>
    <d v="2017-07-17T00:00:00"/>
    <s v="Standard Class"/>
    <n v="4"/>
    <n v="7"/>
    <s v="Summer"/>
    <n v="360.38"/>
    <n v="293.791248101863"/>
    <n v="66.588751898136991"/>
    <n v="0.18477371634978909"/>
    <n v="2"/>
    <n v="720.76"/>
    <n v="0"/>
    <n v="103"/>
    <x v="0"/>
    <x v="0"/>
    <n v="353.52769815239839"/>
  </r>
  <r>
    <s v="V117"/>
    <x v="104"/>
    <x v="3"/>
    <x v="1"/>
    <s v="Paper"/>
    <s v="OFF-PA-10003673"/>
    <s v="Strathmore Photo Mount Cards"/>
    <s v="United States"/>
    <s v="CA-2017-102155"/>
    <x v="1002"/>
    <d v="2017-07-17T00:00:00"/>
    <s v="Standard Class"/>
    <n v="4"/>
    <n v="7"/>
    <s v="Summer"/>
    <n v="13.56"/>
    <n v="10.004325839062719"/>
    <n v="3.5556741609372811"/>
    <n v="0.26221785847620066"/>
    <n v="2"/>
    <n v="27.12"/>
    <n v="0"/>
    <n v="264"/>
    <x v="0"/>
    <x v="1"/>
    <n v="17.27828753088685"/>
  </r>
  <r>
    <s v="V074"/>
    <x v="113"/>
    <x v="0"/>
    <x v="2"/>
    <s v="Phones"/>
    <s v="TEC-PH-10004614"/>
    <s v="AT&amp;T 841000 Phone"/>
    <s v="United States"/>
    <s v="CA-2017-116953"/>
    <x v="558"/>
    <d v="2017-04-25T00:00:00"/>
    <s v="First Class"/>
    <n v="1"/>
    <n v="4"/>
    <s v="Spring"/>
    <n v="552"/>
    <n v="401.76684344253363"/>
    <n v="150.23315655746637"/>
    <n v="0.27216151550265649"/>
    <n v="10"/>
    <n v="5520"/>
    <n v="0.2"/>
    <n v="399"/>
    <x v="0"/>
    <x v="0"/>
    <n v="164.77652398671009"/>
  </r>
  <r>
    <s v="V032"/>
    <x v="71"/>
    <x v="1"/>
    <x v="0"/>
    <s v="Tables"/>
    <s v="FUR-TA-10001039"/>
    <s v="KI Adjustable-Height Table"/>
    <s v="United States"/>
    <s v="CA-2014-117765"/>
    <x v="557"/>
    <d v="2014-09-13T00:00:00"/>
    <s v="Standard Class"/>
    <n v="6"/>
    <n v="9"/>
    <s v="Autumn"/>
    <n v="429.9"/>
    <n v="325.85684778244888"/>
    <n v="104.0431522175511"/>
    <n v="0.24201710215759736"/>
    <n v="5"/>
    <n v="2149.5"/>
    <n v="0"/>
    <n v="480"/>
    <x v="1"/>
    <x v="0"/>
    <n v="134.8182251970812"/>
  </r>
  <r>
    <s v="V108"/>
    <x v="76"/>
    <x v="3"/>
    <x v="1"/>
    <s v="Binders"/>
    <s v="OFF-BI-10000474"/>
    <s v="Avery Recycled Flexi-View Covers for Binding Systems"/>
    <s v="United States"/>
    <s v="CA-2014-117765"/>
    <x v="557"/>
    <d v="2014-09-13T00:00:00"/>
    <s v="Standard Class"/>
    <n v="6"/>
    <n v="9"/>
    <s v="Autumn"/>
    <n v="32.06"/>
    <n v="21.93942181766138"/>
    <n v="10.120578182338622"/>
    <n v="0.31567617536926457"/>
    <n v="2"/>
    <n v="64.12"/>
    <n v="0"/>
    <n v="141"/>
    <x v="1"/>
    <x v="1"/>
    <n v="18.273664319634051"/>
  </r>
  <r>
    <s v="V037"/>
    <x v="102"/>
    <x v="3"/>
    <x v="0"/>
    <s v="Chairs"/>
    <s v="FUR-CH-10004698"/>
    <s v="Padded Folding Chairs, Black, 4/Carton"/>
    <s v="United States"/>
    <s v="CA-2014-117765"/>
    <x v="557"/>
    <d v="2014-09-13T00:00:00"/>
    <s v="Standard Class"/>
    <n v="6"/>
    <n v="9"/>
    <s v="Autumn"/>
    <n v="161.96"/>
    <n v="127.4128215193327"/>
    <n v="34.547178480667313"/>
    <n v="0.21330685651189993"/>
    <n v="2"/>
    <n v="323.92"/>
    <n v="0"/>
    <n v="384"/>
    <x v="1"/>
    <x v="2"/>
    <n v="128.46063846619651"/>
  </r>
  <r>
    <s v="V110"/>
    <x v="16"/>
    <x v="1"/>
    <x v="1"/>
    <s v="Storage"/>
    <s v="OFF-ST-10003327"/>
    <s v="Akro-Mils 12-Gallon Tote"/>
    <s v="United States"/>
    <s v="CA-2014-117765"/>
    <x v="557"/>
    <d v="2014-09-13T00:00:00"/>
    <s v="Standard Class"/>
    <n v="6"/>
    <n v="9"/>
    <s v="Autumn"/>
    <n v="19.86"/>
    <n v="14.16115310852024"/>
    <n v="5.698846891479759"/>
    <n v="0.28695100158508352"/>
    <n v="2"/>
    <n v="39.72"/>
    <n v="0"/>
    <n v="328"/>
    <x v="1"/>
    <x v="1"/>
    <n v="8.6377682881633255"/>
  </r>
  <r>
    <s v="V129"/>
    <x v="4"/>
    <x v="4"/>
    <x v="1"/>
    <s v="Paper"/>
    <s v="OFF-PA-10000232"/>
    <s v="Xerox 1975"/>
    <s v="United States"/>
    <s v="CA-2016-114895"/>
    <x v="831"/>
    <d v="2016-11-28T00:00:00"/>
    <s v="Standard Class"/>
    <n v="7"/>
    <n v="11"/>
    <s v="Winter"/>
    <n v="12.96"/>
    <n v="9.626032181434832"/>
    <n v="3.3339678185651689"/>
    <n v="0.25725060328434946"/>
    <n v="2"/>
    <n v="25.92"/>
    <n v="0"/>
    <n v="342"/>
    <x v="1"/>
    <x v="1"/>
    <n v="1.41969686905339"/>
  </r>
  <r>
    <s v="V121"/>
    <x v="7"/>
    <x v="1"/>
    <x v="1"/>
    <s v="Paper"/>
    <s v="OFF-PA-10003657"/>
    <s v="Xerox 1927"/>
    <s v="United States"/>
    <s v="CA-2017-112984"/>
    <x v="118"/>
    <d v="2017-09-18T00:00:00"/>
    <s v="Second Class"/>
    <n v="2"/>
    <n v="9"/>
    <s v="Autumn"/>
    <n v="20.544"/>
    <n v="15.392996841677499"/>
    <n v="5.1510031583225011"/>
    <n v="0.25073029392146129"/>
    <n v="6"/>
    <n v="123.26400000000001"/>
    <n v="0.2"/>
    <n v="311"/>
    <x v="0"/>
    <x v="1"/>
    <n v="7.545434858243758"/>
  </r>
  <r>
    <s v="V045"/>
    <x v="1"/>
    <x v="2"/>
    <x v="0"/>
    <s v="Furnishings"/>
    <s v="FUR-FU-10001185"/>
    <s v="Advantus Employee of the Month Certificate Frame, 11 x 13-1/2"/>
    <s v="United States"/>
    <s v="CA-2016-163776"/>
    <x v="1080"/>
    <d v="2016-07-25T00:00:00"/>
    <s v="Standard Class"/>
    <n v="6"/>
    <n v="7"/>
    <s v="Summer"/>
    <n v="185.58"/>
    <n v="147.253461320056"/>
    <n v="38.326538679944008"/>
    <n v="0.20652300183179226"/>
    <n v="6"/>
    <n v="1113.48"/>
    <n v="0"/>
    <n v="399"/>
    <x v="1"/>
    <x v="2"/>
    <n v="80.131983681923174"/>
  </r>
  <r>
    <s v="V141"/>
    <x v="67"/>
    <x v="3"/>
    <x v="1"/>
    <s v="Binders"/>
    <s v="OFF-BI-10003007"/>
    <s v="Premium Transparent Presentation Covers, No Pattern/Clear, 8 1/2&quot; x 11&quot;"/>
    <s v="United States"/>
    <s v="CA-2016-163776"/>
    <x v="1080"/>
    <d v="2016-07-25T00:00:00"/>
    <s v="Standard Class"/>
    <n v="6"/>
    <n v="7"/>
    <s v="Summer"/>
    <n v="77.56"/>
    <n v="51.544411479621111"/>
    <n v="26.015588520378891"/>
    <n v="0.33542532904047045"/>
    <n v="2"/>
    <n v="155.12"/>
    <n v="0"/>
    <n v="154"/>
    <x v="1"/>
    <x v="2"/>
    <n v="50.000354305411342"/>
  </r>
  <r>
    <s v="V113"/>
    <x v="117"/>
    <x v="2"/>
    <x v="1"/>
    <s v="Storage"/>
    <s v="OFF-ST-10002485"/>
    <s v="Rogers Deluxe File Chest"/>
    <s v="United States"/>
    <s v="CA-2016-163776"/>
    <x v="1080"/>
    <d v="2016-07-25T00:00:00"/>
    <s v="Standard Class"/>
    <n v="6"/>
    <n v="7"/>
    <s v="Summer"/>
    <n v="87.92"/>
    <n v="58.502497522420917"/>
    <n v="29.417502477579085"/>
    <n v="0.3345939772245119"/>
    <n v="4"/>
    <n v="351.68"/>
    <n v="0"/>
    <n v="435"/>
    <x v="1"/>
    <x v="1"/>
    <n v="28.092911597055942"/>
  </r>
  <r>
    <s v="V123"/>
    <x v="14"/>
    <x v="3"/>
    <x v="1"/>
    <s v="Paper"/>
    <s v="OFF-PA-10001033"/>
    <s v="Xerox 1893"/>
    <s v="United States"/>
    <s v="CA-2016-163776"/>
    <x v="1080"/>
    <d v="2016-07-25T00:00:00"/>
    <s v="Standard Class"/>
    <n v="6"/>
    <n v="7"/>
    <s v="Summer"/>
    <n v="245.94"/>
    <n v="161.52539360721079"/>
    <n v="84.41460639278921"/>
    <n v="0.34323252172395385"/>
    <n v="6"/>
    <n v="1475.6399999999999"/>
    <n v="0"/>
    <n v="488"/>
    <x v="1"/>
    <x v="2"/>
    <n v="92.999764409476768"/>
  </r>
  <r>
    <s v="V099"/>
    <x v="24"/>
    <x v="1"/>
    <x v="1"/>
    <s v="Binders"/>
    <s v="OFF-BI-10000404"/>
    <s v="Avery Printable Repositionable Plastic Tabs"/>
    <s v="United States"/>
    <s v="CA-2016-163776"/>
    <x v="1080"/>
    <d v="2016-07-25T00:00:00"/>
    <s v="Standard Class"/>
    <n v="6"/>
    <n v="7"/>
    <s v="Summer"/>
    <n v="8.6"/>
    <n v="6.5029991917408383"/>
    <n v="2.0970008082591614"/>
    <n v="0.24383730328594899"/>
    <n v="1"/>
    <n v="8.6"/>
    <n v="0"/>
    <n v="468"/>
    <x v="1"/>
    <x v="1"/>
    <n v="18.183797916460321"/>
  </r>
  <r>
    <s v="V012"/>
    <x v="19"/>
    <x v="3"/>
    <x v="0"/>
    <s v="Bookcases"/>
    <s v="FUR-BO-10003546"/>
    <s v="Hon 4-Shelf Metal Bookcases"/>
    <s v="United States"/>
    <s v="CA-2016-163776"/>
    <x v="1080"/>
    <d v="2016-07-25T00:00:00"/>
    <s v="Standard Class"/>
    <n v="6"/>
    <n v="7"/>
    <s v="Summer"/>
    <n v="504.9"/>
    <n v="400.46056989025101"/>
    <n v="104.43943010974897"/>
    <n v="0.20685171342790448"/>
    <n v="5"/>
    <n v="2524.5"/>
    <n v="0"/>
    <n v="272"/>
    <x v="1"/>
    <x v="2"/>
    <n v="118.19405969844679"/>
  </r>
  <r>
    <s v="V137"/>
    <x v="11"/>
    <x v="1"/>
    <x v="1"/>
    <s v="Binders"/>
    <s v="OFF-BI-10004390"/>
    <s v="GBC DocuBind 200 Manual Binding Machine"/>
    <s v="United States"/>
    <s v="US-2017-163300"/>
    <x v="175"/>
    <d v="2017-09-21T00:00:00"/>
    <s v="Standard Class"/>
    <n v="6"/>
    <n v="9"/>
    <s v="Autumn"/>
    <n v="2357.4879999999998"/>
    <n v="1660.661475530178"/>
    <n v="696.82652446982183"/>
    <n v="0.29558009392617135"/>
    <n v="7"/>
    <n v="16502.415999999997"/>
    <n v="0.2"/>
    <n v="376"/>
    <x v="1"/>
    <x v="0"/>
    <n v="873.63916128036897"/>
  </r>
  <r>
    <s v="V073"/>
    <x v="78"/>
    <x v="4"/>
    <x v="2"/>
    <s v="Phones"/>
    <s v="TEC-PH-10001700"/>
    <s v="Panasonic KX-TG6844B Expandable Digital Cordless Telephone"/>
    <s v="United States"/>
    <s v="US-2017-163300"/>
    <x v="175"/>
    <d v="2017-09-21T00:00:00"/>
    <s v="Standard Class"/>
    <n v="6"/>
    <n v="9"/>
    <s v="Autumn"/>
    <n v="369.54399999999998"/>
    <n v="245.9050771700895"/>
    <n v="123.63892282991048"/>
    <n v="0.33457158776738494"/>
    <n v="7"/>
    <n v="2586.808"/>
    <n v="0.2"/>
    <n v="433"/>
    <x v="1"/>
    <x v="2"/>
    <n v="103.8413086901171"/>
  </r>
  <r>
    <s v="V007"/>
    <x v="29"/>
    <x v="4"/>
    <x v="0"/>
    <s v="Chairs"/>
    <s v="FUR-CH-10003396"/>
    <s v="Global Deluxe Steno Chair"/>
    <s v="United States"/>
    <s v="US-2017-163300"/>
    <x v="175"/>
    <d v="2017-09-21T00:00:00"/>
    <s v="Standard Class"/>
    <n v="6"/>
    <n v="9"/>
    <s v="Autumn"/>
    <n v="184.75200000000001"/>
    <n v="126.8214066317277"/>
    <n v="57.930593368272312"/>
    <n v="0.31355868065445736"/>
    <n v="3"/>
    <n v="554.25600000000009"/>
    <n v="0.2"/>
    <n v="328"/>
    <x v="1"/>
    <x v="2"/>
    <n v="69.613834946797752"/>
  </r>
  <r>
    <s v="V127"/>
    <x v="39"/>
    <x v="3"/>
    <x v="1"/>
    <s v="Storage"/>
    <s v="OFF-ST-10001558"/>
    <s v="Acco Perma 4000 Stacking Storage Drawers"/>
    <s v="United States"/>
    <s v="CA-2016-162187"/>
    <x v="25"/>
    <d v="2016-12-11T00:00:00"/>
    <s v="Same Day"/>
    <n v="0"/>
    <n v="12"/>
    <s v="Winter"/>
    <n v="64.959999999999994"/>
    <n v="50.778728102011542"/>
    <n v="14.181271897988452"/>
    <n v="0.21830775705031485"/>
    <n v="5"/>
    <n v="324.79999999999995"/>
    <n v="0.2"/>
    <n v="129"/>
    <x v="0"/>
    <x v="1"/>
    <n v="21.43769474716736"/>
  </r>
  <r>
    <s v="V138"/>
    <x v="12"/>
    <x v="4"/>
    <x v="1"/>
    <s v="Supplies"/>
    <s v="OFF-SU-10004782"/>
    <s v="Elite 5&quot; Scissors"/>
    <s v="United States"/>
    <s v="CA-2016-162187"/>
    <x v="25"/>
    <d v="2016-12-11T00:00:00"/>
    <s v="Same Day"/>
    <n v="0"/>
    <n v="12"/>
    <s v="Winter"/>
    <n v="13.52"/>
    <n v="9.0924348646206585"/>
    <n v="4.427565135379341"/>
    <n v="0.32748262835646014"/>
    <n v="2"/>
    <n v="27.04"/>
    <n v="0.2"/>
    <n v="122"/>
    <x v="0"/>
    <x v="1"/>
    <n v="11.806984413997551"/>
  </r>
  <r>
    <s v="V003"/>
    <x v="65"/>
    <x v="4"/>
    <x v="0"/>
    <s v="Chairs"/>
    <s v="FUR-CH-10003298"/>
    <s v="Office Star - Contemporary Task Swivel chair with Loop Arms, Charcoal"/>
    <s v="United States"/>
    <s v="CA-2016-162187"/>
    <x v="25"/>
    <d v="2016-12-11T00:00:00"/>
    <s v="Same Day"/>
    <n v="0"/>
    <n v="12"/>
    <s v="Winter"/>
    <n v="458.43"/>
    <n v="375.28239596026361"/>
    <n v="83.147604039736393"/>
    <n v="0.18137470069527822"/>
    <n v="5"/>
    <n v="2292.15"/>
    <n v="0.3"/>
    <n v="104"/>
    <x v="0"/>
    <x v="0"/>
    <n v="157.55453722758989"/>
  </r>
  <r>
    <s v="V102"/>
    <x v="66"/>
    <x v="1"/>
    <x v="1"/>
    <s v="Appliances"/>
    <s v="OFF-AP-10000576"/>
    <s v="Belkin 325VA UPS Surge Protector, 6'"/>
    <s v="United States"/>
    <s v="CA-2016-162187"/>
    <x v="25"/>
    <d v="2016-12-11T00:00:00"/>
    <s v="Same Day"/>
    <n v="0"/>
    <n v="12"/>
    <s v="Winter"/>
    <n v="387.13600000000002"/>
    <n v="254.52803974508171"/>
    <n v="132.60796025491831"/>
    <n v="0.34253585369203149"/>
    <n v="4"/>
    <n v="1548.5440000000001"/>
    <n v="0.2"/>
    <n v="162"/>
    <x v="0"/>
    <x v="2"/>
    <n v="126.6854499707276"/>
  </r>
  <r>
    <s v="V007"/>
    <x v="29"/>
    <x v="2"/>
    <x v="0"/>
    <s v="Tables"/>
    <s v="FUR-TA-10003008"/>
    <s v="Lesro Round Back Collection Coffee Table, End Table"/>
    <s v="United States"/>
    <s v="CA-2016-162187"/>
    <x v="25"/>
    <d v="2016-12-11T00:00:00"/>
    <s v="Same Day"/>
    <n v="0"/>
    <n v="12"/>
    <s v="Winter"/>
    <n v="328.59"/>
    <n v="224.23267504365211"/>
    <n v="104.35732495634787"/>
    <n v="0.31759129905459044"/>
    <n v="3"/>
    <n v="985.77"/>
    <n v="0.4"/>
    <n v="320"/>
    <x v="0"/>
    <x v="0"/>
    <n v="304.21522658426272"/>
  </r>
  <r>
    <s v="V023"/>
    <x v="123"/>
    <x v="3"/>
    <x v="0"/>
    <s v="Chairs"/>
    <s v="FUR-CH-10001708"/>
    <s v="Office Star - Contemporary Swivel Chair with Padded Adjustable Arms and Flex Back"/>
    <s v="United States"/>
    <s v="US-2014-112991"/>
    <x v="325"/>
    <d v="2014-12-14T00:00:00"/>
    <s v="Standard Class"/>
    <n v="4"/>
    <n v="12"/>
    <s v="Winter"/>
    <n v="338.35199999999998"/>
    <n v="247.08336532151719"/>
    <n v="91.268634678482783"/>
    <n v="0.26974462890268947"/>
    <n v="3"/>
    <n v="1015.0559999999999"/>
    <n v="0.2"/>
    <n v="414"/>
    <x v="0"/>
    <x v="0"/>
    <n v="452.15234474381901"/>
  </r>
  <r>
    <s v="V102"/>
    <x v="66"/>
    <x v="0"/>
    <x v="1"/>
    <s v="Paper"/>
    <s v="OFF-PA-10000019"/>
    <s v="Xerox 1931"/>
    <s v="United States"/>
    <s v="US-2014-112991"/>
    <x v="325"/>
    <d v="2014-12-14T00:00:00"/>
    <s v="Standard Class"/>
    <n v="4"/>
    <n v="12"/>
    <s v="Winter"/>
    <n v="25.92"/>
    <n v="21.03387892548729"/>
    <n v="4.8861210745127117"/>
    <n v="0.18850775750434842"/>
    <n v="4"/>
    <n v="103.68"/>
    <n v="0"/>
    <n v="181"/>
    <x v="0"/>
    <x v="1"/>
    <n v="11.271688123030071"/>
  </r>
  <r>
    <s v="V138"/>
    <x v="12"/>
    <x v="3"/>
    <x v="1"/>
    <s v="Paper"/>
    <s v="OFF-PA-10002222"/>
    <s v="Xerox Color Copier Paper, 11&quot; x 17&quot;, Ream"/>
    <s v="United States"/>
    <s v="US-2014-112991"/>
    <x v="325"/>
    <d v="2014-12-14T00:00:00"/>
    <s v="Standard Class"/>
    <n v="4"/>
    <n v="12"/>
    <s v="Winter"/>
    <n v="91.36"/>
    <n v="71.852866556909603"/>
    <n v="19.507133443090396"/>
    <n v="0.21351941159249557"/>
    <n v="4"/>
    <n v="365.44"/>
    <n v="0"/>
    <n v="341"/>
    <x v="0"/>
    <x v="2"/>
    <n v="37.297563816778528"/>
  </r>
  <r>
    <s v="V044"/>
    <x v="69"/>
    <x v="2"/>
    <x v="0"/>
    <s v="Furnishings"/>
    <s v="FUR-FU-10002553"/>
    <s v="Electrix Incandescent Magnifying Lamp, Black"/>
    <s v="United States"/>
    <s v="CA-2014-124079"/>
    <x v="736"/>
    <d v="2014-12-17T00:00:00"/>
    <s v="Standard Class"/>
    <n v="4"/>
    <n v="12"/>
    <s v="Winter"/>
    <n v="87.96"/>
    <n v="68.133063931197142"/>
    <n v="19.826936068802851"/>
    <n v="0.22540855012281552"/>
    <n v="3"/>
    <n v="263.88"/>
    <n v="0.2"/>
    <n v="352"/>
    <x v="0"/>
    <x v="2"/>
    <n v="41.464741648779139"/>
  </r>
  <r>
    <s v="V123"/>
    <x v="14"/>
    <x v="2"/>
    <x v="1"/>
    <s v="Binders"/>
    <s v="OFF-BI-10002103"/>
    <s v="Cardinal Slant-D Ring Binder, Heavy Gauge Vinyl"/>
    <s v="United States"/>
    <s v="CA-2014-124079"/>
    <x v="736"/>
    <d v="2014-12-17T00:00:00"/>
    <s v="Standard Class"/>
    <n v="4"/>
    <n v="12"/>
    <s v="Winter"/>
    <n v="5.2140000000000004"/>
    <n v="3.5932751150920188"/>
    <n v="1.6207248849079816"/>
    <n v="0.31084098291292317"/>
    <n v="2"/>
    <n v="10.428000000000001"/>
    <n v="0.7"/>
    <n v="151"/>
    <x v="0"/>
    <x v="1"/>
    <n v="13.78399461694613"/>
  </r>
  <r>
    <s v="V120"/>
    <x v="91"/>
    <x v="4"/>
    <x v="1"/>
    <s v="Binders"/>
    <s v="OFF-BI-10002794"/>
    <s v="Avery Trapezoid Ring Binder, 3&quot; Capacity, Black, 1040 sheets"/>
    <s v="United States"/>
    <s v="US-2017-146878"/>
    <x v="296"/>
    <d v="2017-09-27T00:00:00"/>
    <s v="Standard Class"/>
    <n v="6"/>
    <n v="9"/>
    <s v="Autumn"/>
    <n v="12.294"/>
    <n v="8.3719720794070529"/>
    <n v="3.9220279205929476"/>
    <n v="0.31901967793988512"/>
    <n v="1"/>
    <n v="12.294"/>
    <n v="0.7"/>
    <n v="420"/>
    <x v="1"/>
    <x v="2"/>
    <n v="100.71413414213519"/>
  </r>
  <r>
    <s v="V035"/>
    <x v="75"/>
    <x v="4"/>
    <x v="0"/>
    <s v="Furnishings"/>
    <s v="FUR-FU-10002597"/>
    <s v="C-Line Magnetic Cubicle Keepers, Clear Polypropylene"/>
    <s v="United States"/>
    <s v="CA-2017-107244"/>
    <x v="210"/>
    <d v="2017-09-11T00:00:00"/>
    <s v="Standard Class"/>
    <n v="4"/>
    <n v="9"/>
    <s v="Autumn"/>
    <n v="19.760000000000002"/>
    <n v="13.4045290433018"/>
    <n v="6.3554709566982019"/>
    <n v="0.32163314558189277"/>
    <n v="4"/>
    <n v="79.040000000000006"/>
    <n v="0"/>
    <n v="138"/>
    <x v="0"/>
    <x v="1"/>
    <n v="8.4936264283733305"/>
  </r>
  <r>
    <s v="V040"/>
    <x v="98"/>
    <x v="1"/>
    <x v="0"/>
    <s v="Chairs"/>
    <s v="FUR-CH-10003535"/>
    <s v="Global Armless Task Chair, Royal Blue"/>
    <s v="United States"/>
    <s v="CA-2015-100657"/>
    <x v="121"/>
    <d v="2015-11-07T00:00:00"/>
    <s v="Standard Class"/>
    <n v="5"/>
    <n v="11"/>
    <s v="Winter"/>
    <n v="109.764"/>
    <n v="71.584197130359343"/>
    <n v="38.179802869640653"/>
    <n v="0.34783538199811098"/>
    <n v="2"/>
    <n v="219.52799999999999"/>
    <n v="0.1"/>
    <n v="358"/>
    <x v="0"/>
    <x v="2"/>
    <n v="90.737484772202677"/>
  </r>
  <r>
    <s v="V089"/>
    <x v="118"/>
    <x v="3"/>
    <x v="2"/>
    <s v="Phones"/>
    <s v="TEC-PH-10001527"/>
    <s v="Plantronics MX500i Earset"/>
    <s v="United States"/>
    <s v="CA-2017-129581"/>
    <x v="157"/>
    <d v="2017-12-18T00:00:00"/>
    <s v="Standard Class"/>
    <n v="7"/>
    <n v="12"/>
    <s v="Winter"/>
    <n v="128.85"/>
    <n v="102.5592706904748"/>
    <n v="26.29072930952519"/>
    <n v="0.20404136057062625"/>
    <n v="3"/>
    <n v="386.54999999999995"/>
    <n v="0"/>
    <n v="426"/>
    <x v="1"/>
    <x v="2"/>
    <n v="41.408874595164917"/>
  </r>
  <r>
    <s v="V017"/>
    <x v="84"/>
    <x v="2"/>
    <x v="0"/>
    <s v="Furnishings"/>
    <s v="FUR-FU-10004006"/>
    <s v="Deflect-o DuraMat Lighweight, Studded, Beveled Mat for Low Pile Carpeting"/>
    <s v="United States"/>
    <s v="CA-2017-129028"/>
    <x v="719"/>
    <d v="2017-04-03T00:00:00"/>
    <s v="First Class"/>
    <n v="2"/>
    <n v="4"/>
    <s v="Spring"/>
    <n v="127.95"/>
    <n v="97.731410187739158"/>
    <n v="30.218589812260845"/>
    <n v="0.2361749887632735"/>
    <n v="3"/>
    <n v="383.85"/>
    <n v="0"/>
    <n v="370"/>
    <x v="0"/>
    <x v="1"/>
    <n v="18.228405763167181"/>
  </r>
  <r>
    <s v="V105"/>
    <x v="85"/>
    <x v="1"/>
    <x v="1"/>
    <s v="Paper"/>
    <s v="OFF-PA-10000595"/>
    <s v="Xerox 1929"/>
    <s v="United States"/>
    <s v="CA-2015-135580"/>
    <x v="1081"/>
    <d v="2016-01-03T00:00:00"/>
    <s v="Standard Class"/>
    <n v="4"/>
    <n v="12"/>
    <s v="Winter"/>
    <n v="68.52"/>
    <n v="45.863667171202337"/>
    <n v="22.656332828797659"/>
    <n v="0.33065284338583861"/>
    <n v="3"/>
    <n v="205.56"/>
    <n v="0"/>
    <n v="171"/>
    <x v="0"/>
    <x v="1"/>
    <n v="30.8410485770723"/>
  </r>
  <r>
    <s v="V117"/>
    <x v="104"/>
    <x v="4"/>
    <x v="1"/>
    <s v="Storage"/>
    <s v="OFF-ST-10000798"/>
    <s v="2300 Heavy-Duty Transfer File Systems by Perma"/>
    <s v="United States"/>
    <s v="CA-2015-135580"/>
    <x v="1081"/>
    <d v="2016-01-03T00:00:00"/>
    <s v="Standard Class"/>
    <n v="4"/>
    <n v="12"/>
    <s v="Winter"/>
    <n v="74.94"/>
    <n v="58.565531683704961"/>
    <n v="16.374468316295037"/>
    <n v="0.21850104505330981"/>
    <n v="3"/>
    <n v="224.82"/>
    <n v="0"/>
    <n v="169"/>
    <x v="0"/>
    <x v="1"/>
    <n v="30.355239921085559"/>
  </r>
  <r>
    <s v="V064"/>
    <x v="63"/>
    <x v="4"/>
    <x v="2"/>
    <s v="Machines"/>
    <s v="TEC-MA-10004002"/>
    <s v="Zebra GX420t Direct Thermal/Thermal Transfer Printer"/>
    <s v="United States"/>
    <s v="CA-2015-135580"/>
    <x v="1081"/>
    <d v="2016-01-03T00:00:00"/>
    <s v="Standard Class"/>
    <n v="4"/>
    <n v="12"/>
    <s v="Winter"/>
    <n v="2548.56"/>
    <n v="1895.686505875082"/>
    <n v="652.8734941249179"/>
    <n v="0.25617348389871847"/>
    <n v="6"/>
    <n v="15291.36"/>
    <n v="0.2"/>
    <n v="319"/>
    <x v="0"/>
    <x v="0"/>
    <n v="1456.326584186505"/>
  </r>
  <r>
    <s v="V109"/>
    <x v="58"/>
    <x v="1"/>
    <x v="1"/>
    <s v="Envelopes"/>
    <s v="OFF-EN-10003296"/>
    <s v="Tyvek Side-Opening Peel &amp; Seel Expanding Envelopes"/>
    <s v="United States"/>
    <s v="CA-2015-135580"/>
    <x v="1081"/>
    <d v="2016-01-03T00:00:00"/>
    <s v="Standard Class"/>
    <n v="4"/>
    <n v="12"/>
    <s v="Winter"/>
    <n v="271.44"/>
    <n v="181.57858242977591"/>
    <n v="89.861417570224091"/>
    <n v="0.33105444138750401"/>
    <n v="3"/>
    <n v="814.31999999999994"/>
    <n v="0"/>
    <n v="103"/>
    <x v="0"/>
    <x v="0"/>
    <n v="75.700999200803153"/>
  </r>
  <r>
    <s v="V067"/>
    <x v="94"/>
    <x v="1"/>
    <x v="2"/>
    <s v="Phones"/>
    <s v="TEC-PH-10004345"/>
    <s v="Cisco SPA 502G IP Phone"/>
    <s v="United States"/>
    <s v="CA-2015-135580"/>
    <x v="1081"/>
    <d v="2016-01-03T00:00:00"/>
    <s v="Standard Class"/>
    <n v="4"/>
    <n v="12"/>
    <s v="Winter"/>
    <n v="287.88"/>
    <n v="225.01644248102849"/>
    <n v="62.863557518971504"/>
    <n v="0.21836722773020531"/>
    <n v="3"/>
    <n v="863.64"/>
    <n v="0.2"/>
    <n v="449"/>
    <x v="0"/>
    <x v="0"/>
    <n v="257.48769974505569"/>
  </r>
  <r>
    <s v="V111"/>
    <x v="52"/>
    <x v="3"/>
    <x v="1"/>
    <s v="Paper"/>
    <s v="OFF-PA-10004405"/>
    <s v="Rediform Voice Mail Log Books"/>
    <s v="United States"/>
    <s v="CA-2016-159016"/>
    <x v="612"/>
    <d v="2016-03-11T00:00:00"/>
    <s v="First Class"/>
    <n v="1"/>
    <n v="3"/>
    <s v="Spring"/>
    <n v="14.9"/>
    <n v="9.6859945361682662"/>
    <n v="5.2140054638317341"/>
    <n v="0.34993325260615665"/>
    <n v="5"/>
    <n v="74.5"/>
    <n v="0"/>
    <n v="389"/>
    <x v="0"/>
    <x v="1"/>
    <n v="0.42143564158718239"/>
  </r>
  <r>
    <s v="V090"/>
    <x v="21"/>
    <x v="2"/>
    <x v="2"/>
    <s v="Phones"/>
    <s v="TEC-PH-10002885"/>
    <s v="Apple iPhone 5"/>
    <s v="United States"/>
    <s v="CA-2016-159016"/>
    <x v="612"/>
    <d v="2016-03-11T00:00:00"/>
    <s v="First Class"/>
    <n v="1"/>
    <n v="3"/>
    <s v="Spring"/>
    <n v="4158.9120000000003"/>
    <n v="2762.0650176791091"/>
    <n v="1396.8469823208911"/>
    <n v="0.33586836709237683"/>
    <n v="8"/>
    <n v="33271.296000000002"/>
    <n v="0.2"/>
    <n v="479"/>
    <x v="0"/>
    <x v="0"/>
    <n v="1707.788187374535"/>
  </r>
  <r>
    <s v="V028"/>
    <x v="109"/>
    <x v="4"/>
    <x v="0"/>
    <s v="Furnishings"/>
    <s v="FUR-FU-10000747"/>
    <s v="Tenex B1-RE Series Chair Mats for Low Pile Carpets"/>
    <s v="United States"/>
    <s v="CA-2014-102652"/>
    <x v="322"/>
    <d v="2014-04-12T00:00:00"/>
    <s v="Standard Class"/>
    <n v="6"/>
    <n v="4"/>
    <s v="Spring"/>
    <n v="91.96"/>
    <n v="61.944879421946489"/>
    <n v="30.015120578053505"/>
    <n v="0.32639322072698462"/>
    <n v="2"/>
    <n v="183.92"/>
    <n v="0"/>
    <n v="489"/>
    <x v="1"/>
    <x v="2"/>
    <n v="84.258839131627752"/>
  </r>
  <r>
    <s v="V012"/>
    <x v="19"/>
    <x v="3"/>
    <x v="0"/>
    <s v="Furnishings"/>
    <s v="FUR-FU-10001918"/>
    <s v="C-Line Cubicle Keepers Polyproplyene Holder With Velcro Backings"/>
    <s v="United States"/>
    <s v="CA-2014-102652"/>
    <x v="322"/>
    <d v="2014-04-12T00:00:00"/>
    <s v="Standard Class"/>
    <n v="6"/>
    <n v="4"/>
    <s v="Spring"/>
    <n v="33.11"/>
    <n v="25.2582845321412"/>
    <n v="7.8517154678587993"/>
    <n v="0.23714030407305345"/>
    <n v="7"/>
    <n v="231.76999999999998"/>
    <n v="0"/>
    <n v="391"/>
    <x v="1"/>
    <x v="1"/>
    <n v="11.025640580677649"/>
  </r>
  <r>
    <s v="V142"/>
    <x v="48"/>
    <x v="4"/>
    <x v="1"/>
    <s v="Paper"/>
    <s v="OFF-PA-10003309"/>
    <s v="Xerox 211"/>
    <s v="United States"/>
    <s v="CA-2014-102652"/>
    <x v="322"/>
    <d v="2014-04-12T00:00:00"/>
    <s v="Standard Class"/>
    <n v="6"/>
    <n v="4"/>
    <s v="Spring"/>
    <n v="19.440000000000001"/>
    <n v="14.035700569289011"/>
    <n v="5.4042994307109904"/>
    <n v="0.27799894190900154"/>
    <n v="3"/>
    <n v="58.320000000000007"/>
    <n v="0"/>
    <n v="454"/>
    <x v="1"/>
    <x v="1"/>
    <n v="12.626303972263621"/>
  </r>
  <r>
    <s v="V110"/>
    <x v="16"/>
    <x v="0"/>
    <x v="1"/>
    <s v="Paper"/>
    <s v="OFF-PA-10001977"/>
    <s v="Xerox 194"/>
    <s v="United States"/>
    <s v="CA-2014-102652"/>
    <x v="322"/>
    <d v="2014-04-12T00:00:00"/>
    <s v="Standard Class"/>
    <n v="6"/>
    <n v="4"/>
    <s v="Spring"/>
    <n v="55.48"/>
    <n v="38.165245159495548"/>
    <n v="17.314754840504449"/>
    <n v="0.31209002956929432"/>
    <n v="1"/>
    <n v="55.48"/>
    <n v="0"/>
    <n v="330"/>
    <x v="1"/>
    <x v="2"/>
    <n v="70.759659769296988"/>
  </r>
  <r>
    <s v="V134"/>
    <x v="36"/>
    <x v="4"/>
    <x v="1"/>
    <s v="Appliances"/>
    <s v="OFF-AP-10002892"/>
    <s v="Belkin F5C206VTEL 6 Outlet Surge"/>
    <s v="United States"/>
    <s v="CA-2014-152422"/>
    <x v="1082"/>
    <d v="2014-10-10T00:00:00"/>
    <s v="Second Class"/>
    <n v="5"/>
    <n v="10"/>
    <s v="Autumn"/>
    <n v="91.92"/>
    <n v="63.871583481311262"/>
    <n v="28.04841651868874"/>
    <n v="0.30513943123029524"/>
    <n v="5"/>
    <n v="459.6"/>
    <n v="0.2"/>
    <n v="179"/>
    <x v="0"/>
    <x v="1"/>
    <n v="31.04224535325093"/>
  </r>
  <r>
    <s v="V134"/>
    <x v="36"/>
    <x v="1"/>
    <x v="1"/>
    <s v="Appliances"/>
    <s v="OFF-AP-10002222"/>
    <s v="Staple holder"/>
    <s v="United States"/>
    <s v="US-2016-156692"/>
    <x v="572"/>
    <d v="2016-08-13T00:00:00"/>
    <s v="Same Day"/>
    <n v="0"/>
    <n v="8"/>
    <s v="Autumn"/>
    <n v="17.34"/>
    <n v="14.36339072570836"/>
    <n v="2.9766092742916399"/>
    <n v="0.17166143450355478"/>
    <n v="2"/>
    <n v="34.68"/>
    <n v="0"/>
    <n v="165"/>
    <x v="0"/>
    <x v="1"/>
    <n v="23.112773870740831"/>
  </r>
  <r>
    <s v="V057"/>
    <x v="57"/>
    <x v="1"/>
    <x v="2"/>
    <s v="Accessories"/>
    <s v="TEC-AC-10000158"/>
    <s v="Sony 64GB Class 10 Micro SDHC R40 Memory Card"/>
    <s v="United States"/>
    <s v="US-2016-156692"/>
    <x v="572"/>
    <d v="2016-08-13T00:00:00"/>
    <s v="Same Day"/>
    <n v="0"/>
    <n v="8"/>
    <s v="Autumn"/>
    <n v="71.98"/>
    <n v="53.378788126366622"/>
    <n v="18.601211873633382"/>
    <n v="0.25842194878623759"/>
    <n v="2"/>
    <n v="143.96"/>
    <n v="0"/>
    <n v="235"/>
    <x v="0"/>
    <x v="2"/>
    <n v="39.986889394455829"/>
  </r>
  <r>
    <s v="V110"/>
    <x v="16"/>
    <x v="2"/>
    <x v="1"/>
    <s v="Envelopes"/>
    <s v="OFF-EN-10002600"/>
    <s v="Redi-Strip #10 Envelopes, 4 1/8 x 9 1/2"/>
    <s v="United States"/>
    <s v="CA-2014-130869"/>
    <x v="664"/>
    <d v="2014-11-21T00:00:00"/>
    <s v="Standard Class"/>
    <n v="4"/>
    <n v="11"/>
    <s v="Winter"/>
    <n v="7.08"/>
    <n v="5.8801741676997947"/>
    <n v="1.1998258323002053"/>
    <n v="0.16946692546613071"/>
    <n v="3"/>
    <n v="21.240000000000002"/>
    <n v="0.2"/>
    <n v="498"/>
    <x v="0"/>
    <x v="1"/>
    <n v="8.1029803452921243"/>
  </r>
  <r>
    <s v="V082"/>
    <x v="131"/>
    <x v="4"/>
    <x v="2"/>
    <s v="Accessories"/>
    <s v="TEC-AC-10004855"/>
    <s v="V7 USB Numeric Keypad"/>
    <s v="United States"/>
    <s v="US-2017-128832"/>
    <x v="558"/>
    <d v="2017-04-27T00:00:00"/>
    <s v="First Class"/>
    <n v="3"/>
    <n v="4"/>
    <s v="Spring"/>
    <n v="69.98"/>
    <n v="58.642221301940587"/>
    <n v="11.337778698059417"/>
    <n v="0.16201455698855982"/>
    <n v="2"/>
    <n v="139.96"/>
    <n v="0"/>
    <n v="290"/>
    <x v="0"/>
    <x v="2"/>
    <n v="46.243314918663287"/>
  </r>
  <r>
    <s v="V138"/>
    <x v="12"/>
    <x v="0"/>
    <x v="1"/>
    <s v="Appliances"/>
    <s v="OFF-AP-10000938"/>
    <s v="Avanti 1.7 Cu. Ft. Refrigerator"/>
    <s v="United States"/>
    <s v="CA-2017-139717"/>
    <x v="1043"/>
    <d v="2017-08-26T00:00:00"/>
    <s v="Second Class"/>
    <n v="2"/>
    <n v="8"/>
    <s v="Autumn"/>
    <n v="646.27200000000005"/>
    <n v="489.83512895507653"/>
    <n v="156.43687104492352"/>
    <n v="0.24206041890244898"/>
    <n v="8"/>
    <n v="5170.1760000000004"/>
    <n v="0.2"/>
    <n v="446"/>
    <x v="0"/>
    <x v="0"/>
    <n v="264.09696919124241"/>
  </r>
  <r>
    <s v="V111"/>
    <x v="52"/>
    <x v="4"/>
    <x v="1"/>
    <s v="Paper"/>
    <s v="OFF-PA-10002195"/>
    <s v="Xerox 1966"/>
    <s v="United States"/>
    <s v="CA-2017-139717"/>
    <x v="1043"/>
    <d v="2017-08-26T00:00:00"/>
    <s v="Second Class"/>
    <n v="2"/>
    <n v="8"/>
    <s v="Autumn"/>
    <n v="10.368"/>
    <n v="8.5699433175115676"/>
    <n v="1.7980566824884328"/>
    <n v="0.17342367693754174"/>
    <n v="2"/>
    <n v="20.736000000000001"/>
    <n v="0.2"/>
    <n v="435"/>
    <x v="0"/>
    <x v="1"/>
    <n v="9.66970140869579"/>
  </r>
  <r>
    <s v="V113"/>
    <x v="117"/>
    <x v="4"/>
    <x v="1"/>
    <s v="Fasteners"/>
    <s v="OFF-FA-10002701"/>
    <s v="Alliance Rubber Bands"/>
    <s v="United States"/>
    <s v="CA-2017-136007"/>
    <x v="660"/>
    <d v="2017-03-02T00:00:00"/>
    <s v="Standard Class"/>
    <n v="7"/>
    <n v="2"/>
    <s v="Spring"/>
    <n v="8.4"/>
    <n v="6.9426729591385232"/>
    <n v="1.4573270408614771"/>
    <n v="0.17349131438827109"/>
    <n v="5"/>
    <n v="42"/>
    <n v="0"/>
    <n v="158"/>
    <x v="1"/>
    <x v="1"/>
    <n v="2.3758787847868001"/>
  </r>
  <r>
    <s v="V084"/>
    <x v="95"/>
    <x v="2"/>
    <x v="2"/>
    <s v="Phones"/>
    <s v="TEC-PH-10003589"/>
    <s v="invisibleSHIELD by ZAGG Smudge-Free Screen Protector"/>
    <s v="United States"/>
    <s v="CA-2017-136007"/>
    <x v="660"/>
    <d v="2017-03-02T00:00:00"/>
    <s v="Standard Class"/>
    <n v="7"/>
    <n v="2"/>
    <s v="Spring"/>
    <n v="71.959999999999994"/>
    <n v="60.149596611650523"/>
    <n v="11.810403388349471"/>
    <n v="0.16412456070524559"/>
    <n v="5"/>
    <n v="359.79999999999995"/>
    <n v="0.2"/>
    <n v="365"/>
    <x v="1"/>
    <x v="1"/>
    <n v="23.580596147397689"/>
  </r>
  <r>
    <s v="V105"/>
    <x v="85"/>
    <x v="2"/>
    <x v="1"/>
    <s v="Art"/>
    <s v="OFF-AR-10003752"/>
    <s v="Deluxe Chalkboard Eraser Cleaner"/>
    <s v="United States"/>
    <s v="CA-2016-157364"/>
    <x v="258"/>
    <d v="2016-11-21T00:00:00"/>
    <s v="First Class"/>
    <n v="2"/>
    <n v="11"/>
    <s v="Winter"/>
    <n v="18.48"/>
    <n v="13.0252937121698"/>
    <n v="5.4547062878302004"/>
    <n v="0.2951680891683009"/>
    <n v="2"/>
    <n v="36.96"/>
    <n v="0.2"/>
    <n v="106"/>
    <x v="0"/>
    <x v="0"/>
    <n v="16.202966395077169"/>
  </r>
  <r>
    <s v="V107"/>
    <x v="38"/>
    <x v="0"/>
    <x v="1"/>
    <s v="Art"/>
    <s v="OFF-AR-10003829"/>
    <s v="Newell 35"/>
    <s v="United States"/>
    <s v="US-2016-112970"/>
    <x v="696"/>
    <d v="2016-11-15T00:00:00"/>
    <s v="First Class"/>
    <n v="1"/>
    <n v="11"/>
    <s v="Winter"/>
    <n v="9.84"/>
    <n v="6.9458403966183564"/>
    <n v="2.8941596033816435"/>
    <n v="0.29412191091276862"/>
    <n v="3"/>
    <n v="29.52"/>
    <n v="0"/>
    <n v="467"/>
    <x v="0"/>
    <x v="1"/>
    <n v="6.0903671846978531"/>
  </r>
  <r>
    <s v="V026"/>
    <x v="134"/>
    <x v="3"/>
    <x v="0"/>
    <s v="Chairs"/>
    <s v="FUR-CH-10000155"/>
    <s v="Global Comet Stacking Armless Chair"/>
    <s v="United States"/>
    <s v="US-2017-152492"/>
    <x v="91"/>
    <d v="2017-07-06T00:00:00"/>
    <s v="Same Day"/>
    <n v="0"/>
    <n v="7"/>
    <s v="Summer"/>
    <n v="239.24"/>
    <n v="159.79740341641579"/>
    <n v="79.442596583584219"/>
    <n v="0.33206234987286498"/>
    <n v="1"/>
    <n v="239.24"/>
    <n v="0.2"/>
    <n v="301"/>
    <x v="0"/>
    <x v="0"/>
    <n v="234.45723434491561"/>
  </r>
  <r>
    <s v="V046"/>
    <x v="70"/>
    <x v="3"/>
    <x v="0"/>
    <s v="Furnishings"/>
    <s v="FUR-FU-10003142"/>
    <s v="Master Big Foot Doorstop, Beige"/>
    <s v="United States"/>
    <s v="CA-2016-101168"/>
    <x v="591"/>
    <d v="2017-01-01T00:00:00"/>
    <s v="Standard Class"/>
    <n v="7"/>
    <n v="12"/>
    <s v="Winter"/>
    <n v="21.12"/>
    <n v="15.65181089533012"/>
    <n v="5.4681891046698805"/>
    <n v="0.25891046897111175"/>
    <n v="4"/>
    <n v="84.48"/>
    <n v="0"/>
    <n v="431"/>
    <x v="1"/>
    <x v="1"/>
    <n v="7.7599835051371073"/>
  </r>
  <r>
    <s v="V141"/>
    <x v="67"/>
    <x v="4"/>
    <x v="1"/>
    <s v="Supplies"/>
    <s v="OFF-SU-10001218"/>
    <s v="Fiskars Softgrip Scissors"/>
    <s v="United States"/>
    <s v="CA-2017-104010"/>
    <x v="756"/>
    <d v="2017-04-25T00:00:00"/>
    <s v="First Class"/>
    <n v="2"/>
    <n v="4"/>
    <s v="Spring"/>
    <n v="54.9"/>
    <n v="43.097693182877947"/>
    <n v="11.802306817122052"/>
    <n v="0.21497826624994629"/>
    <n v="5"/>
    <n v="274.5"/>
    <n v="0"/>
    <n v="336"/>
    <x v="0"/>
    <x v="1"/>
    <n v="17.93026491717286"/>
  </r>
  <r>
    <s v="V034"/>
    <x v="3"/>
    <x v="3"/>
    <x v="0"/>
    <s v="Furnishings"/>
    <s v="FUR-FU-10002963"/>
    <s v="Master Caster Door Stop, Gray"/>
    <s v="United States"/>
    <s v="CA-2015-130253"/>
    <x v="639"/>
    <d v="2015-12-18T00:00:00"/>
    <s v="Standard Class"/>
    <n v="4"/>
    <n v="12"/>
    <s v="Winter"/>
    <n v="15.24"/>
    <n v="12.770121224241381"/>
    <n v="2.4698787757586196"/>
    <n v="0.16206553646710101"/>
    <n v="3"/>
    <n v="45.72"/>
    <n v="0"/>
    <n v="367"/>
    <x v="0"/>
    <x v="1"/>
    <n v="7.7985308018027766"/>
  </r>
  <r>
    <s v="V110"/>
    <x v="16"/>
    <x v="2"/>
    <x v="1"/>
    <s v="Appliances"/>
    <s v="OFF-AP-10002578"/>
    <s v="Fellowes Premier Superior Surge Suppressor, 10-Outlet, With Phone and Remote"/>
    <s v="United States"/>
    <s v="US-2015-155369"/>
    <x v="1083"/>
    <d v="2015-04-25T00:00:00"/>
    <s v="Standard Class"/>
    <n v="6"/>
    <n v="4"/>
    <s v="Spring"/>
    <n v="19.568000000000001"/>
    <n v="14.49270831960609"/>
    <n v="5.0752916803939119"/>
    <n v="0.25936690925970518"/>
    <n v="2"/>
    <n v="39.136000000000003"/>
    <n v="0.8"/>
    <n v="178"/>
    <x v="1"/>
    <x v="2"/>
    <n v="89.646420407116779"/>
  </r>
  <r>
    <s v="V133"/>
    <x v="42"/>
    <x v="4"/>
    <x v="1"/>
    <s v="Binders"/>
    <s v="OFF-BI-10003925"/>
    <s v="Fellowes PB300 Plastic Comb Binding Machine"/>
    <s v="United States"/>
    <s v="US-2015-155369"/>
    <x v="1083"/>
    <d v="2015-04-25T00:00:00"/>
    <s v="Standard Class"/>
    <n v="6"/>
    <n v="4"/>
    <s v="Spring"/>
    <n v="310.392"/>
    <n v="207.09795988559171"/>
    <n v="103.29404011440829"/>
    <n v="0.33278576804301752"/>
    <n v="4"/>
    <n v="1241.568"/>
    <n v="0.8"/>
    <n v="145"/>
    <x v="1"/>
    <x v="0"/>
    <n v="1123.0730061092199"/>
  </r>
  <r>
    <s v="V047"/>
    <x v="22"/>
    <x v="0"/>
    <x v="0"/>
    <s v="Furnishings"/>
    <s v="FUR-FU-10003347"/>
    <s v="Coloredge Poster Frame"/>
    <s v="United States"/>
    <s v="CA-2016-131205"/>
    <x v="913"/>
    <d v="2016-09-08T00:00:00"/>
    <s v="Standard Class"/>
    <n v="4"/>
    <n v="9"/>
    <s v="Autumn"/>
    <n v="42.6"/>
    <n v="36.004492970612127"/>
    <n v="6.5955070293878748"/>
    <n v="0.15482410867107688"/>
    <n v="3"/>
    <n v="127.80000000000001"/>
    <n v="0"/>
    <n v="342"/>
    <x v="0"/>
    <x v="1"/>
    <n v="32.068115005406852"/>
  </r>
  <r>
    <s v="V139"/>
    <x v="2"/>
    <x v="1"/>
    <x v="1"/>
    <s v="Binders"/>
    <s v="OFF-BI-10000315"/>
    <s v="Poly Designer Cover &amp; Back"/>
    <s v="United States"/>
    <s v="CA-2016-131205"/>
    <x v="913"/>
    <d v="2016-09-08T00:00:00"/>
    <s v="Standard Class"/>
    <n v="4"/>
    <n v="9"/>
    <s v="Autumn"/>
    <n v="113.94"/>
    <n v="75.836844710922875"/>
    <n v="38.103155289077122"/>
    <n v="0.33441421177002917"/>
    <n v="6"/>
    <n v="683.64"/>
    <n v="0"/>
    <n v="387"/>
    <x v="0"/>
    <x v="2"/>
    <n v="45.799638808619441"/>
  </r>
  <r>
    <s v="V106"/>
    <x v="110"/>
    <x v="2"/>
    <x v="1"/>
    <s v="Storage"/>
    <s v="OFF-ST-10002583"/>
    <s v="Fellowes Neat Ideas Storage Cubes"/>
    <s v="United States"/>
    <s v="CA-2016-131205"/>
    <x v="913"/>
    <d v="2016-09-08T00:00:00"/>
    <s v="Standard Class"/>
    <n v="4"/>
    <n v="9"/>
    <s v="Autumn"/>
    <n v="129.91999999999999"/>
    <n v="96.651849800982717"/>
    <n v="33.268150199017271"/>
    <n v="0.25606642702445559"/>
    <n v="4"/>
    <n v="519.67999999999995"/>
    <n v="0"/>
    <n v="259"/>
    <x v="0"/>
    <x v="1"/>
    <n v="31.57019083460429"/>
  </r>
  <r>
    <s v="V125"/>
    <x v="64"/>
    <x v="4"/>
    <x v="1"/>
    <s v="Art"/>
    <s v="OFF-AR-10003469"/>
    <s v="Nontoxic Chalk"/>
    <s v="United States"/>
    <s v="CA-2016-131205"/>
    <x v="913"/>
    <d v="2016-09-08T00:00:00"/>
    <s v="Standard Class"/>
    <n v="4"/>
    <n v="9"/>
    <s v="Autumn"/>
    <n v="5.28"/>
    <n v="4.0865100185963659"/>
    <n v="1.1934899814036344"/>
    <n v="0.22603976920523378"/>
    <n v="3"/>
    <n v="15.84"/>
    <n v="0"/>
    <n v="214"/>
    <x v="0"/>
    <x v="1"/>
    <n v="3.0382310642872441"/>
  </r>
  <r>
    <s v="V053"/>
    <x v="89"/>
    <x v="1"/>
    <x v="2"/>
    <s v="Phones"/>
    <s v="TEC-PH-10001817"/>
    <s v="Wilson Electronics DB Pro Signal Booster"/>
    <s v="United States"/>
    <s v="CA-2017-122364"/>
    <x v="241"/>
    <d v="2017-09-29T00:00:00"/>
    <s v="Standard Class"/>
    <n v="5"/>
    <n v="9"/>
    <s v="Autumn"/>
    <n v="859.2"/>
    <n v="652.60663819809383"/>
    <n v="206.59336180190621"/>
    <n v="0.2404485123392763"/>
    <n v="3"/>
    <n v="2577.6000000000004"/>
    <n v="0.2"/>
    <n v="213"/>
    <x v="0"/>
    <x v="0"/>
    <n v="441.63007949086881"/>
  </r>
  <r>
    <s v="V053"/>
    <x v="89"/>
    <x v="4"/>
    <x v="2"/>
    <s v="Machines"/>
    <s v="TEC-MA-10001031"/>
    <s v="Socket Bluetooth Cordless Hand Scanner (CHS)"/>
    <s v="United States"/>
    <s v="CA-2017-122364"/>
    <x v="241"/>
    <d v="2017-09-29T00:00:00"/>
    <s v="Standard Class"/>
    <n v="5"/>
    <n v="9"/>
    <s v="Autumn"/>
    <n v="506.28"/>
    <n v="335.5152370754509"/>
    <n v="170.76476292454907"/>
    <n v="0.33729312420903274"/>
    <n v="3"/>
    <n v="1518.84"/>
    <n v="0.2"/>
    <n v="225"/>
    <x v="0"/>
    <x v="2"/>
    <n v="132.5509689941303"/>
  </r>
  <r>
    <s v="V003"/>
    <x v="65"/>
    <x v="1"/>
    <x v="0"/>
    <s v="Furnishings"/>
    <s v="FUR-FU-10002088"/>
    <s v="Nu-Dell Float Frame 11 x 14 1/2"/>
    <s v="United States"/>
    <s v="CA-2016-117912"/>
    <x v="1084"/>
    <d v="2016-02-08T00:00:00"/>
    <s v="Standard Class"/>
    <n v="4"/>
    <n v="2"/>
    <s v="Spring"/>
    <n v="14.368"/>
    <n v="11.40980456653452"/>
    <n v="2.9581954334654803"/>
    <n v="0.2058877668057823"/>
    <n v="2"/>
    <n v="28.736000000000001"/>
    <n v="0.2"/>
    <n v="189"/>
    <x v="0"/>
    <x v="1"/>
    <n v="15.78904799446213"/>
  </r>
  <r>
    <s v="V017"/>
    <x v="84"/>
    <x v="2"/>
    <x v="0"/>
    <s v="Chairs"/>
    <s v="FUR-CH-10001482"/>
    <s v="Office Star - Mesh Screen back chair with Vinyl seat"/>
    <s v="United States"/>
    <s v="CA-2017-145702"/>
    <x v="240"/>
    <d v="2017-05-24T00:00:00"/>
    <s v="Second Class"/>
    <n v="5"/>
    <n v="5"/>
    <s v="Summer"/>
    <n v="314.35199999999998"/>
    <n v="244.88133773472609"/>
    <n v="69.470662265273887"/>
    <n v="0.220996406147484"/>
    <n v="3"/>
    <n v="943.05599999999993"/>
    <n v="0.2"/>
    <n v="160"/>
    <x v="0"/>
    <x v="2"/>
    <n v="117.3958865889261"/>
  </r>
  <r>
    <s v="V117"/>
    <x v="104"/>
    <x v="4"/>
    <x v="1"/>
    <s v="Paper"/>
    <s v="OFF-PA-10001526"/>
    <s v="Xerox 1949"/>
    <s v="United States"/>
    <s v="CA-2017-145702"/>
    <x v="240"/>
    <d v="2017-05-24T00:00:00"/>
    <s v="Second Class"/>
    <n v="5"/>
    <n v="5"/>
    <s v="Summer"/>
    <n v="27.888000000000002"/>
    <n v="22.733382071166609"/>
    <n v="5.1546179288333924"/>
    <n v="0.18483282877342916"/>
    <n v="7"/>
    <n v="195.21600000000001"/>
    <n v="0.2"/>
    <n v="416"/>
    <x v="0"/>
    <x v="1"/>
    <n v="11.61449359328987"/>
  </r>
  <r>
    <s v="V031"/>
    <x v="18"/>
    <x v="0"/>
    <x v="0"/>
    <s v="Furnishings"/>
    <s v="FUR-FU-10002937"/>
    <s v="GE 48&quot; Fluorescent Tube, Cool White Energy Saver, 34 Watts, 30/Box"/>
    <s v="United States"/>
    <s v="CA-2015-113215"/>
    <x v="37"/>
    <d v="2015-09-08T00:00:00"/>
    <s v="Standard Class"/>
    <n v="5"/>
    <n v="9"/>
    <s v="Autumn"/>
    <n v="238.15199999999999"/>
    <n v="160.33238147126519"/>
    <n v="77.819618528734793"/>
    <n v="0.32676449716456213"/>
    <n v="3"/>
    <n v="714.4559999999999"/>
    <n v="0.2"/>
    <n v="201"/>
    <x v="0"/>
    <x v="0"/>
    <n v="190.9463978517831"/>
  </r>
  <r>
    <s v="V022"/>
    <x v="49"/>
    <x v="3"/>
    <x v="0"/>
    <s v="Tables"/>
    <s v="FUR-TA-10001771"/>
    <s v="Bush Cubix Conference Tables, Fully Assembled"/>
    <s v="United States"/>
    <s v="CA-2016-154662"/>
    <x v="632"/>
    <d v="2016-06-16T00:00:00"/>
    <s v="Standard Class"/>
    <n v="7"/>
    <n v="6"/>
    <s v="Summer"/>
    <n v="692.94"/>
    <n v="574.53067408963511"/>
    <n v="118.40932591036494"/>
    <n v="0.17087962292603245"/>
    <n v="3"/>
    <n v="2078.8200000000002"/>
    <n v="0"/>
    <n v="213"/>
    <x v="1"/>
    <x v="0"/>
    <n v="608.78312688400524"/>
  </r>
  <r>
    <s v="V129"/>
    <x v="4"/>
    <x v="2"/>
    <x v="1"/>
    <s v="Binders"/>
    <s v="OFF-BI-10003305"/>
    <s v="Avery Hanging File Binders"/>
    <s v="United States"/>
    <s v="CA-2015-105571"/>
    <x v="209"/>
    <d v="2015-11-11T00:00:00"/>
    <s v="Standard Class"/>
    <n v="4"/>
    <n v="11"/>
    <s v="Winter"/>
    <n v="16.146000000000001"/>
    <n v="10.666213214968121"/>
    <n v="5.4797867850318802"/>
    <n v="0.33938974266269539"/>
    <n v="9"/>
    <n v="145.31400000000002"/>
    <n v="0.7"/>
    <n v="273"/>
    <x v="0"/>
    <x v="1"/>
    <n v="12.54232831654474"/>
  </r>
  <r>
    <s v="V110"/>
    <x v="16"/>
    <x v="2"/>
    <x v="1"/>
    <s v="Binders"/>
    <s v="OFF-BI-10001359"/>
    <s v="GBC DocuBind TL300 Electric Binding System"/>
    <s v="United States"/>
    <s v="CA-2015-105571"/>
    <x v="209"/>
    <d v="2015-11-11T00:00:00"/>
    <s v="Standard Class"/>
    <n v="4"/>
    <n v="11"/>
    <s v="Winter"/>
    <n v="1345.4849999999999"/>
    <n v="1023.123289112424"/>
    <n v="322.3617108875759"/>
    <n v="0.23958774039664205"/>
    <n v="5"/>
    <n v="6727.4249999999993"/>
    <n v="0.7"/>
    <n v="191"/>
    <x v="0"/>
    <x v="0"/>
    <n v="1032.4776075008469"/>
  </r>
  <r>
    <s v="V124"/>
    <x v="15"/>
    <x v="1"/>
    <x v="1"/>
    <s v="Paper"/>
    <s v="OFF-PA-10000483"/>
    <s v="Xerox 19"/>
    <s v="United States"/>
    <s v="CA-2016-152765"/>
    <x v="1085"/>
    <d v="2016-06-18T00:00:00"/>
    <s v="First Class"/>
    <n v="3"/>
    <n v="6"/>
    <s v="Summer"/>
    <n v="173.488"/>
    <n v="113.6669802790481"/>
    <n v="59.821019720951895"/>
    <n v="0.34481358780406651"/>
    <n v="7"/>
    <n v="1214.4159999999999"/>
    <n v="0.2"/>
    <n v="282"/>
    <x v="0"/>
    <x v="2"/>
    <n v="71.790760881885078"/>
  </r>
  <r>
    <s v="V138"/>
    <x v="12"/>
    <x v="1"/>
    <x v="1"/>
    <s v="Art"/>
    <s v="OFF-AR-10000658"/>
    <s v="Newell 324"/>
    <s v="United States"/>
    <s v="CA-2015-153878"/>
    <x v="334"/>
    <d v="2015-04-30T00:00:00"/>
    <s v="Standard Class"/>
    <n v="5"/>
    <n v="4"/>
    <s v="Spring"/>
    <n v="57.75"/>
    <n v="42.385297105879012"/>
    <n v="15.364702894120988"/>
    <n v="0.26605546137006042"/>
    <n v="5"/>
    <n v="288.75"/>
    <n v="0"/>
    <n v="484"/>
    <x v="0"/>
    <x v="1"/>
    <n v="17.878976480772049"/>
  </r>
  <r>
    <s v="V118"/>
    <x v="73"/>
    <x v="4"/>
    <x v="1"/>
    <s v="Appliances"/>
    <s v="OFF-AP-10001205"/>
    <s v="Belkin 5 Outlet SurgeMaster Power Centers"/>
    <s v="United States"/>
    <s v="CA-2015-153878"/>
    <x v="334"/>
    <d v="2015-04-30T00:00:00"/>
    <s v="Standard Class"/>
    <n v="5"/>
    <n v="4"/>
    <s v="Spring"/>
    <n v="272.39999999999998"/>
    <n v="231.5304341927129"/>
    <n v="40.869565807287074"/>
    <n v="0.1500351167668395"/>
    <n v="5"/>
    <n v="1362"/>
    <n v="0"/>
    <n v="304"/>
    <x v="0"/>
    <x v="0"/>
    <n v="153.06628683808859"/>
  </r>
  <r>
    <s v="V134"/>
    <x v="36"/>
    <x v="2"/>
    <x v="1"/>
    <s v="Paper"/>
    <s v="OFF-PA-10002586"/>
    <s v="Xerox 1970"/>
    <s v="United States"/>
    <s v="CA-2016-124016"/>
    <x v="713"/>
    <d v="2016-09-26T00:00:00"/>
    <s v="Second Class"/>
    <n v="3"/>
    <n v="9"/>
    <s v="Autumn"/>
    <n v="11.952"/>
    <n v="8.3461109707046095"/>
    <n v="3.6058890292953905"/>
    <n v="0.30169754261172943"/>
    <n v="3"/>
    <n v="35.856000000000002"/>
    <n v="0.2"/>
    <n v="462"/>
    <x v="0"/>
    <x v="1"/>
    <n v="4.6716540967841356"/>
  </r>
  <r>
    <s v="V021"/>
    <x v="28"/>
    <x v="3"/>
    <x v="0"/>
    <s v="Furnishings"/>
    <s v="FUR-FU-10004963"/>
    <s v="Eldon 400 Class Desk Accessories, Black Carbon"/>
    <s v="United States"/>
    <s v="CA-2016-124016"/>
    <x v="713"/>
    <d v="2016-09-26T00:00:00"/>
    <s v="Second Class"/>
    <n v="3"/>
    <n v="9"/>
    <s v="Autumn"/>
    <n v="28"/>
    <n v="19.334732059384571"/>
    <n v="8.6652679406154292"/>
    <n v="0.3094738550219796"/>
    <n v="4"/>
    <n v="112"/>
    <n v="0.2"/>
    <n v="294"/>
    <x v="0"/>
    <x v="1"/>
    <n v="8.164583067534231"/>
  </r>
  <r>
    <s v="V131"/>
    <x v="41"/>
    <x v="2"/>
    <x v="1"/>
    <s v="Binders"/>
    <s v="OFF-BI-10002071"/>
    <s v="Fellowes Black Plastic Comb Bindings"/>
    <s v="United States"/>
    <s v="CA-2016-124016"/>
    <x v="713"/>
    <d v="2016-09-26T00:00:00"/>
    <s v="Second Class"/>
    <n v="3"/>
    <n v="9"/>
    <s v="Autumn"/>
    <n v="12.201000000000001"/>
    <n v="10.120187979091829"/>
    <n v="2.0808120209081711"/>
    <n v="0.17054438332170896"/>
    <n v="7"/>
    <n v="85.407000000000011"/>
    <n v="0.7"/>
    <n v="404"/>
    <x v="0"/>
    <x v="1"/>
    <n v="6.1631963456022101"/>
  </r>
  <r>
    <s v="V105"/>
    <x v="85"/>
    <x v="1"/>
    <x v="1"/>
    <s v="Binders"/>
    <s v="OFF-BI-10001617"/>
    <s v="GBC Wire Binding Combs"/>
    <s v="United States"/>
    <s v="CA-2016-113551"/>
    <x v="298"/>
    <d v="2016-08-20T00:00:00"/>
    <s v="First Class"/>
    <n v="2"/>
    <n v="8"/>
    <s v="Autumn"/>
    <n v="2.0680000000000001"/>
    <n v="1.5054179038293809"/>
    <n v="0.56258209617061916"/>
    <n v="0.27204163257766883"/>
    <n v="1"/>
    <n v="2.0680000000000001"/>
    <n v="0.8"/>
    <n v="124"/>
    <x v="0"/>
    <x v="1"/>
    <n v="16.99934096201547"/>
  </r>
  <r>
    <s v="V123"/>
    <x v="14"/>
    <x v="3"/>
    <x v="1"/>
    <s v="Paper"/>
    <s v="OFF-PA-10004665"/>
    <s v="Advantus Motivational Note Cards"/>
    <s v="United States"/>
    <s v="CA-2016-113551"/>
    <x v="298"/>
    <d v="2016-08-20T00:00:00"/>
    <s v="First Class"/>
    <n v="2"/>
    <n v="8"/>
    <s v="Autumn"/>
    <n v="83.84"/>
    <n v="62.323150472811882"/>
    <n v="21.516849527188121"/>
    <n v="0.25664181210863696"/>
    <n v="8"/>
    <n v="670.72"/>
    <n v="0.2"/>
    <n v="333"/>
    <x v="0"/>
    <x v="1"/>
    <n v="29.502642593503381"/>
  </r>
  <r>
    <s v="V136"/>
    <x v="10"/>
    <x v="0"/>
    <x v="1"/>
    <s v="Envelopes"/>
    <s v="OFF-EN-10001990"/>
    <s v="Staple envelope"/>
    <s v="United States"/>
    <s v="CA-2014-107524"/>
    <x v="1086"/>
    <d v="2014-03-08T00:00:00"/>
    <s v="Standard Class"/>
    <n v="6"/>
    <n v="3"/>
    <s v="Spring"/>
    <n v="11.36"/>
    <n v="8.9849538086695002"/>
    <n v="2.3750461913304992"/>
    <n v="0.20907096754669888"/>
    <n v="2"/>
    <n v="22.72"/>
    <n v="0"/>
    <n v="115"/>
    <x v="1"/>
    <x v="0"/>
    <n v="12.138024001733831"/>
  </r>
  <r>
    <s v="V138"/>
    <x v="12"/>
    <x v="4"/>
    <x v="1"/>
    <s v="Paper"/>
    <s v="OFF-PA-10000587"/>
    <s v="Array Parchment Paper, Assorted Colors"/>
    <s v="United States"/>
    <s v="CA-2014-107524"/>
    <x v="1086"/>
    <d v="2014-03-08T00:00:00"/>
    <s v="Standard Class"/>
    <n v="6"/>
    <n v="3"/>
    <s v="Spring"/>
    <n v="36.4"/>
    <n v="27.066587499516629"/>
    <n v="9.3334125004833695"/>
    <n v="0.25641243133196073"/>
    <n v="5"/>
    <n v="182"/>
    <n v="0"/>
    <n v="240"/>
    <x v="1"/>
    <x v="1"/>
    <n v="15.87752256073556"/>
  </r>
  <r>
    <s v="V079"/>
    <x v="138"/>
    <x v="0"/>
    <x v="2"/>
    <s v="Accessories"/>
    <s v="TEC-AC-10004859"/>
    <s v="Maxell Pro 80 Minute CD-R, 10/Pack"/>
    <s v="United States"/>
    <s v="CA-2014-138072"/>
    <x v="125"/>
    <d v="2015-01-03T00:00:00"/>
    <s v="Standard Class"/>
    <n v="4"/>
    <n v="12"/>
    <s v="Winter"/>
    <n v="27.968"/>
    <n v="18.70783870541586"/>
    <n v="9.2601612945841403"/>
    <n v="0.3310984444573849"/>
    <n v="2"/>
    <n v="55.936"/>
    <n v="0.2"/>
    <n v="207"/>
    <x v="0"/>
    <x v="2"/>
    <n v="51.96197681638629"/>
  </r>
  <r>
    <s v="V105"/>
    <x v="85"/>
    <x v="1"/>
    <x v="1"/>
    <s v="Storage"/>
    <s v="OFF-ST-10001476"/>
    <s v="Steel Personal Filing/Posting Tote"/>
    <s v="United States"/>
    <s v="CA-2015-134201"/>
    <x v="889"/>
    <d v="2015-04-16T00:00:00"/>
    <s v="Standard Class"/>
    <n v="6"/>
    <n v="4"/>
    <s v="Spring"/>
    <n v="142.04"/>
    <n v="116.1436461844503"/>
    <n v="25.896353815549688"/>
    <n v="0.18231733184701274"/>
    <n v="4"/>
    <n v="568.16"/>
    <n v="0"/>
    <n v="399"/>
    <x v="1"/>
    <x v="2"/>
    <n v="80.129949639320245"/>
  </r>
  <r>
    <s v="V128"/>
    <x v="72"/>
    <x v="4"/>
    <x v="1"/>
    <s v="Art"/>
    <s v="OFF-AR-10002804"/>
    <s v="Faber Castell Col-Erase Pencils"/>
    <s v="United States"/>
    <s v="CA-2015-134201"/>
    <x v="889"/>
    <d v="2015-04-16T00:00:00"/>
    <s v="Standard Class"/>
    <n v="6"/>
    <n v="4"/>
    <s v="Spring"/>
    <n v="14.67"/>
    <n v="11.02091978101328"/>
    <n v="3.64908021898672"/>
    <n v="0.24874439120563871"/>
    <n v="3"/>
    <n v="44.01"/>
    <n v="0"/>
    <n v="438"/>
    <x v="1"/>
    <x v="1"/>
    <n v="4.7208131926607724"/>
  </r>
  <r>
    <s v="V059"/>
    <x v="35"/>
    <x v="0"/>
    <x v="2"/>
    <s v="Copiers"/>
    <s v="TEC-CO-10004202"/>
    <s v="Brother DCP1000 Digital 3 in 1 Multifunction Machine"/>
    <s v="United States"/>
    <s v="CA-2015-111780"/>
    <x v="707"/>
    <d v="2015-12-30T00:00:00"/>
    <s v="Second Class"/>
    <n v="5"/>
    <n v="12"/>
    <s v="Winter"/>
    <n v="1199.96"/>
    <n v="841.25873914135832"/>
    <n v="358.70126085864172"/>
    <n v="0.298927681638256"/>
    <n v="5"/>
    <n v="5999.8"/>
    <n v="0.2"/>
    <n v="402"/>
    <x v="0"/>
    <x v="0"/>
    <n v="272.44012725664891"/>
  </r>
  <r>
    <s v="V102"/>
    <x v="66"/>
    <x v="4"/>
    <x v="1"/>
    <s v="Paper"/>
    <s v="OFF-PA-10001307"/>
    <s v="Important Message Pads, 50 4-1/4 x 5-1/2 Forms per Pad"/>
    <s v="United States"/>
    <s v="CA-2015-111780"/>
    <x v="707"/>
    <d v="2015-12-30T00:00:00"/>
    <s v="Second Class"/>
    <n v="5"/>
    <n v="12"/>
    <s v="Winter"/>
    <n v="12.6"/>
    <n v="8.5249773221008898"/>
    <n v="4.0750226778991099"/>
    <n v="0.32341449824596114"/>
    <n v="3"/>
    <n v="37.799999999999997"/>
    <n v="0"/>
    <n v="479"/>
    <x v="0"/>
    <x v="1"/>
    <n v="9.1601091696551293"/>
  </r>
  <r>
    <s v="V107"/>
    <x v="38"/>
    <x v="0"/>
    <x v="1"/>
    <s v="Paper"/>
    <s v="OFF-PA-10001667"/>
    <s v="Great White Multi-Use Recycled Paper (20Lb. and 84 Bright)"/>
    <s v="United States"/>
    <s v="CA-2015-111780"/>
    <x v="707"/>
    <d v="2015-12-30T00:00:00"/>
    <s v="Second Class"/>
    <n v="5"/>
    <n v="12"/>
    <s v="Winter"/>
    <n v="17.940000000000001"/>
    <n v="14.747857809594279"/>
    <n v="3.1921421904057219"/>
    <n v="0.17793434729128882"/>
    <n v="3"/>
    <n v="53.820000000000007"/>
    <n v="0"/>
    <n v="179"/>
    <x v="0"/>
    <x v="1"/>
    <n v="18.03372659372274"/>
  </r>
  <r>
    <s v="V124"/>
    <x v="15"/>
    <x v="4"/>
    <x v="1"/>
    <s v="Labels"/>
    <s v="OFF-LA-10001569"/>
    <s v="Avery 499"/>
    <s v="United States"/>
    <s v="CA-2015-119942"/>
    <x v="57"/>
    <d v="2015-04-07T00:00:00"/>
    <s v="First Class"/>
    <n v="2"/>
    <n v="4"/>
    <s v="Spring"/>
    <n v="23.904"/>
    <n v="16.92481559028225"/>
    <n v="6.9791844097177496"/>
    <n v="0.2919672192820344"/>
    <n v="6"/>
    <n v="143.42400000000001"/>
    <n v="0.2"/>
    <n v="175"/>
    <x v="0"/>
    <x v="1"/>
    <n v="9.2735521173241509"/>
  </r>
  <r>
    <s v="V108"/>
    <x v="76"/>
    <x v="1"/>
    <x v="1"/>
    <s v="Supplies"/>
    <s v="OFF-SU-10000898"/>
    <s v="Acme Hot Forged Carbon Steel Scissors with Nickel-Plated Handles, 3 7/8&quot; Cut, 8&quot;L"/>
    <s v="United States"/>
    <s v="CA-2015-151547"/>
    <x v="184"/>
    <d v="2015-01-23T00:00:00"/>
    <s v="Standard Class"/>
    <n v="6"/>
    <n v="1"/>
    <s v="Winter"/>
    <n v="88.96"/>
    <n v="65.985906503931318"/>
    <n v="22.974093496068676"/>
    <n v="0.2582519502705562"/>
    <n v="8"/>
    <n v="711.68"/>
    <n v="0.2"/>
    <n v="375"/>
    <x v="1"/>
    <x v="1"/>
    <n v="24.701732347193399"/>
  </r>
  <r>
    <s v="V042"/>
    <x v="111"/>
    <x v="0"/>
    <x v="0"/>
    <s v="Chairs"/>
    <s v="FUR-CH-10000225"/>
    <s v="Global Geo Office Task Chair, Gray"/>
    <s v="United States"/>
    <s v="CA-2017-166695"/>
    <x v="968"/>
    <d v="2017-05-24T00:00:00"/>
    <s v="Standard Class"/>
    <n v="4"/>
    <n v="5"/>
    <s v="Summer"/>
    <n v="518.27200000000005"/>
    <n v="388.98935612851028"/>
    <n v="129.28264387148977"/>
    <n v="0.24944940855668404"/>
    <n v="8"/>
    <n v="4146.1760000000004"/>
    <n v="0.2"/>
    <n v="367"/>
    <x v="0"/>
    <x v="0"/>
    <n v="234.6557652363706"/>
  </r>
  <r>
    <s v="V005"/>
    <x v="103"/>
    <x v="2"/>
    <x v="0"/>
    <s v="Furnishings"/>
    <s v="FUR-FU-10002191"/>
    <s v="G.E. Halogen Desk Lamp Bulbs"/>
    <s v="United States"/>
    <s v="CA-2017-166695"/>
    <x v="968"/>
    <d v="2017-05-24T00:00:00"/>
    <s v="Standard Class"/>
    <n v="4"/>
    <n v="5"/>
    <s v="Summer"/>
    <n v="6.98"/>
    <n v="5.7483613006554979"/>
    <n v="1.2316386993445025"/>
    <n v="0.17645253572270808"/>
    <n v="1"/>
    <n v="6.98"/>
    <n v="0"/>
    <n v="211"/>
    <x v="0"/>
    <x v="1"/>
    <n v="6.6949808065445557"/>
  </r>
  <r>
    <s v="V057"/>
    <x v="57"/>
    <x v="2"/>
    <x v="2"/>
    <s v="Machines"/>
    <s v="TEC-MA-10003176"/>
    <s v="Okidata B400 Printer"/>
    <s v="United States"/>
    <s v="CA-2017-166695"/>
    <x v="968"/>
    <d v="2017-05-24T00:00:00"/>
    <s v="Standard Class"/>
    <n v="4"/>
    <n v="5"/>
    <s v="Summer"/>
    <n v="343.2"/>
    <n v="230.0714085589731"/>
    <n v="113.12859144102688"/>
    <n v="0.32962876294005505"/>
    <n v="1"/>
    <n v="343.2"/>
    <n v="0.2"/>
    <n v="415"/>
    <x v="0"/>
    <x v="0"/>
    <n v="242.67904730322309"/>
  </r>
  <r>
    <s v="V124"/>
    <x v="15"/>
    <x v="0"/>
    <x v="1"/>
    <s v="Labels"/>
    <s v="OFF-LA-10004093"/>
    <s v="Avery 486"/>
    <s v="United States"/>
    <s v="CA-2017-167542"/>
    <x v="802"/>
    <d v="2017-08-20T00:00:00"/>
    <s v="Standard Class"/>
    <n v="7"/>
    <n v="8"/>
    <s v="Autumn"/>
    <n v="17.544"/>
    <n v="12.564563699323511"/>
    <n v="4.9794363006764897"/>
    <n v="0.28382559853377165"/>
    <n v="3"/>
    <n v="52.632000000000005"/>
    <n v="0.2"/>
    <n v="174"/>
    <x v="1"/>
    <x v="1"/>
    <n v="15.62319525932871"/>
  </r>
  <r>
    <s v="V114"/>
    <x v="13"/>
    <x v="3"/>
    <x v="1"/>
    <s v="Storage"/>
    <s v="OFF-ST-10000025"/>
    <s v="Fellowes Stor/Drawer Steel Plus Storage Drawers"/>
    <s v="United States"/>
    <s v="CA-2015-120901"/>
    <x v="620"/>
    <d v="2016-01-04T00:00:00"/>
    <s v="Standard Class"/>
    <n v="4"/>
    <n v="12"/>
    <s v="Winter"/>
    <n v="152.68799999999999"/>
    <n v="102.3754180125235"/>
    <n v="50.312581987476491"/>
    <n v="0.32951235190372846"/>
    <n v="2"/>
    <n v="305.37599999999998"/>
    <n v="0.2"/>
    <n v="313"/>
    <x v="0"/>
    <x v="0"/>
    <n v="210.75003829384511"/>
  </r>
  <r>
    <s v="V143"/>
    <x v="135"/>
    <x v="0"/>
    <x v="1"/>
    <s v="Fasteners"/>
    <s v="OFF-FA-10001561"/>
    <s v="Stockwell Push Pins"/>
    <s v="United States"/>
    <s v="CA-2015-120901"/>
    <x v="620"/>
    <d v="2016-01-04T00:00:00"/>
    <s v="Standard Class"/>
    <n v="4"/>
    <n v="12"/>
    <s v="Winter"/>
    <n v="3.488"/>
    <n v="2.3639462193636378"/>
    <n v="1.1240537806363622"/>
    <n v="0.32226312518244327"/>
    <n v="2"/>
    <n v="6.976"/>
    <n v="0.2"/>
    <n v="465"/>
    <x v="0"/>
    <x v="1"/>
    <n v="4.0500085361462066"/>
  </r>
  <r>
    <s v="V138"/>
    <x v="12"/>
    <x v="0"/>
    <x v="1"/>
    <s v="Supplies"/>
    <s v="OFF-SU-10001225"/>
    <s v="Staple remover"/>
    <s v="United States"/>
    <s v="CA-2015-120901"/>
    <x v="620"/>
    <d v="2016-01-04T00:00:00"/>
    <s v="Standard Class"/>
    <n v="4"/>
    <n v="12"/>
    <s v="Winter"/>
    <n v="5.8879999999999999"/>
    <n v="4.2579960004905288"/>
    <n v="1.6300039995094711"/>
    <n v="0.27683491839495095"/>
    <n v="2"/>
    <n v="11.776"/>
    <n v="0.2"/>
    <n v="133"/>
    <x v="0"/>
    <x v="1"/>
    <n v="7.1675701401720326"/>
  </r>
  <r>
    <s v="V112"/>
    <x v="53"/>
    <x v="3"/>
    <x v="1"/>
    <s v="Binders"/>
    <s v="OFF-BI-10001718"/>
    <s v="GBC DocuBind P50 Personal Binding Machine"/>
    <s v="United States"/>
    <s v="CA-2017-121398"/>
    <x v="53"/>
    <d v="2017-12-29T00:00:00"/>
    <s v="Standard Class"/>
    <n v="4"/>
    <n v="12"/>
    <s v="Winter"/>
    <n v="153.55199999999999"/>
    <n v="114.5908343288983"/>
    <n v="38.961165671101696"/>
    <n v="0.25373271381096763"/>
    <n v="3"/>
    <n v="460.65599999999995"/>
    <n v="0.2"/>
    <n v="240"/>
    <x v="0"/>
    <x v="0"/>
    <n v="198.4457506595806"/>
  </r>
  <r>
    <s v="V106"/>
    <x v="110"/>
    <x v="3"/>
    <x v="1"/>
    <s v="Storage"/>
    <s v="OFF-ST-10002756"/>
    <s v="Tennsco Stur-D-Stor Boltless Shelving, 5 Shelves, 24&quot; Deep, Sand"/>
    <s v="United States"/>
    <s v="CA-2017-121398"/>
    <x v="53"/>
    <d v="2017-12-29T00:00:00"/>
    <s v="Standard Class"/>
    <n v="4"/>
    <n v="12"/>
    <s v="Winter"/>
    <n v="270.62"/>
    <n v="184.95384151303981"/>
    <n v="85.6661584869602"/>
    <n v="0.3165551640195115"/>
    <n v="2"/>
    <n v="541.24"/>
    <n v="0"/>
    <n v="265"/>
    <x v="0"/>
    <x v="0"/>
    <n v="301.52321693030541"/>
  </r>
  <r>
    <s v="V074"/>
    <x v="113"/>
    <x v="3"/>
    <x v="2"/>
    <s v="Accessories"/>
    <s v="TEC-AC-10001432"/>
    <s v="Enermax Aurora Lite Keyboard"/>
    <s v="United States"/>
    <s v="CA-2016-151561"/>
    <x v="142"/>
    <d v="2016-09-07T00:00:00"/>
    <s v="Standard Class"/>
    <n v="6"/>
    <n v="9"/>
    <s v="Autumn"/>
    <n v="468.9"/>
    <n v="366.0754871381065"/>
    <n v="102.82451286189348"/>
    <n v="0.21928878835976431"/>
    <n v="6"/>
    <n v="2813.3999999999996"/>
    <n v="0"/>
    <n v="495"/>
    <x v="1"/>
    <x v="0"/>
    <n v="169.42516268252481"/>
  </r>
  <r>
    <s v="V084"/>
    <x v="95"/>
    <x v="2"/>
    <x v="2"/>
    <s v="Accessories"/>
    <s v="TEC-AC-10003399"/>
    <s v="Memorex Mini Travel Drive 64 GB USB 2.0 Flash Drive"/>
    <s v="United States"/>
    <s v="CA-2016-151561"/>
    <x v="142"/>
    <d v="2016-09-07T00:00:00"/>
    <s v="Standard Class"/>
    <n v="6"/>
    <n v="9"/>
    <s v="Autumn"/>
    <n v="72.48"/>
    <n v="55.708264682895503"/>
    <n v="16.7717353171045"/>
    <n v="0.23139811419846165"/>
    <n v="2"/>
    <n v="144.96"/>
    <n v="0"/>
    <n v="330"/>
    <x v="1"/>
    <x v="2"/>
    <n v="75.148863464459666"/>
  </r>
  <r>
    <s v="V139"/>
    <x v="2"/>
    <x v="3"/>
    <x v="1"/>
    <s v="Supplies"/>
    <s v="OFF-SU-10001574"/>
    <s v="Acme Value Line Scissors"/>
    <s v="United States"/>
    <s v="CA-2016-151561"/>
    <x v="142"/>
    <d v="2016-09-07T00:00:00"/>
    <s v="Standard Class"/>
    <n v="6"/>
    <n v="9"/>
    <s v="Autumn"/>
    <n v="10.95"/>
    <n v="8.9977428027142903"/>
    <n v="1.952257197285709"/>
    <n v="0.17828832851924284"/>
    <n v="3"/>
    <n v="32.849999999999994"/>
    <n v="0"/>
    <n v="391"/>
    <x v="1"/>
    <x v="1"/>
    <n v="2.626422365965619"/>
  </r>
  <r>
    <s v="V043"/>
    <x v="136"/>
    <x v="1"/>
    <x v="0"/>
    <s v="Furnishings"/>
    <s v="FUR-FU-10004864"/>
    <s v="Howard Miller 14-1/2&quot; Diameter Chrome Round Wall Clock"/>
    <s v="United States"/>
    <s v="CA-2016-151561"/>
    <x v="142"/>
    <d v="2016-09-07T00:00:00"/>
    <s v="Standard Class"/>
    <n v="6"/>
    <n v="9"/>
    <s v="Autumn"/>
    <n v="191.82"/>
    <n v="143.73358752215529"/>
    <n v="48.086412477844704"/>
    <n v="0.25068508225338704"/>
    <n v="3"/>
    <n v="575.46"/>
    <n v="0"/>
    <n v="127"/>
    <x v="1"/>
    <x v="0"/>
    <n v="137.5372754186651"/>
  </r>
  <r>
    <s v="V133"/>
    <x v="42"/>
    <x v="1"/>
    <x v="1"/>
    <s v="Storage"/>
    <s v="OFF-ST-10001172"/>
    <s v="Tennsco Lockers, Sand"/>
    <s v="United States"/>
    <s v="CA-2017-154676"/>
    <x v="485"/>
    <d v="2017-08-08T00:00:00"/>
    <s v="First Class"/>
    <n v="3"/>
    <n v="8"/>
    <s v="Autumn"/>
    <n v="151.05600000000001"/>
    <n v="100.07190331730089"/>
    <n v="50.984096682699118"/>
    <n v="0.33751785220513658"/>
    <n v="9"/>
    <n v="1359.5040000000001"/>
    <n v="0.2"/>
    <n v="394"/>
    <x v="0"/>
    <x v="2"/>
    <n v="49.965886250520967"/>
  </r>
  <r>
    <s v="V025"/>
    <x v="86"/>
    <x v="0"/>
    <x v="0"/>
    <s v="Furnishings"/>
    <s v="FUR-FU-10002396"/>
    <s v="DAX Copper Panel Document Frame, 5 x 7 Size"/>
    <s v="United States"/>
    <s v="US-2014-165589"/>
    <x v="1087"/>
    <d v="2014-02-18T00:00:00"/>
    <s v="Same Day"/>
    <n v="0"/>
    <n v="2"/>
    <s v="Spring"/>
    <n v="25.16"/>
    <n v="19.747335012246381"/>
    <n v="5.4126649877536188"/>
    <n v="0.2151297689886176"/>
    <n v="5"/>
    <n v="125.8"/>
    <n v="0.6"/>
    <n v="432"/>
    <x v="0"/>
    <x v="1"/>
    <n v="10.90911604118317"/>
  </r>
  <r>
    <s v="V136"/>
    <x v="10"/>
    <x v="2"/>
    <x v="1"/>
    <s v="Binders"/>
    <s v="OFF-BI-10004040"/>
    <s v="Wilson Jones Impact Binders"/>
    <s v="United States"/>
    <s v="US-2016-132577"/>
    <x v="441"/>
    <d v="2016-11-27T00:00:00"/>
    <s v="Standard Class"/>
    <n v="5"/>
    <n v="11"/>
    <s v="Winter"/>
    <n v="6.2160000000000002"/>
    <n v="4.7776774413106802"/>
    <n v="1.43832255868932"/>
    <n v="0.23139037301951737"/>
    <n v="6"/>
    <n v="37.295999999999999"/>
    <n v="0.8"/>
    <n v="459"/>
    <x v="0"/>
    <x v="1"/>
    <n v="14.45870705760988"/>
  </r>
  <r>
    <s v="V128"/>
    <x v="72"/>
    <x v="0"/>
    <x v="1"/>
    <s v="Art"/>
    <s v="OFF-AR-10003481"/>
    <s v="Newell 348"/>
    <s v="United States"/>
    <s v="US-2016-132577"/>
    <x v="441"/>
    <d v="2016-11-27T00:00:00"/>
    <s v="Standard Class"/>
    <n v="5"/>
    <n v="11"/>
    <s v="Winter"/>
    <n v="23.616"/>
    <n v="15.840769905894691"/>
    <n v="7.775230094105309"/>
    <n v="0.3292356916541882"/>
    <n v="9"/>
    <n v="212.54399999999998"/>
    <n v="0.2"/>
    <n v="190"/>
    <x v="0"/>
    <x v="1"/>
    <n v="6.7241333320113936"/>
  </r>
  <r>
    <s v="V052"/>
    <x v="128"/>
    <x v="3"/>
    <x v="2"/>
    <s v="Accessories"/>
    <s v="TEC-AC-10000387"/>
    <s v="KeyTronic KT800P2 - Keyboard - Black"/>
    <s v="United States"/>
    <s v="US-2016-132577"/>
    <x v="441"/>
    <d v="2016-11-27T00:00:00"/>
    <s v="Standard Class"/>
    <n v="5"/>
    <n v="11"/>
    <s v="Winter"/>
    <n v="24.032"/>
    <n v="17.911483684087919"/>
    <n v="6.1205163159120808"/>
    <n v="0.25468193724667448"/>
    <n v="2"/>
    <n v="48.064"/>
    <n v="0.2"/>
    <n v="214"/>
    <x v="0"/>
    <x v="1"/>
    <n v="10.54970129118988"/>
  </r>
  <r>
    <s v="V139"/>
    <x v="2"/>
    <x v="4"/>
    <x v="1"/>
    <s v="Labels"/>
    <s v="OFF-LA-10000262"/>
    <s v="Avery 494"/>
    <s v="United States"/>
    <s v="US-2016-132577"/>
    <x v="441"/>
    <d v="2016-11-27T00:00:00"/>
    <s v="Standard Class"/>
    <n v="5"/>
    <n v="11"/>
    <s v="Winter"/>
    <n v="2.0880000000000001"/>
    <n v="1.530169819920268"/>
    <n v="0.55783018007973206"/>
    <n v="0.26716004793090614"/>
    <n v="1"/>
    <n v="2.0880000000000001"/>
    <n v="0.2"/>
    <n v="258"/>
    <x v="0"/>
    <x v="1"/>
    <n v="6.6439753160287998"/>
  </r>
  <r>
    <s v="V100"/>
    <x v="17"/>
    <x v="2"/>
    <x v="1"/>
    <s v="Binders"/>
    <s v="OFF-BI-10003196"/>
    <s v="Accohide Poly Flexible Ring Binders"/>
    <s v="United States"/>
    <s v="US-2016-132577"/>
    <x v="441"/>
    <d v="2016-11-27T00:00:00"/>
    <s v="Standard Class"/>
    <n v="5"/>
    <n v="11"/>
    <s v="Winter"/>
    <n v="4.4880000000000004"/>
    <n v="3.403772439344614"/>
    <n v="1.0842275606553864"/>
    <n v="0.24158368107294703"/>
    <n v="6"/>
    <n v="26.928000000000004"/>
    <n v="0.8"/>
    <n v="357"/>
    <x v="0"/>
    <x v="1"/>
    <n v="2.7478730346007101"/>
  </r>
  <r>
    <s v="V029"/>
    <x v="54"/>
    <x v="0"/>
    <x v="0"/>
    <s v="Furnishings"/>
    <s v="FUR-FU-10004351"/>
    <s v="Staple-based wall hangings"/>
    <s v="United States"/>
    <s v="CA-2015-114048"/>
    <x v="639"/>
    <d v="2015-12-18T00:00:00"/>
    <s v="Standard Class"/>
    <n v="4"/>
    <n v="12"/>
    <s v="Winter"/>
    <n v="29.22"/>
    <n v="23.073139157941451"/>
    <n v="6.1468608420585475"/>
    <n v="0.21036484743526856"/>
    <n v="3"/>
    <n v="87.66"/>
    <n v="0"/>
    <n v="472"/>
    <x v="0"/>
    <x v="1"/>
    <n v="22.773000387886238"/>
  </r>
  <r>
    <s v="V099"/>
    <x v="24"/>
    <x v="1"/>
    <x v="1"/>
    <s v="Paper"/>
    <s v="OFF-PA-10001870"/>
    <s v="Xerox 202"/>
    <s v="United States"/>
    <s v="CA-2015-137281"/>
    <x v="385"/>
    <d v="2015-06-17T00:00:00"/>
    <s v="Standard Class"/>
    <n v="4"/>
    <n v="6"/>
    <s v="Summer"/>
    <n v="6.48"/>
    <n v="5.0371221456109536"/>
    <n v="1.4428778543890468"/>
    <n v="0.22266633555386522"/>
    <n v="1"/>
    <n v="6.48"/>
    <n v="0"/>
    <n v="437"/>
    <x v="0"/>
    <x v="1"/>
    <n v="10.574234561963751"/>
  </r>
  <r>
    <s v="V106"/>
    <x v="110"/>
    <x v="1"/>
    <x v="1"/>
    <s v="Binders"/>
    <s v="OFF-BI-10002813"/>
    <s v="Avery Reinforcements for Hole-Punch Pages"/>
    <s v="United States"/>
    <s v="US-2017-162068"/>
    <x v="116"/>
    <d v="2017-12-31T00:00:00"/>
    <s v="Second Class"/>
    <n v="3"/>
    <n v="12"/>
    <s v="Winter"/>
    <n v="1.1879999999999999"/>
    <n v="0.87323339192832627"/>
    <n v="0.31476660807167367"/>
    <n v="0.26495505729938862"/>
    <n v="2"/>
    <n v="2.3759999999999999"/>
    <n v="0.7"/>
    <n v="189"/>
    <x v="0"/>
    <x v="1"/>
    <n v="2.1351499110969101"/>
  </r>
  <r>
    <s v="V023"/>
    <x v="123"/>
    <x v="2"/>
    <x v="0"/>
    <s v="Chairs"/>
    <s v="FUR-CH-10003846"/>
    <s v="Hon Valutask Swivel Chairs"/>
    <s v="United States"/>
    <s v="CA-2017-100111"/>
    <x v="1088"/>
    <d v="2017-09-26T00:00:00"/>
    <s v="Standard Class"/>
    <n v="6"/>
    <n v="9"/>
    <s v="Autumn"/>
    <n v="272.64600000000002"/>
    <n v="206.3119880299148"/>
    <n v="66.334011970085214"/>
    <n v="0.2432972131264908"/>
    <n v="3"/>
    <n v="817.9380000000001"/>
    <n v="0.1"/>
    <n v="344"/>
    <x v="1"/>
    <x v="0"/>
    <n v="143.13417808825389"/>
  </r>
  <r>
    <s v="V049"/>
    <x v="9"/>
    <x v="3"/>
    <x v="2"/>
    <s v="Accessories"/>
    <s v="TEC-AC-10002647"/>
    <s v="Logitech Wireless Boombox Speaker - portable - wireless, wired"/>
    <s v="United States"/>
    <s v="CA-2017-100111"/>
    <x v="1088"/>
    <d v="2017-09-26T00:00:00"/>
    <s v="Standard Class"/>
    <n v="6"/>
    <n v="9"/>
    <s v="Autumn"/>
    <n v="212.8"/>
    <n v="151.23900331780871"/>
    <n v="61.560996682191302"/>
    <n v="0.28929039794262829"/>
    <n v="2"/>
    <n v="425.6"/>
    <n v="0"/>
    <n v="397"/>
    <x v="1"/>
    <x v="1"/>
    <n v="30.094464607299461"/>
  </r>
  <r>
    <s v="V114"/>
    <x v="13"/>
    <x v="4"/>
    <x v="1"/>
    <s v="Paper"/>
    <s v="OFF-PA-10000807"/>
    <s v="TOPS &quot;Important Message&quot; Pads, Canary, 4-1/4 x 5-1/2, 50 Sheets per Pad"/>
    <s v="United States"/>
    <s v="CA-2017-100111"/>
    <x v="1088"/>
    <d v="2017-09-26T00:00:00"/>
    <s v="Standard Class"/>
    <n v="6"/>
    <n v="9"/>
    <s v="Autumn"/>
    <n v="38.520000000000003"/>
    <n v="30.591546677122839"/>
    <n v="7.9284533228771643"/>
    <n v="0.20582692946202397"/>
    <n v="9"/>
    <n v="346.68"/>
    <n v="0"/>
    <n v="130"/>
    <x v="1"/>
    <x v="1"/>
    <n v="14.22952498621558"/>
  </r>
  <r>
    <s v="V071"/>
    <x v="114"/>
    <x v="1"/>
    <x v="2"/>
    <s v="Accessories"/>
    <s v="TEC-AC-10001465"/>
    <s v="SanDisk Cruzer 64 GB USB Flash Drive"/>
    <s v="United States"/>
    <s v="CA-2017-100111"/>
    <x v="1088"/>
    <d v="2017-09-26T00:00:00"/>
    <s v="Standard Class"/>
    <n v="6"/>
    <n v="9"/>
    <s v="Autumn"/>
    <n v="72.64"/>
    <n v="55.223537593933457"/>
    <n v="17.416462406066543"/>
    <n v="0.23976407497338303"/>
    <n v="2"/>
    <n v="145.28"/>
    <n v="0"/>
    <n v="416"/>
    <x v="1"/>
    <x v="2"/>
    <n v="130.82484390631279"/>
  </r>
  <r>
    <s v="V106"/>
    <x v="110"/>
    <x v="2"/>
    <x v="1"/>
    <s v="Storage"/>
    <s v="OFF-ST-10000615"/>
    <s v="SimpliFile Personal File, Black Granite, 15w x 6-15/16d x 11-1/4h"/>
    <s v="United States"/>
    <s v="CA-2017-100111"/>
    <x v="1088"/>
    <d v="2017-09-26T00:00:00"/>
    <s v="Standard Class"/>
    <n v="6"/>
    <n v="9"/>
    <s v="Autumn"/>
    <n v="45.4"/>
    <n v="30.750462355163972"/>
    <n v="14.649537644836027"/>
    <n v="0.32267704063515479"/>
    <n v="4"/>
    <n v="181.6"/>
    <n v="0"/>
    <n v="457"/>
    <x v="1"/>
    <x v="1"/>
    <n v="27.41341378517355"/>
  </r>
  <r>
    <s v="V133"/>
    <x v="42"/>
    <x v="3"/>
    <x v="1"/>
    <s v="Paper"/>
    <s v="OFF-PA-10002713"/>
    <s v="Adams Phone Message Book, 200 Message Capacity, 8 1/16 x 11"/>
    <s v="United States"/>
    <s v="CA-2017-100111"/>
    <x v="1088"/>
    <d v="2017-09-26T00:00:00"/>
    <s v="Standard Class"/>
    <n v="6"/>
    <n v="9"/>
    <s v="Autumn"/>
    <n v="13.76"/>
    <n v="9.7637389924295608"/>
    <n v="3.996261007570439"/>
    <n v="0.29042594531761912"/>
    <n v="2"/>
    <n v="27.52"/>
    <n v="0"/>
    <n v="411"/>
    <x v="1"/>
    <x v="1"/>
    <n v="13.480737580499291"/>
  </r>
  <r>
    <s v="V012"/>
    <x v="19"/>
    <x v="1"/>
    <x v="0"/>
    <s v="Chairs"/>
    <s v="FUR-CH-10003061"/>
    <s v="Global Leather Task Chair, Black"/>
    <s v="United States"/>
    <s v="CA-2017-100111"/>
    <x v="1088"/>
    <d v="2017-09-26T00:00:00"/>
    <s v="Standard Class"/>
    <n v="6"/>
    <n v="9"/>
    <s v="Autumn"/>
    <n v="80.991"/>
    <n v="62.296832882842381"/>
    <n v="18.694167117157619"/>
    <n v="0.23081783305747081"/>
    <n v="1"/>
    <n v="80.991"/>
    <n v="0.1"/>
    <n v="327"/>
    <x v="1"/>
    <x v="2"/>
    <n v="87.173924596484554"/>
  </r>
  <r>
    <s v="V105"/>
    <x v="85"/>
    <x v="0"/>
    <x v="1"/>
    <s v="Binders"/>
    <s v="OFF-BI-10000343"/>
    <s v="Pressboard Covers with Storage Hooks, 9 1/2&quot; x 11&quot;, Light Blue"/>
    <s v="United States"/>
    <s v="CA-2017-100111"/>
    <x v="1088"/>
    <d v="2017-09-26T00:00:00"/>
    <s v="Standard Class"/>
    <n v="6"/>
    <n v="9"/>
    <s v="Autumn"/>
    <n v="11.784000000000001"/>
    <n v="8.3968032297320878"/>
    <n v="3.3871967702679129"/>
    <n v="0.28744032334249087"/>
    <n v="3"/>
    <n v="35.352000000000004"/>
    <n v="0.2"/>
    <n v="438"/>
    <x v="1"/>
    <x v="1"/>
    <n v="7.665258525656621"/>
  </r>
  <r>
    <s v="V112"/>
    <x v="53"/>
    <x v="1"/>
    <x v="1"/>
    <s v="Fasteners"/>
    <s v="OFF-FA-10000304"/>
    <s v="Advantus Push Pins"/>
    <s v="United States"/>
    <s v="CA-2017-100111"/>
    <x v="1088"/>
    <d v="2017-09-26T00:00:00"/>
    <s v="Standard Class"/>
    <n v="6"/>
    <n v="9"/>
    <s v="Autumn"/>
    <n v="4.3600000000000003"/>
    <n v="2.9582552658402959"/>
    <n v="1.4017447341597045"/>
    <n v="0.32150108581644593"/>
    <n v="2"/>
    <n v="8.7200000000000006"/>
    <n v="0"/>
    <n v="227"/>
    <x v="1"/>
    <x v="1"/>
    <n v="3.7251856329584441"/>
  </r>
  <r>
    <s v="V008"/>
    <x v="0"/>
    <x v="2"/>
    <x v="0"/>
    <s v="Chairs"/>
    <s v="FUR-CH-10004086"/>
    <s v="Hon 4070 Series Pagoda Armless Upholstered Stacking Chairs"/>
    <s v="United States"/>
    <s v="CA-2017-100111"/>
    <x v="1088"/>
    <d v="2017-09-26T00:00:00"/>
    <s v="Standard Class"/>
    <n v="6"/>
    <n v="9"/>
    <s v="Autumn"/>
    <n v="2888.127"/>
    <n v="2089.4693862595318"/>
    <n v="798.65761374046815"/>
    <n v="0.27653133457790052"/>
    <n v="11"/>
    <n v="31769.397000000001"/>
    <n v="0.1"/>
    <n v="369"/>
    <x v="1"/>
    <x v="0"/>
    <n v="833.11957533716736"/>
  </r>
  <r>
    <s v="V065"/>
    <x v="122"/>
    <x v="1"/>
    <x v="2"/>
    <s v="Phones"/>
    <s v="TEC-PH-10002885"/>
    <s v="Apple iPhone 5"/>
    <s v="United States"/>
    <s v="CA-2017-100111"/>
    <x v="1088"/>
    <d v="2017-09-26T00:00:00"/>
    <s v="Standard Class"/>
    <n v="6"/>
    <n v="9"/>
    <s v="Autumn"/>
    <n v="1299.6600000000001"/>
    <n v="1041.9047298234671"/>
    <n v="257.75527017653303"/>
    <n v="0.1983251544069472"/>
    <n v="2"/>
    <n v="2599.3200000000002"/>
    <n v="0"/>
    <n v="369"/>
    <x v="1"/>
    <x v="0"/>
    <n v="1707.788187374535"/>
  </r>
  <r>
    <s v="V014"/>
    <x v="30"/>
    <x v="1"/>
    <x v="0"/>
    <s v="Chairs"/>
    <s v="FUR-CH-10001215"/>
    <s v="Global Troy Executive Leather Low-Back Tilter"/>
    <s v="United States"/>
    <s v="CA-2017-100111"/>
    <x v="1088"/>
    <d v="2017-09-26T00:00:00"/>
    <s v="Standard Class"/>
    <n v="6"/>
    <n v="9"/>
    <s v="Autumn"/>
    <n v="2254.41"/>
    <n v="1515.5843358217221"/>
    <n v="738.82566417827775"/>
    <n v="0.32772462159867893"/>
    <n v="5"/>
    <n v="11272.05"/>
    <n v="0.1"/>
    <n v="308"/>
    <x v="1"/>
    <x v="0"/>
    <n v="683.14358115780544"/>
  </r>
  <r>
    <s v="V060"/>
    <x v="120"/>
    <x v="2"/>
    <x v="2"/>
    <s v="Phones"/>
    <s v="TEC-PH-10000215"/>
    <s v="Plantronics Cordless Phone Headset with In-line Volume - M214C"/>
    <s v="United States"/>
    <s v="CA-2017-100111"/>
    <x v="1088"/>
    <d v="2017-09-26T00:00:00"/>
    <s v="Standard Class"/>
    <n v="6"/>
    <n v="9"/>
    <s v="Autumn"/>
    <n v="104.85"/>
    <n v="79.688140643205074"/>
    <n v="25.16185935679492"/>
    <n v="0.23997958375579326"/>
    <n v="3"/>
    <n v="314.54999999999995"/>
    <n v="0"/>
    <n v="277"/>
    <x v="1"/>
    <x v="2"/>
    <n v="116.2667665328317"/>
  </r>
  <r>
    <s v="V063"/>
    <x v="88"/>
    <x v="0"/>
    <x v="2"/>
    <s v="Accessories"/>
    <s v="TEC-AC-10001998"/>
    <s v="Logitech LS21 Speaker System - PC Multimedia - 2.1-CH - Wired"/>
    <s v="United States"/>
    <s v="CA-2017-100111"/>
    <x v="1088"/>
    <d v="2017-09-26T00:00:00"/>
    <s v="Standard Class"/>
    <n v="6"/>
    <n v="9"/>
    <s v="Autumn"/>
    <n v="59.97"/>
    <n v="41.343168667984578"/>
    <n v="18.626831332015421"/>
    <n v="0.31060249011197966"/>
    <n v="3"/>
    <n v="179.91"/>
    <n v="0"/>
    <n v="405"/>
    <x v="1"/>
    <x v="1"/>
    <n v="17.27333420815641"/>
  </r>
  <r>
    <s v="V027"/>
    <x v="40"/>
    <x v="0"/>
    <x v="0"/>
    <s v="Tables"/>
    <s v="FUR-TA-10002356"/>
    <s v="Bevis Boat-Shaped Conference Table"/>
    <s v="United States"/>
    <s v="US-2017-132381"/>
    <x v="1029"/>
    <d v="2017-08-24T00:00:00"/>
    <s v="First Class"/>
    <n v="2"/>
    <n v="8"/>
    <s v="Autumn"/>
    <n v="314.53199999999998"/>
    <n v="256.06759974917122"/>
    <n v="58.46440025082876"/>
    <n v="0.18587743139276375"/>
    <n v="2"/>
    <n v="629.06399999999996"/>
    <n v="0.4"/>
    <n v="290"/>
    <x v="0"/>
    <x v="0"/>
    <n v="140.09201244146649"/>
  </r>
  <r>
    <s v="V116"/>
    <x v="62"/>
    <x v="3"/>
    <x v="1"/>
    <s v="Art"/>
    <s v="OFF-AR-10002399"/>
    <s v="Dixon Prang Watercolor Pencils, 10-Color Set with Brush"/>
    <s v="United States"/>
    <s v="CA-2015-147011"/>
    <x v="652"/>
    <d v="2015-06-22T00:00:00"/>
    <s v="Standard Class"/>
    <n v="4"/>
    <n v="6"/>
    <s v="Summer"/>
    <n v="13.632"/>
    <n v="9.2809841126942239"/>
    <n v="4.3510158873057758"/>
    <n v="0.31917663492559978"/>
    <n v="4"/>
    <n v="54.527999999999999"/>
    <n v="0.2"/>
    <n v="456"/>
    <x v="0"/>
    <x v="1"/>
    <n v="11.834901991265379"/>
  </r>
  <r>
    <s v="V116"/>
    <x v="62"/>
    <x v="4"/>
    <x v="1"/>
    <s v="Appliances"/>
    <s v="OFF-AP-10001563"/>
    <s v="Belkin Premiere Surge Master II 8-outlet surge protector"/>
    <s v="United States"/>
    <s v="CA-2014-120852"/>
    <x v="414"/>
    <d v="2014-12-25T00:00:00"/>
    <s v="Standard Class"/>
    <n v="5"/>
    <n v="12"/>
    <s v="Winter"/>
    <n v="19.431999999999999"/>
    <n v="15.958974288910831"/>
    <n v="3.4730257110891678"/>
    <n v="0.17872713622319719"/>
    <n v="2"/>
    <n v="38.863999999999997"/>
    <n v="0.8"/>
    <n v="167"/>
    <x v="0"/>
    <x v="2"/>
    <n v="100.1895025505833"/>
  </r>
  <r>
    <s v="V050"/>
    <x v="115"/>
    <x v="0"/>
    <x v="2"/>
    <s v="Accessories"/>
    <s v="TEC-AC-10004510"/>
    <s v="Logitech Desktop MK120 Mouse and keyboard Combo"/>
    <s v="United States"/>
    <s v="CA-2014-120852"/>
    <x v="414"/>
    <d v="2014-12-25T00:00:00"/>
    <s v="Standard Class"/>
    <n v="5"/>
    <n v="12"/>
    <s v="Winter"/>
    <n v="65.44"/>
    <n v="48.717803652372758"/>
    <n v="16.722196347627239"/>
    <n v="0.25553478526325246"/>
    <n v="5"/>
    <n v="327.2"/>
    <n v="0.2"/>
    <n v="426"/>
    <x v="0"/>
    <x v="1"/>
    <n v="34.902882541374282"/>
  </r>
  <r>
    <s v="V126"/>
    <x v="8"/>
    <x v="4"/>
    <x v="1"/>
    <s v="Labels"/>
    <s v="OFF-LA-10001982"/>
    <s v="Smead Alpha-Z Color-Coded Name Labels First Letter Starter Set"/>
    <s v="United States"/>
    <s v="CA-2016-150007"/>
    <x v="108"/>
    <d v="2016-09-16T00:00:00"/>
    <s v="Standard Class"/>
    <n v="5"/>
    <n v="9"/>
    <s v="Autumn"/>
    <n v="6"/>
    <n v="3.9713923413535062"/>
    <n v="2.0286076586464938"/>
    <n v="0.33810127644108229"/>
    <n v="2"/>
    <n v="12"/>
    <n v="0.2"/>
    <n v="366"/>
    <x v="0"/>
    <x v="1"/>
    <n v="10.11805317242403"/>
  </r>
  <r>
    <s v="V132"/>
    <x v="23"/>
    <x v="4"/>
    <x v="1"/>
    <s v="Binders"/>
    <s v="OFF-BI-10004141"/>
    <s v="Insertable Tab Indexes For Data Binders"/>
    <s v="United States"/>
    <s v="CA-2016-150007"/>
    <x v="108"/>
    <d v="2016-09-16T00:00:00"/>
    <s v="Standard Class"/>
    <n v="5"/>
    <n v="9"/>
    <s v="Autumn"/>
    <n v="1.9079999999999999"/>
    <n v="1.454997878050287"/>
    <n v="0.4530021219497129"/>
    <n v="0.23742249578077196"/>
    <n v="3"/>
    <n v="5.7240000000000002"/>
    <n v="0.8"/>
    <n v="369"/>
    <x v="0"/>
    <x v="1"/>
    <n v="3.424964817337544"/>
  </r>
  <r>
    <s v="V033"/>
    <x v="74"/>
    <x v="3"/>
    <x v="0"/>
    <s v="Chairs"/>
    <s v="FUR-CH-10004495"/>
    <s v="Global Leather and Oak Executive Chair, Black"/>
    <s v="United States"/>
    <s v="CA-2016-124590"/>
    <x v="396"/>
    <d v="2016-11-16T00:00:00"/>
    <s v="Standard Class"/>
    <n v="4"/>
    <n v="11"/>
    <s v="Winter"/>
    <n v="1474.8019999999999"/>
    <n v="1072.4149666235439"/>
    <n v="402.38703337645597"/>
    <n v="0.27284139387962314"/>
    <n v="7"/>
    <n v="10323.614"/>
    <n v="0.3"/>
    <n v="461"/>
    <x v="0"/>
    <x v="0"/>
    <n v="573.99374008327447"/>
  </r>
  <r>
    <s v="V120"/>
    <x v="91"/>
    <x v="3"/>
    <x v="1"/>
    <s v="Appliances"/>
    <s v="OFF-AP-10002311"/>
    <s v="Holmes Replacement Filter for HEPA Air Cleaner, Very Large Room, HEPA Filter"/>
    <s v="United States"/>
    <s v="CA-2016-124590"/>
    <x v="396"/>
    <d v="2016-11-16T00:00:00"/>
    <s v="Standard Class"/>
    <n v="4"/>
    <n v="11"/>
    <s v="Winter"/>
    <n v="110.096"/>
    <n v="75.918724251162473"/>
    <n v="34.177275748837531"/>
    <n v="0.31043158469733262"/>
    <n v="2"/>
    <n v="220.19200000000001"/>
    <n v="0.2"/>
    <n v="459"/>
    <x v="0"/>
    <x v="2"/>
    <n v="83.361452499141762"/>
  </r>
  <r>
    <s v="V106"/>
    <x v="110"/>
    <x v="3"/>
    <x v="1"/>
    <s v="Fasteners"/>
    <s v="OFF-FA-10000585"/>
    <s v="OIC Bulk Pack Metal Binder Clips"/>
    <s v="United States"/>
    <s v="CA-2016-124590"/>
    <x v="396"/>
    <d v="2016-11-16T00:00:00"/>
    <s v="Standard Class"/>
    <n v="4"/>
    <n v="11"/>
    <s v="Winter"/>
    <n v="16.751999999999999"/>
    <n v="12.778690906161501"/>
    <n v="3.9733090938384983"/>
    <n v="0.23718416271719786"/>
    <n v="6"/>
    <n v="100.512"/>
    <n v="0.2"/>
    <n v="486"/>
    <x v="0"/>
    <x v="1"/>
    <n v="4.2211072345670493"/>
  </r>
  <r>
    <s v="V038"/>
    <x v="139"/>
    <x v="4"/>
    <x v="0"/>
    <s v="Chairs"/>
    <s v="FUR-CH-10000454"/>
    <s v="Hon Deluxe Fabric Upholstered Stacking Chairs, Rounded Back"/>
    <s v="United States"/>
    <s v="CA-2016-124590"/>
    <x v="396"/>
    <d v="2016-11-16T00:00:00"/>
    <s v="Standard Class"/>
    <n v="4"/>
    <n v="11"/>
    <s v="Winter"/>
    <n v="1537.0740000000001"/>
    <n v="1030.3772748481269"/>
    <n v="506.69672515187312"/>
    <n v="0.32965018284862868"/>
    <n v="9"/>
    <n v="13833.666000000001"/>
    <n v="0.3"/>
    <n v="227"/>
    <x v="0"/>
    <x v="0"/>
    <n v="508.52376434276238"/>
  </r>
  <r>
    <s v="V048"/>
    <x v="99"/>
    <x v="3"/>
    <x v="0"/>
    <s v="Chairs"/>
    <s v="FUR-CH-10003746"/>
    <s v="Hon 4070 Series Pagoda Round Back Stacking Chairs"/>
    <s v="United States"/>
    <s v="CA-2016-124590"/>
    <x v="396"/>
    <d v="2016-11-16T00:00:00"/>
    <s v="Standard Class"/>
    <n v="4"/>
    <n v="11"/>
    <s v="Winter"/>
    <n v="449.37200000000001"/>
    <n v="355.92923417744311"/>
    <n v="93.442765822556908"/>
    <n v="0.2079407836326182"/>
    <n v="2"/>
    <n v="898.74400000000003"/>
    <n v="0.3"/>
    <n v="363"/>
    <x v="0"/>
    <x v="0"/>
    <n v="495.43145529508871"/>
  </r>
  <r>
    <s v="V118"/>
    <x v="73"/>
    <x v="3"/>
    <x v="1"/>
    <s v="Binders"/>
    <s v="OFF-BI-10003291"/>
    <s v="Wilson Jones Leather-Like Binders with DublLock Round Rings"/>
    <s v="United States"/>
    <s v="CA-2016-133802"/>
    <x v="560"/>
    <d v="2016-03-20T00:00:00"/>
    <s v="Standard Class"/>
    <n v="6"/>
    <n v="3"/>
    <s v="Spring"/>
    <n v="41.904000000000003"/>
    <n v="34.866008700842237"/>
    <n v="7.0379912991577669"/>
    <n v="0.16795511882297076"/>
    <n v="6"/>
    <n v="251.42400000000004"/>
    <n v="0.2"/>
    <n v="320"/>
    <x v="1"/>
    <x v="1"/>
    <n v="12.738976162121149"/>
  </r>
  <r>
    <s v="V082"/>
    <x v="131"/>
    <x v="4"/>
    <x v="2"/>
    <s v="Phones"/>
    <s v="TEC-PH-10002114"/>
    <s v="Xiaomi Mi3"/>
    <s v="United States"/>
    <s v="US-2016-113677"/>
    <x v="373"/>
    <d v="2016-11-19T00:00:00"/>
    <s v="Standard Class"/>
    <n v="6"/>
    <n v="11"/>
    <s v="Winter"/>
    <n v="2279.96"/>
    <n v="1544.6292396440369"/>
    <n v="735.33076035596309"/>
    <n v="0.32251914961488931"/>
    <n v="4"/>
    <n v="9119.84"/>
    <n v="0"/>
    <n v="341"/>
    <x v="1"/>
    <x v="2"/>
    <n v="132.5509689941303"/>
  </r>
  <r>
    <s v="V118"/>
    <x v="73"/>
    <x v="2"/>
    <x v="1"/>
    <s v="Labels"/>
    <s v="OFF-LA-10001569"/>
    <s v="Avery 499"/>
    <s v="United States"/>
    <s v="US-2016-113677"/>
    <x v="373"/>
    <d v="2016-11-19T00:00:00"/>
    <s v="Standard Class"/>
    <n v="6"/>
    <n v="11"/>
    <s v="Winter"/>
    <n v="14.94"/>
    <n v="12.08704736460245"/>
    <n v="2.8529526353975498"/>
    <n v="0.19096068510023761"/>
    <n v="3"/>
    <n v="44.82"/>
    <n v="0"/>
    <n v="343"/>
    <x v="1"/>
    <x v="1"/>
    <n v="9.2735521173241509"/>
  </r>
  <r>
    <s v="V069"/>
    <x v="83"/>
    <x v="1"/>
    <x v="2"/>
    <s v="Phones"/>
    <s v="TEC-PH-10001425"/>
    <s v="Mophie Juice Pack Helium for iPhone"/>
    <s v="United States"/>
    <s v="CA-2017-143378"/>
    <x v="20"/>
    <d v="2017-09-25T00:00:00"/>
    <s v="Standard Class"/>
    <n v="6"/>
    <n v="9"/>
    <s v="Autumn"/>
    <n v="191.976"/>
    <n v="134.60054288859229"/>
    <n v="57.375457111407712"/>
    <n v="0.29886786427161577"/>
    <n v="3"/>
    <n v="575.928"/>
    <n v="0.2"/>
    <n v="492"/>
    <x v="1"/>
    <x v="0"/>
    <n v="156.99247493176219"/>
  </r>
  <r>
    <s v="V120"/>
    <x v="91"/>
    <x v="1"/>
    <x v="1"/>
    <s v="Art"/>
    <s v="OFF-AR-10001915"/>
    <s v="Peel-Off China Markers"/>
    <s v="United States"/>
    <s v="CA-2017-143378"/>
    <x v="20"/>
    <d v="2017-09-25T00:00:00"/>
    <s v="Standard Class"/>
    <n v="6"/>
    <n v="9"/>
    <s v="Autumn"/>
    <n v="23.832000000000001"/>
    <n v="18.11600993713925"/>
    <n v="5.715990062860751"/>
    <n v="0.23984516880080359"/>
    <n v="3"/>
    <n v="71.496000000000009"/>
    <n v="0.2"/>
    <n v="118"/>
    <x v="1"/>
    <x v="0"/>
    <n v="27.078493648755909"/>
  </r>
  <r>
    <s v="V011"/>
    <x v="46"/>
    <x v="2"/>
    <x v="0"/>
    <s v="Furnishings"/>
    <s v="FUR-FU-10004864"/>
    <s v="Howard Miller 14-1/2&quot; Diameter Chrome Round Wall Clock"/>
    <s v="United States"/>
    <s v="CA-2017-143378"/>
    <x v="20"/>
    <d v="2017-09-25T00:00:00"/>
    <s v="Standard Class"/>
    <n v="6"/>
    <n v="9"/>
    <s v="Autumn"/>
    <n v="409.21600000000001"/>
    <n v="272.16826119377038"/>
    <n v="137.04773880622963"/>
    <n v="0.33490317779908318"/>
    <n v="8"/>
    <n v="3273.7280000000001"/>
    <n v="0.2"/>
    <n v="495"/>
    <x v="1"/>
    <x v="0"/>
    <n v="137.5372754186651"/>
  </r>
  <r>
    <s v="V011"/>
    <x v="46"/>
    <x v="0"/>
    <x v="0"/>
    <s v="Bookcases"/>
    <s v="FUR-BO-10001972"/>
    <s v="O'Sullivan 4-Shelf Bookcase in Odessa Pine"/>
    <s v="United States"/>
    <s v="CA-2017-143378"/>
    <x v="20"/>
    <d v="2017-09-25T00:00:00"/>
    <s v="Standard Class"/>
    <n v="6"/>
    <n v="9"/>
    <s v="Autumn"/>
    <n v="72.587999999999994"/>
    <n v="48.070440110018318"/>
    <n v="24.517559889981676"/>
    <n v="0.33776326513999116"/>
    <n v="2"/>
    <n v="145.17599999999999"/>
    <n v="0.7"/>
    <n v="254"/>
    <x v="1"/>
    <x v="0"/>
    <n v="428.16658091242732"/>
  </r>
  <r>
    <s v="V133"/>
    <x v="42"/>
    <x v="3"/>
    <x v="1"/>
    <s v="Storage"/>
    <s v="OFF-ST-10000532"/>
    <s v="Advantus Rolling Drawer Organizers"/>
    <s v="United States"/>
    <s v="CA-2017-152660"/>
    <x v="769"/>
    <d v="2017-12-09T00:00:00"/>
    <s v="Standard Class"/>
    <n v="5"/>
    <n v="12"/>
    <s v="Winter"/>
    <n v="61.567999999999998"/>
    <n v="47.336669179362431"/>
    <n v="14.231330820637567"/>
    <n v="0.23114817471149895"/>
    <n v="2"/>
    <n v="123.136"/>
    <n v="0.2"/>
    <n v="328"/>
    <x v="0"/>
    <x v="0"/>
    <n v="140.8529200246366"/>
  </r>
  <r>
    <s v="V128"/>
    <x v="72"/>
    <x v="3"/>
    <x v="1"/>
    <s v="Paper"/>
    <s v="OFF-PA-10003883"/>
    <s v="Message Book, Phone, Wirebound Standard Line Memo, 2 3/4&quot; X 5&quot;"/>
    <s v="United States"/>
    <s v="CA-2015-142139"/>
    <x v="284"/>
    <d v="2015-09-05T00:00:00"/>
    <s v="Standard Class"/>
    <n v="5"/>
    <n v="8"/>
    <s v="Autumn"/>
    <n v="20.96"/>
    <n v="16.149166437063489"/>
    <n v="4.8108335629365122"/>
    <n v="0.2295245020484977"/>
    <n v="4"/>
    <n v="83.84"/>
    <n v="0.2"/>
    <n v="467"/>
    <x v="0"/>
    <x v="1"/>
    <n v="5.664898057335189"/>
  </r>
  <r>
    <s v="V080"/>
    <x v="141"/>
    <x v="3"/>
    <x v="2"/>
    <s v="Accessories"/>
    <s v="TEC-AC-10003038"/>
    <s v="Kingston Digital DataTraveler 16GB USB 2.0"/>
    <s v="United States"/>
    <s v="CA-2017-145772"/>
    <x v="95"/>
    <d v="2017-06-07T00:00:00"/>
    <s v="Standard Class"/>
    <n v="4"/>
    <n v="6"/>
    <s v="Summer"/>
    <n v="44.75"/>
    <n v="37.204417127587732"/>
    <n v="7.5455828724122682"/>
    <n v="0.16861637703714566"/>
    <n v="5"/>
    <n v="223.75"/>
    <n v="0"/>
    <n v="157"/>
    <x v="0"/>
    <x v="1"/>
    <n v="18.40910623326652"/>
  </r>
  <r>
    <s v="V101"/>
    <x v="26"/>
    <x v="1"/>
    <x v="1"/>
    <s v="Paper"/>
    <s v="OFF-PA-10001593"/>
    <s v="Xerox 1947"/>
    <s v="United States"/>
    <s v="CA-2017-145772"/>
    <x v="95"/>
    <d v="2017-06-07T00:00:00"/>
    <s v="Standard Class"/>
    <n v="4"/>
    <n v="6"/>
    <s v="Summer"/>
    <n v="11.96"/>
    <n v="7.9656799111280412"/>
    <n v="3.9943200888719597"/>
    <n v="0.33397325157792301"/>
    <n v="2"/>
    <n v="23.92"/>
    <n v="0"/>
    <n v="380"/>
    <x v="0"/>
    <x v="1"/>
    <n v="11.82165991728742"/>
  </r>
  <r>
    <s v="V130"/>
    <x v="34"/>
    <x v="4"/>
    <x v="1"/>
    <s v="Binders"/>
    <s v="OFF-BI-10002049"/>
    <s v="UniKeep View Case Binders"/>
    <s v="United States"/>
    <s v="CA-2017-145772"/>
    <x v="95"/>
    <d v="2017-06-07T00:00:00"/>
    <s v="Standard Class"/>
    <n v="4"/>
    <n v="6"/>
    <s v="Summer"/>
    <n v="3.9119999999999999"/>
    <n v="3.0109431030255762"/>
    <n v="0.9010568969744237"/>
    <n v="0.23033151763149889"/>
    <n v="1"/>
    <n v="3.9119999999999999"/>
    <n v="0.2"/>
    <n v="144"/>
    <x v="0"/>
    <x v="1"/>
    <n v="5.0155288056196028"/>
  </r>
  <r>
    <s v="V016"/>
    <x v="137"/>
    <x v="1"/>
    <x v="0"/>
    <s v="Chairs"/>
    <s v="FUR-CH-10003817"/>
    <s v="Global Value Steno Chair, Gray"/>
    <s v="United States"/>
    <s v="CA-2016-124100"/>
    <x v="1044"/>
    <d v="2016-04-06T00:00:00"/>
    <s v="Standard Class"/>
    <n v="6"/>
    <n v="3"/>
    <s v="Spring"/>
    <n v="327.99599999999998"/>
    <n v="258.80814456606208"/>
    <n v="69.187855433937898"/>
    <n v="0.21094115609317768"/>
    <n v="6"/>
    <n v="1967.9759999999999"/>
    <n v="0.1"/>
    <n v="201"/>
    <x v="1"/>
    <x v="0"/>
    <n v="149.8267013451059"/>
  </r>
  <r>
    <s v="V115"/>
    <x v="44"/>
    <x v="3"/>
    <x v="1"/>
    <s v="Binders"/>
    <s v="OFF-BI-10002353"/>
    <s v="GBC VeloBind Cover Sets"/>
    <s v="United States"/>
    <s v="US-2014-158400"/>
    <x v="1089"/>
    <d v="2014-10-28T00:00:00"/>
    <s v="First Class"/>
    <n v="3"/>
    <n v="10"/>
    <s v="Autumn"/>
    <n v="49.408000000000001"/>
    <n v="39.058271220210813"/>
    <n v="10.349728779789189"/>
    <n v="0.20947475671529284"/>
    <n v="4"/>
    <n v="197.63200000000001"/>
    <n v="0.2"/>
    <n v="147"/>
    <x v="0"/>
    <x v="1"/>
    <n v="28.224541140967759"/>
  </r>
  <r>
    <s v="V087"/>
    <x v="6"/>
    <x v="0"/>
    <x v="2"/>
    <s v="Accessories"/>
    <s v="TEC-AC-10003116"/>
    <s v="Memorex Froggy Flash Drive 8 GB"/>
    <s v="United States"/>
    <s v="CA-2017-162033"/>
    <x v="606"/>
    <d v="2017-04-02T00:00:00"/>
    <s v="Standard Class"/>
    <n v="7"/>
    <n v="3"/>
    <s v="Spring"/>
    <n v="53.25"/>
    <n v="36.694422843977328"/>
    <n v="16.555577156022672"/>
    <n v="0.3109028573900971"/>
    <n v="3"/>
    <n v="159.75"/>
    <n v="0"/>
    <n v="149"/>
    <x v="1"/>
    <x v="2"/>
    <n v="37.494718080398627"/>
  </r>
  <r>
    <s v="V129"/>
    <x v="4"/>
    <x v="4"/>
    <x v="1"/>
    <s v="Fasteners"/>
    <s v="OFF-FA-10003021"/>
    <s v="Staples"/>
    <s v="United States"/>
    <s v="CA-2017-162033"/>
    <x v="606"/>
    <d v="2017-04-02T00:00:00"/>
    <s v="Standard Class"/>
    <n v="7"/>
    <n v="3"/>
    <s v="Spring"/>
    <n v="3.76"/>
    <n v="2.488607011787983"/>
    <n v="1.2713929882120167"/>
    <n v="0.33813643303511087"/>
    <n v="2"/>
    <n v="7.52"/>
    <n v="0"/>
    <n v="180"/>
    <x v="1"/>
    <x v="1"/>
    <n v="3.4515625833333332"/>
  </r>
  <r>
    <s v="V024"/>
    <x v="50"/>
    <x v="4"/>
    <x v="0"/>
    <s v="Chairs"/>
    <s v="FUR-CH-10004477"/>
    <s v="Global Push Button Manager's Chair, Indigo"/>
    <s v="United States"/>
    <s v="CA-2014-163447"/>
    <x v="422"/>
    <d v="2014-12-31T00:00:00"/>
    <s v="Standard Class"/>
    <n v="4"/>
    <n v="12"/>
    <s v="Winter"/>
    <n v="767.21400000000006"/>
    <n v="582.25089817861306"/>
    <n v="184.963101821387"/>
    <n v="0.24108410667869329"/>
    <n v="14"/>
    <n v="10740.996000000001"/>
    <n v="0.1"/>
    <n v="399"/>
    <x v="0"/>
    <x v="0"/>
    <n v="233.9405457435239"/>
  </r>
  <r>
    <s v="V137"/>
    <x v="11"/>
    <x v="1"/>
    <x v="1"/>
    <s v="Paper"/>
    <s v="OFF-PA-10001033"/>
    <s v="Xerox 1893"/>
    <s v="United States"/>
    <s v="CA-2017-145737"/>
    <x v="175"/>
    <d v="2017-09-20T00:00:00"/>
    <s v="Standard Class"/>
    <n v="5"/>
    <n v="9"/>
    <s v="Autumn"/>
    <n v="163.96"/>
    <n v="114.1353369572717"/>
    <n v="49.824663042728304"/>
    <n v="0.30388303880658879"/>
    <n v="5"/>
    <n v="819.80000000000007"/>
    <n v="0.2"/>
    <n v="158"/>
    <x v="0"/>
    <x v="2"/>
    <n v="92.999764409476768"/>
  </r>
  <r>
    <s v="V006"/>
    <x v="132"/>
    <x v="0"/>
    <x v="0"/>
    <s v="Tables"/>
    <s v="FUR-TA-10004152"/>
    <s v="Barricks 18&quot; x 48&quot; Non-Folding Utility Table with Bottom Storage Shelf"/>
    <s v="United States"/>
    <s v="CA-2016-148096"/>
    <x v="765"/>
    <d v="2016-08-19T00:00:00"/>
    <s v="First Class"/>
    <n v="3"/>
    <n v="8"/>
    <s v="Autumn"/>
    <n v="161.28"/>
    <n v="130.3147934630463"/>
    <n v="30.965206536953701"/>
    <n v="0.19199656830948475"/>
    <n v="2"/>
    <n v="322.56"/>
    <n v="0.2"/>
    <n v="260"/>
    <x v="0"/>
    <x v="0"/>
    <n v="166.6404186264545"/>
  </r>
  <r>
    <s v="V099"/>
    <x v="24"/>
    <x v="0"/>
    <x v="1"/>
    <s v="Art"/>
    <s v="OFF-AR-10002135"/>
    <s v="Boston Heavy-Duty Trimline Electric Pencil Sharpeners"/>
    <s v="United States"/>
    <s v="CA-2016-146766"/>
    <x v="254"/>
    <d v="2016-11-04T00:00:00"/>
    <s v="Same Day"/>
    <n v="0"/>
    <n v="11"/>
    <s v="Winter"/>
    <n v="192.8"/>
    <n v="127.95576728451699"/>
    <n v="64.844232715483017"/>
    <n v="0.33632900786038905"/>
    <n v="4"/>
    <n v="771.2"/>
    <n v="0"/>
    <n v="202"/>
    <x v="0"/>
    <x v="2"/>
    <n v="102.5652510356212"/>
  </r>
  <r>
    <s v="V084"/>
    <x v="95"/>
    <x v="4"/>
    <x v="2"/>
    <s v="Accessories"/>
    <s v="TEC-AC-10000521"/>
    <s v="Verbatim Slim CD and DVD Storage Cases, 50/Pack"/>
    <s v="United States"/>
    <s v="CA-2015-105613"/>
    <x v="1090"/>
    <d v="2015-10-22T00:00:00"/>
    <s v="Standard Class"/>
    <n v="4"/>
    <n v="10"/>
    <s v="Autumn"/>
    <n v="27.696000000000002"/>
    <n v="22.747979081488019"/>
    <n v="4.9480209185119826"/>
    <n v="0.17865471254014956"/>
    <n v="3"/>
    <n v="83.088000000000008"/>
    <n v="0.2"/>
    <n v="433"/>
    <x v="0"/>
    <x v="1"/>
    <n v="6.891869896237643"/>
  </r>
  <r>
    <s v="V118"/>
    <x v="73"/>
    <x v="3"/>
    <x v="1"/>
    <s v="Appliances"/>
    <s v="OFF-AP-10000026"/>
    <s v="Tripp Lite Isotel 6 Outlet Surge Protector with Fax/Modem Protection"/>
    <s v="United States"/>
    <s v="CA-2015-105613"/>
    <x v="1090"/>
    <d v="2015-10-22T00:00:00"/>
    <s v="Standard Class"/>
    <n v="4"/>
    <n v="10"/>
    <s v="Autumn"/>
    <n v="73.164000000000001"/>
    <n v="48.028934622477678"/>
    <n v="25.135065377522324"/>
    <n v="0.34354416622276424"/>
    <n v="6"/>
    <n v="438.98400000000004"/>
    <n v="0.8"/>
    <n v="373"/>
    <x v="0"/>
    <x v="2"/>
    <n v="122.9116488279284"/>
  </r>
  <r>
    <s v="V127"/>
    <x v="39"/>
    <x v="0"/>
    <x v="1"/>
    <s v="Paper"/>
    <s v="OFF-PA-10002986"/>
    <s v="Xerox 1898"/>
    <s v="United States"/>
    <s v="US-2016-142251"/>
    <x v="731"/>
    <d v="2016-11-04T00:00:00"/>
    <s v="Second Class"/>
    <n v="4"/>
    <n v="10"/>
    <s v="Autumn"/>
    <n v="32.064"/>
    <n v="23.21372798988439"/>
    <n v="8.85027201011561"/>
    <n v="0.27601896239133017"/>
    <n v="6"/>
    <n v="192.38400000000001"/>
    <n v="0.2"/>
    <n v="282"/>
    <x v="0"/>
    <x v="1"/>
    <n v="12.060381323686549"/>
  </r>
  <r>
    <s v="V027"/>
    <x v="40"/>
    <x v="3"/>
    <x v="0"/>
    <s v="Bookcases"/>
    <s v="FUR-BO-10001337"/>
    <s v="O'Sullivan Living Dimensions 2-Shelf Bookcases"/>
    <s v="United States"/>
    <s v="CA-2014-131247"/>
    <x v="809"/>
    <d v="2014-04-04T00:00:00"/>
    <s v="Standard Class"/>
    <n v="5"/>
    <n v="3"/>
    <s v="Spring"/>
    <n v="205.666"/>
    <n v="141.52721754206129"/>
    <n v="64.138782457938703"/>
    <n v="0.31185894828478555"/>
    <n v="2"/>
    <n v="411.33199999999999"/>
    <n v="0.15"/>
    <n v="215"/>
    <x v="0"/>
    <x v="0"/>
    <n v="164.1411751399454"/>
  </r>
  <r>
    <s v="V137"/>
    <x v="11"/>
    <x v="0"/>
    <x v="1"/>
    <s v="Storage"/>
    <s v="OFF-ST-10000532"/>
    <s v="Advantus Rolling Drawer Organizers"/>
    <s v="United States"/>
    <s v="US-2015-113593"/>
    <x v="24"/>
    <d v="2015-04-20T00:00:00"/>
    <s v="First Class"/>
    <n v="2"/>
    <n v="4"/>
    <s v="Spring"/>
    <n v="115.44"/>
    <n v="90.896172324257918"/>
    <n v="24.543827675742079"/>
    <n v="0.21261111985223563"/>
    <n v="3"/>
    <n v="346.32"/>
    <n v="0"/>
    <n v="461"/>
    <x v="0"/>
    <x v="0"/>
    <n v="140.8529200246366"/>
  </r>
  <r>
    <s v="V113"/>
    <x v="117"/>
    <x v="0"/>
    <x v="1"/>
    <s v="Paper"/>
    <s v="OFF-PA-10001497"/>
    <s v="Xerox 1914"/>
    <s v="United States"/>
    <s v="CA-2017-121083"/>
    <x v="362"/>
    <d v="2017-07-15T00:00:00"/>
    <s v="Standard Class"/>
    <n v="6"/>
    <n v="7"/>
    <s v="Summer"/>
    <n v="274.8"/>
    <n v="224.8322383177258"/>
    <n v="49.967761682274215"/>
    <n v="0.18183319389473876"/>
    <n v="5"/>
    <n v="1374"/>
    <n v="0"/>
    <n v="498"/>
    <x v="1"/>
    <x v="2"/>
    <n v="68.46877889374106"/>
  </r>
  <r>
    <s v="V104"/>
    <x v="81"/>
    <x v="1"/>
    <x v="1"/>
    <s v="Storage"/>
    <s v="OFF-ST-10002554"/>
    <s v="Tennsco Industrial Shelving"/>
    <s v="United States"/>
    <s v="CA-2017-121083"/>
    <x v="362"/>
    <d v="2017-07-15T00:00:00"/>
    <s v="Standard Class"/>
    <n v="6"/>
    <n v="7"/>
    <s v="Summer"/>
    <n v="195.64"/>
    <n v="127.5888021462581"/>
    <n v="68.051197853741883"/>
    <n v="0.34783887678256947"/>
    <n v="4"/>
    <n v="782.56"/>
    <n v="0"/>
    <n v="366"/>
    <x v="1"/>
    <x v="2"/>
    <n v="66.364780499733271"/>
  </r>
  <r>
    <s v="V095"/>
    <x v="140"/>
    <x v="4"/>
    <x v="2"/>
    <s v="Phones"/>
    <s v="TEC-PH-10001336"/>
    <s v="Digium D40 VoIP phone"/>
    <s v="United States"/>
    <s v="CA-2017-121083"/>
    <x v="362"/>
    <d v="2017-07-15T00:00:00"/>
    <s v="Standard Class"/>
    <n v="6"/>
    <n v="7"/>
    <s v="Summer"/>
    <n v="257.98"/>
    <n v="173.98740944743199"/>
    <n v="83.992590552568032"/>
    <n v="0.3255779151584155"/>
    <n v="2"/>
    <n v="515.96"/>
    <n v="0"/>
    <n v="263"/>
    <x v="1"/>
    <x v="0"/>
    <n v="214.46675269089559"/>
  </r>
  <r>
    <s v="V115"/>
    <x v="44"/>
    <x v="1"/>
    <x v="1"/>
    <s v="Art"/>
    <s v="OFF-AR-10002987"/>
    <s v="Prismacolor Color Pencil Set"/>
    <s v="United States"/>
    <s v="CA-2017-121083"/>
    <x v="362"/>
    <d v="2017-07-15T00:00:00"/>
    <s v="Standard Class"/>
    <n v="6"/>
    <n v="7"/>
    <s v="Summer"/>
    <n v="119.04"/>
    <n v="92.241383612977728"/>
    <n v="26.798616387022278"/>
    <n v="0.22512278550925971"/>
    <n v="6"/>
    <n v="714.24"/>
    <n v="0"/>
    <n v="242"/>
    <x v="1"/>
    <x v="1"/>
    <n v="35.321462473092687"/>
  </r>
  <r>
    <s v="V110"/>
    <x v="16"/>
    <x v="2"/>
    <x v="1"/>
    <s v="Paper"/>
    <s v="OFF-PA-10000575"/>
    <s v="Wirebound Message Books, Four 2 3/4 x 5 White Forms per Page"/>
    <s v="United States"/>
    <s v="CA-2017-151190"/>
    <x v="818"/>
    <d v="2017-07-01T00:00:00"/>
    <s v="Standard Class"/>
    <n v="4"/>
    <n v="6"/>
    <s v="Summer"/>
    <n v="20.07"/>
    <n v="14.39461178475953"/>
    <n v="5.6753882152404707"/>
    <n v="0.28277968187545943"/>
    <n v="3"/>
    <n v="60.21"/>
    <n v="0"/>
    <n v="417"/>
    <x v="0"/>
    <x v="1"/>
    <n v="24.20405000348967"/>
  </r>
  <r>
    <s v="V112"/>
    <x v="53"/>
    <x v="0"/>
    <x v="1"/>
    <s v="Art"/>
    <s v="OFF-AR-10003394"/>
    <s v="Newell 332"/>
    <s v="United States"/>
    <s v="CA-2014-133543"/>
    <x v="1091"/>
    <d v="2014-12-26T00:00:00"/>
    <s v="Standard Class"/>
    <n v="4"/>
    <n v="12"/>
    <s v="Winter"/>
    <n v="11.76"/>
    <n v="7.8777756698981358"/>
    <n v="3.882224330101864"/>
    <n v="0.33012111650526055"/>
    <n v="4"/>
    <n v="47.04"/>
    <n v="0"/>
    <n v="403"/>
    <x v="0"/>
    <x v="1"/>
    <n v="4.4276048604183273"/>
  </r>
  <r>
    <s v="V103"/>
    <x v="33"/>
    <x v="4"/>
    <x v="1"/>
    <s v="Art"/>
    <s v="OFF-AR-10003394"/>
    <s v="Newell 332"/>
    <s v="United States"/>
    <s v="CA-2017-105130"/>
    <x v="610"/>
    <d v="2017-11-25T00:00:00"/>
    <s v="Standard Class"/>
    <n v="4"/>
    <n v="11"/>
    <s v="Winter"/>
    <n v="11.76"/>
    <n v="8.0454001311841132"/>
    <n v="3.7145998688158866"/>
    <n v="0.31586733578366383"/>
    <n v="4"/>
    <n v="47.04"/>
    <n v="0"/>
    <n v="193"/>
    <x v="0"/>
    <x v="1"/>
    <n v="4.4276048604183273"/>
  </r>
  <r>
    <s v="V131"/>
    <x v="41"/>
    <x v="2"/>
    <x v="1"/>
    <s v="Binders"/>
    <s v="OFF-BI-10001191"/>
    <s v="Canvas Sectional Post Binders"/>
    <s v="United States"/>
    <s v="CA-2017-105130"/>
    <x v="610"/>
    <d v="2017-11-25T00:00:00"/>
    <s v="Standard Class"/>
    <n v="4"/>
    <n v="11"/>
    <s v="Winter"/>
    <n v="40.735999999999997"/>
    <n v="28.167940131022931"/>
    <n v="12.568059868977066"/>
    <n v="0.30852464328792878"/>
    <n v="2"/>
    <n v="81.471999999999994"/>
    <n v="0.2"/>
    <n v="349"/>
    <x v="0"/>
    <x v="2"/>
    <n v="49.386275221630832"/>
  </r>
  <r>
    <s v="V067"/>
    <x v="94"/>
    <x v="2"/>
    <x v="2"/>
    <s v="Phones"/>
    <s v="TEC-PH-10003484"/>
    <s v="Ooma Telo VoIP Home Phone System"/>
    <s v="United States"/>
    <s v="CA-2016-161928"/>
    <x v="812"/>
    <d v="2016-06-29T00:00:00"/>
    <s v="Second Class"/>
    <n v="2"/>
    <n v="6"/>
    <s v="Summer"/>
    <n v="201.584"/>
    <n v="136.73967233523899"/>
    <n v="64.844327664761011"/>
    <n v="0.3216739803990446"/>
    <n v="2"/>
    <n v="403.16800000000001"/>
    <n v="0.2"/>
    <n v="498"/>
    <x v="0"/>
    <x v="0"/>
    <n v="208.55055855595299"/>
  </r>
  <r>
    <s v="V013"/>
    <x v="97"/>
    <x v="4"/>
    <x v="0"/>
    <s v="Chairs"/>
    <s v="FUR-CH-10003968"/>
    <s v="Novimex Turbo Task Chair"/>
    <s v="United States"/>
    <s v="CA-2017-101322"/>
    <x v="116"/>
    <d v="2017-12-31T00:00:00"/>
    <s v="First Class"/>
    <n v="3"/>
    <n v="12"/>
    <s v="Winter"/>
    <n v="340.70400000000001"/>
    <n v="233.25976364604159"/>
    <n v="107.44423635395842"/>
    <n v="0.31535948023492066"/>
    <n v="6"/>
    <n v="2044.2240000000002"/>
    <n v="0.2"/>
    <n v="442"/>
    <x v="0"/>
    <x v="2"/>
    <n v="87.019279939562821"/>
  </r>
  <r>
    <s v="V045"/>
    <x v="1"/>
    <x v="1"/>
    <x v="0"/>
    <s v="Bookcases"/>
    <s v="FUR-BO-10001608"/>
    <s v="Hon Metal Bookcases, Black"/>
    <s v="United States"/>
    <s v="US-2016-106600"/>
    <x v="143"/>
    <d v="2016-04-11T00:00:00"/>
    <s v="First Class"/>
    <n v="3"/>
    <n v="4"/>
    <s v="Spring"/>
    <n v="354.9"/>
    <n v="231.16318931095779"/>
    <n v="123.73681068904219"/>
    <n v="0.34865260830950184"/>
    <n v="5"/>
    <n v="1774.5"/>
    <n v="0"/>
    <n v="405"/>
    <x v="0"/>
    <x v="0"/>
    <n v="221.46305993269399"/>
  </r>
  <r>
    <s v="V047"/>
    <x v="22"/>
    <x v="1"/>
    <x v="0"/>
    <s v="Bookcases"/>
    <s v="FUR-BO-10004218"/>
    <s v="Bush Heritage Pine Collection 5-Shelf Bookcase, Albany Pine Finish, *Special Order"/>
    <s v="United States"/>
    <s v="CA-2014-111871"/>
    <x v="772"/>
    <d v="2014-03-21T00:00:00"/>
    <s v="Second Class"/>
    <n v="3"/>
    <n v="3"/>
    <s v="Spring"/>
    <n v="1198.33"/>
    <n v="937.23269674638323"/>
    <n v="261.0973032536167"/>
    <n v="0.21788430837383418"/>
    <n v="10"/>
    <n v="11983.3"/>
    <n v="0.15"/>
    <n v="415"/>
    <x v="0"/>
    <x v="0"/>
    <n v="337.10606099256057"/>
  </r>
  <r>
    <s v="V101"/>
    <x v="26"/>
    <x v="4"/>
    <x v="1"/>
    <s v="Storage"/>
    <s v="OFF-ST-10002485"/>
    <s v="Rogers Deluxe File Chest"/>
    <s v="United States"/>
    <s v="CA-2017-139437"/>
    <x v="445"/>
    <d v="2017-07-08T00:00:00"/>
    <s v="Standard Class"/>
    <n v="5"/>
    <n v="7"/>
    <s v="Summer"/>
    <n v="87.92"/>
    <n v="60.770408526461708"/>
    <n v="27.149591473538294"/>
    <n v="0.30879881111849744"/>
    <n v="4"/>
    <n v="351.68"/>
    <n v="0"/>
    <n v="339"/>
    <x v="0"/>
    <x v="1"/>
    <n v="28.092911597055942"/>
  </r>
  <r>
    <s v="V003"/>
    <x v="65"/>
    <x v="3"/>
    <x v="0"/>
    <s v="Furnishings"/>
    <s v="FUR-FU-10001876"/>
    <s v="Computer Room Manger, 14&quot;"/>
    <s v="United States"/>
    <s v="CA-2017-151484"/>
    <x v="693"/>
    <d v="2017-04-23T00:00:00"/>
    <s v="First Class"/>
    <n v="3"/>
    <n v="4"/>
    <s v="Spring"/>
    <n v="51.968000000000004"/>
    <n v="36.155143290405128"/>
    <n v="15.812856709594875"/>
    <n v="0.30428064789091119"/>
    <n v="2"/>
    <n v="103.93600000000001"/>
    <n v="0.2"/>
    <n v="158"/>
    <x v="0"/>
    <x v="2"/>
    <n v="62.645155343410252"/>
  </r>
  <r>
    <s v="V117"/>
    <x v="104"/>
    <x v="1"/>
    <x v="1"/>
    <s v="Storage"/>
    <s v="OFF-ST-10002370"/>
    <s v="Sortfiler Multipurpose Personal File Organizer, Black"/>
    <s v="United States"/>
    <s v="CA-2017-151484"/>
    <x v="693"/>
    <d v="2017-04-23T00:00:00"/>
    <s v="First Class"/>
    <n v="3"/>
    <n v="4"/>
    <s v="Spring"/>
    <n v="51.335999999999999"/>
    <n v="36.659346983247758"/>
    <n v="14.67665301675224"/>
    <n v="0.28589397336668693"/>
    <n v="3"/>
    <n v="154.00799999999998"/>
    <n v="0.2"/>
    <n v="114"/>
    <x v="0"/>
    <x v="0"/>
    <n v="48.657744571650667"/>
  </r>
  <r>
    <s v="V125"/>
    <x v="64"/>
    <x v="1"/>
    <x v="1"/>
    <s v="Storage"/>
    <s v="OFF-ST-10000142"/>
    <s v="Deluxe Rollaway Locking File with Drawer"/>
    <s v="United States"/>
    <s v="CA-2017-151484"/>
    <x v="693"/>
    <d v="2017-04-23T00:00:00"/>
    <s v="First Class"/>
    <n v="3"/>
    <n v="4"/>
    <s v="Spring"/>
    <n v="332.70400000000001"/>
    <n v="235.81035897712121"/>
    <n v="96.893641022878796"/>
    <n v="0.29123076675627224"/>
    <n v="1"/>
    <n v="332.70400000000001"/>
    <n v="0.2"/>
    <n v="384"/>
    <x v="0"/>
    <x v="0"/>
    <n v="666.96572667326768"/>
  </r>
  <r>
    <s v="V004"/>
    <x v="142"/>
    <x v="1"/>
    <x v="0"/>
    <s v="Furnishings"/>
    <s v="FUR-FU-10004671"/>
    <s v="Executive Impressions 12&quot; Wall Clock"/>
    <s v="United States"/>
    <s v="CA-2017-151484"/>
    <x v="693"/>
    <d v="2017-04-23T00:00:00"/>
    <s v="First Class"/>
    <n v="3"/>
    <n v="4"/>
    <s v="Spring"/>
    <n v="42.408000000000001"/>
    <n v="31.770177350824181"/>
    <n v="10.637822649175821"/>
    <n v="0.25084471442123701"/>
    <n v="3"/>
    <n v="127.224"/>
    <n v="0.2"/>
    <n v="302"/>
    <x v="0"/>
    <x v="1"/>
    <n v="10.403814300534201"/>
  </r>
  <r>
    <s v="V120"/>
    <x v="91"/>
    <x v="2"/>
    <x v="1"/>
    <s v="Envelopes"/>
    <s v="OFF-EN-10002504"/>
    <s v="Tyvek  Top-Opening Peel &amp; Seel Envelopes, Plain White"/>
    <s v="United States"/>
    <s v="CA-2016-104150"/>
    <x v="1092"/>
    <d v="2016-08-05T00:00:00"/>
    <s v="Second Class"/>
    <n v="2"/>
    <n v="8"/>
    <s v="Autumn"/>
    <n v="81.540000000000006"/>
    <n v="67.433394730385331"/>
    <n v="14.106605269614676"/>
    <n v="0.17300227213164918"/>
    <n v="3"/>
    <n v="244.62"/>
    <n v="0"/>
    <n v="336"/>
    <x v="0"/>
    <x v="2"/>
    <n v="46.339043753620977"/>
  </r>
  <r>
    <s v="V074"/>
    <x v="113"/>
    <x v="4"/>
    <x v="2"/>
    <s v="Accessories"/>
    <s v="TEC-AC-10004803"/>
    <s v="Sony Micro Vault Click 4 GB USB 2.0 Flash Drive"/>
    <s v="United States"/>
    <s v="CA-2016-104150"/>
    <x v="1092"/>
    <d v="2016-08-05T00:00:00"/>
    <s v="Second Class"/>
    <n v="2"/>
    <n v="8"/>
    <s v="Autumn"/>
    <n v="167.28"/>
    <n v="125.9977011294866"/>
    <n v="41.282298870513401"/>
    <n v="0.24678562213362865"/>
    <n v="12"/>
    <n v="2007.3600000000001"/>
    <n v="0"/>
    <n v="395"/>
    <x v="0"/>
    <x v="2"/>
    <n v="73.76354655248079"/>
  </r>
  <r>
    <s v="V102"/>
    <x v="66"/>
    <x v="0"/>
    <x v="1"/>
    <s v="Storage"/>
    <s v="OFF-ST-10001932"/>
    <s v="Fellowes Staxonsteel Drawer Files"/>
    <s v="United States"/>
    <s v="CA-2016-161025"/>
    <x v="275"/>
    <d v="2016-12-09T00:00:00"/>
    <s v="Standard Class"/>
    <n v="6"/>
    <n v="12"/>
    <s v="Winter"/>
    <n v="772.68"/>
    <n v="563.33034145844658"/>
    <n v="209.34965854155337"/>
    <n v="0.27093966265666691"/>
    <n v="4"/>
    <n v="3090.72"/>
    <n v="0"/>
    <n v="386"/>
    <x v="1"/>
    <x v="0"/>
    <n v="188.5146170914681"/>
  </r>
  <r>
    <s v="V058"/>
    <x v="61"/>
    <x v="1"/>
    <x v="2"/>
    <s v="Phones"/>
    <s v="TEC-PH-10004667"/>
    <s v="Cisco 8x8 Inc. 6753i IP Business Phone System"/>
    <s v="United States"/>
    <s v="CA-2014-103989"/>
    <x v="1093"/>
    <d v="2014-03-21T00:00:00"/>
    <s v="First Class"/>
    <n v="2"/>
    <n v="3"/>
    <s v="Spring"/>
    <n v="323.976"/>
    <n v="264.24116874772648"/>
    <n v="59.734831252273523"/>
    <n v="0.18438042093325901"/>
    <n v="3"/>
    <n v="971.928"/>
    <n v="0.2"/>
    <n v="172"/>
    <x v="0"/>
    <x v="0"/>
    <n v="252.49505727809139"/>
  </r>
  <r>
    <s v="V124"/>
    <x v="15"/>
    <x v="2"/>
    <x v="1"/>
    <s v="Labels"/>
    <s v="OFF-LA-10000443"/>
    <s v="Avery 501"/>
    <s v="United States"/>
    <s v="CA-2014-103989"/>
    <x v="1093"/>
    <d v="2014-03-21T00:00:00"/>
    <s v="First Class"/>
    <n v="2"/>
    <n v="3"/>
    <s v="Spring"/>
    <n v="11.808"/>
    <n v="7.747323118978735"/>
    <n v="4.0606768810212648"/>
    <n v="0.3438920122816112"/>
    <n v="4"/>
    <n v="47.231999999999999"/>
    <n v="0.2"/>
    <n v="313"/>
    <x v="0"/>
    <x v="1"/>
    <n v="4.5961295207411821"/>
  </r>
  <r>
    <s v="V138"/>
    <x v="12"/>
    <x v="3"/>
    <x v="1"/>
    <s v="Storage"/>
    <s v="OFF-ST-10000918"/>
    <s v="Crate-A-Files"/>
    <s v="United States"/>
    <s v="CA-2014-103989"/>
    <x v="1093"/>
    <d v="2014-03-21T00:00:00"/>
    <s v="First Class"/>
    <n v="2"/>
    <n v="3"/>
    <s v="Spring"/>
    <n v="26.16"/>
    <n v="18.625816146964461"/>
    <n v="7.5341838530355396"/>
    <n v="0.28800396991726068"/>
    <n v="3"/>
    <n v="78.48"/>
    <n v="0.2"/>
    <n v="110"/>
    <x v="0"/>
    <x v="0"/>
    <n v="15.56104415642136"/>
  </r>
  <r>
    <s v="V142"/>
    <x v="48"/>
    <x v="1"/>
    <x v="1"/>
    <s v="Binders"/>
    <s v="OFF-BI-10001196"/>
    <s v="Avery Flip-Chart Easel Binder, Black"/>
    <s v="United States"/>
    <s v="CA-2014-103989"/>
    <x v="1093"/>
    <d v="2014-03-21T00:00:00"/>
    <s v="First Class"/>
    <n v="2"/>
    <n v="3"/>
    <s v="Spring"/>
    <n v="33.57"/>
    <n v="24.091077822268051"/>
    <n v="9.478922177731949"/>
    <n v="0.28236288882132704"/>
    <n v="5"/>
    <n v="167.85"/>
    <n v="0.7"/>
    <n v="436"/>
    <x v="0"/>
    <x v="2"/>
    <n v="46.277561485022098"/>
  </r>
  <r>
    <s v="V036"/>
    <x v="126"/>
    <x v="3"/>
    <x v="0"/>
    <s v="Furnishings"/>
    <s v="FUR-FU-10003981"/>
    <s v="Eldon Wave Desk Accessories"/>
    <s v="United States"/>
    <s v="CA-2014-103989"/>
    <x v="1093"/>
    <d v="2014-03-21T00:00:00"/>
    <s v="First Class"/>
    <n v="2"/>
    <n v="3"/>
    <s v="Spring"/>
    <n v="4.992"/>
    <n v="3.6337627309416578"/>
    <n v="1.3582372690583422"/>
    <n v="0.27208278626969995"/>
    <n v="3"/>
    <n v="14.975999999999999"/>
    <n v="0.2"/>
    <n v="324"/>
    <x v="0"/>
    <x v="1"/>
    <n v="1.573118177378928"/>
  </r>
  <r>
    <s v="V033"/>
    <x v="74"/>
    <x v="1"/>
    <x v="0"/>
    <s v="Furnishings"/>
    <s v="FUR-FU-10002508"/>
    <s v="Document Clip Frames"/>
    <s v="United States"/>
    <s v="CA-2014-103989"/>
    <x v="1093"/>
    <d v="2014-03-21T00:00:00"/>
    <s v="First Class"/>
    <n v="2"/>
    <n v="3"/>
    <s v="Spring"/>
    <n v="20.015999999999998"/>
    <n v="15.8221255883276"/>
    <n v="4.1938744116723985"/>
    <n v="0.20952609970385686"/>
    <n v="3"/>
    <n v="60.047999999999995"/>
    <n v="0.2"/>
    <n v="417"/>
    <x v="0"/>
    <x v="1"/>
    <n v="3.5383623330574858"/>
  </r>
  <r>
    <s v="V074"/>
    <x v="113"/>
    <x v="1"/>
    <x v="2"/>
    <s v="Accessories"/>
    <s v="TEC-AC-10002647"/>
    <s v="Logitech Wireless Boombox Speaker - portable - wireless, wired"/>
    <s v="United States"/>
    <s v="CA-2014-103989"/>
    <x v="1093"/>
    <d v="2014-03-21T00:00:00"/>
    <s v="First Class"/>
    <n v="2"/>
    <n v="3"/>
    <s v="Spring"/>
    <n v="170.24"/>
    <n v="125.3311118473861"/>
    <n v="44.908888152613912"/>
    <n v="0.26379751029495951"/>
    <n v="2"/>
    <n v="340.48"/>
    <n v="0.2"/>
    <n v="302"/>
    <x v="0"/>
    <x v="1"/>
    <n v="30.094464607299461"/>
  </r>
  <r>
    <s v="V125"/>
    <x v="64"/>
    <x v="2"/>
    <x v="1"/>
    <s v="Paper"/>
    <s v="OFF-PA-10002377"/>
    <s v="Xerox 1916"/>
    <s v="United States"/>
    <s v="CA-2015-142433"/>
    <x v="704"/>
    <d v="2015-04-25T00:00:00"/>
    <s v="Standard Class"/>
    <n v="5"/>
    <n v="4"/>
    <s v="Spring"/>
    <n v="117.456"/>
    <n v="85.574003832714268"/>
    <n v="31.881996167285735"/>
    <n v="0.27143778238051469"/>
    <n v="3"/>
    <n v="352.36799999999999"/>
    <n v="0.2"/>
    <n v="330"/>
    <x v="0"/>
    <x v="2"/>
    <n v="71.445003497426285"/>
  </r>
  <r>
    <s v="V098"/>
    <x v="92"/>
    <x v="3"/>
    <x v="1"/>
    <s v="Paper"/>
    <s v="OFF-PA-10004530"/>
    <s v="Personal Creations Ink Jet Cards and Labels"/>
    <s v="United States"/>
    <s v="CA-2015-132815"/>
    <x v="444"/>
    <d v="2015-09-22T00:00:00"/>
    <s v="Second Class"/>
    <n v="3"/>
    <n v="9"/>
    <s v="Autumn"/>
    <n v="22.96"/>
    <n v="16.566700166619349"/>
    <n v="6.3932998333806523"/>
    <n v="0.27845382549567299"/>
    <n v="2"/>
    <n v="45.92"/>
    <n v="0"/>
    <n v="491"/>
    <x v="0"/>
    <x v="2"/>
    <n v="60.746450102042999"/>
  </r>
  <r>
    <s v="V127"/>
    <x v="39"/>
    <x v="3"/>
    <x v="1"/>
    <s v="Paper"/>
    <s v="OFF-PA-10002986"/>
    <s v="Xerox 1898"/>
    <s v="United States"/>
    <s v="CA-2014-101266"/>
    <x v="9"/>
    <d v="2014-08-30T00:00:00"/>
    <s v="Second Class"/>
    <n v="3"/>
    <n v="8"/>
    <s v="Autumn"/>
    <n v="13.36"/>
    <n v="8.7798926310841381"/>
    <n v="4.5801073689158613"/>
    <n v="0.34282240785298362"/>
    <n v="2"/>
    <n v="26.72"/>
    <n v="0"/>
    <n v="150"/>
    <x v="0"/>
    <x v="1"/>
    <n v="12.060381323686549"/>
  </r>
  <r>
    <s v="V139"/>
    <x v="2"/>
    <x v="2"/>
    <x v="1"/>
    <s v="Binders"/>
    <s v="OFF-BI-10000948"/>
    <s v="GBC Laser Imprintable Binding System Covers, Desert Sand"/>
    <s v="United States"/>
    <s v="CA-2016-141523"/>
    <x v="1054"/>
    <d v="2016-12-24T00:00:00"/>
    <s v="Second Class"/>
    <n v="5"/>
    <n v="12"/>
    <s v="Winter"/>
    <n v="34.247999999999998"/>
    <n v="22.627625837463409"/>
    <n v="11.620374162536589"/>
    <n v="0.33930081063234613"/>
    <n v="3"/>
    <n v="102.744"/>
    <n v="0.2"/>
    <n v="156"/>
    <x v="0"/>
    <x v="1"/>
    <n v="14.16736255506531"/>
  </r>
  <r>
    <s v="V099"/>
    <x v="24"/>
    <x v="4"/>
    <x v="1"/>
    <s v="Art"/>
    <s v="OFF-AR-10001545"/>
    <s v="Newell 326"/>
    <s v="United States"/>
    <s v="CA-2016-141523"/>
    <x v="1054"/>
    <d v="2016-12-24T00:00:00"/>
    <s v="Second Class"/>
    <n v="5"/>
    <n v="12"/>
    <s v="Winter"/>
    <n v="3.52"/>
    <n v="2.6279241983880661"/>
    <n v="0.89207580161193389"/>
    <n v="0.25343062545793577"/>
    <n v="2"/>
    <n v="7.04"/>
    <n v="0"/>
    <n v="231"/>
    <x v="0"/>
    <x v="1"/>
    <n v="3.0088622877537392"/>
  </r>
  <r>
    <s v="V127"/>
    <x v="39"/>
    <x v="4"/>
    <x v="1"/>
    <s v="Binders"/>
    <s v="OFF-BI-10001758"/>
    <s v="Wilson Jones 14 Line Acrylic Coated Pressboard Data Binders"/>
    <s v="United States"/>
    <s v="US-2014-106299"/>
    <x v="1094"/>
    <d v="2014-08-08T00:00:00"/>
    <s v="Standard Class"/>
    <n v="6"/>
    <n v="8"/>
    <s v="Autumn"/>
    <n v="26.7"/>
    <n v="21.38405773314112"/>
    <n v="5.3159422668588796"/>
    <n v="0.19909896130557603"/>
    <n v="5"/>
    <n v="133.5"/>
    <n v="0"/>
    <n v="379"/>
    <x v="1"/>
    <x v="1"/>
    <n v="20.422736741191169"/>
  </r>
  <r>
    <s v="V070"/>
    <x v="59"/>
    <x v="3"/>
    <x v="2"/>
    <s v="Accessories"/>
    <s v="TEC-AC-10003237"/>
    <s v="Memorex Micro Travel Drive 4 GB"/>
    <s v="United States"/>
    <s v="US-2014-106299"/>
    <x v="1094"/>
    <d v="2014-08-08T00:00:00"/>
    <s v="Standard Class"/>
    <n v="6"/>
    <n v="8"/>
    <s v="Autumn"/>
    <n v="21.2"/>
    <n v="16.562832998066849"/>
    <n v="4.6371670019331503"/>
    <n v="0.21873429254401652"/>
    <n v="2"/>
    <n v="42.4"/>
    <n v="0"/>
    <n v="396"/>
    <x v="1"/>
    <x v="1"/>
    <n v="15.040549635346879"/>
  </r>
  <r>
    <s v="V137"/>
    <x v="11"/>
    <x v="1"/>
    <x v="1"/>
    <s v="Storage"/>
    <s v="OFF-ST-10002011"/>
    <s v="Smead Adjustable Mobile File Trolley with Lockable Top"/>
    <s v="United States"/>
    <s v="US-2014-106299"/>
    <x v="1094"/>
    <d v="2014-08-08T00:00:00"/>
    <s v="Standard Class"/>
    <n v="6"/>
    <n v="8"/>
    <s v="Autumn"/>
    <n v="838.38"/>
    <n v="549.9488739177591"/>
    <n v="288.43112608224089"/>
    <n v="0.34403388210863917"/>
    <n v="2"/>
    <n v="1676.76"/>
    <n v="0"/>
    <n v="404"/>
    <x v="1"/>
    <x v="0"/>
    <n v="1164.7147191874931"/>
  </r>
  <r>
    <s v="V047"/>
    <x v="22"/>
    <x v="4"/>
    <x v="0"/>
    <s v="Chairs"/>
    <s v="FUR-CH-10000309"/>
    <s v="Global Comet Stacking Arm Chair"/>
    <s v="United States"/>
    <s v="CA-2015-158421"/>
    <x v="481"/>
    <d v="2015-09-26T00:00:00"/>
    <s v="Standard Class"/>
    <n v="5"/>
    <n v="9"/>
    <s v="Autumn"/>
    <n v="1690.04"/>
    <n v="1105.547429730831"/>
    <n v="584.49257026916894"/>
    <n v="0.34584540618516069"/>
    <n v="4"/>
    <n v="6760.16"/>
    <n v="0"/>
    <n v="324"/>
    <x v="0"/>
    <x v="0"/>
    <n v="339.85145426303541"/>
  </r>
  <r>
    <s v="V105"/>
    <x v="85"/>
    <x v="4"/>
    <x v="1"/>
    <s v="Storage"/>
    <s v="OFF-ST-10002444"/>
    <s v="Recycled Eldon Regeneration Jumbo File"/>
    <s v="United States"/>
    <s v="CA-2015-158421"/>
    <x v="481"/>
    <d v="2015-09-26T00:00:00"/>
    <s v="Standard Class"/>
    <n v="5"/>
    <n v="9"/>
    <s v="Autumn"/>
    <n v="85.96"/>
    <n v="64.802211076316709"/>
    <n v="21.157788923683285"/>
    <n v="0.24613528296513829"/>
    <n v="7"/>
    <n v="601.71999999999991"/>
    <n v="0"/>
    <n v="273"/>
    <x v="0"/>
    <x v="1"/>
    <n v="23.811803459629001"/>
  </r>
  <r>
    <s v="V106"/>
    <x v="110"/>
    <x v="2"/>
    <x v="1"/>
    <s v="Envelopes"/>
    <s v="OFF-EN-10001453"/>
    <s v="Tyvek Interoffice Envelopes, 9 1/2&quot; x 12 1/2&quot;, 100/Box"/>
    <s v="United States"/>
    <s v="CA-2015-158421"/>
    <x v="481"/>
    <d v="2015-09-26T00:00:00"/>
    <s v="Standard Class"/>
    <n v="5"/>
    <n v="9"/>
    <s v="Autumn"/>
    <n v="121.96"/>
    <n v="79.417899314855461"/>
    <n v="42.542100685144533"/>
    <n v="0.34882011057022411"/>
    <n v="2"/>
    <n v="243.92"/>
    <n v="0"/>
    <n v="391"/>
    <x v="0"/>
    <x v="2"/>
    <n v="70.378423204843116"/>
  </r>
  <r>
    <s v="V114"/>
    <x v="13"/>
    <x v="0"/>
    <x v="1"/>
    <s v="Paper"/>
    <s v="OFF-PA-10001801"/>
    <s v="Xerox 193"/>
    <s v="United States"/>
    <s v="CA-2015-158421"/>
    <x v="481"/>
    <d v="2015-09-26T00:00:00"/>
    <s v="Standard Class"/>
    <n v="5"/>
    <n v="9"/>
    <s v="Autumn"/>
    <n v="23.92"/>
    <n v="15.75644595751063"/>
    <n v="8.1635540424893716"/>
    <n v="0.34128570411744863"/>
    <n v="4"/>
    <n v="95.68"/>
    <n v="0"/>
    <n v="365"/>
    <x v="0"/>
    <x v="1"/>
    <n v="9.1346008852786404"/>
  </r>
  <r>
    <s v="V120"/>
    <x v="91"/>
    <x v="1"/>
    <x v="1"/>
    <s v="Storage"/>
    <s v="OFF-ST-10000563"/>
    <s v="Fellowes Bankers Box Stor/Drawer Steel Plus"/>
    <s v="United States"/>
    <s v="CA-2015-158421"/>
    <x v="481"/>
    <d v="2015-09-26T00:00:00"/>
    <s v="Standard Class"/>
    <n v="5"/>
    <n v="9"/>
    <s v="Autumn"/>
    <n v="63.96"/>
    <n v="51.311331005096257"/>
    <n v="12.648668994903744"/>
    <n v="0.19775905245315423"/>
    <n v="2"/>
    <n v="127.92"/>
    <n v="0"/>
    <n v="346"/>
    <x v="0"/>
    <x v="2"/>
    <n v="69.395773811588057"/>
  </r>
  <r>
    <s v="V078"/>
    <x v="32"/>
    <x v="2"/>
    <x v="2"/>
    <s v="Phones"/>
    <s v="TEC-PH-10000369"/>
    <s v="HTC One Mini"/>
    <s v="United States"/>
    <s v="CA-2015-158421"/>
    <x v="481"/>
    <d v="2015-09-26T00:00:00"/>
    <s v="Standard Class"/>
    <n v="5"/>
    <n v="9"/>
    <s v="Autumn"/>
    <n v="629.95000000000005"/>
    <n v="451.52218265117409"/>
    <n v="178.42781734882595"/>
    <n v="0.28324123715981575"/>
    <n v="5"/>
    <n v="3149.75"/>
    <n v="0"/>
    <n v="177"/>
    <x v="0"/>
    <x v="0"/>
    <n v="221.9475161166111"/>
  </r>
  <r>
    <s v="V066"/>
    <x v="124"/>
    <x v="0"/>
    <x v="2"/>
    <s v="Phones"/>
    <s v="TEC-PH-10002538"/>
    <s v="Grandstream GXP1160 VoIP phone"/>
    <s v="United States"/>
    <s v="CA-2015-158421"/>
    <x v="481"/>
    <d v="2015-09-26T00:00:00"/>
    <s v="Standard Class"/>
    <n v="5"/>
    <n v="9"/>
    <s v="Autumn"/>
    <n v="113.73"/>
    <n v="77.104241640476502"/>
    <n v="36.625758359523502"/>
    <n v="0.32204131152311177"/>
    <n v="3"/>
    <n v="341.19"/>
    <n v="0"/>
    <n v="234"/>
    <x v="0"/>
    <x v="2"/>
    <n v="83.562675530805407"/>
  </r>
  <r>
    <s v="V128"/>
    <x v="72"/>
    <x v="3"/>
    <x v="1"/>
    <s v="Binders"/>
    <s v="OFF-BI-10000050"/>
    <s v="Angle-D Binders with Locking Rings, Label Holders"/>
    <s v="United States"/>
    <s v="CA-2015-158421"/>
    <x v="481"/>
    <d v="2015-09-26T00:00:00"/>
    <s v="Standard Class"/>
    <n v="5"/>
    <n v="9"/>
    <s v="Autumn"/>
    <n v="14.6"/>
    <n v="10.076719898769561"/>
    <n v="4.5232801012304389"/>
    <n v="0.30981370556372873"/>
    <n v="2"/>
    <n v="29.2"/>
    <n v="0"/>
    <n v="239"/>
    <x v="0"/>
    <x v="1"/>
    <n v="15.61301454983416"/>
  </r>
  <r>
    <s v="V099"/>
    <x v="24"/>
    <x v="3"/>
    <x v="1"/>
    <s v="Storage"/>
    <s v="OFF-ST-10004186"/>
    <s v="Stur-D-Stor Shelving, Vertical 5-Shelf: 72&quot;H x 36&quot;W x 18 1/2&quot;D"/>
    <s v="United States"/>
    <s v="CA-2015-158421"/>
    <x v="481"/>
    <d v="2015-09-26T00:00:00"/>
    <s v="Standard Class"/>
    <n v="5"/>
    <n v="9"/>
    <s v="Autumn"/>
    <n v="887.84"/>
    <n v="670.51082088777605"/>
    <n v="217.32917911222398"/>
    <n v="0.2447841718240043"/>
    <n v="8"/>
    <n v="7102.72"/>
    <n v="0"/>
    <n v="441"/>
    <x v="0"/>
    <x v="0"/>
    <n v="267.2752332708738"/>
  </r>
  <r>
    <s v="V043"/>
    <x v="136"/>
    <x v="0"/>
    <x v="0"/>
    <s v="Chairs"/>
    <s v="FUR-CH-10004218"/>
    <s v="Global Fabric Manager's Chair, Dark Gray"/>
    <s v="United States"/>
    <s v="CA-2016-143609"/>
    <x v="25"/>
    <d v="2016-12-13T00:00:00"/>
    <s v="First Class"/>
    <n v="2"/>
    <n v="12"/>
    <s v="Winter"/>
    <n v="403.92"/>
    <n v="262.9735041225739"/>
    <n v="140.94649587742612"/>
    <n v="0.34894656337251462"/>
    <n v="5"/>
    <n v="2019.6000000000001"/>
    <n v="0.2"/>
    <n v="352"/>
    <x v="0"/>
    <x v="0"/>
    <n v="258.97974251087669"/>
  </r>
  <r>
    <s v="V133"/>
    <x v="42"/>
    <x v="3"/>
    <x v="1"/>
    <s v="Art"/>
    <s v="OFF-AR-10002952"/>
    <s v="Stanley Contemporary Battery Pencil Sharpeners"/>
    <s v="United States"/>
    <s v="CA-2015-138331"/>
    <x v="976"/>
    <d v="2015-08-12T00:00:00"/>
    <s v="Standard Class"/>
    <n v="5"/>
    <n v="8"/>
    <s v="Autumn"/>
    <n v="106.8"/>
    <n v="69.745878005165338"/>
    <n v="37.054121994834659"/>
    <n v="0.34694870781680393"/>
    <n v="10"/>
    <n v="1068"/>
    <n v="0.2"/>
    <n v="275"/>
    <x v="0"/>
    <x v="2"/>
    <n v="46.883659200194693"/>
  </r>
  <r>
    <s v="V105"/>
    <x v="85"/>
    <x v="0"/>
    <x v="1"/>
    <s v="Storage"/>
    <s v="OFF-ST-10003058"/>
    <s v="Eldon Mobile Mega Data Cart  Mega Stackable  Add-On Trays"/>
    <s v="United States"/>
    <s v="CA-2015-138954"/>
    <x v="219"/>
    <d v="2015-11-17T00:00:00"/>
    <s v="First Class"/>
    <n v="2"/>
    <n v="11"/>
    <s v="Winter"/>
    <n v="70.95"/>
    <n v="53.989374137779308"/>
    <n v="16.960625862220695"/>
    <n v="0.23905039974941078"/>
    <n v="3"/>
    <n v="212.85000000000002"/>
    <n v="0"/>
    <n v="159"/>
    <x v="0"/>
    <x v="2"/>
    <n v="61.671654753217062"/>
  </r>
  <r>
    <s v="V113"/>
    <x v="117"/>
    <x v="1"/>
    <x v="1"/>
    <s v="Binders"/>
    <s v="OFF-BI-10003963"/>
    <s v="Cardinal Holdit Data Disk Pockets"/>
    <s v="United States"/>
    <s v="CA-2015-138954"/>
    <x v="219"/>
    <d v="2015-11-17T00:00:00"/>
    <s v="First Class"/>
    <n v="2"/>
    <n v="11"/>
    <s v="Winter"/>
    <n v="34.944000000000003"/>
    <n v="23.15822768781241"/>
    <n v="11.785772312187593"/>
    <n v="0.3372759933661742"/>
    <n v="6"/>
    <n v="209.66400000000002"/>
    <n v="0.2"/>
    <n v="451"/>
    <x v="0"/>
    <x v="1"/>
    <n v="3.8522139089100431"/>
  </r>
  <r>
    <s v="V128"/>
    <x v="72"/>
    <x v="1"/>
    <x v="1"/>
    <s v="Art"/>
    <s v="OFF-AR-10001955"/>
    <s v="Newell 319"/>
    <s v="United States"/>
    <s v="CA-2015-138954"/>
    <x v="219"/>
    <d v="2015-11-17T00:00:00"/>
    <s v="First Class"/>
    <n v="2"/>
    <n v="11"/>
    <s v="Winter"/>
    <n v="119.04"/>
    <n v="85.88061550669336"/>
    <n v="33.159384493306646"/>
    <n v="0.27855665736984747"/>
    <n v="6"/>
    <n v="714.24"/>
    <n v="0"/>
    <n v="353"/>
    <x v="0"/>
    <x v="1"/>
    <n v="32.475151221466902"/>
  </r>
  <r>
    <s v="V071"/>
    <x v="114"/>
    <x v="0"/>
    <x v="2"/>
    <s v="Phones"/>
    <s v="TEC-PH-10004345"/>
    <s v="Cisco SPA 502G IP Phone"/>
    <s v="United States"/>
    <s v="CA-2017-157903"/>
    <x v="1095"/>
    <d v="2017-04-08T00:00:00"/>
    <s v="Standard Class"/>
    <n v="4"/>
    <n v="4"/>
    <s v="Spring"/>
    <n v="383.84"/>
    <n v="294.63611904415359"/>
    <n v="89.203880955846387"/>
    <n v="0.23239860607504792"/>
    <n v="4"/>
    <n v="1535.36"/>
    <n v="0.2"/>
    <n v="107"/>
    <x v="0"/>
    <x v="0"/>
    <n v="257.48769974505569"/>
  </r>
  <r>
    <s v="V010"/>
    <x v="129"/>
    <x v="0"/>
    <x v="0"/>
    <s v="Furnishings"/>
    <s v="FUR-FU-10003192"/>
    <s v="Luxo Adjustable Task Clamp Lamp"/>
    <s v="United States"/>
    <s v="CA-2016-157259"/>
    <x v="435"/>
    <d v="2016-12-28T00:00:00"/>
    <s v="Standard Class"/>
    <n v="4"/>
    <n v="12"/>
    <s v="Winter"/>
    <n v="799.56"/>
    <n v="601.78336733278547"/>
    <n v="197.77663266721447"/>
    <n v="0.24735683709442002"/>
    <n v="9"/>
    <n v="7196.0399999999991"/>
    <n v="0"/>
    <n v="490"/>
    <x v="0"/>
    <x v="0"/>
    <n v="285.90289248391082"/>
  </r>
  <r>
    <s v="V140"/>
    <x v="80"/>
    <x v="2"/>
    <x v="1"/>
    <s v="Storage"/>
    <s v="OFF-ST-10001325"/>
    <s v="Sterilite Officeware Hinged File Box"/>
    <s v="United States"/>
    <s v="CA-2017-107986"/>
    <x v="1096"/>
    <d v="2017-12-13T00:00:00"/>
    <s v="Same Day"/>
    <n v="0"/>
    <n v="12"/>
    <s v="Winter"/>
    <n v="31.44"/>
    <n v="21.135184836740741"/>
    <n v="10.30481516325926"/>
    <n v="0.32776129654132508"/>
    <n v="3"/>
    <n v="94.320000000000007"/>
    <n v="0"/>
    <n v="206"/>
    <x v="0"/>
    <x v="1"/>
    <n v="19.255841461748691"/>
  </r>
  <r>
    <s v="V110"/>
    <x v="16"/>
    <x v="0"/>
    <x v="1"/>
    <s v="Paper"/>
    <s v="OFF-PA-10000019"/>
    <s v="Xerox 1931"/>
    <s v="United States"/>
    <s v="CA-2017-104927"/>
    <x v="66"/>
    <d v="2017-12-26T00:00:00"/>
    <s v="Standard Class"/>
    <n v="4"/>
    <n v="12"/>
    <s v="Winter"/>
    <n v="25.92"/>
    <n v="17.492827078538191"/>
    <n v="8.4271729214618105"/>
    <n v="0.32512241209343401"/>
    <n v="5"/>
    <n v="129.60000000000002"/>
    <n v="0.2"/>
    <n v="270"/>
    <x v="0"/>
    <x v="1"/>
    <n v="11.271688123030071"/>
  </r>
  <r>
    <s v="V097"/>
    <x v="25"/>
    <x v="2"/>
    <x v="1"/>
    <s v="Binders"/>
    <s v="OFF-BI-10003429"/>
    <s v="Cardinal HOLDit! Binder Insert Strips,Extra Strips"/>
    <s v="United States"/>
    <s v="CA-2017-104927"/>
    <x v="66"/>
    <d v="2017-12-26T00:00:00"/>
    <s v="Standard Class"/>
    <n v="4"/>
    <n v="12"/>
    <s v="Winter"/>
    <n v="6.33"/>
    <n v="5.2856357160294802"/>
    <n v="1.0443642839705198"/>
    <n v="0.1649864587631153"/>
    <n v="5"/>
    <n v="31.65"/>
    <n v="0.8"/>
    <n v="157"/>
    <x v="0"/>
    <x v="1"/>
    <n v="11.14511507343015"/>
  </r>
  <r>
    <s v="V132"/>
    <x v="23"/>
    <x v="4"/>
    <x v="1"/>
    <s v="Paper"/>
    <s v="OFF-PA-10000176"/>
    <s v="Xerox 1887"/>
    <s v="United States"/>
    <s v="CA-2017-104927"/>
    <x v="66"/>
    <d v="2017-12-26T00:00:00"/>
    <s v="Standard Class"/>
    <n v="4"/>
    <n v="12"/>
    <s v="Winter"/>
    <n v="75.88"/>
    <n v="62.960095778792272"/>
    <n v="12.919904221207723"/>
    <n v="0.17026758330532055"/>
    <n v="5"/>
    <n v="379.4"/>
    <n v="0.2"/>
    <n v="436"/>
    <x v="0"/>
    <x v="2"/>
    <n v="41.384548330264508"/>
  </r>
  <r>
    <s v="V081"/>
    <x v="127"/>
    <x v="0"/>
    <x v="2"/>
    <s v="Phones"/>
    <s v="TEC-PH-10004165"/>
    <s v="Mitel MiVoice 5330e IP Phone"/>
    <s v="United States"/>
    <s v="CA-2017-113453"/>
    <x v="208"/>
    <d v="2017-10-28T00:00:00"/>
    <s v="Standard Class"/>
    <n v="7"/>
    <n v="10"/>
    <s v="Autumn"/>
    <n v="329.988"/>
    <n v="278.94964322174297"/>
    <n v="51.038356778257025"/>
    <n v="0.15466731147271121"/>
    <n v="2"/>
    <n v="659.976"/>
    <n v="0.4"/>
    <n v="441"/>
    <x v="1"/>
    <x v="0"/>
    <n v="495.06686618150661"/>
  </r>
  <r>
    <s v="V137"/>
    <x v="11"/>
    <x v="2"/>
    <x v="1"/>
    <s v="Storage"/>
    <s v="OFF-ST-10000352"/>
    <s v="Acco Perma 2700 Stacking Storage Drawers"/>
    <s v="United States"/>
    <s v="CA-2017-113453"/>
    <x v="208"/>
    <d v="2017-10-28T00:00:00"/>
    <s v="Standard Class"/>
    <n v="7"/>
    <n v="10"/>
    <s v="Autumn"/>
    <n v="71.376000000000005"/>
    <n v="60.469251732670813"/>
    <n v="10.906748267329192"/>
    <n v="0.15280694165166431"/>
    <n v="3"/>
    <n v="214.12800000000001"/>
    <n v="0.2"/>
    <n v="389"/>
    <x v="1"/>
    <x v="1"/>
    <n v="17.761196768986789"/>
  </r>
  <r>
    <s v="V108"/>
    <x v="76"/>
    <x v="0"/>
    <x v="1"/>
    <s v="Paper"/>
    <s v="OFF-PA-10000726"/>
    <s v="Black Print Carbonless Snap-Off Rapid Letter, 8 1/2&quot; x 7&quot;"/>
    <s v="United States"/>
    <s v="CA-2015-149909"/>
    <x v="50"/>
    <d v="2015-11-17T00:00:00"/>
    <s v="Standard Class"/>
    <n v="4"/>
    <n v="11"/>
    <s v="Winter"/>
    <n v="63.77"/>
    <n v="49.911060017616613"/>
    <n v="13.85893998238339"/>
    <n v="0.2173269559727676"/>
    <n v="7"/>
    <n v="446.39000000000004"/>
    <n v="0"/>
    <n v="183"/>
    <x v="0"/>
    <x v="1"/>
    <n v="23.47482788009318"/>
  </r>
  <r>
    <s v="V084"/>
    <x v="95"/>
    <x v="4"/>
    <x v="2"/>
    <s v="Phones"/>
    <s v="TEC-PH-10001536"/>
    <s v="Spigen Samsung Galaxy S5 Case Wallet"/>
    <s v="United States"/>
    <s v="CA-2015-149909"/>
    <x v="50"/>
    <d v="2015-11-17T00:00:00"/>
    <s v="Standard Class"/>
    <n v="4"/>
    <n v="11"/>
    <s v="Winter"/>
    <n v="50.97"/>
    <n v="34.911511040386522"/>
    <n v="16.058488959613477"/>
    <n v="0.31505766057707429"/>
    <n v="3"/>
    <n v="152.91"/>
    <n v="0"/>
    <n v="216"/>
    <x v="0"/>
    <x v="1"/>
    <n v="26.473887564919519"/>
  </r>
  <r>
    <s v="V101"/>
    <x v="26"/>
    <x v="2"/>
    <x v="1"/>
    <s v="Paper"/>
    <s v="OFF-PA-10001790"/>
    <s v="Xerox 1910"/>
    <s v="United States"/>
    <s v="CA-2015-149909"/>
    <x v="50"/>
    <d v="2015-11-17T00:00:00"/>
    <s v="Standard Class"/>
    <n v="4"/>
    <n v="11"/>
    <s v="Winter"/>
    <n v="96.08"/>
    <n v="71.43571680292132"/>
    <n v="24.644283197078678"/>
    <n v="0.25649753535677228"/>
    <n v="2"/>
    <n v="192.16"/>
    <n v="0"/>
    <n v="299"/>
    <x v="0"/>
    <x v="2"/>
    <n v="57.003868051212109"/>
  </r>
  <r>
    <s v="V053"/>
    <x v="89"/>
    <x v="1"/>
    <x v="2"/>
    <s v="Copiers"/>
    <s v="TEC-CO-10001766"/>
    <s v="Canon PC940 Copier"/>
    <s v="United States"/>
    <s v="CA-2015-146675"/>
    <x v="392"/>
    <d v="2015-04-20T00:00:00"/>
    <s v="Standard Class"/>
    <n v="4"/>
    <n v="4"/>
    <s v="Spring"/>
    <n v="1439.9680000000001"/>
    <n v="1070.707744081737"/>
    <n v="369.26025591826306"/>
    <n v="0.25643643186394632"/>
    <n v="4"/>
    <n v="5759.8720000000003"/>
    <n v="0.2"/>
    <n v="121"/>
    <x v="0"/>
    <x v="0"/>
    <n v="1105.913939058551"/>
  </r>
  <r>
    <s v="V078"/>
    <x v="32"/>
    <x v="0"/>
    <x v="2"/>
    <s v="Accessories"/>
    <s v="TEC-AC-10004396"/>
    <s v="Logitech Keyboard K120"/>
    <s v="United States"/>
    <s v="CA-2015-146675"/>
    <x v="392"/>
    <d v="2015-04-20T00:00:00"/>
    <s v="Standard Class"/>
    <n v="4"/>
    <n v="4"/>
    <s v="Spring"/>
    <n v="43.56"/>
    <n v="31.532565791097859"/>
    <n v="12.027434208902143"/>
    <n v="0.27611189643944312"/>
    <n v="3"/>
    <n v="130.68"/>
    <n v="0.2"/>
    <n v="318"/>
    <x v="0"/>
    <x v="1"/>
    <n v="14.52"/>
  </r>
  <r>
    <s v="V043"/>
    <x v="136"/>
    <x v="2"/>
    <x v="0"/>
    <s v="Chairs"/>
    <s v="FUR-CH-10001708"/>
    <s v="Office Star - Contemporary Swivel Chair with Padded Adjustable Arms and Flex Back"/>
    <s v="United States"/>
    <s v="CA-2016-118332"/>
    <x v="186"/>
    <d v="2016-12-23T00:00:00"/>
    <s v="Standard Class"/>
    <n v="7"/>
    <n v="12"/>
    <s v="Winter"/>
    <n v="563.91999999999996"/>
    <n v="368.02082978083001"/>
    <n v="195.89917021916995"/>
    <n v="0.34738822921543827"/>
    <n v="5"/>
    <n v="2819.6"/>
    <n v="0.2"/>
    <n v="325"/>
    <x v="1"/>
    <x v="0"/>
    <n v="452.15234474381901"/>
  </r>
  <r>
    <s v="V070"/>
    <x v="59"/>
    <x v="1"/>
    <x v="2"/>
    <s v="Phones"/>
    <s v="TEC-PH-10001305"/>
    <s v="Panasonic KX TS208W Corded phone"/>
    <s v="United States"/>
    <s v="CA-2016-133669"/>
    <x v="147"/>
    <d v="2016-10-27T00:00:00"/>
    <s v="Standard Class"/>
    <n v="6"/>
    <n v="10"/>
    <s v="Autumn"/>
    <n v="235.15199999999999"/>
    <n v="196.446581182312"/>
    <n v="38.705418817687985"/>
    <n v="0.1645974468330611"/>
    <n v="8"/>
    <n v="1881.2159999999999"/>
    <n v="0.4"/>
    <n v="370"/>
    <x v="1"/>
    <x v="2"/>
    <n v="122.7555546653592"/>
  </r>
  <r>
    <s v="V043"/>
    <x v="136"/>
    <x v="4"/>
    <x v="0"/>
    <s v="Furnishings"/>
    <s v="FUR-FU-10002885"/>
    <s v="Magna Visual Magnetic Picture Hangers"/>
    <s v="United States"/>
    <s v="CA-2017-145660"/>
    <x v="96"/>
    <d v="2017-12-03T00:00:00"/>
    <s v="First Class"/>
    <n v="2"/>
    <n v="12"/>
    <s v="Winter"/>
    <n v="7.7119999999999997"/>
    <n v="5.9206796608525689"/>
    <n v="1.7913203391474308"/>
    <n v="0.2322770149309428"/>
    <n v="2"/>
    <n v="15.423999999999999"/>
    <n v="0.2"/>
    <n v="488"/>
    <x v="0"/>
    <x v="1"/>
    <n v="7.8473784327421523"/>
  </r>
  <r>
    <s v="V140"/>
    <x v="80"/>
    <x v="1"/>
    <x v="1"/>
    <s v="Paper"/>
    <s v="OFF-PA-10000726"/>
    <s v="Black Print Carbonless Snap-Off Rapid Letter, 8 1/2&quot; x 7&quot;"/>
    <s v="United States"/>
    <s v="CA-2016-133697"/>
    <x v="201"/>
    <d v="2016-10-24T00:00:00"/>
    <s v="Second Class"/>
    <n v="4"/>
    <n v="10"/>
    <s v="Autumn"/>
    <n v="51.015999999999998"/>
    <n v="37.224643330410643"/>
    <n v="13.791356669589355"/>
    <n v="0.270333947577022"/>
    <n v="7"/>
    <n v="357.11199999999997"/>
    <n v="0.2"/>
    <n v="201"/>
    <x v="0"/>
    <x v="1"/>
    <n v="23.47482788009318"/>
  </r>
  <r>
    <s v="V101"/>
    <x v="26"/>
    <x v="1"/>
    <x v="1"/>
    <s v="Fasteners"/>
    <s v="OFF-FA-10003112"/>
    <s v="Staples"/>
    <s v="United States"/>
    <s v="CA-2016-133697"/>
    <x v="201"/>
    <d v="2016-10-24T00:00:00"/>
    <s v="Second Class"/>
    <n v="4"/>
    <n v="10"/>
    <s v="Autumn"/>
    <n v="25.248000000000001"/>
    <n v="18.60954649288562"/>
    <n v="6.6384535071143809"/>
    <n v="0.26292987591549355"/>
    <n v="4"/>
    <n v="100.992"/>
    <n v="0.2"/>
    <n v="244"/>
    <x v="0"/>
    <x v="1"/>
    <n v="9.0518297124314664"/>
  </r>
  <r>
    <s v="V033"/>
    <x v="74"/>
    <x v="4"/>
    <x v="0"/>
    <s v="Chairs"/>
    <s v="FUR-CH-10002372"/>
    <s v="Office Star - Ergonomically Designed Knee Chair"/>
    <s v="United States"/>
    <s v="CA-2016-133697"/>
    <x v="201"/>
    <d v="2016-10-24T00:00:00"/>
    <s v="Second Class"/>
    <n v="4"/>
    <n v="10"/>
    <s v="Autumn"/>
    <n v="56.686"/>
    <n v="48.082369611234689"/>
    <n v="8.6036303887653105"/>
    <n v="0.15177698882908144"/>
    <n v="1"/>
    <n v="56.686"/>
    <n v="0.3"/>
    <n v="246"/>
    <x v="0"/>
    <x v="2"/>
    <n v="105.83609645016919"/>
  </r>
  <r>
    <s v="V140"/>
    <x v="80"/>
    <x v="3"/>
    <x v="1"/>
    <s v="Storage"/>
    <s v="OFF-ST-10000563"/>
    <s v="Fellowes Bankers Box Stor/Drawer Steel Plus"/>
    <s v="United States"/>
    <s v="CA-2017-148138"/>
    <x v="365"/>
    <d v="2017-10-03T00:00:00"/>
    <s v="Standard Class"/>
    <n v="4"/>
    <n v="9"/>
    <s v="Autumn"/>
    <n v="51.167999999999999"/>
    <n v="35.430736465229309"/>
    <n v="15.73726353477069"/>
    <n v="0.30756065382212888"/>
    <n v="2"/>
    <n v="102.336"/>
    <n v="0.2"/>
    <n v="360"/>
    <x v="0"/>
    <x v="2"/>
    <n v="69.395773811588057"/>
  </r>
  <r>
    <s v="V141"/>
    <x v="67"/>
    <x v="4"/>
    <x v="1"/>
    <s v="Binders"/>
    <s v="OFF-BI-10003925"/>
    <s v="Fellowes PB300 Plastic Comb Binding Machine"/>
    <s v="United States"/>
    <s v="CA-2017-119809"/>
    <x v="238"/>
    <d v="2017-08-25T00:00:00"/>
    <s v="Standard Class"/>
    <n v="7"/>
    <n v="8"/>
    <s v="Autumn"/>
    <n v="2793.5279999999998"/>
    <n v="1904.618681321866"/>
    <n v="888.90931867813379"/>
    <n v="0.31820311759113701"/>
    <n v="9"/>
    <n v="25141.751999999997"/>
    <n v="0.2"/>
    <n v="378"/>
    <x v="1"/>
    <x v="0"/>
    <n v="1123.0730061092199"/>
  </r>
  <r>
    <s v="V135"/>
    <x v="51"/>
    <x v="4"/>
    <x v="1"/>
    <s v="Storage"/>
    <s v="OFF-ST-10003306"/>
    <s v="Letter Size Cart"/>
    <s v="United States"/>
    <s v="CA-2017-119809"/>
    <x v="238"/>
    <d v="2017-08-25T00:00:00"/>
    <s v="Standard Class"/>
    <n v="7"/>
    <n v="8"/>
    <s v="Autumn"/>
    <n v="1000.02"/>
    <n v="663.65460056201232"/>
    <n v="336.36539943798766"/>
    <n v="0.33635867226454236"/>
    <n v="7"/>
    <n v="7000.1399999999994"/>
    <n v="0"/>
    <n v="438"/>
    <x v="1"/>
    <x v="0"/>
    <n v="349.07905416190681"/>
  </r>
  <r>
    <s v="V047"/>
    <x v="22"/>
    <x v="3"/>
    <x v="0"/>
    <s v="Furnishings"/>
    <s v="FUR-FU-10001475"/>
    <s v="Contract Clock, 14&quot;, Brown"/>
    <s v="United States"/>
    <s v="CA-2017-119809"/>
    <x v="238"/>
    <d v="2017-08-25T00:00:00"/>
    <s v="Standard Class"/>
    <n v="7"/>
    <n v="8"/>
    <s v="Autumn"/>
    <n v="65.94"/>
    <n v="55.574373036794157"/>
    <n v="10.365626963205841"/>
    <n v="0.15719786113445317"/>
    <n v="3"/>
    <n v="197.82"/>
    <n v="0"/>
    <n v="113"/>
    <x v="1"/>
    <x v="0"/>
    <n v="37.739090333499028"/>
  </r>
  <r>
    <s v="V125"/>
    <x v="64"/>
    <x v="4"/>
    <x v="1"/>
    <s v="Fasteners"/>
    <s v="OFF-FA-10003495"/>
    <s v="Staples"/>
    <s v="United States"/>
    <s v="CA-2017-149944"/>
    <x v="105"/>
    <d v="2017-11-16T00:00:00"/>
    <s v="Second Class"/>
    <n v="4"/>
    <n v="11"/>
    <s v="Winter"/>
    <n v="18.239999999999998"/>
    <n v="14.52138151112503"/>
    <n v="3.7186184888749683"/>
    <n v="0.20387162767954872"/>
    <n v="3"/>
    <n v="54.72"/>
    <n v="0"/>
    <n v="365"/>
    <x v="0"/>
    <x v="1"/>
    <n v="16.744591439512359"/>
  </r>
  <r>
    <s v="V102"/>
    <x v="66"/>
    <x v="1"/>
    <x v="1"/>
    <s v="Appliances"/>
    <s v="OFF-AP-10004708"/>
    <s v="Fellowes Superior 10 Outlet Split Surge Protector"/>
    <s v="United States"/>
    <s v="CA-2017-149944"/>
    <x v="105"/>
    <d v="2017-11-16T00:00:00"/>
    <s v="Second Class"/>
    <n v="4"/>
    <n v="11"/>
    <s v="Winter"/>
    <n v="76.12"/>
    <n v="61.250991699767702"/>
    <n v="14.869008300232302"/>
    <n v="0.19533642012916844"/>
    <n v="2"/>
    <n v="152.24"/>
    <n v="0"/>
    <n v="386"/>
    <x v="0"/>
    <x v="2"/>
    <n v="63.686561219773829"/>
  </r>
  <r>
    <s v="V122"/>
    <x v="5"/>
    <x v="1"/>
    <x v="1"/>
    <s v="Envelopes"/>
    <s v="OFF-EN-10001219"/>
    <s v="#10- 4 1/8&quot; x 9 1/2&quot; Security-Tint Envelopes"/>
    <s v="United States"/>
    <s v="CA-2014-128538"/>
    <x v="856"/>
    <d v="2014-10-15T00:00:00"/>
    <s v="Standard Class"/>
    <n v="4"/>
    <n v="10"/>
    <s v="Autumn"/>
    <n v="7.64"/>
    <n v="5.2259344941343011"/>
    <n v="2.4140655058656986"/>
    <n v="0.31597716045362551"/>
    <n v="1"/>
    <n v="7.64"/>
    <n v="0"/>
    <n v="240"/>
    <x v="0"/>
    <x v="1"/>
    <n v="7.3507531975593201"/>
  </r>
  <r>
    <s v="V045"/>
    <x v="1"/>
    <x v="4"/>
    <x v="0"/>
    <s v="Furnishings"/>
    <s v="FUR-FU-10000087"/>
    <s v="Executive Impressions 14&quot; Two-Color Numerals Wall Clock"/>
    <s v="United States"/>
    <s v="CA-2015-161711"/>
    <x v="109"/>
    <d v="2015-12-03T00:00:00"/>
    <s v="Standard Class"/>
    <n v="5"/>
    <n v="11"/>
    <s v="Winter"/>
    <n v="68.16"/>
    <n v="54.16055367543099"/>
    <n v="13.999446324569007"/>
    <n v="0.20539093786046078"/>
    <n v="3"/>
    <n v="204.48"/>
    <n v="0"/>
    <n v="482"/>
    <x v="0"/>
    <x v="1"/>
    <n v="24.998883900419759"/>
  </r>
  <r>
    <s v="V103"/>
    <x v="33"/>
    <x v="4"/>
    <x v="1"/>
    <s v="Envelopes"/>
    <s v="OFF-EN-10001539"/>
    <s v="Staple envelope"/>
    <s v="United States"/>
    <s v="CA-2015-161711"/>
    <x v="109"/>
    <d v="2015-12-03T00:00:00"/>
    <s v="Standard Class"/>
    <n v="5"/>
    <n v="11"/>
    <s v="Winter"/>
    <n v="62.24"/>
    <n v="50.766093768911333"/>
    <n v="11.473906231088669"/>
    <n v="0.18434939317301846"/>
    <n v="8"/>
    <n v="497.92"/>
    <n v="0"/>
    <n v="392"/>
    <x v="0"/>
    <x v="1"/>
    <n v="16.04516940805965"/>
  </r>
  <r>
    <s v="V071"/>
    <x v="114"/>
    <x v="3"/>
    <x v="2"/>
    <s v="Phones"/>
    <s v="TEC-PH-10004897"/>
    <s v="Mediabridge Sport Armband iPhone 5s"/>
    <s v="United States"/>
    <s v="US-2015-129553"/>
    <x v="1097"/>
    <d v="2015-08-02T00:00:00"/>
    <s v="Standard Class"/>
    <n v="6"/>
    <n v="7"/>
    <s v="Summer"/>
    <n v="29.97"/>
    <n v="22.76530752732797"/>
    <n v="7.2046924726720292"/>
    <n v="0.24039681256830261"/>
    <n v="3"/>
    <n v="89.91"/>
    <n v="0"/>
    <n v="493"/>
    <x v="1"/>
    <x v="1"/>
    <n v="18.487606134149139"/>
  </r>
  <r>
    <s v="V074"/>
    <x v="113"/>
    <x v="2"/>
    <x v="2"/>
    <s v="Phones"/>
    <s v="TEC-PH-10001300"/>
    <s v="iKross Bluetooth Portable Keyboard + Cell Phone Stand Holder + Brush for Apple iPhone 5S 5C 5, 4S 4"/>
    <s v="United States"/>
    <s v="CA-2016-160220"/>
    <x v="201"/>
    <d v="2016-10-26T00:00:00"/>
    <s v="Standard Class"/>
    <n v="6"/>
    <n v="10"/>
    <s v="Autumn"/>
    <n v="125.7"/>
    <n v="104.36107990976279"/>
    <n v="21.33892009023721"/>
    <n v="0.16976070079743205"/>
    <n v="6"/>
    <n v="754.2"/>
    <n v="0"/>
    <n v="130"/>
    <x v="1"/>
    <x v="2"/>
    <n v="73.19919207204407"/>
  </r>
  <r>
    <s v="V061"/>
    <x v="47"/>
    <x v="1"/>
    <x v="2"/>
    <s v="Phones"/>
    <s v="TEC-PH-10001557"/>
    <s v="Pyle PMP37LED"/>
    <s v="United States"/>
    <s v="CA-2016-160220"/>
    <x v="201"/>
    <d v="2016-10-26T00:00:00"/>
    <s v="Standard Class"/>
    <n v="6"/>
    <n v="10"/>
    <s v="Autumn"/>
    <n v="191.98"/>
    <n v="137.2954152186847"/>
    <n v="54.684584781315294"/>
    <n v="0.28484521711279975"/>
    <n v="2"/>
    <n v="383.96"/>
    <n v="0"/>
    <n v="270"/>
    <x v="1"/>
    <x v="0"/>
    <n v="284.03958413502858"/>
  </r>
  <r>
    <s v="V129"/>
    <x v="4"/>
    <x v="0"/>
    <x v="1"/>
    <s v="Storage"/>
    <s v="OFF-ST-10000617"/>
    <s v="Woodgrain Magazine Files by Perma"/>
    <s v="United States"/>
    <s v="CA-2016-160220"/>
    <x v="201"/>
    <d v="2016-10-26T00:00:00"/>
    <s v="Standard Class"/>
    <n v="6"/>
    <n v="10"/>
    <s v="Autumn"/>
    <n v="20.86"/>
    <n v="14.90944586236075"/>
    <n v="5.9505541376392497"/>
    <n v="0.28526146393284996"/>
    <n v="7"/>
    <n v="146.01999999999998"/>
    <n v="0"/>
    <n v="454"/>
    <x v="1"/>
    <x v="1"/>
    <n v="6.4485620929527121"/>
  </r>
  <r>
    <s v="V143"/>
    <x v="135"/>
    <x v="0"/>
    <x v="1"/>
    <s v="Labels"/>
    <s v="OFF-LA-10000121"/>
    <s v="Avery 48"/>
    <s v="United States"/>
    <s v="US-2017-157224"/>
    <x v="32"/>
    <d v="2017-09-18T00:00:00"/>
    <s v="Second Class"/>
    <n v="4"/>
    <n v="9"/>
    <s v="Autumn"/>
    <n v="56.7"/>
    <n v="38.472479352589858"/>
    <n v="18.227520647410145"/>
    <n v="0.32147302729118421"/>
    <n v="9"/>
    <n v="510.3"/>
    <n v="0"/>
    <n v="304"/>
    <x v="0"/>
    <x v="1"/>
    <n v="22.99284236452727"/>
  </r>
  <r>
    <s v="V026"/>
    <x v="134"/>
    <x v="4"/>
    <x v="0"/>
    <s v="Furnishings"/>
    <s v="FUR-FU-10000087"/>
    <s v="Executive Impressions 14&quot; Two-Color Numerals Wall Clock"/>
    <s v="United States"/>
    <s v="CA-2017-140627"/>
    <x v="331"/>
    <d v="2017-12-27T00:00:00"/>
    <s v="Standard Class"/>
    <n v="4"/>
    <n v="12"/>
    <s v="Winter"/>
    <n v="72.703999999999994"/>
    <n v="51.088180697890458"/>
    <n v="21.615819302109536"/>
    <n v="0.29731265545375135"/>
    <n v="4"/>
    <n v="290.81599999999997"/>
    <n v="0.2"/>
    <n v="390"/>
    <x v="0"/>
    <x v="1"/>
    <n v="24.998883900419759"/>
  </r>
  <r>
    <s v="V110"/>
    <x v="16"/>
    <x v="4"/>
    <x v="1"/>
    <s v="Art"/>
    <s v="OFF-AR-10000422"/>
    <s v="Pencil and Crayon Sharpener"/>
    <s v="United States"/>
    <s v="CA-2017-140627"/>
    <x v="331"/>
    <d v="2017-12-27T00:00:00"/>
    <s v="Standard Class"/>
    <n v="4"/>
    <n v="12"/>
    <s v="Winter"/>
    <n v="12.263999999999999"/>
    <n v="8.3442864340983185"/>
    <n v="3.9197135659016809"/>
    <n v="0.31961134751318337"/>
    <n v="7"/>
    <n v="85.847999999999999"/>
    <n v="0.2"/>
    <n v="210"/>
    <x v="0"/>
    <x v="1"/>
    <n v="4.4000292044485354"/>
  </r>
  <r>
    <s v="V106"/>
    <x v="110"/>
    <x v="0"/>
    <x v="1"/>
    <s v="Storage"/>
    <s v="OFF-ST-10004123"/>
    <s v="Safco Industrial Wire Shelving System"/>
    <s v="United States"/>
    <s v="CA-2017-140627"/>
    <x v="331"/>
    <d v="2017-12-27T00:00:00"/>
    <s v="Standard Class"/>
    <n v="4"/>
    <n v="12"/>
    <s v="Winter"/>
    <n v="218.352"/>
    <n v="147.9697942655898"/>
    <n v="70.382205734410206"/>
    <n v="0.32233368933836287"/>
    <n v="3"/>
    <n v="655.05600000000004"/>
    <n v="0.2"/>
    <n v="167"/>
    <x v="0"/>
    <x v="0"/>
    <n v="203.95991863669121"/>
  </r>
  <r>
    <s v="V008"/>
    <x v="0"/>
    <x v="0"/>
    <x v="0"/>
    <s v="Bookcases"/>
    <s v="FUR-BO-10003660"/>
    <s v="Bush Cubix Collection Bookcases, Fully Assembled"/>
    <s v="United States"/>
    <s v="CA-2015-133445"/>
    <x v="348"/>
    <d v="2015-10-09T00:00:00"/>
    <s v="Standard Class"/>
    <n v="4"/>
    <n v="10"/>
    <s v="Autumn"/>
    <n v="66.293999999999997"/>
    <n v="49.342896873876661"/>
    <n v="16.951103126123336"/>
    <n v="0.25569588689961892"/>
    <n v="1"/>
    <n v="66.293999999999997"/>
    <n v="0.7"/>
    <n v="282"/>
    <x v="0"/>
    <x v="0"/>
    <n v="188.8053947640268"/>
  </r>
  <r>
    <s v="V048"/>
    <x v="99"/>
    <x v="2"/>
    <x v="0"/>
    <s v="Chairs"/>
    <s v="FUR-CH-10000422"/>
    <s v="Global Highback Leather Tilter in Burgundy"/>
    <s v="United States"/>
    <s v="CA-2015-133445"/>
    <x v="348"/>
    <d v="2015-10-09T00:00:00"/>
    <s v="Standard Class"/>
    <n v="4"/>
    <n v="10"/>
    <s v="Autumn"/>
    <n v="291.16800000000001"/>
    <n v="227.71572736062689"/>
    <n v="63.45227263937312"/>
    <n v="0.21792323551823387"/>
    <n v="4"/>
    <n v="1164.672"/>
    <n v="0.2"/>
    <n v="472"/>
    <x v="0"/>
    <x v="0"/>
    <n v="170.83357355186371"/>
  </r>
  <r>
    <s v="V078"/>
    <x v="32"/>
    <x v="1"/>
    <x v="2"/>
    <s v="Phones"/>
    <s v="TEC-PH-10002923"/>
    <s v="Logitech B530 USB Headset - headset - Full size, Binaural"/>
    <s v="United States"/>
    <s v="CA-2014-148782"/>
    <x v="981"/>
    <d v="2014-11-07T00:00:00"/>
    <s v="Standard Class"/>
    <n v="5"/>
    <n v="11"/>
    <s v="Winter"/>
    <n v="88.775999999999996"/>
    <n v="70.808210499852066"/>
    <n v="17.96778950014793"/>
    <n v="0.20239467311151585"/>
    <n v="3"/>
    <n v="266.32799999999997"/>
    <n v="0.2"/>
    <n v="295"/>
    <x v="0"/>
    <x v="1"/>
    <n v="25.389023927673939"/>
  </r>
  <r>
    <s v="V055"/>
    <x v="100"/>
    <x v="0"/>
    <x v="2"/>
    <s v="Phones"/>
    <s v="TEC-PH-10004093"/>
    <s v="Panasonic Kx-TS550"/>
    <s v="United States"/>
    <s v="CA-2016-148208"/>
    <x v="115"/>
    <d v="2016-01-27T00:00:00"/>
    <s v="Standard Class"/>
    <n v="5"/>
    <n v="1"/>
    <s v="Winter"/>
    <n v="110.376"/>
    <n v="92.312986371999386"/>
    <n v="18.063013628000618"/>
    <n v="0.16364982992680127"/>
    <n v="4"/>
    <n v="441.50400000000002"/>
    <n v="0.4"/>
    <n v="225"/>
    <x v="0"/>
    <x v="2"/>
    <n v="75.555952167913276"/>
  </r>
  <r>
    <s v="V068"/>
    <x v="119"/>
    <x v="3"/>
    <x v="2"/>
    <s v="Accessories"/>
    <s v="TEC-AC-10000171"/>
    <s v="Verbatim 25 GB 6x Blu-ray Single Layer Recordable Disc, 25/Pack"/>
    <s v="United States"/>
    <s v="CA-2016-148208"/>
    <x v="115"/>
    <d v="2016-01-27T00:00:00"/>
    <s v="Standard Class"/>
    <n v="5"/>
    <n v="1"/>
    <s v="Winter"/>
    <n v="55.176000000000002"/>
    <n v="41.752104990776957"/>
    <n v="13.423895009223045"/>
    <n v="0.24329228304376985"/>
    <n v="3"/>
    <n v="165.52800000000002"/>
    <n v="0.2"/>
    <n v="274"/>
    <x v="0"/>
    <x v="1"/>
    <n v="27.27974451493268"/>
  </r>
  <r>
    <s v="V106"/>
    <x v="110"/>
    <x v="2"/>
    <x v="1"/>
    <s v="Art"/>
    <s v="OFF-AR-10001166"/>
    <s v="Staples in misc. colors"/>
    <s v="United States"/>
    <s v="CA-2017-127656"/>
    <x v="497"/>
    <d v="2017-07-17T00:00:00"/>
    <s v="Standard Class"/>
    <n v="6"/>
    <n v="7"/>
    <s v="Summer"/>
    <n v="30.32"/>
    <n v="20.952391747998369"/>
    <n v="9.3676082520016308"/>
    <n v="0.30895805580480312"/>
    <n v="4"/>
    <n v="121.28"/>
    <n v="0"/>
    <n v="361"/>
    <x v="1"/>
    <x v="1"/>
    <n v="11.57864125592176"/>
  </r>
  <r>
    <s v="V038"/>
    <x v="139"/>
    <x v="3"/>
    <x v="0"/>
    <s v="Chairs"/>
    <s v="FUR-CH-10003199"/>
    <s v="Office Star - Contemporary Task Swivel Chair"/>
    <s v="United States"/>
    <s v="US-2017-142188"/>
    <x v="220"/>
    <d v="2017-09-11T00:00:00"/>
    <s v="Same Day"/>
    <n v="0"/>
    <n v="9"/>
    <s v="Autumn"/>
    <n v="177.56800000000001"/>
    <n v="140.9863497477848"/>
    <n v="36.581650252215212"/>
    <n v="0.20601488022737885"/>
    <n v="2"/>
    <n v="355.13600000000002"/>
    <n v="0.2"/>
    <n v="474"/>
    <x v="0"/>
    <x v="0"/>
    <n v="159.69812481136611"/>
  </r>
  <r>
    <s v="V124"/>
    <x v="15"/>
    <x v="3"/>
    <x v="1"/>
    <s v="Paper"/>
    <s v="OFF-PA-10002005"/>
    <s v="Xerox 225"/>
    <s v="United States"/>
    <s v="US-2017-142188"/>
    <x v="220"/>
    <d v="2017-09-11T00:00:00"/>
    <s v="Same Day"/>
    <n v="0"/>
    <n v="9"/>
    <s v="Autumn"/>
    <n v="19.440000000000001"/>
    <n v="14.866349600167171"/>
    <n v="4.5736503998328306"/>
    <n v="0.2352700822959275"/>
    <n v="3"/>
    <n v="58.320000000000007"/>
    <n v="0"/>
    <n v="385"/>
    <x v="0"/>
    <x v="1"/>
    <n v="9.6646423627571441"/>
  </r>
  <r>
    <s v="V132"/>
    <x v="23"/>
    <x v="1"/>
    <x v="1"/>
    <s v="Paper"/>
    <s v="OFF-PA-10004101"/>
    <s v="Xerox 1894"/>
    <s v="United States"/>
    <s v="US-2017-142188"/>
    <x v="220"/>
    <d v="2017-09-11T00:00:00"/>
    <s v="Same Day"/>
    <n v="0"/>
    <n v="9"/>
    <s v="Autumn"/>
    <n v="71.28"/>
    <n v="46.676523438079037"/>
    <n v="24.603476561920964"/>
    <n v="0.3451666184332346"/>
    <n v="11"/>
    <n v="784.08"/>
    <n v="0"/>
    <n v="254"/>
    <x v="0"/>
    <x v="1"/>
    <n v="25.682390916735152"/>
  </r>
  <r>
    <s v="V103"/>
    <x v="33"/>
    <x v="2"/>
    <x v="1"/>
    <s v="Binders"/>
    <s v="OFF-BI-10004600"/>
    <s v="Ibico Ibimaster 300 Manual Binding System"/>
    <s v="United States"/>
    <s v="US-2017-142188"/>
    <x v="220"/>
    <d v="2017-09-11T00:00:00"/>
    <s v="Same Day"/>
    <n v="0"/>
    <n v="9"/>
    <s v="Autumn"/>
    <n v="1471.96"/>
    <n v="1233.7729068674421"/>
    <n v="238.18709313255795"/>
    <n v="0.1618162811031264"/>
    <n v="5"/>
    <n v="7359.8"/>
    <n v="0.2"/>
    <n v="168"/>
    <x v="0"/>
    <x v="0"/>
    <n v="526.12367489985184"/>
  </r>
  <r>
    <s v="V085"/>
    <x v="82"/>
    <x v="3"/>
    <x v="2"/>
    <s v="Phones"/>
    <s v="TEC-PH-10000127"/>
    <s v="iOttie XL Car Mount"/>
    <s v="United States"/>
    <s v="US-2017-142188"/>
    <x v="220"/>
    <d v="2017-09-11T00:00:00"/>
    <s v="Same Day"/>
    <n v="0"/>
    <n v="9"/>
    <s v="Autumn"/>
    <n v="79.959999999999994"/>
    <n v="67.338175371152531"/>
    <n v="12.621824628847463"/>
    <n v="0.15785173372745703"/>
    <n v="5"/>
    <n v="399.79999999999995"/>
    <n v="0.2"/>
    <n v="207"/>
    <x v="0"/>
    <x v="2"/>
    <n v="45.232206578941081"/>
  </r>
  <r>
    <s v="V115"/>
    <x v="44"/>
    <x v="0"/>
    <x v="1"/>
    <s v="Envelopes"/>
    <s v="OFF-EN-10004386"/>
    <s v="Recycled Interoffice Envelopes with String and Button Closure, 10 x 13"/>
    <s v="United States"/>
    <s v="CA-2016-144400"/>
    <x v="1098"/>
    <d v="2016-02-27T00:00:00"/>
    <s v="Standard Class"/>
    <n v="4"/>
    <n v="2"/>
    <s v="Spring"/>
    <n v="57.576000000000001"/>
    <n v="44.749899020283401"/>
    <n v="12.8261009797166"/>
    <n v="0.22276818430798595"/>
    <n v="3"/>
    <n v="172.72800000000001"/>
    <n v="0.2"/>
    <n v="134"/>
    <x v="0"/>
    <x v="1"/>
    <n v="17.75908260017955"/>
  </r>
  <r>
    <s v="V105"/>
    <x v="85"/>
    <x v="3"/>
    <x v="1"/>
    <s v="Binders"/>
    <s v="OFF-BI-10004506"/>
    <s v="Wilson Jones data.warehouse D-Ring Binders with DublLock"/>
    <s v="United States"/>
    <s v="US-2016-155180"/>
    <x v="115"/>
    <d v="2016-01-29T00:00:00"/>
    <s v="Standard Class"/>
    <n v="7"/>
    <n v="1"/>
    <s v="Winter"/>
    <n v="26.335999999999999"/>
    <n v="20.98837250644895"/>
    <n v="5.3476274935510482"/>
    <n v="0.20305389936023119"/>
    <n v="4"/>
    <n v="105.34399999999999"/>
    <n v="0.2"/>
    <n v="458"/>
    <x v="1"/>
    <x v="1"/>
    <n v="9.985130384727082"/>
  </r>
  <r>
    <s v="V008"/>
    <x v="0"/>
    <x v="0"/>
    <x v="0"/>
    <s v="Furnishings"/>
    <s v="FUR-FU-10004597"/>
    <s v="Eldon Cleatmat Chair Mats for Medium Pile Carpets"/>
    <s v="United States"/>
    <s v="CA-2015-134075"/>
    <x v="295"/>
    <d v="2015-12-16T00:00:00"/>
    <s v="Standard Class"/>
    <n v="4"/>
    <n v="12"/>
    <s v="Winter"/>
    <n v="166.5"/>
    <n v="112.2881918960463"/>
    <n v="54.2118081039537"/>
    <n v="0.32559644506879099"/>
    <n v="3"/>
    <n v="499.5"/>
    <n v="0"/>
    <n v="143"/>
    <x v="0"/>
    <x v="2"/>
    <n v="65.590262234572592"/>
  </r>
  <r>
    <s v="V097"/>
    <x v="25"/>
    <x v="1"/>
    <x v="1"/>
    <s v="Storage"/>
    <s v="OFF-ST-10001496"/>
    <s v="Standard Rollaway File with Lock"/>
    <s v="United States"/>
    <s v="CA-2015-134075"/>
    <x v="295"/>
    <d v="2015-12-16T00:00:00"/>
    <s v="Standard Class"/>
    <n v="4"/>
    <n v="12"/>
    <s v="Winter"/>
    <n v="360.38"/>
    <n v="299.27265634152309"/>
    <n v="61.107343658476907"/>
    <n v="0.16956363743403327"/>
    <n v="2"/>
    <n v="720.76"/>
    <n v="0"/>
    <n v="242"/>
    <x v="0"/>
    <x v="0"/>
    <n v="353.52769815239839"/>
  </r>
  <r>
    <s v="V111"/>
    <x v="52"/>
    <x v="0"/>
    <x v="1"/>
    <s v="Binders"/>
    <s v="OFF-BI-10004236"/>
    <s v="XtraLife ClearVue Slant-D Ring Binder, White, 3&quot;"/>
    <s v="United States"/>
    <s v="US-2016-131912"/>
    <x v="517"/>
    <d v="2016-11-01T00:00:00"/>
    <s v="Second Class"/>
    <n v="3"/>
    <n v="10"/>
    <s v="Autumn"/>
    <n v="11.744"/>
    <n v="9.2303012585460777"/>
    <n v="2.513698741453922"/>
    <n v="0.21404110536903287"/>
    <n v="1"/>
    <n v="11.744"/>
    <n v="0.2"/>
    <n v="310"/>
    <x v="0"/>
    <x v="1"/>
    <n v="26.004280157098929"/>
  </r>
  <r>
    <s v="V045"/>
    <x v="1"/>
    <x v="0"/>
    <x v="0"/>
    <s v="Furnishings"/>
    <s v="FUR-FU-10001185"/>
    <s v="Advantus Employee of the Month Certificate Frame, 11 x 13-1/2"/>
    <s v="United States"/>
    <s v="CA-2017-141572"/>
    <x v="39"/>
    <d v="2017-05-31T00:00:00"/>
    <s v="Second Class"/>
    <n v="3"/>
    <n v="5"/>
    <s v="Summer"/>
    <n v="247.44"/>
    <n v="206.96617428763801"/>
    <n v="40.473825712361986"/>
    <n v="0.16357026233576619"/>
    <n v="8"/>
    <n v="1979.52"/>
    <n v="0"/>
    <n v="384"/>
    <x v="0"/>
    <x v="2"/>
    <n v="80.131983681923174"/>
  </r>
  <r>
    <s v="V119"/>
    <x v="20"/>
    <x v="1"/>
    <x v="1"/>
    <s v="Binders"/>
    <s v="OFF-BI-10000977"/>
    <s v="Ibico Plastic Spiral Binding Combs"/>
    <s v="United States"/>
    <s v="CA-2014-134621"/>
    <x v="1059"/>
    <d v="2014-12-28T00:00:00"/>
    <s v="Standard Class"/>
    <n v="7"/>
    <n v="12"/>
    <s v="Winter"/>
    <n v="18.239999999999998"/>
    <n v="13.6162237272866"/>
    <n v="4.623776272713398"/>
    <n v="0.25349650617946262"/>
    <n v="2"/>
    <n v="36.479999999999997"/>
    <n v="0.7"/>
    <n v="105"/>
    <x v="1"/>
    <x v="0"/>
    <n v="96.49183921916628"/>
  </r>
  <r>
    <s v="V119"/>
    <x v="20"/>
    <x v="4"/>
    <x v="1"/>
    <s v="Supplies"/>
    <s v="OFF-SU-10004782"/>
    <s v="Elite 5&quot; Scissors"/>
    <s v="United States"/>
    <s v="CA-2016-165561"/>
    <x v="390"/>
    <d v="2016-11-28T00:00:00"/>
    <s v="Standard Class"/>
    <n v="4"/>
    <n v="11"/>
    <s v="Winter"/>
    <n v="25.35"/>
    <n v="21.251405471614159"/>
    <n v="4.098594528385842"/>
    <n v="0.16168025753001347"/>
    <n v="3"/>
    <n v="76.050000000000011"/>
    <n v="0"/>
    <n v="317"/>
    <x v="0"/>
    <x v="1"/>
    <n v="11.806984413997551"/>
  </r>
  <r>
    <s v="V125"/>
    <x v="64"/>
    <x v="2"/>
    <x v="1"/>
    <s v="Art"/>
    <s v="OFF-AR-10002067"/>
    <s v="Newell 334"/>
    <s v="United States"/>
    <s v="CA-2015-112305"/>
    <x v="312"/>
    <d v="2015-11-25T00:00:00"/>
    <s v="Standard Class"/>
    <n v="5"/>
    <n v="11"/>
    <s v="Winter"/>
    <n v="119.04"/>
    <n v="87.80975938508351"/>
    <n v="31.230240614916497"/>
    <n v="0.26235081161724205"/>
    <n v="6"/>
    <n v="714.24"/>
    <n v="0"/>
    <n v="126"/>
    <x v="0"/>
    <x v="2"/>
    <n v="36.511350271753393"/>
  </r>
  <r>
    <s v="V011"/>
    <x v="46"/>
    <x v="2"/>
    <x v="0"/>
    <s v="Furnishings"/>
    <s v="FUR-FU-10002364"/>
    <s v="Eldon Expressions Wood Desk Accessories, Oak"/>
    <s v="United States"/>
    <s v="CA-2015-112305"/>
    <x v="312"/>
    <d v="2015-11-25T00:00:00"/>
    <s v="Standard Class"/>
    <n v="5"/>
    <n v="11"/>
    <s v="Winter"/>
    <n v="22.14"/>
    <n v="14.396466221715761"/>
    <n v="7.7435337782842399"/>
    <n v="0.34975310651690333"/>
    <n v="3"/>
    <n v="66.42"/>
    <n v="0"/>
    <n v="326"/>
    <x v="0"/>
    <x v="1"/>
    <n v="4.8479081899497452"/>
  </r>
  <r>
    <s v="V076"/>
    <x v="106"/>
    <x v="4"/>
    <x v="2"/>
    <s v="Accessories"/>
    <s v="TEC-AC-10002018"/>
    <s v="AmazonBasics 3-Button USB Wired Mouse"/>
    <s v="United States"/>
    <s v="CA-2015-112305"/>
    <x v="312"/>
    <d v="2015-11-25T00:00:00"/>
    <s v="Standard Class"/>
    <n v="5"/>
    <n v="11"/>
    <s v="Winter"/>
    <n v="13.98"/>
    <n v="11.841223436318201"/>
    <n v="2.1387765636817999"/>
    <n v="0.15298830927623747"/>
    <n v="2"/>
    <n v="27.96"/>
    <n v="0"/>
    <n v="383"/>
    <x v="0"/>
    <x v="1"/>
    <n v="3.9044015162377952"/>
  </r>
  <r>
    <s v="V128"/>
    <x v="72"/>
    <x v="3"/>
    <x v="1"/>
    <s v="Binders"/>
    <s v="OFF-BI-10000632"/>
    <s v="Satellite Sectional Post Binders"/>
    <s v="United States"/>
    <s v="CA-2017-121580"/>
    <x v="148"/>
    <d v="2017-06-04T00:00:00"/>
    <s v="Standard Class"/>
    <n v="6"/>
    <n v="5"/>
    <s v="Summer"/>
    <n v="43.41"/>
    <n v="31.903641501297969"/>
    <n v="11.506358498702028"/>
    <n v="0.26506239342782834"/>
    <n v="1"/>
    <n v="43.41"/>
    <n v="0"/>
    <n v="488"/>
    <x v="1"/>
    <x v="0"/>
    <n v="148.07027726239869"/>
  </r>
  <r>
    <s v="V010"/>
    <x v="129"/>
    <x v="2"/>
    <x v="0"/>
    <s v="Furnishings"/>
    <s v="FUR-FU-10003981"/>
    <s v="Eldon Wave Desk Accessories"/>
    <s v="United States"/>
    <s v="CA-2017-121580"/>
    <x v="148"/>
    <d v="2017-06-04T00:00:00"/>
    <s v="Standard Class"/>
    <n v="6"/>
    <n v="5"/>
    <s v="Summer"/>
    <n v="6.24"/>
    <n v="4.1051102880876122"/>
    <n v="2.134889711912388"/>
    <n v="0.34212976152442115"/>
    <n v="3"/>
    <n v="18.72"/>
    <n v="0"/>
    <n v="155"/>
    <x v="1"/>
    <x v="1"/>
    <n v="1.573118177378928"/>
  </r>
  <r>
    <s v="V135"/>
    <x v="51"/>
    <x v="1"/>
    <x v="1"/>
    <s v="Appliances"/>
    <s v="OFF-AP-10001564"/>
    <s v="Hoover Commercial Lightweight Upright Vacuum with E-Z Empty Dirt Cup"/>
    <s v="United States"/>
    <s v="CA-2017-121580"/>
    <x v="148"/>
    <d v="2017-06-04T00:00:00"/>
    <s v="Standard Class"/>
    <n v="6"/>
    <n v="5"/>
    <s v="Summer"/>
    <n v="465.16"/>
    <n v="343.87546734754591"/>
    <n v="121.28453265245412"/>
    <n v="0.26073723590260151"/>
    <n v="2"/>
    <n v="930.32"/>
    <n v="0"/>
    <n v="467"/>
    <x v="1"/>
    <x v="0"/>
    <n v="214.84820097299709"/>
  </r>
  <r>
    <s v="V119"/>
    <x v="20"/>
    <x v="3"/>
    <x v="1"/>
    <s v="Paper"/>
    <s v="OFF-PA-10004082"/>
    <s v="Adams Telephone Message Book w/Frequently-Called Numbers Space, 400 Messages per Book"/>
    <s v="United States"/>
    <s v="CA-2017-121580"/>
    <x v="148"/>
    <d v="2017-06-04T00:00:00"/>
    <s v="Standard Class"/>
    <n v="6"/>
    <n v="5"/>
    <s v="Summer"/>
    <n v="7.98"/>
    <n v="5.9235184548285256"/>
    <n v="2.0564815451714749"/>
    <n v="0.25770445428213967"/>
    <n v="1"/>
    <n v="7.98"/>
    <n v="0"/>
    <n v="409"/>
    <x v="1"/>
    <x v="1"/>
    <n v="18.429020592532851"/>
  </r>
  <r>
    <s v="V099"/>
    <x v="24"/>
    <x v="2"/>
    <x v="1"/>
    <s v="Appliances"/>
    <s v="OFF-AP-10004249"/>
    <s v="Staple holder"/>
    <s v="United States"/>
    <s v="CA-2014-101147"/>
    <x v="266"/>
    <d v="2014-12-04T00:00:00"/>
    <s v="First Class"/>
    <n v="2"/>
    <n v="12"/>
    <s v="Winter"/>
    <n v="2.3940000000000001"/>
    <n v="1.7617980273092959"/>
    <n v="0.63220197269070422"/>
    <n v="0.26407768282819721"/>
    <n v="1"/>
    <n v="2.3940000000000001"/>
    <n v="0.8"/>
    <n v="435"/>
    <x v="0"/>
    <x v="1"/>
    <n v="33.413242476599009"/>
  </r>
  <r>
    <s v="V107"/>
    <x v="38"/>
    <x v="1"/>
    <x v="1"/>
    <s v="Paper"/>
    <s v="OFF-PA-10003441"/>
    <s v="Xerox 226"/>
    <s v="United States"/>
    <s v="CA-2014-165806"/>
    <x v="884"/>
    <d v="2014-04-07T00:00:00"/>
    <s v="Same Day"/>
    <n v="0"/>
    <n v="4"/>
    <s v="Spring"/>
    <n v="58.32"/>
    <n v="44.843814066342112"/>
    <n v="13.476185933657888"/>
    <n v="0.23107314701059478"/>
    <n v="9"/>
    <n v="524.88"/>
    <n v="0"/>
    <n v="204"/>
    <x v="0"/>
    <x v="1"/>
    <n v="16.128444149728431"/>
  </r>
  <r>
    <s v="V060"/>
    <x v="120"/>
    <x v="4"/>
    <x v="2"/>
    <s v="Phones"/>
    <s v="TEC-PH-10004922"/>
    <s v="RCA Visys Integrated PBX 8-Line Router"/>
    <s v="United States"/>
    <s v="CA-2014-165806"/>
    <x v="884"/>
    <d v="2014-04-07T00:00:00"/>
    <s v="Same Day"/>
    <n v="0"/>
    <n v="4"/>
    <s v="Spring"/>
    <n v="200.97"/>
    <n v="131.78107234383981"/>
    <n v="69.188927656160189"/>
    <n v="0.34427490499159175"/>
    <n v="3"/>
    <n v="602.91"/>
    <n v="0"/>
    <n v="117"/>
    <x v="0"/>
    <x v="0"/>
    <n v="77.198527270926618"/>
  </r>
  <r>
    <s v="V048"/>
    <x v="99"/>
    <x v="1"/>
    <x v="0"/>
    <s v="Furnishings"/>
    <s v="FUR-FU-10001731"/>
    <s v="Acrylic Self-Standing Desk Frames"/>
    <s v="United States"/>
    <s v="CA-2015-151624"/>
    <x v="1014"/>
    <d v="2015-09-14T00:00:00"/>
    <s v="Standard Class"/>
    <n v="6"/>
    <n v="9"/>
    <s v="Autumn"/>
    <n v="21.36"/>
    <n v="17.967271364023802"/>
    <n v="3.3927286359761979"/>
    <n v="0.15883561029851115"/>
    <n v="8"/>
    <n v="170.88"/>
    <n v="0"/>
    <n v="304"/>
    <x v="1"/>
    <x v="1"/>
    <n v="6.1946630486019414"/>
  </r>
  <r>
    <s v="V143"/>
    <x v="135"/>
    <x v="4"/>
    <x v="1"/>
    <s v="Labels"/>
    <s v="OFF-LA-10000134"/>
    <s v="Avery 511"/>
    <s v="United States"/>
    <s v="CA-2017-139444"/>
    <x v="428"/>
    <d v="2017-09-15T00:00:00"/>
    <s v="Standard Class"/>
    <n v="6"/>
    <n v="9"/>
    <s v="Autumn"/>
    <n v="9.8559999999999999"/>
    <n v="7.4210282472871008"/>
    <n v="2.4349717527128991"/>
    <n v="0.24705476387103278"/>
    <n v="4"/>
    <n v="39.423999999999999"/>
    <n v="0.2"/>
    <n v="142"/>
    <x v="1"/>
    <x v="1"/>
    <n v="9.233153018696628"/>
  </r>
  <r>
    <s v="V115"/>
    <x v="44"/>
    <x v="2"/>
    <x v="1"/>
    <s v="Binders"/>
    <s v="OFF-BI-10003166"/>
    <s v="GBC Plasticlear Binding Covers"/>
    <s v="United States"/>
    <s v="CA-2015-133977"/>
    <x v="684"/>
    <d v="2015-09-08T00:00:00"/>
    <s v="Second Class"/>
    <n v="2"/>
    <n v="9"/>
    <s v="Autumn"/>
    <n v="3.444"/>
    <n v="2.7332593749133829"/>
    <n v="0.71074062508661706"/>
    <n v="0.20637068091945909"/>
    <n v="1"/>
    <n v="3.444"/>
    <n v="0.7"/>
    <n v="188"/>
    <x v="0"/>
    <x v="1"/>
    <n v="4.6328185805187747"/>
  </r>
  <r>
    <s v="V108"/>
    <x v="76"/>
    <x v="0"/>
    <x v="1"/>
    <s v="Supplies"/>
    <s v="OFF-SU-10000646"/>
    <s v="Premier Automatic Letter Opener"/>
    <s v="United States"/>
    <s v="CA-2017-141425"/>
    <x v="808"/>
    <d v="2017-11-06T00:00:00"/>
    <s v="Second Class"/>
    <n v="4"/>
    <n v="11"/>
    <s v="Winter"/>
    <n v="384.59199999999998"/>
    <n v="292.53835971959018"/>
    <n v="92.053640280409809"/>
    <n v="0.23935401745332668"/>
    <n v="2"/>
    <n v="769.18399999999997"/>
    <n v="0.2"/>
    <n v="173"/>
    <x v="0"/>
    <x v="0"/>
    <n v="293.2119924341431"/>
  </r>
  <r>
    <s v="V124"/>
    <x v="15"/>
    <x v="4"/>
    <x v="1"/>
    <s v="Envelopes"/>
    <s v="OFF-EN-10004459"/>
    <s v="Security-Tint Envelopes"/>
    <s v="United States"/>
    <s v="CA-2015-133536"/>
    <x v="262"/>
    <d v="2015-03-30T00:00:00"/>
    <s v="Second Class"/>
    <n v="2"/>
    <n v="3"/>
    <s v="Spring"/>
    <n v="22.92"/>
    <n v="16.034990715867931"/>
    <n v="6.8850092841320709"/>
    <n v="0.30039307522391234"/>
    <n v="3"/>
    <n v="68.760000000000005"/>
    <n v="0"/>
    <n v="256"/>
    <x v="0"/>
    <x v="1"/>
    <n v="6.3206604436913434"/>
  </r>
  <r>
    <s v="V113"/>
    <x v="117"/>
    <x v="1"/>
    <x v="1"/>
    <s v="Binders"/>
    <s v="OFF-BI-10003529"/>
    <s v="Avery Round Ring Poly Binders"/>
    <s v="United States"/>
    <s v="CA-2015-150441"/>
    <x v="863"/>
    <d v="2015-08-17T00:00:00"/>
    <s v="Second Class"/>
    <n v="4"/>
    <n v="8"/>
    <s v="Autumn"/>
    <n v="11.36"/>
    <n v="9.123567629388754"/>
    <n v="2.2364323706112454"/>
    <n v="0.19686904670873639"/>
    <n v="4"/>
    <n v="45.44"/>
    <n v="0"/>
    <n v="365"/>
    <x v="0"/>
    <x v="1"/>
    <n v="4.1220784401399584"/>
  </r>
  <r>
    <s v="V101"/>
    <x v="26"/>
    <x v="2"/>
    <x v="1"/>
    <s v="Binders"/>
    <s v="OFF-BI-10002949"/>
    <s v="Prestige Round Ring Binders"/>
    <s v="United States"/>
    <s v="CA-2015-162607"/>
    <x v="793"/>
    <d v="2015-05-18T00:00:00"/>
    <s v="Standard Class"/>
    <n v="6"/>
    <n v="5"/>
    <s v="Summer"/>
    <n v="14.592000000000001"/>
    <n v="12.147453576119011"/>
    <n v="2.4445464238809897"/>
    <n v="0.16752648189973887"/>
    <n v="3"/>
    <n v="43.776000000000003"/>
    <n v="0.2"/>
    <n v="233"/>
    <x v="1"/>
    <x v="1"/>
    <n v="7.9069225366130906"/>
  </r>
  <r>
    <s v="V114"/>
    <x v="13"/>
    <x v="1"/>
    <x v="1"/>
    <s v="Labels"/>
    <s v="OFF-LA-10001158"/>
    <s v="Avery Address/Shipping Labels for Typewriters, 4&quot; x 2&quot;"/>
    <s v="United States"/>
    <s v="CA-2017-103506"/>
    <x v="283"/>
    <d v="2017-07-27T00:00:00"/>
    <s v="Standard Class"/>
    <n v="4"/>
    <n v="7"/>
    <s v="Summer"/>
    <n v="41.4"/>
    <n v="27.217687559076339"/>
    <n v="14.18231244092366"/>
    <n v="0.34256793335564395"/>
    <n v="4"/>
    <n v="165.6"/>
    <n v="0"/>
    <n v="188"/>
    <x v="0"/>
    <x v="1"/>
    <n v="26.788406607550009"/>
  </r>
  <r>
    <s v="V120"/>
    <x v="91"/>
    <x v="1"/>
    <x v="1"/>
    <s v="Binders"/>
    <s v="OFF-BI-10004584"/>
    <s v="GBC ProClick 150 Presentation Binding System"/>
    <s v="United States"/>
    <s v="CA-2016-132479"/>
    <x v="446"/>
    <d v="2016-09-26T00:00:00"/>
    <s v="First Class"/>
    <n v="2"/>
    <n v="9"/>
    <s v="Autumn"/>
    <n v="442.37200000000001"/>
    <n v="351.05147857490039"/>
    <n v="91.320521425099628"/>
    <n v="0.20643377389414255"/>
    <n v="7"/>
    <n v="3096.6040000000003"/>
    <n v="0.8"/>
    <n v="335"/>
    <x v="0"/>
    <x v="0"/>
    <n v="775.79364298194662"/>
  </r>
  <r>
    <s v="V126"/>
    <x v="8"/>
    <x v="4"/>
    <x v="1"/>
    <s v="Binders"/>
    <s v="OFF-BI-10004965"/>
    <s v="Ibico Covers for Plastic or Wire Binding Elements"/>
    <s v="United States"/>
    <s v="CA-2017-160724"/>
    <x v="1024"/>
    <d v="2017-05-10T00:00:00"/>
    <s v="Standard Class"/>
    <n v="5"/>
    <n v="5"/>
    <s v="Summer"/>
    <n v="34.5"/>
    <n v="23.573371463185701"/>
    <n v="10.926628536814299"/>
    <n v="0.3167138706322985"/>
    <n v="3"/>
    <n v="103.5"/>
    <n v="0"/>
    <n v="231"/>
    <x v="0"/>
    <x v="1"/>
    <n v="15.534631051452809"/>
  </r>
  <r>
    <s v="V107"/>
    <x v="38"/>
    <x v="3"/>
    <x v="1"/>
    <s v="Binders"/>
    <s v="OFF-BI-10004654"/>
    <s v="Avery Binding System Hidden Tab Executive Style Index Sets"/>
    <s v="United States"/>
    <s v="US-2016-115952"/>
    <x v="1099"/>
    <d v="2016-10-06T00:00:00"/>
    <s v="Same Day"/>
    <n v="0"/>
    <n v="10"/>
    <s v="Autumn"/>
    <n v="28.85"/>
    <n v="21.119113064404551"/>
    <n v="7.7308869355954499"/>
    <n v="0.2679683513204662"/>
    <n v="5"/>
    <n v="144.25"/>
    <n v="0"/>
    <n v="328"/>
    <x v="0"/>
    <x v="1"/>
    <n v="18.47942331498863"/>
  </r>
  <r>
    <s v="V135"/>
    <x v="51"/>
    <x v="1"/>
    <x v="1"/>
    <s v="Paper"/>
    <s v="OFF-PA-10000141"/>
    <s v="Ampad Evidence Wirebond Steno Books, 6&quot; x 9&quot;"/>
    <s v="United States"/>
    <s v="CA-2014-146731"/>
    <x v="935"/>
    <d v="2014-11-08T00:00:00"/>
    <s v="Standard Class"/>
    <n v="5"/>
    <n v="11"/>
    <s v="Winter"/>
    <n v="3.488"/>
    <n v="2.504562389933553"/>
    <n v="0.98343761006644703"/>
    <n v="0.28194885609703185"/>
    <n v="2"/>
    <n v="6.976"/>
    <n v="0.2"/>
    <n v="133"/>
    <x v="0"/>
    <x v="1"/>
    <n v="3.53088223158651"/>
  </r>
  <r>
    <s v="V117"/>
    <x v="104"/>
    <x v="3"/>
    <x v="1"/>
    <s v="Paper"/>
    <s v="OFF-PA-10001019"/>
    <s v="Xerox 1884"/>
    <s v="United States"/>
    <s v="CA-2014-146731"/>
    <x v="935"/>
    <d v="2014-11-08T00:00:00"/>
    <s v="Standard Class"/>
    <n v="5"/>
    <n v="11"/>
    <s v="Winter"/>
    <n v="143.85599999999999"/>
    <n v="95.213162140718723"/>
    <n v="48.642837859281272"/>
    <n v="0.33813562075465237"/>
    <n v="9"/>
    <n v="1294.704"/>
    <n v="0.2"/>
    <n v="182"/>
    <x v="0"/>
    <x v="2"/>
    <n v="48.189270127576847"/>
  </r>
  <r>
    <s v="V078"/>
    <x v="32"/>
    <x v="2"/>
    <x v="2"/>
    <s v="Phones"/>
    <s v="TEC-PH-10002496"/>
    <s v="Cisco SPA301"/>
    <s v="United States"/>
    <s v="CA-2015-115392"/>
    <x v="486"/>
    <d v="2015-10-04T00:00:00"/>
    <s v="Second Class"/>
    <n v="3"/>
    <n v="10"/>
    <s v="Autumn"/>
    <n v="311.98"/>
    <n v="250.76846077795699"/>
    <n v="61.211539222043029"/>
    <n v="0.19620340798141878"/>
    <n v="2"/>
    <n v="623.96"/>
    <n v="0"/>
    <n v="231"/>
    <x v="0"/>
    <x v="0"/>
    <n v="536.17111085434078"/>
  </r>
  <r>
    <s v="V140"/>
    <x v="80"/>
    <x v="0"/>
    <x v="1"/>
    <s v="Binders"/>
    <s v="OFF-BI-10000829"/>
    <s v="Avery Non-Stick Binders"/>
    <s v="United States"/>
    <s v="CA-2015-115392"/>
    <x v="486"/>
    <d v="2015-10-04T00:00:00"/>
    <s v="Second Class"/>
    <n v="3"/>
    <n v="10"/>
    <s v="Autumn"/>
    <n v="22.45"/>
    <n v="18.61691047426239"/>
    <n v="3.8330895257376092"/>
    <n v="0.17073895437584005"/>
    <n v="5"/>
    <n v="112.25"/>
    <n v="0"/>
    <n v="453"/>
    <x v="0"/>
    <x v="1"/>
    <n v="10.02463458068125"/>
  </r>
  <r>
    <s v="V072"/>
    <x v="31"/>
    <x v="0"/>
    <x v="2"/>
    <s v="Phones"/>
    <s v="TEC-PH-10001448"/>
    <s v="Anker Astro 15000mAh USB Portable Charger"/>
    <s v="United States"/>
    <s v="CA-2017-102379"/>
    <x v="574"/>
    <d v="2017-12-06T00:00:00"/>
    <s v="Standard Class"/>
    <n v="4"/>
    <n v="12"/>
    <s v="Winter"/>
    <n v="39.991999999999997"/>
    <n v="26.16249136784085"/>
    <n v="13.829508632159147"/>
    <n v="0.34580687717941461"/>
    <n v="1"/>
    <n v="39.991999999999997"/>
    <n v="0.2"/>
    <n v="303"/>
    <x v="0"/>
    <x v="2"/>
    <n v="50.487425186872031"/>
  </r>
  <r>
    <s v="V046"/>
    <x v="70"/>
    <x v="3"/>
    <x v="0"/>
    <s v="Chairs"/>
    <s v="FUR-CH-10004983"/>
    <s v="Office Star - Mid Back Dual function Ergonomic High Back Chair with 2-Way Adjustable Arms"/>
    <s v="United States"/>
    <s v="CA-2017-102379"/>
    <x v="574"/>
    <d v="2017-12-06T00:00:00"/>
    <s v="Standard Class"/>
    <n v="4"/>
    <n v="12"/>
    <s v="Winter"/>
    <n v="1159.056"/>
    <n v="835.09420013544946"/>
    <n v="323.96179986455058"/>
    <n v="0.2795048728142131"/>
    <n v="9"/>
    <n v="10431.504000000001"/>
    <n v="0.2"/>
    <n v="386"/>
    <x v="0"/>
    <x v="0"/>
    <n v="441.88936693928258"/>
  </r>
  <r>
    <s v="V108"/>
    <x v="76"/>
    <x v="1"/>
    <x v="1"/>
    <s v="Art"/>
    <s v="OFF-AR-10004022"/>
    <s v="Panasonic KP-380BK Classic Electric Pencil Sharpener"/>
    <s v="United States"/>
    <s v="CA-2017-102379"/>
    <x v="574"/>
    <d v="2017-12-06T00:00:00"/>
    <s v="Standard Class"/>
    <n v="4"/>
    <n v="12"/>
    <s v="Winter"/>
    <n v="179.9"/>
    <n v="141.01836839436501"/>
    <n v="38.881631605634993"/>
    <n v="0.21612913621809335"/>
    <n v="5"/>
    <n v="899.5"/>
    <n v="0"/>
    <n v="435"/>
    <x v="0"/>
    <x v="2"/>
    <n v="47.004075170847337"/>
  </r>
  <r>
    <s v="V065"/>
    <x v="122"/>
    <x v="3"/>
    <x v="2"/>
    <s v="Accessories"/>
    <s v="TEC-AC-10001284"/>
    <s v="Enermax Briskie RF Wireless Keyboard and Mouse Combo"/>
    <s v="United States"/>
    <s v="CA-2017-149706"/>
    <x v="157"/>
    <d v="2017-12-12T00:00:00"/>
    <s v="First Class"/>
    <n v="1"/>
    <n v="12"/>
    <s v="Winter"/>
    <n v="116.312"/>
    <n v="90.034835386303556"/>
    <n v="26.277164613696442"/>
    <n v="0.22591963523709027"/>
    <n v="7"/>
    <n v="814.18399999999997"/>
    <n v="0.2"/>
    <n v="415"/>
    <x v="0"/>
    <x v="2"/>
    <n v="46.684011511437177"/>
  </r>
  <r>
    <s v="V034"/>
    <x v="3"/>
    <x v="0"/>
    <x v="0"/>
    <s v="Furnishings"/>
    <s v="FUR-FU-10001847"/>
    <s v="Eldon Image Series Black Desk Accessories"/>
    <s v="United States"/>
    <s v="US-2016-139087"/>
    <x v="19"/>
    <d v="2016-07-22T00:00:00"/>
    <s v="Second Class"/>
    <n v="5"/>
    <n v="7"/>
    <s v="Summer"/>
    <n v="12.42"/>
    <n v="8.3383040131846293"/>
    <n v="4.0816959868153706"/>
    <n v="0.32863896834262241"/>
    <n v="3"/>
    <n v="37.26"/>
    <n v="0"/>
    <n v="357"/>
    <x v="0"/>
    <x v="1"/>
    <n v="4.0309230704641337"/>
  </r>
  <r>
    <s v="V081"/>
    <x v="127"/>
    <x v="1"/>
    <x v="2"/>
    <s v="Accessories"/>
    <s v="TEC-AC-10004595"/>
    <s v="First Data TMFD35 PIN Pad"/>
    <s v="United States"/>
    <s v="US-2016-139087"/>
    <x v="19"/>
    <d v="2016-07-22T00:00:00"/>
    <s v="Second Class"/>
    <n v="5"/>
    <n v="7"/>
    <s v="Summer"/>
    <n v="428.4"/>
    <n v="298.9707317501186"/>
    <n v="129.42926824988137"/>
    <n v="0.30212247490635241"/>
    <n v="3"/>
    <n v="1285.1999999999998"/>
    <n v="0"/>
    <n v="391"/>
    <x v="0"/>
    <x v="0"/>
    <n v="201.949696706878"/>
  </r>
  <r>
    <s v="V005"/>
    <x v="103"/>
    <x v="1"/>
    <x v="0"/>
    <s v="Furnishings"/>
    <s v="FUR-FU-10004164"/>
    <s v="Eldon 300 Class Desk Accessories, Black"/>
    <s v="United States"/>
    <s v="US-2016-139087"/>
    <x v="19"/>
    <d v="2016-07-22T00:00:00"/>
    <s v="Second Class"/>
    <n v="5"/>
    <n v="7"/>
    <s v="Summer"/>
    <n v="24.75"/>
    <n v="19.211908831008671"/>
    <n v="5.538091168991329"/>
    <n v="0.223761259353185"/>
    <n v="5"/>
    <n v="123.75"/>
    <n v="0"/>
    <n v="224"/>
    <x v="0"/>
    <x v="1"/>
    <n v="14.00071426749364"/>
  </r>
  <r>
    <s v="V114"/>
    <x v="13"/>
    <x v="2"/>
    <x v="1"/>
    <s v="Labels"/>
    <s v="OFF-LA-10001074"/>
    <s v="Round Specialty Laser Printer Labels"/>
    <s v="United States"/>
    <s v="US-2016-139087"/>
    <x v="19"/>
    <d v="2016-07-22T00:00:00"/>
    <s v="Second Class"/>
    <n v="5"/>
    <n v="7"/>
    <s v="Summer"/>
    <n v="87.71"/>
    <n v="72.475669801769271"/>
    <n v="15.234330198230722"/>
    <n v="0.17368977537602009"/>
    <n v="7"/>
    <n v="613.96999999999991"/>
    <n v="0"/>
    <n v="250"/>
    <x v="0"/>
    <x v="1"/>
    <n v="30.61015144033103"/>
  </r>
  <r>
    <s v="V130"/>
    <x v="34"/>
    <x v="4"/>
    <x v="1"/>
    <s v="Storage"/>
    <s v="OFF-ST-10000604"/>
    <s v="Home/Office Personal File Carts"/>
    <s v="United States"/>
    <s v="US-2016-139087"/>
    <x v="19"/>
    <d v="2016-07-22T00:00:00"/>
    <s v="Second Class"/>
    <n v="5"/>
    <n v="7"/>
    <s v="Summer"/>
    <n v="69.52"/>
    <n v="58.322435301278396"/>
    <n v="11.1975646987216"/>
    <n v="0.16106968784121981"/>
    <n v="2"/>
    <n v="139.04"/>
    <n v="0"/>
    <n v="458"/>
    <x v="0"/>
    <x v="2"/>
    <n v="71.285245662358903"/>
  </r>
  <r>
    <s v="V072"/>
    <x v="31"/>
    <x v="0"/>
    <x v="2"/>
    <s v="Phones"/>
    <s v="TEC-PH-10000148"/>
    <s v="Cyber Acoustics AC-202b Speech Recognition Stereo Headset"/>
    <s v="United States"/>
    <s v="US-2016-139087"/>
    <x v="19"/>
    <d v="2016-07-22T00:00:00"/>
    <s v="Second Class"/>
    <n v="5"/>
    <n v="7"/>
    <s v="Summer"/>
    <n v="20.783999999999999"/>
    <n v="17.40221476899406"/>
    <n v="3.3817852310059386"/>
    <n v="0.16271099071429651"/>
    <n v="2"/>
    <n v="41.567999999999998"/>
    <n v="0.2"/>
    <n v="346"/>
    <x v="0"/>
    <x v="1"/>
    <n v="10.930141389753381"/>
  </r>
  <r>
    <s v="V112"/>
    <x v="53"/>
    <x v="4"/>
    <x v="1"/>
    <s v="Binders"/>
    <s v="OFF-BI-10000042"/>
    <s v="Pressboard Data Binder, Crimson, 12&quot; X 8 1/2&quot;"/>
    <s v="United States"/>
    <s v="US-2016-139087"/>
    <x v="19"/>
    <d v="2016-07-22T00:00:00"/>
    <s v="Second Class"/>
    <n v="5"/>
    <n v="7"/>
    <s v="Summer"/>
    <n v="12.816000000000001"/>
    <n v="9.7417389783668593"/>
    <n v="3.0742610216331414"/>
    <n v="0.23987679631968956"/>
    <n v="3"/>
    <n v="38.448"/>
    <n v="0.2"/>
    <n v="274"/>
    <x v="0"/>
    <x v="1"/>
    <n v="7.1110944305359931"/>
  </r>
  <r>
    <s v="V138"/>
    <x v="12"/>
    <x v="4"/>
    <x v="1"/>
    <s v="Labels"/>
    <s v="OFF-LA-10000443"/>
    <s v="Avery 501"/>
    <s v="United States"/>
    <s v="CA-2017-152226"/>
    <x v="605"/>
    <d v="2017-05-16T00:00:00"/>
    <s v="Standard Class"/>
    <n v="4"/>
    <n v="5"/>
    <s v="Summer"/>
    <n v="5.9039999999999999"/>
    <n v="4.5339218425629424"/>
    <n v="1.3700781574370575"/>
    <n v="0.23205930850898671"/>
    <n v="2"/>
    <n v="11.808"/>
    <n v="0.2"/>
    <n v="471"/>
    <x v="0"/>
    <x v="1"/>
    <n v="4.5961295207411821"/>
  </r>
  <r>
    <s v="V013"/>
    <x v="97"/>
    <x v="0"/>
    <x v="0"/>
    <s v="Furnishings"/>
    <s v="FUR-FU-10002874"/>
    <s v="Ultra Commercial Grade Dual Valve Door Closer"/>
    <s v="United States"/>
    <s v="CA-2015-116484"/>
    <x v="312"/>
    <d v="2015-11-26T00:00:00"/>
    <s v="Standard Class"/>
    <n v="6"/>
    <n v="11"/>
    <s v="Winter"/>
    <n v="63.823999999999998"/>
    <n v="45.911183945335488"/>
    <n v="17.912816054664511"/>
    <n v="0.28065956465693959"/>
    <n v="2"/>
    <n v="127.648"/>
    <n v="0.2"/>
    <n v="456"/>
    <x v="1"/>
    <x v="2"/>
    <n v="132.5509689941303"/>
  </r>
  <r>
    <s v="V102"/>
    <x v="66"/>
    <x v="4"/>
    <x v="1"/>
    <s v="Storage"/>
    <s v="OFF-ST-10003994"/>
    <s v="Belkin 19&quot; Center-Weighted Shelf, Gray"/>
    <s v="United States"/>
    <s v="CA-2015-116484"/>
    <x v="312"/>
    <d v="2015-11-26T00:00:00"/>
    <s v="Standard Class"/>
    <n v="6"/>
    <n v="11"/>
    <s v="Winter"/>
    <n v="141.55199999999999"/>
    <n v="97.105641174566955"/>
    <n v="44.446358825433038"/>
    <n v="0.31399315322590315"/>
    <n v="3"/>
    <n v="424.65599999999995"/>
    <n v="0.2"/>
    <n v="401"/>
    <x v="1"/>
    <x v="2"/>
    <n v="107.2506608650968"/>
  </r>
  <r>
    <s v="V132"/>
    <x v="23"/>
    <x v="3"/>
    <x v="1"/>
    <s v="Envelopes"/>
    <s v="OFF-EN-10001453"/>
    <s v="Tyvek Interoffice Envelopes, 9 1/2&quot; x 12 1/2&quot;, 100/Box"/>
    <s v="United States"/>
    <s v="CA-2016-100944"/>
    <x v="446"/>
    <d v="2016-09-28T00:00:00"/>
    <s v="Standard Class"/>
    <n v="4"/>
    <n v="9"/>
    <s v="Autumn"/>
    <n v="304.89999999999998"/>
    <n v="208.64727273171471"/>
    <n v="96.25272726828527"/>
    <n v="0.31568621603242136"/>
    <n v="5"/>
    <n v="1524.5"/>
    <n v="0"/>
    <n v="179"/>
    <x v="0"/>
    <x v="2"/>
    <n v="70.378423204843116"/>
  </r>
  <r>
    <s v="V010"/>
    <x v="129"/>
    <x v="2"/>
    <x v="0"/>
    <s v="Chairs"/>
    <s v="FUR-CH-10000988"/>
    <s v="Hon Olson Stacker Stools"/>
    <s v="United States"/>
    <s v="CA-2016-100944"/>
    <x v="446"/>
    <d v="2016-09-28T00:00:00"/>
    <s v="Standard Class"/>
    <n v="4"/>
    <n v="9"/>
    <s v="Autumn"/>
    <n v="563.24"/>
    <n v="416.04850824683808"/>
    <n v="147.19149175316193"/>
    <n v="0.26132996902414946"/>
    <n v="5"/>
    <n v="2816.2"/>
    <n v="0.2"/>
    <n v="206"/>
    <x v="0"/>
    <x v="0"/>
    <n v="439.61394160942831"/>
  </r>
  <r>
    <s v="V017"/>
    <x v="84"/>
    <x v="1"/>
    <x v="0"/>
    <s v="Tables"/>
    <s v="FUR-TA-10003238"/>
    <s v="Chromcraft Bull-Nose Wood 48&quot; x 96&quot; Rectangular Conference Tables"/>
    <s v="United States"/>
    <s v="CA-2016-125080"/>
    <x v="147"/>
    <d v="2016-10-26T00:00:00"/>
    <s v="Standard Class"/>
    <n v="5"/>
    <n v="10"/>
    <s v="Autumn"/>
    <n v="661.17600000000004"/>
    <n v="493.91832776399878"/>
    <n v="167.25767223600127"/>
    <n v="0.25296996901884106"/>
    <n v="2"/>
    <n v="1322.3520000000001"/>
    <n v="0.4"/>
    <n v="399"/>
    <x v="0"/>
    <x v="0"/>
    <n v="530.77422248183836"/>
  </r>
  <r>
    <s v="V061"/>
    <x v="47"/>
    <x v="4"/>
    <x v="2"/>
    <s v="Phones"/>
    <s v="TEC-PH-10001061"/>
    <s v="Apple iPhone 5C"/>
    <s v="United States"/>
    <s v="CA-2016-121020"/>
    <x v="1057"/>
    <d v="2016-10-31T00:00:00"/>
    <s v="Standard Class"/>
    <n v="7"/>
    <n v="10"/>
    <s v="Autumn"/>
    <n v="239.976"/>
    <n v="176.57681318365059"/>
    <n v="63.399186816349413"/>
    <n v="0.26418969737119302"/>
    <n v="3"/>
    <n v="719.928"/>
    <n v="0.2"/>
    <n v="404"/>
    <x v="1"/>
    <x v="0"/>
    <n v="246.21374306281109"/>
  </r>
  <r>
    <s v="V026"/>
    <x v="134"/>
    <x v="0"/>
    <x v="0"/>
    <s v="Tables"/>
    <s v="FUR-TA-10003715"/>
    <s v="Hon 2111 Invitation Series Corner Table"/>
    <s v="United States"/>
    <s v="CA-2014-100090"/>
    <x v="1001"/>
    <d v="2014-07-12T00:00:00"/>
    <s v="Standard Class"/>
    <n v="4"/>
    <n v="7"/>
    <s v="Summer"/>
    <n v="502.488"/>
    <n v="393.98879623099288"/>
    <n v="108.49920376900712"/>
    <n v="0.21592396986397114"/>
    <n v="3"/>
    <n v="1507.4639999999999"/>
    <n v="0.2"/>
    <n v="443"/>
    <x v="0"/>
    <x v="0"/>
    <n v="415.05985329467842"/>
  </r>
  <r>
    <s v="V124"/>
    <x v="15"/>
    <x v="4"/>
    <x v="1"/>
    <s v="Binders"/>
    <s v="OFF-BI-10001597"/>
    <s v="Wilson Jones Ledger-Size, Piano-Hinge Binder, 2&quot;, Blue"/>
    <s v="United States"/>
    <s v="CA-2014-100090"/>
    <x v="1001"/>
    <d v="2014-07-12T00:00:00"/>
    <s v="Standard Class"/>
    <n v="4"/>
    <n v="7"/>
    <s v="Summer"/>
    <n v="196.70400000000001"/>
    <n v="147.6142093106215"/>
    <n v="49.089790689378503"/>
    <n v="0.24956173076998181"/>
    <n v="6"/>
    <n v="1180.2240000000002"/>
    <n v="0.2"/>
    <n v="157"/>
    <x v="0"/>
    <x v="2"/>
    <n v="87.738013824733287"/>
  </r>
  <r>
    <s v="V034"/>
    <x v="3"/>
    <x v="2"/>
    <x v="0"/>
    <s v="Chairs"/>
    <s v="FUR-CH-10004063"/>
    <s v="Global Deluxe High-Back Manager's Chair"/>
    <s v="United States"/>
    <s v="US-2015-139675"/>
    <x v="649"/>
    <d v="2015-03-18T00:00:00"/>
    <s v="Second Class"/>
    <n v="5"/>
    <n v="3"/>
    <s v="Spring"/>
    <n v="915.13599999999997"/>
    <n v="759.2652764536316"/>
    <n v="155.87072354636837"/>
    <n v="0.17032520144149982"/>
    <n v="4"/>
    <n v="3660.5439999999999"/>
    <n v="0.2"/>
    <n v="190"/>
    <x v="0"/>
    <x v="0"/>
    <n v="775.75957942646676"/>
  </r>
  <r>
    <s v="V028"/>
    <x v="109"/>
    <x v="1"/>
    <x v="0"/>
    <s v="Furnishings"/>
    <s v="FUR-FU-10001979"/>
    <s v="Dana Halogen Swing-Arm Architect Lamp"/>
    <s v="United States"/>
    <s v="US-2015-139675"/>
    <x v="649"/>
    <d v="2015-03-18T00:00:00"/>
    <s v="Second Class"/>
    <n v="5"/>
    <n v="3"/>
    <s v="Spring"/>
    <n v="327.76"/>
    <n v="217.44283785602801"/>
    <n v="110.31716214397198"/>
    <n v="0.33657908879659504"/>
    <n v="8"/>
    <n v="2622.08"/>
    <n v="0"/>
    <n v="234"/>
    <x v="0"/>
    <x v="2"/>
    <n v="123.03739619915019"/>
  </r>
  <r>
    <s v="V037"/>
    <x v="102"/>
    <x v="3"/>
    <x v="0"/>
    <s v="Chairs"/>
    <s v="FUR-CH-10001854"/>
    <s v="Office Star - Professional Matrix Back Chair with 2-to-1 Synchro Tilt and Mesh Fabric Seat"/>
    <s v="United States"/>
    <s v="CA-2017-143756"/>
    <x v="574"/>
    <d v="2017-12-05T00:00:00"/>
    <s v="First Class"/>
    <n v="3"/>
    <n v="12"/>
    <s v="Winter"/>
    <n v="701.96"/>
    <n v="555.27324658099587"/>
    <n v="146.68675341900416"/>
    <n v="0.20896739617500165"/>
    <n v="2"/>
    <n v="1403.92"/>
    <n v="0"/>
    <n v="449"/>
    <x v="0"/>
    <x v="0"/>
    <n v="786.99837277722497"/>
  </r>
  <r>
    <s v="V093"/>
    <x v="68"/>
    <x v="0"/>
    <x v="2"/>
    <s v="Phones"/>
    <s v="TEC-PH-10002923"/>
    <s v="Logitech B530 USB Headset - headset - Full size, Binaural"/>
    <s v="United States"/>
    <s v="CA-2015-151253"/>
    <x v="1100"/>
    <d v="2015-04-26T00:00:00"/>
    <s v="Standard Class"/>
    <n v="4"/>
    <n v="4"/>
    <s v="Spring"/>
    <n v="88.775999999999996"/>
    <n v="64.295980970796009"/>
    <n v="24.480019029203987"/>
    <n v="0.27575041710827236"/>
    <n v="3"/>
    <n v="266.32799999999997"/>
    <n v="0.2"/>
    <n v="268"/>
    <x v="0"/>
    <x v="1"/>
    <n v="25.389023927673939"/>
  </r>
  <r>
    <s v="V128"/>
    <x v="72"/>
    <x v="0"/>
    <x v="1"/>
    <s v="Art"/>
    <s v="OFF-AR-10004691"/>
    <s v="Boston 1730 StandUp Electric Pencil Sharpener"/>
    <s v="United States"/>
    <s v="CA-2015-151253"/>
    <x v="1100"/>
    <d v="2015-04-26T00:00:00"/>
    <s v="Standard Class"/>
    <n v="4"/>
    <n v="4"/>
    <s v="Spring"/>
    <n v="64.14"/>
    <n v="48.522083675053267"/>
    <n v="15.617916324946734"/>
    <n v="0.24349729225049474"/>
    <n v="3"/>
    <n v="192.42000000000002"/>
    <n v="0"/>
    <n v="433"/>
    <x v="0"/>
    <x v="1"/>
    <n v="12.3437487552742"/>
  </r>
  <r>
    <s v="V128"/>
    <x v="72"/>
    <x v="2"/>
    <x v="1"/>
    <s v="Binders"/>
    <s v="OFF-BI-10002931"/>
    <s v="Avery Trapezoid Extra Heavy Duty 4&quot; Binders"/>
    <s v="United States"/>
    <s v="CA-2014-141152"/>
    <x v="1101"/>
    <d v="2014-09-19T00:00:00"/>
    <s v="First Class"/>
    <n v="3"/>
    <n v="9"/>
    <s v="Autumn"/>
    <n v="33.552"/>
    <n v="24.05009144226743"/>
    <n v="9.5019085577325697"/>
    <n v="0.28319946822045095"/>
    <n v="1"/>
    <n v="33.552"/>
    <n v="0.2"/>
    <n v="221"/>
    <x v="0"/>
    <x v="2"/>
    <n v="65.635318365952926"/>
  </r>
  <r>
    <s v="V129"/>
    <x v="4"/>
    <x v="2"/>
    <x v="1"/>
    <s v="Appliances"/>
    <s v="OFF-AP-10002651"/>
    <s v="Hoover Upright Vacuum With Dirt Cup"/>
    <s v="United States"/>
    <s v="CA-2014-141313"/>
    <x v="129"/>
    <d v="2015-01-01T00:00:00"/>
    <s v="Standard Class"/>
    <n v="4"/>
    <n v="12"/>
    <s v="Winter"/>
    <n v="1737.18"/>
    <n v="1437.3547605804049"/>
    <n v="299.82523941959516"/>
    <n v="0.17259307580077779"/>
    <n v="6"/>
    <n v="10423.08"/>
    <n v="0"/>
    <n v="335"/>
    <x v="0"/>
    <x v="0"/>
    <n v="443.52619281390821"/>
  </r>
  <r>
    <s v="V126"/>
    <x v="8"/>
    <x v="3"/>
    <x v="1"/>
    <s v="Storage"/>
    <s v="OFF-ST-10000689"/>
    <s v="Fellowes Strictly Business Drawer File, Letter/Legal Size"/>
    <s v="United States"/>
    <s v="CA-2014-141313"/>
    <x v="129"/>
    <d v="2015-01-01T00:00:00"/>
    <s v="Standard Class"/>
    <n v="4"/>
    <n v="12"/>
    <s v="Winter"/>
    <n v="704.25"/>
    <n v="501.35861685736751"/>
    <n v="202.89138314263249"/>
    <n v="0.28809568071371316"/>
    <n v="5"/>
    <n v="3521.25"/>
    <n v="0"/>
    <n v="498"/>
    <x v="0"/>
    <x v="0"/>
    <n v="315.24998447943773"/>
  </r>
  <r>
    <s v="V127"/>
    <x v="39"/>
    <x v="1"/>
    <x v="1"/>
    <s v="Paper"/>
    <s v="OFF-PA-10003302"/>
    <s v="Xerox 1906"/>
    <s v="United States"/>
    <s v="CA-2014-141313"/>
    <x v="129"/>
    <d v="2015-01-01T00:00:00"/>
    <s v="Standard Class"/>
    <n v="4"/>
    <n v="12"/>
    <s v="Winter"/>
    <n v="141.76"/>
    <n v="103.9831187185746"/>
    <n v="37.776881281425389"/>
    <n v="0.26648477201908433"/>
    <n v="4"/>
    <n v="567.04"/>
    <n v="0"/>
    <n v="175"/>
    <x v="0"/>
    <x v="2"/>
    <n v="89.228937232374605"/>
  </r>
  <r>
    <s v="V117"/>
    <x v="104"/>
    <x v="0"/>
    <x v="1"/>
    <s v="Binders"/>
    <s v="OFF-BI-10001460"/>
    <s v="Plastic Binding Combs"/>
    <s v="United States"/>
    <s v="CA-2014-169852"/>
    <x v="618"/>
    <d v="2014-10-26T00:00:00"/>
    <s v="Standard Class"/>
    <n v="5"/>
    <n v="10"/>
    <s v="Autumn"/>
    <n v="36.36"/>
    <n v="24.2032475895987"/>
    <n v="12.1567524104013"/>
    <n v="0.33434412569860561"/>
    <n v="3"/>
    <n v="109.08"/>
    <n v="0.2"/>
    <n v="408"/>
    <x v="0"/>
    <x v="1"/>
    <n v="33.081162011029782"/>
  </r>
  <r>
    <s v="V039"/>
    <x v="43"/>
    <x v="0"/>
    <x v="0"/>
    <s v="Furnishings"/>
    <s v="FUR-FU-10003489"/>
    <s v="Contemporary Borderless Frame"/>
    <s v="United States"/>
    <s v="CA-2017-107314"/>
    <x v="329"/>
    <d v="2017-12-03T00:00:00"/>
    <s v="First Class"/>
    <n v="3"/>
    <n v="11"/>
    <s v="Winter"/>
    <n v="25.83"/>
    <n v="21.939420716974059"/>
    <n v="3.8905792830259394"/>
    <n v="0.15062250418218892"/>
    <n v="3"/>
    <n v="77.489999999999995"/>
    <n v="0"/>
    <n v="122"/>
    <x v="0"/>
    <x v="1"/>
    <n v="10.958740894829109"/>
  </r>
  <r>
    <s v="V126"/>
    <x v="8"/>
    <x v="4"/>
    <x v="1"/>
    <s v="Binders"/>
    <s v="OFF-BI-10002794"/>
    <s v="Avery Trapezoid Ring Binder, 3&quot; Capacity, Black, 1040 sheets"/>
    <s v="United States"/>
    <s v="US-2014-161305"/>
    <x v="571"/>
    <d v="2014-06-12T00:00:00"/>
    <s v="Standard Class"/>
    <n v="6"/>
    <n v="6"/>
    <s v="Summer"/>
    <n v="24.588000000000001"/>
    <n v="18.15719364600255"/>
    <n v="6.4308063539974505"/>
    <n v="0.26154247413362008"/>
    <n v="3"/>
    <n v="73.76400000000001"/>
    <n v="0.8"/>
    <n v="432"/>
    <x v="1"/>
    <x v="2"/>
    <n v="100.71413414213519"/>
  </r>
  <r>
    <s v="V109"/>
    <x v="58"/>
    <x v="2"/>
    <x v="1"/>
    <s v="Envelopes"/>
    <s v="OFF-EN-10000461"/>
    <s v="#10- 4 1/8&quot; x 9 1/2&quot; Recycled Envelopes"/>
    <s v="United States"/>
    <s v="US-2014-161305"/>
    <x v="571"/>
    <d v="2014-06-12T00:00:00"/>
    <s v="Standard Class"/>
    <n v="6"/>
    <n v="6"/>
    <s v="Summer"/>
    <n v="13.984"/>
    <n v="10.64663996716696"/>
    <n v="3.3373600328330397"/>
    <n v="0.2386556087552231"/>
    <n v="2"/>
    <n v="27.968"/>
    <n v="0.2"/>
    <n v="172"/>
    <x v="1"/>
    <x v="1"/>
    <n v="15.336859047033441"/>
  </r>
  <r>
    <s v="V067"/>
    <x v="94"/>
    <x v="3"/>
    <x v="2"/>
    <s v="Phones"/>
    <s v="TEC-PH-10001305"/>
    <s v="Panasonic KX TS208W Corded phone"/>
    <s v="United States"/>
    <s v="CA-2017-166919"/>
    <x v="51"/>
    <d v="2017-11-27T00:00:00"/>
    <s v="Standard Class"/>
    <n v="4"/>
    <n v="11"/>
    <s v="Winter"/>
    <n v="195.96"/>
    <n v="163.47347675364821"/>
    <n v="32.486523246351794"/>
    <n v="0.16578140052230961"/>
    <n v="5"/>
    <n v="979.80000000000007"/>
    <n v="0.2"/>
    <n v="187"/>
    <x v="0"/>
    <x v="2"/>
    <n v="122.7555546653592"/>
  </r>
  <r>
    <s v="V131"/>
    <x v="41"/>
    <x v="1"/>
    <x v="1"/>
    <s v="Paper"/>
    <s v="OFF-PA-10000167"/>
    <s v="Xerox 1925"/>
    <s v="United States"/>
    <s v="CA-2017-162712"/>
    <x v="978"/>
    <d v="2017-06-20T00:00:00"/>
    <s v="Second Class"/>
    <n v="2"/>
    <n v="6"/>
    <s v="Summer"/>
    <n v="74.352000000000004"/>
    <n v="52.222860640264273"/>
    <n v="22.129139359735731"/>
    <n v="0.29762668603044612"/>
    <n v="3"/>
    <n v="223.05600000000001"/>
    <n v="0.2"/>
    <n v="202"/>
    <x v="0"/>
    <x v="1"/>
    <n v="23.647841192520438"/>
  </r>
  <r>
    <s v="V130"/>
    <x v="34"/>
    <x v="4"/>
    <x v="1"/>
    <s v="Paper"/>
    <s v="OFF-PA-10002947"/>
    <s v="Xerox 1923"/>
    <s v="United States"/>
    <s v="CA-2017-107552"/>
    <x v="1024"/>
    <d v="2017-05-05T00:00:00"/>
    <s v="Same Day"/>
    <n v="0"/>
    <n v="5"/>
    <s v="Summer"/>
    <n v="6.68"/>
    <n v="5.3850410668776867"/>
    <n v="1.294958933122313"/>
    <n v="0.19385612771292113"/>
    <n v="1"/>
    <n v="6.68"/>
    <n v="0"/>
    <n v="193"/>
    <x v="0"/>
    <x v="1"/>
    <n v="11.852059534106299"/>
  </r>
  <r>
    <s v="V113"/>
    <x v="117"/>
    <x v="1"/>
    <x v="1"/>
    <s v="Supplies"/>
    <s v="OFF-SU-10002301"/>
    <s v="Serrated Blade or Curved Handle Hand Letter Openers"/>
    <s v="United States"/>
    <s v="CA-2016-163328"/>
    <x v="254"/>
    <d v="2016-11-06T00:00:00"/>
    <s v="Second Class"/>
    <n v="2"/>
    <n v="11"/>
    <s v="Winter"/>
    <n v="17.584"/>
    <n v="13.70236553989962"/>
    <n v="3.8816344601003792"/>
    <n v="0.22074809258987599"/>
    <n v="7"/>
    <n v="123.08799999999999"/>
    <n v="0.2"/>
    <n v="415"/>
    <x v="0"/>
    <x v="1"/>
    <n v="7.9931350545327344"/>
  </r>
  <r>
    <s v="V026"/>
    <x v="134"/>
    <x v="1"/>
    <x v="0"/>
    <s v="Chairs"/>
    <s v="FUR-CH-10003298"/>
    <s v="Office Star - Contemporary Task Swivel chair with Loop Arms, Charcoal"/>
    <s v="United States"/>
    <s v="CA-2016-163328"/>
    <x v="254"/>
    <d v="2016-11-06T00:00:00"/>
    <s v="Second Class"/>
    <n v="2"/>
    <n v="11"/>
    <s v="Winter"/>
    <n v="104.78400000000001"/>
    <n v="86.231614743879561"/>
    <n v="18.552385256120445"/>
    <n v="0.1770536079565625"/>
    <n v="1"/>
    <n v="104.78400000000001"/>
    <n v="0.2"/>
    <n v="365"/>
    <x v="0"/>
    <x v="0"/>
    <n v="157.55453722758989"/>
  </r>
  <r>
    <s v="V129"/>
    <x v="4"/>
    <x v="1"/>
    <x v="1"/>
    <s v="Paper"/>
    <s v="OFF-PA-10004353"/>
    <s v="Southworth 25% Cotton Premium Laser Paper and Envelopes"/>
    <s v="United States"/>
    <s v="CA-2016-163328"/>
    <x v="254"/>
    <d v="2016-11-06T00:00:00"/>
    <s v="Second Class"/>
    <n v="2"/>
    <n v="11"/>
    <s v="Winter"/>
    <n v="47.951999999999998"/>
    <n v="38.698522860717773"/>
    <n v="9.253477139282225"/>
    <n v="0.19297374748252888"/>
    <n v="3"/>
    <n v="143.85599999999999"/>
    <n v="0.2"/>
    <n v="352"/>
    <x v="0"/>
    <x v="2"/>
    <n v="89.558553119174505"/>
  </r>
  <r>
    <s v="V006"/>
    <x v="132"/>
    <x v="0"/>
    <x v="0"/>
    <s v="Chairs"/>
    <s v="FUR-CH-10000229"/>
    <s v="Global Enterprise Series Seating High-Back Swivel/Tilt Chairs"/>
    <s v="United States"/>
    <s v="CA-2016-163328"/>
    <x v="254"/>
    <d v="2016-11-06T00:00:00"/>
    <s v="Second Class"/>
    <n v="2"/>
    <n v="11"/>
    <s v="Winter"/>
    <n v="650.35199999999998"/>
    <n v="527.54233062862443"/>
    <n v="122.80966937137555"/>
    <n v="0.18883569108940321"/>
    <n v="3"/>
    <n v="1951.056"/>
    <n v="0.2"/>
    <n v="457"/>
    <x v="0"/>
    <x v="2"/>
    <n v="123.9320050820879"/>
  </r>
  <r>
    <s v="V131"/>
    <x v="41"/>
    <x v="0"/>
    <x v="1"/>
    <s v="Labels"/>
    <s v="OFF-LA-10003930"/>
    <s v="Dot Matrix Printer Tape Reel Labels, White, 5000/Box"/>
    <s v="United States"/>
    <s v="CA-2016-163328"/>
    <x v="254"/>
    <d v="2016-11-06T00:00:00"/>
    <s v="Second Class"/>
    <n v="2"/>
    <n v="11"/>
    <s v="Winter"/>
    <n v="629.18399999999997"/>
    <n v="442.58465981084652"/>
    <n v="186.59934018915345"/>
    <n v="0.29657356224753562"/>
    <n v="8"/>
    <n v="5033.4719999999998"/>
    <n v="0.2"/>
    <n v="157"/>
    <x v="0"/>
    <x v="0"/>
    <n v="219.56074679475711"/>
  </r>
  <r>
    <s v="V105"/>
    <x v="85"/>
    <x v="1"/>
    <x v="1"/>
    <s v="Paper"/>
    <s v="OFF-PA-10000176"/>
    <s v="Xerox 1887"/>
    <s v="United States"/>
    <s v="CA-2016-163328"/>
    <x v="254"/>
    <d v="2016-11-06T00:00:00"/>
    <s v="Second Class"/>
    <n v="2"/>
    <n v="11"/>
    <s v="Winter"/>
    <n v="15.176"/>
    <n v="12.882219053659931"/>
    <n v="2.2937809463400693"/>
    <n v="0.15114529166711052"/>
    <n v="1"/>
    <n v="15.176"/>
    <n v="0.2"/>
    <n v="498"/>
    <x v="0"/>
    <x v="2"/>
    <n v="41.384548330264508"/>
  </r>
  <r>
    <s v="V026"/>
    <x v="134"/>
    <x v="0"/>
    <x v="0"/>
    <s v="Furnishings"/>
    <s v="FUR-FU-10004006"/>
    <s v="Deflect-o DuraMat Lighweight, Studded, Beveled Mat for Low Pile Carpeting"/>
    <s v="United States"/>
    <s v="CA-2014-112837"/>
    <x v="1102"/>
    <d v="2014-09-16T00:00:00"/>
    <s v="Standard Class"/>
    <n v="5"/>
    <n v="9"/>
    <s v="Autumn"/>
    <n v="127.95"/>
    <n v="104.89727444698769"/>
    <n v="23.052725553012309"/>
    <n v="0.18016979720994378"/>
    <n v="3"/>
    <n v="383.85"/>
    <n v="0"/>
    <n v="108"/>
    <x v="0"/>
    <x v="0"/>
    <n v="18.228405763167181"/>
  </r>
  <r>
    <s v="V135"/>
    <x v="51"/>
    <x v="2"/>
    <x v="1"/>
    <s v="Storage"/>
    <s v="OFF-ST-10001932"/>
    <s v="Fellowes Staxonsteel Drawer Files"/>
    <s v="United States"/>
    <s v="CA-2017-120019"/>
    <x v="911"/>
    <d v="2017-02-21T00:00:00"/>
    <s v="Standard Class"/>
    <n v="5"/>
    <n v="2"/>
    <s v="Spring"/>
    <n v="579.51"/>
    <n v="413.17746177700337"/>
    <n v="166.33253822299662"/>
    <n v="0.2870227230297952"/>
    <n v="3"/>
    <n v="1738.53"/>
    <n v="0"/>
    <n v="112"/>
    <x v="0"/>
    <x v="0"/>
    <n v="188.5146170914681"/>
  </r>
  <r>
    <s v="V081"/>
    <x v="127"/>
    <x v="3"/>
    <x v="2"/>
    <s v="Phones"/>
    <s v="TEC-PH-10000923"/>
    <s v="Belkin SportFit Armband For iPhone 5s/5c, Fuchsia"/>
    <s v="United States"/>
    <s v="CA-2017-120019"/>
    <x v="911"/>
    <d v="2017-02-21T00:00:00"/>
    <s v="Standard Class"/>
    <n v="5"/>
    <n v="2"/>
    <s v="Spring"/>
    <n v="14.99"/>
    <n v="10.63190978033259"/>
    <n v="4.3580902196674103"/>
    <n v="0.29073317009122152"/>
    <n v="1"/>
    <n v="14.99"/>
    <n v="0"/>
    <n v="492"/>
    <x v="0"/>
    <x v="1"/>
    <n v="25.614923228461961"/>
  </r>
  <r>
    <s v="V130"/>
    <x v="34"/>
    <x v="3"/>
    <x v="1"/>
    <s v="Art"/>
    <s v="OFF-AR-10000380"/>
    <s v="Hunt PowerHouse Electric Pencil Sharpener, Blue"/>
    <s v="United States"/>
    <s v="CA-2014-100762"/>
    <x v="156"/>
    <d v="2014-11-29T00:00:00"/>
    <s v="Standard Class"/>
    <n v="5"/>
    <n v="11"/>
    <s v="Winter"/>
    <n v="151.91999999999999"/>
    <n v="112.9751478625959"/>
    <n v="38.944852137404084"/>
    <n v="0.25635105409033759"/>
    <n v="4"/>
    <n v="607.67999999999995"/>
    <n v="0"/>
    <n v="230"/>
    <x v="0"/>
    <x v="2"/>
    <n v="97.213633192057998"/>
  </r>
  <r>
    <s v="V122"/>
    <x v="5"/>
    <x v="3"/>
    <x v="1"/>
    <s v="Labels"/>
    <s v="OFF-LA-10003930"/>
    <s v="Dot Matrix Printer Tape Reel Labels, White, 5000/Box"/>
    <s v="United States"/>
    <s v="CA-2014-100762"/>
    <x v="156"/>
    <d v="2014-11-29T00:00:00"/>
    <s v="Standard Class"/>
    <n v="5"/>
    <n v="11"/>
    <s v="Winter"/>
    <n v="196.62"/>
    <n v="132.70227163089709"/>
    <n v="63.917728369102917"/>
    <n v="0.32508253671601522"/>
    <n v="2"/>
    <n v="393.24"/>
    <n v="0"/>
    <n v="321"/>
    <x v="0"/>
    <x v="0"/>
    <n v="219.56074679475711"/>
  </r>
  <r>
    <s v="V136"/>
    <x v="10"/>
    <x v="4"/>
    <x v="1"/>
    <s v="Paper"/>
    <s v="OFF-PA-10001815"/>
    <s v="Xerox 1885"/>
    <s v="United States"/>
    <s v="CA-2014-100762"/>
    <x v="156"/>
    <d v="2014-11-29T00:00:00"/>
    <s v="Standard Class"/>
    <n v="5"/>
    <n v="11"/>
    <s v="Winter"/>
    <n v="144.12"/>
    <n v="117.4018602762122"/>
    <n v="26.7181397237878"/>
    <n v="0.18538814684837496"/>
    <n v="3"/>
    <n v="432.36"/>
    <n v="0"/>
    <n v="428"/>
    <x v="0"/>
    <x v="2"/>
    <n v="58.836743621651948"/>
  </r>
  <r>
    <s v="V122"/>
    <x v="5"/>
    <x v="1"/>
    <x v="1"/>
    <s v="Paper"/>
    <s v="OFF-PA-10004082"/>
    <s v="Adams Telephone Message Book w/Frequently-Called Numbers Space, 400 Messages per Book"/>
    <s v="United States"/>
    <s v="CA-2014-100762"/>
    <x v="156"/>
    <d v="2014-11-29T00:00:00"/>
    <s v="Standard Class"/>
    <n v="5"/>
    <n v="11"/>
    <s v="Winter"/>
    <n v="15.96"/>
    <n v="11.631848939006909"/>
    <n v="4.3281510609930915"/>
    <n v="0.27118740983665984"/>
    <n v="2"/>
    <n v="31.92"/>
    <n v="0"/>
    <n v="471"/>
    <x v="0"/>
    <x v="1"/>
    <n v="18.429020592532851"/>
  </r>
  <r>
    <s v="V076"/>
    <x v="106"/>
    <x v="3"/>
    <x v="2"/>
    <s v="Phones"/>
    <s v="TEC-PH-10004071"/>
    <s v="PayAnywhere Card Reader"/>
    <s v="United States"/>
    <s v="CA-2017-161459"/>
    <x v="920"/>
    <d v="2017-11-29T00:00:00"/>
    <s v="Second Class"/>
    <n v="4"/>
    <n v="11"/>
    <s v="Winter"/>
    <n v="39.96"/>
    <n v="27.752793518342109"/>
    <n v="12.207206481657892"/>
    <n v="0.30548564768913644"/>
    <n v="5"/>
    <n v="199.8"/>
    <n v="0.2"/>
    <n v="252"/>
    <x v="0"/>
    <x v="1"/>
    <n v="28.255986976214441"/>
  </r>
  <r>
    <s v="V117"/>
    <x v="104"/>
    <x v="3"/>
    <x v="1"/>
    <s v="Paper"/>
    <s v="OFF-PA-10002377"/>
    <s v="Adams Telephone Message Book W/Dividers/Space For Phone Numbers, 5 1/4&quot;X8 1/2&quot;, 200/Messages"/>
    <s v="United States"/>
    <s v="CA-2017-161459"/>
    <x v="920"/>
    <d v="2017-11-29T00:00:00"/>
    <s v="Second Class"/>
    <n v="4"/>
    <n v="11"/>
    <s v="Winter"/>
    <n v="34.08"/>
    <n v="25.50851011312907"/>
    <n v="8.5714898868709284"/>
    <n v="0.25151085348799673"/>
    <n v="6"/>
    <n v="204.48"/>
    <n v="0"/>
    <n v="480"/>
    <x v="0"/>
    <x v="2"/>
    <n v="71.445003497426285"/>
  </r>
  <r>
    <s v="V127"/>
    <x v="39"/>
    <x v="3"/>
    <x v="1"/>
    <s v="Paper"/>
    <s v="OFF-PA-10001800"/>
    <s v="Xerox 220"/>
    <s v="United States"/>
    <s v="CA-2017-160017"/>
    <x v="394"/>
    <d v="2017-10-02T00:00:00"/>
    <s v="Standard Class"/>
    <n v="4"/>
    <n v="9"/>
    <s v="Autumn"/>
    <n v="10.368"/>
    <n v="8.3925035065858751"/>
    <n v="1.9754964934141253"/>
    <n v="0.19053785623207226"/>
    <n v="2"/>
    <n v="20.736000000000001"/>
    <n v="0.2"/>
    <n v="466"/>
    <x v="0"/>
    <x v="1"/>
    <n v="7.4288210947055964"/>
  </r>
  <r>
    <s v="V142"/>
    <x v="48"/>
    <x v="0"/>
    <x v="1"/>
    <s v="Binders"/>
    <s v="OFF-BI-10002764"/>
    <s v="Recycled Pressboard Report Cover with Reinforced Top Hinge"/>
    <s v="United States"/>
    <s v="CA-2014-123316"/>
    <x v="303"/>
    <d v="2014-10-17T00:00:00"/>
    <s v="Standard Class"/>
    <n v="4"/>
    <n v="10"/>
    <s v="Autumn"/>
    <n v="7.7519999999999998"/>
    <n v="6.471992091699903"/>
    <n v="1.2800079083000968"/>
    <n v="0.16511969921311878"/>
    <n v="3"/>
    <n v="23.256"/>
    <n v="0.2"/>
    <n v="170"/>
    <x v="0"/>
    <x v="1"/>
    <n v="6.1648653096166086"/>
  </r>
  <r>
    <s v="V131"/>
    <x v="41"/>
    <x v="2"/>
    <x v="1"/>
    <s v="Envelopes"/>
    <s v="OFF-EN-10004459"/>
    <s v="Security-Tint Envelopes"/>
    <s v="United States"/>
    <s v="CA-2014-141299"/>
    <x v="561"/>
    <d v="2014-06-07T00:00:00"/>
    <s v="Second Class"/>
    <n v="4"/>
    <n v="6"/>
    <s v="Summer"/>
    <n v="15.28"/>
    <n v="12.65431167385464"/>
    <n v="2.6256883261453599"/>
    <n v="0.17183824123987959"/>
    <n v="2"/>
    <n v="30.56"/>
    <n v="0"/>
    <n v="444"/>
    <x v="0"/>
    <x v="1"/>
    <n v="6.3206604436913434"/>
  </r>
  <r>
    <s v="V068"/>
    <x v="119"/>
    <x v="4"/>
    <x v="2"/>
    <s v="Machines"/>
    <s v="TEC-MA-10000423"/>
    <s v="Texas Instruments TI-34 Scientific Calculator"/>
    <s v="United States"/>
    <s v="CA-2014-104402"/>
    <x v="1103"/>
    <d v="2014-06-23T00:00:00"/>
    <s v="Standard Class"/>
    <n v="6"/>
    <n v="6"/>
    <s v="Summer"/>
    <n v="65.97"/>
    <n v="45.855094456426123"/>
    <n v="20.114905543573876"/>
    <n v="0.30490989151999204"/>
    <n v="3"/>
    <n v="197.91"/>
    <n v="0"/>
    <n v="119"/>
    <x v="1"/>
    <x v="0"/>
    <n v="36.333442900446421"/>
  </r>
  <r>
    <s v="V115"/>
    <x v="44"/>
    <x v="1"/>
    <x v="1"/>
    <s v="Paper"/>
    <s v="OFF-PA-10002986"/>
    <s v="Xerox 1898"/>
    <s v="United States"/>
    <s v="CA-2015-110289"/>
    <x v="1104"/>
    <d v="2015-11-02T00:00:00"/>
    <s v="Standard Class"/>
    <n v="4"/>
    <n v="10"/>
    <s v="Autumn"/>
    <n v="33.4"/>
    <n v="21.781320434494379"/>
    <n v="11.618679565505619"/>
    <n v="0.34786465764986885"/>
    <n v="5"/>
    <n v="167"/>
    <n v="0"/>
    <n v="180"/>
    <x v="0"/>
    <x v="1"/>
    <n v="12.060381323686549"/>
  </r>
  <r>
    <s v="V101"/>
    <x v="26"/>
    <x v="3"/>
    <x v="1"/>
    <s v="Envelopes"/>
    <s v="OFF-EN-10001434"/>
    <s v="Strathmore #10 Envelopes, Ultimate White"/>
    <s v="United States"/>
    <s v="CA-2015-110289"/>
    <x v="1104"/>
    <d v="2015-11-02T00:00:00"/>
    <s v="Standard Class"/>
    <n v="4"/>
    <n v="10"/>
    <s v="Autumn"/>
    <n v="210.84"/>
    <n v="159.7174017489603"/>
    <n v="51.122598251039705"/>
    <n v="0.24247105981331676"/>
    <n v="4"/>
    <n v="843.36"/>
    <n v="0"/>
    <n v="327"/>
    <x v="0"/>
    <x v="2"/>
    <n v="43.03753478070044"/>
  </r>
  <r>
    <s v="V137"/>
    <x v="11"/>
    <x v="1"/>
    <x v="1"/>
    <s v="Storage"/>
    <s v="OFF-ST-10000760"/>
    <s v="Eldon Fold 'N Roll Cart System"/>
    <s v="United States"/>
    <s v="CA-2014-167927"/>
    <x v="407"/>
    <d v="2014-01-26T00:00:00"/>
    <s v="Standard Class"/>
    <n v="6"/>
    <n v="1"/>
    <s v="Winter"/>
    <n v="13.98"/>
    <n v="10.75680813379819"/>
    <n v="3.2231918662018106"/>
    <n v="0.23055735809741135"/>
    <n v="1"/>
    <n v="13.98"/>
    <n v="0"/>
    <n v="445"/>
    <x v="1"/>
    <x v="2"/>
    <n v="55.590499231433419"/>
  </r>
  <r>
    <s v="V036"/>
    <x v="126"/>
    <x v="4"/>
    <x v="0"/>
    <s v="Furnishings"/>
    <s v="FUR-FU-10002918"/>
    <s v="Eldon ClusterMat Chair Mat with Cordless Antistatic Protection"/>
    <s v="United States"/>
    <s v="CA-2014-167927"/>
    <x v="407"/>
    <d v="2014-01-26T00:00:00"/>
    <s v="Standard Class"/>
    <n v="6"/>
    <n v="1"/>
    <s v="Winter"/>
    <n v="272.94"/>
    <n v="178.72146981177951"/>
    <n v="94.218530188220484"/>
    <n v="0.34519868904601919"/>
    <n v="3"/>
    <n v="818.81999999999994"/>
    <n v="0"/>
    <n v="118"/>
    <x v="1"/>
    <x v="0"/>
    <n v="39.44798797403994"/>
  </r>
  <r>
    <s v="V140"/>
    <x v="80"/>
    <x v="2"/>
    <x v="1"/>
    <s v="Binders"/>
    <s v="OFF-BI-10000605"/>
    <s v="Acco Pressboard Covers with Storage Hooks, 9 1/2&quot; x 11&quot;, Executive Red"/>
    <s v="United States"/>
    <s v="CA-2014-167927"/>
    <x v="407"/>
    <d v="2014-01-26T00:00:00"/>
    <s v="Standard Class"/>
    <n v="6"/>
    <n v="1"/>
    <s v="Winter"/>
    <n v="19.05"/>
    <n v="15.53706815681752"/>
    <n v="3.5129318431824803"/>
    <n v="0.18440587103320105"/>
    <n v="5"/>
    <n v="95.25"/>
    <n v="0"/>
    <n v="264"/>
    <x v="1"/>
    <x v="1"/>
    <n v="4.9530000000000003"/>
  </r>
  <r>
    <s v="V115"/>
    <x v="44"/>
    <x v="3"/>
    <x v="1"/>
    <s v="Appliances"/>
    <s v="OFF-AP-10002311"/>
    <s v="Holmes Replacement Filter for HEPA Air Cleaner, Very Large Room, HEPA Filter"/>
    <s v="United States"/>
    <s v="CA-2014-167927"/>
    <x v="407"/>
    <d v="2014-01-26T00:00:00"/>
    <s v="Standard Class"/>
    <n v="6"/>
    <n v="1"/>
    <s v="Winter"/>
    <n v="247.71600000000001"/>
    <n v="205.28068015681049"/>
    <n v="42.435319843189518"/>
    <n v="0.17130633404055257"/>
    <n v="4"/>
    <n v="990.86400000000003"/>
    <n v="0.1"/>
    <n v="467"/>
    <x v="1"/>
    <x v="2"/>
    <n v="83.361452499141762"/>
  </r>
  <r>
    <s v="V099"/>
    <x v="24"/>
    <x v="4"/>
    <x v="1"/>
    <s v="Storage"/>
    <s v="OFF-ST-10003123"/>
    <s v="Fellowes Bases and Tops For Staxonsteel/High-Stak Systems"/>
    <s v="United States"/>
    <s v="CA-2014-167927"/>
    <x v="407"/>
    <d v="2014-01-26T00:00:00"/>
    <s v="Standard Class"/>
    <n v="6"/>
    <n v="1"/>
    <s v="Winter"/>
    <n v="66.58"/>
    <n v="53.779011964046077"/>
    <n v="12.800988035953921"/>
    <n v="0.19226476473346232"/>
    <n v="2"/>
    <n v="133.16"/>
    <n v="0"/>
    <n v="486"/>
    <x v="1"/>
    <x v="2"/>
    <n v="59.835630347366333"/>
  </r>
  <r>
    <s v="V141"/>
    <x v="67"/>
    <x v="1"/>
    <x v="1"/>
    <s v="Art"/>
    <s v="OFF-AR-10004456"/>
    <s v="Panasonic KP-4ABK Battery-Operated Pencil Sharpener"/>
    <s v="United States"/>
    <s v="CA-2014-167927"/>
    <x v="407"/>
    <d v="2014-01-26T00:00:00"/>
    <s v="Standard Class"/>
    <n v="6"/>
    <n v="1"/>
    <s v="Winter"/>
    <n v="43.92"/>
    <n v="34.599543038290648"/>
    <n v="9.320456961709354"/>
    <n v="0.21221441169647892"/>
    <n v="3"/>
    <n v="131.76"/>
    <n v="0"/>
    <n v="206"/>
    <x v="1"/>
    <x v="1"/>
    <n v="16.904815881872238"/>
  </r>
  <r>
    <s v="V037"/>
    <x v="102"/>
    <x v="4"/>
    <x v="0"/>
    <s v="Furnishings"/>
    <s v="FUR-FU-10002268"/>
    <s v="Ultra Door Push Plate"/>
    <s v="United States"/>
    <s v="CA-2014-167927"/>
    <x v="407"/>
    <d v="2014-01-26T00:00:00"/>
    <s v="Standard Class"/>
    <n v="6"/>
    <n v="1"/>
    <s v="Winter"/>
    <n v="14.73"/>
    <n v="12.39711095353548"/>
    <n v="2.3328890464645209"/>
    <n v="0.15837671734314465"/>
    <n v="3"/>
    <n v="44.19"/>
    <n v="0"/>
    <n v="476"/>
    <x v="1"/>
    <x v="1"/>
    <n v="16.242274911037381"/>
  </r>
  <r>
    <s v="V111"/>
    <x v="52"/>
    <x v="3"/>
    <x v="1"/>
    <s v="Binders"/>
    <s v="OFF-BI-10004364"/>
    <s v="Storex Dura Pro Binders"/>
    <s v="United States"/>
    <s v="CA-2014-167927"/>
    <x v="407"/>
    <d v="2014-01-26T00:00:00"/>
    <s v="Standard Class"/>
    <n v="6"/>
    <n v="1"/>
    <s v="Winter"/>
    <n v="29.7"/>
    <n v="22.152170228306058"/>
    <n v="7.5478297716939409"/>
    <n v="0.25413568254861757"/>
    <n v="5"/>
    <n v="148.5"/>
    <n v="0"/>
    <n v="447"/>
    <x v="1"/>
    <x v="1"/>
    <n v="9.7947252641408991"/>
  </r>
  <r>
    <s v="V099"/>
    <x v="24"/>
    <x v="3"/>
    <x v="1"/>
    <s v="Paper"/>
    <s v="OFF-PA-10001970"/>
    <s v="Xerox 1881"/>
    <s v="United States"/>
    <s v="CA-2014-133305"/>
    <x v="384"/>
    <d v="2014-07-15T00:00:00"/>
    <s v="Standard Class"/>
    <n v="4"/>
    <n v="7"/>
    <s v="Summer"/>
    <n v="49.12"/>
    <n v="38.43312709180195"/>
    <n v="10.686872908198048"/>
    <n v="0.21756663086722411"/>
    <n v="4"/>
    <n v="196.48"/>
    <n v="0"/>
    <n v="313"/>
    <x v="0"/>
    <x v="2"/>
    <n v="128.2391351245675"/>
  </r>
  <r>
    <s v="V101"/>
    <x v="26"/>
    <x v="2"/>
    <x v="1"/>
    <s v="Binders"/>
    <s v="OFF-BI-10002954"/>
    <s v="Newell 3-Hole Punched Plastic Slotted Magazine Holders for Binders"/>
    <s v="United States"/>
    <s v="CA-2014-133305"/>
    <x v="384"/>
    <d v="2014-07-15T00:00:00"/>
    <s v="Standard Class"/>
    <n v="4"/>
    <n v="7"/>
    <s v="Summer"/>
    <n v="18.28"/>
    <n v="13.201304066811071"/>
    <n v="5.0786959331889303"/>
    <n v="0.27782800509786271"/>
    <n v="5"/>
    <n v="91.4"/>
    <n v="0.2"/>
    <n v="338"/>
    <x v="0"/>
    <x v="1"/>
    <n v="6.1630083130453972"/>
  </r>
  <r>
    <s v="V032"/>
    <x v="71"/>
    <x v="3"/>
    <x v="0"/>
    <s v="Furnishings"/>
    <s v="FUR-FU-10000672"/>
    <s v="Executive Impressions 10&quot; Spectator Wall Clock"/>
    <s v="United States"/>
    <s v="CA-2016-165995"/>
    <x v="133"/>
    <d v="2016-09-06T00:00:00"/>
    <s v="Standard Class"/>
    <n v="7"/>
    <n v="8"/>
    <s v="Autumn"/>
    <n v="47.04"/>
    <n v="31.317886157901981"/>
    <n v="15.722113842098018"/>
    <n v="0.33422861058881842"/>
    <n v="4"/>
    <n v="188.16"/>
    <n v="0"/>
    <n v="246"/>
    <x v="1"/>
    <x v="1"/>
    <n v="17.834923044409251"/>
  </r>
  <r>
    <s v="V053"/>
    <x v="89"/>
    <x v="0"/>
    <x v="2"/>
    <s v="Phones"/>
    <s v="TEC-PH-10004908"/>
    <s v="Panasonic KX TS3282W Corded phone"/>
    <s v="United States"/>
    <s v="CA-2016-165995"/>
    <x v="133"/>
    <d v="2016-09-06T00:00:00"/>
    <s v="Standard Class"/>
    <n v="7"/>
    <n v="8"/>
    <s v="Autumn"/>
    <n v="339.96"/>
    <n v="282.48518300766131"/>
    <n v="57.474816992338674"/>
    <n v="0.16906346920913837"/>
    <n v="5"/>
    <n v="1699.8"/>
    <n v="0.2"/>
    <n v="280"/>
    <x v="1"/>
    <x v="0"/>
    <n v="150.7624543711066"/>
  </r>
  <r>
    <s v="V076"/>
    <x v="106"/>
    <x v="0"/>
    <x v="2"/>
    <s v="Phones"/>
    <s v="TEC-PH-10003095"/>
    <s v="Samsung HM1900 Bluetooth Headset"/>
    <s v="United States"/>
    <s v="CA-2017-143112"/>
    <x v="361"/>
    <d v="2017-10-09T00:00:00"/>
    <s v="Standard Class"/>
    <n v="4"/>
    <n v="10"/>
    <s v="Autumn"/>
    <n v="87.8"/>
    <n v="60.972007581255859"/>
    <n v="26.827992418744138"/>
    <n v="0.30555800021348678"/>
    <n v="4"/>
    <n v="351.2"/>
    <n v="0"/>
    <n v="435"/>
    <x v="0"/>
    <x v="1"/>
    <n v="30.414812180909479"/>
  </r>
  <r>
    <s v="V043"/>
    <x v="136"/>
    <x v="1"/>
    <x v="0"/>
    <s v="Chairs"/>
    <s v="FUR-CH-10002880"/>
    <s v="Global High-Back Leather Tilter, Burgundy"/>
    <s v="United States"/>
    <s v="CA-2017-143112"/>
    <x v="361"/>
    <d v="2017-10-09T00:00:00"/>
    <s v="Standard Class"/>
    <n v="4"/>
    <n v="10"/>
    <s v="Autumn"/>
    <n v="221.38200000000001"/>
    <n v="176.90856105333819"/>
    <n v="44.473438946661815"/>
    <n v="0.20089004050312045"/>
    <n v="2"/>
    <n v="442.76400000000001"/>
    <n v="0.1"/>
    <n v="297"/>
    <x v="0"/>
    <x v="0"/>
    <n v="288.62723281449701"/>
  </r>
  <r>
    <s v="V081"/>
    <x v="127"/>
    <x v="1"/>
    <x v="2"/>
    <s v="Machines"/>
    <s v="TEC-MA-10001047"/>
    <s v="3D Systems Cube Printer, 2nd Generation, Magenta"/>
    <s v="United States"/>
    <s v="CA-2017-143112"/>
    <x v="361"/>
    <d v="2017-10-09T00:00:00"/>
    <s v="Standard Class"/>
    <n v="4"/>
    <n v="10"/>
    <s v="Autumn"/>
    <n v="5199.96"/>
    <n v="4071.502840943665"/>
    <n v="1128.4571590563351"/>
    <n v="0.2170126614543833"/>
    <n v="4"/>
    <n v="20799.84"/>
    <n v="0"/>
    <n v="386"/>
    <x v="0"/>
    <x v="0"/>
    <n v="2757.6952334241"/>
  </r>
  <r>
    <s v="V129"/>
    <x v="4"/>
    <x v="2"/>
    <x v="1"/>
    <s v="Storage"/>
    <s v="OFF-ST-10002554"/>
    <s v="Tennsco Industrial Shelving"/>
    <s v="United States"/>
    <s v="US-2017-105830"/>
    <x v="413"/>
    <d v="2017-01-02T00:00:00"/>
    <s v="First Class"/>
    <n v="2"/>
    <n v="12"/>
    <s v="Winter"/>
    <n v="156.512"/>
    <n v="106.4833172693674"/>
    <n v="50.028682730632596"/>
    <n v="0.31964758440651575"/>
    <n v="4"/>
    <n v="626.048"/>
    <n v="0.2"/>
    <n v="152"/>
    <x v="0"/>
    <x v="2"/>
    <n v="66.364780499733271"/>
  </r>
  <r>
    <s v="V086"/>
    <x v="133"/>
    <x v="2"/>
    <x v="2"/>
    <s v="Accessories"/>
    <s v="TEC-AC-10004469"/>
    <s v="Microsoft Sculpt Comfort Mouse"/>
    <s v="United States"/>
    <s v="CA-2015-146255"/>
    <x v="1105"/>
    <d v="2015-03-10T00:00:00"/>
    <s v="First Class"/>
    <n v="3"/>
    <n v="3"/>
    <s v="Spring"/>
    <n v="119.85"/>
    <n v="81.733565025799933"/>
    <n v="38.116434974200061"/>
    <n v="0.31803450124488997"/>
    <n v="3"/>
    <n v="359.54999999999995"/>
    <n v="0"/>
    <n v="468"/>
    <x v="0"/>
    <x v="2"/>
    <n v="66.641900908262414"/>
  </r>
  <r>
    <s v="V132"/>
    <x v="23"/>
    <x v="2"/>
    <x v="1"/>
    <s v="Binders"/>
    <s v="OFF-BI-10000309"/>
    <s v="GBC Twin Loop Wire Binding Elements, 9/16&quot; Spine, Black"/>
    <s v="United States"/>
    <s v="CA-2015-146255"/>
    <x v="1105"/>
    <d v="2015-03-10T00:00:00"/>
    <s v="First Class"/>
    <n v="3"/>
    <n v="3"/>
    <s v="Spring"/>
    <n v="30.44"/>
    <n v="24.269214474924851"/>
    <n v="6.17078552507515"/>
    <n v="0.20271962960168036"/>
    <n v="2"/>
    <n v="60.88"/>
    <n v="0"/>
    <n v="339"/>
    <x v="0"/>
    <x v="1"/>
    <n v="23.77440001345985"/>
  </r>
  <r>
    <s v="V128"/>
    <x v="72"/>
    <x v="0"/>
    <x v="1"/>
    <s v="Binders"/>
    <s v="OFF-BI-10001765"/>
    <s v="Wilson Jones Heavy-Duty Casebound Ring Binders with Metal Hinges"/>
    <s v="United States"/>
    <s v="CA-2015-146255"/>
    <x v="1105"/>
    <d v="2015-03-10T00:00:00"/>
    <s v="First Class"/>
    <n v="3"/>
    <n v="3"/>
    <s v="Spring"/>
    <n v="69.28"/>
    <n v="57.488742115398203"/>
    <n v="11.791257884601798"/>
    <n v="0.17019714036665412"/>
    <n v="2"/>
    <n v="138.56"/>
    <n v="0"/>
    <n v="389"/>
    <x v="0"/>
    <x v="2"/>
    <n v="85.376649872589084"/>
  </r>
  <r>
    <s v="V060"/>
    <x v="120"/>
    <x v="3"/>
    <x v="2"/>
    <s v="Phones"/>
    <s v="TEC-PH-10001619"/>
    <s v="LG G3"/>
    <s v="United States"/>
    <s v="CA-2015-146255"/>
    <x v="1105"/>
    <d v="2015-03-10T00:00:00"/>
    <s v="First Class"/>
    <n v="3"/>
    <n v="3"/>
    <s v="Spring"/>
    <n v="587.97"/>
    <n v="413.96744236099698"/>
    <n v="174.00255763900304"/>
    <n v="0.2959378159412947"/>
    <n v="3"/>
    <n v="1763.91"/>
    <n v="0"/>
    <n v="386"/>
    <x v="0"/>
    <x v="0"/>
    <n v="203.6787826652546"/>
  </r>
  <r>
    <s v="V138"/>
    <x v="12"/>
    <x v="0"/>
    <x v="1"/>
    <s v="Labels"/>
    <s v="OFF-LA-10002034"/>
    <s v="Avery 478"/>
    <s v="United States"/>
    <s v="CA-2017-104822"/>
    <x v="179"/>
    <d v="2017-10-20T00:00:00"/>
    <s v="Same Day"/>
    <n v="0"/>
    <n v="10"/>
    <s v="Autumn"/>
    <n v="24.55"/>
    <n v="16.005613267296489"/>
    <n v="8.5443867327035115"/>
    <n v="0.34804019277814707"/>
    <n v="5"/>
    <n v="122.75"/>
    <n v="0"/>
    <n v="287"/>
    <x v="0"/>
    <x v="1"/>
    <n v="12.990638937327139"/>
  </r>
  <r>
    <s v="V131"/>
    <x v="41"/>
    <x v="2"/>
    <x v="1"/>
    <s v="Binders"/>
    <s v="OFF-BI-10000309"/>
    <s v="GBC Twin Loop Wire Binding Elements, 9/16&quot; Spine, Black"/>
    <s v="United States"/>
    <s v="CA-2015-104486"/>
    <x v="489"/>
    <d v="2015-05-06T00:00:00"/>
    <s v="Standard Class"/>
    <n v="5"/>
    <n v="5"/>
    <s v="Summer"/>
    <n v="12.176"/>
    <n v="9.359614675926661"/>
    <n v="2.8163853240733392"/>
    <n v="0.23130628482862509"/>
    <n v="1"/>
    <n v="12.176"/>
    <n v="0.2"/>
    <n v="494"/>
    <x v="0"/>
    <x v="1"/>
    <n v="23.77440001345985"/>
  </r>
  <r>
    <s v="V132"/>
    <x v="23"/>
    <x v="0"/>
    <x v="1"/>
    <s v="Storage"/>
    <s v="OFF-ST-10000876"/>
    <s v="Eldon Simplefile Box Office"/>
    <s v="United States"/>
    <s v="CA-2015-104486"/>
    <x v="489"/>
    <d v="2015-05-06T00:00:00"/>
    <s v="Standard Class"/>
    <n v="5"/>
    <n v="5"/>
    <s v="Summer"/>
    <n v="37.32"/>
    <n v="29.94441651248081"/>
    <n v="7.3755834875191901"/>
    <n v="0.1976308544351337"/>
    <n v="3"/>
    <n v="111.96000000000001"/>
    <n v="0"/>
    <n v="105"/>
    <x v="0"/>
    <x v="0"/>
    <n v="23.185074583200539"/>
  </r>
  <r>
    <s v="V113"/>
    <x v="117"/>
    <x v="2"/>
    <x v="1"/>
    <s v="Supplies"/>
    <s v="OFF-SU-10002573"/>
    <s v="Acme 10&quot; Easy Grip Assistive Scissors"/>
    <s v="United States"/>
    <s v="CA-2015-104486"/>
    <x v="489"/>
    <d v="2015-05-06T00:00:00"/>
    <s v="Standard Class"/>
    <n v="5"/>
    <n v="5"/>
    <s v="Summer"/>
    <n v="35.06"/>
    <n v="28.612822515150292"/>
    <n v="6.4471774848497105"/>
    <n v="0.18388983128493183"/>
    <n v="2"/>
    <n v="70.12"/>
    <n v="0"/>
    <n v="382"/>
    <x v="0"/>
    <x v="1"/>
    <n v="31.52616232365023"/>
  </r>
  <r>
    <s v="V013"/>
    <x v="97"/>
    <x v="1"/>
    <x v="0"/>
    <s v="Furnishings"/>
    <s v="FUR-FU-10004622"/>
    <s v="Eldon Advantage Foldable Chair Mats for Low Pile Carpets"/>
    <s v="United States"/>
    <s v="CA-2017-161557"/>
    <x v="213"/>
    <d v="2017-09-08T00:00:00"/>
    <s v="Standard Class"/>
    <n v="5"/>
    <n v="9"/>
    <s v="Autumn"/>
    <n v="108.4"/>
    <n v="85.502085133482851"/>
    <n v="22.897914866517155"/>
    <n v="0.21123537699739073"/>
    <n v="5"/>
    <n v="542"/>
    <n v="0.6"/>
    <n v="362"/>
    <x v="0"/>
    <x v="1"/>
    <n v="31.29238459007771"/>
  </r>
  <r>
    <s v="V065"/>
    <x v="122"/>
    <x v="4"/>
    <x v="2"/>
    <s v="Phones"/>
    <s v="TEC-PH-10002549"/>
    <s v="Polycom SoundPoint IP 450 VoIP phone"/>
    <s v="United States"/>
    <s v="CA-2017-161130"/>
    <x v="132"/>
    <d v="2017-11-08T00:00:00"/>
    <s v="Standard Class"/>
    <n v="5"/>
    <n v="11"/>
    <s v="Winter"/>
    <n v="361.37599999999998"/>
    <n v="257.33587597500372"/>
    <n v="104.04012402499626"/>
    <n v="0.28789992701506539"/>
    <n v="2"/>
    <n v="722.75199999999995"/>
    <n v="0.2"/>
    <n v="148"/>
    <x v="0"/>
    <x v="0"/>
    <n v="526.33941950139615"/>
  </r>
  <r>
    <s v="V126"/>
    <x v="8"/>
    <x v="4"/>
    <x v="1"/>
    <s v="Binders"/>
    <s v="OFF-BI-10004209"/>
    <s v="Fellowes Twister Kit, Gray/Clear, 3/pkg"/>
    <s v="United States"/>
    <s v="US-2015-161347"/>
    <x v="1023"/>
    <d v="2015-09-19T00:00:00"/>
    <s v="Standard Class"/>
    <n v="6"/>
    <n v="9"/>
    <s v="Autumn"/>
    <n v="2.4119999999999999"/>
    <n v="1.851123871254601"/>
    <n v="0.56087612874539894"/>
    <n v="0.23253570843507421"/>
    <n v="1"/>
    <n v="2.4119999999999999"/>
    <n v="0.7"/>
    <n v="451"/>
    <x v="1"/>
    <x v="1"/>
    <n v="12.82513712987117"/>
  </r>
  <r>
    <s v="V130"/>
    <x v="34"/>
    <x v="4"/>
    <x v="1"/>
    <s v="Appliances"/>
    <s v="OFF-AP-10001962"/>
    <s v="Black &amp; Decker Filter for Double Action Dustbuster Cordless Vac BLDV7210"/>
    <s v="United States"/>
    <s v="US-2015-109015"/>
    <x v="684"/>
    <d v="2015-09-12T00:00:00"/>
    <s v="Standard Class"/>
    <n v="6"/>
    <n v="9"/>
    <s v="Autumn"/>
    <n v="8.39"/>
    <n v="5.8340537781005981"/>
    <n v="2.5559462218994025"/>
    <n v="0.304641981156067"/>
    <n v="1"/>
    <n v="8.39"/>
    <n v="0"/>
    <n v="299"/>
    <x v="1"/>
    <x v="1"/>
    <n v="28.974870364967408"/>
  </r>
  <r>
    <s v="V087"/>
    <x v="6"/>
    <x v="3"/>
    <x v="2"/>
    <s v="Phones"/>
    <s v="TEC-PH-10002922"/>
    <s v="ShoreTel ShorePhone IP 230 VoIP phone"/>
    <s v="United States"/>
    <s v="US-2015-109015"/>
    <x v="684"/>
    <d v="2015-09-12T00:00:00"/>
    <s v="Standard Class"/>
    <n v="6"/>
    <n v="9"/>
    <s v="Autumn"/>
    <n v="337.98"/>
    <n v="249.20031281259631"/>
    <n v="88.779687187403709"/>
    <n v="0.26267733945027427"/>
    <n v="2"/>
    <n v="675.96"/>
    <n v="0"/>
    <n v="159"/>
    <x v="1"/>
    <x v="0"/>
    <n v="288.77023858424189"/>
  </r>
  <r>
    <s v="V106"/>
    <x v="110"/>
    <x v="1"/>
    <x v="1"/>
    <s v="Storage"/>
    <s v="OFF-ST-10000642"/>
    <s v="Tennsco Lockers, Gray"/>
    <s v="United States"/>
    <s v="CA-2014-110611"/>
    <x v="191"/>
    <d v="2014-10-13T00:00:00"/>
    <s v="Standard Class"/>
    <n v="7"/>
    <n v="10"/>
    <s v="Autumn"/>
    <n v="83.92"/>
    <n v="64.638439012484312"/>
    <n v="19.281560987515689"/>
    <n v="0.22976121291129276"/>
    <n v="5"/>
    <n v="419.6"/>
    <n v="0.2"/>
    <n v="132"/>
    <x v="1"/>
    <x v="1"/>
    <n v="25.45419629059224"/>
  </r>
  <r>
    <s v="V101"/>
    <x v="26"/>
    <x v="3"/>
    <x v="1"/>
    <s v="Binders"/>
    <s v="OFF-BI-10001757"/>
    <s v="Pressboard Hanging Data Binders for Unburst Sheets"/>
    <s v="United States"/>
    <s v="CA-2017-139080"/>
    <x v="205"/>
    <d v="2017-01-28T00:00:00"/>
    <s v="Standard Class"/>
    <n v="5"/>
    <n v="1"/>
    <s v="Winter"/>
    <n v="19.68"/>
    <n v="15.442769000702651"/>
    <n v="4.2372309992973491"/>
    <n v="0.21530645321632871"/>
    <n v="5"/>
    <n v="98.4"/>
    <n v="0.2"/>
    <n v="402"/>
    <x v="0"/>
    <x v="1"/>
    <n v="5.1676917864748866"/>
  </r>
  <r>
    <s v="V097"/>
    <x v="25"/>
    <x v="3"/>
    <x v="1"/>
    <s v="Paper"/>
    <s v="OFF-PA-10004621"/>
    <s v="Xerox 212"/>
    <s v="United States"/>
    <s v="CA-2017-139080"/>
    <x v="205"/>
    <d v="2017-01-28T00:00:00"/>
    <s v="Standard Class"/>
    <n v="5"/>
    <n v="1"/>
    <s v="Winter"/>
    <n v="25.92"/>
    <n v="18.485760070162229"/>
    <n v="7.4342399298377728"/>
    <n v="0.28681481210793874"/>
    <n v="4"/>
    <n v="103.68"/>
    <n v="0"/>
    <n v="343"/>
    <x v="0"/>
    <x v="1"/>
    <n v="9.751833585829603"/>
  </r>
  <r>
    <s v="V138"/>
    <x v="12"/>
    <x v="0"/>
    <x v="1"/>
    <s v="Paper"/>
    <s v="OFF-PA-10002262"/>
    <s v="Xerox 192"/>
    <s v="United States"/>
    <s v="CA-2017-139080"/>
    <x v="205"/>
    <d v="2017-01-28T00:00:00"/>
    <s v="Standard Class"/>
    <n v="5"/>
    <n v="1"/>
    <s v="Winter"/>
    <n v="6.48"/>
    <n v="5.4251733460869707"/>
    <n v="1.0548266539130298"/>
    <n v="0.16278189103596138"/>
    <n v="1"/>
    <n v="6.48"/>
    <n v="0"/>
    <n v="271"/>
    <x v="0"/>
    <x v="1"/>
    <n v="9.7559335791096888"/>
  </r>
  <r>
    <s v="V065"/>
    <x v="122"/>
    <x v="1"/>
    <x v="2"/>
    <s v="Phones"/>
    <s v="TEC-PH-10004100"/>
    <s v="Griffin GC17055 Auxiliary Audio Cable"/>
    <s v="United States"/>
    <s v="CA-2017-139080"/>
    <x v="205"/>
    <d v="2017-01-28T00:00:00"/>
    <s v="Standard Class"/>
    <n v="5"/>
    <n v="1"/>
    <s v="Winter"/>
    <n v="86.352000000000004"/>
    <n v="56.188640709481049"/>
    <n v="30.163359290518954"/>
    <n v="0.34930701420371219"/>
    <n v="6"/>
    <n v="518.11200000000008"/>
    <n v="0.2"/>
    <n v="306"/>
    <x v="0"/>
    <x v="1"/>
    <n v="32.315301679957543"/>
  </r>
  <r>
    <s v="V104"/>
    <x v="81"/>
    <x v="4"/>
    <x v="1"/>
    <s v="Art"/>
    <s v="OFF-AR-10003582"/>
    <s v="Boston Electric Pencil Sharpener, Model 1818, Charcoal Black"/>
    <s v="United States"/>
    <s v="CA-2015-115693"/>
    <x v="895"/>
    <d v="2015-12-15T00:00:00"/>
    <s v="Standard Class"/>
    <n v="5"/>
    <n v="12"/>
    <s v="Winter"/>
    <n v="56.3"/>
    <n v="44.131068531653362"/>
    <n v="12.168931468346635"/>
    <n v="0.21614443105411432"/>
    <n v="2"/>
    <n v="112.6"/>
    <n v="0"/>
    <n v="474"/>
    <x v="0"/>
    <x v="1"/>
    <n v="31.265152412184769"/>
  </r>
  <r>
    <s v="V135"/>
    <x v="51"/>
    <x v="1"/>
    <x v="1"/>
    <s v="Art"/>
    <s v="OFF-AR-10003179"/>
    <s v="Dixon Ticonderoga Core-Lock Colored Pencils"/>
    <s v="United States"/>
    <s v="US-2014-107993"/>
    <x v="641"/>
    <d v="2014-11-30T00:00:00"/>
    <s v="Standard Class"/>
    <n v="5"/>
    <n v="11"/>
    <s v="Winter"/>
    <n v="51.015999999999998"/>
    <n v="38.173060554299262"/>
    <n v="12.842939445700736"/>
    <n v="0.2517433637623635"/>
    <n v="7"/>
    <n v="357.11199999999997"/>
    <n v="0.2"/>
    <n v="382"/>
    <x v="0"/>
    <x v="1"/>
    <n v="16.431706099286629"/>
  </r>
  <r>
    <s v="V097"/>
    <x v="25"/>
    <x v="4"/>
    <x v="1"/>
    <s v="Binders"/>
    <s v="OFF-BI-10001670"/>
    <s v="Vinyl Sectional Post Binders"/>
    <s v="United States"/>
    <s v="CA-2017-110443"/>
    <x v="610"/>
    <d v="2017-11-25T00:00:00"/>
    <s v="Standard Class"/>
    <n v="4"/>
    <n v="11"/>
    <s v="Winter"/>
    <n v="150.80000000000001"/>
    <n v="113.5011963703401"/>
    <n v="37.298803629659915"/>
    <n v="0.24733954661578192"/>
    <n v="5"/>
    <n v="754"/>
    <n v="0.2"/>
    <n v="121"/>
    <x v="0"/>
    <x v="2"/>
    <n v="52.512484385749993"/>
  </r>
  <r>
    <s v="V055"/>
    <x v="100"/>
    <x v="2"/>
    <x v="2"/>
    <s v="Machines"/>
    <s v="TEC-MA-10002073"/>
    <s v="3D Systems Cube Printer, 2nd Generation, White"/>
    <s v="United States"/>
    <s v="CA-2017-110443"/>
    <x v="610"/>
    <d v="2017-11-25T00:00:00"/>
    <s v="Standard Class"/>
    <n v="4"/>
    <n v="11"/>
    <s v="Winter"/>
    <n v="1039.992"/>
    <n v="791.46814714542722"/>
    <n v="248.52385285457274"/>
    <n v="0.23896708133771485"/>
    <n v="1"/>
    <n v="1039.992"/>
    <n v="0.2"/>
    <n v="146"/>
    <x v="0"/>
    <x v="0"/>
    <n v="183.84634889494001"/>
  </r>
  <r>
    <s v="V100"/>
    <x v="17"/>
    <x v="3"/>
    <x v="1"/>
    <s v="Paper"/>
    <s v="OFF-PA-10003797"/>
    <s v="Xerox 209"/>
    <s v="United States"/>
    <s v="CA-2017-110443"/>
    <x v="610"/>
    <d v="2017-11-25T00:00:00"/>
    <s v="Standard Class"/>
    <n v="4"/>
    <n v="11"/>
    <s v="Winter"/>
    <n v="51.84"/>
    <n v="38.220134719843337"/>
    <n v="13.619865280156667"/>
    <n v="0.26272888271907147"/>
    <n v="8"/>
    <n v="414.72"/>
    <n v="0"/>
    <n v="448"/>
    <x v="0"/>
    <x v="1"/>
    <n v="16.773064120786049"/>
  </r>
  <r>
    <s v="V067"/>
    <x v="94"/>
    <x v="0"/>
    <x v="2"/>
    <s v="Phones"/>
    <s v="TEC-PH-10004006"/>
    <s v="Panasonic KX - TS880B Telephone"/>
    <s v="United States"/>
    <s v="CA-2017-144848"/>
    <x v="1095"/>
    <d v="2017-04-05T00:00:00"/>
    <s v="First Class"/>
    <n v="1"/>
    <n v="4"/>
    <s v="Spring"/>
    <n v="41.22"/>
    <n v="29.12046134211209"/>
    <n v="12.099538657887908"/>
    <n v="0.29353562974012393"/>
    <n v="1"/>
    <n v="41.22"/>
    <n v="0"/>
    <n v="257"/>
    <x v="0"/>
    <x v="2"/>
    <n v="95.193512383985492"/>
  </r>
  <r>
    <s v="V114"/>
    <x v="13"/>
    <x v="4"/>
    <x v="1"/>
    <s v="Supplies"/>
    <s v="OFF-SU-10000646"/>
    <s v="Premier Automatic Letter Opener"/>
    <s v="United States"/>
    <s v="CA-2017-144848"/>
    <x v="1095"/>
    <d v="2017-04-05T00:00:00"/>
    <s v="First Class"/>
    <n v="1"/>
    <n v="4"/>
    <s v="Spring"/>
    <n v="240.37"/>
    <n v="182.11772569806411"/>
    <n v="58.252274301935898"/>
    <n v="0.24234419562314721"/>
    <n v="1"/>
    <n v="240.37"/>
    <n v="0"/>
    <n v="357"/>
    <x v="0"/>
    <x v="0"/>
    <n v="293.2119924341431"/>
  </r>
  <r>
    <s v="V087"/>
    <x v="6"/>
    <x v="4"/>
    <x v="2"/>
    <s v="Phones"/>
    <s v="TEC-PH-10002262"/>
    <s v="LG Electronics Tone+ HBS-730 Bluetooth Headset"/>
    <s v="United States"/>
    <s v="CA-2017-144848"/>
    <x v="1095"/>
    <d v="2017-04-05T00:00:00"/>
    <s v="First Class"/>
    <n v="1"/>
    <n v="4"/>
    <s v="Spring"/>
    <n v="119.02"/>
    <n v="97.654722538605029"/>
    <n v="21.365277461394967"/>
    <n v="0.17950997699037949"/>
    <n v="2"/>
    <n v="238.04"/>
    <n v="0"/>
    <n v="242"/>
    <x v="0"/>
    <x v="0"/>
    <n v="135.0059691816131"/>
  </r>
  <r>
    <s v="V120"/>
    <x v="91"/>
    <x v="4"/>
    <x v="1"/>
    <s v="Binders"/>
    <s v="OFF-BI-10002082"/>
    <s v="GBC Twin Loop Wire Binding Elements"/>
    <s v="United States"/>
    <s v="US-2017-147998"/>
    <x v="240"/>
    <d v="2017-05-24T00:00:00"/>
    <s v="Standard Class"/>
    <n v="5"/>
    <n v="5"/>
    <s v="Summer"/>
    <n v="133.12"/>
    <n v="89.325821019735983"/>
    <n v="43.794178980264022"/>
    <n v="0.32898271469549295"/>
    <n v="5"/>
    <n v="665.6"/>
    <n v="0.2"/>
    <n v="146"/>
    <x v="0"/>
    <x v="2"/>
    <n v="92.362243275774404"/>
  </r>
  <r>
    <s v="V004"/>
    <x v="142"/>
    <x v="0"/>
    <x v="0"/>
    <s v="Furnishings"/>
    <s v="FUR-FU-10001756"/>
    <s v="Eldon Expressions Desk Accessory, Wood Photo Frame, Mahogany"/>
    <s v="United States"/>
    <s v="CA-2016-103919"/>
    <x v="339"/>
    <d v="2016-10-07T00:00:00"/>
    <s v="Standard Class"/>
    <n v="4"/>
    <n v="10"/>
    <s v="Autumn"/>
    <n v="38.08"/>
    <n v="30.669518474129241"/>
    <n v="7.4104815258707575"/>
    <n v="0.19460298124660602"/>
    <n v="5"/>
    <n v="190.39999999999998"/>
    <n v="0.6"/>
    <n v="126"/>
    <x v="0"/>
    <x v="1"/>
    <n v="28.060593635915829"/>
  </r>
  <r>
    <s v="V042"/>
    <x v="111"/>
    <x v="3"/>
    <x v="0"/>
    <s v="Bookcases"/>
    <s v="FUR-BO-10002598"/>
    <s v="Hon Metal Bookcases, Putty"/>
    <s v="United States"/>
    <s v="CA-2016-113425"/>
    <x v="831"/>
    <d v="2016-11-21T00:00:00"/>
    <s v="Same Day"/>
    <n v="0"/>
    <n v="11"/>
    <s v="Winter"/>
    <n v="113.568"/>
    <n v="95.730743877610948"/>
    <n v="17.83725612238905"/>
    <n v="0.15706234258232116"/>
    <n v="2"/>
    <n v="227.136"/>
    <n v="0.2"/>
    <n v="126"/>
    <x v="0"/>
    <x v="0"/>
    <n v="219.83183244653179"/>
  </r>
  <r>
    <s v="V030"/>
    <x v="125"/>
    <x v="0"/>
    <x v="0"/>
    <s v="Furnishings"/>
    <s v="FUR-FU-10001934"/>
    <s v="Magnifier Swing Arm Lamp"/>
    <s v="United States"/>
    <s v="CA-2017-143035"/>
    <x v="621"/>
    <d v="2017-10-05T00:00:00"/>
    <s v="Second Class"/>
    <n v="2"/>
    <n v="10"/>
    <s v="Autumn"/>
    <n v="83.92"/>
    <n v="62.999924401382728"/>
    <n v="20.920075598617274"/>
    <n v="0.24928593420659287"/>
    <n v="4"/>
    <n v="335.68"/>
    <n v="0"/>
    <n v="496"/>
    <x v="0"/>
    <x v="1"/>
    <n v="18.765082467178239"/>
  </r>
  <r>
    <s v="V100"/>
    <x v="17"/>
    <x v="4"/>
    <x v="1"/>
    <s v="Art"/>
    <s v="OFF-AR-10001130"/>
    <s v="Quartet Alpha White Chalk, 12/Pack"/>
    <s v="United States"/>
    <s v="CA-2017-143035"/>
    <x v="621"/>
    <d v="2017-10-05T00:00:00"/>
    <s v="Second Class"/>
    <n v="2"/>
    <n v="10"/>
    <s v="Autumn"/>
    <n v="6.63"/>
    <n v="5.3519747217148694"/>
    <n v="1.2780252782851305"/>
    <n v="0.19276399370816447"/>
    <n v="3"/>
    <n v="19.89"/>
    <n v="0"/>
    <n v="244"/>
    <x v="0"/>
    <x v="1"/>
    <n v="1.5627059864222701"/>
  </r>
  <r>
    <s v="V049"/>
    <x v="9"/>
    <x v="2"/>
    <x v="2"/>
    <s v="Accessories"/>
    <s v="TEC-AC-10002049"/>
    <s v="Logitech G19 Programmable Gaming Keyboard"/>
    <s v="United States"/>
    <s v="CA-2017-143035"/>
    <x v="621"/>
    <d v="2017-10-05T00:00:00"/>
    <s v="Second Class"/>
    <n v="2"/>
    <n v="10"/>
    <s v="Autumn"/>
    <n v="371.97"/>
    <n v="298.22965890129251"/>
    <n v="73.740341098707518"/>
    <n v="0.19824271069900129"/>
    <n v="3"/>
    <n v="1115.9100000000001"/>
    <n v="0"/>
    <n v="174"/>
    <x v="0"/>
    <x v="0"/>
    <n v="543.62577118097909"/>
  </r>
  <r>
    <s v="V028"/>
    <x v="109"/>
    <x v="4"/>
    <x v="0"/>
    <s v="Chairs"/>
    <s v="FUR-CH-10001394"/>
    <s v="Global Leather Executive Chair"/>
    <s v="United States"/>
    <s v="CA-2014-107811"/>
    <x v="333"/>
    <d v="2014-05-03T00:00:00"/>
    <s v="Standard Class"/>
    <n v="4"/>
    <n v="4"/>
    <s v="Spring"/>
    <n v="561.58399999999995"/>
    <n v="403.87363765895282"/>
    <n v="157.71036234104713"/>
    <n v="0.28083129565843606"/>
    <n v="2"/>
    <n v="1123.1679999999999"/>
    <n v="0.2"/>
    <n v="286"/>
    <x v="0"/>
    <x v="0"/>
    <n v="472.82950625090672"/>
  </r>
  <r>
    <s v="V140"/>
    <x v="80"/>
    <x v="2"/>
    <x v="1"/>
    <s v="Storage"/>
    <s v="OFF-ST-10000798"/>
    <s v="2300 Heavy-Duty Transfer File Systems by Perma"/>
    <s v="United States"/>
    <s v="CA-2014-107811"/>
    <x v="333"/>
    <d v="2014-05-03T00:00:00"/>
    <s v="Standard Class"/>
    <n v="4"/>
    <n v="4"/>
    <s v="Spring"/>
    <n v="99.92"/>
    <n v="80.581719729139891"/>
    <n v="19.33828027086011"/>
    <n v="0.19353763281485298"/>
    <n v="5"/>
    <n v="499.6"/>
    <n v="0.2"/>
    <n v="109"/>
    <x v="0"/>
    <x v="0"/>
    <n v="30.355239921085559"/>
  </r>
  <r>
    <s v="V106"/>
    <x v="110"/>
    <x v="2"/>
    <x v="1"/>
    <s v="Labels"/>
    <s v="OFF-LA-10000134"/>
    <s v="Avery 511"/>
    <s v="United States"/>
    <s v="CA-2016-163216"/>
    <x v="877"/>
    <d v="2016-10-10T00:00:00"/>
    <s v="First Class"/>
    <n v="3"/>
    <n v="10"/>
    <s v="Autumn"/>
    <n v="4.9279999999999999"/>
    <n v="4.0700491414183846"/>
    <n v="0.85795085858161535"/>
    <n v="0.17409717097841221"/>
    <n v="2"/>
    <n v="9.8559999999999999"/>
    <n v="0.2"/>
    <n v="220"/>
    <x v="0"/>
    <x v="1"/>
    <n v="9.233153018696628"/>
  </r>
  <r>
    <s v="V041"/>
    <x v="130"/>
    <x v="4"/>
    <x v="0"/>
    <s v="Furnishings"/>
    <s v="FUR-FU-10002364"/>
    <s v="Eldon Expressions Wood Desk Accessories, Oak"/>
    <s v="United States"/>
    <s v="US-2016-116442"/>
    <x v="272"/>
    <d v="2016-12-22T00:00:00"/>
    <s v="Standard Class"/>
    <n v="7"/>
    <n v="12"/>
    <s v="Winter"/>
    <n v="14.76"/>
    <n v="12.51356334664527"/>
    <n v="2.2464366533547295"/>
    <n v="0.15219760524083534"/>
    <n v="2"/>
    <n v="29.52"/>
    <n v="0"/>
    <n v="388"/>
    <x v="1"/>
    <x v="1"/>
    <n v="4.8479081899497452"/>
  </r>
  <r>
    <s v="V096"/>
    <x v="37"/>
    <x v="0"/>
    <x v="2"/>
    <s v="Accessories"/>
    <s v="TEC-AC-10004571"/>
    <s v="Logitech G700s Rechargeable Gaming Mouse"/>
    <s v="United States"/>
    <s v="CA-2017-150623"/>
    <x v="318"/>
    <d v="2017-04-14T00:00:00"/>
    <s v="Standard Class"/>
    <n v="4"/>
    <n v="4"/>
    <s v="Spring"/>
    <n v="99.99"/>
    <n v="65.578401731477371"/>
    <n v="34.411598268522624"/>
    <n v="0.34415039772499878"/>
    <n v="1"/>
    <n v="99.99"/>
    <n v="0"/>
    <n v="264"/>
    <x v="0"/>
    <x v="0"/>
    <n v="249.17379601595351"/>
  </r>
  <r>
    <s v="V107"/>
    <x v="38"/>
    <x v="3"/>
    <x v="1"/>
    <s v="Storage"/>
    <s v="OFF-ST-10003692"/>
    <s v="Recycled Steel Personal File for Hanging File Folders"/>
    <s v="United States"/>
    <s v="CA-2017-150623"/>
    <x v="318"/>
    <d v="2017-04-14T00:00:00"/>
    <s v="Standard Class"/>
    <n v="4"/>
    <n v="4"/>
    <s v="Spring"/>
    <n v="286.14999999999998"/>
    <n v="224.0739105528655"/>
    <n v="62.076089447134478"/>
    <n v="0.21693548644813729"/>
    <n v="5"/>
    <n v="1430.75"/>
    <n v="0"/>
    <n v="481"/>
    <x v="0"/>
    <x v="2"/>
    <n v="86.162357829081401"/>
  </r>
  <r>
    <s v="V128"/>
    <x v="72"/>
    <x v="3"/>
    <x v="1"/>
    <s v="Fasteners"/>
    <s v="OFF-FA-10001883"/>
    <s v="Alliance Super-Size Bands, Assorted Sizes"/>
    <s v="United States"/>
    <s v="US-2014-163797"/>
    <x v="918"/>
    <d v="2014-04-13T00:00:00"/>
    <s v="Standard Class"/>
    <n v="5"/>
    <n v="4"/>
    <s v="Spring"/>
    <n v="49.792000000000002"/>
    <n v="40.559838829434867"/>
    <n v="9.232161170565135"/>
    <n v="0.1854145479306944"/>
    <n v="8"/>
    <n v="398.33600000000001"/>
    <n v="0.2"/>
    <n v="363"/>
    <x v="0"/>
    <x v="1"/>
    <n v="31.336439002115949"/>
  </r>
  <r>
    <s v="V023"/>
    <x v="123"/>
    <x v="4"/>
    <x v="0"/>
    <s v="Bookcases"/>
    <s v="FUR-BO-10004015"/>
    <s v="Bush Andora Bookcase, Maple/Graphite Gray Finish"/>
    <s v="United States"/>
    <s v="CA-2016-127236"/>
    <x v="892"/>
    <d v="2016-04-02T00:00:00"/>
    <s v="Standard Class"/>
    <n v="4"/>
    <n v="3"/>
    <s v="Spring"/>
    <n v="299.97500000000002"/>
    <n v="219.55897355203351"/>
    <n v="80.416026447966516"/>
    <n v="0.26807576113998338"/>
    <n v="5"/>
    <n v="1499.875"/>
    <n v="0.5"/>
    <n v="260"/>
    <x v="0"/>
    <x v="0"/>
    <n v="226.8753406407146"/>
  </r>
  <r>
    <s v="V058"/>
    <x v="61"/>
    <x v="2"/>
    <x v="2"/>
    <s v="Phones"/>
    <s v="TEC-PH-10000141"/>
    <s v="Clearsounds A400"/>
    <s v="United States"/>
    <s v="CA-2016-127236"/>
    <x v="892"/>
    <d v="2016-04-02T00:00:00"/>
    <s v="Standard Class"/>
    <n v="4"/>
    <n v="3"/>
    <s v="Spring"/>
    <n v="158.376"/>
    <n v="124.0435297723016"/>
    <n v="34.332470227698408"/>
    <n v="0.21677823803921306"/>
    <n v="4"/>
    <n v="633.50400000000002"/>
    <n v="0.4"/>
    <n v="490"/>
    <x v="0"/>
    <x v="2"/>
    <n v="46.349852743383472"/>
  </r>
  <r>
    <s v="V125"/>
    <x v="64"/>
    <x v="2"/>
    <x v="1"/>
    <s v="Binders"/>
    <s v="OFF-BI-10001597"/>
    <s v="Wilson Jones Ledger-Size, Piano-Hinge Binder, 2&quot;, Blue"/>
    <s v="United States"/>
    <s v="US-2017-104661"/>
    <x v="787"/>
    <d v="2017-01-18T00:00:00"/>
    <s v="First Class"/>
    <n v="3"/>
    <n v="1"/>
    <s v="Winter"/>
    <n v="32.783999999999999"/>
    <n v="23.854146960440509"/>
    <n v="8.9298530395594895"/>
    <n v="0.2723844875414681"/>
    <n v="4"/>
    <n v="131.136"/>
    <n v="0.8"/>
    <n v="426"/>
    <x v="0"/>
    <x v="2"/>
    <n v="87.738013824733287"/>
  </r>
  <r>
    <s v="V082"/>
    <x v="131"/>
    <x v="4"/>
    <x v="2"/>
    <s v="Accessories"/>
    <s v="TEC-AC-10003628"/>
    <s v="Logitech 910-002974 M325 Wireless Mouse for Web Scrolling"/>
    <s v="United States"/>
    <s v="US-2017-104661"/>
    <x v="787"/>
    <d v="2017-01-18T00:00:00"/>
    <s v="First Class"/>
    <n v="3"/>
    <n v="1"/>
    <s v="Winter"/>
    <n v="47.984000000000002"/>
    <n v="36.557204830288917"/>
    <n v="11.426795169711085"/>
    <n v="0.23813761190628302"/>
    <n v="2"/>
    <n v="95.968000000000004"/>
    <n v="0.2"/>
    <n v="490"/>
    <x v="0"/>
    <x v="2"/>
    <n v="51.18003243267362"/>
  </r>
  <r>
    <s v="V061"/>
    <x v="47"/>
    <x v="1"/>
    <x v="2"/>
    <s v="Accessories"/>
    <s v="TEC-AC-10002331"/>
    <s v="Maxell 74 Minute CDR, 10/Pack"/>
    <s v="United States"/>
    <s v="US-2017-104661"/>
    <x v="787"/>
    <d v="2017-01-18T00:00:00"/>
    <s v="First Class"/>
    <n v="3"/>
    <n v="1"/>
    <s v="Winter"/>
    <n v="62.591999999999999"/>
    <n v="44.652228690369377"/>
    <n v="17.939771309630622"/>
    <n v="0.28661444449179801"/>
    <n v="8"/>
    <n v="500.73599999999999"/>
    <n v="0.2"/>
    <n v="396"/>
    <x v="0"/>
    <x v="1"/>
    <n v="19.8223012589356"/>
  </r>
  <r>
    <s v="V114"/>
    <x v="13"/>
    <x v="0"/>
    <x v="1"/>
    <s v="Binders"/>
    <s v="OFF-BI-10001098"/>
    <s v="Acco D-Ring Binder w/DublLock"/>
    <s v="United States"/>
    <s v="US-2017-104661"/>
    <x v="787"/>
    <d v="2017-01-18T00:00:00"/>
    <s v="First Class"/>
    <n v="3"/>
    <n v="1"/>
    <s v="Winter"/>
    <n v="4.2759999999999998"/>
    <n v="3.0173418516950359"/>
    <n v="1.2586581483049639"/>
    <n v="0.29435410390668004"/>
    <n v="1"/>
    <n v="4.2759999999999998"/>
    <n v="0.8"/>
    <n v="217"/>
    <x v="0"/>
    <x v="1"/>
    <n v="16.65643947880552"/>
  </r>
  <r>
    <s v="V112"/>
    <x v="53"/>
    <x v="0"/>
    <x v="1"/>
    <s v="Paper"/>
    <s v="OFF-PA-10001204"/>
    <s v="Xerox 1972"/>
    <s v="United States"/>
    <s v="CA-2014-134103"/>
    <x v="1106"/>
    <d v="2014-02-04T00:00:00"/>
    <s v="Standard Class"/>
    <n v="5"/>
    <n v="1"/>
    <s v="Winter"/>
    <n v="10.56"/>
    <n v="7.8996324340055608"/>
    <n v="2.6603675659944397"/>
    <n v="0.25192874677977645"/>
    <n v="2"/>
    <n v="21.12"/>
    <n v="0"/>
    <n v="410"/>
    <x v="0"/>
    <x v="1"/>
    <n v="1.1567900414509109"/>
  </r>
  <r>
    <s v="V137"/>
    <x v="11"/>
    <x v="1"/>
    <x v="1"/>
    <s v="Storage"/>
    <s v="OFF-ST-10000991"/>
    <s v="Space Solutions HD Industrial Steel Shelving."/>
    <s v="United States"/>
    <s v="CA-2014-134103"/>
    <x v="1106"/>
    <d v="2014-02-04T00:00:00"/>
    <s v="Standard Class"/>
    <n v="5"/>
    <n v="1"/>
    <s v="Winter"/>
    <n v="229.94"/>
    <n v="173.60587064328541"/>
    <n v="56.334129356714584"/>
    <n v="0.24499490891847692"/>
    <n v="2"/>
    <n v="459.88"/>
    <n v="0"/>
    <n v="362"/>
    <x v="0"/>
    <x v="0"/>
    <n v="141.74453558426859"/>
  </r>
  <r>
    <s v="V100"/>
    <x v="17"/>
    <x v="1"/>
    <x v="1"/>
    <s v="Envelopes"/>
    <s v="OFF-EN-10000056"/>
    <s v="Cameo Buff Policy Envelopes"/>
    <s v="United States"/>
    <s v="CA-2015-147529"/>
    <x v="1107"/>
    <d v="2015-02-11T00:00:00"/>
    <s v="Standard Class"/>
    <n v="4"/>
    <n v="2"/>
    <s v="Spring"/>
    <n v="311.14999999999998"/>
    <n v="245.88727110630771"/>
    <n v="65.26272889369227"/>
    <n v="0.20974683880344616"/>
    <n v="5"/>
    <n v="1555.75"/>
    <n v="0"/>
    <n v="183"/>
    <x v="0"/>
    <x v="2"/>
    <n v="88.991075847525295"/>
  </r>
  <r>
    <s v="V141"/>
    <x v="67"/>
    <x v="2"/>
    <x v="1"/>
    <s v="Paper"/>
    <s v="OFF-PA-10003349"/>
    <s v="Xerox 1957"/>
    <s v="United States"/>
    <s v="CA-2015-147529"/>
    <x v="1107"/>
    <d v="2015-02-11T00:00:00"/>
    <s v="Standard Class"/>
    <n v="4"/>
    <n v="2"/>
    <s v="Spring"/>
    <n v="12.96"/>
    <n v="8.4534562106494899"/>
    <n v="4.5065437893505109"/>
    <n v="0.34772714424000856"/>
    <n v="2"/>
    <n v="25.92"/>
    <n v="0"/>
    <n v="245"/>
    <x v="0"/>
    <x v="1"/>
    <n v="5.0305282426401314"/>
  </r>
  <r>
    <s v="V142"/>
    <x v="48"/>
    <x v="1"/>
    <x v="1"/>
    <s v="Paper"/>
    <s v="OFF-PA-10001471"/>
    <s v="Strathmore Photo Frame Cards"/>
    <s v="United States"/>
    <s v="CA-2016-129126"/>
    <x v="882"/>
    <d v="2016-12-19T00:00:00"/>
    <s v="Standard Class"/>
    <n v="5"/>
    <n v="12"/>
    <s v="Winter"/>
    <n v="14.62"/>
    <n v="11.892635341120091"/>
    <n v="2.7273646588799085"/>
    <n v="0.18655025026538363"/>
    <n v="2"/>
    <n v="29.24"/>
    <n v="0"/>
    <n v="270"/>
    <x v="0"/>
    <x v="1"/>
    <n v="24.609127033142261"/>
  </r>
  <r>
    <s v="V131"/>
    <x v="41"/>
    <x v="2"/>
    <x v="1"/>
    <s v="Labels"/>
    <s v="OFF-LA-10003190"/>
    <s v="Avery 474"/>
    <s v="United States"/>
    <s v="CA-2016-129126"/>
    <x v="882"/>
    <d v="2016-12-19T00:00:00"/>
    <s v="Standard Class"/>
    <n v="5"/>
    <n v="12"/>
    <s v="Winter"/>
    <n v="5.76"/>
    <n v="4.4935676484834604"/>
    <n v="1.2664323515165394"/>
    <n v="0.21986672769384366"/>
    <n v="2"/>
    <n v="11.52"/>
    <n v="0"/>
    <n v="433"/>
    <x v="0"/>
    <x v="1"/>
    <n v="5.6395404068062138"/>
  </r>
  <r>
    <s v="V120"/>
    <x v="91"/>
    <x v="3"/>
    <x v="1"/>
    <s v="Fasteners"/>
    <s v="OFF-FA-10000621"/>
    <s v="OIC Colored Binder Clips, Assorted Sizes"/>
    <s v="United States"/>
    <s v="CA-2016-129126"/>
    <x v="882"/>
    <d v="2016-12-19T00:00:00"/>
    <s v="Standard Class"/>
    <n v="5"/>
    <n v="12"/>
    <s v="Winter"/>
    <n v="21.48"/>
    <n v="15.19673237984302"/>
    <n v="6.2832676201569804"/>
    <n v="0.29251711453244789"/>
    <n v="6"/>
    <n v="128.88"/>
    <n v="0"/>
    <n v="408"/>
    <x v="0"/>
    <x v="1"/>
    <n v="9.493671957577595"/>
  </r>
  <r>
    <s v="V008"/>
    <x v="0"/>
    <x v="2"/>
    <x v="0"/>
    <s v="Furnishings"/>
    <s v="FUR-FU-10002937"/>
    <s v="GE 48&quot; Fluorescent Tube, Cool White Energy Saver, 34 Watts, 30/Box"/>
    <s v="United States"/>
    <s v="CA-2016-129126"/>
    <x v="882"/>
    <d v="2016-12-19T00:00:00"/>
    <s v="Standard Class"/>
    <n v="5"/>
    <n v="12"/>
    <s v="Winter"/>
    <n v="396.92"/>
    <n v="269.07423716907829"/>
    <n v="127.84576283092173"/>
    <n v="0.32209453499677954"/>
    <n v="4"/>
    <n v="1587.68"/>
    <n v="0"/>
    <n v="113"/>
    <x v="0"/>
    <x v="0"/>
    <n v="190.9463978517831"/>
  </r>
  <r>
    <s v="V111"/>
    <x v="52"/>
    <x v="3"/>
    <x v="1"/>
    <s v="Storage"/>
    <s v="OFF-ST-10004507"/>
    <s v="Advantus Rolling Storage Box"/>
    <s v="United States"/>
    <s v="CA-2016-129126"/>
    <x v="882"/>
    <d v="2016-12-19T00:00:00"/>
    <s v="Standard Class"/>
    <n v="5"/>
    <n v="12"/>
    <s v="Winter"/>
    <n v="17.149999999999999"/>
    <n v="13.927996623756631"/>
    <n v="3.222003376243368"/>
    <n v="0.18787191698212061"/>
    <n v="1"/>
    <n v="17.149999999999999"/>
    <n v="0"/>
    <n v="248"/>
    <x v="0"/>
    <x v="1"/>
    <n v="20.01649833401326"/>
  </r>
  <r>
    <s v="V142"/>
    <x v="48"/>
    <x v="2"/>
    <x v="1"/>
    <s v="Binders"/>
    <s v="OFF-BI-10000279"/>
    <s v="Acco Recycled 2&quot; Capacity Laser Printer Hanging Data Binders"/>
    <s v="United States"/>
    <s v="CA-2016-129126"/>
    <x v="882"/>
    <d v="2016-12-19T00:00:00"/>
    <s v="Standard Class"/>
    <n v="5"/>
    <n v="12"/>
    <s v="Winter"/>
    <n v="23.12"/>
    <n v="15.57670302441263"/>
    <n v="7.5432969755873707"/>
    <n v="0.32626717022436724"/>
    <n v="2"/>
    <n v="46.24"/>
    <n v="0.2"/>
    <n v="468"/>
    <x v="0"/>
    <x v="1"/>
    <n v="18.55667327180889"/>
  </r>
  <r>
    <s v="V140"/>
    <x v="80"/>
    <x v="1"/>
    <x v="1"/>
    <s v="Art"/>
    <s v="OFF-AR-10003651"/>
    <s v="Newell 350"/>
    <s v="United States"/>
    <s v="CA-2017-131632"/>
    <x v="1108"/>
    <d v="2017-11-04T00:00:00"/>
    <s v="Standard Class"/>
    <n v="4"/>
    <n v="10"/>
    <s v="Autumn"/>
    <n v="5.2480000000000002"/>
    <n v="3.8962948596676661"/>
    <n v="1.3517051403323341"/>
    <n v="0.25756576606942344"/>
    <n v="2"/>
    <n v="10.496"/>
    <n v="0.2"/>
    <n v="350"/>
    <x v="0"/>
    <x v="1"/>
    <n v="6.4196451823030429"/>
  </r>
  <r>
    <s v="V079"/>
    <x v="138"/>
    <x v="4"/>
    <x v="2"/>
    <s v="Phones"/>
    <s v="TEC-PH-10003601"/>
    <s v="Ativa D5772 2-Line 5.8GHz Digital Expandable Corded/Cordless Phone System with Answering &amp; Caller ID/Call Waiting, Black/Silver"/>
    <s v="United States"/>
    <s v="CA-2017-151981"/>
    <x v="634"/>
    <d v="2017-08-12T00:00:00"/>
    <s v="Standard Class"/>
    <n v="6"/>
    <n v="8"/>
    <s v="Autumn"/>
    <n v="824.95"/>
    <n v="694.37838321952779"/>
    <n v="130.57161678047225"/>
    <n v="0.15827821901990696"/>
    <n v="5"/>
    <n v="4124.75"/>
    <n v="0"/>
    <n v="156"/>
    <x v="1"/>
    <x v="0"/>
    <n v="269.42754177453111"/>
  </r>
  <r>
    <s v="V111"/>
    <x v="52"/>
    <x v="4"/>
    <x v="1"/>
    <s v="Labels"/>
    <s v="OFF-LA-10002195"/>
    <s v="Avery 481"/>
    <s v="United States"/>
    <s v="CA-2017-151981"/>
    <x v="634"/>
    <d v="2017-08-12T00:00:00"/>
    <s v="Standard Class"/>
    <n v="6"/>
    <n v="8"/>
    <s v="Autumn"/>
    <n v="24.64"/>
    <n v="17.88940925097916"/>
    <n v="6.7505907490208408"/>
    <n v="0.27396878039857309"/>
    <n v="8"/>
    <n v="197.12"/>
    <n v="0"/>
    <n v="446"/>
    <x v="1"/>
    <x v="1"/>
    <n v="9.4088832918683813"/>
  </r>
  <r>
    <s v="V107"/>
    <x v="38"/>
    <x v="4"/>
    <x v="1"/>
    <s v="Art"/>
    <s v="OFF-AR-10000380"/>
    <s v="Hunt PowerHouse Electric Pencil Sharpener, Blue"/>
    <s v="United States"/>
    <s v="CA-2017-151981"/>
    <x v="634"/>
    <d v="2017-08-12T00:00:00"/>
    <s v="Standard Class"/>
    <n v="6"/>
    <n v="8"/>
    <s v="Autumn"/>
    <n v="227.88"/>
    <n v="190.1024982783793"/>
    <n v="37.777501721620695"/>
    <n v="0.16577804862919385"/>
    <n v="6"/>
    <n v="1367.28"/>
    <n v="0"/>
    <n v="401"/>
    <x v="1"/>
    <x v="2"/>
    <n v="97.213633192057998"/>
  </r>
  <r>
    <s v="V011"/>
    <x v="46"/>
    <x v="4"/>
    <x v="0"/>
    <s v="Bookcases"/>
    <s v="FUR-BO-10000330"/>
    <s v="Sauder Camden County Barrister Bookcase, Planked Cherry Finish"/>
    <s v="United States"/>
    <s v="CA-2017-125472"/>
    <x v="1109"/>
    <d v="2017-05-31T00:00:00"/>
    <s v="First Class"/>
    <n v="1"/>
    <n v="5"/>
    <s v="Summer"/>
    <n v="241.96"/>
    <n v="187.43454441837369"/>
    <n v="54.525455581626318"/>
    <n v="0.22534904770055511"/>
    <n v="2"/>
    <n v="483.92"/>
    <n v="0"/>
    <n v="446"/>
    <x v="0"/>
    <x v="2"/>
    <n v="97.786969793185278"/>
  </r>
  <r>
    <s v="V123"/>
    <x v="14"/>
    <x v="4"/>
    <x v="1"/>
    <s v="Binders"/>
    <s v="OFF-BI-10000591"/>
    <s v="Avery Binder Labels"/>
    <s v="United States"/>
    <s v="CA-2017-125472"/>
    <x v="1109"/>
    <d v="2017-05-31T00:00:00"/>
    <s v="First Class"/>
    <n v="1"/>
    <n v="5"/>
    <s v="Summer"/>
    <n v="3.89"/>
    <n v="3.046040921293323"/>
    <n v="0.84395907870667708"/>
    <n v="0.21695606136418433"/>
    <n v="1"/>
    <n v="3.89"/>
    <n v="0"/>
    <n v="232"/>
    <x v="0"/>
    <x v="1"/>
    <n v="4.8312797735175712"/>
  </r>
  <r>
    <s v="V028"/>
    <x v="109"/>
    <x v="4"/>
    <x v="0"/>
    <s v="Furnishings"/>
    <s v="FUR-FU-10001731"/>
    <s v="Acrylic Self-Standing Desk Frames"/>
    <s v="United States"/>
    <s v="CA-2017-125472"/>
    <x v="1109"/>
    <d v="2017-05-31T00:00:00"/>
    <s v="First Class"/>
    <n v="1"/>
    <n v="5"/>
    <s v="Summer"/>
    <n v="8.01"/>
    <n v="6.277947472325649"/>
    <n v="1.7320525276743508"/>
    <n v="0.21623627062101758"/>
    <n v="3"/>
    <n v="24.03"/>
    <n v="0"/>
    <n v="269"/>
    <x v="0"/>
    <x v="1"/>
    <n v="6.1946630486019414"/>
  </r>
  <r>
    <s v="V070"/>
    <x v="59"/>
    <x v="3"/>
    <x v="2"/>
    <s v="Phones"/>
    <s v="TEC-PH-10001198"/>
    <s v="Avaya 4621SW VoIP phone"/>
    <s v="United States"/>
    <s v="CA-2015-156328"/>
    <x v="672"/>
    <d v="2015-12-05T00:00:00"/>
    <s v="Standard Class"/>
    <n v="5"/>
    <n v="11"/>
    <s v="Winter"/>
    <n v="177.48"/>
    <n v="142.3428560656578"/>
    <n v="35.137143934342191"/>
    <n v="0.19797804786084175"/>
    <n v="3"/>
    <n v="532.43999999999994"/>
    <n v="0.2"/>
    <n v="201"/>
    <x v="0"/>
    <x v="2"/>
    <n v="132.5509689941303"/>
  </r>
  <r>
    <s v="V021"/>
    <x v="28"/>
    <x v="1"/>
    <x v="0"/>
    <s v="Chairs"/>
    <s v="FUR-CH-10002331"/>
    <s v="Hon 4700 Series Mobuis Mid-Back Task Chairs with Adjustable Arms"/>
    <s v="United States"/>
    <s v="CA-2017-154074"/>
    <x v="515"/>
    <d v="2017-09-02T00:00:00"/>
    <s v="Second Class"/>
    <n v="2"/>
    <n v="8"/>
    <s v="Autumn"/>
    <n v="569.56799999999998"/>
    <n v="382.93731051000418"/>
    <n v="186.6306894899958"/>
    <n v="0.32767060208789084"/>
    <n v="2"/>
    <n v="1139.136"/>
    <n v="0.2"/>
    <n v="205"/>
    <x v="0"/>
    <x v="0"/>
    <n v="762.74478169070426"/>
  </r>
  <r>
    <s v="V112"/>
    <x v="53"/>
    <x v="0"/>
    <x v="1"/>
    <s v="Storage"/>
    <s v="OFF-ST-10002370"/>
    <s v="Sortfiler Multipurpose Personal File Organizer, Black"/>
    <s v="United States"/>
    <s v="CA-2017-154074"/>
    <x v="515"/>
    <d v="2017-09-02T00:00:00"/>
    <s v="Second Class"/>
    <n v="2"/>
    <n v="8"/>
    <s v="Autumn"/>
    <n v="149.72999999999999"/>
    <n v="102.3240042160872"/>
    <n v="47.405995783912786"/>
    <n v="0.31660986965813659"/>
    <n v="7"/>
    <n v="1048.1099999999999"/>
    <n v="0"/>
    <n v="270"/>
    <x v="0"/>
    <x v="2"/>
    <n v="48.657744571650667"/>
  </r>
  <r>
    <s v="V027"/>
    <x v="40"/>
    <x v="3"/>
    <x v="0"/>
    <s v="Chairs"/>
    <s v="FUR-CH-10003981"/>
    <s v="Global Commerce Series Low-Back Swivel/Tilt Chairs"/>
    <s v="United States"/>
    <s v="CA-2017-161774"/>
    <x v="304"/>
    <d v="2017-05-15T00:00:00"/>
    <s v="First Class"/>
    <n v="1"/>
    <n v="5"/>
    <s v="Summer"/>
    <n v="899.43"/>
    <n v="641.92502525361897"/>
    <n v="257.50497474638098"/>
    <n v="0.28629796064883428"/>
    <n v="5"/>
    <n v="4497.1499999999996"/>
    <n v="0.3"/>
    <n v="227"/>
    <x v="0"/>
    <x v="0"/>
    <n v="331.38038252480447"/>
  </r>
  <r>
    <s v="V111"/>
    <x v="52"/>
    <x v="0"/>
    <x v="1"/>
    <s v="Art"/>
    <s v="OFF-AR-10001446"/>
    <s v="Newell 309"/>
    <s v="United States"/>
    <s v="CA-2017-161774"/>
    <x v="304"/>
    <d v="2017-05-15T00:00:00"/>
    <s v="First Class"/>
    <n v="1"/>
    <n v="5"/>
    <s v="Summer"/>
    <n v="46.2"/>
    <n v="33.519584443448217"/>
    <n v="12.680415556551786"/>
    <n v="0.27446786918943256"/>
    <n v="5"/>
    <n v="231"/>
    <n v="0.2"/>
    <n v="349"/>
    <x v="0"/>
    <x v="1"/>
    <n v="16.65764689264363"/>
  </r>
  <r>
    <s v="V133"/>
    <x v="42"/>
    <x v="4"/>
    <x v="1"/>
    <s v="Paper"/>
    <s v="OFF-PA-10000300"/>
    <s v="Xerox 1936"/>
    <s v="United States"/>
    <s v="CA-2017-161774"/>
    <x v="304"/>
    <d v="2017-05-15T00:00:00"/>
    <s v="First Class"/>
    <n v="1"/>
    <n v="5"/>
    <s v="Summer"/>
    <n v="47.951999999999998"/>
    <n v="31.58083711950005"/>
    <n v="16.371162880499948"/>
    <n v="0.34140730064439334"/>
    <n v="3"/>
    <n v="143.85599999999999"/>
    <n v="0.2"/>
    <n v="131"/>
    <x v="0"/>
    <x v="1"/>
    <n v="6.9212750270452323"/>
  </r>
  <r>
    <s v="V087"/>
    <x v="6"/>
    <x v="2"/>
    <x v="2"/>
    <s v="Phones"/>
    <s v="TEC-PH-10004071"/>
    <s v="PayAnywhere Card Reader"/>
    <s v="United States"/>
    <s v="CA-2017-161774"/>
    <x v="304"/>
    <d v="2017-05-15T00:00:00"/>
    <s v="First Class"/>
    <n v="1"/>
    <n v="5"/>
    <s v="Summer"/>
    <n v="7.992"/>
    <n v="5.6308619682505174"/>
    <n v="2.3611380317494826"/>
    <n v="0.29543769166034567"/>
    <n v="1"/>
    <n v="7.992"/>
    <n v="0.2"/>
    <n v="315"/>
    <x v="0"/>
    <x v="1"/>
    <n v="28.255986976214441"/>
  </r>
  <r>
    <s v="V129"/>
    <x v="4"/>
    <x v="1"/>
    <x v="1"/>
    <s v="Paper"/>
    <s v="OFF-PA-10003134"/>
    <s v="Xerox 1937"/>
    <s v="United States"/>
    <s v="CA-2017-161774"/>
    <x v="304"/>
    <d v="2017-05-15T00:00:00"/>
    <s v="First Class"/>
    <n v="1"/>
    <n v="5"/>
    <s v="Summer"/>
    <n v="76.864000000000004"/>
    <n v="61.255829909951359"/>
    <n v="15.608170090048645"/>
    <n v="0.20306216291174861"/>
    <n v="2"/>
    <n v="153.72800000000001"/>
    <n v="0.2"/>
    <n v="361"/>
    <x v="0"/>
    <x v="2"/>
    <n v="57.648000000000003"/>
  </r>
  <r>
    <s v="V129"/>
    <x v="4"/>
    <x v="3"/>
    <x v="1"/>
    <s v="Binders"/>
    <s v="OFF-BI-10002735"/>
    <s v="GBC Prestige Therm-A-Bind Covers"/>
    <s v="United States"/>
    <s v="CA-2017-151211"/>
    <x v="629"/>
    <d v="2017-08-23T00:00:00"/>
    <s v="Standard Class"/>
    <n v="6"/>
    <n v="8"/>
    <s v="Autumn"/>
    <n v="102.93"/>
    <n v="68.770686484177546"/>
    <n v="34.159313515822461"/>
    <n v="0.33186936282738227"/>
    <n v="3"/>
    <n v="308.79000000000002"/>
    <n v="0"/>
    <n v="429"/>
    <x v="1"/>
    <x v="2"/>
    <n v="43.760757763218763"/>
  </r>
  <r>
    <s v="V063"/>
    <x v="88"/>
    <x v="0"/>
    <x v="2"/>
    <s v="Accessories"/>
    <s v="TEC-AC-10004510"/>
    <s v="Logitech Desktop MK120 Mouse and keyboard Combo"/>
    <s v="United States"/>
    <s v="CA-2017-151211"/>
    <x v="629"/>
    <d v="2017-08-23T00:00:00"/>
    <s v="Standard Class"/>
    <n v="6"/>
    <n v="8"/>
    <s v="Autumn"/>
    <n v="98.16"/>
    <n v="79.641445597048744"/>
    <n v="18.518554402951253"/>
    <n v="0.18865682969591741"/>
    <n v="6"/>
    <n v="588.96"/>
    <n v="0"/>
    <n v="343"/>
    <x v="1"/>
    <x v="1"/>
    <n v="34.902882541374282"/>
  </r>
  <r>
    <s v="V135"/>
    <x v="51"/>
    <x v="4"/>
    <x v="1"/>
    <s v="Binders"/>
    <s v="OFF-BI-10004099"/>
    <s v="GBC VeloBinder Strips"/>
    <s v="United States"/>
    <s v="CA-2017-142671"/>
    <x v="468"/>
    <d v="2017-11-14T00:00:00"/>
    <s v="Second Class"/>
    <n v="4"/>
    <n v="11"/>
    <s v="Winter"/>
    <n v="11.52"/>
    <n v="9.6113787602961054"/>
    <n v="1.9086212397038942"/>
    <n v="0.16567892705762971"/>
    <n v="5"/>
    <n v="57.599999999999994"/>
    <n v="0.7"/>
    <n v="490"/>
    <x v="0"/>
    <x v="1"/>
    <n v="4.6662978901908936"/>
  </r>
  <r>
    <s v="V125"/>
    <x v="64"/>
    <x v="3"/>
    <x v="1"/>
    <s v="Paper"/>
    <s v="OFF-PA-10003395"/>
    <s v="Xerox 1941"/>
    <s v="United States"/>
    <s v="CA-2017-144750"/>
    <x v="170"/>
    <d v="2017-08-21T00:00:00"/>
    <s v="Same Day"/>
    <n v="0"/>
    <n v="8"/>
    <s v="Autumn"/>
    <n v="83.88"/>
    <n v="65.544822447339058"/>
    <n v="18.335177552660937"/>
    <n v="0.21858819209180899"/>
    <n v="1"/>
    <n v="83.88"/>
    <n v="0.2"/>
    <n v="384"/>
    <x v="0"/>
    <x v="0"/>
    <n v="238.91079678407169"/>
  </r>
  <r>
    <s v="V067"/>
    <x v="94"/>
    <x v="4"/>
    <x v="2"/>
    <s v="Phones"/>
    <s v="TEC-PH-10002890"/>
    <s v="AT&amp;T 17929 Lendline Telephone"/>
    <s v="United States"/>
    <s v="CA-2016-111976"/>
    <x v="387"/>
    <d v="2016-03-12T00:00:00"/>
    <s v="Standard Class"/>
    <n v="4"/>
    <n v="3"/>
    <s v="Spring"/>
    <n v="108.57599999999999"/>
    <n v="87.270141100473353"/>
    <n v="21.30585889952664"/>
    <n v="0.19622991176251328"/>
    <n v="4"/>
    <n v="434.30399999999997"/>
    <n v="0.4"/>
    <n v="389"/>
    <x v="0"/>
    <x v="2"/>
    <n v="57.509987668230288"/>
  </r>
  <r>
    <s v="V122"/>
    <x v="5"/>
    <x v="0"/>
    <x v="1"/>
    <s v="Fasteners"/>
    <s v="OFF-FA-10004968"/>
    <s v="Rubber Band Ball"/>
    <s v="United States"/>
    <s v="CA-2016-111976"/>
    <x v="387"/>
    <d v="2016-03-12T00:00:00"/>
    <s v="Standard Class"/>
    <n v="4"/>
    <n v="3"/>
    <s v="Spring"/>
    <n v="5.984"/>
    <n v="4.5900989772829046"/>
    <n v="1.3939010227170954"/>
    <n v="0.23293800513320445"/>
    <n v="2"/>
    <n v="11.968"/>
    <n v="0.2"/>
    <n v="362"/>
    <x v="0"/>
    <x v="1"/>
    <n v="8.561251310410178"/>
  </r>
  <r>
    <s v="V141"/>
    <x v="67"/>
    <x v="0"/>
    <x v="1"/>
    <s v="Supplies"/>
    <s v="OFF-SU-10001218"/>
    <s v="Fiskars Softgrip Scissors"/>
    <s v="United States"/>
    <s v="CA-2016-140130"/>
    <x v="731"/>
    <d v="2016-11-05T00:00:00"/>
    <s v="Standard Class"/>
    <n v="5"/>
    <n v="10"/>
    <s v="Autumn"/>
    <n v="21.96"/>
    <n v="15.157500300679221"/>
    <n v="6.80249969932078"/>
    <n v="0.30976774587070949"/>
    <n v="2"/>
    <n v="43.92"/>
    <n v="0"/>
    <n v="436"/>
    <x v="0"/>
    <x v="1"/>
    <n v="17.93026491717286"/>
  </r>
  <r>
    <s v="V033"/>
    <x v="74"/>
    <x v="1"/>
    <x v="0"/>
    <s v="Chairs"/>
    <s v="FUR-CH-10002084"/>
    <s v="Hon Mobius Operator's Chair"/>
    <s v="United States"/>
    <s v="CA-2016-140130"/>
    <x v="731"/>
    <d v="2016-11-05T00:00:00"/>
    <s v="Standard Class"/>
    <n v="5"/>
    <n v="10"/>
    <s v="Autumn"/>
    <n v="368.97"/>
    <n v="249.92626349153929"/>
    <n v="119.04373650846074"/>
    <n v="0.32263798278575689"/>
    <n v="3"/>
    <n v="1106.9100000000001"/>
    <n v="0"/>
    <n v="432"/>
    <x v="0"/>
    <x v="0"/>
    <n v="215.84657400107139"/>
  </r>
  <r>
    <s v="V115"/>
    <x v="44"/>
    <x v="1"/>
    <x v="1"/>
    <s v="Art"/>
    <s v="OFF-AR-10004269"/>
    <s v="Newell 31"/>
    <s v="United States"/>
    <s v="CA-2016-140130"/>
    <x v="731"/>
    <d v="2016-11-05T00:00:00"/>
    <s v="Standard Class"/>
    <n v="5"/>
    <n v="10"/>
    <s v="Autumn"/>
    <n v="12.39"/>
    <n v="9.0457116628547727"/>
    <n v="3.3442883371452279"/>
    <n v="0.26991834843787149"/>
    <n v="3"/>
    <n v="37.17"/>
    <n v="0"/>
    <n v="413"/>
    <x v="0"/>
    <x v="1"/>
    <n v="12.594807263312919"/>
  </r>
  <r>
    <s v="V126"/>
    <x v="8"/>
    <x v="2"/>
    <x v="1"/>
    <s v="Storage"/>
    <s v="OFF-ST-10001128"/>
    <s v="Carina Mini System Audio Rack, Model AR050B"/>
    <s v="United States"/>
    <s v="CA-2016-140130"/>
    <x v="731"/>
    <d v="2016-11-05T00:00:00"/>
    <s v="Standard Class"/>
    <n v="5"/>
    <n v="10"/>
    <s v="Autumn"/>
    <n v="332.94"/>
    <n v="242.39450894366269"/>
    <n v="90.545491056337312"/>
    <n v="0.27195738288081128"/>
    <n v="3"/>
    <n v="998.81999999999994"/>
    <n v="0"/>
    <n v="184"/>
    <x v="0"/>
    <x v="0"/>
    <n v="283.81385627907599"/>
  </r>
  <r>
    <s v="V066"/>
    <x v="124"/>
    <x v="1"/>
    <x v="2"/>
    <s v="Accessories"/>
    <s v="TEC-AC-10002006"/>
    <s v="Memorex Micro Travel Drive 16 GB"/>
    <s v="United States"/>
    <s v="CA-2014-159121"/>
    <x v="711"/>
    <d v="2014-08-01T00:00:00"/>
    <s v="Standard Class"/>
    <n v="6"/>
    <n v="7"/>
    <s v="Summer"/>
    <n v="111.93"/>
    <n v="88.439702785087732"/>
    <n v="23.490297214912275"/>
    <n v="0.20986596278845951"/>
    <n v="7"/>
    <n v="783.51"/>
    <n v="0"/>
    <n v="428"/>
    <x v="1"/>
    <x v="1"/>
    <n v="22.944661713410749"/>
  </r>
  <r>
    <s v="V041"/>
    <x v="130"/>
    <x v="2"/>
    <x v="0"/>
    <s v="Chairs"/>
    <s v="FUR-CH-10003956"/>
    <s v="Novimex High-Tech Fabric Mesh Task Chair"/>
    <s v="United States"/>
    <s v="CA-2015-149650"/>
    <x v="1040"/>
    <d v="2015-10-27T00:00:00"/>
    <s v="First Class"/>
    <n v="3"/>
    <n v="10"/>
    <s v="Autumn"/>
    <n v="454.27199999999999"/>
    <n v="300.92474275991589"/>
    <n v="153.3472572400841"/>
    <n v="0.33756704626321699"/>
    <n v="8"/>
    <n v="3634.1759999999999"/>
    <n v="0.2"/>
    <n v="144"/>
    <x v="0"/>
    <x v="0"/>
    <n v="175.16391419467649"/>
  </r>
  <r>
    <s v="V106"/>
    <x v="110"/>
    <x v="2"/>
    <x v="1"/>
    <s v="Paper"/>
    <s v="OFF-PA-10000552"/>
    <s v="Xerox 200"/>
    <s v="United States"/>
    <s v="CA-2017-115777"/>
    <x v="971"/>
    <d v="2017-08-24T00:00:00"/>
    <s v="Standard Class"/>
    <n v="5"/>
    <n v="8"/>
    <s v="Autumn"/>
    <n v="19.440000000000001"/>
    <n v="15.32511709221424"/>
    <n v="4.1148829077857609"/>
    <n v="0.21167093147046093"/>
    <n v="3"/>
    <n v="58.320000000000007"/>
    <n v="0"/>
    <n v="402"/>
    <x v="0"/>
    <x v="1"/>
    <n v="6.078778824731164"/>
  </r>
  <r>
    <s v="V086"/>
    <x v="133"/>
    <x v="4"/>
    <x v="2"/>
    <s v="Copiers"/>
    <s v="TEC-CO-10004722"/>
    <s v="Canon imageCLASS 2200 Advanced Copier"/>
    <s v="United States"/>
    <s v="CA-2016-143714"/>
    <x v="454"/>
    <d v="2016-05-27T00:00:00"/>
    <s v="Standard Class"/>
    <n v="4"/>
    <n v="5"/>
    <s v="Summer"/>
    <n v="8399.9760000000006"/>
    <n v="5497.5690551479183"/>
    <n v="2902.4069448520822"/>
    <n v="0.34552562350798172"/>
    <n v="4"/>
    <n v="33599.904000000002"/>
    <n v="0.4"/>
    <n v="432"/>
    <x v="0"/>
    <x v="0"/>
    <n v="3520.9273153675299"/>
  </r>
  <r>
    <s v="V134"/>
    <x v="36"/>
    <x v="0"/>
    <x v="1"/>
    <s v="Binders"/>
    <s v="OFF-BI-10004308"/>
    <s v="Avery Legal 4-Ring Binder"/>
    <s v="United States"/>
    <s v="CA-2016-143714"/>
    <x v="454"/>
    <d v="2016-05-27T00:00:00"/>
    <s v="Standard Class"/>
    <n v="4"/>
    <n v="5"/>
    <s v="Summer"/>
    <n v="6.2939999999999996"/>
    <n v="5.1255716655614032"/>
    <n v="1.1684283344385964"/>
    <n v="0.1856416165298056"/>
    <n v="1"/>
    <n v="6.2939999999999996"/>
    <n v="0.7"/>
    <n v="299"/>
    <x v="0"/>
    <x v="2"/>
    <n v="41.161277187019678"/>
  </r>
  <r>
    <s v="V133"/>
    <x v="42"/>
    <x v="0"/>
    <x v="1"/>
    <s v="Paper"/>
    <s v="OFF-PA-10000029"/>
    <s v="Xerox 224"/>
    <s v="United States"/>
    <s v="CA-2016-143714"/>
    <x v="454"/>
    <d v="2016-05-27T00:00:00"/>
    <s v="Standard Class"/>
    <n v="4"/>
    <n v="5"/>
    <s v="Summer"/>
    <n v="10.368"/>
    <n v="7.3462593794846889"/>
    <n v="3.0217406205153114"/>
    <n v="0.29144874812068977"/>
    <n v="2"/>
    <n v="20.736000000000001"/>
    <n v="0.2"/>
    <n v="300"/>
    <x v="0"/>
    <x v="1"/>
    <n v="12.285824807476301"/>
  </r>
  <r>
    <s v="V067"/>
    <x v="94"/>
    <x v="3"/>
    <x v="2"/>
    <s v="Phones"/>
    <s v="TEC-PH-10004080"/>
    <s v="Avaya 5410 Digital phone"/>
    <s v="United States"/>
    <s v="CA-2016-143714"/>
    <x v="454"/>
    <d v="2016-05-27T00:00:00"/>
    <s v="Standard Class"/>
    <n v="4"/>
    <n v="5"/>
    <s v="Summer"/>
    <n v="122.38200000000001"/>
    <n v="93.225501210222802"/>
    <n v="29.156498789777203"/>
    <n v="0.23824172500675916"/>
    <n v="3"/>
    <n v="367.14600000000002"/>
    <n v="0.4"/>
    <n v="428"/>
    <x v="0"/>
    <x v="2"/>
    <n v="77.321501080445472"/>
  </r>
  <r>
    <s v="V103"/>
    <x v="33"/>
    <x v="2"/>
    <x v="1"/>
    <s v="Storage"/>
    <s v="OFF-ST-10001558"/>
    <s v="Acco Perma 4000 Stacking Storage Drawers"/>
    <s v="United States"/>
    <s v="CA-2014-165764"/>
    <x v="935"/>
    <d v="2014-11-07T00:00:00"/>
    <s v="Standard Class"/>
    <n v="4"/>
    <n v="11"/>
    <s v="Winter"/>
    <n v="25.984000000000002"/>
    <n v="17.95320715496273"/>
    <n v="8.0307928450372721"/>
    <n v="0.30906684286627428"/>
    <n v="2"/>
    <n v="51.968000000000004"/>
    <n v="0.2"/>
    <n v="267"/>
    <x v="0"/>
    <x v="1"/>
    <n v="21.43769474716736"/>
  </r>
  <r>
    <s v="V037"/>
    <x v="102"/>
    <x v="0"/>
    <x v="0"/>
    <s v="Tables"/>
    <s v="FUR-TA-10001768"/>
    <s v="Hon Racetrack Conference Tables"/>
    <s v="United States"/>
    <s v="CA-2014-165764"/>
    <x v="935"/>
    <d v="2014-11-07T00:00:00"/>
    <s v="Standard Class"/>
    <n v="4"/>
    <n v="11"/>
    <s v="Winter"/>
    <n v="945.03599999999994"/>
    <n v="640.79587553119177"/>
    <n v="304.24012446880818"/>
    <n v="0.32193495747125844"/>
    <n v="6"/>
    <n v="5670.2159999999994"/>
    <n v="0.4"/>
    <n v="339"/>
    <x v="0"/>
    <x v="0"/>
    <n v="283.9075282851208"/>
  </r>
  <r>
    <s v="V101"/>
    <x v="26"/>
    <x v="4"/>
    <x v="1"/>
    <s v="Binders"/>
    <s v="OFF-BI-10002982"/>
    <s v="Avery Self-Adhesive Photo Pockets for Polaroid Photos"/>
    <s v="United States"/>
    <s v="CA-2014-165764"/>
    <x v="935"/>
    <d v="2014-11-07T00:00:00"/>
    <s v="Standard Class"/>
    <n v="4"/>
    <n v="11"/>
    <s v="Winter"/>
    <n v="14.301"/>
    <n v="10.18004050452771"/>
    <n v="4.1209594954722899"/>
    <n v="0.28815883472989928"/>
    <n v="7"/>
    <n v="100.107"/>
    <n v="0.7"/>
    <n v="471"/>
    <x v="0"/>
    <x v="1"/>
    <n v="11.863694512710159"/>
  </r>
  <r>
    <s v="V045"/>
    <x v="1"/>
    <x v="0"/>
    <x v="0"/>
    <s v="Furnishings"/>
    <s v="FUR-FU-10001468"/>
    <s v="Tenex Antistatic Computer Chair Mats"/>
    <s v="United States"/>
    <s v="CA-2014-165764"/>
    <x v="935"/>
    <d v="2014-11-07T00:00:00"/>
    <s v="Standard Class"/>
    <n v="4"/>
    <n v="11"/>
    <s v="Winter"/>
    <n v="410.35199999999998"/>
    <n v="328.7401683363683"/>
    <n v="81.611831663631676"/>
    <n v="0.19888250005758881"/>
    <n v="3"/>
    <n v="1231.056"/>
    <n v="0.2"/>
    <n v="385"/>
    <x v="0"/>
    <x v="0"/>
    <n v="333.94397315398078"/>
  </r>
  <r>
    <s v="V133"/>
    <x v="42"/>
    <x v="0"/>
    <x v="1"/>
    <s v="Paper"/>
    <s v="OFF-PA-10001838"/>
    <s v="Adams Telephone Message Book W/Dividers/Space For Phone Numbers, 5 1/4&quot;X8 1/2&quot;, 300/Messages"/>
    <s v="United States"/>
    <s v="CA-2015-121405"/>
    <x v="1110"/>
    <d v="2015-04-04T00:00:00"/>
    <s v="Standard Class"/>
    <n v="5"/>
    <n v="3"/>
    <s v="Spring"/>
    <n v="23.52"/>
    <n v="17.538064564930512"/>
    <n v="5.981935435069488"/>
    <n v="0.25433398958628778"/>
    <n v="5"/>
    <n v="117.6"/>
    <n v="0.2"/>
    <n v="289"/>
    <x v="0"/>
    <x v="1"/>
    <n v="4.9908851319179854"/>
  </r>
  <r>
    <s v="V065"/>
    <x v="122"/>
    <x v="3"/>
    <x v="2"/>
    <s v="Phones"/>
    <s v="TEC-PH-10002890"/>
    <s v="AT&amp;T 17929 Lendline Telephone"/>
    <s v="United States"/>
    <s v="CA-2015-121405"/>
    <x v="1110"/>
    <d v="2015-04-04T00:00:00"/>
    <s v="Standard Class"/>
    <n v="5"/>
    <n v="3"/>
    <s v="Spring"/>
    <n v="180.96"/>
    <n v="135.0568731631607"/>
    <n v="45.903126836839306"/>
    <n v="0.25366449401436397"/>
    <n v="5"/>
    <n v="904.80000000000007"/>
    <n v="0.2"/>
    <n v="170"/>
    <x v="0"/>
    <x v="2"/>
    <n v="57.509987668230288"/>
  </r>
  <r>
    <s v="V035"/>
    <x v="75"/>
    <x v="0"/>
    <x v="0"/>
    <s v="Furnishings"/>
    <s v="FUR-FU-10004963"/>
    <s v="Eldon 400 Class Desk Accessories, Black Carbon"/>
    <s v="United States"/>
    <s v="US-2017-116897"/>
    <x v="837"/>
    <d v="2017-05-29T00:00:00"/>
    <s v="First Class"/>
    <n v="2"/>
    <n v="5"/>
    <s v="Summer"/>
    <n v="35"/>
    <n v="28.07730188969833"/>
    <n v="6.9226981103016705"/>
    <n v="0.19779137458004772"/>
    <n v="4"/>
    <n v="140"/>
    <n v="0"/>
    <n v="244"/>
    <x v="0"/>
    <x v="1"/>
    <n v="8.164583067534231"/>
  </r>
  <r>
    <s v="V102"/>
    <x v="66"/>
    <x v="4"/>
    <x v="1"/>
    <s v="Storage"/>
    <s v="OFF-ST-10000025"/>
    <s v="Fellowes Stor/Drawer Steel Plus Storage Drawers"/>
    <s v="United States"/>
    <s v="US-2017-116897"/>
    <x v="837"/>
    <d v="2017-05-29T00:00:00"/>
    <s v="First Class"/>
    <n v="2"/>
    <n v="5"/>
    <s v="Summer"/>
    <n v="477.15"/>
    <n v="349.87863361300191"/>
    <n v="127.27136638699807"/>
    <n v="0.26673240361940287"/>
    <n v="5"/>
    <n v="2385.75"/>
    <n v="0"/>
    <n v="458"/>
    <x v="0"/>
    <x v="0"/>
    <n v="210.75003829384511"/>
  </r>
  <r>
    <s v="V078"/>
    <x v="32"/>
    <x v="0"/>
    <x v="2"/>
    <s v="Phones"/>
    <s v="TEC-PH-10004389"/>
    <s v="Nokia Lumia 925"/>
    <s v="United States"/>
    <s v="US-2017-116897"/>
    <x v="837"/>
    <d v="2017-05-29T00:00:00"/>
    <s v="First Class"/>
    <n v="2"/>
    <n v="5"/>
    <s v="Summer"/>
    <n v="302.37599999999998"/>
    <n v="197.2743016233093"/>
    <n v="105.10169837669068"/>
    <n v="0.34758611257735628"/>
    <n v="3"/>
    <n v="907.12799999999993"/>
    <n v="0.2"/>
    <n v="488"/>
    <x v="0"/>
    <x v="0"/>
    <n v="171.51924027739091"/>
  </r>
  <r>
    <s v="V007"/>
    <x v="29"/>
    <x v="1"/>
    <x v="0"/>
    <s v="Tables"/>
    <s v="FUR-TA-10000577"/>
    <s v="Bretford CR4500 Series Slim Rectangular Table"/>
    <s v="United States"/>
    <s v="US-2017-113992"/>
    <x v="817"/>
    <d v="2017-12-19T00:00:00"/>
    <s v="Standard Class"/>
    <n v="5"/>
    <n v="12"/>
    <s v="Winter"/>
    <n v="974.98800000000006"/>
    <n v="648.0883634354883"/>
    <n v="326.89963656451175"/>
    <n v="0.33528580512222894"/>
    <n v="4"/>
    <n v="3899.9520000000002"/>
    <n v="0.3"/>
    <n v="308"/>
    <x v="0"/>
    <x v="0"/>
    <n v="325.45462665356939"/>
  </r>
  <r>
    <s v="V016"/>
    <x v="137"/>
    <x v="2"/>
    <x v="0"/>
    <s v="Chairs"/>
    <s v="FUR-CH-10003298"/>
    <s v="Office Star - Contemporary Task Swivel chair with Loop Arms, Charcoal"/>
    <s v="United States"/>
    <s v="CA-2014-166891"/>
    <x v="777"/>
    <d v="2014-10-06T00:00:00"/>
    <s v="First Class"/>
    <n v="2"/>
    <n v="10"/>
    <s v="Autumn"/>
    <n v="589.41"/>
    <n v="450.46091395813181"/>
    <n v="138.94908604186816"/>
    <n v="0.23574266816285466"/>
    <n v="5"/>
    <n v="2947.0499999999997"/>
    <n v="0.1"/>
    <n v="459"/>
    <x v="0"/>
    <x v="0"/>
    <n v="157.55453722758989"/>
  </r>
  <r>
    <s v="V124"/>
    <x v="15"/>
    <x v="0"/>
    <x v="1"/>
    <s v="Art"/>
    <s v="OFF-AR-10001860"/>
    <s v="BIC Liqua Brite Liner"/>
    <s v="United States"/>
    <s v="CA-2016-101161"/>
    <x v="63"/>
    <d v="2016-10-20T00:00:00"/>
    <s v="Standard Class"/>
    <n v="7"/>
    <n v="10"/>
    <s v="Autumn"/>
    <n v="34.700000000000003"/>
    <n v="26.961877822358279"/>
    <n v="7.7381221776417242"/>
    <n v="0.22300063912512172"/>
    <n v="5"/>
    <n v="173.5"/>
    <n v="0"/>
    <n v="477"/>
    <x v="1"/>
    <x v="1"/>
    <n v="8.7528414281687219"/>
  </r>
  <r>
    <s v="V125"/>
    <x v="64"/>
    <x v="2"/>
    <x v="1"/>
    <s v="Storage"/>
    <s v="OFF-ST-10003123"/>
    <s v="Fellowes Bases and Tops For Staxonsteel/High-Stak Systems"/>
    <s v="United States"/>
    <s v="CA-2016-101161"/>
    <x v="63"/>
    <d v="2016-10-20T00:00:00"/>
    <s v="Standard Class"/>
    <n v="7"/>
    <n v="10"/>
    <s v="Autumn"/>
    <n v="99.87"/>
    <n v="75.287432677949852"/>
    <n v="24.582567322050153"/>
    <n v="0.24614566258185794"/>
    <n v="3"/>
    <n v="299.61"/>
    <n v="0"/>
    <n v="484"/>
    <x v="1"/>
    <x v="2"/>
    <n v="59.835630347366333"/>
  </r>
  <r>
    <s v="V127"/>
    <x v="39"/>
    <x v="0"/>
    <x v="1"/>
    <s v="Paper"/>
    <s v="OFF-PA-10001295"/>
    <s v="Computer Printout Paper with Letter-Trim Perforations"/>
    <s v="United States"/>
    <s v="CA-2016-101161"/>
    <x v="63"/>
    <d v="2016-10-20T00:00:00"/>
    <s v="Standard Class"/>
    <n v="7"/>
    <n v="10"/>
    <s v="Autumn"/>
    <n v="37.94"/>
    <n v="28.848569993292159"/>
    <n v="9.0914300067078386"/>
    <n v="0.23962651572767105"/>
    <n v="2"/>
    <n v="75.88"/>
    <n v="0"/>
    <n v="307"/>
    <x v="1"/>
    <x v="1"/>
    <n v="29.446449814309808"/>
  </r>
  <r>
    <s v="V115"/>
    <x v="44"/>
    <x v="3"/>
    <x v="1"/>
    <s v="Labels"/>
    <s v="OFF-LA-10000407"/>
    <s v="Avery White Multi-Purpose Labels"/>
    <s v="United States"/>
    <s v="CA-2016-101161"/>
    <x v="63"/>
    <d v="2016-10-20T00:00:00"/>
    <s v="Standard Class"/>
    <n v="7"/>
    <n v="10"/>
    <s v="Autumn"/>
    <n v="24.9"/>
    <n v="17.180230904313849"/>
    <n v="7.71976909568615"/>
    <n v="0.31003088737695383"/>
    <n v="5"/>
    <n v="124.5"/>
    <n v="0"/>
    <n v="321"/>
    <x v="1"/>
    <x v="1"/>
    <n v="11.529533555179061"/>
  </r>
  <r>
    <s v="V023"/>
    <x v="123"/>
    <x v="1"/>
    <x v="0"/>
    <s v="Furnishings"/>
    <s v="FUR-FU-10003535"/>
    <s v="Howard Miller Distant Time Traveler Alarm Clock"/>
    <s v="United States"/>
    <s v="CA-2016-101161"/>
    <x v="63"/>
    <d v="2016-10-20T00:00:00"/>
    <s v="Standard Class"/>
    <n v="7"/>
    <n v="10"/>
    <s v="Autumn"/>
    <n v="82.26"/>
    <n v="59.020149085950443"/>
    <n v="23.239850914049562"/>
    <n v="0.2825170303191048"/>
    <n v="3"/>
    <n v="246.78000000000003"/>
    <n v="0"/>
    <n v="386"/>
    <x v="1"/>
    <x v="2"/>
    <n v="94.567865891115474"/>
  </r>
  <r>
    <s v="V133"/>
    <x v="42"/>
    <x v="4"/>
    <x v="1"/>
    <s v="Fasteners"/>
    <s v="OFF-FA-10000611"/>
    <s v="Binder Clips by OIC"/>
    <s v="United States"/>
    <s v="CA-2015-151785"/>
    <x v="616"/>
    <d v="2015-03-10T00:00:00"/>
    <s v="Standard Class"/>
    <n v="5"/>
    <n v="3"/>
    <s v="Spring"/>
    <n v="7.1040000000000001"/>
    <n v="5.3724690873354444"/>
    <n v="1.7315309126645557"/>
    <n v="0.24374027486832148"/>
    <n v="6"/>
    <n v="42.624000000000002"/>
    <n v="0.2"/>
    <n v="262"/>
    <x v="0"/>
    <x v="1"/>
    <n v="3.4639890025119611"/>
  </r>
  <r>
    <s v="V027"/>
    <x v="40"/>
    <x v="0"/>
    <x v="0"/>
    <s v="Furnishings"/>
    <s v="FUR-FU-10004848"/>
    <s v="Howard Miller 13-3/4&quot; Diameter Brushed Chrome Round Wall Clock"/>
    <s v="United States"/>
    <s v="US-2017-119816"/>
    <x v="168"/>
    <d v="2017-03-06T00:00:00"/>
    <s v="Second Class"/>
    <n v="2"/>
    <n v="3"/>
    <s v="Spring"/>
    <n v="103.5"/>
    <n v="86.29030956864635"/>
    <n v="17.20969043135365"/>
    <n v="0.16627720223530096"/>
    <n v="5"/>
    <n v="517.5"/>
    <n v="0.6"/>
    <n v="464"/>
    <x v="0"/>
    <x v="2"/>
    <n v="117.9603208165844"/>
  </r>
  <r>
    <s v="V108"/>
    <x v="76"/>
    <x v="2"/>
    <x v="1"/>
    <s v="Labels"/>
    <s v="OFF-LA-10002381"/>
    <s v="Avery 497"/>
    <s v="United States"/>
    <s v="US-2017-119816"/>
    <x v="168"/>
    <d v="2017-03-06T00:00:00"/>
    <s v="Second Class"/>
    <n v="2"/>
    <n v="3"/>
    <s v="Spring"/>
    <n v="2.464"/>
    <n v="1.893621874348772"/>
    <n v="0.57037812565122792"/>
    <n v="0.23148462891689445"/>
    <n v="1"/>
    <n v="2.464"/>
    <n v="0.2"/>
    <n v="171"/>
    <x v="0"/>
    <x v="1"/>
    <n v="13.502911093538311"/>
  </r>
  <r>
    <s v="V131"/>
    <x v="41"/>
    <x v="4"/>
    <x v="1"/>
    <s v="Storage"/>
    <s v="OFF-ST-10000918"/>
    <s v="Crate-A-Files"/>
    <s v="United States"/>
    <s v="US-2017-119816"/>
    <x v="168"/>
    <d v="2017-03-06T00:00:00"/>
    <s v="Second Class"/>
    <n v="2"/>
    <n v="3"/>
    <s v="Spring"/>
    <n v="8.7200000000000006"/>
    <n v="7.119173897859949"/>
    <n v="1.6008261021400516"/>
    <n v="0.18358097501606094"/>
    <n v="1"/>
    <n v="8.7200000000000006"/>
    <n v="0.2"/>
    <n v="339"/>
    <x v="0"/>
    <x v="1"/>
    <n v="15.56104415642136"/>
  </r>
  <r>
    <s v="V104"/>
    <x v="81"/>
    <x v="1"/>
    <x v="1"/>
    <s v="Binders"/>
    <s v="OFF-BI-10000822"/>
    <s v="Acco PRESSTEX Data Binder with Storage Hooks, Light Blue, 9 1/2&quot; X 11&quot;"/>
    <s v="United States"/>
    <s v="CA-2015-156510"/>
    <x v="12"/>
    <d v="2015-09-29T00:00:00"/>
    <s v="Standard Class"/>
    <n v="4"/>
    <n v="9"/>
    <s v="Autumn"/>
    <n v="10.76"/>
    <n v="7.7527220234916534"/>
    <n v="3.0072779765083464"/>
    <n v="0.27948680079073851"/>
    <n v="2"/>
    <n v="21.52"/>
    <n v="0"/>
    <n v="226"/>
    <x v="0"/>
    <x v="1"/>
    <n v="8.2473838276146729"/>
  </r>
  <r>
    <s v="V113"/>
    <x v="117"/>
    <x v="2"/>
    <x v="1"/>
    <s v="Paper"/>
    <s v="OFF-PA-10002222"/>
    <s v="Xerox Color Copier Paper, 11&quot; x 17&quot;, Ream"/>
    <s v="United States"/>
    <s v="CA-2015-156510"/>
    <x v="12"/>
    <d v="2015-09-29T00:00:00"/>
    <s v="Standard Class"/>
    <n v="4"/>
    <n v="9"/>
    <s v="Autumn"/>
    <n v="45.68"/>
    <n v="32.13202405646566"/>
    <n v="13.54797594353434"/>
    <n v="0.2965844120738691"/>
    <n v="2"/>
    <n v="91.36"/>
    <n v="0"/>
    <n v="184"/>
    <x v="0"/>
    <x v="2"/>
    <n v="37.297563816778528"/>
  </r>
  <r>
    <s v="V123"/>
    <x v="14"/>
    <x v="2"/>
    <x v="1"/>
    <s v="Art"/>
    <s v="OFF-AR-10004930"/>
    <s v="Turquoise Lead Holder with Pocket Clip"/>
    <s v="United States"/>
    <s v="CA-2015-156510"/>
    <x v="12"/>
    <d v="2015-09-29T00:00:00"/>
    <s v="Standard Class"/>
    <n v="4"/>
    <n v="9"/>
    <s v="Autumn"/>
    <n v="6.7"/>
    <n v="4.4500316110414877"/>
    <n v="2.2499683889585125"/>
    <n v="0.33581617745649439"/>
    <n v="1"/>
    <n v="6.7"/>
    <n v="0"/>
    <n v="114"/>
    <x v="0"/>
    <x v="0"/>
    <n v="6.8763459288588242"/>
  </r>
  <r>
    <s v="V090"/>
    <x v="21"/>
    <x v="3"/>
    <x v="2"/>
    <s v="Phones"/>
    <s v="TEC-PH-10001750"/>
    <s v="Samsung Rugby III"/>
    <s v="United States"/>
    <s v="US-2015-110261"/>
    <x v="546"/>
    <d v="2015-12-23T00:00:00"/>
    <s v="Second Class"/>
    <n v="4"/>
    <n v="12"/>
    <s v="Winter"/>
    <n v="158.376"/>
    <n v="108.3681351480713"/>
    <n v="50.007864851928701"/>
    <n v="0.31575405902364434"/>
    <n v="3"/>
    <n v="475.12800000000004"/>
    <n v="0.2"/>
    <n v="347"/>
    <x v="0"/>
    <x v="2"/>
    <n v="69.636537391864707"/>
  </r>
  <r>
    <s v="V138"/>
    <x v="12"/>
    <x v="2"/>
    <x v="1"/>
    <s v="Art"/>
    <s v="OFF-AR-10000657"/>
    <s v="Binney &amp; Smith inkTank Desk Highlighter, Chisel Tip, Yellow, 12/Box"/>
    <s v="United States"/>
    <s v="CA-2015-125710"/>
    <x v="1049"/>
    <d v="2015-10-13T00:00:00"/>
    <s v="Standard Class"/>
    <n v="5"/>
    <n v="10"/>
    <s v="Autumn"/>
    <n v="3.44"/>
    <n v="2.4131518146078008"/>
    <n v="1.0268481853921991"/>
    <n v="0.2985023794744765"/>
    <n v="2"/>
    <n v="6.88"/>
    <n v="0.2"/>
    <n v="411"/>
    <x v="0"/>
    <x v="1"/>
    <n v="7.5342086512121504"/>
  </r>
  <r>
    <s v="V125"/>
    <x v="64"/>
    <x v="3"/>
    <x v="1"/>
    <s v="Storage"/>
    <s v="OFF-ST-10003442"/>
    <s v="Eldon Portable Mobile Manager"/>
    <s v="United States"/>
    <s v="CA-2017-161102"/>
    <x v="689"/>
    <d v="2017-08-03T00:00:00"/>
    <s v="First Class"/>
    <n v="3"/>
    <n v="7"/>
    <s v="Summer"/>
    <n v="56.56"/>
    <n v="46.721124374413428"/>
    <n v="9.8388756255865744"/>
    <n v="0.17395466098986162"/>
    <n v="2"/>
    <n v="113.12"/>
    <n v="0"/>
    <n v="382"/>
    <x v="0"/>
    <x v="2"/>
    <n v="52.069002064568132"/>
  </r>
  <r>
    <s v="V002"/>
    <x v="60"/>
    <x v="0"/>
    <x v="0"/>
    <s v="Furnishings"/>
    <s v="FUR-FU-10003142"/>
    <s v="Master Big Foot Doorstop, Beige"/>
    <s v="United States"/>
    <s v="CA-2017-161102"/>
    <x v="689"/>
    <d v="2017-08-03T00:00:00"/>
    <s v="First Class"/>
    <n v="3"/>
    <n v="7"/>
    <s v="Summer"/>
    <n v="36.96"/>
    <n v="30.796999111494841"/>
    <n v="6.1630008885051595"/>
    <n v="0.16674785953747726"/>
    <n v="7"/>
    <n v="258.72000000000003"/>
    <n v="0"/>
    <n v="101"/>
    <x v="0"/>
    <x v="0"/>
    <n v="7.7599835051371073"/>
  </r>
  <r>
    <s v="V093"/>
    <x v="68"/>
    <x v="1"/>
    <x v="2"/>
    <s v="Phones"/>
    <s v="TEC-PH-10002468"/>
    <s v="Plantronics CS 50-USB - headset - Convertible, Monaural"/>
    <s v="United States"/>
    <s v="CA-2014-110065"/>
    <x v="79"/>
    <d v="2014-08-11T00:00:00"/>
    <s v="Standard Class"/>
    <n v="6"/>
    <n v="8"/>
    <s v="Autumn"/>
    <n v="135.99"/>
    <n v="115.0312989068814"/>
    <n v="20.958701093118606"/>
    <n v="0.15411942858385619"/>
    <n v="1"/>
    <n v="135.99"/>
    <n v="0"/>
    <n v="173"/>
    <x v="1"/>
    <x v="0"/>
    <n v="264.67441323029323"/>
  </r>
  <r>
    <s v="V114"/>
    <x v="13"/>
    <x v="1"/>
    <x v="1"/>
    <s v="Art"/>
    <s v="OFF-AR-10004165"/>
    <s v="Binney &amp; Smith inkTank Erasable Pocket Highlighter, Chisel Tip, Yellow"/>
    <s v="United States"/>
    <s v="CA-2014-110065"/>
    <x v="79"/>
    <d v="2014-08-11T00:00:00"/>
    <s v="Standard Class"/>
    <n v="6"/>
    <n v="8"/>
    <s v="Autumn"/>
    <n v="15.96"/>
    <n v="13.286662535880289"/>
    <n v="2.6733374641197116"/>
    <n v="0.16750234737592176"/>
    <n v="7"/>
    <n v="111.72"/>
    <n v="0"/>
    <n v="163"/>
    <x v="1"/>
    <x v="1"/>
    <n v="6.3349544591891123"/>
  </r>
  <r>
    <s v="V107"/>
    <x v="38"/>
    <x v="2"/>
    <x v="1"/>
    <s v="Art"/>
    <s v="OFF-AR-10001919"/>
    <s v="OIC #2 Pencils, Medium Soft"/>
    <s v="United States"/>
    <s v="US-2017-133361"/>
    <x v="304"/>
    <d v="2017-05-17T00:00:00"/>
    <s v="First Class"/>
    <n v="3"/>
    <n v="5"/>
    <s v="Summer"/>
    <n v="3.76"/>
    <n v="2.6887250640052871"/>
    <n v="1.0712749359947127"/>
    <n v="0.28491354680710446"/>
    <n v="2"/>
    <n v="7.52"/>
    <n v="0"/>
    <n v="360"/>
    <x v="0"/>
    <x v="1"/>
    <n v="2.5196141805934542"/>
  </r>
  <r>
    <s v="V129"/>
    <x v="4"/>
    <x v="2"/>
    <x v="1"/>
    <s v="Art"/>
    <s v="OFF-AR-10003045"/>
    <s v="Prang Colored Pencils"/>
    <s v="United States"/>
    <s v="US-2017-133361"/>
    <x v="304"/>
    <d v="2017-05-17T00:00:00"/>
    <s v="First Class"/>
    <n v="3"/>
    <n v="5"/>
    <s v="Summer"/>
    <n v="14.7"/>
    <n v="11.710529897932989"/>
    <n v="2.9894701020670098"/>
    <n v="0.20336531306578298"/>
    <n v="5"/>
    <n v="73.5"/>
    <n v="0"/>
    <n v="446"/>
    <x v="0"/>
    <x v="1"/>
    <n v="7.2014998437825444"/>
  </r>
  <r>
    <s v="V103"/>
    <x v="33"/>
    <x v="1"/>
    <x v="1"/>
    <s v="Art"/>
    <s v="OFF-AR-10003338"/>
    <s v="Eberhard Faber 3 1/2&quot; Golf Pencils"/>
    <s v="United States"/>
    <s v="US-2017-133361"/>
    <x v="304"/>
    <d v="2017-05-17T00:00:00"/>
    <s v="First Class"/>
    <n v="3"/>
    <n v="5"/>
    <s v="Summer"/>
    <n v="37.200000000000003"/>
    <n v="29.25739182435121"/>
    <n v="7.9426081756487932"/>
    <n v="0.21351097246367723"/>
    <n v="5"/>
    <n v="186"/>
    <n v="0"/>
    <n v="423"/>
    <x v="0"/>
    <x v="1"/>
    <n v="10.586683171391719"/>
  </r>
  <r>
    <s v="V080"/>
    <x v="141"/>
    <x v="4"/>
    <x v="2"/>
    <s v="Accessories"/>
    <s v="TEC-AC-10003280"/>
    <s v="Belkin F8E887 USB Wired Ergonomic Keyboard"/>
    <s v="United States"/>
    <s v="US-2017-133361"/>
    <x v="304"/>
    <d v="2017-05-17T00:00:00"/>
    <s v="First Class"/>
    <n v="3"/>
    <n v="5"/>
    <s v="Summer"/>
    <n v="89.97"/>
    <n v="64.476854135848455"/>
    <n v="25.493145864151543"/>
    <n v="0.2833516268106207"/>
    <n v="3"/>
    <n v="269.90999999999997"/>
    <n v="0"/>
    <n v="338"/>
    <x v="0"/>
    <x v="1"/>
    <n v="25.19364005345113"/>
  </r>
  <r>
    <s v="V010"/>
    <x v="129"/>
    <x v="3"/>
    <x v="0"/>
    <s v="Chairs"/>
    <s v="FUR-CH-10003298"/>
    <s v="Office Star - Contemporary Task Swivel chair with Loop Arms, Charcoal"/>
    <s v="United States"/>
    <s v="US-2017-133361"/>
    <x v="304"/>
    <d v="2017-05-17T00:00:00"/>
    <s v="First Class"/>
    <n v="3"/>
    <n v="5"/>
    <s v="Summer"/>
    <n v="261.95999999999998"/>
    <n v="173.16994212743359"/>
    <n v="88.790057872566393"/>
    <n v="0.33894509800185679"/>
    <n v="2"/>
    <n v="523.91999999999996"/>
    <n v="0"/>
    <n v="496"/>
    <x v="0"/>
    <x v="0"/>
    <n v="157.55453722758989"/>
  </r>
  <r>
    <s v="V125"/>
    <x v="64"/>
    <x v="0"/>
    <x v="1"/>
    <s v="Labels"/>
    <s v="OFF-LA-10004544"/>
    <s v="Avery 505"/>
    <s v="United States"/>
    <s v="US-2017-133361"/>
    <x v="304"/>
    <d v="2017-05-17T00:00:00"/>
    <s v="First Class"/>
    <n v="3"/>
    <n v="5"/>
    <s v="Summer"/>
    <n v="74"/>
    <n v="52.882153736629817"/>
    <n v="21.117846263370183"/>
    <n v="0.28537630085635379"/>
    <n v="5"/>
    <n v="370"/>
    <n v="0"/>
    <n v="436"/>
    <x v="0"/>
    <x v="1"/>
    <n v="18.953247742801231"/>
  </r>
  <r>
    <s v="V029"/>
    <x v="54"/>
    <x v="1"/>
    <x v="0"/>
    <s v="Furnishings"/>
    <s v="FUR-FU-10004586"/>
    <s v="G.E. Longer-Life Indoor Recessed Floodlight Bulbs"/>
    <s v="United States"/>
    <s v="US-2016-155404"/>
    <x v="897"/>
    <d v="2016-09-28T00:00:00"/>
    <s v="Standard Class"/>
    <n v="6"/>
    <n v="9"/>
    <s v="Autumn"/>
    <n v="13.28"/>
    <n v="10.173006152341671"/>
    <n v="3.1069938476583285"/>
    <n v="0.23396038009475367"/>
    <n v="2"/>
    <n v="26.56"/>
    <n v="0"/>
    <n v="440"/>
    <x v="1"/>
    <x v="1"/>
    <n v="6.3085824292519703"/>
  </r>
  <r>
    <s v="V118"/>
    <x v="73"/>
    <x v="1"/>
    <x v="1"/>
    <s v="Storage"/>
    <s v="OFF-ST-10003572"/>
    <s v="Portfile Personal File Boxes"/>
    <s v="United States"/>
    <s v="CA-2015-114503"/>
    <x v="50"/>
    <d v="2015-11-17T00:00:00"/>
    <s v="Standard Class"/>
    <n v="4"/>
    <n v="11"/>
    <s v="Winter"/>
    <n v="84.96"/>
    <n v="60.290963212988721"/>
    <n v="24.669036787011272"/>
    <n v="0.29036060248365436"/>
    <n v="6"/>
    <n v="509.76"/>
    <n v="0.2"/>
    <n v="378"/>
    <x v="0"/>
    <x v="2"/>
    <n v="50.063160108007558"/>
  </r>
  <r>
    <s v="V082"/>
    <x v="131"/>
    <x v="4"/>
    <x v="2"/>
    <s v="Accessories"/>
    <s v="TEC-AC-10002331"/>
    <s v="Maxell 74 Minute CDR, 10/Pack"/>
    <s v="United States"/>
    <s v="CA-2017-153080"/>
    <x v="1053"/>
    <d v="2017-05-25T00:00:00"/>
    <s v="Second Class"/>
    <n v="3"/>
    <n v="5"/>
    <s v="Summer"/>
    <n v="68.459999999999994"/>
    <n v="57.286852587703052"/>
    <n v="11.173147412296942"/>
    <n v="0.16320694438061559"/>
    <n v="7"/>
    <n v="479.21999999999997"/>
    <n v="0"/>
    <n v="452"/>
    <x v="0"/>
    <x v="1"/>
    <n v="19.8223012589356"/>
  </r>
  <r>
    <s v="V141"/>
    <x v="67"/>
    <x v="4"/>
    <x v="1"/>
    <s v="Storage"/>
    <s v="OFF-ST-10000142"/>
    <s v="Deluxe Rollaway Locking File with Drawer"/>
    <s v="United States"/>
    <s v="CA-2016-163804"/>
    <x v="499"/>
    <d v="2016-12-08T00:00:00"/>
    <s v="Standard Class"/>
    <n v="6"/>
    <n v="12"/>
    <s v="Winter"/>
    <n v="2079.4"/>
    <n v="1364.1828024690819"/>
    <n v="715.21719753091816"/>
    <n v="0.3439536392858123"/>
    <n v="5"/>
    <n v="10397"/>
    <n v="0"/>
    <n v="479"/>
    <x v="1"/>
    <x v="0"/>
    <n v="666.96572667326768"/>
  </r>
  <r>
    <s v="V051"/>
    <x v="87"/>
    <x v="0"/>
    <x v="2"/>
    <s v="Phones"/>
    <s v="TEC-PH-10000441"/>
    <s v="VTech DS6151"/>
    <s v="United States"/>
    <s v="CA-2016-163804"/>
    <x v="499"/>
    <d v="2016-12-08T00:00:00"/>
    <s v="Standard Class"/>
    <n v="6"/>
    <n v="12"/>
    <s v="Winter"/>
    <n v="629.95000000000005"/>
    <n v="440.28134036073851"/>
    <n v="189.66865963926153"/>
    <n v="0.30108526016233278"/>
    <n v="5"/>
    <n v="3149.75"/>
    <n v="0"/>
    <n v="300"/>
    <x v="1"/>
    <x v="0"/>
    <n v="215.05468628085541"/>
  </r>
  <r>
    <s v="V012"/>
    <x v="19"/>
    <x v="4"/>
    <x v="0"/>
    <s v="Furnishings"/>
    <s v="FUR-FU-10004864"/>
    <s v="Eldon 500 Class Desk Accessories"/>
    <s v="United States"/>
    <s v="CA-2016-163804"/>
    <x v="499"/>
    <d v="2016-12-08T00:00:00"/>
    <s v="Standard Class"/>
    <n v="6"/>
    <n v="12"/>
    <s v="Winter"/>
    <n v="72.42"/>
    <n v="56.103249857133463"/>
    <n v="16.316750142866539"/>
    <n v="0.22530723754303422"/>
    <n v="6"/>
    <n v="434.52"/>
    <n v="0"/>
    <n v="392"/>
    <x v="1"/>
    <x v="0"/>
    <n v="137.5372754186651"/>
  </r>
  <r>
    <s v="V092"/>
    <x v="27"/>
    <x v="4"/>
    <x v="2"/>
    <s v="Phones"/>
    <s v="TEC-PH-10001750"/>
    <s v="Samsung Rugby III"/>
    <s v="United States"/>
    <s v="CA-2015-108532"/>
    <x v="1111"/>
    <d v="2015-09-02T00:00:00"/>
    <s v="Standard Class"/>
    <n v="4"/>
    <n v="8"/>
    <s v="Autumn"/>
    <n v="131.97999999999999"/>
    <n v="86.496494714535643"/>
    <n v="45.483505285464346"/>
    <n v="0.34462422553011329"/>
    <n v="2"/>
    <n v="263.95999999999998"/>
    <n v="0"/>
    <n v="385"/>
    <x v="0"/>
    <x v="2"/>
    <n v="69.636537391864707"/>
  </r>
  <r>
    <s v="V079"/>
    <x v="138"/>
    <x v="1"/>
    <x v="2"/>
    <s v="Accessories"/>
    <s v="TEC-AC-10004510"/>
    <s v="Logitech Desktop MK120 Mouse and keyboard Combo"/>
    <s v="United States"/>
    <s v="CA-2015-108532"/>
    <x v="1111"/>
    <d v="2015-09-02T00:00:00"/>
    <s v="Standard Class"/>
    <n v="4"/>
    <n v="8"/>
    <s v="Autumn"/>
    <n v="114.52"/>
    <n v="77.69687588165803"/>
    <n v="36.823124118341966"/>
    <n v="0.32154317253180204"/>
    <n v="7"/>
    <n v="801.64"/>
    <n v="0"/>
    <n v="320"/>
    <x v="0"/>
    <x v="1"/>
    <n v="34.902882541374282"/>
  </r>
  <r>
    <s v="V140"/>
    <x v="80"/>
    <x v="3"/>
    <x v="1"/>
    <s v="Labels"/>
    <s v="OFF-LA-10001074"/>
    <s v="Round Specialty Laser Printer Labels"/>
    <s v="United States"/>
    <s v="CA-2014-151897"/>
    <x v="571"/>
    <d v="2014-06-10T00:00:00"/>
    <s v="Standard Class"/>
    <n v="4"/>
    <n v="6"/>
    <s v="Summer"/>
    <n v="100.24"/>
    <n v="69.467384000864683"/>
    <n v="30.772615999135311"/>
    <n v="0.30698938546623417"/>
    <n v="10"/>
    <n v="1002.4"/>
    <n v="0.2"/>
    <n v="261"/>
    <x v="0"/>
    <x v="1"/>
    <n v="30.61015144033103"/>
  </r>
  <r>
    <s v="V113"/>
    <x v="117"/>
    <x v="4"/>
    <x v="1"/>
    <s v="Appliances"/>
    <s v="OFF-AP-10003590"/>
    <s v="Hoover WindTunnel Plus Canister Vacuum"/>
    <s v="United States"/>
    <s v="CA-2016-113292"/>
    <x v="196"/>
    <d v="2016-03-20T00:00:00"/>
    <s v="Second Class"/>
    <n v="2"/>
    <n v="3"/>
    <s v="Spring"/>
    <n v="871.8"/>
    <n v="663.63003081828015"/>
    <n v="208.16996918171981"/>
    <n v="0.23878179534494129"/>
    <n v="3"/>
    <n v="2615.3999999999996"/>
    <n v="0.2"/>
    <n v="282"/>
    <x v="0"/>
    <x v="2"/>
    <n v="125.833491169879"/>
  </r>
  <r>
    <s v="V042"/>
    <x v="111"/>
    <x v="3"/>
    <x v="0"/>
    <s v="Bookcases"/>
    <s v="FUR-BO-10003433"/>
    <s v="Sauder Cornerstone Collection Library"/>
    <s v="United States"/>
    <s v="CA-2014-149524"/>
    <x v="1112"/>
    <d v="2014-01-15T00:00:00"/>
    <s v="First Class"/>
    <n v="1"/>
    <n v="1"/>
    <s v="Winter"/>
    <n v="61.96"/>
    <n v="43.180654849895298"/>
    <n v="18.779345150104703"/>
    <n v="0.30308820448845553"/>
    <n v="4"/>
    <n v="247.84"/>
    <n v="0.5"/>
    <n v="472"/>
    <x v="0"/>
    <x v="2"/>
    <n v="78.699769893776264"/>
  </r>
  <r>
    <s v="V097"/>
    <x v="25"/>
    <x v="0"/>
    <x v="1"/>
    <s v="Binders"/>
    <s v="OFF-BI-10002432"/>
    <s v="Wilson Jones Standard D-Ring Binders"/>
    <s v="United States"/>
    <s v="CA-2017-140872"/>
    <x v="95"/>
    <d v="2017-06-10T00:00:00"/>
    <s v="Standard Class"/>
    <n v="7"/>
    <n v="6"/>
    <s v="Summer"/>
    <n v="4.5540000000000003"/>
    <n v="3.7794443108351881"/>
    <n v="0.77455568916481221"/>
    <n v="0.17008249652279581"/>
    <n v="3"/>
    <n v="13.662000000000001"/>
    <n v="0.7"/>
    <n v="364"/>
    <x v="1"/>
    <x v="1"/>
    <n v="9.2214942661154442"/>
  </r>
  <r>
    <s v="V127"/>
    <x v="39"/>
    <x v="1"/>
    <x v="1"/>
    <s v="Appliances"/>
    <s v="OFF-AP-10003622"/>
    <s v="Bravo II Megaboss 12-Amp Hard Body Upright, Replacement Belts, 2 Belts per Pack"/>
    <s v="United States"/>
    <s v="CA-2017-140872"/>
    <x v="95"/>
    <d v="2017-06-10T00:00:00"/>
    <s v="Standard Class"/>
    <n v="7"/>
    <n v="6"/>
    <s v="Summer"/>
    <n v="5.2"/>
    <n v="3.546268700681861"/>
    <n v="1.6537312993181392"/>
    <n v="0.31802524986887293"/>
    <n v="2"/>
    <n v="10.4"/>
    <n v="0.2"/>
    <n v="231"/>
    <x v="1"/>
    <x v="1"/>
    <n v="14.69345092209451"/>
  </r>
  <r>
    <s v="V080"/>
    <x v="141"/>
    <x v="3"/>
    <x v="2"/>
    <s v="Accessories"/>
    <s v="TEC-AC-10003832"/>
    <s v="Logitech P710e Mobile Speakerphone"/>
    <s v="United States"/>
    <s v="CA-2017-140872"/>
    <x v="95"/>
    <d v="2017-06-10T00:00:00"/>
    <s v="Standard Class"/>
    <n v="7"/>
    <n v="6"/>
    <s v="Summer"/>
    <n v="205.99199999999999"/>
    <n v="174.3244231272464"/>
    <n v="31.667576872753585"/>
    <n v="0.15373207150158058"/>
    <n v="1"/>
    <n v="205.99199999999999"/>
    <n v="0.2"/>
    <n v="421"/>
    <x v="1"/>
    <x v="0"/>
    <n v="816.2843555697176"/>
  </r>
  <r>
    <s v="V106"/>
    <x v="110"/>
    <x v="1"/>
    <x v="1"/>
    <s v="Paper"/>
    <s v="OFF-PA-10000809"/>
    <s v="Xerox 206"/>
    <s v="United States"/>
    <s v="CA-2017-140872"/>
    <x v="95"/>
    <d v="2017-06-10T00:00:00"/>
    <s v="Standard Class"/>
    <n v="7"/>
    <n v="6"/>
    <s v="Summer"/>
    <n v="15.552"/>
    <n v="13.06215022865049"/>
    <n v="2.48984977134951"/>
    <n v="0.16009836492730903"/>
    <n v="3"/>
    <n v="46.655999999999999"/>
    <n v="0.2"/>
    <n v="219"/>
    <x v="1"/>
    <x v="1"/>
    <n v="5.4678299900417544"/>
  </r>
  <r>
    <s v="V087"/>
    <x v="6"/>
    <x v="1"/>
    <x v="2"/>
    <s v="Phones"/>
    <s v="TEC-PH-10000441"/>
    <s v="VTech DS6151"/>
    <s v="United States"/>
    <s v="CA-2017-140872"/>
    <x v="95"/>
    <d v="2017-06-10T00:00:00"/>
    <s v="Standard Class"/>
    <n v="7"/>
    <n v="6"/>
    <s v="Summer"/>
    <n v="503.96"/>
    <n v="357.83680212944182"/>
    <n v="146.12319787055816"/>
    <n v="0.28994999180601272"/>
    <n v="5"/>
    <n v="2519.7999999999997"/>
    <n v="0.2"/>
    <n v="479"/>
    <x v="1"/>
    <x v="0"/>
    <n v="215.05468628085541"/>
  </r>
  <r>
    <s v="V138"/>
    <x v="12"/>
    <x v="0"/>
    <x v="1"/>
    <s v="Appliances"/>
    <s v="OFF-AP-10002287"/>
    <s v="Eureka Sanitaire  Multi-Pro Heavy-Duty Upright, Disposable Bags"/>
    <s v="United States"/>
    <s v="CA-2017-140872"/>
    <x v="95"/>
    <d v="2017-06-10T00:00:00"/>
    <s v="Standard Class"/>
    <n v="7"/>
    <n v="6"/>
    <s v="Summer"/>
    <n v="24.472000000000001"/>
    <n v="18.481375335120301"/>
    <n v="5.9906246648797001"/>
    <n v="0.24479505822489783"/>
    <n v="7"/>
    <n v="171.304"/>
    <n v="0.2"/>
    <n v="318"/>
    <x v="1"/>
    <x v="1"/>
    <n v="6.2538349194714122"/>
  </r>
  <r>
    <s v="V017"/>
    <x v="84"/>
    <x v="1"/>
    <x v="0"/>
    <s v="Bookcases"/>
    <s v="FUR-BO-10002824"/>
    <s v="Bush Mission Pointe Library"/>
    <s v="United States"/>
    <s v="CA-2017-140872"/>
    <x v="95"/>
    <d v="2017-06-10T00:00:00"/>
    <s v="Standard Class"/>
    <n v="7"/>
    <n v="6"/>
    <s v="Summer"/>
    <n v="241.56800000000001"/>
    <n v="201.26718473753081"/>
    <n v="40.3008152624692"/>
    <n v="0.16683010689523942"/>
    <n v="2"/>
    <n v="483.13600000000002"/>
    <n v="0.2"/>
    <n v="259"/>
    <x v="1"/>
    <x v="2"/>
    <n v="48.814272439659831"/>
  </r>
  <r>
    <s v="V055"/>
    <x v="100"/>
    <x v="4"/>
    <x v="2"/>
    <s v="Accessories"/>
    <s v="TEC-AC-10002942"/>
    <s v="WD My Passport Ultra 1TB Portable External Hard Drive"/>
    <s v="United States"/>
    <s v="CA-2017-140872"/>
    <x v="95"/>
    <d v="2017-06-10T00:00:00"/>
    <s v="Standard Class"/>
    <n v="7"/>
    <n v="6"/>
    <s v="Summer"/>
    <n v="110.4"/>
    <n v="92.539402197935303"/>
    <n v="17.860597802064703"/>
    <n v="0.16178077719261505"/>
    <n v="2"/>
    <n v="220.8"/>
    <n v="0.2"/>
    <n v="399"/>
    <x v="1"/>
    <x v="2"/>
    <n v="97.352781162121914"/>
  </r>
  <r>
    <s v="V030"/>
    <x v="125"/>
    <x v="0"/>
    <x v="0"/>
    <s v="Tables"/>
    <s v="FUR-TA-10001932"/>
    <s v="Chromcraft 48&quot; x 96&quot; Racetrack Double Pedestal Table"/>
    <s v="United States"/>
    <s v="CA-2017-113908"/>
    <x v="95"/>
    <d v="2017-06-09T00:00:00"/>
    <s v="Standard Class"/>
    <n v="6"/>
    <n v="6"/>
    <s v="Summer"/>
    <n v="384.76799999999997"/>
    <n v="270.66335536944092"/>
    <n v="114.10464463055905"/>
    <n v="0.29655440325224308"/>
    <n v="2"/>
    <n v="769.53599999999994"/>
    <n v="0.4"/>
    <n v="208"/>
    <x v="1"/>
    <x v="0"/>
    <n v="699.18638119459968"/>
  </r>
  <r>
    <s v="V074"/>
    <x v="113"/>
    <x v="2"/>
    <x v="2"/>
    <s v="Machines"/>
    <s v="TEC-MA-10003173"/>
    <s v="Hewlett-Packard 300S Scientific Calculator"/>
    <s v="United States"/>
    <s v="CA-2017-113908"/>
    <x v="95"/>
    <d v="2017-06-09T00:00:00"/>
    <s v="Standard Class"/>
    <n v="6"/>
    <n v="6"/>
    <s v="Summer"/>
    <n v="78.66"/>
    <n v="63.668115204819017"/>
    <n v="14.991884795180979"/>
    <n v="0.19059095849454591"/>
    <n v="6"/>
    <n v="471.96"/>
    <n v="0"/>
    <n v="337"/>
    <x v="1"/>
    <x v="1"/>
    <n v="18.54033980271128"/>
  </r>
  <r>
    <s v="V140"/>
    <x v="80"/>
    <x v="0"/>
    <x v="1"/>
    <s v="Paper"/>
    <s v="OFF-PA-10004156"/>
    <s v="Xerox 188"/>
    <s v="United States"/>
    <s v="CA-2017-113908"/>
    <x v="95"/>
    <d v="2017-06-09T00:00:00"/>
    <s v="Standard Class"/>
    <n v="6"/>
    <n v="6"/>
    <s v="Summer"/>
    <n v="45.36"/>
    <n v="36.672050998255052"/>
    <n v="8.687949001744947"/>
    <n v="0.19153326723423605"/>
    <n v="4"/>
    <n v="181.44"/>
    <n v="0"/>
    <n v="392"/>
    <x v="1"/>
    <x v="1"/>
    <n v="11.612134687472411"/>
  </r>
  <r>
    <s v="V126"/>
    <x v="8"/>
    <x v="4"/>
    <x v="1"/>
    <s v="Appliances"/>
    <s v="OFF-AP-10002945"/>
    <s v="Honeywell Enviracaire Portable HEPA Air Cleaner for 17' x 22' Room"/>
    <s v="United States"/>
    <s v="CA-2015-120621"/>
    <x v="1113"/>
    <d v="2015-03-26T00:00:00"/>
    <s v="Standard Class"/>
    <n v="5"/>
    <n v="3"/>
    <s v="Spring"/>
    <n v="962.08"/>
    <n v="756.92839350441488"/>
    <n v="205.15160649558516"/>
    <n v="0.21323757535296975"/>
    <n v="4"/>
    <n v="3848.32"/>
    <n v="0.2"/>
    <n v="166"/>
    <x v="0"/>
    <x v="0"/>
    <n v="667.26111485684521"/>
  </r>
  <r>
    <s v="V122"/>
    <x v="5"/>
    <x v="2"/>
    <x v="1"/>
    <s v="Binders"/>
    <s v="OFF-BI-10000948"/>
    <s v="GBC Laser Imprintable Binding System Covers, Desert Sand"/>
    <s v="United States"/>
    <s v="CA-2015-120621"/>
    <x v="1113"/>
    <d v="2015-03-26T00:00:00"/>
    <s v="Standard Class"/>
    <n v="5"/>
    <n v="3"/>
    <s v="Spring"/>
    <n v="12.843"/>
    <n v="8.6114009411198111"/>
    <n v="4.2315990588801888"/>
    <n v="0.32948680673364394"/>
    <n v="3"/>
    <n v="38.528999999999996"/>
    <n v="0.7"/>
    <n v="415"/>
    <x v="0"/>
    <x v="1"/>
    <n v="14.16736255506531"/>
  </r>
  <r>
    <s v="V119"/>
    <x v="20"/>
    <x v="3"/>
    <x v="1"/>
    <s v="Paper"/>
    <s v="OFF-PA-10002254"/>
    <s v="Xerox 1883"/>
    <s v="United States"/>
    <s v="CA-2015-120621"/>
    <x v="1113"/>
    <d v="2015-03-26T00:00:00"/>
    <s v="Standard Class"/>
    <n v="5"/>
    <n v="3"/>
    <s v="Spring"/>
    <n v="295.45600000000002"/>
    <n v="218.5363921573541"/>
    <n v="76.919607842645917"/>
    <n v="0.26034200639907773"/>
    <n v="14"/>
    <n v="4136.384"/>
    <n v="0.2"/>
    <n v="286"/>
    <x v="0"/>
    <x v="2"/>
    <n v="88.359405848527317"/>
  </r>
  <r>
    <s v="V127"/>
    <x v="39"/>
    <x v="3"/>
    <x v="1"/>
    <s v="Paper"/>
    <s v="OFF-PA-10004782"/>
    <s v="Xerox 228"/>
    <s v="United States"/>
    <s v="US-2017-148866"/>
    <x v="20"/>
    <d v="2017-09-24T00:00:00"/>
    <s v="Standard Class"/>
    <n v="5"/>
    <n v="9"/>
    <s v="Autumn"/>
    <n v="32.4"/>
    <n v="24.99047049891707"/>
    <n v="7.409529501082929"/>
    <n v="0.22868918213218917"/>
    <n v="5"/>
    <n v="162"/>
    <n v="0"/>
    <n v="135"/>
    <x v="0"/>
    <x v="1"/>
    <n v="13.35886222700122"/>
  </r>
  <r>
    <s v="V019"/>
    <x v="56"/>
    <x v="3"/>
    <x v="0"/>
    <s v="Furnishings"/>
    <s v="FUR-FU-10000222"/>
    <s v="Seth Thomas 16&quot; Steel Case Clock"/>
    <s v="United States"/>
    <s v="CA-2014-149594"/>
    <x v="1114"/>
    <d v="2014-09-19T00:00:00"/>
    <s v="Standard Class"/>
    <n v="4"/>
    <n v="9"/>
    <s v="Autumn"/>
    <n v="103.93600000000001"/>
    <n v="74.425358687179056"/>
    <n v="29.510641312820951"/>
    <n v="0.28393089317292325"/>
    <n v="4"/>
    <n v="415.74400000000003"/>
    <n v="0.2"/>
    <n v="148"/>
    <x v="0"/>
    <x v="1"/>
    <n v="28.165984818571498"/>
  </r>
  <r>
    <s v="V032"/>
    <x v="71"/>
    <x v="0"/>
    <x v="0"/>
    <s v="Bookcases"/>
    <s v="FUR-BO-10004695"/>
    <s v="O'Sullivan 2-Door Barrister Bookcase in Odessa Pine"/>
    <s v="United States"/>
    <s v="CA-2016-113845"/>
    <x v="73"/>
    <d v="2016-11-25T00:00:00"/>
    <s v="Standard Class"/>
    <n v="5"/>
    <n v="11"/>
    <s v="Winter"/>
    <n v="289.56799999999998"/>
    <n v="195.34007317506939"/>
    <n v="94.227926824930591"/>
    <n v="0.32540863225539629"/>
    <n v="2"/>
    <n v="579.13599999999997"/>
    <n v="0.2"/>
    <n v="355"/>
    <x v="0"/>
    <x v="0"/>
    <n v="531.75044374647348"/>
  </r>
  <r>
    <s v="V139"/>
    <x v="2"/>
    <x v="4"/>
    <x v="1"/>
    <s v="Storage"/>
    <s v="OFF-ST-10003327"/>
    <s v="Akro-Mils 12-Gallon Tote"/>
    <s v="United States"/>
    <s v="CA-2016-113845"/>
    <x v="73"/>
    <d v="2016-11-25T00:00:00"/>
    <s v="Standard Class"/>
    <n v="5"/>
    <n v="11"/>
    <s v="Winter"/>
    <n v="39.72"/>
    <n v="26.445879797951051"/>
    <n v="13.274120202048948"/>
    <n v="0.33419235151180637"/>
    <n v="5"/>
    <n v="198.6"/>
    <n v="0.2"/>
    <n v="206"/>
    <x v="0"/>
    <x v="1"/>
    <n v="8.6377682881633255"/>
  </r>
  <r>
    <s v="V087"/>
    <x v="6"/>
    <x v="2"/>
    <x v="2"/>
    <s v="Phones"/>
    <s v="TEC-PH-10003357"/>
    <s v="Grandstream GXP2100 Mainstream Business Phone"/>
    <s v="United States"/>
    <s v="CA-2016-113845"/>
    <x v="73"/>
    <d v="2016-11-25T00:00:00"/>
    <s v="Standard Class"/>
    <n v="5"/>
    <n v="11"/>
    <s v="Winter"/>
    <n v="244.768"/>
    <n v="166.43896385840691"/>
    <n v="78.329036141593093"/>
    <n v="0.32001338468097584"/>
    <n v="4"/>
    <n v="979.072"/>
    <n v="0.2"/>
    <n v="107"/>
    <x v="0"/>
    <x v="0"/>
    <n v="110.5803102229326"/>
  </r>
  <r>
    <s v="V064"/>
    <x v="63"/>
    <x v="4"/>
    <x v="2"/>
    <s v="Accessories"/>
    <s v="TEC-AC-10002167"/>
    <s v="Imation 8gb Micro Traveldrive Usb 2.0 Flash Drive"/>
    <s v="United States"/>
    <s v="CA-2017-111262"/>
    <x v="960"/>
    <d v="2017-11-01T00:00:00"/>
    <s v="Second Class"/>
    <n v="4"/>
    <n v="10"/>
    <s v="Autumn"/>
    <n v="24"/>
    <n v="16.482037622465331"/>
    <n v="7.5179623775346691"/>
    <n v="0.3132484323972779"/>
    <n v="2"/>
    <n v="48"/>
    <n v="0.2"/>
    <n v="335"/>
    <x v="0"/>
    <x v="1"/>
    <n v="32.008648384906401"/>
  </r>
  <r>
    <s v="V123"/>
    <x v="14"/>
    <x v="3"/>
    <x v="1"/>
    <s v="Paper"/>
    <s v="OFF-PA-10001937"/>
    <s v="Xerox 21"/>
    <s v="United States"/>
    <s v="CA-2017-111262"/>
    <x v="960"/>
    <d v="2017-11-01T00:00:00"/>
    <s v="Second Class"/>
    <n v="4"/>
    <n v="10"/>
    <s v="Autumn"/>
    <n v="15.552"/>
    <n v="10.982844493506949"/>
    <n v="4.5691555064930505"/>
    <n v="0.2937985793784112"/>
    <n v="3"/>
    <n v="46.655999999999999"/>
    <n v="0.2"/>
    <n v="277"/>
    <x v="0"/>
    <x v="1"/>
    <n v="8.9074048168604385"/>
  </r>
  <r>
    <s v="V055"/>
    <x v="100"/>
    <x v="1"/>
    <x v="2"/>
    <s v="Accessories"/>
    <s v="TEC-AC-10004510"/>
    <s v="Logitech Desktop MK120 Mouse and keyboard Combo"/>
    <s v="United States"/>
    <s v="CA-2017-111262"/>
    <x v="960"/>
    <d v="2017-11-01T00:00:00"/>
    <s v="Second Class"/>
    <n v="4"/>
    <n v="10"/>
    <s v="Autumn"/>
    <n v="26.175999999999998"/>
    <n v="20.34518534929137"/>
    <n v="5.8308146507086285"/>
    <n v="0.22275422718171717"/>
    <n v="2"/>
    <n v="52.351999999999997"/>
    <n v="0.2"/>
    <n v="341"/>
    <x v="0"/>
    <x v="1"/>
    <n v="34.902882541374282"/>
  </r>
  <r>
    <s v="V041"/>
    <x v="130"/>
    <x v="4"/>
    <x v="0"/>
    <s v="Furnishings"/>
    <s v="FUR-FU-10001487"/>
    <s v="Eldon Expressions Wood and Plastic Desk Accessories, Cherry Wood"/>
    <s v="United States"/>
    <s v="CA-2015-103135"/>
    <x v="1115"/>
    <d v="2015-07-28T00:00:00"/>
    <s v="Standard Class"/>
    <n v="4"/>
    <n v="7"/>
    <s v="Summer"/>
    <n v="20.94"/>
    <n v="15.49392727908331"/>
    <n v="5.4460727209166908"/>
    <n v="0.26007988161015716"/>
    <n v="3"/>
    <n v="62.820000000000007"/>
    <n v="0"/>
    <n v="140"/>
    <x v="0"/>
    <x v="1"/>
    <n v="12.67979968296029"/>
  </r>
  <r>
    <s v="V109"/>
    <x v="58"/>
    <x v="3"/>
    <x v="1"/>
    <s v="Binders"/>
    <s v="OFF-BI-10000069"/>
    <s v="GBC Prepunched Paper, 19-Hole, for Binding Systems, 24-lb"/>
    <s v="United States"/>
    <s v="CA-2015-103135"/>
    <x v="1115"/>
    <d v="2015-07-28T00:00:00"/>
    <s v="Standard Class"/>
    <n v="4"/>
    <n v="7"/>
    <s v="Summer"/>
    <n v="135.09"/>
    <n v="101.8819875882956"/>
    <n v="33.208012411704402"/>
    <n v="0.24582139619294102"/>
    <n v="9"/>
    <n v="1215.81"/>
    <n v="0"/>
    <n v="456"/>
    <x v="0"/>
    <x v="2"/>
    <n v="45.261257068388133"/>
  </r>
  <r>
    <s v="V056"/>
    <x v="93"/>
    <x v="1"/>
    <x v="2"/>
    <s v="Accessories"/>
    <s v="TEC-AC-10003289"/>
    <s v="Anker Ultra-Slim Mini Bluetooth 3.0 Wireless Keyboard"/>
    <s v="United States"/>
    <s v="CA-2015-103135"/>
    <x v="1115"/>
    <d v="2015-07-28T00:00:00"/>
    <s v="Standard Class"/>
    <n v="4"/>
    <n v="7"/>
    <s v="Summer"/>
    <n v="279.86"/>
    <n v="223.90984273419889"/>
    <n v="55.950157265801124"/>
    <n v="0.19992195121060932"/>
    <n v="14"/>
    <n v="3918.04"/>
    <n v="0"/>
    <n v="344"/>
    <x v="0"/>
    <x v="2"/>
    <n v="102.0860940970904"/>
  </r>
  <r>
    <s v="V139"/>
    <x v="2"/>
    <x v="1"/>
    <x v="1"/>
    <s v="Binders"/>
    <s v="OFF-BI-10000069"/>
    <s v="GBC Prepunched Paper, 19-Hole, for Binding Systems, 24-lb"/>
    <s v="United States"/>
    <s v="CA-2015-103135"/>
    <x v="1115"/>
    <d v="2015-07-28T00:00:00"/>
    <s v="Standard Class"/>
    <n v="4"/>
    <n v="7"/>
    <s v="Summer"/>
    <n v="90.06"/>
    <n v="68.542806031937175"/>
    <n v="21.517193968062827"/>
    <n v="0.23892065254344688"/>
    <n v="6"/>
    <n v="540.36"/>
    <n v="0"/>
    <n v="212"/>
    <x v="0"/>
    <x v="2"/>
    <n v="45.261257068388133"/>
  </r>
  <r>
    <s v="V083"/>
    <x v="116"/>
    <x v="1"/>
    <x v="2"/>
    <s v="Phones"/>
    <s v="TEC-PH-10001299"/>
    <s v="Polycom CX300 Desktop Phone USB VoIP phone"/>
    <s v="United States"/>
    <s v="CA-2014-129147"/>
    <x v="981"/>
    <d v="2014-11-06T00:00:00"/>
    <s v="Standard Class"/>
    <n v="4"/>
    <n v="11"/>
    <s v="Winter"/>
    <n v="539.96400000000006"/>
    <n v="442.33030596163297"/>
    <n v="97.633694038367082"/>
    <n v="0.18081519145418412"/>
    <n v="6"/>
    <n v="3239.7840000000006"/>
    <n v="0.4"/>
    <n v="464"/>
    <x v="0"/>
    <x v="2"/>
    <n v="124.410353543425"/>
  </r>
  <r>
    <s v="V072"/>
    <x v="31"/>
    <x v="3"/>
    <x v="2"/>
    <s v="Phones"/>
    <s v="TEC-PH-10001552"/>
    <s v="I Need's 3d Hello Kitty Hybrid Silicone Case Cover for HTC One X 4g with 3d Hello Kitty Stylus Pen Green/pink"/>
    <s v="United States"/>
    <s v="CA-2014-129147"/>
    <x v="981"/>
    <d v="2014-11-06T00:00:00"/>
    <s v="Standard Class"/>
    <n v="4"/>
    <n v="11"/>
    <s v="Winter"/>
    <n v="50.231999999999999"/>
    <n v="38.575499835167328"/>
    <n v="11.656500164832671"/>
    <n v="0.23205327609557"/>
    <n v="7"/>
    <n v="351.62400000000002"/>
    <n v="0.4"/>
    <n v="355"/>
    <x v="0"/>
    <x v="1"/>
    <n v="25.441056316294912"/>
  </r>
  <r>
    <s v="V114"/>
    <x v="13"/>
    <x v="2"/>
    <x v="1"/>
    <s v="Binders"/>
    <s v="OFF-BI-10001098"/>
    <s v="Acco D-Ring Binder w/DublLock"/>
    <s v="United States"/>
    <s v="CA-2014-129147"/>
    <x v="981"/>
    <d v="2014-11-06T00:00:00"/>
    <s v="Standard Class"/>
    <n v="4"/>
    <n v="11"/>
    <s v="Winter"/>
    <n v="19.242000000000001"/>
    <n v="13.67892532475236"/>
    <n v="5.5630746752476412"/>
    <n v="0.28911104226419504"/>
    <n v="3"/>
    <n v="57.725999999999999"/>
    <n v="0.7"/>
    <n v="265"/>
    <x v="0"/>
    <x v="1"/>
    <n v="16.65643947880552"/>
  </r>
  <r>
    <s v="V129"/>
    <x v="4"/>
    <x v="4"/>
    <x v="1"/>
    <s v="Storage"/>
    <s v="OFF-ST-10000142"/>
    <s v="Deluxe Rollaway Locking File with Drawer"/>
    <s v="United States"/>
    <s v="CA-2017-128265"/>
    <x v="701"/>
    <d v="2017-11-22T00:00:00"/>
    <s v="Second Class"/>
    <n v="5"/>
    <n v="11"/>
    <s v="Winter"/>
    <n v="1247.6400000000001"/>
    <n v="1009.978721792424"/>
    <n v="237.66127820757606"/>
    <n v="0.19048866516589405"/>
    <n v="3"/>
    <n v="3742.92"/>
    <n v="0"/>
    <n v="441"/>
    <x v="0"/>
    <x v="0"/>
    <n v="666.96572667326768"/>
  </r>
  <r>
    <s v="V141"/>
    <x v="67"/>
    <x v="0"/>
    <x v="1"/>
    <s v="Art"/>
    <s v="OFF-AR-10001547"/>
    <s v="Newell 311"/>
    <s v="United States"/>
    <s v="CA-2016-152331"/>
    <x v="190"/>
    <d v="2016-06-30T00:00:00"/>
    <s v="Standard Class"/>
    <n v="4"/>
    <n v="6"/>
    <s v="Summer"/>
    <n v="5.3040000000000003"/>
    <n v="4.481753952245966"/>
    <n v="0.82224604775403431"/>
    <n v="0.15502376465950873"/>
    <n v="3"/>
    <n v="15.912000000000001"/>
    <n v="0.2"/>
    <n v="177"/>
    <x v="0"/>
    <x v="1"/>
    <n v="4.400620013134513"/>
  </r>
  <r>
    <s v="V105"/>
    <x v="85"/>
    <x v="4"/>
    <x v="1"/>
    <s v="Paper"/>
    <s v="OFF-PA-10001593"/>
    <s v="Xerox 1947"/>
    <s v="United States"/>
    <s v="US-2016-128909"/>
    <x v="790"/>
    <d v="2016-10-11T00:00:00"/>
    <s v="Second Class"/>
    <n v="2"/>
    <n v="10"/>
    <s v="Autumn"/>
    <n v="19.135999999999999"/>
    <n v="12.507494964326"/>
    <n v="6.6285050356739994"/>
    <n v="0.34638926816858273"/>
    <n v="4"/>
    <n v="76.543999999999997"/>
    <n v="0.2"/>
    <n v="306"/>
    <x v="0"/>
    <x v="1"/>
    <n v="11.82165991728742"/>
  </r>
  <r>
    <s v="V045"/>
    <x v="1"/>
    <x v="0"/>
    <x v="0"/>
    <s v="Furnishings"/>
    <s v="FUR-FU-10004071"/>
    <s v="Luxo Professional Magnifying Clamp-On Fluorescent Lamps"/>
    <s v="United States"/>
    <s v="US-2016-128909"/>
    <x v="790"/>
    <d v="2016-10-11T00:00:00"/>
    <s v="Second Class"/>
    <n v="2"/>
    <n v="10"/>
    <s v="Autumn"/>
    <n v="332.83199999999999"/>
    <n v="226.364814397506"/>
    <n v="106.467185602494"/>
    <n v="0.31988266032861623"/>
    <n v="4"/>
    <n v="1331.328"/>
    <n v="0.2"/>
    <n v="410"/>
    <x v="0"/>
    <x v="0"/>
    <n v="170.16578504799369"/>
  </r>
  <r>
    <s v="V112"/>
    <x v="53"/>
    <x v="3"/>
    <x v="1"/>
    <s v="Paper"/>
    <s v="OFF-PA-10001970"/>
    <s v="Xerox 1908"/>
    <s v="United States"/>
    <s v="CA-2017-102197"/>
    <x v="698"/>
    <d v="2017-12-26T00:00:00"/>
    <s v="Standard Class"/>
    <n v="6"/>
    <n v="12"/>
    <s v="Winter"/>
    <n v="279.89999999999998"/>
    <n v="210.4688773796328"/>
    <n v="69.431122620367177"/>
    <n v="0.24805688681803209"/>
    <n v="5"/>
    <n v="1399.5"/>
    <n v="0"/>
    <n v="465"/>
    <x v="1"/>
    <x v="2"/>
    <n v="128.2391351245675"/>
  </r>
  <r>
    <s v="V134"/>
    <x v="36"/>
    <x v="1"/>
    <x v="1"/>
    <s v="Binders"/>
    <s v="OFF-BI-10001524"/>
    <s v="GBC Premium Transparent Covers with Diagonal Lined Pattern"/>
    <s v="United States"/>
    <s v="CA-2017-102197"/>
    <x v="698"/>
    <d v="2017-12-26T00:00:00"/>
    <s v="Standard Class"/>
    <n v="6"/>
    <n v="12"/>
    <s v="Winter"/>
    <n v="50.351999999999997"/>
    <n v="37.200912593084603"/>
    <n v="13.151087406915394"/>
    <n v="0.26118301967976237"/>
    <n v="3"/>
    <n v="151.05599999999998"/>
    <n v="0.2"/>
    <n v="295"/>
    <x v="1"/>
    <x v="2"/>
    <n v="35.734421119520782"/>
  </r>
  <r>
    <s v="V140"/>
    <x v="80"/>
    <x v="4"/>
    <x v="1"/>
    <s v="Paper"/>
    <s v="OFF-PA-10004156"/>
    <s v="Xerox 188"/>
    <s v="United States"/>
    <s v="CA-2017-102197"/>
    <x v="698"/>
    <d v="2017-12-26T00:00:00"/>
    <s v="Standard Class"/>
    <n v="6"/>
    <n v="12"/>
    <s v="Winter"/>
    <n v="34.020000000000003"/>
    <n v="27.71949045310539"/>
    <n v="6.3005095468946131"/>
    <n v="0.18520016304804857"/>
    <n v="3"/>
    <n v="102.06"/>
    <n v="0"/>
    <n v="420"/>
    <x v="1"/>
    <x v="1"/>
    <n v="11.612134687472411"/>
  </r>
  <r>
    <s v="V136"/>
    <x v="10"/>
    <x v="0"/>
    <x v="1"/>
    <s v="Art"/>
    <s v="OFF-AR-10003158"/>
    <s v="Fluorescent Highlighters by Dixon"/>
    <s v="United States"/>
    <s v="CA-2017-167640"/>
    <x v="904"/>
    <d v="2017-03-10T00:00:00"/>
    <s v="Standard Class"/>
    <n v="4"/>
    <n v="3"/>
    <s v="Spring"/>
    <n v="23.88"/>
    <n v="15.99995439205839"/>
    <n v="7.880045607941609"/>
    <n v="0.32998515946154144"/>
    <n v="6"/>
    <n v="143.28"/>
    <n v="0"/>
    <n v="163"/>
    <x v="0"/>
    <x v="1"/>
    <n v="4.7226351965825177"/>
  </r>
  <r>
    <s v="V135"/>
    <x v="51"/>
    <x v="1"/>
    <x v="1"/>
    <s v="Labels"/>
    <s v="OFF-LA-10004559"/>
    <s v="Avery 49"/>
    <s v="United States"/>
    <s v="CA-2017-167640"/>
    <x v="904"/>
    <d v="2017-03-10T00:00:00"/>
    <s v="Standard Class"/>
    <n v="4"/>
    <n v="3"/>
    <s v="Spring"/>
    <n v="11.52"/>
    <n v="7.965322295900136"/>
    <n v="3.5546777040998636"/>
    <n v="0.30856577292533538"/>
    <n v="4"/>
    <n v="46.08"/>
    <n v="0"/>
    <n v="239"/>
    <x v="0"/>
    <x v="1"/>
    <n v="5.8362947149711353"/>
  </r>
  <r>
    <s v="V136"/>
    <x v="10"/>
    <x v="1"/>
    <x v="1"/>
    <s v="Paper"/>
    <s v="OFF-PA-10001033"/>
    <s v="Xerox 1893"/>
    <s v="United States"/>
    <s v="CA-2017-167640"/>
    <x v="904"/>
    <d v="2017-03-10T00:00:00"/>
    <s v="Standard Class"/>
    <n v="4"/>
    <n v="3"/>
    <s v="Spring"/>
    <n v="286.93"/>
    <n v="219.18151317262641"/>
    <n v="67.748486827373597"/>
    <n v="0.23611503442433204"/>
    <n v="7"/>
    <n v="2008.51"/>
    <n v="0"/>
    <n v="473"/>
    <x v="0"/>
    <x v="2"/>
    <n v="92.999764409476768"/>
  </r>
  <r>
    <s v="V058"/>
    <x v="61"/>
    <x v="2"/>
    <x v="2"/>
    <s v="Phones"/>
    <s v="TEC-PH-10001336"/>
    <s v="Digium D40 VoIP phone"/>
    <s v="United States"/>
    <s v="CA-2017-167640"/>
    <x v="904"/>
    <d v="2017-03-10T00:00:00"/>
    <s v="Standard Class"/>
    <n v="4"/>
    <n v="3"/>
    <s v="Spring"/>
    <n v="206.38399999999999"/>
    <n v="143.1077641961711"/>
    <n v="63.276235803828882"/>
    <n v="0.30659467693149123"/>
    <n v="2"/>
    <n v="412.76799999999997"/>
    <n v="0.2"/>
    <n v="141"/>
    <x v="0"/>
    <x v="0"/>
    <n v="214.46675269089559"/>
  </r>
  <r>
    <s v="V013"/>
    <x v="97"/>
    <x v="4"/>
    <x v="0"/>
    <s v="Chairs"/>
    <s v="FUR-CH-10002961"/>
    <s v="Leather Task Chair, Black"/>
    <s v="United States"/>
    <s v="US-2017-116652"/>
    <x v="175"/>
    <d v="2017-09-19T00:00:00"/>
    <s v="Standard Class"/>
    <n v="4"/>
    <n v="9"/>
    <s v="Autumn"/>
    <n v="218.352"/>
    <n v="183.4466277462252"/>
    <n v="34.9053722537748"/>
    <n v="0.15985826671509673"/>
    <n v="3"/>
    <n v="655.05600000000004"/>
    <n v="0.2"/>
    <n v="472"/>
    <x v="0"/>
    <x v="0"/>
    <n v="197.37977678239139"/>
  </r>
  <r>
    <s v="V034"/>
    <x v="3"/>
    <x v="1"/>
    <x v="0"/>
    <s v="Furnishings"/>
    <s v="FUR-FU-10001488"/>
    <s v="Tenex 46&quot; x 60&quot; Computer Anti-Static Chairmat, Rectangular Shaped"/>
    <s v="United States"/>
    <s v="US-2017-116652"/>
    <x v="175"/>
    <d v="2017-09-19T00:00:00"/>
    <s v="Standard Class"/>
    <n v="4"/>
    <n v="9"/>
    <s v="Autumn"/>
    <n v="529.9"/>
    <n v="406.12446044976559"/>
    <n v="123.77553955023438"/>
    <n v="0.23358282609970635"/>
    <n v="5"/>
    <n v="2649.5"/>
    <n v="0"/>
    <n v="405"/>
    <x v="0"/>
    <x v="0"/>
    <n v="143.08701783180749"/>
  </r>
  <r>
    <s v="V104"/>
    <x v="81"/>
    <x v="1"/>
    <x v="1"/>
    <s v="Art"/>
    <s v="OFF-AR-10001915"/>
    <s v="Peel-Off China Markers"/>
    <s v="United States"/>
    <s v="US-2017-116652"/>
    <x v="175"/>
    <d v="2017-09-19T00:00:00"/>
    <s v="Standard Class"/>
    <n v="4"/>
    <n v="9"/>
    <s v="Autumn"/>
    <n v="99.3"/>
    <n v="82.597593474047144"/>
    <n v="16.702406525952853"/>
    <n v="0.16820147558864906"/>
    <n v="10"/>
    <n v="993"/>
    <n v="0"/>
    <n v="308"/>
    <x v="0"/>
    <x v="1"/>
    <n v="27.078493648755909"/>
  </r>
  <r>
    <s v="V140"/>
    <x v="80"/>
    <x v="0"/>
    <x v="1"/>
    <s v="Appliances"/>
    <s v="OFF-AP-10001205"/>
    <s v="Belkin 5 Outlet SurgeMaster Power Centers"/>
    <s v="United States"/>
    <s v="US-2017-116652"/>
    <x v="175"/>
    <d v="2017-09-19T00:00:00"/>
    <s v="Standard Class"/>
    <n v="4"/>
    <n v="9"/>
    <s v="Autumn"/>
    <n v="108.96"/>
    <n v="73.391720830560871"/>
    <n v="35.568279169439123"/>
    <n v="0.32643428018941928"/>
    <n v="2"/>
    <n v="217.92"/>
    <n v="0"/>
    <n v="403"/>
    <x v="0"/>
    <x v="0"/>
    <n v="153.06628683808859"/>
  </r>
  <r>
    <s v="V113"/>
    <x v="117"/>
    <x v="3"/>
    <x v="1"/>
    <s v="Binders"/>
    <s v="OFF-BI-10004528"/>
    <s v="Cardinal Poly Pocket Divider Pockets for Ring Binders"/>
    <s v="United States"/>
    <s v="US-2017-116652"/>
    <x v="175"/>
    <d v="2017-09-19T00:00:00"/>
    <s v="Standard Class"/>
    <n v="4"/>
    <n v="9"/>
    <s v="Autumn"/>
    <n v="2.6880000000000002"/>
    <n v="2.0883786587920201"/>
    <n v="0.59962134120798005"/>
    <n v="0.22307341562796876"/>
    <n v="1"/>
    <n v="2.6880000000000002"/>
    <n v="0.2"/>
    <n v="172"/>
    <x v="0"/>
    <x v="1"/>
    <n v="10.146977481003891"/>
  </r>
  <r>
    <s v="V120"/>
    <x v="91"/>
    <x v="1"/>
    <x v="1"/>
    <s v="Binders"/>
    <s v="OFF-BI-10004995"/>
    <s v="GBC DocuBind P400 Electric Binding System"/>
    <s v="United States"/>
    <s v="CA-2017-138289"/>
    <x v="1034"/>
    <d v="2017-01-18T00:00:00"/>
    <s v="Second Class"/>
    <n v="2"/>
    <n v="1"/>
    <s v="Winter"/>
    <n v="5443.96"/>
    <n v="4509.7406280013056"/>
    <n v="934.21937199869444"/>
    <n v="0.17160658270793586"/>
    <n v="4"/>
    <n v="21775.84"/>
    <n v="0"/>
    <n v="491"/>
    <x v="0"/>
    <x v="0"/>
    <n v="1677.9411627801501"/>
  </r>
  <r>
    <s v="V022"/>
    <x v="49"/>
    <x v="3"/>
    <x v="0"/>
    <s v="Chairs"/>
    <s v="FUR-CH-10004626"/>
    <s v="Office Star Flex Back Scooter Chair with Aluminum Finish Frame"/>
    <s v="United States"/>
    <s v="CA-2017-138289"/>
    <x v="1034"/>
    <d v="2017-01-18T00:00:00"/>
    <s v="Second Class"/>
    <n v="2"/>
    <n v="1"/>
    <s v="Winter"/>
    <n v="302.67"/>
    <n v="251.420742926043"/>
    <n v="51.249257073957011"/>
    <n v="0.1693238744307563"/>
    <n v="3"/>
    <n v="908.01"/>
    <n v="0"/>
    <n v="252"/>
    <x v="0"/>
    <x v="0"/>
    <n v="171.74034638109941"/>
  </r>
  <r>
    <s v="V121"/>
    <x v="7"/>
    <x v="2"/>
    <x v="1"/>
    <s v="Paper"/>
    <s v="OFF-PA-10001260"/>
    <s v="TOPS Money Receipt Book, Consecutively Numbered in Red,"/>
    <s v="United States"/>
    <s v="CA-2017-138289"/>
    <x v="1034"/>
    <d v="2017-01-18T00:00:00"/>
    <s v="Second Class"/>
    <n v="2"/>
    <n v="1"/>
    <s v="Winter"/>
    <n v="56.07"/>
    <n v="41.651126851808677"/>
    <n v="14.418873148191324"/>
    <n v="0.25715842960926205"/>
    <n v="7"/>
    <n v="392.49"/>
    <n v="0"/>
    <n v="234"/>
    <x v="0"/>
    <x v="1"/>
    <n v="16.991775951912739"/>
  </r>
  <r>
    <s v="V143"/>
    <x v="135"/>
    <x v="4"/>
    <x v="1"/>
    <s v="Labels"/>
    <s v="OFF-LA-10002945"/>
    <s v="Permanent Self-Adhesive File Folder Labels for Typewriters, 1 1/8 x 3 1/2, White"/>
    <s v="United States"/>
    <s v="CA-2016-129308"/>
    <x v="274"/>
    <d v="2016-07-13T00:00:00"/>
    <s v="Standard Class"/>
    <n v="6"/>
    <n v="7"/>
    <s v="Summer"/>
    <n v="10.08"/>
    <n v="7.0015307619255109"/>
    <n v="3.0784692380744891"/>
    <n v="0.30540369425342156"/>
    <n v="2"/>
    <n v="20.16"/>
    <n v="0.2"/>
    <n v="461"/>
    <x v="1"/>
    <x v="1"/>
    <n v="20.560276262735378"/>
  </r>
  <r>
    <s v="V077"/>
    <x v="107"/>
    <x v="0"/>
    <x v="2"/>
    <s v="Phones"/>
    <s v="TEC-PH-10002310"/>
    <s v="Panasonic KX T7731-B Digital phone"/>
    <s v="United States"/>
    <s v="CA-2016-129308"/>
    <x v="274"/>
    <d v="2016-07-13T00:00:00"/>
    <s v="Standard Class"/>
    <n v="6"/>
    <n v="7"/>
    <s v="Summer"/>
    <n v="59.994"/>
    <n v="44.196774980874217"/>
    <n v="15.797225019125783"/>
    <n v="0.26331341499359573"/>
    <n v="1"/>
    <n v="59.994"/>
    <n v="0.4"/>
    <n v="363"/>
    <x v="1"/>
    <x v="0"/>
    <n v="345.07297864654657"/>
  </r>
  <r>
    <s v="V109"/>
    <x v="58"/>
    <x v="0"/>
    <x v="1"/>
    <s v="Binders"/>
    <s v="OFF-BI-10001525"/>
    <s v="Acco Pressboard Covers with Storage Hooks, 14 7/8&quot; x 11&quot;, Executive Red"/>
    <s v="United States"/>
    <s v="CA-2016-129308"/>
    <x v="274"/>
    <d v="2016-07-13T00:00:00"/>
    <s v="Standard Class"/>
    <n v="6"/>
    <n v="7"/>
    <s v="Summer"/>
    <n v="5.7149999999999999"/>
    <n v="3.9248472779352741"/>
    <n v="1.7901527220647258"/>
    <n v="0.31323757166486893"/>
    <n v="5"/>
    <n v="28.574999999999999"/>
    <n v="0.7"/>
    <n v="315"/>
    <x v="1"/>
    <x v="1"/>
    <n v="5.718400773880254"/>
  </r>
  <r>
    <s v="V117"/>
    <x v="104"/>
    <x v="0"/>
    <x v="1"/>
    <s v="Binders"/>
    <s v="OFF-BI-10001308"/>
    <s v="GBC Standard Plastic Binding Systems' Combs"/>
    <s v="United States"/>
    <s v="CA-2016-129308"/>
    <x v="274"/>
    <d v="2016-07-13T00:00:00"/>
    <s v="Standard Class"/>
    <n v="6"/>
    <n v="7"/>
    <s v="Summer"/>
    <n v="9.42"/>
    <n v="6.5733977891158268"/>
    <n v="2.8466022108841731"/>
    <n v="0.30218707121912664"/>
    <n v="5"/>
    <n v="47.1"/>
    <n v="0.7"/>
    <n v="308"/>
    <x v="1"/>
    <x v="1"/>
    <n v="11.952934642648581"/>
  </r>
  <r>
    <s v="V053"/>
    <x v="89"/>
    <x v="0"/>
    <x v="2"/>
    <s v="Copiers"/>
    <s v="TEC-CO-10002095"/>
    <s v="Hewlett Packard 610 Color Digital Copier / Printer"/>
    <s v="United States"/>
    <s v="CA-2016-157791"/>
    <x v="443"/>
    <d v="2016-12-28T00:00:00"/>
    <s v="Second Class"/>
    <n v="5"/>
    <n v="12"/>
    <s v="Winter"/>
    <n v="1999.96"/>
    <n v="1481.661140189369"/>
    <n v="518.29885981063103"/>
    <n v="0.25915461299757547"/>
    <n v="4"/>
    <n v="7999.84"/>
    <n v="0"/>
    <n v="303"/>
    <x v="0"/>
    <x v="0"/>
    <n v="512.22110191577383"/>
  </r>
  <r>
    <s v="V135"/>
    <x v="51"/>
    <x v="0"/>
    <x v="1"/>
    <s v="Storage"/>
    <s v="OFF-ST-10004946"/>
    <s v="Desktop 3-Pocket Hot File"/>
    <s v="United States"/>
    <s v="CA-2014-146864"/>
    <x v="1091"/>
    <d v="2014-12-26T00:00:00"/>
    <s v="Standard Class"/>
    <n v="4"/>
    <n v="12"/>
    <s v="Winter"/>
    <n v="216.4"/>
    <n v="176.21369175740949"/>
    <n v="40.186308242590513"/>
    <n v="0.18570382736871771"/>
    <n v="4"/>
    <n v="865.6"/>
    <n v="0"/>
    <n v="209"/>
    <x v="0"/>
    <x v="2"/>
    <n v="122.4143259590151"/>
  </r>
  <r>
    <s v="V105"/>
    <x v="85"/>
    <x v="1"/>
    <x v="1"/>
    <s v="Labels"/>
    <s v="OFF-LA-10004425"/>
    <s v="Staple-on labels"/>
    <s v="United States"/>
    <s v="CA-2014-103744"/>
    <x v="1116"/>
    <d v="2014-02-27T00:00:00"/>
    <s v="Standard Class"/>
    <n v="4"/>
    <n v="2"/>
    <s v="Spring"/>
    <n v="6.9359999999999999"/>
    <n v="4.9515358736056516"/>
    <n v="1.9844641263943483"/>
    <n v="0.28611074486654386"/>
    <n v="3"/>
    <n v="20.808"/>
    <n v="0.2"/>
    <n v="130"/>
    <x v="0"/>
    <x v="1"/>
    <n v="6.0289583843314096"/>
  </r>
  <r>
    <s v="V136"/>
    <x v="10"/>
    <x v="3"/>
    <x v="1"/>
    <s v="Binders"/>
    <s v="OFF-BI-10000320"/>
    <s v="GBC Plastic Binding Combs"/>
    <s v="United States"/>
    <s v="CA-2014-103744"/>
    <x v="1116"/>
    <d v="2014-02-27T00:00:00"/>
    <s v="Standard Class"/>
    <n v="4"/>
    <n v="2"/>
    <s v="Spring"/>
    <n v="4.4279999999999999"/>
    <n v="2.966432234094035"/>
    <n v="1.4615677659059649"/>
    <n v="0.33007402120730917"/>
    <n v="3"/>
    <n v="13.283999999999999"/>
    <n v="0.8"/>
    <n v="111"/>
    <x v="0"/>
    <x v="0"/>
    <n v="12.697985289013371"/>
  </r>
  <r>
    <s v="V121"/>
    <x v="7"/>
    <x v="1"/>
    <x v="1"/>
    <s v="Art"/>
    <s v="OFF-AR-10001315"/>
    <s v="Newell 310"/>
    <s v="United States"/>
    <s v="US-2017-107384"/>
    <x v="769"/>
    <d v="2017-12-08T00:00:00"/>
    <s v="Standard Class"/>
    <n v="4"/>
    <n v="12"/>
    <s v="Winter"/>
    <n v="8.8000000000000007"/>
    <n v="7.3329327148130341"/>
    <n v="1.4670672851869666"/>
    <n v="0.16671219149851893"/>
    <n v="5"/>
    <n v="44"/>
    <n v="0"/>
    <n v="226"/>
    <x v="0"/>
    <x v="1"/>
    <n v="3.912926562780636"/>
  </r>
  <r>
    <s v="V060"/>
    <x v="120"/>
    <x v="4"/>
    <x v="2"/>
    <s v="Accessories"/>
    <s v="TEC-AC-10004595"/>
    <s v="First Data TMFD35 PIN Pad"/>
    <s v="United States"/>
    <s v="US-2017-107384"/>
    <x v="769"/>
    <d v="2017-12-08T00:00:00"/>
    <s v="Standard Class"/>
    <n v="4"/>
    <n v="12"/>
    <s v="Winter"/>
    <n v="142.80000000000001"/>
    <n v="101.61437832478251"/>
    <n v="41.185621675217504"/>
    <n v="0.28841471761356796"/>
    <n v="1"/>
    <n v="142.80000000000001"/>
    <n v="0"/>
    <n v="412"/>
    <x v="0"/>
    <x v="0"/>
    <n v="201.949696706878"/>
  </r>
  <r>
    <s v="V066"/>
    <x v="124"/>
    <x v="4"/>
    <x v="2"/>
    <s v="Accessories"/>
    <s v="TEC-AC-10001539"/>
    <s v="Logitech G430 Surround Sound Gaming Headset with Dolby 7.1 Technology"/>
    <s v="United States"/>
    <s v="US-2017-107384"/>
    <x v="769"/>
    <d v="2017-12-08T00:00:00"/>
    <s v="Standard Class"/>
    <n v="4"/>
    <n v="12"/>
    <s v="Winter"/>
    <n v="399.95"/>
    <n v="293.69637134299489"/>
    <n v="106.25362865700509"/>
    <n v="0.26566728005251933"/>
    <n v="5"/>
    <n v="1999.75"/>
    <n v="0"/>
    <n v="293"/>
    <x v="0"/>
    <x v="0"/>
    <n v="163.4094746865473"/>
  </r>
  <r>
    <s v="V111"/>
    <x v="52"/>
    <x v="4"/>
    <x v="1"/>
    <s v="Binders"/>
    <s v="OFF-BI-10001359"/>
    <s v="GBC DocuBind TL300 Electric Binding System"/>
    <s v="United States"/>
    <s v="CA-2014-128209"/>
    <x v="664"/>
    <d v="2014-11-22T00:00:00"/>
    <s v="Standard Class"/>
    <n v="5"/>
    <n v="11"/>
    <s v="Winter"/>
    <n v="2152.7759999999998"/>
    <n v="1691.4660614548841"/>
    <n v="461.30993854511576"/>
    <n v="0.21428608389591661"/>
    <n v="3"/>
    <n v="6458.3279999999995"/>
    <n v="0.2"/>
    <n v="239"/>
    <x v="0"/>
    <x v="0"/>
    <n v="1032.4776075008469"/>
  </r>
  <r>
    <s v="V022"/>
    <x v="49"/>
    <x v="2"/>
    <x v="0"/>
    <s v="Bookcases"/>
    <s v="FUR-BO-10002213"/>
    <s v="DMI Eclipse Executive Suite Bookcases"/>
    <s v="United States"/>
    <s v="CA-2014-128209"/>
    <x v="664"/>
    <d v="2014-11-22T00:00:00"/>
    <s v="Standard Class"/>
    <n v="5"/>
    <n v="11"/>
    <s v="Winter"/>
    <n v="4007.84"/>
    <n v="2810.0757187064041"/>
    <n v="1197.764281293596"/>
    <n v="0.29885531390813902"/>
    <n v="10"/>
    <n v="40078.400000000001"/>
    <n v="0.2"/>
    <n v="126"/>
    <x v="0"/>
    <x v="0"/>
    <n v="1371.548607257022"/>
  </r>
  <r>
    <s v="V010"/>
    <x v="129"/>
    <x v="1"/>
    <x v="0"/>
    <s v="Tables"/>
    <s v="FUR-TA-10003008"/>
    <s v="Lesro Round Back Collection Coffee Table, End Table"/>
    <s v="United States"/>
    <s v="CA-2014-169684"/>
    <x v="22"/>
    <d v="2014-10-23T00:00:00"/>
    <s v="First Class"/>
    <n v="3"/>
    <n v="10"/>
    <s v="Autumn"/>
    <n v="328.59"/>
    <n v="250.866156439712"/>
    <n v="77.723843560287975"/>
    <n v="0.23653745871842716"/>
    <n v="3"/>
    <n v="985.77"/>
    <n v="0.4"/>
    <n v="145"/>
    <x v="0"/>
    <x v="0"/>
    <n v="304.21522658426272"/>
  </r>
  <r>
    <s v="V097"/>
    <x v="25"/>
    <x v="1"/>
    <x v="1"/>
    <s v="Storage"/>
    <s v="OFF-ST-10000934"/>
    <s v="Contico 72&quot;H Heavy-Duty Storage System"/>
    <s v="United States"/>
    <s v="CA-2014-169684"/>
    <x v="22"/>
    <d v="2014-10-23T00:00:00"/>
    <s v="First Class"/>
    <n v="3"/>
    <n v="10"/>
    <s v="Autumn"/>
    <n v="98.352000000000004"/>
    <n v="69.386424379402953"/>
    <n v="28.96557562059705"/>
    <n v="0.29450926895840501"/>
    <n v="3"/>
    <n v="295.05600000000004"/>
    <n v="0.2"/>
    <n v="234"/>
    <x v="0"/>
    <x v="2"/>
    <n v="51.706302873054078"/>
  </r>
  <r>
    <s v="V062"/>
    <x v="45"/>
    <x v="3"/>
    <x v="2"/>
    <s v="Phones"/>
    <s v="TEC-PH-10004042"/>
    <s v="ClearOne Communications CHAT 70 OC Speaker Phone"/>
    <s v="United States"/>
    <s v="CA-2015-109862"/>
    <x v="969"/>
    <d v="2015-10-30T00:00:00"/>
    <s v="Standard Class"/>
    <n v="5"/>
    <n v="10"/>
    <s v="Autumn"/>
    <n v="158.99"/>
    <n v="113.264674508608"/>
    <n v="45.725325491392013"/>
    <n v="0.28759875143966296"/>
    <n v="1"/>
    <n v="158.99"/>
    <n v="0"/>
    <n v="416"/>
    <x v="0"/>
    <x v="0"/>
    <n v="203.3995220340172"/>
  </r>
  <r>
    <s v="V008"/>
    <x v="0"/>
    <x v="1"/>
    <x v="0"/>
    <s v="Chairs"/>
    <s v="FUR-CH-10002439"/>
    <s v="Iceberg Nesting Folding Chair, 19w x 6d x 43h"/>
    <s v="United States"/>
    <s v="CA-2015-109862"/>
    <x v="969"/>
    <d v="2015-10-30T00:00:00"/>
    <s v="Standard Class"/>
    <n v="5"/>
    <n v="10"/>
    <s v="Autumn"/>
    <n v="291.10000000000002"/>
    <n v="193.11091686005969"/>
    <n v="97.989083139940334"/>
    <n v="0.33661656867035494"/>
    <n v="5"/>
    <n v="1455.5"/>
    <n v="0"/>
    <n v="157"/>
    <x v="0"/>
    <x v="2"/>
    <n v="62.461133742512217"/>
  </r>
  <r>
    <s v="V109"/>
    <x v="58"/>
    <x v="0"/>
    <x v="1"/>
    <s v="Paper"/>
    <s v="OFF-PA-10001363"/>
    <s v="Xerox 1933"/>
    <s v="United States"/>
    <s v="US-2017-107888"/>
    <x v="673"/>
    <d v="2017-11-19T00:00:00"/>
    <s v="First Class"/>
    <n v="3"/>
    <n v="11"/>
    <s v="Winter"/>
    <n v="73.680000000000007"/>
    <n v="59.914949330745763"/>
    <n v="13.765050669254244"/>
    <n v="0.18682207748716398"/>
    <n v="6"/>
    <n v="442.08000000000004"/>
    <n v="0"/>
    <n v="112"/>
    <x v="0"/>
    <x v="0"/>
    <n v="23.62105162773241"/>
  </r>
  <r>
    <s v="V035"/>
    <x v="75"/>
    <x v="0"/>
    <x v="0"/>
    <s v="Furnishings"/>
    <s v="FUR-FU-10003394"/>
    <s v="Tenex &quot;The Solids&quot; Textured Chair Mats"/>
    <s v="United States"/>
    <s v="US-2017-107888"/>
    <x v="673"/>
    <d v="2017-11-19T00:00:00"/>
    <s v="First Class"/>
    <n v="3"/>
    <n v="11"/>
    <s v="Winter"/>
    <n v="139.91999999999999"/>
    <n v="113.5948268108217"/>
    <n v="26.325173189178287"/>
    <n v="0.18814446247268646"/>
    <n v="2"/>
    <n v="279.83999999999997"/>
    <n v="0"/>
    <n v="199"/>
    <x v="0"/>
    <x v="0"/>
    <n v="193.8788391960299"/>
  </r>
  <r>
    <s v="V060"/>
    <x v="120"/>
    <x v="3"/>
    <x v="2"/>
    <s v="Phones"/>
    <s v="TEC-PH-10003171"/>
    <s v="Plantronics Encore H101 Dual Earpieces Headset"/>
    <s v="United States"/>
    <s v="US-2017-107888"/>
    <x v="673"/>
    <d v="2017-11-19T00:00:00"/>
    <s v="First Class"/>
    <n v="3"/>
    <n v="11"/>
    <s v="Winter"/>
    <n v="107.88"/>
    <n v="72.590539758091069"/>
    <n v="35.289460241908927"/>
    <n v="0.32711772563875535"/>
    <n v="3"/>
    <n v="323.64"/>
    <n v="0.2"/>
    <n v="148"/>
    <x v="0"/>
    <x v="2"/>
    <n v="63.021667929145039"/>
  </r>
  <r>
    <s v="V143"/>
    <x v="135"/>
    <x v="1"/>
    <x v="1"/>
    <s v="Storage"/>
    <s v="OFF-ST-10003123"/>
    <s v="Fellowes Bases and Tops For Staxonsteel/High-Stak Systems"/>
    <s v="United States"/>
    <s v="US-2017-107888"/>
    <x v="673"/>
    <d v="2017-11-19T00:00:00"/>
    <s v="First Class"/>
    <n v="3"/>
    <n v="11"/>
    <s v="Winter"/>
    <n v="33.29"/>
    <n v="23.999499855255319"/>
    <n v="9.29050014474468"/>
    <n v="0.27907780548947675"/>
    <n v="1"/>
    <n v="33.29"/>
    <n v="0"/>
    <n v="390"/>
    <x v="0"/>
    <x v="2"/>
    <n v="59.835630347366333"/>
  </r>
  <r>
    <s v="V134"/>
    <x v="36"/>
    <x v="3"/>
    <x v="1"/>
    <s v="Binders"/>
    <s v="OFF-BI-10003007"/>
    <s v="Premium Transparent Presentation Covers, No Pattern/Clear, 8 1/2&quot; x 11&quot;"/>
    <s v="United States"/>
    <s v="US-2017-154872"/>
    <x v="304"/>
    <d v="2017-05-18T00:00:00"/>
    <s v="Standard Class"/>
    <n v="4"/>
    <n v="5"/>
    <s v="Summer"/>
    <n v="58.17"/>
    <n v="39.66174889614588"/>
    <n v="18.508251103854121"/>
    <n v="0.31817519518401444"/>
    <n v="5"/>
    <n v="290.85000000000002"/>
    <n v="0.7"/>
    <n v="193"/>
    <x v="0"/>
    <x v="2"/>
    <n v="50.000354305411342"/>
  </r>
  <r>
    <s v="V128"/>
    <x v="72"/>
    <x v="1"/>
    <x v="1"/>
    <s v="Labels"/>
    <s v="OFF-LA-10000973"/>
    <s v="Avery 502"/>
    <s v="United States"/>
    <s v="US-2017-154872"/>
    <x v="304"/>
    <d v="2017-05-18T00:00:00"/>
    <s v="Standard Class"/>
    <n v="4"/>
    <n v="5"/>
    <s v="Summer"/>
    <n v="5.04"/>
    <n v="4.0408471864544131"/>
    <n v="0.99915281354558694"/>
    <n v="0.19824460586221962"/>
    <n v="2"/>
    <n v="10.08"/>
    <n v="0.2"/>
    <n v="194"/>
    <x v="0"/>
    <x v="1"/>
    <n v="1.454922678357857"/>
  </r>
  <r>
    <s v="V110"/>
    <x v="16"/>
    <x v="2"/>
    <x v="1"/>
    <s v="Paper"/>
    <s v="OFF-PA-10000483"/>
    <s v="Xerox 19"/>
    <s v="United States"/>
    <s v="US-2017-154872"/>
    <x v="304"/>
    <d v="2017-05-18T00:00:00"/>
    <s v="Standard Class"/>
    <n v="4"/>
    <n v="5"/>
    <s v="Summer"/>
    <n v="24.783999999999999"/>
    <n v="16.272010384650429"/>
    <n v="8.5119896153495702"/>
    <n v="0.34344696640371086"/>
    <n v="1"/>
    <n v="24.783999999999999"/>
    <n v="0.2"/>
    <n v="244"/>
    <x v="0"/>
    <x v="2"/>
    <n v="71.790760881885078"/>
  </r>
  <r>
    <s v="V012"/>
    <x v="19"/>
    <x v="4"/>
    <x v="0"/>
    <s v="Chairs"/>
    <s v="FUR-CH-10000863"/>
    <s v="Novimex Swivel Fabric Task Chair"/>
    <s v="United States"/>
    <s v="CA-2014-113880"/>
    <x v="72"/>
    <d v="2014-03-05T00:00:00"/>
    <s v="Standard Class"/>
    <n v="4"/>
    <n v="3"/>
    <s v="Spring"/>
    <n v="634.11599999999999"/>
    <n v="451.26005001302917"/>
    <n v="182.85594998697081"/>
    <n v="0.28836356437461097"/>
    <n v="6"/>
    <n v="3804.6959999999999"/>
    <n v="0.3"/>
    <n v="171"/>
    <x v="0"/>
    <x v="0"/>
    <n v="204.7097759712864"/>
  </r>
  <r>
    <s v="V124"/>
    <x v="15"/>
    <x v="1"/>
    <x v="1"/>
    <s v="Paper"/>
    <s v="OFF-PA-10003036"/>
    <s v="Black Print Carbonless 8 1/2&quot; x 8 1/4&quot; Rapid Memo Book"/>
    <s v="United States"/>
    <s v="CA-2014-113880"/>
    <x v="72"/>
    <d v="2014-03-05T00:00:00"/>
    <s v="Standard Class"/>
    <n v="4"/>
    <n v="3"/>
    <s v="Spring"/>
    <n v="17.472000000000001"/>
    <n v="11.41532681230141"/>
    <n v="6.0566731876985909"/>
    <n v="0.34665025112743764"/>
    <n v="3"/>
    <n v="52.416000000000004"/>
    <n v="0.2"/>
    <n v="478"/>
    <x v="0"/>
    <x v="1"/>
    <n v="2.9120000000000008"/>
  </r>
  <r>
    <s v="V002"/>
    <x v="60"/>
    <x v="1"/>
    <x v="0"/>
    <s v="Chairs"/>
    <s v="FUR-CH-10002304"/>
    <s v="Global Stack Chair without Arms, Black"/>
    <s v="United States"/>
    <s v="US-2015-164966"/>
    <x v="117"/>
    <d v="2015-08-01T00:00:00"/>
    <s v="First Class"/>
    <n v="2"/>
    <n v="7"/>
    <s v="Summer"/>
    <n v="155.88"/>
    <n v="116.8455461608123"/>
    <n v="39.034453839187691"/>
    <n v="0.25041348370020333"/>
    <n v="6"/>
    <n v="935.28"/>
    <n v="0"/>
    <n v="109"/>
    <x v="0"/>
    <x v="0"/>
    <n v="76.979418692827991"/>
  </r>
  <r>
    <s v="V008"/>
    <x v="0"/>
    <x v="0"/>
    <x v="0"/>
    <s v="Chairs"/>
    <s v="FUR-CH-10000422"/>
    <s v="Global Highback Leather Tilter in Burgundy"/>
    <s v="United States"/>
    <s v="CA-2015-126739"/>
    <x v="549"/>
    <d v="2015-11-03T00:00:00"/>
    <s v="Second Class"/>
    <n v="2"/>
    <n v="11"/>
    <s v="Winter"/>
    <n v="327.56400000000002"/>
    <n v="276.85215355044971"/>
    <n v="50.711846449550308"/>
    <n v="0.15481507873133282"/>
    <n v="4"/>
    <n v="1310.2560000000001"/>
    <n v="0.1"/>
    <n v="261"/>
    <x v="0"/>
    <x v="0"/>
    <n v="170.83357355186371"/>
  </r>
  <r>
    <s v="V118"/>
    <x v="73"/>
    <x v="4"/>
    <x v="1"/>
    <s v="Paper"/>
    <s v="OFF-PA-10002986"/>
    <s v="Xerox 1898"/>
    <s v="United States"/>
    <s v="CA-2017-161578"/>
    <x v="819"/>
    <d v="2017-12-21T00:00:00"/>
    <s v="Second Class"/>
    <n v="5"/>
    <n v="12"/>
    <s v="Winter"/>
    <n v="13.36"/>
    <n v="10.36988221168496"/>
    <n v="2.9901177883150396"/>
    <n v="0.22381121170022752"/>
    <n v="2"/>
    <n v="26.72"/>
    <n v="0"/>
    <n v="313"/>
    <x v="0"/>
    <x v="1"/>
    <n v="12.060381323686549"/>
  </r>
  <r>
    <s v="V117"/>
    <x v="104"/>
    <x v="1"/>
    <x v="1"/>
    <s v="Storage"/>
    <s v="OFF-ST-10002289"/>
    <s v="Safco Wire Cube Shelving System, For Use as 4 or 5 14&quot; Cubes, Black"/>
    <s v="United States"/>
    <s v="CA-2017-161578"/>
    <x v="819"/>
    <d v="2017-12-21T00:00:00"/>
    <s v="Second Class"/>
    <n v="5"/>
    <n v="12"/>
    <s v="Winter"/>
    <n v="158.9"/>
    <n v="119.3760878990616"/>
    <n v="39.523912100938404"/>
    <n v="0.24873450032056893"/>
    <n v="5"/>
    <n v="794.5"/>
    <n v="0"/>
    <n v="103"/>
    <x v="0"/>
    <x v="0"/>
    <n v="67.863509369911014"/>
  </r>
  <r>
    <s v="V094"/>
    <x v="105"/>
    <x v="4"/>
    <x v="2"/>
    <s v="Accessories"/>
    <s v="TEC-AC-10001606"/>
    <s v="Logitech Wireless Performance Mouse MX for PC and Mac"/>
    <s v="United States"/>
    <s v="CA-2014-137092"/>
    <x v="22"/>
    <d v="2014-10-22T00:00:00"/>
    <s v="Second Class"/>
    <n v="2"/>
    <n v="10"/>
    <s v="Autumn"/>
    <n v="319.96800000000002"/>
    <n v="253.3628698897422"/>
    <n v="66.605130110257818"/>
    <n v="0.20816184777933361"/>
    <n v="4"/>
    <n v="1279.8720000000001"/>
    <n v="0.2"/>
    <n v="323"/>
    <x v="0"/>
    <x v="2"/>
    <n v="124.582121177731"/>
  </r>
  <r>
    <s v="V117"/>
    <x v="104"/>
    <x v="3"/>
    <x v="1"/>
    <s v="Storage"/>
    <s v="OFF-ST-10003805"/>
    <s v="24 Capacity Maxi Data Binder Racks, Pearl"/>
    <s v="United States"/>
    <s v="CA-2014-137092"/>
    <x v="22"/>
    <d v="2014-10-22T00:00:00"/>
    <s v="Second Class"/>
    <n v="2"/>
    <n v="10"/>
    <s v="Autumn"/>
    <n v="505.32"/>
    <n v="353.87866218282352"/>
    <n v="151.44133781717647"/>
    <n v="0.29969393219578977"/>
    <n v="3"/>
    <n v="1515.96"/>
    <n v="0.2"/>
    <n v="480"/>
    <x v="0"/>
    <x v="0"/>
    <n v="488.66957084175658"/>
  </r>
  <r>
    <s v="V142"/>
    <x v="48"/>
    <x v="3"/>
    <x v="1"/>
    <s v="Paper"/>
    <s v="OFF-PA-10002109"/>
    <s v="Wirebound Voice Message Log Book"/>
    <s v="United States"/>
    <s v="CA-2014-137092"/>
    <x v="22"/>
    <d v="2014-10-22T00:00:00"/>
    <s v="Second Class"/>
    <n v="2"/>
    <n v="10"/>
    <s v="Autumn"/>
    <n v="3.8079999999999998"/>
    <n v="3.183078815533825"/>
    <n v="0.62492118446617484"/>
    <n v="0.16410745390393247"/>
    <n v="1"/>
    <n v="3.8079999999999998"/>
    <n v="0.2"/>
    <n v="128"/>
    <x v="0"/>
    <x v="1"/>
    <n v="5.3853252455167464"/>
  </r>
  <r>
    <s v="V102"/>
    <x v="66"/>
    <x v="0"/>
    <x v="1"/>
    <s v="Binders"/>
    <s v="OFF-BI-10000632"/>
    <s v="Satellite Sectional Post Binders"/>
    <s v="United States"/>
    <s v="CA-2014-137092"/>
    <x v="22"/>
    <d v="2014-10-22T00:00:00"/>
    <s v="Second Class"/>
    <n v="2"/>
    <n v="10"/>
    <s v="Autumn"/>
    <n v="8.6820000000000004"/>
    <n v="6.7894581117402968"/>
    <n v="1.8925418882597036"/>
    <n v="0.21798455289791563"/>
    <n v="1"/>
    <n v="8.6820000000000004"/>
    <n v="0.8"/>
    <n v="401"/>
    <x v="0"/>
    <x v="0"/>
    <n v="148.07027726239869"/>
  </r>
  <r>
    <s v="V114"/>
    <x v="13"/>
    <x v="2"/>
    <x v="1"/>
    <s v="Labels"/>
    <s v="OFF-LA-10003510"/>
    <s v="Avery 4027 File Folder Labels for Dot Matrix Printers, 5000 Labels per Box, White"/>
    <s v="United States"/>
    <s v="CA-2014-137092"/>
    <x v="22"/>
    <d v="2014-10-22T00:00:00"/>
    <s v="Second Class"/>
    <n v="2"/>
    <n v="10"/>
    <s v="Autumn"/>
    <n v="24.423999999999999"/>
    <n v="19.891758879165391"/>
    <n v="4.5322411208346089"/>
    <n v="0.18556506390577338"/>
    <n v="1"/>
    <n v="24.423999999999999"/>
    <n v="0.2"/>
    <n v="302"/>
    <x v="0"/>
    <x v="2"/>
    <n v="112.4655826564489"/>
  </r>
  <r>
    <s v="V021"/>
    <x v="28"/>
    <x v="4"/>
    <x v="0"/>
    <s v="Chairs"/>
    <s v="FUR-CH-10004997"/>
    <s v="Hon Every-Day Series Multi-Task Chairs"/>
    <s v="United States"/>
    <s v="CA-2015-166947"/>
    <x v="1117"/>
    <d v="2015-06-10T00:00:00"/>
    <s v="Standard Class"/>
    <n v="5"/>
    <n v="6"/>
    <s v="Summer"/>
    <n v="1522.6379999999999"/>
    <n v="1250.483129357058"/>
    <n v="272.15487064294189"/>
    <n v="0.17873905067582832"/>
    <n v="9"/>
    <n v="13703.741999999998"/>
    <n v="0.1"/>
    <n v="176"/>
    <x v="0"/>
    <x v="0"/>
    <n v="312.22667546575838"/>
  </r>
  <r>
    <s v="V099"/>
    <x v="24"/>
    <x v="1"/>
    <x v="1"/>
    <s v="Envelopes"/>
    <s v="OFF-EN-10003001"/>
    <s v="Ames Color-File Green Diamond Border X-ray Mailers"/>
    <s v="United States"/>
    <s v="CA-2016-160941"/>
    <x v="658"/>
    <d v="2016-07-26T00:00:00"/>
    <s v="Standard Class"/>
    <n v="5"/>
    <n v="7"/>
    <s v="Summer"/>
    <n v="419.9"/>
    <n v="279.9837731966266"/>
    <n v="139.91622680337338"/>
    <n v="0.33321320981989377"/>
    <n v="5"/>
    <n v="2099.5"/>
    <n v="0"/>
    <n v="158"/>
    <x v="0"/>
    <x v="0"/>
    <n v="212.62037758408761"/>
  </r>
  <r>
    <s v="V100"/>
    <x v="17"/>
    <x v="1"/>
    <x v="1"/>
    <s v="Labels"/>
    <s v="OFF-LA-10003766"/>
    <s v="Self-Adhesive Removable Labels"/>
    <s v="United States"/>
    <s v="CA-2016-160941"/>
    <x v="658"/>
    <d v="2016-07-26T00:00:00"/>
    <s v="Standard Class"/>
    <n v="5"/>
    <n v="7"/>
    <s v="Summer"/>
    <n v="3.15"/>
    <n v="2.2717591432435111"/>
    <n v="0.87824085675648877"/>
    <n v="0.27880662119253613"/>
    <n v="1"/>
    <n v="3.15"/>
    <n v="0"/>
    <n v="295"/>
    <x v="0"/>
    <x v="1"/>
    <n v="10.75929830425758"/>
  </r>
  <r>
    <s v="V143"/>
    <x v="135"/>
    <x v="2"/>
    <x v="1"/>
    <s v="Appliances"/>
    <s v="OFF-AP-10003040"/>
    <s v="Fellowes 8 Outlet Superior Workstation Surge Protector w/o Phone/Fax/Modem Protection"/>
    <s v="United States"/>
    <s v="CA-2017-144680"/>
    <x v="185"/>
    <d v="2017-04-02T00:00:00"/>
    <s v="First Class"/>
    <n v="2"/>
    <n v="3"/>
    <s v="Spring"/>
    <n v="33.619999999999997"/>
    <n v="24.7618597529918"/>
    <n v="8.8581402470081976"/>
    <n v="0.26347829408114809"/>
    <n v="5"/>
    <n v="168.1"/>
    <n v="0.8"/>
    <n v="421"/>
    <x v="0"/>
    <x v="2"/>
    <n v="57.331711950717107"/>
  </r>
  <r>
    <s v="V114"/>
    <x v="13"/>
    <x v="0"/>
    <x v="1"/>
    <s v="Binders"/>
    <s v="OFF-BI-10001078"/>
    <s v="Acco PRESSTEX Data Binder with Storage Hooks, Dark Blue, 14 7/8&quot; X 11&quot;"/>
    <s v="United States"/>
    <s v="CA-2014-166086"/>
    <x v="1118"/>
    <d v="2014-05-12T00:00:00"/>
    <s v="Standard Class"/>
    <n v="5"/>
    <n v="5"/>
    <s v="Summer"/>
    <n v="16.14"/>
    <n v="12.88811012660797"/>
    <n v="3.2518898733920309"/>
    <n v="0.20148016563767229"/>
    <n v="3"/>
    <n v="48.42"/>
    <n v="0"/>
    <n v="206"/>
    <x v="0"/>
    <x v="1"/>
    <n v="15.956204298612111"/>
  </r>
  <r>
    <s v="V033"/>
    <x v="74"/>
    <x v="4"/>
    <x v="0"/>
    <s v="Tables"/>
    <s v="FUR-TA-10003469"/>
    <s v="Balt Split Level Computer Training Table"/>
    <s v="United States"/>
    <s v="CA-2014-166086"/>
    <x v="1118"/>
    <d v="2014-05-12T00:00:00"/>
    <s v="Standard Class"/>
    <n v="5"/>
    <n v="5"/>
    <s v="Summer"/>
    <n v="194.25"/>
    <n v="128.01039189437171"/>
    <n v="66.239608105628292"/>
    <n v="0.34100184352961799"/>
    <n v="2"/>
    <n v="388.5"/>
    <n v="0.3"/>
    <n v="441"/>
    <x v="0"/>
    <x v="2"/>
    <n v="101.9600105433498"/>
  </r>
  <r>
    <s v="V130"/>
    <x v="34"/>
    <x v="2"/>
    <x v="1"/>
    <s v="Art"/>
    <s v="OFF-AR-10002578"/>
    <s v="Newell 335"/>
    <s v="United States"/>
    <s v="CA-2014-166086"/>
    <x v="1118"/>
    <d v="2014-05-12T00:00:00"/>
    <s v="Standard Class"/>
    <n v="5"/>
    <n v="5"/>
    <s v="Summer"/>
    <n v="8.64"/>
    <n v="6.6426308216373959"/>
    <n v="1.9973691783626046"/>
    <n v="0.23117698823641256"/>
    <n v="3"/>
    <n v="25.92"/>
    <n v="0"/>
    <n v="488"/>
    <x v="0"/>
    <x v="1"/>
    <n v="2.351510153071851"/>
  </r>
  <r>
    <s v="V020"/>
    <x v="77"/>
    <x v="1"/>
    <x v="0"/>
    <s v="Chairs"/>
    <s v="FUR-CH-10004675"/>
    <s v="Lifetime Advantage Folding Chairs, 4/Carton"/>
    <s v="United States"/>
    <s v="CA-2014-166086"/>
    <x v="1118"/>
    <d v="2014-05-12T00:00:00"/>
    <s v="Standard Class"/>
    <n v="5"/>
    <n v="5"/>
    <s v="Summer"/>
    <n v="872.32"/>
    <n v="630.6989611412198"/>
    <n v="241.62103885878025"/>
    <n v="0.27698670081940141"/>
    <n v="4"/>
    <n v="3489.28"/>
    <n v="0"/>
    <n v="108"/>
    <x v="0"/>
    <x v="0"/>
    <n v="416.91294804505532"/>
  </r>
  <r>
    <s v="V099"/>
    <x v="24"/>
    <x v="1"/>
    <x v="1"/>
    <s v="Binders"/>
    <s v="OFF-BI-10004632"/>
    <s v="Ibico Hi-Tech Manual Binding System"/>
    <s v="United States"/>
    <s v="CA-2017-131282"/>
    <x v="1119"/>
    <d v="2017-02-08T00:00:00"/>
    <s v="Second Class"/>
    <n v="3"/>
    <n v="2"/>
    <s v="Spring"/>
    <n v="243.99199999999999"/>
    <n v="178.1267690141915"/>
    <n v="65.865230985808495"/>
    <n v="0.26994832201796987"/>
    <n v="4"/>
    <n v="975.96799999999996"/>
    <n v="0.8"/>
    <n v="119"/>
    <x v="0"/>
    <x v="0"/>
    <n v="342.54001287682269"/>
  </r>
  <r>
    <s v="V132"/>
    <x v="23"/>
    <x v="1"/>
    <x v="1"/>
    <s v="Art"/>
    <s v="OFF-AR-10003087"/>
    <s v="Staples in misc. colors"/>
    <s v="United States"/>
    <s v="CA-2017-131282"/>
    <x v="1119"/>
    <d v="2017-02-08T00:00:00"/>
    <s v="Second Class"/>
    <n v="3"/>
    <n v="2"/>
    <s v="Spring"/>
    <n v="7.12"/>
    <n v="5.2181445314219177"/>
    <n v="1.9018554685780824"/>
    <n v="0.26711453210366326"/>
    <n v="5"/>
    <n v="35.6"/>
    <n v="0.2"/>
    <n v="248"/>
    <x v="0"/>
    <x v="1"/>
    <n v="7.1937843541027364"/>
  </r>
  <r>
    <s v="V124"/>
    <x v="15"/>
    <x v="1"/>
    <x v="1"/>
    <s v="Art"/>
    <s v="OFF-AR-10001868"/>
    <s v="Prang Dustless Chalk Sticks"/>
    <s v="United States"/>
    <s v="CA-2014-100678"/>
    <x v="891"/>
    <d v="2014-04-22T00:00:00"/>
    <s v="Standard Class"/>
    <n v="4"/>
    <n v="4"/>
    <s v="Spring"/>
    <n v="2.6880000000000002"/>
    <n v="2.1455502663441228"/>
    <n v="0.54244973365587734"/>
    <n v="0.20180421638983531"/>
    <n v="2"/>
    <n v="5.3760000000000003"/>
    <n v="0.2"/>
    <n v="482"/>
    <x v="0"/>
    <x v="1"/>
    <n v="3.5102410173661869"/>
  </r>
  <r>
    <s v="V024"/>
    <x v="50"/>
    <x v="1"/>
    <x v="0"/>
    <s v="Chairs"/>
    <s v="FUR-CH-10002602"/>
    <s v="DMI Arturo Collection Mission-style Design Wood Chair"/>
    <s v="United States"/>
    <s v="CA-2014-100678"/>
    <x v="891"/>
    <d v="2014-04-22T00:00:00"/>
    <s v="Standard Class"/>
    <n v="4"/>
    <n v="4"/>
    <s v="Spring"/>
    <n v="317.05799999999999"/>
    <n v="229.83513002148359"/>
    <n v="87.2228699785164"/>
    <n v="0.27510067551841116"/>
    <n v="3"/>
    <n v="951.17399999999998"/>
    <n v="0.3"/>
    <n v="116"/>
    <x v="0"/>
    <x v="0"/>
    <n v="298.30058049740848"/>
  </r>
  <r>
    <s v="V124"/>
    <x v="15"/>
    <x v="1"/>
    <x v="1"/>
    <s v="Envelopes"/>
    <s v="OFF-EN-10000056"/>
    <s v="Cameo Buff Policy Envelopes"/>
    <s v="United States"/>
    <s v="CA-2014-100678"/>
    <x v="891"/>
    <d v="2014-04-22T00:00:00"/>
    <s v="Standard Class"/>
    <n v="4"/>
    <n v="4"/>
    <s v="Spring"/>
    <n v="149.352"/>
    <n v="122.63339906880709"/>
    <n v="26.71860093119291"/>
    <n v="0.17889684055916832"/>
    <n v="3"/>
    <n v="448.05600000000004"/>
    <n v="0.2"/>
    <n v="111"/>
    <x v="0"/>
    <x v="0"/>
    <n v="88.991075847525295"/>
  </r>
  <r>
    <s v="V083"/>
    <x v="116"/>
    <x v="0"/>
    <x v="2"/>
    <s v="Accessories"/>
    <s v="TEC-AC-10000474"/>
    <s v="Kensington Expert Mouse Optical USB Trackball for PC or Mac"/>
    <s v="United States"/>
    <s v="CA-2014-100678"/>
    <x v="891"/>
    <d v="2014-04-22T00:00:00"/>
    <s v="Standard Class"/>
    <n v="4"/>
    <n v="4"/>
    <s v="Spring"/>
    <n v="227.976"/>
    <n v="172.45775531913191"/>
    <n v="55.518244680868094"/>
    <n v="0.24352670755197078"/>
    <n v="3"/>
    <n v="683.928"/>
    <n v="0.2"/>
    <n v="181"/>
    <x v="0"/>
    <x v="2"/>
    <n v="132.39666081237351"/>
  </r>
  <r>
    <s v="V131"/>
    <x v="41"/>
    <x v="3"/>
    <x v="1"/>
    <s v="Paper"/>
    <s v="OFF-PA-10003971"/>
    <s v="Xerox 1965"/>
    <s v="United States"/>
    <s v="CA-2016-161543"/>
    <x v="1120"/>
    <d v="2016-05-16T00:00:00"/>
    <s v="Standard Class"/>
    <n v="6"/>
    <n v="5"/>
    <s v="Summer"/>
    <n v="11.96"/>
    <n v="8.1686723614527939"/>
    <n v="3.791327638547207"/>
    <n v="0.31700063867451561"/>
    <n v="2"/>
    <n v="23.92"/>
    <n v="0"/>
    <n v="166"/>
    <x v="1"/>
    <x v="1"/>
    <n v="2.8260377444990601"/>
  </r>
  <r>
    <s v="V134"/>
    <x v="36"/>
    <x v="0"/>
    <x v="1"/>
    <s v="Storage"/>
    <s v="OFF-ST-10000689"/>
    <s v="Fellowes Strictly Business Drawer File, Letter/Legal Size"/>
    <s v="United States"/>
    <s v="CA-2016-160535"/>
    <x v="881"/>
    <d v="2016-11-30T00:00:00"/>
    <s v="Standard Class"/>
    <n v="5"/>
    <n v="11"/>
    <s v="Winter"/>
    <n v="563.4"/>
    <n v="427.58362429990319"/>
    <n v="135.81637570009678"/>
    <n v="0.24106562957063682"/>
    <n v="4"/>
    <n v="2253.6"/>
    <n v="0"/>
    <n v="232"/>
    <x v="0"/>
    <x v="0"/>
    <n v="315.24998447943773"/>
  </r>
  <r>
    <s v="V096"/>
    <x v="37"/>
    <x v="1"/>
    <x v="2"/>
    <s v="Machines"/>
    <s v="TEC-MA-10004255"/>
    <s v="Konica Minolta magicolor 1690MF Multifunction Printer"/>
    <s v="United States"/>
    <s v="CA-2016-160535"/>
    <x v="881"/>
    <d v="2016-11-30T00:00:00"/>
    <s v="Standard Class"/>
    <n v="5"/>
    <n v="11"/>
    <s v="Winter"/>
    <n v="319.92"/>
    <n v="259.61408609551609"/>
    <n v="60.30591390448393"/>
    <n v="0.18850310672819431"/>
    <n v="8"/>
    <n v="2559.36"/>
    <n v="0"/>
    <n v="152"/>
    <x v="0"/>
    <x v="2"/>
    <n v="132.5509689941303"/>
  </r>
  <r>
    <s v="V049"/>
    <x v="9"/>
    <x v="4"/>
    <x v="2"/>
    <s v="Accessories"/>
    <s v="TEC-AC-10000990"/>
    <s v="Imation Bio 2GB USB Flash Drive Imation Corp"/>
    <s v="United States"/>
    <s v="CA-2017-123085"/>
    <x v="448"/>
    <d v="2017-03-08T00:00:00"/>
    <s v="Standard Class"/>
    <n v="5"/>
    <n v="3"/>
    <s v="Spring"/>
    <n v="1049.44"/>
    <n v="883.09618167271037"/>
    <n v="166.34381832728968"/>
    <n v="0.15850722130592476"/>
    <n v="8"/>
    <n v="8395.52"/>
    <n v="0"/>
    <n v="305"/>
    <x v="0"/>
    <x v="0"/>
    <n v="330.12909373960571"/>
  </r>
  <r>
    <s v="V043"/>
    <x v="136"/>
    <x v="0"/>
    <x v="0"/>
    <s v="Chairs"/>
    <s v="FUR-CH-10003968"/>
    <s v="Novimex Turbo Task Chair"/>
    <s v="United States"/>
    <s v="CA-2017-123085"/>
    <x v="448"/>
    <d v="2017-03-08T00:00:00"/>
    <s v="Standard Class"/>
    <n v="5"/>
    <n v="3"/>
    <s v="Spring"/>
    <n v="170.352"/>
    <n v="115.5563054894122"/>
    <n v="54.795694510587808"/>
    <n v="0.32166158607229622"/>
    <n v="3"/>
    <n v="511.05600000000004"/>
    <n v="0.2"/>
    <n v="332"/>
    <x v="0"/>
    <x v="2"/>
    <n v="87.019279939562821"/>
  </r>
  <r>
    <s v="V073"/>
    <x v="78"/>
    <x v="1"/>
    <x v="2"/>
    <s v="Phones"/>
    <s v="TEC-PH-10001615"/>
    <s v="AT&amp;T CL82213"/>
    <s v="United States"/>
    <s v="CA-2015-153752"/>
    <x v="401"/>
    <d v="2015-12-11T00:00:00"/>
    <s v="Second Class"/>
    <n v="5"/>
    <n v="12"/>
    <s v="Winter"/>
    <n v="173.94"/>
    <n v="130.9516645591228"/>
    <n v="42.988335440877194"/>
    <n v="0.24714462136873172"/>
    <n v="6"/>
    <n v="1043.6399999999999"/>
    <n v="0"/>
    <n v="153"/>
    <x v="0"/>
    <x v="2"/>
    <n v="62.257670219821108"/>
  </r>
  <r>
    <s v="V087"/>
    <x v="6"/>
    <x v="2"/>
    <x v="2"/>
    <s v="Phones"/>
    <s v="TEC-PH-10000895"/>
    <s v="Polycom VVX 310 VoIP phone"/>
    <s v="United States"/>
    <s v="CA-2014-103660"/>
    <x v="55"/>
    <d v="2014-08-30T00:00:00"/>
    <s v="Standard Class"/>
    <n v="5"/>
    <n v="8"/>
    <s v="Autumn"/>
    <n v="1007.944"/>
    <n v="713.13833382165421"/>
    <n v="294.80566617834575"/>
    <n v="0.29248218767942047"/>
    <n v="7"/>
    <n v="7055.6080000000002"/>
    <n v="0.2"/>
    <n v="167"/>
    <x v="0"/>
    <x v="0"/>
    <n v="410.86297570696939"/>
  </r>
  <r>
    <s v="V104"/>
    <x v="81"/>
    <x v="3"/>
    <x v="1"/>
    <s v="Paper"/>
    <s v="OFF-PA-10003001"/>
    <s v="Xerox 1986"/>
    <s v="United States"/>
    <s v="CA-2016-169887"/>
    <x v="332"/>
    <d v="2016-10-22T00:00:00"/>
    <s v="Same Day"/>
    <n v="0"/>
    <n v="10"/>
    <s v="Autumn"/>
    <n v="6.68"/>
    <n v="5.0273595448630388"/>
    <n v="1.6526404551369609"/>
    <n v="0.24740126573906601"/>
    <n v="1"/>
    <n v="6.68"/>
    <n v="0"/>
    <n v="390"/>
    <x v="0"/>
    <x v="1"/>
    <n v="26.066269596293729"/>
  </r>
  <r>
    <s v="V138"/>
    <x v="12"/>
    <x v="2"/>
    <x v="1"/>
    <s v="Art"/>
    <s v="OFF-AR-10002766"/>
    <s v="Prang Drawing Pencil Set"/>
    <s v="United States"/>
    <s v="CA-2016-169887"/>
    <x v="332"/>
    <d v="2016-10-22T00:00:00"/>
    <s v="Same Day"/>
    <n v="0"/>
    <n v="10"/>
    <s v="Autumn"/>
    <n v="8.34"/>
    <n v="6.0713906227688419"/>
    <n v="2.268609377231158"/>
    <n v="0.27201551285745301"/>
    <n v="3"/>
    <n v="25.02"/>
    <n v="0"/>
    <n v="443"/>
    <x v="0"/>
    <x v="1"/>
    <n v="4.7694084888310133"/>
  </r>
  <r>
    <s v="V045"/>
    <x v="1"/>
    <x v="0"/>
    <x v="0"/>
    <s v="Furnishings"/>
    <s v="FUR-FU-10003095"/>
    <s v="Linden 12&quot; Wall Clock With Oak Frame"/>
    <s v="United States"/>
    <s v="CA-2016-169887"/>
    <x v="332"/>
    <d v="2016-10-22T00:00:00"/>
    <s v="Same Day"/>
    <n v="0"/>
    <n v="10"/>
    <s v="Autumn"/>
    <n v="101.94"/>
    <n v="76.536904450899854"/>
    <n v="25.403095549100144"/>
    <n v="0.24919654256523588"/>
    <n v="3"/>
    <n v="305.82"/>
    <n v="0"/>
    <n v="268"/>
    <x v="0"/>
    <x v="2"/>
    <n v="132.5509689941303"/>
  </r>
  <r>
    <s v="V075"/>
    <x v="101"/>
    <x v="0"/>
    <x v="2"/>
    <s v="Accessories"/>
    <s v="TEC-AC-10003610"/>
    <s v="Logitech Illuminated - Keyboard"/>
    <s v="United States"/>
    <s v="CA-2016-148516"/>
    <x v="1121"/>
    <d v="2016-08-11T00:00:00"/>
    <s v="Standard Class"/>
    <n v="4"/>
    <n v="8"/>
    <s v="Autumn"/>
    <n v="179.97"/>
    <n v="123.093086580212"/>
    <n v="56.876913419787996"/>
    <n v="0.31603552491964215"/>
    <n v="3"/>
    <n v="539.91"/>
    <n v="0"/>
    <n v="496"/>
    <x v="0"/>
    <x v="2"/>
    <n v="45.15883143601777"/>
  </r>
  <r>
    <s v="V117"/>
    <x v="104"/>
    <x v="3"/>
    <x v="1"/>
    <s v="Art"/>
    <s v="OFF-AR-10003727"/>
    <s v="Berol Giant Pencil Sharpener"/>
    <s v="United States"/>
    <s v="CA-2017-104731"/>
    <x v="246"/>
    <d v="2017-07-27T00:00:00"/>
    <s v="Standard Class"/>
    <n v="6"/>
    <n v="7"/>
    <s v="Summer"/>
    <n v="101.94"/>
    <n v="78.459434911092771"/>
    <n v="23.480565088907227"/>
    <n v="0.23033711093689649"/>
    <n v="6"/>
    <n v="611.64"/>
    <n v="0"/>
    <n v="260"/>
    <x v="1"/>
    <x v="2"/>
    <n v="41.466275401423097"/>
  </r>
  <r>
    <s v="V076"/>
    <x v="106"/>
    <x v="1"/>
    <x v="2"/>
    <s v="Phones"/>
    <s v="TEC-PH-10002660"/>
    <s v="Nortel Networks T7316 E Nt8 B27"/>
    <s v="United States"/>
    <s v="CA-2017-104731"/>
    <x v="246"/>
    <d v="2017-07-27T00:00:00"/>
    <s v="Standard Class"/>
    <n v="6"/>
    <n v="7"/>
    <s v="Summer"/>
    <n v="271.95999999999998"/>
    <n v="228.93233781642431"/>
    <n v="43.027662183575671"/>
    <n v="0.15821320114566728"/>
    <n v="4"/>
    <n v="1087.8399999999999"/>
    <n v="0"/>
    <n v="114"/>
    <x v="1"/>
    <x v="0"/>
    <n v="191.34082050623701"/>
  </r>
  <r>
    <s v="V048"/>
    <x v="99"/>
    <x v="3"/>
    <x v="0"/>
    <s v="Furnishings"/>
    <s v="FUR-FU-10003274"/>
    <s v="Regeneration Desk Collection"/>
    <s v="United States"/>
    <s v="CA-2017-104731"/>
    <x v="246"/>
    <d v="2017-07-27T00:00:00"/>
    <s v="Standard Class"/>
    <n v="6"/>
    <n v="7"/>
    <s v="Summer"/>
    <n v="8.8000000000000007"/>
    <n v="7.3257809779513803"/>
    <n v="1.4742190220486204"/>
    <n v="0.16752488886916139"/>
    <n v="5"/>
    <n v="44"/>
    <n v="0"/>
    <n v="290"/>
    <x v="1"/>
    <x v="1"/>
    <n v="2.5698410845809119"/>
  </r>
  <r>
    <s v="V100"/>
    <x v="17"/>
    <x v="3"/>
    <x v="1"/>
    <s v="Art"/>
    <s v="OFF-AR-10003829"/>
    <s v="Newell 35"/>
    <s v="United States"/>
    <s v="CA-2017-104731"/>
    <x v="246"/>
    <d v="2017-07-27T00:00:00"/>
    <s v="Standard Class"/>
    <n v="6"/>
    <n v="7"/>
    <s v="Summer"/>
    <n v="19.68"/>
    <n v="13.35629613728006"/>
    <n v="6.32370386271994"/>
    <n v="0.32132641578861482"/>
    <n v="6"/>
    <n v="118.08"/>
    <n v="0"/>
    <n v="114"/>
    <x v="1"/>
    <x v="0"/>
    <n v="6.0903671846978531"/>
  </r>
  <r>
    <s v="V003"/>
    <x v="65"/>
    <x v="3"/>
    <x v="0"/>
    <s v="Bookcases"/>
    <s v="FUR-BO-10003441"/>
    <s v="Bush Westfield Collection Bookcases, Fully Assembled"/>
    <s v="United States"/>
    <s v="CA-2017-104731"/>
    <x v="246"/>
    <d v="2017-07-27T00:00:00"/>
    <s v="Standard Class"/>
    <n v="6"/>
    <n v="7"/>
    <s v="Summer"/>
    <n v="302.94"/>
    <n v="215.23281378236871"/>
    <n v="87.707186217631289"/>
    <n v="0.289519991475643"/>
    <n v="3"/>
    <n v="908.81999999999994"/>
    <n v="0"/>
    <n v="386"/>
    <x v="1"/>
    <x v="2"/>
    <n v="66.156672777732709"/>
  </r>
  <r>
    <s v="V107"/>
    <x v="38"/>
    <x v="4"/>
    <x v="1"/>
    <s v="Binders"/>
    <s v="OFF-BI-10003355"/>
    <s v="Cardinal Holdit Business Card Pockets"/>
    <s v="United States"/>
    <s v="CA-2017-104731"/>
    <x v="246"/>
    <d v="2017-07-27T00:00:00"/>
    <s v="Standard Class"/>
    <n v="6"/>
    <n v="7"/>
    <s v="Summer"/>
    <n v="14.94"/>
    <n v="10.567359691761951"/>
    <n v="4.3726403082380489"/>
    <n v="0.29268007417925362"/>
    <n v="3"/>
    <n v="44.82"/>
    <n v="0"/>
    <n v="462"/>
    <x v="1"/>
    <x v="1"/>
    <n v="5.3503969412158039"/>
  </r>
  <r>
    <s v="V122"/>
    <x v="5"/>
    <x v="0"/>
    <x v="1"/>
    <s v="Supplies"/>
    <s v="OFF-SU-10003505"/>
    <s v="Premier Electric Letter Opener"/>
    <s v="United States"/>
    <s v="CA-2017-104731"/>
    <x v="246"/>
    <d v="2017-07-27T00:00:00"/>
    <s v="Standard Class"/>
    <n v="6"/>
    <n v="7"/>
    <s v="Summer"/>
    <n v="231.72"/>
    <n v="196.1528141357266"/>
    <n v="35.567185864273398"/>
    <n v="0.15349208468959691"/>
    <n v="2"/>
    <n v="463.44"/>
    <n v="0"/>
    <n v="109"/>
    <x v="1"/>
    <x v="0"/>
    <n v="199.23685463717371"/>
  </r>
  <r>
    <s v="V117"/>
    <x v="104"/>
    <x v="0"/>
    <x v="1"/>
    <s v="Labels"/>
    <s v="OFF-LA-10004484"/>
    <s v="Avery 476"/>
    <s v="United States"/>
    <s v="CA-2014-164749"/>
    <x v="893"/>
    <d v="2014-03-26T00:00:00"/>
    <s v="First Class"/>
    <n v="3"/>
    <n v="3"/>
    <s v="Spring"/>
    <n v="9.9120000000000008"/>
    <n v="6.6328392468995654"/>
    <n v="3.2791607531004354"/>
    <n v="0.33082735604322389"/>
    <n v="3"/>
    <n v="29.736000000000004"/>
    <n v="0.2"/>
    <n v="156"/>
    <x v="0"/>
    <x v="1"/>
    <n v="5.2559106875550654"/>
  </r>
  <r>
    <s v="V105"/>
    <x v="85"/>
    <x v="3"/>
    <x v="1"/>
    <s v="Art"/>
    <s v="OFF-AR-10000658"/>
    <s v="Newell 324"/>
    <s v="United States"/>
    <s v="CA-2015-103716"/>
    <x v="28"/>
    <d v="2015-05-06T00:00:00"/>
    <s v="Standard Class"/>
    <n v="6"/>
    <n v="4"/>
    <s v="Spring"/>
    <n v="34.65"/>
    <n v="27.33681618086997"/>
    <n v="7.3131838191300282"/>
    <n v="0.21105869607878872"/>
    <n v="3"/>
    <n v="103.94999999999999"/>
    <n v="0"/>
    <n v="298"/>
    <x v="1"/>
    <x v="1"/>
    <n v="17.878976480772049"/>
  </r>
  <r>
    <s v="V071"/>
    <x v="114"/>
    <x v="4"/>
    <x v="2"/>
    <s v="Phones"/>
    <s v="TEC-PH-10000347"/>
    <s v="Cush Cases Heavy Duty Rugged Cover Case for Samsung Galaxy S5 - Purple"/>
    <s v="United States"/>
    <s v="CA-2015-103716"/>
    <x v="28"/>
    <d v="2015-05-06T00:00:00"/>
    <s v="Standard Class"/>
    <n v="6"/>
    <n v="4"/>
    <s v="Spring"/>
    <n v="19.8"/>
    <n v="14.41859270265387"/>
    <n v="5.3814072973461311"/>
    <n v="0.27178824734071366"/>
    <n v="5"/>
    <n v="99"/>
    <n v="0.2"/>
    <n v="260"/>
    <x v="1"/>
    <x v="1"/>
    <n v="6.5966991745872434"/>
  </r>
  <r>
    <s v="V140"/>
    <x v="80"/>
    <x v="3"/>
    <x v="1"/>
    <s v="Binders"/>
    <s v="OFF-BI-10001989"/>
    <s v="Premium Transparent Presentation Covers by GBC"/>
    <s v="United States"/>
    <s v="CA-2016-126795"/>
    <x v="900"/>
    <d v="2016-06-16T00:00:00"/>
    <s v="Second Class"/>
    <n v="3"/>
    <n v="6"/>
    <s v="Summer"/>
    <n v="33.567999999999998"/>
    <n v="22.915326626091819"/>
    <n v="10.652673373908179"/>
    <n v="0.31734608478039145"/>
    <n v="2"/>
    <n v="67.135999999999996"/>
    <n v="0.2"/>
    <n v="362"/>
    <x v="0"/>
    <x v="2"/>
    <n v="46.624611549886147"/>
  </r>
  <r>
    <s v="V115"/>
    <x v="44"/>
    <x v="2"/>
    <x v="1"/>
    <s v="Art"/>
    <s v="OFF-AR-10001897"/>
    <s v="Model L Table or Wall-Mount Pencil Sharpener"/>
    <s v="United States"/>
    <s v="CA-2015-146290"/>
    <x v="124"/>
    <d v="2015-05-11T00:00:00"/>
    <s v="Standard Class"/>
    <n v="7"/>
    <n v="5"/>
    <s v="Summer"/>
    <n v="125.93"/>
    <n v="98.754846097444954"/>
    <n v="27.175153902555053"/>
    <n v="0.21579571112963591"/>
    <n v="7"/>
    <n v="881.51"/>
    <n v="0"/>
    <n v="488"/>
    <x v="1"/>
    <x v="1"/>
    <n v="35.30809631231908"/>
  </r>
  <r>
    <s v="V115"/>
    <x v="44"/>
    <x v="0"/>
    <x v="1"/>
    <s v="Binders"/>
    <s v="OFF-BI-10000285"/>
    <s v="XtraLife ClearVue Slant-D Ring Binders by Cardinal"/>
    <s v="United States"/>
    <s v="CA-2017-157112"/>
    <x v="756"/>
    <d v="2017-04-26T00:00:00"/>
    <s v="First Class"/>
    <n v="3"/>
    <n v="4"/>
    <s v="Spring"/>
    <n v="11.76"/>
    <n v="9.8287800693506906"/>
    <n v="1.9312199306493092"/>
    <n v="0.16421938185793447"/>
    <n v="5"/>
    <n v="58.8"/>
    <n v="0.7"/>
    <n v="480"/>
    <x v="0"/>
    <x v="1"/>
    <n v="10.305947642017211"/>
  </r>
  <r>
    <s v="V139"/>
    <x v="2"/>
    <x v="4"/>
    <x v="1"/>
    <s v="Paper"/>
    <s v="OFF-PA-10001804"/>
    <s v="Xerox 195"/>
    <s v="United States"/>
    <s v="CA-2017-157112"/>
    <x v="756"/>
    <d v="2017-04-26T00:00:00"/>
    <s v="First Class"/>
    <n v="3"/>
    <n v="4"/>
    <s v="Spring"/>
    <n v="5.3440000000000003"/>
    <n v="4.4237788687311461"/>
    <n v="0.92022113126885419"/>
    <n v="0.17219706797695625"/>
    <n v="1"/>
    <n v="5.3440000000000003"/>
    <n v="0.2"/>
    <n v="352"/>
    <x v="0"/>
    <x v="1"/>
    <n v="13.147169038020531"/>
  </r>
  <r>
    <s v="V103"/>
    <x v="33"/>
    <x v="3"/>
    <x v="1"/>
    <s v="Binders"/>
    <s v="OFF-BI-10002557"/>
    <s v="Presstex Flexible Ring Binders"/>
    <s v="United States"/>
    <s v="CA-2014-169257"/>
    <x v="571"/>
    <d v="2014-06-12T00:00:00"/>
    <s v="Standard Class"/>
    <n v="6"/>
    <n v="6"/>
    <s v="Summer"/>
    <n v="1.365"/>
    <n v="0.9335092058580261"/>
    <n v="0.43149079414197389"/>
    <n v="0.31611047189888197"/>
    <n v="1"/>
    <n v="1.365"/>
    <n v="0.7"/>
    <n v="218"/>
    <x v="1"/>
    <x v="1"/>
    <n v="12.01357565423384"/>
  </r>
  <r>
    <s v="V116"/>
    <x v="62"/>
    <x v="0"/>
    <x v="1"/>
    <s v="Paper"/>
    <s v="OFF-PA-10002319"/>
    <s v="Xerox 1944"/>
    <s v="United States"/>
    <s v="CA-2014-169257"/>
    <x v="571"/>
    <d v="2014-06-12T00:00:00"/>
    <s v="Standard Class"/>
    <n v="6"/>
    <n v="6"/>
    <s v="Summer"/>
    <n v="62.015999999999998"/>
    <n v="52.415512832406449"/>
    <n v="9.600487167593549"/>
    <n v="0.15480661712450899"/>
    <n v="2"/>
    <n v="124.032"/>
    <n v="0.2"/>
    <n v="179"/>
    <x v="1"/>
    <x v="2"/>
    <n v="56.043618212959807"/>
  </r>
  <r>
    <s v="V029"/>
    <x v="54"/>
    <x v="3"/>
    <x v="0"/>
    <s v="Furnishings"/>
    <s v="FUR-FU-10003849"/>
    <s v="DAX Metal Frame, Desktop, Stepped-Edge"/>
    <s v="United States"/>
    <s v="CA-2014-154095"/>
    <x v="266"/>
    <d v="2014-12-07T00:00:00"/>
    <s v="Standard Class"/>
    <n v="5"/>
    <n v="12"/>
    <s v="Winter"/>
    <n v="60.72"/>
    <n v="41.284178131154633"/>
    <n v="19.435821868845366"/>
    <n v="0.32008929296517402"/>
    <n v="3"/>
    <n v="182.16"/>
    <n v="0"/>
    <n v="223"/>
    <x v="0"/>
    <x v="1"/>
    <n v="18.328099519590129"/>
  </r>
  <r>
    <s v="V141"/>
    <x v="67"/>
    <x v="0"/>
    <x v="1"/>
    <s v="Paper"/>
    <s v="OFF-PA-10002923"/>
    <s v="Xerox 1942"/>
    <s v="United States"/>
    <s v="CA-2014-154095"/>
    <x v="266"/>
    <d v="2014-12-07T00:00:00"/>
    <s v="Standard Class"/>
    <n v="5"/>
    <n v="12"/>
    <s v="Winter"/>
    <n v="146.82"/>
    <n v="97.685566690678428"/>
    <n v="49.134433309321565"/>
    <n v="0.33465763049531105"/>
    <n v="3"/>
    <n v="440.46"/>
    <n v="0"/>
    <n v="412"/>
    <x v="0"/>
    <x v="2"/>
    <n v="59.188406400803409"/>
  </r>
  <r>
    <s v="V022"/>
    <x v="49"/>
    <x v="0"/>
    <x v="0"/>
    <s v="Chairs"/>
    <s v="FUR-CH-10004754"/>
    <s v="Global Stack Chair with Arms, Black"/>
    <s v="United States"/>
    <s v="CA-2014-154095"/>
    <x v="266"/>
    <d v="2014-12-07T00:00:00"/>
    <s v="Standard Class"/>
    <n v="5"/>
    <n v="12"/>
    <s v="Winter"/>
    <n v="239.84"/>
    <n v="180.9703177194265"/>
    <n v="58.8696822805735"/>
    <n v="0.24545397882160397"/>
    <n v="8"/>
    <n v="1918.72"/>
    <n v="0"/>
    <n v="171"/>
    <x v="0"/>
    <x v="2"/>
    <n v="75.422480280212525"/>
  </r>
  <r>
    <s v="V111"/>
    <x v="52"/>
    <x v="4"/>
    <x v="1"/>
    <s v="Labels"/>
    <s v="OFF-LA-10000634"/>
    <s v="Avery 509"/>
    <s v="United States"/>
    <s v="CA-2014-154095"/>
    <x v="266"/>
    <d v="2014-12-07T00:00:00"/>
    <s v="Standard Class"/>
    <n v="5"/>
    <n v="12"/>
    <s v="Winter"/>
    <n v="15.66"/>
    <n v="11.84039341913283"/>
    <n v="3.8196065808671698"/>
    <n v="0.24390846621118581"/>
    <n v="6"/>
    <n v="93.960000000000008"/>
    <n v="0"/>
    <n v="267"/>
    <x v="0"/>
    <x v="1"/>
    <n v="5.4996112589891304"/>
  </r>
  <r>
    <s v="V139"/>
    <x v="2"/>
    <x v="0"/>
    <x v="1"/>
    <s v="Storage"/>
    <s v="OFF-ST-10001418"/>
    <s v="Carina Media Storage Towers in Natural &amp; Black"/>
    <s v="United States"/>
    <s v="CA-2017-146346"/>
    <x v="46"/>
    <d v="2017-06-20T00:00:00"/>
    <s v="First Class"/>
    <n v="3"/>
    <n v="6"/>
    <s v="Summer"/>
    <n v="146.352"/>
    <n v="95.696920660930061"/>
    <n v="50.655079339069943"/>
    <n v="0.34611812164555278"/>
    <n v="3"/>
    <n v="439.05600000000004"/>
    <n v="0.2"/>
    <n v="383"/>
    <x v="0"/>
    <x v="2"/>
    <n v="61.344788896857388"/>
  </r>
  <r>
    <s v="V133"/>
    <x v="42"/>
    <x v="1"/>
    <x v="1"/>
    <s v="Fasteners"/>
    <s v="OFF-FA-10003467"/>
    <s v="Alliance Big Bands Rubber Bands, 12/Pack"/>
    <s v="United States"/>
    <s v="CA-2016-148852"/>
    <x v="439"/>
    <d v="2016-05-31T00:00:00"/>
    <s v="Standard Class"/>
    <n v="5"/>
    <n v="5"/>
    <s v="Summer"/>
    <n v="5.94"/>
    <n v="4.1839610961350919"/>
    <n v="1.7560389038649085"/>
    <n v="0.29562944509510242"/>
    <n v="3"/>
    <n v="17.82"/>
    <n v="0"/>
    <n v="135"/>
    <x v="0"/>
    <x v="1"/>
    <n v="4.3903644495645224"/>
  </r>
  <r>
    <s v="V115"/>
    <x v="44"/>
    <x v="2"/>
    <x v="1"/>
    <s v="Paper"/>
    <s v="OFF-PA-10001293"/>
    <s v="Xerox 1946"/>
    <s v="United States"/>
    <s v="CA-2016-148852"/>
    <x v="439"/>
    <d v="2016-05-31T00:00:00"/>
    <s v="Standard Class"/>
    <n v="5"/>
    <n v="5"/>
    <s v="Summer"/>
    <n v="45.36"/>
    <n v="29.667706022776791"/>
    <n v="15.692293977223208"/>
    <n v="0.34595004358957693"/>
    <n v="7"/>
    <n v="317.52"/>
    <n v="0"/>
    <n v="411"/>
    <x v="0"/>
    <x v="1"/>
    <n v="16.914330965190441"/>
  </r>
  <r>
    <s v="V084"/>
    <x v="95"/>
    <x v="3"/>
    <x v="2"/>
    <s v="Phones"/>
    <s v="TEC-PH-10003885"/>
    <s v="Cisco SPA508G"/>
    <s v="United States"/>
    <s v="CA-2016-148852"/>
    <x v="439"/>
    <d v="2016-05-31T00:00:00"/>
    <s v="Standard Class"/>
    <n v="5"/>
    <n v="5"/>
    <s v="Summer"/>
    <n v="211.16800000000001"/>
    <n v="178.0279634635051"/>
    <n v="33.140036536494904"/>
    <n v="0.15693683009023576"/>
    <n v="4"/>
    <n v="844.67200000000003"/>
    <n v="0.2"/>
    <n v="274"/>
    <x v="0"/>
    <x v="2"/>
    <n v="84.198688842522955"/>
  </r>
  <r>
    <s v="V033"/>
    <x v="74"/>
    <x v="0"/>
    <x v="0"/>
    <s v="Chairs"/>
    <s v="FUR-CH-10004860"/>
    <s v="Global Low Back Tilter Chair"/>
    <s v="United States"/>
    <s v="CA-2016-148852"/>
    <x v="439"/>
    <d v="2016-05-31T00:00:00"/>
    <s v="Standard Class"/>
    <n v="5"/>
    <n v="5"/>
    <s v="Summer"/>
    <n v="484.70400000000001"/>
    <n v="381.44139761391813"/>
    <n v="103.26260238608188"/>
    <n v="0.21304260411732084"/>
    <n v="6"/>
    <n v="2908.2240000000002"/>
    <n v="0.2"/>
    <n v="298"/>
    <x v="0"/>
    <x v="2"/>
    <n v="127.7235912203156"/>
  </r>
  <r>
    <s v="V093"/>
    <x v="68"/>
    <x v="0"/>
    <x v="2"/>
    <s v="Machines"/>
    <s v="TEC-MA-10002428"/>
    <s v="Fellowes Powershred HS-440 4-Sheet High Security Shredder"/>
    <s v="United States"/>
    <s v="CA-2016-148852"/>
    <x v="439"/>
    <d v="2016-05-31T00:00:00"/>
    <s v="Standard Class"/>
    <n v="5"/>
    <n v="5"/>
    <s v="Summer"/>
    <n v="371.976"/>
    <n v="286.9571060260958"/>
    <n v="85.018893973904198"/>
    <n v="0.22856015972510108"/>
    <n v="3"/>
    <n v="1115.9279999999999"/>
    <n v="0.2"/>
    <n v="215"/>
    <x v="0"/>
    <x v="0"/>
    <n v="744.16723275439472"/>
  </r>
  <r>
    <s v="V099"/>
    <x v="24"/>
    <x v="3"/>
    <x v="1"/>
    <s v="Storage"/>
    <s v="OFF-ST-10002406"/>
    <s v="Pizazz Global Quick File"/>
    <s v="United States"/>
    <s v="US-2015-118906"/>
    <x v="366"/>
    <d v="2015-03-10T00:00:00"/>
    <s v="Same Day"/>
    <n v="0"/>
    <n v="3"/>
    <s v="Spring"/>
    <n v="89.82"/>
    <n v="67.112100784772707"/>
    <n v="22.707899215227286"/>
    <n v="0.25281562252535389"/>
    <n v="6"/>
    <n v="538.91999999999996"/>
    <n v="0"/>
    <n v="414"/>
    <x v="0"/>
    <x v="2"/>
    <n v="45.274454519077317"/>
  </r>
  <r>
    <s v="V116"/>
    <x v="62"/>
    <x v="4"/>
    <x v="1"/>
    <s v="Binders"/>
    <s v="OFF-BI-10004209"/>
    <s v="Fellowes Twister Kit, Gray/Clear, 3/pkg"/>
    <s v="United States"/>
    <s v="CA-2016-168921"/>
    <x v="201"/>
    <d v="2016-10-22T00:00:00"/>
    <s v="First Class"/>
    <n v="2"/>
    <n v="10"/>
    <s v="Autumn"/>
    <n v="19.295999999999999"/>
    <n v="12.759450179381631"/>
    <n v="6.5365498206183688"/>
    <n v="0.33875154543005642"/>
    <n v="3"/>
    <n v="57.887999999999998"/>
    <n v="0.2"/>
    <n v="319"/>
    <x v="0"/>
    <x v="1"/>
    <n v="12.82513712987117"/>
  </r>
  <r>
    <s v="V003"/>
    <x v="65"/>
    <x v="1"/>
    <x v="0"/>
    <s v="Chairs"/>
    <s v="FUR-CH-10001891"/>
    <s v="Global Deluxe Office Fabric Chairs"/>
    <s v="United States"/>
    <s v="CA-2015-107678"/>
    <x v="1122"/>
    <d v="2015-04-28T00:00:00"/>
    <s v="Standard Class"/>
    <n v="7"/>
    <n v="4"/>
    <s v="Spring"/>
    <n v="191.96"/>
    <n v="137.06424402597301"/>
    <n v="54.895755974026997"/>
    <n v="0.28597497381760262"/>
    <n v="2"/>
    <n v="383.92"/>
    <n v="0"/>
    <n v="478"/>
    <x v="1"/>
    <x v="2"/>
    <n v="52.453457840896121"/>
  </r>
  <r>
    <s v="V134"/>
    <x v="36"/>
    <x v="1"/>
    <x v="1"/>
    <s v="Binders"/>
    <s v="OFF-BI-10002215"/>
    <s v="Wilson Jones Hanging View Binder, White, 1&quot;"/>
    <s v="United States"/>
    <s v="CA-2015-107678"/>
    <x v="1122"/>
    <d v="2015-04-28T00:00:00"/>
    <s v="Standard Class"/>
    <n v="7"/>
    <n v="4"/>
    <s v="Spring"/>
    <n v="21.3"/>
    <n v="16.055973370865821"/>
    <n v="5.2440266291341793"/>
    <n v="0.24619843329268445"/>
    <n v="3"/>
    <n v="63.900000000000006"/>
    <n v="0"/>
    <n v="165"/>
    <x v="1"/>
    <x v="1"/>
    <n v="4.7703788409008236"/>
  </r>
  <r>
    <s v="V078"/>
    <x v="32"/>
    <x v="4"/>
    <x v="2"/>
    <s v="Phones"/>
    <s v="TEC-PH-10002103"/>
    <s v="Jabra SPEAK 410"/>
    <s v="United States"/>
    <s v="CA-2015-107678"/>
    <x v="1122"/>
    <d v="2015-04-28T00:00:00"/>
    <s v="Standard Class"/>
    <n v="7"/>
    <n v="4"/>
    <s v="Spring"/>
    <n v="469.95"/>
    <n v="306.18437806368519"/>
    <n v="163.7656219363148"/>
    <n v="0.34847456524378084"/>
    <n v="5"/>
    <n v="2349.75"/>
    <n v="0"/>
    <n v="364"/>
    <x v="1"/>
    <x v="0"/>
    <n v="182.2533719194243"/>
  </r>
  <r>
    <s v="V043"/>
    <x v="136"/>
    <x v="1"/>
    <x v="0"/>
    <s v="Furnishings"/>
    <s v="FUR-FU-10003394"/>
    <s v="Tenex &quot;The Solids&quot; Textured Chair Mats"/>
    <s v="United States"/>
    <s v="CA-2015-107678"/>
    <x v="1122"/>
    <d v="2015-04-28T00:00:00"/>
    <s v="Standard Class"/>
    <n v="7"/>
    <n v="4"/>
    <s v="Spring"/>
    <n v="209.88"/>
    <n v="152.5721946896517"/>
    <n v="57.3078053103483"/>
    <n v="0.27305033976723986"/>
    <n v="3"/>
    <n v="629.64"/>
    <n v="0"/>
    <n v="233"/>
    <x v="1"/>
    <x v="0"/>
    <n v="193.8788391960299"/>
  </r>
  <r>
    <s v="V011"/>
    <x v="46"/>
    <x v="1"/>
    <x v="0"/>
    <s v="Bookcases"/>
    <s v="FUR-BO-10004218"/>
    <s v="Bush Heritage Pine Collection 5-Shelf Bookcase, Albany Pine Finish, *Special Order"/>
    <s v="United States"/>
    <s v="CA-2016-123512"/>
    <x v="26"/>
    <d v="2016-06-19T00:00:00"/>
    <s v="First Class"/>
    <n v="2"/>
    <n v="6"/>
    <s v="Summer"/>
    <n v="239.666"/>
    <n v="157.95983259606581"/>
    <n v="81.706167403934188"/>
    <n v="0.34091680673910435"/>
    <n v="2"/>
    <n v="479.33199999999999"/>
    <n v="0.15"/>
    <n v="218"/>
    <x v="0"/>
    <x v="0"/>
    <n v="337.10606099256057"/>
  </r>
  <r>
    <s v="V110"/>
    <x v="16"/>
    <x v="1"/>
    <x v="1"/>
    <s v="Labels"/>
    <s v="OFF-LA-10000081"/>
    <s v="Avery 496"/>
    <s v="United States"/>
    <s v="CA-2016-123512"/>
    <x v="26"/>
    <d v="2016-06-19T00:00:00"/>
    <s v="First Class"/>
    <n v="2"/>
    <n v="6"/>
    <s v="Summer"/>
    <n v="22.5"/>
    <n v="15.728761045127341"/>
    <n v="6.7712389548726595"/>
    <n v="0.300943953549896"/>
    <n v="6"/>
    <n v="135"/>
    <n v="0"/>
    <n v="221"/>
    <x v="0"/>
    <x v="1"/>
    <n v="9.5139699915440143"/>
  </r>
  <r>
    <s v="V125"/>
    <x v="64"/>
    <x v="1"/>
    <x v="1"/>
    <s v="Paper"/>
    <s v="OFF-PA-10001497"/>
    <s v="Xerox 1914"/>
    <s v="United States"/>
    <s v="CA-2016-123512"/>
    <x v="26"/>
    <d v="2016-06-19T00:00:00"/>
    <s v="First Class"/>
    <n v="2"/>
    <n v="6"/>
    <s v="Summer"/>
    <n v="219.84"/>
    <n v="150.8112895644652"/>
    <n v="69.028710435534805"/>
    <n v="0.31399522578027111"/>
    <n v="4"/>
    <n v="879.36"/>
    <n v="0"/>
    <n v="420"/>
    <x v="0"/>
    <x v="2"/>
    <n v="68.46877889374106"/>
  </r>
  <r>
    <s v="V106"/>
    <x v="110"/>
    <x v="0"/>
    <x v="1"/>
    <s v="Paper"/>
    <s v="OFF-PA-10004983"/>
    <s v="Xerox 23"/>
    <s v="United States"/>
    <s v="US-2017-167402"/>
    <x v="1123"/>
    <d v="2017-01-18T00:00:00"/>
    <s v="Second Class"/>
    <n v="5"/>
    <n v="1"/>
    <s v="Winter"/>
    <n v="32.4"/>
    <n v="26.94875650649244"/>
    <n v="5.4512434935075582"/>
    <n v="0.16824825597245552"/>
    <n v="5"/>
    <n v="162"/>
    <n v="0"/>
    <n v="486"/>
    <x v="0"/>
    <x v="1"/>
    <n v="11.161161229907931"/>
  </r>
  <r>
    <s v="V142"/>
    <x v="48"/>
    <x v="2"/>
    <x v="1"/>
    <s v="Art"/>
    <s v="OFF-AR-10004010"/>
    <s v="Hunt Boston Vacuum Mount KS Pencil Sharpener"/>
    <s v="United States"/>
    <s v="US-2017-167402"/>
    <x v="1123"/>
    <d v="2017-01-18T00:00:00"/>
    <s v="Second Class"/>
    <n v="5"/>
    <n v="1"/>
    <s v="Winter"/>
    <n v="209.94"/>
    <n v="163.0452492600451"/>
    <n v="46.894750739954901"/>
    <n v="0.22337215747334907"/>
    <n v="6"/>
    <n v="1259.6399999999999"/>
    <n v="0"/>
    <n v="482"/>
    <x v="0"/>
    <x v="2"/>
    <n v="72.960652647848477"/>
  </r>
  <r>
    <s v="V099"/>
    <x v="24"/>
    <x v="2"/>
    <x v="1"/>
    <s v="Supplies"/>
    <s v="OFF-SU-10002881"/>
    <s v="Martin Yale Chadless Opener Electric Letter Opener"/>
    <s v="United States"/>
    <s v="US-2017-167402"/>
    <x v="1123"/>
    <d v="2017-01-18T00:00:00"/>
    <s v="Second Class"/>
    <n v="5"/>
    <n v="1"/>
    <s v="Winter"/>
    <n v="4164.05"/>
    <n v="3276.3551737797629"/>
    <n v="887.69482622023725"/>
    <n v="0.2131806357320967"/>
    <n v="5"/>
    <n v="20820.25"/>
    <n v="0"/>
    <n v="186"/>
    <x v="0"/>
    <x v="0"/>
    <n v="1742.676897646224"/>
  </r>
  <r>
    <s v="V032"/>
    <x v="71"/>
    <x v="2"/>
    <x v="0"/>
    <s v="Bookcases"/>
    <s v="FUR-BO-10001608"/>
    <s v="Hon Metal Bookcases, Black"/>
    <s v="United States"/>
    <s v="US-2017-167402"/>
    <x v="1123"/>
    <d v="2017-01-18T00:00:00"/>
    <s v="Second Class"/>
    <n v="5"/>
    <n v="1"/>
    <s v="Winter"/>
    <n v="212.94"/>
    <n v="178.64959249301521"/>
    <n v="34.290407506984792"/>
    <n v="0.16103319013329948"/>
    <n v="3"/>
    <n v="638.81999999999994"/>
    <n v="0"/>
    <n v="388"/>
    <x v="0"/>
    <x v="0"/>
    <n v="221.46305993269399"/>
  </r>
  <r>
    <s v="V021"/>
    <x v="28"/>
    <x v="1"/>
    <x v="0"/>
    <s v="Furnishings"/>
    <s v="FUR-FU-10001487"/>
    <s v="Eldon Expressions Wood and Plastic Desk Accessories, Cherry Wood"/>
    <s v="United States"/>
    <s v="CA-2014-130449"/>
    <x v="1124"/>
    <d v="2014-09-09T00:00:00"/>
    <s v="First Class"/>
    <n v="3"/>
    <n v="9"/>
    <s v="Autumn"/>
    <n v="41.88"/>
    <n v="33.782433267489417"/>
    <n v="8.097566732510586"/>
    <n v="0.19335164117742562"/>
    <n v="6"/>
    <n v="251.28000000000003"/>
    <n v="0"/>
    <n v="236"/>
    <x v="0"/>
    <x v="1"/>
    <n v="12.67979968296029"/>
  </r>
  <r>
    <s v="V127"/>
    <x v="39"/>
    <x v="1"/>
    <x v="1"/>
    <s v="Labels"/>
    <s v="OFF-LA-10001934"/>
    <s v="Avery 516"/>
    <s v="United States"/>
    <s v="CA-2014-130449"/>
    <x v="1124"/>
    <d v="2014-09-09T00:00:00"/>
    <s v="First Class"/>
    <n v="3"/>
    <n v="9"/>
    <s v="Autumn"/>
    <n v="58.48"/>
    <n v="43.450320536843392"/>
    <n v="15.029679463156604"/>
    <n v="0.25700546277627573"/>
    <n v="8"/>
    <n v="467.84"/>
    <n v="0"/>
    <n v="152"/>
    <x v="0"/>
    <x v="1"/>
    <n v="20.99637647309649"/>
  </r>
  <r>
    <s v="V004"/>
    <x v="142"/>
    <x v="0"/>
    <x v="0"/>
    <s v="Tables"/>
    <s v="FUR-TA-10002855"/>
    <s v="Bevis Round Conference Table Top &amp; Single Column Base"/>
    <s v="United States"/>
    <s v="CA-2015-141250"/>
    <x v="1125"/>
    <d v="2015-01-23T00:00:00"/>
    <s v="Standard Class"/>
    <n v="4"/>
    <n v="1"/>
    <s v="Winter"/>
    <n v="102.438"/>
    <n v="71.996254295311786"/>
    <n v="30.441745704688216"/>
    <n v="0.29717239407923052"/>
    <n v="1"/>
    <n v="102.438"/>
    <n v="0.3"/>
    <n v="304"/>
    <x v="0"/>
    <x v="0"/>
    <n v="347.9385453306374"/>
  </r>
  <r>
    <s v="V048"/>
    <x v="99"/>
    <x v="4"/>
    <x v="0"/>
    <s v="Chairs"/>
    <s v="FUR-CH-10004875"/>
    <s v="Harbour Creations 67200 Series Stacking Chairs"/>
    <s v="United States"/>
    <s v="CA-2015-141250"/>
    <x v="1125"/>
    <d v="2015-01-23T00:00:00"/>
    <s v="Standard Class"/>
    <n v="4"/>
    <n v="1"/>
    <s v="Winter"/>
    <n v="199.304"/>
    <n v="130.1674882904066"/>
    <n v="69.136511709593407"/>
    <n v="0.34688973482515856"/>
    <n v="4"/>
    <n v="797.21600000000001"/>
    <n v="0.3"/>
    <n v="447"/>
    <x v="0"/>
    <x v="2"/>
    <n v="130.13834886628479"/>
  </r>
  <r>
    <s v="V056"/>
    <x v="93"/>
    <x v="4"/>
    <x v="2"/>
    <s v="Machines"/>
    <s v="TEC-MA-10001127"/>
    <s v="HP Designjet T520 Inkjet Large Format Printer - 24&quot; Color"/>
    <s v="United States"/>
    <s v="CA-2014-145541"/>
    <x v="637"/>
    <d v="2014-12-21T00:00:00"/>
    <s v="Standard Class"/>
    <n v="7"/>
    <n v="12"/>
    <s v="Winter"/>
    <n v="6999.96"/>
    <n v="5723.8128065891078"/>
    <n v="1276.1471934108922"/>
    <n v="0.18230778367460559"/>
    <n v="4"/>
    <n v="27999.84"/>
    <n v="0"/>
    <n v="150"/>
    <x v="1"/>
    <x v="0"/>
    <n v="3154.839338274614"/>
  </r>
  <r>
    <s v="V143"/>
    <x v="135"/>
    <x v="4"/>
    <x v="1"/>
    <s v="Paper"/>
    <s v="OFF-PA-10003177"/>
    <s v="Xerox 1999"/>
    <s v="United States"/>
    <s v="CA-2014-138513"/>
    <x v="235"/>
    <d v="2014-05-27T00:00:00"/>
    <s v="Standard Class"/>
    <n v="4"/>
    <n v="5"/>
    <s v="Summer"/>
    <n v="12.96"/>
    <n v="11.002922216620879"/>
    <n v="1.9570777833791215"/>
    <n v="0.15100908822369763"/>
    <n v="2"/>
    <n v="25.92"/>
    <n v="0"/>
    <n v="426"/>
    <x v="0"/>
    <x v="1"/>
    <n v="1.385482278074007"/>
  </r>
  <r>
    <s v="V073"/>
    <x v="78"/>
    <x v="2"/>
    <x v="2"/>
    <s v="Phones"/>
    <s v="TEC-PH-10000011"/>
    <s v="PureGear Roll-On Screen Protector"/>
    <s v="United States"/>
    <s v="CA-2015-135489"/>
    <x v="444"/>
    <d v="2015-09-22T00:00:00"/>
    <s v="Second Class"/>
    <n v="3"/>
    <n v="9"/>
    <s v="Autumn"/>
    <n v="279.86"/>
    <n v="210.7860230703142"/>
    <n v="69.073976929685813"/>
    <n v="0.24681618284029805"/>
    <n v="14"/>
    <n v="3918.04"/>
    <n v="0"/>
    <n v="499"/>
    <x v="0"/>
    <x v="2"/>
    <n v="97.914276789444756"/>
  </r>
  <r>
    <s v="V118"/>
    <x v="73"/>
    <x v="2"/>
    <x v="1"/>
    <s v="Binders"/>
    <s v="OFF-BI-10001757"/>
    <s v="Pressboard Hanging Data Binders for Unburst Sheets"/>
    <s v="United States"/>
    <s v="CA-2015-125696"/>
    <x v="653"/>
    <d v="2015-10-06T00:00:00"/>
    <s v="Standard Class"/>
    <n v="4"/>
    <n v="10"/>
    <s v="Autumn"/>
    <n v="7.38"/>
    <n v="5.3071736511658267"/>
    <n v="2.0728263488341732"/>
    <n v="0.28087077897482021"/>
    <n v="5"/>
    <n v="36.9"/>
    <n v="0.7"/>
    <n v="139"/>
    <x v="0"/>
    <x v="1"/>
    <n v="5.1676917864748866"/>
  </r>
  <r>
    <s v="V047"/>
    <x v="22"/>
    <x v="1"/>
    <x v="0"/>
    <s v="Chairs"/>
    <s v="FUR-CH-10000847"/>
    <s v="Global Executive Mid-Back Manager's Chair"/>
    <s v="United States"/>
    <s v="CA-2016-105081"/>
    <x v="591"/>
    <d v="2016-12-30T00:00:00"/>
    <s v="Standard Class"/>
    <n v="5"/>
    <n v="12"/>
    <s v="Winter"/>
    <n v="698.35199999999998"/>
    <n v="503.49896068327263"/>
    <n v="194.85303931672735"/>
    <n v="0.27901837370942928"/>
    <n v="3"/>
    <n v="2095.056"/>
    <n v="0.2"/>
    <n v="349"/>
    <x v="0"/>
    <x v="0"/>
    <n v="385.9189098030829"/>
  </r>
  <r>
    <s v="V030"/>
    <x v="125"/>
    <x v="1"/>
    <x v="0"/>
    <s v="Tables"/>
    <s v="FUR-TA-10001307"/>
    <s v="SAFCO PlanMaster Heigh-Adjustable Drafting Table Base, 43w x 30d x 30-37h, Black"/>
    <s v="United States"/>
    <s v="CA-2016-105081"/>
    <x v="591"/>
    <d v="2016-12-30T00:00:00"/>
    <s v="Standard Class"/>
    <n v="5"/>
    <n v="12"/>
    <s v="Winter"/>
    <n v="1747.25"/>
    <n v="1269.6157121246531"/>
    <n v="477.6342878753469"/>
    <n v="0.27336344992150347"/>
    <n v="5"/>
    <n v="8736.25"/>
    <n v="0"/>
    <n v="317"/>
    <x v="0"/>
    <x v="0"/>
    <n v="651.7031702354991"/>
  </r>
  <r>
    <s v="V102"/>
    <x v="66"/>
    <x v="1"/>
    <x v="1"/>
    <s v="Appliances"/>
    <s v="OFF-AP-10001205"/>
    <s v="Belkin 5 Outlet SurgeMaster Power Centers"/>
    <s v="United States"/>
    <s v="US-2016-146857"/>
    <x v="715"/>
    <d v="2016-05-08T00:00:00"/>
    <s v="Second Class"/>
    <n v="2"/>
    <n v="5"/>
    <s v="Summer"/>
    <n v="54.48"/>
    <n v="44.347654100866642"/>
    <n v="10.132345899133355"/>
    <n v="0.18598285424253591"/>
    <n v="1"/>
    <n v="54.48"/>
    <n v="0"/>
    <n v="278"/>
    <x v="0"/>
    <x v="0"/>
    <n v="153.06628683808859"/>
  </r>
  <r>
    <s v="V079"/>
    <x v="138"/>
    <x v="4"/>
    <x v="2"/>
    <s v="Accessories"/>
    <s v="TEC-AC-10001838"/>
    <s v="Razer Tiamat Over Ear 7.1 Surround Sound PC Gaming Headset"/>
    <s v="United States"/>
    <s v="CA-2016-166275"/>
    <x v="1057"/>
    <d v="2016-10-24T00:00:00"/>
    <s v="Same Day"/>
    <n v="0"/>
    <n v="10"/>
    <s v="Autumn"/>
    <n v="199.99"/>
    <n v="169.0572158390174"/>
    <n v="30.932784160982607"/>
    <n v="0.15467165438763242"/>
    <n v="1"/>
    <n v="199.99"/>
    <n v="0"/>
    <n v="138"/>
    <x v="0"/>
    <x v="0"/>
    <n v="496.20862034161928"/>
  </r>
  <r>
    <s v="V120"/>
    <x v="91"/>
    <x v="4"/>
    <x v="1"/>
    <s v="Binders"/>
    <s v="OFF-BI-10003982"/>
    <s v="Wilson Jones Century Plastic Molded Ring Binders"/>
    <s v="United States"/>
    <s v="CA-2017-144498"/>
    <x v="636"/>
    <d v="2017-05-06T00:00:00"/>
    <s v="Same Day"/>
    <n v="0"/>
    <n v="5"/>
    <s v="Summer"/>
    <n v="68.540999999999997"/>
    <n v="53.552741549390781"/>
    <n v="14.988258450609216"/>
    <n v="0.21867580646050125"/>
    <n v="11"/>
    <n v="753.95100000000002"/>
    <n v="0.7"/>
    <n v="282"/>
    <x v="0"/>
    <x v="2"/>
    <n v="40.811860860539063"/>
  </r>
  <r>
    <s v="V081"/>
    <x v="127"/>
    <x v="2"/>
    <x v="2"/>
    <s v="Phones"/>
    <s v="TEC-PH-10004977"/>
    <s v="GE 30524EE4"/>
    <s v="United States"/>
    <s v="CA-2017-144498"/>
    <x v="636"/>
    <d v="2017-05-06T00:00:00"/>
    <s v="Same Day"/>
    <n v="0"/>
    <n v="5"/>
    <s v="Summer"/>
    <n v="627.16800000000001"/>
    <n v="417.75162215198469"/>
    <n v="209.41637784801532"/>
    <n v="0.33390794467832435"/>
    <n v="4"/>
    <n v="2508.672"/>
    <n v="0.2"/>
    <n v="323"/>
    <x v="0"/>
    <x v="0"/>
    <n v="284.01649284856683"/>
  </r>
  <r>
    <s v="V101"/>
    <x v="26"/>
    <x v="1"/>
    <x v="1"/>
    <s v="Labels"/>
    <s v="OFF-LA-10003510"/>
    <s v="Avery 4027 File Folder Labels for Dot Matrix Printers, 5000 Labels per Box, White"/>
    <s v="United States"/>
    <s v="CA-2017-144498"/>
    <x v="636"/>
    <d v="2017-05-06T00:00:00"/>
    <s v="Same Day"/>
    <n v="0"/>
    <n v="5"/>
    <s v="Summer"/>
    <n v="122.12"/>
    <n v="80.531087454317188"/>
    <n v="41.588912545682817"/>
    <n v="0.34055775094728802"/>
    <n v="5"/>
    <n v="610.6"/>
    <n v="0.2"/>
    <n v="263"/>
    <x v="0"/>
    <x v="2"/>
    <n v="112.4655826564489"/>
  </r>
  <r>
    <s v="V125"/>
    <x v="64"/>
    <x v="3"/>
    <x v="1"/>
    <s v="Art"/>
    <s v="OFF-AR-10001573"/>
    <s v="American Pencil"/>
    <s v="United States"/>
    <s v="CA-2017-103352"/>
    <x v="344"/>
    <d v="2017-11-30T00:00:00"/>
    <s v="Second Class"/>
    <n v="3"/>
    <n v="11"/>
    <s v="Winter"/>
    <n v="6.99"/>
    <n v="4.9790638214771672"/>
    <n v="2.010936178522833"/>
    <n v="0.2876875791878159"/>
    <n v="3"/>
    <n v="20.97"/>
    <n v="0"/>
    <n v="333"/>
    <x v="0"/>
    <x v="1"/>
    <n v="2.443724616236453"/>
  </r>
  <r>
    <s v="V127"/>
    <x v="39"/>
    <x v="3"/>
    <x v="1"/>
    <s v="Binders"/>
    <s v="OFF-BI-10001196"/>
    <s v="Avery Flip-Chart Easel Binder, Black"/>
    <s v="United States"/>
    <s v="CA-2017-103352"/>
    <x v="344"/>
    <d v="2017-11-30T00:00:00"/>
    <s v="Second Class"/>
    <n v="3"/>
    <n v="11"/>
    <s v="Winter"/>
    <n v="107.42400000000001"/>
    <n v="72.545116663129548"/>
    <n v="34.878883336870459"/>
    <n v="0.32468427294524926"/>
    <n v="6"/>
    <n v="644.5440000000001"/>
    <n v="0.2"/>
    <n v="476"/>
    <x v="0"/>
    <x v="2"/>
    <n v="46.277561485022098"/>
  </r>
  <r>
    <s v="V028"/>
    <x v="109"/>
    <x v="2"/>
    <x v="0"/>
    <s v="Tables"/>
    <s v="FUR-TA-10003954"/>
    <s v="Hon 94000 Series Round Tables"/>
    <s v="United States"/>
    <s v="CA-2014-108609"/>
    <x v="656"/>
    <d v="2014-11-02T00:00:00"/>
    <s v="Second Class"/>
    <n v="2"/>
    <n v="10"/>
    <s v="Autumn"/>
    <n v="1421.664"/>
    <n v="1022.403376232915"/>
    <n v="399.26062376708501"/>
    <n v="0.28084035592593259"/>
    <n v="8"/>
    <n v="11373.312"/>
    <n v="0.4"/>
    <n v="292"/>
    <x v="0"/>
    <x v="0"/>
    <n v="723.06752845360154"/>
  </r>
  <r>
    <s v="V116"/>
    <x v="62"/>
    <x v="3"/>
    <x v="1"/>
    <s v="Binders"/>
    <s v="OFF-BI-10001989"/>
    <s v="Premium Transparent Presentation Covers by GBC"/>
    <s v="United States"/>
    <s v="CA-2017-128328"/>
    <x v="485"/>
    <d v="2017-08-09T00:00:00"/>
    <s v="Standard Class"/>
    <n v="4"/>
    <n v="8"/>
    <s v="Autumn"/>
    <n v="125.88"/>
    <n v="97.969955077380547"/>
    <n v="27.910044922619448"/>
    <n v="0.22171945442182595"/>
    <n v="6"/>
    <n v="755.28"/>
    <n v="0"/>
    <n v="184"/>
    <x v="0"/>
    <x v="2"/>
    <n v="46.624611549886147"/>
  </r>
  <r>
    <s v="V095"/>
    <x v="140"/>
    <x v="0"/>
    <x v="2"/>
    <s v="Accessories"/>
    <s v="TEC-AC-10001714"/>
    <s v="Logitech MX Performance Wireless Mouse"/>
    <s v="United States"/>
    <s v="CA-2017-128328"/>
    <x v="485"/>
    <d v="2017-08-09T00:00:00"/>
    <s v="Standard Class"/>
    <n v="4"/>
    <n v="8"/>
    <s v="Autumn"/>
    <n v="79.78"/>
    <n v="54.133535810130773"/>
    <n v="25.646464189869228"/>
    <n v="0.32146483065767395"/>
    <n v="2"/>
    <n v="159.56"/>
    <n v="0"/>
    <n v="342"/>
    <x v="0"/>
    <x v="2"/>
    <n v="57.239684537082852"/>
  </r>
  <r>
    <s v="V100"/>
    <x v="17"/>
    <x v="2"/>
    <x v="1"/>
    <s v="Labels"/>
    <s v="OFF-LA-10003498"/>
    <s v="Avery 475"/>
    <s v="United States"/>
    <s v="CA-2017-128328"/>
    <x v="485"/>
    <d v="2017-08-09T00:00:00"/>
    <s v="Standard Class"/>
    <n v="4"/>
    <n v="8"/>
    <s v="Autumn"/>
    <n v="133.19999999999999"/>
    <n v="94.287074629486071"/>
    <n v="38.912925370513918"/>
    <n v="0.29213907935821259"/>
    <n v="9"/>
    <n v="1198.8"/>
    <n v="0"/>
    <n v="272"/>
    <x v="0"/>
    <x v="2"/>
    <n v="44.399999999999991"/>
  </r>
  <r>
    <s v="V063"/>
    <x v="88"/>
    <x v="4"/>
    <x v="2"/>
    <s v="Phones"/>
    <s v="TEC-PH-10000576"/>
    <s v="AT&amp;T 1080 Corded phone"/>
    <s v="United States"/>
    <s v="US-2015-156496"/>
    <x v="544"/>
    <d v="2015-08-16T00:00:00"/>
    <s v="Standard Class"/>
    <n v="6"/>
    <n v="8"/>
    <s v="Autumn"/>
    <n v="438.36799999999999"/>
    <n v="361.71728849976517"/>
    <n v="76.65071150023482"/>
    <n v="0.1748547145326183"/>
    <n v="4"/>
    <n v="1753.472"/>
    <n v="0.2"/>
    <n v="492"/>
    <x v="1"/>
    <x v="2"/>
    <n v="124.9827086226997"/>
  </r>
  <r>
    <s v="V069"/>
    <x v="83"/>
    <x v="3"/>
    <x v="2"/>
    <s v="Phones"/>
    <s v="TEC-PH-10004188"/>
    <s v="OtterBox Commuter Series Case - Samsung Galaxy S4"/>
    <s v="United States"/>
    <s v="US-2015-156496"/>
    <x v="544"/>
    <d v="2015-08-16T00:00:00"/>
    <s v="Standard Class"/>
    <n v="6"/>
    <n v="8"/>
    <s v="Autumn"/>
    <n v="139.94399999999999"/>
    <n v="108.1126382515818"/>
    <n v="31.831361748418189"/>
    <n v="0.22745785277266758"/>
    <n v="7"/>
    <n v="979.60799999999995"/>
    <n v="0.2"/>
    <n v="136"/>
    <x v="1"/>
    <x v="2"/>
    <n v="45.327754510895417"/>
  </r>
  <r>
    <s v="V116"/>
    <x v="62"/>
    <x v="0"/>
    <x v="1"/>
    <s v="Appliances"/>
    <s v="OFF-AP-10001469"/>
    <s v="Fellowes 8 Outlet Superior Workstation Surge Protector"/>
    <s v="United States"/>
    <s v="US-2015-156496"/>
    <x v="544"/>
    <d v="2015-08-16T00:00:00"/>
    <s v="Standard Class"/>
    <n v="6"/>
    <n v="8"/>
    <s v="Autumn"/>
    <n v="133.47200000000001"/>
    <n v="109.2563394050829"/>
    <n v="24.215660594917111"/>
    <n v="0.18142876854259402"/>
    <n v="4"/>
    <n v="533.88800000000003"/>
    <n v="0.2"/>
    <n v="186"/>
    <x v="1"/>
    <x v="2"/>
    <n v="62.537187151326208"/>
  </r>
  <r>
    <s v="V014"/>
    <x v="30"/>
    <x v="3"/>
    <x v="0"/>
    <s v="Tables"/>
    <s v="FUR-TA-10003473"/>
    <s v="Bretford Rectangular Conference Table Tops"/>
    <s v="United States"/>
    <s v="US-2016-127334"/>
    <x v="272"/>
    <d v="2016-12-21T00:00:00"/>
    <s v="Standard Class"/>
    <n v="6"/>
    <n v="12"/>
    <s v="Winter"/>
    <n v="564.19500000000005"/>
    <n v="415.22503661842592"/>
    <n v="148.96996338157413"/>
    <n v="0.26403985037367245"/>
    <n v="3"/>
    <n v="1692.585"/>
    <n v="0.5"/>
    <n v="228"/>
    <x v="1"/>
    <x v="0"/>
    <n v="899.40977660929639"/>
  </r>
  <r>
    <s v="V111"/>
    <x v="52"/>
    <x v="1"/>
    <x v="1"/>
    <s v="Appliances"/>
    <s v="OFF-AP-10001205"/>
    <s v="Belkin 5 Outlet SurgeMaster Power Centers"/>
    <s v="United States"/>
    <s v="US-2016-127334"/>
    <x v="272"/>
    <d v="2016-12-21T00:00:00"/>
    <s v="Standard Class"/>
    <n v="6"/>
    <n v="12"/>
    <s v="Winter"/>
    <n v="87.168000000000006"/>
    <n v="73.638905009135314"/>
    <n v="13.529094990864692"/>
    <n v="0.15520712865804759"/>
    <n v="2"/>
    <n v="174.33600000000001"/>
    <n v="0.2"/>
    <n v="293"/>
    <x v="1"/>
    <x v="0"/>
    <n v="153.06628683808859"/>
  </r>
  <r>
    <s v="V108"/>
    <x v="76"/>
    <x v="2"/>
    <x v="1"/>
    <s v="Binders"/>
    <s v="OFF-BI-10002429"/>
    <s v="Premier Elliptical Ring Binder, Black"/>
    <s v="United States"/>
    <s v="US-2017-124779"/>
    <x v="565"/>
    <d v="2017-09-11T00:00:00"/>
    <s v="First Class"/>
    <n v="3"/>
    <n v="9"/>
    <s v="Autumn"/>
    <n v="42.616"/>
    <n v="30.013524627139311"/>
    <n v="12.602475372860688"/>
    <n v="0.29572168605361104"/>
    <n v="7"/>
    <n v="298.31200000000001"/>
    <n v="0.8"/>
    <n v="418"/>
    <x v="0"/>
    <x v="2"/>
    <n v="60.013480533774903"/>
  </r>
  <r>
    <s v="V066"/>
    <x v="124"/>
    <x v="3"/>
    <x v="2"/>
    <s v="Copiers"/>
    <s v="TEC-CO-10001943"/>
    <s v="Canon PC-428 Personal Copier"/>
    <s v="United States"/>
    <s v="US-2017-124779"/>
    <x v="565"/>
    <d v="2017-09-11T00:00:00"/>
    <s v="First Class"/>
    <n v="3"/>
    <n v="9"/>
    <s v="Autumn"/>
    <n v="319.98399999999998"/>
    <n v="242.60781826223501"/>
    <n v="77.376181737764966"/>
    <n v="0.24181265856344369"/>
    <n v="2"/>
    <n v="639.96799999999996"/>
    <n v="0.2"/>
    <n v="142"/>
    <x v="0"/>
    <x v="0"/>
    <n v="461.22163059842143"/>
  </r>
  <r>
    <s v="V121"/>
    <x v="7"/>
    <x v="1"/>
    <x v="1"/>
    <s v="Fasteners"/>
    <s v="OFF-FA-10004854"/>
    <s v="Vinyl Coated Wire Paper Clips in Organizer Box, 800/Box"/>
    <s v="United States"/>
    <s v="US-2017-124779"/>
    <x v="565"/>
    <d v="2017-09-11T00:00:00"/>
    <s v="First Class"/>
    <n v="3"/>
    <n v="9"/>
    <s v="Autumn"/>
    <n v="45.92"/>
    <n v="33.867561374923291"/>
    <n v="12.052438625076711"/>
    <n v="0.26246599793285519"/>
    <n v="5"/>
    <n v="229.60000000000002"/>
    <n v="0.2"/>
    <n v="455"/>
    <x v="0"/>
    <x v="1"/>
    <n v="13.128709609097159"/>
  </r>
  <r>
    <s v="V031"/>
    <x v="18"/>
    <x v="1"/>
    <x v="0"/>
    <s v="Furnishings"/>
    <s v="FUR-FU-10001095"/>
    <s v="DAX Black Cherry Wood-Tone Poster Frame"/>
    <s v="United States"/>
    <s v="US-2017-124779"/>
    <x v="565"/>
    <d v="2017-09-11T00:00:00"/>
    <s v="First Class"/>
    <n v="3"/>
    <n v="9"/>
    <s v="Autumn"/>
    <n v="21.184000000000001"/>
    <n v="14.776570352595069"/>
    <n v="6.4074296474049319"/>
    <n v="0.30246552338580679"/>
    <n v="2"/>
    <n v="42.368000000000002"/>
    <n v="0.6"/>
    <n v="258"/>
    <x v="0"/>
    <x v="2"/>
    <n v="35.891321163439258"/>
  </r>
  <r>
    <s v="V104"/>
    <x v="81"/>
    <x v="3"/>
    <x v="1"/>
    <s v="Paper"/>
    <s v="OFF-PA-10000061"/>
    <s v="Xerox 205"/>
    <s v="United States"/>
    <s v="US-2017-124779"/>
    <x v="565"/>
    <d v="2017-09-11T00:00:00"/>
    <s v="First Class"/>
    <n v="3"/>
    <n v="9"/>
    <s v="Autumn"/>
    <n v="20.736000000000001"/>
    <n v="16.003752225904531"/>
    <n v="4.7322477740954696"/>
    <n v="0.22821410947605467"/>
    <n v="4"/>
    <n v="82.944000000000003"/>
    <n v="0.2"/>
    <n v="204"/>
    <x v="0"/>
    <x v="1"/>
    <n v="16.59689802342595"/>
  </r>
  <r>
    <s v="V024"/>
    <x v="50"/>
    <x v="1"/>
    <x v="0"/>
    <s v="Chairs"/>
    <s v="FUR-CH-10003535"/>
    <s v="Global Armless Task Chair, Royal Blue"/>
    <s v="United States"/>
    <s v="US-2017-124779"/>
    <x v="565"/>
    <d v="2017-09-11T00:00:00"/>
    <s v="First Class"/>
    <n v="3"/>
    <n v="9"/>
    <s v="Autumn"/>
    <n v="213.43"/>
    <n v="162.0514996530741"/>
    <n v="51.378500346925904"/>
    <n v="0.24072764066403926"/>
    <n v="5"/>
    <n v="1067.1500000000001"/>
    <n v="0.3"/>
    <n v="328"/>
    <x v="0"/>
    <x v="2"/>
    <n v="90.737484772202677"/>
  </r>
  <r>
    <s v="V056"/>
    <x v="93"/>
    <x v="3"/>
    <x v="2"/>
    <s v="Phones"/>
    <s v="TEC-PH-10004447"/>
    <s v="Toshiba IPT2010-SD IP Telephone"/>
    <s v="United States"/>
    <s v="CA-2017-135937"/>
    <x v="297"/>
    <d v="2017-02-27T00:00:00"/>
    <s v="Standard Class"/>
    <n v="7"/>
    <n v="2"/>
    <s v="Spring"/>
    <n v="333.57600000000002"/>
    <n v="263.27355477184187"/>
    <n v="70.302445228158149"/>
    <n v="0.21075390684029469"/>
    <n v="3"/>
    <n v="1000.7280000000001"/>
    <n v="0.2"/>
    <n v="316"/>
    <x v="1"/>
    <x v="0"/>
    <n v="276.28710945732831"/>
  </r>
  <r>
    <s v="V089"/>
    <x v="118"/>
    <x v="0"/>
    <x v="2"/>
    <s v="Accessories"/>
    <s v="TEC-AC-10001114"/>
    <s v="Microsoft Wireless Mobile Mouse 4000"/>
    <s v="United States"/>
    <s v="CA-2017-135937"/>
    <x v="297"/>
    <d v="2017-02-27T00:00:00"/>
    <s v="Standard Class"/>
    <n v="7"/>
    <n v="2"/>
    <s v="Spring"/>
    <n v="31.992000000000001"/>
    <n v="20.970819419813608"/>
    <n v="11.021180580186392"/>
    <n v="0.34449801763523358"/>
    <n v="1"/>
    <n v="31.992000000000001"/>
    <n v="0.2"/>
    <n v="363"/>
    <x v="1"/>
    <x v="2"/>
    <n v="79.579095219787462"/>
  </r>
  <r>
    <s v="V142"/>
    <x v="48"/>
    <x v="1"/>
    <x v="1"/>
    <s v="Storage"/>
    <s v="OFF-ST-10000563"/>
    <s v="Fellowes Bankers Box Stor/Drawer Steel Plus"/>
    <s v="United States"/>
    <s v="CA-2017-135937"/>
    <x v="297"/>
    <d v="2017-02-27T00:00:00"/>
    <s v="Standard Class"/>
    <n v="7"/>
    <n v="2"/>
    <s v="Spring"/>
    <n v="51.167999999999999"/>
    <n v="40.568387691900313"/>
    <n v="10.599612308099687"/>
    <n v="0.20715314861045353"/>
    <n v="2"/>
    <n v="102.336"/>
    <n v="0.2"/>
    <n v="148"/>
    <x v="1"/>
    <x v="2"/>
    <n v="69.395773811588057"/>
  </r>
  <r>
    <s v="V125"/>
    <x v="64"/>
    <x v="1"/>
    <x v="1"/>
    <s v="Envelopes"/>
    <s v="OFF-EN-10004846"/>
    <s v="Letter or Legal Size Expandable Poly String Tie Envelopes"/>
    <s v="United States"/>
    <s v="CA-2017-135937"/>
    <x v="297"/>
    <d v="2017-02-27T00:00:00"/>
    <s v="Standard Class"/>
    <n v="7"/>
    <n v="2"/>
    <s v="Spring"/>
    <n v="10.64"/>
    <n v="6.99304200498627"/>
    <n v="3.6469579950137305"/>
    <n v="0.3427592100576814"/>
    <n v="5"/>
    <n v="53.2"/>
    <n v="0.2"/>
    <n v="451"/>
    <x v="1"/>
    <x v="1"/>
    <n v="3.232383434350985"/>
  </r>
  <r>
    <s v="V033"/>
    <x v="74"/>
    <x v="4"/>
    <x v="0"/>
    <s v="Furnishings"/>
    <s v="FUR-FU-10002253"/>
    <s v="Howard Miller 13&quot; Diameter Pewter Finish Round Wall Clock"/>
    <s v="United States"/>
    <s v="CA-2017-135937"/>
    <x v="297"/>
    <d v="2017-02-27T00:00:00"/>
    <s v="Standard Class"/>
    <n v="7"/>
    <n v="2"/>
    <s v="Spring"/>
    <n v="68.703999999999994"/>
    <n v="51.887795646756288"/>
    <n v="16.816204353243705"/>
    <n v="0.2447631048154941"/>
    <n v="2"/>
    <n v="137.40799999999999"/>
    <n v="0.2"/>
    <n v="222"/>
    <x v="1"/>
    <x v="2"/>
    <n v="76.147548296836504"/>
  </r>
  <r>
    <s v="V042"/>
    <x v="111"/>
    <x v="1"/>
    <x v="0"/>
    <s v="Tables"/>
    <s v="FUR-TA-10001039"/>
    <s v="KI Adjustable-Height Table"/>
    <s v="United States"/>
    <s v="CA-2017-135937"/>
    <x v="297"/>
    <d v="2017-02-27T00:00:00"/>
    <s v="Standard Class"/>
    <n v="7"/>
    <n v="2"/>
    <s v="Spring"/>
    <n v="386.91"/>
    <n v="272.53621764795253"/>
    <n v="114.3737823520475"/>
    <n v="0.29560823538302833"/>
    <n v="9"/>
    <n v="3482.19"/>
    <n v="0.5"/>
    <n v="402"/>
    <x v="1"/>
    <x v="0"/>
    <n v="134.8182251970812"/>
  </r>
  <r>
    <s v="V120"/>
    <x v="91"/>
    <x v="1"/>
    <x v="1"/>
    <s v="Art"/>
    <s v="OFF-AR-10004587"/>
    <s v="Boston 1827 Commercial Additional Cutter, Drive Gear &amp; Gear Rack for 1606"/>
    <s v="United States"/>
    <s v="CA-2015-129322"/>
    <x v="816"/>
    <d v="2015-08-10T00:00:00"/>
    <s v="Second Class"/>
    <n v="2"/>
    <n v="8"/>
    <s v="Autumn"/>
    <n v="39.659999999999997"/>
    <n v="26.79897696769898"/>
    <n v="12.861023032301016"/>
    <n v="0.32428197257440788"/>
    <n v="2"/>
    <n v="79.319999999999993"/>
    <n v="0"/>
    <n v="124"/>
    <x v="0"/>
    <x v="1"/>
    <n v="14.02192747092924"/>
  </r>
  <r>
    <s v="V097"/>
    <x v="25"/>
    <x v="3"/>
    <x v="1"/>
    <s v="Appliances"/>
    <s v="OFF-AP-10004336"/>
    <s v="Conquest 14 Commercial Heavy-Duty Upright Vacuum, Collection System, Accessory Kit"/>
    <s v="United States"/>
    <s v="CA-2015-129322"/>
    <x v="816"/>
    <d v="2015-08-10T00:00:00"/>
    <s v="Second Class"/>
    <n v="2"/>
    <n v="8"/>
    <s v="Autumn"/>
    <n v="113.92"/>
    <n v="81.718666954298158"/>
    <n v="32.201333045701844"/>
    <n v="0.28266619597701759"/>
    <n v="2"/>
    <n v="227.84"/>
    <n v="0"/>
    <n v="230"/>
    <x v="0"/>
    <x v="2"/>
    <n v="82.673798574074638"/>
  </r>
  <r>
    <s v="V117"/>
    <x v="104"/>
    <x v="0"/>
    <x v="1"/>
    <s v="Binders"/>
    <s v="OFF-BI-10001718"/>
    <s v="GBC DocuBind P50 Personal Binding Machine"/>
    <s v="United States"/>
    <s v="CA-2015-129322"/>
    <x v="816"/>
    <d v="2015-08-10T00:00:00"/>
    <s v="Second Class"/>
    <n v="2"/>
    <n v="8"/>
    <s v="Autumn"/>
    <n v="447.86"/>
    <n v="294.61170297529071"/>
    <n v="153.2482970247093"/>
    <n v="0.34217902251754856"/>
    <n v="7"/>
    <n v="3135.02"/>
    <n v="0"/>
    <n v="469"/>
    <x v="0"/>
    <x v="0"/>
    <n v="198.4457506595806"/>
  </r>
  <r>
    <s v="V040"/>
    <x v="98"/>
    <x v="0"/>
    <x v="0"/>
    <s v="Tables"/>
    <s v="FUR-TA-10001520"/>
    <s v="Lesro Sheffield Collection Coffee Table, End Table, Center Table, Corner Table"/>
    <s v="United States"/>
    <s v="CA-2017-162173"/>
    <x v="40"/>
    <d v="2017-11-01T00:00:00"/>
    <s v="Standard Class"/>
    <n v="6"/>
    <n v="10"/>
    <s v="Autumn"/>
    <n v="356.85"/>
    <n v="232.82847698600901"/>
    <n v="124.02152301399101"/>
    <n v="0.34754525154544208"/>
    <n v="5"/>
    <n v="1784.25"/>
    <n v="0"/>
    <n v="323"/>
    <x v="1"/>
    <x v="2"/>
    <n v="109.5115486101808"/>
  </r>
  <r>
    <s v="V100"/>
    <x v="17"/>
    <x v="3"/>
    <x v="1"/>
    <s v="Envelopes"/>
    <s v="OFF-EN-10002831"/>
    <s v="Tyvek  Top-Opening Peel &amp; Seel  Envelopes, Gray"/>
    <s v="United States"/>
    <s v="CA-2017-162173"/>
    <x v="40"/>
    <d v="2017-11-01T00:00:00"/>
    <s v="Standard Class"/>
    <n v="6"/>
    <n v="10"/>
    <s v="Autumn"/>
    <n v="251.58"/>
    <n v="181.98903013979449"/>
    <n v="69.590969860205519"/>
    <n v="0.2766156684164302"/>
    <n v="7"/>
    <n v="1761.0600000000002"/>
    <n v="0"/>
    <n v="198"/>
    <x v="1"/>
    <x v="2"/>
    <n v="115.5309361166956"/>
  </r>
  <r>
    <s v="V125"/>
    <x v="64"/>
    <x v="1"/>
    <x v="1"/>
    <s v="Paper"/>
    <s v="OFF-PA-10001497"/>
    <s v="Xerox 1914"/>
    <s v="United States"/>
    <s v="CA-2016-115483"/>
    <x v="216"/>
    <d v="2016-07-18T00:00:00"/>
    <s v="Second Class"/>
    <n v="4"/>
    <n v="7"/>
    <s v="Summer"/>
    <n v="219.84"/>
    <n v="181.75902389576621"/>
    <n v="38.080976104233798"/>
    <n v="0.17322132507384369"/>
    <n v="5"/>
    <n v="1099.2"/>
    <n v="0.2"/>
    <n v="451"/>
    <x v="0"/>
    <x v="2"/>
    <n v="68.46877889374106"/>
  </r>
  <r>
    <s v="V011"/>
    <x v="46"/>
    <x v="0"/>
    <x v="0"/>
    <s v="Furnishings"/>
    <s v="FUR-FU-10000719"/>
    <s v="DAX Cubicle Frames, 8-1/2 x 11"/>
    <s v="United States"/>
    <s v="CA-2017-122175"/>
    <x v="605"/>
    <d v="2017-05-14T00:00:00"/>
    <s v="Second Class"/>
    <n v="2"/>
    <n v="5"/>
    <s v="Summer"/>
    <n v="42.85"/>
    <n v="35.406744924721323"/>
    <n v="7.4432550752786781"/>
    <n v="0.17370490257359808"/>
    <n v="5"/>
    <n v="214.25"/>
    <n v="0"/>
    <n v="389"/>
    <x v="0"/>
    <x v="1"/>
    <n v="19.002739056953519"/>
  </r>
  <r>
    <s v="V138"/>
    <x v="12"/>
    <x v="0"/>
    <x v="1"/>
    <s v="Labels"/>
    <s v="OFF-LA-10002271"/>
    <s v="Smead Alpha-Z Color-Coded Second Alphabetical Labels and Starter Set"/>
    <s v="United States"/>
    <s v="CA-2017-122175"/>
    <x v="605"/>
    <d v="2017-05-14T00:00:00"/>
    <s v="Second Class"/>
    <n v="2"/>
    <n v="5"/>
    <s v="Summer"/>
    <n v="6.16"/>
    <n v="4.3956359589855278"/>
    <n v="1.7643640410144723"/>
    <n v="0.28642273393092083"/>
    <n v="2"/>
    <n v="12.32"/>
    <n v="0"/>
    <n v="296"/>
    <x v="0"/>
    <x v="1"/>
    <n v="6.8677784472127508"/>
  </r>
  <r>
    <s v="V126"/>
    <x v="8"/>
    <x v="4"/>
    <x v="1"/>
    <s v="Supplies"/>
    <s v="OFF-SU-10004661"/>
    <s v="Acme Titanium Bonded Scissors"/>
    <s v="United States"/>
    <s v="CA-2017-122175"/>
    <x v="605"/>
    <d v="2017-05-14T00:00:00"/>
    <s v="Second Class"/>
    <n v="2"/>
    <n v="5"/>
    <s v="Summer"/>
    <n v="17"/>
    <n v="13.61854038034428"/>
    <n v="3.3814596196557201"/>
    <n v="0.19890938939151295"/>
    <n v="2"/>
    <n v="34"/>
    <n v="0"/>
    <n v="208"/>
    <x v="0"/>
    <x v="1"/>
    <n v="8.5845791976077663"/>
  </r>
  <r>
    <s v="V058"/>
    <x v="61"/>
    <x v="2"/>
    <x v="2"/>
    <s v="Accessories"/>
    <s v="TEC-AC-10004859"/>
    <s v="Maxell Pro 80 Minute CD-R, 10/Pack"/>
    <s v="United States"/>
    <s v="CA-2017-122175"/>
    <x v="605"/>
    <d v="2017-05-14T00:00:00"/>
    <s v="Second Class"/>
    <n v="2"/>
    <n v="5"/>
    <s v="Summer"/>
    <n v="87.4"/>
    <n v="58.124482887970373"/>
    <n v="29.275517112029632"/>
    <n v="0.33496015002322233"/>
    <n v="5"/>
    <n v="437"/>
    <n v="0"/>
    <n v="447"/>
    <x v="0"/>
    <x v="2"/>
    <n v="51.96197681638629"/>
  </r>
  <r>
    <s v="V131"/>
    <x v="41"/>
    <x v="2"/>
    <x v="1"/>
    <s v="Binders"/>
    <s v="OFF-BI-10002824"/>
    <s v="Recycled Easel Ring Binders"/>
    <s v="United States"/>
    <s v="CA-2017-161088"/>
    <x v="1126"/>
    <d v="2017-05-29T00:00:00"/>
    <s v="Standard Class"/>
    <n v="4"/>
    <n v="5"/>
    <s v="Summer"/>
    <n v="29.84"/>
    <n v="21.28762896000142"/>
    <n v="8.5523710399985795"/>
    <n v="0.28660760857904088"/>
    <n v="2"/>
    <n v="59.68"/>
    <n v="0"/>
    <n v="319"/>
    <x v="0"/>
    <x v="1"/>
    <n v="29.970265664488199"/>
  </r>
  <r>
    <s v="V142"/>
    <x v="48"/>
    <x v="0"/>
    <x v="1"/>
    <s v="Binders"/>
    <s v="OFF-BI-10001575"/>
    <s v="GBC Linen Binding Covers"/>
    <s v="United States"/>
    <s v="CA-2014-154837"/>
    <x v="709"/>
    <d v="2014-08-27T00:00:00"/>
    <s v="Second Class"/>
    <n v="4"/>
    <n v="8"/>
    <s v="Autumn"/>
    <n v="49.567999999999998"/>
    <n v="41.184612219148242"/>
    <n v="8.3833877808517556"/>
    <n v="0.16912903044003705"/>
    <n v="2"/>
    <n v="99.135999999999996"/>
    <n v="0.2"/>
    <n v="363"/>
    <x v="0"/>
    <x v="1"/>
    <n v="14.716858709203761"/>
  </r>
  <r>
    <s v="V141"/>
    <x v="67"/>
    <x v="1"/>
    <x v="1"/>
    <s v="Art"/>
    <s v="OFF-AR-10000380"/>
    <s v="Hunt PowerHouse Electric Pencil Sharpener, Blue"/>
    <s v="United States"/>
    <s v="CA-2015-153794"/>
    <x v="861"/>
    <d v="2015-09-16T00:00:00"/>
    <s v="Standard Class"/>
    <n v="5"/>
    <n v="9"/>
    <s v="Autumn"/>
    <n v="265.86"/>
    <n v="200.66040454044159"/>
    <n v="65.199595459558424"/>
    <n v="0.24524033498667877"/>
    <n v="7"/>
    <n v="1861.02"/>
    <n v="0"/>
    <n v="307"/>
    <x v="0"/>
    <x v="2"/>
    <n v="97.213633192057998"/>
  </r>
  <r>
    <s v="V015"/>
    <x v="79"/>
    <x v="3"/>
    <x v="0"/>
    <s v="Furnishings"/>
    <s v="FUR-FU-10000820"/>
    <s v="Tensor Brushed Steel Torchiere Floor Lamp"/>
    <s v="United States"/>
    <s v="CA-2015-135510"/>
    <x v="577"/>
    <d v="2015-09-12T00:00:00"/>
    <s v="Standard Class"/>
    <n v="7"/>
    <n v="9"/>
    <s v="Autumn"/>
    <n v="67.959999999999994"/>
    <n v="51.376479942105988"/>
    <n v="16.583520057894006"/>
    <n v="0.24401883546047687"/>
    <n v="4"/>
    <n v="271.83999999999997"/>
    <n v="0"/>
    <n v="418"/>
    <x v="1"/>
    <x v="1"/>
    <n v="27.377984945329089"/>
  </r>
  <r>
    <s v="V139"/>
    <x v="2"/>
    <x v="0"/>
    <x v="1"/>
    <s v="Art"/>
    <s v="OFF-AR-10003759"/>
    <s v="Crayola Anti Dust Chalk, 12/Pack"/>
    <s v="United States"/>
    <s v="CA-2015-109337"/>
    <x v="82"/>
    <d v="2015-11-23T00:00:00"/>
    <s v="Second Class"/>
    <n v="2"/>
    <n v="11"/>
    <s v="Winter"/>
    <n v="10.92"/>
    <n v="7.5548024616050551"/>
    <n v="3.3651975383949448"/>
    <n v="0.30816827274678982"/>
    <n v="6"/>
    <n v="65.52"/>
    <n v="0"/>
    <n v="181"/>
    <x v="0"/>
    <x v="1"/>
    <n v="5.398408160436432"/>
  </r>
  <r>
    <s v="V077"/>
    <x v="107"/>
    <x v="3"/>
    <x v="2"/>
    <s v="Machines"/>
    <s v="TEC-MA-10002930"/>
    <s v="Ricoh - Ink Collector Unit for GX3000 Series Printers"/>
    <s v="United States"/>
    <s v="CA-2015-109337"/>
    <x v="82"/>
    <d v="2015-11-23T00:00:00"/>
    <s v="Second Class"/>
    <n v="2"/>
    <n v="11"/>
    <s v="Winter"/>
    <n v="83.9"/>
    <n v="54.687315373938667"/>
    <n v="29.212684626061339"/>
    <n v="0.34818456050132701"/>
    <n v="2"/>
    <n v="167.8"/>
    <n v="0"/>
    <n v="124"/>
    <x v="0"/>
    <x v="0"/>
    <n v="188.68175474857131"/>
  </r>
  <r>
    <s v="V115"/>
    <x v="44"/>
    <x v="3"/>
    <x v="1"/>
    <s v="Appliances"/>
    <s v="OFF-AP-10004052"/>
    <s v="Hoover Replacement Belts For Soft Guard &amp; Commercial Ltweight Upright Vacs, 2/Pk"/>
    <s v="United States"/>
    <s v="CA-2015-109337"/>
    <x v="82"/>
    <d v="2015-11-23T00:00:00"/>
    <s v="Second Class"/>
    <n v="2"/>
    <n v="11"/>
    <s v="Winter"/>
    <n v="19.75"/>
    <n v="13.733578991305301"/>
    <n v="6.0164210086946994"/>
    <n v="0.30462891183264301"/>
    <n v="5"/>
    <n v="98.75"/>
    <n v="0"/>
    <n v="285"/>
    <x v="0"/>
    <x v="1"/>
    <n v="6.571736452414993"/>
  </r>
  <r>
    <s v="V066"/>
    <x v="124"/>
    <x v="4"/>
    <x v="2"/>
    <s v="Accessories"/>
    <s v="TEC-AC-10000990"/>
    <s v="Imation Bio 2GB USB Flash Drive Imation Corp"/>
    <s v="United States"/>
    <s v="CA-2015-109337"/>
    <x v="82"/>
    <d v="2015-11-23T00:00:00"/>
    <s v="Second Class"/>
    <n v="2"/>
    <n v="11"/>
    <s v="Winter"/>
    <n v="393.54"/>
    <n v="296.42989051837958"/>
    <n v="97.110109481620441"/>
    <n v="0.24676045505315961"/>
    <n v="3"/>
    <n v="1180.6200000000001"/>
    <n v="0"/>
    <n v="484"/>
    <x v="0"/>
    <x v="0"/>
    <n v="330.12909373960571"/>
  </r>
  <r>
    <s v="V022"/>
    <x v="49"/>
    <x v="1"/>
    <x v="0"/>
    <s v="Furnishings"/>
    <s v="FUR-FU-10003724"/>
    <s v="Westinghouse Clip-On Gooseneck Lamps"/>
    <s v="United States"/>
    <s v="CA-2014-150329"/>
    <x v="982"/>
    <d v="2014-10-14T00:00:00"/>
    <s v="Standard Class"/>
    <n v="4"/>
    <n v="10"/>
    <s v="Autumn"/>
    <n v="46.872"/>
    <n v="38.404267692805178"/>
    <n v="8.4677323071948223"/>
    <n v="0.18065651790396872"/>
    <n v="7"/>
    <n v="328.10399999999998"/>
    <n v="0.2"/>
    <n v="107"/>
    <x v="0"/>
    <x v="0"/>
    <n v="21.143340866570728"/>
  </r>
  <r>
    <s v="V136"/>
    <x v="10"/>
    <x v="4"/>
    <x v="1"/>
    <s v="Storage"/>
    <s v="OFF-ST-10000918"/>
    <s v="Crate-A-Files"/>
    <s v="United States"/>
    <s v="CA-2017-145037"/>
    <x v="264"/>
    <d v="2017-09-07T00:00:00"/>
    <s v="Second Class"/>
    <n v="5"/>
    <n v="9"/>
    <s v="Autumn"/>
    <n v="10.9"/>
    <n v="8.5480121546028887"/>
    <n v="2.3519878453971117"/>
    <n v="0.21577870141257904"/>
    <n v="1"/>
    <n v="10.9"/>
    <n v="0"/>
    <n v="223"/>
    <x v="0"/>
    <x v="1"/>
    <n v="15.56104415642136"/>
  </r>
  <r>
    <s v="V105"/>
    <x v="85"/>
    <x v="1"/>
    <x v="1"/>
    <s v="Paper"/>
    <s v="OFF-PA-10000157"/>
    <s v="Xerox 191"/>
    <s v="United States"/>
    <s v="CA-2017-145037"/>
    <x v="264"/>
    <d v="2017-09-07T00:00:00"/>
    <s v="Second Class"/>
    <n v="5"/>
    <n v="9"/>
    <s v="Autumn"/>
    <n v="79.92"/>
    <n v="63.617338158592929"/>
    <n v="16.302661841407073"/>
    <n v="0.20398726027786626"/>
    <n v="4"/>
    <n v="319.68"/>
    <n v="0"/>
    <n v="248"/>
    <x v="0"/>
    <x v="2"/>
    <n v="48.166121936481453"/>
  </r>
  <r>
    <s v="V119"/>
    <x v="20"/>
    <x v="4"/>
    <x v="1"/>
    <s v="Paper"/>
    <s v="OFF-PA-10002499"/>
    <s v="Xerox 1890"/>
    <s v="United States"/>
    <s v="CA-2017-145037"/>
    <x v="264"/>
    <d v="2017-09-07T00:00:00"/>
    <s v="Second Class"/>
    <n v="5"/>
    <n v="9"/>
    <s v="Autumn"/>
    <n v="146.82"/>
    <n v="115.3713746566663"/>
    <n v="31.448625343333688"/>
    <n v="0.21419851071607199"/>
    <n v="3"/>
    <n v="440.46"/>
    <n v="0"/>
    <n v="197"/>
    <x v="0"/>
    <x v="1"/>
    <n v="34.605805871269638"/>
  </r>
  <r>
    <s v="V099"/>
    <x v="24"/>
    <x v="2"/>
    <x v="1"/>
    <s v="Binders"/>
    <s v="OFF-BI-10002012"/>
    <s v="Wilson Jones Easy Flow II Sheet Lifters"/>
    <s v="United States"/>
    <s v="CA-2017-154466"/>
    <x v="314"/>
    <d v="2017-01-02T00:00:00"/>
    <s v="First Class"/>
    <n v="1"/>
    <n v="1"/>
    <s v="Winter"/>
    <n v="3.6"/>
    <n v="2.8467416161672818"/>
    <n v="0.75325838383271826"/>
    <n v="0.20923843995353283"/>
    <n v="2"/>
    <n v="7.2"/>
    <n v="0"/>
    <n v="315"/>
    <x v="0"/>
    <x v="1"/>
    <n v="3.7895982036958151"/>
  </r>
  <r>
    <s v="V044"/>
    <x v="69"/>
    <x v="0"/>
    <x v="0"/>
    <s v="Furnishings"/>
    <s v="FUR-FU-10000320"/>
    <s v="OIC Stacking Trays"/>
    <s v="United States"/>
    <s v="CA-2014-109134"/>
    <x v="1127"/>
    <d v="2014-11-10T00:00:00"/>
    <s v="Standard Class"/>
    <n v="5"/>
    <n v="11"/>
    <s v="Winter"/>
    <n v="20.04"/>
    <n v="13.0985194033582"/>
    <n v="6.9414805966417994"/>
    <n v="0.34638126729749502"/>
    <n v="6"/>
    <n v="120.24"/>
    <n v="0"/>
    <n v="200"/>
    <x v="0"/>
    <x v="1"/>
    <n v="6.9890381217064963"/>
  </r>
  <r>
    <s v="V142"/>
    <x v="48"/>
    <x v="3"/>
    <x v="1"/>
    <s v="Storage"/>
    <s v="OFF-ST-10003716"/>
    <s v="Tennsco Double-Tier Lockers"/>
    <s v="United States"/>
    <s v="US-2015-129637"/>
    <x v="997"/>
    <d v="2015-12-22T00:00:00"/>
    <s v="Standard Class"/>
    <n v="5"/>
    <n v="12"/>
    <s v="Winter"/>
    <n v="180.01599999999999"/>
    <n v="143.9204122559965"/>
    <n v="36.095587744003495"/>
    <n v="0.20051321962494165"/>
    <n v="1"/>
    <n v="180.01599999999999"/>
    <n v="0.2"/>
    <n v="317"/>
    <x v="0"/>
    <x v="0"/>
    <n v="389.9035140799308"/>
  </r>
  <r>
    <s v="V005"/>
    <x v="103"/>
    <x v="4"/>
    <x v="0"/>
    <s v="Furnishings"/>
    <s v="FUR-FU-10000965"/>
    <s v="Howard Miller 11-1/2&quot; Diameter Ridgewood Wall Clock"/>
    <s v="United States"/>
    <s v="US-2015-129637"/>
    <x v="997"/>
    <d v="2015-12-22T00:00:00"/>
    <s v="Standard Class"/>
    <n v="5"/>
    <n v="12"/>
    <s v="Winter"/>
    <n v="41.552"/>
    <n v="32.202924986114603"/>
    <n v="9.3490750138853969"/>
    <n v="0.22499699205538595"/>
    <n v="2"/>
    <n v="83.103999999999999"/>
    <n v="0.6"/>
    <n v="466"/>
    <x v="0"/>
    <x v="0"/>
    <n v="157.541820225615"/>
  </r>
  <r>
    <s v="V140"/>
    <x v="80"/>
    <x v="2"/>
    <x v="1"/>
    <s v="Art"/>
    <s v="OFF-AR-10003829"/>
    <s v="Newell 35"/>
    <s v="United States"/>
    <s v="US-2015-129637"/>
    <x v="997"/>
    <d v="2015-12-22T00:00:00"/>
    <s v="Standard Class"/>
    <n v="5"/>
    <n v="12"/>
    <s v="Winter"/>
    <n v="13.12"/>
    <n v="9.6364618931061941"/>
    <n v="3.4835381068938052"/>
    <n v="0.26551357522056446"/>
    <n v="5"/>
    <n v="65.599999999999994"/>
    <n v="0.2"/>
    <n v="358"/>
    <x v="0"/>
    <x v="1"/>
    <n v="6.0903671846978531"/>
  </r>
  <r>
    <s v="V123"/>
    <x v="14"/>
    <x v="1"/>
    <x v="1"/>
    <s v="Storage"/>
    <s v="OFF-ST-10003470"/>
    <s v="Tennsco Snap-Together Open Shelving Units, Starter Sets and Add-On Units"/>
    <s v="United States"/>
    <s v="CA-2015-165162"/>
    <x v="263"/>
    <d v="2015-05-21T00:00:00"/>
    <s v="Standard Class"/>
    <n v="7"/>
    <n v="5"/>
    <s v="Summer"/>
    <n v="1117.92"/>
    <n v="837.18714971311431"/>
    <n v="280.73285028688576"/>
    <n v="0.25112069762316241"/>
    <n v="4"/>
    <n v="4471.68"/>
    <n v="0"/>
    <n v="490"/>
    <x v="1"/>
    <x v="0"/>
    <n v="319.47225021275318"/>
  </r>
  <r>
    <s v="V054"/>
    <x v="108"/>
    <x v="2"/>
    <x v="2"/>
    <s v="Accessories"/>
    <s v="TEC-AC-10004568"/>
    <s v="Maxell LTO Ultrium - 800 GB"/>
    <s v="United States"/>
    <s v="CA-2017-140494"/>
    <x v="434"/>
    <d v="2017-03-15T00:00:00"/>
    <s v="Second Class"/>
    <n v="5"/>
    <n v="3"/>
    <s v="Spring"/>
    <n v="111.96"/>
    <n v="75.343264526188577"/>
    <n v="36.616735473811417"/>
    <n v="0.32705194242418201"/>
    <n v="4"/>
    <n v="447.84"/>
    <n v="0"/>
    <n v="455"/>
    <x v="0"/>
    <x v="2"/>
    <n v="76.741326231140192"/>
  </r>
  <r>
    <s v="V124"/>
    <x v="15"/>
    <x v="4"/>
    <x v="1"/>
    <s v="Art"/>
    <s v="OFF-AR-10000817"/>
    <s v="Manco Dry-Lighter Erasable Highlighter"/>
    <s v="United States"/>
    <s v="CA-2017-104108"/>
    <x v="574"/>
    <d v="2017-12-09T00:00:00"/>
    <s v="Standard Class"/>
    <n v="7"/>
    <n v="12"/>
    <s v="Winter"/>
    <n v="12.16"/>
    <n v="10.213875074127969"/>
    <n v="1.9461249258720308"/>
    <n v="0.16004316824605516"/>
    <n v="5"/>
    <n v="60.8"/>
    <n v="0.2"/>
    <n v="110"/>
    <x v="1"/>
    <x v="0"/>
    <n v="9.5213284387261439"/>
  </r>
  <r>
    <s v="V139"/>
    <x v="2"/>
    <x v="4"/>
    <x v="1"/>
    <s v="Binders"/>
    <s v="OFF-BI-10003460"/>
    <s v="Acco 3-Hole Punch"/>
    <s v="United States"/>
    <s v="US-2017-165869"/>
    <x v="689"/>
    <d v="2017-08-05T00:00:00"/>
    <s v="Standard Class"/>
    <n v="5"/>
    <n v="7"/>
    <s v="Summer"/>
    <n v="17.52"/>
    <n v="12.571807466444289"/>
    <n v="4.9481925335557104"/>
    <n v="0.28243108068240358"/>
    <n v="4"/>
    <n v="70.08"/>
    <n v="0"/>
    <n v="158"/>
    <x v="0"/>
    <x v="1"/>
    <n v="12.755588108746689"/>
  </r>
  <r>
    <s v="V143"/>
    <x v="135"/>
    <x v="4"/>
    <x v="1"/>
    <s v="Appliances"/>
    <s v="OFF-AP-10002472"/>
    <s v="3M Office Air Cleaner"/>
    <s v="United States"/>
    <s v="US-2017-165869"/>
    <x v="689"/>
    <d v="2017-08-05T00:00:00"/>
    <s v="Standard Class"/>
    <n v="5"/>
    <n v="7"/>
    <s v="Summer"/>
    <n v="155.88"/>
    <n v="112.3512797935357"/>
    <n v="43.5287202064643"/>
    <n v="0.279245061627305"/>
    <n v="6"/>
    <n v="935.28"/>
    <n v="0"/>
    <n v="349"/>
    <x v="0"/>
    <x v="2"/>
    <n v="36.741268350452998"/>
  </r>
  <r>
    <s v="V117"/>
    <x v="104"/>
    <x v="2"/>
    <x v="1"/>
    <s v="Binders"/>
    <s v="OFF-BI-10000632"/>
    <s v="Satellite Sectional Post Binders"/>
    <s v="United States"/>
    <s v="CA-2017-160899"/>
    <x v="938"/>
    <d v="2017-08-13T00:00:00"/>
    <s v="Second Class"/>
    <n v="2"/>
    <n v="8"/>
    <s v="Autumn"/>
    <n v="477.51"/>
    <n v="326.3549120268392"/>
    <n v="151.15508797316079"/>
    <n v="0.31654852877041484"/>
    <n v="11"/>
    <n v="5252.61"/>
    <n v="0"/>
    <n v="239"/>
    <x v="0"/>
    <x v="0"/>
    <n v="148.07027726239869"/>
  </r>
  <r>
    <s v="V137"/>
    <x v="11"/>
    <x v="2"/>
    <x v="1"/>
    <s v="Paper"/>
    <s v="OFF-PA-10000062"/>
    <s v="Green Bar Computer Printout Paper"/>
    <s v="United States"/>
    <s v="CA-2017-144225"/>
    <x v="1033"/>
    <d v="2017-10-02T00:00:00"/>
    <s v="Second Class"/>
    <n v="2"/>
    <n v="9"/>
    <s v="Autumn"/>
    <n v="164.88"/>
    <n v="108.38862357629741"/>
    <n v="56.49137642370259"/>
    <n v="0.34262115734899679"/>
    <n v="3"/>
    <n v="494.64"/>
    <n v="0"/>
    <n v="434"/>
    <x v="0"/>
    <x v="2"/>
    <n v="89.839008649917773"/>
  </r>
  <r>
    <s v="V063"/>
    <x v="88"/>
    <x v="2"/>
    <x v="2"/>
    <s v="Accessories"/>
    <s v="TEC-AC-10002006"/>
    <s v="Memorex Micro Travel Drive 16 GB"/>
    <s v="United States"/>
    <s v="US-2016-163538"/>
    <x v="370"/>
    <d v="2016-08-30T00:00:00"/>
    <s v="Standard Class"/>
    <n v="4"/>
    <n v="8"/>
    <s v="Autumn"/>
    <n v="47.97"/>
    <n v="33.029626651365618"/>
    <n v="14.940373348634381"/>
    <n v="0.3114524358689677"/>
    <n v="3"/>
    <n v="143.91"/>
    <n v="0"/>
    <n v="137"/>
    <x v="0"/>
    <x v="1"/>
    <n v="22.944661713410749"/>
  </r>
  <r>
    <s v="V125"/>
    <x v="64"/>
    <x v="4"/>
    <x v="1"/>
    <s v="Binders"/>
    <s v="OFF-BI-10004318"/>
    <s v="Ibico EB-19 Dual Function Manual Binding System"/>
    <s v="United States"/>
    <s v="US-2016-155103"/>
    <x v="499"/>
    <d v="2016-12-07T00:00:00"/>
    <s v="Standard Class"/>
    <n v="5"/>
    <n v="12"/>
    <s v="Winter"/>
    <n v="415.17599999999999"/>
    <n v="289.8965672000482"/>
    <n v="125.27943279995179"/>
    <n v="0.30175018016444061"/>
    <n v="3"/>
    <n v="1245.528"/>
    <n v="0.2"/>
    <n v="221"/>
    <x v="0"/>
    <x v="0"/>
    <n v="290.49041160691269"/>
  </r>
  <r>
    <s v="V113"/>
    <x v="117"/>
    <x v="1"/>
    <x v="1"/>
    <s v="Binders"/>
    <s v="OFF-BI-10004236"/>
    <s v="XtraLife ClearVue Slant-D Ring Binder, White, 3&quot;"/>
    <s v="United States"/>
    <s v="US-2016-155103"/>
    <x v="499"/>
    <d v="2016-12-07T00:00:00"/>
    <s v="Standard Class"/>
    <n v="5"/>
    <n v="12"/>
    <s v="Winter"/>
    <n v="35.231999999999999"/>
    <n v="27.319818383233571"/>
    <n v="7.9121816167664285"/>
    <n v="0.22457372890458754"/>
    <n v="3"/>
    <n v="105.696"/>
    <n v="0.2"/>
    <n v="164"/>
    <x v="0"/>
    <x v="1"/>
    <n v="26.004280157098929"/>
  </r>
  <r>
    <s v="V124"/>
    <x v="15"/>
    <x v="0"/>
    <x v="1"/>
    <s v="Paper"/>
    <s v="OFF-PA-10000062"/>
    <s v="Green Bar Computer Printout Paper"/>
    <s v="United States"/>
    <s v="US-2016-155103"/>
    <x v="499"/>
    <d v="2016-12-07T00:00:00"/>
    <s v="Standard Class"/>
    <n v="5"/>
    <n v="12"/>
    <s v="Winter"/>
    <n v="54.96"/>
    <n v="37.90285646562625"/>
    <n v="17.057143534373751"/>
    <n v="0.3103555956035981"/>
    <n v="1"/>
    <n v="54.96"/>
    <n v="0"/>
    <n v="245"/>
    <x v="0"/>
    <x v="2"/>
    <n v="89.839008649917773"/>
  </r>
  <r>
    <s v="V137"/>
    <x v="11"/>
    <x v="3"/>
    <x v="1"/>
    <s v="Paper"/>
    <s v="OFF-PA-10003205"/>
    <s v="Wirebound Message Forms, Four 2 3/4 x 5 Forms per Page, Pink Paper"/>
    <s v="United States"/>
    <s v="CA-2017-145429"/>
    <x v="246"/>
    <d v="2017-07-25T00:00:00"/>
    <s v="Standard Class"/>
    <n v="4"/>
    <n v="7"/>
    <s v="Summer"/>
    <n v="16.34"/>
    <n v="11.847679952655421"/>
    <n v="4.4923200473445792"/>
    <n v="0.27492778747518842"/>
    <n v="2"/>
    <n v="32.68"/>
    <n v="0"/>
    <n v="401"/>
    <x v="0"/>
    <x v="1"/>
    <n v="2.3108249609176381"/>
  </r>
  <r>
    <s v="V019"/>
    <x v="56"/>
    <x v="4"/>
    <x v="0"/>
    <s v="Chairs"/>
    <s v="FUR-CH-10000988"/>
    <s v="Hon Olson Stacker Stools"/>
    <s v="United States"/>
    <s v="CA-2017-145429"/>
    <x v="246"/>
    <d v="2017-07-25T00:00:00"/>
    <s v="Standard Class"/>
    <n v="4"/>
    <n v="7"/>
    <s v="Summer"/>
    <n v="225.29599999999999"/>
    <n v="185.14441731371971"/>
    <n v="40.151582686280278"/>
    <n v="0.17821702420939689"/>
    <n v="2"/>
    <n v="450.59199999999998"/>
    <n v="0.2"/>
    <n v="224"/>
    <x v="0"/>
    <x v="0"/>
    <n v="439.61394160942831"/>
  </r>
  <r>
    <s v="V098"/>
    <x v="92"/>
    <x v="1"/>
    <x v="1"/>
    <s v="Binders"/>
    <s v="OFF-BI-10001524"/>
    <s v="GBC Premium Transparent Covers with Diagonal Lined Pattern"/>
    <s v="United States"/>
    <s v="CA-2017-145429"/>
    <x v="246"/>
    <d v="2017-07-25T00:00:00"/>
    <s v="Standard Class"/>
    <n v="4"/>
    <n v="7"/>
    <s v="Summer"/>
    <n v="50.351999999999997"/>
    <n v="33.985152320006698"/>
    <n v="16.366847679993299"/>
    <n v="0.32504861137578051"/>
    <n v="3"/>
    <n v="151.05599999999998"/>
    <n v="0.2"/>
    <n v="411"/>
    <x v="0"/>
    <x v="2"/>
    <n v="35.734421119520782"/>
  </r>
  <r>
    <s v="V029"/>
    <x v="54"/>
    <x v="3"/>
    <x v="0"/>
    <s v="Furnishings"/>
    <s v="FUR-FU-10001986"/>
    <s v="Dana Fluorescent Magnifying Lamp, White, 36&quot;"/>
    <s v="United States"/>
    <s v="CA-2015-153535"/>
    <x v="1128"/>
    <d v="2015-05-24T00:00:00"/>
    <s v="Standard Class"/>
    <n v="4"/>
    <n v="5"/>
    <s v="Summer"/>
    <n v="163.136"/>
    <n v="136.7640441671486"/>
    <n v="26.371955832851398"/>
    <n v="0.16165626123511304"/>
    <n v="4"/>
    <n v="652.54399999999998"/>
    <n v="0.2"/>
    <n v="290"/>
    <x v="0"/>
    <x v="2"/>
    <n v="89.032742404129053"/>
  </r>
  <r>
    <s v="V109"/>
    <x v="58"/>
    <x v="4"/>
    <x v="1"/>
    <s v="Binders"/>
    <s v="OFF-BI-10001031"/>
    <s v="Pressboard Data Binders by Wilson Jones"/>
    <s v="United States"/>
    <s v="CA-2015-153535"/>
    <x v="1128"/>
    <d v="2015-05-24T00:00:00"/>
    <s v="Standard Class"/>
    <n v="4"/>
    <n v="5"/>
    <s v="Summer"/>
    <n v="6.4080000000000004"/>
    <n v="4.6083674846491149"/>
    <n v="1.7996325153508854"/>
    <n v="0.28084152861280981"/>
    <n v="4"/>
    <n v="25.632000000000001"/>
    <n v="0.7"/>
    <n v="362"/>
    <x v="0"/>
    <x v="1"/>
    <n v="6.8963720275850218"/>
  </r>
  <r>
    <s v="V049"/>
    <x v="9"/>
    <x v="3"/>
    <x v="2"/>
    <s v="Phones"/>
    <s v="TEC-PH-10002468"/>
    <s v="Plantronics CS 50-USB - headset - Convertible, Monaural"/>
    <s v="United States"/>
    <s v="CA-2015-139164"/>
    <x v="537"/>
    <d v="2015-06-28T00:00:00"/>
    <s v="Standard Class"/>
    <n v="5"/>
    <n v="6"/>
    <s v="Summer"/>
    <n v="217.584"/>
    <n v="181.69856134889949"/>
    <n v="35.885438651100515"/>
    <n v="0.16492682665591457"/>
    <n v="2"/>
    <n v="435.16800000000001"/>
    <n v="0.2"/>
    <n v="460"/>
    <x v="0"/>
    <x v="0"/>
    <n v="264.67441323029323"/>
  </r>
  <r>
    <s v="V137"/>
    <x v="11"/>
    <x v="2"/>
    <x v="1"/>
    <s v="Fasteners"/>
    <s v="OFF-FA-10003059"/>
    <s v="Assorted Color Push Pins"/>
    <s v="United States"/>
    <s v="CA-2015-139164"/>
    <x v="537"/>
    <d v="2015-06-28T00:00:00"/>
    <s v="Standard Class"/>
    <n v="5"/>
    <n v="6"/>
    <s v="Summer"/>
    <n v="5.43"/>
    <n v="3.7857003641858369"/>
    <n v="1.6442996358141628"/>
    <n v="0.30281761248879613"/>
    <n v="3"/>
    <n v="16.29"/>
    <n v="0"/>
    <n v="395"/>
    <x v="0"/>
    <x v="1"/>
    <n v="2.123515397367568"/>
  </r>
  <r>
    <s v="V067"/>
    <x v="94"/>
    <x v="4"/>
    <x v="2"/>
    <s v="Phones"/>
    <s v="TEC-PH-10003931"/>
    <s v="JBL Micro Wireless Portable Bluetooth Speaker"/>
    <s v="United States"/>
    <s v="CA-2015-139164"/>
    <x v="537"/>
    <d v="2015-06-28T00:00:00"/>
    <s v="Standard Class"/>
    <n v="5"/>
    <n v="6"/>
    <s v="Summer"/>
    <n v="143.976"/>
    <n v="110.79464782478659"/>
    <n v="33.181352175213405"/>
    <n v="0.23046446751690147"/>
    <n v="3"/>
    <n v="431.928"/>
    <n v="0.2"/>
    <n v="281"/>
    <x v="0"/>
    <x v="1"/>
    <n v="31.66805374295469"/>
  </r>
  <r>
    <s v="V093"/>
    <x v="68"/>
    <x v="0"/>
    <x v="2"/>
    <s v="Phones"/>
    <s v="TEC-PH-10003505"/>
    <s v="Geemarc AmpliPOWER60"/>
    <s v="United States"/>
    <s v="CA-2016-112277"/>
    <x v="545"/>
    <d v="2016-09-15T00:00:00"/>
    <s v="Standard Class"/>
    <n v="5"/>
    <n v="9"/>
    <s v="Autumn"/>
    <n v="519.67999999999995"/>
    <n v="409.04105887289057"/>
    <n v="110.63894112710938"/>
    <n v="0.21289820875752269"/>
    <n v="7"/>
    <n v="3637.7599999999998"/>
    <n v="0.2"/>
    <n v="258"/>
    <x v="0"/>
    <x v="0"/>
    <n v="194.6750090698948"/>
  </r>
  <r>
    <s v="V098"/>
    <x v="92"/>
    <x v="3"/>
    <x v="1"/>
    <s v="Labels"/>
    <s v="OFF-LA-10002368"/>
    <s v="Avery 479"/>
    <s v="United States"/>
    <s v="CA-2014-167724"/>
    <x v="138"/>
    <d v="2014-04-18T00:00:00"/>
    <s v="Standard Class"/>
    <n v="5"/>
    <n v="4"/>
    <s v="Spring"/>
    <n v="7.83"/>
    <n v="5.2270550183880724"/>
    <n v="2.6029449816119277"/>
    <n v="0.33243230927355399"/>
    <n v="3"/>
    <n v="23.490000000000002"/>
    <n v="0"/>
    <n v="452"/>
    <x v="0"/>
    <x v="1"/>
    <n v="2.678695951391274"/>
  </r>
  <r>
    <s v="V027"/>
    <x v="40"/>
    <x v="0"/>
    <x v="0"/>
    <s v="Chairs"/>
    <s v="FUR-CH-10004287"/>
    <s v="SAFCO Arco Folding Chair"/>
    <s v="United States"/>
    <s v="CA-2015-123141"/>
    <x v="717"/>
    <d v="2015-11-19T00:00:00"/>
    <s v="Standard Class"/>
    <n v="5"/>
    <n v="11"/>
    <s v="Winter"/>
    <n v="883.84"/>
    <n v="622.03083128051605"/>
    <n v="261.80916871948398"/>
    <n v="0.29621783209572317"/>
    <n v="4"/>
    <n v="3535.36"/>
    <n v="0.2"/>
    <n v="407"/>
    <x v="0"/>
    <x v="0"/>
    <n v="432.19693955299402"/>
  </r>
  <r>
    <s v="V022"/>
    <x v="49"/>
    <x v="4"/>
    <x v="0"/>
    <s v="Chairs"/>
    <s v="FUR-CH-10001891"/>
    <s v="Global Deluxe Office Fabric Chairs"/>
    <s v="United States"/>
    <s v="CA-2015-123141"/>
    <x v="717"/>
    <d v="2015-11-19T00:00:00"/>
    <s v="Standard Class"/>
    <n v="5"/>
    <n v="11"/>
    <s v="Winter"/>
    <n v="230.352"/>
    <n v="176.3188341087876"/>
    <n v="54.033165891212406"/>
    <n v="0.23456781747591687"/>
    <n v="3"/>
    <n v="691.05600000000004"/>
    <n v="0.2"/>
    <n v="386"/>
    <x v="0"/>
    <x v="2"/>
    <n v="52.453457840896121"/>
  </r>
  <r>
    <s v="V125"/>
    <x v="64"/>
    <x v="4"/>
    <x v="1"/>
    <s v="Binders"/>
    <s v="OFF-BI-10002133"/>
    <s v="Wilson Jones Elliptical Ring 3 1/2&quot; Capacity Binders, 800 sheets"/>
    <s v="United States"/>
    <s v="CA-2016-149503"/>
    <x v="10"/>
    <d v="2016-12-12T00:00:00"/>
    <s v="First Class"/>
    <n v="3"/>
    <n v="12"/>
    <s v="Winter"/>
    <n v="273.92"/>
    <n v="211.00554586207201"/>
    <n v="62.914454137928004"/>
    <n v="0.22968185651988901"/>
    <n v="8"/>
    <n v="2191.36"/>
    <n v="0.2"/>
    <n v="261"/>
    <x v="0"/>
    <x v="2"/>
    <n v="84.768623406810818"/>
  </r>
  <r>
    <s v="V126"/>
    <x v="8"/>
    <x v="3"/>
    <x v="1"/>
    <s v="Art"/>
    <s v="OFF-AR-10001419"/>
    <s v="Newell 325"/>
    <s v="United States"/>
    <s v="CA-2017-163069"/>
    <x v="238"/>
    <d v="2017-08-21T00:00:00"/>
    <s v="Second Class"/>
    <n v="3"/>
    <n v="8"/>
    <s v="Autumn"/>
    <n v="9.9120000000000008"/>
    <n v="8.2165683307744963"/>
    <n v="1.6954316692255045"/>
    <n v="0.17104839277900569"/>
    <n v="3"/>
    <n v="29.736000000000004"/>
    <n v="0.2"/>
    <n v="362"/>
    <x v="0"/>
    <x v="1"/>
    <n v="10.44054415567822"/>
  </r>
  <r>
    <s v="V010"/>
    <x v="129"/>
    <x v="4"/>
    <x v="0"/>
    <s v="Furnishings"/>
    <s v="FUR-FU-10002298"/>
    <s v="Rubbermaid ClusterMat Chairmats, Mat Size- 66&quot; x 60&quot;, Lip 20&quot; x 11&quot; -90 Degree Angle"/>
    <s v="United States"/>
    <s v="CA-2017-107629"/>
    <x v="817"/>
    <d v="2017-12-14T00:00:00"/>
    <s v="Same Day"/>
    <n v="0"/>
    <n v="12"/>
    <s v="Winter"/>
    <n v="266.35199999999998"/>
    <n v="221.11884797089351"/>
    <n v="45.233152029106463"/>
    <n v="0.16982471327080881"/>
    <n v="6"/>
    <n v="1598.1119999999999"/>
    <n v="0.6"/>
    <n v="316"/>
    <x v="0"/>
    <x v="0"/>
    <n v="178.67435338290721"/>
  </r>
  <r>
    <s v="V024"/>
    <x v="50"/>
    <x v="3"/>
    <x v="0"/>
    <s v="Furnishings"/>
    <s v="FUR-FU-10004091"/>
    <s v="Howard Miller 13&quot; Diameter Goldtone Round Wall Clock"/>
    <s v="United States"/>
    <s v="CA-2017-107629"/>
    <x v="817"/>
    <d v="2017-12-14T00:00:00"/>
    <s v="Same Day"/>
    <n v="0"/>
    <n v="12"/>
    <s v="Winter"/>
    <n v="56.328000000000003"/>
    <n v="47.51424948533797"/>
    <n v="8.8137505146620327"/>
    <n v="0.15647192363765858"/>
    <n v="3"/>
    <n v="168.98400000000001"/>
    <n v="0.6"/>
    <n v="499"/>
    <x v="0"/>
    <x v="2"/>
    <n v="108.6934661185167"/>
  </r>
  <r>
    <s v="V085"/>
    <x v="82"/>
    <x v="3"/>
    <x v="2"/>
    <s v="Accessories"/>
    <s v="TEC-AC-10004510"/>
    <s v="Logitech Desktop MK120 Mouse and keyboard Combo"/>
    <s v="United States"/>
    <s v="CA-2017-107629"/>
    <x v="817"/>
    <d v="2017-12-14T00:00:00"/>
    <s v="Same Day"/>
    <n v="0"/>
    <n v="12"/>
    <s v="Winter"/>
    <n v="39.264000000000003"/>
    <n v="33.252915600633251"/>
    <n v="6.0110843993667515"/>
    <n v="0.1530940403261703"/>
    <n v="3"/>
    <n v="117.792"/>
    <n v="0.2"/>
    <n v="280"/>
    <x v="0"/>
    <x v="1"/>
    <n v="34.902882541374282"/>
  </r>
  <r>
    <s v="V119"/>
    <x v="20"/>
    <x v="1"/>
    <x v="1"/>
    <s v="Art"/>
    <s v="OFF-AR-10002987"/>
    <s v="Prismacolor Color Pencil Set"/>
    <s v="United States"/>
    <s v="CA-2017-107629"/>
    <x v="817"/>
    <d v="2017-12-14T00:00:00"/>
    <s v="Same Day"/>
    <n v="0"/>
    <n v="12"/>
    <s v="Winter"/>
    <n v="95.231999999999999"/>
    <n v="71.764903011355003"/>
    <n v="23.467096988644997"/>
    <n v="0.24642028927928633"/>
    <n v="6"/>
    <n v="571.39200000000005"/>
    <n v="0.2"/>
    <n v="190"/>
    <x v="0"/>
    <x v="1"/>
    <n v="35.321462473092687"/>
  </r>
  <r>
    <s v="V105"/>
    <x v="85"/>
    <x v="0"/>
    <x v="1"/>
    <s v="Fasteners"/>
    <s v="OFF-FA-10002280"/>
    <s v="Advantus Plastic Paper Clips"/>
    <s v="United States"/>
    <s v="CA-2016-134789"/>
    <x v="143"/>
    <d v="2016-04-15T00:00:00"/>
    <s v="Standard Class"/>
    <n v="7"/>
    <n v="4"/>
    <s v="Spring"/>
    <n v="30"/>
    <n v="24.526326755595981"/>
    <n v="5.4736732444040186"/>
    <n v="0.18245577481346728"/>
    <n v="6"/>
    <n v="180"/>
    <n v="0"/>
    <n v="116"/>
    <x v="1"/>
    <x v="0"/>
    <n v="13.074572438303459"/>
  </r>
  <r>
    <s v="V104"/>
    <x v="81"/>
    <x v="4"/>
    <x v="1"/>
    <s v="Paper"/>
    <s v="OFF-PA-10001934"/>
    <s v="Xerox 1993"/>
    <s v="United States"/>
    <s v="CA-2016-134789"/>
    <x v="143"/>
    <d v="2016-04-15T00:00:00"/>
    <s v="Standard Class"/>
    <n v="7"/>
    <n v="4"/>
    <s v="Spring"/>
    <n v="25.92"/>
    <n v="20.919765113484459"/>
    <n v="5.0002348865155426"/>
    <n v="0.19291029654766753"/>
    <n v="4"/>
    <n v="103.68"/>
    <n v="0"/>
    <n v="224"/>
    <x v="1"/>
    <x v="1"/>
    <n v="15.093969429638349"/>
  </r>
  <r>
    <s v="V047"/>
    <x v="22"/>
    <x v="0"/>
    <x v="0"/>
    <s v="Furnishings"/>
    <s v="FUR-FU-10003268"/>
    <s v="Eldon Radial Chair Mat for Low to Medium Pile Carpets"/>
    <s v="United States"/>
    <s v="CA-2016-134789"/>
    <x v="143"/>
    <d v="2016-04-15T00:00:00"/>
    <s v="Standard Class"/>
    <n v="7"/>
    <n v="4"/>
    <s v="Spring"/>
    <n v="159.91999999999999"/>
    <n v="112.9560787656434"/>
    <n v="46.96392123435659"/>
    <n v="0.29367134338642192"/>
    <n v="4"/>
    <n v="639.67999999999995"/>
    <n v="0"/>
    <n v="359"/>
    <x v="1"/>
    <x v="2"/>
    <n v="70.331475442128095"/>
  </r>
  <r>
    <s v="V127"/>
    <x v="39"/>
    <x v="3"/>
    <x v="1"/>
    <s v="Appliances"/>
    <s v="OFF-AP-10004859"/>
    <s v="Acco 6 Outlet Guardian Premium Surge Suppressor"/>
    <s v="United States"/>
    <s v="CA-2016-130442"/>
    <x v="186"/>
    <d v="2016-12-19T00:00:00"/>
    <s v="First Class"/>
    <n v="3"/>
    <n v="12"/>
    <s v="Winter"/>
    <n v="34.944000000000003"/>
    <n v="27.13199641110419"/>
    <n v="7.8120035888958128"/>
    <n v="0.2235577950118994"/>
    <n v="3"/>
    <n v="104.83200000000001"/>
    <n v="0.2"/>
    <n v="477"/>
    <x v="0"/>
    <x v="1"/>
    <n v="23.59872064328912"/>
  </r>
  <r>
    <s v="V068"/>
    <x v="119"/>
    <x v="4"/>
    <x v="2"/>
    <s v="Accessories"/>
    <s v="TEC-AC-10000057"/>
    <s v="Microsoft Natural Ergonomic Keyboard 4000"/>
    <s v="United States"/>
    <s v="CA-2017-102974"/>
    <x v="20"/>
    <d v="2017-09-24T00:00:00"/>
    <s v="Standard Class"/>
    <n v="5"/>
    <n v="9"/>
    <s v="Autumn"/>
    <n v="149.94999999999999"/>
    <n v="116.25569098586161"/>
    <n v="33.694309014138383"/>
    <n v="0.22470362797024598"/>
    <n v="5"/>
    <n v="749.75"/>
    <n v="0"/>
    <n v="454"/>
    <x v="0"/>
    <x v="2"/>
    <n v="43.376779608449503"/>
  </r>
  <r>
    <s v="V112"/>
    <x v="53"/>
    <x v="4"/>
    <x v="1"/>
    <s v="Art"/>
    <s v="OFF-AR-10000914"/>
    <s v="Boston 16765 Mini Stand Up Battery Pencil Sharpener"/>
    <s v="United States"/>
    <s v="CA-2017-102974"/>
    <x v="20"/>
    <d v="2017-09-24T00:00:00"/>
    <s v="Standard Class"/>
    <n v="5"/>
    <n v="9"/>
    <s v="Autumn"/>
    <n v="23.32"/>
    <n v="19.389292154890011"/>
    <n v="3.9307078451099891"/>
    <n v="0.16855522491895322"/>
    <n v="2"/>
    <n v="46.64"/>
    <n v="0"/>
    <n v="313"/>
    <x v="0"/>
    <x v="1"/>
    <n v="8.0782849665012417"/>
  </r>
  <r>
    <s v="V132"/>
    <x v="23"/>
    <x v="2"/>
    <x v="1"/>
    <s v="Art"/>
    <s v="OFF-AR-10004956"/>
    <s v="Newell 33"/>
    <s v="United States"/>
    <s v="CA-2017-102974"/>
    <x v="20"/>
    <d v="2017-09-24T00:00:00"/>
    <s v="Standard Class"/>
    <n v="5"/>
    <n v="9"/>
    <s v="Autumn"/>
    <n v="16.739999999999998"/>
    <n v="13.28406358501571"/>
    <n v="3.4559364149842882"/>
    <n v="0.20644781451519048"/>
    <n v="3"/>
    <n v="50.22"/>
    <n v="0"/>
    <n v="338"/>
    <x v="0"/>
    <x v="1"/>
    <n v="2.3231392554042052"/>
  </r>
  <r>
    <s v="V122"/>
    <x v="5"/>
    <x v="1"/>
    <x v="1"/>
    <s v="Fasteners"/>
    <s v="OFF-FA-10001843"/>
    <s v="Staples"/>
    <s v="United States"/>
    <s v="US-2017-166394"/>
    <x v="507"/>
    <d v="2017-09-06T00:00:00"/>
    <s v="Second Class"/>
    <n v="2"/>
    <n v="9"/>
    <s v="Autumn"/>
    <n v="14.82"/>
    <n v="12.40172472724768"/>
    <n v="2.4182752727523198"/>
    <n v="0.16317646914658027"/>
    <n v="6"/>
    <n v="88.92"/>
    <n v="0"/>
    <n v="279"/>
    <x v="0"/>
    <x v="1"/>
    <n v="3.7513654402985952"/>
  </r>
  <r>
    <s v="V104"/>
    <x v="81"/>
    <x v="1"/>
    <x v="1"/>
    <s v="Fasteners"/>
    <s v="OFF-FA-10000585"/>
    <s v="OIC Bulk Pack Metal Binder Clips"/>
    <s v="United States"/>
    <s v="CA-2016-128811"/>
    <x v="126"/>
    <d v="2016-09-16T00:00:00"/>
    <s v="Standard Class"/>
    <n v="4"/>
    <n v="9"/>
    <s v="Autumn"/>
    <n v="10.47"/>
    <n v="7.503508463931496"/>
    <n v="2.9664915360685047"/>
    <n v="0.28333252493490968"/>
    <n v="3"/>
    <n v="31.410000000000004"/>
    <n v="0"/>
    <n v="271"/>
    <x v="0"/>
    <x v="1"/>
    <n v="4.2211072345670493"/>
  </r>
  <r>
    <s v="V131"/>
    <x v="41"/>
    <x v="4"/>
    <x v="1"/>
    <s v="Labels"/>
    <s v="OFF-LA-10003720"/>
    <s v="Avery 487"/>
    <s v="United States"/>
    <s v="CA-2016-128811"/>
    <x v="126"/>
    <d v="2016-09-16T00:00:00"/>
    <s v="Standard Class"/>
    <n v="4"/>
    <n v="9"/>
    <s v="Autumn"/>
    <n v="11.07"/>
    <n v="8.8851439977063063"/>
    <n v="2.184856002293694"/>
    <n v="0.1973672992135225"/>
    <n v="3"/>
    <n v="33.21"/>
    <n v="0"/>
    <n v="242"/>
    <x v="0"/>
    <x v="1"/>
    <n v="8.905646555496606"/>
  </r>
  <r>
    <s v="V104"/>
    <x v="81"/>
    <x v="4"/>
    <x v="1"/>
    <s v="Binders"/>
    <s v="OFF-BI-10000301"/>
    <s v="GBC Instant Report Kit"/>
    <s v="United States"/>
    <s v="CA-2016-128811"/>
    <x v="126"/>
    <d v="2016-09-16T00:00:00"/>
    <s v="Standard Class"/>
    <n v="4"/>
    <n v="9"/>
    <s v="Autumn"/>
    <n v="20.704000000000001"/>
    <n v="15.34210332532535"/>
    <n v="5.3618966746746501"/>
    <n v="0.25897878065468749"/>
    <n v="4"/>
    <n v="82.816000000000003"/>
    <n v="0.2"/>
    <n v="416"/>
    <x v="0"/>
    <x v="1"/>
    <n v="11.58454798316961"/>
  </r>
  <r>
    <s v="V113"/>
    <x v="117"/>
    <x v="0"/>
    <x v="1"/>
    <s v="Paper"/>
    <s v="OFF-PA-10003302"/>
    <s v="Xerox 1906"/>
    <s v="United States"/>
    <s v="CA-2017-145443"/>
    <x v="682"/>
    <d v="2017-08-15T00:00:00"/>
    <s v="Second Class"/>
    <n v="5"/>
    <n v="8"/>
    <s v="Autumn"/>
    <n v="177.2"/>
    <n v="131.54627830381091"/>
    <n v="45.653721696189081"/>
    <n v="0.25763951295817766"/>
    <n v="5"/>
    <n v="886"/>
    <n v="0"/>
    <n v="343"/>
    <x v="0"/>
    <x v="2"/>
    <n v="89.228937232374605"/>
  </r>
  <r>
    <s v="V032"/>
    <x v="71"/>
    <x v="4"/>
    <x v="0"/>
    <s v="Furnishings"/>
    <s v="FUR-FU-10001889"/>
    <s v="Ultra Door Pull Handle"/>
    <s v="United States"/>
    <s v="CA-2016-165827"/>
    <x v="254"/>
    <d v="2016-11-09T00:00:00"/>
    <s v="Standard Class"/>
    <n v="5"/>
    <n v="11"/>
    <s v="Winter"/>
    <n v="50.496000000000002"/>
    <n v="42.042520552484021"/>
    <n v="8.4534794475159813"/>
    <n v="0.16740889273439444"/>
    <n v="6"/>
    <n v="302.976"/>
    <n v="0.2"/>
    <n v="331"/>
    <x v="0"/>
    <x v="1"/>
    <n v="26.177683564440919"/>
  </r>
  <r>
    <s v="V111"/>
    <x v="52"/>
    <x v="0"/>
    <x v="1"/>
    <s v="Binders"/>
    <s v="OFF-BI-10002982"/>
    <s v="Avery Self-Adhesive Photo Pockets for Polaroid Photos"/>
    <s v="United States"/>
    <s v="CA-2015-156734"/>
    <x v="652"/>
    <d v="2015-06-20T00:00:00"/>
    <s v="First Class"/>
    <n v="2"/>
    <n v="6"/>
    <s v="Summer"/>
    <n v="6.1289999999999996"/>
    <n v="4.8276803592280686"/>
    <n v="1.301319640771931"/>
    <n v="0.21232169045063323"/>
    <n v="3"/>
    <n v="18.387"/>
    <n v="0.7"/>
    <n v="271"/>
    <x v="0"/>
    <x v="1"/>
    <n v="11.863694512710159"/>
  </r>
  <r>
    <s v="V039"/>
    <x v="43"/>
    <x v="2"/>
    <x v="0"/>
    <s v="Chairs"/>
    <s v="FUR-CH-10002965"/>
    <s v="Global Leather Highback Executive Chair with Pneumatic Height Adjustment, Black"/>
    <s v="United States"/>
    <s v="CA-2015-156734"/>
    <x v="652"/>
    <d v="2015-06-20T00:00:00"/>
    <s v="First Class"/>
    <n v="2"/>
    <n v="6"/>
    <s v="Summer"/>
    <n v="643.13599999999997"/>
    <n v="449.15612730836273"/>
    <n v="193.97987269163724"/>
    <n v="0.30161563447177153"/>
    <n v="4"/>
    <n v="2572.5439999999999"/>
    <n v="0.2"/>
    <n v="376"/>
    <x v="0"/>
    <x v="0"/>
    <n v="285.14444970556752"/>
  </r>
  <r>
    <s v="V105"/>
    <x v="85"/>
    <x v="1"/>
    <x v="1"/>
    <s v="Paper"/>
    <s v="OFF-PA-10001937"/>
    <s v="Xerox 21"/>
    <s v="United States"/>
    <s v="CA-2015-156734"/>
    <x v="652"/>
    <d v="2015-06-20T00:00:00"/>
    <s v="First Class"/>
    <n v="2"/>
    <n v="6"/>
    <s v="Summer"/>
    <n v="20.736000000000001"/>
    <n v="13.66570813987741"/>
    <n v="7.070291860122591"/>
    <n v="0.34096700714325767"/>
    <n v="4"/>
    <n v="82.944000000000003"/>
    <n v="0.2"/>
    <n v="176"/>
    <x v="0"/>
    <x v="1"/>
    <n v="8.9074048168604385"/>
  </r>
  <r>
    <s v="V109"/>
    <x v="58"/>
    <x v="4"/>
    <x v="1"/>
    <s v="Paper"/>
    <s v="OFF-PA-10001977"/>
    <s v="Xerox 194"/>
    <s v="United States"/>
    <s v="CA-2014-120096"/>
    <x v="1129"/>
    <d v="2014-07-07T00:00:00"/>
    <s v="First Class"/>
    <n v="3"/>
    <n v="7"/>
    <s v="Summer"/>
    <n v="177.536"/>
    <n v="150.5026811677445"/>
    <n v="27.033318832255503"/>
    <n v="0.15226950495818034"/>
    <n v="4"/>
    <n v="710.14400000000001"/>
    <n v="0.2"/>
    <n v="402"/>
    <x v="0"/>
    <x v="2"/>
    <n v="70.759659769296988"/>
  </r>
  <r>
    <s v="V110"/>
    <x v="16"/>
    <x v="1"/>
    <x v="1"/>
    <s v="Appliances"/>
    <s v="OFF-AP-10000692"/>
    <s v="Fellowes Mighty 8 Compact Surge Protector"/>
    <s v="United States"/>
    <s v="CA-2014-120096"/>
    <x v="1129"/>
    <d v="2014-07-07T00:00:00"/>
    <s v="First Class"/>
    <n v="3"/>
    <n v="7"/>
    <s v="Summer"/>
    <n v="32.432000000000002"/>
    <n v="25.849801599492491"/>
    <n v="6.5821984005075116"/>
    <n v="0.20295382339996026"/>
    <n v="2"/>
    <n v="64.864000000000004"/>
    <n v="0.2"/>
    <n v="430"/>
    <x v="0"/>
    <x v="1"/>
    <n v="17.840670947771741"/>
  </r>
  <r>
    <s v="V135"/>
    <x v="51"/>
    <x v="3"/>
    <x v="1"/>
    <s v="Labels"/>
    <s v="OFF-LA-10004093"/>
    <s v="Avery 486"/>
    <s v="United States"/>
    <s v="CA-2015-141754"/>
    <x v="139"/>
    <d v="2015-12-25T00:00:00"/>
    <s v="Standard Class"/>
    <n v="5"/>
    <n v="12"/>
    <s v="Winter"/>
    <n v="11.696"/>
    <n v="9.4383868867335359"/>
    <n v="2.2576131132664639"/>
    <n v="0.19302437698926675"/>
    <n v="2"/>
    <n v="23.391999999999999"/>
    <n v="0.2"/>
    <n v="148"/>
    <x v="0"/>
    <x v="1"/>
    <n v="15.62319525932871"/>
  </r>
  <r>
    <s v="V107"/>
    <x v="38"/>
    <x v="4"/>
    <x v="1"/>
    <s v="Appliances"/>
    <s v="OFF-AP-10004980"/>
    <s v="3M Replacement Filter for Office Air Cleaner for 20' x 33' Room"/>
    <s v="United States"/>
    <s v="CA-2016-123358"/>
    <x v="342"/>
    <d v="2016-04-17T00:00:00"/>
    <s v="Standard Class"/>
    <n v="7"/>
    <n v="4"/>
    <s v="Spring"/>
    <n v="113.76"/>
    <n v="92.3537616332938"/>
    <n v="21.406238366706205"/>
    <n v="0.18817016848370433"/>
    <n v="3"/>
    <n v="341.28000000000003"/>
    <n v="0"/>
    <n v="347"/>
    <x v="1"/>
    <x v="1"/>
    <n v="26.991653821135159"/>
  </r>
  <r>
    <s v="V106"/>
    <x v="110"/>
    <x v="0"/>
    <x v="1"/>
    <s v="Storage"/>
    <s v="OFF-ST-10001932"/>
    <s v="Fellowes Staxonsteel Drawer Files"/>
    <s v="United States"/>
    <s v="CA-2016-123358"/>
    <x v="342"/>
    <d v="2016-04-17T00:00:00"/>
    <s v="Standard Class"/>
    <n v="7"/>
    <n v="4"/>
    <s v="Spring"/>
    <n v="579.51"/>
    <n v="391.29277387117872"/>
    <n v="188.21722612882127"/>
    <n v="0.32478684773139593"/>
    <n v="3"/>
    <n v="1738.53"/>
    <n v="0"/>
    <n v="382"/>
    <x v="1"/>
    <x v="0"/>
    <n v="188.5146170914681"/>
  </r>
  <r>
    <s v="V114"/>
    <x v="13"/>
    <x v="3"/>
    <x v="1"/>
    <s v="Storage"/>
    <s v="OFF-ST-10000636"/>
    <s v="Rogers Profile Extra Capacity Storage Tub"/>
    <s v="United States"/>
    <s v="CA-2016-123358"/>
    <x v="342"/>
    <d v="2016-04-17T00:00:00"/>
    <s v="Standard Class"/>
    <n v="7"/>
    <n v="4"/>
    <s v="Spring"/>
    <n v="150.66"/>
    <n v="103.81612104238"/>
    <n v="46.843878957619992"/>
    <n v="0.31092445876556479"/>
    <n v="9"/>
    <n v="1355.94"/>
    <n v="0"/>
    <n v="386"/>
    <x v="1"/>
    <x v="2"/>
    <n v="37.253104952089942"/>
  </r>
  <r>
    <s v="V105"/>
    <x v="85"/>
    <x v="0"/>
    <x v="1"/>
    <s v="Binders"/>
    <s v="OFF-BI-10000069"/>
    <s v="GBC Prepunched Paper, 19-Hole, for Binding Systems, 24-lb"/>
    <s v="United States"/>
    <s v="CA-2016-123358"/>
    <x v="342"/>
    <d v="2016-04-17T00:00:00"/>
    <s v="Standard Class"/>
    <n v="7"/>
    <n v="4"/>
    <s v="Spring"/>
    <n v="48.031999999999996"/>
    <n v="37.719567961705799"/>
    <n v="10.312432038294197"/>
    <n v="0.21469920133024231"/>
    <n v="4"/>
    <n v="192.12799999999999"/>
    <n v="0.2"/>
    <n v="131"/>
    <x v="1"/>
    <x v="2"/>
    <n v="45.261257068388133"/>
  </r>
  <r>
    <s v="V111"/>
    <x v="52"/>
    <x v="3"/>
    <x v="1"/>
    <s v="Storage"/>
    <s v="OFF-ST-10001837"/>
    <s v="SAFCO Mobile Desk Side File, Wire Frame"/>
    <s v="United States"/>
    <s v="CA-2014-144029"/>
    <x v="542"/>
    <d v="2014-05-31T00:00:00"/>
    <s v="Standard Class"/>
    <n v="5"/>
    <n v="5"/>
    <s v="Summer"/>
    <n v="102.624"/>
    <n v="82.742459150701961"/>
    <n v="19.881540849298034"/>
    <n v="0.19373188386048132"/>
    <n v="3"/>
    <n v="307.87199999999996"/>
    <n v="0.2"/>
    <n v="257"/>
    <x v="0"/>
    <x v="0"/>
    <n v="143.64432677972351"/>
  </r>
  <r>
    <s v="V004"/>
    <x v="142"/>
    <x v="2"/>
    <x v="0"/>
    <s v="Chairs"/>
    <s v="FUR-CH-10003981"/>
    <s v="Global Commerce Series Low-Back Swivel/Tilt Chairs"/>
    <s v="United States"/>
    <s v="CA-2014-144029"/>
    <x v="542"/>
    <d v="2014-05-31T00:00:00"/>
    <s v="Standard Class"/>
    <n v="5"/>
    <n v="5"/>
    <s v="Summer"/>
    <n v="359.77199999999999"/>
    <n v="254.67241998336399"/>
    <n v="105.099580016636"/>
    <n v="0.29212829240918137"/>
    <n v="2"/>
    <n v="719.54399999999998"/>
    <n v="0.3"/>
    <n v="117"/>
    <x v="0"/>
    <x v="0"/>
    <n v="331.38038252480447"/>
  </r>
  <r>
    <s v="V107"/>
    <x v="38"/>
    <x v="3"/>
    <x v="1"/>
    <s v="Art"/>
    <s v="OFF-AR-10000716"/>
    <s v="DIXON Ticonderoga Erasable Checking Pencils"/>
    <s v="United States"/>
    <s v="CA-2014-144029"/>
    <x v="542"/>
    <d v="2014-05-31T00:00:00"/>
    <s v="Standard Class"/>
    <n v="5"/>
    <n v="5"/>
    <s v="Summer"/>
    <n v="13.391999999999999"/>
    <n v="9.4518732435607795"/>
    <n v="3.9401267564392199"/>
    <n v="0.29421496090495969"/>
    <n v="3"/>
    <n v="40.176000000000002"/>
    <n v="0.2"/>
    <n v="480"/>
    <x v="0"/>
    <x v="1"/>
    <n v="5.3299398013218022"/>
  </r>
  <r>
    <s v="V009"/>
    <x v="121"/>
    <x v="4"/>
    <x v="0"/>
    <s v="Chairs"/>
    <s v="FUR-CH-10001146"/>
    <s v="Global Task Chair, Black"/>
    <s v="United States"/>
    <s v="US-2017-101784"/>
    <x v="91"/>
    <d v="2017-07-11T00:00:00"/>
    <s v="Standard Class"/>
    <n v="5"/>
    <n v="7"/>
    <s v="Summer"/>
    <n v="122.136"/>
    <n v="98.370248952392473"/>
    <n v="23.765751047607523"/>
    <n v="0.19458432442201745"/>
    <n v="3"/>
    <n v="366.40800000000002"/>
    <n v="0.2"/>
    <n v="162"/>
    <x v="0"/>
    <x v="2"/>
    <n v="98.517716256519066"/>
  </r>
  <r>
    <s v="V138"/>
    <x v="12"/>
    <x v="0"/>
    <x v="1"/>
    <s v="Paper"/>
    <s v="OFF-PA-10002751"/>
    <s v="Xerox 1920"/>
    <s v="United States"/>
    <s v="CA-2015-156923"/>
    <x v="1130"/>
    <d v="2015-02-20T00:00:00"/>
    <s v="Standard Class"/>
    <n v="4"/>
    <n v="2"/>
    <s v="Spring"/>
    <n v="35.880000000000003"/>
    <n v="27.164870499591249"/>
    <n v="8.7151295004087537"/>
    <n v="0.24289658585308677"/>
    <n v="6"/>
    <n v="215.28000000000003"/>
    <n v="0"/>
    <n v="227"/>
    <x v="0"/>
    <x v="1"/>
    <n v="13.2597875799979"/>
  </r>
  <r>
    <s v="V049"/>
    <x v="9"/>
    <x v="4"/>
    <x v="2"/>
    <s v="Accessories"/>
    <s v="TEC-AC-10001606"/>
    <s v="Logitech Wireless Performance Mouse MX for PC and Mac"/>
    <s v="United States"/>
    <s v="CA-2017-111269"/>
    <x v="114"/>
    <d v="2017-06-18T00:00:00"/>
    <s v="Second Class"/>
    <n v="2"/>
    <n v="6"/>
    <s v="Summer"/>
    <n v="479.952"/>
    <n v="389.91341297953358"/>
    <n v="90.038587020466423"/>
    <n v="0.1875991495409258"/>
    <n v="6"/>
    <n v="2879.712"/>
    <n v="0.2"/>
    <n v="115"/>
    <x v="0"/>
    <x v="0"/>
    <n v="124.582121177731"/>
  </r>
  <r>
    <s v="V139"/>
    <x v="2"/>
    <x v="3"/>
    <x v="1"/>
    <s v="Art"/>
    <s v="OFF-AR-10001427"/>
    <s v="Newell 330"/>
    <s v="United States"/>
    <s v="CA-2017-111269"/>
    <x v="114"/>
    <d v="2017-06-18T00:00:00"/>
    <s v="Second Class"/>
    <n v="2"/>
    <n v="6"/>
    <s v="Summer"/>
    <n v="23.92"/>
    <n v="16.240699047910219"/>
    <n v="7.6793009520897826"/>
    <n v="0.32104100970275007"/>
    <n v="5"/>
    <n v="119.60000000000001"/>
    <n v="0.2"/>
    <n v="262"/>
    <x v="0"/>
    <x v="1"/>
    <n v="7.7201468034401186"/>
  </r>
  <r>
    <s v="V090"/>
    <x v="21"/>
    <x v="4"/>
    <x v="2"/>
    <s v="Phones"/>
    <s v="TEC-PH-10004389"/>
    <s v="Nokia Lumia 925"/>
    <s v="United States"/>
    <s v="CA-2017-159156"/>
    <x v="38"/>
    <d v="2017-11-16T00:00:00"/>
    <s v="First Class"/>
    <n v="3"/>
    <n v="11"/>
    <s v="Winter"/>
    <n v="629.95000000000005"/>
    <n v="470.38087096384959"/>
    <n v="159.56912903615046"/>
    <n v="0.25330443533002689"/>
    <n v="5"/>
    <n v="3149.75"/>
    <n v="0"/>
    <n v="350"/>
    <x v="0"/>
    <x v="0"/>
    <n v="171.51924027739091"/>
  </r>
  <r>
    <s v="V120"/>
    <x v="91"/>
    <x v="2"/>
    <x v="1"/>
    <s v="Binders"/>
    <s v="OFF-BI-10002498"/>
    <s v="Clear Mylar Reinforcing Strips"/>
    <s v="United States"/>
    <s v="CA-2017-100230"/>
    <x v="157"/>
    <d v="2017-12-15T00:00:00"/>
    <s v="Standard Class"/>
    <n v="4"/>
    <n v="12"/>
    <s v="Winter"/>
    <n v="14.952"/>
    <n v="12.38256363715931"/>
    <n v="2.5694363628406904"/>
    <n v="0.17184566364638112"/>
    <n v="1"/>
    <n v="14.952"/>
    <n v="0.2"/>
    <n v="236"/>
    <x v="0"/>
    <x v="2"/>
    <n v="53.175470463363091"/>
  </r>
  <r>
    <s v="V143"/>
    <x v="135"/>
    <x v="3"/>
    <x v="1"/>
    <s v="Paper"/>
    <s v="OFF-PA-10002245"/>
    <s v="Xerox 1895"/>
    <s v="United States"/>
    <s v="CA-2017-100230"/>
    <x v="157"/>
    <d v="2017-12-15T00:00:00"/>
    <s v="Standard Class"/>
    <n v="4"/>
    <n v="12"/>
    <s v="Winter"/>
    <n v="17.940000000000001"/>
    <n v="13.426774519746241"/>
    <n v="4.5132254802537606"/>
    <n v="0.25157332665851506"/>
    <n v="3"/>
    <n v="53.820000000000007"/>
    <n v="0"/>
    <n v="417"/>
    <x v="0"/>
    <x v="1"/>
    <n v="15.446909458190129"/>
  </r>
  <r>
    <s v="V087"/>
    <x v="6"/>
    <x v="0"/>
    <x v="2"/>
    <s v="Phones"/>
    <s v="TEC-PH-10004522"/>
    <s v="Dexim XPower Skin Super-Thin Power Case for iPhone 5 - Black"/>
    <s v="United States"/>
    <s v="CA-2017-100230"/>
    <x v="157"/>
    <d v="2017-12-15T00:00:00"/>
    <s v="Standard Class"/>
    <n v="4"/>
    <n v="12"/>
    <s v="Winter"/>
    <n v="116.98"/>
    <n v="84.141286677299149"/>
    <n v="32.838713322700855"/>
    <n v="0.28072074989486112"/>
    <n v="2"/>
    <n v="233.96"/>
    <n v="0"/>
    <n v="394"/>
    <x v="0"/>
    <x v="2"/>
    <n v="48.702657723509631"/>
  </r>
  <r>
    <s v="V014"/>
    <x v="30"/>
    <x v="4"/>
    <x v="0"/>
    <s v="Chairs"/>
    <s v="FUR-CH-10003535"/>
    <s v="Global Armless Task Chair, Royal Blue"/>
    <s v="United States"/>
    <s v="CA-2016-154767"/>
    <x v="931"/>
    <d v="2016-06-30T00:00:00"/>
    <s v="Second Class"/>
    <n v="2"/>
    <n v="6"/>
    <s v="Summer"/>
    <n v="121.96"/>
    <n v="95.867300574440719"/>
    <n v="26.092699425559275"/>
    <n v="0.21394473126893471"/>
    <n v="2"/>
    <n v="243.92"/>
    <n v="0"/>
    <n v="278"/>
    <x v="0"/>
    <x v="2"/>
    <n v="90.737484772202677"/>
  </r>
  <r>
    <s v="V106"/>
    <x v="110"/>
    <x v="1"/>
    <x v="1"/>
    <s v="Appliances"/>
    <s v="OFF-AP-10000595"/>
    <s v="Disposable Triple-Filter Dust Bags"/>
    <s v="United States"/>
    <s v="CA-2016-154767"/>
    <x v="931"/>
    <d v="2016-06-30T00:00:00"/>
    <s v="Second Class"/>
    <n v="2"/>
    <n v="6"/>
    <s v="Summer"/>
    <n v="8.74"/>
    <n v="6.6167222280241562"/>
    <n v="2.123277771975844"/>
    <n v="0.2429379601803025"/>
    <n v="2"/>
    <n v="17.48"/>
    <n v="0"/>
    <n v="328"/>
    <x v="0"/>
    <x v="1"/>
    <n v="2.523020676358664"/>
  </r>
  <r>
    <s v="V100"/>
    <x v="17"/>
    <x v="1"/>
    <x v="1"/>
    <s v="Paper"/>
    <s v="OFF-PA-10003039"/>
    <s v="Xerox 1960"/>
    <s v="United States"/>
    <s v="CA-2016-154767"/>
    <x v="931"/>
    <d v="2016-06-30T00:00:00"/>
    <s v="Second Class"/>
    <n v="2"/>
    <n v="6"/>
    <s v="Summer"/>
    <n v="61.96"/>
    <n v="50.304538271297289"/>
    <n v="11.655461728702711"/>
    <n v="0.18811268122502761"/>
    <n v="2"/>
    <n v="123.92"/>
    <n v="0"/>
    <n v="470"/>
    <x v="0"/>
    <x v="2"/>
    <n v="80.563885613013142"/>
  </r>
  <r>
    <s v="V131"/>
    <x v="41"/>
    <x v="1"/>
    <x v="1"/>
    <s v="Binders"/>
    <s v="OFF-BI-10002003"/>
    <s v="Ibico Presentation Index for Binding Systems"/>
    <s v="United States"/>
    <s v="CA-2016-154767"/>
    <x v="931"/>
    <d v="2016-06-30T00:00:00"/>
    <s v="Second Class"/>
    <n v="2"/>
    <n v="6"/>
    <s v="Summer"/>
    <n v="7.96"/>
    <n v="6.5827568530121976"/>
    <n v="1.3772431469878024"/>
    <n v="0.17302049585273899"/>
    <n v="2"/>
    <n v="15.92"/>
    <n v="0"/>
    <n v="493"/>
    <x v="0"/>
    <x v="1"/>
    <n v="7.0840592748454467"/>
  </r>
  <r>
    <s v="V114"/>
    <x v="13"/>
    <x v="3"/>
    <x v="1"/>
    <s v="Appliances"/>
    <s v="OFF-AP-10002311"/>
    <s v="Holmes Replacement Filter for HEPA Air Cleaner, Very Large Room, HEPA Filter"/>
    <s v="United States"/>
    <s v="CA-2016-154767"/>
    <x v="931"/>
    <d v="2016-06-30T00:00:00"/>
    <s v="Second Class"/>
    <n v="2"/>
    <n v="6"/>
    <s v="Summer"/>
    <n v="275.24"/>
    <n v="187.61143083531579"/>
    <n v="87.628569164684222"/>
    <n v="0.31837149093403655"/>
    <n v="4"/>
    <n v="1100.96"/>
    <n v="0"/>
    <n v="279"/>
    <x v="0"/>
    <x v="2"/>
    <n v="83.361452499141762"/>
  </r>
  <r>
    <s v="V021"/>
    <x v="28"/>
    <x v="2"/>
    <x v="0"/>
    <s v="Furnishings"/>
    <s v="FUR-FU-10002445"/>
    <s v="DAX Two-Tone Rosewood/Black Document Frame, Desktop, 5 x 7"/>
    <s v="United States"/>
    <s v="CA-2017-124205"/>
    <x v="175"/>
    <d v="2017-09-19T00:00:00"/>
    <s v="Standard Class"/>
    <n v="4"/>
    <n v="9"/>
    <s v="Autumn"/>
    <n v="47.4"/>
    <n v="37.281463952536143"/>
    <n v="10.118536047463856"/>
    <n v="0.21347122463003915"/>
    <n v="5"/>
    <n v="237"/>
    <n v="0"/>
    <n v="495"/>
    <x v="0"/>
    <x v="1"/>
    <n v="19.95630873397468"/>
  </r>
  <r>
    <s v="V045"/>
    <x v="1"/>
    <x v="1"/>
    <x v="0"/>
    <s v="Chairs"/>
    <s v="FUR-CH-10003606"/>
    <s v="SAFCO Folding Chair Trolley"/>
    <s v="United States"/>
    <s v="CA-2017-124205"/>
    <x v="175"/>
    <d v="2017-09-19T00:00:00"/>
    <s v="Standard Class"/>
    <n v="4"/>
    <n v="9"/>
    <s v="Autumn"/>
    <n v="512.96"/>
    <n v="389.07494081597707"/>
    <n v="123.88505918402296"/>
    <n v="0.24151017464134231"/>
    <n v="4"/>
    <n v="2051.84"/>
    <n v="0"/>
    <n v="171"/>
    <x v="0"/>
    <x v="0"/>
    <n v="240.71346010834819"/>
  </r>
  <r>
    <s v="V059"/>
    <x v="35"/>
    <x v="3"/>
    <x v="2"/>
    <s v="Phones"/>
    <s v="TEC-PH-10002115"/>
    <s v="Plantronics 81402"/>
    <s v="United States"/>
    <s v="CA-2017-124205"/>
    <x v="175"/>
    <d v="2017-09-19T00:00:00"/>
    <s v="Standard Class"/>
    <n v="4"/>
    <n v="9"/>
    <s v="Autumn"/>
    <n v="395.94"/>
    <n v="306.28052866670009"/>
    <n v="89.659471333299905"/>
    <n v="0.22644711656639871"/>
    <n v="6"/>
    <n v="2375.64"/>
    <n v="0"/>
    <n v="417"/>
    <x v="0"/>
    <x v="0"/>
    <n v="148.92896732782819"/>
  </r>
  <r>
    <s v="V103"/>
    <x v="33"/>
    <x v="4"/>
    <x v="1"/>
    <s v="Storage"/>
    <s v="OFF-ST-10000934"/>
    <s v="Contico 72&quot;H Heavy-Duty Storage System"/>
    <s v="United States"/>
    <s v="CA-2017-124205"/>
    <x v="175"/>
    <d v="2017-09-19T00:00:00"/>
    <s v="Standard Class"/>
    <n v="4"/>
    <n v="9"/>
    <s v="Autumn"/>
    <n v="81.96"/>
    <n v="59.528995202619427"/>
    <n v="22.431004797380567"/>
    <n v="0.27368234257418944"/>
    <n v="2"/>
    <n v="163.92"/>
    <n v="0"/>
    <n v="486"/>
    <x v="0"/>
    <x v="2"/>
    <n v="51.706302873054078"/>
  </r>
  <r>
    <s v="V138"/>
    <x v="12"/>
    <x v="0"/>
    <x v="1"/>
    <s v="Art"/>
    <s v="OFF-AR-10003903"/>
    <s v="Sanford 52201 APSCO Electric Pencil Sharpener"/>
    <s v="United States"/>
    <s v="CA-2017-165715"/>
    <x v="574"/>
    <d v="2017-12-08T00:00:00"/>
    <s v="Standard Class"/>
    <n v="6"/>
    <n v="12"/>
    <s v="Winter"/>
    <n v="32.776000000000003"/>
    <n v="22.588846974293279"/>
    <n v="10.187153025706724"/>
    <n v="0.31081135665446435"/>
    <n v="1"/>
    <n v="32.776000000000003"/>
    <n v="0.2"/>
    <n v="182"/>
    <x v="1"/>
    <x v="2"/>
    <n v="125.23245243279931"/>
  </r>
  <r>
    <s v="V121"/>
    <x v="7"/>
    <x v="2"/>
    <x v="1"/>
    <s v="Storage"/>
    <s v="OFF-ST-10004123"/>
    <s v="Safco Industrial Wire Shelving System"/>
    <s v="United States"/>
    <s v="CA-2017-100636"/>
    <x v="335"/>
    <d v="2017-06-30T00:00:00"/>
    <s v="Standard Class"/>
    <n v="4"/>
    <n v="6"/>
    <s v="Summer"/>
    <n v="272.94"/>
    <n v="224.60877570663021"/>
    <n v="48.331224293369786"/>
    <n v="0.17707636950747338"/>
    <n v="3"/>
    <n v="818.81999999999994"/>
    <n v="0"/>
    <n v="478"/>
    <x v="0"/>
    <x v="0"/>
    <n v="203.95991863669121"/>
  </r>
  <r>
    <s v="V014"/>
    <x v="30"/>
    <x v="4"/>
    <x v="0"/>
    <s v="Chairs"/>
    <s v="FUR-CH-10001708"/>
    <s v="Office Star - Contemporary Swivel Chair with Padded Adjustable Arms and Flex Back"/>
    <s v="United States"/>
    <s v="CA-2016-162943"/>
    <x v="1131"/>
    <d v="2016-07-26T00:00:00"/>
    <s v="Second Class"/>
    <n v="2"/>
    <n v="7"/>
    <s v="Summer"/>
    <n v="253.76400000000001"/>
    <n v="211.414833597647"/>
    <n v="42.349166402353006"/>
    <n v="0.16688405921388771"/>
    <n v="2"/>
    <n v="507.52800000000002"/>
    <n v="0.1"/>
    <n v="494"/>
    <x v="0"/>
    <x v="0"/>
    <n v="452.15234474381901"/>
  </r>
  <r>
    <s v="V111"/>
    <x v="52"/>
    <x v="1"/>
    <x v="1"/>
    <s v="Labels"/>
    <s v="OFF-LA-10000240"/>
    <s v="Self-Adhesive Address Labels for Typewriters by Universal"/>
    <s v="United States"/>
    <s v="CA-2016-144764"/>
    <x v="476"/>
    <d v="2016-09-08T00:00:00"/>
    <s v="Standard Class"/>
    <n v="6"/>
    <n v="9"/>
    <s v="Autumn"/>
    <n v="29.24"/>
    <n v="23.011605237118999"/>
    <n v="6.228394762880999"/>
    <n v="0.21300939681535566"/>
    <n v="5"/>
    <n v="146.19999999999999"/>
    <n v="0.2"/>
    <n v="235"/>
    <x v="1"/>
    <x v="1"/>
    <n v="17.48297720641424"/>
  </r>
  <r>
    <s v="V136"/>
    <x v="10"/>
    <x v="4"/>
    <x v="1"/>
    <s v="Storage"/>
    <s v="OFF-ST-10002485"/>
    <s v="Rogers Deluxe File Chest"/>
    <s v="United States"/>
    <s v="CA-2016-144764"/>
    <x v="476"/>
    <d v="2016-09-08T00:00:00"/>
    <s v="Standard Class"/>
    <n v="6"/>
    <n v="9"/>
    <s v="Autumn"/>
    <n v="35.167999999999999"/>
    <n v="24.467472502438799"/>
    <n v="10.7005274975612"/>
    <n v="0.30426886651391039"/>
    <n v="2"/>
    <n v="70.335999999999999"/>
    <n v="0.2"/>
    <n v="317"/>
    <x v="1"/>
    <x v="1"/>
    <n v="28.092911597055942"/>
  </r>
  <r>
    <s v="V053"/>
    <x v="89"/>
    <x v="0"/>
    <x v="2"/>
    <s v="Machines"/>
    <s v="TEC-MA-10003230"/>
    <s v="Okidata C610n Printer"/>
    <s v="United States"/>
    <s v="CA-2016-144764"/>
    <x v="476"/>
    <d v="2016-09-08T00:00:00"/>
    <s v="Standard Class"/>
    <n v="6"/>
    <n v="9"/>
    <s v="Autumn"/>
    <n v="1362.9"/>
    <n v="1065.8265613758481"/>
    <n v="297.073438624152"/>
    <n v="0.21797155963324674"/>
    <n v="3"/>
    <n v="4088.7000000000003"/>
    <n v="0.3"/>
    <n v="208"/>
    <x v="1"/>
    <x v="2"/>
    <n v="132.5509689941303"/>
  </r>
  <r>
    <s v="V010"/>
    <x v="129"/>
    <x v="0"/>
    <x v="0"/>
    <s v="Chairs"/>
    <s v="FUR-CH-10002602"/>
    <s v="DMI Arturo Collection Mission-style Design Wood Chair"/>
    <s v="United States"/>
    <s v="CA-2017-100615"/>
    <x v="693"/>
    <d v="2017-04-24T00:00:00"/>
    <s v="Standard Class"/>
    <n v="4"/>
    <n v="4"/>
    <s v="Spring"/>
    <n v="317.05799999999999"/>
    <n v="229.96117080039679"/>
    <n v="87.096829199603206"/>
    <n v="0.27470314327221901"/>
    <n v="3"/>
    <n v="951.17399999999998"/>
    <n v="0.3"/>
    <n v="477"/>
    <x v="0"/>
    <x v="0"/>
    <n v="298.30058049740848"/>
  </r>
  <r>
    <s v="V136"/>
    <x v="10"/>
    <x v="3"/>
    <x v="1"/>
    <s v="Art"/>
    <s v="OFF-AR-10001683"/>
    <s v="Lumber Crayons"/>
    <s v="United States"/>
    <s v="CA-2017-100615"/>
    <x v="693"/>
    <d v="2017-04-24T00:00:00"/>
    <s v="Standard Class"/>
    <n v="4"/>
    <n v="4"/>
    <s v="Spring"/>
    <n v="15.76"/>
    <n v="12.197860329665369"/>
    <n v="3.5621396703346306"/>
    <n v="0.22602409075727353"/>
    <n v="2"/>
    <n v="31.52"/>
    <n v="0.2"/>
    <n v="218"/>
    <x v="0"/>
    <x v="1"/>
    <n v="20.689689944511009"/>
  </r>
  <r>
    <s v="V037"/>
    <x v="102"/>
    <x v="3"/>
    <x v="0"/>
    <s v="Furnishings"/>
    <s v="FUR-FU-10002456"/>
    <s v="Master Caster Door Stop, Large Neon Orange"/>
    <s v="United States"/>
    <s v="CA-2017-100615"/>
    <x v="693"/>
    <d v="2017-04-24T00:00:00"/>
    <s v="Standard Class"/>
    <n v="4"/>
    <n v="4"/>
    <s v="Spring"/>
    <n v="14.56"/>
    <n v="11.63815217776863"/>
    <n v="2.9218478222313706"/>
    <n v="0.20067636141698975"/>
    <n v="5"/>
    <n v="72.8"/>
    <n v="0.6"/>
    <n v="493"/>
    <x v="0"/>
    <x v="1"/>
    <n v="14.5461267238625"/>
  </r>
  <r>
    <s v="V139"/>
    <x v="2"/>
    <x v="1"/>
    <x v="1"/>
    <s v="Binders"/>
    <s v="OFF-BI-10002854"/>
    <s v="Performers Binder/Pad Holder, Black"/>
    <s v="United States"/>
    <s v="CA-2014-109302"/>
    <x v="1132"/>
    <d v="2014-08-16T00:00:00"/>
    <s v="Standard Class"/>
    <n v="4"/>
    <n v="8"/>
    <s v="Autumn"/>
    <n v="196.21"/>
    <n v="165.01399584943189"/>
    <n v="31.196004150568115"/>
    <n v="0.15899293690723262"/>
    <n v="7"/>
    <n v="1373.47"/>
    <n v="0"/>
    <n v="117"/>
    <x v="0"/>
    <x v="0"/>
    <n v="59.399229301758261"/>
  </r>
  <r>
    <s v="V132"/>
    <x v="23"/>
    <x v="2"/>
    <x v="1"/>
    <s v="Art"/>
    <s v="OFF-AR-10002445"/>
    <s v="SANFORD Major Accent Highlighters"/>
    <s v="United States"/>
    <s v="CA-2017-139787"/>
    <x v="20"/>
    <d v="2017-09-23T00:00:00"/>
    <s v="Standard Class"/>
    <n v="4"/>
    <n v="9"/>
    <s v="Autumn"/>
    <n v="35.4"/>
    <n v="29.47087153110563"/>
    <n v="5.9291284688943691"/>
    <n v="0.16748950477102739"/>
    <n v="5"/>
    <n v="177"/>
    <n v="0"/>
    <n v="431"/>
    <x v="0"/>
    <x v="1"/>
    <n v="12.729007053632611"/>
  </r>
  <r>
    <s v="V142"/>
    <x v="48"/>
    <x v="3"/>
    <x v="1"/>
    <s v="Paper"/>
    <s v="OFF-PA-10004359"/>
    <s v="Multicolor Computer Printout Paper"/>
    <s v="United States"/>
    <s v="CA-2017-139402"/>
    <x v="34"/>
    <d v="2017-12-13T00:00:00"/>
    <s v="Standard Class"/>
    <n v="4"/>
    <n v="12"/>
    <s v="Winter"/>
    <n v="419.4"/>
    <n v="284.91213341716218"/>
    <n v="134.4878665828378"/>
    <n v="0.32066730229575058"/>
    <n v="5"/>
    <n v="2097"/>
    <n v="0.2"/>
    <n v="253"/>
    <x v="0"/>
    <x v="0"/>
    <n v="159.01289806176101"/>
  </r>
  <r>
    <s v="V106"/>
    <x v="110"/>
    <x v="1"/>
    <x v="1"/>
    <s v="Binders"/>
    <s v="OFF-BI-10000279"/>
    <s v="Acco Recycled 2&quot; Capacity Laser Printer Hanging Data Binders"/>
    <s v="United States"/>
    <s v="CA-2017-139402"/>
    <x v="34"/>
    <d v="2017-12-13T00:00:00"/>
    <s v="Standard Class"/>
    <n v="4"/>
    <n v="12"/>
    <s v="Winter"/>
    <n v="13.005000000000001"/>
    <n v="11.05085891041152"/>
    <n v="1.9541410895884805"/>
    <n v="0.1502607527557463"/>
    <n v="3"/>
    <n v="39.015000000000001"/>
    <n v="0.7"/>
    <n v="110"/>
    <x v="0"/>
    <x v="0"/>
    <n v="18.55667327180889"/>
  </r>
  <r>
    <s v="V104"/>
    <x v="81"/>
    <x v="4"/>
    <x v="1"/>
    <s v="Binders"/>
    <s v="OFF-BI-10003314"/>
    <s v="Tuff Stuff Recycled Round Ring Binders"/>
    <s v="United States"/>
    <s v="CA-2016-119018"/>
    <x v="254"/>
    <d v="2016-11-08T00:00:00"/>
    <s v="Standard Class"/>
    <n v="4"/>
    <n v="11"/>
    <s v="Winter"/>
    <n v="7.7119999999999997"/>
    <n v="6.3176043536471518"/>
    <n v="1.394395646352848"/>
    <n v="0.18080856410176971"/>
    <n v="2"/>
    <n v="15.423999999999999"/>
    <n v="0.2"/>
    <n v="237"/>
    <x v="0"/>
    <x v="1"/>
    <n v="6.4537222162442376"/>
  </r>
  <r>
    <s v="V099"/>
    <x v="24"/>
    <x v="0"/>
    <x v="1"/>
    <s v="Binders"/>
    <s v="OFF-BI-10000494"/>
    <s v="Acco Economy Flexible Poly Round Ring Binder"/>
    <s v="United States"/>
    <s v="CA-2016-119018"/>
    <x v="254"/>
    <d v="2016-11-08T00:00:00"/>
    <s v="Standard Class"/>
    <n v="4"/>
    <n v="11"/>
    <s v="Winter"/>
    <n v="4.1760000000000002"/>
    <n v="3.118732291711368"/>
    <n v="1.0572677082886321"/>
    <n v="0.25317713321087931"/>
    <n v="1"/>
    <n v="4.1760000000000002"/>
    <n v="0.2"/>
    <n v="486"/>
    <x v="0"/>
    <x v="1"/>
    <n v="1.31367119173711"/>
  </r>
  <r>
    <s v="V103"/>
    <x v="33"/>
    <x v="4"/>
    <x v="1"/>
    <s v="Paper"/>
    <s v="OFF-PA-10000295"/>
    <s v="Xerox 229"/>
    <s v="United States"/>
    <s v="CA-2016-119018"/>
    <x v="254"/>
    <d v="2016-11-08T00:00:00"/>
    <s v="Standard Class"/>
    <n v="4"/>
    <n v="11"/>
    <s v="Winter"/>
    <n v="38.880000000000003"/>
    <n v="32.149659260565741"/>
    <n v="6.7303407394342614"/>
    <n v="0.17310547169326804"/>
    <n v="6"/>
    <n v="233.28000000000003"/>
    <n v="0"/>
    <n v="161"/>
    <x v="0"/>
    <x v="1"/>
    <n v="11.878036201325539"/>
  </r>
  <r>
    <s v="V109"/>
    <x v="58"/>
    <x v="1"/>
    <x v="1"/>
    <s v="Paper"/>
    <s v="OFF-PA-10002615"/>
    <s v="Ampad Gold Fibre Wirebound Steno Books, 6&quot; x 9&quot;, Gregg Ruled"/>
    <s v="United States"/>
    <s v="CA-2015-105361"/>
    <x v="368"/>
    <d v="2015-04-04T00:00:00"/>
    <s v="Standard Class"/>
    <n v="6"/>
    <n v="3"/>
    <s v="Spring"/>
    <n v="17.64"/>
    <n v="11.529294779219089"/>
    <n v="6.1107052207809112"/>
    <n v="0.346411860588487"/>
    <n v="4"/>
    <n v="70.56"/>
    <n v="0"/>
    <n v="170"/>
    <x v="1"/>
    <x v="1"/>
    <n v="8.8506592127366428"/>
  </r>
  <r>
    <s v="V129"/>
    <x v="4"/>
    <x v="4"/>
    <x v="1"/>
    <s v="Storage"/>
    <s v="OFF-ST-10003479"/>
    <s v="Eldon Base for stackable storage shelf, platinum"/>
    <s v="United States"/>
    <s v="US-2016-152373"/>
    <x v="64"/>
    <d v="2016-09-11T00:00:00"/>
    <s v="Standard Class"/>
    <n v="6"/>
    <n v="9"/>
    <s v="Autumn"/>
    <n v="93.456000000000003"/>
    <n v="71.921712015602026"/>
    <n v="21.534287984397977"/>
    <n v="0.23042167420388179"/>
    <n v="3"/>
    <n v="280.36799999999999"/>
    <n v="0.2"/>
    <n v="160"/>
    <x v="1"/>
    <x v="2"/>
    <n v="48.636044411526733"/>
  </r>
  <r>
    <s v="V054"/>
    <x v="108"/>
    <x v="1"/>
    <x v="2"/>
    <s v="Accessories"/>
    <s v="TEC-AC-10002800"/>
    <s v="Plantronics Audio 478 Stereo USB Headset"/>
    <s v="United States"/>
    <s v="US-2017-166037"/>
    <x v="480"/>
    <d v="2017-02-01T00:00:00"/>
    <s v="Standard Class"/>
    <n v="4"/>
    <n v="1"/>
    <s v="Winter"/>
    <n v="449.91"/>
    <n v="354.16200259915911"/>
    <n v="95.747997400840916"/>
    <n v="0.21281589073557136"/>
    <n v="9"/>
    <n v="4049.19"/>
    <n v="0"/>
    <n v="231"/>
    <x v="0"/>
    <x v="2"/>
    <n v="117.23694191678661"/>
  </r>
  <r>
    <s v="V001"/>
    <x v="112"/>
    <x v="0"/>
    <x v="0"/>
    <s v="Bookcases"/>
    <s v="FUR-BO-10003159"/>
    <s v="Sauder Camden County Collection Libraries, Planked Cherry Finish"/>
    <s v="United States"/>
    <s v="US-2016-147711"/>
    <x v="323"/>
    <d v="2016-09-08T00:00:00"/>
    <s v="Second Class"/>
    <n v="5"/>
    <n v="9"/>
    <s v="Autumn"/>
    <n v="344.94"/>
    <n v="277.10144110608871"/>
    <n v="67.838558893911284"/>
    <n v="0.19666770711982165"/>
    <n v="3"/>
    <n v="1034.82"/>
    <n v="0"/>
    <n v="160"/>
    <x v="0"/>
    <x v="2"/>
    <n v="106.5137598373629"/>
  </r>
  <r>
    <s v="V024"/>
    <x v="50"/>
    <x v="1"/>
    <x v="0"/>
    <s v="Furnishings"/>
    <s v="FUR-FU-10002364"/>
    <s v="Eldon Expressions Wood Desk Accessories, Oak"/>
    <s v="United States"/>
    <s v="US-2016-147711"/>
    <x v="323"/>
    <d v="2016-09-08T00:00:00"/>
    <s v="Second Class"/>
    <n v="5"/>
    <n v="9"/>
    <s v="Autumn"/>
    <n v="14.76"/>
    <n v="11.38386123117643"/>
    <n v="3.3761387688235693"/>
    <n v="0.22873568894468627"/>
    <n v="2"/>
    <n v="29.52"/>
    <n v="0"/>
    <n v="491"/>
    <x v="0"/>
    <x v="1"/>
    <n v="4.8479081899497452"/>
  </r>
  <r>
    <s v="V129"/>
    <x v="4"/>
    <x v="2"/>
    <x v="1"/>
    <s v="Binders"/>
    <s v="OFF-BI-10003350"/>
    <s v="Acco Expandable Hanging Binders"/>
    <s v="United States"/>
    <s v="US-2016-147711"/>
    <x v="323"/>
    <d v="2016-09-08T00:00:00"/>
    <s v="Second Class"/>
    <n v="5"/>
    <n v="9"/>
    <s v="Autumn"/>
    <n v="12.76"/>
    <n v="8.9563228111903026"/>
    <n v="3.8036771888096972"/>
    <n v="0.29809382357442771"/>
    <n v="2"/>
    <n v="25.52"/>
    <n v="0"/>
    <n v="457"/>
    <x v="0"/>
    <x v="1"/>
    <n v="3.58549945381858"/>
  </r>
  <r>
    <s v="V116"/>
    <x v="62"/>
    <x v="4"/>
    <x v="1"/>
    <s v="Labels"/>
    <s v="OFF-LA-10004093"/>
    <s v="Avery 486"/>
    <s v="United States"/>
    <s v="US-2016-147711"/>
    <x v="323"/>
    <d v="2016-09-08T00:00:00"/>
    <s v="Second Class"/>
    <n v="5"/>
    <n v="9"/>
    <s v="Autumn"/>
    <n v="58.48"/>
    <n v="43.19843044180849"/>
    <n v="15.281569558191507"/>
    <n v="0.26131274894308321"/>
    <n v="8"/>
    <n v="467.84"/>
    <n v="0"/>
    <n v="368"/>
    <x v="0"/>
    <x v="1"/>
    <n v="15.62319525932871"/>
  </r>
  <r>
    <s v="V039"/>
    <x v="43"/>
    <x v="1"/>
    <x v="0"/>
    <s v="Furnishings"/>
    <s v="FUR-FU-10000732"/>
    <s v="Eldon 200 Class Desk Accessories"/>
    <s v="United States"/>
    <s v="CA-2017-121293"/>
    <x v="800"/>
    <d v="2017-07-28T00:00:00"/>
    <s v="Second Class"/>
    <n v="3"/>
    <n v="7"/>
    <s v="Summer"/>
    <n v="20.096"/>
    <n v="14.663380683989891"/>
    <n v="5.4326193160101095"/>
    <n v="0.2703333656454075"/>
    <n v="4"/>
    <n v="80.384"/>
    <n v="0.2"/>
    <n v="111"/>
    <x v="0"/>
    <x v="0"/>
    <n v="6.2979172974654301"/>
  </r>
  <r>
    <s v="V118"/>
    <x v="73"/>
    <x v="2"/>
    <x v="1"/>
    <s v="Supplies"/>
    <s v="OFF-SU-10004884"/>
    <s v="Acme Galleria Hot Forged Steel Scissors with Colored Handles"/>
    <s v="United States"/>
    <s v="CA-2017-121293"/>
    <x v="800"/>
    <d v="2017-07-28T00:00:00"/>
    <s v="Second Class"/>
    <n v="3"/>
    <n v="7"/>
    <s v="Summer"/>
    <n v="37.752000000000002"/>
    <n v="30.249914420029171"/>
    <n v="7.5020855799708315"/>
    <n v="0.19872021561694297"/>
    <n v="3"/>
    <n v="113.256"/>
    <n v="0.2"/>
    <n v="134"/>
    <x v="0"/>
    <x v="2"/>
    <n v="39.33548526881718"/>
  </r>
  <r>
    <s v="V013"/>
    <x v="97"/>
    <x v="1"/>
    <x v="0"/>
    <s v="Tables"/>
    <s v="FUR-TA-10001771"/>
    <s v="Bush Cubix Conference Tables, Fully Assembled"/>
    <s v="United States"/>
    <s v="CA-2017-121293"/>
    <x v="800"/>
    <d v="2017-07-28T00:00:00"/>
    <s v="Second Class"/>
    <n v="3"/>
    <n v="7"/>
    <s v="Summer"/>
    <n v="138.58799999999999"/>
    <n v="100.6327772379102"/>
    <n v="37.95522276208979"/>
    <n v="0.27387091784346257"/>
    <n v="1"/>
    <n v="138.58799999999999"/>
    <n v="0.4"/>
    <n v="150"/>
    <x v="0"/>
    <x v="0"/>
    <n v="608.78312688400524"/>
  </r>
  <r>
    <s v="V118"/>
    <x v="73"/>
    <x v="3"/>
    <x v="1"/>
    <s v="Storage"/>
    <s v="OFF-ST-10000060"/>
    <s v="Fellowes Bankers Box Staxonsteel Drawer File/Stacking System"/>
    <s v="United States"/>
    <s v="CA-2017-121293"/>
    <x v="800"/>
    <d v="2017-07-28T00:00:00"/>
    <s v="Second Class"/>
    <n v="3"/>
    <n v="7"/>
    <s v="Summer"/>
    <n v="259.92"/>
    <n v="216.88421880062151"/>
    <n v="43.035781199378505"/>
    <n v="0.16557318097637158"/>
    <n v="5"/>
    <n v="1299.6000000000001"/>
    <n v="0.2"/>
    <n v="142"/>
    <x v="0"/>
    <x v="0"/>
    <n v="164.01130006278751"/>
  </r>
  <r>
    <s v="V117"/>
    <x v="104"/>
    <x v="3"/>
    <x v="1"/>
    <s v="Paper"/>
    <s v="OFF-PA-10004100"/>
    <s v="Xerox 216"/>
    <s v="United States"/>
    <s v="CA-2017-121293"/>
    <x v="800"/>
    <d v="2017-07-28T00:00:00"/>
    <s v="Second Class"/>
    <n v="3"/>
    <n v="7"/>
    <s v="Summer"/>
    <n v="20.736000000000001"/>
    <n v="16.299672991315941"/>
    <n v="4.43632700868406"/>
    <n v="0.21394323923051986"/>
    <n v="4"/>
    <n v="82.944000000000003"/>
    <n v="0.2"/>
    <n v="327"/>
    <x v="0"/>
    <x v="1"/>
    <n v="11.52951036006548"/>
  </r>
  <r>
    <s v="V026"/>
    <x v="134"/>
    <x v="3"/>
    <x v="0"/>
    <s v="Furnishings"/>
    <s v="FUR-FU-10003975"/>
    <s v="Eldon Advantage Chair Mats for Low to Medium Pile Carpets"/>
    <s v="United States"/>
    <s v="CA-2015-118843"/>
    <x v="1023"/>
    <d v="2015-09-20T00:00:00"/>
    <s v="Standard Class"/>
    <n v="7"/>
    <n v="9"/>
    <s v="Autumn"/>
    <n v="129.93"/>
    <n v="108.382179702073"/>
    <n v="21.547820297927004"/>
    <n v="0.16584176324118374"/>
    <n v="3"/>
    <n v="389.79"/>
    <n v="0"/>
    <n v="210"/>
    <x v="1"/>
    <x v="2"/>
    <n v="49.380997661043658"/>
  </r>
  <r>
    <s v="V135"/>
    <x v="51"/>
    <x v="0"/>
    <x v="1"/>
    <s v="Paper"/>
    <s v="OFF-PA-10001712"/>
    <s v="Xerox 1948"/>
    <s v="United States"/>
    <s v="CA-2015-118843"/>
    <x v="1023"/>
    <d v="2015-09-20T00:00:00"/>
    <s v="Standard Class"/>
    <n v="7"/>
    <n v="9"/>
    <s v="Autumn"/>
    <n v="69.930000000000007"/>
    <n v="56.195614145355172"/>
    <n v="13.734385854644835"/>
    <n v="0.19640191412333524"/>
    <n v="7"/>
    <n v="489.51000000000005"/>
    <n v="0"/>
    <n v="421"/>
    <x v="1"/>
    <x v="1"/>
    <n v="17.30318756761309"/>
  </r>
  <r>
    <s v="V128"/>
    <x v="72"/>
    <x v="1"/>
    <x v="1"/>
    <s v="Art"/>
    <s v="OFF-AR-10001953"/>
    <s v="Boston 1645 Deluxe Heavier-Duty Electric Pencil Sharpener"/>
    <s v="United States"/>
    <s v="CA-2015-161445"/>
    <x v="67"/>
    <d v="2015-09-09T00:00:00"/>
    <s v="Second Class"/>
    <n v="2"/>
    <n v="9"/>
    <s v="Autumn"/>
    <n v="140.73599999999999"/>
    <n v="99.793778206764642"/>
    <n v="40.942221793235348"/>
    <n v="0.29091505935393469"/>
    <n v="4"/>
    <n v="562.94399999999996"/>
    <n v="0.2"/>
    <n v="114"/>
    <x v="0"/>
    <x v="0"/>
    <n v="72.508272773328613"/>
  </r>
  <r>
    <s v="V104"/>
    <x v="81"/>
    <x v="4"/>
    <x v="1"/>
    <s v="Binders"/>
    <s v="OFF-BI-10004967"/>
    <s v="Round Ring Binders"/>
    <s v="United States"/>
    <s v="CA-2016-124527"/>
    <x v="76"/>
    <d v="2016-11-17T00:00:00"/>
    <s v="First Class"/>
    <n v="1"/>
    <n v="11"/>
    <s v="Winter"/>
    <n v="8.32"/>
    <n v="6.9835751754445079"/>
    <n v="1.3364248245554924"/>
    <n v="0.16062798372061207"/>
    <n v="5"/>
    <n v="41.6"/>
    <n v="0.2"/>
    <n v="276"/>
    <x v="0"/>
    <x v="1"/>
    <n v="2.8549846934791079"/>
  </r>
  <r>
    <s v="V035"/>
    <x v="75"/>
    <x v="3"/>
    <x v="0"/>
    <s v="Furnishings"/>
    <s v="FUR-FU-10003731"/>
    <s v="Eldon Expressions Wood and Plastic Desk Accessories, Oak"/>
    <s v="United States"/>
    <s v="CA-2016-162348"/>
    <x v="338"/>
    <d v="2016-11-15T00:00:00"/>
    <s v="Standard Class"/>
    <n v="5"/>
    <n v="11"/>
    <s v="Winter"/>
    <n v="9.98"/>
    <n v="6.8655761098417614"/>
    <n v="3.1144238901582391"/>
    <n v="0.31206652205994379"/>
    <n v="1"/>
    <n v="9.98"/>
    <n v="0"/>
    <n v="261"/>
    <x v="0"/>
    <x v="1"/>
    <n v="14.11385135248349"/>
  </r>
  <r>
    <s v="V126"/>
    <x v="8"/>
    <x v="2"/>
    <x v="1"/>
    <s v="Binders"/>
    <s v="OFF-BI-10001989"/>
    <s v="Premium Transparent Presentation Covers by GBC"/>
    <s v="United States"/>
    <s v="CA-2014-141005"/>
    <x v="860"/>
    <d v="2014-08-18T00:00:00"/>
    <s v="First Class"/>
    <n v="3"/>
    <n v="8"/>
    <s v="Autumn"/>
    <n v="62.94"/>
    <n v="49.764517735531619"/>
    <n v="13.175482264468378"/>
    <n v="0.2093340048374385"/>
    <n v="3"/>
    <n v="188.82"/>
    <n v="0"/>
    <n v="138"/>
    <x v="0"/>
    <x v="2"/>
    <n v="46.624611549886147"/>
  </r>
  <r>
    <s v="V142"/>
    <x v="48"/>
    <x v="4"/>
    <x v="1"/>
    <s v="Storage"/>
    <s v="OFF-ST-10000344"/>
    <s v="Neat Ideas Personal Hanging Folder Files, Black"/>
    <s v="United States"/>
    <s v="CA-2015-145394"/>
    <x v="547"/>
    <d v="2015-11-20T00:00:00"/>
    <s v="Standard Class"/>
    <n v="4"/>
    <n v="11"/>
    <s v="Winter"/>
    <n v="21.488"/>
    <n v="16.780485264535191"/>
    <n v="4.7075147354648088"/>
    <n v="0.21907644896988127"/>
    <n v="2"/>
    <n v="42.975999999999999"/>
    <n v="0.2"/>
    <n v="125"/>
    <x v="0"/>
    <x v="1"/>
    <n v="33.787925786475569"/>
  </r>
  <r>
    <s v="V076"/>
    <x v="106"/>
    <x v="1"/>
    <x v="2"/>
    <s v="Phones"/>
    <s v="TEC-PH-10001051"/>
    <s v="HTC One"/>
    <s v="United States"/>
    <s v="CA-2015-145394"/>
    <x v="547"/>
    <d v="2015-11-20T00:00:00"/>
    <s v="Standard Class"/>
    <n v="4"/>
    <n v="11"/>
    <s v="Winter"/>
    <n v="239.976"/>
    <n v="191.82002201178389"/>
    <n v="48.155977988216108"/>
    <n v="0.20066997528176195"/>
    <n v="3"/>
    <n v="719.928"/>
    <n v="0.2"/>
    <n v="211"/>
    <x v="0"/>
    <x v="2"/>
    <n v="46.183402733016543"/>
  </r>
  <r>
    <s v="V005"/>
    <x v="103"/>
    <x v="4"/>
    <x v="0"/>
    <s v="Furnishings"/>
    <s v="FUR-FU-10001215"/>
    <s v="Howard Miller 11-1/2&quot; Diameter Brentwood Wall Clock"/>
    <s v="United States"/>
    <s v="CA-2015-145394"/>
    <x v="547"/>
    <d v="2015-11-20T00:00:00"/>
    <s v="Standard Class"/>
    <n v="4"/>
    <n v="11"/>
    <s v="Winter"/>
    <n v="34.503999999999998"/>
    <n v="25.860330823468029"/>
    <n v="8.6436691765319686"/>
    <n v="0.25051209067157343"/>
    <n v="2"/>
    <n v="69.007999999999996"/>
    <n v="0.6"/>
    <n v="150"/>
    <x v="0"/>
    <x v="0"/>
    <n v="207.1886671506592"/>
  </r>
  <r>
    <s v="V011"/>
    <x v="46"/>
    <x v="0"/>
    <x v="0"/>
    <s v="Furnishings"/>
    <s v="FUR-FU-10001473"/>
    <s v="Eldon Executive Woodline II Desk Accessories, Mahogany"/>
    <s v="United States"/>
    <s v="CA-2015-168809"/>
    <x v="767"/>
    <d v="2015-08-25T00:00:00"/>
    <s v="Same Day"/>
    <n v="0"/>
    <n v="8"/>
    <s v="Autumn"/>
    <n v="20.103999999999999"/>
    <n v="16.729162727667049"/>
    <n v="3.3748372723329503"/>
    <n v="0.1678689451021165"/>
    <n v="2"/>
    <n v="40.207999999999998"/>
    <n v="0.6"/>
    <n v="466"/>
    <x v="0"/>
    <x v="2"/>
    <n v="59.683902371457869"/>
  </r>
  <r>
    <s v="V113"/>
    <x v="117"/>
    <x v="4"/>
    <x v="1"/>
    <s v="Binders"/>
    <s v="OFF-BI-10000315"/>
    <s v="Poly Designer Cover &amp; Back"/>
    <s v="United States"/>
    <s v="CA-2015-168809"/>
    <x v="767"/>
    <d v="2015-08-25T00:00:00"/>
    <s v="Same Day"/>
    <n v="0"/>
    <n v="8"/>
    <s v="Autumn"/>
    <n v="3.798"/>
    <n v="3.153658358861994"/>
    <n v="0.64434164113800607"/>
    <n v="0.16965288076303478"/>
    <n v="1"/>
    <n v="3.798"/>
    <n v="0.8"/>
    <n v="487"/>
    <x v="0"/>
    <x v="2"/>
    <n v="45.799638808619441"/>
  </r>
  <r>
    <s v="V039"/>
    <x v="43"/>
    <x v="3"/>
    <x v="0"/>
    <s v="Furnishings"/>
    <s v="FUR-FU-10002240"/>
    <s v="Nu-Dell EZ-Mount Plastic Wall Frames"/>
    <s v="United States"/>
    <s v="CA-2015-168809"/>
    <x v="767"/>
    <d v="2015-08-25T00:00:00"/>
    <s v="Same Day"/>
    <n v="0"/>
    <n v="8"/>
    <s v="Autumn"/>
    <n v="7.88"/>
    <n v="5.8739060574478099"/>
    <n v="2.00609394255219"/>
    <n v="0.25458044956246068"/>
    <n v="5"/>
    <n v="39.4"/>
    <n v="0.6"/>
    <n v="197"/>
    <x v="0"/>
    <x v="1"/>
    <n v="2.7860007178749981"/>
  </r>
  <r>
    <s v="V016"/>
    <x v="137"/>
    <x v="4"/>
    <x v="0"/>
    <s v="Tables"/>
    <s v="FUR-TA-10002607"/>
    <s v="KI Conference Tables"/>
    <s v="United States"/>
    <s v="CA-2016-109827"/>
    <x v="591"/>
    <d v="2017-01-01T00:00:00"/>
    <s v="Standard Class"/>
    <n v="7"/>
    <n v="12"/>
    <s v="Winter"/>
    <n v="35.445"/>
    <n v="27.64654598683407"/>
    <n v="7.7984540131659301"/>
    <n v="0.22001563022050868"/>
    <n v="1"/>
    <n v="35.445"/>
    <n v="0.5"/>
    <n v="474"/>
    <x v="1"/>
    <x v="0"/>
    <n v="164.46087132007159"/>
  </r>
  <r>
    <s v="V090"/>
    <x v="21"/>
    <x v="2"/>
    <x v="2"/>
    <s v="Machines"/>
    <s v="TEC-MA-10003356"/>
    <s v="Panasonic KX MC6040 Color Laser Multifunction Printer"/>
    <s v="United States"/>
    <s v="CA-2016-109827"/>
    <x v="591"/>
    <d v="2017-01-01T00:00:00"/>
    <s v="Standard Class"/>
    <n v="7"/>
    <n v="12"/>
    <s v="Winter"/>
    <n v="269.97000000000003"/>
    <n v="219.5058665521006"/>
    <n v="50.464133447899428"/>
    <n v="0.18692496739600484"/>
    <n v="2"/>
    <n v="539.94000000000005"/>
    <n v="0.7"/>
    <n v="269"/>
    <x v="1"/>
    <x v="0"/>
    <n v="763.59047086772887"/>
  </r>
  <r>
    <s v="V078"/>
    <x v="32"/>
    <x v="2"/>
    <x v="2"/>
    <s v="Accessories"/>
    <s v="TEC-AC-10002217"/>
    <s v="Imation Clip USB flash drive - 8 GB"/>
    <s v="United States"/>
    <s v="CA-2016-109827"/>
    <x v="591"/>
    <d v="2017-01-01T00:00:00"/>
    <s v="Standard Class"/>
    <n v="7"/>
    <n v="12"/>
    <s v="Winter"/>
    <n v="45.12"/>
    <n v="29.86422974510387"/>
    <n v="15.255770254896127"/>
    <n v="0.33811547550744964"/>
    <n v="3"/>
    <n v="135.35999999999999"/>
    <n v="0.2"/>
    <n v="155"/>
    <x v="1"/>
    <x v="2"/>
    <n v="41.554865625373608"/>
  </r>
  <r>
    <s v="V051"/>
    <x v="87"/>
    <x v="4"/>
    <x v="2"/>
    <s v="Accessories"/>
    <s v="TEC-AC-10004353"/>
    <s v="Hypercom P1300 Pinpad"/>
    <s v="United States"/>
    <s v="CA-2016-109827"/>
    <x v="591"/>
    <d v="2017-01-01T00:00:00"/>
    <s v="Standard Class"/>
    <n v="7"/>
    <n v="12"/>
    <s v="Winter"/>
    <n v="100.8"/>
    <n v="74.555064407524355"/>
    <n v="26.244935592475642"/>
    <n v="0.26036642452852821"/>
    <n v="2"/>
    <n v="201.6"/>
    <n v="0.2"/>
    <n v="320"/>
    <x v="1"/>
    <x v="2"/>
    <n v="67.797345080762568"/>
  </r>
  <r>
    <s v="V047"/>
    <x v="22"/>
    <x v="0"/>
    <x v="0"/>
    <s v="Chairs"/>
    <s v="FUR-CH-10004754"/>
    <s v="Global Stack Chair with Arms, Black"/>
    <s v="United States"/>
    <s v="CA-2016-109827"/>
    <x v="591"/>
    <d v="2017-01-01T00:00:00"/>
    <s v="Standard Class"/>
    <n v="7"/>
    <n v="12"/>
    <s v="Winter"/>
    <n v="47.968000000000004"/>
    <n v="37.889227713078398"/>
    <n v="10.078772286921605"/>
    <n v="0.21011449897685133"/>
    <n v="2"/>
    <n v="95.936000000000007"/>
    <n v="0.2"/>
    <n v="424"/>
    <x v="1"/>
    <x v="2"/>
    <n v="75.422480280212525"/>
  </r>
  <r>
    <s v="V093"/>
    <x v="68"/>
    <x v="4"/>
    <x v="2"/>
    <s v="Accessories"/>
    <s v="TEC-AC-10002800"/>
    <s v="Plantronics Audio 478 Stereo USB Headset"/>
    <s v="United States"/>
    <s v="CA-2014-152233"/>
    <x v="1082"/>
    <d v="2014-10-06T00:00:00"/>
    <s v="First Class"/>
    <n v="1"/>
    <n v="10"/>
    <s v="Autumn"/>
    <n v="99.98"/>
    <n v="83.057883855208075"/>
    <n v="16.922116144791929"/>
    <n v="0.16925501245040936"/>
    <n v="2"/>
    <n v="199.96"/>
    <n v="0"/>
    <n v="245"/>
    <x v="0"/>
    <x v="2"/>
    <n v="117.23694191678661"/>
  </r>
  <r>
    <s v="V117"/>
    <x v="104"/>
    <x v="1"/>
    <x v="1"/>
    <s v="Paper"/>
    <s v="OFF-PA-10001752"/>
    <s v="Hammermill CopyPlus Copy Paper (20Lb. and 84 Bright)"/>
    <s v="United States"/>
    <s v="CA-2014-125682"/>
    <x v="754"/>
    <d v="2014-11-25T00:00:00"/>
    <s v="First Class"/>
    <n v="3"/>
    <n v="11"/>
    <s v="Winter"/>
    <n v="9.9600000000000009"/>
    <n v="8.3780433214458796"/>
    <n v="1.5819566785541213"/>
    <n v="0.15883099182270291"/>
    <n v="2"/>
    <n v="19.920000000000002"/>
    <n v="0"/>
    <n v="359"/>
    <x v="0"/>
    <x v="1"/>
    <n v="3.591129070362133"/>
  </r>
  <r>
    <s v="V101"/>
    <x v="26"/>
    <x v="1"/>
    <x v="1"/>
    <s v="Binders"/>
    <s v="OFF-BI-10003314"/>
    <s v="Tuff Stuff Recycled Round Ring Binders"/>
    <s v="United States"/>
    <s v="CA-2017-162880"/>
    <x v="53"/>
    <d v="2017-12-29T00:00:00"/>
    <s v="Standard Class"/>
    <n v="4"/>
    <n v="12"/>
    <s v="Winter"/>
    <n v="3.8559999999999999"/>
    <n v="2.8972224710000209"/>
    <n v="0.95877752899997892"/>
    <n v="0.24864562474065843"/>
    <n v="1"/>
    <n v="3.8559999999999999"/>
    <n v="0.2"/>
    <n v="228"/>
    <x v="0"/>
    <x v="1"/>
    <n v="6.4537222162442376"/>
  </r>
  <r>
    <s v="V100"/>
    <x v="17"/>
    <x v="3"/>
    <x v="1"/>
    <s v="Paper"/>
    <s v="OFF-PA-10000357"/>
    <s v="White Dual Perf Computer Printout Paper, 2700 Sheets, 1 Part, Heavyweight, 20 lbs., 14 7/8 x 11"/>
    <s v="United States"/>
    <s v="CA-2015-128125"/>
    <x v="1052"/>
    <d v="2015-04-05T00:00:00"/>
    <s v="Standard Class"/>
    <n v="5"/>
    <n v="3"/>
    <s v="Spring"/>
    <n v="98.376000000000005"/>
    <n v="73.641019854275513"/>
    <n v="24.734980145724492"/>
    <n v="0.25143307458856318"/>
    <n v="3"/>
    <n v="295.12800000000004"/>
    <n v="0.2"/>
    <n v="149"/>
    <x v="0"/>
    <x v="2"/>
    <n v="87.453273899421703"/>
  </r>
  <r>
    <s v="V037"/>
    <x v="102"/>
    <x v="1"/>
    <x v="0"/>
    <s v="Furnishings"/>
    <s v="FUR-FU-10001085"/>
    <s v="3M Polarizing Light Filter Sleeves"/>
    <s v="United States"/>
    <s v="CA-2015-128125"/>
    <x v="1052"/>
    <d v="2015-04-05T00:00:00"/>
    <s v="Standard Class"/>
    <n v="5"/>
    <n v="3"/>
    <s v="Spring"/>
    <n v="22.38"/>
    <n v="15.44324742790832"/>
    <n v="6.9367525720916792"/>
    <n v="0.30995319803805538"/>
    <n v="3"/>
    <n v="67.14"/>
    <n v="0.6"/>
    <n v="439"/>
    <x v="0"/>
    <x v="2"/>
    <n v="39.650443881500237"/>
  </r>
  <r>
    <s v="V124"/>
    <x v="15"/>
    <x v="4"/>
    <x v="1"/>
    <s v="Binders"/>
    <s v="OFF-BI-10000301"/>
    <s v="GBC Instant Report Kit"/>
    <s v="United States"/>
    <s v="CA-2017-156237"/>
    <x v="32"/>
    <d v="2017-09-15T00:00:00"/>
    <s v="First Class"/>
    <n v="1"/>
    <n v="9"/>
    <s v="Autumn"/>
    <n v="3.8820000000000001"/>
    <n v="2.9462696660345742"/>
    <n v="0.93573033396542593"/>
    <n v="0.24104336269073309"/>
    <n v="2"/>
    <n v="7.7640000000000002"/>
    <n v="0.7"/>
    <n v="425"/>
    <x v="0"/>
    <x v="1"/>
    <n v="11.58454798316961"/>
  </r>
  <r>
    <s v="V065"/>
    <x v="122"/>
    <x v="2"/>
    <x v="2"/>
    <s v="Machines"/>
    <s v="TEC-MA-10002930"/>
    <s v="Ricoh - Ink Collector Unit for GX3000 Series Printers"/>
    <s v="United States"/>
    <s v="CA-2017-156237"/>
    <x v="32"/>
    <d v="2017-09-15T00:00:00"/>
    <s v="First Class"/>
    <n v="1"/>
    <n v="9"/>
    <s v="Autumn"/>
    <n v="12.585000000000001"/>
    <n v="8.4880900254577938"/>
    <n v="4.0969099745422071"/>
    <n v="0.3255391318666831"/>
    <n v="1"/>
    <n v="12.585000000000001"/>
    <n v="0.7"/>
    <n v="119"/>
    <x v="0"/>
    <x v="0"/>
    <n v="188.68175474857131"/>
  </r>
  <r>
    <s v="V035"/>
    <x v="75"/>
    <x v="3"/>
    <x v="0"/>
    <s v="Chairs"/>
    <s v="FUR-CH-10002372"/>
    <s v="Office Star - Ergonomically Designed Knee Chair"/>
    <s v="United States"/>
    <s v="CA-2017-156237"/>
    <x v="32"/>
    <d v="2017-09-15T00:00:00"/>
    <s v="First Class"/>
    <n v="1"/>
    <n v="9"/>
    <s v="Autumn"/>
    <n v="113.372"/>
    <n v="89.963780617525472"/>
    <n v="23.408219382474527"/>
    <n v="0.20647266858196492"/>
    <n v="2"/>
    <n v="226.744"/>
    <n v="0.3"/>
    <n v="273"/>
    <x v="0"/>
    <x v="2"/>
    <n v="105.83609645016919"/>
  </r>
  <r>
    <s v="V115"/>
    <x v="44"/>
    <x v="0"/>
    <x v="1"/>
    <s v="Binders"/>
    <s v="OFF-BI-10003707"/>
    <s v="Aluminum Screw Posts"/>
    <s v="United States"/>
    <s v="CA-2017-156237"/>
    <x v="32"/>
    <d v="2017-09-15T00:00:00"/>
    <s v="First Class"/>
    <n v="1"/>
    <n v="9"/>
    <s v="Autumn"/>
    <n v="18.312000000000001"/>
    <n v="14.332448232560539"/>
    <n v="3.979551767439462"/>
    <n v="0.21731934072954684"/>
    <n v="4"/>
    <n v="73.248000000000005"/>
    <n v="0.7"/>
    <n v="382"/>
    <x v="0"/>
    <x v="1"/>
    <n v="22.690286331780431"/>
  </r>
  <r>
    <s v="V045"/>
    <x v="1"/>
    <x v="0"/>
    <x v="0"/>
    <s v="Furnishings"/>
    <s v="FUR-FU-10001057"/>
    <s v="Tensor Track Tree Floor Lamp"/>
    <s v="United States"/>
    <s v="CA-2017-156237"/>
    <x v="32"/>
    <d v="2017-09-15T00:00:00"/>
    <s v="First Class"/>
    <n v="1"/>
    <n v="9"/>
    <s v="Autumn"/>
    <n v="127.93600000000001"/>
    <n v="98.274555230528421"/>
    <n v="29.661444769471586"/>
    <n v="0.23184596024161758"/>
    <n v="8"/>
    <n v="1023.4880000000001"/>
    <n v="0.2"/>
    <n v="125"/>
    <x v="0"/>
    <x v="2"/>
    <n v="46.552814547923241"/>
  </r>
  <r>
    <s v="V050"/>
    <x v="115"/>
    <x v="0"/>
    <x v="2"/>
    <s v="Machines"/>
    <s v="TEC-MA-10001681"/>
    <s v="Lexmark MarkNet N8150 Wireless Print Server"/>
    <s v="United States"/>
    <s v="CA-2017-156237"/>
    <x v="32"/>
    <d v="2017-09-15T00:00:00"/>
    <s v="First Class"/>
    <n v="1"/>
    <n v="9"/>
    <s v="Autumn"/>
    <n v="241.17"/>
    <n v="158.62925286000399"/>
    <n v="82.540747139996"/>
    <n v="0.34225130463986403"/>
    <n v="2"/>
    <n v="482.34"/>
    <n v="0.7"/>
    <n v="259"/>
    <x v="0"/>
    <x v="0"/>
    <n v="170.53294241875969"/>
  </r>
  <r>
    <s v="V033"/>
    <x v="74"/>
    <x v="0"/>
    <x v="0"/>
    <s v="Furnishings"/>
    <s v="FUR-FU-10003981"/>
    <s v="Eldon Wave Desk Accessories"/>
    <s v="United States"/>
    <s v="CA-2014-144414"/>
    <x v="1103"/>
    <d v="2014-06-21T00:00:00"/>
    <s v="Standard Class"/>
    <n v="4"/>
    <n v="6"/>
    <s v="Summer"/>
    <n v="6.24"/>
    <n v="5.2105614890473344"/>
    <n v="1.0294385109526658"/>
    <n v="0.16497412034497849"/>
    <n v="3"/>
    <n v="18.72"/>
    <n v="0"/>
    <n v="109"/>
    <x v="0"/>
    <x v="0"/>
    <n v="1.573118177378928"/>
  </r>
  <r>
    <s v="V109"/>
    <x v="58"/>
    <x v="3"/>
    <x v="1"/>
    <s v="Fasteners"/>
    <s v="OFF-FA-10000624"/>
    <s v="OIC Binder Clips"/>
    <s v="United States"/>
    <s v="CA-2014-144414"/>
    <x v="1103"/>
    <d v="2014-06-21T00:00:00"/>
    <s v="Standard Class"/>
    <n v="4"/>
    <n v="6"/>
    <s v="Summer"/>
    <n v="17.899999999999999"/>
    <n v="11.984260225055669"/>
    <n v="5.9157397749443295"/>
    <n v="0.3304882555834821"/>
    <n v="5"/>
    <n v="89.5"/>
    <n v="0"/>
    <n v="181"/>
    <x v="0"/>
    <x v="1"/>
    <n v="8.9319112443077078"/>
  </r>
  <r>
    <s v="V120"/>
    <x v="91"/>
    <x v="1"/>
    <x v="1"/>
    <s v="Binders"/>
    <s v="OFF-BI-10004995"/>
    <s v="GBC DocuBind P400 Electric Binding System"/>
    <s v="United States"/>
    <s v="CA-2014-144414"/>
    <x v="1103"/>
    <d v="2014-06-21T00:00:00"/>
    <s v="Standard Class"/>
    <n v="4"/>
    <n v="6"/>
    <s v="Summer"/>
    <n v="3266.3760000000002"/>
    <n v="2164.097393399421"/>
    <n v="1102.2786066005792"/>
    <n v="0.33746225376398159"/>
    <n v="3"/>
    <n v="9799.1280000000006"/>
    <n v="0.2"/>
    <n v="355"/>
    <x v="0"/>
    <x v="0"/>
    <n v="1677.9411627801501"/>
  </r>
  <r>
    <s v="V132"/>
    <x v="23"/>
    <x v="3"/>
    <x v="1"/>
    <s v="Binders"/>
    <s v="OFF-BI-10003784"/>
    <s v="Computer Printout Index Tabs"/>
    <s v="United States"/>
    <s v="CA-2017-163860"/>
    <x v="116"/>
    <d v="2018-01-01T00:00:00"/>
    <s v="Standard Class"/>
    <n v="4"/>
    <n v="12"/>
    <s v="Winter"/>
    <n v="1.68"/>
    <n v="1.367145246569575"/>
    <n v="0.3128547534304249"/>
    <n v="0.18622306751811007"/>
    <n v="5"/>
    <n v="8.4"/>
    <n v="0.8"/>
    <n v="204"/>
    <x v="0"/>
    <x v="1"/>
    <n v="2.6367616502065561"/>
  </r>
  <r>
    <s v="V008"/>
    <x v="0"/>
    <x v="2"/>
    <x v="0"/>
    <s v="Furnishings"/>
    <s v="FUR-FU-10004586"/>
    <s v="G.E. Longer-Life Indoor Recessed Floodlight Bulbs"/>
    <s v="United States"/>
    <s v="CA-2017-163860"/>
    <x v="116"/>
    <d v="2018-01-01T00:00:00"/>
    <s v="Standard Class"/>
    <n v="4"/>
    <n v="12"/>
    <s v="Winter"/>
    <n v="7.968"/>
    <n v="6.3060850948510003"/>
    <n v="1.6619149051489996"/>
    <n v="0.20857365777472386"/>
    <n v="3"/>
    <n v="23.904"/>
    <n v="0.6"/>
    <n v="239"/>
    <x v="0"/>
    <x v="1"/>
    <n v="6.3085824292519703"/>
  </r>
  <r>
    <s v="V007"/>
    <x v="29"/>
    <x v="1"/>
    <x v="0"/>
    <s v="Chairs"/>
    <s v="FUR-CH-10004698"/>
    <s v="Padded Folding Chairs, Black, 4/Carton"/>
    <s v="United States"/>
    <s v="CA-2017-163860"/>
    <x v="116"/>
    <d v="2018-01-01T00:00:00"/>
    <s v="Standard Class"/>
    <n v="4"/>
    <n v="12"/>
    <s v="Winter"/>
    <n v="113.372"/>
    <n v="90.572660045679029"/>
    <n v="22.79933995432097"/>
    <n v="0.20110203537311655"/>
    <n v="2"/>
    <n v="226.744"/>
    <n v="0.3"/>
    <n v="301"/>
    <x v="0"/>
    <x v="2"/>
    <n v="128.46063846619651"/>
  </r>
  <r>
    <s v="V025"/>
    <x v="86"/>
    <x v="3"/>
    <x v="0"/>
    <s v="Furnishings"/>
    <s v="FUR-FU-10001935"/>
    <s v="3M Hangers With Command Adhesive"/>
    <s v="United States"/>
    <s v="CA-2017-163860"/>
    <x v="116"/>
    <d v="2018-01-01T00:00:00"/>
    <s v="Standard Class"/>
    <n v="4"/>
    <n v="12"/>
    <s v="Winter"/>
    <n v="2.96"/>
    <n v="2.2704384892778182"/>
    <n v="0.68956151072218175"/>
    <n v="0.23295996983857492"/>
    <n v="2"/>
    <n v="5.92"/>
    <n v="0.6"/>
    <n v="443"/>
    <x v="0"/>
    <x v="1"/>
    <n v="8.6093885629916507"/>
  </r>
  <r>
    <s v="V130"/>
    <x v="34"/>
    <x v="3"/>
    <x v="1"/>
    <s v="Appliances"/>
    <s v="OFF-AP-10003040"/>
    <s v="Fellowes 8 Outlet Superior Workstation Surge Protector w/o Phone/Fax/Modem Protection"/>
    <s v="United States"/>
    <s v="US-2017-115609"/>
    <x v="808"/>
    <d v="2017-11-07T00:00:00"/>
    <s v="Standard Class"/>
    <n v="5"/>
    <n v="11"/>
    <s v="Winter"/>
    <n v="168.1"/>
    <n v="116.8306184560816"/>
    <n v="51.269381543918399"/>
    <n v="0.30499334648375015"/>
    <n v="5"/>
    <n v="840.5"/>
    <n v="0"/>
    <n v="123"/>
    <x v="0"/>
    <x v="2"/>
    <n v="57.331711950717107"/>
  </r>
  <r>
    <s v="V133"/>
    <x v="42"/>
    <x v="4"/>
    <x v="1"/>
    <s v="Envelopes"/>
    <s v="OFF-EN-10001335"/>
    <s v="White Business Envelopes with Contemporary Seam, Recycled White Business Envelopes"/>
    <s v="United States"/>
    <s v="CA-2015-154291"/>
    <x v="395"/>
    <d v="2015-07-29T00:00:00"/>
    <s v="Standard Class"/>
    <n v="4"/>
    <n v="7"/>
    <s v="Summer"/>
    <n v="98.46"/>
    <n v="68.362947645154321"/>
    <n v="30.097052354845673"/>
    <n v="0.30567796419709198"/>
    <n v="9"/>
    <n v="886.14"/>
    <n v="0"/>
    <n v="472"/>
    <x v="0"/>
    <x v="1"/>
    <n v="27.768355015496802"/>
  </r>
  <r>
    <s v="V036"/>
    <x v="126"/>
    <x v="0"/>
    <x v="0"/>
    <s v="Tables"/>
    <s v="FUR-TA-10002041"/>
    <s v="Bevis Round Conference Table Top, X-Base"/>
    <s v="United States"/>
    <s v="CA-2015-154291"/>
    <x v="395"/>
    <d v="2015-07-29T00:00:00"/>
    <s v="Standard Class"/>
    <n v="4"/>
    <n v="7"/>
    <s v="Summer"/>
    <n v="358.58"/>
    <n v="292.3860886949065"/>
    <n v="66.193911305093479"/>
    <n v="0.18460012076829016"/>
    <n v="2"/>
    <n v="717.16"/>
    <n v="0"/>
    <n v="145"/>
    <x v="0"/>
    <x v="0"/>
    <n v="302.65865544696828"/>
  </r>
  <r>
    <s v="V128"/>
    <x v="72"/>
    <x v="2"/>
    <x v="1"/>
    <s v="Storage"/>
    <s v="OFF-ST-10001558"/>
    <s v="Acco Perma 4000 Stacking Storage Drawers"/>
    <s v="United States"/>
    <s v="CA-2016-118689"/>
    <x v="824"/>
    <d v="2016-10-09T00:00:00"/>
    <s v="Standard Class"/>
    <n v="7"/>
    <n v="10"/>
    <s v="Autumn"/>
    <n v="32.479999999999997"/>
    <n v="26.13454049830893"/>
    <n v="6.3454595016910673"/>
    <n v="0.19536513244122747"/>
    <n v="2"/>
    <n v="64.959999999999994"/>
    <n v="0"/>
    <n v="316"/>
    <x v="1"/>
    <x v="1"/>
    <n v="21.43769474716736"/>
  </r>
  <r>
    <s v="V053"/>
    <x v="89"/>
    <x v="3"/>
    <x v="2"/>
    <s v="Copiers"/>
    <s v="TEC-CO-10004722"/>
    <s v="Canon imageCLASS 2200 Advanced Copier"/>
    <s v="United States"/>
    <s v="CA-2016-118689"/>
    <x v="824"/>
    <d v="2016-10-09T00:00:00"/>
    <s v="Standard Class"/>
    <n v="7"/>
    <n v="10"/>
    <s v="Autumn"/>
    <n v="17499.95"/>
    <n v="14786.605193119891"/>
    <n v="2713.3448068801099"/>
    <n v="0.15504871767519962"/>
    <n v="5"/>
    <n v="87499.75"/>
    <n v="0"/>
    <n v="491"/>
    <x v="1"/>
    <x v="0"/>
    <n v="3520.9273153675299"/>
  </r>
  <r>
    <s v="V115"/>
    <x v="44"/>
    <x v="1"/>
    <x v="1"/>
    <s v="Binders"/>
    <s v="OFF-BI-10004600"/>
    <s v="Ibico Ibimaster 300 Manual Binding System"/>
    <s v="United States"/>
    <s v="CA-2016-118689"/>
    <x v="824"/>
    <d v="2016-10-09T00:00:00"/>
    <s v="Standard Class"/>
    <n v="7"/>
    <n v="10"/>
    <s v="Autumn"/>
    <n v="735.98"/>
    <n v="482.50215839456399"/>
    <n v="253.47784160543603"/>
    <n v="0.3444086002410881"/>
    <n v="2"/>
    <n v="1471.96"/>
    <n v="0"/>
    <n v="154"/>
    <x v="1"/>
    <x v="0"/>
    <n v="526.12367489985184"/>
  </r>
  <r>
    <s v="V126"/>
    <x v="8"/>
    <x v="1"/>
    <x v="1"/>
    <s v="Binders"/>
    <s v="OFF-BI-10003712"/>
    <s v="Acco Pressboard Covers with Storage Hooks, 14 7/8&quot; x 11&quot;, Light Blue"/>
    <s v="United States"/>
    <s v="CA-2016-118689"/>
    <x v="824"/>
    <d v="2016-10-09T00:00:00"/>
    <s v="Standard Class"/>
    <n v="7"/>
    <n v="10"/>
    <s v="Autumn"/>
    <n v="34.369999999999997"/>
    <n v="26.234006855696592"/>
    <n v="8.1359931443034057"/>
    <n v="0.23671786861517038"/>
    <n v="7"/>
    <n v="240.58999999999997"/>
    <n v="0"/>
    <n v="177"/>
    <x v="1"/>
    <x v="1"/>
    <n v="12.015144031217821"/>
  </r>
  <r>
    <s v="V116"/>
    <x v="62"/>
    <x v="2"/>
    <x v="1"/>
    <s v="Art"/>
    <s v="OFF-AR-10001958"/>
    <s v="Stanley Bostitch Contemporary Electric Pencil Sharpeners"/>
    <s v="United States"/>
    <s v="CA-2016-118689"/>
    <x v="824"/>
    <d v="2016-10-09T00:00:00"/>
    <s v="Standard Class"/>
    <n v="7"/>
    <n v="10"/>
    <s v="Autumn"/>
    <n v="33.96"/>
    <n v="27.136135625590679"/>
    <n v="6.8238643744093217"/>
    <n v="0.20093829135480923"/>
    <n v="2"/>
    <n v="67.92"/>
    <n v="0"/>
    <n v="258"/>
    <x v="1"/>
    <x v="1"/>
    <n v="18.995062155352748"/>
  </r>
  <r>
    <s v="V096"/>
    <x v="37"/>
    <x v="1"/>
    <x v="2"/>
    <s v="Phones"/>
    <s v="TEC-PH-10001750"/>
    <s v="Samsung Rugby III"/>
    <s v="United States"/>
    <s v="CA-2016-140438"/>
    <x v="435"/>
    <d v="2016-12-27T00:00:00"/>
    <s v="Second Class"/>
    <n v="3"/>
    <n v="12"/>
    <s v="Winter"/>
    <n v="197.97"/>
    <n v="142.4944957693329"/>
    <n v="55.475504230667099"/>
    <n v="0.28022177214056221"/>
    <n v="3"/>
    <n v="593.91"/>
    <n v="0"/>
    <n v="443"/>
    <x v="0"/>
    <x v="2"/>
    <n v="69.636537391864707"/>
  </r>
  <r>
    <s v="V139"/>
    <x v="2"/>
    <x v="4"/>
    <x v="1"/>
    <s v="Appliances"/>
    <s v="OFF-AP-10002287"/>
    <s v="Eureka Sanitaire  Multi-Pro Heavy-Duty Upright, Disposable Bags"/>
    <s v="United States"/>
    <s v="US-2017-123204"/>
    <x v="246"/>
    <d v="2017-07-27T00:00:00"/>
    <s v="Standard Class"/>
    <n v="6"/>
    <n v="7"/>
    <s v="Summer"/>
    <n v="17.48"/>
    <n v="13.74599675658631"/>
    <n v="3.7340032434136905"/>
    <n v="0.21361574619071455"/>
    <n v="4"/>
    <n v="69.92"/>
    <n v="0"/>
    <n v="371"/>
    <x v="1"/>
    <x v="1"/>
    <n v="6.2538349194714122"/>
  </r>
  <r>
    <s v="V112"/>
    <x v="53"/>
    <x v="1"/>
    <x v="1"/>
    <s v="Art"/>
    <s v="OFF-AR-10003183"/>
    <s v="Avery Fluorescent Highlighter Four-Color Set"/>
    <s v="United States"/>
    <s v="CA-2015-112522"/>
    <x v="998"/>
    <d v="2015-10-17T00:00:00"/>
    <s v="Standard Class"/>
    <n v="7"/>
    <n v="10"/>
    <s v="Autumn"/>
    <n v="8.016"/>
    <n v="5.6140516475751117"/>
    <n v="2.4019483524248884"/>
    <n v="0.299644255542027"/>
    <n v="3"/>
    <n v="24.048000000000002"/>
    <n v="0.2"/>
    <n v="247"/>
    <x v="1"/>
    <x v="1"/>
    <n v="4.6520816845794961"/>
  </r>
  <r>
    <s v="V043"/>
    <x v="136"/>
    <x v="3"/>
    <x v="0"/>
    <s v="Tables"/>
    <s v="FUR-TA-10003008"/>
    <s v="Lesro Round Back Collection Coffee Table, End Table"/>
    <s v="United States"/>
    <s v="CA-2016-153101"/>
    <x v="162"/>
    <d v="2016-09-08T00:00:00"/>
    <s v="Same Day"/>
    <n v="0"/>
    <n v="9"/>
    <s v="Autumn"/>
    <n v="146.04"/>
    <n v="104.04600088048301"/>
    <n v="41.993999119516985"/>
    <n v="0.28755134976387969"/>
    <n v="1"/>
    <n v="146.04"/>
    <n v="0.2"/>
    <n v="137"/>
    <x v="0"/>
    <x v="0"/>
    <n v="304.21522658426272"/>
  </r>
  <r>
    <s v="V055"/>
    <x v="100"/>
    <x v="0"/>
    <x v="2"/>
    <s v="Accessories"/>
    <s v="TEC-AC-10004803"/>
    <s v="Sony Micro Vault Click 4 GB USB 2.0 Flash Drive"/>
    <s v="United States"/>
    <s v="CA-2016-142615"/>
    <x v="73"/>
    <d v="2016-11-24T00:00:00"/>
    <s v="Standard Class"/>
    <n v="4"/>
    <n v="11"/>
    <s v="Winter"/>
    <n v="27.88"/>
    <n v="23.221106356468951"/>
    <n v="4.658893643531048"/>
    <n v="0.16710522394300747"/>
    <n v="2"/>
    <n v="55.76"/>
    <n v="0"/>
    <n v="210"/>
    <x v="0"/>
    <x v="2"/>
    <n v="73.76354655248079"/>
  </r>
  <r>
    <s v="V129"/>
    <x v="4"/>
    <x v="0"/>
    <x v="1"/>
    <s v="Labels"/>
    <s v="OFF-LA-10003510"/>
    <s v="Avery 4027 File Folder Labels for Dot Matrix Printers, 5000 Labels per Box, White"/>
    <s v="United States"/>
    <s v="CA-2017-142643"/>
    <x v="453"/>
    <d v="2017-10-20T00:00:00"/>
    <s v="Standard Class"/>
    <n v="5"/>
    <n v="10"/>
    <s v="Autumn"/>
    <n v="152.65"/>
    <n v="114.9327334602846"/>
    <n v="37.717266539715411"/>
    <n v="0.24708330520612781"/>
    <n v="5"/>
    <n v="763.25"/>
    <n v="0"/>
    <n v="114"/>
    <x v="0"/>
    <x v="0"/>
    <n v="112.4655826564489"/>
  </r>
  <r>
    <s v="V022"/>
    <x v="49"/>
    <x v="2"/>
    <x v="0"/>
    <s v="Furnishings"/>
    <s v="FUR-FU-10000087"/>
    <s v="Executive Impressions 14&quot; Two-Color Numerals Wall Clock"/>
    <s v="United States"/>
    <s v="CA-2017-142643"/>
    <x v="453"/>
    <d v="2017-10-20T00:00:00"/>
    <s v="Standard Class"/>
    <n v="5"/>
    <n v="10"/>
    <s v="Autumn"/>
    <n v="22.72"/>
    <n v="19.071464472635629"/>
    <n v="3.6485355273643698"/>
    <n v="0.16058695102836135"/>
    <n v="1"/>
    <n v="22.72"/>
    <n v="0"/>
    <n v="177"/>
    <x v="0"/>
    <x v="1"/>
    <n v="24.998883900419759"/>
  </r>
  <r>
    <s v="V105"/>
    <x v="85"/>
    <x v="0"/>
    <x v="1"/>
    <s v="Art"/>
    <s v="OFF-AR-10003732"/>
    <s v="Newell 333"/>
    <s v="United States"/>
    <s v="CA-2015-116260"/>
    <x v="380"/>
    <d v="2015-07-12T00:00:00"/>
    <s v="Standard Class"/>
    <n v="6"/>
    <n v="7"/>
    <s v="Summer"/>
    <n v="11.12"/>
    <n v="8.1078502404864992"/>
    <n v="3.0121497595135001"/>
    <n v="0.27087677693466727"/>
    <n v="4"/>
    <n v="44.48"/>
    <n v="0"/>
    <n v="175"/>
    <x v="1"/>
    <x v="1"/>
    <n v="5.320302274392791"/>
  </r>
  <r>
    <s v="V135"/>
    <x v="51"/>
    <x v="4"/>
    <x v="1"/>
    <s v="Appliances"/>
    <s v="OFF-AP-10000275"/>
    <s v="Sanyo Counter Height Refrigerator with Crisper, 3.6 Cubic Foot, Stainless Steel/Black"/>
    <s v="United States"/>
    <s v="CA-2017-107517"/>
    <x v="1119"/>
    <d v="2017-02-09T00:00:00"/>
    <s v="Standard Class"/>
    <n v="4"/>
    <n v="2"/>
    <s v="Spring"/>
    <n v="1640.7"/>
    <n v="1259.1179595199401"/>
    <n v="381.58204048005996"/>
    <n v="0.23257270706409455"/>
    <n v="5"/>
    <n v="8203.5"/>
    <n v="0"/>
    <n v="427"/>
    <x v="0"/>
    <x v="0"/>
    <n v="568.35515199565134"/>
  </r>
  <r>
    <s v="V076"/>
    <x v="106"/>
    <x v="4"/>
    <x v="2"/>
    <s v="Phones"/>
    <s v="TEC-PH-10003505"/>
    <s v="Geemarc AmpliPOWER60"/>
    <s v="United States"/>
    <s v="CA-2017-107517"/>
    <x v="1119"/>
    <d v="2017-02-09T00:00:00"/>
    <s v="Standard Class"/>
    <n v="4"/>
    <n v="2"/>
    <s v="Spring"/>
    <n v="371.2"/>
    <n v="259.45667622765848"/>
    <n v="111.74332377234151"/>
    <n v="0.30103266102462695"/>
    <n v="5"/>
    <n v="1856"/>
    <n v="0.2"/>
    <n v="374"/>
    <x v="0"/>
    <x v="0"/>
    <n v="194.6750090698948"/>
  </r>
  <r>
    <s v="V119"/>
    <x v="20"/>
    <x v="1"/>
    <x v="1"/>
    <s v="Binders"/>
    <s v="OFF-BI-10002852"/>
    <s v="Ibico Standard Transparent Covers"/>
    <s v="United States"/>
    <s v="CA-2015-166338"/>
    <x v="401"/>
    <d v="2015-12-07T00:00:00"/>
    <s v="First Class"/>
    <n v="1"/>
    <n v="12"/>
    <s v="Winter"/>
    <n v="14.832000000000001"/>
    <n v="11.65481974011003"/>
    <n v="3.1771802598899708"/>
    <n v="0.21421118257079089"/>
    <n v="3"/>
    <n v="44.496000000000002"/>
    <n v="0.7"/>
    <n v="296"/>
    <x v="0"/>
    <x v="1"/>
    <n v="34.951157956338001"/>
  </r>
  <r>
    <s v="V092"/>
    <x v="27"/>
    <x v="0"/>
    <x v="2"/>
    <s v="Accessories"/>
    <s v="TEC-AC-10004877"/>
    <s v="Imation 30456 USB Flash Drive 8GB"/>
    <s v="United States"/>
    <s v="CA-2016-123946"/>
    <x v="126"/>
    <d v="2016-09-17T00:00:00"/>
    <s v="Standard Class"/>
    <n v="5"/>
    <n v="9"/>
    <s v="Autumn"/>
    <n v="20.7"/>
    <n v="17.060830225148059"/>
    <n v="3.6391697748519398"/>
    <n v="0.17580530313294396"/>
    <n v="3"/>
    <n v="62.099999999999994"/>
    <n v="0"/>
    <n v="475"/>
    <x v="0"/>
    <x v="1"/>
    <n v="29.95903402982146"/>
  </r>
  <r>
    <s v="V105"/>
    <x v="85"/>
    <x v="3"/>
    <x v="1"/>
    <s v="Fasteners"/>
    <s v="OFF-FA-10002975"/>
    <s v="Staples"/>
    <s v="United States"/>
    <s v="CA-2016-123946"/>
    <x v="126"/>
    <d v="2016-09-17T00:00:00"/>
    <s v="Standard Class"/>
    <n v="5"/>
    <n v="9"/>
    <s v="Autumn"/>
    <n v="11.34"/>
    <n v="8.839350623321387"/>
    <n v="2.5006493766786129"/>
    <n v="0.2205158180492604"/>
    <n v="3"/>
    <n v="34.019999999999996"/>
    <n v="0"/>
    <n v="318"/>
    <x v="0"/>
    <x v="1"/>
    <n v="13.47434362037721"/>
  </r>
  <r>
    <s v="V114"/>
    <x v="13"/>
    <x v="3"/>
    <x v="1"/>
    <s v="Storage"/>
    <s v="OFF-ST-10000419"/>
    <s v="Rogers Jumbo File, Granite"/>
    <s v="United States"/>
    <s v="CA-2016-123946"/>
    <x v="126"/>
    <d v="2016-09-17T00:00:00"/>
    <s v="Standard Class"/>
    <n v="5"/>
    <n v="9"/>
    <s v="Autumn"/>
    <n v="67.900000000000006"/>
    <n v="55.365394889366748"/>
    <n v="12.534605110633258"/>
    <n v="0.18460390442758848"/>
    <n v="5"/>
    <n v="339.5"/>
    <n v="0"/>
    <n v="162"/>
    <x v="0"/>
    <x v="1"/>
    <n v="11.80906115376381"/>
  </r>
  <r>
    <s v="V038"/>
    <x v="139"/>
    <x v="2"/>
    <x v="0"/>
    <s v="Chairs"/>
    <s v="FUR-CH-10002073"/>
    <s v="Hon Olson Stacker Chairs"/>
    <s v="United States"/>
    <s v="CA-2016-123946"/>
    <x v="126"/>
    <d v="2016-09-17T00:00:00"/>
    <s v="Standard Class"/>
    <n v="5"/>
    <n v="9"/>
    <s v="Autumn"/>
    <n v="1059.1199999999999"/>
    <n v="812.39614795538353"/>
    <n v="246.72385204461636"/>
    <n v="0.23295174488690271"/>
    <n v="4"/>
    <n v="4236.4799999999996"/>
    <n v="0"/>
    <n v="460"/>
    <x v="0"/>
    <x v="0"/>
    <n v="923.66736075331801"/>
  </r>
  <r>
    <s v="V025"/>
    <x v="86"/>
    <x v="1"/>
    <x v="0"/>
    <s v="Chairs"/>
    <s v="FUR-CH-10000155"/>
    <s v="Global Comet Stacking Armless Chair"/>
    <s v="United States"/>
    <s v="CA-2014-147543"/>
    <x v="522"/>
    <d v="2014-07-12T00:00:00"/>
    <s v="Standard Class"/>
    <n v="6"/>
    <n v="7"/>
    <s v="Summer"/>
    <n v="478.48"/>
    <n v="381.45052259012351"/>
    <n v="97.029477409876506"/>
    <n v="0.20278690313048925"/>
    <n v="2"/>
    <n v="956.96"/>
    <n v="0.2"/>
    <n v="131"/>
    <x v="1"/>
    <x v="0"/>
    <n v="234.45723434491561"/>
  </r>
  <r>
    <s v="V122"/>
    <x v="5"/>
    <x v="3"/>
    <x v="1"/>
    <s v="Paper"/>
    <s v="OFF-PA-10001260"/>
    <s v="TOPS Money Receipt Book, Consecutively Numbered in Red,"/>
    <s v="United States"/>
    <s v="US-2016-159093"/>
    <x v="195"/>
    <d v="2016-05-14T00:00:00"/>
    <s v="Standard Class"/>
    <n v="5"/>
    <n v="5"/>
    <s v="Summer"/>
    <n v="32.04"/>
    <n v="23.43750272533541"/>
    <n v="8.6024972746645894"/>
    <n v="0.26849242430288983"/>
    <n v="4"/>
    <n v="128.16"/>
    <n v="0"/>
    <n v="332"/>
    <x v="0"/>
    <x v="1"/>
    <n v="16.991775951912739"/>
  </r>
  <r>
    <s v="V076"/>
    <x v="106"/>
    <x v="4"/>
    <x v="2"/>
    <s v="Phones"/>
    <s v="TEC-PH-10001924"/>
    <s v="iHome FM Clock Radio with Lightning Dock"/>
    <s v="United States"/>
    <s v="CA-2016-162110"/>
    <x v="427"/>
    <d v="2016-07-22T00:00:00"/>
    <s v="Standard Class"/>
    <n v="4"/>
    <n v="7"/>
    <s v="Summer"/>
    <n v="55.991999999999997"/>
    <n v="43.950439327119838"/>
    <n v="12.041560672880159"/>
    <n v="0.21505859181454778"/>
    <n v="1"/>
    <n v="55.991999999999997"/>
    <n v="0.2"/>
    <n v="209"/>
    <x v="0"/>
    <x v="2"/>
    <n v="88.531125374073937"/>
  </r>
  <r>
    <s v="V126"/>
    <x v="8"/>
    <x v="0"/>
    <x v="1"/>
    <s v="Paper"/>
    <s v="OFF-PA-10003134"/>
    <s v="Xerox 1937"/>
    <s v="United States"/>
    <s v="US-2016-163461"/>
    <x v="1133"/>
    <d v="2016-06-21T00:00:00"/>
    <s v="First Class"/>
    <n v="3"/>
    <n v="6"/>
    <s v="Summer"/>
    <n v="76.864000000000004"/>
    <n v="60.066782271807583"/>
    <n v="16.797217728192422"/>
    <n v="0.21853166278351921"/>
    <n v="2"/>
    <n v="153.72800000000001"/>
    <n v="0.2"/>
    <n v="264"/>
    <x v="0"/>
    <x v="2"/>
    <n v="57.648000000000003"/>
  </r>
  <r>
    <s v="V038"/>
    <x v="139"/>
    <x v="3"/>
    <x v="0"/>
    <s v="Furnishings"/>
    <s v="FUR-FU-10000409"/>
    <s v="GE 4 Foot Flourescent Tube, 40 Watt"/>
    <s v="United States"/>
    <s v="CA-2014-101462"/>
    <x v="1017"/>
    <d v="2014-04-25T00:00:00"/>
    <s v="Standard Class"/>
    <n v="5"/>
    <n v="4"/>
    <s v="Spring"/>
    <n v="59.92"/>
    <n v="48.991703706554162"/>
    <n v="10.92829629344584"/>
    <n v="0.18238144681985713"/>
    <n v="4"/>
    <n v="239.68"/>
    <n v="0"/>
    <n v="293"/>
    <x v="0"/>
    <x v="1"/>
    <n v="23.780012783848541"/>
  </r>
  <r>
    <s v="V034"/>
    <x v="3"/>
    <x v="2"/>
    <x v="0"/>
    <s v="Bookcases"/>
    <s v="FUR-BO-10002545"/>
    <s v="Atlantic Metals Mobile 3-Shelf Bookcases, Custom Colors"/>
    <s v="United States"/>
    <s v="US-2016-100461"/>
    <x v="1134"/>
    <d v="2016-01-12T00:00:00"/>
    <s v="Standard Class"/>
    <n v="4"/>
    <n v="1"/>
    <s v="Winter"/>
    <n v="1565.88"/>
    <n v="1305.624451188128"/>
    <n v="260.25554881187213"/>
    <n v="0.16620401870633261"/>
    <n v="6"/>
    <n v="9395.2800000000007"/>
    <n v="0"/>
    <n v="106"/>
    <x v="0"/>
    <x v="0"/>
    <n v="421.33853612573398"/>
  </r>
  <r>
    <s v="V103"/>
    <x v="33"/>
    <x v="4"/>
    <x v="1"/>
    <s v="Binders"/>
    <s v="OFF-BI-10001460"/>
    <s v="Plastic Binding Combs"/>
    <s v="United States"/>
    <s v="US-2016-100461"/>
    <x v="1134"/>
    <d v="2016-01-12T00:00:00"/>
    <s v="Standard Class"/>
    <n v="4"/>
    <n v="1"/>
    <s v="Winter"/>
    <n v="106.05"/>
    <n v="73.807401264938633"/>
    <n v="32.242598735061364"/>
    <n v="0.30403204842113496"/>
    <n v="7"/>
    <n v="742.35"/>
    <n v="0"/>
    <n v="238"/>
    <x v="0"/>
    <x v="1"/>
    <n v="33.081162011029782"/>
  </r>
  <r>
    <s v="V114"/>
    <x v="13"/>
    <x v="2"/>
    <x v="1"/>
    <s v="Storage"/>
    <s v="OFF-ST-10001328"/>
    <s v="Personal Filing Tote with Lid, Black/Gray"/>
    <s v="United States"/>
    <s v="US-2017-162670"/>
    <x v="331"/>
    <d v="2017-12-28T00:00:00"/>
    <s v="Second Class"/>
    <n v="5"/>
    <n v="12"/>
    <s v="Winter"/>
    <n v="62.04"/>
    <n v="48.405506784972509"/>
    <n v="13.63449321502749"/>
    <n v="0.21976939418161653"/>
    <n v="4"/>
    <n v="248.16"/>
    <n v="0"/>
    <n v="442"/>
    <x v="0"/>
    <x v="1"/>
    <n v="25.200767131180751"/>
  </r>
  <r>
    <s v="V076"/>
    <x v="106"/>
    <x v="2"/>
    <x v="2"/>
    <s v="Phones"/>
    <s v="TEC-PH-10003601"/>
    <s v="Ativa D5772 2-Line 5.8GHz Digital Expandable Corded/Cordless Phone System with Answering &amp; Caller ID/Call Waiting, Black/Silver"/>
    <s v="United States"/>
    <s v="US-2017-162670"/>
    <x v="331"/>
    <d v="2017-12-28T00:00:00"/>
    <s v="Second Class"/>
    <n v="5"/>
    <n v="12"/>
    <s v="Winter"/>
    <n v="494.97"/>
    <n v="376.45055801452918"/>
    <n v="118.51944198547085"/>
    <n v="0.23944772811578649"/>
    <n v="3"/>
    <n v="1484.91"/>
    <n v="0"/>
    <n v="386"/>
    <x v="0"/>
    <x v="0"/>
    <n v="269.42754177453111"/>
  </r>
  <r>
    <s v="V133"/>
    <x v="42"/>
    <x v="1"/>
    <x v="1"/>
    <s v="Storage"/>
    <s v="OFF-ST-10001522"/>
    <s v="Gould Plastics 18-Pocket Panel Bin, 34w x 5-1/4d x 20-1/2h"/>
    <s v="United States"/>
    <s v="US-2017-162670"/>
    <x v="331"/>
    <d v="2017-12-28T00:00:00"/>
    <s v="Second Class"/>
    <n v="5"/>
    <n v="12"/>
    <s v="Winter"/>
    <n v="367.96"/>
    <n v="300.06611600346258"/>
    <n v="67.893883996537397"/>
    <n v="0.18451430589340526"/>
    <n v="4"/>
    <n v="1471.84"/>
    <n v="0"/>
    <n v="400"/>
    <x v="0"/>
    <x v="2"/>
    <n v="117.7248391962282"/>
  </r>
  <r>
    <s v="V129"/>
    <x v="4"/>
    <x v="3"/>
    <x v="1"/>
    <s v="Paper"/>
    <s v="OFF-PA-10001994"/>
    <s v="Ink Jet Note and Greeting Cards, 8-1/2&quot; x 5-1/2&quot; Card Size"/>
    <s v="United States"/>
    <s v="US-2017-162670"/>
    <x v="331"/>
    <d v="2017-12-28T00:00:00"/>
    <s v="Second Class"/>
    <n v="5"/>
    <n v="12"/>
    <s v="Winter"/>
    <n v="44.96"/>
    <n v="33.070948688770351"/>
    <n v="11.88905131122965"/>
    <n v="0.26443619464478757"/>
    <n v="2"/>
    <n v="89.92"/>
    <n v="0"/>
    <n v="155"/>
    <x v="0"/>
    <x v="1"/>
    <n v="16.21055853448609"/>
  </r>
  <r>
    <s v="V129"/>
    <x v="4"/>
    <x v="0"/>
    <x v="1"/>
    <s v="Envelopes"/>
    <s v="OFF-EN-10001453"/>
    <s v="Tyvek Interoffice Envelopes, 9 1/2&quot; x 12 1/2&quot;, 100/Box"/>
    <s v="United States"/>
    <s v="US-2017-162670"/>
    <x v="331"/>
    <d v="2017-12-28T00:00:00"/>
    <s v="Second Class"/>
    <n v="5"/>
    <n v="12"/>
    <s v="Winter"/>
    <n v="182.94"/>
    <n v="155.24056347331049"/>
    <n v="27.69943652668951"/>
    <n v="0.1514126846326091"/>
    <n v="3"/>
    <n v="548.81999999999994"/>
    <n v="0"/>
    <n v="259"/>
    <x v="0"/>
    <x v="2"/>
    <n v="70.378423204843116"/>
  </r>
  <r>
    <s v="V121"/>
    <x v="7"/>
    <x v="0"/>
    <x v="1"/>
    <s v="Paper"/>
    <s v="OFF-PA-10004911"/>
    <s v="Rediform S.O.S. 1-Up Phone Message Bk, 4-1/4x3-1/16 Bk, 1 Form/Pg, 40 Messages/Bk, 3/Pk"/>
    <s v="United States"/>
    <s v="CA-2017-128965"/>
    <x v="827"/>
    <d v="2017-04-22T00:00:00"/>
    <s v="Standard Class"/>
    <n v="5"/>
    <n v="4"/>
    <s v="Spring"/>
    <n v="28.14"/>
    <n v="19.111688719698719"/>
    <n v="9.0283112803012813"/>
    <n v="0.32083551102705332"/>
    <n v="3"/>
    <n v="84.42"/>
    <n v="0"/>
    <n v="248"/>
    <x v="0"/>
    <x v="1"/>
    <n v="21.389690974859828"/>
  </r>
  <r>
    <s v="V100"/>
    <x v="17"/>
    <x v="1"/>
    <x v="1"/>
    <s v="Labels"/>
    <s v="OFF-LA-10001404"/>
    <s v="Avery 517"/>
    <s v="United States"/>
    <s v="CA-2017-128965"/>
    <x v="827"/>
    <d v="2017-04-22T00:00:00"/>
    <s v="Standard Class"/>
    <n v="5"/>
    <n v="4"/>
    <s v="Spring"/>
    <n v="7.38"/>
    <n v="4.998177782187196"/>
    <n v="2.3818222178128039"/>
    <n v="0.3227401379150141"/>
    <n v="2"/>
    <n v="14.76"/>
    <n v="0"/>
    <n v="386"/>
    <x v="0"/>
    <x v="1"/>
    <n v="6.7369874573135426"/>
  </r>
  <r>
    <s v="V102"/>
    <x v="66"/>
    <x v="3"/>
    <x v="1"/>
    <s v="Fasteners"/>
    <s v="OFF-FA-10001561"/>
    <s v="Stockwell Push Pins"/>
    <s v="United States"/>
    <s v="CA-2017-128965"/>
    <x v="827"/>
    <d v="2017-04-22T00:00:00"/>
    <s v="Standard Class"/>
    <n v="5"/>
    <n v="4"/>
    <s v="Spring"/>
    <n v="10.9"/>
    <n v="7.1732187427980616"/>
    <n v="3.7267812572019388"/>
    <n v="0.34190653735797605"/>
    <n v="5"/>
    <n v="54.5"/>
    <n v="0"/>
    <n v="356"/>
    <x v="0"/>
    <x v="1"/>
    <n v="4.0500085361462066"/>
  </r>
  <r>
    <s v="V078"/>
    <x v="32"/>
    <x v="4"/>
    <x v="2"/>
    <s v="Accessories"/>
    <s v="TEC-AC-10001383"/>
    <s v="Logitech Wireless Touch Keyboard K400"/>
    <s v="United States"/>
    <s v="CA-2017-128965"/>
    <x v="827"/>
    <d v="2017-04-22T00:00:00"/>
    <s v="Standard Class"/>
    <n v="5"/>
    <n v="4"/>
    <s v="Spring"/>
    <n v="274.89"/>
    <n v="232.8683496613597"/>
    <n v="42.021650338640285"/>
    <n v="0.15286714809065549"/>
    <n v="11"/>
    <n v="3023.79"/>
    <n v="0"/>
    <n v="238"/>
    <x v="0"/>
    <x v="0"/>
    <n v="132.83150790381021"/>
  </r>
  <r>
    <s v="V135"/>
    <x v="51"/>
    <x v="0"/>
    <x v="1"/>
    <s v="Labels"/>
    <s v="OFF-LA-10003190"/>
    <s v="Avery 474"/>
    <s v="United States"/>
    <s v="CA-2017-128965"/>
    <x v="827"/>
    <d v="2017-04-22T00:00:00"/>
    <s v="Standard Class"/>
    <n v="5"/>
    <n v="4"/>
    <s v="Spring"/>
    <n v="23.04"/>
    <n v="18.763287365117851"/>
    <n v="4.2767126348821485"/>
    <n v="0.18562120811120436"/>
    <n v="8"/>
    <n v="184.32"/>
    <n v="0"/>
    <n v="448"/>
    <x v="0"/>
    <x v="1"/>
    <n v="5.6395404068062138"/>
  </r>
  <r>
    <s v="V044"/>
    <x v="69"/>
    <x v="3"/>
    <x v="0"/>
    <s v="Chairs"/>
    <s v="FUR-CH-10003774"/>
    <s v="Global Wood Trimmed Manager's Task Chair, Khaki"/>
    <s v="United States"/>
    <s v="CA-2017-128965"/>
    <x v="827"/>
    <d v="2017-04-22T00:00:00"/>
    <s v="Standard Class"/>
    <n v="5"/>
    <n v="4"/>
    <s v="Spring"/>
    <n v="218.352"/>
    <n v="175.43551645213839"/>
    <n v="42.916483547861617"/>
    <n v="0.19654724274502461"/>
    <n v="3"/>
    <n v="655.05600000000004"/>
    <n v="0.2"/>
    <n v="423"/>
    <x v="0"/>
    <x v="2"/>
    <n v="131.76663325376791"/>
  </r>
  <r>
    <s v="V127"/>
    <x v="39"/>
    <x v="3"/>
    <x v="1"/>
    <s v="Paper"/>
    <s v="OFF-PA-10000520"/>
    <s v="Xerox 201"/>
    <s v="United States"/>
    <s v="CA-2017-138618"/>
    <x v="96"/>
    <d v="2017-12-08T00:00:00"/>
    <s v="Standard Class"/>
    <n v="7"/>
    <n v="12"/>
    <s v="Winter"/>
    <n v="10.368"/>
    <n v="7.3340238454424558"/>
    <n v="3.0339761545575445"/>
    <n v="0.29262887293186191"/>
    <n v="2"/>
    <n v="20.736000000000001"/>
    <n v="0.2"/>
    <n v="391"/>
    <x v="1"/>
    <x v="1"/>
    <n v="12.430795308426569"/>
  </r>
  <r>
    <s v="V113"/>
    <x v="117"/>
    <x v="4"/>
    <x v="1"/>
    <s v="Binders"/>
    <s v="OFF-BI-10004465"/>
    <s v="Avery Durable Slant Ring Binders"/>
    <s v="United States"/>
    <s v="US-2016-126452"/>
    <x v="1036"/>
    <d v="2016-08-28T00:00:00"/>
    <s v="Standard Class"/>
    <n v="7"/>
    <n v="8"/>
    <s v="Autumn"/>
    <n v="12.672000000000001"/>
    <n v="9.2001498028008868"/>
    <n v="3.4718501971991138"/>
    <n v="0.27397807743048563"/>
    <n v="2"/>
    <n v="25.344000000000001"/>
    <n v="0.2"/>
    <n v="434"/>
    <x v="1"/>
    <x v="1"/>
    <n v="6.4342384164716808"/>
  </r>
  <r>
    <s v="V066"/>
    <x v="124"/>
    <x v="1"/>
    <x v="2"/>
    <s v="Phones"/>
    <s v="TEC-PH-10003555"/>
    <s v="Motorola HK250 Universal Bluetooth Headset"/>
    <s v="United States"/>
    <s v="US-2016-126452"/>
    <x v="1036"/>
    <d v="2016-08-28T00:00:00"/>
    <s v="Standard Class"/>
    <n v="7"/>
    <n v="8"/>
    <s v="Autumn"/>
    <n v="91.96"/>
    <n v="71.680932147692957"/>
    <n v="20.279067852307037"/>
    <n v="0.22052052905945019"/>
    <n v="5"/>
    <n v="459.79999999999995"/>
    <n v="0.2"/>
    <n v="286"/>
    <x v="1"/>
    <x v="2"/>
    <n v="40.702328927361293"/>
  </r>
  <r>
    <s v="V058"/>
    <x v="61"/>
    <x v="2"/>
    <x v="2"/>
    <s v="Accessories"/>
    <s v="TEC-AC-10000844"/>
    <s v="Logitech Gaming G510s - Keyboard"/>
    <s v="United States"/>
    <s v="US-2016-126452"/>
    <x v="1036"/>
    <d v="2016-08-28T00:00:00"/>
    <s v="Standard Class"/>
    <n v="7"/>
    <n v="8"/>
    <s v="Autumn"/>
    <n v="254.97"/>
    <n v="198.94785231540959"/>
    <n v="56.022147684590408"/>
    <n v="0.21972054627834808"/>
    <n v="3"/>
    <n v="764.91"/>
    <n v="0"/>
    <n v="422"/>
    <x v="1"/>
    <x v="2"/>
    <n v="111.2548456084369"/>
  </r>
  <r>
    <s v="V095"/>
    <x v="140"/>
    <x v="1"/>
    <x v="2"/>
    <s v="Phones"/>
    <s v="TEC-PH-10003187"/>
    <s v="Anker Astro Mini 3000mAh Ultra-Compact Portable Charger"/>
    <s v="United States"/>
    <s v="US-2016-126452"/>
    <x v="1036"/>
    <d v="2016-08-28T00:00:00"/>
    <s v="Standard Class"/>
    <n v="7"/>
    <n v="8"/>
    <s v="Autumn"/>
    <n v="31.984000000000002"/>
    <n v="22.549412679114461"/>
    <n v="9.4345873208855409"/>
    <n v="0.29497834294914771"/>
    <n v="2"/>
    <n v="63.968000000000004"/>
    <n v="0.2"/>
    <n v="283"/>
    <x v="1"/>
    <x v="1"/>
    <n v="15.782397230247801"/>
  </r>
  <r>
    <s v="V003"/>
    <x v="65"/>
    <x v="0"/>
    <x v="0"/>
    <s v="Tables"/>
    <s v="FUR-TA-10003569"/>
    <s v="Bretford CR8500 Series Meeting Room Furniture"/>
    <s v="United States"/>
    <s v="US-2016-126452"/>
    <x v="1036"/>
    <d v="2016-08-28T00:00:00"/>
    <s v="Standard Class"/>
    <n v="7"/>
    <n v="8"/>
    <s v="Autumn"/>
    <n v="2887.056"/>
    <n v="1897.428799676964"/>
    <n v="989.62720032303605"/>
    <n v="0.34278074284774385"/>
    <n v="9"/>
    <n v="25983.504000000001"/>
    <n v="0.2"/>
    <n v="406"/>
    <x v="1"/>
    <x v="0"/>
    <n v="895.33246203161877"/>
  </r>
  <r>
    <s v="V110"/>
    <x v="16"/>
    <x v="1"/>
    <x v="1"/>
    <s v="Paper"/>
    <s v="OFF-PA-10003848"/>
    <s v="Xerox 1997"/>
    <s v="United States"/>
    <s v="US-2016-126452"/>
    <x v="1036"/>
    <d v="2016-08-28T00:00:00"/>
    <s v="Standard Class"/>
    <n v="7"/>
    <n v="8"/>
    <s v="Autumn"/>
    <n v="12.96"/>
    <n v="8.9561814015466776"/>
    <n v="4.0038185984533232"/>
    <n v="0.30893662025102803"/>
    <n v="2"/>
    <n v="25.92"/>
    <n v="0"/>
    <n v="485"/>
    <x v="1"/>
    <x v="1"/>
    <n v="9.1575557562360181"/>
  </r>
  <r>
    <s v="V119"/>
    <x v="20"/>
    <x v="3"/>
    <x v="1"/>
    <s v="Paper"/>
    <s v="OFF-PA-10002606"/>
    <s v="Xerox 1928"/>
    <s v="United States"/>
    <s v="US-2016-126452"/>
    <x v="1036"/>
    <d v="2016-08-28T00:00:00"/>
    <s v="Standard Class"/>
    <n v="7"/>
    <n v="8"/>
    <s v="Autumn"/>
    <n v="47.52"/>
    <n v="37.597852635752972"/>
    <n v="9.9221473642470315"/>
    <n v="0.20879939739577086"/>
    <n v="9"/>
    <n v="427.68"/>
    <n v="0"/>
    <n v="361"/>
    <x v="1"/>
    <x v="1"/>
    <n v="17.596479647929581"/>
  </r>
  <r>
    <s v="V123"/>
    <x v="14"/>
    <x v="3"/>
    <x v="1"/>
    <s v="Labels"/>
    <s v="OFF-LA-10004853"/>
    <s v="Avery 483"/>
    <s v="United States"/>
    <s v="CA-2016-145009"/>
    <x v="5"/>
    <d v="2016-12-08T00:00:00"/>
    <s v="Second Class"/>
    <n v="3"/>
    <n v="12"/>
    <s v="Winter"/>
    <n v="11.952"/>
    <n v="8.1641582789211178"/>
    <n v="3.7878417210788822"/>
    <n v="0.31692116140218224"/>
    <n v="3"/>
    <n v="35.856000000000002"/>
    <n v="0.2"/>
    <n v="409"/>
    <x v="0"/>
    <x v="1"/>
    <n v="2.4396917838120449"/>
  </r>
  <r>
    <s v="V143"/>
    <x v="135"/>
    <x v="0"/>
    <x v="1"/>
    <s v="Paper"/>
    <s v="OFF-PA-10004948"/>
    <s v="Xerox 190"/>
    <s v="United States"/>
    <s v="CA-2015-162544"/>
    <x v="1135"/>
    <d v="2015-12-19T00:00:00"/>
    <s v="First Class"/>
    <n v="3"/>
    <n v="12"/>
    <s v="Winter"/>
    <n v="4.9800000000000004"/>
    <n v="4.1670040525261278"/>
    <n v="0.8129959474738726"/>
    <n v="0.16325219828792623"/>
    <n v="1"/>
    <n v="4.9800000000000004"/>
    <n v="0"/>
    <n v="443"/>
    <x v="0"/>
    <x v="1"/>
    <n v="14.085567081236031"/>
  </r>
  <r>
    <s v="V115"/>
    <x v="44"/>
    <x v="1"/>
    <x v="1"/>
    <s v="Binders"/>
    <s v="OFF-BI-10003676"/>
    <s v="GBC Standard Recycled Report Covers, Clear Plastic Sheets"/>
    <s v="United States"/>
    <s v="CA-2014-124394"/>
    <x v="1136"/>
    <d v="2014-10-22T00:00:00"/>
    <s v="Second Class"/>
    <n v="5"/>
    <n v="10"/>
    <s v="Autumn"/>
    <n v="10.78"/>
    <n v="7.8996571916137874"/>
    <n v="2.8803428083862119"/>
    <n v="0.26719321042543709"/>
    <n v="5"/>
    <n v="53.9"/>
    <n v="0.8"/>
    <n v="244"/>
    <x v="0"/>
    <x v="1"/>
    <n v="15.809924224992351"/>
  </r>
  <r>
    <s v="V094"/>
    <x v="105"/>
    <x v="4"/>
    <x v="2"/>
    <s v="Accessories"/>
    <s v="TEC-AC-10001314"/>
    <s v="Case Logic 2.4GHz Wireless Keyboard"/>
    <s v="United States"/>
    <s v="CA-2014-124394"/>
    <x v="1136"/>
    <d v="2014-10-22T00:00:00"/>
    <s v="Second Class"/>
    <n v="5"/>
    <n v="10"/>
    <s v="Autumn"/>
    <n v="119.976"/>
    <n v="97.673904273998474"/>
    <n v="22.302095726001525"/>
    <n v="0.18588797531174173"/>
    <n v="3"/>
    <n v="359.928"/>
    <n v="0.2"/>
    <n v="360"/>
    <x v="0"/>
    <x v="2"/>
    <n v="65.220051902879419"/>
  </r>
  <r>
    <s v="V137"/>
    <x v="11"/>
    <x v="4"/>
    <x v="1"/>
    <s v="Labels"/>
    <s v="OFF-LA-10004545"/>
    <s v="Avery 50"/>
    <s v="United States"/>
    <s v="US-2016-121013"/>
    <x v="64"/>
    <d v="2016-09-10T00:00:00"/>
    <s v="Standard Class"/>
    <n v="5"/>
    <n v="9"/>
    <s v="Autumn"/>
    <n v="25.06"/>
    <n v="20.846338578141609"/>
    <n v="4.2136614218583901"/>
    <n v="0.16814291388102115"/>
    <n v="2"/>
    <n v="50.12"/>
    <n v="0"/>
    <n v="101"/>
    <x v="0"/>
    <x v="0"/>
    <n v="26.838780322510932"/>
  </r>
  <r>
    <s v="V016"/>
    <x v="137"/>
    <x v="1"/>
    <x v="0"/>
    <s v="Tables"/>
    <s v="FUR-TA-10003238"/>
    <s v="Chromcraft Bull-Nose Wood 48&quot; x 96&quot; Rectangular Conference Tables"/>
    <s v="United States"/>
    <s v="US-2016-121013"/>
    <x v="64"/>
    <d v="2016-09-10T00:00:00"/>
    <s v="Standard Class"/>
    <n v="5"/>
    <n v="9"/>
    <s v="Autumn"/>
    <n v="1652.94"/>
    <n v="1141.6348503253521"/>
    <n v="511.30514967464796"/>
    <n v="0.30933073776098829"/>
    <n v="3"/>
    <n v="4958.82"/>
    <n v="0"/>
    <n v="413"/>
    <x v="0"/>
    <x v="0"/>
    <n v="530.77422248183836"/>
  </r>
  <r>
    <s v="V038"/>
    <x v="139"/>
    <x v="3"/>
    <x v="0"/>
    <s v="Furnishings"/>
    <s v="FUR-FU-10004952"/>
    <s v="C-Line Cubicle Keepers Polyproplyene Holder w/Velcro Back, 8-1/2x11, 25/Bx"/>
    <s v="United States"/>
    <s v="US-2015-123918"/>
    <x v="52"/>
    <d v="2015-10-15T00:00:00"/>
    <s v="Same Day"/>
    <n v="0"/>
    <n v="10"/>
    <s v="Autumn"/>
    <n v="131.376"/>
    <n v="106.9298828301791"/>
    <n v="24.446117169820909"/>
    <n v="0.18607749642111884"/>
    <n v="6"/>
    <n v="788.25600000000009"/>
    <n v="0.6"/>
    <n v="111"/>
    <x v="0"/>
    <x v="0"/>
    <n v="25.86911473810677"/>
  </r>
  <r>
    <s v="V098"/>
    <x v="92"/>
    <x v="4"/>
    <x v="1"/>
    <s v="Paper"/>
    <s v="OFF-PA-10003001"/>
    <s v="Xerox 1986"/>
    <s v="United States"/>
    <s v="US-2015-123918"/>
    <x v="52"/>
    <d v="2015-10-15T00:00:00"/>
    <s v="Same Day"/>
    <n v="0"/>
    <n v="10"/>
    <s v="Autumn"/>
    <n v="5.3440000000000003"/>
    <n v="4.2173203409642799"/>
    <n v="1.1266796590357204"/>
    <n v="0.21083077452015725"/>
    <n v="1"/>
    <n v="5.3440000000000003"/>
    <n v="0.2"/>
    <n v="360"/>
    <x v="0"/>
    <x v="1"/>
    <n v="26.066269596293729"/>
  </r>
  <r>
    <s v="V028"/>
    <x v="109"/>
    <x v="1"/>
    <x v="0"/>
    <s v="Chairs"/>
    <s v="FUR-CH-10001215"/>
    <s v="Global Troy Executive Leather Low-Back Tilter"/>
    <s v="United States"/>
    <s v="CA-2015-137113"/>
    <x v="494"/>
    <d v="2015-12-05T00:00:00"/>
    <s v="Second Class"/>
    <n v="4"/>
    <n v="12"/>
    <s v="Winter"/>
    <n v="2003.92"/>
    <n v="1506.4843344479771"/>
    <n v="497.43566555202301"/>
    <n v="0.24823129942913041"/>
    <n v="5"/>
    <n v="10019.6"/>
    <n v="0.2"/>
    <n v="461"/>
    <x v="0"/>
    <x v="0"/>
    <n v="683.14358115780544"/>
  </r>
  <r>
    <s v="V108"/>
    <x v="76"/>
    <x v="4"/>
    <x v="1"/>
    <s v="Paper"/>
    <s v="OFF-PA-10004255"/>
    <s v="Xerox 219"/>
    <s v="United States"/>
    <s v="CA-2015-137113"/>
    <x v="494"/>
    <d v="2015-12-05T00:00:00"/>
    <s v="Second Class"/>
    <n v="4"/>
    <n v="12"/>
    <s v="Winter"/>
    <n v="32.4"/>
    <n v="22.303689351984819"/>
    <n v="10.09631064801518"/>
    <n v="0.31161452617330804"/>
    <n v="5"/>
    <n v="162"/>
    <n v="0"/>
    <n v="268"/>
    <x v="0"/>
    <x v="1"/>
    <n v="17.844528573206969"/>
  </r>
  <r>
    <s v="V046"/>
    <x v="70"/>
    <x v="3"/>
    <x v="0"/>
    <s v="Tables"/>
    <s v="FUR-TA-10001705"/>
    <s v="Bush Advantage Collection Round Conference Table"/>
    <s v="United States"/>
    <s v="CA-2015-137113"/>
    <x v="494"/>
    <d v="2015-12-05T00:00:00"/>
    <s v="Second Class"/>
    <n v="4"/>
    <n v="12"/>
    <s v="Winter"/>
    <n v="1913.4"/>
    <n v="1609.035102280395"/>
    <n v="304.3648977196051"/>
    <n v="0.15907018800021172"/>
    <n v="9"/>
    <n v="17220.600000000002"/>
    <n v="0"/>
    <n v="247"/>
    <x v="0"/>
    <x v="0"/>
    <n v="738.71489475529961"/>
  </r>
  <r>
    <s v="V098"/>
    <x v="92"/>
    <x v="0"/>
    <x v="1"/>
    <s v="Storage"/>
    <s v="OFF-ST-10002554"/>
    <s v="Tennsco Industrial Shelving"/>
    <s v="United States"/>
    <s v="CA-2015-137113"/>
    <x v="494"/>
    <d v="2015-12-05T00:00:00"/>
    <s v="Second Class"/>
    <n v="4"/>
    <n v="12"/>
    <s v="Winter"/>
    <n v="146.72999999999999"/>
    <n v="123.8890649260421"/>
    <n v="22.840935073957894"/>
    <n v="0.15566642863734681"/>
    <n v="3"/>
    <n v="440.18999999999994"/>
    <n v="0"/>
    <n v="299"/>
    <x v="0"/>
    <x v="2"/>
    <n v="66.364780499733271"/>
  </r>
  <r>
    <s v="V139"/>
    <x v="2"/>
    <x v="0"/>
    <x v="1"/>
    <s v="Paper"/>
    <s v="OFF-PA-10002222"/>
    <s v="Xerox Color Copier Paper, 11&quot; x 17&quot;, Ream"/>
    <s v="United States"/>
    <s v="CA-2015-137113"/>
    <x v="494"/>
    <d v="2015-12-05T00:00:00"/>
    <s v="Second Class"/>
    <n v="4"/>
    <n v="12"/>
    <s v="Winter"/>
    <n v="114.2"/>
    <n v="75.284178960326756"/>
    <n v="38.915821039673247"/>
    <n v="0.34076901085528238"/>
    <n v="5"/>
    <n v="571"/>
    <n v="0"/>
    <n v="484"/>
    <x v="0"/>
    <x v="2"/>
    <n v="37.297563816778528"/>
  </r>
  <r>
    <s v="V015"/>
    <x v="79"/>
    <x v="3"/>
    <x v="0"/>
    <s v="Chairs"/>
    <s v="FUR-CH-10002320"/>
    <s v="Hon Pagoda Stacking Chairs"/>
    <s v="United States"/>
    <s v="CA-2015-120677"/>
    <x v="70"/>
    <d v="2015-06-04T00:00:00"/>
    <s v="Standard Class"/>
    <n v="4"/>
    <n v="5"/>
    <s v="Summer"/>
    <n v="2567.84"/>
    <n v="2135.3538974869239"/>
    <n v="432.48610251307628"/>
    <n v="0.16842408503375453"/>
    <n v="8"/>
    <n v="20542.72"/>
    <n v="0"/>
    <n v="411"/>
    <x v="0"/>
    <x v="0"/>
    <n v="990.88766699964538"/>
  </r>
  <r>
    <s v="V083"/>
    <x v="116"/>
    <x v="3"/>
    <x v="2"/>
    <s v="Accessories"/>
    <s v="TEC-AC-10003499"/>
    <s v="Memorex Mini Travel Drive 8 GB USB 2.0 Flash Drive"/>
    <s v="United States"/>
    <s v="CA-2017-123036"/>
    <x v="18"/>
    <d v="2017-09-17T00:00:00"/>
    <s v="Standard Class"/>
    <n v="7"/>
    <n v="9"/>
    <s v="Autumn"/>
    <n v="37.055999999999997"/>
    <n v="26.78225896480793"/>
    <n v="10.273741035192067"/>
    <n v="0.27724905643329201"/>
    <n v="4"/>
    <n v="148.22399999999999"/>
    <n v="0.2"/>
    <n v="169"/>
    <x v="1"/>
    <x v="1"/>
    <n v="23.067173975153519"/>
  </r>
  <r>
    <s v="V062"/>
    <x v="45"/>
    <x v="0"/>
    <x v="2"/>
    <s v="Phones"/>
    <s v="TEC-PH-10003580"/>
    <s v="Cisco IP Phone 7961G-GE VoIP phone"/>
    <s v="United States"/>
    <s v="CA-2017-123036"/>
    <x v="18"/>
    <d v="2017-09-17T00:00:00"/>
    <s v="Standard Class"/>
    <n v="7"/>
    <n v="9"/>
    <s v="Autumn"/>
    <n v="259.89600000000002"/>
    <n v="174.1057251459703"/>
    <n v="85.790274854029718"/>
    <n v="0.33009463344580031"/>
    <n v="2"/>
    <n v="519.79200000000003"/>
    <n v="0.4"/>
    <n v="411"/>
    <x v="1"/>
    <x v="0"/>
    <n v="450.15307668392092"/>
  </r>
  <r>
    <s v="V124"/>
    <x v="15"/>
    <x v="2"/>
    <x v="1"/>
    <s v="Paper"/>
    <s v="OFF-PA-10004675"/>
    <s v="Telephone Message Books with Fax/Mobile Section, 5 1/2&quot; x 3 3/16&quot;"/>
    <s v="United States"/>
    <s v="CA-2017-120222"/>
    <x v="1016"/>
    <d v="2017-05-02T00:00:00"/>
    <s v="Standard Class"/>
    <n v="7"/>
    <n v="4"/>
    <s v="Spring"/>
    <n v="19.05"/>
    <n v="14.60304158667658"/>
    <n v="4.4469584133234203"/>
    <n v="0.23343613718233178"/>
    <n v="3"/>
    <n v="57.150000000000006"/>
    <n v="0"/>
    <n v="153"/>
    <x v="1"/>
    <x v="1"/>
    <n v="8.5760270521961388"/>
  </r>
  <r>
    <s v="V106"/>
    <x v="110"/>
    <x v="3"/>
    <x v="1"/>
    <s v="Binders"/>
    <s v="OFF-BI-10000666"/>
    <s v="Surelock Post Binders"/>
    <s v="United States"/>
    <s v="CA-2017-120222"/>
    <x v="1016"/>
    <d v="2017-05-02T00:00:00"/>
    <s v="Standard Class"/>
    <n v="7"/>
    <n v="4"/>
    <s v="Spring"/>
    <n v="73.343999999999994"/>
    <n v="55.693845462154201"/>
    <n v="17.650154537845793"/>
    <n v="0.24064892203651006"/>
    <n v="3"/>
    <n v="220.03199999999998"/>
    <n v="0.2"/>
    <n v="494"/>
    <x v="1"/>
    <x v="2"/>
    <n v="49.647404996204408"/>
  </r>
  <r>
    <s v="V060"/>
    <x v="120"/>
    <x v="0"/>
    <x v="2"/>
    <s v="Phones"/>
    <s v="TEC-PH-10001552"/>
    <s v="I Need's 3d Hello Kitty Hybrid Silicone Case Cover for HTC One X 4g with 3d Hello Kitty Stylus Pen Green/pink"/>
    <s v="United States"/>
    <s v="CA-2017-164756"/>
    <x v="65"/>
    <d v="2017-09-22T00:00:00"/>
    <s v="Standard Class"/>
    <n v="4"/>
    <n v="9"/>
    <s v="Autumn"/>
    <n v="95.68"/>
    <n v="67.038113805751337"/>
    <n v="28.64188619424867"/>
    <n v="0.29935081724758222"/>
    <n v="8"/>
    <n v="765.44"/>
    <n v="0"/>
    <n v="358"/>
    <x v="0"/>
    <x v="1"/>
    <n v="25.441056316294912"/>
  </r>
  <r>
    <s v="V126"/>
    <x v="8"/>
    <x v="2"/>
    <x v="1"/>
    <s v="Paper"/>
    <s v="OFF-PA-10000673"/>
    <s v="Post-it Important Message Note Pad, Neon Colors, 50 Sheets/Pad"/>
    <s v="United States"/>
    <s v="CA-2017-164756"/>
    <x v="65"/>
    <d v="2017-09-22T00:00:00"/>
    <s v="Standard Class"/>
    <n v="4"/>
    <n v="9"/>
    <s v="Autumn"/>
    <n v="50.96"/>
    <n v="42.799641157766438"/>
    <n v="8.1603588422335633"/>
    <n v="0.1601326303421029"/>
    <n v="7"/>
    <n v="356.72"/>
    <n v="0"/>
    <n v="450"/>
    <x v="0"/>
    <x v="1"/>
    <n v="27.797781782005561"/>
  </r>
  <r>
    <s v="V134"/>
    <x v="36"/>
    <x v="1"/>
    <x v="1"/>
    <s v="Art"/>
    <s v="OFF-AR-10000380"/>
    <s v="Hunt PowerHouse Electric Pencil Sharpener, Blue"/>
    <s v="United States"/>
    <s v="CA-2017-164756"/>
    <x v="65"/>
    <d v="2017-09-22T00:00:00"/>
    <s v="Standard Class"/>
    <n v="4"/>
    <n v="9"/>
    <s v="Autumn"/>
    <n v="113.94"/>
    <n v="85.581466585686826"/>
    <n v="28.358533414313172"/>
    <n v="0.24889005980615386"/>
    <n v="3"/>
    <n v="341.82"/>
    <n v="0"/>
    <n v="127"/>
    <x v="0"/>
    <x v="2"/>
    <n v="97.213633192057998"/>
  </r>
  <r>
    <s v="V114"/>
    <x v="13"/>
    <x v="3"/>
    <x v="1"/>
    <s v="Paper"/>
    <s v="OFF-PA-10003848"/>
    <s v="Xerox 1997"/>
    <s v="United States"/>
    <s v="CA-2017-164756"/>
    <x v="65"/>
    <d v="2017-09-22T00:00:00"/>
    <s v="Standard Class"/>
    <n v="4"/>
    <n v="9"/>
    <s v="Autumn"/>
    <n v="25.92"/>
    <n v="18.361245959513131"/>
    <n v="7.5587540404868712"/>
    <n v="0.29161859724100581"/>
    <n v="4"/>
    <n v="103.68"/>
    <n v="0"/>
    <n v="466"/>
    <x v="0"/>
    <x v="1"/>
    <n v="9.1575557562360181"/>
  </r>
  <r>
    <s v="V038"/>
    <x v="139"/>
    <x v="4"/>
    <x v="0"/>
    <s v="Furnishings"/>
    <s v="FUR-FU-10002963"/>
    <s v="Master Caster Door Stop, Gray"/>
    <s v="United States"/>
    <s v="CA-2017-164756"/>
    <x v="65"/>
    <d v="2017-09-22T00:00:00"/>
    <s v="Standard Class"/>
    <n v="4"/>
    <n v="9"/>
    <s v="Autumn"/>
    <n v="20.32"/>
    <n v="15.000865308313941"/>
    <n v="5.3191346916860596"/>
    <n v="0.26176843955147933"/>
    <n v="4"/>
    <n v="81.28"/>
    <n v="0"/>
    <n v="462"/>
    <x v="0"/>
    <x v="1"/>
    <n v="7.7985308018027766"/>
  </r>
  <r>
    <s v="V064"/>
    <x v="63"/>
    <x v="4"/>
    <x v="2"/>
    <s v="Phones"/>
    <s v="TEC-PH-10002447"/>
    <s v="AT&amp;T CL83451 4-Handset Telephone"/>
    <s v="United States"/>
    <s v="CA-2017-164756"/>
    <x v="65"/>
    <d v="2017-09-22T00:00:00"/>
    <s v="Standard Class"/>
    <n v="4"/>
    <n v="9"/>
    <s v="Autumn"/>
    <n v="411.98"/>
    <n v="302.47597531144709"/>
    <n v="109.50402468855293"/>
    <n v="0.26579937057272907"/>
    <n v="2"/>
    <n v="823.96"/>
    <n v="0"/>
    <n v="219"/>
    <x v="0"/>
    <x v="0"/>
    <n v="378.1473733043772"/>
  </r>
  <r>
    <s v="V103"/>
    <x v="33"/>
    <x v="0"/>
    <x v="1"/>
    <s v="Supplies"/>
    <s v="OFF-SU-10004261"/>
    <s v="Fiskars 8&quot; Scissors, 2/Pack"/>
    <s v="United States"/>
    <s v="CA-2017-164756"/>
    <x v="65"/>
    <d v="2017-09-22T00:00:00"/>
    <s v="Standard Class"/>
    <n v="4"/>
    <n v="9"/>
    <s v="Autumn"/>
    <n v="34.479999999999997"/>
    <n v="26.70099706813588"/>
    <n v="7.7790029318641167"/>
    <n v="0.2256091337547598"/>
    <n v="2"/>
    <n v="68.959999999999994"/>
    <n v="0"/>
    <n v="232"/>
    <x v="0"/>
    <x v="1"/>
    <n v="22.936328215300719"/>
  </r>
  <r>
    <s v="V108"/>
    <x v="76"/>
    <x v="0"/>
    <x v="1"/>
    <s v="Paper"/>
    <s v="OFF-PA-10003228"/>
    <s v="Xerox 1917"/>
    <s v="United States"/>
    <s v="CA-2017-164756"/>
    <x v="65"/>
    <d v="2017-09-22T00:00:00"/>
    <s v="Standard Class"/>
    <n v="4"/>
    <n v="9"/>
    <s v="Autumn"/>
    <n v="244.55"/>
    <n v="185.09698072234531"/>
    <n v="59.453019277654704"/>
    <n v="0.24311191689901737"/>
    <n v="5"/>
    <n v="1222.75"/>
    <n v="0"/>
    <n v="479"/>
    <x v="0"/>
    <x v="2"/>
    <n v="114.704117406482"/>
  </r>
  <r>
    <s v="V135"/>
    <x v="51"/>
    <x v="4"/>
    <x v="1"/>
    <s v="Binders"/>
    <s v="OFF-BI-10004817"/>
    <s v="GBC Personal VeloBind Strips"/>
    <s v="United States"/>
    <s v="CA-2017-122028"/>
    <x v="238"/>
    <d v="2017-08-25T00:00:00"/>
    <s v="Standard Class"/>
    <n v="7"/>
    <n v="8"/>
    <s v="Autumn"/>
    <n v="10.782"/>
    <n v="9.0316098814599766"/>
    <n v="1.7503901185400235"/>
    <n v="0.16234373201076086"/>
    <n v="3"/>
    <n v="32.346000000000004"/>
    <n v="0.7"/>
    <n v="189"/>
    <x v="1"/>
    <x v="1"/>
    <n v="17.724925667115279"/>
  </r>
  <r>
    <s v="V018"/>
    <x v="90"/>
    <x v="1"/>
    <x v="0"/>
    <s v="Chairs"/>
    <s v="FUR-CH-10002880"/>
    <s v="Global High-Back Leather Tilter, Burgundy"/>
    <s v="United States"/>
    <s v="US-2015-165512"/>
    <x v="1137"/>
    <d v="2015-05-26T00:00:00"/>
    <s v="Second Class"/>
    <n v="2"/>
    <n v="5"/>
    <s v="Summer"/>
    <n v="602.65099999999995"/>
    <n v="511.25419405013128"/>
    <n v="91.396805949868678"/>
    <n v="0.15165793460870169"/>
    <n v="7"/>
    <n v="4218.5569999999998"/>
    <n v="0.3"/>
    <n v="115"/>
    <x v="0"/>
    <x v="0"/>
    <n v="288.62723281449701"/>
  </r>
  <r>
    <s v="V099"/>
    <x v="24"/>
    <x v="2"/>
    <x v="1"/>
    <s v="Binders"/>
    <s v="OFF-BI-10001249"/>
    <s v="Avery Heavy-Duty EZD View Binder with Locking Rings"/>
    <s v="United States"/>
    <s v="US-2015-165512"/>
    <x v="1137"/>
    <d v="2015-05-26T00:00:00"/>
    <s v="Second Class"/>
    <n v="2"/>
    <n v="5"/>
    <s v="Summer"/>
    <n v="7.6559999999999997"/>
    <n v="6.3998020098095996"/>
    <n v="1.2561979901904001"/>
    <n v="0.16408019725579939"/>
    <n v="6"/>
    <n v="45.936"/>
    <n v="0.8"/>
    <n v="386"/>
    <x v="0"/>
    <x v="1"/>
    <n v="17.784834108494429"/>
  </r>
  <r>
    <s v="V081"/>
    <x v="127"/>
    <x v="1"/>
    <x v="2"/>
    <s v="Accessories"/>
    <s v="TEC-AC-10002402"/>
    <s v="Razer Kraken PRO Over Ear PC and Music Headset"/>
    <s v="United States"/>
    <s v="CA-2015-140557"/>
    <x v="67"/>
    <d v="2015-09-11T00:00:00"/>
    <s v="Standard Class"/>
    <n v="4"/>
    <n v="9"/>
    <s v="Autumn"/>
    <n v="559.92999999999995"/>
    <n v="406.19562369001068"/>
    <n v="153.73437630998927"/>
    <n v="0.27455999198112135"/>
    <n v="7"/>
    <n v="3919.5099999999998"/>
    <n v="0"/>
    <n v="383"/>
    <x v="0"/>
    <x v="0"/>
    <n v="140.10488017782549"/>
  </r>
  <r>
    <s v="V062"/>
    <x v="45"/>
    <x v="4"/>
    <x v="2"/>
    <s v="Copiers"/>
    <s v="TEC-CO-10001449"/>
    <s v="Hewlett Packard LaserJet 3310 Copier"/>
    <s v="United States"/>
    <s v="US-2017-135013"/>
    <x v="1138"/>
    <d v="2017-07-24T00:00:00"/>
    <s v="Same Day"/>
    <n v="0"/>
    <n v="7"/>
    <s v="Summer"/>
    <n v="2399.96"/>
    <n v="1983.903356572963"/>
    <n v="416.05664342703699"/>
    <n v="0.17335982409166695"/>
    <n v="5"/>
    <n v="11999.8"/>
    <n v="0.2"/>
    <n v="490"/>
    <x v="0"/>
    <x v="0"/>
    <n v="1463.972087173772"/>
  </r>
  <r>
    <s v="V104"/>
    <x v="81"/>
    <x v="4"/>
    <x v="1"/>
    <s v="Fasteners"/>
    <s v="OFF-FA-10002280"/>
    <s v="Advantus Plastic Paper Clips"/>
    <s v="United States"/>
    <s v="CA-2017-111220"/>
    <x v="264"/>
    <d v="2017-09-08T00:00:00"/>
    <s v="Standard Class"/>
    <n v="6"/>
    <n v="9"/>
    <s v="Autumn"/>
    <n v="16"/>
    <n v="10.523788160320869"/>
    <n v="5.4762118396791308"/>
    <n v="0.34226323997994568"/>
    <n v="4"/>
    <n v="64"/>
    <n v="0.2"/>
    <n v="329"/>
    <x v="1"/>
    <x v="1"/>
    <n v="13.074572438303459"/>
  </r>
  <r>
    <s v="V136"/>
    <x v="10"/>
    <x v="0"/>
    <x v="1"/>
    <s v="Appliances"/>
    <s v="OFF-AP-10003278"/>
    <s v="Belkin 7-Outlet SurgeMaster Home Series"/>
    <s v="United States"/>
    <s v="CA-2017-111220"/>
    <x v="264"/>
    <d v="2017-09-08T00:00:00"/>
    <s v="Standard Class"/>
    <n v="6"/>
    <n v="9"/>
    <s v="Autumn"/>
    <n v="5.5880000000000001"/>
    <n v="4.2910243958996066"/>
    <n v="1.2969756041003935"/>
    <n v="0.23210014389770819"/>
    <n v="2"/>
    <n v="11.176"/>
    <n v="0.8"/>
    <n v="236"/>
    <x v="1"/>
    <x v="1"/>
    <n v="15.63142497662961"/>
  </r>
  <r>
    <s v="V114"/>
    <x v="13"/>
    <x v="2"/>
    <x v="1"/>
    <s v="Storage"/>
    <s v="OFF-ST-10003994"/>
    <s v="Belkin 19&quot; Center-Weighted Shelf, Gray"/>
    <s v="United States"/>
    <s v="CA-2017-111220"/>
    <x v="264"/>
    <d v="2017-09-08T00:00:00"/>
    <s v="Standard Class"/>
    <n v="6"/>
    <n v="9"/>
    <s v="Autumn"/>
    <n v="235.92"/>
    <n v="160.19794932500719"/>
    <n v="75.722050674992801"/>
    <n v="0.32096494860542896"/>
    <n v="5"/>
    <n v="1179.5999999999999"/>
    <n v="0.2"/>
    <n v="394"/>
    <x v="1"/>
    <x v="2"/>
    <n v="107.2506608650968"/>
  </r>
  <r>
    <s v="V125"/>
    <x v="64"/>
    <x v="3"/>
    <x v="1"/>
    <s v="Storage"/>
    <s v="OFF-ST-10003221"/>
    <s v="Staple magnet"/>
    <s v="United States"/>
    <s v="US-2017-149006"/>
    <x v="1139"/>
    <d v="2017-12-08T00:00:00"/>
    <s v="Second Class"/>
    <n v="2"/>
    <n v="12"/>
    <s v="Winter"/>
    <n v="10.68"/>
    <n v="8.8787148422128013"/>
    <n v="1.8012851577871984"/>
    <n v="0.1686596589688388"/>
    <n v="1"/>
    <n v="10.68"/>
    <n v="0"/>
    <n v="326"/>
    <x v="0"/>
    <x v="1"/>
    <n v="6.1661008749452044"/>
  </r>
  <r>
    <s v="V102"/>
    <x v="66"/>
    <x v="0"/>
    <x v="1"/>
    <s v="Binders"/>
    <s v="OFF-BI-10002225"/>
    <s v="Square Ring Data Binders, Rigid 75 Pt. Covers, 11&quot; x 14-7/8&quot;"/>
    <s v="United States"/>
    <s v="CA-2017-149468"/>
    <x v="968"/>
    <d v="2017-05-20T00:00:00"/>
    <s v="Same Day"/>
    <n v="0"/>
    <n v="5"/>
    <s v="Summer"/>
    <n v="41.28"/>
    <n v="29.614942899233711"/>
    <n v="11.66505710076629"/>
    <n v="0.28258374759608262"/>
    <n v="2"/>
    <n v="82.56"/>
    <n v="0"/>
    <n v="126"/>
    <x v="0"/>
    <x v="1"/>
    <n v="22.592035613084029"/>
  </r>
  <r>
    <s v="V065"/>
    <x v="122"/>
    <x v="1"/>
    <x v="2"/>
    <s v="Phones"/>
    <s v="TEC-PH-10002584"/>
    <s v="Samsung Galaxy S4"/>
    <s v="United States"/>
    <s v="CA-2016-140249"/>
    <x v="720"/>
    <d v="2016-10-03T00:00:00"/>
    <s v="Standard Class"/>
    <n v="6"/>
    <n v="9"/>
    <s v="Autumn"/>
    <n v="1001.5839999999999"/>
    <n v="799.18548389542605"/>
    <n v="202.3985161045739"/>
    <n v="0.20207842388114616"/>
    <n v="2"/>
    <n v="2003.1679999999999"/>
    <n v="0.2"/>
    <n v="431"/>
    <x v="1"/>
    <x v="0"/>
    <n v="534.11292206124347"/>
  </r>
  <r>
    <s v="V019"/>
    <x v="56"/>
    <x v="3"/>
    <x v="0"/>
    <s v="Furnishings"/>
    <s v="FUR-FU-10002364"/>
    <s v="Eldon Expressions Wood Desk Accessories, Oak"/>
    <s v="United States"/>
    <s v="US-2017-135503"/>
    <x v="389"/>
    <d v="2017-12-15T00:00:00"/>
    <s v="Standard Class"/>
    <n v="5"/>
    <n v="12"/>
    <s v="Winter"/>
    <n v="14.76"/>
    <n v="11.510903854195149"/>
    <n v="3.2490961458048506"/>
    <n v="0.22012846516293028"/>
    <n v="2"/>
    <n v="29.52"/>
    <n v="0"/>
    <n v="216"/>
    <x v="0"/>
    <x v="1"/>
    <n v="4.8479081899497452"/>
  </r>
  <r>
    <s v="V121"/>
    <x v="7"/>
    <x v="1"/>
    <x v="1"/>
    <s v="Binders"/>
    <s v="OFF-BI-10004022"/>
    <s v="Acco Suede Grain Vinyl Round Ring Binder"/>
    <s v="United States"/>
    <s v="CA-2014-126277"/>
    <x v="103"/>
    <d v="2014-09-18T00:00:00"/>
    <s v="Second Class"/>
    <n v="5"/>
    <n v="9"/>
    <s v="Autumn"/>
    <n v="2.5019999999999998"/>
    <n v="1.80940733379313"/>
    <n v="0.69259266620686977"/>
    <n v="0.27681561399155469"/>
    <n v="3"/>
    <n v="7.5059999999999993"/>
    <n v="0.7"/>
    <n v="188"/>
    <x v="0"/>
    <x v="1"/>
    <n v="4.2446239527194871"/>
  </r>
  <r>
    <s v="V037"/>
    <x v="102"/>
    <x v="0"/>
    <x v="0"/>
    <s v="Bookcases"/>
    <s v="FUR-BO-10004709"/>
    <s v="Bush Westfield Collection Bookcases, Medium Cherry Finish"/>
    <s v="United States"/>
    <s v="US-2017-115301"/>
    <x v="570"/>
    <d v="2017-08-02T00:00:00"/>
    <s v="Standard Class"/>
    <n v="4"/>
    <n v="7"/>
    <s v="Summer"/>
    <n v="115.96"/>
    <n v="87.610160339654811"/>
    <n v="28.349839660345182"/>
    <n v="0.24447947275220061"/>
    <n v="2"/>
    <n v="231.92"/>
    <n v="0"/>
    <n v="206"/>
    <x v="0"/>
    <x v="2"/>
    <n v="95.814959084534976"/>
  </r>
  <r>
    <s v="V106"/>
    <x v="110"/>
    <x v="4"/>
    <x v="1"/>
    <s v="Storage"/>
    <s v="OFF-ST-10004340"/>
    <s v="Fellowes Mobile File Cart, Black"/>
    <s v="United States"/>
    <s v="CA-2017-168942"/>
    <x v="378"/>
    <d v="2017-08-05T00:00:00"/>
    <s v="Second Class"/>
    <n v="4"/>
    <n v="8"/>
    <s v="Autumn"/>
    <n v="186.54"/>
    <n v="123.01333641775371"/>
    <n v="63.526663582246286"/>
    <n v="0.3405525012450214"/>
    <n v="3"/>
    <n v="559.62"/>
    <n v="0"/>
    <n v="320"/>
    <x v="0"/>
    <x v="0"/>
    <n v="161.96003538047421"/>
  </r>
  <r>
    <s v="V088"/>
    <x v="96"/>
    <x v="4"/>
    <x v="2"/>
    <s v="Accessories"/>
    <s v="TEC-AC-10001714"/>
    <s v="Logitech MX Performance Wireless Mouse"/>
    <s v="United States"/>
    <s v="US-2017-128398"/>
    <x v="743"/>
    <d v="2017-05-05T00:00:00"/>
    <s v="Second Class"/>
    <n v="3"/>
    <n v="5"/>
    <s v="Summer"/>
    <n v="159.56"/>
    <n v="112.97357419320331"/>
    <n v="46.586425806796697"/>
    <n v="0.29196807349458948"/>
    <n v="4"/>
    <n v="638.24"/>
    <n v="0"/>
    <n v="322"/>
    <x v="0"/>
    <x v="2"/>
    <n v="57.239684537082852"/>
  </r>
  <r>
    <s v="V070"/>
    <x v="59"/>
    <x v="2"/>
    <x v="2"/>
    <s v="Phones"/>
    <s v="TEC-PH-10002844"/>
    <s v="Speck Products Candyshell Flip Case"/>
    <s v="United States"/>
    <s v="CA-2015-104115"/>
    <x v="821"/>
    <d v="2015-06-16T00:00:00"/>
    <s v="Standard Class"/>
    <n v="4"/>
    <n v="6"/>
    <s v="Summer"/>
    <n v="55.984000000000002"/>
    <n v="39.388374881557723"/>
    <n v="16.595625118442278"/>
    <n v="0.29643514429912615"/>
    <n v="2"/>
    <n v="111.968"/>
    <n v="0.2"/>
    <n v="221"/>
    <x v="0"/>
    <x v="1"/>
    <n v="15.517055766693201"/>
  </r>
  <r>
    <s v="V102"/>
    <x v="66"/>
    <x v="0"/>
    <x v="1"/>
    <s v="Storage"/>
    <s v="OFF-ST-10000585"/>
    <s v="Economy Rollaway Files"/>
    <s v="United States"/>
    <s v="CA-2014-142510"/>
    <x v="1091"/>
    <d v="2014-12-29T00:00:00"/>
    <s v="Standard Class"/>
    <n v="7"/>
    <n v="12"/>
    <s v="Winter"/>
    <n v="132.16"/>
    <n v="102.758598404488"/>
    <n v="29.401401595511999"/>
    <n v="0.22246823241156174"/>
    <n v="1"/>
    <n v="132.16"/>
    <n v="0.2"/>
    <n v="481"/>
    <x v="1"/>
    <x v="0"/>
    <n v="324.76664196517072"/>
  </r>
  <r>
    <s v="V138"/>
    <x v="12"/>
    <x v="3"/>
    <x v="1"/>
    <s v="Binders"/>
    <s v="OFF-BI-10002824"/>
    <s v="Recycled Easel Ring Binders"/>
    <s v="United States"/>
    <s v="CA-2014-142510"/>
    <x v="1091"/>
    <d v="2014-12-29T00:00:00"/>
    <s v="Standard Class"/>
    <n v="7"/>
    <n v="12"/>
    <s v="Winter"/>
    <n v="17.904"/>
    <n v="11.750446822432149"/>
    <n v="6.1535531775678507"/>
    <n v="0.34369711670955377"/>
    <n v="6"/>
    <n v="107.42400000000001"/>
    <n v="0.8"/>
    <n v="453"/>
    <x v="1"/>
    <x v="1"/>
    <n v="29.970265664488199"/>
  </r>
  <r>
    <s v="V133"/>
    <x v="42"/>
    <x v="3"/>
    <x v="1"/>
    <s v="Paper"/>
    <s v="OFF-PA-10001289"/>
    <s v="White Computer Printout Paper by Universal"/>
    <s v="United States"/>
    <s v="CA-2014-142510"/>
    <x v="1091"/>
    <d v="2014-12-29T00:00:00"/>
    <s v="Standard Class"/>
    <n v="7"/>
    <n v="12"/>
    <s v="Winter"/>
    <n v="124.032"/>
    <n v="80.819168059502246"/>
    <n v="43.21283194049775"/>
    <n v="0.34840067031490063"/>
    <n v="4"/>
    <n v="496.12799999999999"/>
    <n v="0.2"/>
    <n v="132"/>
    <x v="1"/>
    <x v="2"/>
    <n v="89.442426845429438"/>
  </r>
  <r>
    <s v="V031"/>
    <x v="18"/>
    <x v="3"/>
    <x v="0"/>
    <s v="Chairs"/>
    <s v="FUR-CH-10001854"/>
    <s v="Office Star - Professional Matrix Back Chair with 2-to-1 Synchro Tilt and Mesh Fabric Seat"/>
    <s v="United States"/>
    <s v="CA-2014-124247"/>
    <x v="757"/>
    <d v="2014-12-21T00:00:00"/>
    <s v="Standard Class"/>
    <n v="5"/>
    <n v="12"/>
    <s v="Winter"/>
    <n v="1403.92"/>
    <n v="1034.4940421349961"/>
    <n v="369.42595786500397"/>
    <n v="0.26313889528249756"/>
    <n v="5"/>
    <n v="7019.6"/>
    <n v="0.2"/>
    <n v="190"/>
    <x v="0"/>
    <x v="0"/>
    <n v="786.99837277722497"/>
  </r>
  <r>
    <s v="V132"/>
    <x v="23"/>
    <x v="2"/>
    <x v="1"/>
    <s v="Supplies"/>
    <s v="OFF-SU-10003567"/>
    <s v="Stiletto Hand Letter Openers"/>
    <s v="United States"/>
    <s v="CA-2016-105473"/>
    <x v="947"/>
    <d v="2016-04-18T00:00:00"/>
    <s v="Second Class"/>
    <n v="2"/>
    <n v="4"/>
    <s v="Spring"/>
    <n v="28.8"/>
    <n v="23.32507188695325"/>
    <n v="5.4749281130467509"/>
    <n v="0.19010167059190106"/>
    <n v="3"/>
    <n v="86.4"/>
    <n v="0"/>
    <n v="283"/>
    <x v="0"/>
    <x v="1"/>
    <n v="24"/>
  </r>
  <r>
    <s v="V123"/>
    <x v="14"/>
    <x v="3"/>
    <x v="1"/>
    <s v="Binders"/>
    <s v="OFF-BI-10001597"/>
    <s v="Wilson Jones Ledger-Size, Piano-Hinge Binder, 2&quot;, Blue"/>
    <s v="United States"/>
    <s v="CA-2015-102806"/>
    <x v="1031"/>
    <d v="2015-05-28T00:00:00"/>
    <s v="Standard Class"/>
    <n v="7"/>
    <n v="5"/>
    <s v="Summer"/>
    <n v="24.588000000000001"/>
    <n v="20.309498870348559"/>
    <n v="4.2785011296514419"/>
    <n v="0.17400769194938351"/>
    <n v="2"/>
    <n v="49.176000000000002"/>
    <n v="0.7"/>
    <n v="475"/>
    <x v="1"/>
    <x v="2"/>
    <n v="87.738013824733287"/>
  </r>
  <r>
    <s v="V125"/>
    <x v="64"/>
    <x v="2"/>
    <x v="1"/>
    <s v="Appliances"/>
    <s v="OFF-AP-10003287"/>
    <s v="Tripp Lite TLP810NET Broadband Surge for Modem/Fax"/>
    <s v="United States"/>
    <s v="CA-2017-121706"/>
    <x v="425"/>
    <d v="2017-03-02T00:00:00"/>
    <s v="Standard Class"/>
    <n v="4"/>
    <n v="2"/>
    <s v="Spring"/>
    <n v="356.79"/>
    <n v="262.13552235441188"/>
    <n v="94.654477645588145"/>
    <n v="0.26529464852038492"/>
    <n v="7"/>
    <n v="2497.5300000000002"/>
    <n v="0"/>
    <n v="357"/>
    <x v="0"/>
    <x v="2"/>
    <n v="116.34863149001799"/>
  </r>
  <r>
    <s v="V140"/>
    <x v="80"/>
    <x v="4"/>
    <x v="1"/>
    <s v="Envelopes"/>
    <s v="OFF-EN-10001532"/>
    <s v="Brown Kraft Recycled Envelopes"/>
    <s v="United States"/>
    <s v="CA-2017-109211"/>
    <x v="1095"/>
    <d v="2017-04-10T00:00:00"/>
    <s v="Standard Class"/>
    <n v="6"/>
    <n v="4"/>
    <s v="Spring"/>
    <n v="16.98"/>
    <n v="11.425125425566909"/>
    <n v="5.5548745744330912"/>
    <n v="0.32714220108557662"/>
    <n v="1"/>
    <n v="16.98"/>
    <n v="0"/>
    <n v="497"/>
    <x v="1"/>
    <x v="1"/>
    <n v="32.091750790506893"/>
  </r>
  <r>
    <s v="V110"/>
    <x v="16"/>
    <x v="4"/>
    <x v="1"/>
    <s v="Labels"/>
    <s v="OFF-LA-10003930"/>
    <s v="Dot Matrix Printer Tape Reel Labels, White, 5000/Box"/>
    <s v="United States"/>
    <s v="CA-2015-134257"/>
    <x v="199"/>
    <d v="2015-03-19T00:00:00"/>
    <s v="Second Class"/>
    <n v="3"/>
    <n v="3"/>
    <s v="Spring"/>
    <n v="491.55"/>
    <n v="326.3349740554367"/>
    <n v="165.21502594456331"/>
    <n v="0.33611031623347232"/>
    <n v="5"/>
    <n v="2457.75"/>
    <n v="0"/>
    <n v="112"/>
    <x v="0"/>
    <x v="0"/>
    <n v="219.56074679475711"/>
  </r>
  <r>
    <s v="V131"/>
    <x v="41"/>
    <x v="0"/>
    <x v="1"/>
    <s v="Envelopes"/>
    <s v="OFF-EN-10003845"/>
    <s v="Colored Envelopes"/>
    <s v="United States"/>
    <s v="CA-2015-134257"/>
    <x v="199"/>
    <d v="2015-03-19T00:00:00"/>
    <s v="Second Class"/>
    <n v="3"/>
    <n v="3"/>
    <s v="Spring"/>
    <n v="7.38"/>
    <n v="6.2708398097822844"/>
    <n v="1.1091601902177155"/>
    <n v="0.15029270870158748"/>
    <n v="2"/>
    <n v="14.76"/>
    <n v="0"/>
    <n v="123"/>
    <x v="0"/>
    <x v="1"/>
    <n v="2.8772536905876058"/>
  </r>
  <r>
    <s v="V108"/>
    <x v="76"/>
    <x v="2"/>
    <x v="1"/>
    <s v="Paper"/>
    <s v="OFF-PA-10002659"/>
    <s v="Avoid Verbal Orders Carbonless Minifold Book"/>
    <s v="United States"/>
    <s v="CA-2015-137925"/>
    <x v="672"/>
    <d v="2015-12-04T00:00:00"/>
    <s v="Standard Class"/>
    <n v="4"/>
    <n v="11"/>
    <s v="Winter"/>
    <n v="23.66"/>
    <n v="19.332221810209479"/>
    <n v="4.3277781897905214"/>
    <n v="0.18291539263696202"/>
    <n v="7"/>
    <n v="165.62"/>
    <n v="0"/>
    <n v="424"/>
    <x v="0"/>
    <x v="1"/>
    <n v="7.4880541664707536"/>
  </r>
  <r>
    <s v="V046"/>
    <x v="70"/>
    <x v="3"/>
    <x v="0"/>
    <s v="Bookcases"/>
    <s v="FUR-BO-10001608"/>
    <s v="Hon Metal Bookcases, Black"/>
    <s v="United States"/>
    <s v="CA-2015-137925"/>
    <x v="672"/>
    <d v="2015-12-04T00:00:00"/>
    <s v="Standard Class"/>
    <n v="4"/>
    <n v="11"/>
    <s v="Winter"/>
    <n v="681.40800000000002"/>
    <n v="494.08892329554533"/>
    <n v="187.31907670445469"/>
    <n v="0.27490002568865451"/>
    <n v="12"/>
    <n v="8176.8960000000006"/>
    <n v="0.2"/>
    <n v="133"/>
    <x v="0"/>
    <x v="0"/>
    <n v="221.46305993269399"/>
  </r>
  <r>
    <s v="V128"/>
    <x v="72"/>
    <x v="2"/>
    <x v="1"/>
    <s v="Labels"/>
    <s v="OFF-LA-10000305"/>
    <s v="Avery 495"/>
    <s v="United States"/>
    <s v="CA-2016-140046"/>
    <x v="1062"/>
    <d v="2016-08-03T00:00:00"/>
    <s v="Standard Class"/>
    <n v="6"/>
    <n v="7"/>
    <s v="Summer"/>
    <n v="18.899999999999999"/>
    <n v="13.353884507040201"/>
    <n v="5.5461154929597978"/>
    <n v="0.29344526417776712"/>
    <n v="3"/>
    <n v="56.699999999999996"/>
    <n v="0"/>
    <n v="346"/>
    <x v="1"/>
    <x v="1"/>
    <n v="17.62124002447047"/>
  </r>
  <r>
    <s v="V143"/>
    <x v="135"/>
    <x v="3"/>
    <x v="1"/>
    <s v="Storage"/>
    <s v="OFF-ST-10003638"/>
    <s v="Mobile Personal File Cube"/>
    <s v="United States"/>
    <s v="CA-2016-140382"/>
    <x v="661"/>
    <d v="2016-06-25T00:00:00"/>
    <s v="Second Class"/>
    <n v="2"/>
    <n v="6"/>
    <s v="Summer"/>
    <n v="93.68"/>
    <n v="72.152560033034646"/>
    <n v="21.52743996696536"/>
    <n v="0.22979760852866524"/>
    <n v="4"/>
    <n v="374.72"/>
    <n v="0"/>
    <n v="442"/>
    <x v="0"/>
    <x v="2"/>
    <n v="47.003654104760827"/>
  </r>
  <r>
    <s v="V097"/>
    <x v="25"/>
    <x v="1"/>
    <x v="1"/>
    <s v="Labels"/>
    <s v="OFF-LA-10001934"/>
    <s v="Avery 516"/>
    <s v="United States"/>
    <s v="CA-2016-140382"/>
    <x v="661"/>
    <d v="2016-06-25T00:00:00"/>
    <s v="Second Class"/>
    <n v="2"/>
    <n v="6"/>
    <s v="Summer"/>
    <n v="21.93"/>
    <n v="15.97258617358346"/>
    <n v="5.9574138264165395"/>
    <n v="0.27165589723741629"/>
    <n v="3"/>
    <n v="65.789999999999992"/>
    <n v="0"/>
    <n v="118"/>
    <x v="0"/>
    <x v="0"/>
    <n v="20.99637647309649"/>
  </r>
  <r>
    <s v="V084"/>
    <x v="95"/>
    <x v="1"/>
    <x v="2"/>
    <s v="Phones"/>
    <s v="TEC-PH-10003012"/>
    <s v="Nortel Meridian M3904 Professional Digital phone"/>
    <s v="United States"/>
    <s v="CA-2016-140382"/>
    <x v="661"/>
    <d v="2016-06-25T00:00:00"/>
    <s v="Second Class"/>
    <n v="2"/>
    <n v="6"/>
    <s v="Summer"/>
    <n v="862.34400000000005"/>
    <n v="577.79877398266353"/>
    <n v="284.54522601733652"/>
    <n v="0.32996718944798886"/>
    <n v="7"/>
    <n v="6036.4080000000004"/>
    <n v="0.2"/>
    <n v="129"/>
    <x v="0"/>
    <x v="0"/>
    <n v="211.48956675543121"/>
  </r>
  <r>
    <s v="V116"/>
    <x v="62"/>
    <x v="3"/>
    <x v="1"/>
    <s v="Paper"/>
    <s v="OFF-PA-10001019"/>
    <s v="Xerox 1884"/>
    <s v="United States"/>
    <s v="CA-2016-140382"/>
    <x v="661"/>
    <d v="2016-06-25T00:00:00"/>
    <s v="Second Class"/>
    <n v="2"/>
    <n v="6"/>
    <s v="Summer"/>
    <n v="19.98"/>
    <n v="16.688572691653849"/>
    <n v="3.2914273083461509"/>
    <n v="0.16473610151882637"/>
    <n v="1"/>
    <n v="19.98"/>
    <n v="0"/>
    <n v="148"/>
    <x v="0"/>
    <x v="2"/>
    <n v="48.189270127576847"/>
  </r>
  <r>
    <s v="V071"/>
    <x v="114"/>
    <x v="1"/>
    <x v="2"/>
    <s v="Phones"/>
    <s v="TEC-PH-10002070"/>
    <s v="Griffin GC36547 PowerJolt SE Lightning Charger"/>
    <s v="United States"/>
    <s v="CA-2014-164182"/>
    <x v="686"/>
    <d v="2014-07-18T00:00:00"/>
    <s v="Standard Class"/>
    <n v="4"/>
    <n v="7"/>
    <s v="Summer"/>
    <n v="13.494"/>
    <n v="9.7824346277275787"/>
    <n v="3.7115653722724211"/>
    <n v="0.2750530141005203"/>
    <n v="1"/>
    <n v="13.494"/>
    <n v="0.4"/>
    <n v="499"/>
    <x v="0"/>
    <x v="2"/>
    <n v="59.502946985842641"/>
  </r>
  <r>
    <s v="V058"/>
    <x v="61"/>
    <x v="2"/>
    <x v="2"/>
    <s v="Phones"/>
    <s v="TEC-PH-10002583"/>
    <s v="iOttie HLCRIO102 Car Mount"/>
    <s v="United States"/>
    <s v="CA-2014-164182"/>
    <x v="686"/>
    <d v="2014-07-18T00:00:00"/>
    <s v="Standard Class"/>
    <n v="4"/>
    <n v="7"/>
    <s v="Summer"/>
    <n v="23.988"/>
    <n v="16.292037804505402"/>
    <n v="7.695962195494598"/>
    <n v="0.3208255042310571"/>
    <n v="2"/>
    <n v="47.975999999999999"/>
    <n v="0.4"/>
    <n v="279"/>
    <x v="0"/>
    <x v="2"/>
    <n v="44.014330448161992"/>
  </r>
  <r>
    <s v="V009"/>
    <x v="121"/>
    <x v="3"/>
    <x v="0"/>
    <s v="Furnishings"/>
    <s v="FUR-FU-10001057"/>
    <s v="Tensor Track Tree Floor Lamp"/>
    <s v="United States"/>
    <s v="CA-2014-164182"/>
    <x v="686"/>
    <d v="2014-07-18T00:00:00"/>
    <s v="Standard Class"/>
    <n v="4"/>
    <n v="7"/>
    <s v="Summer"/>
    <n v="31.984000000000002"/>
    <n v="26.931933588769009"/>
    <n v="5.0520664112309923"/>
    <n v="0.15795605337765734"/>
    <n v="2"/>
    <n v="63.968000000000004"/>
    <n v="0.2"/>
    <n v="469"/>
    <x v="0"/>
    <x v="2"/>
    <n v="46.552814547923241"/>
  </r>
  <r>
    <s v="V135"/>
    <x v="51"/>
    <x v="1"/>
    <x v="1"/>
    <s v="Art"/>
    <s v="OFF-AR-10001044"/>
    <s v="BOSTON Ranger #55 Pencil Sharpener, Black"/>
    <s v="United States"/>
    <s v="CA-2014-164182"/>
    <x v="686"/>
    <d v="2014-07-18T00:00:00"/>
    <s v="Standard Class"/>
    <n v="4"/>
    <n v="7"/>
    <s v="Summer"/>
    <n v="41.584000000000003"/>
    <n v="28.964526487855728"/>
    <n v="12.619473512144275"/>
    <n v="0.30346944767565104"/>
    <n v="2"/>
    <n v="83.168000000000006"/>
    <n v="0.2"/>
    <n v="471"/>
    <x v="0"/>
    <x v="2"/>
    <n v="50.314503953741927"/>
  </r>
  <r>
    <s v="V086"/>
    <x v="133"/>
    <x v="1"/>
    <x v="2"/>
    <s v="Accessories"/>
    <s v="TEC-AC-10001767"/>
    <s v="SanDisk Ultra 64 GB MicroSDHC Class 10 Memory Card"/>
    <s v="United States"/>
    <s v="CA-2017-137365"/>
    <x v="329"/>
    <d v="2017-12-03T00:00:00"/>
    <s v="Second Class"/>
    <n v="3"/>
    <n v="11"/>
    <s v="Winter"/>
    <n v="95.975999999999999"/>
    <n v="70.651990478712648"/>
    <n v="25.324009521287351"/>
    <n v="0.26385773027931309"/>
    <n v="3"/>
    <n v="287.928"/>
    <n v="0.2"/>
    <n v="325"/>
    <x v="0"/>
    <x v="2"/>
    <n v="65.888505862555419"/>
  </r>
  <r>
    <s v="V023"/>
    <x v="123"/>
    <x v="3"/>
    <x v="0"/>
    <s v="Furnishings"/>
    <s v="FUR-FU-10000277"/>
    <s v="Deflect-o DuraMat Antistatic Studded Beveled Mat for Medium Pile Carpeting"/>
    <s v="United States"/>
    <s v="CA-2016-129847"/>
    <x v="476"/>
    <d v="2016-09-04T00:00:00"/>
    <s v="First Class"/>
    <n v="2"/>
    <n v="9"/>
    <s v="Autumn"/>
    <n v="84.272000000000006"/>
    <n v="67.890521190668622"/>
    <n v="16.381478809331384"/>
    <n v="0.19438815750583091"/>
    <n v="2"/>
    <n v="168.54400000000001"/>
    <n v="0.6"/>
    <n v="494"/>
    <x v="0"/>
    <x v="0"/>
    <n v="296.45303768387998"/>
  </r>
  <r>
    <s v="V107"/>
    <x v="38"/>
    <x v="4"/>
    <x v="1"/>
    <s v="Paper"/>
    <s v="OFF-PA-10001952"/>
    <s v="Xerox 1902"/>
    <s v="United States"/>
    <s v="CA-2014-126963"/>
    <x v="345"/>
    <d v="2014-06-15T00:00:00"/>
    <s v="Same Day"/>
    <n v="0"/>
    <n v="6"/>
    <s v="Summer"/>
    <n v="36.543999999999997"/>
    <n v="25.638879284603789"/>
    <n v="10.905120715396208"/>
    <n v="0.29841070258855651"/>
    <n v="2"/>
    <n v="73.087999999999994"/>
    <n v="0.2"/>
    <n v="177"/>
    <x v="0"/>
    <x v="1"/>
    <n v="6.4601275529202979"/>
  </r>
  <r>
    <s v="V078"/>
    <x v="32"/>
    <x v="1"/>
    <x v="2"/>
    <s v="Accessories"/>
    <s v="TEC-AC-10004420"/>
    <s v="Cherry 142-key Programmable Keyboard"/>
    <s v="United States"/>
    <s v="CA-2016-125094"/>
    <x v="732"/>
    <d v="2016-11-09T00:00:00"/>
    <s v="Standard Class"/>
    <n v="4"/>
    <n v="11"/>
    <s v="Winter"/>
    <n v="479.72"/>
    <n v="388.97533686177042"/>
    <n v="90.744663138229612"/>
    <n v="0.18916172587807389"/>
    <n v="4"/>
    <n v="1918.88"/>
    <n v="0"/>
    <n v="306"/>
    <x v="0"/>
    <x v="2"/>
    <n v="132.5509689941303"/>
  </r>
  <r>
    <s v="V117"/>
    <x v="104"/>
    <x v="4"/>
    <x v="1"/>
    <s v="Binders"/>
    <s v="OFF-BI-10001071"/>
    <s v="GBC ProClick Punch Binding System"/>
    <s v="United States"/>
    <s v="CA-2017-107132"/>
    <x v="335"/>
    <d v="2017-06-30T00:00:00"/>
    <s v="Standard Class"/>
    <n v="4"/>
    <n v="6"/>
    <s v="Summer"/>
    <n v="102.36799999999999"/>
    <n v="81.309529228842209"/>
    <n v="21.058470771157786"/>
    <n v="0.20571341406648355"/>
    <n v="2"/>
    <n v="204.73599999999999"/>
    <n v="0.2"/>
    <n v="134"/>
    <x v="0"/>
    <x v="0"/>
    <n v="175.5831825204225"/>
  </r>
  <r>
    <s v="V125"/>
    <x v="64"/>
    <x v="3"/>
    <x v="1"/>
    <s v="Supplies"/>
    <s v="OFF-SU-10002503"/>
    <s v="Acme Preferred Stainless Steel Scissors"/>
    <s v="United States"/>
    <s v="CA-2017-107132"/>
    <x v="335"/>
    <d v="2017-06-30T00:00:00"/>
    <s v="Standard Class"/>
    <n v="4"/>
    <n v="6"/>
    <s v="Summer"/>
    <n v="28.4"/>
    <n v="23.13892830234624"/>
    <n v="5.2610716976537582"/>
    <n v="0.18524900343851261"/>
    <n v="5"/>
    <n v="142"/>
    <n v="0"/>
    <n v="349"/>
    <x v="0"/>
    <x v="1"/>
    <n v="8.032733034279179"/>
  </r>
  <r>
    <s v="V121"/>
    <x v="7"/>
    <x v="1"/>
    <x v="1"/>
    <s v="Storage"/>
    <s v="OFF-ST-10001490"/>
    <s v="Hot File 7-Pocket, Floor Stand"/>
    <s v="United States"/>
    <s v="CA-2017-107132"/>
    <x v="335"/>
    <d v="2017-06-30T00:00:00"/>
    <s v="Standard Class"/>
    <n v="4"/>
    <n v="6"/>
    <s v="Summer"/>
    <n v="713.88"/>
    <n v="517.07033531956961"/>
    <n v="196.80966468043039"/>
    <n v="0.27569012254220654"/>
    <n v="4"/>
    <n v="2855.52"/>
    <n v="0"/>
    <n v="170"/>
    <x v="0"/>
    <x v="0"/>
    <n v="400.03175912208229"/>
  </r>
  <r>
    <s v="V136"/>
    <x v="10"/>
    <x v="0"/>
    <x v="1"/>
    <s v="Paper"/>
    <s v="OFF-PA-10003790"/>
    <s v="Xerox 1991"/>
    <s v="United States"/>
    <s v="CA-2017-107132"/>
    <x v="335"/>
    <d v="2017-06-30T00:00:00"/>
    <s v="Standard Class"/>
    <n v="4"/>
    <n v="6"/>
    <s v="Summer"/>
    <n v="68.52"/>
    <n v="47.006323616942048"/>
    <n v="21.513676383057948"/>
    <n v="0.31397659636687025"/>
    <n v="3"/>
    <n v="205.56"/>
    <n v="0"/>
    <n v="463"/>
    <x v="0"/>
    <x v="2"/>
    <n v="69.697561415016523"/>
  </r>
  <r>
    <s v="V061"/>
    <x v="47"/>
    <x v="3"/>
    <x v="2"/>
    <s v="Phones"/>
    <s v="TEC-PH-10004094"/>
    <s v="Motorola L703CM"/>
    <s v="United States"/>
    <s v="CA-2015-139248"/>
    <x v="395"/>
    <d v="2015-07-30T00:00:00"/>
    <s v="Standard Class"/>
    <n v="5"/>
    <n v="7"/>
    <s v="Summer"/>
    <n v="623.96"/>
    <n v="485.3728378958649"/>
    <n v="138.58716210413513"/>
    <n v="0.2221090488238591"/>
    <n v="5"/>
    <n v="3119.8"/>
    <n v="0.2"/>
    <n v="409"/>
    <x v="0"/>
    <x v="0"/>
    <n v="342.7523087052806"/>
  </r>
  <r>
    <s v="V126"/>
    <x v="8"/>
    <x v="3"/>
    <x v="1"/>
    <s v="Binders"/>
    <s v="OFF-BI-10004876"/>
    <s v="Wilson Jones Suede Grain Vinyl Binders"/>
    <s v="United States"/>
    <s v="CA-2014-148369"/>
    <x v="865"/>
    <d v="2014-09-27T00:00:00"/>
    <s v="Standard Class"/>
    <n v="4"/>
    <n v="9"/>
    <s v="Autumn"/>
    <n v="11.12"/>
    <n v="9.1241669232829601"/>
    <n v="1.9958330767170391"/>
    <n v="0.17948139179110065"/>
    <n v="4"/>
    <n v="44.48"/>
    <n v="0"/>
    <n v="378"/>
    <x v="0"/>
    <x v="1"/>
    <n v="4.897325937012293"/>
  </r>
  <r>
    <s v="V034"/>
    <x v="3"/>
    <x v="1"/>
    <x v="0"/>
    <s v="Bookcases"/>
    <s v="FUR-BO-10003034"/>
    <s v="O'Sullivan Elevations Bookcase, Cherry Finish"/>
    <s v="United States"/>
    <s v="CA-2016-106243"/>
    <x v="955"/>
    <d v="2016-10-04T00:00:00"/>
    <s v="Standard Class"/>
    <n v="4"/>
    <n v="9"/>
    <s v="Autumn"/>
    <n v="523.91999999999996"/>
    <n v="422.23699691324731"/>
    <n v="101.68300308675265"/>
    <n v="0.1940811633202639"/>
    <n v="5"/>
    <n v="2619.6"/>
    <n v="0.2"/>
    <n v="251"/>
    <x v="0"/>
    <x v="0"/>
    <n v="155.70927520639219"/>
  </r>
  <r>
    <s v="V130"/>
    <x v="34"/>
    <x v="0"/>
    <x v="1"/>
    <s v="Fasteners"/>
    <s v="OFF-FA-10000490"/>
    <s v="OIC Binder Clips, Mini, 1/4&quot; Capacity, Black"/>
    <s v="United States"/>
    <s v="CA-2015-126466"/>
    <x v="529"/>
    <d v="2015-11-13T00:00:00"/>
    <s v="Standard Class"/>
    <n v="4"/>
    <n v="11"/>
    <s v="Winter"/>
    <n v="2.48"/>
    <n v="1.9956633718751069"/>
    <n v="0.48433662812489309"/>
    <n v="0.19529702746971495"/>
    <n v="2"/>
    <n v="4.96"/>
    <n v="0"/>
    <n v="326"/>
    <x v="0"/>
    <x v="1"/>
    <n v="1.73245352030004"/>
  </r>
  <r>
    <s v="V114"/>
    <x v="13"/>
    <x v="2"/>
    <x v="1"/>
    <s v="Storage"/>
    <s v="OFF-ST-10002574"/>
    <s v="SAFCO Commercial Wire Shelving, Black"/>
    <s v="United States"/>
    <s v="CA-2015-130365"/>
    <x v="334"/>
    <d v="2015-04-29T00:00:00"/>
    <s v="Standard Class"/>
    <n v="4"/>
    <n v="4"/>
    <s v="Spring"/>
    <n v="221.024"/>
    <n v="170.53004445560219"/>
    <n v="50.493955544397807"/>
    <n v="0.22845462730019278"/>
    <n v="2"/>
    <n v="442.048"/>
    <n v="0.2"/>
    <n v="342"/>
    <x v="0"/>
    <x v="0"/>
    <n v="215.1123642064511"/>
  </r>
  <r>
    <s v="V003"/>
    <x v="65"/>
    <x v="2"/>
    <x v="0"/>
    <s v="Chairs"/>
    <s v="FUR-CH-10003535"/>
    <s v="Global Armless Task Chair, Royal Blue"/>
    <s v="United States"/>
    <s v="CA-2015-130365"/>
    <x v="334"/>
    <d v="2015-04-29T00:00:00"/>
    <s v="Standard Class"/>
    <n v="4"/>
    <n v="4"/>
    <s v="Spring"/>
    <n v="128.05799999999999"/>
    <n v="97.552491786084232"/>
    <n v="30.505508213915761"/>
    <n v="0.23821634114163709"/>
    <n v="3"/>
    <n v="384.17399999999998"/>
    <n v="0.3"/>
    <n v="109"/>
    <x v="0"/>
    <x v="0"/>
    <n v="90.737484772202677"/>
  </r>
  <r>
    <s v="V131"/>
    <x v="41"/>
    <x v="0"/>
    <x v="1"/>
    <s v="Binders"/>
    <s v="OFF-BI-10001628"/>
    <s v="Acco Data Flex Cable Posts For Top &amp; Bottom Load Binders, 6&quot; Capacity"/>
    <s v="United States"/>
    <s v="CA-2017-143021"/>
    <x v="123"/>
    <d v="2017-11-19T00:00:00"/>
    <s v="Same Day"/>
    <n v="0"/>
    <n v="11"/>
    <s v="Winter"/>
    <n v="58.408000000000001"/>
    <n v="38.526487712614937"/>
    <n v="19.881512287385064"/>
    <n v="0.34039022543804037"/>
    <n v="7"/>
    <n v="408.85599999999999"/>
    <n v="0.2"/>
    <n v="416"/>
    <x v="0"/>
    <x v="1"/>
    <n v="15.572983135331951"/>
  </r>
  <r>
    <s v="V016"/>
    <x v="137"/>
    <x v="4"/>
    <x v="0"/>
    <s v="Tables"/>
    <s v="FUR-TA-10001676"/>
    <s v="Hon 61000 Series Interactive Training Tables"/>
    <s v="United States"/>
    <s v="CA-2017-143021"/>
    <x v="123"/>
    <d v="2017-11-19T00:00:00"/>
    <s v="Same Day"/>
    <n v="0"/>
    <n v="11"/>
    <s v="Winter"/>
    <n v="79.974000000000004"/>
    <n v="57.770988860152173"/>
    <n v="22.203011139847831"/>
    <n v="0.27762786830529712"/>
    <n v="3"/>
    <n v="239.92200000000003"/>
    <n v="0.4"/>
    <n v="491"/>
    <x v="0"/>
    <x v="1"/>
    <n v="23.926287238098599"/>
  </r>
  <r>
    <s v="V049"/>
    <x v="9"/>
    <x v="1"/>
    <x v="2"/>
    <s v="Machines"/>
    <s v="TEC-MA-10002790"/>
    <s v="NeatDesk Desktop Scanner &amp; Digital Filing System"/>
    <s v="United States"/>
    <s v="CA-2015-161767"/>
    <x v="312"/>
    <d v="2015-11-24T00:00:00"/>
    <s v="Standard Class"/>
    <n v="4"/>
    <n v="11"/>
    <s v="Winter"/>
    <n v="479.988"/>
    <n v="334.92994685460752"/>
    <n v="145.05805314539248"/>
    <n v="0.30221183268205137"/>
    <n v="2"/>
    <n v="959.976"/>
    <n v="0.4"/>
    <n v="147"/>
    <x v="0"/>
    <x v="2"/>
    <n v="132.5509689941303"/>
  </r>
  <r>
    <s v="V113"/>
    <x v="117"/>
    <x v="2"/>
    <x v="1"/>
    <s v="Binders"/>
    <s v="OFF-BI-10001757"/>
    <s v="Pressboard Hanging Data Binders for Unburst Sheets"/>
    <s v="United States"/>
    <s v="CA-2015-129917"/>
    <x v="653"/>
    <d v="2015-10-03T00:00:00"/>
    <s v="First Class"/>
    <n v="1"/>
    <n v="10"/>
    <s v="Autumn"/>
    <n v="11.808"/>
    <n v="7.7673966509488483"/>
    <n v="4.0406033490511515"/>
    <n v="0.34219201804294985"/>
    <n v="3"/>
    <n v="35.423999999999999"/>
    <n v="0.2"/>
    <n v="211"/>
    <x v="0"/>
    <x v="1"/>
    <n v="5.1676917864748866"/>
  </r>
  <r>
    <s v="V109"/>
    <x v="58"/>
    <x v="0"/>
    <x v="1"/>
    <s v="Binders"/>
    <s v="OFF-BI-10004828"/>
    <s v="GBC Poly Designer Binding Covers"/>
    <s v="United States"/>
    <s v="CA-2015-129917"/>
    <x v="653"/>
    <d v="2015-10-03T00:00:00"/>
    <s v="First Class"/>
    <n v="1"/>
    <n v="10"/>
    <s v="Autumn"/>
    <n v="53.567999999999998"/>
    <n v="44.345851315218717"/>
    <n v="9.2221486847812812"/>
    <n v="0.17215779354803767"/>
    <n v="4"/>
    <n v="214.27199999999999"/>
    <n v="0.2"/>
    <n v="303"/>
    <x v="0"/>
    <x v="1"/>
    <n v="25.754586566279801"/>
  </r>
  <r>
    <s v="V081"/>
    <x v="127"/>
    <x v="3"/>
    <x v="2"/>
    <s v="Phones"/>
    <s v="TEC-PH-10000369"/>
    <s v="HTC One Mini"/>
    <s v="United States"/>
    <s v="CA-2015-129917"/>
    <x v="653"/>
    <d v="2015-10-03T00:00:00"/>
    <s v="First Class"/>
    <n v="1"/>
    <n v="10"/>
    <s v="Autumn"/>
    <n v="503.96"/>
    <n v="419.24149770617117"/>
    <n v="84.718502293828806"/>
    <n v="0.16810560817094375"/>
    <n v="5"/>
    <n v="2519.7999999999997"/>
    <n v="0.2"/>
    <n v="481"/>
    <x v="0"/>
    <x v="0"/>
    <n v="221.9475161166111"/>
  </r>
  <r>
    <s v="V099"/>
    <x v="24"/>
    <x v="2"/>
    <x v="1"/>
    <s v="Envelopes"/>
    <s v="OFF-EN-10003862"/>
    <s v="Laser &amp; Ink Jet Business Envelopes"/>
    <s v="United States"/>
    <s v="CA-2015-115420"/>
    <x v="334"/>
    <d v="2015-05-02T00:00:00"/>
    <s v="Standard Class"/>
    <n v="7"/>
    <n v="4"/>
    <s v="Spring"/>
    <n v="21.34"/>
    <n v="17.234579047238441"/>
    <n v="4.1054209527615591"/>
    <n v="0.19238148794571505"/>
    <n v="2"/>
    <n v="42.68"/>
    <n v="0"/>
    <n v="256"/>
    <x v="1"/>
    <x v="1"/>
    <n v="23.3573099649767"/>
  </r>
  <r>
    <s v="V125"/>
    <x v="64"/>
    <x v="3"/>
    <x v="1"/>
    <s v="Binders"/>
    <s v="OFF-BI-10003963"/>
    <s v="Cardinal Holdit Data Disk Pockets"/>
    <s v="United States"/>
    <s v="CA-2016-157588"/>
    <x v="216"/>
    <d v="2016-07-19T00:00:00"/>
    <s v="Standard Class"/>
    <n v="5"/>
    <n v="7"/>
    <s v="Summer"/>
    <n v="36.4"/>
    <n v="28.399599398224311"/>
    <n v="8.0004006017756879"/>
    <n v="0.21979122532350792"/>
    <n v="5"/>
    <n v="182"/>
    <n v="0"/>
    <n v="442"/>
    <x v="0"/>
    <x v="1"/>
    <n v="3.8522139089100431"/>
  </r>
  <r>
    <s v="V022"/>
    <x v="49"/>
    <x v="3"/>
    <x v="0"/>
    <s v="Furnishings"/>
    <s v="FUR-FU-10004848"/>
    <s v="Howard Miller 13-3/4&quot; Diameter Brushed Chrome Round Wall Clock"/>
    <s v="United States"/>
    <s v="CA-2016-157588"/>
    <x v="216"/>
    <d v="2016-07-19T00:00:00"/>
    <s v="Standard Class"/>
    <n v="5"/>
    <n v="7"/>
    <s v="Summer"/>
    <n v="51.75"/>
    <n v="37.025292119119399"/>
    <n v="14.724707880880601"/>
    <n v="0.28453541798803095"/>
    <n v="1"/>
    <n v="51.75"/>
    <n v="0"/>
    <n v="125"/>
    <x v="0"/>
    <x v="2"/>
    <n v="117.9603208165844"/>
  </r>
  <r>
    <s v="V105"/>
    <x v="85"/>
    <x v="0"/>
    <x v="1"/>
    <s v="Storage"/>
    <s v="OFF-ST-10001328"/>
    <s v="Personal Filing Tote with Lid, Black/Gray"/>
    <s v="United States"/>
    <s v="CA-2015-167255"/>
    <x v="874"/>
    <d v="2015-09-29T00:00:00"/>
    <s v="Second Class"/>
    <n v="2"/>
    <n v="9"/>
    <s v="Autumn"/>
    <n v="15.51"/>
    <n v="11.71847152758545"/>
    <n v="3.7915284724145497"/>
    <n v="0.24445702594548999"/>
    <n v="1"/>
    <n v="15.51"/>
    <n v="0"/>
    <n v="407"/>
    <x v="0"/>
    <x v="1"/>
    <n v="25.200767131180751"/>
  </r>
  <r>
    <s v="V097"/>
    <x v="25"/>
    <x v="2"/>
    <x v="1"/>
    <s v="Paper"/>
    <s v="OFF-PA-10002377"/>
    <s v="Xerox 1916"/>
    <s v="United States"/>
    <s v="CA-2015-167255"/>
    <x v="874"/>
    <d v="2015-09-29T00:00:00"/>
    <s v="Second Class"/>
    <n v="2"/>
    <n v="9"/>
    <s v="Autumn"/>
    <n v="146.82"/>
    <n v="114.12990779979251"/>
    <n v="32.690092200207488"/>
    <n v="0.22265421741048555"/>
    <n v="3"/>
    <n v="440.46"/>
    <n v="0"/>
    <n v="265"/>
    <x v="0"/>
    <x v="2"/>
    <n v="71.445003497426285"/>
  </r>
  <r>
    <s v="V126"/>
    <x v="8"/>
    <x v="1"/>
    <x v="1"/>
    <s v="Paper"/>
    <s v="OFF-PA-10003441"/>
    <s v="Xerox 226"/>
    <s v="United States"/>
    <s v="CA-2015-167255"/>
    <x v="874"/>
    <d v="2015-09-29T00:00:00"/>
    <s v="Second Class"/>
    <n v="2"/>
    <n v="9"/>
    <s v="Autumn"/>
    <n v="12.96"/>
    <n v="10.15458729075702"/>
    <n v="2.8054127092429813"/>
    <n v="0.21646703003418064"/>
    <n v="2"/>
    <n v="25.92"/>
    <n v="0"/>
    <n v="348"/>
    <x v="0"/>
    <x v="1"/>
    <n v="16.128444149728431"/>
  </r>
  <r>
    <s v="V117"/>
    <x v="104"/>
    <x v="3"/>
    <x v="1"/>
    <s v="Art"/>
    <s v="OFF-AR-10002221"/>
    <s v="12 Colored Short Pencils"/>
    <s v="United States"/>
    <s v="CA-2017-162096"/>
    <x v="468"/>
    <d v="2017-11-10T00:00:00"/>
    <s v="Same Day"/>
    <n v="0"/>
    <n v="11"/>
    <s v="Winter"/>
    <n v="7.8"/>
    <n v="6.0727700906892483"/>
    <n v="1.7272299093107515"/>
    <n v="0.22143973196291686"/>
    <n v="3"/>
    <n v="23.4"/>
    <n v="0"/>
    <n v="361"/>
    <x v="0"/>
    <x v="1"/>
    <n v="1.8261799838278081"/>
  </r>
  <r>
    <s v="V118"/>
    <x v="73"/>
    <x v="1"/>
    <x v="1"/>
    <s v="Envelopes"/>
    <s v="OFF-EN-10001509"/>
    <s v="Poly String Tie Envelopes"/>
    <s v="United States"/>
    <s v="CA-2016-157161"/>
    <x v="87"/>
    <d v="2016-07-20T00:00:00"/>
    <s v="Second Class"/>
    <n v="4"/>
    <n v="7"/>
    <s v="Summer"/>
    <n v="10.199999999999999"/>
    <n v="8.1261169345982438"/>
    <n v="2.0738830654017555"/>
    <n v="0.20332186915703487"/>
    <n v="5"/>
    <n v="51"/>
    <n v="0"/>
    <n v="363"/>
    <x v="0"/>
    <x v="1"/>
    <n v="4.2354180388287963"/>
  </r>
  <r>
    <s v="V128"/>
    <x v="72"/>
    <x v="0"/>
    <x v="1"/>
    <s v="Art"/>
    <s v="OFF-AR-10003338"/>
    <s v="Eberhard Faber 3 1/2&quot; Golf Pencils"/>
    <s v="United States"/>
    <s v="CA-2016-157161"/>
    <x v="87"/>
    <d v="2016-07-20T00:00:00"/>
    <s v="Second Class"/>
    <n v="4"/>
    <n v="7"/>
    <s v="Summer"/>
    <n v="22.32"/>
    <n v="17.64209745739532"/>
    <n v="4.6779025426046807"/>
    <n v="0.20958344724931366"/>
    <n v="3"/>
    <n v="66.960000000000008"/>
    <n v="0"/>
    <n v="116"/>
    <x v="0"/>
    <x v="0"/>
    <n v="10.586683171391719"/>
  </r>
  <r>
    <s v="V107"/>
    <x v="38"/>
    <x v="4"/>
    <x v="1"/>
    <s v="Binders"/>
    <s v="OFF-BI-10004728"/>
    <s v="Wilson Jones Turn Tabs Binder Tool for Ring Binders"/>
    <s v="United States"/>
    <s v="CA-2016-157161"/>
    <x v="87"/>
    <d v="2016-07-20T00:00:00"/>
    <s v="Second Class"/>
    <n v="4"/>
    <n v="7"/>
    <s v="Summer"/>
    <n v="24.1"/>
    <n v="19.34005577946192"/>
    <n v="4.7599442205380811"/>
    <n v="0.19750805894348883"/>
    <n v="5"/>
    <n v="120.5"/>
    <n v="0"/>
    <n v="175"/>
    <x v="0"/>
    <x v="1"/>
    <n v="14.50924903780432"/>
  </r>
  <r>
    <s v="V056"/>
    <x v="93"/>
    <x v="4"/>
    <x v="2"/>
    <s v="Accessories"/>
    <s v="TEC-AC-10000358"/>
    <s v="Imation Secure Drive + Hardware Encrypted USB flash drive - 16 GB"/>
    <s v="United States"/>
    <s v="CA-2016-157161"/>
    <x v="87"/>
    <d v="2016-07-20T00:00:00"/>
    <s v="Second Class"/>
    <n v="4"/>
    <n v="7"/>
    <s v="Summer"/>
    <n v="75.98"/>
    <n v="55.062196548536853"/>
    <n v="20.917803451463151"/>
    <n v="0.27530670507321858"/>
    <n v="2"/>
    <n v="151.96"/>
    <n v="0"/>
    <n v="353"/>
    <x v="0"/>
    <x v="2"/>
    <n v="71.072782061771008"/>
  </r>
  <r>
    <s v="V129"/>
    <x v="4"/>
    <x v="3"/>
    <x v="1"/>
    <s v="Binders"/>
    <s v="OFF-BI-10002764"/>
    <s v="Recycled Pressboard Report Cover with Reinforced Top Hinge"/>
    <s v="United States"/>
    <s v="CA-2016-157161"/>
    <x v="87"/>
    <d v="2016-07-20T00:00:00"/>
    <s v="Second Class"/>
    <n v="4"/>
    <n v="7"/>
    <s v="Summer"/>
    <n v="6.46"/>
    <n v="5.0111284011060953"/>
    <n v="1.4488715988939047"/>
    <n v="0.22428352924054254"/>
    <n v="2"/>
    <n v="12.92"/>
    <n v="0"/>
    <n v="305"/>
    <x v="0"/>
    <x v="1"/>
    <n v="6.1648653096166086"/>
  </r>
  <r>
    <s v="V137"/>
    <x v="11"/>
    <x v="0"/>
    <x v="1"/>
    <s v="Paper"/>
    <s v="OFF-PA-10001461"/>
    <s v="HP Office Paper (20Lb. and 87 Bright)"/>
    <s v="United States"/>
    <s v="CA-2016-157161"/>
    <x v="87"/>
    <d v="2016-07-20T00:00:00"/>
    <s v="Second Class"/>
    <n v="4"/>
    <n v="7"/>
    <s v="Summer"/>
    <n v="60.12"/>
    <n v="45.831353955640679"/>
    <n v="14.288646044359318"/>
    <n v="0.23766876321289618"/>
    <n v="9"/>
    <n v="541.07999999999993"/>
    <n v="0"/>
    <n v="133"/>
    <x v="0"/>
    <x v="1"/>
    <n v="23.61736649163068"/>
  </r>
  <r>
    <s v="V079"/>
    <x v="138"/>
    <x v="4"/>
    <x v="2"/>
    <s v="Phones"/>
    <s v="TEC-PH-10004165"/>
    <s v="Mitel MiVoice 5330e IP Phone"/>
    <s v="United States"/>
    <s v="CA-2015-110765"/>
    <x v="1140"/>
    <d v="2015-10-20T00:00:00"/>
    <s v="Second Class"/>
    <n v="4"/>
    <n v="10"/>
    <s v="Autumn"/>
    <n v="824.97"/>
    <n v="585.28607685204304"/>
    <n v="239.68392314795699"/>
    <n v="0.29053653241688421"/>
    <n v="3"/>
    <n v="2474.91"/>
    <n v="0"/>
    <n v="246"/>
    <x v="0"/>
    <x v="0"/>
    <n v="495.06686618150661"/>
  </r>
  <r>
    <s v="V040"/>
    <x v="98"/>
    <x v="2"/>
    <x v="0"/>
    <s v="Furnishings"/>
    <s v="FUR-FU-10000010"/>
    <s v="DAX Value U-Channel Document Frames, Easel Back"/>
    <s v="United States"/>
    <s v="CA-2016-163937"/>
    <x v="994"/>
    <d v="2016-01-13T00:00:00"/>
    <s v="Second Class"/>
    <n v="3"/>
    <n v="1"/>
    <s v="Winter"/>
    <n v="24.85"/>
    <n v="16.616141477389061"/>
    <n v="8.2338585226109409"/>
    <n v="0.33134239527609416"/>
    <n v="5"/>
    <n v="124.25"/>
    <n v="0"/>
    <n v="425"/>
    <x v="0"/>
    <x v="1"/>
    <n v="11.9284601763085"/>
  </r>
  <r>
    <s v="V103"/>
    <x v="33"/>
    <x v="3"/>
    <x v="1"/>
    <s v="Storage"/>
    <s v="OFF-ST-10000321"/>
    <s v="Akro Stacking Bins"/>
    <s v="United States"/>
    <s v="CA-2017-153822"/>
    <x v="20"/>
    <d v="2017-09-25T00:00:00"/>
    <s v="Standard Class"/>
    <n v="6"/>
    <n v="9"/>
    <s v="Autumn"/>
    <n v="12.624000000000001"/>
    <n v="8.4873440058582137"/>
    <n v="4.1366559941417869"/>
    <n v="0.32768187532808829"/>
    <n v="2"/>
    <n v="25.248000000000001"/>
    <n v="0.2"/>
    <n v="437"/>
    <x v="1"/>
    <x v="1"/>
    <n v="5.5267558657860043"/>
  </r>
  <r>
    <s v="V072"/>
    <x v="31"/>
    <x v="2"/>
    <x v="2"/>
    <s v="Accessories"/>
    <s v="TEC-AC-10000109"/>
    <s v="Sony Micro Vault Click 16 GB USB 2.0 Flash Drive"/>
    <s v="United States"/>
    <s v="CA-2017-153822"/>
    <x v="20"/>
    <d v="2017-09-25T00:00:00"/>
    <s v="Standard Class"/>
    <n v="6"/>
    <n v="9"/>
    <s v="Autumn"/>
    <n v="89.584000000000003"/>
    <n v="66.516403156966234"/>
    <n v="23.067596843033769"/>
    <n v="0.25749683920157357"/>
    <n v="2"/>
    <n v="179.16800000000001"/>
    <n v="0.2"/>
    <n v="327"/>
    <x v="1"/>
    <x v="2"/>
    <n v="66.432029479595002"/>
  </r>
  <r>
    <s v="V074"/>
    <x v="113"/>
    <x v="3"/>
    <x v="2"/>
    <s v="Phones"/>
    <s v="TEC-PH-10002415"/>
    <s v="Polycom VoiceStation 500 Conference phone"/>
    <s v="United States"/>
    <s v="CA-2017-153822"/>
    <x v="20"/>
    <d v="2017-09-25T00:00:00"/>
    <s v="Standard Class"/>
    <n v="6"/>
    <n v="9"/>
    <s v="Autumn"/>
    <n v="471.92"/>
    <n v="314.79342010461119"/>
    <n v="157.12657989538883"/>
    <n v="0.33295172888495683"/>
    <n v="2"/>
    <n v="943.84"/>
    <n v="0.2"/>
    <n v="217"/>
    <x v="1"/>
    <x v="0"/>
    <n v="394.83659972196091"/>
  </r>
  <r>
    <s v="V109"/>
    <x v="58"/>
    <x v="0"/>
    <x v="1"/>
    <s v="Binders"/>
    <s v="OFF-BI-10001460"/>
    <s v="Plastic Binding Combs"/>
    <s v="United States"/>
    <s v="CA-2017-153822"/>
    <x v="20"/>
    <d v="2017-09-25T00:00:00"/>
    <s v="Standard Class"/>
    <n v="6"/>
    <n v="9"/>
    <s v="Autumn"/>
    <n v="18.18"/>
    <n v="14.555530716850051"/>
    <n v="3.6244692831499492"/>
    <n v="0.19936574714796201"/>
    <n v="4"/>
    <n v="72.72"/>
    <n v="0.7"/>
    <n v="264"/>
    <x v="1"/>
    <x v="1"/>
    <n v="33.081162011029782"/>
  </r>
  <r>
    <s v="V101"/>
    <x v="26"/>
    <x v="1"/>
    <x v="1"/>
    <s v="Art"/>
    <s v="OFF-AR-10002987"/>
    <s v="Prismacolor Color Pencil Set"/>
    <s v="United States"/>
    <s v="CA-2017-146185"/>
    <x v="175"/>
    <d v="2017-09-19T00:00:00"/>
    <s v="Standard Class"/>
    <n v="4"/>
    <n v="9"/>
    <s v="Autumn"/>
    <n v="31.744"/>
    <n v="26.529048995005631"/>
    <n v="5.2149510049943686"/>
    <n v="0.16428147067144558"/>
    <n v="2"/>
    <n v="63.488"/>
    <n v="0.2"/>
    <n v="137"/>
    <x v="0"/>
    <x v="1"/>
    <n v="35.321462473092687"/>
  </r>
  <r>
    <s v="V107"/>
    <x v="38"/>
    <x v="3"/>
    <x v="1"/>
    <s v="Labels"/>
    <s v="OFF-LA-10000443"/>
    <s v="Avery 501"/>
    <s v="United States"/>
    <s v="CA-2015-112144"/>
    <x v="1141"/>
    <d v="2015-07-02T00:00:00"/>
    <s v="Standard Class"/>
    <n v="4"/>
    <n v="6"/>
    <s v="Summer"/>
    <n v="5.9039999999999999"/>
    <n v="3.8945466684840011"/>
    <n v="2.0094533315159988"/>
    <n v="0.34035456157113803"/>
    <n v="2"/>
    <n v="11.808"/>
    <n v="0.2"/>
    <n v="498"/>
    <x v="0"/>
    <x v="1"/>
    <n v="4.5961295207411821"/>
  </r>
  <r>
    <s v="V002"/>
    <x v="60"/>
    <x v="3"/>
    <x v="0"/>
    <s v="Furnishings"/>
    <s v="FUR-FU-10004306"/>
    <s v="Electrix Halogen Magnifier Lamp"/>
    <s v="United States"/>
    <s v="CA-2015-112144"/>
    <x v="1141"/>
    <d v="2015-07-02T00:00:00"/>
    <s v="Standard Class"/>
    <n v="4"/>
    <n v="6"/>
    <s v="Summer"/>
    <n v="621.76"/>
    <n v="425.45547833684202"/>
    <n v="196.30452166315797"/>
    <n v="0.31572394760543937"/>
    <n v="4"/>
    <n v="2487.04"/>
    <n v="0.2"/>
    <n v="457"/>
    <x v="0"/>
    <x v="0"/>
    <n v="309.33796725695782"/>
  </r>
  <r>
    <s v="V054"/>
    <x v="108"/>
    <x v="1"/>
    <x v="2"/>
    <s v="Phones"/>
    <s v="TEC-PH-10002564"/>
    <s v="OtterBox Defender Series Case - Samsung Galaxy S4"/>
    <s v="United States"/>
    <s v="US-2016-119298"/>
    <x v="881"/>
    <d v="2016-11-28T00:00:00"/>
    <s v="First Class"/>
    <n v="3"/>
    <n v="11"/>
    <s v="Winter"/>
    <n v="59.98"/>
    <n v="40.37381046452461"/>
    <n v="19.606189535475387"/>
    <n v="0.32687878518631858"/>
    <n v="2"/>
    <n v="119.96"/>
    <n v="0"/>
    <n v="395"/>
    <x v="0"/>
    <x v="2"/>
    <n v="38.464440259803602"/>
  </r>
  <r>
    <s v="V106"/>
    <x v="110"/>
    <x v="0"/>
    <x v="1"/>
    <s v="Paper"/>
    <s v="OFF-PA-10003724"/>
    <s v="Wirebound Message Book, 4 per Page"/>
    <s v="United States"/>
    <s v="CA-2017-155159"/>
    <x v="920"/>
    <d v="2017-11-29T00:00:00"/>
    <s v="Second Class"/>
    <n v="4"/>
    <n v="11"/>
    <s v="Winter"/>
    <n v="48.87"/>
    <n v="32.157482393829312"/>
    <n v="16.712517606170685"/>
    <n v="0.34197907931595428"/>
    <n v="9"/>
    <n v="439.83"/>
    <n v="0"/>
    <n v="236"/>
    <x v="0"/>
    <x v="1"/>
    <n v="14.847044438925501"/>
  </r>
  <r>
    <s v="V115"/>
    <x v="44"/>
    <x v="1"/>
    <x v="1"/>
    <s v="Paper"/>
    <s v="OFF-PA-10000483"/>
    <s v="Xerox 19"/>
    <s v="United States"/>
    <s v="CA-2017-149076"/>
    <x v="424"/>
    <d v="2017-01-19T00:00:00"/>
    <s v="Standard Class"/>
    <n v="5"/>
    <n v="1"/>
    <s v="Winter"/>
    <n v="154.9"/>
    <n v="131.62137229192081"/>
    <n v="23.278627708079199"/>
    <n v="0.15028165079457198"/>
    <n v="5"/>
    <n v="774.5"/>
    <n v="0"/>
    <n v="408"/>
    <x v="0"/>
    <x v="2"/>
    <n v="71.790760881885078"/>
  </r>
  <r>
    <s v="V101"/>
    <x v="26"/>
    <x v="0"/>
    <x v="1"/>
    <s v="Fasteners"/>
    <s v="OFF-FA-10000611"/>
    <s v="Binder Clips by OIC"/>
    <s v="United States"/>
    <s v="CA-2014-146990"/>
    <x v="845"/>
    <d v="2014-11-08T00:00:00"/>
    <s v="First Class"/>
    <n v="1"/>
    <n v="11"/>
    <s v="Winter"/>
    <n v="5.92"/>
    <n v="3.8793357347315771"/>
    <n v="2.0406642652684228"/>
    <n v="0.34470680156561195"/>
    <n v="4"/>
    <n v="23.68"/>
    <n v="0"/>
    <n v="345"/>
    <x v="0"/>
    <x v="1"/>
    <n v="3.4639890025119611"/>
  </r>
  <r>
    <s v="V137"/>
    <x v="11"/>
    <x v="0"/>
    <x v="1"/>
    <s v="Paper"/>
    <s v="OFF-PA-10000246"/>
    <s v="Riverleaf Stik-Withit Designer Note Cubes"/>
    <s v="United States"/>
    <s v="CA-2014-146990"/>
    <x v="845"/>
    <d v="2014-11-08T00:00:00"/>
    <s v="First Class"/>
    <n v="1"/>
    <n v="11"/>
    <s v="Winter"/>
    <n v="30.18"/>
    <n v="20.397927450362399"/>
    <n v="9.7820725496376006"/>
    <n v="0.32412433895419485"/>
    <n v="3"/>
    <n v="90.539999999999992"/>
    <n v="0"/>
    <n v="297"/>
    <x v="0"/>
    <x v="1"/>
    <n v="9.5012426134690404"/>
  </r>
  <r>
    <s v="V142"/>
    <x v="48"/>
    <x v="1"/>
    <x v="1"/>
    <s v="Binders"/>
    <s v="OFF-BI-10004728"/>
    <s v="Wilson Jones Turn Tabs Binder Tool for Ring Binders"/>
    <s v="United States"/>
    <s v="CA-2016-116526"/>
    <x v="142"/>
    <d v="2016-09-05T00:00:00"/>
    <s v="Standard Class"/>
    <n v="4"/>
    <n v="9"/>
    <s v="Autumn"/>
    <n v="24.1"/>
    <n v="18.35609435759341"/>
    <n v="5.7439056424065917"/>
    <n v="0.23833633370981708"/>
    <n v="5"/>
    <n v="120.5"/>
    <n v="0"/>
    <n v="473"/>
    <x v="0"/>
    <x v="1"/>
    <n v="14.50924903780432"/>
  </r>
  <r>
    <s v="V055"/>
    <x v="100"/>
    <x v="0"/>
    <x v="2"/>
    <s v="Phones"/>
    <s v="TEC-PH-10002365"/>
    <s v="Belkin Grip Candy Sheer Case / Cover for iPhone 5 and 5S"/>
    <s v="United States"/>
    <s v="CA-2016-116526"/>
    <x v="142"/>
    <d v="2016-09-05T00:00:00"/>
    <s v="Standard Class"/>
    <n v="4"/>
    <n v="9"/>
    <s v="Autumn"/>
    <n v="8.7799999999999994"/>
    <n v="6.9915282497162963"/>
    <n v="1.7884717502837031"/>
    <n v="0.20369837702547872"/>
    <n v="1"/>
    <n v="8.7799999999999994"/>
    <n v="0"/>
    <n v="165"/>
    <x v="0"/>
    <x v="1"/>
    <n v="13.179751945060771"/>
  </r>
  <r>
    <s v="V099"/>
    <x v="24"/>
    <x v="2"/>
    <x v="1"/>
    <s v="Appliances"/>
    <s v="OFF-AP-10002457"/>
    <s v="Eureka The Boss Plus 12-Amp Hard Box Upright Vacuum, Red"/>
    <s v="United States"/>
    <s v="CA-2016-116526"/>
    <x v="142"/>
    <d v="2016-09-05T00:00:00"/>
    <s v="Standard Class"/>
    <n v="4"/>
    <n v="9"/>
    <s v="Autumn"/>
    <n v="376.74"/>
    <n v="280.34364300737451"/>
    <n v="96.396356992625499"/>
    <n v="0.25586971649579415"/>
    <n v="4"/>
    <n v="1506.96"/>
    <n v="0.1"/>
    <n v="179"/>
    <x v="0"/>
    <x v="0"/>
    <n v="165.1570195500835"/>
  </r>
  <r>
    <s v="V104"/>
    <x v="81"/>
    <x v="1"/>
    <x v="1"/>
    <s v="Binders"/>
    <s v="OFF-BI-10000320"/>
    <s v="GBC Plastic Binding Combs"/>
    <s v="United States"/>
    <s v="CA-2016-116526"/>
    <x v="142"/>
    <d v="2016-09-05T00:00:00"/>
    <s v="Standard Class"/>
    <n v="4"/>
    <n v="9"/>
    <s v="Autumn"/>
    <n v="29.52"/>
    <n v="21.437957811406012"/>
    <n v="8.0820421885939879"/>
    <n v="0.27378191695779092"/>
    <n v="4"/>
    <n v="118.08"/>
    <n v="0"/>
    <n v="151"/>
    <x v="0"/>
    <x v="1"/>
    <n v="12.697985289013371"/>
  </r>
  <r>
    <s v="V131"/>
    <x v="41"/>
    <x v="2"/>
    <x v="1"/>
    <s v="Art"/>
    <s v="OFF-AR-10004999"/>
    <s v="Newell 315"/>
    <s v="United States"/>
    <s v="CA-2016-116526"/>
    <x v="142"/>
    <d v="2016-09-05T00:00:00"/>
    <s v="Standard Class"/>
    <n v="4"/>
    <n v="9"/>
    <s v="Autumn"/>
    <n v="11.96"/>
    <n v="9.0806188130384147"/>
    <n v="2.8793811869615862"/>
    <n v="0.24075093536468109"/>
    <n v="2"/>
    <n v="23.92"/>
    <n v="0"/>
    <n v="228"/>
    <x v="0"/>
    <x v="1"/>
    <n v="13.775649627755"/>
  </r>
  <r>
    <s v="V104"/>
    <x v="81"/>
    <x v="3"/>
    <x v="1"/>
    <s v="Binders"/>
    <s v="OFF-BI-10001116"/>
    <s v="Wilson Jones 1&quot; Hanging DublLock Ring Binders"/>
    <s v="United States"/>
    <s v="CA-2016-116526"/>
    <x v="142"/>
    <d v="2016-09-05T00:00:00"/>
    <s v="Standard Class"/>
    <n v="4"/>
    <n v="9"/>
    <s v="Autumn"/>
    <n v="26.4"/>
    <n v="19.039720709597439"/>
    <n v="7.3602792904025591"/>
    <n v="0.27879845796979391"/>
    <n v="5"/>
    <n v="132"/>
    <n v="0"/>
    <n v="479"/>
    <x v="0"/>
    <x v="1"/>
    <n v="8.2214797694818902"/>
  </r>
  <r>
    <s v="V106"/>
    <x v="110"/>
    <x v="2"/>
    <x v="1"/>
    <s v="Appliances"/>
    <s v="OFF-AP-10002651"/>
    <s v="Hoover Upright Vacuum With Dirt Cup"/>
    <s v="United States"/>
    <s v="CA-2017-158561"/>
    <x v="343"/>
    <d v="2017-11-16T00:00:00"/>
    <s v="Second Class"/>
    <n v="5"/>
    <n v="11"/>
    <s v="Winter"/>
    <n v="1158.1199999999999"/>
    <n v="981.94029567498706"/>
    <n v="176.17970432501284"/>
    <n v="0.15212560384503579"/>
    <n v="5"/>
    <n v="5790.5999999999995"/>
    <n v="0.2"/>
    <n v="467"/>
    <x v="0"/>
    <x v="0"/>
    <n v="443.52619281390821"/>
  </r>
  <r>
    <s v="V127"/>
    <x v="39"/>
    <x v="3"/>
    <x v="1"/>
    <s v="Appliances"/>
    <s v="OFF-AP-10001634"/>
    <s v="Hoover Commercial Lightweight Upright Vacuum"/>
    <s v="United States"/>
    <s v="CA-2017-165099"/>
    <x v="157"/>
    <d v="2017-12-13T00:00:00"/>
    <s v="First Class"/>
    <n v="2"/>
    <n v="12"/>
    <s v="Winter"/>
    <n v="1.3919999999999999"/>
    <n v="1.1705948631276919"/>
    <n v="0.22140513687230801"/>
    <n v="0.15905541441976151"/>
    <n v="2"/>
    <n v="2.7839999999999998"/>
    <n v="0.8"/>
    <n v="100"/>
    <x v="0"/>
    <x v="0"/>
    <n v="10.82721903352842"/>
  </r>
  <r>
    <s v="V117"/>
    <x v="104"/>
    <x v="3"/>
    <x v="1"/>
    <s v="Appliances"/>
    <s v="OFF-AP-10003266"/>
    <s v="Holmes Replacement Filter for HEPA Air Cleaner, Large Room"/>
    <s v="United States"/>
    <s v="CA-2015-109386"/>
    <x v="627"/>
    <d v="2015-11-13T00:00:00"/>
    <s v="Second Class"/>
    <n v="5"/>
    <n v="11"/>
    <s v="Winter"/>
    <n v="44.43"/>
    <n v="37.562977226418717"/>
    <n v="6.867022773581283"/>
    <n v="0.15455824383482519"/>
    <n v="3"/>
    <n v="133.29"/>
    <n v="0"/>
    <n v="266"/>
    <x v="0"/>
    <x v="1"/>
    <n v="17.33466056777576"/>
  </r>
  <r>
    <s v="V061"/>
    <x v="47"/>
    <x v="4"/>
    <x v="2"/>
    <s v="Phones"/>
    <s v="TEC-PH-10002890"/>
    <s v="AT&amp;T 17929 Lendline Telephone"/>
    <s v="United States"/>
    <s v="CA-2015-109386"/>
    <x v="627"/>
    <d v="2015-11-13T00:00:00"/>
    <s v="Second Class"/>
    <n v="5"/>
    <n v="11"/>
    <s v="Winter"/>
    <n v="226.2"/>
    <n v="171.95868872639849"/>
    <n v="54.241311273601497"/>
    <n v="0.23979359537401193"/>
    <n v="5"/>
    <n v="1131"/>
    <n v="0"/>
    <n v="115"/>
    <x v="0"/>
    <x v="0"/>
    <n v="57.509987668230288"/>
  </r>
  <r>
    <s v="V027"/>
    <x v="40"/>
    <x v="2"/>
    <x v="0"/>
    <s v="Furnishings"/>
    <s v="FUR-FU-10000308"/>
    <s v="Deflect-o Glass Clear Studded Chair Mats"/>
    <s v="United States"/>
    <s v="CA-2015-109386"/>
    <x v="627"/>
    <d v="2015-11-13T00:00:00"/>
    <s v="Second Class"/>
    <n v="5"/>
    <n v="11"/>
    <s v="Winter"/>
    <n v="186.54"/>
    <n v="150.13098115810061"/>
    <n v="36.409018841899382"/>
    <n v="0.1951807593111364"/>
    <n v="3"/>
    <n v="559.62"/>
    <n v="0"/>
    <n v="244"/>
    <x v="0"/>
    <x v="2"/>
    <n v="125.8902800045303"/>
  </r>
  <r>
    <s v="V102"/>
    <x v="66"/>
    <x v="2"/>
    <x v="1"/>
    <s v="Art"/>
    <s v="OFF-AR-10000380"/>
    <s v="Hunt PowerHouse Electric Pencil Sharpener, Blue"/>
    <s v="United States"/>
    <s v="CA-2015-109386"/>
    <x v="627"/>
    <d v="2015-11-13T00:00:00"/>
    <s v="Second Class"/>
    <n v="5"/>
    <n v="11"/>
    <s v="Winter"/>
    <n v="265.86"/>
    <n v="217.3494223297327"/>
    <n v="48.51057767026731"/>
    <n v="0.18246662781263562"/>
    <n v="7"/>
    <n v="1861.02"/>
    <n v="0"/>
    <n v="211"/>
    <x v="0"/>
    <x v="2"/>
    <n v="97.213633192057998"/>
  </r>
  <r>
    <s v="V104"/>
    <x v="81"/>
    <x v="4"/>
    <x v="1"/>
    <s v="Art"/>
    <s v="OFF-AR-10000122"/>
    <s v="Newell 314"/>
    <s v="United States"/>
    <s v="CA-2015-109386"/>
    <x v="627"/>
    <d v="2015-11-13T00:00:00"/>
    <s v="Second Class"/>
    <n v="5"/>
    <n v="11"/>
    <s v="Winter"/>
    <n v="27.9"/>
    <n v="23.411664091379819"/>
    <n v="4.4883359086201793"/>
    <n v="0.16087225478925374"/>
    <n v="5"/>
    <n v="139.5"/>
    <n v="0"/>
    <n v="467"/>
    <x v="0"/>
    <x v="1"/>
    <n v="11.055885775717581"/>
  </r>
  <r>
    <s v="V108"/>
    <x v="76"/>
    <x v="0"/>
    <x v="1"/>
    <s v="Appliances"/>
    <s v="OFF-AP-10004868"/>
    <s v="Hoover Commercial Soft Guard Upright Vacuum And Disposable Filtration Bags"/>
    <s v="United States"/>
    <s v="CA-2015-166800"/>
    <x v="902"/>
    <d v="2015-11-26T00:00:00"/>
    <s v="Standard Class"/>
    <n v="7"/>
    <n v="11"/>
    <s v="Winter"/>
    <n v="31.08"/>
    <n v="22.102632390942681"/>
    <n v="8.9773676090573176"/>
    <n v="0.28884709166851086"/>
    <n v="4"/>
    <n v="124.32"/>
    <n v="0"/>
    <n v="201"/>
    <x v="1"/>
    <x v="1"/>
    <n v="17.368455803553751"/>
  </r>
  <r>
    <s v="V141"/>
    <x v="67"/>
    <x v="2"/>
    <x v="1"/>
    <s v="Binders"/>
    <s v="OFF-BI-10004002"/>
    <s v="Wilson Jones International Size A4 Ring Binders"/>
    <s v="United States"/>
    <s v="CA-2017-117443"/>
    <x v="331"/>
    <d v="2017-12-25T00:00:00"/>
    <s v="Second Class"/>
    <n v="2"/>
    <n v="12"/>
    <s v="Winter"/>
    <n v="13.84"/>
    <n v="9.4274760313577293"/>
    <n v="4.4125239686422706"/>
    <n v="0.31882398617357449"/>
    <n v="4"/>
    <n v="55.36"/>
    <n v="0.8"/>
    <n v="181"/>
    <x v="0"/>
    <x v="1"/>
    <n v="15.85121701802044"/>
  </r>
  <r>
    <s v="V106"/>
    <x v="110"/>
    <x v="3"/>
    <x v="1"/>
    <s v="Paper"/>
    <s v="OFF-PA-10004475"/>
    <s v="Xerox 1940"/>
    <s v="United States"/>
    <s v="CA-2017-117443"/>
    <x v="331"/>
    <d v="2017-12-25T00:00:00"/>
    <s v="Second Class"/>
    <n v="2"/>
    <n v="12"/>
    <s v="Winter"/>
    <n v="175.87200000000001"/>
    <n v="133.76927327692391"/>
    <n v="42.102726723076103"/>
    <n v="0.23939414303059101"/>
    <n v="4"/>
    <n v="703.48800000000006"/>
    <n v="0.2"/>
    <n v="198"/>
    <x v="0"/>
    <x v="2"/>
    <n v="53.849582505345388"/>
  </r>
  <r>
    <s v="V118"/>
    <x v="73"/>
    <x v="1"/>
    <x v="1"/>
    <s v="Paper"/>
    <s v="OFF-PA-10002195"/>
    <s v="Xerox 1966"/>
    <s v="United States"/>
    <s v="US-2016-134369"/>
    <x v="1142"/>
    <d v="2016-09-22T00:00:00"/>
    <s v="Standard Class"/>
    <n v="6"/>
    <n v="9"/>
    <s v="Autumn"/>
    <n v="12.96"/>
    <n v="10.437371956769789"/>
    <n v="2.5226280432302115"/>
    <n v="0.19464722555788669"/>
    <n v="2"/>
    <n v="25.92"/>
    <n v="0"/>
    <n v="258"/>
    <x v="1"/>
    <x v="1"/>
    <n v="9.66970140869579"/>
  </r>
  <r>
    <s v="V132"/>
    <x v="23"/>
    <x v="2"/>
    <x v="1"/>
    <s v="Appliances"/>
    <s v="OFF-AP-10002670"/>
    <s v="Belkin 8-Outlet Premiere SurgeMaster II Surge Protectors"/>
    <s v="United States"/>
    <s v="CA-2017-123687"/>
    <x v="1143"/>
    <d v="2017-05-29T00:00:00"/>
    <s v="First Class"/>
    <n v="3"/>
    <n v="5"/>
    <s v="Summer"/>
    <n v="208.44"/>
    <n v="170.66105778767769"/>
    <n v="37.778942212322306"/>
    <n v="0.18124612460335016"/>
    <n v="3"/>
    <n v="625.31999999999994"/>
    <n v="0"/>
    <n v="139"/>
    <x v="0"/>
    <x v="2"/>
    <n v="98.259558313682646"/>
  </r>
  <r>
    <s v="V137"/>
    <x v="11"/>
    <x v="3"/>
    <x v="1"/>
    <s v="Supplies"/>
    <s v="OFF-SU-10004498"/>
    <s v="Martin-Yale Premier Letter Opener"/>
    <s v="United States"/>
    <s v="CA-2017-123687"/>
    <x v="1143"/>
    <d v="2017-05-29T00:00:00"/>
    <s v="First Class"/>
    <n v="3"/>
    <n v="5"/>
    <s v="Summer"/>
    <n v="25.76"/>
    <n v="18.733905524568321"/>
    <n v="7.0260944754316803"/>
    <n v="0.27275211472949068"/>
    <n v="2"/>
    <n v="51.52"/>
    <n v="0"/>
    <n v="254"/>
    <x v="0"/>
    <x v="1"/>
    <n v="21.574343280850989"/>
  </r>
  <r>
    <s v="V007"/>
    <x v="29"/>
    <x v="1"/>
    <x v="0"/>
    <s v="Chairs"/>
    <s v="FUR-CH-10003298"/>
    <s v="Office Star - Contemporary Task Swivel chair with Loop Arms, Charcoal"/>
    <s v="United States"/>
    <s v="CA-2015-104871"/>
    <x v="1110"/>
    <d v="2015-04-03T00:00:00"/>
    <s v="Standard Class"/>
    <n v="4"/>
    <n v="3"/>
    <s v="Spring"/>
    <n v="366.74400000000003"/>
    <n v="302.26468755195941"/>
    <n v="64.479312448040616"/>
    <n v="0.17581558920675078"/>
    <n v="4"/>
    <n v="1466.9760000000001"/>
    <n v="0.3"/>
    <n v="135"/>
    <x v="0"/>
    <x v="0"/>
    <n v="157.55453722758989"/>
  </r>
  <r>
    <s v="V017"/>
    <x v="84"/>
    <x v="0"/>
    <x v="0"/>
    <s v="Furnishings"/>
    <s v="FUR-FU-10000723"/>
    <s v="Deflect-o EconoMat Studded, No Bevel Mat for Low Pile Carpeting"/>
    <s v="United States"/>
    <s v="CA-2014-133158"/>
    <x v="710"/>
    <d v="2014-08-21T00:00:00"/>
    <s v="Second Class"/>
    <n v="2"/>
    <n v="8"/>
    <s v="Autumn"/>
    <n v="289.24"/>
    <n v="230.71352716668221"/>
    <n v="58.526472833317797"/>
    <n v="0.20234570886916675"/>
    <n v="7"/>
    <n v="2024.68"/>
    <n v="0"/>
    <n v="480"/>
    <x v="0"/>
    <x v="2"/>
    <n v="71.448959236646687"/>
  </r>
  <r>
    <s v="V117"/>
    <x v="104"/>
    <x v="0"/>
    <x v="1"/>
    <s v="Binders"/>
    <s v="OFF-BI-10000632"/>
    <s v="Satellite Sectional Post Binders"/>
    <s v="United States"/>
    <s v="CA-2014-133158"/>
    <x v="710"/>
    <d v="2014-08-21T00:00:00"/>
    <s v="Second Class"/>
    <n v="2"/>
    <n v="8"/>
    <s v="Autumn"/>
    <n v="69.456000000000003"/>
    <n v="47.690820147063782"/>
    <n v="21.765179852936221"/>
    <n v="0.31336644570571615"/>
    <n v="2"/>
    <n v="138.91200000000001"/>
    <n v="0.2"/>
    <n v="346"/>
    <x v="0"/>
    <x v="0"/>
    <n v="148.07027726239869"/>
  </r>
  <r>
    <s v="V101"/>
    <x v="26"/>
    <x v="1"/>
    <x v="1"/>
    <s v="Paper"/>
    <s v="OFF-PA-10000223"/>
    <s v="Xerox 2000"/>
    <s v="United States"/>
    <s v="CA-2014-126333"/>
    <x v="851"/>
    <d v="2014-12-28T00:00:00"/>
    <s v="Standard Class"/>
    <n v="5"/>
    <n v="12"/>
    <s v="Winter"/>
    <n v="5.1840000000000002"/>
    <n v="4.088816347814987"/>
    <n v="1.0951836521850131"/>
    <n v="0.21126227858507196"/>
    <n v="1"/>
    <n v="5.1840000000000002"/>
    <n v="0.2"/>
    <n v="103"/>
    <x v="0"/>
    <x v="0"/>
    <n v="7.9890805478477942"/>
  </r>
  <r>
    <s v="V014"/>
    <x v="30"/>
    <x v="1"/>
    <x v="0"/>
    <s v="Chairs"/>
    <s v="FUR-CH-10001545"/>
    <s v="Hon Comfortask Task/Swivel Chairs"/>
    <s v="United States"/>
    <s v="CA-2015-141740"/>
    <x v="549"/>
    <d v="2015-11-05T00:00:00"/>
    <s v="Standard Class"/>
    <n v="4"/>
    <n v="11"/>
    <s v="Winter"/>
    <n v="205.16399999999999"/>
    <n v="165.37229725092959"/>
    <n v="39.791702749070396"/>
    <n v="0.19395070650343335"/>
    <n v="2"/>
    <n v="410.32799999999997"/>
    <n v="0.1"/>
    <n v="473"/>
    <x v="0"/>
    <x v="0"/>
    <n v="184.30487287607639"/>
  </r>
  <r>
    <s v="V036"/>
    <x v="126"/>
    <x v="4"/>
    <x v="0"/>
    <s v="Furnishings"/>
    <s v="FUR-FU-10001546"/>
    <s v="Dana Swing-Arm Lamps"/>
    <s v="United States"/>
    <s v="CA-2014-119466"/>
    <x v="534"/>
    <d v="2014-12-21T00:00:00"/>
    <s v="Standard Class"/>
    <n v="6"/>
    <n v="12"/>
    <s v="Winter"/>
    <n v="8.5440000000000005"/>
    <n v="6.5456000648877879"/>
    <n v="1.9983999351122126"/>
    <n v="0.23389512349159791"/>
    <n v="2"/>
    <n v="17.088000000000001"/>
    <n v="0.6"/>
    <n v="380"/>
    <x v="1"/>
    <x v="1"/>
    <n v="8.4287947282769071"/>
  </r>
  <r>
    <s v="V121"/>
    <x v="7"/>
    <x v="3"/>
    <x v="1"/>
    <s v="Binders"/>
    <s v="OFF-BI-10001098"/>
    <s v="Acco D-Ring Binder w/DublLock"/>
    <s v="United States"/>
    <s v="CA-2015-154823"/>
    <x v="291"/>
    <d v="2015-08-25T00:00:00"/>
    <s v="Standard Class"/>
    <n v="4"/>
    <n v="8"/>
    <s v="Autumn"/>
    <n v="12.827999999999999"/>
    <n v="10.026960811263219"/>
    <n v="2.8010391887367803"/>
    <n v="0.21835353825512788"/>
    <n v="2"/>
    <n v="25.655999999999999"/>
    <n v="0.7"/>
    <n v="450"/>
    <x v="0"/>
    <x v="1"/>
    <n v="16.65643947880552"/>
  </r>
  <r>
    <s v="V033"/>
    <x v="74"/>
    <x v="0"/>
    <x v="0"/>
    <s v="Chairs"/>
    <s v="FUR-CH-10003379"/>
    <s v="Global Commerce Series High-Back Swivel/Tilt Chairs"/>
    <s v="United States"/>
    <s v="CA-2015-154823"/>
    <x v="291"/>
    <d v="2015-08-25T00:00:00"/>
    <s v="Standard Class"/>
    <n v="4"/>
    <n v="8"/>
    <s v="Autumn"/>
    <n v="598.45799999999997"/>
    <n v="466.98095626856082"/>
    <n v="131.47704373143915"/>
    <n v="0.21969301727345805"/>
    <n v="3"/>
    <n v="1795.3739999999998"/>
    <n v="0.3"/>
    <n v="433"/>
    <x v="0"/>
    <x v="0"/>
    <n v="333.39141542753879"/>
  </r>
  <r>
    <s v="V038"/>
    <x v="139"/>
    <x v="1"/>
    <x v="0"/>
    <s v="Furnishings"/>
    <s v="FUR-FU-10000193"/>
    <s v="Tenex Chairmats For Use with Hard Floors"/>
    <s v="United States"/>
    <s v="CA-2015-154823"/>
    <x v="291"/>
    <d v="2015-08-25T00:00:00"/>
    <s v="Standard Class"/>
    <n v="4"/>
    <n v="8"/>
    <s v="Autumn"/>
    <n v="25.984000000000002"/>
    <n v="19.901158710879571"/>
    <n v="6.0828412891204309"/>
    <n v="0.23409949542489342"/>
    <n v="1"/>
    <n v="25.984000000000002"/>
    <n v="0.2"/>
    <n v="348"/>
    <x v="0"/>
    <x v="2"/>
    <n v="44.249157533223162"/>
  </r>
  <r>
    <s v="V119"/>
    <x v="20"/>
    <x v="4"/>
    <x v="1"/>
    <s v="Binders"/>
    <s v="OFF-BI-10000829"/>
    <s v="Avery Non-Stick Binders"/>
    <s v="United States"/>
    <s v="US-2014-135881"/>
    <x v="235"/>
    <d v="2014-05-27T00:00:00"/>
    <s v="Standard Class"/>
    <n v="4"/>
    <n v="5"/>
    <s v="Summer"/>
    <n v="17.96"/>
    <n v="12.47615615265785"/>
    <n v="5.4838438473421505"/>
    <n v="0.30533651711259191"/>
    <n v="5"/>
    <n v="89.800000000000011"/>
    <n v="0.2"/>
    <n v="111"/>
    <x v="0"/>
    <x v="0"/>
    <n v="10.02463458068125"/>
  </r>
  <r>
    <s v="V140"/>
    <x v="80"/>
    <x v="1"/>
    <x v="1"/>
    <s v="Supplies"/>
    <s v="OFF-SU-10003002"/>
    <s v="Letter Slitter"/>
    <s v="United States"/>
    <s v="US-2014-135881"/>
    <x v="235"/>
    <d v="2014-05-27T00:00:00"/>
    <s v="Standard Class"/>
    <n v="4"/>
    <n v="5"/>
    <s v="Summer"/>
    <n v="5.04"/>
    <n v="3.3814726218778399"/>
    <n v="1.6585273781221601"/>
    <n v="0.32907289248455557"/>
    <n v="2"/>
    <n v="10.08"/>
    <n v="0"/>
    <n v="382"/>
    <x v="0"/>
    <x v="2"/>
    <n v="132.5509689941303"/>
  </r>
  <r>
    <s v="V108"/>
    <x v="76"/>
    <x v="2"/>
    <x v="1"/>
    <s v="Appliances"/>
    <s v="OFF-AP-10002118"/>
    <s v="1.7 Cubic Foot Compact &quot;Cube&quot; Office Refrigerators"/>
    <s v="United States"/>
    <s v="US-2014-135881"/>
    <x v="235"/>
    <d v="2014-05-27T00:00:00"/>
    <s v="Standard Class"/>
    <n v="4"/>
    <n v="5"/>
    <s v="Summer"/>
    <n v="208.16"/>
    <n v="156.13088385995499"/>
    <n v="52.029116140045005"/>
    <n v="0.24994771397023927"/>
    <n v="1"/>
    <n v="208.16"/>
    <n v="0"/>
    <n v="315"/>
    <x v="0"/>
    <x v="0"/>
    <n v="310.89563030873671"/>
  </r>
  <r>
    <s v="V039"/>
    <x v="43"/>
    <x v="3"/>
    <x v="0"/>
    <s v="Bookcases"/>
    <s v="FUR-BO-10001519"/>
    <s v="O'Sullivan 3-Shelf Heavy-Duty Bookcases"/>
    <s v="United States"/>
    <s v="CA-2017-141201"/>
    <x v="34"/>
    <d v="2017-12-11T00:00:00"/>
    <s v="Second Class"/>
    <n v="2"/>
    <n v="12"/>
    <s v="Winter"/>
    <n v="148.25700000000001"/>
    <n v="121.99358716664899"/>
    <n v="26.263412833351012"/>
    <n v="0.17714787722233022"/>
    <n v="3"/>
    <n v="444.77100000000002"/>
    <n v="0.15"/>
    <n v="418"/>
    <x v="0"/>
    <x v="0"/>
    <n v="171.685362544394"/>
  </r>
  <r>
    <s v="V105"/>
    <x v="85"/>
    <x v="1"/>
    <x v="1"/>
    <s v="Appliances"/>
    <s v="OFF-AP-10002578"/>
    <s v="Fellowes Premier Superior Surge Suppressor, 10-Outlet, With Phone and Remote"/>
    <s v="United States"/>
    <s v="CA-2014-114790"/>
    <x v="518"/>
    <d v="2014-03-13T00:00:00"/>
    <s v="Second Class"/>
    <n v="2"/>
    <n v="3"/>
    <s v="Spring"/>
    <n v="146.76"/>
    <n v="100.3033330650216"/>
    <n v="46.456666934978387"/>
    <n v="0.31654856183550278"/>
    <n v="3"/>
    <n v="440.28"/>
    <n v="0"/>
    <n v="410"/>
    <x v="0"/>
    <x v="2"/>
    <n v="89.646420407116779"/>
  </r>
  <r>
    <s v="V078"/>
    <x v="32"/>
    <x v="0"/>
    <x v="2"/>
    <s v="Accessories"/>
    <s v="TEC-AC-10000710"/>
    <s v="Maxell DVD-RAM Discs"/>
    <s v="United States"/>
    <s v="CA-2014-114790"/>
    <x v="518"/>
    <d v="2014-03-13T00:00:00"/>
    <s v="Second Class"/>
    <n v="2"/>
    <n v="3"/>
    <s v="Spring"/>
    <n v="32.96"/>
    <n v="23.8280265046523"/>
    <n v="9.131973495347701"/>
    <n v="0.27706230265011228"/>
    <n v="2"/>
    <n v="65.92"/>
    <n v="0"/>
    <n v="181"/>
    <x v="0"/>
    <x v="2"/>
    <n v="59.419485019646537"/>
  </r>
  <r>
    <s v="V058"/>
    <x v="61"/>
    <x v="0"/>
    <x v="2"/>
    <s v="Phones"/>
    <s v="TEC-PH-10000984"/>
    <s v="Panasonic KX-TG9471B"/>
    <s v="United States"/>
    <s v="CA-2014-114790"/>
    <x v="518"/>
    <d v="2014-03-13T00:00:00"/>
    <s v="Second Class"/>
    <n v="2"/>
    <n v="3"/>
    <s v="Spring"/>
    <n v="587.97"/>
    <n v="457.27896479237489"/>
    <n v="130.69103520762513"/>
    <n v="0.22227500588061488"/>
    <n v="3"/>
    <n v="1763.91"/>
    <n v="0"/>
    <n v="113"/>
    <x v="0"/>
    <x v="0"/>
    <n v="234.56498433605009"/>
  </r>
  <r>
    <s v="V132"/>
    <x v="23"/>
    <x v="4"/>
    <x v="1"/>
    <s v="Paper"/>
    <s v="OFF-PA-10000213"/>
    <s v="Xerox 198"/>
    <s v="United States"/>
    <s v="CA-2014-114790"/>
    <x v="518"/>
    <d v="2014-03-13T00:00:00"/>
    <s v="Second Class"/>
    <n v="2"/>
    <n v="3"/>
    <s v="Spring"/>
    <n v="14.94"/>
    <n v="12.267492405065161"/>
    <n v="2.6725075949348387"/>
    <n v="0.17888270381089952"/>
    <n v="3"/>
    <n v="44.82"/>
    <n v="0"/>
    <n v="155"/>
    <x v="0"/>
    <x v="1"/>
    <n v="16.971013876607369"/>
  </r>
  <r>
    <s v="V129"/>
    <x v="4"/>
    <x v="1"/>
    <x v="1"/>
    <s v="Labels"/>
    <s v="OFF-LA-10003720"/>
    <s v="Avery 487"/>
    <s v="United States"/>
    <s v="US-2016-154256"/>
    <x v="661"/>
    <d v="2016-06-27T00:00:00"/>
    <s v="Second Class"/>
    <n v="4"/>
    <n v="6"/>
    <s v="Summer"/>
    <n v="25.83"/>
    <n v="20.760700248057141"/>
    <n v="5.0692997519428573"/>
    <n v="0.19625628153088881"/>
    <n v="7"/>
    <n v="180.81"/>
    <n v="0"/>
    <n v="441"/>
    <x v="0"/>
    <x v="1"/>
    <n v="8.905646555496606"/>
  </r>
  <r>
    <s v="V122"/>
    <x v="5"/>
    <x v="1"/>
    <x v="1"/>
    <s v="Paper"/>
    <s v="OFF-PA-10001837"/>
    <s v="Xerox 1976"/>
    <s v="United States"/>
    <s v="CA-2014-124737"/>
    <x v="709"/>
    <d v="2014-08-27T00:00:00"/>
    <s v="Standard Class"/>
    <n v="4"/>
    <n v="8"/>
    <s v="Autumn"/>
    <n v="15.552"/>
    <n v="10.39783408616278"/>
    <n v="5.15416591383722"/>
    <n v="0.33141498931566488"/>
    <n v="3"/>
    <n v="46.655999999999999"/>
    <n v="0.2"/>
    <n v="381"/>
    <x v="0"/>
    <x v="1"/>
    <n v="3.665641553671064"/>
  </r>
  <r>
    <s v="V104"/>
    <x v="81"/>
    <x v="4"/>
    <x v="1"/>
    <s v="Supplies"/>
    <s v="OFF-SU-10004661"/>
    <s v="Acme Titanium Bonded Scissors"/>
    <s v="United States"/>
    <s v="CA-2014-124737"/>
    <x v="709"/>
    <d v="2014-08-27T00:00:00"/>
    <s v="Standard Class"/>
    <n v="4"/>
    <n v="8"/>
    <s v="Autumn"/>
    <n v="6.8"/>
    <n v="4.9205271940144222"/>
    <n v="1.8794728059855776"/>
    <n v="0.27639305970376143"/>
    <n v="1"/>
    <n v="6.8"/>
    <n v="0.2"/>
    <n v="298"/>
    <x v="0"/>
    <x v="1"/>
    <n v="8.5845791976077663"/>
  </r>
  <r>
    <s v="V042"/>
    <x v="111"/>
    <x v="3"/>
    <x v="0"/>
    <s v="Furnishings"/>
    <s v="FUR-FU-10003274"/>
    <s v="Regeneration Desk Collection"/>
    <s v="United States"/>
    <s v="CA-2014-124737"/>
    <x v="709"/>
    <d v="2014-08-27T00:00:00"/>
    <s v="Standard Class"/>
    <n v="4"/>
    <n v="8"/>
    <s v="Autumn"/>
    <n v="4.2240000000000002"/>
    <n v="3.3466722406049798"/>
    <n v="0.87732775939502039"/>
    <n v="0.20770070061435142"/>
    <n v="3"/>
    <n v="12.672000000000001"/>
    <n v="0.2"/>
    <n v="447"/>
    <x v="0"/>
    <x v="1"/>
    <n v="2.5698410845809119"/>
  </r>
  <r>
    <s v="V056"/>
    <x v="93"/>
    <x v="1"/>
    <x v="2"/>
    <s v="Phones"/>
    <s v="TEC-PH-10000149"/>
    <s v="Cisco SPA525G2 IP Phone - Wireless"/>
    <s v="United States"/>
    <s v="CA-2014-124737"/>
    <x v="709"/>
    <d v="2014-08-27T00:00:00"/>
    <s v="Standard Class"/>
    <n v="4"/>
    <n v="8"/>
    <s v="Autumn"/>
    <n v="143.63999999999999"/>
    <n v="98.658936622173016"/>
    <n v="44.98106337782697"/>
    <n v="0.31315137411464061"/>
    <n v="9"/>
    <n v="1292.7599999999998"/>
    <n v="0.2"/>
    <n v="265"/>
    <x v="0"/>
    <x v="2"/>
    <n v="49.962702889255297"/>
  </r>
  <r>
    <s v="V140"/>
    <x v="80"/>
    <x v="2"/>
    <x v="1"/>
    <s v="Paper"/>
    <s v="OFF-PA-10000019"/>
    <s v="Xerox 1931"/>
    <s v="United States"/>
    <s v="CA-2014-124737"/>
    <x v="709"/>
    <d v="2014-08-27T00:00:00"/>
    <s v="Standard Class"/>
    <n v="4"/>
    <n v="8"/>
    <s v="Autumn"/>
    <n v="31.103999999999999"/>
    <n v="26.24557799239119"/>
    <n v="4.8584220076088087"/>
    <n v="0.15619926721993341"/>
    <n v="6"/>
    <n v="186.624"/>
    <n v="0.2"/>
    <n v="391"/>
    <x v="0"/>
    <x v="1"/>
    <n v="11.271688123030071"/>
  </r>
  <r>
    <s v="V097"/>
    <x v="25"/>
    <x v="0"/>
    <x v="1"/>
    <s v="Paper"/>
    <s v="OFF-PA-10001125"/>
    <s v="Xerox 1988"/>
    <s v="United States"/>
    <s v="CA-2014-124737"/>
    <x v="709"/>
    <d v="2014-08-27T00:00:00"/>
    <s v="Standard Class"/>
    <n v="4"/>
    <n v="8"/>
    <s v="Autumn"/>
    <n v="223.05600000000001"/>
    <n v="145.74654436259371"/>
    <n v="77.309455637406302"/>
    <n v="0.34659213667153671"/>
    <n v="9"/>
    <n v="2007.5040000000001"/>
    <n v="0.2"/>
    <n v="245"/>
    <x v="0"/>
    <x v="2"/>
    <n v="53.549517225752012"/>
  </r>
  <r>
    <s v="V060"/>
    <x v="120"/>
    <x v="4"/>
    <x v="2"/>
    <s v="Phones"/>
    <s v="TEC-PH-10002538"/>
    <s v="Grandstream GXP1160 VoIP phone"/>
    <s v="United States"/>
    <s v="US-2017-101840"/>
    <x v="695"/>
    <d v="2017-02-12T00:00:00"/>
    <s v="Standard Class"/>
    <n v="6"/>
    <n v="2"/>
    <s v="Spring"/>
    <n v="227.46"/>
    <n v="163.90281974421521"/>
    <n v="63.5571802557848"/>
    <n v="0.27942134993310824"/>
    <n v="6"/>
    <n v="1364.76"/>
    <n v="0"/>
    <n v="177"/>
    <x v="1"/>
    <x v="2"/>
    <n v="83.562675530805407"/>
  </r>
  <r>
    <s v="V105"/>
    <x v="85"/>
    <x v="4"/>
    <x v="1"/>
    <s v="Binders"/>
    <s v="OFF-BI-10000279"/>
    <s v="Acco Recycled 2&quot; Capacity Laser Printer Hanging Data Binders"/>
    <s v="United States"/>
    <s v="US-2017-101840"/>
    <x v="695"/>
    <d v="2017-02-12T00:00:00"/>
    <s v="Standard Class"/>
    <n v="6"/>
    <n v="2"/>
    <s v="Spring"/>
    <n v="46.24"/>
    <n v="34.733079715693982"/>
    <n v="11.50692028430602"/>
    <n v="0.24885208227305405"/>
    <n v="4"/>
    <n v="184.96"/>
    <n v="0.2"/>
    <n v="211"/>
    <x v="1"/>
    <x v="1"/>
    <n v="18.55667327180889"/>
  </r>
  <r>
    <s v="V106"/>
    <x v="110"/>
    <x v="4"/>
    <x v="1"/>
    <s v="Labels"/>
    <s v="OFF-LA-10001045"/>
    <s v="Permanent Self-Adhesive File Folder Labels for Typewriters by Universal"/>
    <s v="United States"/>
    <s v="CA-2017-131653"/>
    <x v="926"/>
    <d v="2017-02-05T00:00:00"/>
    <s v="Standard Class"/>
    <n v="7"/>
    <n v="1"/>
    <s v="Winter"/>
    <n v="5.22"/>
    <n v="4.0995721604905642"/>
    <n v="1.1204278395094356"/>
    <n v="0.21464134856502598"/>
    <n v="2"/>
    <n v="10.44"/>
    <n v="0"/>
    <n v="122"/>
    <x v="1"/>
    <x v="1"/>
    <n v="3.841815976852613"/>
  </r>
  <r>
    <s v="V121"/>
    <x v="7"/>
    <x v="3"/>
    <x v="1"/>
    <s v="Paper"/>
    <s v="OFF-PA-10003673"/>
    <s v="Strathmore Photo Mount Cards"/>
    <s v="United States"/>
    <s v="US-2016-157840"/>
    <x v="887"/>
    <d v="2016-12-23T00:00:00"/>
    <s v="Second Class"/>
    <n v="3"/>
    <n v="12"/>
    <s v="Winter"/>
    <n v="33.9"/>
    <n v="27.80099695765599"/>
    <n v="6.0990030423440089"/>
    <n v="0.1799115941694398"/>
    <n v="5"/>
    <n v="169.5"/>
    <n v="0"/>
    <n v="474"/>
    <x v="0"/>
    <x v="1"/>
    <n v="17.27828753088685"/>
  </r>
  <r>
    <s v="V143"/>
    <x v="135"/>
    <x v="3"/>
    <x v="1"/>
    <s v="Storage"/>
    <s v="OFF-ST-10002562"/>
    <s v="Staple magnet"/>
    <s v="United States"/>
    <s v="CA-2016-145548"/>
    <x v="583"/>
    <d v="2016-11-16T00:00:00"/>
    <s v="Standard Class"/>
    <n v="5"/>
    <n v="11"/>
    <s v="Winter"/>
    <n v="28.14"/>
    <n v="21.381401769957829"/>
    <n v="6.7585982300421712"/>
    <n v="0.24017762011521573"/>
    <n v="3"/>
    <n v="84.42"/>
    <n v="0"/>
    <n v="215"/>
    <x v="0"/>
    <x v="1"/>
    <n v="17.62223126243288"/>
  </r>
  <r>
    <s v="V076"/>
    <x v="106"/>
    <x v="2"/>
    <x v="2"/>
    <s v="Accessories"/>
    <s v="TEC-AC-10002305"/>
    <s v="KeyTronic E03601U1 - Keyboard - Beige"/>
    <s v="United States"/>
    <s v="CA-2016-145548"/>
    <x v="583"/>
    <d v="2016-11-16T00:00:00"/>
    <s v="Standard Class"/>
    <n v="5"/>
    <n v="11"/>
    <s v="Winter"/>
    <n v="36"/>
    <n v="29.022235476562489"/>
    <n v="6.9777645234375107"/>
    <n v="0.19382679231770863"/>
    <n v="2"/>
    <n v="72"/>
    <n v="0"/>
    <n v="241"/>
    <x v="0"/>
    <x v="1"/>
    <n v="27.885480092693399"/>
  </r>
  <r>
    <s v="V107"/>
    <x v="38"/>
    <x v="0"/>
    <x v="1"/>
    <s v="Art"/>
    <s v="OFF-AR-10003373"/>
    <s v="Boston School Pro Electric Pencil Sharpener, 1670"/>
    <s v="United States"/>
    <s v="CA-2016-145548"/>
    <x v="583"/>
    <d v="2016-11-16T00:00:00"/>
    <s v="Standard Class"/>
    <n v="5"/>
    <n v="11"/>
    <s v="Winter"/>
    <n v="92.94"/>
    <n v="61.664971893985197"/>
    <n v="31.275028106014801"/>
    <n v="0.33650772655492578"/>
    <n v="3"/>
    <n v="278.82"/>
    <n v="0"/>
    <n v="296"/>
    <x v="0"/>
    <x v="2"/>
    <n v="48.316693966056107"/>
  </r>
  <r>
    <s v="V015"/>
    <x v="79"/>
    <x v="2"/>
    <x v="0"/>
    <s v="Chairs"/>
    <s v="FUR-CH-10003774"/>
    <s v="Global Wood Trimmed Manager's Task Chair, Khaki"/>
    <s v="United States"/>
    <s v="CA-2016-145548"/>
    <x v="583"/>
    <d v="2016-11-16T00:00:00"/>
    <s v="Standard Class"/>
    <n v="5"/>
    <n v="11"/>
    <s v="Winter"/>
    <n v="245.64599999999999"/>
    <n v="204.32083087748629"/>
    <n v="41.325169122513699"/>
    <n v="0.16823058027614413"/>
    <n v="3"/>
    <n v="736.93799999999999"/>
    <n v="0.1"/>
    <n v="377"/>
    <x v="0"/>
    <x v="2"/>
    <n v="131.76663325376791"/>
  </r>
  <r>
    <s v="V124"/>
    <x v="15"/>
    <x v="1"/>
    <x v="1"/>
    <s v="Binders"/>
    <s v="OFF-BI-10001510"/>
    <s v="Deluxe Heavy-Duty Vinyl Round Ring Binder"/>
    <s v="United States"/>
    <s v="CA-2016-145548"/>
    <x v="583"/>
    <d v="2016-11-16T00:00:00"/>
    <s v="Standard Class"/>
    <n v="5"/>
    <n v="11"/>
    <s v="Winter"/>
    <n v="55.008000000000003"/>
    <n v="36.190670755200209"/>
    <n v="18.817329244799794"/>
    <n v="0.34208350139615679"/>
    <n v="3"/>
    <n v="165.024"/>
    <n v="0.2"/>
    <n v="127"/>
    <x v="0"/>
    <x v="2"/>
    <n v="46.80129199681808"/>
  </r>
  <r>
    <s v="V140"/>
    <x v="80"/>
    <x v="0"/>
    <x v="1"/>
    <s v="Binders"/>
    <s v="OFF-BI-10004236"/>
    <s v="XtraLife ClearVue Slant-D Ring Binder, White, 3&quot;"/>
    <s v="United States"/>
    <s v="CA-2016-145548"/>
    <x v="583"/>
    <d v="2016-11-16T00:00:00"/>
    <s v="Standard Class"/>
    <n v="5"/>
    <n v="11"/>
    <s v="Winter"/>
    <n v="35.231999999999999"/>
    <n v="24.564584107434609"/>
    <n v="10.667415892565391"/>
    <n v="0.30277633664184239"/>
    <n v="3"/>
    <n v="105.696"/>
    <n v="0.2"/>
    <n v="398"/>
    <x v="0"/>
    <x v="1"/>
    <n v="26.004280157098929"/>
  </r>
  <r>
    <s v="V035"/>
    <x v="75"/>
    <x v="0"/>
    <x v="0"/>
    <s v="Chairs"/>
    <s v="FUR-CH-10004675"/>
    <s v="Lifetime Advantage Folding Chairs, 4/Carton"/>
    <s v="United States"/>
    <s v="CA-2017-119494"/>
    <x v="45"/>
    <d v="2017-11-13T00:00:00"/>
    <s v="Standard Class"/>
    <n v="4"/>
    <n v="11"/>
    <s v="Winter"/>
    <n v="523.39200000000005"/>
    <n v="371.63592231748208"/>
    <n v="151.75607768251797"/>
    <n v="0.28994726263014708"/>
    <n v="3"/>
    <n v="1570.1760000000002"/>
    <n v="0.2"/>
    <n v="175"/>
    <x v="0"/>
    <x v="0"/>
    <n v="416.91294804505532"/>
  </r>
  <r>
    <s v="V073"/>
    <x v="78"/>
    <x v="2"/>
    <x v="2"/>
    <s v="Copiers"/>
    <s v="TEC-CO-10004202"/>
    <s v="Brother DCP1000 Digital 3 in 1 Multifunction Machine"/>
    <s v="United States"/>
    <s v="CA-2014-124618"/>
    <x v="1073"/>
    <d v="2014-05-04T00:00:00"/>
    <s v="Second Class"/>
    <n v="2"/>
    <n v="5"/>
    <s v="Summer"/>
    <n v="479.98399999999998"/>
    <n v="349.9713609105325"/>
    <n v="130.01263908946748"/>
    <n v="0.2708686937261815"/>
    <n v="2"/>
    <n v="959.96799999999996"/>
    <n v="0.2"/>
    <n v="117"/>
    <x v="0"/>
    <x v="0"/>
    <n v="272.44012725664891"/>
  </r>
  <r>
    <s v="V104"/>
    <x v="81"/>
    <x v="3"/>
    <x v="1"/>
    <s v="Paper"/>
    <s v="OFF-PA-10004255"/>
    <s v="Xerox 219"/>
    <s v="United States"/>
    <s v="CA-2017-161970"/>
    <x v="585"/>
    <d v="2017-09-27T00:00:00"/>
    <s v="Standard Class"/>
    <n v="5"/>
    <n v="9"/>
    <s v="Autumn"/>
    <n v="12.96"/>
    <n v="10.8397614328426"/>
    <n v="2.1202385671574007"/>
    <n v="0.16359865487325623"/>
    <n v="2"/>
    <n v="25.92"/>
    <n v="0"/>
    <n v="199"/>
    <x v="0"/>
    <x v="1"/>
    <n v="17.844528573206969"/>
  </r>
  <r>
    <s v="V137"/>
    <x v="11"/>
    <x v="3"/>
    <x v="1"/>
    <s v="Art"/>
    <s v="OFF-AR-10003896"/>
    <s v="Stride Job 150 Highlighters, Chisel Tip, Assorted Colors"/>
    <s v="United States"/>
    <s v="CA-2017-161970"/>
    <x v="585"/>
    <d v="2017-09-27T00:00:00"/>
    <s v="Standard Class"/>
    <n v="5"/>
    <n v="9"/>
    <s v="Autumn"/>
    <n v="17.940000000000001"/>
    <n v="12.70311942034958"/>
    <n v="5.2368805796504212"/>
    <n v="0.29191084613436014"/>
    <n v="3"/>
    <n v="53.820000000000007"/>
    <n v="0"/>
    <n v="223"/>
    <x v="0"/>
    <x v="2"/>
    <n v="132.5509689941303"/>
  </r>
  <r>
    <s v="V100"/>
    <x v="17"/>
    <x v="0"/>
    <x v="1"/>
    <s v="Storage"/>
    <s v="OFF-ST-10002276"/>
    <s v="Safco Steel Mobile File Cart"/>
    <s v="United States"/>
    <s v="CA-2017-103443"/>
    <x v="94"/>
    <d v="2017-12-23T00:00:00"/>
    <s v="Standard Class"/>
    <n v="6"/>
    <n v="12"/>
    <s v="Winter"/>
    <n v="166.72"/>
    <n v="126.96031360297501"/>
    <n v="39.759686397024993"/>
    <n v="0.23848180420480442"/>
    <n v="2"/>
    <n v="333.44"/>
    <n v="0"/>
    <n v="464"/>
    <x v="1"/>
    <x v="2"/>
    <n v="58.232792521052943"/>
  </r>
  <r>
    <s v="V116"/>
    <x v="62"/>
    <x v="2"/>
    <x v="1"/>
    <s v="Binders"/>
    <s v="OFF-BI-10001617"/>
    <s v="GBC Wire Binding Combs"/>
    <s v="United States"/>
    <s v="CA-2017-103443"/>
    <x v="94"/>
    <d v="2017-12-23T00:00:00"/>
    <s v="Standard Class"/>
    <n v="6"/>
    <n v="12"/>
    <s v="Winter"/>
    <n v="24.815999999999999"/>
    <n v="16.955254922310029"/>
    <n v="7.8607450776899697"/>
    <n v="0.31676116528408971"/>
    <n v="3"/>
    <n v="74.447999999999993"/>
    <n v="0.2"/>
    <n v="391"/>
    <x v="1"/>
    <x v="1"/>
    <n v="16.99934096201547"/>
  </r>
  <r>
    <s v="V021"/>
    <x v="28"/>
    <x v="1"/>
    <x v="0"/>
    <s v="Furnishings"/>
    <s v="FUR-FU-10000308"/>
    <s v="Deflect-o Glass Clear Studded Chair Mats"/>
    <s v="United States"/>
    <s v="CA-2017-103443"/>
    <x v="94"/>
    <d v="2017-12-23T00:00:00"/>
    <s v="Standard Class"/>
    <n v="6"/>
    <n v="12"/>
    <s v="Winter"/>
    <n v="124.36"/>
    <n v="104.996288922958"/>
    <n v="19.363711077041998"/>
    <n v="0.1557069079852203"/>
    <n v="2"/>
    <n v="248.72"/>
    <n v="0"/>
    <n v="224"/>
    <x v="1"/>
    <x v="2"/>
    <n v="125.8902800045303"/>
  </r>
  <r>
    <s v="V079"/>
    <x v="138"/>
    <x v="3"/>
    <x v="2"/>
    <s v="Copiers"/>
    <s v="TEC-CO-10001943"/>
    <s v="Canon PC-428 Personal Copier"/>
    <s v="United States"/>
    <s v="US-2017-165358"/>
    <x v="930"/>
    <d v="2017-07-23T00:00:00"/>
    <s v="Standard Class"/>
    <n v="5"/>
    <n v="7"/>
    <s v="Summer"/>
    <n v="599.97"/>
    <n v="393.53175999715302"/>
    <n v="206.43824000284701"/>
    <n v="0.3440809373849476"/>
    <n v="5"/>
    <n v="2999.8500000000004"/>
    <n v="0.4"/>
    <n v="106"/>
    <x v="0"/>
    <x v="0"/>
    <n v="461.22163059842143"/>
  </r>
  <r>
    <s v="V018"/>
    <x v="90"/>
    <x v="1"/>
    <x v="0"/>
    <s v="Chairs"/>
    <s v="FUR-CH-10002647"/>
    <s v="Situations Contoured Folding Chairs, 4/Set"/>
    <s v="United States"/>
    <s v="US-2017-165358"/>
    <x v="930"/>
    <d v="2017-07-23T00:00:00"/>
    <s v="Standard Class"/>
    <n v="5"/>
    <n v="7"/>
    <s v="Summer"/>
    <n v="198.744"/>
    <n v="160.59166881413071"/>
    <n v="38.152331185869286"/>
    <n v="0.19196721000819791"/>
    <n v="4"/>
    <n v="794.976"/>
    <n v="0.3"/>
    <n v="122"/>
    <x v="0"/>
    <x v="0"/>
    <n v="155.0969267858006"/>
  </r>
  <r>
    <s v="V121"/>
    <x v="7"/>
    <x v="2"/>
    <x v="1"/>
    <s v="Supplies"/>
    <s v="OFF-SU-10004768"/>
    <s v="Acme Kleencut Forged Steel Scissors"/>
    <s v="United States"/>
    <s v="US-2017-165358"/>
    <x v="930"/>
    <d v="2017-07-23T00:00:00"/>
    <s v="Standard Class"/>
    <n v="5"/>
    <n v="7"/>
    <s v="Summer"/>
    <n v="9.1839999999999993"/>
    <n v="6.8222071308585059"/>
    <n v="2.3617928691414933"/>
    <n v="0.25716385770268874"/>
    <n v="2"/>
    <n v="18.367999999999999"/>
    <n v="0.2"/>
    <n v="261"/>
    <x v="0"/>
    <x v="1"/>
    <n v="4.6395867632078316"/>
  </r>
  <r>
    <s v="V136"/>
    <x v="10"/>
    <x v="3"/>
    <x v="1"/>
    <s v="Paper"/>
    <s v="OFF-PA-10002160"/>
    <s v="Xerox 1978"/>
    <s v="United States"/>
    <s v="CA-2016-160136"/>
    <x v="54"/>
    <d v="2016-11-09T00:00:00"/>
    <s v="Standard Class"/>
    <n v="6"/>
    <n v="11"/>
    <s v="Winter"/>
    <n v="9.2479999999999993"/>
    <n v="7.7418899428363828"/>
    <n v="1.5061100571636166"/>
    <n v="0.16285792140610042"/>
    <n v="2"/>
    <n v="18.495999999999999"/>
    <n v="0.2"/>
    <n v="216"/>
    <x v="1"/>
    <x v="1"/>
    <n v="8.4370465888755852"/>
  </r>
  <r>
    <s v="V040"/>
    <x v="98"/>
    <x v="0"/>
    <x v="0"/>
    <s v="Tables"/>
    <s v="FUR-TA-10003748"/>
    <s v="Bevis 36 x 72 Conference Tables"/>
    <s v="United States"/>
    <s v="CA-2014-150581"/>
    <x v="918"/>
    <d v="2014-04-12T00:00:00"/>
    <s v="Standard Class"/>
    <n v="4"/>
    <n v="4"/>
    <s v="Spring"/>
    <n v="99.591999999999999"/>
    <n v="66.100876771047439"/>
    <n v="33.49112322895256"/>
    <n v="0.33628326802305969"/>
    <n v="1"/>
    <n v="99.591999999999999"/>
    <n v="0.2"/>
    <n v="469"/>
    <x v="0"/>
    <x v="0"/>
    <n v="506.38079612396717"/>
  </r>
  <r>
    <s v="V062"/>
    <x v="45"/>
    <x v="2"/>
    <x v="2"/>
    <s v="Accessories"/>
    <s v="TEC-AC-10001908"/>
    <s v="Logitech Wireless Headset h800"/>
    <s v="United States"/>
    <s v="CA-2014-150581"/>
    <x v="918"/>
    <d v="2014-04-12T00:00:00"/>
    <s v="Standard Class"/>
    <n v="4"/>
    <n v="4"/>
    <s v="Spring"/>
    <n v="399.96"/>
    <n v="295.65421937886748"/>
    <n v="104.3057806211325"/>
    <n v="0.26079053060589186"/>
    <n v="4"/>
    <n v="1599.84"/>
    <n v="0"/>
    <n v="451"/>
    <x v="0"/>
    <x v="0"/>
    <n v="357.21302133264959"/>
  </r>
  <r>
    <s v="V109"/>
    <x v="58"/>
    <x v="0"/>
    <x v="1"/>
    <s v="Paper"/>
    <s v="OFF-PA-10000552"/>
    <s v="Xerox 200"/>
    <s v="United States"/>
    <s v="CA-2016-119515"/>
    <x v="1041"/>
    <d v="2016-08-16T00:00:00"/>
    <s v="First Class"/>
    <n v="2"/>
    <n v="8"/>
    <s v="Autumn"/>
    <n v="15.552"/>
    <n v="10.243570174712151"/>
    <n v="5.308429825287849"/>
    <n v="0.34133422230503146"/>
    <n v="3"/>
    <n v="46.655999999999999"/>
    <n v="0.2"/>
    <n v="120"/>
    <x v="0"/>
    <x v="1"/>
    <n v="6.078778824731164"/>
  </r>
  <r>
    <s v="V102"/>
    <x v="66"/>
    <x v="0"/>
    <x v="1"/>
    <s v="Art"/>
    <s v="OFF-AR-10003179"/>
    <s v="Dixon Ticonderoga Core-Lock Colored Pencils"/>
    <s v="United States"/>
    <s v="CA-2014-141355"/>
    <x v="794"/>
    <d v="2014-09-30T00:00:00"/>
    <s v="Standard Class"/>
    <n v="5"/>
    <n v="9"/>
    <s v="Autumn"/>
    <n v="14.576000000000001"/>
    <n v="11.79390383909209"/>
    <n v="2.7820961609079102"/>
    <n v="0.19086828765833633"/>
    <n v="2"/>
    <n v="29.152000000000001"/>
    <n v="0.2"/>
    <n v="351"/>
    <x v="0"/>
    <x v="1"/>
    <n v="16.431706099286629"/>
  </r>
  <r>
    <s v="V134"/>
    <x v="36"/>
    <x v="0"/>
    <x v="1"/>
    <s v="Binders"/>
    <s v="OFF-BI-10004593"/>
    <s v="Ibico Laser Imprintable Binding System Covers"/>
    <s v="United States"/>
    <s v="CA-2016-165330"/>
    <x v="25"/>
    <d v="2016-12-11T00:00:00"/>
    <s v="Same Day"/>
    <n v="0"/>
    <n v="12"/>
    <s v="Winter"/>
    <n v="209.6"/>
    <n v="155.4045881978341"/>
    <n v="54.195411802165893"/>
    <n v="0.25856589600269986"/>
    <n v="5"/>
    <n v="1048"/>
    <n v="0.2"/>
    <n v="425"/>
    <x v="0"/>
    <x v="2"/>
    <n v="74.566507226770383"/>
  </r>
  <r>
    <s v="V104"/>
    <x v="81"/>
    <x v="2"/>
    <x v="1"/>
    <s v="Art"/>
    <s v="OFF-AR-10000914"/>
    <s v="Boston 16765 Mini Stand Up Battery Pencil Sharpener"/>
    <s v="United States"/>
    <s v="CA-2016-165330"/>
    <x v="25"/>
    <d v="2016-12-11T00:00:00"/>
    <s v="Same Day"/>
    <n v="0"/>
    <n v="12"/>
    <s v="Winter"/>
    <n v="23.32"/>
    <n v="19.787915665691461"/>
    <n v="3.5320843343085393"/>
    <n v="0.15146159238029758"/>
    <n v="2"/>
    <n v="46.64"/>
    <n v="0"/>
    <n v="408"/>
    <x v="0"/>
    <x v="1"/>
    <n v="8.0782849665012417"/>
  </r>
  <r>
    <s v="V110"/>
    <x v="16"/>
    <x v="0"/>
    <x v="1"/>
    <s v="Paper"/>
    <s v="OFF-PA-10000241"/>
    <s v="IBM Multi-Purpose Copy Paper, 8 1/2 x 11&quot;, Case"/>
    <s v="United States"/>
    <s v="CA-2016-165330"/>
    <x v="25"/>
    <d v="2016-12-11T00:00:00"/>
    <s v="Same Day"/>
    <n v="0"/>
    <n v="12"/>
    <s v="Winter"/>
    <n v="30.98"/>
    <n v="25.561190531658099"/>
    <n v="5.4188094683419017"/>
    <n v="0.17491315262562626"/>
    <n v="1"/>
    <n v="30.98"/>
    <n v="0"/>
    <n v="183"/>
    <x v="0"/>
    <x v="2"/>
    <n v="59.516012267848282"/>
  </r>
  <r>
    <s v="V071"/>
    <x v="114"/>
    <x v="4"/>
    <x v="2"/>
    <s v="Accessories"/>
    <s v="TEC-AC-10000057"/>
    <s v="Microsoft Natural Ergonomic Keyboard 4000"/>
    <s v="United States"/>
    <s v="CA-2016-165330"/>
    <x v="25"/>
    <d v="2016-12-11T00:00:00"/>
    <s v="Same Day"/>
    <n v="0"/>
    <n v="12"/>
    <s v="Winter"/>
    <n v="119.96"/>
    <n v="84.101172590466561"/>
    <n v="35.858827409533433"/>
    <n v="0.29892320281371654"/>
    <n v="4"/>
    <n v="479.84"/>
    <n v="0"/>
    <n v="461"/>
    <x v="0"/>
    <x v="2"/>
    <n v="43.376779608449503"/>
  </r>
  <r>
    <s v="V022"/>
    <x v="49"/>
    <x v="1"/>
    <x v="0"/>
    <s v="Chairs"/>
    <s v="FUR-CH-10003774"/>
    <s v="Global Wood Trimmed Manager's Task Chair, Khaki"/>
    <s v="United States"/>
    <s v="CA-2016-165330"/>
    <x v="25"/>
    <d v="2016-12-11T00:00:00"/>
    <s v="Same Day"/>
    <n v="0"/>
    <n v="12"/>
    <s v="Winter"/>
    <n v="363.92"/>
    <n v="298.76308668888839"/>
    <n v="65.156913311111623"/>
    <n v="0.17904185895557162"/>
    <n v="5"/>
    <n v="1819.6000000000001"/>
    <n v="0.2"/>
    <n v="140"/>
    <x v="0"/>
    <x v="2"/>
    <n v="131.76663325376791"/>
  </r>
  <r>
    <s v="V105"/>
    <x v="85"/>
    <x v="2"/>
    <x v="1"/>
    <s v="Binders"/>
    <s v="OFF-BI-10002824"/>
    <s v="Recycled Easel Ring Binders"/>
    <s v="United States"/>
    <s v="CA-2016-165330"/>
    <x v="25"/>
    <d v="2016-12-11T00:00:00"/>
    <s v="Same Day"/>
    <n v="0"/>
    <n v="12"/>
    <s v="Winter"/>
    <n v="35.808"/>
    <n v="24.196322968017078"/>
    <n v="11.611677031982921"/>
    <n v="0.3242760565232049"/>
    <n v="3"/>
    <n v="107.42400000000001"/>
    <n v="0.2"/>
    <n v="302"/>
    <x v="0"/>
    <x v="1"/>
    <n v="29.970265664488199"/>
  </r>
  <r>
    <s v="V106"/>
    <x v="110"/>
    <x v="4"/>
    <x v="1"/>
    <s v="Binders"/>
    <s v="OFF-BI-10004001"/>
    <s v="GBC Recycled VeloBinder Covers"/>
    <s v="United States"/>
    <s v="CA-2016-165330"/>
    <x v="25"/>
    <d v="2016-12-11T00:00:00"/>
    <s v="Same Day"/>
    <n v="0"/>
    <n v="12"/>
    <s v="Winter"/>
    <n v="122.688"/>
    <n v="101.0714386071274"/>
    <n v="21.616561392872597"/>
    <n v="0.17619132590695583"/>
    <n v="9"/>
    <n v="1104.192"/>
    <n v="0.2"/>
    <n v="227"/>
    <x v="0"/>
    <x v="2"/>
    <n v="52.723785123170799"/>
  </r>
  <r>
    <s v="V031"/>
    <x v="18"/>
    <x v="2"/>
    <x v="0"/>
    <s v="Tables"/>
    <s v="FUR-TA-10004619"/>
    <s v="Hon Non-Folding Utility Tables"/>
    <s v="United States"/>
    <s v="CA-2016-165330"/>
    <x v="25"/>
    <d v="2016-12-11T00:00:00"/>
    <s v="Same Day"/>
    <n v="0"/>
    <n v="12"/>
    <s v="Winter"/>
    <n v="892.13599999999997"/>
    <n v="623.23097780394153"/>
    <n v="268.90502219605844"/>
    <n v="0.30141707340143031"/>
    <n v="7"/>
    <n v="6244.9519999999993"/>
    <n v="0.2"/>
    <n v="241"/>
    <x v="0"/>
    <x v="0"/>
    <n v="266.00476869184132"/>
  </r>
  <r>
    <s v="V139"/>
    <x v="2"/>
    <x v="4"/>
    <x v="1"/>
    <s v="Storage"/>
    <s v="OFF-ST-10000636"/>
    <s v="Rogers Profile Extra Capacity Storage Tub"/>
    <s v="United States"/>
    <s v="CA-2016-165330"/>
    <x v="25"/>
    <d v="2016-12-11T00:00:00"/>
    <s v="Same Day"/>
    <n v="0"/>
    <n v="12"/>
    <s v="Winter"/>
    <n v="50.22"/>
    <n v="33.111687035539568"/>
    <n v="17.108312964460431"/>
    <n v="0.34066732306771069"/>
    <n v="3"/>
    <n v="150.66"/>
    <n v="0"/>
    <n v="443"/>
    <x v="0"/>
    <x v="2"/>
    <n v="37.253104952089942"/>
  </r>
  <r>
    <s v="V139"/>
    <x v="2"/>
    <x v="3"/>
    <x v="1"/>
    <s v="Appliances"/>
    <s v="OFF-AP-10001469"/>
    <s v="Fellowes 8 Outlet Superior Workstation Surge Protector"/>
    <s v="United States"/>
    <s v="CA-2016-165330"/>
    <x v="25"/>
    <d v="2016-12-11T00:00:00"/>
    <s v="Same Day"/>
    <n v="0"/>
    <n v="12"/>
    <s v="Winter"/>
    <n v="83.42"/>
    <n v="62.68991683939484"/>
    <n v="20.730083160605162"/>
    <n v="0.24850255526978135"/>
    <n v="2"/>
    <n v="166.84"/>
    <n v="0"/>
    <n v="202"/>
    <x v="0"/>
    <x v="2"/>
    <n v="62.537187151326208"/>
  </r>
  <r>
    <s v="V126"/>
    <x v="8"/>
    <x v="1"/>
    <x v="1"/>
    <s v="Binders"/>
    <s v="OFF-BI-10002897"/>
    <s v="Black Avery Memo-Size 3-Ring Binder, 5 1/2&quot; x 8 1/2&quot;"/>
    <s v="United States"/>
    <s v="CA-2016-165330"/>
    <x v="25"/>
    <d v="2016-12-11T00:00:00"/>
    <s v="Same Day"/>
    <n v="0"/>
    <n v="12"/>
    <s v="Winter"/>
    <n v="5.8719999999999999"/>
    <n v="4.642305917709602"/>
    <n v="1.2296940822903979"/>
    <n v="0.20941656714754733"/>
    <n v="2"/>
    <n v="11.744"/>
    <n v="0.2"/>
    <n v="206"/>
    <x v="0"/>
    <x v="1"/>
    <n v="10.66196586000912"/>
  </r>
  <r>
    <s v="V101"/>
    <x v="26"/>
    <x v="0"/>
    <x v="1"/>
    <s v="Binders"/>
    <s v="OFF-BI-10002432"/>
    <s v="Wilson Jones Standard D-Ring Binders"/>
    <s v="United States"/>
    <s v="CA-2015-132633"/>
    <x v="302"/>
    <d v="2015-02-05T00:00:00"/>
    <s v="Second Class"/>
    <n v="2"/>
    <n v="2"/>
    <s v="Spring"/>
    <n v="12.144"/>
    <n v="8.080168316875195"/>
    <n v="4.0638316831248051"/>
    <n v="0.33463699630474353"/>
    <n v="3"/>
    <n v="36.432000000000002"/>
    <n v="0.2"/>
    <n v="116"/>
    <x v="0"/>
    <x v="0"/>
    <n v="9.2214942661154442"/>
  </r>
  <r>
    <s v="V104"/>
    <x v="81"/>
    <x v="0"/>
    <x v="1"/>
    <s v="Envelopes"/>
    <s v="OFF-EN-10002592"/>
    <s v="Peel &amp; Seel Recycled Catalog Envelopes, Brown"/>
    <s v="United States"/>
    <s v="CA-2016-157742"/>
    <x v="723"/>
    <d v="2016-12-31T00:00:00"/>
    <s v="Second Class"/>
    <n v="2"/>
    <n v="12"/>
    <s v="Winter"/>
    <n v="27.792000000000002"/>
    <n v="20.188671392189349"/>
    <n v="7.6033286078106528"/>
    <n v="0.27357975704557613"/>
    <n v="3"/>
    <n v="83.376000000000005"/>
    <n v="0.2"/>
    <n v="124"/>
    <x v="0"/>
    <x v="1"/>
    <n v="15.009395457512611"/>
  </r>
  <r>
    <s v="V116"/>
    <x v="62"/>
    <x v="2"/>
    <x v="1"/>
    <s v="Supplies"/>
    <s v="OFF-SU-10002522"/>
    <s v="Acme Kleen Earth Office Shears"/>
    <s v="United States"/>
    <s v="CA-2017-127712"/>
    <x v="515"/>
    <d v="2017-09-05T00:00:00"/>
    <s v="Standard Class"/>
    <n v="5"/>
    <n v="8"/>
    <s v="Autumn"/>
    <n v="6.2080000000000002"/>
    <n v="5.0402359365310474"/>
    <n v="1.1677640634689528"/>
    <n v="0.18810632465672564"/>
    <n v="2"/>
    <n v="12.416"/>
    <n v="0.2"/>
    <n v="163"/>
    <x v="0"/>
    <x v="1"/>
    <n v="4.8336765303441638"/>
  </r>
  <r>
    <s v="V111"/>
    <x v="52"/>
    <x v="3"/>
    <x v="1"/>
    <s v="Appliances"/>
    <s v="OFF-AP-10003971"/>
    <s v="Belkin 6 Outlet Metallic Surge Strip"/>
    <s v="United States"/>
    <s v="CA-2017-169474"/>
    <x v="1144"/>
    <d v="2017-02-09T00:00:00"/>
    <s v="Standard Class"/>
    <n v="5"/>
    <n v="2"/>
    <s v="Spring"/>
    <n v="32.67"/>
    <n v="22.306137694433531"/>
    <n v="10.363862305566471"/>
    <n v="0.31722872070910529"/>
    <n v="3"/>
    <n v="98.01"/>
    <n v="0"/>
    <n v="441"/>
    <x v="0"/>
    <x v="1"/>
    <n v="16.798312817065881"/>
  </r>
  <r>
    <s v="V107"/>
    <x v="38"/>
    <x v="0"/>
    <x v="1"/>
    <s v="Storage"/>
    <s v="OFF-ST-10001496"/>
    <s v="Standard Rollaway File with Lock"/>
    <s v="United States"/>
    <s v="CA-2014-106726"/>
    <x v="776"/>
    <d v="2014-12-08T00:00:00"/>
    <s v="First Class"/>
    <n v="2"/>
    <n v="12"/>
    <s v="Winter"/>
    <n v="1261.33"/>
    <n v="946.88691340544085"/>
    <n v="314.44308659455908"/>
    <n v="0.24929486065863737"/>
    <n v="7"/>
    <n v="8829.31"/>
    <n v="0"/>
    <n v="474"/>
    <x v="0"/>
    <x v="0"/>
    <n v="353.52769815239839"/>
  </r>
  <r>
    <s v="V116"/>
    <x v="62"/>
    <x v="3"/>
    <x v="1"/>
    <s v="Paper"/>
    <s v="OFF-PA-10004782"/>
    <s v="Xerox 228"/>
    <s v="United States"/>
    <s v="CA-2016-147473"/>
    <x v="198"/>
    <d v="2016-06-03T00:00:00"/>
    <s v="Standard Class"/>
    <n v="4"/>
    <n v="5"/>
    <s v="Summer"/>
    <n v="38.880000000000003"/>
    <n v="28.20483146018195"/>
    <n v="10.675168539818053"/>
    <n v="0.27456709207350954"/>
    <n v="6"/>
    <n v="233.28000000000003"/>
    <n v="0"/>
    <n v="336"/>
    <x v="0"/>
    <x v="1"/>
    <n v="13.35886222700122"/>
  </r>
  <r>
    <s v="V130"/>
    <x v="34"/>
    <x v="3"/>
    <x v="1"/>
    <s v="Binders"/>
    <s v="OFF-BI-10000343"/>
    <s v="Pressboard Covers with Storage Hooks, 9 1/2&quot; x 11&quot;, Light Blue"/>
    <s v="United States"/>
    <s v="CA-2016-114209"/>
    <x v="206"/>
    <d v="2016-05-26T00:00:00"/>
    <s v="Standard Class"/>
    <n v="5"/>
    <n v="5"/>
    <s v="Summer"/>
    <n v="1.964"/>
    <n v="1.383007147992831"/>
    <n v="0.58099285200716899"/>
    <n v="0.29582120774295773"/>
    <n v="2"/>
    <n v="3.9279999999999999"/>
    <n v="0.8"/>
    <n v="275"/>
    <x v="0"/>
    <x v="1"/>
    <n v="7.665258525656621"/>
  </r>
  <r>
    <s v="V120"/>
    <x v="91"/>
    <x v="3"/>
    <x v="1"/>
    <s v="Paper"/>
    <s v="OFF-PA-10003591"/>
    <s v="Southworth 100% Cotton The Best Paper"/>
    <s v="United States"/>
    <s v="CA-2016-114209"/>
    <x v="206"/>
    <d v="2016-05-26T00:00:00"/>
    <s v="Standard Class"/>
    <n v="5"/>
    <n v="5"/>
    <s v="Summer"/>
    <n v="82.656000000000006"/>
    <n v="68.187616520744243"/>
    <n v="14.468383479255763"/>
    <n v="0.17504335413346594"/>
    <n v="9"/>
    <n v="743.904"/>
    <n v="0.2"/>
    <n v="390"/>
    <x v="0"/>
    <x v="1"/>
    <n v="27.837520579246998"/>
  </r>
  <r>
    <s v="V138"/>
    <x v="12"/>
    <x v="3"/>
    <x v="1"/>
    <s v="Paper"/>
    <s v="OFF-PA-10001667"/>
    <s v="Great White Multi-Use Recycled Paper (20Lb. and 84 Bright)"/>
    <s v="United States"/>
    <s v="CA-2014-141901"/>
    <x v="128"/>
    <d v="2014-08-14T00:00:00"/>
    <s v="Standard Class"/>
    <n v="5"/>
    <n v="8"/>
    <s v="Autumn"/>
    <n v="5.98"/>
    <n v="3.9175604753400961"/>
    <n v="2.0624395246599043"/>
    <n v="0.34488955261871307"/>
    <n v="1"/>
    <n v="5.98"/>
    <n v="0"/>
    <n v="392"/>
    <x v="0"/>
    <x v="1"/>
    <n v="18.03372659372274"/>
  </r>
  <r>
    <s v="V133"/>
    <x v="42"/>
    <x v="0"/>
    <x v="1"/>
    <s v="Paper"/>
    <s v="OFF-PA-10004971"/>
    <s v="Xerox 196"/>
    <s v="United States"/>
    <s v="CA-2016-164490"/>
    <x v="64"/>
    <d v="2016-09-10T00:00:00"/>
    <s v="Second Class"/>
    <n v="5"/>
    <n v="9"/>
    <s v="Autumn"/>
    <n v="9.2479999999999993"/>
    <n v="6.4339902636047936"/>
    <n v="2.8140097363952057"/>
    <n v="0.30428305973131553"/>
    <n v="2"/>
    <n v="18.495999999999999"/>
    <n v="0.2"/>
    <n v="410"/>
    <x v="0"/>
    <x v="1"/>
    <n v="4.981733490606314"/>
  </r>
  <r>
    <s v="V106"/>
    <x v="110"/>
    <x v="3"/>
    <x v="1"/>
    <s v="Art"/>
    <s v="OFF-AR-10001216"/>
    <s v="Newell 339"/>
    <s v="United States"/>
    <s v="CA-2016-112256"/>
    <x v="310"/>
    <d v="2016-07-28T00:00:00"/>
    <s v="Standard Class"/>
    <n v="5"/>
    <n v="7"/>
    <s v="Summer"/>
    <n v="4.4480000000000004"/>
    <n v="3.0302436683315741"/>
    <n v="1.4177563316684263"/>
    <n v="0.31874018247941238"/>
    <n v="2"/>
    <n v="8.8960000000000008"/>
    <n v="0.2"/>
    <n v="255"/>
    <x v="0"/>
    <x v="1"/>
    <n v="4.7504660823965477"/>
  </r>
  <r>
    <s v="V130"/>
    <x v="34"/>
    <x v="4"/>
    <x v="1"/>
    <s v="Paper"/>
    <s v="OFF-PA-10004355"/>
    <s v="Xerox 231"/>
    <s v="United States"/>
    <s v="CA-2016-112256"/>
    <x v="310"/>
    <d v="2016-07-28T00:00:00"/>
    <s v="Standard Class"/>
    <n v="5"/>
    <n v="7"/>
    <s v="Summer"/>
    <n v="5.1840000000000002"/>
    <n v="3.4851966341431182"/>
    <n v="1.698803365856882"/>
    <n v="0.32770126656189852"/>
    <n v="1"/>
    <n v="5.1840000000000002"/>
    <n v="0.2"/>
    <n v="484"/>
    <x v="0"/>
    <x v="1"/>
    <n v="9.3635439444688888"/>
  </r>
  <r>
    <s v="V130"/>
    <x v="34"/>
    <x v="4"/>
    <x v="1"/>
    <s v="Art"/>
    <s v="OFF-AR-10001953"/>
    <s v="Boston 1645 Deluxe Heavier-Duty Electric Pencil Sharpener"/>
    <s v="United States"/>
    <s v="CA-2016-112256"/>
    <x v="310"/>
    <d v="2016-07-28T00:00:00"/>
    <s v="Standard Class"/>
    <n v="5"/>
    <n v="7"/>
    <s v="Summer"/>
    <n v="175.92"/>
    <n v="130.9366827504189"/>
    <n v="44.983317249581091"/>
    <n v="0.2557032585810658"/>
    <n v="5"/>
    <n v="879.59999999999991"/>
    <n v="0.2"/>
    <n v="152"/>
    <x v="0"/>
    <x v="2"/>
    <n v="72.508272773328613"/>
  </r>
  <r>
    <s v="V105"/>
    <x v="85"/>
    <x v="0"/>
    <x v="1"/>
    <s v="Binders"/>
    <s v="OFF-BI-10004364"/>
    <s v="Storex Dura Pro Binders"/>
    <s v="United States"/>
    <s v="CA-2016-112256"/>
    <x v="310"/>
    <d v="2016-07-28T00:00:00"/>
    <s v="Standard Class"/>
    <n v="5"/>
    <n v="7"/>
    <s v="Summer"/>
    <n v="4.7519999999999998"/>
    <n v="3.0925537511739072"/>
    <n v="1.6594462488260926"/>
    <n v="0.3492100691974101"/>
    <n v="4"/>
    <n v="19.007999999999999"/>
    <n v="0.8"/>
    <n v="172"/>
    <x v="0"/>
    <x v="1"/>
    <n v="9.7947252641408991"/>
  </r>
  <r>
    <s v="V142"/>
    <x v="48"/>
    <x v="1"/>
    <x v="1"/>
    <s v="Supplies"/>
    <s v="OFF-SU-10001165"/>
    <s v="Acme Elite Stainless Steel Scissors"/>
    <s v="United States"/>
    <s v="CA-2016-112256"/>
    <x v="310"/>
    <d v="2016-07-28T00:00:00"/>
    <s v="Standard Class"/>
    <n v="5"/>
    <n v="7"/>
    <s v="Summer"/>
    <n v="13.343999999999999"/>
    <n v="9.310292874523201"/>
    <n v="4.0337071254767984"/>
    <n v="0.30228620544640278"/>
    <n v="2"/>
    <n v="26.687999999999999"/>
    <n v="0.2"/>
    <n v="282"/>
    <x v="0"/>
    <x v="1"/>
    <n v="10.38991295439957"/>
  </r>
  <r>
    <s v="V136"/>
    <x v="10"/>
    <x v="2"/>
    <x v="1"/>
    <s v="Envelopes"/>
    <s v="OFF-EN-10001141"/>
    <s v="Manila Recycled Extra-Heavyweight Clasp Envelopes, 6&quot; x 9&quot;"/>
    <s v="United States"/>
    <s v="CA-2016-167416"/>
    <x v="536"/>
    <d v="2016-05-17T00:00:00"/>
    <s v="Standard Class"/>
    <n v="5"/>
    <n v="5"/>
    <s v="Summer"/>
    <n v="54.9"/>
    <n v="44.459865050885888"/>
    <n v="10.44013494911411"/>
    <n v="0.19016639251573972"/>
    <n v="5"/>
    <n v="274.5"/>
    <n v="0"/>
    <n v="468"/>
    <x v="0"/>
    <x v="1"/>
    <n v="21.693027174647622"/>
  </r>
  <r>
    <s v="V132"/>
    <x v="23"/>
    <x v="0"/>
    <x v="1"/>
    <s v="Binders"/>
    <s v="OFF-BI-10000014"/>
    <s v="Heavy-Duty E-Z-D Binders"/>
    <s v="United States"/>
    <s v="CA-2016-106950"/>
    <x v="476"/>
    <d v="2016-09-06T00:00:00"/>
    <s v="Standard Class"/>
    <n v="4"/>
    <n v="9"/>
    <s v="Autumn"/>
    <n v="22.911000000000001"/>
    <n v="15.971803175457261"/>
    <n v="6.9391968245427407"/>
    <n v="0.30287620900627388"/>
    <n v="7"/>
    <n v="160.37700000000001"/>
    <n v="0.7"/>
    <n v="288"/>
    <x v="0"/>
    <x v="1"/>
    <n v="27.270323884870059"/>
  </r>
  <r>
    <s v="V139"/>
    <x v="2"/>
    <x v="0"/>
    <x v="1"/>
    <s v="Appliances"/>
    <s v="OFF-AP-10000159"/>
    <s v="Belkin F9M820V08 8 Outlet Surge"/>
    <s v="United States"/>
    <s v="CA-2016-106950"/>
    <x v="476"/>
    <d v="2016-09-06T00:00:00"/>
    <s v="Standard Class"/>
    <n v="4"/>
    <n v="9"/>
    <s v="Autumn"/>
    <n v="309.45600000000002"/>
    <n v="238.14074256199481"/>
    <n v="71.315257438005204"/>
    <n v="0.23045362648649631"/>
    <n v="9"/>
    <n v="2785.1040000000003"/>
    <n v="0.2"/>
    <n v="112"/>
    <x v="0"/>
    <x v="0"/>
    <n v="139.7566149752252"/>
  </r>
  <r>
    <s v="V117"/>
    <x v="104"/>
    <x v="0"/>
    <x v="1"/>
    <s v="Art"/>
    <s v="OFF-AR-10003560"/>
    <s v="Zebra Zazzle Fluorescent Highlighters"/>
    <s v="United States"/>
    <s v="CA-2016-106950"/>
    <x v="476"/>
    <d v="2016-09-06T00:00:00"/>
    <s v="Standard Class"/>
    <n v="4"/>
    <n v="9"/>
    <s v="Autumn"/>
    <n v="19.456"/>
    <n v="16.185249954114461"/>
    <n v="3.2707500458855385"/>
    <n v="0.16811009693079454"/>
    <n v="4"/>
    <n v="77.823999999999998"/>
    <n v="0.2"/>
    <n v="146"/>
    <x v="0"/>
    <x v="1"/>
    <n v="3.952779410322143"/>
  </r>
  <r>
    <s v="V048"/>
    <x v="99"/>
    <x v="4"/>
    <x v="0"/>
    <s v="Tables"/>
    <s v="FUR-TA-10001768"/>
    <s v="Hon Racetrack Conference Tables"/>
    <s v="United States"/>
    <s v="CA-2016-106950"/>
    <x v="476"/>
    <d v="2016-09-06T00:00:00"/>
    <s v="Standard Class"/>
    <n v="4"/>
    <n v="9"/>
    <s v="Autumn"/>
    <n v="472.51799999999997"/>
    <n v="386.94536510178222"/>
    <n v="85.572634898217757"/>
    <n v="0.18109920658729989"/>
    <n v="3"/>
    <n v="1417.5539999999999"/>
    <n v="0.4"/>
    <n v="259"/>
    <x v="0"/>
    <x v="0"/>
    <n v="283.9075282851208"/>
  </r>
  <r>
    <s v="V072"/>
    <x v="31"/>
    <x v="0"/>
    <x v="2"/>
    <s v="Accessories"/>
    <s v="TEC-AC-10002049"/>
    <s v="Plantronics Savi W720 Multi-Device Wireless Headset System"/>
    <s v="United States"/>
    <s v="CA-2016-106950"/>
    <x v="476"/>
    <d v="2016-09-06T00:00:00"/>
    <s v="Standard Class"/>
    <n v="4"/>
    <n v="9"/>
    <s v="Autumn"/>
    <n v="1012.68"/>
    <n v="761.28838038215144"/>
    <n v="251.39161961784851"/>
    <n v="0.24824388712905213"/>
    <n v="3"/>
    <n v="3038.04"/>
    <n v="0.2"/>
    <n v="383"/>
    <x v="0"/>
    <x v="0"/>
    <n v="543.62577118097909"/>
  </r>
  <r>
    <s v="V122"/>
    <x v="5"/>
    <x v="2"/>
    <x v="1"/>
    <s v="Binders"/>
    <s v="OFF-BI-10003166"/>
    <s v="GBC Plasticlear Binding Covers"/>
    <s v="United States"/>
    <s v="CA-2016-106950"/>
    <x v="476"/>
    <d v="2016-09-06T00:00:00"/>
    <s v="Standard Class"/>
    <n v="4"/>
    <n v="9"/>
    <s v="Autumn"/>
    <n v="17.22"/>
    <n v="12.792412317183761"/>
    <n v="4.4275876828162382"/>
    <n v="0.2571189130555307"/>
    <n v="5"/>
    <n v="86.1"/>
    <n v="0.7"/>
    <n v="152"/>
    <x v="0"/>
    <x v="1"/>
    <n v="4.6328185805187747"/>
  </r>
  <r>
    <s v="V111"/>
    <x v="52"/>
    <x v="1"/>
    <x v="1"/>
    <s v="Art"/>
    <s v="OFF-AR-10003469"/>
    <s v="Nontoxic Chalk"/>
    <s v="United States"/>
    <s v="CA-2017-118724"/>
    <x v="246"/>
    <d v="2017-07-25T00:00:00"/>
    <s v="Second Class"/>
    <n v="4"/>
    <n v="7"/>
    <s v="Summer"/>
    <n v="3.52"/>
    <n v="2.5543445675324148"/>
    <n v="0.96565543246758523"/>
    <n v="0.27433392967829123"/>
    <n v="2"/>
    <n v="7.04"/>
    <n v="0"/>
    <n v="386"/>
    <x v="0"/>
    <x v="1"/>
    <n v="3.0382310642872441"/>
  </r>
  <r>
    <s v="V081"/>
    <x v="127"/>
    <x v="2"/>
    <x v="2"/>
    <s v="Phones"/>
    <s v="TEC-PH-10002549"/>
    <s v="Polycom SoundPoint IP 450 VoIP phone"/>
    <s v="United States"/>
    <s v="CA-2017-118724"/>
    <x v="246"/>
    <d v="2017-07-25T00:00:00"/>
    <s v="Second Class"/>
    <n v="4"/>
    <n v="7"/>
    <s v="Summer"/>
    <n v="1626.192"/>
    <n v="1180.0518119928611"/>
    <n v="446.14018800713893"/>
    <n v="0.27434656424772652"/>
    <n v="9"/>
    <n v="14635.727999999999"/>
    <n v="0.2"/>
    <n v="107"/>
    <x v="0"/>
    <x v="0"/>
    <n v="526.33941950139615"/>
  </r>
  <r>
    <s v="V123"/>
    <x v="14"/>
    <x v="1"/>
    <x v="1"/>
    <s v="Binders"/>
    <s v="OFF-BI-10003476"/>
    <s v="Avery Metallic Poly Binders"/>
    <s v="United States"/>
    <s v="CA-2017-112004"/>
    <x v="145"/>
    <d v="2017-09-28T00:00:00"/>
    <s v="First Class"/>
    <n v="3"/>
    <n v="9"/>
    <s v="Autumn"/>
    <n v="8.5950000000000006"/>
    <n v="6.7140881921183784"/>
    <n v="1.8809118078816223"/>
    <n v="0.21883790667616312"/>
    <n v="5"/>
    <n v="42.975000000000001"/>
    <n v="0.7"/>
    <n v="171"/>
    <x v="0"/>
    <x v="1"/>
    <n v="15.450825735215579"/>
  </r>
  <r>
    <s v="V115"/>
    <x v="44"/>
    <x v="1"/>
    <x v="1"/>
    <s v="Supplies"/>
    <s v="OFF-SU-10000157"/>
    <s v="Compact Automatic Electric Letter Opener"/>
    <s v="United States"/>
    <s v="CA-2017-112004"/>
    <x v="145"/>
    <d v="2017-09-28T00:00:00"/>
    <s v="First Class"/>
    <n v="3"/>
    <n v="9"/>
    <s v="Autumn"/>
    <n v="190.89599999999999"/>
    <n v="129.89887360675351"/>
    <n v="60.997126393246475"/>
    <n v="0.31953066797233298"/>
    <n v="2"/>
    <n v="381.79199999999997"/>
    <n v="0.2"/>
    <n v="479"/>
    <x v="0"/>
    <x v="0"/>
    <n v="207.6082158226678"/>
  </r>
  <r>
    <s v="V104"/>
    <x v="81"/>
    <x v="1"/>
    <x v="1"/>
    <s v="Storage"/>
    <s v="OFF-ST-10003123"/>
    <s v="Fellowes Bases and Tops For Staxonsteel/High-Stak Systems"/>
    <s v="United States"/>
    <s v="US-2017-143175"/>
    <x v="646"/>
    <d v="2017-08-06T00:00:00"/>
    <s v="Second Class"/>
    <n v="3"/>
    <n v="8"/>
    <s v="Autumn"/>
    <n v="99.87"/>
    <n v="77.790833698048644"/>
    <n v="22.079166301951361"/>
    <n v="0.22107906580506018"/>
    <n v="3"/>
    <n v="299.61"/>
    <n v="0"/>
    <n v="197"/>
    <x v="0"/>
    <x v="2"/>
    <n v="59.835630347366333"/>
  </r>
  <r>
    <s v="V115"/>
    <x v="44"/>
    <x v="1"/>
    <x v="1"/>
    <s v="Art"/>
    <s v="OFF-AR-10001955"/>
    <s v="Newell 319"/>
    <s v="United States"/>
    <s v="CA-2015-105844"/>
    <x v="969"/>
    <d v="2015-10-27T00:00:00"/>
    <s v="Second Class"/>
    <n v="2"/>
    <n v="10"/>
    <s v="Autumn"/>
    <n v="79.36"/>
    <n v="63.170137164701323"/>
    <n v="16.189862835298676"/>
    <n v="0.20400532806575952"/>
    <n v="4"/>
    <n v="317.44"/>
    <n v="0"/>
    <n v="186"/>
    <x v="0"/>
    <x v="1"/>
    <n v="32.475151221466902"/>
  </r>
  <r>
    <s v="V093"/>
    <x v="68"/>
    <x v="3"/>
    <x v="2"/>
    <s v="Phones"/>
    <s v="TEC-PH-10001809"/>
    <s v="Panasonic KX T7736-B Digital phone"/>
    <s v="United States"/>
    <s v="CA-2017-118864"/>
    <x v="140"/>
    <d v="2017-06-19T00:00:00"/>
    <s v="Second Class"/>
    <n v="4"/>
    <n v="6"/>
    <s v="Summer"/>
    <n v="119.96"/>
    <n v="97.873355348864067"/>
    <n v="22.086644651135927"/>
    <n v="0.18411674434091305"/>
    <n v="1"/>
    <n v="119.96"/>
    <n v="0.2"/>
    <n v="429"/>
    <x v="0"/>
    <x v="2"/>
    <n v="98.557196997479579"/>
  </r>
  <r>
    <s v="V124"/>
    <x v="15"/>
    <x v="4"/>
    <x v="1"/>
    <s v="Paper"/>
    <s v="OFF-PA-10000474"/>
    <s v="Easy-staple paper"/>
    <s v="United States"/>
    <s v="CA-2015-119480"/>
    <x v="1145"/>
    <d v="2015-01-13T00:00:00"/>
    <s v="Standard Class"/>
    <n v="4"/>
    <n v="1"/>
    <s v="Winter"/>
    <n v="106.32"/>
    <n v="88.516378497385773"/>
    <n v="17.80362150261422"/>
    <n v="0.16745317440382074"/>
    <n v="3"/>
    <n v="318.95999999999998"/>
    <n v="0"/>
    <n v="200"/>
    <x v="0"/>
    <x v="2"/>
    <n v="42.204588462307363"/>
  </r>
  <r>
    <s v="V120"/>
    <x v="91"/>
    <x v="0"/>
    <x v="1"/>
    <s v="Appliances"/>
    <s v="OFF-AP-10001205"/>
    <s v="Belkin 5 Outlet SurgeMaster Power Centers"/>
    <s v="United States"/>
    <s v="CA-2015-119480"/>
    <x v="1145"/>
    <d v="2015-01-13T00:00:00"/>
    <s v="Standard Class"/>
    <n v="4"/>
    <n v="1"/>
    <s v="Winter"/>
    <n v="163.44"/>
    <n v="130.27512257106031"/>
    <n v="33.16487742893969"/>
    <n v="0.20291775225734024"/>
    <n v="3"/>
    <n v="490.32"/>
    <n v="0"/>
    <n v="380"/>
    <x v="0"/>
    <x v="0"/>
    <n v="153.06628683808859"/>
  </r>
  <r>
    <s v="V137"/>
    <x v="11"/>
    <x v="0"/>
    <x v="1"/>
    <s v="Art"/>
    <s v="OFF-AR-10004691"/>
    <s v="Boston 1730 StandUp Electric Pencil Sharpener"/>
    <s v="United States"/>
    <s v="CA-2015-119480"/>
    <x v="1145"/>
    <d v="2015-01-13T00:00:00"/>
    <s v="Standard Class"/>
    <n v="4"/>
    <n v="1"/>
    <s v="Winter"/>
    <n v="42.76"/>
    <n v="35.023039501455557"/>
    <n v="7.7369604985444411"/>
    <n v="0.18093920716895326"/>
    <n v="2"/>
    <n v="85.52"/>
    <n v="0"/>
    <n v="470"/>
    <x v="0"/>
    <x v="1"/>
    <n v="12.3437487552742"/>
  </r>
  <r>
    <s v="V103"/>
    <x v="33"/>
    <x v="3"/>
    <x v="1"/>
    <s v="Paper"/>
    <s v="OFF-PA-10004996"/>
    <s v="Speediset Carbonless Redi-Letter 7&quot; x 8 1/2&quot;"/>
    <s v="United States"/>
    <s v="CA-2015-119480"/>
    <x v="1145"/>
    <d v="2015-01-13T00:00:00"/>
    <s v="Standard Class"/>
    <n v="4"/>
    <n v="1"/>
    <s v="Winter"/>
    <n v="51.55"/>
    <n v="36.292457327173047"/>
    <n v="15.257542672826951"/>
    <n v="0.29597560956017366"/>
    <n v="5"/>
    <n v="257.75"/>
    <n v="0"/>
    <n v="388"/>
    <x v="0"/>
    <x v="1"/>
    <n v="16.789796222706219"/>
  </r>
  <r>
    <s v="V080"/>
    <x v="141"/>
    <x v="4"/>
    <x v="2"/>
    <s v="Accessories"/>
    <s v="TEC-AC-10001908"/>
    <s v="Logitech Wireless Headset h800"/>
    <s v="United States"/>
    <s v="US-2015-153374"/>
    <x v="97"/>
    <d v="2015-02-13T00:00:00"/>
    <s v="Second Class"/>
    <n v="4"/>
    <n v="2"/>
    <s v="Spring"/>
    <n v="479.952"/>
    <n v="323.5648467470179"/>
    <n v="156.3871532529821"/>
    <n v="0.32583915319236528"/>
    <n v="6"/>
    <n v="2879.712"/>
    <n v="0.2"/>
    <n v="336"/>
    <x v="0"/>
    <x v="0"/>
    <n v="357.21302133264959"/>
  </r>
  <r>
    <s v="V132"/>
    <x v="23"/>
    <x v="3"/>
    <x v="1"/>
    <s v="Binders"/>
    <s v="OFF-BI-10000666"/>
    <s v="Surelock Post Binders"/>
    <s v="United States"/>
    <s v="CA-2016-101980"/>
    <x v="1146"/>
    <d v="2016-08-20T00:00:00"/>
    <s v="First Class"/>
    <n v="1"/>
    <n v="8"/>
    <s v="Autumn"/>
    <n v="146.68799999999999"/>
    <n v="100.94547003445859"/>
    <n v="45.742529965541394"/>
    <n v="0.31183552823367555"/>
    <n v="6"/>
    <n v="880.12799999999993"/>
    <n v="0.2"/>
    <n v="295"/>
    <x v="0"/>
    <x v="2"/>
    <n v="49.647404996204408"/>
  </r>
  <r>
    <s v="V129"/>
    <x v="4"/>
    <x v="3"/>
    <x v="1"/>
    <s v="Binders"/>
    <s v="OFF-BI-10004318"/>
    <s v="Ibico EB-19 Dual Function Manual Binding System"/>
    <s v="United States"/>
    <s v="CA-2016-101980"/>
    <x v="1146"/>
    <d v="2016-08-20T00:00:00"/>
    <s v="First Class"/>
    <n v="1"/>
    <n v="8"/>
    <s v="Autumn"/>
    <n v="276.78399999999999"/>
    <n v="227.2060599802102"/>
    <n v="49.577940019789793"/>
    <n v="0.17912140882345004"/>
    <n v="2"/>
    <n v="553.56799999999998"/>
    <n v="0.2"/>
    <n v="490"/>
    <x v="0"/>
    <x v="0"/>
    <n v="290.49041160691269"/>
  </r>
  <r>
    <s v="V117"/>
    <x v="104"/>
    <x v="3"/>
    <x v="1"/>
    <s v="Binders"/>
    <s v="OFF-BI-10003429"/>
    <s v="Cardinal HOLDit! Binder Insert Strips,Extra Strips"/>
    <s v="United States"/>
    <s v="CA-2016-101980"/>
    <x v="1146"/>
    <d v="2016-08-20T00:00:00"/>
    <s v="First Class"/>
    <n v="1"/>
    <n v="8"/>
    <s v="Autumn"/>
    <n v="25.32"/>
    <n v="20.213620546176031"/>
    <n v="5.1063794538239691"/>
    <n v="0.2016737541004727"/>
    <n v="5"/>
    <n v="126.6"/>
    <n v="0.2"/>
    <n v="196"/>
    <x v="0"/>
    <x v="1"/>
    <n v="11.14511507343015"/>
  </r>
  <r>
    <s v="V133"/>
    <x v="42"/>
    <x v="2"/>
    <x v="1"/>
    <s v="Paper"/>
    <s v="OFF-PA-10003302"/>
    <s v="Xerox 1906"/>
    <s v="United States"/>
    <s v="CA-2017-144596"/>
    <x v="44"/>
    <d v="2017-11-10T00:00:00"/>
    <s v="Standard Class"/>
    <n v="4"/>
    <n v="11"/>
    <s v="Winter"/>
    <n v="318.95999999999998"/>
    <n v="261.21561880418272"/>
    <n v="57.744381195817255"/>
    <n v="0.18103956983890537"/>
    <n v="9"/>
    <n v="2870.64"/>
    <n v="0"/>
    <n v="467"/>
    <x v="0"/>
    <x v="2"/>
    <n v="89.228937232374605"/>
  </r>
  <r>
    <s v="V138"/>
    <x v="12"/>
    <x v="2"/>
    <x v="1"/>
    <s v="Paper"/>
    <s v="OFF-PA-10003302"/>
    <s v="Xerox 1906"/>
    <s v="United States"/>
    <s v="CA-2015-124933"/>
    <x v="207"/>
    <d v="2015-12-30T00:00:00"/>
    <s v="Second Class"/>
    <n v="4"/>
    <n v="12"/>
    <s v="Winter"/>
    <n v="212.64"/>
    <n v="165.879294430215"/>
    <n v="46.760705569784989"/>
    <n v="0.21990550023412805"/>
    <n v="6"/>
    <n v="1275.8399999999999"/>
    <n v="0"/>
    <n v="195"/>
    <x v="0"/>
    <x v="2"/>
    <n v="89.228937232374605"/>
  </r>
  <r>
    <s v="V119"/>
    <x v="20"/>
    <x v="3"/>
    <x v="1"/>
    <s v="Envelopes"/>
    <s v="OFF-EN-10002621"/>
    <s v="Staple envelope"/>
    <s v="United States"/>
    <s v="CA-2014-159625"/>
    <x v="533"/>
    <d v="2014-11-28T00:00:00"/>
    <s v="Standard Class"/>
    <n v="5"/>
    <n v="11"/>
    <s v="Winter"/>
    <n v="23.472000000000001"/>
    <n v="19.803378897620512"/>
    <n v="3.6686211023794897"/>
    <n v="0.15629776339380919"/>
    <n v="3"/>
    <n v="70.415999999999997"/>
    <n v="0.2"/>
    <n v="360"/>
    <x v="0"/>
    <x v="1"/>
    <n v="10.069126277885291"/>
  </r>
  <r>
    <s v="V129"/>
    <x v="4"/>
    <x v="3"/>
    <x v="1"/>
    <s v="Paper"/>
    <s v="OFF-PA-10000249"/>
    <s v="Easy-staple paper"/>
    <s v="United States"/>
    <s v="CA-2016-144337"/>
    <x v="1147"/>
    <d v="2016-08-05T00:00:00"/>
    <s v="Second Class"/>
    <n v="4"/>
    <n v="8"/>
    <s v="Autumn"/>
    <n v="19.648"/>
    <n v="14.93086535957897"/>
    <n v="4.7171346404210297"/>
    <n v="0.24008217836019086"/>
    <n v="2"/>
    <n v="39.295999999999999"/>
    <n v="0.2"/>
    <n v="220"/>
    <x v="0"/>
    <x v="1"/>
    <n v="13.05766917434604"/>
  </r>
  <r>
    <s v="V111"/>
    <x v="52"/>
    <x v="2"/>
    <x v="1"/>
    <s v="Binders"/>
    <s v="OFF-BI-10000050"/>
    <s v="Angle-D Binders with Locking Rings, Label Holders"/>
    <s v="United States"/>
    <s v="CA-2014-117478"/>
    <x v="158"/>
    <d v="2014-09-24T00:00:00"/>
    <s v="First Class"/>
    <n v="3"/>
    <n v="9"/>
    <s v="Autumn"/>
    <n v="6.57"/>
    <n v="4.8077231102781521"/>
    <n v="1.7622768897218481"/>
    <n v="0.26823088123620215"/>
    <n v="3"/>
    <n v="19.71"/>
    <n v="0.7"/>
    <n v="465"/>
    <x v="0"/>
    <x v="1"/>
    <n v="15.61301454983416"/>
  </r>
  <r>
    <s v="V136"/>
    <x v="10"/>
    <x v="2"/>
    <x v="1"/>
    <s v="Storage"/>
    <s v="OFF-ST-10003805"/>
    <s v="24 Capacity Maxi Data Binder Racks, Pearl"/>
    <s v="United States"/>
    <s v="CA-2017-147410"/>
    <x v="507"/>
    <d v="2017-09-08T00:00:00"/>
    <s v="Standard Class"/>
    <n v="4"/>
    <n v="9"/>
    <s v="Autumn"/>
    <n v="421.1"/>
    <n v="353.42795023550008"/>
    <n v="67.672049764499945"/>
    <n v="0.16070303909878875"/>
    <n v="2"/>
    <n v="842.2"/>
    <n v="0"/>
    <n v="372"/>
    <x v="0"/>
    <x v="0"/>
    <n v="488.66957084175658"/>
  </r>
  <r>
    <s v="V005"/>
    <x v="103"/>
    <x v="3"/>
    <x v="0"/>
    <s v="Chairs"/>
    <s v="FUR-CH-10000785"/>
    <s v="Global Ergonomic Managers Chair"/>
    <s v="United States"/>
    <s v="CA-2017-128944"/>
    <x v="249"/>
    <d v="2017-06-21T00:00:00"/>
    <s v="Second Class"/>
    <n v="2"/>
    <n v="6"/>
    <s v="Summer"/>
    <n v="760.11599999999999"/>
    <n v="507.74610895153762"/>
    <n v="252.36989104846236"/>
    <n v="0.33201497014727011"/>
    <n v="6"/>
    <n v="4560.6959999999999"/>
    <n v="0.3"/>
    <n v="431"/>
    <x v="0"/>
    <x v="0"/>
    <n v="298.7889562752826"/>
  </r>
  <r>
    <s v="V013"/>
    <x v="97"/>
    <x v="4"/>
    <x v="0"/>
    <s v="Furnishings"/>
    <s v="FUR-FU-10004909"/>
    <s v="Contemporary Wood/Metal Frame"/>
    <s v="United States"/>
    <s v="CA-2017-128944"/>
    <x v="249"/>
    <d v="2017-06-21T00:00:00"/>
    <s v="Second Class"/>
    <n v="2"/>
    <n v="6"/>
    <s v="Summer"/>
    <n v="38.783999999999999"/>
    <n v="29.74525066479459"/>
    <n v="9.0387493352054094"/>
    <n v="0.23305356165442992"/>
    <n v="3"/>
    <n v="116.352"/>
    <n v="0.2"/>
    <n v="151"/>
    <x v="0"/>
    <x v="2"/>
    <n v="37.50605682642027"/>
  </r>
  <r>
    <s v="V059"/>
    <x v="35"/>
    <x v="3"/>
    <x v="2"/>
    <s v="Accessories"/>
    <s v="TEC-AC-10001553"/>
    <s v="Memorex 25GB 6X Branded Blu-Ray Recordable Disc, 15/Pack"/>
    <s v="United States"/>
    <s v="CA-2017-128944"/>
    <x v="249"/>
    <d v="2017-06-21T00:00:00"/>
    <s v="Second Class"/>
    <n v="2"/>
    <n v="6"/>
    <s v="Summer"/>
    <n v="122.328"/>
    <n v="102.2455914477837"/>
    <n v="20.082408552216307"/>
    <n v="0.16416853502236861"/>
    <n v="9"/>
    <n v="1100.952"/>
    <n v="0.2"/>
    <n v="495"/>
    <x v="0"/>
    <x v="2"/>
    <n v="36.597580029286092"/>
  </r>
  <r>
    <s v="V093"/>
    <x v="68"/>
    <x v="1"/>
    <x v="2"/>
    <s v="Phones"/>
    <s v="TEC-PH-10004774"/>
    <s v="Gear Head AU3700S Headset"/>
    <s v="United States"/>
    <s v="CA-2016-109666"/>
    <x v="475"/>
    <d v="2016-04-26T00:00:00"/>
    <s v="Standard Class"/>
    <n v="7"/>
    <n v="4"/>
    <s v="Spring"/>
    <n v="25.98"/>
    <n v="19.196652968212732"/>
    <n v="6.7833470317872688"/>
    <n v="0.26109880799797031"/>
    <n v="2"/>
    <n v="51.96"/>
    <n v="0"/>
    <n v="417"/>
    <x v="1"/>
    <x v="1"/>
    <n v="33.506478955569179"/>
  </r>
  <r>
    <s v="V107"/>
    <x v="38"/>
    <x v="3"/>
    <x v="1"/>
    <s v="Art"/>
    <s v="OFF-AR-10004582"/>
    <s v="BIC Brite Liner Grip Highlighters"/>
    <s v="United States"/>
    <s v="CA-2016-109666"/>
    <x v="475"/>
    <d v="2016-04-26T00:00:00"/>
    <s v="Standard Class"/>
    <n v="7"/>
    <n v="4"/>
    <s v="Spring"/>
    <n v="3.28"/>
    <n v="2.4596231051917452"/>
    <n v="0.8203768948082546"/>
    <n v="0.25011490695373617"/>
    <n v="2"/>
    <n v="6.56"/>
    <n v="0"/>
    <n v="262"/>
    <x v="1"/>
    <x v="1"/>
    <n v="2.8158374953111189"/>
  </r>
  <r>
    <s v="V122"/>
    <x v="5"/>
    <x v="4"/>
    <x v="1"/>
    <s v="Storage"/>
    <s v="OFF-ST-10000991"/>
    <s v="Space Solutions HD Industrial Steel Shelving."/>
    <s v="United States"/>
    <s v="CA-2016-109666"/>
    <x v="475"/>
    <d v="2016-04-26T00:00:00"/>
    <s v="Standard Class"/>
    <n v="7"/>
    <n v="4"/>
    <s v="Spring"/>
    <n v="459.88"/>
    <n v="341.66699599457542"/>
    <n v="118.21300400542458"/>
    <n v="0.25705184832004996"/>
    <n v="4"/>
    <n v="1839.52"/>
    <n v="0"/>
    <n v="289"/>
    <x v="1"/>
    <x v="0"/>
    <n v="141.74453558426859"/>
  </r>
  <r>
    <s v="V135"/>
    <x v="51"/>
    <x v="2"/>
    <x v="1"/>
    <s v="Supplies"/>
    <s v="OFF-SU-10002522"/>
    <s v="Acme Kleen Earth Office Shears"/>
    <s v="United States"/>
    <s v="CA-2016-109666"/>
    <x v="475"/>
    <d v="2016-04-26T00:00:00"/>
    <s v="Standard Class"/>
    <n v="7"/>
    <n v="4"/>
    <s v="Spring"/>
    <n v="7.76"/>
    <n v="6.1323968505073063"/>
    <n v="1.6276031494926935"/>
    <n v="0.20974267390369761"/>
    <n v="2"/>
    <n v="15.52"/>
    <n v="0"/>
    <n v="376"/>
    <x v="1"/>
    <x v="1"/>
    <n v="4.8336765303441638"/>
  </r>
  <r>
    <s v="V110"/>
    <x v="16"/>
    <x v="2"/>
    <x v="1"/>
    <s v="Art"/>
    <s v="OFF-AR-10004022"/>
    <s v="Panasonic KP-380BK Classic Electric Pencil Sharpener"/>
    <s v="United States"/>
    <s v="CA-2016-109666"/>
    <x v="475"/>
    <d v="2016-04-26T00:00:00"/>
    <s v="Standard Class"/>
    <n v="7"/>
    <n v="4"/>
    <s v="Spring"/>
    <n v="71.959999999999994"/>
    <n v="49.984662002316462"/>
    <n v="21.975337997683532"/>
    <n v="0.30538268479271169"/>
    <n v="2"/>
    <n v="143.91999999999999"/>
    <n v="0"/>
    <n v="184"/>
    <x v="1"/>
    <x v="2"/>
    <n v="47.004075170847337"/>
  </r>
  <r>
    <s v="V106"/>
    <x v="110"/>
    <x v="2"/>
    <x v="1"/>
    <s v="Supplies"/>
    <s v="OFF-SU-10001218"/>
    <s v="Fiskars Softgrip Scissors"/>
    <s v="United States"/>
    <s v="CA-2016-109666"/>
    <x v="475"/>
    <d v="2016-04-26T00:00:00"/>
    <s v="Standard Class"/>
    <n v="7"/>
    <n v="4"/>
    <s v="Spring"/>
    <n v="54.9"/>
    <n v="40.810569534055723"/>
    <n v="14.089430465944275"/>
    <n v="0.25663807770390301"/>
    <n v="5"/>
    <n v="274.5"/>
    <n v="0"/>
    <n v="293"/>
    <x v="1"/>
    <x v="1"/>
    <n v="17.93026491717286"/>
  </r>
  <r>
    <s v="V125"/>
    <x v="64"/>
    <x v="1"/>
    <x v="1"/>
    <s v="Binders"/>
    <s v="OFF-BI-10000174"/>
    <s v="Wilson Jones Clip &amp; Carry Folder Binder Tool for Ring Binders, Clear"/>
    <s v="United States"/>
    <s v="CA-2016-109666"/>
    <x v="475"/>
    <d v="2016-04-26T00:00:00"/>
    <s v="Standard Class"/>
    <n v="7"/>
    <n v="4"/>
    <s v="Spring"/>
    <n v="9.2799999999999994"/>
    <n v="7.662655395719864"/>
    <n v="1.6173446042801354"/>
    <n v="0.17428282373708356"/>
    <n v="2"/>
    <n v="18.559999999999999"/>
    <n v="0.2"/>
    <n v="280"/>
    <x v="1"/>
    <x v="1"/>
    <n v="17.701353369477459"/>
  </r>
  <r>
    <s v="V040"/>
    <x v="98"/>
    <x v="2"/>
    <x v="0"/>
    <s v="Tables"/>
    <s v="FUR-TA-10003392"/>
    <s v="Global Adaptabilities Conference Tables"/>
    <s v="United States"/>
    <s v="US-2016-102239"/>
    <x v="465"/>
    <d v="2016-05-06T00:00:00"/>
    <s v="First Class"/>
    <n v="1"/>
    <n v="5"/>
    <s v="Summer"/>
    <n v="1685.88"/>
    <n v="1333.661358792456"/>
    <n v="352.21864120754412"/>
    <n v="0.20892272356724328"/>
    <n v="6"/>
    <n v="10115.280000000001"/>
    <n v="0"/>
    <n v="120"/>
    <x v="0"/>
    <x v="0"/>
    <n v="573.77739661649287"/>
  </r>
  <r>
    <s v="V101"/>
    <x v="26"/>
    <x v="3"/>
    <x v="1"/>
    <s v="Binders"/>
    <s v="OFF-BI-10001890"/>
    <s v="Avery Poly Binder Pockets"/>
    <s v="United States"/>
    <s v="US-2016-102239"/>
    <x v="465"/>
    <d v="2016-05-06T00:00:00"/>
    <s v="First Class"/>
    <n v="1"/>
    <n v="5"/>
    <s v="Summer"/>
    <n v="5.7279999999999998"/>
    <n v="4.0831305236098396"/>
    <n v="1.6448694763901601"/>
    <n v="0.2871629672468855"/>
    <n v="2"/>
    <n v="11.456"/>
    <n v="0.2"/>
    <n v="498"/>
    <x v="0"/>
    <x v="1"/>
    <n v="9.0562578048867106"/>
  </r>
  <r>
    <s v="V143"/>
    <x v="135"/>
    <x v="4"/>
    <x v="1"/>
    <s v="Paper"/>
    <s v="OFF-PA-10000167"/>
    <s v="Xerox 1925"/>
    <s v="United States"/>
    <s v="CA-2014-143168"/>
    <x v="638"/>
    <d v="2014-10-23T00:00:00"/>
    <s v="Second Class"/>
    <n v="5"/>
    <n v="10"/>
    <s v="Autumn"/>
    <n v="61.96"/>
    <n v="46.274526784447843"/>
    <n v="15.685473215552157"/>
    <n v="0.25315482917288828"/>
    <n v="2"/>
    <n v="123.92"/>
    <n v="0"/>
    <n v="302"/>
    <x v="0"/>
    <x v="1"/>
    <n v="23.647841192520438"/>
  </r>
  <r>
    <s v="V130"/>
    <x v="34"/>
    <x v="4"/>
    <x v="1"/>
    <s v="Binders"/>
    <s v="OFF-BI-10003784"/>
    <s v="Computer Printout Index Tabs"/>
    <s v="United States"/>
    <s v="CA-2014-143168"/>
    <x v="638"/>
    <d v="2014-10-23T00:00:00"/>
    <s v="Second Class"/>
    <n v="5"/>
    <n v="10"/>
    <s v="Autumn"/>
    <n v="1.3440000000000001"/>
    <n v="1.000399622425699"/>
    <n v="0.34360037757430106"/>
    <n v="0.2556550428380216"/>
    <n v="1"/>
    <n v="1.3440000000000001"/>
    <n v="0.2"/>
    <n v="301"/>
    <x v="0"/>
    <x v="1"/>
    <n v="2.6367616502065561"/>
  </r>
  <r>
    <s v="V097"/>
    <x v="25"/>
    <x v="1"/>
    <x v="1"/>
    <s v="Paper"/>
    <s v="OFF-PA-10001184"/>
    <s v="Xerox 1903"/>
    <s v="United States"/>
    <s v="CA-2017-104906"/>
    <x v="778"/>
    <d v="2017-02-17T00:00:00"/>
    <s v="Standard Class"/>
    <n v="4"/>
    <n v="2"/>
    <s v="Spring"/>
    <n v="17.940000000000001"/>
    <n v="12.08827536057303"/>
    <n v="5.8517246394269709"/>
    <n v="0.32618309026906189"/>
    <n v="3"/>
    <n v="53.820000000000007"/>
    <n v="0"/>
    <n v="250"/>
    <x v="0"/>
    <x v="1"/>
    <n v="10.874176873063391"/>
  </r>
  <r>
    <s v="V103"/>
    <x v="33"/>
    <x v="3"/>
    <x v="1"/>
    <s v="Binders"/>
    <s v="OFF-BI-10002103"/>
    <s v="Cardinal Slant-D Ring Binder, Heavy Gauge Vinyl"/>
    <s v="United States"/>
    <s v="CA-2017-118122"/>
    <x v="701"/>
    <d v="2017-11-24T00:00:00"/>
    <s v="Standard Class"/>
    <n v="7"/>
    <n v="11"/>
    <s v="Winter"/>
    <n v="13.904"/>
    <n v="11.279696657326181"/>
    <n v="2.6243033426738194"/>
    <n v="0.18874448667101693"/>
    <n v="2"/>
    <n v="27.808"/>
    <n v="0.2"/>
    <n v="483"/>
    <x v="1"/>
    <x v="1"/>
    <n v="13.78399461694613"/>
  </r>
  <r>
    <s v="V101"/>
    <x v="26"/>
    <x v="1"/>
    <x v="1"/>
    <s v="Binders"/>
    <s v="OFF-BI-10003091"/>
    <s v="GBC DocuBind TL200 Manual Binding Machine"/>
    <s v="United States"/>
    <s v="US-2014-147774"/>
    <x v="407"/>
    <d v="2014-01-26T00:00:00"/>
    <s v="Standard Class"/>
    <n v="6"/>
    <n v="1"/>
    <s v="Winter"/>
    <n v="67.194000000000003"/>
    <n v="55.807969679359317"/>
    <n v="11.386030320640685"/>
    <n v="0.16945010448314857"/>
    <n v="1"/>
    <n v="67.194000000000003"/>
    <n v="0.7"/>
    <n v="258"/>
    <x v="1"/>
    <x v="0"/>
    <n v="332.34184300806902"/>
  </r>
  <r>
    <s v="V134"/>
    <x v="36"/>
    <x v="3"/>
    <x v="1"/>
    <s v="Paper"/>
    <s v="OFF-PA-10001593"/>
    <s v="Xerox 1947"/>
    <s v="United States"/>
    <s v="CA-2017-166926"/>
    <x v="96"/>
    <d v="2017-12-08T00:00:00"/>
    <s v="Standard Class"/>
    <n v="7"/>
    <n v="12"/>
    <s v="Winter"/>
    <n v="41.86"/>
    <n v="31.47202533333256"/>
    <n v="10.387974666667439"/>
    <n v="0.24815992992516578"/>
    <n v="7"/>
    <n v="293.02"/>
    <n v="0"/>
    <n v="409"/>
    <x v="1"/>
    <x v="1"/>
    <n v="11.82165991728742"/>
  </r>
  <r>
    <s v="V008"/>
    <x v="0"/>
    <x v="0"/>
    <x v="0"/>
    <s v="Bookcases"/>
    <s v="FUR-BO-10002598"/>
    <s v="Hon Metal Bookcases, Putty"/>
    <s v="United States"/>
    <s v="CA-2017-166926"/>
    <x v="96"/>
    <d v="2017-12-08T00:00:00"/>
    <s v="Standard Class"/>
    <n v="7"/>
    <n v="12"/>
    <s v="Winter"/>
    <n v="141.96"/>
    <n v="114.6184065712041"/>
    <n v="27.341593428795903"/>
    <n v="0.1926006863116082"/>
    <n v="2"/>
    <n v="283.92"/>
    <n v="0"/>
    <n v="125"/>
    <x v="1"/>
    <x v="0"/>
    <n v="219.83183244653179"/>
  </r>
  <r>
    <s v="V043"/>
    <x v="136"/>
    <x v="0"/>
    <x v="0"/>
    <s v="Furnishings"/>
    <s v="FUR-FU-10000320"/>
    <s v="OIC Stacking Trays"/>
    <s v="United States"/>
    <s v="CA-2015-128013"/>
    <x v="101"/>
    <d v="2015-08-16T00:00:00"/>
    <s v="Standard Class"/>
    <n v="7"/>
    <n v="8"/>
    <s v="Autumn"/>
    <n v="10.02"/>
    <n v="7.0669144890249722"/>
    <n v="2.9530855109750274"/>
    <n v="0.29471911287175923"/>
    <n v="3"/>
    <n v="30.06"/>
    <n v="0"/>
    <n v="408"/>
    <x v="1"/>
    <x v="1"/>
    <n v="6.9890381217064963"/>
  </r>
  <r>
    <s v="V123"/>
    <x v="14"/>
    <x v="4"/>
    <x v="1"/>
    <s v="Paper"/>
    <s v="OFF-PA-10001815"/>
    <s v="Xerox 1885"/>
    <s v="United States"/>
    <s v="CA-2015-128013"/>
    <x v="101"/>
    <d v="2015-08-16T00:00:00"/>
    <s v="Standard Class"/>
    <n v="7"/>
    <n v="8"/>
    <s v="Autumn"/>
    <n v="144.12"/>
    <n v="102.4095677414296"/>
    <n v="41.710432258570407"/>
    <n v="0.28941460073945607"/>
    <n v="3"/>
    <n v="432.36"/>
    <n v="0"/>
    <n v="165"/>
    <x v="1"/>
    <x v="2"/>
    <n v="58.836743621651948"/>
  </r>
  <r>
    <s v="V141"/>
    <x v="67"/>
    <x v="2"/>
    <x v="1"/>
    <s v="Paper"/>
    <s v="OFF-PA-10003971"/>
    <s v="Xerox 1965"/>
    <s v="United States"/>
    <s v="CA-2016-123176"/>
    <x v="720"/>
    <d v="2016-09-29T00:00:00"/>
    <s v="Second Class"/>
    <n v="2"/>
    <n v="9"/>
    <s v="Autumn"/>
    <n v="17.940000000000001"/>
    <n v="12.32034653113471"/>
    <n v="5.619653468865291"/>
    <n v="0.31324712758446438"/>
    <n v="3"/>
    <n v="53.820000000000007"/>
    <n v="0"/>
    <n v="362"/>
    <x v="0"/>
    <x v="1"/>
    <n v="2.8260377444990601"/>
  </r>
  <r>
    <s v="V119"/>
    <x v="20"/>
    <x v="4"/>
    <x v="1"/>
    <s v="Art"/>
    <s v="OFF-AR-10004685"/>
    <s v="Binney &amp; Smith Crayola Metallic Colored Pencils, 8-Color Set"/>
    <s v="United States"/>
    <s v="CA-2016-123176"/>
    <x v="720"/>
    <d v="2016-09-29T00:00:00"/>
    <s v="Second Class"/>
    <n v="2"/>
    <n v="9"/>
    <s v="Autumn"/>
    <n v="13.89"/>
    <n v="10.208026539518279"/>
    <n v="3.6819734604817214"/>
    <n v="0.26508088268406921"/>
    <n v="3"/>
    <n v="41.67"/>
    <n v="0"/>
    <n v="266"/>
    <x v="0"/>
    <x v="1"/>
    <n v="7.1869827432922744"/>
  </r>
  <r>
    <s v="V143"/>
    <x v="135"/>
    <x v="4"/>
    <x v="1"/>
    <s v="Paper"/>
    <s v="OFF-PA-10001609"/>
    <s v="Tops Wirebound Message Log Books"/>
    <s v="United States"/>
    <s v="US-2016-117541"/>
    <x v="696"/>
    <d v="2016-11-20T00:00:00"/>
    <s v="Standard Class"/>
    <n v="6"/>
    <n v="11"/>
    <s v="Winter"/>
    <n v="16.45"/>
    <n v="11.85607394682615"/>
    <n v="4.5939260531738491"/>
    <n v="0.27926602146953489"/>
    <n v="5"/>
    <n v="82.25"/>
    <n v="0"/>
    <n v="387"/>
    <x v="1"/>
    <x v="1"/>
    <n v="6.6541554735869113"/>
  </r>
  <r>
    <s v="V046"/>
    <x v="70"/>
    <x v="4"/>
    <x v="0"/>
    <s v="Furnishings"/>
    <s v="FUR-FU-10000550"/>
    <s v="Stacking Trays by OIC"/>
    <s v="United States"/>
    <s v="US-2016-117541"/>
    <x v="696"/>
    <d v="2016-11-20T00:00:00"/>
    <s v="Standard Class"/>
    <n v="6"/>
    <n v="11"/>
    <s v="Winter"/>
    <n v="19.920000000000002"/>
    <n v="13.947933510877469"/>
    <n v="5.9720664891225326"/>
    <n v="0.29980253459450462"/>
    <n v="4"/>
    <n v="79.680000000000007"/>
    <n v="0"/>
    <n v="253"/>
    <x v="1"/>
    <x v="1"/>
    <n v="8.5543973253526158"/>
  </r>
  <r>
    <s v="V086"/>
    <x v="133"/>
    <x v="1"/>
    <x v="2"/>
    <s v="Accessories"/>
    <s v="TEC-AC-10004209"/>
    <s v="Memorex Froggy Flash Drive 4 GB"/>
    <s v="United States"/>
    <s v="CA-2016-166282"/>
    <x v="947"/>
    <d v="2016-04-22T00:00:00"/>
    <s v="Standard Class"/>
    <n v="6"/>
    <n v="4"/>
    <s v="Spring"/>
    <n v="35.167999999999999"/>
    <n v="29.476334471551851"/>
    <n v="5.6916655284481479"/>
    <n v="0.16184217266970394"/>
    <n v="4"/>
    <n v="140.672"/>
    <n v="0.2"/>
    <n v="442"/>
    <x v="1"/>
    <x v="1"/>
    <n v="10.609762165100589"/>
  </r>
  <r>
    <s v="V115"/>
    <x v="44"/>
    <x v="3"/>
    <x v="1"/>
    <s v="Paper"/>
    <s v="OFF-PA-10003022"/>
    <s v="Standard Line While You Were Out Hardbound Telephone Message Book"/>
    <s v="United States"/>
    <s v="CA-2016-166282"/>
    <x v="947"/>
    <d v="2016-04-22T00:00:00"/>
    <s v="Standard Class"/>
    <n v="6"/>
    <n v="4"/>
    <s v="Spring"/>
    <n v="123.08799999999999"/>
    <n v="101.51748226119039"/>
    <n v="21.570517738809599"/>
    <n v="0.17524468460621345"/>
    <n v="7"/>
    <n v="861.61599999999999"/>
    <n v="0.2"/>
    <n v="305"/>
    <x v="1"/>
    <x v="2"/>
    <n v="45.396566495716392"/>
  </r>
  <r>
    <s v="V028"/>
    <x v="109"/>
    <x v="3"/>
    <x v="0"/>
    <s v="Tables"/>
    <s v="FUR-TA-10001039"/>
    <s v="KI Adjustable-Height Table"/>
    <s v="United States"/>
    <s v="CA-2017-141439"/>
    <x v="200"/>
    <d v="2017-12-01T00:00:00"/>
    <s v="Standard Class"/>
    <n v="5"/>
    <n v="11"/>
    <s v="Winter"/>
    <n v="257.94"/>
    <n v="215.31725487423861"/>
    <n v="42.622745125761384"/>
    <n v="0.1652428670456749"/>
    <n v="3"/>
    <n v="773.81999999999994"/>
    <n v="0"/>
    <n v="252"/>
    <x v="0"/>
    <x v="0"/>
    <n v="134.8182251970812"/>
  </r>
  <r>
    <s v="V055"/>
    <x v="100"/>
    <x v="2"/>
    <x v="2"/>
    <s v="Phones"/>
    <s v="TEC-PH-10002624"/>
    <s v="Samsung Galaxy S4 Mini"/>
    <s v="United States"/>
    <s v="CA-2017-141439"/>
    <x v="200"/>
    <d v="2017-12-01T00:00:00"/>
    <s v="Standard Class"/>
    <n v="5"/>
    <n v="11"/>
    <s v="Winter"/>
    <n v="1879.96"/>
    <n v="1486.6313211870031"/>
    <n v="393.32867881299694"/>
    <n v="0.20922183387571913"/>
    <n v="4"/>
    <n v="7519.84"/>
    <n v="0"/>
    <n v="283"/>
    <x v="0"/>
    <x v="0"/>
    <n v="644.41782112849739"/>
  </r>
  <r>
    <s v="V040"/>
    <x v="98"/>
    <x v="4"/>
    <x v="0"/>
    <s v="Furnishings"/>
    <s v="FUR-FU-10001473"/>
    <s v="DAX Wood Document Frame"/>
    <s v="United States"/>
    <s v="CA-2017-141439"/>
    <x v="200"/>
    <d v="2017-12-01T00:00:00"/>
    <s v="Standard Class"/>
    <n v="5"/>
    <n v="11"/>
    <s v="Winter"/>
    <n v="27.46"/>
    <n v="22.756880146790529"/>
    <n v="4.703119853209472"/>
    <n v="0.17127166253494072"/>
    <n v="2"/>
    <n v="54.92"/>
    <n v="0"/>
    <n v="258"/>
    <x v="0"/>
    <x v="2"/>
    <n v="59.683902371457869"/>
  </r>
  <r>
    <s v="V095"/>
    <x v="140"/>
    <x v="4"/>
    <x v="2"/>
    <s v="Phones"/>
    <s v="TEC-PH-10001819"/>
    <s v="Innergie mMini Combo Duo USB Travel Charging Kit"/>
    <s v="United States"/>
    <s v="CA-2017-141439"/>
    <x v="200"/>
    <d v="2017-12-01T00:00:00"/>
    <s v="Standard Class"/>
    <n v="5"/>
    <n v="11"/>
    <s v="Winter"/>
    <n v="89.98"/>
    <n v="65.273600952203537"/>
    <n v="24.706399047796467"/>
    <n v="0.2745765619892917"/>
    <n v="2"/>
    <n v="179.96"/>
    <n v="0"/>
    <n v="293"/>
    <x v="0"/>
    <x v="2"/>
    <n v="65.978516314529728"/>
  </r>
  <r>
    <s v="V036"/>
    <x v="126"/>
    <x v="2"/>
    <x v="0"/>
    <s v="Chairs"/>
    <s v="FUR-CH-10004287"/>
    <s v="SAFCO Arco Folding Chair"/>
    <s v="United States"/>
    <s v="CA-2017-141439"/>
    <x v="200"/>
    <d v="2017-12-01T00:00:00"/>
    <s v="Standard Class"/>
    <n v="5"/>
    <n v="11"/>
    <s v="Winter"/>
    <n v="828.6"/>
    <n v="571.04477456253551"/>
    <n v="257.55522543746451"/>
    <n v="0.31083179512124609"/>
    <n v="3"/>
    <n v="2485.8000000000002"/>
    <n v="0"/>
    <n v="101"/>
    <x v="0"/>
    <x v="0"/>
    <n v="432.19693955299402"/>
  </r>
  <r>
    <s v="V132"/>
    <x v="23"/>
    <x v="0"/>
    <x v="1"/>
    <s v="Binders"/>
    <s v="OFF-BI-10004728"/>
    <s v="Wilson Jones Turn Tabs Binder Tool for Ring Binders"/>
    <s v="United States"/>
    <s v="CA-2015-163965"/>
    <x v="312"/>
    <d v="2015-11-27T00:00:00"/>
    <s v="Standard Class"/>
    <n v="7"/>
    <n v="11"/>
    <s v="Winter"/>
    <n v="7.23"/>
    <n v="5.028741785758176"/>
    <n v="2.2012582142418244"/>
    <n v="0.30446171704589547"/>
    <n v="5"/>
    <n v="36.150000000000006"/>
    <n v="0.7"/>
    <n v="314"/>
    <x v="1"/>
    <x v="1"/>
    <n v="14.50924903780432"/>
  </r>
  <r>
    <s v="V119"/>
    <x v="20"/>
    <x v="4"/>
    <x v="1"/>
    <s v="Storage"/>
    <s v="OFF-ST-10000918"/>
    <s v="Crate-A-Files"/>
    <s v="United States"/>
    <s v="CA-2015-163965"/>
    <x v="312"/>
    <d v="2015-11-27T00:00:00"/>
    <s v="Standard Class"/>
    <n v="7"/>
    <n v="11"/>
    <s v="Winter"/>
    <n v="17.440000000000001"/>
    <n v="14.2803266015214"/>
    <n v="3.159673398478601"/>
    <n v="0.18117393339900234"/>
    <n v="2"/>
    <n v="34.880000000000003"/>
    <n v="0.2"/>
    <n v="274"/>
    <x v="1"/>
    <x v="1"/>
    <n v="15.56104415642136"/>
  </r>
  <r>
    <s v="V140"/>
    <x v="80"/>
    <x v="0"/>
    <x v="1"/>
    <s v="Binders"/>
    <s v="OFF-BI-10004593"/>
    <s v="Ibico Laser Imprintable Binding System Covers"/>
    <s v="United States"/>
    <s v="CA-2015-163965"/>
    <x v="312"/>
    <d v="2015-11-27T00:00:00"/>
    <s v="Standard Class"/>
    <n v="7"/>
    <n v="11"/>
    <s v="Winter"/>
    <n v="62.88"/>
    <n v="49.322860851340977"/>
    <n v="13.557139148659026"/>
    <n v="0.21560335796213462"/>
    <n v="4"/>
    <n v="251.52"/>
    <n v="0.7"/>
    <n v="174"/>
    <x v="1"/>
    <x v="2"/>
    <n v="74.566507226770383"/>
  </r>
  <r>
    <s v="V030"/>
    <x v="125"/>
    <x v="2"/>
    <x v="0"/>
    <s v="Bookcases"/>
    <s v="FUR-BO-10001337"/>
    <s v="O'Sullivan Living Dimensions 2-Shelf Bookcases"/>
    <s v="United States"/>
    <s v="CA-2015-163965"/>
    <x v="312"/>
    <d v="2015-11-27T00:00:00"/>
    <s v="Standard Class"/>
    <n v="7"/>
    <n v="11"/>
    <s v="Winter"/>
    <n v="290.35199999999998"/>
    <n v="213.0019727099274"/>
    <n v="77.350027290072575"/>
    <n v="0.26640087648809918"/>
    <n v="3"/>
    <n v="871.05599999999993"/>
    <n v="0.2"/>
    <n v="384"/>
    <x v="1"/>
    <x v="0"/>
    <n v="164.1411751399454"/>
  </r>
  <r>
    <s v="V067"/>
    <x v="94"/>
    <x v="0"/>
    <x v="2"/>
    <s v="Accessories"/>
    <s v="TEC-AC-10002473"/>
    <s v="Maxell 4.7GB DVD-R"/>
    <s v="United States"/>
    <s v="CA-2017-128783"/>
    <x v="210"/>
    <d v="2017-09-07T00:00:00"/>
    <s v="Same Day"/>
    <n v="0"/>
    <n v="9"/>
    <s v="Autumn"/>
    <n v="113.52"/>
    <n v="82.749966504410708"/>
    <n v="30.770033495589288"/>
    <n v="0.27105385390758713"/>
    <n v="4"/>
    <n v="454.08"/>
    <n v="0"/>
    <n v="226"/>
    <x v="0"/>
    <x v="2"/>
    <n v="65.463299421889815"/>
  </r>
  <r>
    <s v="V031"/>
    <x v="18"/>
    <x v="2"/>
    <x v="0"/>
    <s v="Furnishings"/>
    <s v="FUR-FU-10003623"/>
    <s v="DataProducts Ampli Magnifier Task Lamp, Black,"/>
    <s v="United States"/>
    <s v="CA-2017-128783"/>
    <x v="210"/>
    <d v="2017-09-07T00:00:00"/>
    <s v="Same Day"/>
    <n v="0"/>
    <n v="9"/>
    <s v="Autumn"/>
    <n v="135.30000000000001"/>
    <n v="111.61582330044131"/>
    <n v="23.684176699558705"/>
    <n v="0.17504934737293942"/>
    <n v="5"/>
    <n v="676.5"/>
    <n v="0"/>
    <n v="148"/>
    <x v="0"/>
    <x v="2"/>
    <n v="44.199840777993757"/>
  </r>
  <r>
    <s v="V004"/>
    <x v="142"/>
    <x v="1"/>
    <x v="0"/>
    <s v="Furnishings"/>
    <s v="FUR-FU-10002045"/>
    <s v="Executive Impressions 14&quot;"/>
    <s v="United States"/>
    <s v="CA-2014-122217"/>
    <x v="156"/>
    <d v="2014-11-29T00:00:00"/>
    <s v="Standard Class"/>
    <n v="5"/>
    <n v="11"/>
    <s v="Winter"/>
    <n v="111.15"/>
    <n v="77.31853140097823"/>
    <n v="33.831468599021775"/>
    <n v="0.30437668555125302"/>
    <n v="5"/>
    <n v="555.75"/>
    <n v="0"/>
    <n v="131"/>
    <x v="0"/>
    <x v="2"/>
    <n v="49.291819047383512"/>
  </r>
  <r>
    <s v="V088"/>
    <x v="96"/>
    <x v="0"/>
    <x v="2"/>
    <s v="Phones"/>
    <s v="TEC-PH-10002555"/>
    <s v="Nortel Meridian M5316 Digital phone"/>
    <s v="United States"/>
    <s v="US-2017-141558"/>
    <x v="825"/>
    <d v="2017-03-16T00:00:00"/>
    <s v="Standard Class"/>
    <n v="5"/>
    <n v="3"/>
    <s v="Spring"/>
    <n v="776.85"/>
    <n v="611.40965843720528"/>
    <n v="165.44034156279474"/>
    <n v="0.21296304507021271"/>
    <n v="5"/>
    <n v="3884.25"/>
    <n v="0.4"/>
    <n v="257"/>
    <x v="0"/>
    <x v="0"/>
    <n v="479.11581852234161"/>
  </r>
  <r>
    <s v="V128"/>
    <x v="72"/>
    <x v="0"/>
    <x v="1"/>
    <s v="Binders"/>
    <s v="OFF-BI-10002794"/>
    <s v="Avery Trapezoid Ring Binder, 3&quot; Capacity, Black, 1040 sheets"/>
    <s v="United States"/>
    <s v="US-2017-141558"/>
    <x v="825"/>
    <d v="2017-03-16T00:00:00"/>
    <s v="Standard Class"/>
    <n v="5"/>
    <n v="3"/>
    <s v="Spring"/>
    <n v="12.294"/>
    <n v="9.6270823062215811"/>
    <n v="2.6669176937784194"/>
    <n v="0.2169283954594452"/>
    <n v="1"/>
    <n v="12.294"/>
    <n v="0.7"/>
    <n v="114"/>
    <x v="0"/>
    <x v="0"/>
    <n v="100.71413414213519"/>
  </r>
  <r>
    <s v="V039"/>
    <x v="43"/>
    <x v="3"/>
    <x v="0"/>
    <s v="Tables"/>
    <s v="FUR-TA-10004086"/>
    <s v="KI Adjustable-Height Table"/>
    <s v="United States"/>
    <s v="US-2017-141558"/>
    <x v="825"/>
    <d v="2017-03-16T00:00:00"/>
    <s v="Standard Class"/>
    <n v="5"/>
    <n v="3"/>
    <s v="Spring"/>
    <n v="154.76400000000001"/>
    <n v="104.055056742197"/>
    <n v="50.708943257803014"/>
    <n v="0.32765335128197132"/>
    <n v="3"/>
    <n v="464.29200000000003"/>
    <n v="0.4"/>
    <n v="417"/>
    <x v="0"/>
    <x v="0"/>
    <n v="149.1461238862268"/>
  </r>
  <r>
    <s v="V131"/>
    <x v="41"/>
    <x v="2"/>
    <x v="1"/>
    <s v="Storage"/>
    <s v="OFF-ST-10004946"/>
    <s v="Desktop 3-Pocket Hot File"/>
    <s v="United States"/>
    <s v="US-2017-141558"/>
    <x v="825"/>
    <d v="2017-03-16T00:00:00"/>
    <s v="Standard Class"/>
    <n v="5"/>
    <n v="3"/>
    <s v="Spring"/>
    <n v="43.28"/>
    <n v="29.479759494579788"/>
    <n v="13.800240505420213"/>
    <n v="0.31885953108641896"/>
    <n v="1"/>
    <n v="43.28"/>
    <n v="0.2"/>
    <n v="433"/>
    <x v="0"/>
    <x v="2"/>
    <n v="122.4143259590151"/>
  </r>
  <r>
    <s v="V118"/>
    <x v="73"/>
    <x v="1"/>
    <x v="1"/>
    <s v="Paper"/>
    <s v="OFF-PA-10000241"/>
    <s v="IBM Multi-Purpose Copy Paper, 8 1/2 x 11&quot;, Case"/>
    <s v="United States"/>
    <s v="CA-2016-139941"/>
    <x v="1"/>
    <d v="2016-06-17T00:00:00"/>
    <s v="Standard Class"/>
    <n v="5"/>
    <n v="6"/>
    <s v="Summer"/>
    <n v="92.94"/>
    <n v="61.381978539871668"/>
    <n v="31.55802146012833"/>
    <n v="0.33955263030049848"/>
    <n v="3"/>
    <n v="278.82"/>
    <n v="0"/>
    <n v="342"/>
    <x v="0"/>
    <x v="2"/>
    <n v="59.516012267848282"/>
  </r>
  <r>
    <s v="V143"/>
    <x v="135"/>
    <x v="3"/>
    <x v="1"/>
    <s v="Appliances"/>
    <s v="OFF-AP-10004036"/>
    <s v="Bionaire 99.97% HEPA Air Cleaner"/>
    <s v="United States"/>
    <s v="CA-2016-139941"/>
    <x v="1"/>
    <d v="2016-06-17T00:00:00"/>
    <s v="Standard Class"/>
    <n v="5"/>
    <n v="6"/>
    <s v="Summer"/>
    <n v="52.56"/>
    <n v="40.038726720023952"/>
    <n v="12.52127327997605"/>
    <n v="0.23822818264794615"/>
    <n v="3"/>
    <n v="157.68"/>
    <n v="0"/>
    <n v="116"/>
    <x v="0"/>
    <x v="0"/>
    <n v="35.776852404872074"/>
  </r>
  <r>
    <s v="V090"/>
    <x v="21"/>
    <x v="2"/>
    <x v="2"/>
    <s v="Phones"/>
    <s v="TEC-PH-10001578"/>
    <s v="Polycom SoundStation2 EX Conference phone"/>
    <s v="United States"/>
    <s v="CA-2015-166583"/>
    <x v="153"/>
    <d v="2015-06-30T00:00:00"/>
    <s v="Standard Class"/>
    <n v="4"/>
    <n v="6"/>
    <s v="Summer"/>
    <n v="971.88"/>
    <n v="804.53849758601825"/>
    <n v="167.34150241398174"/>
    <n v="0.17218329671768298"/>
    <n v="3"/>
    <n v="2915.64"/>
    <n v="0.2"/>
    <n v="121"/>
    <x v="0"/>
    <x v="0"/>
    <n v="364.45499999999998"/>
  </r>
  <r>
    <s v="V015"/>
    <x v="79"/>
    <x v="4"/>
    <x v="0"/>
    <s v="Chairs"/>
    <s v="FUR-CH-10002647"/>
    <s v="Situations Contoured Folding Chairs, 4/Set"/>
    <s v="United States"/>
    <s v="CA-2017-100412"/>
    <x v="66"/>
    <d v="2017-12-26T00:00:00"/>
    <s v="Standard Class"/>
    <n v="4"/>
    <n v="12"/>
    <s v="Winter"/>
    <n v="141.96"/>
    <n v="101.2328089004052"/>
    <n v="40.727191099594805"/>
    <n v="0.28689201958012683"/>
    <n v="2"/>
    <n v="283.92"/>
    <n v="0"/>
    <n v="343"/>
    <x v="0"/>
    <x v="0"/>
    <n v="155.0969267858006"/>
  </r>
  <r>
    <s v="V016"/>
    <x v="137"/>
    <x v="2"/>
    <x v="0"/>
    <s v="Tables"/>
    <s v="FUR-TA-10003008"/>
    <s v="Lesro Round Back Collection Coffee Table, End Table"/>
    <s v="United States"/>
    <s v="CA-2017-142909"/>
    <x v="66"/>
    <d v="2017-12-25T00:00:00"/>
    <s v="Second Class"/>
    <n v="3"/>
    <n v="12"/>
    <s v="Winter"/>
    <n v="182.55"/>
    <n v="148.71098944418779"/>
    <n v="33.839010555812223"/>
    <n v="0.18536845004553393"/>
    <n v="2"/>
    <n v="365.1"/>
    <n v="0.5"/>
    <n v="180"/>
    <x v="0"/>
    <x v="0"/>
    <n v="304.21522658426272"/>
  </r>
  <r>
    <s v="V098"/>
    <x v="92"/>
    <x v="1"/>
    <x v="1"/>
    <s v="Paper"/>
    <s v="OFF-PA-10004071"/>
    <s v="Eaton Premium Continuous-Feed Paper, 25% Cotton, Letter Size, White, 1000 Shts/Box"/>
    <s v="United States"/>
    <s v="CA-2014-137911"/>
    <x v="1148"/>
    <d v="2014-10-15T00:00:00"/>
    <s v="Standard Class"/>
    <n v="6"/>
    <n v="10"/>
    <s v="Autumn"/>
    <n v="88.768000000000001"/>
    <n v="67.087523874448436"/>
    <n v="21.680476125551564"/>
    <n v="0.24423751943889199"/>
    <n v="2"/>
    <n v="177.536"/>
    <n v="0.2"/>
    <n v="243"/>
    <x v="1"/>
    <x v="2"/>
    <n v="67.888419623182671"/>
  </r>
  <r>
    <s v="V113"/>
    <x v="117"/>
    <x v="0"/>
    <x v="1"/>
    <s v="Appliances"/>
    <s v="OFF-AP-10004980"/>
    <s v="3M Replacement Filter for Office Air Cleaner for 20' x 33' Room"/>
    <s v="United States"/>
    <s v="CA-2015-106208"/>
    <x v="895"/>
    <d v="2015-12-15T00:00:00"/>
    <s v="Standard Class"/>
    <n v="5"/>
    <n v="12"/>
    <s v="Winter"/>
    <n v="53.088000000000001"/>
    <n v="43.782357196217511"/>
    <n v="9.3056428037824901"/>
    <n v="0.17528712333827776"/>
    <n v="7"/>
    <n v="371.61599999999999"/>
    <n v="0.8"/>
    <n v="107"/>
    <x v="0"/>
    <x v="0"/>
    <n v="26.991653821135159"/>
  </r>
  <r>
    <s v="V028"/>
    <x v="109"/>
    <x v="1"/>
    <x v="0"/>
    <s v="Furnishings"/>
    <s v="FUR-FU-10000747"/>
    <s v="Tenex B1-RE Series Chair Mats for Low Pile Carpets"/>
    <s v="United States"/>
    <s v="US-2015-136749"/>
    <x v="707"/>
    <d v="2015-12-27T00:00:00"/>
    <s v="Second Class"/>
    <n v="2"/>
    <n v="12"/>
    <s v="Winter"/>
    <n v="275.88"/>
    <n v="209.33578887786231"/>
    <n v="66.544211122137682"/>
    <n v="0.2412070868571034"/>
    <n v="6"/>
    <n v="1655.28"/>
    <n v="0"/>
    <n v="266"/>
    <x v="0"/>
    <x v="2"/>
    <n v="84.258839131627752"/>
  </r>
  <r>
    <s v="V102"/>
    <x v="66"/>
    <x v="0"/>
    <x v="1"/>
    <s v="Binders"/>
    <s v="OFF-BI-10004492"/>
    <s v="Tuf-Vin Binders"/>
    <s v="United States"/>
    <s v="US-2015-136749"/>
    <x v="707"/>
    <d v="2015-12-27T00:00:00"/>
    <s v="Second Class"/>
    <n v="2"/>
    <n v="12"/>
    <s v="Winter"/>
    <n v="157.9"/>
    <n v="124.7010219015811"/>
    <n v="33.198978098418905"/>
    <n v="0.21025318618378028"/>
    <n v="5"/>
    <n v="789.5"/>
    <n v="0"/>
    <n v="386"/>
    <x v="0"/>
    <x v="2"/>
    <n v="72.696087335597113"/>
  </r>
  <r>
    <s v="V141"/>
    <x v="67"/>
    <x v="3"/>
    <x v="1"/>
    <s v="Labels"/>
    <s v="OFF-LA-10004055"/>
    <s v="Color-Coded Legal Exhibit Labels"/>
    <s v="United States"/>
    <s v="CA-2017-126718"/>
    <x v="568"/>
    <d v="2017-05-04T00:00:00"/>
    <s v="Standard Class"/>
    <n v="5"/>
    <n v="4"/>
    <s v="Spring"/>
    <n v="4.91"/>
    <n v="3.5424219552534488"/>
    <n v="1.3675780447465513"/>
    <n v="0.27852913334960311"/>
    <n v="1"/>
    <n v="4.91"/>
    <n v="0"/>
    <n v="367"/>
    <x v="0"/>
    <x v="1"/>
    <n v="3.471894295625948"/>
  </r>
  <r>
    <s v="V111"/>
    <x v="52"/>
    <x v="3"/>
    <x v="1"/>
    <s v="Storage"/>
    <s v="OFF-ST-10002485"/>
    <s v="Rogers Deluxe File Chest"/>
    <s v="United States"/>
    <s v="CA-2016-131380"/>
    <x v="463"/>
    <d v="2016-03-31T00:00:00"/>
    <s v="Second Class"/>
    <n v="3"/>
    <n v="3"/>
    <s v="Spring"/>
    <n v="87.92"/>
    <n v="58.594401557251139"/>
    <n v="29.325598442748863"/>
    <n v="0.33354866290660673"/>
    <n v="4"/>
    <n v="351.68"/>
    <n v="0"/>
    <n v="388"/>
    <x v="0"/>
    <x v="1"/>
    <n v="28.092911597055942"/>
  </r>
  <r>
    <s v="V139"/>
    <x v="2"/>
    <x v="1"/>
    <x v="1"/>
    <s v="Paper"/>
    <s v="OFF-PA-10001243"/>
    <s v="Xerox 1983"/>
    <s v="United States"/>
    <s v="CA-2016-131380"/>
    <x v="463"/>
    <d v="2016-03-31T00:00:00"/>
    <s v="Second Class"/>
    <n v="3"/>
    <n v="3"/>
    <s v="Spring"/>
    <n v="5.98"/>
    <n v="4.8824854362052941"/>
    <n v="1.0975145637947064"/>
    <n v="0.18353086351082046"/>
    <n v="1"/>
    <n v="5.98"/>
    <n v="0"/>
    <n v="285"/>
    <x v="0"/>
    <x v="1"/>
    <n v="12.68549565448666"/>
  </r>
  <r>
    <s v="V062"/>
    <x v="45"/>
    <x v="4"/>
    <x v="2"/>
    <s v="Phones"/>
    <s v="TEC-PH-10004447"/>
    <s v="Toshiba IPT2010-SD IP Telephone"/>
    <s v="United States"/>
    <s v="CA-2015-145835"/>
    <x v="1149"/>
    <d v="2015-05-18T00:00:00"/>
    <s v="Second Class"/>
    <n v="5"/>
    <n v="5"/>
    <s v="Summer"/>
    <n v="222.38399999999999"/>
    <n v="188.0593777253244"/>
    <n v="34.32462227467559"/>
    <n v="0.15434843457566907"/>
    <n v="2"/>
    <n v="444.76799999999997"/>
    <n v="0.2"/>
    <n v="111"/>
    <x v="0"/>
    <x v="0"/>
    <n v="276.28710945732831"/>
  </r>
  <r>
    <s v="V132"/>
    <x v="23"/>
    <x v="0"/>
    <x v="1"/>
    <s v="Fasteners"/>
    <s v="OFF-FA-10002280"/>
    <s v="Advantus Plastic Paper Clips"/>
    <s v="United States"/>
    <s v="CA-2015-145835"/>
    <x v="1149"/>
    <d v="2015-05-18T00:00:00"/>
    <s v="Second Class"/>
    <n v="5"/>
    <n v="5"/>
    <s v="Summer"/>
    <n v="16"/>
    <n v="10.742947518598299"/>
    <n v="5.2570524814017006"/>
    <n v="0.32856578008760629"/>
    <n v="4"/>
    <n v="64"/>
    <n v="0.2"/>
    <n v="380"/>
    <x v="0"/>
    <x v="1"/>
    <n v="13.074572438303459"/>
  </r>
  <r>
    <s v="V120"/>
    <x v="91"/>
    <x v="2"/>
    <x v="1"/>
    <s v="Paper"/>
    <s v="OFF-PA-10004734"/>
    <s v="Southworth Structures Collection"/>
    <s v="United States"/>
    <s v="CA-2014-138709"/>
    <x v="1129"/>
    <d v="2014-07-09T00:00:00"/>
    <s v="Standard Class"/>
    <n v="5"/>
    <n v="7"/>
    <s v="Summer"/>
    <n v="21.84"/>
    <n v="15.205123994425691"/>
    <n v="6.6348760055743092"/>
    <n v="0.30379468889992256"/>
    <n v="3"/>
    <n v="65.52"/>
    <n v="0"/>
    <n v="403"/>
    <x v="0"/>
    <x v="1"/>
    <n v="20.59094946815226"/>
  </r>
  <r>
    <s v="V100"/>
    <x v="17"/>
    <x v="1"/>
    <x v="1"/>
    <s v="Binders"/>
    <s v="OFF-BI-10000145"/>
    <s v="Zipper Ring Binder Pockets"/>
    <s v="United States"/>
    <s v="CA-2014-138709"/>
    <x v="1129"/>
    <d v="2014-07-09T00:00:00"/>
    <s v="Standard Class"/>
    <n v="5"/>
    <n v="7"/>
    <s v="Summer"/>
    <n v="15.6"/>
    <n v="12.374642338575891"/>
    <n v="3.2253576614241091"/>
    <n v="0.2067536962451352"/>
    <n v="5"/>
    <n v="78"/>
    <n v="0"/>
    <n v="182"/>
    <x v="0"/>
    <x v="1"/>
    <n v="4.7194338643528004"/>
  </r>
  <r>
    <s v="V137"/>
    <x v="11"/>
    <x v="0"/>
    <x v="1"/>
    <s v="Envelopes"/>
    <s v="OFF-EN-10004773"/>
    <s v="Staple envelope"/>
    <s v="United States"/>
    <s v="CA-2014-122070"/>
    <x v="1150"/>
    <d v="2014-04-24T00:00:00"/>
    <s v="Second Class"/>
    <n v="2"/>
    <n v="4"/>
    <s v="Spring"/>
    <n v="247.84"/>
    <n v="208.97866571137169"/>
    <n v="38.861334288628314"/>
    <n v="0.15680008993152159"/>
    <n v="8"/>
    <n v="1982.72"/>
    <n v="0"/>
    <n v="154"/>
    <x v="0"/>
    <x v="2"/>
    <n v="93.489133286530517"/>
  </r>
  <r>
    <s v="V108"/>
    <x v="76"/>
    <x v="3"/>
    <x v="1"/>
    <s v="Binders"/>
    <s v="OFF-BI-10004970"/>
    <s v="ACCOHIDE 3-Ring Binder, Blue, 1&quot;"/>
    <s v="United States"/>
    <s v="CA-2014-122070"/>
    <x v="1150"/>
    <d v="2014-04-24T00:00:00"/>
    <s v="Second Class"/>
    <n v="2"/>
    <n v="4"/>
    <s v="Spring"/>
    <n v="9.9120000000000008"/>
    <n v="8.3459338022396139"/>
    <n v="1.5660661977603869"/>
    <n v="0.1579969933172303"/>
    <n v="3"/>
    <n v="29.736000000000004"/>
    <n v="0.2"/>
    <n v="230"/>
    <x v="0"/>
    <x v="1"/>
    <n v="6.2396688727067593"/>
  </r>
  <r>
    <s v="V098"/>
    <x v="92"/>
    <x v="4"/>
    <x v="1"/>
    <s v="Storage"/>
    <s v="OFF-ST-10000604"/>
    <s v="Home/Office Personal File Carts"/>
    <s v="United States"/>
    <s v="CA-2016-158610"/>
    <x v="251"/>
    <d v="2016-09-22T00:00:00"/>
    <s v="First Class"/>
    <n v="3"/>
    <n v="9"/>
    <s v="Autumn"/>
    <n v="69.52"/>
    <n v="57.79210364905655"/>
    <n v="11.727896350943446"/>
    <n v="0.16869816385131539"/>
    <n v="2"/>
    <n v="139.04"/>
    <n v="0"/>
    <n v="224"/>
    <x v="0"/>
    <x v="2"/>
    <n v="71.285245662358903"/>
  </r>
  <r>
    <s v="V128"/>
    <x v="72"/>
    <x v="1"/>
    <x v="1"/>
    <s v="Art"/>
    <s v="OFF-AR-10003190"/>
    <s v="Newell 32"/>
    <s v="United States"/>
    <s v="CA-2014-117464"/>
    <x v="192"/>
    <d v="2014-07-24T00:00:00"/>
    <s v="Second Class"/>
    <n v="2"/>
    <n v="7"/>
    <s v="Summer"/>
    <n v="11.52"/>
    <n v="8.3762078398627224"/>
    <n v="3.1437921601372771"/>
    <n v="0.27289862501191642"/>
    <n v="4"/>
    <n v="46.08"/>
    <n v="0"/>
    <n v="424"/>
    <x v="0"/>
    <x v="1"/>
    <n v="3.3913961726698929"/>
  </r>
  <r>
    <s v="V039"/>
    <x v="43"/>
    <x v="1"/>
    <x v="0"/>
    <s v="Chairs"/>
    <s v="FUR-CH-10000155"/>
    <s v="Global Comet Stacking Armless Chair"/>
    <s v="United States"/>
    <s v="CA-2014-117464"/>
    <x v="192"/>
    <d v="2014-07-24T00:00:00"/>
    <s v="Second Class"/>
    <n v="2"/>
    <n v="7"/>
    <s v="Summer"/>
    <n v="717.72"/>
    <n v="474.51640016388302"/>
    <n v="243.20359983611701"/>
    <n v="0.33885582098327621"/>
    <n v="3"/>
    <n v="2153.16"/>
    <n v="0.2"/>
    <n v="150"/>
    <x v="0"/>
    <x v="0"/>
    <n v="234.45723434491561"/>
  </r>
  <r>
    <s v="V106"/>
    <x v="110"/>
    <x v="2"/>
    <x v="1"/>
    <s v="Storage"/>
    <s v="OFF-ST-10003058"/>
    <s v="Eldon Mobile Mega Data Cart  Mega Stackable  Add-On Trays"/>
    <s v="United States"/>
    <s v="CA-2014-117464"/>
    <x v="192"/>
    <d v="2014-07-24T00:00:00"/>
    <s v="Second Class"/>
    <n v="2"/>
    <n v="7"/>
    <s v="Summer"/>
    <n v="236.5"/>
    <n v="156.58852204744801"/>
    <n v="79.911477952551991"/>
    <n v="0.33789208436597035"/>
    <n v="10"/>
    <n v="2365"/>
    <n v="0"/>
    <n v="126"/>
    <x v="0"/>
    <x v="2"/>
    <n v="61.671654753217062"/>
  </r>
  <r>
    <s v="V004"/>
    <x v="142"/>
    <x v="4"/>
    <x v="0"/>
    <s v="Tables"/>
    <s v="FUR-TA-10004767"/>
    <s v="Safco Drafting Table"/>
    <s v="United States"/>
    <s v="CA-2014-117464"/>
    <x v="192"/>
    <d v="2014-07-24T00:00:00"/>
    <s v="Second Class"/>
    <n v="2"/>
    <n v="7"/>
    <s v="Summer"/>
    <n v="170.352"/>
    <n v="111.3979509645729"/>
    <n v="58.954049035427104"/>
    <n v="0.34607195122703049"/>
    <n v="3"/>
    <n v="511.05600000000004"/>
    <n v="0.2"/>
    <n v="264"/>
    <x v="0"/>
    <x v="2"/>
    <n v="101.2968575425714"/>
  </r>
  <r>
    <s v="V015"/>
    <x v="79"/>
    <x v="0"/>
    <x v="0"/>
    <s v="Chairs"/>
    <s v="FUR-CH-10002372"/>
    <s v="Office Star - Ergonomically Designed Knee Chair"/>
    <s v="United States"/>
    <s v="US-2017-168613"/>
    <x v="1048"/>
    <d v="2017-10-14T00:00:00"/>
    <s v="Standard Class"/>
    <n v="6"/>
    <n v="10"/>
    <s v="Autumn"/>
    <n v="145.76400000000001"/>
    <n v="116.25603457467091"/>
    <n v="29.507965425329104"/>
    <n v="0.20243657847842472"/>
    <n v="2"/>
    <n v="291.52800000000002"/>
    <n v="0.1"/>
    <n v="499"/>
    <x v="1"/>
    <x v="2"/>
    <n v="105.83609645016919"/>
  </r>
  <r>
    <s v="V059"/>
    <x v="35"/>
    <x v="4"/>
    <x v="2"/>
    <s v="Accessories"/>
    <s v="TEC-AC-10000158"/>
    <s v="Sony 64GB Class 10 Micro SDHC R40 Memory Card"/>
    <s v="United States"/>
    <s v="CA-2017-125381"/>
    <x v="1016"/>
    <d v="2017-04-27T00:00:00"/>
    <s v="Second Class"/>
    <n v="2"/>
    <n v="4"/>
    <s v="Spring"/>
    <n v="107.97"/>
    <n v="80.791093876300337"/>
    <n v="27.178906123699662"/>
    <n v="0.25172646219968198"/>
    <n v="3"/>
    <n v="323.90999999999997"/>
    <n v="0"/>
    <n v="380"/>
    <x v="0"/>
    <x v="2"/>
    <n v="39.986889394455829"/>
  </r>
  <r>
    <s v="V066"/>
    <x v="124"/>
    <x v="2"/>
    <x v="2"/>
    <s v="Accessories"/>
    <s v="TEC-AC-10000158"/>
    <s v="Sony 64GB Class 10 Micro SDHC R40 Memory Card"/>
    <s v="United States"/>
    <s v="US-2017-141677"/>
    <x v="606"/>
    <d v="2017-03-30T00:00:00"/>
    <s v="Standard Class"/>
    <n v="4"/>
    <n v="3"/>
    <s v="Spring"/>
    <n v="143.96"/>
    <n v="101.2989481834159"/>
    <n v="42.661051816584106"/>
    <n v="0.29633962084317939"/>
    <n v="5"/>
    <n v="719.80000000000007"/>
    <n v="0.2"/>
    <n v="132"/>
    <x v="0"/>
    <x v="2"/>
    <n v="39.986889394455829"/>
  </r>
  <r>
    <s v="V063"/>
    <x v="88"/>
    <x v="3"/>
    <x v="2"/>
    <s v="Copiers"/>
    <s v="TEC-CO-10002313"/>
    <s v="Canon PC1080F Personal Copier"/>
    <s v="United States"/>
    <s v="US-2017-141677"/>
    <x v="606"/>
    <d v="2017-03-30T00:00:00"/>
    <s v="Standard Class"/>
    <n v="4"/>
    <n v="3"/>
    <s v="Spring"/>
    <n v="2399.96"/>
    <n v="1857.7133220540779"/>
    <n v="542.2466779459221"/>
    <n v="0.22593988147549213"/>
    <n v="5"/>
    <n v="11999.8"/>
    <n v="0.2"/>
    <n v="161"/>
    <x v="0"/>
    <x v="0"/>
    <n v="774.58375929699594"/>
  </r>
  <r>
    <s v="V106"/>
    <x v="110"/>
    <x v="0"/>
    <x v="1"/>
    <s v="Paper"/>
    <s v="OFF-PA-10002581"/>
    <s v="Xerox 1951"/>
    <s v="United States"/>
    <s v="US-2017-141677"/>
    <x v="606"/>
    <d v="2017-03-30T00:00:00"/>
    <s v="Standard Class"/>
    <n v="4"/>
    <n v="3"/>
    <s v="Spring"/>
    <n v="74.352000000000004"/>
    <n v="50.151676175250458"/>
    <n v="24.200323824749546"/>
    <n v="0.3254831588222179"/>
    <n v="3"/>
    <n v="223.05600000000001"/>
    <n v="0.2"/>
    <n v="244"/>
    <x v="0"/>
    <x v="2"/>
    <n v="105.8531187536138"/>
  </r>
  <r>
    <s v="V103"/>
    <x v="33"/>
    <x v="0"/>
    <x v="1"/>
    <s v="Appliances"/>
    <s v="OFF-AP-10001205"/>
    <s v="Belkin 5 Outlet SurgeMaster Power Centers"/>
    <s v="United States"/>
    <s v="US-2017-141677"/>
    <x v="606"/>
    <d v="2017-03-30T00:00:00"/>
    <s v="Standard Class"/>
    <n v="4"/>
    <n v="3"/>
    <s v="Spring"/>
    <n v="87.168000000000006"/>
    <n v="68.35281684291607"/>
    <n v="18.815183157083936"/>
    <n v="0.21584965993350697"/>
    <n v="8"/>
    <n v="697.34400000000005"/>
    <n v="0.8"/>
    <n v="270"/>
    <x v="0"/>
    <x v="0"/>
    <n v="153.06628683808859"/>
  </r>
  <r>
    <s v="V131"/>
    <x v="41"/>
    <x v="4"/>
    <x v="1"/>
    <s v="Storage"/>
    <s v="OFF-ST-10000344"/>
    <s v="Neat Ideas Personal Hanging Folder Files, Black"/>
    <s v="United States"/>
    <s v="US-2017-141677"/>
    <x v="606"/>
    <d v="2017-03-30T00:00:00"/>
    <s v="Standard Class"/>
    <n v="4"/>
    <n v="3"/>
    <s v="Spring"/>
    <n v="32.231999999999999"/>
    <n v="27.2134534889083"/>
    <n v="5.0185465110916994"/>
    <n v="0.15570074804826567"/>
    <n v="3"/>
    <n v="96.695999999999998"/>
    <n v="0.2"/>
    <n v="385"/>
    <x v="0"/>
    <x v="1"/>
    <n v="33.787925786475569"/>
  </r>
  <r>
    <s v="V101"/>
    <x v="26"/>
    <x v="0"/>
    <x v="1"/>
    <s v="Binders"/>
    <s v="OFF-BI-10002897"/>
    <s v="Black Avery Memo-Size 3-Ring Binder, 5 1/2&quot; x 8 1/2&quot;"/>
    <s v="United States"/>
    <s v="CA-2017-133067"/>
    <x v="464"/>
    <d v="2017-05-10T00:00:00"/>
    <s v="Standard Class"/>
    <n v="6"/>
    <n v="5"/>
    <s v="Summer"/>
    <n v="2.202"/>
    <n v="1.832610121208287"/>
    <n v="0.36938987879171292"/>
    <n v="0.16775198855209489"/>
    <n v="2"/>
    <n v="4.4039999999999999"/>
    <n v="0.7"/>
    <n v="396"/>
    <x v="1"/>
    <x v="1"/>
    <n v="10.66196586000912"/>
  </r>
  <r>
    <s v="V141"/>
    <x v="67"/>
    <x v="4"/>
    <x v="1"/>
    <s v="Binders"/>
    <s v="OFF-BI-10003694"/>
    <s v="Avery 3 1/2&quot; Diskette Storage Pages, 10/Pack"/>
    <s v="United States"/>
    <s v="CA-2017-133067"/>
    <x v="464"/>
    <d v="2017-05-10T00:00:00"/>
    <s v="Standard Class"/>
    <n v="6"/>
    <n v="5"/>
    <s v="Summer"/>
    <n v="9.3960000000000008"/>
    <n v="6.6087484227390974"/>
    <n v="2.7872515772609034"/>
    <n v="0.29664235603032174"/>
    <n v="3"/>
    <n v="28.188000000000002"/>
    <n v="0.7"/>
    <n v="216"/>
    <x v="1"/>
    <x v="1"/>
    <n v="15.52719688804132"/>
  </r>
  <r>
    <s v="V064"/>
    <x v="63"/>
    <x v="1"/>
    <x v="2"/>
    <s v="Phones"/>
    <s v="TEC-PH-10001644"/>
    <s v="BlueLounge Milo Smartphone Stand, White/Metallic"/>
    <s v="United States"/>
    <s v="US-2016-144351"/>
    <x v="696"/>
    <d v="2016-11-18T00:00:00"/>
    <s v="Standard Class"/>
    <n v="4"/>
    <n v="11"/>
    <s v="Winter"/>
    <n v="89.97"/>
    <n v="74.853348469048086"/>
    <n v="15.116651530951913"/>
    <n v="0.16801880105537303"/>
    <n v="3"/>
    <n v="269.90999999999997"/>
    <n v="0"/>
    <n v="103"/>
    <x v="0"/>
    <x v="0"/>
    <n v="33.034408142622027"/>
  </r>
  <r>
    <s v="V099"/>
    <x v="24"/>
    <x v="2"/>
    <x v="1"/>
    <s v="Art"/>
    <s v="OFF-AR-10002399"/>
    <s v="Dixon Prang Watercolor Pencils, 10-Color Set with Brush"/>
    <s v="United States"/>
    <s v="CA-2014-106054"/>
    <x v="1037"/>
    <d v="2014-01-07T00:00:00"/>
    <s v="First Class"/>
    <n v="1"/>
    <n v="1"/>
    <s v="Winter"/>
    <n v="12.78"/>
    <n v="8.4099711617023907"/>
    <n v="4.3700288382976087"/>
    <n v="0.34194278859918692"/>
    <n v="3"/>
    <n v="38.339999999999996"/>
    <n v="0"/>
    <n v="165"/>
    <x v="0"/>
    <x v="1"/>
    <n v="11.834901991265379"/>
  </r>
  <r>
    <s v="V067"/>
    <x v="94"/>
    <x v="3"/>
    <x v="2"/>
    <s v="Accessories"/>
    <s v="TEC-AC-10003063"/>
    <s v="Micro Innovations USB RF Wireless Keyboard with Mouse"/>
    <s v="United States"/>
    <s v="CA-2016-138667"/>
    <x v="797"/>
    <d v="2016-12-30T00:00:00"/>
    <s v="Second Class"/>
    <n v="3"/>
    <n v="12"/>
    <s v="Winter"/>
    <n v="40"/>
    <n v="33.768831568718042"/>
    <n v="6.231168431281958"/>
    <n v="0.15577921078204895"/>
    <n v="2"/>
    <n v="80"/>
    <n v="0.2"/>
    <n v="159"/>
    <x v="0"/>
    <x v="1"/>
    <n v="29.439202887759489"/>
  </r>
  <r>
    <s v="V124"/>
    <x v="15"/>
    <x v="4"/>
    <x v="1"/>
    <s v="Binders"/>
    <s v="OFF-BI-10002071"/>
    <s v="Fellowes Black Plastic Comb Bindings"/>
    <s v="United States"/>
    <s v="CA-2017-150609"/>
    <x v="504"/>
    <d v="2017-05-04T00:00:00"/>
    <s v="Standard Class"/>
    <n v="4"/>
    <n v="4"/>
    <s v="Spring"/>
    <n v="23.24"/>
    <n v="18.657770875771511"/>
    <n v="4.5822291242284869"/>
    <n v="0.19716992789279206"/>
    <n v="5"/>
    <n v="116.19999999999999"/>
    <n v="0.2"/>
    <n v="492"/>
    <x v="0"/>
    <x v="1"/>
    <n v="6.1631963456022101"/>
  </r>
  <r>
    <s v="V016"/>
    <x v="137"/>
    <x v="0"/>
    <x v="0"/>
    <s v="Chairs"/>
    <s v="FUR-CH-10004218"/>
    <s v="Global Fabric Manager's Chair, Dark Gray"/>
    <s v="United States"/>
    <s v="CA-2017-128853"/>
    <x v="81"/>
    <d v="2017-04-23T00:00:00"/>
    <s v="First Class"/>
    <n v="2"/>
    <n v="4"/>
    <s v="Spring"/>
    <n v="908.82"/>
    <n v="654.6171417938524"/>
    <n v="254.20285820614765"/>
    <n v="0.27970649656273811"/>
    <n v="9"/>
    <n v="8179.38"/>
    <n v="0"/>
    <n v="386"/>
    <x v="0"/>
    <x v="0"/>
    <n v="258.97974251087669"/>
  </r>
  <r>
    <s v="V136"/>
    <x v="10"/>
    <x v="4"/>
    <x v="1"/>
    <s v="Supplies"/>
    <s v="OFF-SU-10000432"/>
    <s v="Acco Side-Punched Conventional Columnar Pads"/>
    <s v="United States"/>
    <s v="CA-2017-133102"/>
    <x v="629"/>
    <d v="2017-08-24T00:00:00"/>
    <s v="Standard Class"/>
    <n v="7"/>
    <n v="8"/>
    <s v="Autumn"/>
    <n v="5.5519999999999996"/>
    <n v="4.1178285715799436"/>
    <n v="1.434171428420056"/>
    <n v="0.2583161794704712"/>
    <n v="2"/>
    <n v="11.103999999999999"/>
    <n v="0.2"/>
    <n v="444"/>
    <x v="1"/>
    <x v="1"/>
    <n v="5.7228706083573133"/>
  </r>
  <r>
    <s v="V101"/>
    <x v="26"/>
    <x v="1"/>
    <x v="1"/>
    <s v="Art"/>
    <s v="OFF-AR-10003183"/>
    <s v="Avery Fluorescent Highlighter Four-Color Set"/>
    <s v="United States"/>
    <s v="CA-2017-133102"/>
    <x v="629"/>
    <d v="2017-08-24T00:00:00"/>
    <s v="Standard Class"/>
    <n v="7"/>
    <n v="8"/>
    <s v="Autumn"/>
    <n v="8.016"/>
    <n v="5.8998442977713514"/>
    <n v="2.1161557022286486"/>
    <n v="0.26399147981894316"/>
    <n v="3"/>
    <n v="24.048000000000002"/>
    <n v="0.2"/>
    <n v="328"/>
    <x v="1"/>
    <x v="1"/>
    <n v="4.6520816845794961"/>
  </r>
  <r>
    <s v="V029"/>
    <x v="54"/>
    <x v="2"/>
    <x v="0"/>
    <s v="Chairs"/>
    <s v="FUR-CH-10002017"/>
    <s v="SAFCO Optional Arm Kit for Workspace Cribbage Stacking Chair"/>
    <s v="United States"/>
    <s v="CA-2017-133102"/>
    <x v="629"/>
    <d v="2017-08-24T00:00:00"/>
    <s v="Standard Class"/>
    <n v="7"/>
    <n v="8"/>
    <s v="Autumn"/>
    <n v="74.591999999999999"/>
    <n v="62.103644764739407"/>
    <n v="12.488355235260592"/>
    <n v="0.1674221797948921"/>
    <n v="4"/>
    <n v="298.36799999999999"/>
    <n v="0.3"/>
    <n v="199"/>
    <x v="1"/>
    <x v="1"/>
    <n v="19.720798685651651"/>
  </r>
  <r>
    <s v="V045"/>
    <x v="1"/>
    <x v="2"/>
    <x v="0"/>
    <s v="Furnishings"/>
    <s v="FUR-FU-10003247"/>
    <s v="36X48 HARDFLOOR CHAIRMAT"/>
    <s v="United States"/>
    <s v="CA-2017-133102"/>
    <x v="629"/>
    <d v="2017-08-24T00:00:00"/>
    <s v="Standard Class"/>
    <n v="7"/>
    <n v="8"/>
    <s v="Autumn"/>
    <n v="16.783999999999999"/>
    <n v="12.756869014644341"/>
    <n v="4.0271309853556581"/>
    <n v="0.23993869073854018"/>
    <n v="2"/>
    <n v="33.567999999999998"/>
    <n v="0.6"/>
    <n v="218"/>
    <x v="1"/>
    <x v="2"/>
    <n v="57.082052530253911"/>
  </r>
  <r>
    <s v="V110"/>
    <x v="16"/>
    <x v="0"/>
    <x v="1"/>
    <s v="Appliances"/>
    <s v="OFF-AP-10001563"/>
    <s v="Belkin Premiere Surge Master II 8-outlet surge protector"/>
    <s v="United States"/>
    <s v="CA-2017-133102"/>
    <x v="629"/>
    <d v="2017-08-24T00:00:00"/>
    <s v="Standard Class"/>
    <n v="7"/>
    <n v="8"/>
    <s v="Autumn"/>
    <n v="38.863999999999997"/>
    <n v="27.923409293474709"/>
    <n v="10.940590706525288"/>
    <n v="0.28150964148119828"/>
    <n v="4"/>
    <n v="155.45599999999999"/>
    <n v="0.8"/>
    <n v="168"/>
    <x v="1"/>
    <x v="2"/>
    <n v="100.1895025505833"/>
  </r>
  <r>
    <s v="V076"/>
    <x v="106"/>
    <x v="3"/>
    <x v="2"/>
    <s v="Phones"/>
    <s v="TEC-PH-10004908"/>
    <s v="Panasonic KX TS3282W Corded phone"/>
    <s v="United States"/>
    <s v="CA-2016-164399"/>
    <x v="396"/>
    <d v="2016-11-15T00:00:00"/>
    <s v="First Class"/>
    <n v="3"/>
    <n v="11"/>
    <s v="Winter"/>
    <n v="203.976"/>
    <n v="158.19107511590451"/>
    <n v="45.784924884095489"/>
    <n v="0.22446231362560051"/>
    <n v="3"/>
    <n v="611.928"/>
    <n v="0.2"/>
    <n v="251"/>
    <x v="0"/>
    <x v="0"/>
    <n v="150.7624543711066"/>
  </r>
  <r>
    <s v="V017"/>
    <x v="84"/>
    <x v="2"/>
    <x v="0"/>
    <s v="Tables"/>
    <s v="FUR-TA-10003392"/>
    <s v="Global Adaptabilities Conference Tables"/>
    <s v="United States"/>
    <s v="CA-2016-164399"/>
    <x v="396"/>
    <d v="2016-11-15T00:00:00"/>
    <s v="First Class"/>
    <n v="3"/>
    <n v="11"/>
    <s v="Winter"/>
    <n v="674.35199999999998"/>
    <n v="520.43111903850649"/>
    <n v="153.92088096149348"/>
    <n v="0.2282500548103861"/>
    <n v="3"/>
    <n v="2023.056"/>
    <n v="0.2"/>
    <n v="379"/>
    <x v="0"/>
    <x v="0"/>
    <n v="573.77739661649287"/>
  </r>
  <r>
    <s v="V097"/>
    <x v="25"/>
    <x v="1"/>
    <x v="1"/>
    <s v="Binders"/>
    <s v="OFF-BI-10004140"/>
    <s v="Avery Non-Stick Binders"/>
    <s v="United States"/>
    <s v="CA-2016-116918"/>
    <x v="393"/>
    <d v="2016-10-06T00:00:00"/>
    <s v="Second Class"/>
    <n v="5"/>
    <n v="10"/>
    <s v="Autumn"/>
    <n v="5.3879999999999999"/>
    <n v="4.0877700878375949"/>
    <n v="1.300229912162405"/>
    <n v="0.24131958280668245"/>
    <n v="4"/>
    <n v="21.552"/>
    <n v="0.7"/>
    <n v="320"/>
    <x v="0"/>
    <x v="1"/>
    <n v="3.6773325616852728"/>
  </r>
  <r>
    <s v="V098"/>
    <x v="92"/>
    <x v="1"/>
    <x v="1"/>
    <s v="Art"/>
    <s v="OFF-AR-10003631"/>
    <s v="Staples in misc. colors"/>
    <s v="United States"/>
    <s v="CA-2016-116918"/>
    <x v="393"/>
    <d v="2016-10-06T00:00:00"/>
    <s v="Second Class"/>
    <n v="5"/>
    <n v="10"/>
    <s v="Autumn"/>
    <n v="30.975999999999999"/>
    <n v="20.96123148756789"/>
    <n v="10.014768512432109"/>
    <n v="0.32330735125361926"/>
    <n v="8"/>
    <n v="247.80799999999999"/>
    <n v="0.2"/>
    <n v="322"/>
    <x v="0"/>
    <x v="1"/>
    <n v="16.89615277708706"/>
  </r>
  <r>
    <s v="V097"/>
    <x v="25"/>
    <x v="3"/>
    <x v="1"/>
    <s v="Storage"/>
    <s v="OFF-ST-10003716"/>
    <s v="Tennsco Double-Tier Lockers"/>
    <s v="United States"/>
    <s v="CA-2016-110492"/>
    <x v="1151"/>
    <d v="2016-02-14T00:00:00"/>
    <s v="First Class"/>
    <n v="2"/>
    <n v="2"/>
    <s v="Spring"/>
    <n v="1350.12"/>
    <n v="1092.077849230009"/>
    <n v="258.04215076999094"/>
    <n v="0.19112534498414285"/>
    <n v="6"/>
    <n v="8100.7199999999993"/>
    <n v="0"/>
    <n v="264"/>
    <x v="0"/>
    <x v="0"/>
    <n v="389.9035140799308"/>
  </r>
  <r>
    <s v="V130"/>
    <x v="34"/>
    <x v="3"/>
    <x v="1"/>
    <s v="Binders"/>
    <s v="OFF-BI-10003274"/>
    <s v="Avery Durable Slant Ring Binders, No Labels"/>
    <s v="United States"/>
    <s v="CA-2016-110492"/>
    <x v="1151"/>
    <d v="2016-02-14T00:00:00"/>
    <s v="First Class"/>
    <n v="2"/>
    <n v="2"/>
    <s v="Spring"/>
    <n v="15.92"/>
    <n v="12.158492569019881"/>
    <n v="3.7615074309801191"/>
    <n v="0.23627559239824869"/>
    <n v="4"/>
    <n v="63.68"/>
    <n v="0"/>
    <n v="310"/>
    <x v="0"/>
    <x v="1"/>
    <n v="6.1077116827826767"/>
  </r>
  <r>
    <s v="V043"/>
    <x v="136"/>
    <x v="0"/>
    <x v="0"/>
    <s v="Furnishings"/>
    <s v="FUR-FU-10004848"/>
    <s v="DAX Solid Wood Frames"/>
    <s v="United States"/>
    <s v="CA-2016-147683"/>
    <x v="373"/>
    <d v="2016-11-17T00:00:00"/>
    <s v="Standard Class"/>
    <n v="4"/>
    <n v="11"/>
    <s v="Winter"/>
    <n v="19.54"/>
    <n v="13.63476540143261"/>
    <n v="5.9052345985673895"/>
    <n v="0.30221262019280398"/>
    <n v="2"/>
    <n v="39.08"/>
    <n v="0"/>
    <n v="378"/>
    <x v="0"/>
    <x v="2"/>
    <n v="117.9603208165844"/>
  </r>
  <r>
    <s v="V114"/>
    <x v="13"/>
    <x v="0"/>
    <x v="1"/>
    <s v="Art"/>
    <s v="OFF-AR-10003504"/>
    <s v="Newell 347"/>
    <s v="United States"/>
    <s v="CA-2014-116785"/>
    <x v="759"/>
    <d v="2014-04-30T00:00:00"/>
    <s v="Standard Class"/>
    <n v="4"/>
    <n v="4"/>
    <s v="Spring"/>
    <n v="21.4"/>
    <n v="14.62394659542216"/>
    <n v="6.7760534045778389"/>
    <n v="0.31663800955971211"/>
    <n v="5"/>
    <n v="107"/>
    <n v="0"/>
    <n v="162"/>
    <x v="0"/>
    <x v="1"/>
    <n v="8.4986372016761784"/>
  </r>
  <r>
    <s v="V111"/>
    <x v="52"/>
    <x v="1"/>
    <x v="1"/>
    <s v="Labels"/>
    <s v="OFF-LA-10000305"/>
    <s v="Avery 495"/>
    <s v="United States"/>
    <s v="CA-2014-116785"/>
    <x v="759"/>
    <d v="2014-04-30T00:00:00"/>
    <s v="Standard Class"/>
    <n v="4"/>
    <n v="4"/>
    <s v="Spring"/>
    <n v="12.6"/>
    <n v="9.0281474841838758"/>
    <n v="3.5718525158161238"/>
    <n v="0.28348035839810509"/>
    <n v="2"/>
    <n v="25.2"/>
    <n v="0"/>
    <n v="473"/>
    <x v="0"/>
    <x v="1"/>
    <n v="17.62124002447047"/>
  </r>
  <r>
    <s v="V114"/>
    <x v="13"/>
    <x v="2"/>
    <x v="1"/>
    <s v="Art"/>
    <s v="OFF-AR-10001427"/>
    <s v="Newell 330"/>
    <s v="United States"/>
    <s v="US-2015-156797"/>
    <x v="1067"/>
    <d v="2015-08-15T00:00:00"/>
    <s v="Standard Class"/>
    <n v="4"/>
    <n v="8"/>
    <s v="Autumn"/>
    <n v="11.96"/>
    <n v="9.6743702113790668"/>
    <n v="2.285629788620934"/>
    <n v="0.19110616961713495"/>
    <n v="2"/>
    <n v="23.92"/>
    <n v="0"/>
    <n v="469"/>
    <x v="0"/>
    <x v="1"/>
    <n v="7.7201468034401186"/>
  </r>
  <r>
    <s v="V078"/>
    <x v="32"/>
    <x v="4"/>
    <x v="2"/>
    <s v="Phones"/>
    <s v="TEC-PH-10004614"/>
    <s v="AT&amp;T 841000 Phone"/>
    <s v="United States"/>
    <s v="US-2015-156797"/>
    <x v="1067"/>
    <d v="2015-08-15T00:00:00"/>
    <s v="Standard Class"/>
    <n v="4"/>
    <n v="8"/>
    <s v="Autumn"/>
    <n v="138"/>
    <n v="115.4637823685421"/>
    <n v="22.536217631457902"/>
    <n v="0.16330592486563697"/>
    <n v="2"/>
    <n v="276"/>
    <n v="0"/>
    <n v="361"/>
    <x v="0"/>
    <x v="0"/>
    <n v="164.77652398671009"/>
  </r>
  <r>
    <s v="V049"/>
    <x v="9"/>
    <x v="4"/>
    <x v="2"/>
    <s v="Phones"/>
    <s v="TEC-PH-10001944"/>
    <s v="Wi-Ex zBoost YX540 Cellular Phone Signal Booster"/>
    <s v="United States"/>
    <s v="CA-2016-104276"/>
    <x v="581"/>
    <d v="2016-12-03T00:00:00"/>
    <s v="Standard Class"/>
    <n v="6"/>
    <n v="11"/>
    <s v="Winter"/>
    <n v="116.76"/>
    <n v="87.179855592623909"/>
    <n v="29.580144407376096"/>
    <n v="0.25334142178294017"/>
    <n v="1"/>
    <n v="116.76"/>
    <n v="0.2"/>
    <n v="105"/>
    <x v="1"/>
    <x v="0"/>
    <n v="156.01411022724841"/>
  </r>
  <r>
    <s v="V035"/>
    <x v="75"/>
    <x v="0"/>
    <x v="0"/>
    <s v="Tables"/>
    <s v="FUR-TA-10001039"/>
    <s v="KI Adjustable-Height Table"/>
    <s v="United States"/>
    <s v="CA-2016-104276"/>
    <x v="581"/>
    <d v="2016-12-03T00:00:00"/>
    <s v="Standard Class"/>
    <n v="6"/>
    <n v="11"/>
    <s v="Winter"/>
    <n v="331.02300000000002"/>
    <n v="220.69608616999551"/>
    <n v="110.32691383000451"/>
    <n v="0.33329077988539924"/>
    <n v="7"/>
    <n v="2317.1610000000001"/>
    <n v="0.45"/>
    <n v="347"/>
    <x v="1"/>
    <x v="0"/>
    <n v="134.8182251970812"/>
  </r>
  <r>
    <s v="V027"/>
    <x v="40"/>
    <x v="2"/>
    <x v="0"/>
    <s v="Furnishings"/>
    <s v="FUR-FU-10003806"/>
    <s v="Tenex Chairmat w/ Average Lip, 45&quot; x 53&quot;"/>
    <s v="United States"/>
    <s v="CA-2016-120369"/>
    <x v="99"/>
    <d v="2016-10-28T00:00:00"/>
    <s v="Same Day"/>
    <n v="0"/>
    <n v="10"/>
    <s v="Autumn"/>
    <n v="756.8"/>
    <n v="569.76592040275568"/>
    <n v="187.03407959724427"/>
    <n v="0.24713805443610504"/>
    <n v="5"/>
    <n v="3784"/>
    <n v="0"/>
    <n v="328"/>
    <x v="0"/>
    <x v="0"/>
    <n v="280.73097909564592"/>
  </r>
  <r>
    <s v="V007"/>
    <x v="29"/>
    <x v="0"/>
    <x v="0"/>
    <s v="Furnishings"/>
    <s v="FUR-FU-10002111"/>
    <s v="Master Caster Door Stop, Large Brown"/>
    <s v="United States"/>
    <s v="CA-2014-118276"/>
    <x v="282"/>
    <d v="2015-01-02T00:00:00"/>
    <s v="Standard Class"/>
    <n v="4"/>
    <n v="12"/>
    <s v="Winter"/>
    <n v="8.7360000000000007"/>
    <n v="6.797527348162097"/>
    <n v="1.9384726518379036"/>
    <n v="0.22189476325983326"/>
    <n v="3"/>
    <n v="26.208000000000002"/>
    <n v="0.6"/>
    <n v="385"/>
    <x v="0"/>
    <x v="1"/>
    <n v="14.584246478078089"/>
  </r>
  <r>
    <s v="V130"/>
    <x v="34"/>
    <x v="4"/>
    <x v="1"/>
    <s v="Art"/>
    <s v="OFF-AR-10000817"/>
    <s v="Manco Dry-Lighter Erasable Highlighter"/>
    <s v="United States"/>
    <s v="CA-2015-136658"/>
    <x v="229"/>
    <d v="2015-09-17T00:00:00"/>
    <s v="Standard Class"/>
    <n v="7"/>
    <n v="9"/>
    <s v="Autumn"/>
    <n v="6.08"/>
    <n v="4.7657463143095802"/>
    <n v="1.3142536856904199"/>
    <n v="0.21616014567276642"/>
    <n v="2"/>
    <n v="12.16"/>
    <n v="0"/>
    <n v="356"/>
    <x v="1"/>
    <x v="1"/>
    <n v="9.5213284387261439"/>
  </r>
  <r>
    <s v="V017"/>
    <x v="84"/>
    <x v="4"/>
    <x v="0"/>
    <s v="Furnishings"/>
    <s v="FUR-FU-10001424"/>
    <s v="Dax Clear Box Frame"/>
    <s v="United States"/>
    <s v="CA-2017-137414"/>
    <x v="280"/>
    <d v="2017-10-06T00:00:00"/>
    <s v="Standard Class"/>
    <n v="4"/>
    <n v="10"/>
    <s v="Autumn"/>
    <n v="17.46"/>
    <n v="14.112425104500129"/>
    <n v="3.3475748954998714"/>
    <n v="0.1917282299828105"/>
    <n v="2"/>
    <n v="34.92"/>
    <n v="0"/>
    <n v="162"/>
    <x v="0"/>
    <x v="1"/>
    <n v="10.26533177252445"/>
  </r>
  <r>
    <s v="V096"/>
    <x v="37"/>
    <x v="2"/>
    <x v="2"/>
    <s v="Machines"/>
    <s v="TEC-MA-10002930"/>
    <s v="Ricoh - Ink Collector Unit for GX3000 Series Printers"/>
    <s v="United States"/>
    <s v="CA-2017-137414"/>
    <x v="280"/>
    <d v="2017-10-06T00:00:00"/>
    <s v="Standard Class"/>
    <n v="4"/>
    <n v="10"/>
    <s v="Autumn"/>
    <n v="369.16"/>
    <n v="270.59972687928149"/>
    <n v="98.560273120718534"/>
    <n v="0.2669852452072774"/>
    <n v="11"/>
    <n v="4060.76"/>
    <n v="0.2"/>
    <n v="491"/>
    <x v="0"/>
    <x v="0"/>
    <n v="188.68175474857131"/>
  </r>
  <r>
    <s v="V139"/>
    <x v="2"/>
    <x v="2"/>
    <x v="1"/>
    <s v="Art"/>
    <s v="OFF-AR-10003759"/>
    <s v="Crayola Anti Dust Chalk, 12/Pack"/>
    <s v="United States"/>
    <s v="CA-2016-143476"/>
    <x v="108"/>
    <d v="2016-09-13T00:00:00"/>
    <s v="First Class"/>
    <n v="2"/>
    <n v="9"/>
    <s v="Autumn"/>
    <n v="2.9119999999999999"/>
    <n v="1.959357228858478"/>
    <n v="0.95264277114152196"/>
    <n v="0.32714380877112703"/>
    <n v="2"/>
    <n v="5.8239999999999998"/>
    <n v="0.2"/>
    <n v="127"/>
    <x v="0"/>
    <x v="1"/>
    <n v="5.398408160436432"/>
  </r>
  <r>
    <s v="V102"/>
    <x v="66"/>
    <x v="4"/>
    <x v="1"/>
    <s v="Paper"/>
    <s v="OFF-PA-10001837"/>
    <s v="Xerox 1976"/>
    <s v="United States"/>
    <s v="CA-2016-143476"/>
    <x v="108"/>
    <d v="2016-09-13T00:00:00"/>
    <s v="First Class"/>
    <n v="2"/>
    <n v="9"/>
    <s v="Autumn"/>
    <n v="20.736000000000001"/>
    <n v="16.412947388860431"/>
    <n v="4.3230526111395697"/>
    <n v="0.208480546447703"/>
    <n v="4"/>
    <n v="82.944000000000003"/>
    <n v="0.2"/>
    <n v="444"/>
    <x v="0"/>
    <x v="1"/>
    <n v="3.665641553671064"/>
  </r>
  <r>
    <s v="V133"/>
    <x v="42"/>
    <x v="2"/>
    <x v="1"/>
    <s v="Paper"/>
    <s v="OFF-PA-10001667"/>
    <s v="Great White Multi-Use Recycled Paper (20Lb. and 84 Bright)"/>
    <s v="United States"/>
    <s v="CA-2016-143476"/>
    <x v="108"/>
    <d v="2016-09-13T00:00:00"/>
    <s v="First Class"/>
    <n v="2"/>
    <n v="9"/>
    <s v="Autumn"/>
    <n v="9.5679999999999996"/>
    <n v="6.4078047103462117"/>
    <n v="3.1601952896537879"/>
    <n v="0.33028796923639087"/>
    <n v="2"/>
    <n v="19.135999999999999"/>
    <n v="0.2"/>
    <n v="152"/>
    <x v="0"/>
    <x v="1"/>
    <n v="18.03372659372274"/>
  </r>
  <r>
    <s v="V102"/>
    <x v="66"/>
    <x v="0"/>
    <x v="1"/>
    <s v="Paper"/>
    <s v="OFF-PA-10000246"/>
    <s v="Riverleaf Stik-Withit Designer Note Cubes"/>
    <s v="United States"/>
    <s v="US-2016-119046"/>
    <x v="799"/>
    <d v="2016-06-06T00:00:00"/>
    <s v="Standard Class"/>
    <n v="4"/>
    <n v="6"/>
    <s v="Summer"/>
    <n v="30.18"/>
    <n v="22.81130833529194"/>
    <n v="7.3686916647080594"/>
    <n v="0.24415810684917361"/>
    <n v="3"/>
    <n v="90.539999999999992"/>
    <n v="0"/>
    <n v="351"/>
    <x v="0"/>
    <x v="1"/>
    <n v="9.5012426134690404"/>
  </r>
  <r>
    <s v="V107"/>
    <x v="38"/>
    <x v="3"/>
    <x v="1"/>
    <s v="Binders"/>
    <s v="OFF-BI-10001078"/>
    <s v="Acco PRESSTEX Data Binder with Storage Hooks, Dark Blue, 14 7/8&quot; X 11&quot;"/>
    <s v="United States"/>
    <s v="US-2016-119046"/>
    <x v="799"/>
    <d v="2016-06-06T00:00:00"/>
    <s v="Standard Class"/>
    <n v="4"/>
    <n v="6"/>
    <s v="Summer"/>
    <n v="51.648000000000003"/>
    <n v="34.333226918762421"/>
    <n v="17.314773081237583"/>
    <n v="0.33524576133127287"/>
    <n v="12"/>
    <n v="619.77600000000007"/>
    <n v="0.2"/>
    <n v="137"/>
    <x v="0"/>
    <x v="1"/>
    <n v="15.956204298612111"/>
  </r>
  <r>
    <s v="V112"/>
    <x v="53"/>
    <x v="2"/>
    <x v="1"/>
    <s v="Binders"/>
    <s v="OFF-BI-10000138"/>
    <s v="Acco Translucent Poly Ring Binders"/>
    <s v="United States"/>
    <s v="US-2016-119046"/>
    <x v="799"/>
    <d v="2016-06-06T00:00:00"/>
    <s v="Standard Class"/>
    <n v="4"/>
    <n v="6"/>
    <s v="Summer"/>
    <n v="11.231999999999999"/>
    <n v="8.7177476946705976"/>
    <n v="2.5142523053294017"/>
    <n v="0.2238472494061077"/>
    <n v="3"/>
    <n v="33.695999999999998"/>
    <n v="0.2"/>
    <n v="407"/>
    <x v="0"/>
    <x v="1"/>
    <n v="5.9356191637556108"/>
  </r>
  <r>
    <s v="V122"/>
    <x v="5"/>
    <x v="2"/>
    <x v="1"/>
    <s v="Labels"/>
    <s v="OFF-LA-10002034"/>
    <s v="Avery 478"/>
    <s v="United States"/>
    <s v="CA-2017-154949"/>
    <x v="453"/>
    <d v="2017-10-19T00:00:00"/>
    <s v="Standard Class"/>
    <n v="4"/>
    <n v="10"/>
    <s v="Autumn"/>
    <n v="14.73"/>
    <n v="10.611575246484479"/>
    <n v="4.1184247535155212"/>
    <n v="0.27959434850750314"/>
    <n v="3"/>
    <n v="44.19"/>
    <n v="0"/>
    <n v="433"/>
    <x v="0"/>
    <x v="1"/>
    <n v="12.990638937327139"/>
  </r>
  <r>
    <s v="V134"/>
    <x v="36"/>
    <x v="1"/>
    <x v="1"/>
    <s v="Art"/>
    <s v="OFF-AR-10000127"/>
    <s v="Newell 321"/>
    <s v="United States"/>
    <s v="CA-2015-103072"/>
    <x v="874"/>
    <d v="2015-09-30T00:00:00"/>
    <s v="Second Class"/>
    <n v="3"/>
    <n v="9"/>
    <s v="Autumn"/>
    <n v="16.399999999999999"/>
    <n v="13.578492923751149"/>
    <n v="2.8215070762488494"/>
    <n v="0.17204311440541767"/>
    <n v="5"/>
    <n v="82"/>
    <n v="0"/>
    <n v="238"/>
    <x v="0"/>
    <x v="1"/>
    <n v="7.92647815867804"/>
  </r>
  <r>
    <s v="V117"/>
    <x v="104"/>
    <x v="4"/>
    <x v="1"/>
    <s v="Paper"/>
    <s v="OFF-PA-10003172"/>
    <s v="Xerox 1996"/>
    <s v="United States"/>
    <s v="CA-2015-103072"/>
    <x v="874"/>
    <d v="2015-09-30T00:00:00"/>
    <s v="Second Class"/>
    <n v="3"/>
    <n v="9"/>
    <s v="Autumn"/>
    <n v="25.92"/>
    <n v="21.89774029420386"/>
    <n v="4.0222597057961416"/>
    <n v="0.15517977260015978"/>
    <n v="4"/>
    <n v="103.68"/>
    <n v="0"/>
    <n v="485"/>
    <x v="0"/>
    <x v="1"/>
    <n v="9.7230852246452262"/>
  </r>
  <r>
    <s v="V133"/>
    <x v="42"/>
    <x v="1"/>
    <x v="1"/>
    <s v="Art"/>
    <s v="OFF-AR-10001246"/>
    <s v="Newell 317"/>
    <s v="United States"/>
    <s v="CA-2015-150770"/>
    <x v="910"/>
    <d v="2015-05-06T00:00:00"/>
    <s v="First Class"/>
    <n v="3"/>
    <n v="5"/>
    <s v="Summer"/>
    <n v="8.82"/>
    <n v="7.1527908017452626"/>
    <n v="1.6672091982547377"/>
    <n v="0.18902598619668226"/>
    <n v="3"/>
    <n v="26.46"/>
    <n v="0"/>
    <n v="152"/>
    <x v="0"/>
    <x v="1"/>
    <n v="5.5352961980367414"/>
  </r>
  <r>
    <s v="V098"/>
    <x v="92"/>
    <x v="1"/>
    <x v="1"/>
    <s v="Binders"/>
    <s v="OFF-BI-10002026"/>
    <s v="Ibico Recycled Linen-Style Covers"/>
    <s v="United States"/>
    <s v="CA-2015-150770"/>
    <x v="910"/>
    <d v="2015-05-06T00:00:00"/>
    <s v="First Class"/>
    <n v="3"/>
    <n v="5"/>
    <s v="Summer"/>
    <n v="62.496000000000002"/>
    <n v="48.065406918402793"/>
    <n v="14.430593081597209"/>
    <n v="0.23090426717865478"/>
    <n v="2"/>
    <n v="124.992"/>
    <n v="0.2"/>
    <n v="193"/>
    <x v="0"/>
    <x v="2"/>
    <n v="114.0797613244617"/>
  </r>
  <r>
    <s v="V081"/>
    <x v="127"/>
    <x v="2"/>
    <x v="2"/>
    <s v="Accessories"/>
    <s v="TEC-AC-10000844"/>
    <s v="Logitech Gaming G510s - Keyboard"/>
    <s v="United States"/>
    <s v="CA-2015-150770"/>
    <x v="910"/>
    <d v="2015-05-06T00:00:00"/>
    <s v="First Class"/>
    <n v="3"/>
    <n v="5"/>
    <s v="Summer"/>
    <n v="339.96"/>
    <n v="226.23942024793581"/>
    <n v="113.72057975206417"/>
    <n v="0.33451164769991815"/>
    <n v="4"/>
    <n v="1359.84"/>
    <n v="0"/>
    <n v="193"/>
    <x v="0"/>
    <x v="2"/>
    <n v="111.2548456084369"/>
  </r>
  <r>
    <s v="V132"/>
    <x v="23"/>
    <x v="1"/>
    <x v="1"/>
    <s v="Binders"/>
    <s v="OFF-BI-10001575"/>
    <s v="GBC Linen Binding Covers"/>
    <s v="United States"/>
    <s v="CA-2015-150770"/>
    <x v="910"/>
    <d v="2015-05-06T00:00:00"/>
    <s v="First Class"/>
    <n v="3"/>
    <n v="5"/>
    <s v="Summer"/>
    <n v="49.567999999999998"/>
    <n v="32.74346735189031"/>
    <n v="16.824532648109688"/>
    <n v="0.33942327001512446"/>
    <n v="2"/>
    <n v="99.135999999999996"/>
    <n v="0.2"/>
    <n v="362"/>
    <x v="0"/>
    <x v="1"/>
    <n v="14.716858709203761"/>
  </r>
  <r>
    <s v="V137"/>
    <x v="11"/>
    <x v="2"/>
    <x v="1"/>
    <s v="Binders"/>
    <s v="OFF-BI-10004632"/>
    <s v="Ibico Hi-Tech Manual Binding System"/>
    <s v="United States"/>
    <s v="CA-2017-154760"/>
    <x v="1152"/>
    <d v="2017-01-13T00:00:00"/>
    <s v="Standard Class"/>
    <n v="4"/>
    <n v="1"/>
    <s v="Winter"/>
    <n v="274.49099999999999"/>
    <n v="181.58041743642579"/>
    <n v="92.910582563574195"/>
    <n v="0.33848316543556695"/>
    <n v="3"/>
    <n v="823.47299999999996"/>
    <n v="0.7"/>
    <n v="422"/>
    <x v="0"/>
    <x v="0"/>
    <n v="342.54001287682269"/>
  </r>
  <r>
    <s v="V049"/>
    <x v="9"/>
    <x v="2"/>
    <x v="2"/>
    <s v="Phones"/>
    <s v="TEC-PH-10000193"/>
    <s v="Jensen SMPS-640 - speaker phone"/>
    <s v="United States"/>
    <s v="US-2017-104437"/>
    <x v="678"/>
    <d v="2017-01-31T00:00:00"/>
    <s v="Standard Class"/>
    <n v="4"/>
    <n v="1"/>
    <s v="Winter"/>
    <n v="137.94"/>
    <n v="110.4214901665011"/>
    <n v="27.518509833498896"/>
    <n v="0.19949622903797953"/>
    <n v="3"/>
    <n v="413.82"/>
    <n v="0"/>
    <n v="236"/>
    <x v="0"/>
    <x v="1"/>
    <n v="15.927939226403391"/>
  </r>
  <r>
    <s v="V067"/>
    <x v="94"/>
    <x v="2"/>
    <x v="2"/>
    <s v="Accessories"/>
    <s v="TEC-AC-10003441"/>
    <s v="Kingston Digital DataTraveler 32GB USB 2.0"/>
    <s v="United States"/>
    <s v="CA-2017-113075"/>
    <x v="264"/>
    <d v="2017-09-06T00:00:00"/>
    <s v="Standard Class"/>
    <n v="4"/>
    <n v="9"/>
    <s v="Autumn"/>
    <n v="40.68"/>
    <n v="32.888366850337142"/>
    <n v="7.7916331496628572"/>
    <n v="0.1915347381923023"/>
    <n v="3"/>
    <n v="122.03999999999999"/>
    <n v="0.2"/>
    <n v="471"/>
    <x v="0"/>
    <x v="1"/>
    <n v="29.618073873903409"/>
  </r>
  <r>
    <s v="V085"/>
    <x v="82"/>
    <x v="3"/>
    <x v="2"/>
    <s v="Phones"/>
    <s v="TEC-PH-10004093"/>
    <s v="Panasonic Kx-TS550"/>
    <s v="United States"/>
    <s v="CA-2016-109953"/>
    <x v="216"/>
    <d v="2016-07-18T00:00:00"/>
    <s v="Standard Class"/>
    <n v="4"/>
    <n v="7"/>
    <s v="Summer"/>
    <n v="110.376"/>
    <n v="78.21966396098297"/>
    <n v="32.156336039017035"/>
    <n v="0.29133449335921791"/>
    <n v="3"/>
    <n v="331.12800000000004"/>
    <n v="0.2"/>
    <n v="355"/>
    <x v="0"/>
    <x v="2"/>
    <n v="75.555952167913276"/>
  </r>
  <r>
    <s v="V113"/>
    <x v="117"/>
    <x v="3"/>
    <x v="1"/>
    <s v="Appliances"/>
    <s v="OFF-AP-10002998"/>
    <s v="Holmes 99% HEPA Air Purifier"/>
    <s v="United States"/>
    <s v="CA-2016-109953"/>
    <x v="216"/>
    <d v="2016-07-18T00:00:00"/>
    <s v="Standard Class"/>
    <n v="4"/>
    <n v="7"/>
    <s v="Summer"/>
    <n v="151.62"/>
    <n v="123.3424162290292"/>
    <n v="28.277583770970807"/>
    <n v="0.1865029928173777"/>
    <n v="7"/>
    <n v="1061.3400000000001"/>
    <n v="0"/>
    <n v="494"/>
    <x v="0"/>
    <x v="2"/>
    <n v="54.952690671158223"/>
  </r>
  <r>
    <s v="V041"/>
    <x v="130"/>
    <x v="1"/>
    <x v="0"/>
    <s v="Furnishings"/>
    <s v="FUR-FU-10000073"/>
    <s v="Deflect-O Glasstique Clear Desk Accessories"/>
    <s v="United States"/>
    <s v="CA-2016-109953"/>
    <x v="216"/>
    <d v="2016-07-18T00:00:00"/>
    <s v="Standard Class"/>
    <n v="4"/>
    <n v="7"/>
    <s v="Summer"/>
    <n v="30.8"/>
    <n v="24.905880347427221"/>
    <n v="5.8941196525727797"/>
    <n v="0.19136752118742792"/>
    <n v="4"/>
    <n v="123.2"/>
    <n v="0"/>
    <n v="136"/>
    <x v="0"/>
    <x v="1"/>
    <n v="24.20299981407263"/>
  </r>
  <r>
    <s v="V139"/>
    <x v="2"/>
    <x v="0"/>
    <x v="1"/>
    <s v="Paper"/>
    <s v="OFF-PA-10001125"/>
    <s v="Xerox 1988"/>
    <s v="United States"/>
    <s v="CA-2017-127397"/>
    <x v="642"/>
    <d v="2017-02-28T00:00:00"/>
    <s v="Standard Class"/>
    <n v="4"/>
    <n v="2"/>
    <s v="Spring"/>
    <n v="123.92"/>
    <n v="94.344648058943932"/>
    <n v="29.57535194105607"/>
    <n v="0.2386648800924473"/>
    <n v="5"/>
    <n v="619.6"/>
    <n v="0.2"/>
    <n v="241"/>
    <x v="0"/>
    <x v="2"/>
    <n v="53.549517225752012"/>
  </r>
  <r>
    <s v="V095"/>
    <x v="140"/>
    <x v="3"/>
    <x v="2"/>
    <s v="Accessories"/>
    <s v="TEC-AC-10003033"/>
    <s v="Plantronics CS510 - Over-the-Head monaural Wireless Headset System"/>
    <s v="United States"/>
    <s v="CA-2017-127397"/>
    <x v="642"/>
    <d v="2017-02-28T00:00:00"/>
    <s v="Standard Class"/>
    <n v="4"/>
    <n v="2"/>
    <s v="Spring"/>
    <n v="1319.8"/>
    <n v="1020.719954665819"/>
    <n v="299.08004533418091"/>
    <n v="0.22661012678752912"/>
    <n v="5"/>
    <n v="6599"/>
    <n v="0.2"/>
    <n v="246"/>
    <x v="0"/>
    <x v="0"/>
    <n v="690.14870301342376"/>
  </r>
  <r>
    <s v="V116"/>
    <x v="62"/>
    <x v="1"/>
    <x v="1"/>
    <s v="Binders"/>
    <s v="OFF-BI-10002498"/>
    <s v="Clear Mylar Reinforcing Strips"/>
    <s v="United States"/>
    <s v="CA-2014-157546"/>
    <x v="836"/>
    <d v="2014-07-22T00:00:00"/>
    <s v="First Class"/>
    <n v="2"/>
    <n v="7"/>
    <s v="Summer"/>
    <n v="89.712000000000003"/>
    <n v="63.062122334759358"/>
    <n v="26.649877665240645"/>
    <n v="0.29706034493981454"/>
    <n v="6"/>
    <n v="538.27200000000005"/>
    <n v="0.2"/>
    <n v="107"/>
    <x v="0"/>
    <x v="0"/>
    <n v="53.175470463363091"/>
  </r>
  <r>
    <s v="V126"/>
    <x v="8"/>
    <x v="3"/>
    <x v="1"/>
    <s v="Paper"/>
    <s v="OFF-PA-10004569"/>
    <s v="Wirebound Message Books, Two 4 1/4&quot; x 5&quot; Forms per Page"/>
    <s v="United States"/>
    <s v="CA-2014-157546"/>
    <x v="836"/>
    <d v="2014-07-22T00:00:00"/>
    <s v="First Class"/>
    <n v="2"/>
    <n v="7"/>
    <s v="Summer"/>
    <n v="22.83"/>
    <n v="16.678072879918211"/>
    <n v="6.1519271200817869"/>
    <n v="0.26946680333253559"/>
    <n v="3"/>
    <n v="68.489999999999995"/>
    <n v="0"/>
    <n v="350"/>
    <x v="0"/>
    <x v="1"/>
    <n v="9.1319999999999997"/>
  </r>
  <r>
    <s v="V143"/>
    <x v="135"/>
    <x v="0"/>
    <x v="1"/>
    <s v="Binders"/>
    <s v="OFF-BI-10002353"/>
    <s v="GBC VeloBind Cover Sets"/>
    <s v="United States"/>
    <s v="CA-2017-153843"/>
    <x v="677"/>
    <d v="2017-03-15T00:00:00"/>
    <s v="First Class"/>
    <n v="2"/>
    <n v="3"/>
    <s v="Spring"/>
    <n v="30.88"/>
    <n v="24.697557329573002"/>
    <n v="6.1824426704269975"/>
    <n v="0.20020863570035613"/>
    <n v="2"/>
    <n v="61.76"/>
    <n v="0"/>
    <n v="234"/>
    <x v="0"/>
    <x v="1"/>
    <n v="28.224541140967759"/>
  </r>
  <r>
    <s v="V136"/>
    <x v="10"/>
    <x v="3"/>
    <x v="1"/>
    <s v="Appliances"/>
    <s v="OFF-AP-10001564"/>
    <s v="Hoover Commercial Lightweight Upright Vacuum with E-Z Empty Dirt Cup"/>
    <s v="United States"/>
    <s v="CA-2017-153843"/>
    <x v="677"/>
    <d v="2017-03-15T00:00:00"/>
    <s v="First Class"/>
    <n v="2"/>
    <n v="3"/>
    <s v="Spring"/>
    <n v="465.16"/>
    <n v="387.68504521941679"/>
    <n v="77.474954780583232"/>
    <n v="0.16655549656157714"/>
    <n v="2"/>
    <n v="930.32"/>
    <n v="0"/>
    <n v="158"/>
    <x v="0"/>
    <x v="0"/>
    <n v="214.84820097299709"/>
  </r>
  <r>
    <s v="V123"/>
    <x v="14"/>
    <x v="0"/>
    <x v="1"/>
    <s v="Paper"/>
    <s v="OFF-PA-10003673"/>
    <s v="Strathmore Photo Mount Cards"/>
    <s v="United States"/>
    <s v="CA-2017-153843"/>
    <x v="677"/>
    <d v="2017-03-15T00:00:00"/>
    <s v="First Class"/>
    <n v="2"/>
    <n v="3"/>
    <s v="Spring"/>
    <n v="27.12"/>
    <n v="18.273972847875989"/>
    <n v="8.8460271521240124"/>
    <n v="0.32618094218746357"/>
    <n v="4"/>
    <n v="108.48"/>
    <n v="0"/>
    <n v="222"/>
    <x v="0"/>
    <x v="1"/>
    <n v="17.27828753088685"/>
  </r>
  <r>
    <s v="V048"/>
    <x v="99"/>
    <x v="4"/>
    <x v="0"/>
    <s v="Furnishings"/>
    <s v="FUR-FU-10003347"/>
    <s v="Coloredge Poster Frame"/>
    <s v="United States"/>
    <s v="CA-2016-137337"/>
    <x v="387"/>
    <d v="2016-03-12T00:00:00"/>
    <s v="Standard Class"/>
    <n v="4"/>
    <n v="3"/>
    <s v="Spring"/>
    <n v="113.6"/>
    <n v="85.083308809707404"/>
    <n v="28.51669119029259"/>
    <n v="0.2510272111821531"/>
    <n v="8"/>
    <n v="908.8"/>
    <n v="0"/>
    <n v="362"/>
    <x v="0"/>
    <x v="1"/>
    <n v="32.068115005406852"/>
  </r>
  <r>
    <s v="V107"/>
    <x v="38"/>
    <x v="2"/>
    <x v="1"/>
    <s v="Paper"/>
    <s v="OFF-PA-10001934"/>
    <s v="Xerox 1993"/>
    <s v="United States"/>
    <s v="CA-2016-137337"/>
    <x v="387"/>
    <d v="2016-03-12T00:00:00"/>
    <s v="Standard Class"/>
    <n v="4"/>
    <n v="3"/>
    <s v="Spring"/>
    <n v="12.96"/>
    <n v="10.18103690624875"/>
    <n v="2.7789630937512513"/>
    <n v="0.21442616464130024"/>
    <n v="2"/>
    <n v="25.92"/>
    <n v="0"/>
    <n v="219"/>
    <x v="0"/>
    <x v="1"/>
    <n v="15.093969429638349"/>
  </r>
  <r>
    <s v="V137"/>
    <x v="11"/>
    <x v="2"/>
    <x v="1"/>
    <s v="Binders"/>
    <s v="OFF-BI-10000632"/>
    <s v="Satellite Sectional Post Binders"/>
    <s v="United States"/>
    <s v="CA-2016-137337"/>
    <x v="387"/>
    <d v="2016-03-12T00:00:00"/>
    <s v="Standard Class"/>
    <n v="4"/>
    <n v="3"/>
    <s v="Spring"/>
    <n v="69.456000000000003"/>
    <n v="51.52509540771932"/>
    <n v="17.930904592280683"/>
    <n v="0.25816206796073315"/>
    <n v="2"/>
    <n v="138.91200000000001"/>
    <n v="0.2"/>
    <n v="358"/>
    <x v="0"/>
    <x v="0"/>
    <n v="148.07027726239869"/>
  </r>
  <r>
    <s v="V111"/>
    <x v="52"/>
    <x v="3"/>
    <x v="1"/>
    <s v="Art"/>
    <s v="OFF-AR-10003190"/>
    <s v="Newell 32"/>
    <s v="United States"/>
    <s v="CA-2014-138737"/>
    <x v="1035"/>
    <d v="2014-12-10T00:00:00"/>
    <s v="First Class"/>
    <n v="3"/>
    <n v="12"/>
    <s v="Winter"/>
    <n v="8.64"/>
    <n v="6.1089034081524964"/>
    <n v="2.5310965918475041"/>
    <n v="0.29295099442679445"/>
    <n v="3"/>
    <n v="25.92"/>
    <n v="0"/>
    <n v="422"/>
    <x v="0"/>
    <x v="1"/>
    <n v="3.3913961726698929"/>
  </r>
  <r>
    <s v="V063"/>
    <x v="88"/>
    <x v="2"/>
    <x v="2"/>
    <s v="Machines"/>
    <s v="TEC-MA-10000904"/>
    <s v="Brother MFC-9340CDW LED All-In-One Printer, Copier Scanner"/>
    <s v="United States"/>
    <s v="CA-2016-164924"/>
    <x v="212"/>
    <d v="2016-07-10T00:00:00"/>
    <s v="Same Day"/>
    <n v="0"/>
    <n v="7"/>
    <s v="Summer"/>
    <n v="341.99099999999999"/>
    <n v="275.51029892582011"/>
    <n v="66.480701074179876"/>
    <n v="0.19439313044547921"/>
    <n v="3"/>
    <n v="1025.973"/>
    <n v="0.7"/>
    <n v="117"/>
    <x v="0"/>
    <x v="0"/>
    <n v="132.5509689941303"/>
  </r>
  <r>
    <s v="V044"/>
    <x v="69"/>
    <x v="3"/>
    <x v="0"/>
    <s v="Furnishings"/>
    <s v="FUR-FU-10000771"/>
    <s v="Eldon 200 Class Desk Accessories, Smoke"/>
    <s v="United States"/>
    <s v="CA-2016-101651"/>
    <x v="435"/>
    <d v="2016-12-30T00:00:00"/>
    <s v="Standard Class"/>
    <n v="6"/>
    <n v="12"/>
    <s v="Winter"/>
    <n v="43.96"/>
    <n v="32.362438346042772"/>
    <n v="11.597561653957229"/>
    <n v="0.26382078375698881"/>
    <n v="7"/>
    <n v="307.72000000000003"/>
    <n v="0"/>
    <n v="400"/>
    <x v="1"/>
    <x v="1"/>
    <n v="27.849988629560809"/>
  </r>
  <r>
    <s v="V137"/>
    <x v="11"/>
    <x v="3"/>
    <x v="1"/>
    <s v="Envelopes"/>
    <s v="OFF-EN-10001990"/>
    <s v="Staple envelope"/>
    <s v="United States"/>
    <s v="CA-2016-101651"/>
    <x v="435"/>
    <d v="2016-12-30T00:00:00"/>
    <s v="Standard Class"/>
    <n v="6"/>
    <n v="12"/>
    <s v="Winter"/>
    <n v="39.76"/>
    <n v="32.329639932974843"/>
    <n v="7.4303600670251555"/>
    <n v="0.18688028337588419"/>
    <n v="7"/>
    <n v="278.32"/>
    <n v="0"/>
    <n v="452"/>
    <x v="1"/>
    <x v="1"/>
    <n v="12.138024001733831"/>
  </r>
  <r>
    <s v="V042"/>
    <x v="111"/>
    <x v="2"/>
    <x v="0"/>
    <s v="Furnishings"/>
    <s v="FUR-FU-10002445"/>
    <s v="DAX Two-Tone Rosewood/Black Document Frame, Desktop, 5 x 7"/>
    <s v="United States"/>
    <s v="CA-2017-136651"/>
    <x v="756"/>
    <d v="2017-04-25T00:00:00"/>
    <s v="Second Class"/>
    <n v="2"/>
    <n v="4"/>
    <s v="Spring"/>
    <n v="66.36"/>
    <n v="43.257703023206894"/>
    <n v="23.102296976793106"/>
    <n v="0.34813587969850973"/>
    <n v="7"/>
    <n v="464.52"/>
    <n v="0"/>
    <n v="191"/>
    <x v="0"/>
    <x v="1"/>
    <n v="19.95630873397468"/>
  </r>
  <r>
    <s v="V123"/>
    <x v="14"/>
    <x v="3"/>
    <x v="1"/>
    <s v="Binders"/>
    <s v="OFF-BI-10003638"/>
    <s v="GBC Durable Plastic Covers"/>
    <s v="United States"/>
    <s v="CA-2017-136651"/>
    <x v="756"/>
    <d v="2017-04-25T00:00:00"/>
    <s v="Second Class"/>
    <n v="2"/>
    <n v="4"/>
    <s v="Spring"/>
    <n v="92.88"/>
    <n v="64.22342632284608"/>
    <n v="28.656573677153915"/>
    <n v="0.30853330832422393"/>
    <n v="6"/>
    <n v="557.28"/>
    <n v="0.2"/>
    <n v="263"/>
    <x v="0"/>
    <x v="1"/>
    <n v="24.35416507902557"/>
  </r>
  <r>
    <s v="V006"/>
    <x v="132"/>
    <x v="0"/>
    <x v="0"/>
    <s v="Furnishings"/>
    <s v="FUR-FU-10004864"/>
    <s v="Eldon 500 Class Desk Accessories"/>
    <s v="United States"/>
    <s v="CA-2017-136651"/>
    <x v="756"/>
    <d v="2017-04-25T00:00:00"/>
    <s v="Second Class"/>
    <n v="2"/>
    <n v="4"/>
    <s v="Spring"/>
    <n v="24.14"/>
    <n v="16.621787829652519"/>
    <n v="7.518212170347482"/>
    <n v="0.31144209487769187"/>
    <n v="2"/>
    <n v="48.28"/>
    <n v="0"/>
    <n v="243"/>
    <x v="0"/>
    <x v="0"/>
    <n v="137.5372754186651"/>
  </r>
  <r>
    <s v="V007"/>
    <x v="29"/>
    <x v="1"/>
    <x v="0"/>
    <s v="Chairs"/>
    <s v="FUR-CH-10002024"/>
    <s v="HON 5400 Series Task Chairs for Big and Tall"/>
    <s v="United States"/>
    <s v="CA-2017-118892"/>
    <x v="629"/>
    <d v="2017-08-22T00:00:00"/>
    <s v="Second Class"/>
    <n v="5"/>
    <n v="8"/>
    <s v="Autumn"/>
    <n v="4416.174"/>
    <n v="2977.3457695655052"/>
    <n v="1438.8282304344948"/>
    <n v="0.32580877257881929"/>
    <n v="9"/>
    <n v="39745.565999999999"/>
    <n v="0.3"/>
    <n v="434"/>
    <x v="0"/>
    <x v="0"/>
    <n v="1212.3972587266931"/>
  </r>
  <r>
    <s v="V112"/>
    <x v="53"/>
    <x v="2"/>
    <x v="1"/>
    <s v="Art"/>
    <s v="OFF-AR-10002445"/>
    <s v="SANFORD Major Accent Highlighters"/>
    <s v="United States"/>
    <s v="US-2017-151127"/>
    <x v="1053"/>
    <d v="2017-05-25T00:00:00"/>
    <s v="First Class"/>
    <n v="3"/>
    <n v="5"/>
    <s v="Summer"/>
    <n v="49.56"/>
    <n v="37.277666196695449"/>
    <n v="12.282333803304553"/>
    <n v="0.24782755858160921"/>
    <n v="7"/>
    <n v="346.92"/>
    <n v="0"/>
    <n v="414"/>
    <x v="0"/>
    <x v="1"/>
    <n v="12.729007053632611"/>
  </r>
  <r>
    <s v="V123"/>
    <x v="14"/>
    <x v="2"/>
    <x v="1"/>
    <s v="Storage"/>
    <s v="OFF-ST-10001370"/>
    <s v="Sensible Storage WireTech Storage Systems"/>
    <s v="United States"/>
    <s v="CA-2017-145807"/>
    <x v="839"/>
    <d v="2017-02-13T00:00:00"/>
    <s v="Standard Class"/>
    <n v="4"/>
    <n v="2"/>
    <s v="Spring"/>
    <n v="354.9"/>
    <n v="267.78124461459458"/>
    <n v="87.118755385405393"/>
    <n v="0.24547409237927698"/>
    <n v="5"/>
    <n v="1774.5"/>
    <n v="0"/>
    <n v="337"/>
    <x v="0"/>
    <x v="0"/>
    <n v="162.1147860560535"/>
  </r>
  <r>
    <s v="V115"/>
    <x v="44"/>
    <x v="1"/>
    <x v="1"/>
    <s v="Labels"/>
    <s v="OFF-LA-10000305"/>
    <s v="Avery 495"/>
    <s v="United States"/>
    <s v="US-2014-127978"/>
    <x v="223"/>
    <d v="2014-03-08T00:00:00"/>
    <s v="Standard Class"/>
    <n v="5"/>
    <n v="3"/>
    <s v="Spring"/>
    <n v="15.12"/>
    <n v="10.666559264844739"/>
    <n v="4.4534407351552598"/>
    <n v="0.29453973116106219"/>
    <n v="3"/>
    <n v="45.36"/>
    <n v="0.2"/>
    <n v="273"/>
    <x v="0"/>
    <x v="1"/>
    <n v="17.62124002447047"/>
  </r>
  <r>
    <s v="V031"/>
    <x v="18"/>
    <x v="2"/>
    <x v="0"/>
    <s v="Bookcases"/>
    <s v="FUR-BO-10001972"/>
    <s v="O'Sullivan 4-Shelf Bookcase in Odessa Pine"/>
    <s v="United States"/>
    <s v="US-2014-127978"/>
    <x v="223"/>
    <d v="2014-03-08T00:00:00"/>
    <s v="Standard Class"/>
    <n v="5"/>
    <n v="3"/>
    <s v="Spring"/>
    <n v="302.45"/>
    <n v="223.68049467242071"/>
    <n v="78.769505327579282"/>
    <n v="0.26043810655506461"/>
    <n v="5"/>
    <n v="1512.25"/>
    <n v="0.5"/>
    <n v="182"/>
    <x v="0"/>
    <x v="0"/>
    <n v="428.16658091242732"/>
  </r>
  <r>
    <s v="V124"/>
    <x v="15"/>
    <x v="2"/>
    <x v="1"/>
    <s v="Storage"/>
    <s v="OFF-ST-10002486"/>
    <s v="Eldon Shelf Savers Cubes and Bins"/>
    <s v="United States"/>
    <s v="US-2014-127978"/>
    <x v="223"/>
    <d v="2014-03-08T00:00:00"/>
    <s v="Standard Class"/>
    <n v="5"/>
    <n v="3"/>
    <s v="Spring"/>
    <n v="44.671999999999997"/>
    <n v="33.586943537684157"/>
    <n v="11.085056462315841"/>
    <n v="0.24814327682476364"/>
    <n v="8"/>
    <n v="357.37599999999998"/>
    <n v="0.2"/>
    <n v="256"/>
    <x v="0"/>
    <x v="1"/>
    <n v="23.209343432579661"/>
  </r>
  <r>
    <s v="V057"/>
    <x v="57"/>
    <x v="3"/>
    <x v="2"/>
    <s v="Accessories"/>
    <s v="TEC-AC-10001874"/>
    <s v="Logitech Wireless Anywhere Mouse MX for PC and Mac"/>
    <s v="United States"/>
    <s v="CA-2015-158491"/>
    <x v="593"/>
    <d v="2015-06-09T00:00:00"/>
    <s v="Second Class"/>
    <n v="5"/>
    <n v="6"/>
    <s v="Summer"/>
    <n v="119.98"/>
    <n v="84.123967139172748"/>
    <n v="35.856032860827256"/>
    <n v="0.29885008218725834"/>
    <n v="2"/>
    <n v="239.96"/>
    <n v="0"/>
    <n v="208"/>
    <x v="0"/>
    <x v="2"/>
    <n v="132.15966285267729"/>
  </r>
  <r>
    <s v="V065"/>
    <x v="122"/>
    <x v="4"/>
    <x v="2"/>
    <s v="Accessories"/>
    <s v="TEC-AC-10003870"/>
    <s v="Logitech Z-906 Speaker sys - home theater - 5.1-CH"/>
    <s v="United States"/>
    <s v="CA-2015-158491"/>
    <x v="593"/>
    <d v="2015-06-09T00:00:00"/>
    <s v="Second Class"/>
    <n v="5"/>
    <n v="6"/>
    <s v="Summer"/>
    <n v="989.97"/>
    <n v="651.81564983777355"/>
    <n v="338.15435016222648"/>
    <n v="0.34158040159017594"/>
    <n v="3"/>
    <n v="2969.91"/>
    <n v="0"/>
    <n v="277"/>
    <x v="0"/>
    <x v="0"/>
    <n v="315.94137128851401"/>
  </r>
  <r>
    <s v="V125"/>
    <x v="64"/>
    <x v="2"/>
    <x v="1"/>
    <s v="Labels"/>
    <s v="OFF-LA-10002473"/>
    <s v="Avery 484"/>
    <s v="United States"/>
    <s v="CA-2016-116764"/>
    <x v="278"/>
    <d v="2016-09-02T00:00:00"/>
    <s v="Standard Class"/>
    <n v="6"/>
    <n v="8"/>
    <s v="Autumn"/>
    <n v="9.2159999999999993"/>
    <n v="6.3298796865716138"/>
    <n v="2.8861203134283855"/>
    <n v="0.31316409650915644"/>
    <n v="4"/>
    <n v="36.863999999999997"/>
    <n v="0.2"/>
    <n v="349"/>
    <x v="1"/>
    <x v="2"/>
    <n v="132.5509689941303"/>
  </r>
  <r>
    <s v="V127"/>
    <x v="39"/>
    <x v="1"/>
    <x v="1"/>
    <s v="Paper"/>
    <s v="OFF-PA-10003790"/>
    <s v="Xerox 1991"/>
    <s v="United States"/>
    <s v="CA-2016-152457"/>
    <x v="126"/>
    <d v="2016-09-18T00:00:00"/>
    <s v="Standard Class"/>
    <n v="6"/>
    <n v="9"/>
    <s v="Autumn"/>
    <n v="68.52"/>
    <n v="52.089743256457723"/>
    <n v="16.430256743542273"/>
    <n v="0.23978775165706764"/>
    <n v="3"/>
    <n v="205.56"/>
    <n v="0"/>
    <n v="352"/>
    <x v="1"/>
    <x v="2"/>
    <n v="69.697561415016523"/>
  </r>
  <r>
    <s v="V105"/>
    <x v="85"/>
    <x v="2"/>
    <x v="1"/>
    <s v="Appliances"/>
    <s v="OFF-AP-10002684"/>
    <s v="Acco 7-Outlet Masterpiece Power Center, Wihtout Fax/Phone Line Protection"/>
    <s v="United States"/>
    <s v="CA-2016-152730"/>
    <x v="198"/>
    <d v="2016-06-04T00:00:00"/>
    <s v="Standard Class"/>
    <n v="5"/>
    <n v="5"/>
    <s v="Summer"/>
    <n v="364.74"/>
    <n v="264.53369596994793"/>
    <n v="100.20630403005208"/>
    <n v="0.2747335198498988"/>
    <n v="3"/>
    <n v="1094.22"/>
    <n v="0"/>
    <n v="154"/>
    <x v="0"/>
    <x v="0"/>
    <n v="573.09267680010078"/>
  </r>
  <r>
    <s v="V015"/>
    <x v="79"/>
    <x v="2"/>
    <x v="0"/>
    <s v="Furnishings"/>
    <s v="FUR-FU-10001037"/>
    <s v="DAX Charcoal/Nickel-Tone Document Frame, 5 x 7"/>
    <s v="United States"/>
    <s v="CA-2016-152730"/>
    <x v="198"/>
    <d v="2016-06-04T00:00:00"/>
    <s v="Standard Class"/>
    <n v="5"/>
    <n v="5"/>
    <s v="Summer"/>
    <n v="47.4"/>
    <n v="33.444281484708803"/>
    <n v="13.955718515291196"/>
    <n v="0.29442444125086914"/>
    <n v="5"/>
    <n v="237"/>
    <n v="0"/>
    <n v="254"/>
    <x v="0"/>
    <x v="1"/>
    <n v="12.322263613939951"/>
  </r>
  <r>
    <s v="V127"/>
    <x v="39"/>
    <x v="4"/>
    <x v="1"/>
    <s v="Storage"/>
    <s v="OFF-ST-10000876"/>
    <s v="Eldon Simplefile Box Office"/>
    <s v="United States"/>
    <s v="CA-2016-152730"/>
    <x v="198"/>
    <d v="2016-06-04T00:00:00"/>
    <s v="Standard Class"/>
    <n v="5"/>
    <n v="5"/>
    <s v="Summer"/>
    <n v="49.76"/>
    <n v="32.641671246500813"/>
    <n v="17.118328753499185"/>
    <n v="0.3440178608018325"/>
    <n v="4"/>
    <n v="199.04"/>
    <n v="0"/>
    <n v="490"/>
    <x v="0"/>
    <x v="1"/>
    <n v="23.185074583200539"/>
  </r>
  <r>
    <s v="V136"/>
    <x v="10"/>
    <x v="1"/>
    <x v="1"/>
    <s v="Art"/>
    <s v="OFF-AR-10003732"/>
    <s v="Newell 333"/>
    <s v="United States"/>
    <s v="CA-2016-152730"/>
    <x v="198"/>
    <d v="2016-06-04T00:00:00"/>
    <s v="Standard Class"/>
    <n v="5"/>
    <n v="5"/>
    <s v="Summer"/>
    <n v="5.56"/>
    <n v="3.9551483932161871"/>
    <n v="1.6048516067838126"/>
    <n v="0.28864237532082959"/>
    <n v="2"/>
    <n v="11.12"/>
    <n v="0"/>
    <n v="190"/>
    <x v="0"/>
    <x v="1"/>
    <n v="5.320302274392791"/>
  </r>
  <r>
    <s v="V127"/>
    <x v="39"/>
    <x v="2"/>
    <x v="1"/>
    <s v="Paper"/>
    <s v="OFF-PA-10000994"/>
    <s v="Xerox 1915"/>
    <s v="United States"/>
    <s v="CA-2016-152730"/>
    <x v="198"/>
    <d v="2016-06-04T00:00:00"/>
    <s v="Standard Class"/>
    <n v="5"/>
    <n v="5"/>
    <s v="Summer"/>
    <n v="629.1"/>
    <n v="481.25777531063841"/>
    <n v="147.84222468936161"/>
    <n v="0.23500592066342649"/>
    <n v="6"/>
    <n v="3774.6000000000004"/>
    <n v="0"/>
    <n v="438"/>
    <x v="0"/>
    <x v="0"/>
    <n v="197.49069554032161"/>
  </r>
  <r>
    <s v="V135"/>
    <x v="51"/>
    <x v="1"/>
    <x v="1"/>
    <s v="Art"/>
    <s v="OFF-AR-10000940"/>
    <s v="Newell 343"/>
    <s v="United States"/>
    <s v="CA-2016-152730"/>
    <x v="198"/>
    <d v="2016-06-04T00:00:00"/>
    <s v="Standard Class"/>
    <n v="5"/>
    <n v="5"/>
    <s v="Summer"/>
    <n v="14.7"/>
    <n v="10.99334837250664"/>
    <n v="3.7066516274933594"/>
    <n v="0.25215317193832376"/>
    <n v="5"/>
    <n v="73.5"/>
    <n v="0"/>
    <n v="225"/>
    <x v="0"/>
    <x v="1"/>
    <n v="5.1644631860436379"/>
  </r>
  <r>
    <s v="V099"/>
    <x v="24"/>
    <x v="0"/>
    <x v="1"/>
    <s v="Paper"/>
    <s v="OFF-PA-10004888"/>
    <s v="Xerox 217"/>
    <s v="United States"/>
    <s v="CA-2016-152730"/>
    <x v="198"/>
    <d v="2016-06-04T00:00:00"/>
    <s v="Standard Class"/>
    <n v="5"/>
    <n v="5"/>
    <s v="Summer"/>
    <n v="45.36"/>
    <n v="30.303149253400079"/>
    <n v="15.05685074659992"/>
    <n v="0.33194115402557145"/>
    <n v="7"/>
    <n v="317.52"/>
    <n v="0"/>
    <n v="436"/>
    <x v="0"/>
    <x v="1"/>
    <n v="14.111147204553269"/>
  </r>
  <r>
    <s v="V069"/>
    <x v="83"/>
    <x v="4"/>
    <x v="2"/>
    <s v="Phones"/>
    <s v="TEC-PH-10000441"/>
    <s v="VTech DS6151"/>
    <s v="United States"/>
    <s v="CA-2016-152730"/>
    <x v="198"/>
    <d v="2016-06-04T00:00:00"/>
    <s v="Standard Class"/>
    <n v="5"/>
    <n v="5"/>
    <s v="Summer"/>
    <n v="125.99"/>
    <n v="84.908344206600447"/>
    <n v="41.081655793399548"/>
    <n v="0.32607076588141559"/>
    <n v="1"/>
    <n v="125.99"/>
    <n v="0"/>
    <n v="268"/>
    <x v="0"/>
    <x v="0"/>
    <n v="215.05468628085541"/>
  </r>
  <r>
    <s v="V132"/>
    <x v="23"/>
    <x v="1"/>
    <x v="1"/>
    <s v="Art"/>
    <s v="OFF-AR-10001231"/>
    <s v="Sanford EarthWrite Recycled Pencils, Medium Soft, #2"/>
    <s v="United States"/>
    <s v="CA-2017-137001"/>
    <x v="193"/>
    <d v="2017-06-13T00:00:00"/>
    <s v="Second Class"/>
    <n v="3"/>
    <n v="6"/>
    <s v="Summer"/>
    <n v="14.7"/>
    <n v="12.353665208146539"/>
    <n v="2.3463347918534598"/>
    <n v="0.15961461169071156"/>
    <n v="7"/>
    <n v="102.89999999999999"/>
    <n v="0"/>
    <n v="238"/>
    <x v="0"/>
    <x v="1"/>
    <n v="5.2848841046895254"/>
  </r>
  <r>
    <s v="V062"/>
    <x v="45"/>
    <x v="1"/>
    <x v="2"/>
    <s v="Phones"/>
    <s v="TEC-PH-10003988"/>
    <s v="LF Elite 3D Dazzle Designer Hard Case Cover, Lf Stylus Pen and Wiper For Apple Iphone 5c Mini Lite"/>
    <s v="United States"/>
    <s v="CA-2017-156363"/>
    <x v="760"/>
    <d v="2017-10-28T00:00:00"/>
    <s v="Standard Class"/>
    <n v="6"/>
    <n v="10"/>
    <s v="Autumn"/>
    <n v="32.700000000000003"/>
    <n v="27.016856762890619"/>
    <n v="5.683143237109384"/>
    <n v="0.17379642926940012"/>
    <n v="5"/>
    <n v="163.5"/>
    <n v="0.4"/>
    <n v="104"/>
    <x v="1"/>
    <x v="0"/>
    <n v="13.027991841744891"/>
  </r>
  <r>
    <s v="V138"/>
    <x v="12"/>
    <x v="4"/>
    <x v="1"/>
    <s v="Envelopes"/>
    <s v="OFF-EN-10003068"/>
    <s v="#6 3/4 Gummed Flap White Envelopes"/>
    <s v="United States"/>
    <s v="CA-2017-156363"/>
    <x v="760"/>
    <d v="2017-10-28T00:00:00"/>
    <s v="Standard Class"/>
    <n v="6"/>
    <n v="10"/>
    <s v="Autumn"/>
    <n v="31.68"/>
    <n v="25.75710757601092"/>
    <n v="5.9228924239890794"/>
    <n v="0.18695998813096842"/>
    <n v="4"/>
    <n v="126.72"/>
    <n v="0.2"/>
    <n v="165"/>
    <x v="1"/>
    <x v="1"/>
    <n v="9.9657814545573888"/>
  </r>
  <r>
    <s v="V140"/>
    <x v="80"/>
    <x v="1"/>
    <x v="1"/>
    <s v="Art"/>
    <s v="OFF-AR-10004260"/>
    <s v="Boston 1799 Powerhouse Electric Pencil Sharpener"/>
    <s v="United States"/>
    <s v="CA-2017-122056"/>
    <x v="487"/>
    <d v="2017-06-17T00:00:00"/>
    <s v="Standard Class"/>
    <n v="4"/>
    <n v="6"/>
    <s v="Summer"/>
    <n v="181.86"/>
    <n v="139.6239333200574"/>
    <n v="42.23606667994261"/>
    <n v="0.23224495040109208"/>
    <n v="7"/>
    <n v="1273.02"/>
    <n v="0"/>
    <n v="210"/>
    <x v="0"/>
    <x v="2"/>
    <n v="89.997359961278875"/>
  </r>
  <r>
    <s v="V034"/>
    <x v="3"/>
    <x v="3"/>
    <x v="0"/>
    <s v="Chairs"/>
    <s v="FUR-CH-10001973"/>
    <s v="Office Star Flex Back Scooter Chair with White Frame"/>
    <s v="United States"/>
    <s v="US-2014-143721"/>
    <x v="533"/>
    <d v="2014-11-26T00:00:00"/>
    <s v="Second Class"/>
    <n v="3"/>
    <n v="11"/>
    <s v="Winter"/>
    <n v="155.37200000000001"/>
    <n v="128.91585693789969"/>
    <n v="26.456143062100324"/>
    <n v="0.17027613123407256"/>
    <n v="2"/>
    <n v="310.74400000000003"/>
    <n v="0.3"/>
    <n v="283"/>
    <x v="0"/>
    <x v="0"/>
    <n v="152.22591316292281"/>
  </r>
  <r>
    <s v="V130"/>
    <x v="34"/>
    <x v="2"/>
    <x v="1"/>
    <s v="Binders"/>
    <s v="OFF-BI-10002824"/>
    <s v="Recycled Easel Ring Binders"/>
    <s v="United States"/>
    <s v="CA-2017-122987"/>
    <x v="1153"/>
    <d v="2017-08-16T00:00:00"/>
    <s v="Same Day"/>
    <n v="0"/>
    <n v="8"/>
    <s v="Autumn"/>
    <n v="13.428000000000001"/>
    <n v="8.9798835644194206"/>
    <n v="4.4481164355805802"/>
    <n v="0.33125680932235479"/>
    <n v="3"/>
    <n v="40.284000000000006"/>
    <n v="0.7"/>
    <n v="367"/>
    <x v="0"/>
    <x v="1"/>
    <n v="29.970265664488199"/>
  </r>
  <r>
    <s v="V135"/>
    <x v="51"/>
    <x v="1"/>
    <x v="1"/>
    <s v="Storage"/>
    <s v="OFF-ST-10004950"/>
    <s v="Acco Perma 3000 Stacking Storage Drawers"/>
    <s v="United States"/>
    <s v="CA-2017-122987"/>
    <x v="1153"/>
    <d v="2017-08-16T00:00:00"/>
    <s v="Same Day"/>
    <n v="0"/>
    <n v="8"/>
    <s v="Autumn"/>
    <n v="67.135999999999996"/>
    <n v="51.360417123157561"/>
    <n v="15.775582876842435"/>
    <n v="0.23497948756021264"/>
    <n v="4"/>
    <n v="268.54399999999998"/>
    <n v="0.2"/>
    <n v="269"/>
    <x v="0"/>
    <x v="2"/>
    <n v="38.746989107190338"/>
  </r>
  <r>
    <s v="V100"/>
    <x v="17"/>
    <x v="3"/>
    <x v="1"/>
    <s v="Paper"/>
    <s v="OFF-PA-10004039"/>
    <s v="Xerox 1882"/>
    <s v="United States"/>
    <s v="CA-2016-133368"/>
    <x v="1154"/>
    <d v="2016-01-20T00:00:00"/>
    <s v="Standard Class"/>
    <n v="6"/>
    <n v="1"/>
    <s v="Winter"/>
    <n v="89.567999999999998"/>
    <n v="58.975890431507771"/>
    <n v="30.592109568492226"/>
    <n v="0.34155177706873247"/>
    <n v="2"/>
    <n v="179.136"/>
    <n v="0.2"/>
    <n v="461"/>
    <x v="1"/>
    <x v="2"/>
    <n v="71.689378962298164"/>
  </r>
  <r>
    <s v="V034"/>
    <x v="3"/>
    <x v="2"/>
    <x v="0"/>
    <s v="Furnishings"/>
    <s v="FUR-FU-10003374"/>
    <s v="Electrix Fluorescent Magnifier Lamps &amp; Weighted Base"/>
    <s v="United States"/>
    <s v="CA-2016-133368"/>
    <x v="1154"/>
    <d v="2016-01-20T00:00:00"/>
    <s v="Standard Class"/>
    <n v="6"/>
    <n v="1"/>
    <s v="Winter"/>
    <n v="315.77600000000001"/>
    <n v="242.8992102212687"/>
    <n v="72.876789778731307"/>
    <n v="0.23078634785015742"/>
    <n v="8"/>
    <n v="2526.2080000000001"/>
    <n v="0.2"/>
    <n v="343"/>
    <x v="1"/>
    <x v="2"/>
    <n v="118.62140518473051"/>
  </r>
  <r>
    <s v="V027"/>
    <x v="40"/>
    <x v="1"/>
    <x v="0"/>
    <s v="Bookcases"/>
    <s v="FUR-BO-10001918"/>
    <s v="Sauder Forest Hills Library with Doors, Woodland Oak Finish"/>
    <s v="United States"/>
    <s v="CA-2016-123337"/>
    <x v="1142"/>
    <d v="2016-09-22T00:00:00"/>
    <s v="Standard Class"/>
    <n v="6"/>
    <n v="9"/>
    <s v="Autumn"/>
    <n v="273.666"/>
    <n v="193.88040400656621"/>
    <n v="79.785595993433787"/>
    <n v="0.29154369192166285"/>
    <n v="2"/>
    <n v="547.33199999999999"/>
    <n v="0.15"/>
    <n v="430"/>
    <x v="1"/>
    <x v="2"/>
    <n v="125.72939928274531"/>
  </r>
  <r>
    <s v="V139"/>
    <x v="2"/>
    <x v="1"/>
    <x v="1"/>
    <s v="Appliances"/>
    <s v="OFF-AP-10002287"/>
    <s v="Eureka Sanitaire  Multi-Pro Heavy-Duty Upright, Disposable Bags"/>
    <s v="United States"/>
    <s v="CA-2016-123337"/>
    <x v="1142"/>
    <d v="2016-09-22T00:00:00"/>
    <s v="Standard Class"/>
    <n v="6"/>
    <n v="9"/>
    <s v="Autumn"/>
    <n v="17.48"/>
    <n v="13.535478421543109"/>
    <n v="3.9445215784568912"/>
    <n v="0.2256591292023393"/>
    <n v="4"/>
    <n v="69.92"/>
    <n v="0"/>
    <n v="237"/>
    <x v="1"/>
    <x v="1"/>
    <n v="6.2538349194714122"/>
  </r>
  <r>
    <s v="V115"/>
    <x v="44"/>
    <x v="4"/>
    <x v="1"/>
    <s v="Supplies"/>
    <s v="OFF-SU-10004498"/>
    <s v="Martin-Yale Premier Letter Opener"/>
    <s v="United States"/>
    <s v="US-2016-150357"/>
    <x v="1155"/>
    <d v="2016-10-14T00:00:00"/>
    <s v="Standard Class"/>
    <n v="4"/>
    <n v="10"/>
    <s v="Autumn"/>
    <n v="20.608000000000001"/>
    <n v="15.562382345326901"/>
    <n v="5.0456176546730998"/>
    <n v="0.24483781321200987"/>
    <n v="2"/>
    <n v="41.216000000000001"/>
    <n v="0.2"/>
    <n v="127"/>
    <x v="0"/>
    <x v="1"/>
    <n v="21.574343280850989"/>
  </r>
  <r>
    <s v="V136"/>
    <x v="10"/>
    <x v="2"/>
    <x v="1"/>
    <s v="Binders"/>
    <s v="OFF-BI-10002557"/>
    <s v="Presstex Flexible Ring Binders"/>
    <s v="United States"/>
    <s v="US-2016-150357"/>
    <x v="1155"/>
    <d v="2016-10-14T00:00:00"/>
    <s v="Standard Class"/>
    <n v="4"/>
    <n v="10"/>
    <s v="Autumn"/>
    <n v="4.0949999999999998"/>
    <n v="3.4048697256333131"/>
    <n v="0.69013027436668661"/>
    <n v="0.16852998153032642"/>
    <n v="3"/>
    <n v="12.285"/>
    <n v="0.7"/>
    <n v="106"/>
    <x v="0"/>
    <x v="0"/>
    <n v="12.01357565423384"/>
  </r>
  <r>
    <s v="V075"/>
    <x v="101"/>
    <x v="1"/>
    <x v="2"/>
    <s v="Phones"/>
    <s v="TEC-PH-10004908"/>
    <s v="Panasonic KX TS3282W Corded phone"/>
    <s v="United States"/>
    <s v="CA-2015-144519"/>
    <x v="50"/>
    <d v="2015-11-17T00:00:00"/>
    <s v="Standard Class"/>
    <n v="4"/>
    <n v="11"/>
    <s v="Winter"/>
    <n v="339.96"/>
    <n v="246.35609526336191"/>
    <n v="93.603904736638071"/>
    <n v="0.27533799487186161"/>
    <n v="5"/>
    <n v="1699.8"/>
    <n v="0.2"/>
    <n v="497"/>
    <x v="0"/>
    <x v="0"/>
    <n v="150.7624543711066"/>
  </r>
  <r>
    <s v="V017"/>
    <x v="84"/>
    <x v="2"/>
    <x v="0"/>
    <s v="Furnishings"/>
    <s v="FUR-FU-10000794"/>
    <s v="Eldon Stackable Tray, Side-Load, Legal, Smoke"/>
    <s v="United States"/>
    <s v="CA-2015-144519"/>
    <x v="50"/>
    <d v="2015-11-17T00:00:00"/>
    <s v="Standard Class"/>
    <n v="4"/>
    <n v="11"/>
    <s v="Winter"/>
    <n v="63.98"/>
    <n v="45.080966368935172"/>
    <n v="18.899033631064825"/>
    <n v="0.29538970976969092"/>
    <n v="7"/>
    <n v="447.85999999999996"/>
    <n v="0"/>
    <n v="432"/>
    <x v="0"/>
    <x v="1"/>
    <n v="18.95310739694154"/>
  </r>
  <r>
    <s v="V077"/>
    <x v="107"/>
    <x v="3"/>
    <x v="2"/>
    <s v="Accessories"/>
    <s v="TEC-AC-10004171"/>
    <s v="Razer Kraken 7.1 Surround Sound Over Ear USB Gaming Headset"/>
    <s v="United States"/>
    <s v="CA-2014-120670"/>
    <x v="981"/>
    <d v="2014-11-06T00:00:00"/>
    <s v="Standard Class"/>
    <n v="4"/>
    <n v="11"/>
    <s v="Winter"/>
    <n v="799.92"/>
    <n v="658.05318776214665"/>
    <n v="141.86681223785331"/>
    <n v="0.17735125042235889"/>
    <n v="10"/>
    <n v="7999.2"/>
    <n v="0.2"/>
    <n v="416"/>
    <x v="0"/>
    <x v="0"/>
    <n v="331.12646289597569"/>
  </r>
  <r>
    <s v="V086"/>
    <x v="133"/>
    <x v="2"/>
    <x v="2"/>
    <s v="Phones"/>
    <s v="TEC-PH-10002070"/>
    <s v="Griffin GC36547 PowerJolt SE Lightning Charger"/>
    <s v="United States"/>
    <s v="CA-2016-157217"/>
    <x v="1080"/>
    <d v="2016-07-21T00:00:00"/>
    <s v="First Class"/>
    <n v="2"/>
    <n v="7"/>
    <s v="Summer"/>
    <n v="35.984000000000002"/>
    <n v="27.116350646196739"/>
    <n v="8.8676493538032624"/>
    <n v="0.24643311899186476"/>
    <n v="2"/>
    <n v="71.968000000000004"/>
    <n v="0.2"/>
    <n v="150"/>
    <x v="0"/>
    <x v="2"/>
    <n v="59.502946985842641"/>
  </r>
  <r>
    <s v="V084"/>
    <x v="95"/>
    <x v="1"/>
    <x v="2"/>
    <s v="Accessories"/>
    <s v="TEC-AC-10003095"/>
    <s v="Logitech G35 7.1-Channel Surround Sound Headset"/>
    <s v="United States"/>
    <s v="CA-2016-157217"/>
    <x v="1080"/>
    <d v="2016-07-21T00:00:00"/>
    <s v="First Class"/>
    <n v="2"/>
    <n v="7"/>
    <s v="Summer"/>
    <n v="389.97"/>
    <n v="276.56518358400109"/>
    <n v="113.40481641599894"/>
    <n v="0.2908039500884656"/>
    <n v="3"/>
    <n v="1169.9100000000001"/>
    <n v="0"/>
    <n v="235"/>
    <x v="0"/>
    <x v="2"/>
    <n v="110.80964491415"/>
  </r>
  <r>
    <s v="V052"/>
    <x v="128"/>
    <x v="2"/>
    <x v="2"/>
    <s v="Accessories"/>
    <s v="TEC-AC-10003832"/>
    <s v="Imation 16GB Mini TravelDrive USB 2.0 Flash Drive"/>
    <s v="United States"/>
    <s v="CA-2016-108224"/>
    <x v="675"/>
    <d v="2016-05-14T00:00:00"/>
    <s v="Same Day"/>
    <n v="0"/>
    <n v="5"/>
    <s v="Summer"/>
    <n v="185.52799999999999"/>
    <n v="122.95254993069059"/>
    <n v="62.575450069309397"/>
    <n v="0.33728305198842978"/>
    <n v="7"/>
    <n v="1298.6959999999999"/>
    <n v="0.2"/>
    <n v="277"/>
    <x v="0"/>
    <x v="0"/>
    <n v="816.2843555697176"/>
  </r>
  <r>
    <s v="V104"/>
    <x v="81"/>
    <x v="3"/>
    <x v="1"/>
    <s v="Binders"/>
    <s v="OFF-BI-10003527"/>
    <s v="Fellowes PB500 Electric Punch Plastic Comb Binding Machine with Manual Bind"/>
    <s v="United States"/>
    <s v="CA-2015-162782"/>
    <x v="780"/>
    <d v="2015-02-27T00:00:00"/>
    <s v="Standard Class"/>
    <n v="6"/>
    <n v="2"/>
    <s v="Spring"/>
    <n v="2541.98"/>
    <n v="1746.264628562828"/>
    <n v="795.71537143717205"/>
    <n v="0.31302975296311225"/>
    <n v="2"/>
    <n v="5083.96"/>
    <n v="0"/>
    <n v="228"/>
    <x v="1"/>
    <x v="0"/>
    <n v="1851.752900549171"/>
  </r>
  <r>
    <s v="V088"/>
    <x v="96"/>
    <x v="2"/>
    <x v="2"/>
    <s v="Machines"/>
    <s v="TEC-MA-10001148"/>
    <s v="Swingline SM12-08 MicroCut Jam Free Shredder"/>
    <s v="United States"/>
    <s v="CA-2017-159282"/>
    <x v="524"/>
    <d v="2017-10-21T00:00:00"/>
    <s v="Standard Class"/>
    <n v="5"/>
    <n v="10"/>
    <s v="Autumn"/>
    <n v="599.98500000000001"/>
    <n v="466.30132901437389"/>
    <n v="133.68367098562612"/>
    <n v="0.2228116886015919"/>
    <n v="5"/>
    <n v="2999.9250000000002"/>
    <n v="0.7"/>
    <n v="296"/>
    <x v="0"/>
    <x v="0"/>
    <n v="829.23722995545722"/>
  </r>
  <r>
    <s v="V134"/>
    <x v="36"/>
    <x v="4"/>
    <x v="1"/>
    <s v="Binders"/>
    <s v="OFF-BI-10002432"/>
    <s v="Wilson Jones Standard D-Ring Binders"/>
    <s v="United States"/>
    <s v="CA-2017-155936"/>
    <x v="738"/>
    <d v="2017-06-29T00:00:00"/>
    <s v="Standard Class"/>
    <n v="7"/>
    <n v="6"/>
    <s v="Summer"/>
    <n v="3.036"/>
    <n v="2.3920620996070281"/>
    <n v="0.64393790039297194"/>
    <n v="0.21210075770519496"/>
    <n v="3"/>
    <n v="9.1080000000000005"/>
    <n v="0.8"/>
    <n v="366"/>
    <x v="1"/>
    <x v="1"/>
    <n v="9.2214942661154442"/>
  </r>
  <r>
    <s v="V140"/>
    <x v="80"/>
    <x v="1"/>
    <x v="1"/>
    <s v="Art"/>
    <s v="OFF-AR-10001374"/>
    <s v="BIC Brite Liner Highlighters, Chisel Tip"/>
    <s v="United States"/>
    <s v="CA-2017-169439"/>
    <x v="428"/>
    <d v="2017-09-13T00:00:00"/>
    <s v="Standard Class"/>
    <n v="4"/>
    <n v="9"/>
    <s v="Autumn"/>
    <n v="25.92"/>
    <n v="19.510530543760218"/>
    <n v="6.4094694562397834"/>
    <n v="0.24727891420678175"/>
    <n v="5"/>
    <n v="129.60000000000002"/>
    <n v="0.2"/>
    <n v="206"/>
    <x v="0"/>
    <x v="1"/>
    <n v="8.7675780920388728"/>
  </r>
  <r>
    <s v="V005"/>
    <x v="103"/>
    <x v="1"/>
    <x v="0"/>
    <s v="Furnishings"/>
    <s v="FUR-FU-10000723"/>
    <s v="Deflect-o EconoMat Studded, No Bevel Mat for Low Pile Carpeting"/>
    <s v="United States"/>
    <s v="CA-2017-169439"/>
    <x v="428"/>
    <d v="2017-09-13T00:00:00"/>
    <s v="Standard Class"/>
    <n v="4"/>
    <n v="9"/>
    <s v="Autumn"/>
    <n v="66.111999999999995"/>
    <n v="43.754324113045342"/>
    <n v="22.357675886954652"/>
    <n v="0.33817878580219407"/>
    <n v="2"/>
    <n v="132.22399999999999"/>
    <n v="0.2"/>
    <n v="147"/>
    <x v="0"/>
    <x v="2"/>
    <n v="71.448959236646687"/>
  </r>
  <r>
    <s v="V086"/>
    <x v="133"/>
    <x v="4"/>
    <x v="2"/>
    <s v="Accessories"/>
    <s v="TEC-AC-10003614"/>
    <s v="Verbatim 25 GB 6x Blu-ray Single Layer Recordable Disc, 10/Pack"/>
    <s v="United States"/>
    <s v="CA-2017-151183"/>
    <x v="336"/>
    <d v="2017-10-19T00:00:00"/>
    <s v="Standard Class"/>
    <n v="5"/>
    <n v="10"/>
    <s v="Autumn"/>
    <n v="46.36"/>
    <n v="31.14753719617941"/>
    <n v="15.212462803820589"/>
    <n v="0.32813767911606101"/>
    <n v="4"/>
    <n v="185.44"/>
    <n v="0"/>
    <n v="237"/>
    <x v="0"/>
    <x v="1"/>
    <n v="10.872383731270711"/>
  </r>
  <r>
    <s v="V050"/>
    <x v="115"/>
    <x v="0"/>
    <x v="2"/>
    <s v="Accessories"/>
    <s v="TEC-AC-10004877"/>
    <s v="Imation 30456 USB Flash Drive 8GB"/>
    <s v="United States"/>
    <s v="CA-2016-149965"/>
    <x v="23"/>
    <d v="2016-06-25T00:00:00"/>
    <s v="Standard Class"/>
    <n v="5"/>
    <n v="6"/>
    <s v="Summer"/>
    <n v="6.9"/>
    <n v="4.6920046819482746"/>
    <n v="2.2079953180517258"/>
    <n v="0.31999932145677185"/>
    <n v="1"/>
    <n v="6.9"/>
    <n v="0"/>
    <n v="498"/>
    <x v="0"/>
    <x v="1"/>
    <n v="29.95903402982146"/>
  </r>
  <r>
    <s v="V007"/>
    <x v="29"/>
    <x v="4"/>
    <x v="0"/>
    <s v="Furnishings"/>
    <s v="FUR-FU-10004270"/>
    <s v="Executive Impressions 13&quot; Clairmont Wall Clock"/>
    <s v="United States"/>
    <s v="CA-2016-149965"/>
    <x v="23"/>
    <d v="2016-06-25T00:00:00"/>
    <s v="Standard Class"/>
    <n v="5"/>
    <n v="6"/>
    <s v="Summer"/>
    <n v="57.69"/>
    <n v="47.597081869254268"/>
    <n v="10.09291813074573"/>
    <n v="0.17495091230275142"/>
    <n v="3"/>
    <n v="173.07"/>
    <n v="0"/>
    <n v="202"/>
    <x v="0"/>
    <x v="1"/>
    <n v="21.633551362024061"/>
  </r>
  <r>
    <s v="V068"/>
    <x v="119"/>
    <x v="0"/>
    <x v="2"/>
    <s v="Machines"/>
    <s v="TEC-MA-10002210"/>
    <s v="Epson TM-T88V Direct Thermal Printer - Monochrome - Desktop"/>
    <s v="United States"/>
    <s v="CA-2014-158281"/>
    <x v="814"/>
    <d v="2014-09-07T00:00:00"/>
    <s v="Standard Class"/>
    <n v="5"/>
    <n v="9"/>
    <s v="Autumn"/>
    <n v="559.71"/>
    <n v="459.19890632450472"/>
    <n v="100.51109367549532"/>
    <n v="0.17957709112843315"/>
    <n v="3"/>
    <n v="1679.13"/>
    <n v="0.4"/>
    <n v="146"/>
    <x v="0"/>
    <x v="2"/>
    <n v="65.962456082987018"/>
  </r>
  <r>
    <s v="V121"/>
    <x v="7"/>
    <x v="3"/>
    <x v="1"/>
    <s v="Storage"/>
    <s v="OFF-ST-10000675"/>
    <s v="File Shuttle II and Handi-File, Black"/>
    <s v="United States"/>
    <s v="CA-2016-153661"/>
    <x v="806"/>
    <d v="2016-01-31T00:00:00"/>
    <s v="First Class"/>
    <n v="1"/>
    <n v="1"/>
    <s v="Winter"/>
    <n v="305.01"/>
    <n v="222.2964395591998"/>
    <n v="82.713560440800194"/>
    <n v="0.27118311019573194"/>
    <n v="9"/>
    <n v="2745.09"/>
    <n v="0"/>
    <n v="252"/>
    <x v="0"/>
    <x v="2"/>
    <n v="110.3874026370418"/>
  </r>
  <r>
    <s v="V121"/>
    <x v="7"/>
    <x v="4"/>
    <x v="1"/>
    <s v="Binders"/>
    <s v="OFF-BI-10004781"/>
    <s v="GBC Wire Binding Strips"/>
    <s v="United States"/>
    <s v="CA-2016-153661"/>
    <x v="806"/>
    <d v="2016-01-31T00:00:00"/>
    <s v="First Class"/>
    <n v="1"/>
    <n v="1"/>
    <s v="Winter"/>
    <n v="50.783999999999999"/>
    <n v="41.855491497886433"/>
    <n v="8.9285085021135657"/>
    <n v="0.17581341568434086"/>
    <n v="2"/>
    <n v="101.568"/>
    <n v="0.2"/>
    <n v="467"/>
    <x v="0"/>
    <x v="1"/>
    <n v="24.130751185986728"/>
  </r>
  <r>
    <s v="V139"/>
    <x v="2"/>
    <x v="1"/>
    <x v="1"/>
    <s v="Labels"/>
    <s v="OFF-LA-10004689"/>
    <s v="Avery 512"/>
    <s v="United States"/>
    <s v="CA-2016-153661"/>
    <x v="806"/>
    <d v="2016-01-31T00:00:00"/>
    <s v="First Class"/>
    <n v="1"/>
    <n v="1"/>
    <s v="Winter"/>
    <n v="26.01"/>
    <n v="20.250153031271839"/>
    <n v="5.7598469687281622"/>
    <n v="0.22144740364199009"/>
    <n v="9"/>
    <n v="234.09"/>
    <n v="0"/>
    <n v="105"/>
    <x v="0"/>
    <x v="0"/>
    <n v="5.6838299411576347"/>
  </r>
  <r>
    <s v="V087"/>
    <x v="6"/>
    <x v="0"/>
    <x v="2"/>
    <s v="Machines"/>
    <s v="TEC-MA-10001856"/>
    <s v="Okidata C610n Printer"/>
    <s v="United States"/>
    <s v="CA-2017-109183"/>
    <x v="769"/>
    <d v="2017-12-09T00:00:00"/>
    <s v="Standard Class"/>
    <n v="5"/>
    <n v="12"/>
    <s v="Winter"/>
    <n v="649"/>
    <n v="532.48107014334482"/>
    <n v="116.51892985665518"/>
    <n v="0.17953610147404495"/>
    <n v="2"/>
    <n v="1298"/>
    <n v="0.5"/>
    <n v="110"/>
    <x v="0"/>
    <x v="0"/>
    <n v="132.5509689941303"/>
  </r>
  <r>
    <s v="V044"/>
    <x v="69"/>
    <x v="0"/>
    <x v="0"/>
    <s v="Furnishings"/>
    <s v="FUR-FU-10000719"/>
    <s v="DAX Cubicle Frames, 8-1/2 x 11"/>
    <s v="United States"/>
    <s v="CA-2016-113656"/>
    <x v="1156"/>
    <d v="2016-01-29T00:00:00"/>
    <s v="Standard Class"/>
    <n v="6"/>
    <n v="1"/>
    <s v="Winter"/>
    <n v="59.99"/>
    <n v="46.563133338394067"/>
    <n v="13.426866661605935"/>
    <n v="0.22381841409578154"/>
    <n v="7"/>
    <n v="419.93"/>
    <n v="0"/>
    <n v="116"/>
    <x v="1"/>
    <x v="0"/>
    <n v="19.002739056953519"/>
  </r>
  <r>
    <s v="V019"/>
    <x v="56"/>
    <x v="3"/>
    <x v="0"/>
    <s v="Furnishings"/>
    <s v="FUR-FU-10003849"/>
    <s v="DAX Metal Frame, Desktop, Stepped-Edge"/>
    <s v="United States"/>
    <s v="CA-2015-148964"/>
    <x v="989"/>
    <d v="2015-05-31T00:00:00"/>
    <s v="Standard Class"/>
    <n v="5"/>
    <n v="5"/>
    <s v="Summer"/>
    <n v="20.239999999999998"/>
    <n v="15.478913187883331"/>
    <n v="4.7610868121166678"/>
    <n v="0.23523156186347174"/>
    <n v="1"/>
    <n v="20.239999999999998"/>
    <n v="0"/>
    <n v="242"/>
    <x v="0"/>
    <x v="1"/>
    <n v="18.328099519590129"/>
  </r>
  <r>
    <s v="V142"/>
    <x v="48"/>
    <x v="3"/>
    <x v="1"/>
    <s v="Art"/>
    <s v="OFF-AR-10001725"/>
    <s v="Boston Home &amp; Office Model 2000 Electric Pencil Sharpeners"/>
    <s v="United States"/>
    <s v="CA-2014-111899"/>
    <x v="417"/>
    <d v="2014-05-05T00:00:00"/>
    <s v="First Class"/>
    <n v="1"/>
    <n v="5"/>
    <s v="Summer"/>
    <n v="37.840000000000003"/>
    <n v="26.193849161014111"/>
    <n v="11.646150838985893"/>
    <n v="0.30777354225649822"/>
    <n v="2"/>
    <n v="75.680000000000007"/>
    <n v="0.2"/>
    <n v="371"/>
    <x v="0"/>
    <x v="1"/>
    <n v="18.622028622037931"/>
  </r>
  <r>
    <s v="V117"/>
    <x v="104"/>
    <x v="1"/>
    <x v="1"/>
    <s v="Fasteners"/>
    <s v="OFF-FA-10000840"/>
    <s v="OIC Thumb-Tacks"/>
    <s v="United States"/>
    <s v="CA-2014-111899"/>
    <x v="417"/>
    <d v="2014-05-05T00:00:00"/>
    <s v="First Class"/>
    <n v="1"/>
    <n v="5"/>
    <s v="Summer"/>
    <n v="5.4720000000000004"/>
    <n v="4.2655316251183724"/>
    <n v="1.2064683748816281"/>
    <n v="0.22048033166696418"/>
    <n v="6"/>
    <n v="32.832000000000001"/>
    <n v="0.2"/>
    <n v="411"/>
    <x v="0"/>
    <x v="1"/>
    <n v="2.1749813792306361"/>
  </r>
  <r>
    <s v="V122"/>
    <x v="5"/>
    <x v="2"/>
    <x v="1"/>
    <s v="Storage"/>
    <s v="OFF-ST-10000943"/>
    <s v="Eldon ProFile File 'N Store Portable File Tub Letter/Legal Size Black"/>
    <s v="United States"/>
    <s v="CA-2015-101126"/>
    <x v="1157"/>
    <d v="2015-02-14T00:00:00"/>
    <s v="Second Class"/>
    <n v="4"/>
    <n v="2"/>
    <s v="Spring"/>
    <n v="77.239999999999995"/>
    <n v="55.096628969437312"/>
    <n v="22.143371030562683"/>
    <n v="0.2866826907115832"/>
    <n v="5"/>
    <n v="386.2"/>
    <n v="0.2"/>
    <n v="165"/>
    <x v="0"/>
    <x v="2"/>
    <n v="81.460260861471866"/>
  </r>
  <r>
    <s v="V048"/>
    <x v="99"/>
    <x v="1"/>
    <x v="0"/>
    <s v="Tables"/>
    <s v="FUR-TA-10002533"/>
    <s v="BPI Conference Tables"/>
    <s v="United States"/>
    <s v="CA-2014-163468"/>
    <x v="728"/>
    <d v="2014-11-21T00:00:00"/>
    <s v="First Class"/>
    <n v="3"/>
    <n v="11"/>
    <s v="Winter"/>
    <n v="292.10000000000002"/>
    <n v="205.5762514897699"/>
    <n v="86.523748510230121"/>
    <n v="0.29621276449924722"/>
    <n v="4"/>
    <n v="1168.4000000000001"/>
    <n v="0.5"/>
    <n v="438"/>
    <x v="0"/>
    <x v="0"/>
    <n v="272.72662304494582"/>
  </r>
  <r>
    <s v="V042"/>
    <x v="111"/>
    <x v="4"/>
    <x v="0"/>
    <s v="Furnishings"/>
    <s v="FUR-FU-10001546"/>
    <s v="Dana Swing-Arm Lamps"/>
    <s v="United States"/>
    <s v="CA-2014-163468"/>
    <x v="728"/>
    <d v="2014-11-21T00:00:00"/>
    <s v="First Class"/>
    <n v="3"/>
    <n v="11"/>
    <s v="Winter"/>
    <n v="8.5440000000000005"/>
    <n v="5.6302522713961896"/>
    <n v="2.9137477286038109"/>
    <n v="0.3410285262878992"/>
    <n v="2"/>
    <n v="17.088000000000001"/>
    <n v="0.6"/>
    <n v="430"/>
    <x v="0"/>
    <x v="1"/>
    <n v="8.4287947282769071"/>
  </r>
  <r>
    <s v="V018"/>
    <x v="90"/>
    <x v="1"/>
    <x v="0"/>
    <s v="Bookcases"/>
    <s v="FUR-BO-10003546"/>
    <s v="Hon 4-Shelf Metal Bookcases"/>
    <s v="United States"/>
    <s v="CA-2014-163468"/>
    <x v="728"/>
    <d v="2014-11-21T00:00:00"/>
    <s v="First Class"/>
    <n v="3"/>
    <n v="11"/>
    <s v="Winter"/>
    <n v="424.11599999999999"/>
    <n v="282.7277852148186"/>
    <n v="141.38821478518139"/>
    <n v="0.33337156529152728"/>
    <n v="6"/>
    <n v="2544.6959999999999"/>
    <n v="0.3"/>
    <n v="355"/>
    <x v="0"/>
    <x v="2"/>
    <n v="118.19405969844679"/>
  </r>
  <r>
    <s v="V128"/>
    <x v="72"/>
    <x v="2"/>
    <x v="1"/>
    <s v="Binders"/>
    <s v="OFF-BI-10004728"/>
    <s v="Wilson Jones Turn Tabs Binder Tool for Ring Binders"/>
    <s v="United States"/>
    <s v="CA-2014-163468"/>
    <x v="728"/>
    <d v="2014-11-21T00:00:00"/>
    <s v="First Class"/>
    <n v="3"/>
    <n v="11"/>
    <s v="Winter"/>
    <n v="2.8919999999999999"/>
    <n v="2.1778447850949481"/>
    <n v="0.71415521490505185"/>
    <n v="0.24694163724241075"/>
    <n v="3"/>
    <n v="8.6760000000000002"/>
    <n v="0.8"/>
    <n v="226"/>
    <x v="0"/>
    <x v="1"/>
    <n v="14.50924903780432"/>
  </r>
  <r>
    <s v="V100"/>
    <x v="17"/>
    <x v="3"/>
    <x v="1"/>
    <s v="Storage"/>
    <s v="OFF-ST-10000025"/>
    <s v="Fellowes Stor/Drawer Steel Plus Storage Drawers"/>
    <s v="United States"/>
    <s v="CA-2014-163468"/>
    <x v="728"/>
    <d v="2014-11-21T00:00:00"/>
    <s v="First Class"/>
    <n v="3"/>
    <n v="11"/>
    <s v="Winter"/>
    <n v="381.72"/>
    <n v="323.21150073876419"/>
    <n v="58.508499261235841"/>
    <n v="0.15327595950234685"/>
    <n v="5"/>
    <n v="1908.6000000000001"/>
    <n v="0.2"/>
    <n v="230"/>
    <x v="0"/>
    <x v="0"/>
    <n v="210.75003829384511"/>
  </r>
  <r>
    <s v="V038"/>
    <x v="139"/>
    <x v="0"/>
    <x v="0"/>
    <s v="Chairs"/>
    <s v="FUR-CH-10003817"/>
    <s v="Global Value Steno Chair, Gray"/>
    <s v="United States"/>
    <s v="US-2017-117450"/>
    <x v="507"/>
    <d v="2017-09-08T00:00:00"/>
    <s v="Standard Class"/>
    <n v="4"/>
    <n v="9"/>
    <s v="Autumn"/>
    <n v="97.183999999999997"/>
    <n v="71.832909304586806"/>
    <n v="25.351090695413191"/>
    <n v="0.26085662964493322"/>
    <n v="2"/>
    <n v="194.36799999999999"/>
    <n v="0.2"/>
    <n v="117"/>
    <x v="0"/>
    <x v="0"/>
    <n v="149.8267013451059"/>
  </r>
  <r>
    <s v="V100"/>
    <x v="17"/>
    <x v="3"/>
    <x v="1"/>
    <s v="Paper"/>
    <s v="OFF-PA-10000289"/>
    <s v="Xerox 213"/>
    <s v="United States"/>
    <s v="US-2017-117450"/>
    <x v="507"/>
    <d v="2017-09-08T00:00:00"/>
    <s v="Standard Class"/>
    <n v="4"/>
    <n v="9"/>
    <s v="Autumn"/>
    <n v="10.368"/>
    <n v="8.4232642104444242"/>
    <n v="1.9447357895555761"/>
    <n v="0.18757096735682641"/>
    <n v="2"/>
    <n v="20.736000000000001"/>
    <n v="0.2"/>
    <n v="306"/>
    <x v="0"/>
    <x v="1"/>
    <n v="10.770583939601419"/>
  </r>
  <r>
    <s v="V023"/>
    <x v="123"/>
    <x v="2"/>
    <x v="0"/>
    <s v="Tables"/>
    <s v="FUR-TA-10001889"/>
    <s v="Bush Advantage Collection Racetrack Conference Table"/>
    <s v="United States"/>
    <s v="CA-2014-137274"/>
    <x v="1158"/>
    <d v="2014-04-02T00:00:00"/>
    <s v="Standard Class"/>
    <n v="4"/>
    <n v="3"/>
    <s v="Spring"/>
    <n v="890.84100000000001"/>
    <n v="644.70079871010523"/>
    <n v="246.14020128989478"/>
    <n v="0.27630093506012271"/>
    <n v="3"/>
    <n v="2672.5230000000001"/>
    <n v="0.3"/>
    <n v="188"/>
    <x v="0"/>
    <x v="0"/>
    <n v="1005.186331284641"/>
  </r>
  <r>
    <s v="V051"/>
    <x v="87"/>
    <x v="3"/>
    <x v="2"/>
    <s v="Accessories"/>
    <s v="TEC-AC-10002305"/>
    <s v="KeyTronic E03601U1 - Keyboard - Beige"/>
    <s v="United States"/>
    <s v="CA-2016-144092"/>
    <x v="732"/>
    <d v="2016-11-07T00:00:00"/>
    <s v="Second Class"/>
    <n v="2"/>
    <n v="11"/>
    <s v="Winter"/>
    <n v="72"/>
    <n v="47.319320704609169"/>
    <n v="24.680679295390831"/>
    <n v="0.34278721243598376"/>
    <n v="4"/>
    <n v="288"/>
    <n v="0"/>
    <n v="342"/>
    <x v="0"/>
    <x v="1"/>
    <n v="27.885480092693399"/>
  </r>
  <r>
    <s v="V030"/>
    <x v="125"/>
    <x v="0"/>
    <x v="0"/>
    <s v="Chairs"/>
    <s v="FUR-CH-10004875"/>
    <s v="Harbour Creations 67200 Series Stacking Chairs"/>
    <s v="United States"/>
    <s v="CA-2016-144092"/>
    <x v="732"/>
    <d v="2016-11-07T00:00:00"/>
    <s v="Second Class"/>
    <n v="2"/>
    <n v="11"/>
    <s v="Winter"/>
    <n v="113.88800000000001"/>
    <n v="78.830173096880614"/>
    <n v="35.057826903119391"/>
    <n v="0.3078272241423099"/>
    <n v="2"/>
    <n v="227.77600000000001"/>
    <n v="0.2"/>
    <n v="449"/>
    <x v="0"/>
    <x v="2"/>
    <n v="130.13834886628479"/>
  </r>
  <r>
    <s v="V138"/>
    <x v="12"/>
    <x v="0"/>
    <x v="1"/>
    <s v="Envelopes"/>
    <s v="OFF-EN-10001434"/>
    <s v="Strathmore #10 Envelopes, Ultimate White"/>
    <s v="United States"/>
    <s v="CA-2016-144092"/>
    <x v="732"/>
    <d v="2016-11-07T00:00:00"/>
    <s v="Second Class"/>
    <n v="2"/>
    <n v="11"/>
    <s v="Winter"/>
    <n v="158.13"/>
    <n v="131.02032637794849"/>
    <n v="27.109673622051503"/>
    <n v="0.17143915526498138"/>
    <n v="3"/>
    <n v="474.39"/>
    <n v="0"/>
    <n v="116"/>
    <x v="0"/>
    <x v="0"/>
    <n v="43.03753478070044"/>
  </r>
  <r>
    <s v="V114"/>
    <x v="13"/>
    <x v="1"/>
    <x v="1"/>
    <s v="Fasteners"/>
    <s v="OFF-FA-10004395"/>
    <s v="Plymouth Boxed Rubber Bands by Plymouth"/>
    <s v="United States"/>
    <s v="CA-2017-112172"/>
    <x v="193"/>
    <d v="2017-06-14T00:00:00"/>
    <s v="Second Class"/>
    <n v="4"/>
    <n v="6"/>
    <s v="Summer"/>
    <n v="14.13"/>
    <n v="10.99613918409757"/>
    <n v="3.1338608159024304"/>
    <n v="0.22178774351751099"/>
    <n v="3"/>
    <n v="42.39"/>
    <n v="0"/>
    <n v="322"/>
    <x v="0"/>
    <x v="1"/>
    <n v="5.7531449833982116"/>
  </r>
  <r>
    <s v="V099"/>
    <x v="24"/>
    <x v="1"/>
    <x v="1"/>
    <s v="Binders"/>
    <s v="OFF-BI-10004632"/>
    <s v="GBC Binding covers"/>
    <s v="United States"/>
    <s v="CA-2015-121699"/>
    <x v="544"/>
    <d v="2015-08-14T00:00:00"/>
    <s v="Standard Class"/>
    <n v="4"/>
    <n v="8"/>
    <s v="Autumn"/>
    <n v="64.75"/>
    <n v="52.661443812999771"/>
    <n v="12.088556187000229"/>
    <n v="0.18669584844787998"/>
    <n v="5"/>
    <n v="323.75"/>
    <n v="0"/>
    <n v="469"/>
    <x v="0"/>
    <x v="0"/>
    <n v="342.54001287682269"/>
  </r>
  <r>
    <s v="V108"/>
    <x v="76"/>
    <x v="1"/>
    <x v="1"/>
    <s v="Binders"/>
    <s v="OFF-BI-10000145"/>
    <s v="Zipper Ring Binder Pockets"/>
    <s v="United States"/>
    <s v="CA-2015-162761"/>
    <x v="330"/>
    <d v="2015-10-13T00:00:00"/>
    <s v="Standard Class"/>
    <n v="4"/>
    <n v="10"/>
    <s v="Autumn"/>
    <n v="1.8720000000000001"/>
    <n v="1.261852964199512"/>
    <n v="0.61014703580048812"/>
    <n v="0.32593324561991888"/>
    <n v="2"/>
    <n v="3.7440000000000002"/>
    <n v="0.7"/>
    <n v="462"/>
    <x v="0"/>
    <x v="1"/>
    <n v="4.7194338643528004"/>
  </r>
  <r>
    <s v="V123"/>
    <x v="14"/>
    <x v="4"/>
    <x v="1"/>
    <s v="Binders"/>
    <s v="OFF-BI-10002498"/>
    <s v="Clear Mylar Reinforcing Strips"/>
    <s v="United States"/>
    <s v="CA-2015-162761"/>
    <x v="330"/>
    <d v="2015-10-13T00:00:00"/>
    <s v="Standard Class"/>
    <n v="4"/>
    <n v="10"/>
    <s v="Autumn"/>
    <n v="11.214"/>
    <n v="8.547918838960392"/>
    <n v="2.6660811610396085"/>
    <n v="0.23774577858387805"/>
    <n v="2"/>
    <n v="22.428000000000001"/>
    <n v="0.7"/>
    <n v="309"/>
    <x v="0"/>
    <x v="2"/>
    <n v="53.175470463363091"/>
  </r>
  <r>
    <s v="V142"/>
    <x v="48"/>
    <x v="2"/>
    <x v="1"/>
    <s v="Art"/>
    <s v="OFF-AR-10001761"/>
    <s v="Avery Hi-Liter Smear-Safe Highlighters"/>
    <s v="United States"/>
    <s v="CA-2015-162761"/>
    <x v="330"/>
    <d v="2015-10-13T00:00:00"/>
    <s v="Standard Class"/>
    <n v="4"/>
    <n v="10"/>
    <s v="Autumn"/>
    <n v="37.375999999999998"/>
    <n v="30.30924809464668"/>
    <n v="7.0667519053533177"/>
    <n v="0.18907191527593423"/>
    <n v="8"/>
    <n v="299.00799999999998"/>
    <n v="0.2"/>
    <n v="198"/>
    <x v="0"/>
    <x v="1"/>
    <n v="10.721875258865239"/>
  </r>
  <r>
    <s v="V065"/>
    <x v="122"/>
    <x v="2"/>
    <x v="2"/>
    <s v="Phones"/>
    <s v="TEC-PH-10001817"/>
    <s v="Wilson Electronics DB Pro Signal Booster"/>
    <s v="United States"/>
    <s v="CA-2016-121377"/>
    <x v="316"/>
    <d v="2016-06-02T00:00:00"/>
    <s v="Standard Class"/>
    <n v="5"/>
    <n v="5"/>
    <s v="Summer"/>
    <n v="286.39999999999998"/>
    <n v="242.0397183032444"/>
    <n v="44.360281696755578"/>
    <n v="0.15488925173448179"/>
    <n v="1"/>
    <n v="286.39999999999998"/>
    <n v="0.2"/>
    <n v="112"/>
    <x v="0"/>
    <x v="0"/>
    <n v="441.63007949086881"/>
  </r>
  <r>
    <s v="V140"/>
    <x v="80"/>
    <x v="3"/>
    <x v="1"/>
    <s v="Art"/>
    <s v="OFF-AR-10004456"/>
    <s v="Panasonic KP-4ABK Battery-Operated Pencil Sharpener"/>
    <s v="United States"/>
    <s v="CA-2017-115322"/>
    <x v="943"/>
    <d v="2017-05-16T00:00:00"/>
    <s v="Second Class"/>
    <n v="5"/>
    <n v="5"/>
    <s v="Summer"/>
    <n v="43.92"/>
    <n v="35.714938599026368"/>
    <n v="8.2050614009736336"/>
    <n v="0.18681833790923574"/>
    <n v="3"/>
    <n v="131.76"/>
    <n v="0"/>
    <n v="418"/>
    <x v="0"/>
    <x v="1"/>
    <n v="16.904815881872238"/>
  </r>
  <r>
    <s v="V031"/>
    <x v="18"/>
    <x v="2"/>
    <x v="0"/>
    <s v="Tables"/>
    <s v="FUR-TA-10001539"/>
    <s v="Chromcraft Rectangular Conference Tables"/>
    <s v="United States"/>
    <s v="CA-2016-132066"/>
    <x v="1159"/>
    <d v="2016-10-20T00:00:00"/>
    <s v="Standard Class"/>
    <n v="4"/>
    <n v="10"/>
    <s v="Autumn"/>
    <n v="142.18199999999999"/>
    <n v="119.852279159384"/>
    <n v="22.329720840615991"/>
    <n v="0.15705026543877559"/>
    <n v="1"/>
    <n v="142.18199999999999"/>
    <n v="0.4"/>
    <n v="369"/>
    <x v="0"/>
    <x v="0"/>
    <n v="487.91912640877291"/>
  </r>
  <r>
    <s v="V135"/>
    <x v="51"/>
    <x v="3"/>
    <x v="1"/>
    <s v="Paper"/>
    <s v="OFF-PA-10003205"/>
    <s v="Wirebound Message Forms, Four 2 3/4 x 5 Forms per Page, Pink Paper"/>
    <s v="United States"/>
    <s v="CA-2017-158120"/>
    <x v="701"/>
    <d v="2017-11-21T00:00:00"/>
    <s v="Standard Class"/>
    <n v="4"/>
    <n v="11"/>
    <s v="Winter"/>
    <n v="19.608000000000001"/>
    <n v="13.403339777663099"/>
    <n v="6.2046602223369014"/>
    <n v="0.3164351398580631"/>
    <n v="3"/>
    <n v="58.823999999999998"/>
    <n v="0.2"/>
    <n v="286"/>
    <x v="0"/>
    <x v="1"/>
    <n v="2.3108249609176381"/>
  </r>
  <r>
    <s v="V110"/>
    <x v="16"/>
    <x v="0"/>
    <x v="1"/>
    <s v="Binders"/>
    <s v="OFF-BI-10002813"/>
    <s v="Avery Reinforcements for Hole-Punch Pages"/>
    <s v="United States"/>
    <s v="CA-2017-158120"/>
    <x v="701"/>
    <d v="2017-11-21T00:00:00"/>
    <s v="Standard Class"/>
    <n v="4"/>
    <n v="11"/>
    <s v="Winter"/>
    <n v="4.1580000000000004"/>
    <n v="2.9568480882117019"/>
    <n v="1.2011519117882985"/>
    <n v="0.28887732366240942"/>
    <n v="7"/>
    <n v="29.106000000000002"/>
    <n v="0.7"/>
    <n v="373"/>
    <x v="0"/>
    <x v="1"/>
    <n v="2.1351499110969101"/>
  </r>
  <r>
    <s v="V088"/>
    <x v="96"/>
    <x v="2"/>
    <x v="2"/>
    <s v="Phones"/>
    <s v="TEC-PH-10002310"/>
    <s v="Plantronics Calisto P620-M USB Wireless Speakerphone System"/>
    <s v="United States"/>
    <s v="CA-2017-100097"/>
    <x v="200"/>
    <d v="2017-11-29T00:00:00"/>
    <s v="Second Class"/>
    <n v="3"/>
    <n v="11"/>
    <s v="Winter"/>
    <n v="979.95"/>
    <n v="816.85757103546359"/>
    <n v="163.09242896453645"/>
    <n v="0.16642933717489306"/>
    <n v="5"/>
    <n v="4899.75"/>
    <n v="0"/>
    <n v="232"/>
    <x v="0"/>
    <x v="0"/>
    <n v="345.07297864654657"/>
  </r>
  <r>
    <s v="V018"/>
    <x v="90"/>
    <x v="2"/>
    <x v="0"/>
    <s v="Furnishings"/>
    <s v="FUR-FU-10003623"/>
    <s v="DataProducts Ampli Magnifier Task Lamp, Black,"/>
    <s v="United States"/>
    <s v="CA-2017-100097"/>
    <x v="200"/>
    <d v="2017-11-29T00:00:00"/>
    <s v="Second Class"/>
    <n v="3"/>
    <n v="11"/>
    <s v="Winter"/>
    <n v="135.30000000000001"/>
    <n v="100.9230685920254"/>
    <n v="34.37693140797461"/>
    <n v="0.25407931565391434"/>
    <n v="5"/>
    <n v="676.5"/>
    <n v="0"/>
    <n v="113"/>
    <x v="0"/>
    <x v="0"/>
    <n v="44.199840777993757"/>
  </r>
  <r>
    <s v="V102"/>
    <x v="66"/>
    <x v="3"/>
    <x v="1"/>
    <s v="Paper"/>
    <s v="OFF-PA-10003424"/>
    <s v="&quot;While you Were Out&quot; Message Book, One Form per Page"/>
    <s v="United States"/>
    <s v="CA-2017-167626"/>
    <x v="213"/>
    <d v="2017-09-07T00:00:00"/>
    <s v="Standard Class"/>
    <n v="4"/>
    <n v="9"/>
    <s v="Autumn"/>
    <n v="8.9039999999999999"/>
    <n v="7.5043431269735379"/>
    <n v="1.399656873026462"/>
    <n v="0.15719416812965656"/>
    <n v="3"/>
    <n v="26.712"/>
    <n v="0.2"/>
    <n v="380"/>
    <x v="0"/>
    <x v="1"/>
    <n v="0.85678779947740524"/>
  </r>
  <r>
    <s v="V084"/>
    <x v="95"/>
    <x v="1"/>
    <x v="2"/>
    <s v="Accessories"/>
    <s v="TEC-AC-10004353"/>
    <s v="Hypercom P1300 Pinpad"/>
    <s v="United States"/>
    <s v="CA-2017-167626"/>
    <x v="213"/>
    <d v="2017-09-07T00:00:00"/>
    <s v="Standard Class"/>
    <n v="4"/>
    <n v="9"/>
    <s v="Autumn"/>
    <n v="100.8"/>
    <n v="80.063889420289328"/>
    <n v="20.736110579710669"/>
    <n v="0.20571538273522488"/>
    <n v="2"/>
    <n v="201.6"/>
    <n v="0.2"/>
    <n v="143"/>
    <x v="0"/>
    <x v="2"/>
    <n v="67.797345080762568"/>
  </r>
  <r>
    <s v="V032"/>
    <x v="71"/>
    <x v="1"/>
    <x v="0"/>
    <s v="Furnishings"/>
    <s v="FUR-FU-10001934"/>
    <s v="Magnifier Swing Arm Lamp"/>
    <s v="United States"/>
    <s v="US-2017-126053"/>
    <x v="256"/>
    <d v="2017-12-08T00:00:00"/>
    <s v="First Class"/>
    <n v="3"/>
    <n v="12"/>
    <s v="Winter"/>
    <n v="41.96"/>
    <n v="34.622043398253773"/>
    <n v="7.3379566017462281"/>
    <n v="0.17487980461740296"/>
    <n v="2"/>
    <n v="83.92"/>
    <n v="0"/>
    <n v="476"/>
    <x v="0"/>
    <x v="1"/>
    <n v="18.765082467178239"/>
  </r>
  <r>
    <s v="V123"/>
    <x v="14"/>
    <x v="2"/>
    <x v="1"/>
    <s v="Labels"/>
    <s v="OFF-LA-10003766"/>
    <s v="Self-Adhesive Removable Labels"/>
    <s v="United States"/>
    <s v="US-2017-126053"/>
    <x v="256"/>
    <d v="2017-12-08T00:00:00"/>
    <s v="First Class"/>
    <n v="3"/>
    <n v="12"/>
    <s v="Winter"/>
    <n v="9.4499999999999993"/>
    <n v="8.0013558208590823"/>
    <n v="1.448644179140917"/>
    <n v="0.15329568033237218"/>
    <n v="3"/>
    <n v="28.349999999999998"/>
    <n v="0"/>
    <n v="394"/>
    <x v="0"/>
    <x v="1"/>
    <n v="10.75929830425758"/>
  </r>
  <r>
    <s v="V110"/>
    <x v="16"/>
    <x v="1"/>
    <x v="1"/>
    <s v="Appliances"/>
    <s v="OFF-AP-10004540"/>
    <s v="Eureka The Boss Lite 10-Amp Upright Vacuum, Blue"/>
    <s v="United States"/>
    <s v="US-2017-128447"/>
    <x v="468"/>
    <d v="2017-11-17T00:00:00"/>
    <s v="Standard Class"/>
    <n v="7"/>
    <n v="11"/>
    <s v="Winter"/>
    <n v="400.8"/>
    <n v="260.81495336297888"/>
    <n v="139.98504663702113"/>
    <n v="0.34926408841572137"/>
    <n v="5"/>
    <n v="2004"/>
    <n v="0"/>
    <n v="495"/>
    <x v="1"/>
    <x v="2"/>
    <n v="120.24"/>
  </r>
  <r>
    <s v="V108"/>
    <x v="76"/>
    <x v="1"/>
    <x v="1"/>
    <s v="Binders"/>
    <s v="OFF-BI-10001543"/>
    <s v="GBC VeloBinder Manual Binding System"/>
    <s v="United States"/>
    <s v="US-2017-128447"/>
    <x v="468"/>
    <d v="2017-11-17T00:00:00"/>
    <s v="Standard Class"/>
    <n v="7"/>
    <n v="11"/>
    <s v="Winter"/>
    <n v="28.792000000000002"/>
    <n v="19.09966215398202"/>
    <n v="9.6923378460179812"/>
    <n v="0.33663301771387816"/>
    <n v="1"/>
    <n v="28.792000000000002"/>
    <n v="0.2"/>
    <n v="203"/>
    <x v="1"/>
    <x v="2"/>
    <n v="91.610533498766245"/>
  </r>
  <r>
    <s v="V043"/>
    <x v="136"/>
    <x v="4"/>
    <x v="0"/>
    <s v="Furnishings"/>
    <s v="FUR-FU-10004597"/>
    <s v="Eldon Cleatmat Chair Mats for Medium Pile Carpets"/>
    <s v="United States"/>
    <s v="US-2014-131275"/>
    <x v="772"/>
    <d v="2014-03-24T00:00:00"/>
    <s v="Standard Class"/>
    <n v="6"/>
    <n v="3"/>
    <s v="Spring"/>
    <n v="111"/>
    <n v="81.317058756825361"/>
    <n v="29.682941243174639"/>
    <n v="0.26741388507364539"/>
    <n v="2"/>
    <n v="222"/>
    <n v="0"/>
    <n v="161"/>
    <x v="1"/>
    <x v="2"/>
    <n v="65.590262234572592"/>
  </r>
  <r>
    <s v="V051"/>
    <x v="87"/>
    <x v="1"/>
    <x v="2"/>
    <s v="Machines"/>
    <s v="TEC-MA-10001148"/>
    <s v="Swingline SM12-08 MicroCut Jam Free Shredder"/>
    <s v="United States"/>
    <s v="US-2014-131275"/>
    <x v="772"/>
    <d v="2014-03-24T00:00:00"/>
    <s v="Standard Class"/>
    <n v="6"/>
    <n v="3"/>
    <s v="Spring"/>
    <n v="1279.9680000000001"/>
    <n v="864.76417620470522"/>
    <n v="415.20382379529485"/>
    <n v="0.32438609699249887"/>
    <n v="4"/>
    <n v="5119.8720000000003"/>
    <n v="0.2"/>
    <n v="152"/>
    <x v="1"/>
    <x v="0"/>
    <n v="829.23722995545722"/>
  </r>
  <r>
    <s v="V138"/>
    <x v="12"/>
    <x v="0"/>
    <x v="1"/>
    <s v="Storage"/>
    <s v="OFF-ST-10000078"/>
    <s v="Tennsco 6- and 18-Compartment Lockers"/>
    <s v="United States"/>
    <s v="US-2014-131275"/>
    <x v="772"/>
    <d v="2014-03-24T00:00:00"/>
    <s v="Standard Class"/>
    <n v="6"/>
    <n v="3"/>
    <s v="Spring"/>
    <n v="1856.19"/>
    <n v="1290.593791726418"/>
    <n v="565.59620827358208"/>
    <n v="0.30470814317154066"/>
    <n v="7"/>
    <n v="12993.33"/>
    <n v="0"/>
    <n v="408"/>
    <x v="1"/>
    <x v="0"/>
    <n v="518.59058146977907"/>
  </r>
  <r>
    <s v="V002"/>
    <x v="60"/>
    <x v="3"/>
    <x v="0"/>
    <s v="Furnishings"/>
    <s v="FUR-FU-10001037"/>
    <s v="DAX Charcoal/Nickel-Tone Document Frame, 5 x 7"/>
    <s v="United States"/>
    <s v="CA-2016-149349"/>
    <x v="396"/>
    <d v="2016-11-13T00:00:00"/>
    <s v="First Class"/>
    <n v="1"/>
    <n v="11"/>
    <s v="Winter"/>
    <n v="22.751999999999999"/>
    <n v="16.363640975746119"/>
    <n v="6.3883590242538801"/>
    <n v="0.28078230591833159"/>
    <n v="6"/>
    <n v="136.512"/>
    <n v="0.6"/>
    <n v="217"/>
    <x v="0"/>
    <x v="1"/>
    <n v="12.322263613939951"/>
  </r>
  <r>
    <s v="V059"/>
    <x v="35"/>
    <x v="2"/>
    <x v="2"/>
    <s v="Phones"/>
    <s v="TEC-PH-10001433"/>
    <s v="Cisco Small Business SPA 502G VoIP phone"/>
    <s v="United States"/>
    <s v="CA-2017-115119"/>
    <x v="40"/>
    <d v="2017-10-30T00:00:00"/>
    <s v="Standard Class"/>
    <n v="4"/>
    <n v="10"/>
    <s v="Autumn"/>
    <n v="61.542000000000002"/>
    <n v="43.230516621768373"/>
    <n v="18.311483378231628"/>
    <n v="0.29754449608773892"/>
    <n v="1"/>
    <n v="61.542000000000002"/>
    <n v="0.4"/>
    <n v="420"/>
    <x v="0"/>
    <x v="2"/>
    <n v="112.827"/>
  </r>
  <r>
    <s v="V138"/>
    <x v="12"/>
    <x v="0"/>
    <x v="1"/>
    <s v="Binders"/>
    <s v="OFF-BI-10003007"/>
    <s v="Premium Transparent Presentation Covers, No Pattern/Clear, 8 1/2&quot; x 11&quot;"/>
    <s v="United States"/>
    <s v="CA-2017-115119"/>
    <x v="40"/>
    <d v="2017-10-30T00:00:00"/>
    <s v="Standard Class"/>
    <n v="4"/>
    <n v="10"/>
    <s v="Autumn"/>
    <n v="81.438000000000002"/>
    <n v="56.721871297182588"/>
    <n v="24.716128702817414"/>
    <n v="0.30349626344970915"/>
    <n v="7"/>
    <n v="570.06600000000003"/>
    <n v="0.7"/>
    <n v="230"/>
    <x v="0"/>
    <x v="2"/>
    <n v="50.000354305411342"/>
  </r>
  <r>
    <s v="V025"/>
    <x v="86"/>
    <x v="1"/>
    <x v="0"/>
    <s v="Furnishings"/>
    <s v="FUR-FU-10001290"/>
    <s v="Executive Impressions Supervisor Wall Clock"/>
    <s v="United States"/>
    <s v="CA-2015-125563"/>
    <x v="347"/>
    <d v="2015-04-17T00:00:00"/>
    <s v="Standard Class"/>
    <n v="6"/>
    <n v="4"/>
    <s v="Spring"/>
    <n v="67.36"/>
    <n v="50.130513341803372"/>
    <n v="17.229486658196628"/>
    <n v="0.25578216535327536"/>
    <n v="2"/>
    <n v="134.72"/>
    <n v="0.2"/>
    <n v="398"/>
    <x v="1"/>
    <x v="0"/>
    <n v="222.0683548669943"/>
  </r>
  <r>
    <s v="V005"/>
    <x v="103"/>
    <x v="3"/>
    <x v="0"/>
    <s v="Furnishings"/>
    <s v="FUR-FU-10000087"/>
    <s v="Executive Impressions 14&quot; Two-Color Numerals Wall Clock"/>
    <s v="United States"/>
    <s v="CA-2015-125563"/>
    <x v="347"/>
    <d v="2015-04-17T00:00:00"/>
    <s v="Standard Class"/>
    <n v="6"/>
    <n v="4"/>
    <s v="Spring"/>
    <n v="54.527999999999999"/>
    <n v="41.146105368350227"/>
    <n v="13.381894631649772"/>
    <n v="0.24541326715907005"/>
    <n v="3"/>
    <n v="163.584"/>
    <n v="0.2"/>
    <n v="405"/>
    <x v="1"/>
    <x v="1"/>
    <n v="24.998883900419759"/>
  </r>
  <r>
    <s v="V067"/>
    <x v="94"/>
    <x v="4"/>
    <x v="2"/>
    <s v="Accessories"/>
    <s v="TEC-AC-10002049"/>
    <s v="Plantronics Savi W720 Multi-Device Wireless Headset System"/>
    <s v="United States"/>
    <s v="CA-2015-113152"/>
    <x v="707"/>
    <d v="2015-12-30T00:00:00"/>
    <s v="Standard Class"/>
    <n v="5"/>
    <n v="12"/>
    <s v="Winter"/>
    <n v="843.9"/>
    <n v="705.81154697805664"/>
    <n v="138.08845302194334"/>
    <n v="0.16363129875807955"/>
    <n v="2"/>
    <n v="1687.8"/>
    <n v="0"/>
    <n v="298"/>
    <x v="0"/>
    <x v="0"/>
    <n v="543.62577118097909"/>
  </r>
  <r>
    <s v="V032"/>
    <x v="71"/>
    <x v="2"/>
    <x v="0"/>
    <s v="Bookcases"/>
    <s v="FUR-BO-10002613"/>
    <s v="Atlantic Metals Mobile 4-Shelf Bookcases, Custom Colors"/>
    <s v="United States"/>
    <s v="CA-2015-113152"/>
    <x v="707"/>
    <d v="2015-12-30T00:00:00"/>
    <s v="Standard Class"/>
    <n v="5"/>
    <n v="12"/>
    <s v="Winter"/>
    <n v="449.56799999999998"/>
    <n v="339.73532532655429"/>
    <n v="109.83267467344569"/>
    <n v="0.24430714524486996"/>
    <n v="2"/>
    <n v="899.13599999999997"/>
    <n v="0.2"/>
    <n v="492"/>
    <x v="0"/>
    <x v="0"/>
    <n v="449.3703925083405"/>
  </r>
  <r>
    <s v="V108"/>
    <x v="76"/>
    <x v="2"/>
    <x v="1"/>
    <s v="Storage"/>
    <s v="OFF-ST-10004950"/>
    <s v="Tenex Personal Filing Tote With Secure Closure Lid, Black/Frost"/>
    <s v="United States"/>
    <s v="CA-2017-165155"/>
    <x v="296"/>
    <d v="2017-09-23T00:00:00"/>
    <s v="First Class"/>
    <n v="2"/>
    <n v="9"/>
    <s v="Autumn"/>
    <n v="15.51"/>
    <n v="12.89495019280057"/>
    <n v="2.6150498071994299"/>
    <n v="0.16860411393935718"/>
    <n v="1"/>
    <n v="15.51"/>
    <n v="0"/>
    <n v="135"/>
    <x v="0"/>
    <x v="2"/>
    <n v="38.746989107190338"/>
  </r>
  <r>
    <s v="V045"/>
    <x v="1"/>
    <x v="0"/>
    <x v="0"/>
    <s v="Chairs"/>
    <s v="FUR-CH-10004875"/>
    <s v="Harbour Creations 67200 Series Stacking Chairs"/>
    <s v="United States"/>
    <s v="CA-2014-163412"/>
    <x v="414"/>
    <d v="2014-12-23T00:00:00"/>
    <s v="Second Class"/>
    <n v="3"/>
    <n v="12"/>
    <s v="Winter"/>
    <n v="192.18600000000001"/>
    <n v="142.88515950363771"/>
    <n v="49.300840496362298"/>
    <n v="0.25652670067727251"/>
    <n v="3"/>
    <n v="576.55799999999999"/>
    <n v="0.1"/>
    <n v="378"/>
    <x v="0"/>
    <x v="2"/>
    <n v="130.13834886628479"/>
  </r>
  <r>
    <s v="V124"/>
    <x v="15"/>
    <x v="2"/>
    <x v="1"/>
    <s v="Art"/>
    <s v="OFF-AR-10003190"/>
    <s v="Newell 32"/>
    <s v="United States"/>
    <s v="CA-2015-159590"/>
    <x v="1074"/>
    <d v="2015-07-21T00:00:00"/>
    <s v="First Class"/>
    <n v="3"/>
    <n v="7"/>
    <s v="Summer"/>
    <n v="5.76"/>
    <n v="3.7688318187933691"/>
    <n v="1.9911681812066306"/>
    <n v="0.3456889203483734"/>
    <n v="2"/>
    <n v="11.52"/>
    <n v="0"/>
    <n v="315"/>
    <x v="0"/>
    <x v="1"/>
    <n v="3.3913961726698929"/>
  </r>
  <r>
    <s v="V010"/>
    <x v="129"/>
    <x v="0"/>
    <x v="0"/>
    <s v="Chairs"/>
    <s v="FUR-CH-10000553"/>
    <s v="Metal Folding Chairs, Beige, 4/Carton"/>
    <s v="United States"/>
    <s v="CA-2014-116190"/>
    <x v="711"/>
    <d v="2014-08-01T00:00:00"/>
    <s v="Standard Class"/>
    <n v="6"/>
    <n v="7"/>
    <s v="Summer"/>
    <n v="67.88"/>
    <n v="52.586197368572662"/>
    <n v="15.293802631427333"/>
    <n v="0.22530646186545866"/>
    <n v="2"/>
    <n v="135.76"/>
    <n v="0"/>
    <n v="173"/>
    <x v="1"/>
    <x v="0"/>
    <n v="164.83802315242681"/>
  </r>
  <r>
    <s v="V136"/>
    <x v="10"/>
    <x v="4"/>
    <x v="1"/>
    <s v="Labels"/>
    <s v="OFF-LA-10002762"/>
    <s v="Avery 485"/>
    <s v="United States"/>
    <s v="CA-2014-116190"/>
    <x v="711"/>
    <d v="2014-08-01T00:00:00"/>
    <s v="Standard Class"/>
    <n v="6"/>
    <n v="7"/>
    <s v="Summer"/>
    <n v="162.88999999999999"/>
    <n v="136.56207406313379"/>
    <n v="26.327925936866194"/>
    <n v="0.16163009354083244"/>
    <n v="13"/>
    <n v="2117.5699999999997"/>
    <n v="0"/>
    <n v="405"/>
    <x v="1"/>
    <x v="2"/>
    <n v="39.587945292727667"/>
  </r>
  <r>
    <s v="V013"/>
    <x v="97"/>
    <x v="2"/>
    <x v="0"/>
    <s v="Furnishings"/>
    <s v="FUR-FU-10000719"/>
    <s v="DAX Cubicle Frames, 8-1/2 x 11"/>
    <s v="United States"/>
    <s v="CA-2014-116190"/>
    <x v="711"/>
    <d v="2014-08-01T00:00:00"/>
    <s v="Standard Class"/>
    <n v="6"/>
    <n v="7"/>
    <s v="Summer"/>
    <n v="25.71"/>
    <n v="18.101810498383902"/>
    <n v="7.6081895016160992"/>
    <n v="0.29592335673341497"/>
    <n v="3"/>
    <n v="77.13"/>
    <n v="0"/>
    <n v="154"/>
    <x v="1"/>
    <x v="1"/>
    <n v="19.002739056953519"/>
  </r>
  <r>
    <s v="V111"/>
    <x v="52"/>
    <x v="2"/>
    <x v="1"/>
    <s v="Storage"/>
    <s v="OFF-ST-10000563"/>
    <s v="Fellowes Bankers Box Stor/Drawer Steel Plus"/>
    <s v="United States"/>
    <s v="CA-2014-168473"/>
    <x v="58"/>
    <d v="2015-01-01T00:00:00"/>
    <s v="Standard Class"/>
    <n v="6"/>
    <n v="12"/>
    <s v="Winter"/>
    <n v="191.88"/>
    <n v="150.26301787215621"/>
    <n v="41.616982127843784"/>
    <n v="0.21689067191913583"/>
    <n v="6"/>
    <n v="1151.28"/>
    <n v="0"/>
    <n v="480"/>
    <x v="1"/>
    <x v="2"/>
    <n v="69.395773811588057"/>
  </r>
  <r>
    <s v="V026"/>
    <x v="134"/>
    <x v="0"/>
    <x v="0"/>
    <s v="Tables"/>
    <s v="FUR-TA-10004289"/>
    <s v="BoxOffice By Design Rectangular and Half-Moon Meeting Room Tables"/>
    <s v="United States"/>
    <s v="CA-2017-168389"/>
    <x v="157"/>
    <d v="2017-12-17T00:00:00"/>
    <s v="Standard Class"/>
    <n v="6"/>
    <n v="12"/>
    <s v="Winter"/>
    <n v="721.875"/>
    <n v="542.97585831100764"/>
    <n v="178.89914168899236"/>
    <n v="0.24782565082457816"/>
    <n v="6"/>
    <n v="4331.25"/>
    <n v="0.45"/>
    <n v="111"/>
    <x v="1"/>
    <x v="0"/>
    <n v="303.89721226921449"/>
  </r>
  <r>
    <s v="V054"/>
    <x v="108"/>
    <x v="3"/>
    <x v="2"/>
    <s v="Phones"/>
    <s v="TEC-PH-10003555"/>
    <s v="Motorola HK250 Universal Bluetooth Headset"/>
    <s v="United States"/>
    <s v="CA-2017-168389"/>
    <x v="157"/>
    <d v="2017-12-17T00:00:00"/>
    <s v="Standard Class"/>
    <n v="6"/>
    <n v="12"/>
    <s v="Winter"/>
    <n v="73.567999999999998"/>
    <n v="58.989152320380093"/>
    <n v="14.578847679619905"/>
    <n v="0.19816832970340237"/>
    <n v="4"/>
    <n v="294.27199999999999"/>
    <n v="0.2"/>
    <n v="182"/>
    <x v="1"/>
    <x v="2"/>
    <n v="40.702328927361293"/>
  </r>
  <r>
    <s v="V103"/>
    <x v="33"/>
    <x v="2"/>
    <x v="1"/>
    <s v="Art"/>
    <s v="OFF-AR-10001958"/>
    <s v="Stanley Bostitch Contemporary Electric Pencil Sharpeners"/>
    <s v="United States"/>
    <s v="CA-2017-168389"/>
    <x v="157"/>
    <d v="2017-12-17T00:00:00"/>
    <s v="Standard Class"/>
    <n v="6"/>
    <n v="12"/>
    <s v="Winter"/>
    <n v="13.584"/>
    <n v="10.416806193124369"/>
    <n v="3.1671938068756305"/>
    <n v="0.23315619897494336"/>
    <n v="1"/>
    <n v="13.584"/>
    <n v="0.2"/>
    <n v="131"/>
    <x v="1"/>
    <x v="1"/>
    <n v="18.995062155352748"/>
  </r>
  <r>
    <s v="V010"/>
    <x v="129"/>
    <x v="1"/>
    <x v="0"/>
    <s v="Chairs"/>
    <s v="FUR-CH-10000225"/>
    <s v="Global Geo Office Task Chair, Gray"/>
    <s v="United States"/>
    <s v="CA-2017-168389"/>
    <x v="157"/>
    <d v="2017-12-17T00:00:00"/>
    <s v="Standard Class"/>
    <n v="6"/>
    <n v="12"/>
    <s v="Winter"/>
    <n v="64.784000000000006"/>
    <n v="47.896499574125038"/>
    <n v="16.887500425874968"/>
    <n v="0.26067393840878872"/>
    <n v="1"/>
    <n v="64.784000000000006"/>
    <n v="0.2"/>
    <n v="185"/>
    <x v="1"/>
    <x v="0"/>
    <n v="234.6557652363706"/>
  </r>
  <r>
    <s v="V125"/>
    <x v="64"/>
    <x v="0"/>
    <x v="1"/>
    <s v="Appliances"/>
    <s v="OFF-AP-10002534"/>
    <s v="3.6 Cubic Foot Counter Height Office Refrigerator"/>
    <s v="United States"/>
    <s v="CA-2014-130421"/>
    <x v="223"/>
    <d v="2014-03-07T00:00:00"/>
    <s v="Standard Class"/>
    <n v="4"/>
    <n v="3"/>
    <s v="Spring"/>
    <n v="176.77199999999999"/>
    <n v="138.19402639461421"/>
    <n v="38.577973605385779"/>
    <n v="0.2182357704013406"/>
    <n v="3"/>
    <n v="530.31600000000003"/>
    <n v="0.8"/>
    <n v="331"/>
    <x v="0"/>
    <x v="0"/>
    <n v="600.90925163788245"/>
  </r>
  <r>
    <s v="V105"/>
    <x v="85"/>
    <x v="0"/>
    <x v="1"/>
    <s v="Binders"/>
    <s v="OFF-BI-10000301"/>
    <s v="GBC Instant Report Kit"/>
    <s v="United States"/>
    <s v="CA-2017-142125"/>
    <x v="208"/>
    <d v="2017-10-27T00:00:00"/>
    <s v="Standard Class"/>
    <n v="6"/>
    <n v="10"/>
    <s v="Autumn"/>
    <n v="38.82"/>
    <n v="32.334752255557582"/>
    <n v="6.4852477444424181"/>
    <n v="0.1670594473066053"/>
    <n v="6"/>
    <n v="232.92000000000002"/>
    <n v="0"/>
    <n v="374"/>
    <x v="1"/>
    <x v="1"/>
    <n v="11.58454798316961"/>
  </r>
  <r>
    <s v="V098"/>
    <x v="92"/>
    <x v="1"/>
    <x v="1"/>
    <s v="Binders"/>
    <s v="OFF-BI-10003460"/>
    <s v="Acco 3-Hole Punch"/>
    <s v="United States"/>
    <s v="CA-2017-142125"/>
    <x v="208"/>
    <d v="2017-10-27T00:00:00"/>
    <s v="Standard Class"/>
    <n v="6"/>
    <n v="10"/>
    <s v="Autumn"/>
    <n v="21.9"/>
    <n v="16.52110178174058"/>
    <n v="5.3788982182594189"/>
    <n v="0.24561179078810133"/>
    <n v="5"/>
    <n v="109.5"/>
    <n v="0"/>
    <n v="300"/>
    <x v="1"/>
    <x v="1"/>
    <n v="12.755588108746689"/>
  </r>
  <r>
    <s v="V090"/>
    <x v="21"/>
    <x v="4"/>
    <x v="2"/>
    <s v="Accessories"/>
    <s v="TEC-AC-10001772"/>
    <s v="Memorex Mini Travel Drive 16 GB USB 2.0 Flash Drive"/>
    <s v="United States"/>
    <s v="CA-2017-141138"/>
    <x v="468"/>
    <d v="2017-11-16T00:00:00"/>
    <s v="Standard Class"/>
    <n v="6"/>
    <n v="11"/>
    <s v="Winter"/>
    <n v="111.79"/>
    <n v="75.392604341603885"/>
    <n v="36.397395658396121"/>
    <n v="0.32558722299307735"/>
    <n v="7"/>
    <n v="782.53000000000009"/>
    <n v="0"/>
    <n v="150"/>
    <x v="1"/>
    <x v="2"/>
    <n v="59.540477912089351"/>
  </r>
  <r>
    <s v="V082"/>
    <x v="131"/>
    <x v="4"/>
    <x v="2"/>
    <s v="Phones"/>
    <s v="TEC-PH-10003505"/>
    <s v="Geemarc AmpliPOWER60"/>
    <s v="United States"/>
    <s v="CA-2017-152135"/>
    <x v="633"/>
    <d v="2017-03-18T00:00:00"/>
    <s v="Second Class"/>
    <n v="2"/>
    <n v="3"/>
    <s v="Spring"/>
    <n v="445.44"/>
    <n v="344.16733675313162"/>
    <n v="101.27266324686838"/>
    <n v="0.22735421885521817"/>
    <n v="8"/>
    <n v="3563.52"/>
    <n v="0.4"/>
    <n v="419"/>
    <x v="0"/>
    <x v="0"/>
    <n v="194.6750090698948"/>
  </r>
  <r>
    <s v="V134"/>
    <x v="36"/>
    <x v="0"/>
    <x v="1"/>
    <s v="Labels"/>
    <s v="OFF-LA-10004484"/>
    <s v="Avery 476"/>
    <s v="United States"/>
    <s v="CA-2016-151974"/>
    <x v="897"/>
    <d v="2016-09-29T00:00:00"/>
    <s v="Standard Class"/>
    <n v="7"/>
    <n v="9"/>
    <s v="Autumn"/>
    <n v="16.52"/>
    <n v="11.732356589186359"/>
    <n v="4.7876434108136401"/>
    <n v="0.28980892317273849"/>
    <n v="5"/>
    <n v="82.6"/>
    <n v="0.2"/>
    <n v="355"/>
    <x v="1"/>
    <x v="1"/>
    <n v="5.2559106875550654"/>
  </r>
  <r>
    <s v="V110"/>
    <x v="16"/>
    <x v="1"/>
    <x v="1"/>
    <s v="Paper"/>
    <s v="OFF-PA-10001593"/>
    <s v="Xerox 1947"/>
    <s v="United States"/>
    <s v="CA-2017-154102"/>
    <x v="695"/>
    <d v="2017-02-13T00:00:00"/>
    <s v="Standard Class"/>
    <n v="7"/>
    <n v="2"/>
    <s v="Spring"/>
    <n v="29.9"/>
    <n v="19.942489693618558"/>
    <n v="9.9575103063814403"/>
    <n v="0.33302710054787427"/>
    <n v="5"/>
    <n v="149.5"/>
    <n v="0"/>
    <n v="340"/>
    <x v="1"/>
    <x v="1"/>
    <n v="11.82165991728742"/>
  </r>
  <r>
    <s v="V105"/>
    <x v="85"/>
    <x v="2"/>
    <x v="1"/>
    <s v="Binders"/>
    <s v="OFF-BI-10004139"/>
    <s v="Fellowes Presentation Covers for Comb Binding Machines"/>
    <s v="United States"/>
    <s v="CA-2015-139780"/>
    <x v="620"/>
    <d v="2016-01-02T00:00:00"/>
    <s v="Second Class"/>
    <n v="2"/>
    <n v="12"/>
    <s v="Winter"/>
    <n v="116.4"/>
    <n v="85.553182389628091"/>
    <n v="30.846817610371914"/>
    <n v="0.26500702414408861"/>
    <n v="8"/>
    <n v="931.2"/>
    <n v="0"/>
    <n v="304"/>
    <x v="0"/>
    <x v="2"/>
    <n v="69.961144930597015"/>
  </r>
  <r>
    <s v="V127"/>
    <x v="39"/>
    <x v="1"/>
    <x v="1"/>
    <s v="Art"/>
    <s v="OFF-AR-10001315"/>
    <s v="Newell 310"/>
    <s v="United States"/>
    <s v="CA-2016-114748"/>
    <x v="790"/>
    <d v="2016-10-14T00:00:00"/>
    <s v="Standard Class"/>
    <n v="5"/>
    <n v="10"/>
    <s v="Autumn"/>
    <n v="1.4079999999999999"/>
    <n v="0.98878888024389078"/>
    <n v="0.41921111975610914"/>
    <n v="0.29773517028132751"/>
    <n v="1"/>
    <n v="1.4079999999999999"/>
    <n v="0.2"/>
    <n v="485"/>
    <x v="0"/>
    <x v="1"/>
    <n v="3.912926562780636"/>
  </r>
  <r>
    <s v="V014"/>
    <x v="30"/>
    <x v="4"/>
    <x v="0"/>
    <s v="Furnishings"/>
    <s v="FUR-FU-10001488"/>
    <s v="Tenex 46&quot; x 60&quot; Computer Anti-Static Chairmat, Rectangular Shaped"/>
    <s v="United States"/>
    <s v="CA-2016-114748"/>
    <x v="790"/>
    <d v="2016-10-14T00:00:00"/>
    <s v="Standard Class"/>
    <n v="5"/>
    <n v="10"/>
    <s v="Autumn"/>
    <n v="169.56800000000001"/>
    <n v="139.42034305434561"/>
    <n v="30.147656945654404"/>
    <n v="0.17779095669969808"/>
    <n v="2"/>
    <n v="339.13600000000002"/>
    <n v="0.2"/>
    <n v="483"/>
    <x v="0"/>
    <x v="0"/>
    <n v="143.08701783180749"/>
  </r>
  <r>
    <s v="V052"/>
    <x v="128"/>
    <x v="3"/>
    <x v="2"/>
    <s v="Phones"/>
    <s v="TEC-PH-10002170"/>
    <s v="ClearSounds CSC500 Amplified Spirit Phone Corded phone"/>
    <s v="United States"/>
    <s v="US-2014-115189"/>
    <x v="125"/>
    <d v="2015-01-03T00:00:00"/>
    <s v="Second Class"/>
    <n v="4"/>
    <n v="12"/>
    <s v="Winter"/>
    <n v="251.964"/>
    <n v="171.33332221356409"/>
    <n v="80.630677786435911"/>
    <n v="0.32000872262083435"/>
    <n v="6"/>
    <n v="1511.7840000000001"/>
    <n v="0.4"/>
    <n v="494"/>
    <x v="0"/>
    <x v="2"/>
    <n v="85.681787348304056"/>
  </r>
  <r>
    <s v="V016"/>
    <x v="137"/>
    <x v="4"/>
    <x v="0"/>
    <s v="Tables"/>
    <s v="FUR-TA-10004575"/>
    <s v="Hon 5100 Series Wood Tables"/>
    <s v="United States"/>
    <s v="US-2014-115189"/>
    <x v="125"/>
    <d v="2015-01-03T00:00:00"/>
    <s v="Second Class"/>
    <n v="4"/>
    <n v="12"/>
    <s v="Winter"/>
    <n v="523.76400000000001"/>
    <n v="414.937777880917"/>
    <n v="108.82622211908301"/>
    <n v="0.20777720904659924"/>
    <n v="3"/>
    <n v="1571.2919999999999"/>
    <n v="0.4"/>
    <n v="295"/>
    <x v="0"/>
    <x v="0"/>
    <n v="537.25401950837431"/>
  </r>
  <r>
    <s v="V097"/>
    <x v="25"/>
    <x v="2"/>
    <x v="1"/>
    <s v="Paper"/>
    <s v="OFF-PA-10000809"/>
    <s v="Xerox 206"/>
    <s v="United States"/>
    <s v="CA-2016-163594"/>
    <x v="408"/>
    <d v="2016-04-14T00:00:00"/>
    <s v="First Class"/>
    <n v="2"/>
    <n v="4"/>
    <s v="Spring"/>
    <n v="19.440000000000001"/>
    <n v="15.60320765107987"/>
    <n v="3.836792348920131"/>
    <n v="0.19736586156996558"/>
    <n v="3"/>
    <n v="58.320000000000007"/>
    <n v="0"/>
    <n v="343"/>
    <x v="0"/>
    <x v="1"/>
    <n v="5.4678299900417544"/>
  </r>
  <r>
    <s v="V044"/>
    <x v="69"/>
    <x v="2"/>
    <x v="0"/>
    <s v="Chairs"/>
    <s v="FUR-CH-10000225"/>
    <s v="Global Geo Office Task Chair, Gray"/>
    <s v="United States"/>
    <s v="CA-2016-163594"/>
    <x v="408"/>
    <d v="2016-04-14T00:00:00"/>
    <s v="First Class"/>
    <n v="2"/>
    <n v="4"/>
    <s v="Spring"/>
    <n v="194.352"/>
    <n v="161.29940811938101"/>
    <n v="33.052591880618991"/>
    <n v="0.17006561229428557"/>
    <n v="3"/>
    <n v="583.05600000000004"/>
    <n v="0.2"/>
    <n v="419"/>
    <x v="0"/>
    <x v="0"/>
    <n v="234.6557652363706"/>
  </r>
  <r>
    <s v="V124"/>
    <x v="15"/>
    <x v="4"/>
    <x v="1"/>
    <s v="Binders"/>
    <s v="OFF-BI-10003707"/>
    <s v="Aluminum Screw Posts"/>
    <s v="United States"/>
    <s v="CA-2016-163594"/>
    <x v="408"/>
    <d v="2016-04-14T00:00:00"/>
    <s v="First Class"/>
    <n v="2"/>
    <n v="4"/>
    <s v="Spring"/>
    <n v="36.624000000000002"/>
    <n v="29.677970535971639"/>
    <n v="6.9460294640283635"/>
    <n v="0.18965785998329956"/>
    <n v="3"/>
    <n v="109.87200000000001"/>
    <n v="0.2"/>
    <n v="100"/>
    <x v="0"/>
    <x v="0"/>
    <n v="22.690286331780431"/>
  </r>
  <r>
    <s v="V059"/>
    <x v="35"/>
    <x v="2"/>
    <x v="2"/>
    <s v="Phones"/>
    <s v="TEC-PH-10004539"/>
    <s v="Wireless Extenders zBoost YX545 SOHO Signal Booster"/>
    <s v="United States"/>
    <s v="CA-2016-127243"/>
    <x v="85"/>
    <d v="2016-12-04T00:00:00"/>
    <s v="Standard Class"/>
    <n v="6"/>
    <n v="11"/>
    <s v="Winter"/>
    <n v="340.18200000000002"/>
    <n v="251.1449635103564"/>
    <n v="89.037036489643612"/>
    <n v="0.26173353231400726"/>
    <n v="3"/>
    <n v="1020.546"/>
    <n v="0.4"/>
    <n v="188"/>
    <x v="1"/>
    <x v="0"/>
    <n v="377.79996664851512"/>
  </r>
  <r>
    <s v="V126"/>
    <x v="8"/>
    <x v="2"/>
    <x v="1"/>
    <s v="Fasteners"/>
    <s v="OFF-FA-10004076"/>
    <s v="Translucent Push Pins by OIC"/>
    <s v="United States"/>
    <s v="CA-2016-127243"/>
    <x v="85"/>
    <d v="2016-12-04T00:00:00"/>
    <s v="Standard Class"/>
    <n v="6"/>
    <n v="11"/>
    <s v="Winter"/>
    <n v="12.672000000000001"/>
    <n v="8.6892375523663148"/>
    <n v="3.9827624476336858"/>
    <n v="0.31429627901149665"/>
    <n v="8"/>
    <n v="101.376"/>
    <n v="0.2"/>
    <n v="381"/>
    <x v="1"/>
    <x v="1"/>
    <n v="4.361995873450593"/>
  </r>
  <r>
    <s v="V142"/>
    <x v="48"/>
    <x v="0"/>
    <x v="1"/>
    <s v="Binders"/>
    <s v="OFF-BI-10003166"/>
    <s v="GBC Plasticlear Binding Covers"/>
    <s v="United States"/>
    <s v="CA-2016-127243"/>
    <x v="85"/>
    <d v="2016-12-04T00:00:00"/>
    <s v="Standard Class"/>
    <n v="6"/>
    <n v="11"/>
    <s v="Winter"/>
    <n v="6.8879999999999999"/>
    <n v="4.7360938484371218"/>
    <n v="2.1519061515628781"/>
    <n v="0.31241378507010426"/>
    <n v="2"/>
    <n v="13.776"/>
    <n v="0.7"/>
    <n v="238"/>
    <x v="1"/>
    <x v="1"/>
    <n v="4.6328185805187747"/>
  </r>
  <r>
    <s v="V119"/>
    <x v="20"/>
    <x v="1"/>
    <x v="1"/>
    <s v="Storage"/>
    <s v="OFF-ST-10002301"/>
    <s v="Tennsco Commercial Shelving"/>
    <s v="United States"/>
    <s v="CA-2016-127243"/>
    <x v="85"/>
    <d v="2016-12-04T00:00:00"/>
    <s v="Standard Class"/>
    <n v="6"/>
    <n v="11"/>
    <s v="Winter"/>
    <n v="32.543999999999997"/>
    <n v="27.58958053849873"/>
    <n v="4.9544194615012671"/>
    <n v="0.15223756949057485"/>
    <n v="2"/>
    <n v="65.087999999999994"/>
    <n v="0.2"/>
    <n v="186"/>
    <x v="1"/>
    <x v="1"/>
    <n v="20.215317855527282"/>
  </r>
  <r>
    <s v="V033"/>
    <x v="74"/>
    <x v="2"/>
    <x v="0"/>
    <s v="Chairs"/>
    <s v="FUR-CH-10002647"/>
    <s v="Situations Contoured Folding Chairs, 4/Set"/>
    <s v="United States"/>
    <s v="CA-2016-127243"/>
    <x v="85"/>
    <d v="2016-12-04T00:00:00"/>
    <s v="Standard Class"/>
    <n v="6"/>
    <n v="11"/>
    <s v="Winter"/>
    <n v="347.80200000000002"/>
    <n v="266.05354132464322"/>
    <n v="81.748458675356801"/>
    <n v="0.23504309542600904"/>
    <n v="7"/>
    <n v="2434.614"/>
    <n v="0.3"/>
    <n v="101"/>
    <x v="1"/>
    <x v="0"/>
    <n v="155.0969267858006"/>
  </r>
  <r>
    <s v="V139"/>
    <x v="2"/>
    <x v="2"/>
    <x v="1"/>
    <s v="Binders"/>
    <s v="OFF-BI-10004654"/>
    <s v="VariCap6 Expandable Binder"/>
    <s v="United States"/>
    <s v="CA-2017-161851"/>
    <x v="4"/>
    <d v="2017-04-17T00:00:00"/>
    <s v="First Class"/>
    <n v="2"/>
    <n v="4"/>
    <s v="Spring"/>
    <n v="15.57"/>
    <n v="12.390573802176849"/>
    <n v="3.1794261978231511"/>
    <n v="0.20420206793982987"/>
    <n v="3"/>
    <n v="46.71"/>
    <n v="0.7"/>
    <n v="448"/>
    <x v="0"/>
    <x v="1"/>
    <n v="18.47942331498863"/>
  </r>
  <r>
    <s v="V134"/>
    <x v="36"/>
    <x v="0"/>
    <x v="1"/>
    <s v="Labels"/>
    <s v="OFF-LA-10001175"/>
    <s v="Avery 514"/>
    <s v="United States"/>
    <s v="CA-2015-110345"/>
    <x v="1000"/>
    <d v="2015-03-11T00:00:00"/>
    <s v="Second Class"/>
    <n v="2"/>
    <n v="3"/>
    <s v="Spring"/>
    <n v="4.6079999999999997"/>
    <n v="3.297371904835658"/>
    <n v="1.3106280951643416"/>
    <n v="0.28442449981865053"/>
    <n v="2"/>
    <n v="9.2159999999999993"/>
    <n v="0.2"/>
    <n v="267"/>
    <x v="0"/>
    <x v="1"/>
    <n v="4.8959999999999999"/>
  </r>
  <r>
    <s v="V092"/>
    <x v="27"/>
    <x v="4"/>
    <x v="2"/>
    <s v="Phones"/>
    <s v="TEC-PH-10001336"/>
    <s v="Digium D40 VoIP phone"/>
    <s v="United States"/>
    <s v="CA-2014-107769"/>
    <x v="919"/>
    <d v="2014-11-01T00:00:00"/>
    <s v="Standard Class"/>
    <n v="4"/>
    <n v="10"/>
    <s v="Autumn"/>
    <n v="257.98"/>
    <n v="193.148236051493"/>
    <n v="64.831763948507017"/>
    <n v="0.25130538781497408"/>
    <n v="2"/>
    <n v="515.96"/>
    <n v="0"/>
    <n v="218"/>
    <x v="0"/>
    <x v="0"/>
    <n v="214.46675269089559"/>
  </r>
  <r>
    <s v="V139"/>
    <x v="2"/>
    <x v="0"/>
    <x v="1"/>
    <s v="Storage"/>
    <s v="OFF-ST-10000760"/>
    <s v="Eldon Fold 'N Roll Cart System"/>
    <s v="United States"/>
    <s v="US-2017-123862"/>
    <x v="363"/>
    <d v="2017-01-09T00:00:00"/>
    <s v="Second Class"/>
    <n v="2"/>
    <n v="1"/>
    <s v="Winter"/>
    <n v="153.78"/>
    <n v="108.5704136384816"/>
    <n v="45.209586361518404"/>
    <n v="0.2939887265022656"/>
    <n v="11"/>
    <n v="1691.58"/>
    <n v="0"/>
    <n v="487"/>
    <x v="0"/>
    <x v="2"/>
    <n v="55.590499231433419"/>
  </r>
  <r>
    <s v="V102"/>
    <x v="66"/>
    <x v="3"/>
    <x v="1"/>
    <s v="Storage"/>
    <s v="OFF-ST-10002301"/>
    <s v="Tennsco Commercial Shelving"/>
    <s v="United States"/>
    <s v="US-2017-123862"/>
    <x v="363"/>
    <d v="2017-01-09T00:00:00"/>
    <s v="Second Class"/>
    <n v="2"/>
    <n v="1"/>
    <s v="Winter"/>
    <n v="61.02"/>
    <n v="44.630002486440752"/>
    <n v="16.389997513559251"/>
    <n v="0.2686004181179818"/>
    <n v="3"/>
    <n v="183.06"/>
    <n v="0"/>
    <n v="179"/>
    <x v="0"/>
    <x v="1"/>
    <n v="20.215317855527282"/>
  </r>
  <r>
    <s v="V116"/>
    <x v="62"/>
    <x v="2"/>
    <x v="1"/>
    <s v="Supplies"/>
    <s v="OFF-SU-10004884"/>
    <s v="Acme Galleria Hot Forged Steel Scissors with Colored Handles"/>
    <s v="United States"/>
    <s v="US-2017-123862"/>
    <x v="363"/>
    <d v="2017-01-09T00:00:00"/>
    <s v="Second Class"/>
    <n v="2"/>
    <n v="1"/>
    <s v="Winter"/>
    <n v="110.11"/>
    <n v="89.507901468807049"/>
    <n v="20.602098531192951"/>
    <n v="0.18710470012889793"/>
    <n v="7"/>
    <n v="770.77"/>
    <n v="0"/>
    <n v="210"/>
    <x v="0"/>
    <x v="2"/>
    <n v="39.33548526881718"/>
  </r>
  <r>
    <s v="V113"/>
    <x v="117"/>
    <x v="0"/>
    <x v="1"/>
    <s v="Fasteners"/>
    <s v="OFF-FA-10003112"/>
    <s v="Staples"/>
    <s v="United States"/>
    <s v="US-2017-123862"/>
    <x v="363"/>
    <d v="2017-01-09T00:00:00"/>
    <s v="Second Class"/>
    <n v="2"/>
    <n v="1"/>
    <s v="Winter"/>
    <n v="7.89"/>
    <n v="6.6924526529183197"/>
    <n v="1.19754734708168"/>
    <n v="0.15178039886966793"/>
    <n v="1"/>
    <n v="7.89"/>
    <n v="0"/>
    <n v="264"/>
    <x v="0"/>
    <x v="1"/>
    <n v="9.0518297124314664"/>
  </r>
  <r>
    <s v="V143"/>
    <x v="135"/>
    <x v="1"/>
    <x v="1"/>
    <s v="Binders"/>
    <s v="OFF-BI-10000069"/>
    <s v="GBC Prepunched Paper, 19-Hole, for Binding Systems, 24-lb"/>
    <s v="United States"/>
    <s v="CA-2017-100580"/>
    <x v="802"/>
    <d v="2017-08-20T00:00:00"/>
    <s v="Standard Class"/>
    <n v="7"/>
    <n v="8"/>
    <s v="Autumn"/>
    <n v="36.024000000000001"/>
    <n v="23.8512074532706"/>
    <n v="12.172792546729401"/>
    <n v="0.33790785439510884"/>
    <n v="3"/>
    <n v="108.072"/>
    <n v="0.2"/>
    <n v="481"/>
    <x v="1"/>
    <x v="2"/>
    <n v="45.261257068388133"/>
  </r>
  <r>
    <s v="V126"/>
    <x v="8"/>
    <x v="0"/>
    <x v="1"/>
    <s v="Art"/>
    <s v="OFF-AR-10001958"/>
    <s v="Stanley Bostitch Contemporary Electric Pencil Sharpeners"/>
    <s v="United States"/>
    <s v="US-2017-145597"/>
    <x v="808"/>
    <d v="2017-11-05T00:00:00"/>
    <s v="First Class"/>
    <n v="3"/>
    <n v="11"/>
    <s v="Winter"/>
    <n v="54.335999999999999"/>
    <n v="44.604140801882252"/>
    <n v="9.7318591981177462"/>
    <n v="0.17910518253308574"/>
    <n v="4"/>
    <n v="217.34399999999999"/>
    <n v="0.2"/>
    <n v="318"/>
    <x v="0"/>
    <x v="1"/>
    <n v="18.995062155352748"/>
  </r>
  <r>
    <s v="V105"/>
    <x v="85"/>
    <x v="3"/>
    <x v="1"/>
    <s v="Storage"/>
    <s v="OFF-ST-10001321"/>
    <s v="Decoflex Hanging Personal Folder File, Blue"/>
    <s v="United States"/>
    <s v="CA-2014-132787"/>
    <x v="111"/>
    <d v="2014-09-23T00:00:00"/>
    <s v="Standard Class"/>
    <n v="4"/>
    <n v="9"/>
    <s v="Autumn"/>
    <n v="92.52"/>
    <n v="66.362224948047825"/>
    <n v="26.157775051952171"/>
    <n v="0.28272562745300661"/>
    <n v="6"/>
    <n v="555.12"/>
    <n v="0"/>
    <n v="104"/>
    <x v="0"/>
    <x v="0"/>
    <n v="30.4129938677533"/>
  </r>
  <r>
    <s v="V108"/>
    <x v="76"/>
    <x v="1"/>
    <x v="1"/>
    <s v="Art"/>
    <s v="OFF-AR-10003504"/>
    <s v="Newell 347"/>
    <s v="United States"/>
    <s v="CA-2015-136224"/>
    <x v="70"/>
    <d v="2015-05-31T00:00:00"/>
    <s v="Same Day"/>
    <n v="0"/>
    <n v="5"/>
    <s v="Summer"/>
    <n v="10.272"/>
    <n v="7.0942391056048084"/>
    <n v="3.1777608943951918"/>
    <n v="0.30936145778769392"/>
    <n v="3"/>
    <n v="30.816000000000003"/>
    <n v="0.2"/>
    <n v="498"/>
    <x v="0"/>
    <x v="1"/>
    <n v="8.4986372016761784"/>
  </r>
  <r>
    <s v="V138"/>
    <x v="12"/>
    <x v="0"/>
    <x v="1"/>
    <s v="Storage"/>
    <s v="OFF-ST-10000419"/>
    <s v="Rogers Jumbo File, Granite"/>
    <s v="United States"/>
    <s v="CA-2016-105732"/>
    <x v="1160"/>
    <d v="2016-09-18T00:00:00"/>
    <s v="Standard Class"/>
    <n v="5"/>
    <n v="9"/>
    <s v="Autumn"/>
    <n v="40.74"/>
    <n v="33.365923571100303"/>
    <n v="7.3740764288996985"/>
    <n v="0.18100334877024296"/>
    <n v="3"/>
    <n v="122.22"/>
    <n v="0"/>
    <n v="314"/>
    <x v="0"/>
    <x v="1"/>
    <n v="11.80906115376381"/>
  </r>
  <r>
    <s v="V141"/>
    <x v="67"/>
    <x v="1"/>
    <x v="1"/>
    <s v="Labels"/>
    <s v="OFF-LA-10004559"/>
    <s v="Avery 49"/>
    <s v="United States"/>
    <s v="CA-2016-105732"/>
    <x v="1160"/>
    <d v="2016-09-18T00:00:00"/>
    <s v="Standard Class"/>
    <n v="5"/>
    <n v="9"/>
    <s v="Autumn"/>
    <n v="14.4"/>
    <n v="10.077396090783919"/>
    <n v="4.3226039092160811"/>
    <n v="0.30018082702889454"/>
    <n v="5"/>
    <n v="72"/>
    <n v="0"/>
    <n v="294"/>
    <x v="0"/>
    <x v="1"/>
    <n v="5.8362947149711353"/>
  </r>
  <r>
    <s v="V054"/>
    <x v="108"/>
    <x v="1"/>
    <x v="2"/>
    <s v="Phones"/>
    <s v="TEC-PH-10001644"/>
    <s v="BlueLounge Milo Smartphone Stand, White/Metallic"/>
    <s v="United States"/>
    <s v="CA-2016-105732"/>
    <x v="1160"/>
    <d v="2016-09-18T00:00:00"/>
    <s v="Standard Class"/>
    <n v="5"/>
    <n v="9"/>
    <s v="Autumn"/>
    <n v="149.94999999999999"/>
    <n v="124.4269368882368"/>
    <n v="25.523063111763193"/>
    <n v="0.1702104909087242"/>
    <n v="5"/>
    <n v="749.75"/>
    <n v="0"/>
    <n v="381"/>
    <x v="0"/>
    <x v="1"/>
    <n v="33.034408142622027"/>
  </r>
  <r>
    <s v="V123"/>
    <x v="14"/>
    <x v="0"/>
    <x v="1"/>
    <s v="Supplies"/>
    <s v="OFF-SU-10004782"/>
    <s v="Elite 5&quot; Scissors"/>
    <s v="United States"/>
    <s v="CA-2016-105732"/>
    <x v="1160"/>
    <d v="2016-09-18T00:00:00"/>
    <s v="Standard Class"/>
    <n v="5"/>
    <n v="9"/>
    <s v="Autumn"/>
    <n v="16.899999999999999"/>
    <n v="11.620247103008611"/>
    <n v="5.2797528969913881"/>
    <n v="0.31241141402315908"/>
    <n v="2"/>
    <n v="33.799999999999997"/>
    <n v="0"/>
    <n v="105"/>
    <x v="0"/>
    <x v="0"/>
    <n v="11.806984413997551"/>
  </r>
  <r>
    <s v="V101"/>
    <x v="26"/>
    <x v="1"/>
    <x v="1"/>
    <s v="Paper"/>
    <s v="OFF-PA-10002250"/>
    <s v="Things To Do Today Pad"/>
    <s v="United States"/>
    <s v="CA-2016-105732"/>
    <x v="1160"/>
    <d v="2016-09-18T00:00:00"/>
    <s v="Standard Class"/>
    <n v="5"/>
    <n v="9"/>
    <s v="Autumn"/>
    <n v="17.61"/>
    <n v="12.744421857810471"/>
    <n v="4.8655781421895288"/>
    <n v="0.27629631698975177"/>
    <n v="3"/>
    <n v="52.83"/>
    <n v="0"/>
    <n v="478"/>
    <x v="0"/>
    <x v="1"/>
    <n v="12.97484368196505"/>
  </r>
  <r>
    <s v="V140"/>
    <x v="80"/>
    <x v="2"/>
    <x v="1"/>
    <s v="Appliances"/>
    <s v="OFF-AP-10001394"/>
    <s v="Harmony Air Purifier"/>
    <s v="United States"/>
    <s v="CA-2016-105732"/>
    <x v="1160"/>
    <d v="2016-09-18T00:00:00"/>
    <s v="Standard Class"/>
    <n v="5"/>
    <n v="9"/>
    <s v="Autumn"/>
    <n v="378"/>
    <n v="297.38850713172633"/>
    <n v="80.611492868273672"/>
    <n v="0.21325791764093563"/>
    <n v="2"/>
    <n v="756"/>
    <n v="0"/>
    <n v="399"/>
    <x v="0"/>
    <x v="0"/>
    <n v="298.117171595331"/>
  </r>
  <r>
    <s v="V128"/>
    <x v="72"/>
    <x v="2"/>
    <x v="1"/>
    <s v="Paper"/>
    <s v="OFF-PA-10001838"/>
    <s v="Adams Telephone Message Book W/Dividers/Space For Phone Numbers, 5 1/4&quot;X8 1/2&quot;, 300/Messages"/>
    <s v="United States"/>
    <s v="CA-2016-105732"/>
    <x v="1160"/>
    <d v="2016-09-18T00:00:00"/>
    <s v="Standard Class"/>
    <n v="5"/>
    <n v="9"/>
    <s v="Autumn"/>
    <n v="17.64"/>
    <n v="14.11151585436583"/>
    <n v="3.5284841456341702"/>
    <n v="0.20002744589762869"/>
    <n v="3"/>
    <n v="52.92"/>
    <n v="0"/>
    <n v="157"/>
    <x v="0"/>
    <x v="1"/>
    <n v="4.9908851319179854"/>
  </r>
  <r>
    <s v="V110"/>
    <x v="16"/>
    <x v="3"/>
    <x v="1"/>
    <s v="Storage"/>
    <s v="OFF-ST-10004340"/>
    <s v="Fellowes Mobile File Cart, Black"/>
    <s v="United States"/>
    <s v="CA-2016-105732"/>
    <x v="1160"/>
    <d v="2016-09-18T00:00:00"/>
    <s v="Standard Class"/>
    <n v="5"/>
    <n v="9"/>
    <s v="Autumn"/>
    <n v="373.08"/>
    <n v="276.60947780953092"/>
    <n v="96.470522190469069"/>
    <n v="0.25857864852168189"/>
    <n v="6"/>
    <n v="2238.48"/>
    <n v="0"/>
    <n v="436"/>
    <x v="0"/>
    <x v="0"/>
    <n v="161.96003538047421"/>
  </r>
  <r>
    <s v="V001"/>
    <x v="112"/>
    <x v="3"/>
    <x v="0"/>
    <s v="Furnishings"/>
    <s v="FUR-FU-10003664"/>
    <s v="Electrix Architect's Clamp-On Swing Arm Lamp, Black"/>
    <s v="United States"/>
    <s v="CA-2016-105732"/>
    <x v="1160"/>
    <d v="2016-09-18T00:00:00"/>
    <s v="Standard Class"/>
    <n v="5"/>
    <n v="9"/>
    <s v="Autumn"/>
    <n v="1336.44"/>
    <n v="979.88098792534731"/>
    <n v="356.55901207465274"/>
    <n v="0.26679762059999157"/>
    <n v="14"/>
    <n v="18710.16"/>
    <n v="0"/>
    <n v="401"/>
    <x v="0"/>
    <x v="0"/>
    <n v="452.80653815951018"/>
  </r>
  <r>
    <s v="V051"/>
    <x v="87"/>
    <x v="1"/>
    <x v="2"/>
    <s v="Phones"/>
    <s v="TEC-PH-10004897"/>
    <s v="Mediabridge Sport Armband iPhone 5s"/>
    <s v="United States"/>
    <s v="CA-2016-105732"/>
    <x v="1160"/>
    <d v="2016-09-18T00:00:00"/>
    <s v="Standard Class"/>
    <n v="5"/>
    <n v="9"/>
    <s v="Autumn"/>
    <n v="29.97"/>
    <n v="21.448500398348841"/>
    <n v="8.5214996016511577"/>
    <n v="0.28433432104274803"/>
    <n v="3"/>
    <n v="89.91"/>
    <n v="0"/>
    <n v="201"/>
    <x v="0"/>
    <x v="1"/>
    <n v="18.487606134149139"/>
  </r>
  <r>
    <s v="V044"/>
    <x v="69"/>
    <x v="3"/>
    <x v="0"/>
    <s v="Chairs"/>
    <s v="FUR-CH-10000454"/>
    <s v="Hon Deluxe Fabric Upholstered Stacking Chairs, Rounded Back"/>
    <s v="United States"/>
    <s v="CA-2017-108035"/>
    <x v="1161"/>
    <d v="2017-12-03T00:00:00"/>
    <s v="Standard Class"/>
    <n v="4"/>
    <n v="11"/>
    <s v="Winter"/>
    <n v="390.36799999999999"/>
    <n v="325.30047076374342"/>
    <n v="65.067529236256576"/>
    <n v="0.16668253862062613"/>
    <n v="2"/>
    <n v="780.73599999999999"/>
    <n v="0.2"/>
    <n v="147"/>
    <x v="0"/>
    <x v="0"/>
    <n v="508.52376434276238"/>
  </r>
  <r>
    <s v="V007"/>
    <x v="29"/>
    <x v="1"/>
    <x v="0"/>
    <s v="Furnishings"/>
    <s v="FUR-FU-10004017"/>
    <s v="Executive Impressions 13&quot; Chairman Wall Clock"/>
    <s v="United States"/>
    <s v="CA-2017-108035"/>
    <x v="1161"/>
    <d v="2017-12-03T00:00:00"/>
    <s v="Standard Class"/>
    <n v="4"/>
    <n v="11"/>
    <s v="Winter"/>
    <n v="101.52"/>
    <n v="81.962091101084354"/>
    <n v="19.557908898915642"/>
    <n v="0.19265079687663161"/>
    <n v="5"/>
    <n v="507.59999999999997"/>
    <n v="0.2"/>
    <n v="469"/>
    <x v="0"/>
    <x v="2"/>
    <n v="115.28288730893981"/>
  </r>
  <r>
    <s v="V126"/>
    <x v="8"/>
    <x v="4"/>
    <x v="1"/>
    <s v="Paper"/>
    <s v="OFF-PA-10000241"/>
    <s v="IBM Multi-Purpose Copy Paper, 8 1/2 x 11&quot;, Case"/>
    <s v="United States"/>
    <s v="CA-2017-160031"/>
    <x v="769"/>
    <d v="2017-12-07T00:00:00"/>
    <s v="Second Class"/>
    <n v="3"/>
    <n v="12"/>
    <s v="Winter"/>
    <n v="74.352000000000004"/>
    <n v="60.354356257018097"/>
    <n v="13.997643742981907"/>
    <n v="0.18826183213608116"/>
    <n v="3"/>
    <n v="223.05600000000001"/>
    <n v="0.2"/>
    <n v="375"/>
    <x v="0"/>
    <x v="2"/>
    <n v="59.516012267848282"/>
  </r>
  <r>
    <s v="V123"/>
    <x v="14"/>
    <x v="1"/>
    <x v="1"/>
    <s v="Paper"/>
    <s v="OFF-PA-10003016"/>
    <s v="Adams &quot;While You Were Out&quot; Message Pads"/>
    <s v="United States"/>
    <s v="CA-2017-147844"/>
    <x v="743"/>
    <d v="2017-05-06T00:00:00"/>
    <s v="Standard Class"/>
    <n v="4"/>
    <n v="5"/>
    <s v="Summer"/>
    <n v="15.7"/>
    <n v="12.94384799250377"/>
    <n v="2.7561520074962296"/>
    <n v="0.17555108328001462"/>
    <n v="5"/>
    <n v="78.5"/>
    <n v="0"/>
    <n v="470"/>
    <x v="0"/>
    <x v="1"/>
    <n v="5.1096204164301682"/>
  </r>
  <r>
    <s v="V108"/>
    <x v="76"/>
    <x v="3"/>
    <x v="1"/>
    <s v="Art"/>
    <s v="OFF-AR-10001615"/>
    <s v="Newell 34"/>
    <s v="United States"/>
    <s v="CA-2017-147844"/>
    <x v="743"/>
    <d v="2017-05-06T00:00:00"/>
    <s v="Standard Class"/>
    <n v="4"/>
    <n v="5"/>
    <s v="Summer"/>
    <n v="59.52"/>
    <n v="40.900056146054183"/>
    <n v="18.61994385394582"/>
    <n v="0.31283507819129402"/>
    <n v="3"/>
    <n v="178.56"/>
    <n v="0"/>
    <n v="262"/>
    <x v="0"/>
    <x v="1"/>
    <n v="24.33747742924578"/>
  </r>
  <r>
    <s v="V118"/>
    <x v="73"/>
    <x v="0"/>
    <x v="1"/>
    <s v="Paper"/>
    <s v="OFF-PA-10002713"/>
    <s v="Adams Phone Message Book, 200 Message Capacity, 8 1/16 x 11"/>
    <s v="United States"/>
    <s v="CA-2017-147844"/>
    <x v="743"/>
    <d v="2017-05-06T00:00:00"/>
    <s v="Standard Class"/>
    <n v="4"/>
    <n v="5"/>
    <s v="Summer"/>
    <n v="34.4"/>
    <n v="28.158487536282031"/>
    <n v="6.2415124637179673"/>
    <n v="0.18143931580575487"/>
    <n v="5"/>
    <n v="172"/>
    <n v="0"/>
    <n v="431"/>
    <x v="0"/>
    <x v="1"/>
    <n v="13.480737580499291"/>
  </r>
  <r>
    <s v="V001"/>
    <x v="112"/>
    <x v="1"/>
    <x v="0"/>
    <s v="Tables"/>
    <s v="FUR-TA-10002958"/>
    <s v="Bevis Oval Conference Table, Walnut"/>
    <s v="United States"/>
    <s v="CA-2016-110975"/>
    <x v="591"/>
    <d v="2016-12-30T00:00:00"/>
    <s v="Standard Class"/>
    <n v="5"/>
    <n v="12"/>
    <s v="Winter"/>
    <n v="313.17599999999999"/>
    <n v="211.70488599979609"/>
    <n v="101.4711140002039"/>
    <n v="0.324006673564398"/>
    <n v="2"/>
    <n v="626.35199999999998"/>
    <n v="0.4"/>
    <n v="295"/>
    <x v="0"/>
    <x v="0"/>
    <n v="674.34063459839899"/>
  </r>
  <r>
    <s v="V002"/>
    <x v="60"/>
    <x v="0"/>
    <x v="0"/>
    <s v="Chairs"/>
    <s v="FUR-CH-10003746"/>
    <s v="Hon 4070 Series Pagoda Round Back Stacking Chairs"/>
    <s v="United States"/>
    <s v="CA-2016-110975"/>
    <x v="591"/>
    <d v="2016-12-30T00:00:00"/>
    <s v="Standard Class"/>
    <n v="5"/>
    <n v="12"/>
    <s v="Winter"/>
    <n v="866.64599999999996"/>
    <n v="659.38062393974701"/>
    <n v="207.26537606025295"/>
    <n v="0.23915805999249171"/>
    <n v="3"/>
    <n v="2599.9380000000001"/>
    <n v="0.1"/>
    <n v="476"/>
    <x v="0"/>
    <x v="0"/>
    <n v="495.43145529508871"/>
  </r>
  <r>
    <s v="V128"/>
    <x v="72"/>
    <x v="4"/>
    <x v="1"/>
    <s v="Appliances"/>
    <s v="OFF-AP-10003217"/>
    <s v="Eureka Sanitaire  Commercial Upright"/>
    <s v="United States"/>
    <s v="CA-2014-141649"/>
    <x v="587"/>
    <d v="2014-09-30T00:00:00"/>
    <s v="Same Day"/>
    <n v="0"/>
    <n v="9"/>
    <s v="Autumn"/>
    <n v="795.40800000000002"/>
    <n v="637.89930174906158"/>
    <n v="157.50869825093844"/>
    <n v="0.19802252209047236"/>
    <n v="6"/>
    <n v="4772.4480000000003"/>
    <n v="0.2"/>
    <n v="464"/>
    <x v="0"/>
    <x v="0"/>
    <n v="388.3887964261242"/>
  </r>
  <r>
    <s v="V117"/>
    <x v="104"/>
    <x v="1"/>
    <x v="1"/>
    <s v="Paper"/>
    <s v="OFF-PA-10001526"/>
    <s v="Xerox 1949"/>
    <s v="United States"/>
    <s v="CA-2014-124807"/>
    <x v="136"/>
    <d v="2014-07-15T00:00:00"/>
    <s v="Second Class"/>
    <n v="3"/>
    <n v="7"/>
    <s v="Summer"/>
    <n v="35.856000000000002"/>
    <n v="26.8011478070061"/>
    <n v="9.0548521929939021"/>
    <n v="0.25253380725663493"/>
    <n v="9"/>
    <n v="322.70400000000001"/>
    <n v="0.2"/>
    <n v="423"/>
    <x v="0"/>
    <x v="1"/>
    <n v="11.61449359328987"/>
  </r>
  <r>
    <s v="V093"/>
    <x v="68"/>
    <x v="1"/>
    <x v="2"/>
    <s v="Accessories"/>
    <s v="TEC-AC-10002857"/>
    <s v="Verbatim 25 GB 6x Blu-ray Single Layer Recordable Disc, 1/Pack"/>
    <s v="United States"/>
    <s v="CA-2014-124807"/>
    <x v="136"/>
    <d v="2014-07-15T00:00:00"/>
    <s v="Second Class"/>
    <n v="3"/>
    <n v="7"/>
    <s v="Summer"/>
    <n v="23.84"/>
    <n v="15.6742018793901"/>
    <n v="8.1657981206098995"/>
    <n v="0.34252508895175754"/>
    <n v="4"/>
    <n v="95.36"/>
    <n v="0.2"/>
    <n v="231"/>
    <x v="0"/>
    <x v="1"/>
    <n v="12.40672935681815"/>
  </r>
  <r>
    <s v="V041"/>
    <x v="130"/>
    <x v="2"/>
    <x v="0"/>
    <s v="Furnishings"/>
    <s v="FUR-FU-10003039"/>
    <s v="Howard Miller 11-1/2&quot; Diameter Grantwood Wall Clock"/>
    <s v="United States"/>
    <s v="CA-2016-110009"/>
    <x v="162"/>
    <d v="2016-09-13T00:00:00"/>
    <s v="Standard Class"/>
    <n v="5"/>
    <n v="9"/>
    <s v="Autumn"/>
    <n v="43.13"/>
    <n v="35.207565133963023"/>
    <n v="7.9224348660369799"/>
    <n v="0.18368733749216276"/>
    <n v="1"/>
    <n v="43.13"/>
    <n v="0"/>
    <n v="165"/>
    <x v="0"/>
    <x v="2"/>
    <n v="67.408018522032421"/>
  </r>
  <r>
    <s v="V137"/>
    <x v="11"/>
    <x v="0"/>
    <x v="1"/>
    <s v="Paper"/>
    <s v="OFF-PA-10002615"/>
    <s v="Ampad Gold Fibre Wirebound Steno Books, 6&quot; x 9&quot;, Gregg Ruled"/>
    <s v="United States"/>
    <s v="CA-2016-110009"/>
    <x v="162"/>
    <d v="2016-09-13T00:00:00"/>
    <s v="Standard Class"/>
    <n v="5"/>
    <n v="9"/>
    <s v="Autumn"/>
    <n v="30.87"/>
    <n v="20.468666677808709"/>
    <n v="10.401333322191292"/>
    <n v="0.33693985494626794"/>
    <n v="7"/>
    <n v="216.09"/>
    <n v="0"/>
    <n v="499"/>
    <x v="0"/>
    <x v="1"/>
    <n v="8.8506592127366428"/>
  </r>
  <r>
    <s v="V097"/>
    <x v="25"/>
    <x v="3"/>
    <x v="1"/>
    <s v="Supplies"/>
    <s v="OFF-SU-10002573"/>
    <s v="Acme 10&quot; Easy Grip Assistive Scissors"/>
    <s v="United States"/>
    <s v="CA-2017-168172"/>
    <x v="634"/>
    <d v="2017-08-10T00:00:00"/>
    <s v="Standard Class"/>
    <n v="4"/>
    <n v="8"/>
    <s v="Autumn"/>
    <n v="70.12"/>
    <n v="58.95175589195577"/>
    <n v="11.168244108044235"/>
    <n v="0.15927330445014595"/>
    <n v="4"/>
    <n v="280.48"/>
    <n v="0"/>
    <n v="490"/>
    <x v="0"/>
    <x v="1"/>
    <n v="31.52616232365023"/>
  </r>
  <r>
    <s v="V038"/>
    <x v="139"/>
    <x v="1"/>
    <x v="0"/>
    <s v="Bookcases"/>
    <s v="FUR-BO-10004015"/>
    <s v="Bush Andora Bookcase, Maple/Graphite Gray Finish"/>
    <s v="United States"/>
    <s v="CA-2015-100146"/>
    <x v="263"/>
    <d v="2015-05-19T00:00:00"/>
    <s v="Standard Class"/>
    <n v="5"/>
    <n v="5"/>
    <s v="Summer"/>
    <n v="509.95749999999998"/>
    <n v="381.4113160233299"/>
    <n v="128.54618397667008"/>
    <n v="0.25207234715965565"/>
    <n v="5"/>
    <n v="2549.7874999999999"/>
    <n v="0.15"/>
    <n v="182"/>
    <x v="0"/>
    <x v="0"/>
    <n v="226.8753406407146"/>
  </r>
  <r>
    <s v="V035"/>
    <x v="75"/>
    <x v="1"/>
    <x v="0"/>
    <s v="Furnishings"/>
    <s v="FUR-FU-10001979"/>
    <s v="Dana Halogen Swing-Arm Architect Lamp"/>
    <s v="United States"/>
    <s v="CA-2015-100146"/>
    <x v="263"/>
    <d v="2015-05-19T00:00:00"/>
    <s v="Standard Class"/>
    <n v="5"/>
    <n v="5"/>
    <s v="Summer"/>
    <n v="122.91"/>
    <n v="92.834818629523639"/>
    <n v="30.075181370476358"/>
    <n v="0.24469271312729932"/>
    <n v="3"/>
    <n v="368.73"/>
    <n v="0"/>
    <n v="364"/>
    <x v="0"/>
    <x v="2"/>
    <n v="123.03739619915019"/>
  </r>
  <r>
    <s v="V016"/>
    <x v="137"/>
    <x v="1"/>
    <x v="0"/>
    <s v="Chairs"/>
    <s v="FUR-CH-10003833"/>
    <s v="Novimex Fabric Task Chair"/>
    <s v="United States"/>
    <s v="CA-2015-100146"/>
    <x v="263"/>
    <d v="2015-05-19T00:00:00"/>
    <s v="Standard Class"/>
    <n v="5"/>
    <n v="5"/>
    <s v="Summer"/>
    <n v="97.567999999999998"/>
    <n v="66.755734154796315"/>
    <n v="30.812265845203683"/>
    <n v="0.31580298709826671"/>
    <n v="2"/>
    <n v="195.136"/>
    <n v="0.2"/>
    <n v="328"/>
    <x v="0"/>
    <x v="2"/>
    <n v="100.8989198576697"/>
  </r>
  <r>
    <s v="V045"/>
    <x v="1"/>
    <x v="2"/>
    <x v="0"/>
    <s v="Chairs"/>
    <s v="FUR-CH-10004495"/>
    <s v="Global Leather and Oak Executive Chair, Black"/>
    <s v="United States"/>
    <s v="CA-2015-100146"/>
    <x v="263"/>
    <d v="2015-05-19T00:00:00"/>
    <s v="Standard Class"/>
    <n v="5"/>
    <n v="5"/>
    <s v="Summer"/>
    <n v="722.35199999999998"/>
    <n v="602.7863202603487"/>
    <n v="119.56567973965127"/>
    <n v="0.16552273647702406"/>
    <n v="3"/>
    <n v="2167.056"/>
    <n v="0.2"/>
    <n v="372"/>
    <x v="0"/>
    <x v="0"/>
    <n v="573.99374008327447"/>
  </r>
  <r>
    <s v="V104"/>
    <x v="81"/>
    <x v="4"/>
    <x v="1"/>
    <s v="Labels"/>
    <s v="OFF-LA-10001613"/>
    <s v="Avery File Folder Labels"/>
    <s v="United States"/>
    <s v="CA-2017-152079"/>
    <x v="176"/>
    <d v="2017-01-21T00:00:00"/>
    <s v="First Class"/>
    <n v="1"/>
    <n v="1"/>
    <s v="Winter"/>
    <n v="11.52"/>
    <n v="9.4316208876986991"/>
    <n v="2.0883791123013005"/>
    <n v="0.18128290905393235"/>
    <n v="5"/>
    <n v="57.599999999999994"/>
    <n v="0.2"/>
    <n v="318"/>
    <x v="0"/>
    <x v="1"/>
    <n v="4.3413625652641503"/>
  </r>
  <r>
    <s v="V029"/>
    <x v="54"/>
    <x v="4"/>
    <x v="0"/>
    <s v="Furnishings"/>
    <s v="FUR-FU-10003247"/>
    <s v="36X48 HARDFLOOR CHAIRMAT"/>
    <s v="United States"/>
    <s v="CA-2016-129728"/>
    <x v="198"/>
    <d v="2016-06-06T00:00:00"/>
    <s v="Standard Class"/>
    <n v="7"/>
    <n v="5"/>
    <s v="Summer"/>
    <n v="167.84"/>
    <n v="123.4243699633881"/>
    <n v="44.415630036611901"/>
    <n v="0.26463077953176778"/>
    <n v="8"/>
    <n v="1342.72"/>
    <n v="0"/>
    <n v="324"/>
    <x v="1"/>
    <x v="2"/>
    <n v="57.082052530253911"/>
  </r>
  <r>
    <s v="V027"/>
    <x v="40"/>
    <x v="1"/>
    <x v="0"/>
    <s v="Tables"/>
    <s v="FUR-TA-10004442"/>
    <s v="Riverside Furniture Stanwyck Manor Table Series"/>
    <s v="United States"/>
    <s v="CA-2014-121769"/>
    <x v="918"/>
    <d v="2014-04-12T00:00:00"/>
    <s v="Standard Class"/>
    <n v="4"/>
    <n v="4"/>
    <s v="Spring"/>
    <n v="172.11"/>
    <n v="140.0970250197791"/>
    <n v="32.012974980220918"/>
    <n v="0.18600299215746274"/>
    <n v="1"/>
    <n v="172.11"/>
    <n v="0.4"/>
    <n v="212"/>
    <x v="0"/>
    <x v="2"/>
    <n v="119.42517838937199"/>
  </r>
  <r>
    <s v="V074"/>
    <x v="113"/>
    <x v="2"/>
    <x v="2"/>
    <s v="Accessories"/>
    <s v="TEC-AC-10001314"/>
    <s v="Case Logic 2.4GHz Wireless Keyboard"/>
    <s v="United States"/>
    <s v="CA-2014-103058"/>
    <x v="149"/>
    <d v="2014-07-24T00:00:00"/>
    <s v="First Class"/>
    <n v="1"/>
    <n v="7"/>
    <s v="Summer"/>
    <n v="99.98"/>
    <n v="65.012442052875457"/>
    <n v="34.967557947124547"/>
    <n v="0.34974552857696084"/>
    <n v="2"/>
    <n v="199.96"/>
    <n v="0"/>
    <n v="239"/>
    <x v="0"/>
    <x v="2"/>
    <n v="65.220051902879419"/>
  </r>
  <r>
    <s v="V064"/>
    <x v="63"/>
    <x v="0"/>
    <x v="2"/>
    <s v="Phones"/>
    <s v="TEC-PH-10001619"/>
    <s v="LG G3"/>
    <s v="United States"/>
    <s v="CA-2017-121125"/>
    <x v="1109"/>
    <d v="2017-06-03T00:00:00"/>
    <s v="Standard Class"/>
    <n v="4"/>
    <n v="5"/>
    <s v="Summer"/>
    <n v="156.792"/>
    <n v="112.4570109129955"/>
    <n v="44.334989087004502"/>
    <n v="0.28276308157944602"/>
    <n v="1"/>
    <n v="156.792"/>
    <n v="0.2"/>
    <n v="284"/>
    <x v="0"/>
    <x v="0"/>
    <n v="203.6787826652546"/>
  </r>
  <r>
    <s v="V063"/>
    <x v="88"/>
    <x v="1"/>
    <x v="2"/>
    <s v="Accessories"/>
    <s v="TEC-AC-10002323"/>
    <s v="SanDisk Ultra 32 GB MicroSDHC Class 10 Memory Card"/>
    <s v="United States"/>
    <s v="CA-2017-121125"/>
    <x v="1109"/>
    <d v="2017-06-03T00:00:00"/>
    <s v="Standard Class"/>
    <n v="4"/>
    <n v="5"/>
    <s v="Summer"/>
    <n v="35.36"/>
    <n v="24.173643639166379"/>
    <n v="11.186356360833621"/>
    <n v="0.31635623192402773"/>
    <n v="2"/>
    <n v="70.72"/>
    <n v="0.2"/>
    <n v="272"/>
    <x v="0"/>
    <x v="2"/>
    <n v="43.343872294184173"/>
  </r>
  <r>
    <s v="V025"/>
    <x v="86"/>
    <x v="1"/>
    <x v="0"/>
    <s v="Furnishings"/>
    <s v="FUR-FU-10000820"/>
    <s v="Tensor Brushed Steel Torchiere Floor Lamp"/>
    <s v="United States"/>
    <s v="CA-2017-121125"/>
    <x v="1109"/>
    <d v="2017-06-03T00:00:00"/>
    <s v="Standard Class"/>
    <n v="4"/>
    <n v="5"/>
    <s v="Summer"/>
    <n v="13.592000000000001"/>
    <n v="10.312583493146141"/>
    <n v="3.2794165068538597"/>
    <n v="0.24127549344127866"/>
    <n v="1"/>
    <n v="13.592000000000001"/>
    <n v="0.2"/>
    <n v="475"/>
    <x v="0"/>
    <x v="1"/>
    <n v="27.377984945329089"/>
  </r>
  <r>
    <s v="V002"/>
    <x v="60"/>
    <x v="1"/>
    <x v="0"/>
    <s v="Chairs"/>
    <s v="FUR-CH-10004287"/>
    <s v="SAFCO Arco Folding Chair"/>
    <s v="United States"/>
    <s v="US-2016-114013"/>
    <x v="69"/>
    <d v="2016-03-15T00:00:00"/>
    <s v="Second Class"/>
    <n v="2"/>
    <n v="3"/>
    <s v="Spring"/>
    <n v="386.68"/>
    <n v="298.4971281500554"/>
    <n v="88.182871849944604"/>
    <n v="0.22805128749856368"/>
    <n v="2"/>
    <n v="773.36"/>
    <n v="0.3"/>
    <n v="110"/>
    <x v="0"/>
    <x v="0"/>
    <n v="432.19693955299402"/>
  </r>
  <r>
    <s v="V096"/>
    <x v="37"/>
    <x v="0"/>
    <x v="2"/>
    <s v="Accessories"/>
    <s v="TEC-AC-10000474"/>
    <s v="Kensington Expert Mouse Optical USB Trackball for PC or Mac"/>
    <s v="United States"/>
    <s v="US-2016-114013"/>
    <x v="69"/>
    <d v="2016-03-15T00:00:00"/>
    <s v="Second Class"/>
    <n v="2"/>
    <n v="3"/>
    <s v="Spring"/>
    <n v="379.96"/>
    <n v="315.38498908669521"/>
    <n v="64.575010913304766"/>
    <n v="0.16995212894332237"/>
    <n v="5"/>
    <n v="1899.8"/>
    <n v="0.2"/>
    <n v="496"/>
    <x v="0"/>
    <x v="2"/>
    <n v="132.39666081237351"/>
  </r>
  <r>
    <s v="V058"/>
    <x v="61"/>
    <x v="2"/>
    <x v="2"/>
    <s v="Phones"/>
    <s v="TEC-PH-10001494"/>
    <s v="Polycom CX600 IP Phone VoIP phone"/>
    <s v="United States"/>
    <s v="US-2016-114013"/>
    <x v="69"/>
    <d v="2016-03-15T00:00:00"/>
    <s v="Second Class"/>
    <n v="2"/>
    <n v="3"/>
    <s v="Spring"/>
    <n v="539.91"/>
    <n v="426.04027082389251"/>
    <n v="113.86972917610746"/>
    <n v="0.21090501968125699"/>
    <n v="3"/>
    <n v="1619.73"/>
    <n v="0.4"/>
    <n v="258"/>
    <x v="0"/>
    <x v="0"/>
    <n v="891.64730812786422"/>
  </r>
  <r>
    <s v="V115"/>
    <x v="44"/>
    <x v="4"/>
    <x v="1"/>
    <s v="Paper"/>
    <s v="OFF-PA-10004996"/>
    <s v="Speediset Carbonless Redi-Letter 7&quot; x 8 1/2&quot;"/>
    <s v="United States"/>
    <s v="US-2016-114013"/>
    <x v="69"/>
    <d v="2016-03-15T00:00:00"/>
    <s v="Second Class"/>
    <n v="2"/>
    <n v="3"/>
    <s v="Spring"/>
    <n v="41.24"/>
    <n v="29.17413986942908"/>
    <n v="12.065860130570922"/>
    <n v="0.29257662780239868"/>
    <n v="5"/>
    <n v="206.20000000000002"/>
    <n v="0.2"/>
    <n v="304"/>
    <x v="0"/>
    <x v="1"/>
    <n v="16.789796222706219"/>
  </r>
  <r>
    <s v="V100"/>
    <x v="17"/>
    <x v="2"/>
    <x v="1"/>
    <s v="Binders"/>
    <s v="OFF-BI-10004318"/>
    <s v="Ibico EB-19 Dual Function Manual Binding System"/>
    <s v="United States"/>
    <s v="US-2016-114013"/>
    <x v="69"/>
    <d v="2016-03-15T00:00:00"/>
    <s v="Second Class"/>
    <n v="2"/>
    <n v="3"/>
    <s v="Spring"/>
    <n v="51.896999999999998"/>
    <n v="39.496182127571601"/>
    <n v="12.400817872428398"/>
    <n v="0.23895057271958683"/>
    <n v="1"/>
    <n v="51.896999999999998"/>
    <n v="0.7"/>
    <n v="329"/>
    <x v="0"/>
    <x v="0"/>
    <n v="290.49041160691269"/>
  </r>
  <r>
    <s v="V135"/>
    <x v="51"/>
    <x v="3"/>
    <x v="1"/>
    <s v="Storage"/>
    <s v="OFF-ST-10002574"/>
    <s v="SAFCO Commercial Wire Shelving, Black"/>
    <s v="United States"/>
    <s v="US-2016-114013"/>
    <x v="69"/>
    <d v="2016-03-15T00:00:00"/>
    <s v="Second Class"/>
    <n v="2"/>
    <n v="3"/>
    <s v="Spring"/>
    <n v="552.55999999999995"/>
    <n v="406.18561317353812"/>
    <n v="146.37438682646183"/>
    <n v="0.26490224921540079"/>
    <n v="5"/>
    <n v="2762.7999999999997"/>
    <n v="0.2"/>
    <n v="125"/>
    <x v="0"/>
    <x v="0"/>
    <n v="215.1123642064511"/>
  </r>
  <r>
    <s v="V107"/>
    <x v="38"/>
    <x v="0"/>
    <x v="1"/>
    <s v="Binders"/>
    <s v="OFF-BI-10002353"/>
    <s v="GBC VeloBind Cover Sets"/>
    <s v="United States"/>
    <s v="US-2016-114013"/>
    <x v="69"/>
    <d v="2016-03-15T00:00:00"/>
    <s v="Second Class"/>
    <n v="2"/>
    <n v="3"/>
    <s v="Spring"/>
    <n v="23.16"/>
    <n v="15.17109380520508"/>
    <n v="7.9889061947949198"/>
    <n v="0.34494413621739722"/>
    <n v="5"/>
    <n v="115.8"/>
    <n v="0.7"/>
    <n v="418"/>
    <x v="0"/>
    <x v="1"/>
    <n v="28.224541140967759"/>
  </r>
  <r>
    <s v="V137"/>
    <x v="11"/>
    <x v="0"/>
    <x v="1"/>
    <s v="Storage"/>
    <s v="OFF-ST-10003641"/>
    <s v="Space Solutions Industrial Galvanized Steel Shelving."/>
    <s v="United States"/>
    <s v="US-2016-114013"/>
    <x v="69"/>
    <d v="2016-03-15T00:00:00"/>
    <s v="Second Class"/>
    <n v="2"/>
    <n v="3"/>
    <s v="Spring"/>
    <n v="126.08"/>
    <n v="82.695765762458407"/>
    <n v="43.384234237541591"/>
    <n v="0.3441008426200951"/>
    <n v="2"/>
    <n v="252.16"/>
    <n v="0.2"/>
    <n v="258"/>
    <x v="0"/>
    <x v="2"/>
    <n v="125.0911219871338"/>
  </r>
  <r>
    <s v="V076"/>
    <x v="106"/>
    <x v="3"/>
    <x v="2"/>
    <s v="Machines"/>
    <s v="TEC-MA-10001148"/>
    <s v="Okidata MB491 Multifunction Printer"/>
    <s v="United States"/>
    <s v="US-2016-114013"/>
    <x v="69"/>
    <d v="2016-03-15T00:00:00"/>
    <s v="Second Class"/>
    <n v="2"/>
    <n v="3"/>
    <s v="Spring"/>
    <n v="449.1"/>
    <n v="341.89402387472018"/>
    <n v="107.20597612527985"/>
    <n v="0.23871292835733654"/>
    <n v="3"/>
    <n v="1347.3000000000002"/>
    <n v="0.7"/>
    <n v="377"/>
    <x v="0"/>
    <x v="0"/>
    <n v="829.23722995545722"/>
  </r>
  <r>
    <s v="V142"/>
    <x v="48"/>
    <x v="4"/>
    <x v="1"/>
    <s v="Appliances"/>
    <s v="OFF-AP-10000026"/>
    <s v="Tripp Lite Isotel 6 Outlet Surge Protector with Fax/Modem Protection"/>
    <s v="United States"/>
    <s v="CA-2017-135069"/>
    <x v="318"/>
    <d v="2017-04-14T00:00:00"/>
    <s v="Standard Class"/>
    <n v="4"/>
    <n v="4"/>
    <s v="Spring"/>
    <n v="195.10400000000001"/>
    <n v="140.89405787706701"/>
    <n v="54.209942122933001"/>
    <n v="0.2778515157194778"/>
    <n v="4"/>
    <n v="780.41600000000005"/>
    <n v="0.2"/>
    <n v="489"/>
    <x v="0"/>
    <x v="2"/>
    <n v="122.9116488279284"/>
  </r>
  <r>
    <s v="V037"/>
    <x v="102"/>
    <x v="2"/>
    <x v="0"/>
    <s v="Furnishings"/>
    <s v="FUR-FU-10003878"/>
    <s v="Linden 10&quot; Round Wall Clock, Black"/>
    <s v="United States"/>
    <s v="CA-2017-135069"/>
    <x v="318"/>
    <d v="2017-04-14T00:00:00"/>
    <s v="Standard Class"/>
    <n v="4"/>
    <n v="4"/>
    <s v="Spring"/>
    <n v="36.671999999999997"/>
    <n v="29.975904556785789"/>
    <n v="6.6960954432142081"/>
    <n v="0.18259422565483771"/>
    <n v="3"/>
    <n v="110.01599999999999"/>
    <n v="0.2"/>
    <n v="247"/>
    <x v="0"/>
    <x v="1"/>
    <n v="11.979623945127271"/>
  </r>
  <r>
    <s v="V004"/>
    <x v="142"/>
    <x v="2"/>
    <x v="0"/>
    <s v="Chairs"/>
    <s v="FUR-CH-10001146"/>
    <s v="Global Value Mid-Back Manager's Chair, Gray"/>
    <s v="United States"/>
    <s v="CA-2016-101693"/>
    <x v="674"/>
    <d v="2016-06-27T00:00:00"/>
    <s v="Second Class"/>
    <n v="2"/>
    <n v="6"/>
    <s v="Summer"/>
    <n v="85.245999999999995"/>
    <n v="61.583756695272058"/>
    <n v="23.662243304727937"/>
    <n v="0.27757599541008304"/>
    <n v="2"/>
    <n v="170.49199999999999"/>
    <n v="0.3"/>
    <n v="365"/>
    <x v="0"/>
    <x v="2"/>
    <n v="98.517716256519066"/>
  </r>
  <r>
    <s v="V010"/>
    <x v="129"/>
    <x v="3"/>
    <x v="0"/>
    <s v="Furnishings"/>
    <s v="FUR-FU-10003919"/>
    <s v="Eldon Executive Woodline II Cherry Finish Desk Accessories"/>
    <s v="United States"/>
    <s v="CA-2016-101693"/>
    <x v="674"/>
    <d v="2016-06-27T00:00:00"/>
    <s v="Second Class"/>
    <n v="2"/>
    <n v="6"/>
    <s v="Summer"/>
    <n v="32.712000000000003"/>
    <n v="21.972306024525579"/>
    <n v="10.739693975474424"/>
    <n v="0.32831052749677253"/>
    <n v="2"/>
    <n v="65.424000000000007"/>
    <n v="0.6"/>
    <n v="182"/>
    <x v="0"/>
    <x v="1"/>
    <n v="23.13087702617435"/>
  </r>
  <r>
    <s v="V136"/>
    <x v="10"/>
    <x v="0"/>
    <x v="1"/>
    <s v="Binders"/>
    <s v="OFF-BI-10000605"/>
    <s v="Acco Pressboard Covers with Storage Hooks, 9 1/2&quot; x 11&quot;, Executive Red"/>
    <s v="United States"/>
    <s v="US-2014-164763"/>
    <x v="461"/>
    <d v="2014-03-21T00:00:00"/>
    <s v="Standard Class"/>
    <n v="4"/>
    <n v="3"/>
    <s v="Spring"/>
    <n v="11.43"/>
    <n v="8.2814126742285055"/>
    <n v="3.1485873257714942"/>
    <n v="0.27546695763530132"/>
    <n v="3"/>
    <n v="34.29"/>
    <n v="0"/>
    <n v="125"/>
    <x v="0"/>
    <x v="1"/>
    <n v="4.9530000000000003"/>
  </r>
  <r>
    <s v="V100"/>
    <x v="17"/>
    <x v="3"/>
    <x v="1"/>
    <s v="Binders"/>
    <s v="OFF-BI-10000309"/>
    <s v="GBC Twin Loop Wire Binding Elements, 9/16&quot; Spine, Black"/>
    <s v="United States"/>
    <s v="US-2014-164763"/>
    <x v="461"/>
    <d v="2014-03-21T00:00:00"/>
    <s v="Standard Class"/>
    <n v="4"/>
    <n v="3"/>
    <s v="Spring"/>
    <n v="30.44"/>
    <n v="23.517025479348291"/>
    <n v="6.9229745206517102"/>
    <n v="0.22743017479144909"/>
    <n v="2"/>
    <n v="60.88"/>
    <n v="0"/>
    <n v="170"/>
    <x v="0"/>
    <x v="1"/>
    <n v="23.77440001345985"/>
  </r>
  <r>
    <s v="V106"/>
    <x v="110"/>
    <x v="4"/>
    <x v="1"/>
    <s v="Paper"/>
    <s v="OFF-PA-10003349"/>
    <s v="Xerox 1957"/>
    <s v="United States"/>
    <s v="US-2014-164763"/>
    <x v="461"/>
    <d v="2014-03-21T00:00:00"/>
    <s v="Standard Class"/>
    <n v="4"/>
    <n v="3"/>
    <s v="Spring"/>
    <n v="12.96"/>
    <n v="10.90602712023545"/>
    <n v="2.0539728797645509"/>
    <n v="0.15848556171022768"/>
    <n v="2"/>
    <n v="25.92"/>
    <n v="0"/>
    <n v="136"/>
    <x v="0"/>
    <x v="1"/>
    <n v="5.0305282426401314"/>
  </r>
  <r>
    <s v="V136"/>
    <x v="10"/>
    <x v="0"/>
    <x v="1"/>
    <s v="Paper"/>
    <s v="OFF-PA-10003063"/>
    <s v="EcoTones Memo Sheets"/>
    <s v="United States"/>
    <s v="US-2014-164763"/>
    <x v="461"/>
    <d v="2014-03-21T00:00:00"/>
    <s v="Standard Class"/>
    <n v="4"/>
    <n v="3"/>
    <s v="Spring"/>
    <n v="16"/>
    <n v="10.5102875104039"/>
    <n v="5.4897124895960996"/>
    <n v="0.34310703059975622"/>
    <n v="4"/>
    <n v="64"/>
    <n v="0"/>
    <n v="491"/>
    <x v="0"/>
    <x v="1"/>
    <n v="10.491901638883199"/>
  </r>
  <r>
    <s v="V118"/>
    <x v="73"/>
    <x v="0"/>
    <x v="1"/>
    <s v="Appliances"/>
    <s v="OFF-AP-10003971"/>
    <s v="Belkin 6 Outlet Metallic Surge Strip"/>
    <s v="United States"/>
    <s v="US-2014-164763"/>
    <x v="461"/>
    <d v="2014-03-21T00:00:00"/>
    <s v="Standard Class"/>
    <n v="4"/>
    <n v="3"/>
    <s v="Spring"/>
    <n v="32.67"/>
    <n v="25.125019480699411"/>
    <n v="7.5449805193005908"/>
    <n v="0.23094522556781727"/>
    <n v="3"/>
    <n v="98.01"/>
    <n v="0"/>
    <n v="232"/>
    <x v="0"/>
    <x v="1"/>
    <n v="16.798312817065881"/>
  </r>
  <r>
    <s v="V128"/>
    <x v="72"/>
    <x v="0"/>
    <x v="1"/>
    <s v="Fasteners"/>
    <s v="OFF-FA-10004838"/>
    <s v="Super Bands, 12/Pack"/>
    <s v="United States"/>
    <s v="CA-2014-161249"/>
    <x v="128"/>
    <d v="2014-08-13T00:00:00"/>
    <s v="Standard Class"/>
    <n v="4"/>
    <n v="8"/>
    <s v="Autumn"/>
    <n v="4.4640000000000004"/>
    <n v="3.624201310730383"/>
    <n v="0.83979868926961743"/>
    <n v="0.18812694652097162"/>
    <n v="3"/>
    <n v="13.392000000000001"/>
    <n v="0.2"/>
    <n v="225"/>
    <x v="0"/>
    <x v="1"/>
    <n v="4.0352427436276983"/>
  </r>
  <r>
    <s v="V131"/>
    <x v="41"/>
    <x v="3"/>
    <x v="1"/>
    <s v="Binders"/>
    <s v="OFF-BI-10001097"/>
    <s v="Avery Hole Reinforcements"/>
    <s v="United States"/>
    <s v="CA-2014-161249"/>
    <x v="128"/>
    <d v="2014-08-13T00:00:00"/>
    <s v="Standard Class"/>
    <n v="4"/>
    <n v="8"/>
    <s v="Autumn"/>
    <n v="9.3450000000000006"/>
    <n v="7.1843231884290502"/>
    <n v="2.1606768115709505"/>
    <n v="0.23121207186420015"/>
    <n v="5"/>
    <n v="46.725000000000001"/>
    <n v="0.7"/>
    <n v="214"/>
    <x v="0"/>
    <x v="1"/>
    <n v="7.2304093955859647"/>
  </r>
  <r>
    <s v="V128"/>
    <x v="72"/>
    <x v="2"/>
    <x v="1"/>
    <s v="Binders"/>
    <s v="OFF-BI-10000605"/>
    <s v="Acco Pressboard Covers with Storage Hooks, 9 1/2&quot; x 11&quot;, Executive Red"/>
    <s v="United States"/>
    <s v="CA-2015-148180"/>
    <x v="353"/>
    <d v="2015-07-31T00:00:00"/>
    <s v="Standard Class"/>
    <n v="5"/>
    <n v="7"/>
    <s v="Summer"/>
    <n v="9.1440000000000001"/>
    <n v="7.4671625273898323"/>
    <n v="1.6768374726101678"/>
    <n v="0.18338117591974712"/>
    <n v="3"/>
    <n v="27.432000000000002"/>
    <n v="0.2"/>
    <n v="191"/>
    <x v="0"/>
    <x v="1"/>
    <n v="4.9530000000000003"/>
  </r>
  <r>
    <s v="V133"/>
    <x v="42"/>
    <x v="0"/>
    <x v="1"/>
    <s v="Binders"/>
    <s v="OFF-BI-10003314"/>
    <s v="Tuff Stuff Recycled Round Ring Binders"/>
    <s v="United States"/>
    <s v="CA-2015-148180"/>
    <x v="353"/>
    <d v="2015-07-31T00:00:00"/>
    <s v="Standard Class"/>
    <n v="5"/>
    <n v="7"/>
    <s v="Summer"/>
    <n v="23.135999999999999"/>
    <n v="17.744703609728671"/>
    <n v="5.3912963902713287"/>
    <n v="0.23302629625999866"/>
    <n v="6"/>
    <n v="138.816"/>
    <n v="0.2"/>
    <n v="341"/>
    <x v="0"/>
    <x v="1"/>
    <n v="6.4537222162442376"/>
  </r>
  <r>
    <s v="V111"/>
    <x v="52"/>
    <x v="3"/>
    <x v="1"/>
    <s v="Art"/>
    <s v="OFF-AR-10002067"/>
    <s v="Newell 334"/>
    <s v="United States"/>
    <s v="CA-2015-148180"/>
    <x v="353"/>
    <d v="2015-07-31T00:00:00"/>
    <s v="Standard Class"/>
    <n v="5"/>
    <n v="7"/>
    <s v="Summer"/>
    <n v="99.2"/>
    <n v="79.942144079748601"/>
    <n v="19.257855920251401"/>
    <n v="0.19413161209930849"/>
    <n v="5"/>
    <n v="496"/>
    <n v="0"/>
    <n v="299"/>
    <x v="0"/>
    <x v="2"/>
    <n v="36.511350271753393"/>
  </r>
  <r>
    <s v="V109"/>
    <x v="58"/>
    <x v="0"/>
    <x v="1"/>
    <s v="Binders"/>
    <s v="OFF-BI-10001031"/>
    <s v="Pressboard Data Binders by Wilson Jones"/>
    <s v="United States"/>
    <s v="CA-2014-165568"/>
    <x v="1162"/>
    <d v="2014-02-19T00:00:00"/>
    <s v="Standard Class"/>
    <n v="4"/>
    <n v="2"/>
    <s v="Spring"/>
    <n v="21.36"/>
    <n v="15.39445525361508"/>
    <n v="5.9655447463849196"/>
    <n v="0.27928580273337639"/>
    <n v="5"/>
    <n v="106.8"/>
    <n v="0.2"/>
    <n v="306"/>
    <x v="0"/>
    <x v="1"/>
    <n v="6.8963720275850218"/>
  </r>
  <r>
    <s v="V022"/>
    <x v="49"/>
    <x v="1"/>
    <x v="0"/>
    <s v="Furnishings"/>
    <s v="FUR-FU-10003832"/>
    <s v="Eldon Expressions Punched Metal &amp; Wood Desk Accessories, Black &amp; Cherry"/>
    <s v="United States"/>
    <s v="CA-2015-145457"/>
    <x v="539"/>
    <d v="2015-03-27T00:00:00"/>
    <s v="Second Class"/>
    <n v="3"/>
    <n v="3"/>
    <s v="Spring"/>
    <n v="46.9"/>
    <n v="37.324503655871233"/>
    <n v="9.5754963441287657"/>
    <n v="0.20416836554645557"/>
    <n v="5"/>
    <n v="234.5"/>
    <n v="0"/>
    <n v="216"/>
    <x v="0"/>
    <x v="1"/>
    <n v="19.204963025218252"/>
  </r>
  <r>
    <s v="V129"/>
    <x v="4"/>
    <x v="4"/>
    <x v="1"/>
    <s v="Binders"/>
    <s v="OFF-BI-10000138"/>
    <s v="Acco Translucent Poly Ring Binders"/>
    <s v="United States"/>
    <s v="US-2017-163657"/>
    <x v="264"/>
    <d v="2017-09-06T00:00:00"/>
    <s v="Standard Class"/>
    <n v="4"/>
    <n v="9"/>
    <s v="Autumn"/>
    <n v="18.72"/>
    <n v="14.21033581112586"/>
    <n v="4.5096641888741384"/>
    <n v="0.24090086479028519"/>
    <n v="5"/>
    <n v="93.6"/>
    <n v="0.2"/>
    <n v="318"/>
    <x v="0"/>
    <x v="1"/>
    <n v="5.9356191637556108"/>
  </r>
  <r>
    <s v="V002"/>
    <x v="60"/>
    <x v="1"/>
    <x v="0"/>
    <s v="Tables"/>
    <s v="FUR-TA-10004607"/>
    <s v="Hon 2111 Invitation Series Straight Table"/>
    <s v="United States"/>
    <s v="US-2017-163657"/>
    <x v="264"/>
    <d v="2017-09-06T00:00:00"/>
    <s v="Standard Class"/>
    <n v="4"/>
    <n v="9"/>
    <s v="Autumn"/>
    <n v="236.52799999999999"/>
    <n v="183.09635313492669"/>
    <n v="53.431646865073304"/>
    <n v="0.22589988020476776"/>
    <n v="2"/>
    <n v="473.05599999999998"/>
    <n v="0.2"/>
    <n v="404"/>
    <x v="0"/>
    <x v="0"/>
    <n v="197.54614695956849"/>
  </r>
  <r>
    <s v="V101"/>
    <x v="26"/>
    <x v="1"/>
    <x v="1"/>
    <s v="Labels"/>
    <s v="OFF-LA-10003148"/>
    <s v="Avery 51"/>
    <s v="United States"/>
    <s v="CA-2015-120446"/>
    <x v="547"/>
    <d v="2015-11-18T00:00:00"/>
    <s v="First Class"/>
    <n v="2"/>
    <n v="11"/>
    <s v="Winter"/>
    <n v="18.899999999999999"/>
    <n v="14.969338994425099"/>
    <n v="3.9306610055748994"/>
    <n v="0.20797148177644972"/>
    <n v="3"/>
    <n v="56.699999999999996"/>
    <n v="0"/>
    <n v="342"/>
    <x v="0"/>
    <x v="1"/>
    <n v="0.56348913032994896"/>
  </r>
  <r>
    <s v="V118"/>
    <x v="73"/>
    <x v="4"/>
    <x v="1"/>
    <s v="Paper"/>
    <s v="OFF-PA-10001804"/>
    <s v="Xerox 195"/>
    <s v="United States"/>
    <s v="CA-2014-109932"/>
    <x v="337"/>
    <d v="2014-12-11T00:00:00"/>
    <s v="First Class"/>
    <n v="2"/>
    <n v="12"/>
    <s v="Winter"/>
    <n v="10.688000000000001"/>
    <n v="7.9711660761573402"/>
    <n v="2.7168339238426604"/>
    <n v="0.254194790778692"/>
    <n v="2"/>
    <n v="21.376000000000001"/>
    <n v="0.2"/>
    <n v="391"/>
    <x v="0"/>
    <x v="1"/>
    <n v="13.147169038020531"/>
  </r>
  <r>
    <s v="V117"/>
    <x v="104"/>
    <x v="1"/>
    <x v="1"/>
    <s v="Storage"/>
    <s v="OFF-ST-10000036"/>
    <s v="Recycled Data-Pak for Archival Bound Computer Printouts, 12-1/2 x 12-1/2 x 16"/>
    <s v="United States"/>
    <s v="CA-2014-109932"/>
    <x v="337"/>
    <d v="2014-12-11T00:00:00"/>
    <s v="First Class"/>
    <n v="2"/>
    <n v="12"/>
    <s v="Winter"/>
    <n v="237.096"/>
    <n v="187.34694417346071"/>
    <n v="49.749055826539291"/>
    <n v="0.20982663489278305"/>
    <n v="3"/>
    <n v="711.28800000000001"/>
    <n v="0.2"/>
    <n v="381"/>
    <x v="0"/>
    <x v="0"/>
    <n v="143.930848429376"/>
  </r>
  <r>
    <s v="V120"/>
    <x v="91"/>
    <x v="2"/>
    <x v="1"/>
    <s v="Paper"/>
    <s v="OFF-PA-10001166"/>
    <s v="Xerox 2"/>
    <s v="United States"/>
    <s v="CA-2017-127474"/>
    <x v="447"/>
    <d v="2017-02-07T00:00:00"/>
    <s v="Second Class"/>
    <n v="4"/>
    <n v="2"/>
    <s v="Spring"/>
    <n v="5.1840000000000002"/>
    <n v="3.429220506186951"/>
    <n v="1.7547794938130492"/>
    <n v="0.33849913075097399"/>
    <n v="1"/>
    <n v="5.1840000000000002"/>
    <n v="0.2"/>
    <n v="400"/>
    <x v="0"/>
    <x v="1"/>
    <n v="23.01216318384693"/>
  </r>
  <r>
    <s v="V140"/>
    <x v="80"/>
    <x v="0"/>
    <x v="1"/>
    <s v="Paper"/>
    <s v="OFF-PA-10001033"/>
    <s v="Xerox 1893"/>
    <s v="United States"/>
    <s v="CA-2017-127474"/>
    <x v="447"/>
    <d v="2017-02-07T00:00:00"/>
    <s v="Second Class"/>
    <n v="4"/>
    <n v="2"/>
    <s v="Spring"/>
    <n v="65.584000000000003"/>
    <n v="49.00727396048898"/>
    <n v="16.576726039511023"/>
    <n v="0.25275564222235641"/>
    <n v="2"/>
    <n v="131.16800000000001"/>
    <n v="0.2"/>
    <n v="416"/>
    <x v="0"/>
    <x v="2"/>
    <n v="92.999764409476768"/>
  </r>
  <r>
    <s v="V025"/>
    <x v="86"/>
    <x v="0"/>
    <x v="0"/>
    <s v="Furnishings"/>
    <s v="FUR-FU-10004597"/>
    <s v="Eldon Cleatmat Chair Mats for Medium Pile Carpets"/>
    <s v="United States"/>
    <s v="CA-2017-127474"/>
    <x v="447"/>
    <d v="2017-02-07T00:00:00"/>
    <s v="Second Class"/>
    <n v="4"/>
    <n v="2"/>
    <s v="Spring"/>
    <n v="22.2"/>
    <n v="14.82952384282445"/>
    <n v="7.370476157175549"/>
    <n v="0.33200343050340314"/>
    <n v="1"/>
    <n v="22.2"/>
    <n v="0.6"/>
    <n v="271"/>
    <x v="0"/>
    <x v="2"/>
    <n v="65.590262234572592"/>
  </r>
  <r>
    <s v="V122"/>
    <x v="5"/>
    <x v="4"/>
    <x v="1"/>
    <s v="Paper"/>
    <s v="OFF-PA-10000418"/>
    <s v="Xerox 189"/>
    <s v="United States"/>
    <s v="CA-2017-127474"/>
    <x v="447"/>
    <d v="2017-02-07T00:00:00"/>
    <s v="Second Class"/>
    <n v="4"/>
    <n v="2"/>
    <s v="Spring"/>
    <n v="419.4"/>
    <n v="291.39585722689009"/>
    <n v="128.00414277310989"/>
    <n v="0.30520777962114903"/>
    <n v="5"/>
    <n v="2097"/>
    <n v="0.2"/>
    <n v="487"/>
    <x v="0"/>
    <x v="0"/>
    <n v="154.33502113907909"/>
  </r>
  <r>
    <s v="V009"/>
    <x v="121"/>
    <x v="1"/>
    <x v="0"/>
    <s v="Furnishings"/>
    <s v="FUR-FU-10004090"/>
    <s v="Executive Impressions 14&quot; Contract Wall Clock"/>
    <s v="United States"/>
    <s v="CA-2017-115448"/>
    <x v="343"/>
    <d v="2017-11-14T00:00:00"/>
    <s v="First Class"/>
    <n v="3"/>
    <n v="11"/>
    <s v="Winter"/>
    <n v="88.92"/>
    <n v="66.39376322090979"/>
    <n v="22.526236779090212"/>
    <n v="0.25333149774055569"/>
    <n v="5"/>
    <n v="444.6"/>
    <n v="0.2"/>
    <n v="175"/>
    <x v="0"/>
    <x v="1"/>
    <n v="21.845590610987319"/>
  </r>
  <r>
    <s v="V141"/>
    <x v="67"/>
    <x v="0"/>
    <x v="1"/>
    <s v="Art"/>
    <s v="OFF-AR-10000390"/>
    <s v="Newell Chalk Holder"/>
    <s v="United States"/>
    <s v="CA-2017-105669"/>
    <x v="697"/>
    <d v="2017-09-22T00:00:00"/>
    <s v="Second Class"/>
    <n v="5"/>
    <n v="9"/>
    <s v="Autumn"/>
    <n v="9.9120000000000008"/>
    <n v="7.2081225983179191"/>
    <n v="2.7038774016820817"/>
    <n v="0.27278827700585973"/>
    <n v="3"/>
    <n v="29.736000000000004"/>
    <n v="0.2"/>
    <n v="308"/>
    <x v="0"/>
    <x v="1"/>
    <n v="5.6195757847011896"/>
  </r>
  <r>
    <s v="V016"/>
    <x v="137"/>
    <x v="4"/>
    <x v="0"/>
    <s v="Chairs"/>
    <s v="FUR-CH-10003774"/>
    <s v="Global Wood Trimmed Manager's Task Chair, Khaki"/>
    <s v="United States"/>
    <s v="CA-2017-105669"/>
    <x v="697"/>
    <d v="2017-09-22T00:00:00"/>
    <s v="Second Class"/>
    <n v="5"/>
    <n v="9"/>
    <s v="Autumn"/>
    <n v="318.43"/>
    <n v="253.48818066096501"/>
    <n v="64.941819339034993"/>
    <n v="0.20394378462781457"/>
    <n v="5"/>
    <n v="1592.15"/>
    <n v="0.3"/>
    <n v="413"/>
    <x v="0"/>
    <x v="2"/>
    <n v="131.76663325376791"/>
  </r>
  <r>
    <s v="V143"/>
    <x v="135"/>
    <x v="1"/>
    <x v="1"/>
    <s v="Binders"/>
    <s v="OFF-BI-10002412"/>
    <s v="Wilson Jones Snap Scratch Pad Binder Tool for Ring Binders"/>
    <s v="United States"/>
    <s v="CA-2017-105669"/>
    <x v="697"/>
    <d v="2017-09-22T00:00:00"/>
    <s v="Second Class"/>
    <n v="5"/>
    <n v="9"/>
    <s v="Autumn"/>
    <n v="5.8"/>
    <n v="4.291289380976524"/>
    <n v="1.5087106190234758"/>
    <n v="0.26012252052128892"/>
    <n v="5"/>
    <n v="29"/>
    <n v="0.8"/>
    <n v="204"/>
    <x v="0"/>
    <x v="1"/>
    <n v="19.28183808665554"/>
  </r>
  <r>
    <s v="V089"/>
    <x v="118"/>
    <x v="0"/>
    <x v="2"/>
    <s v="Phones"/>
    <s v="TEC-PH-10002415"/>
    <s v="Polycom VoiceStation 500 Conference phone"/>
    <s v="United States"/>
    <s v="CA-2017-105669"/>
    <x v="697"/>
    <d v="2017-09-22T00:00:00"/>
    <s v="Second Class"/>
    <n v="5"/>
    <n v="9"/>
    <s v="Autumn"/>
    <n v="1415.76"/>
    <n v="936.40930533953508"/>
    <n v="479.35069466046491"/>
    <n v="0.33858188863964578"/>
    <n v="6"/>
    <n v="8494.56"/>
    <n v="0.2"/>
    <n v="125"/>
    <x v="0"/>
    <x v="0"/>
    <n v="394.83659972196091"/>
  </r>
  <r>
    <s v="V095"/>
    <x v="140"/>
    <x v="2"/>
    <x v="2"/>
    <s v="Phones"/>
    <s v="TEC-PH-10003505"/>
    <s v="Geemarc AmpliPOWER60"/>
    <s v="United States"/>
    <s v="CA-2017-134796"/>
    <x v="643"/>
    <d v="2017-07-01T00:00:00"/>
    <s v="Standard Class"/>
    <n v="6"/>
    <n v="6"/>
    <s v="Summer"/>
    <n v="148.47999999999999"/>
    <n v="121.72973670327509"/>
    <n v="26.750263296724896"/>
    <n v="0.18016071724626143"/>
    <n v="2"/>
    <n v="296.95999999999998"/>
    <n v="0.2"/>
    <n v="450"/>
    <x v="1"/>
    <x v="0"/>
    <n v="194.6750090698948"/>
  </r>
  <r>
    <s v="V116"/>
    <x v="62"/>
    <x v="1"/>
    <x v="1"/>
    <s v="Labels"/>
    <s v="OFF-LA-10003663"/>
    <s v="Avery 498"/>
    <s v="United States"/>
    <s v="CA-2016-137743"/>
    <x v="679"/>
    <d v="2016-08-04T00:00:00"/>
    <s v="Standard Class"/>
    <n v="5"/>
    <n v="7"/>
    <s v="Summer"/>
    <n v="9.2479999999999993"/>
    <n v="6.4160759984738771"/>
    <n v="2.8319240015261222"/>
    <n v="0.30622015587436446"/>
    <n v="4"/>
    <n v="36.991999999999997"/>
    <n v="0.2"/>
    <n v="178"/>
    <x v="0"/>
    <x v="1"/>
    <n v="7.5435827915741296"/>
  </r>
  <r>
    <s v="V107"/>
    <x v="38"/>
    <x v="2"/>
    <x v="1"/>
    <s v="Storage"/>
    <s v="OFF-ST-10001780"/>
    <s v="Tennsco 16-Compartment Lockers with Coat Rack"/>
    <s v="United States"/>
    <s v="CA-2016-137743"/>
    <x v="679"/>
    <d v="2016-08-04T00:00:00"/>
    <s v="Standard Class"/>
    <n v="5"/>
    <n v="7"/>
    <s v="Summer"/>
    <n v="1036.624"/>
    <n v="718.58190229059278"/>
    <n v="318.04209770940724"/>
    <n v="0.30680564766917151"/>
    <n v="2"/>
    <n v="2073.248"/>
    <n v="0.2"/>
    <n v="227"/>
    <x v="0"/>
    <x v="0"/>
    <n v="645.29323604327362"/>
  </r>
  <r>
    <s v="V049"/>
    <x v="9"/>
    <x v="2"/>
    <x v="2"/>
    <s v="Phones"/>
    <s v="TEC-PH-10002033"/>
    <s v="Konftel 250 Conference phone - Charcoal black"/>
    <s v="United States"/>
    <s v="CA-2015-137974"/>
    <x v="392"/>
    <d v="2015-04-18T00:00:00"/>
    <s v="First Class"/>
    <n v="2"/>
    <n v="4"/>
    <s v="Spring"/>
    <n v="569.64"/>
    <n v="404.04239251729632"/>
    <n v="165.59760748270367"/>
    <n v="0.29070572200460582"/>
    <n v="2"/>
    <n v="1139.28"/>
    <n v="0"/>
    <n v="236"/>
    <x v="0"/>
    <x v="0"/>
    <n v="264.64258911218349"/>
  </r>
  <r>
    <s v="V118"/>
    <x v="73"/>
    <x v="4"/>
    <x v="1"/>
    <s v="Binders"/>
    <s v="OFF-BI-10001036"/>
    <s v="Cardinal EasyOpen D-Ring Binders"/>
    <s v="United States"/>
    <s v="CA-2015-137974"/>
    <x v="392"/>
    <d v="2015-04-18T00:00:00"/>
    <s v="First Class"/>
    <n v="2"/>
    <n v="4"/>
    <s v="Spring"/>
    <n v="9.14"/>
    <n v="6.6006403797533739"/>
    <n v="2.5393596202466266"/>
    <n v="0.27782928011451058"/>
    <n v="1"/>
    <n v="9.14"/>
    <n v="0"/>
    <n v="433"/>
    <x v="0"/>
    <x v="1"/>
    <n v="14.31834938362061"/>
  </r>
  <r>
    <s v="V022"/>
    <x v="49"/>
    <x v="4"/>
    <x v="0"/>
    <s v="Furnishings"/>
    <s v="FUR-FU-10001468"/>
    <s v="Tenex Antistatic Computer Chair Mats"/>
    <s v="United States"/>
    <s v="CA-2015-137974"/>
    <x v="392"/>
    <d v="2015-04-18T00:00:00"/>
    <s v="First Class"/>
    <n v="2"/>
    <n v="4"/>
    <s v="Spring"/>
    <n v="1196.8599999999999"/>
    <n v="867.15412087165225"/>
    <n v="329.70587912834765"/>
    <n v="0.27547572742705717"/>
    <n v="7"/>
    <n v="8378.0199999999986"/>
    <n v="0"/>
    <n v="135"/>
    <x v="0"/>
    <x v="0"/>
    <n v="333.94397315398078"/>
  </r>
  <r>
    <s v="V005"/>
    <x v="103"/>
    <x v="0"/>
    <x v="0"/>
    <s v="Bookcases"/>
    <s v="FUR-BO-10001519"/>
    <s v="O'Sullivan 3-Shelf Heavy-Duty Bookcases"/>
    <s v="United States"/>
    <s v="CA-2015-137974"/>
    <x v="392"/>
    <d v="2015-04-18T00:00:00"/>
    <s v="First Class"/>
    <n v="2"/>
    <n v="4"/>
    <s v="Spring"/>
    <n v="523.26"/>
    <n v="440.15889480480018"/>
    <n v="83.101105195199807"/>
    <n v="0.15881417497075986"/>
    <n v="9"/>
    <n v="4709.34"/>
    <n v="0"/>
    <n v="487"/>
    <x v="0"/>
    <x v="0"/>
    <n v="171.685362544394"/>
  </r>
  <r>
    <s v="V053"/>
    <x v="89"/>
    <x v="1"/>
    <x v="2"/>
    <s v="Copiers"/>
    <s v="TEC-CO-10001943"/>
    <s v="Canon PC-428 Personal Copier"/>
    <s v="United States"/>
    <s v="US-2015-136987"/>
    <x v="347"/>
    <d v="2015-04-14T00:00:00"/>
    <s v="Second Class"/>
    <n v="3"/>
    <n v="4"/>
    <s v="Spring"/>
    <n v="639.96799999999996"/>
    <n v="489.9819281244549"/>
    <n v="149.98607187554506"/>
    <n v="0.23436495555331685"/>
    <n v="4"/>
    <n v="2559.8719999999998"/>
    <n v="0.2"/>
    <n v="158"/>
    <x v="0"/>
    <x v="0"/>
    <n v="461.22163059842143"/>
  </r>
  <r>
    <s v="V133"/>
    <x v="42"/>
    <x v="2"/>
    <x v="1"/>
    <s v="Paper"/>
    <s v="OFF-PA-10003127"/>
    <s v="Easy-staple paper"/>
    <s v="United States"/>
    <s v="US-2015-136987"/>
    <x v="347"/>
    <d v="2015-04-14T00:00:00"/>
    <s v="Second Class"/>
    <n v="3"/>
    <n v="4"/>
    <s v="Spring"/>
    <n v="52.76"/>
    <n v="39.672361499740397"/>
    <n v="13.087638500259601"/>
    <n v="0.24805986543327524"/>
    <n v="2"/>
    <n v="105.52"/>
    <n v="0"/>
    <n v="329"/>
    <x v="0"/>
    <x v="1"/>
    <n v="29.21716500050384"/>
  </r>
  <r>
    <s v="V063"/>
    <x v="88"/>
    <x v="0"/>
    <x v="2"/>
    <s v="Accessories"/>
    <s v="TEC-AC-10002076"/>
    <s v="Microsoft Natural Keyboard Elite"/>
    <s v="United States"/>
    <s v="CA-2015-138485"/>
    <x v="914"/>
    <d v="2015-03-01T00:00:00"/>
    <s v="Second Class"/>
    <n v="2"/>
    <n v="2"/>
    <s v="Spring"/>
    <n v="538.91999999999996"/>
    <n v="405.64541485582947"/>
    <n v="133.27458514417049"/>
    <n v="0.24729938607617177"/>
    <n v="9"/>
    <n v="4850.28"/>
    <n v="0"/>
    <n v="223"/>
    <x v="0"/>
    <x v="0"/>
    <n v="221.98714806042261"/>
  </r>
  <r>
    <s v="V113"/>
    <x v="117"/>
    <x v="0"/>
    <x v="1"/>
    <s v="Art"/>
    <s v="OFF-AR-10003338"/>
    <s v="Eberhard Faber 3 1/2&quot; Golf Pencils"/>
    <s v="United States"/>
    <s v="CA-2016-103709"/>
    <x v="162"/>
    <d v="2016-09-15T00:00:00"/>
    <s v="Standard Class"/>
    <n v="7"/>
    <n v="9"/>
    <s v="Autumn"/>
    <n v="14.88"/>
    <n v="10.258224799500979"/>
    <n v="4.6217752004990214"/>
    <n v="0.31060317207654714"/>
    <n v="2"/>
    <n v="29.76"/>
    <n v="0"/>
    <n v="187"/>
    <x v="1"/>
    <x v="1"/>
    <n v="10.586683171391719"/>
  </r>
  <r>
    <s v="V129"/>
    <x v="4"/>
    <x v="4"/>
    <x v="1"/>
    <s v="Paper"/>
    <s v="OFF-PA-10004610"/>
    <s v="Xerox 1900"/>
    <s v="United States"/>
    <s v="CA-2016-103709"/>
    <x v="162"/>
    <d v="2016-09-15T00:00:00"/>
    <s v="Standard Class"/>
    <n v="7"/>
    <n v="9"/>
    <s v="Autumn"/>
    <n v="34.24"/>
    <n v="25.187729608884279"/>
    <n v="9.052270391115723"/>
    <n v="0.26437705581529564"/>
    <n v="8"/>
    <n v="273.92"/>
    <n v="0"/>
    <n v="436"/>
    <x v="1"/>
    <x v="1"/>
    <n v="11.776946002375031"/>
  </r>
  <r>
    <s v="V120"/>
    <x v="91"/>
    <x v="0"/>
    <x v="1"/>
    <s v="Storage"/>
    <s v="OFF-ST-10001272"/>
    <s v="Mini 13-1/2 Capacity Data Binder Rack, Pearl"/>
    <s v="United States"/>
    <s v="CA-2016-103709"/>
    <x v="162"/>
    <d v="2016-09-15T00:00:00"/>
    <s v="Standard Class"/>
    <n v="7"/>
    <n v="9"/>
    <s v="Autumn"/>
    <n v="261.74"/>
    <n v="176.67325176185531"/>
    <n v="85.066748238144697"/>
    <n v="0.3250047690003236"/>
    <n v="2"/>
    <n v="523.48"/>
    <n v="0"/>
    <n v="240"/>
    <x v="1"/>
    <x v="0"/>
    <n v="150.81312530148031"/>
  </r>
  <r>
    <s v="V140"/>
    <x v="80"/>
    <x v="4"/>
    <x v="1"/>
    <s v="Appliances"/>
    <s v="OFF-AP-10001366"/>
    <s v="Staple holder"/>
    <s v="United States"/>
    <s v="CA-2016-138282"/>
    <x v="288"/>
    <d v="2016-05-23T00:00:00"/>
    <s v="Standard Class"/>
    <n v="4"/>
    <n v="5"/>
    <s v="Summer"/>
    <n v="87.84"/>
    <n v="66.581652940929558"/>
    <n v="21.258347059070445"/>
    <n v="0.24201214775808794"/>
    <n v="8"/>
    <n v="702.72"/>
    <n v="0"/>
    <n v="372"/>
    <x v="0"/>
    <x v="1"/>
    <n v="31.537648929493781"/>
  </r>
  <r>
    <s v="V042"/>
    <x v="111"/>
    <x v="1"/>
    <x v="0"/>
    <s v="Furnishings"/>
    <s v="FUR-FU-10001424"/>
    <s v="Dax Clear Box Frame"/>
    <s v="United States"/>
    <s v="CA-2017-148985"/>
    <x v="343"/>
    <d v="2017-11-15T00:00:00"/>
    <s v="Second Class"/>
    <n v="4"/>
    <n v="11"/>
    <s v="Winter"/>
    <n v="34.92"/>
    <n v="23.371568838867631"/>
    <n v="11.54843116113237"/>
    <n v="0.33071108708855584"/>
    <n v="4"/>
    <n v="139.68"/>
    <n v="0"/>
    <n v="150"/>
    <x v="0"/>
    <x v="1"/>
    <n v="10.26533177252445"/>
  </r>
  <r>
    <s v="V140"/>
    <x v="80"/>
    <x v="1"/>
    <x v="1"/>
    <s v="Paper"/>
    <s v="OFF-PA-10000349"/>
    <s v="Easy-staple paper"/>
    <s v="United States"/>
    <s v="CA-2014-138100"/>
    <x v="1114"/>
    <d v="2014-09-20T00:00:00"/>
    <s v="Standard Class"/>
    <n v="5"/>
    <n v="9"/>
    <s v="Autumn"/>
    <n v="14.94"/>
    <n v="11.00646302596369"/>
    <n v="3.9335369740363095"/>
    <n v="0.26328895408542902"/>
    <n v="3"/>
    <n v="44.82"/>
    <n v="0"/>
    <n v="154"/>
    <x v="0"/>
    <x v="1"/>
    <n v="4.1599480765990338"/>
  </r>
  <r>
    <s v="V013"/>
    <x v="97"/>
    <x v="4"/>
    <x v="0"/>
    <s v="Furnishings"/>
    <s v="FUR-FU-10002456"/>
    <s v="Master Caster Door Stop, Large Neon Orange"/>
    <s v="United States"/>
    <s v="CA-2014-138100"/>
    <x v="1114"/>
    <d v="2014-09-20T00:00:00"/>
    <s v="Standard Class"/>
    <n v="5"/>
    <n v="9"/>
    <s v="Autumn"/>
    <n v="14.56"/>
    <n v="10.71741498473842"/>
    <n v="3.8425850152615801"/>
    <n v="0.26391380599324038"/>
    <n v="2"/>
    <n v="29.12"/>
    <n v="0"/>
    <n v="436"/>
    <x v="0"/>
    <x v="1"/>
    <n v="14.5461267238625"/>
  </r>
  <r>
    <s v="V125"/>
    <x v="64"/>
    <x v="0"/>
    <x v="1"/>
    <s v="Binders"/>
    <s v="OFF-BI-10002609"/>
    <s v="Avery Hidden Tab Dividers for Binding Systems"/>
    <s v="United States"/>
    <s v="CA-2015-100734"/>
    <x v="426"/>
    <d v="2015-09-20T00:00:00"/>
    <s v="Standard Class"/>
    <n v="5"/>
    <n v="9"/>
    <s v="Autumn"/>
    <n v="3.5760000000000001"/>
    <n v="2.7662403521285812"/>
    <n v="0.80975964787141885"/>
    <n v="0.22644285455017304"/>
    <n v="4"/>
    <n v="14.304"/>
    <n v="0.7"/>
    <n v="249"/>
    <x v="0"/>
    <x v="1"/>
    <n v="4.7786310053941481"/>
  </r>
  <r>
    <s v="V111"/>
    <x v="52"/>
    <x v="1"/>
    <x v="1"/>
    <s v="Storage"/>
    <s v="OFF-ST-10001522"/>
    <s v="Gould Plastics 18-Pocket Panel Bin, 34w x 5-1/4d x 20-1/2h"/>
    <s v="United States"/>
    <s v="CA-2015-100734"/>
    <x v="426"/>
    <d v="2015-09-20T00:00:00"/>
    <s v="Standard Class"/>
    <n v="5"/>
    <n v="9"/>
    <s v="Autumn"/>
    <n v="147.184"/>
    <n v="106.5996268707635"/>
    <n v="40.584373129236496"/>
    <n v="0.27573902821798901"/>
    <n v="2"/>
    <n v="294.36799999999999"/>
    <n v="0.2"/>
    <n v="252"/>
    <x v="0"/>
    <x v="2"/>
    <n v="117.7248391962282"/>
  </r>
  <r>
    <s v="V072"/>
    <x v="31"/>
    <x v="4"/>
    <x v="2"/>
    <s v="Copiers"/>
    <s v="TEC-CO-10000971"/>
    <s v="Hewlett Packard 310 Color Digital Copier"/>
    <s v="United States"/>
    <s v="CA-2016-139997"/>
    <x v="949"/>
    <d v="2016-07-03T00:00:00"/>
    <s v="First Class"/>
    <n v="2"/>
    <n v="7"/>
    <s v="Summer"/>
    <n v="1499.95"/>
    <n v="1060.19406054309"/>
    <n v="439.75593945691003"/>
    <n v="0.29318039898457282"/>
    <n v="5"/>
    <n v="7499.75"/>
    <n v="0"/>
    <n v="318"/>
    <x v="0"/>
    <x v="0"/>
    <n v="450.0516595070689"/>
  </r>
  <r>
    <s v="V115"/>
    <x v="44"/>
    <x v="3"/>
    <x v="1"/>
    <s v="Art"/>
    <s v="OFF-AR-10000034"/>
    <s v="BIC Brite Liner Grip Highlighters, Assorted, 5/Pack"/>
    <s v="United States"/>
    <s v="CA-2016-109652"/>
    <x v="342"/>
    <d v="2016-04-15T00:00:00"/>
    <s v="Standard Class"/>
    <n v="5"/>
    <n v="4"/>
    <s v="Spring"/>
    <n v="13.568"/>
    <n v="10.09369096090083"/>
    <n v="3.47430903909917"/>
    <n v="0.25606640913171952"/>
    <n v="4"/>
    <n v="54.271999999999998"/>
    <n v="0.2"/>
    <n v="318"/>
    <x v="0"/>
    <x v="1"/>
    <n v="11.72163829277574"/>
  </r>
  <r>
    <s v="V038"/>
    <x v="139"/>
    <x v="2"/>
    <x v="0"/>
    <s v="Chairs"/>
    <s v="FUR-CH-10004063"/>
    <s v="Global Deluxe High-Back Manager's Chair"/>
    <s v="United States"/>
    <s v="CA-2014-167199"/>
    <x v="1037"/>
    <d v="2014-01-10T00:00:00"/>
    <s v="Standard Class"/>
    <n v="4"/>
    <n v="1"/>
    <s v="Winter"/>
    <n v="2573.8200000000002"/>
    <n v="1757.7958299899699"/>
    <n v="816.02417001003028"/>
    <n v="0.31704787825490138"/>
    <n v="9"/>
    <n v="23164.38"/>
    <n v="0"/>
    <n v="465"/>
    <x v="0"/>
    <x v="0"/>
    <n v="775.75957942646676"/>
  </r>
  <r>
    <s v="V105"/>
    <x v="85"/>
    <x v="0"/>
    <x v="1"/>
    <s v="Binders"/>
    <s v="OFF-BI-10004632"/>
    <s v="Ibico Hi-Tech Manual Binding System"/>
    <s v="United States"/>
    <s v="CA-2014-167199"/>
    <x v="1037"/>
    <d v="2014-01-10T00:00:00"/>
    <s v="Standard Class"/>
    <n v="4"/>
    <n v="1"/>
    <s v="Winter"/>
    <n v="609.98"/>
    <n v="487.10588201914499"/>
    <n v="122.87411798085503"/>
    <n v="0.20143958487303687"/>
    <n v="2"/>
    <n v="1219.96"/>
    <n v="0"/>
    <n v="495"/>
    <x v="0"/>
    <x v="0"/>
    <n v="342.54001287682269"/>
  </r>
  <r>
    <s v="V131"/>
    <x v="41"/>
    <x v="4"/>
    <x v="1"/>
    <s v="Art"/>
    <s v="OFF-AR-10001662"/>
    <s v="Rogers Handheld Barrel Pencil Sharpener"/>
    <s v="United States"/>
    <s v="CA-2014-167199"/>
    <x v="1037"/>
    <d v="2014-01-10T00:00:00"/>
    <s v="Standard Class"/>
    <n v="4"/>
    <n v="1"/>
    <s v="Winter"/>
    <n v="5.48"/>
    <n v="3.840276757666055"/>
    <n v="1.6397232423339454"/>
    <n v="0.29921956976896813"/>
    <n v="2"/>
    <n v="10.96"/>
    <n v="0"/>
    <n v="498"/>
    <x v="0"/>
    <x v="1"/>
    <n v="7.3161200750384747"/>
  </r>
  <r>
    <s v="V049"/>
    <x v="9"/>
    <x v="1"/>
    <x v="2"/>
    <s v="Phones"/>
    <s v="TEC-PH-10004977"/>
    <s v="GE 30524EE4"/>
    <s v="United States"/>
    <s v="CA-2014-167199"/>
    <x v="1037"/>
    <d v="2014-01-10T00:00:00"/>
    <s v="Standard Class"/>
    <n v="4"/>
    <n v="1"/>
    <s v="Winter"/>
    <n v="391.98"/>
    <n v="260.63833745815441"/>
    <n v="131.34166254184561"/>
    <n v="0.33507235711476502"/>
    <n v="2"/>
    <n v="783.96"/>
    <n v="0"/>
    <n v="441"/>
    <x v="0"/>
    <x v="0"/>
    <n v="284.01649284856683"/>
  </r>
  <r>
    <s v="V092"/>
    <x v="27"/>
    <x v="3"/>
    <x v="2"/>
    <s v="Phones"/>
    <s v="TEC-PH-10004539"/>
    <s v="Wireless Extenders zBoost YX545 SOHO Signal Booster"/>
    <s v="United States"/>
    <s v="CA-2014-167199"/>
    <x v="1037"/>
    <d v="2014-01-10T00:00:00"/>
    <s v="Standard Class"/>
    <n v="4"/>
    <n v="1"/>
    <s v="Winter"/>
    <n v="755.96"/>
    <n v="530.31172638639578"/>
    <n v="225.64827361360426"/>
    <n v="0.29849234564474875"/>
    <n v="4"/>
    <n v="3023.84"/>
    <n v="0"/>
    <n v="357"/>
    <x v="0"/>
    <x v="0"/>
    <n v="377.79996664851512"/>
  </r>
  <r>
    <s v="V125"/>
    <x v="64"/>
    <x v="1"/>
    <x v="1"/>
    <s v="Fasteners"/>
    <s v="OFF-FA-10001883"/>
    <s v="Alliance Super-Size Bands, Assorted Sizes"/>
    <s v="United States"/>
    <s v="CA-2014-167199"/>
    <x v="1037"/>
    <d v="2014-01-10T00:00:00"/>
    <s v="Standard Class"/>
    <n v="4"/>
    <n v="1"/>
    <s v="Winter"/>
    <n v="31.12"/>
    <n v="24.74783251730592"/>
    <n v="6.3721674826940813"/>
    <n v="0.20476116589633936"/>
    <n v="4"/>
    <n v="124.48"/>
    <n v="0"/>
    <n v="487"/>
    <x v="0"/>
    <x v="1"/>
    <n v="31.336439002115949"/>
  </r>
  <r>
    <s v="V111"/>
    <x v="52"/>
    <x v="1"/>
    <x v="1"/>
    <s v="Paper"/>
    <s v="OFF-PA-10000955"/>
    <s v="Southworth 25% Cotton Granite Paper &amp; Envelopes"/>
    <s v="United States"/>
    <s v="CA-2014-167199"/>
    <x v="1037"/>
    <d v="2014-01-10T00:00:00"/>
    <s v="Standard Class"/>
    <n v="4"/>
    <n v="1"/>
    <s v="Winter"/>
    <n v="6.54"/>
    <n v="4.634650243071218"/>
    <n v="1.9053497569287821"/>
    <n v="0.29133788332244376"/>
    <n v="1"/>
    <n v="6.54"/>
    <n v="0"/>
    <n v="144"/>
    <x v="0"/>
    <x v="1"/>
    <n v="5.2862190647002132"/>
  </r>
  <r>
    <s v="V125"/>
    <x v="64"/>
    <x v="4"/>
    <x v="1"/>
    <s v="Envelopes"/>
    <s v="OFF-EN-10002500"/>
    <s v="Globe Weis Peel &amp; Seel First Class Envelopes"/>
    <s v="United States"/>
    <s v="CA-2016-124583"/>
    <x v="142"/>
    <d v="2016-09-03T00:00:00"/>
    <s v="Second Class"/>
    <n v="2"/>
    <n v="9"/>
    <s v="Autumn"/>
    <n v="12.78"/>
    <n v="9.6545869785636906"/>
    <n v="3.1254130214363087"/>
    <n v="0.24455500950205861"/>
    <n v="1"/>
    <n v="12.78"/>
    <n v="0"/>
    <n v="368"/>
    <x v="0"/>
    <x v="1"/>
    <n v="32.699489170321911"/>
  </r>
  <r>
    <s v="V115"/>
    <x v="44"/>
    <x v="2"/>
    <x v="1"/>
    <s v="Binders"/>
    <s v="OFF-BI-10004654"/>
    <s v="Avery Binding System Hidden Tab Executive Style Index Sets"/>
    <s v="United States"/>
    <s v="CA-2014-113964"/>
    <x v="865"/>
    <d v="2014-09-30T00:00:00"/>
    <s v="Standard Class"/>
    <n v="7"/>
    <n v="9"/>
    <s v="Autumn"/>
    <n v="18.463999999999999"/>
    <n v="14.5982051917814"/>
    <n v="3.8657948082185989"/>
    <n v="0.20936930287145794"/>
    <n v="4"/>
    <n v="73.855999999999995"/>
    <n v="0.2"/>
    <n v="410"/>
    <x v="1"/>
    <x v="1"/>
    <n v="18.47942331498863"/>
  </r>
  <r>
    <s v="V043"/>
    <x v="136"/>
    <x v="1"/>
    <x v="0"/>
    <s v="Chairs"/>
    <s v="FUR-CH-10003774"/>
    <s v="Global Wood Trimmed Manager's Task Chair, Khaki"/>
    <s v="United States"/>
    <s v="CA-2014-129938"/>
    <x v="534"/>
    <d v="2014-12-17T00:00:00"/>
    <s v="Second Class"/>
    <n v="2"/>
    <n v="12"/>
    <s v="Winter"/>
    <n v="445.80200000000002"/>
    <n v="330.31854448872321"/>
    <n v="115.48345551127682"/>
    <n v="0.25904651731323952"/>
    <n v="7"/>
    <n v="3120.614"/>
    <n v="0.3"/>
    <n v="259"/>
    <x v="0"/>
    <x v="2"/>
    <n v="131.76663325376791"/>
  </r>
  <r>
    <s v="V142"/>
    <x v="48"/>
    <x v="4"/>
    <x v="1"/>
    <s v="Art"/>
    <s v="OFF-AR-10004707"/>
    <s v="Staples in misc. colors"/>
    <s v="United States"/>
    <s v="CA-2017-135111"/>
    <x v="116"/>
    <d v="2018-01-02T00:00:00"/>
    <s v="Standard Class"/>
    <n v="5"/>
    <n v="12"/>
    <s v="Winter"/>
    <n v="2.48"/>
    <n v="1.8763263378193851"/>
    <n v="0.60367366218061491"/>
    <n v="0.24341679926637699"/>
    <n v="1"/>
    <n v="2.48"/>
    <n v="0"/>
    <n v="377"/>
    <x v="0"/>
    <x v="1"/>
    <n v="3.5072496346852762"/>
  </r>
  <r>
    <s v="V097"/>
    <x v="25"/>
    <x v="4"/>
    <x v="1"/>
    <s v="Binders"/>
    <s v="OFF-BI-10004040"/>
    <s v="Wilson Jones Impact Binders"/>
    <s v="United States"/>
    <s v="CA-2017-135111"/>
    <x v="116"/>
    <d v="2018-01-02T00:00:00"/>
    <s v="Standard Class"/>
    <n v="5"/>
    <n v="12"/>
    <s v="Winter"/>
    <n v="25.9"/>
    <n v="19.631201498581561"/>
    <n v="6.2687985014184378"/>
    <n v="0.24203855217831807"/>
    <n v="5"/>
    <n v="129.5"/>
    <n v="0"/>
    <n v="444"/>
    <x v="0"/>
    <x v="1"/>
    <n v="14.45870705760988"/>
  </r>
  <r>
    <s v="V136"/>
    <x v="10"/>
    <x v="2"/>
    <x v="1"/>
    <s v="Paper"/>
    <s v="OFF-PA-10001184"/>
    <s v="Xerox 1903"/>
    <s v="United States"/>
    <s v="US-2015-134558"/>
    <x v="546"/>
    <d v="2015-12-24T00:00:00"/>
    <s v="Second Class"/>
    <n v="5"/>
    <n v="12"/>
    <s v="Winter"/>
    <n v="29.9"/>
    <n v="20.177581350672419"/>
    <n v="9.7224186493275795"/>
    <n v="0.32516450332199265"/>
    <n v="5"/>
    <n v="149.5"/>
    <n v="0"/>
    <n v="154"/>
    <x v="0"/>
    <x v="1"/>
    <n v="10.874176873063391"/>
  </r>
  <r>
    <s v="V059"/>
    <x v="35"/>
    <x v="0"/>
    <x v="2"/>
    <s v="Accessories"/>
    <s v="TEC-AC-10004145"/>
    <s v="Logitech diNovo Edge Keyboard"/>
    <s v="United States"/>
    <s v="US-2015-134558"/>
    <x v="546"/>
    <d v="2015-12-24T00:00:00"/>
    <s v="Second Class"/>
    <n v="5"/>
    <n v="12"/>
    <s v="Winter"/>
    <n v="2249.91"/>
    <n v="1483.045573850407"/>
    <n v="766.86442614959287"/>
    <n v="0.34084226753496494"/>
    <n v="9"/>
    <n v="20249.189999999999"/>
    <n v="0"/>
    <n v="244"/>
    <x v="0"/>
    <x v="0"/>
    <n v="771.81755677957983"/>
  </r>
  <r>
    <s v="V015"/>
    <x v="79"/>
    <x v="3"/>
    <x v="0"/>
    <s v="Tables"/>
    <s v="FUR-TA-10003473"/>
    <s v="Bretford Rectangular Conference Table Tops"/>
    <s v="United States"/>
    <s v="US-2015-134558"/>
    <x v="546"/>
    <d v="2015-12-24T00:00:00"/>
    <s v="Second Class"/>
    <n v="5"/>
    <n v="12"/>
    <s v="Winter"/>
    <n v="1053.164"/>
    <n v="757.03864767727634"/>
    <n v="296.12535232272364"/>
    <n v="0.28117686544804382"/>
    <n v="4"/>
    <n v="4212.6559999999999"/>
    <n v="0.3"/>
    <n v="334"/>
    <x v="0"/>
    <x v="0"/>
    <n v="899.40977660929639"/>
  </r>
  <r>
    <s v="V119"/>
    <x v="20"/>
    <x v="2"/>
    <x v="1"/>
    <s v="Paper"/>
    <s v="OFF-PA-10003172"/>
    <s v="Xerox 1996"/>
    <s v="United States"/>
    <s v="CA-2017-157196"/>
    <x v="60"/>
    <d v="2017-11-09T00:00:00"/>
    <s v="Standard Class"/>
    <n v="4"/>
    <n v="11"/>
    <s v="Winter"/>
    <n v="12.96"/>
    <n v="10.57368415538426"/>
    <n v="2.3863158446157406"/>
    <n v="0.18412930899812813"/>
    <n v="2"/>
    <n v="25.92"/>
    <n v="0"/>
    <n v="278"/>
    <x v="0"/>
    <x v="1"/>
    <n v="9.7230852246452262"/>
  </r>
  <r>
    <s v="V021"/>
    <x v="28"/>
    <x v="4"/>
    <x v="0"/>
    <s v="Furnishings"/>
    <s v="FUR-FU-10003799"/>
    <s v="Seth Thomas 13 1/2&quot; Wall Clock"/>
    <s v="United States"/>
    <s v="CA-2015-108672"/>
    <x v="229"/>
    <d v="2015-09-16T00:00:00"/>
    <s v="Standard Class"/>
    <n v="6"/>
    <n v="9"/>
    <s v="Autumn"/>
    <n v="106.68"/>
    <n v="88.354436636877992"/>
    <n v="18.325563363122015"/>
    <n v="0.17178068394377591"/>
    <n v="6"/>
    <n v="640.08000000000004"/>
    <n v="0"/>
    <n v="307"/>
    <x v="1"/>
    <x v="1"/>
    <n v="33.584909277828942"/>
  </r>
  <r>
    <s v="V086"/>
    <x v="133"/>
    <x v="1"/>
    <x v="2"/>
    <s v="Phones"/>
    <s v="TEC-PH-10002583"/>
    <s v="iOttie HLCRIO102 Car Mount"/>
    <s v="United States"/>
    <s v="US-2017-118598"/>
    <x v="673"/>
    <d v="2017-11-16T00:00:00"/>
    <s v="Same Day"/>
    <n v="0"/>
    <n v="11"/>
    <s v="Winter"/>
    <n v="119.94"/>
    <n v="82.122147415269382"/>
    <n v="37.817852584730616"/>
    <n v="0.31530642475179771"/>
    <n v="6"/>
    <n v="719.64"/>
    <n v="0"/>
    <n v="235"/>
    <x v="0"/>
    <x v="2"/>
    <n v="44.014330448161992"/>
  </r>
  <r>
    <s v="V117"/>
    <x v="104"/>
    <x v="1"/>
    <x v="1"/>
    <s v="Paper"/>
    <s v="OFF-PA-10004239"/>
    <s v="Xerox 1953"/>
    <s v="United States"/>
    <s v="US-2017-160836"/>
    <x v="220"/>
    <d v="2017-09-16T00:00:00"/>
    <s v="Standard Class"/>
    <n v="5"/>
    <n v="9"/>
    <s v="Autumn"/>
    <n v="10.272"/>
    <n v="6.869812569529083"/>
    <n v="3.4021874304709172"/>
    <n v="0.33120983552092259"/>
    <n v="3"/>
    <n v="30.816000000000003"/>
    <n v="0.2"/>
    <n v="452"/>
    <x v="0"/>
    <x v="1"/>
    <n v="9.5926758171707913"/>
  </r>
  <r>
    <s v="V032"/>
    <x v="71"/>
    <x v="2"/>
    <x v="0"/>
    <s v="Tables"/>
    <s v="FUR-TA-10002855"/>
    <s v="Bevis Round Conference Table Top &amp; Single Column Base"/>
    <s v="United States"/>
    <s v="US-2017-160836"/>
    <x v="220"/>
    <d v="2017-09-16T00:00:00"/>
    <s v="Standard Class"/>
    <n v="5"/>
    <n v="9"/>
    <s v="Autumn"/>
    <n v="512.19000000000005"/>
    <n v="355.37422452746938"/>
    <n v="156.81577547253067"/>
    <n v="0.30616719473736437"/>
    <n v="5"/>
    <n v="2560.9500000000003"/>
    <n v="0.3"/>
    <n v="493"/>
    <x v="0"/>
    <x v="0"/>
    <n v="347.9385453306374"/>
  </r>
  <r>
    <s v="V138"/>
    <x v="12"/>
    <x v="3"/>
    <x v="1"/>
    <s v="Appliances"/>
    <s v="OFF-AP-10001626"/>
    <s v="Commercial WindTunnel Clean Air Upright Vacuum, Replacement Belts, Filtration Bags"/>
    <s v="United States"/>
    <s v="US-2017-160836"/>
    <x v="220"/>
    <d v="2017-09-16T00:00:00"/>
    <s v="Standard Class"/>
    <n v="5"/>
    <n v="9"/>
    <s v="Autumn"/>
    <n v="1.556"/>
    <n v="1.237803783038643"/>
    <n v="0.31819621696135703"/>
    <n v="0.20449628339418832"/>
    <n v="2"/>
    <n v="3.1120000000000001"/>
    <n v="0.8"/>
    <n v="374"/>
    <x v="0"/>
    <x v="1"/>
    <n v="5.1157919463261239"/>
  </r>
  <r>
    <s v="V121"/>
    <x v="7"/>
    <x v="3"/>
    <x v="1"/>
    <s v="Binders"/>
    <s v="OFF-BI-10004022"/>
    <s v="Acco Suede Grain Vinyl Round Ring Binder"/>
    <s v="United States"/>
    <s v="CA-2017-121048"/>
    <x v="1163"/>
    <d v="2017-07-18T00:00:00"/>
    <s v="Standard Class"/>
    <n v="4"/>
    <n v="7"/>
    <s v="Summer"/>
    <n v="4.4480000000000004"/>
    <n v="3.1584312675750321"/>
    <n v="1.2895687324249683"/>
    <n v="0.28992102797323926"/>
    <n v="2"/>
    <n v="8.8960000000000008"/>
    <n v="0.2"/>
    <n v="483"/>
    <x v="0"/>
    <x v="1"/>
    <n v="4.2446239527194871"/>
  </r>
  <r>
    <s v="V031"/>
    <x v="18"/>
    <x v="0"/>
    <x v="0"/>
    <s v="Furnishings"/>
    <s v="FUR-FU-10003601"/>
    <s v="Deflect-o RollaMat Studded, Beveled Mat for Medium Pile Carpeting"/>
    <s v="United States"/>
    <s v="CA-2017-121048"/>
    <x v="1163"/>
    <d v="2017-07-18T00:00:00"/>
    <s v="Standard Class"/>
    <n v="4"/>
    <n v="7"/>
    <s v="Summer"/>
    <n v="276.69"/>
    <n v="223.57822126311811"/>
    <n v="53.111778736881888"/>
    <n v="0.19195409569150274"/>
    <n v="3"/>
    <n v="830.06999999999994"/>
    <n v="0"/>
    <n v="497"/>
    <x v="0"/>
    <x v="0"/>
    <n v="153.74125936607479"/>
  </r>
  <r>
    <s v="V132"/>
    <x v="23"/>
    <x v="1"/>
    <x v="1"/>
    <s v="Fasteners"/>
    <s v="OFF-FA-10000490"/>
    <s v="OIC Binder Clips, Mini, 1/4&quot; Capacity, Black"/>
    <s v="United States"/>
    <s v="CA-2017-121048"/>
    <x v="1163"/>
    <d v="2017-07-18T00:00:00"/>
    <s v="Standard Class"/>
    <n v="4"/>
    <n v="7"/>
    <s v="Summer"/>
    <n v="4.96"/>
    <n v="3.4279248603032699"/>
    <n v="1.53207513969673"/>
    <n v="0.30888611687434075"/>
    <n v="4"/>
    <n v="19.84"/>
    <n v="0"/>
    <n v="422"/>
    <x v="0"/>
    <x v="1"/>
    <n v="1.73245352030004"/>
  </r>
  <r>
    <s v="V124"/>
    <x v="15"/>
    <x v="4"/>
    <x v="1"/>
    <s v="Art"/>
    <s v="OFF-AR-10004042"/>
    <s v="BOSTON Model 1800 Electric Pencil Sharpeners, Putty/Woodgrain"/>
    <s v="United States"/>
    <s v="CA-2017-121048"/>
    <x v="1163"/>
    <d v="2017-07-18T00:00:00"/>
    <s v="Standard Class"/>
    <n v="4"/>
    <n v="7"/>
    <s v="Summer"/>
    <n v="71.92"/>
    <n v="56.233755881293433"/>
    <n v="15.686244118706568"/>
    <n v="0.21810684258490778"/>
    <n v="4"/>
    <n v="287.68"/>
    <n v="0"/>
    <n v="282"/>
    <x v="0"/>
    <x v="2"/>
    <n v="43.391071081502467"/>
  </r>
  <r>
    <s v="V041"/>
    <x v="130"/>
    <x v="1"/>
    <x v="0"/>
    <s v="Furnishings"/>
    <s v="FUR-FU-10002960"/>
    <s v="Eldon 200 Class Desk Accessories, Burgundy"/>
    <s v="United States"/>
    <s v="CA-2017-121048"/>
    <x v="1163"/>
    <d v="2017-07-18T00:00:00"/>
    <s v="Standard Class"/>
    <n v="4"/>
    <n v="7"/>
    <s v="Summer"/>
    <n v="18.84"/>
    <n v="13.69282398556922"/>
    <n v="5.1471760144307801"/>
    <n v="0.27320467167891616"/>
    <n v="3"/>
    <n v="56.519999999999996"/>
    <n v="0"/>
    <n v="160"/>
    <x v="0"/>
    <x v="1"/>
    <n v="9.5075134919704425"/>
  </r>
  <r>
    <s v="V070"/>
    <x v="59"/>
    <x v="0"/>
    <x v="2"/>
    <s v="Accessories"/>
    <s v="TEC-AC-10000991"/>
    <s v="Sony Micro Vault Click 8 GB USB 2.0 Flash Drive"/>
    <s v="United States"/>
    <s v="CA-2017-121048"/>
    <x v="1163"/>
    <d v="2017-07-18T00:00:00"/>
    <s v="Standard Class"/>
    <n v="4"/>
    <n v="7"/>
    <s v="Summer"/>
    <n v="140.97"/>
    <n v="119.5644662780433"/>
    <n v="21.405533721956701"/>
    <n v="0.15184460326279847"/>
    <n v="3"/>
    <n v="422.90999999999997"/>
    <n v="0"/>
    <n v="162"/>
    <x v="0"/>
    <x v="2"/>
    <n v="62.57496765746933"/>
  </r>
  <r>
    <s v="V078"/>
    <x v="32"/>
    <x v="4"/>
    <x v="2"/>
    <s v="Phones"/>
    <s v="TEC-PH-10004977"/>
    <s v="GE 30524EE4"/>
    <s v="United States"/>
    <s v="CA-2017-121048"/>
    <x v="1163"/>
    <d v="2017-07-18T00:00:00"/>
    <s v="Standard Class"/>
    <n v="4"/>
    <n v="7"/>
    <s v="Summer"/>
    <n v="470.37599999999998"/>
    <n v="318.97199869585859"/>
    <n v="151.40400130414139"/>
    <n v="0.32187867005149368"/>
    <n v="3"/>
    <n v="1411.1279999999999"/>
    <n v="0.2"/>
    <n v="460"/>
    <x v="0"/>
    <x v="0"/>
    <n v="284.01649284856683"/>
  </r>
  <r>
    <s v="V104"/>
    <x v="81"/>
    <x v="0"/>
    <x v="1"/>
    <s v="Art"/>
    <s v="OFF-AR-10000817"/>
    <s v="Manco Dry-Lighter Erasable Highlighter"/>
    <s v="United States"/>
    <s v="US-2017-120147"/>
    <x v="983"/>
    <d v="2017-03-30T00:00:00"/>
    <s v="Same Day"/>
    <n v="0"/>
    <n v="3"/>
    <s v="Spring"/>
    <n v="6.08"/>
    <n v="3.9591451934814019"/>
    <n v="2.1208548065185981"/>
    <n v="0.34882480370371682"/>
    <n v="2"/>
    <n v="12.16"/>
    <n v="0"/>
    <n v="314"/>
    <x v="0"/>
    <x v="1"/>
    <n v="9.5213284387261439"/>
  </r>
  <r>
    <s v="V068"/>
    <x v="119"/>
    <x v="3"/>
    <x v="2"/>
    <s v="Phones"/>
    <s v="TEC-PH-10002447"/>
    <s v="AT&amp;T CL83451 4-Handset Telephone"/>
    <s v="United States"/>
    <s v="US-2017-120147"/>
    <x v="983"/>
    <d v="2017-03-30T00:00:00"/>
    <s v="Same Day"/>
    <n v="0"/>
    <n v="3"/>
    <s v="Spring"/>
    <n v="164.792"/>
    <n v="110.8355140219704"/>
    <n v="53.956485978029605"/>
    <n v="0.3274217557771591"/>
    <n v="1"/>
    <n v="164.792"/>
    <n v="0.2"/>
    <n v="459"/>
    <x v="0"/>
    <x v="0"/>
    <n v="378.1473733043772"/>
  </r>
  <r>
    <s v="V100"/>
    <x v="17"/>
    <x v="3"/>
    <x v="1"/>
    <s v="Envelopes"/>
    <s v="OFF-EN-10003134"/>
    <s v="Staple envelope"/>
    <s v="United States"/>
    <s v="CA-2016-158043"/>
    <x v="1011"/>
    <d v="2016-02-04T00:00:00"/>
    <s v="Second Class"/>
    <n v="4"/>
    <n v="1"/>
    <s v="Winter"/>
    <n v="23.36"/>
    <n v="18.10706279578957"/>
    <n v="5.2529372042104292"/>
    <n v="0.22486888716654235"/>
    <n v="2"/>
    <n v="46.72"/>
    <n v="0"/>
    <n v="238"/>
    <x v="0"/>
    <x v="1"/>
    <n v="22.382918112661159"/>
  </r>
  <r>
    <s v="V132"/>
    <x v="23"/>
    <x v="0"/>
    <x v="1"/>
    <s v="Binders"/>
    <s v="OFF-BI-10000309"/>
    <s v="GBC Twin Loop Wire Binding Elements, 9/16&quot; Spine, Black"/>
    <s v="United States"/>
    <s v="US-2017-106579"/>
    <x v="110"/>
    <d v="2017-06-13T00:00:00"/>
    <s v="Standard Class"/>
    <n v="5"/>
    <n v="6"/>
    <s v="Summer"/>
    <n v="12.176"/>
    <n v="9.6915460445179562"/>
    <n v="2.484453955482044"/>
    <n v="0.20404516717165275"/>
    <n v="4"/>
    <n v="48.704000000000001"/>
    <n v="0.8"/>
    <n v="233"/>
    <x v="0"/>
    <x v="1"/>
    <n v="23.77440001345985"/>
  </r>
  <r>
    <s v="V054"/>
    <x v="108"/>
    <x v="2"/>
    <x v="2"/>
    <s v="Phones"/>
    <s v="TEC-PH-10001615"/>
    <s v="AT&amp;T CL82213"/>
    <s v="United States"/>
    <s v="CA-2014-115889"/>
    <x v="981"/>
    <d v="2014-11-06T00:00:00"/>
    <s v="Standard Class"/>
    <n v="4"/>
    <n v="11"/>
    <s v="Winter"/>
    <n v="46.384"/>
    <n v="31.307843013738449"/>
    <n v="15.076156986261552"/>
    <n v="0.32502925548166506"/>
    <n v="2"/>
    <n v="92.768000000000001"/>
    <n v="0.2"/>
    <n v="133"/>
    <x v="0"/>
    <x v="2"/>
    <n v="62.257670219821108"/>
  </r>
  <r>
    <s v="V123"/>
    <x v="14"/>
    <x v="1"/>
    <x v="1"/>
    <s v="Storage"/>
    <s v="OFF-ST-10003208"/>
    <s v="Adjustable Depth Letter/Legal Cart"/>
    <s v="United States"/>
    <s v="CA-2014-115889"/>
    <x v="981"/>
    <d v="2014-11-06T00:00:00"/>
    <s v="Standard Class"/>
    <n v="4"/>
    <n v="11"/>
    <s v="Winter"/>
    <n v="362.92"/>
    <n v="302.56570871840159"/>
    <n v="60.354291281598421"/>
    <n v="0.16630191579851875"/>
    <n v="2"/>
    <n v="725.84"/>
    <n v="0"/>
    <n v="292"/>
    <x v="0"/>
    <x v="0"/>
    <n v="379.41277745340773"/>
  </r>
  <r>
    <s v="V142"/>
    <x v="48"/>
    <x v="1"/>
    <x v="1"/>
    <s v="Paper"/>
    <s v="OFF-PA-10000605"/>
    <s v="Xerox 1950"/>
    <s v="United States"/>
    <s v="US-2017-161935"/>
    <x v="1163"/>
    <d v="2017-07-18T00:00:00"/>
    <s v="Standard Class"/>
    <n v="4"/>
    <n v="7"/>
    <s v="Summer"/>
    <n v="9.2479999999999993"/>
    <n v="7.3001238486069173"/>
    <n v="1.947876151393082"/>
    <n v="0.21062674647416546"/>
    <n v="2"/>
    <n v="18.495999999999999"/>
    <n v="0.2"/>
    <n v="454"/>
    <x v="0"/>
    <x v="1"/>
    <n v="10.74105866911327"/>
  </r>
  <r>
    <s v="V059"/>
    <x v="35"/>
    <x v="3"/>
    <x v="2"/>
    <s v="Phones"/>
    <s v="TEC-PH-10000560"/>
    <s v="Samsung Galaxy S III - 16GB - pebble blue (T-Mobile)"/>
    <s v="United States"/>
    <s v="US-2017-161935"/>
    <x v="1163"/>
    <d v="2017-07-18T00:00:00"/>
    <s v="Standard Class"/>
    <n v="4"/>
    <n v="7"/>
    <s v="Summer"/>
    <n v="1889.9459999999999"/>
    <n v="1422.152503452832"/>
    <n v="467.79349654716793"/>
    <n v="0.24751685844313434"/>
    <n v="9"/>
    <n v="17009.513999999999"/>
    <n v="0.4"/>
    <n v="419"/>
    <x v="0"/>
    <x v="0"/>
    <n v="705.55761806276325"/>
  </r>
  <r>
    <s v="V111"/>
    <x v="52"/>
    <x v="2"/>
    <x v="1"/>
    <s v="Storage"/>
    <s v="OFF-ST-10003455"/>
    <s v="Tenex File Box, Personal Filing Tote with Lid, Black"/>
    <s v="United States"/>
    <s v="US-2017-161935"/>
    <x v="1163"/>
    <d v="2017-07-18T00:00:00"/>
    <s v="Standard Class"/>
    <n v="4"/>
    <n v="7"/>
    <s v="Summer"/>
    <n v="62.04"/>
    <n v="52.379337891118368"/>
    <n v="9.6606621088816311"/>
    <n v="0.15571666842168974"/>
    <n v="5"/>
    <n v="310.2"/>
    <n v="0.2"/>
    <n v="186"/>
    <x v="0"/>
    <x v="1"/>
    <n v="17.806771809783889"/>
  </r>
  <r>
    <s v="V024"/>
    <x v="50"/>
    <x v="3"/>
    <x v="0"/>
    <s v="Furnishings"/>
    <s v="FUR-FU-10002937"/>
    <s v="GE 48&quot; Fluorescent Tube, Cool White Energy Saver, 34 Watts, 30/Box"/>
    <s v="United States"/>
    <s v="US-2017-161935"/>
    <x v="1163"/>
    <d v="2017-07-18T00:00:00"/>
    <s v="Standard Class"/>
    <n v="4"/>
    <n v="7"/>
    <s v="Summer"/>
    <n v="396.92"/>
    <n v="262.89231242851389"/>
    <n v="134.02768757148613"/>
    <n v="0.3376692723256226"/>
    <n v="5"/>
    <n v="1984.6000000000001"/>
    <n v="0.2"/>
    <n v="309"/>
    <x v="0"/>
    <x v="0"/>
    <n v="190.9463978517831"/>
  </r>
  <r>
    <s v="V104"/>
    <x v="81"/>
    <x v="0"/>
    <x v="1"/>
    <s v="Storage"/>
    <s v="OFF-ST-10001837"/>
    <s v="SAFCO Mobile Desk Side File, Wire Frame"/>
    <s v="United States"/>
    <s v="US-2017-161935"/>
    <x v="1163"/>
    <d v="2017-07-18T00:00:00"/>
    <s v="Standard Class"/>
    <n v="4"/>
    <n v="7"/>
    <s v="Summer"/>
    <n v="239.45599999999999"/>
    <n v="169.74163611272749"/>
    <n v="69.714363887272498"/>
    <n v="0.29113642542793877"/>
    <n v="7"/>
    <n v="1676.192"/>
    <n v="0.2"/>
    <n v="180"/>
    <x v="0"/>
    <x v="0"/>
    <n v="143.64432677972351"/>
  </r>
  <r>
    <s v="V121"/>
    <x v="7"/>
    <x v="1"/>
    <x v="1"/>
    <s v="Art"/>
    <s v="OFF-AR-10004757"/>
    <s v="Crayola Colored Pencils"/>
    <s v="United States"/>
    <s v="US-2017-161935"/>
    <x v="1163"/>
    <d v="2017-07-18T00:00:00"/>
    <s v="Standard Class"/>
    <n v="4"/>
    <n v="7"/>
    <s v="Summer"/>
    <n v="13.12"/>
    <n v="10.084599991918299"/>
    <n v="3.0354000080816999"/>
    <n v="0.2313567079330564"/>
    <n v="5"/>
    <n v="65.599999999999994"/>
    <n v="0.2"/>
    <n v="421"/>
    <x v="0"/>
    <x v="1"/>
    <n v="6.7672427687285683"/>
  </r>
  <r>
    <s v="V139"/>
    <x v="2"/>
    <x v="1"/>
    <x v="1"/>
    <s v="Binders"/>
    <s v="OFF-BI-10004236"/>
    <s v="XtraLife ClearVue Slant-D Ring Binder, White, 3&quot;"/>
    <s v="United States"/>
    <s v="US-2017-167920"/>
    <x v="34"/>
    <d v="2017-12-12T00:00:00"/>
    <s v="Second Class"/>
    <n v="3"/>
    <n v="12"/>
    <s v="Winter"/>
    <n v="29.36"/>
    <n v="24.620398855812361"/>
    <n v="4.7396011441876382"/>
    <n v="0.16143055668214026"/>
    <n v="2"/>
    <n v="58.72"/>
    <n v="0"/>
    <n v="438"/>
    <x v="0"/>
    <x v="1"/>
    <n v="26.004280157098929"/>
  </r>
  <r>
    <s v="V127"/>
    <x v="39"/>
    <x v="3"/>
    <x v="1"/>
    <s v="Appliances"/>
    <s v="OFF-AP-10000159"/>
    <s v="Belkin F9M820V08 8 Outlet Surge"/>
    <s v="United States"/>
    <s v="US-2017-167920"/>
    <x v="34"/>
    <d v="2017-12-12T00:00:00"/>
    <s v="Second Class"/>
    <n v="3"/>
    <n v="12"/>
    <s v="Winter"/>
    <n v="214.9"/>
    <n v="160.75778857615171"/>
    <n v="54.142211423848295"/>
    <n v="0.25194142123707908"/>
    <n v="5"/>
    <n v="1074.5"/>
    <n v="0"/>
    <n v="289"/>
    <x v="0"/>
    <x v="0"/>
    <n v="139.7566149752252"/>
  </r>
  <r>
    <s v="V098"/>
    <x v="92"/>
    <x v="2"/>
    <x v="1"/>
    <s v="Binders"/>
    <s v="OFF-BI-10003274"/>
    <s v="Avery Durable Slant Ring Binders, No Labels"/>
    <s v="United States"/>
    <s v="US-2017-167920"/>
    <x v="34"/>
    <d v="2017-12-12T00:00:00"/>
    <s v="Second Class"/>
    <n v="3"/>
    <n v="12"/>
    <s v="Winter"/>
    <n v="15.92"/>
    <n v="10.47114173824057"/>
    <n v="5.4488582617594297"/>
    <n v="0.34226496619091895"/>
    <n v="4"/>
    <n v="63.68"/>
    <n v="0"/>
    <n v="447"/>
    <x v="0"/>
    <x v="1"/>
    <n v="6.1077116827826767"/>
  </r>
  <r>
    <s v="V069"/>
    <x v="83"/>
    <x v="3"/>
    <x v="2"/>
    <s v="Accessories"/>
    <s v="TEC-AC-10001013"/>
    <s v="Logitech ClearChat Comfort/USB Headset H390"/>
    <s v="United States"/>
    <s v="US-2017-167920"/>
    <x v="34"/>
    <d v="2017-12-12T00:00:00"/>
    <s v="Second Class"/>
    <n v="3"/>
    <n v="12"/>
    <s v="Winter"/>
    <n v="146.44999999999999"/>
    <n v="115.62414327523889"/>
    <n v="30.825856724761096"/>
    <n v="0.21048724291403959"/>
    <n v="5"/>
    <n v="732.25"/>
    <n v="0"/>
    <n v="332"/>
    <x v="0"/>
    <x v="2"/>
    <n v="70.434178083276208"/>
  </r>
  <r>
    <s v="V104"/>
    <x v="81"/>
    <x v="2"/>
    <x v="1"/>
    <s v="Storage"/>
    <s v="OFF-ST-10004963"/>
    <s v="Eldon Gobal File Keepers"/>
    <s v="United States"/>
    <s v="US-2017-167920"/>
    <x v="34"/>
    <d v="2017-12-12T00:00:00"/>
    <s v="Second Class"/>
    <n v="3"/>
    <n v="12"/>
    <s v="Winter"/>
    <n v="15.14"/>
    <n v="12.193399755083711"/>
    <n v="2.94660024491629"/>
    <n v="0.19462353004731109"/>
    <n v="1"/>
    <n v="15.14"/>
    <n v="0"/>
    <n v="491"/>
    <x v="0"/>
    <x v="2"/>
    <n v="50.28364546317885"/>
  </r>
  <r>
    <s v="V123"/>
    <x v="14"/>
    <x v="4"/>
    <x v="1"/>
    <s v="Labels"/>
    <s v="OFF-LA-10004409"/>
    <s v="Avery 492"/>
    <s v="United States"/>
    <s v="US-2017-167920"/>
    <x v="34"/>
    <d v="2017-12-12T00:00:00"/>
    <s v="Second Class"/>
    <n v="3"/>
    <n v="12"/>
    <s v="Winter"/>
    <n v="5.76"/>
    <n v="4.8665708892557777"/>
    <n v="0.89342911074422204"/>
    <n v="0.15510922061531635"/>
    <n v="2"/>
    <n v="11.52"/>
    <n v="0"/>
    <n v="268"/>
    <x v="0"/>
    <x v="1"/>
    <n v="5.458340846814167"/>
  </r>
  <r>
    <s v="V088"/>
    <x v="96"/>
    <x v="3"/>
    <x v="2"/>
    <s v="Copiers"/>
    <s v="TEC-CO-10001046"/>
    <s v="Canon Imageclass D680 Copier / Fax"/>
    <s v="United States"/>
    <s v="US-2017-167920"/>
    <x v="34"/>
    <d v="2017-12-12T00:00:00"/>
    <s v="Second Class"/>
    <n v="3"/>
    <n v="12"/>
    <s v="Winter"/>
    <n v="1399.98"/>
    <n v="1180.6604909752191"/>
    <n v="219.31950902478093"/>
    <n v="0.15665903014670277"/>
    <n v="2"/>
    <n v="2799.96"/>
    <n v="0"/>
    <n v="350"/>
    <x v="0"/>
    <x v="0"/>
    <n v="1230.0718549372641"/>
  </r>
  <r>
    <s v="V130"/>
    <x v="34"/>
    <x v="4"/>
    <x v="1"/>
    <s v="Binders"/>
    <s v="OFF-BI-10002824"/>
    <s v="Recycled Easel Ring Binders"/>
    <s v="United States"/>
    <s v="CA-2016-162383"/>
    <x v="64"/>
    <d v="2016-09-11T00:00:00"/>
    <s v="Standard Class"/>
    <n v="6"/>
    <n v="9"/>
    <s v="Autumn"/>
    <n v="8.952"/>
    <n v="6.7964831425919918"/>
    <n v="2.1555168574080081"/>
    <n v="0.2407860653941028"/>
    <n v="2"/>
    <n v="17.904"/>
    <n v="0.7"/>
    <n v="267"/>
    <x v="1"/>
    <x v="1"/>
    <n v="29.970265664488199"/>
  </r>
  <r>
    <s v="V100"/>
    <x v="17"/>
    <x v="1"/>
    <x v="1"/>
    <s v="Binders"/>
    <s v="OFF-BI-10001757"/>
    <s v="Pressboard Hanging Data Binders for Unburst Sheets"/>
    <s v="United States"/>
    <s v="CA-2016-162383"/>
    <x v="64"/>
    <d v="2016-09-11T00:00:00"/>
    <s v="Standard Class"/>
    <n v="6"/>
    <n v="9"/>
    <s v="Autumn"/>
    <n v="8.8559999999999999"/>
    <n v="6.5803545001576076"/>
    <n v="2.2756454998423923"/>
    <n v="0.25696087396594314"/>
    <n v="6"/>
    <n v="53.135999999999996"/>
    <n v="0.7"/>
    <n v="330"/>
    <x v="1"/>
    <x v="1"/>
    <n v="5.1676917864748866"/>
  </r>
  <r>
    <s v="V008"/>
    <x v="0"/>
    <x v="1"/>
    <x v="0"/>
    <s v="Chairs"/>
    <s v="FUR-CH-10004477"/>
    <s v="Global Push Button Manager's Chair, Indigo"/>
    <s v="United States"/>
    <s v="CA-2016-162383"/>
    <x v="64"/>
    <d v="2016-09-11T00:00:00"/>
    <s v="Standard Class"/>
    <n v="6"/>
    <n v="9"/>
    <s v="Autumn"/>
    <n v="85.245999999999995"/>
    <n v="70.510997164096423"/>
    <n v="14.735002835903572"/>
    <n v="0.17285271843727062"/>
    <n v="2"/>
    <n v="170.49199999999999"/>
    <n v="0.3"/>
    <n v="249"/>
    <x v="1"/>
    <x v="0"/>
    <n v="233.9405457435239"/>
  </r>
  <r>
    <s v="V117"/>
    <x v="104"/>
    <x v="3"/>
    <x v="1"/>
    <s v="Envelopes"/>
    <s v="OFF-EN-10003072"/>
    <s v="Peel &amp; Seel Envelopes"/>
    <s v="United States"/>
    <s v="CA-2014-125731"/>
    <x v="1076"/>
    <d v="2014-09-16T00:00:00"/>
    <s v="Standard Class"/>
    <n v="6"/>
    <n v="9"/>
    <s v="Autumn"/>
    <n v="21.728000000000002"/>
    <n v="14.13955174857939"/>
    <n v="7.588448251420612"/>
    <n v="0.34924743425168497"/>
    <n v="7"/>
    <n v="152.096"/>
    <n v="0.2"/>
    <n v="251"/>
    <x v="1"/>
    <x v="1"/>
    <n v="6.8351167753984514"/>
  </r>
  <r>
    <s v="V007"/>
    <x v="29"/>
    <x v="0"/>
    <x v="0"/>
    <s v="Chairs"/>
    <s v="FUR-CH-10003973"/>
    <s v="GuestStacker Chair with Chrome Finish Legs"/>
    <s v="United States"/>
    <s v="CA-2014-125731"/>
    <x v="1076"/>
    <d v="2014-09-16T00:00:00"/>
    <s v="Standard Class"/>
    <n v="6"/>
    <n v="9"/>
    <s v="Autumn"/>
    <n v="1487.04"/>
    <n v="1154.6031590411339"/>
    <n v="332.43684095886601"/>
    <n v="0.22355608521550599"/>
    <n v="5"/>
    <n v="7435.2"/>
    <n v="0.2"/>
    <n v="137"/>
    <x v="1"/>
    <x v="0"/>
    <n v="735.77895983896838"/>
  </r>
  <r>
    <s v="V116"/>
    <x v="62"/>
    <x v="0"/>
    <x v="1"/>
    <s v="Envelopes"/>
    <s v="OFF-EN-10001028"/>
    <s v="Staple envelope"/>
    <s v="United States"/>
    <s v="US-2017-106145"/>
    <x v="986"/>
    <d v="2017-09-26T00:00:00"/>
    <s v="Same Day"/>
    <n v="0"/>
    <n v="9"/>
    <s v="Autumn"/>
    <n v="71.88"/>
    <n v="51.745144345051621"/>
    <n v="20.134855654948375"/>
    <n v="0.28011763571158005"/>
    <n v="6"/>
    <n v="431.28"/>
    <n v="0"/>
    <n v="485"/>
    <x v="0"/>
    <x v="1"/>
    <n v="30.496101259013422"/>
  </r>
  <r>
    <s v="V046"/>
    <x v="70"/>
    <x v="1"/>
    <x v="0"/>
    <s v="Furnishings"/>
    <s v="FUR-FU-10003829"/>
    <s v="Stackable Trays"/>
    <s v="United States"/>
    <s v="US-2017-106145"/>
    <x v="986"/>
    <d v="2017-09-26T00:00:00"/>
    <s v="Same Day"/>
    <n v="0"/>
    <n v="9"/>
    <s v="Autumn"/>
    <n v="9.24"/>
    <n v="6.4628049554129374"/>
    <n v="2.7771950445870628"/>
    <n v="0.30056223426266915"/>
    <n v="3"/>
    <n v="27.72"/>
    <n v="0"/>
    <n v="480"/>
    <x v="0"/>
    <x v="1"/>
    <n v="6.0190541892670586"/>
  </r>
  <r>
    <s v="V103"/>
    <x v="33"/>
    <x v="4"/>
    <x v="1"/>
    <s v="Paper"/>
    <s v="OFF-PA-10002245"/>
    <s v="Xerox 1895"/>
    <s v="United States"/>
    <s v="US-2017-106145"/>
    <x v="986"/>
    <d v="2017-09-26T00:00:00"/>
    <s v="Same Day"/>
    <n v="0"/>
    <n v="9"/>
    <s v="Autumn"/>
    <n v="35.880000000000003"/>
    <n v="23.726507700733009"/>
    <n v="12.153492299266993"/>
    <n v="0.33872609529729636"/>
    <n v="6"/>
    <n v="215.28000000000003"/>
    <n v="0"/>
    <n v="396"/>
    <x v="0"/>
    <x v="1"/>
    <n v="15.446909458190129"/>
  </r>
  <r>
    <s v="V125"/>
    <x v="64"/>
    <x v="0"/>
    <x v="1"/>
    <s v="Binders"/>
    <s v="OFF-BI-10002215"/>
    <s v="Wilson Jones Hanging View Binder, White, 1&quot;"/>
    <s v="United States"/>
    <s v="US-2017-106145"/>
    <x v="986"/>
    <d v="2017-09-26T00:00:00"/>
    <s v="Same Day"/>
    <n v="0"/>
    <n v="9"/>
    <s v="Autumn"/>
    <n v="17.04"/>
    <n v="12.42360961263457"/>
    <n v="4.6163903873654295"/>
    <n v="0.27091492883599938"/>
    <n v="3"/>
    <n v="51.12"/>
    <n v="0.2"/>
    <n v="374"/>
    <x v="0"/>
    <x v="1"/>
    <n v="4.7703788409008236"/>
  </r>
  <r>
    <s v="V140"/>
    <x v="80"/>
    <x v="4"/>
    <x v="1"/>
    <s v="Binders"/>
    <s v="OFF-BI-10003925"/>
    <s v="Fellowes PB300 Plastic Comb Binding Machine"/>
    <s v="United States"/>
    <s v="US-2017-106145"/>
    <x v="986"/>
    <d v="2017-09-26T00:00:00"/>
    <s v="Same Day"/>
    <n v="0"/>
    <n v="9"/>
    <s v="Autumn"/>
    <n v="931.17600000000004"/>
    <n v="789.92456186692732"/>
    <n v="141.25143813307272"/>
    <n v="0.15169145052393179"/>
    <n v="3"/>
    <n v="2793.5280000000002"/>
    <n v="0.2"/>
    <n v="204"/>
    <x v="0"/>
    <x v="0"/>
    <n v="1123.0730061092199"/>
  </r>
  <r>
    <s v="V037"/>
    <x v="102"/>
    <x v="4"/>
    <x v="0"/>
    <s v="Furnishings"/>
    <s v="FUR-FU-10002298"/>
    <s v="Rubbermaid ClusterMat Chairmats, Mat Size- 66&quot; x 60&quot;, Lip 20&quot; x 11&quot; -90 Degree Angle"/>
    <s v="United States"/>
    <s v="CA-2016-107146"/>
    <x v="26"/>
    <d v="2016-06-19T00:00:00"/>
    <s v="First Class"/>
    <n v="2"/>
    <n v="6"/>
    <s v="Summer"/>
    <n v="266.35199999999998"/>
    <n v="194.0514169433755"/>
    <n v="72.300583056624475"/>
    <n v="0.2714474945058587"/>
    <n v="3"/>
    <n v="799.05599999999993"/>
    <n v="0.2"/>
    <n v="485"/>
    <x v="0"/>
    <x v="0"/>
    <n v="178.67435338290721"/>
  </r>
  <r>
    <s v="V004"/>
    <x v="142"/>
    <x v="1"/>
    <x v="0"/>
    <s v="Chairs"/>
    <s v="FUR-CH-10004853"/>
    <s v="Global Manager's Adjustable Task Chair, Storm"/>
    <s v="United States"/>
    <s v="CA-2016-107146"/>
    <x v="26"/>
    <d v="2016-06-19T00:00:00"/>
    <s v="First Class"/>
    <n v="2"/>
    <n v="6"/>
    <s v="Summer"/>
    <n v="483.13600000000002"/>
    <n v="361.52961364345248"/>
    <n v="121.60638635654755"/>
    <n v="0.2517021839741761"/>
    <n v="4"/>
    <n v="1932.5440000000001"/>
    <n v="0.2"/>
    <n v="447"/>
    <x v="0"/>
    <x v="0"/>
    <n v="383.22360514074109"/>
  </r>
  <r>
    <s v="V014"/>
    <x v="30"/>
    <x v="2"/>
    <x v="0"/>
    <s v="Chairs"/>
    <s v="FUR-CH-10002880"/>
    <s v="Global High-Back Leather Tilter, Burgundy"/>
    <s v="United States"/>
    <s v="US-2017-134642"/>
    <x v="906"/>
    <d v="2017-03-01T00:00:00"/>
    <s v="Standard Class"/>
    <n v="4"/>
    <n v="2"/>
    <s v="Spring"/>
    <n v="196.78399999999999"/>
    <n v="151.06867101213379"/>
    <n v="45.715328987866201"/>
    <n v="0.23231222552578565"/>
    <n v="2"/>
    <n v="393.56799999999998"/>
    <n v="0.2"/>
    <n v="451"/>
    <x v="0"/>
    <x v="0"/>
    <n v="288.62723281449701"/>
  </r>
  <r>
    <s v="V045"/>
    <x v="1"/>
    <x v="2"/>
    <x v="0"/>
    <s v="Bookcases"/>
    <s v="FUR-BO-10004709"/>
    <s v="Bush Westfield Collection Bookcases, Medium Cherry Finish"/>
    <s v="United States"/>
    <s v="US-2017-134642"/>
    <x v="906"/>
    <d v="2017-03-01T00:00:00"/>
    <s v="Standard Class"/>
    <n v="4"/>
    <n v="2"/>
    <s v="Spring"/>
    <n v="231.92"/>
    <n v="160.79670250450559"/>
    <n v="71.123297495494398"/>
    <n v="0.30667168633793723"/>
    <n v="5"/>
    <n v="1159.5999999999999"/>
    <n v="0.2"/>
    <n v="161"/>
    <x v="0"/>
    <x v="2"/>
    <n v="95.814959084534976"/>
  </r>
  <r>
    <s v="V112"/>
    <x v="53"/>
    <x v="3"/>
    <x v="1"/>
    <s v="Supplies"/>
    <s v="OFF-SU-10004231"/>
    <s v="Acme Tagit Stainless Steel Antibacterial Scissors"/>
    <s v="United States"/>
    <s v="US-2017-160143"/>
    <x v="185"/>
    <d v="2017-04-07T00:00:00"/>
    <s v="Standard Class"/>
    <n v="7"/>
    <n v="3"/>
    <s v="Spring"/>
    <n v="29.7"/>
    <n v="19.696803463908932"/>
    <n v="10.003196536091068"/>
    <n v="0.33680796417815045"/>
    <n v="3"/>
    <n v="89.1"/>
    <n v="0"/>
    <n v="115"/>
    <x v="1"/>
    <x v="0"/>
    <n v="8.743443257664568"/>
  </r>
  <r>
    <s v="V016"/>
    <x v="137"/>
    <x v="0"/>
    <x v="0"/>
    <s v="Furnishings"/>
    <s v="FUR-FU-10000820"/>
    <s v="Tensor Brushed Steel Torchiere Floor Lamp"/>
    <s v="United States"/>
    <s v="CA-2017-103415"/>
    <x v="734"/>
    <d v="2017-12-08T00:00:00"/>
    <s v="Standard Class"/>
    <n v="5"/>
    <n v="12"/>
    <s v="Winter"/>
    <n v="13.592000000000001"/>
    <n v="9.7279429222364264"/>
    <n v="3.8640570777635741"/>
    <n v="0.28428907281956844"/>
    <n v="2"/>
    <n v="27.184000000000001"/>
    <n v="0.6"/>
    <n v="449"/>
    <x v="0"/>
    <x v="1"/>
    <n v="27.377984945329089"/>
  </r>
  <r>
    <s v="V127"/>
    <x v="39"/>
    <x v="2"/>
    <x v="1"/>
    <s v="Paper"/>
    <s v="OFF-PA-10001736"/>
    <s v="Xerox 1880"/>
    <s v="United States"/>
    <s v="CA-2016-106460"/>
    <x v="317"/>
    <d v="2016-02-22T00:00:00"/>
    <s v="Second Class"/>
    <n v="3"/>
    <n v="2"/>
    <s v="Spring"/>
    <n v="70.88"/>
    <n v="46.291520041668527"/>
    <n v="24.588479958331469"/>
    <n v="0.34690293394937177"/>
    <n v="2"/>
    <n v="141.76"/>
    <n v="0"/>
    <n v="249"/>
    <x v="0"/>
    <x v="2"/>
    <n v="98.035009191614819"/>
  </r>
  <r>
    <s v="V139"/>
    <x v="2"/>
    <x v="4"/>
    <x v="1"/>
    <s v="Storage"/>
    <s v="OFF-ST-10003306"/>
    <s v="Letter Size Cart"/>
    <s v="United States"/>
    <s v="US-2017-112347"/>
    <x v="574"/>
    <d v="2017-12-06T00:00:00"/>
    <s v="Standard Class"/>
    <n v="4"/>
    <n v="12"/>
    <s v="Winter"/>
    <n v="114.288"/>
    <n v="88.521939427426886"/>
    <n v="25.76606057257311"/>
    <n v="0.22544852103959392"/>
    <n v="1"/>
    <n v="114.288"/>
    <n v="0.2"/>
    <n v="241"/>
    <x v="0"/>
    <x v="0"/>
    <n v="349.07905416190681"/>
  </r>
  <r>
    <s v="V117"/>
    <x v="104"/>
    <x v="4"/>
    <x v="1"/>
    <s v="Binders"/>
    <s v="OFF-BI-10003707"/>
    <s v="Aluminum Screw Posts"/>
    <s v="United States"/>
    <s v="US-2017-112347"/>
    <x v="574"/>
    <d v="2017-12-06T00:00:00"/>
    <s v="Standard Class"/>
    <n v="4"/>
    <n v="12"/>
    <s v="Winter"/>
    <n v="36.624000000000002"/>
    <n v="26.171845047778309"/>
    <n v="10.452154952221694"/>
    <n v="0.28539086260981034"/>
    <n v="8"/>
    <n v="292.99200000000002"/>
    <n v="0.7"/>
    <n v="215"/>
    <x v="0"/>
    <x v="1"/>
    <n v="22.690286331780431"/>
  </r>
  <r>
    <s v="V022"/>
    <x v="49"/>
    <x v="2"/>
    <x v="0"/>
    <s v="Bookcases"/>
    <s v="FUR-BO-10003546"/>
    <s v="Hon 4-Shelf Metal Bookcases"/>
    <s v="United States"/>
    <s v="US-2017-112347"/>
    <x v="574"/>
    <d v="2017-12-06T00:00:00"/>
    <s v="Standard Class"/>
    <n v="4"/>
    <n v="12"/>
    <s v="Winter"/>
    <n v="242.352"/>
    <n v="176.38541448468439"/>
    <n v="65.966585515315614"/>
    <n v="0.27219327884777356"/>
    <n v="8"/>
    <n v="1938.816"/>
    <n v="0.7"/>
    <n v="411"/>
    <x v="0"/>
    <x v="2"/>
    <n v="118.19405969844679"/>
  </r>
  <r>
    <s v="V078"/>
    <x v="32"/>
    <x v="4"/>
    <x v="2"/>
    <s v="Phones"/>
    <s v="TEC-PH-10000213"/>
    <s v="Seidio BD2-HK3IPH5-BK DILEX Case and Holster Combo for Apple iPhone 5/5s - Black"/>
    <s v="United States"/>
    <s v="US-2017-112347"/>
    <x v="574"/>
    <d v="2017-12-06T00:00:00"/>
    <s v="Standard Class"/>
    <n v="4"/>
    <n v="12"/>
    <s v="Winter"/>
    <n v="49.616"/>
    <n v="34.141674863756784"/>
    <n v="15.474325136243216"/>
    <n v="0.31188175460019379"/>
    <n v="2"/>
    <n v="99.231999999999999"/>
    <n v="0.2"/>
    <n v="164"/>
    <x v="0"/>
    <x v="2"/>
    <n v="71.614527390281182"/>
  </r>
  <r>
    <s v="V007"/>
    <x v="29"/>
    <x v="2"/>
    <x v="0"/>
    <s v="Furnishings"/>
    <s v="FUR-FU-10001488"/>
    <s v="Tenex 46&quot; x 60&quot; Computer Anti-Static Chairmat, Rectangular Shaped"/>
    <s v="United States"/>
    <s v="US-2017-112347"/>
    <x v="574"/>
    <d v="2017-12-06T00:00:00"/>
    <s v="Standard Class"/>
    <n v="4"/>
    <n v="12"/>
    <s v="Winter"/>
    <n v="508.70400000000001"/>
    <n v="388.98945071573257"/>
    <n v="119.71454928426743"/>
    <n v="0.23533243159925504"/>
    <n v="6"/>
    <n v="3052.2240000000002"/>
    <n v="0.2"/>
    <n v="409"/>
    <x v="0"/>
    <x v="0"/>
    <n v="143.08701783180749"/>
  </r>
  <r>
    <s v="V050"/>
    <x v="115"/>
    <x v="1"/>
    <x v="2"/>
    <s v="Phones"/>
    <s v="TEC-PH-10004833"/>
    <s v="Macally Suction Cup Mount"/>
    <s v="United States"/>
    <s v="US-2017-112347"/>
    <x v="574"/>
    <d v="2017-12-06T00:00:00"/>
    <s v="Standard Class"/>
    <n v="4"/>
    <n v="12"/>
    <s v="Winter"/>
    <n v="57.36"/>
    <n v="39.079891917805853"/>
    <n v="18.280108082194147"/>
    <n v="0.31869086614703884"/>
    <n v="6"/>
    <n v="344.15999999999997"/>
    <n v="0.2"/>
    <n v="293"/>
    <x v="0"/>
    <x v="2"/>
    <n v="58.196213722772953"/>
  </r>
  <r>
    <s v="V012"/>
    <x v="19"/>
    <x v="0"/>
    <x v="0"/>
    <s v="Chairs"/>
    <s v="FUR-CH-10002335"/>
    <s v="Hon GuestStacker Chair"/>
    <s v="United States"/>
    <s v="US-2017-112347"/>
    <x v="574"/>
    <d v="2017-12-06T00:00:00"/>
    <s v="Standard Class"/>
    <n v="4"/>
    <n v="12"/>
    <s v="Winter"/>
    <n v="906.68"/>
    <n v="657.81851869210118"/>
    <n v="248.86148130789877"/>
    <n v="0.27447553856696827"/>
    <n v="5"/>
    <n v="4533.3999999999996"/>
    <n v="0.2"/>
    <n v="441"/>
    <x v="0"/>
    <x v="0"/>
    <n v="386.00510075645383"/>
  </r>
  <r>
    <s v="V051"/>
    <x v="87"/>
    <x v="2"/>
    <x v="2"/>
    <s v="Phones"/>
    <s v="TEC-PH-10001128"/>
    <s v="Motorola Droid Maxx"/>
    <s v="United States"/>
    <s v="CA-2014-103492"/>
    <x v="982"/>
    <d v="2014-10-15T00:00:00"/>
    <s v="Standard Class"/>
    <n v="5"/>
    <n v="10"/>
    <s v="Autumn"/>
    <n v="719.952"/>
    <n v="541.17751125058805"/>
    <n v="178.77448874941194"/>
    <n v="0.24831445533787244"/>
    <n v="6"/>
    <n v="4319.7119999999995"/>
    <n v="0.2"/>
    <n v="260"/>
    <x v="0"/>
    <x v="0"/>
    <n v="315.92988216322101"/>
  </r>
  <r>
    <s v="V093"/>
    <x v="68"/>
    <x v="1"/>
    <x v="2"/>
    <s v="Phones"/>
    <s v="TEC-PH-10004667"/>
    <s v="Cisco 8x8 Inc. 6753i IP Business Phone System"/>
    <s v="United States"/>
    <s v="CA-2014-103492"/>
    <x v="982"/>
    <d v="2014-10-15T00:00:00"/>
    <s v="Standard Class"/>
    <n v="5"/>
    <n v="10"/>
    <s v="Autumn"/>
    <n v="755.94399999999996"/>
    <n v="532.70103356988136"/>
    <n v="223.2429664301186"/>
    <n v="0.29531680445921737"/>
    <n v="7"/>
    <n v="5291.6080000000002"/>
    <n v="0.2"/>
    <n v="405"/>
    <x v="0"/>
    <x v="0"/>
    <n v="252.49505727809139"/>
  </r>
  <r>
    <s v="V112"/>
    <x v="53"/>
    <x v="0"/>
    <x v="1"/>
    <s v="Binders"/>
    <s v="OFF-BI-10004817"/>
    <s v="GBC Personal VeloBind Strips"/>
    <s v="United States"/>
    <s v="CA-2014-103492"/>
    <x v="982"/>
    <d v="2014-10-15T00:00:00"/>
    <s v="Standard Class"/>
    <n v="5"/>
    <n v="10"/>
    <s v="Autumn"/>
    <n v="11.98"/>
    <n v="9.3629114756107974"/>
    <n v="2.617088524389203"/>
    <n v="0.21845480170193682"/>
    <n v="5"/>
    <n v="59.900000000000006"/>
    <n v="0.8"/>
    <n v="460"/>
    <x v="0"/>
    <x v="1"/>
    <n v="17.724925667115279"/>
  </r>
  <r>
    <s v="V116"/>
    <x v="62"/>
    <x v="2"/>
    <x v="1"/>
    <s v="Binders"/>
    <s v="OFF-BI-10004140"/>
    <s v="Avery Non-Stick Binders"/>
    <s v="United States"/>
    <s v="CA-2014-103492"/>
    <x v="982"/>
    <d v="2014-10-15T00:00:00"/>
    <s v="Standard Class"/>
    <n v="5"/>
    <n v="10"/>
    <s v="Autumn"/>
    <n v="0.89800000000000002"/>
    <n v="0.73780664824749109"/>
    <n v="0.16019335175250893"/>
    <n v="0.17838903313196985"/>
    <n v="1"/>
    <n v="0.89800000000000002"/>
    <n v="0.8"/>
    <n v="377"/>
    <x v="0"/>
    <x v="1"/>
    <n v="3.6773325616852728"/>
  </r>
  <r>
    <s v="V016"/>
    <x v="137"/>
    <x v="0"/>
    <x v="0"/>
    <s v="Furnishings"/>
    <s v="FUR-FU-10004671"/>
    <s v="Executive Impressions 12&quot; Wall Clock"/>
    <s v="United States"/>
    <s v="CA-2016-136595"/>
    <x v="64"/>
    <d v="2016-09-07T00:00:00"/>
    <s v="First Class"/>
    <n v="2"/>
    <n v="9"/>
    <s v="Autumn"/>
    <n v="21.204000000000001"/>
    <n v="16.856207791274681"/>
    <n v="4.3477922087253198"/>
    <n v="0.20504585025114694"/>
    <n v="3"/>
    <n v="63.612000000000002"/>
    <n v="0.6"/>
    <n v="395"/>
    <x v="0"/>
    <x v="1"/>
    <n v="10.403814300534201"/>
  </r>
  <r>
    <s v="V138"/>
    <x v="12"/>
    <x v="0"/>
    <x v="1"/>
    <s v="Envelopes"/>
    <s v="OFF-EN-10002592"/>
    <s v="Peel &amp; Seel Recycled Catalog Envelopes, Brown"/>
    <s v="United States"/>
    <s v="CA-2014-140396"/>
    <x v="1164"/>
    <d v="2014-11-25T00:00:00"/>
    <s v="Standard Class"/>
    <n v="5"/>
    <n v="11"/>
    <s v="Winter"/>
    <n v="34.74"/>
    <n v="24.238978731345199"/>
    <n v="10.501021268654803"/>
    <n v="0.30227464791752456"/>
    <n v="3"/>
    <n v="104.22"/>
    <n v="0"/>
    <n v="138"/>
    <x v="0"/>
    <x v="1"/>
    <n v="15.009395457512611"/>
  </r>
  <r>
    <s v="V076"/>
    <x v="106"/>
    <x v="2"/>
    <x v="2"/>
    <s v="Phones"/>
    <s v="TEC-PH-10004447"/>
    <s v="Toshiba IPT2010-SD IP Telephone"/>
    <s v="United States"/>
    <s v="CA-2014-140396"/>
    <x v="1164"/>
    <d v="2014-11-25T00:00:00"/>
    <s v="Standard Class"/>
    <n v="5"/>
    <n v="11"/>
    <s v="Winter"/>
    <n v="833.94"/>
    <n v="568.89598687214914"/>
    <n v="265.04401312785092"/>
    <n v="0.31782144174383159"/>
    <n v="6"/>
    <n v="5003.6400000000003"/>
    <n v="0"/>
    <n v="460"/>
    <x v="0"/>
    <x v="0"/>
    <n v="276.28710945732831"/>
  </r>
  <r>
    <s v="V120"/>
    <x v="91"/>
    <x v="2"/>
    <x v="1"/>
    <s v="Binders"/>
    <s v="OFF-BI-10003669"/>
    <s v="3M Organizer Strips"/>
    <s v="United States"/>
    <s v="CA-2014-140396"/>
    <x v="1164"/>
    <d v="2014-11-25T00:00:00"/>
    <s v="Standard Class"/>
    <n v="5"/>
    <n v="11"/>
    <s v="Winter"/>
    <n v="12.96"/>
    <n v="10.794605986992821"/>
    <n v="2.1653940130071803"/>
    <n v="0.16708287137401082"/>
    <n v="3"/>
    <n v="38.880000000000003"/>
    <n v="0.2"/>
    <n v="268"/>
    <x v="0"/>
    <x v="1"/>
    <n v="7.3049845995730891"/>
  </r>
  <r>
    <s v="V136"/>
    <x v="10"/>
    <x v="0"/>
    <x v="1"/>
    <s v="Paper"/>
    <s v="OFF-PA-10000223"/>
    <s v="Xerox 2000"/>
    <s v="United States"/>
    <s v="CA-2014-140396"/>
    <x v="1164"/>
    <d v="2014-11-25T00:00:00"/>
    <s v="Standard Class"/>
    <n v="5"/>
    <n v="11"/>
    <s v="Winter"/>
    <n v="25.92"/>
    <n v="21.292509641766209"/>
    <n v="4.6274903582337927"/>
    <n v="0.17852972061087163"/>
    <n v="4"/>
    <n v="103.68"/>
    <n v="0"/>
    <n v="167"/>
    <x v="0"/>
    <x v="1"/>
    <n v="7.9890805478477942"/>
  </r>
  <r>
    <s v="V005"/>
    <x v="103"/>
    <x v="4"/>
    <x v="0"/>
    <s v="Bookcases"/>
    <s v="FUR-BO-10004467"/>
    <s v="Bestar Classic Bookcase"/>
    <s v="United States"/>
    <s v="CA-2014-114181"/>
    <x v="1025"/>
    <d v="2014-05-14T00:00:00"/>
    <s v="Second Class"/>
    <n v="4"/>
    <n v="5"/>
    <s v="Summer"/>
    <n v="349.96499999999997"/>
    <n v="269.05327189028583"/>
    <n v="80.911728109714147"/>
    <n v="0.23119948597635237"/>
    <n v="7"/>
    <n v="2449.7549999999997"/>
    <n v="0.5"/>
    <n v="106"/>
    <x v="0"/>
    <x v="0"/>
    <n v="122.2716918217874"/>
  </r>
  <r>
    <s v="V118"/>
    <x v="73"/>
    <x v="2"/>
    <x v="1"/>
    <s v="Art"/>
    <s v="OFF-AR-10000716"/>
    <s v="DIXON Ticonderoga Erasable Checking Pencils"/>
    <s v="United States"/>
    <s v="CA-2014-114181"/>
    <x v="1025"/>
    <d v="2014-05-14T00:00:00"/>
    <s v="Second Class"/>
    <n v="4"/>
    <n v="5"/>
    <s v="Summer"/>
    <n v="22.32"/>
    <n v="17.984374556460121"/>
    <n v="4.3356254435398789"/>
    <n v="0.19424845177149994"/>
    <n v="5"/>
    <n v="111.6"/>
    <n v="0.2"/>
    <n v="184"/>
    <x v="0"/>
    <x v="1"/>
    <n v="5.3299398013218022"/>
  </r>
  <r>
    <s v="V116"/>
    <x v="62"/>
    <x v="3"/>
    <x v="1"/>
    <s v="Paper"/>
    <s v="OFF-PA-10003641"/>
    <s v="Xerox 1909"/>
    <s v="United States"/>
    <s v="CA-2017-159506"/>
    <x v="344"/>
    <d v="2017-12-02T00:00:00"/>
    <s v="Standard Class"/>
    <n v="5"/>
    <n v="11"/>
    <s v="Winter"/>
    <n v="158.28"/>
    <n v="122.1752476780289"/>
    <n v="36.104752321971105"/>
    <n v="0.22810685065688088"/>
    <n v="6"/>
    <n v="949.68000000000006"/>
    <n v="0"/>
    <n v="298"/>
    <x v="0"/>
    <x v="2"/>
    <n v="51.835935518818523"/>
  </r>
  <r>
    <s v="V113"/>
    <x v="117"/>
    <x v="3"/>
    <x v="1"/>
    <s v="Binders"/>
    <s v="OFF-BI-10004519"/>
    <s v="GBC DocuBind P100 Manual Binding Machine"/>
    <s v="United States"/>
    <s v="CA-2017-159506"/>
    <x v="344"/>
    <d v="2017-12-02T00:00:00"/>
    <s v="Standard Class"/>
    <n v="5"/>
    <n v="11"/>
    <s v="Winter"/>
    <n v="497.94"/>
    <n v="343.53961672677042"/>
    <n v="154.40038327322958"/>
    <n v="0.31007828909754104"/>
    <n v="3"/>
    <n v="1493.82"/>
    <n v="0"/>
    <n v="231"/>
    <x v="0"/>
    <x v="0"/>
    <n v="177.82781030054241"/>
  </r>
  <r>
    <s v="V111"/>
    <x v="52"/>
    <x v="1"/>
    <x v="1"/>
    <s v="Appliances"/>
    <s v="OFF-AP-10002518"/>
    <s v="Kensington 7 Outlet MasterPiece Power Center"/>
    <s v="United States"/>
    <s v="US-2014-137155"/>
    <x v="301"/>
    <d v="2014-11-05T00:00:00"/>
    <s v="Standard Class"/>
    <n v="4"/>
    <n v="11"/>
    <s v="Winter"/>
    <n v="533.94000000000005"/>
    <n v="383.8239630675526"/>
    <n v="150.11603693244746"/>
    <n v="0.28114776366716754"/>
    <n v="3"/>
    <n v="1601.8200000000002"/>
    <n v="0"/>
    <n v="175"/>
    <x v="0"/>
    <x v="0"/>
    <n v="405.38827747629801"/>
  </r>
  <r>
    <s v="V136"/>
    <x v="10"/>
    <x v="2"/>
    <x v="1"/>
    <s v="Paper"/>
    <s v="OFF-PA-10000806"/>
    <s v="Xerox 1934"/>
    <s v="United States"/>
    <s v="US-2014-137155"/>
    <x v="301"/>
    <d v="2014-11-05T00:00:00"/>
    <s v="Standard Class"/>
    <n v="4"/>
    <n v="11"/>
    <s v="Winter"/>
    <n v="167.94"/>
    <n v="128.85045337943231"/>
    <n v="39.089546620567688"/>
    <n v="0.23275900095610152"/>
    <n v="3"/>
    <n v="503.82"/>
    <n v="0"/>
    <n v="349"/>
    <x v="0"/>
    <x v="0"/>
    <n v="147.3880154313776"/>
  </r>
  <r>
    <s v="V022"/>
    <x v="49"/>
    <x v="0"/>
    <x v="0"/>
    <s v="Furnishings"/>
    <s v="FUR-FU-10003142"/>
    <s v="Master Big Foot Doorstop, Beige"/>
    <s v="United States"/>
    <s v="US-2014-137155"/>
    <x v="301"/>
    <d v="2014-11-05T00:00:00"/>
    <s v="Standard Class"/>
    <n v="4"/>
    <n v="11"/>
    <s v="Winter"/>
    <n v="31.68"/>
    <n v="23.966857122907449"/>
    <n v="7.713142877092551"/>
    <n v="0.24347041910014366"/>
    <n v="6"/>
    <n v="190.07999999999998"/>
    <n v="0"/>
    <n v="446"/>
    <x v="0"/>
    <x v="1"/>
    <n v="7.7599835051371073"/>
  </r>
  <r>
    <s v="V001"/>
    <x v="112"/>
    <x v="2"/>
    <x v="0"/>
    <s v="Chairs"/>
    <s v="FUR-CH-10000454"/>
    <s v="Hon Deluxe Fabric Upholstered Stacking Chairs, Rounded Back"/>
    <s v="United States"/>
    <s v="CA-2016-105746"/>
    <x v="945"/>
    <d v="2017-01-01T00:00:00"/>
    <s v="First Class"/>
    <n v="2"/>
    <n v="12"/>
    <s v="Winter"/>
    <n v="170.786"/>
    <n v="119.96460075654809"/>
    <n v="50.821399243451907"/>
    <n v="0.29757356717442829"/>
    <n v="1"/>
    <n v="170.786"/>
    <n v="0.3"/>
    <n v="308"/>
    <x v="0"/>
    <x v="0"/>
    <n v="508.52376434276238"/>
  </r>
  <r>
    <s v="V044"/>
    <x v="69"/>
    <x v="4"/>
    <x v="0"/>
    <s v="Bookcases"/>
    <s v="FUR-BO-10003894"/>
    <s v="Safco Value Mate Steel Bookcase, Baked Enamel Finish on Steel, Black"/>
    <s v="United States"/>
    <s v="US-2016-104815"/>
    <x v="323"/>
    <d v="2016-09-07T00:00:00"/>
    <s v="Standard Class"/>
    <n v="4"/>
    <n v="9"/>
    <s v="Autumn"/>
    <n v="198.744"/>
    <n v="154.2674748957599"/>
    <n v="44.476525104240096"/>
    <n v="0.22378801425069483"/>
    <n v="4"/>
    <n v="794.976"/>
    <n v="0.3"/>
    <n v="183"/>
    <x v="0"/>
    <x v="0"/>
    <n v="190.50340875690389"/>
  </r>
  <r>
    <s v="V082"/>
    <x v="131"/>
    <x v="1"/>
    <x v="2"/>
    <s v="Accessories"/>
    <s v="TEC-AC-10001714"/>
    <s v="Logitech MX Performance Wireless Mouse"/>
    <s v="United States"/>
    <s v="CA-2017-157672"/>
    <x v="361"/>
    <d v="2017-10-07T00:00:00"/>
    <s v="First Class"/>
    <n v="2"/>
    <n v="10"/>
    <s v="Autumn"/>
    <n v="63.823999999999998"/>
    <n v="49.075476641383148"/>
    <n v="14.74852335861685"/>
    <n v="0.23108115064265561"/>
    <n v="2"/>
    <n v="127.648"/>
    <n v="0.2"/>
    <n v="322"/>
    <x v="0"/>
    <x v="2"/>
    <n v="57.239684537082852"/>
  </r>
  <r>
    <s v="V024"/>
    <x v="50"/>
    <x v="4"/>
    <x v="0"/>
    <s v="Chairs"/>
    <s v="FUR-CH-10001190"/>
    <s v="Global Deluxe High-Back Office Chair in Storm"/>
    <s v="United States"/>
    <s v="US-2016-166660"/>
    <x v="806"/>
    <d v="2016-02-01T00:00:00"/>
    <s v="Second Class"/>
    <n v="2"/>
    <n v="1"/>
    <s v="Winter"/>
    <n v="435.16800000000001"/>
    <n v="332.2627801525004"/>
    <n v="102.90521984749961"/>
    <n v="0.23647239651697646"/>
    <n v="4"/>
    <n v="1740.672"/>
    <n v="0.2"/>
    <n v="352"/>
    <x v="0"/>
    <x v="2"/>
    <n v="125.6221809713555"/>
  </r>
  <r>
    <s v="V029"/>
    <x v="54"/>
    <x v="2"/>
    <x v="0"/>
    <s v="Bookcases"/>
    <s v="FUR-BO-10000468"/>
    <s v="O'Sullivan 2-Shelf Heavy-Duty Bookcases"/>
    <s v="United States"/>
    <s v="US-2016-166660"/>
    <x v="806"/>
    <d v="2016-02-01T00:00:00"/>
    <s v="Second Class"/>
    <n v="2"/>
    <n v="1"/>
    <s v="Winter"/>
    <n v="48.58"/>
    <n v="38.571860332013422"/>
    <n v="10.008139667986576"/>
    <n v="0.2060135790034289"/>
    <n v="1"/>
    <n v="48.58"/>
    <n v="0"/>
    <n v="130"/>
    <x v="0"/>
    <x v="2"/>
    <n v="54.132741447913631"/>
  </r>
  <r>
    <s v="V081"/>
    <x v="127"/>
    <x v="3"/>
    <x v="2"/>
    <s v="Accessories"/>
    <s v="TEC-AC-10001998"/>
    <s v="Logitech LS21 Speaker System - PC Multimedia - 2.1-CH - Wired"/>
    <s v="United States"/>
    <s v="CA-2017-140802"/>
    <x v="81"/>
    <d v="2017-04-23T00:00:00"/>
    <s v="First Class"/>
    <n v="2"/>
    <n v="4"/>
    <s v="Spring"/>
    <n v="47.975999999999999"/>
    <n v="39.361801616740962"/>
    <n v="8.614198383259037"/>
    <n v="0.17955224243911616"/>
    <n v="3"/>
    <n v="143.928"/>
    <n v="0.2"/>
    <n v="454"/>
    <x v="0"/>
    <x v="1"/>
    <n v="17.27333420815641"/>
  </r>
  <r>
    <s v="V129"/>
    <x v="4"/>
    <x v="4"/>
    <x v="1"/>
    <s v="Paper"/>
    <s v="OFF-PA-10001534"/>
    <s v="Xerox 230"/>
    <s v="United States"/>
    <s v="CA-2017-140802"/>
    <x v="81"/>
    <d v="2017-04-23T00:00:00"/>
    <s v="First Class"/>
    <n v="2"/>
    <n v="4"/>
    <s v="Spring"/>
    <n v="20.736000000000001"/>
    <n v="17.104668396585382"/>
    <n v="3.631331603414619"/>
    <n v="0.17512208735602908"/>
    <n v="4"/>
    <n v="82.944000000000003"/>
    <n v="0.2"/>
    <n v="300"/>
    <x v="0"/>
    <x v="1"/>
    <n v="13.42470844376145"/>
  </r>
  <r>
    <s v="V135"/>
    <x v="51"/>
    <x v="0"/>
    <x v="1"/>
    <s v="Art"/>
    <s v="OFF-AR-10003045"/>
    <s v="Prang Colored Pencils"/>
    <s v="United States"/>
    <s v="CA-2014-133830"/>
    <x v="29"/>
    <d v="2014-12-10T00:00:00"/>
    <s v="Standard Class"/>
    <n v="5"/>
    <n v="12"/>
    <s v="Winter"/>
    <n v="26.46"/>
    <n v="18.157913302069609"/>
    <n v="8.3020866979303918"/>
    <n v="0.31375989032238821"/>
    <n v="9"/>
    <n v="238.14000000000001"/>
    <n v="0"/>
    <n v="151"/>
    <x v="0"/>
    <x v="1"/>
    <n v="7.2014998437825444"/>
  </r>
  <r>
    <s v="V117"/>
    <x v="104"/>
    <x v="1"/>
    <x v="1"/>
    <s v="Paper"/>
    <s v="OFF-PA-10001363"/>
    <s v="Xerox 1933"/>
    <s v="United States"/>
    <s v="CA-2014-133830"/>
    <x v="29"/>
    <d v="2014-12-10T00:00:00"/>
    <s v="Standard Class"/>
    <n v="5"/>
    <n v="12"/>
    <s v="Winter"/>
    <n v="49.12"/>
    <n v="37.396809446611442"/>
    <n v="11.723190553388555"/>
    <n v="0.2386643027969983"/>
    <n v="4"/>
    <n v="196.48"/>
    <n v="0"/>
    <n v="467"/>
    <x v="0"/>
    <x v="1"/>
    <n v="23.62105162773241"/>
  </r>
  <r>
    <s v="V129"/>
    <x v="4"/>
    <x v="1"/>
    <x v="1"/>
    <s v="Fasteners"/>
    <s v="OFF-FA-10002280"/>
    <s v="Advantus Plastic Paper Clips"/>
    <s v="United States"/>
    <s v="CA-2014-133830"/>
    <x v="29"/>
    <d v="2014-12-10T00:00:00"/>
    <s v="Standard Class"/>
    <n v="5"/>
    <n v="12"/>
    <s v="Winter"/>
    <n v="15"/>
    <n v="10.619066491667899"/>
    <n v="4.3809335083321006"/>
    <n v="0.2920622338888067"/>
    <n v="3"/>
    <n v="45"/>
    <n v="0"/>
    <n v="171"/>
    <x v="0"/>
    <x v="1"/>
    <n v="13.074572438303459"/>
  </r>
  <r>
    <s v="V097"/>
    <x v="25"/>
    <x v="0"/>
    <x v="1"/>
    <s v="Storage"/>
    <s v="OFF-ST-10003479"/>
    <s v="Eldon Base for stackable storage shelf, platinum"/>
    <s v="United States"/>
    <s v="CA-2014-100916"/>
    <x v="618"/>
    <d v="2014-10-26T00:00:00"/>
    <s v="Standard Class"/>
    <n v="5"/>
    <n v="10"/>
    <s v="Autumn"/>
    <n v="194.7"/>
    <n v="130.08149958399329"/>
    <n v="64.618500416006697"/>
    <n v="0.33188752139705546"/>
    <n v="5"/>
    <n v="973.5"/>
    <n v="0"/>
    <n v="120"/>
    <x v="0"/>
    <x v="2"/>
    <n v="48.636044411526733"/>
  </r>
  <r>
    <s v="V048"/>
    <x v="99"/>
    <x v="0"/>
    <x v="0"/>
    <s v="Tables"/>
    <s v="FUR-TA-10004607"/>
    <s v="Hon 2111 Invitation Series Straight Table"/>
    <s v="United States"/>
    <s v="CA-2014-100916"/>
    <x v="618"/>
    <d v="2014-10-26T00:00:00"/>
    <s v="Standard Class"/>
    <n v="5"/>
    <n v="10"/>
    <s v="Autumn"/>
    <n v="591.32000000000005"/>
    <n v="422.35173449737022"/>
    <n v="168.96826550262983"/>
    <n v="0.2857475909873331"/>
    <n v="4"/>
    <n v="2365.2800000000002"/>
    <n v="0"/>
    <n v="115"/>
    <x v="0"/>
    <x v="0"/>
    <n v="197.54614695956849"/>
  </r>
  <r>
    <s v="V137"/>
    <x v="11"/>
    <x v="4"/>
    <x v="1"/>
    <s v="Art"/>
    <s v="OFF-AR-10001022"/>
    <s v="SANFORD Liquid Accent Tank-Style Highlighters"/>
    <s v="United States"/>
    <s v="CA-2014-100916"/>
    <x v="618"/>
    <d v="2014-10-26T00:00:00"/>
    <s v="Standard Class"/>
    <n v="5"/>
    <n v="10"/>
    <s v="Autumn"/>
    <n v="2.84"/>
    <n v="2.302760119630721"/>
    <n v="0.53723988036927883"/>
    <n v="0.18916897196101368"/>
    <n v="1"/>
    <n v="2.84"/>
    <n v="0"/>
    <n v="115"/>
    <x v="0"/>
    <x v="0"/>
    <n v="1.639674764498537"/>
  </r>
  <r>
    <s v="V109"/>
    <x v="58"/>
    <x v="1"/>
    <x v="1"/>
    <s v="Storage"/>
    <s v="OFF-ST-10004186"/>
    <s v="Stur-D-Stor Shelving, Vertical 5-Shelf: 72&quot;H x 36&quot;W x 18 1/2&quot;D"/>
    <s v="United States"/>
    <s v="CA-2015-129532"/>
    <x v="575"/>
    <d v="2015-12-12T00:00:00"/>
    <s v="Standard Class"/>
    <n v="4"/>
    <n v="12"/>
    <s v="Winter"/>
    <n v="221.96"/>
    <n v="175.37886687626789"/>
    <n v="46.581133123732116"/>
    <n v="0.20986273708655664"/>
    <n v="2"/>
    <n v="443.92"/>
    <n v="0"/>
    <n v="274"/>
    <x v="0"/>
    <x v="0"/>
    <n v="267.2752332708738"/>
  </r>
  <r>
    <s v="V063"/>
    <x v="88"/>
    <x v="3"/>
    <x v="2"/>
    <s v="Accessories"/>
    <s v="TEC-AC-10000865"/>
    <s v="WD My Passport Ultra 500GB Portable External Hard Drive"/>
    <s v="United States"/>
    <s v="CA-2015-129532"/>
    <x v="575"/>
    <d v="2015-12-12T00:00:00"/>
    <s v="Standard Class"/>
    <n v="4"/>
    <n v="12"/>
    <s v="Winter"/>
    <n v="236"/>
    <n v="193.1928845519808"/>
    <n v="42.807115448019204"/>
    <n v="0.18138608240686102"/>
    <n v="4"/>
    <n v="944"/>
    <n v="0"/>
    <n v="411"/>
    <x v="0"/>
    <x v="2"/>
    <n v="48.173298274735828"/>
  </r>
  <r>
    <s v="V091"/>
    <x v="55"/>
    <x v="4"/>
    <x v="2"/>
    <s v="Accessories"/>
    <s v="TEC-AC-10000023"/>
    <s v="Maxell 74 Minute CD-R Spindle, 50/Pack"/>
    <s v="United States"/>
    <s v="CA-2014-134726"/>
    <x v="981"/>
    <d v="2014-11-07T00:00:00"/>
    <s v="Second Class"/>
    <n v="5"/>
    <n v="11"/>
    <s v="Winter"/>
    <n v="41.94"/>
    <n v="28.031002107646071"/>
    <n v="13.908997892353927"/>
    <n v="0.33164038846814325"/>
    <n v="2"/>
    <n v="83.88"/>
    <n v="0"/>
    <n v="437"/>
    <x v="0"/>
    <x v="2"/>
    <n v="97.685093693971552"/>
  </r>
  <r>
    <s v="V063"/>
    <x v="88"/>
    <x v="3"/>
    <x v="2"/>
    <s v="Phones"/>
    <s v="TEC-PH-10001750"/>
    <s v="Samsung Rugby III"/>
    <s v="United States"/>
    <s v="CA-2014-134726"/>
    <x v="981"/>
    <d v="2014-11-07T00:00:00"/>
    <s v="Second Class"/>
    <n v="5"/>
    <n v="11"/>
    <s v="Winter"/>
    <n v="52.792000000000002"/>
    <n v="38.165494645143681"/>
    <n v="14.62650535485632"/>
    <n v="0.27705912552766176"/>
    <n v="1"/>
    <n v="52.792000000000002"/>
    <n v="0.2"/>
    <n v="177"/>
    <x v="0"/>
    <x v="2"/>
    <n v="69.636537391864707"/>
  </r>
  <r>
    <s v="V035"/>
    <x v="75"/>
    <x v="3"/>
    <x v="0"/>
    <s v="Chairs"/>
    <s v="FUR-CH-10004997"/>
    <s v="Hon Every-Day Series Multi-Task Chairs"/>
    <s v="United States"/>
    <s v="CA-2016-138597"/>
    <x v="122"/>
    <d v="2016-12-21T00:00:00"/>
    <s v="First Class"/>
    <n v="3"/>
    <n v="12"/>
    <s v="Winter"/>
    <n v="563.94000000000005"/>
    <n v="451.98446917641661"/>
    <n v="111.95553082358344"/>
    <n v="0.19852383378299718"/>
    <n v="3"/>
    <n v="1691.8200000000002"/>
    <n v="0"/>
    <n v="339"/>
    <x v="0"/>
    <x v="0"/>
    <n v="312.22667546575838"/>
  </r>
  <r>
    <s v="V137"/>
    <x v="11"/>
    <x v="1"/>
    <x v="1"/>
    <s v="Appliances"/>
    <s v="OFF-AP-10000275"/>
    <s v="Sanyo Counter Height Refrigerator with Crisper, 3.6 Cubic Foot, Stainless Steel/Black"/>
    <s v="United States"/>
    <s v="CA-2015-123113"/>
    <x v="521"/>
    <d v="2015-11-27T00:00:00"/>
    <s v="Second Class"/>
    <n v="4"/>
    <n v="11"/>
    <s v="Winter"/>
    <n v="2625.12"/>
    <n v="1873.6293429535899"/>
    <n v="751.49065704640998"/>
    <n v="0.28626906847931144"/>
    <n v="8"/>
    <n v="21000.959999999999"/>
    <n v="0"/>
    <n v="136"/>
    <x v="0"/>
    <x v="0"/>
    <n v="568.35515199565134"/>
  </r>
  <r>
    <s v="V141"/>
    <x v="67"/>
    <x v="1"/>
    <x v="1"/>
    <s v="Art"/>
    <s v="OFF-AR-10004999"/>
    <s v="Newell 315"/>
    <s v="United States"/>
    <s v="CA-2015-123113"/>
    <x v="521"/>
    <d v="2015-11-27T00:00:00"/>
    <s v="Second Class"/>
    <n v="4"/>
    <n v="11"/>
    <s v="Winter"/>
    <n v="17.940000000000001"/>
    <n v="14.25931321640674"/>
    <n v="3.6806867835932611"/>
    <n v="0.20516648737978044"/>
    <n v="3"/>
    <n v="53.820000000000007"/>
    <n v="0"/>
    <n v="331"/>
    <x v="0"/>
    <x v="1"/>
    <n v="13.775649627755"/>
  </r>
  <r>
    <s v="V142"/>
    <x v="48"/>
    <x v="4"/>
    <x v="1"/>
    <s v="Storage"/>
    <s v="OFF-ST-10003816"/>
    <s v="Fellowes High-Stak Drawer Files"/>
    <s v="United States"/>
    <s v="CA-2015-169656"/>
    <x v="863"/>
    <d v="2015-08-16T00:00:00"/>
    <s v="First Class"/>
    <n v="3"/>
    <n v="8"/>
    <s v="Autumn"/>
    <n v="422.85599999999999"/>
    <n v="342.99465627999137"/>
    <n v="79.86134372000862"/>
    <n v="0.18886179626163191"/>
    <n v="3"/>
    <n v="1268.568"/>
    <n v="0.2"/>
    <n v="499"/>
    <x v="0"/>
    <x v="0"/>
    <n v="164.20411074026131"/>
  </r>
  <r>
    <s v="V014"/>
    <x v="30"/>
    <x v="2"/>
    <x v="0"/>
    <s v="Chairs"/>
    <s v="FUR-CH-10003968"/>
    <s v="Novimex Turbo Task Chair"/>
    <s v="United States"/>
    <s v="CA-2015-142734"/>
    <x v="392"/>
    <d v="2015-04-21T00:00:00"/>
    <s v="Standard Class"/>
    <n v="5"/>
    <n v="4"/>
    <s v="Spring"/>
    <n v="127.764"/>
    <n v="103.886208176335"/>
    <n v="23.877791823664992"/>
    <n v="0.18688982674043544"/>
    <n v="2"/>
    <n v="255.52799999999999"/>
    <n v="0.1"/>
    <n v="312"/>
    <x v="0"/>
    <x v="2"/>
    <n v="87.019279939562821"/>
  </r>
  <r>
    <s v="V050"/>
    <x v="115"/>
    <x v="4"/>
    <x v="2"/>
    <s v="Phones"/>
    <s v="TEC-PH-10000730"/>
    <s v="Samsung Galaxy S4 Active"/>
    <s v="United States"/>
    <s v="CA-2014-163223"/>
    <x v="90"/>
    <d v="2014-03-25T00:00:00"/>
    <s v="Standard Class"/>
    <n v="4"/>
    <n v="3"/>
    <s v="Spring"/>
    <n v="3499.93"/>
    <n v="2861.3445871043218"/>
    <n v="638.58541289567802"/>
    <n v="0.18245662424553577"/>
    <n v="7"/>
    <n v="24499.51"/>
    <n v="0"/>
    <n v="292"/>
    <x v="0"/>
    <x v="0"/>
    <n v="2121.2779171527709"/>
  </r>
  <r>
    <s v="V130"/>
    <x v="34"/>
    <x v="2"/>
    <x v="1"/>
    <s v="Labels"/>
    <s v="OFF-LA-10004409"/>
    <s v="Avery 492"/>
    <s v="United States"/>
    <s v="CA-2014-163223"/>
    <x v="90"/>
    <d v="2014-03-25T00:00:00"/>
    <s v="Standard Class"/>
    <n v="4"/>
    <n v="3"/>
    <s v="Spring"/>
    <n v="14.4"/>
    <n v="11.011576557271511"/>
    <n v="3.3884234427284898"/>
    <n v="0.2353071835228118"/>
    <n v="5"/>
    <n v="72"/>
    <n v="0"/>
    <n v="159"/>
    <x v="0"/>
    <x v="1"/>
    <n v="5.458340846814167"/>
  </r>
  <r>
    <s v="V097"/>
    <x v="25"/>
    <x v="0"/>
    <x v="1"/>
    <s v="Paper"/>
    <s v="OFF-PA-10000675"/>
    <s v="Xerox 1919"/>
    <s v="United States"/>
    <s v="CA-2014-163223"/>
    <x v="90"/>
    <d v="2014-03-25T00:00:00"/>
    <s v="Standard Class"/>
    <n v="4"/>
    <n v="3"/>
    <s v="Spring"/>
    <n v="122.97"/>
    <n v="92.574613060399273"/>
    <n v="30.395386939600726"/>
    <n v="0.24717725412377595"/>
    <n v="3"/>
    <n v="368.90999999999997"/>
    <n v="0"/>
    <n v="288"/>
    <x v="0"/>
    <x v="2"/>
    <n v="92.548283487293517"/>
  </r>
  <r>
    <s v="V113"/>
    <x v="117"/>
    <x v="2"/>
    <x v="1"/>
    <s v="Art"/>
    <s v="OFF-AR-10001573"/>
    <s v="American Pencil"/>
    <s v="United States"/>
    <s v="CA-2014-163223"/>
    <x v="90"/>
    <d v="2014-03-25T00:00:00"/>
    <s v="Standard Class"/>
    <n v="4"/>
    <n v="3"/>
    <s v="Spring"/>
    <n v="9.32"/>
    <n v="6.3658894124552194"/>
    <n v="2.9541105875447808"/>
    <n v="0.31696465531596357"/>
    <n v="4"/>
    <n v="37.28"/>
    <n v="0"/>
    <n v="366"/>
    <x v="0"/>
    <x v="1"/>
    <n v="2.443724616236453"/>
  </r>
  <r>
    <s v="V130"/>
    <x v="34"/>
    <x v="2"/>
    <x v="1"/>
    <s v="Binders"/>
    <s v="OFF-BI-10001597"/>
    <s v="Wilson Jones Ledger-Size, Piano-Hinge Binder, 2&quot;, Blue"/>
    <s v="United States"/>
    <s v="CA-2014-163223"/>
    <x v="90"/>
    <d v="2014-03-25T00:00:00"/>
    <s v="Standard Class"/>
    <n v="4"/>
    <n v="3"/>
    <s v="Spring"/>
    <n v="122.94"/>
    <n v="85.808771408444471"/>
    <n v="37.131228591555526"/>
    <n v="0.30202723760822781"/>
    <n v="3"/>
    <n v="368.82"/>
    <n v="0"/>
    <n v="225"/>
    <x v="0"/>
    <x v="2"/>
    <n v="87.738013824733287"/>
  </r>
  <r>
    <s v="V020"/>
    <x v="77"/>
    <x v="2"/>
    <x v="0"/>
    <s v="Furnishings"/>
    <s v="FUR-FU-10001196"/>
    <s v="DAX Cubicle Frames - 8x10"/>
    <s v="United States"/>
    <s v="CA-2017-122945"/>
    <x v="673"/>
    <d v="2017-11-22T00:00:00"/>
    <s v="Standard Class"/>
    <n v="6"/>
    <n v="11"/>
    <s v="Winter"/>
    <n v="17.309999999999999"/>
    <n v="13.88673283300421"/>
    <n v="3.4232671669957888"/>
    <n v="0.19776240132846845"/>
    <n v="3"/>
    <n v="51.929999999999993"/>
    <n v="0"/>
    <n v="302"/>
    <x v="1"/>
    <x v="1"/>
    <n v="21.549231290234001"/>
  </r>
  <r>
    <s v="V106"/>
    <x v="110"/>
    <x v="2"/>
    <x v="1"/>
    <s v="Art"/>
    <s v="OFF-AR-10004602"/>
    <s v="Boston KS Multi-Size Manual Pencil Sharpener"/>
    <s v="United States"/>
    <s v="CA-2015-139738"/>
    <x v="12"/>
    <d v="2015-09-29T00:00:00"/>
    <s v="Standard Class"/>
    <n v="4"/>
    <n v="9"/>
    <s v="Autumn"/>
    <n v="128.744"/>
    <n v="101.96367421834709"/>
    <n v="26.780325781652905"/>
    <n v="0.20801222411648626"/>
    <n v="7"/>
    <n v="901.20799999999997"/>
    <n v="0.2"/>
    <n v="421"/>
    <x v="0"/>
    <x v="2"/>
    <n v="36.384984645029711"/>
  </r>
  <r>
    <s v="V021"/>
    <x v="28"/>
    <x v="3"/>
    <x v="0"/>
    <s v="Furnishings"/>
    <s v="FUR-FU-10000260"/>
    <s v="6&quot; Cubicle Wall Clock, Black"/>
    <s v="United States"/>
    <s v="CA-2016-158778"/>
    <x v="64"/>
    <d v="2016-09-09T00:00:00"/>
    <s v="Standard Class"/>
    <n v="4"/>
    <n v="9"/>
    <s v="Autumn"/>
    <n v="58.247999999999998"/>
    <n v="38.282673003425103"/>
    <n v="19.965326996574895"/>
    <n v="0.34276416351762973"/>
    <n v="9"/>
    <n v="524.23199999999997"/>
    <n v="0.2"/>
    <n v="481"/>
    <x v="0"/>
    <x v="1"/>
    <n v="20.354028421911959"/>
  </r>
  <r>
    <s v="V003"/>
    <x v="65"/>
    <x v="0"/>
    <x v="0"/>
    <s v="Chairs"/>
    <s v="FUR-CH-10001146"/>
    <s v="Global Task Chair, Black"/>
    <s v="United States"/>
    <s v="CA-2016-158778"/>
    <x v="64"/>
    <d v="2016-09-09T00:00:00"/>
    <s v="Standard Class"/>
    <n v="4"/>
    <n v="9"/>
    <s v="Autumn"/>
    <n v="71.245999999999995"/>
    <n v="54.679945059094287"/>
    <n v="16.566054940905708"/>
    <n v="0.23251908796150955"/>
    <n v="2"/>
    <n v="142.49199999999999"/>
    <n v="0.3"/>
    <n v="131"/>
    <x v="0"/>
    <x v="2"/>
    <n v="98.517716256519066"/>
  </r>
  <r>
    <s v="V103"/>
    <x v="33"/>
    <x v="4"/>
    <x v="1"/>
    <s v="Art"/>
    <s v="OFF-AR-10000896"/>
    <s v="Newell 329"/>
    <s v="United States"/>
    <s v="CA-2016-158778"/>
    <x v="64"/>
    <d v="2016-09-09T00:00:00"/>
    <s v="Standard Class"/>
    <n v="4"/>
    <n v="9"/>
    <s v="Autumn"/>
    <n v="7.8719999999999999"/>
    <n v="5.4433490373117284"/>
    <n v="2.4286509626882715"/>
    <n v="0.30851765278052229"/>
    <n v="3"/>
    <n v="23.616"/>
    <n v="0.2"/>
    <n v="411"/>
    <x v="0"/>
    <x v="1"/>
    <n v="6.0302066299588768"/>
  </r>
  <r>
    <s v="V029"/>
    <x v="54"/>
    <x v="0"/>
    <x v="0"/>
    <s v="Chairs"/>
    <s v="FUR-CH-10000309"/>
    <s v="Global Comet Stacking Arm Chair"/>
    <s v="United States"/>
    <s v="CA-2016-158778"/>
    <x v="64"/>
    <d v="2016-09-09T00:00:00"/>
    <s v="Standard Class"/>
    <n v="4"/>
    <n v="9"/>
    <s v="Autumn"/>
    <n v="887.27099999999996"/>
    <n v="752.82118652653674"/>
    <n v="134.44981347346322"/>
    <n v="0.15153184706077763"/>
    <n v="3"/>
    <n v="2661.8130000000001"/>
    <n v="0.3"/>
    <n v="360"/>
    <x v="0"/>
    <x v="0"/>
    <n v="339.85145426303541"/>
  </r>
  <r>
    <s v="V134"/>
    <x v="36"/>
    <x v="2"/>
    <x v="1"/>
    <s v="Binders"/>
    <s v="OFF-BI-10001989"/>
    <s v="Premium Transparent Presentation Covers by GBC"/>
    <s v="United States"/>
    <s v="CA-2017-119655"/>
    <x v="693"/>
    <d v="2017-04-24T00:00:00"/>
    <s v="Standard Class"/>
    <n v="4"/>
    <n v="4"/>
    <s v="Spring"/>
    <n v="146.86000000000001"/>
    <n v="99.543006254361174"/>
    <n v="47.31699374563884"/>
    <n v="0.32219115991855396"/>
    <n v="7"/>
    <n v="1028.02"/>
    <n v="0"/>
    <n v="486"/>
    <x v="0"/>
    <x v="2"/>
    <n v="46.624611549886147"/>
  </r>
  <r>
    <s v="V123"/>
    <x v="14"/>
    <x v="0"/>
    <x v="1"/>
    <s v="Binders"/>
    <s v="OFF-BI-10001036"/>
    <s v="Cardinal EasyOpen D-Ring Binders"/>
    <s v="United States"/>
    <s v="CA-2017-119655"/>
    <x v="693"/>
    <d v="2017-04-24T00:00:00"/>
    <s v="Standard Class"/>
    <n v="4"/>
    <n v="4"/>
    <s v="Spring"/>
    <n v="36.56"/>
    <n v="28.250377219605639"/>
    <n v="8.3096227803943634"/>
    <n v="0.22728727517490052"/>
    <n v="4"/>
    <n v="146.24"/>
    <n v="0"/>
    <n v="445"/>
    <x v="0"/>
    <x v="1"/>
    <n v="14.31834938362061"/>
  </r>
  <r>
    <s v="V081"/>
    <x v="127"/>
    <x v="0"/>
    <x v="2"/>
    <s v="Phones"/>
    <s v="TEC-PH-10002103"/>
    <s v="Jabra SPEAK 410"/>
    <s v="United States"/>
    <s v="CA-2015-164567"/>
    <x v="925"/>
    <d v="2015-06-19T00:00:00"/>
    <s v="Standard Class"/>
    <n v="4"/>
    <n v="6"/>
    <s v="Summer"/>
    <n v="225.57599999999999"/>
    <n v="168.82274290323511"/>
    <n v="56.753257096764884"/>
    <n v="0.25159262109783348"/>
    <n v="3"/>
    <n v="676.72799999999995"/>
    <n v="0.2"/>
    <n v="193"/>
    <x v="0"/>
    <x v="0"/>
    <n v="182.2533719194243"/>
  </r>
  <r>
    <s v="V103"/>
    <x v="33"/>
    <x v="2"/>
    <x v="1"/>
    <s v="Art"/>
    <s v="OFF-AR-10001473"/>
    <s v="Newell 313"/>
    <s v="United States"/>
    <s v="CA-2014-131947"/>
    <x v="328"/>
    <d v="2014-09-22T00:00:00"/>
    <s v="Standard Class"/>
    <n v="5"/>
    <n v="9"/>
    <s v="Autumn"/>
    <n v="5.2480000000000002"/>
    <n v="3.992974116289477"/>
    <n v="1.2550258837105233"/>
    <n v="0.23914365162166981"/>
    <n v="2"/>
    <n v="10.496"/>
    <n v="0.2"/>
    <n v="427"/>
    <x v="0"/>
    <x v="1"/>
    <n v="3.95418023531216"/>
  </r>
  <r>
    <s v="V100"/>
    <x v="17"/>
    <x v="4"/>
    <x v="1"/>
    <s v="Art"/>
    <s v="OFF-AR-10000411"/>
    <s v="Boston 16701 Slimline Battery Pencil Sharpener"/>
    <s v="United States"/>
    <s v="CA-2014-131947"/>
    <x v="328"/>
    <d v="2014-09-22T00:00:00"/>
    <s v="Standard Class"/>
    <n v="5"/>
    <n v="9"/>
    <s v="Autumn"/>
    <n v="38.256"/>
    <n v="30.093007106751809"/>
    <n v="8.162992893248191"/>
    <n v="0.21337810783271097"/>
    <n v="3"/>
    <n v="114.768"/>
    <n v="0.2"/>
    <n v="199"/>
    <x v="0"/>
    <x v="1"/>
    <n v="6.7627692552681378"/>
  </r>
  <r>
    <s v="V122"/>
    <x v="5"/>
    <x v="0"/>
    <x v="1"/>
    <s v="Paper"/>
    <s v="OFF-PA-10000246"/>
    <s v="Riverleaf Stik-Withit Designer Note Cubes"/>
    <s v="United States"/>
    <s v="CA-2014-131947"/>
    <x v="328"/>
    <d v="2014-09-22T00:00:00"/>
    <s v="Standard Class"/>
    <n v="5"/>
    <n v="9"/>
    <s v="Autumn"/>
    <n v="40.24"/>
    <n v="28.358863878248801"/>
    <n v="11.881136121751201"/>
    <n v="0.29525686187254474"/>
    <n v="5"/>
    <n v="201.20000000000002"/>
    <n v="0.2"/>
    <n v="384"/>
    <x v="0"/>
    <x v="1"/>
    <n v="9.5012426134690404"/>
  </r>
  <r>
    <s v="V089"/>
    <x v="118"/>
    <x v="2"/>
    <x v="2"/>
    <s v="Machines"/>
    <s v="TEC-MA-10004086"/>
    <s v="Plantronics Single Ear Headset"/>
    <s v="United States"/>
    <s v="CA-2014-131947"/>
    <x v="328"/>
    <d v="2014-09-22T00:00:00"/>
    <s v="Standard Class"/>
    <n v="5"/>
    <n v="9"/>
    <s v="Autumn"/>
    <n v="29.925000000000001"/>
    <n v="24.353357196007241"/>
    <n v="5.5716428039927592"/>
    <n v="0.18618689403484576"/>
    <n v="5"/>
    <n v="149.625"/>
    <n v="0.7"/>
    <n v="414"/>
    <x v="0"/>
    <x v="2"/>
    <n v="132.5509689941303"/>
  </r>
  <r>
    <s v="V127"/>
    <x v="39"/>
    <x v="2"/>
    <x v="1"/>
    <s v="Paper"/>
    <s v="OFF-PA-10003039"/>
    <s v="Xerox 1960"/>
    <s v="United States"/>
    <s v="CA-2014-131947"/>
    <x v="328"/>
    <d v="2014-09-22T00:00:00"/>
    <s v="Standard Class"/>
    <n v="5"/>
    <n v="9"/>
    <s v="Autumn"/>
    <n v="148.70400000000001"/>
    <n v="107.36937774900009"/>
    <n v="41.334622250999914"/>
    <n v="0.27796577261539646"/>
    <n v="6"/>
    <n v="892.22400000000005"/>
    <n v="0.2"/>
    <n v="124"/>
    <x v="0"/>
    <x v="2"/>
    <n v="80.563885613013142"/>
  </r>
  <r>
    <s v="V060"/>
    <x v="120"/>
    <x v="3"/>
    <x v="2"/>
    <s v="Accessories"/>
    <s v="TEC-AC-10004633"/>
    <s v="Verbatim 25 GB 6x Blu-ray Single Layer Recordable Disc, 3/Pack"/>
    <s v="United States"/>
    <s v="CA-2014-131947"/>
    <x v="328"/>
    <d v="2014-09-22T00:00:00"/>
    <s v="Standard Class"/>
    <n v="5"/>
    <n v="9"/>
    <s v="Autumn"/>
    <n v="55.92"/>
    <n v="39.025340829737793"/>
    <n v="16.894659170262209"/>
    <n v="0.30212194510483203"/>
    <n v="10"/>
    <n v="559.20000000000005"/>
    <n v="0.2"/>
    <n v="452"/>
    <x v="0"/>
    <x v="1"/>
    <n v="15.186167126697899"/>
  </r>
  <r>
    <s v="V129"/>
    <x v="4"/>
    <x v="1"/>
    <x v="1"/>
    <s v="Paper"/>
    <s v="OFF-PA-10000289"/>
    <s v="Xerox 213"/>
    <s v="United States"/>
    <s v="CA-2016-152520"/>
    <x v="630"/>
    <d v="2016-07-12T00:00:00"/>
    <s v="Standard Class"/>
    <n v="4"/>
    <n v="7"/>
    <s v="Summer"/>
    <n v="12.96"/>
    <n v="8.7108484897267129"/>
    <n v="4.249151510273288"/>
    <n v="0.32786662887911172"/>
    <n v="2"/>
    <n v="25.92"/>
    <n v="0"/>
    <n v="456"/>
    <x v="0"/>
    <x v="1"/>
    <n v="10.770583939601419"/>
  </r>
  <r>
    <s v="V016"/>
    <x v="137"/>
    <x v="3"/>
    <x v="0"/>
    <s v="Furnishings"/>
    <s v="FUR-FU-10003247"/>
    <s v="36X48 HARDFLOOR CHAIRMAT"/>
    <s v="United States"/>
    <s v="CA-2016-101791"/>
    <x v="1022"/>
    <d v="2016-05-31T00:00:00"/>
    <s v="Standard Class"/>
    <n v="4"/>
    <n v="5"/>
    <s v="Summer"/>
    <n v="25.175999999999998"/>
    <n v="21.195586328636971"/>
    <n v="3.9804136713630278"/>
    <n v="0.15810349822700301"/>
    <n v="3"/>
    <n v="75.527999999999992"/>
    <n v="0.6"/>
    <n v="216"/>
    <x v="0"/>
    <x v="2"/>
    <n v="57.082052530253911"/>
  </r>
  <r>
    <s v="V029"/>
    <x v="54"/>
    <x v="2"/>
    <x v="0"/>
    <s v="Furnishings"/>
    <s v="FUR-FU-10002191"/>
    <s v="G.E. Halogen Desk Lamp Bulbs"/>
    <s v="United States"/>
    <s v="CA-2016-101791"/>
    <x v="1022"/>
    <d v="2016-05-31T00:00:00"/>
    <s v="Standard Class"/>
    <n v="4"/>
    <n v="5"/>
    <s v="Summer"/>
    <n v="5.5839999999999996"/>
    <n v="4.0908597434383882"/>
    <n v="1.4931402565616114"/>
    <n v="0.26739617775100494"/>
    <n v="2"/>
    <n v="11.167999999999999"/>
    <n v="0.6"/>
    <n v="298"/>
    <x v="0"/>
    <x v="1"/>
    <n v="6.6949808065445557"/>
  </r>
  <r>
    <s v="V100"/>
    <x v="17"/>
    <x v="3"/>
    <x v="1"/>
    <s v="Storage"/>
    <s v="OFF-ST-10001496"/>
    <s v="Standard Rollaway File with Lock"/>
    <s v="United States"/>
    <s v="CA-2016-101791"/>
    <x v="1022"/>
    <d v="2016-05-31T00:00:00"/>
    <s v="Standard Class"/>
    <n v="4"/>
    <n v="5"/>
    <s v="Summer"/>
    <n v="1297.3679999999999"/>
    <n v="858.15093344464174"/>
    <n v="439.2170665553582"/>
    <n v="0.33854470478334459"/>
    <n v="9"/>
    <n v="11676.312"/>
    <n v="0.2"/>
    <n v="378"/>
    <x v="0"/>
    <x v="0"/>
    <n v="353.52769815239839"/>
  </r>
  <r>
    <s v="V141"/>
    <x v="67"/>
    <x v="4"/>
    <x v="1"/>
    <s v="Storage"/>
    <s v="OFF-ST-10000585"/>
    <s v="Economy Rollaway Files"/>
    <s v="United States"/>
    <s v="CA-2017-121195"/>
    <x v="165"/>
    <d v="2017-12-27T00:00:00"/>
    <s v="First Class"/>
    <n v="3"/>
    <n v="12"/>
    <s v="Winter"/>
    <n v="264.32"/>
    <n v="191.6614643233294"/>
    <n v="72.658535676670596"/>
    <n v="0.27488852783244022"/>
    <n v="2"/>
    <n v="528.64"/>
    <n v="0.2"/>
    <n v="169"/>
    <x v="0"/>
    <x v="0"/>
    <n v="324.76664196517072"/>
  </r>
  <r>
    <s v="V112"/>
    <x v="53"/>
    <x v="4"/>
    <x v="1"/>
    <s v="Paper"/>
    <s v="OFF-PA-10001166"/>
    <s v="Xerox 2"/>
    <s v="United States"/>
    <s v="CA-2017-163209"/>
    <x v="898"/>
    <d v="2017-05-07T00:00:00"/>
    <s v="Standard Class"/>
    <n v="4"/>
    <n v="5"/>
    <s v="Summer"/>
    <n v="25.92"/>
    <n v="19.218913996066028"/>
    <n v="6.7010860039339732"/>
    <n v="0.25852955262090943"/>
    <n v="4"/>
    <n v="103.68"/>
    <n v="0"/>
    <n v="434"/>
    <x v="0"/>
    <x v="1"/>
    <n v="23.01216318384693"/>
  </r>
  <r>
    <s v="V105"/>
    <x v="85"/>
    <x v="3"/>
    <x v="1"/>
    <s v="Art"/>
    <s v="OFF-AR-10003651"/>
    <s v="Newell 350"/>
    <s v="United States"/>
    <s v="CA-2017-163209"/>
    <x v="898"/>
    <d v="2017-05-07T00:00:00"/>
    <s v="Standard Class"/>
    <n v="4"/>
    <n v="5"/>
    <s v="Summer"/>
    <n v="22.96"/>
    <n v="18.15175536344897"/>
    <n v="4.8082446365510307"/>
    <n v="0.20941832040727484"/>
    <n v="7"/>
    <n v="160.72"/>
    <n v="0"/>
    <n v="178"/>
    <x v="0"/>
    <x v="1"/>
    <n v="6.4196451823030429"/>
  </r>
  <r>
    <s v="V130"/>
    <x v="34"/>
    <x v="3"/>
    <x v="1"/>
    <s v="Paper"/>
    <s v="OFF-PA-10001800"/>
    <s v="Xerox 220"/>
    <s v="United States"/>
    <s v="CA-2014-133354"/>
    <x v="1165"/>
    <d v="2014-02-24T00:00:00"/>
    <s v="First Class"/>
    <n v="2"/>
    <n v="2"/>
    <s v="Spring"/>
    <n v="19.440000000000001"/>
    <n v="16.028405579809991"/>
    <n v="3.4115944201900099"/>
    <n v="0.17549354013323096"/>
    <n v="3"/>
    <n v="58.320000000000007"/>
    <n v="0"/>
    <n v="453"/>
    <x v="0"/>
    <x v="1"/>
    <n v="7.4288210947055964"/>
  </r>
  <r>
    <s v="V141"/>
    <x v="67"/>
    <x v="1"/>
    <x v="1"/>
    <s v="Paper"/>
    <s v="OFF-PA-10000791"/>
    <s v="Wirebound Message Books, Four 2 3/4 x 5 Forms per Page, 200 Sets per Book"/>
    <s v="United States"/>
    <s v="US-2015-130491"/>
    <x v="285"/>
    <d v="2015-02-11T00:00:00"/>
    <s v="First Class"/>
    <n v="3"/>
    <n v="2"/>
    <s v="Spring"/>
    <n v="9.5399999999999991"/>
    <n v="6.7329768268491286"/>
    <n v="2.8070231731508706"/>
    <n v="0.29423722989002837"/>
    <n v="2"/>
    <n v="19.079999999999998"/>
    <n v="0"/>
    <n v="113"/>
    <x v="0"/>
    <x v="0"/>
    <n v="15.819341414863009"/>
  </r>
  <r>
    <s v="V099"/>
    <x v="24"/>
    <x v="0"/>
    <x v="1"/>
    <s v="Fasteners"/>
    <s v="OFF-FA-10000134"/>
    <s v="Advantus Push Pins, Aluminum Head"/>
    <s v="United States"/>
    <s v="US-2015-130491"/>
    <x v="285"/>
    <d v="2015-02-11T00:00:00"/>
    <s v="First Class"/>
    <n v="3"/>
    <n v="2"/>
    <s v="Spring"/>
    <n v="5.81"/>
    <n v="4.0817257157150486"/>
    <n v="1.728274284284951"/>
    <n v="0.29746545340532721"/>
    <n v="1"/>
    <n v="5.81"/>
    <n v="0"/>
    <n v="128"/>
    <x v="0"/>
    <x v="1"/>
    <n v="19.44397901665192"/>
  </r>
  <r>
    <s v="V136"/>
    <x v="10"/>
    <x v="3"/>
    <x v="1"/>
    <s v="Art"/>
    <s v="OFF-AR-10001149"/>
    <s v="Sanford Colorific Colored Pencils, 12/Box"/>
    <s v="United States"/>
    <s v="US-2015-130491"/>
    <x v="285"/>
    <d v="2015-02-11T00:00:00"/>
    <s v="First Class"/>
    <n v="3"/>
    <n v="2"/>
    <s v="Spring"/>
    <n v="5.76"/>
    <n v="4.0833147026296857"/>
    <n v="1.6766852973703141"/>
    <n v="0.29109119746012402"/>
    <n v="2"/>
    <n v="11.52"/>
    <n v="0"/>
    <n v="243"/>
    <x v="0"/>
    <x v="1"/>
    <n v="9.2249350288072094"/>
  </r>
  <r>
    <s v="V010"/>
    <x v="129"/>
    <x v="3"/>
    <x v="0"/>
    <s v="Furnishings"/>
    <s v="FUR-FU-10000010"/>
    <s v="DAX Value U-Channel Document Frames, Easel Back"/>
    <s v="United States"/>
    <s v="CA-2015-113740"/>
    <x v="252"/>
    <d v="2015-08-28T00:00:00"/>
    <s v="Second Class"/>
    <n v="4"/>
    <n v="8"/>
    <s v="Autumn"/>
    <n v="14.91"/>
    <n v="11.68749997091148"/>
    <n v="3.2225000290885202"/>
    <n v="0.21613011596837828"/>
    <n v="3"/>
    <n v="44.730000000000004"/>
    <n v="0"/>
    <n v="442"/>
    <x v="0"/>
    <x v="1"/>
    <n v="11.9284601763085"/>
  </r>
  <r>
    <s v="V115"/>
    <x v="44"/>
    <x v="3"/>
    <x v="1"/>
    <s v="Binders"/>
    <s v="OFF-BI-10000201"/>
    <s v="Avery Triangle Shaped Sheet Lifters, Black, 2/Pack"/>
    <s v="United States"/>
    <s v="CA-2014-148425"/>
    <x v="953"/>
    <d v="2014-12-04T00:00:00"/>
    <s v="Standard Class"/>
    <n v="4"/>
    <n v="11"/>
    <s v="Winter"/>
    <n v="6.6420000000000003"/>
    <n v="5.594780829045277"/>
    <n v="1.0472191709547234"/>
    <n v="0.15766624073392402"/>
    <n v="9"/>
    <n v="59.778000000000006"/>
    <n v="0.7"/>
    <n v="109"/>
    <x v="0"/>
    <x v="0"/>
    <n v="4.4081387909184544"/>
  </r>
  <r>
    <s v="V131"/>
    <x v="41"/>
    <x v="2"/>
    <x v="1"/>
    <s v="Paper"/>
    <s v="OFF-PA-10001776"/>
    <s v="Wirebound Message Books, Four 2 3/4&quot; x 5&quot; Forms per Page, 600 Sets per Book"/>
    <s v="United States"/>
    <s v="CA-2016-144309"/>
    <x v="107"/>
    <d v="2016-12-16T00:00:00"/>
    <s v="Standard Class"/>
    <n v="6"/>
    <n v="12"/>
    <s v="Winter"/>
    <n v="18.54"/>
    <n v="14.165529801542119"/>
    <n v="4.37447019845788"/>
    <n v="0.23594769139470767"/>
    <n v="2"/>
    <n v="37.08"/>
    <n v="0"/>
    <n v="146"/>
    <x v="1"/>
    <x v="1"/>
    <n v="11.532780800830301"/>
  </r>
  <r>
    <s v="V125"/>
    <x v="64"/>
    <x v="0"/>
    <x v="1"/>
    <s v="Binders"/>
    <s v="OFF-BI-10003656"/>
    <s v="Fellowes PB200 Plastic Comb Binding Machine"/>
    <s v="United States"/>
    <s v="CA-2016-144309"/>
    <x v="107"/>
    <d v="2016-12-16T00:00:00"/>
    <s v="Standard Class"/>
    <n v="6"/>
    <n v="12"/>
    <s v="Winter"/>
    <n v="679.96"/>
    <n v="465.24823072591602"/>
    <n v="214.71176927408402"/>
    <n v="0.31577117664874993"/>
    <n v="5"/>
    <n v="3399.8"/>
    <n v="0.2"/>
    <n v="359"/>
    <x v="1"/>
    <x v="0"/>
    <n v="350.13401137885762"/>
  </r>
  <r>
    <s v="V011"/>
    <x v="46"/>
    <x v="0"/>
    <x v="0"/>
    <s v="Tables"/>
    <s v="FUR-TA-10001539"/>
    <s v="Chromcraft Rectangular Conference Tables"/>
    <s v="United States"/>
    <s v="CA-2017-151225"/>
    <x v="855"/>
    <d v="2017-10-29T00:00:00"/>
    <s v="First Class"/>
    <n v="2"/>
    <n v="10"/>
    <s v="Autumn"/>
    <n v="189.57599999999999"/>
    <n v="152.35687062082769"/>
    <n v="37.219129379172301"/>
    <n v="0.19632827667622643"/>
    <n v="1"/>
    <n v="189.57599999999999"/>
    <n v="0.2"/>
    <n v="111"/>
    <x v="0"/>
    <x v="0"/>
    <n v="487.91912640877291"/>
  </r>
  <r>
    <s v="V078"/>
    <x v="32"/>
    <x v="1"/>
    <x v="2"/>
    <s v="Phones"/>
    <s v="TEC-PH-10004100"/>
    <s v="Griffin GC17055 Auxiliary Audio Cable"/>
    <s v="United States"/>
    <s v="CA-2017-151225"/>
    <x v="855"/>
    <d v="2017-10-29T00:00:00"/>
    <s v="First Class"/>
    <n v="2"/>
    <n v="10"/>
    <s v="Autumn"/>
    <n v="71.959999999999994"/>
    <n v="47.10021663162825"/>
    <n v="24.859783368371744"/>
    <n v="0.34546669494680027"/>
    <n v="5"/>
    <n v="359.79999999999995"/>
    <n v="0.2"/>
    <n v="397"/>
    <x v="0"/>
    <x v="1"/>
    <n v="32.315301679957543"/>
  </r>
  <r>
    <s v="V055"/>
    <x v="100"/>
    <x v="4"/>
    <x v="2"/>
    <s v="Phones"/>
    <s v="TEC-PH-10001580"/>
    <s v="Logitech Mobile Speakerphone P710e - speaker phone"/>
    <s v="United States"/>
    <s v="US-2014-144078"/>
    <x v="641"/>
    <d v="2014-11-29T00:00:00"/>
    <s v="Standard Class"/>
    <n v="4"/>
    <n v="11"/>
    <s v="Winter"/>
    <n v="539.91999999999996"/>
    <n v="383.14726043558579"/>
    <n v="156.77273956441417"/>
    <n v="0.29036290480888682"/>
    <n v="5"/>
    <n v="2699.6"/>
    <n v="0.2"/>
    <n v="325"/>
    <x v="0"/>
    <x v="0"/>
    <n v="222.94185316176049"/>
  </r>
  <r>
    <s v="V033"/>
    <x v="74"/>
    <x v="1"/>
    <x v="0"/>
    <s v="Chairs"/>
    <s v="FUR-CH-10002335"/>
    <s v="Hon GuestStacker Chair"/>
    <s v="United States"/>
    <s v="US-2014-144078"/>
    <x v="641"/>
    <d v="2014-11-29T00:00:00"/>
    <s v="Standard Class"/>
    <n v="4"/>
    <n v="11"/>
    <s v="Winter"/>
    <n v="725.34400000000005"/>
    <n v="522.52515625472756"/>
    <n v="202.81884374527249"/>
    <n v="0.27961745564211254"/>
    <n v="4"/>
    <n v="2901.3760000000002"/>
    <n v="0.2"/>
    <n v="359"/>
    <x v="0"/>
    <x v="0"/>
    <n v="386.00510075645383"/>
  </r>
  <r>
    <s v="V113"/>
    <x v="117"/>
    <x v="3"/>
    <x v="1"/>
    <s v="Art"/>
    <s v="OFF-AR-10004707"/>
    <s v="Staples in misc. colors"/>
    <s v="United States"/>
    <s v="US-2014-144078"/>
    <x v="641"/>
    <d v="2014-11-29T00:00:00"/>
    <s v="Standard Class"/>
    <n v="4"/>
    <n v="11"/>
    <s v="Winter"/>
    <n v="7.44"/>
    <n v="5.0027946489699806"/>
    <n v="2.4372053510300198"/>
    <n v="0.3275813643857553"/>
    <n v="3"/>
    <n v="22.32"/>
    <n v="0"/>
    <n v="183"/>
    <x v="0"/>
    <x v="1"/>
    <n v="3.5072496346852762"/>
  </r>
  <r>
    <s v="V112"/>
    <x v="53"/>
    <x v="1"/>
    <x v="1"/>
    <s v="Appliances"/>
    <s v="OFF-AP-10000576"/>
    <s v="Belkin 7 Outlet SurgeMaster II"/>
    <s v="United States"/>
    <s v="CA-2014-124464"/>
    <x v="686"/>
    <d v="2014-07-20T00:00:00"/>
    <s v="Standard Class"/>
    <n v="6"/>
    <n v="7"/>
    <s v="Summer"/>
    <n v="39.479999999999997"/>
    <n v="33.020495219906159"/>
    <n v="6.4595047800938374"/>
    <n v="0.16361460942486925"/>
    <n v="1"/>
    <n v="39.479999999999997"/>
    <n v="0"/>
    <n v="447"/>
    <x v="1"/>
    <x v="2"/>
    <n v="126.6854499707276"/>
  </r>
  <r>
    <s v="V122"/>
    <x v="5"/>
    <x v="3"/>
    <x v="1"/>
    <s v="Appliances"/>
    <s v="OFF-AP-10001394"/>
    <s v="Harmony Air Purifier"/>
    <s v="United States"/>
    <s v="CA-2015-136805"/>
    <x v="293"/>
    <d v="2015-05-27T00:00:00"/>
    <s v="Second Class"/>
    <n v="4"/>
    <n v="5"/>
    <s v="Summer"/>
    <n v="850.5"/>
    <n v="629.82423963694828"/>
    <n v="220.67576036305172"/>
    <n v="0.25946591459500495"/>
    <n v="5"/>
    <n v="4252.5"/>
    <n v="0.1"/>
    <n v="447"/>
    <x v="0"/>
    <x v="0"/>
    <n v="298.117171595331"/>
  </r>
  <r>
    <s v="V030"/>
    <x v="125"/>
    <x v="4"/>
    <x v="0"/>
    <s v="Furnishings"/>
    <s v="FUR-FU-10003724"/>
    <s v="Westinghouse Clip-On Gooseneck Lamps"/>
    <s v="United States"/>
    <s v="CA-2015-136805"/>
    <x v="293"/>
    <d v="2015-05-27T00:00:00"/>
    <s v="Second Class"/>
    <n v="4"/>
    <n v="5"/>
    <s v="Summer"/>
    <n v="75.33"/>
    <n v="62.05644725380251"/>
    <n v="13.273552746197488"/>
    <n v="0.17620539952472439"/>
    <n v="9"/>
    <n v="677.97"/>
    <n v="0"/>
    <n v="105"/>
    <x v="0"/>
    <x v="0"/>
    <n v="21.143340866570728"/>
  </r>
  <r>
    <s v="V098"/>
    <x v="92"/>
    <x v="1"/>
    <x v="1"/>
    <s v="Appliances"/>
    <s v="OFF-AP-10002867"/>
    <s v="Fellowes Command Center 5-outlet power strip"/>
    <s v="United States"/>
    <s v="US-2015-159499"/>
    <x v="82"/>
    <d v="2015-11-23T00:00:00"/>
    <s v="Second Class"/>
    <n v="2"/>
    <n v="11"/>
    <s v="Winter"/>
    <n v="325.63200000000001"/>
    <n v="270.87471246449809"/>
    <n v="54.757287535501916"/>
    <n v="0.16815696103424085"/>
    <n v="6"/>
    <n v="1953.7919999999999"/>
    <n v="0.2"/>
    <n v="497"/>
    <x v="0"/>
    <x v="2"/>
    <n v="124.04397603000849"/>
  </r>
  <r>
    <s v="V094"/>
    <x v="105"/>
    <x v="1"/>
    <x v="2"/>
    <s v="Accessories"/>
    <s v="TEC-AC-10002718"/>
    <s v="Belkin Standard 104 key USB Keyboard"/>
    <s v="United States"/>
    <s v="US-2015-159499"/>
    <x v="82"/>
    <d v="2015-11-23T00:00:00"/>
    <s v="Second Class"/>
    <n v="2"/>
    <n v="11"/>
    <s v="Winter"/>
    <n v="23.344000000000001"/>
    <n v="15.298238749563801"/>
    <n v="8.0457612504362004"/>
    <n v="0.34466078009065282"/>
    <n v="2"/>
    <n v="46.688000000000002"/>
    <n v="0.2"/>
    <n v="346"/>
    <x v="0"/>
    <x v="1"/>
    <n v="31.45039116873853"/>
  </r>
  <r>
    <s v="V100"/>
    <x v="17"/>
    <x v="1"/>
    <x v="1"/>
    <s v="Labels"/>
    <s v="OFF-LA-10003121"/>
    <s v="Avery 506"/>
    <s v="United States"/>
    <s v="US-2015-159499"/>
    <x v="82"/>
    <d v="2015-11-23T00:00:00"/>
    <s v="Second Class"/>
    <n v="2"/>
    <n v="11"/>
    <s v="Winter"/>
    <n v="16.52"/>
    <n v="13.470603608738649"/>
    <n v="3.0493963912613502"/>
    <n v="0.18458815927732145"/>
    <n v="5"/>
    <n v="82.6"/>
    <n v="0.2"/>
    <n v="134"/>
    <x v="0"/>
    <x v="1"/>
    <n v="6.308679206722541"/>
  </r>
  <r>
    <s v="V108"/>
    <x v="76"/>
    <x v="1"/>
    <x v="1"/>
    <s v="Envelopes"/>
    <s v="OFF-EN-10002230"/>
    <s v="Airmail Envelopes"/>
    <s v="United States"/>
    <s v="CA-2014-162089"/>
    <x v="809"/>
    <d v="2014-04-01T00:00:00"/>
    <s v="First Class"/>
    <n v="2"/>
    <n v="3"/>
    <s v="Spring"/>
    <n v="335.72"/>
    <n v="260.52246232683319"/>
    <n v="75.197537673166835"/>
    <n v="0.22398885283321468"/>
    <n v="5"/>
    <n v="1678.6000000000001"/>
    <n v="0.2"/>
    <n v="274"/>
    <x v="0"/>
    <x v="2"/>
    <n v="73.360773602791312"/>
  </r>
  <r>
    <s v="V066"/>
    <x v="124"/>
    <x v="1"/>
    <x v="2"/>
    <s v="Phones"/>
    <s v="TEC-PH-10001819"/>
    <s v="Innergie mMini Combo Duo USB Travel Charging Kit"/>
    <s v="United States"/>
    <s v="CA-2014-162089"/>
    <x v="809"/>
    <d v="2014-04-01T00:00:00"/>
    <s v="First Class"/>
    <n v="2"/>
    <n v="3"/>
    <s v="Spring"/>
    <n v="251.94399999999999"/>
    <n v="197.4978010830385"/>
    <n v="54.446198916961492"/>
    <n v="0.21610436810148881"/>
    <n v="7"/>
    <n v="1763.6079999999999"/>
    <n v="0.2"/>
    <n v="164"/>
    <x v="0"/>
    <x v="2"/>
    <n v="65.978516314529728"/>
  </r>
  <r>
    <s v="V013"/>
    <x v="97"/>
    <x v="1"/>
    <x v="0"/>
    <s v="Chairs"/>
    <s v="FUR-CH-10002304"/>
    <s v="Global Stack Chair without Arms, Black"/>
    <s v="United States"/>
    <s v="CA-2014-162089"/>
    <x v="809"/>
    <d v="2014-04-01T00:00:00"/>
    <s v="First Class"/>
    <n v="2"/>
    <n v="3"/>
    <s v="Spring"/>
    <n v="127.30200000000001"/>
    <n v="92.638683255158853"/>
    <n v="34.663316744841154"/>
    <n v="0.27229200440559576"/>
    <n v="7"/>
    <n v="891.11400000000003"/>
    <n v="0.3"/>
    <n v="246"/>
    <x v="0"/>
    <x v="2"/>
    <n v="76.979418692827991"/>
  </r>
  <r>
    <s v="V037"/>
    <x v="102"/>
    <x v="1"/>
    <x v="0"/>
    <s v="Chairs"/>
    <s v="FUR-CH-10002602"/>
    <s v="DMI Arturo Collection Mission-style Design Wood Chair"/>
    <s v="United States"/>
    <s v="US-2017-158526"/>
    <x v="614"/>
    <d v="2018-01-01T00:00:00"/>
    <s v="Second Class"/>
    <n v="3"/>
    <n v="12"/>
    <s v="Winter"/>
    <n v="1207.8399999999999"/>
    <n v="868.15045737291518"/>
    <n v="339.68954262708473"/>
    <n v="0.28123720246645645"/>
    <n v="8"/>
    <n v="9662.7199999999993"/>
    <n v="0"/>
    <n v="156"/>
    <x v="0"/>
    <x v="0"/>
    <n v="298.30058049740848"/>
  </r>
  <r>
    <s v="V128"/>
    <x v="72"/>
    <x v="3"/>
    <x v="1"/>
    <s v="Binders"/>
    <s v="OFF-BI-10002414"/>
    <s v="GBC ProClick Spines for 32-Hole Punch"/>
    <s v="United States"/>
    <s v="US-2017-158526"/>
    <x v="614"/>
    <d v="2018-01-01T00:00:00"/>
    <s v="Second Class"/>
    <n v="3"/>
    <n v="12"/>
    <s v="Winter"/>
    <n v="12.53"/>
    <n v="9.638015049070507"/>
    <n v="2.8919849509294924"/>
    <n v="0.23080486439979989"/>
    <n v="1"/>
    <n v="12.53"/>
    <n v="0"/>
    <n v="292"/>
    <x v="0"/>
    <x v="1"/>
    <n v="6.840048844854838"/>
  </r>
  <r>
    <s v="V106"/>
    <x v="110"/>
    <x v="1"/>
    <x v="1"/>
    <s v="Art"/>
    <s v="OFF-AR-10003696"/>
    <s v="Panasonic KP-350BK Electric Pencil Sharpener with Auto Stop"/>
    <s v="United States"/>
    <s v="US-2017-158526"/>
    <x v="614"/>
    <d v="2018-01-01T00:00:00"/>
    <s v="Second Class"/>
    <n v="3"/>
    <n v="12"/>
    <s v="Winter"/>
    <n v="34.58"/>
    <n v="28.053790131199129"/>
    <n v="6.5262098688008692"/>
    <n v="0.18872787359169663"/>
    <n v="1"/>
    <n v="34.58"/>
    <n v="0"/>
    <n v="112"/>
    <x v="0"/>
    <x v="0"/>
    <n v="11.97886338514636"/>
  </r>
  <r>
    <s v="V022"/>
    <x v="49"/>
    <x v="3"/>
    <x v="0"/>
    <s v="Chairs"/>
    <s v="FUR-CH-10004495"/>
    <s v="Global Leather and Oak Executive Chair, Black"/>
    <s v="United States"/>
    <s v="US-2017-158526"/>
    <x v="614"/>
    <d v="2018-01-01T00:00:00"/>
    <s v="Second Class"/>
    <n v="3"/>
    <n v="12"/>
    <s v="Winter"/>
    <n v="300.98"/>
    <n v="221.59780457399481"/>
    <n v="79.382195426005211"/>
    <n v="0.26374574864112305"/>
    <n v="1"/>
    <n v="300.98"/>
    <n v="0"/>
    <n v="491"/>
    <x v="0"/>
    <x v="0"/>
    <n v="573.99374008327447"/>
  </r>
  <r>
    <s v="V041"/>
    <x v="130"/>
    <x v="3"/>
    <x v="0"/>
    <s v="Chairs"/>
    <s v="FUR-CH-10001270"/>
    <s v="Harbour Creations Steel Folding Chair"/>
    <s v="United States"/>
    <s v="US-2017-158526"/>
    <x v="614"/>
    <d v="2018-01-01T00:00:00"/>
    <s v="Second Class"/>
    <n v="3"/>
    <n v="12"/>
    <s v="Winter"/>
    <n v="258.75"/>
    <n v="204.37253890542971"/>
    <n v="54.377461094570293"/>
    <n v="0.21015443901283204"/>
    <n v="3"/>
    <n v="776.25"/>
    <n v="0"/>
    <n v="117"/>
    <x v="0"/>
    <x v="0"/>
    <n v="122.40534676806691"/>
  </r>
  <r>
    <s v="V119"/>
    <x v="20"/>
    <x v="4"/>
    <x v="1"/>
    <s v="Art"/>
    <s v="OFF-AR-10001615"/>
    <s v="Newell 34"/>
    <s v="United States"/>
    <s v="CA-2017-104885"/>
    <x v="580"/>
    <d v="2017-03-08T00:00:00"/>
    <s v="Standard Class"/>
    <n v="6"/>
    <n v="3"/>
    <s v="Spring"/>
    <n v="59.52"/>
    <n v="50.469219411920378"/>
    <n v="9.0507805880796255"/>
    <n v="0.15206284590187541"/>
    <n v="3"/>
    <n v="178.56"/>
    <n v="0"/>
    <n v="345"/>
    <x v="1"/>
    <x v="1"/>
    <n v="24.33747742924578"/>
  </r>
  <r>
    <s v="V112"/>
    <x v="53"/>
    <x v="3"/>
    <x v="1"/>
    <s v="Envelopes"/>
    <s v="OFF-EN-10003286"/>
    <s v="Staple envelope"/>
    <s v="United States"/>
    <s v="CA-2017-104885"/>
    <x v="580"/>
    <d v="2017-03-08T00:00:00"/>
    <s v="Standard Class"/>
    <n v="6"/>
    <n v="3"/>
    <s v="Spring"/>
    <n v="57.96"/>
    <n v="45.070812202497457"/>
    <n v="12.889187797502544"/>
    <n v="0.22238074184786996"/>
    <n v="7"/>
    <n v="405.72"/>
    <n v="0"/>
    <n v="262"/>
    <x v="1"/>
    <x v="1"/>
    <n v="23.591600636061731"/>
  </r>
  <r>
    <s v="V015"/>
    <x v="79"/>
    <x v="3"/>
    <x v="0"/>
    <s v="Bookcases"/>
    <s v="FUR-BO-10003660"/>
    <s v="Bush Cubix Collection Bookcases, Fully Assembled"/>
    <s v="United States"/>
    <s v="CA-2017-104885"/>
    <x v="580"/>
    <d v="2017-03-08T00:00:00"/>
    <s v="Standard Class"/>
    <n v="6"/>
    <n v="3"/>
    <s v="Spring"/>
    <n v="441.96"/>
    <n v="331.44515247399897"/>
    <n v="110.51484752600101"/>
    <n v="0.25005622121006654"/>
    <n v="2"/>
    <n v="883.92"/>
    <n v="0"/>
    <n v="442"/>
    <x v="1"/>
    <x v="0"/>
    <n v="188.8053947640268"/>
  </r>
  <r>
    <s v="V097"/>
    <x v="25"/>
    <x v="1"/>
    <x v="1"/>
    <s v="Paper"/>
    <s v="OFF-PA-10002764"/>
    <s v="Easy-staple paper"/>
    <s v="United States"/>
    <s v="CA-2017-104885"/>
    <x v="580"/>
    <d v="2017-03-08T00:00:00"/>
    <s v="Standard Class"/>
    <n v="6"/>
    <n v="3"/>
    <s v="Spring"/>
    <n v="68.040000000000006"/>
    <n v="47.00975841355001"/>
    <n v="21.030241586449996"/>
    <n v="0.30908644306951782"/>
    <n v="6"/>
    <n v="408.24"/>
    <n v="0"/>
    <n v="213"/>
    <x v="1"/>
    <x v="1"/>
    <n v="11.34"/>
  </r>
  <r>
    <s v="V094"/>
    <x v="105"/>
    <x v="1"/>
    <x v="2"/>
    <s v="Machines"/>
    <s v="TEC-MA-10001695"/>
    <s v="Zebra GK420t Direct Thermal/Thermal Transfer Printer"/>
    <s v="United States"/>
    <s v="US-2016-157490"/>
    <x v="1099"/>
    <d v="2016-10-07T00:00:00"/>
    <s v="First Class"/>
    <n v="1"/>
    <n v="10"/>
    <s v="Autumn"/>
    <n v="703.71"/>
    <n v="479.58272003762238"/>
    <n v="224.12727996237766"/>
    <n v="0.31849381131769855"/>
    <n v="6"/>
    <n v="4222.26"/>
    <n v="0.7"/>
    <n v="381"/>
    <x v="0"/>
    <x v="2"/>
    <n v="132.5509689941303"/>
  </r>
  <r>
    <s v="V129"/>
    <x v="4"/>
    <x v="2"/>
    <x v="1"/>
    <s v="Binders"/>
    <s v="OFF-BI-10002824"/>
    <s v="Recycled Easel Ring Binders"/>
    <s v="United States"/>
    <s v="US-2016-157490"/>
    <x v="1099"/>
    <d v="2016-10-07T00:00:00"/>
    <s v="First Class"/>
    <n v="1"/>
    <n v="10"/>
    <s v="Autumn"/>
    <n v="17.904"/>
    <n v="13.261708597467919"/>
    <n v="4.6422914025320807"/>
    <n v="0.25928794696895002"/>
    <n v="4"/>
    <n v="71.616"/>
    <n v="0.7"/>
    <n v="332"/>
    <x v="0"/>
    <x v="1"/>
    <n v="29.970265664488199"/>
  </r>
  <r>
    <s v="V102"/>
    <x v="66"/>
    <x v="0"/>
    <x v="1"/>
    <s v="Binders"/>
    <s v="OFF-BI-10002571"/>
    <s v="Avery Framed View Binder, EZD Ring (Locking), Navy, 1 1/2&quot;"/>
    <s v="United States"/>
    <s v="US-2016-157490"/>
    <x v="1099"/>
    <d v="2016-10-07T00:00:00"/>
    <s v="First Class"/>
    <n v="1"/>
    <n v="10"/>
    <s v="Autumn"/>
    <n v="11.976000000000001"/>
    <n v="9.9605814465496234"/>
    <n v="2.0154185534503775"/>
    <n v="0.16828812236559595"/>
    <n v="4"/>
    <n v="47.904000000000003"/>
    <n v="0.7"/>
    <n v="265"/>
    <x v="0"/>
    <x v="1"/>
    <n v="12.91500947992942"/>
  </r>
  <r>
    <s v="V065"/>
    <x v="122"/>
    <x v="4"/>
    <x v="2"/>
    <s v="Accessories"/>
    <s v="TEC-AC-10001553"/>
    <s v="Memorex 25GB 6X Branded Blu-Ray Recordable Disc, 15/Pack"/>
    <s v="United States"/>
    <s v="US-2016-157490"/>
    <x v="1099"/>
    <d v="2016-10-07T00:00:00"/>
    <s v="First Class"/>
    <n v="1"/>
    <n v="10"/>
    <s v="Autumn"/>
    <n v="67.959999999999994"/>
    <n v="50.466773666017353"/>
    <n v="17.493226333982641"/>
    <n v="0.25740474299562449"/>
    <n v="5"/>
    <n v="339.79999999999995"/>
    <n v="0.2"/>
    <n v="421"/>
    <x v="0"/>
    <x v="2"/>
    <n v="36.597580029286092"/>
  </r>
  <r>
    <s v="V010"/>
    <x v="129"/>
    <x v="1"/>
    <x v="0"/>
    <s v="Chairs"/>
    <s v="FUR-CH-10003973"/>
    <s v="GuestStacker Chair with Chrome Finish Legs"/>
    <s v="United States"/>
    <s v="CA-2015-161452"/>
    <x v="57"/>
    <d v="2015-04-11T00:00:00"/>
    <s v="Standard Class"/>
    <n v="6"/>
    <n v="4"/>
    <s v="Spring"/>
    <n v="892.22400000000005"/>
    <n v="620.53702012245151"/>
    <n v="271.68697987754854"/>
    <n v="0.30450534829543763"/>
    <n v="3"/>
    <n v="2676.672"/>
    <n v="0.2"/>
    <n v="125"/>
    <x v="1"/>
    <x v="0"/>
    <n v="735.77895983896838"/>
  </r>
  <r>
    <s v="V092"/>
    <x v="27"/>
    <x v="3"/>
    <x v="2"/>
    <s v="Machines"/>
    <s v="TEC-MA-10002073"/>
    <s v="3D Systems Cube Printer, 2nd Generation, White"/>
    <s v="United States"/>
    <s v="US-2014-115196"/>
    <x v="340"/>
    <d v="2014-09-13T00:00:00"/>
    <s v="Standard Class"/>
    <n v="4"/>
    <n v="9"/>
    <s v="Autumn"/>
    <n v="1299.99"/>
    <n v="1003.544859808084"/>
    <n v="296.44514019191604"/>
    <n v="0.22803647735129964"/>
    <n v="2"/>
    <n v="2599.98"/>
    <n v="0.5"/>
    <n v="225"/>
    <x v="0"/>
    <x v="0"/>
    <n v="183.84634889494001"/>
  </r>
  <r>
    <s v="V098"/>
    <x v="92"/>
    <x v="2"/>
    <x v="1"/>
    <s v="Binders"/>
    <s v="OFF-BI-10003529"/>
    <s v="Avery Round Ring Poly Binders"/>
    <s v="United States"/>
    <s v="CA-2016-138968"/>
    <x v="543"/>
    <d v="2016-03-16T00:00:00"/>
    <s v="First Class"/>
    <n v="1"/>
    <n v="3"/>
    <s v="Spring"/>
    <n v="4.5439999999999996"/>
    <n v="3.2489676381316102"/>
    <n v="1.2950323618683894"/>
    <n v="0.2849983190731491"/>
    <n v="2"/>
    <n v="9.0879999999999992"/>
    <n v="0.2"/>
    <n v="412"/>
    <x v="0"/>
    <x v="1"/>
    <n v="4.1220784401399584"/>
  </r>
  <r>
    <s v="V013"/>
    <x v="97"/>
    <x v="4"/>
    <x v="0"/>
    <s v="Chairs"/>
    <s v="FUR-CH-10000309"/>
    <s v="Global Comet Stacking Arm Chair"/>
    <s v="United States"/>
    <s v="CA-2016-138968"/>
    <x v="543"/>
    <d v="2016-03-16T00:00:00"/>
    <s v="First Class"/>
    <n v="1"/>
    <n v="3"/>
    <s v="Spring"/>
    <n v="1352.0319999999999"/>
    <n v="889.36330440929055"/>
    <n v="462.66869559070938"/>
    <n v="0.34220247419492245"/>
    <n v="4"/>
    <n v="5408.1279999999997"/>
    <n v="0.2"/>
    <n v="380"/>
    <x v="0"/>
    <x v="0"/>
    <n v="339.85145426303541"/>
  </r>
  <r>
    <s v="V045"/>
    <x v="1"/>
    <x v="3"/>
    <x v="0"/>
    <s v="Tables"/>
    <s v="FUR-TA-10004154"/>
    <s v="Riverside Furniture Oval Coffee Table, Oval End Table, End Table with Drawer"/>
    <s v="United States"/>
    <s v="CA-2015-101889"/>
    <x v="17"/>
    <d v="2015-12-31T00:00:00"/>
    <s v="Standard Class"/>
    <n v="4"/>
    <n v="12"/>
    <s v="Winter"/>
    <n v="1548.99"/>
    <n v="1271.409028834127"/>
    <n v="277.58097116587305"/>
    <n v="0.17920126738447184"/>
    <n v="9"/>
    <n v="13940.91"/>
    <n v="0.4"/>
    <n v="385"/>
    <x v="0"/>
    <x v="0"/>
    <n v="859.11455279549307"/>
  </r>
  <r>
    <s v="V139"/>
    <x v="2"/>
    <x v="1"/>
    <x v="1"/>
    <s v="Envelopes"/>
    <s v="OFF-EN-10003286"/>
    <s v="Staple envelope"/>
    <s v="United States"/>
    <s v="CA-2015-101889"/>
    <x v="17"/>
    <d v="2015-12-31T00:00:00"/>
    <s v="Standard Class"/>
    <n v="4"/>
    <n v="12"/>
    <s v="Winter"/>
    <n v="19.872"/>
    <n v="16.011398712535051"/>
    <n v="3.8606012874649487"/>
    <n v="0.19427341422428285"/>
    <n v="3"/>
    <n v="59.616"/>
    <n v="0.2"/>
    <n v="490"/>
    <x v="0"/>
    <x v="1"/>
    <n v="23.591600636061731"/>
  </r>
  <r>
    <s v="V072"/>
    <x v="31"/>
    <x v="1"/>
    <x v="2"/>
    <s v="Accessories"/>
    <s v="TEC-AC-10001552"/>
    <s v="Logitech K350 2.4Ghz Wireless Keyboard"/>
    <s v="United States"/>
    <s v="CA-2017-110821"/>
    <x v="783"/>
    <d v="2017-08-08T00:00:00"/>
    <s v="First Class"/>
    <n v="1"/>
    <n v="8"/>
    <s v="Autumn"/>
    <n v="119.44799999999999"/>
    <n v="83.506185554124599"/>
    <n v="35.941814445875394"/>
    <n v="0.3008992569643309"/>
    <n v="3"/>
    <n v="358.34399999999999"/>
    <n v="0.2"/>
    <n v="382"/>
    <x v="0"/>
    <x v="0"/>
    <n v="138.8930811278949"/>
  </r>
  <r>
    <s v="V125"/>
    <x v="64"/>
    <x v="4"/>
    <x v="1"/>
    <s v="Storage"/>
    <s v="OFF-ST-10002790"/>
    <s v="Safco Industrial Shelving"/>
    <s v="United States"/>
    <s v="CA-2017-110821"/>
    <x v="783"/>
    <d v="2017-08-08T00:00:00"/>
    <s v="First Class"/>
    <n v="1"/>
    <n v="8"/>
    <s v="Autumn"/>
    <n v="118.16"/>
    <n v="80.281885610404927"/>
    <n v="37.878114389595069"/>
    <n v="0.3205663032294776"/>
    <n v="2"/>
    <n v="236.32"/>
    <n v="0.2"/>
    <n v="238"/>
    <x v="0"/>
    <x v="2"/>
    <n v="90.688281106215697"/>
  </r>
  <r>
    <s v="V139"/>
    <x v="2"/>
    <x v="3"/>
    <x v="1"/>
    <s v="Art"/>
    <s v="OFF-AR-10003217"/>
    <s v="Newell 316"/>
    <s v="United States"/>
    <s v="CA-2015-121552"/>
    <x v="204"/>
    <d v="2015-03-27T00:00:00"/>
    <s v="Standard Class"/>
    <n v="5"/>
    <n v="3"/>
    <s v="Spring"/>
    <n v="19.559999999999999"/>
    <n v="14.10460100582382"/>
    <n v="5.4553989941761785"/>
    <n v="0.2789058790478619"/>
    <n v="4"/>
    <n v="78.239999999999995"/>
    <n v="0"/>
    <n v="200"/>
    <x v="0"/>
    <x v="1"/>
    <n v="5.53240345600355"/>
  </r>
  <r>
    <s v="V042"/>
    <x v="111"/>
    <x v="3"/>
    <x v="0"/>
    <s v="Furnishings"/>
    <s v="FUR-FU-10002813"/>
    <s v="DAX Contemporary Wood Frame with Silver Metal Mat, Desktop, 11 x 14 Size"/>
    <s v="United States"/>
    <s v="CA-2015-107685"/>
    <x v="672"/>
    <d v="2015-12-02T00:00:00"/>
    <s v="Second Class"/>
    <n v="2"/>
    <n v="11"/>
    <s v="Winter"/>
    <n v="80.959999999999994"/>
    <n v="63.741191560500667"/>
    <n v="17.218808439499327"/>
    <n v="0.21268291056693833"/>
    <n v="4"/>
    <n v="323.83999999999997"/>
    <n v="0"/>
    <n v="491"/>
    <x v="0"/>
    <x v="1"/>
    <n v="20.95597640769811"/>
  </r>
  <r>
    <s v="V141"/>
    <x v="67"/>
    <x v="3"/>
    <x v="1"/>
    <s v="Paper"/>
    <s v="OFF-PA-10003848"/>
    <s v="Xerox 1997"/>
    <s v="United States"/>
    <s v="CA-2015-107685"/>
    <x v="672"/>
    <d v="2015-12-02T00:00:00"/>
    <s v="Second Class"/>
    <n v="2"/>
    <n v="11"/>
    <s v="Winter"/>
    <n v="25.92"/>
    <n v="17.662571882636989"/>
    <n v="8.2574281173630126"/>
    <n v="0.3185736156390051"/>
    <n v="4"/>
    <n v="103.68"/>
    <n v="0"/>
    <n v="110"/>
    <x v="0"/>
    <x v="0"/>
    <n v="9.1575557562360181"/>
  </r>
  <r>
    <s v="V129"/>
    <x v="4"/>
    <x v="4"/>
    <x v="1"/>
    <s v="Appliances"/>
    <s v="OFF-AP-10000240"/>
    <s v="Belkin F9G930V10-GRY 9 Outlet Surge"/>
    <s v="United States"/>
    <s v="US-2014-120740"/>
    <x v="1166"/>
    <d v="2014-04-15T00:00:00"/>
    <s v="Same Day"/>
    <n v="0"/>
    <n v="4"/>
    <s v="Spring"/>
    <n v="106.96"/>
    <n v="85.431883166365836"/>
    <n v="21.528116833634158"/>
    <n v="0.20127259567720793"/>
    <n v="2"/>
    <n v="213.92"/>
    <n v="0"/>
    <n v="481"/>
    <x v="0"/>
    <x v="2"/>
    <n v="115.5960024775943"/>
  </r>
  <r>
    <s v="V018"/>
    <x v="90"/>
    <x v="3"/>
    <x v="0"/>
    <s v="Furnishings"/>
    <s v="FUR-FU-10004091"/>
    <s v="Howard Miller 13&quot; Diameter Goldtone Round Wall Clock"/>
    <s v="United States"/>
    <s v="US-2014-120740"/>
    <x v="1166"/>
    <d v="2014-04-15T00:00:00"/>
    <s v="Same Day"/>
    <n v="0"/>
    <n v="4"/>
    <s v="Spring"/>
    <n v="187.76"/>
    <n v="141.36640173024961"/>
    <n v="46.393598269750385"/>
    <n v="0.24708989278733695"/>
    <n v="4"/>
    <n v="751.04"/>
    <n v="0"/>
    <n v="315"/>
    <x v="0"/>
    <x v="2"/>
    <n v="108.6934661185167"/>
  </r>
  <r>
    <s v="V125"/>
    <x v="64"/>
    <x v="0"/>
    <x v="1"/>
    <s v="Binders"/>
    <s v="OFF-BI-10001071"/>
    <s v="GBC ProClick Punch Binding System"/>
    <s v="United States"/>
    <s v="CA-2017-155740"/>
    <x v="245"/>
    <d v="2017-08-02T00:00:00"/>
    <s v="First Class"/>
    <n v="3"/>
    <n v="7"/>
    <s v="Summer"/>
    <n v="76.775999999999996"/>
    <n v="60.028001699250296"/>
    <n v="16.7479983007497"/>
    <n v="0.21814106362339403"/>
    <n v="4"/>
    <n v="307.10399999999998"/>
    <n v="0.7"/>
    <n v="129"/>
    <x v="0"/>
    <x v="0"/>
    <n v="175.5831825204225"/>
  </r>
  <r>
    <s v="V115"/>
    <x v="44"/>
    <x v="1"/>
    <x v="1"/>
    <s v="Binders"/>
    <s v="OFF-BI-10003676"/>
    <s v="GBC Standard Recycled Report Covers, Clear Plastic Sheets"/>
    <s v="United States"/>
    <s v="CA-2017-146493"/>
    <x v="702"/>
    <d v="2017-06-05T00:00:00"/>
    <s v="Standard Class"/>
    <n v="4"/>
    <n v="6"/>
    <s v="Summer"/>
    <n v="53.9"/>
    <n v="35.917176617158859"/>
    <n v="17.98282338284114"/>
    <n v="0.33363308688016957"/>
    <n v="5"/>
    <n v="269.5"/>
    <n v="0"/>
    <n v="193"/>
    <x v="0"/>
    <x v="1"/>
    <n v="15.809924224992351"/>
  </r>
  <r>
    <s v="V017"/>
    <x v="84"/>
    <x v="2"/>
    <x v="0"/>
    <s v="Furnishings"/>
    <s v="FUR-FU-10004864"/>
    <s v="Howard Miller 14-1/2&quot; Diameter Chrome Round Wall Clock"/>
    <s v="United States"/>
    <s v="CA-2014-105417"/>
    <x v="1167"/>
    <d v="2014-01-12T00:00:00"/>
    <s v="Standard Class"/>
    <n v="5"/>
    <n v="1"/>
    <s v="Winter"/>
    <n v="76.727999999999994"/>
    <n v="53.49762263248072"/>
    <n v="23.230377367519274"/>
    <n v="0.30276271201542171"/>
    <n v="3"/>
    <n v="230.18399999999997"/>
    <n v="0.6"/>
    <n v="215"/>
    <x v="0"/>
    <x v="0"/>
    <n v="137.5372754186651"/>
  </r>
  <r>
    <s v="V111"/>
    <x v="52"/>
    <x v="1"/>
    <x v="1"/>
    <s v="Binders"/>
    <s v="OFF-BI-10003708"/>
    <s v="Acco Four Pocket Poly Ring Binder with Label Holder, Smoke, 1&quot;"/>
    <s v="United States"/>
    <s v="CA-2014-105417"/>
    <x v="1167"/>
    <d v="2014-01-12T00:00:00"/>
    <s v="Standard Class"/>
    <n v="5"/>
    <n v="1"/>
    <s v="Winter"/>
    <n v="10.43"/>
    <n v="7.0443684653525667"/>
    <n v="3.385631534647433"/>
    <n v="0.3246051327562256"/>
    <n v="7"/>
    <n v="73.009999999999991"/>
    <n v="0.8"/>
    <n v="370"/>
    <x v="0"/>
    <x v="1"/>
    <n v="11.176655432939979"/>
  </r>
  <r>
    <s v="V140"/>
    <x v="80"/>
    <x v="1"/>
    <x v="1"/>
    <s v="Art"/>
    <s v="OFF-AR-10002067"/>
    <s v="Newell 334"/>
    <s v="United States"/>
    <s v="US-2017-141509"/>
    <x v="365"/>
    <d v="2017-10-01T00:00:00"/>
    <s v="First Class"/>
    <n v="2"/>
    <n v="9"/>
    <s v="Autumn"/>
    <n v="99.2"/>
    <n v="77.120193408958784"/>
    <n v="22.079806591041219"/>
    <n v="0.22257869547420583"/>
    <n v="5"/>
    <n v="496"/>
    <n v="0"/>
    <n v="390"/>
    <x v="0"/>
    <x v="2"/>
    <n v="36.511350271753393"/>
  </r>
  <r>
    <s v="V116"/>
    <x v="62"/>
    <x v="4"/>
    <x v="1"/>
    <s v="Art"/>
    <s v="OFF-AR-10003158"/>
    <s v="Fluorescent Highlighters by Dixon"/>
    <s v="United States"/>
    <s v="CA-2017-139493"/>
    <x v="1168"/>
    <d v="2017-09-19T00:00:00"/>
    <s v="Standard Class"/>
    <n v="6"/>
    <n v="9"/>
    <s v="Autumn"/>
    <n v="15.92"/>
    <n v="11.63469332457427"/>
    <n v="4.2853066754257298"/>
    <n v="0.26917755498905338"/>
    <n v="5"/>
    <n v="79.599999999999994"/>
    <n v="0.2"/>
    <n v="138"/>
    <x v="1"/>
    <x v="1"/>
    <n v="4.7226351965825177"/>
  </r>
  <r>
    <s v="V031"/>
    <x v="18"/>
    <x v="3"/>
    <x v="0"/>
    <s v="Furnishings"/>
    <s v="FUR-FU-10000193"/>
    <s v="Tenex Chairmats For Use with Hard Floors"/>
    <s v="United States"/>
    <s v="CA-2014-151967"/>
    <x v="68"/>
    <d v="2014-10-26T00:00:00"/>
    <s v="Standard Class"/>
    <n v="4"/>
    <n v="10"/>
    <s v="Autumn"/>
    <n v="129.91999999999999"/>
    <n v="94.322769167441578"/>
    <n v="35.597230832558409"/>
    <n v="0.27399346392055429"/>
    <n v="4"/>
    <n v="519.67999999999995"/>
    <n v="0"/>
    <n v="123"/>
    <x v="0"/>
    <x v="2"/>
    <n v="44.249157533223162"/>
  </r>
  <r>
    <s v="V105"/>
    <x v="85"/>
    <x v="4"/>
    <x v="1"/>
    <s v="Binders"/>
    <s v="OFF-BI-10000977"/>
    <s v="Ibico Plastic Spiral Binding Combs"/>
    <s v="United States"/>
    <s v="US-2016-140158"/>
    <x v="964"/>
    <d v="2016-10-08T00:00:00"/>
    <s v="Standard Class"/>
    <n v="4"/>
    <n v="10"/>
    <s v="Autumn"/>
    <n v="30.4"/>
    <n v="21.709293012516351"/>
    <n v="8.6907069874836473"/>
    <n v="0.28587851932511998"/>
    <n v="1"/>
    <n v="30.4"/>
    <n v="0"/>
    <n v="363"/>
    <x v="0"/>
    <x v="2"/>
    <n v="96.49183921916628"/>
  </r>
  <r>
    <s v="V094"/>
    <x v="105"/>
    <x v="4"/>
    <x v="2"/>
    <s v="Copiers"/>
    <s v="TEC-CO-10001449"/>
    <s v="Hewlett Packard LaserJet 3310 Copier"/>
    <s v="United States"/>
    <s v="US-2016-140158"/>
    <x v="964"/>
    <d v="2016-10-08T00:00:00"/>
    <s v="Standard Class"/>
    <n v="4"/>
    <n v="10"/>
    <s v="Autumn"/>
    <n v="5399.91"/>
    <n v="4010.7312944334162"/>
    <n v="1389.1787055665836"/>
    <n v="0.25725960350572208"/>
    <n v="9"/>
    <n v="48599.19"/>
    <n v="0"/>
    <n v="142"/>
    <x v="0"/>
    <x v="0"/>
    <n v="1463.972087173772"/>
  </r>
  <r>
    <s v="V140"/>
    <x v="80"/>
    <x v="1"/>
    <x v="1"/>
    <s v="Storage"/>
    <s v="OFF-ST-10000136"/>
    <s v="Letter Size File"/>
    <s v="United States"/>
    <s v="US-2016-140158"/>
    <x v="964"/>
    <d v="2016-10-08T00:00:00"/>
    <s v="Standard Class"/>
    <n v="4"/>
    <n v="10"/>
    <s v="Autumn"/>
    <n v="119.1"/>
    <n v="93.363276573329941"/>
    <n v="25.736723426670054"/>
    <n v="0.21609339568992489"/>
    <n v="3"/>
    <n v="357.29999999999995"/>
    <n v="0"/>
    <n v="269"/>
    <x v="0"/>
    <x v="2"/>
    <n v="72.987561954075431"/>
  </r>
  <r>
    <s v="V109"/>
    <x v="58"/>
    <x v="3"/>
    <x v="1"/>
    <s v="Paper"/>
    <s v="OFF-PA-10000743"/>
    <s v="Xerox 1977"/>
    <s v="United States"/>
    <s v="CA-2015-130974"/>
    <x v="154"/>
    <d v="2015-11-29T00:00:00"/>
    <s v="Second Class"/>
    <n v="2"/>
    <n v="11"/>
    <s v="Winter"/>
    <n v="40.08"/>
    <n v="31.25727520464816"/>
    <n v="8.8227247953518386"/>
    <n v="0.22012786415548499"/>
    <n v="6"/>
    <n v="240.48"/>
    <n v="0"/>
    <n v="439"/>
    <x v="0"/>
    <x v="1"/>
    <n v="12.147073831448729"/>
  </r>
  <r>
    <s v="V122"/>
    <x v="5"/>
    <x v="4"/>
    <x v="1"/>
    <s v="Paper"/>
    <s v="OFF-PA-10001019"/>
    <s v="Xerox 1884"/>
    <s v="United States"/>
    <s v="CA-2015-130974"/>
    <x v="154"/>
    <d v="2015-11-29T00:00:00"/>
    <s v="Second Class"/>
    <n v="2"/>
    <n v="11"/>
    <s v="Winter"/>
    <n v="59.94"/>
    <n v="44.025588464410568"/>
    <n v="15.91441153558943"/>
    <n v="0.26550569795778162"/>
    <n v="3"/>
    <n v="179.82"/>
    <n v="0"/>
    <n v="268"/>
    <x v="0"/>
    <x v="2"/>
    <n v="48.189270127576847"/>
  </r>
  <r>
    <s v="V049"/>
    <x v="9"/>
    <x v="3"/>
    <x v="2"/>
    <s v="Accessories"/>
    <s v="TEC-AC-10003095"/>
    <s v="Logitech G35 7.1-Channel Surround Sound Headset"/>
    <s v="United States"/>
    <s v="CA-2015-130974"/>
    <x v="154"/>
    <d v="2015-11-29T00:00:00"/>
    <s v="Second Class"/>
    <n v="2"/>
    <n v="11"/>
    <s v="Winter"/>
    <n v="259.98"/>
    <n v="212.82578502862091"/>
    <n v="47.154214971379105"/>
    <n v="0.18137631729894263"/>
    <n v="2"/>
    <n v="519.96"/>
    <n v="0"/>
    <n v="402"/>
    <x v="0"/>
    <x v="2"/>
    <n v="110.80964491415"/>
  </r>
  <r>
    <s v="V038"/>
    <x v="139"/>
    <x v="4"/>
    <x v="0"/>
    <s v="Bookcases"/>
    <s v="FUR-BO-10002916"/>
    <s v="Rush Hierlooms Collection 1&quot; Thick Stackable Bookcases"/>
    <s v="United States"/>
    <s v="CA-2015-130974"/>
    <x v="154"/>
    <d v="2015-11-29T00:00:00"/>
    <s v="Second Class"/>
    <n v="2"/>
    <n v="11"/>
    <s v="Winter"/>
    <n v="170.98"/>
    <n v="122.7647714784363"/>
    <n v="48.215228521563688"/>
    <n v="0.28199338239305"/>
    <n v="1"/>
    <n v="170.98"/>
    <n v="0"/>
    <n v="125"/>
    <x v="0"/>
    <x v="0"/>
    <n v="518.39071078378379"/>
  </r>
  <r>
    <s v="V009"/>
    <x v="121"/>
    <x v="2"/>
    <x v="0"/>
    <s v="Furnishings"/>
    <s v="FUR-FU-10002506"/>
    <s v="Tensor &quot;Hersey Kiss&quot; Styled Floor Lamp"/>
    <s v="United States"/>
    <s v="CA-2015-130974"/>
    <x v="154"/>
    <d v="2015-11-29T00:00:00"/>
    <s v="Second Class"/>
    <n v="2"/>
    <n v="11"/>
    <s v="Winter"/>
    <n v="38.97"/>
    <n v="32.430708202305148"/>
    <n v="6.539291797694851"/>
    <n v="0.16780322806504622"/>
    <n v="3"/>
    <n v="116.91"/>
    <n v="0"/>
    <n v="279"/>
    <x v="0"/>
    <x v="1"/>
    <n v="15.80301705371477"/>
  </r>
  <r>
    <s v="V110"/>
    <x v="16"/>
    <x v="0"/>
    <x v="1"/>
    <s v="Paper"/>
    <s v="OFF-PA-10003823"/>
    <s v="Xerox 197"/>
    <s v="United States"/>
    <s v="CA-2015-130974"/>
    <x v="154"/>
    <d v="2015-11-29T00:00:00"/>
    <s v="Second Class"/>
    <n v="2"/>
    <n v="11"/>
    <s v="Winter"/>
    <n v="154.9"/>
    <n v="115.0393183335576"/>
    <n v="39.860681666442403"/>
    <n v="0.25733170862777532"/>
    <n v="5"/>
    <n v="774.5"/>
    <n v="0"/>
    <n v="249"/>
    <x v="0"/>
    <x v="2"/>
    <n v="50.716445774521702"/>
  </r>
  <r>
    <s v="V025"/>
    <x v="86"/>
    <x v="1"/>
    <x v="0"/>
    <s v="Tables"/>
    <s v="FUR-TA-10004619"/>
    <s v="Hon Non-Folding Utility Tables"/>
    <s v="United States"/>
    <s v="CA-2015-130974"/>
    <x v="154"/>
    <d v="2015-11-29T00:00:00"/>
    <s v="Second Class"/>
    <n v="2"/>
    <n v="11"/>
    <s v="Winter"/>
    <n v="446.06799999999998"/>
    <n v="342.29297927939098"/>
    <n v="103.77502072060901"/>
    <n v="0.23264394827830961"/>
    <n v="4"/>
    <n v="1784.2719999999999"/>
    <n v="0.3"/>
    <n v="232"/>
    <x v="0"/>
    <x v="0"/>
    <n v="266.00476869184132"/>
  </r>
  <r>
    <s v="V112"/>
    <x v="53"/>
    <x v="3"/>
    <x v="1"/>
    <s v="Appliances"/>
    <s v="OFF-AP-10001271"/>
    <s v="Eureka The Boss Cordless Rechargeable Stick Vac"/>
    <s v="United States"/>
    <s v="CA-2017-133487"/>
    <x v="636"/>
    <d v="2017-05-09T00:00:00"/>
    <s v="Second Class"/>
    <n v="3"/>
    <n v="5"/>
    <s v="Summer"/>
    <n v="152.94"/>
    <n v="105.09235587788611"/>
    <n v="47.847644122113891"/>
    <n v="0.31285238735526277"/>
    <n v="3"/>
    <n v="458.82"/>
    <n v="0"/>
    <n v="242"/>
    <x v="0"/>
    <x v="2"/>
    <n v="64.080866348700383"/>
  </r>
  <r>
    <s v="V076"/>
    <x v="106"/>
    <x v="0"/>
    <x v="2"/>
    <s v="Accessories"/>
    <s v="TEC-AC-10002331"/>
    <s v="Maxell 74 Minute CDR, 10/Pack"/>
    <s v="United States"/>
    <s v="CA-2014-142951"/>
    <x v="1169"/>
    <d v="2014-10-08T00:00:00"/>
    <s v="Same Day"/>
    <n v="0"/>
    <n v="10"/>
    <s v="Autumn"/>
    <n v="23.472000000000001"/>
    <n v="17.792851942982171"/>
    <n v="5.6791480570178301"/>
    <n v="0.24195416057506092"/>
    <n v="3"/>
    <n v="70.415999999999997"/>
    <n v="0.2"/>
    <n v="263"/>
    <x v="0"/>
    <x v="1"/>
    <n v="19.8223012589356"/>
  </r>
  <r>
    <s v="V098"/>
    <x v="92"/>
    <x v="2"/>
    <x v="1"/>
    <s v="Paper"/>
    <s v="OFF-PA-10003228"/>
    <s v="Xerox 1917"/>
    <s v="United States"/>
    <s v="CA-2014-133592"/>
    <x v="520"/>
    <d v="2015-01-07T00:00:00"/>
    <s v="Standard Class"/>
    <n v="7"/>
    <n v="12"/>
    <s v="Winter"/>
    <n v="195.64"/>
    <n v="148.53698848506289"/>
    <n v="47.103011514937094"/>
    <n v="0.24076370637363065"/>
    <n v="4"/>
    <n v="782.56"/>
    <n v="0"/>
    <n v="200"/>
    <x v="1"/>
    <x v="2"/>
    <n v="114.704117406482"/>
  </r>
  <r>
    <s v="V110"/>
    <x v="16"/>
    <x v="3"/>
    <x v="1"/>
    <s v="Paper"/>
    <s v="OFF-PA-10002586"/>
    <s v="Xerox 1970"/>
    <s v="United States"/>
    <s v="CA-2014-133592"/>
    <x v="520"/>
    <d v="2015-01-07T00:00:00"/>
    <s v="Standard Class"/>
    <n v="7"/>
    <n v="12"/>
    <s v="Winter"/>
    <n v="14.94"/>
    <n v="10.252411047776871"/>
    <n v="4.6875889522231287"/>
    <n v="0.31376097404438613"/>
    <n v="3"/>
    <n v="44.82"/>
    <n v="0"/>
    <n v="162"/>
    <x v="1"/>
    <x v="1"/>
    <n v="4.6716540967841356"/>
  </r>
  <r>
    <s v="V054"/>
    <x v="108"/>
    <x v="4"/>
    <x v="2"/>
    <s v="Accessories"/>
    <s v="TEC-AC-10002049"/>
    <s v="Plantronics Savi W720 Multi-Device Wireless Headset System"/>
    <s v="United States"/>
    <s v="CA-2014-133592"/>
    <x v="520"/>
    <d v="2015-01-07T00:00:00"/>
    <s v="Standard Class"/>
    <n v="7"/>
    <n v="12"/>
    <s v="Winter"/>
    <n v="1687.8"/>
    <n v="1348.2411548001789"/>
    <n v="339.55884519982101"/>
    <n v="0.20118429031865209"/>
    <n v="4"/>
    <n v="6751.2"/>
    <n v="0"/>
    <n v="192"/>
    <x v="1"/>
    <x v="0"/>
    <n v="543.62577118097909"/>
  </r>
  <r>
    <s v="V033"/>
    <x v="74"/>
    <x v="4"/>
    <x v="0"/>
    <s v="Bookcases"/>
    <s v="FUR-BO-10000362"/>
    <s v="Sauder Inglewood Library Bookcases"/>
    <s v="United States"/>
    <s v="CA-2014-133592"/>
    <x v="520"/>
    <d v="2015-01-07T00:00:00"/>
    <s v="Standard Class"/>
    <n v="7"/>
    <n v="12"/>
    <s v="Winter"/>
    <n v="341.96"/>
    <n v="276.63780137206578"/>
    <n v="65.322198627934199"/>
    <n v="0.19102292264573109"/>
    <n v="2"/>
    <n v="683.92"/>
    <n v="0"/>
    <n v="306"/>
    <x v="1"/>
    <x v="0"/>
    <n v="343.96314793710098"/>
  </r>
  <r>
    <s v="V018"/>
    <x v="90"/>
    <x v="4"/>
    <x v="0"/>
    <s v="Chairs"/>
    <s v="FUR-CH-10004218"/>
    <s v="Global Fabric Manager's Chair, Dark Gray"/>
    <s v="United States"/>
    <s v="CA-2014-133592"/>
    <x v="520"/>
    <d v="2015-01-07T00:00:00"/>
    <s v="Standard Class"/>
    <n v="7"/>
    <n v="12"/>
    <s v="Winter"/>
    <n v="605.88"/>
    <n v="416.82549312991199"/>
    <n v="189.05450687008801"/>
    <n v="0.31203292214644485"/>
    <n v="6"/>
    <n v="3635.2799999999997"/>
    <n v="0"/>
    <n v="410"/>
    <x v="1"/>
    <x v="0"/>
    <n v="258.97974251087669"/>
  </r>
  <r>
    <s v="V109"/>
    <x v="58"/>
    <x v="0"/>
    <x v="1"/>
    <s v="Appliances"/>
    <s v="OFF-AP-10003779"/>
    <s v="Kensington 7 Outlet MasterPiece Power Center with Fax/Phone Line Protection"/>
    <s v="United States"/>
    <s v="CA-2015-120782"/>
    <x v="152"/>
    <d v="2015-05-01T00:00:00"/>
    <s v="First Class"/>
    <n v="3"/>
    <n v="4"/>
    <s v="Spring"/>
    <n v="186.732"/>
    <n v="131.90912321460391"/>
    <n v="54.82287678539609"/>
    <n v="0.29359122584986019"/>
    <n v="1"/>
    <n v="186.732"/>
    <n v="0.1"/>
    <n v="171"/>
    <x v="0"/>
    <x v="0"/>
    <n v="222.4168826056152"/>
  </r>
  <r>
    <s v="V105"/>
    <x v="85"/>
    <x v="3"/>
    <x v="1"/>
    <s v="Binders"/>
    <s v="OFF-BI-10003527"/>
    <s v="Fellowes PB500 Electric Punch Plastic Comb Binding Machine with Manual Bind"/>
    <s v="United States"/>
    <s v="CA-2015-120782"/>
    <x v="152"/>
    <d v="2015-05-01T00:00:00"/>
    <s v="First Class"/>
    <n v="3"/>
    <n v="4"/>
    <s v="Spring"/>
    <n v="3812.97"/>
    <n v="3161.1410412735281"/>
    <n v="651.82895872647168"/>
    <n v="0.17095045560979283"/>
    <n v="3"/>
    <n v="11438.91"/>
    <n v="0"/>
    <n v="159"/>
    <x v="0"/>
    <x v="0"/>
    <n v="1851.752900549171"/>
  </r>
  <r>
    <s v="V109"/>
    <x v="58"/>
    <x v="4"/>
    <x v="1"/>
    <s v="Binders"/>
    <s v="OFF-BI-10002897"/>
    <s v="Black Avery Memo-Size 3-Ring Binder, 5 1/2&quot; x 8 1/2&quot;"/>
    <s v="United States"/>
    <s v="CA-2015-116876"/>
    <x v="966"/>
    <d v="2015-02-21T00:00:00"/>
    <s v="Standard Class"/>
    <n v="7"/>
    <n v="2"/>
    <s v="Spring"/>
    <n v="26.423999999999999"/>
    <n v="19.80021143543842"/>
    <n v="6.6237885645615791"/>
    <n v="0.25067319726618148"/>
    <n v="9"/>
    <n v="237.816"/>
    <n v="0.2"/>
    <n v="128"/>
    <x v="1"/>
    <x v="1"/>
    <n v="10.66196586000912"/>
  </r>
  <r>
    <s v="V055"/>
    <x v="100"/>
    <x v="3"/>
    <x v="2"/>
    <s v="Phones"/>
    <s v="TEC-PH-10002584"/>
    <s v="Samsung Galaxy S4"/>
    <s v="United States"/>
    <s v="CA-2015-116876"/>
    <x v="966"/>
    <d v="2015-02-21T00:00:00"/>
    <s v="Standard Class"/>
    <n v="7"/>
    <n v="2"/>
    <s v="Spring"/>
    <n v="625.99"/>
    <n v="521.62387021062762"/>
    <n v="104.36612978937239"/>
    <n v="0.16672172045779068"/>
    <n v="1"/>
    <n v="625.99"/>
    <n v="0"/>
    <n v="118"/>
    <x v="1"/>
    <x v="0"/>
    <n v="534.11292206124347"/>
  </r>
  <r>
    <s v="V038"/>
    <x v="139"/>
    <x v="4"/>
    <x v="0"/>
    <s v="Tables"/>
    <s v="FUR-TA-10001095"/>
    <s v="Chromcraft Round Conference Tables"/>
    <s v="United States"/>
    <s v="CA-2016-169838"/>
    <x v="881"/>
    <d v="2016-11-29T00:00:00"/>
    <s v="Standard Class"/>
    <n v="4"/>
    <n v="11"/>
    <s v="Winter"/>
    <n v="1568.61"/>
    <n v="1104.844622994432"/>
    <n v="463.76537700556787"/>
    <n v="0.29565371698865106"/>
    <n v="9"/>
    <n v="14117.49"/>
    <n v="0"/>
    <n v="172"/>
    <x v="0"/>
    <x v="0"/>
    <n v="481.01902616952373"/>
  </r>
  <r>
    <s v="V116"/>
    <x v="62"/>
    <x v="4"/>
    <x v="1"/>
    <s v="Binders"/>
    <s v="OFF-BI-10004002"/>
    <s v="Wilson Jones International Size A4 Ring Binders"/>
    <s v="United States"/>
    <s v="CA-2016-169838"/>
    <x v="881"/>
    <d v="2016-11-29T00:00:00"/>
    <s v="Standard Class"/>
    <n v="4"/>
    <n v="11"/>
    <s v="Winter"/>
    <n v="17.3"/>
    <n v="13.401183482960541"/>
    <n v="3.8988165170394602"/>
    <n v="0.2253651165918763"/>
    <n v="1"/>
    <n v="17.3"/>
    <n v="0"/>
    <n v="493"/>
    <x v="0"/>
    <x v="1"/>
    <n v="15.85121701802044"/>
  </r>
  <r>
    <s v="V094"/>
    <x v="105"/>
    <x v="1"/>
    <x v="2"/>
    <s v="Accessories"/>
    <s v="TEC-AC-10004518"/>
    <s v="Memorex Mini Travel Drive 32 GB USB 2.0 Flash Drive"/>
    <s v="United States"/>
    <s v="CA-2016-169838"/>
    <x v="881"/>
    <d v="2016-11-29T00:00:00"/>
    <s v="Standard Class"/>
    <n v="4"/>
    <n v="11"/>
    <s v="Winter"/>
    <n v="160"/>
    <n v="118.6386072108387"/>
    <n v="41.3613927891613"/>
    <n v="0.25850870493225814"/>
    <n v="8"/>
    <n v="1280"/>
    <n v="0"/>
    <n v="456"/>
    <x v="0"/>
    <x v="1"/>
    <n v="28.284271247461898"/>
  </r>
  <r>
    <s v="V121"/>
    <x v="7"/>
    <x v="1"/>
    <x v="1"/>
    <s v="Appliances"/>
    <s v="OFF-AP-10002191"/>
    <s v="Belkin 8 Outlet SurgeMaster II Gold Surge Protector"/>
    <s v="United States"/>
    <s v="US-2017-128951"/>
    <x v="663"/>
    <d v="2017-07-17T00:00:00"/>
    <s v="First Class"/>
    <n v="2"/>
    <n v="7"/>
    <s v="Summer"/>
    <n v="179.94"/>
    <n v="131.8232596617548"/>
    <n v="48.116740338245194"/>
    <n v="0.26740435888765807"/>
    <n v="3"/>
    <n v="539.81999999999994"/>
    <n v="0"/>
    <n v="493"/>
    <x v="0"/>
    <x v="2"/>
    <n v="89.529066180766137"/>
  </r>
  <r>
    <s v="V030"/>
    <x v="125"/>
    <x v="0"/>
    <x v="0"/>
    <s v="Tables"/>
    <s v="FUR-TA-10004575"/>
    <s v="Hon 5100 Series Wood Tables"/>
    <s v="United States"/>
    <s v="US-2017-128951"/>
    <x v="663"/>
    <d v="2017-07-17T00:00:00"/>
    <s v="First Class"/>
    <n v="2"/>
    <n v="7"/>
    <s v="Summer"/>
    <n v="872.94"/>
    <n v="687.47989661971951"/>
    <n v="185.46010338028054"/>
    <n v="0.21245458265205"/>
    <n v="3"/>
    <n v="2618.8200000000002"/>
    <n v="0"/>
    <n v="345"/>
    <x v="0"/>
    <x v="0"/>
    <n v="537.25401950837431"/>
  </r>
  <r>
    <s v="V136"/>
    <x v="10"/>
    <x v="1"/>
    <x v="1"/>
    <s v="Paper"/>
    <s v="OFF-PA-10003177"/>
    <s v="Xerox 1999"/>
    <s v="United States"/>
    <s v="US-2017-128951"/>
    <x v="663"/>
    <d v="2017-07-17T00:00:00"/>
    <s v="First Class"/>
    <n v="2"/>
    <n v="7"/>
    <s v="Summer"/>
    <n v="12.96"/>
    <n v="10.394774250036591"/>
    <n v="2.5652257499634104"/>
    <n v="0.19793408564532486"/>
    <n v="2"/>
    <n v="25.92"/>
    <n v="0"/>
    <n v="412"/>
    <x v="0"/>
    <x v="1"/>
    <n v="1.385482278074007"/>
  </r>
  <r>
    <s v="V135"/>
    <x v="51"/>
    <x v="3"/>
    <x v="1"/>
    <s v="Labels"/>
    <s v="OFF-LA-10003923"/>
    <s v="Alphabetical Labels for Top Tab Filing"/>
    <s v="United States"/>
    <s v="CA-2014-102330"/>
    <x v="282"/>
    <d v="2015-01-03T00:00:00"/>
    <s v="Standard Class"/>
    <n v="5"/>
    <n v="12"/>
    <s v="Winter"/>
    <n v="88.8"/>
    <n v="70.070546456918748"/>
    <n v="18.729453543081249"/>
    <n v="0.21091726962929336"/>
    <n v="6"/>
    <n v="532.79999999999995"/>
    <n v="0"/>
    <n v="423"/>
    <x v="0"/>
    <x v="1"/>
    <n v="34.331888642744048"/>
  </r>
  <r>
    <s v="V058"/>
    <x v="61"/>
    <x v="3"/>
    <x v="2"/>
    <s v="Phones"/>
    <s v="TEC-PH-10001051"/>
    <s v="HTC One"/>
    <s v="United States"/>
    <s v="CA-2014-102330"/>
    <x v="282"/>
    <d v="2015-01-03T00:00:00"/>
    <s v="Standard Class"/>
    <n v="5"/>
    <n v="12"/>
    <s v="Winter"/>
    <n v="319.96800000000002"/>
    <n v="246.82698985670291"/>
    <n v="73.141010143297109"/>
    <n v="0.22858851554935838"/>
    <n v="4"/>
    <n v="1279.8720000000001"/>
    <n v="0.2"/>
    <n v="186"/>
    <x v="0"/>
    <x v="2"/>
    <n v="46.183402733016543"/>
  </r>
  <r>
    <s v="V040"/>
    <x v="98"/>
    <x v="4"/>
    <x v="0"/>
    <s v="Chairs"/>
    <s v="FUR-CH-10004754"/>
    <s v="Global Stack Chair with Arms, Black"/>
    <s v="United States"/>
    <s v="CA-2016-118899"/>
    <x v="554"/>
    <d v="2016-03-22T00:00:00"/>
    <s v="Same Day"/>
    <n v="0"/>
    <n v="3"/>
    <s v="Spring"/>
    <n v="167.88800000000001"/>
    <n v="139.89299879751459"/>
    <n v="27.995001202485412"/>
    <n v="0.16674807730442565"/>
    <n v="7"/>
    <n v="1175.2160000000001"/>
    <n v="0.2"/>
    <n v="458"/>
    <x v="0"/>
    <x v="2"/>
    <n v="75.422480280212525"/>
  </r>
  <r>
    <s v="V126"/>
    <x v="8"/>
    <x v="0"/>
    <x v="1"/>
    <s v="Paper"/>
    <s v="OFF-PA-10000357"/>
    <s v="White Dual Perf Computer Printout Paper, 2700 Sheets, 1 Part, Heavyweight, 20 lbs., 14 7/8 x 11"/>
    <s v="United States"/>
    <s v="CA-2017-107958"/>
    <x v="1170"/>
    <d v="2017-07-05T00:00:00"/>
    <s v="First Class"/>
    <n v="3"/>
    <n v="7"/>
    <s v="Summer"/>
    <n v="163.96"/>
    <n v="138.10865525158371"/>
    <n v="25.851344748416295"/>
    <n v="0.15766860666270002"/>
    <n v="5"/>
    <n v="819.80000000000007"/>
    <n v="0.2"/>
    <n v="282"/>
    <x v="0"/>
    <x v="2"/>
    <n v="87.453273899421703"/>
  </r>
  <r>
    <s v="V097"/>
    <x v="25"/>
    <x v="0"/>
    <x v="1"/>
    <s v="Binders"/>
    <s v="OFF-BI-10001787"/>
    <s v="Wilson Jones Four-Pocket Poly Binders"/>
    <s v="United States"/>
    <s v="CA-2017-107958"/>
    <x v="1170"/>
    <d v="2017-07-05T00:00:00"/>
    <s v="First Class"/>
    <n v="3"/>
    <n v="7"/>
    <s v="Summer"/>
    <n v="5.2320000000000002"/>
    <n v="3.665859416398193"/>
    <n v="1.5661405836018072"/>
    <n v="0.29933879655997842"/>
    <n v="4"/>
    <n v="20.928000000000001"/>
    <n v="0.8"/>
    <n v="296"/>
    <x v="0"/>
    <x v="1"/>
    <n v="9.6764746163052582"/>
  </r>
  <r>
    <s v="V067"/>
    <x v="94"/>
    <x v="1"/>
    <x v="2"/>
    <s v="Copiers"/>
    <s v="TEC-CO-10002313"/>
    <s v="Canon PC1080F Personal Copier"/>
    <s v="United States"/>
    <s v="CA-2017-151799"/>
    <x v="817"/>
    <d v="2017-12-18T00:00:00"/>
    <s v="Standard Class"/>
    <n v="4"/>
    <n v="12"/>
    <s v="Winter"/>
    <n v="1199.98"/>
    <n v="820.0046984105752"/>
    <n v="379.97530158942482"/>
    <n v="0.31665136218055701"/>
    <n v="2"/>
    <n v="2399.96"/>
    <n v="0"/>
    <n v="343"/>
    <x v="0"/>
    <x v="0"/>
    <n v="774.58375929699594"/>
  </r>
  <r>
    <s v="V104"/>
    <x v="81"/>
    <x v="4"/>
    <x v="1"/>
    <s v="Storage"/>
    <s v="OFF-ST-10002790"/>
    <s v="Safco Industrial Shelving"/>
    <s v="United States"/>
    <s v="CA-2017-151799"/>
    <x v="817"/>
    <d v="2017-12-18T00:00:00"/>
    <s v="Standard Class"/>
    <n v="4"/>
    <n v="12"/>
    <s v="Winter"/>
    <n v="73.849999999999994"/>
    <n v="53.128019716342941"/>
    <n v="20.721980283657054"/>
    <n v="0.2805955353237245"/>
    <n v="1"/>
    <n v="73.849999999999994"/>
    <n v="0"/>
    <n v="427"/>
    <x v="0"/>
    <x v="2"/>
    <n v="90.688281106215697"/>
  </r>
  <r>
    <s v="V107"/>
    <x v="38"/>
    <x v="2"/>
    <x v="1"/>
    <s v="Supplies"/>
    <s v="OFF-SU-10001664"/>
    <s v="Acme Office Executive Series Stainless Steel Trimmers"/>
    <s v="United States"/>
    <s v="CA-2017-151799"/>
    <x v="817"/>
    <d v="2017-12-18T00:00:00"/>
    <s v="Standard Class"/>
    <n v="4"/>
    <n v="12"/>
    <s v="Winter"/>
    <n v="25.71"/>
    <n v="17.56730503253149"/>
    <n v="8.1426949674685112"/>
    <n v="0.31671314537022599"/>
    <n v="3"/>
    <n v="77.13"/>
    <n v="0"/>
    <n v="484"/>
    <x v="0"/>
    <x v="1"/>
    <n v="12.738848269686519"/>
  </r>
  <r>
    <s v="V113"/>
    <x v="117"/>
    <x v="1"/>
    <x v="1"/>
    <s v="Fasteners"/>
    <s v="OFF-FA-10001332"/>
    <s v="Acco Banker's Clasps, 5 3/4&quot;-Long"/>
    <s v="United States"/>
    <s v="CA-2017-151799"/>
    <x v="817"/>
    <d v="2017-12-18T00:00:00"/>
    <s v="Standard Class"/>
    <n v="4"/>
    <n v="12"/>
    <s v="Winter"/>
    <n v="17.28"/>
    <n v="11.57816564680304"/>
    <n v="5.7018343531969613"/>
    <n v="0.32996726581000929"/>
    <n v="6"/>
    <n v="103.68"/>
    <n v="0"/>
    <n v="217"/>
    <x v="0"/>
    <x v="1"/>
    <n v="6.2886961446710083"/>
  </r>
  <r>
    <s v="V013"/>
    <x v="97"/>
    <x v="0"/>
    <x v="0"/>
    <s v="Tables"/>
    <s v="FUR-TA-10003473"/>
    <s v="Bretford Rectangular Conference Table Tops"/>
    <s v="United States"/>
    <s v="CA-2017-151799"/>
    <x v="817"/>
    <d v="2017-12-18T00:00:00"/>
    <s v="Standard Class"/>
    <n v="4"/>
    <n v="12"/>
    <s v="Winter"/>
    <n v="526.58199999999999"/>
    <n v="350.91388524605281"/>
    <n v="175.66811475394718"/>
    <n v="0.33360068280713578"/>
    <n v="2"/>
    <n v="1053.164"/>
    <n v="0.3"/>
    <n v="495"/>
    <x v="0"/>
    <x v="0"/>
    <n v="899.40977660929639"/>
  </r>
  <r>
    <s v="V133"/>
    <x v="42"/>
    <x v="0"/>
    <x v="1"/>
    <s v="Paper"/>
    <s v="OFF-PA-10000605"/>
    <s v="Xerox 1950"/>
    <s v="United States"/>
    <s v="CA-2016-114601"/>
    <x v="370"/>
    <d v="2016-09-02T00:00:00"/>
    <s v="Standard Class"/>
    <n v="7"/>
    <n v="8"/>
    <s v="Autumn"/>
    <n v="11.56"/>
    <n v="9.1845418868368096"/>
    <n v="2.3754581131631909"/>
    <n v="0.20548945615598535"/>
    <n v="2"/>
    <n v="23.12"/>
    <n v="0"/>
    <n v="471"/>
    <x v="1"/>
    <x v="1"/>
    <n v="10.74105866911327"/>
  </r>
  <r>
    <s v="V084"/>
    <x v="95"/>
    <x v="0"/>
    <x v="2"/>
    <s v="Phones"/>
    <s v="TEC-PH-10002170"/>
    <s v="ClearSounds CSC500 Amplified Spirit Phone Corded phone"/>
    <s v="United States"/>
    <s v="CA-2016-114601"/>
    <x v="370"/>
    <d v="2016-09-02T00:00:00"/>
    <s v="Standard Class"/>
    <n v="7"/>
    <n v="8"/>
    <s v="Autumn"/>
    <n v="209.97"/>
    <n v="163.41836173116729"/>
    <n v="46.551638268832704"/>
    <n v="0.22170614025257276"/>
    <n v="3"/>
    <n v="629.91"/>
    <n v="0"/>
    <n v="181"/>
    <x v="1"/>
    <x v="2"/>
    <n v="85.681787348304056"/>
  </r>
  <r>
    <s v="V001"/>
    <x v="112"/>
    <x v="4"/>
    <x v="0"/>
    <s v="Tables"/>
    <s v="FUR-TA-10004147"/>
    <s v="Hon 4060 Series Tables"/>
    <s v="United States"/>
    <s v="CA-2016-114601"/>
    <x v="370"/>
    <d v="2016-09-02T00:00:00"/>
    <s v="Standard Class"/>
    <n v="7"/>
    <n v="8"/>
    <s v="Autumn"/>
    <n v="447.84"/>
    <n v="306.81712528355911"/>
    <n v="141.02287471644087"/>
    <n v="0.31489566522963752"/>
    <n v="4"/>
    <n v="1791.36"/>
    <n v="0"/>
    <n v="346"/>
    <x v="1"/>
    <x v="0"/>
    <n v="181.33833699469059"/>
  </r>
  <r>
    <s v="V093"/>
    <x v="68"/>
    <x v="0"/>
    <x v="2"/>
    <s v="Accessories"/>
    <s v="TEC-AC-10003911"/>
    <s v="NETGEAR AC1750 Dual Band Gigabit Smart WiFi Router"/>
    <s v="United States"/>
    <s v="CA-2016-114601"/>
    <x v="370"/>
    <d v="2016-09-02T00:00:00"/>
    <s v="Standard Class"/>
    <n v="7"/>
    <n v="8"/>
    <s v="Autumn"/>
    <n v="479.97"/>
    <n v="360.90018231970743"/>
    <n v="119.0698176802926"/>
    <n v="0.24807762501883993"/>
    <n v="3"/>
    <n v="1439.91"/>
    <n v="0"/>
    <n v="333"/>
    <x v="1"/>
    <x v="0"/>
    <n v="311.5494599244235"/>
  </r>
  <r>
    <s v="V097"/>
    <x v="25"/>
    <x v="2"/>
    <x v="1"/>
    <s v="Art"/>
    <s v="OFF-AR-10002578"/>
    <s v="Newell 335"/>
    <s v="United States"/>
    <s v="CA-2016-114601"/>
    <x v="370"/>
    <d v="2016-09-02T00:00:00"/>
    <s v="Standard Class"/>
    <n v="7"/>
    <n v="8"/>
    <s v="Autumn"/>
    <n v="8.64"/>
    <n v="6.0585172778552208"/>
    <n v="2.5814827221447798"/>
    <n v="0.29878272247046062"/>
    <n v="3"/>
    <n v="25.92"/>
    <n v="0"/>
    <n v="464"/>
    <x v="1"/>
    <x v="1"/>
    <n v="2.351510153071851"/>
  </r>
  <r>
    <s v="V139"/>
    <x v="2"/>
    <x v="4"/>
    <x v="1"/>
    <s v="Art"/>
    <s v="OFF-AR-10001761"/>
    <s v="Avery Hi-Liter Smear-Safe Highlighters"/>
    <s v="United States"/>
    <s v="CA-2017-100237"/>
    <x v="453"/>
    <d v="2017-10-19T00:00:00"/>
    <s v="Standard Class"/>
    <n v="4"/>
    <n v="10"/>
    <s v="Autumn"/>
    <n v="11.68"/>
    <n v="8.2548598071334869"/>
    <n v="3.4251401928665128"/>
    <n v="0.29324830418377679"/>
    <n v="2"/>
    <n v="23.36"/>
    <n v="0"/>
    <n v="252"/>
    <x v="0"/>
    <x v="1"/>
    <n v="10.721875258865239"/>
  </r>
  <r>
    <s v="V052"/>
    <x v="128"/>
    <x v="2"/>
    <x v="2"/>
    <s v="Accessories"/>
    <s v="TEC-AC-10001553"/>
    <s v="Memorex 25GB 6X Branded Blu-Ray Recordable Disc, 15/Pack"/>
    <s v="United States"/>
    <s v="CA-2014-139542"/>
    <x v="1089"/>
    <d v="2014-10-29T00:00:00"/>
    <s v="Standard Class"/>
    <n v="4"/>
    <n v="10"/>
    <s v="Autumn"/>
    <n v="40.776000000000003"/>
    <n v="32.204552801846283"/>
    <n v="8.5714471981537201"/>
    <n v="0.21020814199906121"/>
    <n v="3"/>
    <n v="122.328"/>
    <n v="0.2"/>
    <n v="371"/>
    <x v="0"/>
    <x v="2"/>
    <n v="36.597580029286092"/>
  </r>
  <r>
    <s v="V133"/>
    <x v="42"/>
    <x v="1"/>
    <x v="1"/>
    <s v="Binders"/>
    <s v="OFF-BI-10000309"/>
    <s v="GBC Twin Loop Wire Binding Elements, 9/16&quot; Spine, Black"/>
    <s v="United States"/>
    <s v="CA-2014-139542"/>
    <x v="1089"/>
    <d v="2014-10-29T00:00:00"/>
    <s v="Standard Class"/>
    <n v="4"/>
    <n v="10"/>
    <s v="Autumn"/>
    <n v="13.698"/>
    <n v="9.4439259812760188"/>
    <n v="4.2540740187239816"/>
    <n v="0.31056168920455407"/>
    <n v="3"/>
    <n v="41.094000000000001"/>
    <n v="0.7"/>
    <n v="491"/>
    <x v="0"/>
    <x v="1"/>
    <n v="23.77440001345985"/>
  </r>
  <r>
    <s v="V070"/>
    <x v="59"/>
    <x v="0"/>
    <x v="2"/>
    <s v="Phones"/>
    <s v="TEC-PH-10003095"/>
    <s v="Samsung HM1900 Bluetooth Headset"/>
    <s v="United States"/>
    <s v="US-2015-142811"/>
    <x v="788"/>
    <d v="2015-04-07T00:00:00"/>
    <s v="Standard Class"/>
    <n v="5"/>
    <n v="4"/>
    <s v="Spring"/>
    <n v="87.8"/>
    <n v="74.254735256072735"/>
    <n v="13.545264743927262"/>
    <n v="0.15427408592172281"/>
    <n v="5"/>
    <n v="439"/>
    <n v="0.2"/>
    <n v="134"/>
    <x v="0"/>
    <x v="1"/>
    <n v="30.414812180909479"/>
  </r>
  <r>
    <s v="V048"/>
    <x v="99"/>
    <x v="1"/>
    <x v="0"/>
    <s v="Furnishings"/>
    <s v="FUR-FU-10001876"/>
    <s v="Computer Room Manger, 14&quot;"/>
    <s v="United States"/>
    <s v="CA-2017-139353"/>
    <x v="960"/>
    <d v="2017-10-30T00:00:00"/>
    <s v="Second Class"/>
    <n v="2"/>
    <n v="10"/>
    <s v="Autumn"/>
    <n v="77.951999999999998"/>
    <n v="65.50611253714635"/>
    <n v="12.445887462853648"/>
    <n v="0.15966091264949775"/>
    <n v="3"/>
    <n v="233.85599999999999"/>
    <n v="0.2"/>
    <n v="312"/>
    <x v="0"/>
    <x v="2"/>
    <n v="62.645155343410252"/>
  </r>
  <r>
    <s v="V130"/>
    <x v="34"/>
    <x v="2"/>
    <x v="1"/>
    <s v="Storage"/>
    <s v="OFF-ST-10001522"/>
    <s v="Gould Plastics 18-Pocket Panel Bin, 34w x 5-1/4d x 20-1/2h"/>
    <s v="United States"/>
    <s v="CA-2017-139353"/>
    <x v="960"/>
    <d v="2017-10-30T00:00:00"/>
    <s v="Second Class"/>
    <n v="2"/>
    <n v="10"/>
    <s v="Autumn"/>
    <n v="147.184"/>
    <n v="122.6441147551599"/>
    <n v="24.539885244840093"/>
    <n v="0.16672929968502073"/>
    <n v="2"/>
    <n v="294.36799999999999"/>
    <n v="0.2"/>
    <n v="310"/>
    <x v="0"/>
    <x v="2"/>
    <n v="117.7248391962282"/>
  </r>
  <r>
    <s v="V111"/>
    <x v="52"/>
    <x v="3"/>
    <x v="1"/>
    <s v="Paper"/>
    <s v="OFF-PA-10000300"/>
    <s v="Xerox 1936"/>
    <s v="United States"/>
    <s v="CA-2017-139353"/>
    <x v="960"/>
    <d v="2017-10-30T00:00:00"/>
    <s v="Second Class"/>
    <n v="2"/>
    <n v="10"/>
    <s v="Autumn"/>
    <n v="47.951999999999998"/>
    <n v="40.505456890218227"/>
    <n v="7.4465431097817714"/>
    <n v="0.15529160639351375"/>
    <n v="3"/>
    <n v="143.85599999999999"/>
    <n v="0.2"/>
    <n v="238"/>
    <x v="0"/>
    <x v="1"/>
    <n v="6.9212750270452323"/>
  </r>
  <r>
    <s v="V143"/>
    <x v="135"/>
    <x v="3"/>
    <x v="1"/>
    <s v="Appliances"/>
    <s v="OFF-AP-10001469"/>
    <s v="Fellowes 8 Outlet Superior Workstation Surge Protector"/>
    <s v="United States"/>
    <s v="CA-2014-150203"/>
    <x v="29"/>
    <d v="2014-12-07T00:00:00"/>
    <s v="First Class"/>
    <n v="2"/>
    <n v="12"/>
    <s v="Winter"/>
    <n v="250.26"/>
    <n v="200.81849290803271"/>
    <n v="49.441507091967281"/>
    <n v="0.19756056537987407"/>
    <n v="6"/>
    <n v="1501.56"/>
    <n v="0"/>
    <n v="288"/>
    <x v="0"/>
    <x v="2"/>
    <n v="62.537187151326208"/>
  </r>
  <r>
    <s v="V078"/>
    <x v="32"/>
    <x v="1"/>
    <x v="2"/>
    <s v="Accessories"/>
    <s v="TEC-AC-10001553"/>
    <s v="Memorex 25GB 6X Branded Blu-Ray Recordable Disc, 15/Pack"/>
    <s v="United States"/>
    <s v="US-2017-101518"/>
    <x v="132"/>
    <d v="2017-11-08T00:00:00"/>
    <s v="Standard Class"/>
    <n v="5"/>
    <n v="11"/>
    <s v="Winter"/>
    <n v="40.776000000000003"/>
    <n v="31.690677392838879"/>
    <n v="9.0853226071611246"/>
    <n v="0.22281054068964889"/>
    <n v="3"/>
    <n v="122.328"/>
    <n v="0.2"/>
    <n v="399"/>
    <x v="0"/>
    <x v="2"/>
    <n v="36.597580029286092"/>
  </r>
  <r>
    <s v="V136"/>
    <x v="10"/>
    <x v="4"/>
    <x v="1"/>
    <s v="Paper"/>
    <s v="OFF-PA-10004041"/>
    <s v="It's Hot Message Books with Stickers, 2 3/4&quot; x 5&quot;"/>
    <s v="United States"/>
    <s v="CA-2015-149636"/>
    <x v="1171"/>
    <d v="2015-01-12T00:00:00"/>
    <s v="Standard Class"/>
    <n v="6"/>
    <n v="1"/>
    <s v="Winter"/>
    <n v="29.6"/>
    <n v="22.211516215258381"/>
    <n v="7.38848378474162"/>
    <n v="0.24961093867370338"/>
    <n v="5"/>
    <n v="148"/>
    <n v="0.2"/>
    <n v="494"/>
    <x v="1"/>
    <x v="1"/>
    <n v="6.6462821687516902"/>
  </r>
  <r>
    <s v="V098"/>
    <x v="92"/>
    <x v="1"/>
    <x v="1"/>
    <s v="Binders"/>
    <s v="OFF-BI-10002764"/>
    <s v="Recycled Pressboard Report Cover with Reinforced Top Hinge"/>
    <s v="United States"/>
    <s v="CA-2015-149636"/>
    <x v="1171"/>
    <d v="2015-01-12T00:00:00"/>
    <s v="Standard Class"/>
    <n v="6"/>
    <n v="1"/>
    <s v="Winter"/>
    <n v="1.9379999999999999"/>
    <n v="1.469223166533236"/>
    <n v="0.46877683346676391"/>
    <n v="0.24188691097356241"/>
    <n v="2"/>
    <n v="3.8759999999999999"/>
    <n v="0.7"/>
    <n v="351"/>
    <x v="1"/>
    <x v="1"/>
    <n v="6.1648653096166086"/>
  </r>
  <r>
    <s v="V068"/>
    <x v="119"/>
    <x v="3"/>
    <x v="2"/>
    <s v="Accessories"/>
    <s v="TEC-AC-10001114"/>
    <s v="Microsoft Wireless Mobile Mouse 4000"/>
    <s v="United States"/>
    <s v="US-2017-146213"/>
    <x v="428"/>
    <d v="2017-09-14T00:00:00"/>
    <s v="Standard Class"/>
    <n v="5"/>
    <n v="9"/>
    <s v="Autumn"/>
    <n v="159.96"/>
    <n v="130.92816258318231"/>
    <n v="29.031837416817694"/>
    <n v="0.1814943574444717"/>
    <n v="4"/>
    <n v="639.84"/>
    <n v="0"/>
    <n v="494"/>
    <x v="0"/>
    <x v="2"/>
    <n v="79.579095219787462"/>
  </r>
  <r>
    <s v="V097"/>
    <x v="25"/>
    <x v="4"/>
    <x v="1"/>
    <s v="Art"/>
    <s v="OFF-AR-10001615"/>
    <s v="Newell 34"/>
    <s v="United States"/>
    <s v="CA-2015-108588"/>
    <x v="956"/>
    <d v="2015-01-10T00:00:00"/>
    <s v="Standard Class"/>
    <n v="5"/>
    <n v="1"/>
    <s v="Winter"/>
    <n v="59.52"/>
    <n v="38.930217087421283"/>
    <n v="20.58978291257872"/>
    <n v="0.34593049248284136"/>
    <n v="3"/>
    <n v="178.56"/>
    <n v="0"/>
    <n v="249"/>
    <x v="0"/>
    <x v="1"/>
    <n v="24.33747742924578"/>
  </r>
  <r>
    <s v="V105"/>
    <x v="85"/>
    <x v="3"/>
    <x v="1"/>
    <s v="Envelopes"/>
    <s v="OFF-EN-10000461"/>
    <s v="#10- 4 1/8&quot; x 9 1/2&quot; Recycled Envelopes"/>
    <s v="United States"/>
    <s v="CA-2015-108588"/>
    <x v="956"/>
    <d v="2015-01-10T00:00:00"/>
    <s v="Standard Class"/>
    <n v="5"/>
    <n v="1"/>
    <s v="Winter"/>
    <n v="17.48"/>
    <n v="11.454088446720171"/>
    <n v="6.0259115532798297"/>
    <n v="0.34473178222424655"/>
    <n v="2"/>
    <n v="34.96"/>
    <n v="0"/>
    <n v="440"/>
    <x v="0"/>
    <x v="1"/>
    <n v="15.336859047033441"/>
  </r>
  <r>
    <s v="V134"/>
    <x v="36"/>
    <x v="0"/>
    <x v="1"/>
    <s v="Binders"/>
    <s v="OFF-BI-10004506"/>
    <s v="Wilson Jones data.warehouse D-Ring Binders with DublLock"/>
    <s v="United States"/>
    <s v="CA-2015-108588"/>
    <x v="956"/>
    <d v="2015-01-10T00:00:00"/>
    <s v="Standard Class"/>
    <n v="5"/>
    <n v="1"/>
    <s v="Winter"/>
    <n v="13.167999999999999"/>
    <n v="8.7193185593663287"/>
    <n v="4.4486814406336705"/>
    <n v="0.33784032811616577"/>
    <n v="2"/>
    <n v="26.335999999999999"/>
    <n v="0.2"/>
    <n v="318"/>
    <x v="0"/>
    <x v="1"/>
    <n v="9.985130384727082"/>
  </r>
  <r>
    <s v="V136"/>
    <x v="10"/>
    <x v="3"/>
    <x v="1"/>
    <s v="Appliances"/>
    <s v="OFF-AP-10000027"/>
    <s v="Hoover Commercial SteamVac"/>
    <s v="United States"/>
    <s v="US-2017-138086"/>
    <x v="513"/>
    <d v="2017-04-20T00:00:00"/>
    <s v="Standard Class"/>
    <n v="4"/>
    <n v="4"/>
    <s v="Spring"/>
    <n v="40.74"/>
    <n v="26.802722783605301"/>
    <n v="13.937277216394701"/>
    <n v="0.34210302445740554"/>
    <n v="3"/>
    <n v="122.22"/>
    <n v="0"/>
    <n v="181"/>
    <x v="0"/>
    <x v="1"/>
    <n v="26.841263060196461"/>
  </r>
  <r>
    <s v="V044"/>
    <x v="69"/>
    <x v="2"/>
    <x v="0"/>
    <s v="Chairs"/>
    <s v="FUR-CH-10003981"/>
    <s v="Global Commerce Series Low-Back Swivel/Tilt Chairs"/>
    <s v="United States"/>
    <s v="CA-2015-139374"/>
    <x v="229"/>
    <d v="2015-09-14T00:00:00"/>
    <s v="Standard Class"/>
    <n v="4"/>
    <n v="9"/>
    <s v="Autumn"/>
    <n v="179.886"/>
    <n v="122.15172133303111"/>
    <n v="57.734278666968891"/>
    <n v="0.32094926045922911"/>
    <n v="1"/>
    <n v="179.886"/>
    <n v="0.3"/>
    <n v="289"/>
    <x v="0"/>
    <x v="0"/>
    <n v="331.38038252480447"/>
  </r>
  <r>
    <s v="V138"/>
    <x v="12"/>
    <x v="2"/>
    <x v="1"/>
    <s v="Appliances"/>
    <s v="OFF-AP-10003849"/>
    <s v="Hoover Shoulder Vac Commercial Portable Vacuum"/>
    <s v="United States"/>
    <s v="CA-2016-113978"/>
    <x v="477"/>
    <d v="2016-09-29T00:00:00"/>
    <s v="Standard Class"/>
    <n v="4"/>
    <n v="9"/>
    <s v="Autumn"/>
    <n v="286.25599999999997"/>
    <n v="196.95239740296981"/>
    <n v="89.303602597030164"/>
    <n v="0.31197111186151616"/>
    <n v="1"/>
    <n v="286.25599999999997"/>
    <n v="0.2"/>
    <n v="333"/>
    <x v="0"/>
    <x v="0"/>
    <n v="852.3830192383391"/>
  </r>
  <r>
    <s v="V124"/>
    <x v="15"/>
    <x v="4"/>
    <x v="1"/>
    <s v="Storage"/>
    <s v="OFF-ST-10004963"/>
    <s v="Eldon Gobal File Keepers"/>
    <s v="United States"/>
    <s v="CA-2016-113978"/>
    <x v="477"/>
    <d v="2016-09-29T00:00:00"/>
    <s v="Standard Class"/>
    <n v="4"/>
    <n v="9"/>
    <s v="Autumn"/>
    <n v="24.224"/>
    <n v="19.6612194657522"/>
    <n v="4.5627805342477998"/>
    <n v="0.18835784900296398"/>
    <n v="2"/>
    <n v="48.448"/>
    <n v="0.2"/>
    <n v="275"/>
    <x v="0"/>
    <x v="2"/>
    <n v="50.28364546317885"/>
  </r>
  <r>
    <s v="V117"/>
    <x v="104"/>
    <x v="3"/>
    <x v="1"/>
    <s v="Storage"/>
    <s v="OFF-ST-10002574"/>
    <s v="SAFCO Commercial Wire Shelving, Black"/>
    <s v="United States"/>
    <s v="CA-2016-113978"/>
    <x v="477"/>
    <d v="2016-09-29T00:00:00"/>
    <s v="Standard Class"/>
    <n v="4"/>
    <n v="9"/>
    <s v="Autumn"/>
    <n v="331.536"/>
    <n v="261.39930446233348"/>
    <n v="70.136695537666526"/>
    <n v="0.211550768355975"/>
    <n v="3"/>
    <n v="994.60799999999995"/>
    <n v="0.2"/>
    <n v="331"/>
    <x v="0"/>
    <x v="0"/>
    <n v="215.1123642064511"/>
  </r>
  <r>
    <s v="V113"/>
    <x v="117"/>
    <x v="2"/>
    <x v="1"/>
    <s v="Art"/>
    <s v="OFF-AR-10001761"/>
    <s v="Avery Hi-Liter Smear-Safe Highlighters"/>
    <s v="United States"/>
    <s v="US-2015-150231"/>
    <x v="199"/>
    <d v="2015-03-20T00:00:00"/>
    <s v="Second Class"/>
    <n v="4"/>
    <n v="3"/>
    <s v="Spring"/>
    <n v="17.52"/>
    <n v="13.60670349714621"/>
    <n v="3.9132965028537896"/>
    <n v="0.22336167253731676"/>
    <n v="3"/>
    <n v="52.56"/>
    <n v="0"/>
    <n v="457"/>
    <x v="0"/>
    <x v="1"/>
    <n v="10.721875258865239"/>
  </r>
  <r>
    <s v="V129"/>
    <x v="4"/>
    <x v="0"/>
    <x v="1"/>
    <s v="Art"/>
    <s v="OFF-AR-10000716"/>
    <s v="DIXON Ticonderoga Erasable Checking Pencils"/>
    <s v="United States"/>
    <s v="CA-2016-106915"/>
    <x v="491"/>
    <d v="2016-12-02T00:00:00"/>
    <s v="Standard Class"/>
    <n v="6"/>
    <n v="11"/>
    <s v="Winter"/>
    <n v="17.856000000000002"/>
    <n v="13.46869575307384"/>
    <n v="4.3873042469261616"/>
    <n v="0.24570476293269272"/>
    <n v="4"/>
    <n v="71.424000000000007"/>
    <n v="0.2"/>
    <n v="162"/>
    <x v="1"/>
    <x v="1"/>
    <n v="5.3299398013218022"/>
  </r>
  <r>
    <s v="V078"/>
    <x v="32"/>
    <x v="3"/>
    <x v="2"/>
    <s v="Accessories"/>
    <s v="TEC-AC-10002637"/>
    <s v="Logitech VX Revolution Cordless Laser Mouse for Notebooks (Black)"/>
    <s v="United States"/>
    <s v="US-2016-109260"/>
    <x v="182"/>
    <d v="2016-10-01T00:00:00"/>
    <s v="Standard Class"/>
    <n v="5"/>
    <n v="9"/>
    <s v="Autumn"/>
    <n v="431.976"/>
    <n v="354.48542359566289"/>
    <n v="77.490576404337105"/>
    <n v="0.17938630017486412"/>
    <n v="3"/>
    <n v="1295.9279999999999"/>
    <n v="0.2"/>
    <n v="336"/>
    <x v="0"/>
    <x v="0"/>
    <n v="532.35674887691619"/>
  </r>
  <r>
    <s v="V038"/>
    <x v="139"/>
    <x v="0"/>
    <x v="0"/>
    <s v="Chairs"/>
    <s v="FUR-CH-10003774"/>
    <s v="Global Wood Trimmed Manager's Task Chair, Khaki"/>
    <s v="United States"/>
    <s v="CA-2017-104850"/>
    <x v="487"/>
    <d v="2017-06-19T00:00:00"/>
    <s v="Standard Class"/>
    <n v="6"/>
    <n v="6"/>
    <s v="Summer"/>
    <n v="291.13600000000002"/>
    <n v="207.47386894837001"/>
    <n v="83.662131051630013"/>
    <n v="0.28736443123361594"/>
    <n v="4"/>
    <n v="1164.5440000000001"/>
    <n v="0.2"/>
    <n v="132"/>
    <x v="1"/>
    <x v="2"/>
    <n v="131.76663325376791"/>
  </r>
  <r>
    <s v="V097"/>
    <x v="25"/>
    <x v="2"/>
    <x v="1"/>
    <s v="Envelopes"/>
    <s v="OFF-EN-10000927"/>
    <s v="Jet-Pak Recycled Peel 'N' Seal Padded Mailers"/>
    <s v="United States"/>
    <s v="CA-2017-140508"/>
    <x v="65"/>
    <d v="2017-09-21T00:00:00"/>
    <s v="First Class"/>
    <n v="3"/>
    <n v="9"/>
    <s v="Autumn"/>
    <n v="114.848"/>
    <n v="78.977277415833314"/>
    <n v="35.870722584166685"/>
    <n v="0.31233214844112817"/>
    <n v="4"/>
    <n v="459.392"/>
    <n v="0.2"/>
    <n v="312"/>
    <x v="0"/>
    <x v="2"/>
    <n v="79.364793006723076"/>
  </r>
  <r>
    <s v="V139"/>
    <x v="2"/>
    <x v="3"/>
    <x v="1"/>
    <s v="Paper"/>
    <s v="OFF-PA-10000743"/>
    <s v="Xerox 1977"/>
    <s v="United States"/>
    <s v="CA-2017-143294"/>
    <x v="455"/>
    <d v="2017-06-08T00:00:00"/>
    <s v="Standard Class"/>
    <n v="6"/>
    <n v="6"/>
    <s v="Summer"/>
    <n v="10.688000000000001"/>
    <n v="7.4369831061130114"/>
    <n v="3.2510168938869892"/>
    <n v="0.30417448483224074"/>
    <n v="2"/>
    <n v="21.376000000000001"/>
    <n v="0.2"/>
    <n v="159"/>
    <x v="1"/>
    <x v="1"/>
    <n v="12.147073831448729"/>
  </r>
  <r>
    <s v="V132"/>
    <x v="23"/>
    <x v="1"/>
    <x v="1"/>
    <s v="Paper"/>
    <s v="OFF-PA-10000697"/>
    <s v="TOPS Voice Message Log Book, Flash Format"/>
    <s v="United States"/>
    <s v="CA-2016-165673"/>
    <x v="666"/>
    <d v="2016-05-19T00:00:00"/>
    <s v="Second Class"/>
    <n v="4"/>
    <n v="5"/>
    <s v="Summer"/>
    <n v="15.231999999999999"/>
    <n v="10.094934380443039"/>
    <n v="5.1370656195569602"/>
    <n v="0.33725483321671224"/>
    <n v="4"/>
    <n v="60.927999999999997"/>
    <n v="0.2"/>
    <n v="478"/>
    <x v="0"/>
    <x v="1"/>
    <n v="2.1985498250740951"/>
  </r>
  <r>
    <s v="V129"/>
    <x v="4"/>
    <x v="0"/>
    <x v="1"/>
    <s v="Art"/>
    <s v="OFF-AR-10004441"/>
    <s v="BIC Brite Liner Highlighters"/>
    <s v="United States"/>
    <s v="CA-2017-134418"/>
    <x v="175"/>
    <d v="2017-09-20T00:00:00"/>
    <s v="Standard Class"/>
    <n v="5"/>
    <n v="9"/>
    <s v="Autumn"/>
    <n v="12.42"/>
    <n v="10.23789402967776"/>
    <n v="2.1821059703222403"/>
    <n v="0.17569291226427056"/>
    <n v="3"/>
    <n v="37.26"/>
    <n v="0"/>
    <n v="101"/>
    <x v="0"/>
    <x v="0"/>
    <n v="2.6370021940507691"/>
  </r>
  <r>
    <s v="V112"/>
    <x v="53"/>
    <x v="4"/>
    <x v="1"/>
    <s v="Paper"/>
    <s v="OFF-PA-10001870"/>
    <s v="Xerox 202"/>
    <s v="United States"/>
    <s v="US-2016-106313"/>
    <x v="250"/>
    <d v="2016-08-26T00:00:00"/>
    <s v="Standard Class"/>
    <n v="4"/>
    <n v="8"/>
    <s v="Autumn"/>
    <n v="19.440000000000001"/>
    <n v="12.85662221038722"/>
    <n v="6.583377789612781"/>
    <n v="0.33865112086485499"/>
    <n v="3"/>
    <n v="58.320000000000007"/>
    <n v="0"/>
    <n v="496"/>
    <x v="0"/>
    <x v="1"/>
    <n v="10.574234561963751"/>
  </r>
  <r>
    <s v="V097"/>
    <x v="25"/>
    <x v="3"/>
    <x v="1"/>
    <s v="Binders"/>
    <s v="OFF-BI-10003684"/>
    <s v="Wilson Jones Legal Size Ring Binders"/>
    <s v="United States"/>
    <s v="CA-2014-105872"/>
    <x v="992"/>
    <d v="2014-06-06T00:00:00"/>
    <s v="Standard Class"/>
    <n v="7"/>
    <n v="5"/>
    <s v="Summer"/>
    <n v="70.367999999999995"/>
    <n v="46.960002841101158"/>
    <n v="23.407997158898837"/>
    <n v="0.3326511647183214"/>
    <n v="4"/>
    <n v="281.47199999999998"/>
    <n v="0.2"/>
    <n v="156"/>
    <x v="1"/>
    <x v="2"/>
    <n v="44.856964955288717"/>
  </r>
  <r>
    <s v="V097"/>
    <x v="25"/>
    <x v="1"/>
    <x v="1"/>
    <s v="Art"/>
    <s v="OFF-AR-10001315"/>
    <s v="Newell 310"/>
    <s v="United States"/>
    <s v="CA-2017-108287"/>
    <x v="404"/>
    <d v="2017-12-20T00:00:00"/>
    <s v="First Class"/>
    <n v="2"/>
    <n v="12"/>
    <s v="Winter"/>
    <n v="12.672000000000001"/>
    <n v="10.310067251081099"/>
    <n v="2.3619327489189015"/>
    <n v="0.18638989495887795"/>
    <n v="9"/>
    <n v="114.048"/>
    <n v="0.2"/>
    <n v="400"/>
    <x v="0"/>
    <x v="1"/>
    <n v="3.912926562780636"/>
  </r>
  <r>
    <s v="V082"/>
    <x v="131"/>
    <x v="3"/>
    <x v="2"/>
    <s v="Phones"/>
    <s v="TEC-PH-10003589"/>
    <s v="invisibleSHIELD by ZAGG Smudge-Free Screen Protector"/>
    <s v="United States"/>
    <s v="CA-2017-141103"/>
    <x v="245"/>
    <d v="2017-08-06T00:00:00"/>
    <s v="Standard Class"/>
    <n v="7"/>
    <n v="7"/>
    <s v="Summer"/>
    <n v="89.95"/>
    <n v="59.144325006010213"/>
    <n v="30.80567499398979"/>
    <n v="0.34247554190094265"/>
    <n v="5"/>
    <n v="449.75"/>
    <n v="0"/>
    <n v="386"/>
    <x v="1"/>
    <x v="1"/>
    <n v="23.580596147397689"/>
  </r>
  <r>
    <s v="V125"/>
    <x v="64"/>
    <x v="1"/>
    <x v="1"/>
    <s v="Paper"/>
    <s v="OFF-PA-10001609"/>
    <s v="Tops Wirebound Message Log Books"/>
    <s v="United States"/>
    <s v="CA-2014-154781"/>
    <x v="871"/>
    <d v="2014-11-26T00:00:00"/>
    <s v="Standard Class"/>
    <n v="5"/>
    <n v="11"/>
    <s v="Winter"/>
    <n v="6.58"/>
    <n v="4.4177434135762663"/>
    <n v="2.1622565864237338"/>
    <n v="0.32861042346865255"/>
    <n v="2"/>
    <n v="13.16"/>
    <n v="0"/>
    <n v="237"/>
    <x v="0"/>
    <x v="1"/>
    <n v="6.6541554735869113"/>
  </r>
  <r>
    <s v="V050"/>
    <x v="115"/>
    <x v="0"/>
    <x v="2"/>
    <s v="Accessories"/>
    <s v="TEC-AC-10000474"/>
    <s v="Kensington Expert Mouse Optical USB Trackball for PC or Mac"/>
    <s v="United States"/>
    <s v="CA-2014-154781"/>
    <x v="871"/>
    <d v="2014-11-26T00:00:00"/>
    <s v="Standard Class"/>
    <n v="5"/>
    <n v="11"/>
    <s v="Winter"/>
    <n v="94.99"/>
    <n v="79.26589406179518"/>
    <n v="15.724105938204815"/>
    <n v="0.16553432927892217"/>
    <n v="1"/>
    <n v="94.99"/>
    <n v="0"/>
    <n v="378"/>
    <x v="0"/>
    <x v="2"/>
    <n v="132.39666081237351"/>
  </r>
  <r>
    <s v="V065"/>
    <x v="122"/>
    <x v="0"/>
    <x v="2"/>
    <s v="Phones"/>
    <s v="TEC-PH-10003095"/>
    <s v="Samsung HM1900 Bluetooth Headset"/>
    <s v="United States"/>
    <s v="CA-2015-147816"/>
    <x v="496"/>
    <d v="2015-09-26T00:00:00"/>
    <s v="Second Class"/>
    <n v="2"/>
    <n v="9"/>
    <s v="Autumn"/>
    <n v="35.119999999999997"/>
    <n v="26.621523184190529"/>
    <n v="8.4984768158094681"/>
    <n v="0.24198396400368646"/>
    <n v="2"/>
    <n v="70.239999999999995"/>
    <n v="0.2"/>
    <n v="313"/>
    <x v="0"/>
    <x v="1"/>
    <n v="30.414812180909479"/>
  </r>
  <r>
    <s v="V100"/>
    <x v="17"/>
    <x v="0"/>
    <x v="1"/>
    <s v="Paper"/>
    <s v="OFF-PA-10001639"/>
    <s v="Xerox 203"/>
    <s v="United States"/>
    <s v="CA-2017-105326"/>
    <x v="648"/>
    <d v="2017-08-27T00:00:00"/>
    <s v="Standard Class"/>
    <n v="7"/>
    <n v="8"/>
    <s v="Autumn"/>
    <n v="25.92"/>
    <n v="20.45658604901336"/>
    <n v="5.4634139509866415"/>
    <n v="0.21077985922016362"/>
    <n v="4"/>
    <n v="103.68"/>
    <n v="0"/>
    <n v="338"/>
    <x v="1"/>
    <x v="1"/>
    <n v="6.8944276629753674"/>
  </r>
  <r>
    <s v="V111"/>
    <x v="52"/>
    <x v="2"/>
    <x v="1"/>
    <s v="Binders"/>
    <s v="OFF-BI-10002003"/>
    <s v="Ibico Presentation Index for Binding Systems"/>
    <s v="United States"/>
    <s v="CA-2016-133613"/>
    <x v="26"/>
    <d v="2016-06-22T00:00:00"/>
    <s v="Standard Class"/>
    <n v="5"/>
    <n v="6"/>
    <s v="Summer"/>
    <n v="7.96"/>
    <n v="5.2917228251540829"/>
    <n v="2.6682771748459171"/>
    <n v="0.33521070035752726"/>
    <n v="2"/>
    <n v="15.92"/>
    <n v="0"/>
    <n v="384"/>
    <x v="0"/>
    <x v="1"/>
    <n v="7.0840592748454467"/>
  </r>
  <r>
    <s v="V076"/>
    <x v="106"/>
    <x v="3"/>
    <x v="2"/>
    <s v="Phones"/>
    <s v="TEC-PH-10004539"/>
    <s v="Wireless Extenders zBoost YX545 SOHO Signal Booster"/>
    <s v="United States"/>
    <s v="CA-2016-133613"/>
    <x v="26"/>
    <d v="2016-06-22T00:00:00"/>
    <s v="Standard Class"/>
    <n v="5"/>
    <n v="6"/>
    <s v="Summer"/>
    <n v="566.97"/>
    <n v="411.47945503964911"/>
    <n v="155.49054496035092"/>
    <n v="0.2742482758529568"/>
    <n v="3"/>
    <n v="1700.91"/>
    <n v="0"/>
    <n v="130"/>
    <x v="0"/>
    <x v="0"/>
    <n v="377.79996664851512"/>
  </r>
  <r>
    <s v="V123"/>
    <x v="14"/>
    <x v="0"/>
    <x v="1"/>
    <s v="Art"/>
    <s v="OFF-AR-10003829"/>
    <s v="Newell 35"/>
    <s v="United States"/>
    <s v="CA-2016-133613"/>
    <x v="26"/>
    <d v="2016-06-22T00:00:00"/>
    <s v="Standard Class"/>
    <n v="5"/>
    <n v="6"/>
    <s v="Summer"/>
    <n v="9.84"/>
    <n v="7.4226470223263536"/>
    <n v="2.4173529776736462"/>
    <n v="0.24566595301561445"/>
    <n v="3"/>
    <n v="29.52"/>
    <n v="0"/>
    <n v="305"/>
    <x v="0"/>
    <x v="1"/>
    <n v="6.0903671846978531"/>
  </r>
  <r>
    <s v="V053"/>
    <x v="89"/>
    <x v="3"/>
    <x v="2"/>
    <s v="Accessories"/>
    <s v="TEC-AC-10004761"/>
    <s v="Maxell 4.7GB DVD+RW 3/Pack"/>
    <s v="United States"/>
    <s v="CA-2015-109113"/>
    <x v="546"/>
    <d v="2015-12-23T00:00:00"/>
    <s v="Standard Class"/>
    <n v="4"/>
    <n v="12"/>
    <s v="Winter"/>
    <n v="25.488"/>
    <n v="18.57384417196112"/>
    <n v="6.9141558280388793"/>
    <n v="0.27127102275733206"/>
    <n v="2"/>
    <n v="50.975999999999999"/>
    <n v="0.2"/>
    <n v="373"/>
    <x v="0"/>
    <x v="2"/>
    <n v="72.808988188272465"/>
  </r>
  <r>
    <s v="V104"/>
    <x v="81"/>
    <x v="2"/>
    <x v="1"/>
    <s v="Fasteners"/>
    <s v="OFF-FA-10003472"/>
    <s v="Bagged Rubber Bands"/>
    <s v="United States"/>
    <s v="CA-2015-156153"/>
    <x v="70"/>
    <d v="2015-06-02T00:00:00"/>
    <s v="Second Class"/>
    <n v="2"/>
    <n v="5"/>
    <s v="Summer"/>
    <n v="7.56"/>
    <n v="5.1815620425051554"/>
    <n v="2.3784379574948442"/>
    <n v="0.31460819543582597"/>
    <n v="6"/>
    <n v="45.36"/>
    <n v="0"/>
    <n v="110"/>
    <x v="0"/>
    <x v="0"/>
    <n v="2.401283656713634"/>
  </r>
  <r>
    <s v="V043"/>
    <x v="136"/>
    <x v="3"/>
    <x v="0"/>
    <s v="Furnishings"/>
    <s v="FUR-FU-10003464"/>
    <s v="Seth Thomas 8 1/2&quot; Cubicle Clock"/>
    <s v="United States"/>
    <s v="CA-2015-133242"/>
    <x v="652"/>
    <d v="2015-06-24T00:00:00"/>
    <s v="Standard Class"/>
    <n v="6"/>
    <n v="6"/>
    <s v="Summer"/>
    <n v="60.84"/>
    <n v="50.568495180217241"/>
    <n v="10.271504819782763"/>
    <n v="0.16882815285638991"/>
    <n v="3"/>
    <n v="182.52"/>
    <n v="0"/>
    <n v="458"/>
    <x v="1"/>
    <x v="1"/>
    <n v="9.9351303967285709"/>
  </r>
  <r>
    <s v="V143"/>
    <x v="135"/>
    <x v="2"/>
    <x v="1"/>
    <s v="Storage"/>
    <s v="OFF-ST-10003716"/>
    <s v="Tennsco Double-Tier Lockers"/>
    <s v="United States"/>
    <s v="CA-2015-133242"/>
    <x v="652"/>
    <d v="2015-06-24T00:00:00"/>
    <s v="Standard Class"/>
    <n v="6"/>
    <n v="6"/>
    <s v="Summer"/>
    <n v="450.04"/>
    <n v="297.03634169921799"/>
    <n v="153.00365830078204"/>
    <n v="0.3399779092986891"/>
    <n v="2"/>
    <n v="900.08"/>
    <n v="0"/>
    <n v="146"/>
    <x v="1"/>
    <x v="0"/>
    <n v="389.9035140799308"/>
  </r>
  <r>
    <s v="V136"/>
    <x v="10"/>
    <x v="3"/>
    <x v="1"/>
    <s v="Binders"/>
    <s v="OFF-BI-10004002"/>
    <s v="Wilson Jones International Size A4 Ring Binders"/>
    <s v="United States"/>
    <s v="CA-2015-133242"/>
    <x v="652"/>
    <d v="2015-06-24T00:00:00"/>
    <s v="Standard Class"/>
    <n v="6"/>
    <n v="6"/>
    <s v="Summer"/>
    <n v="34.6"/>
    <n v="29.081565800900741"/>
    <n v="5.5184341990992607"/>
    <n v="0.15949231789304222"/>
    <n v="2"/>
    <n v="69.2"/>
    <n v="0"/>
    <n v="102"/>
    <x v="1"/>
    <x v="0"/>
    <n v="15.85121701802044"/>
  </r>
  <r>
    <s v="V094"/>
    <x v="105"/>
    <x v="4"/>
    <x v="2"/>
    <s v="Phones"/>
    <s v="TEC-PH-10002496"/>
    <s v="Cisco SPA301"/>
    <s v="United States"/>
    <s v="CA-2015-133242"/>
    <x v="652"/>
    <d v="2015-06-24T00:00:00"/>
    <s v="Standard Class"/>
    <n v="6"/>
    <n v="6"/>
    <s v="Summer"/>
    <n v="467.97"/>
    <n v="351.0161042463489"/>
    <n v="116.95389575365112"/>
    <n v="0.2499175070061139"/>
    <n v="3"/>
    <n v="1403.91"/>
    <n v="0"/>
    <n v="229"/>
    <x v="1"/>
    <x v="0"/>
    <n v="536.17111085434078"/>
  </r>
  <r>
    <s v="V136"/>
    <x v="10"/>
    <x v="0"/>
    <x v="1"/>
    <s v="Binders"/>
    <s v="OFF-BI-10004826"/>
    <s v="JM Magazine Binder"/>
    <s v="United States"/>
    <s v="CA-2015-133242"/>
    <x v="652"/>
    <d v="2015-06-24T00:00:00"/>
    <s v="Standard Class"/>
    <n v="6"/>
    <n v="6"/>
    <s v="Summer"/>
    <n v="33.020000000000003"/>
    <n v="24.62621434742319"/>
    <n v="8.3937856525768133"/>
    <n v="0.25420307851534868"/>
    <n v="2"/>
    <n v="66.040000000000006"/>
    <n v="0"/>
    <n v="171"/>
    <x v="1"/>
    <x v="1"/>
    <n v="12.29597883320668"/>
  </r>
  <r>
    <s v="V032"/>
    <x v="71"/>
    <x v="4"/>
    <x v="0"/>
    <s v="Furnishings"/>
    <s v="FUR-FU-10001546"/>
    <s v="Dana Swing-Arm Lamps"/>
    <s v="United States"/>
    <s v="CA-2015-158323"/>
    <x v="672"/>
    <d v="2015-12-03T00:00:00"/>
    <s v="First Class"/>
    <n v="3"/>
    <n v="11"/>
    <s v="Winter"/>
    <n v="17.088000000000001"/>
    <n v="11.8348889178144"/>
    <n v="5.2531110821856011"/>
    <n v="0.30741520846123599"/>
    <n v="2"/>
    <n v="34.176000000000002"/>
    <n v="0.2"/>
    <n v="258"/>
    <x v="0"/>
    <x v="1"/>
    <n v="8.4287947282769071"/>
  </r>
  <r>
    <s v="V143"/>
    <x v="135"/>
    <x v="0"/>
    <x v="1"/>
    <s v="Art"/>
    <s v="OFF-AR-10001919"/>
    <s v="OIC #2 Pencils, Medium Soft"/>
    <s v="United States"/>
    <s v="CA-2015-161795"/>
    <x v="379"/>
    <d v="2015-12-23T00:00:00"/>
    <s v="Second Class"/>
    <n v="2"/>
    <n v="12"/>
    <s v="Winter"/>
    <n v="3.008"/>
    <n v="2.045486855770569"/>
    <n v="0.96251314422943102"/>
    <n v="0.31998442294861401"/>
    <n v="2"/>
    <n v="6.016"/>
    <n v="0.2"/>
    <n v="491"/>
    <x v="0"/>
    <x v="1"/>
    <n v="2.5196141805934542"/>
  </r>
  <r>
    <s v="V130"/>
    <x v="34"/>
    <x v="1"/>
    <x v="1"/>
    <s v="Paper"/>
    <s v="OFF-PA-10002558"/>
    <s v="Xerox 1938"/>
    <s v="United States"/>
    <s v="CA-2017-100902"/>
    <x v="701"/>
    <d v="2017-11-21T00:00:00"/>
    <s v="Standard Class"/>
    <n v="4"/>
    <n v="11"/>
    <s v="Winter"/>
    <n v="268.24"/>
    <n v="227.55561375976961"/>
    <n v="40.684386240230396"/>
    <n v="0.15167158604320904"/>
    <n v="7"/>
    <n v="1877.68"/>
    <n v="0.2"/>
    <n v="229"/>
    <x v="0"/>
    <x v="2"/>
    <n v="132.5509689941303"/>
  </r>
  <r>
    <s v="V080"/>
    <x v="141"/>
    <x v="3"/>
    <x v="2"/>
    <s v="Accessories"/>
    <s v="TEC-AC-10003174"/>
    <s v="Plantronics S12 Corded Telephone Headset System"/>
    <s v="United States"/>
    <s v="CA-2017-100902"/>
    <x v="701"/>
    <d v="2017-11-21T00:00:00"/>
    <s v="Standard Class"/>
    <n v="4"/>
    <n v="11"/>
    <s v="Winter"/>
    <n v="431.16"/>
    <n v="356.85510284065413"/>
    <n v="74.304897159345899"/>
    <n v="0.17233717682379138"/>
    <n v="5"/>
    <n v="2155.8000000000002"/>
    <n v="0.2"/>
    <n v="121"/>
    <x v="0"/>
    <x v="0"/>
    <n v="147.898983314964"/>
  </r>
  <r>
    <s v="V074"/>
    <x v="113"/>
    <x v="4"/>
    <x v="2"/>
    <s v="Phones"/>
    <s v="TEC-PH-10003988"/>
    <s v="LF Elite 3D Dazzle Designer Hard Case Cover, Lf Stylus Pen and Wiper For Apple Iphone 5c Mini Lite"/>
    <s v="United States"/>
    <s v="CA-2017-112844"/>
    <x v="38"/>
    <d v="2017-11-16T00:00:00"/>
    <s v="Second Class"/>
    <n v="3"/>
    <n v="11"/>
    <s v="Winter"/>
    <n v="43.6"/>
    <n v="33.113153145782441"/>
    <n v="10.486846854217561"/>
    <n v="0.24052401041783394"/>
    <n v="4"/>
    <n v="174.4"/>
    <n v="0"/>
    <n v="479"/>
    <x v="0"/>
    <x v="1"/>
    <n v="13.027991841744891"/>
  </r>
  <r>
    <s v="V025"/>
    <x v="86"/>
    <x v="0"/>
    <x v="0"/>
    <s v="Furnishings"/>
    <s v="FUR-FU-10004845"/>
    <s v="Deflect-o EconoMat Nonstudded, No Bevel Mat"/>
    <s v="United States"/>
    <s v="CA-2017-112844"/>
    <x v="38"/>
    <d v="2017-11-16T00:00:00"/>
    <s v="Second Class"/>
    <n v="3"/>
    <n v="11"/>
    <s v="Winter"/>
    <n v="154.94999999999999"/>
    <n v="113.0273620762209"/>
    <n v="41.922637923779092"/>
    <n v="0.27055590786562822"/>
    <n v="3"/>
    <n v="464.84999999999997"/>
    <n v="0"/>
    <n v="488"/>
    <x v="0"/>
    <x v="0"/>
    <n v="203.039909952042"/>
  </r>
  <r>
    <s v="V121"/>
    <x v="7"/>
    <x v="2"/>
    <x v="1"/>
    <s v="Paper"/>
    <s v="OFF-PA-10003072"/>
    <s v="Eureka Recycled Copy Paper 8 1/2&quot; x 11&quot;, Ream"/>
    <s v="United States"/>
    <s v="CA-2016-158925"/>
    <x v="1057"/>
    <d v="2016-10-28T00:00:00"/>
    <s v="Standard Class"/>
    <n v="4"/>
    <n v="10"/>
    <s v="Autumn"/>
    <n v="15.552"/>
    <n v="12.101361498801101"/>
    <n v="3.4506385011988989"/>
    <n v="0.22187747564293331"/>
    <n v="3"/>
    <n v="46.655999999999999"/>
    <n v="0.2"/>
    <n v="234"/>
    <x v="0"/>
    <x v="1"/>
    <n v="10.6372050464396"/>
  </r>
  <r>
    <s v="V130"/>
    <x v="34"/>
    <x v="0"/>
    <x v="1"/>
    <s v="Paper"/>
    <s v="OFF-PA-10003641"/>
    <s v="Xerox 1909"/>
    <s v="United States"/>
    <s v="CA-2014-155390"/>
    <x v="776"/>
    <d v="2014-12-11T00:00:00"/>
    <s v="Standard Class"/>
    <n v="5"/>
    <n v="12"/>
    <s v="Winter"/>
    <n v="42.207999999999998"/>
    <n v="30.588298126422391"/>
    <n v="11.619701873577608"/>
    <n v="0.27529619677733153"/>
    <n v="2"/>
    <n v="84.415999999999997"/>
    <n v="0.2"/>
    <n v="119"/>
    <x v="0"/>
    <x v="0"/>
    <n v="51.835935518818523"/>
  </r>
  <r>
    <s v="V133"/>
    <x v="42"/>
    <x v="1"/>
    <x v="1"/>
    <s v="Paper"/>
    <s v="OFF-PA-10003729"/>
    <s v="Xerox 1998"/>
    <s v="United States"/>
    <s v="CA-2017-123071"/>
    <x v="734"/>
    <d v="2017-12-06T00:00:00"/>
    <s v="First Class"/>
    <n v="3"/>
    <n v="12"/>
    <s v="Winter"/>
    <n v="10.368"/>
    <n v="7.9780153174327868"/>
    <n v="2.3899846825672135"/>
    <n v="0.23051549793279449"/>
    <n v="2"/>
    <n v="20.736000000000001"/>
    <n v="0.2"/>
    <n v="319"/>
    <x v="0"/>
    <x v="1"/>
    <n v="18.328207768355309"/>
  </r>
  <r>
    <s v="V142"/>
    <x v="48"/>
    <x v="3"/>
    <x v="1"/>
    <s v="Art"/>
    <s v="OFF-AR-10003251"/>
    <s v="Prang Drawing Pencil Set"/>
    <s v="United States"/>
    <s v="CA-2017-156391"/>
    <x v="986"/>
    <d v="2017-09-28T00:00:00"/>
    <s v="First Class"/>
    <n v="2"/>
    <n v="9"/>
    <s v="Autumn"/>
    <n v="2.2240000000000002"/>
    <n v="1.6608477128728589"/>
    <n v="0.56315228712714127"/>
    <n v="0.25321595644205991"/>
    <n v="1"/>
    <n v="2.2240000000000002"/>
    <n v="0.2"/>
    <n v="432"/>
    <x v="0"/>
    <x v="1"/>
    <n v="3.6418960001887029"/>
  </r>
  <r>
    <s v="V110"/>
    <x v="16"/>
    <x v="0"/>
    <x v="1"/>
    <s v="Envelopes"/>
    <s v="OFF-EN-10003286"/>
    <s v="Staple envelope"/>
    <s v="United States"/>
    <s v="CA-2015-103093"/>
    <x v="302"/>
    <d v="2015-02-07T00:00:00"/>
    <s v="Standard Class"/>
    <n v="4"/>
    <n v="2"/>
    <s v="Spring"/>
    <n v="74.52"/>
    <n v="49.099990851539488"/>
    <n v="25.420009148460508"/>
    <n v="0.34111660156280876"/>
    <n v="9"/>
    <n v="670.68"/>
    <n v="0"/>
    <n v="229"/>
    <x v="0"/>
    <x v="1"/>
    <n v="23.591600636061731"/>
  </r>
  <r>
    <s v="V135"/>
    <x v="51"/>
    <x v="0"/>
    <x v="1"/>
    <s v="Art"/>
    <s v="OFF-AR-10004078"/>
    <s v="Newell 312"/>
    <s v="United States"/>
    <s v="US-2017-118941"/>
    <x v="801"/>
    <d v="2017-08-12T00:00:00"/>
    <s v="Same Day"/>
    <n v="0"/>
    <n v="8"/>
    <s v="Autumn"/>
    <n v="17.52"/>
    <n v="11.847957272979381"/>
    <n v="5.6720427270206191"/>
    <n v="0.3237467309943276"/>
    <n v="3"/>
    <n v="52.56"/>
    <n v="0"/>
    <n v="131"/>
    <x v="0"/>
    <x v="1"/>
    <n v="13.76150773980552"/>
  </r>
  <r>
    <s v="V048"/>
    <x v="99"/>
    <x v="1"/>
    <x v="0"/>
    <s v="Chairs"/>
    <s v="FUR-CH-10002331"/>
    <s v="Hon 4700 Series Mobuis Mid-Back Task Chairs with Adjustable Arms"/>
    <s v="United States"/>
    <s v="US-2017-118941"/>
    <x v="801"/>
    <d v="2017-08-12T00:00:00"/>
    <s v="Same Day"/>
    <n v="0"/>
    <n v="8"/>
    <s v="Autumn"/>
    <n v="1779.9"/>
    <n v="1261.3851335366901"/>
    <n v="518.51486646331"/>
    <n v="0.29131685289247145"/>
    <n v="5"/>
    <n v="8899.5"/>
    <n v="0"/>
    <n v="189"/>
    <x v="0"/>
    <x v="0"/>
    <n v="762.74478169070426"/>
  </r>
  <r>
    <s v="V123"/>
    <x v="14"/>
    <x v="0"/>
    <x v="1"/>
    <s v="Art"/>
    <s v="OFF-AR-10001953"/>
    <s v="Boston 1645 Deluxe Heavier-Duty Electric Pencil Sharpener"/>
    <s v="United States"/>
    <s v="US-2017-118941"/>
    <x v="801"/>
    <d v="2017-08-12T00:00:00"/>
    <s v="Same Day"/>
    <n v="0"/>
    <n v="8"/>
    <s v="Autumn"/>
    <n v="219.9"/>
    <n v="171.11823106343539"/>
    <n v="48.781768936564617"/>
    <n v="0.2218361479607304"/>
    <n v="5"/>
    <n v="1099.5"/>
    <n v="0"/>
    <n v="358"/>
    <x v="0"/>
    <x v="2"/>
    <n v="72.508272773328613"/>
  </r>
  <r>
    <s v="V121"/>
    <x v="7"/>
    <x v="3"/>
    <x v="1"/>
    <s v="Art"/>
    <s v="OFF-AR-10002053"/>
    <s v="Premium Writing Pencils, Soft, #2 by Central Association for the Blind"/>
    <s v="United States"/>
    <s v="CA-2015-169299"/>
    <x v="252"/>
    <d v="2015-08-26T00:00:00"/>
    <s v="First Class"/>
    <n v="2"/>
    <n v="8"/>
    <s v="Autumn"/>
    <n v="7.1520000000000001"/>
    <n v="4.736685596860668"/>
    <n v="2.4153144031393321"/>
    <n v="0.33771174540538756"/>
    <n v="3"/>
    <n v="21.456"/>
    <n v="0.2"/>
    <n v="397"/>
    <x v="0"/>
    <x v="1"/>
    <n v="11.13875550884004"/>
  </r>
  <r>
    <s v="V143"/>
    <x v="135"/>
    <x v="3"/>
    <x v="1"/>
    <s v="Paper"/>
    <s v="OFF-PA-10003651"/>
    <s v="Xerox 1968"/>
    <s v="United States"/>
    <s v="CA-2017-154088"/>
    <x v="105"/>
    <d v="2017-11-17T00:00:00"/>
    <s v="Standard Class"/>
    <n v="5"/>
    <n v="11"/>
    <s v="Winter"/>
    <n v="26.72"/>
    <n v="19.648449615074309"/>
    <n v="7.0715503849256898"/>
    <n v="0.26465383177117102"/>
    <n v="5"/>
    <n v="133.6"/>
    <n v="0.2"/>
    <n v="432"/>
    <x v="0"/>
    <x v="1"/>
    <n v="21.0266197758936"/>
  </r>
  <r>
    <s v="V095"/>
    <x v="140"/>
    <x v="0"/>
    <x v="2"/>
    <s v="Phones"/>
    <s v="TEC-PH-10002885"/>
    <s v="Apple iPhone 5"/>
    <s v="United States"/>
    <s v="CA-2016-155978"/>
    <x v="1147"/>
    <d v="2016-08-01T00:00:00"/>
    <s v="Same Day"/>
    <n v="0"/>
    <n v="8"/>
    <s v="Autumn"/>
    <n v="1039.7280000000001"/>
    <n v="780.36089185837034"/>
    <n v="259.36710814162973"/>
    <n v="0.24945669265580009"/>
    <n v="2"/>
    <n v="2079.4560000000001"/>
    <n v="0.2"/>
    <n v="348"/>
    <x v="0"/>
    <x v="0"/>
    <n v="1707.788187374535"/>
  </r>
  <r>
    <s v="V130"/>
    <x v="34"/>
    <x v="1"/>
    <x v="1"/>
    <s v="Appliances"/>
    <s v="OFF-AP-10002892"/>
    <s v="Belkin F5C206VTEL 6 Outlet Surge"/>
    <s v="United States"/>
    <s v="CA-2016-155978"/>
    <x v="1147"/>
    <d v="2016-08-01T00:00:00"/>
    <s v="Same Day"/>
    <n v="0"/>
    <n v="8"/>
    <s v="Autumn"/>
    <n v="45.96"/>
    <n v="38.943387130464451"/>
    <n v="7.0166128695355496"/>
    <n v="0.15266781700468993"/>
    <n v="2"/>
    <n v="91.92"/>
    <n v="0"/>
    <n v="272"/>
    <x v="0"/>
    <x v="1"/>
    <n v="31.04224535325093"/>
  </r>
  <r>
    <s v="V126"/>
    <x v="8"/>
    <x v="1"/>
    <x v="1"/>
    <s v="Binders"/>
    <s v="OFF-BI-10000545"/>
    <s v="GBC Ibimaster 500 Manual ProClick Binding System"/>
    <s v="United States"/>
    <s v="CA-2016-108196"/>
    <x v="881"/>
    <d v="2016-12-02T00:00:00"/>
    <s v="Standard Class"/>
    <n v="7"/>
    <n v="11"/>
    <s v="Winter"/>
    <n v="456.58800000000002"/>
    <n v="319.56183801220448"/>
    <n v="137.02616198779555"/>
    <n v="0.30010898663082591"/>
    <n v="2"/>
    <n v="913.17600000000004"/>
    <n v="0.7"/>
    <n v="456"/>
    <x v="1"/>
    <x v="0"/>
    <n v="2937.1210234821779"/>
  </r>
  <r>
    <s v="V088"/>
    <x v="96"/>
    <x v="2"/>
    <x v="2"/>
    <s v="Machines"/>
    <s v="TEC-MA-10000418"/>
    <s v="Cubify CubeX 3D Printer Double Head Print"/>
    <s v="United States"/>
    <s v="CA-2016-108196"/>
    <x v="881"/>
    <d v="2016-12-02T00:00:00"/>
    <s v="Standard Class"/>
    <n v="7"/>
    <n v="11"/>
    <s v="Winter"/>
    <n v="4499.9849999999997"/>
    <n v="3654.2051868226681"/>
    <n v="845.77981317733156"/>
    <n v="0.18795169610061624"/>
    <n v="5"/>
    <n v="22499.924999999999"/>
    <n v="0.7"/>
    <n v="483"/>
    <x v="1"/>
    <x v="0"/>
    <n v="1652.265656615283"/>
  </r>
  <r>
    <s v="V053"/>
    <x v="89"/>
    <x v="1"/>
    <x v="2"/>
    <s v="Accessories"/>
    <s v="TEC-AC-10000926"/>
    <s v="NETGEAR RangeMax WNR1000 Wireless Router"/>
    <s v="United States"/>
    <s v="CA-2016-108196"/>
    <x v="881"/>
    <d v="2016-12-02T00:00:00"/>
    <s v="Standard Class"/>
    <n v="7"/>
    <n v="11"/>
    <s v="Winter"/>
    <n v="59.975999999999999"/>
    <n v="40.62364512242943"/>
    <n v="19.352354877570569"/>
    <n v="0.32266831528562373"/>
    <n v="3"/>
    <n v="179.928"/>
    <n v="0.2"/>
    <n v="146"/>
    <x v="1"/>
    <x v="2"/>
    <n v="132.5509689941303"/>
  </r>
  <r>
    <s v="V100"/>
    <x v="17"/>
    <x v="3"/>
    <x v="1"/>
    <s v="Envelopes"/>
    <s v="OFF-EN-10001509"/>
    <s v="Poly String Tie Envelopes"/>
    <s v="United States"/>
    <s v="CA-2016-152800"/>
    <x v="1172"/>
    <d v="2016-04-15T00:00:00"/>
    <s v="First Class"/>
    <n v="2"/>
    <n v="4"/>
    <s v="Spring"/>
    <n v="6.12"/>
    <n v="4.2378652361958853"/>
    <n v="1.8821347638041148"/>
    <n v="0.30753836009871155"/>
    <n v="3"/>
    <n v="18.36"/>
    <n v="0"/>
    <n v="296"/>
    <x v="0"/>
    <x v="1"/>
    <n v="4.2354180388287963"/>
  </r>
  <r>
    <s v="V139"/>
    <x v="2"/>
    <x v="1"/>
    <x v="1"/>
    <s v="Appliances"/>
    <s v="OFF-AP-10001366"/>
    <s v="Staple holder"/>
    <s v="United States"/>
    <s v="CA-2014-166961"/>
    <x v="422"/>
    <d v="2014-12-31T00:00:00"/>
    <s v="Standard Class"/>
    <n v="4"/>
    <n v="12"/>
    <s v="Winter"/>
    <n v="10.98"/>
    <n v="8.7055067153768242"/>
    <n v="2.2744932846231762"/>
    <n v="0.2071487508764277"/>
    <n v="1"/>
    <n v="10.98"/>
    <n v="0"/>
    <n v="478"/>
    <x v="0"/>
    <x v="1"/>
    <n v="31.537648929493781"/>
  </r>
  <r>
    <s v="V108"/>
    <x v="76"/>
    <x v="3"/>
    <x v="1"/>
    <s v="Fasteners"/>
    <s v="OFF-FA-10003485"/>
    <s v="Staples"/>
    <s v="United States"/>
    <s v="CA-2014-166961"/>
    <x v="422"/>
    <d v="2014-12-31T00:00:00"/>
    <s v="Standard Class"/>
    <n v="4"/>
    <n v="12"/>
    <s v="Winter"/>
    <n v="7.86"/>
    <n v="6.3479301717804848"/>
    <n v="1.5120698282195155"/>
    <n v="0.19237529621113428"/>
    <n v="3"/>
    <n v="23.580000000000002"/>
    <n v="0"/>
    <n v="133"/>
    <x v="0"/>
    <x v="1"/>
    <n v="7.7810030201767697"/>
  </r>
  <r>
    <s v="V139"/>
    <x v="2"/>
    <x v="0"/>
    <x v="1"/>
    <s v="Storage"/>
    <s v="OFF-ST-10004507"/>
    <s v="Advantus Rolling Storage Box"/>
    <s v="United States"/>
    <s v="CA-2014-166961"/>
    <x v="422"/>
    <d v="2014-12-31T00:00:00"/>
    <s v="Standard Class"/>
    <n v="4"/>
    <n v="12"/>
    <s v="Winter"/>
    <n v="51.45"/>
    <n v="39.159858073833071"/>
    <n v="12.290141926166932"/>
    <n v="0.23887545045999867"/>
    <n v="3"/>
    <n v="154.35000000000002"/>
    <n v="0"/>
    <n v="353"/>
    <x v="0"/>
    <x v="1"/>
    <n v="20.01649833401326"/>
  </r>
  <r>
    <s v="V140"/>
    <x v="80"/>
    <x v="1"/>
    <x v="1"/>
    <s v="Binders"/>
    <s v="OFF-BI-10002353"/>
    <s v="GBC VeloBind Cover Sets"/>
    <s v="United States"/>
    <s v="CA-2014-166961"/>
    <x v="422"/>
    <d v="2014-12-31T00:00:00"/>
    <s v="Standard Class"/>
    <n v="4"/>
    <n v="12"/>
    <s v="Winter"/>
    <n v="37.055999999999997"/>
    <n v="24.49574569172993"/>
    <n v="12.560254308270068"/>
    <n v="0.338953322222314"/>
    <n v="3"/>
    <n v="111.16799999999999"/>
    <n v="0.2"/>
    <n v="347"/>
    <x v="0"/>
    <x v="1"/>
    <n v="28.224541140967759"/>
  </r>
  <r>
    <s v="V113"/>
    <x v="117"/>
    <x v="3"/>
    <x v="1"/>
    <s v="Appliances"/>
    <s v="OFF-AP-10001271"/>
    <s v="Eureka The Boss Cordless Rechargeable Stick Vac"/>
    <s v="United States"/>
    <s v="CA-2016-139381"/>
    <x v="724"/>
    <d v="2016-04-22T00:00:00"/>
    <s v="Standard Class"/>
    <n v="4"/>
    <n v="4"/>
    <s v="Spring"/>
    <n v="203.92"/>
    <n v="156.9887671068868"/>
    <n v="46.93123289311319"/>
    <n v="0.2301453162667379"/>
    <n v="4"/>
    <n v="815.68"/>
    <n v="0"/>
    <n v="141"/>
    <x v="0"/>
    <x v="2"/>
    <n v="64.080866348700383"/>
  </r>
  <r>
    <s v="V052"/>
    <x v="128"/>
    <x v="3"/>
    <x v="2"/>
    <s v="Phones"/>
    <s v="TEC-PH-10004924"/>
    <s v="SKILCRAFT Telephone Shoulder Rest, 2&quot; x 6.5&quot; x 2.5&quot;, Black"/>
    <s v="United States"/>
    <s v="CA-2016-139381"/>
    <x v="724"/>
    <d v="2016-04-22T00:00:00"/>
    <s v="Standard Class"/>
    <n v="4"/>
    <n v="4"/>
    <s v="Spring"/>
    <n v="29.56"/>
    <n v="25.020703313125971"/>
    <n v="4.5392966868740281"/>
    <n v="0.15356213419736225"/>
    <n v="4"/>
    <n v="118.24"/>
    <n v="0"/>
    <n v="388"/>
    <x v="0"/>
    <x v="1"/>
    <n v="9.5022105498317231"/>
  </r>
  <r>
    <s v="V110"/>
    <x v="16"/>
    <x v="2"/>
    <x v="1"/>
    <s v="Binders"/>
    <s v="OFF-BI-10002706"/>
    <s v="Avery Premier Heavy-Duty Binder with Round Locking Rings"/>
    <s v="United States"/>
    <s v="CA-2015-132136"/>
    <x v="936"/>
    <d v="2015-03-12T00:00:00"/>
    <s v="Standard Class"/>
    <n v="4"/>
    <n v="3"/>
    <s v="Spring"/>
    <n v="8.5679999999999996"/>
    <n v="6.0302679241071493"/>
    <n v="2.5377320758928503"/>
    <n v="0.29618721707432893"/>
    <n v="3"/>
    <n v="25.704000000000001"/>
    <n v="0.8"/>
    <n v="222"/>
    <x v="0"/>
    <x v="1"/>
    <n v="29.71965652560608"/>
  </r>
  <r>
    <s v="V121"/>
    <x v="7"/>
    <x v="0"/>
    <x v="1"/>
    <s v="Storage"/>
    <s v="OFF-ST-10003442"/>
    <s v="Eldon Portable Mobile Manager"/>
    <s v="United States"/>
    <s v="CA-2016-162236"/>
    <x v="254"/>
    <d v="2016-11-06T00:00:00"/>
    <s v="Second Class"/>
    <n v="2"/>
    <n v="11"/>
    <s v="Winter"/>
    <n v="45.247999999999998"/>
    <n v="32.429554959036643"/>
    <n v="12.818445040963354"/>
    <n v="0.28329307463232306"/>
    <n v="2"/>
    <n v="90.495999999999995"/>
    <n v="0.2"/>
    <n v="126"/>
    <x v="0"/>
    <x v="2"/>
    <n v="52.069002064568132"/>
  </r>
  <r>
    <s v="V013"/>
    <x v="97"/>
    <x v="4"/>
    <x v="0"/>
    <s v="Tables"/>
    <s v="FUR-TA-10002533"/>
    <s v="BPI Conference Tables"/>
    <s v="United States"/>
    <s v="CA-2016-162236"/>
    <x v="254"/>
    <d v="2016-11-06T00:00:00"/>
    <s v="Second Class"/>
    <n v="2"/>
    <n v="11"/>
    <s v="Winter"/>
    <n v="876.3"/>
    <n v="677.44997752527684"/>
    <n v="198.85002247472312"/>
    <n v="0.22692003021194013"/>
    <n v="10"/>
    <n v="8763"/>
    <n v="0.4"/>
    <n v="158"/>
    <x v="0"/>
    <x v="0"/>
    <n v="272.72662304494582"/>
  </r>
  <r>
    <s v="V113"/>
    <x v="117"/>
    <x v="3"/>
    <x v="1"/>
    <s v="Supplies"/>
    <s v="OFF-SU-10003505"/>
    <s v="Premier Electric Letter Opener"/>
    <s v="United States"/>
    <s v="CA-2016-162236"/>
    <x v="254"/>
    <d v="2016-11-06T00:00:00"/>
    <s v="Second Class"/>
    <n v="2"/>
    <n v="11"/>
    <s v="Winter"/>
    <n v="185.376"/>
    <n v="152.82537102461819"/>
    <n v="32.550628975381812"/>
    <n v="0.17559246599010558"/>
    <n v="2"/>
    <n v="370.75200000000001"/>
    <n v="0.2"/>
    <n v="246"/>
    <x v="0"/>
    <x v="0"/>
    <n v="199.23685463717371"/>
  </r>
  <r>
    <s v="V124"/>
    <x v="15"/>
    <x v="4"/>
    <x v="1"/>
    <s v="Labels"/>
    <s v="OFF-LA-10002762"/>
    <s v="Avery 485"/>
    <s v="United States"/>
    <s v="US-2014-111353"/>
    <x v="503"/>
    <d v="2014-12-06T00:00:00"/>
    <s v="Standard Class"/>
    <n v="7"/>
    <n v="11"/>
    <s v="Winter"/>
    <n v="25.06"/>
    <n v="18.791538832484981"/>
    <n v="6.2684611675150173"/>
    <n v="0.25013811522406293"/>
    <n v="2"/>
    <n v="50.12"/>
    <n v="0"/>
    <n v="214"/>
    <x v="1"/>
    <x v="2"/>
    <n v="39.587945292727667"/>
  </r>
  <r>
    <s v="V141"/>
    <x v="67"/>
    <x v="1"/>
    <x v="1"/>
    <s v="Binders"/>
    <s v="OFF-BI-10000279"/>
    <s v="Acco Recycled 2&quot; Capacity Laser Printer Hanging Data Binders"/>
    <s v="United States"/>
    <s v="US-2016-117037"/>
    <x v="624"/>
    <d v="2016-05-20T00:00:00"/>
    <s v="First Class"/>
    <n v="3"/>
    <n v="5"/>
    <s v="Summer"/>
    <n v="2.89"/>
    <n v="1.9600887183015301"/>
    <n v="0.92991128169847004"/>
    <n v="0.32176860958424569"/>
    <n v="1"/>
    <n v="2.89"/>
    <n v="0.8"/>
    <n v="486"/>
    <x v="0"/>
    <x v="1"/>
    <n v="18.55667327180889"/>
  </r>
  <r>
    <s v="V112"/>
    <x v="53"/>
    <x v="3"/>
    <x v="1"/>
    <s v="Fasteners"/>
    <s v="OFF-FA-10000936"/>
    <s v="Acco Hot Clips Clips to Go"/>
    <s v="United States"/>
    <s v="US-2016-117037"/>
    <x v="624"/>
    <d v="2016-05-20T00:00:00"/>
    <s v="First Class"/>
    <n v="3"/>
    <n v="5"/>
    <s v="Summer"/>
    <n v="7.8959999999999999"/>
    <n v="6.2540100056251182"/>
    <n v="1.6419899943748817"/>
    <n v="0.20795212694717347"/>
    <n v="3"/>
    <n v="23.687999999999999"/>
    <n v="0.2"/>
    <n v="298"/>
    <x v="0"/>
    <x v="1"/>
    <n v="9.9006590487704411"/>
  </r>
  <r>
    <s v="V029"/>
    <x v="54"/>
    <x v="0"/>
    <x v="0"/>
    <s v="Furnishings"/>
    <s v="FUR-FU-10004973"/>
    <s v="Flat Face Poster Frame"/>
    <s v="United States"/>
    <s v="US-2016-117037"/>
    <x v="624"/>
    <d v="2016-05-20T00:00:00"/>
    <s v="First Class"/>
    <n v="3"/>
    <n v="5"/>
    <s v="Summer"/>
    <n v="22.608000000000001"/>
    <n v="16.58725554523188"/>
    <n v="6.0207444547681206"/>
    <n v="0.26631035274098197"/>
    <n v="3"/>
    <n v="67.823999999999998"/>
    <n v="0.6"/>
    <n v="227"/>
    <x v="0"/>
    <x v="2"/>
    <n v="39.973748331078028"/>
  </r>
  <r>
    <s v="V100"/>
    <x v="17"/>
    <x v="1"/>
    <x v="1"/>
    <s v="Paper"/>
    <s v="OFF-PA-10000791"/>
    <s v="Wirebound Message Books, Four 2 3/4 x 5 Forms per Page, 200 Sets per Book"/>
    <s v="United States"/>
    <s v="US-2016-117037"/>
    <x v="624"/>
    <d v="2016-05-20T00:00:00"/>
    <s v="First Class"/>
    <n v="3"/>
    <n v="5"/>
    <s v="Summer"/>
    <n v="30.527999999999999"/>
    <n v="20.403201233844179"/>
    <n v="10.12479876615582"/>
    <n v="0.33165614406956956"/>
    <n v="8"/>
    <n v="244.22399999999999"/>
    <n v="0.2"/>
    <n v="475"/>
    <x v="0"/>
    <x v="1"/>
    <n v="15.819341414863009"/>
  </r>
  <r>
    <s v="V112"/>
    <x v="53"/>
    <x v="3"/>
    <x v="1"/>
    <s v="Binders"/>
    <s v="OFF-BI-10001132"/>
    <s v="Acco PRESSTEX Data Binder with Storage Hooks, Dark Blue, 9 1/2&quot; X 11&quot;"/>
    <s v="United States"/>
    <s v="CA-2017-160801"/>
    <x v="20"/>
    <d v="2017-09-19T00:00:00"/>
    <s v="Same Day"/>
    <n v="0"/>
    <n v="9"/>
    <s v="Autumn"/>
    <n v="4.8419999999999996"/>
    <n v="3.5729674751257821"/>
    <n v="1.2690325248742176"/>
    <n v="0.26208850162623248"/>
    <n v="3"/>
    <n v="14.526"/>
    <n v="0.7"/>
    <n v="252"/>
    <x v="0"/>
    <x v="1"/>
    <n v="18.267589103838159"/>
  </r>
  <r>
    <s v="V109"/>
    <x v="58"/>
    <x v="0"/>
    <x v="1"/>
    <s v="Binders"/>
    <s v="OFF-BI-10002012"/>
    <s v="Wilson Jones Easy Flow II Sheet Lifters"/>
    <s v="United States"/>
    <s v="CA-2016-108364"/>
    <x v="1054"/>
    <d v="2016-12-24T00:00:00"/>
    <s v="Standard Class"/>
    <n v="5"/>
    <n v="12"/>
    <s v="Winter"/>
    <n v="1.8"/>
    <n v="1.377015721312538"/>
    <n v="0.42298427868746202"/>
    <n v="0.2349912659374789"/>
    <n v="5"/>
    <n v="9"/>
    <n v="0.8"/>
    <n v="468"/>
    <x v="0"/>
    <x v="1"/>
    <n v="3.7895982036958151"/>
  </r>
  <r>
    <s v="V056"/>
    <x v="93"/>
    <x v="1"/>
    <x v="2"/>
    <s v="Accessories"/>
    <s v="TEC-AC-10001383"/>
    <s v="Logitech Wireless Touch Keyboard K400"/>
    <s v="United States"/>
    <s v="CA-2017-169362"/>
    <x v="386"/>
    <d v="2017-10-15T00:00:00"/>
    <s v="First Class"/>
    <n v="3"/>
    <n v="10"/>
    <s v="Autumn"/>
    <n v="39.984000000000002"/>
    <n v="27.977557028503998"/>
    <n v="12.006442971496003"/>
    <n v="0.30028118676210491"/>
    <n v="2"/>
    <n v="79.968000000000004"/>
    <n v="0.2"/>
    <n v="370"/>
    <x v="0"/>
    <x v="0"/>
    <n v="132.83150790381021"/>
  </r>
  <r>
    <s v="V142"/>
    <x v="48"/>
    <x v="3"/>
    <x v="1"/>
    <s v="Paper"/>
    <s v="OFF-PA-10002036"/>
    <s v="Xerox 1930"/>
    <s v="United States"/>
    <s v="CA-2015-127481"/>
    <x v="295"/>
    <d v="2015-12-15T00:00:00"/>
    <s v="Second Class"/>
    <n v="3"/>
    <n v="12"/>
    <s v="Winter"/>
    <n v="32.4"/>
    <n v="23.611081121949208"/>
    <n v="8.7889188780507901"/>
    <n v="0.27126292833490095"/>
    <n v="5"/>
    <n v="162"/>
    <n v="0"/>
    <n v="438"/>
    <x v="0"/>
    <x v="1"/>
    <n v="10.74977119756509"/>
  </r>
  <r>
    <s v="V098"/>
    <x v="92"/>
    <x v="4"/>
    <x v="1"/>
    <s v="Paper"/>
    <s v="OFF-PA-10002377"/>
    <s v="Xerox 1916"/>
    <s v="United States"/>
    <s v="CA-2015-127481"/>
    <x v="295"/>
    <d v="2015-12-15T00:00:00"/>
    <s v="Second Class"/>
    <n v="3"/>
    <n v="12"/>
    <s v="Winter"/>
    <n v="97.88"/>
    <n v="79.570721414958925"/>
    <n v="18.309278585041071"/>
    <n v="0.18705842444872367"/>
    <n v="2"/>
    <n v="195.76"/>
    <n v="0"/>
    <n v="182"/>
    <x v="0"/>
    <x v="2"/>
    <n v="71.445003497426285"/>
  </r>
  <r>
    <s v="V068"/>
    <x v="119"/>
    <x v="1"/>
    <x v="2"/>
    <s v="Phones"/>
    <s v="TEC-PH-10000526"/>
    <s v="Vtech CS6719"/>
    <s v="United States"/>
    <s v="CA-2015-112711"/>
    <x v="984"/>
    <d v="2015-07-18T00:00:00"/>
    <s v="Standard Class"/>
    <n v="6"/>
    <n v="7"/>
    <s v="Summer"/>
    <n v="307.16800000000001"/>
    <n v="232.59908924507241"/>
    <n v="74.5689107549276"/>
    <n v="0.2427626274707248"/>
    <n v="4"/>
    <n v="1228.672"/>
    <n v="0.2"/>
    <n v="122"/>
    <x v="1"/>
    <x v="0"/>
    <n v="194.7933761277269"/>
  </r>
  <r>
    <s v="V138"/>
    <x v="12"/>
    <x v="4"/>
    <x v="1"/>
    <s v="Binders"/>
    <s v="OFF-BI-10001078"/>
    <s v="Acco PRESSTEX Data Binder with Storage Hooks, Dark Blue, 14 7/8&quot; X 11&quot;"/>
    <s v="United States"/>
    <s v="US-2015-145121"/>
    <x v="653"/>
    <d v="2015-10-06T00:00:00"/>
    <s v="Standard Class"/>
    <n v="4"/>
    <n v="10"/>
    <s v="Autumn"/>
    <n v="26.9"/>
    <n v="21.357920949057029"/>
    <n v="5.54207905094297"/>
    <n v="0.20602524352947846"/>
    <n v="5"/>
    <n v="134.5"/>
    <n v="0"/>
    <n v="110"/>
    <x v="0"/>
    <x v="0"/>
    <n v="15.956204298612111"/>
  </r>
  <r>
    <s v="V143"/>
    <x v="135"/>
    <x v="0"/>
    <x v="1"/>
    <s v="Envelopes"/>
    <s v="OFF-EN-10004483"/>
    <s v="#10 White Business Envelopes,4 1/8 x 9 1/2"/>
    <s v="United States"/>
    <s v="CA-2017-166184"/>
    <x v="668"/>
    <d v="2017-03-27T00:00:00"/>
    <s v="First Class"/>
    <n v="3"/>
    <n v="3"/>
    <s v="Spring"/>
    <n v="47.01"/>
    <n v="34.875731967402253"/>
    <n v="12.134268032597745"/>
    <n v="0.25812099622628687"/>
    <n v="3"/>
    <n v="141.03"/>
    <n v="0"/>
    <n v="286"/>
    <x v="0"/>
    <x v="2"/>
    <n v="40.123127490501631"/>
  </r>
  <r>
    <s v="V091"/>
    <x v="55"/>
    <x v="3"/>
    <x v="2"/>
    <s v="Phones"/>
    <s v="TEC-PH-10002624"/>
    <s v="Samsung Galaxy S4 Mini"/>
    <s v="United States"/>
    <s v="CA-2017-166184"/>
    <x v="668"/>
    <d v="2017-03-27T00:00:00"/>
    <s v="First Class"/>
    <n v="3"/>
    <n v="3"/>
    <s v="Spring"/>
    <n v="469.99"/>
    <n v="390.57008591350922"/>
    <n v="79.419914086490792"/>
    <n v="0.16898213597415007"/>
    <n v="1"/>
    <n v="469.99"/>
    <n v="0"/>
    <n v="215"/>
    <x v="0"/>
    <x v="0"/>
    <n v="644.41782112849739"/>
  </r>
  <r>
    <s v="V043"/>
    <x v="136"/>
    <x v="2"/>
    <x v="0"/>
    <s v="Chairs"/>
    <s v="FUR-CH-10003396"/>
    <s v="Global Deluxe Steno Chair"/>
    <s v="United States"/>
    <s v="CA-2017-166184"/>
    <x v="668"/>
    <d v="2017-03-27T00:00:00"/>
    <s v="First Class"/>
    <n v="3"/>
    <n v="3"/>
    <s v="Spring"/>
    <n v="207.846"/>
    <n v="135.67791456192381"/>
    <n v="72.16808543807619"/>
    <n v="0.34721902484568473"/>
    <n v="3"/>
    <n v="623.53800000000001"/>
    <n v="0.1"/>
    <n v="261"/>
    <x v="0"/>
    <x v="2"/>
    <n v="69.613834946797752"/>
  </r>
  <r>
    <s v="V115"/>
    <x v="44"/>
    <x v="1"/>
    <x v="1"/>
    <s v="Storage"/>
    <s v="OFF-ST-10002756"/>
    <s v="Tennsco Stur-D-Stor Boltless Shelving, 5 Shelves, 24&quot; Deep, Sand"/>
    <s v="United States"/>
    <s v="CA-2017-157413"/>
    <x v="702"/>
    <d v="2017-06-06T00:00:00"/>
    <s v="Standard Class"/>
    <n v="5"/>
    <n v="6"/>
    <s v="Summer"/>
    <n v="324.74400000000003"/>
    <n v="230.12564277511271"/>
    <n v="94.618357224887319"/>
    <n v="0.29136291116968233"/>
    <n v="3"/>
    <n v="974.23200000000008"/>
    <n v="0.2"/>
    <n v="202"/>
    <x v="0"/>
    <x v="0"/>
    <n v="301.52321693030541"/>
  </r>
  <r>
    <s v="V021"/>
    <x v="28"/>
    <x v="0"/>
    <x v="0"/>
    <s v="Furnishings"/>
    <s v="FUR-FU-10002813"/>
    <s v="DAX Contemporary Wood Frame with Silver Metal Mat, Desktop, 11 x 14 Size"/>
    <s v="United States"/>
    <s v="CA-2014-143637"/>
    <x v="977"/>
    <d v="2014-03-29T00:00:00"/>
    <s v="Second Class"/>
    <n v="5"/>
    <n v="3"/>
    <s v="Spring"/>
    <n v="40.479999999999997"/>
    <n v="27.42437290024283"/>
    <n v="13.055627099757167"/>
    <n v="0.32252043230625416"/>
    <n v="2"/>
    <n v="80.959999999999994"/>
    <n v="0"/>
    <n v="342"/>
    <x v="0"/>
    <x v="1"/>
    <n v="20.95597640769811"/>
  </r>
  <r>
    <s v="V113"/>
    <x v="117"/>
    <x v="2"/>
    <x v="1"/>
    <s v="Labels"/>
    <s v="OFF-LA-10003714"/>
    <s v="Avery 510"/>
    <s v="United States"/>
    <s v="CA-2015-102260"/>
    <x v="357"/>
    <d v="2015-09-26T00:00:00"/>
    <s v="Standard Class"/>
    <n v="4"/>
    <n v="9"/>
    <s v="Autumn"/>
    <n v="12"/>
    <n v="8.5529107092702201"/>
    <n v="3.4470892907297799"/>
    <n v="0.28725744089414834"/>
    <n v="4"/>
    <n v="48"/>
    <n v="0.2"/>
    <n v="106"/>
    <x v="0"/>
    <x v="0"/>
    <n v="4.2646805273079949"/>
  </r>
  <r>
    <s v="V125"/>
    <x v="64"/>
    <x v="2"/>
    <x v="1"/>
    <s v="Storage"/>
    <s v="OFF-ST-10003716"/>
    <s v="Tennsco Double-Tier Lockers"/>
    <s v="United States"/>
    <s v="CA-2015-102260"/>
    <x v="357"/>
    <d v="2015-09-26T00:00:00"/>
    <s v="Standard Class"/>
    <n v="4"/>
    <n v="9"/>
    <s v="Autumn"/>
    <n v="720.06399999999996"/>
    <n v="512.8309899206007"/>
    <n v="207.23301007939926"/>
    <n v="0.28779804306200457"/>
    <n v="4"/>
    <n v="2880.2559999999999"/>
    <n v="0.2"/>
    <n v="461"/>
    <x v="0"/>
    <x v="0"/>
    <n v="389.9035140799308"/>
  </r>
  <r>
    <s v="V110"/>
    <x v="16"/>
    <x v="0"/>
    <x v="1"/>
    <s v="Storage"/>
    <s v="OFF-ST-10002289"/>
    <s v="Safco Wire Cube Shelving System, For Use as 4 or 5 14&quot; Cubes, Black"/>
    <s v="United States"/>
    <s v="CA-2015-102260"/>
    <x v="357"/>
    <d v="2015-09-26T00:00:00"/>
    <s v="Standard Class"/>
    <n v="4"/>
    <n v="9"/>
    <s v="Autumn"/>
    <n v="25.423999999999999"/>
    <n v="17.23029730857699"/>
    <n v="8.1937026914230096"/>
    <n v="0.32228220151915549"/>
    <n v="1"/>
    <n v="25.423999999999999"/>
    <n v="0.2"/>
    <n v="271"/>
    <x v="0"/>
    <x v="2"/>
    <n v="67.863509369911014"/>
  </r>
  <r>
    <s v="V128"/>
    <x v="72"/>
    <x v="4"/>
    <x v="1"/>
    <s v="Art"/>
    <s v="OFF-AR-10001315"/>
    <s v="Newell 310"/>
    <s v="United States"/>
    <s v="CA-2015-102260"/>
    <x v="357"/>
    <d v="2015-09-26T00:00:00"/>
    <s v="Standard Class"/>
    <n v="4"/>
    <n v="9"/>
    <s v="Autumn"/>
    <n v="2.8159999999999998"/>
    <n v="2.349816526229902"/>
    <n v="0.46618347377009783"/>
    <n v="0.16554810858313135"/>
    <n v="2"/>
    <n v="5.6319999999999997"/>
    <n v="0.2"/>
    <n v="355"/>
    <x v="0"/>
    <x v="1"/>
    <n v="3.912926562780636"/>
  </r>
  <r>
    <s v="V116"/>
    <x v="62"/>
    <x v="3"/>
    <x v="1"/>
    <s v="Binders"/>
    <s v="OFF-BI-10000042"/>
    <s v="Pressboard Data Binder, Crimson, 12&quot; X 8 1/2&quot;"/>
    <s v="United States"/>
    <s v="CA-2015-102260"/>
    <x v="357"/>
    <d v="2015-09-26T00:00:00"/>
    <s v="Standard Class"/>
    <n v="4"/>
    <n v="9"/>
    <s v="Autumn"/>
    <n v="3.2040000000000002"/>
    <n v="2.610995107215655"/>
    <n v="0.59300489278434521"/>
    <n v="0.18508267565054468"/>
    <n v="2"/>
    <n v="6.4080000000000004"/>
    <n v="0.7"/>
    <n v="346"/>
    <x v="0"/>
    <x v="1"/>
    <n v="7.1110944305359931"/>
  </r>
  <r>
    <s v="V097"/>
    <x v="25"/>
    <x v="2"/>
    <x v="1"/>
    <s v="Binders"/>
    <s v="OFF-BI-10004236"/>
    <s v="XtraLife ClearVue Slant-D Ring Binder, White, 3&quot;"/>
    <s v="United States"/>
    <s v="US-2016-137295"/>
    <x v="1134"/>
    <d v="2016-01-13T00:00:00"/>
    <s v="Standard Class"/>
    <n v="5"/>
    <n v="1"/>
    <s v="Winter"/>
    <n v="30.827999999999999"/>
    <n v="24.237226485822511"/>
    <n v="6.5907735141774886"/>
    <n v="0.21379179687873001"/>
    <n v="7"/>
    <n v="215.79599999999999"/>
    <n v="0.7"/>
    <n v="291"/>
    <x v="0"/>
    <x v="1"/>
    <n v="26.004280157098929"/>
  </r>
  <r>
    <s v="V141"/>
    <x v="67"/>
    <x v="1"/>
    <x v="1"/>
    <s v="Art"/>
    <s v="OFF-AR-10001955"/>
    <s v="Newell 319"/>
    <s v="United States"/>
    <s v="US-2016-137295"/>
    <x v="1134"/>
    <d v="2016-01-13T00:00:00"/>
    <s v="Standard Class"/>
    <n v="5"/>
    <n v="1"/>
    <s v="Winter"/>
    <n v="47.616"/>
    <n v="33.691814642492062"/>
    <n v="13.924185357507938"/>
    <n v="0.29242660781056656"/>
    <n v="3"/>
    <n v="142.84800000000001"/>
    <n v="0.2"/>
    <n v="213"/>
    <x v="0"/>
    <x v="1"/>
    <n v="32.475151221466902"/>
  </r>
  <r>
    <s v="V053"/>
    <x v="89"/>
    <x v="1"/>
    <x v="2"/>
    <s v="Phones"/>
    <s v="TEC-PH-10004080"/>
    <s v="Avaya 5410 Digital phone"/>
    <s v="United States"/>
    <s v="US-2016-137295"/>
    <x v="1134"/>
    <d v="2016-01-13T00:00:00"/>
    <s v="Standard Class"/>
    <n v="5"/>
    <n v="1"/>
    <s v="Winter"/>
    <n v="108.78400000000001"/>
    <n v="84.452893616772073"/>
    <n v="24.331106383227933"/>
    <n v="0.22366438431412644"/>
    <n v="2"/>
    <n v="217.56800000000001"/>
    <n v="0.2"/>
    <n v="122"/>
    <x v="0"/>
    <x v="2"/>
    <n v="77.321501080445472"/>
  </r>
  <r>
    <s v="V097"/>
    <x v="25"/>
    <x v="3"/>
    <x v="1"/>
    <s v="Paper"/>
    <s v="OFF-PA-10000791"/>
    <s v="Wirebound Message Books, Four 2 3/4 x 5 Forms per Page, 200 Sets per Book"/>
    <s v="United States"/>
    <s v="CA-2016-134334"/>
    <x v="1173"/>
    <d v="2016-02-15T00:00:00"/>
    <s v="First Class"/>
    <n v="1"/>
    <n v="2"/>
    <s v="Spring"/>
    <n v="4.7699999999999996"/>
    <n v="3.4205120052555791"/>
    <n v="1.3494879947444205"/>
    <n v="0.28291152929652424"/>
    <n v="1"/>
    <n v="4.7699999999999996"/>
    <n v="0"/>
    <n v="457"/>
    <x v="0"/>
    <x v="1"/>
    <n v="15.819341414863009"/>
  </r>
  <r>
    <s v="V133"/>
    <x v="42"/>
    <x v="0"/>
    <x v="1"/>
    <s v="Art"/>
    <s v="OFF-AR-10001770"/>
    <s v="Economy #2 Pencils"/>
    <s v="United States"/>
    <s v="CA-2016-134334"/>
    <x v="1173"/>
    <d v="2016-02-15T00:00:00"/>
    <s v="First Class"/>
    <n v="1"/>
    <n v="2"/>
    <s v="Spring"/>
    <n v="7.98"/>
    <n v="6.7617185406003628"/>
    <n v="1.2182814593996376"/>
    <n v="0.15266684954882676"/>
    <n v="3"/>
    <n v="23.94"/>
    <n v="0"/>
    <n v="413"/>
    <x v="0"/>
    <x v="1"/>
    <n v="1.33"/>
  </r>
  <r>
    <s v="V012"/>
    <x v="19"/>
    <x v="0"/>
    <x v="0"/>
    <s v="Tables"/>
    <s v="FUR-TA-10002356"/>
    <s v="Bevis Boat-Shaped Conference Table"/>
    <s v="United States"/>
    <s v="CA-2016-134334"/>
    <x v="1173"/>
    <d v="2016-02-15T00:00:00"/>
    <s v="First Class"/>
    <n v="1"/>
    <n v="2"/>
    <s v="Spring"/>
    <n v="550.43100000000004"/>
    <n v="400.74540309600832"/>
    <n v="149.68559690399172"/>
    <n v="0.27194252668180335"/>
    <n v="3"/>
    <n v="1651.2930000000001"/>
    <n v="0.3"/>
    <n v="375"/>
    <x v="0"/>
    <x v="0"/>
    <n v="140.09201244146649"/>
  </r>
  <r>
    <s v="V033"/>
    <x v="74"/>
    <x v="4"/>
    <x v="0"/>
    <s v="Furnishings"/>
    <s v="FUR-FU-10003274"/>
    <s v="Regeneration Desk Collection"/>
    <s v="United States"/>
    <s v="CA-2016-134334"/>
    <x v="1173"/>
    <d v="2016-02-15T00:00:00"/>
    <s v="First Class"/>
    <n v="1"/>
    <n v="2"/>
    <s v="Spring"/>
    <n v="10.56"/>
    <n v="7.5921628851516347"/>
    <n v="2.9678371148483658"/>
    <n v="0.28104518133033768"/>
    <n v="6"/>
    <n v="63.36"/>
    <n v="0"/>
    <n v="472"/>
    <x v="0"/>
    <x v="1"/>
    <n v="2.5698410845809119"/>
  </r>
  <r>
    <s v="V042"/>
    <x v="111"/>
    <x v="2"/>
    <x v="0"/>
    <s v="Bookcases"/>
    <s v="FUR-BO-10004834"/>
    <s v="Riverside Palais Royal Lawyers Bookcase, Royale Cherry Finish"/>
    <s v="United States"/>
    <s v="US-2017-109316"/>
    <x v="110"/>
    <d v="2017-06-10T00:00:00"/>
    <s v="First Class"/>
    <n v="2"/>
    <n v="6"/>
    <s v="Summer"/>
    <n v="1497.6659999999999"/>
    <n v="1186.0964542995659"/>
    <n v="311.56954570043399"/>
    <n v="0.20803673562759253"/>
    <n v="2"/>
    <n v="2995.3319999999999"/>
    <n v="0.15"/>
    <n v="235"/>
    <x v="0"/>
    <x v="0"/>
    <n v="1228.542324763242"/>
  </r>
  <r>
    <s v="V075"/>
    <x v="101"/>
    <x v="1"/>
    <x v="2"/>
    <s v="Phones"/>
    <s v="TEC-PH-10000307"/>
    <s v="Shocksock Galaxy S4 Armband"/>
    <s v="United States"/>
    <s v="US-2017-109316"/>
    <x v="110"/>
    <d v="2017-06-10T00:00:00"/>
    <s v="First Class"/>
    <n v="2"/>
    <n v="6"/>
    <s v="Summer"/>
    <n v="17.52"/>
    <n v="12.491738020848191"/>
    <n v="5.0282619791518091"/>
    <n v="0.28700125451779734"/>
    <n v="2"/>
    <n v="35.04"/>
    <n v="0.2"/>
    <n v="456"/>
    <x v="0"/>
    <x v="1"/>
    <n v="12.45286713973935"/>
  </r>
  <r>
    <s v="V130"/>
    <x v="34"/>
    <x v="2"/>
    <x v="1"/>
    <s v="Art"/>
    <s v="OFF-AR-10002240"/>
    <s v="Panasonic KP-150 Electric Pencil Sharpener"/>
    <s v="United States"/>
    <s v="CA-2016-138478"/>
    <x v="147"/>
    <d v="2016-10-26T00:00:00"/>
    <s v="Second Class"/>
    <n v="5"/>
    <n v="10"/>
    <s v="Autumn"/>
    <n v="113.22"/>
    <n v="87.616802111666715"/>
    <n v="25.603197888333284"/>
    <n v="0.22613670630925001"/>
    <n v="3"/>
    <n v="339.65999999999997"/>
    <n v="0"/>
    <n v="294"/>
    <x v="0"/>
    <x v="2"/>
    <n v="82.913557492125491"/>
  </r>
  <r>
    <s v="V130"/>
    <x v="34"/>
    <x v="1"/>
    <x v="1"/>
    <s v="Paper"/>
    <s v="OFF-PA-10001801"/>
    <s v="Xerox 193"/>
    <s v="United States"/>
    <s v="CA-2016-138478"/>
    <x v="147"/>
    <d v="2016-10-26T00:00:00"/>
    <s v="Second Class"/>
    <n v="5"/>
    <n v="10"/>
    <s v="Autumn"/>
    <n v="35.880000000000003"/>
    <n v="28.080763256302198"/>
    <n v="7.7992367436978043"/>
    <n v="0.21737003187563556"/>
    <n v="6"/>
    <n v="215.28000000000003"/>
    <n v="0"/>
    <n v="357"/>
    <x v="0"/>
    <x v="1"/>
    <n v="9.1346008852786404"/>
  </r>
  <r>
    <s v="V134"/>
    <x v="36"/>
    <x v="0"/>
    <x v="1"/>
    <s v="Binders"/>
    <s v="OFF-BI-10001120"/>
    <s v="Ibico EPK-21 Electric Binding System"/>
    <s v="United States"/>
    <s v="CA-2016-138478"/>
    <x v="147"/>
    <d v="2016-10-26T00:00:00"/>
    <s v="Second Class"/>
    <n v="5"/>
    <n v="10"/>
    <s v="Autumn"/>
    <n v="4535.9759999999997"/>
    <n v="3761.6642223393851"/>
    <n v="774.31177766061455"/>
    <n v="0.17070455788580333"/>
    <n v="3"/>
    <n v="13607.928"/>
    <n v="0.2"/>
    <n v="377"/>
    <x v="0"/>
    <x v="0"/>
    <n v="3836.260713821729"/>
  </r>
  <r>
    <s v="V123"/>
    <x v="14"/>
    <x v="1"/>
    <x v="1"/>
    <s v="Fasteners"/>
    <s v="OFF-FA-10000611"/>
    <s v="Binder Clips by OIC"/>
    <s v="United States"/>
    <s v="CA-2017-150469"/>
    <x v="795"/>
    <d v="2017-01-30T00:00:00"/>
    <s v="Standard Class"/>
    <n v="4"/>
    <n v="1"/>
    <s v="Winter"/>
    <n v="11.84"/>
    <n v="9.5860457283585774"/>
    <n v="2.2539542716414225"/>
    <n v="0.19036775942917419"/>
    <n v="8"/>
    <n v="94.72"/>
    <n v="0"/>
    <n v="169"/>
    <x v="0"/>
    <x v="1"/>
    <n v="3.4639890025119611"/>
  </r>
  <r>
    <s v="V104"/>
    <x v="81"/>
    <x v="0"/>
    <x v="1"/>
    <s v="Storage"/>
    <s v="OFF-ST-10000036"/>
    <s v="Recycled Data-Pak for Archival Bound Computer Printouts, 12-1/2 x 12-1/2 x 16"/>
    <s v="United States"/>
    <s v="CA-2017-152436"/>
    <x v="166"/>
    <d v="2017-12-10T00:00:00"/>
    <s v="Second Class"/>
    <n v="2"/>
    <n v="12"/>
    <s v="Winter"/>
    <n v="592.74"/>
    <n v="477.11756947150201"/>
    <n v="115.622430528498"/>
    <n v="0.19506432926493572"/>
    <n v="6"/>
    <n v="3556.44"/>
    <n v="0"/>
    <n v="458"/>
    <x v="0"/>
    <x v="0"/>
    <n v="143.930848429376"/>
  </r>
  <r>
    <s v="V134"/>
    <x v="36"/>
    <x v="2"/>
    <x v="1"/>
    <s v="Storage"/>
    <s v="OFF-ST-10004950"/>
    <s v="Tenex Personal Filing Tote With Secure Closure Lid, Black/Frost"/>
    <s v="United States"/>
    <s v="CA-2016-169334"/>
    <x v="147"/>
    <d v="2016-10-24T00:00:00"/>
    <s v="Second Class"/>
    <n v="3"/>
    <n v="10"/>
    <s v="Autumn"/>
    <n v="111.672"/>
    <n v="74.696638211612267"/>
    <n v="36.97536178838773"/>
    <n v="0.33110682882358811"/>
    <n v="9"/>
    <n v="1005.048"/>
    <n v="0.2"/>
    <n v="459"/>
    <x v="0"/>
    <x v="2"/>
    <n v="38.746989107190338"/>
  </r>
  <r>
    <s v="V103"/>
    <x v="33"/>
    <x v="4"/>
    <x v="1"/>
    <s v="Art"/>
    <s v="OFF-AR-10003770"/>
    <s v="Newell 340"/>
    <s v="United States"/>
    <s v="US-2014-115413"/>
    <x v="86"/>
    <d v="2014-09-01T00:00:00"/>
    <s v="Standard Class"/>
    <n v="6"/>
    <n v="8"/>
    <s v="Autumn"/>
    <n v="8.64"/>
    <n v="6.1929210768361669"/>
    <n v="2.4470789231638337"/>
    <n v="0.28322672721803627"/>
    <n v="3"/>
    <n v="25.92"/>
    <n v="0"/>
    <n v="135"/>
    <x v="1"/>
    <x v="1"/>
    <n v="6.1094025894517712"/>
  </r>
  <r>
    <s v="V066"/>
    <x v="124"/>
    <x v="3"/>
    <x v="2"/>
    <s v="Accessories"/>
    <s v="TEC-AC-10002800"/>
    <s v="Plantronics Audio 478 Stereo USB Headset"/>
    <s v="United States"/>
    <s v="US-2014-115413"/>
    <x v="86"/>
    <d v="2014-09-01T00:00:00"/>
    <s v="Standard Class"/>
    <n v="6"/>
    <n v="8"/>
    <s v="Autumn"/>
    <n v="149.97"/>
    <n v="117.3313689487144"/>
    <n v="32.6386310512856"/>
    <n v="0.21763440055534841"/>
    <n v="3"/>
    <n v="449.90999999999997"/>
    <n v="0"/>
    <n v="207"/>
    <x v="1"/>
    <x v="2"/>
    <n v="117.23694191678661"/>
  </r>
  <r>
    <s v="V006"/>
    <x v="132"/>
    <x v="3"/>
    <x v="0"/>
    <s v="Chairs"/>
    <s v="FUR-CH-10002439"/>
    <s v="Iceberg Nesting Folding Chair, 19w x 6d x 43h"/>
    <s v="United States"/>
    <s v="CA-2014-125150"/>
    <x v="1174"/>
    <d v="2014-05-23T00:00:00"/>
    <s v="Standard Class"/>
    <n v="7"/>
    <n v="5"/>
    <s v="Summer"/>
    <n v="232.88"/>
    <n v="155.76842709417181"/>
    <n v="77.111572905828183"/>
    <n v="0.33112149135103136"/>
    <n v="5"/>
    <n v="1164.4000000000001"/>
    <n v="0.2"/>
    <n v="123"/>
    <x v="1"/>
    <x v="2"/>
    <n v="62.461133742512217"/>
  </r>
  <r>
    <s v="V014"/>
    <x v="30"/>
    <x v="3"/>
    <x v="0"/>
    <s v="Chairs"/>
    <s v="FUR-CH-10004218"/>
    <s v="Global Fabric Manager's Chair, Dark Gray"/>
    <s v="United States"/>
    <s v="CA-2015-127327"/>
    <x v="302"/>
    <d v="2015-02-07T00:00:00"/>
    <s v="Standard Class"/>
    <n v="4"/>
    <n v="2"/>
    <s v="Spring"/>
    <n v="90.882000000000005"/>
    <n v="66.825651951628956"/>
    <n v="24.056348048371049"/>
    <n v="0.26469870874728824"/>
    <n v="1"/>
    <n v="90.882000000000005"/>
    <n v="0.1"/>
    <n v="239"/>
    <x v="0"/>
    <x v="0"/>
    <n v="258.97974251087669"/>
  </r>
  <r>
    <s v="V081"/>
    <x v="127"/>
    <x v="2"/>
    <x v="2"/>
    <s v="Phones"/>
    <s v="TEC-PH-10004042"/>
    <s v="ClearOne Communications CHAT 70 OC Speaker Phone"/>
    <s v="United States"/>
    <s v="CA-2017-117114"/>
    <x v="1108"/>
    <d v="2017-11-05T00:00:00"/>
    <s v="Standard Class"/>
    <n v="5"/>
    <n v="10"/>
    <s v="Autumn"/>
    <n v="508.76799999999997"/>
    <n v="359.45414292218129"/>
    <n v="149.31385707781868"/>
    <n v="0.29348122735277904"/>
    <n v="4"/>
    <n v="2035.0719999999999"/>
    <n v="0.2"/>
    <n v="121"/>
    <x v="0"/>
    <x v="0"/>
    <n v="203.3995220340172"/>
  </r>
  <r>
    <s v="V121"/>
    <x v="7"/>
    <x v="3"/>
    <x v="1"/>
    <s v="Envelopes"/>
    <s v="OFF-EN-10001137"/>
    <s v="#10 Gummed Flap White Envelopes, 100/Box"/>
    <s v="United States"/>
    <s v="CA-2017-117114"/>
    <x v="1108"/>
    <d v="2017-11-05T00:00:00"/>
    <s v="Standard Class"/>
    <n v="5"/>
    <n v="10"/>
    <s v="Autumn"/>
    <n v="9.9120000000000008"/>
    <n v="6.4514371807743753"/>
    <n v="3.4605628192256255"/>
    <n v="0.34912861372332782"/>
    <n v="3"/>
    <n v="29.736000000000004"/>
    <n v="0.2"/>
    <n v="438"/>
    <x v="0"/>
    <x v="1"/>
    <n v="4.3446867167457146"/>
  </r>
  <r>
    <s v="V040"/>
    <x v="98"/>
    <x v="2"/>
    <x v="0"/>
    <s v="Chairs"/>
    <s v="FUR-CH-10002017"/>
    <s v="SAFCO Optional Arm Kit for Workspace Cribbage Stacking Chair"/>
    <s v="United States"/>
    <s v="CA-2015-137302"/>
    <x v="33"/>
    <d v="2015-05-01T00:00:00"/>
    <s v="Standard Class"/>
    <n v="5"/>
    <n v="4"/>
    <s v="Spring"/>
    <n v="63.936"/>
    <n v="53.796411085667053"/>
    <n v="10.139588914332947"/>
    <n v="0.1585896664529052"/>
    <n v="3"/>
    <n v="191.80799999999999"/>
    <n v="0.2"/>
    <n v="428"/>
    <x v="0"/>
    <x v="1"/>
    <n v="19.720798685651651"/>
  </r>
  <r>
    <s v="V118"/>
    <x v="73"/>
    <x v="3"/>
    <x v="1"/>
    <s v="Art"/>
    <s v="OFF-AR-10000588"/>
    <s v="Newell 345"/>
    <s v="United States"/>
    <s v="CA-2015-137302"/>
    <x v="33"/>
    <d v="2015-05-01T00:00:00"/>
    <s v="Standard Class"/>
    <n v="5"/>
    <n v="4"/>
    <s v="Spring"/>
    <n v="59.52"/>
    <n v="44.458176514475809"/>
    <n v="15.061823485524194"/>
    <n v="0.25305483006593066"/>
    <n v="3"/>
    <n v="178.56"/>
    <n v="0"/>
    <n v="303"/>
    <x v="0"/>
    <x v="1"/>
    <n v="9.3057848674896864"/>
  </r>
  <r>
    <s v="V050"/>
    <x v="115"/>
    <x v="1"/>
    <x v="2"/>
    <s v="Phones"/>
    <s v="TEC-PH-10003174"/>
    <s v="RCA ViSYS 25825 Wireless digital phone"/>
    <s v="United States"/>
    <s v="CA-2015-137302"/>
    <x v="33"/>
    <d v="2015-05-01T00:00:00"/>
    <s v="Standard Class"/>
    <n v="5"/>
    <n v="4"/>
    <s v="Spring"/>
    <n v="311.976"/>
    <n v="220.8165284691398"/>
    <n v="91.159471530860202"/>
    <n v="0.29220027031201184"/>
    <n v="3"/>
    <n v="935.928"/>
    <n v="0.2"/>
    <n v="479"/>
    <x v="0"/>
    <x v="2"/>
    <n v="73.533448389151445"/>
  </r>
  <r>
    <s v="V125"/>
    <x v="64"/>
    <x v="4"/>
    <x v="1"/>
    <s v="Binders"/>
    <s v="OFF-BI-10001524"/>
    <s v="GBC Premium Transparent Covers with Diagonal Lined Pattern"/>
    <s v="United States"/>
    <s v="CA-2015-137302"/>
    <x v="33"/>
    <d v="2015-05-01T00:00:00"/>
    <s v="Standard Class"/>
    <n v="5"/>
    <n v="4"/>
    <s v="Spring"/>
    <n v="50.351999999999997"/>
    <n v="38.153680539120558"/>
    <n v="12.198319460879439"/>
    <n v="0.24226087267396409"/>
    <n v="3"/>
    <n v="151.05599999999998"/>
    <n v="0.2"/>
    <n v="323"/>
    <x v="0"/>
    <x v="2"/>
    <n v="35.734421119520782"/>
  </r>
  <r>
    <s v="V092"/>
    <x v="27"/>
    <x v="3"/>
    <x v="2"/>
    <s v="Phones"/>
    <s v="TEC-PH-10001552"/>
    <s v="I Need's 3d Hello Kitty Hybrid Silicone Case Cover for HTC One X 4g with 3d Hello Kitty Stylus Pen Green/pink"/>
    <s v="United States"/>
    <s v="CA-2016-112382"/>
    <x v="195"/>
    <d v="2016-05-13T00:00:00"/>
    <s v="Standard Class"/>
    <n v="4"/>
    <n v="5"/>
    <s v="Summer"/>
    <n v="19.135999999999999"/>
    <n v="12.50262553024386"/>
    <n v="6.6333744697561396"/>
    <n v="0.34664373274227323"/>
    <n v="2"/>
    <n v="38.271999999999998"/>
    <n v="0.2"/>
    <n v="322"/>
    <x v="0"/>
    <x v="1"/>
    <n v="25.441056316294912"/>
  </r>
  <r>
    <s v="V098"/>
    <x v="92"/>
    <x v="3"/>
    <x v="1"/>
    <s v="Art"/>
    <s v="OFF-AR-10004757"/>
    <s v="Crayola Colored Pencils"/>
    <s v="United States"/>
    <s v="CA-2015-128958"/>
    <x v="1175"/>
    <d v="2015-01-28T00:00:00"/>
    <s v="Standard Class"/>
    <n v="4"/>
    <n v="1"/>
    <s v="Winter"/>
    <n v="13.12"/>
    <n v="11.09604562900731"/>
    <n v="2.0239543709926888"/>
    <n v="0.15426481486224763"/>
    <n v="5"/>
    <n v="65.599999999999994"/>
    <n v="0.2"/>
    <n v="180"/>
    <x v="0"/>
    <x v="1"/>
    <n v="6.7672427687285683"/>
  </r>
  <r>
    <s v="V001"/>
    <x v="112"/>
    <x v="4"/>
    <x v="0"/>
    <s v="Tables"/>
    <s v="FUR-TA-10002530"/>
    <s v="Iceberg OfficeWorks 42&quot; Round Tables"/>
    <s v="United States"/>
    <s v="CA-2015-106257"/>
    <x v="657"/>
    <d v="2015-04-17T00:00:00"/>
    <s v="Second Class"/>
    <n v="4"/>
    <n v="4"/>
    <s v="Spring"/>
    <n v="241.56800000000001"/>
    <n v="201.3843231044892"/>
    <n v="40.183676895510814"/>
    <n v="0.16634519843485401"/>
    <n v="2"/>
    <n v="483.13600000000002"/>
    <n v="0.2"/>
    <n v="429"/>
    <x v="0"/>
    <x v="0"/>
    <n v="320.36166361666631"/>
  </r>
  <r>
    <s v="V085"/>
    <x v="82"/>
    <x v="2"/>
    <x v="2"/>
    <s v="Phones"/>
    <s v="TEC-PH-10001494"/>
    <s v="Polycom CX600 IP Phone VoIP phone"/>
    <s v="United States"/>
    <s v="CA-2015-106257"/>
    <x v="657"/>
    <d v="2015-04-17T00:00:00"/>
    <s v="Second Class"/>
    <n v="4"/>
    <n v="4"/>
    <s v="Spring"/>
    <n v="479.92"/>
    <n v="382.23601166360731"/>
    <n v="97.683988336392702"/>
    <n v="0.20354223273960806"/>
    <n v="2"/>
    <n v="959.84"/>
    <n v="0.2"/>
    <n v="290"/>
    <x v="0"/>
    <x v="0"/>
    <n v="891.64730812786422"/>
  </r>
  <r>
    <s v="V028"/>
    <x v="109"/>
    <x v="1"/>
    <x v="0"/>
    <s v="Chairs"/>
    <s v="FUR-CH-10004289"/>
    <s v="Global Super Steno Chair"/>
    <s v="United States"/>
    <s v="CA-2015-149083"/>
    <x v="12"/>
    <d v="2015-09-30T00:00:00"/>
    <s v="Standard Class"/>
    <n v="5"/>
    <n v="9"/>
    <s v="Autumn"/>
    <n v="307.13600000000002"/>
    <n v="230.11205359170111"/>
    <n v="77.023946408298912"/>
    <n v="0.25078123830582838"/>
    <n v="4"/>
    <n v="1228.5440000000001"/>
    <n v="0.2"/>
    <n v="385"/>
    <x v="0"/>
    <x v="0"/>
    <n v="181.42142400026989"/>
  </r>
  <r>
    <s v="V131"/>
    <x v="41"/>
    <x v="1"/>
    <x v="1"/>
    <s v="Labels"/>
    <s v="OFF-LA-10002945"/>
    <s v="Permanent Self-Adhesive File Folder Labels for Typewriters, 1 1/8 x 3 1/2, White"/>
    <s v="United States"/>
    <s v="CA-2015-149083"/>
    <x v="12"/>
    <d v="2015-09-30T00:00:00"/>
    <s v="Standard Class"/>
    <n v="5"/>
    <n v="9"/>
    <s v="Autumn"/>
    <n v="12.6"/>
    <n v="8.7673229637834549"/>
    <n v="3.8326770362165448"/>
    <n v="0.30418071716004325"/>
    <n v="2"/>
    <n v="25.2"/>
    <n v="0"/>
    <n v="246"/>
    <x v="0"/>
    <x v="1"/>
    <n v="20.560276262735378"/>
  </r>
  <r>
    <s v="V061"/>
    <x v="47"/>
    <x v="2"/>
    <x v="2"/>
    <s v="Accessories"/>
    <s v="TEC-AC-10002567"/>
    <s v="Logitech G602 Wireless Gaming Mouse"/>
    <s v="United States"/>
    <s v="CA-2015-149083"/>
    <x v="12"/>
    <d v="2015-09-30T00:00:00"/>
    <s v="Standard Class"/>
    <n v="5"/>
    <n v="9"/>
    <s v="Autumn"/>
    <n v="159.97999999999999"/>
    <n v="109.21069135608811"/>
    <n v="50.769308643911884"/>
    <n v="0.31734784750538747"/>
    <n v="2"/>
    <n v="319.95999999999998"/>
    <n v="0"/>
    <n v="381"/>
    <x v="0"/>
    <x v="2"/>
    <n v="116.0391207471764"/>
  </r>
  <r>
    <s v="V107"/>
    <x v="38"/>
    <x v="2"/>
    <x v="1"/>
    <s v="Envelopes"/>
    <s v="OFF-EN-10001509"/>
    <s v="Poly String Tie Envelopes"/>
    <s v="United States"/>
    <s v="US-2014-137869"/>
    <x v="1176"/>
    <d v="2014-04-02T00:00:00"/>
    <s v="Standard Class"/>
    <n v="5"/>
    <n v="3"/>
    <s v="Spring"/>
    <n v="6.12"/>
    <n v="5.1040977320062124"/>
    <n v="1.0159022679937877"/>
    <n v="0.16599710261336401"/>
    <n v="3"/>
    <n v="18.36"/>
    <n v="0"/>
    <n v="483"/>
    <x v="0"/>
    <x v="1"/>
    <n v="4.2354180388287963"/>
  </r>
  <r>
    <s v="V018"/>
    <x v="90"/>
    <x v="2"/>
    <x v="0"/>
    <s v="Tables"/>
    <s v="FUR-TA-10003954"/>
    <s v="Hon 94000 Series Round Tables"/>
    <s v="United States"/>
    <s v="US-2014-137869"/>
    <x v="1176"/>
    <d v="2014-04-02T00:00:00"/>
    <s v="Standard Class"/>
    <n v="5"/>
    <n v="3"/>
    <s v="Spring"/>
    <n v="1184.72"/>
    <n v="776.51505110299831"/>
    <n v="408.20494889700171"/>
    <n v="0.34455816471149447"/>
    <n v="4"/>
    <n v="4738.88"/>
    <n v="0"/>
    <n v="110"/>
    <x v="0"/>
    <x v="0"/>
    <n v="723.06752845360154"/>
  </r>
  <r>
    <s v="V129"/>
    <x v="4"/>
    <x v="4"/>
    <x v="1"/>
    <s v="Appliances"/>
    <s v="OFF-AP-10002892"/>
    <s v="Belkin F5C206VTEL 6 Outlet Surge"/>
    <s v="United States"/>
    <s v="CA-2016-116603"/>
    <x v="19"/>
    <d v="2016-07-22T00:00:00"/>
    <s v="Standard Class"/>
    <n v="5"/>
    <n v="7"/>
    <s v="Summer"/>
    <n v="45.96"/>
    <n v="33.777020486798463"/>
    <n v="12.182979513201538"/>
    <n v="0.26507788322892817"/>
    <n v="2"/>
    <n v="91.92"/>
    <n v="0"/>
    <n v="375"/>
    <x v="0"/>
    <x v="1"/>
    <n v="31.04224535325093"/>
  </r>
  <r>
    <s v="V110"/>
    <x v="16"/>
    <x v="4"/>
    <x v="1"/>
    <s v="Binders"/>
    <s v="OFF-BI-10003638"/>
    <s v="GBC Durable Plastic Covers"/>
    <s v="United States"/>
    <s v="CA-2014-158470"/>
    <x v="987"/>
    <d v="2014-04-23T00:00:00"/>
    <s v="Second Class"/>
    <n v="4"/>
    <n v="4"/>
    <s v="Spring"/>
    <n v="58.05"/>
    <n v="39.440527099974076"/>
    <n v="18.609472900025921"/>
    <n v="0.32057662187813818"/>
    <n v="3"/>
    <n v="174.14999999999998"/>
    <n v="0"/>
    <n v="473"/>
    <x v="0"/>
    <x v="1"/>
    <n v="24.35416507902557"/>
  </r>
  <r>
    <s v="V138"/>
    <x v="12"/>
    <x v="1"/>
    <x v="1"/>
    <s v="Paper"/>
    <s v="OFF-PA-10001569"/>
    <s v="Xerox 232"/>
    <s v="United States"/>
    <s v="CA-2014-158470"/>
    <x v="987"/>
    <d v="2014-04-23T00:00:00"/>
    <s v="Second Class"/>
    <n v="4"/>
    <n v="4"/>
    <s v="Spring"/>
    <n v="71.28"/>
    <n v="56.002544975670723"/>
    <n v="15.277455024329278"/>
    <n v="0.2143301771089966"/>
    <n v="11"/>
    <n v="784.08"/>
    <n v="0"/>
    <n v="155"/>
    <x v="0"/>
    <x v="1"/>
    <n v="29.711583195784101"/>
  </r>
  <r>
    <s v="V044"/>
    <x v="69"/>
    <x v="3"/>
    <x v="0"/>
    <s v="Tables"/>
    <s v="FUR-TA-10001676"/>
    <s v="Hon 61000 Series Interactive Training Tables"/>
    <s v="United States"/>
    <s v="US-2017-123834"/>
    <x v="246"/>
    <d v="2017-07-25T00:00:00"/>
    <s v="Standard Class"/>
    <n v="4"/>
    <n v="7"/>
    <s v="Summer"/>
    <n v="124.404"/>
    <n v="90.167006693274388"/>
    <n v="34.236993306725608"/>
    <n v="0.27520813885988882"/>
    <n v="4"/>
    <n v="497.61599999999999"/>
    <n v="0.3"/>
    <n v="272"/>
    <x v="0"/>
    <x v="1"/>
    <n v="23.926287238098599"/>
  </r>
  <r>
    <s v="V105"/>
    <x v="85"/>
    <x v="0"/>
    <x v="1"/>
    <s v="Paper"/>
    <s v="OFF-PA-10001125"/>
    <s v="Xerox 1988"/>
    <s v="United States"/>
    <s v="CA-2015-125976"/>
    <x v="874"/>
    <d v="2015-10-02T00:00:00"/>
    <s v="Standard Class"/>
    <n v="5"/>
    <n v="9"/>
    <s v="Autumn"/>
    <n v="154.9"/>
    <n v="114.58249540365679"/>
    <n v="40.317504596343213"/>
    <n v="0.26028085601254491"/>
    <n v="5"/>
    <n v="774.5"/>
    <n v="0"/>
    <n v="402"/>
    <x v="0"/>
    <x v="2"/>
    <n v="53.549517225752012"/>
  </r>
  <r>
    <s v="V080"/>
    <x v="141"/>
    <x v="3"/>
    <x v="2"/>
    <s v="Phones"/>
    <s v="TEC-PH-10002496"/>
    <s v="Cisco SPA301"/>
    <s v="United States"/>
    <s v="CA-2015-125976"/>
    <x v="874"/>
    <d v="2015-10-02T00:00:00"/>
    <s v="Standard Class"/>
    <n v="5"/>
    <n v="9"/>
    <s v="Autumn"/>
    <n v="1871.88"/>
    <n v="1254.502392094988"/>
    <n v="617.37760790501216"/>
    <n v="0.32981687282572181"/>
    <n v="12"/>
    <n v="22462.560000000001"/>
    <n v="0"/>
    <n v="303"/>
    <x v="0"/>
    <x v="0"/>
    <n v="536.17111085434078"/>
  </r>
  <r>
    <s v="V015"/>
    <x v="79"/>
    <x v="2"/>
    <x v="0"/>
    <s v="Furnishings"/>
    <s v="FUR-FU-10004053"/>
    <s v="DAX Two-Tone Silver Metal Document Frame"/>
    <s v="United States"/>
    <s v="CA-2016-128706"/>
    <x v="535"/>
    <d v="2016-03-02T00:00:00"/>
    <s v="Standard Class"/>
    <n v="4"/>
    <n v="2"/>
    <s v="Spring"/>
    <n v="16.192"/>
    <n v="12.81517389594978"/>
    <n v="3.3768261040502203"/>
    <n v="0.20854904298729127"/>
    <n v="2"/>
    <n v="32.384"/>
    <n v="0.6"/>
    <n v="444"/>
    <x v="0"/>
    <x v="1"/>
    <n v="26.93263925178271"/>
  </r>
  <r>
    <s v="V126"/>
    <x v="8"/>
    <x v="0"/>
    <x v="1"/>
    <s v="Storage"/>
    <s v="OFF-ST-10000321"/>
    <s v="Akro Stacking Bins"/>
    <s v="United States"/>
    <s v="CA-2016-104311"/>
    <x v="440"/>
    <d v="2016-05-06T00:00:00"/>
    <s v="Standard Class"/>
    <n v="4"/>
    <n v="5"/>
    <s v="Summer"/>
    <n v="18.936"/>
    <n v="13.22537074556641"/>
    <n v="5.7106292544335897"/>
    <n v="0.30157526692192593"/>
    <n v="3"/>
    <n v="56.808"/>
    <n v="0.2"/>
    <n v="347"/>
    <x v="0"/>
    <x v="1"/>
    <n v="5.5267558657860043"/>
  </r>
  <r>
    <s v="V122"/>
    <x v="5"/>
    <x v="2"/>
    <x v="1"/>
    <s v="Storage"/>
    <s v="OFF-ST-10002957"/>
    <s v="Sterilite Show Offs Storage Containers"/>
    <s v="United States"/>
    <s v="CA-2016-104311"/>
    <x v="440"/>
    <d v="2016-05-06T00:00:00"/>
    <s v="Standard Class"/>
    <n v="4"/>
    <n v="5"/>
    <s v="Summer"/>
    <n v="12.672000000000001"/>
    <n v="10.40315286073257"/>
    <n v="2.2688471392674305"/>
    <n v="0.17904412399522021"/>
    <n v="3"/>
    <n v="38.016000000000005"/>
    <n v="0.2"/>
    <n v="413"/>
    <x v="0"/>
    <x v="1"/>
    <n v="6.3095447696327511"/>
  </r>
  <r>
    <s v="V126"/>
    <x v="8"/>
    <x v="0"/>
    <x v="1"/>
    <s v="Labels"/>
    <s v="OFF-LA-10000973"/>
    <s v="Avery 502"/>
    <s v="United States"/>
    <s v="CA-2016-104311"/>
    <x v="440"/>
    <d v="2016-05-06T00:00:00"/>
    <s v="Standard Class"/>
    <n v="4"/>
    <n v="5"/>
    <s v="Summer"/>
    <n v="5.04"/>
    <n v="4.0933443626499013"/>
    <n v="0.94665563735009872"/>
    <n v="0.18782849947422595"/>
    <n v="2"/>
    <n v="10.08"/>
    <n v="0.2"/>
    <n v="365"/>
    <x v="0"/>
    <x v="1"/>
    <n v="1.454922678357857"/>
  </r>
  <r>
    <s v="V106"/>
    <x v="110"/>
    <x v="4"/>
    <x v="1"/>
    <s v="Paper"/>
    <s v="OFF-PA-10000143"/>
    <s v="Astroparche Fine Business Paper"/>
    <s v="United States"/>
    <s v="CA-2014-169649"/>
    <x v="337"/>
    <d v="2014-12-15T00:00:00"/>
    <s v="Standard Class"/>
    <n v="6"/>
    <n v="12"/>
    <s v="Winter"/>
    <n v="8.4480000000000004"/>
    <n v="6.4889369519462656"/>
    <n v="1.9590630480537348"/>
    <n v="0.231896667619997"/>
    <n v="2"/>
    <n v="16.896000000000001"/>
    <n v="0.2"/>
    <n v="121"/>
    <x v="1"/>
    <x v="1"/>
    <n v="14.06371057722677"/>
  </r>
  <r>
    <s v="V100"/>
    <x v="17"/>
    <x v="3"/>
    <x v="1"/>
    <s v="Appliances"/>
    <s v="OFF-AP-10003287"/>
    <s v="Tripp Lite TLP810NET Broadband Surge for Modem/Fax"/>
    <s v="United States"/>
    <s v="CA-2014-169649"/>
    <x v="337"/>
    <d v="2014-12-15T00:00:00"/>
    <s v="Standard Class"/>
    <n v="6"/>
    <n v="12"/>
    <s v="Winter"/>
    <n v="20.388000000000002"/>
    <n v="15.408055978168081"/>
    <n v="4.9799440218319209"/>
    <n v="0.24425858455130078"/>
    <n v="2"/>
    <n v="40.776000000000003"/>
    <n v="0.8"/>
    <n v="426"/>
    <x v="1"/>
    <x v="2"/>
    <n v="116.34863149001799"/>
  </r>
  <r>
    <s v="V129"/>
    <x v="4"/>
    <x v="0"/>
    <x v="1"/>
    <s v="Paper"/>
    <s v="OFF-PA-10001526"/>
    <s v="Xerox 1949"/>
    <s v="United States"/>
    <s v="CA-2015-144890"/>
    <x v="707"/>
    <d v="2015-12-29T00:00:00"/>
    <s v="Standard Class"/>
    <n v="4"/>
    <n v="12"/>
    <s v="Winter"/>
    <n v="9.9600000000000009"/>
    <n v="6.7034117261026989"/>
    <n v="3.256588273897302"/>
    <n v="0.32696669416639573"/>
    <n v="2"/>
    <n v="19.920000000000002"/>
    <n v="0"/>
    <n v="123"/>
    <x v="0"/>
    <x v="1"/>
    <n v="11.61449359328987"/>
  </r>
  <r>
    <s v="V123"/>
    <x v="14"/>
    <x v="3"/>
    <x v="1"/>
    <s v="Appliances"/>
    <s v="OFF-AP-10004540"/>
    <s v="Eureka The Boss Lite 10-Amp Upright Vacuum, Blue"/>
    <s v="United States"/>
    <s v="CA-2017-135587"/>
    <x v="226"/>
    <d v="2017-12-12T00:00:00"/>
    <s v="Standard Class"/>
    <n v="5"/>
    <n v="12"/>
    <s v="Winter"/>
    <n v="320.64"/>
    <n v="222.3205752396301"/>
    <n v="98.319424760369884"/>
    <n v="0.30663493251113361"/>
    <n v="4"/>
    <n v="1282.56"/>
    <n v="0"/>
    <n v="293"/>
    <x v="0"/>
    <x v="2"/>
    <n v="120.24"/>
  </r>
  <r>
    <s v="V050"/>
    <x v="115"/>
    <x v="0"/>
    <x v="2"/>
    <s v="Accessories"/>
    <s v="TEC-AC-10001266"/>
    <s v="Memorex Micro Travel Drive 8 GB"/>
    <s v="United States"/>
    <s v="CA-2017-135587"/>
    <x v="226"/>
    <d v="2017-12-12T00:00:00"/>
    <s v="Standard Class"/>
    <n v="5"/>
    <n v="12"/>
    <s v="Winter"/>
    <n v="52"/>
    <n v="41.207675012770807"/>
    <n v="10.792324987229193"/>
    <n v="0.20754471129286911"/>
    <n v="4"/>
    <n v="208"/>
    <n v="0"/>
    <n v="195"/>
    <x v="0"/>
    <x v="1"/>
    <n v="14.304220156503259"/>
  </r>
  <r>
    <s v="V109"/>
    <x v="58"/>
    <x v="1"/>
    <x v="1"/>
    <s v="Binders"/>
    <s v="OFF-BI-10004233"/>
    <s v="GBC Pre-Punched Binding Paper, Plastic, White, 8-1/2&quot; x 11&quot;"/>
    <s v="United States"/>
    <s v="CA-2014-103429"/>
    <x v="992"/>
    <d v="2014-06-01T00:00:00"/>
    <s v="First Class"/>
    <n v="2"/>
    <n v="5"/>
    <s v="Summer"/>
    <n v="25.584"/>
    <n v="16.68840912025431"/>
    <n v="8.89559087974569"/>
    <n v="0.34770133207261139"/>
    <n v="2"/>
    <n v="51.167999999999999"/>
    <n v="0.2"/>
    <n v="362"/>
    <x v="0"/>
    <x v="1"/>
    <n v="21.448579238661541"/>
  </r>
  <r>
    <s v="V067"/>
    <x v="94"/>
    <x v="3"/>
    <x v="2"/>
    <s v="Phones"/>
    <s v="TEC-PH-10003505"/>
    <s v="Geemarc AmpliPOWER60"/>
    <s v="United States"/>
    <s v="CA-2014-103429"/>
    <x v="992"/>
    <d v="2014-06-01T00:00:00"/>
    <s v="First Class"/>
    <n v="2"/>
    <n v="5"/>
    <s v="Summer"/>
    <n v="464"/>
    <n v="379.28774495615312"/>
    <n v="84.712255043846881"/>
    <n v="0.18256951518070449"/>
    <n v="5"/>
    <n v="2320"/>
    <n v="0"/>
    <n v="171"/>
    <x v="0"/>
    <x v="0"/>
    <n v="194.6750090698948"/>
  </r>
  <r>
    <s v="V109"/>
    <x v="58"/>
    <x v="0"/>
    <x v="1"/>
    <s v="Appliances"/>
    <s v="OFF-AP-10001005"/>
    <s v="Honeywell Quietcare HEPA Air Cleaner"/>
    <s v="United States"/>
    <s v="CA-2014-103429"/>
    <x v="992"/>
    <d v="2014-06-01T00:00:00"/>
    <s v="First Class"/>
    <n v="2"/>
    <n v="5"/>
    <s v="Summer"/>
    <n v="235.95"/>
    <n v="200.34645183193879"/>
    <n v="35.603548168061195"/>
    <n v="0.15089446140309895"/>
    <n v="3"/>
    <n v="707.84999999999991"/>
    <n v="0"/>
    <n v="342"/>
    <x v="0"/>
    <x v="0"/>
    <n v="140.57610375404019"/>
  </r>
  <r>
    <s v="V138"/>
    <x v="12"/>
    <x v="4"/>
    <x v="1"/>
    <s v="Paper"/>
    <s v="OFF-PA-10001712"/>
    <s v="Xerox 1948"/>
    <s v="United States"/>
    <s v="CA-2014-103429"/>
    <x v="992"/>
    <d v="2014-06-01T00:00:00"/>
    <s v="First Class"/>
    <n v="2"/>
    <n v="5"/>
    <s v="Summer"/>
    <n v="39.96"/>
    <n v="32.645840099943179"/>
    <n v="7.314159900056822"/>
    <n v="0.18303703453595652"/>
    <n v="4"/>
    <n v="159.84"/>
    <n v="0"/>
    <n v="482"/>
    <x v="0"/>
    <x v="1"/>
    <n v="17.30318756761309"/>
  </r>
  <r>
    <s v="V107"/>
    <x v="38"/>
    <x v="3"/>
    <x v="1"/>
    <s v="Binders"/>
    <s v="OFF-BI-10002353"/>
    <s v="GBC VeloBind Cover Sets"/>
    <s v="United States"/>
    <s v="CA-2017-152261"/>
    <x v="580"/>
    <d v="2017-03-06T00:00:00"/>
    <s v="Standard Class"/>
    <n v="4"/>
    <n v="3"/>
    <s v="Spring"/>
    <n v="18.527999999999999"/>
    <n v="12.72088043280281"/>
    <n v="5.8071195671971889"/>
    <n v="0.31342398354907108"/>
    <n v="4"/>
    <n v="74.111999999999995"/>
    <n v="0.7"/>
    <n v="137"/>
    <x v="0"/>
    <x v="1"/>
    <n v="28.224541140967759"/>
  </r>
  <r>
    <s v="V065"/>
    <x v="122"/>
    <x v="1"/>
    <x v="2"/>
    <s v="Accessories"/>
    <s v="TEC-AC-10003038"/>
    <s v="Kingston Digital DataTraveler 16GB USB 2.0"/>
    <s v="United States"/>
    <s v="CA-2015-142993"/>
    <x v="88"/>
    <d v="2015-10-17T00:00:00"/>
    <s v="Standard Class"/>
    <n v="5"/>
    <n v="10"/>
    <s v="Autumn"/>
    <n v="17.899999999999999"/>
    <n v="12.334470578426741"/>
    <n v="5.5655294215732578"/>
    <n v="0.3109234313728077"/>
    <n v="2"/>
    <n v="35.799999999999997"/>
    <n v="0"/>
    <n v="491"/>
    <x v="0"/>
    <x v="1"/>
    <n v="18.40910623326652"/>
  </r>
  <r>
    <s v="V117"/>
    <x v="104"/>
    <x v="1"/>
    <x v="1"/>
    <s v="Storage"/>
    <s v="OFF-ST-10000934"/>
    <s v="Contico 72&quot;H Heavy-Duty Storage System"/>
    <s v="United States"/>
    <s v="CA-2015-142993"/>
    <x v="88"/>
    <d v="2015-10-17T00:00:00"/>
    <s v="Standard Class"/>
    <n v="5"/>
    <n v="10"/>
    <s v="Autumn"/>
    <n v="81.96"/>
    <n v="57.650413941269782"/>
    <n v="24.309586058730211"/>
    <n v="0.29660305098499529"/>
    <n v="2"/>
    <n v="163.92"/>
    <n v="0"/>
    <n v="476"/>
    <x v="0"/>
    <x v="2"/>
    <n v="51.706302873054078"/>
  </r>
  <r>
    <s v="V106"/>
    <x v="110"/>
    <x v="4"/>
    <x v="1"/>
    <s v="Storage"/>
    <s v="OFF-ST-10002743"/>
    <s v="SAFCO Boltless Steel Shelving"/>
    <s v="United States"/>
    <s v="CA-2015-143364"/>
    <x v="1177"/>
    <d v="2015-07-19T00:00:00"/>
    <s v="Second Class"/>
    <n v="5"/>
    <n v="7"/>
    <s v="Summer"/>
    <n v="272.73599999999999"/>
    <n v="189.65972382021809"/>
    <n v="83.0762761797819"/>
    <n v="0.30460326535470894"/>
    <n v="3"/>
    <n v="818.20799999999997"/>
    <n v="0.2"/>
    <n v="188"/>
    <x v="0"/>
    <x v="0"/>
    <n v="246.43553028246561"/>
  </r>
  <r>
    <s v="V098"/>
    <x v="92"/>
    <x v="4"/>
    <x v="1"/>
    <s v="Paper"/>
    <s v="OFF-PA-10001846"/>
    <s v="Xerox 1899"/>
    <s v="United States"/>
    <s v="CA-2015-143364"/>
    <x v="1177"/>
    <d v="2015-07-19T00:00:00"/>
    <s v="Second Class"/>
    <n v="5"/>
    <n v="7"/>
    <s v="Summer"/>
    <n v="18.495999999999999"/>
    <n v="15.45326971920702"/>
    <n v="3.0427302807929788"/>
    <n v="0.16450747625394566"/>
    <n v="4"/>
    <n v="73.983999999999995"/>
    <n v="0.2"/>
    <n v="127"/>
    <x v="0"/>
    <x v="1"/>
    <n v="4.3253559391106746"/>
  </r>
  <r>
    <s v="V024"/>
    <x v="50"/>
    <x v="0"/>
    <x v="0"/>
    <s v="Chairs"/>
    <s v="FUR-CH-10004287"/>
    <s v="SAFCO Arco Folding Chair"/>
    <s v="United States"/>
    <s v="CA-2015-143364"/>
    <x v="1177"/>
    <d v="2015-07-19T00:00:00"/>
    <s v="Second Class"/>
    <n v="5"/>
    <n v="7"/>
    <s v="Summer"/>
    <n v="441.92"/>
    <n v="324.90321795772178"/>
    <n v="117.01678204227824"/>
    <n v="0.264791776887849"/>
    <n v="2"/>
    <n v="883.84"/>
    <n v="0.2"/>
    <n v="191"/>
    <x v="0"/>
    <x v="0"/>
    <n v="432.19693955299402"/>
  </r>
  <r>
    <s v="V039"/>
    <x v="43"/>
    <x v="2"/>
    <x v="0"/>
    <s v="Bookcases"/>
    <s v="FUR-BO-10001608"/>
    <s v="Hon Metal Bookcases, Black"/>
    <s v="United States"/>
    <s v="CA-2015-143364"/>
    <x v="1177"/>
    <d v="2015-07-19T00:00:00"/>
    <s v="Second Class"/>
    <n v="5"/>
    <n v="7"/>
    <s v="Summer"/>
    <n v="127.764"/>
    <n v="92.184467633449827"/>
    <n v="35.579532366550168"/>
    <n v="0.27847854142442446"/>
    <n v="6"/>
    <n v="766.58399999999995"/>
    <n v="0.7"/>
    <n v="153"/>
    <x v="0"/>
    <x v="0"/>
    <n v="221.46305993269399"/>
  </r>
  <r>
    <s v="V117"/>
    <x v="104"/>
    <x v="0"/>
    <x v="1"/>
    <s v="Paper"/>
    <s v="OFF-PA-10000357"/>
    <s v="Xerox 1888"/>
    <s v="United States"/>
    <s v="CA-2014-100972"/>
    <x v="84"/>
    <d v="2014-11-24T00:00:00"/>
    <s v="Second Class"/>
    <n v="5"/>
    <n v="11"/>
    <s v="Winter"/>
    <n v="166.44"/>
    <n v="117.68296220607409"/>
    <n v="48.757037793925903"/>
    <n v="0.29294062601493576"/>
    <n v="3"/>
    <n v="499.32"/>
    <n v="0"/>
    <n v="258"/>
    <x v="0"/>
    <x v="2"/>
    <n v="87.453273899421703"/>
  </r>
  <r>
    <s v="V137"/>
    <x v="11"/>
    <x v="0"/>
    <x v="1"/>
    <s v="Paper"/>
    <s v="OFF-PA-10000575"/>
    <s v="Wirebound Message Books, Four 2 3/4 x 5 White Forms per Page"/>
    <s v="United States"/>
    <s v="CA-2016-136994"/>
    <x v="1022"/>
    <d v="2016-06-02T00:00:00"/>
    <s v="Standard Class"/>
    <n v="6"/>
    <n v="5"/>
    <s v="Summer"/>
    <n v="13.38"/>
    <n v="9.9347549130633759"/>
    <n v="3.4452450869366249"/>
    <n v="0.25749215896387329"/>
    <n v="2"/>
    <n v="26.76"/>
    <n v="0"/>
    <n v="471"/>
    <x v="1"/>
    <x v="1"/>
    <n v="24.20405000348967"/>
  </r>
  <r>
    <s v="V064"/>
    <x v="63"/>
    <x v="4"/>
    <x v="2"/>
    <s v="Accessories"/>
    <s v="TEC-AC-10002167"/>
    <s v="Imation 8gb Micro Traveldrive Usb 2.0 Flash Drive"/>
    <s v="United States"/>
    <s v="US-2017-166233"/>
    <x v="445"/>
    <d v="2017-07-09T00:00:00"/>
    <s v="Standard Class"/>
    <n v="6"/>
    <n v="7"/>
    <s v="Summer"/>
    <n v="24"/>
    <n v="16.00476185207863"/>
    <n v="7.9952381479213699"/>
    <n v="0.33313492283005708"/>
    <n v="2"/>
    <n v="48"/>
    <n v="0.2"/>
    <n v="327"/>
    <x v="1"/>
    <x v="1"/>
    <n v="32.008648384906401"/>
  </r>
  <r>
    <s v="V097"/>
    <x v="25"/>
    <x v="0"/>
    <x v="1"/>
    <s v="Envelopes"/>
    <s v="OFF-EN-10004459"/>
    <s v="Security-Tint Envelopes"/>
    <s v="United States"/>
    <s v="CA-2017-122112"/>
    <x v="145"/>
    <d v="2017-09-29T00:00:00"/>
    <s v="Standard Class"/>
    <n v="4"/>
    <n v="9"/>
    <s v="Autumn"/>
    <n v="24.448"/>
    <n v="16.029135038653859"/>
    <n v="8.4188649613461415"/>
    <n v="0.34435802361527085"/>
    <n v="4"/>
    <n v="97.792000000000002"/>
    <n v="0.2"/>
    <n v="471"/>
    <x v="0"/>
    <x v="1"/>
    <n v="6.3206604436913434"/>
  </r>
  <r>
    <s v="V118"/>
    <x v="73"/>
    <x v="3"/>
    <x v="1"/>
    <s v="Labels"/>
    <s v="OFF-LA-10002271"/>
    <s v="Smead Alpha-Z Color-Coded Second Alphabetical Labels and Starter Set"/>
    <s v="United States"/>
    <s v="CA-2016-101672"/>
    <x v="339"/>
    <d v="2016-10-07T00:00:00"/>
    <s v="Standard Class"/>
    <n v="4"/>
    <n v="10"/>
    <s v="Autumn"/>
    <n v="6.16"/>
    <n v="4.4975787761191226"/>
    <n v="1.6624212238808775"/>
    <n v="0.26987357530533723"/>
    <n v="2"/>
    <n v="12.32"/>
    <n v="0"/>
    <n v="475"/>
    <x v="0"/>
    <x v="1"/>
    <n v="6.8677784472127508"/>
  </r>
  <r>
    <s v="V016"/>
    <x v="137"/>
    <x v="0"/>
    <x v="0"/>
    <s v="Chairs"/>
    <s v="FUR-CH-10004063"/>
    <s v="Global Deluxe High-Back Manager's Chair"/>
    <s v="United States"/>
    <s v="CA-2016-101672"/>
    <x v="339"/>
    <d v="2016-10-07T00:00:00"/>
    <s v="Standard Class"/>
    <n v="4"/>
    <n v="10"/>
    <s v="Autumn"/>
    <n v="915.13599999999997"/>
    <n v="765.67016979279742"/>
    <n v="149.46583020720254"/>
    <n v="0.16332635827593117"/>
    <n v="4"/>
    <n v="3660.5439999999999"/>
    <n v="0.2"/>
    <n v="140"/>
    <x v="0"/>
    <x v="0"/>
    <n v="775.75957942646676"/>
  </r>
  <r>
    <s v="V118"/>
    <x v="73"/>
    <x v="1"/>
    <x v="1"/>
    <s v="Paper"/>
    <s v="OFF-PA-10004610"/>
    <s v="Xerox 1900"/>
    <s v="United States"/>
    <s v="CA-2016-101672"/>
    <x v="339"/>
    <d v="2016-10-07T00:00:00"/>
    <s v="Standard Class"/>
    <n v="4"/>
    <n v="10"/>
    <s v="Autumn"/>
    <n v="8.56"/>
    <n v="6.9600545968717942"/>
    <n v="1.5999454031282063"/>
    <n v="0.18690950971123904"/>
    <n v="2"/>
    <n v="17.12"/>
    <n v="0"/>
    <n v="136"/>
    <x v="0"/>
    <x v="1"/>
    <n v="11.776946002375031"/>
  </r>
  <r>
    <s v="V140"/>
    <x v="80"/>
    <x v="2"/>
    <x v="1"/>
    <s v="Paper"/>
    <s v="OFF-PA-10001878"/>
    <s v="Xerox 1891"/>
    <s v="United States"/>
    <s v="CA-2016-101672"/>
    <x v="339"/>
    <d v="2016-10-07T00:00:00"/>
    <s v="Standard Class"/>
    <n v="4"/>
    <n v="10"/>
    <s v="Autumn"/>
    <n v="97.82"/>
    <n v="78.811907555400637"/>
    <n v="19.008092444599356"/>
    <n v="0.19431703582702267"/>
    <n v="2"/>
    <n v="195.64"/>
    <n v="0"/>
    <n v="224"/>
    <x v="0"/>
    <x v="2"/>
    <n v="104.09357787975929"/>
  </r>
  <r>
    <s v="V139"/>
    <x v="2"/>
    <x v="0"/>
    <x v="1"/>
    <s v="Paper"/>
    <s v="OFF-PA-10002036"/>
    <s v="Xerox 1930"/>
    <s v="United States"/>
    <s v="CA-2017-168403"/>
    <x v="428"/>
    <d v="2017-09-15T00:00:00"/>
    <s v="Standard Class"/>
    <n v="6"/>
    <n v="9"/>
    <s v="Autumn"/>
    <n v="31.103999999999999"/>
    <n v="25.361123371979321"/>
    <n v="5.742876628020678"/>
    <n v="0.18463466525272243"/>
    <n v="6"/>
    <n v="186.624"/>
    <n v="0.2"/>
    <n v="278"/>
    <x v="1"/>
    <x v="1"/>
    <n v="10.74977119756509"/>
  </r>
  <r>
    <s v="V124"/>
    <x v="15"/>
    <x v="2"/>
    <x v="1"/>
    <s v="Appliances"/>
    <s v="OFF-AP-10003278"/>
    <s v="Belkin 7-Outlet SurgeMaster Home Series"/>
    <s v="United States"/>
    <s v="CA-2017-168403"/>
    <x v="428"/>
    <d v="2017-09-15T00:00:00"/>
    <s v="Standard Class"/>
    <n v="6"/>
    <n v="9"/>
    <s v="Autumn"/>
    <n v="11.176"/>
    <n v="8.1999020268906175"/>
    <n v="2.9760979731093826"/>
    <n v="0.266293662590317"/>
    <n v="1"/>
    <n v="11.176"/>
    <n v="0.2"/>
    <n v="431"/>
    <x v="1"/>
    <x v="1"/>
    <n v="15.63142497662961"/>
  </r>
  <r>
    <s v="V100"/>
    <x v="17"/>
    <x v="4"/>
    <x v="1"/>
    <s v="Labels"/>
    <s v="OFF-LA-10001641"/>
    <s v="Avery 518"/>
    <s v="United States"/>
    <s v="CA-2015-148705"/>
    <x v="899"/>
    <d v="2015-03-18T00:00:00"/>
    <s v="Standard Class"/>
    <n v="6"/>
    <n v="3"/>
    <s v="Spring"/>
    <n v="5.04"/>
    <n v="3.6245257542624358"/>
    <n v="1.4154742457375642"/>
    <n v="0.28084806463046907"/>
    <n v="2"/>
    <n v="10.08"/>
    <n v="0.2"/>
    <n v="136"/>
    <x v="1"/>
    <x v="1"/>
    <n v="9.2984091381268001"/>
  </r>
  <r>
    <s v="V036"/>
    <x v="126"/>
    <x v="3"/>
    <x v="0"/>
    <s v="Furnishings"/>
    <s v="FUR-FU-10003806"/>
    <s v="Tenex Chairmat w/ Average Lip, 45&quot; x 53&quot;"/>
    <s v="United States"/>
    <s v="CA-2016-160241"/>
    <x v="896"/>
    <d v="2016-12-04T00:00:00"/>
    <s v="Second Class"/>
    <n v="5"/>
    <n v="11"/>
    <s v="Winter"/>
    <n v="242.17599999999999"/>
    <n v="203.27374424363489"/>
    <n v="38.902255756365093"/>
    <n v="0.16063629656268621"/>
    <n v="4"/>
    <n v="968.70399999999995"/>
    <n v="0.6"/>
    <n v="200"/>
    <x v="0"/>
    <x v="0"/>
    <n v="280.73097909564592"/>
  </r>
  <r>
    <s v="V043"/>
    <x v="136"/>
    <x v="0"/>
    <x v="0"/>
    <s v="Tables"/>
    <s v="FUR-TA-10003392"/>
    <s v="Global Adaptabilities Conference Tables"/>
    <s v="United States"/>
    <s v="CA-2016-155747"/>
    <x v="403"/>
    <d v="2016-06-21T00:00:00"/>
    <s v="Standard Class"/>
    <n v="7"/>
    <n v="6"/>
    <s v="Summer"/>
    <n v="337.17599999999999"/>
    <n v="277.57138017674839"/>
    <n v="59.604619823251596"/>
    <n v="0.17677598590425059"/>
    <n v="2"/>
    <n v="674.35199999999998"/>
    <n v="0.4"/>
    <n v="130"/>
    <x v="1"/>
    <x v="0"/>
    <n v="573.77739661649287"/>
  </r>
  <r>
    <s v="V116"/>
    <x v="62"/>
    <x v="4"/>
    <x v="1"/>
    <s v="Art"/>
    <s v="OFF-AR-10003856"/>
    <s v="Newell 344"/>
    <s v="United States"/>
    <s v="CA-2017-118017"/>
    <x v="734"/>
    <d v="2017-12-06T00:00:00"/>
    <s v="Second Class"/>
    <n v="3"/>
    <n v="12"/>
    <s v="Winter"/>
    <n v="13.343999999999999"/>
    <n v="9.2748646446535012"/>
    <n v="4.0691353553464982"/>
    <n v="0.30494119869203373"/>
    <n v="6"/>
    <n v="80.063999999999993"/>
    <n v="0.2"/>
    <n v="289"/>
    <x v="0"/>
    <x v="1"/>
    <n v="3.2356461281584341"/>
  </r>
  <r>
    <s v="V074"/>
    <x v="113"/>
    <x v="1"/>
    <x v="2"/>
    <s v="Accessories"/>
    <s v="TEC-AC-10002006"/>
    <s v="Memorex Micro Travel Drive 16 GB"/>
    <s v="United States"/>
    <s v="CA-2017-118017"/>
    <x v="734"/>
    <d v="2017-12-06T00:00:00"/>
    <s v="Second Class"/>
    <n v="3"/>
    <n v="12"/>
    <s v="Winter"/>
    <n v="76.751999999999995"/>
    <n v="63.932991161605948"/>
    <n v="12.819008838394048"/>
    <n v="0.16701856418587202"/>
    <n v="6"/>
    <n v="460.51199999999994"/>
    <n v="0.2"/>
    <n v="245"/>
    <x v="0"/>
    <x v="1"/>
    <n v="22.944661713410749"/>
  </r>
  <r>
    <s v="V094"/>
    <x v="105"/>
    <x v="1"/>
    <x v="2"/>
    <s v="Accessories"/>
    <s v="TEC-AC-10002006"/>
    <s v="Memorex Micro Travel Drive 16 GB"/>
    <s v="United States"/>
    <s v="CA-2017-118017"/>
    <x v="734"/>
    <d v="2017-12-06T00:00:00"/>
    <s v="Second Class"/>
    <n v="3"/>
    <n v="12"/>
    <s v="Winter"/>
    <n v="102.336"/>
    <n v="73.75072558514718"/>
    <n v="28.585274414852819"/>
    <n v="0.2793276502389464"/>
    <n v="8"/>
    <n v="818.68799999999999"/>
    <n v="0.2"/>
    <n v="189"/>
    <x v="0"/>
    <x v="1"/>
    <n v="22.944661713410749"/>
  </r>
  <r>
    <s v="V116"/>
    <x v="62"/>
    <x v="1"/>
    <x v="1"/>
    <s v="Paper"/>
    <s v="OFF-PA-10002246"/>
    <s v="Wirebound Four 2-3/4 x 5 Forms per Page, 400 Sets per Book"/>
    <s v="United States"/>
    <s v="CA-2017-118017"/>
    <x v="734"/>
    <d v="2017-12-06T00:00:00"/>
    <s v="Second Class"/>
    <n v="3"/>
    <n v="12"/>
    <s v="Winter"/>
    <n v="10.32"/>
    <n v="8.1522495252343319"/>
    <n v="2.1677504747656684"/>
    <n v="0.21005334057806863"/>
    <n v="2"/>
    <n v="20.64"/>
    <n v="0.2"/>
    <n v="105"/>
    <x v="0"/>
    <x v="0"/>
    <n v="9.0023147023418364"/>
  </r>
  <r>
    <s v="V109"/>
    <x v="58"/>
    <x v="1"/>
    <x v="1"/>
    <s v="Supplies"/>
    <s v="OFF-SU-10004782"/>
    <s v="Elite 5&quot; Scissors"/>
    <s v="United States"/>
    <s v="CA-2017-118017"/>
    <x v="734"/>
    <d v="2017-12-06T00:00:00"/>
    <s v="Second Class"/>
    <n v="3"/>
    <n v="12"/>
    <s v="Winter"/>
    <n v="47.32"/>
    <n v="35.727558892296429"/>
    <n v="11.592441107703571"/>
    <n v="0.24497973600387937"/>
    <n v="7"/>
    <n v="331.24"/>
    <n v="0.2"/>
    <n v="492"/>
    <x v="0"/>
    <x v="1"/>
    <n v="11.806984413997551"/>
  </r>
  <r>
    <s v="V044"/>
    <x v="69"/>
    <x v="1"/>
    <x v="0"/>
    <s v="Furnishings"/>
    <s v="FUR-FU-10004351"/>
    <s v="Staple-based wall hangings"/>
    <s v="United States"/>
    <s v="CA-2017-118017"/>
    <x v="734"/>
    <d v="2017-12-06T00:00:00"/>
    <s v="Second Class"/>
    <n v="3"/>
    <n v="12"/>
    <s v="Winter"/>
    <n v="23.376000000000001"/>
    <n v="16.13808866492046"/>
    <n v="7.2379113350795414"/>
    <n v="0.3096300194678106"/>
    <n v="3"/>
    <n v="70.128"/>
    <n v="0.2"/>
    <n v="238"/>
    <x v="0"/>
    <x v="1"/>
    <n v="22.773000387886238"/>
  </r>
  <r>
    <s v="V035"/>
    <x v="75"/>
    <x v="2"/>
    <x v="0"/>
    <s v="Furnishings"/>
    <s v="FUR-FU-10004270"/>
    <s v="Eldon Image Series Desk Accessories, Burgundy"/>
    <s v="United States"/>
    <s v="CA-2017-118017"/>
    <x v="734"/>
    <d v="2017-12-06T00:00:00"/>
    <s v="Second Class"/>
    <n v="3"/>
    <n v="12"/>
    <s v="Winter"/>
    <n v="16.72"/>
    <n v="11.871055212808431"/>
    <n v="4.8489447871915683"/>
    <n v="0.29000865952102683"/>
    <n v="5"/>
    <n v="83.6"/>
    <n v="0.2"/>
    <n v="194"/>
    <x v="0"/>
    <x v="1"/>
    <n v="21.633551362024061"/>
  </r>
  <r>
    <s v="V028"/>
    <x v="109"/>
    <x v="3"/>
    <x v="0"/>
    <s v="Furnishings"/>
    <s v="FUR-FU-10004053"/>
    <s v="DAX Two-Tone Silver Metal Document Frame"/>
    <s v="United States"/>
    <s v="CA-2017-118017"/>
    <x v="734"/>
    <d v="2017-12-06T00:00:00"/>
    <s v="Second Class"/>
    <n v="3"/>
    <n v="12"/>
    <s v="Winter"/>
    <n v="16.192"/>
    <n v="11.26935173705451"/>
    <n v="4.92264826294549"/>
    <n v="0.30401730872934102"/>
    <n v="1"/>
    <n v="16.192"/>
    <n v="0.2"/>
    <n v="218"/>
    <x v="0"/>
    <x v="1"/>
    <n v="26.93263925178271"/>
  </r>
  <r>
    <s v="V122"/>
    <x v="5"/>
    <x v="1"/>
    <x v="1"/>
    <s v="Paper"/>
    <s v="OFF-PA-10000019"/>
    <s v="Xerox 1931"/>
    <s v="United States"/>
    <s v="CA-2016-113117"/>
    <x v="765"/>
    <d v="2016-08-22T00:00:00"/>
    <s v="Standard Class"/>
    <n v="6"/>
    <n v="8"/>
    <s v="Autumn"/>
    <n v="32.4"/>
    <n v="27.439850841372579"/>
    <n v="4.96014915862742"/>
    <n v="0.15309102341442654"/>
    <n v="5"/>
    <n v="162"/>
    <n v="0"/>
    <n v="465"/>
    <x v="1"/>
    <x v="1"/>
    <n v="11.271688123030071"/>
  </r>
  <r>
    <s v="V134"/>
    <x v="36"/>
    <x v="3"/>
    <x v="1"/>
    <s v="Art"/>
    <s v="OFF-AR-10003811"/>
    <s v="Newell 327"/>
    <s v="United States"/>
    <s v="CA-2016-148684"/>
    <x v="591"/>
    <d v="2016-12-29T00:00:00"/>
    <s v="Standard Class"/>
    <n v="4"/>
    <n v="12"/>
    <s v="Winter"/>
    <n v="19.89"/>
    <n v="13.319644561875821"/>
    <n v="6.5703554381241798"/>
    <n v="0.33033461227371441"/>
    <n v="9"/>
    <n v="179.01"/>
    <n v="0"/>
    <n v="219"/>
    <x v="0"/>
    <x v="1"/>
    <n v="6.6300000000000008"/>
  </r>
  <r>
    <s v="V056"/>
    <x v="93"/>
    <x v="0"/>
    <x v="2"/>
    <s v="Accessories"/>
    <s v="TEC-AC-10001838"/>
    <s v="Razer Tiamat Over Ear 7.1 Surround Sound PC Gaming Headset"/>
    <s v="United States"/>
    <s v="CA-2016-148684"/>
    <x v="591"/>
    <d v="2016-12-29T00:00:00"/>
    <s v="Standard Class"/>
    <n v="4"/>
    <n v="12"/>
    <s v="Winter"/>
    <n v="399.98"/>
    <n v="328.15641768786679"/>
    <n v="71.823582312133226"/>
    <n v="0.17956793417704192"/>
    <n v="2"/>
    <n v="799.96"/>
    <n v="0"/>
    <n v="485"/>
    <x v="0"/>
    <x v="0"/>
    <n v="496.20862034161928"/>
  </r>
  <r>
    <s v="V007"/>
    <x v="29"/>
    <x v="1"/>
    <x v="0"/>
    <s v="Furnishings"/>
    <s v="FUR-FU-10003553"/>
    <s v="Howard Miller 13-1/2&quot; Diameter Rosebrook Wall Clock"/>
    <s v="United States"/>
    <s v="CA-2016-148684"/>
    <x v="591"/>
    <d v="2016-12-29T00:00:00"/>
    <s v="Standard Class"/>
    <n v="4"/>
    <n v="12"/>
    <s v="Winter"/>
    <n v="343.85"/>
    <n v="229.08476447474911"/>
    <n v="114.76523552525092"/>
    <n v="0.33376540795477944"/>
    <n v="5"/>
    <n v="1719.25"/>
    <n v="0"/>
    <n v="222"/>
    <x v="0"/>
    <x v="2"/>
    <n v="99.372055102025541"/>
  </r>
  <r>
    <s v="V107"/>
    <x v="38"/>
    <x v="3"/>
    <x v="1"/>
    <s v="Paper"/>
    <s v="OFF-PA-10003302"/>
    <s v="Xerox 1906"/>
    <s v="United States"/>
    <s v="CA-2016-148684"/>
    <x v="591"/>
    <d v="2016-12-29T00:00:00"/>
    <s v="Standard Class"/>
    <n v="4"/>
    <n v="12"/>
    <s v="Winter"/>
    <n v="106.32"/>
    <n v="70.067251682582437"/>
    <n v="36.252748317417556"/>
    <n v="0.34097769297796798"/>
    <n v="3"/>
    <n v="318.95999999999998"/>
    <n v="0"/>
    <n v="384"/>
    <x v="0"/>
    <x v="2"/>
    <n v="89.228937232374605"/>
  </r>
  <r>
    <s v="V141"/>
    <x v="67"/>
    <x v="4"/>
    <x v="1"/>
    <s v="Binders"/>
    <s v="OFF-BI-10002412"/>
    <s v="Wilson Jones Snap Scratch Pad Binder Tool for Ring Binders"/>
    <s v="United States"/>
    <s v="CA-2017-125367"/>
    <x v="283"/>
    <d v="2017-07-30T00:00:00"/>
    <s v="Standard Class"/>
    <n v="7"/>
    <n v="7"/>
    <s v="Summer"/>
    <n v="13.92"/>
    <n v="10.630105921834611"/>
    <n v="3.2898940781653891"/>
    <n v="0.23634296538544464"/>
    <n v="3"/>
    <n v="41.76"/>
    <n v="0.2"/>
    <n v="465"/>
    <x v="1"/>
    <x v="1"/>
    <n v="19.28183808665554"/>
  </r>
  <r>
    <s v="V132"/>
    <x v="23"/>
    <x v="1"/>
    <x v="1"/>
    <s v="Binders"/>
    <s v="OFF-BI-10002852"/>
    <s v="Ibico Standard Transparent Covers"/>
    <s v="United States"/>
    <s v="CA-2017-124744"/>
    <x v="548"/>
    <d v="2017-06-25T00:00:00"/>
    <s v="Standard Class"/>
    <n v="4"/>
    <n v="6"/>
    <s v="Summer"/>
    <n v="82.4"/>
    <n v="66.645165229999961"/>
    <n v="15.754834770000045"/>
    <n v="0.19119945109223355"/>
    <n v="5"/>
    <n v="412"/>
    <n v="0"/>
    <n v="476"/>
    <x v="0"/>
    <x v="1"/>
    <n v="34.951157956338001"/>
  </r>
  <r>
    <s v="V142"/>
    <x v="48"/>
    <x v="1"/>
    <x v="1"/>
    <s v="Binders"/>
    <s v="OFF-BI-10000145"/>
    <s v="Zipper Ring Binder Pockets"/>
    <s v="United States"/>
    <s v="CA-2017-124744"/>
    <x v="548"/>
    <d v="2017-06-25T00:00:00"/>
    <s v="Standard Class"/>
    <n v="4"/>
    <n v="6"/>
    <s v="Summer"/>
    <n v="6.24"/>
    <n v="4.2197995024984882"/>
    <n v="2.020200497501512"/>
    <n v="0.32375007972780639"/>
    <n v="2"/>
    <n v="12.48"/>
    <n v="0"/>
    <n v="278"/>
    <x v="0"/>
    <x v="1"/>
    <n v="4.7194338643528004"/>
  </r>
  <r>
    <s v="V139"/>
    <x v="2"/>
    <x v="2"/>
    <x v="1"/>
    <s v="Paper"/>
    <s v="OFF-PA-10001970"/>
    <s v="Xerox 1908"/>
    <s v="United States"/>
    <s v="CA-2017-124744"/>
    <x v="548"/>
    <d v="2017-06-25T00:00:00"/>
    <s v="Standard Class"/>
    <n v="4"/>
    <n v="6"/>
    <s v="Summer"/>
    <n v="447.84"/>
    <n v="313.55018550947602"/>
    <n v="134.28981449052395"/>
    <n v="0.29986114346758652"/>
    <n v="8"/>
    <n v="3582.72"/>
    <n v="0"/>
    <n v="424"/>
    <x v="0"/>
    <x v="2"/>
    <n v="128.2391351245675"/>
  </r>
  <r>
    <s v="V104"/>
    <x v="81"/>
    <x v="0"/>
    <x v="1"/>
    <s v="Appliances"/>
    <s v="OFF-AP-10001563"/>
    <s v="Belkin Premiere Surge Master II 8-outlet surge protector"/>
    <s v="United States"/>
    <s v="CA-2017-128363"/>
    <x v="802"/>
    <d v="2017-08-18T00:00:00"/>
    <s v="Standard Class"/>
    <n v="5"/>
    <n v="8"/>
    <s v="Autumn"/>
    <n v="272.048"/>
    <n v="196.60672515880421"/>
    <n v="75.441274841195792"/>
    <n v="0.27730869126476132"/>
    <n v="7"/>
    <n v="1904.336"/>
    <n v="0.2"/>
    <n v="106"/>
    <x v="0"/>
    <x v="0"/>
    <n v="100.1895025505833"/>
  </r>
  <r>
    <s v="V134"/>
    <x v="36"/>
    <x v="2"/>
    <x v="1"/>
    <s v="Binders"/>
    <s v="OFF-BI-10001359"/>
    <s v="GBC DocuBind TL300 Electric Binding System"/>
    <s v="United States"/>
    <s v="CA-2017-128363"/>
    <x v="802"/>
    <d v="2017-08-18T00:00:00"/>
    <s v="Standard Class"/>
    <n v="5"/>
    <n v="8"/>
    <s v="Autumn"/>
    <n v="1614.5820000000001"/>
    <n v="1063.6077783966821"/>
    <n v="550.97422160331803"/>
    <n v="0.3412488319598001"/>
    <n v="6"/>
    <n v="9687.4920000000002"/>
    <n v="0.7"/>
    <n v="483"/>
    <x v="0"/>
    <x v="0"/>
    <n v="1032.4776075008469"/>
  </r>
  <r>
    <s v="V099"/>
    <x v="24"/>
    <x v="0"/>
    <x v="1"/>
    <s v="Fasteners"/>
    <s v="OFF-FA-10003495"/>
    <s v="Staples"/>
    <s v="United States"/>
    <s v="CA-2017-128363"/>
    <x v="802"/>
    <d v="2017-08-18T00:00:00"/>
    <s v="Standard Class"/>
    <n v="5"/>
    <n v="8"/>
    <s v="Autumn"/>
    <n v="24.32"/>
    <n v="16.837481873237849"/>
    <n v="7.4825181267621517"/>
    <n v="0.30766933087015425"/>
    <n v="5"/>
    <n v="121.6"/>
    <n v="0.2"/>
    <n v="411"/>
    <x v="0"/>
    <x v="1"/>
    <n v="16.744591439512359"/>
  </r>
  <r>
    <s v="V086"/>
    <x v="133"/>
    <x v="3"/>
    <x v="2"/>
    <s v="Accessories"/>
    <s v="TEC-AC-10003709"/>
    <s v="Maxell 4.7GB DVD-R 5/Pack"/>
    <s v="United States"/>
    <s v="CA-2017-128363"/>
    <x v="802"/>
    <d v="2017-08-18T00:00:00"/>
    <s v="Standard Class"/>
    <n v="5"/>
    <n v="8"/>
    <s v="Autumn"/>
    <n v="1.5840000000000001"/>
    <n v="1.1179250877350011"/>
    <n v="0.46607491226499898"/>
    <n v="0.29423921228850947"/>
    <n v="2"/>
    <n v="3.1680000000000001"/>
    <n v="0.2"/>
    <n v="226"/>
    <x v="0"/>
    <x v="1"/>
    <n v="2.8944593277501749"/>
  </r>
  <r>
    <s v="V015"/>
    <x v="79"/>
    <x v="1"/>
    <x v="0"/>
    <s v="Furnishings"/>
    <s v="FUR-FU-10003268"/>
    <s v="Eldon Radial Chair Mat for Low to Medium Pile Carpets"/>
    <s v="United States"/>
    <s v="CA-2017-128363"/>
    <x v="802"/>
    <d v="2017-08-18T00:00:00"/>
    <s v="Standard Class"/>
    <n v="5"/>
    <n v="8"/>
    <s v="Autumn"/>
    <n v="31.984000000000002"/>
    <n v="22.298221513275799"/>
    <n v="9.6857784867242032"/>
    <n v="0.30283199370698483"/>
    <n v="1"/>
    <n v="31.984000000000002"/>
    <n v="0.2"/>
    <n v="176"/>
    <x v="0"/>
    <x v="2"/>
    <n v="70.331475442128095"/>
  </r>
  <r>
    <s v="V141"/>
    <x v="67"/>
    <x v="2"/>
    <x v="1"/>
    <s v="Envelopes"/>
    <s v="OFF-EN-10003845"/>
    <s v="Colored Envelopes"/>
    <s v="United States"/>
    <s v="CA-2017-128363"/>
    <x v="802"/>
    <d v="2017-08-18T00:00:00"/>
    <s v="Standard Class"/>
    <n v="5"/>
    <n v="8"/>
    <s v="Autumn"/>
    <n v="14.76"/>
    <n v="12.38274827972565"/>
    <n v="2.3772517202743497"/>
    <n v="0.16106041465273371"/>
    <n v="5"/>
    <n v="73.8"/>
    <n v="0.2"/>
    <n v="333"/>
    <x v="0"/>
    <x v="1"/>
    <n v="2.8772536905876058"/>
  </r>
  <r>
    <s v="V007"/>
    <x v="29"/>
    <x v="0"/>
    <x v="0"/>
    <s v="Chairs"/>
    <s v="FUR-CH-10002073"/>
    <s v="Hon Olson Stacker Chairs"/>
    <s v="United States"/>
    <s v="CA-2017-128363"/>
    <x v="802"/>
    <d v="2017-08-18T00:00:00"/>
    <s v="Standard Class"/>
    <n v="5"/>
    <n v="8"/>
    <s v="Autumn"/>
    <n v="423.64800000000002"/>
    <n v="306.13647877640238"/>
    <n v="117.51152122359764"/>
    <n v="0.27738009201884023"/>
    <n v="2"/>
    <n v="847.29600000000005"/>
    <n v="0.2"/>
    <n v="417"/>
    <x v="0"/>
    <x v="0"/>
    <n v="923.66736075331801"/>
  </r>
  <r>
    <s v="V132"/>
    <x v="23"/>
    <x v="4"/>
    <x v="1"/>
    <s v="Paper"/>
    <s v="OFF-PA-10001357"/>
    <s v="Xerox 1886"/>
    <s v="United States"/>
    <s v="CA-2015-126669"/>
    <x v="209"/>
    <d v="2015-11-13T00:00:00"/>
    <s v="Standard Class"/>
    <n v="6"/>
    <n v="11"/>
    <s v="Winter"/>
    <n v="76.64"/>
    <n v="63.169081848354281"/>
    <n v="13.470918151645719"/>
    <n v="0.17576876502669259"/>
    <n v="2"/>
    <n v="153.28"/>
    <n v="0.2"/>
    <n v="173"/>
    <x v="1"/>
    <x v="2"/>
    <n v="74.082580408622377"/>
  </r>
  <r>
    <s v="V130"/>
    <x v="34"/>
    <x v="3"/>
    <x v="1"/>
    <s v="Envelopes"/>
    <s v="OFF-EN-10001415"/>
    <s v="Staple envelope"/>
    <s v="United States"/>
    <s v="US-2015-118766"/>
    <x v="52"/>
    <d v="2015-10-22T00:00:00"/>
    <s v="Standard Class"/>
    <n v="7"/>
    <n v="10"/>
    <s v="Autumn"/>
    <n v="4.4640000000000004"/>
    <n v="3.4205296122929121"/>
    <n v="1.0434703877070883"/>
    <n v="0.23375232699531545"/>
    <n v="1"/>
    <n v="4.4640000000000004"/>
    <n v="0.2"/>
    <n v="370"/>
    <x v="1"/>
    <x v="1"/>
    <n v="4.6283737100627471"/>
  </r>
  <r>
    <s v="V133"/>
    <x v="42"/>
    <x v="2"/>
    <x v="1"/>
    <s v="Binders"/>
    <s v="OFF-BI-10002813"/>
    <s v="Avery Reinforcements for Hole-Punch Pages"/>
    <s v="United States"/>
    <s v="US-2015-118766"/>
    <x v="52"/>
    <d v="2015-10-22T00:00:00"/>
    <s v="Standard Class"/>
    <n v="7"/>
    <n v="10"/>
    <s v="Autumn"/>
    <n v="3.96"/>
    <n v="2.6920971054455221"/>
    <n v="1.2679028945544779"/>
    <n v="0.32017749862486816"/>
    <n v="10"/>
    <n v="39.6"/>
    <n v="0.8"/>
    <n v="408"/>
    <x v="1"/>
    <x v="1"/>
    <n v="2.1351499110969101"/>
  </r>
  <r>
    <s v="V108"/>
    <x v="76"/>
    <x v="0"/>
    <x v="1"/>
    <s v="Appliances"/>
    <s v="OFF-AP-10003849"/>
    <s v="Hoover Shoulder Vac Commercial Portable Vacuum"/>
    <s v="United States"/>
    <s v="CA-2016-112585"/>
    <x v="679"/>
    <d v="2016-08-02T00:00:00"/>
    <s v="First Class"/>
    <n v="3"/>
    <n v="7"/>
    <s v="Summer"/>
    <n v="715.64"/>
    <n v="492.22603005915369"/>
    <n v="223.4139699408463"/>
    <n v="0.31218765013253352"/>
    <n v="2"/>
    <n v="1431.28"/>
    <n v="0"/>
    <n v="219"/>
    <x v="0"/>
    <x v="0"/>
    <n v="852.3830192383391"/>
  </r>
  <r>
    <s v="V021"/>
    <x v="28"/>
    <x v="1"/>
    <x v="0"/>
    <s v="Tables"/>
    <s v="FUR-TA-10004147"/>
    <s v="Hon 4060 Series Tables"/>
    <s v="United States"/>
    <s v="CA-2016-149762"/>
    <x v="275"/>
    <d v="2016-12-07T00:00:00"/>
    <s v="Standard Class"/>
    <n v="4"/>
    <n v="12"/>
    <s v="Winter"/>
    <n v="268.70400000000001"/>
    <n v="206.135719559937"/>
    <n v="62.568280440063006"/>
    <n v="0.23285206189734059"/>
    <n v="3"/>
    <n v="806.11200000000008"/>
    <n v="0.2"/>
    <n v="134"/>
    <x v="0"/>
    <x v="0"/>
    <n v="181.33833699469059"/>
  </r>
  <r>
    <s v="V099"/>
    <x v="24"/>
    <x v="0"/>
    <x v="1"/>
    <s v="Art"/>
    <s v="OFF-AR-10001662"/>
    <s v="Rogers Handheld Barrel Pencil Sharpener"/>
    <s v="United States"/>
    <s v="CA-2016-149762"/>
    <x v="275"/>
    <d v="2016-12-07T00:00:00"/>
    <s v="Standard Class"/>
    <n v="4"/>
    <n v="12"/>
    <s v="Winter"/>
    <n v="21.92"/>
    <n v="16.259580515640209"/>
    <n v="5.6604194843597924"/>
    <n v="0.25823081589232627"/>
    <n v="8"/>
    <n v="175.36"/>
    <n v="0"/>
    <n v="306"/>
    <x v="0"/>
    <x v="1"/>
    <n v="7.3161200750384747"/>
  </r>
  <r>
    <s v="V135"/>
    <x v="51"/>
    <x v="0"/>
    <x v="1"/>
    <s v="Storage"/>
    <s v="OFF-ST-10001558"/>
    <s v="Acco Perma 4000 Stacking Storage Drawers"/>
    <s v="United States"/>
    <s v="CA-2016-149762"/>
    <x v="275"/>
    <d v="2016-12-07T00:00:00"/>
    <s v="Standard Class"/>
    <n v="4"/>
    <n v="12"/>
    <s v="Winter"/>
    <n v="48.72"/>
    <n v="32.648828082536092"/>
    <n v="16.071171917463907"/>
    <n v="0.32986806070328217"/>
    <n v="3"/>
    <n v="146.16"/>
    <n v="0"/>
    <n v="369"/>
    <x v="0"/>
    <x v="1"/>
    <n v="21.43769474716736"/>
  </r>
  <r>
    <s v="V017"/>
    <x v="84"/>
    <x v="0"/>
    <x v="0"/>
    <s v="Bookcases"/>
    <s v="FUR-BO-10001337"/>
    <s v="O'Sullivan Living Dimensions 2-Shelf Bookcases"/>
    <s v="United States"/>
    <s v="CA-2016-149762"/>
    <x v="275"/>
    <d v="2016-12-07T00:00:00"/>
    <s v="Standard Class"/>
    <n v="4"/>
    <n v="12"/>
    <s v="Winter"/>
    <n v="205.666"/>
    <n v="134.29745443433271"/>
    <n v="71.36854556566729"/>
    <n v="0.34701188123300541"/>
    <n v="2"/>
    <n v="411.33199999999999"/>
    <n v="0.15"/>
    <n v="192"/>
    <x v="0"/>
    <x v="0"/>
    <n v="164.1411751399454"/>
  </r>
  <r>
    <s v="V041"/>
    <x v="130"/>
    <x v="2"/>
    <x v="0"/>
    <s v="Furnishings"/>
    <s v="FUR-FU-10001602"/>
    <s v="Eldon Delta Triangular Chair Mat, 52&quot; x 58&quot;, Clear"/>
    <s v="United States"/>
    <s v="CA-2016-167605"/>
    <x v="236"/>
    <d v="2016-04-30T00:00:00"/>
    <s v="Second Class"/>
    <n v="2"/>
    <n v="4"/>
    <s v="Spring"/>
    <n v="30.344000000000001"/>
    <n v="25.47183851363652"/>
    <n v="4.8721614863634812"/>
    <n v="0.16056424618914714"/>
    <n v="2"/>
    <n v="60.688000000000002"/>
    <n v="0.6"/>
    <n v="477"/>
    <x v="0"/>
    <x v="2"/>
    <n v="48.217370297435338"/>
  </r>
  <r>
    <s v="V134"/>
    <x v="36"/>
    <x v="2"/>
    <x v="1"/>
    <s v="Storage"/>
    <s v="OFF-ST-10003996"/>
    <s v="Letter/Legal File Tote with Clear Snap-On Lid, Black Granite"/>
    <s v="United States"/>
    <s v="US-2017-105697"/>
    <x v="326"/>
    <d v="2017-08-27T00:00:00"/>
    <s v="First Class"/>
    <n v="2"/>
    <n v="8"/>
    <s v="Autumn"/>
    <n v="25.696000000000002"/>
    <n v="20.388420622719568"/>
    <n v="5.3075793772804332"/>
    <n v="0.20655274662517251"/>
    <n v="2"/>
    <n v="51.392000000000003"/>
    <n v="0.2"/>
    <n v="276"/>
    <x v="0"/>
    <x v="2"/>
    <n v="39.686943075357497"/>
  </r>
  <r>
    <s v="V094"/>
    <x v="105"/>
    <x v="4"/>
    <x v="2"/>
    <s v="Machines"/>
    <s v="TEC-MA-10003673"/>
    <s v="Hewlett-Packard Desktjet 6988DT Refurbished Printer"/>
    <s v="United States"/>
    <s v="CA-2017-165323"/>
    <x v="46"/>
    <d v="2017-06-21T00:00:00"/>
    <s v="Standard Class"/>
    <n v="4"/>
    <n v="6"/>
    <s v="Summer"/>
    <n v="3404.5"/>
    <n v="2731.016642572557"/>
    <n v="673.48335742744302"/>
    <n v="0.19782151782271787"/>
    <n v="5"/>
    <n v="17022.5"/>
    <n v="0"/>
    <n v="373"/>
    <x v="0"/>
    <x v="2"/>
    <n v="132.5509689941303"/>
  </r>
  <r>
    <s v="V079"/>
    <x v="138"/>
    <x v="3"/>
    <x v="2"/>
    <s v="Accessories"/>
    <s v="TEC-AC-10004992"/>
    <s v="Kingston Digital DataTraveler 64GB USB 2.0"/>
    <s v="United States"/>
    <s v="CA-2017-165323"/>
    <x v="46"/>
    <d v="2017-06-21T00:00:00"/>
    <s v="Standard Class"/>
    <n v="4"/>
    <n v="6"/>
    <s v="Summer"/>
    <n v="101.34"/>
    <n v="75.394951728176551"/>
    <n v="25.945048271823453"/>
    <n v="0.2560198171681809"/>
    <n v="3"/>
    <n v="304.02"/>
    <n v="0"/>
    <n v="278"/>
    <x v="0"/>
    <x v="2"/>
    <n v="132.5509689941303"/>
  </r>
  <r>
    <s v="V044"/>
    <x v="69"/>
    <x v="3"/>
    <x v="0"/>
    <s v="Chairs"/>
    <s v="FUR-CH-10002880"/>
    <s v="Global High-Back Leather Tilter, Burgundy"/>
    <s v="United States"/>
    <s v="CA-2015-110891"/>
    <x v="312"/>
    <d v="2015-11-24T00:00:00"/>
    <s v="Standard Class"/>
    <n v="4"/>
    <n v="11"/>
    <s v="Winter"/>
    <n v="344.37200000000001"/>
    <n v="259.00899924552601"/>
    <n v="85.363000754474001"/>
    <n v="0.24788020151020987"/>
    <n v="4"/>
    <n v="1377.4880000000001"/>
    <n v="0.3"/>
    <n v="228"/>
    <x v="0"/>
    <x v="0"/>
    <n v="288.62723281449701"/>
  </r>
  <r>
    <s v="V119"/>
    <x v="20"/>
    <x v="3"/>
    <x v="1"/>
    <s v="Art"/>
    <s v="OFF-AR-10000380"/>
    <s v="Hunt PowerHouse Electric Pencil Sharpener, Blue"/>
    <s v="United States"/>
    <s v="CA-2017-100783"/>
    <x v="507"/>
    <d v="2017-09-08T00:00:00"/>
    <s v="Second Class"/>
    <n v="4"/>
    <n v="9"/>
    <s v="Autumn"/>
    <n v="30.384"/>
    <n v="21.231972149869989"/>
    <n v="9.1520278501300112"/>
    <n v="0.30121208037552694"/>
    <n v="1"/>
    <n v="30.384"/>
    <n v="0.2"/>
    <n v="224"/>
    <x v="0"/>
    <x v="2"/>
    <n v="97.213633192057998"/>
  </r>
  <r>
    <s v="V126"/>
    <x v="8"/>
    <x v="3"/>
    <x v="1"/>
    <s v="Binders"/>
    <s v="OFF-BI-10002706"/>
    <s v="Avery Premier Heavy-Duty Binder with Round Locking Rings"/>
    <s v="United States"/>
    <s v="CA-2015-152513"/>
    <x v="433"/>
    <d v="2015-07-08T00:00:00"/>
    <s v="Second Class"/>
    <n v="4"/>
    <n v="7"/>
    <s v="Summer"/>
    <n v="22.847999999999999"/>
    <n v="19.311574795631579"/>
    <n v="3.5364252043684203"/>
    <n v="0.15478051489707723"/>
    <n v="2"/>
    <n v="45.695999999999998"/>
    <n v="0.2"/>
    <n v="126"/>
    <x v="0"/>
    <x v="1"/>
    <n v="29.71965652560608"/>
  </r>
  <r>
    <s v="V143"/>
    <x v="135"/>
    <x v="4"/>
    <x v="1"/>
    <s v="Storage"/>
    <s v="OFF-ST-10000943"/>
    <s v="Eldon ProFile File 'N Store Portable File Tub Letter/Legal Size Black"/>
    <s v="United States"/>
    <s v="CA-2017-139822"/>
    <x v="175"/>
    <d v="2017-09-21T00:00:00"/>
    <s v="Standard Class"/>
    <n v="6"/>
    <n v="9"/>
    <s v="Autumn"/>
    <n v="38.619999999999997"/>
    <n v="25.986597521219451"/>
    <n v="12.633402478780546"/>
    <n v="0.32712072705283651"/>
    <n v="2"/>
    <n v="77.239999999999995"/>
    <n v="0"/>
    <n v="163"/>
    <x v="1"/>
    <x v="2"/>
    <n v="81.460260861471866"/>
  </r>
  <r>
    <s v="V096"/>
    <x v="37"/>
    <x v="1"/>
    <x v="2"/>
    <s v="Accessories"/>
    <s v="TEC-AC-10001090"/>
    <s v="Micro Innovations Wireless Classic Keyboard with Mouse"/>
    <s v="United States"/>
    <s v="CA-2017-139822"/>
    <x v="175"/>
    <d v="2017-09-21T00:00:00"/>
    <s v="Standard Class"/>
    <n v="6"/>
    <n v="9"/>
    <s v="Autumn"/>
    <n v="59.98"/>
    <n v="42.56040483874439"/>
    <n v="17.419595161255607"/>
    <n v="0.29042339381886645"/>
    <n v="2"/>
    <n v="119.96"/>
    <n v="0"/>
    <n v="159"/>
    <x v="1"/>
    <x v="1"/>
    <n v="8.4824529471138206"/>
  </r>
  <r>
    <s v="V123"/>
    <x v="14"/>
    <x v="3"/>
    <x v="1"/>
    <s v="Binders"/>
    <s v="OFF-BI-10002026"/>
    <s v="Avery Arch Ring Binders"/>
    <s v="United States"/>
    <s v="CA-2017-107713"/>
    <x v="677"/>
    <d v="2017-03-17T00:00:00"/>
    <s v="Standard Class"/>
    <n v="4"/>
    <n v="3"/>
    <s v="Spring"/>
    <n v="174.3"/>
    <n v="132.32710727087769"/>
    <n v="41.972892729122321"/>
    <n v="0.24080833464786183"/>
    <n v="3"/>
    <n v="522.90000000000009"/>
    <n v="0"/>
    <n v="318"/>
    <x v="0"/>
    <x v="2"/>
    <n v="114.0797613244617"/>
  </r>
  <r>
    <s v="V069"/>
    <x v="83"/>
    <x v="3"/>
    <x v="2"/>
    <s v="Phones"/>
    <s v="TEC-PH-10000526"/>
    <s v="Vtech CS6719"/>
    <s v="United States"/>
    <s v="CA-2017-134096"/>
    <x v="241"/>
    <d v="2017-09-29T00:00:00"/>
    <s v="Standard Class"/>
    <n v="5"/>
    <n v="9"/>
    <s v="Autumn"/>
    <n v="383.96"/>
    <n v="250.97951605511031"/>
    <n v="132.98048394488967"/>
    <n v="0.34633942062946577"/>
    <n v="5"/>
    <n v="1919.8"/>
    <n v="0.2"/>
    <n v="316"/>
    <x v="0"/>
    <x v="0"/>
    <n v="194.7933761277269"/>
  </r>
  <r>
    <s v="V105"/>
    <x v="85"/>
    <x v="2"/>
    <x v="1"/>
    <s v="Binders"/>
    <s v="OFF-BI-10004002"/>
    <s v="Wilson Jones International Size A4 Ring Binders"/>
    <s v="United States"/>
    <s v="CA-2017-134096"/>
    <x v="241"/>
    <d v="2017-09-29T00:00:00"/>
    <s v="Standard Class"/>
    <n v="5"/>
    <n v="9"/>
    <s v="Autumn"/>
    <n v="15.57"/>
    <n v="10.620972856272729"/>
    <n v="4.949027143727271"/>
    <n v="0.31785659240380676"/>
    <n v="3"/>
    <n v="46.71"/>
    <n v="0.7"/>
    <n v="268"/>
    <x v="0"/>
    <x v="1"/>
    <n v="15.85121701802044"/>
  </r>
  <r>
    <s v="V106"/>
    <x v="110"/>
    <x v="1"/>
    <x v="1"/>
    <s v="Binders"/>
    <s v="OFF-BI-10002309"/>
    <s v="Avery Heavy-Duty EZD  Binder With Locking Rings"/>
    <s v="United States"/>
    <s v="CA-2016-125843"/>
    <x v="572"/>
    <d v="2016-08-16T00:00:00"/>
    <s v="First Class"/>
    <n v="3"/>
    <n v="8"/>
    <s v="Autumn"/>
    <n v="22.32"/>
    <n v="15.15473545723831"/>
    <n v="7.1652645427616903"/>
    <n v="0.32102439707713665"/>
    <n v="4"/>
    <n v="89.28"/>
    <n v="0"/>
    <n v="248"/>
    <x v="0"/>
    <x v="1"/>
    <n v="7.7238165695464316"/>
  </r>
  <r>
    <s v="V129"/>
    <x v="4"/>
    <x v="3"/>
    <x v="1"/>
    <s v="Labels"/>
    <s v="OFF-LA-10003923"/>
    <s v="Alphabetical Labels for Top Tab Filing"/>
    <s v="United States"/>
    <s v="CA-2016-125843"/>
    <x v="572"/>
    <d v="2016-08-16T00:00:00"/>
    <s v="First Class"/>
    <n v="3"/>
    <n v="8"/>
    <s v="Autumn"/>
    <n v="103.6"/>
    <n v="81.655246391587951"/>
    <n v="21.944753608412043"/>
    <n v="0.21182194602714327"/>
    <n v="7"/>
    <n v="725.19999999999993"/>
    <n v="0"/>
    <n v="369"/>
    <x v="0"/>
    <x v="1"/>
    <n v="34.331888642744048"/>
  </r>
  <r>
    <s v="V064"/>
    <x v="63"/>
    <x v="1"/>
    <x v="2"/>
    <s v="Accessories"/>
    <s v="TEC-AC-10003433"/>
    <s v="Maxell 4.7GB DVD+R 5/Pack"/>
    <s v="United States"/>
    <s v="CA-2017-120404"/>
    <x v="225"/>
    <d v="2017-11-24T00:00:00"/>
    <s v="Second Class"/>
    <n v="4"/>
    <n v="11"/>
    <s v="Winter"/>
    <n v="2.97"/>
    <n v="2.4548228877694882"/>
    <n v="0.51517711223051199"/>
    <n v="0.17346030714832053"/>
    <n v="3"/>
    <n v="8.91"/>
    <n v="0"/>
    <n v="215"/>
    <x v="0"/>
    <x v="1"/>
    <n v="0.40577925033200019"/>
  </r>
  <r>
    <s v="V066"/>
    <x v="124"/>
    <x v="3"/>
    <x v="2"/>
    <s v="Phones"/>
    <s v="TEC-PH-10001363"/>
    <s v="Apple iPhone 5S"/>
    <s v="United States"/>
    <s v="CA-2017-120404"/>
    <x v="225"/>
    <d v="2017-11-24T00:00:00"/>
    <s v="Second Class"/>
    <n v="4"/>
    <n v="11"/>
    <s v="Winter"/>
    <n v="569.99"/>
    <n v="390.33424453976357"/>
    <n v="179.65575546023643"/>
    <n v="0.31519106556296855"/>
    <n v="1"/>
    <n v="569.99"/>
    <n v="0"/>
    <n v="344"/>
    <x v="0"/>
    <x v="0"/>
    <n v="1016.970358623266"/>
  </r>
  <r>
    <s v="V007"/>
    <x v="29"/>
    <x v="4"/>
    <x v="0"/>
    <s v="Furnishings"/>
    <s v="FUR-FU-10000820"/>
    <s v="Tensor Brushed Steel Torchiere Floor Lamp"/>
    <s v="United States"/>
    <s v="CA-2017-120404"/>
    <x v="225"/>
    <d v="2017-11-24T00:00:00"/>
    <s v="Second Class"/>
    <n v="4"/>
    <n v="11"/>
    <s v="Winter"/>
    <n v="50.97"/>
    <n v="35.551700759405293"/>
    <n v="15.418299240594706"/>
    <n v="0.30249753267794205"/>
    <n v="3"/>
    <n v="152.91"/>
    <n v="0"/>
    <n v="247"/>
    <x v="0"/>
    <x v="1"/>
    <n v="27.377984945329089"/>
  </r>
  <r>
    <s v="V007"/>
    <x v="29"/>
    <x v="2"/>
    <x v="0"/>
    <s v="Tables"/>
    <s v="FUR-TA-10004767"/>
    <s v="Safco Drafting Table"/>
    <s v="United States"/>
    <s v="CA-2017-167549"/>
    <x v="800"/>
    <d v="2017-07-27T00:00:00"/>
    <s v="First Class"/>
    <n v="2"/>
    <n v="7"/>
    <s v="Summer"/>
    <n v="298.11599999999999"/>
    <n v="215.42336587244219"/>
    <n v="82.692634127557795"/>
    <n v="0.27738408581745966"/>
    <n v="6"/>
    <n v="1788.6959999999999"/>
    <n v="0.3"/>
    <n v="191"/>
    <x v="0"/>
    <x v="2"/>
    <n v="101.2968575425714"/>
  </r>
  <r>
    <s v="V122"/>
    <x v="5"/>
    <x v="2"/>
    <x v="1"/>
    <s v="Art"/>
    <s v="OFF-AR-10001955"/>
    <s v="Newell 319"/>
    <s v="United States"/>
    <s v="CA-2016-120082"/>
    <x v="869"/>
    <d v="2016-03-27T00:00:00"/>
    <s v="Second Class"/>
    <n v="2"/>
    <n v="3"/>
    <s v="Spring"/>
    <n v="59.52"/>
    <n v="49.606835323947152"/>
    <n v="9.9131646760528511"/>
    <n v="0.16655182587454387"/>
    <n v="3"/>
    <n v="178.56"/>
    <n v="0"/>
    <n v="184"/>
    <x v="0"/>
    <x v="1"/>
    <n v="32.475151221466902"/>
  </r>
  <r>
    <s v="V012"/>
    <x v="19"/>
    <x v="1"/>
    <x v="0"/>
    <s v="Chairs"/>
    <s v="FUR-CH-10004886"/>
    <s v="Bevis Steel Folding Chairs"/>
    <s v="United States"/>
    <s v="US-2016-168095"/>
    <x v="692"/>
    <d v="2016-07-20T00:00:00"/>
    <s v="Standard Class"/>
    <n v="5"/>
    <n v="7"/>
    <s v="Summer"/>
    <n v="230.28"/>
    <n v="182.27259674959799"/>
    <n v="48.007403250402007"/>
    <n v="0.20847404572868686"/>
    <n v="3"/>
    <n v="690.84"/>
    <n v="0.2"/>
    <n v="186"/>
    <x v="0"/>
    <x v="2"/>
    <n v="105.1809250965529"/>
  </r>
  <r>
    <s v="V139"/>
    <x v="2"/>
    <x v="0"/>
    <x v="1"/>
    <s v="Paper"/>
    <s v="OFF-PA-10003641"/>
    <s v="Xerox 1909"/>
    <s v="United States"/>
    <s v="US-2016-168095"/>
    <x v="692"/>
    <d v="2016-07-20T00:00:00"/>
    <s v="Standard Class"/>
    <n v="5"/>
    <n v="7"/>
    <s v="Summer"/>
    <n v="105.52"/>
    <n v="72.451018292328172"/>
    <n v="33.068981707671824"/>
    <n v="0.31339065302949037"/>
    <n v="5"/>
    <n v="527.6"/>
    <n v="0.2"/>
    <n v="494"/>
    <x v="0"/>
    <x v="2"/>
    <n v="51.835935518818523"/>
  </r>
  <r>
    <s v="V140"/>
    <x v="80"/>
    <x v="4"/>
    <x v="1"/>
    <s v="Envelopes"/>
    <s v="OFF-EN-10003134"/>
    <s v="Staple envelope"/>
    <s v="United States"/>
    <s v="CA-2017-166093"/>
    <x v="629"/>
    <d v="2017-08-24T00:00:00"/>
    <s v="Standard Class"/>
    <n v="7"/>
    <n v="8"/>
    <s v="Autumn"/>
    <n v="23.36"/>
    <n v="18.96395858479179"/>
    <n v="4.3960414152082095"/>
    <n v="0.18818670441815966"/>
    <n v="2"/>
    <n v="46.72"/>
    <n v="0"/>
    <n v="219"/>
    <x v="1"/>
    <x v="1"/>
    <n v="22.382918112661159"/>
  </r>
  <r>
    <s v="V081"/>
    <x v="127"/>
    <x v="2"/>
    <x v="2"/>
    <s v="Phones"/>
    <s v="TEC-PH-10002564"/>
    <s v="OtterBox Defender Series Case - Samsung Galaxy S4"/>
    <s v="United States"/>
    <s v="CA-2017-166093"/>
    <x v="629"/>
    <d v="2017-08-24T00:00:00"/>
    <s v="Standard Class"/>
    <n v="7"/>
    <n v="8"/>
    <s v="Autumn"/>
    <n v="71.975999999999999"/>
    <n v="49.266041739121981"/>
    <n v="22.709958260878018"/>
    <n v="0.31552126071020919"/>
    <n v="3"/>
    <n v="215.928"/>
    <n v="0.2"/>
    <n v="439"/>
    <x v="1"/>
    <x v="2"/>
    <n v="38.464440259803602"/>
  </r>
  <r>
    <s v="V099"/>
    <x v="24"/>
    <x v="0"/>
    <x v="1"/>
    <s v="Paper"/>
    <s v="OFF-PA-10003893"/>
    <s v="Xerox 1962"/>
    <s v="United States"/>
    <s v="CA-2017-166093"/>
    <x v="629"/>
    <d v="2017-08-24T00:00:00"/>
    <s v="Standard Class"/>
    <n v="7"/>
    <n v="8"/>
    <s v="Autumn"/>
    <n v="8.56"/>
    <n v="6.3148572924778481"/>
    <n v="2.2451427075221524"/>
    <n v="0.26228302657969066"/>
    <n v="2"/>
    <n v="17.12"/>
    <n v="0"/>
    <n v="123"/>
    <x v="1"/>
    <x v="1"/>
    <n v="8.1913174938903612"/>
  </r>
  <r>
    <s v="V137"/>
    <x v="11"/>
    <x v="2"/>
    <x v="1"/>
    <s v="Binders"/>
    <s v="OFF-BI-10000174"/>
    <s v="Wilson Jones Clip &amp; Carry Folder Binder Tool for Ring Binders, Clear"/>
    <s v="United States"/>
    <s v="CA-2017-166093"/>
    <x v="629"/>
    <d v="2017-08-24T00:00:00"/>
    <s v="Standard Class"/>
    <n v="7"/>
    <n v="8"/>
    <s v="Autumn"/>
    <n v="13.92"/>
    <n v="11.0763753415838"/>
    <n v="2.8436246584161999"/>
    <n v="0.20428338063334769"/>
    <n v="3"/>
    <n v="41.76"/>
    <n v="0.2"/>
    <n v="474"/>
    <x v="1"/>
    <x v="1"/>
    <n v="17.701353369477459"/>
  </r>
  <r>
    <s v="V098"/>
    <x v="92"/>
    <x v="1"/>
    <x v="1"/>
    <s v="Appliances"/>
    <s v="OFF-AP-10001058"/>
    <s v="Sanyo 2.5 Cubic Foot Mid-Size Office Refrigerators"/>
    <s v="United States"/>
    <s v="CA-2017-166093"/>
    <x v="629"/>
    <d v="2017-08-24T00:00:00"/>
    <s v="Standard Class"/>
    <n v="7"/>
    <n v="8"/>
    <s v="Autumn"/>
    <n v="2518.29"/>
    <n v="1761.319355797558"/>
    <n v="756.97064420244192"/>
    <n v="0.30058914747802751"/>
    <n v="9"/>
    <n v="22664.61"/>
    <n v="0"/>
    <n v="188"/>
    <x v="1"/>
    <x v="0"/>
    <n v="946.40329510415381"/>
  </r>
  <r>
    <s v="V097"/>
    <x v="25"/>
    <x v="1"/>
    <x v="1"/>
    <s v="Storage"/>
    <s v="OFF-ST-10001496"/>
    <s v="Standard Rollaway File with Lock"/>
    <s v="United States"/>
    <s v="CA-2017-166093"/>
    <x v="629"/>
    <d v="2017-08-24T00:00:00"/>
    <s v="Standard Class"/>
    <n v="7"/>
    <n v="8"/>
    <s v="Autumn"/>
    <n v="540.57000000000005"/>
    <n v="402.98921672892538"/>
    <n v="137.58078327107467"/>
    <n v="0.25451057822497486"/>
    <n v="3"/>
    <n v="1621.71"/>
    <n v="0"/>
    <n v="136"/>
    <x v="1"/>
    <x v="0"/>
    <n v="353.52769815239839"/>
  </r>
  <r>
    <s v="V115"/>
    <x v="44"/>
    <x v="4"/>
    <x v="1"/>
    <s v="Binders"/>
    <s v="OFF-BI-10004230"/>
    <s v="GBC Recycled Grain Textured Covers"/>
    <s v="United States"/>
    <s v="CA-2017-166093"/>
    <x v="629"/>
    <d v="2017-08-24T00:00:00"/>
    <s v="Standard Class"/>
    <n v="7"/>
    <n v="8"/>
    <s v="Autumn"/>
    <n v="221.05600000000001"/>
    <n v="156.94309007190139"/>
    <n v="64.112909928098617"/>
    <n v="0.2900301730244762"/>
    <n v="8"/>
    <n v="1768.4480000000001"/>
    <n v="0.2"/>
    <n v="441"/>
    <x v="1"/>
    <x v="2"/>
    <n v="80.412205988892012"/>
  </r>
  <r>
    <s v="V030"/>
    <x v="125"/>
    <x v="2"/>
    <x v="0"/>
    <s v="Chairs"/>
    <s v="FUR-CH-10001146"/>
    <s v="Global Task Chair, Black"/>
    <s v="United States"/>
    <s v="CA-2016-146325"/>
    <x v="882"/>
    <d v="2016-12-17T00:00:00"/>
    <s v="First Class"/>
    <n v="3"/>
    <n v="12"/>
    <s v="Winter"/>
    <n v="81.424000000000007"/>
    <n v="57.462480420325747"/>
    <n v="23.96151957967426"/>
    <n v="0.29428079656703499"/>
    <n v="2"/>
    <n v="162.84800000000001"/>
    <n v="0.2"/>
    <n v="482"/>
    <x v="0"/>
    <x v="2"/>
    <n v="98.517716256519066"/>
  </r>
  <r>
    <s v="V128"/>
    <x v="72"/>
    <x v="4"/>
    <x v="1"/>
    <s v="Storage"/>
    <s v="OFF-ST-10001590"/>
    <s v="Tenex Personal Project File with Scoop Front Design, Black"/>
    <s v="United States"/>
    <s v="CA-2016-146325"/>
    <x v="882"/>
    <d v="2016-12-17T00:00:00"/>
    <s v="First Class"/>
    <n v="3"/>
    <n v="12"/>
    <s v="Winter"/>
    <n v="134.80000000000001"/>
    <n v="107.0003775684707"/>
    <n v="27.799622431529315"/>
    <n v="0.20622865305288807"/>
    <n v="10"/>
    <n v="1348"/>
    <n v="0"/>
    <n v="370"/>
    <x v="0"/>
    <x v="2"/>
    <n v="38.05935559914569"/>
  </r>
  <r>
    <s v="V100"/>
    <x v="17"/>
    <x v="1"/>
    <x v="1"/>
    <s v="Binders"/>
    <s v="OFF-BI-10003684"/>
    <s v="Wilson Jones Legal Size Ring Binders"/>
    <s v="United States"/>
    <s v="CA-2017-134194"/>
    <x v="53"/>
    <d v="2018-01-01T00:00:00"/>
    <s v="Standard Class"/>
    <n v="7"/>
    <n v="12"/>
    <s v="Winter"/>
    <n v="39.582000000000001"/>
    <n v="27.876490929531379"/>
    <n v="11.705509070468622"/>
    <n v="0.2957280852526053"/>
    <n v="9"/>
    <n v="356.238"/>
    <n v="0.8"/>
    <n v="111"/>
    <x v="1"/>
    <x v="0"/>
    <n v="44.856964955288717"/>
  </r>
  <r>
    <s v="V116"/>
    <x v="62"/>
    <x v="0"/>
    <x v="1"/>
    <s v="Supplies"/>
    <s v="OFF-SU-10000946"/>
    <s v="Staple remover"/>
    <s v="United States"/>
    <s v="CA-2017-134194"/>
    <x v="53"/>
    <d v="2018-01-01T00:00:00"/>
    <s v="Standard Class"/>
    <n v="7"/>
    <n v="12"/>
    <s v="Winter"/>
    <n v="44.688000000000002"/>
    <n v="34.093437207013302"/>
    <n v="10.5945627929867"/>
    <n v="0.2370784728111954"/>
    <n v="7"/>
    <n v="312.81600000000003"/>
    <n v="0.2"/>
    <n v="194"/>
    <x v="1"/>
    <x v="1"/>
    <n v="21.491746508834499"/>
  </r>
  <r>
    <s v="V130"/>
    <x v="34"/>
    <x v="1"/>
    <x v="1"/>
    <s v="Art"/>
    <s v="OFF-AR-10001615"/>
    <s v="Newell 34"/>
    <s v="United States"/>
    <s v="CA-2017-134194"/>
    <x v="53"/>
    <d v="2018-01-01T00:00:00"/>
    <s v="Standard Class"/>
    <n v="7"/>
    <n v="12"/>
    <s v="Winter"/>
    <n v="31.744"/>
    <n v="24.027785903045491"/>
    <n v="7.7162140969545092"/>
    <n v="0.24307630093732704"/>
    <n v="2"/>
    <n v="63.488"/>
    <n v="0.2"/>
    <n v="130"/>
    <x v="1"/>
    <x v="1"/>
    <n v="24.33747742924578"/>
  </r>
  <r>
    <s v="V128"/>
    <x v="72"/>
    <x v="2"/>
    <x v="1"/>
    <s v="Binders"/>
    <s v="OFF-BI-10001597"/>
    <s v="Wilson Jones Ledger-Size, Piano-Hinge Binder, 2&quot;, Blue"/>
    <s v="United States"/>
    <s v="CA-2017-134194"/>
    <x v="53"/>
    <d v="2018-01-01T00:00:00"/>
    <s v="Standard Class"/>
    <n v="7"/>
    <n v="12"/>
    <s v="Winter"/>
    <n v="40.98"/>
    <n v="28.86171487286482"/>
    <n v="12.118285127135177"/>
    <n v="0.29571217977391845"/>
    <n v="5"/>
    <n v="204.89999999999998"/>
    <n v="0.8"/>
    <n v="449"/>
    <x v="1"/>
    <x v="2"/>
    <n v="87.738013824733287"/>
  </r>
  <r>
    <s v="V142"/>
    <x v="48"/>
    <x v="4"/>
    <x v="1"/>
    <s v="Binders"/>
    <s v="OFF-BI-10001116"/>
    <s v="Wilson Jones 1&quot; Hanging DublLock Ring Binders"/>
    <s v="United States"/>
    <s v="CA-2017-134194"/>
    <x v="53"/>
    <d v="2018-01-01T00:00:00"/>
    <s v="Standard Class"/>
    <n v="7"/>
    <n v="12"/>
    <s v="Winter"/>
    <n v="3.1680000000000001"/>
    <n v="2.0977461282023171"/>
    <n v="1.0702538717976831"/>
    <n v="0.33783266155229891"/>
    <n v="3"/>
    <n v="9.5040000000000013"/>
    <n v="0.8"/>
    <n v="332"/>
    <x v="1"/>
    <x v="1"/>
    <n v="8.2214797694818902"/>
  </r>
  <r>
    <s v="V116"/>
    <x v="62"/>
    <x v="1"/>
    <x v="1"/>
    <s v="Fasteners"/>
    <s v="OFF-FA-10004395"/>
    <s v="Plymouth Boxed Rubber Bands by Plymouth"/>
    <s v="United States"/>
    <s v="CA-2014-131009"/>
    <x v="72"/>
    <d v="2014-03-05T00:00:00"/>
    <s v="Standard Class"/>
    <n v="4"/>
    <n v="3"/>
    <s v="Spring"/>
    <n v="18.84"/>
    <n v="15.68927480417851"/>
    <n v="3.1507251958214901"/>
    <n v="0.16723594457651222"/>
    <n v="5"/>
    <n v="94.2"/>
    <n v="0.2"/>
    <n v="439"/>
    <x v="0"/>
    <x v="1"/>
    <n v="5.7531449833982116"/>
  </r>
  <r>
    <s v="V021"/>
    <x v="28"/>
    <x v="2"/>
    <x v="0"/>
    <s v="Chairs"/>
    <s v="FUR-CH-10001270"/>
    <s v="Harbour Creations Steel Folding Chair"/>
    <s v="United States"/>
    <s v="CA-2014-131009"/>
    <x v="72"/>
    <d v="2014-03-05T00:00:00"/>
    <s v="Standard Class"/>
    <n v="4"/>
    <n v="3"/>
    <s v="Spring"/>
    <n v="362.25"/>
    <n v="281.35132524544389"/>
    <n v="80.898674754556112"/>
    <n v="0.22332277364956829"/>
    <n v="6"/>
    <n v="2173.5"/>
    <n v="0.3"/>
    <n v="427"/>
    <x v="0"/>
    <x v="2"/>
    <n v="122.40534676806691"/>
  </r>
  <r>
    <s v="V027"/>
    <x v="40"/>
    <x v="4"/>
    <x v="0"/>
    <s v="Furnishings"/>
    <s v="FUR-FU-10001095"/>
    <s v="DAX Black Cherry Wood-Tone Poster Frame"/>
    <s v="United States"/>
    <s v="CA-2014-131009"/>
    <x v="72"/>
    <d v="2014-03-05T00:00:00"/>
    <s v="Standard Class"/>
    <n v="4"/>
    <n v="3"/>
    <s v="Spring"/>
    <n v="63.552"/>
    <n v="53.203391338439992"/>
    <n v="10.348608661560007"/>
    <n v="0.16283686841578562"/>
    <n v="6"/>
    <n v="381.31200000000001"/>
    <n v="0.6"/>
    <n v="399"/>
    <x v="0"/>
    <x v="2"/>
    <n v="35.891321163439258"/>
  </r>
  <r>
    <s v="V111"/>
    <x v="52"/>
    <x v="0"/>
    <x v="1"/>
    <s v="Storage"/>
    <s v="OFF-ST-10001469"/>
    <s v="Fellowes Bankers Box Recycled Super Stor/Drawer"/>
    <s v="United States"/>
    <s v="CA-2014-131009"/>
    <x v="72"/>
    <d v="2014-03-05T00:00:00"/>
    <s v="Standard Class"/>
    <n v="4"/>
    <n v="3"/>
    <s v="Spring"/>
    <n v="129.55199999999999"/>
    <n v="85.174520076422681"/>
    <n v="44.377479923577312"/>
    <n v="0.34254569534686702"/>
    <n v="3"/>
    <n v="388.65599999999995"/>
    <n v="0.2"/>
    <n v="385"/>
    <x v="0"/>
    <x v="2"/>
    <n v="47.352608850541493"/>
  </r>
  <r>
    <s v="V101"/>
    <x v="26"/>
    <x v="1"/>
    <x v="1"/>
    <s v="Binders"/>
    <s v="OFF-BI-10003196"/>
    <s v="Accohide Poly Flexible Ring Binders"/>
    <s v="United States"/>
    <s v="CA-2015-145814"/>
    <x v="902"/>
    <d v="2015-11-24T00:00:00"/>
    <s v="Standard Class"/>
    <n v="5"/>
    <n v="11"/>
    <s v="Winter"/>
    <n v="5.984"/>
    <n v="4.5066889722533521"/>
    <n v="1.4773110277466479"/>
    <n v="0.24687684287210027"/>
    <n v="2"/>
    <n v="11.968"/>
    <n v="0.2"/>
    <n v="134"/>
    <x v="0"/>
    <x v="1"/>
    <n v="2.7478730346007101"/>
  </r>
  <r>
    <s v="V052"/>
    <x v="128"/>
    <x v="3"/>
    <x v="2"/>
    <s v="Phones"/>
    <s v="TEC-PH-10002200"/>
    <s v="Aastra 6757i CT Wireless VoIP phone"/>
    <s v="United States"/>
    <s v="CA-2015-145814"/>
    <x v="902"/>
    <d v="2015-11-24T00:00:00"/>
    <s v="Standard Class"/>
    <n v="5"/>
    <n v="11"/>
    <s v="Winter"/>
    <n v="861.76"/>
    <n v="710.36213019479123"/>
    <n v="151.39786980520876"/>
    <n v="0.17568449429679814"/>
    <n v="4"/>
    <n v="3447.04"/>
    <n v="0"/>
    <n v="120"/>
    <x v="0"/>
    <x v="0"/>
    <n v="858.63100096736207"/>
  </r>
  <r>
    <s v="V099"/>
    <x v="24"/>
    <x v="4"/>
    <x v="1"/>
    <s v="Storage"/>
    <s v="OFF-ST-10000636"/>
    <s v="Rogers Profile Extra Capacity Storage Tub"/>
    <s v="United States"/>
    <s v="CA-2014-138359"/>
    <x v="470"/>
    <d v="2014-04-06T00:00:00"/>
    <s v="Standard Class"/>
    <n v="5"/>
    <n v="4"/>
    <s v="Spring"/>
    <n v="66.959999999999994"/>
    <n v="56.905802216577513"/>
    <n v="10.054197783422481"/>
    <n v="0.15015229664609442"/>
    <n v="4"/>
    <n v="267.83999999999997"/>
    <n v="0"/>
    <n v="210"/>
    <x v="0"/>
    <x v="2"/>
    <n v="37.253104952089942"/>
  </r>
  <r>
    <s v="V129"/>
    <x v="4"/>
    <x v="1"/>
    <x v="1"/>
    <s v="Binders"/>
    <s v="OFF-BI-10000145"/>
    <s v="Zipper Ring Binder Pockets"/>
    <s v="United States"/>
    <s v="CA-2014-138359"/>
    <x v="470"/>
    <d v="2014-04-06T00:00:00"/>
    <s v="Standard Class"/>
    <n v="5"/>
    <n v="4"/>
    <s v="Spring"/>
    <n v="6.24"/>
    <n v="5.2858610993009982"/>
    <n v="0.95413890069900198"/>
    <n v="0.15290687511201953"/>
    <n v="2"/>
    <n v="12.48"/>
    <n v="0"/>
    <n v="418"/>
    <x v="0"/>
    <x v="1"/>
    <n v="4.7194338643528004"/>
  </r>
  <r>
    <s v="V012"/>
    <x v="19"/>
    <x v="3"/>
    <x v="0"/>
    <s v="Chairs"/>
    <s v="FUR-CH-10001190"/>
    <s v="Global Deluxe High-Back Office Chair in Storm"/>
    <s v="United States"/>
    <s v="CA-2017-131807"/>
    <x v="361"/>
    <d v="2017-10-10T00:00:00"/>
    <s v="Standard Class"/>
    <n v="5"/>
    <n v="10"/>
    <s v="Autumn"/>
    <n v="435.16800000000001"/>
    <n v="312.14891102111409"/>
    <n v="123.01908897888592"/>
    <n v="0.28269332528790242"/>
    <n v="4"/>
    <n v="1740.672"/>
    <n v="0.2"/>
    <n v="447"/>
    <x v="0"/>
    <x v="2"/>
    <n v="125.6221809713555"/>
  </r>
  <r>
    <s v="V143"/>
    <x v="135"/>
    <x v="2"/>
    <x v="1"/>
    <s v="Fasteners"/>
    <s v="OFF-FA-10002780"/>
    <s v="Staples"/>
    <s v="United States"/>
    <s v="CA-2017-131807"/>
    <x v="361"/>
    <d v="2017-10-10T00:00:00"/>
    <s v="Standard Class"/>
    <n v="5"/>
    <n v="10"/>
    <s v="Autumn"/>
    <n v="14.9"/>
    <n v="10.06215159012536"/>
    <n v="4.8378484098746402"/>
    <n v="0.32468781274326441"/>
    <n v="5"/>
    <n v="74.5"/>
    <n v="0"/>
    <n v="244"/>
    <x v="0"/>
    <x v="1"/>
    <n v="8.2519638389900862"/>
  </r>
  <r>
    <s v="V127"/>
    <x v="39"/>
    <x v="0"/>
    <x v="1"/>
    <s v="Appliances"/>
    <s v="OFF-AP-10004052"/>
    <s v="Hoover Replacement Belts For Soft Guard &amp; Commercial Ltweight Upright Vacs, 2/Pk"/>
    <s v="United States"/>
    <s v="CA-2017-131807"/>
    <x v="361"/>
    <d v="2017-10-10T00:00:00"/>
    <s v="Standard Class"/>
    <n v="5"/>
    <n v="10"/>
    <s v="Autumn"/>
    <n v="15.8"/>
    <n v="12.70212479813085"/>
    <n v="3.0978752018691509"/>
    <n v="0.19606805075121209"/>
    <n v="4"/>
    <n v="63.2"/>
    <n v="0"/>
    <n v="111"/>
    <x v="0"/>
    <x v="0"/>
    <n v="6.571736452414993"/>
  </r>
  <r>
    <s v="V016"/>
    <x v="137"/>
    <x v="1"/>
    <x v="0"/>
    <s v="Furnishings"/>
    <s v="FUR-FU-10004666"/>
    <s v="DAX Clear Channel Poster Frame"/>
    <s v="United States"/>
    <s v="CA-2017-131807"/>
    <x v="361"/>
    <d v="2017-10-10T00:00:00"/>
    <s v="Standard Class"/>
    <n v="5"/>
    <n v="10"/>
    <s v="Autumn"/>
    <n v="72.900000000000006"/>
    <n v="49.279376812278592"/>
    <n v="23.620623187721414"/>
    <n v="0.32401403549686436"/>
    <n v="5"/>
    <n v="364.5"/>
    <n v="0"/>
    <n v="343"/>
    <x v="0"/>
    <x v="1"/>
    <n v="29.20855956735971"/>
  </r>
  <r>
    <s v="V046"/>
    <x v="70"/>
    <x v="4"/>
    <x v="0"/>
    <s v="Tables"/>
    <s v="FUR-TA-10004086"/>
    <s v="KI Adjustable-Height Table"/>
    <s v="United States"/>
    <s v="CA-2017-131807"/>
    <x v="361"/>
    <d v="2017-10-10T00:00:00"/>
    <s v="Standard Class"/>
    <n v="5"/>
    <n v="10"/>
    <s v="Autumn"/>
    <n v="206.352"/>
    <n v="144.62084672154481"/>
    <n v="61.731153278455196"/>
    <n v="0.29915461579463826"/>
    <n v="3"/>
    <n v="619.05600000000004"/>
    <n v="0.2"/>
    <n v="245"/>
    <x v="0"/>
    <x v="0"/>
    <n v="149.1461238862268"/>
  </r>
  <r>
    <s v="V080"/>
    <x v="141"/>
    <x v="3"/>
    <x v="2"/>
    <s v="Phones"/>
    <s v="TEC-PH-10000702"/>
    <s v="Square Credit Card Reader, 4 1/2&quot; x 4 1/2&quot; x 1&quot;, White"/>
    <s v="United States"/>
    <s v="CA-2017-131807"/>
    <x v="361"/>
    <d v="2017-10-10T00:00:00"/>
    <s v="Standard Class"/>
    <n v="5"/>
    <n v="10"/>
    <s v="Autumn"/>
    <n v="7.992"/>
    <n v="5.3756405208829303"/>
    <n v="2.6163594791170697"/>
    <n v="0.32737230719683053"/>
    <n v="1"/>
    <n v="7.992"/>
    <n v="0.2"/>
    <n v="338"/>
    <x v="0"/>
    <x v="1"/>
    <n v="34.502399812186979"/>
  </r>
  <r>
    <s v="V120"/>
    <x v="91"/>
    <x v="4"/>
    <x v="1"/>
    <s v="Storage"/>
    <s v="OFF-ST-10002301"/>
    <s v="Tennsco Commercial Shelving"/>
    <s v="United States"/>
    <s v="CA-2017-104864"/>
    <x v="551"/>
    <d v="2017-11-23T00:00:00"/>
    <s v="Second Class"/>
    <n v="5"/>
    <n v="11"/>
    <s v="Winter"/>
    <n v="81.36"/>
    <n v="68.935243400088211"/>
    <n v="12.424756599911788"/>
    <n v="0.15271333087403868"/>
    <n v="5"/>
    <n v="406.8"/>
    <n v="0.2"/>
    <n v="191"/>
    <x v="0"/>
    <x v="1"/>
    <n v="20.215317855527282"/>
  </r>
  <r>
    <s v="V107"/>
    <x v="38"/>
    <x v="0"/>
    <x v="1"/>
    <s v="Binders"/>
    <s v="OFF-BI-10001636"/>
    <s v="Ibico Plastic and Wire Spiral Binding Combs"/>
    <s v="United States"/>
    <s v="CA-2017-104864"/>
    <x v="551"/>
    <d v="2017-11-23T00:00:00"/>
    <s v="Second Class"/>
    <n v="5"/>
    <n v="11"/>
    <s v="Winter"/>
    <n v="20.231999999999999"/>
    <n v="14.76889673684056"/>
    <n v="5.4631032631594394"/>
    <n v="0.27002289754643333"/>
    <n v="8"/>
    <n v="161.85599999999999"/>
    <n v="0.7"/>
    <n v="415"/>
    <x v="0"/>
    <x v="1"/>
    <n v="12.296760345717081"/>
  </r>
  <r>
    <s v="V139"/>
    <x v="2"/>
    <x v="0"/>
    <x v="1"/>
    <s v="Appliances"/>
    <s v="OFF-AP-10002684"/>
    <s v="Acco 7-Outlet Masterpiece Power Center, Wihtout Fax/Phone Line Protection"/>
    <s v="United States"/>
    <s v="CA-2017-104864"/>
    <x v="551"/>
    <d v="2017-11-23T00:00:00"/>
    <s v="Second Class"/>
    <n v="5"/>
    <n v="11"/>
    <s v="Winter"/>
    <n v="389.05599999999998"/>
    <n v="256.13032972267291"/>
    <n v="132.92567027732707"/>
    <n v="0.34166204936391437"/>
    <n v="4"/>
    <n v="1556.2239999999999"/>
    <n v="0.2"/>
    <n v="422"/>
    <x v="0"/>
    <x v="0"/>
    <n v="573.09267680010078"/>
  </r>
  <r>
    <s v="V135"/>
    <x v="51"/>
    <x v="4"/>
    <x v="1"/>
    <s v="Paper"/>
    <s v="OFF-PA-10004609"/>
    <s v="Xerox 221"/>
    <s v="United States"/>
    <s v="CA-2017-104864"/>
    <x v="551"/>
    <d v="2017-11-23T00:00:00"/>
    <s v="Second Class"/>
    <n v="5"/>
    <n v="11"/>
    <s v="Winter"/>
    <n v="20.736000000000001"/>
    <n v="13.90621258245975"/>
    <n v="6.8297874175402509"/>
    <n v="0.32936860616995806"/>
    <n v="4"/>
    <n v="82.944000000000003"/>
    <n v="0.2"/>
    <n v="214"/>
    <x v="0"/>
    <x v="1"/>
    <n v="10.608217192346689"/>
  </r>
  <r>
    <s v="V142"/>
    <x v="48"/>
    <x v="3"/>
    <x v="1"/>
    <s v="Paper"/>
    <s v="OFF-PA-10003309"/>
    <s v="Xerox 211"/>
    <s v="United States"/>
    <s v="CA-2017-104864"/>
    <x v="551"/>
    <d v="2017-11-23T00:00:00"/>
    <s v="Second Class"/>
    <n v="5"/>
    <n v="11"/>
    <s v="Winter"/>
    <n v="41.472000000000001"/>
    <n v="34.098859144099087"/>
    <n v="7.3731408559009139"/>
    <n v="0.17778599671828979"/>
    <n v="8"/>
    <n v="331.77600000000001"/>
    <n v="0.2"/>
    <n v="114"/>
    <x v="0"/>
    <x v="0"/>
    <n v="12.626303972263621"/>
  </r>
  <r>
    <s v="V102"/>
    <x v="66"/>
    <x v="1"/>
    <x v="1"/>
    <s v="Paper"/>
    <s v="OFF-PA-10000380"/>
    <s v="REDIFORM Incoming/Outgoing Call Register, 11&quot; X 8 1/2&quot;, 100 Messages"/>
    <s v="United States"/>
    <s v="CA-2015-138219"/>
    <x v="391"/>
    <d v="2015-03-30T00:00:00"/>
    <s v="Standard Class"/>
    <n v="7"/>
    <n v="3"/>
    <s v="Spring"/>
    <n v="33.36"/>
    <n v="24.43223542241822"/>
    <n v="8.9277645775817795"/>
    <n v="0.26761884225365046"/>
    <n v="4"/>
    <n v="133.44"/>
    <n v="0"/>
    <n v="371"/>
    <x v="1"/>
    <x v="1"/>
    <n v="17.183233746882451"/>
  </r>
  <r>
    <s v="V010"/>
    <x v="129"/>
    <x v="0"/>
    <x v="0"/>
    <s v="Bookcases"/>
    <s v="FUR-BO-10001567"/>
    <s v="Bush Westfield Collection Bookcases, Dark Cherry Finish, Fully Assembled"/>
    <s v="United States"/>
    <s v="CA-2016-157707"/>
    <x v="1155"/>
    <d v="2016-10-12T00:00:00"/>
    <s v="First Class"/>
    <n v="2"/>
    <n v="10"/>
    <s v="Autumn"/>
    <n v="90.882000000000005"/>
    <n v="74.886159657736769"/>
    <n v="15.995840342263236"/>
    <n v="0.17600669375963596"/>
    <n v="3"/>
    <n v="272.64600000000002"/>
    <n v="0.7"/>
    <n v="121"/>
    <x v="0"/>
    <x v="2"/>
    <n v="132.5509689941303"/>
  </r>
  <r>
    <s v="V090"/>
    <x v="21"/>
    <x v="3"/>
    <x v="2"/>
    <s v="Phones"/>
    <s v="TEC-PH-10002583"/>
    <s v="iOttie HLCRIO102 Car Mount"/>
    <s v="United States"/>
    <s v="CA-2016-157707"/>
    <x v="1155"/>
    <d v="2016-10-12T00:00:00"/>
    <s v="First Class"/>
    <n v="2"/>
    <n v="10"/>
    <s v="Autumn"/>
    <n v="15.992000000000001"/>
    <n v="10.78404681195069"/>
    <n v="5.2079531880493111"/>
    <n v="0.32565990420518454"/>
    <n v="1"/>
    <n v="15.992000000000001"/>
    <n v="0.2"/>
    <n v="217"/>
    <x v="0"/>
    <x v="2"/>
    <n v="44.014330448161992"/>
  </r>
  <r>
    <s v="V017"/>
    <x v="84"/>
    <x v="3"/>
    <x v="0"/>
    <s v="Chairs"/>
    <s v="FUR-CH-10004853"/>
    <s v="Global Manager's Adjustable Task Chair, Storm"/>
    <s v="United States"/>
    <s v="CA-2016-157707"/>
    <x v="1155"/>
    <d v="2016-10-12T00:00:00"/>
    <s v="First Class"/>
    <n v="2"/>
    <n v="10"/>
    <s v="Autumn"/>
    <n v="120.78400000000001"/>
    <n v="86.386229554963165"/>
    <n v="34.397770445036841"/>
    <n v="0.28478747553514405"/>
    <n v="1"/>
    <n v="120.78400000000001"/>
    <n v="0.2"/>
    <n v="468"/>
    <x v="0"/>
    <x v="0"/>
    <n v="383.22360514074109"/>
  </r>
  <r>
    <s v="V075"/>
    <x v="101"/>
    <x v="2"/>
    <x v="2"/>
    <s v="Phones"/>
    <s v="TEC-PH-10003580"/>
    <s v="Cisco IP Phone 7961G-GE VoIP phone"/>
    <s v="United States"/>
    <s v="US-2015-126753"/>
    <x v="748"/>
    <d v="2015-08-20T00:00:00"/>
    <s v="Standard Class"/>
    <n v="4"/>
    <n v="8"/>
    <s v="Autumn"/>
    <n v="519.79200000000003"/>
    <n v="405.61558455042871"/>
    <n v="114.17641544957132"/>
    <n v="0.21965789286786122"/>
    <n v="4"/>
    <n v="2079.1680000000001"/>
    <n v="0.4"/>
    <n v="194"/>
    <x v="0"/>
    <x v="0"/>
    <n v="450.15307668392092"/>
  </r>
  <r>
    <s v="V069"/>
    <x v="83"/>
    <x v="1"/>
    <x v="2"/>
    <s v="Accessories"/>
    <s v="TEC-AC-10004227"/>
    <s v="SanDisk Ultra 16 GB MicroSDHC Class 10 Memory Card"/>
    <s v="United States"/>
    <s v="US-2015-126753"/>
    <x v="748"/>
    <d v="2015-08-20T00:00:00"/>
    <s v="Standard Class"/>
    <n v="4"/>
    <n v="8"/>
    <s v="Autumn"/>
    <n v="31.175999999999998"/>
    <n v="23.295867953753689"/>
    <n v="7.8801320462463096"/>
    <n v="0.25276276771382827"/>
    <n v="3"/>
    <n v="93.527999999999992"/>
    <n v="0.2"/>
    <n v="356"/>
    <x v="0"/>
    <x v="1"/>
    <n v="33.352646388897803"/>
  </r>
  <r>
    <s v="V111"/>
    <x v="52"/>
    <x v="4"/>
    <x v="1"/>
    <s v="Paper"/>
    <s v="OFF-PA-10002787"/>
    <s v="Xerox 227"/>
    <s v="United States"/>
    <s v="US-2015-126753"/>
    <x v="748"/>
    <d v="2015-08-20T00:00:00"/>
    <s v="Standard Class"/>
    <n v="4"/>
    <n v="8"/>
    <s v="Autumn"/>
    <n v="10.368"/>
    <n v="7.7630185627382788"/>
    <n v="2.6049814372617215"/>
    <n v="0.25125206763712593"/>
    <n v="2"/>
    <n v="20.736000000000001"/>
    <n v="0.2"/>
    <n v="430"/>
    <x v="0"/>
    <x v="1"/>
    <n v="7.7120945459527581"/>
  </r>
  <r>
    <s v="V125"/>
    <x v="64"/>
    <x v="2"/>
    <x v="1"/>
    <s v="Binders"/>
    <s v="OFF-BI-10003981"/>
    <s v="Avery Durable Plastic 1&quot; Binders"/>
    <s v="United States"/>
    <s v="US-2015-126753"/>
    <x v="748"/>
    <d v="2015-08-20T00:00:00"/>
    <s v="Standard Class"/>
    <n v="4"/>
    <n v="8"/>
    <s v="Autumn"/>
    <n v="2.7240000000000002"/>
    <n v="1.9312571149004381"/>
    <n v="0.79274288509956214"/>
    <n v="0.29102161714374525"/>
    <n v="2"/>
    <n v="5.4480000000000004"/>
    <n v="0.7"/>
    <n v="361"/>
    <x v="0"/>
    <x v="1"/>
    <n v="14.685238380282231"/>
  </r>
  <r>
    <s v="V031"/>
    <x v="18"/>
    <x v="1"/>
    <x v="0"/>
    <s v="Furnishings"/>
    <s v="FUR-FU-10001488"/>
    <s v="Tenex 46&quot; x 60&quot; Computer Anti-Static Chairmat, Rectangular Shaped"/>
    <s v="United States"/>
    <s v="US-2015-126753"/>
    <x v="748"/>
    <d v="2015-08-20T00:00:00"/>
    <s v="Standard Class"/>
    <n v="4"/>
    <n v="8"/>
    <s v="Autumn"/>
    <n v="254.352"/>
    <n v="198.31270567410451"/>
    <n v="56.039294325895497"/>
    <n v="0.22032181514552862"/>
    <n v="3"/>
    <n v="763.05600000000004"/>
    <n v="0.2"/>
    <n v="186"/>
    <x v="0"/>
    <x v="0"/>
    <n v="143.08701783180749"/>
  </r>
  <r>
    <s v="V101"/>
    <x v="26"/>
    <x v="4"/>
    <x v="1"/>
    <s v="Binders"/>
    <s v="OFF-BI-10003727"/>
    <s v="Avery Durable Slant Ring Binders With Label Holder"/>
    <s v="United States"/>
    <s v="US-2015-126753"/>
    <x v="748"/>
    <d v="2015-08-20T00:00:00"/>
    <s v="Standard Class"/>
    <n v="4"/>
    <n v="8"/>
    <s v="Autumn"/>
    <n v="3.762"/>
    <n v="2.6533435177521461"/>
    <n v="1.108656482247854"/>
    <n v="0.29469869278252364"/>
    <n v="3"/>
    <n v="11.286"/>
    <n v="0.7"/>
    <n v="492"/>
    <x v="0"/>
    <x v="1"/>
    <n v="10.635296083221091"/>
  </r>
  <r>
    <s v="V115"/>
    <x v="44"/>
    <x v="1"/>
    <x v="1"/>
    <s v="Paper"/>
    <s v="OFF-PA-10000130"/>
    <s v="Xerox 199"/>
    <s v="United States"/>
    <s v="US-2015-126753"/>
    <x v="748"/>
    <d v="2015-08-20T00:00:00"/>
    <s v="Standard Class"/>
    <n v="4"/>
    <n v="8"/>
    <s v="Autumn"/>
    <n v="10.272"/>
    <n v="8.4846860361502845"/>
    <n v="1.7873139638497157"/>
    <n v="0.17399863355234771"/>
    <n v="3"/>
    <n v="30.816000000000003"/>
    <n v="0.2"/>
    <n v="417"/>
    <x v="0"/>
    <x v="1"/>
    <n v="11.68212651874649"/>
  </r>
  <r>
    <s v="V056"/>
    <x v="93"/>
    <x v="4"/>
    <x v="2"/>
    <s v="Phones"/>
    <s v="TEC-PH-10002680"/>
    <s v="Samsung Galaxy Note 3"/>
    <s v="United States"/>
    <s v="CA-2014-166051"/>
    <x v="1178"/>
    <d v="2014-06-05T00:00:00"/>
    <s v="Standard Class"/>
    <n v="5"/>
    <n v="5"/>
    <s v="Summer"/>
    <n v="659.97"/>
    <n v="478.4230606433523"/>
    <n v="181.54693935664773"/>
    <n v="0.27508362403843767"/>
    <n v="3"/>
    <n v="1979.91"/>
    <n v="0"/>
    <n v="157"/>
    <x v="0"/>
    <x v="2"/>
    <n v="67.208055142222378"/>
  </r>
  <r>
    <s v="V087"/>
    <x v="6"/>
    <x v="4"/>
    <x v="2"/>
    <s v="Phones"/>
    <s v="TEC-PH-10002538"/>
    <s v="Grandstream GXP1160 VoIP phone"/>
    <s v="United States"/>
    <s v="CA-2014-166051"/>
    <x v="1178"/>
    <d v="2014-06-05T00:00:00"/>
    <s v="Standard Class"/>
    <n v="5"/>
    <n v="5"/>
    <s v="Summer"/>
    <n v="113.73"/>
    <n v="83.729388961689509"/>
    <n v="30.000611038310495"/>
    <n v="0.26378801581210315"/>
    <n v="3"/>
    <n v="341.19"/>
    <n v="0"/>
    <n v="329"/>
    <x v="0"/>
    <x v="2"/>
    <n v="83.562675530805407"/>
  </r>
  <r>
    <s v="V101"/>
    <x v="26"/>
    <x v="2"/>
    <x v="1"/>
    <s v="Binders"/>
    <s v="OFF-BI-10001249"/>
    <s v="Avery Heavy-Duty EZD View Binder with Locking Rings"/>
    <s v="United States"/>
    <s v="CA-2015-113040"/>
    <x v="375"/>
    <d v="2015-08-31T00:00:00"/>
    <s v="Standard Class"/>
    <n v="4"/>
    <n v="8"/>
    <s v="Autumn"/>
    <n v="5.1040000000000001"/>
    <n v="4.1866388362794336"/>
    <n v="0.91736116372056653"/>
    <n v="0.17973377032142762"/>
    <n v="1"/>
    <n v="5.1040000000000001"/>
    <n v="0.2"/>
    <n v="207"/>
    <x v="0"/>
    <x v="1"/>
    <n v="17.784834108494429"/>
  </r>
  <r>
    <s v="V117"/>
    <x v="104"/>
    <x v="1"/>
    <x v="1"/>
    <s v="Paper"/>
    <s v="OFF-PA-10000174"/>
    <s v="Message Book, Wirebound, Four 5 1/2&quot; X 4&quot; Forms/Pg., 200 Dupl. Sets/Book"/>
    <s v="United States"/>
    <s v="CA-2014-103800"/>
    <x v="1179"/>
    <d v="2014-01-07T00:00:00"/>
    <s v="Standard Class"/>
    <n v="4"/>
    <n v="1"/>
    <s v="Winter"/>
    <n v="16.448"/>
    <n v="11.51735072329333"/>
    <n v="4.9306492767066707"/>
    <n v="0.29977196478031803"/>
    <n v="2"/>
    <n v="32.896000000000001"/>
    <n v="0.2"/>
    <n v="118"/>
    <x v="0"/>
    <x v="0"/>
    <n v="8.3935848519370246"/>
  </r>
  <r>
    <s v="V136"/>
    <x v="10"/>
    <x v="3"/>
    <x v="1"/>
    <s v="Appliances"/>
    <s v="OFF-AP-10004532"/>
    <s v="Kensington 6 Outlet Guardian Standard Surge Protector"/>
    <s v="United States"/>
    <s v="CA-2014-113383"/>
    <x v="1076"/>
    <d v="2014-09-13T00:00:00"/>
    <s v="First Class"/>
    <n v="3"/>
    <n v="9"/>
    <s v="Autumn"/>
    <n v="81.92"/>
    <n v="58.937289127412257"/>
    <n v="22.982710872587745"/>
    <n v="0.28055066983139337"/>
    <n v="4"/>
    <n v="327.68"/>
    <n v="0"/>
    <n v="464"/>
    <x v="0"/>
    <x v="1"/>
    <n v="10.57582652404372"/>
  </r>
  <r>
    <s v="V040"/>
    <x v="98"/>
    <x v="3"/>
    <x v="0"/>
    <s v="Furnishings"/>
    <s v="FUR-FU-10001986"/>
    <s v="Dana Fluorescent Magnifying Lamp, White, 36&quot;"/>
    <s v="United States"/>
    <s v="CA-2014-113383"/>
    <x v="1076"/>
    <d v="2014-09-13T00:00:00"/>
    <s v="First Class"/>
    <n v="3"/>
    <n v="9"/>
    <s v="Autumn"/>
    <n v="254.9"/>
    <n v="198.98443696650841"/>
    <n v="55.915563033491594"/>
    <n v="0.21936274238325459"/>
    <n v="5"/>
    <n v="1274.5"/>
    <n v="0"/>
    <n v="240"/>
    <x v="0"/>
    <x v="2"/>
    <n v="89.032742404129053"/>
  </r>
  <r>
    <s v="V107"/>
    <x v="38"/>
    <x v="2"/>
    <x v="1"/>
    <s v="Fasteners"/>
    <s v="OFF-FA-10002975"/>
    <s v="Staples"/>
    <s v="United States"/>
    <s v="CA-2017-152499"/>
    <x v="203"/>
    <d v="2017-01-25T00:00:00"/>
    <s v="Second Class"/>
    <n v="3"/>
    <n v="1"/>
    <s v="Winter"/>
    <n v="15.12"/>
    <n v="10.06313686350793"/>
    <n v="5.0568631364920691"/>
    <n v="0.33444862013836435"/>
    <n v="5"/>
    <n v="75.599999999999994"/>
    <n v="0.2"/>
    <n v="478"/>
    <x v="0"/>
    <x v="1"/>
    <n v="13.47434362037721"/>
  </r>
  <r>
    <s v="V102"/>
    <x v="66"/>
    <x v="2"/>
    <x v="1"/>
    <s v="Art"/>
    <s v="OFF-AR-10003481"/>
    <s v="Newell 348"/>
    <s v="United States"/>
    <s v="CA-2017-152499"/>
    <x v="203"/>
    <d v="2017-01-25T00:00:00"/>
    <s v="Second Class"/>
    <n v="3"/>
    <n v="1"/>
    <s v="Winter"/>
    <n v="7.8719999999999999"/>
    <n v="6.17599099127996"/>
    <n v="1.6960090087200399"/>
    <n v="0.2154482988719563"/>
    <n v="3"/>
    <n v="23.616"/>
    <n v="0.2"/>
    <n v="259"/>
    <x v="0"/>
    <x v="1"/>
    <n v="6.7241333320113936"/>
  </r>
  <r>
    <s v="V136"/>
    <x v="10"/>
    <x v="4"/>
    <x v="1"/>
    <s v="Binders"/>
    <s v="OFF-BI-10004967"/>
    <s v="Round Ring Binders"/>
    <s v="United States"/>
    <s v="CA-2016-151498"/>
    <x v="438"/>
    <d v="2016-04-24T00:00:00"/>
    <s v="First Class"/>
    <n v="3"/>
    <n v="4"/>
    <s v="Spring"/>
    <n v="8.32"/>
    <n v="7.016488973913134"/>
    <n v="1.3035110260868663"/>
    <n v="0.15667199832774834"/>
    <n v="5"/>
    <n v="41.6"/>
    <n v="0.2"/>
    <n v="199"/>
    <x v="0"/>
    <x v="1"/>
    <n v="2.8549846934791079"/>
  </r>
  <r>
    <s v="V055"/>
    <x v="100"/>
    <x v="3"/>
    <x v="2"/>
    <s v="Phones"/>
    <s v="TEC-PH-10003589"/>
    <s v="invisibleSHIELD by ZAGG Smudge-Free Screen Protector"/>
    <s v="United States"/>
    <s v="CA-2016-137939"/>
    <x v="1180"/>
    <d v="2016-07-23T00:00:00"/>
    <s v="Second Class"/>
    <n v="3"/>
    <n v="7"/>
    <s v="Summer"/>
    <n v="89.95"/>
    <n v="69.216088610424251"/>
    <n v="20.733911389575752"/>
    <n v="0.23050485146832408"/>
    <n v="5"/>
    <n v="449.75"/>
    <n v="0"/>
    <n v="364"/>
    <x v="0"/>
    <x v="1"/>
    <n v="23.580596147397689"/>
  </r>
  <r>
    <s v="V112"/>
    <x v="53"/>
    <x v="3"/>
    <x v="1"/>
    <s v="Labels"/>
    <s v="OFF-LA-10002945"/>
    <s v="Permanent Self-Adhesive File Folder Labels for Typewriters, 1 1/8 x 3 1/2, White"/>
    <s v="United States"/>
    <s v="US-2016-117793"/>
    <x v="828"/>
    <d v="2016-08-29T00:00:00"/>
    <s v="Standard Class"/>
    <n v="6"/>
    <n v="8"/>
    <s v="Autumn"/>
    <n v="25.2"/>
    <n v="20.312354427663941"/>
    <n v="4.8876455723360586"/>
    <n v="0.19395418937841502"/>
    <n v="4"/>
    <n v="100.8"/>
    <n v="0"/>
    <n v="337"/>
    <x v="1"/>
    <x v="1"/>
    <n v="20.560276262735378"/>
  </r>
  <r>
    <s v="V110"/>
    <x v="16"/>
    <x v="4"/>
    <x v="1"/>
    <s v="Labels"/>
    <s v="OFF-LA-10003537"/>
    <s v="Avery 515"/>
    <s v="United States"/>
    <s v="US-2016-117793"/>
    <x v="828"/>
    <d v="2016-08-29T00:00:00"/>
    <s v="Standard Class"/>
    <n v="6"/>
    <n v="8"/>
    <s v="Autumn"/>
    <n v="37.590000000000003"/>
    <n v="28.58267218735115"/>
    <n v="9.0073278126488532"/>
    <n v="0.23962031957033392"/>
    <n v="3"/>
    <n v="112.77000000000001"/>
    <n v="0"/>
    <n v="337"/>
    <x v="1"/>
    <x v="1"/>
    <n v="8.8600479682674429"/>
  </r>
  <r>
    <s v="V109"/>
    <x v="58"/>
    <x v="1"/>
    <x v="1"/>
    <s v="Storage"/>
    <s v="OFF-ST-10002406"/>
    <s v="Pizazz Global Quick File"/>
    <s v="United States"/>
    <s v="US-2016-117793"/>
    <x v="828"/>
    <d v="2016-08-29T00:00:00"/>
    <s v="Standard Class"/>
    <n v="6"/>
    <n v="8"/>
    <s v="Autumn"/>
    <n v="14.97"/>
    <n v="10.66595730792857"/>
    <n v="4.3040426920714303"/>
    <n v="0.28751120187517903"/>
    <n v="1"/>
    <n v="14.97"/>
    <n v="0"/>
    <n v="148"/>
    <x v="1"/>
    <x v="2"/>
    <n v="45.274454519077317"/>
  </r>
  <r>
    <s v="V083"/>
    <x v="116"/>
    <x v="2"/>
    <x v="2"/>
    <s v="Accessories"/>
    <s v="TEC-AC-10003433"/>
    <s v="Maxell 4.7GB DVD+R 5/Pack"/>
    <s v="United States"/>
    <s v="US-2016-117793"/>
    <x v="828"/>
    <d v="2016-08-29T00:00:00"/>
    <s v="Standard Class"/>
    <n v="6"/>
    <n v="8"/>
    <s v="Autumn"/>
    <n v="1.98"/>
    <n v="1.3472279537996841"/>
    <n v="0.63277204620031591"/>
    <n v="0.31958184151531105"/>
    <n v="2"/>
    <n v="3.96"/>
    <n v="0"/>
    <n v="264"/>
    <x v="1"/>
    <x v="1"/>
    <n v="0.40577925033200019"/>
  </r>
  <r>
    <s v="V119"/>
    <x v="20"/>
    <x v="4"/>
    <x v="1"/>
    <s v="Binders"/>
    <s v="OFF-BI-10002082"/>
    <s v="GBC Twin Loop Wire Binding Elements"/>
    <s v="United States"/>
    <s v="CA-2016-133872"/>
    <x v="403"/>
    <d v="2016-06-17T00:00:00"/>
    <s v="First Class"/>
    <n v="3"/>
    <n v="6"/>
    <s v="Summer"/>
    <n v="39.936"/>
    <n v="26.174805824756071"/>
    <n v="13.761194175243929"/>
    <n v="0.34458118427593976"/>
    <n v="4"/>
    <n v="159.744"/>
    <n v="0.7"/>
    <n v="386"/>
    <x v="0"/>
    <x v="2"/>
    <n v="92.362243275774404"/>
  </r>
  <r>
    <s v="V074"/>
    <x v="113"/>
    <x v="0"/>
    <x v="2"/>
    <s v="Accessories"/>
    <s v="TEC-AC-10000521"/>
    <s v="Verbatim Slim CD and DVD Storage Cases, 50/Pack"/>
    <s v="United States"/>
    <s v="CA-2016-133872"/>
    <x v="403"/>
    <d v="2016-06-17T00:00:00"/>
    <s v="First Class"/>
    <n v="3"/>
    <n v="6"/>
    <s v="Summer"/>
    <n v="18.463999999999999"/>
    <n v="14.82239277680288"/>
    <n v="3.6416072231971182"/>
    <n v="0.19722742759949732"/>
    <n v="2"/>
    <n v="36.927999999999997"/>
    <n v="0.2"/>
    <n v="158"/>
    <x v="0"/>
    <x v="1"/>
    <n v="6.891869896237643"/>
  </r>
  <r>
    <s v="V118"/>
    <x v="73"/>
    <x v="3"/>
    <x v="1"/>
    <s v="Binders"/>
    <s v="OFF-BI-10001982"/>
    <s v="Wilson Jones Custom Binder Spines &amp; Labels"/>
    <s v="United States"/>
    <s v="US-2015-165743"/>
    <x v="312"/>
    <d v="2015-11-23T00:00:00"/>
    <s v="Second Class"/>
    <n v="3"/>
    <n v="11"/>
    <s v="Winter"/>
    <n v="4.8959999999999999"/>
    <n v="3.356034997682539"/>
    <n v="1.5399650023174609"/>
    <n v="0.31453533544065787"/>
    <n v="3"/>
    <n v="14.687999999999999"/>
    <n v="0.7"/>
    <n v="282"/>
    <x v="0"/>
    <x v="1"/>
    <n v="1.972167480572725"/>
  </r>
  <r>
    <s v="V036"/>
    <x v="126"/>
    <x v="4"/>
    <x v="0"/>
    <s v="Bookcases"/>
    <s v="FUR-BO-10002268"/>
    <s v="Sauder Barrister Bookcases"/>
    <s v="United States"/>
    <s v="US-2015-165743"/>
    <x v="312"/>
    <d v="2015-11-23T00:00:00"/>
    <s v="Second Class"/>
    <n v="3"/>
    <n v="11"/>
    <s v="Winter"/>
    <n v="145.76400000000001"/>
    <n v="112.83691810452591"/>
    <n v="32.927081895474103"/>
    <n v="0.22589310046015545"/>
    <n v="6"/>
    <n v="874.58400000000006"/>
    <n v="0.7"/>
    <n v="246"/>
    <x v="0"/>
    <x v="2"/>
    <n v="124.4600515541165"/>
  </r>
  <r>
    <s v="V123"/>
    <x v="14"/>
    <x v="3"/>
    <x v="1"/>
    <s v="Binders"/>
    <s v="OFF-BI-10001758"/>
    <s v="Wilson Jones 14 Line Acrylic Coated Pressboard Data Binders"/>
    <s v="United States"/>
    <s v="US-2015-165743"/>
    <x v="312"/>
    <d v="2015-11-23T00:00:00"/>
    <s v="Second Class"/>
    <n v="3"/>
    <n v="11"/>
    <s v="Winter"/>
    <n v="9.6120000000000001"/>
    <n v="7.7873700143545612"/>
    <n v="1.8246299856454389"/>
    <n v="0.18982833808213054"/>
    <n v="6"/>
    <n v="57.671999999999997"/>
    <n v="0.7"/>
    <n v="485"/>
    <x v="0"/>
    <x v="1"/>
    <n v="20.422736741191169"/>
  </r>
  <r>
    <s v="V068"/>
    <x v="119"/>
    <x v="2"/>
    <x v="2"/>
    <s v="Accessories"/>
    <s v="TEC-AC-10004469"/>
    <s v="Microsoft Sculpt Comfort Mouse"/>
    <s v="United States"/>
    <s v="US-2017-105998"/>
    <x v="132"/>
    <d v="2017-11-05T00:00:00"/>
    <s v="First Class"/>
    <n v="2"/>
    <n v="11"/>
    <s v="Winter"/>
    <n v="199.75"/>
    <n v="137.59590231479049"/>
    <n v="62.154097685209507"/>
    <n v="0.31115943772320154"/>
    <n v="5"/>
    <n v="998.75"/>
    <n v="0"/>
    <n v="400"/>
    <x v="0"/>
    <x v="2"/>
    <n v="66.641900908262414"/>
  </r>
  <r>
    <s v="V047"/>
    <x v="22"/>
    <x v="4"/>
    <x v="0"/>
    <s v="Tables"/>
    <s v="FUR-TA-10001095"/>
    <s v="Chromcraft Round Conference Tables"/>
    <s v="United States"/>
    <s v="US-2017-105998"/>
    <x v="132"/>
    <d v="2017-11-05T00:00:00"/>
    <s v="First Class"/>
    <n v="2"/>
    <n v="11"/>
    <s v="Winter"/>
    <n v="1673.184"/>
    <n v="1303.376828766186"/>
    <n v="369.80717123381396"/>
    <n v="0.22102002603049872"/>
    <n v="12"/>
    <n v="20078.207999999999"/>
    <n v="0.2"/>
    <n v="195"/>
    <x v="0"/>
    <x v="0"/>
    <n v="481.01902616952373"/>
  </r>
  <r>
    <s v="V040"/>
    <x v="98"/>
    <x v="2"/>
    <x v="0"/>
    <s v="Furnishings"/>
    <s v="FUR-FU-10001852"/>
    <s v="Eldon Regeneration Recycled Desk Accessories, Smoke"/>
    <s v="United States"/>
    <s v="US-2014-148194"/>
    <x v="417"/>
    <d v="2014-05-07T00:00:00"/>
    <s v="First Class"/>
    <n v="3"/>
    <n v="5"/>
    <s v="Summer"/>
    <n v="12.18"/>
    <n v="8.8607211334385845"/>
    <n v="3.3192788665614152"/>
    <n v="0.27251879035808008"/>
    <n v="7"/>
    <n v="85.259999999999991"/>
    <n v="0"/>
    <n v="142"/>
    <x v="0"/>
    <x v="1"/>
    <n v="3.8248350552670898"/>
  </r>
  <r>
    <s v="V128"/>
    <x v="72"/>
    <x v="2"/>
    <x v="1"/>
    <s v="Appliances"/>
    <s v="OFF-AP-10000696"/>
    <s v="Holmes Odor Grabber"/>
    <s v="United States"/>
    <s v="US-2014-148194"/>
    <x v="417"/>
    <d v="2014-05-07T00:00:00"/>
    <s v="First Class"/>
    <n v="3"/>
    <n v="5"/>
    <s v="Summer"/>
    <n v="57.68"/>
    <n v="39.549505993659011"/>
    <n v="18.130494006340989"/>
    <n v="0.31432895295320717"/>
    <n v="4"/>
    <n v="230.72"/>
    <n v="0"/>
    <n v="453"/>
    <x v="0"/>
    <x v="1"/>
    <n v="31.630225038718901"/>
  </r>
  <r>
    <s v="V064"/>
    <x v="63"/>
    <x v="0"/>
    <x v="2"/>
    <s v="Phones"/>
    <s v="TEC-PH-10003885"/>
    <s v="Cisco SPA508G"/>
    <s v="United States"/>
    <s v="US-2015-151407"/>
    <x v="627"/>
    <d v="2015-11-12T00:00:00"/>
    <s v="Standard Class"/>
    <n v="4"/>
    <n v="11"/>
    <s v="Winter"/>
    <n v="263.95999999999998"/>
    <n v="222.8282177007618"/>
    <n v="41.131782299238182"/>
    <n v="0.15582581565100084"/>
    <n v="4"/>
    <n v="1055.8399999999999"/>
    <n v="0"/>
    <n v="356"/>
    <x v="0"/>
    <x v="2"/>
    <n v="84.198688842522955"/>
  </r>
  <r>
    <s v="V096"/>
    <x v="37"/>
    <x v="1"/>
    <x v="2"/>
    <s v="Accessories"/>
    <s v="TEC-AC-10002926"/>
    <s v="Logitech Wireless Marathon Mouse M705"/>
    <s v="United States"/>
    <s v="CA-2015-110870"/>
    <x v="295"/>
    <d v="2015-12-15T00:00:00"/>
    <s v="First Class"/>
    <n v="3"/>
    <n v="12"/>
    <s v="Winter"/>
    <n v="299.94"/>
    <n v="228.97698818315209"/>
    <n v="70.96301181684791"/>
    <n v="0.23659069086099857"/>
    <n v="6"/>
    <n v="1799.6399999999999"/>
    <n v="0"/>
    <n v="312"/>
    <x v="0"/>
    <x v="2"/>
    <n v="91.623443156915755"/>
  </r>
  <r>
    <s v="V127"/>
    <x v="39"/>
    <x v="3"/>
    <x v="1"/>
    <s v="Supplies"/>
    <s v="OFF-SU-10001225"/>
    <s v="Staple remover"/>
    <s v="United States"/>
    <s v="CA-2015-110870"/>
    <x v="295"/>
    <d v="2015-12-15T00:00:00"/>
    <s v="First Class"/>
    <n v="3"/>
    <n v="12"/>
    <s v="Winter"/>
    <n v="25.76"/>
    <n v="16.90831321299067"/>
    <n v="8.8516867870093314"/>
    <n v="0.34362138148328147"/>
    <n v="7"/>
    <n v="180.32000000000002"/>
    <n v="0"/>
    <n v="288"/>
    <x v="0"/>
    <x v="1"/>
    <n v="7.1675701401720326"/>
  </r>
  <r>
    <s v="V061"/>
    <x v="47"/>
    <x v="2"/>
    <x v="2"/>
    <s v="Phones"/>
    <s v="TEC-PH-10004434"/>
    <s v="Cisco IP Phone 7961G VoIP phone - Dark gray"/>
    <s v="United States"/>
    <s v="CA-2014-143210"/>
    <x v="588"/>
    <d v="2014-12-03T00:00:00"/>
    <s v="First Class"/>
    <n v="2"/>
    <n v="12"/>
    <s v="Winter"/>
    <n v="271.89999999999998"/>
    <n v="188.92034867038649"/>
    <n v="82.979651329613489"/>
    <n v="0.3051844476999393"/>
    <n v="2"/>
    <n v="543.79999999999995"/>
    <n v="0"/>
    <n v="230"/>
    <x v="0"/>
    <x v="0"/>
    <n v="452.5317886071652"/>
  </r>
  <r>
    <s v="V023"/>
    <x v="123"/>
    <x v="0"/>
    <x v="0"/>
    <s v="Furnishings"/>
    <s v="FUR-FU-10003878"/>
    <s v="Linden 10&quot; Round Wall Clock, Black"/>
    <s v="United States"/>
    <s v="CA-2014-143210"/>
    <x v="588"/>
    <d v="2014-12-03T00:00:00"/>
    <s v="First Class"/>
    <n v="2"/>
    <n v="12"/>
    <s v="Winter"/>
    <n v="45.84"/>
    <n v="37.860881785998338"/>
    <n v="7.9791182140016659"/>
    <n v="0.17406453346425971"/>
    <n v="3"/>
    <n v="137.52000000000001"/>
    <n v="0"/>
    <n v="446"/>
    <x v="0"/>
    <x v="1"/>
    <n v="11.979623945127271"/>
  </r>
  <r>
    <s v="V038"/>
    <x v="139"/>
    <x v="4"/>
    <x v="0"/>
    <s v="Furnishings"/>
    <s v="FUR-FU-10002268"/>
    <s v="Ultra Door Push Plate"/>
    <s v="United States"/>
    <s v="CA-2014-143210"/>
    <x v="588"/>
    <d v="2014-12-03T00:00:00"/>
    <s v="First Class"/>
    <n v="2"/>
    <n v="12"/>
    <s v="Winter"/>
    <n v="9.82"/>
    <n v="7.2390830173445639"/>
    <n v="2.5809169826554363"/>
    <n v="0.26282250332540086"/>
    <n v="2"/>
    <n v="19.64"/>
    <n v="0"/>
    <n v="399"/>
    <x v="0"/>
    <x v="1"/>
    <n v="16.242274911037381"/>
  </r>
  <r>
    <s v="V100"/>
    <x v="17"/>
    <x v="1"/>
    <x v="1"/>
    <s v="Fasteners"/>
    <s v="OFF-FA-10001883"/>
    <s v="Alliance Super-Size Bands, Assorted Sizes"/>
    <s v="United States"/>
    <s v="CA-2016-139808"/>
    <x v="877"/>
    <d v="2016-10-11T00:00:00"/>
    <s v="Standard Class"/>
    <n v="4"/>
    <n v="10"/>
    <s v="Autumn"/>
    <n v="93.36"/>
    <n v="62.030528358428668"/>
    <n v="31.329471641571331"/>
    <n v="0.33557703129360894"/>
    <n v="12"/>
    <n v="1120.32"/>
    <n v="0"/>
    <n v="490"/>
    <x v="0"/>
    <x v="1"/>
    <n v="31.336439002115949"/>
  </r>
  <r>
    <s v="V120"/>
    <x v="91"/>
    <x v="4"/>
    <x v="1"/>
    <s v="Storage"/>
    <s v="OFF-ST-10002756"/>
    <s v="Tennsco Stur-D-Stor Boltless Shelving, 5 Shelves, 24&quot; Deep, Sand"/>
    <s v="United States"/>
    <s v="CA-2015-110863"/>
    <x v="972"/>
    <d v="2015-11-24T00:00:00"/>
    <s v="Standard Class"/>
    <n v="7"/>
    <n v="11"/>
    <s v="Winter"/>
    <n v="541.24"/>
    <n v="368.88665979903737"/>
    <n v="172.35334020096263"/>
    <n v="0.31844161592077935"/>
    <n v="4"/>
    <n v="2164.96"/>
    <n v="0"/>
    <n v="388"/>
    <x v="1"/>
    <x v="0"/>
    <n v="301.52321693030541"/>
  </r>
  <r>
    <s v="V129"/>
    <x v="4"/>
    <x v="2"/>
    <x v="1"/>
    <s v="Paper"/>
    <s v="OFF-PA-10000474"/>
    <s v="Easy-staple paper"/>
    <s v="United States"/>
    <s v="CA-2015-110863"/>
    <x v="972"/>
    <d v="2015-11-24T00:00:00"/>
    <s v="Standard Class"/>
    <n v="7"/>
    <n v="11"/>
    <s v="Winter"/>
    <n v="106.32"/>
    <n v="72.960378397022978"/>
    <n v="33.359621602977015"/>
    <n v="0.31376619265403516"/>
    <n v="3"/>
    <n v="318.95999999999998"/>
    <n v="0"/>
    <n v="236"/>
    <x v="1"/>
    <x v="2"/>
    <n v="42.204588462307363"/>
  </r>
  <r>
    <s v="V027"/>
    <x v="40"/>
    <x v="4"/>
    <x v="0"/>
    <s v="Chairs"/>
    <s v="FUR-CH-10002073"/>
    <s v="Hon Olson Stacker Chairs"/>
    <s v="United States"/>
    <s v="CA-2015-110863"/>
    <x v="972"/>
    <d v="2015-11-24T00:00:00"/>
    <s v="Standard Class"/>
    <n v="7"/>
    <n v="11"/>
    <s v="Winter"/>
    <n v="1323.9"/>
    <n v="893.75725384272278"/>
    <n v="430.14274615727732"/>
    <n v="0.32490576792603465"/>
    <n v="5"/>
    <n v="6619.5"/>
    <n v="0"/>
    <n v="129"/>
    <x v="1"/>
    <x v="0"/>
    <n v="923.66736075331801"/>
  </r>
  <r>
    <s v="V140"/>
    <x v="80"/>
    <x v="1"/>
    <x v="1"/>
    <s v="Paper"/>
    <s v="OFF-PA-10003641"/>
    <s v="Xerox 1909"/>
    <s v="United States"/>
    <s v="CA-2014-127859"/>
    <x v="461"/>
    <d v="2014-03-20T00:00:00"/>
    <s v="Second Class"/>
    <n v="3"/>
    <n v="3"/>
    <s v="Spring"/>
    <n v="126.624"/>
    <n v="107.4667974054058"/>
    <n v="19.157202594594196"/>
    <n v="0.15129203464267593"/>
    <n v="6"/>
    <n v="759.74399999999991"/>
    <n v="0.2"/>
    <n v="245"/>
    <x v="0"/>
    <x v="2"/>
    <n v="51.835935518818523"/>
  </r>
  <r>
    <s v="V082"/>
    <x v="131"/>
    <x v="3"/>
    <x v="2"/>
    <s v="Phones"/>
    <s v="TEC-PH-10002070"/>
    <s v="Griffin GC36547 PowerJolt SE Lightning Charger"/>
    <s v="United States"/>
    <s v="US-2015-136427"/>
    <x v="782"/>
    <d v="2015-06-23T00:00:00"/>
    <s v="First Class"/>
    <n v="3"/>
    <n v="6"/>
    <s v="Summer"/>
    <n v="125.944"/>
    <n v="85.460830939562669"/>
    <n v="40.483169060437334"/>
    <n v="0.32143785381151413"/>
    <n v="7"/>
    <n v="881.60800000000006"/>
    <n v="0.2"/>
    <n v="411"/>
    <x v="0"/>
    <x v="2"/>
    <n v="59.502946985842641"/>
  </r>
  <r>
    <s v="V130"/>
    <x v="34"/>
    <x v="4"/>
    <x v="1"/>
    <s v="Binders"/>
    <s v="OFF-BI-10004519"/>
    <s v="GBC DocuBind P100 Manual Binding Machine"/>
    <s v="United States"/>
    <s v="CA-2017-120168"/>
    <x v="1126"/>
    <d v="2017-05-25T00:00:00"/>
    <s v="Same Day"/>
    <n v="0"/>
    <n v="5"/>
    <s v="Summer"/>
    <n v="663.92"/>
    <n v="537.50735246689953"/>
    <n v="126.41264753310043"/>
    <n v="0.19040343344544589"/>
    <n v="5"/>
    <n v="3319.6"/>
    <n v="0.2"/>
    <n v="204"/>
    <x v="0"/>
    <x v="0"/>
    <n v="177.82781030054241"/>
  </r>
  <r>
    <s v="V086"/>
    <x v="133"/>
    <x v="2"/>
    <x v="2"/>
    <s v="Accessories"/>
    <s v="TEC-AC-10002167"/>
    <s v="Imation 8gb Micro Traveldrive Usb 2.0 Flash Drive"/>
    <s v="United States"/>
    <s v="CA-2017-120168"/>
    <x v="1126"/>
    <d v="2017-05-25T00:00:00"/>
    <s v="Same Day"/>
    <n v="0"/>
    <n v="5"/>
    <s v="Summer"/>
    <n v="120"/>
    <n v="92.809013875234371"/>
    <n v="27.190986124765629"/>
    <n v="0.22659155103971357"/>
    <n v="8"/>
    <n v="960"/>
    <n v="0"/>
    <n v="386"/>
    <x v="0"/>
    <x v="1"/>
    <n v="32.008648384906401"/>
  </r>
  <r>
    <s v="V140"/>
    <x v="80"/>
    <x v="1"/>
    <x v="1"/>
    <s v="Fasteners"/>
    <s v="OFF-FA-10000936"/>
    <s v="Acco Hot Clips Clips to Go"/>
    <s v="United States"/>
    <s v="CA-2017-120168"/>
    <x v="1126"/>
    <d v="2017-05-25T00:00:00"/>
    <s v="Same Day"/>
    <n v="0"/>
    <n v="5"/>
    <s v="Summer"/>
    <n v="3.29"/>
    <n v="2.432364535396335"/>
    <n v="0.85763546460366502"/>
    <n v="0.26067947252391033"/>
    <n v="1"/>
    <n v="3.29"/>
    <n v="0"/>
    <n v="290"/>
    <x v="0"/>
    <x v="1"/>
    <n v="9.9006590487704411"/>
  </r>
  <r>
    <s v="V023"/>
    <x v="123"/>
    <x v="4"/>
    <x v="0"/>
    <s v="Furnishings"/>
    <s v="FUR-FU-10000732"/>
    <s v="Eldon 200 Class Desk Accessories"/>
    <s v="United States"/>
    <s v="CA-2017-120168"/>
    <x v="1126"/>
    <d v="2017-05-25T00:00:00"/>
    <s v="Same Day"/>
    <n v="0"/>
    <n v="5"/>
    <s v="Summer"/>
    <n v="18.84"/>
    <n v="15.69893183009386"/>
    <n v="3.1410681699061396"/>
    <n v="0.16672336358312842"/>
    <n v="3"/>
    <n v="56.519999999999996"/>
    <n v="0"/>
    <n v="277"/>
    <x v="0"/>
    <x v="1"/>
    <n v="6.2979172974654301"/>
  </r>
  <r>
    <s v="V020"/>
    <x v="77"/>
    <x v="2"/>
    <x v="0"/>
    <s v="Furnishings"/>
    <s v="FUR-FU-10002501"/>
    <s v="Nu-Dell Executive Frame"/>
    <s v="United States"/>
    <s v="US-2014-131870"/>
    <x v="340"/>
    <d v="2014-09-11T00:00:00"/>
    <s v="First Class"/>
    <n v="2"/>
    <n v="9"/>
    <s v="Autumn"/>
    <n v="60.671999999999997"/>
    <n v="43.185231197207443"/>
    <n v="17.486768802792554"/>
    <n v="0.28821810394898068"/>
    <n v="6"/>
    <n v="364.03199999999998"/>
    <n v="0.2"/>
    <n v="444"/>
    <x v="0"/>
    <x v="1"/>
    <n v="25.076944502869569"/>
  </r>
  <r>
    <s v="V109"/>
    <x v="58"/>
    <x v="0"/>
    <x v="1"/>
    <s v="Art"/>
    <s v="OFF-AR-10000634"/>
    <s v="Newell 320"/>
    <s v="United States"/>
    <s v="US-2014-131870"/>
    <x v="340"/>
    <d v="2014-09-11T00:00:00"/>
    <s v="First Class"/>
    <n v="2"/>
    <n v="9"/>
    <s v="Autumn"/>
    <n v="30.815999999999999"/>
    <n v="20.897306234569712"/>
    <n v="9.9186937654302874"/>
    <n v="0.32186830754900986"/>
    <n v="9"/>
    <n v="277.34399999999999"/>
    <n v="0.2"/>
    <n v="338"/>
    <x v="0"/>
    <x v="1"/>
    <n v="9.0030305162312132"/>
  </r>
  <r>
    <s v="V074"/>
    <x v="113"/>
    <x v="1"/>
    <x v="2"/>
    <s v="Phones"/>
    <s v="TEC-PH-10001700"/>
    <s v="Panasonic KX-TG6844B Expandable Digital Cordless Telephone"/>
    <s v="United States"/>
    <s v="CA-2017-114804"/>
    <x v="161"/>
    <d v="2017-10-19T00:00:00"/>
    <s v="Second Class"/>
    <n v="2"/>
    <n v="10"/>
    <s v="Autumn"/>
    <n v="52.792000000000002"/>
    <n v="37.735207350476109"/>
    <n v="15.056792649523892"/>
    <n v="0.28520974105023283"/>
    <n v="1"/>
    <n v="52.792000000000002"/>
    <n v="0.2"/>
    <n v="100"/>
    <x v="0"/>
    <x v="0"/>
    <n v="103.8413086901171"/>
  </r>
  <r>
    <s v="V114"/>
    <x v="13"/>
    <x v="4"/>
    <x v="1"/>
    <s v="Appliances"/>
    <s v="OFF-AP-10001962"/>
    <s v="Black &amp; Decker Filter for Double Action Dustbuster Cordless Vac BLDV7210"/>
    <s v="United States"/>
    <s v="CA-2017-167227"/>
    <x v="808"/>
    <d v="2017-11-05T00:00:00"/>
    <s v="First Class"/>
    <n v="3"/>
    <n v="11"/>
    <s v="Winter"/>
    <n v="83.9"/>
    <n v="54.778944340779901"/>
    <n v="29.121055659220104"/>
    <n v="0.34709243932324318"/>
    <n v="10"/>
    <n v="839"/>
    <n v="0"/>
    <n v="209"/>
    <x v="0"/>
    <x v="1"/>
    <n v="28.974870364967408"/>
  </r>
  <r>
    <s v="V130"/>
    <x v="34"/>
    <x v="4"/>
    <x v="1"/>
    <s v="Paper"/>
    <s v="OFF-PA-10001838"/>
    <s v="Adams Telephone Message Book W/Dividers/Space For Phone Numbers, 5 1/4&quot;X8 1/2&quot;, 300/Messages"/>
    <s v="United States"/>
    <s v="CA-2017-167227"/>
    <x v="808"/>
    <d v="2017-11-05T00:00:00"/>
    <s v="First Class"/>
    <n v="3"/>
    <n v="11"/>
    <s v="Winter"/>
    <n v="11.76"/>
    <n v="8.3259078745053312"/>
    <n v="3.4340921254946686"/>
    <n v="0.29201463652165549"/>
    <n v="2"/>
    <n v="23.52"/>
    <n v="0"/>
    <n v="437"/>
    <x v="0"/>
    <x v="1"/>
    <n v="4.9908851319179854"/>
  </r>
  <r>
    <s v="V114"/>
    <x v="13"/>
    <x v="4"/>
    <x v="1"/>
    <s v="Appliances"/>
    <s v="OFF-AP-10000124"/>
    <s v="Acco 6 Outlet Guardian Basic Surge Suppressor"/>
    <s v="United States"/>
    <s v="CA-2014-129189"/>
    <x v="609"/>
    <d v="2014-07-25T00:00:00"/>
    <s v="Standard Class"/>
    <n v="4"/>
    <n v="7"/>
    <s v="Summer"/>
    <n v="4.992"/>
    <n v="3.3474370556983439"/>
    <n v="1.6445629443016561"/>
    <n v="0.32943969236812021"/>
    <n v="3"/>
    <n v="14.975999999999999"/>
    <n v="0.8"/>
    <n v="374"/>
    <x v="0"/>
    <x v="1"/>
    <n v="20.00263662620506"/>
  </r>
  <r>
    <s v="V137"/>
    <x v="11"/>
    <x v="2"/>
    <x v="1"/>
    <s v="Envelopes"/>
    <s v="OFF-EN-10003567"/>
    <s v="Inter-Office Recycled Envelopes, Brown Kraft, Button-String,10&quot; x 13&quot; , 100/Box"/>
    <s v="United States"/>
    <s v="CA-2014-129189"/>
    <x v="609"/>
    <d v="2014-07-25T00:00:00"/>
    <s v="Standard Class"/>
    <n v="4"/>
    <n v="7"/>
    <s v="Summer"/>
    <n v="87.92"/>
    <n v="66.722895858936042"/>
    <n v="21.19710414106396"/>
    <n v="0.24109536102211054"/>
    <n v="5"/>
    <n v="439.6"/>
    <n v="0.2"/>
    <n v="470"/>
    <x v="0"/>
    <x v="1"/>
    <n v="21.98"/>
  </r>
  <r>
    <s v="V016"/>
    <x v="137"/>
    <x v="0"/>
    <x v="0"/>
    <s v="Chairs"/>
    <s v="FUR-CH-10004997"/>
    <s v="Hon Every-Day Series Multi-Task Chairs"/>
    <s v="United States"/>
    <s v="CA-2014-129189"/>
    <x v="609"/>
    <d v="2014-07-25T00:00:00"/>
    <s v="Standard Class"/>
    <n v="4"/>
    <n v="7"/>
    <s v="Summer"/>
    <n v="657.93"/>
    <n v="465.96984078110438"/>
    <n v="191.96015921889557"/>
    <n v="0.29176380347285513"/>
    <n v="5"/>
    <n v="3289.6499999999996"/>
    <n v="0.3"/>
    <n v="481"/>
    <x v="0"/>
    <x v="0"/>
    <n v="312.22667546575838"/>
  </r>
  <r>
    <s v="V139"/>
    <x v="2"/>
    <x v="3"/>
    <x v="1"/>
    <s v="Binders"/>
    <s v="OFF-BI-10000494"/>
    <s v="Acco Economy Flexible Poly Round Ring Binder"/>
    <s v="United States"/>
    <s v="CA-2014-129189"/>
    <x v="609"/>
    <d v="2014-07-25T00:00:00"/>
    <s v="Standard Class"/>
    <n v="4"/>
    <n v="7"/>
    <s v="Summer"/>
    <n v="1.044"/>
    <n v="0.84175431491019803"/>
    <n v="0.20224568508980201"/>
    <n v="0.19372192058410154"/>
    <n v="1"/>
    <n v="1.044"/>
    <n v="0.8"/>
    <n v="333"/>
    <x v="0"/>
    <x v="1"/>
    <n v="1.31367119173711"/>
  </r>
  <r>
    <s v="V035"/>
    <x v="75"/>
    <x v="1"/>
    <x v="0"/>
    <s v="Furnishings"/>
    <s v="FUR-FU-10000277"/>
    <s v="Deflect-o DuraMat Antistatic Studded Beveled Mat for Medium Pile Carpeting"/>
    <s v="United States"/>
    <s v="CA-2015-132465"/>
    <x v="861"/>
    <d v="2015-09-15T00:00:00"/>
    <s v="Second Class"/>
    <n v="4"/>
    <n v="9"/>
    <s v="Autumn"/>
    <n v="210.68"/>
    <n v="174.8268258307786"/>
    <n v="35.853174169221404"/>
    <n v="0.17017834711041108"/>
    <n v="2"/>
    <n v="421.36"/>
    <n v="0"/>
    <n v="163"/>
    <x v="0"/>
    <x v="0"/>
    <n v="296.45303768387998"/>
  </r>
  <r>
    <s v="V098"/>
    <x v="92"/>
    <x v="0"/>
    <x v="1"/>
    <s v="Storage"/>
    <s v="OFF-ST-10003641"/>
    <s v="Space Solutions Industrial Galvanized Steel Shelving."/>
    <s v="United States"/>
    <s v="CA-2015-132465"/>
    <x v="861"/>
    <d v="2015-09-15T00:00:00"/>
    <s v="Second Class"/>
    <n v="4"/>
    <n v="9"/>
    <s v="Autumn"/>
    <n v="78.8"/>
    <n v="63.053073062890817"/>
    <n v="15.74692693710918"/>
    <n v="0.19983409818666473"/>
    <n v="1"/>
    <n v="78.8"/>
    <n v="0"/>
    <n v="343"/>
    <x v="0"/>
    <x v="2"/>
    <n v="125.0911219871338"/>
  </r>
  <r>
    <s v="V049"/>
    <x v="9"/>
    <x v="4"/>
    <x v="2"/>
    <s v="Accessories"/>
    <s v="TEC-AC-10001998"/>
    <s v="Logitech LS21 Speaker System - PC Multimedia - 2.1-CH - Wired"/>
    <s v="United States"/>
    <s v="CA-2015-132465"/>
    <x v="861"/>
    <d v="2015-09-15T00:00:00"/>
    <s v="Second Class"/>
    <n v="4"/>
    <n v="9"/>
    <s v="Autumn"/>
    <n v="19.989999999999998"/>
    <n v="16.986377707055741"/>
    <n v="3.0036222929442573"/>
    <n v="0.15025624276859717"/>
    <n v="1"/>
    <n v="19.989999999999998"/>
    <n v="0"/>
    <n v="152"/>
    <x v="0"/>
    <x v="1"/>
    <n v="17.27333420815641"/>
  </r>
  <r>
    <s v="V099"/>
    <x v="24"/>
    <x v="1"/>
    <x v="1"/>
    <s v="Storage"/>
    <s v="OFF-ST-10001932"/>
    <s v="Fellowes Staxonsteel Drawer Files"/>
    <s v="United States"/>
    <s v="CA-2015-132465"/>
    <x v="861"/>
    <d v="2015-09-15T00:00:00"/>
    <s v="Second Class"/>
    <n v="4"/>
    <n v="9"/>
    <s v="Autumn"/>
    <n v="772.68"/>
    <n v="536.96032624490078"/>
    <n v="235.71967375509917"/>
    <n v="0.30506765252769474"/>
    <n v="4"/>
    <n v="3090.72"/>
    <n v="0"/>
    <n v="361"/>
    <x v="0"/>
    <x v="0"/>
    <n v="188.5146170914681"/>
  </r>
  <r>
    <s v="V083"/>
    <x v="116"/>
    <x v="1"/>
    <x v="2"/>
    <s v="Accessories"/>
    <s v="TEC-AC-10002323"/>
    <s v="SanDisk Ultra 32 GB MicroSDHC Class 10 Memory Card"/>
    <s v="United States"/>
    <s v="CA-2016-166373"/>
    <x v="147"/>
    <d v="2016-10-25T00:00:00"/>
    <s v="Standard Class"/>
    <n v="4"/>
    <n v="10"/>
    <s v="Autumn"/>
    <n v="106.08"/>
    <n v="89.204227163497933"/>
    <n v="16.875772836502065"/>
    <n v="0.15908533971061525"/>
    <n v="6"/>
    <n v="636.48"/>
    <n v="0.2"/>
    <n v="116"/>
    <x v="0"/>
    <x v="0"/>
    <n v="43.343872294184173"/>
  </r>
  <r>
    <s v="V015"/>
    <x v="79"/>
    <x v="0"/>
    <x v="0"/>
    <s v="Furnishings"/>
    <s v="FUR-FU-10004270"/>
    <s v="Executive Impressions 13&quot; Clairmont Wall Clock"/>
    <s v="United States"/>
    <s v="CA-2016-158806"/>
    <x v="676"/>
    <d v="2016-01-11T00:00:00"/>
    <s v="Standard Class"/>
    <n v="4"/>
    <n v="1"/>
    <s v="Winter"/>
    <n v="23.076000000000001"/>
    <n v="19.445882385173711"/>
    <n v="3.6301176148262897"/>
    <n v="0.15731138909803646"/>
    <n v="3"/>
    <n v="69.228000000000009"/>
    <n v="0.6"/>
    <n v="401"/>
    <x v="0"/>
    <x v="1"/>
    <n v="21.633551362024061"/>
  </r>
  <r>
    <s v="V103"/>
    <x v="33"/>
    <x v="0"/>
    <x v="1"/>
    <s v="Paper"/>
    <s v="OFF-PA-10004621"/>
    <s v="Xerox 212"/>
    <s v="United States"/>
    <s v="CA-2016-158806"/>
    <x v="676"/>
    <d v="2016-01-11T00:00:00"/>
    <s v="Standard Class"/>
    <n v="4"/>
    <n v="1"/>
    <s v="Winter"/>
    <n v="25.92"/>
    <n v="19.970536066573299"/>
    <n v="5.9494639334267028"/>
    <n v="0.22953178755504253"/>
    <n v="5"/>
    <n v="129.60000000000002"/>
    <n v="0.2"/>
    <n v="473"/>
    <x v="0"/>
    <x v="1"/>
    <n v="9.751833585829603"/>
  </r>
  <r>
    <s v="V109"/>
    <x v="58"/>
    <x v="1"/>
    <x v="1"/>
    <s v="Paper"/>
    <s v="OFF-PA-10001019"/>
    <s v="Xerox 1884"/>
    <s v="United States"/>
    <s v="CA-2015-119690"/>
    <x v="608"/>
    <d v="2015-06-28T00:00:00"/>
    <s v="First Class"/>
    <n v="3"/>
    <n v="6"/>
    <s v="Summer"/>
    <n v="47.951999999999998"/>
    <n v="37.936604281856759"/>
    <n v="10.015395718143239"/>
    <n v="0.20886294040171921"/>
    <n v="3"/>
    <n v="143.85599999999999"/>
    <n v="0.2"/>
    <n v="333"/>
    <x v="0"/>
    <x v="2"/>
    <n v="48.189270127576847"/>
  </r>
  <r>
    <s v="V105"/>
    <x v="85"/>
    <x v="2"/>
    <x v="1"/>
    <s v="Binders"/>
    <s v="OFF-BI-10000201"/>
    <s v="Avery Triangle Shaped Sheet Lifters, Black, 2/Pack"/>
    <s v="United States"/>
    <s v="CA-2015-119690"/>
    <x v="608"/>
    <d v="2015-06-28T00:00:00"/>
    <s v="First Class"/>
    <n v="3"/>
    <n v="6"/>
    <s v="Summer"/>
    <n v="0.98399999999999999"/>
    <n v="0.77365165498405652"/>
    <n v="0.21034834501594346"/>
    <n v="0.21376864330888565"/>
    <n v="2"/>
    <n v="1.968"/>
    <n v="0.8"/>
    <n v="172"/>
    <x v="0"/>
    <x v="1"/>
    <n v="4.4081387909184544"/>
  </r>
  <r>
    <s v="V017"/>
    <x v="84"/>
    <x v="3"/>
    <x v="0"/>
    <s v="Furnishings"/>
    <s v="FUR-FU-10004587"/>
    <s v="GE General Use Halogen Bulbs, 100 Watts, 1 Bulb per Pack"/>
    <s v="United States"/>
    <s v="CA-2015-119690"/>
    <x v="608"/>
    <d v="2015-06-28T00:00:00"/>
    <s v="First Class"/>
    <n v="3"/>
    <n v="6"/>
    <s v="Summer"/>
    <n v="75.384"/>
    <n v="49.398111725586837"/>
    <n v="25.985888274413163"/>
    <n v="0.34471357681223025"/>
    <n v="9"/>
    <n v="678.45600000000002"/>
    <n v="0.6"/>
    <n v="456"/>
    <x v="0"/>
    <x v="1"/>
    <n v="26.154051617292492"/>
  </r>
  <r>
    <s v="V121"/>
    <x v="7"/>
    <x v="2"/>
    <x v="1"/>
    <s v="Labels"/>
    <s v="OFF-LA-10001613"/>
    <s v="Avery File Folder Labels"/>
    <s v="United States"/>
    <s v="CA-2015-119690"/>
    <x v="608"/>
    <d v="2015-06-28T00:00:00"/>
    <s v="First Class"/>
    <n v="3"/>
    <n v="6"/>
    <s v="Summer"/>
    <n v="4.6079999999999997"/>
    <n v="3.8589060747089299"/>
    <n v="0.74909392529106977"/>
    <n v="0.16256378587045786"/>
    <n v="2"/>
    <n v="9.2159999999999993"/>
    <n v="0.2"/>
    <n v="190"/>
    <x v="0"/>
    <x v="1"/>
    <n v="4.3413625652641503"/>
  </r>
  <r>
    <s v="V130"/>
    <x v="34"/>
    <x v="4"/>
    <x v="1"/>
    <s v="Binders"/>
    <s v="OFF-BI-10001308"/>
    <s v="GBC Standard Plastic Binding Systems' Combs"/>
    <s v="United States"/>
    <s v="CA-2015-153738"/>
    <x v="1181"/>
    <d v="2015-09-22T00:00:00"/>
    <s v="First Class"/>
    <n v="2"/>
    <n v="9"/>
    <s v="Autumn"/>
    <n v="37.68"/>
    <n v="29.878329434157809"/>
    <n v="7.8016705658421905"/>
    <n v="0.20705070503827469"/>
    <n v="6"/>
    <n v="226.07999999999998"/>
    <n v="0"/>
    <n v="105"/>
    <x v="0"/>
    <x v="0"/>
    <n v="11.952934642648581"/>
  </r>
  <r>
    <s v="V127"/>
    <x v="39"/>
    <x v="2"/>
    <x v="1"/>
    <s v="Appliances"/>
    <s v="OFF-AP-10003278"/>
    <s v="Belkin 7-Outlet SurgeMaster Home Series"/>
    <s v="United States"/>
    <s v="CA-2017-169012"/>
    <x v="815"/>
    <d v="2017-07-14T00:00:00"/>
    <s v="Standard Class"/>
    <n v="4"/>
    <n v="7"/>
    <s v="Summer"/>
    <n v="41.91"/>
    <n v="34.112459118278892"/>
    <n v="7.7975408817211047"/>
    <n v="0.1860544233290648"/>
    <n v="3"/>
    <n v="125.72999999999999"/>
    <n v="0"/>
    <n v="297"/>
    <x v="0"/>
    <x v="1"/>
    <n v="15.63142497662961"/>
  </r>
  <r>
    <s v="V035"/>
    <x v="75"/>
    <x v="4"/>
    <x v="0"/>
    <s v="Bookcases"/>
    <s v="FUR-BO-10003966"/>
    <s v="Sauder Facets Collection Library, Sky Alder Finish"/>
    <s v="United States"/>
    <s v="CA-2017-109393"/>
    <x v="160"/>
    <d v="2017-07-02T00:00:00"/>
    <s v="Second Class"/>
    <n v="2"/>
    <n v="6"/>
    <s v="Summer"/>
    <n v="435.99900000000002"/>
    <n v="367.34847477813207"/>
    <n v="68.650525221867952"/>
    <n v="0.15745569421459213"/>
    <n v="3"/>
    <n v="1307.9970000000001"/>
    <n v="0.15"/>
    <n v="464"/>
    <x v="0"/>
    <x v="2"/>
    <n v="60.198154453299772"/>
  </r>
  <r>
    <s v="V033"/>
    <x v="74"/>
    <x v="4"/>
    <x v="0"/>
    <s v="Chairs"/>
    <s v="FUR-CH-10004698"/>
    <s v="Padded Folding Chairs, Black, 4/Carton"/>
    <s v="United States"/>
    <s v="CA-2017-121489"/>
    <x v="170"/>
    <d v="2017-08-25T00:00:00"/>
    <s v="Second Class"/>
    <n v="4"/>
    <n v="8"/>
    <s v="Autumn"/>
    <n v="388.70400000000001"/>
    <n v="282.18840737171968"/>
    <n v="106.51559262828033"/>
    <n v="0.27402751869875364"/>
    <n v="6"/>
    <n v="2332.2240000000002"/>
    <n v="0.2"/>
    <n v="295"/>
    <x v="0"/>
    <x v="2"/>
    <n v="128.46063846619651"/>
  </r>
  <r>
    <s v="V118"/>
    <x v="73"/>
    <x v="4"/>
    <x v="1"/>
    <s v="Storage"/>
    <s v="OFF-ST-10000025"/>
    <s v="Fellowes Stor/Drawer Steel Plus Storage Drawers"/>
    <s v="United States"/>
    <s v="CA-2017-121489"/>
    <x v="170"/>
    <d v="2017-08-25T00:00:00"/>
    <s v="Second Class"/>
    <n v="4"/>
    <n v="8"/>
    <s v="Autumn"/>
    <n v="572.58000000000004"/>
    <n v="375.29045414705411"/>
    <n v="197.28954585294593"/>
    <n v="0.34456241198251059"/>
    <n v="6"/>
    <n v="3435.4800000000005"/>
    <n v="0"/>
    <n v="395"/>
    <x v="0"/>
    <x v="0"/>
    <n v="210.75003829384511"/>
  </r>
  <r>
    <s v="V066"/>
    <x v="124"/>
    <x v="1"/>
    <x v="2"/>
    <s v="Accessories"/>
    <s v="TEC-AC-10000682"/>
    <s v="Kensington K72356US Mouse-in-a-Box USB Desktop Mouse"/>
    <s v="United States"/>
    <s v="CA-2017-121489"/>
    <x v="170"/>
    <d v="2017-08-25T00:00:00"/>
    <s v="Second Class"/>
    <n v="4"/>
    <n v="8"/>
    <s v="Autumn"/>
    <n v="33.18"/>
    <n v="23.672345882947258"/>
    <n v="9.5076541170527413"/>
    <n v="0.28654774312998016"/>
    <n v="2"/>
    <n v="66.36"/>
    <n v="0"/>
    <n v="446"/>
    <x v="0"/>
    <x v="1"/>
    <n v="27.793408103361489"/>
  </r>
  <r>
    <s v="V080"/>
    <x v="141"/>
    <x v="4"/>
    <x v="2"/>
    <s v="Accessories"/>
    <s v="TEC-AC-10001772"/>
    <s v="Memorex Mini Travel Drive 16 GB USB 2.0 Flash Drive"/>
    <s v="United States"/>
    <s v="US-2017-133081"/>
    <x v="825"/>
    <d v="2017-03-15T00:00:00"/>
    <s v="Standard Class"/>
    <n v="4"/>
    <n v="3"/>
    <s v="Spring"/>
    <n v="63.88"/>
    <n v="47.619548085650287"/>
    <n v="16.260451914349716"/>
    <n v="0.2545468364801145"/>
    <n v="4"/>
    <n v="255.52"/>
    <n v="0"/>
    <n v="421"/>
    <x v="0"/>
    <x v="2"/>
    <n v="59.540477912089351"/>
  </r>
  <r>
    <s v="V031"/>
    <x v="18"/>
    <x v="1"/>
    <x v="0"/>
    <s v="Furnishings"/>
    <s v="FUR-FU-10001379"/>
    <s v="Executive Impressions 16-1/2&quot; Circular Wall Clock"/>
    <s v="United States"/>
    <s v="US-2017-133081"/>
    <x v="825"/>
    <d v="2017-03-15T00:00:00"/>
    <s v="Standard Class"/>
    <n v="4"/>
    <n v="3"/>
    <s v="Spring"/>
    <n v="26.72"/>
    <n v="21.622010875447739"/>
    <n v="5.0979891245522602"/>
    <n v="0.19079300615839298"/>
    <n v="1"/>
    <n v="26.72"/>
    <n v="0"/>
    <n v="236"/>
    <x v="0"/>
    <x v="1"/>
    <n v="3.7787786386609108"/>
  </r>
  <r>
    <s v="V105"/>
    <x v="85"/>
    <x v="4"/>
    <x v="1"/>
    <s v="Binders"/>
    <s v="OFF-BI-10002794"/>
    <s v="Avery Trapezoid Ring Binder, 3&quot; Capacity, Black, 1040 sheets"/>
    <s v="United States"/>
    <s v="CA-2017-165008"/>
    <x v="175"/>
    <d v="2017-09-17T00:00:00"/>
    <s v="Second Class"/>
    <n v="2"/>
    <n v="9"/>
    <s v="Autumn"/>
    <n v="295.05599999999998"/>
    <n v="248.42876867556089"/>
    <n v="46.627231324439094"/>
    <n v="0.15802841265535728"/>
    <n v="9"/>
    <n v="2655.5039999999999"/>
    <n v="0.2"/>
    <n v="366"/>
    <x v="0"/>
    <x v="2"/>
    <n v="100.71413414213519"/>
  </r>
  <r>
    <s v="V127"/>
    <x v="39"/>
    <x v="4"/>
    <x v="1"/>
    <s v="Appliances"/>
    <s v="OFF-AP-10001005"/>
    <s v="Honeywell Quietcare HEPA Air Cleaner"/>
    <s v="United States"/>
    <s v="CA-2016-145611"/>
    <x v="873"/>
    <d v="2016-09-24T00:00:00"/>
    <s v="Standard Class"/>
    <n v="4"/>
    <n v="9"/>
    <s v="Autumn"/>
    <n v="393.25"/>
    <n v="284.5009081967961"/>
    <n v="108.7490918032039"/>
    <n v="0.27653933071380521"/>
    <n v="5"/>
    <n v="1966.25"/>
    <n v="0"/>
    <n v="215"/>
    <x v="0"/>
    <x v="0"/>
    <n v="140.57610375404019"/>
  </r>
  <r>
    <s v="V135"/>
    <x v="51"/>
    <x v="0"/>
    <x v="1"/>
    <s v="Binders"/>
    <s v="OFF-BI-10000201"/>
    <s v="Avery Triangle Shaped Sheet Lifters, Black, 2/Pack"/>
    <s v="United States"/>
    <s v="CA-2016-113600"/>
    <x v="272"/>
    <d v="2016-12-17T00:00:00"/>
    <s v="Second Class"/>
    <n v="2"/>
    <n v="12"/>
    <s v="Winter"/>
    <n v="2.214"/>
    <n v="1.584235676225713"/>
    <n v="0.62976432377428693"/>
    <n v="0.28444639736869326"/>
    <n v="3"/>
    <n v="6.6419999999999995"/>
    <n v="0.7"/>
    <n v="142"/>
    <x v="0"/>
    <x v="1"/>
    <n v="4.4081387909184544"/>
  </r>
  <r>
    <s v="V130"/>
    <x v="34"/>
    <x v="2"/>
    <x v="1"/>
    <s v="Paper"/>
    <s v="OFF-PA-10003673"/>
    <s v="Strathmore Photo Mount Cards"/>
    <s v="United States"/>
    <s v="CA-2017-130834"/>
    <x v="132"/>
    <d v="2017-11-06T00:00:00"/>
    <s v="Second Class"/>
    <n v="3"/>
    <n v="11"/>
    <s v="Winter"/>
    <n v="16.271999999999998"/>
    <n v="12.08119874298556"/>
    <n v="4.1908012570144386"/>
    <n v="0.25754678324818331"/>
    <n v="3"/>
    <n v="48.815999999999995"/>
    <n v="0.2"/>
    <n v="330"/>
    <x v="0"/>
    <x v="1"/>
    <n v="17.27828753088685"/>
  </r>
  <r>
    <s v="V139"/>
    <x v="2"/>
    <x v="3"/>
    <x v="1"/>
    <s v="Appliances"/>
    <s v="OFF-AP-10000938"/>
    <s v="Avanti 1.7 Cu. Ft. Refrigerator"/>
    <s v="United States"/>
    <s v="CA-2016-168543"/>
    <x v="894"/>
    <d v="2016-07-07T00:00:00"/>
    <s v="Standard Class"/>
    <n v="4"/>
    <n v="7"/>
    <s v="Summer"/>
    <n v="706.86"/>
    <n v="509.67688218900622"/>
    <n v="197.18311781099379"/>
    <n v="0.27895639562430152"/>
    <n v="7"/>
    <n v="4948.0200000000004"/>
    <n v="0"/>
    <n v="157"/>
    <x v="0"/>
    <x v="0"/>
    <n v="264.09696919124241"/>
  </r>
  <r>
    <s v="V133"/>
    <x v="42"/>
    <x v="3"/>
    <x v="1"/>
    <s v="Binders"/>
    <s v="OFF-BI-10003274"/>
    <s v="Avery Durable Slant Ring Binders, No Labels"/>
    <s v="United States"/>
    <s v="CA-2014-144974"/>
    <x v="467"/>
    <d v="2014-09-30T00:00:00"/>
    <s v="Standard Class"/>
    <n v="4"/>
    <n v="9"/>
    <s v="Autumn"/>
    <n v="5.97"/>
    <n v="4.5247825875031813"/>
    <n v="1.4452174124968185"/>
    <n v="0.24207996859243192"/>
    <n v="5"/>
    <n v="29.849999999999998"/>
    <n v="0.7"/>
    <n v="305"/>
    <x v="0"/>
    <x v="1"/>
    <n v="6.1077116827826767"/>
  </r>
  <r>
    <s v="V042"/>
    <x v="111"/>
    <x v="0"/>
    <x v="0"/>
    <s v="Furnishings"/>
    <s v="FUR-FU-10001095"/>
    <s v="DAX Black Cherry Wood-Tone Poster Frame"/>
    <s v="United States"/>
    <s v="CA-2014-144974"/>
    <x v="467"/>
    <d v="2014-09-30T00:00:00"/>
    <s v="Standard Class"/>
    <n v="4"/>
    <n v="9"/>
    <s v="Autumn"/>
    <n v="21.184000000000001"/>
    <n v="14.614850041824649"/>
    <n v="6.5691499581753519"/>
    <n v="0.3100996014999694"/>
    <n v="1"/>
    <n v="21.184000000000001"/>
    <n v="0.2"/>
    <n v="393"/>
    <x v="0"/>
    <x v="2"/>
    <n v="35.891321163439258"/>
  </r>
  <r>
    <s v="V098"/>
    <x v="92"/>
    <x v="1"/>
    <x v="1"/>
    <s v="Appliances"/>
    <s v="OFF-AP-10001492"/>
    <s v="Acco Six-Outlet Power Strip, 4' Cord Length"/>
    <s v="United States"/>
    <s v="CA-2014-144974"/>
    <x v="467"/>
    <d v="2014-09-30T00:00:00"/>
    <s v="Standard Class"/>
    <n v="4"/>
    <n v="9"/>
    <s v="Autumn"/>
    <n v="41.375999999999998"/>
    <n v="32.29558785031508"/>
    <n v="9.0804121496849177"/>
    <n v="0.21946085048542435"/>
    <n v="6"/>
    <n v="248.25599999999997"/>
    <n v="0.2"/>
    <n v="193"/>
    <x v="0"/>
    <x v="1"/>
    <n v="21.557660860533499"/>
  </r>
  <r>
    <s v="V135"/>
    <x v="51"/>
    <x v="0"/>
    <x v="1"/>
    <s v="Art"/>
    <s v="OFF-AR-10004999"/>
    <s v="Newell 315"/>
    <s v="United States"/>
    <s v="CA-2014-109904"/>
    <x v="686"/>
    <d v="2014-07-17T00:00:00"/>
    <s v="Second Class"/>
    <n v="3"/>
    <n v="7"/>
    <s v="Summer"/>
    <n v="17.940000000000001"/>
    <n v="14.641586374085939"/>
    <n v="3.298413625914062"/>
    <n v="0.18385806164515395"/>
    <n v="3"/>
    <n v="53.820000000000007"/>
    <n v="0"/>
    <n v="135"/>
    <x v="0"/>
    <x v="1"/>
    <n v="13.775649627755"/>
  </r>
  <r>
    <s v="V121"/>
    <x v="7"/>
    <x v="1"/>
    <x v="1"/>
    <s v="Binders"/>
    <s v="OFF-BI-10004094"/>
    <s v="GBC Standard Plastic Binding Systems Combs"/>
    <s v="United States"/>
    <s v="CA-2017-152205"/>
    <x v="394"/>
    <d v="2017-10-05T00:00:00"/>
    <s v="Standard Class"/>
    <n v="7"/>
    <n v="9"/>
    <s v="Autumn"/>
    <n v="2.6549999999999998"/>
    <n v="2.045929413456768"/>
    <n v="0.60907058654323176"/>
    <n v="0.22940511734208355"/>
    <n v="1"/>
    <n v="2.6549999999999998"/>
    <n v="0.7"/>
    <n v="329"/>
    <x v="1"/>
    <x v="1"/>
    <n v="9.7671288002155485"/>
  </r>
  <r>
    <s v="V113"/>
    <x v="117"/>
    <x v="1"/>
    <x v="1"/>
    <s v="Storage"/>
    <s v="OFF-ST-10001490"/>
    <s v="Hot File 7-Pocket, Floor Stand"/>
    <s v="United States"/>
    <s v="CA-2015-121188"/>
    <x v="834"/>
    <d v="2015-09-04T00:00:00"/>
    <s v="Standard Class"/>
    <n v="7"/>
    <n v="8"/>
    <s v="Autumn"/>
    <n v="892.35"/>
    <n v="739.81706222165269"/>
    <n v="152.53293777834733"/>
    <n v="0.17093398081285072"/>
    <n v="5"/>
    <n v="4461.75"/>
    <n v="0"/>
    <n v="326"/>
    <x v="1"/>
    <x v="0"/>
    <n v="400.03175912208229"/>
  </r>
  <r>
    <s v="V037"/>
    <x v="102"/>
    <x v="2"/>
    <x v="0"/>
    <s v="Bookcases"/>
    <s v="FUR-BO-10004695"/>
    <s v="O'Sullivan 2-Door Barrister Bookcase in Odessa Pine"/>
    <s v="United States"/>
    <s v="CA-2015-121188"/>
    <x v="834"/>
    <d v="2015-09-04T00:00:00"/>
    <s v="Standard Class"/>
    <n v="7"/>
    <n v="8"/>
    <s v="Autumn"/>
    <n v="307.666"/>
    <n v="203.82547021022091"/>
    <n v="103.84052978977908"/>
    <n v="0.33751057897128406"/>
    <n v="2"/>
    <n v="615.33199999999999"/>
    <n v="0.15"/>
    <n v="282"/>
    <x v="1"/>
    <x v="0"/>
    <n v="531.75044374647348"/>
  </r>
  <r>
    <s v="V116"/>
    <x v="62"/>
    <x v="1"/>
    <x v="1"/>
    <s v="Storage"/>
    <s v="OFF-ST-10000736"/>
    <s v="Carina Double Wide Media Storage Towers in Natural &amp; Black"/>
    <s v="United States"/>
    <s v="CA-2015-121188"/>
    <x v="834"/>
    <d v="2015-09-04T00:00:00"/>
    <s v="Standard Class"/>
    <n v="7"/>
    <n v="8"/>
    <s v="Autumn"/>
    <n v="728.82"/>
    <n v="506.75691366813481"/>
    <n v="222.06308633186524"/>
    <n v="0.3046885188823924"/>
    <n v="9"/>
    <n v="6559.38"/>
    <n v="0"/>
    <n v="361"/>
    <x v="1"/>
    <x v="0"/>
    <n v="202.10615649087771"/>
  </r>
  <r>
    <s v="V125"/>
    <x v="64"/>
    <x v="4"/>
    <x v="1"/>
    <s v="Binders"/>
    <s v="OFF-BI-10001617"/>
    <s v="GBC Wire Binding Combs"/>
    <s v="United States"/>
    <s v="CA-2015-121188"/>
    <x v="834"/>
    <d v="2015-09-04T00:00:00"/>
    <s v="Standard Class"/>
    <n v="7"/>
    <n v="8"/>
    <s v="Autumn"/>
    <n v="41.36"/>
    <n v="30.666441033411981"/>
    <n v="10.693558966588018"/>
    <n v="0.25854833091363683"/>
    <n v="5"/>
    <n v="206.8"/>
    <n v="0.2"/>
    <n v="230"/>
    <x v="1"/>
    <x v="1"/>
    <n v="16.99934096201547"/>
  </r>
  <r>
    <s v="V055"/>
    <x v="100"/>
    <x v="3"/>
    <x v="2"/>
    <s v="Phones"/>
    <s v="TEC-PH-10003589"/>
    <s v="invisibleSHIELD by ZAGG Smudge-Free Screen Protector"/>
    <s v="United States"/>
    <s v="CA-2015-121188"/>
    <x v="834"/>
    <d v="2015-09-04T00:00:00"/>
    <s v="Standard Class"/>
    <n v="7"/>
    <n v="8"/>
    <s v="Autumn"/>
    <n v="43.176000000000002"/>
    <n v="35.12190715654755"/>
    <n v="8.0540928434524517"/>
    <n v="0.18654096821040511"/>
    <n v="3"/>
    <n v="129.52800000000002"/>
    <n v="0.2"/>
    <n v="164"/>
    <x v="1"/>
    <x v="1"/>
    <n v="23.580596147397689"/>
  </r>
  <r>
    <s v="V034"/>
    <x v="3"/>
    <x v="0"/>
    <x v="0"/>
    <s v="Furnishings"/>
    <s v="FUR-FU-10003981"/>
    <s v="Eldon Wave Desk Accessories"/>
    <s v="United States"/>
    <s v="CA-2015-121188"/>
    <x v="834"/>
    <d v="2015-09-04T00:00:00"/>
    <s v="Standard Class"/>
    <n v="7"/>
    <n v="8"/>
    <s v="Autumn"/>
    <n v="4.16"/>
    <n v="2.9726472650286531"/>
    <n v="1.1873527349713471"/>
    <n v="0.28542133052195845"/>
    <n v="2"/>
    <n v="8.32"/>
    <n v="0"/>
    <n v="479"/>
    <x v="1"/>
    <x v="1"/>
    <n v="1.573118177378928"/>
  </r>
  <r>
    <s v="V110"/>
    <x v="16"/>
    <x v="0"/>
    <x v="1"/>
    <s v="Paper"/>
    <s v="OFF-PA-10001970"/>
    <s v="Xerox 1881"/>
    <s v="United States"/>
    <s v="CA-2015-156013"/>
    <x v="1181"/>
    <d v="2015-09-26T00:00:00"/>
    <s v="Standard Class"/>
    <n v="6"/>
    <n v="9"/>
    <s v="Autumn"/>
    <n v="61.4"/>
    <n v="40.86108490918285"/>
    <n v="20.538915090817149"/>
    <n v="0.33451001776575162"/>
    <n v="5"/>
    <n v="307"/>
    <n v="0"/>
    <n v="285"/>
    <x v="1"/>
    <x v="2"/>
    <n v="128.2391351245675"/>
  </r>
  <r>
    <s v="V106"/>
    <x v="110"/>
    <x v="1"/>
    <x v="1"/>
    <s v="Binders"/>
    <s v="OFF-BI-10002437"/>
    <s v="Recycled Premium Regency Composition Covers"/>
    <s v="United States"/>
    <s v="CA-2015-156013"/>
    <x v="1181"/>
    <d v="2015-09-26T00:00:00"/>
    <s v="Standard Class"/>
    <n v="6"/>
    <n v="9"/>
    <s v="Autumn"/>
    <n v="24.448"/>
    <n v="18.205370777026339"/>
    <n v="6.2426292229736617"/>
    <n v="0.25534314557320276"/>
    <n v="2"/>
    <n v="48.896000000000001"/>
    <n v="0.2"/>
    <n v="216"/>
    <x v="1"/>
    <x v="1"/>
    <n v="21.172589071721951"/>
  </r>
  <r>
    <s v="V062"/>
    <x v="45"/>
    <x v="4"/>
    <x v="2"/>
    <s v="Phones"/>
    <s v="TEC-PH-10000586"/>
    <s v="AT&amp;T SB67148 SynJ"/>
    <s v="United States"/>
    <s v="CA-2016-132997"/>
    <x v="77"/>
    <d v="2016-11-09T00:00:00"/>
    <s v="First Class"/>
    <n v="2"/>
    <n v="11"/>
    <s v="Winter"/>
    <n v="263.95999999999998"/>
    <n v="211.58907519085199"/>
    <n v="52.370924809147994"/>
    <n v="0.19840477651594179"/>
    <n v="4"/>
    <n v="1055.8399999999999"/>
    <n v="0"/>
    <n v="285"/>
    <x v="0"/>
    <x v="2"/>
    <n v="91.438426233176159"/>
  </r>
  <r>
    <s v="V087"/>
    <x v="6"/>
    <x v="0"/>
    <x v="2"/>
    <s v="Phones"/>
    <s v="TEC-PH-10003811"/>
    <s v="Jabra Supreme Plus Driver Edition Headset"/>
    <s v="United States"/>
    <s v="CA-2016-132997"/>
    <x v="77"/>
    <d v="2016-11-09T00:00:00"/>
    <s v="First Class"/>
    <n v="2"/>
    <n v="11"/>
    <s v="Winter"/>
    <n v="359.97"/>
    <n v="303.44004257315521"/>
    <n v="56.529957426844817"/>
    <n v="0.15704074624786735"/>
    <n v="3"/>
    <n v="1079.9100000000001"/>
    <n v="0"/>
    <n v="373"/>
    <x v="0"/>
    <x v="0"/>
    <n v="279.34744055029392"/>
  </r>
  <r>
    <s v="V105"/>
    <x v="85"/>
    <x v="4"/>
    <x v="1"/>
    <s v="Paper"/>
    <s v="OFF-PA-10004983"/>
    <s v="Xerox 23"/>
    <s v="United States"/>
    <s v="CA-2016-132997"/>
    <x v="77"/>
    <d v="2016-11-09T00:00:00"/>
    <s v="First Class"/>
    <n v="2"/>
    <n v="11"/>
    <s v="Winter"/>
    <n v="12.96"/>
    <n v="10.125634163794849"/>
    <n v="2.8343658362051514"/>
    <n v="0.21870106760842217"/>
    <n v="2"/>
    <n v="25.92"/>
    <n v="0"/>
    <n v="250"/>
    <x v="0"/>
    <x v="1"/>
    <n v="11.161161229907931"/>
  </r>
  <r>
    <s v="V101"/>
    <x v="26"/>
    <x v="3"/>
    <x v="1"/>
    <s v="Storage"/>
    <s v="OFF-ST-10003479"/>
    <s v="Eldon Base for stackable storage shelf, platinum"/>
    <s v="United States"/>
    <s v="CA-2016-132997"/>
    <x v="77"/>
    <d v="2016-11-09T00:00:00"/>
    <s v="First Class"/>
    <n v="2"/>
    <n v="11"/>
    <s v="Winter"/>
    <n v="116.82"/>
    <n v="81.777737217984509"/>
    <n v="35.042262782015484"/>
    <n v="0.29996800874863455"/>
    <n v="3"/>
    <n v="350.46"/>
    <n v="0"/>
    <n v="451"/>
    <x v="0"/>
    <x v="2"/>
    <n v="48.636044411526733"/>
  </r>
  <r>
    <s v="V121"/>
    <x v="7"/>
    <x v="1"/>
    <x v="1"/>
    <s v="Binders"/>
    <s v="OFF-BI-10004318"/>
    <s v="Ibico EB-19 Dual Function Manual Binding System"/>
    <s v="United States"/>
    <s v="CA-2016-132997"/>
    <x v="77"/>
    <d v="2016-11-09T00:00:00"/>
    <s v="First Class"/>
    <n v="2"/>
    <n v="11"/>
    <s v="Winter"/>
    <n v="276.78399999999999"/>
    <n v="192.16851364477819"/>
    <n v="84.615486355221805"/>
    <n v="0.3057094570322772"/>
    <n v="2"/>
    <n v="553.56799999999998"/>
    <n v="0.2"/>
    <n v="250"/>
    <x v="0"/>
    <x v="0"/>
    <n v="290.49041160691269"/>
  </r>
  <r>
    <s v="V095"/>
    <x v="140"/>
    <x v="3"/>
    <x v="2"/>
    <s v="Accessories"/>
    <s v="TEC-AC-10002567"/>
    <s v="Logitech G602 Wireless Gaming Mouse"/>
    <s v="United States"/>
    <s v="US-2015-160563"/>
    <x v="1182"/>
    <d v="2015-10-24T00:00:00"/>
    <s v="Standard Class"/>
    <n v="4"/>
    <n v="10"/>
    <s v="Autumn"/>
    <n v="239.97"/>
    <n v="166.379602572328"/>
    <n v="73.590397427672002"/>
    <n v="0.30666498907226736"/>
    <n v="3"/>
    <n v="719.91"/>
    <n v="0"/>
    <n v="483"/>
    <x v="0"/>
    <x v="2"/>
    <n v="116.0391207471764"/>
  </r>
  <r>
    <s v="V017"/>
    <x v="84"/>
    <x v="2"/>
    <x v="0"/>
    <s v="Furnishings"/>
    <s v="FUR-FU-10001731"/>
    <s v="Acrylic Self-Standing Desk Frames"/>
    <s v="United States"/>
    <s v="US-2015-160563"/>
    <x v="1182"/>
    <d v="2015-10-24T00:00:00"/>
    <s v="Standard Class"/>
    <n v="4"/>
    <n v="10"/>
    <s v="Autumn"/>
    <n v="16.02"/>
    <n v="11.47636763925837"/>
    <n v="4.5436323607416291"/>
    <n v="0.28362249442831644"/>
    <n v="6"/>
    <n v="96.12"/>
    <n v="0"/>
    <n v="135"/>
    <x v="0"/>
    <x v="1"/>
    <n v="6.1946630486019414"/>
  </r>
  <r>
    <s v="V120"/>
    <x v="91"/>
    <x v="4"/>
    <x v="1"/>
    <s v="Storage"/>
    <s v="OFF-ST-10002743"/>
    <s v="SAFCO Boltless Steel Shelving"/>
    <s v="United States"/>
    <s v="CA-2017-151750"/>
    <x v="314"/>
    <d v="2017-01-05T00:00:00"/>
    <s v="Standard Class"/>
    <n v="4"/>
    <n v="1"/>
    <s v="Winter"/>
    <n v="454.56"/>
    <n v="331.06825912155352"/>
    <n v="123.49174087844648"/>
    <n v="0.27167313639221768"/>
    <n v="5"/>
    <n v="2272.8000000000002"/>
    <n v="0.2"/>
    <n v="425"/>
    <x v="0"/>
    <x v="0"/>
    <n v="246.43553028246561"/>
  </r>
  <r>
    <s v="V003"/>
    <x v="65"/>
    <x v="1"/>
    <x v="0"/>
    <s v="Furnishings"/>
    <s v="FUR-FU-10002116"/>
    <s v="Tenex Carpeted, Granite-Look or Clear Contemporary Contour Shape Chair Mats"/>
    <s v="United States"/>
    <s v="CA-2017-151750"/>
    <x v="314"/>
    <d v="2017-01-05T00:00:00"/>
    <s v="Standard Class"/>
    <n v="4"/>
    <n v="1"/>
    <s v="Winter"/>
    <n v="141.41999999999999"/>
    <n v="95.655435252622553"/>
    <n v="45.764564747377435"/>
    <n v="0.32360744411948406"/>
    <n v="5"/>
    <n v="707.09999999999991"/>
    <n v="0.6"/>
    <n v="194"/>
    <x v="0"/>
    <x v="2"/>
    <n v="95.602430381240822"/>
  </r>
  <r>
    <s v="V046"/>
    <x v="70"/>
    <x v="1"/>
    <x v="0"/>
    <s v="Chairs"/>
    <s v="FUR-CH-10003199"/>
    <s v="Office Star - Contemporary Task Swivel Chair"/>
    <s v="United States"/>
    <s v="CA-2017-151750"/>
    <x v="314"/>
    <d v="2017-01-05T00:00:00"/>
    <s v="Standard Class"/>
    <n v="4"/>
    <n v="1"/>
    <s v="Winter"/>
    <n v="310.74400000000003"/>
    <n v="202.75864699387509"/>
    <n v="107.98535300612494"/>
    <n v="0.34750583440428434"/>
    <n v="4"/>
    <n v="1242.9760000000001"/>
    <n v="0.3"/>
    <n v="233"/>
    <x v="0"/>
    <x v="0"/>
    <n v="159.69812481136611"/>
  </r>
  <r>
    <s v="V128"/>
    <x v="72"/>
    <x v="3"/>
    <x v="1"/>
    <s v="Art"/>
    <s v="OFF-AR-10003158"/>
    <s v="Fluorescent Highlighters by Dixon"/>
    <s v="United States"/>
    <s v="CA-2017-151750"/>
    <x v="314"/>
    <d v="2017-01-05T00:00:00"/>
    <s v="Standard Class"/>
    <n v="4"/>
    <n v="1"/>
    <s v="Winter"/>
    <n v="12.736000000000001"/>
    <n v="9.8579303494937278"/>
    <n v="2.8780696505062728"/>
    <n v="0.22597908688020357"/>
    <n v="4"/>
    <n v="50.944000000000003"/>
    <n v="0.2"/>
    <n v="261"/>
    <x v="0"/>
    <x v="1"/>
    <n v="4.7226351965825177"/>
  </r>
  <r>
    <s v="V139"/>
    <x v="2"/>
    <x v="1"/>
    <x v="1"/>
    <s v="Binders"/>
    <s v="OFF-BI-10000301"/>
    <s v="GBC Instant Report Kit"/>
    <s v="United States"/>
    <s v="CA-2017-151750"/>
    <x v="314"/>
    <d v="2017-01-05T00:00:00"/>
    <s v="Standard Class"/>
    <n v="4"/>
    <n v="1"/>
    <s v="Winter"/>
    <n v="6.47"/>
    <n v="4.3378038061322464"/>
    <n v="2.1321961938677534"/>
    <n v="0.32955118916039466"/>
    <n v="5"/>
    <n v="32.35"/>
    <n v="0.8"/>
    <n v="143"/>
    <x v="0"/>
    <x v="1"/>
    <n v="11.58454798316961"/>
  </r>
  <r>
    <s v="V106"/>
    <x v="110"/>
    <x v="1"/>
    <x v="1"/>
    <s v="Binders"/>
    <s v="OFF-BI-10000343"/>
    <s v="Pressboard Covers with Storage Hooks, 9 1/2&quot; x 11&quot;, Light Blue"/>
    <s v="United States"/>
    <s v="CA-2017-151750"/>
    <x v="314"/>
    <d v="2017-01-05T00:00:00"/>
    <s v="Standard Class"/>
    <n v="4"/>
    <n v="1"/>
    <s v="Winter"/>
    <n v="13.747999999999999"/>
    <n v="10.19229880095526"/>
    <n v="3.5557011990447389"/>
    <n v="0.25863407034075786"/>
    <n v="14"/>
    <n v="192.47199999999998"/>
    <n v="0.8"/>
    <n v="399"/>
    <x v="0"/>
    <x v="1"/>
    <n v="7.665258525656621"/>
  </r>
  <r>
    <s v="V111"/>
    <x v="52"/>
    <x v="2"/>
    <x v="1"/>
    <s v="Appliances"/>
    <s v="OFF-AP-10004708"/>
    <s v="Fellowes Superior 10 Outlet Split Surge Protector"/>
    <s v="United States"/>
    <s v="CA-2017-151750"/>
    <x v="314"/>
    <d v="2017-01-05T00:00:00"/>
    <s v="Standard Class"/>
    <n v="4"/>
    <n v="1"/>
    <s v="Winter"/>
    <n v="15.224"/>
    <n v="12.636340881131501"/>
    <n v="2.5876591188684994"/>
    <n v="0.16997235410329081"/>
    <n v="2"/>
    <n v="30.448"/>
    <n v="0.8"/>
    <n v="382"/>
    <x v="0"/>
    <x v="2"/>
    <n v="63.686561219773829"/>
  </r>
  <r>
    <s v="V047"/>
    <x v="22"/>
    <x v="0"/>
    <x v="0"/>
    <s v="Furnishings"/>
    <s v="FUR-FU-10000794"/>
    <s v="Eldon Stackable Tray, Side-Load, Legal, Smoke"/>
    <s v="United States"/>
    <s v="CA-2015-106187"/>
    <x v="537"/>
    <d v="2015-06-29T00:00:00"/>
    <s v="Standard Class"/>
    <n v="6"/>
    <n v="6"/>
    <s v="Summer"/>
    <n v="27.42"/>
    <n v="21.042116474015891"/>
    <n v="6.3778835259841102"/>
    <n v="0.23259969095492741"/>
    <n v="3"/>
    <n v="82.26"/>
    <n v="0"/>
    <n v="455"/>
    <x v="1"/>
    <x v="1"/>
    <n v="18.95310739694154"/>
  </r>
  <r>
    <s v="V120"/>
    <x v="91"/>
    <x v="0"/>
    <x v="1"/>
    <s v="Binders"/>
    <s v="OFF-BI-10004519"/>
    <s v="GBC DocuBind P100 Manual Binding Machine"/>
    <s v="United States"/>
    <s v="CA-2015-106187"/>
    <x v="537"/>
    <d v="2015-06-29T00:00:00"/>
    <s v="Standard Class"/>
    <n v="6"/>
    <n v="6"/>
    <s v="Summer"/>
    <n v="165.98"/>
    <n v="138.11800711396859"/>
    <n v="27.861992886031402"/>
    <n v="0.16786355516346188"/>
    <n v="1"/>
    <n v="165.98"/>
    <n v="0"/>
    <n v="339"/>
    <x v="1"/>
    <x v="0"/>
    <n v="177.82781030054241"/>
  </r>
  <r>
    <s v="V083"/>
    <x v="116"/>
    <x v="1"/>
    <x v="2"/>
    <s v="Accessories"/>
    <s v="TEC-AC-10001590"/>
    <s v="Dell Slim USB Multimedia Keyboard"/>
    <s v="United States"/>
    <s v="CA-2015-106187"/>
    <x v="537"/>
    <d v="2015-06-29T00:00:00"/>
    <s v="Standard Class"/>
    <n v="6"/>
    <n v="6"/>
    <s v="Summer"/>
    <n v="75"/>
    <n v="61.302266688545011"/>
    <n v="13.697733311454989"/>
    <n v="0.1826364441527332"/>
    <n v="3"/>
    <n v="225"/>
    <n v="0"/>
    <n v="151"/>
    <x v="1"/>
    <x v="1"/>
    <n v="17.677669529663689"/>
  </r>
  <r>
    <s v="V136"/>
    <x v="10"/>
    <x v="0"/>
    <x v="1"/>
    <s v="Binders"/>
    <s v="OFF-BI-10001524"/>
    <s v="GBC Premium Transparent Covers with Diagonal Lined Pattern"/>
    <s v="United States"/>
    <s v="US-2016-164945"/>
    <x v="441"/>
    <d v="2016-11-27T00:00:00"/>
    <s v="Standard Class"/>
    <n v="5"/>
    <n v="11"/>
    <s v="Winter"/>
    <n v="134.27199999999999"/>
    <n v="89.877829989264399"/>
    <n v="44.394170010735593"/>
    <n v="0.3306286493888197"/>
    <n v="8"/>
    <n v="1074.1759999999999"/>
    <n v="0.2"/>
    <n v="380"/>
    <x v="0"/>
    <x v="2"/>
    <n v="35.734421119520782"/>
  </r>
  <r>
    <s v="V100"/>
    <x v="17"/>
    <x v="1"/>
    <x v="1"/>
    <s v="Labels"/>
    <s v="OFF-LA-10001474"/>
    <s v="Avery 477"/>
    <s v="United States"/>
    <s v="CA-2015-150714"/>
    <x v="662"/>
    <d v="2015-11-01T00:00:00"/>
    <s v="Standard Class"/>
    <n v="6"/>
    <n v="10"/>
    <s v="Autumn"/>
    <n v="146.54400000000001"/>
    <n v="100.86423610077939"/>
    <n v="45.679763899220617"/>
    <n v="0.31171364163132309"/>
    <n v="6"/>
    <n v="879.26400000000012"/>
    <n v="0.2"/>
    <n v="173"/>
    <x v="1"/>
    <x v="2"/>
    <n v="100.7644180121799"/>
  </r>
  <r>
    <s v="V134"/>
    <x v="36"/>
    <x v="0"/>
    <x v="1"/>
    <s v="Paper"/>
    <s v="OFF-PA-10001497"/>
    <s v="Xerox 1914"/>
    <s v="United States"/>
    <s v="CA-2015-150714"/>
    <x v="662"/>
    <d v="2015-11-01T00:00:00"/>
    <s v="Standard Class"/>
    <n v="6"/>
    <n v="10"/>
    <s v="Autumn"/>
    <n v="131.904"/>
    <n v="109.429013487565"/>
    <n v="22.474986512434995"/>
    <n v="0.17038896858650984"/>
    <n v="3"/>
    <n v="395.71199999999999"/>
    <n v="0.2"/>
    <n v="394"/>
    <x v="1"/>
    <x v="2"/>
    <n v="68.46877889374106"/>
  </r>
  <r>
    <s v="V129"/>
    <x v="4"/>
    <x v="2"/>
    <x v="1"/>
    <s v="Appliances"/>
    <s v="OFF-AP-10003287"/>
    <s v="Tripp Lite TLP810NET Broadband Surge for Modem/Fax"/>
    <s v="United States"/>
    <s v="CA-2015-150714"/>
    <x v="662"/>
    <d v="2015-11-01T00:00:00"/>
    <s v="Standard Class"/>
    <n v="6"/>
    <n v="10"/>
    <s v="Autumn"/>
    <n v="203.88"/>
    <n v="144.6641739040443"/>
    <n v="59.215826095955691"/>
    <n v="0.29044450704314151"/>
    <n v="5"/>
    <n v="1019.4"/>
    <n v="0.2"/>
    <n v="337"/>
    <x v="1"/>
    <x v="2"/>
    <n v="116.34863149001799"/>
  </r>
  <r>
    <s v="V113"/>
    <x v="117"/>
    <x v="0"/>
    <x v="1"/>
    <s v="Binders"/>
    <s v="OFF-BI-10002982"/>
    <s v="Avery Self-Adhesive Photo Pockets for Polaroid Photos"/>
    <s v="United States"/>
    <s v="CA-2015-150714"/>
    <x v="662"/>
    <d v="2015-11-01T00:00:00"/>
    <s v="Standard Class"/>
    <n v="6"/>
    <n v="10"/>
    <s v="Autumn"/>
    <n v="14.301"/>
    <n v="10.07178501618009"/>
    <n v="4.2292149838199098"/>
    <n v="0.29572861924480176"/>
    <n v="7"/>
    <n v="100.107"/>
    <n v="0.7"/>
    <n v="266"/>
    <x v="1"/>
    <x v="1"/>
    <n v="11.863694512710159"/>
  </r>
  <r>
    <s v="V140"/>
    <x v="80"/>
    <x v="4"/>
    <x v="1"/>
    <s v="Storage"/>
    <s v="OFF-ST-10001809"/>
    <s v="Fellowes Officeware Wire Shelving"/>
    <s v="United States"/>
    <s v="CA-2015-150714"/>
    <x v="662"/>
    <d v="2015-11-01T00:00:00"/>
    <s v="Standard Class"/>
    <n v="6"/>
    <n v="10"/>
    <s v="Autumn"/>
    <n v="718.64"/>
    <n v="503.07272224763102"/>
    <n v="215.56727775236897"/>
    <n v="0.29996559856446758"/>
    <n v="10"/>
    <n v="7186.4"/>
    <n v="0.2"/>
    <n v="239"/>
    <x v="1"/>
    <x v="0"/>
    <n v="188.56909937758289"/>
  </r>
  <r>
    <s v="V038"/>
    <x v="139"/>
    <x v="2"/>
    <x v="0"/>
    <s v="Furnishings"/>
    <s v="FUR-FU-10000246"/>
    <s v="Aluminum Document Frame"/>
    <s v="United States"/>
    <s v="CA-2016-105753"/>
    <x v="201"/>
    <d v="2016-10-26T00:00:00"/>
    <s v="Standard Class"/>
    <n v="6"/>
    <n v="10"/>
    <s v="Autumn"/>
    <n v="61.1"/>
    <n v="41.753305536976953"/>
    <n v="19.346694463023049"/>
    <n v="0.31663984391199751"/>
    <n v="5"/>
    <n v="305.5"/>
    <n v="0"/>
    <n v="238"/>
    <x v="1"/>
    <x v="1"/>
    <n v="26.7168439752902"/>
  </r>
  <r>
    <s v="V117"/>
    <x v="104"/>
    <x v="1"/>
    <x v="1"/>
    <s v="Appliances"/>
    <s v="OFF-AP-10000252"/>
    <s v="Harmony HEPA Quiet Air Purifiers"/>
    <s v="United States"/>
    <s v="CA-2017-120894"/>
    <x v="1045"/>
    <d v="2017-05-02T00:00:00"/>
    <s v="Standard Class"/>
    <n v="4"/>
    <n v="4"/>
    <s v="Spring"/>
    <n v="28.08"/>
    <n v="23.82057877594211"/>
    <n v="4.2594212240578884"/>
    <n v="0.15168879003055158"/>
    <n v="3"/>
    <n v="84.24"/>
    <n v="0.2"/>
    <n v="468"/>
    <x v="0"/>
    <x v="1"/>
    <n v="11.83571290628494"/>
  </r>
  <r>
    <s v="V115"/>
    <x v="44"/>
    <x v="0"/>
    <x v="1"/>
    <s v="Art"/>
    <s v="OFF-AR-10002375"/>
    <s v="Newell 351"/>
    <s v="United States"/>
    <s v="CA-2016-106621"/>
    <x v="321"/>
    <d v="2016-10-01T00:00:00"/>
    <s v="Second Class"/>
    <n v="2"/>
    <n v="9"/>
    <s v="Autumn"/>
    <n v="10.496"/>
    <n v="7.7909624213537931"/>
    <n v="2.7050375786462073"/>
    <n v="0.25772080589235968"/>
    <n v="4"/>
    <n v="41.984000000000002"/>
    <n v="0.2"/>
    <n v="334"/>
    <x v="0"/>
    <x v="1"/>
    <n v="6.4940686784172517"/>
  </r>
  <r>
    <s v="V098"/>
    <x v="92"/>
    <x v="4"/>
    <x v="1"/>
    <s v="Binders"/>
    <s v="OFF-BI-10003719"/>
    <s v="Large Capacity Hanging Post Binders"/>
    <s v="United States"/>
    <s v="CA-2015-107020"/>
    <x v="848"/>
    <d v="2015-07-14T00:00:00"/>
    <s v="Standard Class"/>
    <n v="4"/>
    <n v="7"/>
    <s v="Summer"/>
    <n v="39.92"/>
    <n v="28.258952512261331"/>
    <n v="11.661047487738671"/>
    <n v="0.29211040800948573"/>
    <n v="2"/>
    <n v="79.84"/>
    <n v="0.2"/>
    <n v="102"/>
    <x v="0"/>
    <x v="0"/>
    <n v="39.148450224753468"/>
  </r>
  <r>
    <s v="V119"/>
    <x v="20"/>
    <x v="3"/>
    <x v="1"/>
    <s v="Appliances"/>
    <s v="OFF-AP-10001492"/>
    <s v="Acco Six-Outlet Power Strip, 4' Cord Length"/>
    <s v="United States"/>
    <s v="US-2015-117492"/>
    <x v="976"/>
    <d v="2015-08-09T00:00:00"/>
    <s v="First Class"/>
    <n v="2"/>
    <n v="8"/>
    <s v="Autumn"/>
    <n v="77.58"/>
    <n v="51.734806215596713"/>
    <n v="25.845193784403286"/>
    <n v="0.3331424823975675"/>
    <n v="9"/>
    <n v="698.22"/>
    <n v="0"/>
    <n v="355"/>
    <x v="0"/>
    <x v="1"/>
    <n v="21.557660860533499"/>
  </r>
  <r>
    <s v="V142"/>
    <x v="48"/>
    <x v="2"/>
    <x v="1"/>
    <s v="Storage"/>
    <s v="OFF-ST-10000532"/>
    <s v="Advantus Rolling Drawer Organizers"/>
    <s v="United States"/>
    <s v="CA-2014-101392"/>
    <x v="1035"/>
    <d v="2014-12-13T00:00:00"/>
    <s v="Standard Class"/>
    <n v="6"/>
    <n v="12"/>
    <s v="Winter"/>
    <n v="269.36"/>
    <n v="218.61025076138"/>
    <n v="50.749749238620012"/>
    <n v="0.18840863245700926"/>
    <n v="7"/>
    <n v="1885.52"/>
    <n v="0"/>
    <n v="470"/>
    <x v="1"/>
    <x v="0"/>
    <n v="140.8529200246366"/>
  </r>
  <r>
    <s v="V119"/>
    <x v="20"/>
    <x v="0"/>
    <x v="1"/>
    <s v="Labels"/>
    <s v="OFF-LA-10001613"/>
    <s v="Avery File Folder Labels"/>
    <s v="United States"/>
    <s v="CA-2015-127502"/>
    <x v="895"/>
    <d v="2015-12-14T00:00:00"/>
    <s v="Standard Class"/>
    <n v="4"/>
    <n v="12"/>
    <s v="Winter"/>
    <n v="5.76"/>
    <n v="4.5241591302454349"/>
    <n v="1.2358408697545649"/>
    <n v="0.21455570655461195"/>
    <n v="2"/>
    <n v="11.52"/>
    <n v="0"/>
    <n v="377"/>
    <x v="0"/>
    <x v="1"/>
    <n v="4.3413625652641503"/>
  </r>
  <r>
    <s v="V098"/>
    <x v="92"/>
    <x v="4"/>
    <x v="1"/>
    <s v="Art"/>
    <s v="OFF-AR-10002818"/>
    <s v="Panasonic KP-310 Heavy-Duty Electric Pencil Sharpener"/>
    <s v="United States"/>
    <s v="CA-2017-143658"/>
    <x v="1183"/>
    <d v="2017-11-13T00:00:00"/>
    <s v="Second Class"/>
    <n v="5"/>
    <n v="11"/>
    <s v="Winter"/>
    <n v="109.9"/>
    <n v="72.477449163079342"/>
    <n v="37.422550836920664"/>
    <n v="0.34051456630501059"/>
    <n v="5"/>
    <n v="549.5"/>
    <n v="0"/>
    <n v="103"/>
    <x v="0"/>
    <x v="0"/>
    <n v="15.54220705048032"/>
  </r>
  <r>
    <s v="V021"/>
    <x v="28"/>
    <x v="2"/>
    <x v="0"/>
    <s v="Furnishings"/>
    <s v="FUR-FU-10001940"/>
    <s v="Staple-based wall hangings"/>
    <s v="United States"/>
    <s v="CA-2017-133046"/>
    <x v="944"/>
    <d v="2017-08-01T00:00:00"/>
    <s v="Second Class"/>
    <n v="5"/>
    <n v="7"/>
    <s v="Summer"/>
    <n v="23.88"/>
    <n v="15.868645120486191"/>
    <n v="8.0113548795138083"/>
    <n v="0.33548387267645763"/>
    <n v="3"/>
    <n v="71.64"/>
    <n v="0"/>
    <n v="491"/>
    <x v="0"/>
    <x v="1"/>
    <n v="16.179677700402099"/>
  </r>
  <r>
    <s v="V108"/>
    <x v="76"/>
    <x v="0"/>
    <x v="1"/>
    <s v="Paper"/>
    <s v="OFF-PA-10003883"/>
    <s v="Message Book, Phone, Wirebound Standard Line Memo, 2 3/4&quot; X 5&quot;"/>
    <s v="United States"/>
    <s v="CA-2017-133046"/>
    <x v="944"/>
    <d v="2017-08-01T00:00:00"/>
    <s v="Second Class"/>
    <n v="5"/>
    <n v="7"/>
    <s v="Summer"/>
    <n v="26.2"/>
    <n v="18.779425959875521"/>
    <n v="7.4205740401244782"/>
    <n v="0.28322801679864423"/>
    <n v="4"/>
    <n v="104.8"/>
    <n v="0"/>
    <n v="369"/>
    <x v="0"/>
    <x v="1"/>
    <n v="5.664898057335189"/>
  </r>
  <r>
    <s v="V100"/>
    <x v="17"/>
    <x v="1"/>
    <x v="1"/>
    <s v="Paper"/>
    <s v="OFF-PA-10002787"/>
    <s v="Xerox 227"/>
    <s v="United States"/>
    <s v="CA-2017-133046"/>
    <x v="944"/>
    <d v="2017-08-01T00:00:00"/>
    <s v="Second Class"/>
    <n v="5"/>
    <n v="7"/>
    <s v="Summer"/>
    <n v="12.96"/>
    <n v="8.4308764359143371"/>
    <n v="4.5291235640856637"/>
    <n v="0.34946941080907895"/>
    <n v="2"/>
    <n v="25.92"/>
    <n v="0"/>
    <n v="311"/>
    <x v="0"/>
    <x v="1"/>
    <n v="7.7120945459527581"/>
  </r>
  <r>
    <s v="V096"/>
    <x v="37"/>
    <x v="2"/>
    <x v="2"/>
    <s v="Accessories"/>
    <s v="TEC-AC-10000991"/>
    <s v="Sony Micro Vault Click 8 GB USB 2.0 Flash Drive"/>
    <s v="United States"/>
    <s v="CA-2017-133046"/>
    <x v="944"/>
    <d v="2017-08-01T00:00:00"/>
    <s v="Second Class"/>
    <n v="5"/>
    <n v="7"/>
    <s v="Summer"/>
    <n v="234.95"/>
    <n v="159.63324946389071"/>
    <n v="75.316750536109282"/>
    <n v="0.32056501611453198"/>
    <n v="5"/>
    <n v="1174.75"/>
    <n v="0"/>
    <n v="315"/>
    <x v="0"/>
    <x v="2"/>
    <n v="62.57496765746933"/>
  </r>
  <r>
    <s v="V117"/>
    <x v="104"/>
    <x v="2"/>
    <x v="1"/>
    <s v="Storage"/>
    <s v="OFF-ST-10003058"/>
    <s v="Eldon Mobile Mega Data Cart  Mega Stackable  Add-On Trays"/>
    <s v="United States"/>
    <s v="CA-2017-122798"/>
    <x v="116"/>
    <d v="2018-01-01T00:00:00"/>
    <s v="Standard Class"/>
    <n v="4"/>
    <n v="12"/>
    <s v="Winter"/>
    <n v="118.25"/>
    <n v="93.493523784264852"/>
    <n v="24.756476215735148"/>
    <n v="0.20935709273348962"/>
    <n v="5"/>
    <n v="591.25"/>
    <n v="0"/>
    <n v="369"/>
    <x v="0"/>
    <x v="2"/>
    <n v="61.671654753217062"/>
  </r>
  <r>
    <s v="V123"/>
    <x v="14"/>
    <x v="2"/>
    <x v="1"/>
    <s v="Paper"/>
    <s v="OFF-PA-10004239"/>
    <s v="Xerox 1953"/>
    <s v="United States"/>
    <s v="CA-2017-122798"/>
    <x v="116"/>
    <d v="2018-01-01T00:00:00"/>
    <s v="Standard Class"/>
    <n v="4"/>
    <n v="12"/>
    <s v="Winter"/>
    <n v="4.28"/>
    <n v="3.1141613345090211"/>
    <n v="1.1658386654909791"/>
    <n v="0.27239221156331289"/>
    <n v="1"/>
    <n v="4.28"/>
    <n v="0"/>
    <n v="115"/>
    <x v="0"/>
    <x v="0"/>
    <n v="9.5926758171707913"/>
  </r>
  <r>
    <s v="V091"/>
    <x v="55"/>
    <x v="4"/>
    <x v="2"/>
    <s v="Accessories"/>
    <s v="TEC-AC-10003038"/>
    <s v="Kingston Digital DataTraveler 16GB USB 2.0"/>
    <s v="United States"/>
    <s v="CA-2016-169663"/>
    <x v="612"/>
    <d v="2016-03-13T00:00:00"/>
    <s v="First Class"/>
    <n v="3"/>
    <n v="3"/>
    <s v="Spring"/>
    <n v="26.85"/>
    <n v="21.499256024772752"/>
    <n v="5.3507439752272496"/>
    <n v="0.19928282961740221"/>
    <n v="3"/>
    <n v="80.550000000000011"/>
    <n v="0"/>
    <n v="163"/>
    <x v="0"/>
    <x v="1"/>
    <n v="18.40910623326652"/>
  </r>
  <r>
    <s v="V078"/>
    <x v="32"/>
    <x v="2"/>
    <x v="2"/>
    <s v="Machines"/>
    <s v="TEC-MA-10000984"/>
    <s v="Okidata MB760 Printer"/>
    <s v="United States"/>
    <s v="CA-2016-169663"/>
    <x v="612"/>
    <d v="2016-03-13T00:00:00"/>
    <s v="First Class"/>
    <n v="3"/>
    <n v="3"/>
    <s v="Spring"/>
    <n v="3357.6"/>
    <n v="2732.145615774305"/>
    <n v="625.45438422569487"/>
    <n v="0.18628019544486982"/>
    <n v="3"/>
    <n v="10072.799999999999"/>
    <n v="0.2"/>
    <n v="338"/>
    <x v="0"/>
    <x v="0"/>
    <n v="791.39390950398433"/>
  </r>
  <r>
    <s v="V138"/>
    <x v="12"/>
    <x v="3"/>
    <x v="1"/>
    <s v="Labels"/>
    <s v="OFF-LA-10004484"/>
    <s v="Avery 476"/>
    <s v="United States"/>
    <s v="CA-2015-149846"/>
    <x v="1184"/>
    <d v="2015-05-26T00:00:00"/>
    <s v="Standard Class"/>
    <n v="4"/>
    <n v="5"/>
    <s v="Summer"/>
    <n v="8.26"/>
    <n v="5.808008141467548"/>
    <n v="2.4519918585324518"/>
    <n v="0.29685131459230651"/>
    <n v="2"/>
    <n v="16.52"/>
    <n v="0"/>
    <n v="115"/>
    <x v="0"/>
    <x v="0"/>
    <n v="5.2559106875550654"/>
  </r>
  <r>
    <s v="V066"/>
    <x v="124"/>
    <x v="1"/>
    <x v="2"/>
    <s v="Machines"/>
    <s v="TEC-MA-10004002"/>
    <s v="Zebra GX420t Direct Thermal/Thermal Transfer Printer"/>
    <s v="United States"/>
    <s v="CA-2015-149846"/>
    <x v="1184"/>
    <d v="2015-05-26T00:00:00"/>
    <s v="Standard Class"/>
    <n v="4"/>
    <n v="5"/>
    <s v="Summer"/>
    <n v="2973.32"/>
    <n v="2193.6120475494149"/>
    <n v="779.70795245058525"/>
    <n v="0.26223479223581225"/>
    <n v="7"/>
    <n v="20813.240000000002"/>
    <n v="0.2"/>
    <n v="151"/>
    <x v="0"/>
    <x v="0"/>
    <n v="1456.326584186505"/>
  </r>
  <r>
    <s v="V141"/>
    <x v="67"/>
    <x v="0"/>
    <x v="1"/>
    <s v="Storage"/>
    <s v="OFF-ST-10002406"/>
    <s v="Pizazz Global Quick File"/>
    <s v="United States"/>
    <s v="CA-2015-149846"/>
    <x v="1184"/>
    <d v="2015-05-26T00:00:00"/>
    <s v="Standard Class"/>
    <n v="4"/>
    <n v="5"/>
    <s v="Summer"/>
    <n v="104.79"/>
    <n v="83.509202314853724"/>
    <n v="21.280797685146283"/>
    <n v="0.20308042451709402"/>
    <n v="7"/>
    <n v="733.53000000000009"/>
    <n v="0"/>
    <n v="118"/>
    <x v="0"/>
    <x v="0"/>
    <n v="45.274454519077317"/>
  </r>
  <r>
    <s v="V093"/>
    <x v="68"/>
    <x v="1"/>
    <x v="2"/>
    <s v="Phones"/>
    <s v="TEC-PH-10003645"/>
    <s v="Aastra 57i VoIP phone"/>
    <s v="United States"/>
    <s v="CA-2015-149846"/>
    <x v="1184"/>
    <d v="2015-05-26T00:00:00"/>
    <s v="Standard Class"/>
    <n v="4"/>
    <n v="5"/>
    <s v="Summer"/>
    <n v="775.72799999999995"/>
    <n v="644.84057627829031"/>
    <n v="130.88742372170964"/>
    <n v="0.16872850241542092"/>
    <n v="6"/>
    <n v="4654.3679999999995"/>
    <n v="0.2"/>
    <n v="424"/>
    <x v="0"/>
    <x v="0"/>
    <n v="457.75464487555212"/>
  </r>
  <r>
    <s v="V024"/>
    <x v="50"/>
    <x v="4"/>
    <x v="0"/>
    <s v="Bookcases"/>
    <s v="FUR-BO-10001601"/>
    <s v="Sauder Mission Library with Doors, Fruitwood Finish"/>
    <s v="United States"/>
    <s v="CA-2017-159149"/>
    <x v="922"/>
    <d v="2017-02-19T00:00:00"/>
    <s v="First Class"/>
    <n v="2"/>
    <n v="2"/>
    <s v="Spring"/>
    <n v="89.066400000000002"/>
    <n v="62.770538013794237"/>
    <n v="26.295861986205765"/>
    <n v="0.29523885535067956"/>
    <n v="1"/>
    <n v="89.066400000000002"/>
    <n v="0.32"/>
    <n v="495"/>
    <x v="0"/>
    <x v="0"/>
    <n v="278.10974486227548"/>
  </r>
  <r>
    <s v="V137"/>
    <x v="11"/>
    <x v="4"/>
    <x v="1"/>
    <s v="Art"/>
    <s v="OFF-AR-10000937"/>
    <s v="Dixon Ticonderoga Core-Lock Colored Pencils, 48-Color Set"/>
    <s v="United States"/>
    <s v="CA-2017-159149"/>
    <x v="922"/>
    <d v="2017-02-19T00:00:00"/>
    <s v="First Class"/>
    <n v="2"/>
    <n v="2"/>
    <s v="Spring"/>
    <n v="175.44"/>
    <n v="119.3628627672921"/>
    <n v="56.077137232707898"/>
    <n v="0.31963712512943399"/>
    <n v="6"/>
    <n v="1052.6399999999999"/>
    <n v="0.2"/>
    <n v="192"/>
    <x v="0"/>
    <x v="2"/>
    <n v="56.858456275210287"/>
  </r>
  <r>
    <s v="V095"/>
    <x v="140"/>
    <x v="2"/>
    <x v="2"/>
    <s v="Phones"/>
    <s v="TEC-PH-10000038"/>
    <s v="Jawbone MINI JAMBOX Wireless Bluetooth Speaker"/>
    <s v="United States"/>
    <s v="CA-2017-159149"/>
    <x v="922"/>
    <d v="2017-02-19T00:00:00"/>
    <s v="First Class"/>
    <n v="2"/>
    <n v="2"/>
    <s v="Spring"/>
    <n v="438.33600000000001"/>
    <n v="362.31062982301842"/>
    <n v="76.025370176981596"/>
    <n v="0.17344085399552306"/>
    <n v="4"/>
    <n v="1753.3440000000001"/>
    <n v="0.2"/>
    <n v="360"/>
    <x v="0"/>
    <x v="0"/>
    <n v="171.52609127243591"/>
  </r>
  <r>
    <s v="V022"/>
    <x v="49"/>
    <x v="4"/>
    <x v="0"/>
    <s v="Chairs"/>
    <s v="FUR-CH-10003396"/>
    <s v="Global Deluxe Steno Chair"/>
    <s v="United States"/>
    <s v="US-2017-167570"/>
    <x v="166"/>
    <d v="2017-12-15T00:00:00"/>
    <s v="Standard Class"/>
    <n v="7"/>
    <n v="12"/>
    <s v="Winter"/>
    <n v="215.54400000000001"/>
    <n v="177.5035952018402"/>
    <n v="38.040404798159813"/>
    <n v="0.17648556581560987"/>
    <n v="4"/>
    <n v="862.17600000000004"/>
    <n v="0.3"/>
    <n v="397"/>
    <x v="1"/>
    <x v="2"/>
    <n v="69.613834946797752"/>
  </r>
  <r>
    <s v="V130"/>
    <x v="34"/>
    <x v="3"/>
    <x v="1"/>
    <s v="Envelopes"/>
    <s v="OFF-EN-10002592"/>
    <s v="Peel &amp; Seel Recycled Catalog Envelopes, Brown"/>
    <s v="United States"/>
    <s v="CA-2017-160122"/>
    <x v="551"/>
    <d v="2017-11-23T00:00:00"/>
    <s v="Standard Class"/>
    <n v="5"/>
    <n v="11"/>
    <s v="Winter"/>
    <n v="55.584000000000003"/>
    <n v="39.967194180608097"/>
    <n v="15.616805819391907"/>
    <n v="0.28095865391824815"/>
    <n v="6"/>
    <n v="333.50400000000002"/>
    <n v="0.2"/>
    <n v="116"/>
    <x v="0"/>
    <x v="0"/>
    <n v="15.009395457512611"/>
  </r>
  <r>
    <s v="V016"/>
    <x v="137"/>
    <x v="2"/>
    <x v="0"/>
    <s v="Chairs"/>
    <s v="FUR-CH-10000422"/>
    <s v="Global Highback Leather Tilter in Burgundy"/>
    <s v="United States"/>
    <s v="CA-2017-160122"/>
    <x v="551"/>
    <d v="2017-11-23T00:00:00"/>
    <s v="Standard Class"/>
    <n v="5"/>
    <n v="11"/>
    <s v="Winter"/>
    <n v="127.386"/>
    <n v="95.053355358673997"/>
    <n v="32.332644641325999"/>
    <n v="0.25381631137900557"/>
    <n v="2"/>
    <n v="254.77199999999999"/>
    <n v="0.3"/>
    <n v="210"/>
    <x v="0"/>
    <x v="0"/>
    <n v="170.83357355186371"/>
  </r>
  <r>
    <s v="V001"/>
    <x v="112"/>
    <x v="3"/>
    <x v="0"/>
    <s v="Chairs"/>
    <s v="FUR-CH-10002647"/>
    <s v="Situations Contoured Folding Chairs, 4/Set"/>
    <s v="United States"/>
    <s v="CA-2016-130393"/>
    <x v="49"/>
    <d v="2016-12-03T00:00:00"/>
    <s v="Second Class"/>
    <n v="2"/>
    <n v="12"/>
    <s v="Winter"/>
    <n v="248.43"/>
    <n v="188.49737483035921"/>
    <n v="59.932625169640801"/>
    <n v="0.24124552256024151"/>
    <n v="5"/>
    <n v="1242.1500000000001"/>
    <n v="0.3"/>
    <n v="427"/>
    <x v="0"/>
    <x v="0"/>
    <n v="155.0969267858006"/>
  </r>
  <r>
    <s v="V112"/>
    <x v="53"/>
    <x v="1"/>
    <x v="1"/>
    <s v="Appliances"/>
    <s v="OFF-AP-10004859"/>
    <s v="Acco 6 Outlet Guardian Premium Surge Suppressor"/>
    <s v="United States"/>
    <s v="CA-2016-130393"/>
    <x v="49"/>
    <d v="2016-12-03T00:00:00"/>
    <s v="Second Class"/>
    <n v="2"/>
    <n v="12"/>
    <s v="Winter"/>
    <n v="11.648"/>
    <n v="7.6507657825500699"/>
    <n v="3.9972342174499298"/>
    <n v="0.34316914641568769"/>
    <n v="4"/>
    <n v="46.591999999999999"/>
    <n v="0.8"/>
    <n v="459"/>
    <x v="0"/>
    <x v="1"/>
    <n v="23.59872064328912"/>
  </r>
  <r>
    <s v="V017"/>
    <x v="84"/>
    <x v="2"/>
    <x v="0"/>
    <s v="Chairs"/>
    <s v="FUR-CH-10004477"/>
    <s v="Global Push Button Manager's Chair, Indigo"/>
    <s v="United States"/>
    <s v="CA-2016-130393"/>
    <x v="49"/>
    <d v="2016-12-03T00:00:00"/>
    <s v="Second Class"/>
    <n v="2"/>
    <n v="12"/>
    <s v="Winter"/>
    <n v="85.245999999999995"/>
    <n v="58.336460919089312"/>
    <n v="26.909539080910683"/>
    <n v="0.31566922883080362"/>
    <n v="2"/>
    <n v="170.49199999999999"/>
    <n v="0.3"/>
    <n v="193"/>
    <x v="0"/>
    <x v="0"/>
    <n v="233.9405457435239"/>
  </r>
  <r>
    <s v="V119"/>
    <x v="20"/>
    <x v="2"/>
    <x v="1"/>
    <s v="Art"/>
    <s v="OFF-AR-10004817"/>
    <s v="Colorific Watercolor Pencils"/>
    <s v="United States"/>
    <s v="CA-2017-144820"/>
    <x v="621"/>
    <d v="2017-10-07T00:00:00"/>
    <s v="Second Class"/>
    <n v="4"/>
    <n v="10"/>
    <s v="Autumn"/>
    <n v="20.64"/>
    <n v="15.122009419677889"/>
    <n v="5.5179905803221114"/>
    <n v="0.26734450486056743"/>
    <n v="5"/>
    <n v="103.2"/>
    <n v="0.2"/>
    <n v="109"/>
    <x v="0"/>
    <x v="0"/>
    <n v="2.9791273890184691"/>
  </r>
  <r>
    <s v="V015"/>
    <x v="79"/>
    <x v="0"/>
    <x v="0"/>
    <s v="Furnishings"/>
    <s v="FUR-FU-10003374"/>
    <s v="Electrix Fluorescent Magnifier Lamps &amp; Weighted Base"/>
    <s v="United States"/>
    <s v="CA-2017-101014"/>
    <x v="635"/>
    <d v="2017-09-04T00:00:00"/>
    <s v="Standard Class"/>
    <n v="6"/>
    <n v="8"/>
    <s v="Autumn"/>
    <n v="148.02000000000001"/>
    <n v="101.6957780391824"/>
    <n v="46.32422196081761"/>
    <n v="0.31295920795039595"/>
    <n v="3"/>
    <n v="444.06000000000006"/>
    <n v="0"/>
    <n v="311"/>
    <x v="1"/>
    <x v="2"/>
    <n v="118.62140518473051"/>
  </r>
  <r>
    <s v="V138"/>
    <x v="12"/>
    <x v="3"/>
    <x v="1"/>
    <s v="Storage"/>
    <s v="OFF-ST-10003123"/>
    <s v="Fellowes Bases and Tops For Staxonsteel/High-Stak Systems"/>
    <s v="United States"/>
    <s v="CA-2017-105543"/>
    <x v="221"/>
    <d v="2017-11-24T00:00:00"/>
    <s v="Same Day"/>
    <n v="0"/>
    <n v="11"/>
    <s v="Winter"/>
    <n v="33.29"/>
    <n v="27.93070069077913"/>
    <n v="5.3592993092208694"/>
    <n v="0.16098826401985189"/>
    <n v="1"/>
    <n v="33.29"/>
    <n v="0"/>
    <n v="336"/>
    <x v="0"/>
    <x v="2"/>
    <n v="59.835630347366333"/>
  </r>
  <r>
    <s v="V140"/>
    <x v="80"/>
    <x v="4"/>
    <x v="1"/>
    <s v="Paper"/>
    <s v="OFF-PA-10000675"/>
    <s v="Xerox 1919"/>
    <s v="United States"/>
    <s v="US-2017-113201"/>
    <x v="160"/>
    <d v="2017-07-05T00:00:00"/>
    <s v="Standard Class"/>
    <n v="5"/>
    <n v="6"/>
    <s v="Summer"/>
    <n v="204.95"/>
    <n v="151.1056776627359"/>
    <n v="53.844322337264089"/>
    <n v="0.26271930879367694"/>
    <n v="5"/>
    <n v="1024.75"/>
    <n v="0"/>
    <n v="353"/>
    <x v="0"/>
    <x v="2"/>
    <n v="92.548283487293517"/>
  </r>
  <r>
    <s v="V001"/>
    <x v="112"/>
    <x v="4"/>
    <x v="0"/>
    <s v="Chairs"/>
    <s v="FUR-CH-10004997"/>
    <s v="Hon Every-Day Series Multi-Task Chairs"/>
    <s v="United States"/>
    <s v="US-2017-106551"/>
    <x v="847"/>
    <d v="2017-07-27T00:00:00"/>
    <s v="Standard Class"/>
    <n v="5"/>
    <n v="7"/>
    <s v="Summer"/>
    <n v="526.34400000000005"/>
    <n v="416.41350037275561"/>
    <n v="109.93049962724444"/>
    <n v="0.2088567545697195"/>
    <n v="4"/>
    <n v="2105.3760000000002"/>
    <n v="0.3"/>
    <n v="115"/>
    <x v="0"/>
    <x v="0"/>
    <n v="312.22667546575838"/>
  </r>
  <r>
    <s v="V041"/>
    <x v="130"/>
    <x v="2"/>
    <x v="0"/>
    <s v="Furnishings"/>
    <s v="FUR-FU-10001934"/>
    <s v="Magnifier Swing Arm Lamp"/>
    <s v="United States"/>
    <s v="CA-2016-116722"/>
    <x v="583"/>
    <d v="2016-11-16T00:00:00"/>
    <s v="Standard Class"/>
    <n v="5"/>
    <n v="11"/>
    <s v="Winter"/>
    <n v="41.96"/>
    <n v="28.72520134558647"/>
    <n v="13.234798654413531"/>
    <n v="0.31541464857992207"/>
    <n v="2"/>
    <n v="83.92"/>
    <n v="0"/>
    <n v="243"/>
    <x v="0"/>
    <x v="1"/>
    <n v="18.765082467178239"/>
  </r>
  <r>
    <s v="V031"/>
    <x v="18"/>
    <x v="0"/>
    <x v="0"/>
    <s v="Chairs"/>
    <s v="FUR-CH-10004997"/>
    <s v="Hon Every-Day Series Multi-Task Chairs"/>
    <s v="United States"/>
    <s v="CA-2016-116722"/>
    <x v="583"/>
    <d v="2016-11-16T00:00:00"/>
    <s v="Standard Class"/>
    <n v="5"/>
    <n v="11"/>
    <s v="Winter"/>
    <n v="451.15199999999999"/>
    <n v="358.21238570017408"/>
    <n v="92.939614299825905"/>
    <n v="0.2060051031577515"/>
    <n v="3"/>
    <n v="1353.4559999999999"/>
    <n v="0.2"/>
    <n v="141"/>
    <x v="0"/>
    <x v="0"/>
    <n v="312.22667546575838"/>
  </r>
  <r>
    <s v="V115"/>
    <x v="44"/>
    <x v="4"/>
    <x v="1"/>
    <s v="Binders"/>
    <s v="OFF-BI-10001890"/>
    <s v="Avery Poly Binder Pockets"/>
    <s v="United States"/>
    <s v="CA-2016-116722"/>
    <x v="583"/>
    <d v="2016-11-16T00:00:00"/>
    <s v="Standard Class"/>
    <n v="5"/>
    <n v="11"/>
    <s v="Winter"/>
    <n v="31.504000000000001"/>
    <n v="21.05424221755932"/>
    <n v="10.449757782440681"/>
    <n v="0.33169622214451122"/>
    <n v="11"/>
    <n v="346.54400000000004"/>
    <n v="0.2"/>
    <n v="102"/>
    <x v="0"/>
    <x v="0"/>
    <n v="9.0562578048867106"/>
  </r>
  <r>
    <s v="V124"/>
    <x v="15"/>
    <x v="3"/>
    <x v="1"/>
    <s v="Envelopes"/>
    <s v="OFF-EN-10002500"/>
    <s v="Globe Weis Peel &amp; Seel First Class Envelopes"/>
    <s v="United States"/>
    <s v="CA-2014-138128"/>
    <x v="337"/>
    <d v="2014-12-15T00:00:00"/>
    <s v="Standard Class"/>
    <n v="6"/>
    <n v="12"/>
    <s v="Winter"/>
    <n v="30.672000000000001"/>
    <n v="20.143437996283492"/>
    <n v="10.528562003716509"/>
    <n v="0.34326297612534262"/>
    <n v="3"/>
    <n v="92.016000000000005"/>
    <n v="0.2"/>
    <n v="476"/>
    <x v="1"/>
    <x v="1"/>
    <n v="32.699489170321911"/>
  </r>
  <r>
    <s v="V056"/>
    <x v="93"/>
    <x v="0"/>
    <x v="2"/>
    <s v="Copiers"/>
    <s v="TEC-CO-10001766"/>
    <s v="Canon PC940 Copier"/>
    <s v="United States"/>
    <s v="CA-2014-138128"/>
    <x v="337"/>
    <d v="2014-12-15T00:00:00"/>
    <s v="Standard Class"/>
    <n v="6"/>
    <n v="12"/>
    <s v="Winter"/>
    <n v="1079.9760000000001"/>
    <n v="702.9268257507872"/>
    <n v="377.04917424921291"/>
    <n v="0.34912736417217871"/>
    <n v="4"/>
    <n v="4319.9040000000005"/>
    <n v="0.4"/>
    <n v="255"/>
    <x v="1"/>
    <x v="0"/>
    <n v="1105.913939058551"/>
  </r>
  <r>
    <s v="V022"/>
    <x v="49"/>
    <x v="3"/>
    <x v="0"/>
    <s v="Chairs"/>
    <s v="FUR-CH-10004860"/>
    <s v="Global Low Back Tilter Chair"/>
    <s v="United States"/>
    <s v="US-2017-150070"/>
    <x v="210"/>
    <d v="2017-09-12T00:00:00"/>
    <s v="Standard Class"/>
    <n v="5"/>
    <n v="9"/>
    <s v="Autumn"/>
    <n v="161.56800000000001"/>
    <n v="131.65943649516669"/>
    <n v="29.908563504833324"/>
    <n v="0.1851144007775879"/>
    <n v="2"/>
    <n v="323.13600000000002"/>
    <n v="0.2"/>
    <n v="272"/>
    <x v="0"/>
    <x v="2"/>
    <n v="127.7235912203156"/>
  </r>
  <r>
    <s v="V136"/>
    <x v="10"/>
    <x v="3"/>
    <x v="1"/>
    <s v="Binders"/>
    <s v="OFF-BI-10002049"/>
    <s v="UniKeep View Case Binders"/>
    <s v="United States"/>
    <s v="CA-2015-137064"/>
    <x v="525"/>
    <d v="2015-02-13T00:00:00"/>
    <s v="Standard Class"/>
    <n v="7"/>
    <n v="2"/>
    <s v="Spring"/>
    <n v="2.9340000000000002"/>
    <n v="1.9347841687226131"/>
    <n v="0.99921583127738711"/>
    <n v="0.34056435967191107"/>
    <n v="3"/>
    <n v="8.8019999999999996"/>
    <n v="0.8"/>
    <n v="123"/>
    <x v="1"/>
    <x v="1"/>
    <n v="5.0155288056196028"/>
  </r>
  <r>
    <s v="V083"/>
    <x v="116"/>
    <x v="4"/>
    <x v="2"/>
    <s v="Accessories"/>
    <s v="TEC-AC-10003499"/>
    <s v="Memorex Mini Travel Drive 8 GB USB 2.0 Flash Drive"/>
    <s v="United States"/>
    <s v="CA-2015-137064"/>
    <x v="525"/>
    <d v="2015-02-13T00:00:00"/>
    <s v="Standard Class"/>
    <n v="7"/>
    <n v="2"/>
    <s v="Spring"/>
    <n v="18.527999999999999"/>
    <n v="14.262922810398701"/>
    <n v="4.265077189601298"/>
    <n v="0.23019630772891289"/>
    <n v="2"/>
    <n v="37.055999999999997"/>
    <n v="0.2"/>
    <n v="374"/>
    <x v="1"/>
    <x v="1"/>
    <n v="23.067173975153519"/>
  </r>
  <r>
    <s v="V141"/>
    <x v="67"/>
    <x v="1"/>
    <x v="1"/>
    <s v="Storage"/>
    <s v="OFF-ST-10003470"/>
    <s v="Tennsco Snap-Together Open Shelving Units, Starter Sets and Add-On Units"/>
    <s v="United States"/>
    <s v="CA-2015-137064"/>
    <x v="525"/>
    <d v="2015-02-13T00:00:00"/>
    <s v="Standard Class"/>
    <n v="7"/>
    <n v="2"/>
    <s v="Spring"/>
    <n v="670.75199999999995"/>
    <n v="508.21700326476861"/>
    <n v="162.53499673523135"/>
    <n v="0.2423175730154086"/>
    <n v="3"/>
    <n v="2012.2559999999999"/>
    <n v="0.2"/>
    <n v="174"/>
    <x v="1"/>
    <x v="0"/>
    <n v="319.47225021275318"/>
  </r>
  <r>
    <s v="V030"/>
    <x v="125"/>
    <x v="4"/>
    <x v="0"/>
    <s v="Furnishings"/>
    <s v="FUR-FU-10000222"/>
    <s v="Seth Thomas 16&quot; Steel Case Clock"/>
    <s v="United States"/>
    <s v="CA-2017-157350"/>
    <x v="775"/>
    <d v="2017-09-01T00:00:00"/>
    <s v="Standard Class"/>
    <n v="6"/>
    <n v="8"/>
    <s v="Autumn"/>
    <n v="64.959999999999994"/>
    <n v="45.046990035415163"/>
    <n v="19.91300996458483"/>
    <n v="0.30654264108043155"/>
    <n v="5"/>
    <n v="324.79999999999995"/>
    <n v="0.6"/>
    <n v="139"/>
    <x v="1"/>
    <x v="1"/>
    <n v="28.165984818571498"/>
  </r>
  <r>
    <s v="V062"/>
    <x v="45"/>
    <x v="3"/>
    <x v="2"/>
    <s v="Accessories"/>
    <s v="TEC-AC-10000023"/>
    <s v="Maxell 74 Minute CD-R Spindle, 50/Pack"/>
    <s v="United States"/>
    <s v="CA-2014-127866"/>
    <x v="836"/>
    <d v="2014-07-23T00:00:00"/>
    <s v="First Class"/>
    <n v="3"/>
    <n v="7"/>
    <s v="Summer"/>
    <n v="41.94"/>
    <n v="32.828400280735437"/>
    <n v="9.1115997192645608"/>
    <n v="0.21725321219038057"/>
    <n v="2"/>
    <n v="83.88"/>
    <n v="0"/>
    <n v="401"/>
    <x v="0"/>
    <x v="2"/>
    <n v="97.685093693971552"/>
  </r>
  <r>
    <s v="V112"/>
    <x v="53"/>
    <x v="4"/>
    <x v="1"/>
    <s v="Paper"/>
    <s v="OFF-PA-10003971"/>
    <s v="Xerox 1965"/>
    <s v="United States"/>
    <s v="CA-2014-127866"/>
    <x v="836"/>
    <d v="2014-07-23T00:00:00"/>
    <s v="First Class"/>
    <n v="3"/>
    <n v="7"/>
    <s v="Summer"/>
    <n v="11.96"/>
    <n v="9.9993901464981771"/>
    <n v="1.9606098535018237"/>
    <n v="0.16393058975767755"/>
    <n v="2"/>
    <n v="23.92"/>
    <n v="0"/>
    <n v="139"/>
    <x v="0"/>
    <x v="1"/>
    <n v="2.8260377444990601"/>
  </r>
  <r>
    <s v="V138"/>
    <x v="12"/>
    <x v="2"/>
    <x v="1"/>
    <s v="Art"/>
    <s v="OFF-AR-10003481"/>
    <s v="Newell 348"/>
    <s v="United States"/>
    <s v="CA-2014-127866"/>
    <x v="836"/>
    <d v="2014-07-23T00:00:00"/>
    <s v="First Class"/>
    <n v="3"/>
    <n v="7"/>
    <s v="Summer"/>
    <n v="13.12"/>
    <n v="8.8719661228293152"/>
    <n v="4.248033877170684"/>
    <n v="0.32378306990630218"/>
    <n v="4"/>
    <n v="52.48"/>
    <n v="0"/>
    <n v="161"/>
    <x v="0"/>
    <x v="1"/>
    <n v="6.7241333320113936"/>
  </r>
  <r>
    <s v="V103"/>
    <x v="33"/>
    <x v="2"/>
    <x v="1"/>
    <s v="Storage"/>
    <s v="OFF-ST-10001490"/>
    <s v="Hot File 7-Pocket, Floor Stand"/>
    <s v="United States"/>
    <s v="CA-2014-127866"/>
    <x v="836"/>
    <d v="2014-07-23T00:00:00"/>
    <s v="First Class"/>
    <n v="3"/>
    <n v="7"/>
    <s v="Summer"/>
    <n v="535.41"/>
    <n v="358.47342803035252"/>
    <n v="176.93657196964745"/>
    <n v="0.33046930757671217"/>
    <n v="3"/>
    <n v="1606.23"/>
    <n v="0"/>
    <n v="337"/>
    <x v="0"/>
    <x v="0"/>
    <n v="400.03175912208229"/>
  </r>
  <r>
    <s v="V010"/>
    <x v="129"/>
    <x v="1"/>
    <x v="0"/>
    <s v="Furnishings"/>
    <s v="FUR-FU-10003708"/>
    <s v="Tenex Traditional Chairmats for Medium Pile Carpet, Standard Lip, 36&quot; x 48&quot;"/>
    <s v="United States"/>
    <s v="CA-2015-131352"/>
    <x v="1049"/>
    <d v="2015-10-13T00:00:00"/>
    <s v="Standard Class"/>
    <n v="5"/>
    <n v="10"/>
    <s v="Autumn"/>
    <n v="72.78"/>
    <n v="56.905566946977913"/>
    <n v="15.874433053022088"/>
    <n v="0.21811532087142194"/>
    <n v="3"/>
    <n v="218.34"/>
    <n v="0.6"/>
    <n v="344"/>
    <x v="0"/>
    <x v="0"/>
    <n v="179.49394568248439"/>
  </r>
  <r>
    <s v="V117"/>
    <x v="104"/>
    <x v="3"/>
    <x v="1"/>
    <s v="Paper"/>
    <s v="OFF-PA-10001970"/>
    <s v="Xerox 1881"/>
    <s v="United States"/>
    <s v="CA-2015-121776"/>
    <x v="1130"/>
    <d v="2015-02-21T00:00:00"/>
    <s v="Standard Class"/>
    <n v="5"/>
    <n v="2"/>
    <s v="Spring"/>
    <n v="36.840000000000003"/>
    <n v="24.65810029895249"/>
    <n v="12.181899701047513"/>
    <n v="0.33067045876893353"/>
    <n v="3"/>
    <n v="110.52000000000001"/>
    <n v="0"/>
    <n v="117"/>
    <x v="0"/>
    <x v="0"/>
    <n v="128.2391351245675"/>
  </r>
  <r>
    <s v="V116"/>
    <x v="62"/>
    <x v="3"/>
    <x v="1"/>
    <s v="Labels"/>
    <s v="OFF-LA-10002762"/>
    <s v="Avery 485"/>
    <s v="United States"/>
    <s v="CA-2015-121776"/>
    <x v="1130"/>
    <d v="2015-02-21T00:00:00"/>
    <s v="Standard Class"/>
    <n v="5"/>
    <n v="2"/>
    <s v="Spring"/>
    <n v="87.71"/>
    <n v="67.032719126197691"/>
    <n v="20.677280873802303"/>
    <n v="0.23574599103639612"/>
    <n v="7"/>
    <n v="613.96999999999991"/>
    <n v="0"/>
    <n v="239"/>
    <x v="0"/>
    <x v="2"/>
    <n v="39.587945292727667"/>
  </r>
  <r>
    <s v="V026"/>
    <x v="134"/>
    <x v="0"/>
    <x v="0"/>
    <s v="Tables"/>
    <s v="FUR-TA-10002533"/>
    <s v="BPI Conference Tables"/>
    <s v="United States"/>
    <s v="CA-2016-118073"/>
    <x v="399"/>
    <d v="2016-08-16T00:00:00"/>
    <s v="Standard Class"/>
    <n v="4"/>
    <n v="8"/>
    <s v="Autumn"/>
    <n v="562.29250000000002"/>
    <n v="409.96349273576033"/>
    <n v="152.32900726423969"/>
    <n v="0.27090705862916487"/>
    <n v="7"/>
    <n v="3936.0475000000001"/>
    <n v="0.45"/>
    <n v="497"/>
    <x v="0"/>
    <x v="0"/>
    <n v="272.72662304494582"/>
  </r>
  <r>
    <s v="V038"/>
    <x v="139"/>
    <x v="3"/>
    <x v="0"/>
    <s v="Furnishings"/>
    <s v="FUR-FU-10004091"/>
    <s v="Eldon 200 Class Desk Accessories, Black"/>
    <s v="United States"/>
    <s v="CA-2014-103219"/>
    <x v="187"/>
    <d v="2014-11-13T00:00:00"/>
    <s v="Standard Class"/>
    <n v="4"/>
    <n v="11"/>
    <s v="Winter"/>
    <n v="56.52"/>
    <n v="36.982462322945032"/>
    <n v="19.537537677054971"/>
    <n v="0.34567476427910421"/>
    <n v="9"/>
    <n v="508.68"/>
    <n v="0"/>
    <n v="181"/>
    <x v="0"/>
    <x v="2"/>
    <n v="108.6934661185167"/>
  </r>
  <r>
    <s v="V140"/>
    <x v="80"/>
    <x v="4"/>
    <x v="1"/>
    <s v="Art"/>
    <s v="OFF-AR-10001545"/>
    <s v="Newell 326"/>
    <s v="United States"/>
    <s v="CA-2016-102561"/>
    <x v="427"/>
    <d v="2016-07-22T00:00:00"/>
    <s v="Standard Class"/>
    <n v="4"/>
    <n v="7"/>
    <s v="Summer"/>
    <n v="11.263999999999999"/>
    <n v="7.4169650037666024"/>
    <n v="3.847034996233397"/>
    <n v="0.34153364668265246"/>
    <n v="8"/>
    <n v="90.111999999999995"/>
    <n v="0.2"/>
    <n v="288"/>
    <x v="0"/>
    <x v="1"/>
    <n v="3.0088622877537392"/>
  </r>
  <r>
    <s v="V101"/>
    <x v="26"/>
    <x v="1"/>
    <x v="1"/>
    <s v="Storage"/>
    <s v="OFF-ST-10001476"/>
    <s v="Steel Personal Filing/Posting Tote"/>
    <s v="United States"/>
    <s v="CA-2016-102561"/>
    <x v="427"/>
    <d v="2016-07-22T00:00:00"/>
    <s v="Standard Class"/>
    <n v="4"/>
    <n v="7"/>
    <s v="Summer"/>
    <n v="284.08"/>
    <n v="219.97182821623159"/>
    <n v="64.108171783768398"/>
    <n v="0.22566943038499157"/>
    <n v="10"/>
    <n v="2840.7999999999997"/>
    <n v="0.2"/>
    <n v="207"/>
    <x v="0"/>
    <x v="2"/>
    <n v="80.129949639320245"/>
  </r>
  <r>
    <s v="V108"/>
    <x v="76"/>
    <x v="1"/>
    <x v="1"/>
    <s v="Paper"/>
    <s v="OFF-PA-10004971"/>
    <s v="Xerox 196"/>
    <s v="United States"/>
    <s v="CA-2016-102561"/>
    <x v="427"/>
    <d v="2016-07-22T00:00:00"/>
    <s v="Standard Class"/>
    <n v="4"/>
    <n v="7"/>
    <s v="Summer"/>
    <n v="18.495999999999999"/>
    <n v="15.574133939620239"/>
    <n v="2.9218660603797595"/>
    <n v="0.15797286226101642"/>
    <n v="4"/>
    <n v="73.983999999999995"/>
    <n v="0.2"/>
    <n v="333"/>
    <x v="0"/>
    <x v="1"/>
    <n v="4.981733490606314"/>
  </r>
  <r>
    <s v="V112"/>
    <x v="53"/>
    <x v="4"/>
    <x v="1"/>
    <s v="Labels"/>
    <s v="OFF-LA-10003223"/>
    <s v="Avery 508"/>
    <s v="United States"/>
    <s v="CA-2016-100993"/>
    <x v="473"/>
    <d v="2016-02-10T00:00:00"/>
    <s v="Standard Class"/>
    <n v="5"/>
    <n v="2"/>
    <s v="Spring"/>
    <n v="14.73"/>
    <n v="9.7673623968385197"/>
    <n v="4.9626376031614807"/>
    <n v="0.3369068298140856"/>
    <n v="3"/>
    <n v="44.19"/>
    <n v="0"/>
    <n v="367"/>
    <x v="0"/>
    <x v="1"/>
    <n v="7.5151342148139104"/>
  </r>
  <r>
    <s v="V128"/>
    <x v="72"/>
    <x v="0"/>
    <x v="1"/>
    <s v="Storage"/>
    <s v="OFF-ST-10004340"/>
    <s v="Fellowes Mobile File Cart, Black"/>
    <s v="United States"/>
    <s v="CA-2016-100993"/>
    <x v="473"/>
    <d v="2016-02-10T00:00:00"/>
    <s v="Standard Class"/>
    <n v="5"/>
    <n v="2"/>
    <s v="Spring"/>
    <n v="186.54"/>
    <n v="140.5866859575103"/>
    <n v="45.953314042489694"/>
    <n v="0.24634563119164626"/>
    <n v="3"/>
    <n v="559.62"/>
    <n v="0"/>
    <n v="203"/>
    <x v="0"/>
    <x v="0"/>
    <n v="161.96003538047421"/>
  </r>
  <r>
    <s v="V043"/>
    <x v="136"/>
    <x v="2"/>
    <x v="0"/>
    <s v="Tables"/>
    <s v="FUR-TA-10001095"/>
    <s v="Chromcraft Round Conference Tables"/>
    <s v="United States"/>
    <s v="CA-2016-100993"/>
    <x v="473"/>
    <d v="2016-02-10T00:00:00"/>
    <s v="Standard Class"/>
    <n v="5"/>
    <n v="2"/>
    <s v="Spring"/>
    <n v="557.72799999999995"/>
    <n v="417.25655170486488"/>
    <n v="140.47144829513508"/>
    <n v="0.25186371904429233"/>
    <n v="4"/>
    <n v="2230.9119999999998"/>
    <n v="0.2"/>
    <n v="233"/>
    <x v="0"/>
    <x v="0"/>
    <n v="481.01902616952373"/>
  </r>
  <r>
    <s v="V067"/>
    <x v="94"/>
    <x v="1"/>
    <x v="2"/>
    <s v="Phones"/>
    <s v="TEC-PH-10001448"/>
    <s v="Anker Astro 15000mAh USB Portable Charger"/>
    <s v="United States"/>
    <s v="CA-2016-100993"/>
    <x v="473"/>
    <d v="2016-02-10T00:00:00"/>
    <s v="Standard Class"/>
    <n v="5"/>
    <n v="2"/>
    <s v="Spring"/>
    <n v="159.96799999999999"/>
    <n v="127.93992952299131"/>
    <n v="32.028070477008683"/>
    <n v="0.20021548357801988"/>
    <n v="4"/>
    <n v="639.87199999999996"/>
    <n v="0.2"/>
    <n v="443"/>
    <x v="0"/>
    <x v="2"/>
    <n v="50.487425186872031"/>
  </r>
  <r>
    <s v="V117"/>
    <x v="104"/>
    <x v="0"/>
    <x v="1"/>
    <s v="Appliances"/>
    <s v="OFF-AP-10001005"/>
    <s v="Honeywell Quietcare HEPA Air Cleaner"/>
    <s v="United States"/>
    <s v="US-2014-112949"/>
    <x v="886"/>
    <d v="2014-06-27T00:00:00"/>
    <s v="Standard Class"/>
    <n v="7"/>
    <n v="6"/>
    <s v="Summer"/>
    <n v="471.9"/>
    <n v="351.46954113412511"/>
    <n v="120.43045886587487"/>
    <n v="0.25520334576366788"/>
    <n v="6"/>
    <n v="2831.3999999999996"/>
    <n v="0"/>
    <n v="470"/>
    <x v="1"/>
    <x v="0"/>
    <n v="140.57610375404019"/>
  </r>
  <r>
    <s v="V127"/>
    <x v="39"/>
    <x v="0"/>
    <x v="1"/>
    <s v="Art"/>
    <s v="OFF-AR-10003469"/>
    <s v="Nontoxic Chalk"/>
    <s v="United States"/>
    <s v="US-2014-112949"/>
    <x v="886"/>
    <d v="2014-06-27T00:00:00"/>
    <s v="Standard Class"/>
    <n v="7"/>
    <n v="6"/>
    <s v="Summer"/>
    <n v="3.52"/>
    <n v="2.903960301075037"/>
    <n v="0.61603969892496302"/>
    <n v="0.17501127810368267"/>
    <n v="2"/>
    <n v="7.04"/>
    <n v="0"/>
    <n v="132"/>
    <x v="1"/>
    <x v="1"/>
    <n v="3.0382310642872441"/>
  </r>
  <r>
    <s v="V134"/>
    <x v="36"/>
    <x v="4"/>
    <x v="1"/>
    <s v="Paper"/>
    <s v="OFF-PA-10000249"/>
    <s v="Easy-staple paper"/>
    <s v="United States"/>
    <s v="US-2017-146822"/>
    <x v="255"/>
    <d v="2017-06-14T00:00:00"/>
    <s v="Standard Class"/>
    <n v="5"/>
    <n v="6"/>
    <s v="Summer"/>
    <n v="49.12"/>
    <n v="39.263742149330653"/>
    <n v="9.8562578506693441"/>
    <n v="0.20065671520092315"/>
    <n v="4"/>
    <n v="196.48"/>
    <n v="0"/>
    <n v="336"/>
    <x v="0"/>
    <x v="1"/>
    <n v="13.05766917434604"/>
  </r>
  <r>
    <s v="V125"/>
    <x v="64"/>
    <x v="4"/>
    <x v="1"/>
    <s v="Labels"/>
    <s v="OFF-LA-10001613"/>
    <s v="Avery File Folder Labels"/>
    <s v="United States"/>
    <s v="US-2016-131058"/>
    <x v="797"/>
    <d v="2016-12-31T00:00:00"/>
    <s v="Standard Class"/>
    <n v="4"/>
    <n v="12"/>
    <s v="Winter"/>
    <n v="20.16"/>
    <n v="16.02900748528895"/>
    <n v="4.1309925147110498"/>
    <n v="0.20491034299161953"/>
    <n v="7"/>
    <n v="141.12"/>
    <n v="0"/>
    <n v="473"/>
    <x v="0"/>
    <x v="1"/>
    <n v="4.3413625652641503"/>
  </r>
  <r>
    <s v="V107"/>
    <x v="38"/>
    <x v="3"/>
    <x v="1"/>
    <s v="Binders"/>
    <s v="OFF-BI-10001758"/>
    <s v="Wilson Jones 14 Line Acrylic Coated Pressboard Data Binders"/>
    <s v="United States"/>
    <s v="CA-2014-167997"/>
    <x v="755"/>
    <d v="2014-01-29T00:00:00"/>
    <s v="First Class"/>
    <n v="3"/>
    <n v="1"/>
    <s v="Winter"/>
    <n v="10.68"/>
    <n v="8.5105191971667029"/>
    <n v="2.1694808028332968"/>
    <n v="0.20313490663233116"/>
    <n v="2"/>
    <n v="21.36"/>
    <n v="0"/>
    <n v="435"/>
    <x v="0"/>
    <x v="1"/>
    <n v="20.422736741191169"/>
  </r>
  <r>
    <s v="V004"/>
    <x v="142"/>
    <x v="3"/>
    <x v="0"/>
    <s v="Bookcases"/>
    <s v="FUR-BO-10004409"/>
    <s v="Safco Value Mate Series Steel Bookcases, Baked Enamel Finish on Steel, Gray"/>
    <s v="United States"/>
    <s v="CA-2014-167997"/>
    <x v="755"/>
    <d v="2014-01-29T00:00:00"/>
    <s v="First Class"/>
    <n v="3"/>
    <n v="1"/>
    <s v="Winter"/>
    <n v="141.96"/>
    <n v="96.105534702679222"/>
    <n v="45.854465297320786"/>
    <n v="0.32300975836376994"/>
    <n v="2"/>
    <n v="283.92"/>
    <n v="0"/>
    <n v="277"/>
    <x v="0"/>
    <x v="2"/>
    <n v="67.698202171106431"/>
  </r>
  <r>
    <s v="V129"/>
    <x v="4"/>
    <x v="1"/>
    <x v="1"/>
    <s v="Storage"/>
    <s v="OFF-ST-10001558"/>
    <s v="Acco Perma 4000 Stacking Storage Drawers"/>
    <s v="United States"/>
    <s v="CA-2017-140151"/>
    <x v="721"/>
    <d v="2017-03-25T00:00:00"/>
    <s v="First Class"/>
    <n v="2"/>
    <n v="3"/>
    <s v="Spring"/>
    <n v="32.479999999999997"/>
    <n v="25.592474203322819"/>
    <n v="6.8875257966771777"/>
    <n v="0.21205436566124317"/>
    <n v="2"/>
    <n v="64.959999999999994"/>
    <n v="0"/>
    <n v="111"/>
    <x v="0"/>
    <x v="0"/>
    <n v="21.43769474716736"/>
  </r>
  <r>
    <s v="V099"/>
    <x v="24"/>
    <x v="0"/>
    <x v="1"/>
    <s v="Paper"/>
    <s v="OFF-PA-10002986"/>
    <s v="Xerox 1898"/>
    <s v="United States"/>
    <s v="CA-2017-140151"/>
    <x v="721"/>
    <d v="2017-03-25T00:00:00"/>
    <s v="First Class"/>
    <n v="2"/>
    <n v="3"/>
    <s v="Spring"/>
    <n v="20.04"/>
    <n v="14.483497327273049"/>
    <n v="5.5565026727269498"/>
    <n v="0.27727059245144459"/>
    <n v="3"/>
    <n v="60.12"/>
    <n v="0"/>
    <n v="450"/>
    <x v="0"/>
    <x v="1"/>
    <n v="12.060381323686549"/>
  </r>
  <r>
    <s v="V095"/>
    <x v="140"/>
    <x v="1"/>
    <x v="2"/>
    <s v="Copiers"/>
    <s v="TEC-CO-10004722"/>
    <s v="Canon imageCLASS 2200 Advanced Copier"/>
    <s v="United States"/>
    <s v="CA-2017-140151"/>
    <x v="721"/>
    <d v="2017-03-25T00:00:00"/>
    <s v="First Class"/>
    <n v="2"/>
    <n v="3"/>
    <s v="Spring"/>
    <n v="13999.96"/>
    <n v="9652.7017332637697"/>
    <n v="4347.2582667362294"/>
    <n v="0.31051933482211591"/>
    <n v="4"/>
    <n v="55999.839999999997"/>
    <n v="0"/>
    <n v="328"/>
    <x v="0"/>
    <x v="0"/>
    <n v="3520.9273153675299"/>
  </r>
  <r>
    <s v="V084"/>
    <x v="95"/>
    <x v="4"/>
    <x v="2"/>
    <s v="Accessories"/>
    <s v="TEC-AC-10002842"/>
    <s v="WD My Passport Ultra 2TB Portable External Hard Drive"/>
    <s v="United States"/>
    <s v="US-2017-143770"/>
    <x v="177"/>
    <d v="2017-03-24T00:00:00"/>
    <s v="Standard Class"/>
    <n v="4"/>
    <n v="3"/>
    <s v="Spring"/>
    <n v="238"/>
    <n v="180.0496051869591"/>
    <n v="57.950394813040901"/>
    <n v="0.24348905383630631"/>
    <n v="2"/>
    <n v="476"/>
    <n v="0"/>
    <n v="408"/>
    <x v="0"/>
    <x v="0"/>
    <n v="292.32091953878358"/>
  </r>
  <r>
    <s v="V125"/>
    <x v="64"/>
    <x v="0"/>
    <x v="1"/>
    <s v="Paper"/>
    <s v="OFF-PA-10001125"/>
    <s v="Xerox 1988"/>
    <s v="United States"/>
    <s v="US-2017-143770"/>
    <x v="177"/>
    <d v="2017-03-24T00:00:00"/>
    <s v="Standard Class"/>
    <n v="4"/>
    <n v="3"/>
    <s v="Spring"/>
    <n v="61.96"/>
    <n v="52.069889445545243"/>
    <n v="9.8901105544547576"/>
    <n v="0.15962089339016716"/>
    <n v="2"/>
    <n v="123.92"/>
    <n v="0"/>
    <n v="368"/>
    <x v="0"/>
    <x v="2"/>
    <n v="53.549517225752012"/>
  </r>
  <r>
    <s v="V025"/>
    <x v="86"/>
    <x v="1"/>
    <x v="0"/>
    <s v="Tables"/>
    <s v="FUR-TA-10002622"/>
    <s v="Bush Andora Conference Table, Maple/Graphite Gray Finish"/>
    <s v="United States"/>
    <s v="CA-2016-131296"/>
    <x v="964"/>
    <d v="2016-10-09T00:00:00"/>
    <s v="Standard Class"/>
    <n v="5"/>
    <n v="10"/>
    <s v="Autumn"/>
    <n v="239.37200000000001"/>
    <n v="179.3858208846643"/>
    <n v="59.986179115335716"/>
    <n v="0.2505981447927732"/>
    <n v="2"/>
    <n v="478.74400000000003"/>
    <n v="0.3"/>
    <n v="477"/>
    <x v="0"/>
    <x v="0"/>
    <n v="240.99487960258961"/>
  </r>
  <r>
    <s v="V093"/>
    <x v="68"/>
    <x v="1"/>
    <x v="2"/>
    <s v="Accessories"/>
    <s v="TEC-AC-10002842"/>
    <s v="WD My Passport Ultra 2TB Portable External Hard Drive"/>
    <s v="United States"/>
    <s v="CA-2016-103464"/>
    <x v="741"/>
    <d v="2016-11-22T00:00:00"/>
    <s v="Standard Class"/>
    <n v="4"/>
    <n v="11"/>
    <s v="Winter"/>
    <n v="595"/>
    <n v="458.35172290160068"/>
    <n v="136.64827709839932"/>
    <n v="0.22966096991327617"/>
    <n v="5"/>
    <n v="2975"/>
    <n v="0"/>
    <n v="457"/>
    <x v="0"/>
    <x v="0"/>
    <n v="292.32091953878358"/>
  </r>
  <r>
    <s v="V131"/>
    <x v="41"/>
    <x v="2"/>
    <x v="1"/>
    <s v="Paper"/>
    <s v="OFF-PA-10004285"/>
    <s v="Xerox 1959"/>
    <s v="United States"/>
    <s v="CA-2017-136238"/>
    <x v="377"/>
    <d v="2018-01-01T00:00:00"/>
    <s v="Standard Class"/>
    <n v="6"/>
    <n v="12"/>
    <s v="Winter"/>
    <n v="16.032"/>
    <n v="11.99359159738832"/>
    <n v="4.0384084026116795"/>
    <n v="0.25189673169983029"/>
    <n v="3"/>
    <n v="48.096000000000004"/>
    <n v="0.2"/>
    <n v="230"/>
    <x v="1"/>
    <x v="1"/>
    <n v="18.811841490578921"/>
  </r>
  <r>
    <s v="V087"/>
    <x v="6"/>
    <x v="4"/>
    <x v="2"/>
    <s v="Accessories"/>
    <s v="TEC-AC-10004469"/>
    <s v="Microsoft Sculpt Comfort Mouse"/>
    <s v="United States"/>
    <s v="CA-2016-120803"/>
    <x v="1185"/>
    <d v="2016-03-13T00:00:00"/>
    <s v="Standard Class"/>
    <n v="4"/>
    <n v="3"/>
    <s v="Spring"/>
    <n v="199.75"/>
    <n v="142.77594402796649"/>
    <n v="56.974055972033511"/>
    <n v="0.28522681337688865"/>
    <n v="5"/>
    <n v="998.75"/>
    <n v="0"/>
    <n v="348"/>
    <x v="0"/>
    <x v="2"/>
    <n v="66.641900908262414"/>
  </r>
  <r>
    <s v="V003"/>
    <x v="65"/>
    <x v="2"/>
    <x v="0"/>
    <s v="Chairs"/>
    <s v="FUR-CH-10001545"/>
    <s v="Hon Comfortask Task/Swivel Chairs"/>
    <s v="United States"/>
    <s v="CA-2016-134138"/>
    <x v="595"/>
    <d v="2016-02-20T00:00:00"/>
    <s v="Standard Class"/>
    <n v="4"/>
    <n v="2"/>
    <s v="Spring"/>
    <n v="227.96"/>
    <n v="164.23704481953851"/>
    <n v="63.722955180461497"/>
    <n v="0.27953568687691477"/>
    <n v="2"/>
    <n v="455.92"/>
    <n v="0"/>
    <n v="157"/>
    <x v="0"/>
    <x v="0"/>
    <n v="184.30487287607639"/>
  </r>
  <r>
    <s v="V128"/>
    <x v="72"/>
    <x v="2"/>
    <x v="1"/>
    <s v="Appliances"/>
    <s v="OFF-AP-10002578"/>
    <s v="Fellowes Premier Superior Surge Suppressor, 10-Outlet, With Phone and Remote"/>
    <s v="United States"/>
    <s v="CA-2015-120915"/>
    <x v="694"/>
    <d v="2015-10-03T00:00:00"/>
    <s v="Second Class"/>
    <n v="5"/>
    <n v="9"/>
    <s v="Autumn"/>
    <n v="293.52"/>
    <n v="224.1749613776586"/>
    <n v="69.345038622341377"/>
    <n v="0.23625319781391857"/>
    <n v="6"/>
    <n v="1761.12"/>
    <n v="0"/>
    <n v="103"/>
    <x v="0"/>
    <x v="0"/>
    <n v="89.646420407116779"/>
  </r>
  <r>
    <s v="V052"/>
    <x v="128"/>
    <x v="2"/>
    <x v="2"/>
    <s v="Phones"/>
    <s v="TEC-PH-10003012"/>
    <s v="Nortel Meridian M3904 Professional Digital phone"/>
    <s v="United States"/>
    <s v="CA-2015-120915"/>
    <x v="694"/>
    <d v="2015-10-03T00:00:00"/>
    <s v="Second Class"/>
    <n v="5"/>
    <n v="9"/>
    <s v="Autumn"/>
    <n v="307.98"/>
    <n v="242.43929213299231"/>
    <n v="65.540707867007711"/>
    <n v="0.21280832478410192"/>
    <n v="2"/>
    <n v="615.96"/>
    <n v="0"/>
    <n v="335"/>
    <x v="0"/>
    <x v="0"/>
    <n v="211.48956675543121"/>
  </r>
  <r>
    <s v="V037"/>
    <x v="102"/>
    <x v="1"/>
    <x v="0"/>
    <s v="Furnishings"/>
    <s v="FUR-FU-10004909"/>
    <s v="Contemporary Wood/Metal Frame"/>
    <s v="United States"/>
    <s v="CA-2015-168207"/>
    <x v="121"/>
    <d v="2015-11-06T00:00:00"/>
    <s v="Standard Class"/>
    <n v="4"/>
    <n v="11"/>
    <s v="Winter"/>
    <n v="96.96"/>
    <n v="80.370922493143411"/>
    <n v="16.589077506856583"/>
    <n v="0.17109197098655718"/>
    <n v="6"/>
    <n v="581.76"/>
    <n v="0"/>
    <n v="272"/>
    <x v="0"/>
    <x v="2"/>
    <n v="37.50605682642027"/>
  </r>
  <r>
    <s v="V139"/>
    <x v="2"/>
    <x v="1"/>
    <x v="1"/>
    <s v="Binders"/>
    <s v="OFF-BI-10001524"/>
    <s v="GBC Premium Transparent Covers with Diagonal Lined Pattern"/>
    <s v="United States"/>
    <s v="CA-2015-168207"/>
    <x v="121"/>
    <d v="2015-11-06T00:00:00"/>
    <s v="Standard Class"/>
    <n v="4"/>
    <n v="11"/>
    <s v="Winter"/>
    <n v="117.488"/>
    <n v="79.249640560689812"/>
    <n v="38.238359439310187"/>
    <n v="0.32546608538157246"/>
    <n v="7"/>
    <n v="822.41599999999994"/>
    <n v="0.2"/>
    <n v="421"/>
    <x v="0"/>
    <x v="2"/>
    <n v="35.734421119520782"/>
  </r>
  <r>
    <s v="V105"/>
    <x v="85"/>
    <x v="3"/>
    <x v="1"/>
    <s v="Binders"/>
    <s v="OFF-BI-10003355"/>
    <s v="Cardinal Holdit Business Card Pockets"/>
    <s v="United States"/>
    <s v="CA-2015-168207"/>
    <x v="121"/>
    <d v="2015-11-06T00:00:00"/>
    <s v="Standard Class"/>
    <n v="4"/>
    <n v="11"/>
    <s v="Winter"/>
    <n v="11.952"/>
    <n v="8.0936598783072657"/>
    <n v="3.8583401216927342"/>
    <n v="0.32281962196224351"/>
    <n v="3"/>
    <n v="35.856000000000002"/>
    <n v="0.2"/>
    <n v="470"/>
    <x v="0"/>
    <x v="1"/>
    <n v="5.3503969412158039"/>
  </r>
  <r>
    <s v="V037"/>
    <x v="102"/>
    <x v="4"/>
    <x v="0"/>
    <s v="Bookcases"/>
    <s v="FUR-BO-10004357"/>
    <s v="O'Sullivan Living Dimensions 3-Shelf Bookcases"/>
    <s v="United States"/>
    <s v="CA-2015-168207"/>
    <x v="121"/>
    <d v="2015-11-06T00:00:00"/>
    <s v="Standard Class"/>
    <n v="4"/>
    <n v="11"/>
    <s v="Winter"/>
    <n v="512.49900000000002"/>
    <n v="349.37017151659057"/>
    <n v="163.12882848340945"/>
    <n v="0.31830077421304126"/>
    <n v="3"/>
    <n v="1537.4970000000001"/>
    <n v="0.15"/>
    <n v="135"/>
    <x v="0"/>
    <x v="0"/>
    <n v="479.99975320991922"/>
  </r>
  <r>
    <s v="V002"/>
    <x v="60"/>
    <x v="4"/>
    <x v="0"/>
    <s v="Tables"/>
    <s v="FUR-TA-10002774"/>
    <s v="Laminate Occasional Tables"/>
    <s v="United States"/>
    <s v="CA-2016-144148"/>
    <x v="995"/>
    <d v="2016-08-05T00:00:00"/>
    <s v="Standard Class"/>
    <n v="5"/>
    <n v="7"/>
    <s v="Summer"/>
    <n v="863.12800000000004"/>
    <n v="676.3136496971357"/>
    <n v="186.81435030286434"/>
    <n v="0.21643875566875867"/>
    <n v="7"/>
    <n v="6041.8960000000006"/>
    <n v="0.2"/>
    <n v="378"/>
    <x v="0"/>
    <x v="0"/>
    <n v="284.7583903686305"/>
  </r>
  <r>
    <s v="V047"/>
    <x v="22"/>
    <x v="0"/>
    <x v="0"/>
    <s v="Tables"/>
    <s v="FUR-TA-10004575"/>
    <s v="Hon 5100 Series Wood Tables"/>
    <s v="United States"/>
    <s v="CA-2017-107174"/>
    <x v="44"/>
    <d v="2017-11-13T00:00:00"/>
    <s v="Standard Class"/>
    <n v="7"/>
    <n v="11"/>
    <s v="Winter"/>
    <n v="2036.86"/>
    <n v="1508.1020372917019"/>
    <n v="528.75796270829801"/>
    <n v="0.25959465191927672"/>
    <n v="7"/>
    <n v="14258.019999999999"/>
    <n v="0"/>
    <n v="336"/>
    <x v="1"/>
    <x v="0"/>
    <n v="537.25401950837431"/>
  </r>
  <r>
    <s v="V014"/>
    <x v="30"/>
    <x v="0"/>
    <x v="0"/>
    <s v="Chairs"/>
    <s v="FUR-CH-10003312"/>
    <s v="Hon 2090 Pillow Soft Series Mid Back Swivel/Tilt Chairs"/>
    <s v="United States"/>
    <s v="CA-2017-107174"/>
    <x v="44"/>
    <d v="2017-11-13T00:00:00"/>
    <s v="Standard Class"/>
    <n v="7"/>
    <n v="11"/>
    <s v="Winter"/>
    <n v="449.56799999999998"/>
    <n v="323.7549905548023"/>
    <n v="125.81300944519768"/>
    <n v="0.27985312443322852"/>
    <n v="2"/>
    <n v="899.13599999999997"/>
    <n v="0.2"/>
    <n v="374"/>
    <x v="1"/>
    <x v="0"/>
    <n v="321.18689303270139"/>
  </r>
  <r>
    <s v="V072"/>
    <x v="31"/>
    <x v="4"/>
    <x v="2"/>
    <s v="Accessories"/>
    <s v="TEC-AC-10001465"/>
    <s v="SanDisk Cruzer 64 GB USB Flash Drive"/>
    <s v="United States"/>
    <s v="CA-2017-107174"/>
    <x v="44"/>
    <d v="2017-11-13T00:00:00"/>
    <s v="Standard Class"/>
    <n v="7"/>
    <n v="11"/>
    <s v="Winter"/>
    <n v="108.96"/>
    <n v="71.995940400133662"/>
    <n v="36.964059599866331"/>
    <n v="0.33924430616617413"/>
    <n v="3"/>
    <n v="326.88"/>
    <n v="0"/>
    <n v="395"/>
    <x v="1"/>
    <x v="2"/>
    <n v="130.82484390631279"/>
  </r>
  <r>
    <s v="V137"/>
    <x v="11"/>
    <x v="0"/>
    <x v="1"/>
    <s v="Art"/>
    <s v="OFF-AR-10002240"/>
    <s v="Panasonic KP-150 Electric Pencil Sharpener"/>
    <s v="United States"/>
    <s v="CA-2016-146150"/>
    <x v="1173"/>
    <d v="2016-02-19T00:00:00"/>
    <s v="Standard Class"/>
    <n v="5"/>
    <n v="2"/>
    <s v="Spring"/>
    <n v="264.18"/>
    <n v="202.7026687191906"/>
    <n v="61.477331280809409"/>
    <n v="0.23271001317590054"/>
    <n v="7"/>
    <n v="1849.26"/>
    <n v="0"/>
    <n v="427"/>
    <x v="0"/>
    <x v="2"/>
    <n v="82.913557492125491"/>
  </r>
  <r>
    <s v="V131"/>
    <x v="41"/>
    <x v="1"/>
    <x v="1"/>
    <s v="Labels"/>
    <s v="OFF-LA-10004559"/>
    <s v="Avery 49"/>
    <s v="United States"/>
    <s v="CA-2014-114125"/>
    <x v="868"/>
    <d v="2014-07-13T00:00:00"/>
    <s v="Standard Class"/>
    <n v="4"/>
    <n v="7"/>
    <s v="Summer"/>
    <n v="2.88"/>
    <n v="1.9535641774147039"/>
    <n v="0.926435822585296"/>
    <n v="0.32167910506433889"/>
    <n v="1"/>
    <n v="2.88"/>
    <n v="0"/>
    <n v="499"/>
    <x v="0"/>
    <x v="1"/>
    <n v="5.8362947149711353"/>
  </r>
  <r>
    <s v="V134"/>
    <x v="36"/>
    <x v="2"/>
    <x v="1"/>
    <s v="Binders"/>
    <s v="OFF-BI-10003291"/>
    <s v="Wilson Jones Leather-Like Binders with DublLock Round Rings"/>
    <s v="United States"/>
    <s v="CA-2014-114125"/>
    <x v="868"/>
    <d v="2014-07-13T00:00:00"/>
    <s v="Standard Class"/>
    <n v="4"/>
    <n v="7"/>
    <s v="Summer"/>
    <n v="41.904000000000003"/>
    <n v="27.768532380575191"/>
    <n v="14.135467619424812"/>
    <n v="0.3373297923688624"/>
    <n v="6"/>
    <n v="251.42400000000004"/>
    <n v="0.2"/>
    <n v="157"/>
    <x v="0"/>
    <x v="1"/>
    <n v="12.738976162121149"/>
  </r>
  <r>
    <s v="V118"/>
    <x v="73"/>
    <x v="4"/>
    <x v="1"/>
    <s v="Storage"/>
    <s v="OFF-ST-10001505"/>
    <s v="Perma STOR-ALL Hanging File Box, 13 1/8&quot;W x 12 1/4&quot;D x 10 1/2&quot;H"/>
    <s v="United States"/>
    <s v="CA-2014-114125"/>
    <x v="868"/>
    <d v="2014-07-13T00:00:00"/>
    <s v="Standard Class"/>
    <n v="4"/>
    <n v="7"/>
    <s v="Summer"/>
    <n v="23.92"/>
    <n v="18.941050947632299"/>
    <n v="4.9789490523677031"/>
    <n v="0.20815004399530529"/>
    <n v="4"/>
    <n v="95.68"/>
    <n v="0"/>
    <n v="462"/>
    <x v="0"/>
    <x v="1"/>
    <n v="9.5131149022208863"/>
  </r>
  <r>
    <s v="V137"/>
    <x v="11"/>
    <x v="0"/>
    <x v="1"/>
    <s v="Paper"/>
    <s v="OFF-PA-10003892"/>
    <s v="Xerox 1943"/>
    <s v="United States"/>
    <s v="CA-2016-114944"/>
    <x v="806"/>
    <d v="2016-02-04T00:00:00"/>
    <s v="Standard Class"/>
    <n v="5"/>
    <n v="1"/>
    <s v="Winter"/>
    <n v="156.512"/>
    <n v="106.05679621160461"/>
    <n v="50.455203788395394"/>
    <n v="0.32237274961916912"/>
    <n v="4"/>
    <n v="626.048"/>
    <n v="0.2"/>
    <n v="117"/>
    <x v="0"/>
    <x v="0"/>
    <n v="107.4536856634833"/>
  </r>
  <r>
    <s v="V105"/>
    <x v="85"/>
    <x v="2"/>
    <x v="1"/>
    <s v="Storage"/>
    <s v="OFF-ST-10002370"/>
    <s v="Sortfiler Multipurpose Personal File Organizer, Black"/>
    <s v="United States"/>
    <s v="CA-2016-135965"/>
    <x v="897"/>
    <d v="2016-09-25T00:00:00"/>
    <s v="First Class"/>
    <n v="3"/>
    <n v="9"/>
    <s v="Autumn"/>
    <n v="128.34"/>
    <n v="105.60458848851511"/>
    <n v="22.735411511484898"/>
    <n v="0.1771498481493291"/>
    <n v="6"/>
    <n v="770.04"/>
    <n v="0"/>
    <n v="135"/>
    <x v="0"/>
    <x v="2"/>
    <n v="48.657744571650667"/>
  </r>
  <r>
    <s v="V081"/>
    <x v="127"/>
    <x v="1"/>
    <x v="2"/>
    <s v="Accessories"/>
    <s v="TEC-AC-10000474"/>
    <s v="Kensington Expert Mouse Optical USB Trackball for PC or Mac"/>
    <s v="United States"/>
    <s v="CA-2017-149699"/>
    <x v="66"/>
    <d v="2017-12-24T00:00:00"/>
    <s v="First Class"/>
    <n v="2"/>
    <n v="12"/>
    <s v="Winter"/>
    <n v="474.95"/>
    <n v="347.8348926611929"/>
    <n v="127.11510733880709"/>
    <n v="0.26763892481062657"/>
    <n v="5"/>
    <n v="2374.75"/>
    <n v="0"/>
    <n v="228"/>
    <x v="0"/>
    <x v="2"/>
    <n v="132.39666081237351"/>
  </r>
  <r>
    <s v="V082"/>
    <x v="131"/>
    <x v="3"/>
    <x v="2"/>
    <s v="Copiers"/>
    <s v="TEC-CO-10002095"/>
    <s v="Hewlett Packard 610 Color Digital Copier / Printer"/>
    <s v="United States"/>
    <s v="CA-2016-166429"/>
    <x v="476"/>
    <d v="2016-09-08T00:00:00"/>
    <s v="Standard Class"/>
    <n v="6"/>
    <n v="9"/>
    <s v="Autumn"/>
    <n v="999.98"/>
    <n v="697.56510596588612"/>
    <n v="302.4148940341139"/>
    <n v="0.30242094245296297"/>
    <n v="2"/>
    <n v="1999.96"/>
    <n v="0"/>
    <n v="100"/>
    <x v="1"/>
    <x v="0"/>
    <n v="512.22110191577383"/>
  </r>
  <r>
    <s v="V019"/>
    <x v="56"/>
    <x v="0"/>
    <x v="0"/>
    <s v="Tables"/>
    <s v="FUR-TA-10003469"/>
    <s v="Balt Split Level Computer Training Table"/>
    <s v="United States"/>
    <s v="CA-2015-112767"/>
    <x v="991"/>
    <d v="2015-08-06T00:00:00"/>
    <s v="Standard Class"/>
    <n v="4"/>
    <n v="8"/>
    <s v="Autumn"/>
    <n v="277.5"/>
    <n v="186.81595814522379"/>
    <n v="90.684041854776211"/>
    <n v="0.32678934001721155"/>
    <n v="4"/>
    <n v="1110"/>
    <n v="0.5"/>
    <n v="163"/>
    <x v="0"/>
    <x v="2"/>
    <n v="101.9600105433498"/>
  </r>
  <r>
    <s v="V019"/>
    <x v="56"/>
    <x v="4"/>
    <x v="0"/>
    <s v="Tables"/>
    <s v="FUR-TA-10002958"/>
    <s v="Bevis Oval Conference Table, Walnut"/>
    <s v="United States"/>
    <s v="CA-2015-119879"/>
    <x v="82"/>
    <d v="2015-11-25T00:00:00"/>
    <s v="Standard Class"/>
    <n v="4"/>
    <n v="11"/>
    <s v="Winter"/>
    <n v="1252.704"/>
    <n v="957.05901452469413"/>
    <n v="295.64498547530582"/>
    <n v="0.23600546136621725"/>
    <n v="8"/>
    <n v="10021.632"/>
    <n v="0.4"/>
    <n v="161"/>
    <x v="0"/>
    <x v="0"/>
    <n v="674.34063459839899"/>
  </r>
  <r>
    <s v="V051"/>
    <x v="87"/>
    <x v="3"/>
    <x v="2"/>
    <s v="Phones"/>
    <s v="TEC-PH-10002923"/>
    <s v="Logitech B530 USB Headset - headset - Full size, Binaural"/>
    <s v="United States"/>
    <s v="CA-2015-119879"/>
    <x v="82"/>
    <d v="2015-11-25T00:00:00"/>
    <s v="Standard Class"/>
    <n v="4"/>
    <n v="11"/>
    <s v="Winter"/>
    <n v="110.97"/>
    <n v="80.325551617500935"/>
    <n v="30.644448382499064"/>
    <n v="0.27615074689104319"/>
    <n v="5"/>
    <n v="554.85"/>
    <n v="0.4"/>
    <n v="465"/>
    <x v="0"/>
    <x v="1"/>
    <n v="25.389023927673939"/>
  </r>
  <r>
    <s v="V024"/>
    <x v="50"/>
    <x v="2"/>
    <x v="0"/>
    <s v="Furnishings"/>
    <s v="FUR-FU-10004973"/>
    <s v="Flat Face Poster Frame"/>
    <s v="United States"/>
    <s v="CA-2017-155642"/>
    <x v="796"/>
    <d v="2017-05-22T00:00:00"/>
    <s v="Standard Class"/>
    <n v="4"/>
    <n v="5"/>
    <s v="Summer"/>
    <n v="22.608000000000001"/>
    <n v="18.008422260611191"/>
    <n v="4.5995777393888098"/>
    <n v="0.2034491215228596"/>
    <n v="3"/>
    <n v="67.823999999999998"/>
    <n v="0.6"/>
    <n v="430"/>
    <x v="0"/>
    <x v="2"/>
    <n v="39.973748331078028"/>
  </r>
  <r>
    <s v="V019"/>
    <x v="56"/>
    <x v="0"/>
    <x v="0"/>
    <s v="Furnishings"/>
    <s v="FUR-FU-10001918"/>
    <s v="C-Line Cubicle Keepers Polyproplyene Holder With Velcro Backings"/>
    <s v="United States"/>
    <s v="CA-2017-155642"/>
    <x v="796"/>
    <d v="2017-05-22T00:00:00"/>
    <s v="Standard Class"/>
    <n v="4"/>
    <n v="5"/>
    <s v="Summer"/>
    <n v="1.8919999999999999"/>
    <n v="1.294192039827841"/>
    <n v="0.59780796017215887"/>
    <n v="0.31596615231086622"/>
    <n v="1"/>
    <n v="1.8919999999999999"/>
    <n v="0.6"/>
    <n v="245"/>
    <x v="0"/>
    <x v="1"/>
    <n v="11.025640580677649"/>
  </r>
  <r>
    <s v="V112"/>
    <x v="53"/>
    <x v="1"/>
    <x v="1"/>
    <s v="Paper"/>
    <s v="OFF-PA-10003641"/>
    <s v="Xerox 1909"/>
    <s v="United States"/>
    <s v="US-2017-101721"/>
    <x v="283"/>
    <d v="2017-07-27T00:00:00"/>
    <s v="Standard Class"/>
    <n v="4"/>
    <n v="7"/>
    <s v="Summer"/>
    <n v="63.311999999999998"/>
    <n v="47.813742807174101"/>
    <n v="15.498257192825896"/>
    <n v="0.24479178027587026"/>
    <n v="3"/>
    <n v="189.93599999999998"/>
    <n v="0.2"/>
    <n v="371"/>
    <x v="0"/>
    <x v="2"/>
    <n v="51.835935518818523"/>
  </r>
  <r>
    <s v="V130"/>
    <x v="34"/>
    <x v="4"/>
    <x v="1"/>
    <s v="Envelopes"/>
    <s v="OFF-EN-10002621"/>
    <s v="Staple envelope"/>
    <s v="United States"/>
    <s v="CA-2015-136728"/>
    <x v="1023"/>
    <d v="2015-09-17T00:00:00"/>
    <s v="Second Class"/>
    <n v="4"/>
    <n v="9"/>
    <s v="Autumn"/>
    <n v="7.8239999999999998"/>
    <n v="5.2101325646024641"/>
    <n v="2.6138674353975357"/>
    <n v="0.33408326117044168"/>
    <n v="1"/>
    <n v="7.8239999999999998"/>
    <n v="0.2"/>
    <n v="116"/>
    <x v="0"/>
    <x v="0"/>
    <n v="10.069126277885291"/>
  </r>
  <r>
    <s v="V020"/>
    <x v="77"/>
    <x v="4"/>
    <x v="0"/>
    <s v="Chairs"/>
    <s v="FUR-CH-10003817"/>
    <s v="Global Value Steno Chair, Gray"/>
    <s v="United States"/>
    <s v="CA-2015-136728"/>
    <x v="1023"/>
    <d v="2015-09-17T00:00:00"/>
    <s v="Second Class"/>
    <n v="4"/>
    <n v="9"/>
    <s v="Autumn"/>
    <n v="170.072"/>
    <n v="143.9643232011172"/>
    <n v="26.107676798882807"/>
    <n v="0.15350955359425894"/>
    <n v="4"/>
    <n v="680.28800000000001"/>
    <n v="0.3"/>
    <n v="379"/>
    <x v="0"/>
    <x v="0"/>
    <n v="149.8267013451059"/>
  </r>
  <r>
    <s v="V110"/>
    <x v="16"/>
    <x v="2"/>
    <x v="1"/>
    <s v="Paper"/>
    <s v="OFF-PA-10000659"/>
    <s v="Adams Phone Message Book, Professional, 400 Message Capacity, 5 3/6 x 11"/>
    <s v="United States"/>
    <s v="CA-2016-127194"/>
    <x v="107"/>
    <d v="2016-12-16T00:00:00"/>
    <s v="Standard Class"/>
    <n v="6"/>
    <n v="12"/>
    <s v="Winter"/>
    <n v="62.82"/>
    <n v="40.909554375603001"/>
    <n v="21.910445624396999"/>
    <n v="0.34878136937913085"/>
    <n v="9"/>
    <n v="565.38"/>
    <n v="0"/>
    <n v="197"/>
    <x v="1"/>
    <x v="2"/>
    <n v="59.812592673163017"/>
  </r>
  <r>
    <s v="V101"/>
    <x v="26"/>
    <x v="2"/>
    <x v="1"/>
    <s v="Paper"/>
    <s v="OFF-PA-10001870"/>
    <s v="Xerox 202"/>
    <s v="United States"/>
    <s v="CA-2015-140375"/>
    <x v="653"/>
    <d v="2015-10-05T00:00:00"/>
    <s v="Second Class"/>
    <n v="3"/>
    <n v="10"/>
    <s v="Autumn"/>
    <n v="19.440000000000001"/>
    <n v="15.473539454439541"/>
    <n v="3.9664605455604605"/>
    <n v="0.20403603629426237"/>
    <n v="3"/>
    <n v="58.320000000000007"/>
    <n v="0"/>
    <n v="326"/>
    <x v="0"/>
    <x v="1"/>
    <n v="10.574234561963751"/>
  </r>
  <r>
    <s v="V134"/>
    <x v="36"/>
    <x v="4"/>
    <x v="1"/>
    <s v="Binders"/>
    <s v="OFF-BI-10000320"/>
    <s v="GBC Plastic Binding Combs"/>
    <s v="United States"/>
    <s v="CA-2015-140375"/>
    <x v="653"/>
    <d v="2015-10-05T00:00:00"/>
    <s v="Second Class"/>
    <n v="3"/>
    <n v="10"/>
    <s v="Autumn"/>
    <n v="7.38"/>
    <n v="5.7415514436679738"/>
    <n v="1.6384485563320261"/>
    <n v="0.22201199950298459"/>
    <n v="1"/>
    <n v="7.38"/>
    <n v="0"/>
    <n v="485"/>
    <x v="0"/>
    <x v="1"/>
    <n v="12.697985289013371"/>
  </r>
  <r>
    <s v="V097"/>
    <x v="25"/>
    <x v="4"/>
    <x v="1"/>
    <s v="Paper"/>
    <s v="OFF-PA-10004735"/>
    <s v="Xerox 1905"/>
    <s v="United States"/>
    <s v="US-2017-155866"/>
    <x v="701"/>
    <d v="2017-11-21T00:00:00"/>
    <s v="Standard Class"/>
    <n v="4"/>
    <n v="11"/>
    <s v="Winter"/>
    <n v="38.880000000000003"/>
    <n v="31.95858124159669"/>
    <n v="6.9214187584033127"/>
    <n v="0.17802002979432388"/>
    <n v="6"/>
    <n v="233.28000000000003"/>
    <n v="0"/>
    <n v="342"/>
    <x v="0"/>
    <x v="1"/>
    <n v="16.331657013297821"/>
  </r>
  <r>
    <s v="V014"/>
    <x v="30"/>
    <x v="3"/>
    <x v="0"/>
    <s v="Furnishings"/>
    <s v="FUR-FU-10004091"/>
    <s v="Howard Miller 13&quot; Diameter Goldtone Round Wall Clock"/>
    <s v="United States"/>
    <s v="US-2017-155866"/>
    <x v="701"/>
    <d v="2017-11-21T00:00:00"/>
    <s v="Standard Class"/>
    <n v="4"/>
    <n v="11"/>
    <s v="Winter"/>
    <n v="187.76"/>
    <n v="139.04196920034551"/>
    <n v="48.718030799654485"/>
    <n v="0.25946969961469157"/>
    <n v="4"/>
    <n v="751.04"/>
    <n v="0"/>
    <n v="300"/>
    <x v="0"/>
    <x v="2"/>
    <n v="108.6934661185167"/>
  </r>
  <r>
    <s v="V110"/>
    <x v="16"/>
    <x v="2"/>
    <x v="1"/>
    <s v="Binders"/>
    <s v="OFF-BI-10000546"/>
    <s v="Avery Durable Binders"/>
    <s v="United States"/>
    <s v="CA-2015-141327"/>
    <x v="672"/>
    <d v="2015-12-03T00:00:00"/>
    <s v="First Class"/>
    <n v="3"/>
    <n v="11"/>
    <s v="Winter"/>
    <n v="6.048"/>
    <n v="5.0225659143162309"/>
    <n v="1.0254340856837691"/>
    <n v="0.16954928665406235"/>
    <n v="7"/>
    <n v="42.335999999999999"/>
    <n v="0.7"/>
    <n v="493"/>
    <x v="0"/>
    <x v="1"/>
    <n v="5.8343025757544096"/>
  </r>
  <r>
    <s v="V102"/>
    <x v="66"/>
    <x v="4"/>
    <x v="1"/>
    <s v="Appliances"/>
    <s v="OFF-AP-10001293"/>
    <s v="Belkin 8 Outlet Surge Protector"/>
    <s v="United States"/>
    <s v="CA-2015-141327"/>
    <x v="672"/>
    <d v="2015-12-03T00:00:00"/>
    <s v="First Class"/>
    <n v="3"/>
    <n v="11"/>
    <s v="Winter"/>
    <n v="98.352000000000004"/>
    <n v="69.826051349014534"/>
    <n v="28.52594865098547"/>
    <n v="0.29003933474647664"/>
    <n v="3"/>
    <n v="295.05600000000004"/>
    <n v="0.2"/>
    <n v="278"/>
    <x v="0"/>
    <x v="2"/>
    <n v="102.22729508585969"/>
  </r>
  <r>
    <s v="V011"/>
    <x v="46"/>
    <x v="1"/>
    <x v="0"/>
    <s v="Furnishings"/>
    <s v="FUR-FU-10000576"/>
    <s v="Luxo Professional Fluorescent Magnifier Lamp with Clamp-Mount Base"/>
    <s v="United States"/>
    <s v="CA-2015-141327"/>
    <x v="672"/>
    <d v="2015-12-03T00:00:00"/>
    <s v="First Class"/>
    <n v="3"/>
    <n v="11"/>
    <s v="Winter"/>
    <n v="335.74400000000003"/>
    <n v="249.06333311472449"/>
    <n v="86.680666885275542"/>
    <n v="0.25817487992421467"/>
    <n v="2"/>
    <n v="671.48800000000006"/>
    <n v="0.2"/>
    <n v="369"/>
    <x v="0"/>
    <x v="0"/>
    <n v="361.7534487509414"/>
  </r>
  <r>
    <s v="V135"/>
    <x v="51"/>
    <x v="4"/>
    <x v="1"/>
    <s v="Paper"/>
    <s v="OFF-PA-10004519"/>
    <s v="Spiral Phone Message Books with Labels by Adams"/>
    <s v="United States"/>
    <s v="CA-2015-136700"/>
    <x v="401"/>
    <d v="2015-12-11T00:00:00"/>
    <s v="Second Class"/>
    <n v="5"/>
    <n v="12"/>
    <s v="Winter"/>
    <n v="8.9600000000000009"/>
    <n v="6.859945301619967"/>
    <n v="2.1000546983800339"/>
    <n v="0.23438110472991447"/>
    <n v="2"/>
    <n v="17.920000000000002"/>
    <n v="0"/>
    <n v="333"/>
    <x v="0"/>
    <x v="1"/>
    <n v="9.3509380634600863"/>
  </r>
  <r>
    <s v="V080"/>
    <x v="141"/>
    <x v="1"/>
    <x v="2"/>
    <s v="Accessories"/>
    <s v="TEC-AC-10004568"/>
    <s v="Maxell LTO Ultrium - 800 GB"/>
    <s v="United States"/>
    <s v="CA-2017-102736"/>
    <x v="528"/>
    <d v="2017-09-09T00:00:00"/>
    <s v="Standard Class"/>
    <n v="4"/>
    <n v="9"/>
    <s v="Autumn"/>
    <n v="89.567999999999998"/>
    <n v="68.175923699320634"/>
    <n v="21.392076300679363"/>
    <n v="0.23883615019515189"/>
    <n v="4"/>
    <n v="358.27199999999999"/>
    <n v="0.2"/>
    <n v="211"/>
    <x v="0"/>
    <x v="2"/>
    <n v="76.741326231140192"/>
  </r>
  <r>
    <s v="V100"/>
    <x v="17"/>
    <x v="3"/>
    <x v="1"/>
    <s v="Art"/>
    <s v="OFF-AR-10001897"/>
    <s v="Model L Table or Wall-Mount Pencil Sharpener"/>
    <s v="United States"/>
    <s v="CA-2017-102736"/>
    <x v="528"/>
    <d v="2017-09-09T00:00:00"/>
    <s v="Standard Class"/>
    <n v="4"/>
    <n v="9"/>
    <s v="Autumn"/>
    <n v="71.959999999999994"/>
    <n v="53.408016580826292"/>
    <n v="18.551983419173702"/>
    <n v="0.25780966396850619"/>
    <n v="5"/>
    <n v="359.79999999999995"/>
    <n v="0.2"/>
    <n v="165"/>
    <x v="0"/>
    <x v="1"/>
    <n v="35.30809631231908"/>
  </r>
  <r>
    <s v="V123"/>
    <x v="14"/>
    <x v="2"/>
    <x v="1"/>
    <s v="Paper"/>
    <s v="OFF-PA-10001800"/>
    <s v="Xerox 220"/>
    <s v="United States"/>
    <s v="CA-2017-102736"/>
    <x v="528"/>
    <d v="2017-09-09T00:00:00"/>
    <s v="Standard Class"/>
    <n v="4"/>
    <n v="9"/>
    <s v="Autumn"/>
    <n v="15.552"/>
    <n v="12.413555133903751"/>
    <n v="3.1384448660962487"/>
    <n v="0.20180329643108597"/>
    <n v="3"/>
    <n v="46.655999999999999"/>
    <n v="0.2"/>
    <n v="437"/>
    <x v="0"/>
    <x v="1"/>
    <n v="7.4288210947055964"/>
  </r>
  <r>
    <s v="V129"/>
    <x v="4"/>
    <x v="0"/>
    <x v="1"/>
    <s v="Binders"/>
    <s v="OFF-BI-10001628"/>
    <s v="Acco Data Flex Cable Posts For Top &amp; Bottom Load Binders, 6&quot; Capacity"/>
    <s v="United States"/>
    <s v="CA-2017-125269"/>
    <x v="558"/>
    <d v="2017-04-30T00:00:00"/>
    <s v="Standard Class"/>
    <n v="6"/>
    <n v="4"/>
    <s v="Spring"/>
    <n v="10.43"/>
    <n v="7.4665430714391317"/>
    <n v="2.9634569285608681"/>
    <n v="0.28412818107007365"/>
    <n v="5"/>
    <n v="52.15"/>
    <n v="0.8"/>
    <n v="448"/>
    <x v="1"/>
    <x v="1"/>
    <n v="15.572983135331951"/>
  </r>
  <r>
    <s v="V140"/>
    <x v="80"/>
    <x v="2"/>
    <x v="1"/>
    <s v="Storage"/>
    <s v="OFF-ST-10004123"/>
    <s v="Safco Industrial Wire Shelving System"/>
    <s v="United States"/>
    <s v="CA-2017-125269"/>
    <x v="558"/>
    <d v="2017-04-30T00:00:00"/>
    <s v="Standard Class"/>
    <n v="6"/>
    <n v="4"/>
    <s v="Spring"/>
    <n v="72.784000000000006"/>
    <n v="56.227326742983543"/>
    <n v="16.556673257016463"/>
    <n v="0.22747682536019539"/>
    <n v="1"/>
    <n v="72.784000000000006"/>
    <n v="0.2"/>
    <n v="344"/>
    <x v="1"/>
    <x v="0"/>
    <n v="203.95991863669121"/>
  </r>
  <r>
    <s v="V141"/>
    <x v="67"/>
    <x v="0"/>
    <x v="1"/>
    <s v="Storage"/>
    <s v="OFF-ST-10000885"/>
    <s v="Fellowes Desktop Hanging File Manager"/>
    <s v="United States"/>
    <s v="CA-2015-114811"/>
    <x v="627"/>
    <d v="2015-11-08T00:00:00"/>
    <s v="Same Day"/>
    <n v="0"/>
    <n v="11"/>
    <s v="Winter"/>
    <n v="67.150000000000006"/>
    <n v="47.036334916477287"/>
    <n v="20.113665083522719"/>
    <n v="0.29953335939721099"/>
    <n v="5"/>
    <n v="335.75"/>
    <n v="0"/>
    <n v="344"/>
    <x v="0"/>
    <x v="1"/>
    <n v="20.145"/>
  </r>
  <r>
    <s v="V056"/>
    <x v="93"/>
    <x v="1"/>
    <x v="2"/>
    <s v="Phones"/>
    <s v="TEC-PH-10004165"/>
    <s v="Mitel MiVoice 5330e IP Phone"/>
    <s v="United States"/>
    <s v="CA-2015-114811"/>
    <x v="627"/>
    <d v="2015-11-08T00:00:00"/>
    <s v="Same Day"/>
    <n v="0"/>
    <n v="11"/>
    <s v="Winter"/>
    <n v="549.98"/>
    <n v="426.11834625216449"/>
    <n v="123.86165374783553"/>
    <n v="0.22521119631229414"/>
    <n v="2"/>
    <n v="1099.96"/>
    <n v="0"/>
    <n v="171"/>
    <x v="0"/>
    <x v="0"/>
    <n v="495.06686618150661"/>
  </r>
  <r>
    <s v="V019"/>
    <x v="56"/>
    <x v="2"/>
    <x v="0"/>
    <s v="Furnishings"/>
    <s v="FUR-FU-10002240"/>
    <s v="Nu-Dell EZ-Mount Plastic Wall Frames"/>
    <s v="United States"/>
    <s v="CA-2015-114811"/>
    <x v="627"/>
    <d v="2015-11-08T00:00:00"/>
    <s v="Same Day"/>
    <n v="0"/>
    <n v="11"/>
    <s v="Winter"/>
    <n v="11.82"/>
    <n v="7.9265764825392271"/>
    <n v="3.8934235174607732"/>
    <n v="0.32939285257705359"/>
    <n v="3"/>
    <n v="35.46"/>
    <n v="0"/>
    <n v="456"/>
    <x v="0"/>
    <x v="1"/>
    <n v="2.7860007178749981"/>
  </r>
  <r>
    <s v="V051"/>
    <x v="87"/>
    <x v="2"/>
    <x v="2"/>
    <s v="Machines"/>
    <s v="TEC-MA-10000045"/>
    <s v="Zebra ZM400 Thermal Label Printer"/>
    <s v="United States"/>
    <s v="CA-2015-114811"/>
    <x v="627"/>
    <d v="2015-11-08T00:00:00"/>
    <s v="Same Day"/>
    <n v="0"/>
    <n v="11"/>
    <s v="Winter"/>
    <n v="4643.8"/>
    <n v="3861.1339896987361"/>
    <n v="782.66601030126412"/>
    <n v="0.16853999102055733"/>
    <n v="4"/>
    <n v="18575.2"/>
    <n v="0"/>
    <n v="148"/>
    <x v="0"/>
    <x v="0"/>
    <n v="1641.8312352370449"/>
  </r>
  <r>
    <s v="V020"/>
    <x v="77"/>
    <x v="3"/>
    <x v="0"/>
    <s v="Chairs"/>
    <s v="FUR-CH-10003746"/>
    <s v="Hon 4070 Series Pagoda Round Back Stacking Chairs"/>
    <s v="United States"/>
    <s v="CA-2015-114811"/>
    <x v="627"/>
    <d v="2015-11-08T00:00:00"/>
    <s v="Same Day"/>
    <n v="0"/>
    <n v="11"/>
    <s v="Winter"/>
    <n v="577.76400000000001"/>
    <n v="390.91865587561188"/>
    <n v="186.84534412438813"/>
    <n v="0.32339388422329557"/>
    <n v="2"/>
    <n v="1155.528"/>
    <n v="0.1"/>
    <n v="445"/>
    <x v="0"/>
    <x v="0"/>
    <n v="495.43145529508871"/>
  </r>
  <r>
    <s v="V009"/>
    <x v="121"/>
    <x v="1"/>
    <x v="0"/>
    <s v="Tables"/>
    <s v="FUR-TA-10000577"/>
    <s v="Bretford CR4500 Series Slim Rectangular Table"/>
    <s v="United States"/>
    <s v="CA-2015-122266"/>
    <x v="33"/>
    <d v="2015-04-30T00:00:00"/>
    <s v="Standard Class"/>
    <n v="4"/>
    <n v="4"/>
    <s v="Spring"/>
    <n v="191.5155"/>
    <n v="152.49827828773641"/>
    <n v="39.017221712263591"/>
    <n v="0.20372879329486956"/>
    <n v="1"/>
    <n v="191.5155"/>
    <n v="0.45"/>
    <n v="289"/>
    <x v="0"/>
    <x v="0"/>
    <n v="325.45462665356939"/>
  </r>
  <r>
    <s v="V135"/>
    <x v="51"/>
    <x v="4"/>
    <x v="1"/>
    <s v="Art"/>
    <s v="OFF-AR-10004757"/>
    <s v="Crayola Colored Pencils"/>
    <s v="United States"/>
    <s v="CA-2015-122266"/>
    <x v="33"/>
    <d v="2015-04-30T00:00:00"/>
    <s v="Standard Class"/>
    <n v="4"/>
    <n v="4"/>
    <s v="Spring"/>
    <n v="2.6240000000000001"/>
    <n v="1.856223517908181"/>
    <n v="0.76777648209181915"/>
    <n v="0.29259774469962618"/>
    <n v="1"/>
    <n v="2.6240000000000001"/>
    <n v="0.2"/>
    <n v="392"/>
    <x v="0"/>
    <x v="1"/>
    <n v="6.7672427687285683"/>
  </r>
  <r>
    <s v="V114"/>
    <x v="13"/>
    <x v="3"/>
    <x v="1"/>
    <s v="Binders"/>
    <s v="OFF-BI-10000545"/>
    <s v="GBC Ibimaster 500 Manual ProClick Binding System"/>
    <s v="United States"/>
    <s v="CA-2015-141565"/>
    <x v="1181"/>
    <d v="2015-09-24T00:00:00"/>
    <s v="Standard Class"/>
    <n v="4"/>
    <n v="9"/>
    <s v="Autumn"/>
    <n v="1369.7639999999999"/>
    <n v="999.87815744949876"/>
    <n v="369.88584255050114"/>
    <n v="0.27003618327719314"/>
    <n v="6"/>
    <n v="8218.5839999999989"/>
    <n v="0.7"/>
    <n v="276"/>
    <x v="0"/>
    <x v="0"/>
    <n v="2937.1210234821779"/>
  </r>
  <r>
    <s v="V104"/>
    <x v="81"/>
    <x v="3"/>
    <x v="1"/>
    <s v="Storage"/>
    <s v="OFF-ST-10001522"/>
    <s v="Gould Plastics 18-Pocket Panel Bin, 34w x 5-1/4d x 20-1/2h"/>
    <s v="United States"/>
    <s v="CA-2015-141565"/>
    <x v="1181"/>
    <d v="2015-09-24T00:00:00"/>
    <s v="Standard Class"/>
    <n v="4"/>
    <n v="9"/>
    <s v="Autumn"/>
    <n v="294.36799999999999"/>
    <n v="224.25050550305531"/>
    <n v="70.117494496944687"/>
    <n v="0.23819672823453869"/>
    <n v="4"/>
    <n v="1177.472"/>
    <n v="0.2"/>
    <n v="260"/>
    <x v="0"/>
    <x v="2"/>
    <n v="117.7248391962282"/>
  </r>
  <r>
    <s v="V104"/>
    <x v="81"/>
    <x v="4"/>
    <x v="1"/>
    <s v="Appliances"/>
    <s v="OFF-AP-10001271"/>
    <s v="Eureka The Boss Cordless Rechargeable Stick Vac"/>
    <s v="United States"/>
    <s v="CA-2017-128769"/>
    <x v="210"/>
    <d v="2017-09-12T00:00:00"/>
    <s v="Standard Class"/>
    <n v="5"/>
    <n v="9"/>
    <s v="Autumn"/>
    <n v="81.567999999999998"/>
    <n v="69.078566313383632"/>
    <n v="12.489433686616366"/>
    <n v="0.15311683119135402"/>
    <n v="2"/>
    <n v="163.136"/>
    <n v="0.2"/>
    <n v="249"/>
    <x v="0"/>
    <x v="2"/>
    <n v="64.080866348700383"/>
  </r>
  <r>
    <s v="V003"/>
    <x v="65"/>
    <x v="1"/>
    <x v="0"/>
    <s v="Furnishings"/>
    <s v="FUR-FU-10002030"/>
    <s v="Executive Impressions 14&quot; Contract Wall Clock with Quartz Movement"/>
    <s v="United States"/>
    <s v="CA-2016-116337"/>
    <x v="77"/>
    <d v="2016-11-12T00:00:00"/>
    <s v="Standard Class"/>
    <n v="5"/>
    <n v="11"/>
    <s v="Winter"/>
    <n v="44.46"/>
    <n v="34.647837461841078"/>
    <n v="9.8121625381589226"/>
    <n v="0.22069641336389839"/>
    <n v="5"/>
    <n v="222.3"/>
    <n v="0.6"/>
    <n v="169"/>
    <x v="0"/>
    <x v="1"/>
    <n v="6.2875934983107777"/>
  </r>
  <r>
    <s v="V107"/>
    <x v="38"/>
    <x v="2"/>
    <x v="1"/>
    <s v="Storage"/>
    <s v="OFF-ST-10001272"/>
    <s v="Mini 13-1/2 Capacity Data Binder Rack, Pearl"/>
    <s v="United States"/>
    <s v="CA-2016-116337"/>
    <x v="77"/>
    <d v="2016-11-12T00:00:00"/>
    <s v="Standard Class"/>
    <n v="5"/>
    <n v="11"/>
    <s v="Winter"/>
    <n v="314.08800000000002"/>
    <n v="216.988078982823"/>
    <n v="97.099921017177024"/>
    <n v="0.30914877683062397"/>
    <n v="3"/>
    <n v="942.26400000000012"/>
    <n v="0.2"/>
    <n v="132"/>
    <x v="0"/>
    <x v="0"/>
    <n v="150.81312530148031"/>
  </r>
  <r>
    <s v="V136"/>
    <x v="10"/>
    <x v="2"/>
    <x v="1"/>
    <s v="Binders"/>
    <s v="OFF-BI-10001116"/>
    <s v="Wilson Jones 1&quot; Hanging DublLock Ring Binders"/>
    <s v="United States"/>
    <s v="CA-2015-120845"/>
    <x v="12"/>
    <d v="2015-10-02T00:00:00"/>
    <s v="Standard Class"/>
    <n v="7"/>
    <n v="9"/>
    <s v="Autumn"/>
    <n v="6.3360000000000003"/>
    <n v="4.6659754046363524"/>
    <n v="1.6700245953636479"/>
    <n v="0.26357711416724239"/>
    <n v="4"/>
    <n v="25.344000000000001"/>
    <n v="0.7"/>
    <n v="383"/>
    <x v="1"/>
    <x v="1"/>
    <n v="8.2214797694818902"/>
  </r>
  <r>
    <s v="V120"/>
    <x v="91"/>
    <x v="2"/>
    <x v="1"/>
    <s v="Paper"/>
    <s v="OFF-PA-10004665"/>
    <s v="Advantus Motivational Note Cards"/>
    <s v="United States"/>
    <s v="CA-2015-120845"/>
    <x v="12"/>
    <d v="2015-10-02T00:00:00"/>
    <s v="Standard Class"/>
    <n v="7"/>
    <n v="9"/>
    <s v="Autumn"/>
    <n v="10.48"/>
    <n v="8.3218617547917599"/>
    <n v="2.1581382452082405"/>
    <n v="0.20592922187101531"/>
    <n v="1"/>
    <n v="10.48"/>
    <n v="0.2"/>
    <n v="443"/>
    <x v="1"/>
    <x v="1"/>
    <n v="29.502642593503381"/>
  </r>
  <r>
    <s v="V141"/>
    <x v="67"/>
    <x v="2"/>
    <x v="1"/>
    <s v="Binders"/>
    <s v="OFF-BI-10004506"/>
    <s v="Wilson Jones data.warehouse D-Ring Binders with DublLock"/>
    <s v="United States"/>
    <s v="CA-2015-120845"/>
    <x v="12"/>
    <d v="2015-10-02T00:00:00"/>
    <s v="Standard Class"/>
    <n v="7"/>
    <n v="9"/>
    <s v="Autumn"/>
    <n v="2.4689999999999999"/>
    <n v="2.0748253277631812"/>
    <n v="0.39417467223681868"/>
    <n v="0.15964952297967547"/>
    <n v="1"/>
    <n v="2.4689999999999999"/>
    <n v="0.7"/>
    <n v="359"/>
    <x v="1"/>
    <x v="1"/>
    <n v="9.985130384727082"/>
  </r>
  <r>
    <s v="V105"/>
    <x v="85"/>
    <x v="0"/>
    <x v="1"/>
    <s v="Binders"/>
    <s v="OFF-BI-10001982"/>
    <s v="Wilson Jones Custom Binder Spines &amp; Labels"/>
    <s v="United States"/>
    <s v="CA-2015-120845"/>
    <x v="12"/>
    <d v="2015-10-02T00:00:00"/>
    <s v="Standard Class"/>
    <n v="7"/>
    <n v="9"/>
    <s v="Autumn"/>
    <n v="3.2639999999999998"/>
    <n v="2.268935885395988"/>
    <n v="0.99506411460401178"/>
    <n v="0.30486032922917028"/>
    <n v="2"/>
    <n v="6.5279999999999996"/>
    <n v="0.7"/>
    <n v="421"/>
    <x v="1"/>
    <x v="1"/>
    <n v="1.972167480572725"/>
  </r>
  <r>
    <s v="V117"/>
    <x v="104"/>
    <x v="2"/>
    <x v="1"/>
    <s v="Fasteners"/>
    <s v="OFF-FA-10002676"/>
    <s v="Colored Push Pins"/>
    <s v="United States"/>
    <s v="CA-2014-120775"/>
    <x v="462"/>
    <d v="2014-10-07T00:00:00"/>
    <s v="Standard Class"/>
    <n v="4"/>
    <n v="10"/>
    <s v="Autumn"/>
    <n v="4.3440000000000003"/>
    <n v="3.3560410309718391"/>
    <n v="0.98795896902816116"/>
    <n v="0.22743070189414391"/>
    <n v="3"/>
    <n v="13.032"/>
    <n v="0.2"/>
    <n v="176"/>
    <x v="0"/>
    <x v="1"/>
    <n v="4.4733006605860961"/>
  </r>
  <r>
    <s v="V026"/>
    <x v="134"/>
    <x v="2"/>
    <x v="0"/>
    <s v="Furnishings"/>
    <s v="FUR-FU-10000758"/>
    <s v="DAX Natural Wood-Tone Poster Frame"/>
    <s v="United States"/>
    <s v="CA-2014-120775"/>
    <x v="462"/>
    <d v="2014-10-07T00:00:00"/>
    <s v="Standard Class"/>
    <n v="4"/>
    <n v="10"/>
    <s v="Autumn"/>
    <n v="31.776"/>
    <n v="25.87140639436571"/>
    <n v="5.9045936056342896"/>
    <n v="0.1858192851722775"/>
    <n v="3"/>
    <n v="95.328000000000003"/>
    <n v="0.6"/>
    <n v="209"/>
    <x v="0"/>
    <x v="2"/>
    <n v="76.159352602290411"/>
  </r>
  <r>
    <s v="V132"/>
    <x v="23"/>
    <x v="1"/>
    <x v="1"/>
    <s v="Labels"/>
    <s v="OFF-LA-10002271"/>
    <s v="Smead Alpha-Z Color-Coded Second Alphabetical Labels and Starter Set"/>
    <s v="United States"/>
    <s v="CA-2014-120775"/>
    <x v="462"/>
    <d v="2014-10-07T00:00:00"/>
    <s v="Standard Class"/>
    <n v="4"/>
    <n v="10"/>
    <s v="Autumn"/>
    <n v="4.9279999999999999"/>
    <n v="3.953717597913355"/>
    <n v="0.97428240208664496"/>
    <n v="0.19770340951433543"/>
    <n v="2"/>
    <n v="9.8559999999999999"/>
    <n v="0.2"/>
    <n v="404"/>
    <x v="0"/>
    <x v="1"/>
    <n v="6.8677784472127508"/>
  </r>
  <r>
    <s v="V115"/>
    <x v="44"/>
    <x v="1"/>
    <x v="1"/>
    <s v="Binders"/>
    <s v="OFF-BI-10002609"/>
    <s v="Avery Hidden Tab Dividers for Binding Systems"/>
    <s v="United States"/>
    <s v="CA-2014-120775"/>
    <x v="462"/>
    <d v="2014-10-07T00:00:00"/>
    <s v="Standard Class"/>
    <n v="4"/>
    <n v="10"/>
    <s v="Autumn"/>
    <n v="1.788"/>
    <n v="1.450392211596176"/>
    <n v="0.33760778840382399"/>
    <n v="0.1888186736039284"/>
    <n v="3"/>
    <n v="5.3639999999999999"/>
    <n v="0.8"/>
    <n v="483"/>
    <x v="0"/>
    <x v="1"/>
    <n v="4.7786310053941481"/>
  </r>
  <r>
    <s v="V109"/>
    <x v="58"/>
    <x v="2"/>
    <x v="1"/>
    <s v="Fasteners"/>
    <s v="OFF-FA-10000254"/>
    <s v="Sterling Rubber Bands by Alliance"/>
    <s v="United States"/>
    <s v="CA-2014-120775"/>
    <x v="462"/>
    <d v="2014-10-07T00:00:00"/>
    <s v="Standard Class"/>
    <n v="4"/>
    <n v="10"/>
    <s v="Autumn"/>
    <n v="15.071999999999999"/>
    <n v="11.64151237816656"/>
    <n v="3.4304876218334392"/>
    <n v="0.22760666280742034"/>
    <n v="4"/>
    <n v="60.287999999999997"/>
    <n v="0.2"/>
    <n v="238"/>
    <x v="0"/>
    <x v="1"/>
    <n v="7.3270404666550046"/>
  </r>
  <r>
    <s v="V136"/>
    <x v="10"/>
    <x v="4"/>
    <x v="1"/>
    <s v="Storage"/>
    <s v="OFF-ST-10000321"/>
    <s v="Akro Stacking Bins"/>
    <s v="United States"/>
    <s v="CA-2014-152905"/>
    <x v="1087"/>
    <d v="2014-02-24T00:00:00"/>
    <s v="Standard Class"/>
    <n v="6"/>
    <n v="2"/>
    <s v="Spring"/>
    <n v="12.624000000000001"/>
    <n v="9.9022502959720828"/>
    <n v="2.7217497040279177"/>
    <n v="0.21560121229625456"/>
    <n v="2"/>
    <n v="25.248000000000001"/>
    <n v="0.2"/>
    <n v="134"/>
    <x v="1"/>
    <x v="1"/>
    <n v="5.5267558657860043"/>
  </r>
  <r>
    <s v="V112"/>
    <x v="53"/>
    <x v="2"/>
    <x v="1"/>
    <s v="Paper"/>
    <s v="OFF-PA-10000241"/>
    <s v="IBM Multi-Purpose Copy Paper, 8 1/2 x 11&quot;, Case"/>
    <s v="United States"/>
    <s v="CA-2016-104633"/>
    <x v="1"/>
    <d v="2016-06-16T00:00:00"/>
    <s v="Standard Class"/>
    <n v="4"/>
    <n v="6"/>
    <s v="Summer"/>
    <n v="185.88"/>
    <n v="120.9479624831409"/>
    <n v="64.932037516859097"/>
    <n v="0.3493223451520287"/>
    <n v="6"/>
    <n v="1115.28"/>
    <n v="0"/>
    <n v="493"/>
    <x v="0"/>
    <x v="2"/>
    <n v="59.516012267848282"/>
  </r>
  <r>
    <s v="V112"/>
    <x v="53"/>
    <x v="0"/>
    <x v="1"/>
    <s v="Paper"/>
    <s v="OFF-PA-10004782"/>
    <s v="Xerox 228"/>
    <s v="United States"/>
    <s v="CA-2016-104633"/>
    <x v="1"/>
    <d v="2016-06-16T00:00:00"/>
    <s v="Standard Class"/>
    <n v="4"/>
    <n v="6"/>
    <s v="Summer"/>
    <n v="12.96"/>
    <n v="9.2600973320255253"/>
    <n v="3.6999026679744755"/>
    <n v="0.28548631697333915"/>
    <n v="2"/>
    <n v="25.92"/>
    <n v="0"/>
    <n v="334"/>
    <x v="0"/>
    <x v="1"/>
    <n v="13.35886222700122"/>
  </r>
  <r>
    <s v="V117"/>
    <x v="104"/>
    <x v="2"/>
    <x v="1"/>
    <s v="Paper"/>
    <s v="OFF-PA-10004243"/>
    <s v="Xerox 1939"/>
    <s v="United States"/>
    <s v="CA-2017-104136"/>
    <x v="752"/>
    <d v="2017-11-04T00:00:00"/>
    <s v="Second Class"/>
    <n v="3"/>
    <n v="11"/>
    <s v="Winter"/>
    <n v="189.7"/>
    <n v="132.98981740242519"/>
    <n v="56.7101825975748"/>
    <n v="0.2989466663024502"/>
    <n v="10"/>
    <n v="1897"/>
    <n v="0"/>
    <n v="429"/>
    <x v="0"/>
    <x v="2"/>
    <n v="63.768551575208278"/>
  </r>
  <r>
    <s v="V097"/>
    <x v="25"/>
    <x v="1"/>
    <x v="1"/>
    <s v="Paper"/>
    <s v="OFF-PA-10001033"/>
    <s v="Xerox 1893"/>
    <s v="United States"/>
    <s v="CA-2017-104136"/>
    <x v="752"/>
    <d v="2017-11-04T00:00:00"/>
    <s v="Second Class"/>
    <n v="3"/>
    <n v="11"/>
    <s v="Winter"/>
    <n v="40.99"/>
    <n v="29.49781066273226"/>
    <n v="11.492189337267742"/>
    <n v="0.28036568278281876"/>
    <n v="1"/>
    <n v="40.99"/>
    <n v="0"/>
    <n v="299"/>
    <x v="0"/>
    <x v="2"/>
    <n v="92.999764409476768"/>
  </r>
  <r>
    <s v="V028"/>
    <x v="109"/>
    <x v="4"/>
    <x v="0"/>
    <s v="Furnishings"/>
    <s v="FUR-FU-10000723"/>
    <s v="Deflect-o EconoMat Studded, No Bevel Mat for Low Pile Carpeting"/>
    <s v="United States"/>
    <s v="CA-2016-123050"/>
    <x v="958"/>
    <d v="2016-04-08T00:00:00"/>
    <s v="Second Class"/>
    <n v="4"/>
    <n v="4"/>
    <s v="Spring"/>
    <n v="82.64"/>
    <n v="61.907232225046073"/>
    <n v="20.732767774953928"/>
    <n v="0.25088053938714822"/>
    <n v="2"/>
    <n v="165.28"/>
    <n v="0"/>
    <n v="424"/>
    <x v="0"/>
    <x v="2"/>
    <n v="71.448959236646687"/>
  </r>
  <r>
    <s v="V119"/>
    <x v="20"/>
    <x v="0"/>
    <x v="1"/>
    <s v="Storage"/>
    <s v="OFF-ST-10003455"/>
    <s v="Tenex File Box, Personal Filing Tote with Lid, Black"/>
    <s v="United States"/>
    <s v="CA-2016-123050"/>
    <x v="958"/>
    <d v="2016-04-08T00:00:00"/>
    <s v="Second Class"/>
    <n v="4"/>
    <n v="4"/>
    <s v="Spring"/>
    <n v="31.02"/>
    <n v="23.262559985421529"/>
    <n v="7.7574400145784708"/>
    <n v="0.25007865939969282"/>
    <n v="2"/>
    <n v="62.04"/>
    <n v="0"/>
    <n v="250"/>
    <x v="0"/>
    <x v="1"/>
    <n v="17.806771809783889"/>
  </r>
  <r>
    <s v="V078"/>
    <x v="32"/>
    <x v="2"/>
    <x v="2"/>
    <s v="Accessories"/>
    <s v="TEC-AC-10001109"/>
    <s v="Logitech Trackman Marble Mouse"/>
    <s v="United States"/>
    <s v="CA-2016-123050"/>
    <x v="958"/>
    <d v="2016-04-08T00:00:00"/>
    <s v="Second Class"/>
    <n v="4"/>
    <n v="4"/>
    <s v="Spring"/>
    <n v="89.97"/>
    <n v="68.5767089208952"/>
    <n v="21.393291079104799"/>
    <n v="0.23778249504395688"/>
    <n v="3"/>
    <n v="269.90999999999997"/>
    <n v="0"/>
    <n v="133"/>
    <x v="0"/>
    <x v="2"/>
    <n v="39.899099952254559"/>
  </r>
  <r>
    <s v="V141"/>
    <x v="67"/>
    <x v="3"/>
    <x v="1"/>
    <s v="Art"/>
    <s v="OFF-AR-10004344"/>
    <s v="Bulldog Vacuum Base Pencil Sharpener"/>
    <s v="United States"/>
    <s v="CA-2016-162355"/>
    <x v="1186"/>
    <d v="2016-07-02T00:00:00"/>
    <s v="Second Class"/>
    <n v="2"/>
    <n v="6"/>
    <s v="Summer"/>
    <n v="35.97"/>
    <n v="23.56539249644981"/>
    <n v="12.404607503550189"/>
    <n v="0.34485981383236558"/>
    <n v="3"/>
    <n v="107.91"/>
    <n v="0"/>
    <n v="223"/>
    <x v="0"/>
    <x v="1"/>
    <n v="23.0008079858078"/>
  </r>
  <r>
    <s v="V034"/>
    <x v="3"/>
    <x v="1"/>
    <x v="0"/>
    <s v="Bookcases"/>
    <s v="FUR-BO-10004695"/>
    <s v="O'Sullivan 2-Door Barrister Bookcase in Odessa Pine"/>
    <s v="United States"/>
    <s v="CA-2016-162355"/>
    <x v="1186"/>
    <d v="2016-07-02T00:00:00"/>
    <s v="Second Class"/>
    <n v="2"/>
    <n v="6"/>
    <s v="Summer"/>
    <n v="1266.8599999999999"/>
    <n v="1049.8997879942731"/>
    <n v="216.96021200572682"/>
    <n v="0.17125823848391047"/>
    <n v="7"/>
    <n v="8868.0199999999986"/>
    <n v="0"/>
    <n v="466"/>
    <x v="0"/>
    <x v="0"/>
    <n v="531.75044374647348"/>
  </r>
  <r>
    <s v="V121"/>
    <x v="7"/>
    <x v="1"/>
    <x v="1"/>
    <s v="Storage"/>
    <s v="OFF-ST-10000675"/>
    <s v="File Shuttle II and Handi-File, Black"/>
    <s v="United States"/>
    <s v="CA-2014-158225"/>
    <x v="358"/>
    <d v="2014-09-28T00:00:00"/>
    <s v="Standard Class"/>
    <n v="6"/>
    <n v="9"/>
    <s v="Autumn"/>
    <n v="169.45"/>
    <n v="114.1994225005125"/>
    <n v="55.250577499487491"/>
    <n v="0.32605829152840066"/>
    <n v="5"/>
    <n v="847.25"/>
    <n v="0"/>
    <n v="131"/>
    <x v="1"/>
    <x v="2"/>
    <n v="110.3874026370418"/>
  </r>
  <r>
    <s v="V124"/>
    <x v="15"/>
    <x v="1"/>
    <x v="1"/>
    <s v="Storage"/>
    <s v="OFF-ST-10002301"/>
    <s v="Tennsco Commercial Shelving"/>
    <s v="United States"/>
    <s v="CA-2014-158225"/>
    <x v="358"/>
    <d v="2014-09-28T00:00:00"/>
    <s v="Standard Class"/>
    <n v="6"/>
    <n v="9"/>
    <s v="Autumn"/>
    <n v="40.68"/>
    <n v="34.43186552484611"/>
    <n v="6.2481344751538899"/>
    <n v="0.15359229289955481"/>
    <n v="2"/>
    <n v="81.36"/>
    <n v="0"/>
    <n v="371"/>
    <x v="1"/>
    <x v="1"/>
    <n v="20.215317855527282"/>
  </r>
  <r>
    <s v="V107"/>
    <x v="38"/>
    <x v="2"/>
    <x v="1"/>
    <s v="Supplies"/>
    <s v="OFF-SU-10001212"/>
    <s v="Kleencut Forged Office Shears by Acme United Corporation"/>
    <s v="United States"/>
    <s v="CA-2017-102204"/>
    <x v="927"/>
    <d v="2017-05-06T00:00:00"/>
    <s v="Standard Class"/>
    <n v="5"/>
    <n v="5"/>
    <s v="Summer"/>
    <n v="3.3279999999999998"/>
    <n v="2.2686230382943071"/>
    <n v="1.0593769617056927"/>
    <n v="0.3183224043586817"/>
    <n v="2"/>
    <n v="6.6559999999999997"/>
    <n v="0.2"/>
    <n v="423"/>
    <x v="0"/>
    <x v="1"/>
    <n v="2.0590949468152262"/>
  </r>
  <r>
    <s v="V041"/>
    <x v="130"/>
    <x v="3"/>
    <x v="0"/>
    <s v="Tables"/>
    <s v="FUR-TA-10001889"/>
    <s v="Bush Advantage Collection Racetrack Conference Table"/>
    <s v="United States"/>
    <s v="CA-2017-102204"/>
    <x v="927"/>
    <d v="2017-05-06T00:00:00"/>
    <s v="Standard Class"/>
    <n v="5"/>
    <n v="5"/>
    <s v="Summer"/>
    <n v="933.26199999999994"/>
    <n v="619.71271728020292"/>
    <n v="313.54928271979702"/>
    <n v="0.33597133786631944"/>
    <n v="4"/>
    <n v="3733.0479999999998"/>
    <n v="0.45"/>
    <n v="409"/>
    <x v="0"/>
    <x v="0"/>
    <n v="1005.186331284641"/>
  </r>
  <r>
    <s v="V006"/>
    <x v="132"/>
    <x v="1"/>
    <x v="0"/>
    <s v="Chairs"/>
    <s v="FUR-CH-10002024"/>
    <s v="HON 5400 Series Task Chairs for Big and Tall"/>
    <s v="United States"/>
    <s v="CA-2017-102204"/>
    <x v="927"/>
    <d v="2017-05-06T00:00:00"/>
    <s v="Standard Class"/>
    <n v="5"/>
    <n v="5"/>
    <s v="Summer"/>
    <n v="2803.92"/>
    <n v="1958.944343568339"/>
    <n v="844.97565643166104"/>
    <n v="0.30135512298198985"/>
    <n v="5"/>
    <n v="14019.6"/>
    <n v="0.2"/>
    <n v="223"/>
    <x v="0"/>
    <x v="0"/>
    <n v="1212.3972587266931"/>
  </r>
  <r>
    <s v="V133"/>
    <x v="42"/>
    <x v="0"/>
    <x v="1"/>
    <s v="Storage"/>
    <s v="OFF-ST-10000617"/>
    <s v="Woodgrain Magazine Files by Perma"/>
    <s v="United States"/>
    <s v="CA-2017-103065"/>
    <x v="179"/>
    <d v="2017-10-20T00:00:00"/>
    <s v="Same Day"/>
    <n v="0"/>
    <n v="10"/>
    <s v="Autumn"/>
    <n v="4.7679999999999998"/>
    <n v="3.8814050746484128"/>
    <n v="0.88659492535158702"/>
    <n v="0.1859469222633362"/>
    <n v="2"/>
    <n v="9.5359999999999996"/>
    <n v="0.2"/>
    <n v="467"/>
    <x v="0"/>
    <x v="1"/>
    <n v="6.4485620929527121"/>
  </r>
  <r>
    <s v="V109"/>
    <x v="58"/>
    <x v="0"/>
    <x v="1"/>
    <s v="Paper"/>
    <s v="OFF-PA-10000380"/>
    <s v="REDIFORM Incoming/Outgoing Call Register, 11&quot; X 8 1/2&quot;, 100 Messages"/>
    <s v="United States"/>
    <s v="CA-2017-103065"/>
    <x v="179"/>
    <d v="2017-10-20T00:00:00"/>
    <s v="Same Day"/>
    <n v="0"/>
    <n v="10"/>
    <s v="Autumn"/>
    <n v="6.6719999999999997"/>
    <n v="4.8080835799166817"/>
    <n v="1.863916420083318"/>
    <n v="0.2793639718350297"/>
    <n v="1"/>
    <n v="6.6719999999999997"/>
    <n v="0.2"/>
    <n v="415"/>
    <x v="0"/>
    <x v="1"/>
    <n v="17.183233746882451"/>
  </r>
  <r>
    <s v="V097"/>
    <x v="25"/>
    <x v="2"/>
    <x v="1"/>
    <s v="Art"/>
    <s v="OFF-AR-10003251"/>
    <s v="Prang Drawing Pencil Set"/>
    <s v="United States"/>
    <s v="CA-2017-103065"/>
    <x v="179"/>
    <d v="2017-10-20T00:00:00"/>
    <s v="Same Day"/>
    <n v="0"/>
    <n v="10"/>
    <s v="Autumn"/>
    <n v="4.4480000000000004"/>
    <n v="3.379914597903996"/>
    <n v="1.0680854020960044"/>
    <n v="0.24012711378057652"/>
    <n v="2"/>
    <n v="8.8960000000000008"/>
    <n v="0.2"/>
    <n v="177"/>
    <x v="0"/>
    <x v="1"/>
    <n v="3.6418960001887029"/>
  </r>
  <r>
    <s v="V012"/>
    <x v="19"/>
    <x v="3"/>
    <x v="0"/>
    <s v="Furnishings"/>
    <s v="FUR-FU-10000175"/>
    <s v="DAX Wood Document Frame."/>
    <s v="United States"/>
    <s v="CA-2017-103065"/>
    <x v="179"/>
    <d v="2017-10-20T00:00:00"/>
    <s v="Same Day"/>
    <n v="0"/>
    <n v="10"/>
    <s v="Autumn"/>
    <n v="43.936"/>
    <n v="31.02887618578108"/>
    <n v="12.90712381421892"/>
    <n v="0.29377102636150126"/>
    <n v="4"/>
    <n v="175.744"/>
    <n v="0.2"/>
    <n v="175"/>
    <x v="0"/>
    <x v="1"/>
    <n v="31.50927810449911"/>
  </r>
  <r>
    <s v="V121"/>
    <x v="7"/>
    <x v="0"/>
    <x v="1"/>
    <s v="Binders"/>
    <s v="OFF-BI-10004716"/>
    <s v="Wilson Jones Hanging Recycled Pressboard Data Binders"/>
    <s v="United States"/>
    <s v="CA-2014-109855"/>
    <x v="416"/>
    <d v="2014-09-05T00:00:00"/>
    <s v="Standard Class"/>
    <n v="4"/>
    <n v="9"/>
    <s v="Autumn"/>
    <n v="23.744"/>
    <n v="16.016477528642469"/>
    <n v="7.7275224713575312"/>
    <n v="0.32545158656323836"/>
    <n v="2"/>
    <n v="47.488"/>
    <n v="0.2"/>
    <n v="159"/>
    <x v="0"/>
    <x v="1"/>
    <n v="10.49346463280837"/>
  </r>
  <r>
    <s v="V052"/>
    <x v="128"/>
    <x v="4"/>
    <x v="2"/>
    <s v="Accessories"/>
    <s v="TEC-AC-10002842"/>
    <s v="WD My Passport Ultra 2TB Portable External Hard Drive"/>
    <s v="United States"/>
    <s v="CA-2014-109855"/>
    <x v="416"/>
    <d v="2014-09-05T00:00:00"/>
    <s v="Standard Class"/>
    <n v="4"/>
    <n v="9"/>
    <s v="Autumn"/>
    <n v="357"/>
    <n v="282.18380183825087"/>
    <n v="74.816198161749128"/>
    <n v="0.20956918252590792"/>
    <n v="3"/>
    <n v="1071"/>
    <n v="0"/>
    <n v="184"/>
    <x v="0"/>
    <x v="0"/>
    <n v="292.32091953878358"/>
  </r>
  <r>
    <s v="V052"/>
    <x v="128"/>
    <x v="2"/>
    <x v="2"/>
    <s v="Phones"/>
    <s v="TEC-PH-10003691"/>
    <s v="BlackBerry Q10"/>
    <s v="United States"/>
    <s v="CA-2014-109897"/>
    <x v="1132"/>
    <d v="2014-08-16T00:00:00"/>
    <s v="Standard Class"/>
    <n v="4"/>
    <n v="8"/>
    <s v="Autumn"/>
    <n v="806.33600000000001"/>
    <n v="617.19898521197229"/>
    <n v="189.13701478802773"/>
    <n v="0.23456352536415059"/>
    <n v="8"/>
    <n v="6450.6880000000001"/>
    <n v="0.2"/>
    <n v="467"/>
    <x v="0"/>
    <x v="0"/>
    <n v="283.63144597664058"/>
  </r>
  <r>
    <s v="V045"/>
    <x v="1"/>
    <x v="4"/>
    <x v="0"/>
    <s v="Furnishings"/>
    <s v="FUR-FU-10002878"/>
    <s v="Seth Thomas 14&quot; Day/Date Wall Clock"/>
    <s v="United States"/>
    <s v="CA-2014-109897"/>
    <x v="1132"/>
    <d v="2014-08-16T00:00:00"/>
    <s v="Standard Class"/>
    <n v="4"/>
    <n v="8"/>
    <s v="Autumn"/>
    <n v="85.44"/>
    <n v="67.165818515752179"/>
    <n v="18.274181484247819"/>
    <n v="0.2138832102557095"/>
    <n v="3"/>
    <n v="256.32"/>
    <n v="0"/>
    <n v="179"/>
    <x v="0"/>
    <x v="2"/>
    <n v="44.802096712839983"/>
  </r>
  <r>
    <s v="V105"/>
    <x v="85"/>
    <x v="2"/>
    <x v="1"/>
    <s v="Storage"/>
    <s v="OFF-ST-10000991"/>
    <s v="Space Solutions HD Industrial Steel Shelving."/>
    <s v="United States"/>
    <s v="US-2014-143581"/>
    <x v="710"/>
    <d v="2014-08-23T00:00:00"/>
    <s v="Standard Class"/>
    <n v="4"/>
    <n v="8"/>
    <s v="Autumn"/>
    <n v="344.91"/>
    <n v="248.03431089006381"/>
    <n v="96.875689109936218"/>
    <n v="0.28087236992240355"/>
    <n v="3"/>
    <n v="1034.73"/>
    <n v="0"/>
    <n v="473"/>
    <x v="0"/>
    <x v="0"/>
    <n v="141.74453558426859"/>
  </r>
  <r>
    <s v="V137"/>
    <x v="11"/>
    <x v="0"/>
    <x v="1"/>
    <s v="Appliances"/>
    <s v="OFF-AP-10002439"/>
    <s v="Tripp Lite Isotel 8 Ultra 8 Outlet Metal Surge"/>
    <s v="United States"/>
    <s v="CA-2015-129217"/>
    <x v="1187"/>
    <d v="2015-05-10T00:00:00"/>
    <s v="Same Day"/>
    <n v="0"/>
    <n v="5"/>
    <s v="Summer"/>
    <n v="70.97"/>
    <n v="53.170381628560378"/>
    <n v="17.799618371439621"/>
    <n v="0.25080482417133465"/>
    <n v="5"/>
    <n v="354.85"/>
    <n v="0.8"/>
    <n v="271"/>
    <x v="0"/>
    <x v="0"/>
    <n v="316.22159319270622"/>
  </r>
  <r>
    <s v="V109"/>
    <x v="58"/>
    <x v="1"/>
    <x v="1"/>
    <s v="Art"/>
    <s v="OFF-AR-10004602"/>
    <s v="Boston KS Multi-Size Manual Pencil Sharpener"/>
    <s v="United States"/>
    <s v="CA-2015-129217"/>
    <x v="1187"/>
    <d v="2015-05-10T00:00:00"/>
    <s v="Same Day"/>
    <n v="0"/>
    <n v="5"/>
    <s v="Summer"/>
    <n v="36.783999999999999"/>
    <n v="28.55425454717615"/>
    <n v="8.229745452823849"/>
    <n v="0.22373166194062227"/>
    <n v="2"/>
    <n v="73.567999999999998"/>
    <n v="0.2"/>
    <n v="357"/>
    <x v="0"/>
    <x v="2"/>
    <n v="36.384984645029711"/>
  </r>
  <r>
    <s v="V090"/>
    <x v="21"/>
    <x v="4"/>
    <x v="2"/>
    <s v="Phones"/>
    <s v="TEC-PH-10001795"/>
    <s v="ClearOne CHATAttach 160 - speaker phone"/>
    <s v="United States"/>
    <s v="CA-2016-133816"/>
    <x v="1120"/>
    <d v="2016-05-13T00:00:00"/>
    <s v="Second Class"/>
    <n v="3"/>
    <n v="5"/>
    <s v="Summer"/>
    <n v="743.98800000000006"/>
    <n v="537.28403388336733"/>
    <n v="206.70396611663273"/>
    <n v="0.27783239261470982"/>
    <n v="2"/>
    <n v="1487.9760000000001"/>
    <n v="0.4"/>
    <n v="378"/>
    <x v="0"/>
    <x v="0"/>
    <n v="906.95515484989676"/>
  </r>
  <r>
    <s v="V098"/>
    <x v="92"/>
    <x v="2"/>
    <x v="1"/>
    <s v="Binders"/>
    <s v="OFF-BI-10002854"/>
    <s v="Performers Binder/Pad Holder, Black"/>
    <s v="United States"/>
    <s v="CA-2015-140221"/>
    <x v="616"/>
    <d v="2015-03-09T00:00:00"/>
    <s v="Second Class"/>
    <n v="4"/>
    <n v="3"/>
    <s v="Spring"/>
    <n v="11.212"/>
    <n v="9.4350907665254642"/>
    <n v="1.7769092334745356"/>
    <n v="0.15848280712402207"/>
    <n v="2"/>
    <n v="22.423999999999999"/>
    <n v="0.8"/>
    <n v="320"/>
    <x v="0"/>
    <x v="2"/>
    <n v="59.399229301758261"/>
  </r>
  <r>
    <s v="V004"/>
    <x v="142"/>
    <x v="3"/>
    <x v="0"/>
    <s v="Furnishings"/>
    <s v="FUR-FU-10000023"/>
    <s v="Eldon Wave Desk Accessories"/>
    <s v="United States"/>
    <s v="CA-2015-140221"/>
    <x v="616"/>
    <d v="2015-03-09T00:00:00"/>
    <s v="Second Class"/>
    <n v="4"/>
    <n v="3"/>
    <s v="Spring"/>
    <n v="4.7119999999999997"/>
    <n v="3.3869321391240201"/>
    <n v="1.3250678608759796"/>
    <n v="0.28121134568675288"/>
    <n v="2"/>
    <n v="9.4239999999999995"/>
    <n v="0.6"/>
    <n v="145"/>
    <x v="0"/>
    <x v="1"/>
    <n v="23.367790952505551"/>
  </r>
  <r>
    <s v="V135"/>
    <x v="51"/>
    <x v="0"/>
    <x v="1"/>
    <s v="Appliances"/>
    <s v="OFF-AP-10000828"/>
    <s v="Avanti 4.4 Cu. Ft. Refrigerator"/>
    <s v="United States"/>
    <s v="CA-2015-140221"/>
    <x v="616"/>
    <d v="2015-03-09T00:00:00"/>
    <s v="Second Class"/>
    <n v="4"/>
    <n v="3"/>
    <s v="Spring"/>
    <n v="180.98"/>
    <n v="147.75093457970891"/>
    <n v="33.229065420291079"/>
    <n v="0.18360628478445729"/>
    <n v="5"/>
    <n v="904.9"/>
    <n v="0.8"/>
    <n v="172"/>
    <x v="0"/>
    <x v="0"/>
    <n v="221.58394919866419"/>
  </r>
  <r>
    <s v="V101"/>
    <x v="26"/>
    <x v="4"/>
    <x v="1"/>
    <s v="Storage"/>
    <s v="OFF-ST-10000777"/>
    <s v="Companion Letter/Legal File, Black"/>
    <s v="United States"/>
    <s v="CA-2015-140221"/>
    <x v="616"/>
    <d v="2015-03-09T00:00:00"/>
    <s v="Second Class"/>
    <n v="4"/>
    <n v="3"/>
    <s v="Spring"/>
    <n v="60.415999999999997"/>
    <n v="47.277793558927648"/>
    <n v="13.138206441072349"/>
    <n v="0.21746236826457147"/>
    <n v="2"/>
    <n v="120.83199999999999"/>
    <n v="0.2"/>
    <n v="153"/>
    <x v="0"/>
    <x v="2"/>
    <n v="95.58576871480399"/>
  </r>
  <r>
    <s v="V064"/>
    <x v="63"/>
    <x v="2"/>
    <x v="2"/>
    <s v="Copiers"/>
    <s v="TEC-CO-10000971"/>
    <s v="Hewlett Packard 310 Color Digital Copier"/>
    <s v="United States"/>
    <s v="CA-2017-152310"/>
    <x v="801"/>
    <d v="2017-08-19T00:00:00"/>
    <s v="Standard Class"/>
    <n v="7"/>
    <n v="8"/>
    <s v="Autumn"/>
    <n v="299.99"/>
    <n v="230.9006174159334"/>
    <n v="69.089382584066612"/>
    <n v="0.23030561880084874"/>
    <n v="1"/>
    <n v="299.99"/>
    <n v="0"/>
    <n v="426"/>
    <x v="1"/>
    <x v="0"/>
    <n v="450.0516595070689"/>
  </r>
  <r>
    <s v="V142"/>
    <x v="48"/>
    <x v="4"/>
    <x v="1"/>
    <s v="Paper"/>
    <s v="OFF-PA-10003134"/>
    <s v="Xerox 1937"/>
    <s v="United States"/>
    <s v="CA-2017-152310"/>
    <x v="801"/>
    <d v="2017-08-19T00:00:00"/>
    <s v="Standard Class"/>
    <n v="7"/>
    <n v="8"/>
    <s v="Autumn"/>
    <n v="192.16"/>
    <n v="151.06290101443369"/>
    <n v="41.097098985566305"/>
    <n v="0.21386916624462066"/>
    <n v="4"/>
    <n v="768.64"/>
    <n v="0"/>
    <n v="320"/>
    <x v="1"/>
    <x v="2"/>
    <n v="57.648000000000003"/>
  </r>
  <r>
    <s v="V055"/>
    <x v="100"/>
    <x v="3"/>
    <x v="2"/>
    <s v="Phones"/>
    <s v="TEC-PH-10002538"/>
    <s v="Grandstream GXP1160 VoIP phone"/>
    <s v="United States"/>
    <s v="CA-2017-152310"/>
    <x v="801"/>
    <d v="2017-08-19T00:00:00"/>
    <s v="Standard Class"/>
    <n v="7"/>
    <n v="8"/>
    <s v="Autumn"/>
    <n v="242.624"/>
    <n v="173.3331041767606"/>
    <n v="69.290895823239396"/>
    <n v="0.28558961942445676"/>
    <n v="8"/>
    <n v="1940.992"/>
    <n v="0.2"/>
    <n v="480"/>
    <x v="1"/>
    <x v="2"/>
    <n v="83.562675530805407"/>
  </r>
  <r>
    <s v="V129"/>
    <x v="4"/>
    <x v="3"/>
    <x v="1"/>
    <s v="Storage"/>
    <s v="OFF-ST-10001228"/>
    <s v="Personal File Boxes with Fold-Down Carry Handle"/>
    <s v="United States"/>
    <s v="CA-2017-152310"/>
    <x v="801"/>
    <d v="2017-08-19T00:00:00"/>
    <s v="Standard Class"/>
    <n v="7"/>
    <n v="8"/>
    <s v="Autumn"/>
    <n v="46.74"/>
    <n v="39.648385303256411"/>
    <n v="7.0916146967435907"/>
    <n v="0.15172474746990994"/>
    <n v="3"/>
    <n v="140.22"/>
    <n v="0"/>
    <n v="436"/>
    <x v="1"/>
    <x v="1"/>
    <n v="27.387673366762002"/>
  </r>
  <r>
    <s v="V049"/>
    <x v="9"/>
    <x v="1"/>
    <x v="2"/>
    <s v="Accessories"/>
    <s v="TEC-AC-10000397"/>
    <s v="Perixx PERIBOARD-512B, Ergonomic Split Keyboard"/>
    <s v="United States"/>
    <s v="CA-2017-152310"/>
    <x v="801"/>
    <d v="2017-08-19T00:00:00"/>
    <s v="Standard Class"/>
    <n v="7"/>
    <n v="8"/>
    <s v="Autumn"/>
    <n v="174.95"/>
    <n v="148.65030459784219"/>
    <n v="26.299695402157795"/>
    <n v="0.15032692427640923"/>
    <n v="5"/>
    <n v="874.75"/>
    <n v="0"/>
    <n v="108"/>
    <x v="1"/>
    <x v="0"/>
    <n v="34.99"/>
  </r>
  <r>
    <s v="V132"/>
    <x v="23"/>
    <x v="0"/>
    <x v="1"/>
    <s v="Binders"/>
    <s v="OFF-BI-10004308"/>
    <s v="Avery Legal 4-Ring Binder"/>
    <s v="United States"/>
    <s v="CA-2017-152310"/>
    <x v="801"/>
    <d v="2017-08-19T00:00:00"/>
    <s v="Standard Class"/>
    <n v="7"/>
    <n v="8"/>
    <s v="Autumn"/>
    <n v="100.70399999999999"/>
    <n v="69.61350161790287"/>
    <n v="31.090498382097124"/>
    <n v="0.30873151396267401"/>
    <n v="6"/>
    <n v="604.22399999999993"/>
    <n v="0.2"/>
    <n v="425"/>
    <x v="1"/>
    <x v="2"/>
    <n v="41.161277187019678"/>
  </r>
  <r>
    <s v="V135"/>
    <x v="51"/>
    <x v="3"/>
    <x v="1"/>
    <s v="Paper"/>
    <s v="OFF-PA-10000357"/>
    <s v="White Dual Perf Computer Printout Paper, 2700 Sheets, 1 Part, Heavyweight, 20 lbs., 14 7/8 x 11"/>
    <s v="United States"/>
    <s v="CA-2016-118101"/>
    <x v="190"/>
    <d v="2016-06-26T00:00:00"/>
    <s v="Same Day"/>
    <n v="0"/>
    <n v="6"/>
    <s v="Summer"/>
    <n v="368.91"/>
    <n v="248.40386329234261"/>
    <n v="120.50613670765742"/>
    <n v="0.32665456807258519"/>
    <n v="9"/>
    <n v="3320.19"/>
    <n v="0"/>
    <n v="271"/>
    <x v="0"/>
    <x v="2"/>
    <n v="87.453273899421703"/>
  </r>
  <r>
    <s v="V108"/>
    <x v="76"/>
    <x v="0"/>
    <x v="1"/>
    <s v="Binders"/>
    <s v="OFF-BI-10000773"/>
    <s v="Insertable Tab Post Binder Dividers"/>
    <s v="United States"/>
    <s v="CA-2016-118101"/>
    <x v="190"/>
    <d v="2016-06-26T00:00:00"/>
    <s v="Same Day"/>
    <n v="0"/>
    <n v="6"/>
    <s v="Summer"/>
    <n v="8.02"/>
    <n v="5.3283674143643731"/>
    <n v="2.6916325856356265"/>
    <n v="0.33561503561541478"/>
    <n v="1"/>
    <n v="8.02"/>
    <n v="0"/>
    <n v="183"/>
    <x v="0"/>
    <x v="1"/>
    <n v="3.4545233183672179"/>
  </r>
  <r>
    <s v="V097"/>
    <x v="25"/>
    <x v="2"/>
    <x v="1"/>
    <s v="Storage"/>
    <s v="OFF-ST-10001837"/>
    <s v="SAFCO Mobile Desk Side File, Wire Frame"/>
    <s v="United States"/>
    <s v="CA-2016-118101"/>
    <x v="190"/>
    <d v="2016-06-26T00:00:00"/>
    <s v="Same Day"/>
    <n v="0"/>
    <n v="6"/>
    <s v="Summer"/>
    <n v="171.04"/>
    <n v="125.0180874918909"/>
    <n v="46.021912508109097"/>
    <n v="0.26907105067884179"/>
    <n v="4"/>
    <n v="684.16"/>
    <n v="0"/>
    <n v="429"/>
    <x v="0"/>
    <x v="0"/>
    <n v="143.64432677972351"/>
  </r>
  <r>
    <s v="V110"/>
    <x v="16"/>
    <x v="1"/>
    <x v="1"/>
    <s v="Paper"/>
    <s v="OFF-PA-10002552"/>
    <s v="Xerox 1958"/>
    <s v="United States"/>
    <s v="CA-2016-100307"/>
    <x v="272"/>
    <d v="2016-12-19T00:00:00"/>
    <s v="Standard Class"/>
    <n v="4"/>
    <n v="12"/>
    <s v="Winter"/>
    <n v="19.440000000000001"/>
    <n v="15.59851147152151"/>
    <n v="3.8414885284784912"/>
    <n v="0.19760743459251498"/>
    <n v="3"/>
    <n v="58.320000000000007"/>
    <n v="0"/>
    <n v="428"/>
    <x v="0"/>
    <x v="1"/>
    <n v="4.5820519420888273"/>
  </r>
  <r>
    <s v="V118"/>
    <x v="73"/>
    <x v="2"/>
    <x v="1"/>
    <s v="Binders"/>
    <s v="OFF-BI-10000014"/>
    <s v="Heavy-Duty E-Z-D Binders"/>
    <s v="United States"/>
    <s v="CA-2015-138457"/>
    <x v="1023"/>
    <d v="2015-09-17T00:00:00"/>
    <s v="Standard Class"/>
    <n v="4"/>
    <n v="9"/>
    <s v="Autumn"/>
    <n v="13.092000000000001"/>
    <n v="9.6179365184564158"/>
    <n v="3.4740634815435847"/>
    <n v="0.26535773613990105"/>
    <n v="4"/>
    <n v="52.368000000000002"/>
    <n v="0.7"/>
    <n v="111"/>
    <x v="0"/>
    <x v="0"/>
    <n v="27.270323884870059"/>
  </r>
  <r>
    <s v="V126"/>
    <x v="8"/>
    <x v="0"/>
    <x v="1"/>
    <s v="Appliances"/>
    <s v="OFF-AP-10004136"/>
    <s v="Kensington 6 Outlet SmartSocket Surge Protector"/>
    <s v="United States"/>
    <s v="CA-2014-131800"/>
    <x v="125"/>
    <d v="2015-01-04T00:00:00"/>
    <s v="Standard Class"/>
    <n v="5"/>
    <n v="12"/>
    <s v="Winter"/>
    <n v="122.94"/>
    <n v="80.818062158128342"/>
    <n v="42.121937841871656"/>
    <n v="0.34262191184213159"/>
    <n v="3"/>
    <n v="368.82"/>
    <n v="0"/>
    <n v="131"/>
    <x v="0"/>
    <x v="2"/>
    <n v="69.545366143259329"/>
  </r>
  <r>
    <s v="V105"/>
    <x v="85"/>
    <x v="4"/>
    <x v="1"/>
    <s v="Binders"/>
    <s v="OFF-BI-10003429"/>
    <s v="Cardinal HOLDit! Binder Insert Strips,Extra Strips"/>
    <s v="United States"/>
    <s v="CA-2014-131800"/>
    <x v="125"/>
    <d v="2015-01-04T00:00:00"/>
    <s v="Standard Class"/>
    <n v="5"/>
    <n v="12"/>
    <s v="Winter"/>
    <n v="35.448"/>
    <n v="25.56102377356741"/>
    <n v="9.8869762264325907"/>
    <n v="0.27891492401355761"/>
    <n v="7"/>
    <n v="248.136"/>
    <n v="0.2"/>
    <n v="438"/>
    <x v="0"/>
    <x v="1"/>
    <n v="11.14511507343015"/>
  </r>
  <r>
    <s v="V076"/>
    <x v="106"/>
    <x v="3"/>
    <x v="2"/>
    <s v="Phones"/>
    <s v="TEC-PH-10000376"/>
    <s v="Square Credit Card Reader"/>
    <s v="United States"/>
    <s v="CA-2014-118304"/>
    <x v="333"/>
    <d v="2014-05-04T00:00:00"/>
    <s v="Standard Class"/>
    <n v="5"/>
    <n v="4"/>
    <s v="Spring"/>
    <n v="19.98"/>
    <n v="13.534011626312999"/>
    <n v="6.4459883736870012"/>
    <n v="0.32262204072507511"/>
    <n v="2"/>
    <n v="39.96"/>
    <n v="0"/>
    <n v="388"/>
    <x v="0"/>
    <x v="1"/>
    <n v="13.145217555119761"/>
  </r>
  <r>
    <s v="V011"/>
    <x v="46"/>
    <x v="2"/>
    <x v="0"/>
    <s v="Tables"/>
    <s v="FUR-TA-10003469"/>
    <s v="Balt Split Level Computer Training Table"/>
    <s v="United States"/>
    <s v="CA-2017-121790"/>
    <x v="289"/>
    <d v="2017-02-06T00:00:00"/>
    <s v="Standard Class"/>
    <n v="7"/>
    <n v="1"/>
    <s v="Winter"/>
    <n v="69.375"/>
    <n v="47.878370997067563"/>
    <n v="21.496629002932437"/>
    <n v="0.30986131896118829"/>
    <n v="1"/>
    <n v="69.375"/>
    <n v="0.5"/>
    <n v="419"/>
    <x v="1"/>
    <x v="2"/>
    <n v="101.9600105433498"/>
  </r>
  <r>
    <s v="V111"/>
    <x v="52"/>
    <x v="3"/>
    <x v="1"/>
    <s v="Supplies"/>
    <s v="OFF-SU-10004231"/>
    <s v="Acme Tagit Stainless Steel Antibacterial Scissors"/>
    <s v="United States"/>
    <s v="CA-2017-121790"/>
    <x v="289"/>
    <d v="2017-02-06T00:00:00"/>
    <s v="Standard Class"/>
    <n v="7"/>
    <n v="1"/>
    <s v="Winter"/>
    <n v="31.68"/>
    <n v="24.704154099709701"/>
    <n v="6.9758459002902988"/>
    <n v="0.22019715594350692"/>
    <n v="4"/>
    <n v="126.72"/>
    <n v="0.2"/>
    <n v="403"/>
    <x v="1"/>
    <x v="1"/>
    <n v="8.743443257664568"/>
  </r>
  <r>
    <s v="V064"/>
    <x v="63"/>
    <x v="2"/>
    <x v="2"/>
    <s v="Phones"/>
    <s v="TEC-PH-10002584"/>
    <s v="Samsung Galaxy S4"/>
    <s v="United States"/>
    <s v="CA-2017-121790"/>
    <x v="289"/>
    <d v="2017-02-06T00:00:00"/>
    <s v="Standard Class"/>
    <n v="7"/>
    <n v="1"/>
    <s v="Winter"/>
    <n v="2003.1679999999999"/>
    <n v="1581.3810628699359"/>
    <n v="421.78693713006396"/>
    <n v="0.21055994161750985"/>
    <n v="4"/>
    <n v="8012.6719999999996"/>
    <n v="0.2"/>
    <n v="371"/>
    <x v="1"/>
    <x v="0"/>
    <n v="534.11292206124347"/>
  </r>
  <r>
    <s v="V127"/>
    <x v="39"/>
    <x v="1"/>
    <x v="1"/>
    <s v="Art"/>
    <s v="OFF-AR-10003602"/>
    <s v="Quartet Omega Colored Chalk, 12/Pack"/>
    <s v="United States"/>
    <s v="CA-2017-121790"/>
    <x v="289"/>
    <d v="2017-02-06T00:00:00"/>
    <s v="Standard Class"/>
    <n v="7"/>
    <n v="1"/>
    <s v="Winter"/>
    <n v="9.3439999999999994"/>
    <n v="7.281410948158074"/>
    <n v="2.0625890518419254"/>
    <n v="0.22073941051390469"/>
    <n v="2"/>
    <n v="18.687999999999999"/>
    <n v="0.2"/>
    <n v="277"/>
    <x v="1"/>
    <x v="1"/>
    <n v="3.9567782950514769"/>
  </r>
  <r>
    <s v="V022"/>
    <x v="49"/>
    <x v="3"/>
    <x v="0"/>
    <s v="Chairs"/>
    <s v="FUR-CH-10002331"/>
    <s v="Hon 4700 Series Mobuis Mid-Back Task Chairs with Adjustable Arms"/>
    <s v="United States"/>
    <s v="CA-2016-169670"/>
    <x v="591"/>
    <d v="2016-12-31T00:00:00"/>
    <s v="Standard Class"/>
    <n v="6"/>
    <n v="12"/>
    <s v="Winter"/>
    <n v="2563.056"/>
    <n v="1955.0508152289599"/>
    <n v="608.00518477104015"/>
    <n v="0.23721884530460519"/>
    <n v="8"/>
    <n v="20504.448"/>
    <n v="0.1"/>
    <n v="213"/>
    <x v="1"/>
    <x v="0"/>
    <n v="762.74478169070426"/>
  </r>
  <r>
    <s v="V040"/>
    <x v="98"/>
    <x v="4"/>
    <x v="0"/>
    <s v="Chairs"/>
    <s v="FUR-CH-10001802"/>
    <s v="Hon Every-Day Chair Series Swivel Task Chairs"/>
    <s v="United States"/>
    <s v="CA-2016-139549"/>
    <x v="201"/>
    <d v="2016-10-25T00:00:00"/>
    <s v="Standard Class"/>
    <n v="5"/>
    <n v="10"/>
    <s v="Autumn"/>
    <n v="387.13600000000002"/>
    <n v="255.51213740362681"/>
    <n v="131.62386259637321"/>
    <n v="0.33999385899625251"/>
    <n v="4"/>
    <n v="1548.5440000000001"/>
    <n v="0.2"/>
    <n v="125"/>
    <x v="0"/>
    <x v="2"/>
    <n v="66.630588481067292"/>
  </r>
  <r>
    <s v="V139"/>
    <x v="2"/>
    <x v="3"/>
    <x v="1"/>
    <s v="Art"/>
    <s v="OFF-AR-10000634"/>
    <s v="Newell 320"/>
    <s v="United States"/>
    <s v="CA-2015-104059"/>
    <x v="385"/>
    <d v="2015-06-15T00:00:00"/>
    <s v="Second Class"/>
    <n v="2"/>
    <n v="6"/>
    <s v="Summer"/>
    <n v="3.4239999999999999"/>
    <n v="2.4048705475023069"/>
    <n v="1.019129452497693"/>
    <n v="0.29764294757526083"/>
    <n v="1"/>
    <n v="3.4239999999999999"/>
    <n v="0.2"/>
    <n v="336"/>
    <x v="0"/>
    <x v="1"/>
    <n v="9.0030305162312132"/>
  </r>
  <r>
    <s v="V121"/>
    <x v="7"/>
    <x v="4"/>
    <x v="1"/>
    <s v="Storage"/>
    <s v="OFF-ST-10002615"/>
    <s v="Dual Level, Single-Width Filing Carts"/>
    <s v="United States"/>
    <s v="CA-2017-164112"/>
    <x v="160"/>
    <d v="2017-07-04T00:00:00"/>
    <s v="Standard Class"/>
    <n v="4"/>
    <n v="6"/>
    <s v="Summer"/>
    <n v="1085.42"/>
    <n v="749.31621539458308"/>
    <n v="336.10378460541699"/>
    <n v="0.30965320761126292"/>
    <n v="7"/>
    <n v="7597.9400000000005"/>
    <n v="0"/>
    <n v="409"/>
    <x v="0"/>
    <x v="0"/>
    <n v="424.68075317244018"/>
  </r>
  <r>
    <s v="V120"/>
    <x v="91"/>
    <x v="0"/>
    <x v="1"/>
    <s v="Paper"/>
    <s v="OFF-PA-10004040"/>
    <s v="Universal Premium White Copier/Laser Paper (20Lb. and 87 Bright)"/>
    <s v="United States"/>
    <s v="CA-2015-143882"/>
    <x v="153"/>
    <d v="2015-06-30T00:00:00"/>
    <s v="Standard Class"/>
    <n v="4"/>
    <n v="6"/>
    <s v="Summer"/>
    <n v="43.055999999999997"/>
    <n v="30.57490061385224"/>
    <n v="12.481099386147758"/>
    <n v="0.28988060633007612"/>
    <n v="9"/>
    <n v="387.50399999999996"/>
    <n v="0.2"/>
    <n v="271"/>
    <x v="0"/>
    <x v="1"/>
    <n v="11.30204179783458"/>
  </r>
  <r>
    <s v="V111"/>
    <x v="52"/>
    <x v="0"/>
    <x v="1"/>
    <s v="Binders"/>
    <s v="OFF-BI-10003727"/>
    <s v="Avery Durable Slant Ring Binders With Label Holder"/>
    <s v="United States"/>
    <s v="US-2016-139262"/>
    <x v="823"/>
    <d v="2016-02-25T00:00:00"/>
    <s v="Standard Class"/>
    <n v="4"/>
    <n v="2"/>
    <s v="Spring"/>
    <n v="3.762"/>
    <n v="2.6344912745873859"/>
    <n v="1.1275087254126142"/>
    <n v="0.29970992169394317"/>
    <n v="3"/>
    <n v="11.286"/>
    <n v="0.7"/>
    <n v="332"/>
    <x v="0"/>
    <x v="1"/>
    <n v="10.635296083221091"/>
  </r>
  <r>
    <s v="V129"/>
    <x v="4"/>
    <x v="3"/>
    <x v="1"/>
    <s v="Binders"/>
    <s v="OFF-BI-10002026"/>
    <s v="Avery Arch Ring Binders"/>
    <s v="United States"/>
    <s v="US-2016-139262"/>
    <x v="823"/>
    <d v="2016-02-25T00:00:00"/>
    <s v="Standard Class"/>
    <n v="4"/>
    <n v="2"/>
    <s v="Spring"/>
    <n v="34.86"/>
    <n v="29.426285429380378"/>
    <n v="5.433714570619621"/>
    <n v="0.1558724776425594"/>
    <n v="2"/>
    <n v="69.72"/>
    <n v="0.7"/>
    <n v="136"/>
    <x v="0"/>
    <x v="2"/>
    <n v="114.0797613244617"/>
  </r>
  <r>
    <s v="V117"/>
    <x v="104"/>
    <x v="2"/>
    <x v="1"/>
    <s v="Storage"/>
    <s v="OFF-ST-10001496"/>
    <s v="Standard Rollaway File with Lock"/>
    <s v="United States"/>
    <s v="US-2016-139262"/>
    <x v="823"/>
    <d v="2016-02-25T00:00:00"/>
    <s v="Standard Class"/>
    <n v="4"/>
    <n v="2"/>
    <s v="Spring"/>
    <n v="432.45600000000002"/>
    <n v="344.43376018095819"/>
    <n v="88.022239819041829"/>
    <n v="0.20354033663318771"/>
    <n v="3"/>
    <n v="1297.3679999999999"/>
    <n v="0.2"/>
    <n v="364"/>
    <x v="0"/>
    <x v="0"/>
    <n v="353.52769815239839"/>
  </r>
  <r>
    <s v="V102"/>
    <x v="66"/>
    <x v="0"/>
    <x v="1"/>
    <s v="Storage"/>
    <s v="OFF-ST-10003716"/>
    <s v="Tennsco Double-Tier Lockers"/>
    <s v="United States"/>
    <s v="CA-2017-146192"/>
    <x v="300"/>
    <d v="2017-04-26T00:00:00"/>
    <s v="Standard Class"/>
    <n v="4"/>
    <n v="4"/>
    <s v="Spring"/>
    <n v="675.06"/>
    <n v="511.97081709814063"/>
    <n v="163.08918290185932"/>
    <n v="0.24159212944310035"/>
    <n v="3"/>
    <n v="2025.1799999999998"/>
    <n v="0"/>
    <n v="112"/>
    <x v="0"/>
    <x v="0"/>
    <n v="389.9035140799308"/>
  </r>
  <r>
    <s v="V116"/>
    <x v="62"/>
    <x v="4"/>
    <x v="1"/>
    <s v="Envelopes"/>
    <s v="OFF-EN-10002504"/>
    <s v="Tyvek  Top-Opening Peel &amp; Seel Envelopes, Plain White"/>
    <s v="United States"/>
    <s v="CA-2017-134810"/>
    <x v="1188"/>
    <d v="2017-05-10T00:00:00"/>
    <s v="First Class"/>
    <n v="1"/>
    <n v="5"/>
    <s v="Summer"/>
    <n v="65.231999999999999"/>
    <n v="44.293534339187048"/>
    <n v="20.938465660812952"/>
    <n v="0.32098457292146421"/>
    <n v="3"/>
    <n v="195.696"/>
    <n v="0.2"/>
    <n v="415"/>
    <x v="0"/>
    <x v="2"/>
    <n v="46.339043753620977"/>
  </r>
  <r>
    <s v="V001"/>
    <x v="112"/>
    <x v="3"/>
    <x v="0"/>
    <s v="Chairs"/>
    <s v="FUR-CH-10001270"/>
    <s v="Harbour Creations Steel Folding Chair"/>
    <s v="United States"/>
    <s v="CA-2017-134810"/>
    <x v="1188"/>
    <d v="2017-05-10T00:00:00"/>
    <s v="First Class"/>
    <n v="1"/>
    <n v="5"/>
    <s v="Summer"/>
    <n v="207"/>
    <n v="168.53203220510531"/>
    <n v="38.46796779489469"/>
    <n v="0.18583559321205165"/>
    <n v="3"/>
    <n v="621"/>
    <n v="0.2"/>
    <n v="205"/>
    <x v="0"/>
    <x v="2"/>
    <n v="122.40534676806691"/>
  </r>
  <r>
    <s v="V051"/>
    <x v="87"/>
    <x v="2"/>
    <x v="2"/>
    <s v="Machines"/>
    <s v="TEC-MA-10004241"/>
    <s v="Star Micronics TSP800 TSP847IIU Receipt Printer"/>
    <s v="United States"/>
    <s v="CA-2015-154284"/>
    <x v="379"/>
    <d v="2015-12-26T00:00:00"/>
    <s v="Second Class"/>
    <n v="5"/>
    <n v="12"/>
    <s v="Winter"/>
    <n v="600.53"/>
    <n v="452.76610979245612"/>
    <n v="147.76389020754385"/>
    <n v="0.24605580105497454"/>
    <n v="2"/>
    <n v="1201.06"/>
    <n v="0.3"/>
    <n v="225"/>
    <x v="0"/>
    <x v="2"/>
    <n v="60.662690757993929"/>
  </r>
  <r>
    <s v="V111"/>
    <x v="52"/>
    <x v="3"/>
    <x v="1"/>
    <s v="Art"/>
    <s v="OFF-AR-10001468"/>
    <s v="Sanford Prismacolor Professional Thick Lead Art Pencils, 36-Color Set"/>
    <s v="United States"/>
    <s v="CA-2015-154284"/>
    <x v="379"/>
    <d v="2015-12-26T00:00:00"/>
    <s v="Second Class"/>
    <n v="5"/>
    <n v="12"/>
    <s v="Winter"/>
    <n v="59.904000000000003"/>
    <n v="45.697770907968071"/>
    <n v="14.206229092031933"/>
    <n v="0.23714992474679372"/>
    <n v="2"/>
    <n v="119.80800000000001"/>
    <n v="0.2"/>
    <n v="435"/>
    <x v="0"/>
    <x v="1"/>
    <n v="17.292795262767669"/>
  </r>
  <r>
    <s v="V088"/>
    <x v="96"/>
    <x v="2"/>
    <x v="2"/>
    <s v="Accessories"/>
    <s v="TEC-AC-10003198"/>
    <s v="Enermax Acrylux Wireless Keyboard"/>
    <s v="United States"/>
    <s v="CA-2015-154284"/>
    <x v="379"/>
    <d v="2015-12-26T00:00:00"/>
    <s v="Second Class"/>
    <n v="5"/>
    <n v="12"/>
    <s v="Winter"/>
    <n v="637.44000000000005"/>
    <n v="514.99620607706254"/>
    <n v="122.44379392293752"/>
    <n v="0.1920867751050099"/>
    <n v="8"/>
    <n v="5099.5200000000004"/>
    <n v="0.2"/>
    <n v="483"/>
    <x v="0"/>
    <x v="0"/>
    <n v="263.29086212779958"/>
  </r>
  <r>
    <s v="V007"/>
    <x v="29"/>
    <x v="4"/>
    <x v="0"/>
    <s v="Furnishings"/>
    <s v="FUR-FU-10003039"/>
    <s v="Howard Miller 11-1/2&quot; Diameter Grantwood Wall Clock"/>
    <s v="United States"/>
    <s v="CA-2015-154284"/>
    <x v="379"/>
    <d v="2015-12-26T00:00:00"/>
    <s v="Second Class"/>
    <n v="5"/>
    <n v="12"/>
    <s v="Winter"/>
    <n v="51.756"/>
    <n v="36.64766836394994"/>
    <n v="15.10833163605006"/>
    <n v="0.29191459224148042"/>
    <n v="3"/>
    <n v="155.268"/>
    <n v="0.6"/>
    <n v="229"/>
    <x v="0"/>
    <x v="2"/>
    <n v="67.408018522032421"/>
  </r>
  <r>
    <s v="V141"/>
    <x v="67"/>
    <x v="0"/>
    <x v="1"/>
    <s v="Paper"/>
    <s v="OFF-PA-10000295"/>
    <s v="Xerox 229"/>
    <s v="United States"/>
    <s v="CA-2014-156244"/>
    <x v="1132"/>
    <d v="2014-08-16T00:00:00"/>
    <s v="Standard Class"/>
    <n v="4"/>
    <n v="8"/>
    <s v="Autumn"/>
    <n v="31.103999999999999"/>
    <n v="22.77352063869899"/>
    <n v="8.3304793613010091"/>
    <n v="0.26782662555623099"/>
    <n v="6"/>
    <n v="186.624"/>
    <n v="0.2"/>
    <n v="415"/>
    <x v="0"/>
    <x v="1"/>
    <n v="11.878036201325539"/>
  </r>
  <r>
    <s v="V103"/>
    <x v="33"/>
    <x v="3"/>
    <x v="1"/>
    <s v="Art"/>
    <s v="OFF-AR-10004344"/>
    <s v="Bulldog Vacuum Base Pencil Sharpener"/>
    <s v="United States"/>
    <s v="CA-2014-156244"/>
    <x v="1132"/>
    <d v="2014-08-16T00:00:00"/>
    <s v="Standard Class"/>
    <n v="4"/>
    <n v="8"/>
    <s v="Autumn"/>
    <n v="47.96"/>
    <n v="31.849559119738821"/>
    <n v="16.11044088026118"/>
    <n v="0.33591411343330235"/>
    <n v="5"/>
    <n v="239.8"/>
    <n v="0.2"/>
    <n v="355"/>
    <x v="0"/>
    <x v="1"/>
    <n v="23.0008079858078"/>
  </r>
  <r>
    <s v="V061"/>
    <x v="47"/>
    <x v="2"/>
    <x v="2"/>
    <s v="Accessories"/>
    <s v="TEC-AC-10002473"/>
    <s v="Maxell 4.7GB DVD-R"/>
    <s v="United States"/>
    <s v="CA-2014-156244"/>
    <x v="1132"/>
    <d v="2014-08-16T00:00:00"/>
    <s v="Standard Class"/>
    <n v="4"/>
    <n v="8"/>
    <s v="Autumn"/>
    <n v="158.928"/>
    <n v="107.9537084365204"/>
    <n v="50.974291563479596"/>
    <n v="0.32073826867184885"/>
    <n v="7"/>
    <n v="1112.4960000000001"/>
    <n v="0.2"/>
    <n v="214"/>
    <x v="0"/>
    <x v="2"/>
    <n v="65.463299421889815"/>
  </r>
  <r>
    <s v="V102"/>
    <x v="66"/>
    <x v="2"/>
    <x v="1"/>
    <s v="Appliances"/>
    <s v="OFF-AP-10002403"/>
    <s v="Acco Smartsocket Color-Coded Six-Outlet AC Adapter Model Surge Protectors"/>
    <s v="United States"/>
    <s v="CA-2014-156244"/>
    <x v="1132"/>
    <d v="2014-08-16T00:00:00"/>
    <s v="Standard Class"/>
    <n v="4"/>
    <n v="8"/>
    <s v="Autumn"/>
    <n v="211.24799999999999"/>
    <n v="171.60143665578099"/>
    <n v="39.646563344219004"/>
    <n v="0.18767781633065878"/>
    <n v="6"/>
    <n v="1267.4879999999998"/>
    <n v="0.2"/>
    <n v="398"/>
    <x v="0"/>
    <x v="2"/>
    <n v="95.174274890854832"/>
  </r>
  <r>
    <s v="V140"/>
    <x v="80"/>
    <x v="0"/>
    <x v="1"/>
    <s v="Supplies"/>
    <s v="OFF-SU-10000432"/>
    <s v="Acco Side-Punched Conventional Columnar Pads"/>
    <s v="United States"/>
    <s v="CA-2014-156244"/>
    <x v="1132"/>
    <d v="2014-08-16T00:00:00"/>
    <s v="Standard Class"/>
    <n v="4"/>
    <n v="8"/>
    <s v="Autumn"/>
    <n v="5.5519999999999996"/>
    <n v="4.661441983796359"/>
    <n v="0.89055801620364061"/>
    <n v="0.16040310090123211"/>
    <n v="2"/>
    <n v="11.103999999999999"/>
    <n v="0.2"/>
    <n v="223"/>
    <x v="0"/>
    <x v="1"/>
    <n v="5.7228706083573133"/>
  </r>
  <r>
    <s v="V133"/>
    <x v="42"/>
    <x v="2"/>
    <x v="1"/>
    <s v="Labels"/>
    <s v="OFF-LA-10000443"/>
    <s v="Avery 501"/>
    <s v="United States"/>
    <s v="CA-2014-156244"/>
    <x v="1132"/>
    <d v="2014-08-16T00:00:00"/>
    <s v="Standard Class"/>
    <n v="4"/>
    <n v="8"/>
    <s v="Autumn"/>
    <n v="2.952"/>
    <n v="2.3858731148904448"/>
    <n v="0.56612688510955511"/>
    <n v="0.19177740010486286"/>
    <n v="1"/>
    <n v="2.952"/>
    <n v="0.2"/>
    <n v="355"/>
    <x v="0"/>
    <x v="1"/>
    <n v="4.5961295207411821"/>
  </r>
  <r>
    <s v="V119"/>
    <x v="20"/>
    <x v="2"/>
    <x v="1"/>
    <s v="Binders"/>
    <s v="OFF-BI-10003166"/>
    <s v="GBC Plasticlear Binding Covers"/>
    <s v="United States"/>
    <s v="CA-2015-106362"/>
    <x v="555"/>
    <d v="2015-12-15T00:00:00"/>
    <s v="Standard Class"/>
    <n v="4"/>
    <n v="12"/>
    <s v="Winter"/>
    <n v="10.332000000000001"/>
    <n v="7.1524457468144487"/>
    <n v="3.1795542531855521"/>
    <n v="0.30773850688981336"/>
    <n v="3"/>
    <n v="30.996000000000002"/>
    <n v="0.7"/>
    <n v="238"/>
    <x v="0"/>
    <x v="1"/>
    <n v="4.6328185805187747"/>
  </r>
  <r>
    <s v="V119"/>
    <x v="20"/>
    <x v="4"/>
    <x v="1"/>
    <s v="Binders"/>
    <s v="OFF-BI-10002393"/>
    <s v="Binder Posts"/>
    <s v="United States"/>
    <s v="US-2017-168802"/>
    <x v="132"/>
    <d v="2017-11-07T00:00:00"/>
    <s v="Standard Class"/>
    <n v="4"/>
    <n v="11"/>
    <s v="Winter"/>
    <n v="18.367999999999999"/>
    <n v="12.356420011856439"/>
    <n v="6.0115799881435592"/>
    <n v="0.32728549587018507"/>
    <n v="4"/>
    <n v="73.471999999999994"/>
    <n v="0.2"/>
    <n v="305"/>
    <x v="0"/>
    <x v="1"/>
    <n v="7.7067204611732638"/>
  </r>
  <r>
    <s v="V078"/>
    <x v="32"/>
    <x v="0"/>
    <x v="2"/>
    <s v="Phones"/>
    <s v="TEC-PH-10001809"/>
    <s v="Panasonic KX T7736-B Digital phone"/>
    <s v="United States"/>
    <s v="US-2017-146906"/>
    <x v="677"/>
    <d v="2017-03-17T00:00:00"/>
    <s v="Standard Class"/>
    <n v="4"/>
    <n v="3"/>
    <s v="Spring"/>
    <n v="299.89999999999998"/>
    <n v="215.52269908973881"/>
    <n v="84.37730091026117"/>
    <n v="0.28135145351871016"/>
    <n v="2"/>
    <n v="599.79999999999995"/>
    <n v="0"/>
    <n v="146"/>
    <x v="0"/>
    <x v="2"/>
    <n v="98.557196997479579"/>
  </r>
  <r>
    <s v="V120"/>
    <x v="91"/>
    <x v="4"/>
    <x v="1"/>
    <s v="Envelopes"/>
    <s v="OFF-EN-10002600"/>
    <s v="Redi-Strip #10 Envelopes, 4 1/8 x 9 1/2"/>
    <s v="United States"/>
    <s v="CA-2016-166380"/>
    <x v="198"/>
    <d v="2016-06-03T00:00:00"/>
    <s v="Standard Class"/>
    <n v="4"/>
    <n v="5"/>
    <s v="Summer"/>
    <n v="26.55"/>
    <n v="20.00132076822948"/>
    <n v="6.5486792317705209"/>
    <n v="0.24665458500077292"/>
    <n v="9"/>
    <n v="238.95000000000002"/>
    <n v="0"/>
    <n v="316"/>
    <x v="0"/>
    <x v="1"/>
    <n v="8.1029803452921243"/>
  </r>
  <r>
    <s v="V049"/>
    <x v="9"/>
    <x v="1"/>
    <x v="2"/>
    <s v="Accessories"/>
    <s v="TEC-AC-10000109"/>
    <s v="Sony Micro Vault Click 16 GB USB 2.0 Flash Drive"/>
    <s v="United States"/>
    <s v="CA-2016-166380"/>
    <x v="198"/>
    <d v="2016-06-03T00:00:00"/>
    <s v="Standard Class"/>
    <n v="4"/>
    <n v="5"/>
    <s v="Summer"/>
    <n v="111.98"/>
    <n v="89.615095752915522"/>
    <n v="22.364904247084482"/>
    <n v="0.19972230976142599"/>
    <n v="2"/>
    <n v="223.96"/>
    <n v="0"/>
    <n v="418"/>
    <x v="0"/>
    <x v="2"/>
    <n v="66.432029479595002"/>
  </r>
  <r>
    <s v="V019"/>
    <x v="56"/>
    <x v="0"/>
    <x v="0"/>
    <s v="Furnishings"/>
    <s v="FUR-FU-10003829"/>
    <s v="Stackable Trays"/>
    <s v="United States"/>
    <s v="US-2015-158911"/>
    <x v="761"/>
    <d v="2015-07-11T00:00:00"/>
    <s v="Standard Class"/>
    <n v="6"/>
    <n v="7"/>
    <s v="Summer"/>
    <n v="4.9279999999999999"/>
    <n v="3.4938458054352348"/>
    <n v="1.4341541945647651"/>
    <n v="0.29102154922174617"/>
    <n v="2"/>
    <n v="9.8559999999999999"/>
    <n v="0.2"/>
    <n v="490"/>
    <x v="1"/>
    <x v="1"/>
    <n v="6.0190541892670586"/>
  </r>
  <r>
    <s v="V107"/>
    <x v="38"/>
    <x v="1"/>
    <x v="1"/>
    <s v="Labels"/>
    <s v="OFF-LA-10003223"/>
    <s v="Avery 508"/>
    <s v="United States"/>
    <s v="US-2015-158911"/>
    <x v="761"/>
    <d v="2015-07-11T00:00:00"/>
    <s v="Standard Class"/>
    <n v="6"/>
    <n v="7"/>
    <s v="Summer"/>
    <n v="11.784000000000001"/>
    <n v="8.6629791003193635"/>
    <n v="3.1210208996806372"/>
    <n v="0.26485241850650348"/>
    <n v="3"/>
    <n v="35.352000000000004"/>
    <n v="0.2"/>
    <n v="449"/>
    <x v="1"/>
    <x v="1"/>
    <n v="7.5151342148139104"/>
  </r>
  <r>
    <s v="V140"/>
    <x v="80"/>
    <x v="2"/>
    <x v="1"/>
    <s v="Art"/>
    <s v="OFF-AR-10001770"/>
    <s v="Economy #2 Pencils"/>
    <s v="United States"/>
    <s v="US-2014-103338"/>
    <x v="518"/>
    <d v="2014-03-15T00:00:00"/>
    <s v="Standard Class"/>
    <n v="4"/>
    <n v="3"/>
    <s v="Spring"/>
    <n v="7.98"/>
    <n v="5.4218375526440328"/>
    <n v="2.5581624473559677"/>
    <n v="0.32057173525764004"/>
    <n v="3"/>
    <n v="23.94"/>
    <n v="0"/>
    <n v="222"/>
    <x v="0"/>
    <x v="1"/>
    <n v="1.33"/>
  </r>
  <r>
    <s v="V119"/>
    <x v="20"/>
    <x v="1"/>
    <x v="1"/>
    <s v="Envelopes"/>
    <s v="OFF-EN-10003296"/>
    <s v="Tyvek Side-Opening Peel &amp; Seel Expanding Envelopes"/>
    <s v="United States"/>
    <s v="CA-2015-109169"/>
    <x v="704"/>
    <d v="2015-04-24T00:00:00"/>
    <s v="Standard Class"/>
    <n v="4"/>
    <n v="4"/>
    <s v="Spring"/>
    <n v="180.96"/>
    <n v="126.5027543200989"/>
    <n v="54.457245679901106"/>
    <n v="0.30093526569352952"/>
    <n v="2"/>
    <n v="361.92"/>
    <n v="0"/>
    <n v="130"/>
    <x v="0"/>
    <x v="2"/>
    <n v="75.700999200803153"/>
  </r>
  <r>
    <s v="V069"/>
    <x v="83"/>
    <x v="0"/>
    <x v="2"/>
    <s v="Accessories"/>
    <s v="TEC-AC-10003870"/>
    <s v="Logitech Z-906 Speaker sys - home theater - 5.1-CH"/>
    <s v="United States"/>
    <s v="US-2017-167318"/>
    <x v="1189"/>
    <d v="2017-08-01T00:00:00"/>
    <s v="Standard Class"/>
    <n v="6"/>
    <n v="7"/>
    <s v="Summer"/>
    <n v="1649.95"/>
    <n v="1200.7625657654769"/>
    <n v="449.18743423452315"/>
    <n v="0.27224305841663271"/>
    <n v="5"/>
    <n v="8249.75"/>
    <n v="0"/>
    <n v="154"/>
    <x v="1"/>
    <x v="0"/>
    <n v="315.94137128851401"/>
  </r>
  <r>
    <s v="V048"/>
    <x v="99"/>
    <x v="1"/>
    <x v="0"/>
    <s v="Chairs"/>
    <s v="FUR-CH-10000665"/>
    <s v="Global Airflow Leather Mesh Back Chair, Black"/>
    <s v="United States"/>
    <s v="US-2017-167318"/>
    <x v="1189"/>
    <d v="2017-08-01T00:00:00"/>
    <s v="Standard Class"/>
    <n v="6"/>
    <n v="7"/>
    <s v="Summer"/>
    <n v="362.35199999999998"/>
    <n v="296.90324539331152"/>
    <n v="65.448754606688453"/>
    <n v="0.18062203218607448"/>
    <n v="3"/>
    <n v="1087.056"/>
    <n v="0.2"/>
    <n v="252"/>
    <x v="1"/>
    <x v="0"/>
    <n v="138.2610106601922"/>
  </r>
  <r>
    <s v="V053"/>
    <x v="89"/>
    <x v="1"/>
    <x v="2"/>
    <s v="Phones"/>
    <s v="TEC-PH-10003092"/>
    <s v="Motorola L804"/>
    <s v="United States"/>
    <s v="US-2014-120313"/>
    <x v="656"/>
    <d v="2014-11-02T00:00:00"/>
    <s v="Second Class"/>
    <n v="2"/>
    <n v="10"/>
    <s v="Autumn"/>
    <n v="73.584000000000003"/>
    <n v="48.653785431980509"/>
    <n v="24.930214568019494"/>
    <n v="0.33879939345536386"/>
    <n v="2"/>
    <n v="147.16800000000001"/>
    <n v="0.2"/>
    <n v="385"/>
    <x v="0"/>
    <x v="2"/>
    <n v="80.397044632250015"/>
  </r>
  <r>
    <s v="V025"/>
    <x v="86"/>
    <x v="3"/>
    <x v="0"/>
    <s v="Tables"/>
    <s v="FUR-TA-10001086"/>
    <s v="SAFCO PlanMaster Boards, 60w x 37-1/2d, White Melamine"/>
    <s v="United States"/>
    <s v="CA-2017-135419"/>
    <x v="132"/>
    <d v="2017-11-09T00:00:00"/>
    <s v="Standard Class"/>
    <n v="6"/>
    <n v="11"/>
    <s v="Winter"/>
    <n v="486.36799999999999"/>
    <n v="329.30965675781198"/>
    <n v="157.05834324218802"/>
    <n v="0.32292079915246896"/>
    <n v="4"/>
    <n v="1945.472"/>
    <n v="0.2"/>
    <n v="135"/>
    <x v="1"/>
    <x v="0"/>
    <n v="349.64307636388293"/>
  </r>
  <r>
    <s v="V128"/>
    <x v="72"/>
    <x v="3"/>
    <x v="1"/>
    <s v="Paper"/>
    <s v="OFF-PA-10001870"/>
    <s v="Xerox 202"/>
    <s v="United States"/>
    <s v="CA-2016-128671"/>
    <x v="1190"/>
    <d v="2016-08-16T00:00:00"/>
    <s v="Standard Class"/>
    <n v="5"/>
    <n v="8"/>
    <s v="Autumn"/>
    <n v="32.4"/>
    <n v="22.2803735148904"/>
    <n v="10.119626485109599"/>
    <n v="0.31233415077498766"/>
    <n v="5"/>
    <n v="162"/>
    <n v="0"/>
    <n v="405"/>
    <x v="0"/>
    <x v="1"/>
    <n v="10.574234561963751"/>
  </r>
  <r>
    <s v="V106"/>
    <x v="110"/>
    <x v="0"/>
    <x v="1"/>
    <s v="Binders"/>
    <s v="OFF-BI-10003305"/>
    <s v="Avery Hanging File Binders"/>
    <s v="United States"/>
    <s v="CA-2016-128671"/>
    <x v="1190"/>
    <d v="2016-08-16T00:00:00"/>
    <s v="Standard Class"/>
    <n v="5"/>
    <n v="8"/>
    <s v="Autumn"/>
    <n v="41.86"/>
    <n v="30.338430157879301"/>
    <n v="11.521569842120698"/>
    <n v="0.27524056001243902"/>
    <n v="7"/>
    <n v="293.02"/>
    <n v="0"/>
    <n v="497"/>
    <x v="0"/>
    <x v="1"/>
    <n v="12.54232831654474"/>
  </r>
  <r>
    <s v="V137"/>
    <x v="11"/>
    <x v="2"/>
    <x v="1"/>
    <s v="Binders"/>
    <s v="OFF-BI-10003007"/>
    <s v="Premium Transparent Presentation Covers, No Pattern/Clear, 8 1/2&quot; x 11&quot;"/>
    <s v="United States"/>
    <s v="CA-2016-128671"/>
    <x v="1190"/>
    <d v="2016-08-16T00:00:00"/>
    <s v="Standard Class"/>
    <n v="5"/>
    <n v="8"/>
    <s v="Autumn"/>
    <n v="77.56"/>
    <n v="51.781908933082292"/>
    <n v="25.77809106691771"/>
    <n v="0.33236321643782502"/>
    <n v="2"/>
    <n v="155.12"/>
    <n v="0"/>
    <n v="384"/>
    <x v="0"/>
    <x v="2"/>
    <n v="50.000354305411342"/>
  </r>
  <r>
    <s v="V116"/>
    <x v="62"/>
    <x v="1"/>
    <x v="1"/>
    <s v="Art"/>
    <s v="OFF-AR-10001419"/>
    <s v="Newell 325"/>
    <s v="United States"/>
    <s v="CA-2016-149335"/>
    <x v="197"/>
    <d v="2016-07-25T00:00:00"/>
    <s v="Same Day"/>
    <n v="0"/>
    <n v="7"/>
    <s v="Summer"/>
    <n v="37.17"/>
    <n v="28.352281101118749"/>
    <n v="8.8177188988812532"/>
    <n v="0.23722676617921046"/>
    <n v="9"/>
    <n v="334.53000000000003"/>
    <n v="0"/>
    <n v="472"/>
    <x v="0"/>
    <x v="1"/>
    <n v="10.44054415567822"/>
  </r>
  <r>
    <s v="V141"/>
    <x v="67"/>
    <x v="2"/>
    <x v="1"/>
    <s v="Storage"/>
    <s v="OFF-ST-10003692"/>
    <s v="Recycled Steel Personal File for Hanging File Folders"/>
    <s v="United States"/>
    <s v="CA-2014-168312"/>
    <x v="72"/>
    <d v="2014-03-07T00:00:00"/>
    <s v="Standard Class"/>
    <n v="6"/>
    <n v="3"/>
    <s v="Spring"/>
    <n v="137.352"/>
    <n v="91.390963523653838"/>
    <n v="45.961036476346166"/>
    <n v="0.33462225869551349"/>
    <n v="3"/>
    <n v="412.05600000000004"/>
    <n v="0.2"/>
    <n v="355"/>
    <x v="1"/>
    <x v="2"/>
    <n v="86.162357829081401"/>
  </r>
  <r>
    <s v="V009"/>
    <x v="121"/>
    <x v="1"/>
    <x v="0"/>
    <s v="Tables"/>
    <s v="FUR-TA-10001866"/>
    <s v="Bevis Round Conference Room Tables and Bases"/>
    <s v="United States"/>
    <s v="CA-2014-168312"/>
    <x v="72"/>
    <d v="2014-03-07T00:00:00"/>
    <s v="Standard Class"/>
    <n v="6"/>
    <n v="3"/>
    <s v="Spring"/>
    <n v="376.50900000000001"/>
    <n v="303.67968842293658"/>
    <n v="72.829311577063436"/>
    <n v="0.19343312265327903"/>
    <n v="3"/>
    <n v="1129.527"/>
    <n v="0.3"/>
    <n v="277"/>
    <x v="1"/>
    <x v="0"/>
    <n v="164.81032723861691"/>
  </r>
  <r>
    <s v="V027"/>
    <x v="40"/>
    <x v="2"/>
    <x v="0"/>
    <s v="Furnishings"/>
    <s v="FUR-FU-10002157"/>
    <s v="Artistic Insta-Plaque"/>
    <s v="United States"/>
    <s v="US-2017-105935"/>
    <x v="795"/>
    <d v="2017-01-31T00:00:00"/>
    <s v="Standard Class"/>
    <n v="5"/>
    <n v="1"/>
    <s v="Winter"/>
    <n v="62.72"/>
    <n v="48.655567229651062"/>
    <n v="14.064432770348937"/>
    <n v="0.22424159391500217"/>
    <n v="4"/>
    <n v="250.88"/>
    <n v="0"/>
    <n v="135"/>
    <x v="0"/>
    <x v="1"/>
    <n v="9.0528522208933317"/>
  </r>
  <r>
    <s v="V087"/>
    <x v="6"/>
    <x v="3"/>
    <x v="2"/>
    <s v="Phones"/>
    <s v="TEC-PH-10001459"/>
    <s v="Samsung Galaxy Mega 6.3"/>
    <s v="United States"/>
    <s v="US-2017-105935"/>
    <x v="795"/>
    <d v="2017-01-31T00:00:00"/>
    <s v="Standard Class"/>
    <n v="5"/>
    <n v="1"/>
    <s v="Winter"/>
    <n v="2939.93"/>
    <n v="1924.366013481686"/>
    <n v="1015.5639865183139"/>
    <n v="0.34543815210508888"/>
    <n v="7"/>
    <n v="20579.509999999998"/>
    <n v="0"/>
    <n v="353"/>
    <x v="0"/>
    <x v="0"/>
    <n v="1365.495077785733"/>
  </r>
  <r>
    <s v="V042"/>
    <x v="111"/>
    <x v="1"/>
    <x v="0"/>
    <s v="Chairs"/>
    <s v="FUR-CH-10002126"/>
    <s v="Hon Deluxe Fabric Upholstered Stacking Chairs"/>
    <s v="United States"/>
    <s v="CA-2014-161508"/>
    <x v="136"/>
    <d v="2014-07-16T00:00:00"/>
    <s v="Standard Class"/>
    <n v="4"/>
    <n v="7"/>
    <s v="Summer"/>
    <n v="512.35799999999995"/>
    <n v="357.81699425545071"/>
    <n v="154.54100574454924"/>
    <n v="0.30162699859190106"/>
    <n v="3"/>
    <n v="1537.0739999999998"/>
    <n v="0.3"/>
    <n v="261"/>
    <x v="0"/>
    <x v="0"/>
    <n v="368.67092225090562"/>
  </r>
  <r>
    <s v="V108"/>
    <x v="76"/>
    <x v="2"/>
    <x v="1"/>
    <s v="Fasteners"/>
    <s v="OFF-FA-10001561"/>
    <s v="Stockwell Push Pins"/>
    <s v="United States"/>
    <s v="CA-2014-161508"/>
    <x v="136"/>
    <d v="2014-07-16T00:00:00"/>
    <s v="Standard Class"/>
    <n v="4"/>
    <n v="7"/>
    <s v="Summer"/>
    <n v="3.488"/>
    <n v="2.354917737977003"/>
    <n v="1.133082262022997"/>
    <n v="0.32485156594696013"/>
    <n v="2"/>
    <n v="6.976"/>
    <n v="0.2"/>
    <n v="120"/>
    <x v="0"/>
    <x v="1"/>
    <n v="4.0500085361462066"/>
  </r>
  <r>
    <s v="V119"/>
    <x v="20"/>
    <x v="1"/>
    <x v="1"/>
    <s v="Art"/>
    <s v="OFF-AR-10003158"/>
    <s v="Fluorescent Highlighters by Dixon"/>
    <s v="United States"/>
    <s v="CA-2014-161508"/>
    <x v="136"/>
    <d v="2014-07-16T00:00:00"/>
    <s v="Standard Class"/>
    <n v="4"/>
    <n v="7"/>
    <s v="Summer"/>
    <n v="22.288"/>
    <n v="16.337597297968109"/>
    <n v="5.9504027020318908"/>
    <n v="0.26697786710480487"/>
    <n v="7"/>
    <n v="156.01599999999999"/>
    <n v="0.2"/>
    <n v="393"/>
    <x v="0"/>
    <x v="1"/>
    <n v="4.7226351965825177"/>
  </r>
  <r>
    <s v="V120"/>
    <x v="91"/>
    <x v="2"/>
    <x v="1"/>
    <s v="Paper"/>
    <s v="OFF-PA-10001804"/>
    <s v="Xerox 195"/>
    <s v="United States"/>
    <s v="CA-2014-161508"/>
    <x v="136"/>
    <d v="2014-07-16T00:00:00"/>
    <s v="Standard Class"/>
    <n v="4"/>
    <n v="7"/>
    <s v="Summer"/>
    <n v="16.032"/>
    <n v="10.520685874997699"/>
    <n v="5.5113141250023006"/>
    <n v="0.343769593625393"/>
    <n v="3"/>
    <n v="48.096000000000004"/>
    <n v="0.2"/>
    <n v="174"/>
    <x v="0"/>
    <x v="1"/>
    <n v="13.147169038020531"/>
  </r>
  <r>
    <s v="V113"/>
    <x v="117"/>
    <x v="3"/>
    <x v="1"/>
    <s v="Art"/>
    <s v="OFF-AR-10000422"/>
    <s v="Pencil and Crayon Sharpener"/>
    <s v="United States"/>
    <s v="CA-2017-130904"/>
    <x v="645"/>
    <d v="2017-04-16T00:00:00"/>
    <s v="Standard Class"/>
    <n v="5"/>
    <n v="4"/>
    <s v="Spring"/>
    <n v="1.752"/>
    <n v="1.3756134787192451"/>
    <n v="0.37638652128075489"/>
    <n v="0.21483248931549936"/>
    <n v="1"/>
    <n v="1.752"/>
    <n v="0.2"/>
    <n v="306"/>
    <x v="0"/>
    <x v="1"/>
    <n v="4.4000292044485354"/>
  </r>
  <r>
    <s v="V112"/>
    <x v="53"/>
    <x v="3"/>
    <x v="1"/>
    <s v="Art"/>
    <s v="OFF-AR-10000127"/>
    <s v="Newell 321"/>
    <s v="United States"/>
    <s v="CA-2017-130904"/>
    <x v="645"/>
    <d v="2017-04-16T00:00:00"/>
    <s v="Standard Class"/>
    <n v="5"/>
    <n v="4"/>
    <s v="Spring"/>
    <n v="20.992000000000001"/>
    <n v="15.72571749090671"/>
    <n v="5.2662825090932905"/>
    <n v="0.25087092745299594"/>
    <n v="8"/>
    <n v="167.93600000000001"/>
    <n v="0.2"/>
    <n v="277"/>
    <x v="0"/>
    <x v="1"/>
    <n v="7.92647815867804"/>
  </r>
  <r>
    <s v="V117"/>
    <x v="104"/>
    <x v="1"/>
    <x v="1"/>
    <s v="Storage"/>
    <s v="OFF-ST-10004634"/>
    <s v="Personal Folder Holder, Ebony"/>
    <s v="United States"/>
    <s v="CA-2017-133620"/>
    <x v="38"/>
    <d v="2017-11-18T00:00:00"/>
    <s v="Standard Class"/>
    <n v="5"/>
    <n v="11"/>
    <s v="Winter"/>
    <n v="11.21"/>
    <n v="9.3926570016013873"/>
    <n v="1.8173429983986136"/>
    <n v="0.16211801948248114"/>
    <n v="1"/>
    <n v="11.21"/>
    <n v="0"/>
    <n v="481"/>
    <x v="0"/>
    <x v="1"/>
    <n v="14.89988512259966"/>
  </r>
  <r>
    <s v="V117"/>
    <x v="104"/>
    <x v="1"/>
    <x v="1"/>
    <s v="Art"/>
    <s v="OFF-AR-10003582"/>
    <s v="Boston Electric Pencil Sharpener, Model 1818, Charcoal Black"/>
    <s v="United States"/>
    <s v="CA-2015-142937"/>
    <x v="901"/>
    <d v="2015-12-06T00:00:00"/>
    <s v="First Class"/>
    <n v="1"/>
    <n v="12"/>
    <s v="Winter"/>
    <n v="45.04"/>
    <n v="32.427840128723403"/>
    <n v="12.612159871276596"/>
    <n v="0.28002131152923171"/>
    <n v="2"/>
    <n v="90.08"/>
    <n v="0.2"/>
    <n v="136"/>
    <x v="0"/>
    <x v="1"/>
    <n v="31.265152412184769"/>
  </r>
  <r>
    <s v="V103"/>
    <x v="33"/>
    <x v="1"/>
    <x v="1"/>
    <s v="Binders"/>
    <s v="OFF-BI-10002026"/>
    <s v="Ibico Recycled Linen-Style Covers"/>
    <s v="United States"/>
    <s v="US-2016-149790"/>
    <x v="182"/>
    <d v="2016-10-01T00:00:00"/>
    <s v="Standard Class"/>
    <n v="5"/>
    <n v="9"/>
    <s v="Autumn"/>
    <n v="15.624000000000001"/>
    <n v="11.74786988823231"/>
    <n v="3.8761301117676901"/>
    <n v="0.24808820479823923"/>
    <n v="2"/>
    <n v="31.248000000000001"/>
    <n v="0.8"/>
    <n v="219"/>
    <x v="0"/>
    <x v="2"/>
    <n v="114.0797613244617"/>
  </r>
  <r>
    <s v="V099"/>
    <x v="24"/>
    <x v="1"/>
    <x v="1"/>
    <s v="Appliances"/>
    <s v="OFF-AP-10000595"/>
    <s v="Disposable Triple-Filter Dust Bags"/>
    <s v="United States"/>
    <s v="CA-2016-130778"/>
    <x v="258"/>
    <d v="2016-11-25T00:00:00"/>
    <s v="Standard Class"/>
    <n v="6"/>
    <n v="11"/>
    <s v="Winter"/>
    <n v="8.74"/>
    <n v="5.7701862582963281"/>
    <n v="2.9698137417036721"/>
    <n v="0.33979562262055746"/>
    <n v="2"/>
    <n v="17.48"/>
    <n v="0"/>
    <n v="217"/>
    <x v="1"/>
    <x v="1"/>
    <n v="2.523020676358664"/>
  </r>
  <r>
    <s v="V105"/>
    <x v="85"/>
    <x v="0"/>
    <x v="1"/>
    <s v="Paper"/>
    <s v="OFF-PA-10001509"/>
    <s v="Recycled Desk Saver Line &quot;While You Were Out&quot; Book, 5 1/2&quot; X 4&quot;"/>
    <s v="United States"/>
    <s v="CA-2016-130778"/>
    <x v="258"/>
    <d v="2016-11-25T00:00:00"/>
    <s v="Standard Class"/>
    <n v="6"/>
    <n v="11"/>
    <s v="Winter"/>
    <n v="44.75"/>
    <n v="33.18773503221734"/>
    <n v="11.56226496778266"/>
    <n v="0.2583746361515678"/>
    <n v="5"/>
    <n v="223.75"/>
    <n v="0"/>
    <n v="100"/>
    <x v="1"/>
    <x v="0"/>
    <n v="12.657211383239201"/>
  </r>
  <r>
    <s v="V135"/>
    <x v="51"/>
    <x v="2"/>
    <x v="1"/>
    <s v="Storage"/>
    <s v="OFF-ST-10001321"/>
    <s v="Decoflex Hanging Personal Folder File, Blue"/>
    <s v="United States"/>
    <s v="CA-2017-144456"/>
    <x v="565"/>
    <d v="2017-09-09T00:00:00"/>
    <s v="First Class"/>
    <n v="1"/>
    <n v="9"/>
    <s v="Autumn"/>
    <n v="61.68"/>
    <n v="51.426208059220343"/>
    <n v="10.253791940779656"/>
    <n v="0.16624176298280896"/>
    <n v="5"/>
    <n v="308.39999999999998"/>
    <n v="0.2"/>
    <n v="308"/>
    <x v="0"/>
    <x v="1"/>
    <n v="30.4129938677533"/>
  </r>
  <r>
    <s v="V091"/>
    <x v="55"/>
    <x v="1"/>
    <x v="2"/>
    <s v="Phones"/>
    <s v="TEC-PH-10001750"/>
    <s v="Samsung Rugby III"/>
    <s v="United States"/>
    <s v="CA-2017-144456"/>
    <x v="565"/>
    <d v="2017-09-09T00:00:00"/>
    <s v="First Class"/>
    <n v="1"/>
    <n v="9"/>
    <s v="Autumn"/>
    <n v="158.376"/>
    <n v="134.30408049022159"/>
    <n v="24.071919509778411"/>
    <n v="0.15199221794829021"/>
    <n v="3"/>
    <n v="475.12800000000004"/>
    <n v="0.2"/>
    <n v="410"/>
    <x v="0"/>
    <x v="2"/>
    <n v="69.636537391864707"/>
  </r>
  <r>
    <s v="V130"/>
    <x v="34"/>
    <x v="3"/>
    <x v="1"/>
    <s v="Binders"/>
    <s v="OFF-BI-10001890"/>
    <s v="Avery Poly Binder Pockets"/>
    <s v="United States"/>
    <s v="CA-2017-103478"/>
    <x v="246"/>
    <d v="2017-07-24T00:00:00"/>
    <s v="Second Class"/>
    <n v="3"/>
    <n v="7"/>
    <s v="Summer"/>
    <n v="2.8639999999999999"/>
    <n v="2.0252535421144522"/>
    <n v="0.83874645788554769"/>
    <n v="0.29285840009970243"/>
    <n v="4"/>
    <n v="11.456"/>
    <n v="0.8"/>
    <n v="307"/>
    <x v="0"/>
    <x v="1"/>
    <n v="9.0562578048867106"/>
  </r>
  <r>
    <s v="V116"/>
    <x v="62"/>
    <x v="4"/>
    <x v="1"/>
    <s v="Binders"/>
    <s v="OFF-BI-10004224"/>
    <s v="Catalog Binders with Expanding Posts"/>
    <s v="United States"/>
    <s v="CA-2017-103478"/>
    <x v="246"/>
    <d v="2017-07-24T00:00:00"/>
    <s v="Second Class"/>
    <n v="3"/>
    <n v="7"/>
    <s v="Summer"/>
    <n v="94.191999999999993"/>
    <n v="72.295507857664575"/>
    <n v="21.896492142335418"/>
    <n v="0.23246658041378696"/>
    <n v="7"/>
    <n v="659.34399999999994"/>
    <n v="0.8"/>
    <n v="253"/>
    <x v="0"/>
    <x v="2"/>
    <n v="113.8234214813203"/>
  </r>
  <r>
    <s v="V125"/>
    <x v="64"/>
    <x v="2"/>
    <x v="1"/>
    <s v="Paper"/>
    <s v="OFF-PA-10001357"/>
    <s v="Xerox 1886"/>
    <s v="United States"/>
    <s v="CA-2017-118577"/>
    <x v="833"/>
    <d v="2017-10-11T00:00:00"/>
    <s v="Standard Class"/>
    <n v="5"/>
    <n v="10"/>
    <s v="Autumn"/>
    <n v="143.69999999999999"/>
    <n v="96.828399990600261"/>
    <n v="46.871600009399728"/>
    <n v="0.326176757198328"/>
    <n v="3"/>
    <n v="431.09999999999997"/>
    <n v="0"/>
    <n v="349"/>
    <x v="0"/>
    <x v="2"/>
    <n v="74.082580408622377"/>
  </r>
  <r>
    <s v="V116"/>
    <x v="62"/>
    <x v="1"/>
    <x v="1"/>
    <s v="Paper"/>
    <s v="OFF-PA-10004888"/>
    <s v="Xerox 217"/>
    <s v="United States"/>
    <s v="CA-2017-118577"/>
    <x v="833"/>
    <d v="2017-10-11T00:00:00"/>
    <s v="Standard Class"/>
    <n v="5"/>
    <n v="10"/>
    <s v="Autumn"/>
    <n v="6.48"/>
    <n v="5.226704123989391"/>
    <n v="1.2532958760106094"/>
    <n v="0.19340985740904465"/>
    <n v="1"/>
    <n v="6.48"/>
    <n v="0"/>
    <n v="270"/>
    <x v="0"/>
    <x v="1"/>
    <n v="14.111147204553269"/>
  </r>
  <r>
    <s v="V071"/>
    <x v="114"/>
    <x v="2"/>
    <x v="2"/>
    <s v="Accessories"/>
    <s v="TEC-AC-10002370"/>
    <s v="Maxell CD-R Discs"/>
    <s v="United States"/>
    <s v="CA-2017-113572"/>
    <x v="659"/>
    <d v="2017-11-11T00:00:00"/>
    <s v="Standard Class"/>
    <n v="4"/>
    <n v="11"/>
    <s v="Winter"/>
    <n v="7.88"/>
    <n v="5.2161030333235923"/>
    <n v="2.6638969666764076"/>
    <n v="0.33805799069497561"/>
    <n v="4"/>
    <n v="31.52"/>
    <n v="0"/>
    <n v="414"/>
    <x v="0"/>
    <x v="1"/>
    <n v="2.4073797650834678"/>
  </r>
  <r>
    <s v="V114"/>
    <x v="13"/>
    <x v="1"/>
    <x v="1"/>
    <s v="Storage"/>
    <s v="OFF-ST-10004634"/>
    <s v="Personal Folder Holder, Ebony"/>
    <s v="United States"/>
    <s v="CA-2016-153269"/>
    <x v="1185"/>
    <d v="2016-03-12T00:00:00"/>
    <s v="First Class"/>
    <n v="3"/>
    <n v="3"/>
    <s v="Spring"/>
    <n v="11.21"/>
    <n v="8.8557903177806132"/>
    <n v="2.3542096822193876"/>
    <n v="0.21000978431930306"/>
    <n v="1"/>
    <n v="11.21"/>
    <n v="0"/>
    <n v="406"/>
    <x v="0"/>
    <x v="1"/>
    <n v="14.89988512259966"/>
  </r>
  <r>
    <s v="V008"/>
    <x v="0"/>
    <x v="0"/>
    <x v="0"/>
    <s v="Chairs"/>
    <s v="FUR-CH-10002647"/>
    <s v="Situations Contoured Folding Chairs, 4/Set"/>
    <s v="United States"/>
    <s v="CA-2016-153269"/>
    <x v="1185"/>
    <d v="2016-03-12T00:00:00"/>
    <s v="First Class"/>
    <n v="3"/>
    <n v="3"/>
    <s v="Spring"/>
    <n v="354.9"/>
    <n v="281.90473885504451"/>
    <n v="72.995261144955464"/>
    <n v="0.20567839150452372"/>
    <n v="5"/>
    <n v="1774.5"/>
    <n v="0"/>
    <n v="206"/>
    <x v="0"/>
    <x v="0"/>
    <n v="155.0969267858006"/>
  </r>
  <r>
    <s v="V124"/>
    <x v="15"/>
    <x v="3"/>
    <x v="1"/>
    <s v="Paper"/>
    <s v="OFF-PA-10001801"/>
    <s v="Xerox 193"/>
    <s v="United States"/>
    <s v="CA-2016-153269"/>
    <x v="1185"/>
    <d v="2016-03-12T00:00:00"/>
    <s v="First Class"/>
    <n v="3"/>
    <n v="3"/>
    <s v="Spring"/>
    <n v="17.940000000000001"/>
    <n v="12.916868508831771"/>
    <n v="5.0231314911682308"/>
    <n v="0.27999618122453906"/>
    <n v="3"/>
    <n v="53.820000000000007"/>
    <n v="0"/>
    <n v="242"/>
    <x v="0"/>
    <x v="1"/>
    <n v="9.1346008852786404"/>
  </r>
  <r>
    <s v="V117"/>
    <x v="104"/>
    <x v="4"/>
    <x v="1"/>
    <s v="Binders"/>
    <s v="OFF-BI-10004632"/>
    <s v="GBC Binding covers"/>
    <s v="United States"/>
    <s v="CA-2016-153269"/>
    <x v="1185"/>
    <d v="2016-03-12T00:00:00"/>
    <s v="First Class"/>
    <n v="3"/>
    <n v="3"/>
    <s v="Spring"/>
    <n v="51.8"/>
    <n v="38.743179542688807"/>
    <n v="13.05682045731119"/>
    <n v="0.25206217099056355"/>
    <n v="4"/>
    <n v="207.2"/>
    <n v="0"/>
    <n v="107"/>
    <x v="0"/>
    <x v="0"/>
    <n v="342.54001287682269"/>
  </r>
  <r>
    <s v="V126"/>
    <x v="8"/>
    <x v="2"/>
    <x v="1"/>
    <s v="Binders"/>
    <s v="OFF-BI-10002082"/>
    <s v="GBC Twin Loop Wire Binding Elements"/>
    <s v="United States"/>
    <s v="CA-2017-161655"/>
    <x v="726"/>
    <d v="2017-05-18T00:00:00"/>
    <s v="Second Class"/>
    <n v="5"/>
    <n v="5"/>
    <s v="Summer"/>
    <n v="299.52"/>
    <n v="200.18404096614199"/>
    <n v="99.335959033857989"/>
    <n v="0.33165050425299814"/>
    <n v="9"/>
    <n v="2695.68"/>
    <n v="0"/>
    <n v="193"/>
    <x v="0"/>
    <x v="2"/>
    <n v="92.362243275774404"/>
  </r>
  <r>
    <s v="V100"/>
    <x v="17"/>
    <x v="0"/>
    <x v="1"/>
    <s v="Art"/>
    <s v="OFF-AR-10003986"/>
    <s v="Avery Hi-Liter Pen Style Six-Color Fluorescent Set"/>
    <s v="United States"/>
    <s v="CA-2016-101469"/>
    <x v="415"/>
    <d v="2016-07-08T00:00:00"/>
    <s v="Standard Class"/>
    <n v="6"/>
    <n v="7"/>
    <s v="Summer"/>
    <n v="7.7"/>
    <n v="6.3719041122270932"/>
    <n v="1.328095887772907"/>
    <n v="0.17247998542505286"/>
    <n v="2"/>
    <n v="15.4"/>
    <n v="0"/>
    <n v="497"/>
    <x v="1"/>
    <x v="2"/>
    <n v="132.5509689941303"/>
  </r>
  <r>
    <s v="V110"/>
    <x v="16"/>
    <x v="2"/>
    <x v="1"/>
    <s v="Paper"/>
    <s v="OFF-PA-10001243"/>
    <s v="Xerox 1983"/>
    <s v="United States"/>
    <s v="CA-2014-153087"/>
    <x v="422"/>
    <d v="2015-01-03T00:00:00"/>
    <s v="Standard Class"/>
    <n v="7"/>
    <n v="12"/>
    <s v="Winter"/>
    <n v="23.92"/>
    <n v="19.552273618521031"/>
    <n v="4.3677263814789704"/>
    <n v="0.18259725675079305"/>
    <n v="4"/>
    <n v="95.68"/>
    <n v="0"/>
    <n v="196"/>
    <x v="1"/>
    <x v="1"/>
    <n v="12.68549565448666"/>
  </r>
  <r>
    <s v="V083"/>
    <x v="116"/>
    <x v="1"/>
    <x v="2"/>
    <s v="Accessories"/>
    <s v="TEC-AC-10003198"/>
    <s v="Enermax Acrylux Wireless Keyboard"/>
    <s v="United States"/>
    <s v="CA-2014-153087"/>
    <x v="422"/>
    <d v="2015-01-03T00:00:00"/>
    <s v="Standard Class"/>
    <n v="7"/>
    <n v="12"/>
    <s v="Winter"/>
    <n v="498"/>
    <n v="350.08338829141002"/>
    <n v="147.91661170858998"/>
    <n v="0.29702130865178711"/>
    <n v="5"/>
    <n v="2490"/>
    <n v="0"/>
    <n v="106"/>
    <x v="1"/>
    <x v="0"/>
    <n v="263.29086212779958"/>
  </r>
  <r>
    <s v="V008"/>
    <x v="0"/>
    <x v="2"/>
    <x v="0"/>
    <s v="Chairs"/>
    <s v="FUR-CH-10003774"/>
    <s v="Global Wood Trimmed Manager's Task Chair, Khaki"/>
    <s v="United States"/>
    <s v="CA-2017-135076"/>
    <x v="669"/>
    <d v="2017-04-17T00:00:00"/>
    <s v="Standard Class"/>
    <n v="4"/>
    <n v="4"/>
    <s v="Spring"/>
    <n v="436.70400000000001"/>
    <n v="312.56141049210441"/>
    <n v="124.14258950789559"/>
    <n v="0.28427170236108573"/>
    <n v="6"/>
    <n v="2620.2240000000002"/>
    <n v="0.2"/>
    <n v="373"/>
    <x v="0"/>
    <x v="2"/>
    <n v="131.76663325376791"/>
  </r>
  <r>
    <s v="V141"/>
    <x v="67"/>
    <x v="0"/>
    <x v="1"/>
    <s v="Paper"/>
    <s v="OFF-PA-10002262"/>
    <s v="Xerox 192"/>
    <s v="United States"/>
    <s v="CA-2014-161634"/>
    <x v="687"/>
    <d v="2014-11-20T00:00:00"/>
    <s v="Standard Class"/>
    <n v="6"/>
    <n v="11"/>
    <s v="Winter"/>
    <n v="32.4"/>
    <n v="24.494163863784049"/>
    <n v="7.9058361362159495"/>
    <n v="0.24400728815481326"/>
    <n v="5"/>
    <n v="162"/>
    <n v="0"/>
    <n v="111"/>
    <x v="1"/>
    <x v="0"/>
    <n v="9.7559335791096888"/>
  </r>
  <r>
    <s v="V124"/>
    <x v="15"/>
    <x v="3"/>
    <x v="1"/>
    <s v="Appliances"/>
    <s v="OFF-AP-10004532"/>
    <s v="Kensington 6 Outlet Guardian Standard Surge Protector"/>
    <s v="United States"/>
    <s v="CA-2017-141481"/>
    <x v="532"/>
    <d v="2017-06-14T00:00:00"/>
    <s v="First Class"/>
    <n v="3"/>
    <n v="6"/>
    <s v="Summer"/>
    <n v="61.44"/>
    <n v="49.263098070434253"/>
    <n v="12.176901929565744"/>
    <n v="0.19819176317652579"/>
    <n v="3"/>
    <n v="184.32"/>
    <n v="0"/>
    <n v="101"/>
    <x v="0"/>
    <x v="0"/>
    <n v="10.57582652404372"/>
  </r>
  <r>
    <s v="V133"/>
    <x v="42"/>
    <x v="3"/>
    <x v="1"/>
    <s v="Storage"/>
    <s v="OFF-ST-10001325"/>
    <s v="Sterilite Officeware Hinged File Box"/>
    <s v="United States"/>
    <s v="CA-2016-132549"/>
    <x v="881"/>
    <d v="2016-11-30T00:00:00"/>
    <s v="Standard Class"/>
    <n v="5"/>
    <n v="11"/>
    <s v="Winter"/>
    <n v="73.36"/>
    <n v="61.277348750218927"/>
    <n v="12.082651249781073"/>
    <n v="0.16470353393921855"/>
    <n v="7"/>
    <n v="513.52"/>
    <n v="0"/>
    <n v="448"/>
    <x v="0"/>
    <x v="1"/>
    <n v="19.255841461748691"/>
  </r>
  <r>
    <s v="V136"/>
    <x v="10"/>
    <x v="2"/>
    <x v="1"/>
    <s v="Labels"/>
    <s v="OFF-LA-10004544"/>
    <s v="Avery 505"/>
    <s v="United States"/>
    <s v="US-2014-155544"/>
    <x v="90"/>
    <d v="2014-03-25T00:00:00"/>
    <s v="Standard Class"/>
    <n v="4"/>
    <n v="3"/>
    <s v="Spring"/>
    <n v="59.2"/>
    <n v="45.957378012448658"/>
    <n v="13.242621987551345"/>
    <n v="0.22369293897890785"/>
    <n v="5"/>
    <n v="296"/>
    <n v="0.2"/>
    <n v="106"/>
    <x v="0"/>
    <x v="0"/>
    <n v="18.953247742801231"/>
  </r>
  <r>
    <s v="V048"/>
    <x v="99"/>
    <x v="2"/>
    <x v="0"/>
    <s v="Furnishings"/>
    <s v="FUR-FU-10001473"/>
    <s v="DAX Wood Document Frame"/>
    <s v="United States"/>
    <s v="US-2014-155544"/>
    <x v="90"/>
    <d v="2014-03-25T00:00:00"/>
    <s v="Standard Class"/>
    <n v="4"/>
    <n v="3"/>
    <s v="Spring"/>
    <n v="32.951999999999998"/>
    <n v="23.381104267635369"/>
    <n v="9.5708957323646295"/>
    <n v="0.29044961557309512"/>
    <n v="3"/>
    <n v="98.855999999999995"/>
    <n v="0.2"/>
    <n v="111"/>
    <x v="0"/>
    <x v="0"/>
    <n v="59.683902371457869"/>
  </r>
  <r>
    <s v="V019"/>
    <x v="56"/>
    <x v="0"/>
    <x v="0"/>
    <s v="Chairs"/>
    <s v="FUR-CH-10000422"/>
    <s v="Global Highback Leather Tilter in Burgundy"/>
    <s v="United States"/>
    <s v="US-2014-155544"/>
    <x v="90"/>
    <d v="2014-03-25T00:00:00"/>
    <s v="Standard Class"/>
    <n v="4"/>
    <n v="3"/>
    <s v="Spring"/>
    <n v="218.376"/>
    <n v="149.52989434592851"/>
    <n v="68.846105654071494"/>
    <n v="0.31526406589584705"/>
    <n v="3"/>
    <n v="655.12800000000004"/>
    <n v="0.2"/>
    <n v="439"/>
    <x v="0"/>
    <x v="0"/>
    <n v="170.83357355186371"/>
  </r>
  <r>
    <s v="V004"/>
    <x v="142"/>
    <x v="1"/>
    <x v="0"/>
    <s v="Furnishings"/>
    <s v="FUR-FU-10002960"/>
    <s v="Eldon 200 Class Desk Accessories, Burgundy"/>
    <s v="United States"/>
    <s v="US-2015-115238"/>
    <x v="28"/>
    <d v="2015-05-04T00:00:00"/>
    <s v="Standard Class"/>
    <n v="4"/>
    <n v="4"/>
    <s v="Spring"/>
    <n v="31.4"/>
    <n v="25.958209105025251"/>
    <n v="5.4417908949747478"/>
    <n v="0.17330544251511937"/>
    <n v="5"/>
    <n v="157"/>
    <n v="0"/>
    <n v="156"/>
    <x v="0"/>
    <x v="1"/>
    <n v="9.5075134919704425"/>
  </r>
  <r>
    <s v="V041"/>
    <x v="130"/>
    <x v="2"/>
    <x v="0"/>
    <s v="Furnishings"/>
    <s v="FUR-FU-10002445"/>
    <s v="DAX Two-Tone Rosewood/Black Document Frame, Desktop, 5 x 7"/>
    <s v="United States"/>
    <s v="US-2015-115238"/>
    <x v="28"/>
    <d v="2015-05-04T00:00:00"/>
    <s v="Standard Class"/>
    <n v="4"/>
    <n v="4"/>
    <s v="Spring"/>
    <n v="9.48"/>
    <n v="7.1533421587201431"/>
    <n v="2.3266578412798573"/>
    <n v="0.24542804232909887"/>
    <n v="1"/>
    <n v="9.48"/>
    <n v="0"/>
    <n v="177"/>
    <x v="0"/>
    <x v="1"/>
    <n v="19.95630873397468"/>
  </r>
  <r>
    <s v="V053"/>
    <x v="89"/>
    <x v="2"/>
    <x v="2"/>
    <s v="Phones"/>
    <s v="TEC-PH-10001300"/>
    <s v="iKross Bluetooth Portable Keyboard + Cell Phone Stand Holder + Brush for Apple iPhone 5S 5C 5, 4S 4"/>
    <s v="United States"/>
    <s v="US-2015-115238"/>
    <x v="28"/>
    <d v="2015-05-04T00:00:00"/>
    <s v="Standard Class"/>
    <n v="4"/>
    <n v="4"/>
    <s v="Spring"/>
    <n v="209.5"/>
    <n v="137.84604164796599"/>
    <n v="71.65395835203401"/>
    <n v="0.34202366755147501"/>
    <n v="10"/>
    <n v="2095"/>
    <n v="0"/>
    <n v="173"/>
    <x v="0"/>
    <x v="2"/>
    <n v="73.19919207204407"/>
  </r>
  <r>
    <s v="V006"/>
    <x v="132"/>
    <x v="3"/>
    <x v="0"/>
    <s v="Furnishings"/>
    <s v="FUR-FU-10001025"/>
    <s v="Eldon Imàge Series Desk Accessories, Clear"/>
    <s v="United States"/>
    <s v="US-2015-115238"/>
    <x v="28"/>
    <d v="2015-05-04T00:00:00"/>
    <s v="Standard Class"/>
    <n v="4"/>
    <n v="4"/>
    <s v="Spring"/>
    <n v="24.3"/>
    <n v="19.602033173918059"/>
    <n v="4.6979668260819416"/>
    <n v="0.19333196815152023"/>
    <n v="5"/>
    <n v="121.5"/>
    <n v="0"/>
    <n v="332"/>
    <x v="0"/>
    <x v="1"/>
    <n v="6.3242276998855766"/>
  </r>
  <r>
    <s v="V134"/>
    <x v="36"/>
    <x v="1"/>
    <x v="1"/>
    <s v="Paper"/>
    <s v="OFF-PA-10002689"/>
    <s v="Weyerhaeuser First Choice Laser/Copy Paper (20Lb. and 88 Bright)"/>
    <s v="United States"/>
    <s v="US-2015-115238"/>
    <x v="28"/>
    <d v="2015-05-04T00:00:00"/>
    <s v="Standard Class"/>
    <n v="4"/>
    <n v="4"/>
    <s v="Spring"/>
    <n v="6.48"/>
    <n v="4.2354390167502478"/>
    <n v="2.2445609832497526"/>
    <n v="0.34638286778545563"/>
    <n v="1"/>
    <n v="6.48"/>
    <n v="0"/>
    <n v="378"/>
    <x v="0"/>
    <x v="1"/>
    <n v="20.695460371782019"/>
  </r>
  <r>
    <s v="V007"/>
    <x v="29"/>
    <x v="4"/>
    <x v="0"/>
    <s v="Furnishings"/>
    <s v="FUR-FU-10004245"/>
    <s v="Career Cubicle Clock, 8 1/4&quot;, Black"/>
    <s v="United States"/>
    <s v="CA-2017-132199"/>
    <x v="898"/>
    <d v="2017-05-08T00:00:00"/>
    <s v="Standard Class"/>
    <n v="5"/>
    <n v="5"/>
    <s v="Summer"/>
    <n v="32.448"/>
    <n v="23.397980999052969"/>
    <n v="9.0500190009470316"/>
    <n v="0.27890837650847605"/>
    <n v="2"/>
    <n v="64.896000000000001"/>
    <n v="0.2"/>
    <n v="129"/>
    <x v="0"/>
    <x v="1"/>
    <n v="34.654479191007908"/>
  </r>
  <r>
    <s v="V106"/>
    <x v="110"/>
    <x v="3"/>
    <x v="1"/>
    <s v="Binders"/>
    <s v="OFF-BI-10003684"/>
    <s v="Wilson Jones Legal Size Ring Binders"/>
    <s v="United States"/>
    <s v="CA-2017-132199"/>
    <x v="898"/>
    <d v="2017-05-08T00:00:00"/>
    <s v="Standard Class"/>
    <n v="5"/>
    <n v="5"/>
    <s v="Summer"/>
    <n v="26.388000000000002"/>
    <n v="20.89985738472344"/>
    <n v="5.488142615276562"/>
    <n v="0.20797872575703205"/>
    <n v="4"/>
    <n v="105.55200000000001"/>
    <n v="0.7"/>
    <n v="466"/>
    <x v="0"/>
    <x v="2"/>
    <n v="44.856964955288717"/>
  </r>
  <r>
    <s v="V033"/>
    <x v="74"/>
    <x v="2"/>
    <x v="0"/>
    <s v="Tables"/>
    <s v="FUR-TA-10003748"/>
    <s v="Bevis 36 x 72 Conference Tables"/>
    <s v="United States"/>
    <s v="CA-2017-132199"/>
    <x v="898"/>
    <d v="2017-05-08T00:00:00"/>
    <s v="Standard Class"/>
    <n v="5"/>
    <n v="5"/>
    <s v="Summer"/>
    <n v="373.47"/>
    <n v="264.07966227807259"/>
    <n v="109.39033772192744"/>
    <n v="0.29290260990689326"/>
    <n v="5"/>
    <n v="1867.3500000000001"/>
    <n v="0.4"/>
    <n v="413"/>
    <x v="0"/>
    <x v="0"/>
    <n v="506.38079612396717"/>
  </r>
  <r>
    <s v="V098"/>
    <x v="92"/>
    <x v="0"/>
    <x v="1"/>
    <s v="Binders"/>
    <s v="OFF-BI-10002133"/>
    <s v="Wilson Jones Elliptical Ring 3 1/2&quot; Capacity Binders, 800 sheets"/>
    <s v="United States"/>
    <s v="CA-2017-132199"/>
    <x v="898"/>
    <d v="2017-05-08T00:00:00"/>
    <s v="Standard Class"/>
    <n v="5"/>
    <n v="5"/>
    <s v="Summer"/>
    <n v="64.2"/>
    <n v="54.209489942972432"/>
    <n v="9.9905100570275707"/>
    <n v="0.15561542144902757"/>
    <n v="5"/>
    <n v="321"/>
    <n v="0.7"/>
    <n v="194"/>
    <x v="0"/>
    <x v="2"/>
    <n v="84.768623406810818"/>
  </r>
  <r>
    <s v="V138"/>
    <x v="12"/>
    <x v="2"/>
    <x v="1"/>
    <s v="Fasteners"/>
    <s v="OFF-FA-10002280"/>
    <s v="Advantus Plastic Paper Clips"/>
    <s v="United States"/>
    <s v="CA-2017-132199"/>
    <x v="898"/>
    <d v="2017-05-08T00:00:00"/>
    <s v="Standard Class"/>
    <n v="5"/>
    <n v="5"/>
    <s v="Summer"/>
    <n v="8"/>
    <n v="6.6814003718314696"/>
    <n v="1.3185996281685304"/>
    <n v="0.1648249535210663"/>
    <n v="2"/>
    <n v="16"/>
    <n v="0.2"/>
    <n v="407"/>
    <x v="0"/>
    <x v="1"/>
    <n v="13.074572438303459"/>
  </r>
  <r>
    <s v="V022"/>
    <x v="49"/>
    <x v="2"/>
    <x v="0"/>
    <s v="Furnishings"/>
    <s v="FUR-FU-10000308"/>
    <s v="Deflect-o Glass Clear Studded Chair Mats"/>
    <s v="United States"/>
    <s v="CA-2016-163174"/>
    <x v="370"/>
    <d v="2016-08-30T00:00:00"/>
    <s v="Standard Class"/>
    <n v="4"/>
    <n v="8"/>
    <s v="Autumn"/>
    <n v="186.54"/>
    <n v="150.14055371885161"/>
    <n v="36.399446281148386"/>
    <n v="0.1951294429138436"/>
    <n v="3"/>
    <n v="559.62"/>
    <n v="0"/>
    <n v="155"/>
    <x v="0"/>
    <x v="2"/>
    <n v="125.8902800045303"/>
  </r>
  <r>
    <s v="V134"/>
    <x v="36"/>
    <x v="1"/>
    <x v="1"/>
    <s v="Storage"/>
    <s v="OFF-ST-10000876"/>
    <s v="Eldon Simplefile Box Office"/>
    <s v="United States"/>
    <s v="CA-2014-110555"/>
    <x v="909"/>
    <d v="2014-04-18T00:00:00"/>
    <s v="Standard Class"/>
    <n v="7"/>
    <n v="4"/>
    <s v="Spring"/>
    <n v="87.08"/>
    <n v="71.165941399243053"/>
    <n v="15.914058600756945"/>
    <n v="0.18275216583322171"/>
    <n v="7"/>
    <n v="609.55999999999995"/>
    <n v="0"/>
    <n v="109"/>
    <x v="1"/>
    <x v="0"/>
    <n v="23.185074583200539"/>
  </r>
  <r>
    <s v="V089"/>
    <x v="118"/>
    <x v="1"/>
    <x v="2"/>
    <s v="Phones"/>
    <s v="TEC-PH-10000586"/>
    <s v="AT&amp;T SB67148 SynJ"/>
    <s v="United States"/>
    <s v="CA-2014-110555"/>
    <x v="909"/>
    <d v="2014-04-18T00:00:00"/>
    <s v="Standard Class"/>
    <n v="7"/>
    <n v="4"/>
    <s v="Spring"/>
    <n v="105.584"/>
    <n v="85.206212206913804"/>
    <n v="20.377787793086199"/>
    <n v="0.19300071784632331"/>
    <n v="2"/>
    <n v="211.16800000000001"/>
    <n v="0.2"/>
    <n v="246"/>
    <x v="1"/>
    <x v="2"/>
    <n v="91.438426233176159"/>
  </r>
  <r>
    <s v="V088"/>
    <x v="96"/>
    <x v="3"/>
    <x v="2"/>
    <s v="Accessories"/>
    <s v="TEC-AC-10003399"/>
    <s v="Memorex Mini Travel Drive 64 GB USB 2.0 Flash Drive"/>
    <s v="United States"/>
    <s v="CA-2014-110555"/>
    <x v="909"/>
    <d v="2014-04-18T00:00:00"/>
    <s v="Standard Class"/>
    <n v="7"/>
    <n v="4"/>
    <s v="Spring"/>
    <n v="217.44"/>
    <n v="143.15825936406259"/>
    <n v="74.28174063593741"/>
    <n v="0.34161948416086008"/>
    <n v="6"/>
    <n v="1304.6399999999999"/>
    <n v="0"/>
    <n v="463"/>
    <x v="1"/>
    <x v="2"/>
    <n v="75.148863464459666"/>
  </r>
  <r>
    <s v="V097"/>
    <x v="25"/>
    <x v="0"/>
    <x v="1"/>
    <s v="Art"/>
    <s v="OFF-AR-10001955"/>
    <s v="Newell 319"/>
    <s v="United States"/>
    <s v="CA-2017-147207"/>
    <x v="460"/>
    <d v="2017-01-04T00:00:00"/>
    <s v="Second Class"/>
    <n v="2"/>
    <n v="1"/>
    <s v="Winter"/>
    <n v="31.744"/>
    <n v="26.17982033098879"/>
    <n v="5.5641796690112102"/>
    <n v="0.17528287767802453"/>
    <n v="2"/>
    <n v="63.488"/>
    <n v="0.2"/>
    <n v="186"/>
    <x v="0"/>
    <x v="1"/>
    <n v="32.475151221466902"/>
  </r>
  <r>
    <s v="V107"/>
    <x v="38"/>
    <x v="1"/>
    <x v="1"/>
    <s v="Appliances"/>
    <s v="OFF-AP-10000027"/>
    <s v="Hoover Commercial SteamVac"/>
    <s v="United States"/>
    <s v="CA-2017-147207"/>
    <x v="460"/>
    <d v="2017-01-04T00:00:00"/>
    <s v="Second Class"/>
    <n v="2"/>
    <n v="1"/>
    <s v="Winter"/>
    <n v="5.4320000000000004"/>
    <n v="4.1432132139752271"/>
    <n v="1.2887867860247733"/>
    <n v="0.23725824484992142"/>
    <n v="2"/>
    <n v="10.864000000000001"/>
    <n v="0.8"/>
    <n v="352"/>
    <x v="0"/>
    <x v="1"/>
    <n v="26.841263060196461"/>
  </r>
  <r>
    <s v="V028"/>
    <x v="109"/>
    <x v="3"/>
    <x v="0"/>
    <s v="Tables"/>
    <s v="FUR-TA-10002958"/>
    <s v="Bevis Oval Conference Table, Walnut"/>
    <s v="United States"/>
    <s v="CA-2017-147207"/>
    <x v="460"/>
    <d v="2017-01-04T00:00:00"/>
    <s v="Second Class"/>
    <n v="2"/>
    <n v="1"/>
    <s v="Winter"/>
    <n v="913.43"/>
    <n v="733.04270217317776"/>
    <n v="180.38729782682219"/>
    <n v="0.19748343915442038"/>
    <n v="5"/>
    <n v="4567.1499999999996"/>
    <n v="0.3"/>
    <n v="286"/>
    <x v="0"/>
    <x v="0"/>
    <n v="674.34063459839899"/>
  </r>
  <r>
    <s v="V143"/>
    <x v="135"/>
    <x v="0"/>
    <x v="1"/>
    <s v="Storage"/>
    <s v="OFF-ST-10002615"/>
    <s v="Dual Level, Single-Width Filing Carts"/>
    <s v="United States"/>
    <s v="CA-2017-147207"/>
    <x v="460"/>
    <d v="2017-01-04T00:00:00"/>
    <s v="Second Class"/>
    <n v="2"/>
    <n v="1"/>
    <s v="Winter"/>
    <n v="372.14400000000001"/>
    <n v="250.5711992227246"/>
    <n v="121.5728007772754"/>
    <n v="0.32668214663483869"/>
    <n v="3"/>
    <n v="1116.432"/>
    <n v="0.2"/>
    <n v="332"/>
    <x v="0"/>
    <x v="0"/>
    <n v="424.68075317244018"/>
  </r>
  <r>
    <s v="V078"/>
    <x v="32"/>
    <x v="2"/>
    <x v="2"/>
    <s v="Phones"/>
    <s v="TEC-PH-10002624"/>
    <s v="Samsung Galaxy S4 Mini"/>
    <s v="United States"/>
    <s v="CA-2017-137631"/>
    <x v="1045"/>
    <d v="2017-05-02T00:00:00"/>
    <s v="Standard Class"/>
    <n v="4"/>
    <n v="4"/>
    <s v="Spring"/>
    <n v="751.98400000000004"/>
    <n v="538.65816805429711"/>
    <n v="213.32583194570293"/>
    <n v="0.28368400384277181"/>
    <n v="2"/>
    <n v="1503.9680000000001"/>
    <n v="0.2"/>
    <n v="352"/>
    <x v="0"/>
    <x v="0"/>
    <n v="644.41782112849739"/>
  </r>
  <r>
    <s v="V090"/>
    <x v="21"/>
    <x v="0"/>
    <x v="2"/>
    <s v="Phones"/>
    <s v="TEC-PH-10002275"/>
    <s v="Mitel 5320 IP Phone VoIP phone"/>
    <s v="United States"/>
    <s v="CA-2017-157273"/>
    <x v="289"/>
    <d v="2017-02-02T00:00:00"/>
    <s v="First Class"/>
    <n v="3"/>
    <n v="1"/>
    <s v="Winter"/>
    <n v="604.76800000000003"/>
    <n v="422.58023432508998"/>
    <n v="182.18776567491005"/>
    <n v="0.3012523243209132"/>
    <n v="4"/>
    <n v="2419.0720000000001"/>
    <n v="0.2"/>
    <n v="323"/>
    <x v="0"/>
    <x v="0"/>
    <n v="289.51063855179262"/>
  </r>
  <r>
    <s v="V107"/>
    <x v="38"/>
    <x v="2"/>
    <x v="1"/>
    <s v="Supplies"/>
    <s v="OFF-SU-10004290"/>
    <s v="Acme Design Line 8&quot; Stainless Steel Bent Scissors w/Champagne Handles, 3-1/8&quot; Cut"/>
    <s v="United States"/>
    <s v="CA-2014-109918"/>
    <x v="557"/>
    <d v="2014-09-12T00:00:00"/>
    <s v="Second Class"/>
    <n v="5"/>
    <n v="9"/>
    <s v="Autumn"/>
    <n v="27.36"/>
    <n v="19.621128066538489"/>
    <n v="7.7388719334615104"/>
    <n v="0.28285350633996748"/>
    <n v="4"/>
    <n v="109.44"/>
    <n v="0"/>
    <n v="439"/>
    <x v="0"/>
    <x v="1"/>
    <n v="10.85816338060908"/>
  </r>
  <r>
    <s v="V139"/>
    <x v="2"/>
    <x v="0"/>
    <x v="1"/>
    <s v="Paper"/>
    <s v="OFF-PA-10000174"/>
    <s v="Message Book, Wirebound, Four 5 1/2&quot; X 4&quot; Forms/Pg., 200 Dupl. Sets/Book"/>
    <s v="United States"/>
    <s v="CA-2014-109918"/>
    <x v="557"/>
    <d v="2014-09-12T00:00:00"/>
    <s v="Second Class"/>
    <n v="5"/>
    <n v="9"/>
    <s v="Autumn"/>
    <n v="20.56"/>
    <n v="16.031423756839111"/>
    <n v="4.528576243160888"/>
    <n v="0.22026149042611323"/>
    <n v="2"/>
    <n v="41.12"/>
    <n v="0"/>
    <n v="103"/>
    <x v="0"/>
    <x v="0"/>
    <n v="8.3935848519370246"/>
  </r>
  <r>
    <s v="V136"/>
    <x v="10"/>
    <x v="3"/>
    <x v="1"/>
    <s v="Binders"/>
    <s v="OFF-BI-10004308"/>
    <s v="Avery Legal 4-Ring Binder"/>
    <s v="United States"/>
    <s v="CA-2014-109918"/>
    <x v="557"/>
    <d v="2014-09-12T00:00:00"/>
    <s v="Second Class"/>
    <n v="5"/>
    <n v="9"/>
    <s v="Autumn"/>
    <n v="83.92"/>
    <n v="62.222147078465881"/>
    <n v="21.697852921534121"/>
    <n v="0.25855401479425788"/>
    <n v="5"/>
    <n v="419.6"/>
    <n v="0.2"/>
    <n v="452"/>
    <x v="0"/>
    <x v="2"/>
    <n v="41.161277187019678"/>
  </r>
  <r>
    <s v="V010"/>
    <x v="129"/>
    <x v="2"/>
    <x v="0"/>
    <s v="Tables"/>
    <s v="FUR-TA-10003473"/>
    <s v="Bretford Rectangular Conference Table Tops"/>
    <s v="United States"/>
    <s v="CA-2016-118745"/>
    <x v="725"/>
    <d v="2016-06-16T00:00:00"/>
    <s v="Standard Class"/>
    <n v="5"/>
    <n v="6"/>
    <s v="Summer"/>
    <n v="902.71199999999999"/>
    <n v="597.64790410217381"/>
    <n v="305.06409589782618"/>
    <n v="0.33794177533679198"/>
    <n v="3"/>
    <n v="2708.136"/>
    <n v="0.2"/>
    <n v="211"/>
    <x v="0"/>
    <x v="0"/>
    <n v="899.40977660929639"/>
  </r>
  <r>
    <s v="V007"/>
    <x v="29"/>
    <x v="2"/>
    <x v="0"/>
    <s v="Bookcases"/>
    <s v="FUR-BO-10003894"/>
    <s v="Safco Value Mate Steel Bookcase, Baked Enamel Finish on Steel, Black"/>
    <s v="United States"/>
    <s v="CA-2016-163972"/>
    <x v="508"/>
    <d v="2016-10-21T00:00:00"/>
    <s v="Standard Class"/>
    <n v="4"/>
    <n v="10"/>
    <s v="Autumn"/>
    <n v="120.666"/>
    <n v="94.283251209066094"/>
    <n v="26.382748790933903"/>
    <n v="0.21864277253686956"/>
    <n v="2"/>
    <n v="241.33199999999999"/>
    <n v="0.15"/>
    <n v="292"/>
    <x v="0"/>
    <x v="0"/>
    <n v="190.50340875690389"/>
  </r>
  <r>
    <s v="V141"/>
    <x v="67"/>
    <x v="0"/>
    <x v="1"/>
    <s v="Binders"/>
    <s v="OFF-BI-10001658"/>
    <s v="GBC Standard Therm-A-Bind Covers"/>
    <s v="United States"/>
    <s v="CA-2014-165393"/>
    <x v="422"/>
    <d v="2014-12-30T00:00:00"/>
    <s v="First Class"/>
    <n v="3"/>
    <n v="12"/>
    <s v="Winter"/>
    <n v="4.984"/>
    <n v="3.8872008652362982"/>
    <n v="1.0967991347637018"/>
    <n v="0.22006403185467532"/>
    <n v="1"/>
    <n v="4.984"/>
    <n v="0.8"/>
    <n v="240"/>
    <x v="0"/>
    <x v="1"/>
    <n v="29.723319058927249"/>
  </r>
  <r>
    <s v="V006"/>
    <x v="132"/>
    <x v="2"/>
    <x v="0"/>
    <s v="Furnishings"/>
    <s v="FUR-FU-10003535"/>
    <s v="Howard Miller Distant Time Traveler Alarm Clock"/>
    <s v="United States"/>
    <s v="CA-2016-113726"/>
    <x v="390"/>
    <d v="2016-12-01T00:00:00"/>
    <s v="Standard Class"/>
    <n v="7"/>
    <n v="11"/>
    <s v="Winter"/>
    <n v="82.26"/>
    <n v="65.007638287276819"/>
    <n v="17.252361712723186"/>
    <n v="0.20972965855486489"/>
    <n v="3"/>
    <n v="246.78000000000003"/>
    <n v="0"/>
    <n v="422"/>
    <x v="1"/>
    <x v="2"/>
    <n v="94.567865891115474"/>
  </r>
  <r>
    <s v="V139"/>
    <x v="2"/>
    <x v="4"/>
    <x v="1"/>
    <s v="Storage"/>
    <s v="OFF-ST-10000352"/>
    <s v="Acco Perma 2700 Stacking Storage Drawers"/>
    <s v="United States"/>
    <s v="CA-2016-152940"/>
    <x v="338"/>
    <d v="2016-11-13T00:00:00"/>
    <s v="First Class"/>
    <n v="3"/>
    <n v="11"/>
    <s v="Winter"/>
    <n v="29.74"/>
    <n v="23.984318697754979"/>
    <n v="5.7556813022450193"/>
    <n v="0.19353333228799663"/>
    <n v="1"/>
    <n v="29.74"/>
    <n v="0"/>
    <n v="239"/>
    <x v="0"/>
    <x v="1"/>
    <n v="17.761196768986789"/>
  </r>
  <r>
    <s v="V126"/>
    <x v="8"/>
    <x v="2"/>
    <x v="1"/>
    <s v="Appliances"/>
    <s v="OFF-AP-10004859"/>
    <s v="Acco 6 Outlet Guardian Premium Surge Suppressor"/>
    <s v="United States"/>
    <s v="CA-2015-158701"/>
    <x v="956"/>
    <d v="2015-01-10T00:00:00"/>
    <s v="Standard Class"/>
    <n v="5"/>
    <n v="1"/>
    <s v="Winter"/>
    <n v="87.36"/>
    <n v="60.904993131992462"/>
    <n v="26.455006868007537"/>
    <n v="0.30282745956968332"/>
    <n v="6"/>
    <n v="524.16"/>
    <n v="0"/>
    <n v="448"/>
    <x v="0"/>
    <x v="1"/>
    <n v="23.59872064328912"/>
  </r>
  <r>
    <s v="V142"/>
    <x v="48"/>
    <x v="0"/>
    <x v="1"/>
    <s v="Binders"/>
    <s v="OFF-BI-10001294"/>
    <s v="Fellowes Binding Cases"/>
    <s v="United States"/>
    <s v="CA-2015-158701"/>
    <x v="956"/>
    <d v="2015-01-10T00:00:00"/>
    <s v="Standard Class"/>
    <n v="5"/>
    <n v="1"/>
    <s v="Winter"/>
    <n v="56.16"/>
    <n v="42.660059220469982"/>
    <n v="13.499940779530014"/>
    <n v="0.24038356088906723"/>
    <n v="6"/>
    <n v="336.96"/>
    <n v="0.2"/>
    <n v="194"/>
    <x v="0"/>
    <x v="2"/>
    <n v="41.544062391634263"/>
  </r>
  <r>
    <s v="V097"/>
    <x v="25"/>
    <x v="3"/>
    <x v="1"/>
    <s v="Appliances"/>
    <s v="OFF-AP-10001242"/>
    <s v="APC 7 Outlet Network SurgeArrest Surge Protector"/>
    <s v="United States"/>
    <s v="CA-2017-156272"/>
    <x v="708"/>
    <d v="2017-03-27T00:00:00"/>
    <s v="Standard Class"/>
    <n v="6"/>
    <n v="3"/>
    <s v="Spring"/>
    <n v="64.384"/>
    <n v="42.86712970110333"/>
    <n v="21.51687029889667"/>
    <n v="0.33419592288296268"/>
    <n v="1"/>
    <n v="64.384"/>
    <n v="0.2"/>
    <n v="140"/>
    <x v="1"/>
    <x v="2"/>
    <n v="106.7471173086856"/>
  </r>
  <r>
    <s v="V109"/>
    <x v="58"/>
    <x v="4"/>
    <x v="1"/>
    <s v="Storage"/>
    <s v="OFF-ST-10002344"/>
    <s v="Carina 42&quot;Hx23 3/4&quot;W Media Storage Unit"/>
    <s v="United States"/>
    <s v="CA-2015-162964"/>
    <x v="768"/>
    <d v="2015-11-18T00:00:00"/>
    <s v="Standard Class"/>
    <n v="6"/>
    <n v="11"/>
    <s v="Winter"/>
    <n v="64.784000000000006"/>
    <n v="42.379529204281077"/>
    <n v="22.404470795718929"/>
    <n v="0.34583339706901284"/>
    <n v="1"/>
    <n v="64.784000000000006"/>
    <n v="0.2"/>
    <n v="101"/>
    <x v="1"/>
    <x v="0"/>
    <n v="141.17686602779"/>
  </r>
  <r>
    <s v="V132"/>
    <x v="23"/>
    <x v="4"/>
    <x v="1"/>
    <s v="Paper"/>
    <s v="OFF-PA-10003349"/>
    <s v="Xerox 1957"/>
    <s v="United States"/>
    <s v="CA-2015-162964"/>
    <x v="768"/>
    <d v="2015-11-18T00:00:00"/>
    <s v="Standard Class"/>
    <n v="6"/>
    <n v="11"/>
    <s v="Winter"/>
    <n v="15.552"/>
    <n v="10.234854994847931"/>
    <n v="5.317145005152069"/>
    <n v="0.34189461195679455"/>
    <n v="3"/>
    <n v="46.655999999999999"/>
    <n v="0.2"/>
    <n v="377"/>
    <x v="1"/>
    <x v="1"/>
    <n v="5.0305282426401314"/>
  </r>
  <r>
    <s v="V115"/>
    <x v="44"/>
    <x v="4"/>
    <x v="1"/>
    <s v="Envelopes"/>
    <s v="OFF-EN-10003055"/>
    <s v="Blue String-Tie &amp; Button Interoffice Envelopes, 10 x 13"/>
    <s v="United States"/>
    <s v="CA-2015-162964"/>
    <x v="768"/>
    <d v="2015-11-18T00:00:00"/>
    <s v="Standard Class"/>
    <n v="6"/>
    <n v="11"/>
    <s v="Winter"/>
    <n v="223.88800000000001"/>
    <n v="182.48872483094451"/>
    <n v="41.3992751690555"/>
    <n v="0.18491064804301927"/>
    <n v="7"/>
    <n v="1567.2160000000001"/>
    <n v="0.2"/>
    <n v="249"/>
    <x v="1"/>
    <x v="2"/>
    <n v="70.769493804416413"/>
  </r>
  <r>
    <s v="V113"/>
    <x v="117"/>
    <x v="2"/>
    <x v="1"/>
    <s v="Paper"/>
    <s v="OFF-PA-10001622"/>
    <s v="Ampad Poly Cover Wirebound Steno Book, 6&quot; x 9&quot; Assorted Colors, Gregg Ruled"/>
    <s v="United States"/>
    <s v="CA-2014-103527"/>
    <x v="340"/>
    <d v="2014-09-14T00:00:00"/>
    <s v="Second Class"/>
    <n v="5"/>
    <n v="9"/>
    <s v="Autumn"/>
    <n v="10.896000000000001"/>
    <n v="7.6487421521331882"/>
    <n v="3.2472578478668126"/>
    <n v="0.29802293023740933"/>
    <n v="3"/>
    <n v="32.688000000000002"/>
    <n v="0.2"/>
    <n v="140"/>
    <x v="0"/>
    <x v="1"/>
    <n v="3.816481451109996"/>
  </r>
  <r>
    <s v="V053"/>
    <x v="89"/>
    <x v="2"/>
    <x v="2"/>
    <s v="Phones"/>
    <s v="TEC-PH-10003800"/>
    <s v="i.Sound Portable Power - 8000 mAh"/>
    <s v="United States"/>
    <s v="CA-2016-134544"/>
    <x v="716"/>
    <d v="2016-03-19T00:00:00"/>
    <s v="Second Class"/>
    <n v="2"/>
    <n v="3"/>
    <s v="Spring"/>
    <n v="84.784000000000006"/>
    <n v="58.91403643224151"/>
    <n v="25.869963567758496"/>
    <n v="0.30512789639269783"/>
    <n v="2"/>
    <n v="169.56800000000001"/>
    <n v="0.2"/>
    <n v="450"/>
    <x v="0"/>
    <x v="1"/>
    <n v="18.958278740434221"/>
  </r>
  <r>
    <s v="V020"/>
    <x v="77"/>
    <x v="0"/>
    <x v="0"/>
    <s v="Chairs"/>
    <s v="FUR-CH-10001270"/>
    <s v="Harbour Creations Steel Folding Chair"/>
    <s v="United States"/>
    <s v="CA-2016-163048"/>
    <x v="597"/>
    <d v="2016-02-15T00:00:00"/>
    <s v="Standard Class"/>
    <n v="7"/>
    <n v="2"/>
    <s v="Spring"/>
    <n v="241.5"/>
    <n v="191.563833199697"/>
    <n v="49.936166800302999"/>
    <n v="0.20677501780663768"/>
    <n v="4"/>
    <n v="966"/>
    <n v="0.3"/>
    <n v="215"/>
    <x v="1"/>
    <x v="2"/>
    <n v="122.40534676806691"/>
  </r>
  <r>
    <s v="V049"/>
    <x v="9"/>
    <x v="0"/>
    <x v="2"/>
    <s v="Accessories"/>
    <s v="TEC-AC-10003447"/>
    <s v="Micropad Numeric Keypads"/>
    <s v="United States"/>
    <s v="CA-2016-145135"/>
    <x v="491"/>
    <d v="2016-11-28T00:00:00"/>
    <s v="First Class"/>
    <n v="2"/>
    <n v="11"/>
    <s v="Winter"/>
    <n v="59.97"/>
    <n v="46.658787755662743"/>
    <n v="13.311212244337256"/>
    <n v="0.22196451966545366"/>
    <n v="3"/>
    <n v="179.91"/>
    <n v="0"/>
    <n v="219"/>
    <x v="0"/>
    <x v="2"/>
    <n v="46.552814547923241"/>
  </r>
  <r>
    <s v="V128"/>
    <x v="72"/>
    <x v="3"/>
    <x v="1"/>
    <s v="Paper"/>
    <s v="OFF-PA-10004285"/>
    <s v="Xerox 1959"/>
    <s v="United States"/>
    <s v="CA-2016-145135"/>
    <x v="491"/>
    <d v="2016-11-28T00:00:00"/>
    <s v="First Class"/>
    <n v="2"/>
    <n v="11"/>
    <s v="Winter"/>
    <n v="13.36"/>
    <n v="9.2253693649479356"/>
    <n v="4.1346306350520639"/>
    <n v="0.30947834094701077"/>
    <n v="2"/>
    <n v="26.72"/>
    <n v="0"/>
    <n v="336"/>
    <x v="0"/>
    <x v="1"/>
    <n v="18.811841490578921"/>
  </r>
  <r>
    <s v="V126"/>
    <x v="8"/>
    <x v="1"/>
    <x v="1"/>
    <s v="Binders"/>
    <s v="OFF-BI-10001757"/>
    <s v="Pressboard Hanging Data Binders for Unburst Sheets"/>
    <s v="United States"/>
    <s v="CA-2017-137582"/>
    <x v="507"/>
    <d v="2017-09-08T00:00:00"/>
    <s v="Standard Class"/>
    <n v="4"/>
    <n v="9"/>
    <s v="Autumn"/>
    <n v="11.808"/>
    <n v="8.9773340154479389"/>
    <n v="2.830665984552061"/>
    <n v="0.23972442281098078"/>
    <n v="3"/>
    <n v="35.423999999999999"/>
    <n v="0.2"/>
    <n v="369"/>
    <x v="0"/>
    <x v="1"/>
    <n v="5.1676917864748866"/>
  </r>
  <r>
    <s v="V135"/>
    <x v="51"/>
    <x v="0"/>
    <x v="1"/>
    <s v="Storage"/>
    <s v="OFF-ST-10001558"/>
    <s v="Acco Perma 4000 Stacking Storage Drawers"/>
    <s v="United States"/>
    <s v="CA-2015-149601"/>
    <x v="71"/>
    <d v="2015-06-03T00:00:00"/>
    <s v="Standard Class"/>
    <n v="6"/>
    <n v="5"/>
    <s v="Summer"/>
    <n v="16.239999999999998"/>
    <n v="11.085370552615361"/>
    <n v="5.1546294473846377"/>
    <n v="0.31740329109511317"/>
    <n v="1"/>
    <n v="16.239999999999998"/>
    <n v="0"/>
    <n v="448"/>
    <x v="1"/>
    <x v="1"/>
    <n v="21.43769474716736"/>
  </r>
  <r>
    <s v="V136"/>
    <x v="10"/>
    <x v="2"/>
    <x v="1"/>
    <s v="Storage"/>
    <s v="OFF-ST-10001328"/>
    <s v="Personal Filing Tote with Lid, Black/Gray"/>
    <s v="United States"/>
    <s v="CA-2015-149601"/>
    <x v="71"/>
    <d v="2015-06-03T00:00:00"/>
    <s v="Standard Class"/>
    <n v="6"/>
    <n v="5"/>
    <s v="Summer"/>
    <n v="77.55"/>
    <n v="63.493208214868332"/>
    <n v="14.056791785131665"/>
    <n v="0.18126101592690735"/>
    <n v="5"/>
    <n v="387.75"/>
    <n v="0"/>
    <n v="390"/>
    <x v="1"/>
    <x v="1"/>
    <n v="25.200767131180751"/>
  </r>
  <r>
    <s v="V109"/>
    <x v="58"/>
    <x v="1"/>
    <x v="1"/>
    <s v="Appliances"/>
    <s v="OFF-AP-10004708"/>
    <s v="Fellowes Superior 10 Outlet Split Surge Protector"/>
    <s v="United States"/>
    <s v="CA-2014-139423"/>
    <x v="301"/>
    <d v="2014-11-05T00:00:00"/>
    <s v="Standard Class"/>
    <n v="4"/>
    <n v="11"/>
    <s v="Winter"/>
    <n v="76.12"/>
    <n v="55.00248379033534"/>
    <n v="21.117516209664664"/>
    <n v="0.2774240174680066"/>
    <n v="2"/>
    <n v="152.24"/>
    <n v="0"/>
    <n v="108"/>
    <x v="0"/>
    <x v="0"/>
    <n v="63.686561219773829"/>
  </r>
  <r>
    <s v="V119"/>
    <x v="20"/>
    <x v="3"/>
    <x v="1"/>
    <s v="Fasteners"/>
    <s v="OFF-FA-10000621"/>
    <s v="OIC Colored Binder Clips, Assorted Sizes"/>
    <s v="United States"/>
    <s v="CA-2016-102596"/>
    <x v="797"/>
    <d v="2016-12-30T00:00:00"/>
    <s v="First Class"/>
    <n v="3"/>
    <n v="12"/>
    <s v="Winter"/>
    <n v="17.184000000000001"/>
    <n v="12.27829901549514"/>
    <n v="4.9057009845048611"/>
    <n v="0.28548073699399795"/>
    <n v="6"/>
    <n v="103.10400000000001"/>
    <n v="0.2"/>
    <n v="338"/>
    <x v="0"/>
    <x v="1"/>
    <n v="9.493671957577595"/>
  </r>
  <r>
    <s v="V136"/>
    <x v="10"/>
    <x v="1"/>
    <x v="1"/>
    <s v="Paper"/>
    <s v="OFF-PA-10001838"/>
    <s v="Adams Telephone Message Book W/Dividers/Space For Phone Numbers, 5 1/4&quot;X8 1/2&quot;, 300/Messages"/>
    <s v="United States"/>
    <s v="CA-2017-153227"/>
    <x v="769"/>
    <d v="2017-12-06T00:00:00"/>
    <s v="First Class"/>
    <n v="2"/>
    <n v="12"/>
    <s v="Winter"/>
    <n v="11.76"/>
    <n v="9.1569008293304925"/>
    <n v="2.6030991706695072"/>
    <n v="0.22135197029502612"/>
    <n v="2"/>
    <n v="23.52"/>
    <n v="0"/>
    <n v="217"/>
    <x v="0"/>
    <x v="1"/>
    <n v="4.9908851319179854"/>
  </r>
  <r>
    <s v="V026"/>
    <x v="134"/>
    <x v="0"/>
    <x v="0"/>
    <s v="Furnishings"/>
    <s v="FUR-FU-10001473"/>
    <s v="DAX Wood Document Frame"/>
    <s v="United States"/>
    <s v="CA-2017-110625"/>
    <x v="331"/>
    <d v="2017-12-30T00:00:00"/>
    <s v="Standard Class"/>
    <n v="7"/>
    <n v="12"/>
    <s v="Winter"/>
    <n v="27.46"/>
    <n v="20.04040963040881"/>
    <n v="7.4195903695911909"/>
    <n v="0.27019629896544756"/>
    <n v="2"/>
    <n v="54.92"/>
    <n v="0"/>
    <n v="451"/>
    <x v="1"/>
    <x v="2"/>
    <n v="59.683902371457869"/>
  </r>
  <r>
    <s v="V068"/>
    <x v="119"/>
    <x v="3"/>
    <x v="2"/>
    <s v="Phones"/>
    <s v="TEC-PH-10000193"/>
    <s v="Jensen SMPS-640 - speaker phone"/>
    <s v="United States"/>
    <s v="CA-2016-142594"/>
    <x v="49"/>
    <d v="2016-12-06T00:00:00"/>
    <s v="Second Class"/>
    <n v="5"/>
    <n v="12"/>
    <s v="Winter"/>
    <n v="137.94"/>
    <n v="95.56482484524544"/>
    <n v="42.375175154754558"/>
    <n v="0.30720005186859911"/>
    <n v="3"/>
    <n v="413.82"/>
    <n v="0"/>
    <n v="414"/>
    <x v="0"/>
    <x v="1"/>
    <n v="15.927939226403391"/>
  </r>
  <r>
    <s v="V012"/>
    <x v="19"/>
    <x v="4"/>
    <x v="0"/>
    <s v="Furnishings"/>
    <s v="FUR-FU-10002045"/>
    <s v="Executive Impressions 14&quot;"/>
    <s v="United States"/>
    <s v="CA-2016-142594"/>
    <x v="49"/>
    <d v="2016-12-06T00:00:00"/>
    <s v="Second Class"/>
    <n v="5"/>
    <n v="12"/>
    <s v="Winter"/>
    <n v="111.15"/>
    <n v="93.21426802588546"/>
    <n v="17.935731974114546"/>
    <n v="0.16136510997853842"/>
    <n v="5"/>
    <n v="555.75"/>
    <n v="0"/>
    <n v="411"/>
    <x v="0"/>
    <x v="2"/>
    <n v="49.291819047383512"/>
  </r>
  <r>
    <s v="V123"/>
    <x v="14"/>
    <x v="3"/>
    <x v="1"/>
    <s v="Appliances"/>
    <s v="OFF-AP-10002945"/>
    <s v="Honeywell Enviracaire Portable HEPA Air Cleaner for 17' x 22' Room"/>
    <s v="United States"/>
    <s v="CA-2016-142594"/>
    <x v="49"/>
    <d v="2016-12-06T00:00:00"/>
    <s v="Second Class"/>
    <n v="5"/>
    <n v="12"/>
    <s v="Winter"/>
    <n v="901.95"/>
    <n v="587.56453484980375"/>
    <n v="314.3854651501963"/>
    <n v="0.34856196590741867"/>
    <n v="3"/>
    <n v="2705.8500000000004"/>
    <n v="0"/>
    <n v="109"/>
    <x v="0"/>
    <x v="0"/>
    <n v="667.26111485684521"/>
  </r>
  <r>
    <s v="V032"/>
    <x v="71"/>
    <x v="1"/>
    <x v="0"/>
    <s v="Tables"/>
    <s v="FUR-TA-10001095"/>
    <s v="Chromcraft Round Conference Tables"/>
    <s v="United States"/>
    <s v="CA-2016-142594"/>
    <x v="49"/>
    <d v="2016-12-06T00:00:00"/>
    <s v="Second Class"/>
    <n v="5"/>
    <n v="12"/>
    <s v="Winter"/>
    <n v="366.00900000000001"/>
    <n v="240.6300798229129"/>
    <n v="125.37892017708711"/>
    <n v="0.34255693214398308"/>
    <n v="3"/>
    <n v="1098.027"/>
    <n v="0.3"/>
    <n v="124"/>
    <x v="0"/>
    <x v="0"/>
    <n v="481.01902616952373"/>
  </r>
  <r>
    <s v="V130"/>
    <x v="34"/>
    <x v="1"/>
    <x v="1"/>
    <s v="Paper"/>
    <s v="OFF-PA-10001144"/>
    <s v="Xerox 1913"/>
    <s v="United States"/>
    <s v="CA-2014-152254"/>
    <x v="479"/>
    <d v="2014-06-30T00:00:00"/>
    <s v="Same Day"/>
    <n v="0"/>
    <n v="6"/>
    <s v="Summer"/>
    <n v="310.68799999999999"/>
    <n v="257.4436228533155"/>
    <n v="53.244377146684485"/>
    <n v="0.17137571179667219"/>
    <n v="7"/>
    <n v="2174.8159999999998"/>
    <n v="0.2"/>
    <n v="272"/>
    <x v="0"/>
    <x v="2"/>
    <n v="81.76479700213288"/>
  </r>
  <r>
    <s v="V129"/>
    <x v="4"/>
    <x v="1"/>
    <x v="1"/>
    <s v="Binders"/>
    <s v="OFF-BI-10004099"/>
    <s v="GBC VeloBinder Strips"/>
    <s v="United States"/>
    <s v="US-2014-120236"/>
    <x v="1010"/>
    <d v="2014-09-04T00:00:00"/>
    <s v="First Class"/>
    <n v="1"/>
    <n v="9"/>
    <s v="Autumn"/>
    <n v="7.68"/>
    <n v="5.0629240950626242"/>
    <n v="2.6170759049373755"/>
    <n v="0.34076509178872078"/>
    <n v="5"/>
    <n v="38.4"/>
    <n v="0.8"/>
    <n v="324"/>
    <x v="0"/>
    <x v="1"/>
    <n v="4.6662978901908936"/>
  </r>
  <r>
    <s v="V039"/>
    <x v="43"/>
    <x v="3"/>
    <x v="0"/>
    <s v="Chairs"/>
    <s v="FUR-CH-10001973"/>
    <s v="Office Star Flex Back Scooter Chair with White Frame"/>
    <s v="United States"/>
    <s v="CA-2017-120061"/>
    <x v="808"/>
    <d v="2017-11-07T00:00:00"/>
    <s v="Second Class"/>
    <n v="5"/>
    <n v="11"/>
    <s v="Winter"/>
    <n v="155.37200000000001"/>
    <n v="103.7034766549652"/>
    <n v="51.668523345034814"/>
    <n v="0.3325471986267462"/>
    <n v="2"/>
    <n v="310.74400000000003"/>
    <n v="0.3"/>
    <n v="110"/>
    <x v="0"/>
    <x v="0"/>
    <n v="152.22591316292281"/>
  </r>
  <r>
    <s v="V130"/>
    <x v="34"/>
    <x v="0"/>
    <x v="1"/>
    <s v="Storage"/>
    <s v="OFF-ST-10000344"/>
    <s v="Neat Ideas Personal Hanging Folder Files, Black"/>
    <s v="United States"/>
    <s v="CA-2015-133837"/>
    <x v="657"/>
    <d v="2015-04-18T00:00:00"/>
    <s v="Standard Class"/>
    <n v="5"/>
    <n v="4"/>
    <s v="Spring"/>
    <n v="10.744"/>
    <n v="8.0784116614843864"/>
    <n v="2.6655883385156134"/>
    <n v="0.24810018042773765"/>
    <n v="1"/>
    <n v="10.744"/>
    <n v="0.2"/>
    <n v="200"/>
    <x v="0"/>
    <x v="1"/>
    <n v="33.787925786475569"/>
  </r>
  <r>
    <s v="V115"/>
    <x v="44"/>
    <x v="3"/>
    <x v="1"/>
    <s v="Binders"/>
    <s v="OFF-BI-10002026"/>
    <s v="Avery Arch Ring Binders"/>
    <s v="United States"/>
    <s v="CA-2015-110814"/>
    <x v="901"/>
    <d v="2015-12-09T00:00:00"/>
    <s v="Second Class"/>
    <n v="4"/>
    <n v="12"/>
    <s v="Winter"/>
    <n v="232.4"/>
    <n v="190.92086731965679"/>
    <n v="41.479132680343213"/>
    <n v="0.17848163803934256"/>
    <n v="5"/>
    <n v="1162"/>
    <n v="0.2"/>
    <n v="364"/>
    <x v="0"/>
    <x v="2"/>
    <n v="114.0797613244617"/>
  </r>
  <r>
    <s v="V042"/>
    <x v="111"/>
    <x v="3"/>
    <x v="0"/>
    <s v="Chairs"/>
    <s v="FUR-CH-10003535"/>
    <s v="Global Armless Task Chair, Royal Blue"/>
    <s v="United States"/>
    <s v="CA-2015-110814"/>
    <x v="901"/>
    <d v="2015-12-09T00:00:00"/>
    <s v="Second Class"/>
    <n v="4"/>
    <n v="12"/>
    <s v="Winter"/>
    <n v="164.64599999999999"/>
    <n v="122.905864839213"/>
    <n v="41.740135160786991"/>
    <n v="0.25351441979025907"/>
    <n v="3"/>
    <n v="493.93799999999999"/>
    <n v="0.1"/>
    <n v="490"/>
    <x v="0"/>
    <x v="2"/>
    <n v="90.737484772202677"/>
  </r>
  <r>
    <s v="V126"/>
    <x v="8"/>
    <x v="4"/>
    <x v="1"/>
    <s v="Paper"/>
    <s v="OFF-PA-10004156"/>
    <s v="Xerox 188"/>
    <s v="United States"/>
    <s v="CA-2015-110814"/>
    <x v="901"/>
    <d v="2015-12-09T00:00:00"/>
    <s v="Second Class"/>
    <n v="4"/>
    <n v="12"/>
    <s v="Winter"/>
    <n v="22.68"/>
    <n v="18.798917256139099"/>
    <n v="3.881082743860901"/>
    <n v="0.17112357777164466"/>
    <n v="2"/>
    <n v="45.36"/>
    <n v="0"/>
    <n v="426"/>
    <x v="0"/>
    <x v="1"/>
    <n v="11.612134687472411"/>
  </r>
  <r>
    <s v="V122"/>
    <x v="5"/>
    <x v="4"/>
    <x v="1"/>
    <s v="Paper"/>
    <s v="OFF-PA-10002254"/>
    <s v="Xerox 1883"/>
    <s v="United States"/>
    <s v="CA-2016-154067"/>
    <x v="854"/>
    <d v="2016-02-07T00:00:00"/>
    <s v="Standard Class"/>
    <n v="6"/>
    <n v="2"/>
    <s v="Spring"/>
    <n v="105.52"/>
    <n v="82.280966090935365"/>
    <n v="23.239033909064631"/>
    <n v="0.22023345251198476"/>
    <n v="4"/>
    <n v="422.08"/>
    <n v="0"/>
    <n v="182"/>
    <x v="1"/>
    <x v="2"/>
    <n v="88.359405848527317"/>
  </r>
  <r>
    <s v="V028"/>
    <x v="109"/>
    <x v="3"/>
    <x v="0"/>
    <s v="Furnishings"/>
    <s v="FUR-FU-10003247"/>
    <s v="36X48 HARDFLOOR CHAIRMAT"/>
    <s v="United States"/>
    <s v="CA-2017-140480"/>
    <x v="141"/>
    <d v="2017-07-12T00:00:00"/>
    <s v="Standard Class"/>
    <n v="4"/>
    <n v="7"/>
    <s v="Summer"/>
    <n v="83.92"/>
    <n v="69.168791829505579"/>
    <n v="14.751208170494422"/>
    <n v="0.17577702777042925"/>
    <n v="4"/>
    <n v="335.68"/>
    <n v="0"/>
    <n v="375"/>
    <x v="0"/>
    <x v="2"/>
    <n v="57.082052530253911"/>
  </r>
  <r>
    <s v="V049"/>
    <x v="9"/>
    <x v="2"/>
    <x v="2"/>
    <s v="Accessories"/>
    <s v="TEC-AC-10002473"/>
    <s v="Maxell 4.7GB DVD-R"/>
    <s v="United States"/>
    <s v="CA-2017-140480"/>
    <x v="141"/>
    <d v="2017-07-12T00:00:00"/>
    <s v="Standard Class"/>
    <n v="4"/>
    <n v="7"/>
    <s v="Summer"/>
    <n v="141.9"/>
    <n v="92.261750053216304"/>
    <n v="49.638249946783702"/>
    <n v="0.34981148658762296"/>
    <n v="5"/>
    <n v="709.5"/>
    <n v="0"/>
    <n v="469"/>
    <x v="0"/>
    <x v="2"/>
    <n v="65.463299421889815"/>
  </r>
  <r>
    <s v="V009"/>
    <x v="121"/>
    <x v="4"/>
    <x v="0"/>
    <s v="Furnishings"/>
    <s v="FUR-FU-10001057"/>
    <s v="Tensor Track Tree Floor Lamp"/>
    <s v="United States"/>
    <s v="CA-2017-140480"/>
    <x v="141"/>
    <d v="2017-07-12T00:00:00"/>
    <s v="Standard Class"/>
    <n v="4"/>
    <n v="7"/>
    <s v="Summer"/>
    <n v="39.979999999999997"/>
    <n v="26.52256013554241"/>
    <n v="13.457439864457587"/>
    <n v="0.3366042987608201"/>
    <n v="2"/>
    <n v="79.959999999999994"/>
    <n v="0"/>
    <n v="444"/>
    <x v="0"/>
    <x v="2"/>
    <n v="46.552814547923241"/>
  </r>
  <r>
    <s v="V112"/>
    <x v="53"/>
    <x v="3"/>
    <x v="1"/>
    <s v="Art"/>
    <s v="OFF-AR-10001419"/>
    <s v="Newell 325"/>
    <s v="United States"/>
    <s v="CA-2017-140480"/>
    <x v="141"/>
    <d v="2017-07-12T00:00:00"/>
    <s v="Standard Class"/>
    <n v="4"/>
    <n v="7"/>
    <s v="Summer"/>
    <n v="28.91"/>
    <n v="20.535708516523851"/>
    <n v="8.3742914834761493"/>
    <n v="0.2896676403831252"/>
    <n v="7"/>
    <n v="202.37"/>
    <n v="0"/>
    <n v="360"/>
    <x v="0"/>
    <x v="1"/>
    <n v="10.44054415567822"/>
  </r>
  <r>
    <s v="V111"/>
    <x v="52"/>
    <x v="3"/>
    <x v="1"/>
    <s v="Art"/>
    <s v="OFF-AR-10004010"/>
    <s v="Hunt Boston Vacuum Mount KS Pencil Sharpener"/>
    <s v="United States"/>
    <s v="CA-2017-140480"/>
    <x v="141"/>
    <d v="2017-07-12T00:00:00"/>
    <s v="Standard Class"/>
    <n v="4"/>
    <n v="7"/>
    <s v="Summer"/>
    <n v="174.95"/>
    <n v="138.66554142308459"/>
    <n v="36.284458576915398"/>
    <n v="0.20739902015956216"/>
    <n v="5"/>
    <n v="874.75"/>
    <n v="0"/>
    <n v="467"/>
    <x v="0"/>
    <x v="2"/>
    <n v="72.960652647848477"/>
  </r>
  <r>
    <s v="V133"/>
    <x v="42"/>
    <x v="4"/>
    <x v="1"/>
    <s v="Binders"/>
    <s v="OFF-BI-10004230"/>
    <s v="GBC Recycled Grain Textured Covers"/>
    <s v="United States"/>
    <s v="CA-2015-134082"/>
    <x v="555"/>
    <d v="2015-12-17T00:00:00"/>
    <s v="Standard Class"/>
    <n v="6"/>
    <n v="12"/>
    <s v="Winter"/>
    <n v="110.52800000000001"/>
    <n v="82.866165560469554"/>
    <n v="27.661834439530452"/>
    <n v="0.25026992653020458"/>
    <n v="4"/>
    <n v="442.11200000000002"/>
    <n v="0.2"/>
    <n v="320"/>
    <x v="1"/>
    <x v="2"/>
    <n v="80.412205988892012"/>
  </r>
  <r>
    <s v="V042"/>
    <x v="111"/>
    <x v="1"/>
    <x v="0"/>
    <s v="Tables"/>
    <s v="FUR-TA-10001768"/>
    <s v="Hon Racetrack Conference Tables"/>
    <s v="United States"/>
    <s v="CA-2016-130820"/>
    <x v="625"/>
    <d v="2016-11-15T00:00:00"/>
    <s v="Same Day"/>
    <n v="0"/>
    <n v="11"/>
    <s v="Winter"/>
    <n v="630.024"/>
    <n v="500.1658424778135"/>
    <n v="129.8581575221865"/>
    <n v="0.2061162075130257"/>
    <n v="4"/>
    <n v="2520.096"/>
    <n v="0.4"/>
    <n v="410"/>
    <x v="0"/>
    <x v="0"/>
    <n v="283.9075282851208"/>
  </r>
  <r>
    <s v="V138"/>
    <x v="12"/>
    <x v="0"/>
    <x v="1"/>
    <s v="Art"/>
    <s v="OFF-AR-10003514"/>
    <s v="4009 Highlighters by Sanford"/>
    <s v="United States"/>
    <s v="CA-2016-159765"/>
    <x v="195"/>
    <d v="2016-05-12T00:00:00"/>
    <s v="Second Class"/>
    <n v="3"/>
    <n v="5"/>
    <s v="Summer"/>
    <n v="27.86"/>
    <n v="22.57751842010569"/>
    <n v="5.2824815798943092"/>
    <n v="0.18960809690934347"/>
    <n v="7"/>
    <n v="195.01999999999998"/>
    <n v="0"/>
    <n v="318"/>
    <x v="0"/>
    <x v="1"/>
    <n v="10.224251827325631"/>
  </r>
  <r>
    <s v="V010"/>
    <x v="129"/>
    <x v="0"/>
    <x v="0"/>
    <s v="Tables"/>
    <s v="FUR-TA-10002228"/>
    <s v="Bevis Traditional Conference Table Top, Plinth Base"/>
    <s v="United States"/>
    <s v="CA-2017-132290"/>
    <x v="434"/>
    <d v="2017-03-14T00:00:00"/>
    <s v="Standard Class"/>
    <n v="4"/>
    <n v="3"/>
    <s v="Spring"/>
    <n v="933.40800000000002"/>
    <n v="776.36908487373535"/>
    <n v="157.03891512626467"/>
    <n v="0.16824252109073917"/>
    <n v="4"/>
    <n v="3733.6320000000001"/>
    <n v="0.3"/>
    <n v="188"/>
    <x v="0"/>
    <x v="0"/>
    <n v="267.38159805042687"/>
  </r>
  <r>
    <s v="V108"/>
    <x v="76"/>
    <x v="3"/>
    <x v="1"/>
    <s v="Paper"/>
    <s v="OFF-PA-10001972"/>
    <s v="Xerox 214"/>
    <s v="United States"/>
    <s v="CA-2016-147109"/>
    <x v="907"/>
    <d v="2016-12-21T00:00:00"/>
    <s v="Standard Class"/>
    <n v="4"/>
    <n v="12"/>
    <s v="Winter"/>
    <n v="51.84"/>
    <n v="34.296446010832213"/>
    <n v="17.543553989167791"/>
    <n v="0.33841732232190952"/>
    <n v="10"/>
    <n v="518.40000000000009"/>
    <n v="0.2"/>
    <n v="114"/>
    <x v="0"/>
    <x v="0"/>
    <n v="14.38955621275375"/>
  </r>
  <r>
    <s v="V091"/>
    <x v="55"/>
    <x v="4"/>
    <x v="2"/>
    <s v="Accessories"/>
    <s v="TEC-AC-10002942"/>
    <s v="WD My Passport Ultra 1TB Portable External Hard Drive"/>
    <s v="United States"/>
    <s v="CA-2016-147109"/>
    <x v="907"/>
    <d v="2016-12-21T00:00:00"/>
    <s v="Standard Class"/>
    <n v="4"/>
    <n v="12"/>
    <s v="Winter"/>
    <n v="165.6"/>
    <n v="121.8654828415325"/>
    <n v="43.734517158467497"/>
    <n v="0.26409732583615642"/>
    <n v="3"/>
    <n v="496.79999999999995"/>
    <n v="0.2"/>
    <n v="345"/>
    <x v="0"/>
    <x v="2"/>
    <n v="97.352781162121914"/>
  </r>
  <r>
    <s v="V119"/>
    <x v="20"/>
    <x v="0"/>
    <x v="1"/>
    <s v="Paper"/>
    <s v="OFF-PA-10000474"/>
    <s v="Easy-staple paper"/>
    <s v="United States"/>
    <s v="CA-2017-107265"/>
    <x v="1191"/>
    <d v="2017-04-12T00:00:00"/>
    <s v="Standard Class"/>
    <n v="6"/>
    <n v="4"/>
    <s v="Spring"/>
    <n v="106.32"/>
    <n v="75.539485072854077"/>
    <n v="30.780514927145916"/>
    <n v="0.28950822918685026"/>
    <n v="3"/>
    <n v="318.95999999999998"/>
    <n v="0"/>
    <n v="275"/>
    <x v="1"/>
    <x v="2"/>
    <n v="42.204588462307363"/>
  </r>
  <r>
    <s v="V105"/>
    <x v="85"/>
    <x v="2"/>
    <x v="1"/>
    <s v="Binders"/>
    <s v="OFF-BI-10004330"/>
    <s v="GBC Velobind Prepunched Cover Sets, Regency Series"/>
    <s v="United States"/>
    <s v="CA-2017-118199"/>
    <x v="1188"/>
    <d v="2017-05-11T00:00:00"/>
    <s v="First Class"/>
    <n v="2"/>
    <n v="5"/>
    <s v="Summer"/>
    <n v="147.91999999999999"/>
    <n v="122.26869501575349"/>
    <n v="25.651304984246494"/>
    <n v="0.17341336522611206"/>
    <n v="5"/>
    <n v="739.59999999999991"/>
    <n v="0.2"/>
    <n v="103"/>
    <x v="0"/>
    <x v="0"/>
    <n v="42.959298641964857"/>
  </r>
  <r>
    <s v="V143"/>
    <x v="135"/>
    <x v="2"/>
    <x v="1"/>
    <s v="Storage"/>
    <s v="OFF-ST-10000604"/>
    <s v="Home/Office Personal File Carts"/>
    <s v="United States"/>
    <s v="CA-2017-118199"/>
    <x v="1188"/>
    <d v="2017-05-11T00:00:00"/>
    <s v="First Class"/>
    <n v="2"/>
    <n v="5"/>
    <s v="Summer"/>
    <n v="104.28"/>
    <n v="82.584351976489515"/>
    <n v="21.695648023510486"/>
    <n v="0.20805186060136638"/>
    <n v="3"/>
    <n v="312.84000000000003"/>
    <n v="0"/>
    <n v="433"/>
    <x v="0"/>
    <x v="2"/>
    <n v="71.285245662358903"/>
  </r>
  <r>
    <s v="V037"/>
    <x v="102"/>
    <x v="1"/>
    <x v="0"/>
    <s v="Tables"/>
    <s v="FUR-TA-10004154"/>
    <s v="Riverside Furniture Oval Coffee Table, Oval End Table, End Table with Drawer"/>
    <s v="United States"/>
    <s v="CA-2017-118199"/>
    <x v="1188"/>
    <d v="2017-05-11T00:00:00"/>
    <s v="First Class"/>
    <n v="2"/>
    <n v="5"/>
    <s v="Summer"/>
    <n v="286.85000000000002"/>
    <n v="237.55024478476349"/>
    <n v="49.29975521523653"/>
    <n v="0.17186597599873288"/>
    <n v="1"/>
    <n v="286.85000000000002"/>
    <n v="0"/>
    <n v="475"/>
    <x v="0"/>
    <x v="0"/>
    <n v="859.11455279549307"/>
  </r>
  <r>
    <s v="V133"/>
    <x v="42"/>
    <x v="0"/>
    <x v="1"/>
    <s v="Storage"/>
    <s v="OFF-ST-10000636"/>
    <s v="Rogers Profile Extra Capacity Storage Tub"/>
    <s v="United States"/>
    <s v="CA-2017-118199"/>
    <x v="1188"/>
    <d v="2017-05-11T00:00:00"/>
    <s v="First Class"/>
    <n v="2"/>
    <n v="5"/>
    <s v="Summer"/>
    <n v="66.959999999999994"/>
    <n v="55.906524764917307"/>
    <n v="11.053475235082686"/>
    <n v="0.16507579502811659"/>
    <n v="4"/>
    <n v="267.83999999999997"/>
    <n v="0"/>
    <n v="468"/>
    <x v="0"/>
    <x v="2"/>
    <n v="37.253104952089942"/>
  </r>
  <r>
    <s v="V079"/>
    <x v="138"/>
    <x v="3"/>
    <x v="2"/>
    <s v="Accessories"/>
    <s v="TEC-AC-10004171"/>
    <s v="Razer Kraken 7.1 Surround Sound Over Ear USB Gaming Headset"/>
    <s v="United States"/>
    <s v="CA-2017-118199"/>
    <x v="1188"/>
    <d v="2017-05-11T00:00:00"/>
    <s v="First Class"/>
    <n v="2"/>
    <n v="5"/>
    <s v="Summer"/>
    <n v="199.98"/>
    <n v="161.3215360406636"/>
    <n v="38.658463959336387"/>
    <n v="0.19331165096177813"/>
    <n v="2"/>
    <n v="399.96"/>
    <n v="0"/>
    <n v="120"/>
    <x v="0"/>
    <x v="0"/>
    <n v="331.12646289597569"/>
  </r>
  <r>
    <s v="V077"/>
    <x v="107"/>
    <x v="1"/>
    <x v="2"/>
    <s v="Accessories"/>
    <s v="TEC-AC-10002167"/>
    <s v="Imation 8gb Micro Traveldrive Usb 2.0 Flash Drive"/>
    <s v="United States"/>
    <s v="CA-2017-150091"/>
    <x v="386"/>
    <d v="2017-10-16T00:00:00"/>
    <s v="Standard Class"/>
    <n v="4"/>
    <n v="10"/>
    <s v="Autumn"/>
    <n v="45"/>
    <n v="32.865077556821802"/>
    <n v="12.134922443178198"/>
    <n v="0.26966494318173773"/>
    <n v="3"/>
    <n v="135"/>
    <n v="0"/>
    <n v="307"/>
    <x v="0"/>
    <x v="1"/>
    <n v="32.008648384906401"/>
  </r>
  <r>
    <s v="V103"/>
    <x v="33"/>
    <x v="4"/>
    <x v="1"/>
    <s v="Fasteners"/>
    <s v="OFF-FA-10000621"/>
    <s v="OIC Colored Binder Clips, Assorted Sizes"/>
    <s v="United States"/>
    <s v="CA-2017-150091"/>
    <x v="386"/>
    <d v="2017-10-16T00:00:00"/>
    <s v="Standard Class"/>
    <n v="4"/>
    <n v="10"/>
    <s v="Autumn"/>
    <n v="17.899999999999999"/>
    <n v="14.846115682538089"/>
    <n v="3.0538843174619092"/>
    <n v="0.17060806242803964"/>
    <n v="5"/>
    <n v="89.5"/>
    <n v="0"/>
    <n v="236"/>
    <x v="0"/>
    <x v="1"/>
    <n v="9.493671957577595"/>
  </r>
  <r>
    <s v="V004"/>
    <x v="142"/>
    <x v="3"/>
    <x v="0"/>
    <s v="Furnishings"/>
    <s v="FUR-FU-10004053"/>
    <s v="DAX Two-Tone Silver Metal Document Frame"/>
    <s v="United States"/>
    <s v="CA-2017-150091"/>
    <x v="386"/>
    <d v="2017-10-16T00:00:00"/>
    <s v="Standard Class"/>
    <n v="4"/>
    <n v="10"/>
    <s v="Autumn"/>
    <n v="40.479999999999997"/>
    <n v="32.126198622277087"/>
    <n v="8.3538013777229096"/>
    <n v="0.20636861110975568"/>
    <n v="2"/>
    <n v="80.959999999999994"/>
    <n v="0"/>
    <n v="421"/>
    <x v="0"/>
    <x v="1"/>
    <n v="26.93263925178271"/>
  </r>
  <r>
    <s v="V018"/>
    <x v="90"/>
    <x v="1"/>
    <x v="0"/>
    <s v="Bookcases"/>
    <s v="FUR-BO-10003404"/>
    <s v="Global Adaptabilites Bookcase, Cherry/Storm Gray Finish"/>
    <s v="United States"/>
    <s v="CA-2017-150091"/>
    <x v="386"/>
    <d v="2017-10-16T00:00:00"/>
    <s v="Standard Class"/>
    <n v="4"/>
    <n v="10"/>
    <s v="Autumn"/>
    <n v="2154.9"/>
    <n v="1755.199836637101"/>
    <n v="399.70016336289905"/>
    <n v="0.18548432101856191"/>
    <n v="5"/>
    <n v="10774.5"/>
    <n v="0"/>
    <n v="462"/>
    <x v="0"/>
    <x v="0"/>
    <n v="609.49776111155654"/>
  </r>
  <r>
    <s v="V097"/>
    <x v="25"/>
    <x v="2"/>
    <x v="1"/>
    <s v="Binders"/>
    <s v="OFF-BI-10004099"/>
    <s v="GBC VeloBinder Strips"/>
    <s v="United States"/>
    <s v="CA-2016-137652"/>
    <x v="770"/>
    <d v="2016-08-30T00:00:00"/>
    <s v="First Class"/>
    <n v="2"/>
    <n v="8"/>
    <s v="Autumn"/>
    <n v="18.431999999999999"/>
    <n v="12.67610515067409"/>
    <n v="5.7558948493259088"/>
    <n v="0.31227728132193516"/>
    <n v="8"/>
    <n v="147.45599999999999"/>
    <n v="0.7"/>
    <n v="315"/>
    <x v="0"/>
    <x v="1"/>
    <n v="4.6662978901908936"/>
  </r>
  <r>
    <s v="V138"/>
    <x v="12"/>
    <x v="1"/>
    <x v="1"/>
    <s v="Supplies"/>
    <s v="OFF-SU-10004290"/>
    <s v="Acme Design Line 8&quot; Stainless Steel Bent Scissors w/Champagne Handles, 3-1/8&quot; Cut"/>
    <s v="United States"/>
    <s v="CA-2015-128356"/>
    <x v="653"/>
    <d v="2015-10-07T00:00:00"/>
    <s v="Standard Class"/>
    <n v="5"/>
    <n v="10"/>
    <s v="Autumn"/>
    <n v="10.944000000000001"/>
    <n v="7.5547093847313036"/>
    <n v="3.3892906152686972"/>
    <n v="0.30969395241855785"/>
    <n v="2"/>
    <n v="21.888000000000002"/>
    <n v="0.2"/>
    <n v="467"/>
    <x v="0"/>
    <x v="1"/>
    <n v="10.85816338060908"/>
  </r>
  <r>
    <s v="V133"/>
    <x v="42"/>
    <x v="1"/>
    <x v="1"/>
    <s v="Supplies"/>
    <s v="OFF-SU-10001935"/>
    <s v="Staple remover"/>
    <s v="United States"/>
    <s v="CA-2017-167017"/>
    <x v="51"/>
    <d v="2017-11-25T00:00:00"/>
    <s v="First Class"/>
    <n v="2"/>
    <n v="11"/>
    <s v="Winter"/>
    <n v="4.3600000000000003"/>
    <n v="3.1883790112982031"/>
    <n v="1.1716209887017972"/>
    <n v="0.26872041025270577"/>
    <n v="2"/>
    <n v="8.7200000000000006"/>
    <n v="0"/>
    <n v="216"/>
    <x v="0"/>
    <x v="1"/>
    <n v="2.5071579660377741"/>
  </r>
  <r>
    <s v="V073"/>
    <x v="78"/>
    <x v="2"/>
    <x v="2"/>
    <s v="Accessories"/>
    <s v="TEC-AC-10004227"/>
    <s v="SanDisk Ultra 16 GB MicroSDHC Class 10 Memory Card"/>
    <s v="United States"/>
    <s v="US-2017-132220"/>
    <x v="105"/>
    <d v="2017-11-16T00:00:00"/>
    <s v="Standard Class"/>
    <n v="4"/>
    <n v="11"/>
    <s v="Winter"/>
    <n v="62.351999999999997"/>
    <n v="44.276845459877997"/>
    <n v="18.075154540122"/>
    <n v="0.2898889296273095"/>
    <n v="6"/>
    <n v="374.11199999999997"/>
    <n v="0.2"/>
    <n v="278"/>
    <x v="0"/>
    <x v="1"/>
    <n v="33.352646388897803"/>
  </r>
  <r>
    <s v="V017"/>
    <x v="84"/>
    <x v="1"/>
    <x v="0"/>
    <s v="Furnishings"/>
    <s v="FUR-FU-10004904"/>
    <s v="Eldon &quot;L&quot; Workstation Diamond Chairmat"/>
    <s v="United States"/>
    <s v="CA-2016-118129"/>
    <x v="1054"/>
    <d v="2016-12-21T00:00:00"/>
    <s v="Second Class"/>
    <n v="2"/>
    <n v="12"/>
    <s v="Winter"/>
    <n v="303.92"/>
    <n v="203.2940134603808"/>
    <n v="100.62598653961922"/>
    <n v="0.33109366458153205"/>
    <n v="5"/>
    <n v="1519.6000000000001"/>
    <n v="0.2"/>
    <n v="345"/>
    <x v="0"/>
    <x v="2"/>
    <n v="100.4163208779662"/>
  </r>
  <r>
    <s v="V122"/>
    <x v="5"/>
    <x v="0"/>
    <x v="1"/>
    <s v="Storage"/>
    <s v="OFF-ST-10001511"/>
    <s v="Space Solutions Commercial Steel Shelving"/>
    <s v="United States"/>
    <s v="US-2014-113124"/>
    <x v="809"/>
    <d v="2014-04-05T00:00:00"/>
    <s v="Standard Class"/>
    <n v="6"/>
    <n v="3"/>
    <s v="Spring"/>
    <n v="129.30000000000001"/>
    <n v="102.5348072532707"/>
    <n v="26.765192746729312"/>
    <n v="0.20700071729875724"/>
    <n v="2"/>
    <n v="258.60000000000002"/>
    <n v="0"/>
    <n v="227"/>
    <x v="1"/>
    <x v="0"/>
    <n v="227.27114404227771"/>
  </r>
  <r>
    <s v="V033"/>
    <x v="74"/>
    <x v="0"/>
    <x v="0"/>
    <s v="Furnishings"/>
    <s v="FUR-FU-10003535"/>
    <s v="Howard Miller Distant Time Traveler Alarm Clock"/>
    <s v="United States"/>
    <s v="CA-2017-155621"/>
    <x v="1183"/>
    <d v="2017-11-13T00:00:00"/>
    <s v="Standard Class"/>
    <n v="5"/>
    <n v="11"/>
    <s v="Winter"/>
    <n v="274.2"/>
    <n v="207.33002167259829"/>
    <n v="66.869978327401697"/>
    <n v="0.24387300629978739"/>
    <n v="10"/>
    <n v="2742"/>
    <n v="0"/>
    <n v="457"/>
    <x v="0"/>
    <x v="2"/>
    <n v="94.567865891115474"/>
  </r>
  <r>
    <s v="V111"/>
    <x v="52"/>
    <x v="4"/>
    <x v="1"/>
    <s v="Fasteners"/>
    <s v="OFF-FA-10000053"/>
    <s v="Revere Boxed Rubber Bands by Revere"/>
    <s v="United States"/>
    <s v="US-2014-127635"/>
    <x v="80"/>
    <d v="2014-09-18T00:00:00"/>
    <s v="Second Class"/>
    <n v="4"/>
    <n v="9"/>
    <s v="Autumn"/>
    <n v="6.048"/>
    <n v="4.0309232836517959"/>
    <n v="2.0170767163482042"/>
    <n v="0.33351136183006019"/>
    <n v="4"/>
    <n v="24.192"/>
    <n v="0.2"/>
    <n v="177"/>
    <x v="0"/>
    <x v="1"/>
    <n v="2.454575727086048"/>
  </r>
  <r>
    <s v="V142"/>
    <x v="48"/>
    <x v="4"/>
    <x v="1"/>
    <s v="Paper"/>
    <s v="OFF-PA-10004610"/>
    <s v="Xerox 1900"/>
    <s v="United States"/>
    <s v="US-2014-127635"/>
    <x v="80"/>
    <d v="2014-09-18T00:00:00"/>
    <s v="Second Class"/>
    <n v="4"/>
    <n v="9"/>
    <s v="Autumn"/>
    <n v="6.8479999999999999"/>
    <n v="4.8059492182642254"/>
    <n v="2.0420507817357745"/>
    <n v="0.29819666789365867"/>
    <n v="2"/>
    <n v="13.696"/>
    <n v="0.2"/>
    <n v="328"/>
    <x v="0"/>
    <x v="1"/>
    <n v="11.776946002375031"/>
  </r>
  <r>
    <s v="V012"/>
    <x v="19"/>
    <x v="0"/>
    <x v="0"/>
    <s v="Furnishings"/>
    <s v="FUR-FU-10000550"/>
    <s v="Stacking Trays by OIC"/>
    <s v="United States"/>
    <s v="US-2014-127635"/>
    <x v="80"/>
    <d v="2014-09-18T00:00:00"/>
    <s v="Second Class"/>
    <n v="4"/>
    <n v="9"/>
    <s v="Autumn"/>
    <n v="9.9600000000000009"/>
    <n v="7.8764309849201171"/>
    <n v="2.0835690150798838"/>
    <n v="0.20919367621283971"/>
    <n v="5"/>
    <n v="49.800000000000004"/>
    <n v="0.6"/>
    <n v="392"/>
    <x v="0"/>
    <x v="1"/>
    <n v="8.5543973253526158"/>
  </r>
  <r>
    <s v="V137"/>
    <x v="11"/>
    <x v="2"/>
    <x v="1"/>
    <s v="Binders"/>
    <s v="OFF-BI-10001721"/>
    <s v="Trimflex Flexible Post Binders"/>
    <s v="United States"/>
    <s v="US-2014-127635"/>
    <x v="80"/>
    <d v="2014-09-18T00:00:00"/>
    <s v="Second Class"/>
    <n v="4"/>
    <n v="9"/>
    <s v="Autumn"/>
    <n v="8.5519999999999996"/>
    <n v="6.939745639572199"/>
    <n v="1.6122543604278006"/>
    <n v="0.18852366235123955"/>
    <n v="2"/>
    <n v="17.103999999999999"/>
    <n v="0.8"/>
    <n v="361"/>
    <x v="0"/>
    <x v="2"/>
    <n v="93.57668845747142"/>
  </r>
  <r>
    <s v="V124"/>
    <x v="15"/>
    <x v="3"/>
    <x v="1"/>
    <s v="Binders"/>
    <s v="OFF-BI-10004040"/>
    <s v="Wilson Jones Impact Binders"/>
    <s v="United States"/>
    <s v="CA-2015-151470"/>
    <x v="1181"/>
    <d v="2015-09-26T00:00:00"/>
    <s v="Standard Class"/>
    <n v="6"/>
    <n v="9"/>
    <s v="Autumn"/>
    <n v="45.584000000000003"/>
    <n v="30.714752695393589"/>
    <n v="14.869247304606414"/>
    <n v="0.32619443893924216"/>
    <n v="11"/>
    <n v="501.42400000000004"/>
    <n v="0.2"/>
    <n v="181"/>
    <x v="1"/>
    <x v="1"/>
    <n v="14.45870705760988"/>
  </r>
  <r>
    <s v="V057"/>
    <x v="57"/>
    <x v="4"/>
    <x v="2"/>
    <s v="Accessories"/>
    <s v="TEC-AC-10002550"/>
    <s v="Maxell 4.7GB DVD-RW 3/Pack"/>
    <s v="United States"/>
    <s v="CA-2015-112823"/>
    <x v="895"/>
    <d v="2015-12-16T00:00:00"/>
    <s v="Standard Class"/>
    <n v="6"/>
    <n v="12"/>
    <s v="Winter"/>
    <n v="25.488"/>
    <n v="19.747997912379368"/>
    <n v="5.7400020876206312"/>
    <n v="0.22520409948291867"/>
    <n v="2"/>
    <n v="50.975999999999999"/>
    <n v="0.2"/>
    <n v="441"/>
    <x v="1"/>
    <x v="2"/>
    <n v="62.006648095184119"/>
  </r>
  <r>
    <s v="V138"/>
    <x v="12"/>
    <x v="0"/>
    <x v="1"/>
    <s v="Binders"/>
    <s v="OFF-BI-10003876"/>
    <s v="Green Canvas Binder for 8-1/2&quot; x 14&quot; Sheets"/>
    <s v="United States"/>
    <s v="CA-2014-108861"/>
    <x v="1061"/>
    <d v="2014-06-01T00:00:00"/>
    <s v="Standard Class"/>
    <n v="4"/>
    <n v="5"/>
    <s v="Summer"/>
    <n v="136.96"/>
    <n v="109.3136442519161"/>
    <n v="27.646355748083906"/>
    <n v="0.20185715353449113"/>
    <n v="4"/>
    <n v="547.84"/>
    <n v="0.2"/>
    <n v="437"/>
    <x v="0"/>
    <x v="2"/>
    <n v="46.255692838827962"/>
  </r>
  <r>
    <s v="V077"/>
    <x v="107"/>
    <x v="0"/>
    <x v="2"/>
    <s v="Phones"/>
    <s v="TEC-PH-10000213"/>
    <s v="Seidio BD2-HK3IPH5-BK DILEX Case and Holster Combo for Apple iPhone 5/5s - Black"/>
    <s v="United States"/>
    <s v="CA-2017-114370"/>
    <x v="1192"/>
    <d v="2017-03-17T00:00:00"/>
    <s v="Second Class"/>
    <n v="3"/>
    <n v="3"/>
    <s v="Spring"/>
    <n v="49.616"/>
    <n v="40.507340383928323"/>
    <n v="9.1086596160716766"/>
    <n v="0.18358311061092544"/>
    <n v="2"/>
    <n v="99.231999999999999"/>
    <n v="0.2"/>
    <n v="406"/>
    <x v="0"/>
    <x v="2"/>
    <n v="71.614527390281182"/>
  </r>
  <r>
    <s v="V136"/>
    <x v="10"/>
    <x v="0"/>
    <x v="1"/>
    <s v="Paper"/>
    <s v="OFF-PA-10002615"/>
    <s v="Ampad Gold Fibre Wirebound Steno Books, 6&quot; x 9&quot;, Gregg Ruled"/>
    <s v="United States"/>
    <s v="CA-2016-158302"/>
    <x v="16"/>
    <d v="2016-12-12T00:00:00"/>
    <s v="Second Class"/>
    <n v="4"/>
    <n v="12"/>
    <s v="Winter"/>
    <n v="10.584"/>
    <n v="7.0895595063766352"/>
    <n v="3.4944404936233644"/>
    <n v="0.33016255608686362"/>
    <n v="3"/>
    <n v="31.751999999999999"/>
    <n v="0.2"/>
    <n v="165"/>
    <x v="0"/>
    <x v="1"/>
    <n v="8.8506592127366428"/>
  </r>
  <r>
    <s v="V139"/>
    <x v="2"/>
    <x v="4"/>
    <x v="1"/>
    <s v="Paper"/>
    <s v="OFF-PA-10002254"/>
    <s v="Xerox 1883"/>
    <s v="United States"/>
    <s v="CA-2017-145779"/>
    <x v="636"/>
    <d v="2017-05-10T00:00:00"/>
    <s v="Standard Class"/>
    <n v="4"/>
    <n v="5"/>
    <s v="Summer"/>
    <n v="84.415999999999997"/>
    <n v="60.6005329612168"/>
    <n v="23.815467038783197"/>
    <n v="0.2821202975595053"/>
    <n v="4"/>
    <n v="337.66399999999999"/>
    <n v="0.2"/>
    <n v="195"/>
    <x v="0"/>
    <x v="2"/>
    <n v="88.359405848527317"/>
  </r>
  <r>
    <s v="V058"/>
    <x v="61"/>
    <x v="0"/>
    <x v="2"/>
    <s v="Phones"/>
    <s v="TEC-PH-10004586"/>
    <s v="Wilson SignalBoost 841262 DB PRO Amplifier Kit"/>
    <s v="United States"/>
    <s v="US-2016-155173"/>
    <x v="1193"/>
    <d v="2016-03-10T00:00:00"/>
    <s v="Standard Class"/>
    <n v="4"/>
    <n v="3"/>
    <s v="Spring"/>
    <n v="431.94"/>
    <n v="337.64932516457719"/>
    <n v="94.290674835422806"/>
    <n v="0.21829576986484883"/>
    <n v="2"/>
    <n v="863.88"/>
    <n v="0.4"/>
    <n v="244"/>
    <x v="0"/>
    <x v="0"/>
    <n v="504.27269300118428"/>
  </r>
  <r>
    <s v="V127"/>
    <x v="39"/>
    <x v="4"/>
    <x v="1"/>
    <s v="Binders"/>
    <s v="OFF-BI-10002982"/>
    <s v="Avery Self-Adhesive Photo Pockets for Polaroid Photos"/>
    <s v="United States"/>
    <s v="US-2016-155173"/>
    <x v="1193"/>
    <d v="2016-03-10T00:00:00"/>
    <s v="Standard Class"/>
    <n v="4"/>
    <n v="3"/>
    <s v="Spring"/>
    <n v="2.0430000000000001"/>
    <n v="1.388569204919105"/>
    <n v="0.65443079508089519"/>
    <n v="0.32032833826769219"/>
    <n v="1"/>
    <n v="2.0430000000000001"/>
    <n v="0.7"/>
    <n v="164"/>
    <x v="0"/>
    <x v="1"/>
    <n v="11.863694512710159"/>
  </r>
  <r>
    <s v="V083"/>
    <x v="116"/>
    <x v="1"/>
    <x v="2"/>
    <s v="Phones"/>
    <s v="TEC-PH-10002538"/>
    <s v="Grandstream GXP1160 VoIP phone"/>
    <s v="United States"/>
    <s v="US-2016-155173"/>
    <x v="1193"/>
    <d v="2016-03-10T00:00:00"/>
    <s v="Standard Class"/>
    <n v="4"/>
    <n v="3"/>
    <s v="Spring"/>
    <n v="68.238"/>
    <n v="51.973581312478821"/>
    <n v="16.264418687521179"/>
    <n v="0.23834840832851459"/>
    <n v="3"/>
    <n v="204.714"/>
    <n v="0.4"/>
    <n v="108"/>
    <x v="0"/>
    <x v="0"/>
    <n v="83.562675530805407"/>
  </r>
  <r>
    <s v="V032"/>
    <x v="71"/>
    <x v="3"/>
    <x v="0"/>
    <s v="Tables"/>
    <s v="FUR-TA-10001039"/>
    <s v="KI Adjustable-Height Table"/>
    <s v="United States"/>
    <s v="CA-2017-125451"/>
    <x v="436"/>
    <d v="2017-10-24T00:00:00"/>
    <s v="First Class"/>
    <n v="1"/>
    <n v="10"/>
    <s v="Autumn"/>
    <n v="240.744"/>
    <n v="169.11792463281199"/>
    <n v="71.626075367188008"/>
    <n v="0.29751966972048322"/>
    <n v="4"/>
    <n v="962.976"/>
    <n v="0.3"/>
    <n v="496"/>
    <x v="0"/>
    <x v="0"/>
    <n v="134.8182251970812"/>
  </r>
  <r>
    <s v="V036"/>
    <x v="126"/>
    <x v="4"/>
    <x v="0"/>
    <s v="Furnishings"/>
    <s v="FUR-FU-10004963"/>
    <s v="Eldon 400 Class Desk Accessories, Black Carbon"/>
    <s v="United States"/>
    <s v="CA-2017-125451"/>
    <x v="436"/>
    <d v="2017-10-24T00:00:00"/>
    <s v="First Class"/>
    <n v="1"/>
    <n v="10"/>
    <s v="Autumn"/>
    <n v="35"/>
    <n v="24.61093541098181"/>
    <n v="10.38906458901819"/>
    <n v="0.29683041682909117"/>
    <n v="4"/>
    <n v="140"/>
    <n v="0"/>
    <n v="456"/>
    <x v="0"/>
    <x v="1"/>
    <n v="8.164583067534231"/>
  </r>
  <r>
    <s v="V046"/>
    <x v="70"/>
    <x v="1"/>
    <x v="0"/>
    <s v="Furnishings"/>
    <s v="FUR-FU-10000277"/>
    <s v="Deflect-o DuraMat Antistatic Studded Beveled Mat for Medium Pile Carpeting"/>
    <s v="United States"/>
    <s v="CA-2017-125451"/>
    <x v="436"/>
    <d v="2017-10-24T00:00:00"/>
    <s v="First Class"/>
    <n v="1"/>
    <n v="10"/>
    <s v="Autumn"/>
    <n v="210.68"/>
    <n v="159.5121818219155"/>
    <n v="51.167818178084502"/>
    <n v="0.24286984136170733"/>
    <n v="2"/>
    <n v="421.36"/>
    <n v="0"/>
    <n v="285"/>
    <x v="0"/>
    <x v="0"/>
    <n v="296.45303768387998"/>
  </r>
  <r>
    <s v="V046"/>
    <x v="70"/>
    <x v="2"/>
    <x v="0"/>
    <s v="Tables"/>
    <s v="FUR-TA-10004915"/>
    <s v="Office Impressions End Table, 20-1/2&quot;H x 24&quot;W x 20&quot;D"/>
    <s v="United States"/>
    <s v="CA-2017-125451"/>
    <x v="436"/>
    <d v="2017-10-24T00:00:00"/>
    <s v="First Class"/>
    <n v="1"/>
    <n v="10"/>
    <s v="Autumn"/>
    <n v="637.89599999999996"/>
    <n v="502.34841941169941"/>
    <n v="135.54758058830055"/>
    <n v="0.21249166100477282"/>
    <n v="3"/>
    <n v="1913.6879999999999"/>
    <n v="0.3"/>
    <n v="257"/>
    <x v="0"/>
    <x v="0"/>
    <n v="801.77680725947664"/>
  </r>
  <r>
    <s v="V107"/>
    <x v="38"/>
    <x v="2"/>
    <x v="1"/>
    <s v="Paper"/>
    <s v="OFF-PA-10003724"/>
    <s v="Wirebound Message Book, 4 per Page"/>
    <s v="United States"/>
    <s v="CA-2017-125451"/>
    <x v="436"/>
    <d v="2017-10-24T00:00:00"/>
    <s v="First Class"/>
    <n v="1"/>
    <n v="10"/>
    <s v="Autumn"/>
    <n v="43.44"/>
    <n v="29.80287844296868"/>
    <n v="13.637121557031318"/>
    <n v="0.31393005425946863"/>
    <n v="8"/>
    <n v="347.52"/>
    <n v="0"/>
    <n v="130"/>
    <x v="0"/>
    <x v="1"/>
    <n v="14.847044438925501"/>
  </r>
  <r>
    <s v="V114"/>
    <x v="13"/>
    <x v="4"/>
    <x v="1"/>
    <s v="Appliances"/>
    <s v="OFF-AP-10002906"/>
    <s v="Hoover Replacement Belt for Commercial Guardsman Heavy-Duty Upright Vacuum"/>
    <s v="United States"/>
    <s v="CA-2017-125451"/>
    <x v="436"/>
    <d v="2017-10-24T00:00:00"/>
    <s v="First Class"/>
    <n v="1"/>
    <n v="10"/>
    <s v="Autumn"/>
    <n v="2.2200000000000002"/>
    <n v="1.8446455454677799"/>
    <n v="0.37535445453222027"/>
    <n v="0.16907858312262172"/>
    <n v="1"/>
    <n v="2.2200000000000002"/>
    <n v="0"/>
    <n v="250"/>
    <x v="0"/>
    <x v="1"/>
    <n v="1.4725814069177969"/>
  </r>
  <r>
    <s v="V055"/>
    <x v="100"/>
    <x v="4"/>
    <x v="2"/>
    <s v="Phones"/>
    <s v="TEC-PH-10001459"/>
    <s v="Samsung Galaxy Mega 6.3"/>
    <s v="United States"/>
    <s v="CA-2014-131387"/>
    <x v="582"/>
    <d v="2014-04-30T00:00:00"/>
    <s v="First Class"/>
    <n v="2"/>
    <n v="4"/>
    <s v="Spring"/>
    <n v="1679.96"/>
    <n v="1109.4721887271"/>
    <n v="570.48781127289999"/>
    <n v="0.33958416347585657"/>
    <n v="5"/>
    <n v="8399.7999999999993"/>
    <n v="0.2"/>
    <n v="418"/>
    <x v="0"/>
    <x v="0"/>
    <n v="1365.495077785733"/>
  </r>
  <r>
    <s v="V034"/>
    <x v="3"/>
    <x v="4"/>
    <x v="0"/>
    <s v="Chairs"/>
    <s v="FUR-CH-10002880"/>
    <s v="Global High-Back Leather Tilter, Burgundy"/>
    <s v="United States"/>
    <s v="CA-2016-125087"/>
    <x v="724"/>
    <d v="2016-04-23T00:00:00"/>
    <s v="Standard Class"/>
    <n v="5"/>
    <n v="4"/>
    <s v="Spring"/>
    <n v="344.37200000000001"/>
    <n v="282.22095232866633"/>
    <n v="62.151047671333686"/>
    <n v="0.18047648377723416"/>
    <n v="4"/>
    <n v="1377.4880000000001"/>
    <n v="0.3"/>
    <n v="341"/>
    <x v="0"/>
    <x v="0"/>
    <n v="288.62723281449701"/>
  </r>
  <r>
    <s v="V123"/>
    <x v="14"/>
    <x v="0"/>
    <x v="1"/>
    <s v="Storage"/>
    <s v="OFF-ST-10001780"/>
    <s v="Tennsco 16-Compartment Lockers with Coat Rack"/>
    <s v="United States"/>
    <s v="CA-2016-125087"/>
    <x v="724"/>
    <d v="2016-04-23T00:00:00"/>
    <s v="Standard Class"/>
    <n v="5"/>
    <n v="4"/>
    <s v="Spring"/>
    <n v="1554.9359999999999"/>
    <n v="1154.9398357677719"/>
    <n v="399.99616423222801"/>
    <n v="0.25724284744338549"/>
    <n v="3"/>
    <n v="4664.808"/>
    <n v="0.2"/>
    <n v="255"/>
    <x v="0"/>
    <x v="0"/>
    <n v="645.29323604327362"/>
  </r>
  <r>
    <s v="V010"/>
    <x v="129"/>
    <x v="4"/>
    <x v="0"/>
    <s v="Furnishings"/>
    <s v="FUR-FU-10004748"/>
    <s v="Howard Miller 16&quot; Diameter Gallery Wall Clock"/>
    <s v="United States"/>
    <s v="CA-2016-125087"/>
    <x v="724"/>
    <d v="2016-04-23T00:00:00"/>
    <s v="Standard Class"/>
    <n v="5"/>
    <n v="4"/>
    <s v="Spring"/>
    <n v="127.88"/>
    <n v="99.162582480179182"/>
    <n v="28.717417519820813"/>
    <n v="0.22456535439334388"/>
    <n v="5"/>
    <n v="639.4"/>
    <n v="0.6"/>
    <n v="158"/>
    <x v="0"/>
    <x v="2"/>
    <n v="61.217889269940258"/>
  </r>
  <r>
    <s v="V054"/>
    <x v="108"/>
    <x v="0"/>
    <x v="2"/>
    <s v="Phones"/>
    <s v="TEC-PH-10001918"/>
    <s v="Nortel Business Series Terminal T7208 Digital phone"/>
    <s v="United States"/>
    <s v="CA-2016-154081"/>
    <x v="730"/>
    <d v="2016-05-29T00:00:00"/>
    <s v="Standard Class"/>
    <n v="7"/>
    <n v="5"/>
    <s v="Summer"/>
    <n v="222.38399999999999"/>
    <n v="157.1720850679724"/>
    <n v="65.211914932027582"/>
    <n v="0.2932401383733883"/>
    <n v="2"/>
    <n v="444.76799999999997"/>
    <n v="0.2"/>
    <n v="109"/>
    <x v="1"/>
    <x v="0"/>
    <n v="111.19199999999999"/>
  </r>
  <r>
    <s v="V015"/>
    <x v="79"/>
    <x v="1"/>
    <x v="0"/>
    <s v="Chairs"/>
    <s v="FUR-CH-10001146"/>
    <s v="Global Task Chair, Black"/>
    <s v="United States"/>
    <s v="US-2017-118556"/>
    <x v="39"/>
    <d v="2017-06-02T00:00:00"/>
    <s v="Second Class"/>
    <n v="5"/>
    <n v="5"/>
    <s v="Summer"/>
    <n v="106.869"/>
    <n v="73.785900973658514"/>
    <n v="33.083099026341486"/>
    <n v="0.30956684376518434"/>
    <n v="3"/>
    <n v="320.60699999999997"/>
    <n v="0.3"/>
    <n v="444"/>
    <x v="0"/>
    <x v="2"/>
    <n v="98.517716256519066"/>
  </r>
  <r>
    <s v="V137"/>
    <x v="11"/>
    <x v="2"/>
    <x v="1"/>
    <s v="Binders"/>
    <s v="OFF-BI-10004364"/>
    <s v="Storex Dura Pro Binders"/>
    <s v="United States"/>
    <s v="US-2017-118556"/>
    <x v="39"/>
    <d v="2017-06-02T00:00:00"/>
    <s v="Second Class"/>
    <n v="5"/>
    <n v="5"/>
    <s v="Summer"/>
    <n v="3.5640000000000001"/>
    <n v="2.7789439521027739"/>
    <n v="0.78505604789722616"/>
    <n v="0.22027386304635976"/>
    <n v="3"/>
    <n v="10.692"/>
    <n v="0.8"/>
    <n v="223"/>
    <x v="0"/>
    <x v="1"/>
    <n v="9.7947252641408991"/>
  </r>
  <r>
    <s v="V119"/>
    <x v="20"/>
    <x v="3"/>
    <x v="1"/>
    <s v="Binders"/>
    <s v="OFF-BI-10002133"/>
    <s v="Wilson Jones Elliptical Ring 3 1/2&quot; Capacity Binders, 800 sheets"/>
    <s v="United States"/>
    <s v="CA-2014-126200"/>
    <x v="55"/>
    <d v="2014-08-29T00:00:00"/>
    <s v="Standard Class"/>
    <n v="4"/>
    <n v="8"/>
    <s v="Autumn"/>
    <n v="25.68"/>
    <n v="20.227412865379851"/>
    <n v="5.4525871346201491"/>
    <n v="0.21232815944782513"/>
    <n v="3"/>
    <n v="77.039999999999992"/>
    <n v="0.8"/>
    <n v="455"/>
    <x v="0"/>
    <x v="2"/>
    <n v="84.768623406810818"/>
  </r>
  <r>
    <s v="V098"/>
    <x v="92"/>
    <x v="4"/>
    <x v="1"/>
    <s v="Binders"/>
    <s v="OFF-BI-10002225"/>
    <s v="Square Ring Data Binders, Rigid 75 Pt. Covers, 11&quot; x 14-7/8&quot;"/>
    <s v="United States"/>
    <s v="CA-2014-126200"/>
    <x v="55"/>
    <d v="2014-08-29T00:00:00"/>
    <s v="Standard Class"/>
    <n v="4"/>
    <n v="8"/>
    <s v="Autumn"/>
    <n v="12.384"/>
    <n v="8.7726982557900168"/>
    <n v="3.6113017442099835"/>
    <n v="0.29161028296269248"/>
    <n v="3"/>
    <n v="37.152000000000001"/>
    <n v="0.8"/>
    <n v="445"/>
    <x v="0"/>
    <x v="1"/>
    <n v="22.592035613084029"/>
  </r>
  <r>
    <s v="V114"/>
    <x v="13"/>
    <x v="1"/>
    <x v="1"/>
    <s v="Binders"/>
    <s v="OFF-BI-10002432"/>
    <s v="Wilson Jones Standard D-Ring Binders"/>
    <s v="United States"/>
    <s v="CA-2014-146500"/>
    <x v="1194"/>
    <d v="2014-09-04T00:00:00"/>
    <s v="Standard Class"/>
    <n v="5"/>
    <n v="8"/>
    <s v="Autumn"/>
    <n v="25.3"/>
    <n v="16.621693940734389"/>
    <n v="8.678306059265612"/>
    <n v="0.34301604977334432"/>
    <n v="5"/>
    <n v="126.5"/>
    <n v="0"/>
    <n v="381"/>
    <x v="0"/>
    <x v="1"/>
    <n v="9.2214942661154442"/>
  </r>
  <r>
    <s v="V118"/>
    <x v="73"/>
    <x v="3"/>
    <x v="1"/>
    <s v="Storage"/>
    <s v="OFF-ST-10000563"/>
    <s v="Fellowes Bankers Box Stor/Drawer Steel Plus"/>
    <s v="United States"/>
    <s v="CA-2014-146500"/>
    <x v="1194"/>
    <d v="2014-09-04T00:00:00"/>
    <s v="Standard Class"/>
    <n v="5"/>
    <n v="8"/>
    <s v="Autumn"/>
    <n v="95.94"/>
    <n v="75.15679632829017"/>
    <n v="20.783203671709828"/>
    <n v="0.21662709684917478"/>
    <n v="3"/>
    <n v="287.82"/>
    <n v="0"/>
    <n v="336"/>
    <x v="0"/>
    <x v="2"/>
    <n v="69.395773811588057"/>
  </r>
  <r>
    <s v="V115"/>
    <x v="44"/>
    <x v="0"/>
    <x v="1"/>
    <s v="Labels"/>
    <s v="OFF-LA-10001982"/>
    <s v="Smead Alpha-Z Color-Coded Name Labels First Letter Starter Set"/>
    <s v="United States"/>
    <s v="CA-2015-169537"/>
    <x v="37"/>
    <d v="2015-09-07T00:00:00"/>
    <s v="Second Class"/>
    <n v="4"/>
    <n v="9"/>
    <s v="Autumn"/>
    <n v="7.5"/>
    <n v="5.158607278468283"/>
    <n v="2.341392721531717"/>
    <n v="0.31218569620422892"/>
    <n v="2"/>
    <n v="15"/>
    <n v="0"/>
    <n v="432"/>
    <x v="0"/>
    <x v="1"/>
    <n v="10.11805317242403"/>
  </r>
  <r>
    <s v="V073"/>
    <x v="78"/>
    <x v="1"/>
    <x v="2"/>
    <s v="Phones"/>
    <s v="TEC-PH-10003273"/>
    <s v="AT&amp;T TR1909W"/>
    <s v="United States"/>
    <s v="CA-2014-100881"/>
    <x v="1176"/>
    <d v="2014-04-01T00:00:00"/>
    <s v="Standard Class"/>
    <n v="4"/>
    <n v="3"/>
    <s v="Spring"/>
    <n v="302.37599999999998"/>
    <n v="211.07922178201611"/>
    <n v="91.296778217983871"/>
    <n v="0.30193129817837355"/>
    <n v="3"/>
    <n v="907.12799999999993"/>
    <n v="0.2"/>
    <n v="116"/>
    <x v="0"/>
    <x v="0"/>
    <n v="161.18187169674721"/>
  </r>
  <r>
    <s v="V096"/>
    <x v="37"/>
    <x v="4"/>
    <x v="2"/>
    <s v="Accessories"/>
    <s v="TEC-AC-10002718"/>
    <s v="Belkin Standard 104 key USB Keyboard"/>
    <s v="United States"/>
    <s v="CA-2015-144043"/>
    <x v="1187"/>
    <d v="2015-05-15T00:00:00"/>
    <s v="Standard Class"/>
    <n v="5"/>
    <n v="5"/>
    <s v="Summer"/>
    <n v="46.688000000000002"/>
    <n v="37.115805572110411"/>
    <n v="9.5721944278895919"/>
    <n v="0.20502472643697719"/>
    <n v="4"/>
    <n v="186.75200000000001"/>
    <n v="0.2"/>
    <n v="423"/>
    <x v="0"/>
    <x v="1"/>
    <n v="31.45039116873853"/>
  </r>
  <r>
    <s v="V110"/>
    <x v="16"/>
    <x v="4"/>
    <x v="1"/>
    <s v="Storage"/>
    <s v="OFF-ST-10001505"/>
    <s v="Perma STOR-ALL Hanging File Box, 13 1/8&quot;W x 12 1/4&quot;D x 10 1/2&quot;H"/>
    <s v="United States"/>
    <s v="CA-2015-116512"/>
    <x v="265"/>
    <d v="2015-04-14T00:00:00"/>
    <s v="Standard Class"/>
    <n v="5"/>
    <n v="4"/>
    <s v="Spring"/>
    <n v="17.940000000000001"/>
    <n v="12.32420187232683"/>
    <n v="5.6157981276731714"/>
    <n v="0.31303222562280775"/>
    <n v="3"/>
    <n v="53.820000000000007"/>
    <n v="0"/>
    <n v="122"/>
    <x v="0"/>
    <x v="1"/>
    <n v="9.5131149022208863"/>
  </r>
  <r>
    <s v="V119"/>
    <x v="20"/>
    <x v="0"/>
    <x v="1"/>
    <s v="Appliances"/>
    <s v="OFF-AP-10000179"/>
    <s v="Honeywell Enviracaire Portable HEPA Air Cleaner for up to 10 x 16 Room"/>
    <s v="United States"/>
    <s v="CA-2015-101000"/>
    <x v="265"/>
    <d v="2015-04-14T00:00:00"/>
    <s v="Standard Class"/>
    <n v="5"/>
    <n v="4"/>
    <s v="Spring"/>
    <n v="370.14"/>
    <n v="306.61107244131142"/>
    <n v="63.528927558688565"/>
    <n v="0.17163486129218286"/>
    <n v="3"/>
    <n v="1110.42"/>
    <n v="0"/>
    <n v="108"/>
    <x v="0"/>
    <x v="0"/>
    <n v="100.4871841845185"/>
  </r>
  <r>
    <s v="V115"/>
    <x v="44"/>
    <x v="0"/>
    <x v="1"/>
    <s v="Binders"/>
    <s v="OFF-BI-10002309"/>
    <s v="Avery Heavy-Duty EZD  Binder With Locking Rings"/>
    <s v="United States"/>
    <s v="CA-2016-168557"/>
    <x v="251"/>
    <d v="2016-09-23T00:00:00"/>
    <s v="Standard Class"/>
    <n v="4"/>
    <n v="9"/>
    <s v="Autumn"/>
    <n v="8.9280000000000008"/>
    <n v="6.3689031063627466"/>
    <n v="2.5590968936372542"/>
    <n v="0.28663719686797201"/>
    <n v="2"/>
    <n v="17.856000000000002"/>
    <n v="0.2"/>
    <n v="306"/>
    <x v="0"/>
    <x v="1"/>
    <n v="7.7238165695464316"/>
  </r>
  <r>
    <s v="V023"/>
    <x v="123"/>
    <x v="4"/>
    <x v="0"/>
    <s v="Tables"/>
    <s v="FUR-TA-10001950"/>
    <s v="Balt Solid Wood Round Tables"/>
    <s v="United States"/>
    <s v="US-2016-164196"/>
    <x v="583"/>
    <d v="2016-11-17T00:00:00"/>
    <s v="Standard Class"/>
    <n v="6"/>
    <n v="11"/>
    <s v="Winter"/>
    <n v="2678.94"/>
    <n v="2021.349076986937"/>
    <n v="657.59092301306305"/>
    <n v="0.24546683502171121"/>
    <n v="6"/>
    <n v="16073.64"/>
    <n v="0"/>
    <n v="144"/>
    <x v="1"/>
    <x v="0"/>
    <n v="819.64668530837127"/>
  </r>
  <r>
    <s v="V013"/>
    <x v="97"/>
    <x v="0"/>
    <x v="0"/>
    <s v="Bookcases"/>
    <s v="FUR-BO-10001972"/>
    <s v="O'Sullivan 4-Shelf Bookcase in Odessa Pine"/>
    <s v="United States"/>
    <s v="US-2017-132031"/>
    <x v="756"/>
    <d v="2017-04-27T00:00:00"/>
    <s v="Standard Class"/>
    <n v="4"/>
    <n v="4"/>
    <s v="Spring"/>
    <n v="387.13600000000002"/>
    <n v="274.39661197234182"/>
    <n v="112.73938802765821"/>
    <n v="0.29121390939529829"/>
    <n v="4"/>
    <n v="1548.5440000000001"/>
    <n v="0.2"/>
    <n v="430"/>
    <x v="0"/>
    <x v="0"/>
    <n v="428.16658091242732"/>
  </r>
  <r>
    <s v="V049"/>
    <x v="9"/>
    <x v="4"/>
    <x v="2"/>
    <s v="Accessories"/>
    <s v="TEC-AC-10002473"/>
    <s v="Maxell 4.7GB DVD-R"/>
    <s v="United States"/>
    <s v="US-2017-132031"/>
    <x v="756"/>
    <d v="2017-04-27T00:00:00"/>
    <s v="Standard Class"/>
    <n v="4"/>
    <n v="4"/>
    <s v="Spring"/>
    <n v="45.408000000000001"/>
    <n v="29.54931261596791"/>
    <n v="15.858687384032091"/>
    <n v="0.34924875317195408"/>
    <n v="2"/>
    <n v="90.816000000000003"/>
    <n v="0.2"/>
    <n v="126"/>
    <x v="0"/>
    <x v="2"/>
    <n v="65.463299421889815"/>
  </r>
  <r>
    <s v="V024"/>
    <x v="50"/>
    <x v="2"/>
    <x v="0"/>
    <s v="Furnishings"/>
    <s v="FUR-FU-10000193"/>
    <s v="Tenex Chairmats For Use with Hard Floors"/>
    <s v="United States"/>
    <s v="US-2017-132031"/>
    <x v="756"/>
    <d v="2017-04-27T00:00:00"/>
    <s v="Standard Class"/>
    <n v="4"/>
    <n v="4"/>
    <s v="Spring"/>
    <n v="77.951999999999998"/>
    <n v="55.468163925081633"/>
    <n v="22.483836074918365"/>
    <n v="0.28843180514827543"/>
    <n v="3"/>
    <n v="233.85599999999999"/>
    <n v="0.2"/>
    <n v="496"/>
    <x v="0"/>
    <x v="2"/>
    <n v="44.249157533223162"/>
  </r>
  <r>
    <s v="V102"/>
    <x v="66"/>
    <x v="3"/>
    <x v="1"/>
    <s v="Labels"/>
    <s v="OFF-LA-10000081"/>
    <s v="Avery 496"/>
    <s v="United States"/>
    <s v="US-2017-132031"/>
    <x v="756"/>
    <d v="2017-04-27T00:00:00"/>
    <s v="Standard Class"/>
    <n v="4"/>
    <n v="4"/>
    <s v="Spring"/>
    <n v="3"/>
    <n v="2.0795657255168449"/>
    <n v="0.92043427448315507"/>
    <n v="0.30681142482771834"/>
    <n v="1"/>
    <n v="3"/>
    <n v="0.2"/>
    <n v="287"/>
    <x v="0"/>
    <x v="1"/>
    <n v="9.5139699915440143"/>
  </r>
  <r>
    <s v="V140"/>
    <x v="80"/>
    <x v="1"/>
    <x v="1"/>
    <s v="Storage"/>
    <s v="OFF-ST-10000876"/>
    <s v="Eldon Simplefile Box Office"/>
    <s v="United States"/>
    <s v="CA-2015-169733"/>
    <x v="420"/>
    <d v="2015-10-26T00:00:00"/>
    <s v="Second Class"/>
    <n v="4"/>
    <n v="10"/>
    <s v="Autumn"/>
    <n v="9.952"/>
    <n v="6.89739970950572"/>
    <n v="3.0546002904942799"/>
    <n v="0.30693330893230303"/>
    <n v="1"/>
    <n v="9.952"/>
    <n v="0.2"/>
    <n v="239"/>
    <x v="0"/>
    <x v="1"/>
    <n v="23.185074583200539"/>
  </r>
  <r>
    <s v="V122"/>
    <x v="5"/>
    <x v="3"/>
    <x v="1"/>
    <s v="Binders"/>
    <s v="OFF-BI-10004492"/>
    <s v="Tuf-Vin Binders"/>
    <s v="United States"/>
    <s v="CA-2017-169404"/>
    <x v="359"/>
    <d v="2017-04-14T00:00:00"/>
    <s v="Standard Class"/>
    <n v="5"/>
    <n v="4"/>
    <s v="Spring"/>
    <n v="37.896000000000001"/>
    <n v="31.216671092073749"/>
    <n v="6.6793289079262514"/>
    <n v="0.17625419326383396"/>
    <n v="4"/>
    <n v="151.584"/>
    <n v="0.7"/>
    <n v="108"/>
    <x v="0"/>
    <x v="0"/>
    <n v="72.696087335597113"/>
  </r>
  <r>
    <s v="V111"/>
    <x v="52"/>
    <x v="2"/>
    <x v="1"/>
    <s v="Paper"/>
    <s v="OFF-PA-10001033"/>
    <s v="Xerox 1893"/>
    <s v="United States"/>
    <s v="CA-2017-169404"/>
    <x v="359"/>
    <d v="2017-04-14T00:00:00"/>
    <s v="Standard Class"/>
    <n v="5"/>
    <n v="4"/>
    <s v="Spring"/>
    <n v="65.584000000000003"/>
    <n v="44.12772391566935"/>
    <n v="21.456276084330653"/>
    <n v="0.32715717376693482"/>
    <n v="2"/>
    <n v="131.16800000000001"/>
    <n v="0.2"/>
    <n v="333"/>
    <x v="0"/>
    <x v="2"/>
    <n v="92.999764409476768"/>
  </r>
  <r>
    <s v="V131"/>
    <x v="41"/>
    <x v="4"/>
    <x v="1"/>
    <s v="Paper"/>
    <s v="OFF-PA-10004039"/>
    <s v="Xerox 1882"/>
    <s v="United States"/>
    <s v="CA-2017-134880"/>
    <x v="855"/>
    <d v="2017-11-01T00:00:00"/>
    <s v="Standard Class"/>
    <n v="5"/>
    <n v="10"/>
    <s v="Autumn"/>
    <n v="44.783999999999999"/>
    <n v="30.0218842751168"/>
    <n v="14.762115724883198"/>
    <n v="0.32962923644344405"/>
    <n v="1"/>
    <n v="44.783999999999999"/>
    <n v="0.2"/>
    <n v="191"/>
    <x v="0"/>
    <x v="2"/>
    <n v="71.689378962298164"/>
  </r>
  <r>
    <s v="V080"/>
    <x v="141"/>
    <x v="2"/>
    <x v="2"/>
    <s v="Machines"/>
    <s v="TEC-MA-10004552"/>
    <s v="Star Micronics TSP100 TSP143LAN Receipt Printer"/>
    <s v="United States"/>
    <s v="CA-2015-145758"/>
    <x v="628"/>
    <d v="2015-10-30T00:00:00"/>
    <s v="Same Day"/>
    <n v="0"/>
    <n v="10"/>
    <s v="Autumn"/>
    <n v="1035.8"/>
    <n v="685.58381374815906"/>
    <n v="350.2161862518409"/>
    <n v="0.3381117843713467"/>
    <n v="4"/>
    <n v="4143.2"/>
    <n v="0"/>
    <n v="176"/>
    <x v="0"/>
    <x v="2"/>
    <n v="132.5509689941303"/>
  </r>
  <r>
    <s v="V108"/>
    <x v="76"/>
    <x v="2"/>
    <x v="1"/>
    <s v="Art"/>
    <s v="OFF-AR-10002578"/>
    <s v="Newell 335"/>
    <s v="United States"/>
    <s v="CA-2017-158736"/>
    <x v="404"/>
    <d v="2017-12-24T00:00:00"/>
    <s v="Standard Class"/>
    <n v="6"/>
    <n v="12"/>
    <s v="Winter"/>
    <n v="5.76"/>
    <n v="3.873856571618016"/>
    <n v="1.8861434283819838"/>
    <n v="0.32745545631631662"/>
    <n v="2"/>
    <n v="11.52"/>
    <n v="0"/>
    <n v="439"/>
    <x v="1"/>
    <x v="1"/>
    <n v="2.351510153071851"/>
  </r>
  <r>
    <s v="V100"/>
    <x v="17"/>
    <x v="1"/>
    <x v="1"/>
    <s v="Paper"/>
    <s v="OFF-PA-10004022"/>
    <s v="Hammermill Color Copier Paper (28Lb. and 96 Bright)"/>
    <s v="United States"/>
    <s v="US-2016-119270"/>
    <x v="299"/>
    <d v="2016-03-16T00:00:00"/>
    <s v="Standard Class"/>
    <n v="4"/>
    <n v="3"/>
    <s v="Spring"/>
    <n v="19.98"/>
    <n v="13.896512810677359"/>
    <n v="6.083487189322641"/>
    <n v="0.30447883830443651"/>
    <n v="2"/>
    <n v="39.96"/>
    <n v="0"/>
    <n v="343"/>
    <x v="0"/>
    <x v="1"/>
    <n v="7.0639967440536111"/>
  </r>
  <r>
    <s v="V066"/>
    <x v="124"/>
    <x v="0"/>
    <x v="2"/>
    <s v="Phones"/>
    <s v="TEC-PH-10004100"/>
    <s v="Griffin GC17055 Auxiliary Audio Cable"/>
    <s v="United States"/>
    <s v="CA-2014-109890"/>
    <x v="609"/>
    <d v="2014-07-27T00:00:00"/>
    <s v="Standard Class"/>
    <n v="6"/>
    <n v="7"/>
    <s v="Summer"/>
    <n v="35.979999999999997"/>
    <n v="26.78732819323"/>
    <n v="9.1926718067699973"/>
    <n v="0.25549393570789319"/>
    <n v="2"/>
    <n v="71.959999999999994"/>
    <n v="0"/>
    <n v="432"/>
    <x v="1"/>
    <x v="1"/>
    <n v="32.315301679957543"/>
  </r>
  <r>
    <s v="V132"/>
    <x v="23"/>
    <x v="1"/>
    <x v="1"/>
    <s v="Art"/>
    <s v="OFF-AR-10001860"/>
    <s v="BIC Liqua Brite Liner"/>
    <s v="United States"/>
    <s v="CA-2016-138583"/>
    <x v="1012"/>
    <d v="2016-05-28T00:00:00"/>
    <s v="Standard Class"/>
    <n v="4"/>
    <n v="5"/>
    <s v="Summer"/>
    <n v="16.655999999999999"/>
    <n v="11.13660373167574"/>
    <n v="5.5193962683242592"/>
    <n v="0.33137585664771013"/>
    <n v="3"/>
    <n v="49.967999999999996"/>
    <n v="0.2"/>
    <n v="254"/>
    <x v="0"/>
    <x v="1"/>
    <n v="8.7528414281687219"/>
  </r>
  <r>
    <s v="V143"/>
    <x v="135"/>
    <x v="0"/>
    <x v="1"/>
    <s v="Labels"/>
    <s v="OFF-LA-10001297"/>
    <s v="Avery 473"/>
    <s v="United States"/>
    <s v="US-2017-118535"/>
    <x v="512"/>
    <d v="2017-02-15T00:00:00"/>
    <s v="Standard Class"/>
    <n v="4"/>
    <n v="2"/>
    <s v="Spring"/>
    <n v="20.7"/>
    <n v="16.405832055403799"/>
    <n v="4.2941679445962002"/>
    <n v="0.20744772679208698"/>
    <n v="2"/>
    <n v="41.4"/>
    <n v="0"/>
    <n v="317"/>
    <x v="0"/>
    <x v="1"/>
    <n v="23.60163129955216"/>
  </r>
  <r>
    <s v="V113"/>
    <x v="117"/>
    <x v="2"/>
    <x v="1"/>
    <s v="Binders"/>
    <s v="OFF-BI-10004828"/>
    <s v="GBC Poly Designer Binding Covers"/>
    <s v="United States"/>
    <s v="CA-2016-126284"/>
    <x v="873"/>
    <d v="2016-09-24T00:00:00"/>
    <s v="Standard Class"/>
    <n v="4"/>
    <n v="9"/>
    <s v="Autumn"/>
    <n v="83.7"/>
    <n v="59.092083793675322"/>
    <n v="24.607916206324681"/>
    <n v="0.29400138836708101"/>
    <n v="5"/>
    <n v="418.5"/>
    <n v="0"/>
    <n v="384"/>
    <x v="0"/>
    <x v="1"/>
    <n v="25.754586566279801"/>
  </r>
  <r>
    <s v="V030"/>
    <x v="125"/>
    <x v="4"/>
    <x v="0"/>
    <s v="Furnishings"/>
    <s v="FUR-FU-10002759"/>
    <s v="12-1/2 Diameter Round Wall Clock"/>
    <s v="United States"/>
    <s v="CA-2017-142391"/>
    <x v="241"/>
    <d v="2017-09-24T00:00:00"/>
    <s v="Same Day"/>
    <n v="0"/>
    <n v="9"/>
    <s v="Autumn"/>
    <n v="199.8"/>
    <n v="157.11502076055859"/>
    <n v="42.684979239441418"/>
    <n v="0.21363853473193903"/>
    <n v="10"/>
    <n v="1998"/>
    <n v="0"/>
    <n v="249"/>
    <x v="0"/>
    <x v="2"/>
    <n v="61.155028098385223"/>
  </r>
  <r>
    <s v="V142"/>
    <x v="48"/>
    <x v="2"/>
    <x v="1"/>
    <s v="Paper"/>
    <s v="OFF-PA-10000740"/>
    <s v="Xerox 1982"/>
    <s v="United States"/>
    <s v="CA-2017-124716"/>
    <x v="996"/>
    <d v="2017-03-31T00:00:00"/>
    <s v="Standard Class"/>
    <n v="4"/>
    <n v="3"/>
    <s v="Spring"/>
    <n v="45.68"/>
    <n v="34.604325393230461"/>
    <n v="11.075674606769539"/>
    <n v="0.24246222869460463"/>
    <n v="2"/>
    <n v="91.36"/>
    <n v="0"/>
    <n v="428"/>
    <x v="0"/>
    <x v="2"/>
    <n v="58.021392652480621"/>
  </r>
  <r>
    <s v="V103"/>
    <x v="33"/>
    <x v="2"/>
    <x v="1"/>
    <s v="Paper"/>
    <s v="OFF-PA-10001144"/>
    <s v="Xerox 1913"/>
    <s v="United States"/>
    <s v="CA-2017-124716"/>
    <x v="996"/>
    <d v="2017-03-31T00:00:00"/>
    <s v="Standard Class"/>
    <n v="4"/>
    <n v="3"/>
    <s v="Spring"/>
    <n v="110.96"/>
    <n v="78.754152456698179"/>
    <n v="32.205847543301815"/>
    <n v="0.2902473643051714"/>
    <n v="2"/>
    <n v="221.92"/>
    <n v="0"/>
    <n v="187"/>
    <x v="0"/>
    <x v="2"/>
    <n v="81.76479700213288"/>
  </r>
  <r>
    <s v="V115"/>
    <x v="44"/>
    <x v="2"/>
    <x v="1"/>
    <s v="Paper"/>
    <s v="OFF-PA-10000859"/>
    <s v="Unpadded Memo Slips"/>
    <s v="United States"/>
    <s v="CA-2017-124716"/>
    <x v="996"/>
    <d v="2017-03-31T00:00:00"/>
    <s v="Standard Class"/>
    <n v="4"/>
    <n v="3"/>
    <s v="Spring"/>
    <n v="11.94"/>
    <n v="8.7144082234759956"/>
    <n v="3.2255917765240039"/>
    <n v="0.2701500650355112"/>
    <n v="3"/>
    <n v="35.82"/>
    <n v="0"/>
    <n v="205"/>
    <x v="0"/>
    <x v="1"/>
    <n v="3.9399989847714418"/>
  </r>
  <r>
    <s v="V087"/>
    <x v="6"/>
    <x v="1"/>
    <x v="2"/>
    <s v="Machines"/>
    <s v="TEC-MA-10001127"/>
    <s v="HP Designjet T520 Inkjet Large Format Printer - 24&quot; Color"/>
    <s v="United States"/>
    <s v="CA-2016-158841"/>
    <x v="1056"/>
    <d v="2016-02-04T00:00:00"/>
    <s v="Second Class"/>
    <n v="2"/>
    <n v="2"/>
    <s v="Spring"/>
    <n v="8749.9500000000007"/>
    <n v="5755.4333157252113"/>
    <n v="2994.5166842747894"/>
    <n v="0.34223243381674057"/>
    <n v="5"/>
    <n v="43749.75"/>
    <n v="0"/>
    <n v="393"/>
    <x v="0"/>
    <x v="0"/>
    <n v="3154.839338274614"/>
  </r>
  <r>
    <s v="V118"/>
    <x v="73"/>
    <x v="4"/>
    <x v="1"/>
    <s v="Binders"/>
    <s v="OFF-BI-10002557"/>
    <s v="Presstex Flexible Ring Binders"/>
    <s v="United States"/>
    <s v="CA-2016-158841"/>
    <x v="1056"/>
    <d v="2016-02-04T00:00:00"/>
    <s v="Second Class"/>
    <n v="2"/>
    <n v="2"/>
    <s v="Spring"/>
    <n v="36.4"/>
    <n v="30.900531347440712"/>
    <n v="5.4994686525592869"/>
    <n v="0.15108430364173867"/>
    <n v="8"/>
    <n v="291.2"/>
    <n v="0"/>
    <n v="194"/>
    <x v="0"/>
    <x v="1"/>
    <n v="12.01357565423384"/>
  </r>
  <r>
    <s v="V028"/>
    <x v="109"/>
    <x v="3"/>
    <x v="0"/>
    <s v="Furnishings"/>
    <s v="FUR-FU-10001731"/>
    <s v="Acrylic Self-Standing Desk Frames"/>
    <s v="United States"/>
    <s v="CA-2016-158841"/>
    <x v="1056"/>
    <d v="2016-02-04T00:00:00"/>
    <s v="Second Class"/>
    <n v="2"/>
    <n v="2"/>
    <s v="Spring"/>
    <n v="18.690000000000001"/>
    <n v="15.636119232719791"/>
    <n v="3.0538807672802104"/>
    <n v="0.16339650975282025"/>
    <n v="7"/>
    <n v="130.83000000000001"/>
    <n v="0"/>
    <n v="352"/>
    <x v="0"/>
    <x v="1"/>
    <n v="6.1946630486019414"/>
  </r>
  <r>
    <s v="V140"/>
    <x v="80"/>
    <x v="3"/>
    <x v="1"/>
    <s v="Fasteners"/>
    <s v="OFF-FA-10001135"/>
    <s v="Brites Rubber Bands, 1 1/2 oz. Box"/>
    <s v="United States"/>
    <s v="CA-2017-106824"/>
    <x v="437"/>
    <d v="2017-07-11T00:00:00"/>
    <s v="Standard Class"/>
    <n v="4"/>
    <n v="7"/>
    <s v="Summer"/>
    <n v="5.94"/>
    <n v="4.0617840947328494"/>
    <n v="1.878215905267151"/>
    <n v="0.31619796384968868"/>
    <n v="3"/>
    <n v="17.82"/>
    <n v="0"/>
    <n v="138"/>
    <x v="0"/>
    <x v="1"/>
    <n v="1.4277983050837399"/>
  </r>
  <r>
    <s v="V112"/>
    <x v="53"/>
    <x v="2"/>
    <x v="1"/>
    <s v="Paper"/>
    <s v="OFF-PA-10000069"/>
    <s v="TOPS 4 x 6 Fluorescent Color Memo Sheets, 500 Sheets per Pack"/>
    <s v="United States"/>
    <s v="CA-2015-109190"/>
    <x v="924"/>
    <d v="2015-10-28T00:00:00"/>
    <s v="Standard Class"/>
    <n v="5"/>
    <n v="10"/>
    <s v="Autumn"/>
    <n v="60.735999999999997"/>
    <n v="39.908863470796192"/>
    <n v="20.827136529203806"/>
    <n v="0.34291254822846101"/>
    <n v="8"/>
    <n v="485.88799999999998"/>
    <n v="0.2"/>
    <n v="498"/>
    <x v="0"/>
    <x v="1"/>
    <n v="23.090166565012041"/>
  </r>
  <r>
    <s v="V055"/>
    <x v="100"/>
    <x v="2"/>
    <x v="2"/>
    <s v="Copiers"/>
    <s v="TEC-CO-10001943"/>
    <s v="Canon PC-428 Personal Copier"/>
    <s v="United States"/>
    <s v="CA-2015-109190"/>
    <x v="924"/>
    <d v="2015-10-28T00:00:00"/>
    <s v="Standard Class"/>
    <n v="5"/>
    <n v="10"/>
    <s v="Autumn"/>
    <n v="479.976"/>
    <n v="346.80690909130612"/>
    <n v="133.16909090869387"/>
    <n v="0.27744947853370561"/>
    <n v="3"/>
    <n v="1439.9279999999999"/>
    <n v="0.2"/>
    <n v="354"/>
    <x v="0"/>
    <x v="0"/>
    <n v="461.22163059842143"/>
  </r>
  <r>
    <s v="V097"/>
    <x v="25"/>
    <x v="4"/>
    <x v="1"/>
    <s v="Binders"/>
    <s v="OFF-BI-10000977"/>
    <s v="Ibico Plastic Spiral Binding Combs"/>
    <s v="United States"/>
    <s v="CA-2015-109190"/>
    <x v="924"/>
    <d v="2015-10-28T00:00:00"/>
    <s v="Standard Class"/>
    <n v="5"/>
    <n v="10"/>
    <s v="Autumn"/>
    <n v="6.08"/>
    <n v="4.5093695644700604"/>
    <n v="1.5706304355299396"/>
    <n v="0.25832737426479269"/>
    <n v="1"/>
    <n v="6.08"/>
    <n v="0.8"/>
    <n v="153"/>
    <x v="0"/>
    <x v="2"/>
    <n v="96.49183921916628"/>
  </r>
  <r>
    <s v="V081"/>
    <x v="127"/>
    <x v="1"/>
    <x v="2"/>
    <s v="Accessories"/>
    <s v="TEC-AC-10002942"/>
    <s v="WD My Passport Ultra 1TB Portable External Hard Drive"/>
    <s v="United States"/>
    <s v="CA-2016-143154"/>
    <x v="499"/>
    <d v="2016-12-08T00:00:00"/>
    <s v="Standard Class"/>
    <n v="6"/>
    <n v="12"/>
    <s v="Winter"/>
    <n v="165.6"/>
    <n v="112.3229683459198"/>
    <n v="53.27703165408019"/>
    <n v="0.32172120564058088"/>
    <n v="3"/>
    <n v="496.79999999999995"/>
    <n v="0.2"/>
    <n v="342"/>
    <x v="1"/>
    <x v="2"/>
    <n v="97.352781162121914"/>
  </r>
  <r>
    <s v="V124"/>
    <x v="15"/>
    <x v="3"/>
    <x v="1"/>
    <s v="Art"/>
    <s v="OFF-AR-10000588"/>
    <s v="Newell 345"/>
    <s v="United States"/>
    <s v="CA-2014-169061"/>
    <x v="1195"/>
    <d v="2014-03-08T00:00:00"/>
    <s v="Second Class"/>
    <n v="3"/>
    <n v="3"/>
    <s v="Spring"/>
    <n v="59.52"/>
    <n v="43.284200760768073"/>
    <n v="16.23579923923193"/>
    <n v="0.27277888506774073"/>
    <n v="3"/>
    <n v="178.56"/>
    <n v="0"/>
    <n v="209"/>
    <x v="0"/>
    <x v="1"/>
    <n v="9.3057848674896864"/>
  </r>
  <r>
    <s v="V062"/>
    <x v="45"/>
    <x v="2"/>
    <x v="2"/>
    <s v="Accessories"/>
    <s v="TEC-AC-10002001"/>
    <s v="Logitech Wireless Gaming Headset G930"/>
    <s v="United States"/>
    <s v="CA-2014-169061"/>
    <x v="1195"/>
    <d v="2014-03-08T00:00:00"/>
    <s v="Second Class"/>
    <n v="3"/>
    <n v="3"/>
    <s v="Spring"/>
    <n v="479.97"/>
    <n v="381.27171692424929"/>
    <n v="98.698283075750737"/>
    <n v="0.20563427521668173"/>
    <n v="3"/>
    <n v="1439.91"/>
    <n v="0"/>
    <n v="353"/>
    <x v="0"/>
    <x v="0"/>
    <n v="219.83347922643631"/>
  </r>
  <r>
    <s v="V118"/>
    <x v="73"/>
    <x v="2"/>
    <x v="1"/>
    <s v="Supplies"/>
    <s v="OFF-SU-10000381"/>
    <s v="Acme Forged Steel Scissors with Black Enamel Handles"/>
    <s v="United States"/>
    <s v="CA-2014-169061"/>
    <x v="1195"/>
    <d v="2014-03-08T00:00:00"/>
    <s v="Second Class"/>
    <n v="3"/>
    <n v="3"/>
    <s v="Spring"/>
    <n v="18.62"/>
    <n v="13.64717901162852"/>
    <n v="4.9728209883714811"/>
    <n v="0.26706879636796355"/>
    <n v="2"/>
    <n v="37.24"/>
    <n v="0"/>
    <n v="211"/>
    <x v="0"/>
    <x v="1"/>
    <n v="15.978830557960119"/>
  </r>
  <r>
    <s v="V102"/>
    <x v="66"/>
    <x v="0"/>
    <x v="1"/>
    <s v="Binders"/>
    <s v="OFF-BI-10001617"/>
    <s v="GBC Wire Binding Combs"/>
    <s v="United States"/>
    <s v="CA-2014-169061"/>
    <x v="1195"/>
    <d v="2014-03-08T00:00:00"/>
    <s v="Second Class"/>
    <n v="3"/>
    <n v="3"/>
    <s v="Spring"/>
    <n v="49.631999999999998"/>
    <n v="39.423734450372713"/>
    <n v="10.208265549627285"/>
    <n v="0.20567910923652655"/>
    <n v="6"/>
    <n v="297.79199999999997"/>
    <n v="0.2"/>
    <n v="273"/>
    <x v="0"/>
    <x v="1"/>
    <n v="16.99934096201547"/>
  </r>
  <r>
    <s v="V136"/>
    <x v="10"/>
    <x v="3"/>
    <x v="1"/>
    <s v="Paper"/>
    <s v="OFF-PA-10001878"/>
    <s v="Xerox 1891"/>
    <s v="United States"/>
    <s v="CA-2014-169061"/>
    <x v="1195"/>
    <d v="2014-03-08T00:00:00"/>
    <s v="Second Class"/>
    <n v="3"/>
    <n v="3"/>
    <s v="Spring"/>
    <n v="97.82"/>
    <n v="65.855202878741551"/>
    <n v="31.964797121258442"/>
    <n v="0.32677159191636113"/>
    <n v="2"/>
    <n v="195.64"/>
    <n v="0"/>
    <n v="288"/>
    <x v="0"/>
    <x v="2"/>
    <n v="104.09357787975929"/>
  </r>
  <r>
    <s v="V076"/>
    <x v="106"/>
    <x v="0"/>
    <x v="2"/>
    <s v="Phones"/>
    <s v="TEC-PH-10000376"/>
    <s v="Square Credit Card Reader"/>
    <s v="United States"/>
    <s v="CA-2015-102316"/>
    <x v="879"/>
    <d v="2015-03-03T00:00:00"/>
    <s v="Second Class"/>
    <n v="2"/>
    <n v="3"/>
    <s v="Spring"/>
    <n v="15.984"/>
    <n v="13.34781232632046"/>
    <n v="2.6361876736795402"/>
    <n v="0.16492665626123248"/>
    <n v="2"/>
    <n v="31.968"/>
    <n v="0.2"/>
    <n v="320"/>
    <x v="0"/>
    <x v="1"/>
    <n v="13.145217555119761"/>
  </r>
  <r>
    <s v="V023"/>
    <x v="123"/>
    <x v="2"/>
    <x v="0"/>
    <s v="Chairs"/>
    <s v="FUR-CH-10003396"/>
    <s v="Global Deluxe Steno Chair"/>
    <s v="United States"/>
    <s v="CA-2015-102316"/>
    <x v="879"/>
    <d v="2015-03-03T00:00:00"/>
    <s v="Second Class"/>
    <n v="2"/>
    <n v="3"/>
    <s v="Spring"/>
    <n v="184.75200000000001"/>
    <n v="134.7461946185453"/>
    <n v="50.005805381454707"/>
    <n v="0.27066448742884897"/>
    <n v="3"/>
    <n v="554.25600000000009"/>
    <n v="0.2"/>
    <n v="348"/>
    <x v="0"/>
    <x v="2"/>
    <n v="69.613834946797752"/>
  </r>
  <r>
    <s v="V103"/>
    <x v="33"/>
    <x v="1"/>
    <x v="1"/>
    <s v="Paper"/>
    <s v="OFF-PA-10003363"/>
    <s v="Xerox 204"/>
    <s v="United States"/>
    <s v="CA-2014-164903"/>
    <x v="980"/>
    <d v="2014-02-24T00:00:00"/>
    <s v="Standard Class"/>
    <n v="4"/>
    <n v="2"/>
    <s v="Spring"/>
    <n v="12.96"/>
    <n v="10.47282978317044"/>
    <n v="2.4871702168295613"/>
    <n v="0.19191128216277478"/>
    <n v="2"/>
    <n v="25.92"/>
    <n v="0"/>
    <n v="151"/>
    <x v="0"/>
    <x v="1"/>
    <n v="14.36846547130207"/>
  </r>
  <r>
    <s v="V039"/>
    <x v="43"/>
    <x v="0"/>
    <x v="0"/>
    <s v="Chairs"/>
    <s v="FUR-CH-10003298"/>
    <s v="Office Star - Contemporary Task Swivel chair with Loop Arms, Charcoal"/>
    <s v="United States"/>
    <s v="CA-2016-109400"/>
    <x v="440"/>
    <d v="2016-05-06T00:00:00"/>
    <s v="Standard Class"/>
    <n v="4"/>
    <n v="5"/>
    <s v="Summer"/>
    <n v="366.74400000000003"/>
    <n v="276.05118475834018"/>
    <n v="90.692815241659844"/>
    <n v="0.24729188546141134"/>
    <n v="4"/>
    <n v="1466.9760000000001"/>
    <n v="0.3"/>
    <n v="261"/>
    <x v="0"/>
    <x v="0"/>
    <n v="157.55453722758989"/>
  </r>
  <r>
    <s v="V126"/>
    <x v="8"/>
    <x v="3"/>
    <x v="1"/>
    <s v="Binders"/>
    <s v="OFF-BI-10001757"/>
    <s v="Pressboard Hanging Data Binders for Unburst Sheets"/>
    <s v="United States"/>
    <s v="CA-2016-130400"/>
    <x v="387"/>
    <d v="2016-03-12T00:00:00"/>
    <s v="Standard Class"/>
    <n v="4"/>
    <n v="3"/>
    <s v="Spring"/>
    <n v="8.8559999999999999"/>
    <n v="6.872056439599068"/>
    <n v="1.9839435604009319"/>
    <n v="0.22402253392061111"/>
    <n v="9"/>
    <n v="79.703999999999994"/>
    <n v="0.8"/>
    <n v="134"/>
    <x v="0"/>
    <x v="1"/>
    <n v="5.1676917864748866"/>
  </r>
  <r>
    <s v="V088"/>
    <x v="96"/>
    <x v="3"/>
    <x v="2"/>
    <s v="Accessories"/>
    <s v="TEC-AC-10004633"/>
    <s v="Verbatim 25 GB 6x Blu-ray Single Layer Recordable Disc, 3/Pack"/>
    <s v="United States"/>
    <s v="CA-2016-130400"/>
    <x v="387"/>
    <d v="2016-03-12T00:00:00"/>
    <s v="Standard Class"/>
    <n v="4"/>
    <n v="3"/>
    <s v="Spring"/>
    <n v="27.96"/>
    <n v="21.95737841453052"/>
    <n v="6.0026215854694804"/>
    <n v="0.21468603667630473"/>
    <n v="5"/>
    <n v="139.80000000000001"/>
    <n v="0.2"/>
    <n v="136"/>
    <x v="0"/>
    <x v="1"/>
    <n v="15.186167126697899"/>
  </r>
  <r>
    <s v="V114"/>
    <x v="13"/>
    <x v="2"/>
    <x v="1"/>
    <s v="Envelopes"/>
    <s v="OFF-EN-10001453"/>
    <s v="Tyvek Interoffice Envelopes, 9 1/2&quot; x 12 1/2&quot;, 100/Box"/>
    <s v="United States"/>
    <s v="CA-2016-130400"/>
    <x v="387"/>
    <d v="2016-03-12T00:00:00"/>
    <s v="Standard Class"/>
    <n v="4"/>
    <n v="3"/>
    <s v="Spring"/>
    <n v="146.352"/>
    <n v="119.1321722731717"/>
    <n v="27.219827726828299"/>
    <n v="0.18598876494225086"/>
    <n v="3"/>
    <n v="439.05600000000004"/>
    <n v="0.2"/>
    <n v="433"/>
    <x v="0"/>
    <x v="2"/>
    <n v="70.378423204843116"/>
  </r>
  <r>
    <s v="V065"/>
    <x v="122"/>
    <x v="1"/>
    <x v="2"/>
    <s v="Accessories"/>
    <s v="TEC-AC-10004761"/>
    <s v="Maxell 4.7GB DVD+RW 3/Pack"/>
    <s v="United States"/>
    <s v="CA-2015-135853"/>
    <x v="555"/>
    <d v="2015-12-14T00:00:00"/>
    <s v="First Class"/>
    <n v="3"/>
    <n v="12"/>
    <s v="Winter"/>
    <n v="175.23"/>
    <n v="147.2837013292656"/>
    <n v="27.946298670734393"/>
    <n v="0.15948352833838039"/>
    <n v="11"/>
    <n v="1927.53"/>
    <n v="0"/>
    <n v="416"/>
    <x v="0"/>
    <x v="2"/>
    <n v="72.808988188272465"/>
  </r>
  <r>
    <s v="V054"/>
    <x v="108"/>
    <x v="3"/>
    <x v="2"/>
    <s v="Phones"/>
    <s v="TEC-PH-10003691"/>
    <s v="BlackBerry Q10"/>
    <s v="United States"/>
    <s v="CA-2015-135853"/>
    <x v="555"/>
    <d v="2015-12-14T00:00:00"/>
    <s v="First Class"/>
    <n v="3"/>
    <n v="12"/>
    <s v="Winter"/>
    <n v="125.99"/>
    <n v="83.450565831806287"/>
    <n v="42.539434168193708"/>
    <n v="0.33764135382326937"/>
    <n v="1"/>
    <n v="125.99"/>
    <n v="0"/>
    <n v="210"/>
    <x v="0"/>
    <x v="0"/>
    <n v="283.63144597664058"/>
  </r>
  <r>
    <s v="V104"/>
    <x v="81"/>
    <x v="0"/>
    <x v="1"/>
    <s v="Binders"/>
    <s v="OFF-BI-10004965"/>
    <s v="Ibico Covers for Plastic or Wire Binding Elements"/>
    <s v="United States"/>
    <s v="CA-2015-135853"/>
    <x v="555"/>
    <d v="2015-12-14T00:00:00"/>
    <s v="First Class"/>
    <n v="3"/>
    <n v="12"/>
    <s v="Winter"/>
    <n v="23"/>
    <n v="15.044455828152159"/>
    <n v="7.9555441718478406"/>
    <n v="0.3458932248629496"/>
    <n v="2"/>
    <n v="46"/>
    <n v="0"/>
    <n v="469"/>
    <x v="0"/>
    <x v="1"/>
    <n v="15.534631051452809"/>
  </r>
  <r>
    <s v="V102"/>
    <x v="66"/>
    <x v="1"/>
    <x v="1"/>
    <s v="Binders"/>
    <s v="OFF-BI-10004233"/>
    <s v="GBC Pre-Punched Binding Paper, Plastic, White, 8-1/2&quot; x 11&quot;"/>
    <s v="United States"/>
    <s v="CA-2016-103359"/>
    <x v="596"/>
    <d v="2016-12-26T00:00:00"/>
    <s v="Standard Class"/>
    <n v="4"/>
    <n v="12"/>
    <s v="Winter"/>
    <n v="25.584"/>
    <n v="21.091562676403139"/>
    <n v="4.4924373235968602"/>
    <n v="0.17559558019062149"/>
    <n v="2"/>
    <n v="51.167999999999999"/>
    <n v="0.2"/>
    <n v="276"/>
    <x v="0"/>
    <x v="1"/>
    <n v="21.448579238661541"/>
  </r>
  <r>
    <s v="V027"/>
    <x v="40"/>
    <x v="4"/>
    <x v="0"/>
    <s v="Furnishings"/>
    <s v="FUR-FU-10003601"/>
    <s v="Deflect-o RollaMat Studded, Beveled Mat for Medium Pile Carpeting"/>
    <s v="United States"/>
    <s v="CA-2016-144645"/>
    <x v="1056"/>
    <d v="2016-02-08T00:00:00"/>
    <s v="Standard Class"/>
    <n v="6"/>
    <n v="2"/>
    <s v="Spring"/>
    <n v="73.784000000000006"/>
    <n v="53.861567522103577"/>
    <n v="19.922432477896429"/>
    <n v="0.27001019838849111"/>
    <n v="2"/>
    <n v="147.56800000000001"/>
    <n v="0.6"/>
    <n v="108"/>
    <x v="1"/>
    <x v="0"/>
    <n v="153.74125936607479"/>
  </r>
  <r>
    <s v="V112"/>
    <x v="53"/>
    <x v="3"/>
    <x v="1"/>
    <s v="Paper"/>
    <s v="OFF-PA-10002787"/>
    <s v="Xerox 227"/>
    <s v="United States"/>
    <s v="CA-2017-141614"/>
    <x v="929"/>
    <d v="2017-06-09T00:00:00"/>
    <s v="Standard Class"/>
    <n v="4"/>
    <n v="6"/>
    <s v="Summer"/>
    <n v="20.736000000000001"/>
    <n v="14.22773693539971"/>
    <n v="6.5082630646002908"/>
    <n v="0.31386299501351711"/>
    <n v="4"/>
    <n v="82.944000000000003"/>
    <n v="0.2"/>
    <n v="374"/>
    <x v="0"/>
    <x v="1"/>
    <n v="7.7120945459527581"/>
  </r>
  <r>
    <s v="V107"/>
    <x v="38"/>
    <x v="2"/>
    <x v="1"/>
    <s v="Art"/>
    <s v="OFF-AR-10003602"/>
    <s v="Quartet Omega Colored Chalk, 12/Pack"/>
    <s v="United States"/>
    <s v="CA-2015-122168"/>
    <x v="291"/>
    <d v="2015-08-26T00:00:00"/>
    <s v="Standard Class"/>
    <n v="5"/>
    <n v="8"/>
    <s v="Autumn"/>
    <n v="17.52"/>
    <n v="13.784217717292851"/>
    <n v="3.7357822827071487"/>
    <n v="0.21322958234629846"/>
    <n v="3"/>
    <n v="52.56"/>
    <n v="0"/>
    <n v="220"/>
    <x v="0"/>
    <x v="1"/>
    <n v="3.9567782950514769"/>
  </r>
  <r>
    <s v="V137"/>
    <x v="11"/>
    <x v="1"/>
    <x v="1"/>
    <s v="Art"/>
    <s v="OFF-AR-10002053"/>
    <s v="Premium Writing Pencils, Soft, #2 by Central Association for the Blind"/>
    <s v="United States"/>
    <s v="CA-2015-122168"/>
    <x v="291"/>
    <d v="2015-08-26T00:00:00"/>
    <s v="Standard Class"/>
    <n v="5"/>
    <n v="8"/>
    <s v="Autumn"/>
    <n v="35.76"/>
    <n v="27.800360556893679"/>
    <n v="7.9596394431063189"/>
    <n v="0.22258499561259282"/>
    <n v="12"/>
    <n v="429.12"/>
    <n v="0"/>
    <n v="204"/>
    <x v="0"/>
    <x v="1"/>
    <n v="11.13875550884004"/>
  </r>
  <r>
    <s v="V109"/>
    <x v="58"/>
    <x v="4"/>
    <x v="1"/>
    <s v="Art"/>
    <s v="OFF-AR-10002833"/>
    <s v="Newell 322"/>
    <s v="United States"/>
    <s v="CA-2016-132899"/>
    <x v="281"/>
    <d v="2016-04-11T00:00:00"/>
    <s v="Standard Class"/>
    <n v="4"/>
    <n v="4"/>
    <s v="Spring"/>
    <n v="3.64"/>
    <n v="3.0639898041546472"/>
    <n v="0.57601019584535296"/>
    <n v="0.15824455929817388"/>
    <n v="2"/>
    <n v="7.28"/>
    <n v="0"/>
    <n v="255"/>
    <x v="0"/>
    <x v="1"/>
    <n v="1.281776267528776"/>
  </r>
  <r>
    <s v="V033"/>
    <x v="74"/>
    <x v="0"/>
    <x v="0"/>
    <s v="Furnishings"/>
    <s v="FUR-FU-10002501"/>
    <s v="Nu-Dell Executive Frame"/>
    <s v="United States"/>
    <s v="CA-2017-149720"/>
    <x v="400"/>
    <d v="2017-06-07T00:00:00"/>
    <s v="Second Class"/>
    <n v="3"/>
    <n v="6"/>
    <s v="Summer"/>
    <n v="30.335999999999999"/>
    <n v="23.311929444521521"/>
    <n v="7.0240705554784775"/>
    <n v="0.23154241018850469"/>
    <n v="6"/>
    <n v="182.01599999999999"/>
    <n v="0.6"/>
    <n v="435"/>
    <x v="0"/>
    <x v="1"/>
    <n v="25.076944502869569"/>
  </r>
  <r>
    <s v="V024"/>
    <x v="50"/>
    <x v="4"/>
    <x v="0"/>
    <s v="Furnishings"/>
    <s v="FUR-FU-10002506"/>
    <s v="Tensor &quot;Hersey Kiss&quot; Styled Floor Lamp"/>
    <s v="United States"/>
    <s v="CA-2017-118003"/>
    <x v="769"/>
    <d v="2017-12-10T00:00:00"/>
    <s v="Standard Class"/>
    <n v="6"/>
    <n v="12"/>
    <s v="Winter"/>
    <n v="12.99"/>
    <n v="10.594326860192719"/>
    <n v="2.3956731398072808"/>
    <n v="0.18442441414990615"/>
    <n v="1"/>
    <n v="12.99"/>
    <n v="0"/>
    <n v="125"/>
    <x v="1"/>
    <x v="1"/>
    <n v="15.80301705371477"/>
  </r>
  <r>
    <s v="V006"/>
    <x v="132"/>
    <x v="3"/>
    <x v="0"/>
    <s v="Chairs"/>
    <s v="FUR-CH-10003817"/>
    <s v="Global Value Steno Chair, Gray"/>
    <s v="United States"/>
    <s v="CA-2017-118003"/>
    <x v="769"/>
    <d v="2017-12-10T00:00:00"/>
    <s v="Standard Class"/>
    <n v="6"/>
    <n v="12"/>
    <s v="Winter"/>
    <n v="182.22"/>
    <n v="153.14110032910361"/>
    <n v="29.078899670896391"/>
    <n v="0.15958127357532867"/>
    <n v="3"/>
    <n v="546.66"/>
    <n v="0"/>
    <n v="395"/>
    <x v="1"/>
    <x v="0"/>
    <n v="149.8267013451059"/>
  </r>
  <r>
    <s v="V034"/>
    <x v="3"/>
    <x v="0"/>
    <x v="0"/>
    <s v="Chairs"/>
    <s v="FUR-CH-10004860"/>
    <s v="Global Low Back Tilter Chair"/>
    <s v="United States"/>
    <s v="CA-2017-118003"/>
    <x v="769"/>
    <d v="2017-12-10T00:00:00"/>
    <s v="Standard Class"/>
    <n v="6"/>
    <n v="12"/>
    <s v="Winter"/>
    <n v="302.94"/>
    <n v="232.47319747116941"/>
    <n v="70.466802528830584"/>
    <n v="0.23260976605542544"/>
    <n v="3"/>
    <n v="908.81999999999994"/>
    <n v="0"/>
    <n v="124"/>
    <x v="1"/>
    <x v="2"/>
    <n v="127.7235912203156"/>
  </r>
  <r>
    <s v="V039"/>
    <x v="43"/>
    <x v="3"/>
    <x v="0"/>
    <s v="Furnishings"/>
    <s v="FUR-FU-10002268"/>
    <s v="Ultra Door Push Plate"/>
    <s v="United States"/>
    <s v="CA-2016-141887"/>
    <x v="383"/>
    <d v="2016-01-15T00:00:00"/>
    <s v="Standard Class"/>
    <n v="4"/>
    <n v="1"/>
    <s v="Winter"/>
    <n v="54.991999999999997"/>
    <n v="41.495988673344442"/>
    <n v="13.496011326655555"/>
    <n v="0.24541772124410016"/>
    <n v="14"/>
    <n v="769.88799999999992"/>
    <n v="0.2"/>
    <n v="454"/>
    <x v="0"/>
    <x v="1"/>
    <n v="16.242274911037381"/>
  </r>
  <r>
    <s v="V055"/>
    <x v="100"/>
    <x v="2"/>
    <x v="2"/>
    <s v="Phones"/>
    <s v="TEC-PH-10000148"/>
    <s v="Cyber Acoustics AC-202b Speech Recognition Stereo Headset"/>
    <s v="United States"/>
    <s v="US-2016-160206"/>
    <x v="178"/>
    <d v="2016-04-07T00:00:00"/>
    <s v="Standard Class"/>
    <n v="6"/>
    <n v="4"/>
    <s v="Spring"/>
    <n v="12.99"/>
    <n v="9.4514726649859107"/>
    <n v="3.5385273350140896"/>
    <n v="0.27240395188715083"/>
    <n v="1"/>
    <n v="12.99"/>
    <n v="0"/>
    <n v="473"/>
    <x v="1"/>
    <x v="1"/>
    <n v="10.930141389753381"/>
  </r>
  <r>
    <s v="V114"/>
    <x v="13"/>
    <x v="4"/>
    <x v="1"/>
    <s v="Paper"/>
    <s v="OFF-PA-10004082"/>
    <s v="Adams Telephone Message Book w/Frequently-Called Numbers Space, 400 Messages per Book"/>
    <s v="United States"/>
    <s v="CA-2017-133074"/>
    <x v="296"/>
    <d v="2017-09-25T00:00:00"/>
    <s v="Standard Class"/>
    <n v="4"/>
    <n v="9"/>
    <s v="Autumn"/>
    <n v="55.86"/>
    <n v="42.81006076379402"/>
    <n v="13.049939236205979"/>
    <n v="0.23361867590773325"/>
    <n v="7"/>
    <n v="391.02"/>
    <n v="0"/>
    <n v="168"/>
    <x v="0"/>
    <x v="1"/>
    <n v="18.429020592532851"/>
  </r>
  <r>
    <s v="V064"/>
    <x v="63"/>
    <x v="4"/>
    <x v="2"/>
    <s v="Phones"/>
    <s v="TEC-PH-10004348"/>
    <s v="OtterBox Defender Series Case - iPhone 5c"/>
    <s v="United States"/>
    <s v="CA-2017-161172"/>
    <x v="633"/>
    <d v="2017-03-16T00:00:00"/>
    <s v="Same Day"/>
    <n v="0"/>
    <n v="3"/>
    <s v="Spring"/>
    <n v="44.375999999999998"/>
    <n v="34.829764228895563"/>
    <n v="9.5462357711044348"/>
    <n v="0.21512159210168638"/>
    <n v="2"/>
    <n v="88.751999999999995"/>
    <n v="0.4"/>
    <n v="426"/>
    <x v="0"/>
    <x v="1"/>
    <n v="31.378570521934229"/>
  </r>
  <r>
    <s v="V026"/>
    <x v="134"/>
    <x v="4"/>
    <x v="0"/>
    <s v="Furnishings"/>
    <s v="FUR-FU-10003424"/>
    <s v="Nu-Dell Oak Frame"/>
    <s v="United States"/>
    <s v="CA-2017-161172"/>
    <x v="633"/>
    <d v="2017-03-16T00:00:00"/>
    <s v="Same Day"/>
    <n v="0"/>
    <n v="3"/>
    <s v="Spring"/>
    <n v="51.264000000000003"/>
    <n v="40.207484038009667"/>
    <n v="11.056515961990335"/>
    <n v="0.21567797990773904"/>
    <n v="6"/>
    <n v="307.584"/>
    <n v="0.2"/>
    <n v="250"/>
    <x v="0"/>
    <x v="1"/>
    <n v="24.57173791167406"/>
  </r>
  <r>
    <s v="V101"/>
    <x v="26"/>
    <x v="1"/>
    <x v="1"/>
    <s v="Binders"/>
    <s v="OFF-BI-10004654"/>
    <s v="Avery Binding System Hidden Tab Executive Style Index Sets"/>
    <s v="United States"/>
    <s v="CA-2017-161172"/>
    <x v="633"/>
    <d v="2017-03-16T00:00:00"/>
    <s v="Same Day"/>
    <n v="0"/>
    <n v="3"/>
    <s v="Spring"/>
    <n v="5.1929999999999996"/>
    <n v="3.5579940232652771"/>
    <n v="1.6350059767347225"/>
    <n v="0.31484806022236139"/>
    <n v="3"/>
    <n v="15.578999999999999"/>
    <n v="0.7"/>
    <n v="444"/>
    <x v="0"/>
    <x v="1"/>
    <n v="18.47942331498863"/>
  </r>
  <r>
    <s v="V078"/>
    <x v="32"/>
    <x v="2"/>
    <x v="2"/>
    <s v="Accessories"/>
    <s v="TEC-AC-10004571"/>
    <s v="Logitech G700s Rechargeable Gaming Mouse"/>
    <s v="United States"/>
    <s v="CA-2017-161172"/>
    <x v="633"/>
    <d v="2017-03-16T00:00:00"/>
    <s v="Same Day"/>
    <n v="0"/>
    <n v="3"/>
    <s v="Spring"/>
    <n v="159.98400000000001"/>
    <n v="112.1395532684782"/>
    <n v="47.844446731521813"/>
    <n v="0.29905769784179548"/>
    <n v="2"/>
    <n v="319.96800000000002"/>
    <n v="0.2"/>
    <n v="164"/>
    <x v="0"/>
    <x v="0"/>
    <n v="249.17379601595351"/>
  </r>
  <r>
    <s v="V130"/>
    <x v="34"/>
    <x v="3"/>
    <x v="1"/>
    <s v="Storage"/>
    <s v="OFF-ST-10000675"/>
    <s v="File Shuttle II and Handi-File, Black"/>
    <s v="United States"/>
    <s v="CA-2017-161172"/>
    <x v="633"/>
    <d v="2017-03-16T00:00:00"/>
    <s v="Same Day"/>
    <n v="0"/>
    <n v="3"/>
    <s v="Spring"/>
    <n v="54.223999999999997"/>
    <n v="44.184765512530547"/>
    <n v="10.03923448746945"/>
    <n v="0.18514374608050771"/>
    <n v="2"/>
    <n v="108.44799999999999"/>
    <n v="0.2"/>
    <n v="249"/>
    <x v="0"/>
    <x v="2"/>
    <n v="110.3874026370418"/>
  </r>
  <r>
    <s v="V013"/>
    <x v="97"/>
    <x v="4"/>
    <x v="0"/>
    <s v="Chairs"/>
    <s v="FUR-CH-10001714"/>
    <s v="Global Leather &amp; Oak Executive Chair, Burgundy"/>
    <s v="United States"/>
    <s v="CA-2017-137624"/>
    <x v="468"/>
    <d v="2017-11-17T00:00:00"/>
    <s v="Standard Class"/>
    <n v="7"/>
    <n v="11"/>
    <s v="Winter"/>
    <n v="241.42400000000001"/>
    <n v="175.85824079682669"/>
    <n v="65.565759203173315"/>
    <n v="0.2715792928754942"/>
    <n v="2"/>
    <n v="482.84800000000001"/>
    <n v="0.2"/>
    <n v="419"/>
    <x v="1"/>
    <x v="0"/>
    <n v="248.30461334175811"/>
  </r>
  <r>
    <s v="V111"/>
    <x v="52"/>
    <x v="4"/>
    <x v="1"/>
    <s v="Paper"/>
    <s v="OFF-PA-10000380"/>
    <s v="REDIFORM Incoming/Outgoing Call Register, 11&quot; X 8 1/2&quot;, 100 Messages"/>
    <s v="United States"/>
    <s v="CA-2016-156748"/>
    <x v="885"/>
    <d v="2016-12-06T00:00:00"/>
    <s v="Standard Class"/>
    <n v="6"/>
    <n v="11"/>
    <s v="Winter"/>
    <n v="33.36"/>
    <n v="24.510120235987099"/>
    <n v="8.8498797640129006"/>
    <n v="0.26528416558791668"/>
    <n v="4"/>
    <n v="133.44"/>
    <n v="0"/>
    <n v="344"/>
    <x v="1"/>
    <x v="1"/>
    <n v="17.183233746882451"/>
  </r>
  <r>
    <s v="V117"/>
    <x v="104"/>
    <x v="3"/>
    <x v="1"/>
    <s v="Paper"/>
    <s v="OFF-PA-10002713"/>
    <s v="Adams Phone Message Book, 200 Message Capacity, 8 1/16 x 11"/>
    <s v="United States"/>
    <s v="CA-2016-156748"/>
    <x v="885"/>
    <d v="2016-12-06T00:00:00"/>
    <s v="Standard Class"/>
    <n v="6"/>
    <n v="11"/>
    <s v="Winter"/>
    <n v="13.76"/>
    <n v="8.9741865795625078"/>
    <n v="4.785813420437492"/>
    <n v="0.34780620788063171"/>
    <n v="2"/>
    <n v="27.52"/>
    <n v="0"/>
    <n v="157"/>
    <x v="1"/>
    <x v="1"/>
    <n v="13.480737580499291"/>
  </r>
  <r>
    <s v="V131"/>
    <x v="41"/>
    <x v="1"/>
    <x v="1"/>
    <s v="Storage"/>
    <s v="OFF-ST-10001370"/>
    <s v="Sensible Storage WireTech Storage Systems"/>
    <s v="United States"/>
    <s v="CA-2016-156748"/>
    <x v="885"/>
    <d v="2016-12-06T00:00:00"/>
    <s v="Standard Class"/>
    <n v="6"/>
    <n v="11"/>
    <s v="Winter"/>
    <n v="496.86"/>
    <n v="389.81718117742838"/>
    <n v="107.04281882257163"/>
    <n v="0.21543859200292162"/>
    <n v="7"/>
    <n v="3478.02"/>
    <n v="0"/>
    <n v="255"/>
    <x v="1"/>
    <x v="0"/>
    <n v="162.1147860560535"/>
  </r>
  <r>
    <s v="V021"/>
    <x v="28"/>
    <x v="3"/>
    <x v="0"/>
    <s v="Chairs"/>
    <s v="FUR-CH-10000513"/>
    <s v="High-Back Leather Manager's Chair"/>
    <s v="United States"/>
    <s v="CA-2016-156748"/>
    <x v="885"/>
    <d v="2016-12-06T00:00:00"/>
    <s v="Standard Class"/>
    <n v="6"/>
    <n v="11"/>
    <s v="Winter"/>
    <n v="389.97"/>
    <n v="263.42078534281899"/>
    <n v="126.54921465718104"/>
    <n v="0.3245101281051902"/>
    <n v="3"/>
    <n v="1169.9100000000001"/>
    <n v="0"/>
    <n v="211"/>
    <x v="1"/>
    <x v="0"/>
    <n v="523.59424097100236"/>
  </r>
  <r>
    <s v="V138"/>
    <x v="12"/>
    <x v="0"/>
    <x v="1"/>
    <s v="Labels"/>
    <s v="OFF-LA-10003223"/>
    <s v="Avery 508"/>
    <s v="United States"/>
    <s v="CA-2015-169677"/>
    <x v="1004"/>
    <d v="2015-01-15T00:00:00"/>
    <s v="Second Class"/>
    <n v="2"/>
    <n v="1"/>
    <s v="Winter"/>
    <n v="9.82"/>
    <n v="6.8561080193660828"/>
    <n v="2.9638919806339175"/>
    <n v="0.3018219939545741"/>
    <n v="2"/>
    <n v="19.64"/>
    <n v="0"/>
    <n v="222"/>
    <x v="0"/>
    <x v="1"/>
    <n v="7.5151342148139104"/>
  </r>
  <r>
    <s v="V092"/>
    <x v="27"/>
    <x v="3"/>
    <x v="2"/>
    <s v="Accessories"/>
    <s v="TEC-AC-10002217"/>
    <s v="Imation Clip USB flash drive - 8 GB"/>
    <s v="United States"/>
    <s v="US-2014-163146"/>
    <x v="1174"/>
    <d v="2014-05-20T00:00:00"/>
    <s v="Standard Class"/>
    <n v="4"/>
    <n v="5"/>
    <s v="Summer"/>
    <n v="56.4"/>
    <n v="43.608423343822913"/>
    <n v="12.791576656177085"/>
    <n v="0.22680100454214691"/>
    <n v="3"/>
    <n v="169.2"/>
    <n v="0"/>
    <n v="452"/>
    <x v="0"/>
    <x v="2"/>
    <n v="41.554865625373608"/>
  </r>
  <r>
    <s v="V118"/>
    <x v="73"/>
    <x v="0"/>
    <x v="1"/>
    <s v="Binders"/>
    <s v="OFF-BI-10003707"/>
    <s v="Aluminum Screw Posts"/>
    <s v="United States"/>
    <s v="CA-2015-157343"/>
    <x v="722"/>
    <d v="2015-06-11T00:00:00"/>
    <s v="Standard Class"/>
    <n v="4"/>
    <n v="6"/>
    <s v="Summer"/>
    <n v="18.312000000000001"/>
    <n v="13.222750655447941"/>
    <n v="5.0892493445520604"/>
    <n v="0.27791881523329293"/>
    <n v="4"/>
    <n v="73.248000000000005"/>
    <n v="0.7"/>
    <n v="461"/>
    <x v="0"/>
    <x v="1"/>
    <n v="22.690286331780431"/>
  </r>
  <r>
    <s v="V134"/>
    <x v="36"/>
    <x v="4"/>
    <x v="1"/>
    <s v="Paper"/>
    <s v="OFF-PA-10000552"/>
    <s v="Xerox 200"/>
    <s v="United States"/>
    <s v="CA-2015-157343"/>
    <x v="722"/>
    <d v="2015-06-11T00:00:00"/>
    <s v="Standard Class"/>
    <n v="4"/>
    <n v="6"/>
    <s v="Summer"/>
    <n v="25.92"/>
    <n v="17.64026976380654"/>
    <n v="8.2797302361934619"/>
    <n v="0.31943403689017985"/>
    <n v="5"/>
    <n v="129.60000000000002"/>
    <n v="0.2"/>
    <n v="302"/>
    <x v="0"/>
    <x v="1"/>
    <n v="6.078778824731164"/>
  </r>
  <r>
    <s v="V126"/>
    <x v="8"/>
    <x v="3"/>
    <x v="1"/>
    <s v="Art"/>
    <s v="OFF-AR-10003183"/>
    <s v="Avery Fluorescent Highlighter Four-Color Set"/>
    <s v="United States"/>
    <s v="CA-2015-157343"/>
    <x v="722"/>
    <d v="2015-06-11T00:00:00"/>
    <s v="Standard Class"/>
    <n v="4"/>
    <n v="6"/>
    <s v="Summer"/>
    <n v="8.016"/>
    <n v="5.8548242903250296"/>
    <n v="2.1611757096749704"/>
    <n v="0.26960774821294542"/>
    <n v="3"/>
    <n v="24.048000000000002"/>
    <n v="0.2"/>
    <n v="103"/>
    <x v="0"/>
    <x v="0"/>
    <n v="4.6520816845794961"/>
  </r>
  <r>
    <s v="V091"/>
    <x v="55"/>
    <x v="3"/>
    <x v="2"/>
    <s v="Copiers"/>
    <s v="TEC-CO-10000971"/>
    <s v="Hewlett Packard 310 Color Digital Copier"/>
    <s v="United States"/>
    <s v="CA-2017-147354"/>
    <x v="631"/>
    <d v="2017-03-13T00:00:00"/>
    <s v="Standard Class"/>
    <n v="4"/>
    <n v="3"/>
    <s v="Spring"/>
    <n v="479.98399999999998"/>
    <n v="319.43620766459208"/>
    <n v="160.54779233540791"/>
    <n v="0.33448571688932949"/>
    <n v="2"/>
    <n v="959.96799999999996"/>
    <n v="0.2"/>
    <n v="228"/>
    <x v="0"/>
    <x v="0"/>
    <n v="450.0516595070689"/>
  </r>
  <r>
    <s v="V134"/>
    <x v="36"/>
    <x v="0"/>
    <x v="1"/>
    <s v="Binders"/>
    <s v="OFF-BI-10003910"/>
    <s v="DXL Angle-View Binders with Locking Rings by Samsill"/>
    <s v="United States"/>
    <s v="CA-2017-147354"/>
    <x v="631"/>
    <d v="2017-03-13T00:00:00"/>
    <s v="Standard Class"/>
    <n v="4"/>
    <n v="3"/>
    <s v="Spring"/>
    <n v="30.84"/>
    <n v="25.313389898833378"/>
    <n v="5.5266101011666215"/>
    <n v="0.17920266216493586"/>
    <n v="5"/>
    <n v="154.19999999999999"/>
    <n v="0.2"/>
    <n v="125"/>
    <x v="0"/>
    <x v="1"/>
    <n v="14.078581040005419"/>
  </r>
  <r>
    <s v="V133"/>
    <x v="42"/>
    <x v="2"/>
    <x v="1"/>
    <s v="Storage"/>
    <s v="OFF-ST-10001172"/>
    <s v="Tennsco Lockers, Sand"/>
    <s v="United States"/>
    <s v="CA-2015-157287"/>
    <x v="937"/>
    <d v="2015-12-23T00:00:00"/>
    <s v="First Class"/>
    <n v="1"/>
    <n v="12"/>
    <s v="Winter"/>
    <n v="33.567999999999998"/>
    <n v="27.035201137324741"/>
    <n v="6.5327988626752571"/>
    <n v="0.19461388413594069"/>
    <n v="2"/>
    <n v="67.135999999999996"/>
    <n v="0.2"/>
    <n v="388"/>
    <x v="0"/>
    <x v="2"/>
    <n v="49.965886250520967"/>
  </r>
  <r>
    <s v="V015"/>
    <x v="79"/>
    <x v="3"/>
    <x v="0"/>
    <s v="Chairs"/>
    <s v="FUR-CH-10001270"/>
    <s v="Harbour Creations Steel Folding Chair"/>
    <s v="United States"/>
    <s v="CA-2015-157287"/>
    <x v="937"/>
    <d v="2015-12-23T00:00:00"/>
    <s v="First Class"/>
    <n v="1"/>
    <n v="12"/>
    <s v="Winter"/>
    <n v="422.625"/>
    <n v="307.33384439295531"/>
    <n v="115.29115560704469"/>
    <n v="0.27279776541152245"/>
    <n v="7"/>
    <n v="2958.375"/>
    <n v="0.3"/>
    <n v="126"/>
    <x v="0"/>
    <x v="2"/>
    <n v="122.40534676806691"/>
  </r>
  <r>
    <s v="V091"/>
    <x v="55"/>
    <x v="2"/>
    <x v="2"/>
    <s v="Accessories"/>
    <s v="TEC-AC-10004571"/>
    <s v="Logitech G700s Rechargeable Gaming Mouse"/>
    <s v="United States"/>
    <s v="CA-2014-137575"/>
    <x v="908"/>
    <d v="2014-08-11T00:00:00"/>
    <s v="Standard Class"/>
    <n v="5"/>
    <n v="8"/>
    <s v="Autumn"/>
    <n v="199.98"/>
    <n v="156.78895692531029"/>
    <n v="43.191043074689702"/>
    <n v="0.215976813054754"/>
    <n v="2"/>
    <n v="399.96"/>
    <n v="0"/>
    <n v="141"/>
    <x v="0"/>
    <x v="0"/>
    <n v="249.17379601595351"/>
  </r>
  <r>
    <s v="V020"/>
    <x v="77"/>
    <x v="0"/>
    <x v="0"/>
    <s v="Furnishings"/>
    <s v="FUR-FU-10004053"/>
    <s v="DAX Two-Tone Silver Metal Document Frame"/>
    <s v="United States"/>
    <s v="CA-2016-119074"/>
    <x v="1196"/>
    <d v="2016-03-31T00:00:00"/>
    <s v="Standard Class"/>
    <n v="4"/>
    <n v="3"/>
    <s v="Spring"/>
    <n v="20.239999999999998"/>
    <n v="13.21507716634096"/>
    <n v="7.0249228336590388"/>
    <n v="0.34708116767090114"/>
    <n v="1"/>
    <n v="20.239999999999998"/>
    <n v="0"/>
    <n v="170"/>
    <x v="0"/>
    <x v="1"/>
    <n v="26.93263925178271"/>
  </r>
  <r>
    <s v="V029"/>
    <x v="54"/>
    <x v="1"/>
    <x v="0"/>
    <s v="Furnishings"/>
    <s v="FUR-FU-10003731"/>
    <s v="Eldon Expressions Wood and Plastic Desk Accessories, Oak"/>
    <s v="United States"/>
    <s v="CA-2016-119074"/>
    <x v="1196"/>
    <d v="2016-03-31T00:00:00"/>
    <s v="Standard Class"/>
    <n v="4"/>
    <n v="3"/>
    <s v="Spring"/>
    <n v="39.92"/>
    <n v="30.85387453160925"/>
    <n v="9.0661254683907515"/>
    <n v="0.22710735141259397"/>
    <n v="4"/>
    <n v="159.68"/>
    <n v="0"/>
    <n v="163"/>
    <x v="0"/>
    <x v="1"/>
    <n v="14.11385135248349"/>
  </r>
  <r>
    <s v="V131"/>
    <x v="41"/>
    <x v="0"/>
    <x v="1"/>
    <s v="Binders"/>
    <s v="OFF-BI-10000962"/>
    <s v="Acco Flexible ACCOHIDE Square Ring Data Binder, Dark Blue, 11 1/2&quot; X 14&quot; 7/8&quot;"/>
    <s v="United States"/>
    <s v="CA-2016-119074"/>
    <x v="1196"/>
    <d v="2016-03-31T00:00:00"/>
    <s v="Standard Class"/>
    <n v="4"/>
    <n v="3"/>
    <s v="Spring"/>
    <n v="32.54"/>
    <n v="21.606455320124361"/>
    <n v="10.933544679875638"/>
    <n v="0.33600321695991514"/>
    <n v="2"/>
    <n v="65.08"/>
    <n v="0"/>
    <n v="124"/>
    <x v="0"/>
    <x v="1"/>
    <n v="32.474854789513692"/>
  </r>
  <r>
    <s v="V083"/>
    <x v="116"/>
    <x v="2"/>
    <x v="2"/>
    <s v="Accessories"/>
    <s v="TEC-AC-10001266"/>
    <s v="Memorex Micro Travel Drive 8 GB"/>
    <s v="United States"/>
    <s v="CA-2015-149566"/>
    <x v="901"/>
    <d v="2015-12-10T00:00:00"/>
    <s v="Standard Class"/>
    <n v="5"/>
    <n v="12"/>
    <s v="Winter"/>
    <n v="39"/>
    <n v="27.805341518074719"/>
    <n v="11.194658481925281"/>
    <n v="0.28704252517757128"/>
    <n v="3"/>
    <n v="117"/>
    <n v="0"/>
    <n v="171"/>
    <x v="0"/>
    <x v="1"/>
    <n v="14.304220156503259"/>
  </r>
  <r>
    <s v="V121"/>
    <x v="7"/>
    <x v="2"/>
    <x v="1"/>
    <s v="Labels"/>
    <s v="OFF-LA-10000452"/>
    <s v="Avery 488"/>
    <s v="United States"/>
    <s v="CA-2015-149566"/>
    <x v="901"/>
    <d v="2015-12-10T00:00:00"/>
    <s v="Standard Class"/>
    <n v="5"/>
    <n v="12"/>
    <s v="Winter"/>
    <n v="12.6"/>
    <n v="9.8119940099769885"/>
    <n v="2.7880059900230112"/>
    <n v="0.22127031666849295"/>
    <n v="4"/>
    <n v="50.4"/>
    <n v="0"/>
    <n v="460"/>
    <x v="0"/>
    <x v="1"/>
    <n v="7.5046725444885336"/>
  </r>
  <r>
    <s v="V043"/>
    <x v="136"/>
    <x v="3"/>
    <x v="0"/>
    <s v="Furnishings"/>
    <s v="FUR-FU-10000073"/>
    <s v="Deflect-O Glasstique Clear Desk Accessories"/>
    <s v="United States"/>
    <s v="CA-2015-126186"/>
    <x v="861"/>
    <d v="2015-09-12T00:00:00"/>
    <s v="First Class"/>
    <n v="1"/>
    <n v="9"/>
    <s v="Autumn"/>
    <n v="24.64"/>
    <n v="18.904258892910949"/>
    <n v="5.7357411070890514"/>
    <n v="0.23278170077471799"/>
    <n v="4"/>
    <n v="98.56"/>
    <n v="0.2"/>
    <n v="487"/>
    <x v="0"/>
    <x v="1"/>
    <n v="24.20299981407263"/>
  </r>
  <r>
    <s v="V127"/>
    <x v="39"/>
    <x v="3"/>
    <x v="1"/>
    <s v="Labels"/>
    <s v="OFF-LA-10002368"/>
    <s v="Avery 479"/>
    <s v="United States"/>
    <s v="CA-2015-121132"/>
    <x v="789"/>
    <d v="2015-07-24T00:00:00"/>
    <s v="Standard Class"/>
    <n v="7"/>
    <n v="7"/>
    <s v="Summer"/>
    <n v="6.2640000000000002"/>
    <n v="4.5995663364962667"/>
    <n v="1.6644336635037336"/>
    <n v="0.26571418638309924"/>
    <n v="3"/>
    <n v="18.792000000000002"/>
    <n v="0.2"/>
    <n v="367"/>
    <x v="1"/>
    <x v="1"/>
    <n v="2.678695951391274"/>
  </r>
  <r>
    <s v="V126"/>
    <x v="8"/>
    <x v="1"/>
    <x v="1"/>
    <s v="Fasteners"/>
    <s v="OFF-FA-10004248"/>
    <s v="Advantus T-Pin Paper Clips"/>
    <s v="United States"/>
    <s v="CA-2015-121132"/>
    <x v="789"/>
    <d v="2015-07-24T00:00:00"/>
    <s v="Standard Class"/>
    <n v="7"/>
    <n v="7"/>
    <s v="Summer"/>
    <n v="14.432"/>
    <n v="9.7238359085971098"/>
    <n v="4.7081640914028906"/>
    <n v="0.32623088216483442"/>
    <n v="4"/>
    <n v="57.728000000000002"/>
    <n v="0.2"/>
    <n v="413"/>
    <x v="1"/>
    <x v="1"/>
    <n v="6.0642312620809582"/>
  </r>
  <r>
    <s v="V070"/>
    <x v="59"/>
    <x v="3"/>
    <x v="2"/>
    <s v="Copiers"/>
    <s v="TEC-CO-10004202"/>
    <s v="Brother DCP1000 Digital 3 in 1 Multifunction Machine"/>
    <s v="United States"/>
    <s v="CA-2014-140473"/>
    <x v="992"/>
    <d v="2014-06-03T00:00:00"/>
    <s v="Standard Class"/>
    <n v="4"/>
    <n v="5"/>
    <s v="Summer"/>
    <n v="719.976"/>
    <n v="514.00121735303514"/>
    <n v="205.97478264696485"/>
    <n v="0.28608562319711334"/>
    <n v="3"/>
    <n v="2159.9279999999999"/>
    <n v="0.2"/>
    <n v="194"/>
    <x v="0"/>
    <x v="0"/>
    <n v="272.44012725664891"/>
  </r>
  <r>
    <s v="V071"/>
    <x v="114"/>
    <x v="0"/>
    <x v="2"/>
    <s v="Accessories"/>
    <s v="TEC-AC-10000927"/>
    <s v="Anker Ultrathin Bluetooth Wireless Keyboard Aluminum Cover with Stand "/>
    <s v="United States"/>
    <s v="US-2017-102904"/>
    <x v="38"/>
    <d v="2017-11-20T00:00:00"/>
    <s v="Standard Class"/>
    <n v="7"/>
    <n v="11"/>
    <s v="Winter"/>
    <n v="239.92"/>
    <n v="192.80293786507821"/>
    <n v="47.117062134921781"/>
    <n v="0.1963865544136453"/>
    <n v="8"/>
    <n v="1919.36"/>
    <n v="0"/>
    <n v="494"/>
    <x v="1"/>
    <x v="2"/>
    <n v="92.467815755897817"/>
  </r>
  <r>
    <s v="V036"/>
    <x v="126"/>
    <x v="1"/>
    <x v="0"/>
    <s v="Tables"/>
    <s v="FUR-TA-10002530"/>
    <s v="Iceberg OfficeWorks 42&quot; Round Tables"/>
    <s v="United States"/>
    <s v="CA-2016-102092"/>
    <x v="10"/>
    <d v="2016-12-11T00:00:00"/>
    <s v="First Class"/>
    <n v="2"/>
    <n v="12"/>
    <s v="Winter"/>
    <n v="1056.8599999999999"/>
    <n v="777.14086826105483"/>
    <n v="279.71913173894507"/>
    <n v="0.26466999577895378"/>
    <n v="7"/>
    <n v="7398.0199999999995"/>
    <n v="0"/>
    <n v="456"/>
    <x v="0"/>
    <x v="0"/>
    <n v="320.36166361666631"/>
  </r>
  <r>
    <s v="V084"/>
    <x v="95"/>
    <x v="4"/>
    <x v="2"/>
    <s v="Accessories"/>
    <s v="TEC-AC-10002567"/>
    <s v="Logitech G602 Wireless Gaming Mouse"/>
    <s v="United States"/>
    <s v="CA-2015-117884"/>
    <x v="204"/>
    <d v="2015-03-22T00:00:00"/>
    <s v="Same Day"/>
    <n v="0"/>
    <n v="3"/>
    <s v="Spring"/>
    <n v="447.94400000000002"/>
    <n v="324.71905845894651"/>
    <n v="123.22494154105351"/>
    <n v="0.27509005934012626"/>
    <n v="7"/>
    <n v="3135.6080000000002"/>
    <n v="0.2"/>
    <n v="463"/>
    <x v="0"/>
    <x v="2"/>
    <n v="116.0391207471764"/>
  </r>
  <r>
    <s v="V141"/>
    <x v="67"/>
    <x v="4"/>
    <x v="1"/>
    <s v="Storage"/>
    <s v="OFF-ST-10002182"/>
    <s v="Iris 3-Drawer Stacking Bin, Black"/>
    <s v="United States"/>
    <s v="CA-2015-117884"/>
    <x v="204"/>
    <d v="2015-03-22T00:00:00"/>
    <s v="Same Day"/>
    <n v="0"/>
    <n v="3"/>
    <s v="Spring"/>
    <n v="150.40799999999999"/>
    <n v="124.60932325079899"/>
    <n v="25.798676749200993"/>
    <n v="0.17152463133078691"/>
    <n v="9"/>
    <n v="1353.6719999999998"/>
    <n v="0.2"/>
    <n v="414"/>
    <x v="0"/>
    <x v="2"/>
    <n v="51.056003342734662"/>
  </r>
  <r>
    <s v="V090"/>
    <x v="21"/>
    <x v="3"/>
    <x v="2"/>
    <s v="Phones"/>
    <s v="TEC-PH-10004539"/>
    <s v="Wireless Extenders zBoost YX545 SOHO Signal Booster"/>
    <s v="United States"/>
    <s v="CA-2016-132829"/>
    <x v="443"/>
    <d v="2016-12-26T00:00:00"/>
    <s v="Second Class"/>
    <n v="3"/>
    <n v="12"/>
    <s v="Winter"/>
    <n v="453.57600000000002"/>
    <n v="362.395999264176"/>
    <n v="91.180000735824024"/>
    <n v="0.20102474719964022"/>
    <n v="3"/>
    <n v="1360.7280000000001"/>
    <n v="0.2"/>
    <n v="216"/>
    <x v="0"/>
    <x v="0"/>
    <n v="377.79996664851512"/>
  </r>
  <r>
    <s v="V112"/>
    <x v="53"/>
    <x v="3"/>
    <x v="1"/>
    <s v="Labels"/>
    <s v="OFF-LA-10002945"/>
    <s v="Permanent Self-Adhesive File Folder Labels for Typewriters, 1 1/8 x 3 1/2, White"/>
    <s v="United States"/>
    <s v="CA-2016-132829"/>
    <x v="443"/>
    <d v="2016-12-26T00:00:00"/>
    <s v="Second Class"/>
    <n v="3"/>
    <n v="12"/>
    <s v="Winter"/>
    <n v="45.36"/>
    <n v="38.2718333649429"/>
    <n v="7.0881666350570995"/>
    <n v="0.15626469654005951"/>
    <n v="9"/>
    <n v="408.24"/>
    <n v="0.2"/>
    <n v="263"/>
    <x v="0"/>
    <x v="1"/>
    <n v="20.560276262735378"/>
  </r>
  <r>
    <s v="V050"/>
    <x v="115"/>
    <x v="3"/>
    <x v="2"/>
    <s v="Phones"/>
    <s v="TEC-PH-10004345"/>
    <s v="Cisco SPA 502G IP Phone"/>
    <s v="United States"/>
    <s v="CA-2016-132829"/>
    <x v="443"/>
    <d v="2016-12-26T00:00:00"/>
    <s v="Second Class"/>
    <n v="3"/>
    <n v="12"/>
    <s v="Winter"/>
    <n v="287.88"/>
    <n v="239.65146838305321"/>
    <n v="48.228531616946782"/>
    <n v="0.16752998338525352"/>
    <n v="3"/>
    <n v="863.64"/>
    <n v="0.2"/>
    <n v="464"/>
    <x v="0"/>
    <x v="0"/>
    <n v="257.48769974505569"/>
  </r>
  <r>
    <s v="V058"/>
    <x v="61"/>
    <x v="4"/>
    <x v="2"/>
    <s v="Phones"/>
    <s v="TEC-PH-10004912"/>
    <s v="Cisco SPA112 2 Port Phone Adapter"/>
    <s v="United States"/>
    <s v="CA-2016-132829"/>
    <x v="443"/>
    <d v="2016-12-26T00:00:00"/>
    <s v="Second Class"/>
    <n v="3"/>
    <n v="12"/>
    <s v="Winter"/>
    <n v="131.88"/>
    <n v="106.9619688218805"/>
    <n v="24.918031178119492"/>
    <n v="0.18894473140824608"/>
    <n v="3"/>
    <n v="395.64"/>
    <n v="0.2"/>
    <n v="377"/>
    <x v="0"/>
    <x v="2"/>
    <n v="44.41555620875792"/>
  </r>
  <r>
    <s v="V014"/>
    <x v="30"/>
    <x v="3"/>
    <x v="0"/>
    <s v="Furnishings"/>
    <s v="FUR-FU-10000206"/>
    <s v="GE General Purpose, Extra Long Life, Showcase &amp; Floodlight Incandescent Bulbs"/>
    <s v="United States"/>
    <s v="CA-2016-132829"/>
    <x v="443"/>
    <d v="2016-12-26T00:00:00"/>
    <s v="Second Class"/>
    <n v="3"/>
    <n v="12"/>
    <s v="Winter"/>
    <n v="2.3279999999999998"/>
    <n v="1.8455623587506469"/>
    <n v="0.48243764124935296"/>
    <n v="0.20723266376690419"/>
    <n v="2"/>
    <n v="4.6559999999999997"/>
    <n v="0.6"/>
    <n v="164"/>
    <x v="0"/>
    <x v="1"/>
    <n v="5.8241556592228143"/>
  </r>
  <r>
    <s v="V022"/>
    <x v="49"/>
    <x v="2"/>
    <x v="0"/>
    <s v="Chairs"/>
    <s v="FUR-CH-10000847"/>
    <s v="Global Executive Mid-Back Manager's Chair"/>
    <s v="United States"/>
    <s v="CA-2016-123540"/>
    <x v="1197"/>
    <d v="2016-04-06T00:00:00"/>
    <s v="Second Class"/>
    <n v="4"/>
    <n v="4"/>
    <s v="Spring"/>
    <n v="1454.9"/>
    <n v="1059.7214860211"/>
    <n v="395.17851397890013"/>
    <n v="0.27161902122407044"/>
    <n v="5"/>
    <n v="7274.5"/>
    <n v="0"/>
    <n v="405"/>
    <x v="0"/>
    <x v="0"/>
    <n v="385.9189098030829"/>
  </r>
  <r>
    <s v="V116"/>
    <x v="62"/>
    <x v="1"/>
    <x v="1"/>
    <s v="Binders"/>
    <s v="OFF-BI-10000822"/>
    <s v="Acco PRESSTEX Data Binder with Storage Hooks, Light Blue, 9 1/2&quot; X 11&quot;"/>
    <s v="United States"/>
    <s v="US-2017-108315"/>
    <x v="504"/>
    <d v="2017-05-04T00:00:00"/>
    <s v="Standard Class"/>
    <n v="4"/>
    <n v="4"/>
    <s v="Spring"/>
    <n v="4.8419999999999996"/>
    <n v="3.8966925994951329"/>
    <n v="0.94530740050486672"/>
    <n v="0.19523077251236406"/>
    <n v="3"/>
    <n v="14.526"/>
    <n v="0.7"/>
    <n v="359"/>
    <x v="0"/>
    <x v="1"/>
    <n v="8.2473838276146729"/>
  </r>
  <r>
    <s v="V048"/>
    <x v="99"/>
    <x v="2"/>
    <x v="0"/>
    <s v="Furnishings"/>
    <s v="FUR-FU-10000747"/>
    <s v="Tenex B1-RE Series Chair Mats for Low Pile Carpets"/>
    <s v="United States"/>
    <s v="US-2017-108315"/>
    <x v="504"/>
    <d v="2017-05-04T00:00:00"/>
    <s v="Standard Class"/>
    <n v="4"/>
    <n v="4"/>
    <s v="Spring"/>
    <n v="220.70400000000001"/>
    <n v="177.35676744891731"/>
    <n v="43.347232551082698"/>
    <n v="0.19640438121231465"/>
    <n v="6"/>
    <n v="1324.2240000000002"/>
    <n v="0.2"/>
    <n v="327"/>
    <x v="0"/>
    <x v="2"/>
    <n v="84.258839131627752"/>
  </r>
  <r>
    <s v="V062"/>
    <x v="45"/>
    <x v="0"/>
    <x v="2"/>
    <s v="Phones"/>
    <s v="TEC-PH-10002350"/>
    <s v="Apple EarPods with Remote and Mic"/>
    <s v="United States"/>
    <s v="CA-2016-134110"/>
    <x v="1019"/>
    <d v="2016-11-18T00:00:00"/>
    <s v="First Class"/>
    <n v="1"/>
    <n v="11"/>
    <s v="Winter"/>
    <n v="67.176000000000002"/>
    <n v="43.83875120855496"/>
    <n v="23.337248791445042"/>
    <n v="0.34740456102544126"/>
    <n v="3"/>
    <n v="201.52800000000002"/>
    <n v="0.2"/>
    <n v="299"/>
    <x v="0"/>
    <x v="1"/>
    <n v="16.716069185068601"/>
  </r>
  <r>
    <s v="V110"/>
    <x v="16"/>
    <x v="3"/>
    <x v="1"/>
    <s v="Paper"/>
    <s v="OFF-PA-10000697"/>
    <s v="TOPS Voice Message Log Book, Flash Format"/>
    <s v="United States"/>
    <s v="CA-2016-134110"/>
    <x v="1019"/>
    <d v="2016-11-18T00:00:00"/>
    <s v="First Class"/>
    <n v="1"/>
    <n v="11"/>
    <s v="Winter"/>
    <n v="15.231999999999999"/>
    <n v="12.136173406908741"/>
    <n v="3.0958265930912585"/>
    <n v="0.20324491813886938"/>
    <n v="4"/>
    <n v="60.927999999999997"/>
    <n v="0.2"/>
    <n v="319"/>
    <x v="0"/>
    <x v="1"/>
    <n v="2.1985498250740951"/>
  </r>
  <r>
    <s v="V126"/>
    <x v="8"/>
    <x v="4"/>
    <x v="1"/>
    <s v="Paper"/>
    <s v="OFF-PA-10002787"/>
    <s v="Xerox 227"/>
    <s v="United States"/>
    <s v="US-2016-136581"/>
    <x v="338"/>
    <d v="2016-11-12T00:00:00"/>
    <s v="First Class"/>
    <n v="2"/>
    <n v="11"/>
    <s v="Winter"/>
    <n v="31.103999999999999"/>
    <n v="24.583319895270851"/>
    <n v="6.5206801047291485"/>
    <n v="0.20964120707076739"/>
    <n v="6"/>
    <n v="186.624"/>
    <n v="0.2"/>
    <n v="279"/>
    <x v="0"/>
    <x v="1"/>
    <n v="7.7120945459527581"/>
  </r>
  <r>
    <s v="V132"/>
    <x v="23"/>
    <x v="1"/>
    <x v="1"/>
    <s v="Binders"/>
    <s v="OFF-BI-10004318"/>
    <s v="Ibico EB-19 Dual Function Manual Binding System"/>
    <s v="United States"/>
    <s v="CA-2016-162390"/>
    <x v="409"/>
    <d v="2016-12-12T00:00:00"/>
    <s v="Standard Class"/>
    <n v="6"/>
    <n v="12"/>
    <s v="Winter"/>
    <n v="968.74400000000003"/>
    <n v="765.87058048741142"/>
    <n v="202.87341951258861"/>
    <n v="0.2094190204146695"/>
    <n v="7"/>
    <n v="6781.2080000000005"/>
    <n v="0.2"/>
    <n v="457"/>
    <x v="1"/>
    <x v="0"/>
    <n v="290.49041160691269"/>
  </r>
  <r>
    <s v="V121"/>
    <x v="7"/>
    <x v="2"/>
    <x v="1"/>
    <s v="Binders"/>
    <s v="OFF-BI-10001721"/>
    <s v="Trimflex Flexible Post Binders"/>
    <s v="United States"/>
    <s v="CA-2016-162390"/>
    <x v="409"/>
    <d v="2016-12-12T00:00:00"/>
    <s v="Standard Class"/>
    <n v="6"/>
    <n v="12"/>
    <s v="Winter"/>
    <n v="222.352"/>
    <n v="175.87413631142661"/>
    <n v="46.477863688573393"/>
    <n v="0.20902831406316738"/>
    <n v="13"/>
    <n v="2890.576"/>
    <n v="0.2"/>
    <n v="327"/>
    <x v="1"/>
    <x v="2"/>
    <n v="93.57668845747142"/>
  </r>
  <r>
    <s v="V090"/>
    <x v="21"/>
    <x v="2"/>
    <x v="2"/>
    <s v="Copiers"/>
    <s v="TEC-CO-10004202"/>
    <s v="Brother DCP1000 Digital 3 in 1 Multifunction Machine"/>
    <s v="United States"/>
    <s v="CA-2016-162390"/>
    <x v="409"/>
    <d v="2016-12-12T00:00:00"/>
    <s v="Standard Class"/>
    <n v="6"/>
    <n v="12"/>
    <s v="Winter"/>
    <n v="479.98399999999998"/>
    <n v="350.23156455328751"/>
    <n v="129.75243544671247"/>
    <n v="0.27032658473347543"/>
    <n v="2"/>
    <n v="959.96799999999996"/>
    <n v="0.2"/>
    <n v="351"/>
    <x v="1"/>
    <x v="0"/>
    <n v="272.44012725664891"/>
  </r>
  <r>
    <s v="V098"/>
    <x v="92"/>
    <x v="4"/>
    <x v="1"/>
    <s v="Paper"/>
    <s v="OFF-PA-10003893"/>
    <s v="Xerox 1962"/>
    <s v="United States"/>
    <s v="CA-2016-162222"/>
    <x v="1015"/>
    <d v="2016-04-03T00:00:00"/>
    <s v="Same Day"/>
    <n v="0"/>
    <n v="4"/>
    <s v="Spring"/>
    <n v="10.272"/>
    <n v="7.4911688689335074"/>
    <n v="2.7808311310664928"/>
    <n v="0.27071954157578787"/>
    <n v="3"/>
    <n v="30.816000000000003"/>
    <n v="0.2"/>
    <n v="398"/>
    <x v="0"/>
    <x v="1"/>
    <n v="8.1913174938903612"/>
  </r>
  <r>
    <s v="V087"/>
    <x v="6"/>
    <x v="4"/>
    <x v="2"/>
    <s v="Machines"/>
    <s v="TEC-MA-10004679"/>
    <s v="StarTech.com 10/100 VDSL2 Ethernet Extender Kit"/>
    <s v="United States"/>
    <s v="CA-2014-121629"/>
    <x v="683"/>
    <d v="2014-12-02T00:00:00"/>
    <s v="Standard Class"/>
    <n v="4"/>
    <n v="11"/>
    <s v="Winter"/>
    <n v="998.85"/>
    <n v="796.58295048556829"/>
    <n v="202.26704951443173"/>
    <n v="0.20249992442752338"/>
    <n v="5"/>
    <n v="4994.25"/>
    <n v="0.4"/>
    <n v="460"/>
    <x v="0"/>
    <x v="0"/>
    <n v="284.47260470034718"/>
  </r>
  <r>
    <s v="V115"/>
    <x v="44"/>
    <x v="3"/>
    <x v="1"/>
    <s v="Paper"/>
    <s v="OFF-PA-10000249"/>
    <s v="Easy-staple paper"/>
    <s v="United States"/>
    <s v="CA-2015-164623"/>
    <x v="1182"/>
    <d v="2015-10-22T00:00:00"/>
    <s v="First Class"/>
    <n v="2"/>
    <n v="10"/>
    <s v="Autumn"/>
    <n v="24.56"/>
    <n v="20.375791807908531"/>
    <n v="4.184208192091468"/>
    <n v="0.17036678306561354"/>
    <n v="2"/>
    <n v="49.12"/>
    <n v="0"/>
    <n v="103"/>
    <x v="0"/>
    <x v="0"/>
    <n v="13.05766917434604"/>
  </r>
  <r>
    <s v="V134"/>
    <x v="36"/>
    <x v="3"/>
    <x v="1"/>
    <s v="Fasteners"/>
    <s v="OFF-FA-10000053"/>
    <s v="Revere Boxed Rubber Bands by Revere"/>
    <s v="United States"/>
    <s v="CA-2014-159849"/>
    <x v="111"/>
    <d v="2014-09-19T00:00:00"/>
    <s v="Same Day"/>
    <n v="0"/>
    <n v="9"/>
    <s v="Autumn"/>
    <n v="5.67"/>
    <n v="4.3599454789780481"/>
    <n v="1.3100545210219519"/>
    <n v="0.23105018007441833"/>
    <n v="3"/>
    <n v="17.009999999999998"/>
    <n v="0"/>
    <n v="240"/>
    <x v="0"/>
    <x v="1"/>
    <n v="2.454575727086048"/>
  </r>
  <r>
    <s v="V102"/>
    <x v="66"/>
    <x v="0"/>
    <x v="1"/>
    <s v="Appliances"/>
    <s v="OFF-AP-10000804"/>
    <s v="Hoover Portapower Portable Vacuum"/>
    <s v="United States"/>
    <s v="CA-2017-101273"/>
    <x v="151"/>
    <d v="2017-08-30T00:00:00"/>
    <s v="Second Class"/>
    <n v="3"/>
    <n v="8"/>
    <s v="Autumn"/>
    <n v="14.336"/>
    <n v="11.01388371334704"/>
    <n v="3.3221162866529603"/>
    <n v="0.23173244187032369"/>
    <n v="4"/>
    <n v="57.344000000000001"/>
    <n v="0.2"/>
    <n v="265"/>
    <x v="0"/>
    <x v="1"/>
    <n v="10.014244787634601"/>
  </r>
  <r>
    <s v="V020"/>
    <x v="77"/>
    <x v="4"/>
    <x v="0"/>
    <s v="Furnishings"/>
    <s v="FUR-FU-10004188"/>
    <s v="Luxo Professional Combination Clamp-On Lamps"/>
    <s v="United States"/>
    <s v="CA-2017-106747"/>
    <x v="445"/>
    <d v="2017-07-04T00:00:00"/>
    <s v="First Class"/>
    <n v="1"/>
    <n v="7"/>
    <s v="Summer"/>
    <n v="102.3"/>
    <n v="80.845402332299145"/>
    <n v="21.454597667700853"/>
    <n v="0.20972236234311684"/>
    <n v="1"/>
    <n v="102.3"/>
    <n v="0"/>
    <n v="353"/>
    <x v="0"/>
    <x v="0"/>
    <n v="155.14563158529469"/>
  </r>
  <r>
    <s v="V035"/>
    <x v="75"/>
    <x v="4"/>
    <x v="0"/>
    <s v="Tables"/>
    <s v="FUR-TA-10004915"/>
    <s v="Office Impressions End Table, 20-1/2&quot;H x 24&quot;W x 20&quot;D"/>
    <s v="United States"/>
    <s v="CA-2017-146164"/>
    <x v="66"/>
    <d v="2017-12-26T00:00:00"/>
    <s v="Standard Class"/>
    <n v="4"/>
    <n v="12"/>
    <s v="Winter"/>
    <n v="607.52"/>
    <n v="407.23767961506923"/>
    <n v="200.28232038493076"/>
    <n v="0.32967197851088154"/>
    <n v="2"/>
    <n v="1215.04"/>
    <n v="0"/>
    <n v="252"/>
    <x v="0"/>
    <x v="0"/>
    <n v="801.77680725947664"/>
  </r>
  <r>
    <s v="V102"/>
    <x v="66"/>
    <x v="1"/>
    <x v="1"/>
    <s v="Storage"/>
    <s v="OFF-ST-10001228"/>
    <s v="Personal File Boxes with Fold-Down Carry Handle"/>
    <s v="United States"/>
    <s v="CA-2017-146164"/>
    <x v="66"/>
    <d v="2017-12-26T00:00:00"/>
    <s v="Standard Class"/>
    <n v="4"/>
    <n v="12"/>
    <s v="Winter"/>
    <n v="31.16"/>
    <n v="24.298860017750371"/>
    <n v="6.8611399822496288"/>
    <n v="0.22019062844190079"/>
    <n v="2"/>
    <n v="62.32"/>
    <n v="0"/>
    <n v="166"/>
    <x v="0"/>
    <x v="1"/>
    <n v="27.387673366762002"/>
  </r>
  <r>
    <s v="V118"/>
    <x v="73"/>
    <x v="3"/>
    <x v="1"/>
    <s v="Labels"/>
    <s v="OFF-LA-10002368"/>
    <s v="Avery 479"/>
    <s v="United States"/>
    <s v="CA-2016-111605"/>
    <x v="797"/>
    <d v="2017-01-02T00:00:00"/>
    <s v="Standard Class"/>
    <n v="6"/>
    <n v="12"/>
    <s v="Winter"/>
    <n v="2.61"/>
    <n v="1.7314129388585"/>
    <n v="0.87858706114149987"/>
    <n v="0.33662339507337163"/>
    <n v="1"/>
    <n v="2.61"/>
    <n v="0"/>
    <n v="154"/>
    <x v="1"/>
    <x v="1"/>
    <n v="2.678695951391274"/>
  </r>
  <r>
    <s v="V036"/>
    <x v="126"/>
    <x v="2"/>
    <x v="0"/>
    <s v="Furnishings"/>
    <s v="FUR-FU-10003489"/>
    <s v="Contemporary Borderless Frame"/>
    <s v="United States"/>
    <s v="CA-2014-130673"/>
    <x v="671"/>
    <d v="2014-05-22T00:00:00"/>
    <s v="Second Class"/>
    <n v="2"/>
    <n v="5"/>
    <s v="Summer"/>
    <n v="10.332000000000001"/>
    <n v="6.809572170475314"/>
    <n v="3.5224278295246867"/>
    <n v="0.34092410274145241"/>
    <n v="3"/>
    <n v="30.996000000000002"/>
    <n v="0.6"/>
    <n v="195"/>
    <x v="0"/>
    <x v="1"/>
    <n v="10.958740894829109"/>
  </r>
  <r>
    <s v="V128"/>
    <x v="72"/>
    <x v="2"/>
    <x v="1"/>
    <s v="Paper"/>
    <s v="OFF-PA-10000289"/>
    <s v="Xerox 213"/>
    <s v="United States"/>
    <s v="CA-2014-130673"/>
    <x v="671"/>
    <d v="2014-05-22T00:00:00"/>
    <s v="Second Class"/>
    <n v="2"/>
    <n v="5"/>
    <s v="Summer"/>
    <n v="10.368"/>
    <n v="7.9211730102312448"/>
    <n v="2.4468269897687556"/>
    <n v="0.2359979735502272"/>
    <n v="2"/>
    <n v="20.736000000000001"/>
    <n v="0.2"/>
    <n v="266"/>
    <x v="0"/>
    <x v="1"/>
    <n v="10.770583939601419"/>
  </r>
  <r>
    <s v="V087"/>
    <x v="6"/>
    <x v="3"/>
    <x v="2"/>
    <s v="Accessories"/>
    <s v="TEC-AC-10004227"/>
    <s v="SanDisk Ultra 16 GB MicroSDHC Class 10 Memory Card"/>
    <s v="United States"/>
    <s v="CA-2014-130673"/>
    <x v="671"/>
    <d v="2014-05-22T00:00:00"/>
    <s v="Second Class"/>
    <n v="2"/>
    <n v="5"/>
    <s v="Summer"/>
    <n v="20.783999999999999"/>
    <n v="14.12976592886911"/>
    <n v="6.6542340711308885"/>
    <n v="0.32016137755633606"/>
    <n v="2"/>
    <n v="41.567999999999998"/>
    <n v="0.2"/>
    <n v="420"/>
    <x v="0"/>
    <x v="1"/>
    <n v="33.352646388897803"/>
  </r>
  <r>
    <s v="V133"/>
    <x v="42"/>
    <x v="3"/>
    <x v="1"/>
    <s v="Storage"/>
    <s v="OFF-ST-10000636"/>
    <s v="Rogers Profile Extra Capacity Storage Tub"/>
    <s v="United States"/>
    <s v="CA-2014-130673"/>
    <x v="671"/>
    <d v="2014-05-22T00:00:00"/>
    <s v="Second Class"/>
    <n v="2"/>
    <n v="5"/>
    <s v="Summer"/>
    <n v="66.959999999999994"/>
    <n v="55.258875298754909"/>
    <n v="11.701124701245085"/>
    <n v="0.17474797940927547"/>
    <n v="5"/>
    <n v="334.79999999999995"/>
    <n v="0.2"/>
    <n v="430"/>
    <x v="0"/>
    <x v="2"/>
    <n v="37.253104952089942"/>
  </r>
  <r>
    <s v="V141"/>
    <x v="67"/>
    <x v="4"/>
    <x v="1"/>
    <s v="Binders"/>
    <s v="OFF-BI-10003676"/>
    <s v="GBC Standard Recycled Report Covers, Clear Plastic Sheets"/>
    <s v="United States"/>
    <s v="CA-2014-104808"/>
    <x v="519"/>
    <d v="2014-02-08T00:00:00"/>
    <s v="Second Class"/>
    <n v="4"/>
    <n v="2"/>
    <s v="Spring"/>
    <n v="17.248000000000001"/>
    <n v="13.61373168915596"/>
    <n v="3.6342683108440408"/>
    <n v="0.21070665067509511"/>
    <n v="2"/>
    <n v="34.496000000000002"/>
    <n v="0.2"/>
    <n v="485"/>
    <x v="0"/>
    <x v="1"/>
    <n v="15.809924224992351"/>
  </r>
  <r>
    <s v="V107"/>
    <x v="38"/>
    <x v="3"/>
    <x v="1"/>
    <s v="Binders"/>
    <s v="OFF-BI-10001116"/>
    <s v="Wilson Jones 1&quot; Hanging DublLock Ring Binders"/>
    <s v="United States"/>
    <s v="US-2017-132927"/>
    <x v="34"/>
    <d v="2017-12-15T00:00:00"/>
    <s v="Standard Class"/>
    <n v="6"/>
    <n v="12"/>
    <s v="Winter"/>
    <n v="11.087999999999999"/>
    <n v="7.8894567353163234"/>
    <n v="3.1985432646836758"/>
    <n v="0.28846890915256818"/>
    <n v="7"/>
    <n v="77.616"/>
    <n v="0.7"/>
    <n v="475"/>
    <x v="1"/>
    <x v="1"/>
    <n v="8.2214797694818902"/>
  </r>
  <r>
    <s v="V090"/>
    <x v="21"/>
    <x v="1"/>
    <x v="2"/>
    <s v="Accessories"/>
    <s v="TEC-AC-10003832"/>
    <s v="Logitech P710e Mobile Speakerphone"/>
    <s v="United States"/>
    <s v="CA-2017-162015"/>
    <x v="497"/>
    <d v="2017-07-18T00:00:00"/>
    <s v="Standard Class"/>
    <n v="7"/>
    <n v="7"/>
    <s v="Summer"/>
    <n v="1287.45"/>
    <n v="888.39144386874261"/>
    <n v="399.05855613125743"/>
    <n v="0.3099604304099246"/>
    <n v="5"/>
    <n v="6437.25"/>
    <n v="0"/>
    <n v="441"/>
    <x v="1"/>
    <x v="0"/>
    <n v="816.2843555697176"/>
  </r>
  <r>
    <s v="V110"/>
    <x v="16"/>
    <x v="4"/>
    <x v="1"/>
    <s v="Appliances"/>
    <s v="OFF-AP-10003040"/>
    <s v="Fellowes 8 Outlet Superior Workstation Surge Protector w/o Phone/Fax/Modem Protection"/>
    <s v="United States"/>
    <s v="CA-2017-162015"/>
    <x v="497"/>
    <d v="2017-07-18T00:00:00"/>
    <s v="Standard Class"/>
    <n v="7"/>
    <n v="7"/>
    <s v="Summer"/>
    <n v="168.1"/>
    <n v="131.74293777318141"/>
    <n v="36.357062226818584"/>
    <n v="0.21628234519225809"/>
    <n v="5"/>
    <n v="840.5"/>
    <n v="0"/>
    <n v="161"/>
    <x v="1"/>
    <x v="2"/>
    <n v="57.331711950717107"/>
  </r>
  <r>
    <s v="V134"/>
    <x v="36"/>
    <x v="3"/>
    <x v="1"/>
    <s v="Storage"/>
    <s v="OFF-ST-10002583"/>
    <s v="Fellowes Neat Ideas Storage Cubes"/>
    <s v="United States"/>
    <s v="CA-2015-138492"/>
    <x v="1060"/>
    <d v="2015-05-22T00:00:00"/>
    <s v="Standard Class"/>
    <n v="7"/>
    <n v="5"/>
    <s v="Summer"/>
    <n v="51.968000000000004"/>
    <n v="42.558709018875007"/>
    <n v="9.4092909811249967"/>
    <n v="0.18105932460600746"/>
    <n v="2"/>
    <n v="103.93600000000001"/>
    <n v="0.2"/>
    <n v="273"/>
    <x v="1"/>
    <x v="1"/>
    <n v="31.57019083460429"/>
  </r>
  <r>
    <s v="V119"/>
    <x v="20"/>
    <x v="3"/>
    <x v="1"/>
    <s v="Art"/>
    <s v="OFF-AR-10002053"/>
    <s v="Premium Writing Pencils, Soft, #2 by Central Association for the Blind"/>
    <s v="United States"/>
    <s v="CA-2017-145338"/>
    <x v="926"/>
    <d v="2017-02-01T00:00:00"/>
    <s v="First Class"/>
    <n v="3"/>
    <n v="1"/>
    <s v="Winter"/>
    <n v="4.7679999999999998"/>
    <n v="3.3291554386291562"/>
    <n v="1.4388445613708436"/>
    <n v="0.30177109089153598"/>
    <n v="2"/>
    <n v="9.5359999999999996"/>
    <n v="0.2"/>
    <n v="352"/>
    <x v="0"/>
    <x v="1"/>
    <n v="11.13875550884004"/>
  </r>
  <r>
    <s v="V129"/>
    <x v="4"/>
    <x v="1"/>
    <x v="1"/>
    <s v="Envelopes"/>
    <s v="OFF-EN-10004846"/>
    <s v="Letter or Legal Size Expandable Poly String Tie Envelopes"/>
    <s v="United States"/>
    <s v="CA-2017-126676"/>
    <x v="365"/>
    <d v="2017-10-01T00:00:00"/>
    <s v="First Class"/>
    <n v="2"/>
    <n v="9"/>
    <s v="Autumn"/>
    <n v="7.98"/>
    <n v="6.1931143521392888"/>
    <n v="1.7868856478607116"/>
    <n v="0.22392050725071572"/>
    <n v="3"/>
    <n v="23.94"/>
    <n v="0"/>
    <n v="211"/>
    <x v="0"/>
    <x v="1"/>
    <n v="3.232383434350985"/>
  </r>
  <r>
    <s v="V097"/>
    <x v="25"/>
    <x v="3"/>
    <x v="1"/>
    <s v="Envelopes"/>
    <s v="OFF-EN-10003134"/>
    <s v="Staple envelope"/>
    <s v="United States"/>
    <s v="CA-2017-101700"/>
    <x v="756"/>
    <d v="2017-04-26T00:00:00"/>
    <s v="First Class"/>
    <n v="3"/>
    <n v="4"/>
    <s v="Spring"/>
    <n v="18.687999999999999"/>
    <n v="15.09819476465735"/>
    <n v="3.5898052353426486"/>
    <n v="0.19209146165146879"/>
    <n v="2"/>
    <n v="37.375999999999998"/>
    <n v="0.2"/>
    <n v="314"/>
    <x v="0"/>
    <x v="1"/>
    <n v="22.382918112661159"/>
  </r>
  <r>
    <s v="V023"/>
    <x v="123"/>
    <x v="1"/>
    <x v="0"/>
    <s v="Furnishings"/>
    <s v="FUR-FU-10001025"/>
    <s v="Eldon Imàge Series Desk Accessories, Clear"/>
    <s v="United States"/>
    <s v="CA-2017-101700"/>
    <x v="756"/>
    <d v="2017-04-26T00:00:00"/>
    <s v="First Class"/>
    <n v="3"/>
    <n v="4"/>
    <s v="Spring"/>
    <n v="11.664"/>
    <n v="8.3753172464051691"/>
    <n v="3.2886827535948306"/>
    <n v="0.28195153923138122"/>
    <n v="3"/>
    <n v="34.991999999999997"/>
    <n v="0.2"/>
    <n v="338"/>
    <x v="0"/>
    <x v="1"/>
    <n v="6.3242276998855766"/>
  </r>
  <r>
    <s v="V051"/>
    <x v="87"/>
    <x v="3"/>
    <x v="2"/>
    <s v="Accessories"/>
    <s v="TEC-AC-10002567"/>
    <s v="Logitech G602 Wireless Gaming Mouse"/>
    <s v="United States"/>
    <s v="CA-2017-159667"/>
    <x v="45"/>
    <d v="2017-11-13T00:00:00"/>
    <s v="Standard Class"/>
    <n v="4"/>
    <n v="11"/>
    <s v="Winter"/>
    <n v="191.976"/>
    <n v="131.99092998171531"/>
    <n v="59.985070018284688"/>
    <n v="0.31246129734073369"/>
    <n v="3"/>
    <n v="575.928"/>
    <n v="0.2"/>
    <n v="326"/>
    <x v="0"/>
    <x v="2"/>
    <n v="116.0391207471764"/>
  </r>
  <r>
    <s v="V084"/>
    <x v="95"/>
    <x v="4"/>
    <x v="2"/>
    <s v="Phones"/>
    <s v="TEC-PH-10004094"/>
    <s v="Motorola L703CM"/>
    <s v="United States"/>
    <s v="CA-2017-159667"/>
    <x v="45"/>
    <d v="2017-11-13T00:00:00"/>
    <s v="Standard Class"/>
    <n v="4"/>
    <n v="11"/>
    <s v="Winter"/>
    <n v="499.16800000000001"/>
    <n v="416.86475857248382"/>
    <n v="82.303241427516184"/>
    <n v="0.16488084458041419"/>
    <n v="4"/>
    <n v="1996.672"/>
    <n v="0.2"/>
    <n v="329"/>
    <x v="0"/>
    <x v="0"/>
    <n v="342.7523087052806"/>
  </r>
  <r>
    <s v="V125"/>
    <x v="64"/>
    <x v="4"/>
    <x v="1"/>
    <s v="Binders"/>
    <s v="OFF-BI-10004364"/>
    <s v="Storex Dura Pro Binders"/>
    <s v="United States"/>
    <s v="CA-2014-111934"/>
    <x v="952"/>
    <d v="2014-05-07T00:00:00"/>
    <s v="First Class"/>
    <n v="2"/>
    <n v="5"/>
    <s v="Summer"/>
    <n v="11.88"/>
    <n v="9.7430672085113361"/>
    <n v="2.1369327914886647"/>
    <n v="0.17987649760005595"/>
    <n v="2"/>
    <n v="23.76"/>
    <n v="0"/>
    <n v="332"/>
    <x v="0"/>
    <x v="1"/>
    <n v="9.7947252641408991"/>
  </r>
  <r>
    <s v="V133"/>
    <x v="42"/>
    <x v="1"/>
    <x v="1"/>
    <s v="Paper"/>
    <s v="OFF-PA-10000474"/>
    <s v="Easy-staple paper"/>
    <s v="United States"/>
    <s v="CA-2014-111934"/>
    <x v="952"/>
    <d v="2014-05-07T00:00:00"/>
    <s v="First Class"/>
    <n v="2"/>
    <n v="5"/>
    <s v="Summer"/>
    <n v="35.44"/>
    <n v="29.530125013819671"/>
    <n v="5.909874986180327"/>
    <n v="0.16675719486964807"/>
    <n v="1"/>
    <n v="35.44"/>
    <n v="0"/>
    <n v="262"/>
    <x v="0"/>
    <x v="2"/>
    <n v="42.204588462307363"/>
  </r>
  <r>
    <s v="V109"/>
    <x v="58"/>
    <x v="0"/>
    <x v="1"/>
    <s v="Binders"/>
    <s v="OFF-BI-10004308"/>
    <s v="Avery Legal 4-Ring Binder"/>
    <s v="United States"/>
    <s v="US-2016-117387"/>
    <x v="189"/>
    <d v="2016-10-31T00:00:00"/>
    <s v="Standard Class"/>
    <n v="4"/>
    <n v="10"/>
    <s v="Autumn"/>
    <n v="67.135999999999996"/>
    <n v="47.650360397242153"/>
    <n v="19.485639602757843"/>
    <n v="0.2902412953222987"/>
    <n v="4"/>
    <n v="268.54399999999998"/>
    <n v="0.2"/>
    <n v="225"/>
    <x v="0"/>
    <x v="2"/>
    <n v="41.161277187019678"/>
  </r>
  <r>
    <s v="V125"/>
    <x v="64"/>
    <x v="2"/>
    <x v="1"/>
    <s v="Binders"/>
    <s v="OFF-BI-10002012"/>
    <s v="Wilson Jones Easy Flow II Sheet Lifters"/>
    <s v="United States"/>
    <s v="CA-2014-141110"/>
    <x v="35"/>
    <d v="2014-12-01T00:00:00"/>
    <s v="Standard Class"/>
    <n v="5"/>
    <n v="11"/>
    <s v="Winter"/>
    <n v="4.32"/>
    <n v="3.490206840042811"/>
    <n v="0.82979315995718927"/>
    <n v="0.19208174999009009"/>
    <n v="3"/>
    <n v="12.96"/>
    <n v="0.2"/>
    <n v="352"/>
    <x v="0"/>
    <x v="1"/>
    <n v="3.7895982036958151"/>
  </r>
  <r>
    <s v="V128"/>
    <x v="72"/>
    <x v="3"/>
    <x v="1"/>
    <s v="Paper"/>
    <s v="OFF-PA-10002586"/>
    <s v="Xerox 1970"/>
    <s v="United States"/>
    <s v="CA-2014-141110"/>
    <x v="35"/>
    <d v="2014-12-01T00:00:00"/>
    <s v="Standard Class"/>
    <n v="5"/>
    <n v="11"/>
    <s v="Winter"/>
    <n v="14.94"/>
    <n v="12.14101140746131"/>
    <n v="2.7989885925386897"/>
    <n v="0.18734863403873425"/>
    <n v="3"/>
    <n v="44.82"/>
    <n v="0"/>
    <n v="432"/>
    <x v="0"/>
    <x v="1"/>
    <n v="4.6716540967841356"/>
  </r>
  <r>
    <s v="V111"/>
    <x v="52"/>
    <x v="3"/>
    <x v="1"/>
    <s v="Appliances"/>
    <s v="OFF-AP-10000692"/>
    <s v="Fellowes Mighty 8 Compact Surge Protector"/>
    <s v="United States"/>
    <s v="CA-2014-141110"/>
    <x v="35"/>
    <d v="2014-12-01T00:00:00"/>
    <s v="Standard Class"/>
    <n v="5"/>
    <n v="11"/>
    <s v="Winter"/>
    <n v="40.54"/>
    <n v="31.45351716710946"/>
    <n v="9.0864828328905389"/>
    <n v="0.22413623169438923"/>
    <n v="2"/>
    <n v="81.08"/>
    <n v="0"/>
    <n v="298"/>
    <x v="0"/>
    <x v="1"/>
    <n v="17.840670947771741"/>
  </r>
  <r>
    <s v="V107"/>
    <x v="38"/>
    <x v="1"/>
    <x v="1"/>
    <s v="Binders"/>
    <s v="OFF-BI-10001553"/>
    <s v="SpineVue Locking Slant-D Ring Binders by Cardinal"/>
    <s v="United States"/>
    <s v="CA-2014-141110"/>
    <x v="35"/>
    <d v="2014-12-01T00:00:00"/>
    <s v="Standard Class"/>
    <n v="5"/>
    <n v="11"/>
    <s v="Winter"/>
    <n v="7.3120000000000003"/>
    <n v="5.3888404153612646"/>
    <n v="1.9231595846387357"/>
    <n v="0.26301416638932379"/>
    <n v="1"/>
    <n v="7.3120000000000003"/>
    <n v="0.2"/>
    <n v="296"/>
    <x v="0"/>
    <x v="1"/>
    <n v="9.7519682079348176"/>
  </r>
  <r>
    <s v="V055"/>
    <x v="100"/>
    <x v="2"/>
    <x v="2"/>
    <s v="Phones"/>
    <s v="TEC-PH-10004908"/>
    <s v="Panasonic KX TS3282W Corded phone"/>
    <s v="United States"/>
    <s v="US-2014-133949"/>
    <x v="520"/>
    <d v="2014-12-31T00:00:00"/>
    <s v="Same Day"/>
    <n v="0"/>
    <n v="12"/>
    <s v="Winter"/>
    <n v="475.94400000000002"/>
    <n v="359.41364022309477"/>
    <n v="116.53035977690524"/>
    <n v="0.24484048496651967"/>
    <n v="7"/>
    <n v="3331.6080000000002"/>
    <n v="0.2"/>
    <n v="221"/>
    <x v="0"/>
    <x v="0"/>
    <n v="150.7624543711066"/>
  </r>
  <r>
    <s v="V077"/>
    <x v="107"/>
    <x v="0"/>
    <x v="2"/>
    <s v="Accessories"/>
    <s v="TEC-AC-10002217"/>
    <s v="Imation Clip USB flash drive - 8 GB"/>
    <s v="United States"/>
    <s v="US-2016-116365"/>
    <x v="835"/>
    <d v="2016-01-08T00:00:00"/>
    <s v="Standard Class"/>
    <n v="5"/>
    <n v="1"/>
    <s v="Winter"/>
    <n v="30.08"/>
    <n v="20.53911692700995"/>
    <n v="9.5408830729900487"/>
    <n v="0.31718361279887131"/>
    <n v="2"/>
    <n v="60.16"/>
    <n v="0.2"/>
    <n v="363"/>
    <x v="0"/>
    <x v="2"/>
    <n v="41.554865625373608"/>
  </r>
  <r>
    <s v="V050"/>
    <x v="115"/>
    <x v="4"/>
    <x v="2"/>
    <s v="Accessories"/>
    <s v="TEC-AC-10002942"/>
    <s v="WD My Passport Ultra 1TB Portable External Hard Drive"/>
    <s v="United States"/>
    <s v="US-2016-116365"/>
    <x v="835"/>
    <d v="2016-01-08T00:00:00"/>
    <s v="Standard Class"/>
    <n v="5"/>
    <n v="1"/>
    <s v="Winter"/>
    <n v="165.6"/>
    <n v="126.0513651515289"/>
    <n v="39.548634848471096"/>
    <n v="0.23882025874680615"/>
    <n v="3"/>
    <n v="496.79999999999995"/>
    <n v="0.2"/>
    <n v="153"/>
    <x v="0"/>
    <x v="2"/>
    <n v="97.352781162121914"/>
  </r>
  <r>
    <s v="V077"/>
    <x v="107"/>
    <x v="4"/>
    <x v="2"/>
    <s v="Phones"/>
    <s v="TEC-PH-10002890"/>
    <s v="AT&amp;T 17929 Lendline Telephone"/>
    <s v="United States"/>
    <s v="US-2016-116365"/>
    <x v="835"/>
    <d v="2016-01-08T00:00:00"/>
    <s v="Standard Class"/>
    <n v="5"/>
    <n v="1"/>
    <s v="Winter"/>
    <n v="180.96"/>
    <n v="142.9456488441831"/>
    <n v="38.014351155816911"/>
    <n v="0.21007046394682199"/>
    <n v="5"/>
    <n v="904.80000000000007"/>
    <n v="0.2"/>
    <n v="234"/>
    <x v="0"/>
    <x v="2"/>
    <n v="57.509987668230288"/>
  </r>
  <r>
    <s v="V062"/>
    <x v="45"/>
    <x v="0"/>
    <x v="2"/>
    <s v="Accessories"/>
    <s v="TEC-AC-10003614"/>
    <s v="Verbatim 25 GB 6x Blu-ray Single Layer Recordable Disc, 10/Pack"/>
    <s v="United States"/>
    <s v="CA-2017-162936"/>
    <x v="238"/>
    <d v="2017-08-22T00:00:00"/>
    <s v="Standard Class"/>
    <n v="4"/>
    <n v="8"/>
    <s v="Autumn"/>
    <n v="23.18"/>
    <n v="15.98130269756896"/>
    <n v="7.1986973024310394"/>
    <n v="0.31055639786156342"/>
    <n v="2"/>
    <n v="46.36"/>
    <n v="0"/>
    <n v="438"/>
    <x v="0"/>
    <x v="1"/>
    <n v="10.872383731270711"/>
  </r>
  <r>
    <s v="V002"/>
    <x v="60"/>
    <x v="3"/>
    <x v="0"/>
    <s v="Furnishings"/>
    <s v="FUR-FU-10002878"/>
    <s v="Seth Thomas 14&quot; Day/Date Wall Clock"/>
    <s v="United States"/>
    <s v="CA-2014-151946"/>
    <x v="611"/>
    <d v="2014-06-09T00:00:00"/>
    <s v="Standard Class"/>
    <n v="5"/>
    <n v="6"/>
    <s v="Summer"/>
    <n v="56.96"/>
    <n v="45.391610106277867"/>
    <n v="11.568389893722134"/>
    <n v="0.20309673268472847"/>
    <n v="2"/>
    <n v="113.92"/>
    <n v="0"/>
    <n v="458"/>
    <x v="0"/>
    <x v="2"/>
    <n v="44.802096712839983"/>
  </r>
  <r>
    <s v="V114"/>
    <x v="13"/>
    <x v="3"/>
    <x v="1"/>
    <s v="Appliances"/>
    <s v="OFF-AP-10001626"/>
    <s v="Commercial WindTunnel Clean Air Upright Vacuum, Replacement Belts, Filtration Bags"/>
    <s v="United States"/>
    <s v="CA-2014-151946"/>
    <x v="611"/>
    <d v="2014-06-09T00:00:00"/>
    <s v="Standard Class"/>
    <n v="5"/>
    <n v="6"/>
    <s v="Summer"/>
    <n v="15.56"/>
    <n v="11.97175536795382"/>
    <n v="3.5882446320461803"/>
    <n v="0.23060698149397044"/>
    <n v="4"/>
    <n v="62.24"/>
    <n v="0"/>
    <n v="250"/>
    <x v="0"/>
    <x v="1"/>
    <n v="5.1157919463261239"/>
  </r>
  <r>
    <s v="V021"/>
    <x v="28"/>
    <x v="2"/>
    <x v="0"/>
    <s v="Bookcases"/>
    <s v="FUR-BO-10003272"/>
    <s v="O'Sullivan Living Dimensions 5-Shelf Bookcases"/>
    <s v="United States"/>
    <s v="CA-2014-151946"/>
    <x v="611"/>
    <d v="2014-06-09T00:00:00"/>
    <s v="Standard Class"/>
    <n v="5"/>
    <n v="6"/>
    <s v="Summer"/>
    <n v="353.56799999999998"/>
    <n v="253.83630852048691"/>
    <n v="99.731691479513074"/>
    <n v="0.28207216569235077"/>
    <n v="2"/>
    <n v="707.13599999999997"/>
    <n v="0.2"/>
    <n v="199"/>
    <x v="0"/>
    <x v="0"/>
    <n v="454.22652669042571"/>
  </r>
  <r>
    <s v="V015"/>
    <x v="79"/>
    <x v="4"/>
    <x v="0"/>
    <s v="Furnishings"/>
    <s v="FUR-FU-10002191"/>
    <s v="G.E. Halogen Desk Lamp Bulbs"/>
    <s v="United States"/>
    <s v="CA-2014-151946"/>
    <x v="611"/>
    <d v="2014-06-09T00:00:00"/>
    <s v="Standard Class"/>
    <n v="5"/>
    <n v="6"/>
    <s v="Summer"/>
    <n v="13.96"/>
    <n v="10.68180808665689"/>
    <n v="3.278191913343111"/>
    <n v="0.23482750095581023"/>
    <n v="2"/>
    <n v="27.92"/>
    <n v="0"/>
    <n v="333"/>
    <x v="0"/>
    <x v="1"/>
    <n v="6.6949808065445557"/>
  </r>
  <r>
    <s v="V051"/>
    <x v="87"/>
    <x v="3"/>
    <x v="2"/>
    <s v="Accessories"/>
    <s v="TEC-AC-10000682"/>
    <s v="Kensington K72356US Mouse-in-a-Box USB Desktop Mouse"/>
    <s v="United States"/>
    <s v="CA-2017-123624"/>
    <x v="38"/>
    <d v="2017-11-17T00:00:00"/>
    <s v="Second Class"/>
    <n v="4"/>
    <n v="11"/>
    <s v="Winter"/>
    <n v="82.95"/>
    <n v="57.781712714471091"/>
    <n v="25.168287285528912"/>
    <n v="0.30341515714923339"/>
    <n v="5"/>
    <n v="414.75"/>
    <n v="0"/>
    <n v="131"/>
    <x v="0"/>
    <x v="1"/>
    <n v="27.793408103361489"/>
  </r>
  <r>
    <s v="V119"/>
    <x v="20"/>
    <x v="3"/>
    <x v="1"/>
    <s v="Art"/>
    <s v="OFF-AR-10000588"/>
    <s v="Newell 345"/>
    <s v="United States"/>
    <s v="CA-2016-146437"/>
    <x v="1198"/>
    <d v="2016-02-01T00:00:00"/>
    <s v="Second Class"/>
    <n v="4"/>
    <n v="1"/>
    <s v="Winter"/>
    <n v="39.68"/>
    <n v="27.999227750803382"/>
    <n v="11.680772249196618"/>
    <n v="0.29437430063499542"/>
    <n v="2"/>
    <n v="79.36"/>
    <n v="0"/>
    <n v="161"/>
    <x v="0"/>
    <x v="1"/>
    <n v="9.3057848674896864"/>
  </r>
  <r>
    <s v="V053"/>
    <x v="89"/>
    <x v="2"/>
    <x v="2"/>
    <s v="Accessories"/>
    <s v="TEC-AC-10002001"/>
    <s v="Logitech Wireless Gaming Headset G930"/>
    <s v="United States"/>
    <s v="CA-2016-138233"/>
    <x v="1199"/>
    <d v="2016-11-14T00:00:00"/>
    <s v="Standard Class"/>
    <n v="5"/>
    <n v="11"/>
    <s v="Winter"/>
    <n v="479.97"/>
    <n v="324.16252898498948"/>
    <n v="155.80747101501055"/>
    <n v="0.3246191866471041"/>
    <n v="3"/>
    <n v="1439.91"/>
    <n v="0"/>
    <n v="295"/>
    <x v="0"/>
    <x v="0"/>
    <n v="219.83347922643631"/>
  </r>
  <r>
    <s v="V105"/>
    <x v="85"/>
    <x v="4"/>
    <x v="1"/>
    <s v="Labels"/>
    <s v="OFF-LA-10003720"/>
    <s v="Avery 487"/>
    <s v="United States"/>
    <s v="CA-2016-165918"/>
    <x v="545"/>
    <d v="2016-09-14T00:00:00"/>
    <s v="Standard Class"/>
    <n v="4"/>
    <n v="9"/>
    <s v="Autumn"/>
    <n v="7.38"/>
    <n v="5.7988360503615208"/>
    <n v="1.5811639496384791"/>
    <n v="0.21424985767459065"/>
    <n v="2"/>
    <n v="14.76"/>
    <n v="0"/>
    <n v="129"/>
    <x v="0"/>
    <x v="1"/>
    <n v="8.905646555496606"/>
  </r>
  <r>
    <s v="V120"/>
    <x v="91"/>
    <x v="3"/>
    <x v="1"/>
    <s v="Binders"/>
    <s v="OFF-BI-10004364"/>
    <s v="Storex Dura Pro Binders"/>
    <s v="United States"/>
    <s v="CA-2016-165918"/>
    <x v="545"/>
    <d v="2016-09-14T00:00:00"/>
    <s v="Standard Class"/>
    <n v="4"/>
    <n v="9"/>
    <s v="Autumn"/>
    <n v="14.256"/>
    <n v="9.9869332313527064"/>
    <n v="4.2690667686472938"/>
    <n v="0.29945754549995046"/>
    <n v="3"/>
    <n v="42.768000000000001"/>
    <n v="0.2"/>
    <n v="342"/>
    <x v="0"/>
    <x v="1"/>
    <n v="9.7947252641408991"/>
  </r>
  <r>
    <s v="V111"/>
    <x v="52"/>
    <x v="3"/>
    <x v="1"/>
    <s v="Paper"/>
    <s v="OFF-PA-10000100"/>
    <s v="Xerox 1945"/>
    <s v="United States"/>
    <s v="CA-2016-165918"/>
    <x v="545"/>
    <d v="2016-09-14T00:00:00"/>
    <s v="Standard Class"/>
    <n v="4"/>
    <n v="9"/>
    <s v="Autumn"/>
    <n v="81.98"/>
    <n v="59.822703836618537"/>
    <n v="22.157296163381467"/>
    <n v="0.27027685000465318"/>
    <n v="2"/>
    <n v="163.96"/>
    <n v="0"/>
    <n v="205"/>
    <x v="0"/>
    <x v="2"/>
    <n v="123.5104658697276"/>
  </r>
  <r>
    <s v="V122"/>
    <x v="5"/>
    <x v="3"/>
    <x v="1"/>
    <s v="Binders"/>
    <s v="OFF-BI-10004826"/>
    <s v="JM Magazine Binder"/>
    <s v="United States"/>
    <s v="CA-2016-165918"/>
    <x v="545"/>
    <d v="2016-09-14T00:00:00"/>
    <s v="Standard Class"/>
    <n v="4"/>
    <n v="9"/>
    <s v="Autumn"/>
    <n v="39.624000000000002"/>
    <n v="29.087206952691808"/>
    <n v="10.536793047308194"/>
    <n v="0.26591946919312015"/>
    <n v="3"/>
    <n v="118.87200000000001"/>
    <n v="0.2"/>
    <n v="394"/>
    <x v="0"/>
    <x v="1"/>
    <n v="12.29597883320668"/>
  </r>
  <r>
    <s v="V004"/>
    <x v="142"/>
    <x v="3"/>
    <x v="0"/>
    <s v="Tables"/>
    <s v="FUR-TA-10001520"/>
    <s v="Lesro Sheffield Collection Coffee Table, End Table, Center Table, Corner Table"/>
    <s v="United States"/>
    <s v="CA-2017-117513"/>
    <x v="448"/>
    <d v="2017-03-08T00:00:00"/>
    <s v="Standard Class"/>
    <n v="5"/>
    <n v="3"/>
    <s v="Spring"/>
    <n v="399.67200000000003"/>
    <n v="335.75314949630848"/>
    <n v="63.918850503691544"/>
    <n v="0.15992826743852845"/>
    <n v="7"/>
    <n v="2797.7040000000002"/>
    <n v="0.2"/>
    <n v="232"/>
    <x v="0"/>
    <x v="2"/>
    <n v="109.5115486101808"/>
  </r>
  <r>
    <s v="V134"/>
    <x v="36"/>
    <x v="3"/>
    <x v="1"/>
    <s v="Storage"/>
    <s v="OFF-ST-10001031"/>
    <s v="Adjustable Personal File Tote"/>
    <s v="United States"/>
    <s v="CA-2017-132437"/>
    <x v="565"/>
    <d v="2017-09-13T00:00:00"/>
    <s v="Second Class"/>
    <n v="5"/>
    <n v="9"/>
    <s v="Autumn"/>
    <n v="65.12"/>
    <n v="42.414779603051826"/>
    <n v="22.705220396948178"/>
    <n v="0.34866738938802483"/>
    <n v="4"/>
    <n v="260.48"/>
    <n v="0"/>
    <n v="121"/>
    <x v="0"/>
    <x v="1"/>
    <n v="19.751873956665481"/>
  </r>
  <r>
    <s v="V041"/>
    <x v="130"/>
    <x v="2"/>
    <x v="0"/>
    <s v="Furnishings"/>
    <s v="FUR-FU-10003878"/>
    <s v="Linden 10&quot; Round Wall Clock, Black"/>
    <s v="United States"/>
    <s v="US-2017-119319"/>
    <x v="44"/>
    <d v="2017-11-09T00:00:00"/>
    <s v="Second Class"/>
    <n v="3"/>
    <n v="11"/>
    <s v="Winter"/>
    <n v="30.56"/>
    <n v="25.710453588413689"/>
    <n v="4.8495464115863101"/>
    <n v="0.15868934592887141"/>
    <n v="5"/>
    <n v="152.79999999999998"/>
    <n v="0.6"/>
    <n v="255"/>
    <x v="0"/>
    <x v="1"/>
    <n v="11.979623945127271"/>
  </r>
  <r>
    <s v="V134"/>
    <x v="36"/>
    <x v="0"/>
    <x v="1"/>
    <s v="Appliances"/>
    <s v="OFF-AP-10000358"/>
    <s v="Fellowes Basic Home/Office Series Surge Protectors"/>
    <s v="United States"/>
    <s v="CA-2017-104318"/>
    <x v="726"/>
    <d v="2017-05-18T00:00:00"/>
    <s v="Standard Class"/>
    <n v="5"/>
    <n v="5"/>
    <s v="Summer"/>
    <n v="20.768000000000001"/>
    <n v="15.156747585584259"/>
    <n v="5.6112524144157412"/>
    <n v="0.2701874236525299"/>
    <n v="2"/>
    <n v="41.536000000000001"/>
    <n v="0.2"/>
    <n v="483"/>
    <x v="0"/>
    <x v="1"/>
    <n v="32.267768314527117"/>
  </r>
  <r>
    <s v="V100"/>
    <x v="17"/>
    <x v="4"/>
    <x v="1"/>
    <s v="Storage"/>
    <s v="OFF-ST-10000876"/>
    <s v="Eldon Simplefile Box Office"/>
    <s v="United States"/>
    <s v="US-2016-114230"/>
    <x v="581"/>
    <d v="2016-12-01T00:00:00"/>
    <s v="Standard Class"/>
    <n v="4"/>
    <n v="11"/>
    <s v="Winter"/>
    <n v="39.808"/>
    <n v="31.134577641351491"/>
    <n v="8.6734223586485086"/>
    <n v="0.21788138963646775"/>
    <n v="4"/>
    <n v="159.232"/>
    <n v="0.2"/>
    <n v="313"/>
    <x v="0"/>
    <x v="1"/>
    <n v="23.185074583200539"/>
  </r>
  <r>
    <s v="V108"/>
    <x v="76"/>
    <x v="0"/>
    <x v="1"/>
    <s v="Binders"/>
    <s v="OFF-BI-10004224"/>
    <s v="Catalog Binders with Expanding Posts"/>
    <s v="United States"/>
    <s v="CA-2015-136147"/>
    <x v="50"/>
    <d v="2015-11-18T00:00:00"/>
    <s v="Standard Class"/>
    <n v="5"/>
    <n v="11"/>
    <s v="Winter"/>
    <n v="121.104"/>
    <n v="85.875538690974423"/>
    <n v="35.228461309025576"/>
    <n v="0.2908942835003433"/>
    <n v="6"/>
    <n v="726.62400000000002"/>
    <n v="0.7"/>
    <n v="325"/>
    <x v="0"/>
    <x v="2"/>
    <n v="113.8234214813203"/>
  </r>
  <r>
    <s v="V090"/>
    <x v="21"/>
    <x v="1"/>
    <x v="2"/>
    <s v="Accessories"/>
    <s v="TEC-AC-10004568"/>
    <s v="Maxell LTO Ultrium - 800 GB"/>
    <s v="United States"/>
    <s v="CA-2015-136147"/>
    <x v="50"/>
    <d v="2015-11-18T00:00:00"/>
    <s v="Standard Class"/>
    <n v="5"/>
    <n v="11"/>
    <s v="Winter"/>
    <n v="111.96"/>
    <n v="73.136848011117976"/>
    <n v="38.823151988882017"/>
    <n v="0.34675912816078974"/>
    <n v="5"/>
    <n v="559.79999999999995"/>
    <n v="0.2"/>
    <n v="384"/>
    <x v="0"/>
    <x v="2"/>
    <n v="76.741326231140192"/>
  </r>
  <r>
    <s v="V120"/>
    <x v="91"/>
    <x v="1"/>
    <x v="1"/>
    <s v="Paper"/>
    <s v="OFF-PA-10000533"/>
    <s v="Southworth Parchment Paper &amp; Envelopes"/>
    <s v="United States"/>
    <s v="CA-2015-156118"/>
    <x v="575"/>
    <d v="2015-12-12T00:00:00"/>
    <s v="Standard Class"/>
    <n v="4"/>
    <n v="12"/>
    <s v="Winter"/>
    <n v="15.696"/>
    <n v="10.578702780140411"/>
    <n v="5.117297219859589"/>
    <n v="0.32602556191765986"/>
    <n v="3"/>
    <n v="47.088000000000001"/>
    <n v="0.2"/>
    <n v="270"/>
    <x v="0"/>
    <x v="1"/>
    <n v="5.1440609638689159"/>
  </r>
  <r>
    <s v="V121"/>
    <x v="7"/>
    <x v="3"/>
    <x v="1"/>
    <s v="Storage"/>
    <s v="OFF-ST-10003638"/>
    <s v="Mobile Personal File Cube"/>
    <s v="United States"/>
    <s v="CA-2015-164084"/>
    <x v="67"/>
    <d v="2015-09-12T00:00:00"/>
    <s v="Standard Class"/>
    <n v="5"/>
    <n v="9"/>
    <s v="Autumn"/>
    <n v="70.260000000000005"/>
    <n v="58.480289839356708"/>
    <n v="11.779710160643297"/>
    <n v="0.16765884088589947"/>
    <n v="3"/>
    <n v="210.78000000000003"/>
    <n v="0"/>
    <n v="141"/>
    <x v="0"/>
    <x v="2"/>
    <n v="47.003654104760827"/>
  </r>
  <r>
    <s v="V068"/>
    <x v="119"/>
    <x v="1"/>
    <x v="2"/>
    <s v="Accessories"/>
    <s v="TEC-AC-10002305"/>
    <s v="KeyTronic E03601U1 - Keyboard - Beige"/>
    <s v="United States"/>
    <s v="CA-2015-164084"/>
    <x v="67"/>
    <d v="2015-09-12T00:00:00"/>
    <s v="Standard Class"/>
    <n v="5"/>
    <n v="9"/>
    <s v="Autumn"/>
    <n v="90"/>
    <n v="76.02343314427435"/>
    <n v="13.97656685572565"/>
    <n v="0.15529518728584055"/>
    <n v="5"/>
    <n v="450"/>
    <n v="0"/>
    <n v="159"/>
    <x v="0"/>
    <x v="1"/>
    <n v="27.885480092693399"/>
  </r>
  <r>
    <s v="V111"/>
    <x v="52"/>
    <x v="0"/>
    <x v="1"/>
    <s v="Binders"/>
    <s v="OFF-BI-10000605"/>
    <s v="Acco Pressboard Covers with Storage Hooks, 9 1/2&quot; x 11&quot;, Executive Red"/>
    <s v="United States"/>
    <s v="CA-2015-164084"/>
    <x v="67"/>
    <d v="2015-09-12T00:00:00"/>
    <s v="Standard Class"/>
    <n v="5"/>
    <n v="9"/>
    <s v="Autumn"/>
    <n v="6.0960000000000001"/>
    <n v="4.1837908337465253"/>
    <n v="1.9122091662534748"/>
    <n v="0.31368260601270914"/>
    <n v="2"/>
    <n v="12.192"/>
    <n v="0.2"/>
    <n v="474"/>
    <x v="0"/>
    <x v="1"/>
    <n v="4.9530000000000003"/>
  </r>
  <r>
    <s v="V001"/>
    <x v="112"/>
    <x v="2"/>
    <x v="0"/>
    <s v="Tables"/>
    <s v="FUR-TA-10003569"/>
    <s v="Bretford CR8500 Series Meeting Room Furniture"/>
    <s v="United States"/>
    <s v="CA-2015-164084"/>
    <x v="67"/>
    <d v="2015-09-12T00:00:00"/>
    <s v="Standard Class"/>
    <n v="5"/>
    <n v="9"/>
    <s v="Autumn"/>
    <n v="481.17599999999999"/>
    <n v="381.98959533315809"/>
    <n v="99.186404666841895"/>
    <n v="0.20613331643066549"/>
    <n v="2"/>
    <n v="962.35199999999998"/>
    <n v="0.4"/>
    <n v="176"/>
    <x v="0"/>
    <x v="0"/>
    <n v="895.33246203161877"/>
  </r>
  <r>
    <s v="V142"/>
    <x v="48"/>
    <x v="1"/>
    <x v="1"/>
    <s v="Fasteners"/>
    <s v="OFF-FA-10003059"/>
    <s v="Assorted Color Push Pins"/>
    <s v="United States"/>
    <s v="CA-2015-164084"/>
    <x v="67"/>
    <d v="2015-09-12T00:00:00"/>
    <s v="Standard Class"/>
    <n v="5"/>
    <n v="9"/>
    <s v="Autumn"/>
    <n v="7.24"/>
    <n v="5.912910638519655"/>
    <n v="1.3270893614803452"/>
    <n v="0.18329963556358359"/>
    <n v="4"/>
    <n v="28.96"/>
    <n v="0"/>
    <n v="301"/>
    <x v="0"/>
    <x v="1"/>
    <n v="2.123515397367568"/>
  </r>
  <r>
    <s v="V025"/>
    <x v="86"/>
    <x v="0"/>
    <x v="0"/>
    <s v="Bookcases"/>
    <s v="FUR-BO-10004409"/>
    <s v="Safco Value Mate Series Steel Bookcases, Baked Enamel Finish on Steel, Gray"/>
    <s v="United States"/>
    <s v="CA-2016-107783"/>
    <x v="1062"/>
    <d v="2016-07-29T00:00:00"/>
    <s v="First Class"/>
    <n v="1"/>
    <n v="7"/>
    <s v="Summer"/>
    <n v="177.45"/>
    <n v="128.82699974843459"/>
    <n v="48.623000251565401"/>
    <n v="0.27400958158109556"/>
    <n v="5"/>
    <n v="887.25"/>
    <n v="0.5"/>
    <n v="319"/>
    <x v="0"/>
    <x v="2"/>
    <n v="67.698202171106431"/>
  </r>
  <r>
    <s v="V134"/>
    <x v="36"/>
    <x v="2"/>
    <x v="1"/>
    <s v="Binders"/>
    <s v="OFF-BI-10000545"/>
    <s v="GBC Ibimaster 500 Manual ProClick Binding System"/>
    <s v="United States"/>
    <s v="CA-2016-107783"/>
    <x v="1062"/>
    <d v="2016-07-29T00:00:00"/>
    <s v="First Class"/>
    <n v="1"/>
    <n v="7"/>
    <s v="Summer"/>
    <n v="1369.7639999999999"/>
    <n v="910.02475435601411"/>
    <n v="459.73924564398578"/>
    <n v="0.33563390893904776"/>
    <n v="6"/>
    <n v="8218.5839999999989"/>
    <n v="0.7"/>
    <n v="286"/>
    <x v="0"/>
    <x v="0"/>
    <n v="2937.1210234821779"/>
  </r>
  <r>
    <s v="V120"/>
    <x v="91"/>
    <x v="3"/>
    <x v="1"/>
    <s v="Appliances"/>
    <s v="OFF-AP-10004052"/>
    <s v="Hoover Replacement Belts For Soft Guard &amp; Commercial Ltweight Upright Vacs, 2/Pk"/>
    <s v="United States"/>
    <s v="CA-2016-107783"/>
    <x v="1062"/>
    <d v="2016-07-29T00:00:00"/>
    <s v="First Class"/>
    <n v="1"/>
    <n v="7"/>
    <s v="Summer"/>
    <n v="9.48"/>
    <n v="6.7040354014217822"/>
    <n v="2.7759645985782182"/>
    <n v="0.29282326989221708"/>
    <n v="3"/>
    <n v="28.44"/>
    <n v="0.2"/>
    <n v="195"/>
    <x v="0"/>
    <x v="1"/>
    <n v="6.571736452414993"/>
  </r>
  <r>
    <s v="V001"/>
    <x v="112"/>
    <x v="2"/>
    <x v="0"/>
    <s v="Bookcases"/>
    <s v="FUR-BO-10001798"/>
    <s v="Bush Somerset Collection Bookcase"/>
    <s v="United States"/>
    <s v="CA-2017-159793"/>
    <x v="326"/>
    <d v="2017-08-29T00:00:00"/>
    <s v="Standard Class"/>
    <n v="4"/>
    <n v="8"/>
    <s v="Autumn"/>
    <n v="130.97999999999999"/>
    <n v="107.9353011394837"/>
    <n v="23.044698860516291"/>
    <n v="0.17594059291889061"/>
    <n v="2"/>
    <n v="261.95999999999998"/>
    <n v="0.5"/>
    <n v="441"/>
    <x v="0"/>
    <x v="0"/>
    <n v="178.02160886322201"/>
  </r>
  <r>
    <s v="V109"/>
    <x v="58"/>
    <x v="1"/>
    <x v="1"/>
    <s v="Art"/>
    <s v="OFF-AR-10004010"/>
    <s v="Hunt Boston Vacuum Mount KS Pencil Sharpener"/>
    <s v="United States"/>
    <s v="CA-2014-160094"/>
    <x v="1013"/>
    <d v="2014-05-02T00:00:00"/>
    <s v="First Class"/>
    <n v="2"/>
    <n v="4"/>
    <s v="Spring"/>
    <n v="174.95"/>
    <n v="146.19392599035959"/>
    <n v="28.7560740096404"/>
    <n v="0.16436738502223722"/>
    <n v="5"/>
    <n v="874.75"/>
    <n v="0"/>
    <n v="311"/>
    <x v="0"/>
    <x v="2"/>
    <n v="72.960652647848477"/>
  </r>
  <r>
    <s v="V117"/>
    <x v="104"/>
    <x v="1"/>
    <x v="1"/>
    <s v="Storage"/>
    <s v="OFF-ST-10000585"/>
    <s v="Economy Rollaway Files"/>
    <s v="United States"/>
    <s v="CA-2014-160094"/>
    <x v="1013"/>
    <d v="2014-05-02T00:00:00"/>
    <s v="First Class"/>
    <n v="2"/>
    <n v="4"/>
    <s v="Spring"/>
    <n v="826"/>
    <n v="600.77464733739021"/>
    <n v="225.22535266260979"/>
    <n v="0.27266991847773581"/>
    <n v="5"/>
    <n v="4130"/>
    <n v="0"/>
    <n v="467"/>
    <x v="0"/>
    <x v="0"/>
    <n v="324.76664196517072"/>
  </r>
  <r>
    <s v="V040"/>
    <x v="98"/>
    <x v="4"/>
    <x v="0"/>
    <s v="Furnishings"/>
    <s v="FUR-FU-10000397"/>
    <s v="Luxo Economy Swing Arm Lamp"/>
    <s v="United States"/>
    <s v="CA-2017-151281"/>
    <x v="842"/>
    <d v="2017-05-02T00:00:00"/>
    <s v="Standard Class"/>
    <n v="5"/>
    <n v="4"/>
    <s v="Spring"/>
    <n v="139.58000000000001"/>
    <n v="107.6656346368103"/>
    <n v="31.914365363189717"/>
    <n v="0.22864568966320184"/>
    <n v="7"/>
    <n v="977.06000000000006"/>
    <n v="0"/>
    <n v="439"/>
    <x v="0"/>
    <x v="2"/>
    <n v="43.68635118661205"/>
  </r>
  <r>
    <s v="V084"/>
    <x v="95"/>
    <x v="1"/>
    <x v="2"/>
    <s v="Accessories"/>
    <s v="TEC-AC-10000736"/>
    <s v="Logitech G600 MMO Gaming Mouse"/>
    <s v="United States"/>
    <s v="CA-2017-118346"/>
    <x v="283"/>
    <d v="2017-07-24T00:00:00"/>
    <s v="First Class"/>
    <n v="1"/>
    <n v="7"/>
    <s v="Summer"/>
    <n v="399.95"/>
    <n v="278.15016388177969"/>
    <n v="121.7998361182203"/>
    <n v="0.30453765750273859"/>
    <n v="5"/>
    <n v="1999.75"/>
    <n v="0"/>
    <n v="361"/>
    <x v="0"/>
    <x v="2"/>
    <n v="105.7520180310658"/>
  </r>
  <r>
    <s v="V127"/>
    <x v="39"/>
    <x v="3"/>
    <x v="1"/>
    <s v="Binders"/>
    <s v="OFF-BI-10004970"/>
    <s v="ACCOHIDE 3-Ring Binder, Blue, 1&quot;"/>
    <s v="United States"/>
    <s v="CA-2014-129819"/>
    <x v="736"/>
    <d v="2014-12-15T00:00:00"/>
    <s v="Second Class"/>
    <n v="2"/>
    <n v="12"/>
    <s v="Winter"/>
    <n v="12.39"/>
    <n v="9.5834744595644494"/>
    <n v="2.8065255404355511"/>
    <n v="0.22651537856622689"/>
    <n v="3"/>
    <n v="37.17"/>
    <n v="0"/>
    <n v="428"/>
    <x v="0"/>
    <x v="1"/>
    <n v="6.2396688727067593"/>
  </r>
  <r>
    <s v="V119"/>
    <x v="20"/>
    <x v="2"/>
    <x v="1"/>
    <s v="Binders"/>
    <s v="OFF-BI-10000545"/>
    <s v="GBC Ibimaster 500 Manual ProClick Binding System"/>
    <s v="United States"/>
    <s v="US-2017-148551"/>
    <x v="602"/>
    <d v="2017-01-16T00:00:00"/>
    <s v="Standard Class"/>
    <n v="4"/>
    <n v="1"/>
    <s v="Winter"/>
    <n v="760.98"/>
    <n v="605.16239535487307"/>
    <n v="155.81760464512695"/>
    <n v="0.20475913249379346"/>
    <n v="5"/>
    <n v="3804.9"/>
    <n v="0.8"/>
    <n v="176"/>
    <x v="0"/>
    <x v="0"/>
    <n v="2937.1210234821779"/>
  </r>
  <r>
    <s v="V139"/>
    <x v="2"/>
    <x v="0"/>
    <x v="1"/>
    <s v="Binders"/>
    <s v="OFF-BI-10001670"/>
    <s v="Vinyl Sectional Post Binders"/>
    <s v="United States"/>
    <s v="CA-2017-147767"/>
    <x v="574"/>
    <d v="2017-12-02T00:00:00"/>
    <s v="Same Day"/>
    <n v="0"/>
    <n v="12"/>
    <s v="Winter"/>
    <n v="67.86"/>
    <n v="54.341875242466891"/>
    <n v="13.518124757533108"/>
    <n v="0.19920608248648849"/>
    <n v="6"/>
    <n v="407.15999999999997"/>
    <n v="0.7"/>
    <n v="130"/>
    <x v="0"/>
    <x v="2"/>
    <n v="52.512484385749993"/>
  </r>
  <r>
    <s v="V122"/>
    <x v="5"/>
    <x v="2"/>
    <x v="1"/>
    <s v="Fasteners"/>
    <s v="OFF-FA-10000624"/>
    <s v="OIC Binder Clips"/>
    <s v="United States"/>
    <s v="CA-2015-108259"/>
    <x v="627"/>
    <d v="2015-11-15T00:00:00"/>
    <s v="Standard Class"/>
    <n v="7"/>
    <n v="11"/>
    <s v="Winter"/>
    <n v="31.504000000000001"/>
    <n v="26.005627938191939"/>
    <n v="5.4983720618080625"/>
    <n v="0.17452933157085013"/>
    <n v="11"/>
    <n v="346.54400000000004"/>
    <n v="0.2"/>
    <n v="138"/>
    <x v="1"/>
    <x v="1"/>
    <n v="8.9319112443077078"/>
  </r>
  <r>
    <s v="V098"/>
    <x v="92"/>
    <x v="3"/>
    <x v="1"/>
    <s v="Labels"/>
    <s v="OFF-LA-10002945"/>
    <s v="Permanent Self-Adhesive File Folder Labels for Typewriters, 1 1/8 x 3 1/2, White"/>
    <s v="United States"/>
    <s v="CA-2015-108259"/>
    <x v="627"/>
    <d v="2015-11-15T00:00:00"/>
    <s v="Standard Class"/>
    <n v="7"/>
    <n v="11"/>
    <s v="Winter"/>
    <n v="5.04"/>
    <n v="3.6668645441617151"/>
    <n v="1.3731354558382849"/>
    <n v="0.27244751107902476"/>
    <n v="1"/>
    <n v="5.04"/>
    <n v="0.2"/>
    <n v="405"/>
    <x v="1"/>
    <x v="1"/>
    <n v="20.560276262735378"/>
  </r>
  <r>
    <s v="V102"/>
    <x v="66"/>
    <x v="0"/>
    <x v="1"/>
    <s v="Binders"/>
    <s v="OFF-BI-10000315"/>
    <s v="Poly Designer Cover &amp; Back"/>
    <s v="United States"/>
    <s v="CA-2015-108259"/>
    <x v="627"/>
    <d v="2015-11-15T00:00:00"/>
    <s v="Standard Class"/>
    <n v="7"/>
    <n v="11"/>
    <s v="Winter"/>
    <n v="39.878999999999998"/>
    <n v="27.296325566659949"/>
    <n v="12.582674433340049"/>
    <n v="0.31552131280473555"/>
    <n v="7"/>
    <n v="279.15299999999996"/>
    <n v="0.7"/>
    <n v="433"/>
    <x v="1"/>
    <x v="2"/>
    <n v="45.799638808619441"/>
  </r>
  <r>
    <s v="V033"/>
    <x v="74"/>
    <x v="2"/>
    <x v="0"/>
    <s v="Furnishings"/>
    <s v="FUR-FU-10000023"/>
    <s v="Eldon Wave Desk Accessories"/>
    <s v="United States"/>
    <s v="CA-2015-108259"/>
    <x v="627"/>
    <d v="2015-11-15T00:00:00"/>
    <s v="Standard Class"/>
    <n v="7"/>
    <n v="11"/>
    <s v="Winter"/>
    <n v="4.7119999999999997"/>
    <n v="3.9792875139166091"/>
    <n v="0.73271248608339068"/>
    <n v="0.1554992542621797"/>
    <n v="1"/>
    <n v="4.7119999999999997"/>
    <n v="0.2"/>
    <n v="313"/>
    <x v="1"/>
    <x v="1"/>
    <n v="23.367790952505551"/>
  </r>
  <r>
    <s v="V014"/>
    <x v="30"/>
    <x v="3"/>
    <x v="0"/>
    <s v="Chairs"/>
    <s v="FUR-CH-10004698"/>
    <s v="Padded Folding Chairs, Black, 4/Carton"/>
    <s v="United States"/>
    <s v="CA-2016-113341"/>
    <x v="881"/>
    <d v="2016-11-29T00:00:00"/>
    <s v="Standard Class"/>
    <n v="4"/>
    <n v="11"/>
    <s v="Winter"/>
    <n v="194.352"/>
    <n v="161.8330153890449"/>
    <n v="32.518984610955101"/>
    <n v="0.16732004101298212"/>
    <n v="3"/>
    <n v="583.05600000000004"/>
    <n v="0.2"/>
    <n v="225"/>
    <x v="0"/>
    <x v="2"/>
    <n v="128.46063846619651"/>
  </r>
  <r>
    <s v="V047"/>
    <x v="22"/>
    <x v="3"/>
    <x v="0"/>
    <s v="Chairs"/>
    <s v="FUR-CH-10004477"/>
    <s v="Global Push Button Manager's Chair, Indigo"/>
    <s v="United States"/>
    <s v="US-2015-131842"/>
    <x v="901"/>
    <d v="2015-12-08T00:00:00"/>
    <s v="First Class"/>
    <n v="3"/>
    <n v="12"/>
    <s v="Winter"/>
    <n v="97.424000000000007"/>
    <n v="79.527435777210272"/>
    <n v="17.896564222789735"/>
    <n v="0.18369769484716017"/>
    <n v="2"/>
    <n v="194.84800000000001"/>
    <n v="0.2"/>
    <n v="264"/>
    <x v="0"/>
    <x v="0"/>
    <n v="233.9405457435239"/>
  </r>
  <r>
    <s v="V120"/>
    <x v="91"/>
    <x v="1"/>
    <x v="1"/>
    <s v="Storage"/>
    <s v="OFF-ST-10003816"/>
    <s v="Fellowes High-Stak Drawer Files"/>
    <s v="United States"/>
    <s v="CA-2016-164574"/>
    <x v="875"/>
    <d v="2016-08-03T00:00:00"/>
    <s v="Standard Class"/>
    <n v="5"/>
    <n v="7"/>
    <s v="Summer"/>
    <n v="704.76"/>
    <n v="534.5926083779259"/>
    <n v="170.16739162207409"/>
    <n v="0.24145438393506172"/>
    <n v="5"/>
    <n v="3523.8"/>
    <n v="0.2"/>
    <n v="345"/>
    <x v="0"/>
    <x v="0"/>
    <n v="164.20411074026131"/>
  </r>
  <r>
    <s v="V104"/>
    <x v="81"/>
    <x v="2"/>
    <x v="1"/>
    <s v="Binders"/>
    <s v="OFF-BI-10002429"/>
    <s v="Premier Elliptical Ring Binder, Black"/>
    <s v="United States"/>
    <s v="CA-2016-164574"/>
    <x v="875"/>
    <d v="2016-08-03T00:00:00"/>
    <s v="Standard Class"/>
    <n v="5"/>
    <n v="7"/>
    <s v="Summer"/>
    <n v="27.396000000000001"/>
    <n v="19.283137426508581"/>
    <n v="8.1128625734914195"/>
    <n v="0.29613310605531534"/>
    <n v="3"/>
    <n v="82.188000000000002"/>
    <n v="0.7"/>
    <n v="208"/>
    <x v="0"/>
    <x v="2"/>
    <n v="60.013480533774903"/>
  </r>
  <r>
    <s v="V104"/>
    <x v="81"/>
    <x v="2"/>
    <x v="1"/>
    <s v="Fasteners"/>
    <s v="OFF-FA-10000840"/>
    <s v="OIC Thumb-Tacks"/>
    <s v="United States"/>
    <s v="CA-2014-142769"/>
    <x v="103"/>
    <d v="2014-09-13T00:00:00"/>
    <s v="Same Day"/>
    <n v="0"/>
    <n v="9"/>
    <s v="Autumn"/>
    <n v="5.7"/>
    <n v="3.7868965049340542"/>
    <n v="1.913103495065946"/>
    <n v="0.33563219211683265"/>
    <n v="5"/>
    <n v="28.5"/>
    <n v="0"/>
    <n v="187"/>
    <x v="0"/>
    <x v="1"/>
    <n v="2.1749813792306361"/>
  </r>
  <r>
    <s v="V039"/>
    <x v="43"/>
    <x v="1"/>
    <x v="0"/>
    <s v="Furnishings"/>
    <s v="FUR-FU-10001918"/>
    <s v="C-Line Cubicle Keepers Polyproplyene Holder With Velcro Backings"/>
    <s v="United States"/>
    <s v="CA-2014-142769"/>
    <x v="103"/>
    <d v="2014-09-13T00:00:00"/>
    <s v="Same Day"/>
    <n v="0"/>
    <n v="9"/>
    <s v="Autumn"/>
    <n v="14.19"/>
    <n v="10.74862628209215"/>
    <n v="3.4413737179078492"/>
    <n v="0.24252105129724097"/>
    <n v="3"/>
    <n v="42.57"/>
    <n v="0"/>
    <n v="299"/>
    <x v="0"/>
    <x v="1"/>
    <n v="11.025640580677649"/>
  </r>
  <r>
    <s v="V123"/>
    <x v="14"/>
    <x v="0"/>
    <x v="1"/>
    <s v="Supplies"/>
    <s v="OFF-SU-10001574"/>
    <s v="Acme Value Line Scissors"/>
    <s v="United States"/>
    <s v="CA-2014-142769"/>
    <x v="103"/>
    <d v="2014-09-13T00:00:00"/>
    <s v="Same Day"/>
    <n v="0"/>
    <n v="9"/>
    <s v="Autumn"/>
    <n v="7.3"/>
    <n v="5.6419370062925163"/>
    <n v="1.6580629937074836"/>
    <n v="0.22713191694623064"/>
    <n v="2"/>
    <n v="14.6"/>
    <n v="0"/>
    <n v="370"/>
    <x v="0"/>
    <x v="1"/>
    <n v="2.626422365965619"/>
  </r>
  <r>
    <s v="V060"/>
    <x v="120"/>
    <x v="3"/>
    <x v="2"/>
    <s v="Accessories"/>
    <s v="TEC-AC-10001606"/>
    <s v="Logitech Wireless Performance Mouse MX for PC and Mac"/>
    <s v="United States"/>
    <s v="CA-2014-142769"/>
    <x v="103"/>
    <d v="2014-09-13T00:00:00"/>
    <s v="Same Day"/>
    <n v="0"/>
    <n v="9"/>
    <s v="Autumn"/>
    <n v="199.98"/>
    <n v="164.4881364938426"/>
    <n v="35.491863506157387"/>
    <n v="0.17747706523731066"/>
    <n v="2"/>
    <n v="399.96"/>
    <n v="0"/>
    <n v="150"/>
    <x v="0"/>
    <x v="2"/>
    <n v="124.582121177731"/>
  </r>
  <r>
    <s v="V095"/>
    <x v="140"/>
    <x v="2"/>
    <x v="2"/>
    <s v="Accessories"/>
    <s v="TEC-AC-10003399"/>
    <s v="Memorex Mini Travel Drive 64 GB USB 2.0 Flash Drive"/>
    <s v="United States"/>
    <s v="CA-2014-142769"/>
    <x v="103"/>
    <d v="2014-09-13T00:00:00"/>
    <s v="Same Day"/>
    <n v="0"/>
    <n v="9"/>
    <s v="Autumn"/>
    <n v="144.96"/>
    <n v="98.369100711765952"/>
    <n v="46.590899288234056"/>
    <n v="0.32140521032170288"/>
    <n v="4"/>
    <n v="579.84"/>
    <n v="0"/>
    <n v="297"/>
    <x v="0"/>
    <x v="2"/>
    <n v="75.148863464459666"/>
  </r>
  <r>
    <s v="V077"/>
    <x v="107"/>
    <x v="3"/>
    <x v="2"/>
    <s v="Accessories"/>
    <s v="TEC-AC-10000865"/>
    <s v="WD My Passport Ultra 500GB Portable External Hard Drive"/>
    <s v="United States"/>
    <s v="CA-2014-142769"/>
    <x v="103"/>
    <d v="2014-09-13T00:00:00"/>
    <s v="Same Day"/>
    <n v="0"/>
    <n v="9"/>
    <s v="Autumn"/>
    <n v="118"/>
    <n v="100.0613380652144"/>
    <n v="17.9386619347856"/>
    <n v="0.15202255876936949"/>
    <n v="2"/>
    <n v="236"/>
    <n v="0"/>
    <n v="122"/>
    <x v="0"/>
    <x v="2"/>
    <n v="48.173298274735828"/>
  </r>
  <r>
    <s v="V109"/>
    <x v="58"/>
    <x v="2"/>
    <x v="1"/>
    <s v="Paper"/>
    <s v="OFF-PA-10002923"/>
    <s v="Xerox 1942"/>
    <s v="United States"/>
    <s v="CA-2014-142769"/>
    <x v="103"/>
    <d v="2014-09-13T00:00:00"/>
    <s v="Same Day"/>
    <n v="0"/>
    <n v="9"/>
    <s v="Autumn"/>
    <n v="48.94"/>
    <n v="39.236579552829433"/>
    <n v="9.703420447170565"/>
    <n v="0.19827177047753505"/>
    <n v="1"/>
    <n v="48.94"/>
    <n v="0"/>
    <n v="252"/>
    <x v="0"/>
    <x v="2"/>
    <n v="59.188406400803409"/>
  </r>
  <r>
    <s v="V134"/>
    <x v="36"/>
    <x v="1"/>
    <x v="1"/>
    <s v="Appliances"/>
    <s v="OFF-AP-10004785"/>
    <s v="Holmes Replacement Filter for HEPA Air Cleaner, Medium Room"/>
    <s v="United States"/>
    <s v="CA-2014-142769"/>
    <x v="103"/>
    <d v="2014-09-13T00:00:00"/>
    <s v="Same Day"/>
    <n v="0"/>
    <n v="9"/>
    <s v="Autumn"/>
    <n v="22.66"/>
    <n v="15.90855174228361"/>
    <n v="6.7514482577163903"/>
    <n v="0.29794564244114696"/>
    <n v="2"/>
    <n v="45.32"/>
    <n v="0"/>
    <n v="322"/>
    <x v="0"/>
    <x v="1"/>
    <n v="29.976362354361811"/>
  </r>
  <r>
    <s v="V121"/>
    <x v="7"/>
    <x v="2"/>
    <x v="1"/>
    <s v="Binders"/>
    <s v="OFF-BI-10003727"/>
    <s v="Avery Durable Slant Ring Binders With Label Holder"/>
    <s v="United States"/>
    <s v="CA-2016-168361"/>
    <x v="1028"/>
    <d v="2016-06-25T00:00:00"/>
    <s v="Standard Class"/>
    <n v="4"/>
    <n v="6"/>
    <s v="Summer"/>
    <n v="0.83599999999999997"/>
    <n v="0.63326840312943156"/>
    <n v="0.20273159687056841"/>
    <n v="0.24250191013225889"/>
    <n v="1"/>
    <n v="0.83599999999999997"/>
    <n v="0.8"/>
    <n v="320"/>
    <x v="0"/>
    <x v="1"/>
    <n v="10.635296083221091"/>
  </r>
  <r>
    <s v="V134"/>
    <x v="36"/>
    <x v="3"/>
    <x v="1"/>
    <s v="Paper"/>
    <s v="OFF-PA-10002246"/>
    <s v="Wirebound Four 2-3/4 x 5 Forms per Page, 400 Sets per Book"/>
    <s v="United States"/>
    <s v="CA-2016-153185"/>
    <x v="323"/>
    <d v="2016-09-08T00:00:00"/>
    <s v="Standard Class"/>
    <n v="5"/>
    <n v="9"/>
    <s v="Autumn"/>
    <n v="30.96"/>
    <n v="22.11187270264238"/>
    <n v="8.848127297357621"/>
    <n v="0.28579222536684823"/>
    <n v="6"/>
    <n v="185.76"/>
    <n v="0.2"/>
    <n v="250"/>
    <x v="0"/>
    <x v="1"/>
    <n v="9.0023147023418364"/>
  </r>
  <r>
    <s v="V047"/>
    <x v="22"/>
    <x v="2"/>
    <x v="0"/>
    <s v="Bookcases"/>
    <s v="FUR-BO-10003965"/>
    <s v="O'Sullivan Manor Hill 2-Door Library in Brianna Oak"/>
    <s v="United States"/>
    <s v="CA-2017-124765"/>
    <x v="920"/>
    <d v="2017-11-30T00:00:00"/>
    <s v="Standard Class"/>
    <n v="5"/>
    <n v="11"/>
    <s v="Winter"/>
    <n v="723.92"/>
    <n v="524.67434458504363"/>
    <n v="199.24565541495633"/>
    <n v="0.27523159384318202"/>
    <n v="5"/>
    <n v="3619.6"/>
    <n v="0.2"/>
    <n v="365"/>
    <x v="0"/>
    <x v="0"/>
    <n v="214.10528079388109"/>
  </r>
  <r>
    <s v="V010"/>
    <x v="129"/>
    <x v="3"/>
    <x v="0"/>
    <s v="Furnishings"/>
    <s v="FUR-FU-10000175"/>
    <s v="DAX Wood Document Frame."/>
    <s v="United States"/>
    <s v="CA-2015-131856"/>
    <x v="793"/>
    <d v="2015-05-17T00:00:00"/>
    <s v="Standard Class"/>
    <n v="5"/>
    <n v="5"/>
    <s v="Summer"/>
    <n v="21.968"/>
    <n v="14.288635383284451"/>
    <n v="7.6793646167155494"/>
    <n v="0.34957049420591541"/>
    <n v="4"/>
    <n v="87.872"/>
    <n v="0.6"/>
    <n v="172"/>
    <x v="0"/>
    <x v="1"/>
    <n v="31.50927810449911"/>
  </r>
  <r>
    <s v="V063"/>
    <x v="88"/>
    <x v="3"/>
    <x v="2"/>
    <s v="Phones"/>
    <s v="TEC-PH-10001336"/>
    <s v="Digium D40 VoIP phone"/>
    <s v="United States"/>
    <s v="CA-2015-131856"/>
    <x v="793"/>
    <d v="2015-05-17T00:00:00"/>
    <s v="Standard Class"/>
    <n v="5"/>
    <n v="5"/>
    <s v="Summer"/>
    <n v="619.15200000000004"/>
    <n v="476.24360265136238"/>
    <n v="142.90839734863766"/>
    <n v="0.2308131078453072"/>
    <n v="6"/>
    <n v="3714.9120000000003"/>
    <n v="0.2"/>
    <n v="468"/>
    <x v="0"/>
    <x v="0"/>
    <n v="214.46675269089559"/>
  </r>
  <r>
    <s v="V109"/>
    <x v="58"/>
    <x v="0"/>
    <x v="1"/>
    <s v="Paper"/>
    <s v="OFF-PA-10001954"/>
    <s v="Xerox 1964"/>
    <s v="United States"/>
    <s v="CA-2015-131856"/>
    <x v="793"/>
    <d v="2015-05-17T00:00:00"/>
    <s v="Standard Class"/>
    <n v="5"/>
    <n v="5"/>
    <s v="Summer"/>
    <n v="127.904"/>
    <n v="85.312801574870392"/>
    <n v="42.591198425129605"/>
    <n v="0.33299348280843138"/>
    <n v="7"/>
    <n v="895.32799999999997"/>
    <n v="0.2"/>
    <n v="176"/>
    <x v="0"/>
    <x v="2"/>
    <n v="113.998830815057"/>
  </r>
  <r>
    <s v="V010"/>
    <x v="129"/>
    <x v="3"/>
    <x v="0"/>
    <s v="Furnishings"/>
    <s v="FUR-FU-10004973"/>
    <s v="Flat Face Poster Frame"/>
    <s v="United States"/>
    <s v="CA-2017-126634"/>
    <x v="983"/>
    <d v="2017-04-01T00:00:00"/>
    <s v="Second Class"/>
    <n v="2"/>
    <n v="3"/>
    <s v="Spring"/>
    <n v="94.2"/>
    <n v="77.975474043709852"/>
    <n v="16.224525956290151"/>
    <n v="0.17223488276316509"/>
    <n v="5"/>
    <n v="471"/>
    <n v="0"/>
    <n v="131"/>
    <x v="0"/>
    <x v="2"/>
    <n v="39.973748331078028"/>
  </r>
  <r>
    <s v="V133"/>
    <x v="42"/>
    <x v="1"/>
    <x v="1"/>
    <s v="Supplies"/>
    <s v="OFF-SU-10004231"/>
    <s v="Acme Tagit Stainless Steel Antibacterial Scissors"/>
    <s v="United States"/>
    <s v="CA-2016-118500"/>
    <x v="1019"/>
    <d v="2016-11-18T00:00:00"/>
    <s v="First Class"/>
    <n v="1"/>
    <n v="11"/>
    <s v="Winter"/>
    <n v="49.5"/>
    <n v="37.847713756440847"/>
    <n v="11.652286243559153"/>
    <n v="0.23539972209210411"/>
    <n v="5"/>
    <n v="247.5"/>
    <n v="0"/>
    <n v="468"/>
    <x v="0"/>
    <x v="1"/>
    <n v="8.743443257664568"/>
  </r>
  <r>
    <s v="V104"/>
    <x v="81"/>
    <x v="4"/>
    <x v="1"/>
    <s v="Art"/>
    <s v="OFF-AR-10004269"/>
    <s v="Newell 31"/>
    <s v="United States"/>
    <s v="CA-2016-163951"/>
    <x v="945"/>
    <d v="2017-01-02T00:00:00"/>
    <s v="First Class"/>
    <n v="3"/>
    <n v="12"/>
    <s v="Winter"/>
    <n v="16.52"/>
    <n v="12.185236635173389"/>
    <n v="4.3347633648266104"/>
    <n v="0.2623948768054849"/>
    <n v="5"/>
    <n v="82.6"/>
    <n v="0.2"/>
    <n v="164"/>
    <x v="0"/>
    <x v="1"/>
    <n v="12.594807263312919"/>
  </r>
  <r>
    <s v="V140"/>
    <x v="80"/>
    <x v="3"/>
    <x v="1"/>
    <s v="Binders"/>
    <s v="OFF-BI-10004002"/>
    <s v="Wilson Jones International Size A4 Ring Binders"/>
    <s v="United States"/>
    <s v="CA-2016-149916"/>
    <x v="596"/>
    <d v="2016-12-24T00:00:00"/>
    <s v="Second Class"/>
    <n v="2"/>
    <n v="12"/>
    <s v="Winter"/>
    <n v="55.36"/>
    <n v="42.685672549527602"/>
    <n v="12.674327450472397"/>
    <n v="0.22894377620072973"/>
    <n v="4"/>
    <n v="221.44"/>
    <n v="0.2"/>
    <n v="456"/>
    <x v="0"/>
    <x v="1"/>
    <n v="15.85121701802044"/>
  </r>
  <r>
    <s v="V085"/>
    <x v="82"/>
    <x v="4"/>
    <x v="2"/>
    <s v="Machines"/>
    <s v="TEC-MA-10000752"/>
    <s v="Texas Instrument TI-15 Fraction Calculator"/>
    <s v="United States"/>
    <s v="CA-2016-149916"/>
    <x v="596"/>
    <d v="2016-12-24T00:00:00"/>
    <s v="Second Class"/>
    <n v="2"/>
    <n v="12"/>
    <s v="Winter"/>
    <n v="11.56"/>
    <n v="7.8954163145478482"/>
    <n v="3.6645836854521523"/>
    <n v="0.31700550912215847"/>
    <n v="1"/>
    <n v="11.56"/>
    <n v="0.2"/>
    <n v="117"/>
    <x v="0"/>
    <x v="0"/>
    <n v="13.28300088458929"/>
  </r>
  <r>
    <s v="V115"/>
    <x v="44"/>
    <x v="0"/>
    <x v="1"/>
    <s v="Paper"/>
    <s v="OFF-PA-10004947"/>
    <s v="Easy-staple paper"/>
    <s v="United States"/>
    <s v="CA-2015-158918"/>
    <x v="139"/>
    <d v="2015-12-25T00:00:00"/>
    <s v="Second Class"/>
    <n v="5"/>
    <n v="12"/>
    <s v="Winter"/>
    <n v="17.12"/>
    <n v="13.113024044190841"/>
    <n v="4.0069759558091604"/>
    <n v="0.23405233386735749"/>
    <n v="4"/>
    <n v="68.48"/>
    <n v="0"/>
    <n v="263"/>
    <x v="0"/>
    <x v="1"/>
    <n v="5.6131673768025134"/>
  </r>
  <r>
    <s v="V045"/>
    <x v="1"/>
    <x v="4"/>
    <x v="0"/>
    <s v="Furnishings"/>
    <s v="FUR-FU-10004904"/>
    <s v="Eldon &quot;L&quot; Workstation Diamond Chairmat"/>
    <s v="United States"/>
    <s v="US-2014-159611"/>
    <x v="422"/>
    <d v="2015-01-01T00:00:00"/>
    <s v="Second Class"/>
    <n v="5"/>
    <n v="12"/>
    <s v="Winter"/>
    <n v="182.352"/>
    <n v="133.42937061749419"/>
    <n v="48.922629382505818"/>
    <n v="0.26828677164224035"/>
    <n v="3"/>
    <n v="547.05600000000004"/>
    <n v="0.2"/>
    <n v="386"/>
    <x v="0"/>
    <x v="2"/>
    <n v="100.4163208779662"/>
  </r>
  <r>
    <s v="V138"/>
    <x v="12"/>
    <x v="0"/>
    <x v="1"/>
    <s v="Storage"/>
    <s v="OFF-ST-10002790"/>
    <s v="Safco Industrial Shelving"/>
    <s v="United States"/>
    <s v="US-2014-159611"/>
    <x v="422"/>
    <d v="2015-01-01T00:00:00"/>
    <s v="Second Class"/>
    <n v="5"/>
    <n v="12"/>
    <s v="Winter"/>
    <n v="118.16"/>
    <n v="92.777067423600471"/>
    <n v="25.382932576399526"/>
    <n v="0.21481831902843201"/>
    <n v="2"/>
    <n v="236.32"/>
    <n v="0.2"/>
    <n v="153"/>
    <x v="0"/>
    <x v="2"/>
    <n v="90.688281106215697"/>
  </r>
  <r>
    <s v="V136"/>
    <x v="10"/>
    <x v="0"/>
    <x v="1"/>
    <s v="Fasteners"/>
    <s v="OFF-FA-10004854"/>
    <s v="Vinyl Coated Wire Paper Clips in Organizer Box, 800/Box"/>
    <s v="United States"/>
    <s v="CA-2017-163265"/>
    <x v="911"/>
    <d v="2017-02-21T00:00:00"/>
    <s v="Standard Class"/>
    <n v="5"/>
    <n v="2"/>
    <s v="Spring"/>
    <n v="18.367999999999999"/>
    <n v="13.517536408310001"/>
    <n v="4.8504635916899979"/>
    <n v="0.26407140634200776"/>
    <n v="2"/>
    <n v="36.735999999999997"/>
    <n v="0.2"/>
    <n v="162"/>
    <x v="0"/>
    <x v="1"/>
    <n v="13.128709609097159"/>
  </r>
  <r>
    <s v="V024"/>
    <x v="50"/>
    <x v="1"/>
    <x v="0"/>
    <s v="Chairs"/>
    <s v="FUR-CH-10004063"/>
    <s v="Global Deluxe High-Back Manager's Chair"/>
    <s v="United States"/>
    <s v="CA-2017-163265"/>
    <x v="911"/>
    <d v="2017-02-21T00:00:00"/>
    <s v="Standard Class"/>
    <n v="5"/>
    <n v="2"/>
    <s v="Spring"/>
    <n v="600.55799999999999"/>
    <n v="471.50125014642077"/>
    <n v="129.05674985357922"/>
    <n v="0.21489473098947848"/>
    <n v="3"/>
    <n v="1801.674"/>
    <n v="0.3"/>
    <n v="356"/>
    <x v="0"/>
    <x v="0"/>
    <n v="775.75957942646676"/>
  </r>
  <r>
    <s v="V108"/>
    <x v="76"/>
    <x v="1"/>
    <x v="1"/>
    <s v="Storage"/>
    <s v="OFF-ST-10000642"/>
    <s v="Tennsco Lockers, Gray"/>
    <s v="United States"/>
    <s v="CA-2017-163265"/>
    <x v="911"/>
    <d v="2017-02-21T00:00:00"/>
    <s v="Standard Class"/>
    <n v="5"/>
    <n v="2"/>
    <s v="Spring"/>
    <n v="50.351999999999997"/>
    <n v="33.86414575898003"/>
    <n v="16.487854241019967"/>
    <n v="0.32745182397958311"/>
    <n v="3"/>
    <n v="151.05599999999998"/>
    <n v="0.2"/>
    <n v="338"/>
    <x v="0"/>
    <x v="1"/>
    <n v="25.45419629059224"/>
  </r>
  <r>
    <s v="V116"/>
    <x v="62"/>
    <x v="0"/>
    <x v="1"/>
    <s v="Art"/>
    <s v="OFF-AR-10004078"/>
    <s v="Newell 312"/>
    <s v="United States"/>
    <s v="CA-2017-163265"/>
    <x v="911"/>
    <d v="2017-02-21T00:00:00"/>
    <s v="Standard Class"/>
    <n v="5"/>
    <n v="2"/>
    <s v="Spring"/>
    <n v="28.032"/>
    <n v="23.66756117589064"/>
    <n v="4.3644388241093601"/>
    <n v="0.15569487814317068"/>
    <n v="6"/>
    <n v="168.19200000000001"/>
    <n v="0.2"/>
    <n v="108"/>
    <x v="0"/>
    <x v="0"/>
    <n v="13.76150773980552"/>
  </r>
  <r>
    <s v="V017"/>
    <x v="84"/>
    <x v="2"/>
    <x v="0"/>
    <s v="Furnishings"/>
    <s v="FUR-FU-10004270"/>
    <s v="Executive Impressions 13&quot; Clairmont Wall Clock"/>
    <s v="United States"/>
    <s v="CA-2017-163265"/>
    <x v="911"/>
    <d v="2017-02-21T00:00:00"/>
    <s v="Standard Class"/>
    <n v="5"/>
    <n v="2"/>
    <s v="Spring"/>
    <n v="7.6920000000000002"/>
    <n v="5.212042590943291"/>
    <n v="2.4799574090567091"/>
    <n v="0.32240735947175103"/>
    <n v="1"/>
    <n v="7.6920000000000002"/>
    <n v="0.6"/>
    <n v="219"/>
    <x v="0"/>
    <x v="1"/>
    <n v="21.633551362024061"/>
  </r>
  <r>
    <s v="V006"/>
    <x v="132"/>
    <x v="0"/>
    <x v="0"/>
    <s v="Tables"/>
    <s v="FUR-TA-10004607"/>
    <s v="Hon 2111 Invitation Series Straight Table"/>
    <s v="United States"/>
    <s v="CA-2017-141705"/>
    <x v="1200"/>
    <d v="2017-10-26T00:00:00"/>
    <s v="First Class"/>
    <n v="2"/>
    <n v="10"/>
    <s v="Autumn"/>
    <n v="517.40499999999997"/>
    <n v="340.2002224906833"/>
    <n v="177.20477750931667"/>
    <n v="0.34248756295226501"/>
    <n v="5"/>
    <n v="2587.0249999999996"/>
    <n v="0.3"/>
    <n v="447"/>
    <x v="0"/>
    <x v="0"/>
    <n v="197.54614695956849"/>
  </r>
  <r>
    <s v="V098"/>
    <x v="92"/>
    <x v="0"/>
    <x v="1"/>
    <s v="Binders"/>
    <s v="OFF-BI-10001132"/>
    <s v="Acco PRESSTEX Data Binder with Storage Hooks, Dark Blue, 9 1/2&quot; X 11&quot;"/>
    <s v="United States"/>
    <s v="CA-2016-112739"/>
    <x v="476"/>
    <d v="2016-09-07T00:00:00"/>
    <s v="Second Class"/>
    <n v="5"/>
    <n v="9"/>
    <s v="Autumn"/>
    <n v="8.6080000000000005"/>
    <n v="7.2169241272908939"/>
    <n v="1.3910758727091066"/>
    <n v="0.16160268037977538"/>
    <n v="8"/>
    <n v="68.864000000000004"/>
    <n v="0.8"/>
    <n v="189"/>
    <x v="0"/>
    <x v="1"/>
    <n v="18.267589103838159"/>
  </r>
  <r>
    <s v="V077"/>
    <x v="107"/>
    <x v="3"/>
    <x v="2"/>
    <s v="Accessories"/>
    <s v="TEC-AC-10001714"/>
    <s v="Logitech MX Performance Wireless Mouse"/>
    <s v="United States"/>
    <s v="CA-2016-112739"/>
    <x v="476"/>
    <d v="2016-09-07T00:00:00"/>
    <s v="Second Class"/>
    <n v="5"/>
    <n v="9"/>
    <s v="Autumn"/>
    <n v="159.56"/>
    <n v="113.54744832457391"/>
    <n v="46.012551675426096"/>
    <n v="0.28837146951257264"/>
    <n v="5"/>
    <n v="797.8"/>
    <n v="0.2"/>
    <n v="471"/>
    <x v="0"/>
    <x v="2"/>
    <n v="57.239684537082852"/>
  </r>
  <r>
    <s v="V128"/>
    <x v="72"/>
    <x v="0"/>
    <x v="1"/>
    <s v="Appliances"/>
    <s v="OFF-AP-10002945"/>
    <s v="Honeywell Enviracaire Portable HEPA Air Cleaner for 17' x 22' Room"/>
    <s v="United States"/>
    <s v="CA-2016-143805"/>
    <x v="49"/>
    <d v="2016-12-03T00:00:00"/>
    <s v="Second Class"/>
    <n v="2"/>
    <n v="12"/>
    <s v="Winter"/>
    <n v="2104.5500000000002"/>
    <n v="1551.890877293346"/>
    <n v="552.65912270665422"/>
    <n v="0.26260203972661811"/>
    <n v="7"/>
    <n v="14731.850000000002"/>
    <n v="0"/>
    <n v="411"/>
    <x v="0"/>
    <x v="0"/>
    <n v="667.26111485684521"/>
  </r>
  <r>
    <s v="V142"/>
    <x v="48"/>
    <x v="2"/>
    <x v="1"/>
    <s v="Supplies"/>
    <s v="OFF-SU-10004664"/>
    <s v="Acme Softgrip Scissors"/>
    <s v="United States"/>
    <s v="CA-2016-143805"/>
    <x v="49"/>
    <d v="2016-12-03T00:00:00"/>
    <s v="Second Class"/>
    <n v="2"/>
    <n v="12"/>
    <s v="Winter"/>
    <n v="40.700000000000003"/>
    <n v="30.290285721041482"/>
    <n v="10.409714278958521"/>
    <n v="0.25576693560094643"/>
    <n v="5"/>
    <n v="203.5"/>
    <n v="0"/>
    <n v="274"/>
    <x v="0"/>
    <x v="1"/>
    <n v="2.819778714722132"/>
  </r>
  <r>
    <s v="V067"/>
    <x v="94"/>
    <x v="0"/>
    <x v="2"/>
    <s v="Accessories"/>
    <s v="TEC-AC-10002550"/>
    <s v="Maxell 4.7GB DVD-RW 3/Pack"/>
    <s v="United States"/>
    <s v="CA-2014-133634"/>
    <x v="1127"/>
    <d v="2014-11-10T00:00:00"/>
    <s v="Standard Class"/>
    <n v="5"/>
    <n v="11"/>
    <s v="Winter"/>
    <n v="47.79"/>
    <n v="34.023981969623442"/>
    <n v="13.766018030376557"/>
    <n v="0.2880522709850713"/>
    <n v="3"/>
    <n v="143.37"/>
    <n v="0"/>
    <n v="102"/>
    <x v="0"/>
    <x v="0"/>
    <n v="62.006648095184119"/>
  </r>
  <r>
    <s v="V132"/>
    <x v="23"/>
    <x v="2"/>
    <x v="1"/>
    <s v="Art"/>
    <s v="OFF-AR-10002335"/>
    <s v="DIXON Oriole Pencils"/>
    <s v="United States"/>
    <s v="CA-2017-101665"/>
    <x v="920"/>
    <d v="2017-12-01T00:00:00"/>
    <s v="Standard Class"/>
    <n v="6"/>
    <n v="11"/>
    <s v="Winter"/>
    <n v="5.16"/>
    <n v="3.4026786010611878"/>
    <n v="1.7573213989388123"/>
    <n v="0.34056616258504113"/>
    <n v="2"/>
    <n v="10.32"/>
    <n v="0"/>
    <n v="229"/>
    <x v="1"/>
    <x v="1"/>
    <n v="5.5550940946126186"/>
  </r>
  <r>
    <s v="V060"/>
    <x v="120"/>
    <x v="1"/>
    <x v="2"/>
    <s v="Accessories"/>
    <s v="TEC-AC-10001445"/>
    <s v="Imation USB 2.0 Swivel Flash Drive USB flash drive - 4 GB - Pink"/>
    <s v="United States"/>
    <s v="CA-2016-155446"/>
    <x v="186"/>
    <d v="2016-12-23T00:00:00"/>
    <s v="Standard Class"/>
    <n v="7"/>
    <n v="12"/>
    <s v="Winter"/>
    <n v="21.21"/>
    <n v="15.43435698951142"/>
    <n v="5.7756430104885812"/>
    <n v="0.27230754410601515"/>
    <n v="7"/>
    <n v="148.47"/>
    <n v="0"/>
    <n v="153"/>
    <x v="1"/>
    <x v="1"/>
    <n v="6.3074479783823829"/>
  </r>
  <r>
    <s v="V106"/>
    <x v="110"/>
    <x v="3"/>
    <x v="1"/>
    <s v="Storage"/>
    <s v="OFF-ST-10003996"/>
    <s v="Letter/Legal File Tote with Clear Snap-On Lid, Black Granite"/>
    <s v="United States"/>
    <s v="CA-2017-137323"/>
    <x v="237"/>
    <d v="2017-11-18T00:00:00"/>
    <s v="Second Class"/>
    <n v="4"/>
    <n v="11"/>
    <s v="Winter"/>
    <n v="96.36"/>
    <n v="70.532505776216524"/>
    <n v="25.827494223783475"/>
    <n v="0.26803128086118178"/>
    <n v="6"/>
    <n v="578.16"/>
    <n v="0"/>
    <n v="392"/>
    <x v="0"/>
    <x v="2"/>
    <n v="39.686943075357497"/>
  </r>
  <r>
    <s v="V102"/>
    <x v="66"/>
    <x v="2"/>
    <x v="1"/>
    <s v="Supplies"/>
    <s v="OFF-SU-10003505"/>
    <s v="Premier Electric Letter Opener"/>
    <s v="United States"/>
    <s v="CA-2016-144015"/>
    <x v="190"/>
    <d v="2016-06-26T00:00:00"/>
    <s v="Same Day"/>
    <n v="0"/>
    <n v="6"/>
    <s v="Summer"/>
    <n v="231.72"/>
    <n v="193.98254205899639"/>
    <n v="37.737457941003612"/>
    <n v="0.16285800941223724"/>
    <n v="2"/>
    <n v="463.44"/>
    <n v="0"/>
    <n v="283"/>
    <x v="0"/>
    <x v="0"/>
    <n v="199.23685463717371"/>
  </r>
  <r>
    <s v="V098"/>
    <x v="92"/>
    <x v="3"/>
    <x v="1"/>
    <s v="Fasteners"/>
    <s v="OFF-FA-10000624"/>
    <s v="OIC Binder Clips"/>
    <s v="United States"/>
    <s v="CA-2016-144015"/>
    <x v="190"/>
    <d v="2016-06-26T00:00:00"/>
    <s v="Same Day"/>
    <n v="0"/>
    <n v="6"/>
    <s v="Summer"/>
    <n v="17.899999999999999"/>
    <n v="14.007762594649691"/>
    <n v="3.8922374053503077"/>
    <n v="0.21744343046649767"/>
    <n v="5"/>
    <n v="89.5"/>
    <n v="0"/>
    <n v="452"/>
    <x v="0"/>
    <x v="1"/>
    <n v="8.9319112443077078"/>
  </r>
  <r>
    <s v="V139"/>
    <x v="2"/>
    <x v="4"/>
    <x v="1"/>
    <s v="Paper"/>
    <s v="OFF-PA-10002870"/>
    <s v="Ampad Phone Message Book, Recycled, 400 Message Capacity, 5 ¾ x 11"/>
    <s v="United States"/>
    <s v="CA-2016-144015"/>
    <x v="190"/>
    <d v="2016-06-26T00:00:00"/>
    <s v="Same Day"/>
    <n v="0"/>
    <n v="6"/>
    <s v="Summer"/>
    <n v="12.48"/>
    <n v="9.1151862991412234"/>
    <n v="3.3648137008587771"/>
    <n v="0.26961648244060715"/>
    <n v="2"/>
    <n v="24.96"/>
    <n v="0"/>
    <n v="323"/>
    <x v="0"/>
    <x v="1"/>
    <n v="12.48"/>
  </r>
  <r>
    <s v="V118"/>
    <x v="73"/>
    <x v="4"/>
    <x v="1"/>
    <s v="Art"/>
    <s v="OFF-AR-10002257"/>
    <s v="Eldon Spacemaker Box, Quick-Snap Lid, Clear"/>
    <s v="United States"/>
    <s v="CA-2014-101427"/>
    <x v="58"/>
    <d v="2014-12-30T00:00:00"/>
    <s v="Standard Class"/>
    <n v="4"/>
    <n v="12"/>
    <s v="Winter"/>
    <n v="8.016"/>
    <n v="5.8977762305571044"/>
    <n v="2.1182237694428956"/>
    <n v="0.26424947223589018"/>
    <n v="3"/>
    <n v="24.048000000000002"/>
    <n v="0.2"/>
    <n v="111"/>
    <x v="0"/>
    <x v="0"/>
    <n v="5.1857914600055661"/>
  </r>
  <r>
    <s v="V066"/>
    <x v="124"/>
    <x v="1"/>
    <x v="2"/>
    <s v="Phones"/>
    <s v="TEC-PH-10003580"/>
    <s v="Cisco IP Phone 7961G-GE VoIP phone"/>
    <s v="United States"/>
    <s v="CA-2016-136770"/>
    <x v="1041"/>
    <d v="2016-08-18T00:00:00"/>
    <s v="Standard Class"/>
    <n v="4"/>
    <n v="8"/>
    <s v="Autumn"/>
    <n v="259.89600000000002"/>
    <n v="189.99930732608249"/>
    <n v="69.896692673917528"/>
    <n v="0.2689410097651273"/>
    <n v="2"/>
    <n v="519.79200000000003"/>
    <n v="0.4"/>
    <n v="294"/>
    <x v="0"/>
    <x v="0"/>
    <n v="450.15307668392092"/>
  </r>
  <r>
    <s v="V085"/>
    <x v="82"/>
    <x v="2"/>
    <x v="2"/>
    <s v="Phones"/>
    <s v="TEC-PH-10001530"/>
    <s v="Plantronics Voyager Pro Legend"/>
    <s v="United States"/>
    <s v="CA-2016-136770"/>
    <x v="1041"/>
    <d v="2016-08-18T00:00:00"/>
    <s v="Standard Class"/>
    <n v="4"/>
    <n v="8"/>
    <s v="Autumn"/>
    <n v="247.18799999999999"/>
    <n v="196.94388976637961"/>
    <n v="50.244110233620376"/>
    <n v="0.20326274023666349"/>
    <n v="2"/>
    <n v="494.37599999999998"/>
    <n v="0.4"/>
    <n v="346"/>
    <x v="0"/>
    <x v="0"/>
    <n v="386.58985834473202"/>
  </r>
  <r>
    <s v="V056"/>
    <x v="93"/>
    <x v="4"/>
    <x v="2"/>
    <s v="Accessories"/>
    <s v="TEC-AC-10000420"/>
    <s v="Logitech G500s Laser Gaming Mouse with Adjustable Weight Tuning"/>
    <s v="United States"/>
    <s v="CA-2016-136770"/>
    <x v="1041"/>
    <d v="2016-08-18T00:00:00"/>
    <s v="Standard Class"/>
    <n v="4"/>
    <n v="8"/>
    <s v="Autumn"/>
    <n v="279.95999999999998"/>
    <n v="212.7090406216885"/>
    <n v="67.250959378311478"/>
    <n v="0.24021631439602617"/>
    <n v="5"/>
    <n v="1399.8"/>
    <n v="0.2"/>
    <n v="467"/>
    <x v="0"/>
    <x v="0"/>
    <n v="151.19568049385541"/>
  </r>
  <r>
    <s v="V093"/>
    <x v="68"/>
    <x v="3"/>
    <x v="2"/>
    <s v="Accessories"/>
    <s v="TEC-AC-10000892"/>
    <s v="NETGEAR N750 Dual Band Wi-Fi Gigabit Router"/>
    <s v="United States"/>
    <s v="CA-2016-118311"/>
    <x v="1057"/>
    <d v="2016-10-28T00:00:00"/>
    <s v="Standard Class"/>
    <n v="4"/>
    <n v="10"/>
    <s v="Autumn"/>
    <n v="450"/>
    <n v="376.7492790620397"/>
    <n v="73.250720937960295"/>
    <n v="0.16277937986213398"/>
    <n v="5"/>
    <n v="2250"/>
    <n v="0"/>
    <n v="253"/>
    <x v="0"/>
    <x v="0"/>
    <n v="141.7321417322126"/>
  </r>
  <r>
    <s v="V133"/>
    <x v="42"/>
    <x v="1"/>
    <x v="1"/>
    <s v="Paper"/>
    <s v="OFF-PA-10001934"/>
    <s v="Xerox 1993"/>
    <s v="United States"/>
    <s v="US-2014-112795"/>
    <x v="709"/>
    <d v="2014-08-28T00:00:00"/>
    <s v="Second Class"/>
    <n v="5"/>
    <n v="8"/>
    <s v="Autumn"/>
    <n v="19.440000000000001"/>
    <n v="16.146094083978351"/>
    <n v="3.2939059160216502"/>
    <n v="0.16943960473362396"/>
    <n v="3"/>
    <n v="58.320000000000007"/>
    <n v="0"/>
    <n v="177"/>
    <x v="0"/>
    <x v="1"/>
    <n v="15.093969429638349"/>
  </r>
  <r>
    <s v="V016"/>
    <x v="137"/>
    <x v="0"/>
    <x v="0"/>
    <s v="Tables"/>
    <s v="FUR-TA-10003473"/>
    <s v="Bretford Rectangular Conference Table Tops"/>
    <s v="United States"/>
    <s v="CA-2017-127096"/>
    <x v="175"/>
    <d v="2017-09-17T00:00:00"/>
    <s v="Second Class"/>
    <n v="2"/>
    <n v="9"/>
    <s v="Autumn"/>
    <n v="300.904"/>
    <n v="205.33339478076269"/>
    <n v="95.570605219237308"/>
    <n v="0.31761161439940083"/>
    <n v="1"/>
    <n v="300.904"/>
    <n v="0.2"/>
    <n v="239"/>
    <x v="0"/>
    <x v="0"/>
    <n v="899.40977660929639"/>
  </r>
  <r>
    <s v="V082"/>
    <x v="131"/>
    <x v="1"/>
    <x v="2"/>
    <s v="Phones"/>
    <s v="TEC-PH-10001051"/>
    <s v="HTC One"/>
    <s v="United States"/>
    <s v="CA-2017-119284"/>
    <x v="140"/>
    <d v="2017-06-20T00:00:00"/>
    <s v="Standard Class"/>
    <n v="5"/>
    <n v="6"/>
    <s v="Summer"/>
    <n v="239.976"/>
    <n v="203.32250965734079"/>
    <n v="36.653490342659211"/>
    <n v="0.15273815024277099"/>
    <n v="3"/>
    <n v="719.928"/>
    <n v="0.2"/>
    <n v="189"/>
    <x v="0"/>
    <x v="2"/>
    <n v="46.183402733016543"/>
  </r>
  <r>
    <s v="V041"/>
    <x v="130"/>
    <x v="2"/>
    <x v="0"/>
    <s v="Furnishings"/>
    <s v="FUR-FU-10004351"/>
    <s v="Staple-based wall hangings"/>
    <s v="United States"/>
    <s v="CA-2017-119284"/>
    <x v="140"/>
    <d v="2017-06-20T00:00:00"/>
    <s v="Standard Class"/>
    <n v="5"/>
    <n v="6"/>
    <s v="Summer"/>
    <n v="31.167999999999999"/>
    <n v="25.670982842871901"/>
    <n v="5.4970171571280986"/>
    <n v="0.1763673369201777"/>
    <n v="4"/>
    <n v="124.672"/>
    <n v="0.2"/>
    <n v="243"/>
    <x v="0"/>
    <x v="1"/>
    <n v="22.773000387886238"/>
  </r>
  <r>
    <s v="V007"/>
    <x v="29"/>
    <x v="3"/>
    <x v="0"/>
    <s v="Tables"/>
    <s v="FUR-TA-10004152"/>
    <s v="Barricks 18&quot; x 48&quot; Non-Folding Utility Table with Bottom Storage Shelf"/>
    <s v="United States"/>
    <s v="CA-2017-119284"/>
    <x v="140"/>
    <d v="2017-06-20T00:00:00"/>
    <s v="Standard Class"/>
    <n v="5"/>
    <n v="6"/>
    <s v="Summer"/>
    <n v="120.96"/>
    <n v="93.767644714380666"/>
    <n v="27.192355285619328"/>
    <n v="0.22480452451735558"/>
    <n v="2"/>
    <n v="241.92"/>
    <n v="0.4"/>
    <n v="171"/>
    <x v="0"/>
    <x v="0"/>
    <n v="166.6404186264545"/>
  </r>
  <r>
    <s v="V075"/>
    <x v="101"/>
    <x v="0"/>
    <x v="2"/>
    <s v="Phones"/>
    <s v="TEC-PH-10000560"/>
    <s v="Samsung Galaxy S III - 16GB - pebble blue (T-Mobile)"/>
    <s v="United States"/>
    <s v="CA-2017-119284"/>
    <x v="140"/>
    <d v="2017-06-20T00:00:00"/>
    <s v="Standard Class"/>
    <n v="5"/>
    <n v="6"/>
    <s v="Summer"/>
    <n v="2239.9360000000001"/>
    <n v="1606.1035786042421"/>
    <n v="633.83242139575805"/>
    <n v="0.28296898723702729"/>
    <n v="8"/>
    <n v="17919.488000000001"/>
    <n v="0.2"/>
    <n v="276"/>
    <x v="0"/>
    <x v="0"/>
    <n v="705.55761806276325"/>
  </r>
  <r>
    <s v="V138"/>
    <x v="12"/>
    <x v="3"/>
    <x v="1"/>
    <s v="Appliances"/>
    <s v="OFF-AP-10004249"/>
    <s v="Staple holder"/>
    <s v="United States"/>
    <s v="CA-2017-119284"/>
    <x v="140"/>
    <d v="2017-06-20T00:00:00"/>
    <s v="Standard Class"/>
    <n v="5"/>
    <n v="6"/>
    <s v="Summer"/>
    <n v="76.608000000000004"/>
    <n v="58.800514946998511"/>
    <n v="17.807485053001493"/>
    <n v="0.23244941850722498"/>
    <n v="8"/>
    <n v="612.86400000000003"/>
    <n v="0.2"/>
    <n v="447"/>
    <x v="0"/>
    <x v="1"/>
    <n v="33.413242476599009"/>
  </r>
  <r>
    <s v="V129"/>
    <x v="4"/>
    <x v="3"/>
    <x v="1"/>
    <s v="Storage"/>
    <s v="OFF-ST-10001490"/>
    <s v="Hot File 7-Pocket, Floor Stand"/>
    <s v="United States"/>
    <s v="CA-2017-119284"/>
    <x v="140"/>
    <d v="2017-06-20T00:00:00"/>
    <s v="Standard Class"/>
    <n v="5"/>
    <n v="6"/>
    <s v="Summer"/>
    <n v="142.77600000000001"/>
    <n v="113.258274303967"/>
    <n v="29.517725696033011"/>
    <n v="0.20674150904937111"/>
    <n v="1"/>
    <n v="142.77600000000001"/>
    <n v="0.2"/>
    <n v="362"/>
    <x v="0"/>
    <x v="0"/>
    <n v="400.03175912208229"/>
  </r>
  <r>
    <s v="V105"/>
    <x v="85"/>
    <x v="4"/>
    <x v="1"/>
    <s v="Paper"/>
    <s v="OFF-PA-10000312"/>
    <s v="Xerox 1955"/>
    <s v="United States"/>
    <s v="CA-2017-119284"/>
    <x v="140"/>
    <d v="2017-06-20T00:00:00"/>
    <s v="Standard Class"/>
    <n v="5"/>
    <n v="6"/>
    <s v="Summer"/>
    <n v="91.36"/>
    <n v="64.239902450445669"/>
    <n v="27.12009754955433"/>
    <n v="0.2968487034758574"/>
    <n v="5"/>
    <n v="456.8"/>
    <n v="0.2"/>
    <n v="370"/>
    <x v="0"/>
    <x v="2"/>
    <n v="132.5509689941303"/>
  </r>
  <r>
    <s v="V107"/>
    <x v="38"/>
    <x v="2"/>
    <x v="1"/>
    <s v="Appliances"/>
    <s v="OFF-AP-10002906"/>
    <s v="Hoover Replacement Belt for Commercial Guardsman Heavy-Duty Upright Vacuum"/>
    <s v="United States"/>
    <s v="CA-2015-133494"/>
    <x v="879"/>
    <d v="2015-03-05T00:00:00"/>
    <s v="Standard Class"/>
    <n v="4"/>
    <n v="3"/>
    <s v="Spring"/>
    <n v="3.552"/>
    <n v="2.7242076762081529"/>
    <n v="0.8277923237918472"/>
    <n v="0.23304964070716419"/>
    <n v="2"/>
    <n v="7.1040000000000001"/>
    <n v="0.2"/>
    <n v="204"/>
    <x v="0"/>
    <x v="1"/>
    <n v="1.4725814069177969"/>
  </r>
  <r>
    <s v="V087"/>
    <x v="6"/>
    <x v="1"/>
    <x v="2"/>
    <s v="Phones"/>
    <s v="TEC-PH-10004100"/>
    <s v="Griffin GC17055 Auxiliary Audio Cable"/>
    <s v="United States"/>
    <s v="CA-2016-111318"/>
    <x v="310"/>
    <d v="2016-07-26T00:00:00"/>
    <s v="First Class"/>
    <n v="3"/>
    <n v="7"/>
    <s v="Summer"/>
    <n v="115.136"/>
    <n v="95.019210499434223"/>
    <n v="20.116789500565773"/>
    <n v="0.17472197662386893"/>
    <n v="8"/>
    <n v="921.08799999999997"/>
    <n v="0.2"/>
    <n v="171"/>
    <x v="0"/>
    <x v="1"/>
    <n v="32.315301679957543"/>
  </r>
  <r>
    <s v="V099"/>
    <x v="24"/>
    <x v="2"/>
    <x v="1"/>
    <s v="Fasteners"/>
    <s v="OFF-FA-10000254"/>
    <s v="Sterling Rubber Bands by Alliance"/>
    <s v="United States"/>
    <s v="US-2014-132745"/>
    <x v="1201"/>
    <d v="2014-10-05T00:00:00"/>
    <s v="Standard Class"/>
    <n v="4"/>
    <n v="10"/>
    <s v="Autumn"/>
    <n v="4.71"/>
    <n v="3.8230742400721911"/>
    <n v="0.88692575992780887"/>
    <n v="0.18830695539868553"/>
    <n v="1"/>
    <n v="4.71"/>
    <n v="0"/>
    <n v="173"/>
    <x v="0"/>
    <x v="1"/>
    <n v="7.3270404666550046"/>
  </r>
  <r>
    <s v="V023"/>
    <x v="123"/>
    <x v="3"/>
    <x v="0"/>
    <s v="Chairs"/>
    <s v="FUR-CH-10004289"/>
    <s v="Global Super Steno Chair"/>
    <s v="United States"/>
    <s v="CA-2014-146815"/>
    <x v="78"/>
    <d v="2014-09-13T00:00:00"/>
    <s v="Standard Class"/>
    <n v="5"/>
    <n v="9"/>
    <s v="Autumn"/>
    <n v="172.76400000000001"/>
    <n v="140.44987334190091"/>
    <n v="32.314126658099099"/>
    <n v="0.18704201487635791"/>
    <n v="2"/>
    <n v="345.52800000000002"/>
    <n v="0.1"/>
    <n v="242"/>
    <x v="0"/>
    <x v="0"/>
    <n v="181.42142400026989"/>
  </r>
  <r>
    <s v="V121"/>
    <x v="7"/>
    <x v="1"/>
    <x v="1"/>
    <s v="Art"/>
    <s v="OFF-AR-10003469"/>
    <s v="Nontoxic Chalk"/>
    <s v="United States"/>
    <s v="CA-2014-146815"/>
    <x v="78"/>
    <d v="2014-09-13T00:00:00"/>
    <s v="Standard Class"/>
    <n v="5"/>
    <n v="9"/>
    <s v="Autumn"/>
    <n v="3.52"/>
    <n v="2.494222590429422"/>
    <n v="1.0257774095705781"/>
    <n v="0.29141403680982331"/>
    <n v="2"/>
    <n v="7.04"/>
    <n v="0"/>
    <n v="161"/>
    <x v="0"/>
    <x v="1"/>
    <n v="3.0382310642872441"/>
  </r>
  <r>
    <s v="V073"/>
    <x v="78"/>
    <x v="2"/>
    <x v="2"/>
    <s v="Phones"/>
    <s v="TEC-PH-10004188"/>
    <s v="OtterBox Commuter Series Case - Samsung Galaxy S4"/>
    <s v="United States"/>
    <s v="CA-2014-119144"/>
    <x v="912"/>
    <d v="2014-11-18T00:00:00"/>
    <s v="First Class"/>
    <n v="2"/>
    <n v="11"/>
    <s v="Winter"/>
    <n v="79.968000000000004"/>
    <n v="62.99950527699044"/>
    <n v="16.968494723009563"/>
    <n v="0.21219106046180425"/>
    <n v="4"/>
    <n v="319.87200000000001"/>
    <n v="0.2"/>
    <n v="245"/>
    <x v="0"/>
    <x v="2"/>
    <n v="45.327754510895417"/>
  </r>
  <r>
    <s v="V009"/>
    <x v="121"/>
    <x v="3"/>
    <x v="0"/>
    <s v="Bookcases"/>
    <s v="FUR-BO-10004015"/>
    <s v="Bush Andora Bookcase, Maple/Graphite Gray Finish"/>
    <s v="United States"/>
    <s v="CA-2014-119144"/>
    <x v="912"/>
    <d v="2014-11-18T00:00:00"/>
    <s v="First Class"/>
    <n v="2"/>
    <n v="11"/>
    <s v="Winter"/>
    <n v="305.97449999999998"/>
    <n v="234.86282708233509"/>
    <n v="71.11167291766489"/>
    <n v="0.23241045550418382"/>
    <n v="3"/>
    <n v="917.92349999999988"/>
    <n v="0.15"/>
    <n v="145"/>
    <x v="0"/>
    <x v="0"/>
    <n v="226.8753406407146"/>
  </r>
  <r>
    <s v="V138"/>
    <x v="12"/>
    <x v="0"/>
    <x v="1"/>
    <s v="Storage"/>
    <s v="OFF-ST-10000991"/>
    <s v="Space Solutions HD Industrial Steel Shelving."/>
    <s v="United States"/>
    <s v="CA-2014-119144"/>
    <x v="912"/>
    <d v="2014-11-18T00:00:00"/>
    <s v="First Class"/>
    <n v="2"/>
    <n v="11"/>
    <s v="Winter"/>
    <n v="344.91"/>
    <n v="268.10051501145301"/>
    <n v="76.809484988547013"/>
    <n v="0.22269428253326087"/>
    <n v="3"/>
    <n v="1034.73"/>
    <n v="0"/>
    <n v="328"/>
    <x v="0"/>
    <x v="0"/>
    <n v="141.74453558426859"/>
  </r>
  <r>
    <s v="V026"/>
    <x v="134"/>
    <x v="0"/>
    <x v="0"/>
    <s v="Tables"/>
    <s v="FUR-TA-10002958"/>
    <s v="Bevis Oval Conference Table, Walnut"/>
    <s v="United States"/>
    <s v="CA-2014-105648"/>
    <x v="223"/>
    <d v="2014-03-07T00:00:00"/>
    <s v="Standard Class"/>
    <n v="4"/>
    <n v="3"/>
    <s v="Spring"/>
    <n v="626.35199999999998"/>
    <n v="516.70867852700417"/>
    <n v="109.64332147299581"/>
    <n v="0.1750506448019577"/>
    <n v="3"/>
    <n v="1879.056"/>
    <n v="0.2"/>
    <n v="204"/>
    <x v="0"/>
    <x v="0"/>
    <n v="674.34063459839899"/>
  </r>
  <r>
    <s v="V037"/>
    <x v="102"/>
    <x v="3"/>
    <x v="0"/>
    <s v="Bookcases"/>
    <s v="FUR-BO-10002213"/>
    <s v="Sauder Forest Hills Library, Woodland Oak Finish"/>
    <s v="United States"/>
    <s v="US-2015-145422"/>
    <x v="155"/>
    <d v="2015-12-07T00:00:00"/>
    <s v="Standard Class"/>
    <n v="4"/>
    <n v="12"/>
    <s v="Winter"/>
    <n v="359.49900000000002"/>
    <n v="292.50249048143422"/>
    <n v="66.996509518565801"/>
    <n v="0.18636076739731069"/>
    <n v="3"/>
    <n v="1078.4970000000001"/>
    <n v="0.15"/>
    <n v="208"/>
    <x v="0"/>
    <x v="0"/>
    <n v="1371.548607257022"/>
  </r>
  <r>
    <s v="V068"/>
    <x v="119"/>
    <x v="2"/>
    <x v="2"/>
    <s v="Phones"/>
    <s v="TEC-PH-10000004"/>
    <s v="Belkin iPhone and iPad Lightning Cable"/>
    <s v="United States"/>
    <s v="CA-2017-136623"/>
    <x v="497"/>
    <d v="2017-07-16T00:00:00"/>
    <s v="Standard Class"/>
    <n v="5"/>
    <n v="7"/>
    <s v="Summer"/>
    <n v="71.951999999999998"/>
    <n v="59.572573017034017"/>
    <n v="12.379426982965981"/>
    <n v="0.17205118666563796"/>
    <n v="6"/>
    <n v="431.71199999999999"/>
    <n v="0.2"/>
    <n v="416"/>
    <x v="0"/>
    <x v="2"/>
    <n v="42.398122599945388"/>
  </r>
  <r>
    <s v="V120"/>
    <x v="91"/>
    <x v="1"/>
    <x v="1"/>
    <s v="Binders"/>
    <s v="OFF-BI-10003708"/>
    <s v="Acco Four Pocket Poly Ring Binder with Label Holder, Smoke, 1&quot;"/>
    <s v="United States"/>
    <s v="CA-2017-136623"/>
    <x v="497"/>
    <d v="2017-07-16T00:00:00"/>
    <s v="Standard Class"/>
    <n v="5"/>
    <n v="7"/>
    <s v="Summer"/>
    <n v="29.8"/>
    <n v="21.7400259702288"/>
    <n v="8.059974029771201"/>
    <n v="0.27046892717353022"/>
    <n v="5"/>
    <n v="149"/>
    <n v="0.2"/>
    <n v="220"/>
    <x v="0"/>
    <x v="1"/>
    <n v="11.176655432939979"/>
  </r>
  <r>
    <s v="V097"/>
    <x v="25"/>
    <x v="0"/>
    <x v="1"/>
    <s v="Binders"/>
    <s v="OFF-BI-10002949"/>
    <s v="Prestige Round Ring Binders"/>
    <s v="United States"/>
    <s v="CA-2017-121678"/>
    <x v="673"/>
    <d v="2017-11-20T00:00:00"/>
    <s v="Second Class"/>
    <n v="4"/>
    <n v="11"/>
    <s v="Winter"/>
    <n v="1.8240000000000001"/>
    <n v="1.500637505743823"/>
    <n v="0.32336249425617702"/>
    <n v="0.17728206921939529"/>
    <n v="1"/>
    <n v="1.8240000000000001"/>
    <n v="0.7"/>
    <n v="142"/>
    <x v="0"/>
    <x v="1"/>
    <n v="7.9069225366130906"/>
  </r>
  <r>
    <s v="V138"/>
    <x v="12"/>
    <x v="3"/>
    <x v="1"/>
    <s v="Appliances"/>
    <s v="OFF-AP-10001242"/>
    <s v="APC 7 Outlet Network SurgeArrest Surge Protector"/>
    <s v="United States"/>
    <s v="CA-2016-120824"/>
    <x v="1"/>
    <d v="2016-06-16T00:00:00"/>
    <s v="Second Class"/>
    <n v="4"/>
    <n v="6"/>
    <s v="Summer"/>
    <n v="64.384"/>
    <n v="46.906860533357403"/>
    <n v="17.477139466642598"/>
    <n v="0.27145159459869839"/>
    <n v="4"/>
    <n v="257.536"/>
    <n v="0.8"/>
    <n v="198"/>
    <x v="0"/>
    <x v="2"/>
    <n v="106.7471173086856"/>
  </r>
  <r>
    <s v="V031"/>
    <x v="18"/>
    <x v="3"/>
    <x v="0"/>
    <s v="Furnishings"/>
    <s v="FUR-FU-10001424"/>
    <s v="Dax Clear Box Frame"/>
    <s v="United States"/>
    <s v="CA-2016-120824"/>
    <x v="1"/>
    <d v="2016-06-16T00:00:00"/>
    <s v="Second Class"/>
    <n v="4"/>
    <n v="6"/>
    <s v="Summer"/>
    <n v="6.984"/>
    <n v="5.4786292838450228"/>
    <n v="1.5053707161549772"/>
    <n v="0.21554563518828426"/>
    <n v="2"/>
    <n v="13.968"/>
    <n v="0.6"/>
    <n v="293"/>
    <x v="0"/>
    <x v="1"/>
    <n v="10.26533177252445"/>
  </r>
  <r>
    <s v="V105"/>
    <x v="85"/>
    <x v="0"/>
    <x v="1"/>
    <s v="Art"/>
    <s v="OFF-AR-10003469"/>
    <s v="Nontoxic Chalk"/>
    <s v="United States"/>
    <s v="CA-2016-120824"/>
    <x v="1"/>
    <d v="2016-06-16T00:00:00"/>
    <s v="Second Class"/>
    <n v="4"/>
    <n v="6"/>
    <s v="Summer"/>
    <n v="11.263999999999999"/>
    <n v="8.737979255624392"/>
    <n v="2.5260207443756073"/>
    <n v="0.22425610301630039"/>
    <n v="8"/>
    <n v="90.111999999999995"/>
    <n v="0.2"/>
    <n v="410"/>
    <x v="0"/>
    <x v="1"/>
    <n v="3.0382310642872441"/>
  </r>
  <r>
    <s v="V108"/>
    <x v="76"/>
    <x v="3"/>
    <x v="1"/>
    <s v="Paper"/>
    <s v="OFF-PA-10000232"/>
    <s v="Xerox 1975"/>
    <s v="United States"/>
    <s v="CA-2016-120824"/>
    <x v="1"/>
    <d v="2016-06-16T00:00:00"/>
    <s v="Second Class"/>
    <n v="4"/>
    <n v="6"/>
    <s v="Summer"/>
    <n v="15.552"/>
    <n v="11.802424223443531"/>
    <n v="3.749575776556469"/>
    <n v="0.24109926546787996"/>
    <n v="3"/>
    <n v="46.655999999999999"/>
    <n v="0.2"/>
    <n v="313"/>
    <x v="0"/>
    <x v="1"/>
    <n v="1.41969686905339"/>
  </r>
  <r>
    <s v="V041"/>
    <x v="130"/>
    <x v="2"/>
    <x v="0"/>
    <s v="Chairs"/>
    <s v="FUR-CH-10000229"/>
    <s v="Global Enterprise Series Seating High-Back Swivel/Tilt Chairs"/>
    <s v="United States"/>
    <s v="CA-2016-120824"/>
    <x v="1"/>
    <d v="2016-06-16T00:00:00"/>
    <s v="Second Class"/>
    <n v="4"/>
    <n v="6"/>
    <s v="Summer"/>
    <n v="379.37200000000001"/>
    <n v="270.26889952183831"/>
    <n v="109.10310047816171"/>
    <n v="0.28758870047911206"/>
    <n v="2"/>
    <n v="758.74400000000003"/>
    <n v="0.3"/>
    <n v="328"/>
    <x v="0"/>
    <x v="2"/>
    <n v="123.9320050820879"/>
  </r>
  <r>
    <s v="V138"/>
    <x v="12"/>
    <x v="1"/>
    <x v="1"/>
    <s v="Storage"/>
    <s v="OFF-ST-10002562"/>
    <s v="Staple magnet"/>
    <s v="United States"/>
    <s v="CA-2016-120824"/>
    <x v="1"/>
    <d v="2016-06-16T00:00:00"/>
    <s v="Second Class"/>
    <n v="4"/>
    <n v="6"/>
    <s v="Summer"/>
    <n v="67.536000000000001"/>
    <n v="53.129746278192442"/>
    <n v="14.406253721807559"/>
    <n v="0.21331221454938934"/>
    <n v="9"/>
    <n v="607.82400000000007"/>
    <n v="0.2"/>
    <n v="488"/>
    <x v="0"/>
    <x v="1"/>
    <n v="17.62223126243288"/>
  </r>
  <r>
    <s v="V143"/>
    <x v="135"/>
    <x v="1"/>
    <x v="1"/>
    <s v="Binders"/>
    <s v="OFF-BI-10001525"/>
    <s v="Acco Pressboard Covers with Storage Hooks, 14 7/8&quot; x 11&quot;, Executive Red"/>
    <s v="United States"/>
    <s v="CA-2016-120824"/>
    <x v="1"/>
    <d v="2016-06-16T00:00:00"/>
    <s v="Second Class"/>
    <n v="4"/>
    <n v="6"/>
    <s v="Summer"/>
    <n v="1.524"/>
    <n v="1.14935707121155"/>
    <n v="0.37464292878845007"/>
    <n v="0.24582869343074151"/>
    <n v="2"/>
    <n v="3.048"/>
    <n v="0.8"/>
    <n v="284"/>
    <x v="0"/>
    <x v="1"/>
    <n v="5.718400773880254"/>
  </r>
  <r>
    <s v="V101"/>
    <x v="26"/>
    <x v="4"/>
    <x v="1"/>
    <s v="Paper"/>
    <s v="OFF-PA-10002986"/>
    <s v="Xerox 1898"/>
    <s v="United States"/>
    <s v="US-2016-135209"/>
    <x v="723"/>
    <d v="2016-12-31T00:00:00"/>
    <s v="Second Class"/>
    <n v="2"/>
    <n v="12"/>
    <s v="Winter"/>
    <n v="37.408000000000001"/>
    <n v="27.998459125604249"/>
    <n v="9.409540874395752"/>
    <n v="0.25153819702726027"/>
    <n v="7"/>
    <n v="261.85599999999999"/>
    <n v="0.2"/>
    <n v="211"/>
    <x v="0"/>
    <x v="1"/>
    <n v="12.060381323686549"/>
  </r>
  <r>
    <s v="V104"/>
    <x v="81"/>
    <x v="2"/>
    <x v="1"/>
    <s v="Paper"/>
    <s v="OFF-PA-10000143"/>
    <s v="Astroparche Fine Business Paper"/>
    <s v="United States"/>
    <s v="US-2016-135209"/>
    <x v="723"/>
    <d v="2016-12-31T00:00:00"/>
    <s v="Second Class"/>
    <n v="2"/>
    <n v="12"/>
    <s v="Winter"/>
    <n v="25.344000000000001"/>
    <n v="17.829267808128112"/>
    <n v="7.5147321918718895"/>
    <n v="0.29650931943938957"/>
    <n v="6"/>
    <n v="152.06400000000002"/>
    <n v="0.2"/>
    <n v="498"/>
    <x v="0"/>
    <x v="1"/>
    <n v="14.06371057722677"/>
  </r>
  <r>
    <s v="V138"/>
    <x v="12"/>
    <x v="3"/>
    <x v="1"/>
    <s v="Art"/>
    <s v="OFF-AR-10003752"/>
    <s v="Deluxe Chalkboard Eraser Cleaner"/>
    <s v="United States"/>
    <s v="CA-2017-148145"/>
    <x v="257"/>
    <d v="2017-03-23T00:00:00"/>
    <s v="Standard Class"/>
    <n v="5"/>
    <n v="3"/>
    <s v="Spring"/>
    <n v="46.2"/>
    <n v="31.098399288734971"/>
    <n v="15.101600711265032"/>
    <n v="0.32687447426980587"/>
    <n v="4"/>
    <n v="184.8"/>
    <n v="0"/>
    <n v="446"/>
    <x v="0"/>
    <x v="1"/>
    <n v="16.202966395077169"/>
  </r>
  <r>
    <s v="V063"/>
    <x v="88"/>
    <x v="3"/>
    <x v="2"/>
    <s v="Accessories"/>
    <s v="TEC-AC-10002370"/>
    <s v="Maxell CD-R Discs"/>
    <s v="United States"/>
    <s v="CA-2015-103870"/>
    <x v="17"/>
    <d v="2015-12-31T00:00:00"/>
    <s v="Standard Class"/>
    <n v="4"/>
    <n v="12"/>
    <s v="Winter"/>
    <n v="4.7279999999999998"/>
    <n v="3.7547971614269149"/>
    <n v="0.97320283857308487"/>
    <n v="0.20583816382679462"/>
    <n v="3"/>
    <n v="14.183999999999999"/>
    <n v="0.2"/>
    <n v="371"/>
    <x v="0"/>
    <x v="1"/>
    <n v="2.4073797650834678"/>
  </r>
  <r>
    <s v="V017"/>
    <x v="84"/>
    <x v="2"/>
    <x v="0"/>
    <s v="Furnishings"/>
    <s v="FUR-FU-10002030"/>
    <s v="Executive Impressions 14&quot; Contract Wall Clock with Quartz Movement"/>
    <s v="United States"/>
    <s v="CA-2015-103870"/>
    <x v="17"/>
    <d v="2015-12-31T00:00:00"/>
    <s v="Standard Class"/>
    <n v="4"/>
    <n v="12"/>
    <s v="Winter"/>
    <n v="53.351999999999997"/>
    <n v="43.026291869677223"/>
    <n v="10.325708130322774"/>
    <n v="0.19353928869250964"/>
    <n v="3"/>
    <n v="160.05599999999998"/>
    <n v="0.2"/>
    <n v="412"/>
    <x v="0"/>
    <x v="1"/>
    <n v="6.2875934983107777"/>
  </r>
  <r>
    <s v="V034"/>
    <x v="3"/>
    <x v="4"/>
    <x v="0"/>
    <s v="Bookcases"/>
    <s v="FUR-BO-10002853"/>
    <s v="O'Sullivan 5-Shelf Heavy-Duty Bookcases"/>
    <s v="United States"/>
    <s v="CA-2015-103870"/>
    <x v="17"/>
    <d v="2015-12-31T00:00:00"/>
    <s v="Standard Class"/>
    <n v="4"/>
    <n v="12"/>
    <s v="Winter"/>
    <n v="131.10400000000001"/>
    <n v="104.970166322057"/>
    <n v="26.133833677943016"/>
    <n v="0.19933666156595536"/>
    <n v="2"/>
    <n v="262.20800000000003"/>
    <n v="0.2"/>
    <n v="201"/>
    <x v="0"/>
    <x v="2"/>
    <n v="38.723333241513878"/>
  </r>
  <r>
    <s v="V140"/>
    <x v="80"/>
    <x v="1"/>
    <x v="1"/>
    <s v="Storage"/>
    <s v="OFF-ST-10002562"/>
    <s v="Staple magnet"/>
    <s v="United States"/>
    <s v="CA-2015-103870"/>
    <x v="17"/>
    <d v="2015-12-31T00:00:00"/>
    <s v="Standard Class"/>
    <n v="4"/>
    <n v="12"/>
    <s v="Winter"/>
    <n v="22.512"/>
    <n v="16.750971964050329"/>
    <n v="5.7610280359496713"/>
    <n v="0.25590920557701097"/>
    <n v="3"/>
    <n v="67.536000000000001"/>
    <n v="0.2"/>
    <n v="309"/>
    <x v="0"/>
    <x v="1"/>
    <n v="17.62223126243288"/>
  </r>
  <r>
    <s v="V060"/>
    <x v="120"/>
    <x v="1"/>
    <x v="2"/>
    <s v="Accessories"/>
    <s v="TEC-AC-10004227"/>
    <s v="SanDisk Ultra 16 GB MicroSDHC Class 10 Memory Card"/>
    <s v="United States"/>
    <s v="CA-2015-103870"/>
    <x v="17"/>
    <d v="2015-12-31T00:00:00"/>
    <s v="Standard Class"/>
    <n v="4"/>
    <n v="12"/>
    <s v="Winter"/>
    <n v="72.744"/>
    <n v="50.302053627328768"/>
    <n v="22.441946372671232"/>
    <n v="0.30850580628878305"/>
    <n v="7"/>
    <n v="509.20799999999997"/>
    <n v="0.2"/>
    <n v="326"/>
    <x v="0"/>
    <x v="1"/>
    <n v="33.352646388897803"/>
  </r>
  <r>
    <s v="V117"/>
    <x v="104"/>
    <x v="0"/>
    <x v="1"/>
    <s v="Supplies"/>
    <s v="OFF-SU-10002573"/>
    <s v="Acme 10&quot; Easy Grip Assistive Scissors"/>
    <s v="United States"/>
    <s v="CA-2015-111017"/>
    <x v="374"/>
    <d v="2015-08-06T00:00:00"/>
    <s v="Standard Class"/>
    <n v="6"/>
    <n v="7"/>
    <s v="Summer"/>
    <n v="52.59"/>
    <n v="37.369465964942172"/>
    <n v="15.220534035057831"/>
    <n v="0.28941878750823025"/>
    <n v="3"/>
    <n v="157.77000000000001"/>
    <n v="0"/>
    <n v="380"/>
    <x v="1"/>
    <x v="1"/>
    <n v="31.52616232365023"/>
  </r>
  <r>
    <s v="V114"/>
    <x v="13"/>
    <x v="1"/>
    <x v="1"/>
    <s v="Paper"/>
    <s v="OFF-PA-10003848"/>
    <s v="Xerox 1997"/>
    <s v="United States"/>
    <s v="CA-2017-116988"/>
    <x v="818"/>
    <d v="2017-06-29T00:00:00"/>
    <s v="Second Class"/>
    <n v="2"/>
    <n v="6"/>
    <s v="Summer"/>
    <n v="19.440000000000001"/>
    <n v="16.521304685255949"/>
    <n v="2.9186953147440526"/>
    <n v="0.15013864787778047"/>
    <n v="3"/>
    <n v="58.320000000000007"/>
    <n v="0"/>
    <n v="121"/>
    <x v="0"/>
    <x v="1"/>
    <n v="9.1575557562360181"/>
  </r>
  <r>
    <s v="V022"/>
    <x v="49"/>
    <x v="1"/>
    <x v="0"/>
    <s v="Furnishings"/>
    <s v="FUR-FU-10001290"/>
    <s v="Executive Impressions Supervisor Wall Clock"/>
    <s v="United States"/>
    <s v="CA-2017-116988"/>
    <x v="818"/>
    <d v="2017-06-29T00:00:00"/>
    <s v="Second Class"/>
    <n v="2"/>
    <n v="6"/>
    <s v="Summer"/>
    <n v="126.3"/>
    <n v="102.5859416712279"/>
    <n v="23.714058328772097"/>
    <n v="0.18775976507341327"/>
    <n v="3"/>
    <n v="378.9"/>
    <n v="0"/>
    <n v="347"/>
    <x v="0"/>
    <x v="0"/>
    <n v="222.0683548669943"/>
  </r>
  <r>
    <s v="V076"/>
    <x v="106"/>
    <x v="2"/>
    <x v="2"/>
    <s v="Accessories"/>
    <s v="TEC-AC-10003832"/>
    <s v="Logitech P710e Mobile Speakerphone"/>
    <s v="United States"/>
    <s v="CA-2017-116988"/>
    <x v="818"/>
    <d v="2017-06-29T00:00:00"/>
    <s v="Second Class"/>
    <n v="2"/>
    <n v="6"/>
    <s v="Summer"/>
    <n v="1287.45"/>
    <n v="1093.162966028638"/>
    <n v="194.28703397136201"/>
    <n v="0.15090841117819101"/>
    <n v="5"/>
    <n v="6437.25"/>
    <n v="0"/>
    <n v="258"/>
    <x v="0"/>
    <x v="0"/>
    <n v="816.2843555697176"/>
  </r>
  <r>
    <s v="V120"/>
    <x v="91"/>
    <x v="3"/>
    <x v="1"/>
    <s v="Storage"/>
    <s v="OFF-ST-10001558"/>
    <s v="Acco Perma 4000 Stacking Storage Drawers"/>
    <s v="United States"/>
    <s v="US-2014-169390"/>
    <x v="315"/>
    <d v="2014-02-10T00:00:00"/>
    <s v="Second Class"/>
    <n v="3"/>
    <n v="2"/>
    <s v="Spring"/>
    <n v="64.959999999999994"/>
    <n v="45.435975708115102"/>
    <n v="19.524024291884892"/>
    <n v="0.30055456114354823"/>
    <n v="4"/>
    <n v="259.83999999999997"/>
    <n v="0"/>
    <n v="478"/>
    <x v="0"/>
    <x v="1"/>
    <n v="21.43769474716736"/>
  </r>
  <r>
    <s v="V097"/>
    <x v="25"/>
    <x v="3"/>
    <x v="1"/>
    <s v="Storage"/>
    <s v="OFF-ST-10001490"/>
    <s v="Hot File 7-Pocket, Floor Stand"/>
    <s v="United States"/>
    <s v="CA-2016-168774"/>
    <x v="913"/>
    <d v="2016-09-09T00:00:00"/>
    <s v="Standard Class"/>
    <n v="5"/>
    <n v="9"/>
    <s v="Autumn"/>
    <n v="535.41"/>
    <n v="388.47820659564422"/>
    <n v="146.93179340435574"/>
    <n v="0.27442855644152286"/>
    <n v="3"/>
    <n v="1606.23"/>
    <n v="0"/>
    <n v="328"/>
    <x v="0"/>
    <x v="0"/>
    <n v="400.03175912208229"/>
  </r>
  <r>
    <s v="V119"/>
    <x v="20"/>
    <x v="3"/>
    <x v="1"/>
    <s v="Binders"/>
    <s v="OFF-BI-10003669"/>
    <s v="3M Organizer Strips"/>
    <s v="United States"/>
    <s v="CA-2017-161592"/>
    <x v="1191"/>
    <d v="2017-04-10T00:00:00"/>
    <s v="Standard Class"/>
    <n v="4"/>
    <n v="4"/>
    <s v="Spring"/>
    <n v="8.1"/>
    <n v="6.1205986793508256"/>
    <n v="1.9794013206491741"/>
    <n v="0.24437053341347828"/>
    <n v="5"/>
    <n v="40.5"/>
    <n v="0.7"/>
    <n v="442"/>
    <x v="0"/>
    <x v="1"/>
    <n v="7.3049845995730891"/>
  </r>
  <r>
    <s v="V106"/>
    <x v="110"/>
    <x v="4"/>
    <x v="1"/>
    <s v="Art"/>
    <s v="OFF-AR-10004441"/>
    <s v="BIC Brite Liner Highlighters"/>
    <s v="United States"/>
    <s v="US-2017-131961"/>
    <x v="166"/>
    <d v="2017-12-11T00:00:00"/>
    <s v="First Class"/>
    <n v="3"/>
    <n v="12"/>
    <s v="Winter"/>
    <n v="13.247999999999999"/>
    <n v="10.01475418659536"/>
    <n v="3.2332458134046398"/>
    <n v="0.24405539050457728"/>
    <n v="4"/>
    <n v="52.991999999999997"/>
    <n v="0.2"/>
    <n v="499"/>
    <x v="0"/>
    <x v="1"/>
    <n v="2.6370021940507691"/>
  </r>
  <r>
    <s v="V053"/>
    <x v="89"/>
    <x v="4"/>
    <x v="2"/>
    <s v="Phones"/>
    <s v="TEC-PH-10001924"/>
    <s v="iHome FM Clock Radio with Lightning Dock"/>
    <s v="United States"/>
    <s v="US-2017-131961"/>
    <x v="166"/>
    <d v="2017-12-11T00:00:00"/>
    <s v="First Class"/>
    <n v="3"/>
    <n v="12"/>
    <s v="Winter"/>
    <n v="83.988"/>
    <n v="58.505904467476228"/>
    <n v="25.482095532523772"/>
    <n v="0.30340162323812653"/>
    <n v="2"/>
    <n v="167.976"/>
    <n v="0.4"/>
    <n v="286"/>
    <x v="0"/>
    <x v="2"/>
    <n v="88.531125374073937"/>
  </r>
  <r>
    <s v="V132"/>
    <x v="23"/>
    <x v="0"/>
    <x v="1"/>
    <s v="Art"/>
    <s v="OFF-AR-10004456"/>
    <s v="Panasonic KP-4ABK Battery-Operated Pencil Sharpener"/>
    <s v="United States"/>
    <s v="CA-2016-102498"/>
    <x v="1131"/>
    <d v="2016-07-25T00:00:00"/>
    <s v="First Class"/>
    <n v="1"/>
    <n v="7"/>
    <s v="Summer"/>
    <n v="73.2"/>
    <n v="51.918837372705227"/>
    <n v="21.281162627294776"/>
    <n v="0.29072626540020186"/>
    <n v="5"/>
    <n v="366"/>
    <n v="0"/>
    <n v="242"/>
    <x v="0"/>
    <x v="1"/>
    <n v="16.904815881872238"/>
  </r>
  <r>
    <s v="V138"/>
    <x v="12"/>
    <x v="4"/>
    <x v="1"/>
    <s v="Binders"/>
    <s v="OFF-BI-10001890"/>
    <s v="Avery Poly Binder Pockets"/>
    <s v="United States"/>
    <s v="CA-2015-113222"/>
    <x v="529"/>
    <d v="2015-11-09T00:00:00"/>
    <s v="Same Day"/>
    <n v="0"/>
    <n v="11"/>
    <s v="Winter"/>
    <n v="10.74"/>
    <n v="8.5015088739088291"/>
    <n v="2.2384911260911711"/>
    <n v="0.20842561695448519"/>
    <n v="3"/>
    <n v="32.22"/>
    <n v="0"/>
    <n v="437"/>
    <x v="0"/>
    <x v="1"/>
    <n v="9.0562578048867106"/>
  </r>
  <r>
    <s v="V009"/>
    <x v="121"/>
    <x v="0"/>
    <x v="0"/>
    <s v="Furnishings"/>
    <s v="FUR-FU-10000629"/>
    <s v="9-3/4 Diameter Round Wall Clock"/>
    <s v="United States"/>
    <s v="US-2015-144771"/>
    <x v="653"/>
    <d v="2015-10-04T00:00:00"/>
    <s v="First Class"/>
    <n v="2"/>
    <n v="10"/>
    <s v="Autumn"/>
    <n v="11.032"/>
    <n v="9.0334681804174028"/>
    <n v="1.9985318195825972"/>
    <n v="0.18115770663366546"/>
    <n v="1"/>
    <n v="11.032"/>
    <n v="0.2"/>
    <n v="457"/>
    <x v="0"/>
    <x v="2"/>
    <n v="37.49655792869526"/>
  </r>
  <r>
    <s v="V083"/>
    <x v="116"/>
    <x v="1"/>
    <x v="2"/>
    <s v="Accessories"/>
    <s v="TEC-AC-10002323"/>
    <s v="SanDisk Ultra 32 GB MicroSDHC Class 10 Memory Card"/>
    <s v="United States"/>
    <s v="US-2015-144771"/>
    <x v="653"/>
    <d v="2015-10-04T00:00:00"/>
    <s v="First Class"/>
    <n v="2"/>
    <n v="10"/>
    <s v="Autumn"/>
    <n v="53.04"/>
    <n v="42.6409100401576"/>
    <n v="10.399089959842399"/>
    <n v="0.19606127375268476"/>
    <n v="3"/>
    <n v="159.12"/>
    <n v="0.2"/>
    <n v="496"/>
    <x v="0"/>
    <x v="2"/>
    <n v="43.343872294184173"/>
  </r>
  <r>
    <s v="V116"/>
    <x v="62"/>
    <x v="0"/>
    <x v="1"/>
    <s v="Art"/>
    <s v="OFF-AR-10003056"/>
    <s v="Newell 341"/>
    <s v="United States"/>
    <s v="CA-2015-162376"/>
    <x v="6"/>
    <d v="2015-11-25T00:00:00"/>
    <s v="Second Class"/>
    <n v="3"/>
    <n v="11"/>
    <s v="Winter"/>
    <n v="17.12"/>
    <n v="13.995281542057169"/>
    <n v="3.1247184579428318"/>
    <n v="0.18251860151535232"/>
    <n v="4"/>
    <n v="68.48"/>
    <n v="0"/>
    <n v="123"/>
    <x v="0"/>
    <x v="1"/>
    <n v="6.200902668544467"/>
  </r>
  <r>
    <s v="V138"/>
    <x v="12"/>
    <x v="4"/>
    <x v="1"/>
    <s v="Paper"/>
    <s v="OFF-PA-10000300"/>
    <s v="Xerox 1936"/>
    <s v="United States"/>
    <s v="CA-2015-162376"/>
    <x v="6"/>
    <d v="2015-11-25T00:00:00"/>
    <s v="Second Class"/>
    <n v="3"/>
    <n v="11"/>
    <s v="Winter"/>
    <n v="59.94"/>
    <n v="40.381119523608803"/>
    <n v="19.558880476391195"/>
    <n v="0.32630764892210873"/>
    <n v="3"/>
    <n v="179.82"/>
    <n v="0"/>
    <n v="240"/>
    <x v="0"/>
    <x v="1"/>
    <n v="6.9212750270452323"/>
  </r>
  <r>
    <s v="V005"/>
    <x v="103"/>
    <x v="2"/>
    <x v="0"/>
    <s v="Furnishings"/>
    <s v="FUR-FU-10000293"/>
    <s v="Eldon Antistatic Chair Mats for Low to Medium Pile Carpets"/>
    <s v="United States"/>
    <s v="CA-2017-128076"/>
    <x v="62"/>
    <d v="2017-02-07T00:00:00"/>
    <s v="Standard Class"/>
    <n v="5"/>
    <n v="2"/>
    <s v="Spring"/>
    <n v="210.58"/>
    <n v="146.92193136543139"/>
    <n v="63.658068634568622"/>
    <n v="0.3022987398355429"/>
    <n v="2"/>
    <n v="421.16"/>
    <n v="0"/>
    <n v="339"/>
    <x v="0"/>
    <x v="0"/>
    <n v="195.28385827814861"/>
  </r>
  <r>
    <s v="V118"/>
    <x v="73"/>
    <x v="4"/>
    <x v="1"/>
    <s v="Binders"/>
    <s v="OFF-BI-10003638"/>
    <s v="GBC Durable Plastic Covers"/>
    <s v="United States"/>
    <s v="CA-2017-128076"/>
    <x v="62"/>
    <d v="2017-02-07T00:00:00"/>
    <s v="Standard Class"/>
    <n v="5"/>
    <n v="2"/>
    <s v="Spring"/>
    <n v="30.96"/>
    <n v="24.20259805680217"/>
    <n v="6.7574019431978307"/>
    <n v="0.21826233666659658"/>
    <n v="2"/>
    <n v="61.92"/>
    <n v="0.2"/>
    <n v="391"/>
    <x v="0"/>
    <x v="1"/>
    <n v="24.35416507902557"/>
  </r>
  <r>
    <s v="V069"/>
    <x v="83"/>
    <x v="1"/>
    <x v="2"/>
    <s v="Machines"/>
    <s v="TEC-MA-10002109"/>
    <s v="HP Officejet Pro 8600 e-All-In-One Printer, Copier, Scanner, Fax"/>
    <s v="United States"/>
    <s v="CA-2017-128076"/>
    <x v="62"/>
    <d v="2017-02-07T00:00:00"/>
    <s v="Standard Class"/>
    <n v="5"/>
    <n v="2"/>
    <s v="Spring"/>
    <n v="239.98400000000001"/>
    <n v="190.36236729285699"/>
    <n v="49.621632707143021"/>
    <n v="0.20677058765227274"/>
    <n v="2"/>
    <n v="479.96800000000002"/>
    <n v="0.2"/>
    <n v="404"/>
    <x v="0"/>
    <x v="1"/>
    <n v="21.21178922203406"/>
  </r>
  <r>
    <s v="V115"/>
    <x v="44"/>
    <x v="4"/>
    <x v="1"/>
    <s v="Binders"/>
    <s v="OFF-BI-10003527"/>
    <s v="Fellowes PB500 Electric Punch Plastic Comb Binding Machine with Manual Bind"/>
    <s v="United States"/>
    <s v="US-2015-163825"/>
    <x v="382"/>
    <d v="2015-06-19T00:00:00"/>
    <s v="First Class"/>
    <n v="3"/>
    <n v="6"/>
    <s v="Summer"/>
    <n v="3050.3760000000002"/>
    <n v="2023.238581061177"/>
    <n v="1027.1374189388232"/>
    <n v="0.33672485586656303"/>
    <n v="3"/>
    <n v="9151.1280000000006"/>
    <n v="0.2"/>
    <n v="181"/>
    <x v="0"/>
    <x v="0"/>
    <n v="1851.752900549171"/>
  </r>
  <r>
    <s v="V072"/>
    <x v="31"/>
    <x v="0"/>
    <x v="2"/>
    <s v="Phones"/>
    <s v="TEC-PH-10004922"/>
    <s v="RCA Visys Integrated PBX 8-Line Router"/>
    <s v="United States"/>
    <s v="US-2015-163825"/>
    <x v="382"/>
    <d v="2015-06-19T00:00:00"/>
    <s v="First Class"/>
    <n v="3"/>
    <n v="6"/>
    <s v="Summer"/>
    <n v="133.97999999999999"/>
    <n v="100.5223485843388"/>
    <n v="33.457651415661189"/>
    <n v="0.24972123761502607"/>
    <n v="2"/>
    <n v="267.95999999999998"/>
    <n v="0"/>
    <n v="147"/>
    <x v="0"/>
    <x v="2"/>
    <n v="77.198527270926618"/>
  </r>
  <r>
    <s v="V120"/>
    <x v="91"/>
    <x v="3"/>
    <x v="1"/>
    <s v="Paper"/>
    <s v="OFF-PA-10001001"/>
    <s v="Snap-A-Way Black Print Carbonless Speed Message, No Reply Area, Duplicate"/>
    <s v="United States"/>
    <s v="CA-2016-105662"/>
    <x v="465"/>
    <d v="2016-05-09T00:00:00"/>
    <s v="Standard Class"/>
    <n v="4"/>
    <n v="5"/>
    <s v="Summer"/>
    <n v="93.248000000000005"/>
    <n v="78.767423849321332"/>
    <n v="14.480576150678672"/>
    <n v="0.15529101053833511"/>
    <n v="4"/>
    <n v="372.99200000000002"/>
    <n v="0.2"/>
    <n v="452"/>
    <x v="0"/>
    <x v="2"/>
    <n v="132.5509689941303"/>
  </r>
  <r>
    <s v="V096"/>
    <x v="37"/>
    <x v="0"/>
    <x v="2"/>
    <s v="Phones"/>
    <s v="TEC-PH-10001198"/>
    <s v="Avaya 4621SW VoIP phone"/>
    <s v="United States"/>
    <s v="CA-2016-105662"/>
    <x v="465"/>
    <d v="2016-05-09T00:00:00"/>
    <s v="Standard Class"/>
    <n v="4"/>
    <n v="5"/>
    <s v="Summer"/>
    <n v="177.48"/>
    <n v="119.79929779570929"/>
    <n v="57.680702204290696"/>
    <n v="0.32499832208863366"/>
    <n v="3"/>
    <n v="532.43999999999994"/>
    <n v="0.2"/>
    <n v="457"/>
    <x v="0"/>
    <x v="2"/>
    <n v="132.5509689941303"/>
  </r>
  <r>
    <s v="V140"/>
    <x v="80"/>
    <x v="4"/>
    <x v="1"/>
    <s v="Labels"/>
    <s v="OFF-LA-10000443"/>
    <s v="Avery 501"/>
    <s v="United States"/>
    <s v="CA-2017-152198"/>
    <x v="428"/>
    <d v="2017-09-10T00:00:00"/>
    <s v="First Class"/>
    <n v="1"/>
    <n v="9"/>
    <s v="Autumn"/>
    <n v="17.712"/>
    <n v="12.91870190149989"/>
    <n v="4.7932980985001095"/>
    <n v="0.27062432805443254"/>
    <n v="6"/>
    <n v="106.27199999999999"/>
    <n v="0.2"/>
    <n v="270"/>
    <x v="0"/>
    <x v="1"/>
    <n v="4.5961295207411821"/>
  </r>
  <r>
    <s v="V122"/>
    <x v="5"/>
    <x v="0"/>
    <x v="1"/>
    <s v="Binders"/>
    <s v="OFF-BI-10003669"/>
    <s v="3M Organizer Strips"/>
    <s v="United States"/>
    <s v="CA-2017-152198"/>
    <x v="428"/>
    <d v="2017-09-10T00:00:00"/>
    <s v="First Class"/>
    <n v="1"/>
    <n v="9"/>
    <s v="Autumn"/>
    <n v="4.8600000000000003"/>
    <n v="4.108038677951078"/>
    <n v="0.7519613220489223"/>
    <n v="0.15472455186191816"/>
    <n v="3"/>
    <n v="14.580000000000002"/>
    <n v="0.7"/>
    <n v="361"/>
    <x v="0"/>
    <x v="1"/>
    <n v="7.3049845995730891"/>
  </r>
  <r>
    <s v="V101"/>
    <x v="26"/>
    <x v="0"/>
    <x v="1"/>
    <s v="Binders"/>
    <s v="OFF-BI-10001628"/>
    <s v="Acco Data Flex Cable Posts For Top &amp; Bottom Load Binders, 6&quot; Capacity"/>
    <s v="United States"/>
    <s v="CA-2017-152198"/>
    <x v="428"/>
    <d v="2017-09-10T00:00:00"/>
    <s v="First Class"/>
    <n v="1"/>
    <n v="9"/>
    <s v="Autumn"/>
    <n v="6.258"/>
    <n v="4.1717275377118748"/>
    <n v="2.0862724622881252"/>
    <n v="0.33337687157048979"/>
    <n v="2"/>
    <n v="12.516"/>
    <n v="0.7"/>
    <n v="167"/>
    <x v="0"/>
    <x v="1"/>
    <n v="15.572983135331951"/>
  </r>
  <r>
    <s v="V130"/>
    <x v="34"/>
    <x v="2"/>
    <x v="1"/>
    <s v="Appliances"/>
    <s v="OFF-AP-10002350"/>
    <s v="Belkin F9H710-06 7 Outlet SurgeMaster Surge Protector"/>
    <s v="United States"/>
    <s v="CA-2016-114307"/>
    <x v="405"/>
    <d v="2016-07-26T00:00:00"/>
    <s v="Standard Class"/>
    <n v="4"/>
    <n v="7"/>
    <s v="Summer"/>
    <n v="37.68"/>
    <n v="28.563338535525229"/>
    <n v="9.1166614644747703"/>
    <n v="0.24194961423765315"/>
    <n v="2"/>
    <n v="75.36"/>
    <n v="0"/>
    <n v="113"/>
    <x v="0"/>
    <x v="0"/>
    <n v="58.388804474830621"/>
  </r>
  <r>
    <s v="V134"/>
    <x v="36"/>
    <x v="1"/>
    <x v="1"/>
    <s v="Paper"/>
    <s v="OFF-PA-10004100"/>
    <s v="Xerox 216"/>
    <s v="United States"/>
    <s v="CA-2016-114307"/>
    <x v="405"/>
    <d v="2016-07-26T00:00:00"/>
    <s v="Standard Class"/>
    <n v="4"/>
    <n v="7"/>
    <s v="Summer"/>
    <n v="51.84"/>
    <n v="33.988439873650528"/>
    <n v="17.851560126349476"/>
    <n v="0.34435879873359326"/>
    <n v="8"/>
    <n v="414.72"/>
    <n v="0"/>
    <n v="129"/>
    <x v="0"/>
    <x v="1"/>
    <n v="11.52951036006548"/>
  </r>
  <r>
    <s v="V018"/>
    <x v="90"/>
    <x v="1"/>
    <x v="0"/>
    <s v="Furnishings"/>
    <s v="FUR-FU-10000794"/>
    <s v="Eldon Stackable Tray, Side-Load, Legal, Smoke"/>
    <s v="United States"/>
    <s v="CA-2016-114307"/>
    <x v="405"/>
    <d v="2016-07-26T00:00:00"/>
    <s v="Standard Class"/>
    <n v="4"/>
    <n v="7"/>
    <s v="Summer"/>
    <n v="27.42"/>
    <n v="18.889128648527631"/>
    <n v="8.5308713514723706"/>
    <n v="0.31111857591073561"/>
    <n v="3"/>
    <n v="82.26"/>
    <n v="0"/>
    <n v="209"/>
    <x v="0"/>
    <x v="1"/>
    <n v="18.95310739694154"/>
  </r>
  <r>
    <s v="V110"/>
    <x v="16"/>
    <x v="4"/>
    <x v="1"/>
    <s v="Binders"/>
    <s v="OFF-BI-10002012"/>
    <s v="Wilson Jones Easy Flow II Sheet Lifters"/>
    <s v="United States"/>
    <s v="CA-2016-114307"/>
    <x v="405"/>
    <d v="2016-07-26T00:00:00"/>
    <s v="Standard Class"/>
    <n v="4"/>
    <n v="7"/>
    <s v="Summer"/>
    <n v="5.4"/>
    <n v="3.9898082944739488"/>
    <n v="1.4101917055260516"/>
    <n v="0.26114661213445395"/>
    <n v="3"/>
    <n v="16.200000000000003"/>
    <n v="0"/>
    <n v="311"/>
    <x v="0"/>
    <x v="1"/>
    <n v="3.7895982036958151"/>
  </r>
  <r>
    <s v="V106"/>
    <x v="110"/>
    <x v="2"/>
    <x v="1"/>
    <s v="Binders"/>
    <s v="OFF-BI-10003527"/>
    <s v="Fellowes PB500 Electric Punch Plastic Comb Binding Machine with Manual Bind"/>
    <s v="United States"/>
    <s v="CA-2016-159891"/>
    <x v="1011"/>
    <d v="2016-02-06T00:00:00"/>
    <s v="Standard Class"/>
    <n v="6"/>
    <n v="1"/>
    <s v="Winter"/>
    <n v="1270.99"/>
    <n v="910.84315265135058"/>
    <n v="360.14684734864943"/>
    <n v="0.28335930837272477"/>
    <n v="1"/>
    <n v="1270.99"/>
    <n v="0"/>
    <n v="363"/>
    <x v="1"/>
    <x v="0"/>
    <n v="1851.752900549171"/>
  </r>
  <r>
    <s v="V131"/>
    <x v="41"/>
    <x v="2"/>
    <x v="1"/>
    <s v="Envelopes"/>
    <s v="OFF-EN-10004483"/>
    <s v="#10 White Business Envelopes,4 1/8 x 9 1/2"/>
    <s v="United States"/>
    <s v="CA-2016-159891"/>
    <x v="1011"/>
    <d v="2016-02-06T00:00:00"/>
    <s v="Standard Class"/>
    <n v="6"/>
    <n v="1"/>
    <s v="Winter"/>
    <n v="125.36"/>
    <n v="83.92177740903"/>
    <n v="41.43822259097"/>
    <n v="0.33055378582458517"/>
    <n v="8"/>
    <n v="1002.88"/>
    <n v="0"/>
    <n v="421"/>
    <x v="1"/>
    <x v="2"/>
    <n v="40.123127490501631"/>
  </r>
  <r>
    <s v="V099"/>
    <x v="24"/>
    <x v="4"/>
    <x v="1"/>
    <s v="Storage"/>
    <s v="OFF-ST-10003722"/>
    <s v="Project Tote Personal File"/>
    <s v="United States"/>
    <s v="CA-2016-112578"/>
    <x v="723"/>
    <d v="2017-01-02T00:00:00"/>
    <s v="Standard Class"/>
    <n v="4"/>
    <n v="12"/>
    <s v="Winter"/>
    <n v="14.03"/>
    <n v="11.77394051187874"/>
    <n v="2.2560594881212594"/>
    <n v="0.16080252944556375"/>
    <n v="1"/>
    <n v="14.03"/>
    <n v="0"/>
    <n v="487"/>
    <x v="0"/>
    <x v="2"/>
    <n v="41.643346755514251"/>
  </r>
  <r>
    <s v="V130"/>
    <x v="34"/>
    <x v="2"/>
    <x v="1"/>
    <s v="Supplies"/>
    <s v="OFF-SU-10002557"/>
    <s v="Fiskars Spring-Action Scissors"/>
    <s v="United States"/>
    <s v="CA-2016-112578"/>
    <x v="723"/>
    <d v="2017-01-02T00:00:00"/>
    <s v="Standard Class"/>
    <n v="4"/>
    <n v="12"/>
    <s v="Winter"/>
    <n v="27.96"/>
    <n v="23.441645202770879"/>
    <n v="4.5183547972291223"/>
    <n v="0.16160067229002584"/>
    <n v="2"/>
    <n v="55.92"/>
    <n v="0"/>
    <n v="301"/>
    <x v="0"/>
    <x v="1"/>
    <n v="7.6995836251059693"/>
  </r>
  <r>
    <s v="V141"/>
    <x v="67"/>
    <x v="0"/>
    <x v="1"/>
    <s v="Art"/>
    <s v="OFF-AR-10002257"/>
    <s v="Eldon Spacemaker Box, Quick-Snap Lid, Clear"/>
    <s v="United States"/>
    <s v="CA-2015-107083"/>
    <x v="82"/>
    <d v="2015-11-27T00:00:00"/>
    <s v="Standard Class"/>
    <n v="6"/>
    <n v="11"/>
    <s v="Winter"/>
    <n v="5.3440000000000003"/>
    <n v="3.573104384029349"/>
    <n v="1.7708956159706513"/>
    <n v="0.33138016765917871"/>
    <n v="2"/>
    <n v="10.688000000000001"/>
    <n v="0.2"/>
    <n v="183"/>
    <x v="1"/>
    <x v="1"/>
    <n v="5.1857914600055661"/>
  </r>
  <r>
    <s v="V109"/>
    <x v="58"/>
    <x v="3"/>
    <x v="1"/>
    <s v="Binders"/>
    <s v="OFF-BI-10000756"/>
    <s v="Storex DuraTech Recycled Plastic Frosted Binders"/>
    <s v="United States"/>
    <s v="CA-2015-107083"/>
    <x v="82"/>
    <d v="2015-11-27T00:00:00"/>
    <s v="Standard Class"/>
    <n v="6"/>
    <n v="11"/>
    <s v="Winter"/>
    <n v="1.696"/>
    <n v="1.216212726072035"/>
    <n v="0.47978727392796494"/>
    <n v="0.28289343981601706"/>
    <n v="2"/>
    <n v="3.3919999999999999"/>
    <n v="0.8"/>
    <n v="475"/>
    <x v="1"/>
    <x v="1"/>
    <n v="13.265073711496241"/>
  </r>
  <r>
    <s v="V114"/>
    <x v="13"/>
    <x v="4"/>
    <x v="1"/>
    <s v="Appliances"/>
    <s v="OFF-AP-10004136"/>
    <s v="Kensington 6 Outlet SmartSocket Surge Protector"/>
    <s v="United States"/>
    <s v="CA-2015-107083"/>
    <x v="82"/>
    <d v="2015-11-27T00:00:00"/>
    <s v="Standard Class"/>
    <n v="6"/>
    <n v="11"/>
    <s v="Winter"/>
    <n v="24.588000000000001"/>
    <n v="18.810859711198631"/>
    <n v="5.7771402888013696"/>
    <n v="0.23495771469014842"/>
    <n v="3"/>
    <n v="73.76400000000001"/>
    <n v="0.8"/>
    <n v="152"/>
    <x v="1"/>
    <x v="2"/>
    <n v="69.545366143259329"/>
  </r>
  <r>
    <s v="V113"/>
    <x v="117"/>
    <x v="2"/>
    <x v="1"/>
    <s v="Binders"/>
    <s v="OFF-BI-10002194"/>
    <s v="Cardinal Hold-It CD Pocket"/>
    <s v="United States"/>
    <s v="CA-2015-107083"/>
    <x v="82"/>
    <d v="2015-11-27T00:00:00"/>
    <s v="Standard Class"/>
    <n v="6"/>
    <n v="11"/>
    <s v="Winter"/>
    <n v="7.98"/>
    <n v="6.6036912892884718"/>
    <n v="1.3763087107115286"/>
    <n v="0.1724697632470587"/>
    <n v="5"/>
    <n v="39.900000000000006"/>
    <n v="0.8"/>
    <n v="454"/>
    <x v="1"/>
    <x v="1"/>
    <n v="6.5156427158032537"/>
  </r>
  <r>
    <s v="V060"/>
    <x v="120"/>
    <x v="0"/>
    <x v="2"/>
    <s v="Accessories"/>
    <s v="TEC-AC-10000892"/>
    <s v="NETGEAR N750 Dual Band Wi-Fi Gigabit Router"/>
    <s v="United States"/>
    <s v="CA-2015-151722"/>
    <x v="348"/>
    <d v="2015-10-09T00:00:00"/>
    <s v="Standard Class"/>
    <n v="4"/>
    <n v="10"/>
    <s v="Autumn"/>
    <n v="288"/>
    <n v="194.67345334335869"/>
    <n v="93.326546656641312"/>
    <n v="0.324050509224449"/>
    <n v="4"/>
    <n v="1152"/>
    <n v="0.2"/>
    <n v="355"/>
    <x v="0"/>
    <x v="0"/>
    <n v="141.7321417322126"/>
  </r>
  <r>
    <s v="V092"/>
    <x v="27"/>
    <x v="0"/>
    <x v="2"/>
    <s v="Phones"/>
    <s v="TEC-PH-10001870"/>
    <s v="Lunatik TT5L-002 Taktik Strike Impact Protection System for iPhone 5"/>
    <s v="United States"/>
    <s v="CA-2016-151148"/>
    <x v="126"/>
    <d v="2016-09-13T00:00:00"/>
    <s v="Same Day"/>
    <n v="1"/>
    <n v="9"/>
    <s v="Autumn"/>
    <n v="146.952"/>
    <n v="97.243467120603896"/>
    <n v="49.708532879396103"/>
    <n v="0.33826373835943779"/>
    <n v="3"/>
    <n v="440.85599999999999"/>
    <n v="0.2"/>
    <n v="173"/>
    <x v="0"/>
    <x v="2"/>
    <n v="55.220272473069173"/>
  </r>
  <r>
    <s v="V010"/>
    <x v="129"/>
    <x v="0"/>
    <x v="0"/>
    <s v="Chairs"/>
    <s v="FUR-CH-10002304"/>
    <s v="Global Stack Chair without Arms, Black"/>
    <s v="United States"/>
    <s v="CA-2016-151148"/>
    <x v="126"/>
    <d v="2016-09-13T00:00:00"/>
    <s v="Same Day"/>
    <n v="1"/>
    <n v="9"/>
    <s v="Autumn"/>
    <n v="83.135999999999996"/>
    <n v="54.300290788372941"/>
    <n v="28.835709211627055"/>
    <n v="0.3468498509866611"/>
    <n v="4"/>
    <n v="332.54399999999998"/>
    <n v="0.2"/>
    <n v="319"/>
    <x v="0"/>
    <x v="2"/>
    <n v="76.979418692827991"/>
  </r>
  <r>
    <s v="V120"/>
    <x v="91"/>
    <x v="0"/>
    <x v="1"/>
    <s v="Appliances"/>
    <s v="OFF-AP-10002534"/>
    <s v="3.6 Cubic Foot Counter Height Office Refrigerator"/>
    <s v="United States"/>
    <s v="CA-2017-115882"/>
    <x v="32"/>
    <d v="2017-09-17T00:00:00"/>
    <s v="First Class"/>
    <n v="3"/>
    <n v="9"/>
    <s v="Autumn"/>
    <n v="942.78399999999999"/>
    <n v="615.13609573636154"/>
    <n v="327.64790426363845"/>
    <n v="0.34753231308935922"/>
    <n v="4"/>
    <n v="3771.136"/>
    <n v="0.2"/>
    <n v="242"/>
    <x v="0"/>
    <x v="0"/>
    <n v="600.90925163788245"/>
  </r>
  <r>
    <s v="V104"/>
    <x v="81"/>
    <x v="0"/>
    <x v="1"/>
    <s v="Paper"/>
    <s v="OFF-PA-10001125"/>
    <s v="Xerox 1988"/>
    <s v="United States"/>
    <s v="CA-2017-115882"/>
    <x v="32"/>
    <d v="2017-09-17T00:00:00"/>
    <s v="First Class"/>
    <n v="3"/>
    <n v="9"/>
    <s v="Autumn"/>
    <n v="74.352000000000004"/>
    <n v="59.628539569895977"/>
    <n v="14.723460430104026"/>
    <n v="0.1980237307685607"/>
    <n v="3"/>
    <n v="223.05600000000001"/>
    <n v="0.2"/>
    <n v="199"/>
    <x v="0"/>
    <x v="2"/>
    <n v="53.549517225752012"/>
  </r>
  <r>
    <s v="V124"/>
    <x v="15"/>
    <x v="3"/>
    <x v="1"/>
    <s v="Appliances"/>
    <s v="OFF-AP-10000804"/>
    <s v="Hoover Portapower Portable Vacuum"/>
    <s v="United States"/>
    <s v="CA-2015-132276"/>
    <x v="1202"/>
    <d v="2015-02-28T00:00:00"/>
    <s v="Standard Class"/>
    <n v="5"/>
    <n v="2"/>
    <s v="Spring"/>
    <n v="26.88"/>
    <n v="21.339083671737448"/>
    <n v="5.5409163282625506"/>
    <n v="0.20613528006929133"/>
    <n v="6"/>
    <n v="161.28"/>
    <n v="0"/>
    <n v="228"/>
    <x v="0"/>
    <x v="1"/>
    <n v="10.014244787634601"/>
  </r>
  <r>
    <s v="V105"/>
    <x v="85"/>
    <x v="2"/>
    <x v="1"/>
    <s v="Binders"/>
    <s v="OFF-BI-10002982"/>
    <s v="Avery Self-Adhesive Photo Pockets for Polaroid Photos"/>
    <s v="United States"/>
    <s v="CA-2015-132276"/>
    <x v="1202"/>
    <d v="2015-02-28T00:00:00"/>
    <s v="Standard Class"/>
    <n v="5"/>
    <n v="2"/>
    <s v="Spring"/>
    <n v="10.896000000000001"/>
    <n v="7.8409229689706983"/>
    <n v="3.0550770310293025"/>
    <n v="0.28038519007243962"/>
    <n v="2"/>
    <n v="21.792000000000002"/>
    <n v="0.2"/>
    <n v="318"/>
    <x v="0"/>
    <x v="1"/>
    <n v="11.863694512710159"/>
  </r>
  <r>
    <s v="V129"/>
    <x v="4"/>
    <x v="1"/>
    <x v="1"/>
    <s v="Art"/>
    <s v="OFF-AR-10001547"/>
    <s v="Newell 311"/>
    <s v="United States"/>
    <s v="CA-2016-163636"/>
    <x v="5"/>
    <d v="2016-12-09T00:00:00"/>
    <s v="Second Class"/>
    <n v="4"/>
    <n v="12"/>
    <s v="Winter"/>
    <n v="3.536"/>
    <n v="2.6319093074337951"/>
    <n v="0.90409069256620489"/>
    <n v="0.25568175694745615"/>
    <n v="2"/>
    <n v="7.0720000000000001"/>
    <n v="0.2"/>
    <n v="370"/>
    <x v="0"/>
    <x v="1"/>
    <n v="4.400620013134513"/>
  </r>
  <r>
    <s v="V022"/>
    <x v="49"/>
    <x v="4"/>
    <x v="0"/>
    <s v="Chairs"/>
    <s v="FUR-CH-10000665"/>
    <s v="Global Airflow Leather Mesh Back Chair, Black"/>
    <s v="United States"/>
    <s v="CA-2016-102813"/>
    <x v="415"/>
    <d v="2016-07-03T00:00:00"/>
    <s v="First Class"/>
    <n v="1"/>
    <n v="7"/>
    <s v="Summer"/>
    <n v="528.42999999999995"/>
    <n v="408.46301908745778"/>
    <n v="119.96698091254217"/>
    <n v="0.22702530309131233"/>
    <n v="5"/>
    <n v="2642.1499999999996"/>
    <n v="0.3"/>
    <n v="121"/>
    <x v="0"/>
    <x v="0"/>
    <n v="138.2610106601922"/>
  </r>
  <r>
    <s v="V106"/>
    <x v="110"/>
    <x v="0"/>
    <x v="1"/>
    <s v="Paper"/>
    <s v="OFF-PA-10000520"/>
    <s v="Xerox 201"/>
    <s v="United States"/>
    <s v="CA-2016-102813"/>
    <x v="415"/>
    <d v="2016-07-03T00:00:00"/>
    <s v="First Class"/>
    <n v="1"/>
    <n v="7"/>
    <s v="Summer"/>
    <n v="41.472000000000001"/>
    <n v="32.808997667697852"/>
    <n v="8.663002332302149"/>
    <n v="0.20888798062071154"/>
    <n v="8"/>
    <n v="331.77600000000001"/>
    <n v="0.2"/>
    <n v="277"/>
    <x v="0"/>
    <x v="1"/>
    <n v="12.430795308426569"/>
  </r>
  <r>
    <s v="V040"/>
    <x v="98"/>
    <x v="3"/>
    <x v="0"/>
    <s v="Bookcases"/>
    <s v="FUR-BO-10004015"/>
    <s v="Bush Andora Bookcase, Maple/Graphite Gray Finish"/>
    <s v="United States"/>
    <s v="CA-2017-135377"/>
    <x v="1096"/>
    <d v="2017-12-18T00:00:00"/>
    <s v="Standard Class"/>
    <n v="5"/>
    <n v="12"/>
    <s v="Winter"/>
    <n v="287.976"/>
    <n v="239.79995511099671"/>
    <n v="48.176044889003293"/>
    <n v="0.16729187463192521"/>
    <n v="3"/>
    <n v="863.928"/>
    <n v="0.2"/>
    <n v="147"/>
    <x v="0"/>
    <x v="0"/>
    <n v="226.8753406407146"/>
  </r>
  <r>
    <s v="V138"/>
    <x v="12"/>
    <x v="0"/>
    <x v="1"/>
    <s v="Storage"/>
    <s v="OFF-ST-10004258"/>
    <s v="Portable Personal File Box"/>
    <s v="United States"/>
    <s v="CA-2015-165813"/>
    <x v="305"/>
    <d v="2015-03-22T00:00:00"/>
    <s v="Second Class"/>
    <n v="2"/>
    <n v="3"/>
    <s v="Spring"/>
    <n v="29.303999999999998"/>
    <n v="20.456644109509242"/>
    <n v="8.847355890490757"/>
    <n v="0.30191632167931876"/>
    <n v="3"/>
    <n v="87.911999999999992"/>
    <n v="0.2"/>
    <n v="216"/>
    <x v="0"/>
    <x v="1"/>
    <n v="6.3052168876256767"/>
  </r>
  <r>
    <s v="V137"/>
    <x v="11"/>
    <x v="2"/>
    <x v="1"/>
    <s v="Art"/>
    <s v="OFF-AR-10003696"/>
    <s v="Panasonic KP-350BK Electric Pencil Sharpener with Auto Stop"/>
    <s v="United States"/>
    <s v="CA-2015-133585"/>
    <x v="879"/>
    <d v="2015-03-04T00:00:00"/>
    <s v="First Class"/>
    <n v="3"/>
    <n v="3"/>
    <s v="Spring"/>
    <n v="55.328000000000003"/>
    <n v="38.838554561108431"/>
    <n v="16.489445438891572"/>
    <n v="0.29803075185966549"/>
    <n v="2"/>
    <n v="110.65600000000001"/>
    <n v="0.2"/>
    <n v="428"/>
    <x v="0"/>
    <x v="1"/>
    <n v="11.97886338514636"/>
  </r>
  <r>
    <s v="V022"/>
    <x v="49"/>
    <x v="4"/>
    <x v="0"/>
    <s v="Bookcases"/>
    <s v="FUR-BO-10001811"/>
    <s v="Atlantic Metals Mobile 5-Shelf Bookcases, Custom Colors"/>
    <s v="United States"/>
    <s v="CA-2015-133585"/>
    <x v="879"/>
    <d v="2015-03-04T00:00:00"/>
    <s v="First Class"/>
    <n v="3"/>
    <n v="3"/>
    <s v="Spring"/>
    <n v="1227.9983999999999"/>
    <n v="1016.694489485088"/>
    <n v="211.30391051491199"/>
    <n v="0.17207181256499357"/>
    <n v="6"/>
    <n v="7367.9903999999997"/>
    <n v="0.32"/>
    <n v="475"/>
    <x v="0"/>
    <x v="0"/>
    <n v="455.32454236229518"/>
  </r>
  <r>
    <s v="V130"/>
    <x v="34"/>
    <x v="1"/>
    <x v="1"/>
    <s v="Binders"/>
    <s v="OFF-BI-10001249"/>
    <s v="Avery Heavy-Duty EZD View Binder with Locking Rings"/>
    <s v="United States"/>
    <s v="CA-2016-116911"/>
    <x v="306"/>
    <d v="2016-09-20T00:00:00"/>
    <s v="Standard Class"/>
    <n v="5"/>
    <n v="9"/>
    <s v="Autumn"/>
    <n v="20.416"/>
    <n v="15.433601076198469"/>
    <n v="4.9823989238015312"/>
    <n v="0.24404383443385241"/>
    <n v="4"/>
    <n v="81.664000000000001"/>
    <n v="0.2"/>
    <n v="278"/>
    <x v="0"/>
    <x v="1"/>
    <n v="17.784834108494429"/>
  </r>
  <r>
    <s v="V033"/>
    <x v="74"/>
    <x v="1"/>
    <x v="0"/>
    <s v="Tables"/>
    <s v="FUR-TA-10003473"/>
    <s v="Bretford Rectangular Conference Table Tops"/>
    <s v="United States"/>
    <s v="CA-2016-116911"/>
    <x v="306"/>
    <d v="2016-09-20T00:00:00"/>
    <s v="Standard Class"/>
    <n v="5"/>
    <n v="9"/>
    <s v="Autumn"/>
    <n v="1128.3900000000001"/>
    <n v="815.70262173171534"/>
    <n v="312.68737826828476"/>
    <n v="0.27710931350710721"/>
    <n v="3"/>
    <n v="3385.17"/>
    <n v="0"/>
    <n v="372"/>
    <x v="0"/>
    <x v="0"/>
    <n v="899.40977660929639"/>
  </r>
  <r>
    <s v="V117"/>
    <x v="104"/>
    <x v="4"/>
    <x v="1"/>
    <s v="Labels"/>
    <s v="OFF-LA-10003190"/>
    <s v="Avery 474"/>
    <s v="United States"/>
    <s v="US-2017-129224"/>
    <x v="294"/>
    <d v="2017-03-23T00:00:00"/>
    <s v="Standard Class"/>
    <n v="6"/>
    <n v="3"/>
    <s v="Spring"/>
    <n v="4.6079999999999997"/>
    <n v="3.8375863926776508"/>
    <n v="0.77041360732234887"/>
    <n v="0.1671904529779403"/>
    <n v="2"/>
    <n v="9.2159999999999993"/>
    <n v="0.2"/>
    <n v="461"/>
    <x v="1"/>
    <x v="1"/>
    <n v="5.6395404068062138"/>
  </r>
  <r>
    <s v="V079"/>
    <x v="138"/>
    <x v="0"/>
    <x v="2"/>
    <s v="Phones"/>
    <s v="TEC-PH-10001305"/>
    <s v="Panasonic KX TS208W Corded phone"/>
    <s v="United States"/>
    <s v="CA-2017-145765"/>
    <x v="39"/>
    <d v="2017-06-02T00:00:00"/>
    <s v="Standard Class"/>
    <n v="5"/>
    <n v="5"/>
    <s v="Summer"/>
    <n v="195.96"/>
    <n v="132.11630534360791"/>
    <n v="63.843694656392103"/>
    <n v="0.32579962572153554"/>
    <n v="5"/>
    <n v="979.80000000000007"/>
    <n v="0.2"/>
    <n v="438"/>
    <x v="0"/>
    <x v="2"/>
    <n v="122.7555546653592"/>
  </r>
  <r>
    <s v="V109"/>
    <x v="58"/>
    <x v="0"/>
    <x v="1"/>
    <s v="Paper"/>
    <s v="OFF-PA-10001534"/>
    <s v="Xerox 230"/>
    <s v="United States"/>
    <s v="CA-2017-145765"/>
    <x v="39"/>
    <d v="2017-06-02T00:00:00"/>
    <s v="Standard Class"/>
    <n v="5"/>
    <n v="5"/>
    <s v="Summer"/>
    <n v="15.552"/>
    <n v="10.42901985182224"/>
    <n v="5.1229801481777599"/>
    <n v="0.32940973175011318"/>
    <n v="3"/>
    <n v="46.655999999999999"/>
    <n v="0.2"/>
    <n v="459"/>
    <x v="0"/>
    <x v="1"/>
    <n v="13.42470844376145"/>
  </r>
  <r>
    <s v="V083"/>
    <x v="116"/>
    <x v="1"/>
    <x v="2"/>
    <s v="Accessories"/>
    <s v="TEC-AC-10000844"/>
    <s v="Logitech Gaming G510s - Keyboard"/>
    <s v="United States"/>
    <s v="CA-2017-145765"/>
    <x v="39"/>
    <d v="2017-06-02T00:00:00"/>
    <s v="Standard Class"/>
    <n v="5"/>
    <n v="5"/>
    <s v="Summer"/>
    <n v="271.96800000000002"/>
    <n v="210.4368696079016"/>
    <n v="61.531130392098419"/>
    <n v="0.22624400808954884"/>
    <n v="4"/>
    <n v="1087.8720000000001"/>
    <n v="0.2"/>
    <n v="446"/>
    <x v="0"/>
    <x v="2"/>
    <n v="111.2548456084369"/>
  </r>
  <r>
    <s v="V028"/>
    <x v="109"/>
    <x v="3"/>
    <x v="0"/>
    <s v="Chairs"/>
    <s v="FUR-CH-10000847"/>
    <s v="Global Executive Mid-Back Manager's Chair"/>
    <s v="United States"/>
    <s v="CA-2017-126914"/>
    <x v="140"/>
    <d v="2017-06-19T00:00:00"/>
    <s v="Standard Class"/>
    <n v="4"/>
    <n v="6"/>
    <s v="Summer"/>
    <n v="698.35199999999998"/>
    <n v="522.7100213807521"/>
    <n v="175.64197861924788"/>
    <n v="0.25150923691669513"/>
    <n v="3"/>
    <n v="2095.056"/>
    <n v="0.2"/>
    <n v="278"/>
    <x v="0"/>
    <x v="0"/>
    <n v="385.9189098030829"/>
  </r>
  <r>
    <s v="V001"/>
    <x v="112"/>
    <x v="4"/>
    <x v="0"/>
    <s v="Bookcases"/>
    <s v="FUR-BO-10000468"/>
    <s v="O'Sullivan 2-Shelf Heavy-Duty Bookcases"/>
    <s v="United States"/>
    <s v="CA-2017-126914"/>
    <x v="140"/>
    <d v="2017-06-19T00:00:00"/>
    <s v="Standard Class"/>
    <n v="4"/>
    <n v="6"/>
    <s v="Summer"/>
    <n v="77.727999999999994"/>
    <n v="62.118128513644898"/>
    <n v="15.609871486355097"/>
    <n v="0.20082687688291345"/>
    <n v="2"/>
    <n v="155.45599999999999"/>
    <n v="0.2"/>
    <n v="148"/>
    <x v="0"/>
    <x v="2"/>
    <n v="54.132741447913631"/>
  </r>
  <r>
    <s v="V116"/>
    <x v="62"/>
    <x v="0"/>
    <x v="1"/>
    <s v="Binders"/>
    <s v="OFF-BI-10002799"/>
    <s v="SlimView Poly Binder, 3/8&quot;"/>
    <s v="United States"/>
    <s v="CA-2015-169572"/>
    <x v="684"/>
    <d v="2015-09-12T00:00:00"/>
    <s v="Standard Class"/>
    <n v="6"/>
    <n v="9"/>
    <s v="Autumn"/>
    <n v="46.62"/>
    <n v="36.742208711764157"/>
    <n v="9.8777912882358407"/>
    <n v="0.21187883501149379"/>
    <n v="9"/>
    <n v="419.58"/>
    <n v="0"/>
    <n v="414"/>
    <x v="1"/>
    <x v="1"/>
    <n v="17.453492601768851"/>
  </r>
  <r>
    <s v="V059"/>
    <x v="35"/>
    <x v="3"/>
    <x v="2"/>
    <s v="Phones"/>
    <s v="TEC-PH-10001557"/>
    <s v="Pyle PMP37LED"/>
    <s v="United States"/>
    <s v="CA-2017-162075"/>
    <x v="257"/>
    <d v="2017-03-24T00:00:00"/>
    <s v="Standard Class"/>
    <n v="6"/>
    <n v="3"/>
    <s v="Spring"/>
    <n v="537.54399999999998"/>
    <n v="432.83823284947317"/>
    <n v="104.70576715052681"/>
    <n v="0.19478548202663748"/>
    <n v="7"/>
    <n v="3762.808"/>
    <n v="0.2"/>
    <n v="493"/>
    <x v="1"/>
    <x v="0"/>
    <n v="284.03958413502858"/>
  </r>
  <r>
    <s v="V125"/>
    <x v="64"/>
    <x v="0"/>
    <x v="1"/>
    <s v="Labels"/>
    <s v="OFF-LA-10001934"/>
    <s v="Avery 516"/>
    <s v="United States"/>
    <s v="CA-2014-162992"/>
    <x v="174"/>
    <d v="2014-12-21T00:00:00"/>
    <s v="First Class"/>
    <n v="2"/>
    <n v="12"/>
    <s v="Winter"/>
    <n v="14.62"/>
    <n v="12.029085346176309"/>
    <n v="2.59091465382369"/>
    <n v="0.17721714458438373"/>
    <n v="2"/>
    <n v="29.24"/>
    <n v="0"/>
    <n v="354"/>
    <x v="0"/>
    <x v="1"/>
    <n v="20.99637647309649"/>
  </r>
  <r>
    <s v="V127"/>
    <x v="39"/>
    <x v="1"/>
    <x v="1"/>
    <s v="Fasteners"/>
    <s v="OFF-FA-10004248"/>
    <s v="Advantus T-Pin Paper Clips"/>
    <s v="United States"/>
    <s v="CA-2014-162992"/>
    <x v="174"/>
    <d v="2014-12-21T00:00:00"/>
    <s v="First Class"/>
    <n v="2"/>
    <n v="12"/>
    <s v="Winter"/>
    <n v="22.55"/>
    <n v="17.54293355662081"/>
    <n v="5.0070664433791912"/>
    <n v="0.22204285779952065"/>
    <n v="5"/>
    <n v="112.75"/>
    <n v="0"/>
    <n v="129"/>
    <x v="0"/>
    <x v="1"/>
    <n v="6.0642312620809582"/>
  </r>
  <r>
    <s v="V060"/>
    <x v="120"/>
    <x v="4"/>
    <x v="2"/>
    <s v="Phones"/>
    <s v="TEC-PH-10001944"/>
    <s v="Wi-Ex zBoost YX540 Cellular Phone Signal Booster"/>
    <s v="United States"/>
    <s v="CA-2014-162992"/>
    <x v="174"/>
    <d v="2014-12-21T00:00:00"/>
    <s v="First Class"/>
    <n v="2"/>
    <n v="12"/>
    <s v="Winter"/>
    <n v="583.79999999999995"/>
    <n v="489.81255518117058"/>
    <n v="93.987444818829374"/>
    <n v="0.16099253994318155"/>
    <n v="5"/>
    <n v="2919"/>
    <n v="0.2"/>
    <n v="184"/>
    <x v="0"/>
    <x v="0"/>
    <n v="156.01411022724841"/>
  </r>
  <r>
    <s v="V089"/>
    <x v="118"/>
    <x v="0"/>
    <x v="2"/>
    <s v="Phones"/>
    <s v="TEC-PH-10002085"/>
    <s v="Clarity 53712"/>
    <s v="United States"/>
    <s v="CA-2014-162992"/>
    <x v="174"/>
    <d v="2014-12-21T00:00:00"/>
    <s v="First Class"/>
    <n v="2"/>
    <n v="12"/>
    <s v="Winter"/>
    <n v="211.16800000000001"/>
    <n v="145.34791646217519"/>
    <n v="65.820083537824814"/>
    <n v="0.31169534937975835"/>
    <n v="4"/>
    <n v="844.67200000000003"/>
    <n v="0.2"/>
    <n v="376"/>
    <x v="0"/>
    <x v="0"/>
    <n v="135.61440049763641"/>
  </r>
  <r>
    <s v="V112"/>
    <x v="53"/>
    <x v="4"/>
    <x v="1"/>
    <s v="Paper"/>
    <s v="OFF-PA-10003441"/>
    <s v="Xerox 226"/>
    <s v="United States"/>
    <s v="CA-2016-106397"/>
    <x v="274"/>
    <d v="2016-07-13T00:00:00"/>
    <s v="Standard Class"/>
    <n v="6"/>
    <n v="7"/>
    <s v="Summer"/>
    <n v="12.96"/>
    <n v="10.01044799547989"/>
    <n v="2.9495520045201111"/>
    <n v="0.22758888923766288"/>
    <n v="2"/>
    <n v="25.92"/>
    <n v="0"/>
    <n v="133"/>
    <x v="1"/>
    <x v="1"/>
    <n v="16.128444149728431"/>
  </r>
  <r>
    <s v="V122"/>
    <x v="5"/>
    <x v="3"/>
    <x v="1"/>
    <s v="Art"/>
    <s v="OFF-AR-10004602"/>
    <s v="Boston KS Multi-Size Manual Pencil Sharpener"/>
    <s v="United States"/>
    <s v="CA-2016-106397"/>
    <x v="274"/>
    <d v="2016-07-13T00:00:00"/>
    <s v="Standard Class"/>
    <n v="6"/>
    <n v="7"/>
    <s v="Summer"/>
    <n v="45.98"/>
    <n v="35.535364441739837"/>
    <n v="10.44463555826016"/>
    <n v="0.22715605824837234"/>
    <n v="2"/>
    <n v="91.96"/>
    <n v="0"/>
    <n v="428"/>
    <x v="1"/>
    <x v="2"/>
    <n v="36.384984645029711"/>
  </r>
  <r>
    <s v="V092"/>
    <x v="27"/>
    <x v="0"/>
    <x v="2"/>
    <s v="Phones"/>
    <s v="TEC-PH-10002555"/>
    <s v="Nortel Meridian M5316 Digital phone"/>
    <s v="United States"/>
    <s v="US-2016-150140"/>
    <x v="1203"/>
    <d v="2016-04-10T00:00:00"/>
    <s v="Standard Class"/>
    <n v="4"/>
    <n v="4"/>
    <s v="Spring"/>
    <n v="1294.75"/>
    <n v="935.15300775755554"/>
    <n v="359.59699224244446"/>
    <n v="0.27773469182656457"/>
    <n v="5"/>
    <n v="6473.75"/>
    <n v="0"/>
    <n v="197"/>
    <x v="0"/>
    <x v="0"/>
    <n v="479.11581852234161"/>
  </r>
  <r>
    <s v="V060"/>
    <x v="120"/>
    <x v="1"/>
    <x v="2"/>
    <s v="Copiers"/>
    <s v="TEC-CO-10001449"/>
    <s v="Hewlett Packard LaserJet 3310 Copier"/>
    <s v="United States"/>
    <s v="CA-2014-116666"/>
    <x v="1204"/>
    <d v="2014-05-10T00:00:00"/>
    <s v="First Class"/>
    <n v="2"/>
    <n v="5"/>
    <s v="Summer"/>
    <n v="1799.97"/>
    <n v="1334.4447329646359"/>
    <n v="465.5252670353641"/>
    <n v="0.25862945884396077"/>
    <n v="5"/>
    <n v="8999.85"/>
    <n v="0.4"/>
    <n v="175"/>
    <x v="0"/>
    <x v="0"/>
    <n v="1463.972087173772"/>
  </r>
  <r>
    <s v="V122"/>
    <x v="5"/>
    <x v="2"/>
    <x v="1"/>
    <s v="Paper"/>
    <s v="OFF-PA-10004285"/>
    <s v="Xerox 1959"/>
    <s v="United States"/>
    <s v="CA-2017-148992"/>
    <x v="51"/>
    <d v="2017-11-27T00:00:00"/>
    <s v="Standard Class"/>
    <n v="4"/>
    <n v="11"/>
    <s v="Winter"/>
    <n v="10.688000000000001"/>
    <n v="7.8484310404230646"/>
    <n v="2.839568959576936"/>
    <n v="0.26567823349335101"/>
    <n v="2"/>
    <n v="21.376000000000001"/>
    <n v="0.2"/>
    <n v="274"/>
    <x v="0"/>
    <x v="1"/>
    <n v="18.811841490578921"/>
  </r>
  <r>
    <s v="V093"/>
    <x v="68"/>
    <x v="1"/>
    <x v="2"/>
    <s v="Phones"/>
    <s v="TEC-PH-10000562"/>
    <s v="Samsung Convoy 3"/>
    <s v="United States"/>
    <s v="CA-2016-140935"/>
    <x v="338"/>
    <d v="2016-11-12T00:00:00"/>
    <s v="First Class"/>
    <n v="2"/>
    <n v="11"/>
    <s v="Winter"/>
    <n v="221.98"/>
    <n v="176.51402700792889"/>
    <n v="45.465972992071102"/>
    <n v="0.20482013240864538"/>
    <n v="2"/>
    <n v="443.96"/>
    <n v="0"/>
    <n v="440"/>
    <x v="0"/>
    <x v="0"/>
    <n v="172.6599196165688"/>
  </r>
  <r>
    <s v="V048"/>
    <x v="99"/>
    <x v="3"/>
    <x v="0"/>
    <s v="Bookcases"/>
    <s v="FUR-BO-10003966"/>
    <s v="Sauder Facets Collection Library, Sky Alder Finish"/>
    <s v="United States"/>
    <s v="CA-2016-140935"/>
    <x v="338"/>
    <d v="2016-11-12T00:00:00"/>
    <s v="First Class"/>
    <n v="2"/>
    <n v="11"/>
    <s v="Winter"/>
    <n v="341.96"/>
    <n v="251.21656428959281"/>
    <n v="90.743435710407169"/>
    <n v="0.26536271993919514"/>
    <n v="2"/>
    <n v="683.92"/>
    <n v="0"/>
    <n v="348"/>
    <x v="0"/>
    <x v="2"/>
    <n v="60.198154453299772"/>
  </r>
  <r>
    <s v="V096"/>
    <x v="37"/>
    <x v="1"/>
    <x v="2"/>
    <s v="Accessories"/>
    <s v="TEC-AC-10003614"/>
    <s v="Verbatim 25 GB 6x Blu-ray Single Layer Recordable Disc, 10/Pack"/>
    <s v="United States"/>
    <s v="CA-2014-157644"/>
    <x v="520"/>
    <d v="2015-01-01T00:00:00"/>
    <s v="First Class"/>
    <n v="1"/>
    <n v="12"/>
    <s v="Winter"/>
    <n v="34.770000000000003"/>
    <n v="23.692833383922061"/>
    <n v="11.077166616077943"/>
    <n v="0.31858402692200005"/>
    <n v="3"/>
    <n v="104.31"/>
    <n v="0"/>
    <n v="439"/>
    <x v="0"/>
    <x v="1"/>
    <n v="10.872383731270711"/>
  </r>
  <r>
    <s v="V124"/>
    <x v="15"/>
    <x v="0"/>
    <x v="1"/>
    <s v="Labels"/>
    <s v="OFF-LA-10003148"/>
    <s v="Avery 51"/>
    <s v="United States"/>
    <s v="CA-2014-157644"/>
    <x v="520"/>
    <d v="2015-01-01T00:00:00"/>
    <s v="First Class"/>
    <n v="1"/>
    <n v="12"/>
    <s v="Winter"/>
    <n v="18.899999999999999"/>
    <n v="14.795896073531971"/>
    <n v="4.1041039264680279"/>
    <n v="0.21714835589777928"/>
    <n v="3"/>
    <n v="56.699999999999996"/>
    <n v="0"/>
    <n v="233"/>
    <x v="0"/>
    <x v="1"/>
    <n v="0.56348913032994896"/>
  </r>
  <r>
    <s v="V117"/>
    <x v="104"/>
    <x v="3"/>
    <x v="1"/>
    <s v="Binders"/>
    <s v="OFF-BI-10002133"/>
    <s v="Wilson Jones Elliptical Ring 3 1/2&quot; Capacity Binders, 800 sheets"/>
    <s v="United States"/>
    <s v="US-2017-100398"/>
    <x v="971"/>
    <d v="2017-08-23T00:00:00"/>
    <s v="Standard Class"/>
    <n v="4"/>
    <n v="8"/>
    <s v="Autumn"/>
    <n v="102.72"/>
    <n v="73.158041142732998"/>
    <n v="29.561958857267001"/>
    <n v="0.28779165554192954"/>
    <n v="3"/>
    <n v="308.15999999999997"/>
    <n v="0.2"/>
    <n v="277"/>
    <x v="0"/>
    <x v="2"/>
    <n v="84.768623406810818"/>
  </r>
  <r>
    <s v="V023"/>
    <x v="123"/>
    <x v="3"/>
    <x v="0"/>
    <s v="Furnishings"/>
    <s v="FUR-FU-10002813"/>
    <s v="DAX Contemporary Wood Frame with Silver Metal Mat, Desktop, 11 x 14 Size"/>
    <s v="United States"/>
    <s v="CA-2016-113082"/>
    <x v="126"/>
    <d v="2016-09-16T00:00:00"/>
    <s v="Standard Class"/>
    <n v="4"/>
    <n v="9"/>
    <s v="Autumn"/>
    <n v="40.479999999999997"/>
    <n v="31.37618405248104"/>
    <n v="9.1038159475189566"/>
    <n v="0.22489663901973708"/>
    <n v="2"/>
    <n v="80.959999999999994"/>
    <n v="0"/>
    <n v="464"/>
    <x v="0"/>
    <x v="1"/>
    <n v="20.95597640769811"/>
  </r>
  <r>
    <s v="V115"/>
    <x v="44"/>
    <x v="3"/>
    <x v="1"/>
    <s v="Binders"/>
    <s v="OFF-BI-10004330"/>
    <s v="GBC Velobind Prepunched Cover Sets, Regency Series"/>
    <s v="United States"/>
    <s v="US-2017-110646"/>
    <x v="40"/>
    <d v="2017-10-31T00:00:00"/>
    <s v="Standard Class"/>
    <n v="5"/>
    <n v="10"/>
    <s v="Autumn"/>
    <n v="33.281999999999996"/>
    <n v="25.16753089192434"/>
    <n v="8.1144691080756566"/>
    <n v="0.24380953993376772"/>
    <n v="3"/>
    <n v="99.845999999999989"/>
    <n v="0.7"/>
    <n v="327"/>
    <x v="0"/>
    <x v="2"/>
    <n v="42.959298641964857"/>
  </r>
  <r>
    <s v="V057"/>
    <x v="57"/>
    <x v="4"/>
    <x v="2"/>
    <s v="Phones"/>
    <s v="TEC-PH-10002807"/>
    <s v="Motorla HX550 Universal Bluetooth Headset"/>
    <s v="United States"/>
    <s v="US-2017-110646"/>
    <x v="40"/>
    <d v="2017-10-31T00:00:00"/>
    <s v="Standard Class"/>
    <n v="5"/>
    <n v="10"/>
    <s v="Autumn"/>
    <n v="118.65"/>
    <n v="89.878337121186917"/>
    <n v="28.771662878813089"/>
    <n v="0.24249189109829825"/>
    <n v="5"/>
    <n v="593.25"/>
    <n v="0.4"/>
    <n v="162"/>
    <x v="0"/>
    <x v="1"/>
    <n v="21.782441514516542"/>
  </r>
  <r>
    <s v="V135"/>
    <x v="51"/>
    <x v="4"/>
    <x v="1"/>
    <s v="Labels"/>
    <s v="OFF-LA-10001404"/>
    <s v="Avery 517"/>
    <s v="United States"/>
    <s v="US-2017-110646"/>
    <x v="40"/>
    <d v="2017-10-31T00:00:00"/>
    <s v="Standard Class"/>
    <n v="5"/>
    <n v="10"/>
    <s v="Autumn"/>
    <n v="14.76"/>
    <n v="11.447989861797129"/>
    <n v="3.3120101382028704"/>
    <n v="0.22439093077255221"/>
    <n v="5"/>
    <n v="73.8"/>
    <n v="0.2"/>
    <n v="367"/>
    <x v="0"/>
    <x v="1"/>
    <n v="6.7369874573135426"/>
  </r>
  <r>
    <s v="V108"/>
    <x v="76"/>
    <x v="3"/>
    <x v="1"/>
    <s v="Paper"/>
    <s v="OFF-PA-10004911"/>
    <s v="Rediform S.O.S. 1-Up Phone Message Bk, 4-1/4x3-1/16 Bk, 1 Form/Pg, 40 Messages/Bk, 3/Pk"/>
    <s v="United States"/>
    <s v="CA-2017-120614"/>
    <x v="1109"/>
    <d v="2017-06-04T00:00:00"/>
    <s v="Standard Class"/>
    <n v="5"/>
    <n v="5"/>
    <s v="Summer"/>
    <n v="37.520000000000003"/>
    <n v="29.685610160584339"/>
    <n v="7.8343898394156639"/>
    <n v="0.20880569934476714"/>
    <n v="4"/>
    <n v="150.08000000000001"/>
    <n v="0"/>
    <n v="357"/>
    <x v="0"/>
    <x v="1"/>
    <n v="21.389690974859828"/>
  </r>
  <r>
    <s v="V129"/>
    <x v="4"/>
    <x v="0"/>
    <x v="1"/>
    <s v="Appliances"/>
    <s v="OFF-AP-10004233"/>
    <s v="Honeywell Enviracaire Portable Air Cleaner for up to 8 x 10 Room"/>
    <s v="United States"/>
    <s v="US-2016-140172"/>
    <x v="387"/>
    <d v="2016-03-13T00:00:00"/>
    <s v="Standard Class"/>
    <n v="5"/>
    <n v="3"/>
    <s v="Spring"/>
    <n v="207.14400000000001"/>
    <n v="148.9549355652702"/>
    <n v="58.189064434729801"/>
    <n v="0.28091117500255763"/>
    <n v="3"/>
    <n v="621.43200000000002"/>
    <n v="0.1"/>
    <n v="243"/>
    <x v="0"/>
    <x v="2"/>
    <n v="81.373848378947912"/>
  </r>
  <r>
    <s v="V119"/>
    <x v="20"/>
    <x v="1"/>
    <x v="1"/>
    <s v="Art"/>
    <s v="OFF-AR-10002766"/>
    <s v="Prang Drawing Pencil Set"/>
    <s v="United States"/>
    <s v="US-2016-140172"/>
    <x v="387"/>
    <d v="2016-03-13T00:00:00"/>
    <s v="Standard Class"/>
    <n v="5"/>
    <n v="3"/>
    <s v="Spring"/>
    <n v="13.9"/>
    <n v="10.634582167412169"/>
    <n v="3.2654178325878309"/>
    <n v="0.23492214622934035"/>
    <n v="5"/>
    <n v="69.5"/>
    <n v="0"/>
    <n v="484"/>
    <x v="0"/>
    <x v="1"/>
    <n v="4.7694084888310133"/>
  </r>
  <r>
    <s v="V012"/>
    <x v="19"/>
    <x v="0"/>
    <x v="0"/>
    <s v="Chairs"/>
    <s v="FUR-CH-10003199"/>
    <s v="Office Star - Contemporary Task Swivel Chair"/>
    <s v="United States"/>
    <s v="CA-2015-127754"/>
    <x v="353"/>
    <d v="2015-07-31T00:00:00"/>
    <s v="Standard Class"/>
    <n v="5"/>
    <n v="7"/>
    <s v="Summer"/>
    <n v="266.35199999999998"/>
    <n v="222.3899123628527"/>
    <n v="43.962087637147278"/>
    <n v="0.16505259069632397"/>
    <n v="3"/>
    <n v="799.05599999999993"/>
    <n v="0.2"/>
    <n v="487"/>
    <x v="0"/>
    <x v="0"/>
    <n v="159.69812481136611"/>
  </r>
  <r>
    <s v="V056"/>
    <x v="93"/>
    <x v="3"/>
    <x v="2"/>
    <s v="Phones"/>
    <s v="TEC-PH-10003012"/>
    <s v="Nortel Meridian M3904 Professional Digital phone"/>
    <s v="United States"/>
    <s v="CA-2015-144274"/>
    <x v="521"/>
    <d v="2015-11-25T00:00:00"/>
    <s v="Second Class"/>
    <n v="2"/>
    <n v="11"/>
    <s v="Winter"/>
    <n v="307.98"/>
    <n v="226.61293030963569"/>
    <n v="81.367069690364332"/>
    <n v="0.26419595327736972"/>
    <n v="2"/>
    <n v="615.96"/>
    <n v="0"/>
    <n v="402"/>
    <x v="0"/>
    <x v="0"/>
    <n v="211.48956675543121"/>
  </r>
  <r>
    <s v="V124"/>
    <x v="15"/>
    <x v="1"/>
    <x v="1"/>
    <s v="Paper"/>
    <s v="OFF-PA-10001583"/>
    <s v="1/4 Fold Party Design Invitations &amp; White Envelopes, 24 8-1/2&quot; X 11&quot; Cards, 25 Env./Pack"/>
    <s v="United States"/>
    <s v="CA-2015-144274"/>
    <x v="521"/>
    <d v="2015-11-25T00:00:00"/>
    <s v="Second Class"/>
    <n v="2"/>
    <n v="11"/>
    <s v="Winter"/>
    <n v="44.1"/>
    <n v="37.096551557492702"/>
    <n v="7.0034484425072989"/>
    <n v="0.15880835470538093"/>
    <n v="6"/>
    <n v="264.60000000000002"/>
    <n v="0"/>
    <n v="151"/>
    <x v="0"/>
    <x v="1"/>
    <n v="27.025621176949851"/>
  </r>
  <r>
    <s v="V116"/>
    <x v="62"/>
    <x v="3"/>
    <x v="1"/>
    <s v="Art"/>
    <s v="OFF-AR-10001940"/>
    <s v="Sanford Colorific Eraseable Coloring Pencils, 12 Count"/>
    <s v="United States"/>
    <s v="CA-2015-144274"/>
    <x v="521"/>
    <d v="2015-11-25T00:00:00"/>
    <s v="Second Class"/>
    <n v="2"/>
    <n v="11"/>
    <s v="Winter"/>
    <n v="13.12"/>
    <n v="9.2846329152161928"/>
    <n v="3.8353670847838064"/>
    <n v="0.29232980829144867"/>
    <n v="4"/>
    <n v="52.48"/>
    <n v="0"/>
    <n v="402"/>
    <x v="0"/>
    <x v="1"/>
    <n v="5.6811266488259156"/>
  </r>
  <r>
    <s v="V139"/>
    <x v="2"/>
    <x v="0"/>
    <x v="1"/>
    <s v="Envelopes"/>
    <s v="OFF-EN-10003286"/>
    <s v="Staple envelope"/>
    <s v="United States"/>
    <s v="CA-2015-144274"/>
    <x v="521"/>
    <d v="2015-11-25T00:00:00"/>
    <s v="Second Class"/>
    <n v="2"/>
    <n v="11"/>
    <s v="Winter"/>
    <n v="16.559999999999999"/>
    <n v="13.550350764528201"/>
    <n v="3.0096492354717981"/>
    <n v="0.18174210359129217"/>
    <n v="2"/>
    <n v="33.119999999999997"/>
    <n v="0"/>
    <n v="198"/>
    <x v="0"/>
    <x v="1"/>
    <n v="23.591600636061731"/>
  </r>
  <r>
    <s v="V121"/>
    <x v="7"/>
    <x v="1"/>
    <x v="1"/>
    <s v="Paper"/>
    <s v="OFF-PA-10003441"/>
    <s v="Xerox 226"/>
    <s v="United States"/>
    <s v="CA-2015-144274"/>
    <x v="521"/>
    <d v="2015-11-25T00:00:00"/>
    <s v="Second Class"/>
    <n v="2"/>
    <n v="11"/>
    <s v="Winter"/>
    <n v="38.880000000000003"/>
    <n v="29.62254045652471"/>
    <n v="9.2574595434752922"/>
    <n v="0.23810338331983774"/>
    <n v="6"/>
    <n v="233.28000000000003"/>
    <n v="0"/>
    <n v="405"/>
    <x v="0"/>
    <x v="1"/>
    <n v="16.128444149728431"/>
  </r>
  <r>
    <s v="V120"/>
    <x v="91"/>
    <x v="2"/>
    <x v="1"/>
    <s v="Paper"/>
    <s v="OFF-PA-10003395"/>
    <s v="Xerox 1941"/>
    <s v="United States"/>
    <s v="CA-2015-142930"/>
    <x v="109"/>
    <d v="2015-12-02T00:00:00"/>
    <s v="Standard Class"/>
    <n v="4"/>
    <n v="11"/>
    <s v="Winter"/>
    <n v="335.52"/>
    <n v="236.62088663094221"/>
    <n v="98.899113369057773"/>
    <n v="0.29476369029881311"/>
    <n v="4"/>
    <n v="1342.08"/>
    <n v="0.2"/>
    <n v="144"/>
    <x v="0"/>
    <x v="0"/>
    <n v="238.91079678407169"/>
  </r>
  <r>
    <s v="V057"/>
    <x v="57"/>
    <x v="0"/>
    <x v="2"/>
    <s v="Copiers"/>
    <s v="TEC-CO-10003236"/>
    <s v="Canon Image Class D660 Copier"/>
    <s v="United States"/>
    <s v="CA-2017-100622"/>
    <x v="132"/>
    <d v="2017-11-07T00:00:00"/>
    <s v="Standard Class"/>
    <n v="4"/>
    <n v="11"/>
    <s v="Winter"/>
    <n v="959.98400000000004"/>
    <n v="789.46422608740272"/>
    <n v="170.51977391259732"/>
    <n v="0.17762772495437143"/>
    <n v="2"/>
    <n v="1919.9680000000001"/>
    <n v="0.2"/>
    <n v="141"/>
    <x v="0"/>
    <x v="0"/>
    <n v="1442.473791989996"/>
  </r>
  <r>
    <s v="V100"/>
    <x v="17"/>
    <x v="3"/>
    <x v="1"/>
    <s v="Binders"/>
    <s v="OFF-BI-10002982"/>
    <s v="Avery Self-Adhesive Photo Pockets for Polaroid Photos"/>
    <s v="United States"/>
    <s v="CA-2017-100622"/>
    <x v="132"/>
    <d v="2017-11-07T00:00:00"/>
    <s v="Standard Class"/>
    <n v="4"/>
    <n v="11"/>
    <s v="Winter"/>
    <n v="4.0860000000000003"/>
    <n v="3.1254523518260089"/>
    <n v="0.96054764817399141"/>
    <n v="0.23508263538276833"/>
    <n v="2"/>
    <n v="8.1720000000000006"/>
    <n v="0.7"/>
    <n v="426"/>
    <x v="0"/>
    <x v="1"/>
    <n v="11.863694512710159"/>
  </r>
  <r>
    <s v="V110"/>
    <x v="16"/>
    <x v="2"/>
    <x v="1"/>
    <s v="Art"/>
    <s v="OFF-AR-10004010"/>
    <s v="Hunt Boston Vacuum Mount KS Pencil Sharpener"/>
    <s v="United States"/>
    <s v="CA-2017-100622"/>
    <x v="132"/>
    <d v="2017-11-07T00:00:00"/>
    <s v="Standard Class"/>
    <n v="4"/>
    <n v="11"/>
    <s v="Winter"/>
    <n v="55.984000000000002"/>
    <n v="42.692830868254283"/>
    <n v="13.291169131745718"/>
    <n v="0.23741013739185693"/>
    <n v="2"/>
    <n v="111.968"/>
    <n v="0.2"/>
    <n v="156"/>
    <x v="0"/>
    <x v="2"/>
    <n v="72.960652647848477"/>
  </r>
  <r>
    <s v="V104"/>
    <x v="81"/>
    <x v="2"/>
    <x v="1"/>
    <s v="Paper"/>
    <s v="OFF-PA-10002947"/>
    <s v="Xerox 1923"/>
    <s v="United States"/>
    <s v="CA-2017-100622"/>
    <x v="132"/>
    <d v="2017-11-07T00:00:00"/>
    <s v="Standard Class"/>
    <n v="4"/>
    <n v="11"/>
    <s v="Winter"/>
    <n v="10.688000000000001"/>
    <n v="8.1438440885129282"/>
    <n v="2.5441559114870724"/>
    <n v="0.23803853962266769"/>
    <n v="2"/>
    <n v="21.376000000000001"/>
    <n v="0.2"/>
    <n v="132"/>
    <x v="0"/>
    <x v="1"/>
    <n v="11.852059534106299"/>
  </r>
  <r>
    <s v="V097"/>
    <x v="25"/>
    <x v="3"/>
    <x v="1"/>
    <s v="Envelopes"/>
    <s v="OFF-EN-10003845"/>
    <s v="Colored Envelopes"/>
    <s v="United States"/>
    <s v="CA-2017-117156"/>
    <x v="708"/>
    <d v="2017-03-23T00:00:00"/>
    <s v="Second Class"/>
    <n v="2"/>
    <n v="3"/>
    <s v="Spring"/>
    <n v="8.8559999999999999"/>
    <n v="6.7083129289847534"/>
    <n v="2.1476870710152465"/>
    <n v="0.24251209022304049"/>
    <n v="3"/>
    <n v="26.567999999999998"/>
    <n v="0.2"/>
    <n v="213"/>
    <x v="0"/>
    <x v="1"/>
    <n v="2.8772536905876058"/>
  </r>
  <r>
    <s v="V105"/>
    <x v="85"/>
    <x v="0"/>
    <x v="1"/>
    <s v="Labels"/>
    <s v="OFF-LA-10003190"/>
    <s v="Avery 474"/>
    <s v="United States"/>
    <s v="CA-2015-115399"/>
    <x v="546"/>
    <d v="2015-12-22T00:00:00"/>
    <s v="First Class"/>
    <n v="3"/>
    <n v="12"/>
    <s v="Winter"/>
    <n v="6.9119999999999999"/>
    <n v="5.4667845445729792"/>
    <n v="1.4452154554270207"/>
    <n v="0.20908788417636295"/>
    <n v="3"/>
    <n v="20.736000000000001"/>
    <n v="0.2"/>
    <n v="399"/>
    <x v="0"/>
    <x v="1"/>
    <n v="5.6395404068062138"/>
  </r>
  <r>
    <s v="V102"/>
    <x v="66"/>
    <x v="0"/>
    <x v="1"/>
    <s v="Paper"/>
    <s v="OFF-PA-10002986"/>
    <s v="Xerox 1898"/>
    <s v="United States"/>
    <s v="US-2014-157847"/>
    <x v="1063"/>
    <d v="2014-04-06T00:00:00"/>
    <s v="Second Class"/>
    <n v="4"/>
    <n v="4"/>
    <s v="Spring"/>
    <n v="26.72"/>
    <n v="18.997026136406479"/>
    <n v="7.7229738635935199"/>
    <n v="0.2890334529787994"/>
    <n v="5"/>
    <n v="133.6"/>
    <n v="0.2"/>
    <n v="213"/>
    <x v="0"/>
    <x v="1"/>
    <n v="12.060381323686549"/>
  </r>
  <r>
    <s v="V130"/>
    <x v="34"/>
    <x v="4"/>
    <x v="1"/>
    <s v="Paper"/>
    <s v="OFF-PA-10001593"/>
    <s v="Xerox 1947"/>
    <s v="United States"/>
    <s v="US-2014-157847"/>
    <x v="1063"/>
    <d v="2014-04-06T00:00:00"/>
    <s v="Second Class"/>
    <n v="4"/>
    <n v="4"/>
    <s v="Spring"/>
    <n v="33.488"/>
    <n v="28.170721989180858"/>
    <n v="5.3172780108191411"/>
    <n v="0.15878159372966857"/>
    <n v="7"/>
    <n v="234.416"/>
    <n v="0.2"/>
    <n v="155"/>
    <x v="0"/>
    <x v="1"/>
    <n v="11.82165991728742"/>
  </r>
  <r>
    <s v="V100"/>
    <x v="17"/>
    <x v="4"/>
    <x v="1"/>
    <s v="Paper"/>
    <s v="OFF-PA-10000528"/>
    <s v="Xerox 1981"/>
    <s v="United States"/>
    <s v="CA-2015-115168"/>
    <x v="1117"/>
    <d v="2015-06-09T00:00:00"/>
    <s v="Standard Class"/>
    <n v="4"/>
    <n v="6"/>
    <s v="Summer"/>
    <n v="10.56"/>
    <n v="7.6025862202367591"/>
    <n v="2.9574137797632414"/>
    <n v="0.28005812308364025"/>
    <n v="2"/>
    <n v="21.12"/>
    <n v="0"/>
    <n v="143"/>
    <x v="0"/>
    <x v="1"/>
    <n v="7.3857116109417627"/>
  </r>
  <r>
    <s v="V100"/>
    <x v="17"/>
    <x v="4"/>
    <x v="1"/>
    <s v="Storage"/>
    <s v="OFF-ST-10001932"/>
    <s v="Fellowes Staxonsteel Drawer Files"/>
    <s v="United States"/>
    <s v="CA-2014-109680"/>
    <x v="191"/>
    <d v="2014-10-09T00:00:00"/>
    <s v="First Class"/>
    <n v="3"/>
    <n v="10"/>
    <s v="Autumn"/>
    <n v="386.34"/>
    <n v="308.19003119046567"/>
    <n v="78.1499688095343"/>
    <n v="0.20228288245983927"/>
    <n v="2"/>
    <n v="772.68"/>
    <n v="0"/>
    <n v="311"/>
    <x v="0"/>
    <x v="0"/>
    <n v="188.5146170914681"/>
  </r>
  <r>
    <s v="V129"/>
    <x v="4"/>
    <x v="2"/>
    <x v="1"/>
    <s v="Binders"/>
    <s v="OFF-BI-10003727"/>
    <s v="Avery Durable Slant Ring Binders With Label Holder"/>
    <s v="United States"/>
    <s v="CA-2016-167983"/>
    <x v="1036"/>
    <d v="2016-08-24T00:00:00"/>
    <s v="Second Class"/>
    <n v="3"/>
    <n v="8"/>
    <s v="Autumn"/>
    <n v="33.44"/>
    <n v="24.87499551253725"/>
    <n v="8.5650044874627476"/>
    <n v="0.25613051696957978"/>
    <n v="10"/>
    <n v="334.4"/>
    <n v="0.2"/>
    <n v="451"/>
    <x v="0"/>
    <x v="1"/>
    <n v="10.635296083221091"/>
  </r>
  <r>
    <s v="V024"/>
    <x v="50"/>
    <x v="1"/>
    <x v="0"/>
    <s v="Furnishings"/>
    <s v="FUR-FU-10002759"/>
    <s v="12-1/2 Diameter Round Wall Clock"/>
    <s v="United States"/>
    <s v="CA-2015-145324"/>
    <x v="219"/>
    <d v="2015-11-19T00:00:00"/>
    <s v="Standard Class"/>
    <n v="4"/>
    <n v="11"/>
    <s v="Winter"/>
    <n v="39.96"/>
    <n v="27.00478980468279"/>
    <n v="12.955210195317211"/>
    <n v="0.32420445934227254"/>
    <n v="2"/>
    <n v="79.92"/>
    <n v="0"/>
    <n v="428"/>
    <x v="0"/>
    <x v="2"/>
    <n v="61.155028098385223"/>
  </r>
  <r>
    <s v="V112"/>
    <x v="53"/>
    <x v="2"/>
    <x v="1"/>
    <s v="Binders"/>
    <s v="OFF-BI-10000545"/>
    <s v="GBC Ibimaster 500 Manual ProClick Binding System"/>
    <s v="United States"/>
    <s v="CA-2015-153423"/>
    <x v="137"/>
    <d v="2015-06-27T00:00:00"/>
    <s v="Standard Class"/>
    <n v="5"/>
    <n v="6"/>
    <s v="Summer"/>
    <n v="1217.568"/>
    <n v="1030.6853836633479"/>
    <n v="186.88261633665206"/>
    <n v="0.15348844281112189"/>
    <n v="2"/>
    <n v="2435.136"/>
    <n v="0.2"/>
    <n v="133"/>
    <x v="0"/>
    <x v="0"/>
    <n v="2937.1210234821779"/>
  </r>
  <r>
    <s v="V114"/>
    <x v="13"/>
    <x v="4"/>
    <x v="1"/>
    <s v="Storage"/>
    <s v="OFF-ST-10004950"/>
    <s v="Tenex Personal Filing Tote With Secure Closure Lid, Black/Frost"/>
    <s v="United States"/>
    <s v="US-2017-132675"/>
    <x v="241"/>
    <d v="2017-09-28T00:00:00"/>
    <s v="Standard Class"/>
    <n v="4"/>
    <n v="9"/>
    <s v="Autumn"/>
    <n v="15.51"/>
    <n v="12.748720069969339"/>
    <n v="2.7612799300306605"/>
    <n v="0.17803223275503938"/>
    <n v="1"/>
    <n v="15.51"/>
    <n v="0"/>
    <n v="369"/>
    <x v="0"/>
    <x v="2"/>
    <n v="38.746989107190338"/>
  </r>
  <r>
    <s v="V065"/>
    <x v="122"/>
    <x v="4"/>
    <x v="2"/>
    <s v="Phones"/>
    <s v="TEC-PH-10003171"/>
    <s v="Plantronics Encore H101 Dual Earpieces Headset"/>
    <s v="United States"/>
    <s v="US-2017-132675"/>
    <x v="241"/>
    <d v="2017-09-28T00:00:00"/>
    <s v="Standard Class"/>
    <n v="4"/>
    <n v="9"/>
    <s v="Autumn"/>
    <n v="89.9"/>
    <n v="70.087667856481332"/>
    <n v="19.812332143518674"/>
    <n v="0.22038189258641461"/>
    <n v="2"/>
    <n v="179.8"/>
    <n v="0"/>
    <n v="295"/>
    <x v="0"/>
    <x v="2"/>
    <n v="63.021667929145039"/>
  </r>
  <r>
    <s v="V101"/>
    <x v="26"/>
    <x v="1"/>
    <x v="1"/>
    <s v="Art"/>
    <s v="OFF-AR-10000614"/>
    <s v="Barrel Sharpener"/>
    <s v="United States"/>
    <s v="US-2017-132675"/>
    <x v="241"/>
    <d v="2017-09-28T00:00:00"/>
    <s v="Standard Class"/>
    <n v="4"/>
    <n v="9"/>
    <s v="Autumn"/>
    <n v="14.28"/>
    <n v="9.3348658920984509"/>
    <n v="4.9451341079015485"/>
    <n v="0.34629790671579475"/>
    <n v="4"/>
    <n v="57.12"/>
    <n v="0"/>
    <n v="224"/>
    <x v="0"/>
    <x v="1"/>
    <n v="10.25404432407038"/>
  </r>
  <r>
    <s v="V142"/>
    <x v="48"/>
    <x v="2"/>
    <x v="1"/>
    <s v="Art"/>
    <s v="OFF-AR-10000034"/>
    <s v="BIC Brite Liner Grip Highlighters, Assorted, 5/Pack"/>
    <s v="United States"/>
    <s v="US-2017-132675"/>
    <x v="241"/>
    <d v="2017-09-28T00:00:00"/>
    <s v="Standard Class"/>
    <n v="4"/>
    <n v="9"/>
    <s v="Autumn"/>
    <n v="12.72"/>
    <n v="8.39332662124494"/>
    <n v="4.3266733787550606"/>
    <n v="0.34014727820401419"/>
    <n v="3"/>
    <n v="38.160000000000004"/>
    <n v="0"/>
    <n v="178"/>
    <x v="0"/>
    <x v="1"/>
    <n v="11.72163829277574"/>
  </r>
  <r>
    <s v="V099"/>
    <x v="24"/>
    <x v="0"/>
    <x v="1"/>
    <s v="Labels"/>
    <s v="OFF-LA-10003766"/>
    <s v="Self-Adhesive Removable Labels"/>
    <s v="United States"/>
    <s v="US-2017-132675"/>
    <x v="241"/>
    <d v="2017-09-28T00:00:00"/>
    <s v="Standard Class"/>
    <n v="4"/>
    <n v="9"/>
    <s v="Autumn"/>
    <n v="15.75"/>
    <n v="12.518861198801989"/>
    <n v="3.2311388011980107"/>
    <n v="0.20515166991733402"/>
    <n v="5"/>
    <n v="78.75"/>
    <n v="0"/>
    <n v="354"/>
    <x v="0"/>
    <x v="1"/>
    <n v="10.75929830425758"/>
  </r>
  <r>
    <s v="V109"/>
    <x v="58"/>
    <x v="0"/>
    <x v="1"/>
    <s v="Art"/>
    <s v="OFF-AR-10001725"/>
    <s v="Boston Home &amp; Office Model 2000 Electric Pencil Sharpeners"/>
    <s v="United States"/>
    <s v="CA-2014-153808"/>
    <x v="322"/>
    <d v="2014-04-10T00:00:00"/>
    <s v="Second Class"/>
    <n v="4"/>
    <n v="4"/>
    <s v="Spring"/>
    <n v="70.95"/>
    <n v="57.554095823123149"/>
    <n v="13.395904176876854"/>
    <n v="0.1888076698643672"/>
    <n v="3"/>
    <n v="212.85000000000002"/>
    <n v="0"/>
    <n v="244"/>
    <x v="0"/>
    <x v="1"/>
    <n v="18.622028622037931"/>
  </r>
  <r>
    <s v="V109"/>
    <x v="58"/>
    <x v="0"/>
    <x v="1"/>
    <s v="Binders"/>
    <s v="OFF-BI-10002794"/>
    <s v="Avery Trapezoid Ring Binder, 3&quot; Capacity, Black, 1040 sheets"/>
    <s v="United States"/>
    <s v="CA-2014-153808"/>
    <x v="322"/>
    <d v="2014-04-10T00:00:00"/>
    <s v="Second Class"/>
    <n v="4"/>
    <n v="4"/>
    <s v="Spring"/>
    <n v="65.567999999999998"/>
    <n v="48.395055448601092"/>
    <n v="17.172944551398906"/>
    <n v="0.26191045252865586"/>
    <n v="2"/>
    <n v="131.136"/>
    <n v="0.2"/>
    <n v="182"/>
    <x v="0"/>
    <x v="2"/>
    <n v="100.71413414213519"/>
  </r>
  <r>
    <s v="V052"/>
    <x v="128"/>
    <x v="0"/>
    <x v="2"/>
    <s v="Accessories"/>
    <s v="TEC-AC-10004171"/>
    <s v="Razer Kraken 7.1 Surround Sound Over Ear USB Gaming Headset"/>
    <s v="United States"/>
    <s v="CA-2014-153808"/>
    <x v="322"/>
    <d v="2014-04-10T00:00:00"/>
    <s v="Second Class"/>
    <n v="4"/>
    <n v="4"/>
    <s v="Spring"/>
    <n v="299.97000000000003"/>
    <n v="204.02796016042879"/>
    <n v="95.942039839571237"/>
    <n v="0.3198387833435718"/>
    <n v="3"/>
    <n v="899.91000000000008"/>
    <n v="0"/>
    <n v="329"/>
    <x v="0"/>
    <x v="0"/>
    <n v="331.12646289597569"/>
  </r>
  <r>
    <s v="V052"/>
    <x v="128"/>
    <x v="4"/>
    <x v="2"/>
    <s v="Accessories"/>
    <s v="TEC-AC-10003628"/>
    <s v="Logitech 910-002974 M325 Wireless Mouse for Web Scrolling"/>
    <s v="United States"/>
    <s v="US-2016-112396"/>
    <x v="1205"/>
    <d v="2016-02-13T00:00:00"/>
    <s v="Standard Class"/>
    <n v="4"/>
    <n v="2"/>
    <s v="Spring"/>
    <n v="89.97"/>
    <n v="66.507319894453957"/>
    <n v="23.462680105546042"/>
    <n v="0.26078337340831437"/>
    <n v="3"/>
    <n v="269.90999999999997"/>
    <n v="0"/>
    <n v="236"/>
    <x v="0"/>
    <x v="2"/>
    <n v="51.18003243267362"/>
  </r>
  <r>
    <s v="V079"/>
    <x v="138"/>
    <x v="4"/>
    <x v="2"/>
    <s v="Accessories"/>
    <s v="TEC-AC-10004761"/>
    <s v="Maxell 4.7GB DVD+RW 3/Pack"/>
    <s v="United States"/>
    <s v="US-2016-112396"/>
    <x v="1205"/>
    <d v="2016-02-13T00:00:00"/>
    <s v="Standard Class"/>
    <n v="4"/>
    <n v="2"/>
    <s v="Spring"/>
    <n v="31.86"/>
    <n v="21.122535534019541"/>
    <n v="10.737464465980459"/>
    <n v="0.33702022805965032"/>
    <n v="2"/>
    <n v="63.72"/>
    <n v="0"/>
    <n v="126"/>
    <x v="0"/>
    <x v="2"/>
    <n v="72.808988188272465"/>
  </r>
  <r>
    <s v="V114"/>
    <x v="13"/>
    <x v="3"/>
    <x v="1"/>
    <s v="Storage"/>
    <s v="OFF-ST-10000885"/>
    <s v="Fellowes Desktop Hanging File Manager"/>
    <s v="United States"/>
    <s v="CA-2014-141173"/>
    <x v="728"/>
    <d v="2014-11-20T00:00:00"/>
    <s v="Second Class"/>
    <n v="2"/>
    <n v="11"/>
    <s v="Winter"/>
    <n v="67.150000000000006"/>
    <n v="45.802817337121184"/>
    <n v="21.347182662878822"/>
    <n v="0.31790294360206733"/>
    <n v="5"/>
    <n v="335.75"/>
    <n v="0"/>
    <n v="276"/>
    <x v="0"/>
    <x v="1"/>
    <n v="20.145"/>
  </r>
  <r>
    <s v="V131"/>
    <x v="41"/>
    <x v="1"/>
    <x v="1"/>
    <s v="Binders"/>
    <s v="OFF-BI-10004209"/>
    <s v="Fellowes Twister Kit, Gray/Clear, 3/pkg"/>
    <s v="United States"/>
    <s v="CA-2017-156664"/>
    <x v="404"/>
    <d v="2017-12-23T00:00:00"/>
    <s v="Standard Class"/>
    <n v="5"/>
    <n v="12"/>
    <s v="Winter"/>
    <n v="7.2359999999999998"/>
    <n v="5.7386509561842791"/>
    <n v="1.4973490438157206"/>
    <n v="0.20693049251184642"/>
    <n v="3"/>
    <n v="21.707999999999998"/>
    <n v="0.7"/>
    <n v="306"/>
    <x v="0"/>
    <x v="1"/>
    <n v="12.82513712987117"/>
  </r>
  <r>
    <s v="V103"/>
    <x v="33"/>
    <x v="3"/>
    <x v="1"/>
    <s v="Fasteners"/>
    <s v="OFF-FA-10002988"/>
    <s v="Ideal Clamps"/>
    <s v="United States"/>
    <s v="CA-2017-156664"/>
    <x v="404"/>
    <d v="2017-12-23T00:00:00"/>
    <s v="Standard Class"/>
    <n v="5"/>
    <n v="12"/>
    <s v="Winter"/>
    <n v="4.8239999999999998"/>
    <n v="3.30535757311385"/>
    <n v="1.5186424268861498"/>
    <n v="0.31480978998469111"/>
    <n v="3"/>
    <n v="14.472"/>
    <n v="0.2"/>
    <n v="405"/>
    <x v="0"/>
    <x v="1"/>
    <n v="3.4161553577920651"/>
  </r>
  <r>
    <s v="V105"/>
    <x v="85"/>
    <x v="2"/>
    <x v="1"/>
    <s v="Paper"/>
    <s v="OFF-PA-10002222"/>
    <s v="Xerox Color Copier Paper, 11&quot; x 17&quot;, Ream"/>
    <s v="United States"/>
    <s v="CA-2017-156664"/>
    <x v="404"/>
    <d v="2017-12-23T00:00:00"/>
    <s v="Standard Class"/>
    <n v="5"/>
    <n v="12"/>
    <s v="Winter"/>
    <n v="91.36"/>
    <n v="68.316785926139218"/>
    <n v="23.043214073860781"/>
    <n v="0.25222432217448315"/>
    <n v="5"/>
    <n v="456.8"/>
    <n v="0.2"/>
    <n v="410"/>
    <x v="0"/>
    <x v="2"/>
    <n v="37.297563816778528"/>
  </r>
  <r>
    <s v="V134"/>
    <x v="36"/>
    <x v="4"/>
    <x v="1"/>
    <s v="Appliances"/>
    <s v="OFF-AP-10004487"/>
    <s v="Kensington 4 Outlet MasterPiece Compact Power Control Center"/>
    <s v="United States"/>
    <s v="CA-2017-156664"/>
    <x v="404"/>
    <d v="2017-12-23T00:00:00"/>
    <s v="Standard Class"/>
    <n v="5"/>
    <n v="12"/>
    <s v="Winter"/>
    <n v="130.11199999999999"/>
    <n v="109.3128710979292"/>
    <n v="20.799128902070791"/>
    <n v="0.15985557751837487"/>
    <n v="2"/>
    <n v="260.22399999999999"/>
    <n v="0.2"/>
    <n v="487"/>
    <x v="0"/>
    <x v="0"/>
    <n v="272.38009414716612"/>
  </r>
  <r>
    <s v="V067"/>
    <x v="94"/>
    <x v="3"/>
    <x v="2"/>
    <s v="Phones"/>
    <s v="TEC-PH-10003505"/>
    <s v="Geemarc AmpliPOWER60"/>
    <s v="United States"/>
    <s v="CA-2015-140718"/>
    <x v="740"/>
    <d v="2015-07-04T00:00:00"/>
    <s v="First Class"/>
    <n v="2"/>
    <n v="7"/>
    <s v="Summer"/>
    <n v="74.239999999999995"/>
    <n v="62.964062103398547"/>
    <n v="11.275937896601448"/>
    <n v="0.15188493933999797"/>
    <n v="1"/>
    <n v="74.239999999999995"/>
    <n v="0.2"/>
    <n v="312"/>
    <x v="0"/>
    <x v="0"/>
    <n v="194.6750090698948"/>
  </r>
  <r>
    <s v="V016"/>
    <x v="137"/>
    <x v="3"/>
    <x v="0"/>
    <s v="Furnishings"/>
    <s v="FUR-FU-10000076"/>
    <s v="24-Hour Round Wall Clock"/>
    <s v="United States"/>
    <s v="CA-2015-140718"/>
    <x v="740"/>
    <d v="2015-07-04T00:00:00"/>
    <s v="First Class"/>
    <n v="2"/>
    <n v="7"/>
    <s v="Summer"/>
    <n v="159.84"/>
    <n v="121.4215698071404"/>
    <n v="38.418430192859603"/>
    <n v="0.24035554424962213"/>
    <n v="10"/>
    <n v="1598.4"/>
    <n v="0.2"/>
    <n v="453"/>
    <x v="0"/>
    <x v="2"/>
    <n v="56.887472926822831"/>
  </r>
  <r>
    <s v="V118"/>
    <x v="73"/>
    <x v="4"/>
    <x v="1"/>
    <s v="Binders"/>
    <s v="OFF-BI-10004728"/>
    <s v="Wilson Jones Turn Tabs Binder Tool for Ring Binders"/>
    <s v="United States"/>
    <s v="CA-2015-140718"/>
    <x v="740"/>
    <d v="2015-07-04T00:00:00"/>
    <s v="First Class"/>
    <n v="2"/>
    <n v="7"/>
    <s v="Summer"/>
    <n v="2.8919999999999999"/>
    <n v="2.0155150425270412"/>
    <n v="0.87648495747295874"/>
    <n v="0.30307225362135504"/>
    <n v="2"/>
    <n v="5.7839999999999998"/>
    <n v="0.7"/>
    <n v="136"/>
    <x v="0"/>
    <x v="1"/>
    <n v="14.50924903780432"/>
  </r>
  <r>
    <s v="V128"/>
    <x v="72"/>
    <x v="0"/>
    <x v="1"/>
    <s v="Paper"/>
    <s v="OFF-PA-10002250"/>
    <s v="Things To Do Today Pad"/>
    <s v="United States"/>
    <s v="CA-2015-140718"/>
    <x v="740"/>
    <d v="2015-07-04T00:00:00"/>
    <s v="First Class"/>
    <n v="2"/>
    <n v="7"/>
    <s v="Summer"/>
    <n v="9.3919999999999995"/>
    <n v="6.5998439688035546"/>
    <n v="2.7921560311964448"/>
    <n v="0.29729088918190427"/>
    <n v="2"/>
    <n v="18.783999999999999"/>
    <n v="0.2"/>
    <n v="487"/>
    <x v="0"/>
    <x v="1"/>
    <n v="12.97484368196505"/>
  </r>
  <r>
    <s v="V122"/>
    <x v="5"/>
    <x v="2"/>
    <x v="1"/>
    <s v="Paper"/>
    <s v="OFF-PA-10003823"/>
    <s v="Xerox 197"/>
    <s v="United States"/>
    <s v="CA-2014-119977"/>
    <x v="1169"/>
    <d v="2014-10-13T00:00:00"/>
    <s v="Second Class"/>
    <n v="5"/>
    <n v="10"/>
    <s v="Autumn"/>
    <n v="123.92"/>
    <n v="83.393657494943113"/>
    <n v="40.526342505056888"/>
    <n v="0.32703633396592063"/>
    <n v="4"/>
    <n v="495.68"/>
    <n v="0"/>
    <n v="392"/>
    <x v="0"/>
    <x v="2"/>
    <n v="50.716445774521702"/>
  </r>
  <r>
    <s v="V143"/>
    <x v="135"/>
    <x v="1"/>
    <x v="1"/>
    <s v="Supplies"/>
    <s v="OFF-SU-10000898"/>
    <s v="Acme Hot Forged Carbon Steel Scissors with Nickel-Plated Handles, 3 7/8&quot; Cut, 8&quot;L"/>
    <s v="United States"/>
    <s v="US-2015-115343"/>
    <x v="357"/>
    <d v="2015-09-25T00:00:00"/>
    <s v="First Class"/>
    <n v="3"/>
    <n v="9"/>
    <s v="Autumn"/>
    <n v="55.6"/>
    <n v="37.811989818388092"/>
    <n v="17.788010181611909"/>
    <n v="0.31992824067647319"/>
    <n v="5"/>
    <n v="278"/>
    <n v="0.2"/>
    <n v="278"/>
    <x v="0"/>
    <x v="1"/>
    <n v="24.701732347193399"/>
  </r>
  <r>
    <s v="V055"/>
    <x v="100"/>
    <x v="0"/>
    <x v="2"/>
    <s v="Accessories"/>
    <s v="TEC-AC-10003832"/>
    <s v="Logitech P710e Mobile Speakerphone"/>
    <s v="United States"/>
    <s v="US-2015-115343"/>
    <x v="357"/>
    <d v="2015-09-25T00:00:00"/>
    <s v="First Class"/>
    <n v="3"/>
    <n v="9"/>
    <s v="Autumn"/>
    <n v="617.976"/>
    <n v="488.82511991594419"/>
    <n v="129.15088008405581"/>
    <n v="0.2089901227297756"/>
    <n v="3"/>
    <n v="1853.9279999999999"/>
    <n v="0.2"/>
    <n v="259"/>
    <x v="0"/>
    <x v="0"/>
    <n v="816.2843555697176"/>
  </r>
  <r>
    <s v="V119"/>
    <x v="20"/>
    <x v="0"/>
    <x v="1"/>
    <s v="Binders"/>
    <s v="OFF-BI-10001679"/>
    <s v="GBC Instant Index System for Binding Systems"/>
    <s v="United States"/>
    <s v="CA-2017-163671"/>
    <x v="165"/>
    <d v="2017-12-30T00:00:00"/>
    <s v="Standard Class"/>
    <n v="6"/>
    <n v="12"/>
    <s v="Winter"/>
    <n v="21.312000000000001"/>
    <n v="17.132951621764171"/>
    <n v="4.1790483782358301"/>
    <n v="0.19608898171151604"/>
    <n v="3"/>
    <n v="63.936000000000007"/>
    <n v="0.2"/>
    <n v="467"/>
    <x v="1"/>
    <x v="1"/>
    <n v="6.8898729160993968"/>
  </r>
  <r>
    <s v="V055"/>
    <x v="100"/>
    <x v="2"/>
    <x v="2"/>
    <s v="Accessories"/>
    <s v="TEC-AC-10002335"/>
    <s v="Logitech Media Keyboard K200"/>
    <s v="United States"/>
    <s v="CA-2017-135909"/>
    <x v="119"/>
    <d v="2017-10-20T00:00:00"/>
    <s v="Standard Class"/>
    <n v="7"/>
    <n v="10"/>
    <s v="Autumn"/>
    <n v="209.94"/>
    <n v="172.91079785522041"/>
    <n v="37.029202144779589"/>
    <n v="0.1763799282879851"/>
    <n v="6"/>
    <n v="1259.6399999999999"/>
    <n v="0"/>
    <n v="111"/>
    <x v="1"/>
    <x v="0"/>
    <n v="63.626663677004693"/>
  </r>
  <r>
    <s v="V074"/>
    <x v="113"/>
    <x v="2"/>
    <x v="2"/>
    <s v="Phones"/>
    <s v="TEC-PH-10003187"/>
    <s v="Anker Astro Mini 3000mAh Ultra-Compact Portable Charger"/>
    <s v="United States"/>
    <s v="CA-2017-135909"/>
    <x v="119"/>
    <d v="2017-10-20T00:00:00"/>
    <s v="Standard Class"/>
    <n v="7"/>
    <n v="10"/>
    <s v="Autumn"/>
    <n v="31.984000000000002"/>
    <n v="20.90809807675301"/>
    <n v="11.075901923246992"/>
    <n v="0.34629508264278985"/>
    <n v="2"/>
    <n v="63.968000000000004"/>
    <n v="0.2"/>
    <n v="268"/>
    <x v="1"/>
    <x v="1"/>
    <n v="15.782397230247801"/>
  </r>
  <r>
    <s v="V114"/>
    <x v="13"/>
    <x v="1"/>
    <x v="1"/>
    <s v="Binders"/>
    <s v="OFF-BI-10003527"/>
    <s v="Fellowes PB500 Electric Punch Plastic Comb Binding Machine with Manual Bind"/>
    <s v="United States"/>
    <s v="CA-2017-135909"/>
    <x v="119"/>
    <d v="2017-10-20T00:00:00"/>
    <s v="Standard Class"/>
    <n v="7"/>
    <n v="10"/>
    <s v="Autumn"/>
    <n v="5083.96"/>
    <n v="3808.799139577186"/>
    <n v="1275.160860422814"/>
    <n v="0.25082039599501454"/>
    <n v="5"/>
    <n v="25419.8"/>
    <n v="0.2"/>
    <n v="411"/>
    <x v="1"/>
    <x v="0"/>
    <n v="1851.752900549171"/>
  </r>
  <r>
    <s v="V069"/>
    <x v="83"/>
    <x v="3"/>
    <x v="2"/>
    <s v="Phones"/>
    <s v="TEC-PH-10003171"/>
    <s v="Plantronics Encore H101 Dual Earpieces Headset"/>
    <s v="United States"/>
    <s v="US-2017-114356"/>
    <x v="648"/>
    <d v="2017-08-26T00:00:00"/>
    <s v="Standard Class"/>
    <n v="6"/>
    <n v="8"/>
    <s v="Autumn"/>
    <n v="35.96"/>
    <n v="26.29120481966379"/>
    <n v="9.6687951803362111"/>
    <n v="0.26887639544872666"/>
    <n v="1"/>
    <n v="35.96"/>
    <n v="0.2"/>
    <n v="179"/>
    <x v="1"/>
    <x v="2"/>
    <n v="63.021667929145039"/>
  </r>
  <r>
    <s v="V107"/>
    <x v="38"/>
    <x v="2"/>
    <x v="1"/>
    <s v="Labels"/>
    <s v="OFF-LA-10000414"/>
    <s v="Avery 503"/>
    <s v="United States"/>
    <s v="CA-2015-125934"/>
    <x v="861"/>
    <d v="2015-09-18T00:00:00"/>
    <s v="Standard Class"/>
    <n v="7"/>
    <n v="9"/>
    <s v="Autumn"/>
    <n v="31.05"/>
    <n v="24.352630730808649"/>
    <n v="6.697369269191352"/>
    <n v="0.2156962727597859"/>
    <n v="3"/>
    <n v="93.15"/>
    <n v="0"/>
    <n v="113"/>
    <x v="1"/>
    <x v="0"/>
    <n v="9.9093705652781026"/>
  </r>
  <r>
    <s v="V044"/>
    <x v="69"/>
    <x v="3"/>
    <x v="0"/>
    <s v="Furnishings"/>
    <s v="FUR-FU-10002107"/>
    <s v="Eldon Pizzaz Desk Accessories"/>
    <s v="United States"/>
    <s v="CA-2015-125934"/>
    <x v="861"/>
    <d v="2015-09-18T00:00:00"/>
    <s v="Standard Class"/>
    <n v="7"/>
    <n v="9"/>
    <s v="Autumn"/>
    <n v="8.92"/>
    <n v="7.2086645882901088"/>
    <n v="1.7113354117098911"/>
    <n v="0.19185374570738689"/>
    <n v="4"/>
    <n v="35.68"/>
    <n v="0"/>
    <n v="153"/>
    <x v="1"/>
    <x v="1"/>
    <n v="3.6778102180509542"/>
  </r>
  <r>
    <s v="V122"/>
    <x v="5"/>
    <x v="1"/>
    <x v="1"/>
    <s v="Binders"/>
    <s v="OFF-BI-10004593"/>
    <s v="Ibico Laser Imprintable Binding System Covers"/>
    <s v="United States"/>
    <s v="CA-2015-125934"/>
    <x v="861"/>
    <d v="2015-09-18T00:00:00"/>
    <s v="Standard Class"/>
    <n v="7"/>
    <n v="9"/>
    <s v="Autumn"/>
    <n v="209.6"/>
    <n v="176.5259333324598"/>
    <n v="33.074066667540194"/>
    <n v="0.15779611959704293"/>
    <n v="4"/>
    <n v="838.4"/>
    <n v="0"/>
    <n v="353"/>
    <x v="1"/>
    <x v="2"/>
    <n v="74.566507226770383"/>
  </r>
  <r>
    <s v="V138"/>
    <x v="12"/>
    <x v="0"/>
    <x v="1"/>
    <s v="Appliances"/>
    <s v="OFF-AP-10003860"/>
    <s v="Fellowes Advanced 8 Outlet Surge Suppressor with Phone/Fax Protection"/>
    <s v="United States"/>
    <s v="CA-2015-125934"/>
    <x v="861"/>
    <d v="2015-09-18T00:00:00"/>
    <s v="Standard Class"/>
    <n v="7"/>
    <n v="9"/>
    <s v="Autumn"/>
    <n v="111.04"/>
    <n v="85.069209109925936"/>
    <n v="25.97079089007407"/>
    <n v="0.23388680556622901"/>
    <n v="4"/>
    <n v="444.16"/>
    <n v="0"/>
    <n v="164"/>
    <x v="1"/>
    <x v="1"/>
    <n v="33.923280344526439"/>
  </r>
  <r>
    <s v="V103"/>
    <x v="33"/>
    <x v="2"/>
    <x v="1"/>
    <s v="Paper"/>
    <s v="OFF-PA-10000556"/>
    <s v="Xerox 208"/>
    <s v="United States"/>
    <s v="CA-2015-125934"/>
    <x v="861"/>
    <d v="2015-09-18T00:00:00"/>
    <s v="Standard Class"/>
    <n v="7"/>
    <n v="9"/>
    <s v="Autumn"/>
    <n v="38.880000000000003"/>
    <n v="28.467470110484449"/>
    <n v="10.412529889515554"/>
    <n v="0.26781198275502965"/>
    <n v="6"/>
    <n v="233.28000000000003"/>
    <n v="0"/>
    <n v="471"/>
    <x v="1"/>
    <x v="1"/>
    <n v="16.49538699151978"/>
  </r>
  <r>
    <s v="V103"/>
    <x v="33"/>
    <x v="4"/>
    <x v="1"/>
    <s v="Appliances"/>
    <s v="OFF-AP-10003281"/>
    <s v="Acco 6 Outlet Guardian Standard Surge Suppressor"/>
    <s v="United States"/>
    <s v="CA-2015-158148"/>
    <x v="139"/>
    <d v="2015-12-26T00:00:00"/>
    <s v="Standard Class"/>
    <n v="6"/>
    <n v="12"/>
    <s v="Winter"/>
    <n v="36.270000000000003"/>
    <n v="23.987868934398211"/>
    <n v="12.282131065601792"/>
    <n v="0.33863057804250873"/>
    <n v="3"/>
    <n v="108.81"/>
    <n v="0"/>
    <n v="157"/>
    <x v="1"/>
    <x v="1"/>
    <n v="16.453064188776509"/>
  </r>
  <r>
    <s v="V038"/>
    <x v="139"/>
    <x v="1"/>
    <x v="0"/>
    <s v="Bookcases"/>
    <s v="FUR-BO-10004218"/>
    <s v="Bush Heritage Pine Collection 5-Shelf Bookcase, Albany Pine Finish, *Special Order"/>
    <s v="United States"/>
    <s v="CA-2014-120411"/>
    <x v="59"/>
    <d v="2014-09-23T00:00:00"/>
    <s v="First Class"/>
    <n v="3"/>
    <n v="9"/>
    <s v="Autumn"/>
    <n v="493.43"/>
    <n v="396.61869466121942"/>
    <n v="96.811305338780585"/>
    <n v="0.19620068771412477"/>
    <n v="5"/>
    <n v="2467.15"/>
    <n v="0.3"/>
    <n v="195"/>
    <x v="0"/>
    <x v="0"/>
    <n v="337.10606099256057"/>
  </r>
  <r>
    <s v="V067"/>
    <x v="94"/>
    <x v="0"/>
    <x v="2"/>
    <s v="Phones"/>
    <s v="TEC-PH-10002185"/>
    <s v="QVS USB Car Charger 2-Port 2.1Amp for iPod/iPhone/iPad/iPad 2/iPad 3"/>
    <s v="United States"/>
    <s v="CA-2014-120411"/>
    <x v="59"/>
    <d v="2014-09-23T00:00:00"/>
    <s v="First Class"/>
    <n v="3"/>
    <n v="9"/>
    <s v="Autumn"/>
    <n v="11.12"/>
    <n v="9.183780620432616"/>
    <n v="1.9362193795673832"/>
    <n v="0.17412044780282224"/>
    <n v="2"/>
    <n v="22.24"/>
    <n v="0.2"/>
    <n v="120"/>
    <x v="0"/>
    <x v="1"/>
    <n v="11.27529068361433"/>
  </r>
  <r>
    <s v="V079"/>
    <x v="138"/>
    <x v="0"/>
    <x v="2"/>
    <s v="Machines"/>
    <s v="TEC-MA-10003176"/>
    <s v="Okidata B400 Printer"/>
    <s v="United States"/>
    <s v="CA-2016-158260"/>
    <x v="254"/>
    <d v="2016-11-08T00:00:00"/>
    <s v="Standard Class"/>
    <n v="4"/>
    <n v="11"/>
    <s v="Winter"/>
    <n v="686.4"/>
    <n v="522.36937525607618"/>
    <n v="164.03062474392379"/>
    <n v="0.23897235539615938"/>
    <n v="2"/>
    <n v="1372.8"/>
    <n v="0.2"/>
    <n v="359"/>
    <x v="0"/>
    <x v="0"/>
    <n v="242.67904730322309"/>
  </r>
  <r>
    <s v="V117"/>
    <x v="104"/>
    <x v="3"/>
    <x v="1"/>
    <s v="Binders"/>
    <s v="OFF-BI-10002003"/>
    <s v="Ibico Presentation Index for Binding Systems"/>
    <s v="United States"/>
    <s v="CA-2017-101805"/>
    <x v="96"/>
    <d v="2017-12-06T00:00:00"/>
    <s v="Standard Class"/>
    <n v="5"/>
    <n v="12"/>
    <s v="Winter"/>
    <n v="15.92"/>
    <n v="11.17213357320195"/>
    <n v="4.7478664267980495"/>
    <n v="0.29823281575364635"/>
    <n v="5"/>
    <n v="79.599999999999994"/>
    <n v="0.2"/>
    <n v="172"/>
    <x v="0"/>
    <x v="1"/>
    <n v="7.0840592748454467"/>
  </r>
  <r>
    <s v="V048"/>
    <x v="99"/>
    <x v="0"/>
    <x v="0"/>
    <s v="Furnishings"/>
    <s v="FUR-FU-10000023"/>
    <s v="Eldon Wave Desk Accessories"/>
    <s v="United States"/>
    <s v="CA-2017-101805"/>
    <x v="96"/>
    <d v="2017-12-06T00:00:00"/>
    <s v="Standard Class"/>
    <n v="5"/>
    <n v="12"/>
    <s v="Winter"/>
    <n v="70.680000000000007"/>
    <n v="50.279381076943949"/>
    <n v="20.400618923056058"/>
    <n v="0.288633544468818"/>
    <n v="12"/>
    <n v="848.16000000000008"/>
    <n v="0"/>
    <n v="347"/>
    <x v="0"/>
    <x v="1"/>
    <n v="23.367790952505551"/>
  </r>
  <r>
    <s v="V143"/>
    <x v="135"/>
    <x v="0"/>
    <x v="1"/>
    <s v="Storage"/>
    <s v="OFF-ST-10002756"/>
    <s v="Tennsco Stur-D-Stor Boltless Shelving, 5 Shelves, 24&quot; Deep, Sand"/>
    <s v="United States"/>
    <s v="CA-2017-101805"/>
    <x v="96"/>
    <d v="2017-12-06T00:00:00"/>
    <s v="Standard Class"/>
    <n v="5"/>
    <n v="12"/>
    <s v="Winter"/>
    <n v="541.24"/>
    <n v="438.23155363224782"/>
    <n v="103.00844636775219"/>
    <n v="0.19031935253815715"/>
    <n v="4"/>
    <n v="2164.96"/>
    <n v="0"/>
    <n v="226"/>
    <x v="0"/>
    <x v="0"/>
    <n v="301.52321693030541"/>
  </r>
  <r>
    <s v="V093"/>
    <x v="68"/>
    <x v="4"/>
    <x v="2"/>
    <s v="Machines"/>
    <s v="TEC-MA-10002694"/>
    <s v="Hewlett-Packard Deskjet F4180 All-in-One Color Ink-jet - Printer / copier / scanner"/>
    <s v="United States"/>
    <s v="US-2014-105137"/>
    <x v="982"/>
    <d v="2014-10-10T00:00:00"/>
    <s v="Same Day"/>
    <n v="0"/>
    <n v="10"/>
    <s v="Autumn"/>
    <n v="101.994"/>
    <n v="68.618799251030651"/>
    <n v="33.375200748969348"/>
    <n v="0.32722709913298181"/>
    <n v="2"/>
    <n v="203.988"/>
    <n v="0.7"/>
    <n v="145"/>
    <x v="0"/>
    <x v="2"/>
    <n v="132.5509689941303"/>
  </r>
  <r>
    <s v="V101"/>
    <x v="26"/>
    <x v="4"/>
    <x v="1"/>
    <s v="Binders"/>
    <s v="OFF-BI-10002429"/>
    <s v="Premier Elliptical Ring Binder, Black"/>
    <s v="United States"/>
    <s v="US-2014-105137"/>
    <x v="982"/>
    <d v="2014-10-10T00:00:00"/>
    <s v="Same Day"/>
    <n v="0"/>
    <n v="10"/>
    <s v="Autumn"/>
    <n v="18.263999999999999"/>
    <n v="12.878346195912391"/>
    <n v="5.3856538040876085"/>
    <n v="0.29487811016686427"/>
    <n v="2"/>
    <n v="36.527999999999999"/>
    <n v="0.7"/>
    <n v="367"/>
    <x v="0"/>
    <x v="2"/>
    <n v="60.013480533774903"/>
  </r>
  <r>
    <s v="V121"/>
    <x v="7"/>
    <x v="0"/>
    <x v="1"/>
    <s v="Binders"/>
    <s v="OFF-BI-10003684"/>
    <s v="Wilson Jones Legal Size Ring Binders"/>
    <s v="United States"/>
    <s v="CA-2017-142489"/>
    <x v="237"/>
    <d v="2017-11-16T00:00:00"/>
    <s v="Second Class"/>
    <n v="2"/>
    <n v="11"/>
    <s v="Winter"/>
    <n v="21.99"/>
    <n v="16.904801192098311"/>
    <n v="5.085198807901687"/>
    <n v="0.23125051422927181"/>
    <n v="5"/>
    <n v="109.94999999999999"/>
    <n v="0.8"/>
    <n v="227"/>
    <x v="0"/>
    <x v="2"/>
    <n v="44.856964955288717"/>
  </r>
  <r>
    <s v="V136"/>
    <x v="10"/>
    <x v="4"/>
    <x v="1"/>
    <s v="Supplies"/>
    <s v="OFF-SU-10003505"/>
    <s v="Premier Electric Letter Opener"/>
    <s v="United States"/>
    <s v="US-2016-141264"/>
    <x v="572"/>
    <d v="2016-08-19T00:00:00"/>
    <s v="Standard Class"/>
    <n v="6"/>
    <n v="8"/>
    <s v="Autumn"/>
    <n v="185.376"/>
    <n v="128.9891222109226"/>
    <n v="56.386877789077403"/>
    <n v="0.30417571740180716"/>
    <n v="2"/>
    <n v="370.75200000000001"/>
    <n v="0.2"/>
    <n v="129"/>
    <x v="1"/>
    <x v="0"/>
    <n v="199.23685463717371"/>
  </r>
  <r>
    <s v="V135"/>
    <x v="51"/>
    <x v="4"/>
    <x v="1"/>
    <s v="Appliances"/>
    <s v="OFF-AP-10002534"/>
    <s v="3.6 Cubic Foot Counter Height Office Refrigerator"/>
    <s v="United States"/>
    <s v="US-2016-141264"/>
    <x v="572"/>
    <d v="2016-08-19T00:00:00"/>
    <s v="Standard Class"/>
    <n v="6"/>
    <n v="8"/>
    <s v="Autumn"/>
    <n v="58.923999999999999"/>
    <n v="42.925547975187463"/>
    <n v="15.998452024812536"/>
    <n v="0.27150994543501011"/>
    <n v="1"/>
    <n v="58.923999999999999"/>
    <n v="0.8"/>
    <n v="193"/>
    <x v="1"/>
    <x v="0"/>
    <n v="600.90925163788245"/>
  </r>
  <r>
    <s v="V077"/>
    <x v="107"/>
    <x v="0"/>
    <x v="2"/>
    <s v="Machines"/>
    <s v="TEC-MA-10004626"/>
    <s v="Lexmark 20R1285 X6650 Wireless All-in-One Printer"/>
    <s v="United States"/>
    <s v="CA-2017-126928"/>
    <x v="697"/>
    <d v="2017-09-23T00:00:00"/>
    <s v="Standard Class"/>
    <n v="6"/>
    <n v="9"/>
    <s v="Autumn"/>
    <n v="480"/>
    <n v="398.28909619105502"/>
    <n v="81.710903808944977"/>
    <n v="0.17023104960196869"/>
    <n v="4"/>
    <n v="1920"/>
    <n v="0"/>
    <n v="323"/>
    <x v="1"/>
    <x v="0"/>
    <n v="254.55844122715709"/>
  </r>
  <r>
    <s v="V106"/>
    <x v="110"/>
    <x v="4"/>
    <x v="1"/>
    <s v="Storage"/>
    <s v="OFF-ST-10000615"/>
    <s v="SimpliFile Personal File, Black Granite, 15w x 6-15/16d x 11-1/4h"/>
    <s v="United States"/>
    <s v="CA-2017-126928"/>
    <x v="697"/>
    <d v="2017-09-23T00:00:00"/>
    <s v="Standard Class"/>
    <n v="6"/>
    <n v="9"/>
    <s v="Autumn"/>
    <n v="34.049999999999997"/>
    <n v="27.518626270097521"/>
    <n v="6.5313737299024766"/>
    <n v="0.19181714331578495"/>
    <n v="3"/>
    <n v="102.14999999999999"/>
    <n v="0"/>
    <n v="415"/>
    <x v="1"/>
    <x v="1"/>
    <n v="27.41341378517355"/>
  </r>
  <r>
    <s v="V127"/>
    <x v="39"/>
    <x v="3"/>
    <x v="1"/>
    <s v="Paper"/>
    <s v="OFF-PA-10000659"/>
    <s v="TOPS Carbonless Receipt Book, Four 2-3/4 x 7-1/4 Money Receipts per Page"/>
    <s v="United States"/>
    <s v="US-2015-107944"/>
    <x v="391"/>
    <d v="2015-03-25T00:00:00"/>
    <s v="First Class"/>
    <n v="2"/>
    <n v="3"/>
    <s v="Spring"/>
    <n v="192.72"/>
    <n v="125.6914121895114"/>
    <n v="67.028587810488602"/>
    <n v="0.3478029670531787"/>
    <n v="11"/>
    <n v="2119.92"/>
    <n v="0"/>
    <n v="199"/>
    <x v="0"/>
    <x v="2"/>
    <n v="59.812592673163017"/>
  </r>
  <r>
    <s v="V064"/>
    <x v="63"/>
    <x v="1"/>
    <x v="2"/>
    <s v="Accessories"/>
    <s v="TEC-AC-10000736"/>
    <s v="Logitech G600 MMO Gaming Mouse"/>
    <s v="United States"/>
    <s v="US-2015-107944"/>
    <x v="391"/>
    <d v="2015-03-25T00:00:00"/>
    <s v="First Class"/>
    <n v="2"/>
    <n v="3"/>
    <s v="Spring"/>
    <n v="239.97"/>
    <n v="174.07017336855401"/>
    <n v="65.89982663144599"/>
    <n v="0.27461693808161847"/>
    <n v="3"/>
    <n v="719.91"/>
    <n v="0"/>
    <n v="170"/>
    <x v="0"/>
    <x v="2"/>
    <n v="105.7520180310658"/>
  </r>
  <r>
    <s v="V079"/>
    <x v="138"/>
    <x v="4"/>
    <x v="2"/>
    <s v="Accessories"/>
    <s v="TEC-AC-10003038"/>
    <s v="Kingston Digital DataTraveler 16GB USB 2.0"/>
    <s v="United States"/>
    <s v="CA-2016-135594"/>
    <x v="1186"/>
    <d v="2016-07-03T00:00:00"/>
    <s v="Second Class"/>
    <n v="3"/>
    <n v="6"/>
    <s v="Summer"/>
    <n v="50.12"/>
    <n v="35.639967156338969"/>
    <n v="14.480032843661029"/>
    <n v="0.2889072794026542"/>
    <n v="7"/>
    <n v="350.84"/>
    <n v="0.2"/>
    <n v="180"/>
    <x v="0"/>
    <x v="1"/>
    <n v="18.40910623326652"/>
  </r>
  <r>
    <s v="V094"/>
    <x v="105"/>
    <x v="2"/>
    <x v="2"/>
    <s v="Phones"/>
    <s v="TEC-PH-10004071"/>
    <s v="PayAnywhere Card Reader"/>
    <s v="United States"/>
    <s v="US-2017-115252"/>
    <x v="179"/>
    <d v="2017-10-25T00:00:00"/>
    <s v="Standard Class"/>
    <n v="5"/>
    <n v="10"/>
    <s v="Autumn"/>
    <n v="15.984"/>
    <n v="10.96604449133417"/>
    <n v="5.0179555086658301"/>
    <n v="0.31393615544706144"/>
    <n v="2"/>
    <n v="31.968"/>
    <n v="0.2"/>
    <n v="497"/>
    <x v="0"/>
    <x v="1"/>
    <n v="28.255986976214441"/>
  </r>
  <r>
    <s v="V106"/>
    <x v="110"/>
    <x v="1"/>
    <x v="1"/>
    <s v="Paper"/>
    <s v="OFF-PA-10001667"/>
    <s v="Great White Multi-Use Recycled Paper (20Lb. and 84 Bright)"/>
    <s v="United States"/>
    <s v="US-2017-115252"/>
    <x v="179"/>
    <d v="2017-10-25T00:00:00"/>
    <s v="Standard Class"/>
    <n v="5"/>
    <n v="10"/>
    <s v="Autumn"/>
    <n v="14.352"/>
    <n v="10.31496813890724"/>
    <n v="4.0370318610927605"/>
    <n v="0.28128705832586121"/>
    <n v="3"/>
    <n v="43.055999999999997"/>
    <n v="0.2"/>
    <n v="466"/>
    <x v="0"/>
    <x v="1"/>
    <n v="18.03372659372274"/>
  </r>
  <r>
    <s v="V124"/>
    <x v="15"/>
    <x v="0"/>
    <x v="1"/>
    <s v="Binders"/>
    <s v="OFF-BI-10001982"/>
    <s v="Wilson Jones Custom Binder Spines &amp; Labels"/>
    <s v="United States"/>
    <s v="CA-2014-107398"/>
    <x v="55"/>
    <d v="2014-08-30T00:00:00"/>
    <s v="Standard Class"/>
    <n v="5"/>
    <n v="8"/>
    <s v="Autumn"/>
    <n v="6.5279999999999996"/>
    <n v="4.8727016395518499"/>
    <n v="1.6552983604481497"/>
    <n v="0.25356898903923863"/>
    <n v="4"/>
    <n v="26.111999999999998"/>
    <n v="0.7"/>
    <n v="399"/>
    <x v="0"/>
    <x v="1"/>
    <n v="1.972167480572725"/>
  </r>
  <r>
    <s v="V129"/>
    <x v="4"/>
    <x v="2"/>
    <x v="1"/>
    <s v="Binders"/>
    <s v="OFF-BI-10004141"/>
    <s v="Insertable Tab Indexes For Data Binders"/>
    <s v="United States"/>
    <s v="CA-2014-107398"/>
    <x v="55"/>
    <d v="2014-08-30T00:00:00"/>
    <s v="Standard Class"/>
    <n v="5"/>
    <n v="8"/>
    <s v="Autumn"/>
    <n v="2.8620000000000001"/>
    <n v="2.1047588388536109"/>
    <n v="0.75724116114638917"/>
    <n v="0.26458461255988441"/>
    <n v="3"/>
    <n v="8.5860000000000003"/>
    <n v="0.7"/>
    <n v="207"/>
    <x v="0"/>
    <x v="1"/>
    <n v="3.424964817337544"/>
  </r>
  <r>
    <s v="V113"/>
    <x v="117"/>
    <x v="3"/>
    <x v="1"/>
    <s v="Binders"/>
    <s v="OFF-BI-10002103"/>
    <s v="Cardinal Slant-D Ring Binder, Heavy Gauge Vinyl"/>
    <s v="United States"/>
    <s v="CA-2014-107398"/>
    <x v="55"/>
    <d v="2014-08-30T00:00:00"/>
    <s v="Standard Class"/>
    <n v="5"/>
    <n v="8"/>
    <s v="Autumn"/>
    <n v="20.856000000000002"/>
    <n v="14.15495157834682"/>
    <n v="6.7010484216531818"/>
    <n v="0.32130074902441413"/>
    <n v="8"/>
    <n v="166.84800000000001"/>
    <n v="0.7"/>
    <n v="201"/>
    <x v="0"/>
    <x v="1"/>
    <n v="13.78399461694613"/>
  </r>
  <r>
    <s v="V104"/>
    <x v="81"/>
    <x v="1"/>
    <x v="1"/>
    <s v="Storage"/>
    <s v="OFF-ST-10002574"/>
    <s v="SAFCO Commercial Wire Shelving, Black"/>
    <s v="United States"/>
    <s v="CA-2014-169642"/>
    <x v="923"/>
    <d v="2014-07-30T00:00:00"/>
    <s v="Second Class"/>
    <n v="3"/>
    <n v="7"/>
    <s v="Summer"/>
    <n v="276.27999999999997"/>
    <n v="218.6046937317125"/>
    <n v="57.675306268287471"/>
    <n v="0.20875671879356986"/>
    <n v="2"/>
    <n v="552.55999999999995"/>
    <n v="0"/>
    <n v="190"/>
    <x v="0"/>
    <x v="0"/>
    <n v="215.1123642064511"/>
  </r>
  <r>
    <s v="V029"/>
    <x v="54"/>
    <x v="1"/>
    <x v="0"/>
    <s v="Furnishings"/>
    <s v="FUR-FU-10003394"/>
    <s v="Tenex &quot;The Solids&quot; Textured Chair Mats"/>
    <s v="United States"/>
    <s v="CA-2017-103968"/>
    <x v="96"/>
    <d v="2017-12-07T00:00:00"/>
    <s v="Standard Class"/>
    <n v="6"/>
    <n v="12"/>
    <s v="Winter"/>
    <n v="629.64"/>
    <n v="422.10240669043861"/>
    <n v="207.53759330956137"/>
    <n v="0.32961310162880597"/>
    <n v="9"/>
    <n v="5666.76"/>
    <n v="0"/>
    <n v="464"/>
    <x v="1"/>
    <x v="0"/>
    <n v="193.8788391960299"/>
  </r>
  <r>
    <s v="V081"/>
    <x v="127"/>
    <x v="3"/>
    <x v="2"/>
    <s v="Phones"/>
    <s v="TEC-PH-10003072"/>
    <s v="Panasonic KX-TG9541B DECT 6.0 Digital 2-Line Expandable Cordless Phone With Digital Answering System"/>
    <s v="United States"/>
    <s v="CA-2016-147256"/>
    <x v="508"/>
    <d v="2016-10-21T00:00:00"/>
    <s v="Second Class"/>
    <n v="4"/>
    <n v="10"/>
    <s v="Autumn"/>
    <n v="449.97"/>
    <n v="370.72971023973292"/>
    <n v="79.240289760267103"/>
    <n v="0.17610127288545258"/>
    <n v="3"/>
    <n v="1349.91"/>
    <n v="0"/>
    <n v="115"/>
    <x v="0"/>
    <x v="0"/>
    <n v="433.4685050095336"/>
  </r>
  <r>
    <s v="V143"/>
    <x v="135"/>
    <x v="3"/>
    <x v="1"/>
    <s v="Appliances"/>
    <s v="OFF-AP-10003057"/>
    <s v="Honeywell Enviracaire Portable HEPA Air Cleaner for 16' x 20' Room"/>
    <s v="United States"/>
    <s v="CA-2016-147256"/>
    <x v="508"/>
    <d v="2016-10-21T00:00:00"/>
    <s v="Second Class"/>
    <n v="4"/>
    <n v="10"/>
    <s v="Autumn"/>
    <n v="1927.59"/>
    <n v="1541.520468556412"/>
    <n v="386.06953144358795"/>
    <n v="0.20028612487281422"/>
    <n v="7"/>
    <n v="13493.13"/>
    <n v="0"/>
    <n v="209"/>
    <x v="0"/>
    <x v="0"/>
    <n v="573.22836627298898"/>
  </r>
  <r>
    <s v="V033"/>
    <x v="74"/>
    <x v="1"/>
    <x v="0"/>
    <s v="Chairs"/>
    <s v="FUR-CH-10001146"/>
    <s v="Global Value Mid-Back Manager's Chair, Gray"/>
    <s v="United States"/>
    <s v="CA-2016-162159"/>
    <x v="1142"/>
    <d v="2016-09-18T00:00:00"/>
    <s v="First Class"/>
    <n v="2"/>
    <n v="9"/>
    <s v="Autumn"/>
    <n v="121.78"/>
    <n v="99.927291839509508"/>
    <n v="21.852708160490494"/>
    <n v="0.17944414649770482"/>
    <n v="2"/>
    <n v="243.56"/>
    <n v="0"/>
    <n v="362"/>
    <x v="0"/>
    <x v="2"/>
    <n v="98.517716256519066"/>
  </r>
  <r>
    <s v="V005"/>
    <x v="103"/>
    <x v="3"/>
    <x v="0"/>
    <s v="Chairs"/>
    <s v="FUR-CH-10003973"/>
    <s v="GuestStacker Chair with Chrome Finish Legs"/>
    <s v="United States"/>
    <s v="CA-2015-111038"/>
    <x v="494"/>
    <d v="2015-12-06T00:00:00"/>
    <s v="Standard Class"/>
    <n v="5"/>
    <n v="12"/>
    <s v="Winter"/>
    <n v="2676.672"/>
    <n v="2165.6045255135959"/>
    <n v="511.06747448640408"/>
    <n v="0.19093391886880576"/>
    <n v="9"/>
    <n v="24090.047999999999"/>
    <n v="0.2"/>
    <n v="259"/>
    <x v="0"/>
    <x v="0"/>
    <n v="735.77895983896838"/>
  </r>
  <r>
    <s v="V026"/>
    <x v="134"/>
    <x v="1"/>
    <x v="0"/>
    <s v="Tables"/>
    <s v="FUR-TA-10001307"/>
    <s v="SAFCO PlanMaster Heigh-Adjustable Drafting Table Base, 43w x 30d x 30-37h, Black"/>
    <s v="United States"/>
    <s v="CA-2014-124723"/>
    <x v="79"/>
    <d v="2014-08-12T00:00:00"/>
    <s v="Standard Class"/>
    <n v="7"/>
    <n v="8"/>
    <s v="Autumn"/>
    <n v="489.23"/>
    <n v="404.98623760995599"/>
    <n v="84.243762390044026"/>
    <n v="0.17219664041461893"/>
    <n v="2"/>
    <n v="978.46"/>
    <n v="0.3"/>
    <n v="352"/>
    <x v="1"/>
    <x v="0"/>
    <n v="651.7031702354991"/>
  </r>
  <r>
    <s v="V048"/>
    <x v="99"/>
    <x v="1"/>
    <x v="0"/>
    <s v="Furnishings"/>
    <s v="FUR-FU-10004071"/>
    <s v="Luxo Professional Magnifying Clamp-On Fluorescent Lamps"/>
    <s v="United States"/>
    <s v="CA-2016-167241"/>
    <x v="243"/>
    <d v="2016-08-22T00:00:00"/>
    <s v="Standard Class"/>
    <n v="7"/>
    <n v="8"/>
    <s v="Autumn"/>
    <n v="312.02999999999997"/>
    <n v="250.20816301064141"/>
    <n v="61.821836989358559"/>
    <n v="0.1981278626714052"/>
    <n v="3"/>
    <n v="936.08999999999992"/>
    <n v="0"/>
    <n v="188"/>
    <x v="1"/>
    <x v="0"/>
    <n v="170.16578504799369"/>
  </r>
  <r>
    <s v="V111"/>
    <x v="52"/>
    <x v="4"/>
    <x v="1"/>
    <s v="Storage"/>
    <s v="OFF-ST-10001505"/>
    <s v="Perma STOR-ALL Hanging File Box, 13 1/8&quot;W x 12 1/4&quot;D x 10 1/2&quot;H"/>
    <s v="United States"/>
    <s v="CA-2016-167241"/>
    <x v="243"/>
    <d v="2016-08-22T00:00:00"/>
    <s v="Standard Class"/>
    <n v="7"/>
    <n v="8"/>
    <s v="Autumn"/>
    <n v="17.940000000000001"/>
    <n v="12.822572537358329"/>
    <n v="5.1174274626416718"/>
    <n v="0.28525236692539974"/>
    <n v="3"/>
    <n v="53.820000000000007"/>
    <n v="0"/>
    <n v="194"/>
    <x v="1"/>
    <x v="1"/>
    <n v="9.5131149022208863"/>
  </r>
  <r>
    <s v="V085"/>
    <x v="82"/>
    <x v="4"/>
    <x v="2"/>
    <s v="Phones"/>
    <s v="TEC-PH-10004614"/>
    <s v="AT&amp;T 841000 Phone"/>
    <s v="United States"/>
    <s v="CA-2016-167241"/>
    <x v="243"/>
    <d v="2016-08-22T00:00:00"/>
    <s v="Standard Class"/>
    <n v="7"/>
    <n v="8"/>
    <s v="Autumn"/>
    <n v="165.6"/>
    <n v="138.53934257221229"/>
    <n v="27.060657427787703"/>
    <n v="0.16340976707601271"/>
    <n v="3"/>
    <n v="496.79999999999995"/>
    <n v="0.2"/>
    <n v="371"/>
    <x v="1"/>
    <x v="0"/>
    <n v="164.77652398671009"/>
  </r>
  <r>
    <s v="V112"/>
    <x v="53"/>
    <x v="2"/>
    <x v="1"/>
    <s v="Paper"/>
    <s v="OFF-PA-10004911"/>
    <s v="Rediform S.O.S. 1-Up Phone Message Bk, 4-1/4x3-1/16 Bk, 1 Form/Pg, 40 Messages/Bk, 3/Pk"/>
    <s v="United States"/>
    <s v="CA-2016-167241"/>
    <x v="243"/>
    <d v="2016-08-22T00:00:00"/>
    <s v="Standard Class"/>
    <n v="7"/>
    <n v="8"/>
    <s v="Autumn"/>
    <n v="37.520000000000003"/>
    <n v="31.18930383953731"/>
    <n v="6.3306961604626935"/>
    <n v="0.16872857570529565"/>
    <n v="4"/>
    <n v="150.08000000000001"/>
    <n v="0"/>
    <n v="346"/>
    <x v="1"/>
    <x v="1"/>
    <n v="21.389690974859828"/>
  </r>
  <r>
    <s v="V061"/>
    <x v="47"/>
    <x v="0"/>
    <x v="2"/>
    <s v="Phones"/>
    <s v="TEC-PH-10003601"/>
    <s v="Ativa D5772 2-Line 5.8GHz Digital Expandable Corded/Cordless Phone System with Answering &amp; Caller ID/Call Waiting, Black/Silver"/>
    <s v="United States"/>
    <s v="CA-2015-163237"/>
    <x v="976"/>
    <d v="2015-08-09T00:00:00"/>
    <s v="Second Class"/>
    <n v="2"/>
    <n v="8"/>
    <s v="Autumn"/>
    <n v="494.97"/>
    <n v="406.34197803776277"/>
    <n v="88.628021962237256"/>
    <n v="0.17905736097589198"/>
    <n v="3"/>
    <n v="1484.91"/>
    <n v="0"/>
    <n v="460"/>
    <x v="0"/>
    <x v="0"/>
    <n v="269.42754177453111"/>
  </r>
  <r>
    <s v="V127"/>
    <x v="39"/>
    <x v="3"/>
    <x v="1"/>
    <s v="Labels"/>
    <s v="OFF-LA-10004545"/>
    <s v="Avery 50"/>
    <s v="United States"/>
    <s v="CA-2015-163237"/>
    <x v="976"/>
    <d v="2015-08-09T00:00:00"/>
    <s v="Second Class"/>
    <n v="2"/>
    <n v="8"/>
    <s v="Autumn"/>
    <n v="25.06"/>
    <n v="18.471660425342371"/>
    <n v="6.5883395746576277"/>
    <n v="0.26290261670621023"/>
    <n v="2"/>
    <n v="50.12"/>
    <n v="0"/>
    <n v="477"/>
    <x v="0"/>
    <x v="1"/>
    <n v="26.838780322510932"/>
  </r>
  <r>
    <s v="V048"/>
    <x v="99"/>
    <x v="1"/>
    <x v="0"/>
    <s v="Furnishings"/>
    <s v="FUR-FU-10001379"/>
    <s v="Executive Impressions 16-1/2&quot; Circular Wall Clock"/>
    <s v="United States"/>
    <s v="CA-2016-150483"/>
    <x v="1206"/>
    <d v="2016-06-04T00:00:00"/>
    <s v="Standard Class"/>
    <n v="4"/>
    <n v="5"/>
    <s v="Summer"/>
    <n v="32.064"/>
    <n v="23.369326866097229"/>
    <n v="8.6946731339027714"/>
    <n v="0.27116620302840477"/>
    <n v="3"/>
    <n v="96.192000000000007"/>
    <n v="0.6"/>
    <n v="305"/>
    <x v="0"/>
    <x v="1"/>
    <n v="3.7787786386609108"/>
  </r>
  <r>
    <s v="V105"/>
    <x v="85"/>
    <x v="1"/>
    <x v="1"/>
    <s v="Paper"/>
    <s v="OFF-PA-10001846"/>
    <s v="Xerox 1899"/>
    <s v="United States"/>
    <s v="CA-2016-150483"/>
    <x v="1206"/>
    <d v="2016-06-04T00:00:00"/>
    <s v="Standard Class"/>
    <n v="4"/>
    <n v="5"/>
    <s v="Summer"/>
    <n v="18.495999999999999"/>
    <n v="13.20680209988833"/>
    <n v="5.2891979001116685"/>
    <n v="0.28596441933994748"/>
    <n v="4"/>
    <n v="73.983999999999995"/>
    <n v="0.2"/>
    <n v="444"/>
    <x v="0"/>
    <x v="1"/>
    <n v="4.3253559391106746"/>
  </r>
  <r>
    <s v="V016"/>
    <x v="137"/>
    <x v="2"/>
    <x v="0"/>
    <s v="Chairs"/>
    <s v="FUR-CH-10000422"/>
    <s v="Global Highback Leather Tilter in Burgundy"/>
    <s v="United States"/>
    <s v="CA-2016-150483"/>
    <x v="1206"/>
    <d v="2016-06-04T00:00:00"/>
    <s v="Standard Class"/>
    <n v="4"/>
    <n v="5"/>
    <s v="Summer"/>
    <n v="191.07900000000001"/>
    <n v="132.96954515829481"/>
    <n v="58.109454841705201"/>
    <n v="0.30411219883768076"/>
    <n v="3"/>
    <n v="573.23700000000008"/>
    <n v="0.3"/>
    <n v="417"/>
    <x v="0"/>
    <x v="0"/>
    <n v="170.83357355186371"/>
  </r>
  <r>
    <s v="V121"/>
    <x v="7"/>
    <x v="0"/>
    <x v="1"/>
    <s v="Paper"/>
    <s v="OFF-PA-10004621"/>
    <s v="Xerox 212"/>
    <s v="United States"/>
    <s v="CA-2016-150483"/>
    <x v="1206"/>
    <d v="2016-06-04T00:00:00"/>
    <s v="Standard Class"/>
    <n v="4"/>
    <n v="5"/>
    <s v="Summer"/>
    <n v="10.368"/>
    <n v="7.1709974238326719"/>
    <n v="3.1970025761673284"/>
    <n v="0.30835287192971916"/>
    <n v="2"/>
    <n v="20.736000000000001"/>
    <n v="0.2"/>
    <n v="385"/>
    <x v="0"/>
    <x v="1"/>
    <n v="9.751833585829603"/>
  </r>
  <r>
    <s v="V117"/>
    <x v="104"/>
    <x v="1"/>
    <x v="1"/>
    <s v="Labels"/>
    <s v="OFF-LA-10001474"/>
    <s v="Avery 477"/>
    <s v="United States"/>
    <s v="US-2016-126431"/>
    <x v="949"/>
    <d v="2016-07-01T00:00:00"/>
    <s v="Same Day"/>
    <n v="0"/>
    <n v="7"/>
    <s v="Summer"/>
    <n v="30.53"/>
    <n v="21.313483856415619"/>
    <n v="9.2165161435843821"/>
    <n v="0.3018839221612965"/>
    <n v="1"/>
    <n v="30.53"/>
    <n v="0"/>
    <n v="347"/>
    <x v="0"/>
    <x v="2"/>
    <n v="100.7644180121799"/>
  </r>
  <r>
    <s v="V096"/>
    <x v="37"/>
    <x v="2"/>
    <x v="2"/>
    <s v="Accessories"/>
    <s v="TEC-AC-10001635"/>
    <s v="KeyTronic KT400U2 - Keyboard - Black"/>
    <s v="United States"/>
    <s v="US-2016-126431"/>
    <x v="949"/>
    <d v="2016-07-01T00:00:00"/>
    <s v="Same Day"/>
    <n v="0"/>
    <n v="7"/>
    <s v="Summer"/>
    <n v="30.84"/>
    <n v="23.622252142139541"/>
    <n v="7.2177478578604592"/>
    <n v="0.23403851679184368"/>
    <n v="3"/>
    <n v="92.52"/>
    <n v="0"/>
    <n v="495"/>
    <x v="0"/>
    <x v="2"/>
    <n v="37.518479286879412"/>
  </r>
  <r>
    <s v="V103"/>
    <x v="33"/>
    <x v="2"/>
    <x v="1"/>
    <s v="Paper"/>
    <s v="OFF-PA-10001950"/>
    <s v="Southworth 25% Cotton Antique Laid Paper &amp; Envelopes"/>
    <s v="United States"/>
    <s v="US-2016-126431"/>
    <x v="949"/>
    <d v="2016-07-01T00:00:00"/>
    <s v="Same Day"/>
    <n v="0"/>
    <n v="7"/>
    <s v="Summer"/>
    <n v="75.06"/>
    <n v="61.00714154066155"/>
    <n v="14.052858459338452"/>
    <n v="0.1872216687894811"/>
    <n v="9"/>
    <n v="675.54"/>
    <n v="0"/>
    <n v="166"/>
    <x v="0"/>
    <x v="1"/>
    <n v="27.735986299390909"/>
  </r>
  <r>
    <s v="V070"/>
    <x v="59"/>
    <x v="4"/>
    <x v="2"/>
    <s v="Phones"/>
    <s v="TEC-PH-10001552"/>
    <s v="I Need's 3d Hello Kitty Hybrid Silicone Case Cover for HTC One X 4g with 3d Hello Kitty Stylus Pen Green/pink"/>
    <s v="United States"/>
    <s v="CA-2016-139934"/>
    <x v="122"/>
    <d v="2016-12-20T00:00:00"/>
    <s v="First Class"/>
    <n v="2"/>
    <n v="12"/>
    <s v="Winter"/>
    <n v="66.975999999999999"/>
    <n v="46.633177712331687"/>
    <n v="20.342822287668312"/>
    <n v="0.30373301313408252"/>
    <n v="7"/>
    <n v="468.83199999999999"/>
    <n v="0.2"/>
    <n v="145"/>
    <x v="0"/>
    <x v="1"/>
    <n v="25.441056316294912"/>
  </r>
  <r>
    <s v="V141"/>
    <x v="67"/>
    <x v="0"/>
    <x v="1"/>
    <s v="Paper"/>
    <s v="OFF-PA-10003790"/>
    <s v="Xerox 1991"/>
    <s v="United States"/>
    <s v="CA-2015-109603"/>
    <x v="1207"/>
    <d v="2015-02-01T00:00:00"/>
    <s v="Standard Class"/>
    <n v="6"/>
    <n v="1"/>
    <s v="Winter"/>
    <n v="182.72"/>
    <n v="119.8943973377999"/>
    <n v="62.825602662200097"/>
    <n v="0.34383539110223343"/>
    <n v="8"/>
    <n v="1461.76"/>
    <n v="0"/>
    <n v="142"/>
    <x v="1"/>
    <x v="2"/>
    <n v="69.697561415016523"/>
  </r>
  <r>
    <s v="V117"/>
    <x v="104"/>
    <x v="3"/>
    <x v="1"/>
    <s v="Labels"/>
    <s v="OFF-LA-10002475"/>
    <s v="Avery 519"/>
    <s v="United States"/>
    <s v="CA-2017-160661"/>
    <x v="960"/>
    <d v="2017-11-01T00:00:00"/>
    <s v="Standard Class"/>
    <n v="4"/>
    <n v="10"/>
    <s v="Autumn"/>
    <n v="21.93"/>
    <n v="16.47375781959261"/>
    <n v="5.45624218040739"/>
    <n v="0.24880265300535295"/>
    <n v="3"/>
    <n v="65.789999999999992"/>
    <n v="0"/>
    <n v="328"/>
    <x v="0"/>
    <x v="1"/>
    <n v="7.7591670085561804"/>
  </r>
  <r>
    <s v="V088"/>
    <x v="96"/>
    <x v="3"/>
    <x v="2"/>
    <s v="Accessories"/>
    <s v="TEC-AC-10000303"/>
    <s v="Logitech M510 Wireless Mouse"/>
    <s v="United States"/>
    <s v="CA-2017-102610"/>
    <x v="259"/>
    <d v="2017-11-08T00:00:00"/>
    <s v="Standard Class"/>
    <n v="4"/>
    <n v="11"/>
    <s v="Winter"/>
    <n v="95.975999999999999"/>
    <n v="70.191370538025652"/>
    <n v="25.784629461974347"/>
    <n v="0.26865705449252258"/>
    <n v="3"/>
    <n v="287.928"/>
    <n v="0.2"/>
    <n v="400"/>
    <x v="0"/>
    <x v="1"/>
    <n v="15.996"/>
  </r>
  <r>
    <s v="V082"/>
    <x v="131"/>
    <x v="3"/>
    <x v="2"/>
    <s v="Phones"/>
    <s v="TEC-PH-10000127"/>
    <s v="iOttie XL Car Mount"/>
    <s v="United States"/>
    <s v="CA-2017-102610"/>
    <x v="259"/>
    <d v="2017-11-08T00:00:00"/>
    <s v="Standard Class"/>
    <n v="4"/>
    <n v="11"/>
    <s v="Winter"/>
    <n v="143.928"/>
    <n v="98.540951146300202"/>
    <n v="45.387048853699795"/>
    <n v="0.31534551201781302"/>
    <n v="9"/>
    <n v="1295.3519999999999"/>
    <n v="0.2"/>
    <n v="333"/>
    <x v="0"/>
    <x v="2"/>
    <n v="45.232206578941081"/>
  </r>
  <r>
    <s v="V104"/>
    <x v="81"/>
    <x v="1"/>
    <x v="1"/>
    <s v="Binders"/>
    <s v="OFF-BI-10004364"/>
    <s v="Storex Dura Pro Binders"/>
    <s v="United States"/>
    <s v="CA-2017-102610"/>
    <x v="259"/>
    <d v="2017-11-08T00:00:00"/>
    <s v="Standard Class"/>
    <n v="4"/>
    <n v="11"/>
    <s v="Winter"/>
    <n v="3.5640000000000001"/>
    <n v="2.5321931880179438"/>
    <n v="1.0318068119820563"/>
    <n v="0.28950808417004947"/>
    <n v="2"/>
    <n v="7.1280000000000001"/>
    <n v="0.7"/>
    <n v="298"/>
    <x v="0"/>
    <x v="1"/>
    <n v="9.7947252641408991"/>
  </r>
  <r>
    <s v="V108"/>
    <x v="76"/>
    <x v="3"/>
    <x v="1"/>
    <s v="Labels"/>
    <s v="OFF-LA-10002195"/>
    <s v="Avery 481"/>
    <s v="United States"/>
    <s v="CA-2017-102610"/>
    <x v="259"/>
    <d v="2017-11-08T00:00:00"/>
    <s v="Standard Class"/>
    <n v="4"/>
    <n v="11"/>
    <s v="Winter"/>
    <n v="4.9279999999999999"/>
    <n v="3.5640477297280979"/>
    <n v="1.363952270271902"/>
    <n v="0.27677602887010999"/>
    <n v="2"/>
    <n v="9.8559999999999999"/>
    <n v="0.2"/>
    <n v="435"/>
    <x v="0"/>
    <x v="1"/>
    <n v="9.4088832918683813"/>
  </r>
  <r>
    <s v="V114"/>
    <x v="13"/>
    <x v="3"/>
    <x v="1"/>
    <s v="Storage"/>
    <s v="OFF-ST-10001490"/>
    <s v="Hot File 7-Pocket, Floor Stand"/>
    <s v="United States"/>
    <s v="US-2016-144057"/>
    <x v="195"/>
    <d v="2016-05-13T00:00:00"/>
    <s v="Standard Class"/>
    <n v="4"/>
    <n v="5"/>
    <s v="Summer"/>
    <n v="856.65599999999995"/>
    <n v="667.58184093557213"/>
    <n v="189.07415906442782"/>
    <n v="0.22071188325818977"/>
    <n v="6"/>
    <n v="5139.9359999999997"/>
    <n v="0.2"/>
    <n v="131"/>
    <x v="0"/>
    <x v="0"/>
    <n v="400.03175912208229"/>
  </r>
  <r>
    <s v="V116"/>
    <x v="62"/>
    <x v="0"/>
    <x v="1"/>
    <s v="Binders"/>
    <s v="OFF-BI-10002852"/>
    <s v="Ibico Standard Transparent Covers"/>
    <s v="United States"/>
    <s v="US-2016-144057"/>
    <x v="195"/>
    <d v="2016-05-13T00:00:00"/>
    <s v="Standard Class"/>
    <n v="4"/>
    <n v="5"/>
    <s v="Summer"/>
    <n v="13.183999999999999"/>
    <n v="10.286928930343191"/>
    <n v="2.8970710696568087"/>
    <n v="0.21974143428828952"/>
    <n v="4"/>
    <n v="52.735999999999997"/>
    <n v="0.8"/>
    <n v="363"/>
    <x v="0"/>
    <x v="1"/>
    <n v="34.951157956338001"/>
  </r>
  <r>
    <s v="V115"/>
    <x v="44"/>
    <x v="3"/>
    <x v="1"/>
    <s v="Appliances"/>
    <s v="OFF-AP-10000390"/>
    <s v="Euro Pro Shark Stick Mini Vacuum"/>
    <s v="United States"/>
    <s v="US-2016-144057"/>
    <x v="195"/>
    <d v="2016-05-13T00:00:00"/>
    <s v="Standard Class"/>
    <n v="4"/>
    <n v="5"/>
    <s v="Summer"/>
    <n v="48.783999999999999"/>
    <n v="39.46761536132265"/>
    <n v="9.3163846386773486"/>
    <n v="0.1909721350991585"/>
    <n v="4"/>
    <n v="195.136"/>
    <n v="0.8"/>
    <n v="212"/>
    <x v="0"/>
    <x v="1"/>
    <n v="14.082727766073351"/>
  </r>
  <r>
    <s v="V104"/>
    <x v="81"/>
    <x v="2"/>
    <x v="1"/>
    <s v="Paper"/>
    <s v="OFF-PA-10004327"/>
    <s v="Xerox 1911"/>
    <s v="United States"/>
    <s v="US-2016-144057"/>
    <x v="195"/>
    <d v="2016-05-13T00:00:00"/>
    <s v="Standard Class"/>
    <n v="4"/>
    <n v="5"/>
    <s v="Summer"/>
    <n v="76.64"/>
    <n v="62.300267167230878"/>
    <n v="14.339732832769123"/>
    <n v="0.18710507349646557"/>
    <n v="2"/>
    <n v="153.28"/>
    <n v="0.2"/>
    <n v="417"/>
    <x v="0"/>
    <x v="2"/>
    <n v="57.719003109894402"/>
  </r>
  <r>
    <s v="V136"/>
    <x v="10"/>
    <x v="4"/>
    <x v="1"/>
    <s v="Binders"/>
    <s v="OFF-BI-10002353"/>
    <s v="GBC VeloBind Cover Sets"/>
    <s v="United States"/>
    <s v="US-2016-144057"/>
    <x v="195"/>
    <d v="2016-05-13T00:00:00"/>
    <s v="Standard Class"/>
    <n v="4"/>
    <n v="5"/>
    <s v="Summer"/>
    <n v="18.527999999999999"/>
    <n v="13.05301198343107"/>
    <n v="5.4749880165689291"/>
    <n v="0.29549805788908295"/>
    <n v="6"/>
    <n v="111.16799999999999"/>
    <n v="0.8"/>
    <n v="375"/>
    <x v="0"/>
    <x v="1"/>
    <n v="28.224541140967759"/>
  </r>
  <r>
    <s v="V024"/>
    <x v="50"/>
    <x v="1"/>
    <x v="0"/>
    <s v="Furnishings"/>
    <s v="FUR-FU-10003192"/>
    <s v="Luxo Adjustable Task Clamp Lamp"/>
    <s v="United States"/>
    <s v="CA-2014-160276"/>
    <x v="1063"/>
    <d v="2014-04-08T00:00:00"/>
    <s v="Standard Class"/>
    <n v="6"/>
    <n v="4"/>
    <s v="Spring"/>
    <n v="177.68"/>
    <n v="142.43669365030109"/>
    <n v="35.243306349698912"/>
    <n v="0.19835269219776513"/>
    <n v="2"/>
    <n v="355.36"/>
    <n v="0"/>
    <n v="245"/>
    <x v="1"/>
    <x v="0"/>
    <n v="285.90289248391082"/>
  </r>
  <r>
    <s v="V056"/>
    <x v="93"/>
    <x v="1"/>
    <x v="2"/>
    <s v="Accessories"/>
    <s v="TEC-AC-10000736"/>
    <s v="Logitech G600 MMO Gaming Mouse"/>
    <s v="United States"/>
    <s v="CA-2014-132983"/>
    <x v="582"/>
    <d v="2014-05-03T00:00:00"/>
    <s v="Standard Class"/>
    <n v="5"/>
    <n v="4"/>
    <s v="Spring"/>
    <n v="159.97999999999999"/>
    <n v="125.3296210069369"/>
    <n v="34.650378993063086"/>
    <n v="0.21659194269948173"/>
    <n v="2"/>
    <n v="319.95999999999998"/>
    <n v="0"/>
    <n v="456"/>
    <x v="0"/>
    <x v="2"/>
    <n v="105.7520180310658"/>
  </r>
  <r>
    <s v="V074"/>
    <x v="113"/>
    <x v="3"/>
    <x v="2"/>
    <s v="Phones"/>
    <s v="TEC-PH-10003095"/>
    <s v="Samsung HM1900 Bluetooth Headset"/>
    <s v="United States"/>
    <s v="CA-2016-145709"/>
    <x v="964"/>
    <d v="2016-10-08T00:00:00"/>
    <s v="Standard Class"/>
    <n v="4"/>
    <n v="10"/>
    <s v="Autumn"/>
    <n v="52.68"/>
    <n v="36.688866529472698"/>
    <n v="15.991133470527302"/>
    <n v="0.30355226785359346"/>
    <n v="3"/>
    <n v="158.04"/>
    <n v="0.2"/>
    <n v="105"/>
    <x v="0"/>
    <x v="0"/>
    <n v="30.414812180909479"/>
  </r>
  <r>
    <s v="V013"/>
    <x v="97"/>
    <x v="2"/>
    <x v="0"/>
    <s v="Furnishings"/>
    <s v="FUR-FU-10002885"/>
    <s v="Magna Visual Magnetic Picture Hangers"/>
    <s v="United States"/>
    <s v="CA-2016-145709"/>
    <x v="964"/>
    <d v="2016-10-08T00:00:00"/>
    <s v="Standard Class"/>
    <n v="4"/>
    <n v="10"/>
    <s v="Autumn"/>
    <n v="11.568"/>
    <n v="8.6119193101507374"/>
    <n v="2.9560806898492622"/>
    <n v="0.25553947872140925"/>
    <n v="3"/>
    <n v="34.704000000000001"/>
    <n v="0.2"/>
    <n v="439"/>
    <x v="0"/>
    <x v="1"/>
    <n v="7.8473784327421523"/>
  </r>
  <r>
    <s v="V113"/>
    <x v="117"/>
    <x v="3"/>
    <x v="1"/>
    <s v="Binders"/>
    <s v="OFF-BI-10001525"/>
    <s v="Acco Pressboard Covers with Storage Hooks, 14 7/8&quot; x 11&quot;, Executive Red"/>
    <s v="United States"/>
    <s v="CA-2017-133928"/>
    <x v="532"/>
    <d v="2017-06-17T00:00:00"/>
    <s v="Standard Class"/>
    <n v="6"/>
    <n v="6"/>
    <s v="Summer"/>
    <n v="4.5720000000000001"/>
    <n v="3.793640341759871"/>
    <n v="0.77835965824012909"/>
    <n v="0.17024489462819972"/>
    <n v="4"/>
    <n v="18.288"/>
    <n v="0.7"/>
    <n v="207"/>
    <x v="1"/>
    <x v="1"/>
    <n v="5.718400773880254"/>
  </r>
  <r>
    <s v="V076"/>
    <x v="106"/>
    <x v="3"/>
    <x v="2"/>
    <s v="Phones"/>
    <s v="TEC-PH-10004241"/>
    <s v="Nokia Lumia 1020"/>
    <s v="United States"/>
    <s v="CA-2016-168032"/>
    <x v="806"/>
    <d v="2016-02-03T00:00:00"/>
    <s v="Standard Class"/>
    <n v="4"/>
    <n v="1"/>
    <s v="Winter"/>
    <n v="1439.9680000000001"/>
    <n v="1139.9957510867871"/>
    <n v="299.97224891321298"/>
    <n v="0.20831869104953232"/>
    <n v="4"/>
    <n v="5759.8720000000003"/>
    <n v="0.2"/>
    <n v="359"/>
    <x v="0"/>
    <x v="2"/>
    <n v="132.5509689941303"/>
  </r>
  <r>
    <s v="V134"/>
    <x v="36"/>
    <x v="3"/>
    <x v="1"/>
    <s v="Binders"/>
    <s v="OFF-BI-10000546"/>
    <s v="Avery Durable Binders"/>
    <s v="United States"/>
    <s v="CA-2016-168032"/>
    <x v="806"/>
    <d v="2016-02-03T00:00:00"/>
    <s v="Standard Class"/>
    <n v="4"/>
    <n v="1"/>
    <s v="Winter"/>
    <n v="1.728"/>
    <n v="1.175421901767369"/>
    <n v="0.55257809823263093"/>
    <n v="0.31977899203277255"/>
    <n v="3"/>
    <n v="5.1840000000000002"/>
    <n v="0.8"/>
    <n v="170"/>
    <x v="0"/>
    <x v="1"/>
    <n v="5.8343025757544096"/>
  </r>
  <r>
    <s v="V010"/>
    <x v="129"/>
    <x v="3"/>
    <x v="0"/>
    <s v="Tables"/>
    <s v="FUR-TA-10004256"/>
    <s v="Bretford Just In Time Height-Adjustable Multi-Task Work Tables"/>
    <s v="United States"/>
    <s v="CA-2016-168032"/>
    <x v="806"/>
    <d v="2016-02-03T00:00:00"/>
    <s v="Standard Class"/>
    <n v="4"/>
    <n v="1"/>
    <s v="Winter"/>
    <n v="626.1"/>
    <n v="465.19126478405047"/>
    <n v="160.90873521594955"/>
    <n v="0.25700165343547282"/>
    <n v="3"/>
    <n v="1878.3000000000002"/>
    <n v="0.5"/>
    <n v="439"/>
    <x v="0"/>
    <x v="0"/>
    <n v="588.69186062546055"/>
  </r>
  <r>
    <s v="V107"/>
    <x v="38"/>
    <x v="3"/>
    <x v="1"/>
    <s v="Art"/>
    <s v="OFF-AR-10002067"/>
    <s v="Newell 334"/>
    <s v="United States"/>
    <s v="CA-2015-143616"/>
    <x v="874"/>
    <d v="2015-09-29T00:00:00"/>
    <s v="Second Class"/>
    <n v="2"/>
    <n v="9"/>
    <s v="Autumn"/>
    <n v="99.2"/>
    <n v="74.633163123988197"/>
    <n v="24.566836876011806"/>
    <n v="0.24764956528237705"/>
    <n v="5"/>
    <n v="496"/>
    <n v="0"/>
    <n v="261"/>
    <x v="0"/>
    <x v="2"/>
    <n v="36.511350271753393"/>
  </r>
  <r>
    <s v="V029"/>
    <x v="54"/>
    <x v="3"/>
    <x v="0"/>
    <s v="Tables"/>
    <s v="FUR-TA-10000688"/>
    <s v="Chromcraft Bull-Nose Wood Round Conference Table Top, Wood Base"/>
    <s v="United States"/>
    <s v="US-2015-168704"/>
    <x v="657"/>
    <d v="2015-04-17T00:00:00"/>
    <s v="Standard Class"/>
    <n v="4"/>
    <n v="4"/>
    <s v="Spring"/>
    <n v="609.98"/>
    <n v="413.30265252074662"/>
    <n v="196.6773474792534"/>
    <n v="0.32243245266935538"/>
    <n v="4"/>
    <n v="2439.92"/>
    <n v="0.3"/>
    <n v="199"/>
    <x v="0"/>
    <x v="0"/>
    <n v="257.27214938011969"/>
  </r>
  <r>
    <s v="V001"/>
    <x v="112"/>
    <x v="2"/>
    <x v="0"/>
    <s v="Tables"/>
    <s v="FUR-TA-10002530"/>
    <s v="Iceberg OfficeWorks 42&quot; Round Tables"/>
    <s v="United States"/>
    <s v="US-2015-168704"/>
    <x v="657"/>
    <d v="2015-04-17T00:00:00"/>
    <s v="Standard Class"/>
    <n v="4"/>
    <n v="4"/>
    <s v="Spring"/>
    <n v="211.37200000000001"/>
    <n v="149.1848944804847"/>
    <n v="62.187105519515313"/>
    <n v="0.29420692201197562"/>
    <n v="2"/>
    <n v="422.74400000000003"/>
    <n v="0.3"/>
    <n v="426"/>
    <x v="0"/>
    <x v="0"/>
    <n v="320.36166361666631"/>
  </r>
  <r>
    <s v="V073"/>
    <x v="78"/>
    <x v="3"/>
    <x v="2"/>
    <s v="Phones"/>
    <s v="TEC-PH-10001061"/>
    <s v="Apple iPhone 5C"/>
    <s v="United States"/>
    <s v="US-2015-168704"/>
    <x v="657"/>
    <d v="2015-04-17T00:00:00"/>
    <s v="Standard Class"/>
    <n v="4"/>
    <n v="4"/>
    <s v="Spring"/>
    <n v="239.976"/>
    <n v="190.11865681853109"/>
    <n v="49.857343181468906"/>
    <n v="0.20775970589337645"/>
    <n v="3"/>
    <n v="719.928"/>
    <n v="0.2"/>
    <n v="132"/>
    <x v="0"/>
    <x v="0"/>
    <n v="246.21374306281109"/>
  </r>
  <r>
    <s v="V043"/>
    <x v="136"/>
    <x v="2"/>
    <x v="0"/>
    <s v="Furnishings"/>
    <s v="FUR-FU-10001057"/>
    <s v="Tensor Track Tree Floor Lamp"/>
    <s v="United States"/>
    <s v="CA-2017-143252"/>
    <x v="404"/>
    <d v="2017-12-24T00:00:00"/>
    <s v="Standard Class"/>
    <n v="6"/>
    <n v="12"/>
    <s v="Winter"/>
    <n v="99.95"/>
    <n v="74.187985439280808"/>
    <n v="25.762014560719194"/>
    <n v="0.25774902011725054"/>
    <n v="5"/>
    <n v="499.75"/>
    <n v="0"/>
    <n v="242"/>
    <x v="1"/>
    <x v="2"/>
    <n v="46.552814547923241"/>
  </r>
  <r>
    <s v="V081"/>
    <x v="127"/>
    <x v="0"/>
    <x v="2"/>
    <s v="Accessories"/>
    <s v="TEC-AC-10002331"/>
    <s v="Maxell 74 Minute CDR, 10/Pack"/>
    <s v="United States"/>
    <s v="CA-2017-143252"/>
    <x v="404"/>
    <d v="2017-12-24T00:00:00"/>
    <s v="Standard Class"/>
    <n v="6"/>
    <n v="12"/>
    <s v="Winter"/>
    <n v="29.34"/>
    <n v="22.79929102592218"/>
    <n v="6.5407089740778197"/>
    <n v="0.22292804955957121"/>
    <n v="3"/>
    <n v="88.02"/>
    <n v="0"/>
    <n v="343"/>
    <x v="1"/>
    <x v="1"/>
    <n v="19.8223012589356"/>
  </r>
  <r>
    <s v="V030"/>
    <x v="125"/>
    <x v="2"/>
    <x v="0"/>
    <s v="Furnishings"/>
    <s v="FUR-FU-10003724"/>
    <s v="Westinghouse Clip-On Gooseneck Lamps"/>
    <s v="United States"/>
    <s v="CA-2016-102134"/>
    <x v="560"/>
    <d v="2016-03-19T00:00:00"/>
    <s v="Standard Class"/>
    <n v="5"/>
    <n v="3"/>
    <s v="Spring"/>
    <n v="16.739999999999998"/>
    <n v="13.48641814891003"/>
    <n v="3.2535818510899688"/>
    <n v="0.19435972826104952"/>
    <n v="2"/>
    <n v="33.479999999999997"/>
    <n v="0"/>
    <n v="323"/>
    <x v="0"/>
    <x v="1"/>
    <n v="21.143340866570728"/>
  </r>
  <r>
    <s v="V124"/>
    <x v="15"/>
    <x v="1"/>
    <x v="1"/>
    <s v="Paper"/>
    <s v="OFF-PA-10000528"/>
    <s v="Xerox 1981"/>
    <s v="United States"/>
    <s v="CA-2017-130036"/>
    <x v="151"/>
    <d v="2017-08-27T00:00:00"/>
    <s v="Same Day"/>
    <n v="0"/>
    <n v="8"/>
    <s v="Autumn"/>
    <n v="12.672000000000001"/>
    <n v="10.55852365741737"/>
    <n v="2.1134763425826311"/>
    <n v="0.16678317097400813"/>
    <n v="3"/>
    <n v="38.016000000000005"/>
    <n v="0.2"/>
    <n v="313"/>
    <x v="0"/>
    <x v="1"/>
    <n v="7.3857116109417627"/>
  </r>
  <r>
    <s v="V075"/>
    <x v="101"/>
    <x v="2"/>
    <x v="2"/>
    <s v="Accessories"/>
    <s v="TEC-AC-10001908"/>
    <s v="Logitech Wireless Headset h800"/>
    <s v="United States"/>
    <s v="CA-2017-130036"/>
    <x v="151"/>
    <d v="2017-08-27T00:00:00"/>
    <s v="Same Day"/>
    <n v="0"/>
    <n v="8"/>
    <s v="Autumn"/>
    <n v="1119.8879999999999"/>
    <n v="851.68051091886991"/>
    <n v="268.20748908113001"/>
    <n v="0.2394949218860547"/>
    <n v="14"/>
    <n v="15678.431999999999"/>
    <n v="0.2"/>
    <n v="219"/>
    <x v="0"/>
    <x v="0"/>
    <n v="357.21302133264959"/>
  </r>
  <r>
    <s v="V112"/>
    <x v="53"/>
    <x v="1"/>
    <x v="1"/>
    <s v="Art"/>
    <s v="OFF-AR-10003903"/>
    <s v="Sanford 52201 APSCO Electric Pencil Sharpener"/>
    <s v="United States"/>
    <s v="CA-2015-134117"/>
    <x v="997"/>
    <d v="2015-12-19T00:00:00"/>
    <s v="Second Class"/>
    <n v="2"/>
    <n v="12"/>
    <s v="Winter"/>
    <n v="204.85"/>
    <n v="171.59958923801321"/>
    <n v="33.250410761986785"/>
    <n v="0.16231589339510269"/>
    <n v="5"/>
    <n v="1024.25"/>
    <n v="0"/>
    <n v="267"/>
    <x v="0"/>
    <x v="2"/>
    <n v="125.23245243279931"/>
  </r>
  <r>
    <s v="V053"/>
    <x v="89"/>
    <x v="1"/>
    <x v="2"/>
    <s v="Phones"/>
    <s v="TEC-PH-10004908"/>
    <s v="Panasonic KX TS3282W Corded phone"/>
    <s v="United States"/>
    <s v="CA-2015-134117"/>
    <x v="997"/>
    <d v="2015-12-19T00:00:00"/>
    <s v="Second Class"/>
    <n v="2"/>
    <n v="12"/>
    <s v="Winter"/>
    <n v="135.98400000000001"/>
    <n v="98.721949861719153"/>
    <n v="37.262050138280856"/>
    <n v="0.27401790018149819"/>
    <n v="2"/>
    <n v="271.96800000000002"/>
    <n v="0.2"/>
    <n v="448"/>
    <x v="0"/>
    <x v="0"/>
    <n v="150.7624543711066"/>
  </r>
  <r>
    <s v="V126"/>
    <x v="8"/>
    <x v="1"/>
    <x v="1"/>
    <s v="Art"/>
    <s v="OFF-AR-10001940"/>
    <s v="Sanford Colorific Eraseable Coloring Pencils, 12 Count"/>
    <s v="United States"/>
    <s v="CA-2015-134117"/>
    <x v="997"/>
    <d v="2015-12-19T00:00:00"/>
    <s v="Second Class"/>
    <n v="2"/>
    <n v="12"/>
    <s v="Winter"/>
    <n v="16.399999999999999"/>
    <n v="10.994084223543419"/>
    <n v="5.4059157764565793"/>
    <n v="0.32962901075954754"/>
    <n v="5"/>
    <n v="82"/>
    <n v="0"/>
    <n v="316"/>
    <x v="0"/>
    <x v="1"/>
    <n v="5.6811266488259156"/>
  </r>
  <r>
    <s v="V125"/>
    <x v="64"/>
    <x v="4"/>
    <x v="1"/>
    <s v="Binders"/>
    <s v="OFF-BI-10002026"/>
    <s v="Avery Arch Ring Binders"/>
    <s v="United States"/>
    <s v="CA-2015-134117"/>
    <x v="997"/>
    <d v="2015-12-19T00:00:00"/>
    <s v="Second Class"/>
    <n v="2"/>
    <n v="12"/>
    <s v="Winter"/>
    <n v="92.96"/>
    <n v="76.891574153886026"/>
    <n v="16.068425846113968"/>
    <n v="0.17285311796594199"/>
    <n v="2"/>
    <n v="185.92"/>
    <n v="0.2"/>
    <n v="488"/>
    <x v="0"/>
    <x v="2"/>
    <n v="114.0797613244617"/>
  </r>
  <r>
    <s v="V125"/>
    <x v="64"/>
    <x v="3"/>
    <x v="1"/>
    <s v="Supplies"/>
    <s v="OFF-SU-10003936"/>
    <s v="Acme Serrated Blade Letter Opener"/>
    <s v="United States"/>
    <s v="CA-2014-130918"/>
    <x v="963"/>
    <d v="2014-08-24T00:00:00"/>
    <s v="Second Class"/>
    <n v="2"/>
    <n v="8"/>
    <s v="Autumn"/>
    <n v="7.6319999999999997"/>
    <n v="5.9422181986741398"/>
    <n v="1.6897818013258599"/>
    <n v="0.22140746872718289"/>
    <n v="3"/>
    <n v="22.896000000000001"/>
    <n v="0.2"/>
    <n v="454"/>
    <x v="0"/>
    <x v="1"/>
    <n v="0.89943982566928826"/>
  </r>
  <r>
    <s v="V138"/>
    <x v="12"/>
    <x v="1"/>
    <x v="1"/>
    <s v="Binders"/>
    <s v="OFF-BI-10002813"/>
    <s v="Avery Reinforcements for Hole-Punch Pages"/>
    <s v="United States"/>
    <s v="CA-2016-159023"/>
    <x v="54"/>
    <d v="2016-11-05T00:00:00"/>
    <s v="First Class"/>
    <n v="2"/>
    <n v="11"/>
    <s v="Winter"/>
    <n v="4.1580000000000004"/>
    <n v="2.8015047106952098"/>
    <n v="1.3564952893047906"/>
    <n v="0.3262374433152454"/>
    <n v="7"/>
    <n v="29.106000000000002"/>
    <n v="0.7"/>
    <n v="421"/>
    <x v="0"/>
    <x v="1"/>
    <n v="2.1351499110969101"/>
  </r>
  <r>
    <s v="V073"/>
    <x v="78"/>
    <x v="2"/>
    <x v="2"/>
    <s v="Machines"/>
    <s v="TEC-MA-10003337"/>
    <s v="Okidata B401 Printer"/>
    <s v="United States"/>
    <s v="CA-2016-159023"/>
    <x v="54"/>
    <d v="2016-11-05T00:00:00"/>
    <s v="First Class"/>
    <n v="2"/>
    <n v="11"/>
    <s v="Winter"/>
    <n v="179.99100000000001"/>
    <n v="148.1841474202715"/>
    <n v="31.806852579728513"/>
    <n v="0.17671357223265891"/>
    <n v="3"/>
    <n v="539.97300000000007"/>
    <n v="0.7"/>
    <n v="316"/>
    <x v="0"/>
    <x v="2"/>
    <n v="132.5509689941303"/>
  </r>
  <r>
    <s v="V028"/>
    <x v="109"/>
    <x v="3"/>
    <x v="0"/>
    <s v="Chairs"/>
    <s v="FUR-CH-10001545"/>
    <s v="Hon Comfortask Task/Swivel Chairs"/>
    <s v="United States"/>
    <s v="CA-2017-111717"/>
    <x v="1208"/>
    <d v="2017-10-16T00:00:00"/>
    <s v="Standard Class"/>
    <n v="6"/>
    <n v="10"/>
    <s v="Autumn"/>
    <n v="239.358"/>
    <n v="165.73494041494351"/>
    <n v="73.623059585056495"/>
    <n v="0.30758553958947055"/>
    <n v="3"/>
    <n v="718.07400000000007"/>
    <n v="0.3"/>
    <n v="153"/>
    <x v="1"/>
    <x v="0"/>
    <n v="184.30487287607639"/>
  </r>
  <r>
    <s v="V122"/>
    <x v="5"/>
    <x v="1"/>
    <x v="1"/>
    <s v="Paper"/>
    <s v="OFF-PA-10000062"/>
    <s v="Green Bar Computer Printout Paper"/>
    <s v="United States"/>
    <s v="CA-2014-154592"/>
    <x v="1035"/>
    <d v="2014-12-08T00:00:00"/>
    <s v="First Class"/>
    <n v="1"/>
    <n v="12"/>
    <s v="Winter"/>
    <n v="164.88"/>
    <n v="131.8030256270246"/>
    <n v="33.0769743729754"/>
    <n v="0.2006124112868474"/>
    <n v="3"/>
    <n v="494.64"/>
    <n v="0"/>
    <n v="307"/>
    <x v="0"/>
    <x v="2"/>
    <n v="89.839008649917773"/>
  </r>
  <r>
    <s v="V099"/>
    <x v="24"/>
    <x v="2"/>
    <x v="1"/>
    <s v="Supplies"/>
    <s v="OFF-SU-10001574"/>
    <s v="Acme Value Line Scissors"/>
    <s v="United States"/>
    <s v="CA-2014-128622"/>
    <x v="647"/>
    <d v="2014-11-17T00:00:00"/>
    <s v="Second Class"/>
    <n v="2"/>
    <n v="11"/>
    <s v="Winter"/>
    <n v="10.95"/>
    <n v="7.5545773505557552"/>
    <n v="3.3954226494442441"/>
    <n v="0.31008426022321867"/>
    <n v="3"/>
    <n v="32.849999999999994"/>
    <n v="0"/>
    <n v="179"/>
    <x v="0"/>
    <x v="1"/>
    <n v="2.626422365965619"/>
  </r>
  <r>
    <s v="V109"/>
    <x v="58"/>
    <x v="3"/>
    <x v="1"/>
    <s v="Paper"/>
    <s v="OFF-PA-10001972"/>
    <s v="Xerox 214"/>
    <s v="United States"/>
    <s v="CA-2017-148355"/>
    <x v="165"/>
    <d v="2017-12-28T00:00:00"/>
    <s v="Standard Class"/>
    <n v="4"/>
    <n v="12"/>
    <s v="Winter"/>
    <n v="19.440000000000001"/>
    <n v="13.899267358756861"/>
    <n v="5.5407326412431406"/>
    <n v="0.28501711117505868"/>
    <n v="3"/>
    <n v="58.320000000000007"/>
    <n v="0"/>
    <n v="494"/>
    <x v="0"/>
    <x v="1"/>
    <n v="14.38955621275375"/>
  </r>
  <r>
    <s v="V125"/>
    <x v="64"/>
    <x v="0"/>
    <x v="1"/>
    <s v="Binders"/>
    <s v="OFF-BI-10000201"/>
    <s v="Avery Triangle Shaped Sheet Lifters, Black, 2/Pack"/>
    <s v="United States"/>
    <s v="CA-2017-148355"/>
    <x v="165"/>
    <d v="2017-12-28T00:00:00"/>
    <s v="Standard Class"/>
    <n v="4"/>
    <n v="12"/>
    <s v="Winter"/>
    <n v="12.3"/>
    <n v="8.405420122212897"/>
    <n v="3.8945798777871037"/>
    <n v="0.31663251038919538"/>
    <n v="5"/>
    <n v="61.5"/>
    <n v="0"/>
    <n v="479"/>
    <x v="0"/>
    <x v="1"/>
    <n v="4.4081387909184544"/>
  </r>
  <r>
    <s v="V121"/>
    <x v="7"/>
    <x v="1"/>
    <x v="1"/>
    <s v="Appliances"/>
    <s v="OFF-AP-10003278"/>
    <s v="Belkin 7-Outlet SurgeMaster Home Series"/>
    <s v="United States"/>
    <s v="CA-2014-132913"/>
    <x v="163"/>
    <d v="2014-12-26T00:00:00"/>
    <s v="First Class"/>
    <n v="2"/>
    <n v="12"/>
    <s v="Winter"/>
    <n v="13.97"/>
    <n v="11.49847778281236"/>
    <n v="2.4715222171876405"/>
    <n v="0.17691640781586546"/>
    <n v="1"/>
    <n v="13.97"/>
    <n v="0"/>
    <n v="250"/>
    <x v="0"/>
    <x v="1"/>
    <n v="15.63142497662961"/>
  </r>
  <r>
    <s v="V021"/>
    <x v="28"/>
    <x v="2"/>
    <x v="0"/>
    <s v="Tables"/>
    <s v="FUR-TA-10002903"/>
    <s v="Bevis Round Bullnose 29&quot; High Table Top"/>
    <s v="United States"/>
    <s v="CA-2017-150910"/>
    <x v="66"/>
    <d v="2017-12-28T00:00:00"/>
    <s v="Standard Class"/>
    <n v="6"/>
    <n v="12"/>
    <s v="Winter"/>
    <n v="934.95600000000002"/>
    <n v="727.76526490520939"/>
    <n v="207.19073509479063"/>
    <n v="0.22160479754639856"/>
    <n v="6"/>
    <n v="5609.7359999999999"/>
    <n v="0.4"/>
    <n v="154"/>
    <x v="1"/>
    <x v="0"/>
    <n v="427.53661821065111"/>
  </r>
  <r>
    <s v="V051"/>
    <x v="87"/>
    <x v="4"/>
    <x v="2"/>
    <s v="Accessories"/>
    <s v="TEC-AC-10001013"/>
    <s v="Logitech ClearChat Comfort/USB Headset H390"/>
    <s v="United States"/>
    <s v="CA-2017-150910"/>
    <x v="66"/>
    <d v="2017-12-28T00:00:00"/>
    <s v="Standard Class"/>
    <n v="6"/>
    <n v="12"/>
    <s v="Winter"/>
    <n v="46.863999999999997"/>
    <n v="30.847780436271659"/>
    <n v="16.016219563728338"/>
    <n v="0.34175955026733396"/>
    <n v="2"/>
    <n v="93.727999999999994"/>
    <n v="0.2"/>
    <n v="104"/>
    <x v="1"/>
    <x v="0"/>
    <n v="70.434178083276208"/>
  </r>
  <r>
    <s v="V106"/>
    <x v="110"/>
    <x v="2"/>
    <x v="1"/>
    <s v="Storage"/>
    <s v="OFF-ST-10000918"/>
    <s v="Crate-A-Files"/>
    <s v="United States"/>
    <s v="CA-2017-150910"/>
    <x v="66"/>
    <d v="2017-12-28T00:00:00"/>
    <s v="Standard Class"/>
    <n v="6"/>
    <n v="12"/>
    <s v="Winter"/>
    <n v="26.16"/>
    <n v="22.000488873429301"/>
    <n v="4.159511126570699"/>
    <n v="0.15900271890560777"/>
    <n v="3"/>
    <n v="78.48"/>
    <n v="0.2"/>
    <n v="134"/>
    <x v="1"/>
    <x v="1"/>
    <n v="15.56104415642136"/>
  </r>
  <r>
    <s v="V117"/>
    <x v="104"/>
    <x v="4"/>
    <x v="1"/>
    <s v="Art"/>
    <s v="OFF-AR-10001419"/>
    <s v="Newell 325"/>
    <s v="United States"/>
    <s v="CA-2017-150910"/>
    <x v="66"/>
    <d v="2017-12-28T00:00:00"/>
    <s v="Standard Class"/>
    <n v="6"/>
    <n v="12"/>
    <s v="Winter"/>
    <n v="23.128"/>
    <n v="18.916163056728681"/>
    <n v="4.2118369432713187"/>
    <n v="0.18210986437527321"/>
    <n v="7"/>
    <n v="161.89600000000002"/>
    <n v="0.2"/>
    <n v="448"/>
    <x v="1"/>
    <x v="1"/>
    <n v="10.44054415567822"/>
  </r>
  <r>
    <s v="V109"/>
    <x v="58"/>
    <x v="4"/>
    <x v="1"/>
    <s v="Appliances"/>
    <s v="OFF-AP-10003266"/>
    <s v="Holmes Replacement Filter for HEPA Air Cleaner, Large Room"/>
    <s v="United States"/>
    <s v="CA-2017-150910"/>
    <x v="66"/>
    <d v="2017-12-28T00:00:00"/>
    <s v="Standard Class"/>
    <n v="6"/>
    <n v="12"/>
    <s v="Winter"/>
    <n v="59.24"/>
    <n v="39.523169363870238"/>
    <n v="19.716830636129764"/>
    <n v="0.3328296866328454"/>
    <n v="5"/>
    <n v="296.2"/>
    <n v="0.2"/>
    <n v="218"/>
    <x v="1"/>
    <x v="1"/>
    <n v="17.33466056777576"/>
  </r>
  <r>
    <s v="V036"/>
    <x v="126"/>
    <x v="0"/>
    <x v="0"/>
    <s v="Bookcases"/>
    <s v="FUR-BO-10000468"/>
    <s v="O'Sullivan 2-Shelf Heavy-Duty Bookcases"/>
    <s v="United States"/>
    <s v="CA-2014-156790"/>
    <x v="233"/>
    <d v="2014-08-10T00:00:00"/>
    <s v="Second Class"/>
    <n v="2"/>
    <n v="8"/>
    <s v="Autumn"/>
    <n v="155.45599999999999"/>
    <n v="120.2339142918694"/>
    <n v="35.222085708130592"/>
    <n v="0.22657270036621677"/>
    <n v="4"/>
    <n v="621.82399999999996"/>
    <n v="0.2"/>
    <n v="296"/>
    <x v="0"/>
    <x v="2"/>
    <n v="54.132741447913631"/>
  </r>
  <r>
    <s v="V104"/>
    <x v="81"/>
    <x v="4"/>
    <x v="1"/>
    <s v="Paper"/>
    <s v="OFF-PA-10004610"/>
    <s v="Xerox 1900"/>
    <s v="United States"/>
    <s v="CA-2014-126480"/>
    <x v="59"/>
    <d v="2014-09-24T00:00:00"/>
    <s v="Standard Class"/>
    <n v="4"/>
    <n v="9"/>
    <s v="Autumn"/>
    <n v="8.56"/>
    <n v="6.4561565863855472"/>
    <n v="2.1038434136144533"/>
    <n v="0.24577609972131462"/>
    <n v="2"/>
    <n v="17.12"/>
    <n v="0"/>
    <n v="153"/>
    <x v="0"/>
    <x v="1"/>
    <n v="11.776946002375031"/>
  </r>
  <r>
    <s v="V043"/>
    <x v="136"/>
    <x v="2"/>
    <x v="0"/>
    <s v="Furnishings"/>
    <s v="FUR-FU-10004963"/>
    <s v="Eldon 400 Class Desk Accessories, Black Carbon"/>
    <s v="United States"/>
    <s v="CA-2017-105620"/>
    <x v="53"/>
    <d v="2017-12-28T00:00:00"/>
    <s v="First Class"/>
    <n v="3"/>
    <n v="12"/>
    <s v="Winter"/>
    <n v="21"/>
    <n v="15.50296776915815"/>
    <n v="5.4970322308418496"/>
    <n v="0.26176343956389758"/>
    <n v="3"/>
    <n v="63"/>
    <n v="0.2"/>
    <n v="358"/>
    <x v="0"/>
    <x v="1"/>
    <n v="8.164583067534231"/>
  </r>
  <r>
    <s v="V077"/>
    <x v="107"/>
    <x v="1"/>
    <x v="2"/>
    <s v="Machines"/>
    <s v="TEC-MA-10004626"/>
    <s v="Lexmark 20R1285 X6650 Wireless All-in-One Printer"/>
    <s v="United States"/>
    <s v="CA-2017-105620"/>
    <x v="53"/>
    <d v="2017-12-28T00:00:00"/>
    <s v="First Class"/>
    <n v="3"/>
    <n v="12"/>
    <s v="Winter"/>
    <n v="120"/>
    <n v="95.342888672854855"/>
    <n v="24.657111327145145"/>
    <n v="0.20547592772620954"/>
    <n v="2"/>
    <n v="240"/>
    <n v="0.5"/>
    <n v="361"/>
    <x v="0"/>
    <x v="0"/>
    <n v="254.55844122715709"/>
  </r>
  <r>
    <s v="V053"/>
    <x v="89"/>
    <x v="4"/>
    <x v="2"/>
    <s v="Phones"/>
    <s v="TEC-PH-10003437"/>
    <s v="Blue Parrot B250XT Professional Grade Wireless Bluetooth Headset with"/>
    <s v="United States"/>
    <s v="CA-2017-150266"/>
    <x v="920"/>
    <d v="2017-11-30T00:00:00"/>
    <s v="Standard Class"/>
    <n v="5"/>
    <n v="11"/>
    <s v="Winter"/>
    <n v="299.95999999999998"/>
    <n v="226.21571534943001"/>
    <n v="73.744284650569966"/>
    <n v="0.24584706177680349"/>
    <n v="5"/>
    <n v="1499.8"/>
    <n v="0.2"/>
    <n v="442"/>
    <x v="0"/>
    <x v="0"/>
    <n v="155.62307165284551"/>
  </r>
  <r>
    <s v="V130"/>
    <x v="34"/>
    <x v="4"/>
    <x v="1"/>
    <s v="Appliances"/>
    <s v="OFF-AP-10002867"/>
    <s v="Fellowes Command Center 5-outlet power strip"/>
    <s v="United States"/>
    <s v="CA-2017-150266"/>
    <x v="920"/>
    <d v="2017-11-30T00:00:00"/>
    <s v="Standard Class"/>
    <n v="5"/>
    <n v="11"/>
    <s v="Winter"/>
    <n v="67.84"/>
    <n v="50.51843152296604"/>
    <n v="17.321568477033964"/>
    <n v="0.25532972401288273"/>
    <n v="5"/>
    <n v="339.20000000000005"/>
    <n v="0.8"/>
    <n v="465"/>
    <x v="0"/>
    <x v="2"/>
    <n v="124.04397603000849"/>
  </r>
  <r>
    <s v="V038"/>
    <x v="139"/>
    <x v="0"/>
    <x v="0"/>
    <s v="Chairs"/>
    <s v="FUR-CH-10002126"/>
    <s v="Hon Deluxe Fabric Upholstered Stacking Chairs"/>
    <s v="United States"/>
    <s v="CA-2017-150266"/>
    <x v="920"/>
    <d v="2017-11-30T00:00:00"/>
    <s v="Standard Class"/>
    <n v="5"/>
    <n v="11"/>
    <s v="Winter"/>
    <n v="853.93"/>
    <n v="645.35005582467193"/>
    <n v="208.57994417532802"/>
    <n v="0.244258831725467"/>
    <n v="5"/>
    <n v="4269.6499999999996"/>
    <n v="0.3"/>
    <n v="411"/>
    <x v="0"/>
    <x v="0"/>
    <n v="368.67092225090562"/>
  </r>
  <r>
    <s v="V125"/>
    <x v="64"/>
    <x v="3"/>
    <x v="1"/>
    <s v="Art"/>
    <s v="OFF-AR-10001761"/>
    <s v="Avery Hi-Liter Smear-Safe Highlighters"/>
    <s v="United States"/>
    <s v="CA-2017-150266"/>
    <x v="920"/>
    <d v="2017-11-30T00:00:00"/>
    <s v="Standard Class"/>
    <n v="5"/>
    <n v="11"/>
    <s v="Winter"/>
    <n v="18.687999999999999"/>
    <n v="15.59031038733016"/>
    <n v="3.0976896126698392"/>
    <n v="0.16575821985604877"/>
    <n v="4"/>
    <n v="74.751999999999995"/>
    <n v="0.2"/>
    <n v="101"/>
    <x v="0"/>
    <x v="0"/>
    <n v="10.721875258865239"/>
  </r>
  <r>
    <s v="V027"/>
    <x v="40"/>
    <x v="0"/>
    <x v="0"/>
    <s v="Furnishings"/>
    <s v="FUR-FU-10004665"/>
    <s v="3M Polarizing Task Lamp with Clamp Arm, Light Gray"/>
    <s v="United States"/>
    <s v="CA-2016-157280"/>
    <x v="732"/>
    <d v="2016-11-07T00:00:00"/>
    <s v="First Class"/>
    <n v="2"/>
    <n v="11"/>
    <s v="Winter"/>
    <n v="273.95999999999998"/>
    <n v="178.15068691237471"/>
    <n v="95.80931308762527"/>
    <n v="0.34972007989350734"/>
    <n v="2"/>
    <n v="547.91999999999996"/>
    <n v="0"/>
    <n v="181"/>
    <x v="0"/>
    <x v="0"/>
    <n v="316.34175949437969"/>
  </r>
  <r>
    <s v="V070"/>
    <x v="59"/>
    <x v="3"/>
    <x v="2"/>
    <s v="Accessories"/>
    <s v="TEC-AC-10000057"/>
    <s v="Microsoft Natural Ergonomic Keyboard 4000"/>
    <s v="United States"/>
    <s v="CA-2016-157280"/>
    <x v="732"/>
    <d v="2016-11-07T00:00:00"/>
    <s v="First Class"/>
    <n v="2"/>
    <n v="11"/>
    <s v="Winter"/>
    <n v="89.97"/>
    <n v="60.121297718754377"/>
    <n v="29.848702281245622"/>
    <n v="0.33176283518112282"/>
    <n v="3"/>
    <n v="269.90999999999997"/>
    <n v="0"/>
    <n v="449"/>
    <x v="0"/>
    <x v="2"/>
    <n v="43.376779608449503"/>
  </r>
  <r>
    <s v="V004"/>
    <x v="142"/>
    <x v="1"/>
    <x v="0"/>
    <s v="Furnishings"/>
    <s v="FUR-FU-10003806"/>
    <s v="Tenex Chairmat w/ Average Lip, 45&quot; x 53&quot;"/>
    <s v="United States"/>
    <s v="CA-2016-157280"/>
    <x v="732"/>
    <d v="2016-11-07T00:00:00"/>
    <s v="First Class"/>
    <n v="2"/>
    <n v="11"/>
    <s v="Winter"/>
    <n v="756.8"/>
    <n v="544.11499236397697"/>
    <n v="212.68500763602299"/>
    <n v="0.28103198683406844"/>
    <n v="5"/>
    <n v="3784"/>
    <n v="0"/>
    <n v="104"/>
    <x v="0"/>
    <x v="0"/>
    <n v="280.73097909564592"/>
  </r>
  <r>
    <s v="V105"/>
    <x v="85"/>
    <x v="3"/>
    <x v="1"/>
    <s v="Binders"/>
    <s v="OFF-BI-10000145"/>
    <s v="Zipper Ring Binder Pockets"/>
    <s v="United States"/>
    <s v="CA-2017-106691"/>
    <x v="44"/>
    <d v="2017-11-12T00:00:00"/>
    <s v="Standard Class"/>
    <n v="6"/>
    <n v="11"/>
    <s v="Winter"/>
    <n v="1.248"/>
    <n v="1.001222216927881"/>
    <n v="0.24677778307211895"/>
    <n v="0.19773860823086453"/>
    <n v="2"/>
    <n v="2.496"/>
    <n v="0.8"/>
    <n v="273"/>
    <x v="1"/>
    <x v="1"/>
    <n v="4.7194338643528004"/>
  </r>
  <r>
    <s v="V096"/>
    <x v="37"/>
    <x v="0"/>
    <x v="2"/>
    <s v="Accessories"/>
    <s v="TEC-AC-10000892"/>
    <s v="NETGEAR N750 Dual Band Wi-Fi Gigabit Router"/>
    <s v="United States"/>
    <s v="CA-2016-134180"/>
    <x v="54"/>
    <d v="2016-11-07T00:00:00"/>
    <s v="Standard Class"/>
    <n v="4"/>
    <n v="11"/>
    <s v="Winter"/>
    <n v="72"/>
    <n v="52.063838189243462"/>
    <n v="19.936161810756538"/>
    <n v="0.27689113626050749"/>
    <n v="1"/>
    <n v="72"/>
    <n v="0.2"/>
    <n v="238"/>
    <x v="0"/>
    <x v="0"/>
    <n v="141.7321417322126"/>
  </r>
  <r>
    <s v="V038"/>
    <x v="139"/>
    <x v="4"/>
    <x v="0"/>
    <s v="Chairs"/>
    <s v="FUR-CH-10004886"/>
    <s v="Bevis Steel Folding Chairs"/>
    <s v="United States"/>
    <s v="CA-2016-134180"/>
    <x v="54"/>
    <d v="2016-11-07T00:00:00"/>
    <s v="Standard Class"/>
    <n v="4"/>
    <n v="11"/>
    <s v="Winter"/>
    <n v="470.15499999999997"/>
    <n v="358.20389720930979"/>
    <n v="111.95110279069019"/>
    <n v="0.23811530833595346"/>
    <n v="7"/>
    <n v="3291.085"/>
    <n v="0.3"/>
    <n v="292"/>
    <x v="0"/>
    <x v="2"/>
    <n v="105.1809250965529"/>
  </r>
  <r>
    <s v="V133"/>
    <x v="42"/>
    <x v="0"/>
    <x v="1"/>
    <s v="Storage"/>
    <s v="OFF-ST-10002554"/>
    <s v="Tennsco Industrial Shelving"/>
    <s v="United States"/>
    <s v="CA-2014-166730"/>
    <x v="125"/>
    <d v="2015-01-01T00:00:00"/>
    <s v="First Class"/>
    <n v="2"/>
    <n v="12"/>
    <s v="Winter"/>
    <n v="39.128"/>
    <n v="32.804698330556448"/>
    <n v="6.323301669443552"/>
    <n v="0.16160554256398366"/>
    <n v="1"/>
    <n v="39.128"/>
    <n v="0.2"/>
    <n v="237"/>
    <x v="0"/>
    <x v="2"/>
    <n v="66.364780499733271"/>
  </r>
  <r>
    <s v="V108"/>
    <x v="76"/>
    <x v="4"/>
    <x v="1"/>
    <s v="Art"/>
    <s v="OFF-AR-10001662"/>
    <s v="Rogers Handheld Barrel Pencil Sharpener"/>
    <s v="United States"/>
    <s v="CA-2017-157469"/>
    <x v="574"/>
    <d v="2017-12-07T00:00:00"/>
    <s v="Standard Class"/>
    <n v="5"/>
    <n v="12"/>
    <s v="Winter"/>
    <n v="19.728000000000002"/>
    <n v="16.608242509998721"/>
    <n v="3.1197574900012803"/>
    <n v="0.15813855890111922"/>
    <n v="9"/>
    <n v="177.55200000000002"/>
    <n v="0.2"/>
    <n v="396"/>
    <x v="0"/>
    <x v="1"/>
    <n v="7.3161200750384747"/>
  </r>
  <r>
    <s v="V075"/>
    <x v="101"/>
    <x v="0"/>
    <x v="2"/>
    <s v="Phones"/>
    <s v="TEC-PH-10004531"/>
    <s v="AT&amp;T CL2909"/>
    <s v="United States"/>
    <s v="CA-2017-157469"/>
    <x v="574"/>
    <d v="2017-12-07T00:00:00"/>
    <s v="Standard Class"/>
    <n v="5"/>
    <n v="12"/>
    <s v="Winter"/>
    <n v="151.18799999999999"/>
    <n v="114.4379983780838"/>
    <n v="36.750001621916184"/>
    <n v="0.24307485793790637"/>
    <n v="2"/>
    <n v="302.37599999999998"/>
    <n v="0.4"/>
    <n v="215"/>
    <x v="0"/>
    <x v="2"/>
    <n v="115.42152965543301"/>
  </r>
  <r>
    <s v="V003"/>
    <x v="65"/>
    <x v="3"/>
    <x v="0"/>
    <s v="Chairs"/>
    <s v="FUR-CH-10000665"/>
    <s v="Global Airflow Leather Mesh Back Chair, Black"/>
    <s v="United States"/>
    <s v="CA-2017-122308"/>
    <x v="668"/>
    <d v="2017-03-28T00:00:00"/>
    <s v="Standard Class"/>
    <n v="4"/>
    <n v="3"/>
    <s v="Spring"/>
    <n v="271.76400000000001"/>
    <n v="184.69866808189761"/>
    <n v="87.065331918102402"/>
    <n v="0.32037110109544459"/>
    <n v="2"/>
    <n v="543.52800000000002"/>
    <n v="0.1"/>
    <n v="143"/>
    <x v="0"/>
    <x v="0"/>
    <n v="138.2610106601922"/>
  </r>
  <r>
    <s v="V066"/>
    <x v="124"/>
    <x v="0"/>
    <x v="2"/>
    <s v="Accessories"/>
    <s v="TEC-AC-10003023"/>
    <s v="Logitech G105 Gaming Keyboard"/>
    <s v="United States"/>
    <s v="US-2014-149034"/>
    <x v="84"/>
    <d v="2014-11-21T00:00:00"/>
    <s v="First Class"/>
    <n v="2"/>
    <n v="11"/>
    <s v="Winter"/>
    <n v="47.496000000000002"/>
    <n v="37.879625460895141"/>
    <n v="9.6163745391048607"/>
    <n v="0.2024670401529573"/>
    <n v="1"/>
    <n v="47.496000000000002"/>
    <n v="0.2"/>
    <n v="445"/>
    <x v="0"/>
    <x v="2"/>
    <n v="94.76910098339016"/>
  </r>
  <r>
    <s v="V025"/>
    <x v="86"/>
    <x v="2"/>
    <x v="0"/>
    <s v="Bookcases"/>
    <s v="FUR-BO-10004709"/>
    <s v="Bush Westfield Collection Bookcases, Medium Cherry Finish"/>
    <s v="United States"/>
    <s v="CA-2017-159226"/>
    <x v="1016"/>
    <d v="2017-04-27T00:00:00"/>
    <s v="Second Class"/>
    <n v="2"/>
    <n v="4"/>
    <s v="Spring"/>
    <n v="344.98099999999999"/>
    <n v="279.42673667706629"/>
    <n v="65.554263322933707"/>
    <n v="0.19002282248278515"/>
    <n v="7"/>
    <n v="2414.8670000000002"/>
    <n v="0.15"/>
    <n v="388"/>
    <x v="0"/>
    <x v="2"/>
    <n v="95.814959084534976"/>
  </r>
  <r>
    <s v="V104"/>
    <x v="81"/>
    <x v="4"/>
    <x v="1"/>
    <s v="Paper"/>
    <s v="OFF-PA-10000477"/>
    <s v="Xerox 22"/>
    <s v="United States"/>
    <s v="CA-2017-156622"/>
    <x v="51"/>
    <d v="2017-11-26T00:00:00"/>
    <s v="First Class"/>
    <n v="3"/>
    <n v="11"/>
    <s v="Winter"/>
    <n v="36.287999999999997"/>
    <n v="30.22678853017311"/>
    <n v="6.0612114698268869"/>
    <n v="0.16703073935810425"/>
    <n v="7"/>
    <n v="254.01599999999996"/>
    <n v="0.2"/>
    <n v="318"/>
    <x v="0"/>
    <x v="1"/>
    <n v="19.9386616544699"/>
  </r>
  <r>
    <s v="V120"/>
    <x v="91"/>
    <x v="3"/>
    <x v="1"/>
    <s v="Paper"/>
    <s v="OFF-PA-10002923"/>
    <s v="Xerox 1942"/>
    <s v="United States"/>
    <s v="CA-2017-156622"/>
    <x v="51"/>
    <d v="2017-11-26T00:00:00"/>
    <s v="First Class"/>
    <n v="3"/>
    <n v="11"/>
    <s v="Winter"/>
    <n v="78.304000000000002"/>
    <n v="60.568575520700499"/>
    <n v="17.735424479299503"/>
    <n v="0.22649448916146689"/>
    <n v="2"/>
    <n v="156.608"/>
    <n v="0.2"/>
    <n v="155"/>
    <x v="0"/>
    <x v="2"/>
    <n v="59.188406400803409"/>
  </r>
  <r>
    <s v="V027"/>
    <x v="40"/>
    <x v="0"/>
    <x v="0"/>
    <s v="Tables"/>
    <s v="FUR-TA-10003008"/>
    <s v="Lesro Round Back Collection Coffee Table, End Table"/>
    <s v="United States"/>
    <s v="CA-2017-156622"/>
    <x v="51"/>
    <d v="2017-11-26T00:00:00"/>
    <s v="First Class"/>
    <n v="3"/>
    <n v="11"/>
    <s v="Winter"/>
    <n v="127.785"/>
    <n v="91.167938690382698"/>
    <n v="36.617061309617299"/>
    <n v="0.2865521094777736"/>
    <n v="1"/>
    <n v="127.785"/>
    <n v="0.3"/>
    <n v="341"/>
    <x v="0"/>
    <x v="0"/>
    <n v="304.21522658426272"/>
  </r>
  <r>
    <s v="V114"/>
    <x v="13"/>
    <x v="0"/>
    <x v="1"/>
    <s v="Binders"/>
    <s v="OFF-BI-10003707"/>
    <s v="Aluminum Screw Posts"/>
    <s v="United States"/>
    <s v="CA-2017-156622"/>
    <x v="51"/>
    <d v="2017-11-26T00:00:00"/>
    <s v="First Class"/>
    <n v="3"/>
    <n v="11"/>
    <s v="Winter"/>
    <n v="6.1040000000000001"/>
    <n v="4.2265100541257583"/>
    <n v="1.8774899458742418"/>
    <n v="0.30758354290207107"/>
    <n v="2"/>
    <n v="12.208"/>
    <n v="0.8"/>
    <n v="495"/>
    <x v="0"/>
    <x v="1"/>
    <n v="22.690286331780431"/>
  </r>
  <r>
    <s v="V131"/>
    <x v="41"/>
    <x v="3"/>
    <x v="1"/>
    <s v="Binders"/>
    <s v="OFF-BI-10000546"/>
    <s v="Avery Durable Binders"/>
    <s v="United States"/>
    <s v="CA-2014-119529"/>
    <x v="935"/>
    <d v="2014-11-05T00:00:00"/>
    <s v="Second Class"/>
    <n v="2"/>
    <n v="11"/>
    <s v="Winter"/>
    <n v="5.76"/>
    <n v="4.6075508285496234"/>
    <n v="1.1524491714503764"/>
    <n v="0.20007798115457925"/>
    <n v="2"/>
    <n v="11.52"/>
    <n v="0"/>
    <n v="357"/>
    <x v="0"/>
    <x v="1"/>
    <n v="5.8343025757544096"/>
  </r>
  <r>
    <s v="V113"/>
    <x v="117"/>
    <x v="3"/>
    <x v="1"/>
    <s v="Binders"/>
    <s v="OFF-BI-10000404"/>
    <s v="Avery Printable Repositionable Plastic Tabs"/>
    <s v="United States"/>
    <s v="CA-2015-150413"/>
    <x v="324"/>
    <d v="2015-10-24T00:00:00"/>
    <s v="Second Class"/>
    <n v="5"/>
    <n v="10"/>
    <s v="Autumn"/>
    <n v="1.72"/>
    <n v="1.2949437314343279"/>
    <n v="0.42505626856567202"/>
    <n v="0.2471257375381814"/>
    <n v="1"/>
    <n v="1.72"/>
    <n v="0.8"/>
    <n v="100"/>
    <x v="0"/>
    <x v="0"/>
    <n v="18.183797916460321"/>
  </r>
  <r>
    <s v="V131"/>
    <x v="41"/>
    <x v="4"/>
    <x v="1"/>
    <s v="Binders"/>
    <s v="OFF-BI-10001196"/>
    <s v="Avery Flip-Chart Easel Binder, Black"/>
    <s v="United States"/>
    <s v="CA-2014-108182"/>
    <x v="644"/>
    <d v="2014-02-10T00:00:00"/>
    <s v="Second Class"/>
    <n v="4"/>
    <n v="2"/>
    <s v="Spring"/>
    <n v="8.952"/>
    <n v="6.3486445109243643"/>
    <n v="2.6033554890756356"/>
    <n v="0.29081272219343562"/>
    <n v="2"/>
    <n v="17.904"/>
    <n v="0.8"/>
    <n v="476"/>
    <x v="0"/>
    <x v="2"/>
    <n v="46.277561485022098"/>
  </r>
  <r>
    <s v="V128"/>
    <x v="72"/>
    <x v="2"/>
    <x v="1"/>
    <s v="Appliances"/>
    <s v="OFF-AP-10001626"/>
    <s v="Commercial WindTunnel Clean Air Upright Vacuum, Replacement Belts, Filtration Bags"/>
    <s v="United States"/>
    <s v="CA-2016-110898"/>
    <x v="1193"/>
    <d v="2016-03-12T00:00:00"/>
    <s v="Standard Class"/>
    <n v="6"/>
    <n v="3"/>
    <s v="Spring"/>
    <n v="2.3340000000000001"/>
    <n v="1.5839422636718881"/>
    <n v="0.75005773632811201"/>
    <n v="0.32136149799833419"/>
    <n v="3"/>
    <n v="7.0020000000000007"/>
    <n v="0.8"/>
    <n v="480"/>
    <x v="1"/>
    <x v="1"/>
    <n v="5.1157919463261239"/>
  </r>
  <r>
    <s v="V103"/>
    <x v="33"/>
    <x v="4"/>
    <x v="1"/>
    <s v="Binders"/>
    <s v="OFF-BI-10004656"/>
    <s v="Peel &amp; Stick Add-On Corner Pockets"/>
    <s v="United States"/>
    <s v="CA-2016-110898"/>
    <x v="1193"/>
    <d v="2016-03-12T00:00:00"/>
    <s v="Standard Class"/>
    <n v="6"/>
    <n v="3"/>
    <s v="Spring"/>
    <n v="1.728"/>
    <n v="1.1594368769282379"/>
    <n v="0.56856312307176204"/>
    <n v="0.32902958511097341"/>
    <n v="4"/>
    <n v="6.9119999999999999"/>
    <n v="0.8"/>
    <n v="388"/>
    <x v="1"/>
    <x v="1"/>
    <n v="4.3530450425945686"/>
  </r>
  <r>
    <s v="V003"/>
    <x v="65"/>
    <x v="2"/>
    <x v="0"/>
    <s v="Furnishings"/>
    <s v="FUR-FU-10003773"/>
    <s v="Eldon Cleatmat Plus Chair Mats for High Pile Carpets"/>
    <s v="United States"/>
    <s v="CA-2016-110898"/>
    <x v="1193"/>
    <d v="2016-03-12T00:00:00"/>
    <s v="Standard Class"/>
    <n v="6"/>
    <n v="3"/>
    <s v="Spring"/>
    <n v="159.04"/>
    <n v="110.41493915740359"/>
    <n v="48.625060842596397"/>
    <n v="0.30574107672658701"/>
    <n v="5"/>
    <n v="795.19999999999993"/>
    <n v="0.6"/>
    <n v="202"/>
    <x v="1"/>
    <x v="2"/>
    <n v="97.131653732447077"/>
  </r>
  <r>
    <s v="V024"/>
    <x v="50"/>
    <x v="2"/>
    <x v="0"/>
    <s v="Tables"/>
    <s v="FUR-TA-10000849"/>
    <s v="Bevis Rectangular Conference Tables"/>
    <s v="United States"/>
    <s v="CA-2016-110898"/>
    <x v="1193"/>
    <d v="2016-03-12T00:00:00"/>
    <s v="Standard Class"/>
    <n v="6"/>
    <n v="3"/>
    <s v="Spring"/>
    <n v="145.97999999999999"/>
    <n v="121.56011718680411"/>
    <n v="24.419882813195883"/>
    <n v="0.16728238671870041"/>
    <n v="2"/>
    <n v="291.95999999999998"/>
    <n v="0.5"/>
    <n v="391"/>
    <x v="1"/>
    <x v="2"/>
    <n v="122.35353562933931"/>
  </r>
  <r>
    <s v="V019"/>
    <x v="56"/>
    <x v="4"/>
    <x v="0"/>
    <s v="Furnishings"/>
    <s v="FUR-FU-10000222"/>
    <s v="Seth Thomas 16&quot; Steel Case Clock"/>
    <s v="United States"/>
    <s v="CA-2015-123092"/>
    <x v="155"/>
    <d v="2015-12-07T00:00:00"/>
    <s v="Standard Class"/>
    <n v="4"/>
    <n v="12"/>
    <s v="Winter"/>
    <n v="77.951999999999998"/>
    <n v="52.35009740857339"/>
    <n v="25.601902591426608"/>
    <n v="0.32843163217655236"/>
    <n v="3"/>
    <n v="233.85599999999999"/>
    <n v="0.2"/>
    <n v="248"/>
    <x v="0"/>
    <x v="1"/>
    <n v="28.165984818571498"/>
  </r>
  <r>
    <s v="V123"/>
    <x v="14"/>
    <x v="4"/>
    <x v="1"/>
    <s v="Binders"/>
    <s v="OFF-BI-10001718"/>
    <s v="GBC DocuBind P50 Personal Binding Machine"/>
    <s v="United States"/>
    <s v="CA-2015-123092"/>
    <x v="155"/>
    <d v="2015-12-07T00:00:00"/>
    <s v="Standard Class"/>
    <n v="4"/>
    <n v="12"/>
    <s v="Winter"/>
    <n v="95.97"/>
    <n v="66.967470057281645"/>
    <n v="29.002529942718354"/>
    <n v="0.30220412569259514"/>
    <n v="5"/>
    <n v="479.85"/>
    <n v="0.7"/>
    <n v="183"/>
    <x v="0"/>
    <x v="0"/>
    <n v="198.4457506595806"/>
  </r>
  <r>
    <s v="V070"/>
    <x v="59"/>
    <x v="1"/>
    <x v="2"/>
    <s v="Phones"/>
    <s v="TEC-PH-10001700"/>
    <s v="Panasonic KX-TG6844B Expandable Digital Cordless Telephone"/>
    <s v="United States"/>
    <s v="CA-2015-123092"/>
    <x v="155"/>
    <d v="2015-12-07T00:00:00"/>
    <s v="Standard Class"/>
    <n v="4"/>
    <n v="12"/>
    <s v="Winter"/>
    <n v="105.584"/>
    <n v="79.561279784337628"/>
    <n v="26.022720215662375"/>
    <n v="0.24646461789345331"/>
    <n v="2"/>
    <n v="211.16800000000001"/>
    <n v="0.2"/>
    <n v="125"/>
    <x v="0"/>
    <x v="2"/>
    <n v="103.8413086901171"/>
  </r>
  <r>
    <s v="V103"/>
    <x v="33"/>
    <x v="4"/>
    <x v="1"/>
    <s v="Art"/>
    <s v="OFF-AR-10004078"/>
    <s v="Newell 312"/>
    <s v="United States"/>
    <s v="CA-2015-123092"/>
    <x v="155"/>
    <d v="2015-12-07T00:00:00"/>
    <s v="Standard Class"/>
    <n v="4"/>
    <n v="12"/>
    <s v="Winter"/>
    <n v="9.3439999999999994"/>
    <n v="6.7588177406198611"/>
    <n v="2.5851822593801383"/>
    <n v="0.27666762193708672"/>
    <n v="2"/>
    <n v="18.687999999999999"/>
    <n v="0.2"/>
    <n v="274"/>
    <x v="0"/>
    <x v="1"/>
    <n v="13.76150773980552"/>
  </r>
  <r>
    <s v="V030"/>
    <x v="125"/>
    <x v="4"/>
    <x v="0"/>
    <s v="Furnishings"/>
    <s v="FUR-FU-10003026"/>
    <s v="Eldon Regeneration Recycled Desk Accessories, Black"/>
    <s v="United States"/>
    <s v="US-2015-128587"/>
    <x v="100"/>
    <d v="2015-12-30T00:00:00"/>
    <s v="Standard Class"/>
    <n v="6"/>
    <n v="12"/>
    <s v="Winter"/>
    <n v="9.68"/>
    <n v="7.2809678832509883"/>
    <n v="2.3990321167490114"/>
    <n v="0.24783389635836894"/>
    <n v="2"/>
    <n v="19.36"/>
    <n v="0"/>
    <n v="322"/>
    <x v="1"/>
    <x v="1"/>
    <n v="3.1116846455470601"/>
  </r>
  <r>
    <s v="V080"/>
    <x v="141"/>
    <x v="1"/>
    <x v="2"/>
    <s v="Copiers"/>
    <s v="TEC-CO-10003763"/>
    <s v="Canon PC1060 Personal Laser Copier"/>
    <s v="United States"/>
    <s v="US-2015-128587"/>
    <x v="100"/>
    <d v="2015-12-30T00:00:00"/>
    <s v="Standard Class"/>
    <n v="6"/>
    <n v="12"/>
    <s v="Winter"/>
    <n v="4899.93"/>
    <n v="3302.4240179289782"/>
    <n v="1597.5059820710221"/>
    <n v="0.3260262865124649"/>
    <n v="7"/>
    <n v="34299.51"/>
    <n v="0"/>
    <n v="228"/>
    <x v="1"/>
    <x v="0"/>
    <n v="1547.9119937803309"/>
  </r>
  <r>
    <s v="V076"/>
    <x v="106"/>
    <x v="2"/>
    <x v="2"/>
    <s v="Accessories"/>
    <s v="TEC-AC-10004708"/>
    <s v="Sony 32GB Class 10 Micro SDHC R40 Memory Card"/>
    <s v="United States"/>
    <s v="US-2017-139577"/>
    <x v="172"/>
    <d v="2017-10-06T00:00:00"/>
    <s v="Standard Class"/>
    <n v="5"/>
    <n v="10"/>
    <s v="Autumn"/>
    <n v="104.75"/>
    <n v="88.17939338425289"/>
    <n v="16.57060661574711"/>
    <n v="0.15819194859901775"/>
    <n v="5"/>
    <n v="523.75"/>
    <n v="0"/>
    <n v="241"/>
    <x v="0"/>
    <x v="1"/>
    <n v="29.62777413171634"/>
  </r>
  <r>
    <s v="V082"/>
    <x v="131"/>
    <x v="4"/>
    <x v="2"/>
    <s v="Accessories"/>
    <s v="TEC-AC-10003499"/>
    <s v="Memorex Mini Travel Drive 8 GB USB 2.0 Flash Drive"/>
    <s v="United States"/>
    <s v="CA-2017-159100"/>
    <x v="524"/>
    <d v="2017-10-21T00:00:00"/>
    <s v="Standard Class"/>
    <n v="5"/>
    <n v="10"/>
    <s v="Autumn"/>
    <n v="18.527999999999999"/>
    <n v="12.331611227579559"/>
    <n v="6.1963887724204394"/>
    <n v="0.3344337636237284"/>
    <n v="2"/>
    <n v="37.055999999999997"/>
    <n v="0.2"/>
    <n v="445"/>
    <x v="0"/>
    <x v="1"/>
    <n v="23.067173975153519"/>
  </r>
  <r>
    <s v="V003"/>
    <x v="65"/>
    <x v="4"/>
    <x v="0"/>
    <s v="Tables"/>
    <s v="FUR-TA-10001950"/>
    <s v="Balt Solid Wood Round Tables"/>
    <s v="United States"/>
    <s v="CA-2017-159100"/>
    <x v="524"/>
    <d v="2017-10-21T00:00:00"/>
    <s v="Standard Class"/>
    <n v="5"/>
    <n v="10"/>
    <s v="Autumn"/>
    <n v="1875.258"/>
    <n v="1336.2853078482619"/>
    <n v="538.9726921517381"/>
    <n v="0.28741255451342596"/>
    <n v="7"/>
    <n v="13126.806"/>
    <n v="0.4"/>
    <n v="401"/>
    <x v="0"/>
    <x v="0"/>
    <n v="819.64668530837127"/>
  </r>
  <r>
    <s v="V112"/>
    <x v="53"/>
    <x v="1"/>
    <x v="1"/>
    <s v="Paper"/>
    <s v="OFF-PA-10000312"/>
    <s v="Xerox 1955"/>
    <s v="United States"/>
    <s v="CA-2014-109043"/>
    <x v="860"/>
    <d v="2014-08-17T00:00:00"/>
    <s v="First Class"/>
    <n v="2"/>
    <n v="8"/>
    <s v="Autumn"/>
    <n v="91.36"/>
    <n v="76.658660336204221"/>
    <n v="14.701339663795778"/>
    <n v="0.16091659001527778"/>
    <n v="5"/>
    <n v="456.8"/>
    <n v="0.2"/>
    <n v="397"/>
    <x v="0"/>
    <x v="2"/>
    <n v="132.5509689941303"/>
  </r>
  <r>
    <s v="V133"/>
    <x v="42"/>
    <x v="3"/>
    <x v="1"/>
    <s v="Appliances"/>
    <s v="OFF-AP-10004708"/>
    <s v="Fellowes Superior 10 Outlet Split Surge Protector"/>
    <s v="United States"/>
    <s v="CA-2014-109043"/>
    <x v="860"/>
    <d v="2014-08-17T00:00:00"/>
    <s v="First Class"/>
    <n v="2"/>
    <n v="8"/>
    <s v="Autumn"/>
    <n v="152.24"/>
    <n v="104.7547226094469"/>
    <n v="47.485277390553108"/>
    <n v="0.31191065022696468"/>
    <n v="5"/>
    <n v="761.2"/>
    <n v="0.2"/>
    <n v="234"/>
    <x v="0"/>
    <x v="2"/>
    <n v="63.686561219773829"/>
  </r>
  <r>
    <s v="V086"/>
    <x v="133"/>
    <x v="0"/>
    <x v="2"/>
    <s v="Phones"/>
    <s v="TEC-PH-10004531"/>
    <s v="OtterBox Commuter Series Case - iPhone 5 &amp; 5s"/>
    <s v="United States"/>
    <s v="US-2017-116491"/>
    <x v="343"/>
    <d v="2017-11-13T00:00:00"/>
    <s v="First Class"/>
    <n v="2"/>
    <n v="11"/>
    <s v="Winter"/>
    <n v="35.183999999999997"/>
    <n v="29.316113455490619"/>
    <n v="5.8678865445093784"/>
    <n v="0.16677713007359535"/>
    <n v="2"/>
    <n v="70.367999999999995"/>
    <n v="0.2"/>
    <n v="154"/>
    <x v="0"/>
    <x v="2"/>
    <n v="115.42152965543301"/>
  </r>
  <r>
    <s v="V141"/>
    <x v="67"/>
    <x v="0"/>
    <x v="1"/>
    <s v="Paper"/>
    <s v="OFF-PA-10000474"/>
    <s v="Easy-staple paper"/>
    <s v="United States"/>
    <s v="CA-2017-122763"/>
    <x v="177"/>
    <d v="2017-03-20T00:00:00"/>
    <s v="Same Day"/>
    <n v="0"/>
    <n v="3"/>
    <s v="Spring"/>
    <n v="56.704000000000001"/>
    <n v="40.600671380666142"/>
    <n v="16.103328619333858"/>
    <n v="0.28398928857459543"/>
    <n v="2"/>
    <n v="113.408"/>
    <n v="0.2"/>
    <n v="155"/>
    <x v="0"/>
    <x v="2"/>
    <n v="42.204588462307363"/>
  </r>
  <r>
    <s v="V124"/>
    <x v="15"/>
    <x v="3"/>
    <x v="1"/>
    <s v="Paper"/>
    <s v="OFF-PA-10002377"/>
    <s v="Xerox 1916"/>
    <s v="United States"/>
    <s v="CA-2017-122763"/>
    <x v="177"/>
    <d v="2017-03-20T00:00:00"/>
    <s v="Same Day"/>
    <n v="0"/>
    <n v="3"/>
    <s v="Spring"/>
    <n v="274.06400000000002"/>
    <n v="214.39706279320271"/>
    <n v="59.666937206797314"/>
    <n v="0.21771169218429751"/>
    <n v="7"/>
    <n v="1918.4480000000001"/>
    <n v="0.2"/>
    <n v="473"/>
    <x v="0"/>
    <x v="2"/>
    <n v="71.445003497426285"/>
  </r>
  <r>
    <s v="V025"/>
    <x v="86"/>
    <x v="1"/>
    <x v="0"/>
    <s v="Chairs"/>
    <s v="FUR-CH-10001482"/>
    <s v="Office Star - Mesh Screen back chair with Vinyl seat"/>
    <s v="United States"/>
    <s v="CA-2017-137785"/>
    <x v="726"/>
    <d v="2017-05-17T00:00:00"/>
    <s v="Standard Class"/>
    <n v="4"/>
    <n v="5"/>
    <s v="Summer"/>
    <n v="458.43"/>
    <n v="311.28349594783759"/>
    <n v="147.14650405216241"/>
    <n v="0.3209792204963951"/>
    <n v="5"/>
    <n v="2292.15"/>
    <n v="0.3"/>
    <n v="175"/>
    <x v="0"/>
    <x v="2"/>
    <n v="117.3958865889261"/>
  </r>
  <r>
    <s v="V122"/>
    <x v="5"/>
    <x v="2"/>
    <x v="1"/>
    <s v="Binders"/>
    <s v="OFF-BI-10001553"/>
    <s v="SpineVue Locking Slant-D Ring Binders by Cardinal"/>
    <s v="United States"/>
    <s v="CA-2014-133389"/>
    <x v="169"/>
    <d v="2014-06-22T00:00:00"/>
    <s v="Same Day"/>
    <n v="0"/>
    <n v="6"/>
    <s v="Summer"/>
    <n v="8.2260000000000009"/>
    <n v="6.1822533104541062"/>
    <n v="2.0437466895458947"/>
    <n v="0.2484496340318374"/>
    <n v="3"/>
    <n v="24.678000000000004"/>
    <n v="0.7"/>
    <n v="418"/>
    <x v="0"/>
    <x v="1"/>
    <n v="9.7519682079348176"/>
  </r>
  <r>
    <s v="V088"/>
    <x v="96"/>
    <x v="1"/>
    <x v="2"/>
    <s v="Accessories"/>
    <s v="TEC-AC-10000199"/>
    <s v="Kingston Digital DataTraveler 8GB USB 2.0"/>
    <s v="United States"/>
    <s v="CA-2014-103807"/>
    <x v="266"/>
    <d v="2014-12-09T00:00:00"/>
    <s v="Standard Class"/>
    <n v="7"/>
    <n v="12"/>
    <s v="Winter"/>
    <n v="5.95"/>
    <n v="4.2979727372705572"/>
    <n v="1.652027262729443"/>
    <n v="0.27765164079486437"/>
    <n v="1"/>
    <n v="5.95"/>
    <n v="0"/>
    <n v="438"/>
    <x v="1"/>
    <x v="1"/>
    <n v="7.5575150236922024"/>
  </r>
  <r>
    <s v="V107"/>
    <x v="38"/>
    <x v="3"/>
    <x v="1"/>
    <s v="Paper"/>
    <s v="OFF-PA-10002195"/>
    <s v="RSVP Cards &amp; Envelopes, Blank White, 8-1/2&quot; X 11&quot;, 24 Cards/25 Envelopes/Set"/>
    <s v="United States"/>
    <s v="CA-2014-103807"/>
    <x v="266"/>
    <d v="2014-12-09T00:00:00"/>
    <s v="Standard Class"/>
    <n v="7"/>
    <n v="12"/>
    <s v="Winter"/>
    <n v="15.24"/>
    <n v="10.966919211198251"/>
    <n v="4.2730807888017495"/>
    <n v="0.2803858785302985"/>
    <n v="3"/>
    <n v="45.72"/>
    <n v="0"/>
    <n v="454"/>
    <x v="1"/>
    <x v="1"/>
    <n v="9.66970140869579"/>
  </r>
  <r>
    <s v="V067"/>
    <x v="94"/>
    <x v="1"/>
    <x v="2"/>
    <s v="Accessories"/>
    <s v="TEC-AC-10001767"/>
    <s v="SanDisk Ultra 64 GB MicroSDHC Class 10 Memory Card"/>
    <s v="United States"/>
    <s v="CA-2015-102855"/>
    <x v="57"/>
    <d v="2015-04-06T00:00:00"/>
    <s v="Same Day"/>
    <n v="1"/>
    <n v="4"/>
    <s v="Spring"/>
    <n v="239.94"/>
    <n v="164.5664740235712"/>
    <n v="75.373525976428795"/>
    <n v="0.31413489195810951"/>
    <n v="6"/>
    <n v="1439.6399999999999"/>
    <n v="0"/>
    <n v="231"/>
    <x v="0"/>
    <x v="2"/>
    <n v="65.888505862555419"/>
  </r>
  <r>
    <s v="V131"/>
    <x v="41"/>
    <x v="0"/>
    <x v="1"/>
    <s v="Art"/>
    <s v="OFF-AR-10002467"/>
    <s v="Dixon Ticonderoga Pencils"/>
    <s v="United States"/>
    <s v="CA-2015-102855"/>
    <x v="57"/>
    <d v="2015-04-06T00:00:00"/>
    <s v="Same Day"/>
    <n v="1"/>
    <n v="4"/>
    <s v="Spring"/>
    <n v="23.84"/>
    <n v="15.806060379941909"/>
    <n v="8.0339396200580904"/>
    <n v="0.33699411157961789"/>
    <n v="8"/>
    <n v="190.72"/>
    <n v="0"/>
    <n v="141"/>
    <x v="0"/>
    <x v="1"/>
    <n v="10.02627188939139"/>
  </r>
  <r>
    <s v="V125"/>
    <x v="64"/>
    <x v="2"/>
    <x v="1"/>
    <s v="Storage"/>
    <s v="OFF-ST-10001321"/>
    <s v="Decoflex Hanging Personal Folder File, Blue"/>
    <s v="United States"/>
    <s v="CA-2017-107825"/>
    <x v="551"/>
    <d v="2017-11-18T00:00:00"/>
    <s v="Same Day"/>
    <n v="0"/>
    <n v="11"/>
    <s v="Winter"/>
    <n v="92.52"/>
    <n v="75.853234839167015"/>
    <n v="16.666765160832981"/>
    <n v="0.18014229529650866"/>
    <n v="6"/>
    <n v="555.12"/>
    <n v="0"/>
    <n v="451"/>
    <x v="0"/>
    <x v="1"/>
    <n v="30.4129938677533"/>
  </r>
  <r>
    <s v="V136"/>
    <x v="10"/>
    <x v="1"/>
    <x v="1"/>
    <s v="Storage"/>
    <s v="OFF-ST-10000777"/>
    <s v="Companion Letter/Legal File, Black"/>
    <s v="United States"/>
    <s v="CA-2017-107825"/>
    <x v="551"/>
    <d v="2017-11-18T00:00:00"/>
    <s v="Same Day"/>
    <n v="0"/>
    <n v="11"/>
    <s v="Winter"/>
    <n v="37.76"/>
    <n v="24.748190981613561"/>
    <n v="13.011809018386437"/>
    <n v="0.34459239985133572"/>
    <n v="1"/>
    <n v="37.76"/>
    <n v="0"/>
    <n v="209"/>
    <x v="0"/>
    <x v="2"/>
    <n v="95.58576871480399"/>
  </r>
  <r>
    <s v="V102"/>
    <x v="66"/>
    <x v="2"/>
    <x v="1"/>
    <s v="Labels"/>
    <s v="OFF-LA-10003720"/>
    <s v="Avery 487"/>
    <s v="United States"/>
    <s v="CA-2017-107825"/>
    <x v="551"/>
    <d v="2017-11-18T00:00:00"/>
    <s v="Same Day"/>
    <n v="0"/>
    <n v="11"/>
    <s v="Winter"/>
    <n v="7.38"/>
    <n v="6.0349014740039344"/>
    <n v="1.3450985259960655"/>
    <n v="0.18226267289919587"/>
    <n v="2"/>
    <n v="14.76"/>
    <n v="0"/>
    <n v="169"/>
    <x v="0"/>
    <x v="1"/>
    <n v="8.905646555496606"/>
  </r>
  <r>
    <s v="V042"/>
    <x v="111"/>
    <x v="2"/>
    <x v="0"/>
    <s v="Furnishings"/>
    <s v="FUR-FU-10000206"/>
    <s v="GE General Purpose, Extra Long Life, Showcase &amp; Floodlight Incandescent Bulbs"/>
    <s v="United States"/>
    <s v="CA-2017-107825"/>
    <x v="551"/>
    <d v="2017-11-18T00:00:00"/>
    <s v="Same Day"/>
    <n v="0"/>
    <n v="11"/>
    <s v="Winter"/>
    <n v="5.82"/>
    <n v="4.3016455322524276"/>
    <n v="1.5183544677475727"/>
    <n v="0.26088564737930803"/>
    <n v="2"/>
    <n v="11.64"/>
    <n v="0"/>
    <n v="383"/>
    <x v="0"/>
    <x v="1"/>
    <n v="5.8241556592228143"/>
  </r>
  <r>
    <s v="V108"/>
    <x v="76"/>
    <x v="1"/>
    <x v="1"/>
    <s v="Paper"/>
    <s v="OFF-PA-10000791"/>
    <s v="Wirebound Message Books, Four 2 3/4 x 5 Forms per Page, 200 Sets per Book"/>
    <s v="United States"/>
    <s v="CA-2017-106047"/>
    <x v="1209"/>
    <d v="2017-07-18T00:00:00"/>
    <s v="Standard Class"/>
    <n v="6"/>
    <n v="7"/>
    <s v="Summer"/>
    <n v="3.8159999999999998"/>
    <n v="3.1343761165380788"/>
    <n v="0.68162388346192104"/>
    <n v="0.17862261097010509"/>
    <n v="1"/>
    <n v="3.8159999999999998"/>
    <n v="0.2"/>
    <n v="225"/>
    <x v="1"/>
    <x v="1"/>
    <n v="15.819341414863009"/>
  </r>
  <r>
    <s v="V128"/>
    <x v="72"/>
    <x v="0"/>
    <x v="1"/>
    <s v="Binders"/>
    <s v="OFF-BI-10001787"/>
    <s v="Wilson Jones Four-Pocket Poly Binders"/>
    <s v="United States"/>
    <s v="CA-2017-127803"/>
    <x v="240"/>
    <d v="2017-05-23T00:00:00"/>
    <s v="Standard Class"/>
    <n v="4"/>
    <n v="5"/>
    <s v="Summer"/>
    <n v="26.16"/>
    <n v="18.122763116930589"/>
    <n v="8.0372368830694114"/>
    <n v="0.30723382580540565"/>
    <n v="4"/>
    <n v="104.64"/>
    <n v="0"/>
    <n v="447"/>
    <x v="0"/>
    <x v="1"/>
    <n v="9.6764746163052582"/>
  </r>
  <r>
    <s v="V057"/>
    <x v="57"/>
    <x v="1"/>
    <x v="2"/>
    <s v="Accessories"/>
    <s v="TEC-AC-10004353"/>
    <s v="Hypercom P1300 Pinpad"/>
    <s v="United States"/>
    <s v="CA-2015-137071"/>
    <x v="139"/>
    <d v="2015-12-21T00:00:00"/>
    <s v="First Class"/>
    <n v="1"/>
    <n v="12"/>
    <s v="Winter"/>
    <n v="100.8"/>
    <n v="84.774512279688523"/>
    <n v="16.025487720311475"/>
    <n v="0.15898301309832813"/>
    <n v="2"/>
    <n v="201.6"/>
    <n v="0.2"/>
    <n v="395"/>
    <x v="0"/>
    <x v="2"/>
    <n v="67.797345080762568"/>
  </r>
  <r>
    <s v="V031"/>
    <x v="18"/>
    <x v="2"/>
    <x v="0"/>
    <s v="Furnishings"/>
    <s v="FUR-FU-10001861"/>
    <s v="Floodlight Indoor Halogen Bulbs, 1 Bulb per Pack, 60 Watts"/>
    <s v="United States"/>
    <s v="CA-2016-121447"/>
    <x v="823"/>
    <d v="2016-02-22T00:00:00"/>
    <s v="First Class"/>
    <n v="1"/>
    <n v="2"/>
    <s v="Spring"/>
    <n v="135.80000000000001"/>
    <n v="108.1334313362362"/>
    <n v="27.666568663763812"/>
    <n v="0.2037302552559927"/>
    <n v="7"/>
    <n v="950.60000000000014"/>
    <n v="0"/>
    <n v="278"/>
    <x v="0"/>
    <x v="2"/>
    <n v="41.184087541994501"/>
  </r>
  <r>
    <s v="V100"/>
    <x v="17"/>
    <x v="0"/>
    <x v="1"/>
    <s v="Art"/>
    <s v="OFF-AR-10002766"/>
    <s v="Prang Drawing Pencil Set"/>
    <s v="United States"/>
    <s v="CA-2017-143084"/>
    <x v="257"/>
    <d v="2017-03-22T00:00:00"/>
    <s v="Standard Class"/>
    <n v="4"/>
    <n v="3"/>
    <s v="Spring"/>
    <n v="13.9"/>
    <n v="10.792859419570281"/>
    <n v="3.1071405804297196"/>
    <n v="0.22353529355609494"/>
    <n v="5"/>
    <n v="69.5"/>
    <n v="0"/>
    <n v="397"/>
    <x v="0"/>
    <x v="1"/>
    <n v="4.7694084888310133"/>
  </r>
  <r>
    <s v="V139"/>
    <x v="2"/>
    <x v="2"/>
    <x v="1"/>
    <s v="Envelopes"/>
    <s v="OFF-EN-10003072"/>
    <s v="Peel &amp; Seel Envelopes"/>
    <s v="United States"/>
    <s v="CA-2017-143084"/>
    <x v="257"/>
    <d v="2017-03-22T00:00:00"/>
    <s v="Standard Class"/>
    <n v="4"/>
    <n v="3"/>
    <s v="Spring"/>
    <n v="19.399999999999999"/>
    <n v="13.695724073430741"/>
    <n v="5.7042759265692577"/>
    <n v="0.29403484157573495"/>
    <n v="5"/>
    <n v="97"/>
    <n v="0"/>
    <n v="473"/>
    <x v="0"/>
    <x v="1"/>
    <n v="6.8351167753984514"/>
  </r>
  <r>
    <s v="V127"/>
    <x v="39"/>
    <x v="2"/>
    <x v="1"/>
    <s v="Binders"/>
    <s v="OFF-BI-10001636"/>
    <s v="Ibico Plastic and Wire Spiral Binding Combs"/>
    <s v="United States"/>
    <s v="CA-2016-131639"/>
    <x v="907"/>
    <d v="2016-12-23T00:00:00"/>
    <s v="Standard Class"/>
    <n v="6"/>
    <n v="12"/>
    <s v="Winter"/>
    <n v="13.488"/>
    <n v="10.799187554831009"/>
    <n v="2.6888124451689901"/>
    <n v="0.19934849089331186"/>
    <n v="2"/>
    <n v="26.975999999999999"/>
    <n v="0.2"/>
    <n v="296"/>
    <x v="1"/>
    <x v="1"/>
    <n v="12.296760345717081"/>
  </r>
  <r>
    <s v="V119"/>
    <x v="20"/>
    <x v="1"/>
    <x v="1"/>
    <s v="Binders"/>
    <s v="OFF-BI-10000948"/>
    <s v="GBC Laser Imprintable Binding System Covers, Desert Sand"/>
    <s v="United States"/>
    <s v="CA-2016-131639"/>
    <x v="907"/>
    <d v="2016-12-23T00:00:00"/>
    <s v="Standard Class"/>
    <n v="6"/>
    <n v="12"/>
    <s v="Winter"/>
    <n v="11.416"/>
    <n v="7.5021697055123129"/>
    <n v="3.9138302944876875"/>
    <n v="0.34283727176661594"/>
    <n v="1"/>
    <n v="11.416"/>
    <n v="0.2"/>
    <n v="360"/>
    <x v="1"/>
    <x v="1"/>
    <n v="14.16736255506531"/>
  </r>
  <r>
    <s v="V134"/>
    <x v="36"/>
    <x v="0"/>
    <x v="1"/>
    <s v="Paper"/>
    <s v="OFF-PA-10001838"/>
    <s v="Adams Telephone Message Book W/Dividers/Space For Phone Numbers, 5 1/4&quot;X8 1/2&quot;, 300/Messages"/>
    <s v="United States"/>
    <s v="CA-2016-161361"/>
    <x v="253"/>
    <d v="2016-03-28T00:00:00"/>
    <s v="Second Class"/>
    <n v="2"/>
    <n v="3"/>
    <s v="Spring"/>
    <n v="17.64"/>
    <n v="14.61360390011621"/>
    <n v="3.0263960998837902"/>
    <n v="0.1715644047553169"/>
    <n v="3"/>
    <n v="52.92"/>
    <n v="0"/>
    <n v="200"/>
    <x v="0"/>
    <x v="1"/>
    <n v="4.9908851319179854"/>
  </r>
  <r>
    <s v="V103"/>
    <x v="33"/>
    <x v="1"/>
    <x v="1"/>
    <s v="Binders"/>
    <s v="OFF-BI-10002215"/>
    <s v="Wilson Jones Hanging View Binder, White, 1&quot;"/>
    <s v="United States"/>
    <s v="CA-2016-161361"/>
    <x v="253"/>
    <d v="2016-03-28T00:00:00"/>
    <s v="Second Class"/>
    <n v="2"/>
    <n v="3"/>
    <s v="Spring"/>
    <n v="17.04"/>
    <n v="12.80862907595964"/>
    <n v="4.231370924040359"/>
    <n v="0.24831988990847179"/>
    <n v="3"/>
    <n v="51.12"/>
    <n v="0.2"/>
    <n v="160"/>
    <x v="0"/>
    <x v="1"/>
    <n v="4.7703788409008236"/>
  </r>
  <r>
    <s v="V096"/>
    <x v="37"/>
    <x v="1"/>
    <x v="2"/>
    <s v="Accessories"/>
    <s v="TEC-AC-10001314"/>
    <s v="Case Logic 2.4GHz Wireless Keyboard"/>
    <s v="United States"/>
    <s v="CA-2014-100706"/>
    <x v="757"/>
    <d v="2014-12-18T00:00:00"/>
    <s v="Second Class"/>
    <n v="2"/>
    <n v="12"/>
    <s v="Winter"/>
    <n v="99.98"/>
    <n v="67.093569838890559"/>
    <n v="32.886430161109445"/>
    <n v="0.32893008762862014"/>
    <n v="2"/>
    <n v="199.96"/>
    <n v="0"/>
    <n v="282"/>
    <x v="0"/>
    <x v="2"/>
    <n v="65.220051902879419"/>
  </r>
  <r>
    <s v="V038"/>
    <x v="139"/>
    <x v="1"/>
    <x v="0"/>
    <s v="Furnishings"/>
    <s v="FUR-FU-10002268"/>
    <s v="Ultra Door Push Plate"/>
    <s v="United States"/>
    <s v="CA-2014-100706"/>
    <x v="757"/>
    <d v="2014-12-18T00:00:00"/>
    <s v="Second Class"/>
    <n v="2"/>
    <n v="12"/>
    <s v="Winter"/>
    <n v="29.46"/>
    <n v="24.00315276999763"/>
    <n v="5.4568472300023707"/>
    <n v="0.18522903021053533"/>
    <n v="6"/>
    <n v="176.76"/>
    <n v="0"/>
    <n v="396"/>
    <x v="0"/>
    <x v="1"/>
    <n v="16.242274911037381"/>
  </r>
  <r>
    <s v="V139"/>
    <x v="2"/>
    <x v="4"/>
    <x v="1"/>
    <s v="Binders"/>
    <s v="OFF-BI-10002133"/>
    <s v="Wilson Jones Elliptical Ring 3 1/2&quot; Capacity Binders, 800 sheets"/>
    <s v="United States"/>
    <s v="CA-2015-129525"/>
    <x v="219"/>
    <d v="2015-11-20T00:00:00"/>
    <s v="Standard Class"/>
    <n v="5"/>
    <n v="11"/>
    <s v="Winter"/>
    <n v="166.92"/>
    <n v="136.85578785791591"/>
    <n v="30.064212142084074"/>
    <n v="0.18011150336738602"/>
    <n v="13"/>
    <n v="2169.96"/>
    <n v="0.7"/>
    <n v="466"/>
    <x v="0"/>
    <x v="2"/>
    <n v="84.768623406810818"/>
  </r>
  <r>
    <s v="V030"/>
    <x v="125"/>
    <x v="0"/>
    <x v="0"/>
    <s v="Furnishings"/>
    <s v="FUR-FU-10001979"/>
    <s v="Dana Halogen Swing-Arm Architect Lamp"/>
    <s v="United States"/>
    <s v="US-2016-141880"/>
    <x v="250"/>
    <d v="2016-08-23T00:00:00"/>
    <s v="First Class"/>
    <n v="1"/>
    <n v="8"/>
    <s v="Autumn"/>
    <n v="98.328000000000003"/>
    <n v="64.300534648384911"/>
    <n v="34.027465351615092"/>
    <n v="0.34606078992367473"/>
    <n v="3"/>
    <n v="294.98400000000004"/>
    <n v="0.2"/>
    <n v="108"/>
    <x v="0"/>
    <x v="0"/>
    <n v="123.03739619915019"/>
  </r>
  <r>
    <s v="V047"/>
    <x v="22"/>
    <x v="0"/>
    <x v="0"/>
    <s v="Chairs"/>
    <s v="FUR-CH-10001482"/>
    <s v="Office Star - Mesh Screen back chair with Vinyl seat"/>
    <s v="United States"/>
    <s v="CA-2015-165799"/>
    <x v="685"/>
    <d v="2015-07-02T00:00:00"/>
    <s v="First Class"/>
    <n v="3"/>
    <n v="6"/>
    <s v="Summer"/>
    <n v="117.88200000000001"/>
    <n v="79.78674758016308"/>
    <n v="38.095252419836925"/>
    <n v="0.32316428648849632"/>
    <n v="1"/>
    <n v="117.88200000000001"/>
    <n v="0.1"/>
    <n v="305"/>
    <x v="0"/>
    <x v="2"/>
    <n v="117.3958865889261"/>
  </r>
  <r>
    <s v="V089"/>
    <x v="118"/>
    <x v="0"/>
    <x v="2"/>
    <s v="Accessories"/>
    <s v="TEC-AC-10002018"/>
    <s v="AmazonBasics 3-Button USB Wired Mouse"/>
    <s v="United States"/>
    <s v="CA-2016-102127"/>
    <x v="190"/>
    <d v="2016-07-02T00:00:00"/>
    <s v="Standard Class"/>
    <n v="6"/>
    <n v="6"/>
    <s v="Summer"/>
    <n v="20.97"/>
    <n v="16.954341494581801"/>
    <n v="4.0156585054181981"/>
    <n v="0.19149539844626601"/>
    <n v="3"/>
    <n v="62.91"/>
    <n v="0"/>
    <n v="417"/>
    <x v="1"/>
    <x v="1"/>
    <n v="3.9044015162377952"/>
  </r>
  <r>
    <s v="V050"/>
    <x v="115"/>
    <x v="3"/>
    <x v="2"/>
    <s v="Accessories"/>
    <s v="TEC-AC-10000397"/>
    <s v="Perixx PERIBOARD-512B, Ergonomic Split Keyboard"/>
    <s v="United States"/>
    <s v="CA-2016-102127"/>
    <x v="190"/>
    <d v="2016-07-02T00:00:00"/>
    <s v="Standard Class"/>
    <n v="6"/>
    <n v="6"/>
    <s v="Summer"/>
    <n v="139.96"/>
    <n v="102.5250965269914"/>
    <n v="37.434903473008603"/>
    <n v="0.26746858726070738"/>
    <n v="4"/>
    <n v="559.84"/>
    <n v="0"/>
    <n v="153"/>
    <x v="1"/>
    <x v="1"/>
    <n v="34.99"/>
  </r>
  <r>
    <s v="V010"/>
    <x v="129"/>
    <x v="4"/>
    <x v="0"/>
    <s v="Furnishings"/>
    <s v="FUR-FU-10003976"/>
    <s v="DAX Executive Solid Wood Document Frame, Desktop or Hang, Mahogany, 5 x 7"/>
    <s v="United States"/>
    <s v="CA-2016-102127"/>
    <x v="190"/>
    <d v="2016-07-02T00:00:00"/>
    <s v="Standard Class"/>
    <n v="6"/>
    <n v="6"/>
    <s v="Summer"/>
    <n v="37.74"/>
    <n v="29.40091720271057"/>
    <n v="8.3390827972894321"/>
    <n v="0.22096138837544865"/>
    <n v="3"/>
    <n v="113.22"/>
    <n v="0"/>
    <n v="279"/>
    <x v="1"/>
    <x v="1"/>
    <n v="18.540035080872951"/>
  </r>
  <r>
    <s v="V015"/>
    <x v="79"/>
    <x v="1"/>
    <x v="0"/>
    <s v="Furnishings"/>
    <s v="FUR-FU-10002597"/>
    <s v="C-Line Magnetic Cubicle Keepers, Clear Polypropylene"/>
    <s v="United States"/>
    <s v="US-2016-152415"/>
    <x v="42"/>
    <d v="2016-09-22T00:00:00"/>
    <s v="Standard Class"/>
    <n v="5"/>
    <n v="9"/>
    <s v="Autumn"/>
    <n v="14.82"/>
    <n v="11.53733740546069"/>
    <n v="3.2826625945393104"/>
    <n v="0.22150219936162688"/>
    <n v="3"/>
    <n v="44.46"/>
    <n v="0"/>
    <n v="203"/>
    <x v="0"/>
    <x v="1"/>
    <n v="8.4936264283733305"/>
  </r>
  <r>
    <s v="V017"/>
    <x v="84"/>
    <x v="0"/>
    <x v="0"/>
    <s v="Furnishings"/>
    <s v="FUR-FU-10004864"/>
    <s v="Howard Miller 14-1/2&quot; Diameter Chrome Round Wall Clock"/>
    <s v="United States"/>
    <s v="US-2016-152415"/>
    <x v="42"/>
    <d v="2016-09-22T00:00:00"/>
    <s v="Standard Class"/>
    <n v="5"/>
    <n v="9"/>
    <s v="Autumn"/>
    <n v="191.82"/>
    <n v="151.5528916784192"/>
    <n v="40.267108321580793"/>
    <n v="0.20992132374924821"/>
    <n v="3"/>
    <n v="575.46"/>
    <n v="0"/>
    <n v="225"/>
    <x v="0"/>
    <x v="0"/>
    <n v="137.5372754186651"/>
  </r>
  <r>
    <s v="V104"/>
    <x v="81"/>
    <x v="4"/>
    <x v="1"/>
    <s v="Binders"/>
    <s v="OFF-BI-10002103"/>
    <s v="Cardinal Slant-D Ring Binder, Heavy Gauge Vinyl"/>
    <s v="United States"/>
    <s v="CA-2014-138198"/>
    <x v="667"/>
    <d v="2014-07-23T00:00:00"/>
    <s v="Standard Class"/>
    <n v="5"/>
    <n v="7"/>
    <s v="Summer"/>
    <n v="13.904"/>
    <n v="10.307211642370159"/>
    <n v="3.5967883576298405"/>
    <n v="0.25868730995611627"/>
    <n v="2"/>
    <n v="27.808"/>
    <n v="0.2"/>
    <n v="133"/>
    <x v="0"/>
    <x v="1"/>
    <n v="13.78399461694613"/>
  </r>
  <r>
    <s v="V119"/>
    <x v="20"/>
    <x v="1"/>
    <x v="1"/>
    <s v="Appliances"/>
    <s v="OFF-AP-10001005"/>
    <s v="Honeywell Quietcare HEPA Air Cleaner"/>
    <s v="United States"/>
    <s v="CA-2017-128041"/>
    <x v="853"/>
    <d v="2017-09-01T00:00:00"/>
    <s v="Same Day"/>
    <n v="0"/>
    <n v="9"/>
    <s v="Autumn"/>
    <n v="314.60000000000002"/>
    <n v="265.20220233280622"/>
    <n v="49.397797667193799"/>
    <n v="0.15701779296628671"/>
    <n v="4"/>
    <n v="1258.4000000000001"/>
    <n v="0"/>
    <n v="264"/>
    <x v="0"/>
    <x v="0"/>
    <n v="140.57610375404019"/>
  </r>
  <r>
    <s v="V006"/>
    <x v="132"/>
    <x v="0"/>
    <x v="0"/>
    <s v="Tables"/>
    <s v="FUR-TA-10002607"/>
    <s v="KI Conference Tables"/>
    <s v="United States"/>
    <s v="CA-2017-128041"/>
    <x v="853"/>
    <d v="2017-09-01T00:00:00"/>
    <s v="Same Day"/>
    <n v="0"/>
    <n v="9"/>
    <s v="Autumn"/>
    <n v="283.56"/>
    <n v="226.88462807014739"/>
    <n v="56.675371929852616"/>
    <n v="0.19987082779606649"/>
    <n v="4"/>
    <n v="1134.24"/>
    <n v="0"/>
    <n v="397"/>
    <x v="0"/>
    <x v="0"/>
    <n v="164.46087132007159"/>
  </r>
  <r>
    <s v="V042"/>
    <x v="111"/>
    <x v="0"/>
    <x v="0"/>
    <s v="Chairs"/>
    <s v="FUR-CH-10000454"/>
    <s v="Hon Deluxe Fabric Upholstered Stacking Chairs, Rounded Back"/>
    <s v="United States"/>
    <s v="CA-2017-105823"/>
    <x v="738"/>
    <d v="2017-06-26T00:00:00"/>
    <s v="Standard Class"/>
    <n v="4"/>
    <n v="6"/>
    <s v="Summer"/>
    <n v="487.96"/>
    <n v="364.04684592385888"/>
    <n v="123.9131540761411"/>
    <n v="0.25394121255049817"/>
    <n v="2"/>
    <n v="975.92"/>
    <n v="0"/>
    <n v="369"/>
    <x v="0"/>
    <x v="0"/>
    <n v="508.52376434276238"/>
  </r>
  <r>
    <s v="V120"/>
    <x v="91"/>
    <x v="2"/>
    <x v="1"/>
    <s v="Binders"/>
    <s v="OFF-BI-10001359"/>
    <s v="GBC DocuBind TL300 Electric Binding System"/>
    <s v="United States"/>
    <s v="CA-2014-152268"/>
    <x v="814"/>
    <d v="2014-09-07T00:00:00"/>
    <s v="Standard Class"/>
    <n v="5"/>
    <n v="9"/>
    <s v="Autumn"/>
    <n v="1793.98"/>
    <n v="1196.7103183009999"/>
    <n v="597.2696816990001"/>
    <n v="0.33292995557308336"/>
    <n v="2"/>
    <n v="3587.96"/>
    <n v="0"/>
    <n v="388"/>
    <x v="0"/>
    <x v="0"/>
    <n v="1032.4776075008469"/>
  </r>
  <r>
    <s v="V110"/>
    <x v="16"/>
    <x v="0"/>
    <x v="1"/>
    <s v="Binders"/>
    <s v="OFF-BI-10003196"/>
    <s v="Accohide Poly Flexible Ring Binders"/>
    <s v="United States"/>
    <s v="CA-2015-148873"/>
    <x v="486"/>
    <d v="2015-10-05T00:00:00"/>
    <s v="Standard Class"/>
    <n v="4"/>
    <n v="10"/>
    <s v="Autumn"/>
    <n v="2.992"/>
    <n v="2.0490566059902151"/>
    <n v="0.94294339400978489"/>
    <n v="0.31515487767706712"/>
    <n v="4"/>
    <n v="11.968"/>
    <n v="0.8"/>
    <n v="217"/>
    <x v="0"/>
    <x v="1"/>
    <n v="2.7478730346007101"/>
  </r>
  <r>
    <s v="V054"/>
    <x v="108"/>
    <x v="3"/>
    <x v="2"/>
    <s v="Accessories"/>
    <s v="TEC-AC-10003657"/>
    <s v="Lenovo 17-Key USB Numeric Keypad"/>
    <s v="United States"/>
    <s v="CA-2015-148873"/>
    <x v="486"/>
    <d v="2015-10-05T00:00:00"/>
    <s v="Standard Class"/>
    <n v="4"/>
    <n v="10"/>
    <s v="Autumn"/>
    <n v="108.768"/>
    <n v="72.771190361804457"/>
    <n v="35.996809638195543"/>
    <n v="0.33095036810638739"/>
    <n v="4"/>
    <n v="435.072"/>
    <n v="0.2"/>
    <n v="453"/>
    <x v="0"/>
    <x v="1"/>
    <n v="22.750459441514579"/>
  </r>
  <r>
    <s v="V099"/>
    <x v="24"/>
    <x v="1"/>
    <x v="1"/>
    <s v="Paper"/>
    <s v="OFF-PA-10002262"/>
    <s v="Xerox 192"/>
    <s v="United States"/>
    <s v="CA-2015-166492"/>
    <x v="1003"/>
    <d v="2015-04-10T00:00:00"/>
    <s v="First Class"/>
    <n v="3"/>
    <n v="4"/>
    <s v="Spring"/>
    <n v="25.92"/>
    <n v="21.174483284631432"/>
    <n v="4.74551671536857"/>
    <n v="0.18308320661144173"/>
    <n v="4"/>
    <n v="103.68"/>
    <n v="0"/>
    <n v="191"/>
    <x v="0"/>
    <x v="1"/>
    <n v="9.7559335791096888"/>
  </r>
  <r>
    <s v="V105"/>
    <x v="85"/>
    <x v="4"/>
    <x v="1"/>
    <s v="Storage"/>
    <s v="OFF-ST-10002214"/>
    <s v="X-Rack File for Hanging Folders"/>
    <s v="United States"/>
    <s v="CA-2015-166492"/>
    <x v="1003"/>
    <d v="2015-04-10T00:00:00"/>
    <s v="First Class"/>
    <n v="3"/>
    <n v="4"/>
    <s v="Spring"/>
    <n v="22.58"/>
    <n v="17.436906702039501"/>
    <n v="5.1430932979604975"/>
    <n v="0.22777206811162523"/>
    <n v="2"/>
    <n v="45.16"/>
    <n v="0"/>
    <n v="199"/>
    <x v="0"/>
    <x v="1"/>
    <n v="15.684569264088831"/>
  </r>
  <r>
    <s v="V064"/>
    <x v="63"/>
    <x v="2"/>
    <x v="2"/>
    <s v="Phones"/>
    <s v="TEC-PH-10003555"/>
    <s v="Motorola HK250 Universal Bluetooth Headset"/>
    <s v="United States"/>
    <s v="CA-2017-157420"/>
    <x v="610"/>
    <d v="2017-11-21T00:00:00"/>
    <s v="Same Day"/>
    <n v="0"/>
    <n v="11"/>
    <s v="Winter"/>
    <n v="55.176000000000002"/>
    <n v="45.274841505098053"/>
    <n v="9.9011584949019493"/>
    <n v="0.17944683367590888"/>
    <n v="3"/>
    <n v="165.52800000000002"/>
    <n v="0.2"/>
    <n v="186"/>
    <x v="0"/>
    <x v="2"/>
    <n v="40.702328927361293"/>
  </r>
  <r>
    <s v="V135"/>
    <x v="51"/>
    <x v="2"/>
    <x v="1"/>
    <s v="Binders"/>
    <s v="OFF-BI-10000545"/>
    <s v="GBC Ibimaster 500 Manual ProClick Binding System"/>
    <s v="United States"/>
    <s v="CA-2016-117121"/>
    <x v="907"/>
    <d v="2016-12-21T00:00:00"/>
    <s v="Standard Class"/>
    <n v="4"/>
    <n v="12"/>
    <s v="Winter"/>
    <n v="9892.74"/>
    <n v="7910.4202126879063"/>
    <n v="1982.3197873120935"/>
    <n v="0.20038126821407351"/>
    <n v="13"/>
    <n v="128605.62"/>
    <n v="0"/>
    <n v="333"/>
    <x v="0"/>
    <x v="0"/>
    <n v="2937.1210234821779"/>
  </r>
  <r>
    <s v="V017"/>
    <x v="84"/>
    <x v="3"/>
    <x v="0"/>
    <s v="Tables"/>
    <s v="FUR-TA-10004607"/>
    <s v="Hon 2111 Invitation Series Straight Table"/>
    <s v="United States"/>
    <s v="CA-2014-138177"/>
    <x v="111"/>
    <d v="2014-09-24T00:00:00"/>
    <s v="Standard Class"/>
    <n v="5"/>
    <n v="9"/>
    <s v="Autumn"/>
    <n v="73.915000000000006"/>
    <n v="62.756237746583039"/>
    <n v="11.158762253416967"/>
    <n v="0.15096749311258834"/>
    <n v="1"/>
    <n v="73.915000000000006"/>
    <n v="0.5"/>
    <n v="223"/>
    <x v="0"/>
    <x v="0"/>
    <n v="197.54614695956849"/>
  </r>
  <r>
    <s v="V005"/>
    <x v="103"/>
    <x v="0"/>
    <x v="0"/>
    <s v="Furnishings"/>
    <s v="FUR-FU-10000277"/>
    <s v="Deflect-o DuraMat Antistatic Studded Beveled Mat for Medium Pile Carpeting"/>
    <s v="United States"/>
    <s v="CA-2014-114335"/>
    <x v="450"/>
    <d v="2014-10-03T00:00:00"/>
    <s v="Standard Class"/>
    <n v="5"/>
    <n v="9"/>
    <s v="Autumn"/>
    <n v="337.08800000000002"/>
    <n v="270.48341701420128"/>
    <n v="66.604582985798743"/>
    <n v="0.1975881164141077"/>
    <n v="4"/>
    <n v="1348.3520000000001"/>
    <n v="0.2"/>
    <n v="302"/>
    <x v="0"/>
    <x v="0"/>
    <n v="296.45303768387998"/>
  </r>
  <r>
    <s v="V126"/>
    <x v="8"/>
    <x v="0"/>
    <x v="1"/>
    <s v="Appliances"/>
    <s v="OFF-AP-10004532"/>
    <s v="Kensington 6 Outlet Guardian Standard Surge Protector"/>
    <s v="United States"/>
    <s v="CA-2015-168760"/>
    <x v="357"/>
    <d v="2015-09-26T00:00:00"/>
    <s v="Second Class"/>
    <n v="4"/>
    <n v="9"/>
    <s v="Autumn"/>
    <n v="61.44"/>
    <n v="47.058583151310131"/>
    <n v="14.381416848689867"/>
    <n v="0.23407253985497831"/>
    <n v="3"/>
    <n v="184.32"/>
    <n v="0"/>
    <n v="131"/>
    <x v="0"/>
    <x v="1"/>
    <n v="10.57582652404372"/>
  </r>
  <r>
    <s v="V068"/>
    <x v="119"/>
    <x v="3"/>
    <x v="2"/>
    <s v="Accessories"/>
    <s v="TEC-AC-10003911"/>
    <s v="NETGEAR AC1750 Dual Band Gigabit Smart WiFi Router"/>
    <s v="United States"/>
    <s v="CA-2016-168830"/>
    <x v="77"/>
    <d v="2016-11-13T00:00:00"/>
    <s v="Standard Class"/>
    <n v="6"/>
    <n v="11"/>
    <s v="Winter"/>
    <n v="479.97"/>
    <n v="317.36374576742429"/>
    <n v="162.60625423257574"/>
    <n v="0.33878420366392842"/>
    <n v="3"/>
    <n v="1439.91"/>
    <n v="0"/>
    <n v="456"/>
    <x v="1"/>
    <x v="0"/>
    <n v="311.5494599244235"/>
  </r>
  <r>
    <s v="V112"/>
    <x v="53"/>
    <x v="3"/>
    <x v="1"/>
    <s v="Binders"/>
    <s v="OFF-BI-10003196"/>
    <s v="Accohide Poly Flexible Ring Binders"/>
    <s v="United States"/>
    <s v="CA-2017-137463"/>
    <x v="819"/>
    <d v="2017-12-20T00:00:00"/>
    <s v="Second Class"/>
    <n v="4"/>
    <n v="12"/>
    <s v="Winter"/>
    <n v="5.984"/>
    <n v="4.7753604727912284"/>
    <n v="1.2086395272087715"/>
    <n v="0.20197853061643908"/>
    <n v="2"/>
    <n v="11.968"/>
    <n v="0.2"/>
    <n v="138"/>
    <x v="0"/>
    <x v="1"/>
    <n v="2.7478730346007101"/>
  </r>
  <r>
    <s v="V067"/>
    <x v="94"/>
    <x v="4"/>
    <x v="2"/>
    <s v="Accessories"/>
    <s v="TEC-AC-10000358"/>
    <s v="Imation Secure Drive + Hardware Encrypted USB flash drive - 16 GB"/>
    <s v="United States"/>
    <s v="CA-2017-137463"/>
    <x v="819"/>
    <d v="2017-12-20T00:00:00"/>
    <s v="Second Class"/>
    <n v="4"/>
    <n v="12"/>
    <s v="Winter"/>
    <n v="189.95"/>
    <n v="136.18897734408051"/>
    <n v="53.761022655919476"/>
    <n v="0.28302723167106858"/>
    <n v="5"/>
    <n v="949.75"/>
    <n v="0"/>
    <n v="193"/>
    <x v="0"/>
    <x v="2"/>
    <n v="71.072782061771008"/>
  </r>
  <r>
    <s v="V056"/>
    <x v="93"/>
    <x v="4"/>
    <x v="2"/>
    <s v="Accessories"/>
    <s v="TEC-AC-10000057"/>
    <s v="Microsoft Natural Ergonomic Keyboard 4000"/>
    <s v="United States"/>
    <s v="CA-2017-137463"/>
    <x v="819"/>
    <d v="2017-12-20T00:00:00"/>
    <s v="Second Class"/>
    <n v="4"/>
    <n v="12"/>
    <s v="Winter"/>
    <n v="149.94999999999999"/>
    <n v="117.332019062201"/>
    <n v="32.61798093779899"/>
    <n v="0.21752571482360114"/>
    <n v="5"/>
    <n v="749.75"/>
    <n v="0"/>
    <n v="109"/>
    <x v="0"/>
    <x v="0"/>
    <n v="43.376779608449503"/>
  </r>
  <r>
    <s v="V123"/>
    <x v="14"/>
    <x v="2"/>
    <x v="1"/>
    <s v="Art"/>
    <s v="OFF-AR-10001988"/>
    <s v="Bulldog Table or Wall-Mount Pencil Sharpener"/>
    <s v="United States"/>
    <s v="CA-2017-137463"/>
    <x v="819"/>
    <d v="2017-12-20T00:00:00"/>
    <s v="Second Class"/>
    <n v="4"/>
    <n v="12"/>
    <s v="Winter"/>
    <n v="29.95"/>
    <n v="22.276410805817619"/>
    <n v="7.6735891941823802"/>
    <n v="0.25621332868722474"/>
    <n v="5"/>
    <n v="149.75"/>
    <n v="0"/>
    <n v="314"/>
    <x v="0"/>
    <x v="1"/>
    <n v="6.9166562248917156"/>
  </r>
  <r>
    <s v="V098"/>
    <x v="92"/>
    <x v="2"/>
    <x v="1"/>
    <s v="Labels"/>
    <s v="OFF-LA-10003498"/>
    <s v="Avery 475"/>
    <s v="United States"/>
    <s v="CA-2017-137463"/>
    <x v="819"/>
    <d v="2017-12-20T00:00:00"/>
    <s v="Second Class"/>
    <n v="4"/>
    <n v="12"/>
    <s v="Winter"/>
    <n v="44.4"/>
    <n v="35.131863822693333"/>
    <n v="9.2681361773066655"/>
    <n v="0.20874180579519516"/>
    <n v="3"/>
    <n v="133.19999999999999"/>
    <n v="0"/>
    <n v="199"/>
    <x v="0"/>
    <x v="2"/>
    <n v="44.399999999999991"/>
  </r>
  <r>
    <s v="V098"/>
    <x v="92"/>
    <x v="2"/>
    <x v="1"/>
    <s v="Art"/>
    <s v="OFF-AR-10002956"/>
    <s v="Boston 16801 Nautilus Battery Pencil Sharpener"/>
    <s v="United States"/>
    <s v="CA-2014-124513"/>
    <x v="158"/>
    <d v="2014-09-25T00:00:00"/>
    <s v="Standard Class"/>
    <n v="4"/>
    <n v="9"/>
    <s v="Autumn"/>
    <n v="66.03"/>
    <n v="49.191273573114707"/>
    <n v="16.838726426885295"/>
    <n v="0.25501630208822196"/>
    <n v="3"/>
    <n v="198.09"/>
    <n v="0"/>
    <n v="343"/>
    <x v="0"/>
    <x v="1"/>
    <n v="32.517245551655613"/>
  </r>
  <r>
    <s v="V127"/>
    <x v="39"/>
    <x v="1"/>
    <x v="1"/>
    <s v="Paper"/>
    <s v="OFF-PA-10003724"/>
    <s v="Wirebound Message Book, 4 per Page"/>
    <s v="United States"/>
    <s v="CA-2015-165554"/>
    <x v="1210"/>
    <d v="2015-05-22T00:00:00"/>
    <s v="Standard Class"/>
    <n v="4"/>
    <n v="5"/>
    <s v="Summer"/>
    <n v="10.86"/>
    <n v="7.106956807341569"/>
    <n v="3.7530431926584304"/>
    <n v="0.34558408772177079"/>
    <n v="2"/>
    <n v="21.72"/>
    <n v="0"/>
    <n v="157"/>
    <x v="0"/>
    <x v="1"/>
    <n v="14.847044438925501"/>
  </r>
  <r>
    <s v="V136"/>
    <x v="10"/>
    <x v="4"/>
    <x v="1"/>
    <s v="Art"/>
    <s v="OFF-AR-10004272"/>
    <s v="Newell 308"/>
    <s v="United States"/>
    <s v="CA-2014-141838"/>
    <x v="959"/>
    <d v="2014-03-31T00:00:00"/>
    <s v="Second Class"/>
    <n v="5"/>
    <n v="3"/>
    <s v="Spring"/>
    <n v="3.36"/>
    <n v="2.4893028752039519"/>
    <n v="0.87069712479604799"/>
    <n v="0.25913604904644288"/>
    <n v="2"/>
    <n v="6.72"/>
    <n v="0"/>
    <n v="456"/>
    <x v="0"/>
    <x v="1"/>
    <n v="1.1879393923934001"/>
  </r>
  <r>
    <s v="V138"/>
    <x v="12"/>
    <x v="1"/>
    <x v="1"/>
    <s v="Binders"/>
    <s v="OFF-BI-10003291"/>
    <s v="Wilson Jones Leather-Like Binders with DublLock Round Rings"/>
    <s v="United States"/>
    <s v="CA-2014-141838"/>
    <x v="959"/>
    <d v="2014-03-31T00:00:00"/>
    <s v="Second Class"/>
    <n v="5"/>
    <n v="3"/>
    <s v="Spring"/>
    <n v="27.936"/>
    <n v="21.206057478899059"/>
    <n v="6.7299425211009414"/>
    <n v="0.24090573171180346"/>
    <n v="4"/>
    <n v="111.744"/>
    <n v="0.2"/>
    <n v="419"/>
    <x v="0"/>
    <x v="1"/>
    <n v="12.738976162121149"/>
  </r>
  <r>
    <s v="V094"/>
    <x v="105"/>
    <x v="2"/>
    <x v="2"/>
    <s v="Phones"/>
    <s v="TEC-PH-10004100"/>
    <s v="Griffin GC17055 Auxiliary Audio Cable"/>
    <s v="United States"/>
    <s v="CA-2014-141838"/>
    <x v="959"/>
    <d v="2014-03-31T00:00:00"/>
    <s v="Second Class"/>
    <n v="5"/>
    <n v="3"/>
    <s v="Spring"/>
    <n v="28.783999999999999"/>
    <n v="24.069872733284939"/>
    <n v="4.7141272667150602"/>
    <n v="0.16377596118381949"/>
    <n v="2"/>
    <n v="57.567999999999998"/>
    <n v="0.2"/>
    <n v="118"/>
    <x v="0"/>
    <x v="0"/>
    <n v="32.315301679957543"/>
  </r>
  <r>
    <s v="V132"/>
    <x v="23"/>
    <x v="4"/>
    <x v="1"/>
    <s v="Supplies"/>
    <s v="OFF-SU-10001218"/>
    <s v="Fiskars Softgrip Scissors"/>
    <s v="United States"/>
    <s v="CA-2017-117009"/>
    <x v="585"/>
    <d v="2017-09-28T00:00:00"/>
    <s v="Standard Class"/>
    <n v="6"/>
    <n v="9"/>
    <s v="Autumn"/>
    <n v="21.96"/>
    <n v="15.752061057437141"/>
    <n v="6.2079389425628602"/>
    <n v="0.28269303017135061"/>
    <n v="2"/>
    <n v="43.92"/>
    <n v="0"/>
    <n v="456"/>
    <x v="1"/>
    <x v="1"/>
    <n v="17.93026491717286"/>
  </r>
  <r>
    <s v="V057"/>
    <x v="57"/>
    <x v="0"/>
    <x v="2"/>
    <s v="Accessories"/>
    <s v="TEC-AC-10004209"/>
    <s v="Memorex Froggy Flash Drive 4 GB"/>
    <s v="United States"/>
    <s v="CA-2015-128993"/>
    <x v="811"/>
    <d v="2015-09-17T00:00:00"/>
    <s v="Second Class"/>
    <n v="5"/>
    <n v="9"/>
    <s v="Autumn"/>
    <n v="21.98"/>
    <n v="15.7415108426682"/>
    <n v="6.2384891573318004"/>
    <n v="0.28382571234448589"/>
    <n v="2"/>
    <n v="43.96"/>
    <n v="0"/>
    <n v="216"/>
    <x v="0"/>
    <x v="1"/>
    <n v="10.609762165100589"/>
  </r>
  <r>
    <s v="V043"/>
    <x v="136"/>
    <x v="3"/>
    <x v="0"/>
    <s v="Chairs"/>
    <s v="FUR-CH-10002073"/>
    <s v="Hon Olson Stacker Chairs"/>
    <s v="United States"/>
    <s v="CA-2015-160227"/>
    <x v="121"/>
    <d v="2015-11-04T00:00:00"/>
    <s v="First Class"/>
    <n v="2"/>
    <n v="11"/>
    <s v="Winter"/>
    <n v="2621.3220000000001"/>
    <n v="2223.496113680691"/>
    <n v="397.82588631930912"/>
    <n v="0.15176536355293593"/>
    <n v="11"/>
    <n v="28834.542000000001"/>
    <n v="0.1"/>
    <n v="235"/>
    <x v="0"/>
    <x v="0"/>
    <n v="923.66736075331801"/>
  </r>
  <r>
    <s v="V024"/>
    <x v="50"/>
    <x v="0"/>
    <x v="0"/>
    <s v="Furnishings"/>
    <s v="FUR-FU-10003424"/>
    <s v="Nu-Dell Oak Frame"/>
    <s v="United States"/>
    <s v="CA-2015-149097"/>
    <x v="1182"/>
    <d v="2015-10-24T00:00:00"/>
    <s v="Standard Class"/>
    <n v="4"/>
    <n v="10"/>
    <s v="Autumn"/>
    <n v="74.760000000000005"/>
    <n v="49.538933821434902"/>
    <n v="25.221066178565103"/>
    <n v="0.33736043577534913"/>
    <n v="7"/>
    <n v="523.32000000000005"/>
    <n v="0"/>
    <n v="426"/>
    <x v="0"/>
    <x v="1"/>
    <n v="24.57173791167406"/>
  </r>
  <r>
    <s v="V018"/>
    <x v="90"/>
    <x v="0"/>
    <x v="0"/>
    <s v="Tables"/>
    <s v="FUR-TA-10001086"/>
    <s v="SAFCO PlanMaster Boards, 60w x 37-1/2d, White Melamine"/>
    <s v="United States"/>
    <s v="CA-2015-149097"/>
    <x v="1182"/>
    <d v="2015-10-24T00:00:00"/>
    <s v="Standard Class"/>
    <n v="4"/>
    <n v="10"/>
    <s v="Autumn"/>
    <n v="364.77600000000001"/>
    <n v="238.25969397895511"/>
    <n v="126.5163060210449"/>
    <n v="0.34683286735159358"/>
    <n v="3"/>
    <n v="1094.328"/>
    <n v="0.2"/>
    <n v="395"/>
    <x v="0"/>
    <x v="0"/>
    <n v="349.64307636388293"/>
  </r>
  <r>
    <s v="V033"/>
    <x v="74"/>
    <x v="1"/>
    <x v="0"/>
    <s v="Tables"/>
    <s v="FUR-TA-10004619"/>
    <s v="Hon Non-Folding Utility Tables"/>
    <s v="United States"/>
    <s v="CA-2016-132304"/>
    <x v="403"/>
    <d v="2016-06-18T00:00:00"/>
    <s v="Standard Class"/>
    <n v="4"/>
    <n v="6"/>
    <s v="Summer"/>
    <n v="1115.17"/>
    <n v="770.90248479968875"/>
    <n v="344.26751520031132"/>
    <n v="0.30871303496355829"/>
    <n v="7"/>
    <n v="7806.1900000000005"/>
    <n v="0"/>
    <n v="112"/>
    <x v="0"/>
    <x v="0"/>
    <n v="266.00476869184132"/>
  </r>
  <r>
    <s v="V122"/>
    <x v="5"/>
    <x v="4"/>
    <x v="1"/>
    <s v="Binders"/>
    <s v="OFF-BI-10002854"/>
    <s v="Performers Binder/Pad Holder, Black"/>
    <s v="United States"/>
    <s v="CA-2015-136420"/>
    <x v="312"/>
    <d v="2015-11-21T00:00:00"/>
    <s v="First Class"/>
    <n v="1"/>
    <n v="11"/>
    <s v="Winter"/>
    <n v="89.695999999999998"/>
    <n v="61.046548027966701"/>
    <n v="28.649451972033297"/>
    <n v="0.31940612705174476"/>
    <n v="4"/>
    <n v="358.78399999999999"/>
    <n v="0.2"/>
    <n v="200"/>
    <x v="0"/>
    <x v="2"/>
    <n v="59.399229301758261"/>
  </r>
  <r>
    <s v="V113"/>
    <x v="117"/>
    <x v="0"/>
    <x v="1"/>
    <s v="Labels"/>
    <s v="OFF-LA-10002762"/>
    <s v="Avery 485"/>
    <s v="United States"/>
    <s v="CA-2015-136420"/>
    <x v="312"/>
    <d v="2015-11-21T00:00:00"/>
    <s v="First Class"/>
    <n v="1"/>
    <n v="11"/>
    <s v="Winter"/>
    <n v="50.12"/>
    <n v="36.355505178318417"/>
    <n v="13.764494821681581"/>
    <n v="0.27463078255549844"/>
    <n v="4"/>
    <n v="200.48"/>
    <n v="0"/>
    <n v="479"/>
    <x v="0"/>
    <x v="2"/>
    <n v="39.587945292727667"/>
  </r>
  <r>
    <s v="V111"/>
    <x v="52"/>
    <x v="0"/>
    <x v="1"/>
    <s v="Fasteners"/>
    <s v="OFF-FA-10003495"/>
    <s v="Staples"/>
    <s v="United States"/>
    <s v="CA-2016-101623"/>
    <x v="1211"/>
    <d v="2016-03-06T00:00:00"/>
    <s v="Standard Class"/>
    <n v="7"/>
    <n v="2"/>
    <s v="Spring"/>
    <n v="36.479999999999997"/>
    <n v="26.295484672036839"/>
    <n v="10.184515327963158"/>
    <n v="0.27918079298144627"/>
    <n v="6"/>
    <n v="218.88"/>
    <n v="0"/>
    <n v="254"/>
    <x v="1"/>
    <x v="1"/>
    <n v="16.744591439512359"/>
  </r>
  <r>
    <s v="V117"/>
    <x v="104"/>
    <x v="3"/>
    <x v="1"/>
    <s v="Paper"/>
    <s v="OFF-PA-10002581"/>
    <s v="Xerox 1951"/>
    <s v="United States"/>
    <s v="US-2014-151015"/>
    <x v="1005"/>
    <d v="2014-10-20T00:00:00"/>
    <s v="Standard Class"/>
    <n v="6"/>
    <n v="10"/>
    <s v="Autumn"/>
    <n v="322.19200000000001"/>
    <n v="238.12036935570629"/>
    <n v="84.07163064429372"/>
    <n v="0.26093643120963189"/>
    <n v="13"/>
    <n v="4188.4960000000001"/>
    <n v="0.2"/>
    <n v="181"/>
    <x v="1"/>
    <x v="2"/>
    <n v="105.8531187536138"/>
  </r>
  <r>
    <s v="V142"/>
    <x v="48"/>
    <x v="2"/>
    <x v="1"/>
    <s v="Binders"/>
    <s v="OFF-BI-10000343"/>
    <s v="Pressboard Covers with Storage Hooks, 9 1/2&quot; x 11&quot;, Light Blue"/>
    <s v="United States"/>
    <s v="US-2014-151015"/>
    <x v="1005"/>
    <d v="2014-10-20T00:00:00"/>
    <s v="Standard Class"/>
    <n v="6"/>
    <n v="10"/>
    <s v="Autumn"/>
    <n v="2.9460000000000002"/>
    <n v="2.2673637195393028"/>
    <n v="0.67863628046069735"/>
    <n v="0.23035854733900113"/>
    <n v="3"/>
    <n v="8.838000000000001"/>
    <n v="0.8"/>
    <n v="187"/>
    <x v="1"/>
    <x v="1"/>
    <n v="7.665258525656621"/>
  </r>
  <r>
    <s v="V110"/>
    <x v="16"/>
    <x v="1"/>
    <x v="1"/>
    <s v="Paper"/>
    <s v="OFF-PA-10001184"/>
    <s v="Xerox 1903"/>
    <s v="United States"/>
    <s v="US-2014-151015"/>
    <x v="1005"/>
    <d v="2014-10-20T00:00:00"/>
    <s v="Standard Class"/>
    <n v="6"/>
    <n v="10"/>
    <s v="Autumn"/>
    <n v="19.135999999999999"/>
    <n v="15.378933303441681"/>
    <n v="3.7570666965583186"/>
    <n v="0.19633500713619978"/>
    <n v="4"/>
    <n v="76.543999999999997"/>
    <n v="0.2"/>
    <n v="204"/>
    <x v="1"/>
    <x v="1"/>
    <n v="10.874176873063391"/>
  </r>
  <r>
    <s v="V070"/>
    <x v="59"/>
    <x v="4"/>
    <x v="2"/>
    <s v="Accessories"/>
    <s v="TEC-AC-10000521"/>
    <s v="Verbatim Slim CD and DVD Storage Cases, 50/Pack"/>
    <s v="United States"/>
    <s v="CA-2017-152968"/>
    <x v="1143"/>
    <d v="2017-05-30T00:00:00"/>
    <s v="Standard Class"/>
    <n v="4"/>
    <n v="5"/>
    <s v="Summer"/>
    <n v="23.08"/>
    <n v="18.036208974119258"/>
    <n v="5.0437910258807399"/>
    <n v="0.21853513976952949"/>
    <n v="2"/>
    <n v="46.16"/>
    <n v="0"/>
    <n v="229"/>
    <x v="0"/>
    <x v="1"/>
    <n v="6.891869896237643"/>
  </r>
  <r>
    <s v="V065"/>
    <x v="122"/>
    <x v="1"/>
    <x v="2"/>
    <s v="Phones"/>
    <s v="TEC-PH-10002890"/>
    <s v="AT&amp;T 17929 Lendline Telephone"/>
    <s v="United States"/>
    <s v="CA-2016-150077"/>
    <x v="1084"/>
    <d v="2016-02-10T00:00:00"/>
    <s v="Standard Class"/>
    <n v="6"/>
    <n v="2"/>
    <s v="Spring"/>
    <n v="90.48"/>
    <n v="66.305101288938715"/>
    <n v="24.174898711061289"/>
    <n v="0.26718499901703457"/>
    <n v="2"/>
    <n v="180.96"/>
    <n v="0"/>
    <n v="371"/>
    <x v="1"/>
    <x v="2"/>
    <n v="57.509987668230288"/>
  </r>
  <r>
    <s v="V031"/>
    <x v="18"/>
    <x v="3"/>
    <x v="0"/>
    <s v="Chairs"/>
    <s v="FUR-CH-10003061"/>
    <s v="Global Leather Task Chair, Black"/>
    <s v="United States"/>
    <s v="CA-2016-106278"/>
    <x v="476"/>
    <d v="2016-09-05T00:00:00"/>
    <s v="Second Class"/>
    <n v="3"/>
    <n v="9"/>
    <s v="Autumn"/>
    <n v="215.976"/>
    <n v="160.22721894630641"/>
    <n v="55.748781053693591"/>
    <n v="0.25812488912515091"/>
    <n v="3"/>
    <n v="647.928"/>
    <n v="0.2"/>
    <n v="113"/>
    <x v="0"/>
    <x v="0"/>
    <n v="87.173924596484554"/>
  </r>
  <r>
    <s v="V099"/>
    <x v="24"/>
    <x v="1"/>
    <x v="1"/>
    <s v="Envelopes"/>
    <s v="OFF-EN-10003567"/>
    <s v="Inter-Office Recycled Envelopes, Brown Kraft, Button-String,10&quot; x 13&quot; , 100/Box"/>
    <s v="United States"/>
    <s v="CA-2016-106278"/>
    <x v="476"/>
    <d v="2016-09-05T00:00:00"/>
    <s v="Second Class"/>
    <n v="3"/>
    <n v="9"/>
    <s v="Autumn"/>
    <n v="65.94"/>
    <n v="54.195673754837308"/>
    <n v="11.744326245162689"/>
    <n v="0.17810625182230344"/>
    <n v="3"/>
    <n v="197.82"/>
    <n v="0"/>
    <n v="227"/>
    <x v="0"/>
    <x v="1"/>
    <n v="21.98"/>
  </r>
  <r>
    <s v="V003"/>
    <x v="65"/>
    <x v="4"/>
    <x v="0"/>
    <s v="Furnishings"/>
    <s v="FUR-FU-10001918"/>
    <s v="C-Line Cubicle Keepers Polyproplyene Holder With Velcro Backings"/>
    <s v="United States"/>
    <s v="CA-2017-147550"/>
    <x v="769"/>
    <d v="2017-12-05T00:00:00"/>
    <s v="First Class"/>
    <n v="1"/>
    <n v="12"/>
    <s v="Winter"/>
    <n v="11.352"/>
    <n v="8.8393017462547974"/>
    <n v="2.5126982537452029"/>
    <n v="0.22134410269073315"/>
    <n v="3"/>
    <n v="34.055999999999997"/>
    <n v="0.2"/>
    <n v="159"/>
    <x v="0"/>
    <x v="1"/>
    <n v="11.025640580677649"/>
  </r>
  <r>
    <s v="V136"/>
    <x v="10"/>
    <x v="2"/>
    <x v="1"/>
    <s v="Storage"/>
    <s v="OFF-ST-10002444"/>
    <s v="Recycled Eldon Regeneration Jumbo File"/>
    <s v="United States"/>
    <s v="CA-2015-136105"/>
    <x v="821"/>
    <d v="2015-06-16T00:00:00"/>
    <s v="Standard Class"/>
    <n v="4"/>
    <n v="6"/>
    <s v="Summer"/>
    <n v="24.56"/>
    <n v="19.200291048770151"/>
    <n v="5.3597089512298481"/>
    <n v="0.21822919182531955"/>
    <n v="2"/>
    <n v="49.12"/>
    <n v="0"/>
    <n v="326"/>
    <x v="0"/>
    <x v="1"/>
    <n v="23.811803459629001"/>
  </r>
  <r>
    <s v="V098"/>
    <x v="92"/>
    <x v="3"/>
    <x v="1"/>
    <s v="Envelopes"/>
    <s v="OFF-EN-10003286"/>
    <s v="Staple envelope"/>
    <s v="United States"/>
    <s v="CA-2016-142524"/>
    <x v="913"/>
    <d v="2016-09-08T00:00:00"/>
    <s v="Standard Class"/>
    <n v="4"/>
    <n v="9"/>
    <s v="Autumn"/>
    <n v="16.559999999999999"/>
    <n v="13.590319174716591"/>
    <n v="2.9696808252834082"/>
    <n v="0.17932855225141356"/>
    <n v="2"/>
    <n v="33.119999999999997"/>
    <n v="0"/>
    <n v="116"/>
    <x v="0"/>
    <x v="0"/>
    <n v="23.591600636061731"/>
  </r>
  <r>
    <s v="V055"/>
    <x v="100"/>
    <x v="3"/>
    <x v="2"/>
    <s v="Accessories"/>
    <s v="TEC-AC-10000109"/>
    <s v="Sony Micro Vault Click 16 GB USB 2.0 Flash Drive"/>
    <s v="United States"/>
    <s v="CA-2016-142524"/>
    <x v="913"/>
    <d v="2016-09-08T00:00:00"/>
    <s v="Standard Class"/>
    <n v="4"/>
    <n v="9"/>
    <s v="Autumn"/>
    <n v="279.95"/>
    <n v="228.3345389577631"/>
    <n v="51.615461042236888"/>
    <n v="0.18437385619659544"/>
    <n v="5"/>
    <n v="1399.75"/>
    <n v="0"/>
    <n v="144"/>
    <x v="0"/>
    <x v="2"/>
    <n v="66.432029479595002"/>
  </r>
  <r>
    <s v="V113"/>
    <x v="117"/>
    <x v="1"/>
    <x v="1"/>
    <s v="Storage"/>
    <s v="OFF-ST-10002574"/>
    <s v="SAFCO Commercial Wire Shelving, Black"/>
    <s v="United States"/>
    <s v="CA-2014-136336"/>
    <x v="419"/>
    <d v="2014-04-26T00:00:00"/>
    <s v="Standard Class"/>
    <n v="5"/>
    <n v="4"/>
    <s v="Spring"/>
    <n v="828.84"/>
    <n v="544.23664230060831"/>
    <n v="284.60335769939172"/>
    <n v="0.34337550998913147"/>
    <n v="6"/>
    <n v="4973.04"/>
    <n v="0"/>
    <n v="137"/>
    <x v="0"/>
    <x v="0"/>
    <n v="215.1123642064511"/>
  </r>
  <r>
    <s v="V101"/>
    <x v="26"/>
    <x v="4"/>
    <x v="1"/>
    <s v="Binders"/>
    <s v="OFF-BI-10000773"/>
    <s v="Insertable Tab Post Binder Dividers"/>
    <s v="United States"/>
    <s v="US-2015-136259"/>
    <x v="599"/>
    <d v="2015-11-08T00:00:00"/>
    <s v="First Class"/>
    <n v="3"/>
    <n v="11"/>
    <s v="Winter"/>
    <n v="7.218"/>
    <n v="5.0829299675293624"/>
    <n v="2.1350700324706375"/>
    <n v="0.29579800948609553"/>
    <n v="3"/>
    <n v="21.654"/>
    <n v="0.7"/>
    <n v="223"/>
    <x v="0"/>
    <x v="1"/>
    <n v="3.4545233183672179"/>
  </r>
  <r>
    <s v="V137"/>
    <x v="11"/>
    <x v="1"/>
    <x v="1"/>
    <s v="Supplies"/>
    <s v="OFF-SU-10004661"/>
    <s v="Acme Titanium Bonded Scissors"/>
    <s v="United States"/>
    <s v="US-2015-136259"/>
    <x v="599"/>
    <d v="2015-11-08T00:00:00"/>
    <s v="First Class"/>
    <n v="3"/>
    <n v="11"/>
    <s v="Winter"/>
    <n v="27.2"/>
    <n v="19.464673620192741"/>
    <n v="7.7353263798072582"/>
    <n v="0.28438699925761979"/>
    <n v="4"/>
    <n v="108.8"/>
    <n v="0.2"/>
    <n v="459"/>
    <x v="0"/>
    <x v="1"/>
    <n v="8.5845791976077663"/>
  </r>
  <r>
    <s v="V086"/>
    <x v="133"/>
    <x v="2"/>
    <x v="2"/>
    <s v="Accessories"/>
    <s v="TEC-AC-10003280"/>
    <s v="Belkin F8E887 USB Wired Ergonomic Keyboard"/>
    <s v="United States"/>
    <s v="US-2014-124625"/>
    <x v="935"/>
    <d v="2014-11-07T00:00:00"/>
    <s v="Standard Class"/>
    <n v="4"/>
    <n v="11"/>
    <s v="Winter"/>
    <n v="89.97"/>
    <n v="75.601280265216857"/>
    <n v="14.368719734783141"/>
    <n v="0.15970567672316485"/>
    <n v="3"/>
    <n v="269.90999999999997"/>
    <n v="0"/>
    <n v="163"/>
    <x v="0"/>
    <x v="1"/>
    <n v="25.19364005345113"/>
  </r>
  <r>
    <s v="V034"/>
    <x v="3"/>
    <x v="1"/>
    <x v="0"/>
    <s v="Furnishings"/>
    <s v="FUR-FU-10003773"/>
    <s v="Eldon Cleatmat Plus Chair Mats for High Pile Carpets"/>
    <s v="United States"/>
    <s v="CA-2016-108105"/>
    <x v="595"/>
    <d v="2016-02-23T00:00:00"/>
    <s v="Standard Class"/>
    <n v="7"/>
    <n v="2"/>
    <s v="Spring"/>
    <n v="318.08"/>
    <n v="246.4644472425785"/>
    <n v="71.615552757421483"/>
    <n v="0.22514949936312087"/>
    <n v="4"/>
    <n v="1272.32"/>
    <n v="0"/>
    <n v="476"/>
    <x v="1"/>
    <x v="2"/>
    <n v="97.131653732447077"/>
  </r>
  <r>
    <s v="V129"/>
    <x v="4"/>
    <x v="3"/>
    <x v="1"/>
    <s v="Binders"/>
    <s v="OFF-BI-10002412"/>
    <s v="Wilson Jones Snap Scratch Pad Binder Tool for Ring Binders"/>
    <s v="United States"/>
    <s v="CA-2016-108105"/>
    <x v="595"/>
    <d v="2016-02-23T00:00:00"/>
    <s v="Standard Class"/>
    <n v="7"/>
    <n v="2"/>
    <s v="Spring"/>
    <n v="5.8"/>
    <n v="4.2490677720042962"/>
    <n v="1.5509322279957036"/>
    <n v="0.26740210827512134"/>
    <n v="1"/>
    <n v="5.8"/>
    <n v="0"/>
    <n v="352"/>
    <x v="1"/>
    <x v="1"/>
    <n v="19.28183808665554"/>
  </r>
  <r>
    <s v="V078"/>
    <x v="32"/>
    <x v="4"/>
    <x v="2"/>
    <s v="Phones"/>
    <s v="TEC-PH-10002564"/>
    <s v="OtterBox Defender Series Case - Samsung Galaxy S4"/>
    <s v="United States"/>
    <s v="CA-2017-166898"/>
    <x v="220"/>
    <d v="2017-09-13T00:00:00"/>
    <s v="Second Class"/>
    <n v="2"/>
    <n v="9"/>
    <s v="Autumn"/>
    <n v="143.952"/>
    <n v="95.08224834749798"/>
    <n v="48.869751652502018"/>
    <n v="0.33948643751043417"/>
    <n v="6"/>
    <n v="863.71199999999999"/>
    <n v="0.2"/>
    <n v="361"/>
    <x v="0"/>
    <x v="2"/>
    <n v="38.464440259803602"/>
  </r>
  <r>
    <s v="V133"/>
    <x v="42"/>
    <x v="2"/>
    <x v="1"/>
    <s v="Paper"/>
    <s v="OFF-PA-10002262"/>
    <s v="Xerox 192"/>
    <s v="United States"/>
    <s v="CA-2017-166898"/>
    <x v="220"/>
    <d v="2017-09-13T00:00:00"/>
    <s v="Second Class"/>
    <n v="2"/>
    <n v="9"/>
    <s v="Autumn"/>
    <n v="19.440000000000001"/>
    <n v="13.432092478486471"/>
    <n v="6.0079075215135305"/>
    <n v="0.30904874081859723"/>
    <n v="3"/>
    <n v="58.320000000000007"/>
    <n v="0"/>
    <n v="211"/>
    <x v="0"/>
    <x v="1"/>
    <n v="9.7559335791096888"/>
  </r>
  <r>
    <s v="V126"/>
    <x v="8"/>
    <x v="1"/>
    <x v="1"/>
    <s v="Art"/>
    <s v="OFF-AR-10000246"/>
    <s v="Newell 318"/>
    <s v="United States"/>
    <s v="CA-2017-169005"/>
    <x v="808"/>
    <d v="2017-11-06T00:00:00"/>
    <s v="Standard Class"/>
    <n v="4"/>
    <n v="11"/>
    <s v="Winter"/>
    <n v="5.56"/>
    <n v="3.8553227368924432"/>
    <n v="1.7046772631075564"/>
    <n v="0.3065966300553159"/>
    <n v="2"/>
    <n v="11.12"/>
    <n v="0"/>
    <n v="201"/>
    <x v="0"/>
    <x v="1"/>
    <n v="5.675559109021771"/>
  </r>
  <r>
    <s v="V105"/>
    <x v="85"/>
    <x v="1"/>
    <x v="1"/>
    <s v="Storage"/>
    <s v="OFF-ST-10002554"/>
    <s v="Tennsco Industrial Shelving"/>
    <s v="United States"/>
    <s v="CA-2015-104038"/>
    <x v="525"/>
    <d v="2015-02-08T00:00:00"/>
    <s v="First Class"/>
    <n v="2"/>
    <n v="2"/>
    <s v="Spring"/>
    <n v="146.72999999999999"/>
    <n v="111.10389650394001"/>
    <n v="35.626103496059983"/>
    <n v="0.24280040547986087"/>
    <n v="3"/>
    <n v="440.18999999999994"/>
    <n v="0"/>
    <n v="148"/>
    <x v="0"/>
    <x v="2"/>
    <n v="66.364780499733271"/>
  </r>
  <r>
    <s v="V106"/>
    <x v="110"/>
    <x v="1"/>
    <x v="1"/>
    <s v="Paper"/>
    <s v="OFF-PA-10002751"/>
    <s v="Xerox 1920"/>
    <s v="United States"/>
    <s v="CA-2015-104038"/>
    <x v="525"/>
    <d v="2015-02-08T00:00:00"/>
    <s v="First Class"/>
    <n v="2"/>
    <n v="2"/>
    <s v="Spring"/>
    <n v="29.9"/>
    <n v="21.542353527408569"/>
    <n v="8.3576464725914299"/>
    <n v="0.27951994891610132"/>
    <n v="5"/>
    <n v="149.5"/>
    <n v="0"/>
    <n v="376"/>
    <x v="0"/>
    <x v="1"/>
    <n v="13.2597875799979"/>
  </r>
  <r>
    <s v="V132"/>
    <x v="23"/>
    <x v="1"/>
    <x v="1"/>
    <s v="Binders"/>
    <s v="OFF-BI-10004318"/>
    <s v="Ibico EB-19 Dual Function Manual Binding System"/>
    <s v="United States"/>
    <s v="CA-2016-126102"/>
    <x v="545"/>
    <d v="2016-09-12T00:00:00"/>
    <s v="Second Class"/>
    <n v="2"/>
    <n v="9"/>
    <s v="Autumn"/>
    <n v="276.78399999999999"/>
    <n v="181.70166518088001"/>
    <n v="95.082334819119978"/>
    <n v="0.34352540182640606"/>
    <n v="2"/>
    <n v="553.56799999999998"/>
    <n v="0.2"/>
    <n v="326"/>
    <x v="0"/>
    <x v="0"/>
    <n v="290.49041160691269"/>
  </r>
  <r>
    <s v="V097"/>
    <x v="25"/>
    <x v="4"/>
    <x v="1"/>
    <s v="Appliances"/>
    <s v="OFF-AP-10001564"/>
    <s v="Hoover Commercial Lightweight Upright Vacuum with E-Z Empty Dirt Cup"/>
    <s v="United States"/>
    <s v="CA-2016-143406"/>
    <x v="182"/>
    <d v="2016-09-30T00:00:00"/>
    <s v="Standard Class"/>
    <n v="4"/>
    <n v="9"/>
    <s v="Autumn"/>
    <n v="93.031999999999996"/>
    <n v="69.778540850891886"/>
    <n v="23.25345914910811"/>
    <n v="0.24995119044101075"/>
    <n v="2"/>
    <n v="186.06399999999999"/>
    <n v="0.8"/>
    <n v="122"/>
    <x v="0"/>
    <x v="0"/>
    <n v="214.84820097299709"/>
  </r>
  <r>
    <s v="V009"/>
    <x v="121"/>
    <x v="1"/>
    <x v="0"/>
    <s v="Chairs"/>
    <s v="FUR-CH-10000513"/>
    <s v="High-Back Leather Manager's Chair"/>
    <s v="United States"/>
    <s v="CA-2016-143406"/>
    <x v="182"/>
    <d v="2016-09-30T00:00:00"/>
    <s v="Standard Class"/>
    <n v="4"/>
    <n v="9"/>
    <s v="Autumn"/>
    <n v="454.96499999999997"/>
    <n v="377.58586257556988"/>
    <n v="77.379137424430098"/>
    <n v="0.17007712115092391"/>
    <n v="5"/>
    <n v="2274.8249999999998"/>
    <n v="0.3"/>
    <n v="431"/>
    <x v="0"/>
    <x v="0"/>
    <n v="523.59424097100236"/>
  </r>
  <r>
    <s v="V066"/>
    <x v="124"/>
    <x v="0"/>
    <x v="2"/>
    <s v="Phones"/>
    <s v="TEC-PH-10001433"/>
    <s v="Cisco Small Business SPA 502G VoIP phone"/>
    <s v="United States"/>
    <s v="CA-2015-150308"/>
    <x v="83"/>
    <d v="2015-12-20T00:00:00"/>
    <s v="Standard Class"/>
    <n v="5"/>
    <n v="12"/>
    <s v="Winter"/>
    <n v="246.16800000000001"/>
    <n v="178.43695085446601"/>
    <n v="67.731049145534001"/>
    <n v="0.27514156651365734"/>
    <n v="3"/>
    <n v="738.50400000000002"/>
    <n v="0.2"/>
    <n v="284"/>
    <x v="0"/>
    <x v="2"/>
    <n v="112.827"/>
  </r>
  <r>
    <s v="V120"/>
    <x v="91"/>
    <x v="4"/>
    <x v="1"/>
    <s v="Storage"/>
    <s v="OFF-ST-10002790"/>
    <s v="Safco Industrial Shelving"/>
    <s v="United States"/>
    <s v="CA-2016-131093"/>
    <x v="42"/>
    <d v="2016-09-20T00:00:00"/>
    <s v="Second Class"/>
    <n v="3"/>
    <n v="9"/>
    <s v="Autumn"/>
    <n v="295.39999999999998"/>
    <n v="237.00598575130959"/>
    <n v="58.394014248690382"/>
    <n v="0.19767777335372508"/>
    <n v="5"/>
    <n v="1477"/>
    <n v="0.2"/>
    <n v="163"/>
    <x v="0"/>
    <x v="2"/>
    <n v="90.688281106215697"/>
  </r>
  <r>
    <s v="V115"/>
    <x v="44"/>
    <x v="3"/>
    <x v="1"/>
    <s v="Storage"/>
    <s v="OFF-ST-10002974"/>
    <s v="Trav-L-File Heavy-Duty Shuttle II, Black"/>
    <s v="United States"/>
    <s v="US-2017-148831"/>
    <x v="119"/>
    <d v="2017-10-15T00:00:00"/>
    <s v="First Class"/>
    <n v="2"/>
    <n v="10"/>
    <s v="Autumn"/>
    <n v="348.56"/>
    <n v="294.34892265838261"/>
    <n v="54.211077341617397"/>
    <n v="0.15552868183847085"/>
    <n v="8"/>
    <n v="2788.48"/>
    <n v="0"/>
    <n v="256"/>
    <x v="0"/>
    <x v="2"/>
    <n v="106.5886590572329"/>
  </r>
  <r>
    <s v="V132"/>
    <x v="23"/>
    <x v="3"/>
    <x v="1"/>
    <s v="Paper"/>
    <s v="OFF-PA-10003177"/>
    <s v="Xerox 1999"/>
    <s v="United States"/>
    <s v="CA-2015-162950"/>
    <x v="1141"/>
    <d v="2015-07-03T00:00:00"/>
    <s v="Second Class"/>
    <n v="5"/>
    <n v="6"/>
    <s v="Summer"/>
    <n v="15.552"/>
    <n v="10.321735241195981"/>
    <n v="5.2302647588040188"/>
    <n v="0.33630817636342714"/>
    <n v="3"/>
    <n v="46.655999999999999"/>
    <n v="0.2"/>
    <n v="382"/>
    <x v="0"/>
    <x v="1"/>
    <n v="1.385482278074007"/>
  </r>
  <r>
    <s v="V046"/>
    <x v="70"/>
    <x v="2"/>
    <x v="0"/>
    <s v="Bookcases"/>
    <s v="FUR-BO-10001918"/>
    <s v="Sauder Forest Hills Library with Doors, Woodland Oak Finish"/>
    <s v="United States"/>
    <s v="CA-2015-162950"/>
    <x v="1141"/>
    <d v="2015-07-03T00:00:00"/>
    <s v="Second Class"/>
    <n v="5"/>
    <n v="6"/>
    <s v="Summer"/>
    <n v="482.94"/>
    <n v="352.0575488222787"/>
    <n v="130.88245117772129"/>
    <n v="0.27101182585356626"/>
    <n v="6"/>
    <n v="2897.64"/>
    <n v="0.5"/>
    <n v="489"/>
    <x v="0"/>
    <x v="2"/>
    <n v="125.72939928274531"/>
  </r>
  <r>
    <s v="V064"/>
    <x v="63"/>
    <x v="3"/>
    <x v="2"/>
    <s v="Phones"/>
    <s v="TEC-PH-10001299"/>
    <s v="Polycom CX300 Desktop Phone USB VoIP phone"/>
    <s v="United States"/>
    <s v="US-2015-132836"/>
    <x v="932"/>
    <d v="2015-06-05T00:00:00"/>
    <s v="Standard Class"/>
    <n v="4"/>
    <n v="6"/>
    <s v="Summer"/>
    <n v="299.98"/>
    <n v="205.95499137031391"/>
    <n v="94.025008629686113"/>
    <n v="0.31343759127170512"/>
    <n v="2"/>
    <n v="599.96"/>
    <n v="0"/>
    <n v="248"/>
    <x v="0"/>
    <x v="2"/>
    <n v="124.410353543425"/>
  </r>
  <r>
    <s v="V121"/>
    <x v="7"/>
    <x v="4"/>
    <x v="1"/>
    <s v="Binders"/>
    <s v="OFF-BI-10004224"/>
    <s v="Catalog Binders with Expanding Posts"/>
    <s v="United States"/>
    <s v="US-2015-132836"/>
    <x v="932"/>
    <d v="2015-06-05T00:00:00"/>
    <s v="Standard Class"/>
    <n v="4"/>
    <n v="6"/>
    <s v="Summer"/>
    <n v="403.68"/>
    <n v="305.98675989175041"/>
    <n v="97.693240108249597"/>
    <n v="0.24200663919007528"/>
    <n v="6"/>
    <n v="2422.08"/>
    <n v="0"/>
    <n v="426"/>
    <x v="0"/>
    <x v="2"/>
    <n v="113.8234214813203"/>
  </r>
  <r>
    <s v="V079"/>
    <x v="138"/>
    <x v="0"/>
    <x v="2"/>
    <s v="Phones"/>
    <s v="TEC-PH-10001300"/>
    <s v="iKross Bluetooth Portable Keyboard + Cell Phone Stand Holder + Brush for Apple iPhone 5S 5C 5, 4S 4"/>
    <s v="United States"/>
    <s v="US-2015-132836"/>
    <x v="932"/>
    <d v="2015-06-05T00:00:00"/>
    <s v="Standard Class"/>
    <n v="4"/>
    <n v="6"/>
    <s v="Summer"/>
    <n v="41.9"/>
    <n v="28.6772218484486"/>
    <n v="13.222778151551399"/>
    <n v="0.31557943082461576"/>
    <n v="2"/>
    <n v="83.8"/>
    <n v="0"/>
    <n v="462"/>
    <x v="0"/>
    <x v="2"/>
    <n v="73.19919207204407"/>
  </r>
  <r>
    <s v="V141"/>
    <x v="67"/>
    <x v="3"/>
    <x v="1"/>
    <s v="Labels"/>
    <s v="OFF-LA-10004178"/>
    <s v="Avery 491"/>
    <s v="United States"/>
    <s v="US-2015-132836"/>
    <x v="932"/>
    <d v="2015-06-05T00:00:00"/>
    <s v="Standard Class"/>
    <n v="4"/>
    <n v="6"/>
    <s v="Summer"/>
    <n v="28.91"/>
    <n v="21.945259747198779"/>
    <n v="6.9647402528012208"/>
    <n v="0.24091111216884195"/>
    <n v="7"/>
    <n v="202.37"/>
    <n v="0"/>
    <n v="268"/>
    <x v="0"/>
    <x v="1"/>
    <n v="12.911342661912951"/>
  </r>
  <r>
    <s v="V118"/>
    <x v="73"/>
    <x v="0"/>
    <x v="1"/>
    <s v="Paper"/>
    <s v="OFF-PA-10000289"/>
    <s v="Xerox 213"/>
    <s v="United States"/>
    <s v="US-2014-158365"/>
    <x v="791"/>
    <d v="2014-04-17T00:00:00"/>
    <s v="Standard Class"/>
    <n v="5"/>
    <n v="4"/>
    <s v="Spring"/>
    <n v="32.4"/>
    <n v="23.37328034428457"/>
    <n v="9.0267196557154286"/>
    <n v="0.27860245850973547"/>
    <n v="5"/>
    <n v="162"/>
    <n v="0"/>
    <n v="232"/>
    <x v="0"/>
    <x v="1"/>
    <n v="10.770583939601419"/>
  </r>
  <r>
    <s v="V062"/>
    <x v="45"/>
    <x v="2"/>
    <x v="2"/>
    <s v="Phones"/>
    <s v="TEC-PH-10002085"/>
    <s v="Clarity 53712"/>
    <s v="United States"/>
    <s v="CA-2017-152933"/>
    <x v="386"/>
    <d v="2017-10-16T00:00:00"/>
    <s v="Standard Class"/>
    <n v="4"/>
    <n v="10"/>
    <s v="Autumn"/>
    <n v="369.54399999999998"/>
    <n v="242.70048201629129"/>
    <n v="126.84351798370869"/>
    <n v="0.34324334310314525"/>
    <n v="7"/>
    <n v="2586.808"/>
    <n v="0.2"/>
    <n v="498"/>
    <x v="0"/>
    <x v="0"/>
    <n v="135.61440049763641"/>
  </r>
  <r>
    <s v="V116"/>
    <x v="62"/>
    <x v="3"/>
    <x v="1"/>
    <s v="Paper"/>
    <s v="OFF-PA-10001934"/>
    <s v="Xerox 1993"/>
    <s v="United States"/>
    <s v="CA-2017-152933"/>
    <x v="386"/>
    <d v="2017-10-16T00:00:00"/>
    <s v="Standard Class"/>
    <n v="4"/>
    <n v="10"/>
    <s v="Autumn"/>
    <n v="10.368"/>
    <n v="7.09799426572632"/>
    <n v="3.2700057342736804"/>
    <n v="0.31539407159275468"/>
    <n v="2"/>
    <n v="20.736000000000001"/>
    <n v="0.2"/>
    <n v="413"/>
    <x v="0"/>
    <x v="1"/>
    <n v="15.093969429638349"/>
  </r>
  <r>
    <s v="V095"/>
    <x v="140"/>
    <x v="0"/>
    <x v="2"/>
    <s v="Accessories"/>
    <s v="TEC-AC-10003033"/>
    <s v="Plantronics CS510 - Over-the-Head monaural Wireless Headset System"/>
    <s v="United States"/>
    <s v="CA-2017-152933"/>
    <x v="386"/>
    <d v="2017-10-16T00:00:00"/>
    <s v="Standard Class"/>
    <n v="4"/>
    <n v="10"/>
    <s v="Autumn"/>
    <n v="791.88"/>
    <n v="542.01812478897898"/>
    <n v="249.86187521102102"/>
    <n v="0.31552997324218446"/>
    <n v="3"/>
    <n v="2375.64"/>
    <n v="0.2"/>
    <n v="231"/>
    <x v="0"/>
    <x v="0"/>
    <n v="690.14870301342376"/>
  </r>
  <r>
    <s v="V100"/>
    <x v="17"/>
    <x v="0"/>
    <x v="1"/>
    <s v="Art"/>
    <s v="OFF-AR-10001683"/>
    <s v="Lumber Crayons"/>
    <s v="United States"/>
    <s v="CA-2015-163181"/>
    <x v="209"/>
    <d v="2015-11-12T00:00:00"/>
    <s v="Standard Class"/>
    <n v="5"/>
    <n v="11"/>
    <s v="Winter"/>
    <n v="23.64"/>
    <n v="17.34727210979591"/>
    <n v="6.2927278902040911"/>
    <n v="0.26618984307123905"/>
    <n v="3"/>
    <n v="70.92"/>
    <n v="0.2"/>
    <n v="296"/>
    <x v="0"/>
    <x v="1"/>
    <n v="20.689689944511009"/>
  </r>
  <r>
    <s v="V104"/>
    <x v="81"/>
    <x v="3"/>
    <x v="1"/>
    <s v="Storage"/>
    <s v="OFF-ST-10001713"/>
    <s v="Gould Plastics 9-Pocket Panel Bin, 18-3/8w x 5-1/4d x 20-1/2h, Black"/>
    <s v="United States"/>
    <s v="CA-2015-163181"/>
    <x v="209"/>
    <d v="2015-11-12T00:00:00"/>
    <s v="Standard Class"/>
    <n v="5"/>
    <n v="11"/>
    <s v="Winter"/>
    <n v="84.784000000000006"/>
    <n v="59.960171083902601"/>
    <n v="24.823828916097405"/>
    <n v="0.29278907477940891"/>
    <n v="2"/>
    <n v="169.56800000000001"/>
    <n v="0.2"/>
    <n v="234"/>
    <x v="0"/>
    <x v="2"/>
    <n v="75.536311024566203"/>
  </r>
  <r>
    <s v="V028"/>
    <x v="109"/>
    <x v="0"/>
    <x v="0"/>
    <s v="Furnishings"/>
    <s v="FUR-FU-10000193"/>
    <s v="Tenex Chairmats For Use with Hard Floors"/>
    <s v="United States"/>
    <s v="CA-2015-163181"/>
    <x v="209"/>
    <d v="2015-11-12T00:00:00"/>
    <s v="Standard Class"/>
    <n v="5"/>
    <n v="11"/>
    <s v="Winter"/>
    <n v="64.959999999999994"/>
    <n v="48.764771325894827"/>
    <n v="16.195228674105167"/>
    <n v="0.24931078623930369"/>
    <n v="5"/>
    <n v="324.79999999999995"/>
    <n v="0.6"/>
    <n v="134"/>
    <x v="0"/>
    <x v="2"/>
    <n v="44.249157533223162"/>
  </r>
  <r>
    <s v="V141"/>
    <x v="67"/>
    <x v="1"/>
    <x v="1"/>
    <s v="Binders"/>
    <s v="OFF-BI-10000474"/>
    <s v="Avery Recycled Flexi-View Covers for Binding Systems"/>
    <s v="United States"/>
    <s v="CA-2015-163181"/>
    <x v="209"/>
    <d v="2015-11-12T00:00:00"/>
    <s v="Standard Class"/>
    <n v="5"/>
    <n v="11"/>
    <s v="Winter"/>
    <n v="32.06"/>
    <n v="22.723826055517669"/>
    <n v="9.3361739444823328"/>
    <n v="0.29120941810612389"/>
    <n v="10"/>
    <n v="320.60000000000002"/>
    <n v="0.8"/>
    <n v="476"/>
    <x v="0"/>
    <x v="1"/>
    <n v="18.273664319634051"/>
  </r>
  <r>
    <s v="V107"/>
    <x v="38"/>
    <x v="2"/>
    <x v="1"/>
    <s v="Storage"/>
    <s v="OFF-ST-10000129"/>
    <s v="Fellowes Recycled Storage Drawers"/>
    <s v="United States"/>
    <s v="CA-2015-163181"/>
    <x v="209"/>
    <d v="2015-11-12T00:00:00"/>
    <s v="Standard Class"/>
    <n v="5"/>
    <n v="11"/>
    <s v="Winter"/>
    <n v="177.648"/>
    <n v="135.23469340904359"/>
    <n v="42.41330659095641"/>
    <n v="0.23874913644373374"/>
    <n v="2"/>
    <n v="355.29599999999999"/>
    <n v="0.2"/>
    <n v="498"/>
    <x v="0"/>
    <x v="0"/>
    <n v="311.14824484158669"/>
  </r>
  <r>
    <s v="V090"/>
    <x v="21"/>
    <x v="1"/>
    <x v="2"/>
    <s v="Machines"/>
    <s v="TEC-MA-10001016"/>
    <s v="Canon PC170 Desktop Personal Copier"/>
    <s v="United States"/>
    <s v="CA-2015-163181"/>
    <x v="209"/>
    <d v="2015-11-12T00:00:00"/>
    <s v="Standard Class"/>
    <n v="5"/>
    <n v="11"/>
    <s v="Winter"/>
    <n v="287.91000000000003"/>
    <n v="191.13732595731099"/>
    <n v="96.772674042689033"/>
    <n v="0.33612126721089586"/>
    <n v="3"/>
    <n v="863.73"/>
    <n v="0.4"/>
    <n v="319"/>
    <x v="0"/>
    <x v="2"/>
    <n v="132.5509689941303"/>
  </r>
  <r>
    <s v="V100"/>
    <x v="17"/>
    <x v="0"/>
    <x v="1"/>
    <s v="Supplies"/>
    <s v="OFF-SU-10002557"/>
    <s v="Fiskars Spring-Action Scissors"/>
    <s v="United States"/>
    <s v="CA-2015-132941"/>
    <x v="442"/>
    <d v="2015-05-28T00:00:00"/>
    <s v="First Class"/>
    <n v="3"/>
    <n v="5"/>
    <s v="Summer"/>
    <n v="22.367999999999999"/>
    <n v="14.99781045327954"/>
    <n v="7.370189546720459"/>
    <n v="0.32949702909157991"/>
    <n v="2"/>
    <n v="44.735999999999997"/>
    <n v="0.2"/>
    <n v="485"/>
    <x v="0"/>
    <x v="1"/>
    <n v="7.6995836251059693"/>
  </r>
  <r>
    <s v="V121"/>
    <x v="7"/>
    <x v="3"/>
    <x v="1"/>
    <s v="Paper"/>
    <s v="OFF-PA-10002160"/>
    <s v="Xerox 1978"/>
    <s v="United States"/>
    <s v="CA-2015-132941"/>
    <x v="442"/>
    <d v="2015-05-28T00:00:00"/>
    <s v="First Class"/>
    <n v="3"/>
    <n v="5"/>
    <s v="Summer"/>
    <n v="32.368000000000002"/>
    <n v="22.903106708268169"/>
    <n v="9.4648932917318334"/>
    <n v="0.29241514124233292"/>
    <n v="7"/>
    <n v="226.57600000000002"/>
    <n v="0.2"/>
    <n v="475"/>
    <x v="0"/>
    <x v="1"/>
    <n v="8.4370465888755852"/>
  </r>
  <r>
    <s v="V079"/>
    <x v="138"/>
    <x v="2"/>
    <x v="2"/>
    <s v="Accessories"/>
    <s v="TEC-AC-10003095"/>
    <s v="Logitech G35 7.1-Channel Surround Sound Headset"/>
    <s v="United States"/>
    <s v="CA-2015-132941"/>
    <x v="442"/>
    <d v="2015-05-28T00:00:00"/>
    <s v="First Class"/>
    <n v="3"/>
    <n v="5"/>
    <s v="Summer"/>
    <n v="207.98400000000001"/>
    <n v="141.94029095027361"/>
    <n v="66.043709049726402"/>
    <n v="0.31754225829739979"/>
    <n v="2"/>
    <n v="415.96800000000002"/>
    <n v="0.2"/>
    <n v="284"/>
    <x v="0"/>
    <x v="2"/>
    <n v="110.80964491415"/>
  </r>
  <r>
    <s v="V108"/>
    <x v="76"/>
    <x v="4"/>
    <x v="1"/>
    <s v="Envelopes"/>
    <s v="OFF-EN-10003160"/>
    <s v="Pastel Pink Envelopes"/>
    <s v="United States"/>
    <s v="CA-2014-132010"/>
    <x v="303"/>
    <d v="2014-10-15T00:00:00"/>
    <s v="First Class"/>
    <n v="2"/>
    <n v="10"/>
    <s v="Autumn"/>
    <n v="36.4"/>
    <n v="27.80222504549177"/>
    <n v="8.5977749545082283"/>
    <n v="0.23620260864033596"/>
    <n v="5"/>
    <n v="182"/>
    <n v="0"/>
    <n v="104"/>
    <x v="0"/>
    <x v="0"/>
    <n v="14.56"/>
  </r>
  <r>
    <s v="V071"/>
    <x v="114"/>
    <x v="4"/>
    <x v="2"/>
    <s v="Accessories"/>
    <s v="TEC-AC-10001542"/>
    <s v="SanDisk Cruzer 16 GB USB Flash Drive"/>
    <s v="United States"/>
    <s v="CA-2014-132010"/>
    <x v="303"/>
    <d v="2014-10-15T00:00:00"/>
    <s v="First Class"/>
    <n v="2"/>
    <n v="10"/>
    <s v="Autumn"/>
    <n v="22.96"/>
    <n v="18.183384299064642"/>
    <n v="4.7766157009353591"/>
    <n v="0.20804075352505919"/>
    <n v="2"/>
    <n v="45.92"/>
    <n v="0"/>
    <n v="170"/>
    <x v="0"/>
    <x v="1"/>
    <n v="18.699835863807291"/>
  </r>
  <r>
    <s v="V112"/>
    <x v="53"/>
    <x v="2"/>
    <x v="1"/>
    <s v="Storage"/>
    <s v="OFF-ST-10003641"/>
    <s v="Space Solutions Industrial Galvanized Steel Shelving."/>
    <s v="United States"/>
    <s v="CA-2014-132010"/>
    <x v="303"/>
    <d v="2014-10-15T00:00:00"/>
    <s v="First Class"/>
    <n v="2"/>
    <n v="10"/>
    <s v="Autumn"/>
    <n v="315.2"/>
    <n v="230.70601671297919"/>
    <n v="84.493983287020797"/>
    <n v="0.26806466778877158"/>
    <n v="4"/>
    <n v="1260.8"/>
    <n v="0"/>
    <n v="441"/>
    <x v="0"/>
    <x v="2"/>
    <n v="125.0911219871338"/>
  </r>
  <r>
    <s v="V106"/>
    <x v="110"/>
    <x v="1"/>
    <x v="1"/>
    <s v="Binders"/>
    <s v="OFF-BI-10002432"/>
    <s v="Wilson Jones Standard D-Ring Binders"/>
    <s v="United States"/>
    <s v="CA-2014-132010"/>
    <x v="303"/>
    <d v="2014-10-15T00:00:00"/>
    <s v="First Class"/>
    <n v="2"/>
    <n v="10"/>
    <s v="Autumn"/>
    <n v="15.18"/>
    <n v="12.039061272658"/>
    <n v="3.1409387273420002"/>
    <n v="0.20691295964044798"/>
    <n v="3"/>
    <n v="45.54"/>
    <n v="0"/>
    <n v="340"/>
    <x v="0"/>
    <x v="1"/>
    <n v="9.2214942661154442"/>
  </r>
  <r>
    <s v="V053"/>
    <x v="89"/>
    <x v="4"/>
    <x v="2"/>
    <s v="Phones"/>
    <s v="TEC-PH-10004094"/>
    <s v="Motorola L703CM"/>
    <s v="United States"/>
    <s v="CA-2016-135461"/>
    <x v="569"/>
    <d v="2016-02-10T00:00:00"/>
    <s v="Second Class"/>
    <n v="3"/>
    <n v="2"/>
    <s v="Spring"/>
    <n v="623.96"/>
    <n v="514.66240732536994"/>
    <n v="109.2975926746301"/>
    <n v="0.17516762721108739"/>
    <n v="5"/>
    <n v="3119.8"/>
    <n v="0.2"/>
    <n v="450"/>
    <x v="0"/>
    <x v="0"/>
    <n v="342.7523087052806"/>
  </r>
  <r>
    <s v="V079"/>
    <x v="138"/>
    <x v="2"/>
    <x v="2"/>
    <s v="Phones"/>
    <s v="TEC-PH-10001817"/>
    <s v="Wilson Electronics DB Pro Signal Booster"/>
    <s v="United States"/>
    <s v="CA-2017-153045"/>
    <x v="617"/>
    <d v="2017-01-24T00:00:00"/>
    <s v="Second Class"/>
    <n v="5"/>
    <n v="1"/>
    <s v="Winter"/>
    <n v="429.6"/>
    <n v="305.10570591936028"/>
    <n v="124.49429408063975"/>
    <n v="0.28979118733854686"/>
    <n v="2"/>
    <n v="859.2"/>
    <n v="0.4"/>
    <n v="396"/>
    <x v="0"/>
    <x v="0"/>
    <n v="441.63007949086881"/>
  </r>
  <r>
    <s v="V006"/>
    <x v="132"/>
    <x v="1"/>
    <x v="0"/>
    <s v="Furnishings"/>
    <s v="FUR-FU-10002759"/>
    <s v="12-1/2 Diameter Round Wall Clock"/>
    <s v="United States"/>
    <s v="CA-2017-153045"/>
    <x v="617"/>
    <d v="2017-01-24T00:00:00"/>
    <s v="Second Class"/>
    <n v="5"/>
    <n v="1"/>
    <s v="Winter"/>
    <n v="31.968"/>
    <n v="22.10605726150283"/>
    <n v="9.8619427384971701"/>
    <n v="0.30849420478281936"/>
    <n v="2"/>
    <n v="63.936"/>
    <n v="0.2"/>
    <n v="430"/>
    <x v="0"/>
    <x v="2"/>
    <n v="61.155028098385223"/>
  </r>
  <r>
    <s v="V036"/>
    <x v="126"/>
    <x v="3"/>
    <x v="0"/>
    <s v="Chairs"/>
    <s v="FUR-CH-10000309"/>
    <s v="Global Comet Stacking Arm Chair"/>
    <s v="United States"/>
    <s v="CA-2017-153045"/>
    <x v="617"/>
    <d v="2017-01-24T00:00:00"/>
    <s v="Second Class"/>
    <n v="5"/>
    <n v="1"/>
    <s v="Winter"/>
    <n v="887.27099999999996"/>
    <n v="604.76296124983617"/>
    <n v="282.50803875016379"/>
    <n v="0.31840107334756101"/>
    <n v="3"/>
    <n v="2661.8130000000001"/>
    <n v="0.3"/>
    <n v="292"/>
    <x v="0"/>
    <x v="0"/>
    <n v="339.85145426303541"/>
  </r>
  <r>
    <s v="V136"/>
    <x v="10"/>
    <x v="4"/>
    <x v="1"/>
    <s v="Paper"/>
    <s v="OFF-PA-10003673"/>
    <s v="Strathmore Photo Mount Cards"/>
    <s v="United States"/>
    <s v="CA-2017-153045"/>
    <x v="617"/>
    <d v="2017-01-24T00:00:00"/>
    <s v="Second Class"/>
    <n v="5"/>
    <n v="1"/>
    <s v="Winter"/>
    <n v="21.696000000000002"/>
    <n v="16.447071189941529"/>
    <n v="5.248928810058473"/>
    <n v="0.24193071580284259"/>
    <n v="4"/>
    <n v="86.784000000000006"/>
    <n v="0.2"/>
    <n v="267"/>
    <x v="0"/>
    <x v="1"/>
    <n v="17.27828753088685"/>
  </r>
  <r>
    <s v="V120"/>
    <x v="91"/>
    <x v="0"/>
    <x v="1"/>
    <s v="Labels"/>
    <s v="OFF-LA-10000452"/>
    <s v="Avery 488"/>
    <s v="United States"/>
    <s v="US-2016-155971"/>
    <x v="112"/>
    <d v="2016-06-12T00:00:00"/>
    <s v="Standard Class"/>
    <n v="6"/>
    <n v="6"/>
    <s v="Summer"/>
    <n v="22.05"/>
    <n v="15.49901778702297"/>
    <n v="6.550982212977031"/>
    <n v="0.29709669900122587"/>
    <n v="7"/>
    <n v="154.35"/>
    <n v="0"/>
    <n v="438"/>
    <x v="1"/>
    <x v="1"/>
    <n v="7.5046725444885336"/>
  </r>
  <r>
    <s v="V106"/>
    <x v="110"/>
    <x v="2"/>
    <x v="1"/>
    <s v="Paper"/>
    <s v="OFF-PA-10000210"/>
    <s v="Xerox Blank Computer Paper"/>
    <s v="United States"/>
    <s v="US-2016-155971"/>
    <x v="112"/>
    <d v="2016-06-12T00:00:00"/>
    <s v="Standard Class"/>
    <n v="6"/>
    <n v="6"/>
    <s v="Summer"/>
    <n v="99.9"/>
    <n v="68.50489606200901"/>
    <n v="31.395103937990996"/>
    <n v="0.31426530468459452"/>
    <n v="5"/>
    <n v="499.5"/>
    <n v="0"/>
    <n v="335"/>
    <x v="1"/>
    <x v="2"/>
    <n v="132.5509689941303"/>
  </r>
  <r>
    <s v="V102"/>
    <x v="66"/>
    <x v="3"/>
    <x v="1"/>
    <s v="Appliances"/>
    <s v="OFF-AP-10000358"/>
    <s v="Fellowes Basic Home/Office Series Surge Protectors"/>
    <s v="United States"/>
    <s v="CA-2017-122007"/>
    <x v="257"/>
    <d v="2017-03-20T00:00:00"/>
    <s v="Second Class"/>
    <n v="2"/>
    <n v="3"/>
    <s v="Spring"/>
    <n v="90.86"/>
    <n v="68.683845369187196"/>
    <n v="22.176154630812803"/>
    <n v="0.24406949846811363"/>
    <n v="7"/>
    <n v="636.02"/>
    <n v="0"/>
    <n v="393"/>
    <x v="0"/>
    <x v="1"/>
    <n v="32.267768314527117"/>
  </r>
  <r>
    <s v="V134"/>
    <x v="36"/>
    <x v="3"/>
    <x v="1"/>
    <s v="Paper"/>
    <s v="OFF-PA-10002137"/>
    <s v="Southworth 100% Résumé Paper, 24lb."/>
    <s v="United States"/>
    <s v="CA-2017-162250"/>
    <x v="221"/>
    <d v="2017-11-24T00:00:00"/>
    <s v="Same Day"/>
    <n v="0"/>
    <n v="11"/>
    <s v="Winter"/>
    <n v="7.78"/>
    <n v="6.5391577332646644"/>
    <n v="1.2408422667353358"/>
    <n v="0.15949129392485037"/>
    <n v="1"/>
    <n v="7.78"/>
    <n v="0"/>
    <n v="397"/>
    <x v="0"/>
    <x v="2"/>
    <n v="37.121048753657647"/>
  </r>
  <r>
    <s v="V132"/>
    <x v="23"/>
    <x v="0"/>
    <x v="1"/>
    <s v="Binders"/>
    <s v="OFF-BI-10003364"/>
    <s v="Binding Machine Supplies"/>
    <s v="United States"/>
    <s v="US-2016-158288"/>
    <x v="491"/>
    <d v="2016-11-28T00:00:00"/>
    <s v="Second Class"/>
    <n v="2"/>
    <n v="11"/>
    <s v="Winter"/>
    <n v="78.759"/>
    <n v="56.371347183571793"/>
    <n v="22.387652816428208"/>
    <n v="0.28425516850681454"/>
    <n v="9"/>
    <n v="708.83100000000002"/>
    <n v="0.7"/>
    <n v="347"/>
    <x v="0"/>
    <x v="1"/>
    <n v="30.770932050845939"/>
  </r>
  <r>
    <s v="V012"/>
    <x v="19"/>
    <x v="3"/>
    <x v="0"/>
    <s v="Furnishings"/>
    <s v="FUR-FU-10001940"/>
    <s v="Staple-based wall hangings"/>
    <s v="United States"/>
    <s v="CA-2016-128916"/>
    <x v="298"/>
    <d v="2016-08-20T00:00:00"/>
    <s v="Second Class"/>
    <n v="2"/>
    <n v="8"/>
    <s v="Autumn"/>
    <n v="9.5519999999999996"/>
    <n v="7.1299990805416016"/>
    <n v="2.422000919458398"/>
    <n v="0.25355956024480719"/>
    <n v="3"/>
    <n v="28.655999999999999"/>
    <n v="0.6"/>
    <n v="264"/>
    <x v="0"/>
    <x v="1"/>
    <n v="16.179677700402099"/>
  </r>
  <r>
    <s v="V025"/>
    <x v="86"/>
    <x v="4"/>
    <x v="0"/>
    <s v="Furnishings"/>
    <s v="FUR-FU-10000320"/>
    <s v="OIC Stacking Trays"/>
    <s v="United States"/>
    <s v="CA-2016-128916"/>
    <x v="298"/>
    <d v="2016-08-20T00:00:00"/>
    <s v="Second Class"/>
    <n v="2"/>
    <n v="8"/>
    <s v="Autumn"/>
    <n v="5.3440000000000003"/>
    <n v="4.0411309519475598"/>
    <n v="1.3028690480524405"/>
    <n v="0.24380034581819618"/>
    <n v="4"/>
    <n v="21.376000000000001"/>
    <n v="0.6"/>
    <n v="411"/>
    <x v="0"/>
    <x v="1"/>
    <n v="6.9890381217064963"/>
  </r>
  <r>
    <s v="V125"/>
    <x v="64"/>
    <x v="0"/>
    <x v="1"/>
    <s v="Art"/>
    <s v="OFF-AR-10004441"/>
    <s v="BIC Brite Liner Highlighters"/>
    <s v="United States"/>
    <s v="CA-2015-157028"/>
    <x v="109"/>
    <d v="2015-12-03T00:00:00"/>
    <s v="Standard Class"/>
    <n v="5"/>
    <n v="11"/>
    <s v="Winter"/>
    <n v="8.2799999999999994"/>
    <n v="6.2513211387786516"/>
    <n v="2.0286788612213478"/>
    <n v="0.24500952430209516"/>
    <n v="2"/>
    <n v="16.559999999999999"/>
    <n v="0"/>
    <n v="170"/>
    <x v="0"/>
    <x v="1"/>
    <n v="2.6370021940507691"/>
  </r>
  <r>
    <s v="V135"/>
    <x v="51"/>
    <x v="4"/>
    <x v="1"/>
    <s v="Storage"/>
    <s v="OFF-ST-10002182"/>
    <s v="Iris 3-Drawer Stacking Bin, Black"/>
    <s v="United States"/>
    <s v="CA-2017-112473"/>
    <x v="1126"/>
    <d v="2017-06-01T00:00:00"/>
    <s v="Standard Class"/>
    <n v="7"/>
    <n v="5"/>
    <s v="Summer"/>
    <n v="50.136000000000003"/>
    <n v="42.229033307344537"/>
    <n v="7.906966692655466"/>
    <n v="0.15771036166936864"/>
    <n v="3"/>
    <n v="150.40800000000002"/>
    <n v="0.2"/>
    <n v="330"/>
    <x v="1"/>
    <x v="2"/>
    <n v="51.056003342734662"/>
  </r>
  <r>
    <s v="V106"/>
    <x v="110"/>
    <x v="1"/>
    <x v="1"/>
    <s v="Binders"/>
    <s v="OFF-BI-10002931"/>
    <s v="Avery Trapezoid Extra Heavy Duty 4&quot; Binders"/>
    <s v="United States"/>
    <s v="US-2017-147655"/>
    <x v="507"/>
    <d v="2017-09-05T00:00:00"/>
    <s v="First Class"/>
    <n v="1"/>
    <n v="9"/>
    <s v="Autumn"/>
    <n v="88.073999999999998"/>
    <n v="73.570068639497393"/>
    <n v="14.503931360502605"/>
    <n v="0.16467892182145247"/>
    <n v="7"/>
    <n v="616.51800000000003"/>
    <n v="0.7"/>
    <n v="154"/>
    <x v="0"/>
    <x v="2"/>
    <n v="65.635318365952926"/>
  </r>
  <r>
    <s v="V013"/>
    <x v="97"/>
    <x v="4"/>
    <x v="0"/>
    <s v="Bookcases"/>
    <s v="FUR-BO-10004357"/>
    <s v="O'Sullivan Living Dimensions 3-Shelf Bookcases"/>
    <s v="United States"/>
    <s v="CA-2016-130911"/>
    <x v="830"/>
    <d v="2016-03-26T00:00:00"/>
    <s v="Second Class"/>
    <n v="2"/>
    <n v="3"/>
    <s v="Spring"/>
    <n v="301.47000000000003"/>
    <n v="243.56552183519031"/>
    <n v="57.904478164809717"/>
    <n v="0.19207376576378982"/>
    <n v="3"/>
    <n v="904.41000000000008"/>
    <n v="0.5"/>
    <n v="281"/>
    <x v="0"/>
    <x v="0"/>
    <n v="479.99975320991922"/>
  </r>
  <r>
    <s v="V109"/>
    <x v="58"/>
    <x v="0"/>
    <x v="1"/>
    <s v="Art"/>
    <s v="OFF-AR-10000475"/>
    <s v="Hunt BOSTON Vista Battery-Operated Pencil Sharpener, Black"/>
    <s v="United States"/>
    <s v="CA-2016-130911"/>
    <x v="830"/>
    <d v="2016-03-26T00:00:00"/>
    <s v="Second Class"/>
    <n v="2"/>
    <n v="3"/>
    <s v="Spring"/>
    <n v="18.655999999999999"/>
    <n v="13.60842293727063"/>
    <n v="5.0475770627293688"/>
    <n v="0.27056052008626552"/>
    <n v="2"/>
    <n v="37.311999999999998"/>
    <n v="0.2"/>
    <n v="121"/>
    <x v="0"/>
    <x v="1"/>
    <n v="17.657619016541648"/>
  </r>
  <r>
    <s v="V016"/>
    <x v="137"/>
    <x v="4"/>
    <x v="0"/>
    <s v="Furnishings"/>
    <s v="FUR-FU-10001473"/>
    <s v="DAX Wood Document Frame"/>
    <s v="United States"/>
    <s v="CA-2017-100055"/>
    <x v="39"/>
    <d v="2017-06-01T00:00:00"/>
    <s v="Standard Class"/>
    <n v="4"/>
    <n v="5"/>
    <s v="Summer"/>
    <n v="27.46"/>
    <n v="22.337861974269739"/>
    <n v="5.122138025730262"/>
    <n v="0.18653088221887335"/>
    <n v="2"/>
    <n v="54.92"/>
    <n v="0"/>
    <n v="382"/>
    <x v="0"/>
    <x v="2"/>
    <n v="59.683902371457869"/>
  </r>
  <r>
    <s v="V133"/>
    <x v="42"/>
    <x v="0"/>
    <x v="1"/>
    <s v="Appliances"/>
    <s v="OFF-AP-10001469"/>
    <s v="Fellowes 8 Outlet Superior Workstation Surge Protector"/>
    <s v="United States"/>
    <s v="CA-2017-100055"/>
    <x v="39"/>
    <d v="2017-06-01T00:00:00"/>
    <s v="Standard Class"/>
    <n v="4"/>
    <n v="5"/>
    <s v="Summer"/>
    <n v="125.13"/>
    <n v="99.944458674166214"/>
    <n v="25.185541325833782"/>
    <n v="0.2012750046018843"/>
    <n v="3"/>
    <n v="375.39"/>
    <n v="0"/>
    <n v="204"/>
    <x v="0"/>
    <x v="2"/>
    <n v="62.537187151326208"/>
  </r>
  <r>
    <s v="V067"/>
    <x v="94"/>
    <x v="2"/>
    <x v="2"/>
    <s v="Phones"/>
    <s v="TEC-PH-10004447"/>
    <s v="Toshiba IPT2010-SD IP Telephone"/>
    <s v="United States"/>
    <s v="CA-2015-157805"/>
    <x v="284"/>
    <d v="2015-09-04T00:00:00"/>
    <s v="Standard Class"/>
    <n v="4"/>
    <n v="8"/>
    <s v="Autumn"/>
    <n v="555.96"/>
    <n v="385.24334061126473"/>
    <n v="170.71665938873531"/>
    <n v="0.307066442529562"/>
    <n v="5"/>
    <n v="2779.8"/>
    <n v="0.2"/>
    <n v="274"/>
    <x v="0"/>
    <x v="0"/>
    <n v="276.28710945732831"/>
  </r>
  <r>
    <s v="V125"/>
    <x v="64"/>
    <x v="3"/>
    <x v="1"/>
    <s v="Storage"/>
    <s v="OFF-ST-10001469"/>
    <s v="Fellowes Bankers Box Recycled Super Stor/Drawer"/>
    <s v="United States"/>
    <s v="CA-2016-124254"/>
    <x v="408"/>
    <d v="2016-04-17T00:00:00"/>
    <s v="Standard Class"/>
    <n v="5"/>
    <n v="4"/>
    <s v="Spring"/>
    <n v="129.55199999999999"/>
    <n v="104.51358987361731"/>
    <n v="25.038410126382686"/>
    <n v="0.19326919018141508"/>
    <n v="3"/>
    <n v="388.65599999999995"/>
    <n v="0.2"/>
    <n v="393"/>
    <x v="0"/>
    <x v="2"/>
    <n v="47.352608850541493"/>
  </r>
  <r>
    <s v="V120"/>
    <x v="91"/>
    <x v="1"/>
    <x v="1"/>
    <s v="Storage"/>
    <s v="OFF-ST-10000060"/>
    <s v="Fellowes Bankers Box Staxonsteel Drawer File/Stacking System"/>
    <s v="United States"/>
    <s v="CA-2016-124254"/>
    <x v="408"/>
    <d v="2016-04-17T00:00:00"/>
    <s v="Standard Class"/>
    <n v="5"/>
    <n v="4"/>
    <s v="Spring"/>
    <n v="51.984000000000002"/>
    <n v="34.792114246353357"/>
    <n v="17.191885753646645"/>
    <n v="0.33071494601505547"/>
    <n v="1"/>
    <n v="51.984000000000002"/>
    <n v="0.2"/>
    <n v="467"/>
    <x v="0"/>
    <x v="0"/>
    <n v="164.01130006278751"/>
  </r>
  <r>
    <s v="V123"/>
    <x v="14"/>
    <x v="3"/>
    <x v="1"/>
    <s v="Paper"/>
    <s v="OFF-PA-10000807"/>
    <s v="TOPS &quot;Important Message&quot; Pads, Canary, 4-1/4 x 5-1/2, 50 Sheets per Pad"/>
    <s v="United States"/>
    <s v="CA-2016-124254"/>
    <x v="408"/>
    <d v="2016-04-17T00:00:00"/>
    <s v="Standard Class"/>
    <n v="5"/>
    <n v="4"/>
    <s v="Spring"/>
    <n v="10.272"/>
    <n v="7.6418844297671038"/>
    <n v="2.6301155702328964"/>
    <n v="0.25604707654136455"/>
    <n v="3"/>
    <n v="30.816000000000003"/>
    <n v="0.2"/>
    <n v="138"/>
    <x v="0"/>
    <x v="1"/>
    <n v="14.22952498621558"/>
  </r>
  <r>
    <s v="V097"/>
    <x v="25"/>
    <x v="1"/>
    <x v="1"/>
    <s v="Binders"/>
    <s v="OFF-BI-10000666"/>
    <s v="Surelock Post Binders"/>
    <s v="United States"/>
    <s v="CA-2014-123400"/>
    <x v="563"/>
    <d v="2014-02-09T00:00:00"/>
    <s v="Standard Class"/>
    <n v="7"/>
    <n v="2"/>
    <s v="Spring"/>
    <n v="18.335999999999999"/>
    <n v="13.47481829928542"/>
    <n v="4.8611817007145781"/>
    <n v="0.26511680304944252"/>
    <n v="2"/>
    <n v="36.671999999999997"/>
    <n v="0.7"/>
    <n v="498"/>
    <x v="1"/>
    <x v="2"/>
    <n v="49.647404996204408"/>
  </r>
  <r>
    <s v="V059"/>
    <x v="35"/>
    <x v="0"/>
    <x v="2"/>
    <s v="Phones"/>
    <s v="TEC-PH-10002890"/>
    <s v="AT&amp;T 17929 Lendline Telephone"/>
    <s v="United States"/>
    <s v="CA-2014-123400"/>
    <x v="563"/>
    <d v="2014-02-09T00:00:00"/>
    <s v="Standard Class"/>
    <n v="7"/>
    <n v="2"/>
    <s v="Spring"/>
    <n v="180.96"/>
    <n v="125.9191960544953"/>
    <n v="55.040803945504706"/>
    <n v="0.30416005717011885"/>
    <n v="5"/>
    <n v="904.80000000000007"/>
    <n v="0.2"/>
    <n v="474"/>
    <x v="1"/>
    <x v="2"/>
    <n v="57.509987668230288"/>
  </r>
  <r>
    <s v="V070"/>
    <x v="59"/>
    <x v="4"/>
    <x v="2"/>
    <s v="Accessories"/>
    <s v="TEC-AC-10000844"/>
    <s v="Logitech Gaming G510s - Keyboard"/>
    <s v="United States"/>
    <s v="CA-2014-106971"/>
    <x v="814"/>
    <d v="2014-09-08T00:00:00"/>
    <s v="Standard Class"/>
    <n v="6"/>
    <n v="9"/>
    <s v="Autumn"/>
    <n v="475.94400000000002"/>
    <n v="376.67269071930139"/>
    <n v="99.271309280698631"/>
    <n v="0.20857770931180691"/>
    <n v="7"/>
    <n v="3331.6080000000002"/>
    <n v="0.2"/>
    <n v="159"/>
    <x v="1"/>
    <x v="2"/>
    <n v="111.2548456084369"/>
  </r>
  <r>
    <s v="V057"/>
    <x v="57"/>
    <x v="4"/>
    <x v="2"/>
    <s v="Accessories"/>
    <s v="TEC-AC-10002402"/>
    <s v="Razer Kraken PRO Over Ear PC and Music Headset"/>
    <s v="United States"/>
    <s v="CA-2017-123029"/>
    <x v="1033"/>
    <d v="2017-10-02T00:00:00"/>
    <s v="Second Class"/>
    <n v="2"/>
    <n v="9"/>
    <s v="Autumn"/>
    <n v="159.97999999999999"/>
    <n v="116.39646926265679"/>
    <n v="43.583530737343196"/>
    <n v="0.27243112099851979"/>
    <n v="2"/>
    <n v="319.95999999999998"/>
    <n v="0"/>
    <n v="491"/>
    <x v="0"/>
    <x v="0"/>
    <n v="140.10488017782549"/>
  </r>
  <r>
    <s v="V063"/>
    <x v="88"/>
    <x v="3"/>
    <x v="2"/>
    <s v="Phones"/>
    <s v="TEC-PH-10003988"/>
    <s v="LF Elite 3D Dazzle Designer Hard Case Cover, Lf Stylus Pen and Wiper For Apple Iphone 5c Mini Lite"/>
    <s v="United States"/>
    <s v="CA-2016-139409"/>
    <x v="64"/>
    <d v="2016-09-07T00:00:00"/>
    <s v="First Class"/>
    <n v="2"/>
    <n v="9"/>
    <s v="Autumn"/>
    <n v="43.6"/>
    <n v="29.675977086374999"/>
    <n v="13.924022913625002"/>
    <n v="0.31935832370699546"/>
    <n v="4"/>
    <n v="174.4"/>
    <n v="0"/>
    <n v="399"/>
    <x v="0"/>
    <x v="1"/>
    <n v="13.027991841744891"/>
  </r>
  <r>
    <s v="V132"/>
    <x v="23"/>
    <x v="3"/>
    <x v="1"/>
    <s v="Binders"/>
    <s v="OFF-BI-10004040"/>
    <s v="Wilson Jones Impact Binders"/>
    <s v="United States"/>
    <s v="US-2017-166688"/>
    <x v="968"/>
    <d v="2017-05-26T00:00:00"/>
    <s v="Standard Class"/>
    <n v="6"/>
    <n v="5"/>
    <s v="Summer"/>
    <n v="8.2880000000000003"/>
    <n v="6.099332763990688"/>
    <n v="2.1886672360093122"/>
    <n v="0.26407664527139385"/>
    <n v="2"/>
    <n v="16.576000000000001"/>
    <n v="0.2"/>
    <n v="398"/>
    <x v="1"/>
    <x v="1"/>
    <n v="14.45870705760988"/>
  </r>
  <r>
    <s v="V075"/>
    <x v="101"/>
    <x v="3"/>
    <x v="2"/>
    <s v="Phones"/>
    <s v="TEC-PH-10004094"/>
    <s v="Motorola L703CM"/>
    <s v="United States"/>
    <s v="US-2017-166688"/>
    <x v="968"/>
    <d v="2017-05-26T00:00:00"/>
    <s v="Standard Class"/>
    <n v="6"/>
    <n v="5"/>
    <s v="Summer"/>
    <n v="1123.1279999999999"/>
    <n v="850.8413782681373"/>
    <n v="272.28662173186262"/>
    <n v="0.24243596609813187"/>
    <n v="9"/>
    <n v="10108.152"/>
    <n v="0.2"/>
    <n v="489"/>
    <x v="1"/>
    <x v="0"/>
    <n v="342.7523087052806"/>
  </r>
  <r>
    <s v="V097"/>
    <x v="25"/>
    <x v="4"/>
    <x v="1"/>
    <s v="Appliances"/>
    <s v="OFF-AP-10000358"/>
    <s v="Fellowes Basic Home/Office Series Surge Protectors"/>
    <s v="United States"/>
    <s v="US-2017-166688"/>
    <x v="968"/>
    <d v="2017-05-26T00:00:00"/>
    <s v="Standard Class"/>
    <n v="6"/>
    <n v="5"/>
    <s v="Summer"/>
    <n v="64.900000000000006"/>
    <n v="45.462167908734422"/>
    <n v="19.437832091265584"/>
    <n v="0.29950434655262836"/>
    <n v="5"/>
    <n v="324.5"/>
    <n v="0"/>
    <n v="311"/>
    <x v="1"/>
    <x v="1"/>
    <n v="32.267768314527117"/>
  </r>
  <r>
    <s v="V120"/>
    <x v="91"/>
    <x v="2"/>
    <x v="1"/>
    <s v="Binders"/>
    <s v="OFF-BI-10000138"/>
    <s v="Acco Translucent Poly Ring Binders"/>
    <s v="United States"/>
    <s v="CA-2015-126970"/>
    <x v="1181"/>
    <d v="2015-09-24T00:00:00"/>
    <s v="Standard Class"/>
    <n v="4"/>
    <n v="9"/>
    <s v="Autumn"/>
    <n v="2.8079999999999998"/>
    <n v="2.137082798833315"/>
    <n v="0.67091720116668485"/>
    <n v="0.23893062719611285"/>
    <n v="3"/>
    <n v="8.4239999999999995"/>
    <n v="0.8"/>
    <n v="254"/>
    <x v="0"/>
    <x v="1"/>
    <n v="5.9356191637556108"/>
  </r>
  <r>
    <s v="V081"/>
    <x v="127"/>
    <x v="4"/>
    <x v="2"/>
    <s v="Accessories"/>
    <s v="TEC-AC-10002926"/>
    <s v="Logitech Wireless Marathon Mouse M705"/>
    <s v="United States"/>
    <s v="US-2016-165505"/>
    <x v="1156"/>
    <d v="2016-01-27T00:00:00"/>
    <s v="Standard Class"/>
    <n v="4"/>
    <n v="1"/>
    <s v="Winter"/>
    <n v="99.98"/>
    <n v="73.562894629274282"/>
    <n v="26.417105370725722"/>
    <n v="0.2642238984869546"/>
    <n v="2"/>
    <n v="199.96"/>
    <n v="0"/>
    <n v="272"/>
    <x v="0"/>
    <x v="2"/>
    <n v="91.623443156915755"/>
  </r>
  <r>
    <s v="V127"/>
    <x v="39"/>
    <x v="1"/>
    <x v="1"/>
    <s v="Art"/>
    <s v="OFF-AR-10003477"/>
    <s v="4009 Highlighters"/>
    <s v="United States"/>
    <s v="US-2016-165505"/>
    <x v="1156"/>
    <d v="2016-01-27T00:00:00"/>
    <s v="Standard Class"/>
    <n v="4"/>
    <n v="1"/>
    <s v="Winter"/>
    <n v="8.0399999999999991"/>
    <n v="5.6065974542643886"/>
    <n v="2.4334025457356105"/>
    <n v="0.30266200817607097"/>
    <n v="6"/>
    <n v="48.239999999999995"/>
    <n v="0"/>
    <n v="122"/>
    <x v="0"/>
    <x v="2"/>
    <n v="132.5509689941303"/>
  </r>
  <r>
    <s v="V115"/>
    <x v="44"/>
    <x v="4"/>
    <x v="1"/>
    <s v="Storage"/>
    <s v="OFF-ST-10001526"/>
    <s v="Iceberg Mobile Mega Data/Printer Cart "/>
    <s v="United States"/>
    <s v="US-2016-165505"/>
    <x v="1156"/>
    <d v="2016-01-27T00:00:00"/>
    <s v="Standard Class"/>
    <n v="4"/>
    <n v="1"/>
    <s v="Winter"/>
    <n v="1564.29"/>
    <n v="1222.172618506384"/>
    <n v="342.11738149361599"/>
    <n v="0.21870457619342706"/>
    <n v="13"/>
    <n v="20335.77"/>
    <n v="0"/>
    <n v="339"/>
    <x v="0"/>
    <x v="0"/>
    <n v="507.3365750904423"/>
  </r>
  <r>
    <s v="V133"/>
    <x v="42"/>
    <x v="3"/>
    <x v="1"/>
    <s v="Binders"/>
    <s v="OFF-BI-10001765"/>
    <s v="Wilson Jones Heavy-Duty Casebound Ring Binders with Metal Hinges"/>
    <s v="United States"/>
    <s v="US-2014-157070"/>
    <x v="106"/>
    <d v="2014-06-06T00:00:00"/>
    <s v="Standard Class"/>
    <n v="5"/>
    <n v="6"/>
    <s v="Summer"/>
    <n v="138.56"/>
    <n v="109.9020992151937"/>
    <n v="28.657900784806301"/>
    <n v="0.20682665116055357"/>
    <n v="4"/>
    <n v="554.24"/>
    <n v="0"/>
    <n v="308"/>
    <x v="0"/>
    <x v="2"/>
    <n v="85.376649872589084"/>
  </r>
  <r>
    <s v="V119"/>
    <x v="20"/>
    <x v="0"/>
    <x v="1"/>
    <s v="Appliances"/>
    <s v="OFF-AP-10004859"/>
    <s v="Acco 6 Outlet Guardian Premium Surge Suppressor"/>
    <s v="United States"/>
    <s v="US-2014-157070"/>
    <x v="106"/>
    <d v="2014-06-06T00:00:00"/>
    <s v="Standard Class"/>
    <n v="5"/>
    <n v="6"/>
    <s v="Summer"/>
    <n v="65.52"/>
    <n v="49.083807536072413"/>
    <n v="16.436192463927583"/>
    <n v="0.25085763833833308"/>
    <n v="5"/>
    <n v="327.59999999999997"/>
    <n v="0.1"/>
    <n v="221"/>
    <x v="0"/>
    <x v="1"/>
    <n v="23.59872064328912"/>
  </r>
  <r>
    <s v="V107"/>
    <x v="38"/>
    <x v="2"/>
    <x v="1"/>
    <s v="Art"/>
    <s v="OFF-AR-10003179"/>
    <s v="Dixon Ticonderoga Core-Lock Colored Pencils"/>
    <s v="United States"/>
    <s v="US-2015-106873"/>
    <x v="496"/>
    <d v="2015-09-29T00:00:00"/>
    <s v="Second Class"/>
    <n v="5"/>
    <n v="9"/>
    <s v="Autumn"/>
    <n v="14.576000000000001"/>
    <n v="9.885553453709953"/>
    <n v="4.6904465462900475"/>
    <n v="0.32179243594196266"/>
    <n v="2"/>
    <n v="29.152000000000001"/>
    <n v="0.2"/>
    <n v="352"/>
    <x v="0"/>
    <x v="1"/>
    <n v="16.431706099286629"/>
  </r>
  <r>
    <s v="V095"/>
    <x v="140"/>
    <x v="0"/>
    <x v="2"/>
    <s v="Accessories"/>
    <s v="TEC-AC-10002345"/>
    <s v="HP Standard 104 key PS/2 Keyboard"/>
    <s v="United States"/>
    <s v="US-2015-106873"/>
    <x v="496"/>
    <d v="2015-09-29T00:00:00"/>
    <s v="Second Class"/>
    <n v="5"/>
    <n v="9"/>
    <s v="Autumn"/>
    <n v="23.2"/>
    <n v="18.357759209019878"/>
    <n v="4.8422407909801208"/>
    <n v="0.20871727547328109"/>
    <n v="2"/>
    <n v="46.4"/>
    <n v="0.2"/>
    <n v="240"/>
    <x v="0"/>
    <x v="1"/>
    <n v="35.012821461097182"/>
  </r>
  <r>
    <s v="V130"/>
    <x v="34"/>
    <x v="2"/>
    <x v="1"/>
    <s v="Art"/>
    <s v="OFF-AR-10001246"/>
    <s v="Newell 317"/>
    <s v="United States"/>
    <s v="US-2015-106873"/>
    <x v="496"/>
    <d v="2015-09-29T00:00:00"/>
    <s v="Second Class"/>
    <n v="5"/>
    <n v="9"/>
    <s v="Autumn"/>
    <n v="16.463999999999999"/>
    <n v="10.91162670256041"/>
    <n v="5.5523732974395887"/>
    <n v="0.33724327608355131"/>
    <n v="7"/>
    <n v="115.24799999999999"/>
    <n v="0.2"/>
    <n v="439"/>
    <x v="0"/>
    <x v="1"/>
    <n v="5.5352961980367414"/>
  </r>
  <r>
    <s v="V014"/>
    <x v="30"/>
    <x v="0"/>
    <x v="0"/>
    <s v="Furnishings"/>
    <s v="FUR-FU-10004864"/>
    <s v="Eldon 500 Class Desk Accessories"/>
    <s v="United States"/>
    <s v="CA-2016-132990"/>
    <x v="1147"/>
    <d v="2016-08-03T00:00:00"/>
    <s v="Second Class"/>
    <n v="2"/>
    <n v="8"/>
    <s v="Autumn"/>
    <n v="19.312000000000001"/>
    <n v="12.81186365272869"/>
    <n v="6.5001363472713116"/>
    <n v="0.33658535352481933"/>
    <n v="2"/>
    <n v="38.624000000000002"/>
    <n v="0.2"/>
    <n v="461"/>
    <x v="0"/>
    <x v="0"/>
    <n v="137.5372754186651"/>
  </r>
  <r>
    <s v="V131"/>
    <x v="41"/>
    <x v="3"/>
    <x v="1"/>
    <s v="Paper"/>
    <s v="OFF-PA-10001804"/>
    <s v="Xerox 195"/>
    <s v="United States"/>
    <s v="CA-2014-102645"/>
    <x v="1212"/>
    <d v="2014-01-28T00:00:00"/>
    <s v="Standard Class"/>
    <n v="5"/>
    <n v="1"/>
    <s v="Winter"/>
    <n v="40.08"/>
    <n v="30.747973035371171"/>
    <n v="9.3320269646288274"/>
    <n v="0.23283500410750568"/>
    <n v="6"/>
    <n v="240.48"/>
    <n v="0"/>
    <n v="419"/>
    <x v="0"/>
    <x v="1"/>
    <n v="13.147169038020531"/>
  </r>
  <r>
    <s v="V120"/>
    <x v="91"/>
    <x v="4"/>
    <x v="1"/>
    <s v="Appliances"/>
    <s v="OFF-AP-10001271"/>
    <s v="Eureka The Boss Cordless Rechargeable Stick Vac"/>
    <s v="United States"/>
    <s v="CA-2014-134215"/>
    <x v="472"/>
    <d v="2014-08-08T00:00:00"/>
    <s v="Standard Class"/>
    <n v="4"/>
    <n v="8"/>
    <s v="Autumn"/>
    <n v="101.96"/>
    <n v="84.252772786723213"/>
    <n v="17.707227213276781"/>
    <n v="0.17366837204076874"/>
    <n v="2"/>
    <n v="203.92"/>
    <n v="0"/>
    <n v="252"/>
    <x v="0"/>
    <x v="2"/>
    <n v="64.080866348700383"/>
  </r>
  <r>
    <s v="V128"/>
    <x v="72"/>
    <x v="1"/>
    <x v="1"/>
    <s v="Paper"/>
    <s v="OFF-PA-10004353"/>
    <s v="Southworth 25% Cotton Premium Laser Paper and Envelopes"/>
    <s v="United States"/>
    <s v="CA-2014-134215"/>
    <x v="472"/>
    <d v="2014-08-08T00:00:00"/>
    <s v="Standard Class"/>
    <n v="4"/>
    <n v="8"/>
    <s v="Autumn"/>
    <n v="259.74"/>
    <n v="180.1699458332707"/>
    <n v="79.570054166729307"/>
    <n v="0.30634501488692273"/>
    <n v="13"/>
    <n v="3376.62"/>
    <n v="0"/>
    <n v="480"/>
    <x v="0"/>
    <x v="2"/>
    <n v="89.558553119174505"/>
  </r>
  <r>
    <s v="V056"/>
    <x v="93"/>
    <x v="4"/>
    <x v="2"/>
    <s v="Accessories"/>
    <s v="TEC-AC-10002473"/>
    <s v="Maxell 4.7GB DVD-R"/>
    <s v="United States"/>
    <s v="CA-2014-134215"/>
    <x v="472"/>
    <d v="2014-08-08T00:00:00"/>
    <s v="Standard Class"/>
    <n v="4"/>
    <n v="8"/>
    <s v="Autumn"/>
    <n v="255.42"/>
    <n v="176.73848471571711"/>
    <n v="78.681515284282881"/>
    <n v="0.30804758939896204"/>
    <n v="9"/>
    <n v="2298.7799999999997"/>
    <n v="0"/>
    <n v="313"/>
    <x v="0"/>
    <x v="2"/>
    <n v="65.463299421889815"/>
  </r>
  <r>
    <s v="V104"/>
    <x v="81"/>
    <x v="3"/>
    <x v="1"/>
    <s v="Binders"/>
    <s v="OFF-BI-10003314"/>
    <s v="Tuff Stuff Recycled Round Ring Binders"/>
    <s v="United States"/>
    <s v="CA-2016-118934"/>
    <x v="888"/>
    <d v="2016-08-14T00:00:00"/>
    <s v="Standard Class"/>
    <n v="5"/>
    <n v="8"/>
    <s v="Autumn"/>
    <n v="4.3380000000000001"/>
    <n v="3.336495810472075"/>
    <n v="1.0015041895279251"/>
    <n v="0.2308677246491298"/>
    <n v="3"/>
    <n v="13.013999999999999"/>
    <n v="0.7"/>
    <n v="407"/>
    <x v="0"/>
    <x v="1"/>
    <n v="6.4537222162442376"/>
  </r>
  <r>
    <s v="V142"/>
    <x v="48"/>
    <x v="2"/>
    <x v="1"/>
    <s v="Binders"/>
    <s v="OFF-BI-10004465"/>
    <s v="Avery Durable Slant Ring Binders"/>
    <s v="United States"/>
    <s v="CA-2016-118934"/>
    <x v="888"/>
    <d v="2016-08-14T00:00:00"/>
    <s v="Standard Class"/>
    <n v="5"/>
    <n v="8"/>
    <s v="Autumn"/>
    <n v="11.88"/>
    <n v="8.1991384547227586"/>
    <n v="3.6808615452772422"/>
    <n v="0.30983683041054227"/>
    <n v="5"/>
    <n v="59.400000000000006"/>
    <n v="0.7"/>
    <n v="147"/>
    <x v="0"/>
    <x v="1"/>
    <n v="6.4342384164716808"/>
  </r>
  <r>
    <s v="V024"/>
    <x v="50"/>
    <x v="3"/>
    <x v="0"/>
    <s v="Bookcases"/>
    <s v="FUR-BO-10003450"/>
    <s v="Bush Westfield Collection Bookcases, Dark Cherry Finish"/>
    <s v="United States"/>
    <s v="CA-2016-160108"/>
    <x v="16"/>
    <d v="2016-12-12T00:00:00"/>
    <s v="Standard Class"/>
    <n v="4"/>
    <n v="12"/>
    <s v="Winter"/>
    <n v="405.86"/>
    <n v="278.665468737879"/>
    <n v="127.19453126212102"/>
    <n v="0.31339509008554922"/>
    <n v="7"/>
    <n v="2841.02"/>
    <n v="0"/>
    <n v="416"/>
    <x v="0"/>
    <x v="0"/>
    <n v="172.12672635396669"/>
  </r>
  <r>
    <s v="V015"/>
    <x v="79"/>
    <x v="1"/>
    <x v="0"/>
    <s v="Chairs"/>
    <s v="FUR-CH-10002335"/>
    <s v="Hon GuestStacker Chair"/>
    <s v="United States"/>
    <s v="CA-2016-160108"/>
    <x v="16"/>
    <d v="2016-12-12T00:00:00"/>
    <s v="Standard Class"/>
    <n v="4"/>
    <n v="12"/>
    <s v="Winter"/>
    <n v="680.01"/>
    <n v="487.31302746538807"/>
    <n v="192.69697253461192"/>
    <n v="0.28337373352540685"/>
    <n v="3"/>
    <n v="2040.03"/>
    <n v="0"/>
    <n v="116"/>
    <x v="0"/>
    <x v="0"/>
    <n v="386.00510075645383"/>
  </r>
  <r>
    <s v="V077"/>
    <x v="107"/>
    <x v="4"/>
    <x v="2"/>
    <s v="Accessories"/>
    <s v="TEC-AC-10003433"/>
    <s v="Maxell 4.7GB DVD+R 5/Pack"/>
    <s v="United States"/>
    <s v="CA-2015-164007"/>
    <x v="1213"/>
    <d v="2015-06-12T00:00:00"/>
    <s v="Standard Class"/>
    <n v="4"/>
    <n v="6"/>
    <s v="Summer"/>
    <n v="2.3759999999999999"/>
    <n v="1.7691028104156641"/>
    <n v="0.60689718958433581"/>
    <n v="0.25542811009441746"/>
    <n v="3"/>
    <n v="7.1280000000000001"/>
    <n v="0.2"/>
    <n v="395"/>
    <x v="0"/>
    <x v="1"/>
    <n v="0.40577925033200019"/>
  </r>
  <r>
    <s v="V105"/>
    <x v="85"/>
    <x v="4"/>
    <x v="1"/>
    <s v="Appliances"/>
    <s v="OFF-AP-10003849"/>
    <s v="Hoover Shoulder Vac Commercial Portable Vacuum"/>
    <s v="United States"/>
    <s v="CA-2015-164007"/>
    <x v="1213"/>
    <d v="2015-06-12T00:00:00"/>
    <s v="Standard Class"/>
    <n v="4"/>
    <n v="6"/>
    <s v="Summer"/>
    <n v="143.12799999999999"/>
    <n v="114.702365239617"/>
    <n v="28.425634760382991"/>
    <n v="0.19860289223899583"/>
    <n v="2"/>
    <n v="286.25599999999997"/>
    <n v="0.8"/>
    <n v="430"/>
    <x v="0"/>
    <x v="0"/>
    <n v="852.3830192383391"/>
  </r>
  <r>
    <s v="V090"/>
    <x v="21"/>
    <x v="3"/>
    <x v="2"/>
    <s v="Machines"/>
    <s v="TEC-MA-10000984"/>
    <s v="Okidata MB760 Printer"/>
    <s v="United States"/>
    <s v="CA-2016-100300"/>
    <x v="890"/>
    <d v="2016-06-26T00:00:00"/>
    <s v="Second Class"/>
    <n v="2"/>
    <n v="6"/>
    <s v="Summer"/>
    <n v="4476.8"/>
    <n v="3390.5800345722978"/>
    <n v="1086.2199654277024"/>
    <n v="0.24263312308517296"/>
    <n v="4"/>
    <n v="17907.2"/>
    <n v="0.2"/>
    <n v="444"/>
    <x v="0"/>
    <x v="0"/>
    <n v="791.39390950398433"/>
  </r>
  <r>
    <s v="V103"/>
    <x v="33"/>
    <x v="4"/>
    <x v="1"/>
    <s v="Paper"/>
    <s v="OFF-PA-10000418"/>
    <s v="Xerox 189"/>
    <s v="United States"/>
    <s v="CA-2016-100300"/>
    <x v="890"/>
    <d v="2016-06-26T00:00:00"/>
    <s v="Second Class"/>
    <n v="2"/>
    <n v="6"/>
    <s v="Summer"/>
    <n v="104.85"/>
    <n v="81.784671398056744"/>
    <n v="23.06532860194325"/>
    <n v="0.2199840591506271"/>
    <n v="1"/>
    <n v="104.85"/>
    <n v="0"/>
    <n v="168"/>
    <x v="0"/>
    <x v="0"/>
    <n v="154.33502113907909"/>
  </r>
  <r>
    <s v="V133"/>
    <x v="42"/>
    <x v="2"/>
    <x v="1"/>
    <s v="Appliances"/>
    <s v="OFF-AP-10001242"/>
    <s v="APC 7 Outlet Network SurgeArrest Surge Protector"/>
    <s v="United States"/>
    <s v="CA-2016-100300"/>
    <x v="890"/>
    <d v="2016-06-26T00:00:00"/>
    <s v="Second Class"/>
    <n v="2"/>
    <n v="6"/>
    <s v="Summer"/>
    <n v="241.44"/>
    <n v="195.13400619307609"/>
    <n v="46.305993806923908"/>
    <n v="0.19179089548924746"/>
    <n v="3"/>
    <n v="724.31999999999994"/>
    <n v="0"/>
    <n v="184"/>
    <x v="0"/>
    <x v="2"/>
    <n v="106.7471173086856"/>
  </r>
  <r>
    <s v="V107"/>
    <x v="38"/>
    <x v="0"/>
    <x v="1"/>
    <s v="Paper"/>
    <s v="OFF-PA-10001954"/>
    <s v="Xerox 1964"/>
    <s v="United States"/>
    <s v="CA-2016-140571"/>
    <x v="543"/>
    <d v="2016-03-19T00:00:00"/>
    <s v="Standard Class"/>
    <n v="4"/>
    <n v="3"/>
    <s v="Spring"/>
    <n v="319.76"/>
    <n v="226.83130746135859"/>
    <n v="92.9286925386414"/>
    <n v="0.29062012928021452"/>
    <n v="14"/>
    <n v="4476.6399999999994"/>
    <n v="0"/>
    <n v="381"/>
    <x v="0"/>
    <x v="2"/>
    <n v="113.998830815057"/>
  </r>
  <r>
    <s v="V138"/>
    <x v="12"/>
    <x v="2"/>
    <x v="1"/>
    <s v="Paper"/>
    <s v="OFF-PA-10001954"/>
    <s v="Xerox 1964"/>
    <s v="United States"/>
    <s v="CA-2016-140571"/>
    <x v="543"/>
    <d v="2016-03-19T00:00:00"/>
    <s v="Standard Class"/>
    <n v="4"/>
    <n v="3"/>
    <s v="Spring"/>
    <n v="45.68"/>
    <n v="31.208792955435559"/>
    <n v="14.471207044564441"/>
    <n v="0.31679525053775048"/>
    <n v="2"/>
    <n v="91.36"/>
    <n v="0"/>
    <n v="307"/>
    <x v="0"/>
    <x v="2"/>
    <n v="113.998830815057"/>
  </r>
  <r>
    <s v="V005"/>
    <x v="103"/>
    <x v="0"/>
    <x v="0"/>
    <s v="Furnishings"/>
    <s v="FUR-FU-10000448"/>
    <s v="Tenex Chairmats For Use With Carpeted Floors"/>
    <s v="United States"/>
    <s v="US-2016-155768"/>
    <x v="49"/>
    <d v="2016-12-01T00:00:00"/>
    <s v="Same Day"/>
    <n v="0"/>
    <n v="12"/>
    <s v="Winter"/>
    <n v="31.96"/>
    <n v="22.56262185531628"/>
    <n v="9.3973781446837208"/>
    <n v="0.294035611535786"/>
    <n v="2"/>
    <n v="63.92"/>
    <n v="0"/>
    <n v="139"/>
    <x v="0"/>
    <x v="1"/>
    <n v="15.29968518194628"/>
  </r>
  <r>
    <s v="V132"/>
    <x v="23"/>
    <x v="4"/>
    <x v="1"/>
    <s v="Paper"/>
    <s v="OFF-PA-10001357"/>
    <s v="Xerox 1886"/>
    <s v="United States"/>
    <s v="US-2016-155768"/>
    <x v="49"/>
    <d v="2016-12-01T00:00:00"/>
    <s v="Same Day"/>
    <n v="0"/>
    <n v="12"/>
    <s v="Winter"/>
    <n v="47.9"/>
    <n v="36.668541406934096"/>
    <n v="11.231458593065902"/>
    <n v="0.23447721488655329"/>
    <n v="1"/>
    <n v="47.9"/>
    <n v="0"/>
    <n v="195"/>
    <x v="0"/>
    <x v="2"/>
    <n v="74.082580408622377"/>
  </r>
  <r>
    <s v="V102"/>
    <x v="66"/>
    <x v="4"/>
    <x v="1"/>
    <s v="Storage"/>
    <s v="OFF-ST-10002292"/>
    <s v="Sauder Facets Collection Locker/File Cabinet, Sky Alder Finish"/>
    <s v="United States"/>
    <s v="US-2016-155768"/>
    <x v="49"/>
    <d v="2016-12-01T00:00:00"/>
    <s v="Same Day"/>
    <n v="0"/>
    <n v="12"/>
    <s v="Winter"/>
    <n v="1112.94"/>
    <n v="795.41944793471487"/>
    <n v="317.52055206528519"/>
    <n v="0.28529889487778781"/>
    <n v="3"/>
    <n v="3338.82"/>
    <n v="0"/>
    <n v="349"/>
    <x v="0"/>
    <x v="0"/>
    <n v="367.2514631584196"/>
  </r>
  <r>
    <s v="V110"/>
    <x v="16"/>
    <x v="3"/>
    <x v="1"/>
    <s v="Envelopes"/>
    <s v="OFF-EN-10001219"/>
    <s v="#10- 4 1/8&quot; x 9 1/2&quot; Security-Tint Envelopes"/>
    <s v="United States"/>
    <s v="US-2016-155768"/>
    <x v="49"/>
    <d v="2016-12-01T00:00:00"/>
    <s v="Same Day"/>
    <n v="0"/>
    <n v="12"/>
    <s v="Winter"/>
    <n v="22.92"/>
    <n v="18.826974392677322"/>
    <n v="4.0930256073226801"/>
    <n v="0.17857877867899999"/>
    <n v="3"/>
    <n v="68.760000000000005"/>
    <n v="0"/>
    <n v="472"/>
    <x v="0"/>
    <x v="1"/>
    <n v="7.3507531975593201"/>
  </r>
  <r>
    <s v="V088"/>
    <x v="96"/>
    <x v="4"/>
    <x v="2"/>
    <s v="Phones"/>
    <s v="TEC-PH-10002564"/>
    <s v="OtterBox Defender Series Case - Samsung Galaxy S4"/>
    <s v="United States"/>
    <s v="CA-2017-119424"/>
    <x v="492"/>
    <d v="2017-06-14T00:00:00"/>
    <s v="Second Class"/>
    <n v="2"/>
    <n v="6"/>
    <s v="Summer"/>
    <n v="71.975999999999999"/>
    <n v="49.865450439283173"/>
    <n v="22.110549560716827"/>
    <n v="0.30719336390903673"/>
    <n v="3"/>
    <n v="215.928"/>
    <n v="0.2"/>
    <n v="235"/>
    <x v="0"/>
    <x v="2"/>
    <n v="38.464440259803602"/>
  </r>
  <r>
    <s v="V141"/>
    <x v="67"/>
    <x v="2"/>
    <x v="1"/>
    <s v="Paper"/>
    <s v="OFF-PA-10001639"/>
    <s v="Xerox 203"/>
    <s v="United States"/>
    <s v="CA-2017-119424"/>
    <x v="492"/>
    <d v="2017-06-14T00:00:00"/>
    <s v="Second Class"/>
    <n v="2"/>
    <n v="6"/>
    <s v="Summer"/>
    <n v="19.440000000000001"/>
    <n v="13.02739738306639"/>
    <n v="6.4126026169336114"/>
    <n v="0.32986638975995941"/>
    <n v="3"/>
    <n v="58.320000000000007"/>
    <n v="0"/>
    <n v="172"/>
    <x v="0"/>
    <x v="1"/>
    <n v="6.8944276629753674"/>
  </r>
  <r>
    <s v="V106"/>
    <x v="110"/>
    <x v="4"/>
    <x v="1"/>
    <s v="Binders"/>
    <s v="OFF-BI-10001153"/>
    <s v="Ibico Recycled Grain-Textured Covers"/>
    <s v="United States"/>
    <s v="CA-2016-118178"/>
    <x v="690"/>
    <d v="2016-03-24T00:00:00"/>
    <s v="Standard Class"/>
    <n v="5"/>
    <n v="3"/>
    <s v="Spring"/>
    <n v="31.085999999999999"/>
    <n v="23.887000302395911"/>
    <n v="7.1989996976040871"/>
    <n v="0.23158333969002404"/>
    <n v="3"/>
    <n v="93.257999999999996"/>
    <n v="0.7"/>
    <n v="400"/>
    <x v="0"/>
    <x v="1"/>
    <n v="14.483480463387711"/>
  </r>
  <r>
    <s v="V076"/>
    <x v="106"/>
    <x v="2"/>
    <x v="2"/>
    <s v="Phones"/>
    <s v="TEC-PH-10003356"/>
    <s v="SmartStand Mobile Device Holder, Assorted Colors"/>
    <s v="United States"/>
    <s v="CA-2016-166618"/>
    <x v="696"/>
    <d v="2016-11-18T00:00:00"/>
    <s v="Standard Class"/>
    <n v="4"/>
    <n v="11"/>
    <s v="Winter"/>
    <n v="13.98"/>
    <n v="9.3209479526709647"/>
    <n v="4.6590520473290358"/>
    <n v="0.33326552556001687"/>
    <n v="2"/>
    <n v="27.96"/>
    <n v="0"/>
    <n v="372"/>
    <x v="0"/>
    <x v="1"/>
    <n v="17.007404034713819"/>
  </r>
  <r>
    <s v="V136"/>
    <x v="10"/>
    <x v="2"/>
    <x v="1"/>
    <s v="Art"/>
    <s v="OFF-AR-10001725"/>
    <s v="Boston Home &amp; Office Model 2000 Electric Pencil Sharpeners"/>
    <s v="United States"/>
    <s v="CA-2016-166618"/>
    <x v="696"/>
    <d v="2016-11-18T00:00:00"/>
    <s v="Standard Class"/>
    <n v="4"/>
    <n v="11"/>
    <s v="Winter"/>
    <n v="23.65"/>
    <n v="18.583444846984989"/>
    <n v="5.0665551530150097"/>
    <n v="0.21423066186109979"/>
    <n v="1"/>
    <n v="23.65"/>
    <n v="0"/>
    <n v="268"/>
    <x v="0"/>
    <x v="1"/>
    <n v="18.622028622037931"/>
  </r>
  <r>
    <s v="V057"/>
    <x v="57"/>
    <x v="3"/>
    <x v="2"/>
    <s v="Phones"/>
    <s v="TEC-PH-10002415"/>
    <s v="Polycom VoiceStation 500 Conference phone"/>
    <s v="United States"/>
    <s v="CA-2017-156776"/>
    <x v="783"/>
    <d v="2017-08-11T00:00:00"/>
    <s v="Standard Class"/>
    <n v="4"/>
    <n v="8"/>
    <s v="Autumn"/>
    <n v="707.88"/>
    <n v="542.98225961651428"/>
    <n v="164.89774038348571"/>
    <n v="0.23294589532616505"/>
    <n v="3"/>
    <n v="2123.64"/>
    <n v="0.2"/>
    <n v="432"/>
    <x v="0"/>
    <x v="0"/>
    <n v="394.83659972196091"/>
  </r>
  <r>
    <s v="V128"/>
    <x v="72"/>
    <x v="0"/>
    <x v="1"/>
    <s v="Binders"/>
    <s v="OFF-BI-10003355"/>
    <s v="Cardinal Holdit Business Card Pockets"/>
    <s v="United States"/>
    <s v="CA-2017-156776"/>
    <x v="783"/>
    <d v="2017-08-11T00:00:00"/>
    <s v="Standard Class"/>
    <n v="4"/>
    <n v="8"/>
    <s v="Autumn"/>
    <n v="11.952"/>
    <n v="8.4417496467127648"/>
    <n v="3.5102503532872351"/>
    <n v="0.29369564535535769"/>
    <n v="3"/>
    <n v="35.856000000000002"/>
    <n v="0.2"/>
    <n v="492"/>
    <x v="0"/>
    <x v="1"/>
    <n v="5.3503969412158039"/>
  </r>
  <r>
    <s v="V100"/>
    <x v="17"/>
    <x v="4"/>
    <x v="1"/>
    <s v="Binders"/>
    <s v="OFF-BI-10000216"/>
    <s v="Mead 1st Gear 2&quot; Zipper Binder, Asst. Colors"/>
    <s v="United States"/>
    <s v="CA-2017-156776"/>
    <x v="783"/>
    <d v="2017-08-11T00:00:00"/>
    <s v="Standard Class"/>
    <n v="4"/>
    <n v="8"/>
    <s v="Autumn"/>
    <n v="31.128"/>
    <n v="24.575783013016839"/>
    <n v="6.5522169869831615"/>
    <n v="0.21049270711202653"/>
    <n v="3"/>
    <n v="93.384"/>
    <n v="0.2"/>
    <n v="297"/>
    <x v="0"/>
    <x v="1"/>
    <n v="11.23234948708417"/>
  </r>
  <r>
    <s v="V091"/>
    <x v="55"/>
    <x v="0"/>
    <x v="2"/>
    <s v="Accessories"/>
    <s v="TEC-AC-10004803"/>
    <s v="Sony Micro Vault Click 4 GB USB 2.0 Flash Drive"/>
    <s v="United States"/>
    <s v="CA-2017-156776"/>
    <x v="783"/>
    <d v="2017-08-11T00:00:00"/>
    <s v="Standard Class"/>
    <n v="4"/>
    <n v="8"/>
    <s v="Autumn"/>
    <n v="55.76"/>
    <n v="46.08761822498208"/>
    <n v="9.672381775017918"/>
    <n v="0.17346452250749494"/>
    <n v="4"/>
    <n v="223.04"/>
    <n v="0"/>
    <n v="446"/>
    <x v="0"/>
    <x v="2"/>
    <n v="73.76354655248079"/>
  </r>
  <r>
    <s v="V136"/>
    <x v="10"/>
    <x v="0"/>
    <x v="1"/>
    <s v="Paper"/>
    <s v="OFF-PA-10001970"/>
    <s v="Xerox 1881"/>
    <s v="United States"/>
    <s v="CA-2017-156776"/>
    <x v="783"/>
    <d v="2017-08-11T00:00:00"/>
    <s v="Standard Class"/>
    <n v="4"/>
    <n v="8"/>
    <s v="Autumn"/>
    <n v="24.56"/>
    <n v="17.166358130050721"/>
    <n v="7.3936418699492776"/>
    <n v="0.30104405007936802"/>
    <n v="2"/>
    <n v="49.12"/>
    <n v="0"/>
    <n v="205"/>
    <x v="0"/>
    <x v="2"/>
    <n v="128.2391351245675"/>
  </r>
  <r>
    <s v="V031"/>
    <x v="18"/>
    <x v="1"/>
    <x v="0"/>
    <s v="Furnishings"/>
    <s v="FUR-FU-10004848"/>
    <s v="Howard Miller 13-3/4&quot; Diameter Brushed Chrome Round Wall Clock"/>
    <s v="United States"/>
    <s v="CA-2017-156776"/>
    <x v="783"/>
    <d v="2017-08-11T00:00:00"/>
    <s v="Standard Class"/>
    <n v="4"/>
    <n v="8"/>
    <s v="Autumn"/>
    <n v="51.75"/>
    <n v="35.998498615991643"/>
    <n v="15.751501384008357"/>
    <n v="0.30437683833832574"/>
    <n v="1"/>
    <n v="51.75"/>
    <n v="0"/>
    <n v="200"/>
    <x v="0"/>
    <x v="2"/>
    <n v="117.9603208165844"/>
  </r>
  <r>
    <s v="V034"/>
    <x v="3"/>
    <x v="2"/>
    <x v="0"/>
    <s v="Chairs"/>
    <s v="FUR-CH-10002317"/>
    <s v="Global Enterprise Series Seating Low-Back Swivel/Tilt Chairs"/>
    <s v="United States"/>
    <s v="CA-2017-156776"/>
    <x v="783"/>
    <d v="2017-08-11T00:00:00"/>
    <s v="Standard Class"/>
    <n v="4"/>
    <n v="8"/>
    <s v="Autumn"/>
    <n v="207.184"/>
    <n v="143.870650011149"/>
    <n v="63.313349988851002"/>
    <n v="0.30558995863025623"/>
    <n v="1"/>
    <n v="207.184"/>
    <n v="0.2"/>
    <n v="458"/>
    <x v="0"/>
    <x v="2"/>
    <n v="132.5509689941303"/>
  </r>
  <r>
    <s v="V126"/>
    <x v="8"/>
    <x v="0"/>
    <x v="1"/>
    <s v="Appliances"/>
    <s v="OFF-AP-10002534"/>
    <s v="3.6 Cubic Foot Counter Height Office Refrigerator"/>
    <s v="United States"/>
    <s v="CA-2017-156776"/>
    <x v="783"/>
    <d v="2017-08-11T00:00:00"/>
    <s v="Standard Class"/>
    <n v="4"/>
    <n v="8"/>
    <s v="Autumn"/>
    <n v="1473.1"/>
    <n v="1099.531219910637"/>
    <n v="373.56878008936292"/>
    <n v="0.25359363253639466"/>
    <n v="5"/>
    <n v="7365.5"/>
    <n v="0"/>
    <n v="334"/>
    <x v="0"/>
    <x v="0"/>
    <n v="600.90925163788245"/>
  </r>
  <r>
    <s v="V123"/>
    <x v="14"/>
    <x v="3"/>
    <x v="1"/>
    <s v="Supplies"/>
    <s v="OFF-SU-10001935"/>
    <s v="Staple remover"/>
    <s v="United States"/>
    <s v="US-2015-130512"/>
    <x v="291"/>
    <d v="2015-08-25T00:00:00"/>
    <s v="Standard Class"/>
    <n v="4"/>
    <n v="8"/>
    <s v="Autumn"/>
    <n v="3.488"/>
    <n v="2.9070485899518639"/>
    <n v="0.58095141004813611"/>
    <n v="0.16655717031196562"/>
    <n v="2"/>
    <n v="6.976"/>
    <n v="0.2"/>
    <n v="379"/>
    <x v="0"/>
    <x v="1"/>
    <n v="2.5071579660377741"/>
  </r>
  <r>
    <s v="V073"/>
    <x v="78"/>
    <x v="1"/>
    <x v="2"/>
    <s v="Accessories"/>
    <s v="TEC-AC-10000290"/>
    <s v="Sabrent 4-Port USB 2.0 Hub"/>
    <s v="United States"/>
    <s v="US-2015-130512"/>
    <x v="291"/>
    <d v="2015-08-25T00:00:00"/>
    <s v="Standard Class"/>
    <n v="4"/>
    <n v="8"/>
    <s v="Autumn"/>
    <n v="21.728000000000002"/>
    <n v="18.355916752868431"/>
    <n v="3.3720832471315703"/>
    <n v="0.15519528935620261"/>
    <n v="4"/>
    <n v="86.912000000000006"/>
    <n v="0.2"/>
    <n v="428"/>
    <x v="0"/>
    <x v="1"/>
    <n v="17.011174787964141"/>
  </r>
  <r>
    <s v="V117"/>
    <x v="104"/>
    <x v="2"/>
    <x v="1"/>
    <s v="Storage"/>
    <s v="OFF-ST-10002574"/>
    <s v="SAFCO Commercial Wire Shelving, Black"/>
    <s v="United States"/>
    <s v="US-2015-130512"/>
    <x v="291"/>
    <d v="2015-08-25T00:00:00"/>
    <s v="Standard Class"/>
    <n v="4"/>
    <n v="8"/>
    <s v="Autumn"/>
    <n v="663.072"/>
    <n v="511.72920122179983"/>
    <n v="151.34279877820018"/>
    <n v="0.22824489463919481"/>
    <n v="6"/>
    <n v="3978.4319999999998"/>
    <n v="0.2"/>
    <n v="476"/>
    <x v="0"/>
    <x v="0"/>
    <n v="215.1123642064511"/>
  </r>
  <r>
    <s v="V132"/>
    <x v="23"/>
    <x v="1"/>
    <x v="1"/>
    <s v="Binders"/>
    <s v="OFF-BI-10004519"/>
    <s v="GBC DocuBind P100 Manual Binding Machine"/>
    <s v="United States"/>
    <s v="US-2015-130512"/>
    <x v="291"/>
    <d v="2015-08-25T00:00:00"/>
    <s v="Standard Class"/>
    <n v="4"/>
    <n v="8"/>
    <s v="Autumn"/>
    <n v="99.587999999999994"/>
    <n v="77.242903611832105"/>
    <n v="22.345096388167889"/>
    <n v="0.22437539049049976"/>
    <n v="2"/>
    <n v="199.17599999999999"/>
    <n v="0.7"/>
    <n v="205"/>
    <x v="0"/>
    <x v="0"/>
    <n v="177.82781030054241"/>
  </r>
  <r>
    <s v="V128"/>
    <x v="72"/>
    <x v="4"/>
    <x v="1"/>
    <s v="Paper"/>
    <s v="OFF-PA-10003625"/>
    <s v="Xerox 1979"/>
    <s v="United States"/>
    <s v="US-2015-130512"/>
    <x v="291"/>
    <d v="2015-08-25T00:00:00"/>
    <s v="Standard Class"/>
    <n v="4"/>
    <n v="8"/>
    <s v="Autumn"/>
    <n v="49.567999999999998"/>
    <n v="41.826325008814393"/>
    <n v="7.7416749911856044"/>
    <n v="0.15618292025471281"/>
    <n v="2"/>
    <n v="99.135999999999996"/>
    <n v="0.2"/>
    <n v="494"/>
    <x v="0"/>
    <x v="2"/>
    <n v="54.13380109814323"/>
  </r>
  <r>
    <s v="V132"/>
    <x v="23"/>
    <x v="2"/>
    <x v="1"/>
    <s v="Binders"/>
    <s v="OFF-BI-10001524"/>
    <s v="GBC Premium Transparent Covers with Diagonal Lined Pattern"/>
    <s v="United States"/>
    <s v="CA-2015-141810"/>
    <x v="121"/>
    <d v="2015-11-07T00:00:00"/>
    <s v="Standard Class"/>
    <n v="5"/>
    <n v="11"/>
    <s v="Winter"/>
    <n v="29.372"/>
    <n v="22.6402458701209"/>
    <n v="6.7317541298790999"/>
    <n v="0.22918950462614396"/>
    <n v="7"/>
    <n v="205.60399999999998"/>
    <n v="0.8"/>
    <n v="134"/>
    <x v="0"/>
    <x v="2"/>
    <n v="35.734421119520782"/>
  </r>
  <r>
    <s v="V079"/>
    <x v="138"/>
    <x v="2"/>
    <x v="2"/>
    <s v="Phones"/>
    <s v="TEC-PH-10002200"/>
    <s v="Aastra 6757i CT Wireless VoIP phone"/>
    <s v="United States"/>
    <s v="CA-2015-141810"/>
    <x v="121"/>
    <d v="2015-11-07T00:00:00"/>
    <s v="Standard Class"/>
    <n v="5"/>
    <n v="11"/>
    <s v="Winter"/>
    <n v="344.70400000000001"/>
    <n v="255.32411143143241"/>
    <n v="89.379888568567594"/>
    <n v="0.25929460803636623"/>
    <n v="2"/>
    <n v="689.40800000000002"/>
    <n v="0.2"/>
    <n v="256"/>
    <x v="0"/>
    <x v="0"/>
    <n v="858.63100096736207"/>
  </r>
  <r>
    <s v="V135"/>
    <x v="51"/>
    <x v="3"/>
    <x v="1"/>
    <s v="Supplies"/>
    <s v="OFF-SU-10001664"/>
    <s v="Acme Office Executive Series Stainless Steel Trimmers"/>
    <s v="United States"/>
    <s v="CA-2014-146843"/>
    <x v="953"/>
    <d v="2014-12-06T00:00:00"/>
    <s v="Standard Class"/>
    <n v="6"/>
    <n v="11"/>
    <s v="Winter"/>
    <n v="47.991999999999997"/>
    <n v="34.353492123673277"/>
    <n v="13.63850787632672"/>
    <n v="0.28418294458090348"/>
    <n v="7"/>
    <n v="335.94399999999996"/>
    <n v="0.2"/>
    <n v="491"/>
    <x v="1"/>
    <x v="1"/>
    <n v="12.738848269686519"/>
  </r>
  <r>
    <s v="V077"/>
    <x v="107"/>
    <x v="4"/>
    <x v="2"/>
    <s v="Accessories"/>
    <s v="TEC-AC-10002550"/>
    <s v="Memorex 25GB 6X Branded Blu-Ray Recordable Disc, 30/Pack"/>
    <s v="United States"/>
    <s v="CA-2014-146843"/>
    <x v="953"/>
    <d v="2014-12-06T00:00:00"/>
    <s v="Standard Class"/>
    <n v="6"/>
    <n v="11"/>
    <s v="Winter"/>
    <n v="102.24"/>
    <n v="72.32958036048673"/>
    <n v="29.910419639513265"/>
    <n v="0.29255105281214072"/>
    <n v="4"/>
    <n v="408.96"/>
    <n v="0.2"/>
    <n v="372"/>
    <x v="1"/>
    <x v="2"/>
    <n v="62.006648095184119"/>
  </r>
  <r>
    <s v="V128"/>
    <x v="72"/>
    <x v="2"/>
    <x v="1"/>
    <s v="Paper"/>
    <s v="OFF-PA-10004353"/>
    <s v="Southworth 25% Cotton Premium Laser Paper and Envelopes"/>
    <s v="United States"/>
    <s v="CA-2014-103310"/>
    <x v="1025"/>
    <d v="2014-05-15T00:00:00"/>
    <s v="Standard Class"/>
    <n v="5"/>
    <n v="5"/>
    <s v="Summer"/>
    <n v="39.96"/>
    <n v="29.93701524261115"/>
    <n v="10.022984757388851"/>
    <n v="0.25082544437910037"/>
    <n v="2"/>
    <n v="79.92"/>
    <n v="0"/>
    <n v="495"/>
    <x v="0"/>
    <x v="2"/>
    <n v="89.558553119174505"/>
  </r>
  <r>
    <s v="V056"/>
    <x v="93"/>
    <x v="4"/>
    <x v="2"/>
    <s v="Phones"/>
    <s v="TEC-PH-10001817"/>
    <s v="Wilson Electronics DB Pro Signal Booster"/>
    <s v="United States"/>
    <s v="CA-2014-103310"/>
    <x v="1025"/>
    <d v="2014-05-15T00:00:00"/>
    <s v="Standard Class"/>
    <n v="5"/>
    <n v="5"/>
    <s v="Summer"/>
    <n v="1432"/>
    <n v="1183.948571390619"/>
    <n v="248.05142860938099"/>
    <n v="0.17322027137526605"/>
    <n v="5"/>
    <n v="7160"/>
    <n v="0.2"/>
    <n v="339"/>
    <x v="0"/>
    <x v="0"/>
    <n v="441.63007949086881"/>
  </r>
  <r>
    <s v="V116"/>
    <x v="62"/>
    <x v="4"/>
    <x v="1"/>
    <s v="Supplies"/>
    <s v="OFF-SU-10004737"/>
    <s v="Acme Design Stainless Steel Bent Scissors"/>
    <s v="United States"/>
    <s v="CA-2014-103310"/>
    <x v="1025"/>
    <d v="2014-05-15T00:00:00"/>
    <s v="Standard Class"/>
    <n v="5"/>
    <n v="5"/>
    <s v="Summer"/>
    <n v="41.04"/>
    <n v="28.631328016751262"/>
    <n v="12.408671983248738"/>
    <n v="0.30235555514738638"/>
    <n v="6"/>
    <n v="246.24"/>
    <n v="0"/>
    <n v="306"/>
    <x v="0"/>
    <x v="1"/>
    <n v="14.23859543634835"/>
  </r>
  <r>
    <s v="V039"/>
    <x v="43"/>
    <x v="3"/>
    <x v="0"/>
    <s v="Chairs"/>
    <s v="FUR-CH-10002320"/>
    <s v="Hon Pagoda Stacking Chairs"/>
    <s v="United States"/>
    <s v="CA-2014-103310"/>
    <x v="1025"/>
    <d v="2014-05-15T00:00:00"/>
    <s v="Standard Class"/>
    <n v="5"/>
    <n v="5"/>
    <s v="Summer"/>
    <n v="256.78399999999999"/>
    <n v="179.10403649363701"/>
    <n v="77.679963506362981"/>
    <n v="0.30251091776108707"/>
    <n v="1"/>
    <n v="256.78399999999999"/>
    <n v="0.2"/>
    <n v="344"/>
    <x v="0"/>
    <x v="0"/>
    <n v="990.88766699964538"/>
  </r>
  <r>
    <s v="V010"/>
    <x v="129"/>
    <x v="3"/>
    <x v="0"/>
    <s v="Bookcases"/>
    <s v="FUR-BO-10001337"/>
    <s v="O'Sullivan Living Dimensions 2-Shelf Bookcases"/>
    <s v="United States"/>
    <s v="CA-2016-152688"/>
    <x v="508"/>
    <d v="2016-10-20T00:00:00"/>
    <s v="First Class"/>
    <n v="3"/>
    <n v="10"/>
    <s v="Autumn"/>
    <n v="120.98"/>
    <n v="97.016628696707386"/>
    <n v="23.963371303292618"/>
    <n v="0.19807713095794857"/>
    <n v="1"/>
    <n v="120.98"/>
    <n v="0"/>
    <n v="192"/>
    <x v="0"/>
    <x v="0"/>
    <n v="164.1411751399454"/>
  </r>
  <r>
    <s v="V126"/>
    <x v="8"/>
    <x v="1"/>
    <x v="1"/>
    <s v="Binders"/>
    <s v="OFF-BI-10004584"/>
    <s v="GBC ProClick 150 Presentation Binding System"/>
    <s v="United States"/>
    <s v="CA-2016-152688"/>
    <x v="508"/>
    <d v="2016-10-20T00:00:00"/>
    <s v="First Class"/>
    <n v="3"/>
    <n v="10"/>
    <s v="Autumn"/>
    <n v="315.98"/>
    <n v="236.80351583873559"/>
    <n v="79.176484161264426"/>
    <n v="0.25057435331750244"/>
    <n v="1"/>
    <n v="315.98"/>
    <n v="0"/>
    <n v="208"/>
    <x v="0"/>
    <x v="0"/>
    <n v="775.79364298194662"/>
  </r>
  <r>
    <s v="V126"/>
    <x v="8"/>
    <x v="3"/>
    <x v="1"/>
    <s v="Binders"/>
    <s v="OFF-BI-10004817"/>
    <s v="GBC Personal VeloBind Strips"/>
    <s v="United States"/>
    <s v="CA-2016-153836"/>
    <x v="859"/>
    <d v="2016-11-03T00:00:00"/>
    <s v="Standard Class"/>
    <n v="4"/>
    <n v="10"/>
    <s v="Autumn"/>
    <n v="28.751999999999999"/>
    <n v="19.04483744187856"/>
    <n v="9.7071625581214391"/>
    <n v="0.33761695040767387"/>
    <n v="3"/>
    <n v="86.256"/>
    <n v="0.2"/>
    <n v="405"/>
    <x v="0"/>
    <x v="1"/>
    <n v="17.724925667115279"/>
  </r>
  <r>
    <s v="V112"/>
    <x v="53"/>
    <x v="0"/>
    <x v="1"/>
    <s v="Art"/>
    <s v="OFF-AR-10004602"/>
    <s v="Boston KS Multi-Size Manual Pencil Sharpener"/>
    <s v="United States"/>
    <s v="CA-2016-153836"/>
    <x v="859"/>
    <d v="2016-11-03T00:00:00"/>
    <s v="Standard Class"/>
    <n v="4"/>
    <n v="10"/>
    <s v="Autumn"/>
    <n v="114.95"/>
    <n v="84.531352347076279"/>
    <n v="30.418647652923724"/>
    <n v="0.26462503395322945"/>
    <n v="5"/>
    <n v="574.75"/>
    <n v="0"/>
    <n v="213"/>
    <x v="0"/>
    <x v="2"/>
    <n v="36.384984645029711"/>
  </r>
  <r>
    <s v="V137"/>
    <x v="11"/>
    <x v="2"/>
    <x v="1"/>
    <s v="Art"/>
    <s v="OFF-AR-10001149"/>
    <s v="Sanford Colorific Colored Pencils, 12/Box"/>
    <s v="United States"/>
    <s v="CA-2016-104689"/>
    <x v="49"/>
    <d v="2016-12-05T00:00:00"/>
    <s v="Standard Class"/>
    <n v="4"/>
    <n v="12"/>
    <s v="Winter"/>
    <n v="23.04"/>
    <n v="17.87510498185317"/>
    <n v="5.1648950181468294"/>
    <n v="0.22417079071817836"/>
    <n v="8"/>
    <n v="184.32"/>
    <n v="0"/>
    <n v="123"/>
    <x v="0"/>
    <x v="1"/>
    <n v="9.2249350288072094"/>
  </r>
  <r>
    <s v="V126"/>
    <x v="8"/>
    <x v="3"/>
    <x v="1"/>
    <s v="Art"/>
    <s v="OFF-AR-10004817"/>
    <s v="Colorific Watercolor Pencils"/>
    <s v="United States"/>
    <s v="CA-2016-146423"/>
    <x v="438"/>
    <d v="2016-04-21T00:00:00"/>
    <s v="Same Day"/>
    <n v="0"/>
    <n v="4"/>
    <s v="Spring"/>
    <n v="15.48"/>
    <n v="11.713877064765491"/>
    <n v="3.7661229352345096"/>
    <n v="0.24328959529938693"/>
    <n v="3"/>
    <n v="46.44"/>
    <n v="0"/>
    <n v="392"/>
    <x v="0"/>
    <x v="1"/>
    <n v="2.9791273890184691"/>
  </r>
  <r>
    <s v="V112"/>
    <x v="53"/>
    <x v="2"/>
    <x v="1"/>
    <s v="Paper"/>
    <s v="OFF-PA-10003797"/>
    <s v="Xerox 209"/>
    <s v="United States"/>
    <s v="CA-2016-146423"/>
    <x v="438"/>
    <d v="2016-04-21T00:00:00"/>
    <s v="Same Day"/>
    <n v="0"/>
    <n v="4"/>
    <s v="Spring"/>
    <n v="51.84"/>
    <n v="38.036309775050597"/>
    <n v="13.803690224949406"/>
    <n v="0.26627488859856108"/>
    <n v="8"/>
    <n v="414.72"/>
    <n v="0"/>
    <n v="351"/>
    <x v="0"/>
    <x v="1"/>
    <n v="16.773064120786049"/>
  </r>
  <r>
    <s v="V095"/>
    <x v="140"/>
    <x v="4"/>
    <x v="2"/>
    <s v="Accessories"/>
    <s v="TEC-AC-10000682"/>
    <s v="Kensington K72356US Mouse-in-a-Box USB Desktop Mouse"/>
    <s v="United States"/>
    <s v="CA-2017-140781"/>
    <x v="646"/>
    <d v="2017-08-07T00:00:00"/>
    <s v="Standard Class"/>
    <n v="4"/>
    <n v="8"/>
    <s v="Autumn"/>
    <n v="39.816000000000003"/>
    <n v="32.769943974658119"/>
    <n v="7.0460560253418834"/>
    <n v="0.17696544166520703"/>
    <n v="3"/>
    <n v="119.44800000000001"/>
    <n v="0.2"/>
    <n v="366"/>
    <x v="0"/>
    <x v="1"/>
    <n v="27.793408103361489"/>
  </r>
  <r>
    <s v="V115"/>
    <x v="44"/>
    <x v="0"/>
    <x v="1"/>
    <s v="Storage"/>
    <s v="OFF-ST-10003996"/>
    <s v="Letter/Legal File Tote with Clear Snap-On Lid, Black Granite"/>
    <s v="United States"/>
    <s v="CA-2017-141747"/>
    <x v="646"/>
    <d v="2017-08-08T00:00:00"/>
    <s v="Second Class"/>
    <n v="5"/>
    <n v="8"/>
    <s v="Autumn"/>
    <n v="16.059999999999999"/>
    <n v="11.68748429950997"/>
    <n v="4.3725157004900286"/>
    <n v="0.2722612515871749"/>
    <n v="1"/>
    <n v="16.059999999999999"/>
    <n v="0"/>
    <n v="454"/>
    <x v="0"/>
    <x v="2"/>
    <n v="39.686943075357497"/>
  </r>
  <r>
    <s v="V109"/>
    <x v="58"/>
    <x v="4"/>
    <x v="1"/>
    <s v="Envelopes"/>
    <s v="OFF-EN-10003160"/>
    <s v="Pastel Pink Envelopes"/>
    <s v="United States"/>
    <s v="CA-2017-142776"/>
    <x v="157"/>
    <d v="2017-12-14T00:00:00"/>
    <s v="Second Class"/>
    <n v="3"/>
    <n v="12"/>
    <s v="Winter"/>
    <n v="7.28"/>
    <n v="5.6460988476631799"/>
    <n v="1.6339011523368203"/>
    <n v="0.22443697147483796"/>
    <n v="1"/>
    <n v="7.28"/>
    <n v="0"/>
    <n v="308"/>
    <x v="0"/>
    <x v="1"/>
    <n v="14.56"/>
  </r>
  <r>
    <s v="V097"/>
    <x v="25"/>
    <x v="0"/>
    <x v="1"/>
    <s v="Binders"/>
    <s v="OFF-BI-10002012"/>
    <s v="Wilson Jones Easy Flow II Sheet Lifters"/>
    <s v="United States"/>
    <s v="CA-2017-142776"/>
    <x v="157"/>
    <d v="2017-12-14T00:00:00"/>
    <s v="Second Class"/>
    <n v="3"/>
    <n v="12"/>
    <s v="Winter"/>
    <n v="5.4"/>
    <n v="4.0101442033984096"/>
    <n v="1.3898557966015908"/>
    <n v="0.25738070307436867"/>
    <n v="3"/>
    <n v="16.200000000000003"/>
    <n v="0"/>
    <n v="154"/>
    <x v="0"/>
    <x v="1"/>
    <n v="3.7895982036958151"/>
  </r>
  <r>
    <s v="V126"/>
    <x v="8"/>
    <x v="2"/>
    <x v="1"/>
    <s v="Paper"/>
    <s v="OFF-PA-10002105"/>
    <s v="Xerox 223"/>
    <s v="United States"/>
    <s v="CA-2015-167479"/>
    <x v="948"/>
    <d v="2015-03-19T00:00:00"/>
    <s v="Standard Class"/>
    <n v="5"/>
    <n v="3"/>
    <s v="Spring"/>
    <n v="19.440000000000001"/>
    <n v="14.72823458439102"/>
    <n v="4.7117654156089817"/>
    <n v="0.24237476417741674"/>
    <n v="3"/>
    <n v="58.320000000000007"/>
    <n v="0"/>
    <n v="126"/>
    <x v="0"/>
    <x v="1"/>
    <n v="12.96"/>
  </r>
  <r>
    <s v="V026"/>
    <x v="134"/>
    <x v="0"/>
    <x v="0"/>
    <s v="Furnishings"/>
    <s v="FUR-FU-10000397"/>
    <s v="Luxo Economy Swing Arm Lamp"/>
    <s v="United States"/>
    <s v="CA-2014-144071"/>
    <x v="589"/>
    <d v="2014-12-15T00:00:00"/>
    <s v="Standard Class"/>
    <n v="7"/>
    <n v="12"/>
    <s v="Winter"/>
    <n v="39.880000000000003"/>
    <n v="30.697791366660251"/>
    <n v="9.1822086333397515"/>
    <n v="0.23024595369457751"/>
    <n v="2"/>
    <n v="79.760000000000005"/>
    <n v="0"/>
    <n v="422"/>
    <x v="1"/>
    <x v="2"/>
    <n v="43.68635118661205"/>
  </r>
  <r>
    <s v="V035"/>
    <x v="75"/>
    <x v="4"/>
    <x v="0"/>
    <s v="Furnishings"/>
    <s v="FUR-FU-10000758"/>
    <s v="DAX Natural Wood-Tone Poster Frame"/>
    <s v="United States"/>
    <s v="CA-2014-144071"/>
    <x v="589"/>
    <d v="2014-12-15T00:00:00"/>
    <s v="Standard Class"/>
    <n v="7"/>
    <n v="12"/>
    <s v="Winter"/>
    <n v="79.44"/>
    <n v="52.140056559320392"/>
    <n v="27.299943440679606"/>
    <n v="0.34365487714853482"/>
    <n v="3"/>
    <n v="238.32"/>
    <n v="0"/>
    <n v="101"/>
    <x v="1"/>
    <x v="0"/>
    <n v="76.159352602290411"/>
  </r>
  <r>
    <s v="V128"/>
    <x v="72"/>
    <x v="3"/>
    <x v="1"/>
    <s v="Labels"/>
    <s v="OFF-LA-10004677"/>
    <s v="Self-Adhesive Address Labels for Typewriters with Dispenser Box"/>
    <s v="United States"/>
    <s v="US-2017-120908"/>
    <x v="1033"/>
    <d v="2017-10-02T00:00:00"/>
    <s v="First Class"/>
    <n v="2"/>
    <n v="9"/>
    <s v="Autumn"/>
    <n v="20.664000000000001"/>
    <n v="14.07216821251324"/>
    <n v="6.5918317874867611"/>
    <n v="0.31900076400923155"/>
    <n v="7"/>
    <n v="144.64800000000002"/>
    <n v="0.2"/>
    <n v="167"/>
    <x v="0"/>
    <x v="1"/>
    <n v="10.436896090313439"/>
  </r>
  <r>
    <s v="V105"/>
    <x v="85"/>
    <x v="4"/>
    <x v="1"/>
    <s v="Paper"/>
    <s v="OFF-PA-10004451"/>
    <s v="Xerox 222"/>
    <s v="United States"/>
    <s v="CA-2016-152646"/>
    <x v="831"/>
    <d v="2016-11-26T00:00:00"/>
    <s v="Standard Class"/>
    <n v="5"/>
    <n v="11"/>
    <s v="Winter"/>
    <n v="32.4"/>
    <n v="22.537425375037241"/>
    <n v="9.8625746249627575"/>
    <n v="0.30440045138773947"/>
    <n v="5"/>
    <n v="162"/>
    <n v="0"/>
    <n v="247"/>
    <x v="0"/>
    <x v="1"/>
    <n v="9.8538216516667845"/>
  </r>
  <r>
    <s v="V102"/>
    <x v="66"/>
    <x v="3"/>
    <x v="1"/>
    <s v="Appliances"/>
    <s v="OFF-AP-10002311"/>
    <s v="Holmes Replacement Filter for HEPA Air Cleaner, Very Large Room, HEPA Filter"/>
    <s v="United States"/>
    <s v="CA-2017-103765"/>
    <x v="221"/>
    <d v="2017-11-30T00:00:00"/>
    <s v="Standard Class"/>
    <n v="6"/>
    <n v="11"/>
    <s v="Winter"/>
    <n v="13.762"/>
    <n v="11.102709953329819"/>
    <n v="2.659290046670181"/>
    <n v="0.19323427166619539"/>
    <n v="1"/>
    <n v="13.762"/>
    <n v="0.8"/>
    <n v="418"/>
    <x v="1"/>
    <x v="2"/>
    <n v="83.361452499141762"/>
  </r>
  <r>
    <s v="V100"/>
    <x v="17"/>
    <x v="0"/>
    <x v="1"/>
    <s v="Envelopes"/>
    <s v="OFF-EN-10004459"/>
    <s v="Security-Tint Envelopes"/>
    <s v="United States"/>
    <s v="US-2017-118157"/>
    <x v="237"/>
    <d v="2017-11-17T00:00:00"/>
    <s v="First Class"/>
    <n v="3"/>
    <n v="11"/>
    <s v="Winter"/>
    <n v="15.28"/>
    <n v="11.087595381838799"/>
    <n v="4.1924046181612002"/>
    <n v="0.27437202998437177"/>
    <n v="2"/>
    <n v="30.56"/>
    <n v="0"/>
    <n v="427"/>
    <x v="0"/>
    <x v="1"/>
    <n v="6.3206604436913434"/>
  </r>
  <r>
    <s v="V103"/>
    <x v="33"/>
    <x v="0"/>
    <x v="1"/>
    <s v="Storage"/>
    <s v="OFF-ST-10002352"/>
    <s v="Iris Project Case"/>
    <s v="United States"/>
    <s v="US-2015-164238"/>
    <x v="748"/>
    <d v="2015-08-20T00:00:00"/>
    <s v="Standard Class"/>
    <n v="4"/>
    <n v="8"/>
    <s v="Autumn"/>
    <n v="44.688000000000002"/>
    <n v="32.122583571159282"/>
    <n v="12.56541642884072"/>
    <n v="0.28118099778107591"/>
    <n v="7"/>
    <n v="312.81600000000003"/>
    <n v="0.2"/>
    <n v="229"/>
    <x v="0"/>
    <x v="1"/>
    <n v="16.882934294724951"/>
  </r>
  <r>
    <s v="V046"/>
    <x v="70"/>
    <x v="4"/>
    <x v="0"/>
    <s v="Bookcases"/>
    <s v="FUR-BO-10000780"/>
    <s v="O'Sullivan Plantations 2-Door Library in Landvery Oak"/>
    <s v="United States"/>
    <s v="US-2015-164238"/>
    <x v="748"/>
    <d v="2015-08-20T00:00:00"/>
    <s v="Standard Class"/>
    <n v="4"/>
    <n v="8"/>
    <s v="Autumn"/>
    <n v="301.47000000000003"/>
    <n v="210.42430540638969"/>
    <n v="91.045694593610335"/>
    <n v="0.3020058201267467"/>
    <n v="3"/>
    <n v="904.41000000000008"/>
    <n v="0.5"/>
    <n v="182"/>
    <x v="0"/>
    <x v="0"/>
    <n v="337.85688486927131"/>
  </r>
  <r>
    <s v="V119"/>
    <x v="20"/>
    <x v="4"/>
    <x v="1"/>
    <s v="Labels"/>
    <s v="OFF-LA-10000248"/>
    <s v="Avery 52"/>
    <s v="United States"/>
    <s v="CA-2017-103212"/>
    <x v="119"/>
    <d v="2017-10-14T00:00:00"/>
    <s v="First Class"/>
    <n v="1"/>
    <n v="10"/>
    <s v="Autumn"/>
    <n v="11.07"/>
    <n v="9.1036941912356149"/>
    <n v="1.9663058087643854"/>
    <n v="0.17762473430572587"/>
    <n v="3"/>
    <n v="33.21"/>
    <n v="0"/>
    <n v="141"/>
    <x v="0"/>
    <x v="1"/>
    <n v="4.638258078201341"/>
  </r>
  <r>
    <s v="V013"/>
    <x v="97"/>
    <x v="0"/>
    <x v="0"/>
    <s v="Tables"/>
    <s v="FUR-TA-10003473"/>
    <s v="Bretford Rectangular Conference Table Tops"/>
    <s v="United States"/>
    <s v="CA-2017-103212"/>
    <x v="119"/>
    <d v="2017-10-14T00:00:00"/>
    <s v="First Class"/>
    <n v="1"/>
    <n v="10"/>
    <s v="Autumn"/>
    <n v="1504.52"/>
    <n v="995.71298906355537"/>
    <n v="508.80701093644461"/>
    <n v="0.3381856079922132"/>
    <n v="4"/>
    <n v="6018.08"/>
    <n v="0"/>
    <n v="255"/>
    <x v="0"/>
    <x v="0"/>
    <n v="899.40977660929639"/>
  </r>
  <r>
    <s v="V136"/>
    <x v="10"/>
    <x v="4"/>
    <x v="1"/>
    <s v="Paper"/>
    <s v="OFF-PA-10004355"/>
    <s v="Xerox 231"/>
    <s v="United States"/>
    <s v="CA-2017-103212"/>
    <x v="119"/>
    <d v="2017-10-14T00:00:00"/>
    <s v="First Class"/>
    <n v="1"/>
    <n v="10"/>
    <s v="Autumn"/>
    <n v="25.92"/>
    <n v="20.68997079602892"/>
    <n v="5.2300292039710818"/>
    <n v="0.20177581805443986"/>
    <n v="4"/>
    <n v="103.68"/>
    <n v="0"/>
    <n v="256"/>
    <x v="0"/>
    <x v="1"/>
    <n v="9.3635439444688888"/>
  </r>
  <r>
    <s v="V117"/>
    <x v="104"/>
    <x v="4"/>
    <x v="1"/>
    <s v="Binders"/>
    <s v="OFF-BI-10001308"/>
    <s v="GBC Standard Plastic Binding Systems' Combs"/>
    <s v="United States"/>
    <s v="CA-2017-121160"/>
    <x v="259"/>
    <d v="2017-11-04T00:00:00"/>
    <s v="Same Day"/>
    <n v="0"/>
    <n v="11"/>
    <s v="Winter"/>
    <n v="7.5359999999999996"/>
    <n v="5.6423775982360311"/>
    <n v="1.8936224017639685"/>
    <n v="0.25127685798354149"/>
    <n v="6"/>
    <n v="45.215999999999994"/>
    <n v="0.8"/>
    <n v="206"/>
    <x v="0"/>
    <x v="1"/>
    <n v="11.952934642648581"/>
  </r>
  <r>
    <s v="V099"/>
    <x v="24"/>
    <x v="4"/>
    <x v="1"/>
    <s v="Binders"/>
    <s v="OFF-BI-10003094"/>
    <s v="Self-Adhesive Ring Binder Labels"/>
    <s v="United States"/>
    <s v="CA-2017-121160"/>
    <x v="259"/>
    <d v="2017-11-04T00:00:00"/>
    <s v="Same Day"/>
    <n v="0"/>
    <n v="11"/>
    <s v="Winter"/>
    <n v="1.4079999999999999"/>
    <n v="0.9837665772205364"/>
    <n v="0.42423342277946352"/>
    <n v="0.30130214686041445"/>
    <n v="2"/>
    <n v="2.8159999999999998"/>
    <n v="0.8"/>
    <n v="383"/>
    <x v="0"/>
    <x v="1"/>
    <n v="4.3811864450930029"/>
  </r>
  <r>
    <s v="V102"/>
    <x v="66"/>
    <x v="2"/>
    <x v="1"/>
    <s v="Binders"/>
    <s v="OFF-BI-10004040"/>
    <s v="Wilson Jones Impact Binders"/>
    <s v="United States"/>
    <s v="CA-2017-121160"/>
    <x v="259"/>
    <d v="2017-11-04T00:00:00"/>
    <s v="Same Day"/>
    <n v="0"/>
    <n v="11"/>
    <s v="Winter"/>
    <n v="4.1440000000000001"/>
    <n v="3.233198356219475"/>
    <n v="0.91080164378052508"/>
    <n v="0.2197880414528294"/>
    <n v="4"/>
    <n v="16.576000000000001"/>
    <n v="0.8"/>
    <n v="287"/>
    <x v="0"/>
    <x v="1"/>
    <n v="14.45870705760988"/>
  </r>
  <r>
    <s v="V123"/>
    <x v="14"/>
    <x v="2"/>
    <x v="1"/>
    <s v="Storage"/>
    <s v="OFF-ST-10002485"/>
    <s v="Rogers Deluxe File Chest"/>
    <s v="United States"/>
    <s v="CA-2017-121160"/>
    <x v="259"/>
    <d v="2017-11-04T00:00:00"/>
    <s v="Same Day"/>
    <n v="0"/>
    <n v="11"/>
    <s v="Winter"/>
    <n v="52.752000000000002"/>
    <n v="35.308938592136933"/>
    <n v="17.44306140786307"/>
    <n v="0.33066161297890256"/>
    <n v="3"/>
    <n v="158.256"/>
    <n v="0.2"/>
    <n v="204"/>
    <x v="0"/>
    <x v="1"/>
    <n v="28.092911597055942"/>
  </r>
  <r>
    <s v="V122"/>
    <x v="5"/>
    <x v="2"/>
    <x v="1"/>
    <s v="Appliances"/>
    <s v="OFF-AP-10001205"/>
    <s v="Belkin 5 Outlet SurgeMaster Power Centers"/>
    <s v="United States"/>
    <s v="CA-2017-140515"/>
    <x v="498"/>
    <d v="2017-03-24T00:00:00"/>
    <s v="Standard Class"/>
    <n v="5"/>
    <n v="3"/>
    <s v="Spring"/>
    <n v="381.36"/>
    <n v="265.40194352691873"/>
    <n v="115.95805647308129"/>
    <n v="0.30406454917422193"/>
    <n v="7"/>
    <n v="2669.52"/>
    <n v="0"/>
    <n v="211"/>
    <x v="0"/>
    <x v="0"/>
    <n v="153.06628683808859"/>
  </r>
  <r>
    <s v="V135"/>
    <x v="51"/>
    <x v="4"/>
    <x v="1"/>
    <s v="Art"/>
    <s v="OFF-AR-10001868"/>
    <s v="Prang Dustless Chalk Sticks"/>
    <s v="United States"/>
    <s v="CA-2014-153619"/>
    <x v="935"/>
    <d v="2014-11-03T00:00:00"/>
    <s v="Same Day"/>
    <n v="0"/>
    <n v="11"/>
    <s v="Winter"/>
    <n v="6.72"/>
    <n v="4.5091624372623027"/>
    <n v="2.210837562737697"/>
    <n v="0.32899368493120495"/>
    <n v="4"/>
    <n v="26.88"/>
    <n v="0"/>
    <n v="232"/>
    <x v="0"/>
    <x v="1"/>
    <n v="3.5102410173661869"/>
  </r>
  <r>
    <s v="V110"/>
    <x v="16"/>
    <x v="0"/>
    <x v="1"/>
    <s v="Binders"/>
    <s v="OFF-BI-10003429"/>
    <s v="Cardinal HOLDit! Binder Insert Strips,Extra Strips"/>
    <s v="United States"/>
    <s v="CA-2017-133718"/>
    <x v="283"/>
    <d v="2017-07-26T00:00:00"/>
    <s v="First Class"/>
    <n v="3"/>
    <n v="7"/>
    <s v="Summer"/>
    <n v="15.192"/>
    <n v="10.39714367123482"/>
    <n v="4.7948563287651798"/>
    <n v="0.31561718857064108"/>
    <n v="3"/>
    <n v="45.576000000000001"/>
    <n v="0.2"/>
    <n v="370"/>
    <x v="0"/>
    <x v="1"/>
    <n v="11.14511507343015"/>
  </r>
  <r>
    <s v="V109"/>
    <x v="58"/>
    <x v="2"/>
    <x v="1"/>
    <s v="Paper"/>
    <s v="OFF-PA-10002689"/>
    <s v="Weyerhaeuser First Choice Laser/Copy Paper (20Lb. and 88 Bright)"/>
    <s v="United States"/>
    <s v="CA-2017-133718"/>
    <x v="283"/>
    <d v="2017-07-26T00:00:00"/>
    <s v="First Class"/>
    <n v="3"/>
    <n v="7"/>
    <s v="Summer"/>
    <n v="58.32"/>
    <n v="42.108702152595278"/>
    <n v="16.211297847404722"/>
    <n v="0.27797149944109606"/>
    <n v="9"/>
    <n v="524.88"/>
    <n v="0"/>
    <n v="209"/>
    <x v="0"/>
    <x v="1"/>
    <n v="20.695460371782019"/>
  </r>
  <r>
    <s v="V104"/>
    <x v="81"/>
    <x v="0"/>
    <x v="1"/>
    <s v="Binders"/>
    <s v="OFF-BI-10003650"/>
    <s v="GBC DocuBind 300 Electric Binding Machine"/>
    <s v="United States"/>
    <s v="CA-2014-148383"/>
    <x v="422"/>
    <d v="2014-12-31T00:00:00"/>
    <s v="Standard Class"/>
    <n v="4"/>
    <n v="12"/>
    <s v="Winter"/>
    <n v="946.76400000000001"/>
    <n v="681.03463728091401"/>
    <n v="265.729362719086"/>
    <n v="0.28067117330093455"/>
    <n v="6"/>
    <n v="5680.5839999999998"/>
    <n v="0.7"/>
    <n v="172"/>
    <x v="0"/>
    <x v="0"/>
    <n v="535.24395562070572"/>
  </r>
  <r>
    <s v="V008"/>
    <x v="0"/>
    <x v="3"/>
    <x v="0"/>
    <s v="Furnishings"/>
    <s v="FUR-FU-10001889"/>
    <s v="Ultra Door Pull Handle"/>
    <s v="United States"/>
    <s v="CA-2016-126732"/>
    <x v="476"/>
    <d v="2016-09-06T00:00:00"/>
    <s v="Standard Class"/>
    <n v="4"/>
    <n v="9"/>
    <s v="Autumn"/>
    <n v="94.68"/>
    <n v="68.088502535282487"/>
    <n v="26.59149746471752"/>
    <n v="0.28085654271987237"/>
    <n v="9"/>
    <n v="852.12000000000012"/>
    <n v="0"/>
    <n v="445"/>
    <x v="0"/>
    <x v="1"/>
    <n v="26.177683564440919"/>
  </r>
  <r>
    <s v="V120"/>
    <x v="91"/>
    <x v="4"/>
    <x v="1"/>
    <s v="Storage"/>
    <s v="OFF-ST-10000321"/>
    <s v="Akro Stacking Bins"/>
    <s v="United States"/>
    <s v="CA-2016-126732"/>
    <x v="476"/>
    <d v="2016-09-06T00:00:00"/>
    <s v="Standard Class"/>
    <n v="4"/>
    <n v="9"/>
    <s v="Autumn"/>
    <n v="23.67"/>
    <n v="17.04935041283893"/>
    <n v="6.620649587161072"/>
    <n v="0.27970636194174364"/>
    <n v="3"/>
    <n v="71.010000000000005"/>
    <n v="0"/>
    <n v="392"/>
    <x v="0"/>
    <x v="1"/>
    <n v="5.5267558657860043"/>
  </r>
  <r>
    <s v="V059"/>
    <x v="35"/>
    <x v="2"/>
    <x v="2"/>
    <s v="Phones"/>
    <s v="TEC-PH-10001530"/>
    <s v="Cisco Unified IP Phone 7945G VoIP phone"/>
    <s v="United States"/>
    <s v="CA-2016-126732"/>
    <x v="476"/>
    <d v="2016-09-06T00:00:00"/>
    <s v="Standard Class"/>
    <n v="4"/>
    <n v="9"/>
    <s v="Autumn"/>
    <n v="1091.1679999999999"/>
    <n v="782.89474489505221"/>
    <n v="308.27325510494768"/>
    <n v="0.28251676653361141"/>
    <n v="4"/>
    <n v="4364.6719999999996"/>
    <n v="0.2"/>
    <n v="242"/>
    <x v="0"/>
    <x v="0"/>
    <n v="386.58985834473202"/>
  </r>
  <r>
    <s v="V143"/>
    <x v="135"/>
    <x v="3"/>
    <x v="1"/>
    <s v="Art"/>
    <s v="OFF-AR-10004752"/>
    <s v="Blackstonian Pencils"/>
    <s v="United States"/>
    <s v="CA-2016-126732"/>
    <x v="476"/>
    <d v="2016-09-06T00:00:00"/>
    <s v="Standard Class"/>
    <n v="4"/>
    <n v="9"/>
    <s v="Autumn"/>
    <n v="18.690000000000001"/>
    <n v="13.470834206373921"/>
    <n v="5.2191657936260807"/>
    <n v="0.27924910613301662"/>
    <n v="7"/>
    <n v="130.83000000000001"/>
    <n v="0"/>
    <n v="359"/>
    <x v="0"/>
    <x v="1"/>
    <n v="7.4121559616618971"/>
  </r>
  <r>
    <s v="V014"/>
    <x v="30"/>
    <x v="4"/>
    <x v="0"/>
    <s v="Tables"/>
    <s v="FUR-TA-10001539"/>
    <s v="Chromcraft Rectangular Conference Tables"/>
    <s v="United States"/>
    <s v="CA-2016-126732"/>
    <x v="476"/>
    <d v="2016-09-06T00:00:00"/>
    <s v="Standard Class"/>
    <n v="4"/>
    <n v="9"/>
    <s v="Autumn"/>
    <n v="568.72799999999995"/>
    <n v="471.30127228547678"/>
    <n v="97.426727714523167"/>
    <n v="0.17130636739271352"/>
    <n v="3"/>
    <n v="1706.1839999999997"/>
    <n v="0.2"/>
    <n v="344"/>
    <x v="0"/>
    <x v="0"/>
    <n v="487.91912640877291"/>
  </r>
  <r>
    <s v="V130"/>
    <x v="34"/>
    <x v="4"/>
    <x v="1"/>
    <s v="Binders"/>
    <s v="OFF-BI-10001553"/>
    <s v="SpineVue Locking Slant-D Ring Binders by Cardinal"/>
    <s v="United States"/>
    <s v="CA-2016-126732"/>
    <x v="476"/>
    <d v="2016-09-06T00:00:00"/>
    <s v="Standard Class"/>
    <n v="4"/>
    <n v="9"/>
    <s v="Autumn"/>
    <n v="7.3120000000000003"/>
    <n v="4.83412939796583"/>
    <n v="2.4778706020341703"/>
    <n v="0.33887727051889638"/>
    <n v="1"/>
    <n v="7.3120000000000003"/>
    <n v="0.2"/>
    <n v="439"/>
    <x v="0"/>
    <x v="1"/>
    <n v="9.7519682079348176"/>
  </r>
  <r>
    <s v="V027"/>
    <x v="40"/>
    <x v="4"/>
    <x v="0"/>
    <s v="Furnishings"/>
    <s v="FUR-FU-10003601"/>
    <s v="Deflect-o RollaMat Studded, Beveled Mat for Medium Pile Carpeting"/>
    <s v="United States"/>
    <s v="CA-2017-138156"/>
    <x v="512"/>
    <d v="2017-02-14T00:00:00"/>
    <s v="First Class"/>
    <n v="3"/>
    <n v="2"/>
    <s v="Spring"/>
    <n v="147.56800000000001"/>
    <n v="99.913918873556426"/>
    <n v="47.654081126443586"/>
    <n v="0.32292964007402408"/>
    <n v="2"/>
    <n v="295.13600000000002"/>
    <n v="0.2"/>
    <n v="254"/>
    <x v="0"/>
    <x v="0"/>
    <n v="153.74125936607479"/>
  </r>
  <r>
    <s v="V122"/>
    <x v="5"/>
    <x v="4"/>
    <x v="1"/>
    <s v="Paper"/>
    <s v="OFF-PA-10001685"/>
    <s v="Easy-staple paper"/>
    <s v="United States"/>
    <s v="CA-2017-110310"/>
    <x v="855"/>
    <d v="2017-11-02T00:00:00"/>
    <s v="Standard Class"/>
    <n v="6"/>
    <n v="10"/>
    <s v="Autumn"/>
    <n v="56.783999999999999"/>
    <n v="37.247811695948371"/>
    <n v="19.536188304051628"/>
    <n v="0.34404389095610782"/>
    <n v="7"/>
    <n v="397.488"/>
    <n v="0.2"/>
    <n v="248"/>
    <x v="1"/>
    <x v="1"/>
    <n v="23.632944530887389"/>
  </r>
  <r>
    <s v="V136"/>
    <x v="10"/>
    <x v="4"/>
    <x v="1"/>
    <s v="Binders"/>
    <s v="OFF-BI-10001097"/>
    <s v="Avery Hole Reinforcements"/>
    <s v="United States"/>
    <s v="CA-2017-110310"/>
    <x v="855"/>
    <d v="2017-11-02T00:00:00"/>
    <s v="Standard Class"/>
    <n v="6"/>
    <n v="10"/>
    <s v="Autumn"/>
    <n v="5.6070000000000002"/>
    <n v="3.974556498303536"/>
    <n v="1.6324435016964642"/>
    <n v="0.2911438383621302"/>
    <n v="3"/>
    <n v="16.821000000000002"/>
    <n v="0.7"/>
    <n v="159"/>
    <x v="1"/>
    <x v="1"/>
    <n v="7.2304093955859647"/>
  </r>
  <r>
    <s v="V113"/>
    <x v="117"/>
    <x v="0"/>
    <x v="1"/>
    <s v="Art"/>
    <s v="OFF-AR-10001662"/>
    <s v="Rogers Handheld Barrel Pencil Sharpener"/>
    <s v="United States"/>
    <s v="CA-2017-110310"/>
    <x v="855"/>
    <d v="2017-11-02T00:00:00"/>
    <s v="Standard Class"/>
    <n v="6"/>
    <n v="10"/>
    <s v="Autumn"/>
    <n v="6.5759999999999996"/>
    <n v="5.1290644203967961"/>
    <n v="1.4469355796032035"/>
    <n v="0.22003278278637525"/>
    <n v="3"/>
    <n v="19.727999999999998"/>
    <n v="0.2"/>
    <n v="185"/>
    <x v="1"/>
    <x v="1"/>
    <n v="7.3161200750384747"/>
  </r>
  <r>
    <s v="V118"/>
    <x v="73"/>
    <x v="3"/>
    <x v="1"/>
    <s v="Binders"/>
    <s v="OFF-BI-10002609"/>
    <s v="Avery Hidden Tab Dividers for Binding Systems"/>
    <s v="United States"/>
    <s v="CA-2014-113271"/>
    <x v="868"/>
    <d v="2014-07-14T00:00:00"/>
    <s v="Standard Class"/>
    <n v="5"/>
    <n v="7"/>
    <s v="Summer"/>
    <n v="14.304"/>
    <n v="9.5064974745859594"/>
    <n v="4.7975025254140409"/>
    <n v="0.33539587006529925"/>
    <n v="6"/>
    <n v="85.823999999999998"/>
    <n v="0.2"/>
    <n v="291"/>
    <x v="0"/>
    <x v="1"/>
    <n v="4.7786310053941481"/>
  </r>
  <r>
    <s v="V032"/>
    <x v="71"/>
    <x v="3"/>
    <x v="0"/>
    <s v="Bookcases"/>
    <s v="FUR-BO-10004218"/>
    <s v="Bush Heritage Pine Collection 5-Shelf Bookcase, Albany Pine Finish, *Special Order"/>
    <s v="United States"/>
    <s v="CA-2014-113271"/>
    <x v="868"/>
    <d v="2014-07-14T00:00:00"/>
    <s v="Standard Class"/>
    <n v="5"/>
    <n v="7"/>
    <s v="Summer"/>
    <n v="119.833"/>
    <n v="83.753162106903062"/>
    <n v="36.079837893096936"/>
    <n v="0.30108432479448011"/>
    <n v="1"/>
    <n v="119.833"/>
    <n v="0.15"/>
    <n v="426"/>
    <x v="0"/>
    <x v="0"/>
    <n v="337.10606099256057"/>
  </r>
  <r>
    <s v="V140"/>
    <x v="80"/>
    <x v="0"/>
    <x v="1"/>
    <s v="Art"/>
    <s v="OFF-AR-10003251"/>
    <s v="Prang Drawing Pencil Set"/>
    <s v="United States"/>
    <s v="CA-2014-113271"/>
    <x v="868"/>
    <d v="2014-07-14T00:00:00"/>
    <s v="Standard Class"/>
    <n v="5"/>
    <n v="7"/>
    <s v="Summer"/>
    <n v="5.56"/>
    <n v="3.6787709599828742"/>
    <n v="1.8812290400171254"/>
    <n v="0.33835054676567006"/>
    <n v="2"/>
    <n v="11.12"/>
    <n v="0"/>
    <n v="281"/>
    <x v="0"/>
    <x v="1"/>
    <n v="3.6418960001887029"/>
  </r>
  <r>
    <s v="V106"/>
    <x v="110"/>
    <x v="4"/>
    <x v="1"/>
    <s v="Paper"/>
    <s v="OFF-PA-10002365"/>
    <s v="Xerox 1967"/>
    <s v="United States"/>
    <s v="CA-2014-113271"/>
    <x v="868"/>
    <d v="2014-07-14T00:00:00"/>
    <s v="Standard Class"/>
    <n v="5"/>
    <n v="7"/>
    <s v="Summer"/>
    <n v="32.4"/>
    <n v="23.508962167584951"/>
    <n v="8.8910378324150479"/>
    <n v="0.27441474791404469"/>
    <n v="5"/>
    <n v="162"/>
    <n v="0"/>
    <n v="386"/>
    <x v="0"/>
    <x v="1"/>
    <n v="8.2170897037819888"/>
  </r>
  <r>
    <s v="V108"/>
    <x v="76"/>
    <x v="2"/>
    <x v="1"/>
    <s v="Art"/>
    <s v="OFF-AR-10003651"/>
    <s v="Newell 350"/>
    <s v="United States"/>
    <s v="CA-2017-130106"/>
    <x v="1053"/>
    <d v="2017-05-26T00:00:00"/>
    <s v="Standard Class"/>
    <n v="4"/>
    <n v="5"/>
    <s v="Summer"/>
    <n v="9.84"/>
    <n v="8.2662679695506256"/>
    <n v="1.5737320304493743"/>
    <n v="0.15993211691558681"/>
    <n v="3"/>
    <n v="29.52"/>
    <n v="0"/>
    <n v="372"/>
    <x v="0"/>
    <x v="1"/>
    <n v="6.4196451823030429"/>
  </r>
  <r>
    <s v="V130"/>
    <x v="34"/>
    <x v="2"/>
    <x v="1"/>
    <s v="Art"/>
    <s v="OFF-AR-10003732"/>
    <s v="Newell 333"/>
    <s v="United States"/>
    <s v="CA-2017-130106"/>
    <x v="1053"/>
    <d v="2017-05-26T00:00:00"/>
    <s v="Standard Class"/>
    <n v="4"/>
    <n v="5"/>
    <s v="Summer"/>
    <n v="2.78"/>
    <n v="2.322496724875692"/>
    <n v="0.45750327512430777"/>
    <n v="0.16456952342601"/>
    <n v="1"/>
    <n v="2.78"/>
    <n v="0"/>
    <n v="354"/>
    <x v="0"/>
    <x v="1"/>
    <n v="5.320302274392791"/>
  </r>
  <r>
    <s v="V114"/>
    <x v="13"/>
    <x v="1"/>
    <x v="1"/>
    <s v="Binders"/>
    <s v="OFF-BI-10002557"/>
    <s v="Presstex Flexible Ring Binders"/>
    <s v="United States"/>
    <s v="CA-2016-127761"/>
    <x v="338"/>
    <d v="2016-11-14T00:00:00"/>
    <s v="Standard Class"/>
    <n v="4"/>
    <n v="11"/>
    <s v="Winter"/>
    <n v="3.64"/>
    <n v="2.549151046457677"/>
    <n v="1.0908489535423231"/>
    <n v="0.29968377844569316"/>
    <n v="1"/>
    <n v="3.64"/>
    <n v="0.2"/>
    <n v="106"/>
    <x v="0"/>
    <x v="0"/>
    <n v="12.01357565423384"/>
  </r>
  <r>
    <s v="V081"/>
    <x v="127"/>
    <x v="0"/>
    <x v="2"/>
    <s v="Phones"/>
    <s v="TEC-PH-10003691"/>
    <s v="BlackBerry Q10"/>
    <s v="United States"/>
    <s v="CA-2016-127761"/>
    <x v="338"/>
    <d v="2016-11-14T00:00:00"/>
    <s v="Standard Class"/>
    <n v="4"/>
    <n v="11"/>
    <s v="Winter"/>
    <n v="881.93"/>
    <n v="607.93079044558647"/>
    <n v="273.99920955441348"/>
    <n v="0.31068135742566133"/>
    <n v="7"/>
    <n v="6173.5099999999993"/>
    <n v="0"/>
    <n v="225"/>
    <x v="0"/>
    <x v="0"/>
    <n v="283.63144597664058"/>
  </r>
  <r>
    <s v="V108"/>
    <x v="76"/>
    <x v="4"/>
    <x v="1"/>
    <s v="Binders"/>
    <s v="OFF-BI-10001107"/>
    <s v="GBC White Gloss Covers, Plain Front"/>
    <s v="United States"/>
    <s v="CA-2016-105354"/>
    <x v="499"/>
    <d v="2016-12-06T00:00:00"/>
    <s v="Standard Class"/>
    <n v="4"/>
    <n v="12"/>
    <s v="Winter"/>
    <n v="115.84"/>
    <n v="86.469715888860961"/>
    <n v="29.370284111139043"/>
    <n v="0.25354181725776109"/>
    <n v="8"/>
    <n v="926.72"/>
    <n v="0"/>
    <n v="182"/>
    <x v="0"/>
    <x v="2"/>
    <n v="43.010370682961039"/>
  </r>
  <r>
    <s v="V119"/>
    <x v="20"/>
    <x v="0"/>
    <x v="1"/>
    <s v="Binders"/>
    <s v="OFF-BI-10004224"/>
    <s v="Catalog Binders with Expanding Posts"/>
    <s v="United States"/>
    <s v="CA-2017-155712"/>
    <x v="580"/>
    <d v="2017-03-08T00:00:00"/>
    <s v="Standard Class"/>
    <n v="6"/>
    <n v="3"/>
    <s v="Spring"/>
    <n v="107.648"/>
    <n v="90.2437643393922"/>
    <n v="17.404235660607796"/>
    <n v="0.16167727835731083"/>
    <n v="2"/>
    <n v="215.29599999999999"/>
    <n v="0.2"/>
    <n v="127"/>
    <x v="1"/>
    <x v="2"/>
    <n v="113.8234214813203"/>
  </r>
  <r>
    <s v="V086"/>
    <x v="133"/>
    <x v="2"/>
    <x v="2"/>
    <s v="Accessories"/>
    <s v="TEC-AC-10001114"/>
    <s v="Microsoft Wireless Mobile Mouse 4000"/>
    <s v="United States"/>
    <s v="CA-2017-102309"/>
    <x v="397"/>
    <d v="2017-09-25T00:00:00"/>
    <s v="Second Class"/>
    <n v="2"/>
    <n v="9"/>
    <s v="Autumn"/>
    <n v="199.95"/>
    <n v="144.5251511087742"/>
    <n v="55.424848891225793"/>
    <n v="0.27719354284183945"/>
    <n v="5"/>
    <n v="999.75"/>
    <n v="0"/>
    <n v="365"/>
    <x v="0"/>
    <x v="2"/>
    <n v="79.579095219787462"/>
  </r>
  <r>
    <s v="V113"/>
    <x v="117"/>
    <x v="3"/>
    <x v="1"/>
    <s v="Paper"/>
    <s v="OFF-PA-10002005"/>
    <s v="Xerox 225"/>
    <s v="United States"/>
    <s v="CA-2017-102309"/>
    <x v="397"/>
    <d v="2017-09-25T00:00:00"/>
    <s v="Second Class"/>
    <n v="2"/>
    <n v="9"/>
    <s v="Autumn"/>
    <n v="12.96"/>
    <n v="10.128214954743729"/>
    <n v="2.8317850452562716"/>
    <n v="0.21850193250434194"/>
    <n v="2"/>
    <n v="25.92"/>
    <n v="0"/>
    <n v="382"/>
    <x v="0"/>
    <x v="1"/>
    <n v="9.6646423627571441"/>
  </r>
  <r>
    <s v="V021"/>
    <x v="28"/>
    <x v="4"/>
    <x v="0"/>
    <s v="Chairs"/>
    <s v="FUR-CH-10001146"/>
    <s v="Global Value Mid-Back Manager's Chair, Gray"/>
    <s v="United States"/>
    <s v="CA-2014-168368"/>
    <x v="1058"/>
    <d v="2014-02-15T00:00:00"/>
    <s v="Second Class"/>
    <n v="4"/>
    <n v="2"/>
    <s v="Spring"/>
    <n v="60.89"/>
    <n v="44.421548367920003"/>
    <n v="16.468451632079997"/>
    <n v="0.27046233588569546"/>
    <n v="1"/>
    <n v="60.89"/>
    <n v="0"/>
    <n v="496"/>
    <x v="0"/>
    <x v="2"/>
    <n v="98.517716256519066"/>
  </r>
  <r>
    <s v="V115"/>
    <x v="44"/>
    <x v="2"/>
    <x v="1"/>
    <s v="Labels"/>
    <s v="OFF-LA-10004853"/>
    <s v="Avery 483"/>
    <s v="United States"/>
    <s v="CA-2014-168368"/>
    <x v="1058"/>
    <d v="2014-02-15T00:00:00"/>
    <s v="Second Class"/>
    <n v="4"/>
    <n v="2"/>
    <s v="Spring"/>
    <n v="14.94"/>
    <n v="11.649095932864221"/>
    <n v="3.290904067135779"/>
    <n v="0.22027470328887411"/>
    <n v="3"/>
    <n v="44.82"/>
    <n v="0"/>
    <n v="350"/>
    <x v="0"/>
    <x v="1"/>
    <n v="2.4396917838120449"/>
  </r>
  <r>
    <s v="V110"/>
    <x v="16"/>
    <x v="4"/>
    <x v="1"/>
    <s v="Binders"/>
    <s v="OFF-BI-10004728"/>
    <s v="Wilson Jones Turn Tabs Binder Tool for Ring Binders"/>
    <s v="United States"/>
    <s v="CA-2014-168368"/>
    <x v="1058"/>
    <d v="2014-02-15T00:00:00"/>
    <s v="Second Class"/>
    <n v="4"/>
    <n v="2"/>
    <s v="Spring"/>
    <n v="9.64"/>
    <n v="7.1054618020278371"/>
    <n v="2.5345381979721635"/>
    <n v="0.26291890020458125"/>
    <n v="2"/>
    <n v="19.28"/>
    <n v="0"/>
    <n v="287"/>
    <x v="0"/>
    <x v="1"/>
    <n v="14.50924903780432"/>
  </r>
  <r>
    <s v="V033"/>
    <x v="74"/>
    <x v="2"/>
    <x v="0"/>
    <s v="Furnishings"/>
    <s v="FUR-FU-10002298"/>
    <s v="Rubbermaid ClusterMat Chairmats, Mat Size- 66&quot; x 60&quot;, Lip 20&quot; x 11&quot; -90 Degree Angle"/>
    <s v="United States"/>
    <s v="CA-2014-168368"/>
    <x v="1058"/>
    <d v="2014-02-15T00:00:00"/>
    <s v="Second Class"/>
    <n v="4"/>
    <n v="2"/>
    <s v="Spring"/>
    <n v="332.94"/>
    <n v="231.78077083262869"/>
    <n v="101.15922916737131"/>
    <n v="0.30383621423491114"/>
    <n v="3"/>
    <n v="998.81999999999994"/>
    <n v="0"/>
    <n v="482"/>
    <x v="0"/>
    <x v="0"/>
    <n v="178.67435338290721"/>
  </r>
  <r>
    <s v="V100"/>
    <x v="17"/>
    <x v="0"/>
    <x v="1"/>
    <s v="Binders"/>
    <s v="OFF-BI-10004654"/>
    <s v="VariCap6 Expandable Binder"/>
    <s v="United States"/>
    <s v="CA-2014-168368"/>
    <x v="1058"/>
    <d v="2014-02-15T00:00:00"/>
    <s v="Second Class"/>
    <n v="4"/>
    <n v="2"/>
    <s v="Spring"/>
    <n v="51.9"/>
    <n v="37.343932337425663"/>
    <n v="14.556067662574335"/>
    <n v="0.28046373145615289"/>
    <n v="3"/>
    <n v="155.69999999999999"/>
    <n v="0"/>
    <n v="398"/>
    <x v="0"/>
    <x v="1"/>
    <n v="18.47942331498863"/>
  </r>
  <r>
    <s v="V122"/>
    <x v="5"/>
    <x v="0"/>
    <x v="1"/>
    <s v="Storage"/>
    <s v="OFF-ST-10002583"/>
    <s v="Fellowes Neat Ideas Storage Cubes"/>
    <s v="United States"/>
    <s v="CA-2014-168368"/>
    <x v="1058"/>
    <d v="2014-02-15T00:00:00"/>
    <s v="Second Class"/>
    <n v="4"/>
    <n v="2"/>
    <s v="Spring"/>
    <n v="64.959999999999994"/>
    <n v="49.253374612874183"/>
    <n v="15.706625387125811"/>
    <n v="0.24178918391511411"/>
    <n v="2"/>
    <n v="129.91999999999999"/>
    <n v="0"/>
    <n v="168"/>
    <x v="0"/>
    <x v="1"/>
    <n v="31.57019083460429"/>
  </r>
  <r>
    <s v="V100"/>
    <x v="17"/>
    <x v="3"/>
    <x v="1"/>
    <s v="Supplies"/>
    <s v="OFF-SU-10004661"/>
    <s v="Acme Titanium Bonded Scissors"/>
    <s v="United States"/>
    <s v="CA-2017-167976"/>
    <x v="343"/>
    <d v="2017-11-14T00:00:00"/>
    <s v="Second Class"/>
    <n v="3"/>
    <n v="11"/>
    <s v="Winter"/>
    <n v="25.5"/>
    <n v="17.930972902003251"/>
    <n v="7.5690270979967487"/>
    <n v="0.29682459207830386"/>
    <n v="3"/>
    <n v="76.5"/>
    <n v="0"/>
    <n v="418"/>
    <x v="0"/>
    <x v="1"/>
    <n v="8.5845791976077663"/>
  </r>
  <r>
    <s v="V046"/>
    <x v="70"/>
    <x v="4"/>
    <x v="0"/>
    <s v="Chairs"/>
    <s v="FUR-CH-10003061"/>
    <s v="Global Leather Task Chair, Black"/>
    <s v="United States"/>
    <s v="CA-2017-111388"/>
    <x v="264"/>
    <d v="2017-09-02T00:00:00"/>
    <s v="Same Day"/>
    <n v="0"/>
    <n v="9"/>
    <s v="Autumn"/>
    <n v="215.976"/>
    <n v="143.84248067805581"/>
    <n v="72.133519321944192"/>
    <n v="0.33398858818546595"/>
    <n v="3"/>
    <n v="647.928"/>
    <n v="0.2"/>
    <n v="425"/>
    <x v="0"/>
    <x v="2"/>
    <n v="87.173924596484554"/>
  </r>
  <r>
    <s v="V024"/>
    <x v="50"/>
    <x v="4"/>
    <x v="0"/>
    <s v="Chairs"/>
    <s v="FUR-CH-10000513"/>
    <s v="High-Back Leather Manager's Chair"/>
    <s v="United States"/>
    <s v="CA-2015-124499"/>
    <x v="330"/>
    <d v="2015-10-13T00:00:00"/>
    <s v="Standard Class"/>
    <n v="4"/>
    <n v="10"/>
    <s v="Autumn"/>
    <n v="389.97"/>
    <n v="287.1530072418243"/>
    <n v="102.81699275817573"/>
    <n v="0.26365359581038472"/>
    <n v="3"/>
    <n v="1169.9100000000001"/>
    <n v="0"/>
    <n v="198"/>
    <x v="0"/>
    <x v="0"/>
    <n v="523.59424097100236"/>
  </r>
  <r>
    <s v="V110"/>
    <x v="16"/>
    <x v="4"/>
    <x v="1"/>
    <s v="Appliances"/>
    <s v="OFF-AP-10002191"/>
    <s v="Belkin 8 Outlet SurgeMaster II Gold Surge Protector"/>
    <s v="United States"/>
    <s v="CA-2015-124499"/>
    <x v="330"/>
    <d v="2015-10-13T00:00:00"/>
    <s v="Standard Class"/>
    <n v="4"/>
    <n v="10"/>
    <s v="Autumn"/>
    <n v="269.91000000000003"/>
    <n v="182.67772351547919"/>
    <n v="87.232276484520838"/>
    <n v="0.32319023557675086"/>
    <n v="5"/>
    <n v="1349.5500000000002"/>
    <n v="0.1"/>
    <n v="292"/>
    <x v="0"/>
    <x v="2"/>
    <n v="89.529066180766137"/>
  </r>
  <r>
    <s v="V100"/>
    <x v="17"/>
    <x v="1"/>
    <x v="1"/>
    <s v="Binders"/>
    <s v="OFF-BI-10000216"/>
    <s v="Mead 1st Gear 2&quot; Zipper Binder, Asst. Colors"/>
    <s v="United States"/>
    <s v="US-2017-128118"/>
    <x v="221"/>
    <d v="2017-12-01T00:00:00"/>
    <s v="Standard Class"/>
    <n v="7"/>
    <n v="11"/>
    <s v="Winter"/>
    <n v="11.673"/>
    <n v="9.0350762907387807"/>
    <n v="2.6379237092612193"/>
    <n v="0.22598506889927347"/>
    <n v="3"/>
    <n v="35.018999999999998"/>
    <n v="0.7"/>
    <n v="326"/>
    <x v="1"/>
    <x v="1"/>
    <n v="11.23234948708417"/>
  </r>
  <r>
    <s v="V123"/>
    <x v="14"/>
    <x v="2"/>
    <x v="1"/>
    <s v="Envelopes"/>
    <s v="OFF-EN-10003448"/>
    <s v="Peel &amp; Seel Recycled Catalog Envelopes, Brown"/>
    <s v="United States"/>
    <s v="US-2017-128118"/>
    <x v="221"/>
    <d v="2017-12-01T00:00:00"/>
    <s v="Standard Class"/>
    <n v="7"/>
    <n v="11"/>
    <s v="Winter"/>
    <n v="64.847999999999999"/>
    <n v="53.613664470947107"/>
    <n v="11.234335529052892"/>
    <n v="0.17324104874557261"/>
    <n v="7"/>
    <n v="453.93599999999998"/>
    <n v="0.2"/>
    <n v="281"/>
    <x v="1"/>
    <x v="1"/>
    <n v="29.477867494104789"/>
  </r>
  <r>
    <s v="V012"/>
    <x v="19"/>
    <x v="2"/>
    <x v="0"/>
    <s v="Furnishings"/>
    <s v="FUR-FU-10002111"/>
    <s v="Master Caster Door Stop, Large Brown"/>
    <s v="United States"/>
    <s v="CA-2014-125759"/>
    <x v="1214"/>
    <d v="2014-02-09T00:00:00"/>
    <s v="First Class"/>
    <n v="1"/>
    <n v="2"/>
    <s v="Spring"/>
    <n v="14.56"/>
    <n v="10.837184138141239"/>
    <n v="3.722815861858761"/>
    <n v="0.25568790260018964"/>
    <n v="2"/>
    <n v="29.12"/>
    <n v="0"/>
    <n v="426"/>
    <x v="0"/>
    <x v="1"/>
    <n v="14.584246478078089"/>
  </r>
  <r>
    <s v="V034"/>
    <x v="3"/>
    <x v="3"/>
    <x v="0"/>
    <s v="Chairs"/>
    <s v="FUR-CH-10001545"/>
    <s v="Hon Comfortask Task/Swivel Chairs"/>
    <s v="United States"/>
    <s v="CA-2015-151869"/>
    <x v="12"/>
    <d v="2015-09-25T00:00:00"/>
    <s v="Same Day"/>
    <n v="0"/>
    <n v="9"/>
    <s v="Autumn"/>
    <n v="102.58199999999999"/>
    <n v="80.569048914021565"/>
    <n v="22.012951085978429"/>
    <n v="0.21458882733791923"/>
    <n v="1"/>
    <n v="102.58199999999999"/>
    <n v="0.1"/>
    <n v="192"/>
    <x v="0"/>
    <x v="0"/>
    <n v="184.30487287607639"/>
  </r>
  <r>
    <s v="V124"/>
    <x v="15"/>
    <x v="2"/>
    <x v="1"/>
    <s v="Paper"/>
    <s v="OFF-PA-10002947"/>
    <s v="Xerox 1923"/>
    <s v="United States"/>
    <s v="CA-2015-151869"/>
    <x v="12"/>
    <d v="2015-09-25T00:00:00"/>
    <s v="Same Day"/>
    <n v="0"/>
    <n v="9"/>
    <s v="Autumn"/>
    <n v="20.04"/>
    <n v="14.724594424410659"/>
    <n v="5.3154055755893399"/>
    <n v="0.2652397991811048"/>
    <n v="3"/>
    <n v="60.12"/>
    <n v="0"/>
    <n v="242"/>
    <x v="0"/>
    <x v="1"/>
    <n v="11.852059534106299"/>
  </r>
  <r>
    <s v="V103"/>
    <x v="33"/>
    <x v="1"/>
    <x v="1"/>
    <s v="Binders"/>
    <s v="OFF-BI-10003476"/>
    <s v="Avery Metallic Poly Binders"/>
    <s v="United States"/>
    <s v="US-2017-102183"/>
    <x v="170"/>
    <d v="2017-08-28T00:00:00"/>
    <s v="Standard Class"/>
    <n v="7"/>
    <n v="8"/>
    <s v="Autumn"/>
    <n v="32.088000000000001"/>
    <n v="23.09476893851749"/>
    <n v="8.9932310614825113"/>
    <n v="0.28026773440172376"/>
    <n v="7"/>
    <n v="224.61600000000001"/>
    <n v="0.2"/>
    <n v="302"/>
    <x v="1"/>
    <x v="1"/>
    <n v="15.450825735215579"/>
  </r>
  <r>
    <s v="V097"/>
    <x v="25"/>
    <x v="2"/>
    <x v="1"/>
    <s v="Binders"/>
    <s v="OFF-BI-10001359"/>
    <s v="GBC DocuBind TL300 Electric Binding System"/>
    <s v="United States"/>
    <s v="US-2017-102183"/>
    <x v="170"/>
    <d v="2017-08-28T00:00:00"/>
    <s v="Standard Class"/>
    <n v="7"/>
    <n v="8"/>
    <s v="Autumn"/>
    <n v="4305.5519999999997"/>
    <n v="2996.931216629112"/>
    <n v="1308.6207833708877"/>
    <n v="0.30393798132524885"/>
    <n v="6"/>
    <n v="25833.311999999998"/>
    <n v="0.2"/>
    <n v="231"/>
    <x v="1"/>
    <x v="0"/>
    <n v="1032.4776075008469"/>
  </r>
  <r>
    <s v="V035"/>
    <x v="75"/>
    <x v="1"/>
    <x v="0"/>
    <s v="Furnishings"/>
    <s v="FUR-FU-10000320"/>
    <s v="OIC Stacking Trays"/>
    <s v="United States"/>
    <s v="CA-2016-100510"/>
    <x v="536"/>
    <d v="2016-05-17T00:00:00"/>
    <s v="Standard Class"/>
    <n v="5"/>
    <n v="5"/>
    <s v="Summer"/>
    <n v="10.02"/>
    <n v="7.3424379724780291"/>
    <n v="2.6775620275219705"/>
    <n v="0.26722175923372959"/>
    <n v="3"/>
    <n v="30.06"/>
    <n v="0"/>
    <n v="366"/>
    <x v="0"/>
    <x v="1"/>
    <n v="6.9890381217064963"/>
  </r>
  <r>
    <s v="V059"/>
    <x v="35"/>
    <x v="2"/>
    <x v="2"/>
    <s v="Phones"/>
    <s v="TEC-PH-10001835"/>
    <s v="Jawbone JAMBOX Wireless Bluetooth Speaker"/>
    <s v="United States"/>
    <s v="CA-2016-100510"/>
    <x v="536"/>
    <d v="2016-05-17T00:00:00"/>
    <s v="Standard Class"/>
    <n v="5"/>
    <n v="5"/>
    <s v="Summer"/>
    <n v="631.96"/>
    <n v="445.68673770991802"/>
    <n v="186.27326229008202"/>
    <n v="0.29475482987860308"/>
    <n v="4"/>
    <n v="2527.84"/>
    <n v="0"/>
    <n v="233"/>
    <x v="0"/>
    <x v="2"/>
    <n v="72.972455223415153"/>
  </r>
  <r>
    <s v="V127"/>
    <x v="39"/>
    <x v="2"/>
    <x v="1"/>
    <s v="Binders"/>
    <s v="OFF-BI-10003650"/>
    <s v="GBC DocuBind 300 Electric Binding Machine"/>
    <s v="United States"/>
    <s v="CA-2017-146983"/>
    <x v="264"/>
    <d v="2017-09-06T00:00:00"/>
    <s v="Standard Class"/>
    <n v="4"/>
    <n v="9"/>
    <s v="Autumn"/>
    <n v="1577.94"/>
    <n v="1173.6843698511709"/>
    <n v="404.25563014882914"/>
    <n v="0.25619201626730365"/>
    <n v="3"/>
    <n v="4733.82"/>
    <n v="0"/>
    <n v="477"/>
    <x v="0"/>
    <x v="0"/>
    <n v="535.24395562070572"/>
  </r>
  <r>
    <s v="V116"/>
    <x v="62"/>
    <x v="1"/>
    <x v="1"/>
    <s v="Art"/>
    <s v="OFF-AR-10000937"/>
    <s v="Dixon Ticonderoga Core-Lock Colored Pencils, 48-Color Set"/>
    <s v="United States"/>
    <s v="US-2014-134054"/>
    <x v="982"/>
    <d v="2014-10-10T00:00:00"/>
    <s v="Same Day"/>
    <n v="0"/>
    <n v="10"/>
    <s v="Autumn"/>
    <n v="255.85"/>
    <n v="171.80196088852639"/>
    <n v="84.048039111473599"/>
    <n v="0.32850513625746963"/>
    <n v="7"/>
    <n v="1790.95"/>
    <n v="0"/>
    <n v="278"/>
    <x v="0"/>
    <x v="2"/>
    <n v="56.858456275210287"/>
  </r>
  <r>
    <s v="V101"/>
    <x v="26"/>
    <x v="0"/>
    <x v="1"/>
    <s v="Storage"/>
    <s v="OFF-ST-10000532"/>
    <s v="Advantus Rolling Drawer Organizers"/>
    <s v="United States"/>
    <s v="CA-2016-113236"/>
    <x v="439"/>
    <d v="2016-05-29T00:00:00"/>
    <s v="Second Class"/>
    <n v="3"/>
    <n v="5"/>
    <s v="Summer"/>
    <n v="184.70400000000001"/>
    <n v="130.65478440915169"/>
    <n v="54.04921559084832"/>
    <n v="0.29262612391095111"/>
    <n v="6"/>
    <n v="1108.2240000000002"/>
    <n v="0.2"/>
    <n v="285"/>
    <x v="0"/>
    <x v="0"/>
    <n v="140.8529200246366"/>
  </r>
  <r>
    <s v="V064"/>
    <x v="63"/>
    <x v="0"/>
    <x v="2"/>
    <s v="Accessories"/>
    <s v="TEC-AC-10001267"/>
    <s v="Imation 32GB Pocket Pro USB 3.0 Flash Drive - 32 GB - Black - 1 P ..."/>
    <s v="United States"/>
    <s v="CA-2016-113236"/>
    <x v="439"/>
    <d v="2016-05-29T00:00:00"/>
    <s v="Second Class"/>
    <n v="3"/>
    <n v="5"/>
    <s v="Summer"/>
    <n v="47.92"/>
    <n v="33.054280694768501"/>
    <n v="14.865719305231501"/>
    <n v="0.31021951805574915"/>
    <n v="2"/>
    <n v="95.84"/>
    <n v="0.2"/>
    <n v="117"/>
    <x v="0"/>
    <x v="0"/>
    <n v="36.337139127895021"/>
  </r>
  <r>
    <s v="V122"/>
    <x v="5"/>
    <x v="4"/>
    <x v="1"/>
    <s v="Labels"/>
    <s v="OFF-LA-10004853"/>
    <s v="Avery 483"/>
    <s v="United States"/>
    <s v="CA-2017-122539"/>
    <x v="96"/>
    <d v="2017-12-05T00:00:00"/>
    <s v="Standard Class"/>
    <n v="4"/>
    <n v="12"/>
    <s v="Winter"/>
    <n v="15.936"/>
    <n v="12.91229199486064"/>
    <n v="3.0237080051393601"/>
    <n v="0.18974071317390562"/>
    <n v="4"/>
    <n v="63.744"/>
    <n v="0.2"/>
    <n v="422"/>
    <x v="0"/>
    <x v="1"/>
    <n v="2.4396917838120449"/>
  </r>
  <r>
    <s v="V116"/>
    <x v="62"/>
    <x v="1"/>
    <x v="1"/>
    <s v="Binders"/>
    <s v="OFF-BI-10001759"/>
    <s v="Acco Pressboard Covers with Storage Hooks, 14 7/8&quot; x 11&quot;, Dark Blue"/>
    <s v="United States"/>
    <s v="CA-2017-122539"/>
    <x v="96"/>
    <d v="2017-12-05T00:00:00"/>
    <s v="Standard Class"/>
    <n v="4"/>
    <n v="12"/>
    <s v="Winter"/>
    <n v="8.0009999999999994"/>
    <n v="5.8498416183006476"/>
    <n v="2.1511583816993518"/>
    <n v="0.26886119006366105"/>
    <n v="7"/>
    <n v="56.006999999999998"/>
    <n v="0.7"/>
    <n v="196"/>
    <x v="0"/>
    <x v="1"/>
    <n v="7.2869673939163473"/>
  </r>
  <r>
    <s v="V011"/>
    <x v="46"/>
    <x v="4"/>
    <x v="0"/>
    <s v="Chairs"/>
    <s v="FUR-CH-10003379"/>
    <s v="Global Commerce Series High-Back Swivel/Tilt Chairs"/>
    <s v="United States"/>
    <s v="CA-2017-122539"/>
    <x v="96"/>
    <d v="2017-12-05T00:00:00"/>
    <s v="Standard Class"/>
    <n v="4"/>
    <n v="12"/>
    <s v="Winter"/>
    <n v="398.97199999999998"/>
    <n v="324.69200684880349"/>
    <n v="74.279993151196493"/>
    <n v="0.18617846152410819"/>
    <n v="2"/>
    <n v="797.94399999999996"/>
    <n v="0.3"/>
    <n v="133"/>
    <x v="0"/>
    <x v="0"/>
    <n v="333.39141542753879"/>
  </r>
  <r>
    <s v="V043"/>
    <x v="136"/>
    <x v="4"/>
    <x v="0"/>
    <s v="Bookcases"/>
    <s v="FUR-BO-10002853"/>
    <s v="O'Sullivan 5-Shelf Heavy-Duty Bookcases"/>
    <s v="United States"/>
    <s v="CA-2016-166772"/>
    <x v="873"/>
    <d v="2016-09-24T00:00:00"/>
    <s v="Standard Class"/>
    <n v="4"/>
    <n v="9"/>
    <s v="Autumn"/>
    <n v="163.88"/>
    <n v="118.31066337372449"/>
    <n v="45.569336626275501"/>
    <n v="0.27806527109028256"/>
    <n v="2"/>
    <n v="327.76"/>
    <n v="0"/>
    <n v="492"/>
    <x v="0"/>
    <x v="2"/>
    <n v="38.723333241513878"/>
  </r>
  <r>
    <s v="V104"/>
    <x v="81"/>
    <x v="1"/>
    <x v="1"/>
    <s v="Appliances"/>
    <s v="OFF-AP-10000027"/>
    <s v="Hoover Commercial SteamVac"/>
    <s v="United States"/>
    <s v="US-2017-152898"/>
    <x v="220"/>
    <d v="2017-09-15T00:00:00"/>
    <s v="Standard Class"/>
    <n v="4"/>
    <n v="9"/>
    <s v="Autumn"/>
    <n v="67.900000000000006"/>
    <n v="53.965436306614507"/>
    <n v="13.934563693385499"/>
    <n v="0.20522185115442559"/>
    <n v="5"/>
    <n v="339.5"/>
    <n v="0"/>
    <n v="399"/>
    <x v="0"/>
    <x v="1"/>
    <n v="26.841263060196461"/>
  </r>
  <r>
    <s v="V120"/>
    <x v="91"/>
    <x v="3"/>
    <x v="1"/>
    <s v="Paper"/>
    <s v="OFF-PA-10002421"/>
    <s v="Embossed Ink Jet Note Cards"/>
    <s v="United States"/>
    <s v="CA-2016-160486"/>
    <x v="945"/>
    <d v="2017-01-04T00:00:00"/>
    <s v="Standard Class"/>
    <n v="5"/>
    <n v="12"/>
    <s v="Winter"/>
    <n v="72.224000000000004"/>
    <n v="51.466128878748208"/>
    <n v="20.757871121251796"/>
    <n v="0.287409602365582"/>
    <n v="4"/>
    <n v="288.89600000000002"/>
    <n v="0.2"/>
    <n v="450"/>
    <x v="0"/>
    <x v="1"/>
    <n v="29.571581149249809"/>
  </r>
  <r>
    <s v="V143"/>
    <x v="135"/>
    <x v="0"/>
    <x v="1"/>
    <s v="Labels"/>
    <s v="OFF-LA-10002475"/>
    <s v="Avery 519"/>
    <s v="United States"/>
    <s v="CA-2017-102218"/>
    <x v="264"/>
    <d v="2017-09-04T00:00:00"/>
    <s v="Second Class"/>
    <n v="2"/>
    <n v="9"/>
    <s v="Autumn"/>
    <n v="11.696"/>
    <n v="9.7745555499218444"/>
    <n v="1.9214444500781553"/>
    <n v="0.16428218622419249"/>
    <n v="2"/>
    <n v="23.391999999999999"/>
    <n v="0.2"/>
    <n v="286"/>
    <x v="0"/>
    <x v="1"/>
    <n v="7.7591670085561804"/>
  </r>
  <r>
    <s v="V010"/>
    <x v="129"/>
    <x v="3"/>
    <x v="0"/>
    <s v="Chairs"/>
    <s v="FUR-CH-10001482"/>
    <s v="Office Star - Mesh Screen back chair with Vinyl seat"/>
    <s v="United States"/>
    <s v="CA-2014-161032"/>
    <x v="728"/>
    <d v="2014-11-23T00:00:00"/>
    <s v="Standard Class"/>
    <n v="5"/>
    <n v="11"/>
    <s v="Winter"/>
    <n v="392.94"/>
    <n v="261.03007090838088"/>
    <n v="131.90992909161912"/>
    <n v="0.33569992643054697"/>
    <n v="3"/>
    <n v="1178.82"/>
    <n v="0"/>
    <n v="446"/>
    <x v="0"/>
    <x v="2"/>
    <n v="117.3958865889261"/>
  </r>
  <r>
    <s v="V010"/>
    <x v="129"/>
    <x v="4"/>
    <x v="0"/>
    <s v="Furnishings"/>
    <s v="FUR-FU-10000087"/>
    <s v="Executive Impressions 14&quot; Two-Color Numerals Wall Clock"/>
    <s v="United States"/>
    <s v="CA-2015-102778"/>
    <x v="82"/>
    <d v="2015-11-24T00:00:00"/>
    <s v="First Class"/>
    <n v="3"/>
    <n v="11"/>
    <s v="Winter"/>
    <n v="18.175999999999998"/>
    <n v="12.15636640963929"/>
    <n v="6.0196335903607086"/>
    <n v="0.33118582693445803"/>
    <n v="1"/>
    <n v="18.175999999999998"/>
    <n v="0.2"/>
    <n v="210"/>
    <x v="0"/>
    <x v="1"/>
    <n v="24.998883900419759"/>
  </r>
  <r>
    <s v="V117"/>
    <x v="104"/>
    <x v="4"/>
    <x v="1"/>
    <s v="Binders"/>
    <s v="OFF-BI-10003166"/>
    <s v="GBC Plasticlear Binding Covers"/>
    <s v="United States"/>
    <s v="CA-2017-154011"/>
    <x v="249"/>
    <d v="2017-06-26T00:00:00"/>
    <s v="Standard Class"/>
    <n v="7"/>
    <n v="6"/>
    <s v="Summer"/>
    <n v="6.8879999999999999"/>
    <n v="4.7770162482076772"/>
    <n v="2.1109837517923227"/>
    <n v="0.30647267012083662"/>
    <n v="3"/>
    <n v="20.664000000000001"/>
    <n v="0.8"/>
    <n v="346"/>
    <x v="1"/>
    <x v="1"/>
    <n v="4.6328185805187747"/>
  </r>
  <r>
    <s v="V006"/>
    <x v="132"/>
    <x v="0"/>
    <x v="0"/>
    <s v="Tables"/>
    <s v="FUR-TA-10000688"/>
    <s v="Chromcraft Bull-Nose Wood Round Conference Table Top, Wood Base"/>
    <s v="United States"/>
    <s v="CA-2017-154011"/>
    <x v="249"/>
    <d v="2017-06-26T00:00:00"/>
    <s v="Standard Class"/>
    <n v="7"/>
    <n v="6"/>
    <s v="Summer"/>
    <n v="457.48500000000001"/>
    <n v="303.37534827641008"/>
    <n v="154.10965172358993"/>
    <n v="0.33686274243656061"/>
    <n v="3"/>
    <n v="1372.4549999999999"/>
    <n v="0.3"/>
    <n v="170"/>
    <x v="1"/>
    <x v="0"/>
    <n v="257.27214938011969"/>
  </r>
  <r>
    <s v="V009"/>
    <x v="121"/>
    <x v="1"/>
    <x v="0"/>
    <s v="Chairs"/>
    <s v="FUR-CH-10003981"/>
    <s v="Global Commerce Series Low-Back Swivel/Tilt Chairs"/>
    <s v="United States"/>
    <s v="US-2017-165456"/>
    <x v="329"/>
    <d v="2017-12-03T00:00:00"/>
    <s v="First Class"/>
    <n v="3"/>
    <n v="11"/>
    <s v="Winter"/>
    <n v="1079.316"/>
    <n v="916.80883094249361"/>
    <n v="162.50716905750642"/>
    <n v="0.150564958786404"/>
    <n v="6"/>
    <n v="6475.8960000000006"/>
    <n v="0.3"/>
    <n v="408"/>
    <x v="0"/>
    <x v="0"/>
    <n v="331.38038252480447"/>
  </r>
  <r>
    <s v="V120"/>
    <x v="91"/>
    <x v="4"/>
    <x v="1"/>
    <s v="Paper"/>
    <s v="OFF-PA-10001878"/>
    <s v="Xerox 1891"/>
    <s v="United States"/>
    <s v="CA-2014-111857"/>
    <x v="488"/>
    <d v="2014-04-26T00:00:00"/>
    <s v="Second Class"/>
    <n v="3"/>
    <n v="4"/>
    <s v="Spring"/>
    <n v="48.91"/>
    <n v="32.889742517635987"/>
    <n v="16.020257482364009"/>
    <n v="0.32754564470177899"/>
    <n v="1"/>
    <n v="48.91"/>
    <n v="0"/>
    <n v="426"/>
    <x v="0"/>
    <x v="2"/>
    <n v="104.09357787975929"/>
  </r>
  <r>
    <s v="V126"/>
    <x v="8"/>
    <x v="4"/>
    <x v="1"/>
    <s v="Art"/>
    <s v="OFF-AR-10002375"/>
    <s v="Newell 351"/>
    <s v="United States"/>
    <s v="CA-2014-163650"/>
    <x v="865"/>
    <d v="2014-09-25T00:00:00"/>
    <s v="First Class"/>
    <n v="2"/>
    <n v="9"/>
    <s v="Autumn"/>
    <n v="9.84"/>
    <n v="6.9857377588545484"/>
    <n v="2.8542622411454515"/>
    <n v="0.29006730092941579"/>
    <n v="3"/>
    <n v="29.52"/>
    <n v="0"/>
    <n v="311"/>
    <x v="0"/>
    <x v="1"/>
    <n v="6.4940686784172517"/>
  </r>
  <r>
    <s v="V131"/>
    <x v="41"/>
    <x v="2"/>
    <x v="1"/>
    <s v="Binders"/>
    <s v="OFF-BI-10004965"/>
    <s v="Ibico Covers for Plastic or Wire Binding Elements"/>
    <s v="United States"/>
    <s v="CA-2014-163650"/>
    <x v="865"/>
    <d v="2014-09-25T00:00:00"/>
    <s v="First Class"/>
    <n v="2"/>
    <n v="9"/>
    <s v="Autumn"/>
    <n v="34.5"/>
    <n v="25.873869166432151"/>
    <n v="8.6261308335678493"/>
    <n v="0.25003277778457533"/>
    <n v="3"/>
    <n v="103.5"/>
    <n v="0"/>
    <n v="408"/>
    <x v="0"/>
    <x v="1"/>
    <n v="15.534631051452809"/>
  </r>
  <r>
    <s v="V130"/>
    <x v="34"/>
    <x v="2"/>
    <x v="1"/>
    <s v="Binders"/>
    <s v="OFF-BI-10004022"/>
    <s v="Acco Suede Grain Vinyl Round Ring Binder"/>
    <s v="United States"/>
    <s v="CA-2017-124114"/>
    <x v="580"/>
    <d v="2017-03-02T00:00:00"/>
    <s v="Same Day"/>
    <n v="0"/>
    <n v="3"/>
    <s v="Spring"/>
    <n v="0.55600000000000005"/>
    <n v="0.46217088522619371"/>
    <n v="9.3829114773806344E-2"/>
    <n v="0.16875740067231354"/>
    <n v="1"/>
    <n v="0.55600000000000005"/>
    <n v="0.8"/>
    <n v="207"/>
    <x v="0"/>
    <x v="1"/>
    <n v="4.2446239527194871"/>
  </r>
  <r>
    <s v="V103"/>
    <x v="33"/>
    <x v="4"/>
    <x v="1"/>
    <s v="Binders"/>
    <s v="OFF-BI-10000050"/>
    <s v="Angle-D Binders with Locking Rings, Label Holders"/>
    <s v="United States"/>
    <s v="US-2017-116505"/>
    <x v="701"/>
    <d v="2017-11-21T00:00:00"/>
    <s v="Second Class"/>
    <n v="4"/>
    <n v="11"/>
    <s v="Winter"/>
    <n v="43.8"/>
    <n v="33.539958209137538"/>
    <n v="10.260041790862459"/>
    <n v="0.23424752947174565"/>
    <n v="6"/>
    <n v="262.79999999999995"/>
    <n v="0"/>
    <n v="276"/>
    <x v="0"/>
    <x v="1"/>
    <n v="15.61301454983416"/>
  </r>
  <r>
    <s v="V118"/>
    <x v="73"/>
    <x v="3"/>
    <x v="1"/>
    <s v="Paper"/>
    <s v="OFF-PA-10002464"/>
    <s v="HP Office Recycled Paper (20Lb. and 87 Bright)"/>
    <s v="United States"/>
    <s v="CA-2017-161340"/>
    <x v="39"/>
    <d v="2017-06-01T00:00:00"/>
    <s v="Standard Class"/>
    <n v="4"/>
    <n v="5"/>
    <s v="Summer"/>
    <n v="13.872"/>
    <n v="9.7283542953319131"/>
    <n v="4.1436457046680868"/>
    <n v="0.29870571688783787"/>
    <n v="3"/>
    <n v="41.616"/>
    <n v="0.2"/>
    <n v="327"/>
    <x v="0"/>
    <x v="1"/>
    <n v="11.12806374292791"/>
  </r>
  <r>
    <s v="V046"/>
    <x v="70"/>
    <x v="3"/>
    <x v="0"/>
    <s v="Bookcases"/>
    <s v="FUR-BO-10004709"/>
    <s v="Bush Westfield Collection Bookcases, Medium Cherry Finish"/>
    <s v="United States"/>
    <s v="CA-2017-161340"/>
    <x v="39"/>
    <d v="2017-06-01T00:00:00"/>
    <s v="Standard Class"/>
    <n v="4"/>
    <n v="5"/>
    <s v="Summer"/>
    <n v="115.96"/>
    <n v="79.11981265127244"/>
    <n v="36.840187348727554"/>
    <n v="0.31769737278999272"/>
    <n v="4"/>
    <n v="463.84"/>
    <n v="0.5"/>
    <n v="118"/>
    <x v="0"/>
    <x v="0"/>
    <n v="95.814959084534976"/>
  </r>
  <r>
    <s v="V049"/>
    <x v="9"/>
    <x v="2"/>
    <x v="2"/>
    <s v="Accessories"/>
    <s v="TEC-AC-10003590"/>
    <s v="TRENDnet 56K USB 2.0 Phone, Internet and Fax Modem"/>
    <s v="United States"/>
    <s v="US-2015-163433"/>
    <x v="24"/>
    <d v="2015-04-22T00:00:00"/>
    <s v="Second Class"/>
    <n v="4"/>
    <n v="4"/>
    <s v="Spring"/>
    <n v="41.423999999999999"/>
    <n v="27.413190703921838"/>
    <n v="14.010809296078161"/>
    <n v="0.33822927037654887"/>
    <n v="2"/>
    <n v="82.847999999999999"/>
    <n v="0.2"/>
    <n v="421"/>
    <x v="0"/>
    <x v="2"/>
    <n v="90.607602555194006"/>
  </r>
  <r>
    <s v="V054"/>
    <x v="108"/>
    <x v="4"/>
    <x v="2"/>
    <s v="Phones"/>
    <s v="TEC-PH-10003357"/>
    <s v="Grandstream GXP2100 Mainstream Business Phone"/>
    <s v="United States"/>
    <s v="US-2015-163433"/>
    <x v="24"/>
    <d v="2015-04-22T00:00:00"/>
    <s v="Second Class"/>
    <n v="4"/>
    <n v="4"/>
    <s v="Spring"/>
    <n v="244.768"/>
    <n v="166.7339319093671"/>
    <n v="78.0340680906329"/>
    <n v="0.31880829230386692"/>
    <n v="4"/>
    <n v="979.072"/>
    <n v="0.2"/>
    <n v="347"/>
    <x v="0"/>
    <x v="2"/>
    <n v="110.5803102229326"/>
  </r>
  <r>
    <s v="V134"/>
    <x v="36"/>
    <x v="2"/>
    <x v="1"/>
    <s v="Art"/>
    <s v="OFF-AR-10003373"/>
    <s v="Boston School Pro Electric Pencil Sharpener, 1670"/>
    <s v="United States"/>
    <s v="US-2015-163433"/>
    <x v="24"/>
    <d v="2015-04-22T00:00:00"/>
    <s v="Second Class"/>
    <n v="4"/>
    <n v="4"/>
    <s v="Spring"/>
    <n v="74.352000000000004"/>
    <n v="52.164256049023052"/>
    <n v="22.187743950976952"/>
    <n v="0.29841489066840099"/>
    <n v="3"/>
    <n v="223.05600000000001"/>
    <n v="0.2"/>
    <n v="308"/>
    <x v="0"/>
    <x v="2"/>
    <n v="48.316693966056107"/>
  </r>
  <r>
    <s v="V100"/>
    <x v="17"/>
    <x v="2"/>
    <x v="1"/>
    <s v="Binders"/>
    <s v="OFF-BI-10003676"/>
    <s v="GBC Standard Recycled Report Covers, Clear Plastic Sheets"/>
    <s v="United States"/>
    <s v="US-2015-163433"/>
    <x v="24"/>
    <d v="2015-04-22T00:00:00"/>
    <s v="Second Class"/>
    <n v="4"/>
    <n v="4"/>
    <s v="Spring"/>
    <n v="4.3120000000000003"/>
    <n v="3.2478258539553169"/>
    <n v="1.0641741460446834"/>
    <n v="0.24679363312724567"/>
    <n v="2"/>
    <n v="8.6240000000000006"/>
    <n v="0.8"/>
    <n v="315"/>
    <x v="0"/>
    <x v="1"/>
    <n v="15.809924224992351"/>
  </r>
  <r>
    <s v="V038"/>
    <x v="139"/>
    <x v="3"/>
    <x v="0"/>
    <s v="Chairs"/>
    <s v="FUR-CH-10000225"/>
    <s v="Global Geo Office Task Chair, Gray"/>
    <s v="United States"/>
    <s v="US-2015-163433"/>
    <x v="24"/>
    <d v="2015-04-22T00:00:00"/>
    <s v="Second Class"/>
    <n v="4"/>
    <n v="4"/>
    <s v="Spring"/>
    <n v="56.686"/>
    <n v="46.872678169607603"/>
    <n v="9.8133218303923968"/>
    <n v="0.17311720407847433"/>
    <n v="1"/>
    <n v="56.686"/>
    <n v="0.3"/>
    <n v="300"/>
    <x v="0"/>
    <x v="0"/>
    <n v="234.6557652363706"/>
  </r>
  <r>
    <s v="V064"/>
    <x v="63"/>
    <x v="3"/>
    <x v="2"/>
    <s v="Phones"/>
    <s v="TEC-PH-10001870"/>
    <s v="Lunatik TT5L-002 Taktik Strike Impact Protection System for iPhone 5"/>
    <s v="United States"/>
    <s v="US-2015-163433"/>
    <x v="24"/>
    <d v="2015-04-22T00:00:00"/>
    <s v="Second Class"/>
    <n v="4"/>
    <n v="4"/>
    <s v="Spring"/>
    <n v="97.968000000000004"/>
    <n v="76.09532324112493"/>
    <n v="21.872676758875073"/>
    <n v="0.22326348153351169"/>
    <n v="2"/>
    <n v="195.93600000000001"/>
    <n v="0.2"/>
    <n v="356"/>
    <x v="0"/>
    <x v="2"/>
    <n v="55.220272473069173"/>
  </r>
  <r>
    <s v="V137"/>
    <x v="11"/>
    <x v="2"/>
    <x v="1"/>
    <s v="Art"/>
    <s v="OFF-AR-10003481"/>
    <s v="Newell 348"/>
    <s v="United States"/>
    <s v="US-2015-163433"/>
    <x v="24"/>
    <d v="2015-04-22T00:00:00"/>
    <s v="Second Class"/>
    <n v="4"/>
    <n v="4"/>
    <s v="Spring"/>
    <n v="7.8719999999999999"/>
    <n v="5.4078362619368354"/>
    <n v="2.4641637380631645"/>
    <n v="0.31302893014013777"/>
    <n v="3"/>
    <n v="23.616"/>
    <n v="0.2"/>
    <n v="205"/>
    <x v="0"/>
    <x v="1"/>
    <n v="6.7241333320113936"/>
  </r>
  <r>
    <s v="V114"/>
    <x v="13"/>
    <x v="1"/>
    <x v="1"/>
    <s v="Paper"/>
    <s v="OFF-PA-10003936"/>
    <s v="Xerox 1994"/>
    <s v="United States"/>
    <s v="US-2015-163433"/>
    <x v="24"/>
    <d v="2015-04-22T00:00:00"/>
    <s v="Second Class"/>
    <n v="4"/>
    <n v="4"/>
    <s v="Spring"/>
    <n v="15.552"/>
    <n v="12.12161122152026"/>
    <n v="3.43038877847974"/>
    <n v="0.22057541013887216"/>
    <n v="3"/>
    <n v="46.655999999999999"/>
    <n v="0.2"/>
    <n v="410"/>
    <x v="0"/>
    <x v="1"/>
    <n v="4.8922927140554471"/>
  </r>
  <r>
    <s v="V139"/>
    <x v="2"/>
    <x v="4"/>
    <x v="1"/>
    <s v="Binders"/>
    <s v="OFF-BI-10000320"/>
    <s v="GBC Plastic Binding Combs"/>
    <s v="United States"/>
    <s v="US-2015-163433"/>
    <x v="24"/>
    <d v="2015-04-22T00:00:00"/>
    <s v="Second Class"/>
    <n v="4"/>
    <n v="4"/>
    <s v="Spring"/>
    <n v="1.476"/>
    <n v="1.003114304791944"/>
    <n v="0.47288569520805601"/>
    <n v="0.32038326233608133"/>
    <n v="1"/>
    <n v="1.476"/>
    <n v="0.8"/>
    <n v="370"/>
    <x v="0"/>
    <x v="1"/>
    <n v="12.697985289013371"/>
  </r>
  <r>
    <s v="V117"/>
    <x v="104"/>
    <x v="3"/>
    <x v="1"/>
    <s v="Art"/>
    <s v="OFF-AR-10001972"/>
    <s v="Newell 323"/>
    <s v="United States"/>
    <s v="CA-2015-137603"/>
    <x v="444"/>
    <d v="2015-09-24T00:00:00"/>
    <s v="Standard Class"/>
    <n v="5"/>
    <n v="9"/>
    <s v="Autumn"/>
    <n v="8.4"/>
    <n v="7.0876117743274003"/>
    <n v="1.3123882256726001"/>
    <n v="0.15623669353245237"/>
    <n v="5"/>
    <n v="42"/>
    <n v="0"/>
    <n v="482"/>
    <x v="0"/>
    <x v="1"/>
    <n v="3.2402666556936328"/>
  </r>
  <r>
    <s v="V113"/>
    <x v="117"/>
    <x v="2"/>
    <x v="1"/>
    <s v="Art"/>
    <s v="OFF-AR-10003829"/>
    <s v="Newell 35"/>
    <s v="United States"/>
    <s v="CA-2014-128237"/>
    <x v="727"/>
    <d v="2014-03-30T00:00:00"/>
    <s v="Standard Class"/>
    <n v="5"/>
    <n v="3"/>
    <s v="Spring"/>
    <n v="6.56"/>
    <n v="5.4396273976429281"/>
    <n v="1.1203726023570715"/>
    <n v="0.17078850645687066"/>
    <n v="2"/>
    <n v="13.12"/>
    <n v="0"/>
    <n v="370"/>
    <x v="0"/>
    <x v="1"/>
    <n v="6.0903671846978531"/>
  </r>
  <r>
    <s v="V138"/>
    <x v="12"/>
    <x v="4"/>
    <x v="1"/>
    <s v="Art"/>
    <s v="OFF-AR-10003338"/>
    <s v="Eberhard Faber 3 1/2&quot; Golf Pencils"/>
    <s v="United States"/>
    <s v="CA-2014-128237"/>
    <x v="727"/>
    <d v="2014-03-30T00:00:00"/>
    <s v="Standard Class"/>
    <n v="5"/>
    <n v="3"/>
    <s v="Spring"/>
    <n v="14.88"/>
    <n v="12.40997041900278"/>
    <n v="2.4700295809972204"/>
    <n v="0.16599661162615728"/>
    <n v="2"/>
    <n v="29.76"/>
    <n v="0"/>
    <n v="220"/>
    <x v="0"/>
    <x v="1"/>
    <n v="10.586683171391719"/>
  </r>
  <r>
    <s v="V070"/>
    <x v="59"/>
    <x v="4"/>
    <x v="2"/>
    <s v="Accessories"/>
    <s v="TEC-AC-10002558"/>
    <s v="Imation Swivel Flash Drive USB flash drive - 8 GB"/>
    <s v="United States"/>
    <s v="CA-2014-128237"/>
    <x v="727"/>
    <d v="2014-03-30T00:00:00"/>
    <s v="Standard Class"/>
    <n v="5"/>
    <n v="3"/>
    <s v="Spring"/>
    <n v="45.48"/>
    <n v="32.351797832113959"/>
    <n v="13.128202167886037"/>
    <n v="0.28865879876618378"/>
    <n v="4"/>
    <n v="181.92"/>
    <n v="0"/>
    <n v="344"/>
    <x v="0"/>
    <x v="1"/>
    <n v="25.72737312669134"/>
  </r>
  <r>
    <s v="V127"/>
    <x v="39"/>
    <x v="0"/>
    <x v="1"/>
    <s v="Art"/>
    <s v="OFF-AR-10000034"/>
    <s v="BIC Brite Liner Grip Highlighters, Assorted, 5/Pack"/>
    <s v="United States"/>
    <s v="CA-2014-128237"/>
    <x v="727"/>
    <d v="2014-03-30T00:00:00"/>
    <s v="Standard Class"/>
    <n v="5"/>
    <n v="3"/>
    <s v="Spring"/>
    <n v="25.44"/>
    <n v="18.91502462686811"/>
    <n v="6.5249753731318911"/>
    <n v="0.25648488101933531"/>
    <n v="6"/>
    <n v="152.64000000000001"/>
    <n v="0"/>
    <n v="165"/>
    <x v="0"/>
    <x v="1"/>
    <n v="11.72163829277574"/>
  </r>
  <r>
    <s v="V131"/>
    <x v="41"/>
    <x v="4"/>
    <x v="1"/>
    <s v="Binders"/>
    <s v="OFF-BI-10001510"/>
    <s v="Deluxe Heavy-Duty Vinyl Round Ring Binder"/>
    <s v="United States"/>
    <s v="US-2016-102141"/>
    <x v="370"/>
    <d v="2016-08-31T00:00:00"/>
    <s v="Standard Class"/>
    <n v="5"/>
    <n v="8"/>
    <s v="Autumn"/>
    <n v="146.68799999999999"/>
    <n v="106.4277537388791"/>
    <n v="40.260246261120884"/>
    <n v="0.27446175734293798"/>
    <n v="8"/>
    <n v="1173.5039999999999"/>
    <n v="0.2"/>
    <n v="327"/>
    <x v="0"/>
    <x v="2"/>
    <n v="46.80129199681808"/>
  </r>
  <r>
    <s v="V107"/>
    <x v="38"/>
    <x v="3"/>
    <x v="1"/>
    <s v="Labels"/>
    <s v="OFF-LA-10000134"/>
    <s v="Avery 511"/>
    <s v="United States"/>
    <s v="CA-2017-148642"/>
    <x v="904"/>
    <d v="2017-03-12T00:00:00"/>
    <s v="Standard Class"/>
    <n v="6"/>
    <n v="3"/>
    <s v="Spring"/>
    <n v="4.9279999999999999"/>
    <n v="4.0942839354989324"/>
    <n v="0.8337160645010675"/>
    <n v="0.16917939620557376"/>
    <n v="2"/>
    <n v="9.8559999999999999"/>
    <n v="0.2"/>
    <n v="469"/>
    <x v="1"/>
    <x v="1"/>
    <n v="9.233153018696628"/>
  </r>
  <r>
    <s v="V127"/>
    <x v="39"/>
    <x v="0"/>
    <x v="1"/>
    <s v="Art"/>
    <s v="OFF-AR-10000588"/>
    <s v="Newell 345"/>
    <s v="United States"/>
    <s v="CA-2017-148642"/>
    <x v="904"/>
    <d v="2017-03-12T00:00:00"/>
    <s v="Standard Class"/>
    <n v="6"/>
    <n v="3"/>
    <s v="Spring"/>
    <n v="63.488"/>
    <n v="48.710212794654048"/>
    <n v="14.777787205345952"/>
    <n v="0.23276504544710735"/>
    <n v="4"/>
    <n v="253.952"/>
    <n v="0.2"/>
    <n v="236"/>
    <x v="1"/>
    <x v="1"/>
    <n v="9.3057848674896864"/>
  </r>
  <r>
    <s v="V114"/>
    <x v="13"/>
    <x v="1"/>
    <x v="1"/>
    <s v="Storage"/>
    <s v="OFF-ST-10003282"/>
    <s v="Advantus 10-Drawer Portable Organizer, Chrome Metal Frame, Smoke Drawers"/>
    <s v="United States"/>
    <s v="CA-2015-111948"/>
    <x v="1215"/>
    <d v="2015-11-11T00:00:00"/>
    <s v="Same Day"/>
    <n v="0"/>
    <n v="11"/>
    <s v="Winter"/>
    <n v="418.32"/>
    <n v="296.18929742441662"/>
    <n v="122.13070257558337"/>
    <n v="0.29195520791638785"/>
    <n v="7"/>
    <n v="2928.24"/>
    <n v="0"/>
    <n v="293"/>
    <x v="0"/>
    <x v="0"/>
    <n v="215.7989784591206"/>
  </r>
  <r>
    <s v="V112"/>
    <x v="53"/>
    <x v="1"/>
    <x v="1"/>
    <s v="Appliances"/>
    <s v="OFF-AP-10002311"/>
    <s v="Holmes Replacement Filter for HEPA Air Cleaner, Very Large Room, HEPA Filter"/>
    <s v="United States"/>
    <s v="CA-2015-111948"/>
    <x v="1215"/>
    <d v="2015-11-11T00:00:00"/>
    <s v="Same Day"/>
    <n v="0"/>
    <n v="11"/>
    <s v="Winter"/>
    <n v="123.858"/>
    <n v="94.702287890531096"/>
    <n v="29.155712109468908"/>
    <n v="0.23539627726484286"/>
    <n v="2"/>
    <n v="247.71600000000001"/>
    <n v="0.1"/>
    <n v="293"/>
    <x v="0"/>
    <x v="2"/>
    <n v="83.361452499141762"/>
  </r>
  <r>
    <s v="V077"/>
    <x v="107"/>
    <x v="3"/>
    <x v="2"/>
    <s v="Phones"/>
    <s v="TEC-PH-10000141"/>
    <s v="Clearsounds A400"/>
    <s v="United States"/>
    <s v="CA-2016-161907"/>
    <x v="41"/>
    <d v="2016-04-09T00:00:00"/>
    <s v="Standard Class"/>
    <n v="4"/>
    <n v="4"/>
    <s v="Spring"/>
    <n v="118.782"/>
    <n v="80.49339961739841"/>
    <n v="38.288600382601587"/>
    <n v="0.32234345593273045"/>
    <n v="3"/>
    <n v="356.346"/>
    <n v="0.4"/>
    <n v="245"/>
    <x v="0"/>
    <x v="2"/>
    <n v="46.349852743383472"/>
  </r>
  <r>
    <s v="V139"/>
    <x v="2"/>
    <x v="3"/>
    <x v="1"/>
    <s v="Supplies"/>
    <s v="OFF-SU-10000646"/>
    <s v="Premier Automatic Letter Opener"/>
    <s v="United States"/>
    <s v="CA-2016-161907"/>
    <x v="41"/>
    <d v="2016-04-09T00:00:00"/>
    <s v="Standard Class"/>
    <n v="4"/>
    <n v="4"/>
    <s v="Spring"/>
    <n v="769.18399999999997"/>
    <n v="525.10776592551349"/>
    <n v="244.07623407448648"/>
    <n v="0.31731839725538558"/>
    <n v="4"/>
    <n v="3076.7359999999999"/>
    <n v="0.2"/>
    <n v="244"/>
    <x v="0"/>
    <x v="0"/>
    <n v="293.2119924341431"/>
  </r>
  <r>
    <s v="V075"/>
    <x v="101"/>
    <x v="2"/>
    <x v="2"/>
    <s v="Accessories"/>
    <s v="TEC-AC-10002076"/>
    <s v="Microsoft Natural Keyboard Elite"/>
    <s v="United States"/>
    <s v="CA-2017-124940"/>
    <x v="1216"/>
    <d v="2017-02-26T00:00:00"/>
    <s v="Standard Class"/>
    <n v="5"/>
    <n v="2"/>
    <s v="Spring"/>
    <n v="47.904000000000003"/>
    <n v="39.605416455799599"/>
    <n v="8.2985835442004046"/>
    <n v="0.1732336244196811"/>
    <n v="1"/>
    <n v="47.904000000000003"/>
    <n v="0.2"/>
    <n v="171"/>
    <x v="0"/>
    <x v="0"/>
    <n v="221.98714806042261"/>
  </r>
  <r>
    <s v="V114"/>
    <x v="13"/>
    <x v="3"/>
    <x v="1"/>
    <s v="Paper"/>
    <s v="OFF-PA-10000743"/>
    <s v="Xerox 1977"/>
    <s v="United States"/>
    <s v="US-2017-108343"/>
    <x v="228"/>
    <d v="2017-07-25T00:00:00"/>
    <s v="Standard Class"/>
    <n v="5"/>
    <n v="7"/>
    <s v="Summer"/>
    <n v="13.36"/>
    <n v="11.317172140084439"/>
    <n v="2.04282785991556"/>
    <n v="0.15290627693978742"/>
    <n v="2"/>
    <n v="26.72"/>
    <n v="0"/>
    <n v="453"/>
    <x v="0"/>
    <x v="1"/>
    <n v="12.147073831448729"/>
  </r>
  <r>
    <s v="V013"/>
    <x v="97"/>
    <x v="3"/>
    <x v="0"/>
    <s v="Chairs"/>
    <s v="FUR-CH-10002780"/>
    <s v="Office Star - Task Chair with Contemporary Loop Arms"/>
    <s v="United States"/>
    <s v="US-2017-108343"/>
    <x v="228"/>
    <d v="2017-07-25T00:00:00"/>
    <s v="Standard Class"/>
    <n v="5"/>
    <n v="7"/>
    <s v="Summer"/>
    <n v="163.76400000000001"/>
    <n v="114.673996814676"/>
    <n v="49.090003185324008"/>
    <n v="0.29976065060284313"/>
    <n v="2"/>
    <n v="327.52800000000002"/>
    <n v="0.1"/>
    <n v="291"/>
    <x v="0"/>
    <x v="0"/>
    <n v="192.99772485705631"/>
  </r>
  <r>
    <s v="V029"/>
    <x v="54"/>
    <x v="2"/>
    <x v="0"/>
    <s v="Furnishings"/>
    <s v="FUR-FU-10000747"/>
    <s v="Tenex B1-RE Series Chair Mats for Low Pile Carpets"/>
    <s v="United States"/>
    <s v="US-2017-108343"/>
    <x v="228"/>
    <d v="2017-07-25T00:00:00"/>
    <s v="Standard Class"/>
    <n v="5"/>
    <n v="7"/>
    <s v="Summer"/>
    <n v="183.92"/>
    <n v="146.79854336602369"/>
    <n v="37.121456633976294"/>
    <n v="0.20183480118516908"/>
    <n v="4"/>
    <n v="735.68"/>
    <n v="0"/>
    <n v="143"/>
    <x v="0"/>
    <x v="2"/>
    <n v="84.258839131627752"/>
  </r>
  <r>
    <s v="V044"/>
    <x v="69"/>
    <x v="3"/>
    <x v="0"/>
    <s v="Furnishings"/>
    <s v="FUR-FU-10002445"/>
    <s v="DAX Two-Tone Rosewood/Black Document Frame, Desktop, 5 x 7"/>
    <s v="United States"/>
    <s v="US-2016-111563"/>
    <x v="254"/>
    <d v="2016-11-08T00:00:00"/>
    <s v="Standard Class"/>
    <n v="4"/>
    <n v="11"/>
    <s v="Winter"/>
    <n v="11.375999999999999"/>
    <n v="8.0822510270319494"/>
    <n v="3.29374897296805"/>
    <n v="0.28953489565471607"/>
    <n v="3"/>
    <n v="34.128"/>
    <n v="0.6"/>
    <n v="256"/>
    <x v="0"/>
    <x v="1"/>
    <n v="19.95630873397468"/>
  </r>
  <r>
    <s v="V036"/>
    <x v="126"/>
    <x v="2"/>
    <x v="0"/>
    <s v="Furnishings"/>
    <s v="FUR-FU-10000723"/>
    <s v="Deflect-o EconoMat Studded, No Bevel Mat for Low Pile Carpeting"/>
    <s v="United States"/>
    <s v="US-2016-111563"/>
    <x v="254"/>
    <d v="2016-11-08T00:00:00"/>
    <s v="Standard Class"/>
    <n v="4"/>
    <n v="11"/>
    <s v="Winter"/>
    <n v="66.111999999999995"/>
    <n v="54.081370240469802"/>
    <n v="12.030629759530193"/>
    <n v="0.18197346562696928"/>
    <n v="4"/>
    <n v="264.44799999999998"/>
    <n v="0.6"/>
    <n v="115"/>
    <x v="0"/>
    <x v="0"/>
    <n v="71.448959236646687"/>
  </r>
  <r>
    <s v="V107"/>
    <x v="38"/>
    <x v="2"/>
    <x v="1"/>
    <s v="Paper"/>
    <s v="OFF-PA-10003641"/>
    <s v="Xerox 1909"/>
    <s v="United States"/>
    <s v="CA-2017-121853"/>
    <x v="397"/>
    <d v="2017-09-29T00:00:00"/>
    <s v="Standard Class"/>
    <n v="6"/>
    <n v="9"/>
    <s v="Autumn"/>
    <n v="211.04"/>
    <n v="148.1569099040955"/>
    <n v="62.883090095904493"/>
    <n v="0.297967636921458"/>
    <n v="8"/>
    <n v="1688.32"/>
    <n v="0"/>
    <n v="177"/>
    <x v="1"/>
    <x v="2"/>
    <n v="51.835935518818523"/>
  </r>
  <r>
    <s v="V008"/>
    <x v="0"/>
    <x v="4"/>
    <x v="0"/>
    <s v="Chairs"/>
    <s v="FUR-CH-10003973"/>
    <s v="GuestStacker Chair with Chrome Finish Legs"/>
    <s v="United States"/>
    <s v="CA-2017-121853"/>
    <x v="397"/>
    <d v="2017-09-29T00:00:00"/>
    <s v="Standard Class"/>
    <n v="6"/>
    <n v="9"/>
    <s v="Autumn"/>
    <n v="594.81600000000003"/>
    <n v="504.94618565446859"/>
    <n v="89.869814345531438"/>
    <n v="0.15108842792650404"/>
    <n v="2"/>
    <n v="1189.6320000000001"/>
    <n v="0.2"/>
    <n v="151"/>
    <x v="1"/>
    <x v="0"/>
    <n v="735.77895983896838"/>
  </r>
  <r>
    <s v="V105"/>
    <x v="85"/>
    <x v="0"/>
    <x v="1"/>
    <s v="Binders"/>
    <s v="OFF-BI-10000977"/>
    <s v="Ibico Plastic Spiral Binding Combs"/>
    <s v="United States"/>
    <s v="CA-2017-121853"/>
    <x v="397"/>
    <d v="2017-09-29T00:00:00"/>
    <s v="Standard Class"/>
    <n v="6"/>
    <n v="9"/>
    <s v="Autumn"/>
    <n v="72.959999999999994"/>
    <n v="58.121713356469058"/>
    <n v="14.838286643530935"/>
    <n v="0.20337563930278146"/>
    <n v="3"/>
    <n v="218.88"/>
    <n v="0.2"/>
    <n v="101"/>
    <x v="1"/>
    <x v="0"/>
    <n v="96.49183921916628"/>
  </r>
  <r>
    <s v="V031"/>
    <x v="18"/>
    <x v="2"/>
    <x v="0"/>
    <s v="Furnishings"/>
    <s v="FUR-FU-10004053"/>
    <s v="DAX Two-Tone Silver Metal Document Frame"/>
    <s v="United States"/>
    <s v="US-2017-130687"/>
    <x v="210"/>
    <d v="2017-09-10T00:00:00"/>
    <s v="First Class"/>
    <n v="3"/>
    <n v="9"/>
    <s v="Autumn"/>
    <n v="80.959999999999994"/>
    <n v="56.351170238436268"/>
    <n v="24.608829761563726"/>
    <n v="0.30396281820113302"/>
    <n v="4"/>
    <n v="323.83999999999997"/>
    <n v="0"/>
    <n v="331"/>
    <x v="0"/>
    <x v="1"/>
    <n v="26.93263925178271"/>
  </r>
  <r>
    <s v="V052"/>
    <x v="128"/>
    <x v="0"/>
    <x v="2"/>
    <s v="Phones"/>
    <s v="TEC-PH-10002033"/>
    <s v="Konftel 250 Conference phone - Charcoal black"/>
    <s v="United States"/>
    <s v="US-2017-130687"/>
    <x v="210"/>
    <d v="2017-09-10T00:00:00"/>
    <s v="First Class"/>
    <n v="3"/>
    <n v="9"/>
    <s v="Autumn"/>
    <n v="455.71199999999999"/>
    <n v="307.85974203915191"/>
    <n v="147.85225796084808"/>
    <n v="0.32444231874703339"/>
    <n v="2"/>
    <n v="911.42399999999998"/>
    <n v="0.2"/>
    <n v="160"/>
    <x v="0"/>
    <x v="0"/>
    <n v="264.64258911218349"/>
  </r>
  <r>
    <s v="V128"/>
    <x v="72"/>
    <x v="3"/>
    <x v="1"/>
    <s v="Art"/>
    <s v="OFF-AR-10004260"/>
    <s v="Boston 1799 Powerhouse Electric Pencil Sharpener"/>
    <s v="United States"/>
    <s v="US-2017-130687"/>
    <x v="210"/>
    <d v="2017-09-10T00:00:00"/>
    <s v="First Class"/>
    <n v="3"/>
    <n v="9"/>
    <s v="Autumn"/>
    <n v="25.98"/>
    <n v="17.735586047955351"/>
    <n v="8.2444139520446491"/>
    <n v="0.31733694965529824"/>
    <n v="1"/>
    <n v="25.98"/>
    <n v="0"/>
    <n v="231"/>
    <x v="0"/>
    <x v="2"/>
    <n v="89.997359961278875"/>
  </r>
  <r>
    <s v="V107"/>
    <x v="38"/>
    <x v="4"/>
    <x v="1"/>
    <s v="Appliances"/>
    <s v="OFF-AP-10004655"/>
    <s v="Holmes Visible Mist Ultrasonic Humidifier with 2.3-Gallon Output per Day, Replacement Filter"/>
    <s v="United States"/>
    <s v="CA-2015-164497"/>
    <x v="109"/>
    <d v="2015-11-30T00:00:00"/>
    <s v="First Class"/>
    <n v="2"/>
    <n v="11"/>
    <s v="Winter"/>
    <n v="45.28"/>
    <n v="37.45032412372359"/>
    <n v="7.8296758762764114"/>
    <n v="0.17291687005910802"/>
    <n v="4"/>
    <n v="181.12"/>
    <n v="0"/>
    <n v="481"/>
    <x v="0"/>
    <x v="1"/>
    <n v="30.416905299520529"/>
  </r>
  <r>
    <s v="V128"/>
    <x v="72"/>
    <x v="2"/>
    <x v="1"/>
    <s v="Envelopes"/>
    <s v="OFF-EN-10001539"/>
    <s v="Staple envelope"/>
    <s v="United States"/>
    <s v="US-2015-153283"/>
    <x v="768"/>
    <d v="2015-11-18T00:00:00"/>
    <s v="Standard Class"/>
    <n v="6"/>
    <n v="11"/>
    <s v="Winter"/>
    <n v="15.56"/>
    <n v="11.05146322277445"/>
    <n v="4.5085367772255509"/>
    <n v="0.28975172090138501"/>
    <n v="2"/>
    <n v="31.12"/>
    <n v="0"/>
    <n v="151"/>
    <x v="1"/>
    <x v="1"/>
    <n v="16.04516940805965"/>
  </r>
  <r>
    <s v="V094"/>
    <x v="105"/>
    <x v="1"/>
    <x v="2"/>
    <s v="Phones"/>
    <s v="TEC-PH-10001817"/>
    <s v="Wilson Electronics DB Pro Signal Booster"/>
    <s v="United States"/>
    <s v="CA-2016-108056"/>
    <x v="321"/>
    <d v="2016-10-03T00:00:00"/>
    <s v="Standard Class"/>
    <n v="4"/>
    <n v="9"/>
    <s v="Autumn"/>
    <n v="859.2"/>
    <n v="588.48744337062624"/>
    <n v="270.71255662937381"/>
    <n v="0.31507513574182239"/>
    <n v="3"/>
    <n v="2577.6000000000004"/>
    <n v="0.2"/>
    <n v="396"/>
    <x v="0"/>
    <x v="0"/>
    <n v="441.63007949086881"/>
  </r>
  <r>
    <s v="V106"/>
    <x v="110"/>
    <x v="1"/>
    <x v="1"/>
    <s v="Appliances"/>
    <s v="OFF-AP-10002578"/>
    <s v="Fellowes Premier Superior Surge Suppressor, 10-Outlet, With Phone and Remote"/>
    <s v="United States"/>
    <s v="CA-2017-127726"/>
    <x v="220"/>
    <d v="2017-09-13T00:00:00"/>
    <s v="Second Class"/>
    <n v="2"/>
    <n v="9"/>
    <s v="Autumn"/>
    <n v="195.68"/>
    <n v="138.66009174576831"/>
    <n v="57.019908254231694"/>
    <n v="0.29139364398115131"/>
    <n v="4"/>
    <n v="782.72"/>
    <n v="0"/>
    <n v="279"/>
    <x v="0"/>
    <x v="2"/>
    <n v="89.646420407116779"/>
  </r>
  <r>
    <s v="V121"/>
    <x v="7"/>
    <x v="0"/>
    <x v="1"/>
    <s v="Fasteners"/>
    <s v="OFF-FA-10000992"/>
    <s v="Acco Clips to Go Binder Clips, 24 Clips in Two Sizes"/>
    <s v="United States"/>
    <s v="CA-2017-127726"/>
    <x v="220"/>
    <d v="2017-09-13T00:00:00"/>
    <s v="Second Class"/>
    <n v="2"/>
    <n v="9"/>
    <s v="Autumn"/>
    <n v="14.2"/>
    <n v="10.623779344491901"/>
    <n v="3.5762206555080986"/>
    <n v="0.25184652503578159"/>
    <n v="4"/>
    <n v="56.8"/>
    <n v="0"/>
    <n v="130"/>
    <x v="0"/>
    <x v="1"/>
    <n v="7.1811858352224824"/>
  </r>
  <r>
    <s v="V005"/>
    <x v="103"/>
    <x v="3"/>
    <x v="0"/>
    <s v="Bookcases"/>
    <s v="FUR-BO-10001798"/>
    <s v="Bush Somerset Collection Bookcase"/>
    <s v="United States"/>
    <s v="CA-2017-110198"/>
    <x v="927"/>
    <d v="2017-05-02T00:00:00"/>
    <s v="First Class"/>
    <n v="1"/>
    <n v="5"/>
    <s v="Summer"/>
    <n v="314.35199999999998"/>
    <n v="222.8617710140341"/>
    <n v="91.490228985965871"/>
    <n v="0.29104389024394905"/>
    <n v="3"/>
    <n v="943.05599999999993"/>
    <n v="0.2"/>
    <n v="254"/>
    <x v="0"/>
    <x v="0"/>
    <n v="178.02160886322201"/>
  </r>
  <r>
    <s v="V135"/>
    <x v="51"/>
    <x v="2"/>
    <x v="1"/>
    <s v="Labels"/>
    <s v="OFF-LA-10004409"/>
    <s v="Avery 492"/>
    <s v="United States"/>
    <s v="CA-2017-110198"/>
    <x v="927"/>
    <d v="2017-05-02T00:00:00"/>
    <s v="First Class"/>
    <n v="1"/>
    <n v="5"/>
    <s v="Summer"/>
    <n v="4.6079999999999997"/>
    <n v="3.1892904639065121"/>
    <n v="1.4187095360934876"/>
    <n v="0.30787967363139923"/>
    <n v="2"/>
    <n v="9.2159999999999993"/>
    <n v="0.2"/>
    <n v="220"/>
    <x v="0"/>
    <x v="1"/>
    <n v="5.458340846814167"/>
  </r>
  <r>
    <s v="V122"/>
    <x v="5"/>
    <x v="1"/>
    <x v="1"/>
    <s v="Fasteners"/>
    <s v="OFF-FA-10000621"/>
    <s v="OIC Colored Binder Clips, Assorted Sizes"/>
    <s v="United States"/>
    <s v="CA-2017-130715"/>
    <x v="118"/>
    <d v="2017-09-20T00:00:00"/>
    <s v="Standard Class"/>
    <n v="4"/>
    <n v="9"/>
    <s v="Autumn"/>
    <n v="17.899999999999999"/>
    <n v="12.05918085586163"/>
    <n v="5.8408191441383686"/>
    <n v="0.32630274548259047"/>
    <n v="5"/>
    <n v="89.5"/>
    <n v="0"/>
    <n v="150"/>
    <x v="0"/>
    <x v="1"/>
    <n v="9.493671957577595"/>
  </r>
  <r>
    <s v="V132"/>
    <x v="23"/>
    <x v="0"/>
    <x v="1"/>
    <s v="Binders"/>
    <s v="OFF-BI-10003196"/>
    <s v="Accohide Poly Flexible Ring Binders"/>
    <s v="United States"/>
    <s v="CA-2014-155264"/>
    <x v="538"/>
    <d v="2014-10-22T00:00:00"/>
    <s v="Second Class"/>
    <n v="3"/>
    <n v="10"/>
    <s v="Autumn"/>
    <n v="2.992"/>
    <n v="2.1387459254264529"/>
    <n v="0.85325407457354707"/>
    <n v="0.28517850086014274"/>
    <n v="1"/>
    <n v="2.992"/>
    <n v="0.2"/>
    <n v="194"/>
    <x v="0"/>
    <x v="1"/>
    <n v="2.7478730346007101"/>
  </r>
  <r>
    <s v="V128"/>
    <x v="72"/>
    <x v="0"/>
    <x v="1"/>
    <s v="Binders"/>
    <s v="OFF-BI-10003727"/>
    <s v="Avery Durable Slant Ring Binders With Label Holder"/>
    <s v="United States"/>
    <s v="CA-2014-155264"/>
    <x v="538"/>
    <d v="2014-10-22T00:00:00"/>
    <s v="Second Class"/>
    <n v="3"/>
    <n v="10"/>
    <s v="Autumn"/>
    <n v="20.064"/>
    <n v="13.809080973126919"/>
    <n v="6.2549190268730808"/>
    <n v="0.31174835660252598"/>
    <n v="6"/>
    <n v="120.384"/>
    <n v="0.2"/>
    <n v="275"/>
    <x v="0"/>
    <x v="1"/>
    <n v="10.635296083221091"/>
  </r>
  <r>
    <s v="V097"/>
    <x v="25"/>
    <x v="4"/>
    <x v="1"/>
    <s v="Paper"/>
    <s v="OFF-PA-10003228"/>
    <s v="Xerox 1917"/>
    <s v="United States"/>
    <s v="CA-2014-155264"/>
    <x v="538"/>
    <d v="2014-10-22T00:00:00"/>
    <s v="Second Class"/>
    <n v="3"/>
    <n v="10"/>
    <s v="Autumn"/>
    <n v="146.72999999999999"/>
    <n v="95.632964537136814"/>
    <n v="51.097035462863175"/>
    <n v="0.34823850243892307"/>
    <n v="3"/>
    <n v="440.18999999999994"/>
    <n v="0"/>
    <n v="110"/>
    <x v="0"/>
    <x v="0"/>
    <n v="114.704117406482"/>
  </r>
  <r>
    <s v="V116"/>
    <x v="62"/>
    <x v="0"/>
    <x v="1"/>
    <s v="Labels"/>
    <s v="OFF-LA-10002787"/>
    <s v="Avery 480"/>
    <s v="United States"/>
    <s v="CA-2014-155264"/>
    <x v="538"/>
    <d v="2014-10-22T00:00:00"/>
    <s v="Second Class"/>
    <n v="3"/>
    <n v="10"/>
    <s v="Autumn"/>
    <n v="18.75"/>
    <n v="12.374420054279611"/>
    <n v="6.3755799457203892"/>
    <n v="0.34003093043842075"/>
    <n v="5"/>
    <n v="93.75"/>
    <n v="0"/>
    <n v="491"/>
    <x v="0"/>
    <x v="1"/>
    <n v="9.6679237688347541"/>
  </r>
  <r>
    <s v="V071"/>
    <x v="114"/>
    <x v="2"/>
    <x v="2"/>
    <s v="Phones"/>
    <s v="TEC-PH-10001305"/>
    <s v="Panasonic KX TS208W Corded phone"/>
    <s v="United States"/>
    <s v="CA-2014-155264"/>
    <x v="538"/>
    <d v="2014-10-22T00:00:00"/>
    <s v="Second Class"/>
    <n v="3"/>
    <n v="10"/>
    <s v="Autumn"/>
    <n v="117.57599999999999"/>
    <n v="98.054362209016432"/>
    <n v="19.521637790983561"/>
    <n v="0.16603420588371404"/>
    <n v="3"/>
    <n v="352.72799999999995"/>
    <n v="0.2"/>
    <n v="111"/>
    <x v="0"/>
    <x v="0"/>
    <n v="122.7555546653592"/>
  </r>
  <r>
    <s v="V134"/>
    <x v="36"/>
    <x v="2"/>
    <x v="1"/>
    <s v="Binders"/>
    <s v="OFF-BI-10001036"/>
    <s v="Cardinal EasyOpen D-Ring Binders"/>
    <s v="United States"/>
    <s v="CA-2016-119123"/>
    <x v="69"/>
    <d v="2016-03-18T00:00:00"/>
    <s v="Standard Class"/>
    <n v="5"/>
    <n v="3"/>
    <s v="Spring"/>
    <n v="51.183999999999997"/>
    <n v="40.86201516833102"/>
    <n v="10.321984831668978"/>
    <n v="0.20166428633301381"/>
    <n v="7"/>
    <n v="358.28800000000001"/>
    <n v="0.2"/>
    <n v="454"/>
    <x v="0"/>
    <x v="1"/>
    <n v="14.31834938362061"/>
  </r>
  <r>
    <s v="V040"/>
    <x v="98"/>
    <x v="2"/>
    <x v="0"/>
    <s v="Tables"/>
    <s v="FUR-TA-10001086"/>
    <s v="SAFCO PlanMaster Boards, 60w x 37-1/2d, White Melamine"/>
    <s v="United States"/>
    <s v="CA-2017-109085"/>
    <x v="922"/>
    <d v="2017-02-20T00:00:00"/>
    <s v="First Class"/>
    <n v="3"/>
    <n v="2"/>
    <s v="Spring"/>
    <n v="455.97"/>
    <n v="306.39797206349448"/>
    <n v="149.57202793650555"/>
    <n v="0.32803041414238993"/>
    <n v="5"/>
    <n v="2279.8500000000004"/>
    <n v="0.4"/>
    <n v="144"/>
    <x v="0"/>
    <x v="0"/>
    <n v="349.64307636388293"/>
  </r>
  <r>
    <s v="V115"/>
    <x v="44"/>
    <x v="2"/>
    <x v="1"/>
    <s v="Binders"/>
    <s v="OFF-BI-10001525"/>
    <s v="Acco Pressboard Covers with Storage Hooks, 14 7/8&quot; x 11&quot;, Executive Red"/>
    <s v="United States"/>
    <s v="CA-2017-109085"/>
    <x v="922"/>
    <d v="2017-02-20T00:00:00"/>
    <s v="First Class"/>
    <n v="3"/>
    <n v="2"/>
    <s v="Spring"/>
    <n v="5.7149999999999999"/>
    <n v="3.843907579500597"/>
    <n v="1.8710924204994028"/>
    <n v="0.32740024855632599"/>
    <n v="5"/>
    <n v="28.574999999999999"/>
    <n v="0.7"/>
    <n v="389"/>
    <x v="0"/>
    <x v="1"/>
    <n v="5.718400773880254"/>
  </r>
  <r>
    <s v="V052"/>
    <x v="128"/>
    <x v="0"/>
    <x v="2"/>
    <s v="Phones"/>
    <s v="TEC-PH-10000526"/>
    <s v="Vtech CS6719"/>
    <s v="United States"/>
    <s v="CA-2017-109085"/>
    <x v="922"/>
    <d v="2017-02-20T00:00:00"/>
    <s v="First Class"/>
    <n v="3"/>
    <n v="2"/>
    <s v="Spring"/>
    <n v="57.594000000000001"/>
    <n v="45.246881101059451"/>
    <n v="12.34711889894055"/>
    <n v="0.21438203456854099"/>
    <n v="1"/>
    <n v="57.594000000000001"/>
    <n v="0.4"/>
    <n v="304"/>
    <x v="0"/>
    <x v="0"/>
    <n v="194.7933761277269"/>
  </r>
  <r>
    <s v="V024"/>
    <x v="50"/>
    <x v="3"/>
    <x v="0"/>
    <s v="Furnishings"/>
    <s v="FUR-FU-10004973"/>
    <s v="Flat Face Poster Frame"/>
    <s v="United States"/>
    <s v="CA-2017-109085"/>
    <x v="922"/>
    <d v="2017-02-20T00:00:00"/>
    <s v="First Class"/>
    <n v="3"/>
    <n v="2"/>
    <s v="Spring"/>
    <n v="30.143999999999998"/>
    <n v="21.70300268208354"/>
    <n v="8.4409973179164588"/>
    <n v="0.28002246941071057"/>
    <n v="2"/>
    <n v="60.287999999999997"/>
    <n v="0.2"/>
    <n v="318"/>
    <x v="0"/>
    <x v="2"/>
    <n v="39.973748331078028"/>
  </r>
  <r>
    <s v="V040"/>
    <x v="98"/>
    <x v="3"/>
    <x v="0"/>
    <s v="Chairs"/>
    <s v="FUR-CH-10003981"/>
    <s v="Global Commerce Series Low-Back Swivel/Tilt Chairs"/>
    <s v="United States"/>
    <s v="CA-2017-109085"/>
    <x v="922"/>
    <d v="2017-02-20T00:00:00"/>
    <s v="First Class"/>
    <n v="3"/>
    <n v="2"/>
    <s v="Spring"/>
    <n v="899.43"/>
    <n v="614.74654466540983"/>
    <n v="284.68345533459012"/>
    <n v="0.31651541013151679"/>
    <n v="5"/>
    <n v="4497.1499999999996"/>
    <n v="0.3"/>
    <n v="427"/>
    <x v="0"/>
    <x v="0"/>
    <n v="331.38038252480447"/>
  </r>
  <r>
    <s v="V026"/>
    <x v="134"/>
    <x v="4"/>
    <x v="0"/>
    <s v="Furnishings"/>
    <s v="FUR-FU-10000277"/>
    <s v="Deflect-o DuraMat Antistatic Studded Beveled Mat for Medium Pile Carpeting"/>
    <s v="United States"/>
    <s v="CA-2016-114860"/>
    <x v="596"/>
    <d v="2016-12-28T00:00:00"/>
    <s v="Standard Class"/>
    <n v="6"/>
    <n v="12"/>
    <s v="Winter"/>
    <n v="842.72"/>
    <n v="575.66677798275032"/>
    <n v="267.05322201724971"/>
    <n v="0.31689436825665668"/>
    <n v="8"/>
    <n v="6741.76"/>
    <n v="0"/>
    <n v="355"/>
    <x v="1"/>
    <x v="0"/>
    <n v="296.45303768387998"/>
  </r>
  <r>
    <s v="V036"/>
    <x v="126"/>
    <x v="4"/>
    <x v="0"/>
    <s v="Furnishings"/>
    <s v="FUR-FU-10001934"/>
    <s v="Magnifier Swing Arm Lamp"/>
    <s v="United States"/>
    <s v="CA-2016-114860"/>
    <x v="596"/>
    <d v="2016-12-28T00:00:00"/>
    <s v="Standard Class"/>
    <n v="6"/>
    <n v="12"/>
    <s v="Winter"/>
    <n v="41.96"/>
    <n v="34.914634473261152"/>
    <n v="7.0453655267388484"/>
    <n v="0.16790670940750355"/>
    <n v="2"/>
    <n v="83.92"/>
    <n v="0"/>
    <n v="347"/>
    <x v="1"/>
    <x v="1"/>
    <n v="18.765082467178239"/>
  </r>
  <r>
    <s v="V121"/>
    <x v="7"/>
    <x v="1"/>
    <x v="1"/>
    <s v="Binders"/>
    <s v="OFF-BI-10004970"/>
    <s v="ACCOHIDE 3-Ring Binder, Blue, 1&quot;"/>
    <s v="United States"/>
    <s v="CA-2016-159009"/>
    <x v="713"/>
    <d v="2016-09-27T00:00:00"/>
    <s v="Standard Class"/>
    <n v="4"/>
    <n v="9"/>
    <s v="Autumn"/>
    <n v="13.215999999999999"/>
    <n v="10.65773818959403"/>
    <n v="2.5582618104059698"/>
    <n v="0.19357307887454372"/>
    <n v="4"/>
    <n v="52.863999999999997"/>
    <n v="0.2"/>
    <n v="120"/>
    <x v="0"/>
    <x v="1"/>
    <n v="6.2396688727067593"/>
  </r>
  <r>
    <s v="V048"/>
    <x v="99"/>
    <x v="4"/>
    <x v="0"/>
    <s v="Chairs"/>
    <s v="FUR-CH-10003396"/>
    <s v="Global Deluxe Steno Chair"/>
    <s v="United States"/>
    <s v="CA-2016-159009"/>
    <x v="713"/>
    <d v="2016-09-27T00:00:00"/>
    <s v="Standard Class"/>
    <n v="4"/>
    <n v="9"/>
    <s v="Autumn"/>
    <n v="184.75200000000001"/>
    <n v="137.5673634225104"/>
    <n v="47.184636577489613"/>
    <n v="0.2553944562304582"/>
    <n v="3"/>
    <n v="554.25600000000009"/>
    <n v="0.2"/>
    <n v="140"/>
    <x v="0"/>
    <x v="2"/>
    <n v="69.613834946797752"/>
  </r>
  <r>
    <s v="V006"/>
    <x v="132"/>
    <x v="1"/>
    <x v="0"/>
    <s v="Chairs"/>
    <s v="FUR-CH-10003973"/>
    <s v="GuestStacker Chair with Chrome Finish Legs"/>
    <s v="United States"/>
    <s v="CA-2017-148411"/>
    <x v="241"/>
    <d v="2017-09-26T00:00:00"/>
    <s v="First Class"/>
    <n v="2"/>
    <n v="9"/>
    <s v="Autumn"/>
    <n v="520.46400000000006"/>
    <n v="426.90616067733907"/>
    <n v="93.557839322660982"/>
    <n v="0.17975852186253222"/>
    <n v="2"/>
    <n v="1040.9280000000001"/>
    <n v="0.3"/>
    <n v="377"/>
    <x v="0"/>
    <x v="0"/>
    <n v="735.77895983896838"/>
  </r>
  <r>
    <s v="V134"/>
    <x v="36"/>
    <x v="2"/>
    <x v="1"/>
    <s v="Paper"/>
    <s v="OFF-PA-10002109"/>
    <s v="Wirebound Voice Message Log Book"/>
    <s v="United States"/>
    <s v="CA-2017-148411"/>
    <x v="241"/>
    <d v="2017-09-26T00:00:00"/>
    <s v="First Class"/>
    <n v="2"/>
    <n v="9"/>
    <s v="Autumn"/>
    <n v="11.423999999999999"/>
    <n v="9.4891483949249569"/>
    <n v="1.9348516050750426"/>
    <n v="0.16936726234900584"/>
    <n v="3"/>
    <n v="34.271999999999998"/>
    <n v="0.2"/>
    <n v="376"/>
    <x v="0"/>
    <x v="1"/>
    <n v="5.3853252455167464"/>
  </r>
  <r>
    <s v="V126"/>
    <x v="8"/>
    <x v="2"/>
    <x v="1"/>
    <s v="Paper"/>
    <s v="OFF-PA-10001826"/>
    <s v="Xerox 207"/>
    <s v="United States"/>
    <s v="CA-2015-110324"/>
    <x v="494"/>
    <d v="2015-12-05T00:00:00"/>
    <s v="Standard Class"/>
    <n v="4"/>
    <n v="12"/>
    <s v="Winter"/>
    <n v="19.440000000000001"/>
    <n v="15.97097557138053"/>
    <n v="3.4690244286194716"/>
    <n v="0.17844775867384111"/>
    <n v="3"/>
    <n v="58.320000000000007"/>
    <n v="0"/>
    <n v="294"/>
    <x v="0"/>
    <x v="1"/>
    <n v="0.91641038841776512"/>
  </r>
  <r>
    <s v="V119"/>
    <x v="20"/>
    <x v="2"/>
    <x v="1"/>
    <s v="Art"/>
    <s v="OFF-AR-10000823"/>
    <s v="Newell 307"/>
    <s v="United States"/>
    <s v="CA-2015-110324"/>
    <x v="494"/>
    <d v="2015-12-05T00:00:00"/>
    <s v="Standard Class"/>
    <n v="4"/>
    <n v="12"/>
    <s v="Winter"/>
    <n v="3.64"/>
    <n v="2.8689576541431099"/>
    <n v="0.77104234585689024"/>
    <n v="0.21182482029035446"/>
    <n v="2"/>
    <n v="7.28"/>
    <n v="0"/>
    <n v="170"/>
    <x v="0"/>
    <x v="1"/>
    <n v="3.3821326605166351"/>
  </r>
  <r>
    <s v="V125"/>
    <x v="64"/>
    <x v="4"/>
    <x v="1"/>
    <s v="Paper"/>
    <s v="OFF-PA-10001776"/>
    <s v="Wirebound Message Books, Four 2 3/4&quot; x 5&quot; Forms per Page, 600 Sets per Book"/>
    <s v="United States"/>
    <s v="CA-2015-110324"/>
    <x v="494"/>
    <d v="2015-12-05T00:00:00"/>
    <s v="Standard Class"/>
    <n v="4"/>
    <n v="12"/>
    <s v="Winter"/>
    <n v="18.54"/>
    <n v="14.988139857389291"/>
    <n v="3.5518601426107086"/>
    <n v="0.19157821696929389"/>
    <n v="2"/>
    <n v="37.08"/>
    <n v="0"/>
    <n v="369"/>
    <x v="0"/>
    <x v="1"/>
    <n v="11.532780800830301"/>
  </r>
  <r>
    <s v="V137"/>
    <x v="11"/>
    <x v="4"/>
    <x v="1"/>
    <s v="Binders"/>
    <s v="OFF-BI-10003676"/>
    <s v="GBC Standard Recycled Report Covers, Clear Plastic Sheets"/>
    <s v="United States"/>
    <s v="CA-2016-168046"/>
    <x v="967"/>
    <d v="2016-01-28T00:00:00"/>
    <s v="Second Class"/>
    <n v="3"/>
    <n v="1"/>
    <s v="Winter"/>
    <n v="43.12"/>
    <n v="30.689594902102741"/>
    <n v="12.430405097897257"/>
    <n v="0.2882747007861145"/>
    <n v="5"/>
    <n v="215.6"/>
    <n v="0.2"/>
    <n v="434"/>
    <x v="0"/>
    <x v="1"/>
    <n v="15.809924224992351"/>
  </r>
  <r>
    <s v="V025"/>
    <x v="86"/>
    <x v="3"/>
    <x v="0"/>
    <s v="Tables"/>
    <s v="FUR-TA-10001095"/>
    <s v="Chromcraft Round Conference Tables"/>
    <s v="United States"/>
    <s v="CA-2016-168046"/>
    <x v="967"/>
    <d v="2016-01-28T00:00:00"/>
    <s v="Second Class"/>
    <n v="3"/>
    <n v="1"/>
    <s v="Winter"/>
    <n v="313.72199999999998"/>
    <n v="237.97971616922621"/>
    <n v="75.742283830773772"/>
    <n v="0.24143121563286532"/>
    <n v="3"/>
    <n v="941.16599999999994"/>
    <n v="0.4"/>
    <n v="172"/>
    <x v="0"/>
    <x v="0"/>
    <n v="481.01902616952373"/>
  </r>
  <r>
    <s v="V040"/>
    <x v="98"/>
    <x v="1"/>
    <x v="0"/>
    <s v="Furnishings"/>
    <s v="FUR-FU-10000747"/>
    <s v="Tenex B1-RE Series Chair Mats for Low Pile Carpets"/>
    <s v="United States"/>
    <s v="CA-2016-168046"/>
    <x v="967"/>
    <d v="2016-01-28T00:00:00"/>
    <s v="Second Class"/>
    <n v="3"/>
    <n v="1"/>
    <s v="Winter"/>
    <n v="45.98"/>
    <n v="33.94593153564103"/>
    <n v="12.034068464358967"/>
    <n v="0.26172397704129985"/>
    <n v="1"/>
    <n v="45.98"/>
    <n v="0"/>
    <n v="407"/>
    <x v="0"/>
    <x v="2"/>
    <n v="84.258839131627752"/>
  </r>
  <r>
    <s v="V116"/>
    <x v="62"/>
    <x v="2"/>
    <x v="1"/>
    <s v="Storage"/>
    <s v="OFF-ST-10004337"/>
    <s v="SAFCO Commercial Wire Shelving, 72h"/>
    <s v="United States"/>
    <s v="CA-2016-168046"/>
    <x v="967"/>
    <d v="2016-01-28T00:00:00"/>
    <s v="Second Class"/>
    <n v="3"/>
    <n v="1"/>
    <s v="Winter"/>
    <n v="428.68"/>
    <n v="362.72036868529932"/>
    <n v="65.959631314700687"/>
    <n v="0.15386682680484437"/>
    <n v="7"/>
    <n v="3000.76"/>
    <n v="0"/>
    <n v="298"/>
    <x v="0"/>
    <x v="0"/>
    <n v="176.34568148724259"/>
  </r>
  <r>
    <s v="V139"/>
    <x v="2"/>
    <x v="2"/>
    <x v="1"/>
    <s v="Binders"/>
    <s v="OFF-BI-10004410"/>
    <s v="C-Line Peel &amp; Stick Add-On Filing Pockets, 8-3/4 x 5-1/8, 10/Pack"/>
    <s v="United States"/>
    <s v="CA-2017-111591"/>
    <x v="708"/>
    <d v="2017-03-25T00:00:00"/>
    <s v="Standard Class"/>
    <n v="4"/>
    <n v="3"/>
    <s v="Spring"/>
    <n v="30.576000000000001"/>
    <n v="24.181098382940839"/>
    <n v="6.3949016170591619"/>
    <n v="0.20914775042710498"/>
    <n v="6"/>
    <n v="183.45600000000002"/>
    <n v="0.2"/>
    <n v="175"/>
    <x v="0"/>
    <x v="1"/>
    <n v="15.238153111515841"/>
  </r>
  <r>
    <s v="V105"/>
    <x v="85"/>
    <x v="2"/>
    <x v="1"/>
    <s v="Fasteners"/>
    <s v="OFF-FA-10004838"/>
    <s v="Super Bands, 12/Pack"/>
    <s v="United States"/>
    <s v="CA-2017-111591"/>
    <x v="708"/>
    <d v="2017-03-25T00:00:00"/>
    <s v="Standard Class"/>
    <n v="4"/>
    <n v="3"/>
    <s v="Spring"/>
    <n v="13.02"/>
    <n v="8.798835611810782"/>
    <n v="4.2211643881892176"/>
    <n v="0.32420617420808123"/>
    <n v="7"/>
    <n v="91.14"/>
    <n v="0"/>
    <n v="374"/>
    <x v="0"/>
    <x v="1"/>
    <n v="4.0352427436276983"/>
  </r>
  <r>
    <s v="V007"/>
    <x v="29"/>
    <x v="0"/>
    <x v="0"/>
    <s v="Furnishings"/>
    <s v="FUR-FU-10002364"/>
    <s v="Eldon Expressions Wood Desk Accessories, Oak"/>
    <s v="United States"/>
    <s v="CA-2017-111591"/>
    <x v="708"/>
    <d v="2017-03-25T00:00:00"/>
    <s v="Standard Class"/>
    <n v="4"/>
    <n v="3"/>
    <s v="Spring"/>
    <n v="22.14"/>
    <n v="15.616060208208889"/>
    <n v="6.5239397917911113"/>
    <n v="0.2946675606048379"/>
    <n v="3"/>
    <n v="66.42"/>
    <n v="0"/>
    <n v="382"/>
    <x v="0"/>
    <x v="1"/>
    <n v="4.8479081899497452"/>
  </r>
  <r>
    <s v="V128"/>
    <x v="72"/>
    <x v="2"/>
    <x v="1"/>
    <s v="Storage"/>
    <s v="OFF-ST-10001809"/>
    <s v="Fellowes Officeware Wire Shelving"/>
    <s v="United States"/>
    <s v="CA-2017-111591"/>
    <x v="708"/>
    <d v="2017-03-25T00:00:00"/>
    <s v="Standard Class"/>
    <n v="4"/>
    <n v="3"/>
    <s v="Spring"/>
    <n v="359.32"/>
    <n v="291.34130128680192"/>
    <n v="67.978698713198071"/>
    <n v="0.18918707200600599"/>
    <n v="4"/>
    <n v="1437.28"/>
    <n v="0"/>
    <n v="245"/>
    <x v="0"/>
    <x v="0"/>
    <n v="188.56909937758289"/>
  </r>
  <r>
    <s v="V128"/>
    <x v="72"/>
    <x v="3"/>
    <x v="1"/>
    <s v="Paper"/>
    <s v="OFF-PA-10001846"/>
    <s v="Xerox 1899"/>
    <s v="United States"/>
    <s v="US-2014-166828"/>
    <x v="963"/>
    <d v="2014-08-25T00:00:00"/>
    <s v="First Class"/>
    <n v="3"/>
    <n v="8"/>
    <s v="Autumn"/>
    <n v="11.56"/>
    <n v="7.6952975066523601"/>
    <n v="3.8647024933476404"/>
    <n v="0.33431682468405194"/>
    <n v="2"/>
    <n v="23.12"/>
    <n v="0"/>
    <n v="112"/>
    <x v="0"/>
    <x v="0"/>
    <n v="4.3253559391106746"/>
  </r>
  <r>
    <s v="V125"/>
    <x v="64"/>
    <x v="4"/>
    <x v="1"/>
    <s v="Binders"/>
    <s v="OFF-BI-10003876"/>
    <s v="Green Canvas Binder for 8-1/2&quot; x 14&quot; Sheets"/>
    <s v="United States"/>
    <s v="CA-2014-108147"/>
    <x v="785"/>
    <d v="2014-06-13T00:00:00"/>
    <s v="Standard Class"/>
    <n v="5"/>
    <n v="6"/>
    <s v="Summer"/>
    <n v="68.48"/>
    <n v="46.45827197298437"/>
    <n v="22.021728027015634"/>
    <n v="0.3215789723571208"/>
    <n v="2"/>
    <n v="136.96"/>
    <n v="0.2"/>
    <n v="462"/>
    <x v="0"/>
    <x v="2"/>
    <n v="46.255692838827962"/>
  </r>
  <r>
    <s v="V116"/>
    <x v="62"/>
    <x v="1"/>
    <x v="1"/>
    <s v="Storage"/>
    <s v="OFF-ST-10003470"/>
    <s v="Tennsco Snap-Together Open Shelving Units, Starter Sets and Add-On Units"/>
    <s v="United States"/>
    <s v="CA-2014-108147"/>
    <x v="785"/>
    <d v="2014-06-13T00:00:00"/>
    <s v="Standard Class"/>
    <n v="5"/>
    <n v="6"/>
    <s v="Summer"/>
    <n v="1676.88"/>
    <n v="1259.6709465457859"/>
    <n v="417.2090534542142"/>
    <n v="0.24880078088725144"/>
    <n v="6"/>
    <n v="10061.280000000001"/>
    <n v="0"/>
    <n v="228"/>
    <x v="0"/>
    <x v="0"/>
    <n v="319.47225021275318"/>
  </r>
  <r>
    <s v="V123"/>
    <x v="14"/>
    <x v="3"/>
    <x v="1"/>
    <s v="Paper"/>
    <s v="OFF-PA-10004243"/>
    <s v="Xerox 1939"/>
    <s v="United States"/>
    <s v="CA-2016-154998"/>
    <x v="281"/>
    <d v="2016-04-09T00:00:00"/>
    <s v="First Class"/>
    <n v="2"/>
    <n v="4"/>
    <s v="Spring"/>
    <n v="37.94"/>
    <n v="29.595170061146622"/>
    <n v="8.3448299388533762"/>
    <n v="0.21994807429766411"/>
    <n v="2"/>
    <n v="75.88"/>
    <n v="0"/>
    <n v="329"/>
    <x v="0"/>
    <x v="2"/>
    <n v="63.768551575208278"/>
  </r>
  <r>
    <s v="V024"/>
    <x v="50"/>
    <x v="1"/>
    <x v="0"/>
    <s v="Chairs"/>
    <s v="FUR-CH-10000422"/>
    <s v="Global Highback Leather Tilter in Burgundy"/>
    <s v="United States"/>
    <s v="CA-2017-113460"/>
    <x v="659"/>
    <d v="2017-11-09T00:00:00"/>
    <s v="Second Class"/>
    <n v="2"/>
    <n v="11"/>
    <s v="Winter"/>
    <n v="272.97000000000003"/>
    <n v="189.82706558316701"/>
    <n v="83.142934416833015"/>
    <n v="0.30458634434858411"/>
    <n v="3"/>
    <n v="818.91000000000008"/>
    <n v="0"/>
    <n v="184"/>
    <x v="0"/>
    <x v="0"/>
    <n v="170.83357355186371"/>
  </r>
  <r>
    <s v="V037"/>
    <x v="102"/>
    <x v="3"/>
    <x v="0"/>
    <s v="Furnishings"/>
    <s v="FUR-FU-10002506"/>
    <s v="Tensor &quot;Hersey Kiss&quot; Styled Floor Lamp"/>
    <s v="United States"/>
    <s v="CA-2015-111339"/>
    <x v="352"/>
    <d v="2015-05-31T00:00:00"/>
    <s v="First Class"/>
    <n v="2"/>
    <n v="5"/>
    <s v="Summer"/>
    <n v="41.567999999999998"/>
    <n v="35.194165042642318"/>
    <n v="6.3738349573576798"/>
    <n v="0.15333513658000578"/>
    <n v="4"/>
    <n v="166.27199999999999"/>
    <n v="0.2"/>
    <n v="261"/>
    <x v="0"/>
    <x v="1"/>
    <n v="15.80301705371477"/>
  </r>
  <r>
    <s v="V008"/>
    <x v="0"/>
    <x v="2"/>
    <x v="0"/>
    <s v="Chairs"/>
    <s v="FUR-CH-10000863"/>
    <s v="Novimex Swivel Fabric Task Chair"/>
    <s v="United States"/>
    <s v="CA-2015-111339"/>
    <x v="352"/>
    <d v="2015-05-31T00:00:00"/>
    <s v="First Class"/>
    <n v="2"/>
    <n v="5"/>
    <s v="Summer"/>
    <n v="317.05799999999999"/>
    <n v="260.93382737761902"/>
    <n v="56.124172622380968"/>
    <n v="0.17701547547256644"/>
    <n v="3"/>
    <n v="951.17399999999998"/>
    <n v="0.3"/>
    <n v="496"/>
    <x v="0"/>
    <x v="0"/>
    <n v="204.7097759712864"/>
  </r>
  <r>
    <s v="V110"/>
    <x v="16"/>
    <x v="4"/>
    <x v="1"/>
    <s v="Fasteners"/>
    <s v="OFF-FA-10002988"/>
    <s v="Ideal Clamps"/>
    <s v="United States"/>
    <s v="CA-2015-111339"/>
    <x v="352"/>
    <d v="2015-05-31T00:00:00"/>
    <s v="First Class"/>
    <n v="2"/>
    <n v="5"/>
    <s v="Summer"/>
    <n v="8.0399999999999991"/>
    <n v="6.6159196262757014"/>
    <n v="1.4240803737242977"/>
    <n v="0.17712442459257435"/>
    <n v="5"/>
    <n v="40.199999999999996"/>
    <n v="0.2"/>
    <n v="464"/>
    <x v="0"/>
    <x v="1"/>
    <n v="3.4161553577920651"/>
  </r>
  <r>
    <s v="V081"/>
    <x v="127"/>
    <x v="4"/>
    <x v="2"/>
    <s v="Phones"/>
    <s v="TEC-PH-10003437"/>
    <s v="Blue Parrot B250XT Professional Grade Wireless Bluetooth Headset with"/>
    <s v="United States"/>
    <s v="CA-2017-102820"/>
    <x v="917"/>
    <d v="2017-05-11T00:00:00"/>
    <s v="Standard Class"/>
    <n v="4"/>
    <n v="5"/>
    <s v="Summer"/>
    <n v="419.94400000000002"/>
    <n v="324.57192963084572"/>
    <n v="95.372070369154301"/>
    <n v="0.22710663890698354"/>
    <n v="7"/>
    <n v="2939.6080000000002"/>
    <n v="0.2"/>
    <n v="470"/>
    <x v="0"/>
    <x v="0"/>
    <n v="155.62307165284551"/>
  </r>
  <r>
    <s v="V123"/>
    <x v="14"/>
    <x v="0"/>
    <x v="1"/>
    <s v="Supplies"/>
    <s v="OFF-SU-10002537"/>
    <s v="Acme Box Cutter Scissors"/>
    <s v="United States"/>
    <s v="CA-2016-149671"/>
    <x v="410"/>
    <d v="2016-06-09T00:00:00"/>
    <s v="Standard Class"/>
    <n v="4"/>
    <n v="6"/>
    <s v="Summer"/>
    <n v="61.38"/>
    <n v="42.774970918278733"/>
    <n v="18.60502908172127"/>
    <n v="0.30311223658718262"/>
    <n v="6"/>
    <n v="368.28000000000003"/>
    <n v="0"/>
    <n v="150"/>
    <x v="0"/>
    <x v="1"/>
    <n v="28.934809486153529"/>
  </r>
  <r>
    <s v="V072"/>
    <x v="31"/>
    <x v="4"/>
    <x v="2"/>
    <s v="Accessories"/>
    <s v="TEC-AC-10003063"/>
    <s v="Micro Innovations USB RF Wireless Keyboard with Mouse"/>
    <s v="United States"/>
    <s v="CA-2015-126347"/>
    <x v="639"/>
    <d v="2015-12-19T00:00:00"/>
    <s v="Second Class"/>
    <n v="5"/>
    <n v="12"/>
    <s v="Winter"/>
    <n v="50"/>
    <n v="35.147084469357651"/>
    <n v="14.852915530642349"/>
    <n v="0.29705831061284699"/>
    <n v="2"/>
    <n v="100"/>
    <n v="0"/>
    <n v="314"/>
    <x v="0"/>
    <x v="1"/>
    <n v="29.439202887759489"/>
  </r>
  <r>
    <s v="V074"/>
    <x v="113"/>
    <x v="0"/>
    <x v="2"/>
    <s v="Accessories"/>
    <s v="TEC-AC-10003237"/>
    <s v="Memorex Micro Travel Drive 4 GB"/>
    <s v="United States"/>
    <s v="CA-2017-108756"/>
    <x v="53"/>
    <d v="2017-12-29T00:00:00"/>
    <s v="Standard Class"/>
    <n v="4"/>
    <n v="12"/>
    <s v="Winter"/>
    <n v="31.8"/>
    <n v="23.069876918119991"/>
    <n v="8.7301230818800093"/>
    <n v="0.27453217238616379"/>
    <n v="3"/>
    <n v="95.4"/>
    <n v="0"/>
    <n v="100"/>
    <x v="0"/>
    <x v="0"/>
    <n v="15.040549635346879"/>
  </r>
  <r>
    <s v="V138"/>
    <x v="12"/>
    <x v="1"/>
    <x v="1"/>
    <s v="Storage"/>
    <s v="OFF-ST-10001031"/>
    <s v="Adjustable Personal File Tote"/>
    <s v="United States"/>
    <s v="CA-2017-155362"/>
    <x v="94"/>
    <d v="2017-12-21T00:00:00"/>
    <s v="Standard Class"/>
    <n v="4"/>
    <n v="12"/>
    <s v="Winter"/>
    <n v="32.56"/>
    <n v="24.664057695768289"/>
    <n v="7.8959423042317134"/>
    <n v="0.24250437052308702"/>
    <n v="2"/>
    <n v="65.12"/>
    <n v="0"/>
    <n v="476"/>
    <x v="0"/>
    <x v="1"/>
    <n v="19.751873956665481"/>
  </r>
  <r>
    <s v="V109"/>
    <x v="58"/>
    <x v="2"/>
    <x v="1"/>
    <s v="Envelopes"/>
    <s v="OFF-EN-10001535"/>
    <s v="Grip Seal Envelopes"/>
    <s v="United States"/>
    <s v="CA-2016-117625"/>
    <x v="1120"/>
    <d v="2016-05-15T00:00:00"/>
    <s v="Standard Class"/>
    <n v="5"/>
    <n v="5"/>
    <s v="Summer"/>
    <n v="7.0720000000000001"/>
    <n v="5.3711390732925954"/>
    <n v="1.7008609267074046"/>
    <n v="0.24050635275839996"/>
    <n v="2"/>
    <n v="14.144"/>
    <n v="0.2"/>
    <n v="222"/>
    <x v="0"/>
    <x v="2"/>
    <n v="132.5509689941303"/>
  </r>
  <r>
    <s v="V108"/>
    <x v="76"/>
    <x v="3"/>
    <x v="1"/>
    <s v="Paper"/>
    <s v="OFF-PA-10001295"/>
    <s v="Computer Printout Paper with Letter-Trim Perforations"/>
    <s v="United States"/>
    <s v="CA-2014-154158"/>
    <x v="851"/>
    <d v="2014-12-27T00:00:00"/>
    <s v="Second Class"/>
    <n v="4"/>
    <n v="12"/>
    <s v="Winter"/>
    <n v="45.527999999999999"/>
    <n v="37.871993604737291"/>
    <n v="7.6560063952627075"/>
    <n v="0.16816039349988376"/>
    <n v="3"/>
    <n v="136.584"/>
    <n v="0.2"/>
    <n v="387"/>
    <x v="0"/>
    <x v="1"/>
    <n v="29.446449814309808"/>
  </r>
  <r>
    <s v="V036"/>
    <x v="126"/>
    <x v="4"/>
    <x v="0"/>
    <s v="Chairs"/>
    <s v="FUR-CH-10004698"/>
    <s v="Padded Folding Chairs, Black, 4/Carton"/>
    <s v="United States"/>
    <s v="CA-2014-154158"/>
    <x v="851"/>
    <d v="2014-12-27T00:00:00"/>
    <s v="Second Class"/>
    <n v="4"/>
    <n v="12"/>
    <s v="Winter"/>
    <n v="64.784000000000006"/>
    <n v="52.092445574370608"/>
    <n v="12.691554425629398"/>
    <n v="0.1959056931592584"/>
    <n v="1"/>
    <n v="64.784000000000006"/>
    <n v="0.2"/>
    <n v="299"/>
    <x v="0"/>
    <x v="2"/>
    <n v="128.46063846619651"/>
  </r>
  <r>
    <s v="V143"/>
    <x v="135"/>
    <x v="4"/>
    <x v="1"/>
    <s v="Storage"/>
    <s v="OFF-ST-10000078"/>
    <s v="Tennsco 6- and 18-Compartment Lockers"/>
    <s v="United States"/>
    <s v="CA-2014-154158"/>
    <x v="851"/>
    <d v="2014-12-27T00:00:00"/>
    <s v="Second Class"/>
    <n v="4"/>
    <n v="12"/>
    <s v="Winter"/>
    <n v="424.27199999999999"/>
    <n v="289.78112709557178"/>
    <n v="134.49087290442822"/>
    <n v="0.31699210153964491"/>
    <n v="2"/>
    <n v="848.54399999999998"/>
    <n v="0.2"/>
    <n v="282"/>
    <x v="0"/>
    <x v="0"/>
    <n v="518.59058146977907"/>
  </r>
  <r>
    <s v="V100"/>
    <x v="17"/>
    <x v="4"/>
    <x v="1"/>
    <s v="Art"/>
    <s v="OFF-AR-10001868"/>
    <s v="Prang Dustless Chalk Sticks"/>
    <s v="United States"/>
    <s v="CA-2014-154158"/>
    <x v="851"/>
    <d v="2014-12-27T00:00:00"/>
    <s v="Second Class"/>
    <n v="4"/>
    <n v="12"/>
    <s v="Winter"/>
    <n v="1.3440000000000001"/>
    <n v="0.90675092671989499"/>
    <n v="0.43724907328010509"/>
    <n v="0.32533413190484006"/>
    <n v="1"/>
    <n v="1.3440000000000001"/>
    <n v="0.2"/>
    <n v="497"/>
    <x v="0"/>
    <x v="1"/>
    <n v="3.5102410173661869"/>
  </r>
  <r>
    <s v="V101"/>
    <x v="26"/>
    <x v="1"/>
    <x v="1"/>
    <s v="Storage"/>
    <s v="OFF-ST-10004950"/>
    <s v="Acco Perma 3000 Stacking Storage Drawers"/>
    <s v="United States"/>
    <s v="CA-2014-154158"/>
    <x v="851"/>
    <d v="2014-12-27T00:00:00"/>
    <s v="Second Class"/>
    <n v="4"/>
    <n v="12"/>
    <s v="Winter"/>
    <n v="83.92"/>
    <n v="71.128516215586927"/>
    <n v="12.791483784413074"/>
    <n v="0.15242473527660955"/>
    <n v="5"/>
    <n v="419.6"/>
    <n v="0.2"/>
    <n v="315"/>
    <x v="0"/>
    <x v="2"/>
    <n v="38.746989107190338"/>
  </r>
  <r>
    <s v="V119"/>
    <x v="20"/>
    <x v="3"/>
    <x v="1"/>
    <s v="Paper"/>
    <s v="OFF-PA-10003441"/>
    <s v="Xerox 226"/>
    <s v="United States"/>
    <s v="CA-2017-100433"/>
    <x v="938"/>
    <d v="2017-08-16T00:00:00"/>
    <s v="Standard Class"/>
    <n v="5"/>
    <n v="8"/>
    <s v="Autumn"/>
    <n v="25.92"/>
    <n v="18.700421102388511"/>
    <n v="7.2195788976114912"/>
    <n v="0.27853313648192479"/>
    <n v="4"/>
    <n v="103.68"/>
    <n v="0"/>
    <n v="339"/>
    <x v="0"/>
    <x v="1"/>
    <n v="16.128444149728431"/>
  </r>
  <r>
    <s v="V008"/>
    <x v="0"/>
    <x v="1"/>
    <x v="0"/>
    <s v="Furnishings"/>
    <s v="FUR-FU-10004973"/>
    <s v="Flat Face Poster Frame"/>
    <s v="United States"/>
    <s v="CA-2017-163097"/>
    <x v="151"/>
    <d v="2017-08-31T00:00:00"/>
    <s v="Standard Class"/>
    <n v="4"/>
    <n v="8"/>
    <s v="Autumn"/>
    <n v="120.57599999999999"/>
    <n v="78.521177969389313"/>
    <n v="42.05482203061068"/>
    <n v="0.34878269332711886"/>
    <n v="8"/>
    <n v="964.60799999999995"/>
    <n v="0.2"/>
    <n v="448"/>
    <x v="0"/>
    <x v="2"/>
    <n v="39.973748331078028"/>
  </r>
  <r>
    <s v="V105"/>
    <x v="85"/>
    <x v="2"/>
    <x v="1"/>
    <s v="Paper"/>
    <s v="OFF-PA-10000157"/>
    <s v="Xerox 191"/>
    <s v="United States"/>
    <s v="US-2017-127292"/>
    <x v="617"/>
    <d v="2017-01-23T00:00:00"/>
    <s v="Standard Class"/>
    <n v="4"/>
    <n v="1"/>
    <s v="Winter"/>
    <n v="79.92"/>
    <n v="63.671676538063977"/>
    <n v="16.248323461936025"/>
    <n v="0.20330735062482513"/>
    <n v="4"/>
    <n v="319.68"/>
    <n v="0"/>
    <n v="167"/>
    <x v="0"/>
    <x v="2"/>
    <n v="48.166121936481453"/>
  </r>
  <r>
    <s v="V118"/>
    <x v="73"/>
    <x v="3"/>
    <x v="1"/>
    <s v="Paper"/>
    <s v="OFF-PA-10001970"/>
    <s v="Xerox 1881"/>
    <s v="United States"/>
    <s v="US-2017-127292"/>
    <x v="617"/>
    <d v="2017-01-23T00:00:00"/>
    <s v="Standard Class"/>
    <n v="4"/>
    <n v="1"/>
    <s v="Winter"/>
    <n v="12.28"/>
    <n v="9.2737221775909457"/>
    <n v="3.0062778224090536"/>
    <n v="0.24481089759031383"/>
    <n v="1"/>
    <n v="12.28"/>
    <n v="0"/>
    <n v="418"/>
    <x v="0"/>
    <x v="2"/>
    <n v="128.2391351245675"/>
  </r>
  <r>
    <s v="V142"/>
    <x v="48"/>
    <x v="0"/>
    <x v="1"/>
    <s v="Appliances"/>
    <s v="OFF-AP-10000828"/>
    <s v="Avanti 4.4 Cu. Ft. Refrigerator"/>
    <s v="United States"/>
    <s v="US-2017-127292"/>
    <x v="617"/>
    <d v="2017-01-23T00:00:00"/>
    <s v="Standard Class"/>
    <n v="4"/>
    <n v="1"/>
    <s v="Winter"/>
    <n v="542.94000000000005"/>
    <n v="389.92195738002948"/>
    <n v="153.01804261997057"/>
    <n v="0.28183232515557993"/>
    <n v="3"/>
    <n v="1628.8200000000002"/>
    <n v="0"/>
    <n v="181"/>
    <x v="0"/>
    <x v="0"/>
    <n v="221.58394919866419"/>
  </r>
  <r>
    <s v="V116"/>
    <x v="62"/>
    <x v="0"/>
    <x v="1"/>
    <s v="Envelopes"/>
    <s v="OFF-EN-10001509"/>
    <s v="Poly String Tie Envelopes"/>
    <s v="United States"/>
    <s v="US-2017-127292"/>
    <x v="617"/>
    <d v="2017-01-23T00:00:00"/>
    <s v="Standard Class"/>
    <n v="4"/>
    <n v="1"/>
    <s v="Winter"/>
    <n v="2.04"/>
    <n v="1.5024193525397069"/>
    <n v="0.5375806474602931"/>
    <n v="0.26351992522563389"/>
    <n v="1"/>
    <n v="2.04"/>
    <n v="0"/>
    <n v="241"/>
    <x v="0"/>
    <x v="1"/>
    <n v="4.2354180388287963"/>
  </r>
  <r>
    <s v="V118"/>
    <x v="73"/>
    <x v="0"/>
    <x v="1"/>
    <s v="Storage"/>
    <s v="OFF-ST-10003692"/>
    <s v="Recycled Steel Personal File for Hanging File Folders"/>
    <s v="United States"/>
    <s v="CA-2015-163734"/>
    <x v="974"/>
    <d v="2015-06-24T00:00:00"/>
    <s v="Standard Class"/>
    <n v="5"/>
    <n v="6"/>
    <s v="Summer"/>
    <n v="228.92"/>
    <n v="190.41284214447899"/>
    <n v="38.507157855521001"/>
    <n v="0.16821229187279838"/>
    <n v="5"/>
    <n v="1144.5999999999999"/>
    <n v="0.2"/>
    <n v="140"/>
    <x v="0"/>
    <x v="2"/>
    <n v="86.162357829081401"/>
  </r>
  <r>
    <s v="V076"/>
    <x v="106"/>
    <x v="1"/>
    <x v="2"/>
    <s v="Phones"/>
    <s v="TEC-PH-10004700"/>
    <s v="PowerGen Dual USB Car Charger"/>
    <s v="United States"/>
    <s v="CA-2017-162474"/>
    <x v="677"/>
    <d v="2017-03-16T00:00:00"/>
    <s v="First Class"/>
    <n v="3"/>
    <n v="3"/>
    <s v="Spring"/>
    <n v="7.992"/>
    <n v="6.5585315428336211"/>
    <n v="1.4334684571663789"/>
    <n v="0.17936292006586324"/>
    <n v="1"/>
    <n v="7.992"/>
    <n v="0.2"/>
    <n v="338"/>
    <x v="0"/>
    <x v="1"/>
    <n v="29.228220198978931"/>
  </r>
  <r>
    <s v="V034"/>
    <x v="3"/>
    <x v="0"/>
    <x v="0"/>
    <s v="Chairs"/>
    <s v="FUR-CH-10000422"/>
    <s v="Global Highback Leather Tilter in Burgundy"/>
    <s v="United States"/>
    <s v="CA-2015-130848"/>
    <x v="969"/>
    <d v="2015-10-25T00:00:00"/>
    <s v="Same Day"/>
    <n v="0"/>
    <n v="10"/>
    <s v="Autumn"/>
    <n v="582.33600000000001"/>
    <n v="444.8728755058055"/>
    <n v="137.46312449419452"/>
    <n v="0.23605465658004057"/>
    <n v="8"/>
    <n v="4658.6880000000001"/>
    <n v="0.2"/>
    <n v="102"/>
    <x v="0"/>
    <x v="0"/>
    <n v="170.83357355186371"/>
  </r>
  <r>
    <s v="V073"/>
    <x v="78"/>
    <x v="3"/>
    <x v="2"/>
    <s v="Phones"/>
    <s v="TEC-PH-10003484"/>
    <s v="Ooma Telo VoIP Home Phone System"/>
    <s v="United States"/>
    <s v="CA-2014-125997"/>
    <x v="59"/>
    <d v="2014-09-23T00:00:00"/>
    <s v="First Class"/>
    <n v="3"/>
    <n v="9"/>
    <s v="Autumn"/>
    <n v="629.95000000000005"/>
    <n v="528.08062748876921"/>
    <n v="101.86937251123084"/>
    <n v="0.16171025083138477"/>
    <n v="5"/>
    <n v="3149.75"/>
    <n v="0"/>
    <n v="193"/>
    <x v="0"/>
    <x v="0"/>
    <n v="208.55055855595299"/>
  </r>
  <r>
    <s v="V038"/>
    <x v="139"/>
    <x v="3"/>
    <x v="0"/>
    <s v="Chairs"/>
    <s v="FUR-CH-10001394"/>
    <s v="Global Leather Executive Chair"/>
    <s v="United States"/>
    <s v="CA-2014-125997"/>
    <x v="59"/>
    <d v="2014-09-23T00:00:00"/>
    <s v="First Class"/>
    <n v="3"/>
    <n v="9"/>
    <s v="Autumn"/>
    <n v="631.78200000000004"/>
    <n v="505.65381363271649"/>
    <n v="126.12818636728355"/>
    <n v="0.19963877788111015"/>
    <n v="2"/>
    <n v="1263.5640000000001"/>
    <n v="0.1"/>
    <n v="158"/>
    <x v="0"/>
    <x v="0"/>
    <n v="472.82950625090672"/>
  </r>
  <r>
    <s v="V018"/>
    <x v="90"/>
    <x v="4"/>
    <x v="0"/>
    <s v="Bookcases"/>
    <s v="FUR-BO-10002213"/>
    <s v="DMI Eclipse Executive Suite Bookcases"/>
    <s v="United States"/>
    <s v="CA-2014-125997"/>
    <x v="59"/>
    <d v="2014-09-23T00:00:00"/>
    <s v="First Class"/>
    <n v="3"/>
    <n v="9"/>
    <s v="Autumn"/>
    <n v="801.56799999999998"/>
    <n v="600.16732896604674"/>
    <n v="201.40067103395324"/>
    <n v="0.2512583723825717"/>
    <n v="2"/>
    <n v="1603.136"/>
    <n v="0.2"/>
    <n v="327"/>
    <x v="0"/>
    <x v="0"/>
    <n v="1371.548607257022"/>
  </r>
  <r>
    <s v="V105"/>
    <x v="85"/>
    <x v="4"/>
    <x v="1"/>
    <s v="Labels"/>
    <s v="OFF-LA-10002762"/>
    <s v="Avery 485"/>
    <s v="United States"/>
    <s v="CA-2014-125997"/>
    <x v="59"/>
    <d v="2014-09-23T00:00:00"/>
    <s v="First Class"/>
    <n v="3"/>
    <n v="9"/>
    <s v="Autumn"/>
    <n v="75.180000000000007"/>
    <n v="63.607176964666053"/>
    <n v="11.572823035333954"/>
    <n v="0.15393486346546892"/>
    <n v="6"/>
    <n v="451.08000000000004"/>
    <n v="0"/>
    <n v="117"/>
    <x v="0"/>
    <x v="0"/>
    <n v="39.587945292727667"/>
  </r>
  <r>
    <s v="V126"/>
    <x v="8"/>
    <x v="4"/>
    <x v="1"/>
    <s v="Appliances"/>
    <s v="OFF-AP-10003842"/>
    <s v="Euro-Pro Shark Turbo Vacuum"/>
    <s v="United States"/>
    <s v="CA-2014-125997"/>
    <x v="59"/>
    <d v="2014-09-23T00:00:00"/>
    <s v="First Class"/>
    <n v="3"/>
    <n v="9"/>
    <s v="Autumn"/>
    <n v="30.98"/>
    <n v="22.213244483284619"/>
    <n v="8.7667555167153814"/>
    <n v="0.28298113352857912"/>
    <n v="1"/>
    <n v="30.98"/>
    <n v="0"/>
    <n v="338"/>
    <x v="0"/>
    <x v="2"/>
    <n v="56.334782529682911"/>
  </r>
  <r>
    <s v="V057"/>
    <x v="57"/>
    <x v="1"/>
    <x v="2"/>
    <s v="Phones"/>
    <s v="TEC-PH-10003072"/>
    <s v="Panasonic KX-TG9541B DECT 6.0 Digital 2-Line Expandable Cordless Phone With Digital Answering System"/>
    <s v="United States"/>
    <s v="CA-2014-125997"/>
    <x v="59"/>
    <d v="2014-09-23T00:00:00"/>
    <s v="First Class"/>
    <n v="3"/>
    <n v="9"/>
    <s v="Autumn"/>
    <n v="1349.91"/>
    <n v="971.94476754241168"/>
    <n v="377.9652324575884"/>
    <n v="0.27999291245904423"/>
    <n v="9"/>
    <n v="12149.19"/>
    <n v="0"/>
    <n v="459"/>
    <x v="0"/>
    <x v="0"/>
    <n v="433.4685050095336"/>
  </r>
  <r>
    <s v="V106"/>
    <x v="110"/>
    <x v="4"/>
    <x v="1"/>
    <s v="Art"/>
    <s v="OFF-AR-10003394"/>
    <s v="Newell 332"/>
    <s v="United States"/>
    <s v="CA-2016-103128"/>
    <x v="583"/>
    <d v="2016-11-15T00:00:00"/>
    <s v="Standard Class"/>
    <n v="4"/>
    <n v="11"/>
    <s v="Winter"/>
    <n v="14.112"/>
    <n v="10.25538702610238"/>
    <n v="3.8566129738976205"/>
    <n v="0.27328606674444589"/>
    <n v="6"/>
    <n v="84.671999999999997"/>
    <n v="0.2"/>
    <n v="173"/>
    <x v="0"/>
    <x v="1"/>
    <n v="4.4276048604183273"/>
  </r>
  <r>
    <s v="V136"/>
    <x v="10"/>
    <x v="3"/>
    <x v="1"/>
    <s v="Envelopes"/>
    <s v="OFF-EN-10001539"/>
    <s v="Staple envelope"/>
    <s v="United States"/>
    <s v="CA-2015-167696"/>
    <x v="1217"/>
    <d v="2015-09-21T00:00:00"/>
    <s v="Standard Class"/>
    <n v="5"/>
    <n v="9"/>
    <s v="Autumn"/>
    <n v="31.12"/>
    <n v="24.77970510095129"/>
    <n v="6.3402948990487111"/>
    <n v="0.20373698261724649"/>
    <n v="4"/>
    <n v="124.48"/>
    <n v="0"/>
    <n v="475"/>
    <x v="0"/>
    <x v="1"/>
    <n v="16.04516940805965"/>
  </r>
  <r>
    <s v="V034"/>
    <x v="3"/>
    <x v="1"/>
    <x v="0"/>
    <s v="Furnishings"/>
    <s v="FUR-FU-10001731"/>
    <s v="Acrylic Self-Standing Desk Frames"/>
    <s v="United States"/>
    <s v="CA-2014-159814"/>
    <x v="1218"/>
    <d v="2014-06-28T00:00:00"/>
    <s v="Standard Class"/>
    <n v="4"/>
    <n v="6"/>
    <s v="Summer"/>
    <n v="4.2720000000000002"/>
    <n v="2.78718829644369"/>
    <n v="1.4848117035563102"/>
    <n v="0.34756828266767559"/>
    <n v="2"/>
    <n v="8.5440000000000005"/>
    <n v="0.2"/>
    <n v="431"/>
    <x v="0"/>
    <x v="1"/>
    <n v="6.1946630486019414"/>
  </r>
  <r>
    <s v="V012"/>
    <x v="19"/>
    <x v="1"/>
    <x v="0"/>
    <s v="Tables"/>
    <s v="FUR-TA-10001095"/>
    <s v="Chromcraft Round Conference Tables"/>
    <s v="United States"/>
    <s v="CA-2016-105459"/>
    <x v="399"/>
    <d v="2016-08-17T00:00:00"/>
    <s v="Second Class"/>
    <n v="5"/>
    <n v="8"/>
    <s v="Autumn"/>
    <n v="209.148"/>
    <n v="172.90029794258879"/>
    <n v="36.247702057411203"/>
    <n v="0.17331125354969307"/>
    <n v="2"/>
    <n v="418.29599999999999"/>
    <n v="0.4"/>
    <n v="268"/>
    <x v="0"/>
    <x v="0"/>
    <n v="481.01902616952373"/>
  </r>
  <r>
    <s v="V099"/>
    <x v="24"/>
    <x v="3"/>
    <x v="1"/>
    <s v="Storage"/>
    <s v="OFF-ST-10000078"/>
    <s v="Tennsco 6- and 18-Compartment Lockers"/>
    <s v="United States"/>
    <s v="CA-2016-105459"/>
    <x v="399"/>
    <d v="2016-08-17T00:00:00"/>
    <s v="Second Class"/>
    <n v="5"/>
    <n v="8"/>
    <s v="Autumn"/>
    <n v="1591.02"/>
    <n v="1123.6891863318131"/>
    <n v="467.33081366818692"/>
    <n v="0.29373031996341148"/>
    <n v="6"/>
    <n v="9546.119999999999"/>
    <n v="0"/>
    <n v="363"/>
    <x v="0"/>
    <x v="0"/>
    <n v="518.59058146977907"/>
  </r>
  <r>
    <s v="V114"/>
    <x v="13"/>
    <x v="4"/>
    <x v="1"/>
    <s v="Fasteners"/>
    <s v="OFF-FA-10004076"/>
    <s v="Translucent Push Pins by OIC"/>
    <s v="United States"/>
    <s v="CA-2017-141663"/>
    <x v="669"/>
    <d v="2017-04-17T00:00:00"/>
    <s v="Standard Class"/>
    <n v="4"/>
    <n v="4"/>
    <s v="Spring"/>
    <n v="7.92"/>
    <n v="6.1538937891656627"/>
    <n v="1.7661062108343373"/>
    <n v="0.22299320843867895"/>
    <n v="5"/>
    <n v="39.6"/>
    <n v="0.2"/>
    <n v="259"/>
    <x v="0"/>
    <x v="1"/>
    <n v="4.361995873450593"/>
  </r>
  <r>
    <s v="V058"/>
    <x v="61"/>
    <x v="3"/>
    <x v="2"/>
    <s v="Machines"/>
    <s v="TEC-MA-10003626"/>
    <s v="Hewlett-Packard Deskjet 6540 Color Inkjet Printer"/>
    <s v="United States"/>
    <s v="CA-2014-152618"/>
    <x v="619"/>
    <d v="2014-03-17T00:00:00"/>
    <s v="First Class"/>
    <n v="3"/>
    <n v="3"/>
    <s v="Spring"/>
    <n v="574.91"/>
    <n v="401.37056447004232"/>
    <n v="173.53943552995764"/>
    <n v="0.30185496082857777"/>
    <n v="2"/>
    <n v="1149.82"/>
    <n v="0.3"/>
    <n v="436"/>
    <x v="0"/>
    <x v="0"/>
    <n v="174.2240398165535"/>
  </r>
  <r>
    <s v="V111"/>
    <x v="52"/>
    <x v="2"/>
    <x v="1"/>
    <s v="Paper"/>
    <s v="OFF-PA-10001215"/>
    <s v="Xerox 1963"/>
    <s v="United States"/>
    <s v="CA-2014-152618"/>
    <x v="619"/>
    <d v="2014-03-17T00:00:00"/>
    <s v="First Class"/>
    <n v="3"/>
    <n v="3"/>
    <s v="Spring"/>
    <n v="8.4480000000000004"/>
    <n v="7.1195817460539059"/>
    <n v="1.3284182539460945"/>
    <n v="0.15724647892354338"/>
    <n v="2"/>
    <n v="16.896000000000001"/>
    <n v="0.2"/>
    <n v="268"/>
    <x v="0"/>
    <x v="1"/>
    <n v="16.906996421600141"/>
  </r>
  <r>
    <s v="V051"/>
    <x v="87"/>
    <x v="1"/>
    <x v="2"/>
    <s v="Accessories"/>
    <s v="TEC-AC-10002842"/>
    <s v="WD My Passport Ultra 2TB Portable External Hard Drive"/>
    <s v="United States"/>
    <s v="CA-2017-162789"/>
    <x v="585"/>
    <d v="2017-09-24T00:00:00"/>
    <s v="Second Class"/>
    <n v="2"/>
    <n v="9"/>
    <s v="Autumn"/>
    <n v="1071"/>
    <n v="791.62941898994529"/>
    <n v="279.37058101005471"/>
    <n v="0.26085021569566263"/>
    <n v="9"/>
    <n v="9639"/>
    <n v="0"/>
    <n v="305"/>
    <x v="0"/>
    <x v="0"/>
    <n v="292.32091953878358"/>
  </r>
  <r>
    <s v="V020"/>
    <x v="77"/>
    <x v="3"/>
    <x v="0"/>
    <s v="Furnishings"/>
    <s v="FUR-FU-10004864"/>
    <s v="Eldon 500 Class Desk Accessories"/>
    <s v="United States"/>
    <s v="CA-2017-162789"/>
    <x v="585"/>
    <d v="2017-09-24T00:00:00"/>
    <s v="Second Class"/>
    <n v="2"/>
    <n v="9"/>
    <s v="Autumn"/>
    <n v="12.07"/>
    <n v="9.5071172841213532"/>
    <n v="2.5628827158786471"/>
    <n v="0.21233493917801549"/>
    <n v="1"/>
    <n v="12.07"/>
    <n v="0"/>
    <n v="456"/>
    <x v="0"/>
    <x v="0"/>
    <n v="137.5372754186651"/>
  </r>
  <r>
    <s v="V127"/>
    <x v="39"/>
    <x v="1"/>
    <x v="1"/>
    <s v="Binders"/>
    <s v="OFF-BI-10000014"/>
    <s v="Heavy-Duty E-Z-D Binders"/>
    <s v="United States"/>
    <s v="US-2017-110149"/>
    <x v="389"/>
    <d v="2017-12-13T00:00:00"/>
    <s v="First Class"/>
    <n v="3"/>
    <n v="12"/>
    <s v="Winter"/>
    <n v="3.2730000000000001"/>
    <n v="2.5862971432231312"/>
    <n v="0.68670285677686893"/>
    <n v="0.2098083888716373"/>
    <n v="1"/>
    <n v="3.2730000000000001"/>
    <n v="0.7"/>
    <n v="108"/>
    <x v="0"/>
    <x v="0"/>
    <n v="27.270323884870059"/>
  </r>
  <r>
    <s v="V019"/>
    <x v="56"/>
    <x v="2"/>
    <x v="0"/>
    <s v="Furnishings"/>
    <s v="FUR-FU-10001475"/>
    <s v="Contract Clock, 14&quot;, Brown"/>
    <s v="United States"/>
    <s v="US-2017-110149"/>
    <x v="389"/>
    <d v="2017-12-13T00:00:00"/>
    <s v="First Class"/>
    <n v="3"/>
    <n v="12"/>
    <s v="Winter"/>
    <n v="87.92"/>
    <n v="67.933225635991903"/>
    <n v="19.986774364008099"/>
    <n v="0.22732909877170265"/>
    <n v="5"/>
    <n v="439.6"/>
    <n v="0.2"/>
    <n v="445"/>
    <x v="0"/>
    <x v="2"/>
    <n v="37.739090333499028"/>
  </r>
  <r>
    <s v="V122"/>
    <x v="5"/>
    <x v="1"/>
    <x v="1"/>
    <s v="Storage"/>
    <s v="OFF-ST-10001272"/>
    <s v="Mini 13-1/2 Capacity Data Binder Rack, Pearl"/>
    <s v="United States"/>
    <s v="CA-2016-108959"/>
    <x v="612"/>
    <d v="2016-03-14T00:00:00"/>
    <s v="Second Class"/>
    <n v="4"/>
    <n v="3"/>
    <s v="Spring"/>
    <n v="104.696"/>
    <n v="75.511306518358708"/>
    <n v="29.18469348164129"/>
    <n v="0.27875652824980218"/>
    <n v="1"/>
    <n v="104.696"/>
    <n v="0.2"/>
    <n v="403"/>
    <x v="0"/>
    <x v="0"/>
    <n v="150.81312530148031"/>
  </r>
  <r>
    <s v="V026"/>
    <x v="134"/>
    <x v="0"/>
    <x v="0"/>
    <s v="Chairs"/>
    <s v="FUR-CH-10002024"/>
    <s v="HON 5400 Series Task Chairs for Big and Tall"/>
    <s v="United States"/>
    <s v="CA-2015-164777"/>
    <x v="746"/>
    <d v="2015-01-29T00:00:00"/>
    <s v="First Class"/>
    <n v="2"/>
    <n v="1"/>
    <s v="Winter"/>
    <n v="2803.92"/>
    <n v="2229.7477496185629"/>
    <n v="574.17225038143715"/>
    <n v="0.2047748332268528"/>
    <n v="5"/>
    <n v="14019.6"/>
    <n v="0.2"/>
    <n v="214"/>
    <x v="0"/>
    <x v="0"/>
    <n v="1212.3972587266931"/>
  </r>
  <r>
    <s v="V135"/>
    <x v="51"/>
    <x v="2"/>
    <x v="1"/>
    <s v="Binders"/>
    <s v="OFF-BI-10004001"/>
    <s v="GBC Recycled VeloBinder Covers"/>
    <s v="United States"/>
    <s v="CA-2016-132017"/>
    <x v="182"/>
    <d v="2016-09-27T00:00:00"/>
    <s v="First Class"/>
    <n v="1"/>
    <n v="9"/>
    <s v="Autumn"/>
    <n v="6.8159999999999998"/>
    <n v="4.6544829094366653"/>
    <n v="2.1615170905633345"/>
    <n v="0.31712398629156902"/>
    <n v="2"/>
    <n v="13.632"/>
    <n v="0.8"/>
    <n v="251"/>
    <x v="0"/>
    <x v="2"/>
    <n v="52.723785123170799"/>
  </r>
  <r>
    <s v="V074"/>
    <x v="113"/>
    <x v="4"/>
    <x v="2"/>
    <s v="Phones"/>
    <s v="TEC-PH-10004094"/>
    <s v="Motorola L703CM"/>
    <s v="United States"/>
    <s v="CA-2015-127824"/>
    <x v="1090"/>
    <d v="2015-10-22T00:00:00"/>
    <s v="Standard Class"/>
    <n v="4"/>
    <n v="10"/>
    <s v="Autumn"/>
    <n v="249.584"/>
    <n v="210.53198620296351"/>
    <n v="39.052013797036494"/>
    <n v="0.15646841863675753"/>
    <n v="2"/>
    <n v="499.16800000000001"/>
    <n v="0.2"/>
    <n v="186"/>
    <x v="0"/>
    <x v="0"/>
    <n v="342.7523087052806"/>
  </r>
  <r>
    <s v="V113"/>
    <x v="117"/>
    <x v="3"/>
    <x v="1"/>
    <s v="Paper"/>
    <s v="OFF-PA-10001184"/>
    <s v="Xerox 1903"/>
    <s v="United States"/>
    <s v="CA-2015-127824"/>
    <x v="1090"/>
    <d v="2015-10-22T00:00:00"/>
    <s v="Standard Class"/>
    <n v="4"/>
    <n v="10"/>
    <s v="Autumn"/>
    <n v="17.940000000000001"/>
    <n v="12.575557423761641"/>
    <n v="5.3644425762383605"/>
    <n v="0.29902132531986397"/>
    <n v="3"/>
    <n v="53.820000000000007"/>
    <n v="0"/>
    <n v="194"/>
    <x v="0"/>
    <x v="1"/>
    <n v="10.874176873063391"/>
  </r>
  <r>
    <s v="V027"/>
    <x v="40"/>
    <x v="4"/>
    <x v="0"/>
    <s v="Furnishings"/>
    <s v="FUR-FU-10002505"/>
    <s v="Eldon 100 Class Desk Accessories"/>
    <s v="United States"/>
    <s v="CA-2015-127824"/>
    <x v="1090"/>
    <d v="2015-10-22T00:00:00"/>
    <s v="Standard Class"/>
    <n v="4"/>
    <n v="10"/>
    <s v="Autumn"/>
    <n v="10.11"/>
    <n v="8.0298499238271397"/>
    <n v="2.0801500761728597"/>
    <n v="0.20575173849385359"/>
    <n v="3"/>
    <n v="30.33"/>
    <n v="0"/>
    <n v="330"/>
    <x v="0"/>
    <x v="1"/>
    <n v="3.502206732904269"/>
  </r>
  <r>
    <s v="V125"/>
    <x v="64"/>
    <x v="3"/>
    <x v="1"/>
    <s v="Paper"/>
    <s v="OFF-PA-10001166"/>
    <s v="Xerox 2"/>
    <s v="United States"/>
    <s v="CA-2014-148285"/>
    <x v="1219"/>
    <d v="2014-11-01T00:00:00"/>
    <s v="Standard Class"/>
    <n v="5"/>
    <n v="10"/>
    <s v="Autumn"/>
    <n v="10.368"/>
    <n v="7.3090380672984168"/>
    <n v="3.0589619327015836"/>
    <n v="0.29503876665717432"/>
    <n v="2"/>
    <n v="20.736000000000001"/>
    <n v="0.2"/>
    <n v="285"/>
    <x v="0"/>
    <x v="1"/>
    <n v="23.01216318384693"/>
  </r>
  <r>
    <s v="V130"/>
    <x v="34"/>
    <x v="2"/>
    <x v="1"/>
    <s v="Paper"/>
    <s v="OFF-PA-10000349"/>
    <s v="Easy-staple paper"/>
    <s v="United States"/>
    <s v="CA-2014-148285"/>
    <x v="1219"/>
    <d v="2014-11-01T00:00:00"/>
    <s v="Standard Class"/>
    <n v="5"/>
    <n v="10"/>
    <s v="Autumn"/>
    <n v="11.952"/>
    <n v="8.1965008776692958"/>
    <n v="3.7554991223307042"/>
    <n v="0.31421512067693308"/>
    <n v="3"/>
    <n v="35.856000000000002"/>
    <n v="0.2"/>
    <n v="213"/>
    <x v="0"/>
    <x v="1"/>
    <n v="4.1599480765990338"/>
  </r>
  <r>
    <s v="V142"/>
    <x v="48"/>
    <x v="4"/>
    <x v="1"/>
    <s v="Appliances"/>
    <s v="OFF-AP-10004708"/>
    <s v="Fellowes Superior 10 Outlet Split Surge Protector"/>
    <s v="United States"/>
    <s v="CA-2017-152926"/>
    <x v="280"/>
    <d v="2017-10-04T00:00:00"/>
    <s v="Second Class"/>
    <n v="2"/>
    <n v="10"/>
    <s v="Autumn"/>
    <n v="15.224"/>
    <n v="10.044802451454951"/>
    <n v="5.1791975485450497"/>
    <n v="0.34019952368267536"/>
    <n v="2"/>
    <n v="30.448"/>
    <n v="0.8"/>
    <n v="373"/>
    <x v="0"/>
    <x v="2"/>
    <n v="63.686561219773829"/>
  </r>
  <r>
    <s v="V137"/>
    <x v="11"/>
    <x v="3"/>
    <x v="1"/>
    <s v="Appliances"/>
    <s v="OFF-AP-10001947"/>
    <s v="Acco 6 Outlet Guardian Premium Plus Surge Suppressor"/>
    <s v="United States"/>
    <s v="CA-2017-152926"/>
    <x v="280"/>
    <d v="2017-10-04T00:00:00"/>
    <s v="Second Class"/>
    <n v="2"/>
    <n v="10"/>
    <s v="Autumn"/>
    <n v="21.984000000000002"/>
    <n v="16.913636353266831"/>
    <n v="5.0703636467331705"/>
    <n v="0.23063881216944915"/>
    <n v="6"/>
    <n v="131.904"/>
    <n v="0.8"/>
    <n v="128"/>
    <x v="0"/>
    <x v="1"/>
    <n v="29.983671147253911"/>
  </r>
  <r>
    <s v="V069"/>
    <x v="83"/>
    <x v="0"/>
    <x v="2"/>
    <s v="Phones"/>
    <s v="TEC-PH-10000441"/>
    <s v="VTech DS6151"/>
    <s v="United States"/>
    <s v="CA-2014-145254"/>
    <x v="149"/>
    <d v="2014-07-27T00:00:00"/>
    <s v="Standard Class"/>
    <n v="4"/>
    <n v="7"/>
    <s v="Summer"/>
    <n v="604.75199999999995"/>
    <n v="426.50831499213371"/>
    <n v="178.24368500786625"/>
    <n v="0.29473847958810595"/>
    <n v="6"/>
    <n v="3628.5119999999997"/>
    <n v="0.2"/>
    <n v="302"/>
    <x v="0"/>
    <x v="0"/>
    <n v="215.05468628085541"/>
  </r>
  <r>
    <s v="V097"/>
    <x v="25"/>
    <x v="4"/>
    <x v="1"/>
    <s v="Supplies"/>
    <s v="OFF-SU-10004664"/>
    <s v="Acme Softgrip Scissors"/>
    <s v="United States"/>
    <s v="CA-2014-145254"/>
    <x v="149"/>
    <d v="2014-07-27T00:00:00"/>
    <s v="Standard Class"/>
    <n v="4"/>
    <n v="7"/>
    <s v="Summer"/>
    <n v="40.700000000000003"/>
    <n v="27.881857363884709"/>
    <n v="12.818142636115294"/>
    <n v="0.31494207951143227"/>
    <n v="5"/>
    <n v="203.5"/>
    <n v="0"/>
    <n v="101"/>
    <x v="0"/>
    <x v="0"/>
    <n v="2.819778714722132"/>
  </r>
  <r>
    <s v="V087"/>
    <x v="6"/>
    <x v="2"/>
    <x v="2"/>
    <s v="Phones"/>
    <s v="TEC-PH-10004531"/>
    <s v="AT&amp;T CL2909"/>
    <s v="United States"/>
    <s v="CA-2014-145254"/>
    <x v="149"/>
    <d v="2014-07-27T00:00:00"/>
    <s v="Standard Class"/>
    <n v="4"/>
    <n v="7"/>
    <s v="Summer"/>
    <n v="302.37599999999998"/>
    <n v="227.0685432819181"/>
    <n v="75.30745671808188"/>
    <n v="0.24905236102760103"/>
    <n v="3"/>
    <n v="907.12799999999993"/>
    <n v="0.2"/>
    <n v="177"/>
    <x v="0"/>
    <x v="2"/>
    <n v="115.42152965543301"/>
  </r>
  <r>
    <s v="V058"/>
    <x v="61"/>
    <x v="0"/>
    <x v="2"/>
    <s v="Accessories"/>
    <s v="TEC-AC-10002167"/>
    <s v="Imation 8gb Micro Traveldrive Usb 2.0 Flash Drive"/>
    <s v="United States"/>
    <s v="CA-2014-145254"/>
    <x v="149"/>
    <d v="2014-07-27T00:00:00"/>
    <s v="Standard Class"/>
    <n v="4"/>
    <n v="7"/>
    <s v="Summer"/>
    <n v="45"/>
    <n v="37.151064449936058"/>
    <n v="7.8489355500639419"/>
    <n v="0.17442079000142094"/>
    <n v="3"/>
    <n v="135"/>
    <n v="0"/>
    <n v="423"/>
    <x v="0"/>
    <x v="1"/>
    <n v="32.008648384906401"/>
  </r>
  <r>
    <s v="V031"/>
    <x v="18"/>
    <x v="0"/>
    <x v="0"/>
    <s v="Chairs"/>
    <s v="FUR-CH-10002024"/>
    <s v="HON 5400 Series Task Chairs for Big and Tall"/>
    <s v="United States"/>
    <s v="CA-2014-116246"/>
    <x v="171"/>
    <d v="2014-09-17T00:00:00"/>
    <s v="Second Class"/>
    <n v="5"/>
    <n v="9"/>
    <s v="Autumn"/>
    <n v="3785.2919999999999"/>
    <n v="3157.2485282867528"/>
    <n v="628.04347171324707"/>
    <n v="0.16591678309447386"/>
    <n v="6"/>
    <n v="22711.752"/>
    <n v="0.1"/>
    <n v="330"/>
    <x v="0"/>
    <x v="0"/>
    <n v="1212.3972587266931"/>
  </r>
  <r>
    <s v="V123"/>
    <x v="14"/>
    <x v="1"/>
    <x v="1"/>
    <s v="Art"/>
    <s v="OFF-AR-10002445"/>
    <s v="SANFORD Major Accent Highlighters"/>
    <s v="United States"/>
    <s v="CA-2016-160479"/>
    <x v="306"/>
    <d v="2016-09-20T00:00:00"/>
    <s v="Standard Class"/>
    <n v="5"/>
    <n v="9"/>
    <s v="Autumn"/>
    <n v="35.4"/>
    <n v="23.958813372959639"/>
    <n v="11.441186627040359"/>
    <n v="0.3231973623457729"/>
    <n v="5"/>
    <n v="177"/>
    <n v="0"/>
    <n v="197"/>
    <x v="0"/>
    <x v="1"/>
    <n v="12.729007053632611"/>
  </r>
  <r>
    <s v="V026"/>
    <x v="134"/>
    <x v="2"/>
    <x v="0"/>
    <s v="Furnishings"/>
    <s v="FUR-FU-10003268"/>
    <s v="Eldon Radial Chair Mat for Low to Medium Pile Carpets"/>
    <s v="United States"/>
    <s v="CA-2014-167486"/>
    <x v="501"/>
    <d v="2014-12-01T00:00:00"/>
    <s v="Standard Class"/>
    <n v="4"/>
    <n v="11"/>
    <s v="Winter"/>
    <n v="199.9"/>
    <n v="152.04489799199371"/>
    <n v="47.855102008006298"/>
    <n v="0.23939520764385341"/>
    <n v="5"/>
    <n v="999.5"/>
    <n v="0"/>
    <n v="216"/>
    <x v="0"/>
    <x v="2"/>
    <n v="70.331475442128095"/>
  </r>
  <r>
    <s v="V044"/>
    <x v="69"/>
    <x v="0"/>
    <x v="0"/>
    <s v="Chairs"/>
    <s v="FUR-CH-10000015"/>
    <s v="Hon Multipurpose Stacking Arm Chairs"/>
    <s v="United States"/>
    <s v="CA-2014-152100"/>
    <x v="218"/>
    <d v="2014-05-16T00:00:00"/>
    <s v="Standard Class"/>
    <n v="5"/>
    <n v="5"/>
    <s v="Summer"/>
    <n v="1212.96"/>
    <n v="909.51552432904259"/>
    <n v="303.44447567095744"/>
    <n v="0.25016857577410423"/>
    <n v="8"/>
    <n v="9703.68"/>
    <n v="0.3"/>
    <n v="209"/>
    <x v="0"/>
    <x v="0"/>
    <n v="262.3156266790067"/>
  </r>
  <r>
    <s v="V055"/>
    <x v="100"/>
    <x v="3"/>
    <x v="2"/>
    <s v="Phones"/>
    <s v="TEC-PH-10004165"/>
    <s v="Mitel MiVoice 5330e IP Phone"/>
    <s v="United States"/>
    <s v="CA-2015-166219"/>
    <x v="834"/>
    <d v="2015-09-01T00:00:00"/>
    <s v="Standard Class"/>
    <n v="4"/>
    <n v="8"/>
    <s v="Autumn"/>
    <n v="1099.96"/>
    <n v="826.55859707434786"/>
    <n v="273.40140292565218"/>
    <n v="0.24855576832398649"/>
    <n v="5"/>
    <n v="5499.8"/>
    <n v="0.2"/>
    <n v="266"/>
    <x v="0"/>
    <x v="0"/>
    <n v="495.06686618150661"/>
  </r>
  <r>
    <s v="V035"/>
    <x v="75"/>
    <x v="4"/>
    <x v="0"/>
    <s v="Tables"/>
    <s v="FUR-TA-10004607"/>
    <s v="Hon 2111 Invitation Series Straight Table"/>
    <s v="United States"/>
    <s v="CA-2015-166219"/>
    <x v="834"/>
    <d v="2015-09-01T00:00:00"/>
    <s v="Standard Class"/>
    <n v="4"/>
    <n v="8"/>
    <s v="Autumn"/>
    <n v="103.48099999999999"/>
    <n v="83.356425999244394"/>
    <n v="20.124574000755601"/>
    <n v="0.19447602942332989"/>
    <n v="1"/>
    <n v="103.48099999999999"/>
    <n v="0.3"/>
    <n v="396"/>
    <x v="0"/>
    <x v="0"/>
    <n v="197.54614695956849"/>
  </r>
  <r>
    <s v="V141"/>
    <x v="67"/>
    <x v="1"/>
    <x v="1"/>
    <s v="Labels"/>
    <s v="OFF-LA-10004677"/>
    <s v="Self-Adhesive Address Labels for Typewriters with Dispenser Box"/>
    <s v="United States"/>
    <s v="CA-2015-111864"/>
    <x v="974"/>
    <d v="2015-06-19T00:00:00"/>
    <s v="Same Day"/>
    <n v="0"/>
    <n v="6"/>
    <s v="Summer"/>
    <n v="5.9039999999999999"/>
    <n v="4.6354492167683858"/>
    <n v="1.2685507832316141"/>
    <n v="0.21486293753923003"/>
    <n v="2"/>
    <n v="11.808"/>
    <n v="0.2"/>
    <n v="470"/>
    <x v="0"/>
    <x v="1"/>
    <n v="10.436896090313439"/>
  </r>
  <r>
    <s v="V079"/>
    <x v="138"/>
    <x v="0"/>
    <x v="2"/>
    <s v="Accessories"/>
    <s v="TEC-AC-10002217"/>
    <s v="Imation Clip USB flash drive - 8 GB"/>
    <s v="United States"/>
    <s v="CA-2015-119627"/>
    <x v="493"/>
    <d v="2015-08-23T00:00:00"/>
    <s v="Standard Class"/>
    <n v="6"/>
    <n v="8"/>
    <s v="Autumn"/>
    <n v="30.08"/>
    <n v="24.264565602834171"/>
    <n v="5.8154343971658271"/>
    <n v="0.19333226054407671"/>
    <n v="2"/>
    <n v="60.16"/>
    <n v="0.2"/>
    <n v="436"/>
    <x v="1"/>
    <x v="2"/>
    <n v="41.554865625373608"/>
  </r>
  <r>
    <s v="V138"/>
    <x v="12"/>
    <x v="3"/>
    <x v="1"/>
    <s v="Paper"/>
    <s v="OFF-PA-10001937"/>
    <s v="Xerox 21"/>
    <s v="United States"/>
    <s v="CA-2015-119627"/>
    <x v="493"/>
    <d v="2015-08-23T00:00:00"/>
    <s v="Standard Class"/>
    <n v="6"/>
    <n v="8"/>
    <s v="Autumn"/>
    <n v="36.287999999999997"/>
    <n v="25.090988682294391"/>
    <n v="11.197011317705606"/>
    <n v="0.30855961523659631"/>
    <n v="7"/>
    <n v="254.01599999999996"/>
    <n v="0.2"/>
    <n v="477"/>
    <x v="1"/>
    <x v="1"/>
    <n v="8.9074048168604385"/>
  </r>
  <r>
    <s v="V100"/>
    <x v="17"/>
    <x v="3"/>
    <x v="1"/>
    <s v="Art"/>
    <s v="OFF-AR-10000203"/>
    <s v="Newell 336"/>
    <s v="United States"/>
    <s v="CA-2015-119627"/>
    <x v="493"/>
    <d v="2015-08-23T00:00:00"/>
    <s v="Standard Class"/>
    <n v="6"/>
    <n v="8"/>
    <s v="Autumn"/>
    <n v="10.272"/>
    <n v="6.7616586055674119"/>
    <n v="3.5103413944325883"/>
    <n v="0.34173884291594514"/>
    <n v="3"/>
    <n v="30.816000000000003"/>
    <n v="0.2"/>
    <n v="186"/>
    <x v="1"/>
    <x v="1"/>
    <n v="5.5913685861930684"/>
  </r>
  <r>
    <s v="V093"/>
    <x v="68"/>
    <x v="4"/>
    <x v="2"/>
    <s v="Accessories"/>
    <s v="TEC-AC-10001142"/>
    <s v="First Data FD10 PIN Pad"/>
    <s v="United States"/>
    <s v="CA-2015-119627"/>
    <x v="493"/>
    <d v="2015-08-23T00:00:00"/>
    <s v="Standard Class"/>
    <n v="6"/>
    <n v="8"/>
    <s v="Autumn"/>
    <n v="252.8"/>
    <n v="172.40638021406369"/>
    <n v="80.393619785936323"/>
    <n v="0.31801273649500128"/>
    <n v="4"/>
    <n v="1011.2"/>
    <n v="0.2"/>
    <n v="121"/>
    <x v="1"/>
    <x v="2"/>
    <n v="74.444664012943193"/>
  </r>
  <r>
    <s v="V135"/>
    <x v="51"/>
    <x v="2"/>
    <x v="1"/>
    <s v="Binders"/>
    <s v="OFF-BI-10003712"/>
    <s v="Acco Pressboard Covers with Storage Hooks, 14 7/8&quot; x 11&quot;, Light Blue"/>
    <s v="United States"/>
    <s v="CA-2015-160787"/>
    <x v="12"/>
    <d v="2015-09-25T00:00:00"/>
    <s v="Same Day"/>
    <n v="0"/>
    <n v="9"/>
    <s v="Autumn"/>
    <n v="2.9460000000000002"/>
    <n v="2.436525953222739"/>
    <n v="0.50947404677726116"/>
    <n v="0.1729375583086426"/>
    <n v="2"/>
    <n v="5.8920000000000003"/>
    <n v="0.7"/>
    <n v="309"/>
    <x v="0"/>
    <x v="1"/>
    <n v="12.015144031217821"/>
  </r>
  <r>
    <s v="V123"/>
    <x v="14"/>
    <x v="1"/>
    <x v="1"/>
    <s v="Paper"/>
    <s v="OFF-PA-10000520"/>
    <s v="Xerox 201"/>
    <s v="United States"/>
    <s v="CA-2017-107853"/>
    <x v="1143"/>
    <d v="2017-05-31T00:00:00"/>
    <s v="Standard Class"/>
    <n v="5"/>
    <n v="5"/>
    <s v="Summer"/>
    <n v="12.96"/>
    <n v="9.2061822327580121"/>
    <n v="3.7538177672419888"/>
    <n v="0.28964643265756085"/>
    <n v="2"/>
    <n v="25.92"/>
    <n v="0"/>
    <n v="404"/>
    <x v="0"/>
    <x v="1"/>
    <n v="12.430795308426569"/>
  </r>
  <r>
    <s v="V055"/>
    <x v="100"/>
    <x v="2"/>
    <x v="2"/>
    <s v="Phones"/>
    <s v="TEC-PH-10001079"/>
    <s v="Polycom SoundPoint Pro SE-225 Corded phone"/>
    <s v="United States"/>
    <s v="CA-2017-126144"/>
    <x v="689"/>
    <d v="2017-08-05T00:00:00"/>
    <s v="Standard Class"/>
    <n v="5"/>
    <n v="7"/>
    <s v="Summer"/>
    <n v="285.57600000000002"/>
    <n v="234.55597082019949"/>
    <n v="51.020029179800531"/>
    <n v="0.17865657191010634"/>
    <n v="4"/>
    <n v="1142.3040000000001"/>
    <n v="0.4"/>
    <n v="371"/>
    <x v="0"/>
    <x v="0"/>
    <n v="330.32675575960639"/>
  </r>
  <r>
    <s v="V139"/>
    <x v="2"/>
    <x v="0"/>
    <x v="1"/>
    <s v="Supplies"/>
    <s v="OFF-SU-10000898"/>
    <s v="Acme Hot Forged Carbon Steel Scissors with Nickel-Plated Handles, 3 7/8&quot; Cut, 8&quot;L"/>
    <s v="United States"/>
    <s v="US-2014-154655"/>
    <x v="36"/>
    <d v="2014-10-17T00:00:00"/>
    <s v="Standard Class"/>
    <n v="5"/>
    <n v="10"/>
    <s v="Autumn"/>
    <n v="22.24"/>
    <n v="14.738083676078629"/>
    <n v="7.5019163239213693"/>
    <n v="0.33731638147128462"/>
    <n v="2"/>
    <n v="44.48"/>
    <n v="0.2"/>
    <n v="423"/>
    <x v="0"/>
    <x v="1"/>
    <n v="24.701732347193399"/>
  </r>
  <r>
    <s v="V102"/>
    <x v="66"/>
    <x v="2"/>
    <x v="1"/>
    <s v="Paper"/>
    <s v="OFF-PA-10001471"/>
    <s v="Strathmore Photo Frame Cards"/>
    <s v="United States"/>
    <s v="CA-2014-100391"/>
    <x v="594"/>
    <d v="2014-05-29T00:00:00"/>
    <s v="Standard Class"/>
    <n v="4"/>
    <n v="5"/>
    <s v="Summer"/>
    <n v="14.62"/>
    <n v="12.26618921832692"/>
    <n v="2.3538107816730793"/>
    <n v="0.16099936947148286"/>
    <n v="2"/>
    <n v="29.24"/>
    <n v="0"/>
    <n v="377"/>
    <x v="0"/>
    <x v="1"/>
    <n v="24.609127033142261"/>
  </r>
  <r>
    <s v="V142"/>
    <x v="48"/>
    <x v="0"/>
    <x v="1"/>
    <s v="Appliances"/>
    <s v="OFF-AP-10003281"/>
    <s v="Acco 6 Outlet Guardian Standard Surge Suppressor"/>
    <s v="United States"/>
    <s v="CA-2014-165477"/>
    <x v="282"/>
    <d v="2014-12-31T00:00:00"/>
    <s v="Second Class"/>
    <n v="2"/>
    <n v="12"/>
    <s v="Winter"/>
    <n v="48.36"/>
    <n v="40.386007564025192"/>
    <n v="7.9739924359748073"/>
    <n v="0.16488818105820527"/>
    <n v="5"/>
    <n v="241.8"/>
    <n v="0.2"/>
    <n v="238"/>
    <x v="0"/>
    <x v="1"/>
    <n v="16.453064188776509"/>
  </r>
  <r>
    <s v="V118"/>
    <x v="73"/>
    <x v="1"/>
    <x v="1"/>
    <s v="Art"/>
    <s v="OFF-AR-10003156"/>
    <s v="50 Colored Long Pencils"/>
    <s v="United States"/>
    <s v="CA-2017-165904"/>
    <x v="104"/>
    <d v="2017-04-11T00:00:00"/>
    <s v="Standard Class"/>
    <n v="4"/>
    <n v="4"/>
    <s v="Spring"/>
    <n v="16.256"/>
    <n v="11.76436412091123"/>
    <n v="4.4916358790887703"/>
    <n v="0.2763063409872521"/>
    <n v="2"/>
    <n v="32.512"/>
    <n v="0.2"/>
    <n v="440"/>
    <x v="0"/>
    <x v="1"/>
    <n v="15.71354941443848"/>
  </r>
  <r>
    <s v="V084"/>
    <x v="95"/>
    <x v="2"/>
    <x v="2"/>
    <s v="Phones"/>
    <s v="TEC-PH-10000576"/>
    <s v="AT&amp;T 1080 Corded phone"/>
    <s v="United States"/>
    <s v="CA-2017-165904"/>
    <x v="104"/>
    <d v="2017-04-11T00:00:00"/>
    <s v="Standard Class"/>
    <n v="4"/>
    <n v="4"/>
    <s v="Spring"/>
    <n v="219.184"/>
    <n v="150.47908524881049"/>
    <n v="68.704914751189506"/>
    <n v="0.31345771019412688"/>
    <n v="2"/>
    <n v="438.36799999999999"/>
    <n v="0.2"/>
    <n v="476"/>
    <x v="0"/>
    <x v="2"/>
    <n v="124.9827086226997"/>
  </r>
  <r>
    <s v="V063"/>
    <x v="88"/>
    <x v="2"/>
    <x v="2"/>
    <s v="Phones"/>
    <s v="TEC-PH-10003215"/>
    <s v="Jackery Bar Premium Fast-charging Portable Charger"/>
    <s v="United States"/>
    <s v="CA-2015-104052"/>
    <x v="879"/>
    <d v="2015-03-02T00:00:00"/>
    <s v="First Class"/>
    <n v="1"/>
    <n v="3"/>
    <s v="Spring"/>
    <n v="95.84"/>
    <n v="72.192486206121231"/>
    <n v="23.647513793878773"/>
    <n v="0.24673950118821758"/>
    <n v="4"/>
    <n v="383.36"/>
    <n v="0.2"/>
    <n v="331"/>
    <x v="0"/>
    <x v="2"/>
    <n v="41.929999999999993"/>
  </r>
  <r>
    <s v="V123"/>
    <x v="14"/>
    <x v="3"/>
    <x v="1"/>
    <s v="Labels"/>
    <s v="OFF-LA-10004484"/>
    <s v="Avery 476"/>
    <s v="United States"/>
    <s v="CA-2015-168277"/>
    <x v="352"/>
    <d v="2015-06-03T00:00:00"/>
    <s v="Standard Class"/>
    <n v="5"/>
    <n v="5"/>
    <s v="Summer"/>
    <n v="12.39"/>
    <n v="8.6755620521587247"/>
    <n v="3.7144379478412759"/>
    <n v="0.29979321612923937"/>
    <n v="3"/>
    <n v="37.17"/>
    <n v="0"/>
    <n v="332"/>
    <x v="0"/>
    <x v="1"/>
    <n v="5.2559106875550654"/>
  </r>
  <r>
    <s v="V113"/>
    <x v="117"/>
    <x v="1"/>
    <x v="1"/>
    <s v="Paper"/>
    <s v="OFF-PA-10002245"/>
    <s v="Xerox 1895"/>
    <s v="United States"/>
    <s v="CA-2016-158617"/>
    <x v="897"/>
    <d v="2016-09-28T00:00:00"/>
    <s v="Standard Class"/>
    <n v="6"/>
    <n v="9"/>
    <s v="Autumn"/>
    <n v="35.880000000000003"/>
    <n v="27.653773134494081"/>
    <n v="8.2262268655059216"/>
    <n v="0.22927053694275143"/>
    <n v="6"/>
    <n v="215.28000000000003"/>
    <n v="0"/>
    <n v="179"/>
    <x v="1"/>
    <x v="1"/>
    <n v="15.446909458190129"/>
  </r>
  <r>
    <s v="V025"/>
    <x v="86"/>
    <x v="2"/>
    <x v="0"/>
    <s v="Furnishings"/>
    <s v="FUR-FU-10003664"/>
    <s v="Electrix Architect's Clamp-On Swing Arm Lamp, Black"/>
    <s v="United States"/>
    <s v="CA-2017-136882"/>
    <x v="837"/>
    <d v="2017-06-03T00:00:00"/>
    <s v="Standard Class"/>
    <n v="7"/>
    <n v="5"/>
    <s v="Summer"/>
    <n v="477.3"/>
    <n v="366.59741679251988"/>
    <n v="110.70258320748013"/>
    <n v="0.23193501614808323"/>
    <n v="5"/>
    <n v="2386.5"/>
    <n v="0"/>
    <n v="154"/>
    <x v="1"/>
    <x v="0"/>
    <n v="452.80653815951018"/>
  </r>
  <r>
    <s v="V120"/>
    <x v="91"/>
    <x v="0"/>
    <x v="1"/>
    <s v="Labels"/>
    <s v="OFF-LA-10002195"/>
    <s v="Avery 481"/>
    <s v="United States"/>
    <s v="US-2016-148957"/>
    <x v="42"/>
    <d v="2016-09-23T00:00:00"/>
    <s v="Standard Class"/>
    <n v="6"/>
    <n v="9"/>
    <s v="Autumn"/>
    <n v="12.32"/>
    <n v="8.0877012748266655"/>
    <n v="4.2322987251733348"/>
    <n v="0.34353074067965378"/>
    <n v="4"/>
    <n v="49.28"/>
    <n v="0"/>
    <n v="390"/>
    <x v="1"/>
    <x v="1"/>
    <n v="9.4088832918683813"/>
  </r>
  <r>
    <s v="V102"/>
    <x v="66"/>
    <x v="0"/>
    <x v="1"/>
    <s v="Binders"/>
    <s v="OFF-BI-10000822"/>
    <s v="Acco PRESSTEX Data Binder with Storage Hooks, Light Blue, 9 1/2&quot; X 11&quot;"/>
    <s v="United States"/>
    <s v="CA-2014-140032"/>
    <x v="78"/>
    <d v="2014-09-13T00:00:00"/>
    <s v="Standard Class"/>
    <n v="5"/>
    <n v="9"/>
    <s v="Autumn"/>
    <n v="8.6080000000000005"/>
    <n v="6.1254661162809354"/>
    <n v="2.4825338837190651"/>
    <n v="0.28839845303427797"/>
    <n v="2"/>
    <n v="17.216000000000001"/>
    <n v="0.2"/>
    <n v="133"/>
    <x v="0"/>
    <x v="1"/>
    <n v="8.2473838276146729"/>
  </r>
  <r>
    <s v="V140"/>
    <x v="80"/>
    <x v="3"/>
    <x v="1"/>
    <s v="Storage"/>
    <s v="OFF-ST-10004963"/>
    <s v="Eldon Gobal File Keepers"/>
    <s v="United States"/>
    <s v="CA-2017-145506"/>
    <x v="95"/>
    <d v="2017-06-07T00:00:00"/>
    <s v="Standard Class"/>
    <n v="4"/>
    <n v="6"/>
    <s v="Summer"/>
    <n v="136.26"/>
    <n v="92.755025074549422"/>
    <n v="43.504974925450568"/>
    <n v="0.31927913492918369"/>
    <n v="9"/>
    <n v="1226.3399999999999"/>
    <n v="0"/>
    <n v="428"/>
    <x v="0"/>
    <x v="2"/>
    <n v="50.28364546317885"/>
  </r>
  <r>
    <s v="V116"/>
    <x v="62"/>
    <x v="4"/>
    <x v="1"/>
    <s v="Appliances"/>
    <s v="OFF-AP-10002495"/>
    <s v="Acco Smartsocket Table Surge Protector, 6 Color-Coded Adapter Outlets"/>
    <s v="United States"/>
    <s v="CA-2015-129546"/>
    <x v="694"/>
    <d v="2015-10-05T00:00:00"/>
    <s v="Standard Class"/>
    <n v="7"/>
    <n v="9"/>
    <s v="Autumn"/>
    <n v="186.15"/>
    <n v="128.12665972922889"/>
    <n v="58.023340270771115"/>
    <n v="0.31170206967913572"/>
    <n v="3"/>
    <n v="558.45000000000005"/>
    <n v="0"/>
    <n v="432"/>
    <x v="1"/>
    <x v="2"/>
    <n v="45.737767308137506"/>
  </r>
  <r>
    <s v="V106"/>
    <x v="110"/>
    <x v="3"/>
    <x v="1"/>
    <s v="Binders"/>
    <s v="OFF-BI-10004001"/>
    <s v="GBC Recycled VeloBinder Covers"/>
    <s v="United States"/>
    <s v="CA-2015-129546"/>
    <x v="694"/>
    <d v="2015-10-05T00:00:00"/>
    <s v="Standard Class"/>
    <n v="7"/>
    <n v="9"/>
    <s v="Autumn"/>
    <n v="81.792000000000002"/>
    <n v="56.083422103555201"/>
    <n v="25.708577896444801"/>
    <n v="0.31431653335833332"/>
    <n v="6"/>
    <n v="490.75200000000001"/>
    <n v="0.2"/>
    <n v="487"/>
    <x v="1"/>
    <x v="2"/>
    <n v="52.723785123170799"/>
  </r>
  <r>
    <s v="V134"/>
    <x v="36"/>
    <x v="4"/>
    <x v="1"/>
    <s v="Supplies"/>
    <s v="OFF-SU-10004884"/>
    <s v="Acme Galleria Hot Forged Steel Scissors with Colored Handles"/>
    <s v="United States"/>
    <s v="CA-2015-129546"/>
    <x v="694"/>
    <d v="2015-10-05T00:00:00"/>
    <s v="Standard Class"/>
    <n v="7"/>
    <n v="9"/>
    <s v="Autumn"/>
    <n v="47.19"/>
    <n v="33.566111591458103"/>
    <n v="13.623888408541895"/>
    <n v="0.28870286943297085"/>
    <n v="3"/>
    <n v="141.57"/>
    <n v="0"/>
    <n v="351"/>
    <x v="1"/>
    <x v="2"/>
    <n v="39.33548526881718"/>
  </r>
  <r>
    <s v="V077"/>
    <x v="107"/>
    <x v="4"/>
    <x v="2"/>
    <s v="Phones"/>
    <s v="TEC-PH-10003555"/>
    <s v="Motorola HK250 Universal Bluetooth Headset"/>
    <s v="United States"/>
    <s v="CA-2015-129546"/>
    <x v="694"/>
    <d v="2015-10-05T00:00:00"/>
    <s v="Standard Class"/>
    <n v="7"/>
    <n v="9"/>
    <s v="Autumn"/>
    <n v="36.783999999999999"/>
    <n v="26.334564364263858"/>
    <n v="10.44943563573614"/>
    <n v="0.28407556643475806"/>
    <n v="2"/>
    <n v="73.567999999999998"/>
    <n v="0.2"/>
    <n v="224"/>
    <x v="1"/>
    <x v="2"/>
    <n v="40.702328927361293"/>
  </r>
  <r>
    <s v="V092"/>
    <x v="27"/>
    <x v="3"/>
    <x v="2"/>
    <s v="Machines"/>
    <s v="TEC-MA-10003493"/>
    <s v="Penpower WorldCard Pro Card Scanner"/>
    <s v="United States"/>
    <s v="CA-2016-140977"/>
    <x v="950"/>
    <d v="2016-06-19T00:00:00"/>
    <s v="Second Class"/>
    <n v="3"/>
    <n v="6"/>
    <s v="Summer"/>
    <n v="91.474999999999994"/>
    <n v="70.027242022416843"/>
    <n v="21.447757977583152"/>
    <n v="0.23446578822173439"/>
    <n v="1"/>
    <n v="91.474999999999994"/>
    <n v="0.5"/>
    <n v="110"/>
    <x v="0"/>
    <x v="0"/>
    <n v="132.5509689941303"/>
  </r>
  <r>
    <s v="V053"/>
    <x v="89"/>
    <x v="4"/>
    <x v="2"/>
    <s v="Accessories"/>
    <s v="TEC-AC-10002380"/>
    <s v="Sony 8GB Class 10 Micro SDHC R40 Memory Card"/>
    <s v="United States"/>
    <s v="CA-2017-151855"/>
    <x v="837"/>
    <d v="2017-06-03T00:00:00"/>
    <s v="Standard Class"/>
    <n v="7"/>
    <n v="5"/>
    <s v="Summer"/>
    <n v="27.192"/>
    <n v="18.689401206653091"/>
    <n v="8.5025987933469089"/>
    <n v="0.31268751078798579"/>
    <n v="3"/>
    <n v="81.575999999999993"/>
    <n v="0.2"/>
    <n v="416"/>
    <x v="1"/>
    <x v="2"/>
    <n v="132.5509689941303"/>
  </r>
  <r>
    <s v="V134"/>
    <x v="36"/>
    <x v="0"/>
    <x v="1"/>
    <s v="Binders"/>
    <s v="OFF-BI-10004209"/>
    <s v="Fellowes Twister Kit, Gray/Clear, 3/pkg"/>
    <s v="United States"/>
    <s v="CA-2017-151855"/>
    <x v="837"/>
    <d v="2017-06-03T00:00:00"/>
    <s v="Standard Class"/>
    <n v="7"/>
    <n v="5"/>
    <s v="Summer"/>
    <n v="12.06"/>
    <n v="8.9069608271650154"/>
    <n v="3.1530391728349851"/>
    <n v="0.26144603423175661"/>
    <n v="5"/>
    <n v="60.300000000000004"/>
    <n v="0.7"/>
    <n v="221"/>
    <x v="1"/>
    <x v="1"/>
    <n v="12.82513712987117"/>
  </r>
  <r>
    <s v="V112"/>
    <x v="53"/>
    <x v="2"/>
    <x v="1"/>
    <s v="Art"/>
    <s v="OFF-AR-10002135"/>
    <s v="Boston Heavy-Duty Trimline Electric Pencil Sharpeners"/>
    <s v="United States"/>
    <s v="CA-2014-138240"/>
    <x v="1148"/>
    <d v="2014-10-14T00:00:00"/>
    <s v="Standard Class"/>
    <n v="5"/>
    <n v="10"/>
    <s v="Autumn"/>
    <n v="144.6"/>
    <n v="119.3704818326437"/>
    <n v="25.229518167356289"/>
    <n v="0.17447799562487062"/>
    <n v="3"/>
    <n v="433.79999999999995"/>
    <n v="0"/>
    <n v="134"/>
    <x v="0"/>
    <x v="2"/>
    <n v="102.5652510356212"/>
  </r>
  <r>
    <s v="V092"/>
    <x v="27"/>
    <x v="3"/>
    <x v="2"/>
    <s v="Phones"/>
    <s v="TEC-PH-10002583"/>
    <s v="iOttie HLCRIO102 Car Mount"/>
    <s v="United States"/>
    <s v="CA-2014-138240"/>
    <x v="1148"/>
    <d v="2014-10-14T00:00:00"/>
    <s v="Standard Class"/>
    <n v="5"/>
    <n v="10"/>
    <s v="Autumn"/>
    <n v="15.992000000000001"/>
    <n v="12.24216255850085"/>
    <n v="3.7498374414991513"/>
    <n v="0.23448208113426408"/>
    <n v="1"/>
    <n v="15.992000000000001"/>
    <n v="0.2"/>
    <n v="168"/>
    <x v="0"/>
    <x v="2"/>
    <n v="44.014330448161992"/>
  </r>
  <r>
    <s v="V101"/>
    <x v="26"/>
    <x v="1"/>
    <x v="1"/>
    <s v="Paper"/>
    <s v="OFF-PA-10003591"/>
    <s v="Southworth 100% Cotton The Best Paper"/>
    <s v="United States"/>
    <s v="CA-2014-101833"/>
    <x v="664"/>
    <d v="2014-11-22T00:00:00"/>
    <s v="Second Class"/>
    <n v="5"/>
    <n v="11"/>
    <s v="Winter"/>
    <n v="34.44"/>
    <n v="22.446400925751139"/>
    <n v="11.993599074248859"/>
    <n v="0.34824619843928167"/>
    <n v="3"/>
    <n v="103.32"/>
    <n v="0"/>
    <n v="412"/>
    <x v="0"/>
    <x v="1"/>
    <n v="27.837520579246998"/>
  </r>
  <r>
    <s v="V059"/>
    <x v="35"/>
    <x v="4"/>
    <x v="2"/>
    <s v="Phones"/>
    <s v="TEC-PH-10004922"/>
    <s v="RCA Visys Integrated PBX 8-Line Router"/>
    <s v="United States"/>
    <s v="CA-2014-100867"/>
    <x v="538"/>
    <d v="2014-10-24T00:00:00"/>
    <s v="Standard Class"/>
    <n v="5"/>
    <n v="10"/>
    <s v="Autumn"/>
    <n v="321.55200000000002"/>
    <n v="245.32172173201141"/>
    <n v="76.230278267988609"/>
    <n v="0.2370698309075627"/>
    <n v="6"/>
    <n v="1929.3120000000001"/>
    <n v="0.2"/>
    <n v="238"/>
    <x v="0"/>
    <x v="2"/>
    <n v="77.198527270926618"/>
  </r>
  <r>
    <s v="V043"/>
    <x v="136"/>
    <x v="1"/>
    <x v="0"/>
    <s v="Chairs"/>
    <s v="FUR-CH-10001854"/>
    <s v="Office Star - Professional Matrix Back Chair with 2-to-1 Synchro Tilt and Mesh Fabric Seat"/>
    <s v="United States"/>
    <s v="US-2017-109610"/>
    <x v="920"/>
    <d v="2017-11-30T00:00:00"/>
    <s v="Second Class"/>
    <n v="5"/>
    <n v="11"/>
    <s v="Winter"/>
    <n v="701.96"/>
    <n v="589.55495228346012"/>
    <n v="112.40504771653991"/>
    <n v="0.16013027482554548"/>
    <n v="2"/>
    <n v="1403.92"/>
    <n v="0"/>
    <n v="111"/>
    <x v="0"/>
    <x v="0"/>
    <n v="786.99837277722497"/>
  </r>
  <r>
    <s v="V142"/>
    <x v="48"/>
    <x v="3"/>
    <x v="1"/>
    <s v="Art"/>
    <s v="OFF-AR-10003560"/>
    <s v="Zebra Zazzle Fluorescent Highlighters"/>
    <s v="United States"/>
    <s v="CA-2014-156545"/>
    <x v="1220"/>
    <d v="2014-03-03T00:00:00"/>
    <s v="First Class"/>
    <n v="4"/>
    <n v="2"/>
    <s v="Spring"/>
    <n v="19.456"/>
    <n v="14.651588750994661"/>
    <n v="4.804411249005339"/>
    <n v="0.2469372558082514"/>
    <n v="4"/>
    <n v="77.823999999999998"/>
    <n v="0.2"/>
    <n v="224"/>
    <x v="0"/>
    <x v="1"/>
    <n v="3.952779410322143"/>
  </r>
  <r>
    <s v="V123"/>
    <x v="14"/>
    <x v="0"/>
    <x v="1"/>
    <s v="Labels"/>
    <s v="OFF-LA-10004409"/>
    <s v="Avery 492"/>
    <s v="United States"/>
    <s v="CA-2014-109127"/>
    <x v="1059"/>
    <d v="2014-12-25T00:00:00"/>
    <s v="Standard Class"/>
    <n v="4"/>
    <n v="12"/>
    <s v="Winter"/>
    <n v="17.28"/>
    <n v="12.12789504412136"/>
    <n v="5.1521049558786416"/>
    <n v="0.29815422198371766"/>
    <n v="6"/>
    <n v="103.68"/>
    <n v="0"/>
    <n v="398"/>
    <x v="0"/>
    <x v="1"/>
    <n v="5.458340846814167"/>
  </r>
  <r>
    <s v="V014"/>
    <x v="30"/>
    <x v="4"/>
    <x v="0"/>
    <s v="Furnishings"/>
    <s v="FUR-FU-10000448"/>
    <s v="Tenex Chairmats For Use With Carpeted Floors"/>
    <s v="United States"/>
    <s v="CA-2016-126858"/>
    <x v="258"/>
    <d v="2016-11-23T00:00:00"/>
    <s v="Standard Class"/>
    <n v="4"/>
    <n v="11"/>
    <s v="Winter"/>
    <n v="31.96"/>
    <n v="24.25984841733715"/>
    <n v="7.7001515826628513"/>
    <n v="0.24093090058394404"/>
    <n v="2"/>
    <n v="63.92"/>
    <n v="0"/>
    <n v="246"/>
    <x v="0"/>
    <x v="1"/>
    <n v="15.29968518194628"/>
  </r>
  <r>
    <s v="V101"/>
    <x v="26"/>
    <x v="0"/>
    <x v="1"/>
    <s v="Binders"/>
    <s v="OFF-BI-10002735"/>
    <s v="GBC Prestige Therm-A-Bind Covers"/>
    <s v="United States"/>
    <s v="CA-2017-102925"/>
    <x v="60"/>
    <d v="2017-11-10T00:00:00"/>
    <s v="Second Class"/>
    <n v="5"/>
    <n v="11"/>
    <s v="Winter"/>
    <n v="164.68799999999999"/>
    <n v="107.7388904675054"/>
    <n v="56.949109532494589"/>
    <n v="0.345799994732431"/>
    <n v="6"/>
    <n v="988.12799999999993"/>
    <n v="0.2"/>
    <n v="176"/>
    <x v="0"/>
    <x v="2"/>
    <n v="43.760757763218763"/>
  </r>
  <r>
    <s v="V015"/>
    <x v="79"/>
    <x v="0"/>
    <x v="0"/>
    <s v="Tables"/>
    <s v="FUR-TA-10003469"/>
    <s v="Balt Split Level Computer Training Table"/>
    <s v="United States"/>
    <s v="CA-2017-102925"/>
    <x v="60"/>
    <d v="2017-11-10T00:00:00"/>
    <s v="Second Class"/>
    <n v="5"/>
    <n v="11"/>
    <s v="Winter"/>
    <n v="166.5"/>
    <n v="141.4281257098321"/>
    <n v="25.071874290167898"/>
    <n v="0.15058182756857597"/>
    <n v="2"/>
    <n v="333"/>
    <n v="0.4"/>
    <n v="167"/>
    <x v="0"/>
    <x v="2"/>
    <n v="101.9600105433498"/>
  </r>
  <r>
    <s v="V101"/>
    <x v="26"/>
    <x v="3"/>
    <x v="1"/>
    <s v="Paper"/>
    <s v="OFF-PA-10001870"/>
    <s v="Xerox 202"/>
    <s v="United States"/>
    <s v="CA-2017-102925"/>
    <x v="60"/>
    <d v="2017-11-10T00:00:00"/>
    <s v="Second Class"/>
    <n v="5"/>
    <n v="11"/>
    <s v="Winter"/>
    <n v="12.96"/>
    <n v="8.8551466081833716"/>
    <n v="4.1048533918166292"/>
    <n v="0.31673251480066583"/>
    <n v="2"/>
    <n v="25.92"/>
    <n v="0"/>
    <n v="305"/>
    <x v="0"/>
    <x v="1"/>
    <n v="10.574234561963751"/>
  </r>
  <r>
    <s v="V106"/>
    <x v="110"/>
    <x v="3"/>
    <x v="1"/>
    <s v="Paper"/>
    <s v="OFF-PA-10004071"/>
    <s v="Eaton Premium Continuous-Feed Paper, 25% Cotton, Letter Size, White, 1000 Shts/Box"/>
    <s v="United States"/>
    <s v="CA-2017-102925"/>
    <x v="60"/>
    <d v="2017-11-10T00:00:00"/>
    <s v="Second Class"/>
    <n v="5"/>
    <n v="11"/>
    <s v="Winter"/>
    <n v="110.96"/>
    <n v="85.697974763188398"/>
    <n v="25.262025236811596"/>
    <n v="0.22766785541466833"/>
    <n v="2"/>
    <n v="221.92"/>
    <n v="0"/>
    <n v="335"/>
    <x v="0"/>
    <x v="2"/>
    <n v="67.888419623182671"/>
  </r>
  <r>
    <s v="V050"/>
    <x v="115"/>
    <x v="0"/>
    <x v="2"/>
    <s v="Phones"/>
    <s v="TEC-PH-10001448"/>
    <s v="Anker Astro 15000mAh USB Portable Charger"/>
    <s v="United States"/>
    <s v="CA-2017-102925"/>
    <x v="60"/>
    <d v="2017-11-10T00:00:00"/>
    <s v="Second Class"/>
    <n v="5"/>
    <n v="11"/>
    <s v="Winter"/>
    <n v="99.98"/>
    <n v="70.928068337970615"/>
    <n v="29.051931662029389"/>
    <n v="0.29057743210671522"/>
    <n v="2"/>
    <n v="199.96"/>
    <n v="0"/>
    <n v="158"/>
    <x v="0"/>
    <x v="2"/>
    <n v="50.487425186872031"/>
  </r>
  <r>
    <s v="V133"/>
    <x v="42"/>
    <x v="1"/>
    <x v="1"/>
    <s v="Binders"/>
    <s v="OFF-BI-10002706"/>
    <s v="Avery Premier Heavy-Duty Binder with Round Locking Rings"/>
    <s v="United States"/>
    <s v="CA-2017-102925"/>
    <x v="60"/>
    <d v="2017-11-10T00:00:00"/>
    <s v="Second Class"/>
    <n v="5"/>
    <n v="11"/>
    <s v="Winter"/>
    <n v="11.423999999999999"/>
    <n v="8.3824687071123609"/>
    <n v="3.0415312928876386"/>
    <n v="0.26624048432139696"/>
    <n v="1"/>
    <n v="11.423999999999999"/>
    <n v="0.2"/>
    <n v="357"/>
    <x v="0"/>
    <x v="1"/>
    <n v="29.71965652560608"/>
  </r>
  <r>
    <s v="V031"/>
    <x v="18"/>
    <x v="4"/>
    <x v="0"/>
    <s v="Chairs"/>
    <s v="FUR-CH-10004875"/>
    <s v="Harbour Creations 67200 Series Stacking Chairs"/>
    <s v="United States"/>
    <s v="CA-2017-102925"/>
    <x v="60"/>
    <d v="2017-11-10T00:00:00"/>
    <s v="Second Class"/>
    <n v="5"/>
    <n v="11"/>
    <s v="Winter"/>
    <n v="128.124"/>
    <n v="95.570847869745691"/>
    <n v="32.553152130254304"/>
    <n v="0.25407536550727661"/>
    <n v="2"/>
    <n v="256.24799999999999"/>
    <n v="0.1"/>
    <n v="353"/>
    <x v="0"/>
    <x v="2"/>
    <n v="130.13834886628479"/>
  </r>
  <r>
    <s v="V039"/>
    <x v="43"/>
    <x v="1"/>
    <x v="0"/>
    <s v="Furnishings"/>
    <s v="FUR-FU-10004245"/>
    <s v="Career Cubicle Clock, 8 1/4&quot;, Black"/>
    <s v="United States"/>
    <s v="CA-2017-102925"/>
    <x v="60"/>
    <d v="2017-11-10T00:00:00"/>
    <s v="Second Class"/>
    <n v="5"/>
    <n v="11"/>
    <s v="Winter"/>
    <n v="101.4"/>
    <n v="66.223169609303426"/>
    <n v="35.17683039069658"/>
    <n v="0.34691154231456189"/>
    <n v="5"/>
    <n v="507"/>
    <n v="0"/>
    <n v="491"/>
    <x v="0"/>
    <x v="1"/>
    <n v="34.654479191007908"/>
  </r>
  <r>
    <s v="V132"/>
    <x v="23"/>
    <x v="4"/>
    <x v="1"/>
    <s v="Labels"/>
    <s v="OFF-LA-10000443"/>
    <s v="Avery 501"/>
    <s v="United States"/>
    <s v="CA-2015-100818"/>
    <x v="70"/>
    <d v="2015-06-05T00:00:00"/>
    <s v="Second Class"/>
    <n v="5"/>
    <n v="5"/>
    <s v="Summer"/>
    <n v="5.9039999999999999"/>
    <n v="3.9722290685799222"/>
    <n v="1.9317709314200777"/>
    <n v="0.32719697347901044"/>
    <n v="2"/>
    <n v="11.808"/>
    <n v="0.2"/>
    <n v="342"/>
    <x v="0"/>
    <x v="1"/>
    <n v="4.5961295207411821"/>
  </r>
  <r>
    <s v="V114"/>
    <x v="13"/>
    <x v="4"/>
    <x v="1"/>
    <s v="Paper"/>
    <s v="OFF-PA-10001125"/>
    <s v="Xerox 1988"/>
    <s v="United States"/>
    <s v="CA-2015-100818"/>
    <x v="70"/>
    <d v="2015-06-05T00:00:00"/>
    <s v="Second Class"/>
    <n v="5"/>
    <n v="5"/>
    <s v="Summer"/>
    <n v="173.488"/>
    <n v="131.9584928752929"/>
    <n v="41.529507124707095"/>
    <n v="0.23937970997825264"/>
    <n v="7"/>
    <n v="1214.4159999999999"/>
    <n v="0.2"/>
    <n v="376"/>
    <x v="0"/>
    <x v="2"/>
    <n v="53.549517225752012"/>
  </r>
  <r>
    <s v="V018"/>
    <x v="90"/>
    <x v="3"/>
    <x v="0"/>
    <s v="Furnishings"/>
    <s v="FUR-FU-10002703"/>
    <s v="Tenex Traditional Chairmats for Hard Floors, Average Lip, 36&quot; x 48&quot;"/>
    <s v="United States"/>
    <s v="CA-2015-100818"/>
    <x v="70"/>
    <d v="2015-06-05T00:00:00"/>
    <s v="Second Class"/>
    <n v="5"/>
    <n v="5"/>
    <s v="Summer"/>
    <n v="51.56"/>
    <n v="34.930707411420109"/>
    <n v="16.629292588579894"/>
    <n v="0.32252313011210032"/>
    <n v="2"/>
    <n v="103.12"/>
    <n v="0.6"/>
    <n v="319"/>
    <x v="0"/>
    <x v="2"/>
    <n v="54.687638456967591"/>
  </r>
  <r>
    <s v="V122"/>
    <x v="5"/>
    <x v="2"/>
    <x v="1"/>
    <s v="Binders"/>
    <s v="OFF-BI-10004364"/>
    <s v="Storex Dura Pro Binders"/>
    <s v="United States"/>
    <s v="CA-2015-100818"/>
    <x v="70"/>
    <d v="2015-06-05T00:00:00"/>
    <s v="Second Class"/>
    <n v="5"/>
    <n v="5"/>
    <s v="Summer"/>
    <n v="3.5640000000000001"/>
    <n v="2.6230164464965382"/>
    <n v="0.94098355350346186"/>
    <n v="0.2640245660784124"/>
    <n v="3"/>
    <n v="10.692"/>
    <n v="0.8"/>
    <n v="324"/>
    <x v="0"/>
    <x v="1"/>
    <n v="9.7947252641408991"/>
  </r>
  <r>
    <s v="V111"/>
    <x v="52"/>
    <x v="4"/>
    <x v="1"/>
    <s v="Fasteners"/>
    <s v="OFF-FA-10000936"/>
    <s v="Acco Hot Clips Clips to Go"/>
    <s v="United States"/>
    <s v="CA-2014-126193"/>
    <x v="557"/>
    <d v="2014-09-14T00:00:00"/>
    <s v="Standard Class"/>
    <n v="7"/>
    <n v="9"/>
    <s v="Autumn"/>
    <n v="13.16"/>
    <n v="10.5541839804426"/>
    <n v="2.6058160195574001"/>
    <n v="0.19801033583262917"/>
    <n v="5"/>
    <n v="65.8"/>
    <n v="0.2"/>
    <n v="200"/>
    <x v="1"/>
    <x v="1"/>
    <n v="9.9006590487704411"/>
  </r>
  <r>
    <s v="V111"/>
    <x v="52"/>
    <x v="3"/>
    <x v="1"/>
    <s v="Binders"/>
    <s v="OFF-BI-10001249"/>
    <s v="Avery Heavy-Duty EZD View Binder with Locking Rings"/>
    <s v="United States"/>
    <s v="CA-2014-126193"/>
    <x v="557"/>
    <d v="2014-09-14T00:00:00"/>
    <s v="Standard Class"/>
    <n v="7"/>
    <n v="9"/>
    <s v="Autumn"/>
    <n v="3.8279999999999998"/>
    <n v="3.1129337854013479"/>
    <n v="0.71506621459865194"/>
    <n v="0.18679890663496657"/>
    <n v="3"/>
    <n v="11.484"/>
    <n v="0.8"/>
    <n v="441"/>
    <x v="1"/>
    <x v="1"/>
    <n v="17.784834108494429"/>
  </r>
  <r>
    <s v="V105"/>
    <x v="85"/>
    <x v="3"/>
    <x v="1"/>
    <s v="Binders"/>
    <s v="OFF-BI-10004632"/>
    <s v="Ibico Hi-Tech Manual Binding System"/>
    <s v="United States"/>
    <s v="CA-2014-126193"/>
    <x v="557"/>
    <d v="2014-09-14T00:00:00"/>
    <s v="Standard Class"/>
    <n v="7"/>
    <n v="9"/>
    <s v="Autumn"/>
    <n v="304.99"/>
    <n v="198.79113410923989"/>
    <n v="106.19886589076012"/>
    <n v="0.34820441945886788"/>
    <n v="5"/>
    <n v="1524.95"/>
    <n v="0.8"/>
    <n v="221"/>
    <x v="1"/>
    <x v="0"/>
    <n v="342.54001287682269"/>
  </r>
  <r>
    <s v="V103"/>
    <x v="33"/>
    <x v="1"/>
    <x v="1"/>
    <s v="Storage"/>
    <s v="OFF-ST-10000615"/>
    <s v="SimpliFile Personal File, Black Granite, 15w x 6-15/16d x 11-1/4h"/>
    <s v="United States"/>
    <s v="CA-2017-150504"/>
    <x v="44"/>
    <d v="2017-11-12T00:00:00"/>
    <s v="Standard Class"/>
    <n v="6"/>
    <n v="11"/>
    <s v="Winter"/>
    <n v="18.16"/>
    <n v="15.081056114448501"/>
    <n v="3.0789438855514994"/>
    <n v="0.16954536814710899"/>
    <n v="2"/>
    <n v="36.32"/>
    <n v="0.2"/>
    <n v="317"/>
    <x v="1"/>
    <x v="1"/>
    <n v="27.41341378517355"/>
  </r>
  <r>
    <s v="V069"/>
    <x v="83"/>
    <x v="3"/>
    <x v="2"/>
    <s v="Accessories"/>
    <s v="TEC-AC-10001838"/>
    <s v="Razer Tiamat Over Ear 7.1 Surround Sound PC Gaming Headset"/>
    <s v="United States"/>
    <s v="CA-2015-158351"/>
    <x v="782"/>
    <d v="2015-06-24T00:00:00"/>
    <s v="Second Class"/>
    <n v="4"/>
    <n v="6"/>
    <s v="Summer"/>
    <n v="319.98399999999998"/>
    <n v="238.30198251127669"/>
    <n v="81.682017488723289"/>
    <n v="0.25526906810566558"/>
    <n v="2"/>
    <n v="639.96799999999996"/>
    <n v="0.2"/>
    <n v="174"/>
    <x v="0"/>
    <x v="0"/>
    <n v="496.20862034161928"/>
  </r>
  <r>
    <s v="V110"/>
    <x v="16"/>
    <x v="0"/>
    <x v="1"/>
    <s v="Art"/>
    <s v="OFF-AR-10004757"/>
    <s v="Crayola Colored Pencils"/>
    <s v="United States"/>
    <s v="CA-2014-122679"/>
    <x v="192"/>
    <d v="2014-07-28T00:00:00"/>
    <s v="Standard Class"/>
    <n v="6"/>
    <n v="7"/>
    <s v="Summer"/>
    <n v="19.68"/>
    <n v="13.10492680535839"/>
    <n v="6.5750731946416092"/>
    <n v="0.33409924769520372"/>
    <n v="6"/>
    <n v="118.08"/>
    <n v="0"/>
    <n v="430"/>
    <x v="1"/>
    <x v="1"/>
    <n v="6.7672427687285683"/>
  </r>
  <r>
    <s v="V030"/>
    <x v="125"/>
    <x v="4"/>
    <x v="0"/>
    <s v="Bookcases"/>
    <s v="FUR-BO-10003893"/>
    <s v="Sauder Camden County Collection Library"/>
    <s v="United States"/>
    <s v="CA-2016-164770"/>
    <x v="499"/>
    <d v="2016-12-04T00:00:00"/>
    <s v="Second Class"/>
    <n v="2"/>
    <n v="12"/>
    <s v="Winter"/>
    <n v="781.86400000000003"/>
    <n v="662.36799338431808"/>
    <n v="119.49600661568195"/>
    <n v="0.15283477256361969"/>
    <n v="10"/>
    <n v="7818.64"/>
    <n v="0.32"/>
    <n v="336"/>
    <x v="0"/>
    <x v="0"/>
    <n v="138.21533409140969"/>
  </r>
  <r>
    <s v="V102"/>
    <x v="66"/>
    <x v="4"/>
    <x v="1"/>
    <s v="Paper"/>
    <s v="OFF-PA-10003893"/>
    <s v="Xerox 1962"/>
    <s v="United States"/>
    <s v="CA-2016-164770"/>
    <x v="499"/>
    <d v="2016-12-04T00:00:00"/>
    <s v="Second Class"/>
    <n v="2"/>
    <n v="12"/>
    <s v="Winter"/>
    <n v="30.815999999999999"/>
    <n v="21.40156908383419"/>
    <n v="9.4144309161658093"/>
    <n v="0.30550463772604525"/>
    <n v="9"/>
    <n v="277.34399999999999"/>
    <n v="0.2"/>
    <n v="438"/>
    <x v="0"/>
    <x v="1"/>
    <n v="8.1913174938903612"/>
  </r>
  <r>
    <s v="V002"/>
    <x v="60"/>
    <x v="0"/>
    <x v="0"/>
    <s v="Tables"/>
    <s v="FUR-TA-10001932"/>
    <s v="Chromcraft 48&quot; x 96&quot; Racetrack Double Pedestal Table"/>
    <s v="United States"/>
    <s v="CA-2017-130505"/>
    <x v="386"/>
    <d v="2017-10-12T00:00:00"/>
    <s v="Same Day"/>
    <n v="0"/>
    <n v="10"/>
    <s v="Autumn"/>
    <n v="673.34400000000005"/>
    <n v="546.98706115199718"/>
    <n v="126.35693884800287"/>
    <n v="0.18765584730539348"/>
    <n v="3"/>
    <n v="2020.0320000000002"/>
    <n v="0.3"/>
    <n v="339"/>
    <x v="0"/>
    <x v="0"/>
    <n v="699.18638119459968"/>
  </r>
  <r>
    <s v="V137"/>
    <x v="11"/>
    <x v="3"/>
    <x v="1"/>
    <s v="Fasteners"/>
    <s v="OFF-FA-10001561"/>
    <s v="Stockwell Push Pins"/>
    <s v="United States"/>
    <s v="US-2017-125213"/>
    <x v="157"/>
    <d v="2017-12-13T00:00:00"/>
    <s v="First Class"/>
    <n v="2"/>
    <n v="12"/>
    <s v="Winter"/>
    <n v="6.54"/>
    <n v="4.828399535401994"/>
    <n v="1.7116004645980061"/>
    <n v="0.26171260926575018"/>
    <n v="3"/>
    <n v="19.62"/>
    <n v="0"/>
    <n v="264"/>
    <x v="0"/>
    <x v="1"/>
    <n v="4.0500085361462066"/>
  </r>
  <r>
    <s v="V079"/>
    <x v="138"/>
    <x v="4"/>
    <x v="2"/>
    <s v="Phones"/>
    <s v="TEC-PH-10001817"/>
    <s v="Wilson Electronics DB Pro Signal Booster"/>
    <s v="United States"/>
    <s v="CA-2015-156566"/>
    <x v="486"/>
    <d v="2015-10-04T00:00:00"/>
    <s v="First Class"/>
    <n v="3"/>
    <n v="10"/>
    <s v="Autumn"/>
    <n v="572.79999999999995"/>
    <n v="436.22614097659709"/>
    <n v="136.57385902340286"/>
    <n v="0.2384320164514715"/>
    <n v="2"/>
    <n v="1145.5999999999999"/>
    <n v="0.2"/>
    <n v="433"/>
    <x v="0"/>
    <x v="0"/>
    <n v="441.63007949086881"/>
  </r>
  <r>
    <s v="V100"/>
    <x v="17"/>
    <x v="4"/>
    <x v="1"/>
    <s v="Art"/>
    <s v="OFF-AR-10000538"/>
    <s v="Boston Model 1800 Electric Pencil Sharpener, Gray"/>
    <s v="United States"/>
    <s v="US-2016-102232"/>
    <x v="1221"/>
    <d v="2016-08-11T00:00:00"/>
    <s v="Standard Class"/>
    <n v="6"/>
    <n v="8"/>
    <s v="Autumn"/>
    <n v="197.05"/>
    <n v="155.16539399523799"/>
    <n v="41.88460600476202"/>
    <n v="0.21255826442406506"/>
    <n v="7"/>
    <n v="1379.3500000000001"/>
    <n v="0"/>
    <n v="256"/>
    <x v="1"/>
    <x v="2"/>
    <n v="64.928327407996591"/>
  </r>
  <r>
    <s v="V123"/>
    <x v="14"/>
    <x v="0"/>
    <x v="1"/>
    <s v="Binders"/>
    <s v="OFF-BI-10004584"/>
    <s v="GBC ProClick 150 Presentation Binding System"/>
    <s v="United States"/>
    <s v="CA-2017-111738"/>
    <x v="1032"/>
    <d v="2017-01-07T00:00:00"/>
    <s v="Standard Class"/>
    <n v="4"/>
    <n v="1"/>
    <s v="Winter"/>
    <n v="2022.2719999999999"/>
    <n v="1568.8820474232739"/>
    <n v="453.38995257672605"/>
    <n v="0.22419830397529417"/>
    <n v="8"/>
    <n v="16178.175999999999"/>
    <n v="0.2"/>
    <n v="310"/>
    <x v="0"/>
    <x v="0"/>
    <n v="775.79364298194662"/>
  </r>
  <r>
    <s v="V120"/>
    <x v="91"/>
    <x v="2"/>
    <x v="1"/>
    <s v="Art"/>
    <s v="OFF-AR-10000817"/>
    <s v="Manco Dry-Lighter Erasable Highlighter"/>
    <s v="United States"/>
    <s v="CA-2017-111738"/>
    <x v="1032"/>
    <d v="2017-01-07T00:00:00"/>
    <s v="Standard Class"/>
    <n v="4"/>
    <n v="1"/>
    <s v="Winter"/>
    <n v="9.1199999999999992"/>
    <n v="6.07618219234815"/>
    <n v="3.0438178076518492"/>
    <n v="0.33375195259340457"/>
    <n v="3"/>
    <n v="27.36"/>
    <n v="0"/>
    <n v="376"/>
    <x v="0"/>
    <x v="1"/>
    <n v="9.5213284387261439"/>
  </r>
  <r>
    <s v="V115"/>
    <x v="44"/>
    <x v="0"/>
    <x v="1"/>
    <s v="Binders"/>
    <s v="OFF-BI-10000756"/>
    <s v="Storex DuraTech Recycled Plastic Frosted Binders"/>
    <s v="United States"/>
    <s v="CA-2017-163188"/>
    <x v="659"/>
    <d v="2017-11-07T00:00:00"/>
    <s v="Same Day"/>
    <n v="0"/>
    <n v="11"/>
    <s v="Winter"/>
    <n v="38.159999999999997"/>
    <n v="32.030165944871023"/>
    <n v="6.1298340551289741"/>
    <n v="0.1606350643377614"/>
    <n v="9"/>
    <n v="343.43999999999994"/>
    <n v="0"/>
    <n v="315"/>
    <x v="0"/>
    <x v="1"/>
    <n v="13.265073711496241"/>
  </r>
  <r>
    <s v="V047"/>
    <x v="22"/>
    <x v="4"/>
    <x v="0"/>
    <s v="Tables"/>
    <s v="FUR-TA-10000617"/>
    <s v="Hon Practical Foundations 30 x 60 Training Table, Light Gray/Charcoal"/>
    <s v="United States"/>
    <s v="CA-2016-105207"/>
    <x v="835"/>
    <d v="2016-01-08T00:00:00"/>
    <s v="Standard Class"/>
    <n v="5"/>
    <n v="1"/>
    <s v="Winter"/>
    <n v="1592.85"/>
    <n v="1070.490215382993"/>
    <n v="522.35978461700688"/>
    <n v="0.32794034881941608"/>
    <n v="7"/>
    <n v="11149.949999999999"/>
    <n v="0"/>
    <n v="317"/>
    <x v="0"/>
    <x v="0"/>
    <n v="519.280367691072"/>
  </r>
  <r>
    <s v="V141"/>
    <x v="67"/>
    <x v="3"/>
    <x v="1"/>
    <s v="Binders"/>
    <s v="OFF-BI-10004364"/>
    <s v="Storex Dura Pro Binders"/>
    <s v="United States"/>
    <s v="CA-2016-105207"/>
    <x v="835"/>
    <d v="2016-01-08T00:00:00"/>
    <s v="Standard Class"/>
    <n v="5"/>
    <n v="1"/>
    <s v="Winter"/>
    <n v="11.88"/>
    <n v="8.2622047413040196"/>
    <n v="3.6177952586959812"/>
    <n v="0.30452822042895461"/>
    <n v="2"/>
    <n v="23.76"/>
    <n v="0"/>
    <n v="332"/>
    <x v="0"/>
    <x v="1"/>
    <n v="9.7947252641408991"/>
  </r>
  <r>
    <s v="V087"/>
    <x v="6"/>
    <x v="3"/>
    <x v="2"/>
    <s v="Accessories"/>
    <s v="TEC-AC-10004518"/>
    <s v="Memorex Mini Travel Drive 32 GB USB 2.0 Flash Drive"/>
    <s v="United States"/>
    <s v="US-2016-123610"/>
    <x v="536"/>
    <d v="2016-05-16T00:00:00"/>
    <s v="Standard Class"/>
    <n v="4"/>
    <n v="5"/>
    <s v="Summer"/>
    <n v="120"/>
    <n v="85.617355601090736"/>
    <n v="34.382644398909264"/>
    <n v="0.28652203665757719"/>
    <n v="6"/>
    <n v="720"/>
    <n v="0"/>
    <n v="475"/>
    <x v="0"/>
    <x v="1"/>
    <n v="28.284271247461898"/>
  </r>
  <r>
    <s v="V119"/>
    <x v="20"/>
    <x v="0"/>
    <x v="1"/>
    <s v="Appliances"/>
    <s v="OFF-AP-10002222"/>
    <s v="Staple holder"/>
    <s v="United States"/>
    <s v="US-2016-123610"/>
    <x v="536"/>
    <d v="2016-05-16T00:00:00"/>
    <s v="Standard Class"/>
    <n v="4"/>
    <n v="5"/>
    <s v="Summer"/>
    <n v="8.67"/>
    <n v="6.3597839625084349"/>
    <n v="2.310216037491565"/>
    <n v="0.26646090397826588"/>
    <n v="1"/>
    <n v="8.67"/>
    <n v="0"/>
    <n v="111"/>
    <x v="0"/>
    <x v="0"/>
    <n v="23.112773870740831"/>
  </r>
  <r>
    <s v="V119"/>
    <x v="20"/>
    <x v="3"/>
    <x v="1"/>
    <s v="Paper"/>
    <s v="OFF-PA-10002615"/>
    <s v="Ampad Gold Fibre Wirebound Steno Books, 6&quot; x 9&quot;, Gregg Ruled"/>
    <s v="United States"/>
    <s v="CA-2017-118213"/>
    <x v="60"/>
    <d v="2017-11-07T00:00:00"/>
    <s v="First Class"/>
    <n v="2"/>
    <n v="11"/>
    <s v="Winter"/>
    <n v="4.41"/>
    <n v="3.311521572646293"/>
    <n v="1.0984784273537072"/>
    <n v="0.24908807876501296"/>
    <n v="1"/>
    <n v="4.41"/>
    <n v="0"/>
    <n v="182"/>
    <x v="0"/>
    <x v="1"/>
    <n v="8.8506592127366428"/>
  </r>
  <r>
    <s v="V129"/>
    <x v="4"/>
    <x v="0"/>
    <x v="1"/>
    <s v="Paper"/>
    <s v="OFF-PA-10000565"/>
    <s v="Easy-staple paper"/>
    <s v="United States"/>
    <s v="CA-2017-118213"/>
    <x v="60"/>
    <d v="2017-11-07T00:00:00"/>
    <s v="First Class"/>
    <n v="2"/>
    <n v="11"/>
    <s v="Winter"/>
    <n v="167.94"/>
    <n v="138.50302079278541"/>
    <n v="29.436979207214591"/>
    <n v="0.17528271529840772"/>
    <n v="3"/>
    <n v="503.82"/>
    <n v="0"/>
    <n v="212"/>
    <x v="0"/>
    <x v="2"/>
    <n v="39.58383761082294"/>
  </r>
  <r>
    <s v="V114"/>
    <x v="13"/>
    <x v="2"/>
    <x v="1"/>
    <s v="Paper"/>
    <s v="OFF-PA-10003673"/>
    <s v="Strathmore Photo Mount Cards"/>
    <s v="United States"/>
    <s v="CA-2017-118213"/>
    <x v="60"/>
    <d v="2017-11-07T00:00:00"/>
    <s v="First Class"/>
    <n v="2"/>
    <n v="11"/>
    <s v="Winter"/>
    <n v="67.8"/>
    <n v="54.080914055739733"/>
    <n v="13.719085944260264"/>
    <n v="0.202346400357821"/>
    <n v="10"/>
    <n v="678"/>
    <n v="0"/>
    <n v="370"/>
    <x v="0"/>
    <x v="1"/>
    <n v="17.27828753088685"/>
  </r>
  <r>
    <s v="V034"/>
    <x v="3"/>
    <x v="3"/>
    <x v="0"/>
    <s v="Furnishings"/>
    <s v="FUR-FU-10002088"/>
    <s v="Nu-Dell Float Frame 11 x 14 1/2"/>
    <s v="United States"/>
    <s v="CA-2016-149237"/>
    <x v="439"/>
    <d v="2016-05-30T00:00:00"/>
    <s v="Standard Class"/>
    <n v="4"/>
    <n v="5"/>
    <s v="Summer"/>
    <n v="26.94"/>
    <n v="19.486980692393551"/>
    <n v="7.4530193076064499"/>
    <n v="0.27665253554589642"/>
    <n v="3"/>
    <n v="80.820000000000007"/>
    <n v="0"/>
    <n v="294"/>
    <x v="0"/>
    <x v="1"/>
    <n v="15.78904799446213"/>
  </r>
  <r>
    <s v="V013"/>
    <x v="97"/>
    <x v="2"/>
    <x v="0"/>
    <s v="Furnishings"/>
    <s v="FUR-FU-10001546"/>
    <s v="Dana Swing-Arm Lamps"/>
    <s v="United States"/>
    <s v="US-2015-158589"/>
    <x v="312"/>
    <d v="2015-11-24T00:00:00"/>
    <s v="Standard Class"/>
    <n v="4"/>
    <n v="11"/>
    <s v="Winter"/>
    <n v="32.04"/>
    <n v="21.872147193771301"/>
    <n v="10.167852806228698"/>
    <n v="0.31734871430176959"/>
    <n v="3"/>
    <n v="96.12"/>
    <n v="0"/>
    <n v="468"/>
    <x v="0"/>
    <x v="1"/>
    <n v="8.4287947282769071"/>
  </r>
  <r>
    <s v="V121"/>
    <x v="7"/>
    <x v="2"/>
    <x v="1"/>
    <s v="Art"/>
    <s v="OFF-AR-10000614"/>
    <s v="Barrel Sharpener"/>
    <s v="United States"/>
    <s v="CA-2016-101329"/>
    <x v="183"/>
    <d v="2016-04-29T00:00:00"/>
    <s v="Standard Class"/>
    <n v="7"/>
    <n v="4"/>
    <s v="Spring"/>
    <n v="32.130000000000003"/>
    <n v="23.784146288776061"/>
    <n v="8.3458537112239419"/>
    <n v="0.25975268320024714"/>
    <n v="9"/>
    <n v="289.17"/>
    <n v="0"/>
    <n v="240"/>
    <x v="1"/>
    <x v="1"/>
    <n v="10.25404432407038"/>
  </r>
  <r>
    <s v="V097"/>
    <x v="25"/>
    <x v="1"/>
    <x v="1"/>
    <s v="Art"/>
    <s v="OFF-AR-10003190"/>
    <s v="Newell 32"/>
    <s v="United States"/>
    <s v="CA-2016-101329"/>
    <x v="183"/>
    <d v="2016-04-29T00:00:00"/>
    <s v="Standard Class"/>
    <n v="7"/>
    <n v="4"/>
    <s v="Spring"/>
    <n v="2.88"/>
    <n v="1.9875821141788641"/>
    <n v="0.89241788582113579"/>
    <n v="0.30986732146567214"/>
    <n v="1"/>
    <n v="2.88"/>
    <n v="0"/>
    <n v="223"/>
    <x v="1"/>
    <x v="1"/>
    <n v="3.3913961726698929"/>
  </r>
  <r>
    <s v="V084"/>
    <x v="95"/>
    <x v="0"/>
    <x v="2"/>
    <s v="Phones"/>
    <s v="TEC-PH-10004094"/>
    <s v="Motorola L703CM"/>
    <s v="United States"/>
    <s v="CA-2016-113607"/>
    <x v="500"/>
    <d v="2016-10-18T00:00:00"/>
    <s v="Standard Class"/>
    <n v="4"/>
    <n v="10"/>
    <s v="Autumn"/>
    <n v="1091.93"/>
    <n v="712.92785154690728"/>
    <n v="379.00214845309279"/>
    <n v="0.34709381412095353"/>
    <n v="7"/>
    <n v="7643.51"/>
    <n v="0"/>
    <n v="240"/>
    <x v="0"/>
    <x v="0"/>
    <n v="342.7523087052806"/>
  </r>
  <r>
    <s v="V108"/>
    <x v="76"/>
    <x v="1"/>
    <x v="1"/>
    <s v="Paper"/>
    <s v="OFF-PA-10001970"/>
    <s v="Xerox 1908"/>
    <s v="United States"/>
    <s v="CA-2016-113607"/>
    <x v="500"/>
    <d v="2016-10-18T00:00:00"/>
    <s v="Standard Class"/>
    <n v="4"/>
    <n v="10"/>
    <s v="Autumn"/>
    <n v="111.96"/>
    <n v="94.627498178077985"/>
    <n v="17.332501821922008"/>
    <n v="0.15480976975635949"/>
    <n v="2"/>
    <n v="223.92"/>
    <n v="0"/>
    <n v="307"/>
    <x v="0"/>
    <x v="2"/>
    <n v="128.2391351245675"/>
  </r>
  <r>
    <s v="V116"/>
    <x v="62"/>
    <x v="1"/>
    <x v="1"/>
    <s v="Art"/>
    <s v="OFF-AR-10002952"/>
    <s v="Stanley Contemporary Battery Pencil Sharpeners"/>
    <s v="United States"/>
    <s v="CA-2014-149104"/>
    <x v="267"/>
    <d v="2014-04-07T00:00:00"/>
    <s v="Second Class"/>
    <n v="2"/>
    <n v="4"/>
    <s v="Spring"/>
    <n v="26.7"/>
    <n v="20.073416855824991"/>
    <n v="6.626583144175008"/>
    <n v="0.24818663461329618"/>
    <n v="2"/>
    <n v="53.4"/>
    <n v="0"/>
    <n v="214"/>
    <x v="0"/>
    <x v="2"/>
    <n v="46.883659200194693"/>
  </r>
  <r>
    <s v="V138"/>
    <x v="12"/>
    <x v="1"/>
    <x v="1"/>
    <s v="Binders"/>
    <s v="OFF-BI-10004209"/>
    <s v="Fellowes Twister Kit, Gray/Clear, 3/pkg"/>
    <s v="United States"/>
    <s v="CA-2014-149104"/>
    <x v="267"/>
    <d v="2014-04-07T00:00:00"/>
    <s v="Second Class"/>
    <n v="2"/>
    <n v="4"/>
    <s v="Spring"/>
    <n v="40.200000000000003"/>
    <n v="29.068168750135111"/>
    <n v="11.131831249864891"/>
    <n v="0.27691122512101718"/>
    <n v="5"/>
    <n v="201"/>
    <n v="0"/>
    <n v="305"/>
    <x v="0"/>
    <x v="1"/>
    <n v="12.82513712987117"/>
  </r>
  <r>
    <s v="V130"/>
    <x v="34"/>
    <x v="3"/>
    <x v="1"/>
    <s v="Art"/>
    <s v="OFF-AR-10004685"/>
    <s v="Binney &amp; Smith Crayola Metallic Colored Pencils, 8-Color Set"/>
    <s v="United States"/>
    <s v="CA-2014-149104"/>
    <x v="267"/>
    <d v="2014-04-07T00:00:00"/>
    <s v="Second Class"/>
    <n v="2"/>
    <n v="4"/>
    <s v="Spring"/>
    <n v="13.89"/>
    <n v="9.5170597026304744"/>
    <n v="4.3729402973695262"/>
    <n v="0.31482651528938271"/>
    <n v="3"/>
    <n v="41.67"/>
    <n v="0"/>
    <n v="387"/>
    <x v="0"/>
    <x v="1"/>
    <n v="7.1869827432922744"/>
  </r>
  <r>
    <s v="V109"/>
    <x v="58"/>
    <x v="4"/>
    <x v="1"/>
    <s v="Storage"/>
    <s v="OFF-ST-10000991"/>
    <s v="Space Solutions HD Industrial Steel Shelving."/>
    <s v="United States"/>
    <s v="CA-2014-149104"/>
    <x v="267"/>
    <d v="2014-04-07T00:00:00"/>
    <s v="Second Class"/>
    <n v="2"/>
    <n v="4"/>
    <s v="Spring"/>
    <n v="689.82"/>
    <n v="564.97269878754764"/>
    <n v="124.84730121245241"/>
    <n v="0.18098533126388391"/>
    <n v="6"/>
    <n v="4138.92"/>
    <n v="0"/>
    <n v="454"/>
    <x v="0"/>
    <x v="0"/>
    <n v="141.74453558426859"/>
  </r>
  <r>
    <s v="V125"/>
    <x v="64"/>
    <x v="3"/>
    <x v="1"/>
    <s v="Art"/>
    <s v="OFF-AR-10002399"/>
    <s v="Dixon Prang Watercolor Pencils, 10-Color Set with Brush"/>
    <s v="United States"/>
    <s v="CA-2016-105263"/>
    <x v="876"/>
    <d v="2016-08-11T00:00:00"/>
    <s v="Standard Class"/>
    <n v="5"/>
    <n v="8"/>
    <s v="Autumn"/>
    <n v="38.340000000000003"/>
    <n v="32.296008293710472"/>
    <n v="6.0439917062895319"/>
    <n v="0.15764193287140144"/>
    <n v="9"/>
    <n v="345.06000000000006"/>
    <n v="0"/>
    <n v="442"/>
    <x v="0"/>
    <x v="1"/>
    <n v="11.834901991265379"/>
  </r>
  <r>
    <s v="V106"/>
    <x v="110"/>
    <x v="3"/>
    <x v="1"/>
    <s v="Binders"/>
    <s v="OFF-BI-10002353"/>
    <s v="GBC VeloBind Cover Sets"/>
    <s v="United States"/>
    <s v="CA-2014-130575"/>
    <x v="637"/>
    <d v="2014-12-16T00:00:00"/>
    <s v="First Class"/>
    <n v="2"/>
    <n v="12"/>
    <s v="Winter"/>
    <n v="9.2639999999999993"/>
    <n v="6.8812114578854313"/>
    <n v="2.382788542114568"/>
    <n v="0.25720947129906824"/>
    <n v="3"/>
    <n v="27.791999999999998"/>
    <n v="0.8"/>
    <n v="248"/>
    <x v="0"/>
    <x v="1"/>
    <n v="28.224541140967759"/>
  </r>
  <r>
    <s v="V039"/>
    <x v="43"/>
    <x v="3"/>
    <x v="0"/>
    <s v="Bookcases"/>
    <s v="FUR-BO-10001811"/>
    <s v="Atlantic Metals Mobile 5-Shelf Bookcases, Custom Colors"/>
    <s v="United States"/>
    <s v="CA-2017-142461"/>
    <x v="1109"/>
    <d v="2017-06-03T00:00:00"/>
    <s v="Second Class"/>
    <n v="4"/>
    <n v="5"/>
    <s v="Summer"/>
    <n v="204.66640000000001"/>
    <n v="151.34157835437711"/>
    <n v="53.324821645622904"/>
    <n v="0.26054507063994337"/>
    <n v="1"/>
    <n v="204.66640000000001"/>
    <n v="0.32"/>
    <n v="309"/>
    <x v="0"/>
    <x v="0"/>
    <n v="455.32454236229518"/>
  </r>
  <r>
    <s v="V083"/>
    <x v="116"/>
    <x v="0"/>
    <x v="2"/>
    <s v="Accessories"/>
    <s v="TEC-AC-10003033"/>
    <s v="Plantronics CS510 - Over-the-Head monaural Wireless Headset System"/>
    <s v="United States"/>
    <s v="CA-2016-125220"/>
    <x v="500"/>
    <d v="2016-10-19T00:00:00"/>
    <s v="Standard Class"/>
    <n v="5"/>
    <n v="10"/>
    <s v="Autumn"/>
    <n v="1649.75"/>
    <n v="1264.388745083739"/>
    <n v="385.36125491626103"/>
    <n v="0.23358766777770026"/>
    <n v="5"/>
    <n v="8248.75"/>
    <n v="0"/>
    <n v="211"/>
    <x v="0"/>
    <x v="0"/>
    <n v="690.14870301342376"/>
  </r>
  <r>
    <s v="V137"/>
    <x v="11"/>
    <x v="4"/>
    <x v="1"/>
    <s v="Paper"/>
    <s v="OFF-PA-10000176"/>
    <s v="Xerox 1887"/>
    <s v="United States"/>
    <s v="CA-2014-100293"/>
    <x v="619"/>
    <d v="2014-03-18T00:00:00"/>
    <s v="Standard Class"/>
    <n v="4"/>
    <n v="3"/>
    <s v="Spring"/>
    <n v="91.055999999999997"/>
    <n v="60.446308574715992"/>
    <n v="30.609691425284005"/>
    <n v="0.33616336567918648"/>
    <n v="6"/>
    <n v="546.33600000000001"/>
    <n v="0.2"/>
    <n v="241"/>
    <x v="0"/>
    <x v="2"/>
    <n v="41.384548330264508"/>
  </r>
  <r>
    <s v="V135"/>
    <x v="51"/>
    <x v="2"/>
    <x v="1"/>
    <s v="Art"/>
    <s v="OFF-AR-10003631"/>
    <s v="Staples in misc. colors"/>
    <s v="United States"/>
    <s v="CA-2014-154165"/>
    <x v="1222"/>
    <d v="2014-02-24T00:00:00"/>
    <s v="Standard Class"/>
    <n v="7"/>
    <n v="2"/>
    <s v="Spring"/>
    <n v="54.207999999999998"/>
    <n v="37.846056672632272"/>
    <n v="16.361943327367726"/>
    <n v="0.30183632171206698"/>
    <n v="14"/>
    <n v="758.91200000000003"/>
    <n v="0.2"/>
    <n v="123"/>
    <x v="1"/>
    <x v="1"/>
    <n v="16.89615277708706"/>
  </r>
  <r>
    <s v="V084"/>
    <x v="95"/>
    <x v="3"/>
    <x v="2"/>
    <s v="Phones"/>
    <s v="TEC-PH-10000923"/>
    <s v="Belkin SportFit Armband For iPhone 5s/5c, Fuchsia"/>
    <s v="United States"/>
    <s v="CA-2015-123939"/>
    <x v="252"/>
    <d v="2015-08-26T00:00:00"/>
    <s v="Second Class"/>
    <n v="2"/>
    <n v="8"/>
    <s v="Autumn"/>
    <n v="26.981999999999999"/>
    <n v="19.71616845442021"/>
    <n v="7.2658315455797897"/>
    <n v="0.2692843949885031"/>
    <n v="3"/>
    <n v="80.945999999999998"/>
    <n v="0.4"/>
    <n v="148"/>
    <x v="0"/>
    <x v="1"/>
    <n v="25.614923228461961"/>
  </r>
  <r>
    <s v="V130"/>
    <x v="34"/>
    <x v="0"/>
    <x v="1"/>
    <s v="Labels"/>
    <s v="OFF-LA-10003190"/>
    <s v="Avery 474"/>
    <s v="United States"/>
    <s v="CA-2015-123939"/>
    <x v="252"/>
    <d v="2015-08-26T00:00:00"/>
    <s v="Second Class"/>
    <n v="2"/>
    <n v="8"/>
    <s v="Autumn"/>
    <n v="6.9119999999999999"/>
    <n v="4.5064773414511894"/>
    <n v="2.4055226585488105"/>
    <n v="0.34802121796134411"/>
    <n v="3"/>
    <n v="20.736000000000001"/>
    <n v="0.2"/>
    <n v="387"/>
    <x v="0"/>
    <x v="1"/>
    <n v="5.6395404068062138"/>
  </r>
  <r>
    <s v="V118"/>
    <x v="73"/>
    <x v="2"/>
    <x v="1"/>
    <s v="Storage"/>
    <s v="OFF-ST-10003208"/>
    <s v="Adjustable Depth Letter/Legal Cart"/>
    <s v="United States"/>
    <s v="CA-2015-123939"/>
    <x v="252"/>
    <d v="2015-08-26T00:00:00"/>
    <s v="Second Class"/>
    <n v="2"/>
    <n v="8"/>
    <s v="Autumn"/>
    <n v="435.50400000000002"/>
    <n v="325.26492688619572"/>
    <n v="110.2390731138043"/>
    <n v="0.2531298750730287"/>
    <n v="3"/>
    <n v="1306.5120000000002"/>
    <n v="0.2"/>
    <n v="430"/>
    <x v="0"/>
    <x v="0"/>
    <n v="379.41277745340773"/>
  </r>
  <r>
    <s v="V143"/>
    <x v="135"/>
    <x v="1"/>
    <x v="1"/>
    <s v="Appliances"/>
    <s v="OFF-AP-10000692"/>
    <s v="Fellowes Mighty 8 Compact Surge Protector"/>
    <s v="United States"/>
    <s v="US-2017-104451"/>
    <x v="540"/>
    <d v="2017-05-12T00:00:00"/>
    <s v="Second Class"/>
    <n v="4"/>
    <n v="5"/>
    <s v="Summer"/>
    <n v="81.08"/>
    <n v="62.959268334934833"/>
    <n v="18.120731665065165"/>
    <n v="0.22349200376252054"/>
    <n v="4"/>
    <n v="324.32"/>
    <n v="0"/>
    <n v="464"/>
    <x v="0"/>
    <x v="1"/>
    <n v="17.840670947771741"/>
  </r>
  <r>
    <s v="V135"/>
    <x v="51"/>
    <x v="1"/>
    <x v="1"/>
    <s v="Storage"/>
    <s v="OFF-ST-10004180"/>
    <s v="Safco Commercial Shelving"/>
    <s v="United States"/>
    <s v="CA-2016-101189"/>
    <x v="1084"/>
    <d v="2016-02-09T00:00:00"/>
    <s v="Standard Class"/>
    <n v="5"/>
    <n v="2"/>
    <s v="Spring"/>
    <n v="93.02"/>
    <n v="69.887732235790665"/>
    <n v="23.132267764209331"/>
    <n v="0.24868058228563031"/>
    <n v="2"/>
    <n v="186.04"/>
    <n v="0"/>
    <n v="110"/>
    <x v="0"/>
    <x v="0"/>
    <n v="79.094354091806082"/>
  </r>
  <r>
    <s v="V085"/>
    <x v="82"/>
    <x v="0"/>
    <x v="2"/>
    <s v="Phones"/>
    <s v="TEC-PH-10002817"/>
    <s v="RCA ViSYS 25425RE1 Corded phone"/>
    <s v="United States"/>
    <s v="CA-2014-169446"/>
    <x v="174"/>
    <d v="2014-12-25T00:00:00"/>
    <s v="Standard Class"/>
    <n v="6"/>
    <n v="12"/>
    <s v="Winter"/>
    <n v="323.976"/>
    <n v="252.57372642879309"/>
    <n v="71.402273571206905"/>
    <n v="0.22039371302567753"/>
    <n v="3"/>
    <n v="971.928"/>
    <n v="0.2"/>
    <n v="287"/>
    <x v="1"/>
    <x v="2"/>
    <n v="132.5509689941303"/>
  </r>
  <r>
    <s v="V097"/>
    <x v="25"/>
    <x v="1"/>
    <x v="1"/>
    <s v="Paper"/>
    <s v="OFF-PA-10000295"/>
    <s v="Xerox 229"/>
    <s v="United States"/>
    <s v="CA-2014-169446"/>
    <x v="174"/>
    <d v="2014-12-25T00:00:00"/>
    <s v="Standard Class"/>
    <n v="6"/>
    <n v="12"/>
    <s v="Winter"/>
    <n v="15.552"/>
    <n v="10.478139162512729"/>
    <n v="5.0738608374872705"/>
    <n v="0.32625133985900662"/>
    <n v="3"/>
    <n v="46.655999999999999"/>
    <n v="0.2"/>
    <n v="167"/>
    <x v="1"/>
    <x v="1"/>
    <n v="11.878036201325539"/>
  </r>
  <r>
    <s v="V138"/>
    <x v="12"/>
    <x v="2"/>
    <x v="1"/>
    <s v="Storage"/>
    <s v="OFF-ST-10000419"/>
    <s v="Rogers Jumbo File, Granite"/>
    <s v="United States"/>
    <s v="CA-2014-169446"/>
    <x v="174"/>
    <d v="2014-12-25T00:00:00"/>
    <s v="Standard Class"/>
    <n v="6"/>
    <n v="12"/>
    <s v="Winter"/>
    <n v="32.591999999999999"/>
    <n v="24.307646962569532"/>
    <n v="8.284353037430467"/>
    <n v="0.25418363516907422"/>
    <n v="3"/>
    <n v="97.775999999999996"/>
    <n v="0.2"/>
    <n v="189"/>
    <x v="1"/>
    <x v="1"/>
    <n v="11.80906115376381"/>
  </r>
  <r>
    <s v="V125"/>
    <x v="64"/>
    <x v="4"/>
    <x v="1"/>
    <s v="Binders"/>
    <s v="OFF-BI-10001524"/>
    <s v="GBC Premium Transparent Covers with Diagonal Lined Pattern"/>
    <s v="United States"/>
    <s v="CA-2017-156958"/>
    <x v="256"/>
    <d v="2017-12-06T00:00:00"/>
    <s v="First Class"/>
    <n v="1"/>
    <n v="12"/>
    <s v="Winter"/>
    <n v="83.92"/>
    <n v="64.358970541113365"/>
    <n v="19.561029458886637"/>
    <n v="0.23309139012019348"/>
    <n v="5"/>
    <n v="419.6"/>
    <n v="0.2"/>
    <n v="209"/>
    <x v="0"/>
    <x v="2"/>
    <n v="35.734421119520782"/>
  </r>
  <r>
    <s v="V047"/>
    <x v="22"/>
    <x v="0"/>
    <x v="0"/>
    <s v="Furnishings"/>
    <s v="FUR-FU-10003268"/>
    <s v="Eldon Radial Chair Mat for Low to Medium Pile Carpets"/>
    <s v="United States"/>
    <s v="CA-2017-156958"/>
    <x v="256"/>
    <d v="2017-12-06T00:00:00"/>
    <s v="First Class"/>
    <n v="1"/>
    <n v="12"/>
    <s v="Winter"/>
    <n v="199.9"/>
    <n v="144.98138955031391"/>
    <n v="54.918610449686099"/>
    <n v="0.27473041745715909"/>
    <n v="5"/>
    <n v="999.5"/>
    <n v="0"/>
    <n v="488"/>
    <x v="0"/>
    <x v="2"/>
    <n v="70.331475442128095"/>
  </r>
  <r>
    <s v="V053"/>
    <x v="89"/>
    <x v="4"/>
    <x v="2"/>
    <s v="Phones"/>
    <s v="TEC-PH-10000148"/>
    <s v="Cyber Acoustics AC-202b Speech Recognition Stereo Headset"/>
    <s v="United States"/>
    <s v="CA-2017-156958"/>
    <x v="256"/>
    <d v="2017-12-06T00:00:00"/>
    <s v="First Class"/>
    <n v="1"/>
    <n v="12"/>
    <s v="Winter"/>
    <n v="31.175999999999998"/>
    <n v="21.030802737516019"/>
    <n v="10.145197262483979"/>
    <n v="0.32541689961778225"/>
    <n v="3"/>
    <n v="93.527999999999992"/>
    <n v="0.2"/>
    <n v="263"/>
    <x v="0"/>
    <x v="1"/>
    <n v="10.930141389753381"/>
  </r>
  <r>
    <s v="V135"/>
    <x v="51"/>
    <x v="1"/>
    <x v="1"/>
    <s v="Binders"/>
    <s v="OFF-BI-10001543"/>
    <s v="GBC VeloBinder Manual Binding System"/>
    <s v="United States"/>
    <s v="CA-2017-156958"/>
    <x v="256"/>
    <d v="2017-12-06T00:00:00"/>
    <s v="First Class"/>
    <n v="1"/>
    <n v="12"/>
    <s v="Winter"/>
    <n v="172.75200000000001"/>
    <n v="139.5595713361468"/>
    <n v="33.192428663853207"/>
    <n v="0.19213918602304578"/>
    <n v="6"/>
    <n v="1036.5120000000002"/>
    <n v="0.2"/>
    <n v="305"/>
    <x v="0"/>
    <x v="2"/>
    <n v="91.610533498766245"/>
  </r>
  <r>
    <s v="V115"/>
    <x v="44"/>
    <x v="2"/>
    <x v="1"/>
    <s v="Binders"/>
    <s v="OFF-BI-10002071"/>
    <s v="Fellowes Black Plastic Comb Bindings"/>
    <s v="United States"/>
    <s v="CA-2017-156958"/>
    <x v="256"/>
    <d v="2017-12-06T00:00:00"/>
    <s v="First Class"/>
    <n v="1"/>
    <n v="12"/>
    <s v="Winter"/>
    <n v="9.2959999999999994"/>
    <n v="6.7326250742323177"/>
    <n v="2.5633749257676817"/>
    <n v="0.27575031473404493"/>
    <n v="2"/>
    <n v="18.591999999999999"/>
    <n v="0.2"/>
    <n v="131"/>
    <x v="0"/>
    <x v="1"/>
    <n v="6.1631963456022101"/>
  </r>
  <r>
    <s v="V101"/>
    <x v="26"/>
    <x v="3"/>
    <x v="1"/>
    <s v="Storage"/>
    <s v="OFF-ST-10002352"/>
    <s v="Iris Project Case"/>
    <s v="United States"/>
    <s v="CA-2017-101637"/>
    <x v="668"/>
    <d v="2017-03-25T00:00:00"/>
    <s v="Same Day"/>
    <n v="1"/>
    <n v="3"/>
    <s v="Spring"/>
    <n v="12.768000000000001"/>
    <n v="8.5041249488206017"/>
    <n v="4.263875051179399"/>
    <n v="0.33395011365753435"/>
    <n v="2"/>
    <n v="25.536000000000001"/>
    <n v="0.2"/>
    <n v="426"/>
    <x v="0"/>
    <x v="1"/>
    <n v="16.882934294724951"/>
  </r>
  <r>
    <s v="V133"/>
    <x v="42"/>
    <x v="0"/>
    <x v="1"/>
    <s v="Paper"/>
    <s v="OFF-PA-10003127"/>
    <s v="Easy-staple paper"/>
    <s v="United States"/>
    <s v="CA-2017-111759"/>
    <x v="141"/>
    <d v="2017-07-12T00:00:00"/>
    <s v="Standard Class"/>
    <n v="4"/>
    <n v="7"/>
    <s v="Summer"/>
    <n v="52.76"/>
    <n v="34.938619153335338"/>
    <n v="17.82138084666466"/>
    <n v="0.3377820478897775"/>
    <n v="2"/>
    <n v="105.52"/>
    <n v="0"/>
    <n v="173"/>
    <x v="0"/>
    <x v="1"/>
    <n v="29.21716500050384"/>
  </r>
  <r>
    <s v="V139"/>
    <x v="2"/>
    <x v="2"/>
    <x v="1"/>
    <s v="Storage"/>
    <s v="OFF-ST-10000464"/>
    <s v="Multi-Use Personal File Cart and Caster Set, Three Stacking Bins"/>
    <s v="United States"/>
    <s v="CA-2017-102729"/>
    <x v="40"/>
    <d v="2017-10-31T00:00:00"/>
    <s v="Standard Class"/>
    <n v="5"/>
    <n v="10"/>
    <s v="Autumn"/>
    <n v="55.616"/>
    <n v="46.446035917584858"/>
    <n v="9.1699640824151416"/>
    <n v="0.16487996408255073"/>
    <n v="2"/>
    <n v="111.232"/>
    <n v="0.2"/>
    <n v="350"/>
    <x v="0"/>
    <x v="2"/>
    <n v="39.203362957787178"/>
  </r>
  <r>
    <s v="V009"/>
    <x v="121"/>
    <x v="4"/>
    <x v="0"/>
    <s v="Chairs"/>
    <s v="FUR-CH-10000553"/>
    <s v="Metal Folding Chairs, Beige, 4/Carton"/>
    <s v="United States"/>
    <s v="CA-2016-116596"/>
    <x v="189"/>
    <d v="2016-10-31T00:00:00"/>
    <s v="Standard Class"/>
    <n v="4"/>
    <n v="10"/>
    <s v="Autumn"/>
    <n v="427.64400000000001"/>
    <n v="342.19552320488572"/>
    <n v="85.448476795114289"/>
    <n v="0.19981217273038857"/>
    <n v="14"/>
    <n v="5987.0159999999996"/>
    <n v="0.1"/>
    <n v="493"/>
    <x v="0"/>
    <x v="0"/>
    <n v="164.83802315242681"/>
  </r>
  <r>
    <s v="V124"/>
    <x v="15"/>
    <x v="1"/>
    <x v="1"/>
    <s v="Fasteners"/>
    <s v="OFF-FA-10000134"/>
    <s v="Advantus Push Pins, Aluminum Head"/>
    <s v="United States"/>
    <s v="CA-2016-116596"/>
    <x v="189"/>
    <d v="2016-10-31T00:00:00"/>
    <s v="Standard Class"/>
    <n v="4"/>
    <n v="10"/>
    <s v="Autumn"/>
    <n v="40.67"/>
    <n v="29.15605935676221"/>
    <n v="11.513940643237792"/>
    <n v="0.2831064824990851"/>
    <n v="7"/>
    <n v="284.69"/>
    <n v="0"/>
    <n v="454"/>
    <x v="0"/>
    <x v="1"/>
    <n v="19.44397901665192"/>
  </r>
  <r>
    <s v="V131"/>
    <x v="41"/>
    <x v="2"/>
    <x v="1"/>
    <s v="Storage"/>
    <s v="OFF-ST-10000636"/>
    <s v="Rogers Profile Extra Capacity Storage Tub"/>
    <s v="United States"/>
    <s v="CA-2016-116596"/>
    <x v="189"/>
    <d v="2016-10-31T00:00:00"/>
    <s v="Standard Class"/>
    <n v="4"/>
    <n v="10"/>
    <s v="Autumn"/>
    <n v="33.479999999999997"/>
    <n v="26.801932916464882"/>
    <n v="6.6780670835351152"/>
    <n v="0.19946436928121614"/>
    <n v="2"/>
    <n v="66.959999999999994"/>
    <n v="0"/>
    <n v="120"/>
    <x v="0"/>
    <x v="2"/>
    <n v="37.253104952089942"/>
  </r>
  <r>
    <s v="V112"/>
    <x v="53"/>
    <x v="4"/>
    <x v="1"/>
    <s v="Binders"/>
    <s v="OFF-BI-10002949"/>
    <s v="Prestige Round Ring Binders"/>
    <s v="United States"/>
    <s v="CA-2016-116596"/>
    <x v="189"/>
    <d v="2016-10-31T00:00:00"/>
    <s v="Standard Class"/>
    <n v="4"/>
    <n v="10"/>
    <s v="Autumn"/>
    <n v="9.7279999999999998"/>
    <n v="7.4658658160638014"/>
    <n v="2.2621341839361984"/>
    <n v="0.23253846463159936"/>
    <n v="2"/>
    <n v="19.456"/>
    <n v="0.2"/>
    <n v="395"/>
    <x v="0"/>
    <x v="1"/>
    <n v="7.9069225366130906"/>
  </r>
  <r>
    <s v="V024"/>
    <x v="50"/>
    <x v="0"/>
    <x v="0"/>
    <s v="Furnishings"/>
    <s v="FUR-FU-10002364"/>
    <s v="Eldon Expressions Wood Desk Accessories, Oak"/>
    <s v="United States"/>
    <s v="CA-2017-124191"/>
    <x v="492"/>
    <d v="2017-06-14T00:00:00"/>
    <s v="Second Class"/>
    <n v="2"/>
    <n v="6"/>
    <s v="Summer"/>
    <n v="8.8559999999999999"/>
    <n v="6.635204345400143"/>
    <n v="2.2207956545998568"/>
    <n v="0.2507673503387372"/>
    <n v="3"/>
    <n v="26.567999999999998"/>
    <n v="0.6"/>
    <n v="397"/>
    <x v="0"/>
    <x v="1"/>
    <n v="4.8479081899497452"/>
  </r>
  <r>
    <s v="V033"/>
    <x v="74"/>
    <x v="0"/>
    <x v="0"/>
    <s v="Bookcases"/>
    <s v="FUR-BO-10002613"/>
    <s v="Atlantic Metals Mobile 4-Shelf Bookcases, Custom Colors"/>
    <s v="United States"/>
    <s v="CA-2016-148747"/>
    <x v="477"/>
    <d v="2016-09-27T00:00:00"/>
    <s v="First Class"/>
    <n v="2"/>
    <n v="9"/>
    <s v="Autumn"/>
    <n v="477.666"/>
    <n v="361.14474325490949"/>
    <n v="116.52125674509051"/>
    <n v="0.24393877049044838"/>
    <n v="2"/>
    <n v="955.33199999999999"/>
    <n v="0.15"/>
    <n v="427"/>
    <x v="0"/>
    <x v="0"/>
    <n v="449.3703925083405"/>
  </r>
  <r>
    <s v="V138"/>
    <x v="12"/>
    <x v="2"/>
    <x v="1"/>
    <s v="Paper"/>
    <s v="OFF-PA-10002659"/>
    <s v="Avoid Verbal Orders Carbonless Minifold Book"/>
    <s v="United States"/>
    <s v="US-2017-169488"/>
    <x v="210"/>
    <d v="2017-09-09T00:00:00"/>
    <s v="First Class"/>
    <n v="2"/>
    <n v="9"/>
    <s v="Autumn"/>
    <n v="16.899999999999999"/>
    <n v="14.30704790642136"/>
    <n v="2.5929520935786385"/>
    <n v="0.15342911796323305"/>
    <n v="5"/>
    <n v="84.5"/>
    <n v="0"/>
    <n v="401"/>
    <x v="0"/>
    <x v="1"/>
    <n v="7.4880541664707536"/>
  </r>
  <r>
    <s v="V112"/>
    <x v="53"/>
    <x v="4"/>
    <x v="1"/>
    <s v="Paper"/>
    <s v="OFF-PA-10000157"/>
    <s v="Xerox 191"/>
    <s v="United States"/>
    <s v="US-2017-169488"/>
    <x v="210"/>
    <d v="2017-09-09T00:00:00"/>
    <s v="First Class"/>
    <n v="2"/>
    <n v="9"/>
    <s v="Autumn"/>
    <n v="39.96"/>
    <n v="26.095751723333251"/>
    <n v="13.86424827666675"/>
    <n v="0.34695316007674548"/>
    <n v="2"/>
    <n v="79.92"/>
    <n v="0"/>
    <n v="437"/>
    <x v="0"/>
    <x v="2"/>
    <n v="48.166121936481453"/>
  </r>
  <r>
    <s v="V026"/>
    <x v="134"/>
    <x v="2"/>
    <x v="0"/>
    <s v="Chairs"/>
    <s v="FUR-CH-10004540"/>
    <s v="Global Chrome Stack Chair"/>
    <s v="United States"/>
    <s v="CA-2015-135727"/>
    <x v="1223"/>
    <d v="2015-05-16T00:00:00"/>
    <s v="Second Class"/>
    <n v="5"/>
    <n v="5"/>
    <s v="Summer"/>
    <n v="191.96799999999999"/>
    <n v="149.76450740681989"/>
    <n v="42.203492593180101"/>
    <n v="0.21984649833920292"/>
    <n v="7"/>
    <n v="1343.7759999999998"/>
    <n v="0.2"/>
    <n v="172"/>
    <x v="0"/>
    <x v="2"/>
    <n v="82.661489158293449"/>
  </r>
  <r>
    <s v="V131"/>
    <x v="41"/>
    <x v="3"/>
    <x v="1"/>
    <s v="Labels"/>
    <s v="OFF-LA-10004544"/>
    <s v="Avery 505"/>
    <s v="United States"/>
    <s v="CA-2015-135251"/>
    <x v="705"/>
    <d v="2015-08-10T00:00:00"/>
    <s v="Standard Class"/>
    <n v="4"/>
    <n v="8"/>
    <s v="Autumn"/>
    <n v="35.520000000000003"/>
    <n v="24.568823143878621"/>
    <n v="10.951176856121382"/>
    <n v="0.30831015923765148"/>
    <n v="3"/>
    <n v="106.56"/>
    <n v="0.2"/>
    <n v="473"/>
    <x v="0"/>
    <x v="1"/>
    <n v="18.953247742801231"/>
  </r>
  <r>
    <s v="V117"/>
    <x v="104"/>
    <x v="3"/>
    <x v="1"/>
    <s v="Binders"/>
    <s v="OFF-BI-10001097"/>
    <s v="Avery Hole Reinforcements"/>
    <s v="United States"/>
    <s v="CA-2015-135251"/>
    <x v="705"/>
    <d v="2015-08-10T00:00:00"/>
    <s v="Standard Class"/>
    <n v="4"/>
    <n v="8"/>
    <s v="Autumn"/>
    <n v="6.23"/>
    <n v="4.8755858642939343"/>
    <n v="1.3544141357060662"/>
    <n v="0.21740194794639905"/>
    <n v="5"/>
    <n v="31.150000000000002"/>
    <n v="0.8"/>
    <n v="140"/>
    <x v="0"/>
    <x v="1"/>
    <n v="7.2304093955859647"/>
  </r>
  <r>
    <s v="V141"/>
    <x v="67"/>
    <x v="0"/>
    <x v="1"/>
    <s v="Paper"/>
    <s v="OFF-PA-10003302"/>
    <s v="Xerox 1906"/>
    <s v="United States"/>
    <s v="CA-2015-135251"/>
    <x v="705"/>
    <d v="2015-08-10T00:00:00"/>
    <s v="Standard Class"/>
    <n v="4"/>
    <n v="8"/>
    <s v="Autumn"/>
    <n v="56.704000000000001"/>
    <n v="39.696967089576617"/>
    <n v="17.007032910423383"/>
    <n v="0.29992651154104444"/>
    <n v="2"/>
    <n v="113.408"/>
    <n v="0.2"/>
    <n v="193"/>
    <x v="0"/>
    <x v="2"/>
    <n v="89.228937232374605"/>
  </r>
  <r>
    <s v="V010"/>
    <x v="129"/>
    <x v="2"/>
    <x v="0"/>
    <s v="Bookcases"/>
    <s v="FUR-BO-10003965"/>
    <s v="O'Sullivan Manor Hill 2-Door Library in Brianna Oak"/>
    <s v="United States"/>
    <s v="CA-2015-135251"/>
    <x v="705"/>
    <d v="2015-08-10T00:00:00"/>
    <s v="Standard Class"/>
    <n v="4"/>
    <n v="8"/>
    <s v="Autumn"/>
    <n v="369.19920000000002"/>
    <n v="278.22485719969012"/>
    <n v="90.974342800309898"/>
    <n v="0.2464099131317454"/>
    <n v="3"/>
    <n v="1107.5976000000001"/>
    <n v="0.32"/>
    <n v="231"/>
    <x v="0"/>
    <x v="0"/>
    <n v="214.10528079388109"/>
  </r>
  <r>
    <s v="V079"/>
    <x v="138"/>
    <x v="2"/>
    <x v="2"/>
    <s v="Accessories"/>
    <s v="TEC-AC-10003433"/>
    <s v="Maxell 4.7GB DVD+R 5/Pack"/>
    <s v="United States"/>
    <s v="CA-2014-166590"/>
    <x v="194"/>
    <d v="2014-11-02T00:00:00"/>
    <s v="Standard Class"/>
    <n v="4"/>
    <n v="10"/>
    <s v="Autumn"/>
    <n v="1.98"/>
    <n v="1.589104688130679"/>
    <n v="0.39089531186932103"/>
    <n v="0.19742187468147526"/>
    <n v="2"/>
    <n v="3.96"/>
    <n v="0"/>
    <n v="198"/>
    <x v="0"/>
    <x v="1"/>
    <n v="0.40577925033200019"/>
  </r>
  <r>
    <s v="V130"/>
    <x v="34"/>
    <x v="2"/>
    <x v="1"/>
    <s v="Paper"/>
    <s v="OFF-PA-10000482"/>
    <s v="Snap-A-Way Black Print Carbonless Ruled Speed Letter, Triplicate"/>
    <s v="United States"/>
    <s v="CA-2014-166590"/>
    <x v="194"/>
    <d v="2014-11-02T00:00:00"/>
    <s v="Standard Class"/>
    <n v="4"/>
    <n v="10"/>
    <s v="Autumn"/>
    <n v="75.88"/>
    <n v="51.7308182315846"/>
    <n v="24.149181768415396"/>
    <n v="0.31825489942561147"/>
    <n v="2"/>
    <n v="151.76"/>
    <n v="0"/>
    <n v="497"/>
    <x v="0"/>
    <x v="2"/>
    <n v="114.2407777751301"/>
  </r>
  <r>
    <s v="V098"/>
    <x v="92"/>
    <x v="2"/>
    <x v="1"/>
    <s v="Paper"/>
    <s v="OFF-PA-10004610"/>
    <s v="Xerox 1900"/>
    <s v="United States"/>
    <s v="CA-2016-131744"/>
    <x v="1133"/>
    <d v="2016-06-20T00:00:00"/>
    <s v="Second Class"/>
    <n v="2"/>
    <n v="6"/>
    <s v="Summer"/>
    <n v="6.8479999999999999"/>
    <n v="5.4136885746922134"/>
    <n v="1.4343114253077864"/>
    <n v="0.20944968243396414"/>
    <n v="2"/>
    <n v="13.696"/>
    <n v="0.2"/>
    <n v="497"/>
    <x v="0"/>
    <x v="1"/>
    <n v="11.776946002375031"/>
  </r>
  <r>
    <s v="V125"/>
    <x v="64"/>
    <x v="4"/>
    <x v="1"/>
    <s v="Binders"/>
    <s v="OFF-BI-10003910"/>
    <s v="DXL Angle-View Binders with Locking Rings by Samsill"/>
    <s v="United States"/>
    <s v="CA-2016-131744"/>
    <x v="1133"/>
    <d v="2016-06-20T00:00:00"/>
    <s v="Second Class"/>
    <n v="2"/>
    <n v="6"/>
    <s v="Summer"/>
    <n v="4.6260000000000003"/>
    <n v="3.3716530227599879"/>
    <n v="1.2543469772400124"/>
    <n v="0.27115152988327113"/>
    <n v="2"/>
    <n v="9.2520000000000007"/>
    <n v="0.7"/>
    <n v="152"/>
    <x v="0"/>
    <x v="1"/>
    <n v="14.078581040005419"/>
  </r>
  <r>
    <s v="V120"/>
    <x v="91"/>
    <x v="0"/>
    <x v="1"/>
    <s v="Appliances"/>
    <s v="OFF-AP-10001394"/>
    <s v="Harmony Air Purifier"/>
    <s v="United States"/>
    <s v="CA-2016-131744"/>
    <x v="1133"/>
    <d v="2016-06-20T00:00:00"/>
    <s v="Second Class"/>
    <n v="2"/>
    <n v="6"/>
    <s v="Summer"/>
    <n v="453.6"/>
    <n v="301.14003699730262"/>
    <n v="152.45996300269741"/>
    <n v="0.33611102954739286"/>
    <n v="3"/>
    <n v="1360.8000000000002"/>
    <n v="0.2"/>
    <n v="328"/>
    <x v="0"/>
    <x v="0"/>
    <n v="298.117171595331"/>
  </r>
  <r>
    <s v="V135"/>
    <x v="51"/>
    <x v="0"/>
    <x v="1"/>
    <s v="Binders"/>
    <s v="OFF-BI-10004654"/>
    <s v="Avery Binding System Hidden Tab Executive Style Index Sets"/>
    <s v="United States"/>
    <s v="CA-2015-160864"/>
    <x v="910"/>
    <d v="2015-05-06T00:00:00"/>
    <s v="First Class"/>
    <n v="3"/>
    <n v="5"/>
    <s v="Summer"/>
    <n v="13.848000000000001"/>
    <n v="9.3236683476106741"/>
    <n v="4.5243316523893267"/>
    <n v="0.32671372417600564"/>
    <n v="3"/>
    <n v="41.544000000000004"/>
    <n v="0.2"/>
    <n v="227"/>
    <x v="0"/>
    <x v="1"/>
    <n v="18.47942331498863"/>
  </r>
  <r>
    <s v="V105"/>
    <x v="85"/>
    <x v="0"/>
    <x v="1"/>
    <s v="Storage"/>
    <s v="OFF-ST-10001526"/>
    <s v="Iceberg Mobile Mega Data/Printer Cart "/>
    <s v="United States"/>
    <s v="CA-2015-147690"/>
    <x v="113"/>
    <d v="2015-11-14T00:00:00"/>
    <s v="Standard Class"/>
    <n v="4"/>
    <n v="11"/>
    <s v="Winter"/>
    <n v="577.58399999999995"/>
    <n v="403.01226504824871"/>
    <n v="174.57173495175124"/>
    <n v="0.30224475565762082"/>
    <n v="6"/>
    <n v="3465.5039999999999"/>
    <n v="0.2"/>
    <n v="311"/>
    <x v="0"/>
    <x v="0"/>
    <n v="507.3365750904423"/>
  </r>
  <r>
    <s v="V087"/>
    <x v="6"/>
    <x v="0"/>
    <x v="2"/>
    <s v="Accessories"/>
    <s v="TEC-AC-10000358"/>
    <s v="Imation Secure Drive + Hardware Encrypted USB flash drive - 16 GB"/>
    <s v="United States"/>
    <s v="CA-2015-163923"/>
    <x v="1051"/>
    <d v="2015-06-03T00:00:00"/>
    <s v="Standard Class"/>
    <n v="4"/>
    <n v="5"/>
    <s v="Summer"/>
    <n v="151.96"/>
    <n v="116.65230434397139"/>
    <n v="35.307695656028613"/>
    <n v="0.23234861579381819"/>
    <n v="4"/>
    <n v="607.84"/>
    <n v="0"/>
    <n v="384"/>
    <x v="0"/>
    <x v="2"/>
    <n v="71.072782061771008"/>
  </r>
  <r>
    <s v="V034"/>
    <x v="3"/>
    <x v="4"/>
    <x v="0"/>
    <s v="Furnishings"/>
    <s v="FUR-FU-10000246"/>
    <s v="Aluminum Document Frame"/>
    <s v="United States"/>
    <s v="CA-2016-125724"/>
    <x v="897"/>
    <d v="2016-09-27T00:00:00"/>
    <s v="Standard Class"/>
    <n v="5"/>
    <n v="9"/>
    <s v="Autumn"/>
    <n v="68.432000000000002"/>
    <n v="47.606679513255138"/>
    <n v="20.825320486744864"/>
    <n v="0.30432137723206781"/>
    <n v="7"/>
    <n v="479.024"/>
    <n v="0.2"/>
    <n v="378"/>
    <x v="0"/>
    <x v="1"/>
    <n v="26.7168439752902"/>
  </r>
  <r>
    <s v="V031"/>
    <x v="18"/>
    <x v="1"/>
    <x v="0"/>
    <s v="Furnishings"/>
    <s v="FUR-FU-10003799"/>
    <s v="Seth Thomas 13 1/2&quot; Wall Clock"/>
    <s v="United States"/>
    <s v="CA-2015-111612"/>
    <x v="109"/>
    <d v="2015-12-02T00:00:00"/>
    <s v="Standard Class"/>
    <n v="4"/>
    <n v="11"/>
    <s v="Winter"/>
    <n v="71.12"/>
    <n v="51.450552517568788"/>
    <n v="19.669447482431217"/>
    <n v="0.27656703434239616"/>
    <n v="5"/>
    <n v="355.6"/>
    <n v="0.2"/>
    <n v="440"/>
    <x v="0"/>
    <x v="1"/>
    <n v="33.584909277828942"/>
  </r>
  <r>
    <s v="V135"/>
    <x v="51"/>
    <x v="1"/>
    <x v="1"/>
    <s v="Fasteners"/>
    <s v="OFF-FA-10003021"/>
    <s v="Staples"/>
    <s v="United States"/>
    <s v="CA-2015-111612"/>
    <x v="109"/>
    <d v="2015-12-02T00:00:00"/>
    <s v="Standard Class"/>
    <n v="4"/>
    <n v="11"/>
    <s v="Winter"/>
    <n v="3.008"/>
    <n v="2.1458868311646491"/>
    <n v="0.86211316883535094"/>
    <n v="0.28660677155430547"/>
    <n v="2"/>
    <n v="6.016"/>
    <n v="0.2"/>
    <n v="258"/>
    <x v="0"/>
    <x v="1"/>
    <n v="3.4515625833333332"/>
  </r>
  <r>
    <s v="V105"/>
    <x v="85"/>
    <x v="1"/>
    <x v="1"/>
    <s v="Paper"/>
    <s v="OFF-PA-10003656"/>
    <s v="Xerox 1935"/>
    <s v="United States"/>
    <s v="CA-2015-156853"/>
    <x v="155"/>
    <d v="2015-12-05T00:00:00"/>
    <s v="Second Class"/>
    <n v="2"/>
    <n v="12"/>
    <s v="Winter"/>
    <n v="184.66"/>
    <n v="155.00218619364921"/>
    <n v="29.657813806350788"/>
    <n v="0.16060767792890063"/>
    <n v="7"/>
    <n v="1292.6199999999999"/>
    <n v="0"/>
    <n v="451"/>
    <x v="0"/>
    <x v="2"/>
    <n v="60.386580098561637"/>
  </r>
  <r>
    <s v="V012"/>
    <x v="19"/>
    <x v="2"/>
    <x v="0"/>
    <s v="Furnishings"/>
    <s v="FUR-FU-10004586"/>
    <s v="G.E. Longer-Life Indoor Recessed Floodlight Bulbs"/>
    <s v="United States"/>
    <s v="CA-2014-103086"/>
    <x v="1136"/>
    <d v="2014-10-19T00:00:00"/>
    <s v="Second Class"/>
    <n v="2"/>
    <n v="10"/>
    <s v="Autumn"/>
    <n v="5.3120000000000003"/>
    <n v="3.8881802420926328"/>
    <n v="1.4238197579073675"/>
    <n v="0.26803835803979054"/>
    <n v="2"/>
    <n v="10.624000000000001"/>
    <n v="0.6"/>
    <n v="332"/>
    <x v="0"/>
    <x v="1"/>
    <n v="6.3085824292519703"/>
  </r>
  <r>
    <s v="V089"/>
    <x v="118"/>
    <x v="1"/>
    <x v="2"/>
    <s v="Accessories"/>
    <s v="TEC-AC-10003832"/>
    <s v="Imation 16GB Mini TravelDrive USB 2.0 Flash Drive"/>
    <s v="United States"/>
    <s v="CA-2016-129280"/>
    <x v="973"/>
    <d v="2016-05-05T00:00:00"/>
    <s v="First Class"/>
    <n v="2"/>
    <n v="5"/>
    <s v="Summer"/>
    <n v="132.52000000000001"/>
    <n v="111.2577113834417"/>
    <n v="21.262288616558308"/>
    <n v="0.16044588451975783"/>
    <n v="5"/>
    <n v="662.6"/>
    <n v="0.2"/>
    <n v="170"/>
    <x v="0"/>
    <x v="0"/>
    <n v="816.2843555697176"/>
  </r>
  <r>
    <s v="V105"/>
    <x v="85"/>
    <x v="2"/>
    <x v="1"/>
    <s v="Storage"/>
    <s v="OFF-ST-10002554"/>
    <s v="Tennsco Industrial Shelving"/>
    <s v="United States"/>
    <s v="CA-2016-129280"/>
    <x v="973"/>
    <d v="2016-05-05T00:00:00"/>
    <s v="First Class"/>
    <n v="2"/>
    <n v="5"/>
    <s v="Summer"/>
    <n v="195.64"/>
    <n v="162.6605661117589"/>
    <n v="32.97943388824109"/>
    <n v="0.16857203991127118"/>
    <n v="5"/>
    <n v="978.19999999999993"/>
    <n v="0.2"/>
    <n v="304"/>
    <x v="0"/>
    <x v="2"/>
    <n v="66.364780499733271"/>
  </r>
  <r>
    <s v="V045"/>
    <x v="1"/>
    <x v="0"/>
    <x v="0"/>
    <s v="Furnishings"/>
    <s v="FUR-FU-10001876"/>
    <s v="Computer Room Manger, 14&quot;"/>
    <s v="United States"/>
    <s v="CA-2016-129280"/>
    <x v="973"/>
    <d v="2016-05-05T00:00:00"/>
    <s v="First Class"/>
    <n v="2"/>
    <n v="5"/>
    <s v="Summer"/>
    <n v="51.968000000000004"/>
    <n v="43.323478820949553"/>
    <n v="8.6445211790504501"/>
    <n v="0.16634315692446217"/>
    <n v="2"/>
    <n v="103.93600000000001"/>
    <n v="0.2"/>
    <n v="288"/>
    <x v="0"/>
    <x v="2"/>
    <n v="62.645155343410252"/>
  </r>
  <r>
    <s v="V069"/>
    <x v="83"/>
    <x v="0"/>
    <x v="2"/>
    <s v="Accessories"/>
    <s v="TEC-AC-10002637"/>
    <s v="Logitech VX Revolution Cordless Laser Mouse for Notebooks (Black)"/>
    <s v="United States"/>
    <s v="CA-2016-129280"/>
    <x v="973"/>
    <d v="2016-05-05T00:00:00"/>
    <s v="First Class"/>
    <n v="2"/>
    <n v="5"/>
    <s v="Summer"/>
    <n v="431.976"/>
    <n v="290.72715523426342"/>
    <n v="141.24884476573658"/>
    <n v="0.32698308416610317"/>
    <n v="3"/>
    <n v="1295.9279999999999"/>
    <n v="0.2"/>
    <n v="250"/>
    <x v="0"/>
    <x v="0"/>
    <n v="532.35674887691619"/>
  </r>
  <r>
    <s v="V067"/>
    <x v="94"/>
    <x v="3"/>
    <x v="2"/>
    <s v="Machines"/>
    <s v="TEC-MA-10003589"/>
    <s v="Cisco 8961 IP Phone Charcoal"/>
    <s v="United States"/>
    <s v="CA-2016-129280"/>
    <x v="973"/>
    <d v="2016-05-05T00:00:00"/>
    <s v="First Class"/>
    <n v="2"/>
    <n v="5"/>
    <s v="Summer"/>
    <n v="224.93700000000001"/>
    <n v="154.9214934655495"/>
    <n v="70.015506534450509"/>
    <n v="0.31126718385348123"/>
    <n v="3"/>
    <n v="674.81100000000004"/>
    <n v="0.7"/>
    <n v="107"/>
    <x v="0"/>
    <x v="0"/>
    <n v="132.5509689941303"/>
  </r>
  <r>
    <s v="V124"/>
    <x v="15"/>
    <x v="3"/>
    <x v="1"/>
    <s v="Labels"/>
    <s v="OFF-LA-10000081"/>
    <s v="Avery 496"/>
    <s v="United States"/>
    <s v="CA-2016-129280"/>
    <x v="973"/>
    <d v="2016-05-05T00:00:00"/>
    <s v="First Class"/>
    <n v="2"/>
    <n v="5"/>
    <s v="Summer"/>
    <n v="6"/>
    <n v="4.9254636534876566"/>
    <n v="1.0745363465123434"/>
    <n v="0.17908939108539057"/>
    <n v="2"/>
    <n v="12"/>
    <n v="0.2"/>
    <n v="431"/>
    <x v="0"/>
    <x v="1"/>
    <n v="9.5139699915440143"/>
  </r>
  <r>
    <s v="V119"/>
    <x v="20"/>
    <x v="0"/>
    <x v="1"/>
    <s v="Paper"/>
    <s v="OFF-PA-10001838"/>
    <s v="Adams Telephone Message Book W/Dividers/Space For Phone Numbers, 5 1/4&quot;X8 1/2&quot;, 300/Messages"/>
    <s v="United States"/>
    <s v="CA-2015-161242"/>
    <x v="932"/>
    <d v="2015-06-08T00:00:00"/>
    <s v="Standard Class"/>
    <n v="7"/>
    <n v="6"/>
    <s v="Summer"/>
    <n v="11.76"/>
    <n v="7.8516355625175702"/>
    <n v="3.9083644374824296"/>
    <n v="0.33234391475190728"/>
    <n v="2"/>
    <n v="23.52"/>
    <n v="0"/>
    <n v="199"/>
    <x v="1"/>
    <x v="1"/>
    <n v="4.9908851319179854"/>
  </r>
  <r>
    <s v="V026"/>
    <x v="134"/>
    <x v="2"/>
    <x v="0"/>
    <s v="Chairs"/>
    <s v="FUR-CH-10002965"/>
    <s v="Global Leather Highback Executive Chair with Pneumatic Height Adjustment, Black"/>
    <s v="United States"/>
    <s v="CA-2014-130428"/>
    <x v="691"/>
    <d v="2014-03-31T00:00:00"/>
    <s v="Same Day"/>
    <n v="0"/>
    <n v="3"/>
    <s v="Spring"/>
    <n v="1125.4880000000001"/>
    <n v="816.92634259816282"/>
    <n v="308.56165740183724"/>
    <n v="0.27415810510803956"/>
    <n v="7"/>
    <n v="7878.4160000000002"/>
    <n v="0.2"/>
    <n v="115"/>
    <x v="0"/>
    <x v="0"/>
    <n v="285.14444970556752"/>
  </r>
  <r>
    <s v="V105"/>
    <x v="85"/>
    <x v="1"/>
    <x v="1"/>
    <s v="Binders"/>
    <s v="OFF-BI-10001636"/>
    <s v="Ibico Plastic and Wire Spiral Binding Combs"/>
    <s v="United States"/>
    <s v="CA-2014-130428"/>
    <x v="691"/>
    <d v="2014-03-31T00:00:00"/>
    <s v="Same Day"/>
    <n v="0"/>
    <n v="3"/>
    <s v="Spring"/>
    <n v="12.645"/>
    <n v="8.3420014873880479"/>
    <n v="4.3029985126119517"/>
    <n v="0.34029248814645724"/>
    <n v="5"/>
    <n v="63.224999999999994"/>
    <n v="0.7"/>
    <n v="253"/>
    <x v="0"/>
    <x v="1"/>
    <n v="12.296760345717081"/>
  </r>
  <r>
    <s v="V125"/>
    <x v="64"/>
    <x v="1"/>
    <x v="1"/>
    <s v="Art"/>
    <s v="OFF-AR-10004027"/>
    <s v="Binney &amp; Smith inkTank Erasable Desk Highlighter, Chisel Tip, Yellow, 12/Box"/>
    <s v="United States"/>
    <s v="CA-2014-130428"/>
    <x v="691"/>
    <d v="2014-03-31T00:00:00"/>
    <s v="Same Day"/>
    <n v="0"/>
    <n v="3"/>
    <s v="Spring"/>
    <n v="4.032"/>
    <n v="2.779661830774109"/>
    <n v="1.252338169225891"/>
    <n v="0.31059974435165949"/>
    <n v="2"/>
    <n v="8.0640000000000001"/>
    <n v="0.2"/>
    <n v="256"/>
    <x v="0"/>
    <x v="1"/>
    <n v="1.7699898304792601"/>
  </r>
  <r>
    <s v="V060"/>
    <x v="120"/>
    <x v="0"/>
    <x v="2"/>
    <s v="Phones"/>
    <s v="TEC-PH-10002293"/>
    <s v="Anker 36W 4-Port USB Wall Charger Travel Power Adapter for iPhone 5s 5c 5"/>
    <s v="United States"/>
    <s v="CA-2017-104388"/>
    <x v="957"/>
    <d v="2017-07-07T00:00:00"/>
    <s v="First Class"/>
    <n v="2"/>
    <n v="7"/>
    <s v="Summer"/>
    <n v="79.959999999999994"/>
    <n v="60.924238034338572"/>
    <n v="19.035761965661422"/>
    <n v="0.23806605759956759"/>
    <n v="4"/>
    <n v="319.83999999999997"/>
    <n v="0"/>
    <n v="192"/>
    <x v="0"/>
    <x v="1"/>
    <n v="21.517511841908359"/>
  </r>
  <r>
    <s v="V106"/>
    <x v="110"/>
    <x v="2"/>
    <x v="1"/>
    <s v="Binders"/>
    <s v="OFF-BI-10003196"/>
    <s v="Accohide Poly Flexible Ring Binders"/>
    <s v="United States"/>
    <s v="CA-2015-113131"/>
    <x v="496"/>
    <d v="2015-09-24T00:00:00"/>
    <s v="Same Day"/>
    <n v="0"/>
    <n v="9"/>
    <s v="Autumn"/>
    <n v="6.7320000000000002"/>
    <n v="5.3350151293057646"/>
    <n v="1.3969848706942356"/>
    <n v="0.20751409249765829"/>
    <n v="6"/>
    <n v="40.392000000000003"/>
    <n v="0.7"/>
    <n v="361"/>
    <x v="0"/>
    <x v="1"/>
    <n v="2.7478730346007101"/>
  </r>
  <r>
    <s v="V097"/>
    <x v="25"/>
    <x v="4"/>
    <x v="1"/>
    <s v="Storage"/>
    <s v="OFF-ST-10001172"/>
    <s v="Tennsco Lockers, Sand"/>
    <s v="United States"/>
    <s v="CA-2015-113131"/>
    <x v="496"/>
    <d v="2015-09-24T00:00:00"/>
    <s v="Same Day"/>
    <n v="0"/>
    <n v="9"/>
    <s v="Autumn"/>
    <n v="33.567999999999998"/>
    <n v="23.389993954545751"/>
    <n v="10.178006045454246"/>
    <n v="0.30320561384217848"/>
    <n v="2"/>
    <n v="67.135999999999996"/>
    <n v="0.2"/>
    <n v="136"/>
    <x v="0"/>
    <x v="2"/>
    <n v="49.965886250520967"/>
  </r>
  <r>
    <s v="V142"/>
    <x v="48"/>
    <x v="4"/>
    <x v="1"/>
    <s v="Envelopes"/>
    <s v="OFF-EN-10003068"/>
    <s v="#6 3/4 Gummed Flap White Envelopes"/>
    <s v="United States"/>
    <s v="CA-2015-113131"/>
    <x v="496"/>
    <d v="2015-09-24T00:00:00"/>
    <s v="Same Day"/>
    <n v="0"/>
    <n v="9"/>
    <s v="Autumn"/>
    <n v="15.84"/>
    <n v="13.327252466492951"/>
    <n v="2.5127475335070493"/>
    <n v="0.15863305135776826"/>
    <n v="2"/>
    <n v="31.68"/>
    <n v="0.2"/>
    <n v="260"/>
    <x v="0"/>
    <x v="1"/>
    <n v="9.9657814545573888"/>
  </r>
  <r>
    <s v="V138"/>
    <x v="12"/>
    <x v="4"/>
    <x v="1"/>
    <s v="Labels"/>
    <s v="OFF-LA-10003510"/>
    <s v="Avery 4027 File Folder Labels for Dot Matrix Printers, 5000 Labels per Box, White"/>
    <s v="United States"/>
    <s v="CA-2015-113131"/>
    <x v="496"/>
    <d v="2015-09-24T00:00:00"/>
    <s v="Same Day"/>
    <n v="0"/>
    <n v="9"/>
    <s v="Autumn"/>
    <n v="24.423999999999999"/>
    <n v="19.236036062453959"/>
    <n v="5.1879639375460407"/>
    <n v="0.21241254248059452"/>
    <n v="1"/>
    <n v="24.423999999999999"/>
    <n v="0.2"/>
    <n v="450"/>
    <x v="0"/>
    <x v="2"/>
    <n v="112.4655826564489"/>
  </r>
  <r>
    <s v="V110"/>
    <x v="16"/>
    <x v="2"/>
    <x v="1"/>
    <s v="Art"/>
    <s v="OFF-AR-10003504"/>
    <s v="Newell 347"/>
    <s v="United States"/>
    <s v="CA-2015-113131"/>
    <x v="496"/>
    <d v="2015-09-24T00:00:00"/>
    <s v="Same Day"/>
    <n v="0"/>
    <n v="9"/>
    <s v="Autumn"/>
    <n v="17.12"/>
    <n v="12.09518640457371"/>
    <n v="5.0248135954262914"/>
    <n v="0.29350546702256375"/>
    <n v="5"/>
    <n v="85.600000000000009"/>
    <n v="0.2"/>
    <n v="273"/>
    <x v="0"/>
    <x v="1"/>
    <n v="8.4986372016761784"/>
  </r>
  <r>
    <s v="V018"/>
    <x v="90"/>
    <x v="3"/>
    <x v="0"/>
    <s v="Furnishings"/>
    <s v="FUR-FU-10001889"/>
    <s v="Ultra Door Pull Handle"/>
    <s v="United States"/>
    <s v="CA-2015-148495"/>
    <x v="863"/>
    <d v="2015-08-13T00:00:00"/>
    <s v="Same Day"/>
    <n v="0"/>
    <n v="8"/>
    <s v="Autumn"/>
    <n v="31.56"/>
    <n v="25.489570681643912"/>
    <n v="6.0704293183560871"/>
    <n v="0.19234566914943244"/>
    <n v="3"/>
    <n v="94.679999999999993"/>
    <n v="0"/>
    <n v="416"/>
    <x v="0"/>
    <x v="1"/>
    <n v="26.177683564440919"/>
  </r>
  <r>
    <s v="V013"/>
    <x v="97"/>
    <x v="2"/>
    <x v="0"/>
    <s v="Chairs"/>
    <s v="FUR-CH-10000863"/>
    <s v="Novimex Swivel Fabric Task Chair"/>
    <s v="United States"/>
    <s v="CA-2015-143147"/>
    <x v="989"/>
    <d v="2015-05-28T00:00:00"/>
    <s v="Second Class"/>
    <n v="2"/>
    <n v="5"/>
    <s v="Summer"/>
    <n v="105.68600000000001"/>
    <n v="86.247361708243687"/>
    <n v="19.43863829175632"/>
    <n v="0.18392822409549342"/>
    <n v="1"/>
    <n v="105.68600000000001"/>
    <n v="0.3"/>
    <n v="117"/>
    <x v="0"/>
    <x v="0"/>
    <n v="204.7097759712864"/>
  </r>
  <r>
    <s v="V075"/>
    <x v="101"/>
    <x v="4"/>
    <x v="2"/>
    <s v="Machines"/>
    <s v="TEC-MA-10004679"/>
    <s v="StarTech.com 10/100 VDSL2 Ethernet Extender Kit"/>
    <s v="United States"/>
    <s v="CA-2015-143147"/>
    <x v="989"/>
    <d v="2015-05-28T00:00:00"/>
    <s v="Second Class"/>
    <n v="2"/>
    <n v="5"/>
    <s v="Summer"/>
    <n v="399.54"/>
    <n v="260.91071141194999"/>
    <n v="138.62928858805003"/>
    <n v="0.34697223954560252"/>
    <n v="2"/>
    <n v="799.08"/>
    <n v="0.4"/>
    <n v="466"/>
    <x v="0"/>
    <x v="0"/>
    <n v="284.47260470034718"/>
  </r>
  <r>
    <s v="V025"/>
    <x v="86"/>
    <x v="2"/>
    <x v="0"/>
    <s v="Chairs"/>
    <s v="FUR-CH-10004754"/>
    <s v="Global Stack Chair with Arms, Black"/>
    <s v="United States"/>
    <s v="CA-2015-143147"/>
    <x v="989"/>
    <d v="2015-05-28T00:00:00"/>
    <s v="Second Class"/>
    <n v="2"/>
    <n v="5"/>
    <s v="Summer"/>
    <n v="104.93"/>
    <n v="77.777484064600245"/>
    <n v="27.152515935399762"/>
    <n v="0.25876790179548043"/>
    <n v="5"/>
    <n v="524.65000000000009"/>
    <n v="0.3"/>
    <n v="450"/>
    <x v="0"/>
    <x v="2"/>
    <n v="75.422480280212525"/>
  </r>
  <r>
    <s v="V087"/>
    <x v="6"/>
    <x v="0"/>
    <x v="2"/>
    <s v="Phones"/>
    <s v="TEC-PH-10004586"/>
    <s v="Wilson SignalBoost 841262 DB PRO Amplifier Kit"/>
    <s v="United States"/>
    <s v="CA-2017-152975"/>
    <x v="32"/>
    <d v="2017-09-16T00:00:00"/>
    <s v="First Class"/>
    <n v="2"/>
    <n v="9"/>
    <s v="Autumn"/>
    <n v="1079.8499999999999"/>
    <n v="727.40952437063811"/>
    <n v="352.4404756293618"/>
    <n v="0.3263791041620242"/>
    <n v="3"/>
    <n v="3239.5499999999997"/>
    <n v="0"/>
    <n v="115"/>
    <x v="0"/>
    <x v="0"/>
    <n v="504.27269300118428"/>
  </r>
  <r>
    <s v="V115"/>
    <x v="44"/>
    <x v="0"/>
    <x v="1"/>
    <s v="Storage"/>
    <s v="OFF-ST-10001370"/>
    <s v="Sensible Storage WireTech Storage Systems"/>
    <s v="United States"/>
    <s v="CA-2017-152975"/>
    <x v="32"/>
    <d v="2017-09-16T00:00:00"/>
    <s v="First Class"/>
    <n v="2"/>
    <n v="9"/>
    <s v="Autumn"/>
    <n v="70.98"/>
    <n v="57.944216764654719"/>
    <n v="13.035783235345285"/>
    <n v="0.18365431438919813"/>
    <n v="1"/>
    <n v="70.98"/>
    <n v="0"/>
    <n v="459"/>
    <x v="0"/>
    <x v="0"/>
    <n v="162.1147860560535"/>
  </r>
  <r>
    <s v="V143"/>
    <x v="135"/>
    <x v="1"/>
    <x v="1"/>
    <s v="Art"/>
    <s v="OFF-AR-10001988"/>
    <s v="Bulldog Table or Wall-Mount Pencil Sharpener"/>
    <s v="United States"/>
    <s v="CA-2017-152975"/>
    <x v="32"/>
    <d v="2017-09-16T00:00:00"/>
    <s v="First Class"/>
    <n v="2"/>
    <n v="9"/>
    <s v="Autumn"/>
    <n v="29.95"/>
    <n v="23.960297444049331"/>
    <n v="5.989702555950668"/>
    <n v="0.19999006864609911"/>
    <n v="5"/>
    <n v="149.75"/>
    <n v="0"/>
    <n v="369"/>
    <x v="0"/>
    <x v="1"/>
    <n v="6.9166562248917156"/>
  </r>
  <r>
    <s v="V020"/>
    <x v="77"/>
    <x v="4"/>
    <x v="0"/>
    <s v="Chairs"/>
    <s v="FUR-CH-10003298"/>
    <s v="Office Star - Contemporary Task Swivel chair with Loop Arms, Charcoal"/>
    <s v="United States"/>
    <s v="CA-2017-152975"/>
    <x v="32"/>
    <d v="2017-09-16T00:00:00"/>
    <s v="First Class"/>
    <n v="2"/>
    <n v="9"/>
    <s v="Autumn"/>
    <n v="589.41"/>
    <n v="419.0057806466429"/>
    <n v="170.40421935335706"/>
    <n v="0.28910982058899082"/>
    <n v="5"/>
    <n v="2947.0499999999997"/>
    <n v="0.1"/>
    <n v="458"/>
    <x v="0"/>
    <x v="0"/>
    <n v="157.55453722758989"/>
  </r>
  <r>
    <s v="V129"/>
    <x v="4"/>
    <x v="0"/>
    <x v="1"/>
    <s v="Fasteners"/>
    <s v="OFF-FA-10002988"/>
    <s v="Ideal Clamps"/>
    <s v="United States"/>
    <s v="CA-2016-107475"/>
    <x v="843"/>
    <d v="2016-06-11T00:00:00"/>
    <s v="Standard Class"/>
    <n v="4"/>
    <n v="6"/>
    <s v="Summer"/>
    <n v="9.6479999999999997"/>
    <n v="6.9541747683245063"/>
    <n v="2.6938252316754934"/>
    <n v="0.27921074125989775"/>
    <n v="6"/>
    <n v="57.887999999999998"/>
    <n v="0.2"/>
    <n v="167"/>
    <x v="0"/>
    <x v="1"/>
    <n v="3.4161553577920651"/>
  </r>
  <r>
    <s v="V010"/>
    <x v="129"/>
    <x v="2"/>
    <x v="0"/>
    <s v="Bookcases"/>
    <s v="FUR-BO-10002213"/>
    <s v="DMI Eclipse Executive Suite Bookcases"/>
    <s v="United States"/>
    <s v="CA-2017-116127"/>
    <x v="643"/>
    <d v="2017-06-27T00:00:00"/>
    <s v="Second Class"/>
    <n v="2"/>
    <n v="6"/>
    <s v="Summer"/>
    <n v="400.78399999999999"/>
    <n v="308.43283926817588"/>
    <n v="92.351160731824109"/>
    <n v="0.23042626634751914"/>
    <n v="1"/>
    <n v="400.78399999999999"/>
    <n v="0.2"/>
    <n v="129"/>
    <x v="0"/>
    <x v="0"/>
    <n v="1371.548607257022"/>
  </r>
  <r>
    <s v="V111"/>
    <x v="52"/>
    <x v="3"/>
    <x v="1"/>
    <s v="Storage"/>
    <s v="OFF-ST-10000344"/>
    <s v="Neat Ideas Personal Hanging Folder Files, Black"/>
    <s v="United States"/>
    <s v="CA-2017-132584"/>
    <x v="775"/>
    <d v="2017-08-27T00:00:00"/>
    <s v="First Class"/>
    <n v="1"/>
    <n v="8"/>
    <s v="Autumn"/>
    <n v="53.72"/>
    <n v="35.809984374894881"/>
    <n v="17.910015625105117"/>
    <n v="0.33339567433181527"/>
    <n v="4"/>
    <n v="214.88"/>
    <n v="0"/>
    <n v="415"/>
    <x v="0"/>
    <x v="1"/>
    <n v="33.787925786475569"/>
  </r>
  <r>
    <s v="V116"/>
    <x v="62"/>
    <x v="0"/>
    <x v="1"/>
    <s v="Paper"/>
    <s v="OFF-PA-10002319"/>
    <s v="Xerox 1944"/>
    <s v="United States"/>
    <s v="CA-2016-160598"/>
    <x v="370"/>
    <d v="2016-08-28T00:00:00"/>
    <s v="First Class"/>
    <n v="2"/>
    <n v="8"/>
    <s v="Autumn"/>
    <n v="31.007999999999999"/>
    <n v="22.49978370984541"/>
    <n v="8.5082162901545892"/>
    <n v="0.27438778025524346"/>
    <n v="1"/>
    <n v="31.007999999999999"/>
    <n v="0.2"/>
    <n v="408"/>
    <x v="0"/>
    <x v="2"/>
    <n v="56.043618212959807"/>
  </r>
  <r>
    <s v="V114"/>
    <x v="13"/>
    <x v="0"/>
    <x v="1"/>
    <s v="Binders"/>
    <s v="OFF-BI-10002437"/>
    <s v="Recycled Premium Regency Composition Covers"/>
    <s v="United States"/>
    <s v="CA-2016-108630"/>
    <x v="741"/>
    <d v="2016-11-18T00:00:00"/>
    <s v="Same Day"/>
    <n v="0"/>
    <n v="11"/>
    <s v="Winter"/>
    <n v="61.12"/>
    <n v="45.201005436985888"/>
    <n v="15.91899456301411"/>
    <n v="0.2604547539760162"/>
    <n v="5"/>
    <n v="305.59999999999997"/>
    <n v="0.2"/>
    <n v="324"/>
    <x v="0"/>
    <x v="1"/>
    <n v="21.172589071721951"/>
  </r>
  <r>
    <s v="V111"/>
    <x v="52"/>
    <x v="4"/>
    <x v="1"/>
    <s v="Storage"/>
    <s v="OFF-ST-10001418"/>
    <s v="Carina Media Storage Towers in Natural &amp; Black"/>
    <s v="United States"/>
    <s v="US-2017-129203"/>
    <x v="827"/>
    <d v="2017-04-22T00:00:00"/>
    <s v="Standard Class"/>
    <n v="5"/>
    <n v="4"/>
    <s v="Spring"/>
    <n v="195.136"/>
    <n v="146.65238963222811"/>
    <n v="48.483610367771888"/>
    <n v="0.24846061397062505"/>
    <n v="4"/>
    <n v="780.54399999999998"/>
    <n v="0.2"/>
    <n v="263"/>
    <x v="0"/>
    <x v="2"/>
    <n v="61.344788896857388"/>
  </r>
  <r>
    <s v="V107"/>
    <x v="38"/>
    <x v="1"/>
    <x v="1"/>
    <s v="Art"/>
    <s v="OFF-AR-10000380"/>
    <s v="Hunt PowerHouse Electric Pencil Sharpener, Blue"/>
    <s v="United States"/>
    <s v="CA-2017-110940"/>
    <x v="283"/>
    <d v="2017-07-28T00:00:00"/>
    <s v="Standard Class"/>
    <n v="5"/>
    <n v="7"/>
    <s v="Summer"/>
    <n v="121.536"/>
    <n v="93.749399909816304"/>
    <n v="27.786600090183697"/>
    <n v="0.22862855524440245"/>
    <n v="4"/>
    <n v="486.14400000000001"/>
    <n v="0.2"/>
    <n v="419"/>
    <x v="0"/>
    <x v="2"/>
    <n v="97.213633192057998"/>
  </r>
  <r>
    <s v="V119"/>
    <x v="20"/>
    <x v="2"/>
    <x v="1"/>
    <s v="Paper"/>
    <s v="OFF-PA-10003036"/>
    <s v="Black Print Carbonless 8 1/2&quot; x 8 1/4&quot; Rapid Memo Book"/>
    <s v="United States"/>
    <s v="CA-2014-119172"/>
    <x v="218"/>
    <d v="2014-05-15T00:00:00"/>
    <s v="Standard Class"/>
    <n v="4"/>
    <n v="5"/>
    <s v="Summer"/>
    <n v="17.472000000000001"/>
    <n v="11.98242414718734"/>
    <n v="5.4895758528126617"/>
    <n v="0.3141927571435818"/>
    <n v="3"/>
    <n v="52.416000000000004"/>
    <n v="0.2"/>
    <n v="113"/>
    <x v="0"/>
    <x v="0"/>
    <n v="2.9120000000000008"/>
  </r>
  <r>
    <s v="V097"/>
    <x v="25"/>
    <x v="0"/>
    <x v="1"/>
    <s v="Binders"/>
    <s v="OFF-BI-10002026"/>
    <s v="Avery Arch Ring Binders"/>
    <s v="United States"/>
    <s v="CA-2014-119172"/>
    <x v="218"/>
    <d v="2014-05-15T00:00:00"/>
    <s v="Standard Class"/>
    <n v="4"/>
    <n v="5"/>
    <s v="Summer"/>
    <n v="104.58"/>
    <n v="88.505213154415046"/>
    <n v="16.074786845584953"/>
    <n v="0.15370804021404622"/>
    <n v="9"/>
    <n v="941.22"/>
    <n v="0.8"/>
    <n v="378"/>
    <x v="0"/>
    <x v="2"/>
    <n v="114.0797613244617"/>
  </r>
  <r>
    <s v="V011"/>
    <x v="46"/>
    <x v="4"/>
    <x v="0"/>
    <s v="Furnishings"/>
    <s v="FUR-FU-10003691"/>
    <s v="Eldon Image Series Desk Accessories, Ebony"/>
    <s v="United States"/>
    <s v="US-2016-105452"/>
    <x v="1062"/>
    <d v="2016-08-01T00:00:00"/>
    <s v="Standard Class"/>
    <n v="4"/>
    <n v="7"/>
    <s v="Summer"/>
    <n v="24.7"/>
    <n v="17.416846096983441"/>
    <n v="7.283153903016558"/>
    <n v="0.29486453048650035"/>
    <n v="5"/>
    <n v="123.5"/>
    <n v="0.6"/>
    <n v="255"/>
    <x v="0"/>
    <x v="1"/>
    <n v="29.567870569251351"/>
  </r>
  <r>
    <s v="V028"/>
    <x v="109"/>
    <x v="1"/>
    <x v="0"/>
    <s v="Furnishings"/>
    <s v="FUR-FU-10003806"/>
    <s v="Tenex Chairmat w/ Average Lip, 45&quot; x 53&quot;"/>
    <s v="United States"/>
    <s v="US-2016-105452"/>
    <x v="1062"/>
    <d v="2016-08-01T00:00:00"/>
    <s v="Standard Class"/>
    <n v="4"/>
    <n v="7"/>
    <s v="Summer"/>
    <n v="302.72000000000003"/>
    <n v="224.38100594010621"/>
    <n v="78.338994059893821"/>
    <n v="0.25878367488072745"/>
    <n v="5"/>
    <n v="1513.6000000000001"/>
    <n v="0.6"/>
    <n v="221"/>
    <x v="0"/>
    <x v="0"/>
    <n v="280.73097909564592"/>
  </r>
  <r>
    <s v="V137"/>
    <x v="11"/>
    <x v="2"/>
    <x v="1"/>
    <s v="Paper"/>
    <s v="OFF-PA-10002741"/>
    <s v="Xerox 1980"/>
    <s v="United States"/>
    <s v="CA-2017-108931"/>
    <x v="32"/>
    <d v="2017-09-19T00:00:00"/>
    <s v="Standard Class"/>
    <n v="5"/>
    <n v="9"/>
    <s v="Autumn"/>
    <n v="8.56"/>
    <n v="6.5065771031290556"/>
    <n v="2.0534228968709449"/>
    <n v="0.23988585243819449"/>
    <n v="2"/>
    <n v="17.12"/>
    <n v="0"/>
    <n v="362"/>
    <x v="0"/>
    <x v="1"/>
    <n v="12.105668093913691"/>
  </r>
  <r>
    <s v="V132"/>
    <x v="23"/>
    <x v="3"/>
    <x v="1"/>
    <s v="Paper"/>
    <s v="OFF-PA-10003845"/>
    <s v="Xerox 1987"/>
    <s v="United States"/>
    <s v="CA-2017-108931"/>
    <x v="32"/>
    <d v="2017-09-19T00:00:00"/>
    <s v="Standard Class"/>
    <n v="5"/>
    <n v="9"/>
    <s v="Autumn"/>
    <n v="11.56"/>
    <n v="7.9549758237188799"/>
    <n v="3.6050241762811206"/>
    <n v="0.3118533024464637"/>
    <n v="2"/>
    <n v="23.12"/>
    <n v="0"/>
    <n v="269"/>
    <x v="0"/>
    <x v="1"/>
    <n v="17.015859269124981"/>
  </r>
  <r>
    <s v="V133"/>
    <x v="42"/>
    <x v="4"/>
    <x v="1"/>
    <s v="Appliances"/>
    <s v="OFF-AP-10001492"/>
    <s v="Acco Six-Outlet Power Strip, 4' Cord Length"/>
    <s v="United States"/>
    <s v="CA-2017-104619"/>
    <x v="714"/>
    <d v="2017-01-29T00:00:00"/>
    <s v="Standard Class"/>
    <n v="5"/>
    <n v="1"/>
    <s v="Winter"/>
    <n v="25.86"/>
    <n v="19.75132642920088"/>
    <n v="6.1086735707991195"/>
    <n v="0.23622094241295899"/>
    <n v="3"/>
    <n v="77.58"/>
    <n v="0"/>
    <n v="109"/>
    <x v="0"/>
    <x v="0"/>
    <n v="21.557660860533499"/>
  </r>
  <r>
    <s v="V138"/>
    <x v="12"/>
    <x v="4"/>
    <x v="1"/>
    <s v="Binders"/>
    <s v="OFF-BI-10004318"/>
    <s v="Ibico EB-19 Dual Function Manual Binding System"/>
    <s v="United States"/>
    <s v="CA-2017-104619"/>
    <x v="714"/>
    <d v="2017-01-29T00:00:00"/>
    <s v="Standard Class"/>
    <n v="5"/>
    <n v="1"/>
    <s v="Winter"/>
    <n v="276.78399999999999"/>
    <n v="234.00171441046641"/>
    <n v="42.782285589533586"/>
    <n v="0.15456921494571069"/>
    <n v="2"/>
    <n v="553.56799999999998"/>
    <n v="0.2"/>
    <n v="271"/>
    <x v="0"/>
    <x v="0"/>
    <n v="290.49041160691269"/>
  </r>
  <r>
    <s v="V085"/>
    <x v="82"/>
    <x v="3"/>
    <x v="2"/>
    <s v="Phones"/>
    <s v="TEC-PH-10000193"/>
    <s v="Jensen SMPS-640 - speaker phone"/>
    <s v="United States"/>
    <s v="CA-2017-104619"/>
    <x v="714"/>
    <d v="2017-01-29T00:00:00"/>
    <s v="Standard Class"/>
    <n v="5"/>
    <n v="1"/>
    <s v="Winter"/>
    <n v="110.352"/>
    <n v="86.762678001757322"/>
    <n v="23.589321998242681"/>
    <n v="0.21376433592723904"/>
    <n v="3"/>
    <n v="331.05600000000004"/>
    <n v="0.2"/>
    <n v="457"/>
    <x v="0"/>
    <x v="1"/>
    <n v="15.927939226403391"/>
  </r>
  <r>
    <s v="V048"/>
    <x v="99"/>
    <x v="0"/>
    <x v="0"/>
    <s v="Furnishings"/>
    <s v="FUR-FU-10003464"/>
    <s v="Seth Thomas 8 1/2&quot; Cubicle Clock"/>
    <s v="United States"/>
    <s v="CA-2015-149517"/>
    <x v="444"/>
    <d v="2015-09-23T00:00:00"/>
    <s v="Standard Class"/>
    <n v="4"/>
    <n v="9"/>
    <s v="Autumn"/>
    <n v="60.84"/>
    <n v="41.920278723848433"/>
    <n v="18.91972127615157"/>
    <n v="0.31097503741209021"/>
    <n v="3"/>
    <n v="182.52"/>
    <n v="0"/>
    <n v="112"/>
    <x v="0"/>
    <x v="0"/>
    <n v="9.9351303967285709"/>
  </r>
  <r>
    <s v="V130"/>
    <x v="34"/>
    <x v="2"/>
    <x v="1"/>
    <s v="Appliances"/>
    <s v="OFF-AP-10002403"/>
    <s v="Acco Smartsocket Color-Coded Six-Outlet AC Adapter Model Surge Protectors"/>
    <s v="United States"/>
    <s v="CA-2015-116841"/>
    <x v="1224"/>
    <d v="2015-04-18T00:00:00"/>
    <s v="Standard Class"/>
    <n v="4"/>
    <n v="4"/>
    <s v="Spring"/>
    <n v="35.207999999999998"/>
    <n v="26.95206191176943"/>
    <n v="8.2559380882305682"/>
    <n v="0.23449040241509228"/>
    <n v="1"/>
    <n v="35.207999999999998"/>
    <n v="0.2"/>
    <n v="312"/>
    <x v="0"/>
    <x v="2"/>
    <n v="95.174274890854832"/>
  </r>
  <r>
    <s v="V118"/>
    <x v="73"/>
    <x v="1"/>
    <x v="1"/>
    <s v="Paper"/>
    <s v="OFF-PA-10003848"/>
    <s v="Xerox 1997"/>
    <s v="United States"/>
    <s v="CA-2017-107797"/>
    <x v="540"/>
    <d v="2017-05-11T00:00:00"/>
    <s v="Second Class"/>
    <n v="3"/>
    <n v="5"/>
    <s v="Summer"/>
    <n v="41.472000000000001"/>
    <n v="33.046793049222487"/>
    <n v="8.4252069507775147"/>
    <n v="0.20315410278688065"/>
    <n v="8"/>
    <n v="331.77600000000001"/>
    <n v="0.2"/>
    <n v="260"/>
    <x v="0"/>
    <x v="1"/>
    <n v="9.1575557562360181"/>
  </r>
  <r>
    <s v="V126"/>
    <x v="8"/>
    <x v="4"/>
    <x v="1"/>
    <s v="Paper"/>
    <s v="OFF-PA-10001357"/>
    <s v="Xerox 1886"/>
    <s v="United States"/>
    <s v="CA-2016-117604"/>
    <x v="913"/>
    <d v="2016-09-09T00:00:00"/>
    <s v="Standard Class"/>
    <n v="5"/>
    <n v="9"/>
    <s v="Autumn"/>
    <n v="239.5"/>
    <n v="165.29588378279939"/>
    <n v="74.204116217200607"/>
    <n v="0.30982929527014869"/>
    <n v="5"/>
    <n v="1197.5"/>
    <n v="0"/>
    <n v="331"/>
    <x v="0"/>
    <x v="2"/>
    <n v="74.082580408622377"/>
  </r>
  <r>
    <s v="V136"/>
    <x v="10"/>
    <x v="3"/>
    <x v="1"/>
    <s v="Supplies"/>
    <s v="OFF-SU-10004737"/>
    <s v="Acme Design Stainless Steel Bent Scissors"/>
    <s v="United States"/>
    <s v="CA-2014-130155"/>
    <x v="946"/>
    <d v="2014-05-22T00:00:00"/>
    <s v="First Class"/>
    <n v="3"/>
    <n v="5"/>
    <s v="Summer"/>
    <n v="34.200000000000003"/>
    <n v="27.460320199920361"/>
    <n v="6.7396798000796423"/>
    <n v="0.19706666082104216"/>
    <n v="5"/>
    <n v="171"/>
    <n v="0"/>
    <n v="259"/>
    <x v="0"/>
    <x v="1"/>
    <n v="14.23859543634835"/>
  </r>
  <r>
    <s v="V044"/>
    <x v="69"/>
    <x v="0"/>
    <x v="0"/>
    <s v="Tables"/>
    <s v="FUR-TA-10003715"/>
    <s v="Hon 2111 Invitation Series Corner Table"/>
    <s v="United States"/>
    <s v="CA-2016-129861"/>
    <x v="26"/>
    <d v="2016-06-23T00:00:00"/>
    <s v="Standard Class"/>
    <n v="6"/>
    <n v="6"/>
    <s v="Summer"/>
    <n v="376.86599999999999"/>
    <n v="260.59056965685141"/>
    <n v="116.27543034314857"/>
    <n v="0.30853255624850362"/>
    <n v="3"/>
    <n v="1130.598"/>
    <n v="0.4"/>
    <n v="226"/>
    <x v="1"/>
    <x v="0"/>
    <n v="415.05985329467842"/>
  </r>
  <r>
    <s v="V117"/>
    <x v="104"/>
    <x v="2"/>
    <x v="1"/>
    <s v="Appliances"/>
    <s v="OFF-AP-10003099"/>
    <s v="Eureka Hand Vacuum, Bagless"/>
    <s v="United States"/>
    <s v="CA-2015-138625"/>
    <x v="121"/>
    <d v="2015-11-05T00:00:00"/>
    <s v="First Class"/>
    <n v="3"/>
    <n v="11"/>
    <s v="Winter"/>
    <n v="197.72"/>
    <n v="137.98694117412151"/>
    <n v="59.733058825878487"/>
    <n v="0.30210934061237349"/>
    <n v="4"/>
    <n v="790.88"/>
    <n v="0"/>
    <n v="147"/>
    <x v="0"/>
    <x v="2"/>
    <n v="132.5509689941303"/>
  </r>
  <r>
    <s v="V053"/>
    <x v="89"/>
    <x v="1"/>
    <x v="2"/>
    <s v="Accessories"/>
    <s v="TEC-AC-10002323"/>
    <s v="SanDisk Ultra 32 GB MicroSDHC Class 10 Memory Card"/>
    <s v="United States"/>
    <s v="US-2017-122672"/>
    <x v="259"/>
    <d v="2017-11-09T00:00:00"/>
    <s v="Standard Class"/>
    <n v="5"/>
    <n v="11"/>
    <s v="Winter"/>
    <n v="70.72"/>
    <n v="55.630653990503362"/>
    <n v="15.089346009496637"/>
    <n v="0.21336744922930764"/>
    <n v="4"/>
    <n v="282.88"/>
    <n v="0.2"/>
    <n v="360"/>
    <x v="0"/>
    <x v="2"/>
    <n v="43.343872294184173"/>
  </r>
  <r>
    <s v="V106"/>
    <x v="110"/>
    <x v="1"/>
    <x v="1"/>
    <s v="Storage"/>
    <s v="OFF-ST-10002344"/>
    <s v="Carina 42&quot;Hx23 3/4&quot;W Media Storage Unit"/>
    <s v="United States"/>
    <s v="US-2017-122672"/>
    <x v="259"/>
    <d v="2017-11-09T00:00:00"/>
    <s v="Standard Class"/>
    <n v="5"/>
    <n v="11"/>
    <s v="Winter"/>
    <n v="194.352"/>
    <n v="136.07258515845351"/>
    <n v="58.279414841546497"/>
    <n v="0.29986526941604147"/>
    <n v="3"/>
    <n v="583.05600000000004"/>
    <n v="0.2"/>
    <n v="160"/>
    <x v="0"/>
    <x v="0"/>
    <n v="141.17686602779"/>
  </r>
  <r>
    <s v="V143"/>
    <x v="135"/>
    <x v="0"/>
    <x v="1"/>
    <s v="Paper"/>
    <s v="OFF-PA-10000007"/>
    <s v="Telephone Message Books with Fax/Mobile Section, 4 1/4&quot; x 6&quot;"/>
    <s v="United States"/>
    <s v="CA-2017-117128"/>
    <x v="256"/>
    <d v="2017-12-08T00:00:00"/>
    <s v="Second Class"/>
    <n v="3"/>
    <n v="12"/>
    <s v="Winter"/>
    <n v="21.6"/>
    <n v="15.99198723057224"/>
    <n v="5.6080127694277611"/>
    <n v="0.25963022080684078"/>
    <n v="6"/>
    <n v="129.60000000000002"/>
    <n v="0"/>
    <n v="221"/>
    <x v="0"/>
    <x v="1"/>
    <n v="5.1081111969102642"/>
  </r>
  <r>
    <s v="V122"/>
    <x v="5"/>
    <x v="4"/>
    <x v="1"/>
    <s v="Labels"/>
    <s v="OFF-LA-10000248"/>
    <s v="Avery 52"/>
    <s v="United States"/>
    <s v="CA-2017-117128"/>
    <x v="256"/>
    <d v="2017-12-08T00:00:00"/>
    <s v="Second Class"/>
    <n v="3"/>
    <n v="12"/>
    <s v="Winter"/>
    <n v="11.07"/>
    <n v="9.0812989814261211"/>
    <n v="1.9887010185738792"/>
    <n v="0.17964778848905863"/>
    <n v="3"/>
    <n v="33.21"/>
    <n v="0"/>
    <n v="189"/>
    <x v="0"/>
    <x v="1"/>
    <n v="4.638258078201341"/>
  </r>
  <r>
    <s v="V001"/>
    <x v="112"/>
    <x v="0"/>
    <x v="0"/>
    <s v="Furnishings"/>
    <s v="FUR-FU-10002116"/>
    <s v="Tenex Carpeted, Granite-Look or Clear Contemporary Contour Shape Chair Mats"/>
    <s v="United States"/>
    <s v="CA-2016-130638"/>
    <x v="458"/>
    <d v="2016-05-19T00:00:00"/>
    <s v="Second Class"/>
    <n v="3"/>
    <n v="5"/>
    <s v="Summer"/>
    <n v="282.83999999999997"/>
    <n v="196.3116374266215"/>
    <n v="86.528362573378473"/>
    <n v="0.305926893555998"/>
    <n v="4"/>
    <n v="1131.3599999999999"/>
    <n v="0"/>
    <n v="458"/>
    <x v="0"/>
    <x v="2"/>
    <n v="95.602430381240822"/>
  </r>
  <r>
    <s v="V132"/>
    <x v="23"/>
    <x v="0"/>
    <x v="1"/>
    <s v="Labels"/>
    <s v="OFF-LA-10002195"/>
    <s v="Avery 481"/>
    <s v="United States"/>
    <s v="CA-2016-130638"/>
    <x v="458"/>
    <d v="2016-05-19T00:00:00"/>
    <s v="Second Class"/>
    <n v="3"/>
    <n v="5"/>
    <s v="Summer"/>
    <n v="27.72"/>
    <n v="22.364114391592199"/>
    <n v="5.3558856084077995"/>
    <n v="0.19321376653707792"/>
    <n v="9"/>
    <n v="249.48"/>
    <n v="0"/>
    <n v="354"/>
    <x v="0"/>
    <x v="1"/>
    <n v="9.4088832918683813"/>
  </r>
  <r>
    <s v="V110"/>
    <x v="16"/>
    <x v="3"/>
    <x v="1"/>
    <s v="Fasteners"/>
    <s v="OFF-FA-10000735"/>
    <s v="Staples"/>
    <s v="United States"/>
    <s v="CA-2017-144365"/>
    <x v="1200"/>
    <d v="2017-10-30T00:00:00"/>
    <s v="Standard Class"/>
    <n v="6"/>
    <n v="10"/>
    <s v="Autumn"/>
    <n v="11.68"/>
    <n v="7.9850926673949161"/>
    <n v="3.6949073326050836"/>
    <n v="0.31634480587372293"/>
    <n v="4"/>
    <n v="46.72"/>
    <n v="0"/>
    <n v="189"/>
    <x v="1"/>
    <x v="1"/>
    <n v="6.2572540942493289"/>
  </r>
  <r>
    <s v="V069"/>
    <x v="83"/>
    <x v="1"/>
    <x v="2"/>
    <s v="Phones"/>
    <s v="TEC-PH-10001299"/>
    <s v="Polycom CX300 Desktop Phone USB VoIP phone"/>
    <s v="United States"/>
    <s v="CA-2016-110086"/>
    <x v="31"/>
    <d v="2016-09-22T00:00:00"/>
    <s v="Standard Class"/>
    <n v="4"/>
    <n v="9"/>
    <s v="Autumn"/>
    <n v="239.98400000000001"/>
    <n v="203.3010760145803"/>
    <n v="36.682923985419706"/>
    <n v="0.15285570698638121"/>
    <n v="2"/>
    <n v="479.96800000000002"/>
    <n v="0.2"/>
    <n v="102"/>
    <x v="0"/>
    <x v="0"/>
    <n v="124.410353543425"/>
  </r>
  <r>
    <s v="V107"/>
    <x v="38"/>
    <x v="1"/>
    <x v="1"/>
    <s v="Appliances"/>
    <s v="OFF-AP-10002892"/>
    <s v="Belkin F5C206VTEL 6 Outlet Surge"/>
    <s v="United States"/>
    <s v="CA-2014-128524"/>
    <x v="7"/>
    <d v="2014-11-13T00:00:00"/>
    <s v="First Class"/>
    <n v="2"/>
    <n v="11"/>
    <s v="Winter"/>
    <n v="22.98"/>
    <n v="16.98712483228206"/>
    <n v="5.9928751677179406"/>
    <n v="0.26078656082323498"/>
    <n v="1"/>
    <n v="22.98"/>
    <n v="0"/>
    <n v="379"/>
    <x v="0"/>
    <x v="1"/>
    <n v="31.04224535325093"/>
  </r>
  <r>
    <s v="V053"/>
    <x v="89"/>
    <x v="4"/>
    <x v="2"/>
    <s v="Accessories"/>
    <s v="TEC-AC-10002718"/>
    <s v="Belkin Standard 104 key USB Keyboard"/>
    <s v="United States"/>
    <s v="CA-2014-128524"/>
    <x v="7"/>
    <d v="2014-11-13T00:00:00"/>
    <s v="First Class"/>
    <n v="2"/>
    <n v="11"/>
    <s v="Winter"/>
    <n v="102.13"/>
    <n v="75.615259300088837"/>
    <n v="26.514740699911158"/>
    <n v="0.25961755311770451"/>
    <n v="7"/>
    <n v="714.91"/>
    <n v="0"/>
    <n v="216"/>
    <x v="0"/>
    <x v="1"/>
    <n v="31.45039116873853"/>
  </r>
  <r>
    <s v="V130"/>
    <x v="34"/>
    <x v="1"/>
    <x v="1"/>
    <s v="Binders"/>
    <s v="OFF-BI-10003527"/>
    <s v="Fellowes PB500 Electric Punch Plastic Comb Binding Machine with Manual Bind"/>
    <s v="United States"/>
    <s v="CA-2014-128524"/>
    <x v="7"/>
    <d v="2014-11-13T00:00:00"/>
    <s v="First Class"/>
    <n v="2"/>
    <n v="11"/>
    <s v="Winter"/>
    <n v="2033.5840000000001"/>
    <n v="1331.1960485292141"/>
    <n v="702.38795147078599"/>
    <n v="0.34539411771079337"/>
    <n v="2"/>
    <n v="4067.1680000000001"/>
    <n v="0.2"/>
    <n v="197"/>
    <x v="0"/>
    <x v="0"/>
    <n v="1851.752900549171"/>
  </r>
  <r>
    <s v="V138"/>
    <x v="12"/>
    <x v="0"/>
    <x v="1"/>
    <s v="Art"/>
    <s v="OFF-AR-10002255"/>
    <s v="Newell 346"/>
    <s v="United States"/>
    <s v="CA-2016-140256"/>
    <x v="250"/>
    <d v="2016-08-29T00:00:00"/>
    <s v="Standard Class"/>
    <n v="7"/>
    <n v="8"/>
    <s v="Autumn"/>
    <n v="5.76"/>
    <n v="4.7622228348161384"/>
    <n v="0.99777716518386139"/>
    <n v="0.17322520228886484"/>
    <n v="2"/>
    <n v="11.52"/>
    <n v="0"/>
    <n v="261"/>
    <x v="1"/>
    <x v="1"/>
    <n v="2.6206417534642159"/>
  </r>
  <r>
    <s v="V079"/>
    <x v="138"/>
    <x v="4"/>
    <x v="2"/>
    <s v="Copiers"/>
    <s v="TEC-CO-10002095"/>
    <s v="Hewlett Packard 610 Color Digital Copier / Printer"/>
    <s v="United States"/>
    <s v="CA-2017-160633"/>
    <x v="673"/>
    <d v="2017-11-21T00:00:00"/>
    <s v="Standard Class"/>
    <n v="5"/>
    <n v="11"/>
    <s v="Winter"/>
    <n v="899.98199999999997"/>
    <n v="756.27413183640272"/>
    <n v="143.70786816359725"/>
    <n v="0.15967860264271647"/>
    <n v="3"/>
    <n v="2699.9459999999999"/>
    <n v="0.4"/>
    <n v="439"/>
    <x v="0"/>
    <x v="0"/>
    <n v="512.22110191577383"/>
  </r>
  <r>
    <s v="V142"/>
    <x v="48"/>
    <x v="4"/>
    <x v="1"/>
    <s v="Art"/>
    <s v="OFF-AR-10004022"/>
    <s v="Panasonic KP-380BK Classic Electric Pencil Sharpener"/>
    <s v="United States"/>
    <s v="CA-2017-160633"/>
    <x v="673"/>
    <d v="2017-11-21T00:00:00"/>
    <s v="Standard Class"/>
    <n v="5"/>
    <n v="11"/>
    <s v="Winter"/>
    <n v="86.352000000000004"/>
    <n v="67.730044596821955"/>
    <n v="18.621955403178049"/>
    <n v="0.21565169773923068"/>
    <n v="3"/>
    <n v="259.05600000000004"/>
    <n v="0.2"/>
    <n v="474"/>
    <x v="0"/>
    <x v="2"/>
    <n v="47.004075170847337"/>
  </r>
  <r>
    <s v="V072"/>
    <x v="31"/>
    <x v="4"/>
    <x v="2"/>
    <s v="Accessories"/>
    <s v="TEC-AC-10002335"/>
    <s v="Logitech Media Keyboard K200"/>
    <s v="United States"/>
    <s v="CA-2017-160633"/>
    <x v="673"/>
    <d v="2017-11-21T00:00:00"/>
    <s v="Standard Class"/>
    <n v="5"/>
    <n v="11"/>
    <s v="Winter"/>
    <n v="139.96"/>
    <n v="110.4818324207437"/>
    <n v="29.478167579256308"/>
    <n v="0.21061851657085101"/>
    <n v="5"/>
    <n v="699.80000000000007"/>
    <n v="0.2"/>
    <n v="397"/>
    <x v="0"/>
    <x v="2"/>
    <n v="63.626663677004693"/>
  </r>
  <r>
    <s v="V122"/>
    <x v="5"/>
    <x v="2"/>
    <x v="1"/>
    <s v="Appliances"/>
    <s v="OFF-AP-10001634"/>
    <s v="Hoover Commercial Lightweight Upright Vacuum"/>
    <s v="United States"/>
    <s v="CA-2014-115133"/>
    <x v="467"/>
    <d v="2014-09-30T00:00:00"/>
    <s v="Standard Class"/>
    <n v="4"/>
    <n v="9"/>
    <s v="Autumn"/>
    <n v="16.704000000000001"/>
    <n v="11.60087248106152"/>
    <n v="5.1031275189384804"/>
    <n v="0.30550332369124045"/>
    <n v="6"/>
    <n v="100.224"/>
    <n v="0.2"/>
    <n v="396"/>
    <x v="0"/>
    <x v="1"/>
    <n v="10.82721903352842"/>
  </r>
  <r>
    <s v="V073"/>
    <x v="78"/>
    <x v="1"/>
    <x v="2"/>
    <s v="Accessories"/>
    <s v="TEC-AC-10002370"/>
    <s v="Maxell CD-R Discs"/>
    <s v="United States"/>
    <s v="CA-2014-115133"/>
    <x v="467"/>
    <d v="2014-09-30T00:00:00"/>
    <s v="Standard Class"/>
    <n v="4"/>
    <n v="9"/>
    <s v="Autumn"/>
    <n v="3.1520000000000001"/>
    <n v="2.3788097264708892"/>
    <n v="0.77319027352911096"/>
    <n v="0.24530148271862656"/>
    <n v="2"/>
    <n v="6.3040000000000003"/>
    <n v="0.2"/>
    <n v="181"/>
    <x v="0"/>
    <x v="1"/>
    <n v="2.4073797650834678"/>
  </r>
  <r>
    <s v="V128"/>
    <x v="72"/>
    <x v="3"/>
    <x v="1"/>
    <s v="Paper"/>
    <s v="OFF-PA-10000174"/>
    <s v="Message Book, Wirebound, Four 5 1/2&quot; X 4&quot; Forms/Pg., 200 Dupl. Sets/Book"/>
    <s v="United States"/>
    <s v="CA-2014-115133"/>
    <x v="467"/>
    <d v="2014-09-30T00:00:00"/>
    <s v="Standard Class"/>
    <n v="4"/>
    <n v="9"/>
    <s v="Autumn"/>
    <n v="32.896000000000001"/>
    <n v="21.560498989625039"/>
    <n v="11.335501010374962"/>
    <n v="0.34458599861305211"/>
    <n v="4"/>
    <n v="131.584"/>
    <n v="0.2"/>
    <n v="457"/>
    <x v="0"/>
    <x v="1"/>
    <n v="8.3935848519370246"/>
  </r>
  <r>
    <s v="V099"/>
    <x v="24"/>
    <x v="1"/>
    <x v="1"/>
    <s v="Appliances"/>
    <s v="OFF-AP-10000240"/>
    <s v="Belkin F9G930V10-GRY 9 Outlet Surge"/>
    <s v="United States"/>
    <s v="CA-2017-137449"/>
    <x v="222"/>
    <d v="2017-06-30T00:00:00"/>
    <s v="First Class"/>
    <n v="1"/>
    <n v="6"/>
    <s v="Summer"/>
    <n v="21.391999999999999"/>
    <n v="14.422210837156101"/>
    <n v="6.9697891628438988"/>
    <n v="0.32581288158395189"/>
    <n v="2"/>
    <n v="42.783999999999999"/>
    <n v="0.8"/>
    <n v="247"/>
    <x v="0"/>
    <x v="2"/>
    <n v="115.5960024775943"/>
  </r>
  <r>
    <s v="V029"/>
    <x v="54"/>
    <x v="4"/>
    <x v="0"/>
    <s v="Tables"/>
    <s v="FUR-TA-10002855"/>
    <s v="Bevis Round Conference Table Top &amp; Single Column Base"/>
    <s v="United States"/>
    <s v="CA-2017-137449"/>
    <x v="222"/>
    <d v="2017-06-30T00:00:00"/>
    <s v="First Class"/>
    <n v="1"/>
    <n v="6"/>
    <s v="Summer"/>
    <n v="307.31400000000002"/>
    <n v="231.77671193417549"/>
    <n v="75.537288065824526"/>
    <n v="0.24579839534100145"/>
    <n v="3"/>
    <n v="921.94200000000001"/>
    <n v="0.3"/>
    <n v="105"/>
    <x v="0"/>
    <x v="0"/>
    <n v="347.9385453306374"/>
  </r>
  <r>
    <s v="V003"/>
    <x v="65"/>
    <x v="0"/>
    <x v="0"/>
    <s v="Bookcases"/>
    <s v="FUR-BO-10000780"/>
    <s v="O'Sullivan Plantations 2-Door Library in Landvery Oak"/>
    <s v="United States"/>
    <s v="CA-2017-137449"/>
    <x v="222"/>
    <d v="2017-06-30T00:00:00"/>
    <s v="First Class"/>
    <n v="1"/>
    <n v="6"/>
    <s v="Summer"/>
    <n v="409.99919999999997"/>
    <n v="341.56019925368582"/>
    <n v="68.43900074631415"/>
    <n v="0.16692471777094725"/>
    <n v="3"/>
    <n v="1229.9975999999999"/>
    <n v="0.32"/>
    <n v="477"/>
    <x v="0"/>
    <x v="0"/>
    <n v="337.85688486927131"/>
  </r>
  <r>
    <s v="V131"/>
    <x v="41"/>
    <x v="2"/>
    <x v="1"/>
    <s v="Paper"/>
    <s v="OFF-PA-10001846"/>
    <s v="Xerox 1899"/>
    <s v="United States"/>
    <s v="CA-2017-103520"/>
    <x v="397"/>
    <d v="2017-09-25T00:00:00"/>
    <s v="First Class"/>
    <n v="2"/>
    <n v="9"/>
    <s v="Autumn"/>
    <n v="9.2479999999999993"/>
    <n v="7.2472017659500247"/>
    <n v="2.0007982340499746"/>
    <n v="0.21634929001405437"/>
    <n v="2"/>
    <n v="18.495999999999999"/>
    <n v="0.2"/>
    <n v="284"/>
    <x v="0"/>
    <x v="1"/>
    <n v="4.3253559391106746"/>
  </r>
  <r>
    <s v="V140"/>
    <x v="80"/>
    <x v="3"/>
    <x v="1"/>
    <s v="Binders"/>
    <s v="OFF-BI-10002049"/>
    <s v="UniKeep View Case Binders"/>
    <s v="United States"/>
    <s v="CA-2014-139283"/>
    <x v="533"/>
    <d v="2014-11-27T00:00:00"/>
    <s v="Standard Class"/>
    <n v="4"/>
    <n v="11"/>
    <s v="Winter"/>
    <n v="14.67"/>
    <n v="10.01095960803012"/>
    <n v="4.6590403919698797"/>
    <n v="0.31758966543761963"/>
    <n v="3"/>
    <n v="44.01"/>
    <n v="0"/>
    <n v="351"/>
    <x v="0"/>
    <x v="1"/>
    <n v="5.0155288056196028"/>
  </r>
  <r>
    <s v="V099"/>
    <x v="24"/>
    <x v="2"/>
    <x v="1"/>
    <s v="Paper"/>
    <s v="OFF-PA-10002947"/>
    <s v="Xerox 1923"/>
    <s v="United States"/>
    <s v="CA-2014-118192"/>
    <x v="286"/>
    <d v="2014-01-18T00:00:00"/>
    <s v="Standard Class"/>
    <n v="5"/>
    <n v="1"/>
    <s v="Winter"/>
    <n v="37.408000000000001"/>
    <n v="25.99728861944654"/>
    <n v="11.410711380553462"/>
    <n v="0.30503398686252836"/>
    <n v="7"/>
    <n v="261.85599999999999"/>
    <n v="0.2"/>
    <n v="124"/>
    <x v="0"/>
    <x v="1"/>
    <n v="11.852059534106299"/>
  </r>
  <r>
    <s v="V140"/>
    <x v="80"/>
    <x v="0"/>
    <x v="1"/>
    <s v="Binders"/>
    <s v="OFF-BI-10003476"/>
    <s v="Avery Metallic Poly Binders"/>
    <s v="United States"/>
    <s v="CA-2014-118192"/>
    <x v="286"/>
    <d v="2014-01-18T00:00:00"/>
    <s v="Standard Class"/>
    <n v="5"/>
    <n v="1"/>
    <s v="Winter"/>
    <n v="3.4380000000000002"/>
    <n v="2.2577592957303598"/>
    <n v="1.1802407042696403"/>
    <n v="0.34329281683235613"/>
    <n v="2"/>
    <n v="6.8760000000000003"/>
    <n v="0.7"/>
    <n v="140"/>
    <x v="0"/>
    <x v="1"/>
    <n v="15.450825735215579"/>
  </r>
  <r>
    <s v="V134"/>
    <x v="36"/>
    <x v="4"/>
    <x v="1"/>
    <s v="Binders"/>
    <s v="OFF-BI-10002609"/>
    <s v="Avery Hidden Tab Dividers for Binding Systems"/>
    <s v="United States"/>
    <s v="CA-2016-168844"/>
    <x v="1206"/>
    <d v="2016-06-06T00:00:00"/>
    <s v="Standard Class"/>
    <n v="6"/>
    <n v="5"/>
    <s v="Summer"/>
    <n v="7.1520000000000001"/>
    <n v="5.3701510682445512"/>
    <n v="1.7818489317554489"/>
    <n v="0.2491399513080885"/>
    <n v="3"/>
    <n v="21.456"/>
    <n v="0.2"/>
    <n v="268"/>
    <x v="1"/>
    <x v="1"/>
    <n v="4.7786310053941481"/>
  </r>
  <r>
    <s v="V054"/>
    <x v="108"/>
    <x v="1"/>
    <x v="2"/>
    <s v="Phones"/>
    <s v="TEC-PH-10003215"/>
    <s v="Jackery Bar Premium Fast-charging Portable Charger"/>
    <s v="United States"/>
    <s v="CA-2016-168844"/>
    <x v="1206"/>
    <d v="2016-06-06T00:00:00"/>
    <s v="Standard Class"/>
    <n v="6"/>
    <n v="5"/>
    <s v="Summer"/>
    <n v="179.7"/>
    <n v="131.1452905902722"/>
    <n v="48.554709409727792"/>
    <n v="0.27019871680427265"/>
    <n v="6"/>
    <n v="1078.1999999999998"/>
    <n v="0"/>
    <n v="102"/>
    <x v="1"/>
    <x v="0"/>
    <n v="41.929999999999993"/>
  </r>
  <r>
    <s v="V134"/>
    <x v="36"/>
    <x v="2"/>
    <x v="1"/>
    <s v="Appliances"/>
    <s v="OFF-AP-10004785"/>
    <s v="Holmes Replacement Filter for HEPA Air Cleaner, Medium Room"/>
    <s v="United States"/>
    <s v="CA-2017-154809"/>
    <x v="778"/>
    <d v="2017-02-17T00:00:00"/>
    <s v="Standard Class"/>
    <n v="4"/>
    <n v="2"/>
    <s v="Spring"/>
    <n v="90.64"/>
    <n v="73.417180501941758"/>
    <n v="17.222819498058243"/>
    <n v="0.19001345430337868"/>
    <n v="8"/>
    <n v="725.12"/>
    <n v="0"/>
    <n v="463"/>
    <x v="0"/>
    <x v="1"/>
    <n v="29.976362354361811"/>
  </r>
  <r>
    <s v="V062"/>
    <x v="45"/>
    <x v="3"/>
    <x v="2"/>
    <s v="Accessories"/>
    <s v="TEC-AC-10000865"/>
    <s v="WD My Passport Ultra 500GB Portable External Hard Drive"/>
    <s v="United States"/>
    <s v="CA-2014-151330"/>
    <x v="1005"/>
    <d v="2014-10-17T00:00:00"/>
    <s v="First Class"/>
    <n v="3"/>
    <n v="10"/>
    <s v="Autumn"/>
    <n v="177"/>
    <n v="139.00510539374741"/>
    <n v="37.994894606252586"/>
    <n v="0.21466042150425191"/>
    <n v="3"/>
    <n v="531"/>
    <n v="0"/>
    <n v="270"/>
    <x v="0"/>
    <x v="2"/>
    <n v="48.173298274735828"/>
  </r>
  <r>
    <s v="V142"/>
    <x v="48"/>
    <x v="2"/>
    <x v="1"/>
    <s v="Storage"/>
    <s v="OFF-ST-10000615"/>
    <s v="SimpliFile Personal File, Black Granite, 15w x 6-15/16d x 11-1/4h"/>
    <s v="United States"/>
    <s v="CA-2014-151330"/>
    <x v="1005"/>
    <d v="2014-10-17T00:00:00"/>
    <s v="First Class"/>
    <n v="3"/>
    <n v="10"/>
    <s v="Autumn"/>
    <n v="79.45"/>
    <n v="56.950987929872937"/>
    <n v="22.499012070127065"/>
    <n v="0.28318454462085668"/>
    <n v="7"/>
    <n v="556.15"/>
    <n v="0"/>
    <n v="156"/>
    <x v="0"/>
    <x v="1"/>
    <n v="27.41341378517355"/>
  </r>
  <r>
    <s v="V025"/>
    <x v="86"/>
    <x v="3"/>
    <x v="0"/>
    <s v="Chairs"/>
    <s v="FUR-CH-10000749"/>
    <s v="Office Star - Ergonomic Mid Back Chair with 2-Way Adjustable Arms"/>
    <s v="United States"/>
    <s v="CA-2014-151330"/>
    <x v="1005"/>
    <d v="2014-10-17T00:00:00"/>
    <s v="First Class"/>
    <n v="3"/>
    <n v="10"/>
    <s v="Autumn"/>
    <n v="1628.82"/>
    <n v="1190.5990755251621"/>
    <n v="438.22092447483783"/>
    <n v="0.26904195950125726"/>
    <n v="9"/>
    <n v="14659.38"/>
    <n v="0"/>
    <n v="182"/>
    <x v="0"/>
    <x v="0"/>
    <n v="742.23867450301987"/>
  </r>
  <r>
    <s v="V007"/>
    <x v="29"/>
    <x v="1"/>
    <x v="0"/>
    <s v="Furnishings"/>
    <s v="FUR-FU-10003553"/>
    <s v="Howard Miller 13-1/2&quot; Diameter Rosebrook Wall Clock"/>
    <s v="United States"/>
    <s v="CA-2014-124702"/>
    <x v="728"/>
    <d v="2014-11-25T00:00:00"/>
    <s v="Standard Class"/>
    <n v="7"/>
    <n v="11"/>
    <s v="Winter"/>
    <n v="137.54"/>
    <n v="104.295134035635"/>
    <n v="33.24486596436499"/>
    <n v="0.24171052758735634"/>
    <n v="2"/>
    <n v="275.08"/>
    <n v="0"/>
    <n v="429"/>
    <x v="1"/>
    <x v="2"/>
    <n v="99.372055102025541"/>
  </r>
  <r>
    <s v="V046"/>
    <x v="70"/>
    <x v="0"/>
    <x v="0"/>
    <s v="Tables"/>
    <s v="FUR-TA-10003008"/>
    <s v="Lesro Round Back Collection Coffee Table, End Table"/>
    <s v="United States"/>
    <s v="CA-2014-124702"/>
    <x v="728"/>
    <d v="2014-11-25T00:00:00"/>
    <s v="Standard Class"/>
    <n v="7"/>
    <n v="11"/>
    <s v="Winter"/>
    <n v="730.2"/>
    <n v="606.99691362978876"/>
    <n v="123.20308637021128"/>
    <n v="0.16872512513039067"/>
    <n v="4"/>
    <n v="2920.8"/>
    <n v="0"/>
    <n v="278"/>
    <x v="1"/>
    <x v="0"/>
    <n v="304.21522658426272"/>
  </r>
  <r>
    <s v="V110"/>
    <x v="16"/>
    <x v="3"/>
    <x v="1"/>
    <s v="Paper"/>
    <s v="OFF-PA-10001846"/>
    <s v="Xerox 1899"/>
    <s v="United States"/>
    <s v="US-2017-125808"/>
    <x v="105"/>
    <d v="2017-11-15T00:00:00"/>
    <s v="Second Class"/>
    <n v="3"/>
    <n v="11"/>
    <s v="Winter"/>
    <n v="11.56"/>
    <n v="8.4005977322265863"/>
    <n v="3.1594022677734142"/>
    <n v="0.27330469444406696"/>
    <n v="2"/>
    <n v="23.12"/>
    <n v="0"/>
    <n v="232"/>
    <x v="0"/>
    <x v="1"/>
    <n v="4.3253559391106746"/>
  </r>
  <r>
    <s v="V013"/>
    <x v="97"/>
    <x v="4"/>
    <x v="0"/>
    <s v="Tables"/>
    <s v="FUR-TA-10000198"/>
    <s v="Chromcraft Bull-Nose Wood Oval Conference Tables &amp; Bases"/>
    <s v="United States"/>
    <s v="CA-2015-116638"/>
    <x v="1225"/>
    <d v="2015-01-31T00:00:00"/>
    <s v="Second Class"/>
    <n v="3"/>
    <n v="1"/>
    <s v="Winter"/>
    <n v="4297.6440000000002"/>
    <n v="3280.9797279042291"/>
    <n v="1016.6642720957711"/>
    <n v="0.23656316625941354"/>
    <n v="13"/>
    <n v="55869.372000000003"/>
    <n v="0.4"/>
    <n v="185"/>
    <x v="0"/>
    <x v="0"/>
    <n v="1478.434481091401"/>
  </r>
  <r>
    <s v="V116"/>
    <x v="62"/>
    <x v="1"/>
    <x v="1"/>
    <s v="Art"/>
    <s v="OFF-AR-10000390"/>
    <s v="Newell Chalk Holder"/>
    <s v="United States"/>
    <s v="CA-2014-104563"/>
    <x v="1009"/>
    <d v="2014-03-12T00:00:00"/>
    <s v="Standard Class"/>
    <n v="5"/>
    <n v="3"/>
    <s v="Spring"/>
    <n v="20.65"/>
    <n v="14.24460700412291"/>
    <n v="6.4053929958770883"/>
    <n v="0.3101885228027646"/>
    <n v="5"/>
    <n v="103.25"/>
    <n v="0"/>
    <n v="452"/>
    <x v="0"/>
    <x v="1"/>
    <n v="5.6195757847011896"/>
  </r>
  <r>
    <s v="V117"/>
    <x v="104"/>
    <x v="3"/>
    <x v="1"/>
    <s v="Storage"/>
    <s v="OFF-ST-10000934"/>
    <s v="Contico 72&quot;H Heavy-Duty Storage System"/>
    <s v="United States"/>
    <s v="CA-2014-104563"/>
    <x v="1009"/>
    <d v="2014-03-12T00:00:00"/>
    <s v="Standard Class"/>
    <n v="5"/>
    <n v="3"/>
    <s v="Spring"/>
    <n v="204.9"/>
    <n v="165.98180584719259"/>
    <n v="38.918194152807416"/>
    <n v="0.1899375019658732"/>
    <n v="5"/>
    <n v="1024.5"/>
    <n v="0"/>
    <n v="370"/>
    <x v="0"/>
    <x v="2"/>
    <n v="51.706302873054078"/>
  </r>
  <r>
    <s v="V035"/>
    <x v="75"/>
    <x v="1"/>
    <x v="0"/>
    <s v="Chairs"/>
    <s v="FUR-CH-10002780"/>
    <s v="Office Star - Task Chair with Contemporary Loop Arms"/>
    <s v="United States"/>
    <s v="CA-2014-104563"/>
    <x v="1009"/>
    <d v="2014-03-12T00:00:00"/>
    <s v="Standard Class"/>
    <n v="5"/>
    <n v="3"/>
    <s v="Spring"/>
    <n v="436.70400000000001"/>
    <n v="300.63265673959029"/>
    <n v="136.07134326040972"/>
    <n v="0.311587123681967"/>
    <n v="6"/>
    <n v="2620.2240000000002"/>
    <n v="0.2"/>
    <n v="443"/>
    <x v="0"/>
    <x v="0"/>
    <n v="192.99772485705631"/>
  </r>
  <r>
    <s v="V022"/>
    <x v="49"/>
    <x v="4"/>
    <x v="0"/>
    <s v="Chairs"/>
    <s v="FUR-CH-10004495"/>
    <s v="Global Leather and Oak Executive Chair, Black"/>
    <s v="United States"/>
    <s v="CA-2014-104563"/>
    <x v="1009"/>
    <d v="2014-03-12T00:00:00"/>
    <s v="Standard Class"/>
    <n v="5"/>
    <n v="3"/>
    <s v="Spring"/>
    <n v="481.56799999999998"/>
    <n v="381.34225802616362"/>
    <n v="100.22574197383636"/>
    <n v="0.20812375816880765"/>
    <n v="2"/>
    <n v="963.13599999999997"/>
    <n v="0.2"/>
    <n v="193"/>
    <x v="0"/>
    <x v="0"/>
    <n v="573.99374008327447"/>
  </r>
  <r>
    <s v="V083"/>
    <x v="116"/>
    <x v="1"/>
    <x v="2"/>
    <s v="Accessories"/>
    <s v="TEC-AC-10002006"/>
    <s v="Memorex Micro Travel Drive 16 GB"/>
    <s v="United States"/>
    <s v="US-2017-107979"/>
    <x v="110"/>
    <d v="2017-06-13T00:00:00"/>
    <s v="Standard Class"/>
    <n v="5"/>
    <n v="6"/>
    <s v="Summer"/>
    <n v="89.543999999999997"/>
    <n v="69.411448287992329"/>
    <n v="20.132551712007668"/>
    <n v="0.22483417886187426"/>
    <n v="7"/>
    <n v="626.80799999999999"/>
    <n v="0.2"/>
    <n v="481"/>
    <x v="0"/>
    <x v="1"/>
    <n v="22.944661713410749"/>
  </r>
  <r>
    <s v="V117"/>
    <x v="104"/>
    <x v="0"/>
    <x v="1"/>
    <s v="Storage"/>
    <s v="OFF-ST-10002485"/>
    <s v="Rogers Deluxe File Chest"/>
    <s v="United States"/>
    <s v="US-2017-107979"/>
    <x v="110"/>
    <d v="2017-06-13T00:00:00"/>
    <s v="Standard Class"/>
    <n v="5"/>
    <n v="6"/>
    <s v="Summer"/>
    <n v="35.167999999999999"/>
    <n v="29.029150599723419"/>
    <n v="6.1388494002765803"/>
    <n v="0.17455781961659977"/>
    <n v="2"/>
    <n v="70.335999999999999"/>
    <n v="0.2"/>
    <n v="455"/>
    <x v="0"/>
    <x v="1"/>
    <n v="28.092911597055942"/>
  </r>
  <r>
    <s v="V118"/>
    <x v="73"/>
    <x v="1"/>
    <x v="1"/>
    <s v="Binders"/>
    <s v="OFF-BI-10000778"/>
    <s v="GBC VeloBinder Electric Binding Machine"/>
    <s v="United States"/>
    <s v="US-2017-107979"/>
    <x v="110"/>
    <d v="2017-06-13T00:00:00"/>
    <s v="Standard Class"/>
    <n v="5"/>
    <n v="6"/>
    <s v="Summer"/>
    <n v="72.587999999999994"/>
    <n v="48.711038018967457"/>
    <n v="23.876961981032537"/>
    <n v="0.32893814378454483"/>
    <n v="2"/>
    <n v="145.17599999999999"/>
    <n v="0.7"/>
    <n v="349"/>
    <x v="0"/>
    <x v="2"/>
    <n v="87.449378551250987"/>
  </r>
  <r>
    <s v="V106"/>
    <x v="110"/>
    <x v="0"/>
    <x v="1"/>
    <s v="Storage"/>
    <s v="OFF-ST-10000877"/>
    <s v="Recycled Steel Personal File for Standard File Folders"/>
    <s v="United States"/>
    <s v="CA-2014-150518"/>
    <x v="84"/>
    <d v="2014-11-24T00:00:00"/>
    <s v="Standard Class"/>
    <n v="5"/>
    <n v="11"/>
    <s v="Winter"/>
    <n v="221.16"/>
    <n v="186.55041478092451"/>
    <n v="34.609585219075484"/>
    <n v="0.15649116123655038"/>
    <n v="4"/>
    <n v="884.64"/>
    <n v="0"/>
    <n v="394"/>
    <x v="0"/>
    <x v="0"/>
    <n v="158.551566529631"/>
  </r>
  <r>
    <s v="V061"/>
    <x v="47"/>
    <x v="1"/>
    <x v="2"/>
    <s v="Phones"/>
    <s v="TEC-PH-10002103"/>
    <s v="Jabra SPEAK 410"/>
    <s v="United States"/>
    <s v="CA-2014-150518"/>
    <x v="84"/>
    <d v="2014-11-24T00:00:00"/>
    <s v="Standard Class"/>
    <n v="5"/>
    <n v="11"/>
    <s v="Winter"/>
    <n v="281.97000000000003"/>
    <n v="214.06181880891381"/>
    <n v="67.908181191086214"/>
    <n v="0.24083477388050575"/>
    <n v="3"/>
    <n v="845.91000000000008"/>
    <n v="0"/>
    <n v="297"/>
    <x v="0"/>
    <x v="0"/>
    <n v="182.2533719194243"/>
  </r>
  <r>
    <s v="V044"/>
    <x v="69"/>
    <x v="0"/>
    <x v="0"/>
    <s v="Bookcases"/>
    <s v="FUR-BO-10002213"/>
    <s v="DMI Eclipse Executive Suite Bookcases"/>
    <s v="United States"/>
    <s v="CA-2016-107104"/>
    <x v="491"/>
    <d v="2016-11-30T00:00:00"/>
    <s v="Standard Class"/>
    <n v="4"/>
    <n v="11"/>
    <s v="Winter"/>
    <n v="3406.6640000000002"/>
    <n v="2806.8740683066062"/>
    <n v="599.78993169339401"/>
    <n v="0.1760637185508738"/>
    <n v="8"/>
    <n v="27253.312000000002"/>
    <n v="0.15"/>
    <n v="178"/>
    <x v="0"/>
    <x v="0"/>
    <n v="1371.548607257022"/>
  </r>
  <r>
    <s v="V111"/>
    <x v="52"/>
    <x v="0"/>
    <x v="1"/>
    <s v="Art"/>
    <s v="OFF-AR-10004269"/>
    <s v="Newell 31"/>
    <s v="United States"/>
    <s v="CA-2016-107104"/>
    <x v="491"/>
    <d v="2016-11-30T00:00:00"/>
    <s v="Standard Class"/>
    <n v="4"/>
    <n v="11"/>
    <s v="Winter"/>
    <n v="37.17"/>
    <n v="31.459978660523092"/>
    <n v="5.7100213394769099"/>
    <n v="0.15361908365555313"/>
    <n v="9"/>
    <n v="334.53000000000003"/>
    <n v="0"/>
    <n v="265"/>
    <x v="0"/>
    <x v="1"/>
    <n v="12.594807263312919"/>
  </r>
  <r>
    <s v="V138"/>
    <x v="12"/>
    <x v="4"/>
    <x v="1"/>
    <s v="Appliances"/>
    <s v="OFF-AP-10000055"/>
    <s v="Belkin F9S820V06 8 Outlet Surge"/>
    <s v="United States"/>
    <s v="CA-2016-107104"/>
    <x v="491"/>
    <d v="2016-11-30T00:00:00"/>
    <s v="Standard Class"/>
    <n v="4"/>
    <n v="11"/>
    <s v="Winter"/>
    <n v="64.959999999999994"/>
    <n v="49.173971993497943"/>
    <n v="15.78602800650205"/>
    <n v="0.24301151487841829"/>
    <n v="2"/>
    <n v="129.91999999999999"/>
    <n v="0"/>
    <n v="138"/>
    <x v="0"/>
    <x v="2"/>
    <n v="48.139114851300143"/>
  </r>
  <r>
    <s v="V023"/>
    <x v="123"/>
    <x v="4"/>
    <x v="0"/>
    <s v="Furnishings"/>
    <s v="FUR-FU-10002937"/>
    <s v="GE 48&quot; Fluorescent Tube, Cool White Energy Saver, 34 Watts, 30/Box"/>
    <s v="United States"/>
    <s v="CA-2016-107104"/>
    <x v="491"/>
    <d v="2016-11-30T00:00:00"/>
    <s v="Standard Class"/>
    <n v="4"/>
    <n v="11"/>
    <s v="Winter"/>
    <n v="595.38"/>
    <n v="463.11541422820102"/>
    <n v="132.26458577179898"/>
    <n v="0.22215154316873087"/>
    <n v="6"/>
    <n v="3572.2799999999997"/>
    <n v="0"/>
    <n v="407"/>
    <x v="0"/>
    <x v="0"/>
    <n v="190.9463978517831"/>
  </r>
  <r>
    <s v="V064"/>
    <x v="63"/>
    <x v="3"/>
    <x v="2"/>
    <s v="Accessories"/>
    <s v="TEC-AC-10001874"/>
    <s v="Logitech Wireless Anywhere Mouse MX for PC and Mac"/>
    <s v="United States"/>
    <s v="CA-2017-161893"/>
    <x v="205"/>
    <d v="2017-01-27T00:00:00"/>
    <s v="Standard Class"/>
    <n v="4"/>
    <n v="1"/>
    <s v="Winter"/>
    <n v="95.983999999999995"/>
    <n v="72.804456312582431"/>
    <n v="23.179543687417564"/>
    <n v="0.24149382904877442"/>
    <n v="2"/>
    <n v="191.96799999999999"/>
    <n v="0.2"/>
    <n v="313"/>
    <x v="0"/>
    <x v="2"/>
    <n v="132.15966285267729"/>
  </r>
  <r>
    <s v="V127"/>
    <x v="39"/>
    <x v="2"/>
    <x v="1"/>
    <s v="Binders"/>
    <s v="OFF-BI-10004506"/>
    <s v="Wilson Jones data.warehouse D-Ring Binders with DublLock"/>
    <s v="United States"/>
    <s v="CA-2017-161893"/>
    <x v="205"/>
    <d v="2017-01-27T00:00:00"/>
    <s v="Standard Class"/>
    <n v="4"/>
    <n v="1"/>
    <s v="Winter"/>
    <n v="4.9379999999999997"/>
    <n v="3.3141215687330021"/>
    <n v="1.6238784312669976"/>
    <n v="0.32885346927237702"/>
    <n v="2"/>
    <n v="9.8759999999999994"/>
    <n v="0.7"/>
    <n v="230"/>
    <x v="0"/>
    <x v="1"/>
    <n v="9.985130384727082"/>
  </r>
  <r>
    <s v="V041"/>
    <x v="130"/>
    <x v="3"/>
    <x v="0"/>
    <s v="Furnishings"/>
    <s v="FUR-FU-10001876"/>
    <s v="Computer Room Manger, 14&quot;"/>
    <s v="United States"/>
    <s v="CA-2014-156160"/>
    <x v="358"/>
    <d v="2014-09-29T00:00:00"/>
    <s v="Standard Class"/>
    <n v="7"/>
    <n v="9"/>
    <s v="Autumn"/>
    <n v="97.44"/>
    <n v="68.92922630425555"/>
    <n v="28.510773695744447"/>
    <n v="0.29259825221412611"/>
    <n v="3"/>
    <n v="292.32"/>
    <n v="0"/>
    <n v="256"/>
    <x v="1"/>
    <x v="2"/>
    <n v="62.645155343410252"/>
  </r>
  <r>
    <s v="V142"/>
    <x v="48"/>
    <x v="2"/>
    <x v="1"/>
    <s v="Binders"/>
    <s v="OFF-BI-10003355"/>
    <s v="Cardinal Holdit Business Card Pockets"/>
    <s v="United States"/>
    <s v="CA-2014-156160"/>
    <x v="358"/>
    <d v="2014-09-29T00:00:00"/>
    <s v="Standard Class"/>
    <n v="7"/>
    <n v="9"/>
    <s v="Autumn"/>
    <n v="3.984"/>
    <n v="3.3535278710367882"/>
    <n v="0.63047212896321181"/>
    <n v="0.15825103638634835"/>
    <n v="1"/>
    <n v="3.984"/>
    <n v="0.2"/>
    <n v="481"/>
    <x v="1"/>
    <x v="1"/>
    <n v="5.3503969412158039"/>
  </r>
  <r>
    <s v="V102"/>
    <x v="66"/>
    <x v="2"/>
    <x v="1"/>
    <s v="Art"/>
    <s v="OFF-AR-10003876"/>
    <s v="Avery Hi-Liter GlideStik Fluorescent Highlighter, Yellow Ink"/>
    <s v="United States"/>
    <s v="CA-2014-156160"/>
    <x v="358"/>
    <d v="2014-09-29T00:00:00"/>
    <s v="Standard Class"/>
    <n v="7"/>
    <n v="9"/>
    <s v="Autumn"/>
    <n v="13.04"/>
    <n v="10.361515755921159"/>
    <n v="2.6784842440788399"/>
    <n v="0.20540523344162884"/>
    <n v="4"/>
    <n v="52.16"/>
    <n v="0"/>
    <n v="258"/>
    <x v="1"/>
    <x v="2"/>
    <n v="132.5509689941303"/>
  </r>
  <r>
    <s v="V016"/>
    <x v="137"/>
    <x v="2"/>
    <x v="0"/>
    <s v="Chairs"/>
    <s v="FUR-CH-10004983"/>
    <s v="Office Star - Mid Back Dual function Ergonomic High Back Chair with 2-Way Adjustable Arms"/>
    <s v="United States"/>
    <s v="CA-2014-156160"/>
    <x v="358"/>
    <d v="2014-09-29T00:00:00"/>
    <s v="Standard Class"/>
    <n v="7"/>
    <n v="9"/>
    <s v="Autumn"/>
    <n v="579.52800000000002"/>
    <n v="415.4796073428605"/>
    <n v="164.04839265713952"/>
    <n v="0.28307241868751726"/>
    <n v="4"/>
    <n v="2318.1120000000001"/>
    <n v="0.1"/>
    <n v="421"/>
    <x v="1"/>
    <x v="0"/>
    <n v="441.88936693928258"/>
  </r>
  <r>
    <s v="V112"/>
    <x v="53"/>
    <x v="2"/>
    <x v="1"/>
    <s v="Labels"/>
    <s v="OFF-LA-10001982"/>
    <s v="Smead Alpha-Z Color-Coded Name Labels First Letter Starter Set"/>
    <s v="United States"/>
    <s v="CA-2014-100860"/>
    <x v="959"/>
    <d v="2014-03-30T00:00:00"/>
    <s v="Second Class"/>
    <n v="4"/>
    <n v="3"/>
    <s v="Spring"/>
    <n v="18.75"/>
    <n v="12.37475711467054"/>
    <n v="6.3752428853294596"/>
    <n v="0.34001295388423786"/>
    <n v="5"/>
    <n v="93.75"/>
    <n v="0"/>
    <n v="326"/>
    <x v="0"/>
    <x v="1"/>
    <n v="10.11805317242403"/>
  </r>
  <r>
    <s v="V056"/>
    <x v="93"/>
    <x v="2"/>
    <x v="2"/>
    <s v="Phones"/>
    <s v="TEC-PH-10001459"/>
    <s v="Samsung Galaxy Mega 6.3"/>
    <s v="United States"/>
    <s v="CA-2016-160717"/>
    <x v="112"/>
    <d v="2016-06-11T00:00:00"/>
    <s v="Standard Class"/>
    <n v="5"/>
    <n v="6"/>
    <s v="Summer"/>
    <n v="3023.9279999999999"/>
    <n v="2049.5571512691681"/>
    <n v="974.37084873083177"/>
    <n v="0.32222025416307259"/>
    <n v="9"/>
    <n v="27215.351999999999"/>
    <n v="0.2"/>
    <n v="144"/>
    <x v="0"/>
    <x v="0"/>
    <n v="1365.495077785733"/>
  </r>
  <r>
    <s v="V091"/>
    <x v="55"/>
    <x v="4"/>
    <x v="2"/>
    <s v="Accessories"/>
    <s v="TEC-AC-10002134"/>
    <s v="Rosewill 107 Normal Keys USB Wired Standard Keyboard"/>
    <s v="United States"/>
    <s v="CA-2016-160717"/>
    <x v="112"/>
    <d v="2016-06-11T00:00:00"/>
    <s v="Standard Class"/>
    <n v="5"/>
    <n v="6"/>
    <s v="Summer"/>
    <n v="26.96"/>
    <n v="21.566713575025741"/>
    <n v="5.39328642497426"/>
    <n v="0.20004771605987612"/>
    <n v="2"/>
    <n v="53.92"/>
    <n v="0"/>
    <n v="300"/>
    <x v="0"/>
    <x v="1"/>
    <n v="26.552520633642299"/>
  </r>
  <r>
    <s v="V057"/>
    <x v="57"/>
    <x v="4"/>
    <x v="2"/>
    <s v="Phones"/>
    <s v="TEC-PH-10001760"/>
    <s v="Bose SoundLink Bluetooth Speaker"/>
    <s v="United States"/>
    <s v="CA-2016-160717"/>
    <x v="112"/>
    <d v="2016-06-11T00:00:00"/>
    <s v="Standard Class"/>
    <n v="5"/>
    <n v="6"/>
    <s v="Summer"/>
    <n v="477.6"/>
    <n v="347.16995154077659"/>
    <n v="130.43004845922343"/>
    <n v="0.27309474133003231"/>
    <n v="3"/>
    <n v="1432.8000000000002"/>
    <n v="0.2"/>
    <n v="121"/>
    <x v="0"/>
    <x v="0"/>
    <n v="321.61749330532388"/>
  </r>
  <r>
    <s v="V111"/>
    <x v="52"/>
    <x v="0"/>
    <x v="1"/>
    <s v="Storage"/>
    <s v="OFF-ST-10001511"/>
    <s v="Space Solutions Commercial Steel Shelving"/>
    <s v="United States"/>
    <s v="CA-2017-132619"/>
    <x v="515"/>
    <d v="2017-09-05T00:00:00"/>
    <s v="Standard Class"/>
    <n v="5"/>
    <n v="8"/>
    <s v="Autumn"/>
    <n v="193.95"/>
    <n v="164.0087035694979"/>
    <n v="29.941296430502092"/>
    <n v="0.15437636726219178"/>
    <n v="3"/>
    <n v="581.84999999999991"/>
    <n v="0"/>
    <n v="438"/>
    <x v="0"/>
    <x v="0"/>
    <n v="227.27114404227771"/>
  </r>
  <r>
    <s v="V100"/>
    <x v="17"/>
    <x v="1"/>
    <x v="1"/>
    <s v="Paper"/>
    <s v="OFF-PA-10003953"/>
    <s v="Xerox 218"/>
    <s v="United States"/>
    <s v="US-2015-120957"/>
    <x v="214"/>
    <d v="2015-12-07T00:00:00"/>
    <s v="Same Day"/>
    <n v="0"/>
    <n v="12"/>
    <s v="Winter"/>
    <n v="12.96"/>
    <n v="9.3745487313735048"/>
    <n v="3.5854512686264961"/>
    <n v="0.27665519048043952"/>
    <n v="2"/>
    <n v="25.92"/>
    <n v="0"/>
    <n v="341"/>
    <x v="0"/>
    <x v="1"/>
    <n v="4.2590906071601724"/>
  </r>
  <r>
    <s v="V005"/>
    <x v="103"/>
    <x v="4"/>
    <x v="0"/>
    <s v="Furnishings"/>
    <s v="FUR-FU-10003268"/>
    <s v="Eldon Radial Chair Mat for Low to Medium Pile Carpets"/>
    <s v="United States"/>
    <s v="CA-2017-157448"/>
    <x v="673"/>
    <d v="2017-11-20T00:00:00"/>
    <s v="Standard Class"/>
    <n v="4"/>
    <n v="11"/>
    <s v="Winter"/>
    <n v="119.94"/>
    <n v="83.71063537569843"/>
    <n v="36.229364624301567"/>
    <n v="0.30206240307071508"/>
    <n v="3"/>
    <n v="359.82"/>
    <n v="0"/>
    <n v="328"/>
    <x v="0"/>
    <x v="2"/>
    <n v="70.331475442128095"/>
  </r>
  <r>
    <s v="V044"/>
    <x v="69"/>
    <x v="0"/>
    <x v="0"/>
    <s v="Furnishings"/>
    <s v="FUR-FU-10001847"/>
    <s v="Eldon Image Series Black Desk Accessories"/>
    <s v="United States"/>
    <s v="CA-2017-157448"/>
    <x v="673"/>
    <d v="2017-11-20T00:00:00"/>
    <s v="Standard Class"/>
    <n v="4"/>
    <n v="11"/>
    <s v="Winter"/>
    <n v="12.42"/>
    <n v="9.1762054654069853"/>
    <n v="3.2437945345930146"/>
    <n v="0.26117508330056477"/>
    <n v="3"/>
    <n v="37.26"/>
    <n v="0"/>
    <n v="493"/>
    <x v="0"/>
    <x v="1"/>
    <n v="4.0309230704641337"/>
  </r>
  <r>
    <s v="V121"/>
    <x v="7"/>
    <x v="3"/>
    <x v="1"/>
    <s v="Binders"/>
    <s v="OFF-BI-10002764"/>
    <s v="Recycled Pressboard Report Cover with Reinforced Top Hinge"/>
    <s v="United States"/>
    <s v="CA-2016-126270"/>
    <x v="131"/>
    <d v="2016-04-27T00:00:00"/>
    <s v="Standard Class"/>
    <n v="4"/>
    <n v="4"/>
    <s v="Spring"/>
    <n v="18.088000000000001"/>
    <n v="13.07350100588682"/>
    <n v="5.0144989941131808"/>
    <n v="0.27722794085101615"/>
    <n v="7"/>
    <n v="126.61600000000001"/>
    <n v="0.2"/>
    <n v="337"/>
    <x v="0"/>
    <x v="1"/>
    <n v="6.1648653096166086"/>
  </r>
  <r>
    <s v="V130"/>
    <x v="34"/>
    <x v="1"/>
    <x v="1"/>
    <s v="Envelopes"/>
    <s v="OFF-EN-10004386"/>
    <s v="Recycled Interoffice Envelopes with String and Button Closure, 10 x 13"/>
    <s v="United States"/>
    <s v="CA-2016-126270"/>
    <x v="131"/>
    <d v="2016-04-27T00:00:00"/>
    <s v="Standard Class"/>
    <n v="4"/>
    <n v="4"/>
    <s v="Spring"/>
    <n v="71.97"/>
    <n v="50.661227305783243"/>
    <n v="21.308772694216756"/>
    <n v="0.296078542367886"/>
    <n v="3"/>
    <n v="215.91"/>
    <n v="0"/>
    <n v="248"/>
    <x v="0"/>
    <x v="1"/>
    <n v="17.75908260017955"/>
  </r>
  <r>
    <s v="V116"/>
    <x v="62"/>
    <x v="2"/>
    <x v="1"/>
    <s v="Labels"/>
    <s v="OFF-LA-10001569"/>
    <s v="Avery 499"/>
    <s v="United States"/>
    <s v="CA-2017-145275"/>
    <x v="459"/>
    <d v="2017-04-06T00:00:00"/>
    <s v="Standard Class"/>
    <n v="4"/>
    <n v="4"/>
    <s v="Spring"/>
    <n v="14.94"/>
    <n v="9.7850049231657863"/>
    <n v="5.1549950768342132"/>
    <n v="0.34504652455382956"/>
    <n v="3"/>
    <n v="44.82"/>
    <n v="0"/>
    <n v="372"/>
    <x v="0"/>
    <x v="1"/>
    <n v="9.2735521173241509"/>
  </r>
  <r>
    <s v="V115"/>
    <x v="44"/>
    <x v="1"/>
    <x v="1"/>
    <s v="Art"/>
    <s v="OFF-AR-10001446"/>
    <s v="Newell 309"/>
    <s v="United States"/>
    <s v="CA-2015-133396"/>
    <x v="863"/>
    <d v="2015-08-15T00:00:00"/>
    <s v="First Class"/>
    <n v="2"/>
    <n v="8"/>
    <s v="Autumn"/>
    <n v="64.680000000000007"/>
    <n v="52.305621929080552"/>
    <n v="12.374378070919455"/>
    <n v="0.19131691513480911"/>
    <n v="7"/>
    <n v="452.76000000000005"/>
    <n v="0.2"/>
    <n v="166"/>
    <x v="0"/>
    <x v="1"/>
    <n v="16.65764689264363"/>
  </r>
  <r>
    <s v="V079"/>
    <x v="138"/>
    <x v="2"/>
    <x v="2"/>
    <s v="Phones"/>
    <s v="TEC-PH-10003442"/>
    <s v="Samsung Replacement EH64AVFWE Premium Headset"/>
    <s v="United States"/>
    <s v="US-2017-140312"/>
    <x v="38"/>
    <d v="2017-11-19T00:00:00"/>
    <s v="Standard Class"/>
    <n v="6"/>
    <n v="11"/>
    <s v="Winter"/>
    <n v="22"/>
    <n v="17.14358383749321"/>
    <n v="4.8564161625067896"/>
    <n v="0.22074618920485409"/>
    <n v="5"/>
    <n v="110"/>
    <n v="0.2"/>
    <n v="106"/>
    <x v="1"/>
    <x v="0"/>
    <n v="9.8386991009990741"/>
  </r>
  <r>
    <s v="V100"/>
    <x v="17"/>
    <x v="0"/>
    <x v="1"/>
    <s v="Paper"/>
    <s v="OFF-PA-10000477"/>
    <s v="Xerox 1952"/>
    <s v="United States"/>
    <s v="CA-2016-114867"/>
    <x v="443"/>
    <d v="2016-12-28T00:00:00"/>
    <s v="Standard Class"/>
    <n v="5"/>
    <n v="12"/>
    <s v="Winter"/>
    <n v="7.968"/>
    <n v="6.7111690655931184"/>
    <n v="1.2568309344068815"/>
    <n v="0.15773480602496004"/>
    <n v="2"/>
    <n v="15.936"/>
    <n v="0.2"/>
    <n v="332"/>
    <x v="0"/>
    <x v="1"/>
    <n v="19.9386616544699"/>
  </r>
  <r>
    <s v="V086"/>
    <x v="133"/>
    <x v="0"/>
    <x v="2"/>
    <s v="Phones"/>
    <s v="TEC-PH-10002645"/>
    <s v="LG G2"/>
    <s v="United States"/>
    <s v="CA-2016-114867"/>
    <x v="443"/>
    <d v="2016-12-28T00:00:00"/>
    <s v="Standard Class"/>
    <n v="5"/>
    <n v="12"/>
    <s v="Winter"/>
    <n v="1499.97"/>
    <n v="1228.1675021798901"/>
    <n v="271.80249782010992"/>
    <n v="0.181205289319193"/>
    <n v="5"/>
    <n v="7499.85"/>
    <n v="0.4"/>
    <n v="456"/>
    <x v="0"/>
    <x v="2"/>
    <n v="132.5509689941303"/>
  </r>
  <r>
    <s v="V102"/>
    <x v="66"/>
    <x v="4"/>
    <x v="1"/>
    <s v="Storage"/>
    <s v="OFF-ST-10003123"/>
    <s v="Fellowes Bases and Tops For Staxonsteel/High-Stak Systems"/>
    <s v="United States"/>
    <s v="US-2014-164644"/>
    <x v="192"/>
    <d v="2014-07-24T00:00:00"/>
    <s v="Second Class"/>
    <n v="2"/>
    <n v="7"/>
    <s v="Summer"/>
    <n v="26.632000000000001"/>
    <n v="21.965532343777479"/>
    <n v="4.6664676562225225"/>
    <n v="0.17522032352893219"/>
    <n v="1"/>
    <n v="26.632000000000001"/>
    <n v="0.2"/>
    <n v="391"/>
    <x v="0"/>
    <x v="2"/>
    <n v="59.835630347366333"/>
  </r>
  <r>
    <s v="V036"/>
    <x v="126"/>
    <x v="1"/>
    <x v="0"/>
    <s v="Furnishings"/>
    <s v="FUR-FU-10001617"/>
    <s v="Executive Impressions 8-1/2&quot; Career Panel/Partition Cubicle Clock"/>
    <s v="United States"/>
    <s v="CA-2016-137393"/>
    <x v="715"/>
    <d v="2016-05-10T00:00:00"/>
    <s v="Standard Class"/>
    <n v="4"/>
    <n v="5"/>
    <s v="Summer"/>
    <n v="41.6"/>
    <n v="29.07233143031495"/>
    <n v="12.527668569685051"/>
    <n v="0.30114587907896756"/>
    <n v="4"/>
    <n v="166.4"/>
    <n v="0"/>
    <n v="355"/>
    <x v="0"/>
    <x v="1"/>
    <n v="11.76625683894415"/>
  </r>
  <r>
    <s v="V113"/>
    <x v="117"/>
    <x v="2"/>
    <x v="1"/>
    <s v="Envelopes"/>
    <s v="OFF-EN-10003862"/>
    <s v="Laser &amp; Ink Jet Business Envelopes"/>
    <s v="United States"/>
    <s v="US-2014-120175"/>
    <x v="683"/>
    <d v="2014-12-03T00:00:00"/>
    <s v="Standard Class"/>
    <n v="5"/>
    <n v="11"/>
    <s v="Winter"/>
    <n v="64.02"/>
    <n v="48.24330185115128"/>
    <n v="15.776698148848716"/>
    <n v="0.24643389798264162"/>
    <n v="6"/>
    <n v="384.12"/>
    <n v="0"/>
    <n v="166"/>
    <x v="0"/>
    <x v="1"/>
    <n v="23.3573099649767"/>
  </r>
  <r>
    <s v="V142"/>
    <x v="48"/>
    <x v="2"/>
    <x v="1"/>
    <s v="Art"/>
    <s v="OFF-AR-10001573"/>
    <s v="American Pencil"/>
    <s v="United States"/>
    <s v="CA-2016-144785"/>
    <x v="724"/>
    <d v="2016-04-23T00:00:00"/>
    <s v="Standard Class"/>
    <n v="5"/>
    <n v="4"/>
    <s v="Spring"/>
    <n v="6.99"/>
    <n v="4.998610275984249"/>
    <n v="1.9913897240157512"/>
    <n v="0.28489123376477127"/>
    <n v="3"/>
    <n v="20.97"/>
    <n v="0"/>
    <n v="349"/>
    <x v="0"/>
    <x v="1"/>
    <n v="2.443724616236453"/>
  </r>
  <r>
    <s v="V138"/>
    <x v="12"/>
    <x v="2"/>
    <x v="1"/>
    <s v="Supplies"/>
    <s v="OFF-SU-10004290"/>
    <s v="Acme Design Line 8&quot; Stainless Steel Bent Scissors w/Champagne Handles, 3-1/8&quot; Cut"/>
    <s v="United States"/>
    <s v="CA-2016-144785"/>
    <x v="724"/>
    <d v="2016-04-23T00:00:00"/>
    <s v="Standard Class"/>
    <n v="5"/>
    <n v="4"/>
    <s v="Spring"/>
    <n v="6.84"/>
    <n v="5.2182071180112501"/>
    <n v="1.6217928819887497"/>
    <n v="0.23710422251297511"/>
    <n v="1"/>
    <n v="6.84"/>
    <n v="0"/>
    <n v="176"/>
    <x v="0"/>
    <x v="1"/>
    <n v="10.85816338060908"/>
  </r>
  <r>
    <s v="V131"/>
    <x v="41"/>
    <x v="4"/>
    <x v="1"/>
    <s v="Storage"/>
    <s v="OFF-ST-10000046"/>
    <s v="Fellowes Super Stor/Drawer Files"/>
    <s v="United States"/>
    <s v="CA-2015-130113"/>
    <x v="17"/>
    <d v="2015-12-31T00:00:00"/>
    <s v="Standard Class"/>
    <n v="4"/>
    <n v="12"/>
    <s v="Winter"/>
    <n v="323.10000000000002"/>
    <n v="269.07459520912471"/>
    <n v="54.025404790875314"/>
    <n v="0.16720954748027023"/>
    <n v="2"/>
    <n v="646.20000000000005"/>
    <n v="0"/>
    <n v="186"/>
    <x v="0"/>
    <x v="0"/>
    <n v="184.74552991885889"/>
  </r>
  <r>
    <s v="V070"/>
    <x v="59"/>
    <x v="3"/>
    <x v="2"/>
    <s v="Phones"/>
    <s v="TEC-PH-10003505"/>
    <s v="Geemarc AmpliPOWER60"/>
    <s v="United States"/>
    <s v="CA-2015-130113"/>
    <x v="17"/>
    <d v="2015-12-31T00:00:00"/>
    <s v="Standard Class"/>
    <n v="4"/>
    <n v="12"/>
    <s v="Winter"/>
    <n v="668.16"/>
    <n v="476.61799076393407"/>
    <n v="191.54200923606589"/>
    <n v="0.28667087110282852"/>
    <n v="9"/>
    <n v="6013.44"/>
    <n v="0.2"/>
    <n v="351"/>
    <x v="0"/>
    <x v="0"/>
    <n v="194.6750090698948"/>
  </r>
  <r>
    <s v="V102"/>
    <x v="66"/>
    <x v="4"/>
    <x v="1"/>
    <s v="Labels"/>
    <s v="OFF-LA-10004559"/>
    <s v="Avery 49"/>
    <s v="United States"/>
    <s v="CA-2017-122770"/>
    <x v="1096"/>
    <d v="2017-12-18T00:00:00"/>
    <s v="Standard Class"/>
    <n v="5"/>
    <n v="12"/>
    <s v="Winter"/>
    <n v="8.64"/>
    <n v="6.3354398908541114"/>
    <n v="2.3045601091458892"/>
    <n v="0.26673149411410751"/>
    <n v="3"/>
    <n v="25.92"/>
    <n v="0"/>
    <n v="321"/>
    <x v="0"/>
    <x v="1"/>
    <n v="5.8362947149711353"/>
  </r>
  <r>
    <s v="V124"/>
    <x v="15"/>
    <x v="2"/>
    <x v="1"/>
    <s v="Paper"/>
    <s v="OFF-PA-10003172"/>
    <s v="Xerox 1996"/>
    <s v="United States"/>
    <s v="CA-2017-122770"/>
    <x v="1096"/>
    <d v="2017-12-18T00:00:00"/>
    <s v="Standard Class"/>
    <n v="5"/>
    <n v="12"/>
    <s v="Winter"/>
    <n v="38.880000000000003"/>
    <n v="30.219165450229539"/>
    <n v="8.6608345497704633"/>
    <n v="0.22275809027187404"/>
    <n v="6"/>
    <n v="233.28000000000003"/>
    <n v="0"/>
    <n v="171"/>
    <x v="0"/>
    <x v="1"/>
    <n v="9.7230852246452262"/>
  </r>
  <r>
    <s v="V047"/>
    <x v="22"/>
    <x v="3"/>
    <x v="0"/>
    <s v="Furnishings"/>
    <s v="FUR-FU-10001473"/>
    <s v="Eldon Executive Woodline II Desk Accessories, Mahogany"/>
    <s v="United States"/>
    <s v="CA-2017-122770"/>
    <x v="1096"/>
    <d v="2017-12-18T00:00:00"/>
    <s v="Standard Class"/>
    <n v="5"/>
    <n v="12"/>
    <s v="Winter"/>
    <n v="201.04"/>
    <n v="156.10824048571541"/>
    <n v="44.931759514284579"/>
    <n v="0.22349661517252578"/>
    <n v="8"/>
    <n v="1608.32"/>
    <n v="0"/>
    <n v="301"/>
    <x v="0"/>
    <x v="2"/>
    <n v="59.683902371457869"/>
  </r>
  <r>
    <s v="V119"/>
    <x v="20"/>
    <x v="4"/>
    <x v="1"/>
    <s v="Paper"/>
    <s v="OFF-PA-10000232"/>
    <s v="Xerox 1975"/>
    <s v="United States"/>
    <s v="CA-2017-122770"/>
    <x v="1096"/>
    <d v="2017-12-18T00:00:00"/>
    <s v="Standard Class"/>
    <n v="5"/>
    <n v="12"/>
    <s v="Winter"/>
    <n v="12.96"/>
    <n v="10.283393041944359"/>
    <n v="2.6766069580556415"/>
    <n v="0.20652831466478713"/>
    <n v="2"/>
    <n v="25.92"/>
    <n v="0"/>
    <n v="158"/>
    <x v="0"/>
    <x v="1"/>
    <n v="1.41969686905339"/>
  </r>
  <r>
    <s v="V052"/>
    <x v="128"/>
    <x v="4"/>
    <x v="2"/>
    <s v="Accessories"/>
    <s v="TEC-AC-10000682"/>
    <s v="Kensington K72356US Mouse-in-a-Box USB Desktop Mouse"/>
    <s v="United States"/>
    <s v="CA-2017-118668"/>
    <x v="460"/>
    <d v="2017-01-04T00:00:00"/>
    <s v="Second Class"/>
    <n v="2"/>
    <n v="1"/>
    <s v="Winter"/>
    <n v="16.59"/>
    <n v="13.92560647766377"/>
    <n v="2.6643935223362298"/>
    <n v="0.16060238229874804"/>
    <n v="1"/>
    <n v="16.59"/>
    <n v="0"/>
    <n v="375"/>
    <x v="0"/>
    <x v="1"/>
    <n v="27.793408103361489"/>
  </r>
  <r>
    <s v="V117"/>
    <x v="104"/>
    <x v="2"/>
    <x v="1"/>
    <s v="Art"/>
    <s v="OFF-AR-10003405"/>
    <s v="Dixon My First Ticonderoga Pencil, #2"/>
    <s v="United States"/>
    <s v="CA-2017-116498"/>
    <x v="1109"/>
    <d v="2017-06-03T00:00:00"/>
    <s v="Standard Class"/>
    <n v="4"/>
    <n v="5"/>
    <s v="Summer"/>
    <n v="35.1"/>
    <n v="29.693361876868671"/>
    <n v="5.4066381231313301"/>
    <n v="0.15403527416328575"/>
    <n v="6"/>
    <n v="210.60000000000002"/>
    <n v="0"/>
    <n v="320"/>
    <x v="0"/>
    <x v="1"/>
    <n v="11.52316362810144"/>
  </r>
  <r>
    <s v="V117"/>
    <x v="104"/>
    <x v="0"/>
    <x v="1"/>
    <s v="Binders"/>
    <s v="OFF-BI-10000301"/>
    <s v="GBC Instant Report Kit"/>
    <s v="United States"/>
    <s v="US-2017-130603"/>
    <x v="1033"/>
    <d v="2017-10-06T00:00:00"/>
    <s v="Standard Class"/>
    <n v="6"/>
    <n v="9"/>
    <s v="Autumn"/>
    <n v="11.646000000000001"/>
    <n v="8.9829401157788453"/>
    <n v="2.6630598842211555"/>
    <n v="0.22866734365629016"/>
    <n v="9"/>
    <n v="104.81400000000001"/>
    <n v="0.8"/>
    <n v="256"/>
    <x v="1"/>
    <x v="1"/>
    <n v="11.58454798316961"/>
  </r>
  <r>
    <s v="V106"/>
    <x v="110"/>
    <x v="3"/>
    <x v="1"/>
    <s v="Paper"/>
    <s v="OFF-PA-10001534"/>
    <s v="Xerox 230"/>
    <s v="United States"/>
    <s v="US-2017-135986"/>
    <x v="308"/>
    <d v="2017-06-27T00:00:00"/>
    <s v="Standard Class"/>
    <n v="7"/>
    <n v="6"/>
    <s v="Summer"/>
    <n v="32.4"/>
    <n v="27.17096959347322"/>
    <n v="5.2290304065267783"/>
    <n v="0.1613898273619376"/>
    <n v="5"/>
    <n v="162"/>
    <n v="0"/>
    <n v="280"/>
    <x v="1"/>
    <x v="1"/>
    <n v="13.42470844376145"/>
  </r>
  <r>
    <s v="V091"/>
    <x v="55"/>
    <x v="0"/>
    <x v="2"/>
    <s v="Phones"/>
    <s v="TEC-PH-10003691"/>
    <s v="BlackBerry Q10"/>
    <s v="United States"/>
    <s v="US-2017-135986"/>
    <x v="308"/>
    <d v="2017-06-27T00:00:00"/>
    <s v="Standard Class"/>
    <n v="7"/>
    <n v="6"/>
    <s v="Summer"/>
    <n v="503.96"/>
    <n v="408.58974780697957"/>
    <n v="95.370252193020406"/>
    <n v="0.18924171004250417"/>
    <n v="4"/>
    <n v="2015.84"/>
    <n v="0"/>
    <n v="312"/>
    <x v="1"/>
    <x v="0"/>
    <n v="283.63144597664058"/>
  </r>
  <r>
    <s v="V142"/>
    <x v="48"/>
    <x v="1"/>
    <x v="1"/>
    <s v="Art"/>
    <s v="OFF-AR-10001545"/>
    <s v="Newell 326"/>
    <s v="United States"/>
    <s v="CA-2017-140536"/>
    <x v="1095"/>
    <d v="2017-04-05T00:00:00"/>
    <s v="First Class"/>
    <n v="1"/>
    <n v="4"/>
    <s v="Spring"/>
    <n v="7.04"/>
    <n v="4.7334662367486002"/>
    <n v="2.3065337632513998"/>
    <n v="0.32763263682548294"/>
    <n v="4"/>
    <n v="28.16"/>
    <n v="0"/>
    <n v="228"/>
    <x v="0"/>
    <x v="1"/>
    <n v="3.0088622877537392"/>
  </r>
  <r>
    <s v="V042"/>
    <x v="111"/>
    <x v="4"/>
    <x v="0"/>
    <s v="Bookcases"/>
    <s v="FUR-BO-10001811"/>
    <s v="Atlantic Metals Mobile 5-Shelf Bookcases, Custom Colors"/>
    <s v="United States"/>
    <s v="CA-2015-130183"/>
    <x v="50"/>
    <d v="2015-11-17T00:00:00"/>
    <s v="Standard Class"/>
    <n v="4"/>
    <n v="11"/>
    <s v="Winter"/>
    <n v="613.99919999999997"/>
    <n v="444.65647459609869"/>
    <n v="169.34272540390128"/>
    <n v="0.27580284372341413"/>
    <n v="3"/>
    <n v="1841.9975999999999"/>
    <n v="0.32"/>
    <n v="342"/>
    <x v="0"/>
    <x v="0"/>
    <n v="455.32454236229518"/>
  </r>
  <r>
    <s v="V114"/>
    <x v="13"/>
    <x v="2"/>
    <x v="1"/>
    <s v="Storage"/>
    <s v="OFF-ST-10001837"/>
    <s v="SAFCO Mobile Desk Side File, Wire Frame"/>
    <s v="United States"/>
    <s v="CA-2015-107902"/>
    <x v="834"/>
    <d v="2015-09-02T00:00:00"/>
    <s v="Standard Class"/>
    <n v="5"/>
    <n v="8"/>
    <s v="Autumn"/>
    <n v="470.36"/>
    <n v="316.78882383104752"/>
    <n v="153.57117616895249"/>
    <n v="0.3264971004527436"/>
    <n v="11"/>
    <n v="5173.96"/>
    <n v="0"/>
    <n v="271"/>
    <x v="0"/>
    <x v="0"/>
    <n v="143.64432677972351"/>
  </r>
  <r>
    <s v="V112"/>
    <x v="53"/>
    <x v="1"/>
    <x v="1"/>
    <s v="Paper"/>
    <s v="OFF-PA-10000551"/>
    <s v="Array Memo Cubes"/>
    <s v="United States"/>
    <s v="CA-2017-130148"/>
    <x v="241"/>
    <d v="2017-09-28T00:00:00"/>
    <s v="Second Class"/>
    <n v="4"/>
    <n v="9"/>
    <s v="Autumn"/>
    <n v="31.08"/>
    <n v="25.906173578406111"/>
    <n v="5.1738264215938869"/>
    <n v="0.1664680315828149"/>
    <n v="6"/>
    <n v="186.48"/>
    <n v="0"/>
    <n v="464"/>
    <x v="0"/>
    <x v="1"/>
    <n v="11.64444336726034"/>
  </r>
  <r>
    <s v="V113"/>
    <x v="117"/>
    <x v="4"/>
    <x v="1"/>
    <s v="Supplies"/>
    <s v="OFF-SU-10001574"/>
    <s v="Acme Value Line Scissors"/>
    <s v="United States"/>
    <s v="CA-2017-130148"/>
    <x v="241"/>
    <d v="2017-09-28T00:00:00"/>
    <s v="Second Class"/>
    <n v="4"/>
    <n v="9"/>
    <s v="Autumn"/>
    <n v="7.3"/>
    <n v="5.3077443364382626"/>
    <n v="1.9922556635617372"/>
    <n v="0.27291173473448455"/>
    <n v="2"/>
    <n v="14.6"/>
    <n v="0"/>
    <n v="369"/>
    <x v="0"/>
    <x v="1"/>
    <n v="2.626422365965619"/>
  </r>
  <r>
    <s v="V103"/>
    <x v="33"/>
    <x v="0"/>
    <x v="1"/>
    <s v="Appliances"/>
    <s v="OFF-AP-10002892"/>
    <s v="Belkin F5C206VTEL 6 Outlet Surge"/>
    <s v="United States"/>
    <s v="US-2016-151260"/>
    <x v="25"/>
    <d v="2016-12-14T00:00:00"/>
    <s v="First Class"/>
    <n v="3"/>
    <n v="12"/>
    <s v="Winter"/>
    <n v="73.536000000000001"/>
    <n v="61.098991444159253"/>
    <n v="12.437008555840748"/>
    <n v="0.16912816247607632"/>
    <n v="4"/>
    <n v="294.14400000000001"/>
    <n v="0.2"/>
    <n v="262"/>
    <x v="0"/>
    <x v="1"/>
    <n v="31.04224535325093"/>
  </r>
  <r>
    <s v="V107"/>
    <x v="38"/>
    <x v="1"/>
    <x v="1"/>
    <s v="Labels"/>
    <s v="OFF-LA-10003930"/>
    <s v="Dot Matrix Printer Tape Reel Labels, White, 5000/Box"/>
    <s v="United States"/>
    <s v="CA-2014-144281"/>
    <x v="1226"/>
    <d v="2014-06-15T00:00:00"/>
    <s v="Second Class"/>
    <n v="5"/>
    <n v="6"/>
    <s v="Summer"/>
    <n v="491.55"/>
    <n v="321.09447008165182"/>
    <n v="170.45552991834819"/>
    <n v="0.34677149815552472"/>
    <n v="5"/>
    <n v="2457.75"/>
    <n v="0"/>
    <n v="123"/>
    <x v="0"/>
    <x v="0"/>
    <n v="219.56074679475711"/>
  </r>
  <r>
    <s v="V018"/>
    <x v="90"/>
    <x v="2"/>
    <x v="0"/>
    <s v="Furnishings"/>
    <s v="FUR-FU-10001037"/>
    <s v="DAX Charcoal/Nickel-Tone Document Frame, 5 x 7"/>
    <s v="United States"/>
    <s v="CA-2016-122511"/>
    <x v="21"/>
    <d v="2016-03-11T00:00:00"/>
    <s v="Same Day"/>
    <n v="0"/>
    <n v="3"/>
    <s v="Spring"/>
    <n v="30.335999999999999"/>
    <n v="24.652954983267851"/>
    <n v="5.683045016732148"/>
    <n v="0.18733666326253126"/>
    <n v="4"/>
    <n v="121.34399999999999"/>
    <n v="0.2"/>
    <n v="292"/>
    <x v="0"/>
    <x v="1"/>
    <n v="12.322263613939951"/>
  </r>
  <r>
    <s v="V133"/>
    <x v="42"/>
    <x v="4"/>
    <x v="1"/>
    <s v="Paper"/>
    <s v="OFF-PA-10004569"/>
    <s v="Wirebound Message Books, Two 4 1/4&quot; x 5&quot; Forms per Page"/>
    <s v="United States"/>
    <s v="CA-2017-154116"/>
    <x v="934"/>
    <d v="2017-12-19T00:00:00"/>
    <s v="Standard Class"/>
    <n v="4"/>
    <n v="12"/>
    <s v="Winter"/>
    <n v="22.83"/>
    <n v="15.984006882195921"/>
    <n v="6.8459931178040776"/>
    <n v="0.29986829250127367"/>
    <n v="3"/>
    <n v="68.489999999999995"/>
    <n v="0"/>
    <n v="465"/>
    <x v="0"/>
    <x v="1"/>
    <n v="9.1319999999999997"/>
  </r>
  <r>
    <s v="V140"/>
    <x v="80"/>
    <x v="4"/>
    <x v="1"/>
    <s v="Appliances"/>
    <s v="OFF-AP-10000027"/>
    <s v="Hoover Commercial SteamVac"/>
    <s v="United States"/>
    <s v="CA-2017-154116"/>
    <x v="934"/>
    <d v="2017-12-19T00:00:00"/>
    <s v="Standard Class"/>
    <n v="4"/>
    <n v="12"/>
    <s v="Winter"/>
    <n v="54.32"/>
    <n v="40.164749159555441"/>
    <n v="14.155250840444559"/>
    <n v="0.26059003756341237"/>
    <n v="4"/>
    <n v="217.28"/>
    <n v="0"/>
    <n v="489"/>
    <x v="0"/>
    <x v="1"/>
    <n v="26.841263060196461"/>
  </r>
  <r>
    <s v="V071"/>
    <x v="114"/>
    <x v="2"/>
    <x v="2"/>
    <s v="Phones"/>
    <s v="TEC-PH-10000675"/>
    <s v="Panasonic KX TS3282B Corded phone"/>
    <s v="United States"/>
    <s v="CA-2017-154116"/>
    <x v="934"/>
    <d v="2017-12-19T00:00:00"/>
    <s v="Standard Class"/>
    <n v="4"/>
    <n v="12"/>
    <s v="Winter"/>
    <n v="196.77600000000001"/>
    <n v="138.8836622767939"/>
    <n v="57.892337723206111"/>
    <n v="0.29420426130832067"/>
    <n v="3"/>
    <n v="590.32799999999997"/>
    <n v="0.2"/>
    <n v="393"/>
    <x v="0"/>
    <x v="2"/>
    <n v="132.5509689941303"/>
  </r>
  <r>
    <s v="V117"/>
    <x v="104"/>
    <x v="4"/>
    <x v="1"/>
    <s v="Fasteners"/>
    <s v="OFF-FA-10003059"/>
    <s v="Assorted Color Push Pins"/>
    <s v="United States"/>
    <s v="CA-2016-105291"/>
    <x v="859"/>
    <d v="2016-11-04T00:00:00"/>
    <s v="Standard Class"/>
    <n v="5"/>
    <n v="10"/>
    <s v="Autumn"/>
    <n v="3.62"/>
    <n v="2.8340534944910978"/>
    <n v="0.78594650550890233"/>
    <n v="0.21711229433947576"/>
    <n v="2"/>
    <n v="7.24"/>
    <n v="0"/>
    <n v="228"/>
    <x v="0"/>
    <x v="1"/>
    <n v="2.123515397367568"/>
  </r>
  <r>
    <s v="V117"/>
    <x v="104"/>
    <x v="1"/>
    <x v="1"/>
    <s v="Paper"/>
    <s v="OFF-PA-10003256"/>
    <s v="Avery Personal Creations Heavyweight Cards"/>
    <s v="United States"/>
    <s v="CA-2017-147032"/>
    <x v="689"/>
    <d v="2017-08-04T00:00:00"/>
    <s v="Standard Class"/>
    <n v="4"/>
    <n v="7"/>
    <s v="Summer"/>
    <n v="11.54"/>
    <n v="9.2337591819585469"/>
    <n v="2.3062408180414522"/>
    <n v="0.1998475578892073"/>
    <n v="1"/>
    <n v="11.54"/>
    <n v="0"/>
    <n v="140"/>
    <x v="0"/>
    <x v="1"/>
    <n v="27.210918690849081"/>
  </r>
  <r>
    <s v="V132"/>
    <x v="23"/>
    <x v="4"/>
    <x v="1"/>
    <s v="Binders"/>
    <s v="OFF-BI-10003656"/>
    <s v="Fellowes PB200 Plastic Comb Binding Machine"/>
    <s v="United States"/>
    <s v="CA-2017-147032"/>
    <x v="689"/>
    <d v="2017-08-04T00:00:00"/>
    <s v="Standard Class"/>
    <n v="4"/>
    <n v="7"/>
    <s v="Summer"/>
    <n v="849.95"/>
    <n v="684.81210821287812"/>
    <n v="165.13789178712193"/>
    <n v="0.19429130159082525"/>
    <n v="5"/>
    <n v="4249.75"/>
    <n v="0"/>
    <n v="130"/>
    <x v="0"/>
    <x v="0"/>
    <n v="350.13401137885762"/>
  </r>
  <r>
    <s v="V122"/>
    <x v="5"/>
    <x v="2"/>
    <x v="1"/>
    <s v="Binders"/>
    <s v="OFF-BI-10002897"/>
    <s v="Black Avery Memo-Size 3-Ring Binder, 5 1/2&quot; x 8 1/2&quot;"/>
    <s v="United States"/>
    <s v="CA-2017-147032"/>
    <x v="689"/>
    <d v="2017-08-04T00:00:00"/>
    <s v="Standard Class"/>
    <n v="4"/>
    <n v="7"/>
    <s v="Summer"/>
    <n v="11.01"/>
    <n v="9.3054623938658381"/>
    <n v="1.7045376061341617"/>
    <n v="0.15481722126559144"/>
    <n v="3"/>
    <n v="33.03"/>
    <n v="0"/>
    <n v="135"/>
    <x v="0"/>
    <x v="1"/>
    <n v="10.66196586000912"/>
  </r>
  <r>
    <s v="V119"/>
    <x v="20"/>
    <x v="3"/>
    <x v="1"/>
    <s v="Binders"/>
    <s v="OFF-BI-10004826"/>
    <s v="JM Magazine Binder"/>
    <s v="United States"/>
    <s v="CA-2017-125990"/>
    <x v="15"/>
    <d v="2017-10-23T00:00:00"/>
    <s v="Standard Class"/>
    <n v="4"/>
    <n v="10"/>
    <s v="Autumn"/>
    <n v="39.624000000000002"/>
    <n v="30.05975188215476"/>
    <n v="9.5642481178452421"/>
    <n v="0.24137512916023726"/>
    <n v="3"/>
    <n v="118.87200000000001"/>
    <n v="0.2"/>
    <n v="460"/>
    <x v="0"/>
    <x v="1"/>
    <n v="12.29597883320668"/>
  </r>
  <r>
    <s v="V020"/>
    <x v="77"/>
    <x v="0"/>
    <x v="0"/>
    <s v="Chairs"/>
    <s v="FUR-CH-10004626"/>
    <s v="Office Star Flex Back Scooter Chair with Aluminum Finish Frame"/>
    <s v="United States"/>
    <s v="CA-2016-161746"/>
    <x v="147"/>
    <d v="2016-10-27T00:00:00"/>
    <s v="Standard Class"/>
    <n v="6"/>
    <n v="10"/>
    <s v="Autumn"/>
    <n v="242.136"/>
    <n v="198.1401785263669"/>
    <n v="43.9958214736331"/>
    <n v="0.18169880345604578"/>
    <n v="3"/>
    <n v="726.40800000000002"/>
    <n v="0.2"/>
    <n v="352"/>
    <x v="1"/>
    <x v="0"/>
    <n v="171.74034638109941"/>
  </r>
  <r>
    <s v="V139"/>
    <x v="2"/>
    <x v="3"/>
    <x v="1"/>
    <s v="Art"/>
    <s v="OFF-AR-10000390"/>
    <s v="Newell Chalk Holder"/>
    <s v="United States"/>
    <s v="CA-2016-161746"/>
    <x v="147"/>
    <d v="2016-10-27T00:00:00"/>
    <s v="Standard Class"/>
    <n v="6"/>
    <n v="10"/>
    <s v="Autumn"/>
    <n v="12.39"/>
    <n v="9.5631992279514169"/>
    <n v="2.8268007720485837"/>
    <n v="0.2281517975826137"/>
    <n v="3"/>
    <n v="37.17"/>
    <n v="0"/>
    <n v="464"/>
    <x v="1"/>
    <x v="1"/>
    <n v="5.6195757847011896"/>
  </r>
  <r>
    <s v="V016"/>
    <x v="137"/>
    <x v="4"/>
    <x v="0"/>
    <s v="Furnishings"/>
    <s v="FUR-FU-10003731"/>
    <s v="Eldon Expressions Wood and Plastic Desk Accessories, Oak"/>
    <s v="United States"/>
    <s v="CA-2016-161746"/>
    <x v="147"/>
    <d v="2016-10-27T00:00:00"/>
    <s v="Standard Class"/>
    <n v="6"/>
    <n v="10"/>
    <s v="Autumn"/>
    <n v="19.96"/>
    <n v="14.71884508701716"/>
    <n v="5.2411549129828412"/>
    <n v="0.26258291147208623"/>
    <n v="2"/>
    <n v="39.92"/>
    <n v="0"/>
    <n v="314"/>
    <x v="1"/>
    <x v="1"/>
    <n v="14.11385135248349"/>
  </r>
  <r>
    <s v="V137"/>
    <x v="11"/>
    <x v="2"/>
    <x v="1"/>
    <s v="Storage"/>
    <s v="OFF-ST-10002743"/>
    <s v="SAFCO Boltless Steel Shelving"/>
    <s v="United States"/>
    <s v="CA-2016-161746"/>
    <x v="147"/>
    <d v="2016-10-27T00:00:00"/>
    <s v="Standard Class"/>
    <n v="6"/>
    <n v="10"/>
    <s v="Autumn"/>
    <n v="340.92"/>
    <n v="252.32489931252169"/>
    <n v="88.595100687478322"/>
    <n v="0.25987064615592609"/>
    <n v="3"/>
    <n v="1022.76"/>
    <n v="0"/>
    <n v="386"/>
    <x v="1"/>
    <x v="0"/>
    <n v="246.43553028246561"/>
  </r>
  <r>
    <s v="V003"/>
    <x v="65"/>
    <x v="3"/>
    <x v="0"/>
    <s v="Furnishings"/>
    <s v="FUR-FU-10001468"/>
    <s v="Tenex Antistatic Computer Chair Mats"/>
    <s v="United States"/>
    <s v="CA-2014-114251"/>
    <x v="1127"/>
    <d v="2014-11-10T00:00:00"/>
    <s v="Standard Class"/>
    <n v="5"/>
    <n v="11"/>
    <s v="Winter"/>
    <n v="273.56799999999998"/>
    <n v="209.2744784375592"/>
    <n v="64.293521562440787"/>
    <n v="0.23501842891873609"/>
    <n v="2"/>
    <n v="547.13599999999997"/>
    <n v="0.2"/>
    <n v="355"/>
    <x v="0"/>
    <x v="0"/>
    <n v="333.94397315398078"/>
  </r>
  <r>
    <s v="V118"/>
    <x v="73"/>
    <x v="2"/>
    <x v="1"/>
    <s v="Binders"/>
    <s v="OFF-BI-10003684"/>
    <s v="Wilson Jones Legal Size Ring Binders"/>
    <s v="United States"/>
    <s v="CA-2014-114251"/>
    <x v="1127"/>
    <d v="2014-11-10T00:00:00"/>
    <s v="Standard Class"/>
    <n v="5"/>
    <n v="11"/>
    <s v="Winter"/>
    <n v="13.194000000000001"/>
    <n v="10.40996133791708"/>
    <n v="2.7840386620829207"/>
    <n v="0.21100793255138098"/>
    <n v="2"/>
    <n v="26.388000000000002"/>
    <n v="0.7"/>
    <n v="468"/>
    <x v="0"/>
    <x v="2"/>
    <n v="44.856964955288717"/>
  </r>
  <r>
    <s v="V129"/>
    <x v="4"/>
    <x v="2"/>
    <x v="1"/>
    <s v="Storage"/>
    <s v="OFF-ST-10003716"/>
    <s v="Tennsco Double-Tier Lockers"/>
    <s v="United States"/>
    <s v="CA-2014-114251"/>
    <x v="1127"/>
    <d v="2014-11-10T00:00:00"/>
    <s v="Standard Class"/>
    <n v="5"/>
    <n v="11"/>
    <s v="Winter"/>
    <n v="1080.096"/>
    <n v="714.36215916510912"/>
    <n v="365.73384083489088"/>
    <n v="0.33861234634226112"/>
    <n v="6"/>
    <n v="6480.576"/>
    <n v="0.2"/>
    <n v="486"/>
    <x v="0"/>
    <x v="0"/>
    <n v="389.9035140799308"/>
  </r>
  <r>
    <s v="V078"/>
    <x v="32"/>
    <x v="0"/>
    <x v="2"/>
    <s v="Accessories"/>
    <s v="TEC-AC-10001101"/>
    <s v="Sony 16GB Class 10 Micro SDHC R40 Memory Card"/>
    <s v="United States"/>
    <s v="CA-2014-114251"/>
    <x v="1127"/>
    <d v="2014-11-10T00:00:00"/>
    <s v="Standard Class"/>
    <n v="5"/>
    <n v="11"/>
    <s v="Winter"/>
    <n v="51.56"/>
    <n v="34.594206350815242"/>
    <n v="16.965793649184761"/>
    <n v="0.32904952771886659"/>
    <n v="5"/>
    <n v="257.8"/>
    <n v="0.2"/>
    <n v="285"/>
    <x v="0"/>
    <x v="2"/>
    <n v="40.680153834517391"/>
  </r>
  <r>
    <s v="V076"/>
    <x v="106"/>
    <x v="2"/>
    <x v="2"/>
    <s v="Accessories"/>
    <s v="TEC-AC-10004864"/>
    <s v="Memorex Micro Travel Drive 32 GB"/>
    <s v="United States"/>
    <s v="CA-2014-114251"/>
    <x v="1127"/>
    <d v="2014-11-10T00:00:00"/>
    <s v="Standard Class"/>
    <n v="5"/>
    <n v="11"/>
    <s v="Winter"/>
    <n v="58.415999999999997"/>
    <n v="43.831258840759922"/>
    <n v="14.584741159240075"/>
    <n v="0.24967031565393172"/>
    <n v="2"/>
    <n v="116.83199999999999"/>
    <n v="0.2"/>
    <n v="160"/>
    <x v="0"/>
    <x v="1"/>
    <n v="35.24680770225865"/>
  </r>
  <r>
    <s v="V112"/>
    <x v="53"/>
    <x v="4"/>
    <x v="1"/>
    <s v="Binders"/>
    <s v="OFF-BI-10001543"/>
    <s v="GBC VeloBinder Manual Binding System"/>
    <s v="United States"/>
    <s v="CA-2016-116379"/>
    <x v="77"/>
    <d v="2016-11-12T00:00:00"/>
    <s v="Standard Class"/>
    <n v="5"/>
    <n v="11"/>
    <s v="Winter"/>
    <n v="57.584000000000003"/>
    <n v="42.254336843387577"/>
    <n v="15.329663156612426"/>
    <n v="0.26621393367276369"/>
    <n v="2"/>
    <n v="115.16800000000001"/>
    <n v="0.2"/>
    <n v="361"/>
    <x v="0"/>
    <x v="2"/>
    <n v="91.610533498766245"/>
  </r>
  <r>
    <s v="V097"/>
    <x v="25"/>
    <x v="2"/>
    <x v="1"/>
    <s v="Art"/>
    <s v="OFF-AR-10000914"/>
    <s v="Boston 16765 Mini Stand Up Battery Pencil Sharpener"/>
    <s v="United States"/>
    <s v="US-2016-144477"/>
    <x v="399"/>
    <d v="2016-08-14T00:00:00"/>
    <s v="Second Class"/>
    <n v="2"/>
    <n v="8"/>
    <s v="Autumn"/>
    <n v="37.311999999999998"/>
    <n v="25.343748424046861"/>
    <n v="11.968251575953136"/>
    <n v="0.32076145947558793"/>
    <n v="4"/>
    <n v="149.24799999999999"/>
    <n v="0.2"/>
    <n v="375"/>
    <x v="0"/>
    <x v="1"/>
    <n v="8.0782849665012417"/>
  </r>
  <r>
    <s v="V066"/>
    <x v="124"/>
    <x v="1"/>
    <x v="2"/>
    <s v="Phones"/>
    <s v="TEC-PH-10002293"/>
    <s v="Anker 36W 4-Port USB Wall Charger Travel Power Adapter for iPhone 5s 5c 5"/>
    <s v="United States"/>
    <s v="CA-2016-108210"/>
    <x v="198"/>
    <d v="2016-05-31T00:00:00"/>
    <s v="Same Day"/>
    <n v="1"/>
    <n v="5"/>
    <s v="Summer"/>
    <n v="79.959999999999994"/>
    <n v="52.622013189427228"/>
    <n v="27.337986810572765"/>
    <n v="0.34189578302367141"/>
    <n v="5"/>
    <n v="399.79999999999995"/>
    <n v="0.2"/>
    <n v="210"/>
    <x v="0"/>
    <x v="1"/>
    <n v="21.517511841908359"/>
  </r>
  <r>
    <s v="V085"/>
    <x v="82"/>
    <x v="4"/>
    <x v="2"/>
    <s v="Accessories"/>
    <s v="TEC-AC-10000109"/>
    <s v="Sony Micro Vault Click 16 GB USB 2.0 Flash Drive"/>
    <s v="United States"/>
    <s v="CA-2016-108210"/>
    <x v="198"/>
    <d v="2016-05-31T00:00:00"/>
    <s v="Same Day"/>
    <n v="1"/>
    <n v="5"/>
    <s v="Summer"/>
    <n v="223.96"/>
    <n v="152.79202602795641"/>
    <n v="71.167973972043598"/>
    <n v="0.31777091432418109"/>
    <n v="5"/>
    <n v="1119.8"/>
    <n v="0.2"/>
    <n v="416"/>
    <x v="0"/>
    <x v="2"/>
    <n v="66.432029479595002"/>
  </r>
  <r>
    <s v="V100"/>
    <x v="17"/>
    <x v="2"/>
    <x v="1"/>
    <s v="Storage"/>
    <s v="OFF-ST-10002574"/>
    <s v="SAFCO Commercial Wire Shelving, Black"/>
    <s v="United States"/>
    <s v="CA-2017-166835"/>
    <x v="105"/>
    <d v="2017-11-14T00:00:00"/>
    <s v="Second Class"/>
    <n v="2"/>
    <n v="11"/>
    <s v="Winter"/>
    <n v="221.024"/>
    <n v="170.1468385626878"/>
    <n v="50.877161437312196"/>
    <n v="0.23018840233328597"/>
    <n v="2"/>
    <n v="442.048"/>
    <n v="0.2"/>
    <n v="240"/>
    <x v="0"/>
    <x v="0"/>
    <n v="215.1123642064511"/>
  </r>
  <r>
    <s v="V046"/>
    <x v="70"/>
    <x v="4"/>
    <x v="0"/>
    <s v="Furnishings"/>
    <s v="FUR-FU-10002445"/>
    <s v="DAX Two-Tone Rosewood/Black Document Frame, Desktop, 5 x 7"/>
    <s v="United States"/>
    <s v="CA-2016-119641"/>
    <x v="897"/>
    <d v="2016-09-26T00:00:00"/>
    <s v="Standard Class"/>
    <n v="4"/>
    <n v="9"/>
    <s v="Autumn"/>
    <n v="18.96"/>
    <n v="16.063594733537141"/>
    <n v="2.8964052664628603"/>
    <n v="0.15276399084719727"/>
    <n v="2"/>
    <n v="37.92"/>
    <n v="0"/>
    <n v="332"/>
    <x v="0"/>
    <x v="1"/>
    <n v="19.95630873397468"/>
  </r>
  <r>
    <s v="V045"/>
    <x v="1"/>
    <x v="3"/>
    <x v="0"/>
    <s v="Chairs"/>
    <s v="FUR-CH-10001802"/>
    <s v="Hon Every-Day Chair Series Swivel Task Chairs"/>
    <s v="United States"/>
    <s v="CA-2016-105781"/>
    <x v="595"/>
    <d v="2016-02-20T00:00:00"/>
    <s v="Standard Class"/>
    <n v="4"/>
    <n v="2"/>
    <s v="Spring"/>
    <n v="326.64600000000002"/>
    <n v="259.33214519238288"/>
    <n v="67.313854807617133"/>
    <n v="0.20607585829190356"/>
    <n v="3"/>
    <n v="979.9380000000001"/>
    <n v="0.1"/>
    <n v="122"/>
    <x v="0"/>
    <x v="2"/>
    <n v="66.630588481067292"/>
  </r>
  <r>
    <s v="V060"/>
    <x v="120"/>
    <x v="4"/>
    <x v="2"/>
    <s v="Accessories"/>
    <s v="TEC-AC-10003628"/>
    <s v="Logitech 910-002974 M325 Wireless Mouse for Web Scrolling"/>
    <s v="United States"/>
    <s v="CA-2016-105781"/>
    <x v="595"/>
    <d v="2016-02-20T00:00:00"/>
    <s v="Standard Class"/>
    <n v="4"/>
    <n v="2"/>
    <s v="Spring"/>
    <n v="89.97"/>
    <n v="59.239697766440621"/>
    <n v="30.730302233559378"/>
    <n v="0.34156165648059772"/>
    <n v="3"/>
    <n v="269.90999999999997"/>
    <n v="0"/>
    <n v="178"/>
    <x v="0"/>
    <x v="2"/>
    <n v="51.18003243267362"/>
  </r>
  <r>
    <s v="V108"/>
    <x v="76"/>
    <x v="4"/>
    <x v="1"/>
    <s v="Binders"/>
    <s v="OFF-BI-10003984"/>
    <s v="Lock-Up Easel 'Spel-Binder'"/>
    <s v="United States"/>
    <s v="CA-2014-101364"/>
    <x v="1091"/>
    <d v="2014-12-26T00:00:00"/>
    <s v="Standard Class"/>
    <n v="4"/>
    <n v="12"/>
    <s v="Winter"/>
    <n v="296.71199999999999"/>
    <n v="208.51229415303141"/>
    <n v="88.199705846968584"/>
    <n v="0.29725695572463734"/>
    <n v="13"/>
    <n v="3857.2559999999999"/>
    <n v="0.2"/>
    <n v="130"/>
    <x v="0"/>
    <x v="2"/>
    <n v="98.386651041403255"/>
  </r>
  <r>
    <s v="V097"/>
    <x v="25"/>
    <x v="3"/>
    <x v="1"/>
    <s v="Envelopes"/>
    <s v="OFF-EN-10004459"/>
    <s v="Security-Tint Envelopes"/>
    <s v="United States"/>
    <s v="CA-2015-117898"/>
    <x v="901"/>
    <d v="2015-12-11T00:00:00"/>
    <s v="Standard Class"/>
    <n v="6"/>
    <n v="12"/>
    <s v="Winter"/>
    <n v="12.224"/>
    <n v="9.6521954169678867"/>
    <n v="2.5718045830321135"/>
    <n v="0.21038977282657995"/>
    <n v="2"/>
    <n v="24.448"/>
    <n v="0.2"/>
    <n v="103"/>
    <x v="1"/>
    <x v="0"/>
    <n v="6.3206604436913434"/>
  </r>
  <r>
    <s v="V078"/>
    <x v="32"/>
    <x v="1"/>
    <x v="2"/>
    <s v="Accessories"/>
    <s v="TEC-AC-10001109"/>
    <s v="Logitech Trackman Marble Mouse"/>
    <s v="United States"/>
    <s v="CA-2017-142293"/>
    <x v="697"/>
    <d v="2017-09-20T00:00:00"/>
    <s v="First Class"/>
    <n v="3"/>
    <n v="9"/>
    <s v="Autumn"/>
    <n v="89.97"/>
    <n v="67.562721255719694"/>
    <n v="22.407278744280305"/>
    <n v="0.24905278141914311"/>
    <n v="3"/>
    <n v="269.90999999999997"/>
    <n v="0"/>
    <n v="217"/>
    <x v="0"/>
    <x v="2"/>
    <n v="39.899099952254559"/>
  </r>
  <r>
    <s v="V122"/>
    <x v="5"/>
    <x v="1"/>
    <x v="1"/>
    <s v="Appliances"/>
    <s v="OFF-AP-10001293"/>
    <s v="Belkin 8 Outlet Surge Protector"/>
    <s v="United States"/>
    <s v="CA-2017-167395"/>
    <x v="574"/>
    <d v="2017-12-04T00:00:00"/>
    <s v="First Class"/>
    <n v="2"/>
    <n v="12"/>
    <s v="Winter"/>
    <n v="286.86"/>
    <n v="194.90479983109361"/>
    <n v="91.955200168906401"/>
    <n v="0.32055776395770202"/>
    <n v="7"/>
    <n v="2008.02"/>
    <n v="0"/>
    <n v="165"/>
    <x v="0"/>
    <x v="2"/>
    <n v="102.22729508585969"/>
  </r>
  <r>
    <s v="V065"/>
    <x v="122"/>
    <x v="4"/>
    <x v="2"/>
    <s v="Phones"/>
    <s v="TEC-PH-10004977"/>
    <s v="GE 30524EE4"/>
    <s v="United States"/>
    <s v="CA-2017-167395"/>
    <x v="574"/>
    <d v="2017-12-04T00:00:00"/>
    <s v="First Class"/>
    <n v="2"/>
    <n v="12"/>
    <s v="Winter"/>
    <n v="979.95"/>
    <n v="783.22241150210175"/>
    <n v="196.7275884978983"/>
    <n v="0.20075267972641286"/>
    <n v="5"/>
    <n v="4899.75"/>
    <n v="0"/>
    <n v="499"/>
    <x v="0"/>
    <x v="0"/>
    <n v="284.01649284856683"/>
  </r>
  <r>
    <s v="V134"/>
    <x v="36"/>
    <x v="1"/>
    <x v="1"/>
    <s v="Supplies"/>
    <s v="OFF-SU-10001935"/>
    <s v="Staple remover"/>
    <s v="United States"/>
    <s v="CA-2017-167395"/>
    <x v="574"/>
    <d v="2017-12-04T00:00:00"/>
    <s v="First Class"/>
    <n v="2"/>
    <n v="12"/>
    <s v="Winter"/>
    <n v="4.3600000000000003"/>
    <n v="3.0257316501195781"/>
    <n v="1.3342683498804222"/>
    <n v="0.30602485089000508"/>
    <n v="2"/>
    <n v="8.7200000000000006"/>
    <n v="0"/>
    <n v="470"/>
    <x v="0"/>
    <x v="1"/>
    <n v="2.5071579660377741"/>
  </r>
  <r>
    <s v="V114"/>
    <x v="13"/>
    <x v="2"/>
    <x v="1"/>
    <s v="Binders"/>
    <s v="OFF-BI-10001308"/>
    <s v="GBC Standard Plastic Binding Systems' Combs"/>
    <s v="United States"/>
    <s v="CA-2014-111962"/>
    <x v="411"/>
    <d v="2014-10-04T00:00:00"/>
    <s v="Standard Class"/>
    <n v="5"/>
    <n v="9"/>
    <s v="Autumn"/>
    <n v="10.048"/>
    <n v="8.2443012847412653"/>
    <n v="1.8036987152587347"/>
    <n v="0.17950823201221483"/>
    <n v="2"/>
    <n v="20.096"/>
    <n v="0.2"/>
    <n v="386"/>
    <x v="0"/>
    <x v="1"/>
    <n v="11.952934642648581"/>
  </r>
  <r>
    <s v="V142"/>
    <x v="48"/>
    <x v="2"/>
    <x v="1"/>
    <s v="Storage"/>
    <s v="OFF-ST-10000046"/>
    <s v="Fellowes Super Stor/Drawer Files"/>
    <s v="United States"/>
    <s v="CA-2014-111962"/>
    <x v="411"/>
    <d v="2014-10-04T00:00:00"/>
    <s v="Standard Class"/>
    <n v="5"/>
    <n v="9"/>
    <s v="Autumn"/>
    <n v="807.75"/>
    <n v="584.21398353637301"/>
    <n v="223.53601646362699"/>
    <n v="0.27673911044707766"/>
    <n v="5"/>
    <n v="4038.75"/>
    <n v="0"/>
    <n v="275"/>
    <x v="0"/>
    <x v="0"/>
    <n v="184.74552991885889"/>
  </r>
  <r>
    <s v="V140"/>
    <x v="80"/>
    <x v="3"/>
    <x v="1"/>
    <s v="Art"/>
    <s v="OFF-AR-10003504"/>
    <s v="Newell 347"/>
    <s v="United States"/>
    <s v="CA-2017-124261"/>
    <x v="237"/>
    <d v="2017-11-19T00:00:00"/>
    <s v="Standard Class"/>
    <n v="5"/>
    <n v="11"/>
    <s v="Winter"/>
    <n v="34.24"/>
    <n v="29.015023150837049"/>
    <n v="5.2249768491629531"/>
    <n v="0.152598622931161"/>
    <n v="8"/>
    <n v="273.92"/>
    <n v="0"/>
    <n v="222"/>
    <x v="0"/>
    <x v="1"/>
    <n v="8.4986372016761784"/>
  </r>
  <r>
    <s v="V027"/>
    <x v="40"/>
    <x v="0"/>
    <x v="0"/>
    <s v="Chairs"/>
    <s v="FUR-CH-10001797"/>
    <s v="Safco Chair Connectors, 6/Carton"/>
    <s v="United States"/>
    <s v="CA-2014-114321"/>
    <x v="1071"/>
    <d v="2014-08-25T00:00:00"/>
    <s v="Standard Class"/>
    <n v="5"/>
    <n v="8"/>
    <s v="Autumn"/>
    <n v="500.24"/>
    <n v="352.44364482462822"/>
    <n v="147.79635517537179"/>
    <n v="0.29545089392166118"/>
    <n v="13"/>
    <n v="6503.12"/>
    <n v="0"/>
    <n v="330"/>
    <x v="0"/>
    <x v="0"/>
    <n v="192.89639298511179"/>
  </r>
  <r>
    <s v="V121"/>
    <x v="7"/>
    <x v="0"/>
    <x v="1"/>
    <s v="Paper"/>
    <s v="OFF-PA-10000246"/>
    <s v="Riverleaf Stik-Withit Designer Note Cubes"/>
    <s v="United States"/>
    <s v="CA-2014-114321"/>
    <x v="1071"/>
    <d v="2014-08-25T00:00:00"/>
    <s v="Standard Class"/>
    <n v="5"/>
    <n v="8"/>
    <s v="Autumn"/>
    <n v="20.12"/>
    <n v="16.631555324094659"/>
    <n v="3.4884446759053418"/>
    <n v="0.17338194214241259"/>
    <n v="2"/>
    <n v="40.24"/>
    <n v="0"/>
    <n v="142"/>
    <x v="0"/>
    <x v="1"/>
    <n v="9.5012426134690404"/>
  </r>
  <r>
    <s v="V102"/>
    <x v="66"/>
    <x v="3"/>
    <x v="1"/>
    <s v="Binders"/>
    <s v="OFF-BI-10001359"/>
    <s v="GBC DocuBind TL300 Electric Binding System"/>
    <s v="United States"/>
    <s v="CA-2014-114321"/>
    <x v="1071"/>
    <d v="2014-08-25T00:00:00"/>
    <s v="Standard Class"/>
    <n v="5"/>
    <n v="8"/>
    <s v="Autumn"/>
    <n v="896.99"/>
    <n v="586.02288054533051"/>
    <n v="310.9671194546695"/>
    <n v="0.34667846849426359"/>
    <n v="1"/>
    <n v="896.99"/>
    <n v="0"/>
    <n v="103"/>
    <x v="0"/>
    <x v="0"/>
    <n v="1032.4776075008469"/>
  </r>
  <r>
    <s v="V106"/>
    <x v="110"/>
    <x v="1"/>
    <x v="1"/>
    <s v="Paper"/>
    <s v="OFF-PA-10001583"/>
    <s v="1/4 Fold Party Design Invitations &amp; White Envelopes, 24 8-1/2&quot; X 11&quot; Cards, 25 Env./Pack"/>
    <s v="United States"/>
    <s v="CA-2014-128062"/>
    <x v="84"/>
    <d v="2014-11-22T00:00:00"/>
    <s v="Second Class"/>
    <n v="3"/>
    <n v="11"/>
    <s v="Winter"/>
    <n v="5.88"/>
    <n v="4.087752768791816"/>
    <n v="1.7922472312081839"/>
    <n v="0.30480395088574558"/>
    <n v="1"/>
    <n v="5.88"/>
    <n v="0.2"/>
    <n v="289"/>
    <x v="0"/>
    <x v="1"/>
    <n v="27.025621176949851"/>
  </r>
  <r>
    <s v="V056"/>
    <x v="93"/>
    <x v="0"/>
    <x v="2"/>
    <s v="Phones"/>
    <s v="TEC-PH-10004667"/>
    <s v="Cisco 8x8 Inc. 6753i IP Business Phone System"/>
    <s v="United States"/>
    <s v="US-2015-100069"/>
    <x v="685"/>
    <d v="2015-07-03T00:00:00"/>
    <s v="Standard Class"/>
    <n v="4"/>
    <n v="6"/>
    <s v="Summer"/>
    <n v="269.98"/>
    <n v="219.0238908979878"/>
    <n v="50.956109102012221"/>
    <n v="0.18874031077121348"/>
    <n v="2"/>
    <n v="539.96"/>
    <n v="0"/>
    <n v="403"/>
    <x v="0"/>
    <x v="0"/>
    <n v="252.49505727809139"/>
  </r>
  <r>
    <s v="V106"/>
    <x v="110"/>
    <x v="1"/>
    <x v="1"/>
    <s v="Storage"/>
    <s v="OFF-ST-10002615"/>
    <s v="Dual Level, Single-Width Filing Carts"/>
    <s v="United States"/>
    <s v="CA-2017-129294"/>
    <x v="633"/>
    <d v="2017-03-21T00:00:00"/>
    <s v="Standard Class"/>
    <n v="5"/>
    <n v="3"/>
    <s v="Spring"/>
    <n v="310.12"/>
    <n v="257.28938015535499"/>
    <n v="52.830619844645014"/>
    <n v="0.17035541030776799"/>
    <n v="2"/>
    <n v="620.24"/>
    <n v="0"/>
    <n v="349"/>
    <x v="0"/>
    <x v="0"/>
    <n v="424.68075317244018"/>
  </r>
  <r>
    <s v="V098"/>
    <x v="92"/>
    <x v="1"/>
    <x v="1"/>
    <s v="Binders"/>
    <s v="OFF-BI-10004236"/>
    <s v="XtraLife ClearVue Slant-D Ring Binder, White, 3&quot;"/>
    <s v="United States"/>
    <s v="CA-2017-129294"/>
    <x v="633"/>
    <d v="2017-03-21T00:00:00"/>
    <s v="Standard Class"/>
    <n v="5"/>
    <n v="3"/>
    <s v="Spring"/>
    <n v="70.463999999999999"/>
    <n v="49.679046733105302"/>
    <n v="20.784953266894696"/>
    <n v="0.29497265648976351"/>
    <n v="6"/>
    <n v="422.78399999999999"/>
    <n v="0.2"/>
    <n v="243"/>
    <x v="0"/>
    <x v="1"/>
    <n v="26.004280157098929"/>
  </r>
  <r>
    <s v="V125"/>
    <x v="64"/>
    <x v="0"/>
    <x v="1"/>
    <s v="Binders"/>
    <s v="OFF-BI-10001757"/>
    <s v="Pressboard Hanging Data Binders for Unburst Sheets"/>
    <s v="United States"/>
    <s v="CA-2017-129294"/>
    <x v="633"/>
    <d v="2017-03-21T00:00:00"/>
    <s v="Standard Class"/>
    <n v="5"/>
    <n v="3"/>
    <s v="Spring"/>
    <n v="19.68"/>
    <n v="13.29127846670217"/>
    <n v="6.3887215332978293"/>
    <n v="0.32463015921228811"/>
    <n v="5"/>
    <n v="98.4"/>
    <n v="0.2"/>
    <n v="444"/>
    <x v="0"/>
    <x v="1"/>
    <n v="5.1676917864748866"/>
  </r>
  <r>
    <s v="V130"/>
    <x v="34"/>
    <x v="0"/>
    <x v="1"/>
    <s v="Appliances"/>
    <s v="OFF-AP-10001154"/>
    <s v="Bionaire Personal Warm Mist Humidifier/Vaporizer"/>
    <s v="United States"/>
    <s v="CA-2017-129294"/>
    <x v="633"/>
    <d v="2017-03-21T00:00:00"/>
    <s v="Standard Class"/>
    <n v="5"/>
    <n v="3"/>
    <s v="Spring"/>
    <n v="140.66999999999999"/>
    <n v="103.7529564180676"/>
    <n v="36.91704358193239"/>
    <n v="0.26243721889480626"/>
    <n v="3"/>
    <n v="422.01"/>
    <n v="0"/>
    <n v="481"/>
    <x v="0"/>
    <x v="2"/>
    <n v="97.60931871496696"/>
  </r>
  <r>
    <s v="V040"/>
    <x v="98"/>
    <x v="4"/>
    <x v="0"/>
    <s v="Bookcases"/>
    <s v="FUR-BO-10004834"/>
    <s v="Riverside Palais Royal Lawyers Bookcase, Royale Cherry Finish"/>
    <s v="United States"/>
    <s v="CA-2015-117086"/>
    <x v="627"/>
    <d v="2015-11-12T00:00:00"/>
    <s v="Standard Class"/>
    <n v="4"/>
    <n v="11"/>
    <s v="Winter"/>
    <n v="4404.8999999999996"/>
    <n v="3424.9047501120831"/>
    <n v="979.99524988791654"/>
    <n v="0.22247843308313847"/>
    <n v="5"/>
    <n v="22024.5"/>
    <n v="0"/>
    <n v="432"/>
    <x v="0"/>
    <x v="0"/>
    <n v="1228.542324763242"/>
  </r>
  <r>
    <s v="V139"/>
    <x v="2"/>
    <x v="1"/>
    <x v="1"/>
    <s v="Labels"/>
    <s v="OFF-LA-10001074"/>
    <s v="Round Specialty Laser Printer Labels"/>
    <s v="United States"/>
    <s v="CA-2017-131303"/>
    <x v="354"/>
    <d v="2017-12-02T00:00:00"/>
    <s v="Standard Class"/>
    <n v="4"/>
    <n v="11"/>
    <s v="Winter"/>
    <n v="62.65"/>
    <n v="45.325384625264938"/>
    <n v="17.32461537473506"/>
    <n v="0.27653017357917098"/>
    <n v="5"/>
    <n v="313.25"/>
    <n v="0"/>
    <n v="257"/>
    <x v="0"/>
    <x v="1"/>
    <n v="30.61015144033103"/>
  </r>
  <r>
    <s v="V122"/>
    <x v="5"/>
    <x v="1"/>
    <x v="1"/>
    <s v="Labels"/>
    <s v="OFF-LA-10001641"/>
    <s v="Avery 518"/>
    <s v="United States"/>
    <s v="CA-2016-137127"/>
    <x v="950"/>
    <d v="2016-06-22T00:00:00"/>
    <s v="Standard Class"/>
    <n v="6"/>
    <n v="6"/>
    <s v="Summer"/>
    <n v="9.4499999999999993"/>
    <n v="7.9871851149263398"/>
    <n v="1.4628148850736595"/>
    <n v="0.15479522593372061"/>
    <n v="3"/>
    <n v="28.349999999999998"/>
    <n v="0"/>
    <n v="164"/>
    <x v="1"/>
    <x v="1"/>
    <n v="9.2984091381268001"/>
  </r>
  <r>
    <s v="V120"/>
    <x v="91"/>
    <x v="2"/>
    <x v="1"/>
    <s v="Envelopes"/>
    <s v="OFF-EN-10002230"/>
    <s v="Airmail Envelopes"/>
    <s v="United States"/>
    <s v="CA-2017-141782"/>
    <x v="276"/>
    <d v="2017-01-25T00:00:00"/>
    <s v="Standard Class"/>
    <n v="4"/>
    <n v="1"/>
    <s v="Winter"/>
    <n v="268.57600000000002"/>
    <n v="220.6251012336437"/>
    <n v="47.950898766356318"/>
    <n v="0.17853754157615093"/>
    <n v="4"/>
    <n v="1074.3040000000001"/>
    <n v="0.2"/>
    <n v="424"/>
    <x v="0"/>
    <x v="2"/>
    <n v="73.360773602791312"/>
  </r>
  <r>
    <s v="V034"/>
    <x v="3"/>
    <x v="1"/>
    <x v="0"/>
    <s v="Tables"/>
    <s v="FUR-TA-10000617"/>
    <s v="Hon Practical Foundations 30 x 60 Training Table, Light Gray/Charcoal"/>
    <s v="United States"/>
    <s v="CA-2017-137505"/>
    <x v="221"/>
    <d v="2017-11-24T00:00:00"/>
    <s v="Same Day"/>
    <n v="0"/>
    <n v="11"/>
    <s v="Winter"/>
    <n v="364.08"/>
    <n v="287.60151449276202"/>
    <n v="76.478485507237963"/>
    <n v="0.21005956247868041"/>
    <n v="2"/>
    <n v="728.16"/>
    <n v="0.2"/>
    <n v="369"/>
    <x v="0"/>
    <x v="0"/>
    <n v="519.280367691072"/>
  </r>
  <r>
    <s v="V007"/>
    <x v="29"/>
    <x v="2"/>
    <x v="0"/>
    <s v="Tables"/>
    <s v="FUR-TA-10001676"/>
    <s v="Hon 61000 Series Interactive Training Tables"/>
    <s v="United States"/>
    <s v="CA-2017-137505"/>
    <x v="221"/>
    <d v="2017-11-24T00:00:00"/>
    <s v="Same Day"/>
    <n v="0"/>
    <n v="11"/>
    <s v="Winter"/>
    <n v="71.087999999999994"/>
    <n v="56.625578287930821"/>
    <n v="14.462421712069172"/>
    <n v="0.20344392460146823"/>
    <n v="2"/>
    <n v="142.17599999999999"/>
    <n v="0.2"/>
    <n v="174"/>
    <x v="0"/>
    <x v="1"/>
    <n v="23.926287238098599"/>
  </r>
  <r>
    <s v="V026"/>
    <x v="134"/>
    <x v="2"/>
    <x v="0"/>
    <s v="Furnishings"/>
    <s v="FUR-FU-10000175"/>
    <s v="DAX Wood Document Frame."/>
    <s v="United States"/>
    <s v="US-2014-140914"/>
    <x v="7"/>
    <d v="2014-11-15T00:00:00"/>
    <s v="Standard Class"/>
    <n v="4"/>
    <n v="11"/>
    <s v="Winter"/>
    <n v="10.984"/>
    <n v="7.5775120478865308"/>
    <n v="3.4064879521134692"/>
    <n v="0.31013182375395748"/>
    <n v="2"/>
    <n v="21.968"/>
    <n v="0.6"/>
    <n v="128"/>
    <x v="0"/>
    <x v="1"/>
    <n v="31.50927810449911"/>
  </r>
  <r>
    <s v="V037"/>
    <x v="102"/>
    <x v="0"/>
    <x v="0"/>
    <s v="Chairs"/>
    <s v="FUR-CH-10003379"/>
    <s v="Global Commerce Series High-Back Swivel/Tilt Chairs"/>
    <s v="United States"/>
    <s v="US-2014-140914"/>
    <x v="7"/>
    <d v="2014-11-15T00:00:00"/>
    <s v="Standard Class"/>
    <n v="4"/>
    <n v="11"/>
    <s v="Winter"/>
    <n v="797.94399999999996"/>
    <n v="660.65931409318284"/>
    <n v="137.28468590681712"/>
    <n v="0.17204802079696963"/>
    <n v="4"/>
    <n v="3191.7759999999998"/>
    <n v="0.3"/>
    <n v="434"/>
    <x v="0"/>
    <x v="0"/>
    <n v="333.39141542753879"/>
  </r>
  <r>
    <s v="V089"/>
    <x v="118"/>
    <x v="4"/>
    <x v="2"/>
    <s v="Accessories"/>
    <s v="TEC-AC-10002567"/>
    <s v="Logitech G602 Wireless Gaming Mouse"/>
    <s v="United States"/>
    <s v="CA-2016-158358"/>
    <x v="758"/>
    <d v="2016-03-08T00:00:00"/>
    <s v="Standard Class"/>
    <n v="4"/>
    <n v="3"/>
    <s v="Spring"/>
    <n v="159.97999999999999"/>
    <n v="111.79920526418231"/>
    <n v="48.180794735817685"/>
    <n v="0.30116761305049183"/>
    <n v="2"/>
    <n v="319.95999999999998"/>
    <n v="0"/>
    <n v="337"/>
    <x v="0"/>
    <x v="2"/>
    <n v="116.0391207471764"/>
  </r>
  <r>
    <s v="V102"/>
    <x v="66"/>
    <x v="4"/>
    <x v="1"/>
    <s v="Art"/>
    <s v="OFF-AR-10003183"/>
    <s v="Avery Fluorescent Highlighter Four-Color Set"/>
    <s v="United States"/>
    <s v="CA-2016-113390"/>
    <x v="1227"/>
    <d v="2016-10-15T00:00:00"/>
    <s v="Standard Class"/>
    <n v="4"/>
    <n v="10"/>
    <s v="Autumn"/>
    <n v="5.3440000000000003"/>
    <n v="4.0189826437261136"/>
    <n v="1.3250173562738867"/>
    <n v="0.24794486457220932"/>
    <n v="2"/>
    <n v="10.688000000000001"/>
    <n v="0.2"/>
    <n v="252"/>
    <x v="0"/>
    <x v="1"/>
    <n v="4.6520816845794961"/>
  </r>
  <r>
    <s v="V126"/>
    <x v="8"/>
    <x v="2"/>
    <x v="1"/>
    <s v="Art"/>
    <s v="OFF-AR-10001446"/>
    <s v="Newell 309"/>
    <s v="United States"/>
    <s v="CA-2016-113390"/>
    <x v="1227"/>
    <d v="2016-10-15T00:00:00"/>
    <s v="Standard Class"/>
    <n v="4"/>
    <n v="10"/>
    <s v="Autumn"/>
    <n v="27.72"/>
    <n v="19.85765868736528"/>
    <n v="7.8623413126347188"/>
    <n v="0.28363424648754398"/>
    <n v="3"/>
    <n v="83.16"/>
    <n v="0.2"/>
    <n v="193"/>
    <x v="0"/>
    <x v="1"/>
    <n v="16.65764689264363"/>
  </r>
  <r>
    <s v="V118"/>
    <x v="73"/>
    <x v="4"/>
    <x v="1"/>
    <s v="Binders"/>
    <s v="OFF-BI-10000145"/>
    <s v="Zipper Ring Binder Pockets"/>
    <s v="United States"/>
    <s v="US-2016-158680"/>
    <x v="949"/>
    <d v="2016-07-02T00:00:00"/>
    <s v="First Class"/>
    <n v="1"/>
    <n v="7"/>
    <s v="Summer"/>
    <n v="2.496"/>
    <n v="1.6584166273443151"/>
    <n v="0.83758337265568494"/>
    <n v="0.33557026148064301"/>
    <n v="1"/>
    <n v="2.496"/>
    <n v="0.2"/>
    <n v="336"/>
    <x v="0"/>
    <x v="1"/>
    <n v="4.7194338643528004"/>
  </r>
  <r>
    <s v="V110"/>
    <x v="16"/>
    <x v="3"/>
    <x v="1"/>
    <s v="Labels"/>
    <s v="OFF-LA-10000476"/>
    <s v="Avery 05222 Permanent Self-Adhesive File Folder Labels for Typewriters, on Rolls, White, 250/Roll"/>
    <s v="United States"/>
    <s v="CA-2017-113705"/>
    <x v="996"/>
    <d v="2017-03-29T00:00:00"/>
    <s v="Second Class"/>
    <n v="2"/>
    <n v="3"/>
    <s v="Spring"/>
    <n v="8.26"/>
    <n v="5.9905191014025316"/>
    <n v="2.2694808985974682"/>
    <n v="0.27475555673092833"/>
    <n v="2"/>
    <n v="16.52"/>
    <n v="0"/>
    <n v="421"/>
    <x v="0"/>
    <x v="1"/>
    <n v="2.9203510063004412"/>
  </r>
  <r>
    <s v="V109"/>
    <x v="58"/>
    <x v="1"/>
    <x v="1"/>
    <s v="Binders"/>
    <s v="OFF-BI-10001679"/>
    <s v="GBC Instant Index System for Binding Systems"/>
    <s v="United States"/>
    <s v="CA-2017-113705"/>
    <x v="996"/>
    <d v="2017-03-29T00:00:00"/>
    <s v="Second Class"/>
    <n v="2"/>
    <n v="3"/>
    <s v="Spring"/>
    <n v="17.760000000000002"/>
    <n v="11.89792382014739"/>
    <n v="5.8620761798526111"/>
    <n v="0.33007185697368302"/>
    <n v="2"/>
    <n v="35.520000000000003"/>
    <n v="0"/>
    <n v="214"/>
    <x v="0"/>
    <x v="1"/>
    <n v="6.8898729160993968"/>
  </r>
  <r>
    <s v="V116"/>
    <x v="62"/>
    <x v="4"/>
    <x v="1"/>
    <s v="Storage"/>
    <s v="OFF-ST-10001128"/>
    <s v="Carina Mini System Audio Rack, Model AR050B"/>
    <s v="United States"/>
    <s v="CA-2017-113705"/>
    <x v="996"/>
    <d v="2017-03-29T00:00:00"/>
    <s v="Second Class"/>
    <n v="2"/>
    <n v="3"/>
    <s v="Spring"/>
    <n v="332.94"/>
    <n v="228.78284162413439"/>
    <n v="104.15715837586561"/>
    <n v="0.31284062706753651"/>
    <n v="3"/>
    <n v="998.81999999999994"/>
    <n v="0"/>
    <n v="395"/>
    <x v="0"/>
    <x v="0"/>
    <n v="283.81385627907599"/>
  </r>
  <r>
    <s v="V017"/>
    <x v="84"/>
    <x v="1"/>
    <x v="0"/>
    <s v="Tables"/>
    <s v="FUR-TA-10002533"/>
    <s v="BPI Conference Tables"/>
    <s v="United States"/>
    <s v="CA-2017-113705"/>
    <x v="996"/>
    <d v="2017-03-29T00:00:00"/>
    <s v="Second Class"/>
    <n v="2"/>
    <n v="3"/>
    <s v="Spring"/>
    <n v="292.10000000000002"/>
    <n v="241.83322087831181"/>
    <n v="50.266779121688216"/>
    <n v="0.17208756974217121"/>
    <n v="2"/>
    <n v="584.20000000000005"/>
    <n v="0"/>
    <n v="318"/>
    <x v="0"/>
    <x v="0"/>
    <n v="272.72662304494582"/>
  </r>
  <r>
    <s v="V088"/>
    <x v="96"/>
    <x v="4"/>
    <x v="2"/>
    <s v="Phones"/>
    <s v="TEC-PH-10004006"/>
    <s v="Panasonic KX - TS880B Telephone"/>
    <s v="United States"/>
    <s v="CA-2017-113705"/>
    <x v="996"/>
    <d v="2017-03-29T00:00:00"/>
    <s v="Second Class"/>
    <n v="2"/>
    <n v="3"/>
    <s v="Spring"/>
    <n v="206.1"/>
    <n v="156.87598005264161"/>
    <n v="49.224019947358386"/>
    <n v="0.23883561352430077"/>
    <n v="5"/>
    <n v="1030.5"/>
    <n v="0"/>
    <n v="345"/>
    <x v="0"/>
    <x v="2"/>
    <n v="95.193512383985492"/>
  </r>
  <r>
    <s v="V128"/>
    <x v="72"/>
    <x v="2"/>
    <x v="1"/>
    <s v="Paper"/>
    <s v="OFF-PA-10002615"/>
    <s v="Ampad Gold Fibre Wirebound Steno Books, 6&quot; x 9&quot;, Gregg Ruled"/>
    <s v="United States"/>
    <s v="CA-2017-113705"/>
    <x v="996"/>
    <d v="2017-03-29T00:00:00"/>
    <s v="Second Class"/>
    <n v="2"/>
    <n v="3"/>
    <s v="Spring"/>
    <n v="17.64"/>
    <n v="13.17812512753887"/>
    <n v="4.4618748724611308"/>
    <n v="0.25294075240709357"/>
    <n v="4"/>
    <n v="70.56"/>
    <n v="0"/>
    <n v="498"/>
    <x v="0"/>
    <x v="1"/>
    <n v="8.8506592127366428"/>
  </r>
  <r>
    <s v="V039"/>
    <x v="43"/>
    <x v="4"/>
    <x v="0"/>
    <s v="Chairs"/>
    <s v="FUR-CH-10001854"/>
    <s v="Office Star - Professional Matrix Back Chair with 2-to-1 Synchro Tilt and Mesh Fabric Seat"/>
    <s v="United States"/>
    <s v="CA-2016-146913"/>
    <x v="731"/>
    <d v="2016-11-05T00:00:00"/>
    <s v="Standard Class"/>
    <n v="5"/>
    <n v="10"/>
    <s v="Autumn"/>
    <n v="1403.92"/>
    <n v="1066.89039149102"/>
    <n v="337.02960850898012"/>
    <n v="0.24006325752819258"/>
    <n v="5"/>
    <n v="7019.6"/>
    <n v="0.2"/>
    <n v="131"/>
    <x v="0"/>
    <x v="0"/>
    <n v="786.99837277722497"/>
  </r>
  <r>
    <s v="V112"/>
    <x v="53"/>
    <x v="4"/>
    <x v="1"/>
    <s v="Art"/>
    <s v="OFF-AR-10000657"/>
    <s v="Binney &amp; Smith inkTank Desk Highlighter, Chisel Tip, Yellow, 12/Box"/>
    <s v="United States"/>
    <s v="CA-2017-159135"/>
    <x v="259"/>
    <d v="2017-11-08T00:00:00"/>
    <s v="Standard Class"/>
    <n v="4"/>
    <n v="11"/>
    <s v="Winter"/>
    <n v="4.3"/>
    <n v="2.9772996284905209"/>
    <n v="1.3227003715094789"/>
    <n v="0.30760473756034395"/>
    <n v="2"/>
    <n v="8.6"/>
    <n v="0"/>
    <n v="119"/>
    <x v="0"/>
    <x v="0"/>
    <n v="7.5342086512121504"/>
  </r>
  <r>
    <s v="V049"/>
    <x v="9"/>
    <x v="1"/>
    <x v="2"/>
    <s v="Accessories"/>
    <s v="TEC-AC-10000736"/>
    <s v="Logitech G600 MMO Gaming Mouse"/>
    <s v="United States"/>
    <s v="CA-2014-121762"/>
    <x v="1047"/>
    <d v="2014-02-18T00:00:00"/>
    <s v="Standard Class"/>
    <n v="4"/>
    <n v="2"/>
    <s v="Spring"/>
    <n v="239.97"/>
    <n v="177.5374457847962"/>
    <n v="62.432554215203794"/>
    <n v="0.26016816358379713"/>
    <n v="3"/>
    <n v="719.91"/>
    <n v="0"/>
    <n v="152"/>
    <x v="0"/>
    <x v="2"/>
    <n v="105.7520180310658"/>
  </r>
  <r>
    <s v="V097"/>
    <x v="25"/>
    <x v="0"/>
    <x v="1"/>
    <s v="Appliances"/>
    <s v="OFF-AP-10001293"/>
    <s v="Belkin 8 Outlet Surge Protector"/>
    <s v="United States"/>
    <s v="CA-2014-121762"/>
    <x v="1047"/>
    <d v="2014-02-18T00:00:00"/>
    <s v="Standard Class"/>
    <n v="4"/>
    <n v="2"/>
    <s v="Spring"/>
    <n v="81.96"/>
    <n v="56.774391756278291"/>
    <n v="25.185608243721703"/>
    <n v="0.30729146222208031"/>
    <n v="2"/>
    <n v="163.92"/>
    <n v="0"/>
    <n v="305"/>
    <x v="0"/>
    <x v="2"/>
    <n v="102.22729508585969"/>
  </r>
  <r>
    <s v="V107"/>
    <x v="38"/>
    <x v="0"/>
    <x v="1"/>
    <s v="Supplies"/>
    <s v="OFF-SU-10000157"/>
    <s v="Compact Automatic Electric Letter Opener"/>
    <s v="United States"/>
    <s v="CA-2014-121762"/>
    <x v="1047"/>
    <d v="2014-02-18T00:00:00"/>
    <s v="Standard Class"/>
    <n v="4"/>
    <n v="2"/>
    <s v="Spring"/>
    <n v="238.62"/>
    <n v="195.47773238115471"/>
    <n v="43.142267618845295"/>
    <n v="0.18079904290857973"/>
    <n v="2"/>
    <n v="477.24"/>
    <n v="0"/>
    <n v="318"/>
    <x v="0"/>
    <x v="0"/>
    <n v="207.6082158226678"/>
  </r>
  <r>
    <s v="V061"/>
    <x v="47"/>
    <x v="1"/>
    <x v="2"/>
    <s v="Phones"/>
    <s v="TEC-PH-10000215"/>
    <s v="Plantronics Cordless Phone Headset with In-line Volume - M214C"/>
    <s v="United States"/>
    <s v="CA-2014-123855"/>
    <x v="1228"/>
    <d v="2014-06-23T00:00:00"/>
    <s v="Standard Class"/>
    <n v="5"/>
    <n v="6"/>
    <s v="Summer"/>
    <n v="139.80000000000001"/>
    <n v="91.508230901993969"/>
    <n v="48.291769098006043"/>
    <n v="0.34543468596570842"/>
    <n v="5"/>
    <n v="699"/>
    <n v="0.2"/>
    <n v="294"/>
    <x v="0"/>
    <x v="2"/>
    <n v="116.2667665328317"/>
  </r>
  <r>
    <s v="V139"/>
    <x v="2"/>
    <x v="4"/>
    <x v="1"/>
    <s v="Binders"/>
    <s v="OFF-BI-10001757"/>
    <s v="Pressboard Hanging Data Binders for Unburst Sheets"/>
    <s v="United States"/>
    <s v="CA-2017-101959"/>
    <x v="1229"/>
    <d v="2017-03-06T00:00:00"/>
    <s v="Standard Class"/>
    <n v="6"/>
    <n v="2"/>
    <s v="Spring"/>
    <n v="9.84"/>
    <n v="7.6168129491519991"/>
    <n v="2.2231870508480007"/>
    <n v="0.22593364337886188"/>
    <n v="2"/>
    <n v="19.68"/>
    <n v="0"/>
    <n v="404"/>
    <x v="1"/>
    <x v="1"/>
    <n v="5.1676917864748866"/>
  </r>
  <r>
    <s v="V132"/>
    <x v="23"/>
    <x v="2"/>
    <x v="1"/>
    <s v="Paper"/>
    <s v="OFF-PA-10002137"/>
    <s v="Southworth 100% Résumé Paper, 24lb."/>
    <s v="United States"/>
    <s v="CA-2017-101959"/>
    <x v="1229"/>
    <d v="2017-03-06T00:00:00"/>
    <s v="Standard Class"/>
    <n v="6"/>
    <n v="2"/>
    <s v="Spring"/>
    <n v="7.78"/>
    <n v="6.1241361019536562"/>
    <n v="1.655863898046344"/>
    <n v="0.21283597661264061"/>
    <n v="1"/>
    <n v="7.78"/>
    <n v="0"/>
    <n v="294"/>
    <x v="1"/>
    <x v="2"/>
    <n v="37.121048753657647"/>
  </r>
  <r>
    <s v="V124"/>
    <x v="15"/>
    <x v="3"/>
    <x v="1"/>
    <s v="Binders"/>
    <s v="OFF-BI-10000088"/>
    <s v="GBC Imprintable Covers"/>
    <s v="United States"/>
    <s v="CA-2017-102659"/>
    <x v="34"/>
    <d v="2017-12-15T00:00:00"/>
    <s v="Standard Class"/>
    <n v="6"/>
    <n v="12"/>
    <s v="Winter"/>
    <n v="54.9"/>
    <n v="46.339414084614113"/>
    <n v="8.5605859153858859"/>
    <n v="0.15593052669191049"/>
    <n v="5"/>
    <n v="274.5"/>
    <n v="0"/>
    <n v="444"/>
    <x v="1"/>
    <x v="1"/>
    <n v="24.698899246727571"/>
  </r>
  <r>
    <s v="V100"/>
    <x v="17"/>
    <x v="0"/>
    <x v="1"/>
    <s v="Paper"/>
    <s v="OFF-PA-10000380"/>
    <s v="REDIFORM Incoming/Outgoing Call Register, 11&quot; X 8 1/2&quot;, 100 Messages"/>
    <s v="United States"/>
    <s v="CA-2017-142328"/>
    <x v="226"/>
    <d v="2017-12-14T00:00:00"/>
    <s v="Standard Class"/>
    <n v="7"/>
    <n v="12"/>
    <s v="Winter"/>
    <n v="50.04"/>
    <n v="33.154547104678301"/>
    <n v="16.885452895321698"/>
    <n v="0.33743910662113707"/>
    <n v="6"/>
    <n v="300.24"/>
    <n v="0"/>
    <n v="181"/>
    <x v="1"/>
    <x v="1"/>
    <n v="17.183233746882451"/>
  </r>
  <r>
    <s v="V013"/>
    <x v="97"/>
    <x v="0"/>
    <x v="0"/>
    <s v="Bookcases"/>
    <s v="FUR-BO-10001619"/>
    <s v="O'Sullivan Cherrywood Estates Traditional Bookcase"/>
    <s v="United States"/>
    <s v="CA-2016-123533"/>
    <x v="390"/>
    <d v="2016-11-30T00:00:00"/>
    <s v="Standard Class"/>
    <n v="6"/>
    <n v="11"/>
    <s v="Winter"/>
    <n v="339.92"/>
    <n v="274.23237237889521"/>
    <n v="65.687627621104809"/>
    <n v="0.19324437403243352"/>
    <n v="5"/>
    <n v="1699.6000000000001"/>
    <n v="0.2"/>
    <n v="100"/>
    <x v="1"/>
    <x v="0"/>
    <n v="180.26980279569841"/>
  </r>
  <r>
    <s v="V117"/>
    <x v="104"/>
    <x v="1"/>
    <x v="1"/>
    <s v="Paper"/>
    <s v="OFF-PA-10001609"/>
    <s v="Tops Wirebound Message Log Books"/>
    <s v="United States"/>
    <s v="CA-2016-123533"/>
    <x v="390"/>
    <d v="2016-11-30T00:00:00"/>
    <s v="Standard Class"/>
    <n v="6"/>
    <n v="11"/>
    <s v="Winter"/>
    <n v="10.528"/>
    <n v="8.8078625326019271"/>
    <n v="1.7201374673980734"/>
    <n v="0.16338691749601761"/>
    <n v="4"/>
    <n v="42.112000000000002"/>
    <n v="0.2"/>
    <n v="266"/>
    <x v="1"/>
    <x v="1"/>
    <n v="6.6541554735869113"/>
  </r>
  <r>
    <s v="V135"/>
    <x v="51"/>
    <x v="1"/>
    <x v="1"/>
    <s v="Appliances"/>
    <s v="OFF-AP-10002765"/>
    <s v="Fellowes Advanced Computer Series Surge Protectors"/>
    <s v="United States"/>
    <s v="CA-2016-123533"/>
    <x v="390"/>
    <d v="2016-11-30T00:00:00"/>
    <s v="Standard Class"/>
    <n v="6"/>
    <n v="11"/>
    <s v="Winter"/>
    <n v="42.384"/>
    <n v="32.980539609253583"/>
    <n v="9.4034603907464174"/>
    <n v="0.22186344825279392"/>
    <n v="2"/>
    <n v="84.768000000000001"/>
    <n v="0.2"/>
    <n v="416"/>
    <x v="1"/>
    <x v="1"/>
    <n v="29.098835956099691"/>
  </r>
  <r>
    <s v="V121"/>
    <x v="7"/>
    <x v="1"/>
    <x v="1"/>
    <s v="Paper"/>
    <s v="OFF-PA-10000167"/>
    <s v="Xerox 1925"/>
    <s v="United States"/>
    <s v="CA-2016-104983"/>
    <x v="894"/>
    <d v="2016-07-03T00:00:00"/>
    <s v="Same Day"/>
    <n v="0"/>
    <n v="7"/>
    <s v="Summer"/>
    <n v="123.92"/>
    <n v="104.1326381281111"/>
    <n v="19.787361871888905"/>
    <n v="0.1596785173651461"/>
    <n v="5"/>
    <n v="619.6"/>
    <n v="0.2"/>
    <n v="282"/>
    <x v="0"/>
    <x v="1"/>
    <n v="23.647841192520438"/>
  </r>
  <r>
    <s v="V086"/>
    <x v="133"/>
    <x v="2"/>
    <x v="2"/>
    <s v="Phones"/>
    <s v="TEC-PH-10004434"/>
    <s v="Cisco IP Phone 7961G VoIP phone - Dark gray"/>
    <s v="United States"/>
    <s v="CA-2016-160234"/>
    <x v="190"/>
    <d v="2016-07-03T00:00:00"/>
    <s v="Standard Class"/>
    <n v="7"/>
    <n v="6"/>
    <s v="Summer"/>
    <n v="135.94999999999999"/>
    <n v="101.30796019962349"/>
    <n v="34.642039800376494"/>
    <n v="0.25481456270964692"/>
    <n v="1"/>
    <n v="135.94999999999999"/>
    <n v="0"/>
    <n v="485"/>
    <x v="1"/>
    <x v="0"/>
    <n v="452.5317886071652"/>
  </r>
  <r>
    <s v="V138"/>
    <x v="12"/>
    <x v="0"/>
    <x v="1"/>
    <s v="Binders"/>
    <s v="OFF-BI-10004995"/>
    <s v="GBC DocuBind P400 Electric Binding System"/>
    <s v="United States"/>
    <s v="CA-2014-169019"/>
    <x v="711"/>
    <d v="2014-07-30T00:00:00"/>
    <s v="Standard Class"/>
    <n v="4"/>
    <n v="7"/>
    <s v="Summer"/>
    <n v="2177.5839999999998"/>
    <n v="1771.12357610342"/>
    <n v="406.46042389657987"/>
    <n v="0.18665659919276589"/>
    <n v="8"/>
    <n v="17420.671999999999"/>
    <n v="0.8"/>
    <n v="449"/>
    <x v="0"/>
    <x v="0"/>
    <n v="1677.9411627801501"/>
  </r>
  <r>
    <s v="V027"/>
    <x v="40"/>
    <x v="2"/>
    <x v="0"/>
    <s v="Furnishings"/>
    <s v="FUR-FU-10004666"/>
    <s v="DAX Clear Channel Poster Frame"/>
    <s v="United States"/>
    <s v="CA-2014-169019"/>
    <x v="711"/>
    <d v="2014-07-30T00:00:00"/>
    <s v="Standard Class"/>
    <n v="4"/>
    <n v="7"/>
    <s v="Summer"/>
    <n v="17.495999999999999"/>
    <n v="13.26392084948046"/>
    <n v="4.2320791505195388"/>
    <n v="0.24188838308867966"/>
    <n v="3"/>
    <n v="52.488"/>
    <n v="0.6"/>
    <n v="372"/>
    <x v="0"/>
    <x v="1"/>
    <n v="29.20855956735971"/>
  </r>
  <r>
    <s v="V124"/>
    <x v="15"/>
    <x v="1"/>
    <x v="1"/>
    <s v="Binders"/>
    <s v="OFF-BI-10001524"/>
    <s v="GBC Premium Transparent Covers with Diagonal Lined Pattern"/>
    <s v="United States"/>
    <s v="CA-2014-169019"/>
    <x v="711"/>
    <d v="2014-07-30T00:00:00"/>
    <s v="Standard Class"/>
    <n v="4"/>
    <n v="7"/>
    <s v="Summer"/>
    <n v="16.783999999999999"/>
    <n v="12.903521429354029"/>
    <n v="3.8804785706459697"/>
    <n v="0.2312010587849124"/>
    <n v="4"/>
    <n v="67.135999999999996"/>
    <n v="0.8"/>
    <n v="256"/>
    <x v="0"/>
    <x v="2"/>
    <n v="35.734421119520782"/>
  </r>
  <r>
    <s v="V081"/>
    <x v="127"/>
    <x v="4"/>
    <x v="2"/>
    <s v="Accessories"/>
    <s v="TEC-AC-10002076"/>
    <s v="Microsoft Natural Keyboard Elite"/>
    <s v="United States"/>
    <s v="CA-2014-169019"/>
    <x v="711"/>
    <d v="2014-07-30T00:00:00"/>
    <s v="Standard Class"/>
    <n v="4"/>
    <n v="7"/>
    <s v="Summer"/>
    <n v="431.13600000000002"/>
    <n v="330.8409871624512"/>
    <n v="100.29501283754882"/>
    <n v="0.23262964085010024"/>
    <n v="9"/>
    <n v="3880.2240000000002"/>
    <n v="0.2"/>
    <n v="472"/>
    <x v="0"/>
    <x v="0"/>
    <n v="221.98714806042261"/>
  </r>
  <r>
    <s v="V114"/>
    <x v="13"/>
    <x v="4"/>
    <x v="1"/>
    <s v="Binders"/>
    <s v="OFF-BI-10001679"/>
    <s v="GBC Instant Index System for Binding Systems"/>
    <s v="United States"/>
    <s v="CA-2014-169019"/>
    <x v="711"/>
    <d v="2014-07-30T00:00:00"/>
    <s v="Standard Class"/>
    <n v="4"/>
    <n v="7"/>
    <s v="Summer"/>
    <n v="8.8800000000000008"/>
    <n v="6.60548451334963"/>
    <n v="2.2745154866503707"/>
    <n v="0.25613913137954625"/>
    <n v="5"/>
    <n v="44.400000000000006"/>
    <n v="0.8"/>
    <n v="461"/>
    <x v="0"/>
    <x v="1"/>
    <n v="6.8898729160993968"/>
  </r>
  <r>
    <s v="V103"/>
    <x v="33"/>
    <x v="4"/>
    <x v="1"/>
    <s v="Appliances"/>
    <s v="OFF-AP-10003281"/>
    <s v="Acco 6 Outlet Guardian Standard Surge Suppressor"/>
    <s v="United States"/>
    <s v="CA-2014-169019"/>
    <x v="711"/>
    <d v="2014-07-30T00:00:00"/>
    <s v="Standard Class"/>
    <n v="4"/>
    <n v="7"/>
    <s v="Summer"/>
    <n v="4.8360000000000003"/>
    <n v="3.4162324571690208"/>
    <n v="1.4197675428309795"/>
    <n v="0.29358303201633157"/>
    <n v="2"/>
    <n v="9.6720000000000006"/>
    <n v="0.8"/>
    <n v="487"/>
    <x v="0"/>
    <x v="1"/>
    <n v="16.453064188776509"/>
  </r>
  <r>
    <s v="V086"/>
    <x v="133"/>
    <x v="0"/>
    <x v="2"/>
    <s v="Phones"/>
    <s v="TEC-PH-10001944"/>
    <s v="Wi-Ex zBoost YX540 Cellular Phone Signal Booster"/>
    <s v="United States"/>
    <s v="CA-2016-153178"/>
    <x v="749"/>
    <d v="2016-09-18T00:00:00"/>
    <s v="Standard Class"/>
    <n v="4"/>
    <n v="9"/>
    <s v="Autumn"/>
    <n v="437.85"/>
    <n v="361.77834631842012"/>
    <n v="76.071653681579903"/>
    <n v="0.17373907429845814"/>
    <n v="3"/>
    <n v="1313.5500000000002"/>
    <n v="0"/>
    <n v="300"/>
    <x v="0"/>
    <x v="0"/>
    <n v="156.01411022724841"/>
  </r>
  <r>
    <s v="V097"/>
    <x v="25"/>
    <x v="3"/>
    <x v="1"/>
    <s v="Binders"/>
    <s v="OFF-BI-10004390"/>
    <s v="GBC DocuBind 200 Manual Binding Machine"/>
    <s v="United States"/>
    <s v="CA-2016-153178"/>
    <x v="749"/>
    <d v="2016-09-18T00:00:00"/>
    <s v="Standard Class"/>
    <n v="4"/>
    <n v="9"/>
    <s v="Autumn"/>
    <n v="673.56799999999998"/>
    <n v="442.03000514588439"/>
    <n v="231.5379948541156"/>
    <n v="0.3437485077291611"/>
    <n v="2"/>
    <n v="1347.136"/>
    <n v="0.2"/>
    <n v="291"/>
    <x v="0"/>
    <x v="0"/>
    <n v="873.63916128036897"/>
  </r>
  <r>
    <s v="V123"/>
    <x v="14"/>
    <x v="3"/>
    <x v="1"/>
    <s v="Paper"/>
    <s v="OFF-PA-10002120"/>
    <s v="Xerox 1889"/>
    <s v="United States"/>
    <s v="CA-2015-149748"/>
    <x v="70"/>
    <d v="2015-06-02T00:00:00"/>
    <s v="Second Class"/>
    <n v="2"/>
    <n v="5"/>
    <s v="Summer"/>
    <n v="274.8"/>
    <n v="226.67689796725981"/>
    <n v="48.123102032740206"/>
    <n v="0.17512045863442577"/>
    <n v="5"/>
    <n v="1374"/>
    <n v="0"/>
    <n v="440"/>
    <x v="0"/>
    <x v="2"/>
    <n v="89.524649745195887"/>
  </r>
  <r>
    <s v="V138"/>
    <x v="12"/>
    <x v="3"/>
    <x v="1"/>
    <s v="Storage"/>
    <s v="OFF-ST-10004340"/>
    <s v="Fellowes Mobile File Cart, Black"/>
    <s v="United States"/>
    <s v="CA-2015-149748"/>
    <x v="70"/>
    <d v="2015-06-02T00:00:00"/>
    <s v="Second Class"/>
    <n v="2"/>
    <n v="5"/>
    <s v="Summer"/>
    <n v="62.18"/>
    <n v="40.60236826111808"/>
    <n v="21.577631738881919"/>
    <n v="0.34701884430495206"/>
    <n v="1"/>
    <n v="62.18"/>
    <n v="0"/>
    <n v="398"/>
    <x v="0"/>
    <x v="0"/>
    <n v="161.96003538047421"/>
  </r>
  <r>
    <s v="V026"/>
    <x v="134"/>
    <x v="2"/>
    <x v="0"/>
    <s v="Furnishings"/>
    <s v="FUR-FU-10001847"/>
    <s v="Eldon Image Series Black Desk Accessories"/>
    <s v="United States"/>
    <s v="CA-2015-149748"/>
    <x v="70"/>
    <d v="2015-06-02T00:00:00"/>
    <s v="Second Class"/>
    <n v="2"/>
    <n v="5"/>
    <s v="Summer"/>
    <n v="8.2799999999999994"/>
    <n v="6.7174085126607732"/>
    <n v="1.5625914873392261"/>
    <n v="0.18871877866415776"/>
    <n v="2"/>
    <n v="16.559999999999999"/>
    <n v="0"/>
    <n v="175"/>
    <x v="0"/>
    <x v="1"/>
    <n v="4.0309230704641337"/>
  </r>
  <r>
    <s v="V111"/>
    <x v="52"/>
    <x v="2"/>
    <x v="1"/>
    <s v="Binders"/>
    <s v="OFF-BI-10000962"/>
    <s v="Acco Flexible ACCOHIDE Square Ring Data Binder, Dark Blue, 11 1/2&quot; X 14&quot; 7/8&quot;"/>
    <s v="United States"/>
    <s v="CA-2015-155635"/>
    <x v="1230"/>
    <d v="2015-05-13T00:00:00"/>
    <s v="Standard Class"/>
    <n v="4"/>
    <n v="5"/>
    <s v="Summer"/>
    <n v="48.81"/>
    <n v="35.205471164257489"/>
    <n v="13.604528835742514"/>
    <n v="0.27872421298386629"/>
    <n v="3"/>
    <n v="146.43"/>
    <n v="0"/>
    <n v="239"/>
    <x v="0"/>
    <x v="1"/>
    <n v="32.474854789513692"/>
  </r>
  <r>
    <s v="V007"/>
    <x v="29"/>
    <x v="3"/>
    <x v="0"/>
    <s v="Chairs"/>
    <s v="FUR-CH-10004754"/>
    <s v="Global Stack Chair with Arms, Black"/>
    <s v="United States"/>
    <s v="US-2014-114377"/>
    <x v="1127"/>
    <d v="2014-11-05T00:00:00"/>
    <s v="Same Day"/>
    <n v="0"/>
    <n v="11"/>
    <s v="Winter"/>
    <n v="149.9"/>
    <n v="105.7320119601567"/>
    <n v="44.167988039843308"/>
    <n v="0.29464968672343766"/>
    <n v="5"/>
    <n v="749.5"/>
    <n v="0"/>
    <n v="405"/>
    <x v="0"/>
    <x v="2"/>
    <n v="75.422480280212525"/>
  </r>
  <r>
    <s v="V041"/>
    <x v="130"/>
    <x v="0"/>
    <x v="0"/>
    <s v="Bookcases"/>
    <s v="FUR-BO-10001811"/>
    <s v="Atlantic Metals Mobile 5-Shelf Bookcases, Custom Colors"/>
    <s v="United States"/>
    <s v="CA-2017-144491"/>
    <x v="996"/>
    <d v="2017-04-01T00:00:00"/>
    <s v="Standard Class"/>
    <n v="5"/>
    <n v="3"/>
    <s v="Spring"/>
    <n v="1023.332"/>
    <n v="776.68611747538262"/>
    <n v="246.64588252461738"/>
    <n v="0.24102234907597669"/>
    <n v="5"/>
    <n v="5116.66"/>
    <n v="0.32"/>
    <n v="295"/>
    <x v="0"/>
    <x v="0"/>
    <n v="455.32454236229518"/>
  </r>
  <r>
    <s v="V039"/>
    <x v="43"/>
    <x v="1"/>
    <x v="0"/>
    <s v="Chairs"/>
    <s v="FUR-CH-10004063"/>
    <s v="Global Deluxe High-Back Manager's Chair"/>
    <s v="United States"/>
    <s v="CA-2017-144491"/>
    <x v="996"/>
    <d v="2017-04-01T00:00:00"/>
    <s v="Standard Class"/>
    <n v="5"/>
    <n v="3"/>
    <s v="Spring"/>
    <n v="600.55799999999999"/>
    <n v="496.7052354967733"/>
    <n v="103.85276450322669"/>
    <n v="0.17292711861839605"/>
    <n v="3"/>
    <n v="1801.674"/>
    <n v="0.3"/>
    <n v="160"/>
    <x v="0"/>
    <x v="0"/>
    <n v="775.75957942646676"/>
  </r>
  <r>
    <s v="V079"/>
    <x v="138"/>
    <x v="1"/>
    <x v="2"/>
    <s v="Accessories"/>
    <s v="TEC-AC-10004901"/>
    <s v="Kensington SlimBlade Notebook Wireless Mouse with Nano Receiver "/>
    <s v="United States"/>
    <s v="CA-2017-144491"/>
    <x v="996"/>
    <d v="2017-04-01T00:00:00"/>
    <s v="Standard Class"/>
    <n v="5"/>
    <n v="3"/>
    <s v="Spring"/>
    <n v="39.991999999999997"/>
    <n v="33.131968263161788"/>
    <n v="6.8600317368382093"/>
    <n v="0.17153510044104345"/>
    <n v="1"/>
    <n v="39.991999999999997"/>
    <n v="0.2"/>
    <n v="459"/>
    <x v="0"/>
    <x v="2"/>
    <n v="105.2959184568266"/>
  </r>
  <r>
    <s v="V010"/>
    <x v="129"/>
    <x v="3"/>
    <x v="0"/>
    <s v="Chairs"/>
    <s v="FUR-CH-10001714"/>
    <s v="Global Leather &amp; Oak Executive Chair, Burgundy"/>
    <s v="United States"/>
    <s v="CA-2017-144491"/>
    <x v="996"/>
    <d v="2017-04-01T00:00:00"/>
    <s v="Standard Class"/>
    <n v="5"/>
    <n v="3"/>
    <s v="Spring"/>
    <n v="211.24600000000001"/>
    <n v="147.4492733178547"/>
    <n v="63.796726682145305"/>
    <n v="0.30200205770592248"/>
    <n v="2"/>
    <n v="422.49200000000002"/>
    <n v="0.3"/>
    <n v="406"/>
    <x v="0"/>
    <x v="0"/>
    <n v="248.30461334175811"/>
  </r>
  <r>
    <s v="V135"/>
    <x v="51"/>
    <x v="1"/>
    <x v="1"/>
    <s v="Envelopes"/>
    <s v="OFF-EN-10003134"/>
    <s v="Staple envelope"/>
    <s v="United States"/>
    <s v="CA-2014-127166"/>
    <x v="371"/>
    <d v="2014-05-23T00:00:00"/>
    <s v="Second Class"/>
    <n v="2"/>
    <n v="5"/>
    <s v="Summer"/>
    <n v="56.064"/>
    <n v="43.882830255588118"/>
    <n v="12.181169744411882"/>
    <n v="0.21727257677675305"/>
    <n v="6"/>
    <n v="336.38400000000001"/>
    <n v="0.2"/>
    <n v="432"/>
    <x v="0"/>
    <x v="1"/>
    <n v="22.382918112661159"/>
  </r>
  <r>
    <s v="V013"/>
    <x v="97"/>
    <x v="0"/>
    <x v="0"/>
    <s v="Chairs"/>
    <s v="FUR-CH-10003396"/>
    <s v="Global Deluxe Steno Chair"/>
    <s v="United States"/>
    <s v="CA-2014-127166"/>
    <x v="371"/>
    <d v="2014-05-23T00:00:00"/>
    <s v="Second Class"/>
    <n v="2"/>
    <n v="5"/>
    <s v="Summer"/>
    <n v="107.77200000000001"/>
    <n v="72.937585416647281"/>
    <n v="34.834414583352725"/>
    <n v="0.3232232359365394"/>
    <n v="2"/>
    <n v="215.54400000000001"/>
    <n v="0.3"/>
    <n v="453"/>
    <x v="0"/>
    <x v="2"/>
    <n v="69.613834946797752"/>
  </r>
  <r>
    <s v="V101"/>
    <x v="26"/>
    <x v="3"/>
    <x v="1"/>
    <s v="Paper"/>
    <s v="OFF-PA-10001560"/>
    <s v="Adams Telephone Message Books, 5 1/4 x 11"/>
    <s v="United States"/>
    <s v="CA-2014-127166"/>
    <x v="371"/>
    <d v="2014-05-23T00:00:00"/>
    <s v="Second Class"/>
    <n v="2"/>
    <n v="5"/>
    <s v="Summer"/>
    <n v="4.8319999999999999"/>
    <n v="3.6247199630484519"/>
    <n v="1.207280036951548"/>
    <n v="0.24985100102474089"/>
    <n v="1"/>
    <n v="4.8319999999999999"/>
    <n v="0.2"/>
    <n v="182"/>
    <x v="0"/>
    <x v="1"/>
    <n v="14.981148260397131"/>
  </r>
  <r>
    <s v="V097"/>
    <x v="25"/>
    <x v="2"/>
    <x v="1"/>
    <s v="Binders"/>
    <s v="OFF-BI-10000977"/>
    <s v="Ibico Plastic Spiral Binding Combs"/>
    <s v="United States"/>
    <s v="CA-2014-127166"/>
    <x v="371"/>
    <d v="2014-05-23T00:00:00"/>
    <s v="Second Class"/>
    <n v="2"/>
    <n v="5"/>
    <s v="Summer"/>
    <n v="18.239999999999998"/>
    <n v="15.243377468414151"/>
    <n v="2.9966225315858477"/>
    <n v="0.16428851598606622"/>
    <n v="3"/>
    <n v="54.72"/>
    <n v="0.8"/>
    <n v="433"/>
    <x v="0"/>
    <x v="2"/>
    <n v="96.49183921916628"/>
  </r>
  <r>
    <s v="V120"/>
    <x v="91"/>
    <x v="4"/>
    <x v="1"/>
    <s v="Binders"/>
    <s v="OFF-BI-10003429"/>
    <s v="Cardinal HOLDit! Binder Insert Strips,Extra Strips"/>
    <s v="United States"/>
    <s v="CA-2016-125920"/>
    <x v="206"/>
    <d v="2016-05-28T00:00:00"/>
    <s v="Standard Class"/>
    <n v="7"/>
    <n v="5"/>
    <s v="Summer"/>
    <n v="3.798"/>
    <n v="2.712750438381736"/>
    <n v="1.085249561618264"/>
    <n v="0.28574238062618851"/>
    <n v="3"/>
    <n v="11.394"/>
    <n v="0.8"/>
    <n v="104"/>
    <x v="1"/>
    <x v="0"/>
    <n v="11.14511507343015"/>
  </r>
  <r>
    <s v="V100"/>
    <x v="17"/>
    <x v="2"/>
    <x v="1"/>
    <s v="Art"/>
    <s v="OFF-AR-10001374"/>
    <s v="BIC Brite Liner Highlighters, Chisel Tip"/>
    <s v="United States"/>
    <s v="CA-2015-128608"/>
    <x v="1026"/>
    <d v="2015-01-17T00:00:00"/>
    <s v="Standard Class"/>
    <n v="5"/>
    <n v="1"/>
    <s v="Winter"/>
    <n v="10.368"/>
    <n v="6.773043906207775"/>
    <n v="3.5949560937922254"/>
    <n v="0.34673573435496002"/>
    <n v="2"/>
    <n v="20.736000000000001"/>
    <n v="0.2"/>
    <n v="318"/>
    <x v="0"/>
    <x v="1"/>
    <n v="8.7675780920388728"/>
  </r>
  <r>
    <s v="V073"/>
    <x v="78"/>
    <x v="1"/>
    <x v="2"/>
    <s v="Phones"/>
    <s v="TEC-PH-10004977"/>
    <s v="GE 30524EE4"/>
    <s v="United States"/>
    <s v="CA-2015-128608"/>
    <x v="1026"/>
    <d v="2015-01-17T00:00:00"/>
    <s v="Standard Class"/>
    <n v="5"/>
    <n v="1"/>
    <s v="Winter"/>
    <n v="235.18799999999999"/>
    <n v="155.6685977834392"/>
    <n v="79.519402216560792"/>
    <n v="0.33810994700648328"/>
    <n v="2"/>
    <n v="470.37599999999998"/>
    <n v="0.4"/>
    <n v="353"/>
    <x v="0"/>
    <x v="0"/>
    <n v="284.01649284856683"/>
  </r>
  <r>
    <s v="V051"/>
    <x v="87"/>
    <x v="0"/>
    <x v="2"/>
    <s v="Phones"/>
    <s v="TEC-PH-10000912"/>
    <s v="Anker 24W Portable Micro USB Car Charger"/>
    <s v="United States"/>
    <s v="CA-2015-128608"/>
    <x v="1026"/>
    <d v="2015-01-17T00:00:00"/>
    <s v="Standard Class"/>
    <n v="5"/>
    <n v="1"/>
    <s v="Winter"/>
    <n v="26.376000000000001"/>
    <n v="21.271213064272139"/>
    <n v="5.1047869357278621"/>
    <n v="0.19353908612859652"/>
    <n v="4"/>
    <n v="105.504"/>
    <n v="0.4"/>
    <n v="493"/>
    <x v="0"/>
    <x v="1"/>
    <n v="6.2168828201921231"/>
  </r>
  <r>
    <s v="V057"/>
    <x v="57"/>
    <x v="4"/>
    <x v="2"/>
    <s v="Accessories"/>
    <s v="TEC-AC-10000487"/>
    <s v="SanDisk Cruzer 4 GB USB Flash Drive"/>
    <s v="United States"/>
    <s v="CA-2015-128608"/>
    <x v="1026"/>
    <d v="2015-01-17T00:00:00"/>
    <s v="Standard Class"/>
    <n v="5"/>
    <n v="1"/>
    <s v="Winter"/>
    <n v="10.384"/>
    <n v="8.2699910962157936"/>
    <n v="2.1140089037842067"/>
    <n v="0.20358329196689201"/>
    <n v="2"/>
    <n v="20.768000000000001"/>
    <n v="0.2"/>
    <n v="187"/>
    <x v="0"/>
    <x v="1"/>
    <n v="3.6712984079205548"/>
  </r>
  <r>
    <s v="V052"/>
    <x v="128"/>
    <x v="0"/>
    <x v="2"/>
    <s v="Phones"/>
    <s v="TEC-PH-10002262"/>
    <s v="LG Electronics Tone+ HBS-730 Bluetooth Headset"/>
    <s v="United States"/>
    <s v="CA-2015-128608"/>
    <x v="1026"/>
    <d v="2015-01-17T00:00:00"/>
    <s v="Standard Class"/>
    <n v="5"/>
    <n v="1"/>
    <s v="Winter"/>
    <n v="107.11799999999999"/>
    <n v="76.297658237690584"/>
    <n v="30.820341762309411"/>
    <n v="0.28772327491466804"/>
    <n v="3"/>
    <n v="321.35399999999998"/>
    <n v="0.4"/>
    <n v="308"/>
    <x v="0"/>
    <x v="0"/>
    <n v="135.0059691816131"/>
  </r>
  <r>
    <s v="V133"/>
    <x v="42"/>
    <x v="4"/>
    <x v="1"/>
    <s v="Supplies"/>
    <s v="OFF-SU-10000898"/>
    <s v="Acme Hot Forged Carbon Steel Scissors with Nickel-Plated Handles, 3 7/8&quot; Cut, 8&quot;L"/>
    <s v="United States"/>
    <s v="CA-2017-137918"/>
    <x v="365"/>
    <d v="2017-10-06T00:00:00"/>
    <s v="Standard Class"/>
    <n v="7"/>
    <n v="9"/>
    <s v="Autumn"/>
    <n v="97.3"/>
    <n v="72.822192887084725"/>
    <n v="24.477807112915272"/>
    <n v="0.25157047392513127"/>
    <n v="7"/>
    <n v="681.1"/>
    <n v="0"/>
    <n v="279"/>
    <x v="1"/>
    <x v="1"/>
    <n v="24.701732347193399"/>
  </r>
  <r>
    <s v="V097"/>
    <x v="25"/>
    <x v="3"/>
    <x v="1"/>
    <s v="Binders"/>
    <s v="OFF-BI-10004182"/>
    <s v="Economy Binders"/>
    <s v="United States"/>
    <s v="CA-2015-122973"/>
    <x v="1074"/>
    <d v="2015-07-20T00:00:00"/>
    <s v="Second Class"/>
    <n v="2"/>
    <n v="7"/>
    <s v="Summer"/>
    <n v="3.3279999999999998"/>
    <n v="2.8208235765662928"/>
    <n v="0.50717642343370706"/>
    <n v="0.15239676184907064"/>
    <n v="2"/>
    <n v="6.6559999999999997"/>
    <n v="0.2"/>
    <n v="307"/>
    <x v="0"/>
    <x v="1"/>
    <n v="6.3454206059698421"/>
  </r>
  <r>
    <s v="V071"/>
    <x v="114"/>
    <x v="2"/>
    <x v="2"/>
    <s v="Phones"/>
    <s v="TEC-PH-10002468"/>
    <s v="Plantronics CS 50-USB - headset - Convertible, Monaural"/>
    <s v="United States"/>
    <s v="CA-2015-122973"/>
    <x v="1074"/>
    <d v="2015-07-20T00:00:00"/>
    <s v="Second Class"/>
    <n v="2"/>
    <n v="7"/>
    <s v="Summer"/>
    <n v="135.99"/>
    <n v="99.058641180237132"/>
    <n v="36.931358819762877"/>
    <n v="0.27157407765102487"/>
    <n v="1"/>
    <n v="135.99"/>
    <n v="0"/>
    <n v="372"/>
    <x v="0"/>
    <x v="0"/>
    <n v="264.67441323029323"/>
  </r>
  <r>
    <s v="V022"/>
    <x v="49"/>
    <x v="1"/>
    <x v="0"/>
    <s v="Furnishings"/>
    <s v="FUR-FU-10002364"/>
    <s v="Eldon Expressions Wood Desk Accessories, Oak"/>
    <s v="United States"/>
    <s v="CA-2015-122973"/>
    <x v="1074"/>
    <d v="2015-07-20T00:00:00"/>
    <s v="Second Class"/>
    <n v="2"/>
    <n v="7"/>
    <s v="Summer"/>
    <n v="7.38"/>
    <n v="5.0668475022858326"/>
    <n v="2.3131524977141673"/>
    <n v="0.31343529779324758"/>
    <n v="1"/>
    <n v="7.38"/>
    <n v="0"/>
    <n v="164"/>
    <x v="0"/>
    <x v="1"/>
    <n v="4.8479081899497452"/>
  </r>
  <r>
    <s v="V025"/>
    <x v="86"/>
    <x v="4"/>
    <x v="0"/>
    <s v="Furnishings"/>
    <s v="FUR-FU-10002878"/>
    <s v="Seth Thomas 14&quot; Day/Date Wall Clock"/>
    <s v="United States"/>
    <s v="CA-2016-136322"/>
    <x v="147"/>
    <d v="2016-10-26T00:00:00"/>
    <s v="Standard Class"/>
    <n v="5"/>
    <n v="10"/>
    <s v="Autumn"/>
    <n v="45.567999999999998"/>
    <n v="34.990059055782773"/>
    <n v="10.577940944217225"/>
    <n v="0.23213529108622774"/>
    <n v="2"/>
    <n v="91.135999999999996"/>
    <n v="0.2"/>
    <n v="479"/>
    <x v="0"/>
    <x v="2"/>
    <n v="44.802096712839983"/>
  </r>
  <r>
    <s v="V115"/>
    <x v="44"/>
    <x v="1"/>
    <x v="1"/>
    <s v="Binders"/>
    <s v="OFF-BI-10004817"/>
    <s v="GBC Personal VeloBind Strips"/>
    <s v="United States"/>
    <s v="CA-2016-136322"/>
    <x v="147"/>
    <d v="2016-10-26T00:00:00"/>
    <s v="Standard Class"/>
    <n v="5"/>
    <n v="10"/>
    <s v="Autumn"/>
    <n v="28.751999999999999"/>
    <n v="23.949042198721951"/>
    <n v="4.8029578012780476"/>
    <n v="0.1670477810683795"/>
    <n v="8"/>
    <n v="230.01599999999999"/>
    <n v="0.7"/>
    <n v="120"/>
    <x v="0"/>
    <x v="1"/>
    <n v="17.724925667115279"/>
  </r>
  <r>
    <s v="V018"/>
    <x v="90"/>
    <x v="3"/>
    <x v="0"/>
    <s v="Chairs"/>
    <s v="FUR-CH-10001146"/>
    <s v="Global Value Mid-Back Manager's Chair, Gray"/>
    <s v="United States"/>
    <s v="CA-2017-107209"/>
    <x v="944"/>
    <d v="2017-08-01T00:00:00"/>
    <s v="Second Class"/>
    <n v="5"/>
    <n v="7"/>
    <s v="Summer"/>
    <n v="194.84800000000001"/>
    <n v="131.43648868843439"/>
    <n v="63.411511311565619"/>
    <n v="0.32544091451575391"/>
    <n v="4"/>
    <n v="779.39200000000005"/>
    <n v="0.2"/>
    <n v="466"/>
    <x v="0"/>
    <x v="2"/>
    <n v="98.517716256519066"/>
  </r>
  <r>
    <s v="V136"/>
    <x v="10"/>
    <x v="1"/>
    <x v="1"/>
    <s v="Binders"/>
    <s v="OFF-BI-10001116"/>
    <s v="Wilson Jones 1&quot; Hanging DublLock Ring Binders"/>
    <s v="United States"/>
    <s v="CA-2017-145093"/>
    <x v="246"/>
    <d v="2017-07-26T00:00:00"/>
    <s v="Standard Class"/>
    <n v="5"/>
    <n v="7"/>
    <s v="Summer"/>
    <n v="2.1120000000000001"/>
    <n v="1.483302555865293"/>
    <n v="0.62869744413470707"/>
    <n v="0.29767871407893326"/>
    <n v="2"/>
    <n v="4.2240000000000002"/>
    <n v="0.8"/>
    <n v="276"/>
    <x v="0"/>
    <x v="1"/>
    <n v="8.2214797694818902"/>
  </r>
  <r>
    <s v="V112"/>
    <x v="53"/>
    <x v="2"/>
    <x v="1"/>
    <s v="Paper"/>
    <s v="OFF-PA-10000304"/>
    <s v="Xerox 1995"/>
    <s v="United States"/>
    <s v="US-2014-139640"/>
    <x v="845"/>
    <d v="2014-11-11T00:00:00"/>
    <s v="Second Class"/>
    <n v="4"/>
    <n v="11"/>
    <s v="Winter"/>
    <n v="25.92"/>
    <n v="19.96729305504601"/>
    <n v="5.9527069449539916"/>
    <n v="0.22965690374050893"/>
    <n v="5"/>
    <n v="129.60000000000002"/>
    <n v="0.2"/>
    <n v="462"/>
    <x v="0"/>
    <x v="1"/>
    <n v="12.23101788078163"/>
  </r>
  <r>
    <s v="V114"/>
    <x v="13"/>
    <x v="2"/>
    <x v="1"/>
    <s v="Art"/>
    <s v="OFF-AR-10002240"/>
    <s v="Panasonic KP-150 Electric Pencil Sharpener"/>
    <s v="United States"/>
    <s v="US-2014-139640"/>
    <x v="845"/>
    <d v="2014-11-11T00:00:00"/>
    <s v="Second Class"/>
    <n v="4"/>
    <n v="11"/>
    <s v="Winter"/>
    <n v="120.768"/>
    <n v="82.051383487705252"/>
    <n v="38.716616512294749"/>
    <n v="0.32058671595368599"/>
    <n v="4"/>
    <n v="483.072"/>
    <n v="0.2"/>
    <n v="121"/>
    <x v="0"/>
    <x v="2"/>
    <n v="82.913557492125491"/>
  </r>
  <r>
    <s v="V099"/>
    <x v="24"/>
    <x v="2"/>
    <x v="1"/>
    <s v="Paper"/>
    <s v="OFF-PA-10001246"/>
    <s v="Xerox 215"/>
    <s v="United States"/>
    <s v="CA-2016-117583"/>
    <x v="581"/>
    <d v="2016-11-30T00:00:00"/>
    <s v="First Class"/>
    <n v="3"/>
    <n v="11"/>
    <s v="Winter"/>
    <n v="25.92"/>
    <n v="18.967747329175619"/>
    <n v="6.9522526708243824"/>
    <n v="0.26821962464600241"/>
    <n v="4"/>
    <n v="103.68"/>
    <n v="0"/>
    <n v="424"/>
    <x v="0"/>
    <x v="1"/>
    <n v="4.5820519420888299"/>
  </r>
  <r>
    <s v="V098"/>
    <x v="92"/>
    <x v="4"/>
    <x v="1"/>
    <s v="Art"/>
    <s v="OFF-AR-10000658"/>
    <s v="Newell 324"/>
    <s v="United States"/>
    <s v="CA-2016-117583"/>
    <x v="581"/>
    <d v="2016-11-30T00:00:00"/>
    <s v="First Class"/>
    <n v="3"/>
    <n v="11"/>
    <s v="Winter"/>
    <n v="34.65"/>
    <n v="28.940781303583751"/>
    <n v="5.7092186964162472"/>
    <n v="0.16476821634678926"/>
    <n v="3"/>
    <n v="103.94999999999999"/>
    <n v="0"/>
    <n v="135"/>
    <x v="0"/>
    <x v="1"/>
    <n v="17.878976480772049"/>
  </r>
  <r>
    <s v="V120"/>
    <x v="91"/>
    <x v="3"/>
    <x v="1"/>
    <s v="Paper"/>
    <s v="OFF-PA-10000100"/>
    <s v="Xerox 1945"/>
    <s v="United States"/>
    <s v="CA-2016-117583"/>
    <x v="581"/>
    <d v="2016-11-30T00:00:00"/>
    <s v="First Class"/>
    <n v="3"/>
    <n v="11"/>
    <s v="Winter"/>
    <n v="204.95"/>
    <n v="172.21445199272341"/>
    <n v="32.735548007276577"/>
    <n v="0.15972455724457954"/>
    <n v="5"/>
    <n v="1024.75"/>
    <n v="0"/>
    <n v="349"/>
    <x v="0"/>
    <x v="2"/>
    <n v="123.5104658697276"/>
  </r>
  <r>
    <s v="V122"/>
    <x v="5"/>
    <x v="4"/>
    <x v="1"/>
    <s v="Binders"/>
    <s v="OFF-BI-10004233"/>
    <s v="GBC Pre-Punched Binding Paper, Plastic, White, 8-1/2&quot; x 11&quot;"/>
    <s v="United States"/>
    <s v="CA-2016-117583"/>
    <x v="581"/>
    <d v="2016-11-30T00:00:00"/>
    <s v="First Class"/>
    <n v="3"/>
    <n v="11"/>
    <s v="Winter"/>
    <n v="79.95"/>
    <n v="66.334563196067023"/>
    <n v="13.61543680393298"/>
    <n v="0.17029939717239498"/>
    <n v="5"/>
    <n v="399.75"/>
    <n v="0"/>
    <n v="248"/>
    <x v="0"/>
    <x v="1"/>
    <n v="21.448579238661541"/>
  </r>
  <r>
    <s v="V142"/>
    <x v="48"/>
    <x v="4"/>
    <x v="1"/>
    <s v="Paper"/>
    <s v="OFF-PA-10002581"/>
    <s v="Xerox 1951"/>
    <s v="United States"/>
    <s v="CA-2015-162201"/>
    <x v="1213"/>
    <d v="2015-06-12T00:00:00"/>
    <s v="Standard Class"/>
    <n v="4"/>
    <n v="6"/>
    <s v="Summer"/>
    <n v="173.488"/>
    <n v="144.9696020527216"/>
    <n v="28.518397947278402"/>
    <n v="0.16438253912246611"/>
    <n v="7"/>
    <n v="1214.4159999999999"/>
    <n v="0.2"/>
    <n v="172"/>
    <x v="0"/>
    <x v="2"/>
    <n v="105.8531187536138"/>
  </r>
  <r>
    <s v="V142"/>
    <x v="48"/>
    <x v="3"/>
    <x v="1"/>
    <s v="Storage"/>
    <s v="OFF-ST-10000046"/>
    <s v="Fellowes Super Stor/Drawer Files"/>
    <s v="United States"/>
    <s v="CA-2015-162201"/>
    <x v="1213"/>
    <d v="2015-06-12T00:00:00"/>
    <s v="Standard Class"/>
    <n v="4"/>
    <n v="6"/>
    <s v="Summer"/>
    <n v="516.96"/>
    <n v="426.99564964914691"/>
    <n v="89.964350350853124"/>
    <n v="0.17402574735154194"/>
    <n v="4"/>
    <n v="2067.84"/>
    <n v="0.2"/>
    <n v="190"/>
    <x v="0"/>
    <x v="0"/>
    <n v="184.74552991885889"/>
  </r>
  <r>
    <s v="V040"/>
    <x v="98"/>
    <x v="4"/>
    <x v="0"/>
    <s v="Furnishings"/>
    <s v="FUR-FU-10001185"/>
    <s v="Advantus Employee of the Month Certificate Frame, 11 x 13-1/2"/>
    <s v="United States"/>
    <s v="CA-2015-162201"/>
    <x v="1213"/>
    <d v="2015-06-12T00:00:00"/>
    <s v="Standard Class"/>
    <n v="4"/>
    <n v="6"/>
    <s v="Summer"/>
    <n v="173.208"/>
    <n v="146.96382961858731"/>
    <n v="26.244170381412687"/>
    <n v="0.15151823461625727"/>
    <n v="7"/>
    <n v="1212.4559999999999"/>
    <n v="0.2"/>
    <n v="275"/>
    <x v="0"/>
    <x v="2"/>
    <n v="80.131983681923174"/>
  </r>
  <r>
    <s v="V128"/>
    <x v="72"/>
    <x v="3"/>
    <x v="1"/>
    <s v="Art"/>
    <s v="OFF-AR-10003856"/>
    <s v="Newell 344"/>
    <s v="United States"/>
    <s v="CA-2015-162201"/>
    <x v="1213"/>
    <d v="2015-06-12T00:00:00"/>
    <s v="Standard Class"/>
    <n v="4"/>
    <n v="6"/>
    <s v="Summer"/>
    <n v="4.4480000000000004"/>
    <n v="3.758365914903707"/>
    <n v="0.68963408509629343"/>
    <n v="0.15504363423927459"/>
    <n v="2"/>
    <n v="8.8960000000000008"/>
    <n v="0.2"/>
    <n v="225"/>
    <x v="0"/>
    <x v="1"/>
    <n v="3.2356461281584341"/>
  </r>
  <r>
    <s v="V140"/>
    <x v="80"/>
    <x v="2"/>
    <x v="1"/>
    <s v="Labels"/>
    <s v="OFF-LA-10001982"/>
    <s v="Smead Alpha-Z Color-Coded Name Labels First Letter Starter Set"/>
    <s v="United States"/>
    <s v="CA-2015-162201"/>
    <x v="1213"/>
    <d v="2015-06-12T00:00:00"/>
    <s v="Standard Class"/>
    <n v="4"/>
    <n v="6"/>
    <s v="Summer"/>
    <n v="9"/>
    <n v="6.4490343974756268"/>
    <n v="2.5509656025243732"/>
    <n v="0.28344062250270813"/>
    <n v="3"/>
    <n v="27"/>
    <n v="0.2"/>
    <n v="303"/>
    <x v="0"/>
    <x v="1"/>
    <n v="10.11805317242403"/>
  </r>
  <r>
    <s v="V102"/>
    <x v="66"/>
    <x v="3"/>
    <x v="1"/>
    <s v="Paper"/>
    <s v="OFF-PA-10001215"/>
    <s v="Xerox 1963"/>
    <s v="United States"/>
    <s v="CA-2015-162201"/>
    <x v="1213"/>
    <d v="2015-06-12T00:00:00"/>
    <s v="Standard Class"/>
    <n v="4"/>
    <n v="6"/>
    <s v="Summer"/>
    <n v="42.24"/>
    <n v="34.18061564094581"/>
    <n v="8.0593843590541923"/>
    <n v="0.1907998191063966"/>
    <n v="10"/>
    <n v="422.40000000000003"/>
    <n v="0.2"/>
    <n v="345"/>
    <x v="0"/>
    <x v="1"/>
    <n v="16.906996421600141"/>
  </r>
  <r>
    <s v="V109"/>
    <x v="58"/>
    <x v="0"/>
    <x v="1"/>
    <s v="Binders"/>
    <s v="OFF-BI-10002429"/>
    <s v="Premier Elliptical Ring Binder, Black"/>
    <s v="United States"/>
    <s v="CA-2015-162201"/>
    <x v="1213"/>
    <d v="2015-06-12T00:00:00"/>
    <s v="Standard Class"/>
    <n v="4"/>
    <n v="6"/>
    <s v="Summer"/>
    <n v="18.263999999999999"/>
    <n v="12.14841907301987"/>
    <n v="6.1155809269801296"/>
    <n v="0.33484345855125547"/>
    <n v="2"/>
    <n v="36.527999999999999"/>
    <n v="0.7"/>
    <n v="198"/>
    <x v="0"/>
    <x v="2"/>
    <n v="60.013480533774903"/>
  </r>
  <r>
    <s v="V129"/>
    <x v="4"/>
    <x v="4"/>
    <x v="1"/>
    <s v="Appliances"/>
    <s v="OFF-AP-10003287"/>
    <s v="Tripp Lite TLP810NET Broadband Surge for Modem/Fax"/>
    <s v="United States"/>
    <s v="US-2014-164406"/>
    <x v="860"/>
    <d v="2014-08-19T00:00:00"/>
    <s v="Standard Class"/>
    <n v="4"/>
    <n v="8"/>
    <s v="Autumn"/>
    <n v="152.91"/>
    <n v="126.7568492354207"/>
    <n v="26.153150764579294"/>
    <n v="0.17103623546255506"/>
    <n v="3"/>
    <n v="458.73"/>
    <n v="0"/>
    <n v="370"/>
    <x v="0"/>
    <x v="2"/>
    <n v="116.34863149001799"/>
  </r>
  <r>
    <s v="V131"/>
    <x v="41"/>
    <x v="0"/>
    <x v="1"/>
    <s v="Paper"/>
    <s v="OFF-PA-10000167"/>
    <s v="Xerox 1925"/>
    <s v="United States"/>
    <s v="US-2014-164406"/>
    <x v="860"/>
    <d v="2014-08-19T00:00:00"/>
    <s v="Standard Class"/>
    <n v="4"/>
    <n v="8"/>
    <s v="Autumn"/>
    <n v="92.94"/>
    <n v="66.32589320746365"/>
    <n v="26.614106792536347"/>
    <n v="0.28635793837461104"/>
    <n v="3"/>
    <n v="278.82"/>
    <n v="0"/>
    <n v="143"/>
    <x v="0"/>
    <x v="1"/>
    <n v="23.647841192520438"/>
  </r>
  <r>
    <s v="V101"/>
    <x v="26"/>
    <x v="4"/>
    <x v="1"/>
    <s v="Binders"/>
    <s v="OFF-BI-10002309"/>
    <s v="Avery Heavy-Duty EZD  Binder With Locking Rings"/>
    <s v="United States"/>
    <s v="US-2014-164406"/>
    <x v="860"/>
    <d v="2014-08-19T00:00:00"/>
    <s v="Standard Class"/>
    <n v="4"/>
    <n v="8"/>
    <s v="Autumn"/>
    <n v="17.856000000000002"/>
    <n v="14.03343430423199"/>
    <n v="3.8225656957680112"/>
    <n v="0.21407737991532319"/>
    <n v="4"/>
    <n v="71.424000000000007"/>
    <n v="0.2"/>
    <n v="321"/>
    <x v="0"/>
    <x v="1"/>
    <n v="7.7238165695464316"/>
  </r>
  <r>
    <s v="V135"/>
    <x v="51"/>
    <x v="3"/>
    <x v="1"/>
    <s v="Binders"/>
    <s v="OFF-BI-10003638"/>
    <s v="GBC Durable Plastic Covers"/>
    <s v="United States"/>
    <s v="US-2014-164406"/>
    <x v="860"/>
    <d v="2014-08-19T00:00:00"/>
    <s v="Standard Class"/>
    <n v="4"/>
    <n v="8"/>
    <s v="Autumn"/>
    <n v="46.44"/>
    <n v="38.735545357954322"/>
    <n v="7.7044546420456754"/>
    <n v="0.16590126274861489"/>
    <n v="3"/>
    <n v="139.32"/>
    <n v="0.2"/>
    <n v="196"/>
    <x v="0"/>
    <x v="1"/>
    <n v="24.35416507902557"/>
  </r>
  <r>
    <s v="V024"/>
    <x v="50"/>
    <x v="0"/>
    <x v="0"/>
    <s v="Chairs"/>
    <s v="FUR-CH-10003833"/>
    <s v="Novimex Fabric Task Chair"/>
    <s v="United States"/>
    <s v="US-2014-164406"/>
    <x v="860"/>
    <d v="2014-08-19T00:00:00"/>
    <s v="Standard Class"/>
    <n v="4"/>
    <n v="8"/>
    <s v="Autumn"/>
    <n v="195.136"/>
    <n v="163.65820193288809"/>
    <n v="31.477798067111905"/>
    <n v="0.16131210062270368"/>
    <n v="4"/>
    <n v="780.54399999999998"/>
    <n v="0.2"/>
    <n v="135"/>
    <x v="0"/>
    <x v="2"/>
    <n v="100.8989198576697"/>
  </r>
  <r>
    <s v="V098"/>
    <x v="92"/>
    <x v="0"/>
    <x v="1"/>
    <s v="Storage"/>
    <s v="OFF-ST-10001511"/>
    <s v="Space Solutions Commercial Steel Shelving"/>
    <s v="United States"/>
    <s v="CA-2017-169999"/>
    <x v="249"/>
    <d v="2017-06-26T00:00:00"/>
    <s v="Standard Class"/>
    <n v="7"/>
    <n v="6"/>
    <s v="Summer"/>
    <n v="129.30000000000001"/>
    <n v="89.165305152794744"/>
    <n v="40.134694847205267"/>
    <n v="0.31039980546949159"/>
    <n v="2"/>
    <n v="258.60000000000002"/>
    <n v="0"/>
    <n v="267"/>
    <x v="1"/>
    <x v="0"/>
    <n v="227.27114404227771"/>
  </r>
  <r>
    <s v="V136"/>
    <x v="10"/>
    <x v="4"/>
    <x v="1"/>
    <s v="Binders"/>
    <s v="OFF-BI-10004728"/>
    <s v="Wilson Jones Turn Tabs Binder Tool for Ring Binders"/>
    <s v="United States"/>
    <s v="CA-2017-169999"/>
    <x v="249"/>
    <d v="2017-06-26T00:00:00"/>
    <s v="Standard Class"/>
    <n v="7"/>
    <n v="6"/>
    <s v="Summer"/>
    <n v="11.568"/>
    <n v="8.2044387540424193"/>
    <n v="3.3635612459575803"/>
    <n v="0.29076428474737037"/>
    <n v="3"/>
    <n v="34.704000000000001"/>
    <n v="0.2"/>
    <n v="129"/>
    <x v="1"/>
    <x v="1"/>
    <n v="14.50924903780432"/>
  </r>
  <r>
    <s v="V026"/>
    <x v="134"/>
    <x v="0"/>
    <x v="0"/>
    <s v="Chairs"/>
    <s v="FUR-CH-10004218"/>
    <s v="Global Fabric Manager's Chair, Dark Gray"/>
    <s v="United States"/>
    <s v="US-2017-152842"/>
    <x v="11"/>
    <d v="2017-07-23T00:00:00"/>
    <s v="Standard Class"/>
    <n v="7"/>
    <n v="7"/>
    <s v="Summer"/>
    <n v="242.352"/>
    <n v="199.09200208684851"/>
    <n v="43.259997913151494"/>
    <n v="0.17850068459575943"/>
    <n v="3"/>
    <n v="727.05600000000004"/>
    <n v="0.2"/>
    <n v="381"/>
    <x v="1"/>
    <x v="0"/>
    <n v="258.97974251087669"/>
  </r>
  <r>
    <s v="V092"/>
    <x v="27"/>
    <x v="4"/>
    <x v="2"/>
    <s v="Accessories"/>
    <s v="TEC-AC-10004171"/>
    <s v="Razer Kraken 7.1 Surround Sound Over Ear USB Gaming Headset"/>
    <s v="United States"/>
    <s v="CA-2014-113257"/>
    <x v="757"/>
    <d v="2014-12-18T00:00:00"/>
    <s v="Second Class"/>
    <n v="2"/>
    <n v="12"/>
    <s v="Winter"/>
    <n v="319.96800000000002"/>
    <n v="265.183471880735"/>
    <n v="54.784528119265019"/>
    <n v="0.17121877224992818"/>
    <n v="4"/>
    <n v="1279.8720000000001"/>
    <n v="0.2"/>
    <n v="184"/>
    <x v="0"/>
    <x v="0"/>
    <n v="331.12646289597569"/>
  </r>
  <r>
    <s v="V011"/>
    <x v="46"/>
    <x v="4"/>
    <x v="0"/>
    <s v="Furnishings"/>
    <s v="FUR-FU-10001706"/>
    <s v="Longer-Life Soft White Bulbs"/>
    <s v="United States"/>
    <s v="CA-2014-113257"/>
    <x v="757"/>
    <d v="2014-12-18T00:00:00"/>
    <s v="Second Class"/>
    <n v="2"/>
    <n v="12"/>
    <s v="Winter"/>
    <n v="8.6240000000000006"/>
    <n v="5.746410170023279"/>
    <n v="2.8775898299767215"/>
    <n v="0.3336722901178944"/>
    <n v="7"/>
    <n v="60.368000000000002"/>
    <n v="0.6"/>
    <n v="456"/>
    <x v="0"/>
    <x v="1"/>
    <n v="11.502516022351131"/>
  </r>
  <r>
    <s v="V112"/>
    <x v="53"/>
    <x v="1"/>
    <x v="1"/>
    <s v="Paper"/>
    <s v="OFF-PA-10001526"/>
    <s v="Xerox 1949"/>
    <s v="United States"/>
    <s v="CA-2014-133963"/>
    <x v="598"/>
    <d v="2014-05-22T00:00:00"/>
    <s v="Second Class"/>
    <n v="4"/>
    <n v="5"/>
    <s v="Summer"/>
    <n v="3.984"/>
    <n v="2.722265837404795"/>
    <n v="1.261734162595205"/>
    <n v="0.3167003420168687"/>
    <n v="1"/>
    <n v="3.984"/>
    <n v="0.2"/>
    <n v="220"/>
    <x v="0"/>
    <x v="1"/>
    <n v="11.61449359328987"/>
  </r>
  <r>
    <s v="V074"/>
    <x v="113"/>
    <x v="2"/>
    <x v="2"/>
    <s v="Accessories"/>
    <s v="TEC-AC-10002001"/>
    <s v="Logitech Wireless Gaming Headset G930"/>
    <s v="United States"/>
    <s v="CA-2017-130302"/>
    <x v="32"/>
    <d v="2017-09-19T00:00:00"/>
    <s v="Standard Class"/>
    <n v="5"/>
    <n v="9"/>
    <s v="Autumn"/>
    <n v="895.94399999999996"/>
    <n v="588.6185854781836"/>
    <n v="307.32541452181636"/>
    <n v="0.34301855308123763"/>
    <n v="7"/>
    <n v="6271.6080000000002"/>
    <n v="0.2"/>
    <n v="386"/>
    <x v="0"/>
    <x v="0"/>
    <n v="219.83347922643631"/>
  </r>
  <r>
    <s v="V040"/>
    <x v="98"/>
    <x v="0"/>
    <x v="0"/>
    <s v="Furnishings"/>
    <s v="FUR-FU-10004963"/>
    <s v="Eldon 400 Class Desk Accessories, Black Carbon"/>
    <s v="United States"/>
    <s v="CA-2016-126627"/>
    <x v="1155"/>
    <d v="2016-10-12T00:00:00"/>
    <s v="First Class"/>
    <n v="2"/>
    <n v="10"/>
    <s v="Autumn"/>
    <n v="14"/>
    <n v="10.288896892739119"/>
    <n v="3.7111031072608807"/>
    <n v="0.26507879337577717"/>
    <n v="4"/>
    <n v="56"/>
    <n v="0.6"/>
    <n v="347"/>
    <x v="0"/>
    <x v="1"/>
    <n v="8.164583067534231"/>
  </r>
  <r>
    <s v="V106"/>
    <x v="110"/>
    <x v="3"/>
    <x v="1"/>
    <s v="Binders"/>
    <s v="OFF-BI-10001597"/>
    <s v="Wilson Jones Ledger-Size, Piano-Hinge Binder, 2&quot;, Blue"/>
    <s v="United States"/>
    <s v="CA-2016-126627"/>
    <x v="1155"/>
    <d v="2016-10-12T00:00:00"/>
    <s v="First Class"/>
    <n v="2"/>
    <n v="10"/>
    <s v="Autumn"/>
    <n v="16.391999999999999"/>
    <n v="12.813395571694169"/>
    <n v="3.5786044283058303"/>
    <n v="0.21831408176585104"/>
    <n v="2"/>
    <n v="32.783999999999999"/>
    <n v="0.8"/>
    <n v="283"/>
    <x v="0"/>
    <x v="2"/>
    <n v="87.738013824733287"/>
  </r>
  <r>
    <s v="V111"/>
    <x v="52"/>
    <x v="3"/>
    <x v="1"/>
    <s v="Paper"/>
    <s v="OFF-PA-10000141"/>
    <s v="Ampad Evidence Wirebond Steno Books, 6&quot; x 9&quot;"/>
    <s v="United States"/>
    <s v="US-2016-125402"/>
    <x v="477"/>
    <d v="2016-10-01T00:00:00"/>
    <s v="Standard Class"/>
    <n v="6"/>
    <n v="9"/>
    <s v="Autumn"/>
    <n v="10.9"/>
    <n v="7.2794764932212779"/>
    <n v="3.6205235067787225"/>
    <n v="0.33215811988795618"/>
    <n v="5"/>
    <n v="54.5"/>
    <n v="0"/>
    <n v="352"/>
    <x v="1"/>
    <x v="1"/>
    <n v="3.53088223158651"/>
  </r>
  <r>
    <s v="V098"/>
    <x v="92"/>
    <x v="1"/>
    <x v="1"/>
    <s v="Labels"/>
    <s v="OFF-LA-10003923"/>
    <s v="Alphabetical Labels for Top Tab Filing"/>
    <s v="United States"/>
    <s v="US-2016-125402"/>
    <x v="477"/>
    <d v="2016-10-01T00:00:00"/>
    <s v="Standard Class"/>
    <n v="6"/>
    <n v="9"/>
    <s v="Autumn"/>
    <n v="29.6"/>
    <n v="20.78451550489655"/>
    <n v="8.8154844951034512"/>
    <n v="0.29782042213187332"/>
    <n v="2"/>
    <n v="59.2"/>
    <n v="0"/>
    <n v="372"/>
    <x v="1"/>
    <x v="1"/>
    <n v="34.331888642744048"/>
  </r>
  <r>
    <s v="V143"/>
    <x v="135"/>
    <x v="2"/>
    <x v="1"/>
    <s v="Labels"/>
    <s v="OFF-LA-10001771"/>
    <s v="Avery 513"/>
    <s v="United States"/>
    <s v="US-2016-125402"/>
    <x v="477"/>
    <d v="2016-10-01T00:00:00"/>
    <s v="Standard Class"/>
    <n v="6"/>
    <n v="9"/>
    <s v="Autumn"/>
    <n v="4.9800000000000004"/>
    <n v="3.397521418403584"/>
    <n v="1.5824785815964164"/>
    <n v="0.31776678345309561"/>
    <n v="1"/>
    <n v="4.9800000000000004"/>
    <n v="0"/>
    <n v="308"/>
    <x v="1"/>
    <x v="1"/>
    <n v="16.835051862111978"/>
  </r>
  <r>
    <s v="V064"/>
    <x v="63"/>
    <x v="4"/>
    <x v="2"/>
    <s v="Copiers"/>
    <s v="TEC-CO-10001943"/>
    <s v="Canon PC-428 Personal Copier"/>
    <s v="United States"/>
    <s v="US-2016-125402"/>
    <x v="477"/>
    <d v="2016-10-01T00:00:00"/>
    <s v="Standard Class"/>
    <n v="6"/>
    <n v="9"/>
    <s v="Autumn"/>
    <n v="479.976"/>
    <n v="354.36809599500663"/>
    <n v="125.60790400499337"/>
    <n v="0.26169621815464394"/>
    <n v="3"/>
    <n v="1439.9279999999999"/>
    <n v="0.2"/>
    <n v="453"/>
    <x v="1"/>
    <x v="0"/>
    <n v="461.22163059842143"/>
  </r>
  <r>
    <s v="V087"/>
    <x v="6"/>
    <x v="2"/>
    <x v="2"/>
    <s v="Phones"/>
    <s v="TEC-PH-10003356"/>
    <s v="SmartStand Mobile Device Holder, Assorted Colors"/>
    <s v="United States"/>
    <s v="US-2016-125402"/>
    <x v="477"/>
    <d v="2016-10-01T00:00:00"/>
    <s v="Standard Class"/>
    <n v="6"/>
    <n v="9"/>
    <s v="Autumn"/>
    <n v="44.735999999999997"/>
    <n v="34.715333502670568"/>
    <n v="10.020666497329429"/>
    <n v="0.22399558515131951"/>
    <n v="8"/>
    <n v="357.88799999999998"/>
    <n v="0.2"/>
    <n v="481"/>
    <x v="1"/>
    <x v="1"/>
    <n v="17.007404034713819"/>
  </r>
  <r>
    <s v="V130"/>
    <x v="34"/>
    <x v="0"/>
    <x v="1"/>
    <s v="Art"/>
    <s v="OFF-AR-10002255"/>
    <s v="Newell 346"/>
    <s v="United States"/>
    <s v="US-2016-125402"/>
    <x v="477"/>
    <d v="2016-10-01T00:00:00"/>
    <s v="Standard Class"/>
    <n v="6"/>
    <n v="9"/>
    <s v="Autumn"/>
    <n v="5.76"/>
    <n v="4.5711572972383028"/>
    <n v="1.188842702761697"/>
    <n v="0.20639630256279462"/>
    <n v="2"/>
    <n v="11.52"/>
    <n v="0"/>
    <n v="123"/>
    <x v="1"/>
    <x v="1"/>
    <n v="2.6206417534642159"/>
  </r>
  <r>
    <s v="V039"/>
    <x v="43"/>
    <x v="4"/>
    <x v="0"/>
    <s v="Chairs"/>
    <s v="FUR-CH-10000665"/>
    <s v="Global Airflow Leather Mesh Back Chair, Black"/>
    <s v="United States"/>
    <s v="US-2016-125402"/>
    <x v="477"/>
    <d v="2016-10-01T00:00:00"/>
    <s v="Standard Class"/>
    <n v="6"/>
    <n v="9"/>
    <s v="Autumn"/>
    <n v="483.13600000000002"/>
    <n v="386.59694475317991"/>
    <n v="96.539055246820112"/>
    <n v="0.19981755705809567"/>
    <n v="4"/>
    <n v="1932.5440000000001"/>
    <n v="0.2"/>
    <n v="221"/>
    <x v="1"/>
    <x v="0"/>
    <n v="138.2610106601922"/>
  </r>
  <r>
    <s v="V110"/>
    <x v="16"/>
    <x v="2"/>
    <x v="1"/>
    <s v="Labels"/>
    <s v="OFF-LA-10001771"/>
    <s v="Avery 513"/>
    <s v="United States"/>
    <s v="CA-2014-163867"/>
    <x v="561"/>
    <d v="2014-06-06T00:00:00"/>
    <s v="First Class"/>
    <n v="3"/>
    <n v="6"/>
    <s v="Summer"/>
    <n v="15.936"/>
    <n v="12.947580837956529"/>
    <n v="2.9884191620434706"/>
    <n v="0.18752630283907321"/>
    <n v="4"/>
    <n v="63.744"/>
    <n v="0.2"/>
    <n v="324"/>
    <x v="0"/>
    <x v="1"/>
    <n v="16.835051862111978"/>
  </r>
  <r>
    <s v="V003"/>
    <x v="65"/>
    <x v="2"/>
    <x v="0"/>
    <s v="Furnishings"/>
    <s v="FUR-FU-10001475"/>
    <s v="Contract Clock, 14&quot;, Brown"/>
    <s v="United States"/>
    <s v="CA-2014-163867"/>
    <x v="561"/>
    <d v="2014-06-06T00:00:00"/>
    <s v="First Class"/>
    <n v="3"/>
    <n v="6"/>
    <s v="Summer"/>
    <n v="61.543999999999997"/>
    <n v="52.216434367420199"/>
    <n v="9.3275656325797982"/>
    <n v="0.15155930119231442"/>
    <n v="7"/>
    <n v="430.80799999999999"/>
    <n v="0.6"/>
    <n v="487"/>
    <x v="0"/>
    <x v="2"/>
    <n v="37.739090333499028"/>
  </r>
  <r>
    <s v="V104"/>
    <x v="81"/>
    <x v="0"/>
    <x v="1"/>
    <s v="Storage"/>
    <s v="OFF-ST-10000877"/>
    <s v="Recycled Steel Personal File for Standard File Folders"/>
    <s v="United States"/>
    <s v="CA-2014-163867"/>
    <x v="561"/>
    <d v="2014-06-06T00:00:00"/>
    <s v="First Class"/>
    <n v="3"/>
    <n v="6"/>
    <s v="Summer"/>
    <n v="132.696"/>
    <n v="109.0513407705745"/>
    <n v="23.6446592294255"/>
    <n v="0.1781866765345263"/>
    <n v="3"/>
    <n v="398.08799999999997"/>
    <n v="0.2"/>
    <n v="492"/>
    <x v="0"/>
    <x v="0"/>
    <n v="158.551566529631"/>
  </r>
  <r>
    <s v="V123"/>
    <x v="14"/>
    <x v="0"/>
    <x v="1"/>
    <s v="Appliances"/>
    <s v="OFF-AP-10001492"/>
    <s v="Acco Six-Outlet Power Strip, 4' Cord Length"/>
    <s v="United States"/>
    <s v="CA-2017-169327"/>
    <x v="264"/>
    <d v="2017-09-04T00:00:00"/>
    <s v="Second Class"/>
    <n v="2"/>
    <n v="9"/>
    <s v="Autumn"/>
    <n v="43.1"/>
    <n v="33.251690520201507"/>
    <n v="9.8483094797984947"/>
    <n v="0.22849905985611355"/>
    <n v="5"/>
    <n v="215.5"/>
    <n v="0"/>
    <n v="485"/>
    <x v="0"/>
    <x v="1"/>
    <n v="21.557660860533499"/>
  </r>
  <r>
    <s v="V018"/>
    <x v="90"/>
    <x v="2"/>
    <x v="0"/>
    <s v="Furnishings"/>
    <s v="FUR-FU-10004188"/>
    <s v="Luxo Professional Combination Clamp-On Lamps"/>
    <s v="United States"/>
    <s v="CA-2017-169327"/>
    <x v="264"/>
    <d v="2017-09-04T00:00:00"/>
    <s v="Second Class"/>
    <n v="2"/>
    <n v="9"/>
    <s v="Autumn"/>
    <n v="511.5"/>
    <n v="385.80813835660712"/>
    <n v="125.69186164339288"/>
    <n v="0.24573188982090496"/>
    <n v="5"/>
    <n v="2557.5"/>
    <n v="0"/>
    <n v="222"/>
    <x v="0"/>
    <x v="0"/>
    <n v="155.14563158529469"/>
  </r>
  <r>
    <s v="V112"/>
    <x v="53"/>
    <x v="0"/>
    <x v="1"/>
    <s v="Binders"/>
    <s v="OFF-BI-10004330"/>
    <s v="GBC Velobind Prepunched Cover Sets, Regency Series"/>
    <s v="United States"/>
    <s v="CA-2017-169327"/>
    <x v="264"/>
    <d v="2017-09-04T00:00:00"/>
    <s v="Second Class"/>
    <n v="2"/>
    <n v="9"/>
    <s v="Autumn"/>
    <n v="147.91999999999999"/>
    <n v="122.1450184283469"/>
    <n v="25.774981571653086"/>
    <n v="0.17424946979213823"/>
    <n v="5"/>
    <n v="739.59999999999991"/>
    <n v="0.2"/>
    <n v="393"/>
    <x v="0"/>
    <x v="2"/>
    <n v="42.959298641964857"/>
  </r>
  <r>
    <s v="V140"/>
    <x v="80"/>
    <x v="2"/>
    <x v="1"/>
    <s v="Art"/>
    <s v="OFF-AR-10002987"/>
    <s v="Prismacolor Color Pencil Set"/>
    <s v="United States"/>
    <s v="CA-2014-142979"/>
    <x v="791"/>
    <d v="2014-04-18T00:00:00"/>
    <s v="Standard Class"/>
    <n v="6"/>
    <n v="4"/>
    <s v="Spring"/>
    <n v="39.68"/>
    <n v="26.990511088033141"/>
    <n v="12.689488911966858"/>
    <n v="0.31979558749916476"/>
    <n v="2"/>
    <n v="79.36"/>
    <n v="0"/>
    <n v="272"/>
    <x v="1"/>
    <x v="1"/>
    <n v="35.321462473092687"/>
  </r>
  <r>
    <s v="V002"/>
    <x v="60"/>
    <x v="4"/>
    <x v="0"/>
    <s v="Furnishings"/>
    <s v="FUR-FU-10000732"/>
    <s v="Eldon 200 Class Desk Accessories"/>
    <s v="United States"/>
    <s v="CA-2016-158155"/>
    <x v="440"/>
    <d v="2016-05-06T00:00:00"/>
    <s v="Standard Class"/>
    <n v="4"/>
    <n v="5"/>
    <s v="Summer"/>
    <n v="12.56"/>
    <n v="8.3931846959391674"/>
    <n v="4.1668153040608331"/>
    <n v="0.33175281083286884"/>
    <n v="2"/>
    <n v="25.12"/>
    <n v="0"/>
    <n v="242"/>
    <x v="0"/>
    <x v="1"/>
    <n v="6.2979172974654301"/>
  </r>
  <r>
    <s v="V135"/>
    <x v="51"/>
    <x v="3"/>
    <x v="1"/>
    <s v="Binders"/>
    <s v="OFF-BI-10001670"/>
    <s v="Vinyl Sectional Post Binders"/>
    <s v="United States"/>
    <s v="CA-2016-158155"/>
    <x v="440"/>
    <d v="2016-05-06T00:00:00"/>
    <s v="Standard Class"/>
    <n v="4"/>
    <n v="5"/>
    <s v="Summer"/>
    <n v="90.48"/>
    <n v="65.857348129775389"/>
    <n v="24.622651870224615"/>
    <n v="0.27213364135968848"/>
    <n v="3"/>
    <n v="271.44"/>
    <n v="0.2"/>
    <n v="486"/>
    <x v="0"/>
    <x v="2"/>
    <n v="52.512484385749993"/>
  </r>
  <r>
    <s v="V132"/>
    <x v="23"/>
    <x v="3"/>
    <x v="1"/>
    <s v="Paper"/>
    <s v="OFF-PA-10000533"/>
    <s v="Southworth Parchment Paper &amp; Envelopes"/>
    <s v="United States"/>
    <s v="CA-2016-158155"/>
    <x v="440"/>
    <d v="2016-05-06T00:00:00"/>
    <s v="Standard Class"/>
    <n v="4"/>
    <n v="5"/>
    <s v="Summer"/>
    <n v="13.08"/>
    <n v="8.6593050835309349"/>
    <n v="4.4206949164690652"/>
    <n v="0.3379736174670539"/>
    <n v="2"/>
    <n v="26.16"/>
    <n v="0"/>
    <n v="268"/>
    <x v="0"/>
    <x v="1"/>
    <n v="5.1440609638689159"/>
  </r>
  <r>
    <s v="V021"/>
    <x v="28"/>
    <x v="0"/>
    <x v="0"/>
    <s v="Furnishings"/>
    <s v="FUR-FU-10002253"/>
    <s v="Howard Miller 13&quot; Diameter Pewter Finish Round Wall Clock"/>
    <s v="United States"/>
    <s v="CA-2016-158155"/>
    <x v="440"/>
    <d v="2016-05-06T00:00:00"/>
    <s v="Standard Class"/>
    <n v="4"/>
    <n v="5"/>
    <s v="Summer"/>
    <n v="214.7"/>
    <n v="155.2937340138065"/>
    <n v="59.406265986193489"/>
    <n v="0.27669429895758496"/>
    <n v="5"/>
    <n v="1073.5"/>
    <n v="0"/>
    <n v="156"/>
    <x v="0"/>
    <x v="2"/>
    <n v="76.147548296836504"/>
  </r>
  <r>
    <s v="V042"/>
    <x v="111"/>
    <x v="1"/>
    <x v="0"/>
    <s v="Furnishings"/>
    <s v="FUR-FU-10002396"/>
    <s v="DAX Copper Panel Document Frame, 5 x 7 Size"/>
    <s v="United States"/>
    <s v="CA-2017-138870"/>
    <x v="249"/>
    <d v="2017-06-23T00:00:00"/>
    <s v="Standard Class"/>
    <n v="4"/>
    <n v="6"/>
    <s v="Summer"/>
    <n v="50.32"/>
    <n v="37.814811359299263"/>
    <n v="12.505188640700737"/>
    <n v="0.24851328777227219"/>
    <n v="4"/>
    <n v="201.28"/>
    <n v="0"/>
    <n v="141"/>
    <x v="0"/>
    <x v="1"/>
    <n v="10.90911604118317"/>
  </r>
  <r>
    <s v="V122"/>
    <x v="5"/>
    <x v="3"/>
    <x v="1"/>
    <s v="Paper"/>
    <s v="OFF-PA-10004438"/>
    <s v="Xerox 1907"/>
    <s v="United States"/>
    <s v="CA-2017-138870"/>
    <x v="249"/>
    <d v="2017-06-23T00:00:00"/>
    <s v="Standard Class"/>
    <n v="4"/>
    <n v="6"/>
    <s v="Summer"/>
    <n v="24.56"/>
    <n v="17.360116177949472"/>
    <n v="7.199883822050527"/>
    <n v="0.29315487874798563"/>
    <n v="2"/>
    <n v="49.12"/>
    <n v="0"/>
    <n v="408"/>
    <x v="0"/>
    <x v="1"/>
    <n v="14.17972261129721"/>
  </r>
  <r>
    <s v="V115"/>
    <x v="44"/>
    <x v="4"/>
    <x v="1"/>
    <s v="Paper"/>
    <s v="OFF-PA-10000587"/>
    <s v="Array Parchment Paper, Assorted Colors"/>
    <s v="United States"/>
    <s v="CA-2014-120950"/>
    <x v="1231"/>
    <d v="2014-11-11T00:00:00"/>
    <s v="Standard Class"/>
    <n v="5"/>
    <n v="11"/>
    <s v="Winter"/>
    <n v="43.68"/>
    <n v="30.09941459732007"/>
    <n v="13.58058540267993"/>
    <n v="0.3109108379734416"/>
    <n v="6"/>
    <n v="262.08"/>
    <n v="0"/>
    <n v="218"/>
    <x v="0"/>
    <x v="1"/>
    <n v="15.87752256073556"/>
  </r>
  <r>
    <s v="V009"/>
    <x v="121"/>
    <x v="4"/>
    <x v="0"/>
    <s v="Tables"/>
    <s v="FUR-TA-10001889"/>
    <s v="Bush Advantage Collection Racetrack Conference Table"/>
    <s v="United States"/>
    <s v="CA-2015-164301"/>
    <x v="514"/>
    <d v="2015-03-30T00:00:00"/>
    <s v="Standard Class"/>
    <n v="4"/>
    <n v="3"/>
    <s v="Spring"/>
    <n v="3393.68"/>
    <n v="2269.3761030517512"/>
    <n v="1124.3038969482486"/>
    <n v="0.33129343277747125"/>
    <n v="8"/>
    <n v="27149.439999999999"/>
    <n v="0"/>
    <n v="220"/>
    <x v="0"/>
    <x v="0"/>
    <n v="1005.186331284641"/>
  </r>
  <r>
    <s v="V109"/>
    <x v="58"/>
    <x v="0"/>
    <x v="1"/>
    <s v="Storage"/>
    <s v="OFF-ST-10001590"/>
    <s v="Tenex Personal Project File with Scoop Front Design, Black"/>
    <s v="United States"/>
    <s v="CA-2017-113278"/>
    <x v="424"/>
    <d v="2017-01-20T00:00:00"/>
    <s v="Standard Class"/>
    <n v="6"/>
    <n v="1"/>
    <s v="Winter"/>
    <n v="67.400000000000006"/>
    <n v="53.494661485606827"/>
    <n v="13.905338514393179"/>
    <n v="0.20631066045093735"/>
    <n v="5"/>
    <n v="337"/>
    <n v="0"/>
    <n v="411"/>
    <x v="1"/>
    <x v="2"/>
    <n v="38.05935559914569"/>
  </r>
  <r>
    <s v="V104"/>
    <x v="81"/>
    <x v="1"/>
    <x v="1"/>
    <s v="Fasteners"/>
    <s v="OFF-FA-10003472"/>
    <s v="Bagged Rubber Bands"/>
    <s v="United States"/>
    <s v="CA-2017-113278"/>
    <x v="424"/>
    <d v="2017-01-20T00:00:00"/>
    <s v="Standard Class"/>
    <n v="6"/>
    <n v="1"/>
    <s v="Winter"/>
    <n v="2.52"/>
    <n v="1.6552054687863811"/>
    <n v="0.86479453121361893"/>
    <n v="0.34317243302127737"/>
    <n v="2"/>
    <n v="5.04"/>
    <n v="0"/>
    <n v="350"/>
    <x v="1"/>
    <x v="1"/>
    <n v="2.401283656713634"/>
  </r>
  <r>
    <s v="V064"/>
    <x v="63"/>
    <x v="1"/>
    <x v="2"/>
    <s v="Phones"/>
    <s v="TEC-PH-10000169"/>
    <s v="ARKON Windshield Dashboard Air Vent Car Mount Holder"/>
    <s v="United States"/>
    <s v="CA-2017-113278"/>
    <x v="424"/>
    <d v="2017-01-20T00:00:00"/>
    <s v="Standard Class"/>
    <n v="6"/>
    <n v="1"/>
    <s v="Winter"/>
    <n v="67.8"/>
    <n v="56.201537793741842"/>
    <n v="11.598462206258155"/>
    <n v="0.1710687641041026"/>
    <n v="4"/>
    <n v="271.2"/>
    <n v="0"/>
    <n v="442"/>
    <x v="1"/>
    <x v="1"/>
    <n v="15.65773930042265"/>
  </r>
  <r>
    <s v="V102"/>
    <x v="66"/>
    <x v="4"/>
    <x v="1"/>
    <s v="Storage"/>
    <s v="OFF-ST-10002562"/>
    <s v="Staple magnet"/>
    <s v="United States"/>
    <s v="CA-2017-113278"/>
    <x v="424"/>
    <d v="2017-01-20T00:00:00"/>
    <s v="Standard Class"/>
    <n v="6"/>
    <n v="1"/>
    <s v="Winter"/>
    <n v="18.760000000000002"/>
    <n v="12.27588386587607"/>
    <n v="6.4841161341239317"/>
    <n v="0.34563518838613705"/>
    <n v="2"/>
    <n v="37.520000000000003"/>
    <n v="0"/>
    <n v="431"/>
    <x v="1"/>
    <x v="1"/>
    <n v="17.62223126243288"/>
  </r>
  <r>
    <s v="V075"/>
    <x v="101"/>
    <x v="4"/>
    <x v="2"/>
    <s v="Accessories"/>
    <s v="TEC-AC-10001445"/>
    <s v="Imation USB 2.0 Swivel Flash Drive USB flash drive - 4 GB - Pink"/>
    <s v="United States"/>
    <s v="CA-2017-113278"/>
    <x v="424"/>
    <d v="2017-01-20T00:00:00"/>
    <s v="Standard Class"/>
    <n v="6"/>
    <n v="1"/>
    <s v="Winter"/>
    <n v="12.12"/>
    <n v="10.202980347092829"/>
    <n v="1.9170196529071699"/>
    <n v="0.1581699383586774"/>
    <n v="4"/>
    <n v="48.48"/>
    <n v="0"/>
    <n v="440"/>
    <x v="1"/>
    <x v="1"/>
    <n v="6.3074479783823829"/>
  </r>
  <r>
    <s v="V101"/>
    <x v="26"/>
    <x v="3"/>
    <x v="1"/>
    <s v="Paper"/>
    <s v="OFF-PA-10004156"/>
    <s v="Xerox 188"/>
    <s v="United States"/>
    <s v="CA-2017-113278"/>
    <x v="424"/>
    <d v="2017-01-20T00:00:00"/>
    <s v="Standard Class"/>
    <n v="6"/>
    <n v="1"/>
    <s v="Winter"/>
    <n v="11.34"/>
    <n v="9.3854145405047564"/>
    <n v="1.9545854594952434"/>
    <n v="0.17236203346518902"/>
    <n v="1"/>
    <n v="11.34"/>
    <n v="0"/>
    <n v="440"/>
    <x v="1"/>
    <x v="1"/>
    <n v="11.612134687472411"/>
  </r>
  <r>
    <s v="V085"/>
    <x v="82"/>
    <x v="0"/>
    <x v="2"/>
    <s v="Accessories"/>
    <s v="TEC-AC-10004469"/>
    <s v="Microsoft Sculpt Comfort Mouse"/>
    <s v="United States"/>
    <s v="CA-2017-113278"/>
    <x v="424"/>
    <d v="2017-01-20T00:00:00"/>
    <s v="Standard Class"/>
    <n v="6"/>
    <n v="1"/>
    <s v="Winter"/>
    <n v="159.80000000000001"/>
    <n v="127.006585254692"/>
    <n v="32.793414745308013"/>
    <n v="0.20521536135987492"/>
    <n v="4"/>
    <n v="639.20000000000005"/>
    <n v="0"/>
    <n v="436"/>
    <x v="1"/>
    <x v="2"/>
    <n v="66.641900908262414"/>
  </r>
  <r>
    <s v="V013"/>
    <x v="97"/>
    <x v="0"/>
    <x v="0"/>
    <s v="Furnishings"/>
    <s v="FUR-FU-10001037"/>
    <s v="DAX Charcoal/Nickel-Tone Document Frame, 5 x 7"/>
    <s v="United States"/>
    <s v="CA-2017-113278"/>
    <x v="424"/>
    <d v="2017-01-20T00:00:00"/>
    <s v="Standard Class"/>
    <n v="6"/>
    <n v="1"/>
    <s v="Winter"/>
    <n v="18.96"/>
    <n v="15.042120944659031"/>
    <n v="3.9178790553409701"/>
    <n v="0.20663919068254061"/>
    <n v="2"/>
    <n v="37.92"/>
    <n v="0"/>
    <n v="281"/>
    <x v="1"/>
    <x v="1"/>
    <n v="12.322263613939951"/>
  </r>
  <r>
    <s v="V098"/>
    <x v="92"/>
    <x v="4"/>
    <x v="1"/>
    <s v="Storage"/>
    <s v="OFF-ST-10002615"/>
    <s v="Dual Level, Single-Width Filing Carts"/>
    <s v="United States"/>
    <s v="US-2015-116981"/>
    <x v="514"/>
    <d v="2015-03-28T00:00:00"/>
    <s v="Second Class"/>
    <n v="2"/>
    <n v="3"/>
    <s v="Spring"/>
    <n v="1085.42"/>
    <n v="846.22334197850296"/>
    <n v="239.19665802149711"/>
    <n v="0.2203724438664269"/>
    <n v="7"/>
    <n v="7597.9400000000005"/>
    <n v="0"/>
    <n v="264"/>
    <x v="0"/>
    <x v="0"/>
    <n v="424.68075317244018"/>
  </r>
  <r>
    <s v="V112"/>
    <x v="53"/>
    <x v="1"/>
    <x v="1"/>
    <s v="Appliances"/>
    <s v="OFF-AP-10000595"/>
    <s v="Disposable Triple-Filter Dust Bags"/>
    <s v="United States"/>
    <s v="US-2015-116981"/>
    <x v="514"/>
    <d v="2015-03-28T00:00:00"/>
    <s v="Second Class"/>
    <n v="2"/>
    <n v="3"/>
    <s v="Spring"/>
    <n v="13.11"/>
    <n v="10.852442773143061"/>
    <n v="2.2575572268569388"/>
    <n v="0.17220116146887407"/>
    <n v="3"/>
    <n v="39.33"/>
    <n v="0"/>
    <n v="363"/>
    <x v="0"/>
    <x v="1"/>
    <n v="2.523020676358664"/>
  </r>
  <r>
    <s v="V045"/>
    <x v="1"/>
    <x v="2"/>
    <x v="0"/>
    <s v="Furnishings"/>
    <s v="FUR-FU-10002253"/>
    <s v="Howard Miller 13&quot; Diameter Pewter Finish Round Wall Clock"/>
    <s v="United States"/>
    <s v="CA-2014-114195"/>
    <x v="301"/>
    <d v="2014-11-03T00:00:00"/>
    <s v="First Class"/>
    <n v="2"/>
    <n v="11"/>
    <s v="Winter"/>
    <n v="68.703999999999994"/>
    <n v="54.692136693790893"/>
    <n v="14.011863306209101"/>
    <n v="0.20394537881650415"/>
    <n v="2"/>
    <n v="137.40799999999999"/>
    <n v="0.2"/>
    <n v="309"/>
    <x v="0"/>
    <x v="2"/>
    <n v="76.147548296836504"/>
  </r>
  <r>
    <s v="V137"/>
    <x v="11"/>
    <x v="3"/>
    <x v="1"/>
    <s v="Binders"/>
    <s v="OFF-BI-10000494"/>
    <s v="Acco Economy Flexible Poly Round Ring Binder"/>
    <s v="United States"/>
    <s v="CA-2014-114195"/>
    <x v="301"/>
    <d v="2014-11-03T00:00:00"/>
    <s v="First Class"/>
    <n v="2"/>
    <n v="11"/>
    <s v="Winter"/>
    <n v="3.1320000000000001"/>
    <n v="2.2998779158506011"/>
    <n v="0.83212208414939903"/>
    <n v="0.26568393491360121"/>
    <n v="2"/>
    <n v="6.2640000000000002"/>
    <n v="0.7"/>
    <n v="110"/>
    <x v="0"/>
    <x v="0"/>
    <n v="1.31367119173711"/>
  </r>
  <r>
    <s v="V101"/>
    <x v="26"/>
    <x v="3"/>
    <x v="1"/>
    <s v="Binders"/>
    <s v="OFF-BI-10001658"/>
    <s v="GBC Standard Therm-A-Bind Covers"/>
    <s v="United States"/>
    <s v="CA-2014-114195"/>
    <x v="301"/>
    <d v="2014-11-03T00:00:00"/>
    <s v="First Class"/>
    <n v="2"/>
    <n v="11"/>
    <s v="Winter"/>
    <n v="22.428000000000001"/>
    <n v="17.986626487514091"/>
    <n v="4.4413735124859102"/>
    <n v="0.19802806815078963"/>
    <n v="3"/>
    <n v="67.284000000000006"/>
    <n v="0.7"/>
    <n v="281"/>
    <x v="0"/>
    <x v="1"/>
    <n v="29.723319058927249"/>
  </r>
  <r>
    <s v="V113"/>
    <x v="117"/>
    <x v="4"/>
    <x v="1"/>
    <s v="Storage"/>
    <s v="OFF-ST-10003208"/>
    <s v="Adjustable Depth Letter/Legal Cart"/>
    <s v="United States"/>
    <s v="CA-2017-146269"/>
    <x v="833"/>
    <d v="2017-10-06T00:00:00"/>
    <s v="Same Day"/>
    <n v="0"/>
    <n v="10"/>
    <s v="Autumn"/>
    <n v="290.33600000000001"/>
    <n v="224.73855139786301"/>
    <n v="65.597448602137007"/>
    <n v="0.22593632412837886"/>
    <n v="2"/>
    <n v="580.67200000000003"/>
    <n v="0.2"/>
    <n v="350"/>
    <x v="0"/>
    <x v="0"/>
    <n v="379.41277745340773"/>
  </r>
  <r>
    <s v="V129"/>
    <x v="4"/>
    <x v="0"/>
    <x v="1"/>
    <s v="Art"/>
    <s v="OFF-AR-10004790"/>
    <s v="Staples in misc. colors"/>
    <s v="United States"/>
    <s v="CA-2017-146269"/>
    <x v="833"/>
    <d v="2017-10-06T00:00:00"/>
    <s v="Same Day"/>
    <n v="0"/>
    <n v="10"/>
    <s v="Autumn"/>
    <n v="19.152000000000001"/>
    <n v="14.546491325092481"/>
    <n v="4.6055086749075205"/>
    <n v="0.24047142203986635"/>
    <n v="2"/>
    <n v="38.304000000000002"/>
    <n v="0.2"/>
    <n v="237"/>
    <x v="0"/>
    <x v="1"/>
    <n v="6.7712545366423793"/>
  </r>
  <r>
    <s v="V112"/>
    <x v="53"/>
    <x v="4"/>
    <x v="1"/>
    <s v="Paper"/>
    <s v="OFF-PA-10004609"/>
    <s v="Xerox 221"/>
    <s v="United States"/>
    <s v="CA-2016-100587"/>
    <x v="107"/>
    <d v="2016-12-14T00:00:00"/>
    <s v="Standard Class"/>
    <n v="4"/>
    <n v="12"/>
    <s v="Winter"/>
    <n v="6.48"/>
    <n v="5.4311477629189229"/>
    <n v="1.0488522370810776"/>
    <n v="0.16185991312979592"/>
    <n v="1"/>
    <n v="6.48"/>
    <n v="0"/>
    <n v="317"/>
    <x v="0"/>
    <x v="1"/>
    <n v="10.608217192346689"/>
  </r>
  <r>
    <s v="V112"/>
    <x v="53"/>
    <x v="3"/>
    <x v="1"/>
    <s v="Envelopes"/>
    <s v="OFF-EN-10003055"/>
    <s v="Blue String-Tie &amp; Button Interoffice Envelopes, 10 x 13"/>
    <s v="United States"/>
    <s v="CA-2016-166653"/>
    <x v="897"/>
    <d v="2016-09-24T00:00:00"/>
    <s v="Second Class"/>
    <n v="2"/>
    <n v="9"/>
    <s v="Autumn"/>
    <n v="63.968000000000004"/>
    <n v="42.20954554340738"/>
    <n v="21.758454456592624"/>
    <n v="0.34014592384618281"/>
    <n v="2"/>
    <n v="127.93600000000001"/>
    <n v="0.2"/>
    <n v="338"/>
    <x v="0"/>
    <x v="2"/>
    <n v="70.769493804416413"/>
  </r>
  <r>
    <s v="V136"/>
    <x v="10"/>
    <x v="1"/>
    <x v="1"/>
    <s v="Supplies"/>
    <s v="OFF-SU-10003936"/>
    <s v="Acme Serrated Blade Letter Opener"/>
    <s v="United States"/>
    <s v="CA-2015-130855"/>
    <x v="1232"/>
    <d v="2016-01-05T00:00:00"/>
    <s v="Standard Class"/>
    <n v="7"/>
    <n v="12"/>
    <s v="Winter"/>
    <n v="6.36"/>
    <n v="5.3266767623516804"/>
    <n v="1.0333232376483199"/>
    <n v="0.16247220717740879"/>
    <n v="2"/>
    <n v="12.72"/>
    <n v="0"/>
    <n v="470"/>
    <x v="1"/>
    <x v="1"/>
    <n v="0.89943982566928826"/>
  </r>
  <r>
    <s v="V114"/>
    <x v="13"/>
    <x v="3"/>
    <x v="1"/>
    <s v="Storage"/>
    <s v="OFF-ST-10000078"/>
    <s v="Tennsco 6- and 18-Compartment Lockers"/>
    <s v="United States"/>
    <s v="US-2017-166324"/>
    <x v="693"/>
    <d v="2017-04-21T00:00:00"/>
    <s v="First Class"/>
    <n v="1"/>
    <n v="4"/>
    <s v="Spring"/>
    <n v="848.54399999999998"/>
    <n v="690.12796082205193"/>
    <n v="158.41603917794805"/>
    <n v="0.18669160253086234"/>
    <n v="4"/>
    <n v="3394.1759999999999"/>
    <n v="0.2"/>
    <n v="436"/>
    <x v="0"/>
    <x v="0"/>
    <n v="518.59058146977907"/>
  </r>
  <r>
    <s v="V118"/>
    <x v="73"/>
    <x v="1"/>
    <x v="1"/>
    <s v="Binders"/>
    <s v="OFF-BI-10000174"/>
    <s v="Wilson Jones Clip &amp; Carry Folder Binder Tool for Ring Binders, Clear"/>
    <s v="United States"/>
    <s v="US-2017-166324"/>
    <x v="693"/>
    <d v="2017-04-21T00:00:00"/>
    <s v="First Class"/>
    <n v="1"/>
    <n v="4"/>
    <s v="Spring"/>
    <n v="8.6999999999999993"/>
    <n v="7.0887610523409679"/>
    <n v="1.6112389476590314"/>
    <n v="0.185199879041268"/>
    <n v="5"/>
    <n v="43.5"/>
    <n v="0.7"/>
    <n v="186"/>
    <x v="0"/>
    <x v="1"/>
    <n v="17.701353369477459"/>
  </r>
  <r>
    <s v="V079"/>
    <x v="138"/>
    <x v="2"/>
    <x v="2"/>
    <s v="Phones"/>
    <s v="TEC-PH-10004080"/>
    <s v="Avaya 5410 Digital phone"/>
    <s v="United States"/>
    <s v="US-2017-166324"/>
    <x v="693"/>
    <d v="2017-04-21T00:00:00"/>
    <s v="First Class"/>
    <n v="1"/>
    <n v="4"/>
    <s v="Spring"/>
    <n v="122.38200000000001"/>
    <n v="99.318255016836702"/>
    <n v="23.063744983163303"/>
    <n v="0.1884570033433291"/>
    <n v="3"/>
    <n v="367.14600000000002"/>
    <n v="0.4"/>
    <n v="397"/>
    <x v="0"/>
    <x v="2"/>
    <n v="77.321501080445472"/>
  </r>
  <r>
    <s v="V017"/>
    <x v="84"/>
    <x v="0"/>
    <x v="0"/>
    <s v="Chairs"/>
    <s v="FUR-CH-10002961"/>
    <s v="Leather Task Chair, Black"/>
    <s v="United States"/>
    <s v="CA-2016-122581"/>
    <x v="1036"/>
    <d v="2016-08-25T00:00:00"/>
    <s v="Standard Class"/>
    <n v="4"/>
    <n v="8"/>
    <s v="Autumn"/>
    <n v="573.17399999999998"/>
    <n v="474.75431453429462"/>
    <n v="98.419685465705356"/>
    <n v="0.17170996148762044"/>
    <n v="7"/>
    <n v="4012.2179999999998"/>
    <n v="0.1"/>
    <n v="392"/>
    <x v="0"/>
    <x v="0"/>
    <n v="197.37977678239139"/>
  </r>
  <r>
    <s v="V108"/>
    <x v="76"/>
    <x v="0"/>
    <x v="1"/>
    <s v="Paper"/>
    <s v="OFF-PA-10000474"/>
    <s v="Easy-staple paper"/>
    <s v="United States"/>
    <s v="CA-2015-104297"/>
    <x v="352"/>
    <d v="2015-05-31T00:00:00"/>
    <s v="First Class"/>
    <n v="2"/>
    <n v="5"/>
    <s v="Summer"/>
    <n v="85.055999999999997"/>
    <n v="68.730554454834419"/>
    <n v="16.325445545165579"/>
    <n v="0.19193761222213104"/>
    <n v="3"/>
    <n v="255.16800000000001"/>
    <n v="0.2"/>
    <n v="191"/>
    <x v="0"/>
    <x v="2"/>
    <n v="42.204588462307363"/>
  </r>
  <r>
    <s v="V120"/>
    <x v="91"/>
    <x v="2"/>
    <x v="1"/>
    <s v="Binders"/>
    <s v="OFF-BI-10000138"/>
    <s v="Acco Translucent Poly Ring Binders"/>
    <s v="United States"/>
    <s v="CA-2014-153927"/>
    <x v="1132"/>
    <d v="2014-08-13T00:00:00"/>
    <s v="First Class"/>
    <n v="1"/>
    <n v="8"/>
    <s v="Autumn"/>
    <n v="14.04"/>
    <n v="9.7077704340835798"/>
    <n v="4.3322295659164194"/>
    <n v="0.30856335939575641"/>
    <n v="3"/>
    <n v="42.12"/>
    <n v="0"/>
    <n v="307"/>
    <x v="0"/>
    <x v="1"/>
    <n v="5.9356191637556108"/>
  </r>
  <r>
    <s v="V064"/>
    <x v="63"/>
    <x v="0"/>
    <x v="2"/>
    <s v="Accessories"/>
    <s v="TEC-AC-10000023"/>
    <s v="Maxell 74 Minute CD-R Spindle, 50/Pack"/>
    <s v="United States"/>
    <s v="CA-2014-153927"/>
    <x v="1132"/>
    <d v="2014-08-13T00:00:00"/>
    <s v="First Class"/>
    <n v="1"/>
    <n v="8"/>
    <s v="Autumn"/>
    <n v="272.61"/>
    <n v="201.585525420187"/>
    <n v="71.024474579813017"/>
    <n v="0.26053510355384252"/>
    <n v="13"/>
    <n v="3543.9300000000003"/>
    <n v="0"/>
    <n v="303"/>
    <x v="0"/>
    <x v="2"/>
    <n v="97.685093693971552"/>
  </r>
  <r>
    <s v="V129"/>
    <x v="4"/>
    <x v="4"/>
    <x v="1"/>
    <s v="Envelopes"/>
    <s v="OFF-EN-10001415"/>
    <s v="Staple envelope"/>
    <s v="United States"/>
    <s v="CA-2014-112291"/>
    <x v="1233"/>
    <d v="2014-04-08T00:00:00"/>
    <s v="Standard Class"/>
    <n v="5"/>
    <n v="4"/>
    <s v="Spring"/>
    <n v="11.16"/>
    <n v="8.5221352680441456"/>
    <n v="2.6378647319558546"/>
    <n v="0.23636780752292602"/>
    <n v="2"/>
    <n v="22.32"/>
    <n v="0"/>
    <n v="285"/>
    <x v="0"/>
    <x v="1"/>
    <n v="4.6283737100627471"/>
  </r>
  <r>
    <s v="V081"/>
    <x v="127"/>
    <x v="1"/>
    <x v="2"/>
    <s v="Accessories"/>
    <s v="TEC-AC-10001284"/>
    <s v="Enermax Briskie RF Wireless Keyboard and Mouse Combo"/>
    <s v="United States"/>
    <s v="CA-2014-112291"/>
    <x v="1233"/>
    <d v="2014-04-08T00:00:00"/>
    <s v="Standard Class"/>
    <n v="5"/>
    <n v="4"/>
    <s v="Spring"/>
    <n v="62.31"/>
    <n v="49.811292210419467"/>
    <n v="12.498707789580536"/>
    <n v="0.20058911554454398"/>
    <n v="3"/>
    <n v="186.93"/>
    <n v="0"/>
    <n v="184"/>
    <x v="0"/>
    <x v="2"/>
    <n v="46.684011511437177"/>
  </r>
  <r>
    <s v="V090"/>
    <x v="21"/>
    <x v="0"/>
    <x v="2"/>
    <s v="Accessories"/>
    <s v="TEC-AC-10000736"/>
    <s v="Logitech G600 MMO Gaming Mouse"/>
    <s v="United States"/>
    <s v="CA-2014-112291"/>
    <x v="1233"/>
    <d v="2014-04-08T00:00:00"/>
    <s v="Standard Class"/>
    <n v="5"/>
    <n v="4"/>
    <s v="Spring"/>
    <n v="159.97999999999999"/>
    <n v="120.8694158143734"/>
    <n v="39.110584185626593"/>
    <n v="0.24447171012393171"/>
    <n v="2"/>
    <n v="319.95999999999998"/>
    <n v="0"/>
    <n v="414"/>
    <x v="0"/>
    <x v="2"/>
    <n v="105.7520180310658"/>
  </r>
  <r>
    <s v="V103"/>
    <x v="33"/>
    <x v="0"/>
    <x v="1"/>
    <s v="Fasteners"/>
    <s v="OFF-FA-10003467"/>
    <s v="Alliance Big Bands Rubber Bands, 12/Pack"/>
    <s v="United States"/>
    <s v="CA-2014-146997"/>
    <x v="1212"/>
    <d v="2014-01-27T00:00:00"/>
    <s v="Standard Class"/>
    <n v="4"/>
    <n v="1"/>
    <s v="Winter"/>
    <n v="5.94"/>
    <n v="4.5738598215795347"/>
    <n v="1.3661401784204656"/>
    <n v="0.2299899290270144"/>
    <n v="3"/>
    <n v="17.82"/>
    <n v="0"/>
    <n v="251"/>
    <x v="0"/>
    <x v="1"/>
    <n v="4.3903644495645224"/>
  </r>
  <r>
    <s v="V118"/>
    <x v="73"/>
    <x v="1"/>
    <x v="1"/>
    <s v="Paper"/>
    <s v="OFF-PA-10000477"/>
    <s v="Xerox 1952"/>
    <s v="United States"/>
    <s v="CA-2017-169607"/>
    <x v="386"/>
    <d v="2017-10-15T00:00:00"/>
    <s v="First Class"/>
    <n v="3"/>
    <n v="10"/>
    <s v="Autumn"/>
    <n v="9.9600000000000009"/>
    <n v="7.5911232978099488"/>
    <n v="2.3688767021900521"/>
    <n v="0.2378390263243024"/>
    <n v="2"/>
    <n v="19.920000000000002"/>
    <n v="0"/>
    <n v="255"/>
    <x v="0"/>
    <x v="1"/>
    <n v="19.9386616544699"/>
  </r>
  <r>
    <s v="V056"/>
    <x v="93"/>
    <x v="0"/>
    <x v="2"/>
    <s v="Accessories"/>
    <s v="TEC-AC-10000736"/>
    <s v="Logitech G600 MMO Gaming Mouse"/>
    <s v="United States"/>
    <s v="CA-2015-127544"/>
    <x v="816"/>
    <d v="2015-08-12T00:00:00"/>
    <s v="Standard Class"/>
    <n v="4"/>
    <n v="8"/>
    <s v="Autumn"/>
    <n v="79.989999999999995"/>
    <n v="61.642278139940693"/>
    <n v="18.347721860059302"/>
    <n v="0.22937519515013505"/>
    <n v="1"/>
    <n v="79.989999999999995"/>
    <n v="0"/>
    <n v="392"/>
    <x v="0"/>
    <x v="2"/>
    <n v="105.7520180310658"/>
  </r>
  <r>
    <s v="V125"/>
    <x v="64"/>
    <x v="4"/>
    <x v="1"/>
    <s v="Art"/>
    <s v="OFF-AR-10002467"/>
    <s v="Dixon Ticonderoga Pencils"/>
    <s v="United States"/>
    <s v="CA-2017-166499"/>
    <x v="498"/>
    <d v="2017-03-20T00:00:00"/>
    <s v="First Class"/>
    <n v="1"/>
    <n v="3"/>
    <s v="Spring"/>
    <n v="8.94"/>
    <n v="7.4478325571917336"/>
    <n v="1.4921674428082659"/>
    <n v="0.1669091099338105"/>
    <n v="3"/>
    <n v="26.82"/>
    <n v="0"/>
    <n v="120"/>
    <x v="0"/>
    <x v="1"/>
    <n v="10.02627188939139"/>
  </r>
  <r>
    <s v="V109"/>
    <x v="58"/>
    <x v="2"/>
    <x v="1"/>
    <s v="Paper"/>
    <s v="OFF-PA-10004996"/>
    <s v="Speediset Carbonless Redi-Letter 7&quot; x 8 1/2&quot;"/>
    <s v="United States"/>
    <s v="US-2016-115441"/>
    <x v="197"/>
    <d v="2016-07-28T00:00:00"/>
    <s v="Second Class"/>
    <n v="3"/>
    <n v="7"/>
    <s v="Summer"/>
    <n v="20.62"/>
    <n v="15.980941070628569"/>
    <n v="4.6390589293714317"/>
    <n v="0.2249786095718444"/>
    <n v="2"/>
    <n v="41.24"/>
    <n v="0"/>
    <n v="260"/>
    <x v="0"/>
    <x v="1"/>
    <n v="16.789796222706219"/>
  </r>
  <r>
    <s v="V066"/>
    <x v="124"/>
    <x v="2"/>
    <x v="2"/>
    <s v="Accessories"/>
    <s v="TEC-AC-10003116"/>
    <s v="Memorex Froggy Flash Drive 8 GB"/>
    <s v="United States"/>
    <s v="US-2016-115441"/>
    <x v="197"/>
    <d v="2016-07-28T00:00:00"/>
    <s v="Second Class"/>
    <n v="3"/>
    <n v="7"/>
    <s v="Summer"/>
    <n v="124.25"/>
    <n v="89.074977398263087"/>
    <n v="35.175022601736913"/>
    <n v="0.28309877345462303"/>
    <n v="7"/>
    <n v="869.75"/>
    <n v="0"/>
    <n v="485"/>
    <x v="0"/>
    <x v="2"/>
    <n v="37.494718080398627"/>
  </r>
  <r>
    <s v="V070"/>
    <x v="59"/>
    <x v="3"/>
    <x v="2"/>
    <s v="Phones"/>
    <s v="TEC-PH-10002262"/>
    <s v="LG Electronics Tone+ HBS-730 Bluetooth Headset"/>
    <s v="United States"/>
    <s v="US-2016-115441"/>
    <x v="197"/>
    <d v="2016-07-28T00:00:00"/>
    <s v="Second Class"/>
    <n v="3"/>
    <n v="7"/>
    <s v="Summer"/>
    <n v="297.55"/>
    <n v="221.2213741657059"/>
    <n v="76.328625834294115"/>
    <n v="0.25652369630076999"/>
    <n v="5"/>
    <n v="1487.75"/>
    <n v="0"/>
    <n v="438"/>
    <x v="0"/>
    <x v="0"/>
    <n v="135.0059691816131"/>
  </r>
  <r>
    <s v="V014"/>
    <x v="30"/>
    <x v="0"/>
    <x v="0"/>
    <s v="Chairs"/>
    <s v="FUR-CH-10004626"/>
    <s v="Office Star Flex Back Scooter Chair with Aluminum Finish Frame"/>
    <s v="United States"/>
    <s v="US-2016-115441"/>
    <x v="197"/>
    <d v="2016-07-28T00:00:00"/>
    <s v="Second Class"/>
    <n v="3"/>
    <n v="7"/>
    <s v="Summer"/>
    <n v="403.56"/>
    <n v="315.24970974270252"/>
    <n v="88.310290257297481"/>
    <n v="0.2188281550631814"/>
    <n v="4"/>
    <n v="1614.24"/>
    <n v="0"/>
    <n v="255"/>
    <x v="0"/>
    <x v="0"/>
    <n v="171.74034638109941"/>
  </r>
  <r>
    <s v="V021"/>
    <x v="28"/>
    <x v="2"/>
    <x v="0"/>
    <s v="Furnishings"/>
    <s v="FUR-FU-10001756"/>
    <s v="Eldon Expressions Desk Accessory, Wood Photo Frame, Mahogany"/>
    <s v="United States"/>
    <s v="US-2016-115441"/>
    <x v="197"/>
    <d v="2016-07-28T00:00:00"/>
    <s v="Second Class"/>
    <n v="3"/>
    <n v="7"/>
    <s v="Summer"/>
    <n v="95.2"/>
    <n v="72.881828919299309"/>
    <n v="22.318171080700694"/>
    <n v="0.23443457017542746"/>
    <n v="5"/>
    <n v="476"/>
    <n v="0"/>
    <n v="242"/>
    <x v="0"/>
    <x v="1"/>
    <n v="28.060593635915829"/>
  </r>
  <r>
    <s v="V087"/>
    <x v="6"/>
    <x v="2"/>
    <x v="2"/>
    <s v="Accessories"/>
    <s v="TEC-AC-10004859"/>
    <s v="Maxell Pro 80 Minute CD-R, 10/Pack"/>
    <s v="United States"/>
    <s v="CA-2014-115049"/>
    <x v="467"/>
    <d v="2014-10-01T00:00:00"/>
    <s v="Standard Class"/>
    <n v="5"/>
    <n v="9"/>
    <s v="Autumn"/>
    <n v="153.82400000000001"/>
    <n v="103.4853769956285"/>
    <n v="50.338623004371513"/>
    <n v="0.32724817326536504"/>
    <n v="11"/>
    <n v="1692.0640000000001"/>
    <n v="0.2"/>
    <n v="356"/>
    <x v="0"/>
    <x v="2"/>
    <n v="51.96197681638629"/>
  </r>
  <r>
    <s v="V097"/>
    <x v="25"/>
    <x v="0"/>
    <x v="1"/>
    <s v="Paper"/>
    <s v="OFF-PA-10001725"/>
    <s v="Xerox 1892"/>
    <s v="United States"/>
    <s v="CA-2014-156342"/>
    <x v="1103"/>
    <d v="2014-06-20T00:00:00"/>
    <s v="Second Class"/>
    <n v="3"/>
    <n v="6"/>
    <s v="Summer"/>
    <n v="62.015999999999998"/>
    <n v="40.535893271012313"/>
    <n v="21.480106728987685"/>
    <n v="0.34636395009332571"/>
    <n v="2"/>
    <n v="124.032"/>
    <n v="0.2"/>
    <n v="206"/>
    <x v="0"/>
    <x v="2"/>
    <n v="38.370442374306812"/>
  </r>
  <r>
    <s v="V013"/>
    <x v="97"/>
    <x v="4"/>
    <x v="0"/>
    <s v="Furnishings"/>
    <s v="FUR-FU-10004306"/>
    <s v="Electrix Halogen Magnifier Lamp"/>
    <s v="United States"/>
    <s v="CA-2016-112830"/>
    <x v="112"/>
    <d v="2016-06-10T00:00:00"/>
    <s v="Standard Class"/>
    <n v="4"/>
    <n v="6"/>
    <s v="Summer"/>
    <n v="466.32"/>
    <n v="391.36821390077381"/>
    <n v="74.951786099226183"/>
    <n v="0.16073036991599371"/>
    <n v="3"/>
    <n v="1398.96"/>
    <n v="0.2"/>
    <n v="383"/>
    <x v="0"/>
    <x v="0"/>
    <n v="309.33796725695782"/>
  </r>
  <r>
    <s v="V025"/>
    <x v="86"/>
    <x v="3"/>
    <x v="0"/>
    <s v="Furnishings"/>
    <s v="FUR-FU-10004845"/>
    <s v="Deflect-o EconoMat Nonstudded, No Bevel Mat"/>
    <s v="United States"/>
    <s v="CA-2016-112830"/>
    <x v="112"/>
    <d v="2016-06-10T00:00:00"/>
    <s v="Standard Class"/>
    <n v="4"/>
    <n v="6"/>
    <s v="Summer"/>
    <n v="82.64"/>
    <n v="58.129779425460967"/>
    <n v="24.510220574539034"/>
    <n v="0.29659027800749072"/>
    <n v="2"/>
    <n v="165.28"/>
    <n v="0.2"/>
    <n v="149"/>
    <x v="0"/>
    <x v="0"/>
    <n v="203.039909952042"/>
  </r>
  <r>
    <s v="V037"/>
    <x v="102"/>
    <x v="2"/>
    <x v="0"/>
    <s v="Tables"/>
    <s v="FUR-TA-10000198"/>
    <s v="Chromcraft Bull-Nose Wood Oval Conference Tables &amp; Bases"/>
    <s v="United States"/>
    <s v="US-2014-117380"/>
    <x v="1176"/>
    <d v="2014-04-03T00:00:00"/>
    <s v="Standard Class"/>
    <n v="6"/>
    <n v="3"/>
    <s v="Spring"/>
    <n v="330.58800000000002"/>
    <n v="262.53055672611328"/>
    <n v="68.057443273886747"/>
    <n v="0.20586785749599726"/>
    <n v="1"/>
    <n v="330.58800000000002"/>
    <n v="0.4"/>
    <n v="134"/>
    <x v="1"/>
    <x v="0"/>
    <n v="1478.434481091401"/>
  </r>
  <r>
    <s v="V116"/>
    <x v="62"/>
    <x v="0"/>
    <x v="1"/>
    <s v="Storage"/>
    <s v="OFF-ST-10000036"/>
    <s v="Recycled Data-Pak for Archival Bound Computer Printouts, 12-1/2 x 12-1/2 x 16"/>
    <s v="United States"/>
    <s v="CA-2017-117646"/>
    <x v="170"/>
    <d v="2017-08-25T00:00:00"/>
    <s v="Standard Class"/>
    <n v="4"/>
    <n v="8"/>
    <s v="Autumn"/>
    <n v="237.096"/>
    <n v="177.59600631745539"/>
    <n v="59.499993682544613"/>
    <n v="0.25095317374626569"/>
    <n v="3"/>
    <n v="711.28800000000001"/>
    <n v="0.2"/>
    <n v="323"/>
    <x v="0"/>
    <x v="0"/>
    <n v="143.930848429376"/>
  </r>
  <r>
    <s v="V025"/>
    <x v="86"/>
    <x v="2"/>
    <x v="0"/>
    <s v="Furnishings"/>
    <s v="FUR-FU-10001037"/>
    <s v="DAX Charcoal/Nickel-Tone Document Frame, 5 x 7"/>
    <s v="United States"/>
    <s v="CA-2017-117646"/>
    <x v="170"/>
    <d v="2017-08-25T00:00:00"/>
    <s v="Standard Class"/>
    <n v="4"/>
    <n v="8"/>
    <s v="Autumn"/>
    <n v="22.751999999999999"/>
    <n v="15.425716496408389"/>
    <n v="7.3262835035916094"/>
    <n v="0.32200613148697299"/>
    <n v="3"/>
    <n v="68.256"/>
    <n v="0.2"/>
    <n v="255"/>
    <x v="0"/>
    <x v="1"/>
    <n v="12.322263613939951"/>
  </r>
  <r>
    <s v="V107"/>
    <x v="38"/>
    <x v="3"/>
    <x v="1"/>
    <s v="Paper"/>
    <s v="OFF-PA-10001950"/>
    <s v="Southworth 25% Cotton Antique Laid Paper &amp; Envelopes"/>
    <s v="United States"/>
    <s v="CA-2017-117646"/>
    <x v="170"/>
    <d v="2017-08-25T00:00:00"/>
    <s v="Standard Class"/>
    <n v="4"/>
    <n v="8"/>
    <s v="Autumn"/>
    <n v="6.6719999999999997"/>
    <n v="5.2573643232975726"/>
    <n v="1.4146356767024271"/>
    <n v="0.21202573092062757"/>
    <n v="1"/>
    <n v="6.6719999999999997"/>
    <n v="0.2"/>
    <n v="492"/>
    <x v="0"/>
    <x v="1"/>
    <n v="27.735986299390909"/>
  </r>
  <r>
    <s v="V024"/>
    <x v="50"/>
    <x v="4"/>
    <x v="0"/>
    <s v="Furnishings"/>
    <s v="FUR-FU-10004587"/>
    <s v="GE General Use Halogen Bulbs, 100 Watts, 1 Bulb per Pack"/>
    <s v="United States"/>
    <s v="CA-2014-122609"/>
    <x v="607"/>
    <d v="2014-11-18T00:00:00"/>
    <s v="Standard Class"/>
    <n v="6"/>
    <n v="11"/>
    <s v="Winter"/>
    <n v="25.128"/>
    <n v="16.530691520309968"/>
    <n v="8.5973084796900316"/>
    <n v="0.34214057942096593"/>
    <n v="3"/>
    <n v="75.384"/>
    <n v="0.6"/>
    <n v="290"/>
    <x v="1"/>
    <x v="1"/>
    <n v="26.154051617292492"/>
  </r>
  <r>
    <s v="V081"/>
    <x v="127"/>
    <x v="2"/>
    <x v="2"/>
    <s v="Accessories"/>
    <s v="TEC-AC-10002567"/>
    <s v="Logitech G602 Wireless Gaming Mouse"/>
    <s v="United States"/>
    <s v="CA-2014-122609"/>
    <x v="607"/>
    <d v="2014-11-18T00:00:00"/>
    <s v="Standard Class"/>
    <n v="6"/>
    <n v="11"/>
    <s v="Winter"/>
    <n v="127.98399999999999"/>
    <n v="103.5984944533181"/>
    <n v="24.385505546681898"/>
    <n v="0.19053557903083118"/>
    <n v="2"/>
    <n v="255.96799999999999"/>
    <n v="0.2"/>
    <n v="487"/>
    <x v="1"/>
    <x v="2"/>
    <n v="116.0391207471764"/>
  </r>
  <r>
    <s v="V008"/>
    <x v="0"/>
    <x v="3"/>
    <x v="0"/>
    <s v="Furnishings"/>
    <s v="FUR-FU-10004973"/>
    <s v="Flat Face Poster Frame"/>
    <s v="United States"/>
    <s v="US-2015-129007"/>
    <x v="1023"/>
    <d v="2015-09-15T00:00:00"/>
    <s v="First Class"/>
    <n v="2"/>
    <n v="9"/>
    <s v="Autumn"/>
    <n v="131.88"/>
    <n v="99.199508637413629"/>
    <n v="32.680491362586366"/>
    <n v="0.24780475707147687"/>
    <n v="7"/>
    <n v="923.16"/>
    <n v="0"/>
    <n v="283"/>
    <x v="0"/>
    <x v="2"/>
    <n v="39.973748331078028"/>
  </r>
  <r>
    <s v="V108"/>
    <x v="76"/>
    <x v="0"/>
    <x v="1"/>
    <s v="Binders"/>
    <s v="OFF-BI-10001628"/>
    <s v="Acco Data Flex Cable Posts For Top &amp; Bottom Load Binders, 6&quot; Capacity"/>
    <s v="United States"/>
    <s v="US-2015-129007"/>
    <x v="1023"/>
    <d v="2015-09-15T00:00:00"/>
    <s v="First Class"/>
    <n v="2"/>
    <n v="9"/>
    <s v="Autumn"/>
    <n v="25.032"/>
    <n v="17.501292322610571"/>
    <n v="7.5307076773894295"/>
    <n v="0.30084322776403921"/>
    <n v="3"/>
    <n v="75.096000000000004"/>
    <n v="0.2"/>
    <n v="336"/>
    <x v="0"/>
    <x v="1"/>
    <n v="15.572983135331951"/>
  </r>
  <r>
    <s v="V019"/>
    <x v="56"/>
    <x v="0"/>
    <x v="0"/>
    <s v="Chairs"/>
    <s v="FUR-CH-10000155"/>
    <s v="Global Comet Stacking Armless Chair"/>
    <s v="United States"/>
    <s v="US-2015-129007"/>
    <x v="1023"/>
    <d v="2015-09-15T00:00:00"/>
    <s v="First Class"/>
    <n v="2"/>
    <n v="9"/>
    <s v="Autumn"/>
    <n v="717.72"/>
    <n v="472.74727585958522"/>
    <n v="244.97272414041481"/>
    <n v="0.34132074366105836"/>
    <n v="3"/>
    <n v="2153.16"/>
    <n v="0.2"/>
    <n v="396"/>
    <x v="0"/>
    <x v="0"/>
    <n v="234.45723434491561"/>
  </r>
  <r>
    <s v="V006"/>
    <x v="132"/>
    <x v="2"/>
    <x v="0"/>
    <s v="Furnishings"/>
    <s v="FUR-FU-10002379"/>
    <s v="Eldon Econocleat Chair Mats for Low Pile Carpets"/>
    <s v="United States"/>
    <s v="US-2015-129007"/>
    <x v="1023"/>
    <d v="2015-09-15T00:00:00"/>
    <s v="First Class"/>
    <n v="2"/>
    <n v="9"/>
    <s v="Autumn"/>
    <n v="207.35"/>
    <n v="175.51699873344009"/>
    <n v="31.833001266559904"/>
    <n v="0.15352303480376131"/>
    <n v="5"/>
    <n v="1036.75"/>
    <n v="0"/>
    <n v="422"/>
    <x v="0"/>
    <x v="2"/>
    <n v="58.647436431612249"/>
  </r>
  <r>
    <s v="V044"/>
    <x v="69"/>
    <x v="0"/>
    <x v="0"/>
    <s v="Furnishings"/>
    <s v="FUR-FU-10004018"/>
    <s v="Tensor Computer Mounted Lamp"/>
    <s v="United States"/>
    <s v="US-2015-129007"/>
    <x v="1023"/>
    <d v="2015-09-15T00:00:00"/>
    <s v="First Class"/>
    <n v="2"/>
    <n v="9"/>
    <s v="Autumn"/>
    <n v="44.67"/>
    <n v="34.051353670991361"/>
    <n v="10.618646329008641"/>
    <n v="0.23771314817570272"/>
    <n v="3"/>
    <n v="134.01"/>
    <n v="0"/>
    <n v="403"/>
    <x v="0"/>
    <x v="2"/>
    <n v="40.583299168852342"/>
  </r>
  <r>
    <s v="V107"/>
    <x v="38"/>
    <x v="3"/>
    <x v="1"/>
    <s v="Paper"/>
    <s v="OFF-PA-10000994"/>
    <s v="Xerox 1915"/>
    <s v="United States"/>
    <s v="US-2015-129007"/>
    <x v="1023"/>
    <d v="2015-09-15T00:00:00"/>
    <s v="First Class"/>
    <n v="2"/>
    <n v="9"/>
    <s v="Autumn"/>
    <n v="209.7"/>
    <n v="140.76002649241701"/>
    <n v="68.939973507582977"/>
    <n v="0.32875523847202182"/>
    <n v="2"/>
    <n v="419.4"/>
    <n v="0"/>
    <n v="441"/>
    <x v="0"/>
    <x v="0"/>
    <n v="197.49069554032161"/>
  </r>
  <r>
    <s v="V134"/>
    <x v="36"/>
    <x v="2"/>
    <x v="1"/>
    <s v="Binders"/>
    <s v="OFF-BI-10002852"/>
    <s v="Ibico Standard Transparent Covers"/>
    <s v="United States"/>
    <s v="US-2014-157231"/>
    <x v="267"/>
    <d v="2014-04-09T00:00:00"/>
    <s v="Standard Class"/>
    <n v="4"/>
    <n v="4"/>
    <s v="Spring"/>
    <n v="115.36"/>
    <n v="96.981975948903866"/>
    <n v="18.378024051096133"/>
    <n v="0.15931019461768492"/>
    <n v="7"/>
    <n v="807.52"/>
    <n v="0"/>
    <n v="157"/>
    <x v="0"/>
    <x v="1"/>
    <n v="34.951157956338001"/>
  </r>
  <r>
    <s v="V006"/>
    <x v="132"/>
    <x v="3"/>
    <x v="0"/>
    <s v="Chairs"/>
    <s v="FUR-CH-10001714"/>
    <s v="Global Leather &amp; Oak Executive Chair, Burgundy"/>
    <s v="United States"/>
    <s v="CA-2015-132388"/>
    <x v="998"/>
    <d v="2015-10-12T00:00:00"/>
    <s v="First Class"/>
    <n v="2"/>
    <n v="10"/>
    <s v="Autumn"/>
    <n v="362.13600000000002"/>
    <n v="254.74429935285929"/>
    <n v="107.39170064714074"/>
    <n v="0.29655074515414298"/>
    <n v="3"/>
    <n v="1086.4080000000001"/>
    <n v="0.2"/>
    <n v="138"/>
    <x v="0"/>
    <x v="0"/>
    <n v="248.30461334175811"/>
  </r>
  <r>
    <s v="V128"/>
    <x v="72"/>
    <x v="4"/>
    <x v="1"/>
    <s v="Labels"/>
    <s v="OFF-LA-10000414"/>
    <s v="Avery 503"/>
    <s v="United States"/>
    <s v="CA-2015-132388"/>
    <x v="998"/>
    <d v="2015-10-12T00:00:00"/>
    <s v="First Class"/>
    <n v="2"/>
    <n v="10"/>
    <s v="Autumn"/>
    <n v="31.05"/>
    <n v="25.241541485480511"/>
    <n v="5.80845851451949"/>
    <n v="0.18706790706987084"/>
    <n v="3"/>
    <n v="93.15"/>
    <n v="0"/>
    <n v="340"/>
    <x v="0"/>
    <x v="1"/>
    <n v="9.9093705652781026"/>
  </r>
  <r>
    <s v="V115"/>
    <x v="44"/>
    <x v="2"/>
    <x v="1"/>
    <s v="Paper"/>
    <s v="OFF-PA-10003848"/>
    <s v="Xerox 1997"/>
    <s v="United States"/>
    <s v="CA-2017-160927"/>
    <x v="926"/>
    <d v="2017-01-31T00:00:00"/>
    <s v="Second Class"/>
    <n v="2"/>
    <n v="1"/>
    <s v="Winter"/>
    <n v="12.96"/>
    <n v="8.5001901547619365"/>
    <n v="4.4598098452380643"/>
    <n v="0.34412113003380124"/>
    <n v="2"/>
    <n v="25.92"/>
    <n v="0"/>
    <n v="124"/>
    <x v="0"/>
    <x v="1"/>
    <n v="9.1575557562360181"/>
  </r>
  <r>
    <s v="V142"/>
    <x v="48"/>
    <x v="1"/>
    <x v="1"/>
    <s v="Paper"/>
    <s v="OFF-PA-10000176"/>
    <s v="Xerox 1887"/>
    <s v="United States"/>
    <s v="CA-2017-160927"/>
    <x v="926"/>
    <d v="2017-01-31T00:00:00"/>
    <s v="Second Class"/>
    <n v="2"/>
    <n v="1"/>
    <s v="Winter"/>
    <n v="94.85"/>
    <n v="74.326959441838397"/>
    <n v="20.523040558161597"/>
    <n v="0.21637364847824564"/>
    <n v="5"/>
    <n v="474.25"/>
    <n v="0"/>
    <n v="415"/>
    <x v="0"/>
    <x v="2"/>
    <n v="41.384548330264508"/>
  </r>
  <r>
    <s v="V118"/>
    <x v="73"/>
    <x v="4"/>
    <x v="1"/>
    <s v="Storage"/>
    <s v="OFF-ST-10001590"/>
    <s v="Tenex Personal Project File with Scoop Front Design, Black"/>
    <s v="United States"/>
    <s v="CA-2017-160927"/>
    <x v="926"/>
    <d v="2017-01-31T00:00:00"/>
    <s v="Second Class"/>
    <n v="2"/>
    <n v="1"/>
    <s v="Winter"/>
    <n v="13.48"/>
    <n v="10.081379772863089"/>
    <n v="3.3986202271369113"/>
    <n v="0.25212316225051268"/>
    <n v="1"/>
    <n v="13.48"/>
    <n v="0"/>
    <n v="216"/>
    <x v="0"/>
    <x v="2"/>
    <n v="38.05935559914569"/>
  </r>
  <r>
    <s v="V016"/>
    <x v="137"/>
    <x v="0"/>
    <x v="0"/>
    <s v="Furnishings"/>
    <s v="FUR-FU-10000010"/>
    <s v="DAX Value U-Channel Document Frames, Easel Back"/>
    <s v="United States"/>
    <s v="CA-2017-160927"/>
    <x v="926"/>
    <d v="2017-01-31T00:00:00"/>
    <s v="Second Class"/>
    <n v="2"/>
    <n v="1"/>
    <s v="Winter"/>
    <n v="14.91"/>
    <n v="10.8994800817603"/>
    <n v="4.0105199182396998"/>
    <n v="0.26898188586450034"/>
    <n v="3"/>
    <n v="44.730000000000004"/>
    <n v="0"/>
    <n v="441"/>
    <x v="0"/>
    <x v="1"/>
    <n v="11.9284601763085"/>
  </r>
  <r>
    <s v="V123"/>
    <x v="14"/>
    <x v="0"/>
    <x v="1"/>
    <s v="Envelopes"/>
    <s v="OFF-EN-10003055"/>
    <s v="Blue String-Tie &amp; Button Interoffice Envelopes, 10 x 13"/>
    <s v="United States"/>
    <s v="CA-2015-105508"/>
    <x v="496"/>
    <d v="2015-09-29T00:00:00"/>
    <s v="Standard Class"/>
    <n v="5"/>
    <n v="9"/>
    <s v="Autumn"/>
    <n v="39.979999999999997"/>
    <n v="33.882578830757609"/>
    <n v="6.0974211692423879"/>
    <n v="0.15251178512362151"/>
    <n v="1"/>
    <n v="39.979999999999997"/>
    <n v="0"/>
    <n v="469"/>
    <x v="0"/>
    <x v="2"/>
    <n v="70.769493804416413"/>
  </r>
  <r>
    <s v="V029"/>
    <x v="54"/>
    <x v="3"/>
    <x v="0"/>
    <s v="Chairs"/>
    <s v="FUR-CH-10000863"/>
    <s v="Novimex Swivel Fabric Task Chair"/>
    <s v="United States"/>
    <s v="CA-2016-149272"/>
    <x v="543"/>
    <d v="2016-03-19T00:00:00"/>
    <s v="Standard Class"/>
    <n v="4"/>
    <n v="3"/>
    <s v="Spring"/>
    <n v="528.42999999999995"/>
    <n v="366.67760883984619"/>
    <n v="161.75239116015376"/>
    <n v="0.30609993974633115"/>
    <n v="5"/>
    <n v="2642.1499999999996"/>
    <n v="0.3"/>
    <n v="339"/>
    <x v="0"/>
    <x v="0"/>
    <n v="204.7097759712864"/>
  </r>
  <r>
    <s v="V119"/>
    <x v="20"/>
    <x v="3"/>
    <x v="1"/>
    <s v="Binders"/>
    <s v="OFF-BI-10004233"/>
    <s v="GBC Pre-Punched Binding Paper, Plastic, White, 8-1/2&quot; x 11&quot;"/>
    <s v="United States"/>
    <s v="CA-2016-149272"/>
    <x v="543"/>
    <d v="2016-03-19T00:00:00"/>
    <s v="Standard Class"/>
    <n v="4"/>
    <n v="3"/>
    <s v="Spring"/>
    <n v="22.385999999999999"/>
    <n v="17.007820076287601"/>
    <n v="5.3781799237123984"/>
    <n v="0.24024747269330826"/>
    <n v="7"/>
    <n v="156.702"/>
    <n v="0.8"/>
    <n v="274"/>
    <x v="0"/>
    <x v="1"/>
    <n v="21.448579238661541"/>
  </r>
  <r>
    <s v="V098"/>
    <x v="92"/>
    <x v="2"/>
    <x v="1"/>
    <s v="Binders"/>
    <s v="OFF-BI-10003350"/>
    <s v="Acco Expandable Hanging Binders"/>
    <s v="United States"/>
    <s v="CA-2014-111360"/>
    <x v="156"/>
    <d v="2014-11-30T00:00:00"/>
    <s v="Standard Class"/>
    <n v="6"/>
    <n v="11"/>
    <s v="Winter"/>
    <n v="5.742"/>
    <n v="4.2004540656290743"/>
    <n v="1.5415459343709257"/>
    <n v="0.26846846645261679"/>
    <n v="3"/>
    <n v="17.225999999999999"/>
    <n v="0.7"/>
    <n v="439"/>
    <x v="1"/>
    <x v="1"/>
    <n v="3.58549945381858"/>
  </r>
  <r>
    <s v="V081"/>
    <x v="127"/>
    <x v="1"/>
    <x v="2"/>
    <s v="Accessories"/>
    <s v="TEC-AC-10001990"/>
    <s v="Kensington Orbit Wireless Mobile Trackball for PC and Mac"/>
    <s v="United States"/>
    <s v="US-2017-162124"/>
    <x v="636"/>
    <d v="2017-05-10T00:00:00"/>
    <s v="Standard Class"/>
    <n v="4"/>
    <n v="5"/>
    <s v="Summer"/>
    <n v="191.96799999999999"/>
    <n v="162.26938713809901"/>
    <n v="29.698612861900983"/>
    <n v="0.15470605966567857"/>
    <n v="4"/>
    <n v="767.87199999999996"/>
    <n v="0.2"/>
    <n v="327"/>
    <x v="0"/>
    <x v="0"/>
    <n v="218.8771960054313"/>
  </r>
  <r>
    <s v="V135"/>
    <x v="51"/>
    <x v="2"/>
    <x v="1"/>
    <s v="Binders"/>
    <s v="OFF-BI-10003982"/>
    <s v="Wilson Jones Century Plastic Molded Ring Binders"/>
    <s v="United States"/>
    <s v="CA-2015-159534"/>
    <x v="305"/>
    <d v="2015-03-23T00:00:00"/>
    <s v="First Class"/>
    <n v="3"/>
    <n v="3"/>
    <s v="Spring"/>
    <n v="49.847999999999999"/>
    <n v="36.623403613626408"/>
    <n v="13.224596386373591"/>
    <n v="0.26529843496977995"/>
    <n v="3"/>
    <n v="149.54399999999998"/>
    <n v="0.2"/>
    <n v="352"/>
    <x v="0"/>
    <x v="2"/>
    <n v="40.811860860539063"/>
  </r>
  <r>
    <s v="V110"/>
    <x v="16"/>
    <x v="0"/>
    <x v="1"/>
    <s v="Envelopes"/>
    <s v="OFF-EN-10004386"/>
    <s v="Recycled Interoffice Envelopes with String and Button Closure, 10 x 13"/>
    <s v="United States"/>
    <s v="CA-2015-159534"/>
    <x v="305"/>
    <d v="2015-03-23T00:00:00"/>
    <s v="First Class"/>
    <n v="3"/>
    <n v="3"/>
    <s v="Spring"/>
    <n v="23.99"/>
    <n v="16.591647617535479"/>
    <n v="7.3983523824645196"/>
    <n v="0.30839317976092206"/>
    <n v="1"/>
    <n v="23.99"/>
    <n v="0"/>
    <n v="479"/>
    <x v="0"/>
    <x v="1"/>
    <n v="17.75908260017955"/>
  </r>
  <r>
    <s v="V128"/>
    <x v="72"/>
    <x v="4"/>
    <x v="1"/>
    <s v="Binders"/>
    <s v="OFF-BI-10003656"/>
    <s v="Fellowes PB200 Plastic Comb Binding Machine"/>
    <s v="United States"/>
    <s v="CA-2015-159534"/>
    <x v="305"/>
    <d v="2015-03-23T00:00:00"/>
    <s v="First Class"/>
    <n v="3"/>
    <n v="3"/>
    <s v="Spring"/>
    <n v="1087.9359999999999"/>
    <n v="777.0470097530922"/>
    <n v="310.88899024690772"/>
    <n v="0.28576036664556348"/>
    <n v="8"/>
    <n v="8703.4879999999994"/>
    <n v="0.2"/>
    <n v="210"/>
    <x v="0"/>
    <x v="0"/>
    <n v="350.13401137885762"/>
  </r>
  <r>
    <s v="V074"/>
    <x v="113"/>
    <x v="4"/>
    <x v="2"/>
    <s v="Phones"/>
    <s v="TEC-PH-10002310"/>
    <s v="Panasonic KX T7731-B Digital phone"/>
    <s v="United States"/>
    <s v="CA-2015-159534"/>
    <x v="305"/>
    <d v="2015-03-23T00:00:00"/>
    <s v="First Class"/>
    <n v="3"/>
    <n v="3"/>
    <s v="Spring"/>
    <n v="199.98"/>
    <n v="165.7689797985598"/>
    <n v="34.211020201440192"/>
    <n v="0.17107220822802377"/>
    <n v="2"/>
    <n v="399.96"/>
    <n v="0"/>
    <n v="340"/>
    <x v="0"/>
    <x v="0"/>
    <n v="345.07297864654657"/>
  </r>
  <r>
    <s v="V129"/>
    <x v="4"/>
    <x v="3"/>
    <x v="1"/>
    <s v="Storage"/>
    <s v="OFF-ST-10001172"/>
    <s v="Tennsco Lockers, Sand"/>
    <s v="United States"/>
    <s v="CA-2015-159534"/>
    <x v="305"/>
    <d v="2015-03-23T00:00:00"/>
    <s v="First Class"/>
    <n v="3"/>
    <n v="3"/>
    <s v="Spring"/>
    <n v="83.92"/>
    <n v="65.670575121976043"/>
    <n v="18.249424878023959"/>
    <n v="0.21746216489542372"/>
    <n v="4"/>
    <n v="335.68"/>
    <n v="0"/>
    <n v="323"/>
    <x v="0"/>
    <x v="2"/>
    <n v="49.965886250520967"/>
  </r>
  <r>
    <s v="V010"/>
    <x v="129"/>
    <x v="3"/>
    <x v="0"/>
    <s v="Furnishings"/>
    <s v="FUR-FU-10000260"/>
    <s v="6&quot; Cubicle Wall Clock, Black"/>
    <s v="United States"/>
    <s v="CA-2016-129630"/>
    <x v="913"/>
    <d v="2016-09-04T00:00:00"/>
    <s v="Same Day"/>
    <n v="0"/>
    <n v="9"/>
    <s v="Autumn"/>
    <n v="24.27"/>
    <n v="17.915571033777098"/>
    <n v="6.3544289662229012"/>
    <n v="0.2618223719086486"/>
    <n v="3"/>
    <n v="72.81"/>
    <n v="0"/>
    <n v="397"/>
    <x v="0"/>
    <x v="1"/>
    <n v="20.354028421911959"/>
  </r>
  <r>
    <s v="V081"/>
    <x v="127"/>
    <x v="2"/>
    <x v="2"/>
    <s v="Copiers"/>
    <s v="TEC-CO-10003763"/>
    <s v="Canon PC1060 Personal Laser Copier"/>
    <s v="United States"/>
    <s v="CA-2016-129630"/>
    <x v="913"/>
    <d v="2016-09-04T00:00:00"/>
    <s v="Same Day"/>
    <n v="0"/>
    <n v="9"/>
    <s v="Autumn"/>
    <n v="2799.96"/>
    <n v="2153.4596710128458"/>
    <n v="646.50032898715426"/>
    <n v="0.23089627315645733"/>
    <n v="5"/>
    <n v="13999.8"/>
    <n v="0.2"/>
    <n v="151"/>
    <x v="0"/>
    <x v="0"/>
    <n v="1547.9119937803309"/>
  </r>
  <r>
    <s v="V128"/>
    <x v="72"/>
    <x v="0"/>
    <x v="1"/>
    <s v="Binders"/>
    <s v="OFF-BI-10001267"/>
    <s v="Universal Recycled Hanging Pressboard Report Binders, Letter Size"/>
    <s v="United States"/>
    <s v="CA-2015-104948"/>
    <x v="50"/>
    <d v="2015-11-17T00:00:00"/>
    <s v="Standard Class"/>
    <n v="4"/>
    <n v="11"/>
    <s v="Winter"/>
    <n v="9.8719999999999999"/>
    <n v="7.084512571540011"/>
    <n v="2.7874874284599889"/>
    <n v="0.28236298910656288"/>
    <n v="2"/>
    <n v="19.744"/>
    <n v="0.2"/>
    <n v="320"/>
    <x v="0"/>
    <x v="1"/>
    <n v="16.60521131151302"/>
  </r>
  <r>
    <s v="V036"/>
    <x v="126"/>
    <x v="1"/>
    <x v="0"/>
    <s v="Bookcases"/>
    <s v="FUR-BO-10004357"/>
    <s v="O'Sullivan Living Dimensions 3-Shelf Bookcases"/>
    <s v="United States"/>
    <s v="CA-2015-104948"/>
    <x v="50"/>
    <d v="2015-11-17T00:00:00"/>
    <s v="Standard Class"/>
    <n v="4"/>
    <n v="11"/>
    <s v="Winter"/>
    <n v="683.33199999999999"/>
    <n v="504.18575569058459"/>
    <n v="179.14624430941541"/>
    <n v="0.26216574711767549"/>
    <n v="4"/>
    <n v="2733.328"/>
    <n v="0.15"/>
    <n v="403"/>
    <x v="0"/>
    <x v="0"/>
    <n v="479.99975320991922"/>
  </r>
  <r>
    <s v="V142"/>
    <x v="48"/>
    <x v="4"/>
    <x v="1"/>
    <s v="Paper"/>
    <s v="OFF-PA-10004610"/>
    <s v="Xerox 1900"/>
    <s v="United States"/>
    <s v="CA-2015-104948"/>
    <x v="50"/>
    <d v="2015-11-17T00:00:00"/>
    <s v="Standard Class"/>
    <n v="4"/>
    <n v="11"/>
    <s v="Winter"/>
    <n v="29.96"/>
    <n v="21.47528996066919"/>
    <n v="8.4847100393308104"/>
    <n v="0.28320126967058779"/>
    <n v="7"/>
    <n v="209.72"/>
    <n v="0"/>
    <n v="387"/>
    <x v="0"/>
    <x v="1"/>
    <n v="11.776946002375031"/>
  </r>
  <r>
    <s v="V062"/>
    <x v="45"/>
    <x v="4"/>
    <x v="2"/>
    <s v="Phones"/>
    <s v="TEC-PH-10004912"/>
    <s v="Cisco SPA112 2 Port Phone Adapter"/>
    <s v="United States"/>
    <s v="CA-2014-166555"/>
    <x v="384"/>
    <d v="2014-07-14T00:00:00"/>
    <s v="First Class"/>
    <n v="3"/>
    <n v="7"/>
    <s v="Summer"/>
    <n v="164.85"/>
    <n v="134.95342941353391"/>
    <n v="29.896570586466083"/>
    <n v="0.18135620616600598"/>
    <n v="3"/>
    <n v="494.54999999999995"/>
    <n v="0"/>
    <n v="251"/>
    <x v="0"/>
    <x v="2"/>
    <n v="44.41555620875792"/>
  </r>
  <r>
    <s v="V106"/>
    <x v="110"/>
    <x v="1"/>
    <x v="1"/>
    <s v="Appliances"/>
    <s v="OFF-AP-10003278"/>
    <s v="Belkin 7-Outlet SurgeMaster Home Series"/>
    <s v="United States"/>
    <s v="CA-2016-114405"/>
    <x v="281"/>
    <d v="2016-04-12T00:00:00"/>
    <s v="Standard Class"/>
    <n v="5"/>
    <n v="4"/>
    <s v="Spring"/>
    <n v="33.527999999999999"/>
    <n v="22.277481956750499"/>
    <n v="11.2505180432495"/>
    <n v="0.33555589487143583"/>
    <n v="3"/>
    <n v="100.584"/>
    <n v="0.2"/>
    <n v="486"/>
    <x v="0"/>
    <x v="1"/>
    <n v="15.63142497662961"/>
  </r>
  <r>
    <s v="V132"/>
    <x v="23"/>
    <x v="0"/>
    <x v="1"/>
    <s v="Storage"/>
    <s v="OFF-ST-10001627"/>
    <s v="Eldon Jumbo ProFile Portable File Boxes Graphite/Black"/>
    <s v="United States"/>
    <s v="CA-2016-114405"/>
    <x v="281"/>
    <d v="2016-04-12T00:00:00"/>
    <s v="Standard Class"/>
    <n v="5"/>
    <n v="4"/>
    <s v="Spring"/>
    <n v="36.744"/>
    <n v="30.897830428212011"/>
    <n v="5.8461695717879891"/>
    <n v="0.15910542052547325"/>
    <n v="3"/>
    <n v="110.232"/>
    <n v="0.2"/>
    <n v="217"/>
    <x v="0"/>
    <x v="2"/>
    <n v="132.5509689941303"/>
  </r>
  <r>
    <s v="V142"/>
    <x v="48"/>
    <x v="3"/>
    <x v="1"/>
    <s v="Binders"/>
    <s v="OFF-BI-10002735"/>
    <s v="GBC Prestige Therm-A-Bind Covers"/>
    <s v="United States"/>
    <s v="CA-2017-132955"/>
    <x v="92"/>
    <d v="2017-06-28T00:00:00"/>
    <s v="Standard Class"/>
    <n v="4"/>
    <n v="6"/>
    <s v="Summer"/>
    <n v="102.93"/>
    <n v="72.210493534089238"/>
    <n v="30.719506465910769"/>
    <n v="0.29845046600515657"/>
    <n v="3"/>
    <n v="308.79000000000002"/>
    <n v="0"/>
    <n v="378"/>
    <x v="0"/>
    <x v="2"/>
    <n v="43.760757763218763"/>
  </r>
  <r>
    <s v="V046"/>
    <x v="70"/>
    <x v="0"/>
    <x v="0"/>
    <s v="Tables"/>
    <s v="FUR-TA-10001676"/>
    <s v="Hon 61000 Series Interactive Training Tables"/>
    <s v="United States"/>
    <s v="CA-2016-164889"/>
    <x v="1234"/>
    <d v="2016-06-06T00:00:00"/>
    <s v="Second Class"/>
    <n v="3"/>
    <n v="6"/>
    <s v="Summer"/>
    <n v="71.087999999999994"/>
    <n v="56.519851139057749"/>
    <n v="14.568148860942244"/>
    <n v="0.20493119599569892"/>
    <n v="2"/>
    <n v="142.17599999999999"/>
    <n v="0.2"/>
    <n v="234"/>
    <x v="0"/>
    <x v="1"/>
    <n v="23.926287238098599"/>
  </r>
  <r>
    <s v="V012"/>
    <x v="19"/>
    <x v="3"/>
    <x v="0"/>
    <s v="Furnishings"/>
    <s v="FUR-FU-10004864"/>
    <s v="Eldon 500 Class Desk Accessories"/>
    <s v="United States"/>
    <s v="CA-2016-169824"/>
    <x v="939"/>
    <d v="2016-12-17T00:00:00"/>
    <s v="Standard Class"/>
    <n v="5"/>
    <n v="12"/>
    <s v="Winter"/>
    <n v="60.35"/>
    <n v="48.905299121901599"/>
    <n v="11.444700878098402"/>
    <n v="0.1896387883694847"/>
    <n v="5"/>
    <n v="301.75"/>
    <n v="0"/>
    <n v="308"/>
    <x v="0"/>
    <x v="0"/>
    <n v="137.5372754186651"/>
  </r>
  <r>
    <s v="V121"/>
    <x v="7"/>
    <x v="3"/>
    <x v="1"/>
    <s v="Supplies"/>
    <s v="OFF-SU-10000952"/>
    <s v="Fiskars Home &amp; Office Scissors"/>
    <s v="United States"/>
    <s v="CA-2016-169824"/>
    <x v="939"/>
    <d v="2016-12-17T00:00:00"/>
    <s v="Standard Class"/>
    <n v="5"/>
    <n v="12"/>
    <s v="Winter"/>
    <n v="35.520000000000003"/>
    <n v="23.901347209899139"/>
    <n v="11.618652790100864"/>
    <n v="0.3271017114330198"/>
    <n v="4"/>
    <n v="142.08000000000001"/>
    <n v="0"/>
    <n v="226"/>
    <x v="0"/>
    <x v="1"/>
    <n v="13.56442405706928"/>
  </r>
  <r>
    <s v="V109"/>
    <x v="58"/>
    <x v="2"/>
    <x v="1"/>
    <s v="Art"/>
    <s v="OFF-AR-10000462"/>
    <s v="Sanford Pocket Accent Highlighters"/>
    <s v="United States"/>
    <s v="CA-2016-169824"/>
    <x v="939"/>
    <d v="2016-12-17T00:00:00"/>
    <s v="Standard Class"/>
    <n v="5"/>
    <n v="12"/>
    <s v="Winter"/>
    <n v="11.2"/>
    <n v="8.8384521488542358"/>
    <n v="2.3615478511457635"/>
    <n v="0.21085248670944318"/>
    <n v="7"/>
    <n v="78.399999999999991"/>
    <n v="0"/>
    <n v="392"/>
    <x v="0"/>
    <x v="1"/>
    <n v="4.0265783654777332"/>
  </r>
  <r>
    <s v="V076"/>
    <x v="106"/>
    <x v="0"/>
    <x v="2"/>
    <s v="Accessories"/>
    <s v="TEC-AC-10001772"/>
    <s v="Memorex Mini Travel Drive 16 GB USB 2.0 Flash Drive"/>
    <s v="United States"/>
    <s v="CA-2017-164028"/>
    <x v="221"/>
    <d v="2017-11-30T00:00:00"/>
    <s v="Standard Class"/>
    <n v="6"/>
    <n v="11"/>
    <s v="Winter"/>
    <n v="223.58"/>
    <n v="165.79726151713029"/>
    <n v="57.782738482869718"/>
    <n v="0.25844323500702082"/>
    <n v="14"/>
    <n v="3130.1200000000003"/>
    <n v="0"/>
    <n v="106"/>
    <x v="1"/>
    <x v="0"/>
    <n v="59.540477912089351"/>
  </r>
  <r>
    <s v="V122"/>
    <x v="5"/>
    <x v="3"/>
    <x v="1"/>
    <s v="Storage"/>
    <s v="OFF-ST-10001128"/>
    <s v="Carina Mini System Audio Rack, Model AR050B"/>
    <s v="United States"/>
    <s v="CA-2014-143371"/>
    <x v="129"/>
    <d v="2015-01-03T00:00:00"/>
    <s v="Standard Class"/>
    <n v="6"/>
    <n v="12"/>
    <s v="Winter"/>
    <n v="998.82"/>
    <n v="681.02790126096875"/>
    <n v="317.7920987390313"/>
    <n v="0.31816753643202106"/>
    <n v="9"/>
    <n v="8989.380000000001"/>
    <n v="0"/>
    <n v="321"/>
    <x v="1"/>
    <x v="0"/>
    <n v="283.81385627907599"/>
  </r>
  <r>
    <s v="V113"/>
    <x v="117"/>
    <x v="1"/>
    <x v="1"/>
    <s v="Supplies"/>
    <s v="OFF-SU-10002537"/>
    <s v="Acme Box Cutter Scissors"/>
    <s v="United States"/>
    <s v="CA-2014-143371"/>
    <x v="129"/>
    <d v="2015-01-03T00:00:00"/>
    <s v="Standard Class"/>
    <n v="6"/>
    <n v="12"/>
    <s v="Winter"/>
    <n v="51.15"/>
    <n v="34.625567062556428"/>
    <n v="16.524432937443571"/>
    <n v="0.32305831744757713"/>
    <n v="5"/>
    <n v="255.75"/>
    <n v="0"/>
    <n v="176"/>
    <x v="1"/>
    <x v="1"/>
    <n v="28.934809486153529"/>
  </r>
  <r>
    <s v="V120"/>
    <x v="91"/>
    <x v="3"/>
    <x v="1"/>
    <s v="Storage"/>
    <s v="OFF-ST-10000419"/>
    <s v="Rogers Jumbo File, Granite"/>
    <s v="United States"/>
    <s v="CA-2015-145415"/>
    <x v="1235"/>
    <d v="2015-04-17T00:00:00"/>
    <s v="Second Class"/>
    <n v="5"/>
    <n v="4"/>
    <s v="Spring"/>
    <n v="40.74"/>
    <n v="30.145219116159119"/>
    <n v="10.594780883840883"/>
    <n v="0.26005844093865693"/>
    <n v="3"/>
    <n v="122.22"/>
    <n v="0"/>
    <n v="437"/>
    <x v="0"/>
    <x v="1"/>
    <n v="11.80906115376381"/>
  </r>
  <r>
    <s v="V131"/>
    <x v="41"/>
    <x v="4"/>
    <x v="1"/>
    <s v="Paper"/>
    <s v="OFF-PA-10000327"/>
    <s v="Xerox 1971"/>
    <s v="United States"/>
    <s v="CA-2014-111157"/>
    <x v="1086"/>
    <d v="2014-03-06T00:00:00"/>
    <s v="Standard Class"/>
    <n v="4"/>
    <n v="3"/>
    <s v="Spring"/>
    <n v="3.4239999999999999"/>
    <n v="2.9031563763115149"/>
    <n v="0.52084362368848502"/>
    <n v="0.15211554430154353"/>
    <n v="1"/>
    <n v="3.4239999999999999"/>
    <n v="0.2"/>
    <n v="450"/>
    <x v="0"/>
    <x v="1"/>
    <n v="17.037769181047931"/>
  </r>
  <r>
    <s v="V094"/>
    <x v="105"/>
    <x v="1"/>
    <x v="2"/>
    <s v="Accessories"/>
    <s v="TEC-AC-10004353"/>
    <s v="Hypercom P1300 Pinpad"/>
    <s v="United States"/>
    <s v="CA-2014-111157"/>
    <x v="1086"/>
    <d v="2014-03-06T00:00:00"/>
    <s v="Standard Class"/>
    <n v="4"/>
    <n v="3"/>
    <s v="Spring"/>
    <n v="151.19999999999999"/>
    <n v="99.529083530693825"/>
    <n v="51.670916469306164"/>
    <n v="0.34173886553773919"/>
    <n v="3"/>
    <n v="453.59999999999997"/>
    <n v="0.2"/>
    <n v="377"/>
    <x v="0"/>
    <x v="2"/>
    <n v="67.797345080762568"/>
  </r>
  <r>
    <s v="V007"/>
    <x v="29"/>
    <x v="1"/>
    <x v="0"/>
    <s v="Chairs"/>
    <s v="FUR-CH-10003746"/>
    <s v="Hon 4070 Series Pagoda Round Back Stacking Chairs"/>
    <s v="United States"/>
    <s v="CA-2017-121559"/>
    <x v="702"/>
    <d v="2017-06-03T00:00:00"/>
    <s v="Second Class"/>
    <n v="2"/>
    <n v="6"/>
    <s v="Summer"/>
    <n v="1925.88"/>
    <n v="1622.4914832041979"/>
    <n v="303.38851679580216"/>
    <n v="0.15753240949373903"/>
    <n v="6"/>
    <n v="11555.28"/>
    <n v="0"/>
    <n v="433"/>
    <x v="0"/>
    <x v="0"/>
    <n v="495.43145529508871"/>
  </r>
  <r>
    <s v="V109"/>
    <x v="58"/>
    <x v="4"/>
    <x v="1"/>
    <s v="Appliances"/>
    <s v="OFF-AP-10002945"/>
    <s v="Honeywell Enviracaire Portable HEPA Air Cleaner for 17' x 22' Room"/>
    <s v="United States"/>
    <s v="CA-2017-121559"/>
    <x v="702"/>
    <d v="2017-06-03T00:00:00"/>
    <s v="Second Class"/>
    <n v="2"/>
    <n v="6"/>
    <s v="Summer"/>
    <n v="2405.1999999999998"/>
    <n v="1820.4366913852391"/>
    <n v="584.76330861476072"/>
    <n v="0.24312460860417462"/>
    <n v="8"/>
    <n v="19241.599999999999"/>
    <n v="0"/>
    <n v="437"/>
    <x v="0"/>
    <x v="0"/>
    <n v="667.26111485684521"/>
  </r>
  <r>
    <s v="V079"/>
    <x v="138"/>
    <x v="3"/>
    <x v="2"/>
    <s v="Accessories"/>
    <s v="TEC-AC-10004568"/>
    <s v="Maxell LTO Ultrium - 800 GB"/>
    <s v="United States"/>
    <s v="CA-2017-121559"/>
    <x v="702"/>
    <d v="2017-06-03T00:00:00"/>
    <s v="Second Class"/>
    <n v="2"/>
    <n v="6"/>
    <s v="Summer"/>
    <n v="83.97"/>
    <n v="56.282572572596152"/>
    <n v="27.687427427403847"/>
    <n v="0.32972999199004227"/>
    <n v="3"/>
    <n v="251.91"/>
    <n v="0"/>
    <n v="326"/>
    <x v="0"/>
    <x v="2"/>
    <n v="76.741326231140192"/>
  </r>
  <r>
    <s v="V051"/>
    <x v="87"/>
    <x v="1"/>
    <x v="2"/>
    <s v="Accessories"/>
    <s v="TEC-AC-10001714"/>
    <s v="Logitech MX Performance Wireless Mouse"/>
    <s v="United States"/>
    <s v="CA-2017-121559"/>
    <x v="702"/>
    <d v="2017-06-03T00:00:00"/>
    <s v="Second Class"/>
    <n v="2"/>
    <n v="6"/>
    <s v="Summer"/>
    <n v="39.89"/>
    <n v="30.552260697763121"/>
    <n v="9.33773930223688"/>
    <n v="0.23408722241757032"/>
    <n v="1"/>
    <n v="39.89"/>
    <n v="0"/>
    <n v="374"/>
    <x v="0"/>
    <x v="2"/>
    <n v="57.239684537082852"/>
  </r>
  <r>
    <s v="V113"/>
    <x v="117"/>
    <x v="3"/>
    <x v="1"/>
    <s v="Binders"/>
    <s v="OFF-BI-10002072"/>
    <s v="Cardinal Slant-D Ring Binders"/>
    <s v="United States"/>
    <s v="CA-2017-121559"/>
    <x v="702"/>
    <d v="2017-06-03T00:00:00"/>
    <s v="Second Class"/>
    <n v="2"/>
    <n v="6"/>
    <s v="Summer"/>
    <n v="17.38"/>
    <n v="14.475791762306381"/>
    <n v="2.9042082376936182"/>
    <n v="0.16710058905026573"/>
    <n v="2"/>
    <n v="34.76"/>
    <n v="0"/>
    <n v="450"/>
    <x v="0"/>
    <x v="1"/>
    <n v="20.797985979416371"/>
  </r>
  <r>
    <s v="V111"/>
    <x v="52"/>
    <x v="4"/>
    <x v="1"/>
    <s v="Binders"/>
    <s v="OFF-BI-10001153"/>
    <s v="Ibico Recycled Grain-Textured Covers"/>
    <s v="United States"/>
    <s v="CA-2015-141593"/>
    <x v="639"/>
    <d v="2015-12-16T00:00:00"/>
    <s v="Second Class"/>
    <n v="2"/>
    <n v="12"/>
    <s v="Winter"/>
    <n v="55.264000000000003"/>
    <n v="39.082688590788102"/>
    <n v="16.181311409211901"/>
    <n v="0.29280022092522978"/>
    <n v="2"/>
    <n v="110.52800000000001"/>
    <n v="0.2"/>
    <n v="394"/>
    <x v="0"/>
    <x v="1"/>
    <n v="14.483480463387711"/>
  </r>
  <r>
    <s v="V124"/>
    <x v="15"/>
    <x v="0"/>
    <x v="1"/>
    <s v="Paper"/>
    <s v="OFF-PA-10004983"/>
    <s v="Xerox 23"/>
    <s v="United States"/>
    <s v="CA-2015-141593"/>
    <x v="639"/>
    <d v="2015-12-16T00:00:00"/>
    <s v="Second Class"/>
    <n v="2"/>
    <n v="12"/>
    <s v="Winter"/>
    <n v="6.48"/>
    <n v="4.6580817859732804"/>
    <n v="1.8219182140267201"/>
    <n v="0.281160218214"/>
    <n v="1"/>
    <n v="6.48"/>
    <n v="0"/>
    <n v="216"/>
    <x v="0"/>
    <x v="1"/>
    <n v="11.161161229907931"/>
  </r>
  <r>
    <s v="V116"/>
    <x v="62"/>
    <x v="2"/>
    <x v="1"/>
    <s v="Binders"/>
    <s v="OFF-BI-10000948"/>
    <s v="GBC Laser Imprintable Binding System Covers, Desert Sand"/>
    <s v="United States"/>
    <s v="CA-2015-141593"/>
    <x v="639"/>
    <d v="2015-12-16T00:00:00"/>
    <s v="Second Class"/>
    <n v="2"/>
    <n v="12"/>
    <s v="Winter"/>
    <n v="34.247999999999998"/>
    <n v="27.96075163543863"/>
    <n v="6.2872483645613677"/>
    <n v="0.18358001531655477"/>
    <n v="3"/>
    <n v="102.744"/>
    <n v="0.2"/>
    <n v="391"/>
    <x v="0"/>
    <x v="1"/>
    <n v="14.16736255506531"/>
  </r>
  <r>
    <s v="V020"/>
    <x v="77"/>
    <x v="3"/>
    <x v="0"/>
    <s v="Tables"/>
    <s v="FUR-TA-10002622"/>
    <s v="Bush Andora Conference Table, Maple/Graphite Gray Finish"/>
    <s v="United States"/>
    <s v="CA-2015-141593"/>
    <x v="639"/>
    <d v="2015-12-16T00:00:00"/>
    <s v="Second Class"/>
    <n v="2"/>
    <n v="12"/>
    <s v="Winter"/>
    <n v="273.56799999999998"/>
    <n v="221.79393008702999"/>
    <n v="51.774069912969992"/>
    <n v="0.18925484674000612"/>
    <n v="2"/>
    <n v="547.13599999999997"/>
    <n v="0.2"/>
    <n v="370"/>
    <x v="0"/>
    <x v="0"/>
    <n v="240.99487960258961"/>
  </r>
  <r>
    <s v="V103"/>
    <x v="33"/>
    <x v="4"/>
    <x v="1"/>
    <s v="Paper"/>
    <s v="OFF-PA-10001776"/>
    <s v="Wirebound Message Books, Four 2 3/4&quot; x 5&quot; Forms per Page, 600 Sets per Book"/>
    <s v="United States"/>
    <s v="US-2014-143287"/>
    <x v="7"/>
    <d v="2014-11-17T00:00:00"/>
    <s v="Standard Class"/>
    <n v="6"/>
    <n v="11"/>
    <s v="Winter"/>
    <n v="46.35"/>
    <n v="30.905319919368161"/>
    <n v="15.444680080631841"/>
    <n v="0.3332185562164367"/>
    <n v="5"/>
    <n v="231.75"/>
    <n v="0"/>
    <n v="256"/>
    <x v="1"/>
    <x v="1"/>
    <n v="11.532780800830301"/>
  </r>
  <r>
    <s v="V110"/>
    <x v="16"/>
    <x v="4"/>
    <x v="1"/>
    <s v="Paper"/>
    <s v="OFF-PA-10004039"/>
    <s v="Xerox 1882"/>
    <s v="United States"/>
    <s v="US-2014-143287"/>
    <x v="7"/>
    <d v="2014-11-17T00:00:00"/>
    <s v="Standard Class"/>
    <n v="6"/>
    <n v="11"/>
    <s v="Winter"/>
    <n v="223.92"/>
    <n v="160.47289303966701"/>
    <n v="63.447106960332974"/>
    <n v="0.28334720864743201"/>
    <n v="4"/>
    <n v="895.68"/>
    <n v="0"/>
    <n v="159"/>
    <x v="1"/>
    <x v="2"/>
    <n v="71.689378962298164"/>
  </r>
  <r>
    <s v="V115"/>
    <x v="44"/>
    <x v="1"/>
    <x v="1"/>
    <s v="Supplies"/>
    <s v="OFF-SU-10001574"/>
    <s v="Acme Value Line Scissors"/>
    <s v="United States"/>
    <s v="US-2014-143287"/>
    <x v="7"/>
    <d v="2014-11-17T00:00:00"/>
    <s v="Standard Class"/>
    <n v="6"/>
    <n v="11"/>
    <s v="Winter"/>
    <n v="7.3"/>
    <n v="5.8844781071448988"/>
    <n v="1.415521892855101"/>
    <n v="0.19390710861028781"/>
    <n v="2"/>
    <n v="14.6"/>
    <n v="0"/>
    <n v="283"/>
    <x v="1"/>
    <x v="1"/>
    <n v="2.626422365965619"/>
  </r>
  <r>
    <s v="V126"/>
    <x v="8"/>
    <x v="1"/>
    <x v="1"/>
    <s v="Art"/>
    <s v="OFF-AR-10001761"/>
    <s v="Avery Hi-Liter Smear-Safe Highlighters"/>
    <s v="United States"/>
    <s v="CA-2017-137421"/>
    <x v="833"/>
    <d v="2017-10-11T00:00:00"/>
    <s v="Standard Class"/>
    <n v="5"/>
    <n v="10"/>
    <s v="Autumn"/>
    <n v="9.3439999999999994"/>
    <n v="6.4079137340693766"/>
    <n v="2.9360862659306228"/>
    <n v="0.31422156099428755"/>
    <n v="2"/>
    <n v="18.687999999999999"/>
    <n v="0.2"/>
    <n v="243"/>
    <x v="0"/>
    <x v="1"/>
    <n v="10.721875258865239"/>
  </r>
  <r>
    <s v="V082"/>
    <x v="131"/>
    <x v="1"/>
    <x v="2"/>
    <s v="Accessories"/>
    <s v="TEC-AC-10002305"/>
    <s v="KeyTronic E03601U1 - Keyboard - Beige"/>
    <s v="United States"/>
    <s v="CA-2017-141446"/>
    <x v="118"/>
    <d v="2017-09-18T00:00:00"/>
    <s v="Second Class"/>
    <n v="2"/>
    <n v="9"/>
    <s v="Autumn"/>
    <n v="18"/>
    <n v="12.974784694984891"/>
    <n v="5.0252153050151094"/>
    <n v="0.27917862805639498"/>
    <n v="1"/>
    <n v="18"/>
    <n v="0"/>
    <n v="260"/>
    <x v="0"/>
    <x v="1"/>
    <n v="27.885480092693399"/>
  </r>
  <r>
    <s v="V103"/>
    <x v="33"/>
    <x v="3"/>
    <x v="1"/>
    <s v="Paper"/>
    <s v="OFF-PA-10000675"/>
    <s v="Xerox 1919"/>
    <s v="United States"/>
    <s v="CA-2015-168088"/>
    <x v="531"/>
    <d v="2015-03-22T00:00:00"/>
    <s v="First Class"/>
    <n v="3"/>
    <n v="3"/>
    <s v="Spring"/>
    <n v="65.584000000000003"/>
    <n v="45.477809828724673"/>
    <n v="20.10619017127533"/>
    <n v="0.30657157494625714"/>
    <n v="2"/>
    <n v="131.16800000000001"/>
    <n v="0.2"/>
    <n v="188"/>
    <x v="0"/>
    <x v="2"/>
    <n v="92.548283487293517"/>
  </r>
  <r>
    <s v="V027"/>
    <x v="40"/>
    <x v="2"/>
    <x v="0"/>
    <s v="Bookcases"/>
    <s v="FUR-BO-10004218"/>
    <s v="Bush Heritage Pine Collection 5-Shelf Bookcase, Albany Pine Finish, *Special Order"/>
    <s v="United States"/>
    <s v="CA-2015-168088"/>
    <x v="531"/>
    <d v="2015-03-22T00:00:00"/>
    <s v="First Class"/>
    <n v="3"/>
    <n v="3"/>
    <s v="Spring"/>
    <n v="383.46559999999999"/>
    <n v="310.88734993002498"/>
    <n v="72.578250069975013"/>
    <n v="0.18926925927638624"/>
    <n v="4"/>
    <n v="1533.8624"/>
    <n v="0.32"/>
    <n v="115"/>
    <x v="0"/>
    <x v="0"/>
    <n v="337.10606099256057"/>
  </r>
  <r>
    <s v="V101"/>
    <x v="26"/>
    <x v="4"/>
    <x v="1"/>
    <s v="Paper"/>
    <s v="OFF-PA-10003072"/>
    <s v="Eureka Recycled Copy Paper 8 1/2&quot; x 11&quot;, Ream"/>
    <s v="United States"/>
    <s v="CA-2015-143700"/>
    <x v="353"/>
    <d v="2015-07-26T00:00:00"/>
    <s v="Same Day"/>
    <n v="0"/>
    <n v="7"/>
    <s v="Summer"/>
    <n v="10.368"/>
    <n v="7.903935600159441"/>
    <n v="2.4640643998405594"/>
    <n v="0.23766053239202925"/>
    <n v="2"/>
    <n v="20.736000000000001"/>
    <n v="0.2"/>
    <n v="348"/>
    <x v="0"/>
    <x v="1"/>
    <n v="10.6372050464396"/>
  </r>
  <r>
    <s v="V038"/>
    <x v="139"/>
    <x v="4"/>
    <x v="0"/>
    <s v="Furnishings"/>
    <s v="FUR-FU-10002671"/>
    <s v="Electrix 20W Halogen Replacement Bulb for Zoom-In Desk Lamp"/>
    <s v="United States"/>
    <s v="CA-2016-146374"/>
    <x v="5"/>
    <d v="2016-12-10T00:00:00"/>
    <s v="Second Class"/>
    <n v="5"/>
    <n v="12"/>
    <s v="Winter"/>
    <n v="13.4"/>
    <n v="9.348519911570115"/>
    <n v="4.0514800884298854"/>
    <n v="0.30234926033058845"/>
    <n v="1"/>
    <n v="13.4"/>
    <n v="0"/>
    <n v="197"/>
    <x v="0"/>
    <x v="1"/>
    <n v="20.982876828499951"/>
  </r>
  <r>
    <s v="V106"/>
    <x v="110"/>
    <x v="2"/>
    <x v="1"/>
    <s v="Paper"/>
    <s v="OFF-PA-10000349"/>
    <s v="Easy-staple paper"/>
    <s v="United States"/>
    <s v="CA-2016-146374"/>
    <x v="5"/>
    <d v="2016-12-10T00:00:00"/>
    <s v="Second Class"/>
    <n v="5"/>
    <n v="12"/>
    <s v="Winter"/>
    <n v="4.9800000000000004"/>
    <n v="3.795339704308565"/>
    <n v="1.1846602956914354"/>
    <n v="0.2378835935123364"/>
    <n v="1"/>
    <n v="4.9800000000000004"/>
    <n v="0"/>
    <n v="203"/>
    <x v="0"/>
    <x v="1"/>
    <n v="4.1599480765990338"/>
  </r>
  <r>
    <s v="V116"/>
    <x v="62"/>
    <x v="3"/>
    <x v="1"/>
    <s v="Envelopes"/>
    <s v="OFF-EN-10004483"/>
    <s v="#10 White Business Envelopes,4 1/8 x 9 1/2"/>
    <s v="United States"/>
    <s v="CA-2016-146374"/>
    <x v="5"/>
    <d v="2016-12-10T00:00:00"/>
    <s v="Second Class"/>
    <n v="5"/>
    <n v="12"/>
    <s v="Winter"/>
    <n v="109.69"/>
    <n v="73.917007178817897"/>
    <n v="35.7729928211821"/>
    <n v="0.32612811396829339"/>
    <n v="7"/>
    <n v="767.82999999999993"/>
    <n v="0"/>
    <n v="399"/>
    <x v="0"/>
    <x v="2"/>
    <n v="40.123127490501631"/>
  </r>
  <r>
    <s v="V105"/>
    <x v="85"/>
    <x v="3"/>
    <x v="1"/>
    <s v="Binders"/>
    <s v="OFF-BI-10004209"/>
    <s v="Fellowes Twister Kit, Gray/Clear, 3/pkg"/>
    <s v="United States"/>
    <s v="CA-2017-153871"/>
    <x v="157"/>
    <d v="2017-12-17T00:00:00"/>
    <s v="Standard Class"/>
    <n v="6"/>
    <n v="12"/>
    <s v="Winter"/>
    <n v="40.200000000000003"/>
    <n v="29.733567690589261"/>
    <n v="10.466432309410742"/>
    <n v="0.26035901267190897"/>
    <n v="5"/>
    <n v="201"/>
    <n v="0"/>
    <n v="334"/>
    <x v="1"/>
    <x v="1"/>
    <n v="12.82513712987117"/>
  </r>
  <r>
    <s v="V124"/>
    <x v="15"/>
    <x v="4"/>
    <x v="1"/>
    <s v="Binders"/>
    <s v="OFF-BI-10004600"/>
    <s v="Ibico Ibimaster 300 Manual Binding System"/>
    <s v="United States"/>
    <s v="CA-2017-153871"/>
    <x v="157"/>
    <d v="2017-12-17T00:00:00"/>
    <s v="Standard Class"/>
    <n v="6"/>
    <n v="12"/>
    <s v="Winter"/>
    <n v="735.98"/>
    <n v="515.63724365363294"/>
    <n v="220.34275634636708"/>
    <n v="0.29938688054888324"/>
    <n v="2"/>
    <n v="1471.96"/>
    <n v="0"/>
    <n v="406"/>
    <x v="1"/>
    <x v="0"/>
    <n v="526.12367489985184"/>
  </r>
  <r>
    <s v="V130"/>
    <x v="34"/>
    <x v="4"/>
    <x v="1"/>
    <s v="Appliances"/>
    <s v="OFF-AP-10003622"/>
    <s v="Bravo II Megaboss 12-Amp Hard Body Upright, Replacement Belts, 2 Belts per Pack"/>
    <s v="United States"/>
    <s v="CA-2017-153871"/>
    <x v="157"/>
    <d v="2017-12-17T00:00:00"/>
    <s v="Standard Class"/>
    <n v="6"/>
    <n v="12"/>
    <s v="Winter"/>
    <n v="22.75"/>
    <n v="16.817513738021159"/>
    <n v="5.9324862619788412"/>
    <n v="0.26076862690016883"/>
    <n v="7"/>
    <n v="159.25"/>
    <n v="0"/>
    <n v="373"/>
    <x v="1"/>
    <x v="1"/>
    <n v="14.69345092209451"/>
  </r>
  <r>
    <s v="V109"/>
    <x v="58"/>
    <x v="0"/>
    <x v="1"/>
    <s v="Binders"/>
    <s v="OFF-BI-10002867"/>
    <s v="GBC Recycled Regency Composition Covers"/>
    <s v="United States"/>
    <s v="CA-2015-103772"/>
    <x v="1141"/>
    <d v="2015-07-02T00:00:00"/>
    <s v="Standard Class"/>
    <n v="4"/>
    <n v="6"/>
    <s v="Summer"/>
    <n v="119.56"/>
    <n v="97.396680533080584"/>
    <n v="22.163319466919418"/>
    <n v="0.1853740336811594"/>
    <n v="2"/>
    <n v="239.12"/>
    <n v="0"/>
    <n v="360"/>
    <x v="0"/>
    <x v="0"/>
    <n v="169.75835972817359"/>
  </r>
  <r>
    <s v="V132"/>
    <x v="23"/>
    <x v="4"/>
    <x v="1"/>
    <s v="Art"/>
    <s v="OFF-AR-10000538"/>
    <s v="Boston Model 1800 Electric Pencil Sharpener, Gray"/>
    <s v="United States"/>
    <s v="CA-2015-103772"/>
    <x v="1141"/>
    <d v="2015-07-02T00:00:00"/>
    <s v="Standard Class"/>
    <n v="4"/>
    <n v="6"/>
    <s v="Summer"/>
    <n v="140.75"/>
    <n v="114.7430015154702"/>
    <n v="26.006998484529802"/>
    <n v="0.18477441196824015"/>
    <n v="5"/>
    <n v="703.75"/>
    <n v="0"/>
    <n v="338"/>
    <x v="0"/>
    <x v="2"/>
    <n v="64.928327407996591"/>
  </r>
  <r>
    <s v="V107"/>
    <x v="38"/>
    <x v="4"/>
    <x v="1"/>
    <s v="Envelopes"/>
    <s v="OFF-EN-10000056"/>
    <s v="Cameo Buff Policy Envelopes"/>
    <s v="United States"/>
    <s v="CA-2016-130225"/>
    <x v="108"/>
    <d v="2016-09-17T00:00:00"/>
    <s v="Standard Class"/>
    <n v="6"/>
    <n v="9"/>
    <s v="Autumn"/>
    <n v="99.567999999999998"/>
    <n v="80.86805777517587"/>
    <n v="18.699942224824127"/>
    <n v="0.18781076475196978"/>
    <n v="2"/>
    <n v="199.136"/>
    <n v="0.2"/>
    <n v="361"/>
    <x v="1"/>
    <x v="2"/>
    <n v="88.991075847525295"/>
  </r>
  <r>
    <s v="V057"/>
    <x v="57"/>
    <x v="2"/>
    <x v="2"/>
    <s v="Phones"/>
    <s v="TEC-PH-10004080"/>
    <s v="Avaya 5410 Digital phone"/>
    <s v="United States"/>
    <s v="US-2016-103674"/>
    <x v="409"/>
    <d v="2016-12-10T00:00:00"/>
    <s v="Standard Class"/>
    <n v="4"/>
    <n v="12"/>
    <s v="Winter"/>
    <n v="271.95999999999998"/>
    <n v="228.75814190212051"/>
    <n v="43.201858097879466"/>
    <n v="0.158853721495365"/>
    <n v="5"/>
    <n v="1359.8"/>
    <n v="0.2"/>
    <n v="431"/>
    <x v="0"/>
    <x v="2"/>
    <n v="77.321501080445472"/>
  </r>
  <r>
    <s v="V119"/>
    <x v="20"/>
    <x v="4"/>
    <x v="1"/>
    <s v="Art"/>
    <s v="OFF-AR-10004752"/>
    <s v="Blackstonian Pencils"/>
    <s v="United States"/>
    <s v="US-2016-103674"/>
    <x v="409"/>
    <d v="2016-12-10T00:00:00"/>
    <s v="Standard Class"/>
    <n v="4"/>
    <n v="12"/>
    <s v="Winter"/>
    <n v="18.690000000000001"/>
    <n v="13.288023841411579"/>
    <n v="5.4019761585884218"/>
    <n v="0.28903029205930558"/>
    <n v="7"/>
    <n v="130.83000000000001"/>
    <n v="0"/>
    <n v="214"/>
    <x v="0"/>
    <x v="1"/>
    <n v="7.4121559616618971"/>
  </r>
  <r>
    <s v="V125"/>
    <x v="64"/>
    <x v="0"/>
    <x v="1"/>
    <s v="Paper"/>
    <s v="OFF-PA-10000743"/>
    <s v="Xerox 1977"/>
    <s v="United States"/>
    <s v="US-2016-103674"/>
    <x v="409"/>
    <d v="2016-12-10T00:00:00"/>
    <s v="Standard Class"/>
    <n v="4"/>
    <n v="12"/>
    <s v="Winter"/>
    <n v="13.36"/>
    <n v="10.058351100603661"/>
    <n v="3.3016488993963389"/>
    <n v="0.24712940863745053"/>
    <n v="2"/>
    <n v="26.72"/>
    <n v="0"/>
    <n v="367"/>
    <x v="0"/>
    <x v="1"/>
    <n v="12.147073831448729"/>
  </r>
  <r>
    <s v="V051"/>
    <x v="87"/>
    <x v="0"/>
    <x v="2"/>
    <s v="Phones"/>
    <s v="TEC-PH-10002496"/>
    <s v="Cisco SPA301"/>
    <s v="United States"/>
    <s v="US-2016-103674"/>
    <x v="409"/>
    <d v="2016-12-10T00:00:00"/>
    <s v="Standard Class"/>
    <n v="4"/>
    <n v="12"/>
    <s v="Winter"/>
    <n v="249.584"/>
    <n v="172.8113394821024"/>
    <n v="76.772660517897606"/>
    <n v="0.30760249261930894"/>
    <n v="2"/>
    <n v="499.16800000000001"/>
    <n v="0.2"/>
    <n v="111"/>
    <x v="0"/>
    <x v="0"/>
    <n v="536.17111085434078"/>
  </r>
  <r>
    <s v="V098"/>
    <x v="92"/>
    <x v="3"/>
    <x v="1"/>
    <s v="Fasteners"/>
    <s v="OFF-FA-10003467"/>
    <s v="Alliance Big Bands Rubber Bands, 12/Pack"/>
    <s v="United States"/>
    <s v="US-2016-103674"/>
    <x v="409"/>
    <d v="2016-12-10T00:00:00"/>
    <s v="Standard Class"/>
    <n v="4"/>
    <n v="12"/>
    <s v="Winter"/>
    <n v="13.86"/>
    <n v="11.034958120692741"/>
    <n v="2.8250418793072587"/>
    <n v="0.20382697541899414"/>
    <n v="7"/>
    <n v="97.02"/>
    <n v="0"/>
    <n v="172"/>
    <x v="0"/>
    <x v="1"/>
    <n v="4.3903644495645224"/>
  </r>
  <r>
    <s v="V128"/>
    <x v="72"/>
    <x v="3"/>
    <x v="1"/>
    <s v="Binders"/>
    <s v="OFF-BI-10003727"/>
    <s v="Avery Durable Slant Ring Binders With Label Holder"/>
    <s v="United States"/>
    <s v="US-2016-103674"/>
    <x v="409"/>
    <d v="2016-12-10T00:00:00"/>
    <s v="Standard Class"/>
    <n v="4"/>
    <n v="12"/>
    <s v="Winter"/>
    <n v="13.375999999999999"/>
    <n v="8.7153897934097113"/>
    <n v="4.6606102065902881"/>
    <n v="0.34843078697594859"/>
    <n v="4"/>
    <n v="53.503999999999998"/>
    <n v="0.2"/>
    <n v="461"/>
    <x v="0"/>
    <x v="1"/>
    <n v="10.635296083221091"/>
  </r>
  <r>
    <s v="V131"/>
    <x v="41"/>
    <x v="3"/>
    <x v="1"/>
    <s v="Binders"/>
    <s v="OFF-BI-10002026"/>
    <s v="Ibico Recycled Linen-Style Covers"/>
    <s v="United States"/>
    <s v="US-2016-103674"/>
    <x v="409"/>
    <d v="2016-12-10T00:00:00"/>
    <s v="Standard Class"/>
    <n v="4"/>
    <n v="12"/>
    <s v="Winter"/>
    <n v="437.47199999999998"/>
    <n v="284.52296556979411"/>
    <n v="152.94903443020587"/>
    <n v="0.34962016867412288"/>
    <n v="14"/>
    <n v="6124.6080000000002"/>
    <n v="0.2"/>
    <n v="404"/>
    <x v="0"/>
    <x v="2"/>
    <n v="114.0797613244617"/>
  </r>
  <r>
    <s v="V015"/>
    <x v="79"/>
    <x v="1"/>
    <x v="0"/>
    <s v="Tables"/>
    <s v="FUR-TA-10001039"/>
    <s v="KI Adjustable-Height Table"/>
    <s v="United States"/>
    <s v="US-2015-151435"/>
    <x v="684"/>
    <d v="2015-09-09T00:00:00"/>
    <s v="Second Class"/>
    <n v="3"/>
    <n v="9"/>
    <s v="Autumn"/>
    <n v="85.98"/>
    <n v="64.879169241752422"/>
    <n v="21.100830758247582"/>
    <n v="0.24541557057743174"/>
    <n v="1"/>
    <n v="85.98"/>
    <n v="0"/>
    <n v="277"/>
    <x v="0"/>
    <x v="0"/>
    <n v="134.8182251970812"/>
  </r>
  <r>
    <s v="V116"/>
    <x v="62"/>
    <x v="0"/>
    <x v="1"/>
    <s v="Labels"/>
    <s v="OFF-LA-10004484"/>
    <s v="Avery 476"/>
    <s v="United States"/>
    <s v="CA-2017-163566"/>
    <x v="646"/>
    <d v="2017-08-06T00:00:00"/>
    <s v="First Class"/>
    <n v="3"/>
    <n v="8"/>
    <s v="Autumn"/>
    <n v="16.52"/>
    <n v="11.91467239216694"/>
    <n v="4.6053276078330594"/>
    <n v="0.27877285761701331"/>
    <n v="5"/>
    <n v="82.6"/>
    <n v="0.2"/>
    <n v="359"/>
    <x v="0"/>
    <x v="1"/>
    <n v="5.2559106875550654"/>
  </r>
  <r>
    <s v="V114"/>
    <x v="13"/>
    <x v="1"/>
    <x v="1"/>
    <s v="Paper"/>
    <s v="OFF-PA-10002195"/>
    <s v="RSVP Cards &amp; Envelopes, Blank White, 8-1/2&quot; X 11&quot;, 24 Cards/25 Envelopes/Set"/>
    <s v="United States"/>
    <s v="US-2016-157728"/>
    <x v="897"/>
    <d v="2016-09-28T00:00:00"/>
    <s v="Standard Class"/>
    <n v="6"/>
    <n v="9"/>
    <s v="Autumn"/>
    <n v="35.56"/>
    <n v="26.35631908132531"/>
    <n v="9.2036809186746922"/>
    <n v="0.25882117319107684"/>
    <n v="7"/>
    <n v="248.92000000000002"/>
    <n v="0"/>
    <n v="358"/>
    <x v="1"/>
    <x v="1"/>
    <n v="9.66970140869579"/>
  </r>
  <r>
    <s v="V087"/>
    <x v="6"/>
    <x v="2"/>
    <x v="2"/>
    <s v="Phones"/>
    <s v="TEC-PH-10001305"/>
    <s v="Panasonic KX TS208W Corded phone"/>
    <s v="United States"/>
    <s v="US-2016-157728"/>
    <x v="897"/>
    <d v="2016-09-28T00:00:00"/>
    <s v="Standard Class"/>
    <n v="6"/>
    <n v="9"/>
    <s v="Autumn"/>
    <n v="97.98"/>
    <n v="67.679924914194771"/>
    <n v="30.300075085805233"/>
    <n v="0.3092475513962567"/>
    <n v="2"/>
    <n v="195.96"/>
    <n v="0"/>
    <n v="499"/>
    <x v="1"/>
    <x v="2"/>
    <n v="122.7555546653592"/>
  </r>
  <r>
    <s v="V133"/>
    <x v="42"/>
    <x v="0"/>
    <x v="1"/>
    <s v="Labels"/>
    <s v="OFF-LA-10003766"/>
    <s v="Self-Adhesive Removable Labels"/>
    <s v="United States"/>
    <s v="CA-2015-100251"/>
    <x v="961"/>
    <d v="2015-05-23T00:00:00"/>
    <s v="Standard Class"/>
    <n v="6"/>
    <n v="5"/>
    <s v="Summer"/>
    <n v="31.5"/>
    <n v="22.576982676498531"/>
    <n v="8.9230173235014689"/>
    <n v="0.28327039122226888"/>
    <n v="10"/>
    <n v="315"/>
    <n v="0"/>
    <n v="369"/>
    <x v="1"/>
    <x v="1"/>
    <n v="10.75929830425758"/>
  </r>
  <r>
    <s v="V098"/>
    <x v="92"/>
    <x v="1"/>
    <x v="1"/>
    <s v="Supplies"/>
    <s v="OFF-SU-10000898"/>
    <s v="Acme Hot Forged Carbon Steel Scissors with Nickel-Plated Handles, 3 7/8&quot; Cut, 8&quot;L"/>
    <s v="United States"/>
    <s v="CA-2015-100251"/>
    <x v="961"/>
    <d v="2015-05-23T00:00:00"/>
    <s v="Standard Class"/>
    <n v="6"/>
    <n v="5"/>
    <s v="Summer"/>
    <n v="55.6"/>
    <n v="41.418760458316747"/>
    <n v="14.181239541683254"/>
    <n v="0.25505826513818802"/>
    <n v="4"/>
    <n v="222.4"/>
    <n v="0"/>
    <n v="419"/>
    <x v="1"/>
    <x v="1"/>
    <n v="24.701732347193399"/>
  </r>
  <r>
    <s v="V053"/>
    <x v="89"/>
    <x v="4"/>
    <x v="2"/>
    <s v="Accessories"/>
    <s v="TEC-AC-10003399"/>
    <s v="Memorex Mini Travel Drive 64 GB USB 2.0 Flash Drive"/>
    <s v="United States"/>
    <s v="CA-2016-125794"/>
    <x v="321"/>
    <d v="2016-10-03T00:00:00"/>
    <s v="Standard Class"/>
    <n v="4"/>
    <n v="9"/>
    <s v="Autumn"/>
    <n v="36.24"/>
    <n v="27.597056817719722"/>
    <n v="8.6429431822802805"/>
    <n v="0.23849180966557065"/>
    <n v="1"/>
    <n v="36.24"/>
    <n v="0"/>
    <n v="219"/>
    <x v="0"/>
    <x v="2"/>
    <n v="75.148863464459666"/>
  </r>
  <r>
    <s v="V065"/>
    <x v="122"/>
    <x v="1"/>
    <x v="2"/>
    <s v="Accessories"/>
    <s v="TEC-AC-10001539"/>
    <s v="Logitech G430 Surround Sound Gaming Headset with Dolby 7.1 Technology"/>
    <s v="United States"/>
    <s v="CA-2017-163629"/>
    <x v="701"/>
    <d v="2017-11-21T00:00:00"/>
    <s v="Standard Class"/>
    <n v="4"/>
    <n v="11"/>
    <s v="Winter"/>
    <n v="79.989999999999995"/>
    <n v="67.055260925811098"/>
    <n v="12.934739074188897"/>
    <n v="0.1617044514837967"/>
    <n v="1"/>
    <n v="79.989999999999995"/>
    <n v="0"/>
    <n v="268"/>
    <x v="0"/>
    <x v="0"/>
    <n v="163.4094746865473"/>
  </r>
  <r>
    <s v="V087"/>
    <x v="6"/>
    <x v="3"/>
    <x v="2"/>
    <s v="Phones"/>
    <s v="TEC-PH-10004006"/>
    <s v="Panasonic KX - TS880B Telephone"/>
    <s v="United States"/>
    <s v="CA-2017-163629"/>
    <x v="701"/>
    <d v="2017-11-21T00:00:00"/>
    <s v="Standard Class"/>
    <n v="4"/>
    <n v="11"/>
    <s v="Winter"/>
    <n v="206.1"/>
    <n v="144.36091168041881"/>
    <n v="61.739088319581185"/>
    <n v="0.29955889529151475"/>
    <n v="5"/>
    <n v="1030.5"/>
    <n v="0"/>
    <n v="167"/>
    <x v="0"/>
    <x v="2"/>
    <n v="95.193512383985492"/>
  </r>
  <r>
    <s v="V015"/>
    <x v="79"/>
    <x v="4"/>
    <x v="0"/>
    <s v="Furnishings"/>
    <s v="FUR-FU-10001889"/>
    <s v="Ultra Door Pull Handle"/>
    <s v="United States"/>
    <s v="CA-2014-110422"/>
    <x v="1236"/>
    <d v="2014-01-23T00:00:00"/>
    <s v="Second Class"/>
    <n v="2"/>
    <n v="1"/>
    <s v="Winter"/>
    <n v="25.248000000000001"/>
    <n v="19.97611310945576"/>
    <n v="5.2718868905442413"/>
    <n v="0.20880413856718319"/>
    <n v="3"/>
    <n v="75.744"/>
    <n v="0.2"/>
    <n v="158"/>
    <x v="0"/>
    <x v="1"/>
    <n v="26.177683564440919"/>
  </r>
  <r>
    <s v="V003"/>
    <x v="65"/>
    <x v="0"/>
    <x v="0"/>
    <s v="Furnishings"/>
    <s v="FUR-FU-10000747"/>
    <s v="Tenex B1-RE Series Chair Mats for Low Pile Carpets"/>
    <s v="United States"/>
    <s v="CA-2017-121258"/>
    <x v="425"/>
    <d v="2017-03-03T00:00:00"/>
    <s v="Standard Class"/>
    <n v="5"/>
    <n v="2"/>
    <s v="Spring"/>
    <n v="91.96"/>
    <n v="64.287559899946601"/>
    <n v="27.672440100053393"/>
    <n v="0.30091822640336446"/>
    <n v="2"/>
    <n v="183.92"/>
    <n v="0"/>
    <n v="229"/>
    <x v="0"/>
    <x v="2"/>
    <n v="84.258839131627752"/>
  </r>
  <r>
    <s v="V094"/>
    <x v="105"/>
    <x v="3"/>
    <x v="2"/>
    <s v="Phones"/>
    <s v="TEC-PH-10003645"/>
    <s v="Aastra 57i VoIP phone"/>
    <s v="United States"/>
    <s v="CA-2017-121258"/>
    <x v="425"/>
    <d v="2017-03-03T00:00:00"/>
    <s v="Standard Class"/>
    <n v="5"/>
    <n v="2"/>
    <s v="Spring"/>
    <n v="258.57600000000002"/>
    <n v="207.87441606851641"/>
    <n v="50.701583931483611"/>
    <n v="0.19608000716030724"/>
    <n v="2"/>
    <n v="517.15200000000004"/>
    <n v="0.2"/>
    <n v="474"/>
    <x v="0"/>
    <x v="0"/>
    <n v="457.75464487555212"/>
  </r>
  <r>
    <s v="V115"/>
    <x v="44"/>
    <x v="0"/>
    <x v="1"/>
    <s v="Paper"/>
    <s v="OFF-PA-10004041"/>
    <s v="It's Hot Message Books with Stickers, 2 3/4&quot; x 5&quot;"/>
    <s v="United States"/>
    <s v="CA-2017-121258"/>
    <x v="425"/>
    <d v="2017-03-03T00:00:00"/>
    <s v="Standard Class"/>
    <n v="5"/>
    <n v="2"/>
    <s v="Spring"/>
    <n v="29.6"/>
    <n v="23.68969544552116"/>
    <n v="5.9103045544788415"/>
    <n v="0.19967245116482571"/>
    <n v="4"/>
    <n v="118.4"/>
    <n v="0"/>
    <n v="365"/>
    <x v="0"/>
    <x v="1"/>
    <n v="6.6462821687516902"/>
  </r>
  <r>
    <s v="V143"/>
    <x v="135"/>
    <x v="0"/>
    <x v="1"/>
    <s v="Appliances"/>
    <s v="OFF-AP-10002684"/>
    <s v="Acco 7-Outlet Masterpiece Power Center, Wihtout Fax/Phone Line Protection"/>
    <s v="United States"/>
    <s v="CA-2017-119914"/>
    <x v="464"/>
    <d v="2017-05-09T00:00:00"/>
    <s v="Second Class"/>
    <n v="5"/>
    <n v="5"/>
    <s v="Summer"/>
    <n v="243.16"/>
    <n v="180.46666169258859"/>
    <n v="62.693338307411409"/>
    <n v="0.25782751401304249"/>
    <n v="2"/>
    <n v="486.32"/>
    <n v="0"/>
    <n v="174"/>
    <x v="0"/>
    <x v="0"/>
    <n v="573.092676800100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DAF47F-ED92-4ED1-826E-61B43647559C}" name="PivotTable3"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12">
  <location ref="B22:C33" firstHeaderRow="1" firstDataRow="1" firstDataCol="1"/>
  <pivotFields count="29">
    <pivotField showAll="0"/>
    <pivotField axis="axisRow" showAll="0" sortType="ascending">
      <items count="144">
        <item h="1" x="25"/>
        <item h="1" x="93"/>
        <item h="1" x="102"/>
        <item x="122"/>
        <item x="119"/>
        <item h="1" x="128"/>
        <item h="1" x="14"/>
        <item h="1" x="132"/>
        <item h="1" x="71"/>
        <item h="1" x="100"/>
        <item h="1" x="98"/>
        <item x="26"/>
        <item h="1" x="34"/>
        <item h="1" x="55"/>
        <item h="1" x="75"/>
        <item h="1" x="118"/>
        <item h="1" x="136"/>
        <item h="1" x="38"/>
        <item h="1" x="6"/>
        <item h="1" x="134"/>
        <item h="1" x="53"/>
        <item h="1" x="54"/>
        <item x="57"/>
        <item h="1" x="110"/>
        <item h="1" x="125"/>
        <item h="1" x="9"/>
        <item h="1" x="82"/>
        <item h="1" x="76"/>
        <item h="1" x="72"/>
        <item h="1" x="0"/>
        <item h="1" x="139"/>
        <item h="1" x="96"/>
        <item h="1" x="50"/>
        <item h="1" x="81"/>
        <item h="1" x="77"/>
        <item h="1" x="51"/>
        <item h="1" x="13"/>
        <item h="1" x="105"/>
        <item h="1" x="69"/>
        <item h="1" x="79"/>
        <item h="1" x="112"/>
        <item h="1" x="63"/>
        <item h="1" x="109"/>
        <item h="1" x="103"/>
        <item h="1" x="106"/>
        <item h="1" x="64"/>
        <item h="1" x="19"/>
        <item x="27"/>
        <item h="1" x="65"/>
        <item h="1" x="90"/>
        <item x="123"/>
        <item h="1" x="127"/>
        <item h="1" x="115"/>
        <item h="1" x="60"/>
        <item h="1" x="74"/>
        <item h="1" x="138"/>
        <item x="61"/>
        <item h="1" x="49"/>
        <item h="1" x="4"/>
        <item h="1" x="58"/>
        <item h="1" x="30"/>
        <item h="1" x="84"/>
        <item h="1" x="85"/>
        <item h="1" x="2"/>
        <item h="1" x="29"/>
        <item h="1" x="87"/>
        <item h="1" x="88"/>
        <item h="1" x="44"/>
        <item h="1" x="1"/>
        <item h="1" x="120"/>
        <item h="1" x="117"/>
        <item h="1" x="73"/>
        <item h="1" x="124"/>
        <item h="1" x="35"/>
        <item h="1" x="126"/>
        <item h="1" x="8"/>
        <item h="1" x="62"/>
        <item h="1" x="59"/>
        <item h="1" x="15"/>
        <item h="1" x="111"/>
        <item h="1" x="52"/>
        <item h="1" x="140"/>
        <item h="1" x="95"/>
        <item h="1" x="121"/>
        <item h="1" x="94"/>
        <item h="1" x="10"/>
        <item h="1" x="24"/>
        <item h="1" x="97"/>
        <item x="114"/>
        <item h="1" x="113"/>
        <item h="1" x="3"/>
        <item h="1" x="39"/>
        <item h="1" x="47"/>
        <item h="1" x="5"/>
        <item h="1" x="66"/>
        <item h="1" x="91"/>
        <item x="46"/>
        <item h="1" x="21"/>
        <item h="1" x="16"/>
        <item x="33"/>
        <item h="1" x="130"/>
        <item h="1" x="23"/>
        <item h="1" x="83"/>
        <item h="1" x="78"/>
        <item h="1" x="17"/>
        <item h="1" x="43"/>
        <item h="1" x="67"/>
        <item h="1" x="99"/>
        <item h="1" x="48"/>
        <item h="1" x="89"/>
        <item h="1" x="7"/>
        <item h="1" x="42"/>
        <item h="1" x="131"/>
        <item h="1" x="37"/>
        <item h="1" x="135"/>
        <item h="1" x="68"/>
        <item h="1" x="11"/>
        <item h="1" x="108"/>
        <item h="1" x="86"/>
        <item h="1" x="20"/>
        <item h="1" x="18"/>
        <item h="1" x="92"/>
        <item h="1" x="142"/>
        <item h="1" x="40"/>
        <item h="1" x="32"/>
        <item h="1" x="12"/>
        <item h="1" x="45"/>
        <item h="1" x="133"/>
        <item h="1" x="41"/>
        <item h="1" x="36"/>
        <item h="1" x="104"/>
        <item h="1" x="129"/>
        <item h="1" x="70"/>
        <item h="1" x="137"/>
        <item h="1" x="101"/>
        <item h="1" x="116"/>
        <item h="1" x="56"/>
        <item h="1" x="107"/>
        <item h="1" x="22"/>
        <item h="1" x="31"/>
        <item h="1" x="80"/>
        <item h="1" x="141"/>
        <item h="1" x="28"/>
        <item t="default"/>
      </items>
      <autoSortScope>
        <pivotArea dataOnly="0" outline="0" fieldPosition="0">
          <references count="1">
            <reference field="4294967294" count="1" selected="0">
              <x v="0"/>
            </reference>
          </references>
        </pivotArea>
      </autoSortScope>
    </pivotField>
    <pivotField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9" showAll="0"/>
    <pivotField showAll="0"/>
    <pivotField dataField="1" numFmtId="2" showAll="0"/>
    <pivotField numFmtId="10" showAll="0"/>
    <pivotField showAll="0"/>
    <pivotField showAll="0">
      <items count="3">
        <item x="0"/>
        <item x="1"/>
        <item t="default"/>
      </items>
    </pivotField>
    <pivotField showAll="0">
      <items count="4">
        <item x="0"/>
        <item x="1"/>
        <item x="2"/>
        <item t="default"/>
      </items>
    </pivotField>
    <pivotField numFmtId="2" showAll="0"/>
    <pivotField showAll="0" defaultSubtotal="0"/>
    <pivotField showAll="0" defaultSubtotal="0"/>
    <pivotField showAll="0" defaultSubtotal="0">
      <items count="6">
        <item x="0"/>
        <item x="1"/>
        <item x="2"/>
        <item x="3"/>
        <item x="4"/>
        <item x="5"/>
      </items>
    </pivotField>
  </pivotFields>
  <rowFields count="1">
    <field x="1"/>
  </rowFields>
  <rowItems count="11">
    <i>
      <x v="96"/>
    </i>
    <i>
      <x v="4"/>
    </i>
    <i>
      <x v="11"/>
    </i>
    <i>
      <x v="56"/>
    </i>
    <i>
      <x v="99"/>
    </i>
    <i>
      <x v="3"/>
    </i>
    <i>
      <x v="88"/>
    </i>
    <i>
      <x v="47"/>
    </i>
    <i>
      <x v="50"/>
    </i>
    <i>
      <x v="22"/>
    </i>
    <i t="grand">
      <x/>
    </i>
  </rowItems>
  <colItems count="1">
    <i/>
  </colItems>
  <dataFields count="1">
    <dataField name="Sum of Sales" fld="20"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68B2B6-CB98-4A5B-8FC5-D9E458F15D6B}" name="PivotTable7"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21">
  <location ref="B5:C16" firstHeaderRow="1" firstDataRow="1" firstDataCol="1"/>
  <pivotFields count="29">
    <pivotField showAll="0"/>
    <pivotField axis="axisRow" showAll="0" measureFilter="1" sortType="descending">
      <items count="144">
        <item x="25"/>
        <item x="93"/>
        <item x="102"/>
        <item x="122"/>
        <item x="119"/>
        <item x="128"/>
        <item x="14"/>
        <item x="132"/>
        <item x="71"/>
        <item x="100"/>
        <item x="98"/>
        <item x="26"/>
        <item x="34"/>
        <item x="55"/>
        <item x="75"/>
        <item x="118"/>
        <item x="136"/>
        <item x="38"/>
        <item x="6"/>
        <item x="134"/>
        <item x="53"/>
        <item x="54"/>
        <item x="57"/>
        <item x="110"/>
        <item x="125"/>
        <item x="9"/>
        <item x="82"/>
        <item x="76"/>
        <item x="72"/>
        <item x="0"/>
        <item x="139"/>
        <item x="96"/>
        <item x="50"/>
        <item x="81"/>
        <item x="77"/>
        <item x="51"/>
        <item x="13"/>
        <item x="105"/>
        <item x="69"/>
        <item x="79"/>
        <item x="112"/>
        <item x="63"/>
        <item x="109"/>
        <item x="103"/>
        <item x="106"/>
        <item x="64"/>
        <item x="19"/>
        <item x="27"/>
        <item x="65"/>
        <item x="90"/>
        <item x="123"/>
        <item x="127"/>
        <item x="115"/>
        <item x="60"/>
        <item x="74"/>
        <item x="138"/>
        <item x="61"/>
        <item x="49"/>
        <item x="4"/>
        <item x="58"/>
        <item x="30"/>
        <item x="84"/>
        <item x="85"/>
        <item x="2"/>
        <item x="29"/>
        <item x="87"/>
        <item x="88"/>
        <item x="44"/>
        <item x="1"/>
        <item x="120"/>
        <item x="117"/>
        <item x="73"/>
        <item x="124"/>
        <item x="35"/>
        <item x="126"/>
        <item x="8"/>
        <item x="62"/>
        <item x="59"/>
        <item x="15"/>
        <item x="111"/>
        <item x="52"/>
        <item x="140"/>
        <item x="95"/>
        <item x="121"/>
        <item x="94"/>
        <item x="10"/>
        <item x="24"/>
        <item x="97"/>
        <item x="114"/>
        <item x="113"/>
        <item x="3"/>
        <item x="39"/>
        <item x="47"/>
        <item x="5"/>
        <item x="66"/>
        <item x="91"/>
        <item x="46"/>
        <item x="21"/>
        <item x="16"/>
        <item x="33"/>
        <item x="130"/>
        <item x="23"/>
        <item x="83"/>
        <item x="78"/>
        <item x="17"/>
        <item x="43"/>
        <item x="67"/>
        <item x="99"/>
        <item x="48"/>
        <item x="89"/>
        <item x="7"/>
        <item x="42"/>
        <item x="131"/>
        <item x="37"/>
        <item x="135"/>
        <item x="68"/>
        <item x="11"/>
        <item x="108"/>
        <item x="86"/>
        <item x="20"/>
        <item x="18"/>
        <item x="92"/>
        <item x="142"/>
        <item x="40"/>
        <item x="32"/>
        <item x="12"/>
        <item x="45"/>
        <item x="133"/>
        <item x="41"/>
        <item x="36"/>
        <item x="104"/>
        <item x="129"/>
        <item x="70"/>
        <item x="137"/>
        <item x="101"/>
        <item x="116"/>
        <item x="56"/>
        <item x="107"/>
        <item x="22"/>
        <item x="31"/>
        <item x="80"/>
        <item x="141"/>
        <item x="28"/>
        <item t="default"/>
      </items>
      <autoSortScope>
        <pivotArea dataOnly="0" outline="0" fieldPosition="0">
          <references count="1">
            <reference field="4294967294" count="1" selected="0">
              <x v="0"/>
            </reference>
          </references>
        </pivotArea>
      </autoSortScope>
    </pivotField>
    <pivotField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9" showAll="0"/>
    <pivotField showAll="0"/>
    <pivotField dataField="1" numFmtId="2" showAll="0"/>
    <pivotField numFmtId="10" showAll="0"/>
    <pivotField showAll="0"/>
    <pivotField showAll="0">
      <items count="3">
        <item x="0"/>
        <item x="1"/>
        <item t="default"/>
      </items>
    </pivotField>
    <pivotField showAll="0">
      <items count="4">
        <item x="0"/>
        <item x="1"/>
        <item x="2"/>
        <item t="default"/>
      </items>
    </pivotField>
    <pivotField numFmtId="2" showAll="0"/>
    <pivotField showAll="0" defaultSubtotal="0"/>
    <pivotField showAll="0" defaultSubtotal="0"/>
    <pivotField showAll="0" defaultSubtotal="0">
      <items count="6">
        <item x="0"/>
        <item x="1"/>
        <item x="2"/>
        <item x="3"/>
        <item x="4"/>
        <item x="5"/>
      </items>
    </pivotField>
  </pivotFields>
  <rowFields count="1">
    <field x="1"/>
  </rowFields>
  <rowItems count="11">
    <i>
      <x v="73"/>
    </i>
    <i>
      <x v="81"/>
    </i>
    <i>
      <x v="35"/>
    </i>
    <i>
      <x v="137"/>
    </i>
    <i>
      <x v="57"/>
    </i>
    <i>
      <x v="87"/>
    </i>
    <i>
      <x v="51"/>
    </i>
    <i>
      <x v="37"/>
    </i>
    <i>
      <x v="18"/>
    </i>
    <i>
      <x v="109"/>
    </i>
    <i t="grand">
      <x/>
    </i>
  </rowItems>
  <colItems count="1">
    <i/>
  </colItems>
  <dataFields count="1">
    <dataField name="Sum of Sales" fld="20" baseField="1" baseItem="0" numFmtId="2"/>
  </dataFields>
  <chartFormats count="54">
    <chartFormat chart="0" format="0" series="1">
      <pivotArea type="data" outline="0" fieldPosition="0">
        <references count="1">
          <reference field="4294967294"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73"/>
          </reference>
        </references>
      </pivotArea>
    </chartFormat>
    <chartFormat chart="6" format="14">
      <pivotArea type="data" outline="0" fieldPosition="0">
        <references count="2">
          <reference field="4294967294" count="1" selected="0">
            <x v="0"/>
          </reference>
          <reference field="1" count="1" selected="0">
            <x v="81"/>
          </reference>
        </references>
      </pivotArea>
    </chartFormat>
    <chartFormat chart="6" format="15">
      <pivotArea type="data" outline="0" fieldPosition="0">
        <references count="2">
          <reference field="4294967294" count="1" selected="0">
            <x v="0"/>
          </reference>
          <reference field="1" count="1" selected="0">
            <x v="35"/>
          </reference>
        </references>
      </pivotArea>
    </chartFormat>
    <chartFormat chart="6" format="16">
      <pivotArea type="data" outline="0" fieldPosition="0">
        <references count="2">
          <reference field="4294967294" count="1" selected="0">
            <x v="0"/>
          </reference>
          <reference field="1" count="1" selected="0">
            <x v="137"/>
          </reference>
        </references>
      </pivotArea>
    </chartFormat>
    <chartFormat chart="6" format="17">
      <pivotArea type="data" outline="0" fieldPosition="0">
        <references count="2">
          <reference field="4294967294" count="1" selected="0">
            <x v="0"/>
          </reference>
          <reference field="1" count="1" selected="0">
            <x v="57"/>
          </reference>
        </references>
      </pivotArea>
    </chartFormat>
    <chartFormat chart="6" format="18">
      <pivotArea type="data" outline="0" fieldPosition="0">
        <references count="2">
          <reference field="4294967294" count="1" selected="0">
            <x v="0"/>
          </reference>
          <reference field="1" count="1" selected="0">
            <x v="87"/>
          </reference>
        </references>
      </pivotArea>
    </chartFormat>
    <chartFormat chart="6" format="19">
      <pivotArea type="data" outline="0" fieldPosition="0">
        <references count="2">
          <reference field="4294967294" count="1" selected="0">
            <x v="0"/>
          </reference>
          <reference field="1" count="1" selected="0">
            <x v="51"/>
          </reference>
        </references>
      </pivotArea>
    </chartFormat>
    <chartFormat chart="6" format="20">
      <pivotArea type="data" outline="0" fieldPosition="0">
        <references count="2">
          <reference field="4294967294" count="1" selected="0">
            <x v="0"/>
          </reference>
          <reference field="1" count="1" selected="0">
            <x v="37"/>
          </reference>
        </references>
      </pivotArea>
    </chartFormat>
    <chartFormat chart="6" format="21">
      <pivotArea type="data" outline="0" fieldPosition="0">
        <references count="2">
          <reference field="4294967294" count="1" selected="0">
            <x v="0"/>
          </reference>
          <reference field="1" count="1" selected="0">
            <x v="18"/>
          </reference>
        </references>
      </pivotArea>
    </chartFormat>
    <chartFormat chart="6" format="22">
      <pivotArea type="data" outline="0" fieldPosition="0">
        <references count="2">
          <reference field="4294967294" count="1" selected="0">
            <x v="0"/>
          </reference>
          <reference field="1" count="1" selected="0">
            <x v="109"/>
          </reference>
        </references>
      </pivotArea>
    </chartFormat>
    <chartFormat chart="10" format="34" series="1">
      <pivotArea type="data" outline="0" fieldPosition="0">
        <references count="1">
          <reference field="4294967294" count="1" selected="0">
            <x v="0"/>
          </reference>
        </references>
      </pivotArea>
    </chartFormat>
    <chartFormat chart="10" format="35">
      <pivotArea type="data" outline="0" fieldPosition="0">
        <references count="2">
          <reference field="4294967294" count="1" selected="0">
            <x v="0"/>
          </reference>
          <reference field="1" count="1" selected="0">
            <x v="73"/>
          </reference>
        </references>
      </pivotArea>
    </chartFormat>
    <chartFormat chart="10" format="36">
      <pivotArea type="data" outline="0" fieldPosition="0">
        <references count="2">
          <reference field="4294967294" count="1" selected="0">
            <x v="0"/>
          </reference>
          <reference field="1" count="1" selected="0">
            <x v="81"/>
          </reference>
        </references>
      </pivotArea>
    </chartFormat>
    <chartFormat chart="10" format="37">
      <pivotArea type="data" outline="0" fieldPosition="0">
        <references count="2">
          <reference field="4294967294" count="1" selected="0">
            <x v="0"/>
          </reference>
          <reference field="1" count="1" selected="0">
            <x v="35"/>
          </reference>
        </references>
      </pivotArea>
    </chartFormat>
    <chartFormat chart="10" format="38">
      <pivotArea type="data" outline="0" fieldPosition="0">
        <references count="2">
          <reference field="4294967294" count="1" selected="0">
            <x v="0"/>
          </reference>
          <reference field="1" count="1" selected="0">
            <x v="137"/>
          </reference>
        </references>
      </pivotArea>
    </chartFormat>
    <chartFormat chart="10" format="39">
      <pivotArea type="data" outline="0" fieldPosition="0">
        <references count="2">
          <reference field="4294967294" count="1" selected="0">
            <x v="0"/>
          </reference>
          <reference field="1" count="1" selected="0">
            <x v="57"/>
          </reference>
        </references>
      </pivotArea>
    </chartFormat>
    <chartFormat chart="10" format="40">
      <pivotArea type="data" outline="0" fieldPosition="0">
        <references count="2">
          <reference field="4294967294" count="1" selected="0">
            <x v="0"/>
          </reference>
          <reference field="1" count="1" selected="0">
            <x v="87"/>
          </reference>
        </references>
      </pivotArea>
    </chartFormat>
    <chartFormat chart="10" format="41">
      <pivotArea type="data" outline="0" fieldPosition="0">
        <references count="2">
          <reference field="4294967294" count="1" selected="0">
            <x v="0"/>
          </reference>
          <reference field="1" count="1" selected="0">
            <x v="51"/>
          </reference>
        </references>
      </pivotArea>
    </chartFormat>
    <chartFormat chart="10" format="42">
      <pivotArea type="data" outline="0" fieldPosition="0">
        <references count="2">
          <reference field="4294967294" count="1" selected="0">
            <x v="0"/>
          </reference>
          <reference field="1" count="1" selected="0">
            <x v="37"/>
          </reference>
        </references>
      </pivotArea>
    </chartFormat>
    <chartFormat chart="10" format="43">
      <pivotArea type="data" outline="0" fieldPosition="0">
        <references count="2">
          <reference field="4294967294" count="1" selected="0">
            <x v="0"/>
          </reference>
          <reference field="1" count="1" selected="0">
            <x v="18"/>
          </reference>
        </references>
      </pivotArea>
    </chartFormat>
    <chartFormat chart="10" format="44">
      <pivotArea type="data" outline="0" fieldPosition="0">
        <references count="2">
          <reference field="4294967294" count="1" selected="0">
            <x v="0"/>
          </reference>
          <reference field="1" count="1" selected="0">
            <x v="109"/>
          </reference>
        </references>
      </pivotArea>
    </chartFormat>
    <chartFormat chart="10" format="45">
      <pivotArea type="data" outline="0" fieldPosition="0">
        <references count="2">
          <reference field="4294967294" count="1" selected="0">
            <x v="0"/>
          </reference>
          <reference field="1" count="1" selected="0">
            <x v="38"/>
          </reference>
        </references>
      </pivotArea>
    </chartFormat>
    <chartFormat chart="10" format="46">
      <pivotArea type="data" outline="0" fieldPosition="0">
        <references count="2">
          <reference field="4294967294" count="1" selected="0">
            <x v="0"/>
          </reference>
          <reference field="1" count="1" selected="0">
            <x v="75"/>
          </reference>
        </references>
      </pivotArea>
    </chartFormat>
    <chartFormat chart="10" format="47">
      <pivotArea type="data" outline="0" fieldPosition="0">
        <references count="2">
          <reference field="4294967294" count="1" selected="0">
            <x v="0"/>
          </reference>
          <reference field="1" count="1" selected="0">
            <x v="69"/>
          </reference>
        </references>
      </pivotArea>
    </chartFormat>
    <chartFormat chart="10" format="48">
      <pivotArea type="data" outline="0" fieldPosition="0">
        <references count="2">
          <reference field="4294967294" count="1" selected="0">
            <x v="0"/>
          </reference>
          <reference field="1" count="1" selected="0">
            <x v="125"/>
          </reference>
        </references>
      </pivotArea>
    </chartFormat>
    <chartFormat chart="10" format="49">
      <pivotArea type="data" outline="0" fieldPosition="0">
        <references count="2">
          <reference field="4294967294" count="1" selected="0">
            <x v="0"/>
          </reference>
          <reference field="1" count="1" selected="0">
            <x v="45"/>
          </reference>
        </references>
      </pivotArea>
    </chartFormat>
    <chartFormat chart="10" format="50">
      <pivotArea type="data" outline="0" fieldPosition="0">
        <references count="2">
          <reference field="4294967294" count="1" selected="0">
            <x v="0"/>
          </reference>
          <reference field="1" count="1" selected="0">
            <x v="19"/>
          </reference>
        </references>
      </pivotArea>
    </chartFormat>
    <chartFormat chart="10" format="51">
      <pivotArea type="data" outline="0" fieldPosition="0">
        <references count="2">
          <reference field="4294967294" count="1" selected="0">
            <x v="0"/>
          </reference>
          <reference field="1" count="1" selected="0">
            <x v="28"/>
          </reference>
        </references>
      </pivotArea>
    </chartFormat>
    <chartFormat chart="10" format="52">
      <pivotArea type="data" outline="0" fieldPosition="0">
        <references count="2">
          <reference field="4294967294" count="1" selected="0">
            <x v="0"/>
          </reference>
          <reference field="1" count="1" selected="0">
            <x v="82"/>
          </reference>
        </references>
      </pivotArea>
    </chartFormat>
    <chartFormat chart="6" format="23">
      <pivotArea type="data" outline="0" fieldPosition="0">
        <references count="2">
          <reference field="4294967294" count="1" selected="0">
            <x v="0"/>
          </reference>
          <reference field="1" count="1" selected="0">
            <x v="38"/>
          </reference>
        </references>
      </pivotArea>
    </chartFormat>
    <chartFormat chart="6" format="24">
      <pivotArea type="data" outline="0" fieldPosition="0">
        <references count="2">
          <reference field="4294967294" count="1" selected="0">
            <x v="0"/>
          </reference>
          <reference field="1" count="1" selected="0">
            <x v="75"/>
          </reference>
        </references>
      </pivotArea>
    </chartFormat>
    <chartFormat chart="6" format="25">
      <pivotArea type="data" outline="0" fieldPosition="0">
        <references count="2">
          <reference field="4294967294" count="1" selected="0">
            <x v="0"/>
          </reference>
          <reference field="1" count="1" selected="0">
            <x v="69"/>
          </reference>
        </references>
      </pivotArea>
    </chartFormat>
    <chartFormat chart="6" format="26">
      <pivotArea type="data" outline="0" fieldPosition="0">
        <references count="2">
          <reference field="4294967294" count="1" selected="0">
            <x v="0"/>
          </reference>
          <reference field="1" count="1" selected="0">
            <x v="125"/>
          </reference>
        </references>
      </pivotArea>
    </chartFormat>
    <chartFormat chart="6" format="27">
      <pivotArea type="data" outline="0" fieldPosition="0">
        <references count="2">
          <reference field="4294967294" count="1" selected="0">
            <x v="0"/>
          </reference>
          <reference field="1" count="1" selected="0">
            <x v="45"/>
          </reference>
        </references>
      </pivotArea>
    </chartFormat>
    <chartFormat chart="6" format="28">
      <pivotArea type="data" outline="0" fieldPosition="0">
        <references count="2">
          <reference field="4294967294" count="1" selected="0">
            <x v="0"/>
          </reference>
          <reference field="1" count="1" selected="0">
            <x v="19"/>
          </reference>
        </references>
      </pivotArea>
    </chartFormat>
    <chartFormat chart="6" format="29">
      <pivotArea type="data" outline="0" fieldPosition="0">
        <references count="2">
          <reference field="4294967294" count="1" selected="0">
            <x v="0"/>
          </reference>
          <reference field="1" count="1" selected="0">
            <x v="28"/>
          </reference>
        </references>
      </pivotArea>
    </chartFormat>
    <chartFormat chart="6" format="30">
      <pivotArea type="data" outline="0" fieldPosition="0">
        <references count="2">
          <reference field="4294967294" count="1" selected="0">
            <x v="0"/>
          </reference>
          <reference field="1" count="1" selected="0">
            <x v="82"/>
          </reference>
        </references>
      </pivotArea>
    </chartFormat>
    <chartFormat chart="20" format="38" series="1">
      <pivotArea type="data" outline="0" fieldPosition="0">
        <references count="1">
          <reference field="4294967294" count="1" selected="0">
            <x v="0"/>
          </reference>
        </references>
      </pivotArea>
    </chartFormat>
    <chartFormat chart="20" format="39">
      <pivotArea type="data" outline="0" fieldPosition="0">
        <references count="2">
          <reference field="4294967294" count="1" selected="0">
            <x v="0"/>
          </reference>
          <reference field="1" count="1" selected="0">
            <x v="81"/>
          </reference>
        </references>
      </pivotArea>
    </chartFormat>
    <chartFormat chart="20" format="40">
      <pivotArea type="data" outline="0" fieldPosition="0">
        <references count="2">
          <reference field="4294967294" count="1" selected="0">
            <x v="0"/>
          </reference>
          <reference field="1" count="1" selected="0">
            <x v="137"/>
          </reference>
        </references>
      </pivotArea>
    </chartFormat>
    <chartFormat chart="20" format="41">
      <pivotArea type="data" outline="0" fieldPosition="0">
        <references count="2">
          <reference field="4294967294" count="1" selected="0">
            <x v="0"/>
          </reference>
          <reference field="1" count="1" selected="0">
            <x v="87"/>
          </reference>
        </references>
      </pivotArea>
    </chartFormat>
    <chartFormat chart="20" format="42">
      <pivotArea type="data" outline="0" fieldPosition="0">
        <references count="2">
          <reference field="4294967294" count="1" selected="0">
            <x v="0"/>
          </reference>
          <reference field="1" count="1" selected="0">
            <x v="37"/>
          </reference>
        </references>
      </pivotArea>
    </chartFormat>
    <chartFormat chart="20" format="43">
      <pivotArea type="data" outline="0" fieldPosition="0">
        <references count="2">
          <reference field="4294967294" count="1" selected="0">
            <x v="0"/>
          </reference>
          <reference field="1" count="1" selected="0">
            <x v="18"/>
          </reference>
        </references>
      </pivotArea>
    </chartFormat>
    <chartFormat chart="20" format="44">
      <pivotArea type="data" outline="0" fieldPosition="0">
        <references count="2">
          <reference field="4294967294" count="1" selected="0">
            <x v="0"/>
          </reference>
          <reference field="1" count="1" selected="0">
            <x v="109"/>
          </reference>
        </references>
      </pivotArea>
    </chartFormat>
    <chartFormat chart="6" format="31">
      <pivotArea type="data" outline="0" fieldPosition="0">
        <references count="2">
          <reference field="4294967294" count="1" selected="0">
            <x v="0"/>
          </reference>
          <reference field="1" count="1" selected="0">
            <x v="89"/>
          </reference>
        </references>
      </pivotArea>
    </chartFormat>
    <chartFormat chart="6" format="32">
      <pivotArea type="data" outline="0" fieldPosition="0">
        <references count="2">
          <reference field="4294967294" count="1" selected="0">
            <x v="0"/>
          </reference>
          <reference field="1" count="1" selected="0">
            <x v="43"/>
          </reference>
        </references>
      </pivotArea>
    </chartFormat>
    <chartFormat chart="6" format="33">
      <pivotArea type="data" outline="0" fieldPosition="0">
        <references count="2">
          <reference field="4294967294" count="1" selected="0">
            <x v="0"/>
          </reference>
          <reference field="1" count="1" selected="0">
            <x v="31"/>
          </reference>
        </references>
      </pivotArea>
    </chartFormat>
    <chartFormat chart="6" format="34">
      <pivotArea type="data" outline="0" fieldPosition="0">
        <references count="2">
          <reference field="4294967294" count="1" selected="0">
            <x v="0"/>
          </reference>
          <reference field="1" count="1" selected="0">
            <x v="140"/>
          </reference>
        </references>
      </pivotArea>
    </chartFormat>
    <chartFormat chart="6" format="35">
      <pivotArea type="data" outline="0" fieldPosition="0">
        <references count="2">
          <reference field="4294967294" count="1" selected="0">
            <x v="0"/>
          </reference>
          <reference field="1" count="1" selected="0">
            <x v="123"/>
          </reference>
        </references>
      </pivotArea>
    </chartFormat>
    <chartFormat chart="6" format="36">
      <pivotArea type="data" outline="0" fieldPosition="0">
        <references count="2">
          <reference field="4294967294" count="1" selected="0">
            <x v="0"/>
          </reference>
          <reference field="1" count="1" selected="0">
            <x v="127"/>
          </reference>
        </references>
      </pivotArea>
    </chartFormat>
    <chartFormat chart="6" format="37">
      <pivotArea type="data" outline="0" fieldPosition="0">
        <references count="2">
          <reference field="4294967294" count="1" selected="0">
            <x v="0"/>
          </reference>
          <reference field="1" count="1" selected="0">
            <x v="97"/>
          </reference>
        </references>
      </pivotArea>
    </chartFormat>
    <chartFormat chart="6" format="38">
      <pivotArea type="data" outline="0" fieldPosition="0">
        <references count="2">
          <reference field="4294967294" count="1" selected="0">
            <x v="0"/>
          </reference>
          <reference field="1" count="1" selected="0">
            <x v="52"/>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0" applyNumberFormats="0" applyBorderFormats="0" applyFontFormats="0" applyPatternFormats="0" applyAlignmentFormats="0" applyWidthHeightFormats="1" dataCaption="Values" updatedVersion="8" minRefreshableVersion="5" showCalcMbrs="0" itemPrintTitles="1" createdVersion="3" indent="0" outline="1" outlineData="1" multipleFieldFilters="0" chartFormat="5">
  <location ref="A22:E35" firstHeaderRow="1" firstDataRow="2" firstDataCol="1"/>
  <pivotFields count="29">
    <pivotField showAll="0"/>
    <pivotField axis="axisRow" showAll="0" measureFilter="1">
      <items count="144">
        <item x="25"/>
        <item x="93"/>
        <item x="102"/>
        <item x="122"/>
        <item x="119"/>
        <item x="128"/>
        <item x="14"/>
        <item x="132"/>
        <item x="71"/>
        <item x="100"/>
        <item x="98"/>
        <item x="26"/>
        <item x="34"/>
        <item x="55"/>
        <item x="75"/>
        <item x="118"/>
        <item x="136"/>
        <item x="38"/>
        <item x="6"/>
        <item x="134"/>
        <item x="53"/>
        <item x="54"/>
        <item x="57"/>
        <item x="110"/>
        <item x="125"/>
        <item x="9"/>
        <item x="82"/>
        <item x="76"/>
        <item x="72"/>
        <item x="0"/>
        <item x="139"/>
        <item x="96"/>
        <item x="50"/>
        <item x="81"/>
        <item x="77"/>
        <item x="51"/>
        <item x="13"/>
        <item x="105"/>
        <item x="69"/>
        <item x="79"/>
        <item x="112"/>
        <item x="63"/>
        <item x="109"/>
        <item x="103"/>
        <item x="106"/>
        <item x="64"/>
        <item x="19"/>
        <item x="27"/>
        <item x="65"/>
        <item x="90"/>
        <item x="123"/>
        <item x="127"/>
        <item x="115"/>
        <item x="60"/>
        <item x="74"/>
        <item x="138"/>
        <item x="61"/>
        <item x="49"/>
        <item x="4"/>
        <item x="58"/>
        <item x="30"/>
        <item x="84"/>
        <item x="85"/>
        <item x="2"/>
        <item x="29"/>
        <item x="87"/>
        <item x="88"/>
        <item x="44"/>
        <item x="1"/>
        <item x="120"/>
        <item x="117"/>
        <item x="73"/>
        <item x="124"/>
        <item x="35"/>
        <item x="126"/>
        <item x="8"/>
        <item x="62"/>
        <item x="59"/>
        <item x="15"/>
        <item x="111"/>
        <item x="52"/>
        <item x="140"/>
        <item x="95"/>
        <item x="121"/>
        <item x="94"/>
        <item x="10"/>
        <item x="24"/>
        <item x="97"/>
        <item x="114"/>
        <item x="113"/>
        <item x="3"/>
        <item x="39"/>
        <item x="47"/>
        <item x="5"/>
        <item x="66"/>
        <item x="91"/>
        <item x="46"/>
        <item x="21"/>
        <item x="16"/>
        <item x="33"/>
        <item x="130"/>
        <item x="23"/>
        <item x="83"/>
        <item x="78"/>
        <item x="17"/>
        <item x="43"/>
        <item x="67"/>
        <item x="99"/>
        <item x="48"/>
        <item x="89"/>
        <item x="7"/>
        <item x="42"/>
        <item x="131"/>
        <item x="37"/>
        <item x="135"/>
        <item x="68"/>
        <item x="11"/>
        <item x="108"/>
        <item x="86"/>
        <item x="20"/>
        <item x="18"/>
        <item x="92"/>
        <item x="142"/>
        <item x="40"/>
        <item x="32"/>
        <item x="12"/>
        <item x="45"/>
        <item x="133"/>
        <item x="41"/>
        <item x="36"/>
        <item x="104"/>
        <item x="129"/>
        <item x="70"/>
        <item x="137"/>
        <item x="101"/>
        <item x="116"/>
        <item x="56"/>
        <item x="107"/>
        <item x="22"/>
        <item x="31"/>
        <item x="80"/>
        <item x="141"/>
        <item x="28"/>
        <item t="default"/>
      </items>
    </pivotField>
    <pivotField showAll="0">
      <items count="6">
        <item x="3"/>
        <item x="4"/>
        <item x="1"/>
        <item x="2"/>
        <item x="0"/>
        <item t="default"/>
      </items>
    </pivotField>
    <pivotField showAll="0">
      <items count="4">
        <item x="0"/>
        <item x="1"/>
        <item x="2"/>
        <item t="default"/>
      </items>
    </pivotField>
    <pivotField showAll="0"/>
    <pivotField dataField="1"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2" showAll="0"/>
    <pivotField showAll="0"/>
    <pivotField numFmtId="165" showAll="0"/>
    <pivotField numFmtId="10" showAll="0"/>
    <pivotField showAll="0"/>
    <pivotField showAll="0">
      <items count="3">
        <item x="0"/>
        <item x="1"/>
        <item t="default"/>
      </items>
    </pivotField>
    <pivotField axis="axisCol" showAll="0">
      <items count="4">
        <item x="0"/>
        <item x="1"/>
        <item x="2"/>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2">
    <i>
      <x v="12"/>
    </i>
    <i>
      <x v="20"/>
    </i>
    <i>
      <x v="28"/>
    </i>
    <i>
      <x v="45"/>
    </i>
    <i>
      <x v="59"/>
    </i>
    <i>
      <x v="62"/>
    </i>
    <i>
      <x v="85"/>
    </i>
    <i>
      <x v="101"/>
    </i>
    <i>
      <x v="104"/>
    </i>
    <i>
      <x v="108"/>
    </i>
    <i>
      <x v="119"/>
    </i>
    <i t="grand">
      <x/>
    </i>
  </rowItems>
  <colFields count="1">
    <field x="24"/>
  </colFields>
  <colItems count="4">
    <i>
      <x/>
    </i>
    <i>
      <x v="1"/>
    </i>
    <i>
      <x v="2"/>
    </i>
    <i t="grand">
      <x/>
    </i>
  </colItems>
  <dataFields count="1">
    <dataField name="Count of Product ID" fld="5" subtotal="count" baseField="0" baseItem="0"/>
  </dataFields>
  <chartFormats count="4">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B84D71-83EF-478F-A3EE-220C095EC671}" name="PivotTable6"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17">
  <location ref="B58:C64" firstHeaderRow="1" firstDataRow="1" firstDataCol="1" rowPageCount="1" colPageCount="1"/>
  <pivotFields count="29">
    <pivotField showAll="0"/>
    <pivotField showAll="0"/>
    <pivotField axis="axisRow"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axis="axisPage"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9" showAll="0"/>
    <pivotField showAll="0"/>
    <pivotField dataField="1" numFmtId="2" showAll="0"/>
    <pivotField numFmtId="10" showAll="0"/>
    <pivotField showAll="0"/>
    <pivotField showAll="0">
      <items count="3">
        <item x="0"/>
        <item x="1"/>
        <item t="default"/>
      </items>
    </pivotField>
    <pivotField showAll="0">
      <items count="4">
        <item x="0"/>
        <item x="1"/>
        <item x="2"/>
        <item t="default"/>
      </items>
    </pivotField>
    <pivotField numFmtId="2"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
  </rowFields>
  <rowItems count="6">
    <i>
      <x/>
    </i>
    <i>
      <x v="1"/>
    </i>
    <i>
      <x v="2"/>
    </i>
    <i>
      <x v="3"/>
    </i>
    <i>
      <x v="4"/>
    </i>
    <i t="grand">
      <x/>
    </i>
  </rowItems>
  <colItems count="1">
    <i/>
  </colItems>
  <pageFields count="1">
    <pageField fld="9" hier="-1"/>
  </pageFields>
  <dataFields count="1">
    <dataField name="Sum of Sales" fld="20" baseField="0" baseItem="0" numFmtId="2"/>
  </dataFields>
  <chartFormats count="7">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3"/>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 chart="7" format="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9F2621-45DC-499B-8884-DA2152DC5B2D}" name="PivotTable7"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B70:C143" firstHeaderRow="1" firstDataRow="1" firstDataCol="1"/>
  <pivotFields count="29">
    <pivotField showAll="0"/>
    <pivotField showAll="0"/>
    <pivotField showAll="0">
      <items count="6">
        <item x="3"/>
        <item x="4"/>
        <item x="1"/>
        <item x="2"/>
        <item x="0"/>
        <item t="default"/>
      </items>
    </pivotField>
    <pivotField showAll="0"/>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9" showAll="0"/>
    <pivotField showAll="0"/>
    <pivotField dataField="1" numFmtId="2" showAll="0"/>
    <pivotField numFmtId="10" showAll="0"/>
    <pivotField showAll="0"/>
    <pivotField showAll="0"/>
    <pivotField showAll="0"/>
    <pivotField numFmtId="2"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x="1"/>
        <item x="2"/>
        <item x="3"/>
        <item x="4"/>
        <item x="5"/>
      </items>
    </pivotField>
    <pivotField axis="axisRow" showAll="0" defaultSubtotal="0">
      <items count="6">
        <item x="0"/>
        <item x="1"/>
        <item x="2"/>
        <item x="3"/>
        <item x="4"/>
        <item x="5"/>
      </items>
    </pivotField>
  </pivotFields>
  <rowFields count="3">
    <field x="26"/>
    <field x="27"/>
    <field x="28"/>
  </rowFields>
  <rowItems count="73">
    <i>
      <x v="1"/>
    </i>
    <i r="1">
      <x v="1"/>
    </i>
    <i r="2">
      <x v="1"/>
    </i>
    <i r="2">
      <x v="2"/>
    </i>
    <i r="2">
      <x v="3"/>
    </i>
    <i r="2">
      <x v="4"/>
    </i>
    <i>
      <x v="2"/>
    </i>
    <i r="1">
      <x v="1"/>
    </i>
    <i r="2">
      <x v="1"/>
    </i>
    <i r="2">
      <x v="2"/>
    </i>
    <i r="2">
      <x v="3"/>
    </i>
    <i r="2">
      <x v="4"/>
    </i>
    <i>
      <x v="3"/>
    </i>
    <i r="1">
      <x v="1"/>
    </i>
    <i r="2">
      <x v="1"/>
    </i>
    <i r="2">
      <x v="2"/>
    </i>
    <i r="2">
      <x v="3"/>
    </i>
    <i r="2">
      <x v="4"/>
    </i>
    <i>
      <x v="4"/>
    </i>
    <i r="1">
      <x v="2"/>
    </i>
    <i r="2">
      <x v="1"/>
    </i>
    <i r="2">
      <x v="2"/>
    </i>
    <i r="2">
      <x v="3"/>
    </i>
    <i r="2">
      <x v="4"/>
    </i>
    <i>
      <x v="5"/>
    </i>
    <i r="1">
      <x v="2"/>
    </i>
    <i r="2">
      <x v="1"/>
    </i>
    <i r="2">
      <x v="2"/>
    </i>
    <i r="2">
      <x v="3"/>
    </i>
    <i r="2">
      <x v="4"/>
    </i>
    <i>
      <x v="6"/>
    </i>
    <i r="1">
      <x v="2"/>
    </i>
    <i r="2">
      <x v="1"/>
    </i>
    <i r="2">
      <x v="2"/>
    </i>
    <i r="2">
      <x v="3"/>
    </i>
    <i r="2">
      <x v="4"/>
    </i>
    <i>
      <x v="7"/>
    </i>
    <i r="1">
      <x v="3"/>
    </i>
    <i r="2">
      <x v="1"/>
    </i>
    <i r="2">
      <x v="2"/>
    </i>
    <i r="2">
      <x v="3"/>
    </i>
    <i r="2">
      <x v="4"/>
    </i>
    <i>
      <x v="8"/>
    </i>
    <i r="1">
      <x v="3"/>
    </i>
    <i r="2">
      <x v="1"/>
    </i>
    <i r="2">
      <x v="2"/>
    </i>
    <i r="2">
      <x v="3"/>
    </i>
    <i r="2">
      <x v="4"/>
    </i>
    <i>
      <x v="9"/>
    </i>
    <i r="1">
      <x v="3"/>
    </i>
    <i r="2">
      <x v="1"/>
    </i>
    <i r="2">
      <x v="2"/>
    </i>
    <i r="2">
      <x v="3"/>
    </i>
    <i r="2">
      <x v="4"/>
    </i>
    <i>
      <x v="10"/>
    </i>
    <i r="1">
      <x v="4"/>
    </i>
    <i r="2">
      <x v="1"/>
    </i>
    <i r="2">
      <x v="2"/>
    </i>
    <i r="2">
      <x v="3"/>
    </i>
    <i r="2">
      <x v="4"/>
    </i>
    <i>
      <x v="11"/>
    </i>
    <i r="1">
      <x v="4"/>
    </i>
    <i r="2">
      <x v="1"/>
    </i>
    <i r="2">
      <x v="2"/>
    </i>
    <i r="2">
      <x v="3"/>
    </i>
    <i r="2">
      <x v="4"/>
    </i>
    <i>
      <x v="12"/>
    </i>
    <i r="1">
      <x v="4"/>
    </i>
    <i r="2">
      <x v="1"/>
    </i>
    <i r="2">
      <x v="2"/>
    </i>
    <i r="2">
      <x v="3"/>
    </i>
    <i r="2">
      <x v="4"/>
    </i>
    <i t="grand">
      <x/>
    </i>
  </rowItems>
  <colItems count="1">
    <i/>
  </colItems>
  <dataFields count="1">
    <dataField name="Sum of Sales" fld="20"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4B5D70-9623-4EAC-9FBF-02BD57B17E11}" name="PivotTable2"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14">
  <location ref="A3:B14" firstHeaderRow="1" firstDataRow="1" firstDataCol="1"/>
  <pivotFields count="29">
    <pivotField showAll="0"/>
    <pivotField axis="axisRow" showAll="0" sortType="ascending">
      <items count="144">
        <item h="1" x="25"/>
        <item h="1" x="93"/>
        <item h="1" x="102"/>
        <item h="1" x="122"/>
        <item h="1" x="119"/>
        <item h="1" x="128"/>
        <item h="1" x="14"/>
        <item h="1" x="132"/>
        <item h="1" x="71"/>
        <item h="1" x="100"/>
        <item x="98"/>
        <item h="1" x="26"/>
        <item h="1" x="34"/>
        <item h="1" x="55"/>
        <item h="1" x="75"/>
        <item h="1" x="118"/>
        <item h="1" x="136"/>
        <item h="1" x="38"/>
        <item h="1" x="6"/>
        <item h="1" x="134"/>
        <item h="1" x="53"/>
        <item h="1" x="54"/>
        <item h="1" x="110"/>
        <item h="1" x="125"/>
        <item h="1" x="9"/>
        <item h="1" x="82"/>
        <item h="1" x="76"/>
        <item h="1" x="72"/>
        <item h="1" x="0"/>
        <item h="1" x="139"/>
        <item h="1" x="96"/>
        <item h="1" x="50"/>
        <item h="1" x="81"/>
        <item h="1" x="77"/>
        <item h="1" x="51"/>
        <item h="1" x="13"/>
        <item h="1" x="105"/>
        <item h="1" x="69"/>
        <item h="1" x="79"/>
        <item h="1" x="112"/>
        <item h="1" x="63"/>
        <item x="18"/>
        <item x="109"/>
        <item h="1" x="103"/>
        <item h="1" x="106"/>
        <item h="1" x="64"/>
        <item h="1" x="19"/>
        <item x="57"/>
        <item x="27"/>
        <item h="1" x="65"/>
        <item h="1" x="90"/>
        <item h="1" x="123"/>
        <item h="1" x="127"/>
        <item h="1" x="115"/>
        <item x="60"/>
        <item h="1" x="74"/>
        <item h="1" x="138"/>
        <item h="1" x="61"/>
        <item h="1" x="49"/>
        <item h="1" x="4"/>
        <item h="1" x="58"/>
        <item h="1" x="30"/>
        <item h="1" x="84"/>
        <item h="1" x="85"/>
        <item h="1" x="2"/>
        <item h="1" x="29"/>
        <item h="1" x="87"/>
        <item h="1" x="88"/>
        <item h="1" x="44"/>
        <item h="1" x="1"/>
        <item h="1" x="120"/>
        <item h="1" x="117"/>
        <item h="1" x="73"/>
        <item h="1" x="124"/>
        <item h="1" x="35"/>
        <item x="126"/>
        <item h="1" x="8"/>
        <item h="1" x="62"/>
        <item h="1" x="59"/>
        <item h="1" x="15"/>
        <item h="1" x="111"/>
        <item h="1" x="52"/>
        <item x="140"/>
        <item h="1" x="95"/>
        <item h="1" x="121"/>
        <item x="94"/>
        <item h="1" x="10"/>
        <item h="1" x="24"/>
        <item h="1" x="97"/>
        <item h="1" x="114"/>
        <item h="1" x="113"/>
        <item h="1" x="3"/>
        <item h="1" x="39"/>
        <item h="1" x="47"/>
        <item h="1" x="5"/>
        <item h="1" x="66"/>
        <item h="1" x="91"/>
        <item h="1" x="46"/>
        <item h="1" x="21"/>
        <item h="1" x="16"/>
        <item h="1" x="33"/>
        <item h="1" x="130"/>
        <item h="1" x="23"/>
        <item h="1" x="83"/>
        <item h="1" x="78"/>
        <item h="1" x="17"/>
        <item h="1" x="43"/>
        <item h="1" x="67"/>
        <item h="1" x="99"/>
        <item h="1" x="48"/>
        <item h="1" x="89"/>
        <item h="1" x="7"/>
        <item h="1" x="42"/>
        <item h="1" x="131"/>
        <item h="1" x="37"/>
        <item h="1" x="135"/>
        <item x="68"/>
        <item h="1" x="11"/>
        <item h="1" x="108"/>
        <item h="1" x="86"/>
        <item h="1" x="20"/>
        <item h="1" x="92"/>
        <item h="1" x="142"/>
        <item h="1" x="40"/>
        <item h="1" x="32"/>
        <item h="1" x="12"/>
        <item h="1" x="45"/>
        <item h="1" x="133"/>
        <item h="1" x="41"/>
        <item h="1" x="36"/>
        <item h="1" x="104"/>
        <item h="1" x="129"/>
        <item h="1" x="70"/>
        <item h="1" x="137"/>
        <item h="1" x="101"/>
        <item h="1" x="116"/>
        <item h="1" x="56"/>
        <item h="1" x="107"/>
        <item h="1" x="22"/>
        <item h="1" x="31"/>
        <item h="1" x="80"/>
        <item h="1" x="141"/>
        <item h="1" x="28"/>
        <item t="default"/>
      </items>
      <autoSortScope>
        <pivotArea dataOnly="0" outline="0" fieldPosition="0">
          <references count="1">
            <reference field="4294967294" count="1" selected="0">
              <x v="0"/>
            </reference>
          </references>
        </pivotArea>
      </autoSortScope>
    </pivotField>
    <pivotField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dataField="1" showAll="0"/>
    <pivotField showAll="0"/>
    <pivotField showAll="0"/>
    <pivotField numFmtId="165" showAll="0"/>
    <pivotField numFmtId="165" showAll="0"/>
    <pivotField numFmtId="165" showAll="0"/>
    <pivotField numFmtId="9" showAll="0"/>
    <pivotField showAll="0"/>
    <pivotField numFmtId="2" showAll="0"/>
    <pivotField numFmtId="10" showAll="0"/>
    <pivotField showAll="0"/>
    <pivotField showAll="0">
      <items count="3">
        <item x="0"/>
        <item x="1"/>
        <item t="default"/>
      </items>
    </pivotField>
    <pivotField showAll="0">
      <items count="4">
        <item x="0"/>
        <item x="1"/>
        <item x="2"/>
        <item t="default"/>
      </items>
    </pivotField>
    <pivotField numFmtId="2" showAll="0"/>
    <pivotField showAll="0" defaultSubtotal="0"/>
    <pivotField showAll="0" defaultSubtotal="0"/>
    <pivotField showAll="0" defaultSubtotal="0">
      <items count="6">
        <item x="0"/>
        <item x="1"/>
        <item x="2"/>
        <item x="3"/>
        <item x="4"/>
        <item x="5"/>
      </items>
    </pivotField>
  </pivotFields>
  <rowFields count="1">
    <field x="1"/>
  </rowFields>
  <rowItems count="11">
    <i>
      <x v="54"/>
    </i>
    <i>
      <x v="85"/>
    </i>
    <i>
      <x v="47"/>
    </i>
    <i>
      <x v="48"/>
    </i>
    <i>
      <x v="116"/>
    </i>
    <i>
      <x v="75"/>
    </i>
    <i>
      <x v="82"/>
    </i>
    <i>
      <x v="41"/>
    </i>
    <i>
      <x v="42"/>
    </i>
    <i>
      <x v="10"/>
    </i>
    <i t="grand">
      <x/>
    </i>
  </rowItems>
  <colItems count="1">
    <i/>
  </colItems>
  <dataFields count="1">
    <dataField name="Average of Lead Time" fld="12" subtotal="average" baseField="1"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4">
  <location ref="B42:C45" firstHeaderRow="1" firstDataRow="1" firstDataCol="1"/>
  <pivotFields count="29">
    <pivotField showAll="0"/>
    <pivotField showAll="0"/>
    <pivotField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numFmtId="165" showAll="0"/>
    <pivotField numFmtId="2" showAll="0"/>
    <pivotField showAll="0"/>
    <pivotField dataField="1" numFmtId="165" showAll="0"/>
    <pivotField numFmtId="10" showAll="0"/>
    <pivotField showAll="0"/>
    <pivotField axis="axisRow" showAll="0">
      <items count="3">
        <item x="0"/>
        <item x="1"/>
        <item t="default"/>
      </items>
    </pivotField>
    <pivotField showAll="0">
      <items count="4">
        <item x="0"/>
        <item x="1"/>
        <item x="2"/>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3"/>
  </rowFields>
  <rowItems count="3">
    <i>
      <x/>
    </i>
    <i>
      <x v="1"/>
    </i>
    <i t="grand">
      <x/>
    </i>
  </rowItems>
  <colItems count="1">
    <i/>
  </colItems>
  <dataFields count="1">
    <dataField name="Sum of Sales" fld="2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0" applyNumberFormats="0" applyBorderFormats="0" applyFontFormats="0" applyPatternFormats="0" applyAlignmentFormats="0" applyWidthHeightFormats="1" dataCaption="Values" updatedVersion="8" minRefreshableVersion="5" showCalcMbrs="0" useAutoFormatting="1" itemPrintTitles="1" createdVersion="3" indent="0" outline="1" outlineData="1" multipleFieldFilters="0" chartFormat="15">
  <location ref="A3:B14" firstHeaderRow="1" firstDataRow="1" firstDataCol="1"/>
  <pivotFields count="29">
    <pivotField showAll="0"/>
    <pivotField axis="axisRow" showAll="0" measureFilter="1" sortType="descending">
      <items count="144">
        <item x="25"/>
        <item x="93"/>
        <item x="102"/>
        <item x="122"/>
        <item x="119"/>
        <item x="128"/>
        <item x="14"/>
        <item x="132"/>
        <item x="71"/>
        <item x="100"/>
        <item x="98"/>
        <item x="26"/>
        <item x="34"/>
        <item x="55"/>
        <item x="75"/>
        <item x="118"/>
        <item x="136"/>
        <item x="38"/>
        <item x="6"/>
        <item x="134"/>
        <item x="53"/>
        <item x="54"/>
        <item x="57"/>
        <item x="110"/>
        <item x="125"/>
        <item x="9"/>
        <item x="82"/>
        <item x="76"/>
        <item x="72"/>
        <item x="0"/>
        <item x="139"/>
        <item x="96"/>
        <item x="50"/>
        <item x="81"/>
        <item x="77"/>
        <item x="51"/>
        <item x="13"/>
        <item x="105"/>
        <item x="69"/>
        <item x="79"/>
        <item x="112"/>
        <item x="63"/>
        <item x="109"/>
        <item x="103"/>
        <item x="106"/>
        <item x="64"/>
        <item x="19"/>
        <item x="27"/>
        <item x="65"/>
        <item x="90"/>
        <item x="123"/>
        <item x="127"/>
        <item x="115"/>
        <item x="60"/>
        <item x="74"/>
        <item x="138"/>
        <item x="61"/>
        <item x="49"/>
        <item x="4"/>
        <item x="58"/>
        <item x="30"/>
        <item x="84"/>
        <item x="85"/>
        <item x="2"/>
        <item x="29"/>
        <item x="87"/>
        <item x="88"/>
        <item x="44"/>
        <item x="1"/>
        <item x="120"/>
        <item x="117"/>
        <item x="73"/>
        <item x="124"/>
        <item x="35"/>
        <item x="126"/>
        <item x="8"/>
        <item x="62"/>
        <item x="59"/>
        <item x="15"/>
        <item x="111"/>
        <item x="52"/>
        <item x="140"/>
        <item x="95"/>
        <item x="121"/>
        <item x="94"/>
        <item x="10"/>
        <item x="24"/>
        <item x="97"/>
        <item x="114"/>
        <item x="113"/>
        <item x="3"/>
        <item x="39"/>
        <item x="47"/>
        <item x="5"/>
        <item x="66"/>
        <item x="91"/>
        <item x="46"/>
        <item x="21"/>
        <item x="16"/>
        <item x="33"/>
        <item x="130"/>
        <item x="23"/>
        <item x="83"/>
        <item x="78"/>
        <item x="17"/>
        <item x="43"/>
        <item x="67"/>
        <item x="99"/>
        <item x="48"/>
        <item x="89"/>
        <item x="7"/>
        <item x="42"/>
        <item x="131"/>
        <item x="37"/>
        <item x="135"/>
        <item x="68"/>
        <item x="11"/>
        <item x="108"/>
        <item x="86"/>
        <item x="20"/>
        <item x="18"/>
        <item x="92"/>
        <item x="142"/>
        <item x="40"/>
        <item x="32"/>
        <item x="12"/>
        <item x="45"/>
        <item x="133"/>
        <item x="41"/>
        <item x="36"/>
        <item x="104"/>
        <item x="129"/>
        <item x="70"/>
        <item x="137"/>
        <item x="101"/>
        <item x="116"/>
        <item x="56"/>
        <item x="107"/>
        <item x="22"/>
        <item x="31"/>
        <item x="80"/>
        <item x="141"/>
        <item x="28"/>
        <item t="default"/>
      </items>
      <autoSortScope>
        <pivotArea dataOnly="0" outline="0" fieldPosition="0">
          <references count="1">
            <reference field="4294967294" count="1" selected="0">
              <x v="0"/>
            </reference>
          </references>
        </pivotArea>
      </autoSortScope>
    </pivotField>
    <pivotField showAll="0">
      <items count="6">
        <item x="3"/>
        <item x="4"/>
        <item x="1"/>
        <item x="2"/>
        <item x="0"/>
        <item t="default"/>
      </items>
    </pivotField>
    <pivotField showAll="0">
      <items count="4">
        <item x="0"/>
        <item x="1"/>
        <item x="2"/>
        <item t="default"/>
      </items>
    </pivotField>
    <pivotField showAll="0"/>
    <pivotField showAll="0"/>
    <pivotField showAll="0"/>
    <pivotField showAll="0"/>
    <pivotField showAll="0"/>
    <pivotField numFmtId="16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pivotField numFmtId="165" showAll="0"/>
    <pivotField numFmtId="165" showAll="0"/>
    <pivotField dataField="1" numFmtId="165" showAll="0"/>
    <pivotField numFmtId="2" showAll="0"/>
    <pivotField showAll="0"/>
    <pivotField numFmtId="165" showAll="0"/>
    <pivotField numFmtId="10" showAll="0"/>
    <pivotField showAll="0"/>
    <pivotField showAll="0">
      <items count="3">
        <item x="0"/>
        <item x="1"/>
        <item t="default"/>
      </items>
    </pivotField>
    <pivotField showAll="0">
      <items count="4">
        <item x="0"/>
        <item x="1"/>
        <item x="2"/>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1">
    <i>
      <x v="81"/>
    </i>
    <i>
      <x v="51"/>
    </i>
    <i>
      <x v="73"/>
    </i>
    <i>
      <x v="137"/>
    </i>
    <i>
      <x v="18"/>
    </i>
    <i>
      <x v="57"/>
    </i>
    <i>
      <x v="89"/>
    </i>
    <i>
      <x v="87"/>
    </i>
    <i>
      <x v="97"/>
    </i>
    <i>
      <x v="37"/>
    </i>
    <i t="grand">
      <x/>
    </i>
  </rowItems>
  <colItems count="1">
    <i/>
  </colItems>
  <dataFields count="1">
    <dataField name="Sum of Profit" fld="1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32"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gion" xr10:uid="{B65D0136-8B80-4861-9FB2-2DCBEC95FA41}" sourceName="Supplier Region">
  <pivotTables>
    <pivotTable tabId="16" name="PivotTable2"/>
    <pivotTable tabId="18" name="PivotTable5"/>
    <pivotTable tabId="18" name="PivotTable4"/>
    <pivotTable tabId="15" name="PivotTable7"/>
    <pivotTable tabId="15" name="PivotTable3"/>
    <pivotTable tabId="18" name="PivotTable6"/>
    <pivotTable tabId="18" name="PivotTable2"/>
    <pivotTable tabId="18" name="PivotTable7"/>
  </pivotTables>
  <data>
    <tabular pivotCacheId="630677747">
      <items count="5">
        <i x="3" s="1"/>
        <i x="4"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BE7D18B-8444-4547-ACA1-B827E4E1F03A}" sourceName="Category">
  <pivotTables>
    <pivotTable tabId="16" name="PivotTable2"/>
    <pivotTable tabId="18" name="PivotTable4"/>
    <pivotTable tabId="18" name="PivotTable5"/>
    <pivotTable tabId="15" name="PivotTable3"/>
    <pivotTable tabId="15" name="PivotTable7"/>
    <pivotTable tabId="18" name="PivotTable2"/>
    <pivotTable tabId="18" name="PivotTable6"/>
  </pivotTables>
  <data>
    <tabular pivotCacheId="63067774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Reliability" xr10:uid="{767D7A76-5F2A-4DBA-AD42-951E553505D0}" sourceName="Supplier Reliability">
  <pivotTables>
    <pivotTable tabId="16" name="PivotTable2"/>
    <pivotTable tabId="18" name="PivotTable4"/>
    <pivotTable tabId="18" name="PivotTable5"/>
    <pivotTable tabId="15" name="PivotTable3"/>
    <pivotTable tabId="15" name="PivotTable7"/>
    <pivotTable tabId="18" name="PivotTable2"/>
    <pivotTable tabId="18" name="PivotTable6"/>
  </pivotTables>
  <data>
    <tabular pivotCacheId="63067774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Risk" xr10:uid="{6222363D-F6E2-4CED-8662-AF5C362F45C0}" sourceName="Inventory Risk">
  <pivotTables>
    <pivotTable tabId="16" name="PivotTable2"/>
    <pivotTable tabId="18" name="PivotTable4"/>
    <pivotTable tabId="18" name="PivotTable5"/>
    <pivotTable tabId="15" name="PivotTable3"/>
    <pivotTable tabId="15" name="PivotTable7"/>
    <pivotTable tabId="18" name="PivotTable2"/>
    <pivotTable tabId="18" name="PivotTable6"/>
  </pivotTables>
  <data>
    <tabular pivotCacheId="6306777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Region" xr10:uid="{CF809655-7448-4321-8E92-907578910995}" cache="Slicer_Supplier_Region" caption="Supplier Region" columnCount="3" style="SlicerStyleDark2" rowHeight="365760"/>
  <slicer name="Category" xr10:uid="{544B7E41-E872-478D-A278-D54CEF706B3B}" cache="Slicer_Category" caption="Category" columnCount="2" style="SlicerStyleDark2" rowHeight="365760"/>
  <slicer name="Supplier Reliability" xr10:uid="{9FF7E52B-B8F7-4025-B2B0-D7B2837A1FD1}" cache="Slicer_Supplier_Reliability" caption="Supplier Reliability" columnCount="2" style="SlicerStyleDark2" rowHeight="365760"/>
  <slicer name="Inventory Risk" xr10:uid="{E1825CD3-ED57-423E-9E65-F565569ABB79}" cache="Slicer_Inventory_Risk" caption="Inventory Risk" columnCount="3" style="SlicerStyleDark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9995" totalsRowShown="0" headerRowDxfId="11" headerRowBorderDxfId="10" tableBorderDxfId="9">
  <autoFilter ref="A1:Z9995" xr:uid="{00000000-0009-0000-0100-000001000000}"/>
  <sortState xmlns:xlrd2="http://schemas.microsoft.com/office/spreadsheetml/2017/richdata2" ref="A2:Z9995">
    <sortCondition ref="A1:A9995"/>
  </sortState>
  <tableColumns count="26">
    <tableColumn id="1" xr3:uid="{00000000-0010-0000-0000-000001000000}" name="Vendor ID"/>
    <tableColumn id="2" xr3:uid="{00000000-0010-0000-0000-000002000000}" name="Vendor Name"/>
    <tableColumn id="3" xr3:uid="{00000000-0010-0000-0000-000003000000}" name="Supplier Region"/>
    <tableColumn id="4" xr3:uid="{00000000-0010-0000-0000-000004000000}" name="Category"/>
    <tableColumn id="5" xr3:uid="{00000000-0010-0000-0000-000005000000}" name="Sub-Category"/>
    <tableColumn id="6" xr3:uid="{00000000-0010-0000-0000-000006000000}" name="Product ID"/>
    <tableColumn id="7" xr3:uid="{00000000-0010-0000-0000-000007000000}" name="Product Name"/>
    <tableColumn id="8" xr3:uid="{00000000-0010-0000-0000-000008000000}" name="Country"/>
    <tableColumn id="9" xr3:uid="{00000000-0010-0000-0000-000009000000}" name="Order ID"/>
    <tableColumn id="10" xr3:uid="{00000000-0010-0000-0000-00000A000000}" name="Order Date" dataDxfId="8"/>
    <tableColumn id="11" xr3:uid="{00000000-0010-0000-0000-00000B000000}" name="Ship Date" dataDxfId="7"/>
    <tableColumn id="12" xr3:uid="{00000000-0010-0000-0000-00000C000000}" name="Ship Mode"/>
    <tableColumn id="13" xr3:uid="{00000000-0010-0000-0000-00000D000000}" name="Lead Time">
      <calculatedColumnFormula>Table1[[#This Row],[Ship Date]]-Table1[[#This Row],[Order Date]]</calculatedColumnFormula>
    </tableColumn>
    <tableColumn id="14" xr3:uid="{00000000-0010-0000-0000-00000E000000}" name="Month"/>
    <tableColumn id="15" xr3:uid="{00000000-0010-0000-0000-00000F000000}" name="Season"/>
    <tableColumn id="16" xr3:uid="{00000000-0010-0000-0000-000010000000}" name="Selling Price" dataDxfId="6"/>
    <tableColumn id="17" xr3:uid="{00000000-0010-0000-0000-000011000000}" name="Cost Price" dataDxfId="5"/>
    <tableColumn id="18" xr3:uid="{00000000-0010-0000-0000-000012000000}" name="Profit" dataDxfId="4">
      <calculatedColumnFormula>(Table1[[#This Row],[Selling Price]]-Table1[[#This Row],[Cost Price]])</calculatedColumnFormula>
    </tableColumn>
    <tableColumn id="19" xr3:uid="{00000000-0010-0000-0000-000013000000}" name="Profit Margin %" dataDxfId="3">
      <calculatedColumnFormula>(Table1[[#This Row],[Profit]]/Table1[[#This Row],[Selling Price]])</calculatedColumnFormula>
    </tableColumn>
    <tableColumn id="20" xr3:uid="{00000000-0010-0000-0000-000014000000}" name="Quantity"/>
    <tableColumn id="27" xr3:uid="{8D635917-2958-4761-93C3-28FEB644D0D0}" name="Sales" dataDxfId="2">
      <calculatedColumnFormula>Table1[[#This Row],[Selling Price]]*Table1[[#This Row],[Quantity]]</calculatedColumnFormula>
    </tableColumn>
    <tableColumn id="21" xr3:uid="{00000000-0010-0000-0000-000015000000}" name="Discount" dataDxfId="1"/>
    <tableColumn id="22" xr3:uid="{00000000-0010-0000-0000-000016000000}" name="Stock Level"/>
    <tableColumn id="23" xr3:uid="{00000000-0010-0000-0000-000017000000}" name="Supplier Reliability"/>
    <tableColumn id="24" xr3:uid="{00000000-0010-0000-0000-000018000000}" name="Inventory Risk"/>
    <tableColumn id="25" xr3:uid="{00000000-0010-0000-0000-000019000000}" name="Demand Variability"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3777FA0B-A962-45D7-A78B-B22CA94B6F7A}" sourceName="Order Date">
  <pivotTables>
    <pivotTable tabId="18" name="PivotTable6"/>
    <pivotTable tabId="15" name="PivotTable3"/>
    <pivotTable tabId="15" name="PivotTable7"/>
    <pivotTable tabId="16" name="PivotTable2"/>
    <pivotTable tabId="18" name="PivotTable2"/>
    <pivotTable tabId="18" name="PivotTable4"/>
    <pivotTable tabId="18" name="PivotTable5"/>
  </pivotTables>
  <state minimalRefreshVersion="6" lastRefreshVersion="6" pivotCacheId="63067774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6A563149-7ED0-486F-8263-5138922D9F83}" cache="NativeTimeline_Order_Date1" caption="Order Date" level="2" selectionLevel="2" scrollPosition="2014-05-2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3" xr10:uid="{AA31BF01-C416-426A-B6AD-BE2A903AA212}" cache="NativeTimeline_Order_Date1" caption="Order Date" level="2" selectionLevel="2" scrollPosition="2014-01-01T00:00:00" style="TimeSlicerStyleDark2"/>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 dockstate="right" visibility="0" width="525"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781795F-3598-497A-BADF-E3DD1D47BAB6}">
  <we:reference id="wa200005502" version="1.0.0.12" store="en-GB" storeType="OMEX"/>
  <we:alternateReferences>
    <we:reference id="wa200005502" version="1.0.0.12" store="wa200005502" storeType="OMEX"/>
  </we:alternateReferences>
  <we:properties>
    <we:property name="docId" value="&quot;xxXr5br-qfz-8cc5HvQs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BF44D176-672A-4228-AA04-D84D0ACFB5FD}">
  <we:reference id="wa200008989" version="1.0.0.2" store="en-GB" storeType="OMEX"/>
  <we:alternateReferences>
    <we:reference id="WA200008989" version="1.0.0.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_xldudf_COREGPT</we:customFunctionIds>
        <we:customFunctionIds>_xldudf_COREGPT_TRANSLATE</we:customFunctionIds>
        <we:customFunctionIds>_xldudf_COREGPT_EXTRACT</we:customFunctionIds>
        <we:customFunctionIds>_xldudf_COREGPT_FORMAT</we:customFunctionIds>
        <we:customFunctionIds>_xldudf_COREGPT_SUMMARIZE</we:customFunctionIds>
        <we:customFunctionIds>_xldudf_COREGPT_CLASSIFY</we:customFunctionIds>
      </we:customFunctionIdList>
    </a:ext>
  </we:extLst>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rinterSettings" Target="../printerSettings/printerSettings1.bin"/><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Q33"/>
  <sheetViews>
    <sheetView topLeftCell="A20" zoomScale="112" zoomScaleNormal="130" workbookViewId="0">
      <selection activeCell="C10" sqref="C10"/>
    </sheetView>
  </sheetViews>
  <sheetFormatPr defaultRowHeight="14.5" x14ac:dyDescent="0.35"/>
  <cols>
    <col min="1" max="1" width="16.54296875" bestFit="1" customWidth="1"/>
    <col min="2" max="2" width="12.453125" bestFit="1" customWidth="1"/>
    <col min="3" max="3" width="11.54296875" bestFit="1" customWidth="1"/>
    <col min="4" max="4" width="9.90625" bestFit="1" customWidth="1"/>
    <col min="5" max="5" width="14.453125" bestFit="1" customWidth="1"/>
    <col min="6" max="6" width="11.26953125" bestFit="1" customWidth="1"/>
    <col min="7" max="7" width="5.6328125" customWidth="1"/>
    <col min="8" max="8" width="6.6328125" customWidth="1"/>
    <col min="9" max="9" width="14.6328125" bestFit="1" customWidth="1"/>
    <col min="10" max="10" width="10.90625" bestFit="1" customWidth="1"/>
    <col min="11" max="11" width="4.7265625" customWidth="1"/>
    <col min="12" max="12" width="9.08984375" bestFit="1" customWidth="1"/>
    <col min="13" max="13" width="3.54296875" customWidth="1"/>
    <col min="14" max="14" width="12.1796875" bestFit="1" customWidth="1"/>
    <col min="15" max="15" width="5.7265625" customWidth="1"/>
    <col min="16" max="16" width="13.81640625" bestFit="1" customWidth="1"/>
    <col min="17" max="17" width="11.26953125" bestFit="1" customWidth="1"/>
    <col min="18" max="18" width="12.453125" bestFit="1" customWidth="1"/>
    <col min="19" max="19" width="6.54296875" customWidth="1"/>
    <col min="20" max="20" width="6.1796875" customWidth="1"/>
    <col min="21" max="21" width="4.90625" customWidth="1"/>
    <col min="22" max="22" width="9.36328125" bestFit="1" customWidth="1"/>
    <col min="23" max="23" width="10.36328125" bestFit="1" customWidth="1"/>
    <col min="24" max="24" width="5.08984375" customWidth="1"/>
    <col min="25" max="25" width="9.36328125" bestFit="1" customWidth="1"/>
    <col min="26" max="26" width="6.54296875" customWidth="1"/>
    <col min="27" max="27" width="15.36328125" bestFit="1" customWidth="1"/>
    <col min="28" max="28" width="6.08984375" customWidth="1"/>
    <col min="29" max="29" width="5.6328125" customWidth="1"/>
    <col min="30" max="30" width="8.453125" customWidth="1"/>
    <col min="31" max="31" width="6.453125" customWidth="1"/>
    <col min="32" max="32" width="11.81640625" bestFit="1" customWidth="1"/>
    <col min="33" max="33" width="5.90625" customWidth="1"/>
    <col min="34" max="34" width="4.81640625" customWidth="1"/>
    <col min="35" max="35" width="11.7265625" bestFit="1" customWidth="1"/>
    <col min="36" max="36" width="9.90625" bestFit="1" customWidth="1"/>
    <col min="37" max="37" width="6.453125" customWidth="1"/>
    <col min="38" max="38" width="4.36328125" customWidth="1"/>
    <col min="39" max="39" width="6.453125" customWidth="1"/>
    <col min="40" max="40" width="8" customWidth="1"/>
    <col min="41" max="41" width="20.36328125" bestFit="1" customWidth="1"/>
    <col min="42" max="42" width="12.6328125" bestFit="1" customWidth="1"/>
    <col min="43" max="43" width="6.6328125" customWidth="1"/>
    <col min="44" max="44" width="8.36328125" customWidth="1"/>
    <col min="45" max="45" width="8.1796875" customWidth="1"/>
    <col min="46" max="46" width="15.36328125" bestFit="1" customWidth="1"/>
    <col min="47" max="47" width="4.90625" customWidth="1"/>
    <col min="48" max="48" width="12.90625" bestFit="1" customWidth="1"/>
    <col min="49" max="49" width="6.6328125" customWidth="1"/>
    <col min="50" max="50" width="14.6328125" bestFit="1" customWidth="1"/>
    <col min="51" max="51" width="8.54296875" customWidth="1"/>
    <col min="52" max="52" width="10.453125" bestFit="1" customWidth="1"/>
    <col min="53" max="53" width="9.54296875" bestFit="1" customWidth="1"/>
    <col min="54" max="54" width="3.1796875" customWidth="1"/>
    <col min="55" max="55" width="4.36328125" customWidth="1"/>
    <col min="56" max="56" width="7.54296875" customWidth="1"/>
    <col min="57" max="57" width="6.7265625" customWidth="1"/>
    <col min="58" max="58" width="4.6328125" customWidth="1"/>
    <col min="59" max="59" width="9.6328125" bestFit="1" customWidth="1"/>
    <col min="60" max="60" width="7.90625" customWidth="1"/>
    <col min="61" max="61" width="7.7265625" customWidth="1"/>
    <col min="62" max="62" width="7" customWidth="1"/>
    <col min="63" max="63" width="5" customWidth="1"/>
    <col min="64" max="64" width="7.08984375" customWidth="1"/>
    <col min="65" max="65" width="8.453125" customWidth="1"/>
    <col min="66" max="66" width="8" customWidth="1"/>
    <col min="67" max="67" width="6.81640625" customWidth="1"/>
    <col min="68" max="68" width="2.90625" customWidth="1"/>
    <col min="69" max="69" width="4" customWidth="1"/>
    <col min="70" max="71" width="7.7265625" customWidth="1"/>
    <col min="72" max="72" width="5.453125" customWidth="1"/>
    <col min="73" max="73" width="6.7265625" customWidth="1"/>
    <col min="74" max="74" width="5.26953125" customWidth="1"/>
    <col min="75" max="75" width="8.90625" bestFit="1" customWidth="1"/>
    <col min="76" max="76" width="8.26953125" customWidth="1"/>
    <col min="77" max="77" width="9.453125" bestFit="1" customWidth="1"/>
    <col min="78" max="78" width="7.36328125" customWidth="1"/>
    <col min="80" max="80" width="7.08984375" customWidth="1"/>
    <col min="81" max="81" width="7" customWidth="1"/>
    <col min="82" max="82" width="7.81640625" customWidth="1"/>
    <col min="83" max="83" width="4.1796875" customWidth="1"/>
    <col min="84" max="84" width="7.453125" customWidth="1"/>
    <col min="85" max="85" width="8.08984375" customWidth="1"/>
    <col min="86" max="86" width="6" customWidth="1"/>
    <col min="87" max="87" width="5.26953125" customWidth="1"/>
    <col min="88" max="88" width="11.36328125" bestFit="1" customWidth="1"/>
    <col min="89" max="89" width="8.6328125" customWidth="1"/>
    <col min="90" max="90" width="7.7265625" customWidth="1"/>
    <col min="91" max="91" width="5.453125" customWidth="1"/>
    <col min="92" max="92" width="12.26953125" bestFit="1" customWidth="1"/>
    <col min="93" max="93" width="6.6328125" customWidth="1"/>
    <col min="94" max="94" width="9.26953125" bestFit="1" customWidth="1"/>
    <col min="95" max="95" width="10.6328125" bestFit="1" customWidth="1"/>
    <col min="96" max="96" width="6.36328125" customWidth="1"/>
    <col min="97" max="97" width="6.1796875" customWidth="1"/>
    <col min="98" max="98" width="9.08984375" bestFit="1" customWidth="1"/>
    <col min="99" max="99" width="6.26953125" customWidth="1"/>
    <col min="100" max="100" width="6.54296875" customWidth="1"/>
    <col min="101" max="101" width="4.6328125" customWidth="1"/>
    <col min="102" max="102" width="8" customWidth="1"/>
    <col min="103" max="103" width="6.36328125" customWidth="1"/>
    <col min="104" max="104" width="9.90625" bestFit="1" customWidth="1"/>
    <col min="105" max="105" width="7" customWidth="1"/>
    <col min="106" max="106" width="8.36328125" customWidth="1"/>
    <col min="107" max="107" width="12" bestFit="1" customWidth="1"/>
    <col min="108" max="108" width="6.90625" customWidth="1"/>
    <col min="109" max="109" width="9.1796875" bestFit="1" customWidth="1"/>
    <col min="110" max="110" width="6.54296875" customWidth="1"/>
    <col min="111" max="111" width="8.26953125" customWidth="1"/>
    <col min="112" max="112" width="9" bestFit="1" customWidth="1"/>
    <col min="113" max="113" width="6.26953125" customWidth="1"/>
    <col min="114" max="114" width="7.36328125" customWidth="1"/>
    <col min="115" max="115" width="5.6328125" customWidth="1"/>
    <col min="116" max="116" width="7.08984375" customWidth="1"/>
    <col min="117" max="117" width="7.7265625" customWidth="1"/>
    <col min="118" max="118" width="4.36328125" customWidth="1"/>
    <col min="119" max="119" width="4.81640625" customWidth="1"/>
    <col min="120" max="120" width="10.36328125" bestFit="1" customWidth="1"/>
    <col min="121" max="121" width="8.453125" customWidth="1"/>
    <col min="122" max="122" width="15.26953125" bestFit="1" customWidth="1"/>
    <col min="123" max="123" width="6.81640625" customWidth="1"/>
    <col min="124" max="124" width="8.54296875" customWidth="1"/>
    <col min="125" max="125" width="16.6328125" bestFit="1" customWidth="1"/>
    <col min="126" max="127" width="8.1796875" customWidth="1"/>
    <col min="128" max="128" width="7.36328125" customWidth="1"/>
    <col min="129" max="130" width="6.90625" customWidth="1"/>
    <col min="131" max="131" width="4.6328125" customWidth="1"/>
    <col min="132" max="132" width="6.6328125" customWidth="1"/>
    <col min="133" max="133" width="12.1796875" bestFit="1" customWidth="1"/>
    <col min="134" max="134" width="11.54296875" bestFit="1" customWidth="1"/>
    <col min="135" max="135" width="4.90625" customWidth="1"/>
    <col min="136" max="136" width="4.453125" customWidth="1"/>
    <col min="137" max="137" width="13.81640625" bestFit="1" customWidth="1"/>
    <col min="138" max="138" width="14.36328125" bestFit="1" customWidth="1"/>
    <col min="139" max="139" width="8" customWidth="1"/>
    <col min="140" max="140" width="13.1796875" bestFit="1" customWidth="1"/>
    <col min="141" max="141" width="6.54296875" customWidth="1"/>
    <col min="142" max="142" width="5.6328125" customWidth="1"/>
    <col min="143" max="143" width="17.08984375" bestFit="1" customWidth="1"/>
    <col min="144" max="144" width="13.453125" bestFit="1" customWidth="1"/>
    <col min="145" max="145" width="10.7265625" bestFit="1" customWidth="1"/>
  </cols>
  <sheetData>
    <row r="4" spans="2:17" x14ac:dyDescent="0.35">
      <c r="Q4" s="13"/>
    </row>
    <row r="5" spans="2:17" x14ac:dyDescent="0.35">
      <c r="B5" s="5" t="s">
        <v>9068</v>
      </c>
      <c r="C5" t="s">
        <v>9070</v>
      </c>
    </row>
    <row r="6" spans="2:17" x14ac:dyDescent="0.35">
      <c r="B6" s="6" t="s">
        <v>235</v>
      </c>
      <c r="C6" s="2">
        <v>234929.65799999994</v>
      </c>
    </row>
    <row r="7" spans="2:17" x14ac:dyDescent="0.35">
      <c r="B7" s="6" t="s">
        <v>2247</v>
      </c>
      <c r="C7" s="2">
        <v>220382.07199999996</v>
      </c>
    </row>
    <row r="8" spans="2:17" x14ac:dyDescent="0.35">
      <c r="B8" s="6" t="s">
        <v>351</v>
      </c>
      <c r="C8" s="2">
        <v>198155.33</v>
      </c>
    </row>
    <row r="9" spans="2:17" x14ac:dyDescent="0.35">
      <c r="B9" s="6" t="s">
        <v>874</v>
      </c>
      <c r="C9" s="2">
        <v>193650.95599999995</v>
      </c>
    </row>
    <row r="10" spans="2:17" x14ac:dyDescent="0.35">
      <c r="B10" s="6" t="s">
        <v>330</v>
      </c>
      <c r="C10" s="2">
        <v>184461.79539999997</v>
      </c>
    </row>
    <row r="11" spans="2:17" x14ac:dyDescent="0.35">
      <c r="B11" s="6" t="s">
        <v>788</v>
      </c>
      <c r="C11" s="2">
        <v>163940.82400000002</v>
      </c>
    </row>
    <row r="12" spans="2:17" x14ac:dyDescent="0.35">
      <c r="B12" s="6" t="s">
        <v>1382</v>
      </c>
      <c r="C12" s="2">
        <v>163051.62999999998</v>
      </c>
    </row>
    <row r="13" spans="2:17" x14ac:dyDescent="0.35">
      <c r="B13" s="6" t="s">
        <v>857</v>
      </c>
      <c r="C13" s="2">
        <v>149493.93799999999</v>
      </c>
    </row>
    <row r="14" spans="2:17" x14ac:dyDescent="0.35">
      <c r="B14" s="6" t="s">
        <v>79</v>
      </c>
      <c r="C14" s="2">
        <v>143487.40799999997</v>
      </c>
    </row>
    <row r="15" spans="2:17" x14ac:dyDescent="0.35">
      <c r="B15" s="6" t="s">
        <v>682</v>
      </c>
      <c r="C15" s="2">
        <v>139786.83999999997</v>
      </c>
    </row>
    <row r="16" spans="2:17" x14ac:dyDescent="0.35">
      <c r="B16" s="6" t="s">
        <v>9069</v>
      </c>
      <c r="C16" s="2">
        <v>1791340.4513999999</v>
      </c>
    </row>
    <row r="22" spans="2:3" x14ac:dyDescent="0.35">
      <c r="B22" s="5" t="s">
        <v>9068</v>
      </c>
      <c r="C22" t="s">
        <v>9070</v>
      </c>
    </row>
    <row r="23" spans="2:3" x14ac:dyDescent="0.35">
      <c r="B23" s="6" t="s">
        <v>305</v>
      </c>
      <c r="C23" s="2">
        <v>29690.474999999991</v>
      </c>
    </row>
    <row r="24" spans="2:3" x14ac:dyDescent="0.35">
      <c r="B24" s="6" t="s">
        <v>1154</v>
      </c>
      <c r="C24" s="2">
        <v>32064.454999999998</v>
      </c>
    </row>
    <row r="25" spans="2:3" x14ac:dyDescent="0.35">
      <c r="B25" s="6" t="s">
        <v>190</v>
      </c>
      <c r="C25" s="2">
        <v>33596.334999999999</v>
      </c>
    </row>
    <row r="26" spans="2:3" x14ac:dyDescent="0.35">
      <c r="B26" s="6" t="s">
        <v>439</v>
      </c>
      <c r="C26" s="2">
        <v>33655.578999999998</v>
      </c>
    </row>
    <row r="27" spans="2:3" x14ac:dyDescent="0.35">
      <c r="B27" s="6" t="s">
        <v>225</v>
      </c>
      <c r="C27" s="2">
        <v>34810.359999999993</v>
      </c>
    </row>
    <row r="28" spans="2:3" x14ac:dyDescent="0.35">
      <c r="B28" s="6" t="s">
        <v>1280</v>
      </c>
      <c r="C28" s="2">
        <v>35324.936999999998</v>
      </c>
    </row>
    <row r="29" spans="2:3" x14ac:dyDescent="0.35">
      <c r="B29" s="6" t="s">
        <v>1021</v>
      </c>
      <c r="C29" s="2">
        <v>35970.6</v>
      </c>
    </row>
    <row r="30" spans="2:3" x14ac:dyDescent="0.35">
      <c r="B30" s="6" t="s">
        <v>195</v>
      </c>
      <c r="C30" s="2">
        <v>36905.740999999995</v>
      </c>
    </row>
    <row r="31" spans="2:3" x14ac:dyDescent="0.35">
      <c r="B31" s="6" t="s">
        <v>1306</v>
      </c>
      <c r="C31" s="2">
        <v>37608.779999999984</v>
      </c>
    </row>
    <row r="32" spans="2:3" x14ac:dyDescent="0.35">
      <c r="B32" s="6" t="s">
        <v>417</v>
      </c>
      <c r="C32" s="2">
        <v>38370.572</v>
      </c>
    </row>
    <row r="33" spans="2:3" x14ac:dyDescent="0.35">
      <c r="B33" s="6" t="s">
        <v>9069</v>
      </c>
      <c r="C33" s="2">
        <v>347997.83399999992</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E143"/>
  <sheetViews>
    <sheetView zoomScale="60" zoomScaleNormal="89" workbookViewId="0">
      <selection activeCell="AJ27" sqref="AJ27"/>
    </sheetView>
  </sheetViews>
  <sheetFormatPr defaultRowHeight="14.5" x14ac:dyDescent="0.35"/>
  <cols>
    <col min="1" max="1" width="15.36328125" bestFit="1" customWidth="1"/>
    <col min="2" max="2" width="14" bestFit="1" customWidth="1"/>
    <col min="3" max="3" width="12.08984375" bestFit="1" customWidth="1"/>
    <col min="4" max="4" width="8" bestFit="1" customWidth="1"/>
    <col min="5" max="5" width="10.81640625" bestFit="1" customWidth="1"/>
    <col min="12" max="12" width="13.08984375" bestFit="1" customWidth="1"/>
    <col min="13" max="13" width="15.1796875" bestFit="1" customWidth="1"/>
    <col min="14" max="14" width="19" bestFit="1" customWidth="1"/>
    <col min="15" max="15" width="18.08984375" bestFit="1" customWidth="1"/>
    <col min="16" max="16" width="16" bestFit="1" customWidth="1"/>
  </cols>
  <sheetData>
    <row r="3" spans="1:2" x14ac:dyDescent="0.35">
      <c r="A3" s="5" t="s">
        <v>9068</v>
      </c>
      <c r="B3" t="s">
        <v>9080</v>
      </c>
    </row>
    <row r="4" spans="1:2" x14ac:dyDescent="0.35">
      <c r="A4" s="6" t="s">
        <v>433</v>
      </c>
      <c r="B4">
        <v>3.1052631578947367</v>
      </c>
    </row>
    <row r="5" spans="1:2" x14ac:dyDescent="0.35">
      <c r="A5" s="6" t="s">
        <v>746</v>
      </c>
      <c r="B5">
        <v>3.3695652173913042</v>
      </c>
    </row>
    <row r="6" spans="1:2" x14ac:dyDescent="0.35">
      <c r="A6" s="6" t="s">
        <v>417</v>
      </c>
      <c r="B6">
        <v>3.4117647058823528</v>
      </c>
    </row>
    <row r="7" spans="1:2" x14ac:dyDescent="0.35">
      <c r="A7" s="6" t="s">
        <v>195</v>
      </c>
      <c r="B7">
        <v>3.48</v>
      </c>
    </row>
    <row r="8" spans="1:2" x14ac:dyDescent="0.35">
      <c r="A8" s="6" t="s">
        <v>493</v>
      </c>
      <c r="B8">
        <v>3.4857142857142858</v>
      </c>
    </row>
    <row r="9" spans="1:2" x14ac:dyDescent="0.35">
      <c r="A9" s="6" t="s">
        <v>1348</v>
      </c>
      <c r="B9">
        <v>3.5098039215686274</v>
      </c>
    </row>
    <row r="10" spans="1:2" x14ac:dyDescent="0.35">
      <c r="A10" s="6" t="s">
        <v>2247</v>
      </c>
      <c r="B10">
        <v>3.5263157894736841</v>
      </c>
    </row>
    <row r="11" spans="1:2" x14ac:dyDescent="0.35">
      <c r="A11" s="6" t="s">
        <v>148</v>
      </c>
      <c r="B11">
        <v>3.5416666666666665</v>
      </c>
    </row>
    <row r="12" spans="1:2" x14ac:dyDescent="0.35">
      <c r="A12" s="6" t="s">
        <v>924</v>
      </c>
      <c r="B12">
        <v>3.5434782608695654</v>
      </c>
    </row>
    <row r="13" spans="1:2" x14ac:dyDescent="0.35">
      <c r="A13" s="6" t="s">
        <v>795</v>
      </c>
      <c r="B13">
        <v>3.5609756097560976</v>
      </c>
    </row>
    <row r="14" spans="1:2" x14ac:dyDescent="0.35">
      <c r="A14" s="6" t="s">
        <v>9069</v>
      </c>
      <c r="B14">
        <v>3.4577114427860698</v>
      </c>
    </row>
    <row r="22" spans="1:5" x14ac:dyDescent="0.35">
      <c r="A22" s="5" t="s">
        <v>9081</v>
      </c>
      <c r="B22" s="5" t="s">
        <v>9082</v>
      </c>
    </row>
    <row r="23" spans="1:5" x14ac:dyDescent="0.35">
      <c r="A23" s="5" t="s">
        <v>9068</v>
      </c>
      <c r="B23" t="s">
        <v>36</v>
      </c>
      <c r="C23" t="s">
        <v>52</v>
      </c>
      <c r="D23" t="s">
        <v>68</v>
      </c>
      <c r="E23" t="s">
        <v>9069</v>
      </c>
    </row>
    <row r="24" spans="1:5" x14ac:dyDescent="0.35">
      <c r="A24" s="6" t="s">
        <v>230</v>
      </c>
      <c r="B24">
        <v>20</v>
      </c>
      <c r="C24">
        <v>94</v>
      </c>
      <c r="D24">
        <v>29</v>
      </c>
      <c r="E24">
        <v>143</v>
      </c>
    </row>
    <row r="25" spans="1:5" x14ac:dyDescent="0.35">
      <c r="A25" s="6" t="s">
        <v>363</v>
      </c>
      <c r="B25">
        <v>14</v>
      </c>
      <c r="C25">
        <v>97</v>
      </c>
      <c r="D25">
        <v>33</v>
      </c>
      <c r="E25">
        <v>144</v>
      </c>
    </row>
    <row r="26" spans="1:5" x14ac:dyDescent="0.35">
      <c r="A26" s="6" t="s">
        <v>521</v>
      </c>
      <c r="B26">
        <v>23</v>
      </c>
      <c r="C26">
        <v>92</v>
      </c>
      <c r="D26">
        <v>28</v>
      </c>
      <c r="E26">
        <v>143</v>
      </c>
    </row>
    <row r="27" spans="1:5" x14ac:dyDescent="0.35">
      <c r="A27" s="6" t="s">
        <v>461</v>
      </c>
      <c r="B27">
        <v>23</v>
      </c>
      <c r="C27">
        <v>86</v>
      </c>
      <c r="D27">
        <v>31</v>
      </c>
      <c r="E27">
        <v>140</v>
      </c>
    </row>
    <row r="28" spans="1:5" x14ac:dyDescent="0.35">
      <c r="A28" s="6" t="s">
        <v>421</v>
      </c>
      <c r="B28">
        <v>32</v>
      </c>
      <c r="C28">
        <v>87</v>
      </c>
      <c r="D28">
        <v>25</v>
      </c>
      <c r="E28">
        <v>144</v>
      </c>
    </row>
    <row r="29" spans="1:5" x14ac:dyDescent="0.35">
      <c r="A29" s="6" t="s">
        <v>646</v>
      </c>
      <c r="B29">
        <v>22</v>
      </c>
      <c r="C29">
        <v>85</v>
      </c>
      <c r="D29">
        <v>36</v>
      </c>
      <c r="E29">
        <v>143</v>
      </c>
    </row>
    <row r="30" spans="1:5" x14ac:dyDescent="0.35">
      <c r="A30" s="6" t="s">
        <v>101</v>
      </c>
      <c r="B30">
        <v>23</v>
      </c>
      <c r="C30">
        <v>102</v>
      </c>
      <c r="D30">
        <v>23</v>
      </c>
      <c r="E30">
        <v>148</v>
      </c>
    </row>
    <row r="31" spans="1:5" x14ac:dyDescent="0.35">
      <c r="A31" s="6" t="s">
        <v>171</v>
      </c>
      <c r="B31">
        <v>24</v>
      </c>
      <c r="C31">
        <v>88</v>
      </c>
      <c r="D31">
        <v>29</v>
      </c>
      <c r="E31">
        <v>141</v>
      </c>
    </row>
    <row r="32" spans="1:5" x14ac:dyDescent="0.35">
      <c r="A32" s="6" t="s">
        <v>141</v>
      </c>
      <c r="B32">
        <v>18</v>
      </c>
      <c r="C32">
        <v>89</v>
      </c>
      <c r="D32">
        <v>33</v>
      </c>
      <c r="E32">
        <v>140</v>
      </c>
    </row>
    <row r="33" spans="1:5" x14ac:dyDescent="0.35">
      <c r="A33" s="6" t="s">
        <v>319</v>
      </c>
      <c r="B33">
        <v>23</v>
      </c>
      <c r="C33">
        <v>88</v>
      </c>
      <c r="D33">
        <v>28</v>
      </c>
      <c r="E33">
        <v>139</v>
      </c>
    </row>
    <row r="34" spans="1:5" x14ac:dyDescent="0.35">
      <c r="A34" s="6" t="s">
        <v>156</v>
      </c>
      <c r="B34">
        <v>18</v>
      </c>
      <c r="C34">
        <v>91</v>
      </c>
      <c r="D34">
        <v>30</v>
      </c>
      <c r="E34">
        <v>139</v>
      </c>
    </row>
    <row r="35" spans="1:5" x14ac:dyDescent="0.35">
      <c r="A35" s="6" t="s">
        <v>9069</v>
      </c>
      <c r="B35">
        <v>240</v>
      </c>
      <c r="C35">
        <v>999</v>
      </c>
      <c r="D35">
        <v>325</v>
      </c>
      <c r="E35">
        <v>1564</v>
      </c>
    </row>
    <row r="42" spans="1:5" x14ac:dyDescent="0.35">
      <c r="B42" s="5" t="s">
        <v>9068</v>
      </c>
      <c r="C42" t="s">
        <v>9070</v>
      </c>
    </row>
    <row r="43" spans="1:5" x14ac:dyDescent="0.35">
      <c r="B43" s="6" t="s">
        <v>36</v>
      </c>
      <c r="C43">
        <v>9468818.8060999718</v>
      </c>
    </row>
    <row r="44" spans="1:5" x14ac:dyDescent="0.35">
      <c r="B44" s="6" t="s">
        <v>68</v>
      </c>
      <c r="C44">
        <v>2019213.4657999992</v>
      </c>
    </row>
    <row r="45" spans="1:5" x14ac:dyDescent="0.35">
      <c r="B45" s="6" t="s">
        <v>9069</v>
      </c>
      <c r="C45">
        <v>11488032.27189997</v>
      </c>
    </row>
    <row r="56" spans="2:3" x14ac:dyDescent="0.35">
      <c r="B56" s="5" t="s">
        <v>9</v>
      </c>
      <c r="C56" t="s">
        <v>9072</v>
      </c>
    </row>
    <row r="58" spans="2:3" x14ac:dyDescent="0.35">
      <c r="B58" s="5" t="s">
        <v>9068</v>
      </c>
      <c r="C58" t="s">
        <v>9070</v>
      </c>
    </row>
    <row r="59" spans="2:3" x14ac:dyDescent="0.35">
      <c r="B59" s="6" t="s">
        <v>55</v>
      </c>
      <c r="C59" s="2">
        <v>2173815.0809999979</v>
      </c>
    </row>
    <row r="60" spans="2:3" x14ac:dyDescent="0.35">
      <c r="B60" s="6" t="s">
        <v>64</v>
      </c>
      <c r="C60" s="2">
        <v>2406800.0616000029</v>
      </c>
    </row>
    <row r="61" spans="2:3" x14ac:dyDescent="0.35">
      <c r="B61" s="6" t="s">
        <v>39</v>
      </c>
      <c r="C61" s="2">
        <v>2258853.3151000049</v>
      </c>
    </row>
    <row r="62" spans="2:3" x14ac:dyDescent="0.35">
      <c r="B62" s="6" t="s">
        <v>45</v>
      </c>
      <c r="C62" s="2">
        <v>2466566.0642999983</v>
      </c>
    </row>
    <row r="63" spans="2:3" x14ac:dyDescent="0.35">
      <c r="B63" s="6" t="s">
        <v>27</v>
      </c>
      <c r="C63" s="2">
        <v>2181997.7499000034</v>
      </c>
    </row>
    <row r="64" spans="2:3" x14ac:dyDescent="0.35">
      <c r="B64" s="6" t="s">
        <v>9069</v>
      </c>
      <c r="C64" s="2">
        <v>11488032.271900008</v>
      </c>
    </row>
    <row r="70" spans="2:3" x14ac:dyDescent="0.35">
      <c r="B70" s="5" t="s">
        <v>9068</v>
      </c>
      <c r="C70" t="s">
        <v>9070</v>
      </c>
    </row>
    <row r="71" spans="2:3" x14ac:dyDescent="0.35">
      <c r="B71" s="6" t="s">
        <v>9083</v>
      </c>
      <c r="C71" s="2"/>
    </row>
    <row r="72" spans="2:3" x14ac:dyDescent="0.35">
      <c r="B72" s="14" t="s">
        <v>9095</v>
      </c>
      <c r="C72" s="2"/>
    </row>
    <row r="73" spans="2:3" x14ac:dyDescent="0.35">
      <c r="B73" s="15" t="s">
        <v>9099</v>
      </c>
      <c r="C73" s="2">
        <v>73744.125</v>
      </c>
    </row>
    <row r="74" spans="2:3" x14ac:dyDescent="0.35">
      <c r="B74" s="15" t="s">
        <v>9100</v>
      </c>
      <c r="C74" s="2">
        <v>129297.85240000002</v>
      </c>
    </row>
    <row r="75" spans="2:3" x14ac:dyDescent="0.35">
      <c r="B75" s="15" t="s">
        <v>9101</v>
      </c>
      <c r="C75" s="2">
        <v>98322.402999999991</v>
      </c>
    </row>
    <row r="76" spans="2:3" x14ac:dyDescent="0.35">
      <c r="B76" s="15" t="s">
        <v>9102</v>
      </c>
      <c r="C76" s="2">
        <v>203832.62200000006</v>
      </c>
    </row>
    <row r="77" spans="2:3" x14ac:dyDescent="0.35">
      <c r="B77" s="6" t="s">
        <v>9084</v>
      </c>
      <c r="C77" s="2"/>
    </row>
    <row r="78" spans="2:3" x14ac:dyDescent="0.35">
      <c r="B78" s="14" t="s">
        <v>9095</v>
      </c>
      <c r="C78" s="2"/>
    </row>
    <row r="79" spans="2:3" x14ac:dyDescent="0.35">
      <c r="B79" s="15" t="s">
        <v>9099</v>
      </c>
      <c r="C79" s="2">
        <v>19603.207999999995</v>
      </c>
    </row>
    <row r="80" spans="2:3" x14ac:dyDescent="0.35">
      <c r="B80" s="15" t="s">
        <v>9100</v>
      </c>
      <c r="C80" s="2">
        <v>52934.738999999987</v>
      </c>
    </row>
    <row r="81" spans="2:3" x14ac:dyDescent="0.35">
      <c r="B81" s="15" t="s">
        <v>9101</v>
      </c>
      <c r="C81" s="2">
        <v>104344.62100000004</v>
      </c>
    </row>
    <row r="82" spans="2:3" x14ac:dyDescent="0.35">
      <c r="B82" s="15" t="s">
        <v>9102</v>
      </c>
      <c r="C82" s="2">
        <v>87762.984399999943</v>
      </c>
    </row>
    <row r="83" spans="2:3" x14ac:dyDescent="0.35">
      <c r="B83" s="6" t="s">
        <v>9085</v>
      </c>
      <c r="C83" s="2"/>
    </row>
    <row r="84" spans="2:3" x14ac:dyDescent="0.35">
      <c r="B84" s="14" t="s">
        <v>9095</v>
      </c>
      <c r="C84" s="2"/>
    </row>
    <row r="85" spans="2:3" x14ac:dyDescent="0.35">
      <c r="B85" s="15" t="s">
        <v>9099</v>
      </c>
      <c r="C85" s="2">
        <v>292309.55300000007</v>
      </c>
    </row>
    <row r="86" spans="2:3" x14ac:dyDescent="0.35">
      <c r="B86" s="15" t="s">
        <v>9100</v>
      </c>
      <c r="C86" s="2">
        <v>199589.64479999998</v>
      </c>
    </row>
    <row r="87" spans="2:3" x14ac:dyDescent="0.35">
      <c r="B87" s="15" t="s">
        <v>9101</v>
      </c>
      <c r="C87" s="2">
        <v>237420.08699999994</v>
      </c>
    </row>
    <row r="88" spans="2:3" x14ac:dyDescent="0.35">
      <c r="B88" s="15" t="s">
        <v>9102</v>
      </c>
      <c r="C88" s="2">
        <v>251524.68759999995</v>
      </c>
    </row>
    <row r="89" spans="2:3" x14ac:dyDescent="0.35">
      <c r="B89" s="6" t="s">
        <v>9086</v>
      </c>
      <c r="C89" s="2"/>
    </row>
    <row r="90" spans="2:3" x14ac:dyDescent="0.35">
      <c r="B90" s="14" t="s">
        <v>9096</v>
      </c>
      <c r="C90" s="2"/>
    </row>
    <row r="91" spans="2:3" x14ac:dyDescent="0.35">
      <c r="B91" s="15" t="s">
        <v>9099</v>
      </c>
      <c r="C91" s="2">
        <v>146422.99699999997</v>
      </c>
    </row>
    <row r="92" spans="2:3" x14ac:dyDescent="0.35">
      <c r="B92" s="15" t="s">
        <v>9100</v>
      </c>
      <c r="C92" s="2">
        <v>143593.7465000001</v>
      </c>
    </row>
    <row r="93" spans="2:3" x14ac:dyDescent="0.35">
      <c r="B93" s="15" t="s">
        <v>9101</v>
      </c>
      <c r="C93" s="2">
        <v>191368.69899999994</v>
      </c>
    </row>
    <row r="94" spans="2:3" x14ac:dyDescent="0.35">
      <c r="B94" s="15" t="s">
        <v>9102</v>
      </c>
      <c r="C94" s="2">
        <v>146195.9259</v>
      </c>
    </row>
    <row r="95" spans="2:3" x14ac:dyDescent="0.35">
      <c r="B95" s="6" t="s">
        <v>9087</v>
      </c>
      <c r="C95" s="2"/>
    </row>
    <row r="96" spans="2:3" x14ac:dyDescent="0.35">
      <c r="B96" s="14" t="s">
        <v>9096</v>
      </c>
      <c r="C96" s="2"/>
    </row>
    <row r="97" spans="2:3" x14ac:dyDescent="0.35">
      <c r="B97" s="15" t="s">
        <v>9099</v>
      </c>
      <c r="C97" s="2">
        <v>117540.55899999998</v>
      </c>
    </row>
    <row r="98" spans="2:3" x14ac:dyDescent="0.35">
      <c r="B98" s="15" t="s">
        <v>9100</v>
      </c>
      <c r="C98" s="2">
        <v>167456.82049999997</v>
      </c>
    </row>
    <row r="99" spans="2:3" x14ac:dyDescent="0.35">
      <c r="B99" s="15" t="s">
        <v>9101</v>
      </c>
      <c r="C99" s="2">
        <v>296416.97800000018</v>
      </c>
    </row>
    <row r="100" spans="2:3" x14ac:dyDescent="0.35">
      <c r="B100" s="15" t="s">
        <v>9102</v>
      </c>
      <c r="C100" s="2">
        <v>216459.76100000012</v>
      </c>
    </row>
    <row r="101" spans="2:3" x14ac:dyDescent="0.35">
      <c r="B101" s="6" t="s">
        <v>9088</v>
      </c>
      <c r="C101" s="2"/>
    </row>
    <row r="102" spans="2:3" x14ac:dyDescent="0.35">
      <c r="B102" s="14" t="s">
        <v>9096</v>
      </c>
      <c r="C102" s="2"/>
    </row>
    <row r="103" spans="2:3" x14ac:dyDescent="0.35">
      <c r="B103" s="15" t="s">
        <v>9099</v>
      </c>
      <c r="C103" s="2">
        <v>170963.46439999997</v>
      </c>
    </row>
    <row r="104" spans="2:3" x14ac:dyDescent="0.35">
      <c r="B104" s="15" t="s">
        <v>9100</v>
      </c>
      <c r="C104" s="2">
        <v>96522.287999999971</v>
      </c>
    </row>
    <row r="105" spans="2:3" x14ac:dyDescent="0.35">
      <c r="B105" s="15" t="s">
        <v>9101</v>
      </c>
      <c r="C105" s="2">
        <v>185399.31200000006</v>
      </c>
    </row>
    <row r="106" spans="2:3" x14ac:dyDescent="0.35">
      <c r="B106" s="15" t="s">
        <v>9102</v>
      </c>
      <c r="C106" s="2">
        <v>267986.17610000016</v>
      </c>
    </row>
    <row r="107" spans="2:3" x14ac:dyDescent="0.35">
      <c r="B107" s="6" t="s">
        <v>9089</v>
      </c>
      <c r="C107" s="2"/>
    </row>
    <row r="108" spans="2:3" x14ac:dyDescent="0.35">
      <c r="B108" s="14" t="s">
        <v>9097</v>
      </c>
      <c r="C108" s="2"/>
    </row>
    <row r="109" spans="2:3" x14ac:dyDescent="0.35">
      <c r="B109" s="15" t="s">
        <v>9099</v>
      </c>
      <c r="C109" s="2">
        <v>158392.55899999995</v>
      </c>
    </row>
    <row r="110" spans="2:3" x14ac:dyDescent="0.35">
      <c r="B110" s="15" t="s">
        <v>9100</v>
      </c>
      <c r="C110" s="2">
        <v>149333.72700000001</v>
      </c>
    </row>
    <row r="111" spans="2:3" x14ac:dyDescent="0.35">
      <c r="B111" s="15" t="s">
        <v>9101</v>
      </c>
      <c r="C111" s="2">
        <v>180687.70299999995</v>
      </c>
    </row>
    <row r="112" spans="2:3" x14ac:dyDescent="0.35">
      <c r="B112" s="15" t="s">
        <v>9102</v>
      </c>
      <c r="C112" s="2">
        <v>213810.04200000007</v>
      </c>
    </row>
    <row r="113" spans="2:3" x14ac:dyDescent="0.35">
      <c r="B113" s="6" t="s">
        <v>9090</v>
      </c>
      <c r="C113" s="2"/>
    </row>
    <row r="114" spans="2:3" x14ac:dyDescent="0.35">
      <c r="B114" s="14" t="s">
        <v>9097</v>
      </c>
      <c r="C114" s="2"/>
    </row>
    <row r="115" spans="2:3" x14ac:dyDescent="0.35">
      <c r="B115" s="15" t="s">
        <v>9099</v>
      </c>
      <c r="C115" s="2">
        <v>137450.20350000003</v>
      </c>
    </row>
    <row r="116" spans="2:3" x14ac:dyDescent="0.35">
      <c r="B116" s="15" t="s">
        <v>9100</v>
      </c>
      <c r="C116" s="2">
        <v>186724.54060000001</v>
      </c>
    </row>
    <row r="117" spans="2:3" x14ac:dyDescent="0.35">
      <c r="B117" s="15" t="s">
        <v>9101</v>
      </c>
      <c r="C117" s="2">
        <v>160060.50609999988</v>
      </c>
    </row>
    <row r="118" spans="2:3" x14ac:dyDescent="0.35">
      <c r="B118" s="15" t="s">
        <v>9102</v>
      </c>
      <c r="C118" s="2">
        <v>393875.72599999967</v>
      </c>
    </row>
    <row r="119" spans="2:3" x14ac:dyDescent="0.35">
      <c r="B119" s="6" t="s">
        <v>9091</v>
      </c>
      <c r="C119" s="2"/>
    </row>
    <row r="120" spans="2:3" x14ac:dyDescent="0.35">
      <c r="B120" s="14" t="s">
        <v>9097</v>
      </c>
      <c r="C120" s="2"/>
    </row>
    <row r="121" spans="2:3" x14ac:dyDescent="0.35">
      <c r="B121" s="15" t="s">
        <v>9099</v>
      </c>
      <c r="C121" s="2">
        <v>417139.72159999999</v>
      </c>
    </row>
    <row r="122" spans="2:3" x14ac:dyDescent="0.35">
      <c r="B122" s="15" t="s">
        <v>9100</v>
      </c>
      <c r="C122" s="2">
        <v>334991.3780000002</v>
      </c>
    </row>
    <row r="123" spans="2:3" x14ac:dyDescent="0.35">
      <c r="B123" s="15" t="s">
        <v>9101</v>
      </c>
      <c r="C123" s="2">
        <v>346144.09050000046</v>
      </c>
    </row>
    <row r="124" spans="2:3" x14ac:dyDescent="0.35">
      <c r="B124" s="15" t="s">
        <v>9102</v>
      </c>
      <c r="C124" s="2">
        <v>417519.85599999985</v>
      </c>
    </row>
    <row r="125" spans="2:3" x14ac:dyDescent="0.35">
      <c r="B125" s="6" t="s">
        <v>9092</v>
      </c>
      <c r="C125" s="2"/>
    </row>
    <row r="126" spans="2:3" x14ac:dyDescent="0.35">
      <c r="B126" s="14" t="s">
        <v>9098</v>
      </c>
      <c r="C126" s="2"/>
    </row>
    <row r="127" spans="2:3" x14ac:dyDescent="0.35">
      <c r="B127" s="15" t="s">
        <v>9099</v>
      </c>
      <c r="C127" s="2">
        <v>158994.93100000001</v>
      </c>
    </row>
    <row r="128" spans="2:3" x14ac:dyDescent="0.35">
      <c r="B128" s="15" t="s">
        <v>9100</v>
      </c>
      <c r="C128" s="2">
        <v>140458.93350000001</v>
      </c>
    </row>
    <row r="129" spans="2:3" x14ac:dyDescent="0.35">
      <c r="B129" s="15" t="s">
        <v>9101</v>
      </c>
      <c r="C129" s="2">
        <v>300826.25899999996</v>
      </c>
    </row>
    <row r="130" spans="2:3" x14ac:dyDescent="0.35">
      <c r="B130" s="15" t="s">
        <v>9102</v>
      </c>
      <c r="C130" s="2">
        <v>397186.51360000012</v>
      </c>
    </row>
    <row r="131" spans="2:3" x14ac:dyDescent="0.35">
      <c r="B131" s="6" t="s">
        <v>9093</v>
      </c>
      <c r="C131" s="2"/>
    </row>
    <row r="132" spans="2:3" x14ac:dyDescent="0.35">
      <c r="B132" s="14" t="s">
        <v>9098</v>
      </c>
      <c r="C132" s="2"/>
    </row>
    <row r="133" spans="2:3" x14ac:dyDescent="0.35">
      <c r="B133" s="15" t="s">
        <v>9099</v>
      </c>
      <c r="C133" s="2">
        <v>383642.55969999987</v>
      </c>
    </row>
    <row r="134" spans="2:3" x14ac:dyDescent="0.35">
      <c r="B134" s="15" t="s">
        <v>9100</v>
      </c>
      <c r="C134" s="2">
        <v>376714.51369999989</v>
      </c>
    </row>
    <row r="135" spans="2:3" x14ac:dyDescent="0.35">
      <c r="B135" s="15" t="s">
        <v>9101</v>
      </c>
      <c r="C135" s="2">
        <v>389646.52860000019</v>
      </c>
    </row>
    <row r="136" spans="2:3" x14ac:dyDescent="0.35">
      <c r="B136" s="15" t="s">
        <v>9102</v>
      </c>
      <c r="C136" s="2">
        <v>599996.23019999976</v>
      </c>
    </row>
    <row r="137" spans="2:3" x14ac:dyDescent="0.35">
      <c r="B137" s="6" t="s">
        <v>9094</v>
      </c>
      <c r="C137" s="2"/>
    </row>
    <row r="138" spans="2:3" x14ac:dyDescent="0.35">
      <c r="B138" s="14" t="s">
        <v>9098</v>
      </c>
      <c r="C138" s="2"/>
    </row>
    <row r="139" spans="2:3" x14ac:dyDescent="0.35">
      <c r="B139" s="15" t="s">
        <v>9099</v>
      </c>
      <c r="C139" s="2">
        <v>392050.0535000001</v>
      </c>
    </row>
    <row r="140" spans="2:3" x14ac:dyDescent="0.35">
      <c r="B140" s="15" t="s">
        <v>9100</v>
      </c>
      <c r="C140" s="2">
        <v>407283.19560000015</v>
      </c>
    </row>
    <row r="141" spans="2:3" x14ac:dyDescent="0.35">
      <c r="B141" s="15" t="s">
        <v>9101</v>
      </c>
      <c r="C141" s="2">
        <v>559420.16899999988</v>
      </c>
    </row>
    <row r="142" spans="2:3" x14ac:dyDescent="0.35">
      <c r="B142" s="15" t="s">
        <v>9102</v>
      </c>
      <c r="C142" s="2">
        <v>388669.07659999985</v>
      </c>
    </row>
    <row r="143" spans="2:3" x14ac:dyDescent="0.35">
      <c r="B143" s="6" t="s">
        <v>9069</v>
      </c>
      <c r="C143" s="2">
        <v>11488032.2719</v>
      </c>
    </row>
  </sheetData>
  <pageMargins left="0.7" right="0.7" top="0.75" bottom="0.75" header="0.3" footer="0.3"/>
  <pageSetup paperSize="9" orientation="portrait" r:id="rId6"/>
  <drawing r:id="rId7"/>
  <extLst>
    <ext xmlns:x15="http://schemas.microsoft.com/office/spreadsheetml/2010/11/main" uri="{7E03D99C-DC04-49d9-9315-930204A7B6E9}">
      <x15:timelineRefs>
        <x15:timelineRef r:id="rId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46EEC-0A3B-42E2-ADD4-4E901F7AA3D0}">
  <dimension ref="AA1:AX55"/>
  <sheetViews>
    <sheetView showGridLines="0" zoomScale="41" zoomScaleNormal="35" workbookViewId="0">
      <selection activeCell="AJ27" sqref="AJ27"/>
    </sheetView>
  </sheetViews>
  <sheetFormatPr defaultRowHeight="14.5" x14ac:dyDescent="0.35"/>
  <cols>
    <col min="1" max="33" width="8.7265625" style="16"/>
    <col min="34" max="34" width="16.54296875" style="16" bestFit="1" customWidth="1"/>
    <col min="35" max="35" width="10.08984375" style="16" bestFit="1" customWidth="1"/>
    <col min="36" max="47" width="8.7265625" style="16"/>
    <col min="48" max="48" width="19.7265625" style="16" bestFit="1" customWidth="1"/>
    <col min="49" max="49" width="13" style="16" bestFit="1" customWidth="1"/>
    <col min="50" max="16384" width="8.7265625" style="16"/>
  </cols>
  <sheetData>
    <row r="1" spans="32:50" x14ac:dyDescent="0.35">
      <c r="AK1" s="17"/>
      <c r="AL1" s="17"/>
      <c r="AM1" s="17"/>
      <c r="AN1" s="17"/>
    </row>
    <row r="2" spans="32:50" x14ac:dyDescent="0.35">
      <c r="AK2" s="17"/>
      <c r="AL2" s="17"/>
      <c r="AM2" s="17"/>
      <c r="AN2" s="17"/>
      <c r="AV2" s="17"/>
      <c r="AW2" s="17"/>
    </row>
    <row r="3" spans="32:50" ht="14.5" customHeight="1" x14ac:dyDescent="0.35">
      <c r="AK3" s="17"/>
      <c r="AL3" s="17"/>
      <c r="AM3" s="17"/>
      <c r="AN3" s="17"/>
      <c r="AV3" s="20" t="s">
        <v>9073</v>
      </c>
      <c r="AW3" s="20" t="s">
        <v>9074</v>
      </c>
    </row>
    <row r="4" spans="32:50" ht="14.5" customHeight="1" x14ac:dyDescent="0.35">
      <c r="AK4" s="17"/>
      <c r="AL4" s="17"/>
      <c r="AM4" s="17"/>
      <c r="AN4" s="17"/>
      <c r="AV4" s="20" t="s">
        <v>9075</v>
      </c>
      <c r="AW4" s="21">
        <f>SUM(Sheet1!U:U)</f>
        <v>11488032.271899991</v>
      </c>
    </row>
    <row r="5" spans="32:50" ht="14.5" customHeight="1" x14ac:dyDescent="0.35">
      <c r="AF5" s="18"/>
      <c r="AK5" s="17"/>
      <c r="AL5" s="17"/>
      <c r="AM5" s="17"/>
      <c r="AN5" s="17"/>
      <c r="AV5" s="20" t="s">
        <v>9076</v>
      </c>
      <c r="AW5" s="20">
        <f>SUM(Sheet1!R:R)</f>
        <v>577615.50633874862</v>
      </c>
    </row>
    <row r="6" spans="32:50" ht="14.5" customHeight="1" x14ac:dyDescent="0.35">
      <c r="AK6" s="17"/>
      <c r="AL6" s="17"/>
      <c r="AM6" s="17"/>
      <c r="AN6" s="17"/>
      <c r="AV6" s="20" t="s">
        <v>9077</v>
      </c>
      <c r="AW6" s="20">
        <f>ROWS(_xlfn.UNIQUE(Table1[Vendor ID]))</f>
        <v>143</v>
      </c>
      <c r="AX6" s="17"/>
    </row>
    <row r="7" spans="32:50" ht="14.5" customHeight="1" x14ac:dyDescent="0.35">
      <c r="AK7" s="17"/>
      <c r="AL7" s="17"/>
      <c r="AM7" s="17"/>
      <c r="AN7" s="17"/>
      <c r="AV7" s="20" t="s">
        <v>9078</v>
      </c>
      <c r="AW7" s="21">
        <f>AVERAGE(Sheet1!M:M)</f>
        <v>3.9579747848709226</v>
      </c>
      <c r="AX7" s="17"/>
    </row>
    <row r="8" spans="32:50" ht="14.5" customHeight="1" x14ac:dyDescent="0.35">
      <c r="AK8" s="17"/>
      <c r="AL8" s="17"/>
      <c r="AM8" s="17"/>
      <c r="AN8" s="17"/>
      <c r="AV8" s="17"/>
      <c r="AW8" s="17"/>
      <c r="AX8" s="17"/>
    </row>
    <row r="9" spans="32:50" ht="14.5" customHeight="1" x14ac:dyDescent="0.35">
      <c r="AK9" s="17"/>
      <c r="AL9" s="17"/>
      <c r="AM9" s="17"/>
      <c r="AN9" s="17"/>
      <c r="AV9" s="17"/>
      <c r="AW9" s="17"/>
      <c r="AX9" s="17"/>
    </row>
    <row r="10" spans="32:50" ht="14.5" customHeight="1" x14ac:dyDescent="0.35">
      <c r="AK10" s="17"/>
      <c r="AL10" s="17"/>
      <c r="AM10" s="17"/>
      <c r="AN10" s="17"/>
      <c r="AV10" s="17"/>
      <c r="AW10" s="17"/>
      <c r="AX10" s="17"/>
    </row>
    <row r="11" spans="32:50" ht="14.5" customHeight="1" x14ac:dyDescent="0.35">
      <c r="AK11" s="17"/>
      <c r="AL11" s="17"/>
      <c r="AM11" s="17"/>
      <c r="AN11" s="17"/>
      <c r="AV11" s="17"/>
      <c r="AW11" s="17"/>
      <c r="AX11" s="17"/>
    </row>
    <row r="12" spans="32:50" ht="14.5" customHeight="1" x14ac:dyDescent="0.35">
      <c r="AH12" s="17"/>
      <c r="AI12" s="17"/>
      <c r="AJ12" s="17"/>
      <c r="AK12" s="17"/>
      <c r="AL12" s="17"/>
      <c r="AM12" s="17"/>
      <c r="AN12" s="17"/>
      <c r="AX12" s="17"/>
    </row>
    <row r="13" spans="32:50" x14ac:dyDescent="0.35">
      <c r="AH13" s="17"/>
      <c r="AI13" s="17"/>
      <c r="AJ13" s="17"/>
      <c r="AK13" s="17"/>
      <c r="AL13" s="17"/>
      <c r="AM13" s="17"/>
      <c r="AN13" s="17"/>
      <c r="AX13" s="17"/>
    </row>
    <row r="14" spans="32:50" x14ac:dyDescent="0.35">
      <c r="AH14" s="17"/>
      <c r="AI14" s="17"/>
      <c r="AJ14" s="17"/>
      <c r="AK14" s="17"/>
      <c r="AL14" s="17"/>
      <c r="AM14" s="17"/>
      <c r="AN14" s="17"/>
      <c r="AV14" s="17"/>
      <c r="AW14" s="17"/>
      <c r="AX14" s="17"/>
    </row>
    <row r="15" spans="32:50" x14ac:dyDescent="0.35">
      <c r="AH15" s="17"/>
      <c r="AI15" s="17"/>
      <c r="AJ15" s="17"/>
      <c r="AK15" s="17"/>
      <c r="AL15" s="17"/>
      <c r="AM15" s="17"/>
      <c r="AN15" s="17"/>
      <c r="AX15" s="17"/>
    </row>
    <row r="16" spans="32:50" x14ac:dyDescent="0.35">
      <c r="AH16" s="17"/>
      <c r="AI16" s="17"/>
      <c r="AJ16" s="17"/>
      <c r="AK16" s="17"/>
      <c r="AL16" s="17"/>
      <c r="AM16" s="17"/>
      <c r="AN16" s="17"/>
      <c r="AX16" s="17"/>
    </row>
    <row r="17" spans="27:50" x14ac:dyDescent="0.35">
      <c r="AH17" s="17"/>
      <c r="AI17" s="17"/>
      <c r="AJ17" s="17"/>
      <c r="AK17" s="17"/>
      <c r="AL17" s="17"/>
      <c r="AM17" s="17"/>
      <c r="AN17" s="17"/>
      <c r="AX17" s="17"/>
    </row>
    <row r="18" spans="27:50" x14ac:dyDescent="0.35">
      <c r="AH18" s="17" t="s">
        <v>9103</v>
      </c>
      <c r="AI18" s="17"/>
      <c r="AJ18" s="17"/>
      <c r="AK18" s="17"/>
      <c r="AL18" s="17"/>
      <c r="AM18" s="17"/>
      <c r="AN18" s="17"/>
      <c r="AX18" s="17"/>
    </row>
    <row r="19" spans="27:50" x14ac:dyDescent="0.35">
      <c r="AH19" s="17"/>
      <c r="AI19" s="17"/>
      <c r="AJ19" s="17"/>
      <c r="AK19" s="17"/>
      <c r="AL19" s="17"/>
      <c r="AM19" s="17"/>
      <c r="AN19" s="17"/>
    </row>
    <row r="22" spans="27:50" x14ac:dyDescent="0.35">
      <c r="AH22" s="22"/>
    </row>
    <row r="26" spans="27:50" x14ac:dyDescent="0.35">
      <c r="AA26" s="19"/>
      <c r="AB26" s="19"/>
      <c r="AC26" s="19"/>
      <c r="AD26" s="19"/>
      <c r="AE26" s="19"/>
      <c r="AF26" s="19"/>
      <c r="AG26" s="19"/>
      <c r="AH26" s="19"/>
      <c r="AI26" s="19"/>
      <c r="AJ26" s="19"/>
      <c r="AK26" s="19"/>
      <c r="AL26" s="19"/>
      <c r="AM26" s="19"/>
      <c r="AN26" s="19"/>
      <c r="AO26" s="19"/>
      <c r="AP26" s="19"/>
      <c r="AQ26" s="19"/>
      <c r="AR26" s="19"/>
      <c r="AS26" s="19"/>
      <c r="AT26" s="19"/>
      <c r="AU26" s="19"/>
      <c r="AV26" s="19"/>
      <c r="AW26" s="19"/>
    </row>
    <row r="27" spans="27:50" x14ac:dyDescent="0.35">
      <c r="AA27" s="19"/>
      <c r="AB27" s="19"/>
      <c r="AC27" s="19"/>
      <c r="AD27" s="19"/>
      <c r="AE27" s="19"/>
      <c r="AF27" s="19"/>
      <c r="AG27" s="19"/>
      <c r="AH27" s="19"/>
      <c r="AI27" s="19"/>
      <c r="AK27" s="19"/>
      <c r="AL27" s="19"/>
      <c r="AM27" s="19"/>
      <c r="AN27" s="19"/>
      <c r="AO27" s="19"/>
      <c r="AP27" s="19"/>
      <c r="AQ27" s="19"/>
      <c r="AR27" s="19"/>
      <c r="AS27" s="19"/>
      <c r="AT27" s="19"/>
      <c r="AU27" s="19"/>
      <c r="AV27" s="19"/>
      <c r="AW27" s="19"/>
    </row>
    <row r="28" spans="27:50" x14ac:dyDescent="0.35">
      <c r="AA28" s="19"/>
      <c r="AB28" s="19"/>
      <c r="AC28" s="19"/>
      <c r="AD28" s="19"/>
      <c r="AE28" s="19"/>
      <c r="AF28" s="19"/>
      <c r="AG28"/>
      <c r="AH28" s="19"/>
      <c r="AI28" s="19"/>
      <c r="AJ28" s="19"/>
      <c r="AK28" s="19"/>
      <c r="AL28" s="19"/>
      <c r="AM28" s="19"/>
      <c r="AN28" s="19"/>
      <c r="AO28" s="19"/>
      <c r="AP28" s="19"/>
      <c r="AQ28" s="19"/>
      <c r="AR28" s="19"/>
      <c r="AS28" s="19"/>
      <c r="AT28" s="19"/>
      <c r="AU28" s="19"/>
      <c r="AV28" s="19"/>
      <c r="AW28" s="19"/>
    </row>
    <row r="29" spans="27:50" x14ac:dyDescent="0.35">
      <c r="AA29" s="19"/>
      <c r="AB29" s="19"/>
      <c r="AC29" s="19"/>
      <c r="AD29" s="19"/>
      <c r="AE29" s="19"/>
      <c r="AF29" s="19"/>
      <c r="AG29" s="19"/>
      <c r="AH29" s="19"/>
      <c r="AI29" s="19"/>
      <c r="AJ29" s="19"/>
      <c r="AK29" s="19"/>
      <c r="AL29" s="19"/>
      <c r="AM29" s="19"/>
      <c r="AN29" s="19"/>
      <c r="AO29" s="19"/>
      <c r="AP29" s="19"/>
      <c r="AQ29" s="19"/>
      <c r="AR29" s="19"/>
      <c r="AS29" s="19"/>
      <c r="AT29" s="19"/>
      <c r="AU29" s="19"/>
      <c r="AV29" s="19"/>
      <c r="AW29" s="19"/>
    </row>
    <row r="30" spans="27:50" s="19" customFormat="1" x14ac:dyDescent="0.35"/>
    <row r="31" spans="27:50" s="19" customFormat="1" x14ac:dyDescent="0.35"/>
    <row r="32" spans="27:50" s="19" customFormat="1" x14ac:dyDescent="0.35"/>
    <row r="33" s="19" customFormat="1" x14ac:dyDescent="0.35"/>
    <row r="34" s="19" customFormat="1" x14ac:dyDescent="0.35"/>
    <row r="35" s="19" customFormat="1" x14ac:dyDescent="0.35"/>
    <row r="36" s="19" customFormat="1" x14ac:dyDescent="0.35"/>
    <row r="37" s="19" customFormat="1" x14ac:dyDescent="0.35"/>
    <row r="38" s="19" customFormat="1" x14ac:dyDescent="0.35"/>
    <row r="39" s="19" customFormat="1" x14ac:dyDescent="0.35"/>
    <row r="40" s="19" customFormat="1" x14ac:dyDescent="0.35"/>
    <row r="41" s="19" customFormat="1" x14ac:dyDescent="0.35"/>
    <row r="42" s="19" customFormat="1" x14ac:dyDescent="0.35"/>
    <row r="43" s="19" customFormat="1" x14ac:dyDescent="0.35"/>
    <row r="44" s="19" customFormat="1" x14ac:dyDescent="0.35"/>
    <row r="45" s="19" customFormat="1" x14ac:dyDescent="0.35"/>
    <row r="46" s="19" customFormat="1" x14ac:dyDescent="0.35"/>
    <row r="47" s="19" customFormat="1" x14ac:dyDescent="0.35"/>
    <row r="48" s="19" customFormat="1" x14ac:dyDescent="0.35"/>
    <row r="49" spans="27:49" s="19" customFormat="1" x14ac:dyDescent="0.35"/>
    <row r="50" spans="27:49" s="19" customFormat="1" x14ac:dyDescent="0.35"/>
    <row r="51" spans="27:49" s="19" customFormat="1" x14ac:dyDescent="0.35">
      <c r="AF51" s="16"/>
    </row>
    <row r="52" spans="27:49" s="19" customFormat="1" x14ac:dyDescent="0.35">
      <c r="AA52" s="16"/>
      <c r="AB52" s="16"/>
      <c r="AC52" s="16"/>
      <c r="AD52" s="16"/>
      <c r="AE52" s="16"/>
      <c r="AF52" s="16"/>
      <c r="AG52" s="16"/>
      <c r="AH52" s="16"/>
      <c r="AI52" s="16"/>
      <c r="AJ52" s="16"/>
      <c r="AK52" s="16"/>
      <c r="AL52" s="16"/>
      <c r="AM52" s="16"/>
      <c r="AN52" s="16"/>
      <c r="AO52" s="16"/>
      <c r="AP52" s="16"/>
      <c r="AQ52" s="16"/>
      <c r="AR52" s="16"/>
      <c r="AS52" s="16"/>
      <c r="AT52" s="16"/>
      <c r="AU52" s="16"/>
      <c r="AV52" s="16"/>
      <c r="AW52" s="16"/>
    </row>
    <row r="53" spans="27:49" s="19" customFormat="1" x14ac:dyDescent="0.35">
      <c r="AA53" s="16"/>
      <c r="AB53" s="16"/>
      <c r="AC53" s="16"/>
      <c r="AD53" s="16"/>
      <c r="AE53" s="16"/>
      <c r="AF53" s="16"/>
      <c r="AG53" s="16"/>
      <c r="AH53" s="16"/>
      <c r="AI53" s="16"/>
      <c r="AJ53" s="16"/>
      <c r="AK53" s="16"/>
      <c r="AL53" s="16"/>
      <c r="AM53" s="16"/>
      <c r="AN53" s="16"/>
      <c r="AO53" s="16"/>
      <c r="AP53" s="16"/>
      <c r="AQ53" s="16"/>
      <c r="AR53" s="16"/>
      <c r="AS53" s="16"/>
      <c r="AT53" s="16"/>
      <c r="AU53" s="16"/>
      <c r="AV53" s="16"/>
      <c r="AW53" s="16"/>
    </row>
    <row r="54" spans="27:49" s="19" customFormat="1" x14ac:dyDescent="0.35">
      <c r="AA54" s="16"/>
      <c r="AB54" s="16"/>
      <c r="AC54" s="16"/>
      <c r="AD54" s="16"/>
      <c r="AE54" s="16"/>
      <c r="AF54" s="16"/>
      <c r="AG54" s="16"/>
      <c r="AH54" s="16"/>
      <c r="AI54" s="16"/>
      <c r="AJ54" s="16"/>
      <c r="AK54" s="16"/>
      <c r="AL54" s="16"/>
      <c r="AM54" s="16"/>
      <c r="AN54" s="16"/>
      <c r="AO54" s="16"/>
      <c r="AP54" s="16"/>
      <c r="AQ54" s="16"/>
      <c r="AR54" s="16"/>
      <c r="AS54" s="16"/>
      <c r="AT54" s="16"/>
      <c r="AU54" s="16"/>
      <c r="AV54" s="16"/>
      <c r="AW54" s="16"/>
    </row>
    <row r="55" spans="27:49" s="19" customFormat="1" x14ac:dyDescent="0.35">
      <c r="AA55" s="16"/>
      <c r="AB55" s="16"/>
      <c r="AC55" s="16"/>
      <c r="AD55" s="16"/>
      <c r="AE55" s="16"/>
      <c r="AF55" s="16"/>
      <c r="AG55" s="16"/>
      <c r="AH55" s="16"/>
      <c r="AI55" s="16"/>
      <c r="AJ55" s="16"/>
      <c r="AK55" s="16"/>
      <c r="AL55" s="16"/>
      <c r="AM55" s="16"/>
      <c r="AN55" s="16"/>
      <c r="AO55" s="16"/>
      <c r="AP55" s="16"/>
      <c r="AQ55" s="16"/>
      <c r="AR55" s="16"/>
      <c r="AS55" s="16"/>
      <c r="AT55" s="16"/>
      <c r="AU55" s="16"/>
      <c r="AV55" s="16"/>
      <c r="AW55" s="1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5"/>
  <sheetViews>
    <sheetView tabSelected="1" zoomScale="89" zoomScaleNormal="97" workbookViewId="0">
      <selection activeCell="E16" sqref="E16"/>
    </sheetView>
  </sheetViews>
  <sheetFormatPr defaultRowHeight="14.5" x14ac:dyDescent="0.35"/>
  <cols>
    <col min="1" max="1" width="11.26953125" customWidth="1"/>
    <col min="2" max="2" width="20.26953125" bestFit="1" customWidth="1"/>
    <col min="3" max="3" width="15.7265625" customWidth="1"/>
    <col min="4" max="4" width="13.1796875" bestFit="1" customWidth="1"/>
    <col min="5" max="5" width="14" customWidth="1"/>
    <col min="6" max="6" width="16.1796875" bestFit="1" customWidth="1"/>
    <col min="7" max="7" width="67.90625" customWidth="1"/>
    <col min="8" max="8" width="11.81640625" bestFit="1" customWidth="1"/>
    <col min="9" max="9" width="14.453125" bestFit="1" customWidth="1"/>
    <col min="10" max="11" width="17.81640625" style="1" bestFit="1" customWidth="1"/>
    <col min="12" max="12" width="13.54296875" customWidth="1"/>
    <col min="13" max="13" width="11.26953125" customWidth="1"/>
    <col min="14" max="14" width="8.54296875" customWidth="1"/>
    <col min="15" max="15" width="8.7265625" customWidth="1"/>
    <col min="16" max="16" width="16.26953125" style="3" bestFit="1" customWidth="1"/>
    <col min="17" max="17" width="11.08984375" style="3" customWidth="1"/>
    <col min="18" max="18" width="9.81640625" style="3" bestFit="1" customWidth="1"/>
    <col min="19" max="19" width="15.81640625" style="2" customWidth="1"/>
    <col min="20" max="20" width="10.1796875" customWidth="1"/>
    <col min="21" max="21" width="10.1796875" style="2" customWidth="1"/>
    <col min="22" max="22" width="10.1796875" style="4" customWidth="1"/>
    <col min="23" max="23" width="12" customWidth="1"/>
    <col min="24" max="24" width="18.1796875" customWidth="1"/>
    <col min="25" max="25" width="14.7265625" customWidth="1"/>
    <col min="26" max="26" width="18.81640625" style="2" customWidth="1"/>
  </cols>
  <sheetData>
    <row r="1" spans="1:26" x14ac:dyDescent="0.35">
      <c r="A1" s="7" t="s">
        <v>0</v>
      </c>
      <c r="B1" s="7" t="s">
        <v>1</v>
      </c>
      <c r="C1" s="7" t="s">
        <v>2</v>
      </c>
      <c r="D1" s="7" t="s">
        <v>3</v>
      </c>
      <c r="E1" s="7" t="s">
        <v>4</v>
      </c>
      <c r="F1" s="7" t="s">
        <v>5</v>
      </c>
      <c r="G1" s="7" t="s">
        <v>6</v>
      </c>
      <c r="H1" s="7" t="s">
        <v>7</v>
      </c>
      <c r="I1" s="7" t="s">
        <v>8</v>
      </c>
      <c r="J1" s="8" t="s">
        <v>9</v>
      </c>
      <c r="K1" s="8" t="s">
        <v>10</v>
      </c>
      <c r="L1" s="7" t="s">
        <v>11</v>
      </c>
      <c r="M1" s="7" t="s">
        <v>12</v>
      </c>
      <c r="N1" s="7" t="s">
        <v>13</v>
      </c>
      <c r="O1" s="7" t="s">
        <v>14</v>
      </c>
      <c r="P1" s="9" t="s">
        <v>9079</v>
      </c>
      <c r="Q1" s="9" t="s">
        <v>16</v>
      </c>
      <c r="R1" s="9" t="s">
        <v>17</v>
      </c>
      <c r="S1" s="10" t="s">
        <v>18</v>
      </c>
      <c r="T1" s="7" t="s">
        <v>19</v>
      </c>
      <c r="U1" s="10" t="s">
        <v>15</v>
      </c>
      <c r="V1" s="11" t="s">
        <v>20</v>
      </c>
      <c r="W1" s="7" t="s">
        <v>21</v>
      </c>
      <c r="X1" s="7" t="s">
        <v>22</v>
      </c>
      <c r="Y1" s="7" t="s">
        <v>23</v>
      </c>
      <c r="Z1" s="10" t="s">
        <v>24</v>
      </c>
    </row>
    <row r="2" spans="1:26" x14ac:dyDescent="0.35">
      <c r="A2" t="s">
        <v>994</v>
      </c>
      <c r="B2" t="s">
        <v>995</v>
      </c>
      <c r="C2" t="s">
        <v>55</v>
      </c>
      <c r="D2" t="s">
        <v>28</v>
      </c>
      <c r="E2" t="s">
        <v>40</v>
      </c>
      <c r="F2" t="s">
        <v>996</v>
      </c>
      <c r="G2" t="s">
        <v>997</v>
      </c>
      <c r="H2" t="s">
        <v>32</v>
      </c>
      <c r="I2" t="s">
        <v>993</v>
      </c>
      <c r="J2" s="1">
        <v>42625</v>
      </c>
      <c r="K2" s="1">
        <v>42627</v>
      </c>
      <c r="L2" t="s">
        <v>34</v>
      </c>
      <c r="M2">
        <f>Table1[[#This Row],[Ship Date]]-Table1[[#This Row],[Order Date]]</f>
        <v>2</v>
      </c>
      <c r="N2">
        <v>9</v>
      </c>
      <c r="O2" t="s">
        <v>61</v>
      </c>
      <c r="P2" s="3">
        <v>466.76799999999997</v>
      </c>
      <c r="Q2" s="3">
        <v>376.58140733458049</v>
      </c>
      <c r="R2" s="3">
        <f>(Table1[[#This Row],[Selling Price]]-Table1[[#This Row],[Cost Price]])</f>
        <v>90.186592665419482</v>
      </c>
      <c r="S2" s="12">
        <f>(Table1[[#This Row],[Profit]]/Table1[[#This Row],[Selling Price]])</f>
        <v>0.1932150290195975</v>
      </c>
      <c r="T2">
        <v>2</v>
      </c>
      <c r="U2" s="2">
        <f>Table1[[#This Row],[Selling Price]]*Table1[[#This Row],[Quantity]]</f>
        <v>933.53599999999994</v>
      </c>
      <c r="V2" s="4">
        <v>0.2</v>
      </c>
      <c r="W2">
        <v>285</v>
      </c>
      <c r="X2" t="s">
        <v>36</v>
      </c>
      <c r="Y2" t="s">
        <v>36</v>
      </c>
      <c r="Z2" s="2">
        <v>833.11957533716736</v>
      </c>
    </row>
    <row r="3" spans="1:26" x14ac:dyDescent="0.35">
      <c r="A3" t="s">
        <v>994</v>
      </c>
      <c r="B3" t="s">
        <v>995</v>
      </c>
      <c r="C3" t="s">
        <v>55</v>
      </c>
      <c r="D3" t="s">
        <v>28</v>
      </c>
      <c r="E3" t="s">
        <v>56</v>
      </c>
      <c r="F3" t="s">
        <v>1158</v>
      </c>
      <c r="G3" t="s">
        <v>1159</v>
      </c>
      <c r="H3" t="s">
        <v>32</v>
      </c>
      <c r="I3" t="s">
        <v>1160</v>
      </c>
      <c r="J3" s="1">
        <v>42335</v>
      </c>
      <c r="K3" s="1">
        <v>42340</v>
      </c>
      <c r="L3" t="s">
        <v>60</v>
      </c>
      <c r="M3">
        <f>Table1[[#This Row],[Ship Date]]-Table1[[#This Row],[Order Date]]</f>
        <v>5</v>
      </c>
      <c r="N3">
        <v>11</v>
      </c>
      <c r="O3" t="s">
        <v>35</v>
      </c>
      <c r="P3" s="3">
        <v>375.45749999999998</v>
      </c>
      <c r="Q3" s="3">
        <v>318.31439540203172</v>
      </c>
      <c r="R3" s="3">
        <f>(Table1[[#This Row],[Selling Price]]-Table1[[#This Row],[Cost Price]])</f>
        <v>57.143104597968261</v>
      </c>
      <c r="S3" s="12">
        <f>(Table1[[#This Row],[Profit]]/Table1[[#This Row],[Selling Price]])</f>
        <v>0.15219593322271699</v>
      </c>
      <c r="T3">
        <v>3</v>
      </c>
      <c r="U3" s="2">
        <f>Table1[[#This Row],[Selling Price]]*Table1[[#This Row],[Quantity]]</f>
        <v>1126.3724999999999</v>
      </c>
      <c r="V3" s="4">
        <v>0.45</v>
      </c>
      <c r="W3">
        <v>293</v>
      </c>
      <c r="X3" t="s">
        <v>36</v>
      </c>
      <c r="Y3" t="s">
        <v>36</v>
      </c>
      <c r="Z3" s="2">
        <v>519.280367691072</v>
      </c>
    </row>
    <row r="4" spans="1:26" x14ac:dyDescent="0.35">
      <c r="A4" t="s">
        <v>994</v>
      </c>
      <c r="B4" t="s">
        <v>995</v>
      </c>
      <c r="C4" t="s">
        <v>45</v>
      </c>
      <c r="D4" t="s">
        <v>28</v>
      </c>
      <c r="E4" t="s">
        <v>40</v>
      </c>
      <c r="F4" t="s">
        <v>953</v>
      </c>
      <c r="G4" t="s">
        <v>954</v>
      </c>
      <c r="H4" t="s">
        <v>32</v>
      </c>
      <c r="I4" t="s">
        <v>1231</v>
      </c>
      <c r="J4" s="1">
        <v>43042</v>
      </c>
      <c r="K4" s="1">
        <v>43046</v>
      </c>
      <c r="L4" t="s">
        <v>60</v>
      </c>
      <c r="M4">
        <f>Table1[[#This Row],[Ship Date]]-Table1[[#This Row],[Order Date]]</f>
        <v>4</v>
      </c>
      <c r="N4">
        <v>11</v>
      </c>
      <c r="O4" t="s">
        <v>35</v>
      </c>
      <c r="P4" s="3">
        <v>307.13600000000002</v>
      </c>
      <c r="Q4" s="3">
        <v>212.06382068491291</v>
      </c>
      <c r="R4" s="3">
        <f>(Table1[[#This Row],[Selling Price]]-Table1[[#This Row],[Cost Price]])</f>
        <v>95.072179315087112</v>
      </c>
      <c r="S4" s="12">
        <f>(Table1[[#This Row],[Profit]]/Table1[[#This Row],[Selling Price]])</f>
        <v>0.30954423875770704</v>
      </c>
      <c r="T4">
        <v>4</v>
      </c>
      <c r="U4" s="2">
        <f>Table1[[#This Row],[Selling Price]]*Table1[[#This Row],[Quantity]]</f>
        <v>1228.5440000000001</v>
      </c>
      <c r="V4" s="4">
        <v>0.2</v>
      </c>
      <c r="W4">
        <v>292</v>
      </c>
      <c r="X4" t="s">
        <v>36</v>
      </c>
      <c r="Y4" t="s">
        <v>68</v>
      </c>
      <c r="Z4" s="2">
        <v>52.453457840896121</v>
      </c>
    </row>
    <row r="5" spans="1:26" x14ac:dyDescent="0.35">
      <c r="A5" t="s">
        <v>994</v>
      </c>
      <c r="B5" t="s">
        <v>995</v>
      </c>
      <c r="C5" t="s">
        <v>27</v>
      </c>
      <c r="D5" t="s">
        <v>28</v>
      </c>
      <c r="E5" t="s">
        <v>40</v>
      </c>
      <c r="F5" t="s">
        <v>1254</v>
      </c>
      <c r="G5" t="s">
        <v>1255</v>
      </c>
      <c r="H5" t="s">
        <v>32</v>
      </c>
      <c r="I5" t="s">
        <v>1256</v>
      </c>
      <c r="J5" s="1">
        <v>42968</v>
      </c>
      <c r="K5" s="1">
        <v>42970</v>
      </c>
      <c r="L5" t="s">
        <v>34</v>
      </c>
      <c r="M5">
        <f>Table1[[#This Row],[Ship Date]]-Table1[[#This Row],[Order Date]]</f>
        <v>2</v>
      </c>
      <c r="N5">
        <v>8</v>
      </c>
      <c r="O5" t="s">
        <v>61</v>
      </c>
      <c r="P5" s="3">
        <v>866.4</v>
      </c>
      <c r="Q5" s="3">
        <v>690.00334816439454</v>
      </c>
      <c r="R5" s="3">
        <f>(Table1[[#This Row],[Selling Price]]-Table1[[#This Row],[Cost Price]])</f>
        <v>176.39665183560544</v>
      </c>
      <c r="S5" s="12">
        <f>(Table1[[#This Row],[Profit]]/Table1[[#This Row],[Selling Price]])</f>
        <v>0.20359724357756862</v>
      </c>
      <c r="T5">
        <v>4</v>
      </c>
      <c r="U5" s="2">
        <f>Table1[[#This Row],[Selling Price]]*Table1[[#This Row],[Quantity]]</f>
        <v>3465.6</v>
      </c>
      <c r="V5" s="4">
        <v>0</v>
      </c>
      <c r="W5">
        <v>143</v>
      </c>
      <c r="X5" t="s">
        <v>36</v>
      </c>
      <c r="Y5" t="s">
        <v>36</v>
      </c>
      <c r="Z5" s="2">
        <v>262.3156266790067</v>
      </c>
    </row>
    <row r="6" spans="1:26" x14ac:dyDescent="0.35">
      <c r="A6" t="s">
        <v>994</v>
      </c>
      <c r="B6" t="s">
        <v>995</v>
      </c>
      <c r="C6" t="s">
        <v>45</v>
      </c>
      <c r="D6" t="s">
        <v>28</v>
      </c>
      <c r="E6" t="s">
        <v>29</v>
      </c>
      <c r="F6" t="s">
        <v>1359</v>
      </c>
      <c r="G6" t="s">
        <v>1360</v>
      </c>
      <c r="H6" t="s">
        <v>32</v>
      </c>
      <c r="I6" t="s">
        <v>1361</v>
      </c>
      <c r="J6" s="1">
        <v>42825</v>
      </c>
      <c r="K6" s="1">
        <v>42829</v>
      </c>
      <c r="L6" t="s">
        <v>60</v>
      </c>
      <c r="M6">
        <f>Table1[[#This Row],[Ship Date]]-Table1[[#This Row],[Order Date]]</f>
        <v>4</v>
      </c>
      <c r="N6">
        <v>3</v>
      </c>
      <c r="O6" t="s">
        <v>106</v>
      </c>
      <c r="P6" s="3">
        <v>205.33279999999999</v>
      </c>
      <c r="Q6" s="3">
        <v>138.19518515625029</v>
      </c>
      <c r="R6" s="3">
        <f>(Table1[[#This Row],[Selling Price]]-Table1[[#This Row],[Cost Price]])</f>
        <v>67.137614843749702</v>
      </c>
      <c r="S6" s="12">
        <f>(Table1[[#This Row],[Profit]]/Table1[[#This Row],[Selling Price]])</f>
        <v>0.32696975273190498</v>
      </c>
      <c r="T6">
        <v>2</v>
      </c>
      <c r="U6" s="2">
        <f>Table1[[#This Row],[Selling Price]]*Table1[[#This Row],[Quantity]]</f>
        <v>410.66559999999998</v>
      </c>
      <c r="V6" s="4">
        <v>0.32</v>
      </c>
      <c r="W6">
        <v>436</v>
      </c>
      <c r="X6" t="s">
        <v>36</v>
      </c>
      <c r="Y6" t="s">
        <v>68</v>
      </c>
      <c r="Z6" s="2">
        <v>48.814272439659831</v>
      </c>
    </row>
    <row r="7" spans="1:26" x14ac:dyDescent="0.35">
      <c r="A7" t="s">
        <v>994</v>
      </c>
      <c r="B7" t="s">
        <v>995</v>
      </c>
      <c r="C7" t="s">
        <v>64</v>
      </c>
      <c r="D7" t="s">
        <v>28</v>
      </c>
      <c r="E7" t="s">
        <v>69</v>
      </c>
      <c r="F7" t="s">
        <v>1432</v>
      </c>
      <c r="G7" t="s">
        <v>1433</v>
      </c>
      <c r="H7" t="s">
        <v>32</v>
      </c>
      <c r="I7" t="s">
        <v>1431</v>
      </c>
      <c r="J7" s="1">
        <v>42576</v>
      </c>
      <c r="K7" s="1">
        <v>42582</v>
      </c>
      <c r="L7" t="s">
        <v>60</v>
      </c>
      <c r="M7">
        <f>Table1[[#This Row],[Ship Date]]-Table1[[#This Row],[Order Date]]</f>
        <v>6</v>
      </c>
      <c r="N7">
        <v>7</v>
      </c>
      <c r="O7" t="s">
        <v>51</v>
      </c>
      <c r="P7" s="3">
        <v>255.76</v>
      </c>
      <c r="Q7" s="3">
        <v>203.1934752123166</v>
      </c>
      <c r="R7" s="3">
        <f>(Table1[[#This Row],[Selling Price]]-Table1[[#This Row],[Cost Price]])</f>
        <v>52.566524787683392</v>
      </c>
      <c r="S7" s="12">
        <f>(Table1[[#This Row],[Profit]]/Table1[[#This Row],[Selling Price]])</f>
        <v>0.20553067245731699</v>
      </c>
      <c r="T7">
        <v>4</v>
      </c>
      <c r="U7" s="2">
        <f>Table1[[#This Row],[Selling Price]]*Table1[[#This Row],[Quantity]]</f>
        <v>1023.04</v>
      </c>
      <c r="V7" s="4">
        <v>0</v>
      </c>
      <c r="W7">
        <v>316</v>
      </c>
      <c r="X7" t="s">
        <v>68</v>
      </c>
      <c r="Y7" t="s">
        <v>36</v>
      </c>
      <c r="Z7" s="2">
        <v>137.5372754186651</v>
      </c>
    </row>
    <row r="8" spans="1:26" x14ac:dyDescent="0.35">
      <c r="A8" t="s">
        <v>994</v>
      </c>
      <c r="B8" t="s">
        <v>995</v>
      </c>
      <c r="C8" t="s">
        <v>64</v>
      </c>
      <c r="D8" t="s">
        <v>28</v>
      </c>
      <c r="E8" t="s">
        <v>69</v>
      </c>
      <c r="F8" t="s">
        <v>1671</v>
      </c>
      <c r="G8" t="s">
        <v>1672</v>
      </c>
      <c r="H8" t="s">
        <v>32</v>
      </c>
      <c r="I8" t="s">
        <v>1855</v>
      </c>
      <c r="J8" s="1">
        <v>41650</v>
      </c>
      <c r="K8" s="1">
        <v>41653</v>
      </c>
      <c r="L8" t="s">
        <v>199</v>
      </c>
      <c r="M8">
        <f>Table1[[#This Row],[Ship Date]]-Table1[[#This Row],[Order Date]]</f>
        <v>3</v>
      </c>
      <c r="N8">
        <v>1</v>
      </c>
      <c r="O8" t="s">
        <v>35</v>
      </c>
      <c r="P8" s="3">
        <v>9.94</v>
      </c>
      <c r="Q8" s="3">
        <v>7.7401240816318637</v>
      </c>
      <c r="R8" s="3">
        <f>(Table1[[#This Row],[Selling Price]]-Table1[[#This Row],[Cost Price]])</f>
        <v>2.1998759183681358</v>
      </c>
      <c r="S8" s="12">
        <f>(Table1[[#This Row],[Profit]]/Table1[[#This Row],[Selling Price]])</f>
        <v>0.22131548474528531</v>
      </c>
      <c r="T8">
        <v>2</v>
      </c>
      <c r="U8" s="2">
        <f>Table1[[#This Row],[Selling Price]]*Table1[[#This Row],[Quantity]]</f>
        <v>19.88</v>
      </c>
      <c r="V8" s="4">
        <v>0</v>
      </c>
      <c r="W8">
        <v>373</v>
      </c>
      <c r="X8" t="s">
        <v>36</v>
      </c>
      <c r="Y8" t="s">
        <v>52</v>
      </c>
      <c r="Z8" s="2">
        <v>11.9284601763085</v>
      </c>
    </row>
    <row r="9" spans="1:26" x14ac:dyDescent="0.35">
      <c r="A9" t="s">
        <v>994</v>
      </c>
      <c r="B9" t="s">
        <v>995</v>
      </c>
      <c r="C9" t="s">
        <v>39</v>
      </c>
      <c r="D9" t="s">
        <v>28</v>
      </c>
      <c r="E9" t="s">
        <v>40</v>
      </c>
      <c r="F9" t="s">
        <v>836</v>
      </c>
      <c r="G9" t="s">
        <v>837</v>
      </c>
      <c r="H9" t="s">
        <v>32</v>
      </c>
      <c r="I9" t="s">
        <v>1881</v>
      </c>
      <c r="J9" s="1">
        <v>42707</v>
      </c>
      <c r="K9" s="1">
        <v>42710</v>
      </c>
      <c r="L9" t="s">
        <v>199</v>
      </c>
      <c r="M9">
        <f>Table1[[#This Row],[Ship Date]]-Table1[[#This Row],[Order Date]]</f>
        <v>3</v>
      </c>
      <c r="N9">
        <v>12</v>
      </c>
      <c r="O9" t="s">
        <v>35</v>
      </c>
      <c r="P9" s="3">
        <v>542.64599999999996</v>
      </c>
      <c r="Q9" s="3">
        <v>381.55509531902061</v>
      </c>
      <c r="R9" s="3">
        <f>(Table1[[#This Row],[Selling Price]]-Table1[[#This Row],[Cost Price]])</f>
        <v>161.09090468097935</v>
      </c>
      <c r="S9" s="12">
        <f>(Table1[[#This Row],[Profit]]/Table1[[#This Row],[Selling Price]])</f>
        <v>0.29686186700165368</v>
      </c>
      <c r="T9">
        <v>3</v>
      </c>
      <c r="U9" s="2">
        <f>Table1[[#This Row],[Selling Price]]*Table1[[#This Row],[Quantity]]</f>
        <v>1627.9379999999999</v>
      </c>
      <c r="V9" s="4">
        <v>0.1</v>
      </c>
      <c r="W9">
        <v>343</v>
      </c>
      <c r="X9" t="s">
        <v>36</v>
      </c>
      <c r="Y9" t="s">
        <v>36</v>
      </c>
      <c r="Z9" s="2">
        <v>285.14444970556752</v>
      </c>
    </row>
    <row r="10" spans="1:26" x14ac:dyDescent="0.35">
      <c r="A10" t="s">
        <v>994</v>
      </c>
      <c r="B10" t="s">
        <v>995</v>
      </c>
      <c r="C10" t="s">
        <v>45</v>
      </c>
      <c r="D10" t="s">
        <v>28</v>
      </c>
      <c r="E10" t="s">
        <v>56</v>
      </c>
      <c r="F10" t="s">
        <v>2271</v>
      </c>
      <c r="G10" t="s">
        <v>2272</v>
      </c>
      <c r="H10" t="s">
        <v>32</v>
      </c>
      <c r="I10" t="s">
        <v>2270</v>
      </c>
      <c r="J10" s="1">
        <v>43067</v>
      </c>
      <c r="K10" s="1">
        <v>43071</v>
      </c>
      <c r="L10" t="s">
        <v>60</v>
      </c>
      <c r="M10">
        <f>Table1[[#This Row],[Ship Date]]-Table1[[#This Row],[Order Date]]</f>
        <v>4</v>
      </c>
      <c r="N10">
        <v>11</v>
      </c>
      <c r="O10" t="s">
        <v>35</v>
      </c>
      <c r="P10" s="3">
        <v>2065.3200000000002</v>
      </c>
      <c r="Q10" s="3">
        <v>1645.864020004017</v>
      </c>
      <c r="R10" s="3">
        <f>(Table1[[#This Row],[Selling Price]]-Table1[[#This Row],[Cost Price]])</f>
        <v>419.45597999598317</v>
      </c>
      <c r="S10" s="12">
        <f>(Table1[[#This Row],[Profit]]/Table1[[#This Row],[Selling Price]])</f>
        <v>0.20309491022988357</v>
      </c>
      <c r="T10">
        <v>12</v>
      </c>
      <c r="U10" s="2">
        <f>Table1[[#This Row],[Selling Price]]*Table1[[#This Row],[Quantity]]</f>
        <v>24783.840000000004</v>
      </c>
      <c r="V10" s="4">
        <v>0.4</v>
      </c>
      <c r="W10">
        <v>161</v>
      </c>
      <c r="X10" t="s">
        <v>36</v>
      </c>
      <c r="Y10" t="s">
        <v>36</v>
      </c>
      <c r="Z10" s="2">
        <v>859.11455279549307</v>
      </c>
    </row>
    <row r="11" spans="1:26" x14ac:dyDescent="0.35">
      <c r="A11" t="s">
        <v>994</v>
      </c>
      <c r="B11" t="s">
        <v>995</v>
      </c>
      <c r="C11" t="s">
        <v>64</v>
      </c>
      <c r="D11" t="s">
        <v>28</v>
      </c>
      <c r="E11" t="s">
        <v>69</v>
      </c>
      <c r="F11" t="s">
        <v>1805</v>
      </c>
      <c r="G11" t="s">
        <v>1806</v>
      </c>
      <c r="H11" t="s">
        <v>32</v>
      </c>
      <c r="I11" t="s">
        <v>2330</v>
      </c>
      <c r="J11" s="1">
        <v>42876</v>
      </c>
      <c r="K11" s="1">
        <v>42881</v>
      </c>
      <c r="L11" t="s">
        <v>60</v>
      </c>
      <c r="M11">
        <f>Table1[[#This Row],[Ship Date]]-Table1[[#This Row],[Order Date]]</f>
        <v>5</v>
      </c>
      <c r="N11">
        <v>5</v>
      </c>
      <c r="O11" t="s">
        <v>51</v>
      </c>
      <c r="P11" s="3">
        <v>520.04999999999995</v>
      </c>
      <c r="Q11" s="3">
        <v>409.69327581675162</v>
      </c>
      <c r="R11" s="3">
        <f>(Table1[[#This Row],[Selling Price]]-Table1[[#This Row],[Cost Price]])</f>
        <v>110.35672418324833</v>
      </c>
      <c r="S11" s="12">
        <f>(Table1[[#This Row],[Profit]]/Table1[[#This Row],[Selling Price]])</f>
        <v>0.21220406534611738</v>
      </c>
      <c r="T11">
        <v>5</v>
      </c>
      <c r="U11" s="2">
        <f>Table1[[#This Row],[Selling Price]]*Table1[[#This Row],[Quantity]]</f>
        <v>2600.25</v>
      </c>
      <c r="V11" s="4">
        <v>0</v>
      </c>
      <c r="W11">
        <v>327</v>
      </c>
      <c r="X11" t="s">
        <v>36</v>
      </c>
      <c r="Y11" t="s">
        <v>36</v>
      </c>
      <c r="Z11" s="2">
        <v>170.16578504799369</v>
      </c>
    </row>
    <row r="12" spans="1:26" x14ac:dyDescent="0.35">
      <c r="A12" t="s">
        <v>994</v>
      </c>
      <c r="B12" t="s">
        <v>995</v>
      </c>
      <c r="C12" t="s">
        <v>27</v>
      </c>
      <c r="D12" t="s">
        <v>28</v>
      </c>
      <c r="E12" t="s">
        <v>40</v>
      </c>
      <c r="F12" t="s">
        <v>308</v>
      </c>
      <c r="G12" t="s">
        <v>309</v>
      </c>
      <c r="H12" t="s">
        <v>32</v>
      </c>
      <c r="I12" t="s">
        <v>2467</v>
      </c>
      <c r="J12" s="1">
        <v>42644</v>
      </c>
      <c r="K12" s="1">
        <v>42645</v>
      </c>
      <c r="L12" t="s">
        <v>199</v>
      </c>
      <c r="M12">
        <f>Table1[[#This Row],[Ship Date]]-Table1[[#This Row],[Order Date]]</f>
        <v>1</v>
      </c>
      <c r="N12">
        <v>10</v>
      </c>
      <c r="O12" t="s">
        <v>61</v>
      </c>
      <c r="P12" s="3">
        <v>194.84800000000001</v>
      </c>
      <c r="Q12" s="3">
        <v>141.1532424595992</v>
      </c>
      <c r="R12" s="3">
        <f>(Table1[[#This Row],[Selling Price]]-Table1[[#This Row],[Cost Price]])</f>
        <v>53.694757540400815</v>
      </c>
      <c r="S12" s="12">
        <f>(Table1[[#This Row],[Profit]]/Table1[[#This Row],[Selling Price]])</f>
        <v>0.27557253623542871</v>
      </c>
      <c r="T12">
        <v>4</v>
      </c>
      <c r="U12" s="2">
        <f>Table1[[#This Row],[Selling Price]]*Table1[[#This Row],[Quantity]]</f>
        <v>779.39200000000005</v>
      </c>
      <c r="V12" s="4">
        <v>0.2</v>
      </c>
      <c r="W12">
        <v>320</v>
      </c>
      <c r="X12" t="s">
        <v>36</v>
      </c>
      <c r="Y12" t="s">
        <v>68</v>
      </c>
      <c r="Z12" s="2">
        <v>98.517716256519066</v>
      </c>
    </row>
    <row r="13" spans="1:26" x14ac:dyDescent="0.35">
      <c r="A13" t="s">
        <v>994</v>
      </c>
      <c r="B13" t="s">
        <v>995</v>
      </c>
      <c r="C13" t="s">
        <v>64</v>
      </c>
      <c r="D13" t="s">
        <v>28</v>
      </c>
      <c r="E13" t="s">
        <v>40</v>
      </c>
      <c r="F13" t="s">
        <v>308</v>
      </c>
      <c r="G13" t="s">
        <v>309</v>
      </c>
      <c r="H13" t="s">
        <v>32</v>
      </c>
      <c r="I13" t="s">
        <v>2751</v>
      </c>
      <c r="J13" s="1">
        <v>41997</v>
      </c>
      <c r="K13" s="1">
        <v>42002</v>
      </c>
      <c r="L13" t="s">
        <v>60</v>
      </c>
      <c r="M13">
        <f>Table1[[#This Row],[Ship Date]]-Table1[[#This Row],[Order Date]]</f>
        <v>5</v>
      </c>
      <c r="N13">
        <v>12</v>
      </c>
      <c r="O13" t="s">
        <v>35</v>
      </c>
      <c r="P13" s="3">
        <v>292.27199999999999</v>
      </c>
      <c r="Q13" s="3">
        <v>243.68822737931981</v>
      </c>
      <c r="R13" s="3">
        <f>(Table1[[#This Row],[Selling Price]]-Table1[[#This Row],[Cost Price]])</f>
        <v>48.583772620680179</v>
      </c>
      <c r="S13" s="12">
        <f>(Table1[[#This Row],[Profit]]/Table1[[#This Row],[Selling Price]])</f>
        <v>0.16622794048242795</v>
      </c>
      <c r="T13">
        <v>6</v>
      </c>
      <c r="U13" s="2">
        <f>Table1[[#This Row],[Selling Price]]*Table1[[#This Row],[Quantity]]</f>
        <v>1753.6320000000001</v>
      </c>
      <c r="V13" s="4">
        <v>0.2</v>
      </c>
      <c r="W13">
        <v>419</v>
      </c>
      <c r="X13" t="s">
        <v>36</v>
      </c>
      <c r="Y13" t="s">
        <v>68</v>
      </c>
      <c r="Z13" s="2">
        <v>98.517716256519066</v>
      </c>
    </row>
    <row r="14" spans="1:26" x14ac:dyDescent="0.35">
      <c r="A14" t="s">
        <v>994</v>
      </c>
      <c r="B14" t="s">
        <v>995</v>
      </c>
      <c r="C14" t="s">
        <v>27</v>
      </c>
      <c r="D14" t="s">
        <v>28</v>
      </c>
      <c r="E14" t="s">
        <v>69</v>
      </c>
      <c r="F14" t="s">
        <v>1825</v>
      </c>
      <c r="G14" t="s">
        <v>1826</v>
      </c>
      <c r="H14" t="s">
        <v>32</v>
      </c>
      <c r="I14" t="s">
        <v>2930</v>
      </c>
      <c r="J14" s="1">
        <v>42616</v>
      </c>
      <c r="K14" s="1">
        <v>42622</v>
      </c>
      <c r="L14" t="s">
        <v>60</v>
      </c>
      <c r="M14">
        <f>Table1[[#This Row],[Ship Date]]-Table1[[#This Row],[Order Date]]</f>
        <v>6</v>
      </c>
      <c r="N14">
        <v>9</v>
      </c>
      <c r="O14" t="s">
        <v>61</v>
      </c>
      <c r="P14" s="3">
        <v>83.951999999999998</v>
      </c>
      <c r="Q14" s="3">
        <v>64.228977631258033</v>
      </c>
      <c r="R14" s="3">
        <f>(Table1[[#This Row],[Selling Price]]-Table1[[#This Row],[Cost Price]])</f>
        <v>19.723022368741965</v>
      </c>
      <c r="S14" s="12">
        <f>(Table1[[#This Row],[Profit]]/Table1[[#This Row],[Selling Price]])</f>
        <v>0.23493213227489476</v>
      </c>
      <c r="T14">
        <v>3</v>
      </c>
      <c r="U14" s="2">
        <f>Table1[[#This Row],[Selling Price]]*Table1[[#This Row],[Quantity]]</f>
        <v>251.85599999999999</v>
      </c>
      <c r="V14" s="4">
        <v>0.6</v>
      </c>
      <c r="W14">
        <v>250</v>
      </c>
      <c r="X14" t="s">
        <v>68</v>
      </c>
      <c r="Y14" t="s">
        <v>36</v>
      </c>
      <c r="Z14" s="2">
        <v>193.8788391960299</v>
      </c>
    </row>
    <row r="15" spans="1:26" x14ac:dyDescent="0.35">
      <c r="A15" t="s">
        <v>994</v>
      </c>
      <c r="B15" t="s">
        <v>995</v>
      </c>
      <c r="C15" t="s">
        <v>55</v>
      </c>
      <c r="D15" t="s">
        <v>28</v>
      </c>
      <c r="E15" t="s">
        <v>56</v>
      </c>
      <c r="F15" t="s">
        <v>2951</v>
      </c>
      <c r="G15" t="s">
        <v>2952</v>
      </c>
      <c r="H15" t="s">
        <v>32</v>
      </c>
      <c r="I15" t="s">
        <v>2953</v>
      </c>
      <c r="J15" s="1">
        <v>42479</v>
      </c>
      <c r="K15" s="1">
        <v>42485</v>
      </c>
      <c r="L15" t="s">
        <v>60</v>
      </c>
      <c r="M15">
        <f>Table1[[#This Row],[Ship Date]]-Table1[[#This Row],[Order Date]]</f>
        <v>6</v>
      </c>
      <c r="N15">
        <v>4</v>
      </c>
      <c r="O15" t="s">
        <v>106</v>
      </c>
      <c r="P15" s="3">
        <v>205.17599999999999</v>
      </c>
      <c r="Q15" s="3">
        <v>167.77773428877529</v>
      </c>
      <c r="R15" s="3">
        <f>(Table1[[#This Row],[Selling Price]]-Table1[[#This Row],[Cost Price]])</f>
        <v>37.398265711224695</v>
      </c>
      <c r="S15" s="12">
        <f>(Table1[[#This Row],[Profit]]/Table1[[#This Row],[Selling Price]])</f>
        <v>0.18227407548263294</v>
      </c>
      <c r="T15">
        <v>2</v>
      </c>
      <c r="U15" s="2">
        <f>Table1[[#This Row],[Selling Price]]*Table1[[#This Row],[Quantity]]</f>
        <v>410.35199999999998</v>
      </c>
      <c r="V15" s="4">
        <v>0.4</v>
      </c>
      <c r="W15">
        <v>495</v>
      </c>
      <c r="X15" t="s">
        <v>68</v>
      </c>
      <c r="Y15" t="s">
        <v>36</v>
      </c>
      <c r="Z15" s="2">
        <v>240.99487960258961</v>
      </c>
    </row>
    <row r="16" spans="1:26" x14ac:dyDescent="0.35">
      <c r="A16" t="s">
        <v>994</v>
      </c>
      <c r="B16" t="s">
        <v>995</v>
      </c>
      <c r="C16" t="s">
        <v>55</v>
      </c>
      <c r="D16" t="s">
        <v>28</v>
      </c>
      <c r="E16" t="s">
        <v>69</v>
      </c>
      <c r="F16" t="s">
        <v>1257</v>
      </c>
      <c r="G16" t="s">
        <v>1258</v>
      </c>
      <c r="H16" t="s">
        <v>32</v>
      </c>
      <c r="I16" t="s">
        <v>3078</v>
      </c>
      <c r="J16" s="1">
        <v>42311</v>
      </c>
      <c r="K16" s="1">
        <v>42315</v>
      </c>
      <c r="L16" t="s">
        <v>60</v>
      </c>
      <c r="M16">
        <f>Table1[[#This Row],[Ship Date]]-Table1[[#This Row],[Order Date]]</f>
        <v>4</v>
      </c>
      <c r="N16">
        <v>11</v>
      </c>
      <c r="O16" t="s">
        <v>35</v>
      </c>
      <c r="P16" s="3">
        <v>42.6</v>
      </c>
      <c r="Q16" s="3">
        <v>36.021732537546612</v>
      </c>
      <c r="R16" s="3">
        <f>(Table1[[#This Row],[Selling Price]]-Table1[[#This Row],[Cost Price]])</f>
        <v>6.5782674624533897</v>
      </c>
      <c r="S16" s="12">
        <f>(Table1[[#This Row],[Profit]]/Table1[[#This Row],[Selling Price]])</f>
        <v>0.15441942400125327</v>
      </c>
      <c r="T16">
        <v>3</v>
      </c>
      <c r="U16" s="2">
        <f>Table1[[#This Row],[Selling Price]]*Table1[[#This Row],[Quantity]]</f>
        <v>127.80000000000001</v>
      </c>
      <c r="V16" s="4">
        <v>0</v>
      </c>
      <c r="W16">
        <v>398</v>
      </c>
      <c r="X16" t="s">
        <v>36</v>
      </c>
      <c r="Y16" t="s">
        <v>52</v>
      </c>
      <c r="Z16" s="2">
        <v>32.068115005406852</v>
      </c>
    </row>
    <row r="17" spans="1:26" x14ac:dyDescent="0.35">
      <c r="A17" t="s">
        <v>994</v>
      </c>
      <c r="B17" t="s">
        <v>995</v>
      </c>
      <c r="C17" t="s">
        <v>64</v>
      </c>
      <c r="D17" t="s">
        <v>28</v>
      </c>
      <c r="E17" t="s">
        <v>56</v>
      </c>
      <c r="F17" t="s">
        <v>799</v>
      </c>
      <c r="G17" t="s">
        <v>800</v>
      </c>
      <c r="H17" t="s">
        <v>32</v>
      </c>
      <c r="I17" t="s">
        <v>4119</v>
      </c>
      <c r="J17" s="1">
        <v>41715</v>
      </c>
      <c r="K17" s="1">
        <v>41719</v>
      </c>
      <c r="L17" t="s">
        <v>60</v>
      </c>
      <c r="M17">
        <f>Table1[[#This Row],[Ship Date]]-Table1[[#This Row],[Order Date]]</f>
        <v>4</v>
      </c>
      <c r="N17">
        <v>3</v>
      </c>
      <c r="O17" t="s">
        <v>106</v>
      </c>
      <c r="P17" s="3">
        <v>1579.7460000000001</v>
      </c>
      <c r="Q17" s="3">
        <v>1080.7603042314281</v>
      </c>
      <c r="R17" s="3">
        <f>(Table1[[#This Row],[Selling Price]]-Table1[[#This Row],[Cost Price]])</f>
        <v>498.98569576857199</v>
      </c>
      <c r="S17" s="12">
        <f>(Table1[[#This Row],[Profit]]/Table1[[#This Row],[Selling Price]])</f>
        <v>0.31586450971774699</v>
      </c>
      <c r="T17">
        <v>7</v>
      </c>
      <c r="U17" s="2">
        <f>Table1[[#This Row],[Selling Price]]*Table1[[#This Row],[Quantity]]</f>
        <v>11058.222000000002</v>
      </c>
      <c r="V17" s="4">
        <v>0.4</v>
      </c>
      <c r="W17">
        <v>436</v>
      </c>
      <c r="X17" t="s">
        <v>36</v>
      </c>
      <c r="Y17" t="s">
        <v>36</v>
      </c>
      <c r="Z17" s="2">
        <v>899.40977660929639</v>
      </c>
    </row>
    <row r="18" spans="1:26" x14ac:dyDescent="0.35">
      <c r="A18" t="s">
        <v>994</v>
      </c>
      <c r="B18" t="s">
        <v>995</v>
      </c>
      <c r="C18" t="s">
        <v>55</v>
      </c>
      <c r="D18" t="s">
        <v>28</v>
      </c>
      <c r="E18" t="s">
        <v>69</v>
      </c>
      <c r="F18" t="s">
        <v>4134</v>
      </c>
      <c r="G18" t="s">
        <v>4135</v>
      </c>
      <c r="H18" t="s">
        <v>32</v>
      </c>
      <c r="I18" t="s">
        <v>4136</v>
      </c>
      <c r="J18" s="1">
        <v>42636</v>
      </c>
      <c r="K18" s="1">
        <v>42640</v>
      </c>
      <c r="L18" t="s">
        <v>60</v>
      </c>
      <c r="M18">
        <f>Table1[[#This Row],[Ship Date]]-Table1[[#This Row],[Order Date]]</f>
        <v>4</v>
      </c>
      <c r="N18">
        <v>9</v>
      </c>
      <c r="O18" t="s">
        <v>61</v>
      </c>
      <c r="P18" s="3">
        <v>532.70399999999995</v>
      </c>
      <c r="Q18" s="3">
        <v>444.98979214848168</v>
      </c>
      <c r="R18" s="3">
        <f>(Table1[[#This Row],[Selling Price]]-Table1[[#This Row],[Cost Price]])</f>
        <v>87.714207851518267</v>
      </c>
      <c r="S18" s="12">
        <f>(Table1[[#This Row],[Profit]]/Table1[[#This Row],[Selling Price]])</f>
        <v>0.16465843667687549</v>
      </c>
      <c r="T18">
        <v>6</v>
      </c>
      <c r="U18" s="2">
        <f>Table1[[#This Row],[Selling Price]]*Table1[[#This Row],[Quantity]]</f>
        <v>3196.2239999999997</v>
      </c>
      <c r="V18" s="4">
        <v>0.2</v>
      </c>
      <c r="W18">
        <v>194</v>
      </c>
      <c r="X18" t="s">
        <v>36</v>
      </c>
      <c r="Y18" t="s">
        <v>36</v>
      </c>
      <c r="Z18" s="2">
        <v>178.67435338290721</v>
      </c>
    </row>
    <row r="19" spans="1:26" x14ac:dyDescent="0.35">
      <c r="A19" t="s">
        <v>994</v>
      </c>
      <c r="B19" t="s">
        <v>995</v>
      </c>
      <c r="C19" t="s">
        <v>64</v>
      </c>
      <c r="D19" t="s">
        <v>28</v>
      </c>
      <c r="E19" t="s">
        <v>69</v>
      </c>
      <c r="F19" t="s">
        <v>4594</v>
      </c>
      <c r="G19" t="s">
        <v>4595</v>
      </c>
      <c r="H19" t="s">
        <v>32</v>
      </c>
      <c r="I19" t="s">
        <v>4593</v>
      </c>
      <c r="J19" s="1">
        <v>42324</v>
      </c>
      <c r="K19" s="1">
        <v>42326</v>
      </c>
      <c r="L19" t="s">
        <v>34</v>
      </c>
      <c r="M19">
        <f>Table1[[#This Row],[Ship Date]]-Table1[[#This Row],[Order Date]]</f>
        <v>2</v>
      </c>
      <c r="N19">
        <v>11</v>
      </c>
      <c r="O19" t="s">
        <v>35</v>
      </c>
      <c r="P19" s="3">
        <v>185.58</v>
      </c>
      <c r="Q19" s="3">
        <v>125.2645541220309</v>
      </c>
      <c r="R19" s="3">
        <f>(Table1[[#This Row],[Selling Price]]-Table1[[#This Row],[Cost Price]])</f>
        <v>60.315445877969111</v>
      </c>
      <c r="S19" s="12">
        <f>(Table1[[#This Row],[Profit]]/Table1[[#This Row],[Selling Price]])</f>
        <v>0.32501048538618982</v>
      </c>
      <c r="T19">
        <v>6</v>
      </c>
      <c r="U19" s="2">
        <f>Table1[[#This Row],[Selling Price]]*Table1[[#This Row],[Quantity]]</f>
        <v>1113.48</v>
      </c>
      <c r="V19" s="4">
        <v>0</v>
      </c>
      <c r="W19">
        <v>152</v>
      </c>
      <c r="X19" t="s">
        <v>36</v>
      </c>
      <c r="Y19" t="s">
        <v>68</v>
      </c>
      <c r="Z19" s="2">
        <v>80.131983681923174</v>
      </c>
    </row>
    <row r="20" spans="1:26" x14ac:dyDescent="0.35">
      <c r="A20" t="s">
        <v>994</v>
      </c>
      <c r="B20" t="s">
        <v>995</v>
      </c>
      <c r="C20" t="s">
        <v>55</v>
      </c>
      <c r="D20" t="s">
        <v>28</v>
      </c>
      <c r="E20" t="s">
        <v>69</v>
      </c>
      <c r="F20" t="s">
        <v>2090</v>
      </c>
      <c r="G20" t="s">
        <v>2091</v>
      </c>
      <c r="H20" t="s">
        <v>32</v>
      </c>
      <c r="I20" t="s">
        <v>4813</v>
      </c>
      <c r="J20" s="1">
        <v>43027</v>
      </c>
      <c r="K20" s="1">
        <v>43032</v>
      </c>
      <c r="L20" t="s">
        <v>34</v>
      </c>
      <c r="M20">
        <f>Table1[[#This Row],[Ship Date]]-Table1[[#This Row],[Order Date]]</f>
        <v>5</v>
      </c>
      <c r="N20">
        <v>10</v>
      </c>
      <c r="O20" t="s">
        <v>61</v>
      </c>
      <c r="P20" s="3">
        <v>30.56</v>
      </c>
      <c r="Q20" s="3">
        <v>25.168028106013349</v>
      </c>
      <c r="R20" s="3">
        <f>(Table1[[#This Row],[Selling Price]]-Table1[[#This Row],[Cost Price]])</f>
        <v>5.3919718939866499</v>
      </c>
      <c r="S20" s="12">
        <f>(Table1[[#This Row],[Profit]]/Table1[[#This Row],[Selling Price]])</f>
        <v>0.17643887087652652</v>
      </c>
      <c r="T20">
        <v>2</v>
      </c>
      <c r="U20" s="2">
        <f>Table1[[#This Row],[Selling Price]]*Table1[[#This Row],[Quantity]]</f>
        <v>61.12</v>
      </c>
      <c r="V20" s="4">
        <v>0</v>
      </c>
      <c r="W20">
        <v>312</v>
      </c>
      <c r="X20" t="s">
        <v>36</v>
      </c>
      <c r="Y20" t="s">
        <v>52</v>
      </c>
      <c r="Z20" s="2">
        <v>11.979623945127271</v>
      </c>
    </row>
    <row r="21" spans="1:26" x14ac:dyDescent="0.35">
      <c r="A21" t="s">
        <v>994</v>
      </c>
      <c r="B21" t="s">
        <v>995</v>
      </c>
      <c r="C21" t="s">
        <v>55</v>
      </c>
      <c r="D21" t="s">
        <v>28</v>
      </c>
      <c r="E21" t="s">
        <v>69</v>
      </c>
      <c r="F21" t="s">
        <v>1668</v>
      </c>
      <c r="G21" t="s">
        <v>1669</v>
      </c>
      <c r="H21" t="s">
        <v>32</v>
      </c>
      <c r="I21" t="s">
        <v>5112</v>
      </c>
      <c r="J21" s="1">
        <v>43038</v>
      </c>
      <c r="K21" s="1">
        <v>43038</v>
      </c>
      <c r="L21" t="s">
        <v>1118</v>
      </c>
      <c r="M21">
        <f>Table1[[#This Row],[Ship Date]]-Table1[[#This Row],[Order Date]]</f>
        <v>0</v>
      </c>
      <c r="N21">
        <v>10</v>
      </c>
      <c r="O21" t="s">
        <v>61</v>
      </c>
      <c r="P21" s="3">
        <v>16.192</v>
      </c>
      <c r="Q21" s="3">
        <v>11.007758790399601</v>
      </c>
      <c r="R21" s="3">
        <f>(Table1[[#This Row],[Selling Price]]-Table1[[#This Row],[Cost Price]])</f>
        <v>5.1842412096003994</v>
      </c>
      <c r="S21" s="12">
        <f>(Table1[[#This Row],[Profit]]/Table1[[#This Row],[Selling Price]])</f>
        <v>0.32017299960476775</v>
      </c>
      <c r="T21">
        <v>2</v>
      </c>
      <c r="U21" s="2">
        <f>Table1[[#This Row],[Selling Price]]*Table1[[#This Row],[Quantity]]</f>
        <v>32.384</v>
      </c>
      <c r="V21" s="4">
        <v>0.6</v>
      </c>
      <c r="W21">
        <v>485</v>
      </c>
      <c r="X21" t="s">
        <v>36</v>
      </c>
      <c r="Y21" t="s">
        <v>52</v>
      </c>
      <c r="Z21" s="2">
        <v>18.328099519590129</v>
      </c>
    </row>
    <row r="22" spans="1:26" x14ac:dyDescent="0.35">
      <c r="A22" t="s">
        <v>994</v>
      </c>
      <c r="B22" t="s">
        <v>995</v>
      </c>
      <c r="C22" t="s">
        <v>27</v>
      </c>
      <c r="D22" t="s">
        <v>28</v>
      </c>
      <c r="E22" t="s">
        <v>40</v>
      </c>
      <c r="F22" t="s">
        <v>836</v>
      </c>
      <c r="G22" t="s">
        <v>837</v>
      </c>
      <c r="H22" t="s">
        <v>32</v>
      </c>
      <c r="I22" t="s">
        <v>5197</v>
      </c>
      <c r="J22" s="1">
        <v>42458</v>
      </c>
      <c r="K22" s="1">
        <v>42462</v>
      </c>
      <c r="L22" t="s">
        <v>34</v>
      </c>
      <c r="M22">
        <f>Table1[[#This Row],[Ship Date]]-Table1[[#This Row],[Order Date]]</f>
        <v>4</v>
      </c>
      <c r="N22">
        <v>3</v>
      </c>
      <c r="O22" t="s">
        <v>106</v>
      </c>
      <c r="P22" s="3">
        <v>844.11599999999999</v>
      </c>
      <c r="Q22" s="3">
        <v>591.35455275332743</v>
      </c>
      <c r="R22" s="3">
        <f>(Table1[[#This Row],[Selling Price]]-Table1[[#This Row],[Cost Price]])</f>
        <v>252.76144724667256</v>
      </c>
      <c r="S22" s="12">
        <f>(Table1[[#This Row],[Profit]]/Table1[[#This Row],[Selling Price]])</f>
        <v>0.29943923257783595</v>
      </c>
      <c r="T22">
        <v>6</v>
      </c>
      <c r="U22" s="2">
        <f>Table1[[#This Row],[Selling Price]]*Table1[[#This Row],[Quantity]]</f>
        <v>5064.6959999999999</v>
      </c>
      <c r="V22" s="4">
        <v>0.3</v>
      </c>
      <c r="W22">
        <v>329</v>
      </c>
      <c r="X22" t="s">
        <v>36</v>
      </c>
      <c r="Y22" t="s">
        <v>36</v>
      </c>
      <c r="Z22" s="2">
        <v>285.14444970556752</v>
      </c>
    </row>
    <row r="23" spans="1:26" x14ac:dyDescent="0.35">
      <c r="A23" t="s">
        <v>994</v>
      </c>
      <c r="B23" t="s">
        <v>995</v>
      </c>
      <c r="C23" t="s">
        <v>55</v>
      </c>
      <c r="D23" t="s">
        <v>28</v>
      </c>
      <c r="E23" t="s">
        <v>69</v>
      </c>
      <c r="F23" t="s">
        <v>3265</v>
      </c>
      <c r="G23" t="s">
        <v>3266</v>
      </c>
      <c r="H23" t="s">
        <v>32</v>
      </c>
      <c r="I23" t="s">
        <v>5346</v>
      </c>
      <c r="J23" s="1">
        <v>42974</v>
      </c>
      <c r="K23" s="1">
        <v>42976</v>
      </c>
      <c r="L23" t="s">
        <v>34</v>
      </c>
      <c r="M23">
        <f>Table1[[#This Row],[Ship Date]]-Table1[[#This Row],[Order Date]]</f>
        <v>2</v>
      </c>
      <c r="N23">
        <v>8</v>
      </c>
      <c r="O23" t="s">
        <v>61</v>
      </c>
      <c r="P23" s="3">
        <v>198.46</v>
      </c>
      <c r="Q23" s="3">
        <v>138.68152336740101</v>
      </c>
      <c r="R23" s="3">
        <f>(Table1[[#This Row],[Selling Price]]-Table1[[#This Row],[Cost Price]])</f>
        <v>59.778476632598995</v>
      </c>
      <c r="S23" s="12">
        <f>(Table1[[#This Row],[Profit]]/Table1[[#This Row],[Selling Price]])</f>
        <v>0.30121171335583491</v>
      </c>
      <c r="T23">
        <v>2</v>
      </c>
      <c r="U23" s="2">
        <f>Table1[[#This Row],[Selling Price]]*Table1[[#This Row],[Quantity]]</f>
        <v>396.92</v>
      </c>
      <c r="V23" s="4">
        <v>0</v>
      </c>
      <c r="W23">
        <v>112</v>
      </c>
      <c r="X23" t="s">
        <v>36</v>
      </c>
      <c r="Y23" t="s">
        <v>36</v>
      </c>
      <c r="Z23" s="2">
        <v>190.9463978517831</v>
      </c>
    </row>
    <row r="24" spans="1:26" x14ac:dyDescent="0.35">
      <c r="A24" t="s">
        <v>994</v>
      </c>
      <c r="B24" t="s">
        <v>995</v>
      </c>
      <c r="C24" t="s">
        <v>39</v>
      </c>
      <c r="D24" t="s">
        <v>28</v>
      </c>
      <c r="E24" t="s">
        <v>69</v>
      </c>
      <c r="F24" t="s">
        <v>2275</v>
      </c>
      <c r="G24" t="s">
        <v>818</v>
      </c>
      <c r="H24" t="s">
        <v>32</v>
      </c>
      <c r="I24" t="s">
        <v>5616</v>
      </c>
      <c r="J24" s="1">
        <v>43090</v>
      </c>
      <c r="K24" s="1">
        <v>43090</v>
      </c>
      <c r="L24" t="s">
        <v>1118</v>
      </c>
      <c r="M24">
        <f>Table1[[#This Row],[Ship Date]]-Table1[[#This Row],[Order Date]]</f>
        <v>0</v>
      </c>
      <c r="N24">
        <v>12</v>
      </c>
      <c r="O24" t="s">
        <v>35</v>
      </c>
      <c r="P24" s="3">
        <v>15.92</v>
      </c>
      <c r="Q24" s="3">
        <v>12.106869636794411</v>
      </c>
      <c r="R24" s="3">
        <f>(Table1[[#This Row],[Selling Price]]-Table1[[#This Row],[Cost Price]])</f>
        <v>3.8131303632055893</v>
      </c>
      <c r="S24" s="12">
        <f>(Table1[[#This Row],[Profit]]/Table1[[#This Row],[Selling Price]])</f>
        <v>0.23951823889482346</v>
      </c>
      <c r="T24">
        <v>2</v>
      </c>
      <c r="U24" s="2">
        <f>Table1[[#This Row],[Selling Price]]*Table1[[#This Row],[Quantity]]</f>
        <v>31.84</v>
      </c>
      <c r="V24" s="4">
        <v>0</v>
      </c>
      <c r="W24">
        <v>458</v>
      </c>
      <c r="X24" t="s">
        <v>36</v>
      </c>
      <c r="Y24" t="s">
        <v>52</v>
      </c>
      <c r="Z24" s="2">
        <v>16.179677700402099</v>
      </c>
    </row>
    <row r="25" spans="1:26" x14ac:dyDescent="0.35">
      <c r="A25" t="s">
        <v>994</v>
      </c>
      <c r="B25" t="s">
        <v>995</v>
      </c>
      <c r="C25" t="s">
        <v>39</v>
      </c>
      <c r="D25" t="s">
        <v>28</v>
      </c>
      <c r="E25" t="s">
        <v>56</v>
      </c>
      <c r="F25" t="s">
        <v>1423</v>
      </c>
      <c r="G25" t="s">
        <v>1424</v>
      </c>
      <c r="H25" t="s">
        <v>32</v>
      </c>
      <c r="I25" t="s">
        <v>5824</v>
      </c>
      <c r="J25" s="1">
        <v>42302</v>
      </c>
      <c r="K25" s="1">
        <v>42307</v>
      </c>
      <c r="L25" t="s">
        <v>60</v>
      </c>
      <c r="M25">
        <f>Table1[[#This Row],[Ship Date]]-Table1[[#This Row],[Order Date]]</f>
        <v>5</v>
      </c>
      <c r="N25">
        <v>10</v>
      </c>
      <c r="O25" t="s">
        <v>61</v>
      </c>
      <c r="P25" s="3">
        <v>253.17599999999999</v>
      </c>
      <c r="Q25" s="3">
        <v>165.44323736092801</v>
      </c>
      <c r="R25" s="3">
        <f>(Table1[[#This Row],[Selling Price]]-Table1[[#This Row],[Cost Price]])</f>
        <v>87.732762639071979</v>
      </c>
      <c r="S25" s="12">
        <f>(Table1[[#This Row],[Profit]]/Table1[[#This Row],[Selling Price]])</f>
        <v>0.34652874932486483</v>
      </c>
      <c r="T25">
        <v>3</v>
      </c>
      <c r="U25" s="2">
        <f>Table1[[#This Row],[Selling Price]]*Table1[[#This Row],[Quantity]]</f>
        <v>759.52800000000002</v>
      </c>
      <c r="V25" s="4">
        <v>0.2</v>
      </c>
      <c r="W25">
        <v>269</v>
      </c>
      <c r="X25" t="s">
        <v>36</v>
      </c>
      <c r="Y25" t="s">
        <v>52</v>
      </c>
      <c r="Z25" s="2">
        <v>34.284249999999993</v>
      </c>
    </row>
    <row r="26" spans="1:26" x14ac:dyDescent="0.35">
      <c r="A26" t="s">
        <v>994</v>
      </c>
      <c r="B26" t="s">
        <v>995</v>
      </c>
      <c r="C26" t="s">
        <v>55</v>
      </c>
      <c r="D26" t="s">
        <v>28</v>
      </c>
      <c r="E26" t="s">
        <v>69</v>
      </c>
      <c r="F26" t="s">
        <v>4875</v>
      </c>
      <c r="G26" t="s">
        <v>4876</v>
      </c>
      <c r="H26" t="s">
        <v>32</v>
      </c>
      <c r="I26" t="s">
        <v>5882</v>
      </c>
      <c r="J26" s="1">
        <v>43007</v>
      </c>
      <c r="K26" s="1">
        <v>43007</v>
      </c>
      <c r="L26" t="s">
        <v>1118</v>
      </c>
      <c r="M26">
        <f>Table1[[#This Row],[Ship Date]]-Table1[[#This Row],[Order Date]]</f>
        <v>0</v>
      </c>
      <c r="N26">
        <v>9</v>
      </c>
      <c r="O26" t="s">
        <v>61</v>
      </c>
      <c r="P26" s="3">
        <v>21.248000000000001</v>
      </c>
      <c r="Q26" s="3">
        <v>16.38968657564131</v>
      </c>
      <c r="R26" s="3">
        <f>(Table1[[#This Row],[Selling Price]]-Table1[[#This Row],[Cost Price]])</f>
        <v>4.8583134243586912</v>
      </c>
      <c r="S26" s="12">
        <f>(Table1[[#This Row],[Profit]]/Table1[[#This Row],[Selling Price]])</f>
        <v>0.22864803390242333</v>
      </c>
      <c r="T26">
        <v>4</v>
      </c>
      <c r="U26" s="2">
        <f>Table1[[#This Row],[Selling Price]]*Table1[[#This Row],[Quantity]]</f>
        <v>84.992000000000004</v>
      </c>
      <c r="V26" s="4">
        <v>0.2</v>
      </c>
      <c r="W26">
        <v>352</v>
      </c>
      <c r="X26" t="s">
        <v>36</v>
      </c>
      <c r="Y26" t="s">
        <v>52</v>
      </c>
      <c r="Z26" s="2">
        <v>6.3085824292519703</v>
      </c>
    </row>
    <row r="27" spans="1:26" x14ac:dyDescent="0.35">
      <c r="A27" t="s">
        <v>994</v>
      </c>
      <c r="B27" t="s">
        <v>995</v>
      </c>
      <c r="C27" t="s">
        <v>39</v>
      </c>
      <c r="D27" t="s">
        <v>28</v>
      </c>
      <c r="E27" t="s">
        <v>69</v>
      </c>
      <c r="F27" t="s">
        <v>2407</v>
      </c>
      <c r="G27" t="s">
        <v>2408</v>
      </c>
      <c r="H27" t="s">
        <v>32</v>
      </c>
      <c r="I27" t="s">
        <v>6046</v>
      </c>
      <c r="J27" s="1">
        <v>42507</v>
      </c>
      <c r="K27" s="1">
        <v>42508</v>
      </c>
      <c r="L27" t="s">
        <v>199</v>
      </c>
      <c r="M27">
        <f>Table1[[#This Row],[Ship Date]]-Table1[[#This Row],[Order Date]]</f>
        <v>1</v>
      </c>
      <c r="N27">
        <v>5</v>
      </c>
      <c r="O27" t="s">
        <v>51</v>
      </c>
      <c r="P27" s="3">
        <v>173.24</v>
      </c>
      <c r="Q27" s="3">
        <v>131.26566954200729</v>
      </c>
      <c r="R27" s="3">
        <f>(Table1[[#This Row],[Selling Price]]-Table1[[#This Row],[Cost Price]])</f>
        <v>41.974330457992721</v>
      </c>
      <c r="S27" s="12">
        <f>(Table1[[#This Row],[Profit]]/Table1[[#This Row],[Selling Price]])</f>
        <v>0.2422900626760143</v>
      </c>
      <c r="T27">
        <v>4</v>
      </c>
      <c r="U27" s="2">
        <f>Table1[[#This Row],[Selling Price]]*Table1[[#This Row],[Quantity]]</f>
        <v>692.96</v>
      </c>
      <c r="V27" s="4">
        <v>0</v>
      </c>
      <c r="W27">
        <v>427</v>
      </c>
      <c r="X27" t="s">
        <v>36</v>
      </c>
      <c r="Y27" t="s">
        <v>68</v>
      </c>
      <c r="Z27" s="2">
        <v>49.380997661043658</v>
      </c>
    </row>
    <row r="28" spans="1:26" x14ac:dyDescent="0.35">
      <c r="A28" t="s">
        <v>994</v>
      </c>
      <c r="B28" t="s">
        <v>995</v>
      </c>
      <c r="C28" t="s">
        <v>39</v>
      </c>
      <c r="D28" t="s">
        <v>28</v>
      </c>
      <c r="E28" t="s">
        <v>69</v>
      </c>
      <c r="F28" t="s">
        <v>404</v>
      </c>
      <c r="G28" t="s">
        <v>405</v>
      </c>
      <c r="H28" t="s">
        <v>32</v>
      </c>
      <c r="I28" t="s">
        <v>6139</v>
      </c>
      <c r="J28" s="1">
        <v>43059</v>
      </c>
      <c r="K28" s="1">
        <v>43064</v>
      </c>
      <c r="L28" t="s">
        <v>60</v>
      </c>
      <c r="M28">
        <f>Table1[[#This Row],[Ship Date]]-Table1[[#This Row],[Order Date]]</f>
        <v>5</v>
      </c>
      <c r="N28">
        <v>11</v>
      </c>
      <c r="O28" t="s">
        <v>35</v>
      </c>
      <c r="P28" s="3">
        <v>27.58</v>
      </c>
      <c r="Q28" s="3">
        <v>23.233339983093231</v>
      </c>
      <c r="R28" s="3">
        <f>(Table1[[#This Row],[Selling Price]]-Table1[[#This Row],[Cost Price]])</f>
        <v>4.3466600169067675</v>
      </c>
      <c r="S28" s="12">
        <f>(Table1[[#This Row],[Profit]]/Table1[[#This Row],[Selling Price]])</f>
        <v>0.15760188603722872</v>
      </c>
      <c r="T28">
        <v>2</v>
      </c>
      <c r="U28" s="2">
        <f>Table1[[#This Row],[Selling Price]]*Table1[[#This Row],[Quantity]]</f>
        <v>55.16</v>
      </c>
      <c r="V28" s="4">
        <v>0</v>
      </c>
      <c r="W28">
        <v>479</v>
      </c>
      <c r="X28" t="s">
        <v>36</v>
      </c>
      <c r="Y28" t="s">
        <v>68</v>
      </c>
      <c r="Z28" s="2">
        <v>37.49655792869526</v>
      </c>
    </row>
    <row r="29" spans="1:26" x14ac:dyDescent="0.35">
      <c r="A29" t="s">
        <v>994</v>
      </c>
      <c r="B29" t="s">
        <v>995</v>
      </c>
      <c r="C29" t="s">
        <v>27</v>
      </c>
      <c r="D29" t="s">
        <v>28</v>
      </c>
      <c r="E29" t="s">
        <v>69</v>
      </c>
      <c r="F29" t="s">
        <v>3544</v>
      </c>
      <c r="G29" t="s">
        <v>3545</v>
      </c>
      <c r="H29" t="s">
        <v>32</v>
      </c>
      <c r="I29" t="s">
        <v>6348</v>
      </c>
      <c r="J29" s="1">
        <v>42107</v>
      </c>
      <c r="K29" s="1">
        <v>42113</v>
      </c>
      <c r="L29" t="s">
        <v>60</v>
      </c>
      <c r="M29">
        <f>Table1[[#This Row],[Ship Date]]-Table1[[#This Row],[Order Date]]</f>
        <v>6</v>
      </c>
      <c r="N29">
        <v>4</v>
      </c>
      <c r="O29" t="s">
        <v>106</v>
      </c>
      <c r="P29" s="3">
        <v>37.68</v>
      </c>
      <c r="Q29" s="3">
        <v>29.540480044657929</v>
      </c>
      <c r="R29" s="3">
        <f>(Table1[[#This Row],[Selling Price]]-Table1[[#This Row],[Cost Price]])</f>
        <v>8.1395199553420703</v>
      </c>
      <c r="S29" s="12">
        <f>(Table1[[#This Row],[Profit]]/Table1[[#This Row],[Selling Price]])</f>
        <v>0.21601698395281502</v>
      </c>
      <c r="T29">
        <v>2</v>
      </c>
      <c r="U29" s="2">
        <f>Table1[[#This Row],[Selling Price]]*Table1[[#This Row],[Quantity]]</f>
        <v>75.36</v>
      </c>
      <c r="V29" s="4">
        <v>0</v>
      </c>
      <c r="W29">
        <v>402</v>
      </c>
      <c r="X29" t="s">
        <v>68</v>
      </c>
      <c r="Y29" t="s">
        <v>68</v>
      </c>
      <c r="Z29" s="2">
        <v>39.973748331078028</v>
      </c>
    </row>
    <row r="30" spans="1:26" x14ac:dyDescent="0.35">
      <c r="A30" t="s">
        <v>994</v>
      </c>
      <c r="B30" t="s">
        <v>995</v>
      </c>
      <c r="C30" t="s">
        <v>45</v>
      </c>
      <c r="D30" t="s">
        <v>28</v>
      </c>
      <c r="E30" t="s">
        <v>29</v>
      </c>
      <c r="F30" t="s">
        <v>5604</v>
      </c>
      <c r="G30" t="s">
        <v>5605</v>
      </c>
      <c r="H30" t="s">
        <v>32</v>
      </c>
      <c r="I30" t="s">
        <v>6370</v>
      </c>
      <c r="J30" s="1">
        <v>41804</v>
      </c>
      <c r="K30" s="1">
        <v>41810</v>
      </c>
      <c r="L30" t="s">
        <v>60</v>
      </c>
      <c r="M30">
        <f>Table1[[#This Row],[Ship Date]]-Table1[[#This Row],[Order Date]]</f>
        <v>6</v>
      </c>
      <c r="N30">
        <v>6</v>
      </c>
      <c r="O30" t="s">
        <v>51</v>
      </c>
      <c r="P30" s="3">
        <v>212.94</v>
      </c>
      <c r="Q30" s="3">
        <v>139.30821344315621</v>
      </c>
      <c r="R30" s="3">
        <f>(Table1[[#This Row],[Selling Price]]-Table1[[#This Row],[Cost Price]])</f>
        <v>73.631786556843792</v>
      </c>
      <c r="S30" s="12">
        <f>(Table1[[#This Row],[Profit]]/Table1[[#This Row],[Selling Price]])</f>
        <v>0.34578654342464449</v>
      </c>
      <c r="T30">
        <v>3</v>
      </c>
      <c r="U30" s="2">
        <f>Table1[[#This Row],[Selling Price]]*Table1[[#This Row],[Quantity]]</f>
        <v>638.81999999999994</v>
      </c>
      <c r="V30" s="4">
        <v>0</v>
      </c>
      <c r="W30">
        <v>463</v>
      </c>
      <c r="X30" t="s">
        <v>68</v>
      </c>
      <c r="Y30" t="s">
        <v>36</v>
      </c>
      <c r="Z30" s="2">
        <v>301.14263597172692</v>
      </c>
    </row>
    <row r="31" spans="1:26" x14ac:dyDescent="0.35">
      <c r="A31" t="s">
        <v>994</v>
      </c>
      <c r="B31" t="s">
        <v>995</v>
      </c>
      <c r="C31" t="s">
        <v>27</v>
      </c>
      <c r="D31" t="s">
        <v>28</v>
      </c>
      <c r="E31" t="s">
        <v>56</v>
      </c>
      <c r="F31" t="s">
        <v>6592</v>
      </c>
      <c r="G31" t="s">
        <v>6593</v>
      </c>
      <c r="H31" t="s">
        <v>32</v>
      </c>
      <c r="I31" t="s">
        <v>6829</v>
      </c>
      <c r="J31" s="1">
        <v>41737</v>
      </c>
      <c r="K31" s="1">
        <v>41741</v>
      </c>
      <c r="L31" t="s">
        <v>60</v>
      </c>
      <c r="M31">
        <f>Table1[[#This Row],[Ship Date]]-Table1[[#This Row],[Order Date]]</f>
        <v>4</v>
      </c>
      <c r="N31">
        <v>4</v>
      </c>
      <c r="O31" t="s">
        <v>106</v>
      </c>
      <c r="P31" s="3">
        <v>1215.92</v>
      </c>
      <c r="Q31" s="3">
        <v>852.0443672940338</v>
      </c>
      <c r="R31" s="3">
        <f>(Table1[[#This Row],[Selling Price]]-Table1[[#This Row],[Cost Price]])</f>
        <v>363.87563270596627</v>
      </c>
      <c r="S31" s="12">
        <f>(Table1[[#This Row],[Profit]]/Table1[[#This Row],[Selling Price]])</f>
        <v>0.2992595176540942</v>
      </c>
      <c r="T31">
        <v>8</v>
      </c>
      <c r="U31" s="2">
        <f>Table1[[#This Row],[Selling Price]]*Table1[[#This Row],[Quantity]]</f>
        <v>9727.36</v>
      </c>
      <c r="V31" s="4">
        <v>0</v>
      </c>
      <c r="W31">
        <v>134</v>
      </c>
      <c r="X31" t="s">
        <v>36</v>
      </c>
      <c r="Y31" t="s">
        <v>36</v>
      </c>
      <c r="Z31" s="2">
        <v>349.64307636388293</v>
      </c>
    </row>
    <row r="32" spans="1:26" x14ac:dyDescent="0.35">
      <c r="A32" t="s">
        <v>994</v>
      </c>
      <c r="B32" t="s">
        <v>995</v>
      </c>
      <c r="C32" t="s">
        <v>27</v>
      </c>
      <c r="D32" t="s">
        <v>28</v>
      </c>
      <c r="E32" t="s">
        <v>69</v>
      </c>
      <c r="F32" t="s">
        <v>4630</v>
      </c>
      <c r="G32" t="s">
        <v>4631</v>
      </c>
      <c r="H32" t="s">
        <v>32</v>
      </c>
      <c r="I32" t="s">
        <v>6844</v>
      </c>
      <c r="J32" s="1">
        <v>41954</v>
      </c>
      <c r="K32" s="1">
        <v>41958</v>
      </c>
      <c r="L32" t="s">
        <v>34</v>
      </c>
      <c r="M32">
        <f>Table1[[#This Row],[Ship Date]]-Table1[[#This Row],[Order Date]]</f>
        <v>4</v>
      </c>
      <c r="N32">
        <v>11</v>
      </c>
      <c r="O32" t="s">
        <v>35</v>
      </c>
      <c r="P32" s="3">
        <v>23.968</v>
      </c>
      <c r="Q32" s="3">
        <v>19.886771365204659</v>
      </c>
      <c r="R32" s="3">
        <f>(Table1[[#This Row],[Selling Price]]-Table1[[#This Row],[Cost Price]])</f>
        <v>4.081228634795341</v>
      </c>
      <c r="S32" s="12">
        <f>(Table1[[#This Row],[Profit]]/Table1[[#This Row],[Selling Price]])</f>
        <v>0.17027823075748252</v>
      </c>
      <c r="T32">
        <v>2</v>
      </c>
      <c r="U32" s="2">
        <f>Table1[[#This Row],[Selling Price]]*Table1[[#This Row],[Quantity]]</f>
        <v>47.936</v>
      </c>
      <c r="V32" s="4">
        <v>0.2</v>
      </c>
      <c r="W32">
        <v>216</v>
      </c>
      <c r="X32" t="s">
        <v>36</v>
      </c>
      <c r="Y32" t="s">
        <v>52</v>
      </c>
      <c r="Z32" s="2">
        <v>23.780012783848541</v>
      </c>
    </row>
    <row r="33" spans="1:26" x14ac:dyDescent="0.35">
      <c r="A33" t="s">
        <v>994</v>
      </c>
      <c r="B33" t="s">
        <v>995</v>
      </c>
      <c r="C33" t="s">
        <v>27</v>
      </c>
      <c r="D33" t="s">
        <v>28</v>
      </c>
      <c r="E33" t="s">
        <v>29</v>
      </c>
      <c r="F33" t="s">
        <v>3433</v>
      </c>
      <c r="G33" t="s">
        <v>3434</v>
      </c>
      <c r="H33" t="s">
        <v>32</v>
      </c>
      <c r="I33" t="s">
        <v>7302</v>
      </c>
      <c r="J33" s="1">
        <v>42616</v>
      </c>
      <c r="K33" s="1">
        <v>42621</v>
      </c>
      <c r="L33" t="s">
        <v>34</v>
      </c>
      <c r="M33">
        <f>Table1[[#This Row],[Ship Date]]-Table1[[#This Row],[Order Date]]</f>
        <v>5</v>
      </c>
      <c r="N33">
        <v>9</v>
      </c>
      <c r="O33" t="s">
        <v>61</v>
      </c>
      <c r="P33" s="3">
        <v>344.94</v>
      </c>
      <c r="Q33" s="3">
        <v>277.10144110608871</v>
      </c>
      <c r="R33" s="3">
        <f>(Table1[[#This Row],[Selling Price]]-Table1[[#This Row],[Cost Price]])</f>
        <v>67.838558893911284</v>
      </c>
      <c r="S33" s="12">
        <f>(Table1[[#This Row],[Profit]]/Table1[[#This Row],[Selling Price]])</f>
        <v>0.19666770711982165</v>
      </c>
      <c r="T33">
        <v>3</v>
      </c>
      <c r="U33" s="2">
        <f>Table1[[#This Row],[Selling Price]]*Table1[[#This Row],[Quantity]]</f>
        <v>1034.82</v>
      </c>
      <c r="V33" s="4">
        <v>0</v>
      </c>
      <c r="W33">
        <v>160</v>
      </c>
      <c r="X33" t="s">
        <v>36</v>
      </c>
      <c r="Y33" t="s">
        <v>68</v>
      </c>
      <c r="Z33" s="2">
        <v>106.5137598373629</v>
      </c>
    </row>
    <row r="34" spans="1:26" x14ac:dyDescent="0.35">
      <c r="A34" t="s">
        <v>994</v>
      </c>
      <c r="B34" t="s">
        <v>995</v>
      </c>
      <c r="C34" t="s">
        <v>55</v>
      </c>
      <c r="D34" t="s">
        <v>28</v>
      </c>
      <c r="E34" t="s">
        <v>69</v>
      </c>
      <c r="F34" t="s">
        <v>202</v>
      </c>
      <c r="G34" t="s">
        <v>203</v>
      </c>
      <c r="H34" t="s">
        <v>32</v>
      </c>
      <c r="I34" t="s">
        <v>7649</v>
      </c>
      <c r="J34" s="1">
        <v>42626</v>
      </c>
      <c r="K34" s="1">
        <v>42631</v>
      </c>
      <c r="L34" t="s">
        <v>60</v>
      </c>
      <c r="M34">
        <f>Table1[[#This Row],[Ship Date]]-Table1[[#This Row],[Order Date]]</f>
        <v>5</v>
      </c>
      <c r="N34">
        <v>9</v>
      </c>
      <c r="O34" t="s">
        <v>61</v>
      </c>
      <c r="P34" s="3">
        <v>1336.44</v>
      </c>
      <c r="Q34" s="3">
        <v>979.88098792534731</v>
      </c>
      <c r="R34" s="3">
        <f>(Table1[[#This Row],[Selling Price]]-Table1[[#This Row],[Cost Price]])</f>
        <v>356.55901207465274</v>
      </c>
      <c r="S34" s="12">
        <f>(Table1[[#This Row],[Profit]]/Table1[[#This Row],[Selling Price]])</f>
        <v>0.26679762059999157</v>
      </c>
      <c r="T34">
        <v>14</v>
      </c>
      <c r="U34" s="2">
        <f>Table1[[#This Row],[Selling Price]]*Table1[[#This Row],[Quantity]]</f>
        <v>18710.16</v>
      </c>
      <c r="V34" s="4">
        <v>0</v>
      </c>
      <c r="W34">
        <v>401</v>
      </c>
      <c r="X34" t="s">
        <v>36</v>
      </c>
      <c r="Y34" t="s">
        <v>36</v>
      </c>
      <c r="Z34" s="2">
        <v>452.80653815951018</v>
      </c>
    </row>
    <row r="35" spans="1:26" x14ac:dyDescent="0.35">
      <c r="A35" t="s">
        <v>994</v>
      </c>
      <c r="B35" t="s">
        <v>995</v>
      </c>
      <c r="C35" t="s">
        <v>39</v>
      </c>
      <c r="D35" t="s">
        <v>28</v>
      </c>
      <c r="E35" t="s">
        <v>56</v>
      </c>
      <c r="F35" t="s">
        <v>2940</v>
      </c>
      <c r="G35" t="s">
        <v>2941</v>
      </c>
      <c r="H35" t="s">
        <v>32</v>
      </c>
      <c r="I35" t="s">
        <v>7653</v>
      </c>
      <c r="J35" s="1">
        <v>42729</v>
      </c>
      <c r="K35" s="1">
        <v>42734</v>
      </c>
      <c r="L35" t="s">
        <v>60</v>
      </c>
      <c r="M35">
        <f>Table1[[#This Row],[Ship Date]]-Table1[[#This Row],[Order Date]]</f>
        <v>5</v>
      </c>
      <c r="N35">
        <v>12</v>
      </c>
      <c r="O35" t="s">
        <v>35</v>
      </c>
      <c r="P35" s="3">
        <v>313.17599999999999</v>
      </c>
      <c r="Q35" s="3">
        <v>211.70488599979609</v>
      </c>
      <c r="R35" s="3">
        <f>(Table1[[#This Row],[Selling Price]]-Table1[[#This Row],[Cost Price]])</f>
        <v>101.4711140002039</v>
      </c>
      <c r="S35" s="12">
        <f>(Table1[[#This Row],[Profit]]/Table1[[#This Row],[Selling Price]])</f>
        <v>0.324006673564398</v>
      </c>
      <c r="T35">
        <v>2</v>
      </c>
      <c r="U35" s="2">
        <f>Table1[[#This Row],[Selling Price]]*Table1[[#This Row],[Quantity]]</f>
        <v>626.35199999999998</v>
      </c>
      <c r="V35" s="4">
        <v>0.4</v>
      </c>
      <c r="W35">
        <v>295</v>
      </c>
      <c r="X35" t="s">
        <v>36</v>
      </c>
      <c r="Y35" t="s">
        <v>36</v>
      </c>
      <c r="Z35" s="2">
        <v>674.34063459839899</v>
      </c>
    </row>
    <row r="36" spans="1:26" x14ac:dyDescent="0.35">
      <c r="A36" t="s">
        <v>994</v>
      </c>
      <c r="B36" t="s">
        <v>995</v>
      </c>
      <c r="C36" t="s">
        <v>45</v>
      </c>
      <c r="D36" t="s">
        <v>28</v>
      </c>
      <c r="E36" t="s">
        <v>40</v>
      </c>
      <c r="F36" t="s">
        <v>41</v>
      </c>
      <c r="G36" t="s">
        <v>42</v>
      </c>
      <c r="H36" t="s">
        <v>32</v>
      </c>
      <c r="I36" t="s">
        <v>7725</v>
      </c>
      <c r="J36" s="1">
        <v>42734</v>
      </c>
      <c r="K36" s="1">
        <v>42736</v>
      </c>
      <c r="L36" t="s">
        <v>199</v>
      </c>
      <c r="M36">
        <f>Table1[[#This Row],[Ship Date]]-Table1[[#This Row],[Order Date]]</f>
        <v>2</v>
      </c>
      <c r="N36">
        <v>12</v>
      </c>
      <c r="O36" t="s">
        <v>35</v>
      </c>
      <c r="P36" s="3">
        <v>170.786</v>
      </c>
      <c r="Q36" s="3">
        <v>119.96460075654809</v>
      </c>
      <c r="R36" s="3">
        <f>(Table1[[#This Row],[Selling Price]]-Table1[[#This Row],[Cost Price]])</f>
        <v>50.821399243451907</v>
      </c>
      <c r="S36" s="12">
        <f>(Table1[[#This Row],[Profit]]/Table1[[#This Row],[Selling Price]])</f>
        <v>0.29757356717442829</v>
      </c>
      <c r="T36">
        <v>1</v>
      </c>
      <c r="U36" s="2">
        <f>Table1[[#This Row],[Selling Price]]*Table1[[#This Row],[Quantity]]</f>
        <v>170.786</v>
      </c>
      <c r="V36" s="4">
        <v>0.3</v>
      </c>
      <c r="W36">
        <v>308</v>
      </c>
      <c r="X36" t="s">
        <v>36</v>
      </c>
      <c r="Y36" t="s">
        <v>36</v>
      </c>
      <c r="Z36" s="2">
        <v>508.52376434276238</v>
      </c>
    </row>
    <row r="37" spans="1:26" x14ac:dyDescent="0.35">
      <c r="A37" t="s">
        <v>994</v>
      </c>
      <c r="B37" t="s">
        <v>995</v>
      </c>
      <c r="C37" t="s">
        <v>64</v>
      </c>
      <c r="D37" t="s">
        <v>28</v>
      </c>
      <c r="E37" t="s">
        <v>56</v>
      </c>
      <c r="F37" t="s">
        <v>2516</v>
      </c>
      <c r="G37" t="s">
        <v>2517</v>
      </c>
      <c r="H37" t="s">
        <v>32</v>
      </c>
      <c r="I37" t="s">
        <v>7798</v>
      </c>
      <c r="J37" s="1">
        <v>42608</v>
      </c>
      <c r="K37" s="1">
        <v>42615</v>
      </c>
      <c r="L37" t="s">
        <v>60</v>
      </c>
      <c r="M37">
        <f>Table1[[#This Row],[Ship Date]]-Table1[[#This Row],[Order Date]]</f>
        <v>7</v>
      </c>
      <c r="N37">
        <v>8</v>
      </c>
      <c r="O37" t="s">
        <v>61</v>
      </c>
      <c r="P37" s="3">
        <v>447.84</v>
      </c>
      <c r="Q37" s="3">
        <v>306.81712528355911</v>
      </c>
      <c r="R37" s="3">
        <f>(Table1[[#This Row],[Selling Price]]-Table1[[#This Row],[Cost Price]])</f>
        <v>141.02287471644087</v>
      </c>
      <c r="S37" s="12">
        <f>(Table1[[#This Row],[Profit]]/Table1[[#This Row],[Selling Price]])</f>
        <v>0.31489566522963752</v>
      </c>
      <c r="T37">
        <v>4</v>
      </c>
      <c r="U37" s="2">
        <f>Table1[[#This Row],[Selling Price]]*Table1[[#This Row],[Quantity]]</f>
        <v>1791.36</v>
      </c>
      <c r="V37" s="4">
        <v>0</v>
      </c>
      <c r="W37">
        <v>346</v>
      </c>
      <c r="X37" t="s">
        <v>68</v>
      </c>
      <c r="Y37" t="s">
        <v>36</v>
      </c>
      <c r="Z37" s="2">
        <v>181.33833699469059</v>
      </c>
    </row>
    <row r="38" spans="1:26" x14ac:dyDescent="0.35">
      <c r="A38" t="s">
        <v>994</v>
      </c>
      <c r="B38" t="s">
        <v>995</v>
      </c>
      <c r="C38" t="s">
        <v>64</v>
      </c>
      <c r="D38" t="s">
        <v>28</v>
      </c>
      <c r="E38" t="s">
        <v>56</v>
      </c>
      <c r="F38" t="s">
        <v>3026</v>
      </c>
      <c r="G38" t="s">
        <v>3027</v>
      </c>
      <c r="H38" t="s">
        <v>32</v>
      </c>
      <c r="I38" t="s">
        <v>7881</v>
      </c>
      <c r="J38" s="1">
        <v>42107</v>
      </c>
      <c r="K38" s="1">
        <v>42111</v>
      </c>
      <c r="L38" t="s">
        <v>34</v>
      </c>
      <c r="M38">
        <f>Table1[[#This Row],[Ship Date]]-Table1[[#This Row],[Order Date]]</f>
        <v>4</v>
      </c>
      <c r="N38">
        <v>4</v>
      </c>
      <c r="O38" t="s">
        <v>106</v>
      </c>
      <c r="P38" s="3">
        <v>241.56800000000001</v>
      </c>
      <c r="Q38" s="3">
        <v>201.3843231044892</v>
      </c>
      <c r="R38" s="3">
        <f>(Table1[[#This Row],[Selling Price]]-Table1[[#This Row],[Cost Price]])</f>
        <v>40.183676895510814</v>
      </c>
      <c r="S38" s="12">
        <f>(Table1[[#This Row],[Profit]]/Table1[[#This Row],[Selling Price]])</f>
        <v>0.16634519843485401</v>
      </c>
      <c r="T38">
        <v>2</v>
      </c>
      <c r="U38" s="2">
        <f>Table1[[#This Row],[Selling Price]]*Table1[[#This Row],[Quantity]]</f>
        <v>483.13600000000002</v>
      </c>
      <c r="V38" s="4">
        <v>0.2</v>
      </c>
      <c r="W38">
        <v>429</v>
      </c>
      <c r="X38" t="s">
        <v>36</v>
      </c>
      <c r="Y38" t="s">
        <v>36</v>
      </c>
      <c r="Z38" s="2">
        <v>320.36166361666631</v>
      </c>
    </row>
    <row r="39" spans="1:26" x14ac:dyDescent="0.35">
      <c r="A39" t="s">
        <v>994</v>
      </c>
      <c r="B39" t="s">
        <v>995</v>
      </c>
      <c r="C39" t="s">
        <v>55</v>
      </c>
      <c r="D39" t="s">
        <v>28</v>
      </c>
      <c r="E39" t="s">
        <v>40</v>
      </c>
      <c r="F39" t="s">
        <v>1523</v>
      </c>
      <c r="G39" t="s">
        <v>1524</v>
      </c>
      <c r="H39" t="s">
        <v>32</v>
      </c>
      <c r="I39" t="s">
        <v>8017</v>
      </c>
      <c r="J39" s="1">
        <v>42705</v>
      </c>
      <c r="K39" s="1">
        <v>42707</v>
      </c>
      <c r="L39" t="s">
        <v>34</v>
      </c>
      <c r="M39">
        <f>Table1[[#This Row],[Ship Date]]-Table1[[#This Row],[Order Date]]</f>
        <v>2</v>
      </c>
      <c r="N39">
        <v>12</v>
      </c>
      <c r="O39" t="s">
        <v>35</v>
      </c>
      <c r="P39" s="3">
        <v>248.43</v>
      </c>
      <c r="Q39" s="3">
        <v>188.49737483035921</v>
      </c>
      <c r="R39" s="3">
        <f>(Table1[[#This Row],[Selling Price]]-Table1[[#This Row],[Cost Price]])</f>
        <v>59.932625169640801</v>
      </c>
      <c r="S39" s="12">
        <f>(Table1[[#This Row],[Profit]]/Table1[[#This Row],[Selling Price]])</f>
        <v>0.24124552256024151</v>
      </c>
      <c r="T39">
        <v>5</v>
      </c>
      <c r="U39" s="2">
        <f>Table1[[#This Row],[Selling Price]]*Table1[[#This Row],[Quantity]]</f>
        <v>1242.1500000000001</v>
      </c>
      <c r="V39" s="4">
        <v>0.3</v>
      </c>
      <c r="W39">
        <v>427</v>
      </c>
      <c r="X39" t="s">
        <v>36</v>
      </c>
      <c r="Y39" t="s">
        <v>36</v>
      </c>
      <c r="Z39" s="2">
        <v>155.0969267858006</v>
      </c>
    </row>
    <row r="40" spans="1:26" x14ac:dyDescent="0.35">
      <c r="A40" t="s">
        <v>994</v>
      </c>
      <c r="B40" t="s">
        <v>995</v>
      </c>
      <c r="C40" t="s">
        <v>64</v>
      </c>
      <c r="D40" t="s">
        <v>28</v>
      </c>
      <c r="E40" t="s">
        <v>40</v>
      </c>
      <c r="F40" t="s">
        <v>1593</v>
      </c>
      <c r="G40" t="s">
        <v>1594</v>
      </c>
      <c r="H40" t="s">
        <v>32</v>
      </c>
      <c r="I40" t="s">
        <v>8022</v>
      </c>
      <c r="J40" s="1">
        <v>42938</v>
      </c>
      <c r="K40" s="1">
        <v>42943</v>
      </c>
      <c r="L40" t="s">
        <v>60</v>
      </c>
      <c r="M40">
        <f>Table1[[#This Row],[Ship Date]]-Table1[[#This Row],[Order Date]]</f>
        <v>5</v>
      </c>
      <c r="N40">
        <v>7</v>
      </c>
      <c r="O40" t="s">
        <v>51</v>
      </c>
      <c r="P40" s="3">
        <v>526.34400000000005</v>
      </c>
      <c r="Q40" s="3">
        <v>416.41350037275561</v>
      </c>
      <c r="R40" s="3">
        <f>(Table1[[#This Row],[Selling Price]]-Table1[[#This Row],[Cost Price]])</f>
        <v>109.93049962724444</v>
      </c>
      <c r="S40" s="12">
        <f>(Table1[[#This Row],[Profit]]/Table1[[#This Row],[Selling Price]])</f>
        <v>0.2088567545697195</v>
      </c>
      <c r="T40">
        <v>4</v>
      </c>
      <c r="U40" s="2">
        <f>Table1[[#This Row],[Selling Price]]*Table1[[#This Row],[Quantity]]</f>
        <v>2105.3760000000002</v>
      </c>
      <c r="V40" s="4">
        <v>0.3</v>
      </c>
      <c r="W40">
        <v>115</v>
      </c>
      <c r="X40" t="s">
        <v>36</v>
      </c>
      <c r="Y40" t="s">
        <v>36</v>
      </c>
      <c r="Z40" s="2">
        <v>312.22667546575838</v>
      </c>
    </row>
    <row r="41" spans="1:26" x14ac:dyDescent="0.35">
      <c r="A41" t="s">
        <v>994</v>
      </c>
      <c r="B41" t="s">
        <v>995</v>
      </c>
      <c r="C41" t="s">
        <v>55</v>
      </c>
      <c r="D41" t="s">
        <v>28</v>
      </c>
      <c r="E41" t="s">
        <v>40</v>
      </c>
      <c r="F41" t="s">
        <v>2633</v>
      </c>
      <c r="G41" t="s">
        <v>2634</v>
      </c>
      <c r="H41" t="s">
        <v>32</v>
      </c>
      <c r="I41" t="s">
        <v>8109</v>
      </c>
      <c r="J41" s="1">
        <v>42864</v>
      </c>
      <c r="K41" s="1">
        <v>42865</v>
      </c>
      <c r="L41" t="s">
        <v>199</v>
      </c>
      <c r="M41">
        <f>Table1[[#This Row],[Ship Date]]-Table1[[#This Row],[Order Date]]</f>
        <v>1</v>
      </c>
      <c r="N41">
        <v>5</v>
      </c>
      <c r="O41" t="s">
        <v>51</v>
      </c>
      <c r="P41" s="3">
        <v>207</v>
      </c>
      <c r="Q41" s="3">
        <v>168.53203220510531</v>
      </c>
      <c r="R41" s="3">
        <f>(Table1[[#This Row],[Selling Price]]-Table1[[#This Row],[Cost Price]])</f>
        <v>38.46796779489469</v>
      </c>
      <c r="S41" s="12">
        <f>(Table1[[#This Row],[Profit]]/Table1[[#This Row],[Selling Price]])</f>
        <v>0.18583559321205165</v>
      </c>
      <c r="T41">
        <v>3</v>
      </c>
      <c r="U41" s="2">
        <f>Table1[[#This Row],[Selling Price]]*Table1[[#This Row],[Quantity]]</f>
        <v>621</v>
      </c>
      <c r="V41" s="4">
        <v>0.2</v>
      </c>
      <c r="W41">
        <v>205</v>
      </c>
      <c r="X41" t="s">
        <v>36</v>
      </c>
      <c r="Y41" t="s">
        <v>68</v>
      </c>
      <c r="Z41" s="2">
        <v>122.40534676806691</v>
      </c>
    </row>
    <row r="42" spans="1:26" x14ac:dyDescent="0.35">
      <c r="A42" t="s">
        <v>994</v>
      </c>
      <c r="B42" t="s">
        <v>995</v>
      </c>
      <c r="C42" t="s">
        <v>45</v>
      </c>
      <c r="D42" t="s">
        <v>28</v>
      </c>
      <c r="E42" t="s">
        <v>56</v>
      </c>
      <c r="F42" t="s">
        <v>4370</v>
      </c>
      <c r="G42" t="s">
        <v>4371</v>
      </c>
      <c r="H42" t="s">
        <v>32</v>
      </c>
      <c r="I42" t="s">
        <v>8315</v>
      </c>
      <c r="J42" s="1">
        <v>42254</v>
      </c>
      <c r="K42" s="1">
        <v>42259</v>
      </c>
      <c r="L42" t="s">
        <v>60</v>
      </c>
      <c r="M42">
        <f>Table1[[#This Row],[Ship Date]]-Table1[[#This Row],[Order Date]]</f>
        <v>5</v>
      </c>
      <c r="N42">
        <v>9</v>
      </c>
      <c r="O42" t="s">
        <v>61</v>
      </c>
      <c r="P42" s="3">
        <v>481.17599999999999</v>
      </c>
      <c r="Q42" s="3">
        <v>381.98959533315809</v>
      </c>
      <c r="R42" s="3">
        <f>(Table1[[#This Row],[Selling Price]]-Table1[[#This Row],[Cost Price]])</f>
        <v>99.186404666841895</v>
      </c>
      <c r="S42" s="12">
        <f>(Table1[[#This Row],[Profit]]/Table1[[#This Row],[Selling Price]])</f>
        <v>0.20613331643066549</v>
      </c>
      <c r="T42">
        <v>2</v>
      </c>
      <c r="U42" s="2">
        <f>Table1[[#This Row],[Selling Price]]*Table1[[#This Row],[Quantity]]</f>
        <v>962.35199999999998</v>
      </c>
      <c r="V42" s="4">
        <v>0.4</v>
      </c>
      <c r="W42">
        <v>176</v>
      </c>
      <c r="X42" t="s">
        <v>36</v>
      </c>
      <c r="Y42" t="s">
        <v>36</v>
      </c>
      <c r="Z42" s="2">
        <v>895.33246203161877</v>
      </c>
    </row>
    <row r="43" spans="1:26" x14ac:dyDescent="0.35">
      <c r="A43" t="s">
        <v>994</v>
      </c>
      <c r="B43" t="s">
        <v>995</v>
      </c>
      <c r="C43" t="s">
        <v>45</v>
      </c>
      <c r="D43" t="s">
        <v>28</v>
      </c>
      <c r="E43" t="s">
        <v>29</v>
      </c>
      <c r="F43" t="s">
        <v>30</v>
      </c>
      <c r="G43" t="s">
        <v>31</v>
      </c>
      <c r="H43" t="s">
        <v>32</v>
      </c>
      <c r="I43" t="s">
        <v>8317</v>
      </c>
      <c r="J43" s="1">
        <v>42972</v>
      </c>
      <c r="K43" s="1">
        <v>42976</v>
      </c>
      <c r="L43" t="s">
        <v>60</v>
      </c>
      <c r="M43">
        <f>Table1[[#This Row],[Ship Date]]-Table1[[#This Row],[Order Date]]</f>
        <v>4</v>
      </c>
      <c r="N43">
        <v>8</v>
      </c>
      <c r="O43" t="s">
        <v>61</v>
      </c>
      <c r="P43" s="3">
        <v>130.97999999999999</v>
      </c>
      <c r="Q43" s="3">
        <v>107.9353011394837</v>
      </c>
      <c r="R43" s="3">
        <f>(Table1[[#This Row],[Selling Price]]-Table1[[#This Row],[Cost Price]])</f>
        <v>23.044698860516291</v>
      </c>
      <c r="S43" s="12">
        <f>(Table1[[#This Row],[Profit]]/Table1[[#This Row],[Selling Price]])</f>
        <v>0.17594059291889061</v>
      </c>
      <c r="T43">
        <v>2</v>
      </c>
      <c r="U43" s="2">
        <f>Table1[[#This Row],[Selling Price]]*Table1[[#This Row],[Quantity]]</f>
        <v>261.95999999999998</v>
      </c>
      <c r="V43" s="4">
        <v>0.5</v>
      </c>
      <c r="W43">
        <v>441</v>
      </c>
      <c r="X43" t="s">
        <v>36</v>
      </c>
      <c r="Y43" t="s">
        <v>36</v>
      </c>
      <c r="Z43" s="2">
        <v>178.02160886322201</v>
      </c>
    </row>
    <row r="44" spans="1:26" x14ac:dyDescent="0.35">
      <c r="A44" t="s">
        <v>994</v>
      </c>
      <c r="B44" t="s">
        <v>995</v>
      </c>
      <c r="C44" t="s">
        <v>64</v>
      </c>
      <c r="D44" t="s">
        <v>28</v>
      </c>
      <c r="E44" t="s">
        <v>29</v>
      </c>
      <c r="F44" t="s">
        <v>3675</v>
      </c>
      <c r="G44" t="s">
        <v>3676</v>
      </c>
      <c r="H44" t="s">
        <v>32</v>
      </c>
      <c r="I44" t="s">
        <v>8401</v>
      </c>
      <c r="J44" s="1">
        <v>42901</v>
      </c>
      <c r="K44" s="1">
        <v>42905</v>
      </c>
      <c r="L44" t="s">
        <v>60</v>
      </c>
      <c r="M44">
        <f>Table1[[#This Row],[Ship Date]]-Table1[[#This Row],[Order Date]]</f>
        <v>4</v>
      </c>
      <c r="N44">
        <v>6</v>
      </c>
      <c r="O44" t="s">
        <v>51</v>
      </c>
      <c r="P44" s="3">
        <v>77.727999999999994</v>
      </c>
      <c r="Q44" s="3">
        <v>62.118128513644898</v>
      </c>
      <c r="R44" s="3">
        <f>(Table1[[#This Row],[Selling Price]]-Table1[[#This Row],[Cost Price]])</f>
        <v>15.609871486355097</v>
      </c>
      <c r="S44" s="12">
        <f>(Table1[[#This Row],[Profit]]/Table1[[#This Row],[Selling Price]])</f>
        <v>0.20082687688291345</v>
      </c>
      <c r="T44">
        <v>2</v>
      </c>
      <c r="U44" s="2">
        <f>Table1[[#This Row],[Selling Price]]*Table1[[#This Row],[Quantity]]</f>
        <v>155.45599999999999</v>
      </c>
      <c r="V44" s="4">
        <v>0.2</v>
      </c>
      <c r="W44">
        <v>148</v>
      </c>
      <c r="X44" t="s">
        <v>36</v>
      </c>
      <c r="Y44" t="s">
        <v>68</v>
      </c>
      <c r="Z44" s="2">
        <v>54.132741447913631</v>
      </c>
    </row>
    <row r="45" spans="1:26" x14ac:dyDescent="0.35">
      <c r="A45" t="s">
        <v>994</v>
      </c>
      <c r="B45" t="s">
        <v>995</v>
      </c>
      <c r="C45" t="s">
        <v>45</v>
      </c>
      <c r="D45" t="s">
        <v>28</v>
      </c>
      <c r="E45" t="s">
        <v>56</v>
      </c>
      <c r="F45" t="s">
        <v>3026</v>
      </c>
      <c r="G45" t="s">
        <v>3027</v>
      </c>
      <c r="H45" t="s">
        <v>32</v>
      </c>
      <c r="I45" t="s">
        <v>8481</v>
      </c>
      <c r="J45" s="1">
        <v>42107</v>
      </c>
      <c r="K45" s="1">
        <v>42111</v>
      </c>
      <c r="L45" t="s">
        <v>60</v>
      </c>
      <c r="M45">
        <f>Table1[[#This Row],[Ship Date]]-Table1[[#This Row],[Order Date]]</f>
        <v>4</v>
      </c>
      <c r="N45">
        <v>4</v>
      </c>
      <c r="O45" t="s">
        <v>106</v>
      </c>
      <c r="P45" s="3">
        <v>211.37200000000001</v>
      </c>
      <c r="Q45" s="3">
        <v>149.1848944804847</v>
      </c>
      <c r="R45" s="3">
        <f>(Table1[[#This Row],[Selling Price]]-Table1[[#This Row],[Cost Price]])</f>
        <v>62.187105519515313</v>
      </c>
      <c r="S45" s="12">
        <f>(Table1[[#This Row],[Profit]]/Table1[[#This Row],[Selling Price]])</f>
        <v>0.29420692201197562</v>
      </c>
      <c r="T45">
        <v>2</v>
      </c>
      <c r="U45" s="2">
        <f>Table1[[#This Row],[Selling Price]]*Table1[[#This Row],[Quantity]]</f>
        <v>422.74400000000003</v>
      </c>
      <c r="V45" s="4">
        <v>0.3</v>
      </c>
      <c r="W45">
        <v>426</v>
      </c>
      <c r="X45" t="s">
        <v>36</v>
      </c>
      <c r="Y45" t="s">
        <v>36</v>
      </c>
      <c r="Z45" s="2">
        <v>320.36166361666631</v>
      </c>
    </row>
    <row r="46" spans="1:26" x14ac:dyDescent="0.35">
      <c r="A46" t="s">
        <v>994</v>
      </c>
      <c r="B46" t="s">
        <v>995</v>
      </c>
      <c r="C46" t="s">
        <v>27</v>
      </c>
      <c r="D46" t="s">
        <v>28</v>
      </c>
      <c r="E46" t="s">
        <v>69</v>
      </c>
      <c r="F46" t="s">
        <v>4696</v>
      </c>
      <c r="G46" t="s">
        <v>4697</v>
      </c>
      <c r="H46" t="s">
        <v>32</v>
      </c>
      <c r="I46" t="s">
        <v>8876</v>
      </c>
      <c r="J46" s="1">
        <v>42506</v>
      </c>
      <c r="K46" s="1">
        <v>42509</v>
      </c>
      <c r="L46" t="s">
        <v>34</v>
      </c>
      <c r="M46">
        <f>Table1[[#This Row],[Ship Date]]-Table1[[#This Row],[Order Date]]</f>
        <v>3</v>
      </c>
      <c r="N46">
        <v>5</v>
      </c>
      <c r="O46" t="s">
        <v>51</v>
      </c>
      <c r="P46" s="3">
        <v>282.83999999999997</v>
      </c>
      <c r="Q46" s="3">
        <v>196.3116374266215</v>
      </c>
      <c r="R46" s="3">
        <f>(Table1[[#This Row],[Selling Price]]-Table1[[#This Row],[Cost Price]])</f>
        <v>86.528362573378473</v>
      </c>
      <c r="S46" s="12">
        <f>(Table1[[#This Row],[Profit]]/Table1[[#This Row],[Selling Price]])</f>
        <v>0.305926893555998</v>
      </c>
      <c r="T46">
        <v>4</v>
      </c>
      <c r="U46" s="2">
        <f>Table1[[#This Row],[Selling Price]]*Table1[[#This Row],[Quantity]]</f>
        <v>1131.3599999999999</v>
      </c>
      <c r="V46" s="4">
        <v>0</v>
      </c>
      <c r="W46">
        <v>458</v>
      </c>
      <c r="X46" t="s">
        <v>36</v>
      </c>
      <c r="Y46" t="s">
        <v>68</v>
      </c>
      <c r="Z46" s="2">
        <v>95.602430381240822</v>
      </c>
    </row>
    <row r="47" spans="1:26" x14ac:dyDescent="0.35">
      <c r="A47" t="s">
        <v>432</v>
      </c>
      <c r="B47" t="s">
        <v>433</v>
      </c>
      <c r="C47" t="s">
        <v>39</v>
      </c>
      <c r="D47" t="s">
        <v>28</v>
      </c>
      <c r="E47" t="s">
        <v>69</v>
      </c>
      <c r="F47" t="s">
        <v>434</v>
      </c>
      <c r="G47" t="s">
        <v>435</v>
      </c>
      <c r="H47" t="s">
        <v>32</v>
      </c>
      <c r="I47" t="s">
        <v>431</v>
      </c>
      <c r="J47" s="1">
        <v>42321</v>
      </c>
      <c r="K47" s="1">
        <v>42325</v>
      </c>
      <c r="L47" t="s">
        <v>60</v>
      </c>
      <c r="M47">
        <f>Table1[[#This Row],[Ship Date]]-Table1[[#This Row],[Order Date]]</f>
        <v>4</v>
      </c>
      <c r="N47">
        <v>11</v>
      </c>
      <c r="O47" t="s">
        <v>35</v>
      </c>
      <c r="P47" s="3">
        <v>102.36</v>
      </c>
      <c r="Q47" s="3">
        <v>78.423851661675982</v>
      </c>
      <c r="R47" s="3">
        <f>(Table1[[#This Row],[Selling Price]]-Table1[[#This Row],[Cost Price]])</f>
        <v>23.936148338324017</v>
      </c>
      <c r="S47" s="12">
        <f>(Table1[[#This Row],[Profit]]/Table1[[#This Row],[Selling Price]])</f>
        <v>0.23384279345763986</v>
      </c>
      <c r="T47">
        <v>3</v>
      </c>
      <c r="U47" s="2">
        <f>Table1[[#This Row],[Selling Price]]*Table1[[#This Row],[Quantity]]</f>
        <v>307.08</v>
      </c>
      <c r="V47" s="4">
        <v>0.2</v>
      </c>
      <c r="W47">
        <v>252</v>
      </c>
      <c r="X47" t="s">
        <v>36</v>
      </c>
      <c r="Y47" t="s">
        <v>52</v>
      </c>
      <c r="Z47" s="2">
        <v>18.228405763167181</v>
      </c>
    </row>
    <row r="48" spans="1:26" x14ac:dyDescent="0.35">
      <c r="A48" t="s">
        <v>432</v>
      </c>
      <c r="B48" t="s">
        <v>433</v>
      </c>
      <c r="C48" t="s">
        <v>27</v>
      </c>
      <c r="D48" t="s">
        <v>28</v>
      </c>
      <c r="E48" t="s">
        <v>69</v>
      </c>
      <c r="F48" t="s">
        <v>955</v>
      </c>
      <c r="G48" t="s">
        <v>956</v>
      </c>
      <c r="H48" t="s">
        <v>32</v>
      </c>
      <c r="I48" t="s">
        <v>952</v>
      </c>
      <c r="J48" s="1">
        <v>41999</v>
      </c>
      <c r="K48" s="1">
        <v>42001</v>
      </c>
      <c r="L48" t="s">
        <v>199</v>
      </c>
      <c r="M48">
        <f>Table1[[#This Row],[Ship Date]]-Table1[[#This Row],[Order Date]]</f>
        <v>2</v>
      </c>
      <c r="N48">
        <v>12</v>
      </c>
      <c r="O48" t="s">
        <v>35</v>
      </c>
      <c r="P48" s="3">
        <v>218.352</v>
      </c>
      <c r="Q48" s="3">
        <v>165.63114745201031</v>
      </c>
      <c r="R48" s="3">
        <f>(Table1[[#This Row],[Selling Price]]-Table1[[#This Row],[Cost Price]])</f>
        <v>52.720852547989693</v>
      </c>
      <c r="S48" s="12">
        <f>(Table1[[#This Row],[Profit]]/Table1[[#This Row],[Selling Price]])</f>
        <v>0.24144891069461097</v>
      </c>
      <c r="T48">
        <v>3</v>
      </c>
      <c r="U48" s="2">
        <f>Table1[[#This Row],[Selling Price]]*Table1[[#This Row],[Quantity]]</f>
        <v>655.05600000000004</v>
      </c>
      <c r="V48" s="4">
        <v>0.2</v>
      </c>
      <c r="W48">
        <v>195</v>
      </c>
      <c r="X48" t="s">
        <v>36</v>
      </c>
      <c r="Y48" t="s">
        <v>68</v>
      </c>
      <c r="Z48" s="2">
        <v>39.44798797403994</v>
      </c>
    </row>
    <row r="49" spans="1:26" x14ac:dyDescent="0.35">
      <c r="A49" t="s">
        <v>432</v>
      </c>
      <c r="B49" t="s">
        <v>433</v>
      </c>
      <c r="C49" t="s">
        <v>39</v>
      </c>
      <c r="D49" t="s">
        <v>28</v>
      </c>
      <c r="E49" t="s">
        <v>56</v>
      </c>
      <c r="F49" t="s">
        <v>972</v>
      </c>
      <c r="G49" t="s">
        <v>973</v>
      </c>
      <c r="H49" t="s">
        <v>32</v>
      </c>
      <c r="I49" t="s">
        <v>974</v>
      </c>
      <c r="J49" s="1">
        <v>43058</v>
      </c>
      <c r="K49" s="1">
        <v>43062</v>
      </c>
      <c r="L49" t="s">
        <v>60</v>
      </c>
      <c r="M49">
        <f>Table1[[#This Row],[Ship Date]]-Table1[[#This Row],[Order Date]]</f>
        <v>4</v>
      </c>
      <c r="N49">
        <v>11</v>
      </c>
      <c r="O49" t="s">
        <v>35</v>
      </c>
      <c r="P49" s="3">
        <v>219.07499999999999</v>
      </c>
      <c r="Q49" s="3">
        <v>178.2871360471261</v>
      </c>
      <c r="R49" s="3">
        <f>(Table1[[#This Row],[Selling Price]]-Table1[[#This Row],[Cost Price]])</f>
        <v>40.787863952873892</v>
      </c>
      <c r="S49" s="12">
        <f>(Table1[[#This Row],[Profit]]/Table1[[#This Row],[Selling Price]])</f>
        <v>0.18618219309767839</v>
      </c>
      <c r="T49">
        <v>3</v>
      </c>
      <c r="U49" s="2">
        <f>Table1[[#This Row],[Selling Price]]*Table1[[#This Row],[Quantity]]</f>
        <v>657.22499999999991</v>
      </c>
      <c r="V49" s="4">
        <v>0.5</v>
      </c>
      <c r="W49">
        <v>357</v>
      </c>
      <c r="X49" t="s">
        <v>36</v>
      </c>
      <c r="Y49" t="s">
        <v>36</v>
      </c>
      <c r="Z49" s="2">
        <v>272.72662304494582</v>
      </c>
    </row>
    <row r="50" spans="1:26" x14ac:dyDescent="0.35">
      <c r="A50" t="s">
        <v>432</v>
      </c>
      <c r="B50" t="s">
        <v>433</v>
      </c>
      <c r="C50" t="s">
        <v>45</v>
      </c>
      <c r="D50" t="s">
        <v>28</v>
      </c>
      <c r="E50" t="s">
        <v>56</v>
      </c>
      <c r="F50" t="s">
        <v>1423</v>
      </c>
      <c r="G50" t="s">
        <v>1424</v>
      </c>
      <c r="H50" t="s">
        <v>32</v>
      </c>
      <c r="I50" t="s">
        <v>1425</v>
      </c>
      <c r="J50" s="1">
        <v>42447</v>
      </c>
      <c r="K50" s="1">
        <v>42450</v>
      </c>
      <c r="L50" t="s">
        <v>34</v>
      </c>
      <c r="M50">
        <f>Table1[[#This Row],[Ship Date]]-Table1[[#This Row],[Order Date]]</f>
        <v>3</v>
      </c>
      <c r="N50">
        <v>3</v>
      </c>
      <c r="O50" t="s">
        <v>106</v>
      </c>
      <c r="P50" s="3">
        <v>189.88200000000001</v>
      </c>
      <c r="Q50" s="3">
        <v>146.25548655685279</v>
      </c>
      <c r="R50" s="3">
        <f>(Table1[[#This Row],[Selling Price]]-Table1[[#This Row],[Cost Price]])</f>
        <v>43.626513443147218</v>
      </c>
      <c r="S50" s="12">
        <f>(Table1[[#This Row],[Profit]]/Table1[[#This Row],[Selling Price]])</f>
        <v>0.22975591916636234</v>
      </c>
      <c r="T50">
        <v>3</v>
      </c>
      <c r="U50" s="2">
        <f>Table1[[#This Row],[Selling Price]]*Table1[[#This Row],[Quantity]]</f>
        <v>569.64599999999996</v>
      </c>
      <c r="V50" s="4">
        <v>0.4</v>
      </c>
      <c r="W50">
        <v>255</v>
      </c>
      <c r="X50" t="s">
        <v>36</v>
      </c>
      <c r="Y50" t="s">
        <v>52</v>
      </c>
      <c r="Z50" s="2">
        <v>34.284249999999993</v>
      </c>
    </row>
    <row r="51" spans="1:26" x14ac:dyDescent="0.35">
      <c r="A51" t="s">
        <v>432</v>
      </c>
      <c r="B51" t="s">
        <v>433</v>
      </c>
      <c r="C51" t="s">
        <v>39</v>
      </c>
      <c r="D51" t="s">
        <v>28</v>
      </c>
      <c r="E51" t="s">
        <v>40</v>
      </c>
      <c r="F51" t="s">
        <v>836</v>
      </c>
      <c r="G51" t="s">
        <v>837</v>
      </c>
      <c r="H51" t="s">
        <v>32</v>
      </c>
      <c r="I51" t="s">
        <v>2287</v>
      </c>
      <c r="J51" s="1">
        <v>43053</v>
      </c>
      <c r="K51" s="1">
        <v>43058</v>
      </c>
      <c r="L51" t="s">
        <v>60</v>
      </c>
      <c r="M51">
        <f>Table1[[#This Row],[Ship Date]]-Table1[[#This Row],[Order Date]]</f>
        <v>5</v>
      </c>
      <c r="N51">
        <v>11</v>
      </c>
      <c r="O51" t="s">
        <v>35</v>
      </c>
      <c r="P51" s="3">
        <v>321.56799999999998</v>
      </c>
      <c r="Q51" s="3">
        <v>212.07950273052589</v>
      </c>
      <c r="R51" s="3">
        <f>(Table1[[#This Row],[Selling Price]]-Table1[[#This Row],[Cost Price]])</f>
        <v>109.4884972694741</v>
      </c>
      <c r="S51" s="12">
        <f>(Table1[[#This Row],[Profit]]/Table1[[#This Row],[Selling Price]])</f>
        <v>0.34048318635397212</v>
      </c>
      <c r="T51">
        <v>2</v>
      </c>
      <c r="U51" s="2">
        <f>Table1[[#This Row],[Selling Price]]*Table1[[#This Row],[Quantity]]</f>
        <v>643.13599999999997</v>
      </c>
      <c r="V51" s="4">
        <v>0.2</v>
      </c>
      <c r="W51">
        <v>187</v>
      </c>
      <c r="X51" t="s">
        <v>36</v>
      </c>
      <c r="Y51" t="s">
        <v>36</v>
      </c>
      <c r="Z51" s="2">
        <v>285.14444970556752</v>
      </c>
    </row>
    <row r="52" spans="1:26" x14ac:dyDescent="0.35">
      <c r="A52" t="s">
        <v>432</v>
      </c>
      <c r="B52" t="s">
        <v>433</v>
      </c>
      <c r="C52" t="s">
        <v>27</v>
      </c>
      <c r="D52" t="s">
        <v>28</v>
      </c>
      <c r="E52" t="s">
        <v>56</v>
      </c>
      <c r="F52" t="s">
        <v>2597</v>
      </c>
      <c r="G52" t="s">
        <v>2598</v>
      </c>
      <c r="H52" t="s">
        <v>32</v>
      </c>
      <c r="I52" t="s">
        <v>2596</v>
      </c>
      <c r="J52" s="1">
        <v>41993</v>
      </c>
      <c r="K52" s="1">
        <v>41994</v>
      </c>
      <c r="L52" t="s">
        <v>199</v>
      </c>
      <c r="M52">
        <f>Table1[[#This Row],[Ship Date]]-Table1[[#This Row],[Order Date]]</f>
        <v>1</v>
      </c>
      <c r="N52">
        <v>12</v>
      </c>
      <c r="O52" t="s">
        <v>35</v>
      </c>
      <c r="P52" s="3">
        <v>2244.48</v>
      </c>
      <c r="Q52" s="3">
        <v>1538.5441752748461</v>
      </c>
      <c r="R52" s="3">
        <f>(Table1[[#This Row],[Selling Price]]-Table1[[#This Row],[Cost Price]])</f>
        <v>705.93582472515391</v>
      </c>
      <c r="S52" s="12">
        <f>(Table1[[#This Row],[Profit]]/Table1[[#This Row],[Selling Price]])</f>
        <v>0.3145208799923162</v>
      </c>
      <c r="T52">
        <v>7</v>
      </c>
      <c r="U52" s="2">
        <f>Table1[[#This Row],[Selling Price]]*Table1[[#This Row],[Quantity]]</f>
        <v>15711.36</v>
      </c>
      <c r="V52" s="4">
        <v>0</v>
      </c>
      <c r="W52">
        <v>111</v>
      </c>
      <c r="X52" t="s">
        <v>36</v>
      </c>
      <c r="Y52" t="s">
        <v>36</v>
      </c>
      <c r="Z52" s="2">
        <v>699.18638119459968</v>
      </c>
    </row>
    <row r="53" spans="1:26" x14ac:dyDescent="0.35">
      <c r="A53" t="s">
        <v>432</v>
      </c>
      <c r="B53" t="s">
        <v>433</v>
      </c>
      <c r="C53" t="s">
        <v>39</v>
      </c>
      <c r="D53" t="s">
        <v>28</v>
      </c>
      <c r="E53" t="s">
        <v>56</v>
      </c>
      <c r="F53" t="s">
        <v>799</v>
      </c>
      <c r="G53" t="s">
        <v>800</v>
      </c>
      <c r="H53" t="s">
        <v>32</v>
      </c>
      <c r="I53" t="s">
        <v>2720</v>
      </c>
      <c r="J53" s="1">
        <v>41985</v>
      </c>
      <c r="K53" s="1">
        <v>41987</v>
      </c>
      <c r="L53" t="s">
        <v>34</v>
      </c>
      <c r="M53">
        <f>Table1[[#This Row],[Ship Date]]-Table1[[#This Row],[Order Date]]</f>
        <v>2</v>
      </c>
      <c r="N53">
        <v>12</v>
      </c>
      <c r="O53" t="s">
        <v>35</v>
      </c>
      <c r="P53" s="3">
        <v>3610.848</v>
      </c>
      <c r="Q53" s="3">
        <v>2545.3477881135809</v>
      </c>
      <c r="R53" s="3">
        <f>(Table1[[#This Row],[Selling Price]]-Table1[[#This Row],[Cost Price]])</f>
        <v>1065.500211886419</v>
      </c>
      <c r="S53" s="12">
        <f>(Table1[[#This Row],[Profit]]/Table1[[#This Row],[Selling Price]])</f>
        <v>0.29508309734622423</v>
      </c>
      <c r="T53">
        <v>12</v>
      </c>
      <c r="U53" s="2">
        <f>Table1[[#This Row],[Selling Price]]*Table1[[#This Row],[Quantity]]</f>
        <v>43330.175999999999</v>
      </c>
      <c r="V53" s="4">
        <v>0.2</v>
      </c>
      <c r="W53">
        <v>146</v>
      </c>
      <c r="X53" t="s">
        <v>36</v>
      </c>
      <c r="Y53" t="s">
        <v>36</v>
      </c>
      <c r="Z53" s="2">
        <v>899.40977660929639</v>
      </c>
    </row>
    <row r="54" spans="1:26" x14ac:dyDescent="0.35">
      <c r="A54" t="s">
        <v>432</v>
      </c>
      <c r="B54" t="s">
        <v>433</v>
      </c>
      <c r="C54" t="s">
        <v>55</v>
      </c>
      <c r="D54" t="s">
        <v>28</v>
      </c>
      <c r="E54" t="s">
        <v>40</v>
      </c>
      <c r="F54" t="s">
        <v>2762</v>
      </c>
      <c r="G54" t="s">
        <v>2763</v>
      </c>
      <c r="H54" t="s">
        <v>32</v>
      </c>
      <c r="I54" t="s">
        <v>2761</v>
      </c>
      <c r="J54" s="1">
        <v>42516</v>
      </c>
      <c r="K54" s="1">
        <v>42516</v>
      </c>
      <c r="L54" t="s">
        <v>1118</v>
      </c>
      <c r="M54">
        <f>Table1[[#This Row],[Ship Date]]-Table1[[#This Row],[Order Date]]</f>
        <v>0</v>
      </c>
      <c r="N54">
        <v>5</v>
      </c>
      <c r="O54" t="s">
        <v>51</v>
      </c>
      <c r="P54" s="3">
        <v>388.43</v>
      </c>
      <c r="Q54" s="3">
        <v>261.09064628787331</v>
      </c>
      <c r="R54" s="3">
        <f>(Table1[[#This Row],[Selling Price]]-Table1[[#This Row],[Cost Price]])</f>
        <v>127.33935371212669</v>
      </c>
      <c r="S54" s="12">
        <f>(Table1[[#This Row],[Profit]]/Table1[[#This Row],[Selling Price]])</f>
        <v>0.32783089285618178</v>
      </c>
      <c r="T54">
        <v>5</v>
      </c>
      <c r="U54" s="2">
        <f>Table1[[#This Row],[Selling Price]]*Table1[[#This Row],[Quantity]]</f>
        <v>1942.15</v>
      </c>
      <c r="V54" s="4">
        <v>0.3</v>
      </c>
      <c r="W54">
        <v>377</v>
      </c>
      <c r="X54" t="s">
        <v>36</v>
      </c>
      <c r="Y54" t="s">
        <v>36</v>
      </c>
      <c r="Z54" s="2">
        <v>152.22591316292281</v>
      </c>
    </row>
    <row r="55" spans="1:26" x14ac:dyDescent="0.35">
      <c r="A55" t="s">
        <v>432</v>
      </c>
      <c r="B55" t="s">
        <v>433</v>
      </c>
      <c r="C55" t="s">
        <v>64</v>
      </c>
      <c r="D55" t="s">
        <v>28</v>
      </c>
      <c r="E55" t="s">
        <v>40</v>
      </c>
      <c r="F55" t="s">
        <v>2895</v>
      </c>
      <c r="G55" t="s">
        <v>2896</v>
      </c>
      <c r="H55" t="s">
        <v>32</v>
      </c>
      <c r="I55" t="s">
        <v>3111</v>
      </c>
      <c r="J55" s="1">
        <v>43080</v>
      </c>
      <c r="K55" s="1">
        <v>43086</v>
      </c>
      <c r="L55" t="s">
        <v>60</v>
      </c>
      <c r="M55">
        <f>Table1[[#This Row],[Ship Date]]-Table1[[#This Row],[Order Date]]</f>
        <v>6</v>
      </c>
      <c r="N55">
        <v>12</v>
      </c>
      <c r="O55" t="s">
        <v>35</v>
      </c>
      <c r="P55" s="3">
        <v>63.686</v>
      </c>
      <c r="Q55" s="3">
        <v>46.109503442392658</v>
      </c>
      <c r="R55" s="3">
        <f>(Table1[[#This Row],[Selling Price]]-Table1[[#This Row],[Cost Price]])</f>
        <v>17.576496557607342</v>
      </c>
      <c r="S55" s="12">
        <f>(Table1[[#This Row],[Profit]]/Table1[[#This Row],[Selling Price]])</f>
        <v>0.2759868190435471</v>
      </c>
      <c r="T55">
        <v>1</v>
      </c>
      <c r="U55" s="2">
        <f>Table1[[#This Row],[Selling Price]]*Table1[[#This Row],[Quantity]]</f>
        <v>63.686</v>
      </c>
      <c r="V55" s="4">
        <v>0.3</v>
      </c>
      <c r="W55">
        <v>136</v>
      </c>
      <c r="X55" t="s">
        <v>68</v>
      </c>
      <c r="Y55" t="s">
        <v>36</v>
      </c>
      <c r="Z55" s="2">
        <v>197.37977678239139</v>
      </c>
    </row>
    <row r="56" spans="1:26" x14ac:dyDescent="0.35">
      <c r="A56" t="s">
        <v>432</v>
      </c>
      <c r="B56" t="s">
        <v>433</v>
      </c>
      <c r="C56" t="s">
        <v>64</v>
      </c>
      <c r="D56" t="s">
        <v>28</v>
      </c>
      <c r="E56" t="s">
        <v>40</v>
      </c>
      <c r="F56" t="s">
        <v>374</v>
      </c>
      <c r="G56" t="s">
        <v>375</v>
      </c>
      <c r="H56" t="s">
        <v>32</v>
      </c>
      <c r="I56" t="s">
        <v>3192</v>
      </c>
      <c r="J56" s="1">
        <v>41966</v>
      </c>
      <c r="K56" s="1">
        <v>41968</v>
      </c>
      <c r="L56" t="s">
        <v>199</v>
      </c>
      <c r="M56">
        <f>Table1[[#This Row],[Ship Date]]-Table1[[#This Row],[Order Date]]</f>
        <v>2</v>
      </c>
      <c r="N56">
        <v>11</v>
      </c>
      <c r="O56" t="s">
        <v>35</v>
      </c>
      <c r="P56" s="3">
        <v>603.91999999999996</v>
      </c>
      <c r="Q56" s="3">
        <v>489.25901317667712</v>
      </c>
      <c r="R56" s="3">
        <f>(Table1[[#This Row],[Selling Price]]-Table1[[#This Row],[Cost Price]])</f>
        <v>114.66098682332284</v>
      </c>
      <c r="S56" s="12">
        <f>(Table1[[#This Row],[Profit]]/Table1[[#This Row],[Selling Price]])</f>
        <v>0.18986121808074388</v>
      </c>
      <c r="T56">
        <v>5</v>
      </c>
      <c r="U56" s="2">
        <f>Table1[[#This Row],[Selling Price]]*Table1[[#This Row],[Quantity]]</f>
        <v>3019.6</v>
      </c>
      <c r="V56" s="4">
        <v>0.2</v>
      </c>
      <c r="W56">
        <v>358</v>
      </c>
      <c r="X56" t="s">
        <v>36</v>
      </c>
      <c r="Y56" t="s">
        <v>36</v>
      </c>
      <c r="Z56" s="2">
        <v>204.7097759712864</v>
      </c>
    </row>
    <row r="57" spans="1:26" x14ac:dyDescent="0.35">
      <c r="A57" t="s">
        <v>432</v>
      </c>
      <c r="B57" t="s">
        <v>433</v>
      </c>
      <c r="C57" t="s">
        <v>64</v>
      </c>
      <c r="D57" t="s">
        <v>28</v>
      </c>
      <c r="E57" t="s">
        <v>69</v>
      </c>
      <c r="F57" t="s">
        <v>3633</v>
      </c>
      <c r="G57" t="s">
        <v>3634</v>
      </c>
      <c r="H57" t="s">
        <v>32</v>
      </c>
      <c r="I57" t="s">
        <v>3635</v>
      </c>
      <c r="J57" s="1">
        <v>42038</v>
      </c>
      <c r="K57" s="1">
        <v>42039</v>
      </c>
      <c r="L57" t="s">
        <v>199</v>
      </c>
      <c r="M57">
        <f>Table1[[#This Row],[Ship Date]]-Table1[[#This Row],[Order Date]]</f>
        <v>1</v>
      </c>
      <c r="N57">
        <v>2</v>
      </c>
      <c r="O57" t="s">
        <v>106</v>
      </c>
      <c r="P57" s="3">
        <v>136.91999999999999</v>
      </c>
      <c r="Q57" s="3">
        <v>93.086541078235797</v>
      </c>
      <c r="R57" s="3">
        <f>(Table1[[#This Row],[Selling Price]]-Table1[[#This Row],[Cost Price]])</f>
        <v>43.833458921764191</v>
      </c>
      <c r="S57" s="12">
        <f>(Table1[[#This Row],[Profit]]/Table1[[#This Row],[Selling Price]])</f>
        <v>0.32013919750046882</v>
      </c>
      <c r="T57">
        <v>4</v>
      </c>
      <c r="U57" s="2">
        <f>Table1[[#This Row],[Selling Price]]*Table1[[#This Row],[Quantity]]</f>
        <v>547.67999999999995</v>
      </c>
      <c r="V57" s="4">
        <v>0</v>
      </c>
      <c r="W57">
        <v>176</v>
      </c>
      <c r="X57" t="s">
        <v>36</v>
      </c>
      <c r="Y57" t="s">
        <v>68</v>
      </c>
      <c r="Z57" s="2">
        <v>44.013622073171852</v>
      </c>
    </row>
    <row r="58" spans="1:26" x14ac:dyDescent="0.35">
      <c r="A58" t="s">
        <v>432</v>
      </c>
      <c r="B58" t="s">
        <v>433</v>
      </c>
      <c r="C58" t="s">
        <v>55</v>
      </c>
      <c r="D58" t="s">
        <v>28</v>
      </c>
      <c r="E58" t="s">
        <v>40</v>
      </c>
      <c r="F58" t="s">
        <v>1301</v>
      </c>
      <c r="G58" t="s">
        <v>1302</v>
      </c>
      <c r="H58" t="s">
        <v>32</v>
      </c>
      <c r="I58" t="s">
        <v>3842</v>
      </c>
      <c r="J58" s="1">
        <v>41838</v>
      </c>
      <c r="K58" s="1">
        <v>41838</v>
      </c>
      <c r="L58" t="s">
        <v>1118</v>
      </c>
      <c r="M58">
        <f>Table1[[#This Row],[Ship Date]]-Table1[[#This Row],[Order Date]]</f>
        <v>0</v>
      </c>
      <c r="N58">
        <v>7</v>
      </c>
      <c r="O58" t="s">
        <v>51</v>
      </c>
      <c r="P58" s="3">
        <v>259.13600000000002</v>
      </c>
      <c r="Q58" s="3">
        <v>194.46075673382489</v>
      </c>
      <c r="R58" s="3">
        <f>(Table1[[#This Row],[Selling Price]]-Table1[[#This Row],[Cost Price]])</f>
        <v>64.67524326617513</v>
      </c>
      <c r="S58" s="12">
        <f>(Table1[[#This Row],[Profit]]/Table1[[#This Row],[Selling Price]])</f>
        <v>0.24958031020844315</v>
      </c>
      <c r="T58">
        <v>4</v>
      </c>
      <c r="U58" s="2">
        <f>Table1[[#This Row],[Selling Price]]*Table1[[#This Row],[Quantity]]</f>
        <v>1036.5440000000001</v>
      </c>
      <c r="V58" s="4">
        <v>0.2</v>
      </c>
      <c r="W58">
        <v>367</v>
      </c>
      <c r="X58" t="s">
        <v>36</v>
      </c>
      <c r="Y58" t="s">
        <v>68</v>
      </c>
      <c r="Z58" s="2">
        <v>105.83609645016919</v>
      </c>
    </row>
    <row r="59" spans="1:26" x14ac:dyDescent="0.35">
      <c r="A59" t="s">
        <v>432</v>
      </c>
      <c r="B59" t="s">
        <v>433</v>
      </c>
      <c r="C59" t="s">
        <v>27</v>
      </c>
      <c r="D59" t="s">
        <v>28</v>
      </c>
      <c r="E59" t="s">
        <v>69</v>
      </c>
      <c r="F59" t="s">
        <v>1825</v>
      </c>
      <c r="G59" t="s">
        <v>1826</v>
      </c>
      <c r="H59" t="s">
        <v>32</v>
      </c>
      <c r="I59" t="s">
        <v>3913</v>
      </c>
      <c r="J59" s="1">
        <v>42656</v>
      </c>
      <c r="K59" s="1">
        <v>42662</v>
      </c>
      <c r="L59" t="s">
        <v>60</v>
      </c>
      <c r="M59">
        <f>Table1[[#This Row],[Ship Date]]-Table1[[#This Row],[Order Date]]</f>
        <v>6</v>
      </c>
      <c r="N59">
        <v>10</v>
      </c>
      <c r="O59" t="s">
        <v>61</v>
      </c>
      <c r="P59" s="3">
        <v>139.91999999999999</v>
      </c>
      <c r="Q59" s="3">
        <v>91.5524927751392</v>
      </c>
      <c r="R59" s="3">
        <f>(Table1[[#This Row],[Selling Price]]-Table1[[#This Row],[Cost Price]])</f>
        <v>48.367507224860788</v>
      </c>
      <c r="S59" s="12">
        <f>(Table1[[#This Row],[Profit]]/Table1[[#This Row],[Selling Price]])</f>
        <v>0.34567972573514</v>
      </c>
      <c r="T59">
        <v>5</v>
      </c>
      <c r="U59" s="2">
        <f>Table1[[#This Row],[Selling Price]]*Table1[[#This Row],[Quantity]]</f>
        <v>699.59999999999991</v>
      </c>
      <c r="V59" s="4">
        <v>0.6</v>
      </c>
      <c r="W59">
        <v>205</v>
      </c>
      <c r="X59" t="s">
        <v>68</v>
      </c>
      <c r="Y59" t="s">
        <v>36</v>
      </c>
      <c r="Z59" s="2">
        <v>193.8788391960299</v>
      </c>
    </row>
    <row r="60" spans="1:26" x14ac:dyDescent="0.35">
      <c r="A60" t="s">
        <v>432</v>
      </c>
      <c r="B60" t="s">
        <v>433</v>
      </c>
      <c r="C60" t="s">
        <v>39</v>
      </c>
      <c r="D60" t="s">
        <v>28</v>
      </c>
      <c r="E60" t="s">
        <v>29</v>
      </c>
      <c r="F60" t="s">
        <v>1802</v>
      </c>
      <c r="G60" t="s">
        <v>1803</v>
      </c>
      <c r="H60" t="s">
        <v>32</v>
      </c>
      <c r="I60" t="s">
        <v>4016</v>
      </c>
      <c r="J60" s="1">
        <v>42772</v>
      </c>
      <c r="K60" s="1">
        <v>42775</v>
      </c>
      <c r="L60" t="s">
        <v>199</v>
      </c>
      <c r="M60">
        <f>Table1[[#This Row],[Ship Date]]-Table1[[#This Row],[Order Date]]</f>
        <v>3</v>
      </c>
      <c r="N60">
        <v>2</v>
      </c>
      <c r="O60" t="s">
        <v>106</v>
      </c>
      <c r="P60" s="3">
        <v>359.97</v>
      </c>
      <c r="Q60" s="3">
        <v>287.45240337342398</v>
      </c>
      <c r="R60" s="3">
        <f>(Table1[[#This Row],[Selling Price]]-Table1[[#This Row],[Cost Price]])</f>
        <v>72.517596626576051</v>
      </c>
      <c r="S60" s="12">
        <f>(Table1[[#This Row],[Profit]]/Table1[[#This Row],[Selling Price]])</f>
        <v>0.20145455628684625</v>
      </c>
      <c r="T60">
        <v>3</v>
      </c>
      <c r="U60" s="2">
        <f>Table1[[#This Row],[Selling Price]]*Table1[[#This Row],[Quantity]]</f>
        <v>1079.9100000000001</v>
      </c>
      <c r="V60" s="4">
        <v>0</v>
      </c>
      <c r="W60">
        <v>365</v>
      </c>
      <c r="X60" t="s">
        <v>36</v>
      </c>
      <c r="Y60" t="s">
        <v>36</v>
      </c>
      <c r="Z60" s="2">
        <v>226.8753406407146</v>
      </c>
    </row>
    <row r="61" spans="1:26" x14ac:dyDescent="0.35">
      <c r="A61" t="s">
        <v>432</v>
      </c>
      <c r="B61" t="s">
        <v>433</v>
      </c>
      <c r="C61" t="s">
        <v>64</v>
      </c>
      <c r="D61" t="s">
        <v>28</v>
      </c>
      <c r="E61" t="s">
        <v>56</v>
      </c>
      <c r="F61" t="s">
        <v>4056</v>
      </c>
      <c r="G61" t="s">
        <v>4057</v>
      </c>
      <c r="H61" t="s">
        <v>32</v>
      </c>
      <c r="I61" t="s">
        <v>4119</v>
      </c>
      <c r="J61" s="1">
        <v>41715</v>
      </c>
      <c r="K61" s="1">
        <v>41719</v>
      </c>
      <c r="L61" t="s">
        <v>60</v>
      </c>
      <c r="M61">
        <f>Table1[[#This Row],[Ship Date]]-Table1[[#This Row],[Order Date]]</f>
        <v>4</v>
      </c>
      <c r="N61">
        <v>3</v>
      </c>
      <c r="O61" t="s">
        <v>106</v>
      </c>
      <c r="P61" s="3">
        <v>1071.576</v>
      </c>
      <c r="Q61" s="3">
        <v>905.54670759066312</v>
      </c>
      <c r="R61" s="3">
        <f>(Table1[[#This Row],[Selling Price]]-Table1[[#This Row],[Cost Price]])</f>
        <v>166.0292924093369</v>
      </c>
      <c r="S61" s="12">
        <f>(Table1[[#This Row],[Profit]]/Table1[[#This Row],[Selling Price]])</f>
        <v>0.15493935326037248</v>
      </c>
      <c r="T61">
        <v>4</v>
      </c>
      <c r="U61" s="2">
        <f>Table1[[#This Row],[Selling Price]]*Table1[[#This Row],[Quantity]]</f>
        <v>4286.3040000000001</v>
      </c>
      <c r="V61" s="4">
        <v>0.4</v>
      </c>
      <c r="W61">
        <v>325</v>
      </c>
      <c r="X61" t="s">
        <v>36</v>
      </c>
      <c r="Y61" t="s">
        <v>36</v>
      </c>
      <c r="Z61" s="2">
        <v>819.64668530837127</v>
      </c>
    </row>
    <row r="62" spans="1:26" x14ac:dyDescent="0.35">
      <c r="A62" t="s">
        <v>432</v>
      </c>
      <c r="B62" t="s">
        <v>433</v>
      </c>
      <c r="C62" t="s">
        <v>64</v>
      </c>
      <c r="D62" t="s">
        <v>28</v>
      </c>
      <c r="E62" t="s">
        <v>40</v>
      </c>
      <c r="F62" t="s">
        <v>1042</v>
      </c>
      <c r="G62" t="s">
        <v>1043</v>
      </c>
      <c r="H62" t="s">
        <v>32</v>
      </c>
      <c r="I62" t="s">
        <v>4314</v>
      </c>
      <c r="J62" s="1">
        <v>42201</v>
      </c>
      <c r="K62" s="1">
        <v>42201</v>
      </c>
      <c r="L62" t="s">
        <v>1118</v>
      </c>
      <c r="M62">
        <f>Table1[[#This Row],[Ship Date]]-Table1[[#This Row],[Order Date]]</f>
        <v>0</v>
      </c>
      <c r="N62">
        <v>7</v>
      </c>
      <c r="O62" t="s">
        <v>51</v>
      </c>
      <c r="P62" s="3">
        <v>1348.704</v>
      </c>
      <c r="Q62" s="3">
        <v>910.29626371263123</v>
      </c>
      <c r="R62" s="3">
        <f>(Table1[[#This Row],[Selling Price]]-Table1[[#This Row],[Cost Price]])</f>
        <v>438.40773628736872</v>
      </c>
      <c r="S62" s="12">
        <f>(Table1[[#This Row],[Profit]]/Table1[[#This Row],[Selling Price]])</f>
        <v>0.32505852751038683</v>
      </c>
      <c r="T62">
        <v>6</v>
      </c>
      <c r="U62" s="2">
        <f>Table1[[#This Row],[Selling Price]]*Table1[[#This Row],[Quantity]]</f>
        <v>8092.2240000000002</v>
      </c>
      <c r="V62" s="4">
        <v>0.2</v>
      </c>
      <c r="W62">
        <v>469</v>
      </c>
      <c r="X62" t="s">
        <v>36</v>
      </c>
      <c r="Y62" t="s">
        <v>36</v>
      </c>
      <c r="Z62" s="2">
        <v>321.18689303270139</v>
      </c>
    </row>
    <row r="63" spans="1:26" x14ac:dyDescent="0.35">
      <c r="A63" t="s">
        <v>432</v>
      </c>
      <c r="B63" t="s">
        <v>433</v>
      </c>
      <c r="C63" t="s">
        <v>64</v>
      </c>
      <c r="D63" t="s">
        <v>28</v>
      </c>
      <c r="E63" t="s">
        <v>40</v>
      </c>
      <c r="F63" t="s">
        <v>3005</v>
      </c>
      <c r="G63" t="s">
        <v>3006</v>
      </c>
      <c r="H63" t="s">
        <v>32</v>
      </c>
      <c r="I63" t="s">
        <v>4651</v>
      </c>
      <c r="J63" s="1">
        <v>42390</v>
      </c>
      <c r="K63" s="1">
        <v>42392</v>
      </c>
      <c r="L63" t="s">
        <v>34</v>
      </c>
      <c r="M63">
        <f>Table1[[#This Row],[Ship Date]]-Table1[[#This Row],[Order Date]]</f>
        <v>2</v>
      </c>
      <c r="N63">
        <v>1</v>
      </c>
      <c r="O63" t="s">
        <v>35</v>
      </c>
      <c r="P63" s="3">
        <v>153.56800000000001</v>
      </c>
      <c r="Q63" s="3">
        <v>101.89458612534899</v>
      </c>
      <c r="R63" s="3">
        <f>(Table1[[#This Row],[Selling Price]]-Table1[[#This Row],[Cost Price]])</f>
        <v>51.673413874651018</v>
      </c>
      <c r="S63" s="12">
        <f>(Table1[[#This Row],[Profit]]/Table1[[#This Row],[Selling Price]])</f>
        <v>0.33648555607060726</v>
      </c>
      <c r="T63">
        <v>2</v>
      </c>
      <c r="U63" s="2">
        <f>Table1[[#This Row],[Selling Price]]*Table1[[#This Row],[Quantity]]</f>
        <v>307.13600000000002</v>
      </c>
      <c r="V63" s="4">
        <v>0.2</v>
      </c>
      <c r="W63">
        <v>146</v>
      </c>
      <c r="X63" t="s">
        <v>36</v>
      </c>
      <c r="Y63" t="s">
        <v>36</v>
      </c>
      <c r="Z63" s="2">
        <v>181.42142400026989</v>
      </c>
    </row>
    <row r="64" spans="1:26" x14ac:dyDescent="0.35">
      <c r="A64" t="s">
        <v>432</v>
      </c>
      <c r="B64" t="s">
        <v>433</v>
      </c>
      <c r="C64" t="s">
        <v>39</v>
      </c>
      <c r="D64" t="s">
        <v>28</v>
      </c>
      <c r="E64" t="s">
        <v>40</v>
      </c>
      <c r="F64" t="s">
        <v>2052</v>
      </c>
      <c r="G64" t="s">
        <v>2053</v>
      </c>
      <c r="H64" t="s">
        <v>32</v>
      </c>
      <c r="I64" t="s">
        <v>4911</v>
      </c>
      <c r="J64" s="1">
        <v>42450</v>
      </c>
      <c r="K64" s="1">
        <v>42457</v>
      </c>
      <c r="L64" t="s">
        <v>60</v>
      </c>
      <c r="M64">
        <f>Table1[[#This Row],[Ship Date]]-Table1[[#This Row],[Order Date]]</f>
        <v>7</v>
      </c>
      <c r="N64">
        <v>3</v>
      </c>
      <c r="O64" t="s">
        <v>106</v>
      </c>
      <c r="P64" s="3">
        <v>528.42999999999995</v>
      </c>
      <c r="Q64" s="3">
        <v>394.41313550306279</v>
      </c>
      <c r="R64" s="3">
        <f>(Table1[[#This Row],[Selling Price]]-Table1[[#This Row],[Cost Price]])</f>
        <v>134.01686449693716</v>
      </c>
      <c r="S64" s="12">
        <f>(Table1[[#This Row],[Profit]]/Table1[[#This Row],[Selling Price]])</f>
        <v>0.2536132780064288</v>
      </c>
      <c r="T64">
        <v>5</v>
      </c>
      <c r="U64" s="2">
        <f>Table1[[#This Row],[Selling Price]]*Table1[[#This Row],[Quantity]]</f>
        <v>2642.1499999999996</v>
      </c>
      <c r="V64" s="4">
        <v>0.3</v>
      </c>
      <c r="W64">
        <v>143</v>
      </c>
      <c r="X64" t="s">
        <v>68</v>
      </c>
      <c r="Y64" t="s">
        <v>36</v>
      </c>
      <c r="Z64" s="2">
        <v>138.2610106601922</v>
      </c>
    </row>
    <row r="65" spans="1:26" x14ac:dyDescent="0.35">
      <c r="A65" t="s">
        <v>432</v>
      </c>
      <c r="B65" t="s">
        <v>433</v>
      </c>
      <c r="C65" t="s">
        <v>39</v>
      </c>
      <c r="D65" t="s">
        <v>28</v>
      </c>
      <c r="E65" t="s">
        <v>40</v>
      </c>
      <c r="F65" t="s">
        <v>3716</v>
      </c>
      <c r="G65" t="s">
        <v>3717</v>
      </c>
      <c r="H65" t="s">
        <v>32</v>
      </c>
      <c r="I65" t="s">
        <v>4967</v>
      </c>
      <c r="J65" s="1">
        <v>42694</v>
      </c>
      <c r="K65" s="1">
        <v>42701</v>
      </c>
      <c r="L65" t="s">
        <v>60</v>
      </c>
      <c r="M65">
        <f>Table1[[#This Row],[Ship Date]]-Table1[[#This Row],[Order Date]]</f>
        <v>7</v>
      </c>
      <c r="N65">
        <v>11</v>
      </c>
      <c r="O65" t="s">
        <v>35</v>
      </c>
      <c r="P65" s="3">
        <v>318.43</v>
      </c>
      <c r="Q65" s="3">
        <v>254.70308385439401</v>
      </c>
      <c r="R65" s="3">
        <f>(Table1[[#This Row],[Selling Price]]-Table1[[#This Row],[Cost Price]])</f>
        <v>63.726916145605998</v>
      </c>
      <c r="S65" s="12">
        <f>(Table1[[#This Row],[Profit]]/Table1[[#This Row],[Selling Price]])</f>
        <v>0.20012849337564298</v>
      </c>
      <c r="T65">
        <v>5</v>
      </c>
      <c r="U65" s="2">
        <f>Table1[[#This Row],[Selling Price]]*Table1[[#This Row],[Quantity]]</f>
        <v>1592.15</v>
      </c>
      <c r="V65" s="4">
        <v>0.3</v>
      </c>
      <c r="W65">
        <v>277</v>
      </c>
      <c r="X65" t="s">
        <v>68</v>
      </c>
      <c r="Y65" t="s">
        <v>68</v>
      </c>
      <c r="Z65" s="2">
        <v>131.76663325376791</v>
      </c>
    </row>
    <row r="66" spans="1:26" x14ac:dyDescent="0.35">
      <c r="A66" t="s">
        <v>432</v>
      </c>
      <c r="B66" t="s">
        <v>433</v>
      </c>
      <c r="C66" t="s">
        <v>64</v>
      </c>
      <c r="D66" t="s">
        <v>28</v>
      </c>
      <c r="E66" t="s">
        <v>40</v>
      </c>
      <c r="F66" t="s">
        <v>4885</v>
      </c>
      <c r="G66" t="s">
        <v>4886</v>
      </c>
      <c r="H66" t="s">
        <v>32</v>
      </c>
      <c r="I66" t="s">
        <v>5854</v>
      </c>
      <c r="J66" s="1">
        <v>42815</v>
      </c>
      <c r="K66" s="1">
        <v>42821</v>
      </c>
      <c r="L66" t="s">
        <v>60</v>
      </c>
      <c r="M66">
        <f>Table1[[#This Row],[Ship Date]]-Table1[[#This Row],[Order Date]]</f>
        <v>6</v>
      </c>
      <c r="N66">
        <v>3</v>
      </c>
      <c r="O66" t="s">
        <v>106</v>
      </c>
      <c r="P66" s="3">
        <v>1805.88</v>
      </c>
      <c r="Q66" s="3">
        <v>1493.5329178078009</v>
      </c>
      <c r="R66" s="3">
        <f>(Table1[[#This Row],[Selling Price]]-Table1[[#This Row],[Cost Price]])</f>
        <v>312.3470821921992</v>
      </c>
      <c r="S66" s="12">
        <f>(Table1[[#This Row],[Profit]]/Table1[[#This Row],[Selling Price]])</f>
        <v>0.17296115034897069</v>
      </c>
      <c r="T66">
        <v>6</v>
      </c>
      <c r="U66" s="2">
        <f>Table1[[#This Row],[Selling Price]]*Table1[[#This Row],[Quantity]]</f>
        <v>10835.28</v>
      </c>
      <c r="V66" s="4">
        <v>0</v>
      </c>
      <c r="W66">
        <v>209</v>
      </c>
      <c r="X66" t="s">
        <v>68</v>
      </c>
      <c r="Y66" t="s">
        <v>36</v>
      </c>
      <c r="Z66" s="2">
        <v>573.99374008327447</v>
      </c>
    </row>
    <row r="67" spans="1:26" x14ac:dyDescent="0.35">
      <c r="A67" t="s">
        <v>432</v>
      </c>
      <c r="B67" t="s">
        <v>433</v>
      </c>
      <c r="C67" t="s">
        <v>64</v>
      </c>
      <c r="D67" t="s">
        <v>28</v>
      </c>
      <c r="E67" t="s">
        <v>40</v>
      </c>
      <c r="F67" t="s">
        <v>784</v>
      </c>
      <c r="G67" t="s">
        <v>785</v>
      </c>
      <c r="H67" t="s">
        <v>32</v>
      </c>
      <c r="I67" t="s">
        <v>6042</v>
      </c>
      <c r="J67" s="1">
        <v>41993</v>
      </c>
      <c r="K67" s="1">
        <v>41995</v>
      </c>
      <c r="L67" t="s">
        <v>199</v>
      </c>
      <c r="M67">
        <f>Table1[[#This Row],[Ship Date]]-Table1[[#This Row],[Order Date]]</f>
        <v>2</v>
      </c>
      <c r="N67">
        <v>12</v>
      </c>
      <c r="O67" t="s">
        <v>35</v>
      </c>
      <c r="P67" s="3">
        <v>242.352</v>
      </c>
      <c r="Q67" s="3">
        <v>169.43186675964529</v>
      </c>
      <c r="R67" s="3">
        <f>(Table1[[#This Row],[Selling Price]]-Table1[[#This Row],[Cost Price]])</f>
        <v>72.920133240354716</v>
      </c>
      <c r="S67" s="12">
        <f>(Table1[[#This Row],[Profit]]/Table1[[#This Row],[Selling Price]])</f>
        <v>0.30088521341005942</v>
      </c>
      <c r="T67">
        <v>3</v>
      </c>
      <c r="U67" s="2">
        <f>Table1[[#This Row],[Selling Price]]*Table1[[#This Row],[Quantity]]</f>
        <v>727.05600000000004</v>
      </c>
      <c r="V67" s="4">
        <v>0.2</v>
      </c>
      <c r="W67">
        <v>444</v>
      </c>
      <c r="X67" t="s">
        <v>36</v>
      </c>
      <c r="Y67" t="s">
        <v>68</v>
      </c>
      <c r="Z67" s="2">
        <v>127.7235912203156</v>
      </c>
    </row>
    <row r="68" spans="1:26" x14ac:dyDescent="0.35">
      <c r="A68" t="s">
        <v>432</v>
      </c>
      <c r="B68" t="s">
        <v>433</v>
      </c>
      <c r="C68" t="s">
        <v>45</v>
      </c>
      <c r="D68" t="s">
        <v>28</v>
      </c>
      <c r="E68" t="s">
        <v>69</v>
      </c>
      <c r="F68" t="s">
        <v>1034</v>
      </c>
      <c r="G68" t="s">
        <v>1035</v>
      </c>
      <c r="H68" t="s">
        <v>32</v>
      </c>
      <c r="I68" t="s">
        <v>6044</v>
      </c>
      <c r="J68" s="1">
        <v>42866</v>
      </c>
      <c r="K68" s="1">
        <v>42872</v>
      </c>
      <c r="L68" t="s">
        <v>60</v>
      </c>
      <c r="M68">
        <f>Table1[[#This Row],[Ship Date]]-Table1[[#This Row],[Order Date]]</f>
        <v>6</v>
      </c>
      <c r="N68">
        <v>5</v>
      </c>
      <c r="O68" t="s">
        <v>51</v>
      </c>
      <c r="P68" s="3">
        <v>7.9960000000000004</v>
      </c>
      <c r="Q68" s="3">
        <v>6.3514140148874647</v>
      </c>
      <c r="R68" s="3">
        <f>(Table1[[#This Row],[Selling Price]]-Table1[[#This Row],[Cost Price]])</f>
        <v>1.6445859851125357</v>
      </c>
      <c r="S68" s="12">
        <f>(Table1[[#This Row],[Profit]]/Table1[[#This Row],[Selling Price]])</f>
        <v>0.20567608618215805</v>
      </c>
      <c r="T68">
        <v>1</v>
      </c>
      <c r="U68" s="2">
        <f>Table1[[#This Row],[Selling Price]]*Table1[[#This Row],[Quantity]]</f>
        <v>7.9960000000000004</v>
      </c>
      <c r="V68" s="4">
        <v>0.6</v>
      </c>
      <c r="W68">
        <v>149</v>
      </c>
      <c r="X68" t="s">
        <v>68</v>
      </c>
      <c r="Y68" t="s">
        <v>52</v>
      </c>
      <c r="Z68" s="2">
        <v>12.3873499345098</v>
      </c>
    </row>
    <row r="69" spans="1:26" x14ac:dyDescent="0.35">
      <c r="A69" t="s">
        <v>432</v>
      </c>
      <c r="B69" t="s">
        <v>433</v>
      </c>
      <c r="C69" t="s">
        <v>39</v>
      </c>
      <c r="D69" t="s">
        <v>28</v>
      </c>
      <c r="E69" t="s">
        <v>40</v>
      </c>
      <c r="F69" t="s">
        <v>789</v>
      </c>
      <c r="G69" t="s">
        <v>790</v>
      </c>
      <c r="H69" t="s">
        <v>32</v>
      </c>
      <c r="I69" t="s">
        <v>6167</v>
      </c>
      <c r="J69" s="1">
        <v>42702</v>
      </c>
      <c r="K69" s="1">
        <v>42705</v>
      </c>
      <c r="L69" t="s">
        <v>34</v>
      </c>
      <c r="M69">
        <f>Table1[[#This Row],[Ship Date]]-Table1[[#This Row],[Order Date]]</f>
        <v>3</v>
      </c>
      <c r="N69">
        <v>11</v>
      </c>
      <c r="O69" t="s">
        <v>35</v>
      </c>
      <c r="P69" s="3">
        <v>182.67</v>
      </c>
      <c r="Q69" s="3">
        <v>134.57329195228041</v>
      </c>
      <c r="R69" s="3">
        <f>(Table1[[#This Row],[Selling Price]]-Table1[[#This Row],[Cost Price]])</f>
        <v>48.096708047719574</v>
      </c>
      <c r="S69" s="12">
        <f>(Table1[[#This Row],[Profit]]/Table1[[#This Row],[Selling Price]])</f>
        <v>0.26329834153237847</v>
      </c>
      <c r="T69">
        <v>3</v>
      </c>
      <c r="U69" s="2">
        <f>Table1[[#This Row],[Selling Price]]*Table1[[#This Row],[Quantity]]</f>
        <v>548.01</v>
      </c>
      <c r="V69" s="4">
        <v>0</v>
      </c>
      <c r="W69">
        <v>263</v>
      </c>
      <c r="X69" t="s">
        <v>36</v>
      </c>
      <c r="Y69" t="s">
        <v>36</v>
      </c>
      <c r="Z69" s="2">
        <v>233.9405457435239</v>
      </c>
    </row>
    <row r="70" spans="1:26" x14ac:dyDescent="0.35">
      <c r="A70" t="s">
        <v>432</v>
      </c>
      <c r="B70" t="s">
        <v>433</v>
      </c>
      <c r="C70" t="s">
        <v>27</v>
      </c>
      <c r="D70" t="s">
        <v>28</v>
      </c>
      <c r="E70" t="s">
        <v>40</v>
      </c>
      <c r="F70" t="s">
        <v>2762</v>
      </c>
      <c r="G70" t="s">
        <v>2763</v>
      </c>
      <c r="H70" t="s">
        <v>32</v>
      </c>
      <c r="I70" t="s">
        <v>6217</v>
      </c>
      <c r="J70" s="1">
        <v>42218</v>
      </c>
      <c r="K70" s="1">
        <v>42221</v>
      </c>
      <c r="L70" t="s">
        <v>34</v>
      </c>
      <c r="M70">
        <f>Table1[[#This Row],[Ship Date]]-Table1[[#This Row],[Order Date]]</f>
        <v>3</v>
      </c>
      <c r="N70">
        <v>8</v>
      </c>
      <c r="O70" t="s">
        <v>61</v>
      </c>
      <c r="P70" s="3">
        <v>110.98</v>
      </c>
      <c r="Q70" s="3">
        <v>85.582182958448485</v>
      </c>
      <c r="R70" s="3">
        <f>(Table1[[#This Row],[Selling Price]]-Table1[[#This Row],[Cost Price]])</f>
        <v>25.397817041551519</v>
      </c>
      <c r="S70" s="12">
        <f>(Table1[[#This Row],[Profit]]/Table1[[#This Row],[Selling Price]])</f>
        <v>0.22885039684223751</v>
      </c>
      <c r="T70">
        <v>1</v>
      </c>
      <c r="U70" s="2">
        <f>Table1[[#This Row],[Selling Price]]*Table1[[#This Row],[Quantity]]</f>
        <v>110.98</v>
      </c>
      <c r="V70" s="4">
        <v>0</v>
      </c>
      <c r="W70">
        <v>281</v>
      </c>
      <c r="X70" t="s">
        <v>36</v>
      </c>
      <c r="Y70" t="s">
        <v>36</v>
      </c>
      <c r="Z70" s="2">
        <v>152.22591316292281</v>
      </c>
    </row>
    <row r="71" spans="1:26" x14ac:dyDescent="0.35">
      <c r="A71" t="s">
        <v>432</v>
      </c>
      <c r="B71" t="s">
        <v>433</v>
      </c>
      <c r="C71" t="s">
        <v>27</v>
      </c>
      <c r="D71" t="s">
        <v>28</v>
      </c>
      <c r="E71" t="s">
        <v>29</v>
      </c>
      <c r="F71" t="s">
        <v>2721</v>
      </c>
      <c r="G71" t="s">
        <v>2722</v>
      </c>
      <c r="H71" t="s">
        <v>32</v>
      </c>
      <c r="I71" t="s">
        <v>6418</v>
      </c>
      <c r="J71" s="1">
        <v>42860</v>
      </c>
      <c r="K71" s="1">
        <v>42861</v>
      </c>
      <c r="L71" t="s">
        <v>199</v>
      </c>
      <c r="M71">
        <f>Table1[[#This Row],[Ship Date]]-Table1[[#This Row],[Order Date]]</f>
        <v>1</v>
      </c>
      <c r="N71">
        <v>5</v>
      </c>
      <c r="O71" t="s">
        <v>51</v>
      </c>
      <c r="P71" s="3">
        <v>89.991</v>
      </c>
      <c r="Q71" s="3">
        <v>65.865911595385427</v>
      </c>
      <c r="R71" s="3">
        <f>(Table1[[#This Row],[Selling Price]]-Table1[[#This Row],[Cost Price]])</f>
        <v>24.125088404614573</v>
      </c>
      <c r="S71" s="12">
        <f>(Table1[[#This Row],[Profit]]/Table1[[#This Row],[Selling Price]])</f>
        <v>0.26808334616366719</v>
      </c>
      <c r="T71">
        <v>3</v>
      </c>
      <c r="U71" s="2">
        <f>Table1[[#This Row],[Selling Price]]*Table1[[#This Row],[Quantity]]</f>
        <v>269.97300000000001</v>
      </c>
      <c r="V71" s="4">
        <v>0.7</v>
      </c>
      <c r="W71">
        <v>410</v>
      </c>
      <c r="X71" t="s">
        <v>36</v>
      </c>
      <c r="Y71" t="s">
        <v>68</v>
      </c>
      <c r="Z71" s="2">
        <v>122.2716918217874</v>
      </c>
    </row>
    <row r="72" spans="1:26" x14ac:dyDescent="0.35">
      <c r="A72" t="s">
        <v>432</v>
      </c>
      <c r="B72" t="s">
        <v>433</v>
      </c>
      <c r="C72" t="s">
        <v>39</v>
      </c>
      <c r="D72" t="s">
        <v>28</v>
      </c>
      <c r="E72" t="s">
        <v>69</v>
      </c>
      <c r="F72" t="s">
        <v>4100</v>
      </c>
      <c r="G72" t="s">
        <v>4101</v>
      </c>
      <c r="H72" t="s">
        <v>32</v>
      </c>
      <c r="I72" t="s">
        <v>6489</v>
      </c>
      <c r="J72" s="1">
        <v>42637</v>
      </c>
      <c r="K72" s="1">
        <v>42637</v>
      </c>
      <c r="L72" t="s">
        <v>1118</v>
      </c>
      <c r="M72">
        <f>Table1[[#This Row],[Ship Date]]-Table1[[#This Row],[Order Date]]</f>
        <v>0</v>
      </c>
      <c r="N72">
        <v>9</v>
      </c>
      <c r="O72" t="s">
        <v>61</v>
      </c>
      <c r="P72" s="3">
        <v>63.2</v>
      </c>
      <c r="Q72" s="3">
        <v>50.810419334617308</v>
      </c>
      <c r="R72" s="3">
        <f>(Table1[[#This Row],[Selling Price]]-Table1[[#This Row],[Cost Price]])</f>
        <v>12.389580665382695</v>
      </c>
      <c r="S72" s="12">
        <f>(Table1[[#This Row],[Profit]]/Table1[[#This Row],[Selling Price]])</f>
        <v>0.1960376687560553</v>
      </c>
      <c r="T72">
        <v>5</v>
      </c>
      <c r="U72" s="2">
        <f>Table1[[#This Row],[Selling Price]]*Table1[[#This Row],[Quantity]]</f>
        <v>316</v>
      </c>
      <c r="V72" s="4">
        <v>0</v>
      </c>
      <c r="W72">
        <v>370</v>
      </c>
      <c r="X72" t="s">
        <v>36</v>
      </c>
      <c r="Y72" t="s">
        <v>52</v>
      </c>
      <c r="Z72" s="2">
        <v>25.076944502869569</v>
      </c>
    </row>
    <row r="73" spans="1:26" x14ac:dyDescent="0.35">
      <c r="A73" t="s">
        <v>432</v>
      </c>
      <c r="B73" t="s">
        <v>433</v>
      </c>
      <c r="C73" t="s">
        <v>27</v>
      </c>
      <c r="D73" t="s">
        <v>28</v>
      </c>
      <c r="E73" t="s">
        <v>56</v>
      </c>
      <c r="F73" t="s">
        <v>3026</v>
      </c>
      <c r="G73" t="s">
        <v>3027</v>
      </c>
      <c r="H73" t="s">
        <v>32</v>
      </c>
      <c r="I73" t="s">
        <v>6677</v>
      </c>
      <c r="J73" s="1">
        <v>42722</v>
      </c>
      <c r="K73" s="1">
        <v>42725</v>
      </c>
      <c r="L73" t="s">
        <v>199</v>
      </c>
      <c r="M73">
        <f>Table1[[#This Row],[Ship Date]]-Table1[[#This Row],[Order Date]]</f>
        <v>3</v>
      </c>
      <c r="N73">
        <v>12</v>
      </c>
      <c r="O73" t="s">
        <v>35</v>
      </c>
      <c r="P73" s="3">
        <v>377.45</v>
      </c>
      <c r="Q73" s="3">
        <v>247.4126296281878</v>
      </c>
      <c r="R73" s="3">
        <f>(Table1[[#This Row],[Selling Price]]-Table1[[#This Row],[Cost Price]])</f>
        <v>130.03737037181219</v>
      </c>
      <c r="S73" s="12">
        <f>(Table1[[#This Row],[Profit]]/Table1[[#This Row],[Selling Price]])</f>
        <v>0.34451548647983093</v>
      </c>
      <c r="T73">
        <v>5</v>
      </c>
      <c r="U73" s="2">
        <f>Table1[[#This Row],[Selling Price]]*Table1[[#This Row],[Quantity]]</f>
        <v>1887.25</v>
      </c>
      <c r="V73" s="4">
        <v>0.5</v>
      </c>
      <c r="W73">
        <v>239</v>
      </c>
      <c r="X73" t="s">
        <v>36</v>
      </c>
      <c r="Y73" t="s">
        <v>36</v>
      </c>
      <c r="Z73" s="2">
        <v>320.36166361666631</v>
      </c>
    </row>
    <row r="74" spans="1:26" x14ac:dyDescent="0.35">
      <c r="A74" t="s">
        <v>432</v>
      </c>
      <c r="B74" t="s">
        <v>433</v>
      </c>
      <c r="C74" t="s">
        <v>27</v>
      </c>
      <c r="D74" t="s">
        <v>28</v>
      </c>
      <c r="E74" t="s">
        <v>69</v>
      </c>
      <c r="F74" t="s">
        <v>3783</v>
      </c>
      <c r="G74" t="s">
        <v>3784</v>
      </c>
      <c r="H74" t="s">
        <v>32</v>
      </c>
      <c r="I74" t="s">
        <v>7131</v>
      </c>
      <c r="J74" s="1">
        <v>42947</v>
      </c>
      <c r="K74" s="1">
        <v>42950</v>
      </c>
      <c r="L74" t="s">
        <v>199</v>
      </c>
      <c r="M74">
        <f>Table1[[#This Row],[Ship Date]]-Table1[[#This Row],[Order Date]]</f>
        <v>3</v>
      </c>
      <c r="N74">
        <v>7</v>
      </c>
      <c r="O74" t="s">
        <v>51</v>
      </c>
      <c r="P74" s="3">
        <v>36.96</v>
      </c>
      <c r="Q74" s="3">
        <v>30.796999111494841</v>
      </c>
      <c r="R74" s="3">
        <f>(Table1[[#This Row],[Selling Price]]-Table1[[#This Row],[Cost Price]])</f>
        <v>6.1630008885051595</v>
      </c>
      <c r="S74" s="12">
        <f>(Table1[[#This Row],[Profit]]/Table1[[#This Row],[Selling Price]])</f>
        <v>0.16674785953747726</v>
      </c>
      <c r="T74">
        <v>7</v>
      </c>
      <c r="U74" s="2">
        <f>Table1[[#This Row],[Selling Price]]*Table1[[#This Row],[Quantity]]</f>
        <v>258.72000000000003</v>
      </c>
      <c r="V74" s="4">
        <v>0</v>
      </c>
      <c r="W74">
        <v>101</v>
      </c>
      <c r="X74" t="s">
        <v>36</v>
      </c>
      <c r="Y74" t="s">
        <v>36</v>
      </c>
      <c r="Z74" s="2">
        <v>7.7599835051371073</v>
      </c>
    </row>
    <row r="75" spans="1:26" x14ac:dyDescent="0.35">
      <c r="A75" t="s">
        <v>432</v>
      </c>
      <c r="B75" t="s">
        <v>433</v>
      </c>
      <c r="C75" t="s">
        <v>39</v>
      </c>
      <c r="D75" t="s">
        <v>28</v>
      </c>
      <c r="E75" t="s">
        <v>40</v>
      </c>
      <c r="F75" t="s">
        <v>2430</v>
      </c>
      <c r="G75" t="s">
        <v>2431</v>
      </c>
      <c r="H75" t="s">
        <v>32</v>
      </c>
      <c r="I75" t="s">
        <v>7173</v>
      </c>
      <c r="J75" s="1">
        <v>42215</v>
      </c>
      <c r="K75" s="1">
        <v>42217</v>
      </c>
      <c r="L75" t="s">
        <v>199</v>
      </c>
      <c r="M75">
        <f>Table1[[#This Row],[Ship Date]]-Table1[[#This Row],[Order Date]]</f>
        <v>2</v>
      </c>
      <c r="N75">
        <v>7</v>
      </c>
      <c r="O75" t="s">
        <v>51</v>
      </c>
      <c r="P75" s="3">
        <v>155.88</v>
      </c>
      <c r="Q75" s="3">
        <v>116.8455461608123</v>
      </c>
      <c r="R75" s="3">
        <f>(Table1[[#This Row],[Selling Price]]-Table1[[#This Row],[Cost Price]])</f>
        <v>39.034453839187691</v>
      </c>
      <c r="S75" s="12">
        <f>(Table1[[#This Row],[Profit]]/Table1[[#This Row],[Selling Price]])</f>
        <v>0.25041348370020333</v>
      </c>
      <c r="T75">
        <v>6</v>
      </c>
      <c r="U75" s="2">
        <f>Table1[[#This Row],[Selling Price]]*Table1[[#This Row],[Quantity]]</f>
        <v>935.28</v>
      </c>
      <c r="V75" s="4">
        <v>0</v>
      </c>
      <c r="W75">
        <v>109</v>
      </c>
      <c r="X75" t="s">
        <v>36</v>
      </c>
      <c r="Y75" t="s">
        <v>36</v>
      </c>
      <c r="Z75" s="2">
        <v>76.979418692827991</v>
      </c>
    </row>
    <row r="76" spans="1:26" x14ac:dyDescent="0.35">
      <c r="A76" t="s">
        <v>432</v>
      </c>
      <c r="B76" t="s">
        <v>433</v>
      </c>
      <c r="C76" t="s">
        <v>55</v>
      </c>
      <c r="D76" t="s">
        <v>28</v>
      </c>
      <c r="E76" t="s">
        <v>69</v>
      </c>
      <c r="F76" t="s">
        <v>1943</v>
      </c>
      <c r="G76" t="s">
        <v>1944</v>
      </c>
      <c r="H76" t="s">
        <v>32</v>
      </c>
      <c r="I76" t="s">
        <v>7419</v>
      </c>
      <c r="J76" s="1">
        <v>42183</v>
      </c>
      <c r="K76" s="1">
        <v>42187</v>
      </c>
      <c r="L76" t="s">
        <v>60</v>
      </c>
      <c r="M76">
        <f>Table1[[#This Row],[Ship Date]]-Table1[[#This Row],[Order Date]]</f>
        <v>4</v>
      </c>
      <c r="N76">
        <v>6</v>
      </c>
      <c r="O76" t="s">
        <v>51</v>
      </c>
      <c r="P76" s="3">
        <v>621.76</v>
      </c>
      <c r="Q76" s="3">
        <v>425.45547833684202</v>
      </c>
      <c r="R76" s="3">
        <f>(Table1[[#This Row],[Selling Price]]-Table1[[#This Row],[Cost Price]])</f>
        <v>196.30452166315797</v>
      </c>
      <c r="S76" s="12">
        <f>(Table1[[#This Row],[Profit]]/Table1[[#This Row],[Selling Price]])</f>
        <v>0.31572394760543937</v>
      </c>
      <c r="T76">
        <v>4</v>
      </c>
      <c r="U76" s="2">
        <f>Table1[[#This Row],[Selling Price]]*Table1[[#This Row],[Quantity]]</f>
        <v>2487.04</v>
      </c>
      <c r="V76" s="4">
        <v>0.2</v>
      </c>
      <c r="W76">
        <v>457</v>
      </c>
      <c r="X76" t="s">
        <v>36</v>
      </c>
      <c r="Y76" t="s">
        <v>36</v>
      </c>
      <c r="Z76" s="2">
        <v>309.33796725695782</v>
      </c>
    </row>
    <row r="77" spans="1:26" x14ac:dyDescent="0.35">
      <c r="A77" t="s">
        <v>432</v>
      </c>
      <c r="B77" t="s">
        <v>433</v>
      </c>
      <c r="C77" t="s">
        <v>55</v>
      </c>
      <c r="D77" t="s">
        <v>28</v>
      </c>
      <c r="E77" t="s">
        <v>69</v>
      </c>
      <c r="F77" t="s">
        <v>3636</v>
      </c>
      <c r="G77" t="s">
        <v>3637</v>
      </c>
      <c r="H77" t="s">
        <v>32</v>
      </c>
      <c r="I77" t="s">
        <v>7620</v>
      </c>
      <c r="J77" s="1">
        <v>42686</v>
      </c>
      <c r="K77" s="1">
        <v>42687</v>
      </c>
      <c r="L77" t="s">
        <v>199</v>
      </c>
      <c r="M77">
        <f>Table1[[#This Row],[Ship Date]]-Table1[[#This Row],[Order Date]]</f>
        <v>1</v>
      </c>
      <c r="N77">
        <v>11</v>
      </c>
      <c r="O77" t="s">
        <v>35</v>
      </c>
      <c r="P77" s="3">
        <v>22.751999999999999</v>
      </c>
      <c r="Q77" s="3">
        <v>16.363640975746119</v>
      </c>
      <c r="R77" s="3">
        <f>(Table1[[#This Row],[Selling Price]]-Table1[[#This Row],[Cost Price]])</f>
        <v>6.3883590242538801</v>
      </c>
      <c r="S77" s="12">
        <f>(Table1[[#This Row],[Profit]]/Table1[[#This Row],[Selling Price]])</f>
        <v>0.28078230591833159</v>
      </c>
      <c r="T77">
        <v>6</v>
      </c>
      <c r="U77" s="2">
        <f>Table1[[#This Row],[Selling Price]]*Table1[[#This Row],[Quantity]]</f>
        <v>136.512</v>
      </c>
      <c r="V77" s="4">
        <v>0.6</v>
      </c>
      <c r="W77">
        <v>217</v>
      </c>
      <c r="X77" t="s">
        <v>36</v>
      </c>
      <c r="Y77" t="s">
        <v>52</v>
      </c>
      <c r="Z77" s="2">
        <v>12.322263613939951</v>
      </c>
    </row>
    <row r="78" spans="1:26" x14ac:dyDescent="0.35">
      <c r="A78" t="s">
        <v>432</v>
      </c>
      <c r="B78" t="s">
        <v>433</v>
      </c>
      <c r="C78" t="s">
        <v>27</v>
      </c>
      <c r="D78" t="s">
        <v>28</v>
      </c>
      <c r="E78" t="s">
        <v>40</v>
      </c>
      <c r="F78" t="s">
        <v>1946</v>
      </c>
      <c r="G78" t="s">
        <v>1947</v>
      </c>
      <c r="H78" t="s">
        <v>32</v>
      </c>
      <c r="I78" t="s">
        <v>7653</v>
      </c>
      <c r="J78" s="1">
        <v>42729</v>
      </c>
      <c r="K78" s="1">
        <v>42734</v>
      </c>
      <c r="L78" t="s">
        <v>60</v>
      </c>
      <c r="M78">
        <f>Table1[[#This Row],[Ship Date]]-Table1[[#This Row],[Order Date]]</f>
        <v>5</v>
      </c>
      <c r="N78">
        <v>12</v>
      </c>
      <c r="O78" t="s">
        <v>35</v>
      </c>
      <c r="P78" s="3">
        <v>866.64599999999996</v>
      </c>
      <c r="Q78" s="3">
        <v>659.38062393974701</v>
      </c>
      <c r="R78" s="3">
        <f>(Table1[[#This Row],[Selling Price]]-Table1[[#This Row],[Cost Price]])</f>
        <v>207.26537606025295</v>
      </c>
      <c r="S78" s="12">
        <f>(Table1[[#This Row],[Profit]]/Table1[[#This Row],[Selling Price]])</f>
        <v>0.23915805999249171</v>
      </c>
      <c r="T78">
        <v>3</v>
      </c>
      <c r="U78" s="2">
        <f>Table1[[#This Row],[Selling Price]]*Table1[[#This Row],[Quantity]]</f>
        <v>2599.9380000000001</v>
      </c>
      <c r="V78" s="4">
        <v>0.1</v>
      </c>
      <c r="W78">
        <v>476</v>
      </c>
      <c r="X78" t="s">
        <v>36</v>
      </c>
      <c r="Y78" t="s">
        <v>36</v>
      </c>
      <c r="Z78" s="2">
        <v>495.43145529508871</v>
      </c>
    </row>
    <row r="79" spans="1:26" x14ac:dyDescent="0.35">
      <c r="A79" t="s">
        <v>432</v>
      </c>
      <c r="B79" t="s">
        <v>433</v>
      </c>
      <c r="C79" t="s">
        <v>39</v>
      </c>
      <c r="D79" t="s">
        <v>28</v>
      </c>
      <c r="E79" t="s">
        <v>40</v>
      </c>
      <c r="F79" t="s">
        <v>623</v>
      </c>
      <c r="G79" t="s">
        <v>624</v>
      </c>
      <c r="H79" t="s">
        <v>32</v>
      </c>
      <c r="I79" t="s">
        <v>7664</v>
      </c>
      <c r="J79" s="1">
        <v>42442</v>
      </c>
      <c r="K79" s="1">
        <v>42444</v>
      </c>
      <c r="L79" t="s">
        <v>34</v>
      </c>
      <c r="M79">
        <f>Table1[[#This Row],[Ship Date]]-Table1[[#This Row],[Order Date]]</f>
        <v>2</v>
      </c>
      <c r="N79">
        <v>3</v>
      </c>
      <c r="O79" t="s">
        <v>106</v>
      </c>
      <c r="P79" s="3">
        <v>386.68</v>
      </c>
      <c r="Q79" s="3">
        <v>298.4971281500554</v>
      </c>
      <c r="R79" s="3">
        <f>(Table1[[#This Row],[Selling Price]]-Table1[[#This Row],[Cost Price]])</f>
        <v>88.182871849944604</v>
      </c>
      <c r="S79" s="12">
        <f>(Table1[[#This Row],[Profit]]/Table1[[#This Row],[Selling Price]])</f>
        <v>0.22805128749856368</v>
      </c>
      <c r="T79">
        <v>2</v>
      </c>
      <c r="U79" s="2">
        <f>Table1[[#This Row],[Selling Price]]*Table1[[#This Row],[Quantity]]</f>
        <v>773.36</v>
      </c>
      <c r="V79" s="4">
        <v>0.3</v>
      </c>
      <c r="W79">
        <v>110</v>
      </c>
      <c r="X79" t="s">
        <v>36</v>
      </c>
      <c r="Y79" t="s">
        <v>36</v>
      </c>
      <c r="Z79" s="2">
        <v>432.19693955299402</v>
      </c>
    </row>
    <row r="80" spans="1:26" x14ac:dyDescent="0.35">
      <c r="A80" t="s">
        <v>432</v>
      </c>
      <c r="B80" t="s">
        <v>433</v>
      </c>
      <c r="C80" t="s">
        <v>39</v>
      </c>
      <c r="D80" t="s">
        <v>28</v>
      </c>
      <c r="E80" t="s">
        <v>56</v>
      </c>
      <c r="F80" t="s">
        <v>3415</v>
      </c>
      <c r="G80" t="s">
        <v>3416</v>
      </c>
      <c r="H80" t="s">
        <v>32</v>
      </c>
      <c r="I80" t="s">
        <v>7674</v>
      </c>
      <c r="J80" s="1">
        <v>42980</v>
      </c>
      <c r="K80" s="1">
        <v>42984</v>
      </c>
      <c r="L80" t="s">
        <v>60</v>
      </c>
      <c r="M80">
        <f>Table1[[#This Row],[Ship Date]]-Table1[[#This Row],[Order Date]]</f>
        <v>4</v>
      </c>
      <c r="N80">
        <v>9</v>
      </c>
      <c r="O80" t="s">
        <v>61</v>
      </c>
      <c r="P80" s="3">
        <v>236.52799999999999</v>
      </c>
      <c r="Q80" s="3">
        <v>183.09635313492669</v>
      </c>
      <c r="R80" s="3">
        <f>(Table1[[#This Row],[Selling Price]]-Table1[[#This Row],[Cost Price]])</f>
        <v>53.431646865073304</v>
      </c>
      <c r="S80" s="12">
        <f>(Table1[[#This Row],[Profit]]/Table1[[#This Row],[Selling Price]])</f>
        <v>0.22589988020476776</v>
      </c>
      <c r="T80">
        <v>2</v>
      </c>
      <c r="U80" s="2">
        <f>Table1[[#This Row],[Selling Price]]*Table1[[#This Row],[Quantity]]</f>
        <v>473.05599999999998</v>
      </c>
      <c r="V80" s="4">
        <v>0.2</v>
      </c>
      <c r="W80">
        <v>404</v>
      </c>
      <c r="X80" t="s">
        <v>36</v>
      </c>
      <c r="Y80" t="s">
        <v>36</v>
      </c>
      <c r="Z80" s="2">
        <v>197.54614695956849</v>
      </c>
    </row>
    <row r="81" spans="1:26" x14ac:dyDescent="0.35">
      <c r="A81" t="s">
        <v>432</v>
      </c>
      <c r="B81" t="s">
        <v>433</v>
      </c>
      <c r="C81" t="s">
        <v>64</v>
      </c>
      <c r="D81" t="s">
        <v>28</v>
      </c>
      <c r="E81" t="s">
        <v>56</v>
      </c>
      <c r="F81" t="s">
        <v>1830</v>
      </c>
      <c r="G81" t="s">
        <v>1831</v>
      </c>
      <c r="H81" t="s">
        <v>32</v>
      </c>
      <c r="I81" t="s">
        <v>8048</v>
      </c>
      <c r="J81" s="1">
        <v>42582</v>
      </c>
      <c r="K81" s="1">
        <v>42587</v>
      </c>
      <c r="L81" t="s">
        <v>60</v>
      </c>
      <c r="M81">
        <f>Table1[[#This Row],[Ship Date]]-Table1[[#This Row],[Order Date]]</f>
        <v>5</v>
      </c>
      <c r="N81">
        <v>7</v>
      </c>
      <c r="O81" t="s">
        <v>51</v>
      </c>
      <c r="P81" s="3">
        <v>863.12800000000004</v>
      </c>
      <c r="Q81" s="3">
        <v>676.3136496971357</v>
      </c>
      <c r="R81" s="3">
        <f>(Table1[[#This Row],[Selling Price]]-Table1[[#This Row],[Cost Price]])</f>
        <v>186.81435030286434</v>
      </c>
      <c r="S81" s="12">
        <f>(Table1[[#This Row],[Profit]]/Table1[[#This Row],[Selling Price]])</f>
        <v>0.21643875566875867</v>
      </c>
      <c r="T81">
        <v>7</v>
      </c>
      <c r="U81" s="2">
        <f>Table1[[#This Row],[Selling Price]]*Table1[[#This Row],[Quantity]]</f>
        <v>6041.8960000000006</v>
      </c>
      <c r="V81" s="4">
        <v>0.2</v>
      </c>
      <c r="W81">
        <v>378</v>
      </c>
      <c r="X81" t="s">
        <v>36</v>
      </c>
      <c r="Y81" t="s">
        <v>36</v>
      </c>
      <c r="Z81" s="2">
        <v>284.7583903686305</v>
      </c>
    </row>
    <row r="82" spans="1:26" x14ac:dyDescent="0.35">
      <c r="A82" t="s">
        <v>432</v>
      </c>
      <c r="B82" t="s">
        <v>433</v>
      </c>
      <c r="C82" t="s">
        <v>55</v>
      </c>
      <c r="D82" t="s">
        <v>28</v>
      </c>
      <c r="E82" t="s">
        <v>69</v>
      </c>
      <c r="F82" t="s">
        <v>3513</v>
      </c>
      <c r="G82" t="s">
        <v>3514</v>
      </c>
      <c r="H82" t="s">
        <v>32</v>
      </c>
      <c r="I82" t="s">
        <v>8303</v>
      </c>
      <c r="J82" s="1">
        <v>41794</v>
      </c>
      <c r="K82" s="1">
        <v>41799</v>
      </c>
      <c r="L82" t="s">
        <v>60</v>
      </c>
      <c r="M82">
        <f>Table1[[#This Row],[Ship Date]]-Table1[[#This Row],[Order Date]]</f>
        <v>5</v>
      </c>
      <c r="N82">
        <v>6</v>
      </c>
      <c r="O82" t="s">
        <v>51</v>
      </c>
      <c r="P82" s="3">
        <v>56.96</v>
      </c>
      <c r="Q82" s="3">
        <v>45.391610106277867</v>
      </c>
      <c r="R82" s="3">
        <f>(Table1[[#This Row],[Selling Price]]-Table1[[#This Row],[Cost Price]])</f>
        <v>11.568389893722134</v>
      </c>
      <c r="S82" s="12">
        <f>(Table1[[#This Row],[Profit]]/Table1[[#This Row],[Selling Price]])</f>
        <v>0.20309673268472847</v>
      </c>
      <c r="T82">
        <v>2</v>
      </c>
      <c r="U82" s="2">
        <f>Table1[[#This Row],[Selling Price]]*Table1[[#This Row],[Quantity]]</f>
        <v>113.92</v>
      </c>
      <c r="V82" s="4">
        <v>0</v>
      </c>
      <c r="W82">
        <v>458</v>
      </c>
      <c r="X82" t="s">
        <v>36</v>
      </c>
      <c r="Y82" t="s">
        <v>68</v>
      </c>
      <c r="Z82" s="2">
        <v>44.802096712839983</v>
      </c>
    </row>
    <row r="83" spans="1:26" x14ac:dyDescent="0.35">
      <c r="A83" t="s">
        <v>432</v>
      </c>
      <c r="B83" t="s">
        <v>433</v>
      </c>
      <c r="C83" t="s">
        <v>27</v>
      </c>
      <c r="D83" t="s">
        <v>28</v>
      </c>
      <c r="E83" t="s">
        <v>56</v>
      </c>
      <c r="F83" t="s">
        <v>2597</v>
      </c>
      <c r="G83" t="s">
        <v>2598</v>
      </c>
      <c r="H83" t="s">
        <v>32</v>
      </c>
      <c r="I83" t="s">
        <v>8799</v>
      </c>
      <c r="J83" s="1">
        <v>43020</v>
      </c>
      <c r="K83" s="1">
        <v>43020</v>
      </c>
      <c r="L83" t="s">
        <v>1118</v>
      </c>
      <c r="M83">
        <f>Table1[[#This Row],[Ship Date]]-Table1[[#This Row],[Order Date]]</f>
        <v>0</v>
      </c>
      <c r="N83">
        <v>10</v>
      </c>
      <c r="O83" t="s">
        <v>61</v>
      </c>
      <c r="P83" s="3">
        <v>673.34400000000005</v>
      </c>
      <c r="Q83" s="3">
        <v>546.98706115199718</v>
      </c>
      <c r="R83" s="3">
        <f>(Table1[[#This Row],[Selling Price]]-Table1[[#This Row],[Cost Price]])</f>
        <v>126.35693884800287</v>
      </c>
      <c r="S83" s="12">
        <f>(Table1[[#This Row],[Profit]]/Table1[[#This Row],[Selling Price]])</f>
        <v>0.18765584730539348</v>
      </c>
      <c r="T83">
        <v>3</v>
      </c>
      <c r="U83" s="2">
        <f>Table1[[#This Row],[Selling Price]]*Table1[[#This Row],[Quantity]]</f>
        <v>2020.0320000000002</v>
      </c>
      <c r="V83" s="4">
        <v>0.3</v>
      </c>
      <c r="W83">
        <v>339</v>
      </c>
      <c r="X83" t="s">
        <v>36</v>
      </c>
      <c r="Y83" t="s">
        <v>36</v>
      </c>
      <c r="Z83" s="2">
        <v>699.18638119459968</v>
      </c>
    </row>
    <row r="84" spans="1:26" x14ac:dyDescent="0.35">
      <c r="A84" t="s">
        <v>432</v>
      </c>
      <c r="B84" t="s">
        <v>433</v>
      </c>
      <c r="C84" t="s">
        <v>64</v>
      </c>
      <c r="D84" t="s">
        <v>28</v>
      </c>
      <c r="E84" t="s">
        <v>69</v>
      </c>
      <c r="F84" t="s">
        <v>1719</v>
      </c>
      <c r="G84" t="s">
        <v>1720</v>
      </c>
      <c r="H84" t="s">
        <v>32</v>
      </c>
      <c r="I84" t="s">
        <v>8998</v>
      </c>
      <c r="J84" s="1">
        <v>42492</v>
      </c>
      <c r="K84" s="1">
        <v>42496</v>
      </c>
      <c r="L84" t="s">
        <v>60</v>
      </c>
      <c r="M84">
        <f>Table1[[#This Row],[Ship Date]]-Table1[[#This Row],[Order Date]]</f>
        <v>4</v>
      </c>
      <c r="N84">
        <v>5</v>
      </c>
      <c r="O84" t="s">
        <v>51</v>
      </c>
      <c r="P84" s="3">
        <v>12.56</v>
      </c>
      <c r="Q84" s="3">
        <v>8.3931846959391674</v>
      </c>
      <c r="R84" s="3">
        <f>(Table1[[#This Row],[Selling Price]]-Table1[[#This Row],[Cost Price]])</f>
        <v>4.1668153040608331</v>
      </c>
      <c r="S84" s="12">
        <f>(Table1[[#This Row],[Profit]]/Table1[[#This Row],[Selling Price]])</f>
        <v>0.33175281083286884</v>
      </c>
      <c r="T84">
        <v>2</v>
      </c>
      <c r="U84" s="2">
        <f>Table1[[#This Row],[Selling Price]]*Table1[[#This Row],[Quantity]]</f>
        <v>25.12</v>
      </c>
      <c r="V84" s="4">
        <v>0</v>
      </c>
      <c r="W84">
        <v>242</v>
      </c>
      <c r="X84" t="s">
        <v>36</v>
      </c>
      <c r="Y84" t="s">
        <v>52</v>
      </c>
      <c r="Z84" s="2">
        <v>6.2979172974654301</v>
      </c>
    </row>
    <row r="85" spans="1:26" x14ac:dyDescent="0.35">
      <c r="A85" t="s">
        <v>473</v>
      </c>
      <c r="B85" t="s">
        <v>474</v>
      </c>
      <c r="C85" t="s">
        <v>27</v>
      </c>
      <c r="D85" t="s">
        <v>28</v>
      </c>
      <c r="E85" t="s">
        <v>56</v>
      </c>
      <c r="F85" t="s">
        <v>475</v>
      </c>
      <c r="G85" t="s">
        <v>476</v>
      </c>
      <c r="H85" t="s">
        <v>32</v>
      </c>
      <c r="I85" t="s">
        <v>477</v>
      </c>
      <c r="J85" s="1">
        <v>42065</v>
      </c>
      <c r="K85" s="1">
        <v>42069</v>
      </c>
      <c r="L85" t="s">
        <v>60</v>
      </c>
      <c r="M85">
        <f>Table1[[#This Row],[Ship Date]]-Table1[[#This Row],[Order Date]]</f>
        <v>4</v>
      </c>
      <c r="N85">
        <v>3</v>
      </c>
      <c r="O85" t="s">
        <v>106</v>
      </c>
      <c r="P85" s="3">
        <v>787.53</v>
      </c>
      <c r="Q85" s="3">
        <v>645.98445570366846</v>
      </c>
      <c r="R85" s="3">
        <f>(Table1[[#This Row],[Selling Price]]-Table1[[#This Row],[Cost Price]])</f>
        <v>141.54554429633151</v>
      </c>
      <c r="S85" s="12">
        <f>(Table1[[#This Row],[Profit]]/Table1[[#This Row],[Selling Price]])</f>
        <v>0.17973352671813331</v>
      </c>
      <c r="T85">
        <v>3</v>
      </c>
      <c r="U85" s="2">
        <f>Table1[[#This Row],[Selling Price]]*Table1[[#This Row],[Quantity]]</f>
        <v>2362.59</v>
      </c>
      <c r="V85" s="4">
        <v>0</v>
      </c>
      <c r="W85">
        <v>251</v>
      </c>
      <c r="X85" t="s">
        <v>36</v>
      </c>
      <c r="Y85" t="s">
        <v>36</v>
      </c>
      <c r="Z85" s="2">
        <v>283.9075282851208</v>
      </c>
    </row>
    <row r="86" spans="1:26" x14ac:dyDescent="0.35">
      <c r="A86" t="s">
        <v>473</v>
      </c>
      <c r="B86" t="s">
        <v>474</v>
      </c>
      <c r="C86" t="s">
        <v>39</v>
      </c>
      <c r="D86" t="s">
        <v>28</v>
      </c>
      <c r="E86" t="s">
        <v>69</v>
      </c>
      <c r="F86" t="s">
        <v>1002</v>
      </c>
      <c r="G86" t="s">
        <v>1003</v>
      </c>
      <c r="H86" t="s">
        <v>32</v>
      </c>
      <c r="I86" t="s">
        <v>1004</v>
      </c>
      <c r="J86" s="1">
        <v>41909</v>
      </c>
      <c r="K86" s="1">
        <v>41915</v>
      </c>
      <c r="L86" t="s">
        <v>60</v>
      </c>
      <c r="M86">
        <f>Table1[[#This Row],[Ship Date]]-Table1[[#This Row],[Order Date]]</f>
        <v>6</v>
      </c>
      <c r="N86">
        <v>9</v>
      </c>
      <c r="O86" t="s">
        <v>61</v>
      </c>
      <c r="P86" s="3">
        <v>87.54</v>
      </c>
      <c r="Q86" s="3">
        <v>60.479863407992447</v>
      </c>
      <c r="R86" s="3">
        <f>(Table1[[#This Row],[Selling Price]]-Table1[[#This Row],[Cost Price]])</f>
        <v>27.060136592007559</v>
      </c>
      <c r="S86" s="12">
        <f>(Table1[[#This Row],[Profit]]/Table1[[#This Row],[Selling Price]])</f>
        <v>0.30911739310038333</v>
      </c>
      <c r="T86">
        <v>3</v>
      </c>
      <c r="U86" s="2">
        <f>Table1[[#This Row],[Selling Price]]*Table1[[#This Row],[Quantity]]</f>
        <v>262.62</v>
      </c>
      <c r="V86" s="4">
        <v>0</v>
      </c>
      <c r="W86">
        <v>381</v>
      </c>
      <c r="X86" t="s">
        <v>68</v>
      </c>
      <c r="Y86" t="s">
        <v>68</v>
      </c>
      <c r="Z86" s="2">
        <v>43.77</v>
      </c>
    </row>
    <row r="87" spans="1:26" x14ac:dyDescent="0.35">
      <c r="A87" t="s">
        <v>473</v>
      </c>
      <c r="B87" t="s">
        <v>474</v>
      </c>
      <c r="C87" t="s">
        <v>27</v>
      </c>
      <c r="D87" t="s">
        <v>28</v>
      </c>
      <c r="E87" t="s">
        <v>40</v>
      </c>
      <c r="F87" t="s">
        <v>1013</v>
      </c>
      <c r="G87" t="s">
        <v>1014</v>
      </c>
      <c r="H87" t="s">
        <v>32</v>
      </c>
      <c r="I87" t="s">
        <v>1015</v>
      </c>
      <c r="J87" s="1">
        <v>41947</v>
      </c>
      <c r="K87" s="1">
        <v>41952</v>
      </c>
      <c r="L87" t="s">
        <v>60</v>
      </c>
      <c r="M87">
        <f>Table1[[#This Row],[Ship Date]]-Table1[[#This Row],[Order Date]]</f>
        <v>5</v>
      </c>
      <c r="N87">
        <v>11</v>
      </c>
      <c r="O87" t="s">
        <v>35</v>
      </c>
      <c r="P87" s="3">
        <v>135.88200000000001</v>
      </c>
      <c r="Q87" s="3">
        <v>95.049829137520945</v>
      </c>
      <c r="R87" s="3">
        <f>(Table1[[#This Row],[Selling Price]]-Table1[[#This Row],[Cost Price]])</f>
        <v>40.83217086247906</v>
      </c>
      <c r="S87" s="12">
        <f>(Table1[[#This Row],[Profit]]/Table1[[#This Row],[Selling Price]])</f>
        <v>0.30049727603714294</v>
      </c>
      <c r="T87">
        <v>1</v>
      </c>
      <c r="U87" s="2">
        <f>Table1[[#This Row],[Selling Price]]*Table1[[#This Row],[Quantity]]</f>
        <v>135.88200000000001</v>
      </c>
      <c r="V87" s="4">
        <v>0.1</v>
      </c>
      <c r="W87">
        <v>126</v>
      </c>
      <c r="X87" t="s">
        <v>36</v>
      </c>
      <c r="Y87" t="s">
        <v>36</v>
      </c>
      <c r="Z87" s="2">
        <v>298.30058049740848</v>
      </c>
    </row>
    <row r="88" spans="1:26" x14ac:dyDescent="0.35">
      <c r="A88" t="s">
        <v>473</v>
      </c>
      <c r="B88" t="s">
        <v>474</v>
      </c>
      <c r="C88" t="s">
        <v>27</v>
      </c>
      <c r="D88" t="s">
        <v>28</v>
      </c>
      <c r="E88" t="s">
        <v>69</v>
      </c>
      <c r="F88" t="s">
        <v>2347</v>
      </c>
      <c r="G88" t="s">
        <v>2348</v>
      </c>
      <c r="H88" t="s">
        <v>32</v>
      </c>
      <c r="I88" t="s">
        <v>2344</v>
      </c>
      <c r="J88" s="1">
        <v>42305</v>
      </c>
      <c r="K88" s="1">
        <v>42311</v>
      </c>
      <c r="L88" t="s">
        <v>60</v>
      </c>
      <c r="M88">
        <f>Table1[[#This Row],[Ship Date]]-Table1[[#This Row],[Order Date]]</f>
        <v>6</v>
      </c>
      <c r="N88">
        <v>10</v>
      </c>
      <c r="O88" t="s">
        <v>61</v>
      </c>
      <c r="P88" s="3">
        <v>24.1</v>
      </c>
      <c r="Q88" s="3">
        <v>19.178997705934538</v>
      </c>
      <c r="R88" s="3">
        <f>(Table1[[#This Row],[Selling Price]]-Table1[[#This Row],[Cost Price]])</f>
        <v>4.9210022940654632</v>
      </c>
      <c r="S88" s="12">
        <f>(Table1[[#This Row],[Profit]]/Table1[[#This Row],[Selling Price]])</f>
        <v>0.20419096655873289</v>
      </c>
      <c r="T88">
        <v>5</v>
      </c>
      <c r="U88" s="2">
        <f>Table1[[#This Row],[Selling Price]]*Table1[[#This Row],[Quantity]]</f>
        <v>120.5</v>
      </c>
      <c r="V88" s="4">
        <v>0</v>
      </c>
      <c r="W88">
        <v>308</v>
      </c>
      <c r="X88" t="s">
        <v>68</v>
      </c>
      <c r="Y88" t="s">
        <v>52</v>
      </c>
      <c r="Z88" s="2">
        <v>7.8473784327421523</v>
      </c>
    </row>
    <row r="89" spans="1:26" x14ac:dyDescent="0.35">
      <c r="A89" t="s">
        <v>473</v>
      </c>
      <c r="B89" t="s">
        <v>474</v>
      </c>
      <c r="C89" t="s">
        <v>64</v>
      </c>
      <c r="D89" t="s">
        <v>28</v>
      </c>
      <c r="E89" t="s">
        <v>69</v>
      </c>
      <c r="F89" t="s">
        <v>1787</v>
      </c>
      <c r="G89" t="s">
        <v>1788</v>
      </c>
      <c r="H89" t="s">
        <v>32</v>
      </c>
      <c r="I89" t="s">
        <v>2701</v>
      </c>
      <c r="J89" s="1">
        <v>42671</v>
      </c>
      <c r="K89" s="1">
        <v>42671</v>
      </c>
      <c r="L89" t="s">
        <v>1118</v>
      </c>
      <c r="M89">
        <f>Table1[[#This Row],[Ship Date]]-Table1[[#This Row],[Order Date]]</f>
        <v>0</v>
      </c>
      <c r="N89">
        <v>10</v>
      </c>
      <c r="O89" t="s">
        <v>61</v>
      </c>
      <c r="P89" s="3">
        <v>165.048</v>
      </c>
      <c r="Q89" s="3">
        <v>138.470318920853</v>
      </c>
      <c r="R89" s="3">
        <f>(Table1[[#This Row],[Selling Price]]-Table1[[#This Row],[Cost Price]])</f>
        <v>26.577681079146998</v>
      </c>
      <c r="S89" s="12">
        <f>(Table1[[#This Row],[Profit]]/Table1[[#This Row],[Selling Price]])</f>
        <v>0.16103000993133512</v>
      </c>
      <c r="T89">
        <v>3</v>
      </c>
      <c r="U89" s="2">
        <f>Table1[[#This Row],[Selling Price]]*Table1[[#This Row],[Quantity]]</f>
        <v>495.14400000000001</v>
      </c>
      <c r="V89" s="4">
        <v>0.2</v>
      </c>
      <c r="W89">
        <v>185</v>
      </c>
      <c r="X89" t="s">
        <v>36</v>
      </c>
      <c r="Y89" t="s">
        <v>68</v>
      </c>
      <c r="Z89" s="2">
        <v>99.372055102025541</v>
      </c>
    </row>
    <row r="90" spans="1:26" x14ac:dyDescent="0.35">
      <c r="A90" t="s">
        <v>473</v>
      </c>
      <c r="B90" t="s">
        <v>474</v>
      </c>
      <c r="C90" t="s">
        <v>55</v>
      </c>
      <c r="D90" t="s">
        <v>28</v>
      </c>
      <c r="E90" t="s">
        <v>56</v>
      </c>
      <c r="F90" t="s">
        <v>823</v>
      </c>
      <c r="G90" t="s">
        <v>824</v>
      </c>
      <c r="H90" t="s">
        <v>32</v>
      </c>
      <c r="I90" t="s">
        <v>3493</v>
      </c>
      <c r="J90" s="1">
        <v>42261</v>
      </c>
      <c r="K90" s="1">
        <v>42265</v>
      </c>
      <c r="L90" t="s">
        <v>60</v>
      </c>
      <c r="M90">
        <f>Table1[[#This Row],[Ship Date]]-Table1[[#This Row],[Order Date]]</f>
        <v>4</v>
      </c>
      <c r="N90">
        <v>9</v>
      </c>
      <c r="O90" t="s">
        <v>61</v>
      </c>
      <c r="P90" s="3">
        <v>170.136</v>
      </c>
      <c r="Q90" s="3">
        <v>117.43953128989079</v>
      </c>
      <c r="R90" s="3">
        <f>(Table1[[#This Row],[Selling Price]]-Table1[[#This Row],[Cost Price]])</f>
        <v>52.696468710109201</v>
      </c>
      <c r="S90" s="12">
        <f>(Table1[[#This Row],[Profit]]/Table1[[#This Row],[Selling Price]])</f>
        <v>0.30973144255248275</v>
      </c>
      <c r="T90">
        <v>3</v>
      </c>
      <c r="U90" s="2">
        <f>Table1[[#This Row],[Selling Price]]*Table1[[#This Row],[Quantity]]</f>
        <v>510.40800000000002</v>
      </c>
      <c r="V90" s="4">
        <v>0.2</v>
      </c>
      <c r="W90">
        <v>469</v>
      </c>
      <c r="X90" t="s">
        <v>36</v>
      </c>
      <c r="Y90" t="s">
        <v>36</v>
      </c>
      <c r="Z90" s="2">
        <v>164.46087132007159</v>
      </c>
    </row>
    <row r="91" spans="1:26" x14ac:dyDescent="0.35">
      <c r="A91" t="s">
        <v>473</v>
      </c>
      <c r="B91" t="s">
        <v>474</v>
      </c>
      <c r="C91" t="s">
        <v>27</v>
      </c>
      <c r="D91" t="s">
        <v>28</v>
      </c>
      <c r="E91" t="s">
        <v>40</v>
      </c>
      <c r="F91" t="s">
        <v>2633</v>
      </c>
      <c r="G91" t="s">
        <v>2634</v>
      </c>
      <c r="H91" t="s">
        <v>32</v>
      </c>
      <c r="I91" t="s">
        <v>3525</v>
      </c>
      <c r="J91" s="1">
        <v>42313</v>
      </c>
      <c r="K91" s="1">
        <v>42317</v>
      </c>
      <c r="L91" t="s">
        <v>60</v>
      </c>
      <c r="M91">
        <f>Table1[[#This Row],[Ship Date]]-Table1[[#This Row],[Order Date]]</f>
        <v>4</v>
      </c>
      <c r="N91">
        <v>11</v>
      </c>
      <c r="O91" t="s">
        <v>35</v>
      </c>
      <c r="P91" s="3">
        <v>207</v>
      </c>
      <c r="Q91" s="3">
        <v>138.89883058634419</v>
      </c>
      <c r="R91" s="3">
        <f>(Table1[[#This Row],[Selling Price]]-Table1[[#This Row],[Cost Price]])</f>
        <v>68.101169413655811</v>
      </c>
      <c r="S91" s="12">
        <f>(Table1[[#This Row],[Profit]]/Table1[[#This Row],[Selling Price]])</f>
        <v>0.32899115658770922</v>
      </c>
      <c r="T91">
        <v>3</v>
      </c>
      <c r="U91" s="2">
        <f>Table1[[#This Row],[Selling Price]]*Table1[[#This Row],[Quantity]]</f>
        <v>621</v>
      </c>
      <c r="V91" s="4">
        <v>0.2</v>
      </c>
      <c r="W91">
        <v>354</v>
      </c>
      <c r="X91" t="s">
        <v>36</v>
      </c>
      <c r="Y91" t="s">
        <v>68</v>
      </c>
      <c r="Z91" s="2">
        <v>122.40534676806691</v>
      </c>
    </row>
    <row r="92" spans="1:26" x14ac:dyDescent="0.35">
      <c r="A92" t="s">
        <v>473</v>
      </c>
      <c r="B92" t="s">
        <v>474</v>
      </c>
      <c r="C92" t="s">
        <v>27</v>
      </c>
      <c r="D92" t="s">
        <v>28</v>
      </c>
      <c r="E92" t="s">
        <v>40</v>
      </c>
      <c r="F92" t="s">
        <v>836</v>
      </c>
      <c r="G92" t="s">
        <v>837</v>
      </c>
      <c r="H92" t="s">
        <v>32</v>
      </c>
      <c r="I92" t="s">
        <v>3892</v>
      </c>
      <c r="J92" s="1">
        <v>42546</v>
      </c>
      <c r="K92" s="1">
        <v>42550</v>
      </c>
      <c r="L92" t="s">
        <v>60</v>
      </c>
      <c r="M92">
        <f>Table1[[#This Row],[Ship Date]]-Table1[[#This Row],[Order Date]]</f>
        <v>4</v>
      </c>
      <c r="N92">
        <v>6</v>
      </c>
      <c r="O92" t="s">
        <v>51</v>
      </c>
      <c r="P92" s="3">
        <v>422.05799999999999</v>
      </c>
      <c r="Q92" s="3">
        <v>282.88773279055312</v>
      </c>
      <c r="R92" s="3">
        <f>(Table1[[#This Row],[Selling Price]]-Table1[[#This Row],[Cost Price]])</f>
        <v>139.17026720944688</v>
      </c>
      <c r="S92" s="12">
        <f>(Table1[[#This Row],[Profit]]/Table1[[#This Row],[Selling Price]])</f>
        <v>0.32974204305912191</v>
      </c>
      <c r="T92">
        <v>3</v>
      </c>
      <c r="U92" s="2">
        <f>Table1[[#This Row],[Selling Price]]*Table1[[#This Row],[Quantity]]</f>
        <v>1266.174</v>
      </c>
      <c r="V92" s="4">
        <v>0.3</v>
      </c>
      <c r="W92">
        <v>449</v>
      </c>
      <c r="X92" t="s">
        <v>36</v>
      </c>
      <c r="Y92" t="s">
        <v>36</v>
      </c>
      <c r="Z92" s="2">
        <v>285.14444970556752</v>
      </c>
    </row>
    <row r="93" spans="1:26" x14ac:dyDescent="0.35">
      <c r="A93" t="s">
        <v>473</v>
      </c>
      <c r="B93" t="s">
        <v>474</v>
      </c>
      <c r="C93" t="s">
        <v>45</v>
      </c>
      <c r="D93" t="s">
        <v>28</v>
      </c>
      <c r="E93" t="s">
        <v>69</v>
      </c>
      <c r="F93" t="s">
        <v>2735</v>
      </c>
      <c r="G93" t="s">
        <v>2736</v>
      </c>
      <c r="H93" t="s">
        <v>32</v>
      </c>
      <c r="I93" t="s">
        <v>3958</v>
      </c>
      <c r="J93" s="1">
        <v>43060</v>
      </c>
      <c r="K93" s="1">
        <v>43064</v>
      </c>
      <c r="L93" t="s">
        <v>60</v>
      </c>
      <c r="M93">
        <f>Table1[[#This Row],[Ship Date]]-Table1[[#This Row],[Order Date]]</f>
        <v>4</v>
      </c>
      <c r="N93">
        <v>11</v>
      </c>
      <c r="O93" t="s">
        <v>35</v>
      </c>
      <c r="P93" s="3">
        <v>27.42</v>
      </c>
      <c r="Q93" s="3">
        <v>20.774314965845932</v>
      </c>
      <c r="R93" s="3">
        <f>(Table1[[#This Row],[Selling Price]]-Table1[[#This Row],[Cost Price]])</f>
        <v>6.6456850341540701</v>
      </c>
      <c r="S93" s="12">
        <f>(Table1[[#This Row],[Profit]]/Table1[[#This Row],[Selling Price]])</f>
        <v>0.24236633968468527</v>
      </c>
      <c r="T93">
        <v>1</v>
      </c>
      <c r="U93" s="2">
        <f>Table1[[#This Row],[Selling Price]]*Table1[[#This Row],[Quantity]]</f>
        <v>27.42</v>
      </c>
      <c r="V93" s="4">
        <v>0</v>
      </c>
      <c r="W93">
        <v>134</v>
      </c>
      <c r="X93" t="s">
        <v>36</v>
      </c>
      <c r="Y93" t="s">
        <v>68</v>
      </c>
      <c r="Z93" s="2">
        <v>94.567865891115474</v>
      </c>
    </row>
    <row r="94" spans="1:26" x14ac:dyDescent="0.35">
      <c r="A94" t="s">
        <v>473</v>
      </c>
      <c r="B94" t="s">
        <v>474</v>
      </c>
      <c r="C94" t="s">
        <v>39</v>
      </c>
      <c r="D94" t="s">
        <v>28</v>
      </c>
      <c r="E94" t="s">
        <v>29</v>
      </c>
      <c r="F94" t="s">
        <v>948</v>
      </c>
      <c r="G94" t="s">
        <v>949</v>
      </c>
      <c r="H94" t="s">
        <v>32</v>
      </c>
      <c r="I94" t="s">
        <v>4080</v>
      </c>
      <c r="J94" s="1">
        <v>42262</v>
      </c>
      <c r="K94" s="1">
        <v>42266</v>
      </c>
      <c r="L94" t="s">
        <v>34</v>
      </c>
      <c r="M94">
        <f>Table1[[#This Row],[Ship Date]]-Table1[[#This Row],[Order Date]]</f>
        <v>4</v>
      </c>
      <c r="N94">
        <v>9</v>
      </c>
      <c r="O94" t="s">
        <v>61</v>
      </c>
      <c r="P94" s="3">
        <v>46.384</v>
      </c>
      <c r="Q94" s="3">
        <v>34.874057557061917</v>
      </c>
      <c r="R94" s="3">
        <f>(Table1[[#This Row],[Selling Price]]-Table1[[#This Row],[Cost Price]])</f>
        <v>11.509942442938083</v>
      </c>
      <c r="S94" s="12">
        <f>(Table1[[#This Row],[Profit]]/Table1[[#This Row],[Selling Price]])</f>
        <v>0.24814467150176964</v>
      </c>
      <c r="T94">
        <v>1</v>
      </c>
      <c r="U94" s="2">
        <f>Table1[[#This Row],[Selling Price]]*Table1[[#This Row],[Quantity]]</f>
        <v>46.384</v>
      </c>
      <c r="V94" s="4">
        <v>0.2</v>
      </c>
      <c r="W94">
        <v>116</v>
      </c>
      <c r="X94" t="s">
        <v>36</v>
      </c>
      <c r="Y94" t="s">
        <v>36</v>
      </c>
      <c r="Z94" s="2">
        <v>95.814959084534976</v>
      </c>
    </row>
    <row r="95" spans="1:26" x14ac:dyDescent="0.35">
      <c r="A95" t="s">
        <v>473</v>
      </c>
      <c r="B95" t="s">
        <v>474</v>
      </c>
      <c r="C95" t="s">
        <v>39</v>
      </c>
      <c r="D95" t="s">
        <v>28</v>
      </c>
      <c r="E95" t="s">
        <v>29</v>
      </c>
      <c r="F95" t="s">
        <v>1967</v>
      </c>
      <c r="G95" t="s">
        <v>1968</v>
      </c>
      <c r="H95" t="s">
        <v>32</v>
      </c>
      <c r="I95" t="s">
        <v>4833</v>
      </c>
      <c r="J95" s="1">
        <v>42280</v>
      </c>
      <c r="K95" s="1">
        <v>42285</v>
      </c>
      <c r="L95" t="s">
        <v>60</v>
      </c>
      <c r="M95">
        <f>Table1[[#This Row],[Ship Date]]-Table1[[#This Row],[Order Date]]</f>
        <v>5</v>
      </c>
      <c r="N95">
        <v>10</v>
      </c>
      <c r="O95" t="s">
        <v>61</v>
      </c>
      <c r="P95" s="3">
        <v>120.666</v>
      </c>
      <c r="Q95" s="3">
        <v>88.463966158798357</v>
      </c>
      <c r="R95" s="3">
        <f>(Table1[[#This Row],[Selling Price]]-Table1[[#This Row],[Cost Price]])</f>
        <v>32.20203384120164</v>
      </c>
      <c r="S95" s="12">
        <f>(Table1[[#This Row],[Profit]]/Table1[[#This Row],[Selling Price]])</f>
        <v>0.26686915818210299</v>
      </c>
      <c r="T95">
        <v>2</v>
      </c>
      <c r="U95" s="2">
        <f>Table1[[#This Row],[Selling Price]]*Table1[[#This Row],[Quantity]]</f>
        <v>241.33199999999999</v>
      </c>
      <c r="V95" s="4">
        <v>0.15</v>
      </c>
      <c r="W95">
        <v>434</v>
      </c>
      <c r="X95" t="s">
        <v>36</v>
      </c>
      <c r="Y95" t="s">
        <v>68</v>
      </c>
      <c r="Z95" s="2">
        <v>67.698202171106431</v>
      </c>
    </row>
    <row r="96" spans="1:26" x14ac:dyDescent="0.35">
      <c r="A96" t="s">
        <v>473</v>
      </c>
      <c r="B96" t="s">
        <v>474</v>
      </c>
      <c r="C96" t="s">
        <v>45</v>
      </c>
      <c r="D96" t="s">
        <v>28</v>
      </c>
      <c r="E96" t="s">
        <v>69</v>
      </c>
      <c r="F96" t="s">
        <v>2704</v>
      </c>
      <c r="G96" t="s">
        <v>2705</v>
      </c>
      <c r="H96" t="s">
        <v>32</v>
      </c>
      <c r="I96" t="s">
        <v>5024</v>
      </c>
      <c r="J96" s="1">
        <v>42449</v>
      </c>
      <c r="K96" s="1">
        <v>42454</v>
      </c>
      <c r="L96" t="s">
        <v>34</v>
      </c>
      <c r="M96">
        <f>Table1[[#This Row],[Ship Date]]-Table1[[#This Row],[Order Date]]</f>
        <v>5</v>
      </c>
      <c r="N96">
        <v>3</v>
      </c>
      <c r="O96" t="s">
        <v>106</v>
      </c>
      <c r="P96" s="3">
        <v>86.45</v>
      </c>
      <c r="Q96" s="3">
        <v>64.546963812030057</v>
      </c>
      <c r="R96" s="3">
        <f>(Table1[[#This Row],[Selling Price]]-Table1[[#This Row],[Cost Price]])</f>
        <v>21.903036187969946</v>
      </c>
      <c r="S96" s="12">
        <f>(Table1[[#This Row],[Profit]]/Table1[[#This Row],[Selling Price]])</f>
        <v>0.25336074248663903</v>
      </c>
      <c r="T96">
        <v>7</v>
      </c>
      <c r="U96" s="2">
        <f>Table1[[#This Row],[Selling Price]]*Table1[[#This Row],[Quantity]]</f>
        <v>605.15</v>
      </c>
      <c r="V96" s="4">
        <v>0</v>
      </c>
      <c r="W96">
        <v>143</v>
      </c>
      <c r="X96" t="s">
        <v>36</v>
      </c>
      <c r="Y96" t="s">
        <v>52</v>
      </c>
      <c r="Z96" s="2">
        <v>29.567870569251351</v>
      </c>
    </row>
    <row r="97" spans="1:26" x14ac:dyDescent="0.35">
      <c r="A97" t="s">
        <v>473</v>
      </c>
      <c r="B97" t="s">
        <v>474</v>
      </c>
      <c r="C97" t="s">
        <v>55</v>
      </c>
      <c r="D97" t="s">
        <v>28</v>
      </c>
      <c r="E97" t="s">
        <v>29</v>
      </c>
      <c r="F97" t="s">
        <v>5164</v>
      </c>
      <c r="G97" t="s">
        <v>5165</v>
      </c>
      <c r="H97" t="s">
        <v>32</v>
      </c>
      <c r="I97" t="s">
        <v>5163</v>
      </c>
      <c r="J97" s="1">
        <v>41810</v>
      </c>
      <c r="K97" s="1">
        <v>41814</v>
      </c>
      <c r="L97" t="s">
        <v>60</v>
      </c>
      <c r="M97">
        <f>Table1[[#This Row],[Ship Date]]-Table1[[#This Row],[Order Date]]</f>
        <v>4</v>
      </c>
      <c r="N97">
        <v>6</v>
      </c>
      <c r="O97" t="s">
        <v>51</v>
      </c>
      <c r="P97" s="3">
        <v>193.06559999999999</v>
      </c>
      <c r="Q97" s="3">
        <v>157.48658640274459</v>
      </c>
      <c r="R97" s="3">
        <f>(Table1[[#This Row],[Selling Price]]-Table1[[#This Row],[Cost Price]])</f>
        <v>35.579013597255397</v>
      </c>
      <c r="S97" s="12">
        <f>(Table1[[#This Row],[Profit]]/Table1[[#This Row],[Selling Price]])</f>
        <v>0.18428458304977893</v>
      </c>
      <c r="T97">
        <v>4</v>
      </c>
      <c r="U97" s="2">
        <f>Table1[[#This Row],[Selling Price]]*Table1[[#This Row],[Quantity]]</f>
        <v>772.26239999999996</v>
      </c>
      <c r="V97" s="4">
        <v>0.32</v>
      </c>
      <c r="W97">
        <v>131</v>
      </c>
      <c r="X97" t="s">
        <v>36</v>
      </c>
      <c r="Y97" t="s">
        <v>36</v>
      </c>
      <c r="Z97" s="2">
        <v>221.46305993269399</v>
      </c>
    </row>
    <row r="98" spans="1:26" x14ac:dyDescent="0.35">
      <c r="A98" t="s">
        <v>473</v>
      </c>
      <c r="B98" t="s">
        <v>474</v>
      </c>
      <c r="C98" t="s">
        <v>45</v>
      </c>
      <c r="D98" t="s">
        <v>28</v>
      </c>
      <c r="E98" t="s">
        <v>40</v>
      </c>
      <c r="F98" t="s">
        <v>3716</v>
      </c>
      <c r="G98" t="s">
        <v>3717</v>
      </c>
      <c r="H98" t="s">
        <v>32</v>
      </c>
      <c r="I98" t="s">
        <v>5295</v>
      </c>
      <c r="J98" s="1">
        <v>43045</v>
      </c>
      <c r="K98" s="1">
        <v>43050</v>
      </c>
      <c r="L98" t="s">
        <v>60</v>
      </c>
      <c r="M98">
        <f>Table1[[#This Row],[Ship Date]]-Table1[[#This Row],[Order Date]]</f>
        <v>5</v>
      </c>
      <c r="N98">
        <v>11</v>
      </c>
      <c r="O98" t="s">
        <v>35</v>
      </c>
      <c r="P98" s="3">
        <v>127.372</v>
      </c>
      <c r="Q98" s="3">
        <v>92.974966594918513</v>
      </c>
      <c r="R98" s="3">
        <f>(Table1[[#This Row],[Selling Price]]-Table1[[#This Row],[Cost Price]])</f>
        <v>34.397033405081487</v>
      </c>
      <c r="S98" s="12">
        <f>(Table1[[#This Row],[Profit]]/Table1[[#This Row],[Selling Price]])</f>
        <v>0.27005176494898003</v>
      </c>
      <c r="T98">
        <v>2</v>
      </c>
      <c r="U98" s="2">
        <f>Table1[[#This Row],[Selling Price]]*Table1[[#This Row],[Quantity]]</f>
        <v>254.744</v>
      </c>
      <c r="V98" s="4">
        <v>0.3</v>
      </c>
      <c r="W98">
        <v>464</v>
      </c>
      <c r="X98" t="s">
        <v>36</v>
      </c>
      <c r="Y98" t="s">
        <v>68</v>
      </c>
      <c r="Z98" s="2">
        <v>131.76663325376791</v>
      </c>
    </row>
    <row r="99" spans="1:26" x14ac:dyDescent="0.35">
      <c r="A99" t="s">
        <v>473</v>
      </c>
      <c r="B99" t="s">
        <v>474</v>
      </c>
      <c r="C99" t="s">
        <v>55</v>
      </c>
      <c r="D99" t="s">
        <v>28</v>
      </c>
      <c r="E99" t="s">
        <v>69</v>
      </c>
      <c r="F99" t="s">
        <v>5443</v>
      </c>
      <c r="G99" t="s">
        <v>5444</v>
      </c>
      <c r="H99" t="s">
        <v>32</v>
      </c>
      <c r="I99" t="s">
        <v>5445</v>
      </c>
      <c r="J99" s="1">
        <v>42336</v>
      </c>
      <c r="K99" s="1">
        <v>42341</v>
      </c>
      <c r="L99" t="s">
        <v>60</v>
      </c>
      <c r="M99">
        <f>Table1[[#This Row],[Ship Date]]-Table1[[#This Row],[Order Date]]</f>
        <v>5</v>
      </c>
      <c r="N99">
        <v>11</v>
      </c>
      <c r="O99" t="s">
        <v>35</v>
      </c>
      <c r="P99" s="3">
        <v>151.96</v>
      </c>
      <c r="Q99" s="3">
        <v>106.1688129193536</v>
      </c>
      <c r="R99" s="3">
        <f>(Table1[[#This Row],[Selling Price]]-Table1[[#This Row],[Cost Price]])</f>
        <v>45.791187080646409</v>
      </c>
      <c r="S99" s="12">
        <f>(Table1[[#This Row],[Profit]]/Table1[[#This Row],[Selling Price]])</f>
        <v>0.30133710898030014</v>
      </c>
      <c r="T99">
        <v>5</v>
      </c>
      <c r="U99" s="2">
        <f>Table1[[#This Row],[Selling Price]]*Table1[[#This Row],[Quantity]]</f>
        <v>759.80000000000007</v>
      </c>
      <c r="V99" s="4">
        <v>0.6</v>
      </c>
      <c r="W99">
        <v>420</v>
      </c>
      <c r="X99" t="s">
        <v>36</v>
      </c>
      <c r="Y99" t="s">
        <v>68</v>
      </c>
      <c r="Z99" s="2">
        <v>100.4163208779662</v>
      </c>
    </row>
    <row r="100" spans="1:26" x14ac:dyDescent="0.35">
      <c r="A100" t="s">
        <v>473</v>
      </c>
      <c r="B100" t="s">
        <v>474</v>
      </c>
      <c r="C100" t="s">
        <v>39</v>
      </c>
      <c r="D100" t="s">
        <v>28</v>
      </c>
      <c r="E100" t="s">
        <v>40</v>
      </c>
      <c r="F100" t="s">
        <v>2663</v>
      </c>
      <c r="G100" t="s">
        <v>2664</v>
      </c>
      <c r="H100" t="s">
        <v>32</v>
      </c>
      <c r="I100" t="s">
        <v>5448</v>
      </c>
      <c r="J100" s="1">
        <v>42300</v>
      </c>
      <c r="K100" s="1">
        <v>42304</v>
      </c>
      <c r="L100" t="s">
        <v>34</v>
      </c>
      <c r="M100">
        <f>Table1[[#This Row],[Ship Date]]-Table1[[#This Row],[Order Date]]</f>
        <v>4</v>
      </c>
      <c r="N100">
        <v>10</v>
      </c>
      <c r="O100" t="s">
        <v>61</v>
      </c>
      <c r="P100" s="3">
        <v>191.96799999999999</v>
      </c>
      <c r="Q100" s="3">
        <v>142.27140808169369</v>
      </c>
      <c r="R100" s="3">
        <f>(Table1[[#This Row],[Selling Price]]-Table1[[#This Row],[Cost Price]])</f>
        <v>49.696591918306297</v>
      </c>
      <c r="S100" s="12">
        <f>(Table1[[#This Row],[Profit]]/Table1[[#This Row],[Selling Price]])</f>
        <v>0.25887956283498448</v>
      </c>
      <c r="T100">
        <v>7</v>
      </c>
      <c r="U100" s="2">
        <f>Table1[[#This Row],[Selling Price]]*Table1[[#This Row],[Quantity]]</f>
        <v>1343.7759999999998</v>
      </c>
      <c r="V100" s="4">
        <v>0.2</v>
      </c>
      <c r="W100">
        <v>311</v>
      </c>
      <c r="X100" t="s">
        <v>36</v>
      </c>
      <c r="Y100" t="s">
        <v>68</v>
      </c>
      <c r="Z100" s="2">
        <v>82.661489158293449</v>
      </c>
    </row>
    <row r="101" spans="1:26" x14ac:dyDescent="0.35">
      <c r="A101" t="s">
        <v>473</v>
      </c>
      <c r="B101" t="s">
        <v>474</v>
      </c>
      <c r="C101" t="s">
        <v>64</v>
      </c>
      <c r="D101" t="s">
        <v>28</v>
      </c>
      <c r="E101" t="s">
        <v>69</v>
      </c>
      <c r="F101" t="s">
        <v>1635</v>
      </c>
      <c r="G101" t="s">
        <v>1636</v>
      </c>
      <c r="H101" t="s">
        <v>32</v>
      </c>
      <c r="I101" t="s">
        <v>5576</v>
      </c>
      <c r="J101" s="1">
        <v>42180</v>
      </c>
      <c r="K101" s="1">
        <v>42185</v>
      </c>
      <c r="L101" t="s">
        <v>60</v>
      </c>
      <c r="M101">
        <f>Table1[[#This Row],[Ship Date]]-Table1[[#This Row],[Order Date]]</f>
        <v>5</v>
      </c>
      <c r="N101">
        <v>6</v>
      </c>
      <c r="O101" t="s">
        <v>51</v>
      </c>
      <c r="P101" s="3">
        <v>204.85</v>
      </c>
      <c r="Q101" s="3">
        <v>149.95776083165859</v>
      </c>
      <c r="R101" s="3">
        <f>(Table1[[#This Row],[Selling Price]]-Table1[[#This Row],[Cost Price]])</f>
        <v>54.892239168341405</v>
      </c>
      <c r="S101" s="12">
        <f>(Table1[[#This Row],[Profit]]/Table1[[#This Row],[Selling Price]])</f>
        <v>0.26796309088768078</v>
      </c>
      <c r="T101">
        <v>5</v>
      </c>
      <c r="U101" s="2">
        <f>Table1[[#This Row],[Selling Price]]*Table1[[#This Row],[Quantity]]</f>
        <v>1024.25</v>
      </c>
      <c r="V101" s="4">
        <v>0</v>
      </c>
      <c r="W101">
        <v>243</v>
      </c>
      <c r="X101" t="s">
        <v>36</v>
      </c>
      <c r="Y101" t="s">
        <v>68</v>
      </c>
      <c r="Z101" s="2">
        <v>123.03739619915019</v>
      </c>
    </row>
    <row r="102" spans="1:26" x14ac:dyDescent="0.35">
      <c r="A102" t="s">
        <v>473</v>
      </c>
      <c r="B102" t="s">
        <v>474</v>
      </c>
      <c r="C102" t="s">
        <v>45</v>
      </c>
      <c r="D102" t="s">
        <v>28</v>
      </c>
      <c r="E102" t="s">
        <v>40</v>
      </c>
      <c r="F102" t="s">
        <v>2488</v>
      </c>
      <c r="G102" t="s">
        <v>2489</v>
      </c>
      <c r="H102" t="s">
        <v>32</v>
      </c>
      <c r="I102" t="s">
        <v>5833</v>
      </c>
      <c r="J102" s="1">
        <v>41827</v>
      </c>
      <c r="K102" s="1">
        <v>41831</v>
      </c>
      <c r="L102" t="s">
        <v>60</v>
      </c>
      <c r="M102">
        <f>Table1[[#This Row],[Ship Date]]-Table1[[#This Row],[Order Date]]</f>
        <v>4</v>
      </c>
      <c r="N102">
        <v>7</v>
      </c>
      <c r="O102" t="s">
        <v>51</v>
      </c>
      <c r="P102" s="3">
        <v>172.18600000000001</v>
      </c>
      <c r="Q102" s="3">
        <v>123.441154652362</v>
      </c>
      <c r="R102" s="3">
        <f>(Table1[[#This Row],[Selling Price]]-Table1[[#This Row],[Cost Price]])</f>
        <v>48.744845347638005</v>
      </c>
      <c r="S102" s="12">
        <f>(Table1[[#This Row],[Profit]]/Table1[[#This Row],[Selling Price]])</f>
        <v>0.28309412697686226</v>
      </c>
      <c r="T102">
        <v>2</v>
      </c>
      <c r="U102" s="2">
        <f>Table1[[#This Row],[Selling Price]]*Table1[[#This Row],[Quantity]]</f>
        <v>344.37200000000001</v>
      </c>
      <c r="V102" s="4">
        <v>0.3</v>
      </c>
      <c r="W102">
        <v>349</v>
      </c>
      <c r="X102" t="s">
        <v>36</v>
      </c>
      <c r="Y102" t="s">
        <v>36</v>
      </c>
      <c r="Z102" s="2">
        <v>288.62723281449701</v>
      </c>
    </row>
    <row r="103" spans="1:26" x14ac:dyDescent="0.35">
      <c r="A103" t="s">
        <v>473</v>
      </c>
      <c r="B103" t="s">
        <v>474</v>
      </c>
      <c r="C103" t="s">
        <v>64</v>
      </c>
      <c r="D103" t="s">
        <v>28</v>
      </c>
      <c r="E103" t="s">
        <v>40</v>
      </c>
      <c r="F103" t="s">
        <v>1254</v>
      </c>
      <c r="G103" t="s">
        <v>1255</v>
      </c>
      <c r="H103" t="s">
        <v>32</v>
      </c>
      <c r="I103" t="s">
        <v>5896</v>
      </c>
      <c r="J103" s="1">
        <v>41974</v>
      </c>
      <c r="K103" s="1">
        <v>41976</v>
      </c>
      <c r="L103" t="s">
        <v>34</v>
      </c>
      <c r="M103">
        <f>Table1[[#This Row],[Ship Date]]-Table1[[#This Row],[Order Date]]</f>
        <v>2</v>
      </c>
      <c r="N103">
        <v>12</v>
      </c>
      <c r="O103" t="s">
        <v>35</v>
      </c>
      <c r="P103" s="3">
        <v>909.72</v>
      </c>
      <c r="Q103" s="3">
        <v>736.5530880816068</v>
      </c>
      <c r="R103" s="3">
        <f>(Table1[[#This Row],[Selling Price]]-Table1[[#This Row],[Cost Price]])</f>
        <v>173.16691191839323</v>
      </c>
      <c r="S103" s="12">
        <f>(Table1[[#This Row],[Profit]]/Table1[[#This Row],[Selling Price]])</f>
        <v>0.19035187960954275</v>
      </c>
      <c r="T103">
        <v>6</v>
      </c>
      <c r="U103" s="2">
        <f>Table1[[#This Row],[Selling Price]]*Table1[[#This Row],[Quantity]]</f>
        <v>5458.32</v>
      </c>
      <c r="V103" s="4">
        <v>0.3</v>
      </c>
      <c r="W103">
        <v>472</v>
      </c>
      <c r="X103" t="s">
        <v>36</v>
      </c>
      <c r="Y103" t="s">
        <v>36</v>
      </c>
      <c r="Z103" s="2">
        <v>262.3156266790067</v>
      </c>
    </row>
    <row r="104" spans="1:26" x14ac:dyDescent="0.35">
      <c r="A104" t="s">
        <v>473</v>
      </c>
      <c r="B104" t="s">
        <v>474</v>
      </c>
      <c r="C104" t="s">
        <v>27</v>
      </c>
      <c r="D104" t="s">
        <v>28</v>
      </c>
      <c r="E104" t="s">
        <v>69</v>
      </c>
      <c r="F104" t="s">
        <v>968</v>
      </c>
      <c r="G104" t="s">
        <v>969</v>
      </c>
      <c r="H104" t="s">
        <v>32</v>
      </c>
      <c r="I104" t="s">
        <v>6148</v>
      </c>
      <c r="J104" s="1">
        <v>42017</v>
      </c>
      <c r="K104" s="1">
        <v>42021</v>
      </c>
      <c r="L104" t="s">
        <v>60</v>
      </c>
      <c r="M104">
        <f>Table1[[#This Row],[Ship Date]]-Table1[[#This Row],[Order Date]]</f>
        <v>4</v>
      </c>
      <c r="N104">
        <v>1</v>
      </c>
      <c r="O104" t="s">
        <v>35</v>
      </c>
      <c r="P104" s="3">
        <v>77.599999999999994</v>
      </c>
      <c r="Q104" s="3">
        <v>53.063635404130203</v>
      </c>
      <c r="R104" s="3">
        <f>(Table1[[#This Row],[Selling Price]]-Table1[[#This Row],[Cost Price]])</f>
        <v>24.536364595869792</v>
      </c>
      <c r="S104" s="12">
        <f>(Table1[[#This Row],[Profit]]/Table1[[#This Row],[Selling Price]])</f>
        <v>0.31619026541069323</v>
      </c>
      <c r="T104">
        <v>4</v>
      </c>
      <c r="U104" s="2">
        <f>Table1[[#This Row],[Selling Price]]*Table1[[#This Row],[Quantity]]</f>
        <v>310.39999999999998</v>
      </c>
      <c r="V104" s="4">
        <v>0</v>
      </c>
      <c r="W104">
        <v>167</v>
      </c>
      <c r="X104" t="s">
        <v>36</v>
      </c>
      <c r="Y104" t="s">
        <v>68</v>
      </c>
      <c r="Z104" s="2">
        <v>41.184087541994501</v>
      </c>
    </row>
    <row r="105" spans="1:26" x14ac:dyDescent="0.35">
      <c r="A105" t="s">
        <v>473</v>
      </c>
      <c r="B105" t="s">
        <v>474</v>
      </c>
      <c r="C105" t="s">
        <v>64</v>
      </c>
      <c r="D105" t="s">
        <v>28</v>
      </c>
      <c r="E105" t="s">
        <v>29</v>
      </c>
      <c r="F105" t="s">
        <v>3428</v>
      </c>
      <c r="G105" t="s">
        <v>3429</v>
      </c>
      <c r="H105" t="s">
        <v>32</v>
      </c>
      <c r="I105" t="s">
        <v>6567</v>
      </c>
      <c r="J105" s="1">
        <v>41971</v>
      </c>
      <c r="K105" s="1">
        <v>41971</v>
      </c>
      <c r="L105" t="s">
        <v>1118</v>
      </c>
      <c r="M105">
        <f>Table1[[#This Row],[Ship Date]]-Table1[[#This Row],[Order Date]]</f>
        <v>0</v>
      </c>
      <c r="N105">
        <v>11</v>
      </c>
      <c r="O105" t="s">
        <v>35</v>
      </c>
      <c r="P105" s="3">
        <v>411.33199999999999</v>
      </c>
      <c r="Q105" s="3">
        <v>271.34518460413511</v>
      </c>
      <c r="R105" s="3">
        <f>(Table1[[#This Row],[Selling Price]]-Table1[[#This Row],[Cost Price]])</f>
        <v>139.98681539586488</v>
      </c>
      <c r="S105" s="12">
        <f>(Table1[[#This Row],[Profit]]/Table1[[#This Row],[Selling Price]])</f>
        <v>0.3403256138493112</v>
      </c>
      <c r="T105">
        <v>4</v>
      </c>
      <c r="U105" s="2">
        <f>Table1[[#This Row],[Selling Price]]*Table1[[#This Row],[Quantity]]</f>
        <v>1645.328</v>
      </c>
      <c r="V105" s="4">
        <v>0.15</v>
      </c>
      <c r="W105">
        <v>427</v>
      </c>
      <c r="X105" t="s">
        <v>36</v>
      </c>
      <c r="Y105" t="s">
        <v>68</v>
      </c>
      <c r="Z105" s="2">
        <v>97.786969793185278</v>
      </c>
    </row>
    <row r="106" spans="1:26" x14ac:dyDescent="0.35">
      <c r="A106" t="s">
        <v>473</v>
      </c>
      <c r="B106" t="s">
        <v>474</v>
      </c>
      <c r="C106" t="s">
        <v>27</v>
      </c>
      <c r="D106" t="s">
        <v>28</v>
      </c>
      <c r="E106" t="s">
        <v>69</v>
      </c>
      <c r="F106" t="s">
        <v>5037</v>
      </c>
      <c r="G106" t="s">
        <v>5038</v>
      </c>
      <c r="H106" t="s">
        <v>32</v>
      </c>
      <c r="I106" t="s">
        <v>6599</v>
      </c>
      <c r="J106" s="1">
        <v>43010</v>
      </c>
      <c r="K106" s="1">
        <v>43014</v>
      </c>
      <c r="L106" t="s">
        <v>34</v>
      </c>
      <c r="M106">
        <f>Table1[[#This Row],[Ship Date]]-Table1[[#This Row],[Order Date]]</f>
        <v>4</v>
      </c>
      <c r="N106">
        <v>10</v>
      </c>
      <c r="O106" t="s">
        <v>61</v>
      </c>
      <c r="P106" s="3">
        <v>10.16</v>
      </c>
      <c r="Q106" s="3">
        <v>7.5908957598650888</v>
      </c>
      <c r="R106" s="3">
        <f>(Table1[[#This Row],[Selling Price]]-Table1[[#This Row],[Cost Price]])</f>
        <v>2.5691042401349113</v>
      </c>
      <c r="S106" s="12">
        <f>(Table1[[#This Row],[Profit]]/Table1[[#This Row],[Selling Price]])</f>
        <v>0.25286459056445976</v>
      </c>
      <c r="T106">
        <v>2</v>
      </c>
      <c r="U106" s="2">
        <f>Table1[[#This Row],[Selling Price]]*Table1[[#This Row],[Quantity]]</f>
        <v>20.32</v>
      </c>
      <c r="V106" s="4">
        <v>0</v>
      </c>
      <c r="W106">
        <v>185</v>
      </c>
      <c r="X106" t="s">
        <v>36</v>
      </c>
      <c r="Y106" t="s">
        <v>52</v>
      </c>
      <c r="Z106" s="2">
        <v>7.7985308018027766</v>
      </c>
    </row>
    <row r="107" spans="1:26" x14ac:dyDescent="0.35">
      <c r="A107" t="s">
        <v>473</v>
      </c>
      <c r="B107" t="s">
        <v>474</v>
      </c>
      <c r="C107" t="s">
        <v>39</v>
      </c>
      <c r="D107" t="s">
        <v>28</v>
      </c>
      <c r="E107" t="s">
        <v>29</v>
      </c>
      <c r="F107" t="s">
        <v>2078</v>
      </c>
      <c r="G107" t="s">
        <v>2079</v>
      </c>
      <c r="H107" t="s">
        <v>32</v>
      </c>
      <c r="I107" t="s">
        <v>6831</v>
      </c>
      <c r="J107" s="1">
        <v>42923</v>
      </c>
      <c r="K107" s="1">
        <v>42925</v>
      </c>
      <c r="L107" t="s">
        <v>199</v>
      </c>
      <c r="M107">
        <f>Table1[[#This Row],[Ship Date]]-Table1[[#This Row],[Order Date]]</f>
        <v>2</v>
      </c>
      <c r="N107">
        <v>7</v>
      </c>
      <c r="O107" t="s">
        <v>51</v>
      </c>
      <c r="P107" s="3">
        <v>87.21</v>
      </c>
      <c r="Q107" s="3">
        <v>62.958083021482167</v>
      </c>
      <c r="R107" s="3">
        <f>(Table1[[#This Row],[Selling Price]]-Table1[[#This Row],[Cost Price]])</f>
        <v>24.251916978517826</v>
      </c>
      <c r="S107" s="12">
        <f>(Table1[[#This Row],[Profit]]/Table1[[#This Row],[Selling Price]])</f>
        <v>0.27808642332895112</v>
      </c>
      <c r="T107">
        <v>3</v>
      </c>
      <c r="U107" s="2">
        <f>Table1[[#This Row],[Selling Price]]*Table1[[#This Row],[Quantity]]</f>
        <v>261.63</v>
      </c>
      <c r="V107" s="4">
        <v>0.5</v>
      </c>
      <c r="W107">
        <v>295</v>
      </c>
      <c r="X107" t="s">
        <v>36</v>
      </c>
      <c r="Y107" t="s">
        <v>36</v>
      </c>
      <c r="Z107" s="2">
        <v>171.685362544394</v>
      </c>
    </row>
    <row r="108" spans="1:26" x14ac:dyDescent="0.35">
      <c r="A108" t="s">
        <v>473</v>
      </c>
      <c r="B108" t="s">
        <v>474</v>
      </c>
      <c r="C108" t="s">
        <v>64</v>
      </c>
      <c r="D108" t="s">
        <v>28</v>
      </c>
      <c r="E108" t="s">
        <v>40</v>
      </c>
      <c r="F108" t="s">
        <v>5393</v>
      </c>
      <c r="G108" t="s">
        <v>5394</v>
      </c>
      <c r="H108" t="s">
        <v>32</v>
      </c>
      <c r="I108" t="s">
        <v>6861</v>
      </c>
      <c r="J108" s="1">
        <v>42715</v>
      </c>
      <c r="K108" s="1">
        <v>42715</v>
      </c>
      <c r="L108" t="s">
        <v>1118</v>
      </c>
      <c r="M108">
        <f>Table1[[#This Row],[Ship Date]]-Table1[[#This Row],[Order Date]]</f>
        <v>0</v>
      </c>
      <c r="N108">
        <v>12</v>
      </c>
      <c r="O108" t="s">
        <v>35</v>
      </c>
      <c r="P108" s="3">
        <v>458.43</v>
      </c>
      <c r="Q108" s="3">
        <v>375.28239596026361</v>
      </c>
      <c r="R108" s="3">
        <f>(Table1[[#This Row],[Selling Price]]-Table1[[#This Row],[Cost Price]])</f>
        <v>83.147604039736393</v>
      </c>
      <c r="S108" s="12">
        <f>(Table1[[#This Row],[Profit]]/Table1[[#This Row],[Selling Price]])</f>
        <v>0.18137470069527822</v>
      </c>
      <c r="T108">
        <v>5</v>
      </c>
      <c r="U108" s="2">
        <f>Table1[[#This Row],[Selling Price]]*Table1[[#This Row],[Quantity]]</f>
        <v>2292.15</v>
      </c>
      <c r="V108" s="4">
        <v>0.3</v>
      </c>
      <c r="W108">
        <v>104</v>
      </c>
      <c r="X108" t="s">
        <v>36</v>
      </c>
      <c r="Y108" t="s">
        <v>36</v>
      </c>
      <c r="Z108" s="2">
        <v>157.55453722758989</v>
      </c>
    </row>
    <row r="109" spans="1:26" x14ac:dyDescent="0.35">
      <c r="A109" t="s">
        <v>473</v>
      </c>
      <c r="B109" t="s">
        <v>474</v>
      </c>
      <c r="C109" t="s">
        <v>39</v>
      </c>
      <c r="D109" t="s">
        <v>28</v>
      </c>
      <c r="E109" t="s">
        <v>69</v>
      </c>
      <c r="F109" t="s">
        <v>3379</v>
      </c>
      <c r="G109" t="s">
        <v>3380</v>
      </c>
      <c r="H109" t="s">
        <v>32</v>
      </c>
      <c r="I109" t="s">
        <v>6889</v>
      </c>
      <c r="J109" s="1">
        <v>42404</v>
      </c>
      <c r="K109" s="1">
        <v>42408</v>
      </c>
      <c r="L109" t="s">
        <v>60</v>
      </c>
      <c r="M109">
        <f>Table1[[#This Row],[Ship Date]]-Table1[[#This Row],[Order Date]]</f>
        <v>4</v>
      </c>
      <c r="N109">
        <v>2</v>
      </c>
      <c r="O109" t="s">
        <v>106</v>
      </c>
      <c r="P109" s="3">
        <v>14.368</v>
      </c>
      <c r="Q109" s="3">
        <v>11.40980456653452</v>
      </c>
      <c r="R109" s="3">
        <f>(Table1[[#This Row],[Selling Price]]-Table1[[#This Row],[Cost Price]])</f>
        <v>2.9581954334654803</v>
      </c>
      <c r="S109" s="12">
        <f>(Table1[[#This Row],[Profit]]/Table1[[#This Row],[Selling Price]])</f>
        <v>0.2058877668057823</v>
      </c>
      <c r="T109">
        <v>2</v>
      </c>
      <c r="U109" s="2">
        <f>Table1[[#This Row],[Selling Price]]*Table1[[#This Row],[Quantity]]</f>
        <v>28.736000000000001</v>
      </c>
      <c r="V109" s="4">
        <v>0.2</v>
      </c>
      <c r="W109">
        <v>189</v>
      </c>
      <c r="X109" t="s">
        <v>36</v>
      </c>
      <c r="Y109" t="s">
        <v>52</v>
      </c>
      <c r="Z109" s="2">
        <v>15.78904799446213</v>
      </c>
    </row>
    <row r="110" spans="1:26" x14ac:dyDescent="0.35">
      <c r="A110" t="s">
        <v>473</v>
      </c>
      <c r="B110" t="s">
        <v>474</v>
      </c>
      <c r="C110" t="s">
        <v>55</v>
      </c>
      <c r="D110" t="s">
        <v>28</v>
      </c>
      <c r="E110" t="s">
        <v>69</v>
      </c>
      <c r="F110" t="s">
        <v>4491</v>
      </c>
      <c r="G110" t="s">
        <v>4492</v>
      </c>
      <c r="H110" t="s">
        <v>32</v>
      </c>
      <c r="I110" t="s">
        <v>6955</v>
      </c>
      <c r="J110" s="1">
        <v>42845</v>
      </c>
      <c r="K110" s="1">
        <v>42848</v>
      </c>
      <c r="L110" t="s">
        <v>199</v>
      </c>
      <c r="M110">
        <f>Table1[[#This Row],[Ship Date]]-Table1[[#This Row],[Order Date]]</f>
        <v>3</v>
      </c>
      <c r="N110">
        <v>4</v>
      </c>
      <c r="O110" t="s">
        <v>106</v>
      </c>
      <c r="P110" s="3">
        <v>51.968000000000004</v>
      </c>
      <c r="Q110" s="3">
        <v>36.155143290405128</v>
      </c>
      <c r="R110" s="3">
        <f>(Table1[[#This Row],[Selling Price]]-Table1[[#This Row],[Cost Price]])</f>
        <v>15.812856709594875</v>
      </c>
      <c r="S110" s="12">
        <f>(Table1[[#This Row],[Profit]]/Table1[[#This Row],[Selling Price]])</f>
        <v>0.30428064789091119</v>
      </c>
      <c r="T110">
        <v>2</v>
      </c>
      <c r="U110" s="2">
        <f>Table1[[#This Row],[Selling Price]]*Table1[[#This Row],[Quantity]]</f>
        <v>103.93600000000001</v>
      </c>
      <c r="V110" s="4">
        <v>0.2</v>
      </c>
      <c r="W110">
        <v>158</v>
      </c>
      <c r="X110" t="s">
        <v>36</v>
      </c>
      <c r="Y110" t="s">
        <v>68</v>
      </c>
      <c r="Z110" s="2">
        <v>62.645155343410252</v>
      </c>
    </row>
    <row r="111" spans="1:26" x14ac:dyDescent="0.35">
      <c r="A111" t="s">
        <v>473</v>
      </c>
      <c r="B111" t="s">
        <v>474</v>
      </c>
      <c r="C111" t="s">
        <v>55</v>
      </c>
      <c r="D111" t="s">
        <v>28</v>
      </c>
      <c r="E111" t="s">
        <v>29</v>
      </c>
      <c r="F111" t="s">
        <v>2198</v>
      </c>
      <c r="G111" t="s">
        <v>2199</v>
      </c>
      <c r="H111" t="s">
        <v>32</v>
      </c>
      <c r="I111" t="s">
        <v>7196</v>
      </c>
      <c r="J111" s="1">
        <v>42937</v>
      </c>
      <c r="K111" s="1">
        <v>42943</v>
      </c>
      <c r="L111" t="s">
        <v>60</v>
      </c>
      <c r="M111">
        <f>Table1[[#This Row],[Ship Date]]-Table1[[#This Row],[Order Date]]</f>
        <v>6</v>
      </c>
      <c r="N111">
        <v>7</v>
      </c>
      <c r="O111" t="s">
        <v>51</v>
      </c>
      <c r="P111" s="3">
        <v>302.94</v>
      </c>
      <c r="Q111" s="3">
        <v>215.23281378236871</v>
      </c>
      <c r="R111" s="3">
        <f>(Table1[[#This Row],[Selling Price]]-Table1[[#This Row],[Cost Price]])</f>
        <v>87.707186217631289</v>
      </c>
      <c r="S111" s="12">
        <f>(Table1[[#This Row],[Profit]]/Table1[[#This Row],[Selling Price]])</f>
        <v>0.289519991475643</v>
      </c>
      <c r="T111">
        <v>3</v>
      </c>
      <c r="U111" s="2">
        <f>Table1[[#This Row],[Selling Price]]*Table1[[#This Row],[Quantity]]</f>
        <v>908.81999999999994</v>
      </c>
      <c r="V111" s="4">
        <v>0</v>
      </c>
      <c r="W111">
        <v>386</v>
      </c>
      <c r="X111" t="s">
        <v>68</v>
      </c>
      <c r="Y111" t="s">
        <v>68</v>
      </c>
      <c r="Z111" s="2">
        <v>66.156672777732709</v>
      </c>
    </row>
    <row r="112" spans="1:26" x14ac:dyDescent="0.35">
      <c r="A112" t="s">
        <v>473</v>
      </c>
      <c r="B112" t="s">
        <v>474</v>
      </c>
      <c r="C112" t="s">
        <v>39</v>
      </c>
      <c r="D112" t="s">
        <v>28</v>
      </c>
      <c r="E112" t="s">
        <v>40</v>
      </c>
      <c r="F112" t="s">
        <v>953</v>
      </c>
      <c r="G112" t="s">
        <v>954</v>
      </c>
      <c r="H112" t="s">
        <v>32</v>
      </c>
      <c r="I112" t="s">
        <v>7208</v>
      </c>
      <c r="J112" s="1">
        <v>42115</v>
      </c>
      <c r="K112" s="1">
        <v>42122</v>
      </c>
      <c r="L112" t="s">
        <v>60</v>
      </c>
      <c r="M112">
        <f>Table1[[#This Row],[Ship Date]]-Table1[[#This Row],[Order Date]]</f>
        <v>7</v>
      </c>
      <c r="N112">
        <v>4</v>
      </c>
      <c r="O112" t="s">
        <v>106</v>
      </c>
      <c r="P112" s="3">
        <v>191.96</v>
      </c>
      <c r="Q112" s="3">
        <v>137.06424402597301</v>
      </c>
      <c r="R112" s="3">
        <f>(Table1[[#This Row],[Selling Price]]-Table1[[#This Row],[Cost Price]])</f>
        <v>54.895755974026997</v>
      </c>
      <c r="S112" s="12">
        <f>(Table1[[#This Row],[Profit]]/Table1[[#This Row],[Selling Price]])</f>
        <v>0.28597497381760262</v>
      </c>
      <c r="T112">
        <v>2</v>
      </c>
      <c r="U112" s="2">
        <f>Table1[[#This Row],[Selling Price]]*Table1[[#This Row],[Quantity]]</f>
        <v>383.92</v>
      </c>
      <c r="V112" s="4">
        <v>0</v>
      </c>
      <c r="W112">
        <v>478</v>
      </c>
      <c r="X112" t="s">
        <v>68</v>
      </c>
      <c r="Y112" t="s">
        <v>68</v>
      </c>
      <c r="Z112" s="2">
        <v>52.453457840896121</v>
      </c>
    </row>
    <row r="113" spans="1:26" x14ac:dyDescent="0.35">
      <c r="A113" t="s">
        <v>473</v>
      </c>
      <c r="B113" t="s">
        <v>474</v>
      </c>
      <c r="C113" t="s">
        <v>27</v>
      </c>
      <c r="D113" t="s">
        <v>28</v>
      </c>
      <c r="E113" t="s">
        <v>56</v>
      </c>
      <c r="F113" t="s">
        <v>4370</v>
      </c>
      <c r="G113" t="s">
        <v>4371</v>
      </c>
      <c r="H113" t="s">
        <v>32</v>
      </c>
      <c r="I113" t="s">
        <v>7349</v>
      </c>
      <c r="J113" s="1">
        <v>42603</v>
      </c>
      <c r="K113" s="1">
        <v>42610</v>
      </c>
      <c r="L113" t="s">
        <v>60</v>
      </c>
      <c r="M113">
        <f>Table1[[#This Row],[Ship Date]]-Table1[[#This Row],[Order Date]]</f>
        <v>7</v>
      </c>
      <c r="N113">
        <v>8</v>
      </c>
      <c r="O113" t="s">
        <v>61</v>
      </c>
      <c r="P113" s="3">
        <v>2887.056</v>
      </c>
      <c r="Q113" s="3">
        <v>1897.428799676964</v>
      </c>
      <c r="R113" s="3">
        <f>(Table1[[#This Row],[Selling Price]]-Table1[[#This Row],[Cost Price]])</f>
        <v>989.62720032303605</v>
      </c>
      <c r="S113" s="12">
        <f>(Table1[[#This Row],[Profit]]/Table1[[#This Row],[Selling Price]])</f>
        <v>0.34278074284774385</v>
      </c>
      <c r="T113">
        <v>9</v>
      </c>
      <c r="U113" s="2">
        <f>Table1[[#This Row],[Selling Price]]*Table1[[#This Row],[Quantity]]</f>
        <v>25983.504000000001</v>
      </c>
      <c r="V113" s="4">
        <v>0.2</v>
      </c>
      <c r="W113">
        <v>406</v>
      </c>
      <c r="X113" t="s">
        <v>68</v>
      </c>
      <c r="Y113" t="s">
        <v>36</v>
      </c>
      <c r="Z113" s="2">
        <v>895.33246203161877</v>
      </c>
    </row>
    <row r="114" spans="1:26" x14ac:dyDescent="0.35">
      <c r="A114" t="s">
        <v>473</v>
      </c>
      <c r="B114" t="s">
        <v>474</v>
      </c>
      <c r="C114" t="s">
        <v>45</v>
      </c>
      <c r="D114" t="s">
        <v>28</v>
      </c>
      <c r="E114" t="s">
        <v>40</v>
      </c>
      <c r="F114" t="s">
        <v>5082</v>
      </c>
      <c r="G114" t="s">
        <v>5083</v>
      </c>
      <c r="H114" t="s">
        <v>32</v>
      </c>
      <c r="I114" t="s">
        <v>7404</v>
      </c>
      <c r="J114" s="1">
        <v>42119</v>
      </c>
      <c r="K114" s="1">
        <v>42123</v>
      </c>
      <c r="L114" t="s">
        <v>60</v>
      </c>
      <c r="M114">
        <f>Table1[[#This Row],[Ship Date]]-Table1[[#This Row],[Order Date]]</f>
        <v>4</v>
      </c>
      <c r="N114">
        <v>4</v>
      </c>
      <c r="O114" t="s">
        <v>106</v>
      </c>
      <c r="P114" s="3">
        <v>128.05799999999999</v>
      </c>
      <c r="Q114" s="3">
        <v>97.552491786084232</v>
      </c>
      <c r="R114" s="3">
        <f>(Table1[[#This Row],[Selling Price]]-Table1[[#This Row],[Cost Price]])</f>
        <v>30.505508213915761</v>
      </c>
      <c r="S114" s="12">
        <f>(Table1[[#This Row],[Profit]]/Table1[[#This Row],[Selling Price]])</f>
        <v>0.23821634114163709</v>
      </c>
      <c r="T114">
        <v>3</v>
      </c>
      <c r="U114" s="2">
        <f>Table1[[#This Row],[Selling Price]]*Table1[[#This Row],[Quantity]]</f>
        <v>384.17399999999998</v>
      </c>
      <c r="V114" s="4">
        <v>0.3</v>
      </c>
      <c r="W114">
        <v>109</v>
      </c>
      <c r="X114" t="s">
        <v>36</v>
      </c>
      <c r="Y114" t="s">
        <v>36</v>
      </c>
      <c r="Z114" s="2">
        <v>90.737484772202677</v>
      </c>
    </row>
    <row r="115" spans="1:26" x14ac:dyDescent="0.35">
      <c r="A115" t="s">
        <v>473</v>
      </c>
      <c r="B115" t="s">
        <v>474</v>
      </c>
      <c r="C115" t="s">
        <v>27</v>
      </c>
      <c r="D115" t="s">
        <v>28</v>
      </c>
      <c r="E115" t="s">
        <v>40</v>
      </c>
      <c r="F115" t="s">
        <v>308</v>
      </c>
      <c r="G115" t="s">
        <v>511</v>
      </c>
      <c r="H115" t="s">
        <v>32</v>
      </c>
      <c r="I115" t="s">
        <v>7741</v>
      </c>
      <c r="J115" s="1">
        <v>42618</v>
      </c>
      <c r="K115" s="1">
        <v>42622</v>
      </c>
      <c r="L115" t="s">
        <v>60</v>
      </c>
      <c r="M115">
        <f>Table1[[#This Row],[Ship Date]]-Table1[[#This Row],[Order Date]]</f>
        <v>4</v>
      </c>
      <c r="N115">
        <v>9</v>
      </c>
      <c r="O115" t="s">
        <v>61</v>
      </c>
      <c r="P115" s="3">
        <v>71.245999999999995</v>
      </c>
      <c r="Q115" s="3">
        <v>54.679945059094287</v>
      </c>
      <c r="R115" s="3">
        <f>(Table1[[#This Row],[Selling Price]]-Table1[[#This Row],[Cost Price]])</f>
        <v>16.566054940905708</v>
      </c>
      <c r="S115" s="12">
        <f>(Table1[[#This Row],[Profit]]/Table1[[#This Row],[Selling Price]])</f>
        <v>0.23251908796150955</v>
      </c>
      <c r="T115">
        <v>2</v>
      </c>
      <c r="U115" s="2">
        <f>Table1[[#This Row],[Selling Price]]*Table1[[#This Row],[Quantity]]</f>
        <v>142.49199999999999</v>
      </c>
      <c r="V115" s="4">
        <v>0.3</v>
      </c>
      <c r="W115">
        <v>131</v>
      </c>
      <c r="X115" t="s">
        <v>36</v>
      </c>
      <c r="Y115" t="s">
        <v>68</v>
      </c>
      <c r="Z115" s="2">
        <v>98.517716256519066</v>
      </c>
    </row>
    <row r="116" spans="1:26" x14ac:dyDescent="0.35">
      <c r="A116" t="s">
        <v>473</v>
      </c>
      <c r="B116" t="s">
        <v>474</v>
      </c>
      <c r="C116" t="s">
        <v>39</v>
      </c>
      <c r="D116" t="s">
        <v>28</v>
      </c>
      <c r="E116" t="s">
        <v>69</v>
      </c>
      <c r="F116" t="s">
        <v>4696</v>
      </c>
      <c r="G116" t="s">
        <v>4697</v>
      </c>
      <c r="H116" t="s">
        <v>32</v>
      </c>
      <c r="I116" t="s">
        <v>7994</v>
      </c>
      <c r="J116" s="1">
        <v>42736</v>
      </c>
      <c r="K116" s="1">
        <v>42740</v>
      </c>
      <c r="L116" t="s">
        <v>60</v>
      </c>
      <c r="M116">
        <f>Table1[[#This Row],[Ship Date]]-Table1[[#This Row],[Order Date]]</f>
        <v>4</v>
      </c>
      <c r="N116">
        <v>1</v>
      </c>
      <c r="O116" t="s">
        <v>35</v>
      </c>
      <c r="P116" s="3">
        <v>141.41999999999999</v>
      </c>
      <c r="Q116" s="3">
        <v>95.655435252622553</v>
      </c>
      <c r="R116" s="3">
        <f>(Table1[[#This Row],[Selling Price]]-Table1[[#This Row],[Cost Price]])</f>
        <v>45.764564747377435</v>
      </c>
      <c r="S116" s="12">
        <f>(Table1[[#This Row],[Profit]]/Table1[[#This Row],[Selling Price]])</f>
        <v>0.32360744411948406</v>
      </c>
      <c r="T116">
        <v>5</v>
      </c>
      <c r="U116" s="2">
        <f>Table1[[#This Row],[Selling Price]]*Table1[[#This Row],[Quantity]]</f>
        <v>707.09999999999991</v>
      </c>
      <c r="V116" s="4">
        <v>0.6</v>
      </c>
      <c r="W116">
        <v>194</v>
      </c>
      <c r="X116" t="s">
        <v>36</v>
      </c>
      <c r="Y116" t="s">
        <v>68</v>
      </c>
      <c r="Z116" s="2">
        <v>95.602430381240822</v>
      </c>
    </row>
    <row r="117" spans="1:26" x14ac:dyDescent="0.35">
      <c r="A117" t="s">
        <v>473</v>
      </c>
      <c r="B117" t="s">
        <v>474</v>
      </c>
      <c r="C117" t="s">
        <v>45</v>
      </c>
      <c r="D117" t="s">
        <v>28</v>
      </c>
      <c r="E117" t="s">
        <v>40</v>
      </c>
      <c r="F117" t="s">
        <v>6654</v>
      </c>
      <c r="G117" t="s">
        <v>6655</v>
      </c>
      <c r="H117" t="s">
        <v>32</v>
      </c>
      <c r="I117" t="s">
        <v>8045</v>
      </c>
      <c r="J117" s="1">
        <v>42416</v>
      </c>
      <c r="K117" s="1">
        <v>42420</v>
      </c>
      <c r="L117" t="s">
        <v>60</v>
      </c>
      <c r="M117">
        <f>Table1[[#This Row],[Ship Date]]-Table1[[#This Row],[Order Date]]</f>
        <v>4</v>
      </c>
      <c r="N117">
        <v>2</v>
      </c>
      <c r="O117" t="s">
        <v>106</v>
      </c>
      <c r="P117" s="3">
        <v>227.96</v>
      </c>
      <c r="Q117" s="3">
        <v>164.23704481953851</v>
      </c>
      <c r="R117" s="3">
        <f>(Table1[[#This Row],[Selling Price]]-Table1[[#This Row],[Cost Price]])</f>
        <v>63.722955180461497</v>
      </c>
      <c r="S117" s="12">
        <f>(Table1[[#This Row],[Profit]]/Table1[[#This Row],[Selling Price]])</f>
        <v>0.27953568687691477</v>
      </c>
      <c r="T117">
        <v>2</v>
      </c>
      <c r="U117" s="2">
        <f>Table1[[#This Row],[Selling Price]]*Table1[[#This Row],[Quantity]]</f>
        <v>455.92</v>
      </c>
      <c r="V117" s="4">
        <v>0</v>
      </c>
      <c r="W117">
        <v>157</v>
      </c>
      <c r="X117" t="s">
        <v>36</v>
      </c>
      <c r="Y117" t="s">
        <v>36</v>
      </c>
      <c r="Z117" s="2">
        <v>184.30487287607639</v>
      </c>
    </row>
    <row r="118" spans="1:26" x14ac:dyDescent="0.35">
      <c r="A118" t="s">
        <v>473</v>
      </c>
      <c r="B118" t="s">
        <v>474</v>
      </c>
      <c r="C118" t="s">
        <v>39</v>
      </c>
      <c r="D118" t="s">
        <v>28</v>
      </c>
      <c r="E118" t="s">
        <v>69</v>
      </c>
      <c r="F118" t="s">
        <v>8072</v>
      </c>
      <c r="G118" t="s">
        <v>8073</v>
      </c>
      <c r="H118" t="s">
        <v>32</v>
      </c>
      <c r="I118" t="s">
        <v>8074</v>
      </c>
      <c r="J118" s="1">
        <v>42681</v>
      </c>
      <c r="K118" s="1">
        <v>42686</v>
      </c>
      <c r="L118" t="s">
        <v>60</v>
      </c>
      <c r="M118">
        <f>Table1[[#This Row],[Ship Date]]-Table1[[#This Row],[Order Date]]</f>
        <v>5</v>
      </c>
      <c r="N118">
        <v>11</v>
      </c>
      <c r="O118" t="s">
        <v>35</v>
      </c>
      <c r="P118" s="3">
        <v>44.46</v>
      </c>
      <c r="Q118" s="3">
        <v>34.647837461841078</v>
      </c>
      <c r="R118" s="3">
        <f>(Table1[[#This Row],[Selling Price]]-Table1[[#This Row],[Cost Price]])</f>
        <v>9.8121625381589226</v>
      </c>
      <c r="S118" s="12">
        <f>(Table1[[#This Row],[Profit]]/Table1[[#This Row],[Selling Price]])</f>
        <v>0.22069641336389839</v>
      </c>
      <c r="T118">
        <v>5</v>
      </c>
      <c r="U118" s="2">
        <f>Table1[[#This Row],[Selling Price]]*Table1[[#This Row],[Quantity]]</f>
        <v>222.3</v>
      </c>
      <c r="V118" s="4">
        <v>0.6</v>
      </c>
      <c r="W118">
        <v>169</v>
      </c>
      <c r="X118" t="s">
        <v>36</v>
      </c>
      <c r="Y118" t="s">
        <v>52</v>
      </c>
      <c r="Z118" s="2">
        <v>6.2875934983107777</v>
      </c>
    </row>
    <row r="119" spans="1:26" x14ac:dyDescent="0.35">
      <c r="A119" t="s">
        <v>473</v>
      </c>
      <c r="B119" t="s">
        <v>474</v>
      </c>
      <c r="C119" t="s">
        <v>55</v>
      </c>
      <c r="D119" t="s">
        <v>28</v>
      </c>
      <c r="E119" t="s">
        <v>40</v>
      </c>
      <c r="F119" t="s">
        <v>2052</v>
      </c>
      <c r="G119" t="s">
        <v>2053</v>
      </c>
      <c r="H119" t="s">
        <v>32</v>
      </c>
      <c r="I119" t="s">
        <v>8507</v>
      </c>
      <c r="J119" s="1">
        <v>42818</v>
      </c>
      <c r="K119" s="1">
        <v>42822</v>
      </c>
      <c r="L119" t="s">
        <v>60</v>
      </c>
      <c r="M119">
        <f>Table1[[#This Row],[Ship Date]]-Table1[[#This Row],[Order Date]]</f>
        <v>4</v>
      </c>
      <c r="N119">
        <v>3</v>
      </c>
      <c r="O119" t="s">
        <v>106</v>
      </c>
      <c r="P119" s="3">
        <v>271.76400000000001</v>
      </c>
      <c r="Q119" s="3">
        <v>184.69866808189761</v>
      </c>
      <c r="R119" s="3">
        <f>(Table1[[#This Row],[Selling Price]]-Table1[[#This Row],[Cost Price]])</f>
        <v>87.065331918102402</v>
      </c>
      <c r="S119" s="12">
        <f>(Table1[[#This Row],[Profit]]/Table1[[#This Row],[Selling Price]])</f>
        <v>0.32037110109544459</v>
      </c>
      <c r="T119">
        <v>2</v>
      </c>
      <c r="U119" s="2">
        <f>Table1[[#This Row],[Selling Price]]*Table1[[#This Row],[Quantity]]</f>
        <v>543.52800000000002</v>
      </c>
      <c r="V119" s="4">
        <v>0.1</v>
      </c>
      <c r="W119">
        <v>143</v>
      </c>
      <c r="X119" t="s">
        <v>36</v>
      </c>
      <c r="Y119" t="s">
        <v>36</v>
      </c>
      <c r="Z119" s="2">
        <v>138.2610106601922</v>
      </c>
    </row>
    <row r="120" spans="1:26" x14ac:dyDescent="0.35">
      <c r="A120" t="s">
        <v>473</v>
      </c>
      <c r="B120" t="s">
        <v>474</v>
      </c>
      <c r="C120" t="s">
        <v>45</v>
      </c>
      <c r="D120" t="s">
        <v>28</v>
      </c>
      <c r="E120" t="s">
        <v>69</v>
      </c>
      <c r="F120" t="s">
        <v>515</v>
      </c>
      <c r="G120" t="s">
        <v>516</v>
      </c>
      <c r="H120" t="s">
        <v>32</v>
      </c>
      <c r="I120" t="s">
        <v>8514</v>
      </c>
      <c r="J120" s="1">
        <v>42435</v>
      </c>
      <c r="K120" s="1">
        <v>42441</v>
      </c>
      <c r="L120" t="s">
        <v>60</v>
      </c>
      <c r="M120">
        <f>Table1[[#This Row],[Ship Date]]-Table1[[#This Row],[Order Date]]</f>
        <v>6</v>
      </c>
      <c r="N120">
        <v>3</v>
      </c>
      <c r="O120" t="s">
        <v>106</v>
      </c>
      <c r="P120" s="3">
        <v>159.04</v>
      </c>
      <c r="Q120" s="3">
        <v>110.41493915740359</v>
      </c>
      <c r="R120" s="3">
        <f>(Table1[[#This Row],[Selling Price]]-Table1[[#This Row],[Cost Price]])</f>
        <v>48.625060842596397</v>
      </c>
      <c r="S120" s="12">
        <f>(Table1[[#This Row],[Profit]]/Table1[[#This Row],[Selling Price]])</f>
        <v>0.30574107672658701</v>
      </c>
      <c r="T120">
        <v>5</v>
      </c>
      <c r="U120" s="2">
        <f>Table1[[#This Row],[Selling Price]]*Table1[[#This Row],[Quantity]]</f>
        <v>795.19999999999993</v>
      </c>
      <c r="V120" s="4">
        <v>0.6</v>
      </c>
      <c r="W120">
        <v>202</v>
      </c>
      <c r="X120" t="s">
        <v>68</v>
      </c>
      <c r="Y120" t="s">
        <v>68</v>
      </c>
      <c r="Z120" s="2">
        <v>97.131653732447077</v>
      </c>
    </row>
    <row r="121" spans="1:26" x14ac:dyDescent="0.35">
      <c r="A121" t="s">
        <v>473</v>
      </c>
      <c r="B121" t="s">
        <v>474</v>
      </c>
      <c r="C121" t="s">
        <v>64</v>
      </c>
      <c r="D121" t="s">
        <v>28</v>
      </c>
      <c r="E121" t="s">
        <v>56</v>
      </c>
      <c r="F121" t="s">
        <v>4056</v>
      </c>
      <c r="G121" t="s">
        <v>4057</v>
      </c>
      <c r="H121" t="s">
        <v>32</v>
      </c>
      <c r="I121" t="s">
        <v>8518</v>
      </c>
      <c r="J121" s="1">
        <v>43024</v>
      </c>
      <c r="K121" s="1">
        <v>43029</v>
      </c>
      <c r="L121" t="s">
        <v>60</v>
      </c>
      <c r="M121">
        <f>Table1[[#This Row],[Ship Date]]-Table1[[#This Row],[Order Date]]</f>
        <v>5</v>
      </c>
      <c r="N121">
        <v>10</v>
      </c>
      <c r="O121" t="s">
        <v>61</v>
      </c>
      <c r="P121" s="3">
        <v>1875.258</v>
      </c>
      <c r="Q121" s="3">
        <v>1336.2853078482619</v>
      </c>
      <c r="R121" s="3">
        <f>(Table1[[#This Row],[Selling Price]]-Table1[[#This Row],[Cost Price]])</f>
        <v>538.9726921517381</v>
      </c>
      <c r="S121" s="12">
        <f>(Table1[[#This Row],[Profit]]/Table1[[#This Row],[Selling Price]])</f>
        <v>0.28741255451342596</v>
      </c>
      <c r="T121">
        <v>7</v>
      </c>
      <c r="U121" s="2">
        <f>Table1[[#This Row],[Selling Price]]*Table1[[#This Row],[Quantity]]</f>
        <v>13126.806</v>
      </c>
      <c r="V121" s="4">
        <v>0.4</v>
      </c>
      <c r="W121">
        <v>401</v>
      </c>
      <c r="X121" t="s">
        <v>36</v>
      </c>
      <c r="Y121" t="s">
        <v>36</v>
      </c>
      <c r="Z121" s="2">
        <v>819.64668530837127</v>
      </c>
    </row>
    <row r="122" spans="1:26" x14ac:dyDescent="0.35">
      <c r="A122" t="s">
        <v>473</v>
      </c>
      <c r="B122" t="s">
        <v>474</v>
      </c>
      <c r="C122" t="s">
        <v>64</v>
      </c>
      <c r="D122" t="s">
        <v>28</v>
      </c>
      <c r="E122" t="s">
        <v>69</v>
      </c>
      <c r="F122" t="s">
        <v>991</v>
      </c>
      <c r="G122" t="s">
        <v>992</v>
      </c>
      <c r="H122" t="s">
        <v>32</v>
      </c>
      <c r="I122" t="s">
        <v>8567</v>
      </c>
      <c r="J122" s="1">
        <v>43073</v>
      </c>
      <c r="K122" s="1">
        <v>43074</v>
      </c>
      <c r="L122" t="s">
        <v>199</v>
      </c>
      <c r="M122">
        <f>Table1[[#This Row],[Ship Date]]-Table1[[#This Row],[Order Date]]</f>
        <v>1</v>
      </c>
      <c r="N122">
        <v>12</v>
      </c>
      <c r="O122" t="s">
        <v>35</v>
      </c>
      <c r="P122" s="3">
        <v>11.352</v>
      </c>
      <c r="Q122" s="3">
        <v>8.8393017462547974</v>
      </c>
      <c r="R122" s="3">
        <f>(Table1[[#This Row],[Selling Price]]-Table1[[#This Row],[Cost Price]])</f>
        <v>2.5126982537452029</v>
      </c>
      <c r="S122" s="12">
        <f>(Table1[[#This Row],[Profit]]/Table1[[#This Row],[Selling Price]])</f>
        <v>0.22134410269073315</v>
      </c>
      <c r="T122">
        <v>3</v>
      </c>
      <c r="U122" s="2">
        <f>Table1[[#This Row],[Selling Price]]*Table1[[#This Row],[Quantity]]</f>
        <v>34.055999999999997</v>
      </c>
      <c r="V122" s="4">
        <v>0.2</v>
      </c>
      <c r="W122">
        <v>159</v>
      </c>
      <c r="X122" t="s">
        <v>36</v>
      </c>
      <c r="Y122" t="s">
        <v>52</v>
      </c>
      <c r="Z122" s="2">
        <v>11.025640580677649</v>
      </c>
    </row>
    <row r="123" spans="1:26" x14ac:dyDescent="0.35">
      <c r="A123" t="s">
        <v>473</v>
      </c>
      <c r="B123" t="s">
        <v>474</v>
      </c>
      <c r="C123" t="s">
        <v>27</v>
      </c>
      <c r="D123" t="s">
        <v>28</v>
      </c>
      <c r="E123" t="s">
        <v>29</v>
      </c>
      <c r="F123" t="s">
        <v>4176</v>
      </c>
      <c r="G123" t="s">
        <v>4177</v>
      </c>
      <c r="H123" t="s">
        <v>32</v>
      </c>
      <c r="I123" t="s">
        <v>8883</v>
      </c>
      <c r="J123" s="1">
        <v>42915</v>
      </c>
      <c r="K123" s="1">
        <v>42916</v>
      </c>
      <c r="L123" t="s">
        <v>199</v>
      </c>
      <c r="M123">
        <f>Table1[[#This Row],[Ship Date]]-Table1[[#This Row],[Order Date]]</f>
        <v>1</v>
      </c>
      <c r="N123">
        <v>6</v>
      </c>
      <c r="O123" t="s">
        <v>51</v>
      </c>
      <c r="P123" s="3">
        <v>409.99919999999997</v>
      </c>
      <c r="Q123" s="3">
        <v>341.56019925368582</v>
      </c>
      <c r="R123" s="3">
        <f>(Table1[[#This Row],[Selling Price]]-Table1[[#This Row],[Cost Price]])</f>
        <v>68.43900074631415</v>
      </c>
      <c r="S123" s="12">
        <f>(Table1[[#This Row],[Profit]]/Table1[[#This Row],[Selling Price]])</f>
        <v>0.16692471777094725</v>
      </c>
      <c r="T123">
        <v>3</v>
      </c>
      <c r="U123" s="2">
        <f>Table1[[#This Row],[Selling Price]]*Table1[[#This Row],[Quantity]]</f>
        <v>1229.9975999999999</v>
      </c>
      <c r="V123" s="4">
        <v>0.32</v>
      </c>
      <c r="W123">
        <v>477</v>
      </c>
      <c r="X123" t="s">
        <v>36</v>
      </c>
      <c r="Y123" t="s">
        <v>36</v>
      </c>
      <c r="Z123" s="2">
        <v>337.85688486927131</v>
      </c>
    </row>
    <row r="124" spans="1:26" x14ac:dyDescent="0.35">
      <c r="A124" t="s">
        <v>473</v>
      </c>
      <c r="B124" t="s">
        <v>474</v>
      </c>
      <c r="C124" t="s">
        <v>55</v>
      </c>
      <c r="D124" t="s">
        <v>28</v>
      </c>
      <c r="E124" t="s">
        <v>69</v>
      </c>
      <c r="F124" t="s">
        <v>4084</v>
      </c>
      <c r="G124" t="s">
        <v>4085</v>
      </c>
      <c r="H124" t="s">
        <v>32</v>
      </c>
      <c r="I124" t="s">
        <v>8933</v>
      </c>
      <c r="J124" s="1">
        <v>41948</v>
      </c>
      <c r="K124" s="1">
        <v>41953</v>
      </c>
      <c r="L124" t="s">
        <v>60</v>
      </c>
      <c r="M124">
        <f>Table1[[#This Row],[Ship Date]]-Table1[[#This Row],[Order Date]]</f>
        <v>5</v>
      </c>
      <c r="N124">
        <v>11</v>
      </c>
      <c r="O124" t="s">
        <v>35</v>
      </c>
      <c r="P124" s="3">
        <v>273.56799999999998</v>
      </c>
      <c r="Q124" s="3">
        <v>209.2744784375592</v>
      </c>
      <c r="R124" s="3">
        <f>(Table1[[#This Row],[Selling Price]]-Table1[[#This Row],[Cost Price]])</f>
        <v>64.293521562440787</v>
      </c>
      <c r="S124" s="12">
        <f>(Table1[[#This Row],[Profit]]/Table1[[#This Row],[Selling Price]])</f>
        <v>0.23501842891873609</v>
      </c>
      <c r="T124">
        <v>2</v>
      </c>
      <c r="U124" s="2">
        <f>Table1[[#This Row],[Selling Price]]*Table1[[#This Row],[Quantity]]</f>
        <v>547.13599999999997</v>
      </c>
      <c r="V124" s="4">
        <v>0.2</v>
      </c>
      <c r="W124">
        <v>355</v>
      </c>
      <c r="X124" t="s">
        <v>36</v>
      </c>
      <c r="Y124" t="s">
        <v>36</v>
      </c>
      <c r="Z124" s="2">
        <v>333.94397315398078</v>
      </c>
    </row>
    <row r="125" spans="1:26" x14ac:dyDescent="0.35">
      <c r="A125" t="s">
        <v>473</v>
      </c>
      <c r="B125" t="s">
        <v>474</v>
      </c>
      <c r="C125" t="s">
        <v>45</v>
      </c>
      <c r="D125" t="s">
        <v>28</v>
      </c>
      <c r="E125" t="s">
        <v>69</v>
      </c>
      <c r="F125" t="s">
        <v>1607</v>
      </c>
      <c r="G125" t="s">
        <v>1608</v>
      </c>
      <c r="H125" t="s">
        <v>32</v>
      </c>
      <c r="I125" t="s">
        <v>8995</v>
      </c>
      <c r="J125" s="1">
        <v>41793</v>
      </c>
      <c r="K125" s="1">
        <v>41796</v>
      </c>
      <c r="L125" t="s">
        <v>199</v>
      </c>
      <c r="M125">
        <f>Table1[[#This Row],[Ship Date]]-Table1[[#This Row],[Order Date]]</f>
        <v>3</v>
      </c>
      <c r="N125">
        <v>6</v>
      </c>
      <c r="O125" t="s">
        <v>51</v>
      </c>
      <c r="P125" s="3">
        <v>61.543999999999997</v>
      </c>
      <c r="Q125" s="3">
        <v>52.216434367420199</v>
      </c>
      <c r="R125" s="3">
        <f>(Table1[[#This Row],[Selling Price]]-Table1[[#This Row],[Cost Price]])</f>
        <v>9.3275656325797982</v>
      </c>
      <c r="S125" s="12">
        <f>(Table1[[#This Row],[Profit]]/Table1[[#This Row],[Selling Price]])</f>
        <v>0.15155930119231442</v>
      </c>
      <c r="T125">
        <v>7</v>
      </c>
      <c r="U125" s="2">
        <f>Table1[[#This Row],[Selling Price]]*Table1[[#This Row],[Quantity]]</f>
        <v>430.80799999999999</v>
      </c>
      <c r="V125" s="4">
        <v>0.6</v>
      </c>
      <c r="W125">
        <v>487</v>
      </c>
      <c r="X125" t="s">
        <v>36</v>
      </c>
      <c r="Y125" t="s">
        <v>68</v>
      </c>
      <c r="Z125" s="2">
        <v>37.739090333499028</v>
      </c>
    </row>
    <row r="126" spans="1:26" x14ac:dyDescent="0.35">
      <c r="A126" t="s">
        <v>473</v>
      </c>
      <c r="B126" t="s">
        <v>474</v>
      </c>
      <c r="C126" t="s">
        <v>27</v>
      </c>
      <c r="D126" t="s">
        <v>28</v>
      </c>
      <c r="E126" t="s">
        <v>69</v>
      </c>
      <c r="F126" t="s">
        <v>6762</v>
      </c>
      <c r="G126" t="s">
        <v>6763</v>
      </c>
      <c r="H126" t="s">
        <v>32</v>
      </c>
      <c r="I126" t="s">
        <v>9066</v>
      </c>
      <c r="J126" s="1">
        <v>42792</v>
      </c>
      <c r="K126" s="1">
        <v>42797</v>
      </c>
      <c r="L126" t="s">
        <v>60</v>
      </c>
      <c r="M126">
        <f>Table1[[#This Row],[Ship Date]]-Table1[[#This Row],[Order Date]]</f>
        <v>5</v>
      </c>
      <c r="N126">
        <v>2</v>
      </c>
      <c r="O126" t="s">
        <v>106</v>
      </c>
      <c r="P126" s="3">
        <v>91.96</v>
      </c>
      <c r="Q126" s="3">
        <v>64.287559899946601</v>
      </c>
      <c r="R126" s="3">
        <f>(Table1[[#This Row],[Selling Price]]-Table1[[#This Row],[Cost Price]])</f>
        <v>27.672440100053393</v>
      </c>
      <c r="S126" s="12">
        <f>(Table1[[#This Row],[Profit]]/Table1[[#This Row],[Selling Price]])</f>
        <v>0.30091822640336446</v>
      </c>
      <c r="T126">
        <v>2</v>
      </c>
      <c r="U126" s="2">
        <f>Table1[[#This Row],[Selling Price]]*Table1[[#This Row],[Quantity]]</f>
        <v>183.92</v>
      </c>
      <c r="V126" s="4">
        <v>0</v>
      </c>
      <c r="W126">
        <v>229</v>
      </c>
      <c r="X126" t="s">
        <v>36</v>
      </c>
      <c r="Y126" t="s">
        <v>68</v>
      </c>
      <c r="Z126" s="2">
        <v>84.258839131627752</v>
      </c>
    </row>
    <row r="127" spans="1:26" x14ac:dyDescent="0.35">
      <c r="A127" t="s">
        <v>3225</v>
      </c>
      <c r="B127" t="s">
        <v>3226</v>
      </c>
      <c r="C127" t="s">
        <v>64</v>
      </c>
      <c r="D127" t="s">
        <v>28</v>
      </c>
      <c r="E127" t="s">
        <v>40</v>
      </c>
      <c r="F127" t="s">
        <v>2663</v>
      </c>
      <c r="G127" t="s">
        <v>2664</v>
      </c>
      <c r="H127" t="s">
        <v>32</v>
      </c>
      <c r="I127" t="s">
        <v>3227</v>
      </c>
      <c r="J127" s="1">
        <v>42863</v>
      </c>
      <c r="K127" s="1">
        <v>42867</v>
      </c>
      <c r="L127" t="s">
        <v>60</v>
      </c>
      <c r="M127">
        <f>Table1[[#This Row],[Ship Date]]-Table1[[#This Row],[Order Date]]</f>
        <v>4</v>
      </c>
      <c r="N127">
        <v>5</v>
      </c>
      <c r="O127" t="s">
        <v>51</v>
      </c>
      <c r="P127" s="3">
        <v>47.991999999999997</v>
      </c>
      <c r="Q127" s="3">
        <v>35.93307060796085</v>
      </c>
      <c r="R127" s="3">
        <f>(Table1[[#This Row],[Selling Price]]-Table1[[#This Row],[Cost Price]])</f>
        <v>12.058929392039147</v>
      </c>
      <c r="S127" s="12">
        <f>(Table1[[#This Row],[Profit]]/Table1[[#This Row],[Selling Price]])</f>
        <v>0.25126957392980387</v>
      </c>
      <c r="T127">
        <v>2</v>
      </c>
      <c r="U127" s="2">
        <f>Table1[[#This Row],[Selling Price]]*Table1[[#This Row],[Quantity]]</f>
        <v>95.983999999999995</v>
      </c>
      <c r="V127" s="4">
        <v>0.3</v>
      </c>
      <c r="W127">
        <v>215</v>
      </c>
      <c r="X127" t="s">
        <v>36</v>
      </c>
      <c r="Y127" t="s">
        <v>68</v>
      </c>
      <c r="Z127" s="2">
        <v>82.661489158293449</v>
      </c>
    </row>
    <row r="128" spans="1:26" x14ac:dyDescent="0.35">
      <c r="A128" t="s">
        <v>3225</v>
      </c>
      <c r="B128" t="s">
        <v>3226</v>
      </c>
      <c r="C128" t="s">
        <v>45</v>
      </c>
      <c r="D128" t="s">
        <v>28</v>
      </c>
      <c r="E128" t="s">
        <v>40</v>
      </c>
      <c r="F128" t="s">
        <v>3464</v>
      </c>
      <c r="G128" t="s">
        <v>3465</v>
      </c>
      <c r="H128" t="s">
        <v>32</v>
      </c>
      <c r="I128" t="s">
        <v>3757</v>
      </c>
      <c r="J128" s="1">
        <v>42631</v>
      </c>
      <c r="K128" s="1">
        <v>42636</v>
      </c>
      <c r="L128" t="s">
        <v>60</v>
      </c>
      <c r="M128">
        <f>Table1[[#This Row],[Ship Date]]-Table1[[#This Row],[Order Date]]</f>
        <v>5</v>
      </c>
      <c r="N128">
        <v>9</v>
      </c>
      <c r="O128" t="s">
        <v>61</v>
      </c>
      <c r="P128" s="3">
        <v>350.98</v>
      </c>
      <c r="Q128" s="3">
        <v>232.63927222128621</v>
      </c>
      <c r="R128" s="3">
        <f>(Table1[[#This Row],[Selling Price]]-Table1[[#This Row],[Cost Price]])</f>
        <v>118.34072777871381</v>
      </c>
      <c r="S128" s="12">
        <f>(Table1[[#This Row],[Profit]]/Table1[[#This Row],[Selling Price]])</f>
        <v>0.33717228269050603</v>
      </c>
      <c r="T128">
        <v>1</v>
      </c>
      <c r="U128" s="2">
        <f>Table1[[#This Row],[Selling Price]]*Table1[[#This Row],[Quantity]]</f>
        <v>350.98</v>
      </c>
      <c r="V128" s="4">
        <v>0</v>
      </c>
      <c r="W128">
        <v>106</v>
      </c>
      <c r="X128" t="s">
        <v>36</v>
      </c>
      <c r="Y128" t="s">
        <v>36</v>
      </c>
      <c r="Z128" s="2">
        <v>786.99837277722497</v>
      </c>
    </row>
    <row r="129" spans="1:26" x14ac:dyDescent="0.35">
      <c r="A129" t="s">
        <v>3225</v>
      </c>
      <c r="B129" t="s">
        <v>3226</v>
      </c>
      <c r="C129" t="s">
        <v>64</v>
      </c>
      <c r="D129" t="s">
        <v>28</v>
      </c>
      <c r="E129" t="s">
        <v>69</v>
      </c>
      <c r="F129" t="s">
        <v>2407</v>
      </c>
      <c r="G129" t="s">
        <v>2408</v>
      </c>
      <c r="H129" t="s">
        <v>32</v>
      </c>
      <c r="I129" t="s">
        <v>3893</v>
      </c>
      <c r="J129" s="1">
        <v>41985</v>
      </c>
      <c r="K129" s="1">
        <v>41990</v>
      </c>
      <c r="L129" t="s">
        <v>60</v>
      </c>
      <c r="M129">
        <f>Table1[[#This Row],[Ship Date]]-Table1[[#This Row],[Order Date]]</f>
        <v>5</v>
      </c>
      <c r="N129">
        <v>12</v>
      </c>
      <c r="O129" t="s">
        <v>35</v>
      </c>
      <c r="P129" s="3">
        <v>43.31</v>
      </c>
      <c r="Q129" s="3">
        <v>30.890623239327741</v>
      </c>
      <c r="R129" s="3">
        <f>(Table1[[#This Row],[Selling Price]]-Table1[[#This Row],[Cost Price]])</f>
        <v>12.419376760672261</v>
      </c>
      <c r="S129" s="12">
        <f>(Table1[[#This Row],[Profit]]/Table1[[#This Row],[Selling Price]])</f>
        <v>0.28675540892801338</v>
      </c>
      <c r="T129">
        <v>1</v>
      </c>
      <c r="U129" s="2">
        <f>Table1[[#This Row],[Selling Price]]*Table1[[#This Row],[Quantity]]</f>
        <v>43.31</v>
      </c>
      <c r="V129" s="4">
        <v>0</v>
      </c>
      <c r="W129">
        <v>412</v>
      </c>
      <c r="X129" t="s">
        <v>36</v>
      </c>
      <c r="Y129" t="s">
        <v>68</v>
      </c>
      <c r="Z129" s="2">
        <v>49.380997661043658</v>
      </c>
    </row>
    <row r="130" spans="1:26" x14ac:dyDescent="0.35">
      <c r="A130" t="s">
        <v>3225</v>
      </c>
      <c r="B130" t="s">
        <v>3226</v>
      </c>
      <c r="C130" t="s">
        <v>55</v>
      </c>
      <c r="D130" t="s">
        <v>28</v>
      </c>
      <c r="E130" t="s">
        <v>40</v>
      </c>
      <c r="F130" t="s">
        <v>1254</v>
      </c>
      <c r="G130" t="s">
        <v>1255</v>
      </c>
      <c r="H130" t="s">
        <v>32</v>
      </c>
      <c r="I130" t="s">
        <v>4011</v>
      </c>
      <c r="J130" s="1">
        <v>42902</v>
      </c>
      <c r="K130" s="1">
        <v>42905</v>
      </c>
      <c r="L130" t="s">
        <v>199</v>
      </c>
      <c r="M130">
        <f>Table1[[#This Row],[Ship Date]]-Table1[[#This Row],[Order Date]]</f>
        <v>3</v>
      </c>
      <c r="N130">
        <v>6</v>
      </c>
      <c r="O130" t="s">
        <v>51</v>
      </c>
      <c r="P130" s="3">
        <v>1212.96</v>
      </c>
      <c r="Q130" s="3">
        <v>962.45906892889479</v>
      </c>
      <c r="R130" s="3">
        <f>(Table1[[#This Row],[Selling Price]]-Table1[[#This Row],[Cost Price]])</f>
        <v>250.50093107110524</v>
      </c>
      <c r="S130" s="12">
        <f>(Table1[[#This Row],[Profit]]/Table1[[#This Row],[Selling Price]])</f>
        <v>0.20652035604727711</v>
      </c>
      <c r="T130">
        <v>7</v>
      </c>
      <c r="U130" s="2">
        <f>Table1[[#This Row],[Selling Price]]*Table1[[#This Row],[Quantity]]</f>
        <v>8490.7200000000012</v>
      </c>
      <c r="V130" s="4">
        <v>0.2</v>
      </c>
      <c r="W130">
        <v>137</v>
      </c>
      <c r="X130" t="s">
        <v>36</v>
      </c>
      <c r="Y130" t="s">
        <v>36</v>
      </c>
      <c r="Z130" s="2">
        <v>262.3156266790067</v>
      </c>
    </row>
    <row r="131" spans="1:26" x14ac:dyDescent="0.35">
      <c r="A131" t="s">
        <v>3225</v>
      </c>
      <c r="B131" t="s">
        <v>3226</v>
      </c>
      <c r="C131" t="s">
        <v>64</v>
      </c>
      <c r="D131" t="s">
        <v>28</v>
      </c>
      <c r="E131" t="s">
        <v>40</v>
      </c>
      <c r="F131" t="s">
        <v>3781</v>
      </c>
      <c r="G131" t="s">
        <v>3782</v>
      </c>
      <c r="H131" t="s">
        <v>32</v>
      </c>
      <c r="I131" t="s">
        <v>4042</v>
      </c>
      <c r="J131" s="1">
        <v>43038</v>
      </c>
      <c r="K131" s="1">
        <v>43041</v>
      </c>
      <c r="L131" t="s">
        <v>199</v>
      </c>
      <c r="M131">
        <f>Table1[[#This Row],[Ship Date]]-Table1[[#This Row],[Order Date]]</f>
        <v>3</v>
      </c>
      <c r="N131">
        <v>10</v>
      </c>
      <c r="O131" t="s">
        <v>61</v>
      </c>
      <c r="P131" s="3">
        <v>97.567999999999998</v>
      </c>
      <c r="Q131" s="3">
        <v>73.015221665989628</v>
      </c>
      <c r="R131" s="3">
        <f>(Table1[[#This Row],[Selling Price]]-Table1[[#This Row],[Cost Price]])</f>
        <v>24.55277833401037</v>
      </c>
      <c r="S131" s="12">
        <f>(Table1[[#This Row],[Profit]]/Table1[[#This Row],[Selling Price]])</f>
        <v>0.25164785927773831</v>
      </c>
      <c r="T131">
        <v>2</v>
      </c>
      <c r="U131" s="2">
        <f>Table1[[#This Row],[Selling Price]]*Table1[[#This Row],[Quantity]]</f>
        <v>195.136</v>
      </c>
      <c r="V131" s="4">
        <v>0.2</v>
      </c>
      <c r="W131">
        <v>158</v>
      </c>
      <c r="X131" t="s">
        <v>36</v>
      </c>
      <c r="Y131" t="s">
        <v>68</v>
      </c>
      <c r="Z131" s="2">
        <v>100.8989198576697</v>
      </c>
    </row>
    <row r="132" spans="1:26" x14ac:dyDescent="0.35">
      <c r="A132" t="s">
        <v>3225</v>
      </c>
      <c r="B132" t="s">
        <v>3226</v>
      </c>
      <c r="C132" t="s">
        <v>64</v>
      </c>
      <c r="D132" t="s">
        <v>28</v>
      </c>
      <c r="E132" t="s">
        <v>69</v>
      </c>
      <c r="F132" t="s">
        <v>3540</v>
      </c>
      <c r="G132" t="s">
        <v>3541</v>
      </c>
      <c r="H132" t="s">
        <v>32</v>
      </c>
      <c r="I132" t="s">
        <v>4477</v>
      </c>
      <c r="J132" s="1">
        <v>41716</v>
      </c>
      <c r="K132" s="1">
        <v>41721</v>
      </c>
      <c r="L132" t="s">
        <v>60</v>
      </c>
      <c r="M132">
        <f>Table1[[#This Row],[Ship Date]]-Table1[[#This Row],[Order Date]]</f>
        <v>5</v>
      </c>
      <c r="N132">
        <v>3</v>
      </c>
      <c r="O132" t="s">
        <v>106</v>
      </c>
      <c r="P132" s="3">
        <v>122.352</v>
      </c>
      <c r="Q132" s="3">
        <v>101.67084197742081</v>
      </c>
      <c r="R132" s="3">
        <f>(Table1[[#This Row],[Selling Price]]-Table1[[#This Row],[Cost Price]])</f>
        <v>20.681158022579197</v>
      </c>
      <c r="S132" s="12">
        <f>(Table1[[#This Row],[Profit]]/Table1[[#This Row],[Selling Price]])</f>
        <v>0.16902999560758464</v>
      </c>
      <c r="T132">
        <v>3</v>
      </c>
      <c r="U132" s="2">
        <f>Table1[[#This Row],[Selling Price]]*Table1[[#This Row],[Quantity]]</f>
        <v>367.05600000000004</v>
      </c>
      <c r="V132" s="4">
        <v>0.2</v>
      </c>
      <c r="W132">
        <v>465</v>
      </c>
      <c r="X132" t="s">
        <v>36</v>
      </c>
      <c r="Y132" t="s">
        <v>68</v>
      </c>
      <c r="Z132" s="2">
        <v>89.032742404129053</v>
      </c>
    </row>
    <row r="133" spans="1:26" x14ac:dyDescent="0.35">
      <c r="A133" t="s">
        <v>3225</v>
      </c>
      <c r="B133" t="s">
        <v>3226</v>
      </c>
      <c r="C133" t="s">
        <v>45</v>
      </c>
      <c r="D133" t="s">
        <v>28</v>
      </c>
      <c r="E133" t="s">
        <v>69</v>
      </c>
      <c r="F133" t="s">
        <v>306</v>
      </c>
      <c r="G133" t="s">
        <v>307</v>
      </c>
      <c r="H133" t="s">
        <v>32</v>
      </c>
      <c r="I133" t="s">
        <v>4941</v>
      </c>
      <c r="J133" s="1">
        <v>41953</v>
      </c>
      <c r="K133" s="1">
        <v>41959</v>
      </c>
      <c r="L133" t="s">
        <v>60</v>
      </c>
      <c r="M133">
        <f>Table1[[#This Row],[Ship Date]]-Table1[[#This Row],[Order Date]]</f>
        <v>6</v>
      </c>
      <c r="N133">
        <v>11</v>
      </c>
      <c r="O133" t="s">
        <v>35</v>
      </c>
      <c r="P133" s="3">
        <v>39.880000000000003</v>
      </c>
      <c r="Q133" s="3">
        <v>33.649243672689302</v>
      </c>
      <c r="R133" s="3">
        <f>(Table1[[#This Row],[Selling Price]]-Table1[[#This Row],[Cost Price]])</f>
        <v>6.2307563273107007</v>
      </c>
      <c r="S133" s="12">
        <f>(Table1[[#This Row],[Profit]]/Table1[[#This Row],[Selling Price]])</f>
        <v>0.15623762104590522</v>
      </c>
      <c r="T133">
        <v>2</v>
      </c>
      <c r="U133" s="2">
        <f>Table1[[#This Row],[Selling Price]]*Table1[[#This Row],[Quantity]]</f>
        <v>79.760000000000005</v>
      </c>
      <c r="V133" s="4">
        <v>0</v>
      </c>
      <c r="W133">
        <v>449</v>
      </c>
      <c r="X133" t="s">
        <v>68</v>
      </c>
      <c r="Y133" t="s">
        <v>68</v>
      </c>
      <c r="Z133" s="2">
        <v>43.68635118661205</v>
      </c>
    </row>
    <row r="134" spans="1:26" x14ac:dyDescent="0.35">
      <c r="A134" t="s">
        <v>3225</v>
      </c>
      <c r="B134" t="s">
        <v>3226</v>
      </c>
      <c r="C134" t="s">
        <v>27</v>
      </c>
      <c r="D134" t="s">
        <v>28</v>
      </c>
      <c r="E134" t="s">
        <v>40</v>
      </c>
      <c r="F134" t="s">
        <v>1013</v>
      </c>
      <c r="G134" t="s">
        <v>1014</v>
      </c>
      <c r="H134" t="s">
        <v>32</v>
      </c>
      <c r="I134" t="s">
        <v>4974</v>
      </c>
      <c r="J134" s="1">
        <v>43070</v>
      </c>
      <c r="K134" s="1">
        <v>43074</v>
      </c>
      <c r="L134" t="s">
        <v>60</v>
      </c>
      <c r="M134">
        <f>Table1[[#This Row],[Ship Date]]-Table1[[#This Row],[Order Date]]</f>
        <v>4</v>
      </c>
      <c r="N134">
        <v>12</v>
      </c>
      <c r="O134" t="s">
        <v>35</v>
      </c>
      <c r="P134" s="3">
        <v>317.05799999999999</v>
      </c>
      <c r="Q134" s="3">
        <v>218.11366151077351</v>
      </c>
      <c r="R134" s="3">
        <f>(Table1[[#This Row],[Selling Price]]-Table1[[#This Row],[Cost Price]])</f>
        <v>98.944338489226482</v>
      </c>
      <c r="S134" s="12">
        <f>(Table1[[#This Row],[Profit]]/Table1[[#This Row],[Selling Price]])</f>
        <v>0.31207015274563799</v>
      </c>
      <c r="T134">
        <v>3</v>
      </c>
      <c r="U134" s="2">
        <f>Table1[[#This Row],[Selling Price]]*Table1[[#This Row],[Quantity]]</f>
        <v>951.17399999999998</v>
      </c>
      <c r="V134" s="4">
        <v>0.3</v>
      </c>
      <c r="W134">
        <v>372</v>
      </c>
      <c r="X134" t="s">
        <v>36</v>
      </c>
      <c r="Y134" t="s">
        <v>36</v>
      </c>
      <c r="Z134" s="2">
        <v>298.30058049740848</v>
      </c>
    </row>
    <row r="135" spans="1:26" x14ac:dyDescent="0.35">
      <c r="A135" t="s">
        <v>3225</v>
      </c>
      <c r="B135" t="s">
        <v>3226</v>
      </c>
      <c r="C135" t="s">
        <v>45</v>
      </c>
      <c r="D135" t="s">
        <v>28</v>
      </c>
      <c r="E135" t="s">
        <v>69</v>
      </c>
      <c r="F135" t="s">
        <v>2809</v>
      </c>
      <c r="G135" t="s">
        <v>2810</v>
      </c>
      <c r="H135" t="s">
        <v>32</v>
      </c>
      <c r="I135" t="s">
        <v>5340</v>
      </c>
      <c r="J135" s="1">
        <v>42800</v>
      </c>
      <c r="K135" s="1">
        <v>42805</v>
      </c>
      <c r="L135" t="s">
        <v>34</v>
      </c>
      <c r="M135">
        <f>Table1[[#This Row],[Ship Date]]-Table1[[#This Row],[Order Date]]</f>
        <v>5</v>
      </c>
      <c r="N135">
        <v>3</v>
      </c>
      <c r="O135" t="s">
        <v>106</v>
      </c>
      <c r="P135" s="3">
        <v>71.97</v>
      </c>
      <c r="Q135" s="3">
        <v>53.235903282285548</v>
      </c>
      <c r="R135" s="3">
        <f>(Table1[[#This Row],[Selling Price]]-Table1[[#This Row],[Cost Price]])</f>
        <v>18.734096717714451</v>
      </c>
      <c r="S135" s="12">
        <f>(Table1[[#This Row],[Profit]]/Table1[[#This Row],[Selling Price]])</f>
        <v>0.26030424784930456</v>
      </c>
      <c r="T135">
        <v>3</v>
      </c>
      <c r="U135" s="2">
        <f>Table1[[#This Row],[Selling Price]]*Table1[[#This Row],[Quantity]]</f>
        <v>215.91</v>
      </c>
      <c r="V135" s="4">
        <v>0</v>
      </c>
      <c r="W135">
        <v>198</v>
      </c>
      <c r="X135" t="s">
        <v>36</v>
      </c>
      <c r="Y135" t="s">
        <v>52</v>
      </c>
      <c r="Z135" s="2">
        <v>22.96867631507455</v>
      </c>
    </row>
    <row r="136" spans="1:26" x14ac:dyDescent="0.35">
      <c r="A136" t="s">
        <v>3225</v>
      </c>
      <c r="B136" t="s">
        <v>3226</v>
      </c>
      <c r="C136" t="s">
        <v>45</v>
      </c>
      <c r="D136" t="s">
        <v>28</v>
      </c>
      <c r="E136" t="s">
        <v>69</v>
      </c>
      <c r="F136" t="s">
        <v>5060</v>
      </c>
      <c r="G136" t="s">
        <v>5061</v>
      </c>
      <c r="H136" t="s">
        <v>32</v>
      </c>
      <c r="I136" t="s">
        <v>5575</v>
      </c>
      <c r="J136" s="1">
        <v>42002</v>
      </c>
      <c r="K136" s="1">
        <v>42006</v>
      </c>
      <c r="L136" t="s">
        <v>60</v>
      </c>
      <c r="M136">
        <f>Table1[[#This Row],[Ship Date]]-Table1[[#This Row],[Order Date]]</f>
        <v>4</v>
      </c>
      <c r="N136">
        <v>12</v>
      </c>
      <c r="O136" t="s">
        <v>35</v>
      </c>
      <c r="P136" s="3">
        <v>70.56</v>
      </c>
      <c r="Q136" s="3">
        <v>56.746301587012788</v>
      </c>
      <c r="R136" s="3">
        <f>(Table1[[#This Row],[Selling Price]]-Table1[[#This Row],[Cost Price]])</f>
        <v>13.813698412987215</v>
      </c>
      <c r="S136" s="12">
        <f>(Table1[[#This Row],[Profit]]/Table1[[#This Row],[Selling Price]])</f>
        <v>0.19577236979857163</v>
      </c>
      <c r="T136">
        <v>6</v>
      </c>
      <c r="U136" s="2">
        <f>Table1[[#This Row],[Selling Price]]*Table1[[#This Row],[Quantity]]</f>
        <v>423.36</v>
      </c>
      <c r="V136" s="4">
        <v>0</v>
      </c>
      <c r="W136">
        <v>192</v>
      </c>
      <c r="X136" t="s">
        <v>36</v>
      </c>
      <c r="Y136" t="s">
        <v>52</v>
      </c>
      <c r="Z136" s="2">
        <v>17.834923044409251</v>
      </c>
    </row>
    <row r="137" spans="1:26" x14ac:dyDescent="0.35">
      <c r="A137" t="s">
        <v>3225</v>
      </c>
      <c r="B137" t="s">
        <v>3226</v>
      </c>
      <c r="C137" t="s">
        <v>27</v>
      </c>
      <c r="D137" t="s">
        <v>28</v>
      </c>
      <c r="E137" t="s">
        <v>69</v>
      </c>
      <c r="F137" t="s">
        <v>803</v>
      </c>
      <c r="G137" t="s">
        <v>804</v>
      </c>
      <c r="H137" t="s">
        <v>32</v>
      </c>
      <c r="I137" t="s">
        <v>5649</v>
      </c>
      <c r="J137" s="1">
        <v>42336</v>
      </c>
      <c r="K137" s="1">
        <v>42342</v>
      </c>
      <c r="L137" t="s">
        <v>60</v>
      </c>
      <c r="M137">
        <f>Table1[[#This Row],[Ship Date]]-Table1[[#This Row],[Order Date]]</f>
        <v>6</v>
      </c>
      <c r="N137">
        <v>11</v>
      </c>
      <c r="O137" t="s">
        <v>35</v>
      </c>
      <c r="P137" s="3">
        <v>322.58999999999997</v>
      </c>
      <c r="Q137" s="3">
        <v>217.97789297098899</v>
      </c>
      <c r="R137" s="3">
        <f>(Table1[[#This Row],[Selling Price]]-Table1[[#This Row],[Cost Price]])</f>
        <v>104.61210702901099</v>
      </c>
      <c r="S137" s="12">
        <f>(Table1[[#This Row],[Profit]]/Table1[[#This Row],[Selling Price]])</f>
        <v>0.32428812743423846</v>
      </c>
      <c r="T137">
        <v>3</v>
      </c>
      <c r="U137" s="2">
        <f>Table1[[#This Row],[Selling Price]]*Table1[[#This Row],[Quantity]]</f>
        <v>967.77</v>
      </c>
      <c r="V137" s="4">
        <v>0</v>
      </c>
      <c r="W137">
        <v>411</v>
      </c>
      <c r="X137" t="s">
        <v>68</v>
      </c>
      <c r="Y137" t="s">
        <v>68</v>
      </c>
      <c r="Z137" s="2">
        <v>115.28288730893981</v>
      </c>
    </row>
    <row r="138" spans="1:26" x14ac:dyDescent="0.35">
      <c r="A138" t="s">
        <v>3225</v>
      </c>
      <c r="B138" t="s">
        <v>3226</v>
      </c>
      <c r="C138" t="s">
        <v>55</v>
      </c>
      <c r="D138" t="s">
        <v>28</v>
      </c>
      <c r="E138" t="s">
        <v>56</v>
      </c>
      <c r="F138" t="s">
        <v>57</v>
      </c>
      <c r="G138" t="s">
        <v>58</v>
      </c>
      <c r="H138" t="s">
        <v>32</v>
      </c>
      <c r="I138" t="s">
        <v>5684</v>
      </c>
      <c r="J138" s="1">
        <v>42324</v>
      </c>
      <c r="K138" s="1">
        <v>42328</v>
      </c>
      <c r="L138" t="s">
        <v>60</v>
      </c>
      <c r="M138">
        <f>Table1[[#This Row],[Ship Date]]-Table1[[#This Row],[Order Date]]</f>
        <v>4</v>
      </c>
      <c r="N138">
        <v>11</v>
      </c>
      <c r="O138" t="s">
        <v>35</v>
      </c>
      <c r="P138" s="3">
        <v>696.42</v>
      </c>
      <c r="Q138" s="3">
        <v>475.76585602794103</v>
      </c>
      <c r="R138" s="3">
        <f>(Table1[[#This Row],[Selling Price]]-Table1[[#This Row],[Cost Price]])</f>
        <v>220.65414397205893</v>
      </c>
      <c r="S138" s="12">
        <f>(Table1[[#This Row],[Profit]]/Table1[[#This Row],[Selling Price]])</f>
        <v>0.31684061912647388</v>
      </c>
      <c r="T138">
        <v>2</v>
      </c>
      <c r="U138" s="2">
        <f>Table1[[#This Row],[Selling Price]]*Table1[[#This Row],[Quantity]]</f>
        <v>1392.84</v>
      </c>
      <c r="V138" s="4">
        <v>0</v>
      </c>
      <c r="W138">
        <v>468</v>
      </c>
      <c r="X138" t="s">
        <v>36</v>
      </c>
      <c r="Y138" t="s">
        <v>36</v>
      </c>
      <c r="Z138" s="2">
        <v>325.45462665356939</v>
      </c>
    </row>
    <row r="139" spans="1:26" x14ac:dyDescent="0.35">
      <c r="A139" t="s">
        <v>3225</v>
      </c>
      <c r="B139" t="s">
        <v>3226</v>
      </c>
      <c r="C139" t="s">
        <v>55</v>
      </c>
      <c r="D139" t="s">
        <v>28</v>
      </c>
      <c r="E139" t="s">
        <v>69</v>
      </c>
      <c r="F139" t="s">
        <v>5709</v>
      </c>
      <c r="G139" t="s">
        <v>5710</v>
      </c>
      <c r="H139" t="s">
        <v>32</v>
      </c>
      <c r="I139" t="s">
        <v>5747</v>
      </c>
      <c r="J139" s="1">
        <v>42334</v>
      </c>
      <c r="K139" s="1">
        <v>42338</v>
      </c>
      <c r="L139" t="s">
        <v>60</v>
      </c>
      <c r="M139">
        <f>Table1[[#This Row],[Ship Date]]-Table1[[#This Row],[Order Date]]</f>
        <v>4</v>
      </c>
      <c r="N139">
        <v>11</v>
      </c>
      <c r="O139" t="s">
        <v>35</v>
      </c>
      <c r="P139" s="3">
        <v>692.47199999999998</v>
      </c>
      <c r="Q139" s="3">
        <v>450.70803002826602</v>
      </c>
      <c r="R139" s="3">
        <f>(Table1[[#This Row],[Selling Price]]-Table1[[#This Row],[Cost Price]])</f>
        <v>241.76396997173396</v>
      </c>
      <c r="S139" s="12">
        <f>(Table1[[#This Row],[Profit]]/Table1[[#This Row],[Selling Price]])</f>
        <v>0.34913176268749346</v>
      </c>
      <c r="T139">
        <v>11</v>
      </c>
      <c r="U139" s="2">
        <f>Table1[[#This Row],[Selling Price]]*Table1[[#This Row],[Quantity]]</f>
        <v>7617.192</v>
      </c>
      <c r="V139" s="4">
        <v>0.2</v>
      </c>
      <c r="W139">
        <v>237</v>
      </c>
      <c r="X139" t="s">
        <v>36</v>
      </c>
      <c r="Y139" t="s">
        <v>36</v>
      </c>
      <c r="Z139" s="2">
        <v>422.88096784792759</v>
      </c>
    </row>
    <row r="140" spans="1:26" x14ac:dyDescent="0.35">
      <c r="A140" t="s">
        <v>3225</v>
      </c>
      <c r="B140" t="s">
        <v>3226</v>
      </c>
      <c r="C140" t="s">
        <v>45</v>
      </c>
      <c r="D140" t="s">
        <v>28</v>
      </c>
      <c r="E140" t="s">
        <v>56</v>
      </c>
      <c r="F140" t="s">
        <v>3731</v>
      </c>
      <c r="G140" t="s">
        <v>3732</v>
      </c>
      <c r="H140" t="s">
        <v>32</v>
      </c>
      <c r="I140" t="s">
        <v>5939</v>
      </c>
      <c r="J140" s="1">
        <v>41833</v>
      </c>
      <c r="K140" s="1">
        <v>41837</v>
      </c>
      <c r="L140" t="s">
        <v>60</v>
      </c>
      <c r="M140">
        <f>Table1[[#This Row],[Ship Date]]-Table1[[#This Row],[Order Date]]</f>
        <v>4</v>
      </c>
      <c r="N140">
        <v>7</v>
      </c>
      <c r="O140" t="s">
        <v>51</v>
      </c>
      <c r="P140" s="3">
        <v>351.21600000000001</v>
      </c>
      <c r="Q140" s="3">
        <v>243.39244919311929</v>
      </c>
      <c r="R140" s="3">
        <f>(Table1[[#This Row],[Selling Price]]-Table1[[#This Row],[Cost Price]])</f>
        <v>107.82355080688072</v>
      </c>
      <c r="S140" s="12">
        <f>(Table1[[#This Row],[Profit]]/Table1[[#This Row],[Selling Price]])</f>
        <v>0.30700067994305702</v>
      </c>
      <c r="T140">
        <v>3</v>
      </c>
      <c r="U140" s="2">
        <f>Table1[[#This Row],[Selling Price]]*Table1[[#This Row],[Quantity]]</f>
        <v>1053.6480000000001</v>
      </c>
      <c r="V140" s="4">
        <v>0.2</v>
      </c>
      <c r="W140">
        <v>361</v>
      </c>
      <c r="X140" t="s">
        <v>36</v>
      </c>
      <c r="Y140" t="s">
        <v>36</v>
      </c>
      <c r="Z140" s="2">
        <v>347.9385453306374</v>
      </c>
    </row>
    <row r="141" spans="1:26" x14ac:dyDescent="0.35">
      <c r="A141" t="s">
        <v>3225</v>
      </c>
      <c r="B141" t="s">
        <v>3226</v>
      </c>
      <c r="C141" t="s">
        <v>55</v>
      </c>
      <c r="D141" t="s">
        <v>28</v>
      </c>
      <c r="E141" t="s">
        <v>69</v>
      </c>
      <c r="F141" t="s">
        <v>2612</v>
      </c>
      <c r="G141" t="s">
        <v>2613</v>
      </c>
      <c r="H141" t="s">
        <v>32</v>
      </c>
      <c r="I141" t="s">
        <v>6381</v>
      </c>
      <c r="J141" s="1">
        <v>41902</v>
      </c>
      <c r="K141" s="1">
        <v>41906</v>
      </c>
      <c r="L141" t="s">
        <v>60</v>
      </c>
      <c r="M141">
        <f>Table1[[#This Row],[Ship Date]]-Table1[[#This Row],[Order Date]]</f>
        <v>4</v>
      </c>
      <c r="N141">
        <v>9</v>
      </c>
      <c r="O141" t="s">
        <v>61</v>
      </c>
      <c r="P141" s="3">
        <v>164.22</v>
      </c>
      <c r="Q141" s="3">
        <v>133.0759436346876</v>
      </c>
      <c r="R141" s="3">
        <f>(Table1[[#This Row],[Selling Price]]-Table1[[#This Row],[Cost Price]])</f>
        <v>31.144056365312395</v>
      </c>
      <c r="S141" s="12">
        <f>(Table1[[#This Row],[Profit]]/Table1[[#This Row],[Selling Price]])</f>
        <v>0.18964837635679208</v>
      </c>
      <c r="T141">
        <v>3</v>
      </c>
      <c r="U141" s="2">
        <f>Table1[[#This Row],[Selling Price]]*Table1[[#This Row],[Quantity]]</f>
        <v>492.65999999999997</v>
      </c>
      <c r="V141" s="4">
        <v>0</v>
      </c>
      <c r="W141">
        <v>249</v>
      </c>
      <c r="X141" t="s">
        <v>36</v>
      </c>
      <c r="Y141" t="s">
        <v>52</v>
      </c>
      <c r="Z141" s="2">
        <v>25.86911473810677</v>
      </c>
    </row>
    <row r="142" spans="1:26" x14ac:dyDescent="0.35">
      <c r="A142" t="s">
        <v>3225</v>
      </c>
      <c r="B142" t="s">
        <v>3226</v>
      </c>
      <c r="C142" t="s">
        <v>39</v>
      </c>
      <c r="D142" t="s">
        <v>28</v>
      </c>
      <c r="E142" t="s">
        <v>69</v>
      </c>
      <c r="F142" t="s">
        <v>404</v>
      </c>
      <c r="G142" t="s">
        <v>405</v>
      </c>
      <c r="H142" t="s">
        <v>32</v>
      </c>
      <c r="I142" t="s">
        <v>6432</v>
      </c>
      <c r="J142" s="1">
        <v>42421</v>
      </c>
      <c r="K142" s="1">
        <v>42426</v>
      </c>
      <c r="L142" t="s">
        <v>60</v>
      </c>
      <c r="M142">
        <f>Table1[[#This Row],[Ship Date]]-Table1[[#This Row],[Order Date]]</f>
        <v>5</v>
      </c>
      <c r="N142">
        <v>2</v>
      </c>
      <c r="O142" t="s">
        <v>106</v>
      </c>
      <c r="P142" s="3">
        <v>68.95</v>
      </c>
      <c r="Q142" s="3">
        <v>46.309523620350618</v>
      </c>
      <c r="R142" s="3">
        <f>(Table1[[#This Row],[Selling Price]]-Table1[[#This Row],[Cost Price]])</f>
        <v>22.640476379649385</v>
      </c>
      <c r="S142" s="12">
        <f>(Table1[[#This Row],[Profit]]/Table1[[#This Row],[Selling Price]])</f>
        <v>0.32836078868236962</v>
      </c>
      <c r="T142">
        <v>5</v>
      </c>
      <c r="U142" s="2">
        <f>Table1[[#This Row],[Selling Price]]*Table1[[#This Row],[Quantity]]</f>
        <v>344.75</v>
      </c>
      <c r="V142" s="4">
        <v>0</v>
      </c>
      <c r="W142">
        <v>298</v>
      </c>
      <c r="X142" t="s">
        <v>36</v>
      </c>
      <c r="Y142" t="s">
        <v>68</v>
      </c>
      <c r="Z142" s="2">
        <v>37.49655792869526</v>
      </c>
    </row>
    <row r="143" spans="1:26" x14ac:dyDescent="0.35">
      <c r="A143" t="s">
        <v>3225</v>
      </c>
      <c r="B143" t="s">
        <v>3226</v>
      </c>
      <c r="C143" t="s">
        <v>55</v>
      </c>
      <c r="D143" t="s">
        <v>28</v>
      </c>
      <c r="E143" t="s">
        <v>40</v>
      </c>
      <c r="F143" t="s">
        <v>2430</v>
      </c>
      <c r="G143" t="s">
        <v>2431</v>
      </c>
      <c r="H143" t="s">
        <v>32</v>
      </c>
      <c r="I143" t="s">
        <v>6440</v>
      </c>
      <c r="J143" s="1">
        <v>42492</v>
      </c>
      <c r="K143" s="1">
        <v>42498</v>
      </c>
      <c r="L143" t="s">
        <v>60</v>
      </c>
      <c r="M143">
        <f>Table1[[#This Row],[Ship Date]]-Table1[[#This Row],[Order Date]]</f>
        <v>6</v>
      </c>
      <c r="N143">
        <v>5</v>
      </c>
      <c r="O143" t="s">
        <v>51</v>
      </c>
      <c r="P143" s="3">
        <v>187.05600000000001</v>
      </c>
      <c r="Q143" s="3">
        <v>128.0397061349704</v>
      </c>
      <c r="R143" s="3">
        <f>(Table1[[#This Row],[Selling Price]]-Table1[[#This Row],[Cost Price]])</f>
        <v>59.01629386502961</v>
      </c>
      <c r="S143" s="12">
        <f>(Table1[[#This Row],[Profit]]/Table1[[#This Row],[Selling Price]])</f>
        <v>0.3155006728735224</v>
      </c>
      <c r="T143">
        <v>9</v>
      </c>
      <c r="U143" s="2">
        <f>Table1[[#This Row],[Selling Price]]*Table1[[#This Row],[Quantity]]</f>
        <v>1683.5040000000001</v>
      </c>
      <c r="V143" s="4">
        <v>0.2</v>
      </c>
      <c r="W143">
        <v>288</v>
      </c>
      <c r="X143" t="s">
        <v>68</v>
      </c>
      <c r="Y143" t="s">
        <v>68</v>
      </c>
      <c r="Z143" s="2">
        <v>76.979418692827991</v>
      </c>
    </row>
    <row r="144" spans="1:26" x14ac:dyDescent="0.35">
      <c r="A144" t="s">
        <v>3225</v>
      </c>
      <c r="B144" t="s">
        <v>3226</v>
      </c>
      <c r="C144" t="s">
        <v>45</v>
      </c>
      <c r="D144" t="s">
        <v>28</v>
      </c>
      <c r="E144" t="s">
        <v>29</v>
      </c>
      <c r="F144" t="s">
        <v>30</v>
      </c>
      <c r="G144" t="s">
        <v>31</v>
      </c>
      <c r="H144" t="s">
        <v>32</v>
      </c>
      <c r="I144" t="s">
        <v>6492</v>
      </c>
      <c r="J144" s="1">
        <v>42469</v>
      </c>
      <c r="K144" s="1">
        <v>42474</v>
      </c>
      <c r="L144" t="s">
        <v>60</v>
      </c>
      <c r="M144">
        <f>Table1[[#This Row],[Ship Date]]-Table1[[#This Row],[Order Date]]</f>
        <v>5</v>
      </c>
      <c r="N144">
        <v>4</v>
      </c>
      <c r="O144" t="s">
        <v>106</v>
      </c>
      <c r="P144" s="3">
        <v>556.66499999999996</v>
      </c>
      <c r="Q144" s="3">
        <v>410.02405580289962</v>
      </c>
      <c r="R144" s="3">
        <f>(Table1[[#This Row],[Selling Price]]-Table1[[#This Row],[Cost Price]])</f>
        <v>146.64094419710034</v>
      </c>
      <c r="S144" s="12">
        <f>(Table1[[#This Row],[Profit]]/Table1[[#This Row],[Selling Price]])</f>
        <v>0.26342763456854723</v>
      </c>
      <c r="T144">
        <v>5</v>
      </c>
      <c r="U144" s="2">
        <f>Table1[[#This Row],[Selling Price]]*Table1[[#This Row],[Quantity]]</f>
        <v>2783.3249999999998</v>
      </c>
      <c r="V144" s="4">
        <v>0.15</v>
      </c>
      <c r="W144">
        <v>438</v>
      </c>
      <c r="X144" t="s">
        <v>36</v>
      </c>
      <c r="Y144" t="s">
        <v>36</v>
      </c>
      <c r="Z144" s="2">
        <v>178.02160886322201</v>
      </c>
    </row>
    <row r="145" spans="1:26" x14ac:dyDescent="0.35">
      <c r="A145" t="s">
        <v>3225</v>
      </c>
      <c r="B145" t="s">
        <v>3226</v>
      </c>
      <c r="C145" t="s">
        <v>45</v>
      </c>
      <c r="D145" t="s">
        <v>28</v>
      </c>
      <c r="E145" t="s">
        <v>69</v>
      </c>
      <c r="F145" t="s">
        <v>3598</v>
      </c>
      <c r="G145" t="s">
        <v>3599</v>
      </c>
      <c r="H145" t="s">
        <v>32</v>
      </c>
      <c r="I145" t="s">
        <v>6818</v>
      </c>
      <c r="J145" s="1">
        <v>42701</v>
      </c>
      <c r="K145" s="1">
        <v>42706</v>
      </c>
      <c r="L145" t="s">
        <v>60</v>
      </c>
      <c r="M145">
        <f>Table1[[#This Row],[Ship Date]]-Table1[[#This Row],[Order Date]]</f>
        <v>5</v>
      </c>
      <c r="N145">
        <v>11</v>
      </c>
      <c r="O145" t="s">
        <v>35</v>
      </c>
      <c r="P145" s="3">
        <v>31.56</v>
      </c>
      <c r="Q145" s="3">
        <v>21.698828658226109</v>
      </c>
      <c r="R145" s="3">
        <f>(Table1[[#This Row],[Selling Price]]-Table1[[#This Row],[Cost Price]])</f>
        <v>9.8611713417738898</v>
      </c>
      <c r="S145" s="12">
        <f>(Table1[[#This Row],[Profit]]/Table1[[#This Row],[Selling Price]])</f>
        <v>0.31245790056317774</v>
      </c>
      <c r="T145">
        <v>3</v>
      </c>
      <c r="U145" s="2">
        <f>Table1[[#This Row],[Selling Price]]*Table1[[#This Row],[Quantity]]</f>
        <v>94.679999999999993</v>
      </c>
      <c r="V145" s="4">
        <v>0</v>
      </c>
      <c r="W145">
        <v>299</v>
      </c>
      <c r="X145" t="s">
        <v>36</v>
      </c>
      <c r="Y145" t="s">
        <v>52</v>
      </c>
      <c r="Z145" s="2">
        <v>26.177683564440919</v>
      </c>
    </row>
    <row r="146" spans="1:26" x14ac:dyDescent="0.35">
      <c r="A146" t="s">
        <v>3225</v>
      </c>
      <c r="B146" t="s">
        <v>3226</v>
      </c>
      <c r="C146" t="s">
        <v>39</v>
      </c>
      <c r="D146" t="s">
        <v>28</v>
      </c>
      <c r="E146" t="s">
        <v>40</v>
      </c>
      <c r="F146" t="s">
        <v>2762</v>
      </c>
      <c r="G146" t="s">
        <v>2763</v>
      </c>
      <c r="H146" t="s">
        <v>32</v>
      </c>
      <c r="I146" t="s">
        <v>6825</v>
      </c>
      <c r="J146" s="1">
        <v>42264</v>
      </c>
      <c r="K146" s="1">
        <v>42270</v>
      </c>
      <c r="L146" t="s">
        <v>60</v>
      </c>
      <c r="M146">
        <f>Table1[[#This Row],[Ship Date]]-Table1[[#This Row],[Order Date]]</f>
        <v>6</v>
      </c>
      <c r="N146">
        <v>9</v>
      </c>
      <c r="O146" t="s">
        <v>61</v>
      </c>
      <c r="P146" s="3">
        <v>199.76400000000001</v>
      </c>
      <c r="Q146" s="3">
        <v>156.01602033848289</v>
      </c>
      <c r="R146" s="3">
        <f>(Table1[[#This Row],[Selling Price]]-Table1[[#This Row],[Cost Price]])</f>
        <v>43.747979661517121</v>
      </c>
      <c r="S146" s="12">
        <f>(Table1[[#This Row],[Profit]]/Table1[[#This Row],[Selling Price]])</f>
        <v>0.21899831632084418</v>
      </c>
      <c r="T146">
        <v>2</v>
      </c>
      <c r="U146" s="2">
        <f>Table1[[#This Row],[Selling Price]]*Table1[[#This Row],[Quantity]]</f>
        <v>399.52800000000002</v>
      </c>
      <c r="V146" s="4">
        <v>0.1</v>
      </c>
      <c r="W146">
        <v>279</v>
      </c>
      <c r="X146" t="s">
        <v>68</v>
      </c>
      <c r="Y146" t="s">
        <v>36</v>
      </c>
      <c r="Z146" s="2">
        <v>152.22591316292281</v>
      </c>
    </row>
    <row r="147" spans="1:26" x14ac:dyDescent="0.35">
      <c r="A147" t="s">
        <v>3225</v>
      </c>
      <c r="B147" t="s">
        <v>3226</v>
      </c>
      <c r="C147" t="s">
        <v>39</v>
      </c>
      <c r="D147" t="s">
        <v>28</v>
      </c>
      <c r="E147" t="s">
        <v>69</v>
      </c>
      <c r="F147" t="s">
        <v>4367</v>
      </c>
      <c r="G147" t="s">
        <v>4368</v>
      </c>
      <c r="H147" t="s">
        <v>32</v>
      </c>
      <c r="I147" t="s">
        <v>6955</v>
      </c>
      <c r="J147" s="1">
        <v>42845</v>
      </c>
      <c r="K147" s="1">
        <v>42848</v>
      </c>
      <c r="L147" t="s">
        <v>199</v>
      </c>
      <c r="M147">
        <f>Table1[[#This Row],[Ship Date]]-Table1[[#This Row],[Order Date]]</f>
        <v>3</v>
      </c>
      <c r="N147">
        <v>4</v>
      </c>
      <c r="O147" t="s">
        <v>106</v>
      </c>
      <c r="P147" s="3">
        <v>42.408000000000001</v>
      </c>
      <c r="Q147" s="3">
        <v>31.770177350824181</v>
      </c>
      <c r="R147" s="3">
        <f>(Table1[[#This Row],[Selling Price]]-Table1[[#This Row],[Cost Price]])</f>
        <v>10.637822649175821</v>
      </c>
      <c r="S147" s="12">
        <f>(Table1[[#This Row],[Profit]]/Table1[[#This Row],[Selling Price]])</f>
        <v>0.25084471442123701</v>
      </c>
      <c r="T147">
        <v>3</v>
      </c>
      <c r="U147" s="2">
        <f>Table1[[#This Row],[Selling Price]]*Table1[[#This Row],[Quantity]]</f>
        <v>127.224</v>
      </c>
      <c r="V147" s="4">
        <v>0.2</v>
      </c>
      <c r="W147">
        <v>302</v>
      </c>
      <c r="X147" t="s">
        <v>36</v>
      </c>
      <c r="Y147" t="s">
        <v>52</v>
      </c>
      <c r="Z147" s="2">
        <v>10.403814300534201</v>
      </c>
    </row>
    <row r="148" spans="1:26" x14ac:dyDescent="0.35">
      <c r="A148" t="s">
        <v>3225</v>
      </c>
      <c r="B148" t="s">
        <v>3226</v>
      </c>
      <c r="C148" t="s">
        <v>27</v>
      </c>
      <c r="D148" t="s">
        <v>28</v>
      </c>
      <c r="E148" t="s">
        <v>69</v>
      </c>
      <c r="F148" t="s">
        <v>998</v>
      </c>
      <c r="G148" t="s">
        <v>999</v>
      </c>
      <c r="H148" t="s">
        <v>32</v>
      </c>
      <c r="I148" t="s">
        <v>7084</v>
      </c>
      <c r="J148" s="1">
        <v>42646</v>
      </c>
      <c r="K148" s="1">
        <v>42650</v>
      </c>
      <c r="L148" t="s">
        <v>60</v>
      </c>
      <c r="M148">
        <f>Table1[[#This Row],[Ship Date]]-Table1[[#This Row],[Order Date]]</f>
        <v>4</v>
      </c>
      <c r="N148">
        <v>10</v>
      </c>
      <c r="O148" t="s">
        <v>61</v>
      </c>
      <c r="P148" s="3">
        <v>38.08</v>
      </c>
      <c r="Q148" s="3">
        <v>30.669518474129241</v>
      </c>
      <c r="R148" s="3">
        <f>(Table1[[#This Row],[Selling Price]]-Table1[[#This Row],[Cost Price]])</f>
        <v>7.4104815258707575</v>
      </c>
      <c r="S148" s="12">
        <f>(Table1[[#This Row],[Profit]]/Table1[[#This Row],[Selling Price]])</f>
        <v>0.19460298124660602</v>
      </c>
      <c r="T148">
        <v>5</v>
      </c>
      <c r="U148" s="2">
        <f>Table1[[#This Row],[Selling Price]]*Table1[[#This Row],[Quantity]]</f>
        <v>190.39999999999998</v>
      </c>
      <c r="V148" s="4">
        <v>0.6</v>
      </c>
      <c r="W148">
        <v>126</v>
      </c>
      <c r="X148" t="s">
        <v>36</v>
      </c>
      <c r="Y148" t="s">
        <v>52</v>
      </c>
      <c r="Z148" s="2">
        <v>28.060593635915829</v>
      </c>
    </row>
    <row r="149" spans="1:26" x14ac:dyDescent="0.35">
      <c r="A149" t="s">
        <v>3225</v>
      </c>
      <c r="B149" t="s">
        <v>3226</v>
      </c>
      <c r="C149" t="s">
        <v>27</v>
      </c>
      <c r="D149" t="s">
        <v>28</v>
      </c>
      <c r="E149" t="s">
        <v>56</v>
      </c>
      <c r="F149" t="s">
        <v>3731</v>
      </c>
      <c r="G149" t="s">
        <v>3732</v>
      </c>
      <c r="H149" t="s">
        <v>32</v>
      </c>
      <c r="I149" t="s">
        <v>7212</v>
      </c>
      <c r="J149" s="1">
        <v>42023</v>
      </c>
      <c r="K149" s="1">
        <v>42027</v>
      </c>
      <c r="L149" t="s">
        <v>60</v>
      </c>
      <c r="M149">
        <f>Table1[[#This Row],[Ship Date]]-Table1[[#This Row],[Order Date]]</f>
        <v>4</v>
      </c>
      <c r="N149">
        <v>1</v>
      </c>
      <c r="O149" t="s">
        <v>35</v>
      </c>
      <c r="P149" s="3">
        <v>102.438</v>
      </c>
      <c r="Q149" s="3">
        <v>71.996254295311786</v>
      </c>
      <c r="R149" s="3">
        <f>(Table1[[#This Row],[Selling Price]]-Table1[[#This Row],[Cost Price]])</f>
        <v>30.441745704688216</v>
      </c>
      <c r="S149" s="12">
        <f>(Table1[[#This Row],[Profit]]/Table1[[#This Row],[Selling Price]])</f>
        <v>0.29717239407923052</v>
      </c>
      <c r="T149">
        <v>1</v>
      </c>
      <c r="U149" s="2">
        <f>Table1[[#This Row],[Selling Price]]*Table1[[#This Row],[Quantity]]</f>
        <v>102.438</v>
      </c>
      <c r="V149" s="4">
        <v>0.3</v>
      </c>
      <c r="W149">
        <v>304</v>
      </c>
      <c r="X149" t="s">
        <v>36</v>
      </c>
      <c r="Y149" t="s">
        <v>36</v>
      </c>
      <c r="Z149" s="2">
        <v>347.9385453306374</v>
      </c>
    </row>
    <row r="150" spans="1:26" x14ac:dyDescent="0.35">
      <c r="A150" t="s">
        <v>3225</v>
      </c>
      <c r="B150" t="s">
        <v>3226</v>
      </c>
      <c r="C150" t="s">
        <v>45</v>
      </c>
      <c r="D150" t="s">
        <v>28</v>
      </c>
      <c r="E150" t="s">
        <v>40</v>
      </c>
      <c r="F150" t="s">
        <v>3656</v>
      </c>
      <c r="G150" t="s">
        <v>3657</v>
      </c>
      <c r="H150" t="s">
        <v>32</v>
      </c>
      <c r="I150" t="s">
        <v>7278</v>
      </c>
      <c r="J150" s="1">
        <v>41785</v>
      </c>
      <c r="K150" s="1">
        <v>41790</v>
      </c>
      <c r="L150" t="s">
        <v>60</v>
      </c>
      <c r="M150">
        <f>Table1[[#This Row],[Ship Date]]-Table1[[#This Row],[Order Date]]</f>
        <v>5</v>
      </c>
      <c r="N150">
        <v>5</v>
      </c>
      <c r="O150" t="s">
        <v>51</v>
      </c>
      <c r="P150" s="3">
        <v>359.77199999999999</v>
      </c>
      <c r="Q150" s="3">
        <v>254.67241998336399</v>
      </c>
      <c r="R150" s="3">
        <f>(Table1[[#This Row],[Selling Price]]-Table1[[#This Row],[Cost Price]])</f>
        <v>105.099580016636</v>
      </c>
      <c r="S150" s="12">
        <f>(Table1[[#This Row],[Profit]]/Table1[[#This Row],[Selling Price]])</f>
        <v>0.29212829240918137</v>
      </c>
      <c r="T150">
        <v>2</v>
      </c>
      <c r="U150" s="2">
        <f>Table1[[#This Row],[Selling Price]]*Table1[[#This Row],[Quantity]]</f>
        <v>719.54399999999998</v>
      </c>
      <c r="V150" s="4">
        <v>0.3</v>
      </c>
      <c r="W150">
        <v>117</v>
      </c>
      <c r="X150" t="s">
        <v>36</v>
      </c>
      <c r="Y150" t="s">
        <v>36</v>
      </c>
      <c r="Z150" s="2">
        <v>331.38038252480447</v>
      </c>
    </row>
    <row r="151" spans="1:26" x14ac:dyDescent="0.35">
      <c r="A151" t="s">
        <v>3225</v>
      </c>
      <c r="B151" t="s">
        <v>3226</v>
      </c>
      <c r="C151" t="s">
        <v>39</v>
      </c>
      <c r="D151" t="s">
        <v>28</v>
      </c>
      <c r="E151" t="s">
        <v>69</v>
      </c>
      <c r="F151" t="s">
        <v>4364</v>
      </c>
      <c r="G151" t="s">
        <v>4365</v>
      </c>
      <c r="H151" t="s">
        <v>32</v>
      </c>
      <c r="I151" t="s">
        <v>7506</v>
      </c>
      <c r="J151" s="1">
        <v>41967</v>
      </c>
      <c r="K151" s="1">
        <v>41972</v>
      </c>
      <c r="L151" t="s">
        <v>60</v>
      </c>
      <c r="M151">
        <f>Table1[[#This Row],[Ship Date]]-Table1[[#This Row],[Order Date]]</f>
        <v>5</v>
      </c>
      <c r="N151">
        <v>11</v>
      </c>
      <c r="O151" t="s">
        <v>35</v>
      </c>
      <c r="P151" s="3">
        <v>111.15</v>
      </c>
      <c r="Q151" s="3">
        <v>77.31853140097823</v>
      </c>
      <c r="R151" s="3">
        <f>(Table1[[#This Row],[Selling Price]]-Table1[[#This Row],[Cost Price]])</f>
        <v>33.831468599021775</v>
      </c>
      <c r="S151" s="12">
        <f>(Table1[[#This Row],[Profit]]/Table1[[#This Row],[Selling Price]])</f>
        <v>0.30437668555125302</v>
      </c>
      <c r="T151">
        <v>5</v>
      </c>
      <c r="U151" s="2">
        <f>Table1[[#This Row],[Selling Price]]*Table1[[#This Row],[Quantity]]</f>
        <v>555.75</v>
      </c>
      <c r="V151" s="4">
        <v>0</v>
      </c>
      <c r="W151">
        <v>131</v>
      </c>
      <c r="X151" t="s">
        <v>36</v>
      </c>
      <c r="Y151" t="s">
        <v>68</v>
      </c>
      <c r="Z151" s="2">
        <v>49.291819047383512</v>
      </c>
    </row>
    <row r="152" spans="1:26" x14ac:dyDescent="0.35">
      <c r="A152" t="s">
        <v>3225</v>
      </c>
      <c r="B152" t="s">
        <v>3226</v>
      </c>
      <c r="C152" t="s">
        <v>64</v>
      </c>
      <c r="D152" t="s">
        <v>28</v>
      </c>
      <c r="E152" t="s">
        <v>56</v>
      </c>
      <c r="F152" t="s">
        <v>3584</v>
      </c>
      <c r="G152" t="s">
        <v>3585</v>
      </c>
      <c r="H152" t="s">
        <v>32</v>
      </c>
      <c r="I152" t="s">
        <v>7523</v>
      </c>
      <c r="J152" s="1">
        <v>41842</v>
      </c>
      <c r="K152" s="1">
        <v>41844</v>
      </c>
      <c r="L152" t="s">
        <v>34</v>
      </c>
      <c r="M152">
        <f>Table1[[#This Row],[Ship Date]]-Table1[[#This Row],[Order Date]]</f>
        <v>2</v>
      </c>
      <c r="N152">
        <v>7</v>
      </c>
      <c r="O152" t="s">
        <v>51</v>
      </c>
      <c r="P152" s="3">
        <v>170.352</v>
      </c>
      <c r="Q152" s="3">
        <v>111.3979509645729</v>
      </c>
      <c r="R152" s="3">
        <f>(Table1[[#This Row],[Selling Price]]-Table1[[#This Row],[Cost Price]])</f>
        <v>58.954049035427104</v>
      </c>
      <c r="S152" s="12">
        <f>(Table1[[#This Row],[Profit]]/Table1[[#This Row],[Selling Price]])</f>
        <v>0.34607195122703049</v>
      </c>
      <c r="T152">
        <v>3</v>
      </c>
      <c r="U152" s="2">
        <f>Table1[[#This Row],[Selling Price]]*Table1[[#This Row],[Quantity]]</f>
        <v>511.05600000000004</v>
      </c>
      <c r="V152" s="4">
        <v>0.2</v>
      </c>
      <c r="W152">
        <v>264</v>
      </c>
      <c r="X152" t="s">
        <v>36</v>
      </c>
      <c r="Y152" t="s">
        <v>68</v>
      </c>
      <c r="Z152" s="2">
        <v>101.2968575425714</v>
      </c>
    </row>
    <row r="153" spans="1:26" x14ac:dyDescent="0.35">
      <c r="A153" t="s">
        <v>3225</v>
      </c>
      <c r="B153" t="s">
        <v>3226</v>
      </c>
      <c r="C153" t="s">
        <v>45</v>
      </c>
      <c r="D153" t="s">
        <v>28</v>
      </c>
      <c r="E153" t="s">
        <v>40</v>
      </c>
      <c r="F153" t="s">
        <v>308</v>
      </c>
      <c r="G153" t="s">
        <v>309</v>
      </c>
      <c r="H153" t="s">
        <v>32</v>
      </c>
      <c r="I153" t="s">
        <v>7668</v>
      </c>
      <c r="J153" s="1">
        <v>42546</v>
      </c>
      <c r="K153" s="1">
        <v>42548</v>
      </c>
      <c r="L153" t="s">
        <v>34</v>
      </c>
      <c r="M153">
        <f>Table1[[#This Row],[Ship Date]]-Table1[[#This Row],[Order Date]]</f>
        <v>2</v>
      </c>
      <c r="N153">
        <v>6</v>
      </c>
      <c r="O153" t="s">
        <v>51</v>
      </c>
      <c r="P153" s="3">
        <v>85.245999999999995</v>
      </c>
      <c r="Q153" s="3">
        <v>61.583756695272058</v>
      </c>
      <c r="R153" s="3">
        <f>(Table1[[#This Row],[Selling Price]]-Table1[[#This Row],[Cost Price]])</f>
        <v>23.662243304727937</v>
      </c>
      <c r="S153" s="12">
        <f>(Table1[[#This Row],[Profit]]/Table1[[#This Row],[Selling Price]])</f>
        <v>0.27757599541008304</v>
      </c>
      <c r="T153">
        <v>2</v>
      </c>
      <c r="U153" s="2">
        <f>Table1[[#This Row],[Selling Price]]*Table1[[#This Row],[Quantity]]</f>
        <v>170.49199999999999</v>
      </c>
      <c r="V153" s="4">
        <v>0.3</v>
      </c>
      <c r="W153">
        <v>365</v>
      </c>
      <c r="X153" t="s">
        <v>36</v>
      </c>
      <c r="Y153" t="s">
        <v>68</v>
      </c>
      <c r="Z153" s="2">
        <v>98.517716256519066</v>
      </c>
    </row>
    <row r="154" spans="1:26" x14ac:dyDescent="0.35">
      <c r="A154" t="s">
        <v>3225</v>
      </c>
      <c r="B154" t="s">
        <v>3226</v>
      </c>
      <c r="C154" t="s">
        <v>39</v>
      </c>
      <c r="D154" t="s">
        <v>28</v>
      </c>
      <c r="E154" t="s">
        <v>40</v>
      </c>
      <c r="F154" t="s">
        <v>1680</v>
      </c>
      <c r="G154" t="s">
        <v>1681</v>
      </c>
      <c r="H154" t="s">
        <v>32</v>
      </c>
      <c r="I154" t="s">
        <v>7713</v>
      </c>
      <c r="J154" s="1">
        <v>42538</v>
      </c>
      <c r="K154" s="1">
        <v>42540</v>
      </c>
      <c r="L154" t="s">
        <v>199</v>
      </c>
      <c r="M154">
        <f>Table1[[#This Row],[Ship Date]]-Table1[[#This Row],[Order Date]]</f>
        <v>2</v>
      </c>
      <c r="N154">
        <v>6</v>
      </c>
      <c r="O154" t="s">
        <v>51</v>
      </c>
      <c r="P154" s="3">
        <v>483.13600000000002</v>
      </c>
      <c r="Q154" s="3">
        <v>361.52961364345248</v>
      </c>
      <c r="R154" s="3">
        <f>(Table1[[#This Row],[Selling Price]]-Table1[[#This Row],[Cost Price]])</f>
        <v>121.60638635654755</v>
      </c>
      <c r="S154" s="12">
        <f>(Table1[[#This Row],[Profit]]/Table1[[#This Row],[Selling Price]])</f>
        <v>0.2517021839741761</v>
      </c>
      <c r="T154">
        <v>4</v>
      </c>
      <c r="U154" s="2">
        <f>Table1[[#This Row],[Selling Price]]*Table1[[#This Row],[Quantity]]</f>
        <v>1932.5440000000001</v>
      </c>
      <c r="V154" s="4">
        <v>0.2</v>
      </c>
      <c r="W154">
        <v>447</v>
      </c>
      <c r="X154" t="s">
        <v>36</v>
      </c>
      <c r="Y154" t="s">
        <v>36</v>
      </c>
      <c r="Z154" s="2">
        <v>383.22360514074109</v>
      </c>
    </row>
    <row r="155" spans="1:26" x14ac:dyDescent="0.35">
      <c r="A155" t="s">
        <v>3225</v>
      </c>
      <c r="B155" t="s">
        <v>3226</v>
      </c>
      <c r="C155" t="s">
        <v>55</v>
      </c>
      <c r="D155" t="s">
        <v>28</v>
      </c>
      <c r="E155" t="s">
        <v>29</v>
      </c>
      <c r="F155" t="s">
        <v>1967</v>
      </c>
      <c r="G155" t="s">
        <v>1968</v>
      </c>
      <c r="H155" t="s">
        <v>32</v>
      </c>
      <c r="I155" t="s">
        <v>8038</v>
      </c>
      <c r="J155" s="1">
        <v>41665</v>
      </c>
      <c r="K155" s="1">
        <v>41668</v>
      </c>
      <c r="L155" t="s">
        <v>199</v>
      </c>
      <c r="M155">
        <f>Table1[[#This Row],[Ship Date]]-Table1[[#This Row],[Order Date]]</f>
        <v>3</v>
      </c>
      <c r="N155">
        <v>1</v>
      </c>
      <c r="O155" t="s">
        <v>35</v>
      </c>
      <c r="P155" s="3">
        <v>141.96</v>
      </c>
      <c r="Q155" s="3">
        <v>96.105534702679222</v>
      </c>
      <c r="R155" s="3">
        <f>(Table1[[#This Row],[Selling Price]]-Table1[[#This Row],[Cost Price]])</f>
        <v>45.854465297320786</v>
      </c>
      <c r="S155" s="12">
        <f>(Table1[[#This Row],[Profit]]/Table1[[#This Row],[Selling Price]])</f>
        <v>0.32300975836376994</v>
      </c>
      <c r="T155">
        <v>2</v>
      </c>
      <c r="U155" s="2">
        <f>Table1[[#This Row],[Selling Price]]*Table1[[#This Row],[Quantity]]</f>
        <v>283.92</v>
      </c>
      <c r="V155" s="4">
        <v>0</v>
      </c>
      <c r="W155">
        <v>277</v>
      </c>
      <c r="X155" t="s">
        <v>36</v>
      </c>
      <c r="Y155" t="s">
        <v>68</v>
      </c>
      <c r="Z155" s="2">
        <v>67.698202171106431</v>
      </c>
    </row>
    <row r="156" spans="1:26" x14ac:dyDescent="0.35">
      <c r="A156" t="s">
        <v>3225</v>
      </c>
      <c r="B156" t="s">
        <v>3226</v>
      </c>
      <c r="C156" t="s">
        <v>55</v>
      </c>
      <c r="D156" t="s">
        <v>28</v>
      </c>
      <c r="E156" t="s">
        <v>69</v>
      </c>
      <c r="F156" t="s">
        <v>1112</v>
      </c>
      <c r="G156" t="s">
        <v>1113</v>
      </c>
      <c r="H156" t="s">
        <v>32</v>
      </c>
      <c r="I156" t="s">
        <v>8092</v>
      </c>
      <c r="J156" s="1">
        <v>42068</v>
      </c>
      <c r="K156" s="1">
        <v>42072</v>
      </c>
      <c r="L156" t="s">
        <v>34</v>
      </c>
      <c r="M156">
        <f>Table1[[#This Row],[Ship Date]]-Table1[[#This Row],[Order Date]]</f>
        <v>4</v>
      </c>
      <c r="N156">
        <v>3</v>
      </c>
      <c r="O156" t="s">
        <v>106</v>
      </c>
      <c r="P156" s="3">
        <v>4.7119999999999997</v>
      </c>
      <c r="Q156" s="3">
        <v>3.3869321391240201</v>
      </c>
      <c r="R156" s="3">
        <f>(Table1[[#This Row],[Selling Price]]-Table1[[#This Row],[Cost Price]])</f>
        <v>1.3250678608759796</v>
      </c>
      <c r="S156" s="12">
        <f>(Table1[[#This Row],[Profit]]/Table1[[#This Row],[Selling Price]])</f>
        <v>0.28121134568675288</v>
      </c>
      <c r="T156">
        <v>2</v>
      </c>
      <c r="U156" s="2">
        <f>Table1[[#This Row],[Selling Price]]*Table1[[#This Row],[Quantity]]</f>
        <v>9.4239999999999995</v>
      </c>
      <c r="V156" s="4">
        <v>0.6</v>
      </c>
      <c r="W156">
        <v>145</v>
      </c>
      <c r="X156" t="s">
        <v>36</v>
      </c>
      <c r="Y156" t="s">
        <v>52</v>
      </c>
      <c r="Z156" s="2">
        <v>23.367790952505551</v>
      </c>
    </row>
    <row r="157" spans="1:26" x14ac:dyDescent="0.35">
      <c r="A157" t="s">
        <v>3225</v>
      </c>
      <c r="B157" t="s">
        <v>3226</v>
      </c>
      <c r="C157" t="s">
        <v>39</v>
      </c>
      <c r="D157" t="s">
        <v>28</v>
      </c>
      <c r="E157" t="s">
        <v>69</v>
      </c>
      <c r="F157" t="s">
        <v>728</v>
      </c>
      <c r="G157" t="s">
        <v>729</v>
      </c>
      <c r="H157" t="s">
        <v>32</v>
      </c>
      <c r="I157" t="s">
        <v>8149</v>
      </c>
      <c r="J157" s="1">
        <v>42124</v>
      </c>
      <c r="K157" s="1">
        <v>42128</v>
      </c>
      <c r="L157" t="s">
        <v>60</v>
      </c>
      <c r="M157">
        <f>Table1[[#This Row],[Ship Date]]-Table1[[#This Row],[Order Date]]</f>
        <v>4</v>
      </c>
      <c r="N157">
        <v>4</v>
      </c>
      <c r="O157" t="s">
        <v>106</v>
      </c>
      <c r="P157" s="3">
        <v>31.4</v>
      </c>
      <c r="Q157" s="3">
        <v>25.958209105025251</v>
      </c>
      <c r="R157" s="3">
        <f>(Table1[[#This Row],[Selling Price]]-Table1[[#This Row],[Cost Price]])</f>
        <v>5.4417908949747478</v>
      </c>
      <c r="S157" s="12">
        <f>(Table1[[#This Row],[Profit]]/Table1[[#This Row],[Selling Price]])</f>
        <v>0.17330544251511937</v>
      </c>
      <c r="T157">
        <v>5</v>
      </c>
      <c r="U157" s="2">
        <f>Table1[[#This Row],[Selling Price]]*Table1[[#This Row],[Quantity]]</f>
        <v>157</v>
      </c>
      <c r="V157" s="4">
        <v>0</v>
      </c>
      <c r="W157">
        <v>156</v>
      </c>
      <c r="X157" t="s">
        <v>36</v>
      </c>
      <c r="Y157" t="s">
        <v>52</v>
      </c>
      <c r="Z157" s="2">
        <v>9.5075134919704425</v>
      </c>
    </row>
    <row r="158" spans="1:26" x14ac:dyDescent="0.35">
      <c r="A158" t="s">
        <v>3225</v>
      </c>
      <c r="B158" t="s">
        <v>3226</v>
      </c>
      <c r="C158" t="s">
        <v>55</v>
      </c>
      <c r="D158" t="s">
        <v>28</v>
      </c>
      <c r="E158" t="s">
        <v>69</v>
      </c>
      <c r="F158" t="s">
        <v>5802</v>
      </c>
      <c r="G158" t="s">
        <v>5803</v>
      </c>
      <c r="H158" t="s">
        <v>32</v>
      </c>
      <c r="I158" t="s">
        <v>8192</v>
      </c>
      <c r="J158" s="1">
        <v>43020</v>
      </c>
      <c r="K158" s="1">
        <v>43024</v>
      </c>
      <c r="L158" t="s">
        <v>60</v>
      </c>
      <c r="M158">
        <f>Table1[[#This Row],[Ship Date]]-Table1[[#This Row],[Order Date]]</f>
        <v>4</v>
      </c>
      <c r="N158">
        <v>10</v>
      </c>
      <c r="O158" t="s">
        <v>61</v>
      </c>
      <c r="P158" s="3">
        <v>40.479999999999997</v>
      </c>
      <c r="Q158" s="3">
        <v>32.126198622277087</v>
      </c>
      <c r="R158" s="3">
        <f>(Table1[[#This Row],[Selling Price]]-Table1[[#This Row],[Cost Price]])</f>
        <v>8.3538013777229096</v>
      </c>
      <c r="S158" s="12">
        <f>(Table1[[#This Row],[Profit]]/Table1[[#This Row],[Selling Price]])</f>
        <v>0.20636861110975568</v>
      </c>
      <c r="T158">
        <v>2</v>
      </c>
      <c r="U158" s="2">
        <f>Table1[[#This Row],[Selling Price]]*Table1[[#This Row],[Quantity]]</f>
        <v>80.959999999999994</v>
      </c>
      <c r="V158" s="4">
        <v>0</v>
      </c>
      <c r="W158">
        <v>421</v>
      </c>
      <c r="X158" t="s">
        <v>36</v>
      </c>
      <c r="Y158" t="s">
        <v>52</v>
      </c>
      <c r="Z158" s="2">
        <v>26.93263925178271</v>
      </c>
    </row>
    <row r="159" spans="1:26" x14ac:dyDescent="0.35">
      <c r="A159" t="s">
        <v>3225</v>
      </c>
      <c r="B159" t="s">
        <v>3226</v>
      </c>
      <c r="C159" t="s">
        <v>55</v>
      </c>
      <c r="D159" t="s">
        <v>28</v>
      </c>
      <c r="E159" t="s">
        <v>56</v>
      </c>
      <c r="F159" t="s">
        <v>2214</v>
      </c>
      <c r="G159" t="s">
        <v>2215</v>
      </c>
      <c r="H159" t="s">
        <v>32</v>
      </c>
      <c r="I159" t="s">
        <v>8308</v>
      </c>
      <c r="J159" s="1">
        <v>42797</v>
      </c>
      <c r="K159" s="1">
        <v>42802</v>
      </c>
      <c r="L159" t="s">
        <v>60</v>
      </c>
      <c r="M159">
        <f>Table1[[#This Row],[Ship Date]]-Table1[[#This Row],[Order Date]]</f>
        <v>5</v>
      </c>
      <c r="N159">
        <v>3</v>
      </c>
      <c r="O159" t="s">
        <v>106</v>
      </c>
      <c r="P159" s="3">
        <v>399.67200000000003</v>
      </c>
      <c r="Q159" s="3">
        <v>335.75314949630848</v>
      </c>
      <c r="R159" s="3">
        <f>(Table1[[#This Row],[Selling Price]]-Table1[[#This Row],[Cost Price]])</f>
        <v>63.918850503691544</v>
      </c>
      <c r="S159" s="12">
        <f>(Table1[[#This Row],[Profit]]/Table1[[#This Row],[Selling Price]])</f>
        <v>0.15992826743852845</v>
      </c>
      <c r="T159">
        <v>7</v>
      </c>
      <c r="U159" s="2">
        <f>Table1[[#This Row],[Selling Price]]*Table1[[#This Row],[Quantity]]</f>
        <v>2797.7040000000002</v>
      </c>
      <c r="V159" s="4">
        <v>0.2</v>
      </c>
      <c r="W159">
        <v>232</v>
      </c>
      <c r="X159" t="s">
        <v>36</v>
      </c>
      <c r="Y159" t="s">
        <v>68</v>
      </c>
      <c r="Z159" s="2">
        <v>109.5115486101808</v>
      </c>
    </row>
    <row r="160" spans="1:26" x14ac:dyDescent="0.35">
      <c r="A160" t="s">
        <v>3225</v>
      </c>
      <c r="B160" t="s">
        <v>3226</v>
      </c>
      <c r="C160" t="s">
        <v>39</v>
      </c>
      <c r="D160" t="s">
        <v>28</v>
      </c>
      <c r="E160" t="s">
        <v>69</v>
      </c>
      <c r="F160" t="s">
        <v>7541</v>
      </c>
      <c r="G160" t="s">
        <v>7542</v>
      </c>
      <c r="H160" t="s">
        <v>32</v>
      </c>
      <c r="I160" t="s">
        <v>8502</v>
      </c>
      <c r="J160" s="1">
        <v>42679</v>
      </c>
      <c r="K160" s="1">
        <v>42681</v>
      </c>
      <c r="L160" t="s">
        <v>199</v>
      </c>
      <c r="M160">
        <f>Table1[[#This Row],[Ship Date]]-Table1[[#This Row],[Order Date]]</f>
        <v>2</v>
      </c>
      <c r="N160">
        <v>11</v>
      </c>
      <c r="O160" t="s">
        <v>35</v>
      </c>
      <c r="P160" s="3">
        <v>756.8</v>
      </c>
      <c r="Q160" s="3">
        <v>544.11499236397697</v>
      </c>
      <c r="R160" s="3">
        <f>(Table1[[#This Row],[Selling Price]]-Table1[[#This Row],[Cost Price]])</f>
        <v>212.68500763602299</v>
      </c>
      <c r="S160" s="12">
        <f>(Table1[[#This Row],[Profit]]/Table1[[#This Row],[Selling Price]])</f>
        <v>0.28103198683406844</v>
      </c>
      <c r="T160">
        <v>5</v>
      </c>
      <c r="U160" s="2">
        <f>Table1[[#This Row],[Selling Price]]*Table1[[#This Row],[Quantity]]</f>
        <v>3784</v>
      </c>
      <c r="V160" s="4">
        <v>0</v>
      </c>
      <c r="W160">
        <v>104</v>
      </c>
      <c r="X160" t="s">
        <v>36</v>
      </c>
      <c r="Y160" t="s">
        <v>36</v>
      </c>
      <c r="Z160" s="2">
        <v>280.73097909564592</v>
      </c>
    </row>
    <row r="161" spans="1:26" x14ac:dyDescent="0.35">
      <c r="A161" t="s">
        <v>847</v>
      </c>
      <c r="B161" t="s">
        <v>848</v>
      </c>
      <c r="C161" t="s">
        <v>64</v>
      </c>
      <c r="D161" t="s">
        <v>28</v>
      </c>
      <c r="E161" t="s">
        <v>69</v>
      </c>
      <c r="F161" t="s">
        <v>827</v>
      </c>
      <c r="G161" t="s">
        <v>828</v>
      </c>
      <c r="H161" t="s">
        <v>32</v>
      </c>
      <c r="I161" t="s">
        <v>849</v>
      </c>
      <c r="J161" s="1">
        <v>42336</v>
      </c>
      <c r="K161" s="1">
        <v>42342</v>
      </c>
      <c r="L161" t="s">
        <v>60</v>
      </c>
      <c r="M161">
        <f>Table1[[#This Row],[Ship Date]]-Table1[[#This Row],[Order Date]]</f>
        <v>6</v>
      </c>
      <c r="N161">
        <v>11</v>
      </c>
      <c r="O161" t="s">
        <v>35</v>
      </c>
      <c r="P161" s="3">
        <v>12.132</v>
      </c>
      <c r="Q161" s="3">
        <v>8.2054051953207789</v>
      </c>
      <c r="R161" s="3">
        <f>(Table1[[#This Row],[Selling Price]]-Table1[[#This Row],[Cost Price]])</f>
        <v>3.9265948046792207</v>
      </c>
      <c r="S161" s="12">
        <f>(Table1[[#This Row],[Profit]]/Table1[[#This Row],[Selling Price]])</f>
        <v>0.32365601753043366</v>
      </c>
      <c r="T161">
        <v>9</v>
      </c>
      <c r="U161" s="2">
        <f>Table1[[#This Row],[Selling Price]]*Table1[[#This Row],[Quantity]]</f>
        <v>109.188</v>
      </c>
      <c r="V161" s="4">
        <v>0.6</v>
      </c>
      <c r="W161">
        <v>128</v>
      </c>
      <c r="X161" t="s">
        <v>68</v>
      </c>
      <c r="Y161" t="s">
        <v>52</v>
      </c>
      <c r="Z161" s="2">
        <v>3.502206732904269</v>
      </c>
    </row>
    <row r="162" spans="1:26" x14ac:dyDescent="0.35">
      <c r="A162" t="s">
        <v>847</v>
      </c>
      <c r="B162" t="s">
        <v>848</v>
      </c>
      <c r="C162" t="s">
        <v>39</v>
      </c>
      <c r="D162" t="s">
        <v>28</v>
      </c>
      <c r="E162" t="s">
        <v>69</v>
      </c>
      <c r="F162" t="s">
        <v>1292</v>
      </c>
      <c r="G162" t="s">
        <v>1293</v>
      </c>
      <c r="H162" t="s">
        <v>32</v>
      </c>
      <c r="I162" t="s">
        <v>1294</v>
      </c>
      <c r="J162" s="1">
        <v>42618</v>
      </c>
      <c r="K162" s="1">
        <v>42620</v>
      </c>
      <c r="L162" t="s">
        <v>34</v>
      </c>
      <c r="M162">
        <f>Table1[[#This Row],[Ship Date]]-Table1[[#This Row],[Order Date]]</f>
        <v>2</v>
      </c>
      <c r="N162">
        <v>9</v>
      </c>
      <c r="O162" t="s">
        <v>61</v>
      </c>
      <c r="P162" s="3">
        <v>12.22</v>
      </c>
      <c r="Q162" s="3">
        <v>9.3115259770221908</v>
      </c>
      <c r="R162" s="3">
        <f>(Table1[[#This Row],[Selling Price]]-Table1[[#This Row],[Cost Price]])</f>
        <v>2.9084740229778099</v>
      </c>
      <c r="S162" s="12">
        <f>(Table1[[#This Row],[Profit]]/Table1[[#This Row],[Selling Price]])</f>
        <v>0.23800933084924794</v>
      </c>
      <c r="T162">
        <v>1</v>
      </c>
      <c r="U162" s="2">
        <f>Table1[[#This Row],[Selling Price]]*Table1[[#This Row],[Quantity]]</f>
        <v>12.22</v>
      </c>
      <c r="V162" s="4">
        <v>0</v>
      </c>
      <c r="W162">
        <v>281</v>
      </c>
      <c r="X162" t="s">
        <v>36</v>
      </c>
      <c r="Y162" t="s">
        <v>52</v>
      </c>
      <c r="Z162" s="2">
        <v>26.7168439752902</v>
      </c>
    </row>
    <row r="163" spans="1:26" x14ac:dyDescent="0.35">
      <c r="A163" t="s">
        <v>847</v>
      </c>
      <c r="B163" t="s">
        <v>848</v>
      </c>
      <c r="C163" t="s">
        <v>39</v>
      </c>
      <c r="D163" t="s">
        <v>28</v>
      </c>
      <c r="E163" t="s">
        <v>56</v>
      </c>
      <c r="F163" t="s">
        <v>1350</v>
      </c>
      <c r="G163" t="s">
        <v>1351</v>
      </c>
      <c r="H163" t="s">
        <v>32</v>
      </c>
      <c r="I163" t="s">
        <v>1349</v>
      </c>
      <c r="J163" s="1">
        <v>42482</v>
      </c>
      <c r="K163" s="1">
        <v>42489</v>
      </c>
      <c r="L163" t="s">
        <v>60</v>
      </c>
      <c r="M163">
        <f>Table1[[#This Row],[Ship Date]]-Table1[[#This Row],[Order Date]]</f>
        <v>7</v>
      </c>
      <c r="N163">
        <v>4</v>
      </c>
      <c r="O163" t="s">
        <v>106</v>
      </c>
      <c r="P163" s="3">
        <v>1272.6300000000001</v>
      </c>
      <c r="Q163" s="3">
        <v>1029.2722484374799</v>
      </c>
      <c r="R163" s="3">
        <f>(Table1[[#This Row],[Selling Price]]-Table1[[#This Row],[Cost Price]])</f>
        <v>243.35775156252021</v>
      </c>
      <c r="S163" s="12">
        <f>(Table1[[#This Row],[Profit]]/Table1[[#This Row],[Selling Price]])</f>
        <v>0.19122427694028915</v>
      </c>
      <c r="T163">
        <v>6</v>
      </c>
      <c r="U163" s="2">
        <f>Table1[[#This Row],[Selling Price]]*Table1[[#This Row],[Quantity]]</f>
        <v>7635.7800000000007</v>
      </c>
      <c r="V163" s="4">
        <v>0.5</v>
      </c>
      <c r="W163">
        <v>272</v>
      </c>
      <c r="X163" t="s">
        <v>68</v>
      </c>
      <c r="Y163" t="s">
        <v>36</v>
      </c>
      <c r="Z163" s="2">
        <v>1005.186331284641</v>
      </c>
    </row>
    <row r="164" spans="1:26" x14ac:dyDescent="0.35">
      <c r="A164" t="s">
        <v>847</v>
      </c>
      <c r="B164" t="s">
        <v>848</v>
      </c>
      <c r="C164" t="s">
        <v>39</v>
      </c>
      <c r="D164" t="s">
        <v>28</v>
      </c>
      <c r="E164" t="s">
        <v>69</v>
      </c>
      <c r="F164" t="s">
        <v>1607</v>
      </c>
      <c r="G164" t="s">
        <v>1608</v>
      </c>
      <c r="H164" t="s">
        <v>32</v>
      </c>
      <c r="I164" t="s">
        <v>1606</v>
      </c>
      <c r="J164" s="1">
        <v>42936</v>
      </c>
      <c r="K164" s="1">
        <v>42942</v>
      </c>
      <c r="L164" t="s">
        <v>60</v>
      </c>
      <c r="M164">
        <f>Table1[[#This Row],[Ship Date]]-Table1[[#This Row],[Order Date]]</f>
        <v>6</v>
      </c>
      <c r="N164">
        <v>7</v>
      </c>
      <c r="O164" t="s">
        <v>51</v>
      </c>
      <c r="P164" s="3">
        <v>8.7919999999999998</v>
      </c>
      <c r="Q164" s="3">
        <v>6.5950703922401477</v>
      </c>
      <c r="R164" s="3">
        <f>(Table1[[#This Row],[Selling Price]]-Table1[[#This Row],[Cost Price]])</f>
        <v>2.1969296077598521</v>
      </c>
      <c r="S164" s="12">
        <f>(Table1[[#This Row],[Profit]]/Table1[[#This Row],[Selling Price]])</f>
        <v>0.24987825383983761</v>
      </c>
      <c r="T164">
        <v>1</v>
      </c>
      <c r="U164" s="2">
        <f>Table1[[#This Row],[Selling Price]]*Table1[[#This Row],[Quantity]]</f>
        <v>8.7919999999999998</v>
      </c>
      <c r="V164" s="4">
        <v>0.6</v>
      </c>
      <c r="W164">
        <v>259</v>
      </c>
      <c r="X164" t="s">
        <v>68</v>
      </c>
      <c r="Y164" t="s">
        <v>68</v>
      </c>
      <c r="Z164" s="2">
        <v>37.739090333499028</v>
      </c>
    </row>
    <row r="165" spans="1:26" x14ac:dyDescent="0.35">
      <c r="A165" t="s">
        <v>847</v>
      </c>
      <c r="B165" t="s">
        <v>848</v>
      </c>
      <c r="C165" t="s">
        <v>27</v>
      </c>
      <c r="D165" t="s">
        <v>28</v>
      </c>
      <c r="E165" t="s">
        <v>69</v>
      </c>
      <c r="F165" t="s">
        <v>174</v>
      </c>
      <c r="G165" t="s">
        <v>175</v>
      </c>
      <c r="H165" t="s">
        <v>32</v>
      </c>
      <c r="I165" t="s">
        <v>2365</v>
      </c>
      <c r="J165" s="1">
        <v>42903</v>
      </c>
      <c r="K165" s="1">
        <v>42907</v>
      </c>
      <c r="L165" t="s">
        <v>34</v>
      </c>
      <c r="M165">
        <f>Table1[[#This Row],[Ship Date]]-Table1[[#This Row],[Order Date]]</f>
        <v>4</v>
      </c>
      <c r="N165">
        <v>6</v>
      </c>
      <c r="O165" t="s">
        <v>51</v>
      </c>
      <c r="P165" s="3">
        <v>155.25</v>
      </c>
      <c r="Q165" s="3">
        <v>123.49933274509959</v>
      </c>
      <c r="R165" s="3">
        <f>(Table1[[#This Row],[Selling Price]]-Table1[[#This Row],[Cost Price]])</f>
        <v>31.750667254900407</v>
      </c>
      <c r="S165" s="12">
        <f>(Table1[[#This Row],[Profit]]/Table1[[#This Row],[Selling Price]])</f>
        <v>0.20451315462093658</v>
      </c>
      <c r="T165">
        <v>3</v>
      </c>
      <c r="U165" s="2">
        <f>Table1[[#This Row],[Selling Price]]*Table1[[#This Row],[Quantity]]</f>
        <v>465.75</v>
      </c>
      <c r="V165" s="4">
        <v>0</v>
      </c>
      <c r="W165">
        <v>334</v>
      </c>
      <c r="X165" t="s">
        <v>36</v>
      </c>
      <c r="Y165" t="s">
        <v>68</v>
      </c>
      <c r="Z165" s="2">
        <v>117.9603208165844</v>
      </c>
    </row>
    <row r="166" spans="1:26" x14ac:dyDescent="0.35">
      <c r="A166" t="s">
        <v>847</v>
      </c>
      <c r="B166" t="s">
        <v>848</v>
      </c>
      <c r="C166" t="s">
        <v>39</v>
      </c>
      <c r="D166" t="s">
        <v>28</v>
      </c>
      <c r="E166" t="s">
        <v>69</v>
      </c>
      <c r="F166" t="s">
        <v>1034</v>
      </c>
      <c r="G166" t="s">
        <v>1035</v>
      </c>
      <c r="H166" t="s">
        <v>32</v>
      </c>
      <c r="I166" t="s">
        <v>2500</v>
      </c>
      <c r="J166" s="1">
        <v>42890</v>
      </c>
      <c r="K166" s="1">
        <v>42896</v>
      </c>
      <c r="L166" t="s">
        <v>60</v>
      </c>
      <c r="M166">
        <f>Table1[[#This Row],[Ship Date]]-Table1[[#This Row],[Order Date]]</f>
        <v>6</v>
      </c>
      <c r="N166">
        <v>6</v>
      </c>
      <c r="O166" t="s">
        <v>51</v>
      </c>
      <c r="P166" s="3">
        <v>31.984000000000002</v>
      </c>
      <c r="Q166" s="3">
        <v>23.614211176370471</v>
      </c>
      <c r="R166" s="3">
        <f>(Table1[[#This Row],[Selling Price]]-Table1[[#This Row],[Cost Price]])</f>
        <v>8.3697888236295306</v>
      </c>
      <c r="S166" s="12">
        <f>(Table1[[#This Row],[Profit]]/Table1[[#This Row],[Selling Price]])</f>
        <v>0.26168674411047804</v>
      </c>
      <c r="T166">
        <v>2</v>
      </c>
      <c r="U166" s="2">
        <f>Table1[[#This Row],[Selling Price]]*Table1[[#This Row],[Quantity]]</f>
        <v>63.968000000000004</v>
      </c>
      <c r="V166" s="4">
        <v>0.2</v>
      </c>
      <c r="W166">
        <v>338</v>
      </c>
      <c r="X166" t="s">
        <v>68</v>
      </c>
      <c r="Y166" t="s">
        <v>52</v>
      </c>
      <c r="Z166" s="2">
        <v>12.3873499345098</v>
      </c>
    </row>
    <row r="167" spans="1:26" x14ac:dyDescent="0.35">
      <c r="A167" t="s">
        <v>847</v>
      </c>
      <c r="B167" t="s">
        <v>848</v>
      </c>
      <c r="C167" t="s">
        <v>45</v>
      </c>
      <c r="D167" t="s">
        <v>28</v>
      </c>
      <c r="E167" t="s">
        <v>29</v>
      </c>
      <c r="F167" t="s">
        <v>2806</v>
      </c>
      <c r="G167" t="s">
        <v>2807</v>
      </c>
      <c r="H167" t="s">
        <v>32</v>
      </c>
      <c r="I167" t="s">
        <v>2808</v>
      </c>
      <c r="J167" s="1">
        <v>42266</v>
      </c>
      <c r="K167" s="1">
        <v>42271</v>
      </c>
      <c r="L167" t="s">
        <v>34</v>
      </c>
      <c r="M167">
        <f>Table1[[#This Row],[Ship Date]]-Table1[[#This Row],[Order Date]]</f>
        <v>5</v>
      </c>
      <c r="N167">
        <v>9</v>
      </c>
      <c r="O167" t="s">
        <v>61</v>
      </c>
      <c r="P167" s="3">
        <v>61.96</v>
      </c>
      <c r="Q167" s="3">
        <v>46.198239528887889</v>
      </c>
      <c r="R167" s="3">
        <f>(Table1[[#This Row],[Selling Price]]-Table1[[#This Row],[Cost Price]])</f>
        <v>15.761760471112112</v>
      </c>
      <c r="S167" s="12">
        <f>(Table1[[#This Row],[Profit]]/Table1[[#This Row],[Selling Price]])</f>
        <v>0.25438606312317802</v>
      </c>
      <c r="T167">
        <v>2</v>
      </c>
      <c r="U167" s="2">
        <f>Table1[[#This Row],[Selling Price]]*Table1[[#This Row],[Quantity]]</f>
        <v>123.92</v>
      </c>
      <c r="V167" s="4">
        <v>0</v>
      </c>
      <c r="W167">
        <v>233</v>
      </c>
      <c r="X167" t="s">
        <v>36</v>
      </c>
      <c r="Y167" t="s">
        <v>68</v>
      </c>
      <c r="Z167" s="2">
        <v>78.699769893776264</v>
      </c>
    </row>
    <row r="168" spans="1:26" x14ac:dyDescent="0.35">
      <c r="A168" t="s">
        <v>847</v>
      </c>
      <c r="B168" t="s">
        <v>848</v>
      </c>
      <c r="C168" t="s">
        <v>39</v>
      </c>
      <c r="D168" t="s">
        <v>28</v>
      </c>
      <c r="E168" t="s">
        <v>56</v>
      </c>
      <c r="F168" t="s">
        <v>2957</v>
      </c>
      <c r="G168" t="s">
        <v>2555</v>
      </c>
      <c r="H168" t="s">
        <v>32</v>
      </c>
      <c r="I168" t="s">
        <v>2956</v>
      </c>
      <c r="J168" s="1">
        <v>41735</v>
      </c>
      <c r="K168" s="1">
        <v>41737</v>
      </c>
      <c r="L168" t="s">
        <v>199</v>
      </c>
      <c r="M168">
        <f>Table1[[#This Row],[Ship Date]]-Table1[[#This Row],[Order Date]]</f>
        <v>2</v>
      </c>
      <c r="N168">
        <v>4</v>
      </c>
      <c r="O168" t="s">
        <v>106</v>
      </c>
      <c r="P168" s="3">
        <v>154.76400000000001</v>
      </c>
      <c r="Q168" s="3">
        <v>120.4227922409795</v>
      </c>
      <c r="R168" s="3">
        <f>(Table1[[#This Row],[Selling Price]]-Table1[[#This Row],[Cost Price]])</f>
        <v>34.341207759020506</v>
      </c>
      <c r="S168" s="12">
        <f>(Table1[[#This Row],[Profit]]/Table1[[#This Row],[Selling Price]])</f>
        <v>0.2218940306467945</v>
      </c>
      <c r="T168">
        <v>3</v>
      </c>
      <c r="U168" s="2">
        <f>Table1[[#This Row],[Selling Price]]*Table1[[#This Row],[Quantity]]</f>
        <v>464.29200000000003</v>
      </c>
      <c r="V168" s="4">
        <v>0.4</v>
      </c>
      <c r="W168">
        <v>232</v>
      </c>
      <c r="X168" t="s">
        <v>36</v>
      </c>
      <c r="Y168" t="s">
        <v>36</v>
      </c>
      <c r="Z168" s="2">
        <v>134.8182251970812</v>
      </c>
    </row>
    <row r="169" spans="1:26" x14ac:dyDescent="0.35">
      <c r="A169" t="s">
        <v>847</v>
      </c>
      <c r="B169" t="s">
        <v>848</v>
      </c>
      <c r="C169" t="s">
        <v>27</v>
      </c>
      <c r="D169" t="s">
        <v>28</v>
      </c>
      <c r="E169" t="s">
        <v>69</v>
      </c>
      <c r="F169" t="s">
        <v>2362</v>
      </c>
      <c r="G169" t="s">
        <v>2363</v>
      </c>
      <c r="H169" t="s">
        <v>32</v>
      </c>
      <c r="I169" t="s">
        <v>3039</v>
      </c>
      <c r="J169" s="1">
        <v>41859</v>
      </c>
      <c r="K169" s="1">
        <v>41865</v>
      </c>
      <c r="L169" t="s">
        <v>60</v>
      </c>
      <c r="M169">
        <f>Table1[[#This Row],[Ship Date]]-Table1[[#This Row],[Order Date]]</f>
        <v>6</v>
      </c>
      <c r="N169">
        <v>8</v>
      </c>
      <c r="O169" t="s">
        <v>61</v>
      </c>
      <c r="P169" s="3">
        <v>121.376</v>
      </c>
      <c r="Q169" s="3">
        <v>89.092392417170544</v>
      </c>
      <c r="R169" s="3">
        <f>(Table1[[#This Row],[Selling Price]]-Table1[[#This Row],[Cost Price]])</f>
        <v>32.283607582829461</v>
      </c>
      <c r="S169" s="12">
        <f>(Table1[[#This Row],[Profit]]/Table1[[#This Row],[Selling Price]])</f>
        <v>0.26598015738555775</v>
      </c>
      <c r="T169">
        <v>4</v>
      </c>
      <c r="U169" s="2">
        <f>Table1[[#This Row],[Selling Price]]*Table1[[#This Row],[Quantity]]</f>
        <v>485.50400000000002</v>
      </c>
      <c r="V169" s="4">
        <v>0.2</v>
      </c>
      <c r="W169">
        <v>322</v>
      </c>
      <c r="X169" t="s">
        <v>68</v>
      </c>
      <c r="Y169" t="s">
        <v>68</v>
      </c>
      <c r="Z169" s="2">
        <v>48.217370297435338</v>
      </c>
    </row>
    <row r="170" spans="1:26" x14ac:dyDescent="0.35">
      <c r="A170" t="s">
        <v>847</v>
      </c>
      <c r="B170" t="s">
        <v>848</v>
      </c>
      <c r="C170" t="s">
        <v>27</v>
      </c>
      <c r="D170" t="s">
        <v>28</v>
      </c>
      <c r="E170" t="s">
        <v>40</v>
      </c>
      <c r="F170" t="s">
        <v>1108</v>
      </c>
      <c r="G170" t="s">
        <v>1109</v>
      </c>
      <c r="H170" t="s">
        <v>32</v>
      </c>
      <c r="I170" t="s">
        <v>3085</v>
      </c>
      <c r="J170" s="1">
        <v>43063</v>
      </c>
      <c r="K170" s="1">
        <v>43067</v>
      </c>
      <c r="L170" t="s">
        <v>60</v>
      </c>
      <c r="M170">
        <f>Table1[[#This Row],[Ship Date]]-Table1[[#This Row],[Order Date]]</f>
        <v>4</v>
      </c>
      <c r="N170">
        <v>11</v>
      </c>
      <c r="O170" t="s">
        <v>35</v>
      </c>
      <c r="P170" s="3">
        <v>977.29200000000003</v>
      </c>
      <c r="Q170" s="3">
        <v>719.84730331280718</v>
      </c>
      <c r="R170" s="3">
        <f>(Table1[[#This Row],[Selling Price]]-Table1[[#This Row],[Cost Price]])</f>
        <v>257.44469668719285</v>
      </c>
      <c r="S170" s="12">
        <f>(Table1[[#This Row],[Profit]]/Table1[[#This Row],[Selling Price]])</f>
        <v>0.26342658763930621</v>
      </c>
      <c r="T170">
        <v>6</v>
      </c>
      <c r="U170" s="2">
        <f>Table1[[#This Row],[Selling Price]]*Table1[[#This Row],[Quantity]]</f>
        <v>5863.7520000000004</v>
      </c>
      <c r="V170" s="4">
        <v>0.1</v>
      </c>
      <c r="W170">
        <v>324</v>
      </c>
      <c r="X170" t="s">
        <v>36</v>
      </c>
      <c r="Y170" t="s">
        <v>36</v>
      </c>
      <c r="Z170" s="2">
        <v>298.7889562752826</v>
      </c>
    </row>
    <row r="171" spans="1:26" x14ac:dyDescent="0.35">
      <c r="A171" t="s">
        <v>847</v>
      </c>
      <c r="B171" t="s">
        <v>848</v>
      </c>
      <c r="C171" t="s">
        <v>39</v>
      </c>
      <c r="D171" t="s">
        <v>28</v>
      </c>
      <c r="E171" t="s">
        <v>69</v>
      </c>
      <c r="F171" t="s">
        <v>1856</v>
      </c>
      <c r="G171" t="s">
        <v>1857</v>
      </c>
      <c r="H171" t="s">
        <v>32</v>
      </c>
      <c r="I171" t="s">
        <v>3118</v>
      </c>
      <c r="J171" s="1">
        <v>42344</v>
      </c>
      <c r="K171" s="1">
        <v>42349</v>
      </c>
      <c r="L171" t="s">
        <v>60</v>
      </c>
      <c r="M171">
        <f>Table1[[#This Row],[Ship Date]]-Table1[[#This Row],[Order Date]]</f>
        <v>5</v>
      </c>
      <c r="N171">
        <v>12</v>
      </c>
      <c r="O171" t="s">
        <v>35</v>
      </c>
      <c r="P171" s="3">
        <v>206.11199999999999</v>
      </c>
      <c r="Q171" s="3">
        <v>172.67204568387379</v>
      </c>
      <c r="R171" s="3">
        <f>(Table1[[#This Row],[Selling Price]]-Table1[[#This Row],[Cost Price]])</f>
        <v>33.439954316126205</v>
      </c>
      <c r="S171" s="12">
        <f>(Table1[[#This Row],[Profit]]/Table1[[#This Row],[Selling Price]])</f>
        <v>0.16224166625973357</v>
      </c>
      <c r="T171">
        <v>6</v>
      </c>
      <c r="U171" s="2">
        <f>Table1[[#This Row],[Selling Price]]*Table1[[#This Row],[Quantity]]</f>
        <v>1236.672</v>
      </c>
      <c r="V171" s="4">
        <v>0.2</v>
      </c>
      <c r="W171">
        <v>360</v>
      </c>
      <c r="X171" t="s">
        <v>36</v>
      </c>
      <c r="Y171" t="s">
        <v>68</v>
      </c>
      <c r="Z171" s="2">
        <v>76.147548296836504</v>
      </c>
    </row>
    <row r="172" spans="1:26" x14ac:dyDescent="0.35">
      <c r="A172" t="s">
        <v>847</v>
      </c>
      <c r="B172" t="s">
        <v>848</v>
      </c>
      <c r="C172" t="s">
        <v>45</v>
      </c>
      <c r="D172" t="s">
        <v>28</v>
      </c>
      <c r="E172" t="s">
        <v>56</v>
      </c>
      <c r="F172" t="s">
        <v>57</v>
      </c>
      <c r="G172" t="s">
        <v>58</v>
      </c>
      <c r="H172" t="s">
        <v>32</v>
      </c>
      <c r="I172" t="s">
        <v>3177</v>
      </c>
      <c r="J172" s="1">
        <v>42916</v>
      </c>
      <c r="K172" s="1">
        <v>42916</v>
      </c>
      <c r="L172" t="s">
        <v>1118</v>
      </c>
      <c r="M172">
        <f>Table1[[#This Row],[Ship Date]]-Table1[[#This Row],[Order Date]]</f>
        <v>0</v>
      </c>
      <c r="N172">
        <v>6</v>
      </c>
      <c r="O172" t="s">
        <v>51</v>
      </c>
      <c r="P172" s="3">
        <v>1044.6300000000001</v>
      </c>
      <c r="Q172" s="3">
        <v>685.2687776939091</v>
      </c>
      <c r="R172" s="3">
        <f>(Table1[[#This Row],[Selling Price]]-Table1[[#This Row],[Cost Price]])</f>
        <v>359.36122230609101</v>
      </c>
      <c r="S172" s="12">
        <f>(Table1[[#This Row],[Profit]]/Table1[[#This Row],[Selling Price]])</f>
        <v>0.34400813905984989</v>
      </c>
      <c r="T172">
        <v>5</v>
      </c>
      <c r="U172" s="2">
        <f>Table1[[#This Row],[Selling Price]]*Table1[[#This Row],[Quantity]]</f>
        <v>5223.1500000000005</v>
      </c>
      <c r="V172" s="4">
        <v>0.4</v>
      </c>
      <c r="W172">
        <v>221</v>
      </c>
      <c r="X172" t="s">
        <v>36</v>
      </c>
      <c r="Y172" t="s">
        <v>36</v>
      </c>
      <c r="Z172" s="2">
        <v>325.45462665356939</v>
      </c>
    </row>
    <row r="173" spans="1:26" x14ac:dyDescent="0.35">
      <c r="A173" t="s">
        <v>847</v>
      </c>
      <c r="B173" t="s">
        <v>848</v>
      </c>
      <c r="C173" t="s">
        <v>45</v>
      </c>
      <c r="D173" t="s">
        <v>28</v>
      </c>
      <c r="E173" t="s">
        <v>29</v>
      </c>
      <c r="F173" t="s">
        <v>3222</v>
      </c>
      <c r="G173" t="s">
        <v>3223</v>
      </c>
      <c r="H173" t="s">
        <v>32</v>
      </c>
      <c r="I173" t="s">
        <v>3250</v>
      </c>
      <c r="J173" s="1">
        <v>41785</v>
      </c>
      <c r="K173" s="1">
        <v>41789</v>
      </c>
      <c r="L173" t="s">
        <v>60</v>
      </c>
      <c r="M173">
        <f>Table1[[#This Row],[Ship Date]]-Table1[[#This Row],[Order Date]]</f>
        <v>4</v>
      </c>
      <c r="N173">
        <v>5</v>
      </c>
      <c r="O173" t="s">
        <v>51</v>
      </c>
      <c r="P173" s="3">
        <v>290.666</v>
      </c>
      <c r="Q173" s="3">
        <v>230.96233248753339</v>
      </c>
      <c r="R173" s="3">
        <f>(Table1[[#This Row],[Selling Price]]-Table1[[#This Row],[Cost Price]])</f>
        <v>59.703667512466609</v>
      </c>
      <c r="S173" s="12">
        <f>(Table1[[#This Row],[Profit]]/Table1[[#This Row],[Selling Price]])</f>
        <v>0.20540299695343317</v>
      </c>
      <c r="T173">
        <v>2</v>
      </c>
      <c r="U173" s="2">
        <f>Table1[[#This Row],[Selling Price]]*Table1[[#This Row],[Quantity]]</f>
        <v>581.33199999999999</v>
      </c>
      <c r="V173" s="4">
        <v>0.15</v>
      </c>
      <c r="W173">
        <v>418</v>
      </c>
      <c r="X173" t="s">
        <v>36</v>
      </c>
      <c r="Y173" t="s">
        <v>36</v>
      </c>
      <c r="Z173" s="2">
        <v>343.96314793710098</v>
      </c>
    </row>
    <row r="174" spans="1:26" x14ac:dyDescent="0.35">
      <c r="A174" t="s">
        <v>847</v>
      </c>
      <c r="B174" t="s">
        <v>848</v>
      </c>
      <c r="C174" t="s">
        <v>55</v>
      </c>
      <c r="D174" t="s">
        <v>28</v>
      </c>
      <c r="E174" t="s">
        <v>56</v>
      </c>
      <c r="F174" t="s">
        <v>1350</v>
      </c>
      <c r="G174" t="s">
        <v>1351</v>
      </c>
      <c r="H174" t="s">
        <v>32</v>
      </c>
      <c r="I174" t="s">
        <v>3325</v>
      </c>
      <c r="J174" s="1">
        <v>42014</v>
      </c>
      <c r="K174" s="1">
        <v>42019</v>
      </c>
      <c r="L174" t="s">
        <v>60</v>
      </c>
      <c r="M174">
        <f>Table1[[#This Row],[Ship Date]]-Table1[[#This Row],[Order Date]]</f>
        <v>5</v>
      </c>
      <c r="N174">
        <v>1</v>
      </c>
      <c r="O174" t="s">
        <v>35</v>
      </c>
      <c r="P174" s="3">
        <v>1018.104</v>
      </c>
      <c r="Q174" s="3">
        <v>749.40141301156837</v>
      </c>
      <c r="R174" s="3">
        <f>(Table1[[#This Row],[Selling Price]]-Table1[[#This Row],[Cost Price]])</f>
        <v>268.70258698843168</v>
      </c>
      <c r="S174" s="12">
        <f>(Table1[[#This Row],[Profit]]/Table1[[#This Row],[Selling Price]])</f>
        <v>0.26392449787883326</v>
      </c>
      <c r="T174">
        <v>4</v>
      </c>
      <c r="U174" s="2">
        <f>Table1[[#This Row],[Selling Price]]*Table1[[#This Row],[Quantity]]</f>
        <v>4072.4160000000002</v>
      </c>
      <c r="V174" s="4">
        <v>0.4</v>
      </c>
      <c r="W174">
        <v>248</v>
      </c>
      <c r="X174" t="s">
        <v>36</v>
      </c>
      <c r="Y174" t="s">
        <v>36</v>
      </c>
      <c r="Z174" s="2">
        <v>1005.186331284641</v>
      </c>
    </row>
    <row r="175" spans="1:26" x14ac:dyDescent="0.35">
      <c r="A175" t="s">
        <v>847</v>
      </c>
      <c r="B175" t="s">
        <v>848</v>
      </c>
      <c r="C175" t="s">
        <v>55</v>
      </c>
      <c r="D175" t="s">
        <v>28</v>
      </c>
      <c r="E175" t="s">
        <v>40</v>
      </c>
      <c r="F175" t="s">
        <v>1977</v>
      </c>
      <c r="G175" t="s">
        <v>1978</v>
      </c>
      <c r="H175" t="s">
        <v>32</v>
      </c>
      <c r="I175" t="s">
        <v>3761</v>
      </c>
      <c r="J175" s="1">
        <v>42632</v>
      </c>
      <c r="K175" s="1">
        <v>42634</v>
      </c>
      <c r="L175" t="s">
        <v>199</v>
      </c>
      <c r="M175">
        <f>Table1[[#This Row],[Ship Date]]-Table1[[#This Row],[Order Date]]</f>
        <v>2</v>
      </c>
      <c r="N175">
        <v>9</v>
      </c>
      <c r="O175" t="s">
        <v>61</v>
      </c>
      <c r="P175" s="3">
        <v>872.32</v>
      </c>
      <c r="Q175" s="3">
        <v>600.60200527473046</v>
      </c>
      <c r="R175" s="3">
        <f>(Table1[[#This Row],[Selling Price]]-Table1[[#This Row],[Cost Price]])</f>
        <v>271.71799472526959</v>
      </c>
      <c r="S175" s="12">
        <f>(Table1[[#This Row],[Profit]]/Table1[[#This Row],[Selling Price]])</f>
        <v>0.3114888971080218</v>
      </c>
      <c r="T175">
        <v>4</v>
      </c>
      <c r="U175" s="2">
        <f>Table1[[#This Row],[Selling Price]]*Table1[[#This Row],[Quantity]]</f>
        <v>3489.28</v>
      </c>
      <c r="V175" s="4">
        <v>0</v>
      </c>
      <c r="W175">
        <v>410</v>
      </c>
      <c r="X175" t="s">
        <v>36</v>
      </c>
      <c r="Y175" t="s">
        <v>36</v>
      </c>
      <c r="Z175" s="2">
        <v>416.91294804505532</v>
      </c>
    </row>
    <row r="176" spans="1:26" x14ac:dyDescent="0.35">
      <c r="A176" t="s">
        <v>847</v>
      </c>
      <c r="B176" t="s">
        <v>848</v>
      </c>
      <c r="C176" t="s">
        <v>55</v>
      </c>
      <c r="D176" t="s">
        <v>28</v>
      </c>
      <c r="E176" t="s">
        <v>56</v>
      </c>
      <c r="F176" t="s">
        <v>503</v>
      </c>
      <c r="G176" t="s">
        <v>504</v>
      </c>
      <c r="H176" t="s">
        <v>32</v>
      </c>
      <c r="I176" t="s">
        <v>3788</v>
      </c>
      <c r="J176" s="1">
        <v>43091</v>
      </c>
      <c r="K176" s="1">
        <v>43094</v>
      </c>
      <c r="L176" t="s">
        <v>199</v>
      </c>
      <c r="M176">
        <f>Table1[[#This Row],[Ship Date]]-Table1[[#This Row],[Order Date]]</f>
        <v>3</v>
      </c>
      <c r="N176">
        <v>12</v>
      </c>
      <c r="O176" t="s">
        <v>35</v>
      </c>
      <c r="P176" s="3">
        <v>411.8</v>
      </c>
      <c r="Q176" s="3">
        <v>277.94243995637203</v>
      </c>
      <c r="R176" s="3">
        <f>(Table1[[#This Row],[Selling Price]]-Table1[[#This Row],[Cost Price]])</f>
        <v>133.85756004362798</v>
      </c>
      <c r="S176" s="12">
        <f>(Table1[[#This Row],[Profit]]/Table1[[#This Row],[Selling Price]])</f>
        <v>0.32505478398161236</v>
      </c>
      <c r="T176">
        <v>2</v>
      </c>
      <c r="U176" s="2">
        <f>Table1[[#This Row],[Selling Price]]*Table1[[#This Row],[Quantity]]</f>
        <v>823.6</v>
      </c>
      <c r="V176" s="4">
        <v>0</v>
      </c>
      <c r="W176">
        <v>412</v>
      </c>
      <c r="X176" t="s">
        <v>36</v>
      </c>
      <c r="Y176" t="s">
        <v>36</v>
      </c>
      <c r="Z176" s="2">
        <v>452.41810604793437</v>
      </c>
    </row>
    <row r="177" spans="1:26" x14ac:dyDescent="0.35">
      <c r="A177" t="s">
        <v>847</v>
      </c>
      <c r="B177" t="s">
        <v>848</v>
      </c>
      <c r="C177" t="s">
        <v>27</v>
      </c>
      <c r="D177" t="s">
        <v>28</v>
      </c>
      <c r="E177" t="s">
        <v>69</v>
      </c>
      <c r="F177" t="s">
        <v>1307</v>
      </c>
      <c r="G177" t="s">
        <v>1308</v>
      </c>
      <c r="H177" t="s">
        <v>32</v>
      </c>
      <c r="I177" t="s">
        <v>4418</v>
      </c>
      <c r="J177" s="1">
        <v>42477</v>
      </c>
      <c r="K177" s="1">
        <v>42481</v>
      </c>
      <c r="L177" t="s">
        <v>34</v>
      </c>
      <c r="M177">
        <f>Table1[[#This Row],[Ship Date]]-Table1[[#This Row],[Order Date]]</f>
        <v>4</v>
      </c>
      <c r="N177">
        <v>4</v>
      </c>
      <c r="O177" t="s">
        <v>106</v>
      </c>
      <c r="P177" s="3">
        <v>18.623999999999999</v>
      </c>
      <c r="Q177" s="3">
        <v>14.9829343998172</v>
      </c>
      <c r="R177" s="3">
        <f>(Table1[[#This Row],[Selling Price]]-Table1[[#This Row],[Cost Price]])</f>
        <v>3.6410656001827988</v>
      </c>
      <c r="S177" s="12">
        <f>(Table1[[#This Row],[Profit]]/Table1[[#This Row],[Selling Price]])</f>
        <v>0.19550395189984959</v>
      </c>
      <c r="T177">
        <v>8</v>
      </c>
      <c r="U177" s="2">
        <f>Table1[[#This Row],[Selling Price]]*Table1[[#This Row],[Quantity]]</f>
        <v>148.99199999999999</v>
      </c>
      <c r="V177" s="4">
        <v>0.2</v>
      </c>
      <c r="W177">
        <v>242</v>
      </c>
      <c r="X177" t="s">
        <v>36</v>
      </c>
      <c r="Y177" t="s">
        <v>52</v>
      </c>
      <c r="Z177" s="2">
        <v>5.8241556592228143</v>
      </c>
    </row>
    <row r="178" spans="1:26" x14ac:dyDescent="0.35">
      <c r="A178" t="s">
        <v>847</v>
      </c>
      <c r="B178" t="s">
        <v>848</v>
      </c>
      <c r="C178" t="s">
        <v>27</v>
      </c>
      <c r="D178" t="s">
        <v>28</v>
      </c>
      <c r="E178" t="s">
        <v>29</v>
      </c>
      <c r="F178" t="s">
        <v>4429</v>
      </c>
      <c r="G178" t="s">
        <v>4430</v>
      </c>
      <c r="H178" t="s">
        <v>32</v>
      </c>
      <c r="I178" t="s">
        <v>4426</v>
      </c>
      <c r="J178" s="1">
        <v>42995</v>
      </c>
      <c r="K178" s="1">
        <v>42999</v>
      </c>
      <c r="L178" t="s">
        <v>34</v>
      </c>
      <c r="M178">
        <f>Table1[[#This Row],[Ship Date]]-Table1[[#This Row],[Order Date]]</f>
        <v>4</v>
      </c>
      <c r="N178">
        <v>9</v>
      </c>
      <c r="O178" t="s">
        <v>61</v>
      </c>
      <c r="P178" s="3">
        <v>1292.94</v>
      </c>
      <c r="Q178" s="3">
        <v>855.13355728869783</v>
      </c>
      <c r="R178" s="3">
        <f>(Table1[[#This Row],[Selling Price]]-Table1[[#This Row],[Cost Price]])</f>
        <v>437.80644271130222</v>
      </c>
      <c r="S178" s="12">
        <f>(Table1[[#This Row],[Profit]]/Table1[[#This Row],[Selling Price]])</f>
        <v>0.33861311639465264</v>
      </c>
      <c r="T178">
        <v>3</v>
      </c>
      <c r="U178" s="2">
        <f>Table1[[#This Row],[Selling Price]]*Table1[[#This Row],[Quantity]]</f>
        <v>3878.82</v>
      </c>
      <c r="V178" s="4">
        <v>0</v>
      </c>
      <c r="W178">
        <v>486</v>
      </c>
      <c r="X178" t="s">
        <v>36</v>
      </c>
      <c r="Y178" t="s">
        <v>36</v>
      </c>
      <c r="Z178" s="2">
        <v>609.49776111155654</v>
      </c>
    </row>
    <row r="179" spans="1:26" x14ac:dyDescent="0.35">
      <c r="A179" t="s">
        <v>847</v>
      </c>
      <c r="B179" t="s">
        <v>848</v>
      </c>
      <c r="C179" t="s">
        <v>39</v>
      </c>
      <c r="D179" t="s">
        <v>28</v>
      </c>
      <c r="E179" t="s">
        <v>40</v>
      </c>
      <c r="F179" t="s">
        <v>4704</v>
      </c>
      <c r="G179" t="s">
        <v>4705</v>
      </c>
      <c r="H179" t="s">
        <v>32</v>
      </c>
      <c r="I179" t="s">
        <v>4706</v>
      </c>
      <c r="J179" s="1">
        <v>42819</v>
      </c>
      <c r="K179" s="1">
        <v>42825</v>
      </c>
      <c r="L179" t="s">
        <v>60</v>
      </c>
      <c r="M179">
        <f>Table1[[#This Row],[Ship Date]]-Table1[[#This Row],[Order Date]]</f>
        <v>6</v>
      </c>
      <c r="N179">
        <v>3</v>
      </c>
      <c r="O179" t="s">
        <v>106</v>
      </c>
      <c r="P179" s="3">
        <v>90.99</v>
      </c>
      <c r="Q179" s="3">
        <v>61.36527297702839</v>
      </c>
      <c r="R179" s="3">
        <f>(Table1[[#This Row],[Selling Price]]-Table1[[#This Row],[Cost Price]])</f>
        <v>29.624727022971605</v>
      </c>
      <c r="S179" s="12">
        <f>(Table1[[#This Row],[Profit]]/Table1[[#This Row],[Selling Price]])</f>
        <v>0.32558222906881645</v>
      </c>
      <c r="T179">
        <v>1</v>
      </c>
      <c r="U179" s="2">
        <f>Table1[[#This Row],[Selling Price]]*Table1[[#This Row],[Quantity]]</f>
        <v>90.99</v>
      </c>
      <c r="V179" s="4">
        <v>0</v>
      </c>
      <c r="W179">
        <v>336</v>
      </c>
      <c r="X179" t="s">
        <v>68</v>
      </c>
      <c r="Y179" t="s">
        <v>36</v>
      </c>
      <c r="Z179" s="2">
        <v>170.83357355186371</v>
      </c>
    </row>
    <row r="180" spans="1:26" x14ac:dyDescent="0.35">
      <c r="A180" t="s">
        <v>847</v>
      </c>
      <c r="B180" t="s">
        <v>848</v>
      </c>
      <c r="C180" t="s">
        <v>27</v>
      </c>
      <c r="D180" t="s">
        <v>28</v>
      </c>
      <c r="E180" t="s">
        <v>69</v>
      </c>
      <c r="F180" t="s">
        <v>998</v>
      </c>
      <c r="G180" t="s">
        <v>999</v>
      </c>
      <c r="H180" t="s">
        <v>32</v>
      </c>
      <c r="I180" t="s">
        <v>4878</v>
      </c>
      <c r="J180" s="1">
        <v>43051</v>
      </c>
      <c r="K180" s="1">
        <v>43057</v>
      </c>
      <c r="L180" t="s">
        <v>60</v>
      </c>
      <c r="M180">
        <f>Table1[[#This Row],[Ship Date]]-Table1[[#This Row],[Order Date]]</f>
        <v>6</v>
      </c>
      <c r="N180">
        <v>11</v>
      </c>
      <c r="O180" t="s">
        <v>35</v>
      </c>
      <c r="P180" s="3">
        <v>22.847999999999999</v>
      </c>
      <c r="Q180" s="3">
        <v>15.24691525049599</v>
      </c>
      <c r="R180" s="3">
        <f>(Table1[[#This Row],[Selling Price]]-Table1[[#This Row],[Cost Price]])</f>
        <v>7.6010847495040093</v>
      </c>
      <c r="S180" s="12">
        <f>(Table1[[#This Row],[Profit]]/Table1[[#This Row],[Selling Price]])</f>
        <v>0.33268053000280157</v>
      </c>
      <c r="T180">
        <v>3</v>
      </c>
      <c r="U180" s="2">
        <f>Table1[[#This Row],[Selling Price]]*Table1[[#This Row],[Quantity]]</f>
        <v>68.543999999999997</v>
      </c>
      <c r="V180" s="4">
        <v>0.6</v>
      </c>
      <c r="W180">
        <v>221</v>
      </c>
      <c r="X180" t="s">
        <v>68</v>
      </c>
      <c r="Y180" t="s">
        <v>52</v>
      </c>
      <c r="Z180" s="2">
        <v>28.060593635915829</v>
      </c>
    </row>
    <row r="181" spans="1:26" x14ac:dyDescent="0.35">
      <c r="A181" t="s">
        <v>847</v>
      </c>
      <c r="B181" t="s">
        <v>848</v>
      </c>
      <c r="C181" t="s">
        <v>39</v>
      </c>
      <c r="D181" t="s">
        <v>28</v>
      </c>
      <c r="E181" t="s">
        <v>69</v>
      </c>
      <c r="F181" t="s">
        <v>70</v>
      </c>
      <c r="G181" t="s">
        <v>71</v>
      </c>
      <c r="H181" t="s">
        <v>32</v>
      </c>
      <c r="I181" t="s">
        <v>4917</v>
      </c>
      <c r="J181" s="1">
        <v>43074</v>
      </c>
      <c r="K181" s="1">
        <v>43080</v>
      </c>
      <c r="L181" t="s">
        <v>60</v>
      </c>
      <c r="M181">
        <f>Table1[[#This Row],[Ship Date]]-Table1[[#This Row],[Order Date]]</f>
        <v>6</v>
      </c>
      <c r="N181">
        <v>12</v>
      </c>
      <c r="O181" t="s">
        <v>35</v>
      </c>
      <c r="P181" s="3">
        <v>20.94</v>
      </c>
      <c r="Q181" s="3">
        <v>14.42159330133712</v>
      </c>
      <c r="R181" s="3">
        <f>(Table1[[#This Row],[Selling Price]]-Table1[[#This Row],[Cost Price]])</f>
        <v>6.518406698662881</v>
      </c>
      <c r="S181" s="12">
        <f>(Table1[[#This Row],[Profit]]/Table1[[#This Row],[Selling Price]])</f>
        <v>0.31128971817874312</v>
      </c>
      <c r="T181">
        <v>3</v>
      </c>
      <c r="U181" s="2">
        <f>Table1[[#This Row],[Selling Price]]*Table1[[#This Row],[Quantity]]</f>
        <v>62.820000000000007</v>
      </c>
      <c r="V181" s="4">
        <v>0</v>
      </c>
      <c r="W181">
        <v>113</v>
      </c>
      <c r="X181" t="s">
        <v>68</v>
      </c>
      <c r="Y181" t="s">
        <v>36</v>
      </c>
      <c r="Z181" s="2">
        <v>12.67979968296029</v>
      </c>
    </row>
    <row r="182" spans="1:26" x14ac:dyDescent="0.35">
      <c r="A182" t="s">
        <v>847</v>
      </c>
      <c r="B182" t="s">
        <v>848</v>
      </c>
      <c r="C182" t="s">
        <v>27</v>
      </c>
      <c r="D182" t="s">
        <v>28</v>
      </c>
      <c r="E182" t="s">
        <v>29</v>
      </c>
      <c r="F182" t="s">
        <v>753</v>
      </c>
      <c r="G182" t="s">
        <v>754</v>
      </c>
      <c r="H182" t="s">
        <v>32</v>
      </c>
      <c r="I182" t="s">
        <v>5137</v>
      </c>
      <c r="J182" s="1">
        <v>42257</v>
      </c>
      <c r="K182" s="1">
        <v>42261</v>
      </c>
      <c r="L182" t="s">
        <v>60</v>
      </c>
      <c r="M182">
        <f>Table1[[#This Row],[Ship Date]]-Table1[[#This Row],[Order Date]]</f>
        <v>4</v>
      </c>
      <c r="N182">
        <v>9</v>
      </c>
      <c r="O182" t="s">
        <v>61</v>
      </c>
      <c r="P182" s="3">
        <v>361.96</v>
      </c>
      <c r="Q182" s="3">
        <v>259.35441244142078</v>
      </c>
      <c r="R182" s="3">
        <f>(Table1[[#This Row],[Selling Price]]-Table1[[#This Row],[Cost Price]])</f>
        <v>102.6055875585792</v>
      </c>
      <c r="S182" s="12">
        <f>(Table1[[#This Row],[Profit]]/Table1[[#This Row],[Selling Price]])</f>
        <v>0.28347217250132395</v>
      </c>
      <c r="T182">
        <v>2</v>
      </c>
      <c r="U182" s="2">
        <f>Table1[[#This Row],[Selling Price]]*Table1[[#This Row],[Quantity]]</f>
        <v>723.92</v>
      </c>
      <c r="V182" s="4">
        <v>0</v>
      </c>
      <c r="W182">
        <v>275</v>
      </c>
      <c r="X182" t="s">
        <v>36</v>
      </c>
      <c r="Y182" t="s">
        <v>36</v>
      </c>
      <c r="Z182" s="2">
        <v>531.75044374647348</v>
      </c>
    </row>
    <row r="183" spans="1:26" x14ac:dyDescent="0.35">
      <c r="A183" t="s">
        <v>847</v>
      </c>
      <c r="B183" t="s">
        <v>848</v>
      </c>
      <c r="C183" t="s">
        <v>45</v>
      </c>
      <c r="D183" t="s">
        <v>28</v>
      </c>
      <c r="E183" t="s">
        <v>69</v>
      </c>
      <c r="F183" t="s">
        <v>174</v>
      </c>
      <c r="G183" t="s">
        <v>175</v>
      </c>
      <c r="H183" t="s">
        <v>32</v>
      </c>
      <c r="I183" t="s">
        <v>5526</v>
      </c>
      <c r="J183" s="1">
        <v>42458</v>
      </c>
      <c r="K183" s="1">
        <v>42462</v>
      </c>
      <c r="L183" t="s">
        <v>60</v>
      </c>
      <c r="M183">
        <f>Table1[[#This Row],[Ship Date]]-Table1[[#This Row],[Order Date]]</f>
        <v>4</v>
      </c>
      <c r="N183">
        <v>3</v>
      </c>
      <c r="O183" t="s">
        <v>106</v>
      </c>
      <c r="P183" s="3">
        <v>414</v>
      </c>
      <c r="Q183" s="3">
        <v>328.54634425329073</v>
      </c>
      <c r="R183" s="3">
        <f>(Table1[[#This Row],[Selling Price]]-Table1[[#This Row],[Cost Price]])</f>
        <v>85.453655746709273</v>
      </c>
      <c r="S183" s="12">
        <f>(Table1[[#This Row],[Profit]]/Table1[[#This Row],[Selling Price]])</f>
        <v>0.20640979648963592</v>
      </c>
      <c r="T183">
        <v>8</v>
      </c>
      <c r="U183" s="2">
        <f>Table1[[#This Row],[Selling Price]]*Table1[[#This Row],[Quantity]]</f>
        <v>3312</v>
      </c>
      <c r="V183" s="4">
        <v>0</v>
      </c>
      <c r="W183">
        <v>311</v>
      </c>
      <c r="X183" t="s">
        <v>36</v>
      </c>
      <c r="Y183" t="s">
        <v>68</v>
      </c>
      <c r="Z183" s="2">
        <v>117.9603208165844</v>
      </c>
    </row>
    <row r="184" spans="1:26" x14ac:dyDescent="0.35">
      <c r="A184" t="s">
        <v>847</v>
      </c>
      <c r="B184" t="s">
        <v>848</v>
      </c>
      <c r="C184" t="s">
        <v>64</v>
      </c>
      <c r="D184" t="s">
        <v>28</v>
      </c>
      <c r="E184" t="s">
        <v>40</v>
      </c>
      <c r="F184" t="s">
        <v>374</v>
      </c>
      <c r="G184" t="s">
        <v>375</v>
      </c>
      <c r="H184" t="s">
        <v>32</v>
      </c>
      <c r="I184" t="s">
        <v>5646</v>
      </c>
      <c r="J184" s="1">
        <v>42765</v>
      </c>
      <c r="K184" s="1">
        <v>42772</v>
      </c>
      <c r="L184" t="s">
        <v>60</v>
      </c>
      <c r="M184">
        <f>Table1[[#This Row],[Ship Date]]-Table1[[#This Row],[Order Date]]</f>
        <v>7</v>
      </c>
      <c r="N184">
        <v>1</v>
      </c>
      <c r="O184" t="s">
        <v>35</v>
      </c>
      <c r="P184" s="3">
        <v>120.78400000000001</v>
      </c>
      <c r="Q184" s="3">
        <v>86.426386710835985</v>
      </c>
      <c r="R184" s="3">
        <f>(Table1[[#This Row],[Selling Price]]-Table1[[#This Row],[Cost Price]])</f>
        <v>34.357613289164021</v>
      </c>
      <c r="S184" s="12">
        <f>(Table1[[#This Row],[Profit]]/Table1[[#This Row],[Selling Price]])</f>
        <v>0.28445500471224683</v>
      </c>
      <c r="T184">
        <v>1</v>
      </c>
      <c r="U184" s="2">
        <f>Table1[[#This Row],[Selling Price]]*Table1[[#This Row],[Quantity]]</f>
        <v>120.78400000000001</v>
      </c>
      <c r="V184" s="4">
        <v>0.2</v>
      </c>
      <c r="W184">
        <v>163</v>
      </c>
      <c r="X184" t="s">
        <v>68</v>
      </c>
      <c r="Y184" t="s">
        <v>36</v>
      </c>
      <c r="Z184" s="2">
        <v>204.7097759712864</v>
      </c>
    </row>
    <row r="185" spans="1:26" x14ac:dyDescent="0.35">
      <c r="A185" t="s">
        <v>847</v>
      </c>
      <c r="B185" t="s">
        <v>848</v>
      </c>
      <c r="C185" t="s">
        <v>39</v>
      </c>
      <c r="D185" t="s">
        <v>28</v>
      </c>
      <c r="E185" t="s">
        <v>29</v>
      </c>
      <c r="F185" t="s">
        <v>209</v>
      </c>
      <c r="G185" t="s">
        <v>210</v>
      </c>
      <c r="H185" t="s">
        <v>32</v>
      </c>
      <c r="I185" t="s">
        <v>5825</v>
      </c>
      <c r="J185" s="1">
        <v>42205</v>
      </c>
      <c r="K185" s="1">
        <v>42212</v>
      </c>
      <c r="L185" t="s">
        <v>60</v>
      </c>
      <c r="M185">
        <f>Table1[[#This Row],[Ship Date]]-Table1[[#This Row],[Order Date]]</f>
        <v>7</v>
      </c>
      <c r="N185">
        <v>7</v>
      </c>
      <c r="O185" t="s">
        <v>51</v>
      </c>
      <c r="P185" s="3">
        <v>913.43</v>
      </c>
      <c r="Q185" s="3">
        <v>657.5660919803463</v>
      </c>
      <c r="R185" s="3">
        <f>(Table1[[#This Row],[Selling Price]]-Table1[[#This Row],[Cost Price]])</f>
        <v>255.86390801965365</v>
      </c>
      <c r="S185" s="12">
        <f>(Table1[[#This Row],[Profit]]/Table1[[#This Row],[Selling Price]])</f>
        <v>0.2801133179550197</v>
      </c>
      <c r="T185">
        <v>5</v>
      </c>
      <c r="U185" s="2">
        <f>Table1[[#This Row],[Selling Price]]*Table1[[#This Row],[Quantity]]</f>
        <v>4567.1499999999996</v>
      </c>
      <c r="V185" s="4">
        <v>0.3</v>
      </c>
      <c r="W185">
        <v>162</v>
      </c>
      <c r="X185" t="s">
        <v>68</v>
      </c>
      <c r="Y185" t="s">
        <v>36</v>
      </c>
      <c r="Z185" s="2">
        <v>421.33853612573398</v>
      </c>
    </row>
    <row r="186" spans="1:26" x14ac:dyDescent="0.35">
      <c r="A186" t="s">
        <v>847</v>
      </c>
      <c r="B186" t="s">
        <v>848</v>
      </c>
      <c r="C186" t="s">
        <v>55</v>
      </c>
      <c r="D186" t="s">
        <v>28</v>
      </c>
      <c r="E186" t="s">
        <v>69</v>
      </c>
      <c r="F186" t="s">
        <v>1687</v>
      </c>
      <c r="G186" t="s">
        <v>1688</v>
      </c>
      <c r="H186" t="s">
        <v>32</v>
      </c>
      <c r="I186" t="s">
        <v>5896</v>
      </c>
      <c r="J186" s="1">
        <v>41974</v>
      </c>
      <c r="K186" s="1">
        <v>41976</v>
      </c>
      <c r="L186" t="s">
        <v>34</v>
      </c>
      <c r="M186">
        <f>Table1[[#This Row],[Ship Date]]-Table1[[#This Row],[Order Date]]</f>
        <v>2</v>
      </c>
      <c r="N186">
        <v>12</v>
      </c>
      <c r="O186" t="s">
        <v>35</v>
      </c>
      <c r="P186" s="3">
        <v>8.1280000000000001</v>
      </c>
      <c r="Q186" s="3">
        <v>6.4460960731190191</v>
      </c>
      <c r="R186" s="3">
        <f>(Table1[[#This Row],[Selling Price]]-Table1[[#This Row],[Cost Price]])</f>
        <v>1.681903926880981</v>
      </c>
      <c r="S186" s="12">
        <f>(Table1[[#This Row],[Profit]]/Table1[[#This Row],[Selling Price]])</f>
        <v>0.2069271563583884</v>
      </c>
      <c r="T186">
        <v>2</v>
      </c>
      <c r="U186" s="2">
        <f>Table1[[#This Row],[Selling Price]]*Table1[[#This Row],[Quantity]]</f>
        <v>16.256</v>
      </c>
      <c r="V186" s="4">
        <v>0.2</v>
      </c>
      <c r="W186">
        <v>436</v>
      </c>
      <c r="X186" t="s">
        <v>36</v>
      </c>
      <c r="Y186" t="s">
        <v>52</v>
      </c>
      <c r="Z186" s="2">
        <v>9.058937686064521</v>
      </c>
    </row>
    <row r="187" spans="1:26" x14ac:dyDescent="0.35">
      <c r="A187" t="s">
        <v>847</v>
      </c>
      <c r="B187" t="s">
        <v>848</v>
      </c>
      <c r="C187" t="s">
        <v>27</v>
      </c>
      <c r="D187" t="s">
        <v>28</v>
      </c>
      <c r="E187" t="s">
        <v>69</v>
      </c>
      <c r="F187" t="s">
        <v>4875</v>
      </c>
      <c r="G187" t="s">
        <v>4876</v>
      </c>
      <c r="H187" t="s">
        <v>32</v>
      </c>
      <c r="I187" t="s">
        <v>6067</v>
      </c>
      <c r="J187" s="1">
        <v>42092</v>
      </c>
      <c r="K187" s="1">
        <v>42094</v>
      </c>
      <c r="L187" t="s">
        <v>34</v>
      </c>
      <c r="M187">
        <f>Table1[[#This Row],[Ship Date]]-Table1[[#This Row],[Order Date]]</f>
        <v>2</v>
      </c>
      <c r="N187">
        <v>3</v>
      </c>
      <c r="O187" t="s">
        <v>106</v>
      </c>
      <c r="P187" s="3">
        <v>19.920000000000002</v>
      </c>
      <c r="Q187" s="3">
        <v>16.211630545969911</v>
      </c>
      <c r="R187" s="3">
        <f>(Table1[[#This Row],[Selling Price]]-Table1[[#This Row],[Cost Price]])</f>
        <v>3.7083694540300911</v>
      </c>
      <c r="S187" s="12">
        <f>(Table1[[#This Row],[Profit]]/Table1[[#This Row],[Selling Price]])</f>
        <v>0.18616312520231379</v>
      </c>
      <c r="T187">
        <v>3</v>
      </c>
      <c r="U187" s="2">
        <f>Table1[[#This Row],[Selling Price]]*Table1[[#This Row],[Quantity]]</f>
        <v>59.760000000000005</v>
      </c>
      <c r="V187" s="4">
        <v>0</v>
      </c>
      <c r="W187">
        <v>249</v>
      </c>
      <c r="X187" t="s">
        <v>36</v>
      </c>
      <c r="Y187" t="s">
        <v>52</v>
      </c>
      <c r="Z187" s="2">
        <v>6.3085824292519703</v>
      </c>
    </row>
    <row r="188" spans="1:26" x14ac:dyDescent="0.35">
      <c r="A188" t="s">
        <v>847</v>
      </c>
      <c r="B188" t="s">
        <v>848</v>
      </c>
      <c r="C188" t="s">
        <v>39</v>
      </c>
      <c r="D188" t="s">
        <v>28</v>
      </c>
      <c r="E188" t="s">
        <v>29</v>
      </c>
      <c r="F188" t="s">
        <v>5826</v>
      </c>
      <c r="G188" t="s">
        <v>5827</v>
      </c>
      <c r="H188" t="s">
        <v>32</v>
      </c>
      <c r="I188" t="s">
        <v>6266</v>
      </c>
      <c r="J188" s="1">
        <v>42225</v>
      </c>
      <c r="K188" s="1">
        <v>42229</v>
      </c>
      <c r="L188" t="s">
        <v>34</v>
      </c>
      <c r="M188">
        <f>Table1[[#This Row],[Ship Date]]-Table1[[#This Row],[Order Date]]</f>
        <v>4</v>
      </c>
      <c r="N188">
        <v>8</v>
      </c>
      <c r="O188" t="s">
        <v>61</v>
      </c>
      <c r="P188" s="3">
        <v>687.4</v>
      </c>
      <c r="Q188" s="3">
        <v>507.64136748329071</v>
      </c>
      <c r="R188" s="3">
        <f>(Table1[[#This Row],[Selling Price]]-Table1[[#This Row],[Cost Price]])</f>
        <v>179.75863251670927</v>
      </c>
      <c r="S188" s="12">
        <f>(Table1[[#This Row],[Profit]]/Table1[[#This Row],[Selling Price]])</f>
        <v>0.26150513895360672</v>
      </c>
      <c r="T188">
        <v>5</v>
      </c>
      <c r="U188" s="2">
        <f>Table1[[#This Row],[Selling Price]]*Table1[[#This Row],[Quantity]]</f>
        <v>3437</v>
      </c>
      <c r="V188" s="4">
        <v>0</v>
      </c>
      <c r="W188">
        <v>323</v>
      </c>
      <c r="X188" t="s">
        <v>36</v>
      </c>
      <c r="Y188" t="s">
        <v>36</v>
      </c>
      <c r="Z188" s="2">
        <v>213.86868861055839</v>
      </c>
    </row>
    <row r="189" spans="1:26" x14ac:dyDescent="0.35">
      <c r="A189" t="s">
        <v>847</v>
      </c>
      <c r="B189" t="s">
        <v>848</v>
      </c>
      <c r="C189" t="s">
        <v>64</v>
      </c>
      <c r="D189" t="s">
        <v>28</v>
      </c>
      <c r="E189" t="s">
        <v>69</v>
      </c>
      <c r="F189" t="s">
        <v>5280</v>
      </c>
      <c r="G189" t="s">
        <v>5281</v>
      </c>
      <c r="H189" t="s">
        <v>32</v>
      </c>
      <c r="I189" t="s">
        <v>6331</v>
      </c>
      <c r="J189" s="1">
        <v>43093</v>
      </c>
      <c r="K189" s="1">
        <v>43100</v>
      </c>
      <c r="L189" t="s">
        <v>60</v>
      </c>
      <c r="M189">
        <f>Table1[[#This Row],[Ship Date]]-Table1[[#This Row],[Order Date]]</f>
        <v>7</v>
      </c>
      <c r="N189">
        <v>12</v>
      </c>
      <c r="O189" t="s">
        <v>35</v>
      </c>
      <c r="P189" s="3">
        <v>8.5440000000000005</v>
      </c>
      <c r="Q189" s="3">
        <v>6.1921188155334868</v>
      </c>
      <c r="R189" s="3">
        <f>(Table1[[#This Row],[Selling Price]]-Table1[[#This Row],[Cost Price]])</f>
        <v>2.3518811844665137</v>
      </c>
      <c r="S189" s="12">
        <f>(Table1[[#This Row],[Profit]]/Table1[[#This Row],[Selling Price]])</f>
        <v>0.27526699256396459</v>
      </c>
      <c r="T189">
        <v>4</v>
      </c>
      <c r="U189" s="2">
        <f>Table1[[#This Row],[Selling Price]]*Table1[[#This Row],[Quantity]]</f>
        <v>34.176000000000002</v>
      </c>
      <c r="V189" s="4">
        <v>0.2</v>
      </c>
      <c r="W189">
        <v>368</v>
      </c>
      <c r="X189" t="s">
        <v>68</v>
      </c>
      <c r="Y189" t="s">
        <v>52</v>
      </c>
      <c r="Z189" s="2">
        <v>6.1946630486019414</v>
      </c>
    </row>
    <row r="190" spans="1:26" x14ac:dyDescent="0.35">
      <c r="A190" t="s">
        <v>847</v>
      </c>
      <c r="B190" t="s">
        <v>848</v>
      </c>
      <c r="C190" t="s">
        <v>45</v>
      </c>
      <c r="D190" t="s">
        <v>28</v>
      </c>
      <c r="E190" t="s">
        <v>69</v>
      </c>
      <c r="F190" t="s">
        <v>2372</v>
      </c>
      <c r="G190" t="s">
        <v>2373</v>
      </c>
      <c r="H190" t="s">
        <v>32</v>
      </c>
      <c r="I190" t="s">
        <v>6904</v>
      </c>
      <c r="J190" s="1">
        <v>42875</v>
      </c>
      <c r="K190" s="1">
        <v>42879</v>
      </c>
      <c r="L190" t="s">
        <v>60</v>
      </c>
      <c r="M190">
        <f>Table1[[#This Row],[Ship Date]]-Table1[[#This Row],[Order Date]]</f>
        <v>4</v>
      </c>
      <c r="N190">
        <v>5</v>
      </c>
      <c r="O190" t="s">
        <v>51</v>
      </c>
      <c r="P190" s="3">
        <v>6.98</v>
      </c>
      <c r="Q190" s="3">
        <v>5.7483613006554979</v>
      </c>
      <c r="R190" s="3">
        <f>(Table1[[#This Row],[Selling Price]]-Table1[[#This Row],[Cost Price]])</f>
        <v>1.2316386993445025</v>
      </c>
      <c r="S190" s="12">
        <f>(Table1[[#This Row],[Profit]]/Table1[[#This Row],[Selling Price]])</f>
        <v>0.17645253572270808</v>
      </c>
      <c r="T190">
        <v>1</v>
      </c>
      <c r="U190" s="2">
        <f>Table1[[#This Row],[Selling Price]]*Table1[[#This Row],[Quantity]]</f>
        <v>6.98</v>
      </c>
      <c r="V190" s="4">
        <v>0</v>
      </c>
      <c r="W190">
        <v>211</v>
      </c>
      <c r="X190" t="s">
        <v>36</v>
      </c>
      <c r="Y190" t="s">
        <v>52</v>
      </c>
      <c r="Z190" s="2">
        <v>6.6949808065445557</v>
      </c>
    </row>
    <row r="191" spans="1:26" x14ac:dyDescent="0.35">
      <c r="A191" t="s">
        <v>847</v>
      </c>
      <c r="B191" t="s">
        <v>848</v>
      </c>
      <c r="C191" t="s">
        <v>39</v>
      </c>
      <c r="D191" t="s">
        <v>28</v>
      </c>
      <c r="E191" t="s">
        <v>69</v>
      </c>
      <c r="F191" t="s">
        <v>5427</v>
      </c>
      <c r="G191" t="s">
        <v>5428</v>
      </c>
      <c r="H191" t="s">
        <v>32</v>
      </c>
      <c r="I191" t="s">
        <v>7027</v>
      </c>
      <c r="J191" s="1">
        <v>42568</v>
      </c>
      <c r="K191" s="1">
        <v>42573</v>
      </c>
      <c r="L191" t="s">
        <v>34</v>
      </c>
      <c r="M191">
        <f>Table1[[#This Row],[Ship Date]]-Table1[[#This Row],[Order Date]]</f>
        <v>5</v>
      </c>
      <c r="N191">
        <v>7</v>
      </c>
      <c r="O191" t="s">
        <v>51</v>
      </c>
      <c r="P191" s="3">
        <v>24.75</v>
      </c>
      <c r="Q191" s="3">
        <v>19.211908831008671</v>
      </c>
      <c r="R191" s="3">
        <f>(Table1[[#This Row],[Selling Price]]-Table1[[#This Row],[Cost Price]])</f>
        <v>5.538091168991329</v>
      </c>
      <c r="S191" s="12">
        <f>(Table1[[#This Row],[Profit]]/Table1[[#This Row],[Selling Price]])</f>
        <v>0.223761259353185</v>
      </c>
      <c r="T191">
        <v>5</v>
      </c>
      <c r="U191" s="2">
        <f>Table1[[#This Row],[Selling Price]]*Table1[[#This Row],[Quantity]]</f>
        <v>123.75</v>
      </c>
      <c r="V191" s="4">
        <v>0</v>
      </c>
      <c r="W191">
        <v>224</v>
      </c>
      <c r="X191" t="s">
        <v>36</v>
      </c>
      <c r="Y191" t="s">
        <v>52</v>
      </c>
      <c r="Z191" s="2">
        <v>14.00071426749364</v>
      </c>
    </row>
    <row r="192" spans="1:26" x14ac:dyDescent="0.35">
      <c r="A192" t="s">
        <v>847</v>
      </c>
      <c r="B192" t="s">
        <v>848</v>
      </c>
      <c r="C192" t="s">
        <v>64</v>
      </c>
      <c r="D192" t="s">
        <v>28</v>
      </c>
      <c r="E192" t="s">
        <v>69</v>
      </c>
      <c r="F192" t="s">
        <v>2124</v>
      </c>
      <c r="G192" t="s">
        <v>2125</v>
      </c>
      <c r="H192" t="s">
        <v>32</v>
      </c>
      <c r="I192" t="s">
        <v>7245</v>
      </c>
      <c r="J192" s="1">
        <v>42355</v>
      </c>
      <c r="K192" s="1">
        <v>42360</v>
      </c>
      <c r="L192" t="s">
        <v>60</v>
      </c>
      <c r="M192">
        <f>Table1[[#This Row],[Ship Date]]-Table1[[#This Row],[Order Date]]</f>
        <v>5</v>
      </c>
      <c r="N192">
        <v>12</v>
      </c>
      <c r="O192" t="s">
        <v>35</v>
      </c>
      <c r="P192" s="3">
        <v>41.552</v>
      </c>
      <c r="Q192" s="3">
        <v>32.202924986114603</v>
      </c>
      <c r="R192" s="3">
        <f>(Table1[[#This Row],[Selling Price]]-Table1[[#This Row],[Cost Price]])</f>
        <v>9.3490750138853969</v>
      </c>
      <c r="S192" s="12">
        <f>(Table1[[#This Row],[Profit]]/Table1[[#This Row],[Selling Price]])</f>
        <v>0.22499699205538595</v>
      </c>
      <c r="T192">
        <v>2</v>
      </c>
      <c r="U192" s="2">
        <f>Table1[[#This Row],[Selling Price]]*Table1[[#This Row],[Quantity]]</f>
        <v>83.103999999999999</v>
      </c>
      <c r="V192" s="4">
        <v>0.6</v>
      </c>
      <c r="W192">
        <v>466</v>
      </c>
      <c r="X192" t="s">
        <v>36</v>
      </c>
      <c r="Y192" t="s">
        <v>36</v>
      </c>
      <c r="Z192" s="2">
        <v>157.541820225615</v>
      </c>
    </row>
    <row r="193" spans="1:26" x14ac:dyDescent="0.35">
      <c r="A193" t="s">
        <v>847</v>
      </c>
      <c r="B193" t="s">
        <v>848</v>
      </c>
      <c r="C193" t="s">
        <v>64</v>
      </c>
      <c r="D193" t="s">
        <v>28</v>
      </c>
      <c r="E193" t="s">
        <v>69</v>
      </c>
      <c r="F193" t="s">
        <v>5558</v>
      </c>
      <c r="G193" t="s">
        <v>5559</v>
      </c>
      <c r="H193" t="s">
        <v>32</v>
      </c>
      <c r="I193" t="s">
        <v>7311</v>
      </c>
      <c r="J193" s="1">
        <v>42324</v>
      </c>
      <c r="K193" s="1">
        <v>42328</v>
      </c>
      <c r="L193" t="s">
        <v>60</v>
      </c>
      <c r="M193">
        <f>Table1[[#This Row],[Ship Date]]-Table1[[#This Row],[Order Date]]</f>
        <v>4</v>
      </c>
      <c r="N193">
        <v>11</v>
      </c>
      <c r="O193" t="s">
        <v>35</v>
      </c>
      <c r="P193" s="3">
        <v>34.503999999999998</v>
      </c>
      <c r="Q193" s="3">
        <v>25.860330823468029</v>
      </c>
      <c r="R193" s="3">
        <f>(Table1[[#This Row],[Selling Price]]-Table1[[#This Row],[Cost Price]])</f>
        <v>8.6436691765319686</v>
      </c>
      <c r="S193" s="12">
        <f>(Table1[[#This Row],[Profit]]/Table1[[#This Row],[Selling Price]])</f>
        <v>0.25051209067157343</v>
      </c>
      <c r="T193">
        <v>2</v>
      </c>
      <c r="U193" s="2">
        <f>Table1[[#This Row],[Selling Price]]*Table1[[#This Row],[Quantity]]</f>
        <v>69.007999999999996</v>
      </c>
      <c r="V193" s="4">
        <v>0.6</v>
      </c>
      <c r="W193">
        <v>150</v>
      </c>
      <c r="X193" t="s">
        <v>36</v>
      </c>
      <c r="Y193" t="s">
        <v>36</v>
      </c>
      <c r="Z193" s="2">
        <v>207.1886671506592</v>
      </c>
    </row>
    <row r="194" spans="1:26" x14ac:dyDescent="0.35">
      <c r="A194" t="s">
        <v>847</v>
      </c>
      <c r="B194" t="s">
        <v>848</v>
      </c>
      <c r="C194" t="s">
        <v>55</v>
      </c>
      <c r="D194" t="s">
        <v>28</v>
      </c>
      <c r="E194" t="s">
        <v>40</v>
      </c>
      <c r="F194" t="s">
        <v>1108</v>
      </c>
      <c r="G194" t="s">
        <v>1109</v>
      </c>
      <c r="H194" t="s">
        <v>32</v>
      </c>
      <c r="I194" t="s">
        <v>7491</v>
      </c>
      <c r="J194" s="1">
        <v>42905</v>
      </c>
      <c r="K194" s="1">
        <v>42907</v>
      </c>
      <c r="L194" t="s">
        <v>34</v>
      </c>
      <c r="M194">
        <f>Table1[[#This Row],[Ship Date]]-Table1[[#This Row],[Order Date]]</f>
        <v>2</v>
      </c>
      <c r="N194">
        <v>6</v>
      </c>
      <c r="O194" t="s">
        <v>51</v>
      </c>
      <c r="P194" s="3">
        <v>760.11599999999999</v>
      </c>
      <c r="Q194" s="3">
        <v>507.74610895153762</v>
      </c>
      <c r="R194" s="3">
        <f>(Table1[[#This Row],[Selling Price]]-Table1[[#This Row],[Cost Price]])</f>
        <v>252.36989104846236</v>
      </c>
      <c r="S194" s="12">
        <f>(Table1[[#This Row],[Profit]]/Table1[[#This Row],[Selling Price]])</f>
        <v>0.33201497014727011</v>
      </c>
      <c r="T194">
        <v>6</v>
      </c>
      <c r="U194" s="2">
        <f>Table1[[#This Row],[Selling Price]]*Table1[[#This Row],[Quantity]]</f>
        <v>4560.6959999999999</v>
      </c>
      <c r="V194" s="4">
        <v>0.3</v>
      </c>
      <c r="W194">
        <v>431</v>
      </c>
      <c r="X194" t="s">
        <v>36</v>
      </c>
      <c r="Y194" t="s">
        <v>36</v>
      </c>
      <c r="Z194" s="2">
        <v>298.7889562752826</v>
      </c>
    </row>
    <row r="195" spans="1:26" x14ac:dyDescent="0.35">
      <c r="A195" t="s">
        <v>847</v>
      </c>
      <c r="B195" t="s">
        <v>848</v>
      </c>
      <c r="C195" t="s">
        <v>39</v>
      </c>
      <c r="D195" t="s">
        <v>28</v>
      </c>
      <c r="E195" t="s">
        <v>69</v>
      </c>
      <c r="F195" t="s">
        <v>1539</v>
      </c>
      <c r="G195" t="s">
        <v>1540</v>
      </c>
      <c r="H195" t="s">
        <v>32</v>
      </c>
      <c r="I195" t="s">
        <v>7593</v>
      </c>
      <c r="J195" s="1">
        <v>42987</v>
      </c>
      <c r="K195" s="1">
        <v>42991</v>
      </c>
      <c r="L195" t="s">
        <v>60</v>
      </c>
      <c r="M195">
        <f>Table1[[#This Row],[Ship Date]]-Table1[[#This Row],[Order Date]]</f>
        <v>4</v>
      </c>
      <c r="N195">
        <v>9</v>
      </c>
      <c r="O195" t="s">
        <v>61</v>
      </c>
      <c r="P195" s="3">
        <v>66.111999999999995</v>
      </c>
      <c r="Q195" s="3">
        <v>43.754324113045342</v>
      </c>
      <c r="R195" s="3">
        <f>(Table1[[#This Row],[Selling Price]]-Table1[[#This Row],[Cost Price]])</f>
        <v>22.357675886954652</v>
      </c>
      <c r="S195" s="12">
        <f>(Table1[[#This Row],[Profit]]/Table1[[#This Row],[Selling Price]])</f>
        <v>0.33817878580219407</v>
      </c>
      <c r="T195">
        <v>2</v>
      </c>
      <c r="U195" s="2">
        <f>Table1[[#This Row],[Selling Price]]*Table1[[#This Row],[Quantity]]</f>
        <v>132.22399999999999</v>
      </c>
      <c r="V195" s="4">
        <v>0.2</v>
      </c>
      <c r="W195">
        <v>147</v>
      </c>
      <c r="X195" t="s">
        <v>36</v>
      </c>
      <c r="Y195" t="s">
        <v>68</v>
      </c>
      <c r="Z195" s="2">
        <v>71.448959236646687</v>
      </c>
    </row>
    <row r="196" spans="1:26" x14ac:dyDescent="0.35">
      <c r="A196" t="s">
        <v>847</v>
      </c>
      <c r="B196" t="s">
        <v>848</v>
      </c>
      <c r="C196" t="s">
        <v>55</v>
      </c>
      <c r="D196" t="s">
        <v>28</v>
      </c>
      <c r="E196" t="s">
        <v>69</v>
      </c>
      <c r="F196" t="s">
        <v>771</v>
      </c>
      <c r="G196" t="s">
        <v>772</v>
      </c>
      <c r="H196" t="s">
        <v>32</v>
      </c>
      <c r="I196" t="s">
        <v>7622</v>
      </c>
      <c r="J196" s="1">
        <v>42105</v>
      </c>
      <c r="K196" s="1">
        <v>42111</v>
      </c>
      <c r="L196" t="s">
        <v>60</v>
      </c>
      <c r="M196">
        <f>Table1[[#This Row],[Ship Date]]-Table1[[#This Row],[Order Date]]</f>
        <v>6</v>
      </c>
      <c r="N196">
        <v>4</v>
      </c>
      <c r="O196" t="s">
        <v>106</v>
      </c>
      <c r="P196" s="3">
        <v>54.527999999999999</v>
      </c>
      <c r="Q196" s="3">
        <v>41.146105368350227</v>
      </c>
      <c r="R196" s="3">
        <f>(Table1[[#This Row],[Selling Price]]-Table1[[#This Row],[Cost Price]])</f>
        <v>13.381894631649772</v>
      </c>
      <c r="S196" s="12">
        <f>(Table1[[#This Row],[Profit]]/Table1[[#This Row],[Selling Price]])</f>
        <v>0.24541326715907005</v>
      </c>
      <c r="T196">
        <v>3</v>
      </c>
      <c r="U196" s="2">
        <f>Table1[[#This Row],[Selling Price]]*Table1[[#This Row],[Quantity]]</f>
        <v>163.584</v>
      </c>
      <c r="V196" s="4">
        <v>0.2</v>
      </c>
      <c r="W196">
        <v>405</v>
      </c>
      <c r="X196" t="s">
        <v>68</v>
      </c>
      <c r="Y196" t="s">
        <v>52</v>
      </c>
      <c r="Z196" s="2">
        <v>24.998883900419759</v>
      </c>
    </row>
    <row r="197" spans="1:26" x14ac:dyDescent="0.35">
      <c r="A197" t="s">
        <v>847</v>
      </c>
      <c r="B197" t="s">
        <v>848</v>
      </c>
      <c r="C197" t="s">
        <v>27</v>
      </c>
      <c r="D197" t="s">
        <v>28</v>
      </c>
      <c r="E197" t="s">
        <v>29</v>
      </c>
      <c r="F197" t="s">
        <v>2078</v>
      </c>
      <c r="G197" t="s">
        <v>2079</v>
      </c>
      <c r="H197" t="s">
        <v>32</v>
      </c>
      <c r="I197" t="s">
        <v>7682</v>
      </c>
      <c r="J197" s="1">
        <v>42110</v>
      </c>
      <c r="K197" s="1">
        <v>42112</v>
      </c>
      <c r="L197" t="s">
        <v>199</v>
      </c>
      <c r="M197">
        <f>Table1[[#This Row],[Ship Date]]-Table1[[#This Row],[Order Date]]</f>
        <v>2</v>
      </c>
      <c r="N197">
        <v>4</v>
      </c>
      <c r="O197" t="s">
        <v>106</v>
      </c>
      <c r="P197" s="3">
        <v>523.26</v>
      </c>
      <c r="Q197" s="3">
        <v>440.15889480480018</v>
      </c>
      <c r="R197" s="3">
        <f>(Table1[[#This Row],[Selling Price]]-Table1[[#This Row],[Cost Price]])</f>
        <v>83.101105195199807</v>
      </c>
      <c r="S197" s="12">
        <f>(Table1[[#This Row],[Profit]]/Table1[[#This Row],[Selling Price]])</f>
        <v>0.15881417497075986</v>
      </c>
      <c r="T197">
        <v>9</v>
      </c>
      <c r="U197" s="2">
        <f>Table1[[#This Row],[Selling Price]]*Table1[[#This Row],[Quantity]]</f>
        <v>4709.34</v>
      </c>
      <c r="V197" s="4">
        <v>0</v>
      </c>
      <c r="W197">
        <v>487</v>
      </c>
      <c r="X197" t="s">
        <v>36</v>
      </c>
      <c r="Y197" t="s">
        <v>36</v>
      </c>
      <c r="Z197" s="2">
        <v>171.685362544394</v>
      </c>
    </row>
    <row r="198" spans="1:26" x14ac:dyDescent="0.35">
      <c r="A198" t="s">
        <v>847</v>
      </c>
      <c r="B198" t="s">
        <v>848</v>
      </c>
      <c r="C198" t="s">
        <v>64</v>
      </c>
      <c r="D198" t="s">
        <v>28</v>
      </c>
      <c r="E198" t="s">
        <v>29</v>
      </c>
      <c r="F198" t="s">
        <v>2721</v>
      </c>
      <c r="G198" t="s">
        <v>2722</v>
      </c>
      <c r="H198" t="s">
        <v>32</v>
      </c>
      <c r="I198" t="s">
        <v>7722</v>
      </c>
      <c r="J198" s="1">
        <v>41769</v>
      </c>
      <c r="K198" s="1">
        <v>41773</v>
      </c>
      <c r="L198" t="s">
        <v>34</v>
      </c>
      <c r="M198">
        <f>Table1[[#This Row],[Ship Date]]-Table1[[#This Row],[Order Date]]</f>
        <v>4</v>
      </c>
      <c r="N198">
        <v>5</v>
      </c>
      <c r="O198" t="s">
        <v>51</v>
      </c>
      <c r="P198" s="3">
        <v>349.96499999999997</v>
      </c>
      <c r="Q198" s="3">
        <v>269.05327189028583</v>
      </c>
      <c r="R198" s="3">
        <f>(Table1[[#This Row],[Selling Price]]-Table1[[#This Row],[Cost Price]])</f>
        <v>80.911728109714147</v>
      </c>
      <c r="S198" s="12">
        <f>(Table1[[#This Row],[Profit]]/Table1[[#This Row],[Selling Price]])</f>
        <v>0.23119948597635237</v>
      </c>
      <c r="T198">
        <v>7</v>
      </c>
      <c r="U198" s="2">
        <f>Table1[[#This Row],[Selling Price]]*Table1[[#This Row],[Quantity]]</f>
        <v>2449.7549999999997</v>
      </c>
      <c r="V198" s="4">
        <v>0.5</v>
      </c>
      <c r="W198">
        <v>106</v>
      </c>
      <c r="X198" t="s">
        <v>36</v>
      </c>
      <c r="Y198" t="s">
        <v>36</v>
      </c>
      <c r="Z198" s="2">
        <v>122.2716918217874</v>
      </c>
    </row>
    <row r="199" spans="1:26" x14ac:dyDescent="0.35">
      <c r="A199" t="s">
        <v>847</v>
      </c>
      <c r="B199" t="s">
        <v>848</v>
      </c>
      <c r="C199" t="s">
        <v>45</v>
      </c>
      <c r="D199" t="s">
        <v>28</v>
      </c>
      <c r="E199" t="s">
        <v>69</v>
      </c>
      <c r="F199" t="s">
        <v>2435</v>
      </c>
      <c r="G199" t="s">
        <v>2436</v>
      </c>
      <c r="H199" t="s">
        <v>32</v>
      </c>
      <c r="I199" t="s">
        <v>8379</v>
      </c>
      <c r="J199" s="1">
        <v>42768</v>
      </c>
      <c r="K199" s="1">
        <v>42773</v>
      </c>
      <c r="L199" t="s">
        <v>60</v>
      </c>
      <c r="M199">
        <f>Table1[[#This Row],[Ship Date]]-Table1[[#This Row],[Order Date]]</f>
        <v>5</v>
      </c>
      <c r="N199">
        <v>2</v>
      </c>
      <c r="O199" t="s">
        <v>106</v>
      </c>
      <c r="P199" s="3">
        <v>210.58</v>
      </c>
      <c r="Q199" s="3">
        <v>146.92193136543139</v>
      </c>
      <c r="R199" s="3">
        <f>(Table1[[#This Row],[Selling Price]]-Table1[[#This Row],[Cost Price]])</f>
        <v>63.658068634568622</v>
      </c>
      <c r="S199" s="12">
        <f>(Table1[[#This Row],[Profit]]/Table1[[#This Row],[Selling Price]])</f>
        <v>0.3022987398355429</v>
      </c>
      <c r="T199">
        <v>2</v>
      </c>
      <c r="U199" s="2">
        <f>Table1[[#This Row],[Selling Price]]*Table1[[#This Row],[Quantity]]</f>
        <v>421.16</v>
      </c>
      <c r="V199" s="4">
        <v>0</v>
      </c>
      <c r="W199">
        <v>339</v>
      </c>
      <c r="X199" t="s">
        <v>36</v>
      </c>
      <c r="Y199" t="s">
        <v>36</v>
      </c>
      <c r="Z199" s="2">
        <v>195.28385827814861</v>
      </c>
    </row>
    <row r="200" spans="1:26" x14ac:dyDescent="0.35">
      <c r="A200" t="s">
        <v>847</v>
      </c>
      <c r="B200" t="s">
        <v>848</v>
      </c>
      <c r="C200" t="s">
        <v>55</v>
      </c>
      <c r="D200" t="s">
        <v>28</v>
      </c>
      <c r="E200" t="s">
        <v>40</v>
      </c>
      <c r="F200" t="s">
        <v>2653</v>
      </c>
      <c r="G200" t="s">
        <v>2654</v>
      </c>
      <c r="H200" t="s">
        <v>32</v>
      </c>
      <c r="I200" t="s">
        <v>8462</v>
      </c>
      <c r="J200" s="1">
        <v>42339</v>
      </c>
      <c r="K200" s="1">
        <v>42344</v>
      </c>
      <c r="L200" t="s">
        <v>60</v>
      </c>
      <c r="M200">
        <f>Table1[[#This Row],[Ship Date]]-Table1[[#This Row],[Order Date]]</f>
        <v>5</v>
      </c>
      <c r="N200">
        <v>12</v>
      </c>
      <c r="O200" t="s">
        <v>35</v>
      </c>
      <c r="P200" s="3">
        <v>2676.672</v>
      </c>
      <c r="Q200" s="3">
        <v>2165.6045255135959</v>
      </c>
      <c r="R200" s="3">
        <f>(Table1[[#This Row],[Selling Price]]-Table1[[#This Row],[Cost Price]])</f>
        <v>511.06747448640408</v>
      </c>
      <c r="S200" s="12">
        <f>(Table1[[#This Row],[Profit]]/Table1[[#This Row],[Selling Price]])</f>
        <v>0.19093391886880576</v>
      </c>
      <c r="T200">
        <v>9</v>
      </c>
      <c r="U200" s="2">
        <f>Table1[[#This Row],[Selling Price]]*Table1[[#This Row],[Quantity]]</f>
        <v>24090.047999999999</v>
      </c>
      <c r="V200" s="4">
        <v>0.2</v>
      </c>
      <c r="W200">
        <v>259</v>
      </c>
      <c r="X200" t="s">
        <v>36</v>
      </c>
      <c r="Y200" t="s">
        <v>36</v>
      </c>
      <c r="Z200" s="2">
        <v>735.77895983896838</v>
      </c>
    </row>
    <row r="201" spans="1:26" x14ac:dyDescent="0.35">
      <c r="A201" t="s">
        <v>847</v>
      </c>
      <c r="B201" t="s">
        <v>848</v>
      </c>
      <c r="C201" t="s">
        <v>27</v>
      </c>
      <c r="D201" t="s">
        <v>28</v>
      </c>
      <c r="E201" t="s">
        <v>69</v>
      </c>
      <c r="F201" t="s">
        <v>7390</v>
      </c>
      <c r="G201" t="s">
        <v>7391</v>
      </c>
      <c r="H201" t="s">
        <v>32</v>
      </c>
      <c r="I201" t="s">
        <v>8549</v>
      </c>
      <c r="J201" s="1">
        <v>41910</v>
      </c>
      <c r="K201" s="1">
        <v>41915</v>
      </c>
      <c r="L201" t="s">
        <v>60</v>
      </c>
      <c r="M201">
        <f>Table1[[#This Row],[Ship Date]]-Table1[[#This Row],[Order Date]]</f>
        <v>5</v>
      </c>
      <c r="N201">
        <v>9</v>
      </c>
      <c r="O201" t="s">
        <v>61</v>
      </c>
      <c r="P201" s="3">
        <v>337.08800000000002</v>
      </c>
      <c r="Q201" s="3">
        <v>270.48341701420128</v>
      </c>
      <c r="R201" s="3">
        <f>(Table1[[#This Row],[Selling Price]]-Table1[[#This Row],[Cost Price]])</f>
        <v>66.604582985798743</v>
      </c>
      <c r="S201" s="12">
        <f>(Table1[[#This Row],[Profit]]/Table1[[#This Row],[Selling Price]])</f>
        <v>0.1975881164141077</v>
      </c>
      <c r="T201">
        <v>4</v>
      </c>
      <c r="U201" s="2">
        <f>Table1[[#This Row],[Selling Price]]*Table1[[#This Row],[Quantity]]</f>
        <v>1348.3520000000001</v>
      </c>
      <c r="V201" s="4">
        <v>0.2</v>
      </c>
      <c r="W201">
        <v>302</v>
      </c>
      <c r="X201" t="s">
        <v>36</v>
      </c>
      <c r="Y201" t="s">
        <v>36</v>
      </c>
      <c r="Z201" s="2">
        <v>296.45303768387998</v>
      </c>
    </row>
    <row r="202" spans="1:26" x14ac:dyDescent="0.35">
      <c r="A202" t="s">
        <v>847</v>
      </c>
      <c r="B202" t="s">
        <v>848</v>
      </c>
      <c r="C202" t="s">
        <v>27</v>
      </c>
      <c r="D202" t="s">
        <v>28</v>
      </c>
      <c r="E202" t="s">
        <v>69</v>
      </c>
      <c r="F202" t="s">
        <v>1505</v>
      </c>
      <c r="G202" t="s">
        <v>1506</v>
      </c>
      <c r="H202" t="s">
        <v>32</v>
      </c>
      <c r="I202" t="s">
        <v>8624</v>
      </c>
      <c r="J202" s="1">
        <v>42705</v>
      </c>
      <c r="K202" s="1">
        <v>42705</v>
      </c>
      <c r="L202" t="s">
        <v>1118</v>
      </c>
      <c r="M202">
        <f>Table1[[#This Row],[Ship Date]]-Table1[[#This Row],[Order Date]]</f>
        <v>0</v>
      </c>
      <c r="N202">
        <v>12</v>
      </c>
      <c r="O202" t="s">
        <v>35</v>
      </c>
      <c r="P202" s="3">
        <v>31.96</v>
      </c>
      <c r="Q202" s="3">
        <v>22.56262185531628</v>
      </c>
      <c r="R202" s="3">
        <f>(Table1[[#This Row],[Selling Price]]-Table1[[#This Row],[Cost Price]])</f>
        <v>9.3973781446837208</v>
      </c>
      <c r="S202" s="12">
        <f>(Table1[[#This Row],[Profit]]/Table1[[#This Row],[Selling Price]])</f>
        <v>0.294035611535786</v>
      </c>
      <c r="T202">
        <v>2</v>
      </c>
      <c r="U202" s="2">
        <f>Table1[[#This Row],[Selling Price]]*Table1[[#This Row],[Quantity]]</f>
        <v>63.92</v>
      </c>
      <c r="V202" s="4">
        <v>0</v>
      </c>
      <c r="W202">
        <v>139</v>
      </c>
      <c r="X202" t="s">
        <v>36</v>
      </c>
      <c r="Y202" t="s">
        <v>52</v>
      </c>
      <c r="Z202" s="2">
        <v>15.29968518194628</v>
      </c>
    </row>
    <row r="203" spans="1:26" x14ac:dyDescent="0.35">
      <c r="A203" t="s">
        <v>847</v>
      </c>
      <c r="B203" t="s">
        <v>848</v>
      </c>
      <c r="C203" t="s">
        <v>55</v>
      </c>
      <c r="D203" t="s">
        <v>28</v>
      </c>
      <c r="E203" t="s">
        <v>29</v>
      </c>
      <c r="F203" t="s">
        <v>30</v>
      </c>
      <c r="G203" t="s">
        <v>31</v>
      </c>
      <c r="H203" t="s">
        <v>32</v>
      </c>
      <c r="I203" t="s">
        <v>8710</v>
      </c>
      <c r="J203" s="1">
        <v>42856</v>
      </c>
      <c r="K203" s="1">
        <v>42857</v>
      </c>
      <c r="L203" t="s">
        <v>199</v>
      </c>
      <c r="M203">
        <f>Table1[[#This Row],[Ship Date]]-Table1[[#This Row],[Order Date]]</f>
        <v>1</v>
      </c>
      <c r="N203">
        <v>5</v>
      </c>
      <c r="O203" t="s">
        <v>51</v>
      </c>
      <c r="P203" s="3">
        <v>314.35199999999998</v>
      </c>
      <c r="Q203" s="3">
        <v>222.8617710140341</v>
      </c>
      <c r="R203" s="3">
        <f>(Table1[[#This Row],[Selling Price]]-Table1[[#This Row],[Cost Price]])</f>
        <v>91.490228985965871</v>
      </c>
      <c r="S203" s="12">
        <f>(Table1[[#This Row],[Profit]]/Table1[[#This Row],[Selling Price]])</f>
        <v>0.29104389024394905</v>
      </c>
      <c r="T203">
        <v>3</v>
      </c>
      <c r="U203" s="2">
        <f>Table1[[#This Row],[Selling Price]]*Table1[[#This Row],[Quantity]]</f>
        <v>943.05599999999993</v>
      </c>
      <c r="V203" s="4">
        <v>0.2</v>
      </c>
      <c r="W203">
        <v>254</v>
      </c>
      <c r="X203" t="s">
        <v>36</v>
      </c>
      <c r="Y203" t="s">
        <v>36</v>
      </c>
      <c r="Z203" s="2">
        <v>178.02160886322201</v>
      </c>
    </row>
    <row r="204" spans="1:26" x14ac:dyDescent="0.35">
      <c r="A204" t="s">
        <v>847</v>
      </c>
      <c r="B204" t="s">
        <v>848</v>
      </c>
      <c r="C204" t="s">
        <v>64</v>
      </c>
      <c r="D204" t="s">
        <v>28</v>
      </c>
      <c r="E204" t="s">
        <v>69</v>
      </c>
      <c r="F204" t="s">
        <v>2702</v>
      </c>
      <c r="G204" t="s">
        <v>2703</v>
      </c>
      <c r="H204" t="s">
        <v>32</v>
      </c>
      <c r="I204" t="s">
        <v>8903</v>
      </c>
      <c r="J204" s="1">
        <v>43055</v>
      </c>
      <c r="K204" s="1">
        <v>43059</v>
      </c>
      <c r="L204" t="s">
        <v>60</v>
      </c>
      <c r="M204">
        <f>Table1[[#This Row],[Ship Date]]-Table1[[#This Row],[Order Date]]</f>
        <v>4</v>
      </c>
      <c r="N204">
        <v>11</v>
      </c>
      <c r="O204" t="s">
        <v>35</v>
      </c>
      <c r="P204" s="3">
        <v>119.94</v>
      </c>
      <c r="Q204" s="3">
        <v>83.71063537569843</v>
      </c>
      <c r="R204" s="3">
        <f>(Table1[[#This Row],[Selling Price]]-Table1[[#This Row],[Cost Price]])</f>
        <v>36.229364624301567</v>
      </c>
      <c r="S204" s="12">
        <f>(Table1[[#This Row],[Profit]]/Table1[[#This Row],[Selling Price]])</f>
        <v>0.30206240307071508</v>
      </c>
      <c r="T204">
        <v>3</v>
      </c>
      <c r="U204" s="2">
        <f>Table1[[#This Row],[Selling Price]]*Table1[[#This Row],[Quantity]]</f>
        <v>359.82</v>
      </c>
      <c r="V204" s="4">
        <v>0</v>
      </c>
      <c r="W204">
        <v>328</v>
      </c>
      <c r="X204" t="s">
        <v>36</v>
      </c>
      <c r="Y204" t="s">
        <v>68</v>
      </c>
      <c r="Z204" s="2">
        <v>70.331475442128095</v>
      </c>
    </row>
    <row r="205" spans="1:26" x14ac:dyDescent="0.35">
      <c r="A205" t="s">
        <v>1551</v>
      </c>
      <c r="B205" t="s">
        <v>1552</v>
      </c>
      <c r="C205" t="s">
        <v>64</v>
      </c>
      <c r="D205" t="s">
        <v>28</v>
      </c>
      <c r="E205" t="s">
        <v>69</v>
      </c>
      <c r="F205" t="s">
        <v>1553</v>
      </c>
      <c r="G205" t="s">
        <v>1554</v>
      </c>
      <c r="H205" t="s">
        <v>32</v>
      </c>
      <c r="I205" t="s">
        <v>1555</v>
      </c>
      <c r="J205" s="1">
        <v>42989</v>
      </c>
      <c r="K205" s="1">
        <v>42990</v>
      </c>
      <c r="L205" t="s">
        <v>199</v>
      </c>
      <c r="M205">
        <f>Table1[[#This Row],[Ship Date]]-Table1[[#This Row],[Order Date]]</f>
        <v>1</v>
      </c>
      <c r="N205">
        <v>9</v>
      </c>
      <c r="O205" t="s">
        <v>61</v>
      </c>
      <c r="P205" s="3">
        <v>34.503999999999998</v>
      </c>
      <c r="Q205" s="3">
        <v>25.838516558011062</v>
      </c>
      <c r="R205" s="3">
        <f>(Table1[[#This Row],[Selling Price]]-Table1[[#This Row],[Cost Price]])</f>
        <v>8.6654834419889362</v>
      </c>
      <c r="S205" s="12">
        <f>(Table1[[#This Row],[Profit]]/Table1[[#This Row],[Selling Price]])</f>
        <v>0.25114431491968864</v>
      </c>
      <c r="T205">
        <v>1</v>
      </c>
      <c r="U205" s="2">
        <f>Table1[[#This Row],[Selling Price]]*Table1[[#This Row],[Quantity]]</f>
        <v>34.503999999999998</v>
      </c>
      <c r="V205" s="4">
        <v>0.2</v>
      </c>
      <c r="W205">
        <v>282</v>
      </c>
      <c r="X205" t="s">
        <v>36</v>
      </c>
      <c r="Y205" t="s">
        <v>68</v>
      </c>
      <c r="Z205" s="2">
        <v>67.408018522032421</v>
      </c>
    </row>
    <row r="206" spans="1:26" x14ac:dyDescent="0.35">
      <c r="A206" t="s">
        <v>1551</v>
      </c>
      <c r="B206" t="s">
        <v>1552</v>
      </c>
      <c r="C206" t="s">
        <v>27</v>
      </c>
      <c r="D206" t="s">
        <v>28</v>
      </c>
      <c r="E206" t="s">
        <v>69</v>
      </c>
      <c r="F206" t="s">
        <v>950</v>
      </c>
      <c r="G206" t="s">
        <v>951</v>
      </c>
      <c r="H206" t="s">
        <v>32</v>
      </c>
      <c r="I206" t="s">
        <v>2213</v>
      </c>
      <c r="J206" s="1">
        <v>43066</v>
      </c>
      <c r="K206" s="1">
        <v>43068</v>
      </c>
      <c r="L206" t="s">
        <v>199</v>
      </c>
      <c r="M206">
        <f>Table1[[#This Row],[Ship Date]]-Table1[[#This Row],[Order Date]]</f>
        <v>2</v>
      </c>
      <c r="N206">
        <v>11</v>
      </c>
      <c r="O206" t="s">
        <v>35</v>
      </c>
      <c r="P206" s="3">
        <v>46.94</v>
      </c>
      <c r="Q206" s="3">
        <v>36.362136725880482</v>
      </c>
      <c r="R206" s="3">
        <f>(Table1[[#This Row],[Selling Price]]-Table1[[#This Row],[Cost Price]])</f>
        <v>10.577863274119515</v>
      </c>
      <c r="S206" s="12">
        <f>(Table1[[#This Row],[Profit]]/Table1[[#This Row],[Selling Price]])</f>
        <v>0.22534859978950822</v>
      </c>
      <c r="T206">
        <v>1</v>
      </c>
      <c r="U206" s="2">
        <f>Table1[[#This Row],[Selling Price]]*Table1[[#This Row],[Quantity]]</f>
        <v>46.94</v>
      </c>
      <c r="V206" s="4">
        <v>0</v>
      </c>
      <c r="W206">
        <v>403</v>
      </c>
      <c r="X206" t="s">
        <v>36</v>
      </c>
      <c r="Y206" t="s">
        <v>68</v>
      </c>
      <c r="Z206" s="2">
        <v>108.6934661185167</v>
      </c>
    </row>
    <row r="207" spans="1:26" x14ac:dyDescent="0.35">
      <c r="A207" t="s">
        <v>1551</v>
      </c>
      <c r="B207" t="s">
        <v>1552</v>
      </c>
      <c r="C207" t="s">
        <v>27</v>
      </c>
      <c r="D207" t="s">
        <v>28</v>
      </c>
      <c r="E207" t="s">
        <v>69</v>
      </c>
      <c r="F207" t="s">
        <v>2304</v>
      </c>
      <c r="G207" t="s">
        <v>2305</v>
      </c>
      <c r="H207" t="s">
        <v>32</v>
      </c>
      <c r="I207" t="s">
        <v>2306</v>
      </c>
      <c r="J207" s="1">
        <v>41655</v>
      </c>
      <c r="K207" s="1">
        <v>41657</v>
      </c>
      <c r="L207" t="s">
        <v>34</v>
      </c>
      <c r="M207">
        <f>Table1[[#This Row],[Ship Date]]-Table1[[#This Row],[Order Date]]</f>
        <v>2</v>
      </c>
      <c r="N207">
        <v>1</v>
      </c>
      <c r="O207" t="s">
        <v>35</v>
      </c>
      <c r="P207" s="3">
        <v>127.104</v>
      </c>
      <c r="Q207" s="3">
        <v>91.20703034339121</v>
      </c>
      <c r="R207" s="3">
        <f>(Table1[[#This Row],[Selling Price]]-Table1[[#This Row],[Cost Price]])</f>
        <v>35.896969656608789</v>
      </c>
      <c r="S207" s="12">
        <f>(Table1[[#This Row],[Profit]]/Table1[[#This Row],[Selling Price]])</f>
        <v>0.28242202964980478</v>
      </c>
      <c r="T207">
        <v>6</v>
      </c>
      <c r="U207" s="2">
        <f>Table1[[#This Row],[Selling Price]]*Table1[[#This Row],[Quantity]]</f>
        <v>762.62400000000002</v>
      </c>
      <c r="V207" s="4">
        <v>0.2</v>
      </c>
      <c r="W207">
        <v>153</v>
      </c>
      <c r="X207" t="s">
        <v>36</v>
      </c>
      <c r="Y207" t="s">
        <v>68</v>
      </c>
      <c r="Z207" s="2">
        <v>35.891321163439258</v>
      </c>
    </row>
    <row r="208" spans="1:26" x14ac:dyDescent="0.35">
      <c r="A208" t="s">
        <v>1551</v>
      </c>
      <c r="B208" t="s">
        <v>1552</v>
      </c>
      <c r="C208" t="s">
        <v>27</v>
      </c>
      <c r="D208" t="s">
        <v>28</v>
      </c>
      <c r="E208" t="s">
        <v>40</v>
      </c>
      <c r="F208" t="s">
        <v>3656</v>
      </c>
      <c r="G208" t="s">
        <v>3657</v>
      </c>
      <c r="H208" t="s">
        <v>32</v>
      </c>
      <c r="I208" t="s">
        <v>3655</v>
      </c>
      <c r="J208" s="1">
        <v>42964</v>
      </c>
      <c r="K208" s="1">
        <v>42966</v>
      </c>
      <c r="L208" t="s">
        <v>199</v>
      </c>
      <c r="M208">
        <f>Table1[[#This Row],[Ship Date]]-Table1[[#This Row],[Order Date]]</f>
        <v>2</v>
      </c>
      <c r="N208">
        <v>8</v>
      </c>
      <c r="O208" t="s">
        <v>61</v>
      </c>
      <c r="P208" s="3">
        <v>462.56400000000002</v>
      </c>
      <c r="Q208" s="3">
        <v>353.61103866388282</v>
      </c>
      <c r="R208" s="3">
        <f>(Table1[[#This Row],[Selling Price]]-Table1[[#This Row],[Cost Price]])</f>
        <v>108.9529613361172</v>
      </c>
      <c r="S208" s="12">
        <f>(Table1[[#This Row],[Profit]]/Table1[[#This Row],[Selling Price]])</f>
        <v>0.23554137662273153</v>
      </c>
      <c r="T208">
        <v>2</v>
      </c>
      <c r="U208" s="2">
        <f>Table1[[#This Row],[Selling Price]]*Table1[[#This Row],[Quantity]]</f>
        <v>925.12800000000004</v>
      </c>
      <c r="V208" s="4">
        <v>0.1</v>
      </c>
      <c r="W208">
        <v>368</v>
      </c>
      <c r="X208" t="s">
        <v>36</v>
      </c>
      <c r="Y208" t="s">
        <v>36</v>
      </c>
      <c r="Z208" s="2">
        <v>331.38038252480447</v>
      </c>
    </row>
    <row r="209" spans="1:26" x14ac:dyDescent="0.35">
      <c r="A209" t="s">
        <v>1551</v>
      </c>
      <c r="B209" t="s">
        <v>1552</v>
      </c>
      <c r="C209" t="s">
        <v>39</v>
      </c>
      <c r="D209" t="s">
        <v>28</v>
      </c>
      <c r="E209" t="s">
        <v>29</v>
      </c>
      <c r="F209" t="s">
        <v>1223</v>
      </c>
      <c r="G209" t="s">
        <v>1224</v>
      </c>
      <c r="H209" t="s">
        <v>32</v>
      </c>
      <c r="I209" t="s">
        <v>3861</v>
      </c>
      <c r="J209" s="1">
        <v>43000</v>
      </c>
      <c r="K209" s="1">
        <v>43002</v>
      </c>
      <c r="L209" t="s">
        <v>34</v>
      </c>
      <c r="M209">
        <f>Table1[[#This Row],[Ship Date]]-Table1[[#This Row],[Order Date]]</f>
        <v>2</v>
      </c>
      <c r="N209">
        <v>9</v>
      </c>
      <c r="O209" t="s">
        <v>61</v>
      </c>
      <c r="P209" s="3">
        <v>241.96</v>
      </c>
      <c r="Q209" s="3">
        <v>191.5709982794553</v>
      </c>
      <c r="R209" s="3">
        <f>(Table1[[#This Row],[Selling Price]]-Table1[[#This Row],[Cost Price]])</f>
        <v>50.389001720544712</v>
      </c>
      <c r="S209" s="12">
        <f>(Table1[[#This Row],[Profit]]/Table1[[#This Row],[Selling Price]])</f>
        <v>0.20825343742992525</v>
      </c>
      <c r="T209">
        <v>2</v>
      </c>
      <c r="U209" s="2">
        <f>Table1[[#This Row],[Selling Price]]*Table1[[#This Row],[Quantity]]</f>
        <v>483.92</v>
      </c>
      <c r="V209" s="4">
        <v>0</v>
      </c>
      <c r="W209">
        <v>426</v>
      </c>
      <c r="X209" t="s">
        <v>36</v>
      </c>
      <c r="Y209" t="s">
        <v>36</v>
      </c>
      <c r="Z209" s="2">
        <v>428.16658091242732</v>
      </c>
    </row>
    <row r="210" spans="1:26" x14ac:dyDescent="0.35">
      <c r="A210" t="s">
        <v>1551</v>
      </c>
      <c r="B210" t="s">
        <v>1552</v>
      </c>
      <c r="C210" t="s">
        <v>39</v>
      </c>
      <c r="D210" t="s">
        <v>28</v>
      </c>
      <c r="E210" t="s">
        <v>29</v>
      </c>
      <c r="F210" t="s">
        <v>1401</v>
      </c>
      <c r="G210" t="s">
        <v>1402</v>
      </c>
      <c r="H210" t="s">
        <v>32</v>
      </c>
      <c r="I210" t="s">
        <v>4320</v>
      </c>
      <c r="J210" s="1">
        <v>42841</v>
      </c>
      <c r="K210" s="1">
        <v>42845</v>
      </c>
      <c r="L210" t="s">
        <v>60</v>
      </c>
      <c r="M210">
        <f>Table1[[#This Row],[Ship Date]]-Table1[[#This Row],[Order Date]]</f>
        <v>4</v>
      </c>
      <c r="N210">
        <v>4</v>
      </c>
      <c r="O210" t="s">
        <v>106</v>
      </c>
      <c r="P210" s="3">
        <v>102.833</v>
      </c>
      <c r="Q210" s="3">
        <v>68.014284644184755</v>
      </c>
      <c r="R210" s="3">
        <f>(Table1[[#This Row],[Selling Price]]-Table1[[#This Row],[Cost Price]])</f>
        <v>34.818715355815243</v>
      </c>
      <c r="S210" s="12">
        <f>(Table1[[#This Row],[Profit]]/Table1[[#This Row],[Selling Price]])</f>
        <v>0.33859476389695181</v>
      </c>
      <c r="T210">
        <v>1</v>
      </c>
      <c r="U210" s="2">
        <f>Table1[[#This Row],[Selling Price]]*Table1[[#This Row],[Quantity]]</f>
        <v>102.833</v>
      </c>
      <c r="V210" s="4">
        <v>0.15</v>
      </c>
      <c r="W210">
        <v>328</v>
      </c>
      <c r="X210" t="s">
        <v>36</v>
      </c>
      <c r="Y210" t="s">
        <v>36</v>
      </c>
      <c r="Z210" s="2">
        <v>164.1411751399454</v>
      </c>
    </row>
    <row r="211" spans="1:26" x14ac:dyDescent="0.35">
      <c r="A211" t="s">
        <v>1551</v>
      </c>
      <c r="B211" t="s">
        <v>1552</v>
      </c>
      <c r="C211" t="s">
        <v>55</v>
      </c>
      <c r="D211" t="s">
        <v>28</v>
      </c>
      <c r="E211" t="s">
        <v>40</v>
      </c>
      <c r="F211" t="s">
        <v>623</v>
      </c>
      <c r="G211" t="s">
        <v>624</v>
      </c>
      <c r="H211" t="s">
        <v>32</v>
      </c>
      <c r="I211" t="s">
        <v>4404</v>
      </c>
      <c r="J211" s="1">
        <v>42870</v>
      </c>
      <c r="K211" s="1">
        <v>42875</v>
      </c>
      <c r="L211" t="s">
        <v>60</v>
      </c>
      <c r="M211">
        <f>Table1[[#This Row],[Ship Date]]-Table1[[#This Row],[Order Date]]</f>
        <v>5</v>
      </c>
      <c r="N211">
        <v>5</v>
      </c>
      <c r="O211" t="s">
        <v>51</v>
      </c>
      <c r="P211" s="3">
        <v>220.96</v>
      </c>
      <c r="Q211" s="3">
        <v>171.05194864566491</v>
      </c>
      <c r="R211" s="3">
        <f>(Table1[[#This Row],[Selling Price]]-Table1[[#This Row],[Cost Price]])</f>
        <v>49.9080513543351</v>
      </c>
      <c r="S211" s="12">
        <f>(Table1[[#This Row],[Profit]]/Table1[[#This Row],[Selling Price]])</f>
        <v>0.22586916796856943</v>
      </c>
      <c r="T211">
        <v>1</v>
      </c>
      <c r="U211" s="2">
        <f>Table1[[#This Row],[Selling Price]]*Table1[[#This Row],[Quantity]]</f>
        <v>220.96</v>
      </c>
      <c r="V211" s="4">
        <v>0.2</v>
      </c>
      <c r="W211">
        <v>250</v>
      </c>
      <c r="X211" t="s">
        <v>36</v>
      </c>
      <c r="Y211" t="s">
        <v>36</v>
      </c>
      <c r="Z211" s="2">
        <v>432.19693955299402</v>
      </c>
    </row>
    <row r="212" spans="1:26" x14ac:dyDescent="0.35">
      <c r="A212" t="s">
        <v>1551</v>
      </c>
      <c r="B212" t="s">
        <v>1552</v>
      </c>
      <c r="C212" t="s">
        <v>45</v>
      </c>
      <c r="D212" t="s">
        <v>28</v>
      </c>
      <c r="E212" t="s">
        <v>29</v>
      </c>
      <c r="F212" t="s">
        <v>2721</v>
      </c>
      <c r="G212" t="s">
        <v>2722</v>
      </c>
      <c r="H212" t="s">
        <v>32</v>
      </c>
      <c r="I212" t="s">
        <v>4425</v>
      </c>
      <c r="J212" s="1">
        <v>42639</v>
      </c>
      <c r="K212" s="1">
        <v>42644</v>
      </c>
      <c r="L212" t="s">
        <v>60</v>
      </c>
      <c r="M212">
        <f>Table1[[#This Row],[Ship Date]]-Table1[[#This Row],[Order Date]]</f>
        <v>5</v>
      </c>
      <c r="N212">
        <v>9</v>
      </c>
      <c r="O212" t="s">
        <v>61</v>
      </c>
      <c r="P212" s="3">
        <v>424.95749999999998</v>
      </c>
      <c r="Q212" s="3">
        <v>308.88058262530251</v>
      </c>
      <c r="R212" s="3">
        <f>(Table1[[#This Row],[Selling Price]]-Table1[[#This Row],[Cost Price]])</f>
        <v>116.07691737469747</v>
      </c>
      <c r="S212" s="12">
        <f>(Table1[[#This Row],[Profit]]/Table1[[#This Row],[Selling Price]])</f>
        <v>0.27314947347604757</v>
      </c>
      <c r="T212">
        <v>5</v>
      </c>
      <c r="U212" s="2">
        <f>Table1[[#This Row],[Selling Price]]*Table1[[#This Row],[Quantity]]</f>
        <v>2124.7874999999999</v>
      </c>
      <c r="V212" s="4">
        <v>0.15</v>
      </c>
      <c r="W212">
        <v>202</v>
      </c>
      <c r="X212" t="s">
        <v>36</v>
      </c>
      <c r="Y212" t="s">
        <v>68</v>
      </c>
      <c r="Z212" s="2">
        <v>122.2716918217874</v>
      </c>
    </row>
    <row r="213" spans="1:26" x14ac:dyDescent="0.35">
      <c r="A213" t="s">
        <v>1551</v>
      </c>
      <c r="B213" t="s">
        <v>1552</v>
      </c>
      <c r="C213" t="s">
        <v>64</v>
      </c>
      <c r="D213" t="s">
        <v>28</v>
      </c>
      <c r="E213" t="s">
        <v>69</v>
      </c>
      <c r="F213" t="s">
        <v>2275</v>
      </c>
      <c r="G213" t="s">
        <v>818</v>
      </c>
      <c r="H213" t="s">
        <v>32</v>
      </c>
      <c r="I213" t="s">
        <v>4560</v>
      </c>
      <c r="J213" s="1">
        <v>43079</v>
      </c>
      <c r="K213" s="1">
        <v>43081</v>
      </c>
      <c r="L213" t="s">
        <v>199</v>
      </c>
      <c r="M213">
        <f>Table1[[#This Row],[Ship Date]]-Table1[[#This Row],[Order Date]]</f>
        <v>2</v>
      </c>
      <c r="N213">
        <v>12</v>
      </c>
      <c r="O213" t="s">
        <v>35</v>
      </c>
      <c r="P213" s="3">
        <v>19.103999999999999</v>
      </c>
      <c r="Q213" s="3">
        <v>13.626086709792981</v>
      </c>
      <c r="R213" s="3">
        <f>(Table1[[#This Row],[Selling Price]]-Table1[[#This Row],[Cost Price]])</f>
        <v>5.4779132902070184</v>
      </c>
      <c r="S213" s="12">
        <f>(Table1[[#This Row],[Profit]]/Table1[[#This Row],[Selling Price]])</f>
        <v>0.28674169232658181</v>
      </c>
      <c r="T213">
        <v>3</v>
      </c>
      <c r="U213" s="2">
        <f>Table1[[#This Row],[Selling Price]]*Table1[[#This Row],[Quantity]]</f>
        <v>57.311999999999998</v>
      </c>
      <c r="V213" s="4">
        <v>0.2</v>
      </c>
      <c r="W213">
        <v>487</v>
      </c>
      <c r="X213" t="s">
        <v>36</v>
      </c>
      <c r="Y213" t="s">
        <v>52</v>
      </c>
      <c r="Z213" s="2">
        <v>16.179677700402099</v>
      </c>
    </row>
    <row r="214" spans="1:26" x14ac:dyDescent="0.35">
      <c r="A214" t="s">
        <v>1551</v>
      </c>
      <c r="B214" t="s">
        <v>1552</v>
      </c>
      <c r="C214" t="s">
        <v>64</v>
      </c>
      <c r="D214" t="s">
        <v>28</v>
      </c>
      <c r="E214" t="s">
        <v>40</v>
      </c>
      <c r="F214" t="s">
        <v>1680</v>
      </c>
      <c r="G214" t="s">
        <v>1681</v>
      </c>
      <c r="H214" t="s">
        <v>32</v>
      </c>
      <c r="I214" t="s">
        <v>4621</v>
      </c>
      <c r="J214" s="1">
        <v>42731</v>
      </c>
      <c r="K214" s="1">
        <v>42735</v>
      </c>
      <c r="L214" t="s">
        <v>60</v>
      </c>
      <c r="M214">
        <f>Table1[[#This Row],[Ship Date]]-Table1[[#This Row],[Order Date]]</f>
        <v>4</v>
      </c>
      <c r="N214">
        <v>12</v>
      </c>
      <c r="O214" t="s">
        <v>35</v>
      </c>
      <c r="P214" s="3">
        <v>845.48800000000006</v>
      </c>
      <c r="Q214" s="3">
        <v>578.66629911148402</v>
      </c>
      <c r="R214" s="3">
        <f>(Table1[[#This Row],[Selling Price]]-Table1[[#This Row],[Cost Price]])</f>
        <v>266.82170088851603</v>
      </c>
      <c r="S214" s="12">
        <f>(Table1[[#This Row],[Profit]]/Table1[[#This Row],[Selling Price]])</f>
        <v>0.31558307260246865</v>
      </c>
      <c r="T214">
        <v>8</v>
      </c>
      <c r="U214" s="2">
        <f>Table1[[#This Row],[Selling Price]]*Table1[[#This Row],[Quantity]]</f>
        <v>6763.9040000000005</v>
      </c>
      <c r="V214" s="4">
        <v>0.3</v>
      </c>
      <c r="W214">
        <v>389</v>
      </c>
      <c r="X214" t="s">
        <v>36</v>
      </c>
      <c r="Y214" t="s">
        <v>36</v>
      </c>
      <c r="Z214" s="2">
        <v>383.22360514074109</v>
      </c>
    </row>
    <row r="215" spans="1:26" x14ac:dyDescent="0.35">
      <c r="A215" t="s">
        <v>1551</v>
      </c>
      <c r="B215" t="s">
        <v>1552</v>
      </c>
      <c r="C215" t="s">
        <v>39</v>
      </c>
      <c r="D215" t="s">
        <v>28</v>
      </c>
      <c r="E215" t="s">
        <v>69</v>
      </c>
      <c r="F215" t="s">
        <v>4729</v>
      </c>
      <c r="G215" t="s">
        <v>4730</v>
      </c>
      <c r="H215" t="s">
        <v>32</v>
      </c>
      <c r="I215" t="s">
        <v>4728</v>
      </c>
      <c r="J215" s="1">
        <v>43085</v>
      </c>
      <c r="K215" s="1">
        <v>43090</v>
      </c>
      <c r="L215" t="s">
        <v>34</v>
      </c>
      <c r="M215">
        <f>Table1[[#This Row],[Ship Date]]-Table1[[#This Row],[Order Date]]</f>
        <v>5</v>
      </c>
      <c r="N215">
        <v>12</v>
      </c>
      <c r="O215" t="s">
        <v>35</v>
      </c>
      <c r="P215" s="3">
        <v>18.96</v>
      </c>
      <c r="Q215" s="3">
        <v>14.07734789823339</v>
      </c>
      <c r="R215" s="3">
        <f>(Table1[[#This Row],[Selling Price]]-Table1[[#This Row],[Cost Price]])</f>
        <v>4.8826521017666114</v>
      </c>
      <c r="S215" s="12">
        <f>(Table1[[#This Row],[Profit]]/Table1[[#This Row],[Selling Price]])</f>
        <v>0.25752384502988457</v>
      </c>
      <c r="T215">
        <v>2</v>
      </c>
      <c r="U215" s="2">
        <f>Table1[[#This Row],[Selling Price]]*Table1[[#This Row],[Quantity]]</f>
        <v>37.92</v>
      </c>
      <c r="V215" s="4">
        <v>0</v>
      </c>
      <c r="W215">
        <v>176</v>
      </c>
      <c r="X215" t="s">
        <v>36</v>
      </c>
      <c r="Y215" t="s">
        <v>52</v>
      </c>
      <c r="Z215" s="2">
        <v>19.95630873397468</v>
      </c>
    </row>
    <row r="216" spans="1:26" x14ac:dyDescent="0.35">
      <c r="A216" t="s">
        <v>1551</v>
      </c>
      <c r="B216" t="s">
        <v>1552</v>
      </c>
      <c r="C216" t="s">
        <v>27</v>
      </c>
      <c r="D216" t="s">
        <v>28</v>
      </c>
      <c r="E216" t="s">
        <v>69</v>
      </c>
      <c r="F216" t="s">
        <v>3030</v>
      </c>
      <c r="G216" t="s">
        <v>3031</v>
      </c>
      <c r="H216" t="s">
        <v>32</v>
      </c>
      <c r="I216" t="s">
        <v>4731</v>
      </c>
      <c r="J216" s="1">
        <v>42000</v>
      </c>
      <c r="K216" s="1">
        <v>42004</v>
      </c>
      <c r="L216" t="s">
        <v>60</v>
      </c>
      <c r="M216">
        <f>Table1[[#This Row],[Ship Date]]-Table1[[#This Row],[Order Date]]</f>
        <v>4</v>
      </c>
      <c r="N216">
        <v>12</v>
      </c>
      <c r="O216" t="s">
        <v>35</v>
      </c>
      <c r="P216" s="3">
        <v>32.951999999999998</v>
      </c>
      <c r="Q216" s="3">
        <v>21.424594050550589</v>
      </c>
      <c r="R216" s="3">
        <f>(Table1[[#This Row],[Selling Price]]-Table1[[#This Row],[Cost Price]])</f>
        <v>11.52740594944941</v>
      </c>
      <c r="S216" s="12">
        <f>(Table1[[#This Row],[Profit]]/Table1[[#This Row],[Selling Price]])</f>
        <v>0.34982416695342955</v>
      </c>
      <c r="T216">
        <v>6</v>
      </c>
      <c r="U216" s="2">
        <f>Table1[[#This Row],[Selling Price]]*Table1[[#This Row],[Quantity]]</f>
        <v>197.71199999999999</v>
      </c>
      <c r="V216" s="4">
        <v>0.6</v>
      </c>
      <c r="W216">
        <v>220</v>
      </c>
      <c r="X216" t="s">
        <v>36</v>
      </c>
      <c r="Y216" t="s">
        <v>68</v>
      </c>
      <c r="Z216" s="2">
        <v>59.683902371457869</v>
      </c>
    </row>
    <row r="217" spans="1:26" x14ac:dyDescent="0.35">
      <c r="A217" t="s">
        <v>1551</v>
      </c>
      <c r="B217" t="s">
        <v>1552</v>
      </c>
      <c r="C217" t="s">
        <v>27</v>
      </c>
      <c r="D217" t="s">
        <v>28</v>
      </c>
      <c r="E217" t="s">
        <v>69</v>
      </c>
      <c r="F217" t="s">
        <v>5040</v>
      </c>
      <c r="G217" t="s">
        <v>5041</v>
      </c>
      <c r="H217" t="s">
        <v>32</v>
      </c>
      <c r="I217" t="s">
        <v>5039</v>
      </c>
      <c r="J217" s="1">
        <v>42968</v>
      </c>
      <c r="K217" s="1">
        <v>42969</v>
      </c>
      <c r="L217" t="s">
        <v>199</v>
      </c>
      <c r="M217">
        <f>Table1[[#This Row],[Ship Date]]-Table1[[#This Row],[Order Date]]</f>
        <v>1</v>
      </c>
      <c r="N217">
        <v>8</v>
      </c>
      <c r="O217" t="s">
        <v>61</v>
      </c>
      <c r="P217" s="3">
        <v>129.91999999999999</v>
      </c>
      <c r="Q217" s="3">
        <v>90.533422737792193</v>
      </c>
      <c r="R217" s="3">
        <f>(Table1[[#This Row],[Selling Price]]-Table1[[#This Row],[Cost Price]])</f>
        <v>39.386577262207794</v>
      </c>
      <c r="S217" s="12">
        <f>(Table1[[#This Row],[Profit]]/Table1[[#This Row],[Selling Price]])</f>
        <v>0.30316023139014625</v>
      </c>
      <c r="T217">
        <v>4</v>
      </c>
      <c r="U217" s="2">
        <f>Table1[[#This Row],[Selling Price]]*Table1[[#This Row],[Quantity]]</f>
        <v>519.67999999999995</v>
      </c>
      <c r="V217" s="4">
        <v>0</v>
      </c>
      <c r="W217">
        <v>233</v>
      </c>
      <c r="X217" t="s">
        <v>36</v>
      </c>
      <c r="Y217" t="s">
        <v>68</v>
      </c>
      <c r="Z217" s="2">
        <v>44.249157533223162</v>
      </c>
    </row>
    <row r="218" spans="1:26" x14ac:dyDescent="0.35">
      <c r="A218" t="s">
        <v>1551</v>
      </c>
      <c r="B218" t="s">
        <v>1552</v>
      </c>
      <c r="C218" t="s">
        <v>55</v>
      </c>
      <c r="D218" t="s">
        <v>28</v>
      </c>
      <c r="E218" t="s">
        <v>69</v>
      </c>
      <c r="F218" t="s">
        <v>3335</v>
      </c>
      <c r="G218" t="s">
        <v>3336</v>
      </c>
      <c r="H218" t="s">
        <v>32</v>
      </c>
      <c r="I218" t="s">
        <v>5255</v>
      </c>
      <c r="J218" s="1">
        <v>42684</v>
      </c>
      <c r="K218" s="1">
        <v>42688</v>
      </c>
      <c r="L218" t="s">
        <v>60</v>
      </c>
      <c r="M218">
        <f>Table1[[#This Row],[Ship Date]]-Table1[[#This Row],[Order Date]]</f>
        <v>4</v>
      </c>
      <c r="N218">
        <v>11</v>
      </c>
      <c r="O218" t="s">
        <v>35</v>
      </c>
      <c r="P218" s="3">
        <v>148.28800000000001</v>
      </c>
      <c r="Q218" s="3">
        <v>108.0224756833572</v>
      </c>
      <c r="R218" s="3">
        <f>(Table1[[#This Row],[Selling Price]]-Table1[[#This Row],[Cost Price]])</f>
        <v>40.265524316642811</v>
      </c>
      <c r="S218" s="12">
        <f>(Table1[[#This Row],[Profit]]/Table1[[#This Row],[Selling Price]])</f>
        <v>0.27153595919186185</v>
      </c>
      <c r="T218">
        <v>7</v>
      </c>
      <c r="U218" s="2">
        <f>Table1[[#This Row],[Selling Price]]*Table1[[#This Row],[Quantity]]</f>
        <v>1038.0160000000001</v>
      </c>
      <c r="V218" s="4">
        <v>0.2</v>
      </c>
      <c r="W218">
        <v>444</v>
      </c>
      <c r="X218" t="s">
        <v>36</v>
      </c>
      <c r="Y218" t="s">
        <v>68</v>
      </c>
      <c r="Z218" s="2">
        <v>76.159352602290411</v>
      </c>
    </row>
    <row r="219" spans="1:26" x14ac:dyDescent="0.35">
      <c r="A219" t="s">
        <v>1551</v>
      </c>
      <c r="B219" t="s">
        <v>1552</v>
      </c>
      <c r="C219" t="s">
        <v>27</v>
      </c>
      <c r="D219" t="s">
        <v>28</v>
      </c>
      <c r="E219" t="s">
        <v>69</v>
      </c>
      <c r="F219" t="s">
        <v>2362</v>
      </c>
      <c r="G219" t="s">
        <v>2363</v>
      </c>
      <c r="H219" t="s">
        <v>32</v>
      </c>
      <c r="I219" t="s">
        <v>5316</v>
      </c>
      <c r="J219" s="1">
        <v>43093</v>
      </c>
      <c r="K219" s="1">
        <v>43098</v>
      </c>
      <c r="L219" t="s">
        <v>60</v>
      </c>
      <c r="M219">
        <f>Table1[[#This Row],[Ship Date]]-Table1[[#This Row],[Order Date]]</f>
        <v>5</v>
      </c>
      <c r="N219">
        <v>12</v>
      </c>
      <c r="O219" t="s">
        <v>35</v>
      </c>
      <c r="P219" s="3">
        <v>37.93</v>
      </c>
      <c r="Q219" s="3">
        <v>30.303860119215539</v>
      </c>
      <c r="R219" s="3">
        <f>(Table1[[#This Row],[Selling Price]]-Table1[[#This Row],[Cost Price]])</f>
        <v>7.6261398807844607</v>
      </c>
      <c r="S219" s="12">
        <f>(Table1[[#This Row],[Profit]]/Table1[[#This Row],[Selling Price]])</f>
        <v>0.2010582620823744</v>
      </c>
      <c r="T219">
        <v>1</v>
      </c>
      <c r="U219" s="2">
        <f>Table1[[#This Row],[Selling Price]]*Table1[[#This Row],[Quantity]]</f>
        <v>37.93</v>
      </c>
      <c r="V219" s="4">
        <v>0</v>
      </c>
      <c r="W219">
        <v>267</v>
      </c>
      <c r="X219" t="s">
        <v>36</v>
      </c>
      <c r="Y219" t="s">
        <v>68</v>
      </c>
      <c r="Z219" s="2">
        <v>48.217370297435338</v>
      </c>
    </row>
    <row r="220" spans="1:26" x14ac:dyDescent="0.35">
      <c r="A220" t="s">
        <v>1551</v>
      </c>
      <c r="B220" t="s">
        <v>1552</v>
      </c>
      <c r="C220" t="s">
        <v>55</v>
      </c>
      <c r="D220" t="s">
        <v>28</v>
      </c>
      <c r="E220" t="s">
        <v>69</v>
      </c>
      <c r="F220" t="s">
        <v>2445</v>
      </c>
      <c r="G220" t="s">
        <v>2446</v>
      </c>
      <c r="H220" t="s">
        <v>32</v>
      </c>
      <c r="I220" t="s">
        <v>5324</v>
      </c>
      <c r="J220" s="1">
        <v>42846</v>
      </c>
      <c r="K220" s="1">
        <v>42849</v>
      </c>
      <c r="L220" t="s">
        <v>199</v>
      </c>
      <c r="M220">
        <f>Table1[[#This Row],[Ship Date]]-Table1[[#This Row],[Order Date]]</f>
        <v>3</v>
      </c>
      <c r="N220">
        <v>4</v>
      </c>
      <c r="O220" t="s">
        <v>106</v>
      </c>
      <c r="P220" s="3">
        <v>162.6</v>
      </c>
      <c r="Q220" s="3">
        <v>113.6244678556406</v>
      </c>
      <c r="R220" s="3">
        <f>(Table1[[#This Row],[Selling Price]]-Table1[[#This Row],[Cost Price]])</f>
        <v>48.975532144359391</v>
      </c>
      <c r="S220" s="12">
        <f>(Table1[[#This Row],[Profit]]/Table1[[#This Row],[Selling Price]])</f>
        <v>0.30120253471315739</v>
      </c>
      <c r="T220">
        <v>3</v>
      </c>
      <c r="U220" s="2">
        <f>Table1[[#This Row],[Selling Price]]*Table1[[#This Row],[Quantity]]</f>
        <v>487.79999999999995</v>
      </c>
      <c r="V220" s="4">
        <v>0</v>
      </c>
      <c r="W220">
        <v>415</v>
      </c>
      <c r="X220" t="s">
        <v>36</v>
      </c>
      <c r="Y220" t="s">
        <v>52</v>
      </c>
      <c r="Z220" s="2">
        <v>31.29238459007771</v>
      </c>
    </row>
    <row r="221" spans="1:26" x14ac:dyDescent="0.35">
      <c r="A221" t="s">
        <v>1551</v>
      </c>
      <c r="B221" t="s">
        <v>1552</v>
      </c>
      <c r="C221" t="s">
        <v>27</v>
      </c>
      <c r="D221" t="s">
        <v>28</v>
      </c>
      <c r="E221" t="s">
        <v>40</v>
      </c>
      <c r="F221" t="s">
        <v>5348</v>
      </c>
      <c r="G221" t="s">
        <v>5349</v>
      </c>
      <c r="H221" t="s">
        <v>32</v>
      </c>
      <c r="I221" t="s">
        <v>5347</v>
      </c>
      <c r="J221" s="1">
        <v>42432</v>
      </c>
      <c r="K221" s="1">
        <v>42435</v>
      </c>
      <c r="L221" t="s">
        <v>199</v>
      </c>
      <c r="M221">
        <f>Table1[[#This Row],[Ship Date]]-Table1[[#This Row],[Order Date]]</f>
        <v>3</v>
      </c>
      <c r="N221">
        <v>3</v>
      </c>
      <c r="O221" t="s">
        <v>106</v>
      </c>
      <c r="P221" s="3">
        <v>563.42999999999995</v>
      </c>
      <c r="Q221" s="3">
        <v>427.21706856200649</v>
      </c>
      <c r="R221" s="3">
        <f>(Table1[[#This Row],[Selling Price]]-Table1[[#This Row],[Cost Price]])</f>
        <v>136.21293143799346</v>
      </c>
      <c r="S221" s="12">
        <f>(Table1[[#This Row],[Profit]]/Table1[[#This Row],[Selling Price]])</f>
        <v>0.24175661828087514</v>
      </c>
      <c r="T221">
        <v>5</v>
      </c>
      <c r="U221" s="2">
        <f>Table1[[#This Row],[Selling Price]]*Table1[[#This Row],[Quantity]]</f>
        <v>2817.1499999999996</v>
      </c>
      <c r="V221" s="4">
        <v>0.3</v>
      </c>
      <c r="W221">
        <v>487</v>
      </c>
      <c r="X221" t="s">
        <v>36</v>
      </c>
      <c r="Y221" t="s">
        <v>36</v>
      </c>
      <c r="Z221" s="2">
        <v>441.88936693928258</v>
      </c>
    </row>
    <row r="222" spans="1:26" x14ac:dyDescent="0.35">
      <c r="A222" t="s">
        <v>1551</v>
      </c>
      <c r="B222" t="s">
        <v>1552</v>
      </c>
      <c r="C222" t="s">
        <v>39</v>
      </c>
      <c r="D222" t="s">
        <v>28</v>
      </c>
      <c r="E222" t="s">
        <v>40</v>
      </c>
      <c r="F222" t="s">
        <v>4405</v>
      </c>
      <c r="G222" t="s">
        <v>4406</v>
      </c>
      <c r="H222" t="s">
        <v>32</v>
      </c>
      <c r="I222" t="s">
        <v>5406</v>
      </c>
      <c r="J222" s="1">
        <v>42862</v>
      </c>
      <c r="K222" s="1">
        <v>42866</v>
      </c>
      <c r="L222" t="s">
        <v>60</v>
      </c>
      <c r="M222">
        <f>Table1[[#This Row],[Ship Date]]-Table1[[#This Row],[Order Date]]</f>
        <v>4</v>
      </c>
      <c r="N222">
        <v>5</v>
      </c>
      <c r="O222" t="s">
        <v>51</v>
      </c>
      <c r="P222" s="3">
        <v>26.64</v>
      </c>
      <c r="Q222" s="3">
        <v>22.193382090416101</v>
      </c>
      <c r="R222" s="3">
        <f>(Table1[[#This Row],[Selling Price]]-Table1[[#This Row],[Cost Price]])</f>
        <v>4.4466179095838996</v>
      </c>
      <c r="S222" s="12">
        <f>(Table1[[#This Row],[Profit]]/Table1[[#This Row],[Selling Price]])</f>
        <v>0.16691508669609231</v>
      </c>
      <c r="T222">
        <v>1</v>
      </c>
      <c r="U222" s="2">
        <f>Table1[[#This Row],[Selling Price]]*Table1[[#This Row],[Quantity]]</f>
        <v>26.64</v>
      </c>
      <c r="V222" s="4">
        <v>0</v>
      </c>
      <c r="W222">
        <v>472</v>
      </c>
      <c r="X222" t="s">
        <v>36</v>
      </c>
      <c r="Y222" t="s">
        <v>52</v>
      </c>
      <c r="Z222" s="2">
        <v>19.720798685651651</v>
      </c>
    </row>
    <row r="223" spans="1:26" x14ac:dyDescent="0.35">
      <c r="A223" t="s">
        <v>1551</v>
      </c>
      <c r="B223" t="s">
        <v>1552</v>
      </c>
      <c r="C223" t="s">
        <v>55</v>
      </c>
      <c r="D223" t="s">
        <v>28</v>
      </c>
      <c r="E223" t="s">
        <v>56</v>
      </c>
      <c r="F223" t="s">
        <v>2516</v>
      </c>
      <c r="G223" t="s">
        <v>2517</v>
      </c>
      <c r="H223" t="s">
        <v>32</v>
      </c>
      <c r="I223" t="s">
        <v>5581</v>
      </c>
      <c r="J223" s="1">
        <v>41911</v>
      </c>
      <c r="K223" s="1">
        <v>41915</v>
      </c>
      <c r="L223" t="s">
        <v>60</v>
      </c>
      <c r="M223">
        <f>Table1[[#This Row],[Ship Date]]-Table1[[#This Row],[Order Date]]</f>
        <v>4</v>
      </c>
      <c r="N223">
        <v>9</v>
      </c>
      <c r="O223" t="s">
        <v>61</v>
      </c>
      <c r="P223" s="3">
        <v>67.176000000000002</v>
      </c>
      <c r="Q223" s="3">
        <v>45.971383119534153</v>
      </c>
      <c r="R223" s="3">
        <f>(Table1[[#This Row],[Selling Price]]-Table1[[#This Row],[Cost Price]])</f>
        <v>21.204616880465849</v>
      </c>
      <c r="S223" s="12">
        <f>(Table1[[#This Row],[Profit]]/Table1[[#This Row],[Selling Price]])</f>
        <v>0.31565762892202348</v>
      </c>
      <c r="T223">
        <v>1</v>
      </c>
      <c r="U223" s="2">
        <f>Table1[[#This Row],[Selling Price]]*Table1[[#This Row],[Quantity]]</f>
        <v>67.176000000000002</v>
      </c>
      <c r="V223" s="4">
        <v>0.4</v>
      </c>
      <c r="W223">
        <v>422</v>
      </c>
      <c r="X223" t="s">
        <v>36</v>
      </c>
      <c r="Y223" t="s">
        <v>36</v>
      </c>
      <c r="Z223" s="2">
        <v>181.33833699469059</v>
      </c>
    </row>
    <row r="224" spans="1:26" x14ac:dyDescent="0.35">
      <c r="A224" t="s">
        <v>1551</v>
      </c>
      <c r="B224" t="s">
        <v>1552</v>
      </c>
      <c r="C224" t="s">
        <v>64</v>
      </c>
      <c r="D224" t="s">
        <v>28</v>
      </c>
      <c r="E224" t="s">
        <v>40</v>
      </c>
      <c r="F224" t="s">
        <v>2033</v>
      </c>
      <c r="G224" t="s">
        <v>2034</v>
      </c>
      <c r="H224" t="s">
        <v>32</v>
      </c>
      <c r="I224" t="s">
        <v>5801</v>
      </c>
      <c r="J224" s="1">
        <v>42631</v>
      </c>
      <c r="K224" s="1">
        <v>42638</v>
      </c>
      <c r="L224" t="s">
        <v>60</v>
      </c>
      <c r="M224">
        <f>Table1[[#This Row],[Ship Date]]-Table1[[#This Row],[Order Date]]</f>
        <v>7</v>
      </c>
      <c r="N224">
        <v>9</v>
      </c>
      <c r="O224" t="s">
        <v>61</v>
      </c>
      <c r="P224" s="3">
        <v>631.78200000000004</v>
      </c>
      <c r="Q224" s="3">
        <v>508.66759327242602</v>
      </c>
      <c r="R224" s="3">
        <f>(Table1[[#This Row],[Selling Price]]-Table1[[#This Row],[Cost Price]])</f>
        <v>123.11440672757402</v>
      </c>
      <c r="S224" s="12">
        <f>(Table1[[#This Row],[Profit]]/Table1[[#This Row],[Selling Price]])</f>
        <v>0.19486849376458021</v>
      </c>
      <c r="T224">
        <v>2</v>
      </c>
      <c r="U224" s="2">
        <f>Table1[[#This Row],[Selling Price]]*Table1[[#This Row],[Quantity]]</f>
        <v>1263.5640000000001</v>
      </c>
      <c r="V224" s="4">
        <v>0.1</v>
      </c>
      <c r="W224">
        <v>246</v>
      </c>
      <c r="X224" t="s">
        <v>68</v>
      </c>
      <c r="Y224" t="s">
        <v>36</v>
      </c>
      <c r="Z224" s="2">
        <v>472.82950625090672</v>
      </c>
    </row>
    <row r="225" spans="1:26" x14ac:dyDescent="0.35">
      <c r="A225" t="s">
        <v>1551</v>
      </c>
      <c r="B225" t="s">
        <v>1552</v>
      </c>
      <c r="C225" t="s">
        <v>39</v>
      </c>
      <c r="D225" t="s">
        <v>28</v>
      </c>
      <c r="E225" t="s">
        <v>29</v>
      </c>
      <c r="F225" t="s">
        <v>6001</v>
      </c>
      <c r="G225" t="s">
        <v>6002</v>
      </c>
      <c r="H225" t="s">
        <v>32</v>
      </c>
      <c r="I225" t="s">
        <v>6003</v>
      </c>
      <c r="J225" s="1">
        <v>42237</v>
      </c>
      <c r="K225" s="1">
        <v>42242</v>
      </c>
      <c r="L225" t="s">
        <v>60</v>
      </c>
      <c r="M225">
        <f>Table1[[#This Row],[Ship Date]]-Table1[[#This Row],[Order Date]]</f>
        <v>5</v>
      </c>
      <c r="N225">
        <v>8</v>
      </c>
      <c r="O225" t="s">
        <v>61</v>
      </c>
      <c r="P225" s="3">
        <v>586.39800000000002</v>
      </c>
      <c r="Q225" s="3">
        <v>427.11536002429273</v>
      </c>
      <c r="R225" s="3">
        <f>(Table1[[#This Row],[Selling Price]]-Table1[[#This Row],[Cost Price]])</f>
        <v>159.2826399757073</v>
      </c>
      <c r="S225" s="12">
        <f>(Table1[[#This Row],[Profit]]/Table1[[#This Row],[Selling Price]])</f>
        <v>0.27162889364511356</v>
      </c>
      <c r="T225">
        <v>6</v>
      </c>
      <c r="U225" s="2">
        <f>Table1[[#This Row],[Selling Price]]*Table1[[#This Row],[Quantity]]</f>
        <v>3518.3879999999999</v>
      </c>
      <c r="V225" s="4">
        <v>0.15</v>
      </c>
      <c r="W225">
        <v>336</v>
      </c>
      <c r="X225" t="s">
        <v>36</v>
      </c>
      <c r="Y225" t="s">
        <v>36</v>
      </c>
      <c r="Z225" s="2">
        <v>138.21533409140969</v>
      </c>
    </row>
    <row r="226" spans="1:26" x14ac:dyDescent="0.35">
      <c r="A226" t="s">
        <v>1551</v>
      </c>
      <c r="B226" t="s">
        <v>1552</v>
      </c>
      <c r="C226" t="s">
        <v>27</v>
      </c>
      <c r="D226" t="s">
        <v>28</v>
      </c>
      <c r="E226" t="s">
        <v>40</v>
      </c>
      <c r="F226" t="s">
        <v>6261</v>
      </c>
      <c r="G226" t="s">
        <v>6262</v>
      </c>
      <c r="H226" t="s">
        <v>32</v>
      </c>
      <c r="I226" t="s">
        <v>6378</v>
      </c>
      <c r="J226" s="1">
        <v>41930</v>
      </c>
      <c r="K226" s="1">
        <v>41934</v>
      </c>
      <c r="L226" t="s">
        <v>60</v>
      </c>
      <c r="M226">
        <f>Table1[[#This Row],[Ship Date]]-Table1[[#This Row],[Order Date]]</f>
        <v>4</v>
      </c>
      <c r="N226">
        <v>10</v>
      </c>
      <c r="O226" t="s">
        <v>61</v>
      </c>
      <c r="P226" s="3">
        <v>605.34</v>
      </c>
      <c r="Q226" s="3">
        <v>473.11129494357658</v>
      </c>
      <c r="R226" s="3">
        <f>(Table1[[#This Row],[Selling Price]]-Table1[[#This Row],[Cost Price]])</f>
        <v>132.22870505642345</v>
      </c>
      <c r="S226" s="12">
        <f>(Table1[[#This Row],[Profit]]/Table1[[#This Row],[Selling Price]])</f>
        <v>0.21843708503720793</v>
      </c>
      <c r="T226">
        <v>6</v>
      </c>
      <c r="U226" s="2">
        <f>Table1[[#This Row],[Selling Price]]*Table1[[#This Row],[Quantity]]</f>
        <v>3632.04</v>
      </c>
      <c r="V226" s="4">
        <v>0</v>
      </c>
      <c r="W226">
        <v>109</v>
      </c>
      <c r="X226" t="s">
        <v>36</v>
      </c>
      <c r="Y226" t="s">
        <v>36</v>
      </c>
      <c r="Z226" s="2">
        <v>171.74034638109941</v>
      </c>
    </row>
    <row r="227" spans="1:26" x14ac:dyDescent="0.35">
      <c r="A227" t="s">
        <v>1551</v>
      </c>
      <c r="B227" t="s">
        <v>1552</v>
      </c>
      <c r="C227" t="s">
        <v>39</v>
      </c>
      <c r="D227" t="s">
        <v>28</v>
      </c>
      <c r="E227" t="s">
        <v>56</v>
      </c>
      <c r="F227" t="s">
        <v>1863</v>
      </c>
      <c r="G227" t="s">
        <v>1864</v>
      </c>
      <c r="H227" t="s">
        <v>32</v>
      </c>
      <c r="I227" t="s">
        <v>6441</v>
      </c>
      <c r="J227" s="1">
        <v>43010</v>
      </c>
      <c r="K227" s="1">
        <v>43013</v>
      </c>
      <c r="L227" t="s">
        <v>199</v>
      </c>
      <c r="M227">
        <f>Table1[[#This Row],[Ship Date]]-Table1[[#This Row],[Order Date]]</f>
        <v>3</v>
      </c>
      <c r="N227">
        <v>10</v>
      </c>
      <c r="O227" t="s">
        <v>61</v>
      </c>
      <c r="P227" s="3">
        <v>2314.116</v>
      </c>
      <c r="Q227" s="3">
        <v>1878.9077664106919</v>
      </c>
      <c r="R227" s="3">
        <f>(Table1[[#This Row],[Selling Price]]-Table1[[#This Row],[Cost Price]])</f>
        <v>435.20823358930807</v>
      </c>
      <c r="S227" s="12">
        <f>(Table1[[#This Row],[Profit]]/Table1[[#This Row],[Selling Price]])</f>
        <v>0.18806673200017116</v>
      </c>
      <c r="T227">
        <v>7</v>
      </c>
      <c r="U227" s="2">
        <f>Table1[[#This Row],[Selling Price]]*Table1[[#This Row],[Quantity]]</f>
        <v>16198.812</v>
      </c>
      <c r="V227" s="4">
        <v>0.4</v>
      </c>
      <c r="W227">
        <v>338</v>
      </c>
      <c r="X227" t="s">
        <v>36</v>
      </c>
      <c r="Y227" t="s">
        <v>36</v>
      </c>
      <c r="Z227" s="2">
        <v>1478.434481091401</v>
      </c>
    </row>
    <row r="228" spans="1:26" x14ac:dyDescent="0.35">
      <c r="A228" t="s">
        <v>1551</v>
      </c>
      <c r="B228" t="s">
        <v>1552</v>
      </c>
      <c r="C228" t="s">
        <v>55</v>
      </c>
      <c r="D228" t="s">
        <v>28</v>
      </c>
      <c r="E228" t="s">
        <v>69</v>
      </c>
      <c r="F228" t="s">
        <v>2284</v>
      </c>
      <c r="G228" t="s">
        <v>2285</v>
      </c>
      <c r="H228" t="s">
        <v>32</v>
      </c>
      <c r="I228" t="s">
        <v>6475</v>
      </c>
      <c r="J228" s="1">
        <v>42833</v>
      </c>
      <c r="K228" s="1">
        <v>42837</v>
      </c>
      <c r="L228" t="s">
        <v>60</v>
      </c>
      <c r="M228">
        <f>Table1[[#This Row],[Ship Date]]-Table1[[#This Row],[Order Date]]</f>
        <v>4</v>
      </c>
      <c r="N228">
        <v>4</v>
      </c>
      <c r="O228" t="s">
        <v>106</v>
      </c>
      <c r="P228" s="3">
        <v>306.89999999999998</v>
      </c>
      <c r="Q228" s="3">
        <v>216.76468564318751</v>
      </c>
      <c r="R228" s="3">
        <f>(Table1[[#This Row],[Selling Price]]-Table1[[#This Row],[Cost Price]])</f>
        <v>90.135314356812472</v>
      </c>
      <c r="S228" s="12">
        <f>(Table1[[#This Row],[Profit]]/Table1[[#This Row],[Selling Price]])</f>
        <v>0.29369603895996244</v>
      </c>
      <c r="T228">
        <v>3</v>
      </c>
      <c r="U228" s="2">
        <f>Table1[[#This Row],[Selling Price]]*Table1[[#This Row],[Quantity]]</f>
        <v>920.69999999999993</v>
      </c>
      <c r="V228" s="4">
        <v>0</v>
      </c>
      <c r="W228">
        <v>294</v>
      </c>
      <c r="X228" t="s">
        <v>36</v>
      </c>
      <c r="Y228" t="s">
        <v>36</v>
      </c>
      <c r="Z228" s="2">
        <v>155.14563158529469</v>
      </c>
    </row>
    <row r="229" spans="1:26" x14ac:dyDescent="0.35">
      <c r="A229" t="s">
        <v>1551</v>
      </c>
      <c r="B229" t="s">
        <v>1552</v>
      </c>
      <c r="C229" t="s">
        <v>27</v>
      </c>
      <c r="D229" t="s">
        <v>28</v>
      </c>
      <c r="E229" t="s">
        <v>69</v>
      </c>
      <c r="F229" t="s">
        <v>5077</v>
      </c>
      <c r="G229" t="s">
        <v>5078</v>
      </c>
      <c r="H229" t="s">
        <v>32</v>
      </c>
      <c r="I229" t="s">
        <v>6554</v>
      </c>
      <c r="J229" s="1">
        <v>43088</v>
      </c>
      <c r="K229" s="1">
        <v>43092</v>
      </c>
      <c r="L229" t="s">
        <v>60</v>
      </c>
      <c r="M229">
        <f>Table1[[#This Row],[Ship Date]]-Table1[[#This Row],[Order Date]]</f>
        <v>4</v>
      </c>
      <c r="N229">
        <v>12</v>
      </c>
      <c r="O229" t="s">
        <v>35</v>
      </c>
      <c r="P229" s="3">
        <v>13.36</v>
      </c>
      <c r="Q229" s="3">
        <v>9.5877203793821622</v>
      </c>
      <c r="R229" s="3">
        <f>(Table1[[#This Row],[Selling Price]]-Table1[[#This Row],[Cost Price]])</f>
        <v>3.7722796206178373</v>
      </c>
      <c r="S229" s="12">
        <f>(Table1[[#This Row],[Profit]]/Table1[[#This Row],[Selling Price]])</f>
        <v>0.28235625902828126</v>
      </c>
      <c r="T229">
        <v>5</v>
      </c>
      <c r="U229" s="2">
        <f>Table1[[#This Row],[Selling Price]]*Table1[[#This Row],[Quantity]]</f>
        <v>66.8</v>
      </c>
      <c r="V229" s="4">
        <v>0.2</v>
      </c>
      <c r="W229">
        <v>262</v>
      </c>
      <c r="X229" t="s">
        <v>36</v>
      </c>
      <c r="Y229" t="s">
        <v>52</v>
      </c>
      <c r="Z229" s="2">
        <v>6.9890381217064963</v>
      </c>
    </row>
    <row r="230" spans="1:26" x14ac:dyDescent="0.35">
      <c r="A230" t="s">
        <v>1551</v>
      </c>
      <c r="B230" t="s">
        <v>1552</v>
      </c>
      <c r="C230" t="s">
        <v>45</v>
      </c>
      <c r="D230" t="s">
        <v>28</v>
      </c>
      <c r="E230" t="s">
        <v>69</v>
      </c>
      <c r="F230" t="s">
        <v>3030</v>
      </c>
      <c r="G230" t="s">
        <v>3031</v>
      </c>
      <c r="H230" t="s">
        <v>32</v>
      </c>
      <c r="I230" t="s">
        <v>6732</v>
      </c>
      <c r="J230" s="1">
        <v>42959</v>
      </c>
      <c r="K230" s="1">
        <v>42962</v>
      </c>
      <c r="L230" t="s">
        <v>199</v>
      </c>
      <c r="M230">
        <f>Table1[[#This Row],[Ship Date]]-Table1[[#This Row],[Order Date]]</f>
        <v>3</v>
      </c>
      <c r="N230">
        <v>8</v>
      </c>
      <c r="O230" t="s">
        <v>61</v>
      </c>
      <c r="P230" s="3">
        <v>54.92</v>
      </c>
      <c r="Q230" s="3">
        <v>46.053512672852698</v>
      </c>
      <c r="R230" s="3">
        <f>(Table1[[#This Row],[Selling Price]]-Table1[[#This Row],[Cost Price]])</f>
        <v>8.8664873271473041</v>
      </c>
      <c r="S230" s="12">
        <f>(Table1[[#This Row],[Profit]]/Table1[[#This Row],[Selling Price]])</f>
        <v>0.16144368767566103</v>
      </c>
      <c r="T230">
        <v>4</v>
      </c>
      <c r="U230" s="2">
        <f>Table1[[#This Row],[Selling Price]]*Table1[[#This Row],[Quantity]]</f>
        <v>219.68</v>
      </c>
      <c r="V230" s="4">
        <v>0</v>
      </c>
      <c r="W230">
        <v>480</v>
      </c>
      <c r="X230" t="s">
        <v>36</v>
      </c>
      <c r="Y230" t="s">
        <v>68</v>
      </c>
      <c r="Z230" s="2">
        <v>59.683902371457869</v>
      </c>
    </row>
    <row r="231" spans="1:26" x14ac:dyDescent="0.35">
      <c r="A231" t="s">
        <v>1551</v>
      </c>
      <c r="B231" t="s">
        <v>1552</v>
      </c>
      <c r="C231" t="s">
        <v>55</v>
      </c>
      <c r="D231" t="s">
        <v>28</v>
      </c>
      <c r="E231" t="s">
        <v>40</v>
      </c>
      <c r="F231" t="s">
        <v>4885</v>
      </c>
      <c r="G231" t="s">
        <v>4886</v>
      </c>
      <c r="H231" t="s">
        <v>32</v>
      </c>
      <c r="I231" t="s">
        <v>6754</v>
      </c>
      <c r="J231" s="1">
        <v>41871</v>
      </c>
      <c r="K231" s="1">
        <v>41876</v>
      </c>
      <c r="L231" t="s">
        <v>34</v>
      </c>
      <c r="M231">
        <f>Table1[[#This Row],[Ship Date]]-Table1[[#This Row],[Order Date]]</f>
        <v>5</v>
      </c>
      <c r="N231">
        <v>8</v>
      </c>
      <c r="O231" t="s">
        <v>61</v>
      </c>
      <c r="P231" s="3">
        <v>421.37200000000001</v>
      </c>
      <c r="Q231" s="3">
        <v>303.31383454365528</v>
      </c>
      <c r="R231" s="3">
        <f>(Table1[[#This Row],[Selling Price]]-Table1[[#This Row],[Cost Price]])</f>
        <v>118.05816545634474</v>
      </c>
      <c r="S231" s="12">
        <f>(Table1[[#This Row],[Profit]]/Table1[[#This Row],[Selling Price]])</f>
        <v>0.28017562974365817</v>
      </c>
      <c r="T231">
        <v>2</v>
      </c>
      <c r="U231" s="2">
        <f>Table1[[#This Row],[Selling Price]]*Table1[[#This Row],[Quantity]]</f>
        <v>842.74400000000003</v>
      </c>
      <c r="V231" s="4">
        <v>0.3</v>
      </c>
      <c r="W231">
        <v>494</v>
      </c>
      <c r="X231" t="s">
        <v>36</v>
      </c>
      <c r="Y231" t="s">
        <v>36</v>
      </c>
      <c r="Z231" s="2">
        <v>573.99374008327447</v>
      </c>
    </row>
    <row r="232" spans="1:26" x14ac:dyDescent="0.35">
      <c r="A232" t="s">
        <v>1551</v>
      </c>
      <c r="B232" t="s">
        <v>1552</v>
      </c>
      <c r="C232" t="s">
        <v>27</v>
      </c>
      <c r="D232" t="s">
        <v>28</v>
      </c>
      <c r="E232" t="s">
        <v>69</v>
      </c>
      <c r="F232" t="s">
        <v>5308</v>
      </c>
      <c r="G232" t="s">
        <v>5309</v>
      </c>
      <c r="H232" t="s">
        <v>32</v>
      </c>
      <c r="I232" t="s">
        <v>6820</v>
      </c>
      <c r="J232" s="1">
        <v>42706</v>
      </c>
      <c r="K232" s="1">
        <v>42711</v>
      </c>
      <c r="L232" t="s">
        <v>60</v>
      </c>
      <c r="M232">
        <f>Table1[[#This Row],[Ship Date]]-Table1[[#This Row],[Order Date]]</f>
        <v>5</v>
      </c>
      <c r="N232">
        <v>12</v>
      </c>
      <c r="O232" t="s">
        <v>35</v>
      </c>
      <c r="P232" s="3">
        <v>14.52</v>
      </c>
      <c r="Q232" s="3">
        <v>12.20226610361015</v>
      </c>
      <c r="R232" s="3">
        <f>(Table1[[#This Row],[Selling Price]]-Table1[[#This Row],[Cost Price]])</f>
        <v>2.3177338963898499</v>
      </c>
      <c r="S232" s="12">
        <f>(Table1[[#This Row],[Profit]]/Table1[[#This Row],[Selling Price]])</f>
        <v>0.15962354658332301</v>
      </c>
      <c r="T232">
        <v>3</v>
      </c>
      <c r="U232" s="2">
        <f>Table1[[#This Row],[Selling Price]]*Table1[[#This Row],[Quantity]]</f>
        <v>43.56</v>
      </c>
      <c r="V232" s="4">
        <v>0</v>
      </c>
      <c r="W232">
        <v>264</v>
      </c>
      <c r="X232" t="s">
        <v>36</v>
      </c>
      <c r="Y232" t="s">
        <v>52</v>
      </c>
      <c r="Z232" s="2">
        <v>3.1116846455470601</v>
      </c>
    </row>
    <row r="233" spans="1:26" x14ac:dyDescent="0.35">
      <c r="A233" t="s">
        <v>1551</v>
      </c>
      <c r="B233" t="s">
        <v>1552</v>
      </c>
      <c r="C233" t="s">
        <v>27</v>
      </c>
      <c r="D233" t="s">
        <v>28</v>
      </c>
      <c r="E233" t="s">
        <v>56</v>
      </c>
      <c r="F233" t="s">
        <v>5055</v>
      </c>
      <c r="G233" t="s">
        <v>5056</v>
      </c>
      <c r="H233" t="s">
        <v>32</v>
      </c>
      <c r="I233" t="s">
        <v>6940</v>
      </c>
      <c r="J233" s="1">
        <v>42598</v>
      </c>
      <c r="K233" s="1">
        <v>42601</v>
      </c>
      <c r="L233" t="s">
        <v>199</v>
      </c>
      <c r="M233">
        <f>Table1[[#This Row],[Ship Date]]-Table1[[#This Row],[Order Date]]</f>
        <v>3</v>
      </c>
      <c r="N233">
        <v>8</v>
      </c>
      <c r="O233" t="s">
        <v>61</v>
      </c>
      <c r="P233" s="3">
        <v>161.28</v>
      </c>
      <c r="Q233" s="3">
        <v>130.3147934630463</v>
      </c>
      <c r="R233" s="3">
        <f>(Table1[[#This Row],[Selling Price]]-Table1[[#This Row],[Cost Price]])</f>
        <v>30.965206536953701</v>
      </c>
      <c r="S233" s="12">
        <f>(Table1[[#This Row],[Profit]]/Table1[[#This Row],[Selling Price]])</f>
        <v>0.19199656830948475</v>
      </c>
      <c r="T233">
        <v>2</v>
      </c>
      <c r="U233" s="2">
        <f>Table1[[#This Row],[Selling Price]]*Table1[[#This Row],[Quantity]]</f>
        <v>322.56</v>
      </c>
      <c r="V233" s="4">
        <v>0.2</v>
      </c>
      <c r="W233">
        <v>260</v>
      </c>
      <c r="X233" t="s">
        <v>36</v>
      </c>
      <c r="Y233" t="s">
        <v>36</v>
      </c>
      <c r="Z233" s="2">
        <v>166.6404186264545</v>
      </c>
    </row>
    <row r="234" spans="1:26" x14ac:dyDescent="0.35">
      <c r="A234" t="s">
        <v>1551</v>
      </c>
      <c r="B234" t="s">
        <v>1552</v>
      </c>
      <c r="C234" t="s">
        <v>27</v>
      </c>
      <c r="D234" t="s">
        <v>28</v>
      </c>
      <c r="E234" t="s">
        <v>40</v>
      </c>
      <c r="F234" t="s">
        <v>5661</v>
      </c>
      <c r="G234" t="s">
        <v>5662</v>
      </c>
      <c r="H234" t="s">
        <v>32</v>
      </c>
      <c r="I234" t="s">
        <v>7051</v>
      </c>
      <c r="J234" s="1">
        <v>42678</v>
      </c>
      <c r="K234" s="1">
        <v>42680</v>
      </c>
      <c r="L234" t="s">
        <v>34</v>
      </c>
      <c r="M234">
        <f>Table1[[#This Row],[Ship Date]]-Table1[[#This Row],[Order Date]]</f>
        <v>2</v>
      </c>
      <c r="N234">
        <v>11</v>
      </c>
      <c r="O234" t="s">
        <v>35</v>
      </c>
      <c r="P234" s="3">
        <v>650.35199999999998</v>
      </c>
      <c r="Q234" s="3">
        <v>527.54233062862443</v>
      </c>
      <c r="R234" s="3">
        <f>(Table1[[#This Row],[Selling Price]]-Table1[[#This Row],[Cost Price]])</f>
        <v>122.80966937137555</v>
      </c>
      <c r="S234" s="12">
        <f>(Table1[[#This Row],[Profit]]/Table1[[#This Row],[Selling Price]])</f>
        <v>0.18883569108940321</v>
      </c>
      <c r="T234">
        <v>3</v>
      </c>
      <c r="U234" s="2">
        <f>Table1[[#This Row],[Selling Price]]*Table1[[#This Row],[Quantity]]</f>
        <v>1951.056</v>
      </c>
      <c r="V234" s="4">
        <v>0.2</v>
      </c>
      <c r="W234">
        <v>457</v>
      </c>
      <c r="X234" t="s">
        <v>36</v>
      </c>
      <c r="Y234" t="s">
        <v>68</v>
      </c>
      <c r="Z234" s="2">
        <v>123.9320050820879</v>
      </c>
    </row>
    <row r="235" spans="1:26" x14ac:dyDescent="0.35">
      <c r="A235" t="s">
        <v>1551</v>
      </c>
      <c r="B235" t="s">
        <v>1552</v>
      </c>
      <c r="C235" t="s">
        <v>27</v>
      </c>
      <c r="D235" t="s">
        <v>28</v>
      </c>
      <c r="E235" t="s">
        <v>69</v>
      </c>
      <c r="F235" t="s">
        <v>1432</v>
      </c>
      <c r="G235" t="s">
        <v>6442</v>
      </c>
      <c r="H235" t="s">
        <v>32</v>
      </c>
      <c r="I235" t="s">
        <v>7565</v>
      </c>
      <c r="J235" s="1">
        <v>42848</v>
      </c>
      <c r="K235" s="1">
        <v>42850</v>
      </c>
      <c r="L235" t="s">
        <v>34</v>
      </c>
      <c r="M235">
        <f>Table1[[#This Row],[Ship Date]]-Table1[[#This Row],[Order Date]]</f>
        <v>2</v>
      </c>
      <c r="N235">
        <v>4</v>
      </c>
      <c r="O235" t="s">
        <v>106</v>
      </c>
      <c r="P235" s="3">
        <v>24.14</v>
      </c>
      <c r="Q235" s="3">
        <v>16.621787829652519</v>
      </c>
      <c r="R235" s="3">
        <f>(Table1[[#This Row],[Selling Price]]-Table1[[#This Row],[Cost Price]])</f>
        <v>7.518212170347482</v>
      </c>
      <c r="S235" s="12">
        <f>(Table1[[#This Row],[Profit]]/Table1[[#This Row],[Selling Price]])</f>
        <v>0.31144209487769187</v>
      </c>
      <c r="T235">
        <v>2</v>
      </c>
      <c r="U235" s="2">
        <f>Table1[[#This Row],[Selling Price]]*Table1[[#This Row],[Quantity]]</f>
        <v>48.28</v>
      </c>
      <c r="V235" s="4">
        <v>0</v>
      </c>
      <c r="W235">
        <v>243</v>
      </c>
      <c r="X235" t="s">
        <v>36</v>
      </c>
      <c r="Y235" t="s">
        <v>36</v>
      </c>
      <c r="Z235" s="2">
        <v>137.5372754186651</v>
      </c>
    </row>
    <row r="236" spans="1:26" x14ac:dyDescent="0.35">
      <c r="A236" t="s">
        <v>1551</v>
      </c>
      <c r="B236" t="s">
        <v>1552</v>
      </c>
      <c r="C236" t="s">
        <v>55</v>
      </c>
      <c r="D236" t="s">
        <v>28</v>
      </c>
      <c r="E236" t="s">
        <v>40</v>
      </c>
      <c r="F236" t="s">
        <v>4207</v>
      </c>
      <c r="G236" t="s">
        <v>4208</v>
      </c>
      <c r="H236" t="s">
        <v>32</v>
      </c>
      <c r="I236" t="s">
        <v>7875</v>
      </c>
      <c r="J236" s="1">
        <v>41775</v>
      </c>
      <c r="K236" s="1">
        <v>41782</v>
      </c>
      <c r="L236" t="s">
        <v>60</v>
      </c>
      <c r="M236">
        <f>Table1[[#This Row],[Ship Date]]-Table1[[#This Row],[Order Date]]</f>
        <v>7</v>
      </c>
      <c r="N236">
        <v>5</v>
      </c>
      <c r="O236" t="s">
        <v>51</v>
      </c>
      <c r="P236" s="3">
        <v>232.88</v>
      </c>
      <c r="Q236" s="3">
        <v>155.76842709417181</v>
      </c>
      <c r="R236" s="3">
        <f>(Table1[[#This Row],[Selling Price]]-Table1[[#This Row],[Cost Price]])</f>
        <v>77.111572905828183</v>
      </c>
      <c r="S236" s="12">
        <f>(Table1[[#This Row],[Profit]]/Table1[[#This Row],[Selling Price]])</f>
        <v>0.33112149135103136</v>
      </c>
      <c r="T236">
        <v>5</v>
      </c>
      <c r="U236" s="2">
        <f>Table1[[#This Row],[Selling Price]]*Table1[[#This Row],[Quantity]]</f>
        <v>1164.4000000000001</v>
      </c>
      <c r="V236" s="4">
        <v>0.2</v>
      </c>
      <c r="W236">
        <v>123</v>
      </c>
      <c r="X236" t="s">
        <v>68</v>
      </c>
      <c r="Y236" t="s">
        <v>68</v>
      </c>
      <c r="Z236" s="2">
        <v>62.461133742512217</v>
      </c>
    </row>
    <row r="237" spans="1:26" x14ac:dyDescent="0.35">
      <c r="A237" t="s">
        <v>1551</v>
      </c>
      <c r="B237" t="s">
        <v>1552</v>
      </c>
      <c r="C237" t="s">
        <v>39</v>
      </c>
      <c r="D237" t="s">
        <v>28</v>
      </c>
      <c r="E237" t="s">
        <v>40</v>
      </c>
      <c r="F237" t="s">
        <v>1548</v>
      </c>
      <c r="G237" t="s">
        <v>1549</v>
      </c>
      <c r="H237" t="s">
        <v>32</v>
      </c>
      <c r="I237" t="s">
        <v>8085</v>
      </c>
      <c r="J237" s="1">
        <v>42856</v>
      </c>
      <c r="K237" s="1">
        <v>42861</v>
      </c>
      <c r="L237" t="s">
        <v>60</v>
      </c>
      <c r="M237">
        <f>Table1[[#This Row],[Ship Date]]-Table1[[#This Row],[Order Date]]</f>
        <v>5</v>
      </c>
      <c r="N237">
        <v>5</v>
      </c>
      <c r="O237" t="s">
        <v>51</v>
      </c>
      <c r="P237" s="3">
        <v>2803.92</v>
      </c>
      <c r="Q237" s="3">
        <v>1958.944343568339</v>
      </c>
      <c r="R237" s="3">
        <f>(Table1[[#This Row],[Selling Price]]-Table1[[#This Row],[Cost Price]])</f>
        <v>844.97565643166104</v>
      </c>
      <c r="S237" s="12">
        <f>(Table1[[#This Row],[Profit]]/Table1[[#This Row],[Selling Price]])</f>
        <v>0.30135512298198985</v>
      </c>
      <c r="T237">
        <v>5</v>
      </c>
      <c r="U237" s="2">
        <f>Table1[[#This Row],[Selling Price]]*Table1[[#This Row],[Quantity]]</f>
        <v>14019.6</v>
      </c>
      <c r="V237" s="4">
        <v>0.2</v>
      </c>
      <c r="W237">
        <v>223</v>
      </c>
      <c r="X237" t="s">
        <v>36</v>
      </c>
      <c r="Y237" t="s">
        <v>36</v>
      </c>
      <c r="Z237" s="2">
        <v>1212.3972587266931</v>
      </c>
    </row>
    <row r="238" spans="1:26" x14ac:dyDescent="0.35">
      <c r="A238" t="s">
        <v>1551</v>
      </c>
      <c r="B238" t="s">
        <v>1552</v>
      </c>
      <c r="C238" t="s">
        <v>55</v>
      </c>
      <c r="D238" t="s">
        <v>28</v>
      </c>
      <c r="E238" t="s">
        <v>69</v>
      </c>
      <c r="F238" t="s">
        <v>6307</v>
      </c>
      <c r="G238" t="s">
        <v>6308</v>
      </c>
      <c r="H238" t="s">
        <v>32</v>
      </c>
      <c r="I238" t="s">
        <v>8149</v>
      </c>
      <c r="J238" s="1">
        <v>42124</v>
      </c>
      <c r="K238" s="1">
        <v>42128</v>
      </c>
      <c r="L238" t="s">
        <v>60</v>
      </c>
      <c r="M238">
        <f>Table1[[#This Row],[Ship Date]]-Table1[[#This Row],[Order Date]]</f>
        <v>4</v>
      </c>
      <c r="N238">
        <v>4</v>
      </c>
      <c r="O238" t="s">
        <v>106</v>
      </c>
      <c r="P238" s="3">
        <v>24.3</v>
      </c>
      <c r="Q238" s="3">
        <v>19.602033173918059</v>
      </c>
      <c r="R238" s="3">
        <f>(Table1[[#This Row],[Selling Price]]-Table1[[#This Row],[Cost Price]])</f>
        <v>4.6979668260819416</v>
      </c>
      <c r="S238" s="12">
        <f>(Table1[[#This Row],[Profit]]/Table1[[#This Row],[Selling Price]])</f>
        <v>0.19333196815152023</v>
      </c>
      <c r="T238">
        <v>5</v>
      </c>
      <c r="U238" s="2">
        <f>Table1[[#This Row],[Selling Price]]*Table1[[#This Row],[Quantity]]</f>
        <v>121.5</v>
      </c>
      <c r="V238" s="4">
        <v>0</v>
      </c>
      <c r="W238">
        <v>332</v>
      </c>
      <c r="X238" t="s">
        <v>36</v>
      </c>
      <c r="Y238" t="s">
        <v>52</v>
      </c>
      <c r="Z238" s="2">
        <v>6.3242276998855766</v>
      </c>
    </row>
    <row r="239" spans="1:26" x14ac:dyDescent="0.35">
      <c r="A239" t="s">
        <v>1551</v>
      </c>
      <c r="B239" t="s">
        <v>1552</v>
      </c>
      <c r="C239" t="s">
        <v>45</v>
      </c>
      <c r="D239" t="s">
        <v>28</v>
      </c>
      <c r="E239" t="s">
        <v>69</v>
      </c>
      <c r="F239" t="s">
        <v>2735</v>
      </c>
      <c r="G239" t="s">
        <v>2736</v>
      </c>
      <c r="H239" t="s">
        <v>32</v>
      </c>
      <c r="I239" t="s">
        <v>8162</v>
      </c>
      <c r="J239" s="1">
        <v>42698</v>
      </c>
      <c r="K239" s="1">
        <v>42705</v>
      </c>
      <c r="L239" t="s">
        <v>60</v>
      </c>
      <c r="M239">
        <f>Table1[[#This Row],[Ship Date]]-Table1[[#This Row],[Order Date]]</f>
        <v>7</v>
      </c>
      <c r="N239">
        <v>11</v>
      </c>
      <c r="O239" t="s">
        <v>35</v>
      </c>
      <c r="P239" s="3">
        <v>82.26</v>
      </c>
      <c r="Q239" s="3">
        <v>65.007638287276819</v>
      </c>
      <c r="R239" s="3">
        <f>(Table1[[#This Row],[Selling Price]]-Table1[[#This Row],[Cost Price]])</f>
        <v>17.252361712723186</v>
      </c>
      <c r="S239" s="12">
        <f>(Table1[[#This Row],[Profit]]/Table1[[#This Row],[Selling Price]])</f>
        <v>0.20972965855486489</v>
      </c>
      <c r="T239">
        <v>3</v>
      </c>
      <c r="U239" s="2">
        <f>Table1[[#This Row],[Selling Price]]*Table1[[#This Row],[Quantity]]</f>
        <v>246.78000000000003</v>
      </c>
      <c r="V239" s="4">
        <v>0</v>
      </c>
      <c r="W239">
        <v>422</v>
      </c>
      <c r="X239" t="s">
        <v>68</v>
      </c>
      <c r="Y239" t="s">
        <v>68</v>
      </c>
      <c r="Z239" s="2">
        <v>94.567865891115474</v>
      </c>
    </row>
    <row r="240" spans="1:26" x14ac:dyDescent="0.35">
      <c r="A240" t="s">
        <v>1551</v>
      </c>
      <c r="B240" t="s">
        <v>1552</v>
      </c>
      <c r="C240" t="s">
        <v>55</v>
      </c>
      <c r="D240" t="s">
        <v>28</v>
      </c>
      <c r="E240" t="s">
        <v>40</v>
      </c>
      <c r="F240" t="s">
        <v>640</v>
      </c>
      <c r="G240" t="s">
        <v>641</v>
      </c>
      <c r="H240" t="s">
        <v>32</v>
      </c>
      <c r="I240" t="s">
        <v>8253</v>
      </c>
      <c r="J240" s="1">
        <v>43073</v>
      </c>
      <c r="K240" s="1">
        <v>43079</v>
      </c>
      <c r="L240" t="s">
        <v>60</v>
      </c>
      <c r="M240">
        <f>Table1[[#This Row],[Ship Date]]-Table1[[#This Row],[Order Date]]</f>
        <v>6</v>
      </c>
      <c r="N240">
        <v>12</v>
      </c>
      <c r="O240" t="s">
        <v>35</v>
      </c>
      <c r="P240" s="3">
        <v>182.22</v>
      </c>
      <c r="Q240" s="3">
        <v>153.14110032910361</v>
      </c>
      <c r="R240" s="3">
        <f>(Table1[[#This Row],[Selling Price]]-Table1[[#This Row],[Cost Price]])</f>
        <v>29.078899670896391</v>
      </c>
      <c r="S240" s="12">
        <f>(Table1[[#This Row],[Profit]]/Table1[[#This Row],[Selling Price]])</f>
        <v>0.15958127357532867</v>
      </c>
      <c r="T240">
        <v>3</v>
      </c>
      <c r="U240" s="2">
        <f>Table1[[#This Row],[Selling Price]]*Table1[[#This Row],[Quantity]]</f>
        <v>546.66</v>
      </c>
      <c r="V240" s="4">
        <v>0</v>
      </c>
      <c r="W240">
        <v>395</v>
      </c>
      <c r="X240" t="s">
        <v>68</v>
      </c>
      <c r="Y240" t="s">
        <v>36</v>
      </c>
      <c r="Z240" s="2">
        <v>149.8267013451059</v>
      </c>
    </row>
    <row r="241" spans="1:26" x14ac:dyDescent="0.35">
      <c r="A241" t="s">
        <v>1551</v>
      </c>
      <c r="B241" t="s">
        <v>1552</v>
      </c>
      <c r="C241" t="s">
        <v>27</v>
      </c>
      <c r="D241" t="s">
        <v>28</v>
      </c>
      <c r="E241" t="s">
        <v>56</v>
      </c>
      <c r="F241" t="s">
        <v>3415</v>
      </c>
      <c r="G241" t="s">
        <v>3416</v>
      </c>
      <c r="H241" t="s">
        <v>32</v>
      </c>
      <c r="I241" t="s">
        <v>8340</v>
      </c>
      <c r="J241" s="1">
        <v>43032</v>
      </c>
      <c r="K241" s="1">
        <v>43034</v>
      </c>
      <c r="L241" t="s">
        <v>199</v>
      </c>
      <c r="M241">
        <f>Table1[[#This Row],[Ship Date]]-Table1[[#This Row],[Order Date]]</f>
        <v>2</v>
      </c>
      <c r="N241">
        <v>10</v>
      </c>
      <c r="O241" t="s">
        <v>61</v>
      </c>
      <c r="P241" s="3">
        <v>517.40499999999997</v>
      </c>
      <c r="Q241" s="3">
        <v>340.2002224906833</v>
      </c>
      <c r="R241" s="3">
        <f>(Table1[[#This Row],[Selling Price]]-Table1[[#This Row],[Cost Price]])</f>
        <v>177.20477750931667</v>
      </c>
      <c r="S241" s="12">
        <f>(Table1[[#This Row],[Profit]]/Table1[[#This Row],[Selling Price]])</f>
        <v>0.34248756295226501</v>
      </c>
      <c r="T241">
        <v>5</v>
      </c>
      <c r="U241" s="2">
        <f>Table1[[#This Row],[Selling Price]]*Table1[[#This Row],[Quantity]]</f>
        <v>2587.0249999999996</v>
      </c>
      <c r="V241" s="4">
        <v>0.3</v>
      </c>
      <c r="W241">
        <v>447</v>
      </c>
      <c r="X241" t="s">
        <v>36</v>
      </c>
      <c r="Y241" t="s">
        <v>36</v>
      </c>
      <c r="Z241" s="2">
        <v>197.54614695956849</v>
      </c>
    </row>
    <row r="242" spans="1:26" x14ac:dyDescent="0.35">
      <c r="A242" t="s">
        <v>1551</v>
      </c>
      <c r="B242" t="s">
        <v>1552</v>
      </c>
      <c r="C242" t="s">
        <v>27</v>
      </c>
      <c r="D242" t="s">
        <v>28</v>
      </c>
      <c r="E242" t="s">
        <v>56</v>
      </c>
      <c r="F242" t="s">
        <v>823</v>
      </c>
      <c r="G242" t="s">
        <v>824</v>
      </c>
      <c r="H242" t="s">
        <v>32</v>
      </c>
      <c r="I242" t="s">
        <v>8541</v>
      </c>
      <c r="J242" s="1">
        <v>42979</v>
      </c>
      <c r="K242" s="1">
        <v>42979</v>
      </c>
      <c r="L242" t="s">
        <v>1118</v>
      </c>
      <c r="M242">
        <f>Table1[[#This Row],[Ship Date]]-Table1[[#This Row],[Order Date]]</f>
        <v>0</v>
      </c>
      <c r="N242">
        <v>9</v>
      </c>
      <c r="O242" t="s">
        <v>61</v>
      </c>
      <c r="P242" s="3">
        <v>283.56</v>
      </c>
      <c r="Q242" s="3">
        <v>226.88462807014739</v>
      </c>
      <c r="R242" s="3">
        <f>(Table1[[#This Row],[Selling Price]]-Table1[[#This Row],[Cost Price]])</f>
        <v>56.675371929852616</v>
      </c>
      <c r="S242" s="12">
        <f>(Table1[[#This Row],[Profit]]/Table1[[#This Row],[Selling Price]])</f>
        <v>0.19987082779606649</v>
      </c>
      <c r="T242">
        <v>4</v>
      </c>
      <c r="U242" s="2">
        <f>Table1[[#This Row],[Selling Price]]*Table1[[#This Row],[Quantity]]</f>
        <v>1134.24</v>
      </c>
      <c r="V242" s="4">
        <v>0</v>
      </c>
      <c r="W242">
        <v>397</v>
      </c>
      <c r="X242" t="s">
        <v>36</v>
      </c>
      <c r="Y242" t="s">
        <v>36</v>
      </c>
      <c r="Z242" s="2">
        <v>164.46087132007159</v>
      </c>
    </row>
    <row r="243" spans="1:26" x14ac:dyDescent="0.35">
      <c r="A243" t="s">
        <v>1551</v>
      </c>
      <c r="B243" t="s">
        <v>1552</v>
      </c>
      <c r="C243" t="s">
        <v>39</v>
      </c>
      <c r="D243" t="s">
        <v>28</v>
      </c>
      <c r="E243" t="s">
        <v>69</v>
      </c>
      <c r="F243" t="s">
        <v>1766</v>
      </c>
      <c r="G243" t="s">
        <v>1767</v>
      </c>
      <c r="H243" t="s">
        <v>32</v>
      </c>
      <c r="I243" t="s">
        <v>8590</v>
      </c>
      <c r="J243" s="1">
        <v>42754</v>
      </c>
      <c r="K243" s="1">
        <v>42759</v>
      </c>
      <c r="L243" t="s">
        <v>34</v>
      </c>
      <c r="M243">
        <f>Table1[[#This Row],[Ship Date]]-Table1[[#This Row],[Order Date]]</f>
        <v>5</v>
      </c>
      <c r="N243">
        <v>1</v>
      </c>
      <c r="O243" t="s">
        <v>35</v>
      </c>
      <c r="P243" s="3">
        <v>31.968</v>
      </c>
      <c r="Q243" s="3">
        <v>22.10605726150283</v>
      </c>
      <c r="R243" s="3">
        <f>(Table1[[#This Row],[Selling Price]]-Table1[[#This Row],[Cost Price]])</f>
        <v>9.8619427384971701</v>
      </c>
      <c r="S243" s="12">
        <f>(Table1[[#This Row],[Profit]]/Table1[[#This Row],[Selling Price]])</f>
        <v>0.30849420478281936</v>
      </c>
      <c r="T243">
        <v>2</v>
      </c>
      <c r="U243" s="2">
        <f>Table1[[#This Row],[Selling Price]]*Table1[[#This Row],[Quantity]]</f>
        <v>63.936</v>
      </c>
      <c r="V243" s="4">
        <v>0.2</v>
      </c>
      <c r="W243">
        <v>430</v>
      </c>
      <c r="X243" t="s">
        <v>36</v>
      </c>
      <c r="Y243" t="s">
        <v>68</v>
      </c>
      <c r="Z243" s="2">
        <v>61.155028098385223</v>
      </c>
    </row>
    <row r="244" spans="1:26" x14ac:dyDescent="0.35">
      <c r="A244" t="s">
        <v>1551</v>
      </c>
      <c r="B244" t="s">
        <v>1552</v>
      </c>
      <c r="C244" t="s">
        <v>27</v>
      </c>
      <c r="D244" t="s">
        <v>28</v>
      </c>
      <c r="E244" t="s">
        <v>56</v>
      </c>
      <c r="F244" t="s">
        <v>1771</v>
      </c>
      <c r="G244" t="s">
        <v>1772</v>
      </c>
      <c r="H244" t="s">
        <v>32</v>
      </c>
      <c r="I244" t="s">
        <v>8685</v>
      </c>
      <c r="J244" s="1">
        <v>42905</v>
      </c>
      <c r="K244" s="1">
        <v>42912</v>
      </c>
      <c r="L244" t="s">
        <v>60</v>
      </c>
      <c r="M244">
        <f>Table1[[#This Row],[Ship Date]]-Table1[[#This Row],[Order Date]]</f>
        <v>7</v>
      </c>
      <c r="N244">
        <v>6</v>
      </c>
      <c r="O244" t="s">
        <v>51</v>
      </c>
      <c r="P244" s="3">
        <v>457.48500000000001</v>
      </c>
      <c r="Q244" s="3">
        <v>303.37534827641008</v>
      </c>
      <c r="R244" s="3">
        <f>(Table1[[#This Row],[Selling Price]]-Table1[[#This Row],[Cost Price]])</f>
        <v>154.10965172358993</v>
      </c>
      <c r="S244" s="12">
        <f>(Table1[[#This Row],[Profit]]/Table1[[#This Row],[Selling Price]])</f>
        <v>0.33686274243656061</v>
      </c>
      <c r="T244">
        <v>3</v>
      </c>
      <c r="U244" s="2">
        <f>Table1[[#This Row],[Selling Price]]*Table1[[#This Row],[Quantity]]</f>
        <v>1372.4549999999999</v>
      </c>
      <c r="V244" s="4">
        <v>0.3</v>
      </c>
      <c r="W244">
        <v>170</v>
      </c>
      <c r="X244" t="s">
        <v>68</v>
      </c>
      <c r="Y244" t="s">
        <v>36</v>
      </c>
      <c r="Z244" s="2">
        <v>257.27214938011969</v>
      </c>
    </row>
    <row r="245" spans="1:26" x14ac:dyDescent="0.35">
      <c r="A245" t="s">
        <v>1551</v>
      </c>
      <c r="B245" t="s">
        <v>1552</v>
      </c>
      <c r="C245" t="s">
        <v>39</v>
      </c>
      <c r="D245" t="s">
        <v>28</v>
      </c>
      <c r="E245" t="s">
        <v>40</v>
      </c>
      <c r="F245" t="s">
        <v>2653</v>
      </c>
      <c r="G245" t="s">
        <v>2654</v>
      </c>
      <c r="H245" t="s">
        <v>32</v>
      </c>
      <c r="I245" t="s">
        <v>8717</v>
      </c>
      <c r="J245" s="1">
        <v>43002</v>
      </c>
      <c r="K245" s="1">
        <v>43004</v>
      </c>
      <c r="L245" t="s">
        <v>199</v>
      </c>
      <c r="M245">
        <f>Table1[[#This Row],[Ship Date]]-Table1[[#This Row],[Order Date]]</f>
        <v>2</v>
      </c>
      <c r="N245">
        <v>9</v>
      </c>
      <c r="O245" t="s">
        <v>61</v>
      </c>
      <c r="P245" s="3">
        <v>520.46400000000006</v>
      </c>
      <c r="Q245" s="3">
        <v>426.90616067733907</v>
      </c>
      <c r="R245" s="3">
        <f>(Table1[[#This Row],[Selling Price]]-Table1[[#This Row],[Cost Price]])</f>
        <v>93.557839322660982</v>
      </c>
      <c r="S245" s="12">
        <f>(Table1[[#This Row],[Profit]]/Table1[[#This Row],[Selling Price]])</f>
        <v>0.17975852186253222</v>
      </c>
      <c r="T245">
        <v>2</v>
      </c>
      <c r="U245" s="2">
        <f>Table1[[#This Row],[Selling Price]]*Table1[[#This Row],[Quantity]]</f>
        <v>1040.9280000000001</v>
      </c>
      <c r="V245" s="4">
        <v>0.3</v>
      </c>
      <c r="W245">
        <v>377</v>
      </c>
      <c r="X245" t="s">
        <v>36</v>
      </c>
      <c r="Y245" t="s">
        <v>36</v>
      </c>
      <c r="Z245" s="2">
        <v>735.77895983896838</v>
      </c>
    </row>
    <row r="246" spans="1:26" x14ac:dyDescent="0.35">
      <c r="A246" t="s">
        <v>1551</v>
      </c>
      <c r="B246" t="s">
        <v>1552</v>
      </c>
      <c r="C246" t="s">
        <v>45</v>
      </c>
      <c r="D246" t="s">
        <v>28</v>
      </c>
      <c r="E246" t="s">
        <v>69</v>
      </c>
      <c r="F246" t="s">
        <v>4830</v>
      </c>
      <c r="G246" t="s">
        <v>4831</v>
      </c>
      <c r="H246" t="s">
        <v>32</v>
      </c>
      <c r="I246" t="s">
        <v>9025</v>
      </c>
      <c r="J246" s="1">
        <v>42260</v>
      </c>
      <c r="K246" s="1">
        <v>42262</v>
      </c>
      <c r="L246" t="s">
        <v>199</v>
      </c>
      <c r="M246">
        <f>Table1[[#This Row],[Ship Date]]-Table1[[#This Row],[Order Date]]</f>
        <v>2</v>
      </c>
      <c r="N246">
        <v>9</v>
      </c>
      <c r="O246" t="s">
        <v>61</v>
      </c>
      <c r="P246" s="3">
        <v>207.35</v>
      </c>
      <c r="Q246" s="3">
        <v>175.51699873344009</v>
      </c>
      <c r="R246" s="3">
        <f>(Table1[[#This Row],[Selling Price]]-Table1[[#This Row],[Cost Price]])</f>
        <v>31.833001266559904</v>
      </c>
      <c r="S246" s="12">
        <f>(Table1[[#This Row],[Profit]]/Table1[[#This Row],[Selling Price]])</f>
        <v>0.15352303480376131</v>
      </c>
      <c r="T246">
        <v>5</v>
      </c>
      <c r="U246" s="2">
        <f>Table1[[#This Row],[Selling Price]]*Table1[[#This Row],[Quantity]]</f>
        <v>1036.75</v>
      </c>
      <c r="V246" s="4">
        <v>0</v>
      </c>
      <c r="W246">
        <v>422</v>
      </c>
      <c r="X246" t="s">
        <v>36</v>
      </c>
      <c r="Y246" t="s">
        <v>68</v>
      </c>
      <c r="Z246" s="2">
        <v>58.647436431612249</v>
      </c>
    </row>
    <row r="247" spans="1:26" x14ac:dyDescent="0.35">
      <c r="A247" t="s">
        <v>1551</v>
      </c>
      <c r="B247" t="s">
        <v>1552</v>
      </c>
      <c r="C247" t="s">
        <v>55</v>
      </c>
      <c r="D247" t="s">
        <v>28</v>
      </c>
      <c r="E247" t="s">
        <v>40</v>
      </c>
      <c r="F247" t="s">
        <v>4130</v>
      </c>
      <c r="G247" t="s">
        <v>4131</v>
      </c>
      <c r="H247" t="s">
        <v>32</v>
      </c>
      <c r="I247" t="s">
        <v>9027</v>
      </c>
      <c r="J247" s="1">
        <v>42287</v>
      </c>
      <c r="K247" s="1">
        <v>42289</v>
      </c>
      <c r="L247" t="s">
        <v>199</v>
      </c>
      <c r="M247">
        <f>Table1[[#This Row],[Ship Date]]-Table1[[#This Row],[Order Date]]</f>
        <v>2</v>
      </c>
      <c r="N247">
        <v>10</v>
      </c>
      <c r="O247" t="s">
        <v>61</v>
      </c>
      <c r="P247" s="3">
        <v>362.13600000000002</v>
      </c>
      <c r="Q247" s="3">
        <v>254.74429935285929</v>
      </c>
      <c r="R247" s="3">
        <f>(Table1[[#This Row],[Selling Price]]-Table1[[#This Row],[Cost Price]])</f>
        <v>107.39170064714074</v>
      </c>
      <c r="S247" s="12">
        <f>(Table1[[#This Row],[Profit]]/Table1[[#This Row],[Selling Price]])</f>
        <v>0.29655074515414298</v>
      </c>
      <c r="T247">
        <v>3</v>
      </c>
      <c r="U247" s="2">
        <f>Table1[[#This Row],[Selling Price]]*Table1[[#This Row],[Quantity]]</f>
        <v>1086.4080000000001</v>
      </c>
      <c r="V247" s="4">
        <v>0.2</v>
      </c>
      <c r="W247">
        <v>138</v>
      </c>
      <c r="X247" t="s">
        <v>36</v>
      </c>
      <c r="Y247" t="s">
        <v>36</v>
      </c>
      <c r="Z247" s="2">
        <v>248.30461334175811</v>
      </c>
    </row>
    <row r="248" spans="1:26" x14ac:dyDescent="0.35">
      <c r="A248" t="s">
        <v>207</v>
      </c>
      <c r="B248" t="s">
        <v>208</v>
      </c>
      <c r="C248" t="s">
        <v>55</v>
      </c>
      <c r="D248" t="s">
        <v>28</v>
      </c>
      <c r="E248" t="s">
        <v>29</v>
      </c>
      <c r="F248" t="s">
        <v>209</v>
      </c>
      <c r="G248" t="s">
        <v>210</v>
      </c>
      <c r="H248" t="s">
        <v>32</v>
      </c>
      <c r="I248" t="s">
        <v>206</v>
      </c>
      <c r="J248" s="1">
        <v>42365</v>
      </c>
      <c r="K248" s="1">
        <v>42369</v>
      </c>
      <c r="L248" t="s">
        <v>60</v>
      </c>
      <c r="M248">
        <f>Table1[[#This Row],[Ship Date]]-Table1[[#This Row],[Order Date]]</f>
        <v>4</v>
      </c>
      <c r="N248">
        <v>12</v>
      </c>
      <c r="O248" t="s">
        <v>35</v>
      </c>
      <c r="P248" s="3">
        <v>532.39919999999995</v>
      </c>
      <c r="Q248" s="3">
        <v>347.91590433754283</v>
      </c>
      <c r="R248" s="3">
        <f>(Table1[[#This Row],[Selling Price]]-Table1[[#This Row],[Cost Price]])</f>
        <v>184.48329566245712</v>
      </c>
      <c r="S248" s="12">
        <f>(Table1[[#This Row],[Profit]]/Table1[[#This Row],[Selling Price]])</f>
        <v>0.34651309705660177</v>
      </c>
      <c r="T248">
        <v>3</v>
      </c>
      <c r="U248" s="2">
        <f>Table1[[#This Row],[Selling Price]]*Table1[[#This Row],[Quantity]]</f>
        <v>1597.1976</v>
      </c>
      <c r="V248" s="4">
        <v>0.32</v>
      </c>
      <c r="W248">
        <v>177</v>
      </c>
      <c r="X248" t="s">
        <v>36</v>
      </c>
      <c r="Y248" t="s">
        <v>36</v>
      </c>
      <c r="Z248" s="2">
        <v>421.33853612573398</v>
      </c>
    </row>
    <row r="249" spans="1:26" x14ac:dyDescent="0.35">
      <c r="A249" t="s">
        <v>207</v>
      </c>
      <c r="B249" t="s">
        <v>208</v>
      </c>
      <c r="C249" t="s">
        <v>39</v>
      </c>
      <c r="D249" t="s">
        <v>28</v>
      </c>
      <c r="E249" t="s">
        <v>69</v>
      </c>
      <c r="F249" t="s">
        <v>817</v>
      </c>
      <c r="G249" t="s">
        <v>818</v>
      </c>
      <c r="H249" t="s">
        <v>32</v>
      </c>
      <c r="I249" t="s">
        <v>814</v>
      </c>
      <c r="J249" s="1">
        <v>42525</v>
      </c>
      <c r="K249" s="1">
        <v>42530</v>
      </c>
      <c r="L249" t="s">
        <v>34</v>
      </c>
      <c r="M249">
        <f>Table1[[#This Row],[Ship Date]]-Table1[[#This Row],[Order Date]]</f>
        <v>5</v>
      </c>
      <c r="N249">
        <v>6</v>
      </c>
      <c r="O249" t="s">
        <v>51</v>
      </c>
      <c r="P249" s="3">
        <v>11.688000000000001</v>
      </c>
      <c r="Q249" s="3">
        <v>7.6740789037204351</v>
      </c>
      <c r="R249" s="3">
        <f>(Table1[[#This Row],[Selling Price]]-Table1[[#This Row],[Cost Price]])</f>
        <v>4.0139210962795655</v>
      </c>
      <c r="S249" s="12">
        <f>(Table1[[#This Row],[Profit]]/Table1[[#This Row],[Selling Price]])</f>
        <v>0.34342240727922357</v>
      </c>
      <c r="T249">
        <v>3</v>
      </c>
      <c r="U249" s="2">
        <f>Table1[[#This Row],[Selling Price]]*Table1[[#This Row],[Quantity]]</f>
        <v>35.064</v>
      </c>
      <c r="V249" s="4">
        <v>0.6</v>
      </c>
      <c r="W249">
        <v>434</v>
      </c>
      <c r="X249" t="s">
        <v>36</v>
      </c>
      <c r="Y249" t="s">
        <v>52</v>
      </c>
      <c r="Z249" s="2">
        <v>22.773000387886238</v>
      </c>
    </row>
    <row r="250" spans="1:26" x14ac:dyDescent="0.35">
      <c r="A250" t="s">
        <v>207</v>
      </c>
      <c r="B250" t="s">
        <v>208</v>
      </c>
      <c r="C250" t="s">
        <v>45</v>
      </c>
      <c r="D250" t="s">
        <v>28</v>
      </c>
      <c r="E250" t="s">
        <v>69</v>
      </c>
      <c r="F250" t="s">
        <v>2362</v>
      </c>
      <c r="G250" t="s">
        <v>2363</v>
      </c>
      <c r="H250" t="s">
        <v>32</v>
      </c>
      <c r="I250" t="s">
        <v>2364</v>
      </c>
      <c r="J250" s="1">
        <v>41967</v>
      </c>
      <c r="K250" s="1">
        <v>41969</v>
      </c>
      <c r="L250" t="s">
        <v>199</v>
      </c>
      <c r="M250">
        <f>Table1[[#This Row],[Ship Date]]-Table1[[#This Row],[Order Date]]</f>
        <v>2</v>
      </c>
      <c r="N250">
        <v>11</v>
      </c>
      <c r="O250" t="s">
        <v>35</v>
      </c>
      <c r="P250" s="3">
        <v>151.72</v>
      </c>
      <c r="Q250" s="3">
        <v>100.5495361288008</v>
      </c>
      <c r="R250" s="3">
        <f>(Table1[[#This Row],[Selling Price]]-Table1[[#This Row],[Cost Price]])</f>
        <v>51.170463871199203</v>
      </c>
      <c r="S250" s="12">
        <f>(Table1[[#This Row],[Profit]]/Table1[[#This Row],[Selling Price]])</f>
        <v>0.33726907376218829</v>
      </c>
      <c r="T250">
        <v>4</v>
      </c>
      <c r="U250" s="2">
        <f>Table1[[#This Row],[Selling Price]]*Table1[[#This Row],[Quantity]]</f>
        <v>606.88</v>
      </c>
      <c r="V250" s="4">
        <v>0</v>
      </c>
      <c r="W250">
        <v>225</v>
      </c>
      <c r="X250" t="s">
        <v>36</v>
      </c>
      <c r="Y250" t="s">
        <v>68</v>
      </c>
      <c r="Z250" s="2">
        <v>48.217370297435338</v>
      </c>
    </row>
    <row r="251" spans="1:26" x14ac:dyDescent="0.35">
      <c r="A251" t="s">
        <v>207</v>
      </c>
      <c r="B251" t="s">
        <v>208</v>
      </c>
      <c r="C251" t="s">
        <v>64</v>
      </c>
      <c r="D251" t="s">
        <v>28</v>
      </c>
      <c r="E251" t="s">
        <v>69</v>
      </c>
      <c r="F251" t="s">
        <v>2445</v>
      </c>
      <c r="G251" t="s">
        <v>2446</v>
      </c>
      <c r="H251" t="s">
        <v>32</v>
      </c>
      <c r="I251" t="s">
        <v>2444</v>
      </c>
      <c r="J251" s="1">
        <v>42098</v>
      </c>
      <c r="K251" s="1">
        <v>42102</v>
      </c>
      <c r="L251" t="s">
        <v>60</v>
      </c>
      <c r="M251">
        <f>Table1[[#This Row],[Ship Date]]-Table1[[#This Row],[Order Date]]</f>
        <v>4</v>
      </c>
      <c r="N251">
        <v>4</v>
      </c>
      <c r="O251" t="s">
        <v>106</v>
      </c>
      <c r="P251" s="3">
        <v>108.4</v>
      </c>
      <c r="Q251" s="3">
        <v>83.704469739133728</v>
      </c>
      <c r="R251" s="3">
        <f>(Table1[[#This Row],[Selling Price]]-Table1[[#This Row],[Cost Price]])</f>
        <v>24.695530260866278</v>
      </c>
      <c r="S251" s="12">
        <f>(Table1[[#This Row],[Profit]]/Table1[[#This Row],[Selling Price]])</f>
        <v>0.22781854484193981</v>
      </c>
      <c r="T251">
        <v>2</v>
      </c>
      <c r="U251" s="2">
        <f>Table1[[#This Row],[Selling Price]]*Table1[[#This Row],[Quantity]]</f>
        <v>216.8</v>
      </c>
      <c r="V251" s="4">
        <v>0</v>
      </c>
      <c r="W251">
        <v>305</v>
      </c>
      <c r="X251" t="s">
        <v>36</v>
      </c>
      <c r="Y251" t="s">
        <v>52</v>
      </c>
      <c r="Z251" s="2">
        <v>31.29238459007771</v>
      </c>
    </row>
    <row r="252" spans="1:26" x14ac:dyDescent="0.35">
      <c r="A252" t="s">
        <v>207</v>
      </c>
      <c r="B252" t="s">
        <v>208</v>
      </c>
      <c r="C252" t="s">
        <v>39</v>
      </c>
      <c r="D252" t="s">
        <v>28</v>
      </c>
      <c r="E252" t="s">
        <v>69</v>
      </c>
      <c r="F252" t="s">
        <v>3050</v>
      </c>
      <c r="G252" t="s">
        <v>3051</v>
      </c>
      <c r="H252" t="s">
        <v>32</v>
      </c>
      <c r="I252" t="s">
        <v>3108</v>
      </c>
      <c r="J252" s="1">
        <v>42990</v>
      </c>
      <c r="K252" s="1">
        <v>42993</v>
      </c>
      <c r="L252" t="s">
        <v>199</v>
      </c>
      <c r="M252">
        <f>Table1[[#This Row],[Ship Date]]-Table1[[#This Row],[Order Date]]</f>
        <v>3</v>
      </c>
      <c r="N252">
        <v>9</v>
      </c>
      <c r="O252" t="s">
        <v>61</v>
      </c>
      <c r="P252" s="3">
        <v>8.36</v>
      </c>
      <c r="Q252" s="3">
        <v>5.997072903121432</v>
      </c>
      <c r="R252" s="3">
        <f>(Table1[[#This Row],[Selling Price]]-Table1[[#This Row],[Cost Price]])</f>
        <v>2.3629270968785674</v>
      </c>
      <c r="S252" s="12">
        <f>(Table1[[#This Row],[Profit]]/Table1[[#This Row],[Selling Price]])</f>
        <v>0.28264678192327364</v>
      </c>
      <c r="T252">
        <v>2</v>
      </c>
      <c r="U252" s="2">
        <f>Table1[[#This Row],[Selling Price]]*Table1[[#This Row],[Quantity]]</f>
        <v>16.72</v>
      </c>
      <c r="V252" s="4">
        <v>0</v>
      </c>
      <c r="W252">
        <v>313</v>
      </c>
      <c r="X252" t="s">
        <v>36</v>
      </c>
      <c r="Y252" t="s">
        <v>52</v>
      </c>
      <c r="Z252" s="2">
        <v>21.633551362024061</v>
      </c>
    </row>
    <row r="253" spans="1:26" x14ac:dyDescent="0.35">
      <c r="A253" t="s">
        <v>207</v>
      </c>
      <c r="B253" t="s">
        <v>208</v>
      </c>
      <c r="C253" t="s">
        <v>45</v>
      </c>
      <c r="D253" t="s">
        <v>28</v>
      </c>
      <c r="E253" t="s">
        <v>69</v>
      </c>
      <c r="F253" t="s">
        <v>3030</v>
      </c>
      <c r="G253" t="s">
        <v>3945</v>
      </c>
      <c r="H253" t="s">
        <v>32</v>
      </c>
      <c r="I253" t="s">
        <v>3946</v>
      </c>
      <c r="J253" s="1">
        <v>42184</v>
      </c>
      <c r="K253" s="1">
        <v>42190</v>
      </c>
      <c r="L253" t="s">
        <v>60</v>
      </c>
      <c r="M253">
        <f>Table1[[#This Row],[Ship Date]]-Table1[[#This Row],[Order Date]]</f>
        <v>6</v>
      </c>
      <c r="N253">
        <v>6</v>
      </c>
      <c r="O253" t="s">
        <v>51</v>
      </c>
      <c r="P253" s="3">
        <v>20.103999999999999</v>
      </c>
      <c r="Q253" s="3">
        <v>15.102992227030679</v>
      </c>
      <c r="R253" s="3">
        <f>(Table1[[#This Row],[Selling Price]]-Table1[[#This Row],[Cost Price]])</f>
        <v>5.0010077729693201</v>
      </c>
      <c r="S253" s="12">
        <f>(Table1[[#This Row],[Profit]]/Table1[[#This Row],[Selling Price]])</f>
        <v>0.24875685301279946</v>
      </c>
      <c r="T253">
        <v>1</v>
      </c>
      <c r="U253" s="2">
        <f>Table1[[#This Row],[Selling Price]]*Table1[[#This Row],[Quantity]]</f>
        <v>20.103999999999999</v>
      </c>
      <c r="V253" s="4">
        <v>0.2</v>
      </c>
      <c r="W253">
        <v>206</v>
      </c>
      <c r="X253" t="s">
        <v>68</v>
      </c>
      <c r="Y253" t="s">
        <v>68</v>
      </c>
      <c r="Z253" s="2">
        <v>59.683902371457869</v>
      </c>
    </row>
    <row r="254" spans="1:26" x14ac:dyDescent="0.35">
      <c r="A254" t="s">
        <v>207</v>
      </c>
      <c r="B254" t="s">
        <v>208</v>
      </c>
      <c r="C254" t="s">
        <v>64</v>
      </c>
      <c r="D254" t="s">
        <v>28</v>
      </c>
      <c r="E254" t="s">
        <v>69</v>
      </c>
      <c r="F254" t="s">
        <v>1432</v>
      </c>
      <c r="G254" t="s">
        <v>1433</v>
      </c>
      <c r="H254" t="s">
        <v>32</v>
      </c>
      <c r="I254" t="s">
        <v>4127</v>
      </c>
      <c r="J254" s="1">
        <v>42442</v>
      </c>
      <c r="K254" s="1">
        <v>42447</v>
      </c>
      <c r="L254" t="s">
        <v>60</v>
      </c>
      <c r="M254">
        <f>Table1[[#This Row],[Ship Date]]-Table1[[#This Row],[Order Date]]</f>
        <v>5</v>
      </c>
      <c r="N254">
        <v>3</v>
      </c>
      <c r="O254" t="s">
        <v>106</v>
      </c>
      <c r="P254" s="3">
        <v>127.88</v>
      </c>
      <c r="Q254" s="3">
        <v>83.605055292242284</v>
      </c>
      <c r="R254" s="3">
        <f>(Table1[[#This Row],[Selling Price]]-Table1[[#This Row],[Cost Price]])</f>
        <v>44.274944707757712</v>
      </c>
      <c r="S254" s="12">
        <f>(Table1[[#This Row],[Profit]]/Table1[[#This Row],[Selling Price]])</f>
        <v>0.34622258920673843</v>
      </c>
      <c r="T254">
        <v>2</v>
      </c>
      <c r="U254" s="2">
        <f>Table1[[#This Row],[Selling Price]]*Table1[[#This Row],[Quantity]]</f>
        <v>255.76</v>
      </c>
      <c r="V254" s="4">
        <v>0</v>
      </c>
      <c r="W254">
        <v>107</v>
      </c>
      <c r="X254" t="s">
        <v>36</v>
      </c>
      <c r="Y254" t="s">
        <v>36</v>
      </c>
      <c r="Z254" s="2">
        <v>137.5372754186651</v>
      </c>
    </row>
    <row r="255" spans="1:26" x14ac:dyDescent="0.35">
      <c r="A255" t="s">
        <v>207</v>
      </c>
      <c r="B255" t="s">
        <v>208</v>
      </c>
      <c r="C255" t="s">
        <v>27</v>
      </c>
      <c r="D255" t="s">
        <v>28</v>
      </c>
      <c r="E255" t="s">
        <v>69</v>
      </c>
      <c r="F255" t="s">
        <v>5037</v>
      </c>
      <c r="G255" t="s">
        <v>5038</v>
      </c>
      <c r="H255" t="s">
        <v>32</v>
      </c>
      <c r="I255" t="s">
        <v>5036</v>
      </c>
      <c r="J255" s="1">
        <v>43083</v>
      </c>
      <c r="K255" s="1">
        <v>43089</v>
      </c>
      <c r="L255" t="s">
        <v>60</v>
      </c>
      <c r="M255">
        <f>Table1[[#This Row],[Ship Date]]-Table1[[#This Row],[Order Date]]</f>
        <v>6</v>
      </c>
      <c r="N255">
        <v>12</v>
      </c>
      <c r="O255" t="s">
        <v>35</v>
      </c>
      <c r="P255" s="3">
        <v>2.032</v>
      </c>
      <c r="Q255" s="3">
        <v>1.376544838724693</v>
      </c>
      <c r="R255" s="3">
        <f>(Table1[[#This Row],[Selling Price]]-Table1[[#This Row],[Cost Price]])</f>
        <v>0.65545516127530701</v>
      </c>
      <c r="S255" s="12">
        <f>(Table1[[#This Row],[Profit]]/Table1[[#This Row],[Selling Price]])</f>
        <v>0.32256651637564321</v>
      </c>
      <c r="T255">
        <v>1</v>
      </c>
      <c r="U255" s="2">
        <f>Table1[[#This Row],[Selling Price]]*Table1[[#This Row],[Quantity]]</f>
        <v>2.032</v>
      </c>
      <c r="V255" s="4">
        <v>0.6</v>
      </c>
      <c r="W255">
        <v>197</v>
      </c>
      <c r="X255" t="s">
        <v>68</v>
      </c>
      <c r="Y255" t="s">
        <v>52</v>
      </c>
      <c r="Z255" s="2">
        <v>7.7985308018027766</v>
      </c>
    </row>
    <row r="256" spans="1:26" x14ac:dyDescent="0.35">
      <c r="A256" t="s">
        <v>207</v>
      </c>
      <c r="B256" t="s">
        <v>208</v>
      </c>
      <c r="C256" t="s">
        <v>64</v>
      </c>
      <c r="D256" t="s">
        <v>28</v>
      </c>
      <c r="E256" t="s">
        <v>40</v>
      </c>
      <c r="F256" t="s">
        <v>1523</v>
      </c>
      <c r="G256" t="s">
        <v>1524</v>
      </c>
      <c r="H256" t="s">
        <v>32</v>
      </c>
      <c r="I256" t="s">
        <v>5251</v>
      </c>
      <c r="J256" s="1">
        <v>42874</v>
      </c>
      <c r="K256" s="1">
        <v>42876</v>
      </c>
      <c r="L256" t="s">
        <v>34</v>
      </c>
      <c r="M256">
        <f>Table1[[#This Row],[Ship Date]]-Table1[[#This Row],[Order Date]]</f>
        <v>2</v>
      </c>
      <c r="N256">
        <v>5</v>
      </c>
      <c r="O256" t="s">
        <v>51</v>
      </c>
      <c r="P256" s="3">
        <v>681.40800000000002</v>
      </c>
      <c r="Q256" s="3">
        <v>548.69142402714897</v>
      </c>
      <c r="R256" s="3">
        <f>(Table1[[#This Row],[Selling Price]]-Table1[[#This Row],[Cost Price]])</f>
        <v>132.71657597285105</v>
      </c>
      <c r="S256" s="12">
        <f>(Table1[[#This Row],[Profit]]/Table1[[#This Row],[Selling Price]])</f>
        <v>0.1947681506129236</v>
      </c>
      <c r="T256">
        <v>12</v>
      </c>
      <c r="U256" s="2">
        <f>Table1[[#This Row],[Selling Price]]*Table1[[#This Row],[Quantity]]</f>
        <v>8176.8960000000006</v>
      </c>
      <c r="V256" s="4">
        <v>0.2</v>
      </c>
      <c r="W256">
        <v>315</v>
      </c>
      <c r="X256" t="s">
        <v>36</v>
      </c>
      <c r="Y256" t="s">
        <v>36</v>
      </c>
      <c r="Z256" s="2">
        <v>155.0969267858006</v>
      </c>
    </row>
    <row r="257" spans="1:26" x14ac:dyDescent="0.35">
      <c r="A257" t="s">
        <v>207</v>
      </c>
      <c r="B257" t="s">
        <v>208</v>
      </c>
      <c r="C257" t="s">
        <v>27</v>
      </c>
      <c r="D257" t="s">
        <v>28</v>
      </c>
      <c r="E257" t="s">
        <v>40</v>
      </c>
      <c r="F257" t="s">
        <v>1680</v>
      </c>
      <c r="G257" t="s">
        <v>1681</v>
      </c>
      <c r="H257" t="s">
        <v>32</v>
      </c>
      <c r="I257" t="s">
        <v>5400</v>
      </c>
      <c r="J257" s="1">
        <v>42262</v>
      </c>
      <c r="K257" s="1">
        <v>42266</v>
      </c>
      <c r="L257" t="s">
        <v>60</v>
      </c>
      <c r="M257">
        <f>Table1[[#This Row],[Ship Date]]-Table1[[#This Row],[Order Date]]</f>
        <v>4</v>
      </c>
      <c r="N257">
        <v>9</v>
      </c>
      <c r="O257" t="s">
        <v>61</v>
      </c>
      <c r="P257" s="3">
        <v>1056.8599999999999</v>
      </c>
      <c r="Q257" s="3">
        <v>753.39720236553774</v>
      </c>
      <c r="R257" s="3">
        <f>(Table1[[#This Row],[Selling Price]]-Table1[[#This Row],[Cost Price]])</f>
        <v>303.46279763446216</v>
      </c>
      <c r="S257" s="12">
        <f>(Table1[[#This Row],[Profit]]/Table1[[#This Row],[Selling Price]])</f>
        <v>0.28713623151076034</v>
      </c>
      <c r="T257">
        <v>7</v>
      </c>
      <c r="U257" s="2">
        <f>Table1[[#This Row],[Selling Price]]*Table1[[#This Row],[Quantity]]</f>
        <v>7398.0199999999995</v>
      </c>
      <c r="V257" s="4">
        <v>0</v>
      </c>
      <c r="W257">
        <v>485</v>
      </c>
      <c r="X257" t="s">
        <v>36</v>
      </c>
      <c r="Y257" t="s">
        <v>36</v>
      </c>
      <c r="Z257" s="2">
        <v>383.22360514074109</v>
      </c>
    </row>
    <row r="258" spans="1:26" x14ac:dyDescent="0.35">
      <c r="A258" t="s">
        <v>207</v>
      </c>
      <c r="B258" t="s">
        <v>208</v>
      </c>
      <c r="C258" t="s">
        <v>55</v>
      </c>
      <c r="D258" t="s">
        <v>28</v>
      </c>
      <c r="E258" t="s">
        <v>29</v>
      </c>
      <c r="F258" t="s">
        <v>2198</v>
      </c>
      <c r="G258" t="s">
        <v>2199</v>
      </c>
      <c r="H258" t="s">
        <v>32</v>
      </c>
      <c r="I258" t="s">
        <v>5534</v>
      </c>
      <c r="J258" s="1">
        <v>42477</v>
      </c>
      <c r="K258" s="1">
        <v>42481</v>
      </c>
      <c r="L258" t="s">
        <v>60</v>
      </c>
      <c r="M258">
        <f>Table1[[#This Row],[Ship Date]]-Table1[[#This Row],[Order Date]]</f>
        <v>4</v>
      </c>
      <c r="N258">
        <v>4</v>
      </c>
      <c r="O258" t="s">
        <v>106</v>
      </c>
      <c r="P258" s="3">
        <v>257.49900000000002</v>
      </c>
      <c r="Q258" s="3">
        <v>208.3511418174472</v>
      </c>
      <c r="R258" s="3">
        <f>(Table1[[#This Row],[Selling Price]]-Table1[[#This Row],[Cost Price]])</f>
        <v>49.147858182552824</v>
      </c>
      <c r="S258" s="12">
        <f>(Table1[[#This Row],[Profit]]/Table1[[#This Row],[Selling Price]])</f>
        <v>0.19086620989810765</v>
      </c>
      <c r="T258">
        <v>3</v>
      </c>
      <c r="U258" s="2">
        <f>Table1[[#This Row],[Selling Price]]*Table1[[#This Row],[Quantity]]</f>
        <v>772.49700000000007</v>
      </c>
      <c r="V258" s="4">
        <v>0.15</v>
      </c>
      <c r="W258">
        <v>335</v>
      </c>
      <c r="X258" t="s">
        <v>36</v>
      </c>
      <c r="Y258" t="s">
        <v>68</v>
      </c>
      <c r="Z258" s="2">
        <v>66.156672777732709</v>
      </c>
    </row>
    <row r="259" spans="1:26" x14ac:dyDescent="0.35">
      <c r="A259" t="s">
        <v>207</v>
      </c>
      <c r="B259" t="s">
        <v>208</v>
      </c>
      <c r="C259" t="s">
        <v>55</v>
      </c>
      <c r="D259" t="s">
        <v>28</v>
      </c>
      <c r="E259" t="s">
        <v>40</v>
      </c>
      <c r="F259" t="s">
        <v>1523</v>
      </c>
      <c r="G259" t="s">
        <v>1524</v>
      </c>
      <c r="H259" t="s">
        <v>32</v>
      </c>
      <c r="I259" t="s">
        <v>6103</v>
      </c>
      <c r="J259" s="1">
        <v>41828</v>
      </c>
      <c r="K259" s="1">
        <v>41830</v>
      </c>
      <c r="L259" t="s">
        <v>199</v>
      </c>
      <c r="M259">
        <f>Table1[[#This Row],[Ship Date]]-Table1[[#This Row],[Order Date]]</f>
        <v>2</v>
      </c>
      <c r="N259">
        <v>7</v>
      </c>
      <c r="O259" t="s">
        <v>51</v>
      </c>
      <c r="P259" s="3">
        <v>63.881999999999998</v>
      </c>
      <c r="Q259" s="3">
        <v>41.887974033592762</v>
      </c>
      <c r="R259" s="3">
        <f>(Table1[[#This Row],[Selling Price]]-Table1[[#This Row],[Cost Price]])</f>
        <v>21.994025966407236</v>
      </c>
      <c r="S259" s="12">
        <f>(Table1[[#This Row],[Profit]]/Table1[[#This Row],[Selling Price]])</f>
        <v>0.34429144307327941</v>
      </c>
      <c r="T259">
        <v>1</v>
      </c>
      <c r="U259" s="2">
        <f>Table1[[#This Row],[Selling Price]]*Table1[[#This Row],[Quantity]]</f>
        <v>63.881999999999998</v>
      </c>
      <c r="V259" s="4">
        <v>0.1</v>
      </c>
      <c r="W259">
        <v>364</v>
      </c>
      <c r="X259" t="s">
        <v>36</v>
      </c>
      <c r="Y259" t="s">
        <v>36</v>
      </c>
      <c r="Z259" s="2">
        <v>155.0969267858006</v>
      </c>
    </row>
    <row r="260" spans="1:26" x14ac:dyDescent="0.35">
      <c r="A260" t="s">
        <v>207</v>
      </c>
      <c r="B260" t="s">
        <v>208</v>
      </c>
      <c r="C260" t="s">
        <v>39</v>
      </c>
      <c r="D260" t="s">
        <v>28</v>
      </c>
      <c r="E260" t="s">
        <v>69</v>
      </c>
      <c r="F260" t="s">
        <v>6123</v>
      </c>
      <c r="G260" t="s">
        <v>6124</v>
      </c>
      <c r="H260" t="s">
        <v>32</v>
      </c>
      <c r="I260" t="s">
        <v>6122</v>
      </c>
      <c r="J260" s="1">
        <v>42688</v>
      </c>
      <c r="K260" s="1">
        <v>42693</v>
      </c>
      <c r="L260" t="s">
        <v>34</v>
      </c>
      <c r="M260">
        <f>Table1[[#This Row],[Ship Date]]-Table1[[#This Row],[Order Date]]</f>
        <v>5</v>
      </c>
      <c r="N260">
        <v>11</v>
      </c>
      <c r="O260" t="s">
        <v>35</v>
      </c>
      <c r="P260" s="3">
        <v>48.576000000000001</v>
      </c>
      <c r="Q260" s="3">
        <v>35.294811591507241</v>
      </c>
      <c r="R260" s="3">
        <f>(Table1[[#This Row],[Selling Price]]-Table1[[#This Row],[Cost Price]])</f>
        <v>13.28118840849276</v>
      </c>
      <c r="S260" s="12">
        <f>(Table1[[#This Row],[Profit]]/Table1[[#This Row],[Selling Price]])</f>
        <v>0.27341049918669219</v>
      </c>
      <c r="T260">
        <v>3</v>
      </c>
      <c r="U260" s="2">
        <f>Table1[[#This Row],[Selling Price]]*Table1[[#This Row],[Quantity]]</f>
        <v>145.72800000000001</v>
      </c>
      <c r="V260" s="4">
        <v>0.2</v>
      </c>
      <c r="W260">
        <v>209</v>
      </c>
      <c r="X260" t="s">
        <v>36</v>
      </c>
      <c r="Y260" t="s">
        <v>52</v>
      </c>
      <c r="Z260" s="2">
        <v>20.95597640769811</v>
      </c>
    </row>
    <row r="261" spans="1:26" x14ac:dyDescent="0.35">
      <c r="A261" t="s">
        <v>207</v>
      </c>
      <c r="B261" t="s">
        <v>208</v>
      </c>
      <c r="C261" t="s">
        <v>27</v>
      </c>
      <c r="D261" t="s">
        <v>28</v>
      </c>
      <c r="E261" t="s">
        <v>69</v>
      </c>
      <c r="F261" t="s">
        <v>3943</v>
      </c>
      <c r="G261" t="s">
        <v>3944</v>
      </c>
      <c r="H261" t="s">
        <v>32</v>
      </c>
      <c r="I261" t="s">
        <v>6449</v>
      </c>
      <c r="J261" s="1">
        <v>42617</v>
      </c>
      <c r="K261" s="1">
        <v>42621</v>
      </c>
      <c r="L261" t="s">
        <v>60</v>
      </c>
      <c r="M261">
        <f>Table1[[#This Row],[Ship Date]]-Table1[[#This Row],[Order Date]]</f>
        <v>4</v>
      </c>
      <c r="N261">
        <v>9</v>
      </c>
      <c r="O261" t="s">
        <v>61</v>
      </c>
      <c r="P261" s="3">
        <v>63.94</v>
      </c>
      <c r="Q261" s="3">
        <v>50.192319891593023</v>
      </c>
      <c r="R261" s="3">
        <f>(Table1[[#This Row],[Selling Price]]-Table1[[#This Row],[Cost Price]])</f>
        <v>13.747680108406975</v>
      </c>
      <c r="S261" s="12">
        <f>(Table1[[#This Row],[Profit]]/Table1[[#This Row],[Selling Price]])</f>
        <v>0.21500907269951477</v>
      </c>
      <c r="T261">
        <v>1</v>
      </c>
      <c r="U261" s="2">
        <f>Table1[[#This Row],[Selling Price]]*Table1[[#This Row],[Quantity]]</f>
        <v>63.94</v>
      </c>
      <c r="V261" s="4">
        <v>0</v>
      </c>
      <c r="W261">
        <v>214</v>
      </c>
      <c r="X261" t="s">
        <v>36</v>
      </c>
      <c r="Y261" t="s">
        <v>68</v>
      </c>
      <c r="Z261" s="2">
        <v>61.217889269940258</v>
      </c>
    </row>
    <row r="262" spans="1:26" x14ac:dyDescent="0.35">
      <c r="A262" t="s">
        <v>207</v>
      </c>
      <c r="B262" t="s">
        <v>208</v>
      </c>
      <c r="C262" t="s">
        <v>45</v>
      </c>
      <c r="D262" t="s">
        <v>28</v>
      </c>
      <c r="E262" t="s">
        <v>69</v>
      </c>
      <c r="F262" t="s">
        <v>2699</v>
      </c>
      <c r="G262" t="s">
        <v>2700</v>
      </c>
      <c r="H262" t="s">
        <v>32</v>
      </c>
      <c r="I262" t="s">
        <v>6615</v>
      </c>
      <c r="J262" s="1">
        <v>43012</v>
      </c>
      <c r="K262" s="1">
        <v>43016</v>
      </c>
      <c r="L262" t="s">
        <v>60</v>
      </c>
      <c r="M262">
        <f>Table1[[#This Row],[Ship Date]]-Table1[[#This Row],[Order Date]]</f>
        <v>4</v>
      </c>
      <c r="N262">
        <v>10</v>
      </c>
      <c r="O262" t="s">
        <v>61</v>
      </c>
      <c r="P262" s="3">
        <v>19.98</v>
      </c>
      <c r="Q262" s="3">
        <v>14.25715653405263</v>
      </c>
      <c r="R262" s="3">
        <f>(Table1[[#This Row],[Selling Price]]-Table1[[#This Row],[Cost Price]])</f>
        <v>5.7228434659473706</v>
      </c>
      <c r="S262" s="12">
        <f>(Table1[[#This Row],[Profit]]/Table1[[#This Row],[Selling Price]])</f>
        <v>0.28642860189926778</v>
      </c>
      <c r="T262">
        <v>1</v>
      </c>
      <c r="U262" s="2">
        <f>Table1[[#This Row],[Selling Price]]*Table1[[#This Row],[Quantity]]</f>
        <v>19.98</v>
      </c>
      <c r="V262" s="4">
        <v>0</v>
      </c>
      <c r="W262">
        <v>376</v>
      </c>
      <c r="X262" t="s">
        <v>36</v>
      </c>
      <c r="Y262" t="s">
        <v>68</v>
      </c>
      <c r="Z262" s="2">
        <v>56.887472926822831</v>
      </c>
    </row>
    <row r="263" spans="1:26" x14ac:dyDescent="0.35">
      <c r="A263" t="s">
        <v>207</v>
      </c>
      <c r="B263" t="s">
        <v>208</v>
      </c>
      <c r="C263" t="s">
        <v>39</v>
      </c>
      <c r="D263" t="s">
        <v>28</v>
      </c>
      <c r="E263" t="s">
        <v>40</v>
      </c>
      <c r="F263" t="s">
        <v>6560</v>
      </c>
      <c r="G263" t="s">
        <v>6561</v>
      </c>
      <c r="H263" t="s">
        <v>32</v>
      </c>
      <c r="I263" t="s">
        <v>6693</v>
      </c>
      <c r="J263" s="1">
        <v>42364</v>
      </c>
      <c r="K263" s="1">
        <v>42369</v>
      </c>
      <c r="L263" t="s">
        <v>60</v>
      </c>
      <c r="M263">
        <f>Table1[[#This Row],[Ship Date]]-Table1[[#This Row],[Order Date]]</f>
        <v>5</v>
      </c>
      <c r="N263">
        <v>12</v>
      </c>
      <c r="O263" t="s">
        <v>35</v>
      </c>
      <c r="P263" s="3">
        <v>275.05799999999999</v>
      </c>
      <c r="Q263" s="3">
        <v>194.6149006719653</v>
      </c>
      <c r="R263" s="3">
        <f>(Table1[[#This Row],[Selling Price]]-Table1[[#This Row],[Cost Price]])</f>
        <v>80.443099328034691</v>
      </c>
      <c r="S263" s="12">
        <f>(Table1[[#This Row],[Profit]]/Table1[[#This Row],[Selling Price]])</f>
        <v>0.29245867899873734</v>
      </c>
      <c r="T263">
        <v>3</v>
      </c>
      <c r="U263" s="2">
        <f>Table1[[#This Row],[Selling Price]]*Table1[[#This Row],[Quantity]]</f>
        <v>825.17399999999998</v>
      </c>
      <c r="V263" s="4">
        <v>0.3</v>
      </c>
      <c r="W263">
        <v>302</v>
      </c>
      <c r="X263" t="s">
        <v>36</v>
      </c>
      <c r="Y263" t="s">
        <v>68</v>
      </c>
      <c r="Z263" s="2">
        <v>101.8785308197954</v>
      </c>
    </row>
    <row r="264" spans="1:26" x14ac:dyDescent="0.35">
      <c r="A264" t="s">
        <v>207</v>
      </c>
      <c r="B264" t="s">
        <v>208</v>
      </c>
      <c r="C264" t="s">
        <v>55</v>
      </c>
      <c r="D264" t="s">
        <v>28</v>
      </c>
      <c r="E264" t="s">
        <v>69</v>
      </c>
      <c r="F264" t="s">
        <v>2304</v>
      </c>
      <c r="G264" t="s">
        <v>2305</v>
      </c>
      <c r="H264" t="s">
        <v>32</v>
      </c>
      <c r="I264" t="s">
        <v>6719</v>
      </c>
      <c r="J264" s="1">
        <v>42822</v>
      </c>
      <c r="K264" s="1">
        <v>42825</v>
      </c>
      <c r="L264" t="s">
        <v>199</v>
      </c>
      <c r="M264">
        <f>Table1[[#This Row],[Ship Date]]-Table1[[#This Row],[Order Date]]</f>
        <v>3</v>
      </c>
      <c r="N264">
        <v>3</v>
      </c>
      <c r="O264" t="s">
        <v>106</v>
      </c>
      <c r="P264" s="3">
        <v>26.48</v>
      </c>
      <c r="Q264" s="3">
        <v>19.491835934467211</v>
      </c>
      <c r="R264" s="3">
        <f>(Table1[[#This Row],[Selling Price]]-Table1[[#This Row],[Cost Price]])</f>
        <v>6.9881640655327892</v>
      </c>
      <c r="S264" s="12">
        <f>(Table1[[#This Row],[Profit]]/Table1[[#This Row],[Selling Price]])</f>
        <v>0.26390347679504489</v>
      </c>
      <c r="T264">
        <v>1</v>
      </c>
      <c r="U264" s="2">
        <f>Table1[[#This Row],[Selling Price]]*Table1[[#This Row],[Quantity]]</f>
        <v>26.48</v>
      </c>
      <c r="V264" s="4">
        <v>0</v>
      </c>
      <c r="W264">
        <v>281</v>
      </c>
      <c r="X264" t="s">
        <v>36</v>
      </c>
      <c r="Y264" t="s">
        <v>68</v>
      </c>
      <c r="Z264" s="2">
        <v>35.891321163439258</v>
      </c>
    </row>
    <row r="265" spans="1:26" x14ac:dyDescent="0.35">
      <c r="A265" t="s">
        <v>207</v>
      </c>
      <c r="B265" t="s">
        <v>208</v>
      </c>
      <c r="C265" t="s">
        <v>64</v>
      </c>
      <c r="D265" t="s">
        <v>28</v>
      </c>
      <c r="E265" t="s">
        <v>40</v>
      </c>
      <c r="F265" t="s">
        <v>1289</v>
      </c>
      <c r="G265" t="s">
        <v>1290</v>
      </c>
      <c r="H265" t="s">
        <v>32</v>
      </c>
      <c r="I265" t="s">
        <v>6860</v>
      </c>
      <c r="J265" s="1">
        <v>42993</v>
      </c>
      <c r="K265" s="1">
        <v>42999</v>
      </c>
      <c r="L265" t="s">
        <v>60</v>
      </c>
      <c r="M265">
        <f>Table1[[#This Row],[Ship Date]]-Table1[[#This Row],[Order Date]]</f>
        <v>6</v>
      </c>
      <c r="N265">
        <v>9</v>
      </c>
      <c r="O265" t="s">
        <v>61</v>
      </c>
      <c r="P265" s="3">
        <v>184.75200000000001</v>
      </c>
      <c r="Q265" s="3">
        <v>126.8214066317277</v>
      </c>
      <c r="R265" s="3">
        <f>(Table1[[#This Row],[Selling Price]]-Table1[[#This Row],[Cost Price]])</f>
        <v>57.930593368272312</v>
      </c>
      <c r="S265" s="12">
        <f>(Table1[[#This Row],[Profit]]/Table1[[#This Row],[Selling Price]])</f>
        <v>0.31355868065445736</v>
      </c>
      <c r="T265">
        <v>3</v>
      </c>
      <c r="U265" s="2">
        <f>Table1[[#This Row],[Selling Price]]*Table1[[#This Row],[Quantity]]</f>
        <v>554.25600000000009</v>
      </c>
      <c r="V265" s="4">
        <v>0.2</v>
      </c>
      <c r="W265">
        <v>328</v>
      </c>
      <c r="X265" t="s">
        <v>68</v>
      </c>
      <c r="Y265" t="s">
        <v>68</v>
      </c>
      <c r="Z265" s="2">
        <v>69.613834946797752</v>
      </c>
    </row>
    <row r="266" spans="1:26" x14ac:dyDescent="0.35">
      <c r="A266" t="s">
        <v>207</v>
      </c>
      <c r="B266" t="s">
        <v>208</v>
      </c>
      <c r="C266" t="s">
        <v>45</v>
      </c>
      <c r="D266" t="s">
        <v>28</v>
      </c>
      <c r="E266" t="s">
        <v>56</v>
      </c>
      <c r="F266" t="s">
        <v>2916</v>
      </c>
      <c r="G266" t="s">
        <v>2917</v>
      </c>
      <c r="H266" t="s">
        <v>32</v>
      </c>
      <c r="I266" t="s">
        <v>6861</v>
      </c>
      <c r="J266" s="1">
        <v>42715</v>
      </c>
      <c r="K266" s="1">
        <v>42715</v>
      </c>
      <c r="L266" t="s">
        <v>1118</v>
      </c>
      <c r="M266">
        <f>Table1[[#This Row],[Ship Date]]-Table1[[#This Row],[Order Date]]</f>
        <v>0</v>
      </c>
      <c r="N266">
        <v>12</v>
      </c>
      <c r="O266" t="s">
        <v>35</v>
      </c>
      <c r="P266" s="3">
        <v>328.59</v>
      </c>
      <c r="Q266" s="3">
        <v>224.23267504365211</v>
      </c>
      <c r="R266" s="3">
        <f>(Table1[[#This Row],[Selling Price]]-Table1[[#This Row],[Cost Price]])</f>
        <v>104.35732495634787</v>
      </c>
      <c r="S266" s="12">
        <f>(Table1[[#This Row],[Profit]]/Table1[[#This Row],[Selling Price]])</f>
        <v>0.31759129905459044</v>
      </c>
      <c r="T266">
        <v>3</v>
      </c>
      <c r="U266" s="2">
        <f>Table1[[#This Row],[Selling Price]]*Table1[[#This Row],[Quantity]]</f>
        <v>985.77</v>
      </c>
      <c r="V266" s="4">
        <v>0.4</v>
      </c>
      <c r="W266">
        <v>320</v>
      </c>
      <c r="X266" t="s">
        <v>36</v>
      </c>
      <c r="Y266" t="s">
        <v>36</v>
      </c>
      <c r="Z266" s="2">
        <v>304.21522658426272</v>
      </c>
    </row>
    <row r="267" spans="1:26" x14ac:dyDescent="0.35">
      <c r="A267" t="s">
        <v>207</v>
      </c>
      <c r="B267" t="s">
        <v>208</v>
      </c>
      <c r="C267" t="s">
        <v>39</v>
      </c>
      <c r="D267" t="s">
        <v>28</v>
      </c>
      <c r="E267" t="s">
        <v>56</v>
      </c>
      <c r="F267" t="s">
        <v>57</v>
      </c>
      <c r="G267" t="s">
        <v>58</v>
      </c>
      <c r="H267" t="s">
        <v>32</v>
      </c>
      <c r="I267" t="s">
        <v>7123</v>
      </c>
      <c r="J267" s="1">
        <v>43083</v>
      </c>
      <c r="K267" s="1">
        <v>43088</v>
      </c>
      <c r="L267" t="s">
        <v>60</v>
      </c>
      <c r="M267">
        <f>Table1[[#This Row],[Ship Date]]-Table1[[#This Row],[Order Date]]</f>
        <v>5</v>
      </c>
      <c r="N267">
        <v>12</v>
      </c>
      <c r="O267" t="s">
        <v>35</v>
      </c>
      <c r="P267" s="3">
        <v>974.98800000000006</v>
      </c>
      <c r="Q267" s="3">
        <v>648.0883634354883</v>
      </c>
      <c r="R267" s="3">
        <f>(Table1[[#This Row],[Selling Price]]-Table1[[#This Row],[Cost Price]])</f>
        <v>326.89963656451175</v>
      </c>
      <c r="S267" s="12">
        <f>(Table1[[#This Row],[Profit]]/Table1[[#This Row],[Selling Price]])</f>
        <v>0.33528580512222894</v>
      </c>
      <c r="T267">
        <v>4</v>
      </c>
      <c r="U267" s="2">
        <f>Table1[[#This Row],[Selling Price]]*Table1[[#This Row],[Quantity]]</f>
        <v>3899.9520000000002</v>
      </c>
      <c r="V267" s="4">
        <v>0.3</v>
      </c>
      <c r="W267">
        <v>308</v>
      </c>
      <c r="X267" t="s">
        <v>36</v>
      </c>
      <c r="Y267" t="s">
        <v>36</v>
      </c>
      <c r="Z267" s="2">
        <v>325.45462665356939</v>
      </c>
    </row>
    <row r="268" spans="1:26" x14ac:dyDescent="0.35">
      <c r="A268" t="s">
        <v>207</v>
      </c>
      <c r="B268" t="s">
        <v>208</v>
      </c>
      <c r="C268" t="s">
        <v>39</v>
      </c>
      <c r="D268" t="s">
        <v>28</v>
      </c>
      <c r="E268" t="s">
        <v>40</v>
      </c>
      <c r="F268" t="s">
        <v>654</v>
      </c>
      <c r="G268" t="s">
        <v>655</v>
      </c>
      <c r="H268" t="s">
        <v>32</v>
      </c>
      <c r="I268" t="s">
        <v>7324</v>
      </c>
      <c r="J268" s="1">
        <v>43097</v>
      </c>
      <c r="K268" s="1">
        <v>43101</v>
      </c>
      <c r="L268" t="s">
        <v>60</v>
      </c>
      <c r="M268">
        <f>Table1[[#This Row],[Ship Date]]-Table1[[#This Row],[Order Date]]</f>
        <v>4</v>
      </c>
      <c r="N268">
        <v>12</v>
      </c>
      <c r="O268" t="s">
        <v>35</v>
      </c>
      <c r="P268" s="3">
        <v>113.372</v>
      </c>
      <c r="Q268" s="3">
        <v>90.572660045679029</v>
      </c>
      <c r="R268" s="3">
        <f>(Table1[[#This Row],[Selling Price]]-Table1[[#This Row],[Cost Price]])</f>
        <v>22.79933995432097</v>
      </c>
      <c r="S268" s="12">
        <f>(Table1[[#This Row],[Profit]]/Table1[[#This Row],[Selling Price]])</f>
        <v>0.20110203537311655</v>
      </c>
      <c r="T268">
        <v>2</v>
      </c>
      <c r="U268" s="2">
        <f>Table1[[#This Row],[Selling Price]]*Table1[[#This Row],[Quantity]]</f>
        <v>226.744</v>
      </c>
      <c r="V268" s="4">
        <v>0.3</v>
      </c>
      <c r="W268">
        <v>301</v>
      </c>
      <c r="X268" t="s">
        <v>36</v>
      </c>
      <c r="Y268" t="s">
        <v>68</v>
      </c>
      <c r="Z268" s="2">
        <v>128.46063846619651</v>
      </c>
    </row>
    <row r="269" spans="1:26" x14ac:dyDescent="0.35">
      <c r="A269" t="s">
        <v>207</v>
      </c>
      <c r="B269" t="s">
        <v>208</v>
      </c>
      <c r="C269" t="s">
        <v>39</v>
      </c>
      <c r="D269" t="s">
        <v>28</v>
      </c>
      <c r="E269" t="s">
        <v>40</v>
      </c>
      <c r="F269" t="s">
        <v>5393</v>
      </c>
      <c r="G269" t="s">
        <v>5394</v>
      </c>
      <c r="H269" t="s">
        <v>32</v>
      </c>
      <c r="I269" t="s">
        <v>7434</v>
      </c>
      <c r="J269" s="1">
        <v>42093</v>
      </c>
      <c r="K269" s="1">
        <v>42097</v>
      </c>
      <c r="L269" t="s">
        <v>60</v>
      </c>
      <c r="M269">
        <f>Table1[[#This Row],[Ship Date]]-Table1[[#This Row],[Order Date]]</f>
        <v>4</v>
      </c>
      <c r="N269">
        <v>3</v>
      </c>
      <c r="O269" t="s">
        <v>106</v>
      </c>
      <c r="P269" s="3">
        <v>366.74400000000003</v>
      </c>
      <c r="Q269" s="3">
        <v>302.26468755195941</v>
      </c>
      <c r="R269" s="3">
        <f>(Table1[[#This Row],[Selling Price]]-Table1[[#This Row],[Cost Price]])</f>
        <v>64.479312448040616</v>
      </c>
      <c r="S269" s="12">
        <f>(Table1[[#This Row],[Profit]]/Table1[[#This Row],[Selling Price]])</f>
        <v>0.17581558920675078</v>
      </c>
      <c r="T269">
        <v>4</v>
      </c>
      <c r="U269" s="2">
        <f>Table1[[#This Row],[Selling Price]]*Table1[[#This Row],[Quantity]]</f>
        <v>1466.9760000000001</v>
      </c>
      <c r="V269" s="4">
        <v>0.3</v>
      </c>
      <c r="W269">
        <v>135</v>
      </c>
      <c r="X269" t="s">
        <v>36</v>
      </c>
      <c r="Y269" t="s">
        <v>36</v>
      </c>
      <c r="Z269" s="2">
        <v>157.55453722758989</v>
      </c>
    </row>
    <row r="270" spans="1:26" x14ac:dyDescent="0.35">
      <c r="A270" t="s">
        <v>207</v>
      </c>
      <c r="B270" t="s">
        <v>208</v>
      </c>
      <c r="C270" t="s">
        <v>27</v>
      </c>
      <c r="D270" t="s">
        <v>28</v>
      </c>
      <c r="E270" t="s">
        <v>69</v>
      </c>
      <c r="F270" t="s">
        <v>5949</v>
      </c>
      <c r="G270" t="s">
        <v>5950</v>
      </c>
      <c r="H270" t="s">
        <v>32</v>
      </c>
      <c r="I270" t="s">
        <v>7544</v>
      </c>
      <c r="J270" s="1">
        <v>42002</v>
      </c>
      <c r="K270" s="1">
        <v>42006</v>
      </c>
      <c r="L270" t="s">
        <v>60</v>
      </c>
      <c r="M270">
        <f>Table1[[#This Row],[Ship Date]]-Table1[[#This Row],[Order Date]]</f>
        <v>4</v>
      </c>
      <c r="N270">
        <v>12</v>
      </c>
      <c r="O270" t="s">
        <v>35</v>
      </c>
      <c r="P270" s="3">
        <v>8.7360000000000007</v>
      </c>
      <c r="Q270" s="3">
        <v>6.797527348162097</v>
      </c>
      <c r="R270" s="3">
        <f>(Table1[[#This Row],[Selling Price]]-Table1[[#This Row],[Cost Price]])</f>
        <v>1.9384726518379036</v>
      </c>
      <c r="S270" s="12">
        <f>(Table1[[#This Row],[Profit]]/Table1[[#This Row],[Selling Price]])</f>
        <v>0.22189476325983326</v>
      </c>
      <c r="T270">
        <v>3</v>
      </c>
      <c r="U270" s="2">
        <f>Table1[[#This Row],[Selling Price]]*Table1[[#This Row],[Quantity]]</f>
        <v>26.208000000000002</v>
      </c>
      <c r="V270" s="4">
        <v>0.6</v>
      </c>
      <c r="W270">
        <v>385</v>
      </c>
      <c r="X270" t="s">
        <v>36</v>
      </c>
      <c r="Y270" t="s">
        <v>52</v>
      </c>
      <c r="Z270" s="2">
        <v>14.584246478078089</v>
      </c>
    </row>
    <row r="271" spans="1:26" x14ac:dyDescent="0.35">
      <c r="A271" t="s">
        <v>207</v>
      </c>
      <c r="B271" t="s">
        <v>208</v>
      </c>
      <c r="C271" t="s">
        <v>39</v>
      </c>
      <c r="D271" t="s">
        <v>28</v>
      </c>
      <c r="E271" t="s">
        <v>40</v>
      </c>
      <c r="F271" t="s">
        <v>1548</v>
      </c>
      <c r="G271" t="s">
        <v>1549</v>
      </c>
      <c r="H271" t="s">
        <v>32</v>
      </c>
      <c r="I271" t="s">
        <v>7566</v>
      </c>
      <c r="J271" s="1">
        <v>42964</v>
      </c>
      <c r="K271" s="1">
        <v>42969</v>
      </c>
      <c r="L271" t="s">
        <v>34</v>
      </c>
      <c r="M271">
        <f>Table1[[#This Row],[Ship Date]]-Table1[[#This Row],[Order Date]]</f>
        <v>5</v>
      </c>
      <c r="N271">
        <v>8</v>
      </c>
      <c r="O271" t="s">
        <v>61</v>
      </c>
      <c r="P271" s="3">
        <v>4416.174</v>
      </c>
      <c r="Q271" s="3">
        <v>2977.3457695655052</v>
      </c>
      <c r="R271" s="3">
        <f>(Table1[[#This Row],[Selling Price]]-Table1[[#This Row],[Cost Price]])</f>
        <v>1438.8282304344948</v>
      </c>
      <c r="S271" s="12">
        <f>(Table1[[#This Row],[Profit]]/Table1[[#This Row],[Selling Price]])</f>
        <v>0.32580877257881929</v>
      </c>
      <c r="T271">
        <v>9</v>
      </c>
      <c r="U271" s="2">
        <f>Table1[[#This Row],[Selling Price]]*Table1[[#This Row],[Quantity]]</f>
        <v>39745.565999999999</v>
      </c>
      <c r="V271" s="4">
        <v>0.3</v>
      </c>
      <c r="W271">
        <v>434</v>
      </c>
      <c r="X271" t="s">
        <v>36</v>
      </c>
      <c r="Y271" t="s">
        <v>36</v>
      </c>
      <c r="Z271" s="2">
        <v>1212.3972587266931</v>
      </c>
    </row>
    <row r="272" spans="1:26" x14ac:dyDescent="0.35">
      <c r="A272" t="s">
        <v>207</v>
      </c>
      <c r="B272" t="s">
        <v>208</v>
      </c>
      <c r="C272" t="s">
        <v>64</v>
      </c>
      <c r="D272" t="s">
        <v>28</v>
      </c>
      <c r="E272" t="s">
        <v>69</v>
      </c>
      <c r="F272" t="s">
        <v>3050</v>
      </c>
      <c r="G272" t="s">
        <v>4419</v>
      </c>
      <c r="H272" t="s">
        <v>32</v>
      </c>
      <c r="I272" t="s">
        <v>7595</v>
      </c>
      <c r="J272" s="1">
        <v>42541</v>
      </c>
      <c r="K272" s="1">
        <v>42546</v>
      </c>
      <c r="L272" t="s">
        <v>60</v>
      </c>
      <c r="M272">
        <f>Table1[[#This Row],[Ship Date]]-Table1[[#This Row],[Order Date]]</f>
        <v>5</v>
      </c>
      <c r="N272">
        <v>6</v>
      </c>
      <c r="O272" t="s">
        <v>51</v>
      </c>
      <c r="P272" s="3">
        <v>57.69</v>
      </c>
      <c r="Q272" s="3">
        <v>47.597081869254268</v>
      </c>
      <c r="R272" s="3">
        <f>(Table1[[#This Row],[Selling Price]]-Table1[[#This Row],[Cost Price]])</f>
        <v>10.09291813074573</v>
      </c>
      <c r="S272" s="12">
        <f>(Table1[[#This Row],[Profit]]/Table1[[#This Row],[Selling Price]])</f>
        <v>0.17495091230275142</v>
      </c>
      <c r="T272">
        <v>3</v>
      </c>
      <c r="U272" s="2">
        <f>Table1[[#This Row],[Selling Price]]*Table1[[#This Row],[Quantity]]</f>
        <v>173.07</v>
      </c>
      <c r="V272" s="4">
        <v>0</v>
      </c>
      <c r="W272">
        <v>202</v>
      </c>
      <c r="X272" t="s">
        <v>36</v>
      </c>
      <c r="Y272" t="s">
        <v>52</v>
      </c>
      <c r="Z272" s="2">
        <v>21.633551362024061</v>
      </c>
    </row>
    <row r="273" spans="1:26" x14ac:dyDescent="0.35">
      <c r="A273" t="s">
        <v>207</v>
      </c>
      <c r="B273" t="s">
        <v>208</v>
      </c>
      <c r="C273" t="s">
        <v>39</v>
      </c>
      <c r="D273" t="s">
        <v>28</v>
      </c>
      <c r="E273" t="s">
        <v>69</v>
      </c>
      <c r="F273" t="s">
        <v>803</v>
      </c>
      <c r="G273" t="s">
        <v>5407</v>
      </c>
      <c r="H273" t="s">
        <v>32</v>
      </c>
      <c r="I273" t="s">
        <v>7650</v>
      </c>
      <c r="J273" s="1">
        <v>43068</v>
      </c>
      <c r="K273" s="1">
        <v>43072</v>
      </c>
      <c r="L273" t="s">
        <v>60</v>
      </c>
      <c r="M273">
        <f>Table1[[#This Row],[Ship Date]]-Table1[[#This Row],[Order Date]]</f>
        <v>4</v>
      </c>
      <c r="N273">
        <v>11</v>
      </c>
      <c r="O273" t="s">
        <v>35</v>
      </c>
      <c r="P273" s="3">
        <v>101.52</v>
      </c>
      <c r="Q273" s="3">
        <v>81.962091101084354</v>
      </c>
      <c r="R273" s="3">
        <f>(Table1[[#This Row],[Selling Price]]-Table1[[#This Row],[Cost Price]])</f>
        <v>19.557908898915642</v>
      </c>
      <c r="S273" s="12">
        <f>(Table1[[#This Row],[Profit]]/Table1[[#This Row],[Selling Price]])</f>
        <v>0.19265079687663161</v>
      </c>
      <c r="T273">
        <v>5</v>
      </c>
      <c r="U273" s="2">
        <f>Table1[[#This Row],[Selling Price]]*Table1[[#This Row],[Quantity]]</f>
        <v>507.59999999999997</v>
      </c>
      <c r="V273" s="4">
        <v>0.2</v>
      </c>
      <c r="W273">
        <v>469</v>
      </c>
      <c r="X273" t="s">
        <v>36</v>
      </c>
      <c r="Y273" t="s">
        <v>68</v>
      </c>
      <c r="Z273" s="2">
        <v>115.28288730893981</v>
      </c>
    </row>
    <row r="274" spans="1:26" x14ac:dyDescent="0.35">
      <c r="A274" t="s">
        <v>207</v>
      </c>
      <c r="B274" t="s">
        <v>208</v>
      </c>
      <c r="C274" t="s">
        <v>27</v>
      </c>
      <c r="D274" t="s">
        <v>28</v>
      </c>
      <c r="E274" t="s">
        <v>40</v>
      </c>
      <c r="F274" t="s">
        <v>2653</v>
      </c>
      <c r="G274" t="s">
        <v>2654</v>
      </c>
      <c r="H274" t="s">
        <v>32</v>
      </c>
      <c r="I274" t="s">
        <v>7711</v>
      </c>
      <c r="J274" s="1">
        <v>41892</v>
      </c>
      <c r="K274" s="1">
        <v>41898</v>
      </c>
      <c r="L274" t="s">
        <v>60</v>
      </c>
      <c r="M274">
        <f>Table1[[#This Row],[Ship Date]]-Table1[[#This Row],[Order Date]]</f>
        <v>6</v>
      </c>
      <c r="N274">
        <v>9</v>
      </c>
      <c r="O274" t="s">
        <v>61</v>
      </c>
      <c r="P274" s="3">
        <v>1487.04</v>
      </c>
      <c r="Q274" s="3">
        <v>1154.6031590411339</v>
      </c>
      <c r="R274" s="3">
        <f>(Table1[[#This Row],[Selling Price]]-Table1[[#This Row],[Cost Price]])</f>
        <v>332.43684095886601</v>
      </c>
      <c r="S274" s="12">
        <f>(Table1[[#This Row],[Profit]]/Table1[[#This Row],[Selling Price]])</f>
        <v>0.22355608521550599</v>
      </c>
      <c r="T274">
        <v>5</v>
      </c>
      <c r="U274" s="2">
        <f>Table1[[#This Row],[Selling Price]]*Table1[[#This Row],[Quantity]]</f>
        <v>7435.2</v>
      </c>
      <c r="V274" s="4">
        <v>0.2</v>
      </c>
      <c r="W274">
        <v>137</v>
      </c>
      <c r="X274" t="s">
        <v>68</v>
      </c>
      <c r="Y274" t="s">
        <v>36</v>
      </c>
      <c r="Z274" s="2">
        <v>735.77895983896838</v>
      </c>
    </row>
    <row r="275" spans="1:26" x14ac:dyDescent="0.35">
      <c r="A275" t="s">
        <v>207</v>
      </c>
      <c r="B275" t="s">
        <v>208</v>
      </c>
      <c r="C275" t="s">
        <v>45</v>
      </c>
      <c r="D275" t="s">
        <v>28</v>
      </c>
      <c r="E275" t="s">
        <v>69</v>
      </c>
      <c r="F275" t="s">
        <v>3234</v>
      </c>
      <c r="G275" t="s">
        <v>3235</v>
      </c>
      <c r="H275" t="s">
        <v>32</v>
      </c>
      <c r="I275" t="s">
        <v>7718</v>
      </c>
      <c r="J275" s="1">
        <v>43071</v>
      </c>
      <c r="K275" s="1">
        <v>43075</v>
      </c>
      <c r="L275" t="s">
        <v>60</v>
      </c>
      <c r="M275">
        <f>Table1[[#This Row],[Ship Date]]-Table1[[#This Row],[Order Date]]</f>
        <v>4</v>
      </c>
      <c r="N275">
        <v>12</v>
      </c>
      <c r="O275" t="s">
        <v>35</v>
      </c>
      <c r="P275" s="3">
        <v>508.70400000000001</v>
      </c>
      <c r="Q275" s="3">
        <v>388.98945071573257</v>
      </c>
      <c r="R275" s="3">
        <f>(Table1[[#This Row],[Selling Price]]-Table1[[#This Row],[Cost Price]])</f>
        <v>119.71454928426743</v>
      </c>
      <c r="S275" s="12">
        <f>(Table1[[#This Row],[Profit]]/Table1[[#This Row],[Selling Price]])</f>
        <v>0.23533243159925504</v>
      </c>
      <c r="T275">
        <v>6</v>
      </c>
      <c r="U275" s="2">
        <f>Table1[[#This Row],[Selling Price]]*Table1[[#This Row],[Quantity]]</f>
        <v>3052.2240000000002</v>
      </c>
      <c r="V275" s="4">
        <v>0.2</v>
      </c>
      <c r="W275">
        <v>409</v>
      </c>
      <c r="X275" t="s">
        <v>36</v>
      </c>
      <c r="Y275" t="s">
        <v>36</v>
      </c>
      <c r="Z275" s="2">
        <v>143.08701783180749</v>
      </c>
    </row>
    <row r="276" spans="1:26" x14ac:dyDescent="0.35">
      <c r="A276" t="s">
        <v>207</v>
      </c>
      <c r="B276" t="s">
        <v>208</v>
      </c>
      <c r="C276" t="s">
        <v>39</v>
      </c>
      <c r="D276" t="s">
        <v>28</v>
      </c>
      <c r="E276" t="s">
        <v>69</v>
      </c>
      <c r="F276" t="s">
        <v>1787</v>
      </c>
      <c r="G276" t="s">
        <v>1788</v>
      </c>
      <c r="H276" t="s">
        <v>32</v>
      </c>
      <c r="I276" t="s">
        <v>7910</v>
      </c>
      <c r="J276" s="1">
        <v>42729</v>
      </c>
      <c r="K276" s="1">
        <v>42733</v>
      </c>
      <c r="L276" t="s">
        <v>60</v>
      </c>
      <c r="M276">
        <f>Table1[[#This Row],[Ship Date]]-Table1[[#This Row],[Order Date]]</f>
        <v>4</v>
      </c>
      <c r="N276">
        <v>12</v>
      </c>
      <c r="O276" t="s">
        <v>35</v>
      </c>
      <c r="P276" s="3">
        <v>343.85</v>
      </c>
      <c r="Q276" s="3">
        <v>229.08476447474911</v>
      </c>
      <c r="R276" s="3">
        <f>(Table1[[#This Row],[Selling Price]]-Table1[[#This Row],[Cost Price]])</f>
        <v>114.76523552525092</v>
      </c>
      <c r="S276" s="12">
        <f>(Table1[[#This Row],[Profit]]/Table1[[#This Row],[Selling Price]])</f>
        <v>0.33376540795477944</v>
      </c>
      <c r="T276">
        <v>5</v>
      </c>
      <c r="U276" s="2">
        <f>Table1[[#This Row],[Selling Price]]*Table1[[#This Row],[Quantity]]</f>
        <v>1719.25</v>
      </c>
      <c r="V276" s="4">
        <v>0</v>
      </c>
      <c r="W276">
        <v>222</v>
      </c>
      <c r="X276" t="s">
        <v>36</v>
      </c>
      <c r="Y276" t="s">
        <v>68</v>
      </c>
      <c r="Z276" s="2">
        <v>99.372055102025541</v>
      </c>
    </row>
    <row r="277" spans="1:26" x14ac:dyDescent="0.35">
      <c r="A277" t="s">
        <v>207</v>
      </c>
      <c r="B277" t="s">
        <v>208</v>
      </c>
      <c r="C277" t="s">
        <v>27</v>
      </c>
      <c r="D277" t="s">
        <v>28</v>
      </c>
      <c r="E277" t="s">
        <v>40</v>
      </c>
      <c r="F277" t="s">
        <v>7338</v>
      </c>
      <c r="G277" t="s">
        <v>7339</v>
      </c>
      <c r="H277" t="s">
        <v>32</v>
      </c>
      <c r="I277" t="s">
        <v>7913</v>
      </c>
      <c r="J277" s="1">
        <v>42960</v>
      </c>
      <c r="K277" s="1">
        <v>42965</v>
      </c>
      <c r="L277" t="s">
        <v>60</v>
      </c>
      <c r="M277">
        <f>Table1[[#This Row],[Ship Date]]-Table1[[#This Row],[Order Date]]</f>
        <v>5</v>
      </c>
      <c r="N277">
        <v>8</v>
      </c>
      <c r="O277" t="s">
        <v>61</v>
      </c>
      <c r="P277" s="3">
        <v>423.64800000000002</v>
      </c>
      <c r="Q277" s="3">
        <v>306.13647877640238</v>
      </c>
      <c r="R277" s="3">
        <f>(Table1[[#This Row],[Selling Price]]-Table1[[#This Row],[Cost Price]])</f>
        <v>117.51152122359764</v>
      </c>
      <c r="S277" s="12">
        <f>(Table1[[#This Row],[Profit]]/Table1[[#This Row],[Selling Price]])</f>
        <v>0.27738009201884023</v>
      </c>
      <c r="T277">
        <v>2</v>
      </c>
      <c r="U277" s="2">
        <f>Table1[[#This Row],[Selling Price]]*Table1[[#This Row],[Quantity]]</f>
        <v>847.29600000000005</v>
      </c>
      <c r="V277" s="4">
        <v>0.2</v>
      </c>
      <c r="W277">
        <v>417</v>
      </c>
      <c r="X277" t="s">
        <v>36</v>
      </c>
      <c r="Y277" t="s">
        <v>36</v>
      </c>
      <c r="Z277" s="2">
        <v>923.66736075331801</v>
      </c>
    </row>
    <row r="278" spans="1:26" x14ac:dyDescent="0.35">
      <c r="A278" t="s">
        <v>207</v>
      </c>
      <c r="B278" t="s">
        <v>208</v>
      </c>
      <c r="C278" t="s">
        <v>64</v>
      </c>
      <c r="D278" t="s">
        <v>28</v>
      </c>
      <c r="E278" t="s">
        <v>69</v>
      </c>
      <c r="F278" t="s">
        <v>7235</v>
      </c>
      <c r="G278" t="s">
        <v>7236</v>
      </c>
      <c r="H278" t="s">
        <v>32</v>
      </c>
      <c r="I278" t="s">
        <v>7930</v>
      </c>
      <c r="J278" s="1">
        <v>43059</v>
      </c>
      <c r="K278" s="1">
        <v>43063</v>
      </c>
      <c r="L278" t="s">
        <v>34</v>
      </c>
      <c r="M278">
        <f>Table1[[#This Row],[Ship Date]]-Table1[[#This Row],[Order Date]]</f>
        <v>4</v>
      </c>
      <c r="N278">
        <v>11</v>
      </c>
      <c r="O278" t="s">
        <v>35</v>
      </c>
      <c r="P278" s="3">
        <v>50.97</v>
      </c>
      <c r="Q278" s="3">
        <v>35.551700759405293</v>
      </c>
      <c r="R278" s="3">
        <f>(Table1[[#This Row],[Selling Price]]-Table1[[#This Row],[Cost Price]])</f>
        <v>15.418299240594706</v>
      </c>
      <c r="S278" s="12">
        <f>(Table1[[#This Row],[Profit]]/Table1[[#This Row],[Selling Price]])</f>
        <v>0.30249753267794205</v>
      </c>
      <c r="T278">
        <v>3</v>
      </c>
      <c r="U278" s="2">
        <f>Table1[[#This Row],[Selling Price]]*Table1[[#This Row],[Quantity]]</f>
        <v>152.91</v>
      </c>
      <c r="V278" s="4">
        <v>0</v>
      </c>
      <c r="W278">
        <v>247</v>
      </c>
      <c r="X278" t="s">
        <v>36</v>
      </c>
      <c r="Y278" t="s">
        <v>52</v>
      </c>
      <c r="Z278" s="2">
        <v>27.377984945329089</v>
      </c>
    </row>
    <row r="279" spans="1:26" x14ac:dyDescent="0.35">
      <c r="A279" t="s">
        <v>207</v>
      </c>
      <c r="B279" t="s">
        <v>208</v>
      </c>
      <c r="C279" t="s">
        <v>45</v>
      </c>
      <c r="D279" t="s">
        <v>28</v>
      </c>
      <c r="E279" t="s">
        <v>56</v>
      </c>
      <c r="F279" t="s">
        <v>3584</v>
      </c>
      <c r="G279" t="s">
        <v>3585</v>
      </c>
      <c r="H279" t="s">
        <v>32</v>
      </c>
      <c r="I279" t="s">
        <v>7931</v>
      </c>
      <c r="J279" s="1">
        <v>42941</v>
      </c>
      <c r="K279" s="1">
        <v>42943</v>
      </c>
      <c r="L279" t="s">
        <v>199</v>
      </c>
      <c r="M279">
        <f>Table1[[#This Row],[Ship Date]]-Table1[[#This Row],[Order Date]]</f>
        <v>2</v>
      </c>
      <c r="N279">
        <v>7</v>
      </c>
      <c r="O279" t="s">
        <v>51</v>
      </c>
      <c r="P279" s="3">
        <v>298.11599999999999</v>
      </c>
      <c r="Q279" s="3">
        <v>215.42336587244219</v>
      </c>
      <c r="R279" s="3">
        <f>(Table1[[#This Row],[Selling Price]]-Table1[[#This Row],[Cost Price]])</f>
        <v>82.692634127557795</v>
      </c>
      <c r="S279" s="12">
        <f>(Table1[[#This Row],[Profit]]/Table1[[#This Row],[Selling Price]])</f>
        <v>0.27738408581745966</v>
      </c>
      <c r="T279">
        <v>6</v>
      </c>
      <c r="U279" s="2">
        <f>Table1[[#This Row],[Selling Price]]*Table1[[#This Row],[Quantity]]</f>
        <v>1788.6959999999999</v>
      </c>
      <c r="V279" s="4">
        <v>0.3</v>
      </c>
      <c r="W279">
        <v>191</v>
      </c>
      <c r="X279" t="s">
        <v>36</v>
      </c>
      <c r="Y279" t="s">
        <v>68</v>
      </c>
      <c r="Z279" s="2">
        <v>101.2968575425714</v>
      </c>
    </row>
    <row r="280" spans="1:26" x14ac:dyDescent="0.35">
      <c r="A280" t="s">
        <v>207</v>
      </c>
      <c r="B280" t="s">
        <v>208</v>
      </c>
      <c r="C280" t="s">
        <v>64</v>
      </c>
      <c r="D280" t="s">
        <v>28</v>
      </c>
      <c r="E280" t="s">
        <v>69</v>
      </c>
      <c r="F280" t="s">
        <v>1553</v>
      </c>
      <c r="G280" t="s">
        <v>1554</v>
      </c>
      <c r="H280" t="s">
        <v>32</v>
      </c>
      <c r="I280" t="s">
        <v>8110</v>
      </c>
      <c r="J280" s="1">
        <v>42359</v>
      </c>
      <c r="K280" s="1">
        <v>42364</v>
      </c>
      <c r="L280" t="s">
        <v>34</v>
      </c>
      <c r="M280">
        <f>Table1[[#This Row],[Ship Date]]-Table1[[#This Row],[Order Date]]</f>
        <v>5</v>
      </c>
      <c r="N280">
        <v>12</v>
      </c>
      <c r="O280" t="s">
        <v>35</v>
      </c>
      <c r="P280" s="3">
        <v>51.756</v>
      </c>
      <c r="Q280" s="3">
        <v>36.64766836394994</v>
      </c>
      <c r="R280" s="3">
        <f>(Table1[[#This Row],[Selling Price]]-Table1[[#This Row],[Cost Price]])</f>
        <v>15.10833163605006</v>
      </c>
      <c r="S280" s="12">
        <f>(Table1[[#This Row],[Profit]]/Table1[[#This Row],[Selling Price]])</f>
        <v>0.29191459224148042</v>
      </c>
      <c r="T280">
        <v>3</v>
      </c>
      <c r="U280" s="2">
        <f>Table1[[#This Row],[Selling Price]]*Table1[[#This Row],[Quantity]]</f>
        <v>155.268</v>
      </c>
      <c r="V280" s="4">
        <v>0.6</v>
      </c>
      <c r="W280">
        <v>229</v>
      </c>
      <c r="X280" t="s">
        <v>36</v>
      </c>
      <c r="Y280" t="s">
        <v>68</v>
      </c>
      <c r="Z280" s="2">
        <v>67.408018522032421</v>
      </c>
    </row>
    <row r="281" spans="1:26" x14ac:dyDescent="0.35">
      <c r="A281" t="s">
        <v>207</v>
      </c>
      <c r="B281" t="s">
        <v>208</v>
      </c>
      <c r="C281" t="s">
        <v>64</v>
      </c>
      <c r="D281" t="s">
        <v>28</v>
      </c>
      <c r="E281" t="s">
        <v>69</v>
      </c>
      <c r="F281" t="s">
        <v>6661</v>
      </c>
      <c r="G281" t="s">
        <v>6662</v>
      </c>
      <c r="H281" t="s">
        <v>32</v>
      </c>
      <c r="I281" t="s">
        <v>8150</v>
      </c>
      <c r="J281" s="1">
        <v>42858</v>
      </c>
      <c r="K281" s="1">
        <v>42863</v>
      </c>
      <c r="L281" t="s">
        <v>60</v>
      </c>
      <c r="M281">
        <f>Table1[[#This Row],[Ship Date]]-Table1[[#This Row],[Order Date]]</f>
        <v>5</v>
      </c>
      <c r="N281">
        <v>5</v>
      </c>
      <c r="O281" t="s">
        <v>51</v>
      </c>
      <c r="P281" s="3">
        <v>32.448</v>
      </c>
      <c r="Q281" s="3">
        <v>23.397980999052969</v>
      </c>
      <c r="R281" s="3">
        <f>(Table1[[#This Row],[Selling Price]]-Table1[[#This Row],[Cost Price]])</f>
        <v>9.0500190009470316</v>
      </c>
      <c r="S281" s="12">
        <f>(Table1[[#This Row],[Profit]]/Table1[[#This Row],[Selling Price]])</f>
        <v>0.27890837650847605</v>
      </c>
      <c r="T281">
        <v>2</v>
      </c>
      <c r="U281" s="2">
        <f>Table1[[#This Row],[Selling Price]]*Table1[[#This Row],[Quantity]]</f>
        <v>64.896000000000001</v>
      </c>
      <c r="V281" s="4">
        <v>0.2</v>
      </c>
      <c r="W281">
        <v>129</v>
      </c>
      <c r="X281" t="s">
        <v>36</v>
      </c>
      <c r="Y281" t="s">
        <v>52</v>
      </c>
      <c r="Z281" s="2">
        <v>34.654479191007908</v>
      </c>
    </row>
    <row r="282" spans="1:26" x14ac:dyDescent="0.35">
      <c r="A282" t="s">
        <v>207</v>
      </c>
      <c r="B282" t="s">
        <v>208</v>
      </c>
      <c r="C282" t="s">
        <v>45</v>
      </c>
      <c r="D282" t="s">
        <v>28</v>
      </c>
      <c r="E282" t="s">
        <v>29</v>
      </c>
      <c r="F282" t="s">
        <v>5702</v>
      </c>
      <c r="G282" t="s">
        <v>5703</v>
      </c>
      <c r="H282" t="s">
        <v>32</v>
      </c>
      <c r="I282" t="s">
        <v>8160</v>
      </c>
      <c r="J282" s="1">
        <v>42660</v>
      </c>
      <c r="K282" s="1">
        <v>42664</v>
      </c>
      <c r="L282" t="s">
        <v>60</v>
      </c>
      <c r="M282">
        <f>Table1[[#This Row],[Ship Date]]-Table1[[#This Row],[Order Date]]</f>
        <v>4</v>
      </c>
      <c r="N282">
        <v>10</v>
      </c>
      <c r="O282" t="s">
        <v>61</v>
      </c>
      <c r="P282" s="3">
        <v>120.666</v>
      </c>
      <c r="Q282" s="3">
        <v>94.283251209066094</v>
      </c>
      <c r="R282" s="3">
        <f>(Table1[[#This Row],[Selling Price]]-Table1[[#This Row],[Cost Price]])</f>
        <v>26.382748790933903</v>
      </c>
      <c r="S282" s="12">
        <f>(Table1[[#This Row],[Profit]]/Table1[[#This Row],[Selling Price]])</f>
        <v>0.21864277253686956</v>
      </c>
      <c r="T282">
        <v>2</v>
      </c>
      <c r="U282" s="2">
        <f>Table1[[#This Row],[Selling Price]]*Table1[[#This Row],[Quantity]]</f>
        <v>241.33199999999999</v>
      </c>
      <c r="V282" s="4">
        <v>0.15</v>
      </c>
      <c r="W282">
        <v>292</v>
      </c>
      <c r="X282" t="s">
        <v>36</v>
      </c>
      <c r="Y282" t="s">
        <v>36</v>
      </c>
      <c r="Z282" s="2">
        <v>190.50340875690389</v>
      </c>
    </row>
    <row r="283" spans="1:26" x14ac:dyDescent="0.35">
      <c r="A283" t="s">
        <v>207</v>
      </c>
      <c r="B283" t="s">
        <v>208</v>
      </c>
      <c r="C283" t="s">
        <v>55</v>
      </c>
      <c r="D283" t="s">
        <v>28</v>
      </c>
      <c r="E283" t="s">
        <v>56</v>
      </c>
      <c r="F283" t="s">
        <v>5055</v>
      </c>
      <c r="G283" t="s">
        <v>5056</v>
      </c>
      <c r="H283" t="s">
        <v>32</v>
      </c>
      <c r="I283" t="s">
        <v>8353</v>
      </c>
      <c r="J283" s="1">
        <v>42901</v>
      </c>
      <c r="K283" s="1">
        <v>42906</v>
      </c>
      <c r="L283" t="s">
        <v>60</v>
      </c>
      <c r="M283">
        <f>Table1[[#This Row],[Ship Date]]-Table1[[#This Row],[Order Date]]</f>
        <v>5</v>
      </c>
      <c r="N283">
        <v>6</v>
      </c>
      <c r="O283" t="s">
        <v>51</v>
      </c>
      <c r="P283" s="3">
        <v>120.96</v>
      </c>
      <c r="Q283" s="3">
        <v>93.767644714380666</v>
      </c>
      <c r="R283" s="3">
        <f>(Table1[[#This Row],[Selling Price]]-Table1[[#This Row],[Cost Price]])</f>
        <v>27.192355285619328</v>
      </c>
      <c r="S283" s="12">
        <f>(Table1[[#This Row],[Profit]]/Table1[[#This Row],[Selling Price]])</f>
        <v>0.22480452451735558</v>
      </c>
      <c r="T283">
        <v>2</v>
      </c>
      <c r="U283" s="2">
        <f>Table1[[#This Row],[Selling Price]]*Table1[[#This Row],[Quantity]]</f>
        <v>241.92</v>
      </c>
      <c r="V283" s="4">
        <v>0.4</v>
      </c>
      <c r="W283">
        <v>171</v>
      </c>
      <c r="X283" t="s">
        <v>36</v>
      </c>
      <c r="Y283" t="s">
        <v>36</v>
      </c>
      <c r="Z283" s="2">
        <v>166.6404186264545</v>
      </c>
    </row>
    <row r="284" spans="1:26" x14ac:dyDescent="0.35">
      <c r="A284" t="s">
        <v>207</v>
      </c>
      <c r="B284" t="s">
        <v>208</v>
      </c>
      <c r="C284" t="s">
        <v>27</v>
      </c>
      <c r="D284" t="s">
        <v>28</v>
      </c>
      <c r="E284" t="s">
        <v>69</v>
      </c>
      <c r="F284" t="s">
        <v>3882</v>
      </c>
      <c r="G284" t="s">
        <v>3883</v>
      </c>
      <c r="H284" t="s">
        <v>32</v>
      </c>
      <c r="I284" t="s">
        <v>8720</v>
      </c>
      <c r="J284" s="1">
        <v>42815</v>
      </c>
      <c r="K284" s="1">
        <v>42819</v>
      </c>
      <c r="L284" t="s">
        <v>60</v>
      </c>
      <c r="M284">
        <f>Table1[[#This Row],[Ship Date]]-Table1[[#This Row],[Order Date]]</f>
        <v>4</v>
      </c>
      <c r="N284">
        <v>3</v>
      </c>
      <c r="O284" t="s">
        <v>106</v>
      </c>
      <c r="P284" s="3">
        <v>22.14</v>
      </c>
      <c r="Q284" s="3">
        <v>15.616060208208889</v>
      </c>
      <c r="R284" s="3">
        <f>(Table1[[#This Row],[Selling Price]]-Table1[[#This Row],[Cost Price]])</f>
        <v>6.5239397917911113</v>
      </c>
      <c r="S284" s="12">
        <f>(Table1[[#This Row],[Profit]]/Table1[[#This Row],[Selling Price]])</f>
        <v>0.2946675606048379</v>
      </c>
      <c r="T284">
        <v>3</v>
      </c>
      <c r="U284" s="2">
        <f>Table1[[#This Row],[Selling Price]]*Table1[[#This Row],[Quantity]]</f>
        <v>66.42</v>
      </c>
      <c r="V284" s="4">
        <v>0</v>
      </c>
      <c r="W284">
        <v>382</v>
      </c>
      <c r="X284" t="s">
        <v>36</v>
      </c>
      <c r="Y284" t="s">
        <v>52</v>
      </c>
      <c r="Z284" s="2">
        <v>4.8479081899497452</v>
      </c>
    </row>
    <row r="285" spans="1:26" x14ac:dyDescent="0.35">
      <c r="A285" t="s">
        <v>207</v>
      </c>
      <c r="B285" t="s">
        <v>208</v>
      </c>
      <c r="C285" t="s">
        <v>39</v>
      </c>
      <c r="D285" t="s">
        <v>28</v>
      </c>
      <c r="E285" t="s">
        <v>69</v>
      </c>
      <c r="F285" t="s">
        <v>1787</v>
      </c>
      <c r="G285" t="s">
        <v>1788</v>
      </c>
      <c r="H285" t="s">
        <v>32</v>
      </c>
      <c r="I285" t="s">
        <v>8890</v>
      </c>
      <c r="J285" s="1">
        <v>41961</v>
      </c>
      <c r="K285" s="1">
        <v>41968</v>
      </c>
      <c r="L285" t="s">
        <v>60</v>
      </c>
      <c r="M285">
        <f>Table1[[#This Row],[Ship Date]]-Table1[[#This Row],[Order Date]]</f>
        <v>7</v>
      </c>
      <c r="N285">
        <v>11</v>
      </c>
      <c r="O285" t="s">
        <v>35</v>
      </c>
      <c r="P285" s="3">
        <v>137.54</v>
      </c>
      <c r="Q285" s="3">
        <v>104.295134035635</v>
      </c>
      <c r="R285" s="3">
        <f>(Table1[[#This Row],[Selling Price]]-Table1[[#This Row],[Cost Price]])</f>
        <v>33.24486596436499</v>
      </c>
      <c r="S285" s="12">
        <f>(Table1[[#This Row],[Profit]]/Table1[[#This Row],[Selling Price]])</f>
        <v>0.24171052758735634</v>
      </c>
      <c r="T285">
        <v>2</v>
      </c>
      <c r="U285" s="2">
        <f>Table1[[#This Row],[Selling Price]]*Table1[[#This Row],[Quantity]]</f>
        <v>275.08</v>
      </c>
      <c r="V285" s="4">
        <v>0</v>
      </c>
      <c r="W285">
        <v>429</v>
      </c>
      <c r="X285" t="s">
        <v>68</v>
      </c>
      <c r="Y285" t="s">
        <v>68</v>
      </c>
      <c r="Z285" s="2">
        <v>99.372055102025541</v>
      </c>
    </row>
    <row r="286" spans="1:26" x14ac:dyDescent="0.35">
      <c r="A286" t="s">
        <v>207</v>
      </c>
      <c r="B286" t="s">
        <v>208</v>
      </c>
      <c r="C286" t="s">
        <v>45</v>
      </c>
      <c r="D286" t="s">
        <v>28</v>
      </c>
      <c r="E286" t="s">
        <v>56</v>
      </c>
      <c r="F286" t="s">
        <v>2943</v>
      </c>
      <c r="G286" t="s">
        <v>2944</v>
      </c>
      <c r="H286" t="s">
        <v>32</v>
      </c>
      <c r="I286" t="s">
        <v>8954</v>
      </c>
      <c r="J286" s="1">
        <v>43063</v>
      </c>
      <c r="K286" s="1">
        <v>43063</v>
      </c>
      <c r="L286" t="s">
        <v>1118</v>
      </c>
      <c r="M286">
        <f>Table1[[#This Row],[Ship Date]]-Table1[[#This Row],[Order Date]]</f>
        <v>0</v>
      </c>
      <c r="N286">
        <v>11</v>
      </c>
      <c r="O286" t="s">
        <v>35</v>
      </c>
      <c r="P286" s="3">
        <v>71.087999999999994</v>
      </c>
      <c r="Q286" s="3">
        <v>56.625578287930821</v>
      </c>
      <c r="R286" s="3">
        <f>(Table1[[#This Row],[Selling Price]]-Table1[[#This Row],[Cost Price]])</f>
        <v>14.462421712069172</v>
      </c>
      <c r="S286" s="12">
        <f>(Table1[[#This Row],[Profit]]/Table1[[#This Row],[Selling Price]])</f>
        <v>0.20344392460146823</v>
      </c>
      <c r="T286">
        <v>2</v>
      </c>
      <c r="U286" s="2">
        <f>Table1[[#This Row],[Selling Price]]*Table1[[#This Row],[Quantity]]</f>
        <v>142.17599999999999</v>
      </c>
      <c r="V286" s="4">
        <v>0.2</v>
      </c>
      <c r="W286">
        <v>174</v>
      </c>
      <c r="X286" t="s">
        <v>36</v>
      </c>
      <c r="Y286" t="s">
        <v>52</v>
      </c>
      <c r="Z286" s="2">
        <v>23.926287238098599</v>
      </c>
    </row>
    <row r="287" spans="1:26" x14ac:dyDescent="0.35">
      <c r="A287" t="s">
        <v>207</v>
      </c>
      <c r="B287" t="s">
        <v>208</v>
      </c>
      <c r="C287" t="s">
        <v>55</v>
      </c>
      <c r="D287" t="s">
        <v>28</v>
      </c>
      <c r="E287" t="s">
        <v>40</v>
      </c>
      <c r="F287" t="s">
        <v>3508</v>
      </c>
      <c r="G287" t="s">
        <v>3509</v>
      </c>
      <c r="H287" t="s">
        <v>32</v>
      </c>
      <c r="I287" t="s">
        <v>8974</v>
      </c>
      <c r="J287" s="1">
        <v>41948</v>
      </c>
      <c r="K287" s="1">
        <v>41948</v>
      </c>
      <c r="L287" t="s">
        <v>1118</v>
      </c>
      <c r="M287">
        <f>Table1[[#This Row],[Ship Date]]-Table1[[#This Row],[Order Date]]</f>
        <v>0</v>
      </c>
      <c r="N287">
        <v>11</v>
      </c>
      <c r="O287" t="s">
        <v>35</v>
      </c>
      <c r="P287" s="3">
        <v>149.9</v>
      </c>
      <c r="Q287" s="3">
        <v>105.7320119601567</v>
      </c>
      <c r="R287" s="3">
        <f>(Table1[[#This Row],[Selling Price]]-Table1[[#This Row],[Cost Price]])</f>
        <v>44.167988039843308</v>
      </c>
      <c r="S287" s="12">
        <f>(Table1[[#This Row],[Profit]]/Table1[[#This Row],[Selling Price]])</f>
        <v>0.29464968672343766</v>
      </c>
      <c r="T287">
        <v>5</v>
      </c>
      <c r="U287" s="2">
        <f>Table1[[#This Row],[Selling Price]]*Table1[[#This Row],[Quantity]]</f>
        <v>749.5</v>
      </c>
      <c r="V287" s="4">
        <v>0</v>
      </c>
      <c r="W287">
        <v>405</v>
      </c>
      <c r="X287" t="s">
        <v>36</v>
      </c>
      <c r="Y287" t="s">
        <v>68</v>
      </c>
      <c r="Z287" s="2">
        <v>75.422480280212525</v>
      </c>
    </row>
    <row r="288" spans="1:26" x14ac:dyDescent="0.35">
      <c r="A288" t="s">
        <v>207</v>
      </c>
      <c r="B288" t="s">
        <v>208</v>
      </c>
      <c r="C288" t="s">
        <v>39</v>
      </c>
      <c r="D288" t="s">
        <v>28</v>
      </c>
      <c r="E288" t="s">
        <v>40</v>
      </c>
      <c r="F288" t="s">
        <v>1946</v>
      </c>
      <c r="G288" t="s">
        <v>1947</v>
      </c>
      <c r="H288" t="s">
        <v>32</v>
      </c>
      <c r="I288" t="s">
        <v>9047</v>
      </c>
      <c r="J288" s="1">
        <v>42887</v>
      </c>
      <c r="K288" s="1">
        <v>42889</v>
      </c>
      <c r="L288" t="s">
        <v>34</v>
      </c>
      <c r="M288">
        <f>Table1[[#This Row],[Ship Date]]-Table1[[#This Row],[Order Date]]</f>
        <v>2</v>
      </c>
      <c r="N288">
        <v>6</v>
      </c>
      <c r="O288" t="s">
        <v>51</v>
      </c>
      <c r="P288" s="3">
        <v>1925.88</v>
      </c>
      <c r="Q288" s="3">
        <v>1622.4914832041979</v>
      </c>
      <c r="R288" s="3">
        <f>(Table1[[#This Row],[Selling Price]]-Table1[[#This Row],[Cost Price]])</f>
        <v>303.38851679580216</v>
      </c>
      <c r="S288" s="12">
        <f>(Table1[[#This Row],[Profit]]/Table1[[#This Row],[Selling Price]])</f>
        <v>0.15753240949373903</v>
      </c>
      <c r="T288">
        <v>6</v>
      </c>
      <c r="U288" s="2">
        <f>Table1[[#This Row],[Selling Price]]*Table1[[#This Row],[Quantity]]</f>
        <v>11555.28</v>
      </c>
      <c r="V288" s="4">
        <v>0</v>
      </c>
      <c r="W288">
        <v>433</v>
      </c>
      <c r="X288" t="s">
        <v>36</v>
      </c>
      <c r="Y288" t="s">
        <v>36</v>
      </c>
      <c r="Z288" s="2">
        <v>495.43145529508871</v>
      </c>
    </row>
    <row r="289" spans="1:26" x14ac:dyDescent="0.35">
      <c r="A289" t="s">
        <v>25</v>
      </c>
      <c r="B289" t="s">
        <v>26</v>
      </c>
      <c r="C289" t="s">
        <v>27</v>
      </c>
      <c r="D289" t="s">
        <v>28</v>
      </c>
      <c r="E289" t="s">
        <v>29</v>
      </c>
      <c r="F289" t="s">
        <v>30</v>
      </c>
      <c r="G289" t="s">
        <v>31</v>
      </c>
      <c r="H289" t="s">
        <v>32</v>
      </c>
      <c r="I289" t="s">
        <v>33</v>
      </c>
      <c r="J289" s="1">
        <v>42682</v>
      </c>
      <c r="K289" s="1">
        <v>42685</v>
      </c>
      <c r="L289" t="s">
        <v>34</v>
      </c>
      <c r="M289">
        <f>Table1[[#This Row],[Ship Date]]-Table1[[#This Row],[Order Date]]</f>
        <v>3</v>
      </c>
      <c r="N289">
        <v>11</v>
      </c>
      <c r="O289" t="s">
        <v>35</v>
      </c>
      <c r="P289" s="3">
        <v>261.95999999999998</v>
      </c>
      <c r="Q289" s="3">
        <v>201.70300718042381</v>
      </c>
      <c r="R289" s="3">
        <f>(Table1[[#This Row],[Selling Price]]-Table1[[#This Row],[Cost Price]])</f>
        <v>60.256992819576169</v>
      </c>
      <c r="S289" s="12">
        <f>(Table1[[#This Row],[Profit]]/Table1[[#This Row],[Selling Price]])</f>
        <v>0.23002364032514955</v>
      </c>
      <c r="T289">
        <v>2</v>
      </c>
      <c r="U289" s="2">
        <f>Table1[[#This Row],[Selling Price]]*Table1[[#This Row],[Quantity]]</f>
        <v>523.91999999999996</v>
      </c>
      <c r="V289" s="4">
        <v>0</v>
      </c>
      <c r="W289">
        <v>263</v>
      </c>
      <c r="X289" t="s">
        <v>36</v>
      </c>
      <c r="Y289" t="s">
        <v>36</v>
      </c>
      <c r="Z289" s="2">
        <v>178.02160886322201</v>
      </c>
    </row>
    <row r="290" spans="1:26" x14ac:dyDescent="0.35">
      <c r="A290" t="s">
        <v>25</v>
      </c>
      <c r="B290" t="s">
        <v>26</v>
      </c>
      <c r="C290" t="s">
        <v>27</v>
      </c>
      <c r="D290" t="s">
        <v>28</v>
      </c>
      <c r="E290" t="s">
        <v>40</v>
      </c>
      <c r="F290" t="s">
        <v>1523</v>
      </c>
      <c r="G290" t="s">
        <v>1524</v>
      </c>
      <c r="H290" t="s">
        <v>32</v>
      </c>
      <c r="I290" t="s">
        <v>1522</v>
      </c>
      <c r="J290" s="1">
        <v>42345</v>
      </c>
      <c r="K290" s="1">
        <v>42349</v>
      </c>
      <c r="L290" t="s">
        <v>60</v>
      </c>
      <c r="M290">
        <f>Table1[[#This Row],[Ship Date]]-Table1[[#This Row],[Order Date]]</f>
        <v>4</v>
      </c>
      <c r="N290">
        <v>12</v>
      </c>
      <c r="O290" t="s">
        <v>35</v>
      </c>
      <c r="P290" s="3">
        <v>283.92</v>
      </c>
      <c r="Q290" s="3">
        <v>220.3519397868771</v>
      </c>
      <c r="R290" s="3">
        <f>(Table1[[#This Row],[Selling Price]]-Table1[[#This Row],[Cost Price]])</f>
        <v>63.568060213122919</v>
      </c>
      <c r="S290" s="12">
        <f>(Table1[[#This Row],[Profit]]/Table1[[#This Row],[Selling Price]])</f>
        <v>0.22389426674106408</v>
      </c>
      <c r="T290">
        <v>4</v>
      </c>
      <c r="U290" s="2">
        <f>Table1[[#This Row],[Selling Price]]*Table1[[#This Row],[Quantity]]</f>
        <v>1135.68</v>
      </c>
      <c r="V290" s="4">
        <v>0</v>
      </c>
      <c r="W290">
        <v>127</v>
      </c>
      <c r="X290" t="s">
        <v>36</v>
      </c>
      <c r="Y290" t="s">
        <v>36</v>
      </c>
      <c r="Z290" s="2">
        <v>155.0969267858006</v>
      </c>
    </row>
    <row r="291" spans="1:26" x14ac:dyDescent="0.35">
      <c r="A291" t="s">
        <v>25</v>
      </c>
      <c r="B291" t="s">
        <v>26</v>
      </c>
      <c r="C291" t="s">
        <v>64</v>
      </c>
      <c r="D291" t="s">
        <v>28</v>
      </c>
      <c r="E291" t="s">
        <v>69</v>
      </c>
      <c r="F291" t="s">
        <v>1578</v>
      </c>
      <c r="G291" t="s">
        <v>1579</v>
      </c>
      <c r="H291" t="s">
        <v>32</v>
      </c>
      <c r="I291" t="s">
        <v>1577</v>
      </c>
      <c r="J291" s="1">
        <v>41896</v>
      </c>
      <c r="K291" s="1">
        <v>41900</v>
      </c>
      <c r="L291" t="s">
        <v>34</v>
      </c>
      <c r="M291">
        <f>Table1[[#This Row],[Ship Date]]-Table1[[#This Row],[Order Date]]</f>
        <v>4</v>
      </c>
      <c r="N291">
        <v>9</v>
      </c>
      <c r="O291" t="s">
        <v>61</v>
      </c>
      <c r="P291" s="3">
        <v>13.128</v>
      </c>
      <c r="Q291" s="3">
        <v>10.021253789894059</v>
      </c>
      <c r="R291" s="3">
        <f>(Table1[[#This Row],[Selling Price]]-Table1[[#This Row],[Cost Price]])</f>
        <v>3.1067462101059409</v>
      </c>
      <c r="S291" s="12">
        <f>(Table1[[#This Row],[Profit]]/Table1[[#This Row],[Selling Price]])</f>
        <v>0.2366503816351265</v>
      </c>
      <c r="T291">
        <v>3</v>
      </c>
      <c r="U291" s="2">
        <f>Table1[[#This Row],[Selling Price]]*Table1[[#This Row],[Quantity]]</f>
        <v>39.384</v>
      </c>
      <c r="V291" s="4">
        <v>0.2</v>
      </c>
      <c r="W291">
        <v>282</v>
      </c>
      <c r="X291" t="s">
        <v>36</v>
      </c>
      <c r="Y291" t="s">
        <v>52</v>
      </c>
      <c r="Z291" s="2">
        <v>13.150771916507409</v>
      </c>
    </row>
    <row r="292" spans="1:26" x14ac:dyDescent="0.35">
      <c r="A292" t="s">
        <v>25</v>
      </c>
      <c r="B292" t="s">
        <v>26</v>
      </c>
      <c r="C292" t="s">
        <v>27</v>
      </c>
      <c r="D292" t="s">
        <v>28</v>
      </c>
      <c r="E292" t="s">
        <v>69</v>
      </c>
      <c r="F292" t="s">
        <v>2007</v>
      </c>
      <c r="G292" t="s">
        <v>2008</v>
      </c>
      <c r="H292" t="s">
        <v>32</v>
      </c>
      <c r="I292" t="s">
        <v>2009</v>
      </c>
      <c r="J292" s="1">
        <v>42847</v>
      </c>
      <c r="K292" s="1">
        <v>42849</v>
      </c>
      <c r="L292" t="s">
        <v>199</v>
      </c>
      <c r="M292">
        <f>Table1[[#This Row],[Ship Date]]-Table1[[#This Row],[Order Date]]</f>
        <v>2</v>
      </c>
      <c r="N292">
        <v>4</v>
      </c>
      <c r="O292" t="s">
        <v>106</v>
      </c>
      <c r="P292" s="3">
        <v>18.28</v>
      </c>
      <c r="Q292" s="3">
        <v>13.079843139616861</v>
      </c>
      <c r="R292" s="3">
        <f>(Table1[[#This Row],[Selling Price]]-Table1[[#This Row],[Cost Price]])</f>
        <v>5.2001568603831405</v>
      </c>
      <c r="S292" s="12">
        <f>(Table1[[#This Row],[Profit]]/Table1[[#This Row],[Selling Price]])</f>
        <v>0.28447247595093766</v>
      </c>
      <c r="T292">
        <v>2</v>
      </c>
      <c r="U292" s="2">
        <f>Table1[[#This Row],[Selling Price]]*Table1[[#This Row],[Quantity]]</f>
        <v>36.56</v>
      </c>
      <c r="V292" s="4">
        <v>0</v>
      </c>
      <c r="W292">
        <v>315</v>
      </c>
      <c r="X292" t="s">
        <v>36</v>
      </c>
      <c r="Y292" t="s">
        <v>52</v>
      </c>
      <c r="Z292" s="2">
        <v>18.95310739694154</v>
      </c>
    </row>
    <row r="293" spans="1:26" x14ac:dyDescent="0.35">
      <c r="A293" t="s">
        <v>25</v>
      </c>
      <c r="B293" t="s">
        <v>26</v>
      </c>
      <c r="C293" t="s">
        <v>39</v>
      </c>
      <c r="D293" t="s">
        <v>28</v>
      </c>
      <c r="E293" t="s">
        <v>56</v>
      </c>
      <c r="F293" t="s">
        <v>2214</v>
      </c>
      <c r="G293" t="s">
        <v>2215</v>
      </c>
      <c r="H293" t="s">
        <v>32</v>
      </c>
      <c r="I293" t="s">
        <v>2216</v>
      </c>
      <c r="J293" s="1">
        <v>41805</v>
      </c>
      <c r="K293" s="1">
        <v>41811</v>
      </c>
      <c r="L293" t="s">
        <v>60</v>
      </c>
      <c r="M293">
        <f>Table1[[#This Row],[Ship Date]]-Table1[[#This Row],[Order Date]]</f>
        <v>6</v>
      </c>
      <c r="N293">
        <v>6</v>
      </c>
      <c r="O293" t="s">
        <v>51</v>
      </c>
      <c r="P293" s="3">
        <v>99.918000000000006</v>
      </c>
      <c r="Q293" s="3">
        <v>82.148460992923233</v>
      </c>
      <c r="R293" s="3">
        <f>(Table1[[#This Row],[Selling Price]]-Table1[[#This Row],[Cost Price]])</f>
        <v>17.769539007076773</v>
      </c>
      <c r="S293" s="12">
        <f>(Table1[[#This Row],[Profit]]/Table1[[#This Row],[Selling Price]])</f>
        <v>0.177841219871062</v>
      </c>
      <c r="T293">
        <v>2</v>
      </c>
      <c r="U293" s="2">
        <f>Table1[[#This Row],[Selling Price]]*Table1[[#This Row],[Quantity]]</f>
        <v>199.83600000000001</v>
      </c>
      <c r="V293" s="4">
        <v>0.3</v>
      </c>
      <c r="W293">
        <v>149</v>
      </c>
      <c r="X293" t="s">
        <v>68</v>
      </c>
      <c r="Y293" t="s">
        <v>68</v>
      </c>
      <c r="Z293" s="2">
        <v>109.5115486101808</v>
      </c>
    </row>
    <row r="294" spans="1:26" x14ac:dyDescent="0.35">
      <c r="A294" t="s">
        <v>25</v>
      </c>
      <c r="B294" t="s">
        <v>26</v>
      </c>
      <c r="C294" t="s">
        <v>64</v>
      </c>
      <c r="D294" t="s">
        <v>28</v>
      </c>
      <c r="E294" t="s">
        <v>56</v>
      </c>
      <c r="F294" t="s">
        <v>780</v>
      </c>
      <c r="G294" t="s">
        <v>781</v>
      </c>
      <c r="H294" t="s">
        <v>32</v>
      </c>
      <c r="I294" t="s">
        <v>2368</v>
      </c>
      <c r="J294" s="1">
        <v>42359</v>
      </c>
      <c r="K294" s="1">
        <v>42362</v>
      </c>
      <c r="L294" t="s">
        <v>34</v>
      </c>
      <c r="M294">
        <f>Table1[[#This Row],[Ship Date]]-Table1[[#This Row],[Order Date]]</f>
        <v>3</v>
      </c>
      <c r="N294">
        <v>12</v>
      </c>
      <c r="O294" t="s">
        <v>35</v>
      </c>
      <c r="P294" s="3">
        <v>1618.37</v>
      </c>
      <c r="Q294" s="3">
        <v>1231.9784701340741</v>
      </c>
      <c r="R294" s="3">
        <f>(Table1[[#This Row],[Selling Price]]-Table1[[#This Row],[Cost Price]])</f>
        <v>386.3915298659258</v>
      </c>
      <c r="S294" s="12">
        <f>(Table1[[#This Row],[Profit]]/Table1[[#This Row],[Selling Price]])</f>
        <v>0.23875351734518424</v>
      </c>
      <c r="T294">
        <v>13</v>
      </c>
      <c r="U294" s="2">
        <f>Table1[[#This Row],[Selling Price]]*Table1[[#This Row],[Quantity]]</f>
        <v>21038.809999999998</v>
      </c>
      <c r="V294" s="4">
        <v>0</v>
      </c>
      <c r="W294">
        <v>148</v>
      </c>
      <c r="X294" t="s">
        <v>36</v>
      </c>
      <c r="Y294" t="s">
        <v>36</v>
      </c>
      <c r="Z294" s="2">
        <v>506.38079612396717</v>
      </c>
    </row>
    <row r="295" spans="1:26" x14ac:dyDescent="0.35">
      <c r="A295" t="s">
        <v>25</v>
      </c>
      <c r="B295" t="s">
        <v>26</v>
      </c>
      <c r="C295" t="s">
        <v>39</v>
      </c>
      <c r="D295" t="s">
        <v>28</v>
      </c>
      <c r="E295" t="s">
        <v>40</v>
      </c>
      <c r="F295" t="s">
        <v>2663</v>
      </c>
      <c r="G295" t="s">
        <v>2664</v>
      </c>
      <c r="H295" t="s">
        <v>32</v>
      </c>
      <c r="I295" t="s">
        <v>2662</v>
      </c>
      <c r="J295" s="1">
        <v>42468</v>
      </c>
      <c r="K295" s="1">
        <v>42472</v>
      </c>
      <c r="L295" t="s">
        <v>60</v>
      </c>
      <c r="M295">
        <f>Table1[[#This Row],[Ship Date]]-Table1[[#This Row],[Order Date]]</f>
        <v>4</v>
      </c>
      <c r="N295">
        <v>4</v>
      </c>
      <c r="O295" t="s">
        <v>106</v>
      </c>
      <c r="P295" s="3">
        <v>95.983999999999995</v>
      </c>
      <c r="Q295" s="3">
        <v>75.093952651784335</v>
      </c>
      <c r="R295" s="3">
        <f>(Table1[[#This Row],[Selling Price]]-Table1[[#This Row],[Cost Price]])</f>
        <v>20.89004734821566</v>
      </c>
      <c r="S295" s="12">
        <f>(Table1[[#This Row],[Profit]]/Table1[[#This Row],[Selling Price]])</f>
        <v>0.21764093336614082</v>
      </c>
      <c r="T295">
        <v>4</v>
      </c>
      <c r="U295" s="2">
        <f>Table1[[#This Row],[Selling Price]]*Table1[[#This Row],[Quantity]]</f>
        <v>383.93599999999998</v>
      </c>
      <c r="V295" s="4">
        <v>0.3</v>
      </c>
      <c r="W295">
        <v>319</v>
      </c>
      <c r="X295" t="s">
        <v>36</v>
      </c>
      <c r="Y295" t="s">
        <v>68</v>
      </c>
      <c r="Z295" s="2">
        <v>82.661489158293449</v>
      </c>
    </row>
    <row r="296" spans="1:26" x14ac:dyDescent="0.35">
      <c r="A296" t="s">
        <v>25</v>
      </c>
      <c r="B296" t="s">
        <v>26</v>
      </c>
      <c r="C296" t="s">
        <v>39</v>
      </c>
      <c r="D296" t="s">
        <v>28</v>
      </c>
      <c r="E296" t="s">
        <v>69</v>
      </c>
      <c r="F296" t="s">
        <v>1292</v>
      </c>
      <c r="G296" t="s">
        <v>1293</v>
      </c>
      <c r="H296" t="s">
        <v>32</v>
      </c>
      <c r="I296" t="s">
        <v>2752</v>
      </c>
      <c r="J296" s="1">
        <v>43001</v>
      </c>
      <c r="K296" s="1">
        <v>43005</v>
      </c>
      <c r="L296" t="s">
        <v>60</v>
      </c>
      <c r="M296">
        <f>Table1[[#This Row],[Ship Date]]-Table1[[#This Row],[Order Date]]</f>
        <v>4</v>
      </c>
      <c r="N296">
        <v>9</v>
      </c>
      <c r="O296" t="s">
        <v>61</v>
      </c>
      <c r="P296" s="3">
        <v>29.327999999999999</v>
      </c>
      <c r="Q296" s="3">
        <v>24.2323401446254</v>
      </c>
      <c r="R296" s="3">
        <f>(Table1[[#This Row],[Selling Price]]-Table1[[#This Row],[Cost Price]])</f>
        <v>5.0956598553745991</v>
      </c>
      <c r="S296" s="12">
        <f>(Table1[[#This Row],[Profit]]/Table1[[#This Row],[Selling Price]])</f>
        <v>0.17374726730000678</v>
      </c>
      <c r="T296">
        <v>3</v>
      </c>
      <c r="U296" s="2">
        <f>Table1[[#This Row],[Selling Price]]*Table1[[#This Row],[Quantity]]</f>
        <v>87.983999999999995</v>
      </c>
      <c r="V296" s="4">
        <v>0.2</v>
      </c>
      <c r="W296">
        <v>130</v>
      </c>
      <c r="X296" t="s">
        <v>36</v>
      </c>
      <c r="Y296" t="s">
        <v>52</v>
      </c>
      <c r="Z296" s="2">
        <v>26.7168439752902</v>
      </c>
    </row>
    <row r="297" spans="1:26" x14ac:dyDescent="0.35">
      <c r="A297" t="s">
        <v>25</v>
      </c>
      <c r="B297" t="s">
        <v>26</v>
      </c>
      <c r="C297" t="s">
        <v>27</v>
      </c>
      <c r="D297" t="s">
        <v>28</v>
      </c>
      <c r="E297" t="s">
        <v>69</v>
      </c>
      <c r="F297" t="s">
        <v>481</v>
      </c>
      <c r="G297" t="s">
        <v>482</v>
      </c>
      <c r="H297" t="s">
        <v>32</v>
      </c>
      <c r="I297" t="s">
        <v>3207</v>
      </c>
      <c r="J297" s="1">
        <v>42225</v>
      </c>
      <c r="K297" s="1">
        <v>42228</v>
      </c>
      <c r="L297" t="s">
        <v>199</v>
      </c>
      <c r="M297">
        <f>Table1[[#This Row],[Ship Date]]-Table1[[#This Row],[Order Date]]</f>
        <v>3</v>
      </c>
      <c r="N297">
        <v>8</v>
      </c>
      <c r="O297" t="s">
        <v>61</v>
      </c>
      <c r="P297" s="3">
        <v>47.04</v>
      </c>
      <c r="Q297" s="3">
        <v>37.277575494492211</v>
      </c>
      <c r="R297" s="3">
        <f>(Table1[[#This Row],[Selling Price]]-Table1[[#This Row],[Cost Price]])</f>
        <v>9.7624245055077878</v>
      </c>
      <c r="S297" s="12">
        <f>(Table1[[#This Row],[Profit]]/Table1[[#This Row],[Selling Price]])</f>
        <v>0.20753453455586285</v>
      </c>
      <c r="T297">
        <v>3</v>
      </c>
      <c r="U297" s="2">
        <f>Table1[[#This Row],[Selling Price]]*Table1[[#This Row],[Quantity]]</f>
        <v>141.12</v>
      </c>
      <c r="V297" s="4">
        <v>0</v>
      </c>
      <c r="W297">
        <v>101</v>
      </c>
      <c r="X297" t="s">
        <v>36</v>
      </c>
      <c r="Y297" t="s">
        <v>36</v>
      </c>
      <c r="Z297" s="2">
        <v>9.0528522208933317</v>
      </c>
    </row>
    <row r="298" spans="1:26" x14ac:dyDescent="0.35">
      <c r="A298" t="s">
        <v>25</v>
      </c>
      <c r="B298" t="s">
        <v>26</v>
      </c>
      <c r="C298" t="s">
        <v>64</v>
      </c>
      <c r="D298" t="s">
        <v>28</v>
      </c>
      <c r="E298" t="s">
        <v>69</v>
      </c>
      <c r="F298" t="s">
        <v>3540</v>
      </c>
      <c r="G298" t="s">
        <v>3541</v>
      </c>
      <c r="H298" t="s">
        <v>32</v>
      </c>
      <c r="I298" t="s">
        <v>3539</v>
      </c>
      <c r="J298" s="1">
        <v>42044</v>
      </c>
      <c r="K298" s="1">
        <v>42046</v>
      </c>
      <c r="L298" t="s">
        <v>34</v>
      </c>
      <c r="M298">
        <f>Table1[[#This Row],[Ship Date]]-Table1[[#This Row],[Order Date]]</f>
        <v>2</v>
      </c>
      <c r="N298">
        <v>2</v>
      </c>
      <c r="O298" t="s">
        <v>106</v>
      </c>
      <c r="P298" s="3">
        <v>40.783999999999999</v>
      </c>
      <c r="Q298" s="3">
        <v>29.79235292580082</v>
      </c>
      <c r="R298" s="3">
        <f>(Table1[[#This Row],[Selling Price]]-Table1[[#This Row],[Cost Price]])</f>
        <v>10.991647074199179</v>
      </c>
      <c r="S298" s="12">
        <f>(Table1[[#This Row],[Profit]]/Table1[[#This Row],[Selling Price]])</f>
        <v>0.26950880429087826</v>
      </c>
      <c r="T298">
        <v>2</v>
      </c>
      <c r="U298" s="2">
        <f>Table1[[#This Row],[Selling Price]]*Table1[[#This Row],[Quantity]]</f>
        <v>81.567999999999998</v>
      </c>
      <c r="V298" s="4">
        <v>0.6</v>
      </c>
      <c r="W298">
        <v>452</v>
      </c>
      <c r="X298" t="s">
        <v>36</v>
      </c>
      <c r="Y298" t="s">
        <v>68</v>
      </c>
      <c r="Z298" s="2">
        <v>89.032742404129053</v>
      </c>
    </row>
    <row r="299" spans="1:26" x14ac:dyDescent="0.35">
      <c r="A299" t="s">
        <v>25</v>
      </c>
      <c r="B299" t="s">
        <v>26</v>
      </c>
      <c r="C299" t="s">
        <v>64</v>
      </c>
      <c r="D299" t="s">
        <v>28</v>
      </c>
      <c r="E299" t="s">
        <v>40</v>
      </c>
      <c r="F299" t="s">
        <v>2762</v>
      </c>
      <c r="G299" t="s">
        <v>2763</v>
      </c>
      <c r="H299" t="s">
        <v>32</v>
      </c>
      <c r="I299" t="s">
        <v>3897</v>
      </c>
      <c r="J299" s="1">
        <v>43058</v>
      </c>
      <c r="K299" s="1">
        <v>43065</v>
      </c>
      <c r="L299" t="s">
        <v>60</v>
      </c>
      <c r="M299">
        <f>Table1[[#This Row],[Ship Date]]-Table1[[#This Row],[Order Date]]</f>
        <v>7</v>
      </c>
      <c r="N299">
        <v>11</v>
      </c>
      <c r="O299" t="s">
        <v>35</v>
      </c>
      <c r="P299" s="3">
        <v>233.05799999999999</v>
      </c>
      <c r="Q299" s="3">
        <v>194.59477851498761</v>
      </c>
      <c r="R299" s="3">
        <f>(Table1[[#This Row],[Selling Price]]-Table1[[#This Row],[Cost Price]])</f>
        <v>38.463221485012383</v>
      </c>
      <c r="S299" s="12">
        <f>(Table1[[#This Row],[Profit]]/Table1[[#This Row],[Selling Price]])</f>
        <v>0.16503712159639397</v>
      </c>
      <c r="T299">
        <v>3</v>
      </c>
      <c r="U299" s="2">
        <f>Table1[[#This Row],[Selling Price]]*Table1[[#This Row],[Quantity]]</f>
        <v>699.17399999999998</v>
      </c>
      <c r="V299" s="4">
        <v>0.3</v>
      </c>
      <c r="W299">
        <v>490</v>
      </c>
      <c r="X299" t="s">
        <v>68</v>
      </c>
      <c r="Y299" t="s">
        <v>36</v>
      </c>
      <c r="Z299" s="2">
        <v>152.22591316292281</v>
      </c>
    </row>
    <row r="300" spans="1:26" x14ac:dyDescent="0.35">
      <c r="A300" t="s">
        <v>25</v>
      </c>
      <c r="B300" t="s">
        <v>26</v>
      </c>
      <c r="C300" t="s">
        <v>45</v>
      </c>
      <c r="D300" t="s">
        <v>28</v>
      </c>
      <c r="E300" t="s">
        <v>69</v>
      </c>
      <c r="F300" t="s">
        <v>4322</v>
      </c>
      <c r="G300" t="s">
        <v>4323</v>
      </c>
      <c r="H300" t="s">
        <v>32</v>
      </c>
      <c r="I300" t="s">
        <v>4420</v>
      </c>
      <c r="J300" s="1">
        <v>41889</v>
      </c>
      <c r="K300" s="1">
        <v>41894</v>
      </c>
      <c r="L300" t="s">
        <v>34</v>
      </c>
      <c r="M300">
        <f>Table1[[#This Row],[Ship Date]]-Table1[[#This Row],[Order Date]]</f>
        <v>5</v>
      </c>
      <c r="N300">
        <v>9</v>
      </c>
      <c r="O300" t="s">
        <v>61</v>
      </c>
      <c r="P300" s="3">
        <v>821.88</v>
      </c>
      <c r="Q300" s="3">
        <v>601.77099513510734</v>
      </c>
      <c r="R300" s="3">
        <f>(Table1[[#This Row],[Selling Price]]-Table1[[#This Row],[Cost Price]])</f>
        <v>220.10900486489265</v>
      </c>
      <c r="S300" s="12">
        <f>(Table1[[#This Row],[Profit]]/Table1[[#This Row],[Selling Price]])</f>
        <v>0.26781160858628106</v>
      </c>
      <c r="T300">
        <v>6</v>
      </c>
      <c r="U300" s="2">
        <f>Table1[[#This Row],[Selling Price]]*Table1[[#This Row],[Quantity]]</f>
        <v>4931.28</v>
      </c>
      <c r="V300" s="4">
        <v>0</v>
      </c>
      <c r="W300">
        <v>290</v>
      </c>
      <c r="X300" t="s">
        <v>36</v>
      </c>
      <c r="Y300" t="s">
        <v>36</v>
      </c>
      <c r="Z300" s="2">
        <v>316.34175949437969</v>
      </c>
    </row>
    <row r="301" spans="1:26" x14ac:dyDescent="0.35">
      <c r="A301" t="s">
        <v>25</v>
      </c>
      <c r="B301" t="s">
        <v>26</v>
      </c>
      <c r="C301" t="s">
        <v>64</v>
      </c>
      <c r="D301" t="s">
        <v>28</v>
      </c>
      <c r="E301" t="s">
        <v>56</v>
      </c>
      <c r="F301" t="s">
        <v>1771</v>
      </c>
      <c r="G301" t="s">
        <v>1772</v>
      </c>
      <c r="H301" t="s">
        <v>32</v>
      </c>
      <c r="I301" t="s">
        <v>4593</v>
      </c>
      <c r="J301" s="1">
        <v>42324</v>
      </c>
      <c r="K301" s="1">
        <v>42326</v>
      </c>
      <c r="L301" t="s">
        <v>34</v>
      </c>
      <c r="M301">
        <f>Table1[[#This Row],[Ship Date]]-Table1[[#This Row],[Order Date]]</f>
        <v>2</v>
      </c>
      <c r="N301">
        <v>11</v>
      </c>
      <c r="O301" t="s">
        <v>35</v>
      </c>
      <c r="P301" s="3">
        <v>653.54999999999995</v>
      </c>
      <c r="Q301" s="3">
        <v>470.59089914384668</v>
      </c>
      <c r="R301" s="3">
        <f>(Table1[[#This Row],[Selling Price]]-Table1[[#This Row],[Cost Price]])</f>
        <v>182.95910085615327</v>
      </c>
      <c r="S301" s="12">
        <f>(Table1[[#This Row],[Profit]]/Table1[[#This Row],[Selling Price]])</f>
        <v>0.27994660065205917</v>
      </c>
      <c r="T301">
        <v>3</v>
      </c>
      <c r="U301" s="2">
        <f>Table1[[#This Row],[Selling Price]]*Table1[[#This Row],[Quantity]]</f>
        <v>1960.6499999999999</v>
      </c>
      <c r="V301" s="4">
        <v>0</v>
      </c>
      <c r="W301">
        <v>457</v>
      </c>
      <c r="X301" t="s">
        <v>36</v>
      </c>
      <c r="Y301" t="s">
        <v>36</v>
      </c>
      <c r="Z301" s="2">
        <v>257.27214938011969</v>
      </c>
    </row>
    <row r="302" spans="1:26" x14ac:dyDescent="0.35">
      <c r="A302" t="s">
        <v>25</v>
      </c>
      <c r="B302" t="s">
        <v>26</v>
      </c>
      <c r="C302" t="s">
        <v>39</v>
      </c>
      <c r="D302" t="s">
        <v>28</v>
      </c>
      <c r="E302" t="s">
        <v>40</v>
      </c>
      <c r="F302" t="s">
        <v>5393</v>
      </c>
      <c r="G302" t="s">
        <v>5394</v>
      </c>
      <c r="H302" t="s">
        <v>32</v>
      </c>
      <c r="I302" t="s">
        <v>5951</v>
      </c>
      <c r="J302" s="1">
        <v>43004</v>
      </c>
      <c r="K302" s="1">
        <v>43008</v>
      </c>
      <c r="L302" t="s">
        <v>60</v>
      </c>
      <c r="M302">
        <f>Table1[[#This Row],[Ship Date]]-Table1[[#This Row],[Order Date]]</f>
        <v>4</v>
      </c>
      <c r="N302">
        <v>9</v>
      </c>
      <c r="O302" t="s">
        <v>61</v>
      </c>
      <c r="P302" s="3">
        <v>419.13600000000002</v>
      </c>
      <c r="Q302" s="3">
        <v>341.9557064669126</v>
      </c>
      <c r="R302" s="3">
        <f>(Table1[[#This Row],[Selling Price]]-Table1[[#This Row],[Cost Price]])</f>
        <v>77.180293533087422</v>
      </c>
      <c r="S302" s="12">
        <f>(Table1[[#This Row],[Profit]]/Table1[[#This Row],[Selling Price]])</f>
        <v>0.18414140883409541</v>
      </c>
      <c r="T302">
        <v>4</v>
      </c>
      <c r="U302" s="2">
        <f>Table1[[#This Row],[Selling Price]]*Table1[[#This Row],[Quantity]]</f>
        <v>1676.5440000000001</v>
      </c>
      <c r="V302" s="4">
        <v>0.2</v>
      </c>
      <c r="W302">
        <v>263</v>
      </c>
      <c r="X302" t="s">
        <v>36</v>
      </c>
      <c r="Y302" t="s">
        <v>36</v>
      </c>
      <c r="Z302" s="2">
        <v>157.55453722758989</v>
      </c>
    </row>
    <row r="303" spans="1:26" x14ac:dyDescent="0.35">
      <c r="A303" t="s">
        <v>25</v>
      </c>
      <c r="B303" t="s">
        <v>26</v>
      </c>
      <c r="C303" t="s">
        <v>27</v>
      </c>
      <c r="D303" t="s">
        <v>28</v>
      </c>
      <c r="E303" t="s">
        <v>69</v>
      </c>
      <c r="F303" t="s">
        <v>5967</v>
      </c>
      <c r="G303" t="s">
        <v>5968</v>
      </c>
      <c r="H303" t="s">
        <v>32</v>
      </c>
      <c r="I303" t="s">
        <v>5969</v>
      </c>
      <c r="J303" s="1">
        <v>42632</v>
      </c>
      <c r="K303" s="1">
        <v>42635</v>
      </c>
      <c r="L303" t="s">
        <v>199</v>
      </c>
      <c r="M303">
        <f>Table1[[#This Row],[Ship Date]]-Table1[[#This Row],[Order Date]]</f>
        <v>3</v>
      </c>
      <c r="N303">
        <v>9</v>
      </c>
      <c r="O303" t="s">
        <v>61</v>
      </c>
      <c r="P303" s="3">
        <v>25.632000000000001</v>
      </c>
      <c r="Q303" s="3">
        <v>18.003738179082429</v>
      </c>
      <c r="R303" s="3">
        <f>(Table1[[#This Row],[Selling Price]]-Table1[[#This Row],[Cost Price]])</f>
        <v>7.6282618209175723</v>
      </c>
      <c r="S303" s="12">
        <f>(Table1[[#This Row],[Profit]]/Table1[[#This Row],[Selling Price]])</f>
        <v>0.29760696866875669</v>
      </c>
      <c r="T303">
        <v>3</v>
      </c>
      <c r="U303" s="2">
        <f>Table1[[#This Row],[Selling Price]]*Table1[[#This Row],[Quantity]]</f>
        <v>76.896000000000001</v>
      </c>
      <c r="V303" s="4">
        <v>0.2</v>
      </c>
      <c r="W303">
        <v>483</v>
      </c>
      <c r="X303" t="s">
        <v>36</v>
      </c>
      <c r="Y303" t="s">
        <v>52</v>
      </c>
      <c r="Z303" s="2">
        <v>24.57173791167406</v>
      </c>
    </row>
    <row r="304" spans="1:26" x14ac:dyDescent="0.35">
      <c r="A304" t="s">
        <v>25</v>
      </c>
      <c r="B304" t="s">
        <v>26</v>
      </c>
      <c r="C304" t="s">
        <v>55</v>
      </c>
      <c r="D304" t="s">
        <v>28</v>
      </c>
      <c r="E304" t="s">
        <v>69</v>
      </c>
      <c r="F304" t="s">
        <v>1112</v>
      </c>
      <c r="G304" t="s">
        <v>1113</v>
      </c>
      <c r="H304" t="s">
        <v>32</v>
      </c>
      <c r="I304" t="s">
        <v>5995</v>
      </c>
      <c r="J304" s="1">
        <v>42987</v>
      </c>
      <c r="K304" s="1">
        <v>42992</v>
      </c>
      <c r="L304" t="s">
        <v>60</v>
      </c>
      <c r="M304">
        <f>Table1[[#This Row],[Ship Date]]-Table1[[#This Row],[Order Date]]</f>
        <v>5</v>
      </c>
      <c r="N304">
        <v>9</v>
      </c>
      <c r="O304" t="s">
        <v>61</v>
      </c>
      <c r="P304" s="3">
        <v>14.135999999999999</v>
      </c>
      <c r="Q304" s="3">
        <v>10.46018880217231</v>
      </c>
      <c r="R304" s="3">
        <f>(Table1[[#This Row],[Selling Price]]-Table1[[#This Row],[Cost Price]])</f>
        <v>3.6758111978276897</v>
      </c>
      <c r="S304" s="12">
        <f>(Table1[[#This Row],[Profit]]/Table1[[#This Row],[Selling Price]])</f>
        <v>0.26003191835227008</v>
      </c>
      <c r="T304">
        <v>3</v>
      </c>
      <c r="U304" s="2">
        <f>Table1[[#This Row],[Selling Price]]*Table1[[#This Row],[Quantity]]</f>
        <v>42.408000000000001</v>
      </c>
      <c r="V304" s="4">
        <v>0.2</v>
      </c>
      <c r="W304">
        <v>266</v>
      </c>
      <c r="X304" t="s">
        <v>36</v>
      </c>
      <c r="Y304" t="s">
        <v>52</v>
      </c>
      <c r="Z304" s="2">
        <v>23.367790952505551</v>
      </c>
    </row>
    <row r="305" spans="1:26" x14ac:dyDescent="0.35">
      <c r="A305" t="s">
        <v>25</v>
      </c>
      <c r="B305" t="s">
        <v>26</v>
      </c>
      <c r="C305" t="s">
        <v>45</v>
      </c>
      <c r="D305" t="s">
        <v>28</v>
      </c>
      <c r="E305" t="s">
        <v>69</v>
      </c>
      <c r="F305" t="s">
        <v>3882</v>
      </c>
      <c r="G305" t="s">
        <v>3883</v>
      </c>
      <c r="H305" t="s">
        <v>32</v>
      </c>
      <c r="I305" t="s">
        <v>6441</v>
      </c>
      <c r="J305" s="1">
        <v>43010</v>
      </c>
      <c r="K305" s="1">
        <v>43013</v>
      </c>
      <c r="L305" t="s">
        <v>199</v>
      </c>
      <c r="M305">
        <f>Table1[[#This Row],[Ship Date]]-Table1[[#This Row],[Order Date]]</f>
        <v>3</v>
      </c>
      <c r="N305">
        <v>10</v>
      </c>
      <c r="O305" t="s">
        <v>61</v>
      </c>
      <c r="P305" s="3">
        <v>11.808</v>
      </c>
      <c r="Q305" s="3">
        <v>8.4408696892979282</v>
      </c>
      <c r="R305" s="3">
        <f>(Table1[[#This Row],[Selling Price]]-Table1[[#This Row],[Cost Price]])</f>
        <v>3.3671303107020716</v>
      </c>
      <c r="S305" s="12">
        <f>(Table1[[#This Row],[Profit]]/Table1[[#This Row],[Selling Price]])</f>
        <v>0.28515669975457925</v>
      </c>
      <c r="T305">
        <v>2</v>
      </c>
      <c r="U305" s="2">
        <f>Table1[[#This Row],[Selling Price]]*Table1[[#This Row],[Quantity]]</f>
        <v>23.616</v>
      </c>
      <c r="V305" s="4">
        <v>0.2</v>
      </c>
      <c r="W305">
        <v>293</v>
      </c>
      <c r="X305" t="s">
        <v>36</v>
      </c>
      <c r="Y305" t="s">
        <v>52</v>
      </c>
      <c r="Z305" s="2">
        <v>4.8479081899497452</v>
      </c>
    </row>
    <row r="306" spans="1:26" x14ac:dyDescent="0.35">
      <c r="A306" t="s">
        <v>25</v>
      </c>
      <c r="B306" t="s">
        <v>26</v>
      </c>
      <c r="C306" t="s">
        <v>39</v>
      </c>
      <c r="D306" t="s">
        <v>28</v>
      </c>
      <c r="E306" t="s">
        <v>29</v>
      </c>
      <c r="F306" t="s">
        <v>3675</v>
      </c>
      <c r="G306" t="s">
        <v>3676</v>
      </c>
      <c r="H306" t="s">
        <v>32</v>
      </c>
      <c r="I306" t="s">
        <v>6554</v>
      </c>
      <c r="J306" s="1">
        <v>43088</v>
      </c>
      <c r="K306" s="1">
        <v>43092</v>
      </c>
      <c r="L306" t="s">
        <v>60</v>
      </c>
      <c r="M306">
        <f>Table1[[#This Row],[Ship Date]]-Table1[[#This Row],[Order Date]]</f>
        <v>4</v>
      </c>
      <c r="N306">
        <v>12</v>
      </c>
      <c r="O306" t="s">
        <v>35</v>
      </c>
      <c r="P306" s="3">
        <v>102.018</v>
      </c>
      <c r="Q306" s="3">
        <v>73.402122021769017</v>
      </c>
      <c r="R306" s="3">
        <f>(Table1[[#This Row],[Selling Price]]-Table1[[#This Row],[Cost Price]])</f>
        <v>28.615877978230984</v>
      </c>
      <c r="S306" s="12">
        <f>(Table1[[#This Row],[Profit]]/Table1[[#This Row],[Selling Price]])</f>
        <v>0.28049832361182325</v>
      </c>
      <c r="T306">
        <v>7</v>
      </c>
      <c r="U306" s="2">
        <f>Table1[[#This Row],[Selling Price]]*Table1[[#This Row],[Quantity]]</f>
        <v>714.12599999999998</v>
      </c>
      <c r="V306" s="4">
        <v>0.7</v>
      </c>
      <c r="W306">
        <v>298</v>
      </c>
      <c r="X306" t="s">
        <v>36</v>
      </c>
      <c r="Y306" t="s">
        <v>68</v>
      </c>
      <c r="Z306" s="2">
        <v>54.132741447913631</v>
      </c>
    </row>
    <row r="307" spans="1:26" x14ac:dyDescent="0.35">
      <c r="A307" t="s">
        <v>25</v>
      </c>
      <c r="B307" t="s">
        <v>26</v>
      </c>
      <c r="C307" t="s">
        <v>45</v>
      </c>
      <c r="D307" t="s">
        <v>28</v>
      </c>
      <c r="E307" t="s">
        <v>69</v>
      </c>
      <c r="F307" t="s">
        <v>5453</v>
      </c>
      <c r="G307" t="s">
        <v>5454</v>
      </c>
      <c r="H307" t="s">
        <v>32</v>
      </c>
      <c r="I307" t="s">
        <v>6596</v>
      </c>
      <c r="J307" s="1">
        <v>42985</v>
      </c>
      <c r="K307" s="1">
        <v>42986</v>
      </c>
      <c r="L307" t="s">
        <v>199</v>
      </c>
      <c r="M307">
        <f>Table1[[#This Row],[Ship Date]]-Table1[[#This Row],[Order Date]]</f>
        <v>1</v>
      </c>
      <c r="N307">
        <v>9</v>
      </c>
      <c r="O307" t="s">
        <v>61</v>
      </c>
      <c r="P307" s="3">
        <v>25.16</v>
      </c>
      <c r="Q307" s="3">
        <v>17.513653148936889</v>
      </c>
      <c r="R307" s="3">
        <f>(Table1[[#This Row],[Selling Price]]-Table1[[#This Row],[Cost Price]])</f>
        <v>7.646346851063111</v>
      </c>
      <c r="S307" s="12">
        <f>(Table1[[#This Row],[Profit]]/Table1[[#This Row],[Selling Price]])</f>
        <v>0.30390885735544954</v>
      </c>
      <c r="T307">
        <v>2</v>
      </c>
      <c r="U307" s="2">
        <f>Table1[[#This Row],[Selling Price]]*Table1[[#This Row],[Quantity]]</f>
        <v>50.32</v>
      </c>
      <c r="V307" s="4">
        <v>0</v>
      </c>
      <c r="W307">
        <v>291</v>
      </c>
      <c r="X307" t="s">
        <v>36</v>
      </c>
      <c r="Y307" t="s">
        <v>52</v>
      </c>
      <c r="Z307" s="2">
        <v>10.90911604118317</v>
      </c>
    </row>
    <row r="308" spans="1:26" x14ac:dyDescent="0.35">
      <c r="A308" t="s">
        <v>25</v>
      </c>
      <c r="B308" t="s">
        <v>26</v>
      </c>
      <c r="C308" t="s">
        <v>39</v>
      </c>
      <c r="D308" t="s">
        <v>28</v>
      </c>
      <c r="E308" t="s">
        <v>69</v>
      </c>
      <c r="F308" t="s">
        <v>4407</v>
      </c>
      <c r="G308" t="s">
        <v>4408</v>
      </c>
      <c r="H308" t="s">
        <v>32</v>
      </c>
      <c r="I308" t="s">
        <v>6751</v>
      </c>
      <c r="J308" s="1">
        <v>42835</v>
      </c>
      <c r="K308" s="1">
        <v>42839</v>
      </c>
      <c r="L308" t="s">
        <v>34</v>
      </c>
      <c r="M308">
        <f>Table1[[#This Row],[Ship Date]]-Table1[[#This Row],[Order Date]]</f>
        <v>4</v>
      </c>
      <c r="N308">
        <v>4</v>
      </c>
      <c r="O308" t="s">
        <v>106</v>
      </c>
      <c r="P308" s="3">
        <v>12.32</v>
      </c>
      <c r="Q308" s="3">
        <v>10.40282347899451</v>
      </c>
      <c r="R308" s="3">
        <f>(Table1[[#This Row],[Selling Price]]-Table1[[#This Row],[Cost Price]])</f>
        <v>1.9171765210054907</v>
      </c>
      <c r="S308" s="12">
        <f>(Table1[[#This Row],[Profit]]/Table1[[#This Row],[Selling Price]])</f>
        <v>0.15561497735434177</v>
      </c>
      <c r="T308">
        <v>5</v>
      </c>
      <c r="U308" s="2">
        <f>Table1[[#This Row],[Selling Price]]*Table1[[#This Row],[Quantity]]</f>
        <v>61.6</v>
      </c>
      <c r="V308" s="4">
        <v>0.2</v>
      </c>
      <c r="W308">
        <v>342</v>
      </c>
      <c r="X308" t="s">
        <v>36</v>
      </c>
      <c r="Y308" t="s">
        <v>52</v>
      </c>
      <c r="Z308" s="2">
        <v>6.0190541892670586</v>
      </c>
    </row>
    <row r="309" spans="1:26" x14ac:dyDescent="0.35">
      <c r="A309" t="s">
        <v>25</v>
      </c>
      <c r="B309" t="s">
        <v>26</v>
      </c>
      <c r="C309" t="s">
        <v>45</v>
      </c>
      <c r="D309" t="s">
        <v>28</v>
      </c>
      <c r="E309" t="s">
        <v>40</v>
      </c>
      <c r="F309" t="s">
        <v>996</v>
      </c>
      <c r="G309" t="s">
        <v>997</v>
      </c>
      <c r="H309" t="s">
        <v>32</v>
      </c>
      <c r="I309" t="s">
        <v>6917</v>
      </c>
      <c r="J309" s="1">
        <v>42998</v>
      </c>
      <c r="K309" s="1">
        <v>43004</v>
      </c>
      <c r="L309" t="s">
        <v>60</v>
      </c>
      <c r="M309">
        <f>Table1[[#This Row],[Ship Date]]-Table1[[#This Row],[Order Date]]</f>
        <v>6</v>
      </c>
      <c r="N309">
        <v>9</v>
      </c>
      <c r="O309" t="s">
        <v>61</v>
      </c>
      <c r="P309" s="3">
        <v>2888.127</v>
      </c>
      <c r="Q309" s="3">
        <v>2089.4693862595318</v>
      </c>
      <c r="R309" s="3">
        <f>(Table1[[#This Row],[Selling Price]]-Table1[[#This Row],[Cost Price]])</f>
        <v>798.65761374046815</v>
      </c>
      <c r="S309" s="12">
        <f>(Table1[[#This Row],[Profit]]/Table1[[#This Row],[Selling Price]])</f>
        <v>0.27653133457790052</v>
      </c>
      <c r="T309">
        <v>11</v>
      </c>
      <c r="U309" s="2">
        <f>Table1[[#This Row],[Selling Price]]*Table1[[#This Row],[Quantity]]</f>
        <v>31769.397000000001</v>
      </c>
      <c r="V309" s="4">
        <v>0.1</v>
      </c>
      <c r="W309">
        <v>369</v>
      </c>
      <c r="X309" t="s">
        <v>68</v>
      </c>
      <c r="Y309" t="s">
        <v>36</v>
      </c>
      <c r="Z309" s="2">
        <v>833.11957533716736</v>
      </c>
    </row>
    <row r="310" spans="1:26" x14ac:dyDescent="0.35">
      <c r="A310" t="s">
        <v>25</v>
      </c>
      <c r="B310" t="s">
        <v>26</v>
      </c>
      <c r="C310" t="s">
        <v>27</v>
      </c>
      <c r="D310" t="s">
        <v>28</v>
      </c>
      <c r="E310" t="s">
        <v>29</v>
      </c>
      <c r="F310" t="s">
        <v>4850</v>
      </c>
      <c r="G310" t="s">
        <v>4851</v>
      </c>
      <c r="H310" t="s">
        <v>32</v>
      </c>
      <c r="I310" t="s">
        <v>6992</v>
      </c>
      <c r="J310" s="1">
        <v>42282</v>
      </c>
      <c r="K310" s="1">
        <v>42286</v>
      </c>
      <c r="L310" t="s">
        <v>60</v>
      </c>
      <c r="M310">
        <f>Table1[[#This Row],[Ship Date]]-Table1[[#This Row],[Order Date]]</f>
        <v>4</v>
      </c>
      <c r="N310">
        <v>10</v>
      </c>
      <c r="O310" t="s">
        <v>61</v>
      </c>
      <c r="P310" s="3">
        <v>66.293999999999997</v>
      </c>
      <c r="Q310" s="3">
        <v>49.342896873876661</v>
      </c>
      <c r="R310" s="3">
        <f>(Table1[[#This Row],[Selling Price]]-Table1[[#This Row],[Cost Price]])</f>
        <v>16.951103126123336</v>
      </c>
      <c r="S310" s="12">
        <f>(Table1[[#This Row],[Profit]]/Table1[[#This Row],[Selling Price]])</f>
        <v>0.25569588689961892</v>
      </c>
      <c r="T310">
        <v>1</v>
      </c>
      <c r="U310" s="2">
        <f>Table1[[#This Row],[Selling Price]]*Table1[[#This Row],[Quantity]]</f>
        <v>66.293999999999997</v>
      </c>
      <c r="V310" s="4">
        <v>0.7</v>
      </c>
      <c r="W310">
        <v>282</v>
      </c>
      <c r="X310" t="s">
        <v>36</v>
      </c>
      <c r="Y310" t="s">
        <v>36</v>
      </c>
      <c r="Z310" s="2">
        <v>188.8053947640268</v>
      </c>
    </row>
    <row r="311" spans="1:26" x14ac:dyDescent="0.35">
      <c r="A311" t="s">
        <v>25</v>
      </c>
      <c r="B311" t="s">
        <v>26</v>
      </c>
      <c r="C311" t="s">
        <v>27</v>
      </c>
      <c r="D311" t="s">
        <v>28</v>
      </c>
      <c r="E311" t="s">
        <v>69</v>
      </c>
      <c r="F311" t="s">
        <v>3992</v>
      </c>
      <c r="G311" t="s">
        <v>3993</v>
      </c>
      <c r="H311" t="s">
        <v>32</v>
      </c>
      <c r="I311" t="s">
        <v>7001</v>
      </c>
      <c r="J311" s="1">
        <v>42350</v>
      </c>
      <c r="K311" s="1">
        <v>42354</v>
      </c>
      <c r="L311" t="s">
        <v>60</v>
      </c>
      <c r="M311">
        <f>Table1[[#This Row],[Ship Date]]-Table1[[#This Row],[Order Date]]</f>
        <v>4</v>
      </c>
      <c r="N311">
        <v>12</v>
      </c>
      <c r="O311" t="s">
        <v>35</v>
      </c>
      <c r="P311" s="3">
        <v>166.5</v>
      </c>
      <c r="Q311" s="3">
        <v>112.2881918960463</v>
      </c>
      <c r="R311" s="3">
        <f>(Table1[[#This Row],[Selling Price]]-Table1[[#This Row],[Cost Price]])</f>
        <v>54.2118081039537</v>
      </c>
      <c r="S311" s="12">
        <f>(Table1[[#This Row],[Profit]]/Table1[[#This Row],[Selling Price]])</f>
        <v>0.32559644506879099</v>
      </c>
      <c r="T311">
        <v>3</v>
      </c>
      <c r="U311" s="2">
        <f>Table1[[#This Row],[Selling Price]]*Table1[[#This Row],[Quantity]]</f>
        <v>499.5</v>
      </c>
      <c r="V311" s="4">
        <v>0</v>
      </c>
      <c r="W311">
        <v>143</v>
      </c>
      <c r="X311" t="s">
        <v>36</v>
      </c>
      <c r="Y311" t="s">
        <v>68</v>
      </c>
      <c r="Z311" s="2">
        <v>65.590262234572592</v>
      </c>
    </row>
    <row r="312" spans="1:26" x14ac:dyDescent="0.35">
      <c r="A312" t="s">
        <v>25</v>
      </c>
      <c r="B312" t="s">
        <v>26</v>
      </c>
      <c r="C312" t="s">
        <v>45</v>
      </c>
      <c r="D312" t="s">
        <v>28</v>
      </c>
      <c r="E312" t="s">
        <v>69</v>
      </c>
      <c r="F312" t="s">
        <v>3265</v>
      </c>
      <c r="G312" t="s">
        <v>3266</v>
      </c>
      <c r="H312" t="s">
        <v>32</v>
      </c>
      <c r="I312" t="s">
        <v>7096</v>
      </c>
      <c r="J312" s="1">
        <v>42718</v>
      </c>
      <c r="K312" s="1">
        <v>42723</v>
      </c>
      <c r="L312" t="s">
        <v>60</v>
      </c>
      <c r="M312">
        <f>Table1[[#This Row],[Ship Date]]-Table1[[#This Row],[Order Date]]</f>
        <v>5</v>
      </c>
      <c r="N312">
        <v>12</v>
      </c>
      <c r="O312" t="s">
        <v>35</v>
      </c>
      <c r="P312" s="3">
        <v>396.92</v>
      </c>
      <c r="Q312" s="3">
        <v>269.07423716907829</v>
      </c>
      <c r="R312" s="3">
        <f>(Table1[[#This Row],[Selling Price]]-Table1[[#This Row],[Cost Price]])</f>
        <v>127.84576283092173</v>
      </c>
      <c r="S312" s="12">
        <f>(Table1[[#This Row],[Profit]]/Table1[[#This Row],[Selling Price]])</f>
        <v>0.32209453499677954</v>
      </c>
      <c r="T312">
        <v>4</v>
      </c>
      <c r="U312" s="2">
        <f>Table1[[#This Row],[Selling Price]]*Table1[[#This Row],[Quantity]]</f>
        <v>1587.68</v>
      </c>
      <c r="V312" s="4">
        <v>0</v>
      </c>
      <c r="W312">
        <v>113</v>
      </c>
      <c r="X312" t="s">
        <v>36</v>
      </c>
      <c r="Y312" t="s">
        <v>36</v>
      </c>
      <c r="Z312" s="2">
        <v>190.9463978517831</v>
      </c>
    </row>
    <row r="313" spans="1:26" x14ac:dyDescent="0.35">
      <c r="A313" t="s">
        <v>25</v>
      </c>
      <c r="B313" t="s">
        <v>26</v>
      </c>
      <c r="C313" t="s">
        <v>39</v>
      </c>
      <c r="D313" t="s">
        <v>28</v>
      </c>
      <c r="E313" t="s">
        <v>40</v>
      </c>
      <c r="F313" t="s">
        <v>4207</v>
      </c>
      <c r="G313" t="s">
        <v>4208</v>
      </c>
      <c r="H313" t="s">
        <v>32</v>
      </c>
      <c r="I313" t="s">
        <v>7169</v>
      </c>
      <c r="J313" s="1">
        <v>42302</v>
      </c>
      <c r="K313" s="1">
        <v>42307</v>
      </c>
      <c r="L313" t="s">
        <v>60</v>
      </c>
      <c r="M313">
        <f>Table1[[#This Row],[Ship Date]]-Table1[[#This Row],[Order Date]]</f>
        <v>5</v>
      </c>
      <c r="N313">
        <v>10</v>
      </c>
      <c r="O313" t="s">
        <v>61</v>
      </c>
      <c r="P313" s="3">
        <v>291.10000000000002</v>
      </c>
      <c r="Q313" s="3">
        <v>193.11091686005969</v>
      </c>
      <c r="R313" s="3">
        <f>(Table1[[#This Row],[Selling Price]]-Table1[[#This Row],[Cost Price]])</f>
        <v>97.989083139940334</v>
      </c>
      <c r="S313" s="12">
        <f>(Table1[[#This Row],[Profit]]/Table1[[#This Row],[Selling Price]])</f>
        <v>0.33661656867035494</v>
      </c>
      <c r="T313">
        <v>5</v>
      </c>
      <c r="U313" s="2">
        <f>Table1[[#This Row],[Selling Price]]*Table1[[#This Row],[Quantity]]</f>
        <v>1455.5</v>
      </c>
      <c r="V313" s="4">
        <v>0</v>
      </c>
      <c r="W313">
        <v>157</v>
      </c>
      <c r="X313" t="s">
        <v>36</v>
      </c>
      <c r="Y313" t="s">
        <v>68</v>
      </c>
      <c r="Z313" s="2">
        <v>62.461133742512217</v>
      </c>
    </row>
    <row r="314" spans="1:26" x14ac:dyDescent="0.35">
      <c r="A314" t="s">
        <v>25</v>
      </c>
      <c r="B314" t="s">
        <v>26</v>
      </c>
      <c r="C314" t="s">
        <v>27</v>
      </c>
      <c r="D314" t="s">
        <v>28</v>
      </c>
      <c r="E314" t="s">
        <v>40</v>
      </c>
      <c r="F314" t="s">
        <v>4704</v>
      </c>
      <c r="G314" t="s">
        <v>4705</v>
      </c>
      <c r="H314" t="s">
        <v>32</v>
      </c>
      <c r="I314" t="s">
        <v>7174</v>
      </c>
      <c r="J314" s="1">
        <v>42309</v>
      </c>
      <c r="K314" s="1">
        <v>42311</v>
      </c>
      <c r="L314" t="s">
        <v>34</v>
      </c>
      <c r="M314">
        <f>Table1[[#This Row],[Ship Date]]-Table1[[#This Row],[Order Date]]</f>
        <v>2</v>
      </c>
      <c r="N314">
        <v>11</v>
      </c>
      <c r="O314" t="s">
        <v>35</v>
      </c>
      <c r="P314" s="3">
        <v>327.56400000000002</v>
      </c>
      <c r="Q314" s="3">
        <v>276.85215355044971</v>
      </c>
      <c r="R314" s="3">
        <f>(Table1[[#This Row],[Selling Price]]-Table1[[#This Row],[Cost Price]])</f>
        <v>50.711846449550308</v>
      </c>
      <c r="S314" s="12">
        <f>(Table1[[#This Row],[Profit]]/Table1[[#This Row],[Selling Price]])</f>
        <v>0.15481507873133282</v>
      </c>
      <c r="T314">
        <v>4</v>
      </c>
      <c r="U314" s="2">
        <f>Table1[[#This Row],[Selling Price]]*Table1[[#This Row],[Quantity]]</f>
        <v>1310.2560000000001</v>
      </c>
      <c r="V314" s="4">
        <v>0.1</v>
      </c>
      <c r="W314">
        <v>261</v>
      </c>
      <c r="X314" t="s">
        <v>36</v>
      </c>
      <c r="Y314" t="s">
        <v>36</v>
      </c>
      <c r="Z314" s="2">
        <v>170.83357355186371</v>
      </c>
    </row>
    <row r="315" spans="1:26" x14ac:dyDescent="0.35">
      <c r="A315" t="s">
        <v>25</v>
      </c>
      <c r="B315" t="s">
        <v>26</v>
      </c>
      <c r="C315" t="s">
        <v>45</v>
      </c>
      <c r="D315" t="s">
        <v>28</v>
      </c>
      <c r="E315" t="s">
        <v>69</v>
      </c>
      <c r="F315" t="s">
        <v>4875</v>
      </c>
      <c r="G315" t="s">
        <v>4876</v>
      </c>
      <c r="H315" t="s">
        <v>32</v>
      </c>
      <c r="I315" t="s">
        <v>7324</v>
      </c>
      <c r="J315" s="1">
        <v>43097</v>
      </c>
      <c r="K315" s="1">
        <v>43101</v>
      </c>
      <c r="L315" t="s">
        <v>60</v>
      </c>
      <c r="M315">
        <f>Table1[[#This Row],[Ship Date]]-Table1[[#This Row],[Order Date]]</f>
        <v>4</v>
      </c>
      <c r="N315">
        <v>12</v>
      </c>
      <c r="O315" t="s">
        <v>35</v>
      </c>
      <c r="P315" s="3">
        <v>7.968</v>
      </c>
      <c r="Q315" s="3">
        <v>6.3060850948510003</v>
      </c>
      <c r="R315" s="3">
        <f>(Table1[[#This Row],[Selling Price]]-Table1[[#This Row],[Cost Price]])</f>
        <v>1.6619149051489996</v>
      </c>
      <c r="S315" s="12">
        <f>(Table1[[#This Row],[Profit]]/Table1[[#This Row],[Selling Price]])</f>
        <v>0.20857365777472386</v>
      </c>
      <c r="T315">
        <v>3</v>
      </c>
      <c r="U315" s="2">
        <f>Table1[[#This Row],[Selling Price]]*Table1[[#This Row],[Quantity]]</f>
        <v>23.904</v>
      </c>
      <c r="V315" s="4">
        <v>0.6</v>
      </c>
      <c r="W315">
        <v>239</v>
      </c>
      <c r="X315" t="s">
        <v>36</v>
      </c>
      <c r="Y315" t="s">
        <v>52</v>
      </c>
      <c r="Z315" s="2">
        <v>6.3085824292519703</v>
      </c>
    </row>
    <row r="316" spans="1:26" x14ac:dyDescent="0.35">
      <c r="A316" t="s">
        <v>25</v>
      </c>
      <c r="B316" t="s">
        <v>26</v>
      </c>
      <c r="C316" t="s">
        <v>27</v>
      </c>
      <c r="D316" t="s">
        <v>28</v>
      </c>
      <c r="E316" t="s">
        <v>29</v>
      </c>
      <c r="F316" t="s">
        <v>5066</v>
      </c>
      <c r="G316" t="s">
        <v>5067</v>
      </c>
      <c r="H316" t="s">
        <v>32</v>
      </c>
      <c r="I316" t="s">
        <v>7498</v>
      </c>
      <c r="J316" s="1">
        <v>43070</v>
      </c>
      <c r="K316" s="1">
        <v>43077</v>
      </c>
      <c r="L316" t="s">
        <v>60</v>
      </c>
      <c r="M316">
        <f>Table1[[#This Row],[Ship Date]]-Table1[[#This Row],[Order Date]]</f>
        <v>7</v>
      </c>
      <c r="N316">
        <v>12</v>
      </c>
      <c r="O316" t="s">
        <v>35</v>
      </c>
      <c r="P316" s="3">
        <v>141.96</v>
      </c>
      <c r="Q316" s="3">
        <v>114.6184065712041</v>
      </c>
      <c r="R316" s="3">
        <f>(Table1[[#This Row],[Selling Price]]-Table1[[#This Row],[Cost Price]])</f>
        <v>27.341593428795903</v>
      </c>
      <c r="S316" s="12">
        <f>(Table1[[#This Row],[Profit]]/Table1[[#This Row],[Selling Price]])</f>
        <v>0.1926006863116082</v>
      </c>
      <c r="T316">
        <v>2</v>
      </c>
      <c r="U316" s="2">
        <f>Table1[[#This Row],[Selling Price]]*Table1[[#This Row],[Quantity]]</f>
        <v>283.92</v>
      </c>
      <c r="V316" s="4">
        <v>0</v>
      </c>
      <c r="W316">
        <v>125</v>
      </c>
      <c r="X316" t="s">
        <v>68</v>
      </c>
      <c r="Y316" t="s">
        <v>36</v>
      </c>
      <c r="Z316" s="2">
        <v>219.83183244653179</v>
      </c>
    </row>
    <row r="317" spans="1:26" x14ac:dyDescent="0.35">
      <c r="A317" t="s">
        <v>25</v>
      </c>
      <c r="B317" t="s">
        <v>26</v>
      </c>
      <c r="C317" t="s">
        <v>39</v>
      </c>
      <c r="D317" t="s">
        <v>28</v>
      </c>
      <c r="E317" t="s">
        <v>40</v>
      </c>
      <c r="F317" t="s">
        <v>789</v>
      </c>
      <c r="G317" t="s">
        <v>790</v>
      </c>
      <c r="H317" t="s">
        <v>32</v>
      </c>
      <c r="I317" t="s">
        <v>7710</v>
      </c>
      <c r="J317" s="1">
        <v>42618</v>
      </c>
      <c r="K317" s="1">
        <v>42624</v>
      </c>
      <c r="L317" t="s">
        <v>60</v>
      </c>
      <c r="M317">
        <f>Table1[[#This Row],[Ship Date]]-Table1[[#This Row],[Order Date]]</f>
        <v>6</v>
      </c>
      <c r="N317">
        <v>9</v>
      </c>
      <c r="O317" t="s">
        <v>61</v>
      </c>
      <c r="P317" s="3">
        <v>85.245999999999995</v>
      </c>
      <c r="Q317" s="3">
        <v>70.510997164096423</v>
      </c>
      <c r="R317" s="3">
        <f>(Table1[[#This Row],[Selling Price]]-Table1[[#This Row],[Cost Price]])</f>
        <v>14.735002835903572</v>
      </c>
      <c r="S317" s="12">
        <f>(Table1[[#This Row],[Profit]]/Table1[[#This Row],[Selling Price]])</f>
        <v>0.17285271843727062</v>
      </c>
      <c r="T317">
        <v>2</v>
      </c>
      <c r="U317" s="2">
        <f>Table1[[#This Row],[Selling Price]]*Table1[[#This Row],[Quantity]]</f>
        <v>170.49199999999999</v>
      </c>
      <c r="V317" s="4">
        <v>0.3</v>
      </c>
      <c r="W317">
        <v>249</v>
      </c>
      <c r="X317" t="s">
        <v>68</v>
      </c>
      <c r="Y317" t="s">
        <v>36</v>
      </c>
      <c r="Z317" s="2">
        <v>233.9405457435239</v>
      </c>
    </row>
    <row r="318" spans="1:26" x14ac:dyDescent="0.35">
      <c r="A318" t="s">
        <v>25</v>
      </c>
      <c r="B318" t="s">
        <v>26</v>
      </c>
      <c r="C318" t="s">
        <v>27</v>
      </c>
      <c r="D318" t="s">
        <v>28</v>
      </c>
      <c r="E318" t="s">
        <v>40</v>
      </c>
      <c r="F318" t="s">
        <v>1523</v>
      </c>
      <c r="G318" t="s">
        <v>1524</v>
      </c>
      <c r="H318" t="s">
        <v>32</v>
      </c>
      <c r="I318" t="s">
        <v>8138</v>
      </c>
      <c r="J318" s="1">
        <v>42438</v>
      </c>
      <c r="K318" s="1">
        <v>42441</v>
      </c>
      <c r="L318" t="s">
        <v>199</v>
      </c>
      <c r="M318">
        <f>Table1[[#This Row],[Ship Date]]-Table1[[#This Row],[Order Date]]</f>
        <v>3</v>
      </c>
      <c r="N318">
        <v>3</v>
      </c>
      <c r="O318" t="s">
        <v>106</v>
      </c>
      <c r="P318" s="3">
        <v>354.9</v>
      </c>
      <c r="Q318" s="3">
        <v>281.90473885504451</v>
      </c>
      <c r="R318" s="3">
        <f>(Table1[[#This Row],[Selling Price]]-Table1[[#This Row],[Cost Price]])</f>
        <v>72.995261144955464</v>
      </c>
      <c r="S318" s="12">
        <f>(Table1[[#This Row],[Profit]]/Table1[[#This Row],[Selling Price]])</f>
        <v>0.20567839150452372</v>
      </c>
      <c r="T318">
        <v>5</v>
      </c>
      <c r="U318" s="2">
        <f>Table1[[#This Row],[Selling Price]]*Table1[[#This Row],[Quantity]]</f>
        <v>1774.5</v>
      </c>
      <c r="V318" s="4">
        <v>0</v>
      </c>
      <c r="W318">
        <v>206</v>
      </c>
      <c r="X318" t="s">
        <v>36</v>
      </c>
      <c r="Y318" t="s">
        <v>36</v>
      </c>
      <c r="Z318" s="2">
        <v>155.0969267858006</v>
      </c>
    </row>
    <row r="319" spans="1:26" x14ac:dyDescent="0.35">
      <c r="A319" t="s">
        <v>25</v>
      </c>
      <c r="B319" t="s">
        <v>26</v>
      </c>
      <c r="C319" t="s">
        <v>45</v>
      </c>
      <c r="D319" t="s">
        <v>28</v>
      </c>
      <c r="E319" t="s">
        <v>40</v>
      </c>
      <c r="F319" t="s">
        <v>3716</v>
      </c>
      <c r="G319" t="s">
        <v>3717</v>
      </c>
      <c r="H319" t="s">
        <v>32</v>
      </c>
      <c r="I319" t="s">
        <v>8144</v>
      </c>
      <c r="J319" s="1">
        <v>42838</v>
      </c>
      <c r="K319" s="1">
        <v>42842</v>
      </c>
      <c r="L319" t="s">
        <v>60</v>
      </c>
      <c r="M319">
        <f>Table1[[#This Row],[Ship Date]]-Table1[[#This Row],[Order Date]]</f>
        <v>4</v>
      </c>
      <c r="N319">
        <v>4</v>
      </c>
      <c r="O319" t="s">
        <v>106</v>
      </c>
      <c r="P319" s="3">
        <v>436.70400000000001</v>
      </c>
      <c r="Q319" s="3">
        <v>312.56141049210441</v>
      </c>
      <c r="R319" s="3">
        <f>(Table1[[#This Row],[Selling Price]]-Table1[[#This Row],[Cost Price]])</f>
        <v>124.14258950789559</v>
      </c>
      <c r="S319" s="12">
        <f>(Table1[[#This Row],[Profit]]/Table1[[#This Row],[Selling Price]])</f>
        <v>0.28427170236108573</v>
      </c>
      <c r="T319">
        <v>6</v>
      </c>
      <c r="U319" s="2">
        <f>Table1[[#This Row],[Selling Price]]*Table1[[#This Row],[Quantity]]</f>
        <v>2620.2240000000002</v>
      </c>
      <c r="V319" s="4">
        <v>0.2</v>
      </c>
      <c r="W319">
        <v>373</v>
      </c>
      <c r="X319" t="s">
        <v>36</v>
      </c>
      <c r="Y319" t="s">
        <v>68</v>
      </c>
      <c r="Z319" s="2">
        <v>131.76663325376791</v>
      </c>
    </row>
    <row r="320" spans="1:26" x14ac:dyDescent="0.35">
      <c r="A320" t="s">
        <v>25</v>
      </c>
      <c r="B320" t="s">
        <v>26</v>
      </c>
      <c r="C320" t="s">
        <v>55</v>
      </c>
      <c r="D320" t="s">
        <v>28</v>
      </c>
      <c r="E320" t="s">
        <v>69</v>
      </c>
      <c r="F320" t="s">
        <v>3598</v>
      </c>
      <c r="G320" t="s">
        <v>3599</v>
      </c>
      <c r="H320" t="s">
        <v>32</v>
      </c>
      <c r="I320" t="s">
        <v>8657</v>
      </c>
      <c r="J320" s="1">
        <v>42615</v>
      </c>
      <c r="K320" s="1">
        <v>42619</v>
      </c>
      <c r="L320" t="s">
        <v>60</v>
      </c>
      <c r="M320">
        <f>Table1[[#This Row],[Ship Date]]-Table1[[#This Row],[Order Date]]</f>
        <v>4</v>
      </c>
      <c r="N320">
        <v>9</v>
      </c>
      <c r="O320" t="s">
        <v>61</v>
      </c>
      <c r="P320" s="3">
        <v>94.68</v>
      </c>
      <c r="Q320" s="3">
        <v>68.088502535282487</v>
      </c>
      <c r="R320" s="3">
        <f>(Table1[[#This Row],[Selling Price]]-Table1[[#This Row],[Cost Price]])</f>
        <v>26.59149746471752</v>
      </c>
      <c r="S320" s="12">
        <f>(Table1[[#This Row],[Profit]]/Table1[[#This Row],[Selling Price]])</f>
        <v>0.28085654271987237</v>
      </c>
      <c r="T320">
        <v>9</v>
      </c>
      <c r="U320" s="2">
        <f>Table1[[#This Row],[Selling Price]]*Table1[[#This Row],[Quantity]]</f>
        <v>852.12000000000012</v>
      </c>
      <c r="V320" s="4">
        <v>0</v>
      </c>
      <c r="W320">
        <v>445</v>
      </c>
      <c r="X320" t="s">
        <v>36</v>
      </c>
      <c r="Y320" t="s">
        <v>52</v>
      </c>
      <c r="Z320" s="2">
        <v>26.177683564440919</v>
      </c>
    </row>
    <row r="321" spans="1:26" x14ac:dyDescent="0.35">
      <c r="A321" t="s">
        <v>25</v>
      </c>
      <c r="B321" t="s">
        <v>26</v>
      </c>
      <c r="C321" t="s">
        <v>64</v>
      </c>
      <c r="D321" t="s">
        <v>28</v>
      </c>
      <c r="E321" t="s">
        <v>40</v>
      </c>
      <c r="F321" t="s">
        <v>2653</v>
      </c>
      <c r="G321" t="s">
        <v>2654</v>
      </c>
      <c r="H321" t="s">
        <v>32</v>
      </c>
      <c r="I321" t="s">
        <v>8704</v>
      </c>
      <c r="J321" s="1">
        <v>43001</v>
      </c>
      <c r="K321" s="1">
        <v>43007</v>
      </c>
      <c r="L321" t="s">
        <v>60</v>
      </c>
      <c r="M321">
        <f>Table1[[#This Row],[Ship Date]]-Table1[[#This Row],[Order Date]]</f>
        <v>6</v>
      </c>
      <c r="N321">
        <v>9</v>
      </c>
      <c r="O321" t="s">
        <v>61</v>
      </c>
      <c r="P321" s="3">
        <v>594.81600000000003</v>
      </c>
      <c r="Q321" s="3">
        <v>504.94618565446859</v>
      </c>
      <c r="R321" s="3">
        <f>(Table1[[#This Row],[Selling Price]]-Table1[[#This Row],[Cost Price]])</f>
        <v>89.869814345531438</v>
      </c>
      <c r="S321" s="12">
        <f>(Table1[[#This Row],[Profit]]/Table1[[#This Row],[Selling Price]])</f>
        <v>0.15108842792650404</v>
      </c>
      <c r="T321">
        <v>2</v>
      </c>
      <c r="U321" s="2">
        <f>Table1[[#This Row],[Selling Price]]*Table1[[#This Row],[Quantity]]</f>
        <v>1189.6320000000001</v>
      </c>
      <c r="V321" s="4">
        <v>0.2</v>
      </c>
      <c r="W321">
        <v>151</v>
      </c>
      <c r="X321" t="s">
        <v>68</v>
      </c>
      <c r="Y321" t="s">
        <v>36</v>
      </c>
      <c r="Z321" s="2">
        <v>735.77895983896838</v>
      </c>
    </row>
    <row r="322" spans="1:26" x14ac:dyDescent="0.35">
      <c r="A322" t="s">
        <v>25</v>
      </c>
      <c r="B322" t="s">
        <v>26</v>
      </c>
      <c r="C322" t="s">
        <v>45</v>
      </c>
      <c r="D322" t="s">
        <v>28</v>
      </c>
      <c r="E322" t="s">
        <v>40</v>
      </c>
      <c r="F322" t="s">
        <v>374</v>
      </c>
      <c r="G322" t="s">
        <v>375</v>
      </c>
      <c r="H322" t="s">
        <v>32</v>
      </c>
      <c r="I322" t="s">
        <v>8725</v>
      </c>
      <c r="J322" s="1">
        <v>42153</v>
      </c>
      <c r="K322" s="1">
        <v>42155</v>
      </c>
      <c r="L322" t="s">
        <v>199</v>
      </c>
      <c r="M322">
        <f>Table1[[#This Row],[Ship Date]]-Table1[[#This Row],[Order Date]]</f>
        <v>2</v>
      </c>
      <c r="N322">
        <v>5</v>
      </c>
      <c r="O322" t="s">
        <v>51</v>
      </c>
      <c r="P322" s="3">
        <v>317.05799999999999</v>
      </c>
      <c r="Q322" s="3">
        <v>260.93382737761902</v>
      </c>
      <c r="R322" s="3">
        <f>(Table1[[#This Row],[Selling Price]]-Table1[[#This Row],[Cost Price]])</f>
        <v>56.124172622380968</v>
      </c>
      <c r="S322" s="12">
        <f>(Table1[[#This Row],[Profit]]/Table1[[#This Row],[Selling Price]])</f>
        <v>0.17701547547256644</v>
      </c>
      <c r="T322">
        <v>3</v>
      </c>
      <c r="U322" s="2">
        <f>Table1[[#This Row],[Selling Price]]*Table1[[#This Row],[Quantity]]</f>
        <v>951.17399999999998</v>
      </c>
      <c r="V322" s="4">
        <v>0.3</v>
      </c>
      <c r="W322">
        <v>496</v>
      </c>
      <c r="X322" t="s">
        <v>36</v>
      </c>
      <c r="Y322" t="s">
        <v>36</v>
      </c>
      <c r="Z322" s="2">
        <v>204.7097759712864</v>
      </c>
    </row>
    <row r="323" spans="1:26" x14ac:dyDescent="0.35">
      <c r="A323" t="s">
        <v>25</v>
      </c>
      <c r="B323" t="s">
        <v>26</v>
      </c>
      <c r="C323" t="s">
        <v>39</v>
      </c>
      <c r="D323" t="s">
        <v>28</v>
      </c>
      <c r="E323" t="s">
        <v>69</v>
      </c>
      <c r="F323" t="s">
        <v>3544</v>
      </c>
      <c r="G323" t="s">
        <v>3545</v>
      </c>
      <c r="H323" t="s">
        <v>32</v>
      </c>
      <c r="I323" t="s">
        <v>8736</v>
      </c>
      <c r="J323" s="1">
        <v>42974</v>
      </c>
      <c r="K323" s="1">
        <v>42978</v>
      </c>
      <c r="L323" t="s">
        <v>60</v>
      </c>
      <c r="M323">
        <f>Table1[[#This Row],[Ship Date]]-Table1[[#This Row],[Order Date]]</f>
        <v>4</v>
      </c>
      <c r="N323">
        <v>8</v>
      </c>
      <c r="O323" t="s">
        <v>61</v>
      </c>
      <c r="P323" s="3">
        <v>120.57599999999999</v>
      </c>
      <c r="Q323" s="3">
        <v>78.521177969389313</v>
      </c>
      <c r="R323" s="3">
        <f>(Table1[[#This Row],[Selling Price]]-Table1[[#This Row],[Cost Price]])</f>
        <v>42.05482203061068</v>
      </c>
      <c r="S323" s="12">
        <f>(Table1[[#This Row],[Profit]]/Table1[[#This Row],[Selling Price]])</f>
        <v>0.34878269332711886</v>
      </c>
      <c r="T323">
        <v>8</v>
      </c>
      <c r="U323" s="2">
        <f>Table1[[#This Row],[Selling Price]]*Table1[[#This Row],[Quantity]]</f>
        <v>964.60799999999995</v>
      </c>
      <c r="V323" s="4">
        <v>0.2</v>
      </c>
      <c r="W323">
        <v>448</v>
      </c>
      <c r="X323" t="s">
        <v>36</v>
      </c>
      <c r="Y323" t="s">
        <v>68</v>
      </c>
      <c r="Z323" s="2">
        <v>39.973748331078028</v>
      </c>
    </row>
    <row r="324" spans="1:26" x14ac:dyDescent="0.35">
      <c r="A324" t="s">
        <v>25</v>
      </c>
      <c r="B324" t="s">
        <v>26</v>
      </c>
      <c r="C324" t="s">
        <v>55</v>
      </c>
      <c r="D324" t="s">
        <v>28</v>
      </c>
      <c r="E324" t="s">
        <v>69</v>
      </c>
      <c r="F324" t="s">
        <v>3544</v>
      </c>
      <c r="G324" t="s">
        <v>3545</v>
      </c>
      <c r="H324" t="s">
        <v>32</v>
      </c>
      <c r="I324" t="s">
        <v>9025</v>
      </c>
      <c r="J324" s="1">
        <v>42260</v>
      </c>
      <c r="K324" s="1">
        <v>42262</v>
      </c>
      <c r="L324" t="s">
        <v>199</v>
      </c>
      <c r="M324">
        <f>Table1[[#This Row],[Ship Date]]-Table1[[#This Row],[Order Date]]</f>
        <v>2</v>
      </c>
      <c r="N324">
        <v>9</v>
      </c>
      <c r="O324" t="s">
        <v>61</v>
      </c>
      <c r="P324" s="3">
        <v>131.88</v>
      </c>
      <c r="Q324" s="3">
        <v>99.199508637413629</v>
      </c>
      <c r="R324" s="3">
        <f>(Table1[[#This Row],[Selling Price]]-Table1[[#This Row],[Cost Price]])</f>
        <v>32.680491362586366</v>
      </c>
      <c r="S324" s="12">
        <f>(Table1[[#This Row],[Profit]]/Table1[[#This Row],[Selling Price]])</f>
        <v>0.24780475707147687</v>
      </c>
      <c r="T324">
        <v>7</v>
      </c>
      <c r="U324" s="2">
        <f>Table1[[#This Row],[Selling Price]]*Table1[[#This Row],[Quantity]]</f>
        <v>923.16</v>
      </c>
      <c r="V324" s="4">
        <v>0</v>
      </c>
      <c r="W324">
        <v>283</v>
      </c>
      <c r="X324" t="s">
        <v>36</v>
      </c>
      <c r="Y324" t="s">
        <v>68</v>
      </c>
      <c r="Z324" s="2">
        <v>39.973748331078028</v>
      </c>
    </row>
    <row r="325" spans="1:26" x14ac:dyDescent="0.35">
      <c r="A325" t="s">
        <v>1225</v>
      </c>
      <c r="B325" t="s">
        <v>1226</v>
      </c>
      <c r="C325" t="s">
        <v>27</v>
      </c>
      <c r="D325" t="s">
        <v>28</v>
      </c>
      <c r="E325" t="s">
        <v>40</v>
      </c>
      <c r="F325" t="s">
        <v>1227</v>
      </c>
      <c r="G325" t="s">
        <v>1228</v>
      </c>
      <c r="H325" t="s">
        <v>32</v>
      </c>
      <c r="I325" t="s">
        <v>1211</v>
      </c>
      <c r="J325" s="1">
        <v>43077</v>
      </c>
      <c r="K325" s="1">
        <v>43081</v>
      </c>
      <c r="L325" t="s">
        <v>60</v>
      </c>
      <c r="M325">
        <f>Table1[[#This Row],[Ship Date]]-Table1[[#This Row],[Order Date]]</f>
        <v>4</v>
      </c>
      <c r="N325">
        <v>12</v>
      </c>
      <c r="O325" t="s">
        <v>35</v>
      </c>
      <c r="P325" s="3">
        <v>113.568</v>
      </c>
      <c r="Q325" s="3">
        <v>81.452295637299812</v>
      </c>
      <c r="R325" s="3">
        <f>(Table1[[#This Row],[Selling Price]]-Table1[[#This Row],[Cost Price]])</f>
        <v>32.115704362700185</v>
      </c>
      <c r="S325" s="12">
        <f>(Table1[[#This Row],[Profit]]/Table1[[#This Row],[Selling Price]])</f>
        <v>0.28278832384738822</v>
      </c>
      <c r="T325">
        <v>2</v>
      </c>
      <c r="U325" s="2">
        <f>Table1[[#This Row],[Selling Price]]*Table1[[#This Row],[Quantity]]</f>
        <v>227.136</v>
      </c>
      <c r="V325" s="4">
        <v>0.2</v>
      </c>
      <c r="W325">
        <v>450</v>
      </c>
      <c r="X325" t="s">
        <v>36</v>
      </c>
      <c r="Y325" t="s">
        <v>36</v>
      </c>
      <c r="Z325" s="2">
        <v>175.16391419467649</v>
      </c>
    </row>
    <row r="326" spans="1:26" x14ac:dyDescent="0.35">
      <c r="A326" t="s">
        <v>1225</v>
      </c>
      <c r="B326" t="s">
        <v>1226</v>
      </c>
      <c r="C326" t="s">
        <v>55</v>
      </c>
      <c r="D326" t="s">
        <v>28</v>
      </c>
      <c r="E326" t="s">
        <v>29</v>
      </c>
      <c r="F326" t="s">
        <v>1401</v>
      </c>
      <c r="G326" t="s">
        <v>1402</v>
      </c>
      <c r="H326" t="s">
        <v>32</v>
      </c>
      <c r="I326" t="s">
        <v>1400</v>
      </c>
      <c r="J326" s="1">
        <v>42896</v>
      </c>
      <c r="K326" s="1">
        <v>42899</v>
      </c>
      <c r="L326" t="s">
        <v>199</v>
      </c>
      <c r="M326">
        <f>Table1[[#This Row],[Ship Date]]-Table1[[#This Row],[Order Date]]</f>
        <v>3</v>
      </c>
      <c r="N326">
        <v>6</v>
      </c>
      <c r="O326" t="s">
        <v>51</v>
      </c>
      <c r="P326" s="3">
        <v>514.16499999999996</v>
      </c>
      <c r="Q326" s="3">
        <v>415.54369130429541</v>
      </c>
      <c r="R326" s="3">
        <f>(Table1[[#This Row],[Selling Price]]-Table1[[#This Row],[Cost Price]])</f>
        <v>98.621308695704556</v>
      </c>
      <c r="S326" s="12">
        <f>(Table1[[#This Row],[Profit]]/Table1[[#This Row],[Selling Price]])</f>
        <v>0.19180867755624081</v>
      </c>
      <c r="T326">
        <v>5</v>
      </c>
      <c r="U326" s="2">
        <f>Table1[[#This Row],[Selling Price]]*Table1[[#This Row],[Quantity]]</f>
        <v>2570.8249999999998</v>
      </c>
      <c r="V326" s="4">
        <v>0.15</v>
      </c>
      <c r="W326">
        <v>188</v>
      </c>
      <c r="X326" t="s">
        <v>36</v>
      </c>
      <c r="Y326" t="s">
        <v>36</v>
      </c>
      <c r="Z326" s="2">
        <v>164.1411751399454</v>
      </c>
    </row>
    <row r="327" spans="1:26" x14ac:dyDescent="0.35">
      <c r="A327" t="s">
        <v>1225</v>
      </c>
      <c r="B327" t="s">
        <v>1226</v>
      </c>
      <c r="C327" t="s">
        <v>39</v>
      </c>
      <c r="D327" t="s">
        <v>28</v>
      </c>
      <c r="E327" t="s">
        <v>40</v>
      </c>
      <c r="F327" t="s">
        <v>1593</v>
      </c>
      <c r="G327" t="s">
        <v>1594</v>
      </c>
      <c r="H327" t="s">
        <v>32</v>
      </c>
      <c r="I327" t="s">
        <v>1588</v>
      </c>
      <c r="J327" s="1">
        <v>43009</v>
      </c>
      <c r="K327" s="1">
        <v>43016</v>
      </c>
      <c r="L327" t="s">
        <v>60</v>
      </c>
      <c r="M327">
        <f>Table1[[#This Row],[Ship Date]]-Table1[[#This Row],[Order Date]]</f>
        <v>7</v>
      </c>
      <c r="N327">
        <v>10</v>
      </c>
      <c r="O327" t="s">
        <v>61</v>
      </c>
      <c r="P327" s="3">
        <v>451.15199999999999</v>
      </c>
      <c r="Q327" s="3">
        <v>344.92323696196428</v>
      </c>
      <c r="R327" s="3">
        <f>(Table1[[#This Row],[Selling Price]]-Table1[[#This Row],[Cost Price]])</f>
        <v>106.22876303803571</v>
      </c>
      <c r="S327" s="12">
        <f>(Table1[[#This Row],[Profit]]/Table1[[#This Row],[Selling Price]])</f>
        <v>0.23546113735068383</v>
      </c>
      <c r="T327">
        <v>3</v>
      </c>
      <c r="U327" s="2">
        <f>Table1[[#This Row],[Selling Price]]*Table1[[#This Row],[Quantity]]</f>
        <v>1353.4559999999999</v>
      </c>
      <c r="V327" s="4">
        <v>0.2</v>
      </c>
      <c r="W327">
        <v>273</v>
      </c>
      <c r="X327" t="s">
        <v>68</v>
      </c>
      <c r="Y327" t="s">
        <v>36</v>
      </c>
      <c r="Z327" s="2">
        <v>312.22667546575838</v>
      </c>
    </row>
    <row r="328" spans="1:26" x14ac:dyDescent="0.35">
      <c r="A328" t="s">
        <v>1225</v>
      </c>
      <c r="B328" t="s">
        <v>1226</v>
      </c>
      <c r="C328" t="s">
        <v>27</v>
      </c>
      <c r="D328" t="s">
        <v>28</v>
      </c>
      <c r="E328" t="s">
        <v>56</v>
      </c>
      <c r="F328" t="s">
        <v>1923</v>
      </c>
      <c r="G328" t="s">
        <v>1924</v>
      </c>
      <c r="H328" t="s">
        <v>32</v>
      </c>
      <c r="I328" t="s">
        <v>1925</v>
      </c>
      <c r="J328" s="1">
        <v>42631</v>
      </c>
      <c r="K328" s="1">
        <v>42635</v>
      </c>
      <c r="L328" t="s">
        <v>60</v>
      </c>
      <c r="M328">
        <f>Table1[[#This Row],[Ship Date]]-Table1[[#This Row],[Order Date]]</f>
        <v>4</v>
      </c>
      <c r="N328">
        <v>9</v>
      </c>
      <c r="O328" t="s">
        <v>61</v>
      </c>
      <c r="P328" s="3">
        <v>383.43799999999999</v>
      </c>
      <c r="Q328" s="3">
        <v>258.91995523363818</v>
      </c>
      <c r="R328" s="3">
        <f>(Table1[[#This Row],[Selling Price]]-Table1[[#This Row],[Cost Price]])</f>
        <v>124.51804476636181</v>
      </c>
      <c r="S328" s="12">
        <f>(Table1[[#This Row],[Profit]]/Table1[[#This Row],[Selling Price]])</f>
        <v>0.32474101358332197</v>
      </c>
      <c r="T328">
        <v>4</v>
      </c>
      <c r="U328" s="2">
        <f>Table1[[#This Row],[Selling Price]]*Table1[[#This Row],[Quantity]]</f>
        <v>1533.752</v>
      </c>
      <c r="V328" s="4">
        <v>0.45</v>
      </c>
      <c r="W328">
        <v>414</v>
      </c>
      <c r="X328" t="s">
        <v>36</v>
      </c>
      <c r="Y328" t="s">
        <v>36</v>
      </c>
      <c r="Z328" s="2">
        <v>481.01902616952373</v>
      </c>
    </row>
    <row r="329" spans="1:26" x14ac:dyDescent="0.35">
      <c r="A329" t="s">
        <v>1225</v>
      </c>
      <c r="B329" t="s">
        <v>1226</v>
      </c>
      <c r="C329" t="s">
        <v>27</v>
      </c>
      <c r="D329" t="s">
        <v>28</v>
      </c>
      <c r="E329" t="s">
        <v>69</v>
      </c>
      <c r="F329" t="s">
        <v>803</v>
      </c>
      <c r="G329" t="s">
        <v>804</v>
      </c>
      <c r="H329" t="s">
        <v>32</v>
      </c>
      <c r="I329" t="s">
        <v>2142</v>
      </c>
      <c r="J329" s="1">
        <v>42386</v>
      </c>
      <c r="K329" s="1">
        <v>42390</v>
      </c>
      <c r="L329" t="s">
        <v>60</v>
      </c>
      <c r="M329">
        <f>Table1[[#This Row],[Ship Date]]-Table1[[#This Row],[Order Date]]</f>
        <v>4</v>
      </c>
      <c r="N329">
        <v>1</v>
      </c>
      <c r="O329" t="s">
        <v>35</v>
      </c>
      <c r="P329" s="3">
        <v>322.58999999999997</v>
      </c>
      <c r="Q329" s="3">
        <v>245.44363084745311</v>
      </c>
      <c r="R329" s="3">
        <f>(Table1[[#This Row],[Selling Price]]-Table1[[#This Row],[Cost Price]])</f>
        <v>77.146369152546868</v>
      </c>
      <c r="S329" s="12">
        <f>(Table1[[#This Row],[Profit]]/Table1[[#This Row],[Selling Price]])</f>
        <v>0.23914680911543096</v>
      </c>
      <c r="T329">
        <v>3</v>
      </c>
      <c r="U329" s="2">
        <f>Table1[[#This Row],[Selling Price]]*Table1[[#This Row],[Quantity]]</f>
        <v>967.77</v>
      </c>
      <c r="V329" s="4">
        <v>0</v>
      </c>
      <c r="W329">
        <v>366</v>
      </c>
      <c r="X329" t="s">
        <v>36</v>
      </c>
      <c r="Y329" t="s">
        <v>68</v>
      </c>
      <c r="Z329" s="2">
        <v>115.28288730893981</v>
      </c>
    </row>
    <row r="330" spans="1:26" x14ac:dyDescent="0.35">
      <c r="A330" t="s">
        <v>1225</v>
      </c>
      <c r="B330" t="s">
        <v>1226</v>
      </c>
      <c r="C330" t="s">
        <v>55</v>
      </c>
      <c r="D330" t="s">
        <v>28</v>
      </c>
      <c r="E330" t="s">
        <v>69</v>
      </c>
      <c r="F330" t="s">
        <v>2284</v>
      </c>
      <c r="G330" t="s">
        <v>2285</v>
      </c>
      <c r="H330" t="s">
        <v>32</v>
      </c>
      <c r="I330" t="s">
        <v>2286</v>
      </c>
      <c r="J330" s="1">
        <v>42269</v>
      </c>
      <c r="K330" s="1">
        <v>42269</v>
      </c>
      <c r="L330" t="s">
        <v>1118</v>
      </c>
      <c r="M330">
        <f>Table1[[#This Row],[Ship Date]]-Table1[[#This Row],[Order Date]]</f>
        <v>0</v>
      </c>
      <c r="N330">
        <v>9</v>
      </c>
      <c r="O330" t="s">
        <v>61</v>
      </c>
      <c r="P330" s="3">
        <v>204.6</v>
      </c>
      <c r="Q330" s="3">
        <v>136.99879201775491</v>
      </c>
      <c r="R330" s="3">
        <f>(Table1[[#This Row],[Selling Price]]-Table1[[#This Row],[Cost Price]])</f>
        <v>67.601207982245086</v>
      </c>
      <c r="S330" s="12">
        <f>(Table1[[#This Row],[Profit]]/Table1[[#This Row],[Selling Price]])</f>
        <v>0.33040668613023016</v>
      </c>
      <c r="T330">
        <v>2</v>
      </c>
      <c r="U330" s="2">
        <f>Table1[[#This Row],[Selling Price]]*Table1[[#This Row],[Quantity]]</f>
        <v>409.2</v>
      </c>
      <c r="V330" s="4">
        <v>0</v>
      </c>
      <c r="W330">
        <v>190</v>
      </c>
      <c r="X330" t="s">
        <v>36</v>
      </c>
      <c r="Y330" t="s">
        <v>36</v>
      </c>
      <c r="Z330" s="2">
        <v>155.14563158529469</v>
      </c>
    </row>
    <row r="331" spans="1:26" x14ac:dyDescent="0.35">
      <c r="A331" t="s">
        <v>1225</v>
      </c>
      <c r="B331" t="s">
        <v>1226</v>
      </c>
      <c r="C331" t="s">
        <v>45</v>
      </c>
      <c r="D331" t="s">
        <v>28</v>
      </c>
      <c r="E331" t="s">
        <v>69</v>
      </c>
      <c r="F331" t="s">
        <v>2704</v>
      </c>
      <c r="G331" t="s">
        <v>2705</v>
      </c>
      <c r="H331" t="s">
        <v>32</v>
      </c>
      <c r="I331" t="s">
        <v>2851</v>
      </c>
      <c r="J331" s="1">
        <v>42513</v>
      </c>
      <c r="K331" s="1">
        <v>42517</v>
      </c>
      <c r="L331" t="s">
        <v>60</v>
      </c>
      <c r="M331">
        <f>Table1[[#This Row],[Ship Date]]-Table1[[#This Row],[Order Date]]</f>
        <v>4</v>
      </c>
      <c r="N331">
        <v>5</v>
      </c>
      <c r="O331" t="s">
        <v>51</v>
      </c>
      <c r="P331" s="3">
        <v>37.049999999999997</v>
      </c>
      <c r="Q331" s="3">
        <v>26.215645214366589</v>
      </c>
      <c r="R331" s="3">
        <f>(Table1[[#This Row],[Selling Price]]-Table1[[#This Row],[Cost Price]])</f>
        <v>10.834354785633408</v>
      </c>
      <c r="S331" s="12">
        <f>(Table1[[#This Row],[Profit]]/Table1[[#This Row],[Selling Price]])</f>
        <v>0.29242523038146856</v>
      </c>
      <c r="T331">
        <v>3</v>
      </c>
      <c r="U331" s="2">
        <f>Table1[[#This Row],[Selling Price]]*Table1[[#This Row],[Quantity]]</f>
        <v>111.14999999999999</v>
      </c>
      <c r="V331" s="4">
        <v>0</v>
      </c>
      <c r="W331">
        <v>469</v>
      </c>
      <c r="X331" t="s">
        <v>36</v>
      </c>
      <c r="Y331" t="s">
        <v>52</v>
      </c>
      <c r="Z331" s="2">
        <v>29.567870569251351</v>
      </c>
    </row>
    <row r="332" spans="1:26" x14ac:dyDescent="0.35">
      <c r="A332" t="s">
        <v>1225</v>
      </c>
      <c r="B332" t="s">
        <v>1226</v>
      </c>
      <c r="C332" t="s">
        <v>27</v>
      </c>
      <c r="D332" t="s">
        <v>28</v>
      </c>
      <c r="E332" t="s">
        <v>29</v>
      </c>
      <c r="F332" t="s">
        <v>691</v>
      </c>
      <c r="G332" t="s">
        <v>692</v>
      </c>
      <c r="H332" t="s">
        <v>32</v>
      </c>
      <c r="I332" t="s">
        <v>2909</v>
      </c>
      <c r="J332" s="1">
        <v>42362</v>
      </c>
      <c r="K332" s="1">
        <v>42366</v>
      </c>
      <c r="L332" t="s">
        <v>60</v>
      </c>
      <c r="M332">
        <f>Table1[[#This Row],[Ship Date]]-Table1[[#This Row],[Order Date]]</f>
        <v>4</v>
      </c>
      <c r="N332">
        <v>12</v>
      </c>
      <c r="O332" t="s">
        <v>35</v>
      </c>
      <c r="P332" s="3">
        <v>590.05799999999999</v>
      </c>
      <c r="Q332" s="3">
        <v>419.0461995666094</v>
      </c>
      <c r="R332" s="3">
        <f>(Table1[[#This Row],[Selling Price]]-Table1[[#This Row],[Cost Price]])</f>
        <v>171.01180043339059</v>
      </c>
      <c r="S332" s="12">
        <f>(Table1[[#This Row],[Profit]]/Table1[[#This Row],[Selling Price]])</f>
        <v>0.28982201823107323</v>
      </c>
      <c r="T332">
        <v>7</v>
      </c>
      <c r="U332" s="2">
        <f>Table1[[#This Row],[Selling Price]]*Table1[[#This Row],[Quantity]]</f>
        <v>4130.4059999999999</v>
      </c>
      <c r="V332" s="4">
        <v>0.7</v>
      </c>
      <c r="W332">
        <v>132</v>
      </c>
      <c r="X332" t="s">
        <v>36</v>
      </c>
      <c r="Y332" t="s">
        <v>36</v>
      </c>
      <c r="Z332" s="2">
        <v>449.3703925083405</v>
      </c>
    </row>
    <row r="333" spans="1:26" x14ac:dyDescent="0.35">
      <c r="A333" t="s">
        <v>1225</v>
      </c>
      <c r="B333" t="s">
        <v>1226</v>
      </c>
      <c r="C333" t="s">
        <v>64</v>
      </c>
      <c r="D333" t="s">
        <v>28</v>
      </c>
      <c r="E333" t="s">
        <v>40</v>
      </c>
      <c r="F333" t="s">
        <v>266</v>
      </c>
      <c r="G333" t="s">
        <v>267</v>
      </c>
      <c r="H333" t="s">
        <v>32</v>
      </c>
      <c r="I333" t="s">
        <v>3769</v>
      </c>
      <c r="J333" s="1">
        <v>43003</v>
      </c>
      <c r="K333" s="1">
        <v>43007</v>
      </c>
      <c r="L333" t="s">
        <v>60</v>
      </c>
      <c r="M333">
        <f>Table1[[#This Row],[Ship Date]]-Table1[[#This Row],[Order Date]]</f>
        <v>4</v>
      </c>
      <c r="N333">
        <v>9</v>
      </c>
      <c r="O333" t="s">
        <v>61</v>
      </c>
      <c r="P333" s="3">
        <v>269.97000000000003</v>
      </c>
      <c r="Q333" s="3">
        <v>214.05607004549191</v>
      </c>
      <c r="R333" s="3">
        <f>(Table1[[#This Row],[Selling Price]]-Table1[[#This Row],[Cost Price]])</f>
        <v>55.91392995450812</v>
      </c>
      <c r="S333" s="12">
        <f>(Table1[[#This Row],[Profit]]/Table1[[#This Row],[Selling Price]])</f>
        <v>0.20711164186579292</v>
      </c>
      <c r="T333">
        <v>3</v>
      </c>
      <c r="U333" s="2">
        <f>Table1[[#This Row],[Selling Price]]*Table1[[#This Row],[Quantity]]</f>
        <v>809.91000000000008</v>
      </c>
      <c r="V333" s="4">
        <v>0</v>
      </c>
      <c r="W333">
        <v>109</v>
      </c>
      <c r="X333" t="s">
        <v>36</v>
      </c>
      <c r="Y333" t="s">
        <v>36</v>
      </c>
      <c r="Z333" s="2">
        <v>87.173924596484554</v>
      </c>
    </row>
    <row r="334" spans="1:26" x14ac:dyDescent="0.35">
      <c r="A334" t="s">
        <v>1225</v>
      </c>
      <c r="B334" t="s">
        <v>1226</v>
      </c>
      <c r="C334" t="s">
        <v>45</v>
      </c>
      <c r="D334" t="s">
        <v>28</v>
      </c>
      <c r="E334" t="s">
        <v>40</v>
      </c>
      <c r="F334" t="s">
        <v>3927</v>
      </c>
      <c r="G334" t="s">
        <v>3928</v>
      </c>
      <c r="H334" t="s">
        <v>32</v>
      </c>
      <c r="I334" t="s">
        <v>3926</v>
      </c>
      <c r="J334" s="1">
        <v>42497</v>
      </c>
      <c r="K334" s="1">
        <v>42501</v>
      </c>
      <c r="L334" t="s">
        <v>60</v>
      </c>
      <c r="M334">
        <f>Table1[[#This Row],[Ship Date]]-Table1[[#This Row],[Order Date]]</f>
        <v>4</v>
      </c>
      <c r="N334">
        <v>5</v>
      </c>
      <c r="O334" t="s">
        <v>51</v>
      </c>
      <c r="P334" s="3">
        <v>442.76400000000001</v>
      </c>
      <c r="Q334" s="3">
        <v>356.36440803766408</v>
      </c>
      <c r="R334" s="3">
        <f>(Table1[[#This Row],[Selling Price]]-Table1[[#This Row],[Cost Price]])</f>
        <v>86.399591962335933</v>
      </c>
      <c r="S334" s="12">
        <f>(Table1[[#This Row],[Profit]]/Table1[[#This Row],[Selling Price]])</f>
        <v>0.19513689451341104</v>
      </c>
      <c r="T334">
        <v>4</v>
      </c>
      <c r="U334" s="2">
        <f>Table1[[#This Row],[Selling Price]]*Table1[[#This Row],[Quantity]]</f>
        <v>1771.056</v>
      </c>
      <c r="V334" s="4">
        <v>0.1</v>
      </c>
      <c r="W334">
        <v>233</v>
      </c>
      <c r="X334" t="s">
        <v>36</v>
      </c>
      <c r="Y334" t="s">
        <v>36</v>
      </c>
      <c r="Z334" s="2">
        <v>215.84657400107139</v>
      </c>
    </row>
    <row r="335" spans="1:26" x14ac:dyDescent="0.35">
      <c r="A335" t="s">
        <v>1225</v>
      </c>
      <c r="B335" t="s">
        <v>1226</v>
      </c>
      <c r="C335" t="s">
        <v>39</v>
      </c>
      <c r="D335" t="s">
        <v>28</v>
      </c>
      <c r="E335" t="s">
        <v>29</v>
      </c>
      <c r="F335" t="s">
        <v>2198</v>
      </c>
      <c r="G335" t="s">
        <v>2199</v>
      </c>
      <c r="H335" t="s">
        <v>32</v>
      </c>
      <c r="I335" t="s">
        <v>4068</v>
      </c>
      <c r="J335" s="1">
        <v>42727</v>
      </c>
      <c r="K335" s="1">
        <v>42728</v>
      </c>
      <c r="L335" t="s">
        <v>199</v>
      </c>
      <c r="M335">
        <f>Table1[[#This Row],[Ship Date]]-Table1[[#This Row],[Order Date]]</f>
        <v>1</v>
      </c>
      <c r="N335">
        <v>12</v>
      </c>
      <c r="O335" t="s">
        <v>35</v>
      </c>
      <c r="P335" s="3">
        <v>141.37200000000001</v>
      </c>
      <c r="Q335" s="3">
        <v>93.030871179227461</v>
      </c>
      <c r="R335" s="3">
        <f>(Table1[[#This Row],[Selling Price]]-Table1[[#This Row],[Cost Price]])</f>
        <v>48.341128820772553</v>
      </c>
      <c r="S335" s="12">
        <f>(Table1[[#This Row],[Profit]]/Table1[[#This Row],[Selling Price]])</f>
        <v>0.34194273845437956</v>
      </c>
      <c r="T335">
        <v>2</v>
      </c>
      <c r="U335" s="2">
        <f>Table1[[#This Row],[Selling Price]]*Table1[[#This Row],[Quantity]]</f>
        <v>282.74400000000003</v>
      </c>
      <c r="V335" s="4">
        <v>0.3</v>
      </c>
      <c r="W335">
        <v>326</v>
      </c>
      <c r="X335" t="s">
        <v>36</v>
      </c>
      <c r="Y335" t="s">
        <v>68</v>
      </c>
      <c r="Z335" s="2">
        <v>66.156672777732709</v>
      </c>
    </row>
    <row r="336" spans="1:26" x14ac:dyDescent="0.35">
      <c r="A336" t="s">
        <v>1225</v>
      </c>
      <c r="B336" t="s">
        <v>1226</v>
      </c>
      <c r="C336" t="s">
        <v>45</v>
      </c>
      <c r="D336" t="s">
        <v>28</v>
      </c>
      <c r="E336" t="s">
        <v>69</v>
      </c>
      <c r="F336" t="s">
        <v>1856</v>
      </c>
      <c r="G336" t="s">
        <v>1857</v>
      </c>
      <c r="H336" t="s">
        <v>32</v>
      </c>
      <c r="I336" t="s">
        <v>4527</v>
      </c>
      <c r="J336" s="1">
        <v>42175</v>
      </c>
      <c r="K336" s="1">
        <v>42180</v>
      </c>
      <c r="L336" t="s">
        <v>34</v>
      </c>
      <c r="M336">
        <f>Table1[[#This Row],[Ship Date]]-Table1[[#This Row],[Order Date]]</f>
        <v>5</v>
      </c>
      <c r="N336">
        <v>6</v>
      </c>
      <c r="O336" t="s">
        <v>51</v>
      </c>
      <c r="P336" s="3">
        <v>257.64</v>
      </c>
      <c r="Q336" s="3">
        <v>197.54831235802271</v>
      </c>
      <c r="R336" s="3">
        <f>(Table1[[#This Row],[Selling Price]]-Table1[[#This Row],[Cost Price]])</f>
        <v>60.091687641977273</v>
      </c>
      <c r="S336" s="12">
        <f>(Table1[[#This Row],[Profit]]/Table1[[#This Row],[Selling Price]])</f>
        <v>0.23323896771455238</v>
      </c>
      <c r="T336">
        <v>6</v>
      </c>
      <c r="U336" s="2">
        <f>Table1[[#This Row],[Selling Price]]*Table1[[#This Row],[Quantity]]</f>
        <v>1545.84</v>
      </c>
      <c r="V336" s="4">
        <v>0</v>
      </c>
      <c r="W336">
        <v>197</v>
      </c>
      <c r="X336" t="s">
        <v>36</v>
      </c>
      <c r="Y336" t="s">
        <v>68</v>
      </c>
      <c r="Z336" s="2">
        <v>76.147548296836504</v>
      </c>
    </row>
    <row r="337" spans="1:26" x14ac:dyDescent="0.35">
      <c r="A337" t="s">
        <v>1225</v>
      </c>
      <c r="B337" t="s">
        <v>1226</v>
      </c>
      <c r="C337" t="s">
        <v>55</v>
      </c>
      <c r="D337" t="s">
        <v>28</v>
      </c>
      <c r="E337" t="s">
        <v>56</v>
      </c>
      <c r="F337" t="s">
        <v>2597</v>
      </c>
      <c r="G337" t="s">
        <v>2598</v>
      </c>
      <c r="H337" t="s">
        <v>32</v>
      </c>
      <c r="I337" t="s">
        <v>5480</v>
      </c>
      <c r="J337" s="1">
        <v>42934</v>
      </c>
      <c r="K337" s="1">
        <v>42939</v>
      </c>
      <c r="L337" t="s">
        <v>60</v>
      </c>
      <c r="M337">
        <f>Table1[[#This Row],[Ship Date]]-Table1[[#This Row],[Order Date]]</f>
        <v>5</v>
      </c>
      <c r="N337">
        <v>7</v>
      </c>
      <c r="O337" t="s">
        <v>51</v>
      </c>
      <c r="P337" s="3">
        <v>801.6</v>
      </c>
      <c r="Q337" s="3">
        <v>577.77091379083902</v>
      </c>
      <c r="R337" s="3">
        <f>(Table1[[#This Row],[Selling Price]]-Table1[[#This Row],[Cost Price]])</f>
        <v>223.82908620916101</v>
      </c>
      <c r="S337" s="12">
        <f>(Table1[[#This Row],[Profit]]/Table1[[#This Row],[Selling Price]])</f>
        <v>0.27922790195753616</v>
      </c>
      <c r="T337">
        <v>5</v>
      </c>
      <c r="U337" s="2">
        <f>Table1[[#This Row],[Selling Price]]*Table1[[#This Row],[Quantity]]</f>
        <v>4008</v>
      </c>
      <c r="V337" s="4">
        <v>0.5</v>
      </c>
      <c r="W337">
        <v>276</v>
      </c>
      <c r="X337" t="s">
        <v>36</v>
      </c>
      <c r="Y337" t="s">
        <v>36</v>
      </c>
      <c r="Z337" s="2">
        <v>699.18638119459968</v>
      </c>
    </row>
    <row r="338" spans="1:26" x14ac:dyDescent="0.35">
      <c r="A338" t="s">
        <v>1225</v>
      </c>
      <c r="B338" t="s">
        <v>1226</v>
      </c>
      <c r="C338" t="s">
        <v>55</v>
      </c>
      <c r="D338" t="s">
        <v>28</v>
      </c>
      <c r="E338" t="s">
        <v>69</v>
      </c>
      <c r="F338" t="s">
        <v>4033</v>
      </c>
      <c r="G338" t="s">
        <v>4034</v>
      </c>
      <c r="H338" t="s">
        <v>32</v>
      </c>
      <c r="I338" t="s">
        <v>5544</v>
      </c>
      <c r="J338" s="1">
        <v>42071</v>
      </c>
      <c r="K338" s="1">
        <v>42075</v>
      </c>
      <c r="L338" t="s">
        <v>60</v>
      </c>
      <c r="M338">
        <f>Table1[[#This Row],[Ship Date]]-Table1[[#This Row],[Order Date]]</f>
        <v>4</v>
      </c>
      <c r="N338">
        <v>3</v>
      </c>
      <c r="O338" t="s">
        <v>106</v>
      </c>
      <c r="P338" s="3">
        <v>373.08</v>
      </c>
      <c r="Q338" s="3">
        <v>304.08602039507781</v>
      </c>
      <c r="R338" s="3">
        <f>(Table1[[#This Row],[Selling Price]]-Table1[[#This Row],[Cost Price]])</f>
        <v>68.993979604922174</v>
      </c>
      <c r="S338" s="12">
        <f>(Table1[[#This Row],[Profit]]/Table1[[#This Row],[Selling Price]])</f>
        <v>0.18493079126439954</v>
      </c>
      <c r="T338">
        <v>6</v>
      </c>
      <c r="U338" s="2">
        <f>Table1[[#This Row],[Selling Price]]*Table1[[#This Row],[Quantity]]</f>
        <v>2238.48</v>
      </c>
      <c r="V338" s="4">
        <v>0</v>
      </c>
      <c r="W338">
        <v>112</v>
      </c>
      <c r="X338" t="s">
        <v>36</v>
      </c>
      <c r="Y338" t="s">
        <v>36</v>
      </c>
      <c r="Z338" s="2">
        <v>125.8902800045303</v>
      </c>
    </row>
    <row r="339" spans="1:26" x14ac:dyDescent="0.35">
      <c r="A339" t="s">
        <v>1225</v>
      </c>
      <c r="B339" t="s">
        <v>1226</v>
      </c>
      <c r="C339" t="s">
        <v>27</v>
      </c>
      <c r="D339" t="s">
        <v>28</v>
      </c>
      <c r="E339" t="s">
        <v>69</v>
      </c>
      <c r="F339" t="s">
        <v>3486</v>
      </c>
      <c r="G339" t="s">
        <v>3487</v>
      </c>
      <c r="H339" t="s">
        <v>32</v>
      </c>
      <c r="I339" t="s">
        <v>5548</v>
      </c>
      <c r="J339" s="1">
        <v>41923</v>
      </c>
      <c r="K339" s="1">
        <v>41928</v>
      </c>
      <c r="L339" t="s">
        <v>60</v>
      </c>
      <c r="M339">
        <f>Table1[[#This Row],[Ship Date]]-Table1[[#This Row],[Order Date]]</f>
        <v>5</v>
      </c>
      <c r="N339">
        <v>10</v>
      </c>
      <c r="O339" t="s">
        <v>61</v>
      </c>
      <c r="P339" s="3">
        <v>63.47</v>
      </c>
      <c r="Q339" s="3">
        <v>49.202993439917357</v>
      </c>
      <c r="R339" s="3">
        <f>(Table1[[#This Row],[Selling Price]]-Table1[[#This Row],[Cost Price]])</f>
        <v>14.267006560082642</v>
      </c>
      <c r="S339" s="12">
        <f>(Table1[[#This Row],[Profit]]/Table1[[#This Row],[Selling Price]])</f>
        <v>0.22478346557558912</v>
      </c>
      <c r="T339">
        <v>11</v>
      </c>
      <c r="U339" s="2">
        <f>Table1[[#This Row],[Selling Price]]*Table1[[#This Row],[Quantity]]</f>
        <v>698.17</v>
      </c>
      <c r="V339" s="4">
        <v>0</v>
      </c>
      <c r="W339">
        <v>367</v>
      </c>
      <c r="X339" t="s">
        <v>36</v>
      </c>
      <c r="Y339" t="s">
        <v>52</v>
      </c>
      <c r="Z339" s="2">
        <v>21.549231290234001</v>
      </c>
    </row>
    <row r="340" spans="1:26" x14ac:dyDescent="0.35">
      <c r="A340" t="s">
        <v>1225</v>
      </c>
      <c r="B340" t="s">
        <v>1226</v>
      </c>
      <c r="C340" t="s">
        <v>27</v>
      </c>
      <c r="D340" t="s">
        <v>28</v>
      </c>
      <c r="E340" t="s">
        <v>56</v>
      </c>
      <c r="F340" t="s">
        <v>4814</v>
      </c>
      <c r="G340" t="s">
        <v>4815</v>
      </c>
      <c r="H340" t="s">
        <v>32</v>
      </c>
      <c r="I340" t="s">
        <v>5619</v>
      </c>
      <c r="J340" s="1">
        <v>42254</v>
      </c>
      <c r="K340" s="1">
        <v>42254</v>
      </c>
      <c r="L340" t="s">
        <v>1118</v>
      </c>
      <c r="M340">
        <f>Table1[[#This Row],[Ship Date]]-Table1[[#This Row],[Order Date]]</f>
        <v>0</v>
      </c>
      <c r="N340">
        <v>9</v>
      </c>
      <c r="O340" t="s">
        <v>61</v>
      </c>
      <c r="P340" s="3">
        <v>27.414000000000001</v>
      </c>
      <c r="Q340" s="3">
        <v>23.008172788276759</v>
      </c>
      <c r="R340" s="3">
        <f>(Table1[[#This Row],[Selling Price]]-Table1[[#This Row],[Cost Price]])</f>
        <v>4.405827211723242</v>
      </c>
      <c r="S340" s="12">
        <f>(Table1[[#This Row],[Profit]]/Table1[[#This Row],[Selling Price]])</f>
        <v>0.16071449667043269</v>
      </c>
      <c r="T340">
        <v>3</v>
      </c>
      <c r="U340" s="2">
        <f>Table1[[#This Row],[Selling Price]]*Table1[[#This Row],[Quantity]]</f>
        <v>82.242000000000004</v>
      </c>
      <c r="V340" s="4">
        <v>0.4</v>
      </c>
      <c r="W340">
        <v>459</v>
      </c>
      <c r="X340" t="s">
        <v>36</v>
      </c>
      <c r="Y340" t="s">
        <v>52</v>
      </c>
      <c r="Z340" s="2">
        <v>2.153847255494227</v>
      </c>
    </row>
    <row r="341" spans="1:26" x14ac:dyDescent="0.35">
      <c r="A341" t="s">
        <v>1225</v>
      </c>
      <c r="B341" t="s">
        <v>1226</v>
      </c>
      <c r="C341" t="s">
        <v>55</v>
      </c>
      <c r="D341" t="s">
        <v>28</v>
      </c>
      <c r="E341" t="s">
        <v>69</v>
      </c>
      <c r="F341" t="s">
        <v>1505</v>
      </c>
      <c r="G341" t="s">
        <v>1506</v>
      </c>
      <c r="H341" t="s">
        <v>32</v>
      </c>
      <c r="I341" t="s">
        <v>5771</v>
      </c>
      <c r="J341" s="1">
        <v>41938</v>
      </c>
      <c r="K341" s="1">
        <v>41942</v>
      </c>
      <c r="L341" t="s">
        <v>34</v>
      </c>
      <c r="M341">
        <f>Table1[[#This Row],[Ship Date]]-Table1[[#This Row],[Order Date]]</f>
        <v>4</v>
      </c>
      <c r="N341">
        <v>10</v>
      </c>
      <c r="O341" t="s">
        <v>61</v>
      </c>
      <c r="P341" s="3">
        <v>63.92</v>
      </c>
      <c r="Q341" s="3">
        <v>49.82137972132859</v>
      </c>
      <c r="R341" s="3">
        <f>(Table1[[#This Row],[Selling Price]]-Table1[[#This Row],[Cost Price]])</f>
        <v>14.098620278671412</v>
      </c>
      <c r="S341" s="12">
        <f>(Table1[[#This Row],[Profit]]/Table1[[#This Row],[Selling Price]])</f>
        <v>0.22056665016694949</v>
      </c>
      <c r="T341">
        <v>4</v>
      </c>
      <c r="U341" s="2">
        <f>Table1[[#This Row],[Selling Price]]*Table1[[#This Row],[Quantity]]</f>
        <v>255.68</v>
      </c>
      <c r="V341" s="4">
        <v>0</v>
      </c>
      <c r="W341">
        <v>295</v>
      </c>
      <c r="X341" t="s">
        <v>36</v>
      </c>
      <c r="Y341" t="s">
        <v>52</v>
      </c>
      <c r="Z341" s="2">
        <v>15.29968518194628</v>
      </c>
    </row>
    <row r="342" spans="1:26" x14ac:dyDescent="0.35">
      <c r="A342" t="s">
        <v>1225</v>
      </c>
      <c r="B342" t="s">
        <v>1226</v>
      </c>
      <c r="C342" t="s">
        <v>39</v>
      </c>
      <c r="D342" t="s">
        <v>28</v>
      </c>
      <c r="E342" t="s">
        <v>69</v>
      </c>
      <c r="F342" t="s">
        <v>5779</v>
      </c>
      <c r="G342" t="s">
        <v>5780</v>
      </c>
      <c r="H342" t="s">
        <v>32</v>
      </c>
      <c r="I342" t="s">
        <v>5781</v>
      </c>
      <c r="J342" s="1">
        <v>43076</v>
      </c>
      <c r="K342" s="1">
        <v>43080</v>
      </c>
      <c r="L342" t="s">
        <v>60</v>
      </c>
      <c r="M342">
        <f>Table1[[#This Row],[Ship Date]]-Table1[[#This Row],[Order Date]]</f>
        <v>4</v>
      </c>
      <c r="N342">
        <v>12</v>
      </c>
      <c r="O342" t="s">
        <v>35</v>
      </c>
      <c r="P342" s="3">
        <v>82.38</v>
      </c>
      <c r="Q342" s="3">
        <v>67.018625962653061</v>
      </c>
      <c r="R342" s="3">
        <f>(Table1[[#This Row],[Selling Price]]-Table1[[#This Row],[Cost Price]])</f>
        <v>15.361374037346934</v>
      </c>
      <c r="S342" s="12">
        <f>(Table1[[#This Row],[Profit]]/Table1[[#This Row],[Selling Price]])</f>
        <v>0.18646970183718056</v>
      </c>
      <c r="T342">
        <v>6</v>
      </c>
      <c r="U342" s="2">
        <f>Table1[[#This Row],[Selling Price]]*Table1[[#This Row],[Quantity]]</f>
        <v>494.28</v>
      </c>
      <c r="V342" s="4">
        <v>0</v>
      </c>
      <c r="W342">
        <v>362</v>
      </c>
      <c r="X342" t="s">
        <v>36</v>
      </c>
      <c r="Y342" t="s">
        <v>52</v>
      </c>
      <c r="Z342" s="2">
        <v>31.50927810449911</v>
      </c>
    </row>
    <row r="343" spans="1:26" x14ac:dyDescent="0.35">
      <c r="A343" t="s">
        <v>1225</v>
      </c>
      <c r="B343" t="s">
        <v>1226</v>
      </c>
      <c r="C343" t="s">
        <v>64</v>
      </c>
      <c r="D343" t="s">
        <v>28</v>
      </c>
      <c r="E343" t="s">
        <v>40</v>
      </c>
      <c r="F343" t="s">
        <v>1680</v>
      </c>
      <c r="G343" t="s">
        <v>1681</v>
      </c>
      <c r="H343" t="s">
        <v>32</v>
      </c>
      <c r="I343" t="s">
        <v>5982</v>
      </c>
      <c r="J343" s="1">
        <v>42201</v>
      </c>
      <c r="K343" s="1">
        <v>42205</v>
      </c>
      <c r="L343" t="s">
        <v>60</v>
      </c>
      <c r="M343">
        <f>Table1[[#This Row],[Ship Date]]-Table1[[#This Row],[Order Date]]</f>
        <v>4</v>
      </c>
      <c r="N343">
        <v>7</v>
      </c>
      <c r="O343" t="s">
        <v>51</v>
      </c>
      <c r="P343" s="3">
        <v>150.97999999999999</v>
      </c>
      <c r="Q343" s="3">
        <v>99.107288727679602</v>
      </c>
      <c r="R343" s="3">
        <f>(Table1[[#This Row],[Selling Price]]-Table1[[#This Row],[Cost Price]])</f>
        <v>51.872711272320387</v>
      </c>
      <c r="S343" s="12">
        <f>(Table1[[#This Row],[Profit]]/Table1[[#This Row],[Selling Price]])</f>
        <v>0.34357339563068218</v>
      </c>
      <c r="T343">
        <v>1</v>
      </c>
      <c r="U343" s="2">
        <f>Table1[[#This Row],[Selling Price]]*Table1[[#This Row],[Quantity]]</f>
        <v>150.97999999999999</v>
      </c>
      <c r="V343" s="4">
        <v>0</v>
      </c>
      <c r="W343">
        <v>155</v>
      </c>
      <c r="X343" t="s">
        <v>36</v>
      </c>
      <c r="Y343" t="s">
        <v>36</v>
      </c>
      <c r="Z343" s="2">
        <v>383.22360514074109</v>
      </c>
    </row>
    <row r="344" spans="1:26" x14ac:dyDescent="0.35">
      <c r="A344" t="s">
        <v>1225</v>
      </c>
      <c r="B344" t="s">
        <v>1226</v>
      </c>
      <c r="C344" t="s">
        <v>45</v>
      </c>
      <c r="D344" t="s">
        <v>28</v>
      </c>
      <c r="E344" t="s">
        <v>69</v>
      </c>
      <c r="F344" t="s">
        <v>3050</v>
      </c>
      <c r="G344" t="s">
        <v>3051</v>
      </c>
      <c r="H344" t="s">
        <v>32</v>
      </c>
      <c r="I344" t="s">
        <v>6147</v>
      </c>
      <c r="J344" s="1">
        <v>41985</v>
      </c>
      <c r="K344" s="1">
        <v>41988</v>
      </c>
      <c r="L344" t="s">
        <v>34</v>
      </c>
      <c r="M344">
        <f>Table1[[#This Row],[Ship Date]]-Table1[[#This Row],[Order Date]]</f>
        <v>3</v>
      </c>
      <c r="N344">
        <v>12</v>
      </c>
      <c r="O344" t="s">
        <v>35</v>
      </c>
      <c r="P344" s="3">
        <v>12.54</v>
      </c>
      <c r="Q344" s="3">
        <v>9.7240832242860336</v>
      </c>
      <c r="R344" s="3">
        <f>(Table1[[#This Row],[Selling Price]]-Table1[[#This Row],[Cost Price]])</f>
        <v>2.8159167757139656</v>
      </c>
      <c r="S344" s="12">
        <f>(Table1[[#This Row],[Profit]]/Table1[[#This Row],[Selling Price]])</f>
        <v>0.22455476680334654</v>
      </c>
      <c r="T344">
        <v>3</v>
      </c>
      <c r="U344" s="2">
        <f>Table1[[#This Row],[Selling Price]]*Table1[[#This Row],[Quantity]]</f>
        <v>37.619999999999997</v>
      </c>
      <c r="V344" s="4">
        <v>0</v>
      </c>
      <c r="W344">
        <v>301</v>
      </c>
      <c r="X344" t="s">
        <v>36</v>
      </c>
      <c r="Y344" t="s">
        <v>52</v>
      </c>
      <c r="Z344" s="2">
        <v>21.633551362024061</v>
      </c>
    </row>
    <row r="345" spans="1:26" x14ac:dyDescent="0.35">
      <c r="A345" t="s">
        <v>1225</v>
      </c>
      <c r="B345" t="s">
        <v>1226</v>
      </c>
      <c r="C345" t="s">
        <v>27</v>
      </c>
      <c r="D345" t="s">
        <v>28</v>
      </c>
      <c r="E345" t="s">
        <v>40</v>
      </c>
      <c r="F345" t="s">
        <v>41</v>
      </c>
      <c r="G345" t="s">
        <v>42</v>
      </c>
      <c r="H345" t="s">
        <v>32</v>
      </c>
      <c r="I345" t="s">
        <v>6164</v>
      </c>
      <c r="J345" s="1">
        <v>43041</v>
      </c>
      <c r="K345" s="1">
        <v>43044</v>
      </c>
      <c r="L345" t="s">
        <v>34</v>
      </c>
      <c r="M345">
        <f>Table1[[#This Row],[Ship Date]]-Table1[[#This Row],[Order Date]]</f>
        <v>3</v>
      </c>
      <c r="N345">
        <v>11</v>
      </c>
      <c r="O345" t="s">
        <v>35</v>
      </c>
      <c r="P345" s="3">
        <v>975.92</v>
      </c>
      <c r="Q345" s="3">
        <v>693.68990429931921</v>
      </c>
      <c r="R345" s="3">
        <f>(Table1[[#This Row],[Selling Price]]-Table1[[#This Row],[Cost Price]])</f>
        <v>282.23009570068075</v>
      </c>
      <c r="S345" s="12">
        <f>(Table1[[#This Row],[Profit]]/Table1[[#This Row],[Selling Price]])</f>
        <v>0.28919388443794652</v>
      </c>
      <c r="T345">
        <v>4</v>
      </c>
      <c r="U345" s="2">
        <f>Table1[[#This Row],[Selling Price]]*Table1[[#This Row],[Quantity]]</f>
        <v>3903.68</v>
      </c>
      <c r="V345" s="4">
        <v>0</v>
      </c>
      <c r="W345">
        <v>158</v>
      </c>
      <c r="X345" t="s">
        <v>36</v>
      </c>
      <c r="Y345" t="s">
        <v>36</v>
      </c>
      <c r="Z345" s="2">
        <v>508.52376434276238</v>
      </c>
    </row>
    <row r="346" spans="1:26" x14ac:dyDescent="0.35">
      <c r="A346" t="s">
        <v>1225</v>
      </c>
      <c r="B346" t="s">
        <v>1226</v>
      </c>
      <c r="C346" t="s">
        <v>55</v>
      </c>
      <c r="D346" t="s">
        <v>28</v>
      </c>
      <c r="E346" t="s">
        <v>69</v>
      </c>
      <c r="F346" t="s">
        <v>1998</v>
      </c>
      <c r="G346" t="s">
        <v>1999</v>
      </c>
      <c r="H346" t="s">
        <v>32</v>
      </c>
      <c r="I346" t="s">
        <v>6218</v>
      </c>
      <c r="J346" s="1">
        <v>42680</v>
      </c>
      <c r="K346" s="1">
        <v>42683</v>
      </c>
      <c r="L346" t="s">
        <v>199</v>
      </c>
      <c r="M346">
        <f>Table1[[#This Row],[Ship Date]]-Table1[[#This Row],[Order Date]]</f>
        <v>3</v>
      </c>
      <c r="N346">
        <v>11</v>
      </c>
      <c r="O346" t="s">
        <v>35</v>
      </c>
      <c r="P346" s="3">
        <v>35.567999999999998</v>
      </c>
      <c r="Q346" s="3">
        <v>26.001928084375429</v>
      </c>
      <c r="R346" s="3">
        <f>(Table1[[#This Row],[Selling Price]]-Table1[[#This Row],[Cost Price]])</f>
        <v>9.566071915624569</v>
      </c>
      <c r="S346" s="12">
        <f>(Table1[[#This Row],[Profit]]/Table1[[#This Row],[Selling Price]])</f>
        <v>0.26895163955309742</v>
      </c>
      <c r="T346">
        <v>2</v>
      </c>
      <c r="U346" s="2">
        <f>Table1[[#This Row],[Selling Price]]*Table1[[#This Row],[Quantity]]</f>
        <v>71.135999999999996</v>
      </c>
      <c r="V346" s="4">
        <v>0.2</v>
      </c>
      <c r="W346">
        <v>221</v>
      </c>
      <c r="X346" t="s">
        <v>36</v>
      </c>
      <c r="Y346" t="s">
        <v>52</v>
      </c>
      <c r="Z346" s="2">
        <v>21.845590610987319</v>
      </c>
    </row>
    <row r="347" spans="1:26" x14ac:dyDescent="0.35">
      <c r="A347" t="s">
        <v>1225</v>
      </c>
      <c r="B347" t="s">
        <v>1226</v>
      </c>
      <c r="C347" t="s">
        <v>27</v>
      </c>
      <c r="D347" t="s">
        <v>28</v>
      </c>
      <c r="E347" t="s">
        <v>56</v>
      </c>
      <c r="F347" t="s">
        <v>6592</v>
      </c>
      <c r="G347" t="s">
        <v>6593</v>
      </c>
      <c r="H347" t="s">
        <v>32</v>
      </c>
      <c r="I347" t="s">
        <v>6594</v>
      </c>
      <c r="J347" s="1">
        <v>42723</v>
      </c>
      <c r="K347" s="1">
        <v>42729</v>
      </c>
      <c r="L347" t="s">
        <v>60</v>
      </c>
      <c r="M347">
        <f>Table1[[#This Row],[Ship Date]]-Table1[[#This Row],[Order Date]]</f>
        <v>6</v>
      </c>
      <c r="N347">
        <v>12</v>
      </c>
      <c r="O347" t="s">
        <v>35</v>
      </c>
      <c r="P347" s="3">
        <v>455.97</v>
      </c>
      <c r="Q347" s="3">
        <v>356.11999423144141</v>
      </c>
      <c r="R347" s="3">
        <f>(Table1[[#This Row],[Selling Price]]-Table1[[#This Row],[Cost Price]])</f>
        <v>99.850005768558617</v>
      </c>
      <c r="S347" s="12">
        <f>(Table1[[#This Row],[Profit]]/Table1[[#This Row],[Selling Price]])</f>
        <v>0.21898371771949604</v>
      </c>
      <c r="T347">
        <v>6</v>
      </c>
      <c r="U347" s="2">
        <f>Table1[[#This Row],[Selling Price]]*Table1[[#This Row],[Quantity]]</f>
        <v>2735.82</v>
      </c>
      <c r="V347" s="4">
        <v>0.5</v>
      </c>
      <c r="W347">
        <v>274</v>
      </c>
      <c r="X347" t="s">
        <v>68</v>
      </c>
      <c r="Y347" t="s">
        <v>36</v>
      </c>
      <c r="Z347" s="2">
        <v>349.64307636388293</v>
      </c>
    </row>
    <row r="348" spans="1:26" x14ac:dyDescent="0.35">
      <c r="A348" t="s">
        <v>1225</v>
      </c>
      <c r="B348" t="s">
        <v>1226</v>
      </c>
      <c r="C348" t="s">
        <v>64</v>
      </c>
      <c r="D348" t="s">
        <v>28</v>
      </c>
      <c r="E348" t="s">
        <v>40</v>
      </c>
      <c r="F348" t="s">
        <v>3781</v>
      </c>
      <c r="G348" t="s">
        <v>3782</v>
      </c>
      <c r="H348" t="s">
        <v>32</v>
      </c>
      <c r="I348" t="s">
        <v>6614</v>
      </c>
      <c r="J348" s="1">
        <v>42987</v>
      </c>
      <c r="K348" s="1">
        <v>42992</v>
      </c>
      <c r="L348" t="s">
        <v>34</v>
      </c>
      <c r="M348">
        <f>Table1[[#This Row],[Ship Date]]-Table1[[#This Row],[Order Date]]</f>
        <v>5</v>
      </c>
      <c r="N348">
        <v>9</v>
      </c>
      <c r="O348" t="s">
        <v>61</v>
      </c>
      <c r="P348" s="3">
        <v>243.92</v>
      </c>
      <c r="Q348" s="3">
        <v>188.8934599642995</v>
      </c>
      <c r="R348" s="3">
        <f>(Table1[[#This Row],[Selling Price]]-Table1[[#This Row],[Cost Price]])</f>
        <v>55.026540035700492</v>
      </c>
      <c r="S348" s="12">
        <f>(Table1[[#This Row],[Profit]]/Table1[[#This Row],[Selling Price]])</f>
        <v>0.22559257148122538</v>
      </c>
      <c r="T348">
        <v>5</v>
      </c>
      <c r="U348" s="2">
        <f>Table1[[#This Row],[Selling Price]]*Table1[[#This Row],[Quantity]]</f>
        <v>1219.5999999999999</v>
      </c>
      <c r="V348" s="4">
        <v>0.2</v>
      </c>
      <c r="W348">
        <v>341</v>
      </c>
      <c r="X348" t="s">
        <v>36</v>
      </c>
      <c r="Y348" t="s">
        <v>68</v>
      </c>
      <c r="Z348" s="2">
        <v>100.8989198576697</v>
      </c>
    </row>
    <row r="349" spans="1:26" x14ac:dyDescent="0.35">
      <c r="A349" t="s">
        <v>1225</v>
      </c>
      <c r="B349" t="s">
        <v>1226</v>
      </c>
      <c r="C349" t="s">
        <v>45</v>
      </c>
      <c r="D349" t="s">
        <v>28</v>
      </c>
      <c r="E349" t="s">
        <v>69</v>
      </c>
      <c r="F349" t="s">
        <v>898</v>
      </c>
      <c r="G349" t="s">
        <v>899</v>
      </c>
      <c r="H349" t="s">
        <v>32</v>
      </c>
      <c r="I349" t="s">
        <v>6667</v>
      </c>
      <c r="J349" s="1">
        <v>42461</v>
      </c>
      <c r="K349" s="1">
        <v>42465</v>
      </c>
      <c r="L349" t="s">
        <v>34</v>
      </c>
      <c r="M349">
        <f>Table1[[#This Row],[Ship Date]]-Table1[[#This Row],[Order Date]]</f>
        <v>4</v>
      </c>
      <c r="N349">
        <v>4</v>
      </c>
      <c r="O349" t="s">
        <v>106</v>
      </c>
      <c r="P349" s="3">
        <v>7.04</v>
      </c>
      <c r="Q349" s="3">
        <v>5.8459903327969629</v>
      </c>
      <c r="R349" s="3">
        <f>(Table1[[#This Row],[Selling Price]]-Table1[[#This Row],[Cost Price]])</f>
        <v>1.1940096672030371</v>
      </c>
      <c r="S349" s="12">
        <f>(Table1[[#This Row],[Profit]]/Table1[[#This Row],[Selling Price]])</f>
        <v>0.16960364590952232</v>
      </c>
      <c r="T349">
        <v>4</v>
      </c>
      <c r="U349" s="2">
        <f>Table1[[#This Row],[Selling Price]]*Table1[[#This Row],[Quantity]]</f>
        <v>28.16</v>
      </c>
      <c r="V349" s="4">
        <v>0</v>
      </c>
      <c r="W349">
        <v>218</v>
      </c>
      <c r="X349" t="s">
        <v>36</v>
      </c>
      <c r="Y349" t="s">
        <v>52</v>
      </c>
      <c r="Z349" s="2">
        <v>2.5698410845809119</v>
      </c>
    </row>
    <row r="350" spans="1:26" x14ac:dyDescent="0.35">
      <c r="A350" t="s">
        <v>1225</v>
      </c>
      <c r="B350" t="s">
        <v>1226</v>
      </c>
      <c r="C350" t="s">
        <v>39</v>
      </c>
      <c r="D350" t="s">
        <v>28</v>
      </c>
      <c r="E350" t="s">
        <v>40</v>
      </c>
      <c r="F350" t="s">
        <v>3536</v>
      </c>
      <c r="G350" t="s">
        <v>3537</v>
      </c>
      <c r="H350" t="s">
        <v>32</v>
      </c>
      <c r="I350" t="s">
        <v>6745</v>
      </c>
      <c r="J350" s="1">
        <v>41954</v>
      </c>
      <c r="K350" s="1">
        <v>41961</v>
      </c>
      <c r="L350" t="s">
        <v>60</v>
      </c>
      <c r="M350">
        <f>Table1[[#This Row],[Ship Date]]-Table1[[#This Row],[Order Date]]</f>
        <v>7</v>
      </c>
      <c r="N350">
        <v>11</v>
      </c>
      <c r="O350" t="s">
        <v>35</v>
      </c>
      <c r="P350" s="3">
        <v>112.648</v>
      </c>
      <c r="Q350" s="3">
        <v>74.899673750659503</v>
      </c>
      <c r="R350" s="3">
        <f>(Table1[[#This Row],[Selling Price]]-Table1[[#This Row],[Cost Price]])</f>
        <v>37.748326249340494</v>
      </c>
      <c r="S350" s="12">
        <f>(Table1[[#This Row],[Profit]]/Table1[[#This Row],[Selling Price]])</f>
        <v>0.33509983532189203</v>
      </c>
      <c r="T350">
        <v>1</v>
      </c>
      <c r="U350" s="2">
        <f>Table1[[#This Row],[Selling Price]]*Table1[[#This Row],[Quantity]]</f>
        <v>112.648</v>
      </c>
      <c r="V350" s="4">
        <v>0.2</v>
      </c>
      <c r="W350">
        <v>264</v>
      </c>
      <c r="X350" t="s">
        <v>68</v>
      </c>
      <c r="Y350" t="s">
        <v>36</v>
      </c>
      <c r="Z350" s="2">
        <v>439.61394160942831</v>
      </c>
    </row>
    <row r="351" spans="1:26" x14ac:dyDescent="0.35">
      <c r="A351" t="s">
        <v>1225</v>
      </c>
      <c r="B351" t="s">
        <v>1226</v>
      </c>
      <c r="C351" t="s">
        <v>64</v>
      </c>
      <c r="D351" t="s">
        <v>28</v>
      </c>
      <c r="E351" t="s">
        <v>40</v>
      </c>
      <c r="F351" t="s">
        <v>308</v>
      </c>
      <c r="G351" t="s">
        <v>511</v>
      </c>
      <c r="H351" t="s">
        <v>32</v>
      </c>
      <c r="I351" t="s">
        <v>7279</v>
      </c>
      <c r="J351" s="1">
        <v>42922</v>
      </c>
      <c r="K351" s="1">
        <v>42927</v>
      </c>
      <c r="L351" t="s">
        <v>60</v>
      </c>
      <c r="M351">
        <f>Table1[[#This Row],[Ship Date]]-Table1[[#This Row],[Order Date]]</f>
        <v>5</v>
      </c>
      <c r="N351">
        <v>7</v>
      </c>
      <c r="O351" t="s">
        <v>51</v>
      </c>
      <c r="P351" s="3">
        <v>122.136</v>
      </c>
      <c r="Q351" s="3">
        <v>98.370248952392473</v>
      </c>
      <c r="R351" s="3">
        <f>(Table1[[#This Row],[Selling Price]]-Table1[[#This Row],[Cost Price]])</f>
        <v>23.765751047607523</v>
      </c>
      <c r="S351" s="12">
        <f>(Table1[[#This Row],[Profit]]/Table1[[#This Row],[Selling Price]])</f>
        <v>0.19458432442201745</v>
      </c>
      <c r="T351">
        <v>3</v>
      </c>
      <c r="U351" s="2">
        <f>Table1[[#This Row],[Selling Price]]*Table1[[#This Row],[Quantity]]</f>
        <v>366.40800000000002</v>
      </c>
      <c r="V351" s="4">
        <v>0.2</v>
      </c>
      <c r="W351">
        <v>162</v>
      </c>
      <c r="X351" t="s">
        <v>36</v>
      </c>
      <c r="Y351" t="s">
        <v>68</v>
      </c>
      <c r="Z351" s="2">
        <v>98.517716256519066</v>
      </c>
    </row>
    <row r="352" spans="1:26" x14ac:dyDescent="0.35">
      <c r="A352" t="s">
        <v>1225</v>
      </c>
      <c r="B352" t="s">
        <v>1226</v>
      </c>
      <c r="C352" t="s">
        <v>55</v>
      </c>
      <c r="D352" t="s">
        <v>28</v>
      </c>
      <c r="E352" t="s">
        <v>69</v>
      </c>
      <c r="F352" t="s">
        <v>7321</v>
      </c>
      <c r="G352" t="s">
        <v>7322</v>
      </c>
      <c r="H352" t="s">
        <v>32</v>
      </c>
      <c r="I352" t="s">
        <v>7388</v>
      </c>
      <c r="J352" s="1">
        <v>41834</v>
      </c>
      <c r="K352" s="1">
        <v>41838</v>
      </c>
      <c r="L352" t="s">
        <v>60</v>
      </c>
      <c r="M352">
        <f>Table1[[#This Row],[Ship Date]]-Table1[[#This Row],[Order Date]]</f>
        <v>4</v>
      </c>
      <c r="N352">
        <v>7</v>
      </c>
      <c r="O352" t="s">
        <v>51</v>
      </c>
      <c r="P352" s="3">
        <v>31.984000000000002</v>
      </c>
      <c r="Q352" s="3">
        <v>26.931933588769009</v>
      </c>
      <c r="R352" s="3">
        <f>(Table1[[#This Row],[Selling Price]]-Table1[[#This Row],[Cost Price]])</f>
        <v>5.0520664112309923</v>
      </c>
      <c r="S352" s="12">
        <f>(Table1[[#This Row],[Profit]]/Table1[[#This Row],[Selling Price]])</f>
        <v>0.15795605337765734</v>
      </c>
      <c r="T352">
        <v>2</v>
      </c>
      <c r="U352" s="2">
        <f>Table1[[#This Row],[Selling Price]]*Table1[[#This Row],[Quantity]]</f>
        <v>63.968000000000004</v>
      </c>
      <c r="V352" s="4">
        <v>0.2</v>
      </c>
      <c r="W352">
        <v>469</v>
      </c>
      <c r="X352" t="s">
        <v>36</v>
      </c>
      <c r="Y352" t="s">
        <v>68</v>
      </c>
      <c r="Z352" s="2">
        <v>46.552814547923241</v>
      </c>
    </row>
    <row r="353" spans="1:26" x14ac:dyDescent="0.35">
      <c r="A353" t="s">
        <v>1225</v>
      </c>
      <c r="B353" t="s">
        <v>1226</v>
      </c>
      <c r="C353" t="s">
        <v>39</v>
      </c>
      <c r="D353" t="s">
        <v>28</v>
      </c>
      <c r="E353" t="s">
        <v>69</v>
      </c>
      <c r="F353" t="s">
        <v>1998</v>
      </c>
      <c r="G353" t="s">
        <v>1999</v>
      </c>
      <c r="H353" t="s">
        <v>32</v>
      </c>
      <c r="I353" t="s">
        <v>7678</v>
      </c>
      <c r="J353" s="1">
        <v>43050</v>
      </c>
      <c r="K353" s="1">
        <v>43053</v>
      </c>
      <c r="L353" t="s">
        <v>199</v>
      </c>
      <c r="M353">
        <f>Table1[[#This Row],[Ship Date]]-Table1[[#This Row],[Order Date]]</f>
        <v>3</v>
      </c>
      <c r="N353">
        <v>11</v>
      </c>
      <c r="O353" t="s">
        <v>35</v>
      </c>
      <c r="P353" s="3">
        <v>88.92</v>
      </c>
      <c r="Q353" s="3">
        <v>66.39376322090979</v>
      </c>
      <c r="R353" s="3">
        <f>(Table1[[#This Row],[Selling Price]]-Table1[[#This Row],[Cost Price]])</f>
        <v>22.526236779090212</v>
      </c>
      <c r="S353" s="12">
        <f>(Table1[[#This Row],[Profit]]/Table1[[#This Row],[Selling Price]])</f>
        <v>0.25333149774055569</v>
      </c>
      <c r="T353">
        <v>5</v>
      </c>
      <c r="U353" s="2">
        <f>Table1[[#This Row],[Selling Price]]*Table1[[#This Row],[Quantity]]</f>
        <v>444.6</v>
      </c>
      <c r="V353" s="4">
        <v>0.2</v>
      </c>
      <c r="W353">
        <v>175</v>
      </c>
      <c r="X353" t="s">
        <v>36</v>
      </c>
      <c r="Y353" t="s">
        <v>52</v>
      </c>
      <c r="Z353" s="2">
        <v>21.845590610987319</v>
      </c>
    </row>
    <row r="354" spans="1:26" x14ac:dyDescent="0.35">
      <c r="A354" t="s">
        <v>1225</v>
      </c>
      <c r="B354" t="s">
        <v>1226</v>
      </c>
      <c r="C354" t="s">
        <v>45</v>
      </c>
      <c r="D354" t="s">
        <v>28</v>
      </c>
      <c r="E354" t="s">
        <v>69</v>
      </c>
      <c r="F354" t="s">
        <v>7783</v>
      </c>
      <c r="G354" t="s">
        <v>7784</v>
      </c>
      <c r="H354" t="s">
        <v>32</v>
      </c>
      <c r="I354" t="s">
        <v>7782</v>
      </c>
      <c r="J354" s="1">
        <v>42335</v>
      </c>
      <c r="K354" s="1">
        <v>42337</v>
      </c>
      <c r="L354" t="s">
        <v>34</v>
      </c>
      <c r="M354">
        <f>Table1[[#This Row],[Ship Date]]-Table1[[#This Row],[Order Date]]</f>
        <v>2</v>
      </c>
      <c r="N354">
        <v>11</v>
      </c>
      <c r="O354" t="s">
        <v>35</v>
      </c>
      <c r="P354" s="3">
        <v>38.97</v>
      </c>
      <c r="Q354" s="3">
        <v>32.430708202305148</v>
      </c>
      <c r="R354" s="3">
        <f>(Table1[[#This Row],[Selling Price]]-Table1[[#This Row],[Cost Price]])</f>
        <v>6.539291797694851</v>
      </c>
      <c r="S354" s="12">
        <f>(Table1[[#This Row],[Profit]]/Table1[[#This Row],[Selling Price]])</f>
        <v>0.16780322806504622</v>
      </c>
      <c r="T354">
        <v>3</v>
      </c>
      <c r="U354" s="2">
        <f>Table1[[#This Row],[Selling Price]]*Table1[[#This Row],[Quantity]]</f>
        <v>116.91</v>
      </c>
      <c r="V354" s="4">
        <v>0</v>
      </c>
      <c r="W354">
        <v>279</v>
      </c>
      <c r="X354" t="s">
        <v>36</v>
      </c>
      <c r="Y354" t="s">
        <v>52</v>
      </c>
      <c r="Z354" s="2">
        <v>15.80301705371477</v>
      </c>
    </row>
    <row r="355" spans="1:26" x14ac:dyDescent="0.35">
      <c r="A355" t="s">
        <v>1225</v>
      </c>
      <c r="B355" t="s">
        <v>1226</v>
      </c>
      <c r="C355" t="s">
        <v>39</v>
      </c>
      <c r="D355" t="s">
        <v>28</v>
      </c>
      <c r="E355" t="s">
        <v>56</v>
      </c>
      <c r="F355" t="s">
        <v>57</v>
      </c>
      <c r="G355" t="s">
        <v>58</v>
      </c>
      <c r="H355" t="s">
        <v>32</v>
      </c>
      <c r="I355" t="s">
        <v>8069</v>
      </c>
      <c r="J355" s="1">
        <v>42120</v>
      </c>
      <c r="K355" s="1">
        <v>42124</v>
      </c>
      <c r="L355" t="s">
        <v>60</v>
      </c>
      <c r="M355">
        <f>Table1[[#This Row],[Ship Date]]-Table1[[#This Row],[Order Date]]</f>
        <v>4</v>
      </c>
      <c r="N355">
        <v>4</v>
      </c>
      <c r="O355" t="s">
        <v>106</v>
      </c>
      <c r="P355" s="3">
        <v>191.5155</v>
      </c>
      <c r="Q355" s="3">
        <v>152.49827828773641</v>
      </c>
      <c r="R355" s="3">
        <f>(Table1[[#This Row],[Selling Price]]-Table1[[#This Row],[Cost Price]])</f>
        <v>39.017221712263591</v>
      </c>
      <c r="S355" s="12">
        <f>(Table1[[#This Row],[Profit]]/Table1[[#This Row],[Selling Price]])</f>
        <v>0.20372879329486956</v>
      </c>
      <c r="T355">
        <v>1</v>
      </c>
      <c r="U355" s="2">
        <f>Table1[[#This Row],[Selling Price]]*Table1[[#This Row],[Quantity]]</f>
        <v>191.5155</v>
      </c>
      <c r="V355" s="4">
        <v>0.45</v>
      </c>
      <c r="W355">
        <v>289</v>
      </c>
      <c r="X355" t="s">
        <v>36</v>
      </c>
      <c r="Y355" t="s">
        <v>36</v>
      </c>
      <c r="Z355" s="2">
        <v>325.45462665356939</v>
      </c>
    </row>
    <row r="356" spans="1:26" x14ac:dyDescent="0.35">
      <c r="A356" t="s">
        <v>1225</v>
      </c>
      <c r="B356" t="s">
        <v>1226</v>
      </c>
      <c r="C356" t="s">
        <v>39</v>
      </c>
      <c r="D356" t="s">
        <v>28</v>
      </c>
      <c r="E356" t="s">
        <v>56</v>
      </c>
      <c r="F356" t="s">
        <v>4038</v>
      </c>
      <c r="G356" t="s">
        <v>4039</v>
      </c>
      <c r="H356" t="s">
        <v>32</v>
      </c>
      <c r="I356" t="s">
        <v>8124</v>
      </c>
      <c r="J356" s="1">
        <v>41699</v>
      </c>
      <c r="K356" s="1">
        <v>41705</v>
      </c>
      <c r="L356" t="s">
        <v>60</v>
      </c>
      <c r="M356">
        <f>Table1[[#This Row],[Ship Date]]-Table1[[#This Row],[Order Date]]</f>
        <v>6</v>
      </c>
      <c r="N356">
        <v>3</v>
      </c>
      <c r="O356" t="s">
        <v>106</v>
      </c>
      <c r="P356" s="3">
        <v>376.50900000000001</v>
      </c>
      <c r="Q356" s="3">
        <v>303.67968842293658</v>
      </c>
      <c r="R356" s="3">
        <f>(Table1[[#This Row],[Selling Price]]-Table1[[#This Row],[Cost Price]])</f>
        <v>72.829311577063436</v>
      </c>
      <c r="S356" s="12">
        <f>(Table1[[#This Row],[Profit]]/Table1[[#This Row],[Selling Price]])</f>
        <v>0.19343312265327903</v>
      </c>
      <c r="T356">
        <v>3</v>
      </c>
      <c r="U356" s="2">
        <f>Table1[[#This Row],[Selling Price]]*Table1[[#This Row],[Quantity]]</f>
        <v>1129.527</v>
      </c>
      <c r="V356" s="4">
        <v>0.3</v>
      </c>
      <c r="W356">
        <v>277</v>
      </c>
      <c r="X356" t="s">
        <v>68</v>
      </c>
      <c r="Y356" t="s">
        <v>36</v>
      </c>
      <c r="Z356" s="2">
        <v>164.81032723861691</v>
      </c>
    </row>
    <row r="357" spans="1:26" x14ac:dyDescent="0.35">
      <c r="A357" t="s">
        <v>1225</v>
      </c>
      <c r="B357" t="s">
        <v>1226</v>
      </c>
      <c r="C357" t="s">
        <v>64</v>
      </c>
      <c r="D357" t="s">
        <v>28</v>
      </c>
      <c r="E357" t="s">
        <v>69</v>
      </c>
      <c r="F357" t="s">
        <v>7321</v>
      </c>
      <c r="G357" t="s">
        <v>7322</v>
      </c>
      <c r="H357" t="s">
        <v>32</v>
      </c>
      <c r="I357" t="s">
        <v>8184</v>
      </c>
      <c r="J357" s="1">
        <v>42924</v>
      </c>
      <c r="K357" s="1">
        <v>42928</v>
      </c>
      <c r="L357" t="s">
        <v>60</v>
      </c>
      <c r="M357">
        <f>Table1[[#This Row],[Ship Date]]-Table1[[#This Row],[Order Date]]</f>
        <v>4</v>
      </c>
      <c r="N357">
        <v>7</v>
      </c>
      <c r="O357" t="s">
        <v>51</v>
      </c>
      <c r="P357" s="3">
        <v>39.979999999999997</v>
      </c>
      <c r="Q357" s="3">
        <v>26.52256013554241</v>
      </c>
      <c r="R357" s="3">
        <f>(Table1[[#This Row],[Selling Price]]-Table1[[#This Row],[Cost Price]])</f>
        <v>13.457439864457587</v>
      </c>
      <c r="S357" s="12">
        <f>(Table1[[#This Row],[Profit]]/Table1[[#This Row],[Selling Price]])</f>
        <v>0.3366042987608201</v>
      </c>
      <c r="T357">
        <v>2</v>
      </c>
      <c r="U357" s="2">
        <f>Table1[[#This Row],[Selling Price]]*Table1[[#This Row],[Quantity]]</f>
        <v>79.959999999999994</v>
      </c>
      <c r="V357" s="4">
        <v>0</v>
      </c>
      <c r="W357">
        <v>444</v>
      </c>
      <c r="X357" t="s">
        <v>36</v>
      </c>
      <c r="Y357" t="s">
        <v>68</v>
      </c>
      <c r="Z357" s="2">
        <v>46.552814547923241</v>
      </c>
    </row>
    <row r="358" spans="1:26" x14ac:dyDescent="0.35">
      <c r="A358" t="s">
        <v>1225</v>
      </c>
      <c r="B358" t="s">
        <v>1226</v>
      </c>
      <c r="C358" t="s">
        <v>55</v>
      </c>
      <c r="D358" t="s">
        <v>28</v>
      </c>
      <c r="E358" t="s">
        <v>29</v>
      </c>
      <c r="F358" t="s">
        <v>1802</v>
      </c>
      <c r="G358" t="s">
        <v>1803</v>
      </c>
      <c r="H358" t="s">
        <v>32</v>
      </c>
      <c r="I358" t="s">
        <v>8360</v>
      </c>
      <c r="J358" s="1">
        <v>41959</v>
      </c>
      <c r="K358" s="1">
        <v>41961</v>
      </c>
      <c r="L358" t="s">
        <v>199</v>
      </c>
      <c r="M358">
        <f>Table1[[#This Row],[Ship Date]]-Table1[[#This Row],[Order Date]]</f>
        <v>2</v>
      </c>
      <c r="N358">
        <v>11</v>
      </c>
      <c r="O358" t="s">
        <v>35</v>
      </c>
      <c r="P358" s="3">
        <v>305.97449999999998</v>
      </c>
      <c r="Q358" s="3">
        <v>234.86282708233509</v>
      </c>
      <c r="R358" s="3">
        <f>(Table1[[#This Row],[Selling Price]]-Table1[[#This Row],[Cost Price]])</f>
        <v>71.11167291766489</v>
      </c>
      <c r="S358" s="12">
        <f>(Table1[[#This Row],[Profit]]/Table1[[#This Row],[Selling Price]])</f>
        <v>0.23241045550418382</v>
      </c>
      <c r="T358">
        <v>3</v>
      </c>
      <c r="U358" s="2">
        <f>Table1[[#This Row],[Selling Price]]*Table1[[#This Row],[Quantity]]</f>
        <v>917.92349999999988</v>
      </c>
      <c r="V358" s="4">
        <v>0.15</v>
      </c>
      <c r="W358">
        <v>145</v>
      </c>
      <c r="X358" t="s">
        <v>36</v>
      </c>
      <c r="Y358" t="s">
        <v>36</v>
      </c>
      <c r="Z358" s="2">
        <v>226.8753406407146</v>
      </c>
    </row>
    <row r="359" spans="1:26" x14ac:dyDescent="0.35">
      <c r="A359" t="s">
        <v>1225</v>
      </c>
      <c r="B359" t="s">
        <v>1226</v>
      </c>
      <c r="C359" t="s">
        <v>27</v>
      </c>
      <c r="D359" t="s">
        <v>28</v>
      </c>
      <c r="E359" t="s">
        <v>69</v>
      </c>
      <c r="F359" t="s">
        <v>404</v>
      </c>
      <c r="G359" t="s">
        <v>405</v>
      </c>
      <c r="H359" t="s">
        <v>32</v>
      </c>
      <c r="I359" t="s">
        <v>8377</v>
      </c>
      <c r="J359" s="1">
        <v>42279</v>
      </c>
      <c r="K359" s="1">
        <v>42281</v>
      </c>
      <c r="L359" t="s">
        <v>199</v>
      </c>
      <c r="M359">
        <f>Table1[[#This Row],[Ship Date]]-Table1[[#This Row],[Order Date]]</f>
        <v>2</v>
      </c>
      <c r="N359">
        <v>10</v>
      </c>
      <c r="O359" t="s">
        <v>61</v>
      </c>
      <c r="P359" s="3">
        <v>11.032</v>
      </c>
      <c r="Q359" s="3">
        <v>9.0334681804174028</v>
      </c>
      <c r="R359" s="3">
        <f>(Table1[[#This Row],[Selling Price]]-Table1[[#This Row],[Cost Price]])</f>
        <v>1.9985318195825972</v>
      </c>
      <c r="S359" s="12">
        <f>(Table1[[#This Row],[Profit]]/Table1[[#This Row],[Selling Price]])</f>
        <v>0.18115770663366546</v>
      </c>
      <c r="T359">
        <v>1</v>
      </c>
      <c r="U359" s="2">
        <f>Table1[[#This Row],[Selling Price]]*Table1[[#This Row],[Quantity]]</f>
        <v>11.032</v>
      </c>
      <c r="V359" s="4">
        <v>0.2</v>
      </c>
      <c r="W359">
        <v>457</v>
      </c>
      <c r="X359" t="s">
        <v>36</v>
      </c>
      <c r="Y359" t="s">
        <v>68</v>
      </c>
      <c r="Z359" s="2">
        <v>37.49655792869526</v>
      </c>
    </row>
    <row r="360" spans="1:26" x14ac:dyDescent="0.35">
      <c r="A360" t="s">
        <v>1225</v>
      </c>
      <c r="B360" t="s">
        <v>1226</v>
      </c>
      <c r="C360" t="s">
        <v>39</v>
      </c>
      <c r="D360" t="s">
        <v>28</v>
      </c>
      <c r="E360" t="s">
        <v>40</v>
      </c>
      <c r="F360" t="s">
        <v>331</v>
      </c>
      <c r="G360" t="s">
        <v>332</v>
      </c>
      <c r="H360" t="s">
        <v>32</v>
      </c>
      <c r="I360" t="s">
        <v>8578</v>
      </c>
      <c r="J360" s="1">
        <v>42639</v>
      </c>
      <c r="K360" s="1">
        <v>42643</v>
      </c>
      <c r="L360" t="s">
        <v>60</v>
      </c>
      <c r="M360">
        <f>Table1[[#This Row],[Ship Date]]-Table1[[#This Row],[Order Date]]</f>
        <v>4</v>
      </c>
      <c r="N360">
        <v>9</v>
      </c>
      <c r="O360" t="s">
        <v>61</v>
      </c>
      <c r="P360" s="3">
        <v>454.96499999999997</v>
      </c>
      <c r="Q360" s="3">
        <v>377.58586257556988</v>
      </c>
      <c r="R360" s="3">
        <f>(Table1[[#This Row],[Selling Price]]-Table1[[#This Row],[Cost Price]])</f>
        <v>77.379137424430098</v>
      </c>
      <c r="S360" s="12">
        <f>(Table1[[#This Row],[Profit]]/Table1[[#This Row],[Selling Price]])</f>
        <v>0.17007712115092391</v>
      </c>
      <c r="T360">
        <v>5</v>
      </c>
      <c r="U360" s="2">
        <f>Table1[[#This Row],[Selling Price]]*Table1[[#This Row],[Quantity]]</f>
        <v>2274.8249999999998</v>
      </c>
      <c r="V360" s="4">
        <v>0.3</v>
      </c>
      <c r="W360">
        <v>431</v>
      </c>
      <c r="X360" t="s">
        <v>36</v>
      </c>
      <c r="Y360" t="s">
        <v>36</v>
      </c>
      <c r="Z360" s="2">
        <v>523.59424097100236</v>
      </c>
    </row>
    <row r="361" spans="1:26" x14ac:dyDescent="0.35">
      <c r="A361" t="s">
        <v>1225</v>
      </c>
      <c r="B361" t="s">
        <v>1226</v>
      </c>
      <c r="C361" t="s">
        <v>39</v>
      </c>
      <c r="D361" t="s">
        <v>28</v>
      </c>
      <c r="E361" t="s">
        <v>40</v>
      </c>
      <c r="F361" t="s">
        <v>3656</v>
      </c>
      <c r="G361" t="s">
        <v>3657</v>
      </c>
      <c r="H361" t="s">
        <v>32</v>
      </c>
      <c r="I361" t="s">
        <v>8686</v>
      </c>
      <c r="J361" s="1">
        <v>43069</v>
      </c>
      <c r="K361" s="1">
        <v>43072</v>
      </c>
      <c r="L361" t="s">
        <v>199</v>
      </c>
      <c r="M361">
        <f>Table1[[#This Row],[Ship Date]]-Table1[[#This Row],[Order Date]]</f>
        <v>3</v>
      </c>
      <c r="N361">
        <v>11</v>
      </c>
      <c r="O361" t="s">
        <v>35</v>
      </c>
      <c r="P361" s="3">
        <v>1079.316</v>
      </c>
      <c r="Q361" s="3">
        <v>916.80883094249361</v>
      </c>
      <c r="R361" s="3">
        <f>(Table1[[#This Row],[Selling Price]]-Table1[[#This Row],[Cost Price]])</f>
        <v>162.50716905750642</v>
      </c>
      <c r="S361" s="12">
        <f>(Table1[[#This Row],[Profit]]/Table1[[#This Row],[Selling Price]])</f>
        <v>0.150564958786404</v>
      </c>
      <c r="T361">
        <v>6</v>
      </c>
      <c r="U361" s="2">
        <f>Table1[[#This Row],[Selling Price]]*Table1[[#This Row],[Quantity]]</f>
        <v>6475.8960000000006</v>
      </c>
      <c r="V361" s="4">
        <v>0.3</v>
      </c>
      <c r="W361">
        <v>408</v>
      </c>
      <c r="X361" t="s">
        <v>36</v>
      </c>
      <c r="Y361" t="s">
        <v>36</v>
      </c>
      <c r="Z361" s="2">
        <v>331.38038252480447</v>
      </c>
    </row>
    <row r="362" spans="1:26" x14ac:dyDescent="0.35">
      <c r="A362" t="s">
        <v>1225</v>
      </c>
      <c r="B362" t="s">
        <v>1226</v>
      </c>
      <c r="C362" t="s">
        <v>64</v>
      </c>
      <c r="D362" t="s">
        <v>28</v>
      </c>
      <c r="E362" t="s">
        <v>40</v>
      </c>
      <c r="F362" t="s">
        <v>3960</v>
      </c>
      <c r="G362" t="s">
        <v>3961</v>
      </c>
      <c r="H362" t="s">
        <v>32</v>
      </c>
      <c r="I362" t="s">
        <v>8829</v>
      </c>
      <c r="J362" s="1">
        <v>42670</v>
      </c>
      <c r="K362" s="1">
        <v>42674</v>
      </c>
      <c r="L362" t="s">
        <v>60</v>
      </c>
      <c r="M362">
        <f>Table1[[#This Row],[Ship Date]]-Table1[[#This Row],[Order Date]]</f>
        <v>4</v>
      </c>
      <c r="N362">
        <v>10</v>
      </c>
      <c r="O362" t="s">
        <v>61</v>
      </c>
      <c r="P362" s="3">
        <v>427.64400000000001</v>
      </c>
      <c r="Q362" s="3">
        <v>342.19552320488572</v>
      </c>
      <c r="R362" s="3">
        <f>(Table1[[#This Row],[Selling Price]]-Table1[[#This Row],[Cost Price]])</f>
        <v>85.448476795114289</v>
      </c>
      <c r="S362" s="12">
        <f>(Table1[[#This Row],[Profit]]/Table1[[#This Row],[Selling Price]])</f>
        <v>0.19981217273038857</v>
      </c>
      <c r="T362">
        <v>14</v>
      </c>
      <c r="U362" s="2">
        <f>Table1[[#This Row],[Selling Price]]*Table1[[#This Row],[Quantity]]</f>
        <v>5987.0159999999996</v>
      </c>
      <c r="V362" s="4">
        <v>0.1</v>
      </c>
      <c r="W362">
        <v>493</v>
      </c>
      <c r="X362" t="s">
        <v>36</v>
      </c>
      <c r="Y362" t="s">
        <v>36</v>
      </c>
      <c r="Z362" s="2">
        <v>164.83802315242681</v>
      </c>
    </row>
    <row r="363" spans="1:26" x14ac:dyDescent="0.35">
      <c r="A363" t="s">
        <v>1225</v>
      </c>
      <c r="B363" t="s">
        <v>1226</v>
      </c>
      <c r="C363" t="s">
        <v>64</v>
      </c>
      <c r="D363" t="s">
        <v>28</v>
      </c>
      <c r="E363" t="s">
        <v>56</v>
      </c>
      <c r="F363" t="s">
        <v>1350</v>
      </c>
      <c r="G363" t="s">
        <v>1351</v>
      </c>
      <c r="H363" t="s">
        <v>32</v>
      </c>
      <c r="I363" t="s">
        <v>9001</v>
      </c>
      <c r="J363" s="1">
        <v>42089</v>
      </c>
      <c r="K363" s="1">
        <v>42093</v>
      </c>
      <c r="L363" t="s">
        <v>60</v>
      </c>
      <c r="M363">
        <f>Table1[[#This Row],[Ship Date]]-Table1[[#This Row],[Order Date]]</f>
        <v>4</v>
      </c>
      <c r="N363">
        <v>3</v>
      </c>
      <c r="O363" t="s">
        <v>106</v>
      </c>
      <c r="P363" s="3">
        <v>3393.68</v>
      </c>
      <c r="Q363" s="3">
        <v>2269.3761030517512</v>
      </c>
      <c r="R363" s="3">
        <f>(Table1[[#This Row],[Selling Price]]-Table1[[#This Row],[Cost Price]])</f>
        <v>1124.3038969482486</v>
      </c>
      <c r="S363" s="12">
        <f>(Table1[[#This Row],[Profit]]/Table1[[#This Row],[Selling Price]])</f>
        <v>0.33129343277747125</v>
      </c>
      <c r="T363">
        <v>8</v>
      </c>
      <c r="U363" s="2">
        <f>Table1[[#This Row],[Selling Price]]*Table1[[#This Row],[Quantity]]</f>
        <v>27149.439999999999</v>
      </c>
      <c r="V363" s="4">
        <v>0</v>
      </c>
      <c r="W363">
        <v>220</v>
      </c>
      <c r="X363" t="s">
        <v>36</v>
      </c>
      <c r="Y363" t="s">
        <v>36</v>
      </c>
      <c r="Z363" s="2">
        <v>1005.186331284641</v>
      </c>
    </row>
    <row r="364" spans="1:26" x14ac:dyDescent="0.35">
      <c r="A364" t="s">
        <v>1434</v>
      </c>
      <c r="B364" t="s">
        <v>1435</v>
      </c>
      <c r="C364" t="s">
        <v>55</v>
      </c>
      <c r="D364" t="s">
        <v>28</v>
      </c>
      <c r="E364" t="s">
        <v>40</v>
      </c>
      <c r="F364" t="s">
        <v>1013</v>
      </c>
      <c r="G364" t="s">
        <v>1014</v>
      </c>
      <c r="H364" t="s">
        <v>32</v>
      </c>
      <c r="I364" t="s">
        <v>1431</v>
      </c>
      <c r="J364" s="1">
        <v>42576</v>
      </c>
      <c r="K364" s="1">
        <v>42582</v>
      </c>
      <c r="L364" t="s">
        <v>60</v>
      </c>
      <c r="M364">
        <f>Table1[[#This Row],[Ship Date]]-Table1[[#This Row],[Order Date]]</f>
        <v>6</v>
      </c>
      <c r="N364">
        <v>7</v>
      </c>
      <c r="O364" t="s">
        <v>51</v>
      </c>
      <c r="P364" s="3">
        <v>241.56800000000001</v>
      </c>
      <c r="Q364" s="3">
        <v>178.2003034130216</v>
      </c>
      <c r="R364" s="3">
        <f>(Table1[[#This Row],[Selling Price]]-Table1[[#This Row],[Cost Price]])</f>
        <v>63.367696586978411</v>
      </c>
      <c r="S364" s="12">
        <f>(Table1[[#This Row],[Profit]]/Table1[[#This Row],[Selling Price]])</f>
        <v>0.26231825650325541</v>
      </c>
      <c r="T364">
        <v>2</v>
      </c>
      <c r="U364" s="2">
        <f>Table1[[#This Row],[Selling Price]]*Table1[[#This Row],[Quantity]]</f>
        <v>483.13600000000002</v>
      </c>
      <c r="V364" s="4">
        <v>0.2</v>
      </c>
      <c r="W364">
        <v>391</v>
      </c>
      <c r="X364" t="s">
        <v>68</v>
      </c>
      <c r="Y364" t="s">
        <v>36</v>
      </c>
      <c r="Z364" s="2">
        <v>298.30058049740848</v>
      </c>
    </row>
    <row r="365" spans="1:26" x14ac:dyDescent="0.35">
      <c r="A365" t="s">
        <v>1434</v>
      </c>
      <c r="B365" t="s">
        <v>1435</v>
      </c>
      <c r="C365" t="s">
        <v>39</v>
      </c>
      <c r="D365" t="s">
        <v>28</v>
      </c>
      <c r="E365" t="s">
        <v>69</v>
      </c>
      <c r="F365" t="s">
        <v>1671</v>
      </c>
      <c r="G365" t="s">
        <v>1672</v>
      </c>
      <c r="H365" t="s">
        <v>32</v>
      </c>
      <c r="I365" t="s">
        <v>1670</v>
      </c>
      <c r="J365" s="1">
        <v>42965</v>
      </c>
      <c r="K365" s="1">
        <v>42970</v>
      </c>
      <c r="L365" t="s">
        <v>34</v>
      </c>
      <c r="M365">
        <f>Table1[[#This Row],[Ship Date]]-Table1[[#This Row],[Order Date]]</f>
        <v>5</v>
      </c>
      <c r="N365">
        <v>8</v>
      </c>
      <c r="O365" t="s">
        <v>61</v>
      </c>
      <c r="P365" s="3">
        <v>9.94</v>
      </c>
      <c r="Q365" s="3">
        <v>8.0852312130609132</v>
      </c>
      <c r="R365" s="3">
        <f>(Table1[[#This Row],[Selling Price]]-Table1[[#This Row],[Cost Price]])</f>
        <v>1.8547687869390863</v>
      </c>
      <c r="S365" s="12">
        <f>(Table1[[#This Row],[Profit]]/Table1[[#This Row],[Selling Price]])</f>
        <v>0.18659645743853989</v>
      </c>
      <c r="T365">
        <v>2</v>
      </c>
      <c r="U365" s="2">
        <f>Table1[[#This Row],[Selling Price]]*Table1[[#This Row],[Quantity]]</f>
        <v>19.88</v>
      </c>
      <c r="V365" s="4">
        <v>0</v>
      </c>
      <c r="W365">
        <v>268</v>
      </c>
      <c r="X365" t="s">
        <v>36</v>
      </c>
      <c r="Y365" t="s">
        <v>52</v>
      </c>
      <c r="Z365" s="2">
        <v>11.9284601763085</v>
      </c>
    </row>
    <row r="366" spans="1:26" x14ac:dyDescent="0.35">
      <c r="A366" t="s">
        <v>1434</v>
      </c>
      <c r="B366" t="s">
        <v>1435</v>
      </c>
      <c r="C366" t="s">
        <v>45</v>
      </c>
      <c r="D366" t="s">
        <v>28</v>
      </c>
      <c r="E366" t="s">
        <v>69</v>
      </c>
      <c r="F366" t="s">
        <v>2007</v>
      </c>
      <c r="G366" t="s">
        <v>2008</v>
      </c>
      <c r="H366" t="s">
        <v>32</v>
      </c>
      <c r="I366" t="s">
        <v>2023</v>
      </c>
      <c r="J366" s="1">
        <v>42869</v>
      </c>
      <c r="K366" s="1">
        <v>42869</v>
      </c>
      <c r="L366" t="s">
        <v>1118</v>
      </c>
      <c r="M366">
        <f>Table1[[#This Row],[Ship Date]]-Table1[[#This Row],[Order Date]]</f>
        <v>0</v>
      </c>
      <c r="N366">
        <v>5</v>
      </c>
      <c r="O366" t="s">
        <v>51</v>
      </c>
      <c r="P366" s="3">
        <v>18.28</v>
      </c>
      <c r="Q366" s="3">
        <v>15.18197839366144</v>
      </c>
      <c r="R366" s="3">
        <f>(Table1[[#This Row],[Selling Price]]-Table1[[#This Row],[Cost Price]])</f>
        <v>3.0980216063385608</v>
      </c>
      <c r="S366" s="12">
        <f>(Table1[[#This Row],[Profit]]/Table1[[#This Row],[Selling Price]])</f>
        <v>0.16947601785221886</v>
      </c>
      <c r="T366">
        <v>2</v>
      </c>
      <c r="U366" s="2">
        <f>Table1[[#This Row],[Selling Price]]*Table1[[#This Row],[Quantity]]</f>
        <v>36.56</v>
      </c>
      <c r="V366" s="4">
        <v>0</v>
      </c>
      <c r="W366">
        <v>398</v>
      </c>
      <c r="X366" t="s">
        <v>36</v>
      </c>
      <c r="Y366" t="s">
        <v>52</v>
      </c>
      <c r="Z366" s="2">
        <v>18.95310739694154</v>
      </c>
    </row>
    <row r="367" spans="1:26" x14ac:dyDescent="0.35">
      <c r="A367" t="s">
        <v>1434</v>
      </c>
      <c r="B367" t="s">
        <v>1435</v>
      </c>
      <c r="C367" t="s">
        <v>55</v>
      </c>
      <c r="D367" t="s">
        <v>28</v>
      </c>
      <c r="E367" t="s">
        <v>69</v>
      </c>
      <c r="F367" t="s">
        <v>2124</v>
      </c>
      <c r="G367" t="s">
        <v>2125</v>
      </c>
      <c r="H367" t="s">
        <v>32</v>
      </c>
      <c r="I367" t="s">
        <v>2374</v>
      </c>
      <c r="J367" s="1">
        <v>42191</v>
      </c>
      <c r="K367" s="1">
        <v>42195</v>
      </c>
      <c r="L367" t="s">
        <v>60</v>
      </c>
      <c r="M367">
        <f>Table1[[#This Row],[Ship Date]]-Table1[[#This Row],[Order Date]]</f>
        <v>4</v>
      </c>
      <c r="N367">
        <v>7</v>
      </c>
      <c r="O367" t="s">
        <v>51</v>
      </c>
      <c r="P367" s="3">
        <v>155.82</v>
      </c>
      <c r="Q367" s="3">
        <v>131.98582725892831</v>
      </c>
      <c r="R367" s="3">
        <f>(Table1[[#This Row],[Selling Price]]-Table1[[#This Row],[Cost Price]])</f>
        <v>23.834172741071683</v>
      </c>
      <c r="S367" s="12">
        <f>(Table1[[#This Row],[Profit]]/Table1[[#This Row],[Selling Price]])</f>
        <v>0.15295965050103763</v>
      </c>
      <c r="T367">
        <v>3</v>
      </c>
      <c r="U367" s="2">
        <f>Table1[[#This Row],[Selling Price]]*Table1[[#This Row],[Quantity]]</f>
        <v>467.46</v>
      </c>
      <c r="V367" s="4">
        <v>0</v>
      </c>
      <c r="W367">
        <v>177</v>
      </c>
      <c r="X367" t="s">
        <v>36</v>
      </c>
      <c r="Y367" t="s">
        <v>36</v>
      </c>
      <c r="Z367" s="2">
        <v>157.541820225615</v>
      </c>
    </row>
    <row r="368" spans="1:26" x14ac:dyDescent="0.35">
      <c r="A368" t="s">
        <v>1434</v>
      </c>
      <c r="B368" t="s">
        <v>1435</v>
      </c>
      <c r="C368" t="s">
        <v>27</v>
      </c>
      <c r="D368" t="s">
        <v>28</v>
      </c>
      <c r="E368" t="s">
        <v>40</v>
      </c>
      <c r="F368" t="s">
        <v>2430</v>
      </c>
      <c r="G368" t="s">
        <v>2431</v>
      </c>
      <c r="H368" t="s">
        <v>32</v>
      </c>
      <c r="I368" t="s">
        <v>2432</v>
      </c>
      <c r="J368" s="1">
        <v>43020</v>
      </c>
      <c r="K368" s="1">
        <v>43024</v>
      </c>
      <c r="L368" t="s">
        <v>60</v>
      </c>
      <c r="M368">
        <f>Table1[[#This Row],[Ship Date]]-Table1[[#This Row],[Order Date]]</f>
        <v>4</v>
      </c>
      <c r="N368">
        <v>10</v>
      </c>
      <c r="O368" t="s">
        <v>61</v>
      </c>
      <c r="P368" s="3">
        <v>254.60400000000001</v>
      </c>
      <c r="Q368" s="3">
        <v>186.12152137320749</v>
      </c>
      <c r="R368" s="3">
        <f>(Table1[[#This Row],[Selling Price]]-Table1[[#This Row],[Cost Price]])</f>
        <v>68.482478626792528</v>
      </c>
      <c r="S368" s="12">
        <f>(Table1[[#This Row],[Profit]]/Table1[[#This Row],[Selling Price]])</f>
        <v>0.26897644430877959</v>
      </c>
      <c r="T368">
        <v>14</v>
      </c>
      <c r="U368" s="2">
        <f>Table1[[#This Row],[Selling Price]]*Table1[[#This Row],[Quantity]]</f>
        <v>3564.4560000000001</v>
      </c>
      <c r="V368" s="4">
        <v>0.3</v>
      </c>
      <c r="W368">
        <v>266</v>
      </c>
      <c r="X368" t="s">
        <v>36</v>
      </c>
      <c r="Y368" t="s">
        <v>68</v>
      </c>
      <c r="Z368" s="2">
        <v>76.979418692827991</v>
      </c>
    </row>
    <row r="369" spans="1:26" x14ac:dyDescent="0.35">
      <c r="A369" t="s">
        <v>1434</v>
      </c>
      <c r="B369" t="s">
        <v>1435</v>
      </c>
      <c r="C369" t="s">
        <v>27</v>
      </c>
      <c r="D369" t="s">
        <v>28</v>
      </c>
      <c r="E369" t="s">
        <v>56</v>
      </c>
      <c r="F369" t="s">
        <v>2516</v>
      </c>
      <c r="G369" t="s">
        <v>2517</v>
      </c>
      <c r="H369" t="s">
        <v>32</v>
      </c>
      <c r="I369" t="s">
        <v>2518</v>
      </c>
      <c r="J369" s="1">
        <v>41815</v>
      </c>
      <c r="K369" s="1">
        <v>41818</v>
      </c>
      <c r="L369" t="s">
        <v>199</v>
      </c>
      <c r="M369">
        <f>Table1[[#This Row],[Ship Date]]-Table1[[#This Row],[Order Date]]</f>
        <v>3</v>
      </c>
      <c r="N369">
        <v>6</v>
      </c>
      <c r="O369" t="s">
        <v>51</v>
      </c>
      <c r="P369" s="3">
        <v>447.84</v>
      </c>
      <c r="Q369" s="3">
        <v>338.76069190821272</v>
      </c>
      <c r="R369" s="3">
        <f>(Table1[[#This Row],[Selling Price]]-Table1[[#This Row],[Cost Price]])</f>
        <v>109.07930809178725</v>
      </c>
      <c r="S369" s="12">
        <f>(Table1[[#This Row],[Profit]]/Table1[[#This Row],[Selling Price]])</f>
        <v>0.2435675868430405</v>
      </c>
      <c r="T369">
        <v>5</v>
      </c>
      <c r="U369" s="2">
        <f>Table1[[#This Row],[Selling Price]]*Table1[[#This Row],[Quantity]]</f>
        <v>2239.1999999999998</v>
      </c>
      <c r="V369" s="4">
        <v>0.2</v>
      </c>
      <c r="W369">
        <v>194</v>
      </c>
      <c r="X369" t="s">
        <v>36</v>
      </c>
      <c r="Y369" t="s">
        <v>36</v>
      </c>
      <c r="Z369" s="2">
        <v>181.33833699469059</v>
      </c>
    </row>
    <row r="370" spans="1:26" x14ac:dyDescent="0.35">
      <c r="A370" t="s">
        <v>1434</v>
      </c>
      <c r="B370" t="s">
        <v>1435</v>
      </c>
      <c r="C370" t="s">
        <v>39</v>
      </c>
      <c r="D370" t="s">
        <v>28</v>
      </c>
      <c r="E370" t="s">
        <v>40</v>
      </c>
      <c r="F370" t="s">
        <v>3005</v>
      </c>
      <c r="G370" t="s">
        <v>3006</v>
      </c>
      <c r="H370" t="s">
        <v>32</v>
      </c>
      <c r="I370" t="s">
        <v>3004</v>
      </c>
      <c r="J370" s="1">
        <v>42899</v>
      </c>
      <c r="K370" s="1">
        <v>42902</v>
      </c>
      <c r="L370" t="s">
        <v>199</v>
      </c>
      <c r="M370">
        <f>Table1[[#This Row],[Ship Date]]-Table1[[#This Row],[Order Date]]</f>
        <v>3</v>
      </c>
      <c r="N370">
        <v>6</v>
      </c>
      <c r="O370" t="s">
        <v>51</v>
      </c>
      <c r="P370" s="3">
        <v>470.30200000000002</v>
      </c>
      <c r="Q370" s="3">
        <v>398.8973393715965</v>
      </c>
      <c r="R370" s="3">
        <f>(Table1[[#This Row],[Selling Price]]-Table1[[#This Row],[Cost Price]])</f>
        <v>71.404660628403519</v>
      </c>
      <c r="S370" s="12">
        <f>(Table1[[#This Row],[Profit]]/Table1[[#This Row],[Selling Price]])</f>
        <v>0.15182725276184986</v>
      </c>
      <c r="T370">
        <v>7</v>
      </c>
      <c r="U370" s="2">
        <f>Table1[[#This Row],[Selling Price]]*Table1[[#This Row],[Quantity]]</f>
        <v>3292.114</v>
      </c>
      <c r="V370" s="4">
        <v>0.3</v>
      </c>
      <c r="W370">
        <v>491</v>
      </c>
      <c r="X370" t="s">
        <v>36</v>
      </c>
      <c r="Y370" t="s">
        <v>36</v>
      </c>
      <c r="Z370" s="2">
        <v>181.42142400026989</v>
      </c>
    </row>
    <row r="371" spans="1:26" x14ac:dyDescent="0.35">
      <c r="A371" t="s">
        <v>1434</v>
      </c>
      <c r="B371" t="s">
        <v>1435</v>
      </c>
      <c r="C371" t="s">
        <v>39</v>
      </c>
      <c r="D371" t="s">
        <v>28</v>
      </c>
      <c r="E371" t="s">
        <v>69</v>
      </c>
      <c r="F371" t="s">
        <v>3513</v>
      </c>
      <c r="G371" t="s">
        <v>3514</v>
      </c>
      <c r="H371" t="s">
        <v>32</v>
      </c>
      <c r="I371" t="s">
        <v>3512</v>
      </c>
      <c r="J371" s="1">
        <v>42726</v>
      </c>
      <c r="K371" s="1">
        <v>42732</v>
      </c>
      <c r="L371" t="s">
        <v>60</v>
      </c>
      <c r="M371">
        <f>Table1[[#This Row],[Ship Date]]-Table1[[#This Row],[Order Date]]</f>
        <v>6</v>
      </c>
      <c r="N371">
        <v>12</v>
      </c>
      <c r="O371" t="s">
        <v>35</v>
      </c>
      <c r="P371" s="3">
        <v>22.783999999999999</v>
      </c>
      <c r="Q371" s="3">
        <v>18.041107113884681</v>
      </c>
      <c r="R371" s="3">
        <f>(Table1[[#This Row],[Selling Price]]-Table1[[#This Row],[Cost Price]])</f>
        <v>4.7428928861153175</v>
      </c>
      <c r="S371" s="12">
        <f>(Table1[[#This Row],[Profit]]/Table1[[#This Row],[Selling Price]])</f>
        <v>0.20816770040885349</v>
      </c>
      <c r="T371">
        <v>1</v>
      </c>
      <c r="U371" s="2">
        <f>Table1[[#This Row],[Selling Price]]*Table1[[#This Row],[Quantity]]</f>
        <v>22.783999999999999</v>
      </c>
      <c r="V371" s="4">
        <v>0.2</v>
      </c>
      <c r="W371">
        <v>449</v>
      </c>
      <c r="X371" t="s">
        <v>68</v>
      </c>
      <c r="Y371" t="s">
        <v>68</v>
      </c>
      <c r="Z371" s="2">
        <v>44.802096712839983</v>
      </c>
    </row>
    <row r="372" spans="1:26" x14ac:dyDescent="0.35">
      <c r="A372" t="s">
        <v>1434</v>
      </c>
      <c r="B372" t="s">
        <v>1435</v>
      </c>
      <c r="C372" t="s">
        <v>64</v>
      </c>
      <c r="D372" t="s">
        <v>28</v>
      </c>
      <c r="E372" t="s">
        <v>29</v>
      </c>
      <c r="F372" t="s">
        <v>3562</v>
      </c>
      <c r="G372" t="s">
        <v>3563</v>
      </c>
      <c r="H372" t="s">
        <v>32</v>
      </c>
      <c r="I372" t="s">
        <v>3564</v>
      </c>
      <c r="J372" s="1">
        <v>42820</v>
      </c>
      <c r="K372" s="1">
        <v>42821</v>
      </c>
      <c r="L372" t="s">
        <v>199</v>
      </c>
      <c r="M372">
        <f>Table1[[#This Row],[Ship Date]]-Table1[[#This Row],[Order Date]]</f>
        <v>1</v>
      </c>
      <c r="N372">
        <v>3</v>
      </c>
      <c r="O372" t="s">
        <v>106</v>
      </c>
      <c r="P372" s="3">
        <v>257.56799999999998</v>
      </c>
      <c r="Q372" s="3">
        <v>187.15587883801729</v>
      </c>
      <c r="R372" s="3">
        <f>(Table1[[#This Row],[Selling Price]]-Table1[[#This Row],[Cost Price]])</f>
        <v>70.412121161982697</v>
      </c>
      <c r="S372" s="12">
        <f>(Table1[[#This Row],[Profit]]/Table1[[#This Row],[Selling Price]])</f>
        <v>0.27337293903739091</v>
      </c>
      <c r="T372">
        <v>2</v>
      </c>
      <c r="U372" s="2">
        <f>Table1[[#This Row],[Selling Price]]*Table1[[#This Row],[Quantity]]</f>
        <v>515.13599999999997</v>
      </c>
      <c r="V372" s="4">
        <v>0.2</v>
      </c>
      <c r="W372">
        <v>366</v>
      </c>
      <c r="X372" t="s">
        <v>36</v>
      </c>
      <c r="Y372" t="s">
        <v>68</v>
      </c>
      <c r="Z372" s="2">
        <v>125.72939928274531</v>
      </c>
    </row>
    <row r="373" spans="1:26" x14ac:dyDescent="0.35">
      <c r="A373" t="s">
        <v>1434</v>
      </c>
      <c r="B373" t="s">
        <v>1435</v>
      </c>
      <c r="C373" t="s">
        <v>27</v>
      </c>
      <c r="D373" t="s">
        <v>28</v>
      </c>
      <c r="E373" t="s">
        <v>56</v>
      </c>
      <c r="F373" t="s">
        <v>1423</v>
      </c>
      <c r="G373" t="s">
        <v>1424</v>
      </c>
      <c r="H373" t="s">
        <v>32</v>
      </c>
      <c r="I373" t="s">
        <v>3619</v>
      </c>
      <c r="J373" s="1">
        <v>41880</v>
      </c>
      <c r="K373" s="1">
        <v>41884</v>
      </c>
      <c r="L373" t="s">
        <v>34</v>
      </c>
      <c r="M373">
        <f>Table1[[#This Row],[Ship Date]]-Table1[[#This Row],[Order Date]]</f>
        <v>4</v>
      </c>
      <c r="N373">
        <v>8</v>
      </c>
      <c r="O373" t="s">
        <v>61</v>
      </c>
      <c r="P373" s="3">
        <v>174.05850000000001</v>
      </c>
      <c r="Q373" s="3">
        <v>137.72632918670149</v>
      </c>
      <c r="R373" s="3">
        <f>(Table1[[#This Row],[Selling Price]]-Table1[[#This Row],[Cost Price]])</f>
        <v>36.332170813298518</v>
      </c>
      <c r="S373" s="12">
        <f>(Table1[[#This Row],[Profit]]/Table1[[#This Row],[Selling Price]])</f>
        <v>0.20873540110536695</v>
      </c>
      <c r="T373">
        <v>3</v>
      </c>
      <c r="U373" s="2">
        <f>Table1[[#This Row],[Selling Price]]*Table1[[#This Row],[Quantity]]</f>
        <v>522.17550000000006</v>
      </c>
      <c r="V373" s="4">
        <v>0.45</v>
      </c>
      <c r="W373">
        <v>273</v>
      </c>
      <c r="X373" t="s">
        <v>36</v>
      </c>
      <c r="Y373" t="s">
        <v>52</v>
      </c>
      <c r="Z373" s="2">
        <v>34.284249999999993</v>
      </c>
    </row>
    <row r="374" spans="1:26" x14ac:dyDescent="0.35">
      <c r="A374" t="s">
        <v>1434</v>
      </c>
      <c r="B374" t="s">
        <v>1435</v>
      </c>
      <c r="C374" t="s">
        <v>45</v>
      </c>
      <c r="D374" t="s">
        <v>28</v>
      </c>
      <c r="E374" t="s">
        <v>40</v>
      </c>
      <c r="F374" t="s">
        <v>1977</v>
      </c>
      <c r="G374" t="s">
        <v>1978</v>
      </c>
      <c r="H374" t="s">
        <v>32</v>
      </c>
      <c r="I374" t="s">
        <v>3917</v>
      </c>
      <c r="J374" s="1">
        <v>43058</v>
      </c>
      <c r="K374" s="1">
        <v>43064</v>
      </c>
      <c r="L374" t="s">
        <v>60</v>
      </c>
      <c r="M374">
        <f>Table1[[#This Row],[Ship Date]]-Table1[[#This Row],[Order Date]]</f>
        <v>6</v>
      </c>
      <c r="N374">
        <v>11</v>
      </c>
      <c r="O374" t="s">
        <v>35</v>
      </c>
      <c r="P374" s="3">
        <v>305.31200000000001</v>
      </c>
      <c r="Q374" s="3">
        <v>239.60025374976749</v>
      </c>
      <c r="R374" s="3">
        <f>(Table1[[#This Row],[Selling Price]]-Table1[[#This Row],[Cost Price]])</f>
        <v>65.711746250232522</v>
      </c>
      <c r="S374" s="12">
        <f>(Table1[[#This Row],[Profit]]/Table1[[#This Row],[Selling Price]])</f>
        <v>0.21522818051774092</v>
      </c>
      <c r="T374">
        <v>2</v>
      </c>
      <c r="U374" s="2">
        <f>Table1[[#This Row],[Selling Price]]*Table1[[#This Row],[Quantity]]</f>
        <v>610.62400000000002</v>
      </c>
      <c r="V374" s="4">
        <v>0.3</v>
      </c>
      <c r="W374">
        <v>443</v>
      </c>
      <c r="X374" t="s">
        <v>68</v>
      </c>
      <c r="Y374" t="s">
        <v>36</v>
      </c>
      <c r="Z374" s="2">
        <v>416.91294804505532</v>
      </c>
    </row>
    <row r="375" spans="1:26" x14ac:dyDescent="0.35">
      <c r="A375" t="s">
        <v>1434</v>
      </c>
      <c r="B375" t="s">
        <v>1435</v>
      </c>
      <c r="C375" t="s">
        <v>55</v>
      </c>
      <c r="D375" t="s">
        <v>28</v>
      </c>
      <c r="E375" t="s">
        <v>40</v>
      </c>
      <c r="F375" t="s">
        <v>3536</v>
      </c>
      <c r="G375" t="s">
        <v>3537</v>
      </c>
      <c r="H375" t="s">
        <v>32</v>
      </c>
      <c r="I375" t="s">
        <v>4223</v>
      </c>
      <c r="J375" s="1">
        <v>42674</v>
      </c>
      <c r="K375" s="1">
        <v>42680</v>
      </c>
      <c r="L375" t="s">
        <v>60</v>
      </c>
      <c r="M375">
        <f>Table1[[#This Row],[Ship Date]]-Table1[[#This Row],[Order Date]]</f>
        <v>6</v>
      </c>
      <c r="N375">
        <v>10</v>
      </c>
      <c r="O375" t="s">
        <v>61</v>
      </c>
      <c r="P375" s="3">
        <v>492.83499999999998</v>
      </c>
      <c r="Q375" s="3">
        <v>403.41020494807128</v>
      </c>
      <c r="R375" s="3">
        <f>(Table1[[#This Row],[Selling Price]]-Table1[[#This Row],[Cost Price]])</f>
        <v>89.424795051928697</v>
      </c>
      <c r="S375" s="12">
        <f>(Table1[[#This Row],[Profit]]/Table1[[#This Row],[Selling Price]])</f>
        <v>0.18144976523974291</v>
      </c>
      <c r="T375">
        <v>5</v>
      </c>
      <c r="U375" s="2">
        <f>Table1[[#This Row],[Selling Price]]*Table1[[#This Row],[Quantity]]</f>
        <v>2464.1749999999997</v>
      </c>
      <c r="V375" s="4">
        <v>0.3</v>
      </c>
      <c r="W375">
        <v>272</v>
      </c>
      <c r="X375" t="s">
        <v>68</v>
      </c>
      <c r="Y375" t="s">
        <v>36</v>
      </c>
      <c r="Z375" s="2">
        <v>439.61394160942831</v>
      </c>
    </row>
    <row r="376" spans="1:26" x14ac:dyDescent="0.35">
      <c r="A376" t="s">
        <v>1434</v>
      </c>
      <c r="B376" t="s">
        <v>1435</v>
      </c>
      <c r="C376" t="s">
        <v>45</v>
      </c>
      <c r="D376" t="s">
        <v>28</v>
      </c>
      <c r="E376" t="s">
        <v>40</v>
      </c>
      <c r="F376" t="s">
        <v>836</v>
      </c>
      <c r="G376" t="s">
        <v>837</v>
      </c>
      <c r="H376" t="s">
        <v>32</v>
      </c>
      <c r="I376" t="s">
        <v>5071</v>
      </c>
      <c r="J376" s="1">
        <v>42342</v>
      </c>
      <c r="K376" s="1">
        <v>42348</v>
      </c>
      <c r="L376" t="s">
        <v>60</v>
      </c>
      <c r="M376">
        <f>Table1[[#This Row],[Ship Date]]-Table1[[#This Row],[Order Date]]</f>
        <v>6</v>
      </c>
      <c r="N376">
        <v>12</v>
      </c>
      <c r="O376" t="s">
        <v>35</v>
      </c>
      <c r="P376" s="3">
        <v>361.76400000000001</v>
      </c>
      <c r="Q376" s="3">
        <v>277.71313220429369</v>
      </c>
      <c r="R376" s="3">
        <f>(Table1[[#This Row],[Selling Price]]-Table1[[#This Row],[Cost Price]])</f>
        <v>84.050867795706324</v>
      </c>
      <c r="S376" s="12">
        <f>(Table1[[#This Row],[Profit]]/Table1[[#This Row],[Selling Price]])</f>
        <v>0.23233618545711104</v>
      </c>
      <c r="T376">
        <v>2</v>
      </c>
      <c r="U376" s="2">
        <f>Table1[[#This Row],[Selling Price]]*Table1[[#This Row],[Quantity]]</f>
        <v>723.52800000000002</v>
      </c>
      <c r="V376" s="4">
        <v>0.1</v>
      </c>
      <c r="W376">
        <v>109</v>
      </c>
      <c r="X376" t="s">
        <v>68</v>
      </c>
      <c r="Y376" t="s">
        <v>36</v>
      </c>
      <c r="Z376" s="2">
        <v>285.14444970556752</v>
      </c>
    </row>
    <row r="377" spans="1:26" x14ac:dyDescent="0.35">
      <c r="A377" t="s">
        <v>1434</v>
      </c>
      <c r="B377" t="s">
        <v>1435</v>
      </c>
      <c r="C377" t="s">
        <v>27</v>
      </c>
      <c r="D377" t="s">
        <v>28</v>
      </c>
      <c r="E377" t="s">
        <v>56</v>
      </c>
      <c r="F377" t="s">
        <v>1066</v>
      </c>
      <c r="G377" t="s">
        <v>1067</v>
      </c>
      <c r="H377" t="s">
        <v>32</v>
      </c>
      <c r="I377" t="s">
        <v>5388</v>
      </c>
      <c r="J377" s="1">
        <v>43043</v>
      </c>
      <c r="K377" s="1">
        <v>43044</v>
      </c>
      <c r="L377" t="s">
        <v>199</v>
      </c>
      <c r="M377">
        <f>Table1[[#This Row],[Ship Date]]-Table1[[#This Row],[Order Date]]</f>
        <v>1</v>
      </c>
      <c r="N377">
        <v>11</v>
      </c>
      <c r="O377" t="s">
        <v>35</v>
      </c>
      <c r="P377" s="3">
        <v>523.76400000000001</v>
      </c>
      <c r="Q377" s="3">
        <v>346.19897333345278</v>
      </c>
      <c r="R377" s="3">
        <f>(Table1[[#This Row],[Selling Price]]-Table1[[#This Row],[Cost Price]])</f>
        <v>177.56502666654723</v>
      </c>
      <c r="S377" s="12">
        <f>(Table1[[#This Row],[Profit]]/Table1[[#This Row],[Selling Price]])</f>
        <v>0.33901724186188287</v>
      </c>
      <c r="T377">
        <v>3</v>
      </c>
      <c r="U377" s="2">
        <f>Table1[[#This Row],[Selling Price]]*Table1[[#This Row],[Quantity]]</f>
        <v>1571.2919999999999</v>
      </c>
      <c r="V377" s="4">
        <v>0.4</v>
      </c>
      <c r="W377">
        <v>333</v>
      </c>
      <c r="X377" t="s">
        <v>36</v>
      </c>
      <c r="Y377" t="s">
        <v>36</v>
      </c>
      <c r="Z377" s="2">
        <v>537.25401950837431</v>
      </c>
    </row>
    <row r="378" spans="1:26" x14ac:dyDescent="0.35">
      <c r="A378" t="s">
        <v>1434</v>
      </c>
      <c r="B378" t="s">
        <v>1435</v>
      </c>
      <c r="C378" t="s">
        <v>27</v>
      </c>
      <c r="D378" t="s">
        <v>28</v>
      </c>
      <c r="E378" t="s">
        <v>29</v>
      </c>
      <c r="F378" t="s">
        <v>3750</v>
      </c>
      <c r="G378" t="s">
        <v>3751</v>
      </c>
      <c r="H378" t="s">
        <v>32</v>
      </c>
      <c r="I378" t="s">
        <v>5567</v>
      </c>
      <c r="J378" s="1">
        <v>43035</v>
      </c>
      <c r="K378" s="1">
        <v>43036</v>
      </c>
      <c r="L378" t="s">
        <v>199</v>
      </c>
      <c r="M378">
        <f>Table1[[#This Row],[Ship Date]]-Table1[[#This Row],[Order Date]]</f>
        <v>1</v>
      </c>
      <c r="N378">
        <v>10</v>
      </c>
      <c r="O378" t="s">
        <v>61</v>
      </c>
      <c r="P378" s="3">
        <v>556.66499999999996</v>
      </c>
      <c r="Q378" s="3">
        <v>388.6284037715879</v>
      </c>
      <c r="R378" s="3">
        <f>(Table1[[#This Row],[Selling Price]]-Table1[[#This Row],[Cost Price]])</f>
        <v>168.03659622841207</v>
      </c>
      <c r="S378" s="12">
        <f>(Table1[[#This Row],[Profit]]/Table1[[#This Row],[Selling Price]])</f>
        <v>0.30186305269490998</v>
      </c>
      <c r="T378">
        <v>5</v>
      </c>
      <c r="U378" s="2">
        <f>Table1[[#This Row],[Selling Price]]*Table1[[#This Row],[Quantity]]</f>
        <v>2783.3249999999998</v>
      </c>
      <c r="V378" s="4">
        <v>0.15</v>
      </c>
      <c r="W378">
        <v>105</v>
      </c>
      <c r="X378" t="s">
        <v>36</v>
      </c>
      <c r="Y378" t="s">
        <v>36</v>
      </c>
      <c r="Z378" s="2">
        <v>155.70927520639219</v>
      </c>
    </row>
    <row r="379" spans="1:26" x14ac:dyDescent="0.35">
      <c r="A379" t="s">
        <v>1434</v>
      </c>
      <c r="B379" t="s">
        <v>1435</v>
      </c>
      <c r="C379" t="s">
        <v>64</v>
      </c>
      <c r="D379" t="s">
        <v>28</v>
      </c>
      <c r="E379" t="s">
        <v>69</v>
      </c>
      <c r="F379" t="s">
        <v>3379</v>
      </c>
      <c r="G379" t="s">
        <v>3380</v>
      </c>
      <c r="H379" t="s">
        <v>32</v>
      </c>
      <c r="I379" t="s">
        <v>5795</v>
      </c>
      <c r="J379" s="1">
        <v>42358</v>
      </c>
      <c r="K379" s="1">
        <v>42362</v>
      </c>
      <c r="L379" t="s">
        <v>60</v>
      </c>
      <c r="M379">
        <f>Table1[[#This Row],[Ship Date]]-Table1[[#This Row],[Order Date]]</f>
        <v>4</v>
      </c>
      <c r="N379">
        <v>12</v>
      </c>
      <c r="O379" t="s">
        <v>35</v>
      </c>
      <c r="P379" s="3">
        <v>14.368</v>
      </c>
      <c r="Q379" s="3">
        <v>11.224815370986761</v>
      </c>
      <c r="R379" s="3">
        <f>(Table1[[#This Row],[Selling Price]]-Table1[[#This Row],[Cost Price]])</f>
        <v>3.1431846290132395</v>
      </c>
      <c r="S379" s="12">
        <f>(Table1[[#This Row],[Profit]]/Table1[[#This Row],[Selling Price]])</f>
        <v>0.21876285001484128</v>
      </c>
      <c r="T379">
        <v>2</v>
      </c>
      <c r="U379" s="2">
        <f>Table1[[#This Row],[Selling Price]]*Table1[[#This Row],[Quantity]]</f>
        <v>28.736000000000001</v>
      </c>
      <c r="V379" s="4">
        <v>0.2</v>
      </c>
      <c r="W379">
        <v>202</v>
      </c>
      <c r="X379" t="s">
        <v>36</v>
      </c>
      <c r="Y379" t="s">
        <v>52</v>
      </c>
      <c r="Z379" s="2">
        <v>15.78904799446213</v>
      </c>
    </row>
    <row r="380" spans="1:26" x14ac:dyDescent="0.35">
      <c r="A380" t="s">
        <v>1434</v>
      </c>
      <c r="B380" t="s">
        <v>1435</v>
      </c>
      <c r="C380" t="s">
        <v>55</v>
      </c>
      <c r="D380" t="s">
        <v>28</v>
      </c>
      <c r="E380" t="s">
        <v>40</v>
      </c>
      <c r="F380" t="s">
        <v>2653</v>
      </c>
      <c r="G380" t="s">
        <v>2654</v>
      </c>
      <c r="H380" t="s">
        <v>32</v>
      </c>
      <c r="I380" t="s">
        <v>5809</v>
      </c>
      <c r="J380" s="1">
        <v>43080</v>
      </c>
      <c r="K380" s="1">
        <v>43080</v>
      </c>
      <c r="L380" t="s">
        <v>1118</v>
      </c>
      <c r="M380">
        <f>Table1[[#This Row],[Ship Date]]-Table1[[#This Row],[Order Date]]</f>
        <v>0</v>
      </c>
      <c r="N380">
        <v>12</v>
      </c>
      <c r="O380" t="s">
        <v>35</v>
      </c>
      <c r="P380" s="3">
        <v>520.46400000000006</v>
      </c>
      <c r="Q380" s="3">
        <v>363.53323720282668</v>
      </c>
      <c r="R380" s="3">
        <f>(Table1[[#This Row],[Selling Price]]-Table1[[#This Row],[Cost Price]])</f>
        <v>156.93076279717337</v>
      </c>
      <c r="S380" s="12">
        <f>(Table1[[#This Row],[Profit]]/Table1[[#This Row],[Selling Price]])</f>
        <v>0.30152087905632929</v>
      </c>
      <c r="T380">
        <v>2</v>
      </c>
      <c r="U380" s="2">
        <f>Table1[[#This Row],[Selling Price]]*Table1[[#This Row],[Quantity]]</f>
        <v>1040.9280000000001</v>
      </c>
      <c r="V380" s="4">
        <v>0.3</v>
      </c>
      <c r="W380">
        <v>210</v>
      </c>
      <c r="X380" t="s">
        <v>36</v>
      </c>
      <c r="Y380" t="s">
        <v>36</v>
      </c>
      <c r="Z380" s="2">
        <v>735.77895983896838</v>
      </c>
    </row>
    <row r="381" spans="1:26" x14ac:dyDescent="0.35">
      <c r="A381" t="s">
        <v>1434</v>
      </c>
      <c r="B381" t="s">
        <v>1435</v>
      </c>
      <c r="C381" t="s">
        <v>27</v>
      </c>
      <c r="D381" t="s">
        <v>28</v>
      </c>
      <c r="E381" t="s">
        <v>69</v>
      </c>
      <c r="F381" t="s">
        <v>4100</v>
      </c>
      <c r="G381" t="s">
        <v>4101</v>
      </c>
      <c r="H381" t="s">
        <v>32</v>
      </c>
      <c r="I381" t="s">
        <v>6321</v>
      </c>
      <c r="J381" s="1">
        <v>43098</v>
      </c>
      <c r="K381" s="1">
        <v>43105</v>
      </c>
      <c r="L381" t="s">
        <v>60</v>
      </c>
      <c r="M381">
        <f>Table1[[#This Row],[Ship Date]]-Table1[[#This Row],[Order Date]]</f>
        <v>7</v>
      </c>
      <c r="N381">
        <v>12</v>
      </c>
      <c r="O381" t="s">
        <v>35</v>
      </c>
      <c r="P381" s="3">
        <v>101.12</v>
      </c>
      <c r="Q381" s="3">
        <v>79.026018738063343</v>
      </c>
      <c r="R381" s="3">
        <f>(Table1[[#This Row],[Selling Price]]-Table1[[#This Row],[Cost Price]])</f>
        <v>22.093981261936662</v>
      </c>
      <c r="S381" s="12">
        <f>(Table1[[#This Row],[Profit]]/Table1[[#This Row],[Selling Price]])</f>
        <v>0.21849269444162045</v>
      </c>
      <c r="T381">
        <v>8</v>
      </c>
      <c r="U381" s="2">
        <f>Table1[[#This Row],[Selling Price]]*Table1[[#This Row],[Quantity]]</f>
        <v>808.96</v>
      </c>
      <c r="V381" s="4">
        <v>0</v>
      </c>
      <c r="W381">
        <v>414</v>
      </c>
      <c r="X381" t="s">
        <v>68</v>
      </c>
      <c r="Y381" t="s">
        <v>52</v>
      </c>
      <c r="Z381" s="2">
        <v>25.076944502869569</v>
      </c>
    </row>
    <row r="382" spans="1:26" x14ac:dyDescent="0.35">
      <c r="A382" t="s">
        <v>1434</v>
      </c>
      <c r="B382" t="s">
        <v>1435</v>
      </c>
      <c r="C382" t="s">
        <v>39</v>
      </c>
      <c r="D382" t="s">
        <v>28</v>
      </c>
      <c r="E382" t="s">
        <v>56</v>
      </c>
      <c r="F382" t="s">
        <v>823</v>
      </c>
      <c r="G382" t="s">
        <v>824</v>
      </c>
      <c r="H382" t="s">
        <v>32</v>
      </c>
      <c r="I382" t="s">
        <v>6476</v>
      </c>
      <c r="J382" s="1">
        <v>42301</v>
      </c>
      <c r="K382" s="1">
        <v>42307</v>
      </c>
      <c r="L382" t="s">
        <v>60</v>
      </c>
      <c r="M382">
        <f>Table1[[#This Row],[Ship Date]]-Table1[[#This Row],[Order Date]]</f>
        <v>6</v>
      </c>
      <c r="N382">
        <v>10</v>
      </c>
      <c r="O382" t="s">
        <v>61</v>
      </c>
      <c r="P382" s="3">
        <v>347.36099999999999</v>
      </c>
      <c r="Q382" s="3">
        <v>292.46314338669879</v>
      </c>
      <c r="R382" s="3">
        <f>(Table1[[#This Row],[Selling Price]]-Table1[[#This Row],[Cost Price]])</f>
        <v>54.897856613301201</v>
      </c>
      <c r="S382" s="12">
        <f>(Table1[[#This Row],[Profit]]/Table1[[#This Row],[Selling Price]])</f>
        <v>0.15804266055573654</v>
      </c>
      <c r="T382">
        <v>7</v>
      </c>
      <c r="U382" s="2">
        <f>Table1[[#This Row],[Selling Price]]*Table1[[#This Row],[Quantity]]</f>
        <v>2431.527</v>
      </c>
      <c r="V382" s="4">
        <v>0.3</v>
      </c>
      <c r="W382">
        <v>189</v>
      </c>
      <c r="X382" t="s">
        <v>68</v>
      </c>
      <c r="Y382" t="s">
        <v>36</v>
      </c>
      <c r="Z382" s="2">
        <v>164.46087132007159</v>
      </c>
    </row>
    <row r="383" spans="1:26" x14ac:dyDescent="0.35">
      <c r="A383" t="s">
        <v>1434</v>
      </c>
      <c r="B383" t="s">
        <v>1435</v>
      </c>
      <c r="C383" t="s">
        <v>55</v>
      </c>
      <c r="D383" t="s">
        <v>28</v>
      </c>
      <c r="E383" t="s">
        <v>40</v>
      </c>
      <c r="F383" t="s">
        <v>2488</v>
      </c>
      <c r="G383" t="s">
        <v>2489</v>
      </c>
      <c r="H383" t="s">
        <v>32</v>
      </c>
      <c r="I383" t="s">
        <v>6638</v>
      </c>
      <c r="J383" s="1">
        <v>42633</v>
      </c>
      <c r="K383" s="1">
        <v>42638</v>
      </c>
      <c r="L383" t="s">
        <v>60</v>
      </c>
      <c r="M383">
        <f>Table1[[#This Row],[Ship Date]]-Table1[[#This Row],[Order Date]]</f>
        <v>5</v>
      </c>
      <c r="N383">
        <v>9</v>
      </c>
      <c r="O383" t="s">
        <v>61</v>
      </c>
      <c r="P383" s="3">
        <v>98.391999999999996</v>
      </c>
      <c r="Q383" s="3">
        <v>68.733775491988737</v>
      </c>
      <c r="R383" s="3">
        <f>(Table1[[#This Row],[Selling Price]]-Table1[[#This Row],[Cost Price]])</f>
        <v>29.658224508011259</v>
      </c>
      <c r="S383" s="12">
        <f>(Table1[[#This Row],[Profit]]/Table1[[#This Row],[Selling Price]])</f>
        <v>0.30142922705109421</v>
      </c>
      <c r="T383">
        <v>1</v>
      </c>
      <c r="U383" s="2">
        <f>Table1[[#This Row],[Selling Price]]*Table1[[#This Row],[Quantity]]</f>
        <v>98.391999999999996</v>
      </c>
      <c r="V383" s="4">
        <v>0.2</v>
      </c>
      <c r="W383">
        <v>245</v>
      </c>
      <c r="X383" t="s">
        <v>36</v>
      </c>
      <c r="Y383" t="s">
        <v>36</v>
      </c>
      <c r="Z383" s="2">
        <v>288.62723281449701</v>
      </c>
    </row>
    <row r="384" spans="1:26" x14ac:dyDescent="0.35">
      <c r="A384" t="s">
        <v>1434</v>
      </c>
      <c r="B384" t="s">
        <v>1435</v>
      </c>
      <c r="C384" t="s">
        <v>45</v>
      </c>
      <c r="D384" t="s">
        <v>28</v>
      </c>
      <c r="E384" t="s">
        <v>69</v>
      </c>
      <c r="F384" t="s">
        <v>3030</v>
      </c>
      <c r="G384" t="s">
        <v>3031</v>
      </c>
      <c r="H384" t="s">
        <v>32</v>
      </c>
      <c r="I384" t="s">
        <v>6671</v>
      </c>
      <c r="J384" s="1">
        <v>42008</v>
      </c>
      <c r="K384" s="1">
        <v>42013</v>
      </c>
      <c r="L384" t="s">
        <v>60</v>
      </c>
      <c r="M384">
        <f>Table1[[#This Row],[Ship Date]]-Table1[[#This Row],[Order Date]]</f>
        <v>5</v>
      </c>
      <c r="N384">
        <v>1</v>
      </c>
      <c r="O384" t="s">
        <v>35</v>
      </c>
      <c r="P384" s="3">
        <v>192.22</v>
      </c>
      <c r="Q384" s="3">
        <v>161.77458549202251</v>
      </c>
      <c r="R384" s="3">
        <f>(Table1[[#This Row],[Selling Price]]-Table1[[#This Row],[Cost Price]])</f>
        <v>30.445414507977489</v>
      </c>
      <c r="S384" s="12">
        <f>(Table1[[#This Row],[Profit]]/Table1[[#This Row],[Selling Price]])</f>
        <v>0.15838838054301055</v>
      </c>
      <c r="T384">
        <v>14</v>
      </c>
      <c r="U384" s="2">
        <f>Table1[[#This Row],[Selling Price]]*Table1[[#This Row],[Quantity]]</f>
        <v>2691.08</v>
      </c>
      <c r="V384" s="4">
        <v>0</v>
      </c>
      <c r="W384">
        <v>172</v>
      </c>
      <c r="X384" t="s">
        <v>36</v>
      </c>
      <c r="Y384" t="s">
        <v>68</v>
      </c>
      <c r="Z384" s="2">
        <v>59.683902371457869</v>
      </c>
    </row>
    <row r="385" spans="1:26" x14ac:dyDescent="0.35">
      <c r="A385" t="s">
        <v>1434</v>
      </c>
      <c r="B385" t="s">
        <v>1435</v>
      </c>
      <c r="C385" t="s">
        <v>27</v>
      </c>
      <c r="D385" t="s">
        <v>28</v>
      </c>
      <c r="E385" t="s">
        <v>69</v>
      </c>
      <c r="F385" t="s">
        <v>6525</v>
      </c>
      <c r="G385" t="s">
        <v>6526</v>
      </c>
      <c r="H385" t="s">
        <v>32</v>
      </c>
      <c r="I385" t="s">
        <v>6973</v>
      </c>
      <c r="J385" s="1">
        <v>42728</v>
      </c>
      <c r="K385" s="1">
        <v>42732</v>
      </c>
      <c r="L385" t="s">
        <v>60</v>
      </c>
      <c r="M385">
        <f>Table1[[#This Row],[Ship Date]]-Table1[[#This Row],[Order Date]]</f>
        <v>4</v>
      </c>
      <c r="N385">
        <v>12</v>
      </c>
      <c r="O385" t="s">
        <v>35</v>
      </c>
      <c r="P385" s="3">
        <v>799.56</v>
      </c>
      <c r="Q385" s="3">
        <v>601.78336733278547</v>
      </c>
      <c r="R385" s="3">
        <f>(Table1[[#This Row],[Selling Price]]-Table1[[#This Row],[Cost Price]])</f>
        <v>197.77663266721447</v>
      </c>
      <c r="S385" s="12">
        <f>(Table1[[#This Row],[Profit]]/Table1[[#This Row],[Selling Price]])</f>
        <v>0.24735683709442002</v>
      </c>
      <c r="T385">
        <v>9</v>
      </c>
      <c r="U385" s="2">
        <f>Table1[[#This Row],[Selling Price]]*Table1[[#This Row],[Quantity]]</f>
        <v>7196.0399999999991</v>
      </c>
      <c r="V385" s="4">
        <v>0</v>
      </c>
      <c r="W385">
        <v>490</v>
      </c>
      <c r="X385" t="s">
        <v>36</v>
      </c>
      <c r="Y385" t="s">
        <v>36</v>
      </c>
      <c r="Z385" s="2">
        <v>285.90289248391082</v>
      </c>
    </row>
    <row r="386" spans="1:26" x14ac:dyDescent="0.35">
      <c r="A386" t="s">
        <v>1434</v>
      </c>
      <c r="B386" t="s">
        <v>1435</v>
      </c>
      <c r="C386" t="s">
        <v>45</v>
      </c>
      <c r="D386" t="s">
        <v>28</v>
      </c>
      <c r="E386" t="s">
        <v>69</v>
      </c>
      <c r="F386" t="s">
        <v>3147</v>
      </c>
      <c r="G386" t="s">
        <v>1113</v>
      </c>
      <c r="H386" t="s">
        <v>32</v>
      </c>
      <c r="I386" t="s">
        <v>7007</v>
      </c>
      <c r="J386" s="1">
        <v>42884</v>
      </c>
      <c r="K386" s="1">
        <v>42890</v>
      </c>
      <c r="L386" t="s">
        <v>60</v>
      </c>
      <c r="M386">
        <f>Table1[[#This Row],[Ship Date]]-Table1[[#This Row],[Order Date]]</f>
        <v>6</v>
      </c>
      <c r="N386">
        <v>5</v>
      </c>
      <c r="O386" t="s">
        <v>51</v>
      </c>
      <c r="P386" s="3">
        <v>6.24</v>
      </c>
      <c r="Q386" s="3">
        <v>4.1051102880876122</v>
      </c>
      <c r="R386" s="3">
        <f>(Table1[[#This Row],[Selling Price]]-Table1[[#This Row],[Cost Price]])</f>
        <v>2.134889711912388</v>
      </c>
      <c r="S386" s="12">
        <f>(Table1[[#This Row],[Profit]]/Table1[[#This Row],[Selling Price]])</f>
        <v>0.34212976152442115</v>
      </c>
      <c r="T386">
        <v>3</v>
      </c>
      <c r="U386" s="2">
        <f>Table1[[#This Row],[Selling Price]]*Table1[[#This Row],[Quantity]]</f>
        <v>18.72</v>
      </c>
      <c r="V386" s="4">
        <v>0</v>
      </c>
      <c r="W386">
        <v>155</v>
      </c>
      <c r="X386" t="s">
        <v>68</v>
      </c>
      <c r="Y386" t="s">
        <v>52</v>
      </c>
      <c r="Z386" s="2">
        <v>1.573118177378928</v>
      </c>
    </row>
    <row r="387" spans="1:26" x14ac:dyDescent="0.35">
      <c r="A387" t="s">
        <v>1434</v>
      </c>
      <c r="B387" t="s">
        <v>1435</v>
      </c>
      <c r="C387" t="s">
        <v>45</v>
      </c>
      <c r="D387" t="s">
        <v>28</v>
      </c>
      <c r="E387" t="s">
        <v>40</v>
      </c>
      <c r="F387" t="s">
        <v>3536</v>
      </c>
      <c r="G387" t="s">
        <v>3537</v>
      </c>
      <c r="H387" t="s">
        <v>32</v>
      </c>
      <c r="I387" t="s">
        <v>7034</v>
      </c>
      <c r="J387" s="1">
        <v>42637</v>
      </c>
      <c r="K387" s="1">
        <v>42641</v>
      </c>
      <c r="L387" t="s">
        <v>60</v>
      </c>
      <c r="M387">
        <f>Table1[[#This Row],[Ship Date]]-Table1[[#This Row],[Order Date]]</f>
        <v>4</v>
      </c>
      <c r="N387">
        <v>9</v>
      </c>
      <c r="O387" t="s">
        <v>61</v>
      </c>
      <c r="P387" s="3">
        <v>563.24</v>
      </c>
      <c r="Q387" s="3">
        <v>416.04850824683808</v>
      </c>
      <c r="R387" s="3">
        <f>(Table1[[#This Row],[Selling Price]]-Table1[[#This Row],[Cost Price]])</f>
        <v>147.19149175316193</v>
      </c>
      <c r="S387" s="12">
        <f>(Table1[[#This Row],[Profit]]/Table1[[#This Row],[Selling Price]])</f>
        <v>0.26132996902414946</v>
      </c>
      <c r="T387">
        <v>5</v>
      </c>
      <c r="U387" s="2">
        <f>Table1[[#This Row],[Selling Price]]*Table1[[#This Row],[Quantity]]</f>
        <v>2816.2</v>
      </c>
      <c r="V387" s="4">
        <v>0.2</v>
      </c>
      <c r="W387">
        <v>206</v>
      </c>
      <c r="X387" t="s">
        <v>36</v>
      </c>
      <c r="Y387" t="s">
        <v>36</v>
      </c>
      <c r="Z387" s="2">
        <v>439.61394160942831</v>
      </c>
    </row>
    <row r="388" spans="1:26" x14ac:dyDescent="0.35">
      <c r="A388" t="s">
        <v>1434</v>
      </c>
      <c r="B388" t="s">
        <v>1435</v>
      </c>
      <c r="C388" t="s">
        <v>55</v>
      </c>
      <c r="D388" t="s">
        <v>28</v>
      </c>
      <c r="E388" t="s">
        <v>40</v>
      </c>
      <c r="F388" t="s">
        <v>5393</v>
      </c>
      <c r="G388" t="s">
        <v>5394</v>
      </c>
      <c r="H388" t="s">
        <v>32</v>
      </c>
      <c r="I388" t="s">
        <v>7133</v>
      </c>
      <c r="J388" s="1">
        <v>42869</v>
      </c>
      <c r="K388" s="1">
        <v>42872</v>
      </c>
      <c r="L388" t="s">
        <v>199</v>
      </c>
      <c r="M388">
        <f>Table1[[#This Row],[Ship Date]]-Table1[[#This Row],[Order Date]]</f>
        <v>3</v>
      </c>
      <c r="N388">
        <v>5</v>
      </c>
      <c r="O388" t="s">
        <v>51</v>
      </c>
      <c r="P388" s="3">
        <v>261.95999999999998</v>
      </c>
      <c r="Q388" s="3">
        <v>173.16994212743359</v>
      </c>
      <c r="R388" s="3">
        <f>(Table1[[#This Row],[Selling Price]]-Table1[[#This Row],[Cost Price]])</f>
        <v>88.790057872566393</v>
      </c>
      <c r="S388" s="12">
        <f>(Table1[[#This Row],[Profit]]/Table1[[#This Row],[Selling Price]])</f>
        <v>0.33894509800185679</v>
      </c>
      <c r="T388">
        <v>2</v>
      </c>
      <c r="U388" s="2">
        <f>Table1[[#This Row],[Selling Price]]*Table1[[#This Row],[Quantity]]</f>
        <v>523.91999999999996</v>
      </c>
      <c r="V388" s="4">
        <v>0</v>
      </c>
      <c r="W388">
        <v>496</v>
      </c>
      <c r="X388" t="s">
        <v>36</v>
      </c>
      <c r="Y388" t="s">
        <v>36</v>
      </c>
      <c r="Z388" s="2">
        <v>157.55453722758989</v>
      </c>
    </row>
    <row r="389" spans="1:26" x14ac:dyDescent="0.35">
      <c r="A389" t="s">
        <v>1434</v>
      </c>
      <c r="B389" t="s">
        <v>1435</v>
      </c>
      <c r="C389" t="s">
        <v>39</v>
      </c>
      <c r="D389" t="s">
        <v>28</v>
      </c>
      <c r="E389" t="s">
        <v>56</v>
      </c>
      <c r="F389" t="s">
        <v>2916</v>
      </c>
      <c r="G389" t="s">
        <v>2917</v>
      </c>
      <c r="H389" t="s">
        <v>32</v>
      </c>
      <c r="I389" t="s">
        <v>7168</v>
      </c>
      <c r="J389" s="1">
        <v>41932</v>
      </c>
      <c r="K389" s="1">
        <v>41935</v>
      </c>
      <c r="L389" t="s">
        <v>199</v>
      </c>
      <c r="M389">
        <f>Table1[[#This Row],[Ship Date]]-Table1[[#This Row],[Order Date]]</f>
        <v>3</v>
      </c>
      <c r="N389">
        <v>10</v>
      </c>
      <c r="O389" t="s">
        <v>61</v>
      </c>
      <c r="P389" s="3">
        <v>328.59</v>
      </c>
      <c r="Q389" s="3">
        <v>250.866156439712</v>
      </c>
      <c r="R389" s="3">
        <f>(Table1[[#This Row],[Selling Price]]-Table1[[#This Row],[Cost Price]])</f>
        <v>77.723843560287975</v>
      </c>
      <c r="S389" s="12">
        <f>(Table1[[#This Row],[Profit]]/Table1[[#This Row],[Selling Price]])</f>
        <v>0.23653745871842716</v>
      </c>
      <c r="T389">
        <v>3</v>
      </c>
      <c r="U389" s="2">
        <f>Table1[[#This Row],[Selling Price]]*Table1[[#This Row],[Quantity]]</f>
        <v>985.77</v>
      </c>
      <c r="V389" s="4">
        <v>0.4</v>
      </c>
      <c r="W389">
        <v>145</v>
      </c>
      <c r="X389" t="s">
        <v>36</v>
      </c>
      <c r="Y389" t="s">
        <v>36</v>
      </c>
      <c r="Z389" s="2">
        <v>304.21522658426272</v>
      </c>
    </row>
    <row r="390" spans="1:26" x14ac:dyDescent="0.35">
      <c r="A390" t="s">
        <v>1434</v>
      </c>
      <c r="B390" t="s">
        <v>1435</v>
      </c>
      <c r="C390" t="s">
        <v>64</v>
      </c>
      <c r="D390" t="s">
        <v>28</v>
      </c>
      <c r="E390" t="s">
        <v>69</v>
      </c>
      <c r="F390" t="s">
        <v>4134</v>
      </c>
      <c r="G390" t="s">
        <v>4135</v>
      </c>
      <c r="H390" t="s">
        <v>32</v>
      </c>
      <c r="I390" t="s">
        <v>7266</v>
      </c>
      <c r="J390" s="1">
        <v>43083</v>
      </c>
      <c r="K390" s="1">
        <v>43083</v>
      </c>
      <c r="L390" t="s">
        <v>1118</v>
      </c>
      <c r="M390">
        <f>Table1[[#This Row],[Ship Date]]-Table1[[#This Row],[Order Date]]</f>
        <v>0</v>
      </c>
      <c r="N390">
        <v>12</v>
      </c>
      <c r="O390" t="s">
        <v>35</v>
      </c>
      <c r="P390" s="3">
        <v>266.35199999999998</v>
      </c>
      <c r="Q390" s="3">
        <v>221.11884797089351</v>
      </c>
      <c r="R390" s="3">
        <f>(Table1[[#This Row],[Selling Price]]-Table1[[#This Row],[Cost Price]])</f>
        <v>45.233152029106463</v>
      </c>
      <c r="S390" s="12">
        <f>(Table1[[#This Row],[Profit]]/Table1[[#This Row],[Selling Price]])</f>
        <v>0.16982471327080881</v>
      </c>
      <c r="T390">
        <v>6</v>
      </c>
      <c r="U390" s="2">
        <f>Table1[[#This Row],[Selling Price]]*Table1[[#This Row],[Quantity]]</f>
        <v>1598.1119999999999</v>
      </c>
      <c r="V390" s="4">
        <v>0.6</v>
      </c>
      <c r="W390">
        <v>316</v>
      </c>
      <c r="X390" t="s">
        <v>36</v>
      </c>
      <c r="Y390" t="s">
        <v>36</v>
      </c>
      <c r="Z390" s="2">
        <v>178.67435338290721</v>
      </c>
    </row>
    <row r="391" spans="1:26" x14ac:dyDescent="0.35">
      <c r="A391" t="s">
        <v>1434</v>
      </c>
      <c r="B391" t="s">
        <v>1435</v>
      </c>
      <c r="C391" t="s">
        <v>27</v>
      </c>
      <c r="D391" t="s">
        <v>28</v>
      </c>
      <c r="E391" t="s">
        <v>40</v>
      </c>
      <c r="F391" t="s">
        <v>1013</v>
      </c>
      <c r="G391" t="s">
        <v>1014</v>
      </c>
      <c r="H391" t="s">
        <v>32</v>
      </c>
      <c r="I391" t="s">
        <v>7292</v>
      </c>
      <c r="J391" s="1">
        <v>42845</v>
      </c>
      <c r="K391" s="1">
        <v>42849</v>
      </c>
      <c r="L391" t="s">
        <v>60</v>
      </c>
      <c r="M391">
        <f>Table1[[#This Row],[Ship Date]]-Table1[[#This Row],[Order Date]]</f>
        <v>4</v>
      </c>
      <c r="N391">
        <v>4</v>
      </c>
      <c r="O391" t="s">
        <v>106</v>
      </c>
      <c r="P391" s="3">
        <v>317.05799999999999</v>
      </c>
      <c r="Q391" s="3">
        <v>229.96117080039679</v>
      </c>
      <c r="R391" s="3">
        <f>(Table1[[#This Row],[Selling Price]]-Table1[[#This Row],[Cost Price]])</f>
        <v>87.096829199603206</v>
      </c>
      <c r="S391" s="12">
        <f>(Table1[[#This Row],[Profit]]/Table1[[#This Row],[Selling Price]])</f>
        <v>0.27470314327221901</v>
      </c>
      <c r="T391">
        <v>3</v>
      </c>
      <c r="U391" s="2">
        <f>Table1[[#This Row],[Selling Price]]*Table1[[#This Row],[Quantity]]</f>
        <v>951.17399999999998</v>
      </c>
      <c r="V391" s="4">
        <v>0.3</v>
      </c>
      <c r="W391">
        <v>477</v>
      </c>
      <c r="X391" t="s">
        <v>36</v>
      </c>
      <c r="Y391" t="s">
        <v>36</v>
      </c>
      <c r="Z391" s="2">
        <v>298.30058049740848</v>
      </c>
    </row>
    <row r="392" spans="1:26" x14ac:dyDescent="0.35">
      <c r="A392" t="s">
        <v>1434</v>
      </c>
      <c r="B392" t="s">
        <v>1435</v>
      </c>
      <c r="C392" t="s">
        <v>27</v>
      </c>
      <c r="D392" t="s">
        <v>28</v>
      </c>
      <c r="E392" t="s">
        <v>40</v>
      </c>
      <c r="F392" t="s">
        <v>3960</v>
      </c>
      <c r="G392" t="s">
        <v>3961</v>
      </c>
      <c r="H392" t="s">
        <v>32</v>
      </c>
      <c r="I392" t="s">
        <v>7627</v>
      </c>
      <c r="J392" s="1">
        <v>41846</v>
      </c>
      <c r="K392" s="1">
        <v>41852</v>
      </c>
      <c r="L392" t="s">
        <v>60</v>
      </c>
      <c r="M392">
        <f>Table1[[#This Row],[Ship Date]]-Table1[[#This Row],[Order Date]]</f>
        <v>6</v>
      </c>
      <c r="N392">
        <v>7</v>
      </c>
      <c r="O392" t="s">
        <v>51</v>
      </c>
      <c r="P392" s="3">
        <v>67.88</v>
      </c>
      <c r="Q392" s="3">
        <v>52.586197368572662</v>
      </c>
      <c r="R392" s="3">
        <f>(Table1[[#This Row],[Selling Price]]-Table1[[#This Row],[Cost Price]])</f>
        <v>15.293802631427333</v>
      </c>
      <c r="S392" s="12">
        <f>(Table1[[#This Row],[Profit]]/Table1[[#This Row],[Selling Price]])</f>
        <v>0.22530646186545866</v>
      </c>
      <c r="T392">
        <v>2</v>
      </c>
      <c r="U392" s="2">
        <f>Table1[[#This Row],[Selling Price]]*Table1[[#This Row],[Quantity]]</f>
        <v>135.76</v>
      </c>
      <c r="V392" s="4">
        <v>0</v>
      </c>
      <c r="W392">
        <v>173</v>
      </c>
      <c r="X392" t="s">
        <v>68</v>
      </c>
      <c r="Y392" t="s">
        <v>36</v>
      </c>
      <c r="Z392" s="2">
        <v>164.83802315242681</v>
      </c>
    </row>
    <row r="393" spans="1:26" x14ac:dyDescent="0.35">
      <c r="A393" t="s">
        <v>1434</v>
      </c>
      <c r="B393" t="s">
        <v>1435</v>
      </c>
      <c r="C393" t="s">
        <v>39</v>
      </c>
      <c r="D393" t="s">
        <v>28</v>
      </c>
      <c r="E393" t="s">
        <v>40</v>
      </c>
      <c r="F393" t="s">
        <v>1333</v>
      </c>
      <c r="G393" t="s">
        <v>1334</v>
      </c>
      <c r="H393" t="s">
        <v>32</v>
      </c>
      <c r="I393" t="s">
        <v>7629</v>
      </c>
      <c r="J393" s="1">
        <v>43080</v>
      </c>
      <c r="K393" s="1">
        <v>43086</v>
      </c>
      <c r="L393" t="s">
        <v>60</v>
      </c>
      <c r="M393">
        <f>Table1[[#This Row],[Ship Date]]-Table1[[#This Row],[Order Date]]</f>
        <v>6</v>
      </c>
      <c r="N393">
        <v>12</v>
      </c>
      <c r="O393" t="s">
        <v>35</v>
      </c>
      <c r="P393" s="3">
        <v>64.784000000000006</v>
      </c>
      <c r="Q393" s="3">
        <v>47.896499574125038</v>
      </c>
      <c r="R393" s="3">
        <f>(Table1[[#This Row],[Selling Price]]-Table1[[#This Row],[Cost Price]])</f>
        <v>16.887500425874968</v>
      </c>
      <c r="S393" s="12">
        <f>(Table1[[#This Row],[Profit]]/Table1[[#This Row],[Selling Price]])</f>
        <v>0.26067393840878872</v>
      </c>
      <c r="T393">
        <v>1</v>
      </c>
      <c r="U393" s="2">
        <f>Table1[[#This Row],[Selling Price]]*Table1[[#This Row],[Quantity]]</f>
        <v>64.784000000000006</v>
      </c>
      <c r="V393" s="4">
        <v>0.2</v>
      </c>
      <c r="W393">
        <v>185</v>
      </c>
      <c r="X393" t="s">
        <v>68</v>
      </c>
      <c r="Y393" t="s">
        <v>36</v>
      </c>
      <c r="Z393" s="2">
        <v>234.6557652363706</v>
      </c>
    </row>
    <row r="394" spans="1:26" x14ac:dyDescent="0.35">
      <c r="A394" t="s">
        <v>1434</v>
      </c>
      <c r="B394" t="s">
        <v>1435</v>
      </c>
      <c r="C394" t="s">
        <v>55</v>
      </c>
      <c r="D394" t="s">
        <v>28</v>
      </c>
      <c r="E394" t="s">
        <v>69</v>
      </c>
      <c r="F394" t="s">
        <v>5092</v>
      </c>
      <c r="G394" t="s">
        <v>5093</v>
      </c>
      <c r="H394" t="s">
        <v>32</v>
      </c>
      <c r="I394" t="s">
        <v>7668</v>
      </c>
      <c r="J394" s="1">
        <v>42546</v>
      </c>
      <c r="K394" s="1">
        <v>42548</v>
      </c>
      <c r="L394" t="s">
        <v>34</v>
      </c>
      <c r="M394">
        <f>Table1[[#This Row],[Ship Date]]-Table1[[#This Row],[Order Date]]</f>
        <v>2</v>
      </c>
      <c r="N394">
        <v>6</v>
      </c>
      <c r="O394" t="s">
        <v>51</v>
      </c>
      <c r="P394" s="3">
        <v>32.712000000000003</v>
      </c>
      <c r="Q394" s="3">
        <v>21.972306024525579</v>
      </c>
      <c r="R394" s="3">
        <f>(Table1[[#This Row],[Selling Price]]-Table1[[#This Row],[Cost Price]])</f>
        <v>10.739693975474424</v>
      </c>
      <c r="S394" s="12">
        <f>(Table1[[#This Row],[Profit]]/Table1[[#This Row],[Selling Price]])</f>
        <v>0.32831052749677253</v>
      </c>
      <c r="T394">
        <v>2</v>
      </c>
      <c r="U394" s="2">
        <f>Table1[[#This Row],[Selling Price]]*Table1[[#This Row],[Quantity]]</f>
        <v>65.424000000000007</v>
      </c>
      <c r="V394" s="4">
        <v>0.6</v>
      </c>
      <c r="W394">
        <v>182</v>
      </c>
      <c r="X394" t="s">
        <v>36</v>
      </c>
      <c r="Y394" t="s">
        <v>52</v>
      </c>
      <c r="Z394" s="2">
        <v>23.13087702617435</v>
      </c>
    </row>
    <row r="395" spans="1:26" x14ac:dyDescent="0.35">
      <c r="A395" t="s">
        <v>1434</v>
      </c>
      <c r="B395" t="s">
        <v>1435</v>
      </c>
      <c r="C395" t="s">
        <v>55</v>
      </c>
      <c r="D395" t="s">
        <v>28</v>
      </c>
      <c r="E395" t="s">
        <v>69</v>
      </c>
      <c r="F395" t="s">
        <v>1671</v>
      </c>
      <c r="G395" t="s">
        <v>1672</v>
      </c>
      <c r="H395" t="s">
        <v>32</v>
      </c>
      <c r="I395" t="s">
        <v>7753</v>
      </c>
      <c r="J395" s="1">
        <v>42240</v>
      </c>
      <c r="K395" s="1">
        <v>42244</v>
      </c>
      <c r="L395" t="s">
        <v>34</v>
      </c>
      <c r="M395">
        <f>Table1[[#This Row],[Ship Date]]-Table1[[#This Row],[Order Date]]</f>
        <v>4</v>
      </c>
      <c r="N395">
        <v>8</v>
      </c>
      <c r="O395" t="s">
        <v>61</v>
      </c>
      <c r="P395" s="3">
        <v>14.91</v>
      </c>
      <c r="Q395" s="3">
        <v>11.68749997091148</v>
      </c>
      <c r="R395" s="3">
        <f>(Table1[[#This Row],[Selling Price]]-Table1[[#This Row],[Cost Price]])</f>
        <v>3.2225000290885202</v>
      </c>
      <c r="S395" s="12">
        <f>(Table1[[#This Row],[Profit]]/Table1[[#This Row],[Selling Price]])</f>
        <v>0.21613011596837828</v>
      </c>
      <c r="T395">
        <v>3</v>
      </c>
      <c r="U395" s="2">
        <f>Table1[[#This Row],[Selling Price]]*Table1[[#This Row],[Quantity]]</f>
        <v>44.730000000000004</v>
      </c>
      <c r="V395" s="4">
        <v>0</v>
      </c>
      <c r="W395">
        <v>442</v>
      </c>
      <c r="X395" t="s">
        <v>36</v>
      </c>
      <c r="Y395" t="s">
        <v>52</v>
      </c>
      <c r="Z395" s="2">
        <v>11.9284601763085</v>
      </c>
    </row>
    <row r="396" spans="1:26" x14ac:dyDescent="0.35">
      <c r="A396" t="s">
        <v>1434</v>
      </c>
      <c r="B396" t="s">
        <v>1435</v>
      </c>
      <c r="C396" t="s">
        <v>39</v>
      </c>
      <c r="D396" t="s">
        <v>28</v>
      </c>
      <c r="E396" t="s">
        <v>40</v>
      </c>
      <c r="F396" t="s">
        <v>2653</v>
      </c>
      <c r="G396" t="s">
        <v>2654</v>
      </c>
      <c r="H396" t="s">
        <v>32</v>
      </c>
      <c r="I396" t="s">
        <v>7767</v>
      </c>
      <c r="J396" s="1">
        <v>42099</v>
      </c>
      <c r="K396" s="1">
        <v>42105</v>
      </c>
      <c r="L396" t="s">
        <v>60</v>
      </c>
      <c r="M396">
        <f>Table1[[#This Row],[Ship Date]]-Table1[[#This Row],[Order Date]]</f>
        <v>6</v>
      </c>
      <c r="N396">
        <v>4</v>
      </c>
      <c r="O396" t="s">
        <v>106</v>
      </c>
      <c r="P396" s="3">
        <v>892.22400000000005</v>
      </c>
      <c r="Q396" s="3">
        <v>620.53702012245151</v>
      </c>
      <c r="R396" s="3">
        <f>(Table1[[#This Row],[Selling Price]]-Table1[[#This Row],[Cost Price]])</f>
        <v>271.68697987754854</v>
      </c>
      <c r="S396" s="12">
        <f>(Table1[[#This Row],[Profit]]/Table1[[#This Row],[Selling Price]])</f>
        <v>0.30450534829543763</v>
      </c>
      <c r="T396">
        <v>3</v>
      </c>
      <c r="U396" s="2">
        <f>Table1[[#This Row],[Selling Price]]*Table1[[#This Row],[Quantity]]</f>
        <v>2676.672</v>
      </c>
      <c r="V396" s="4">
        <v>0.2</v>
      </c>
      <c r="W396">
        <v>125</v>
      </c>
      <c r="X396" t="s">
        <v>68</v>
      </c>
      <c r="Y396" t="s">
        <v>36</v>
      </c>
      <c r="Z396" s="2">
        <v>735.77895983896838</v>
      </c>
    </row>
    <row r="397" spans="1:26" x14ac:dyDescent="0.35">
      <c r="A397" t="s">
        <v>1434</v>
      </c>
      <c r="B397" t="s">
        <v>1435</v>
      </c>
      <c r="C397" t="s">
        <v>27</v>
      </c>
      <c r="D397" t="s">
        <v>28</v>
      </c>
      <c r="E397" t="s">
        <v>29</v>
      </c>
      <c r="F397" t="s">
        <v>7943</v>
      </c>
      <c r="G397" t="s">
        <v>7944</v>
      </c>
      <c r="H397" t="s">
        <v>32</v>
      </c>
      <c r="I397" t="s">
        <v>7945</v>
      </c>
      <c r="J397" s="1">
        <v>42653</v>
      </c>
      <c r="K397" s="1">
        <v>42655</v>
      </c>
      <c r="L397" t="s">
        <v>199</v>
      </c>
      <c r="M397">
        <f>Table1[[#This Row],[Ship Date]]-Table1[[#This Row],[Order Date]]</f>
        <v>2</v>
      </c>
      <c r="N397">
        <v>10</v>
      </c>
      <c r="O397" t="s">
        <v>61</v>
      </c>
      <c r="P397" s="3">
        <v>90.882000000000005</v>
      </c>
      <c r="Q397" s="3">
        <v>74.886159657736769</v>
      </c>
      <c r="R397" s="3">
        <f>(Table1[[#This Row],[Selling Price]]-Table1[[#This Row],[Cost Price]])</f>
        <v>15.995840342263236</v>
      </c>
      <c r="S397" s="12">
        <f>(Table1[[#This Row],[Profit]]/Table1[[#This Row],[Selling Price]])</f>
        <v>0.17600669375963596</v>
      </c>
      <c r="T397">
        <v>3</v>
      </c>
      <c r="U397" s="2">
        <f>Table1[[#This Row],[Selling Price]]*Table1[[#This Row],[Quantity]]</f>
        <v>272.64600000000002</v>
      </c>
      <c r="V397" s="4">
        <v>0.7</v>
      </c>
      <c r="W397">
        <v>121</v>
      </c>
      <c r="X397" t="s">
        <v>36</v>
      </c>
      <c r="Y397" t="s">
        <v>68</v>
      </c>
      <c r="Z397" s="2">
        <v>132.5509689941303</v>
      </c>
    </row>
    <row r="398" spans="1:26" x14ac:dyDescent="0.35">
      <c r="A398" t="s">
        <v>1434</v>
      </c>
      <c r="B398" t="s">
        <v>1435</v>
      </c>
      <c r="C398" t="s">
        <v>39</v>
      </c>
      <c r="D398" t="s">
        <v>28</v>
      </c>
      <c r="E398" t="s">
        <v>69</v>
      </c>
      <c r="F398" t="s">
        <v>336</v>
      </c>
      <c r="G398" t="s">
        <v>337</v>
      </c>
      <c r="H398" t="s">
        <v>32</v>
      </c>
      <c r="I398" t="s">
        <v>8029</v>
      </c>
      <c r="J398" s="1">
        <v>42285</v>
      </c>
      <c r="K398" s="1">
        <v>42290</v>
      </c>
      <c r="L398" t="s">
        <v>60</v>
      </c>
      <c r="M398">
        <f>Table1[[#This Row],[Ship Date]]-Table1[[#This Row],[Order Date]]</f>
        <v>5</v>
      </c>
      <c r="N398">
        <v>10</v>
      </c>
      <c r="O398" t="s">
        <v>61</v>
      </c>
      <c r="P398" s="3">
        <v>72.78</v>
      </c>
      <c r="Q398" s="3">
        <v>56.905566946977913</v>
      </c>
      <c r="R398" s="3">
        <f>(Table1[[#This Row],[Selling Price]]-Table1[[#This Row],[Cost Price]])</f>
        <v>15.874433053022088</v>
      </c>
      <c r="S398" s="12">
        <f>(Table1[[#This Row],[Profit]]/Table1[[#This Row],[Selling Price]])</f>
        <v>0.21811532087142194</v>
      </c>
      <c r="T398">
        <v>3</v>
      </c>
      <c r="U398" s="2">
        <f>Table1[[#This Row],[Selling Price]]*Table1[[#This Row],[Quantity]]</f>
        <v>218.34</v>
      </c>
      <c r="V398" s="4">
        <v>0.6</v>
      </c>
      <c r="W398">
        <v>344</v>
      </c>
      <c r="X398" t="s">
        <v>36</v>
      </c>
      <c r="Y398" t="s">
        <v>36</v>
      </c>
      <c r="Z398" s="2">
        <v>179.49394568248439</v>
      </c>
    </row>
    <row r="399" spans="1:26" x14ac:dyDescent="0.35">
      <c r="A399" t="s">
        <v>1434</v>
      </c>
      <c r="B399" t="s">
        <v>1435</v>
      </c>
      <c r="C399" t="s">
        <v>45</v>
      </c>
      <c r="D399" t="s">
        <v>28</v>
      </c>
      <c r="E399" t="s">
        <v>56</v>
      </c>
      <c r="F399" t="s">
        <v>799</v>
      </c>
      <c r="G399" t="s">
        <v>800</v>
      </c>
      <c r="H399" t="s">
        <v>32</v>
      </c>
      <c r="I399" t="s">
        <v>8159</v>
      </c>
      <c r="J399" s="1">
        <v>42532</v>
      </c>
      <c r="K399" s="1">
        <v>42537</v>
      </c>
      <c r="L399" t="s">
        <v>60</v>
      </c>
      <c r="M399">
        <f>Table1[[#This Row],[Ship Date]]-Table1[[#This Row],[Order Date]]</f>
        <v>5</v>
      </c>
      <c r="N399">
        <v>6</v>
      </c>
      <c r="O399" t="s">
        <v>51</v>
      </c>
      <c r="P399" s="3">
        <v>902.71199999999999</v>
      </c>
      <c r="Q399" s="3">
        <v>597.64790410217381</v>
      </c>
      <c r="R399" s="3">
        <f>(Table1[[#This Row],[Selling Price]]-Table1[[#This Row],[Cost Price]])</f>
        <v>305.06409589782618</v>
      </c>
      <c r="S399" s="12">
        <f>(Table1[[#This Row],[Profit]]/Table1[[#This Row],[Selling Price]])</f>
        <v>0.33794177533679198</v>
      </c>
      <c r="T399">
        <v>3</v>
      </c>
      <c r="U399" s="2">
        <f>Table1[[#This Row],[Selling Price]]*Table1[[#This Row],[Quantity]]</f>
        <v>2708.136</v>
      </c>
      <c r="V399" s="4">
        <v>0.2</v>
      </c>
      <c r="W399">
        <v>211</v>
      </c>
      <c r="X399" t="s">
        <v>36</v>
      </c>
      <c r="Y399" t="s">
        <v>36</v>
      </c>
      <c r="Z399" s="2">
        <v>899.40977660929639</v>
      </c>
    </row>
    <row r="400" spans="1:26" x14ac:dyDescent="0.35">
      <c r="A400" t="s">
        <v>1434</v>
      </c>
      <c r="B400" t="s">
        <v>1435</v>
      </c>
      <c r="C400" t="s">
        <v>27</v>
      </c>
      <c r="D400" t="s">
        <v>28</v>
      </c>
      <c r="E400" t="s">
        <v>56</v>
      </c>
      <c r="F400" t="s">
        <v>1884</v>
      </c>
      <c r="G400" t="s">
        <v>1885</v>
      </c>
      <c r="H400" t="s">
        <v>32</v>
      </c>
      <c r="I400" t="s">
        <v>8188</v>
      </c>
      <c r="J400" s="1">
        <v>42804</v>
      </c>
      <c r="K400" s="1">
        <v>42808</v>
      </c>
      <c r="L400" t="s">
        <v>60</v>
      </c>
      <c r="M400">
        <f>Table1[[#This Row],[Ship Date]]-Table1[[#This Row],[Order Date]]</f>
        <v>4</v>
      </c>
      <c r="N400">
        <v>3</v>
      </c>
      <c r="O400" t="s">
        <v>106</v>
      </c>
      <c r="P400" s="3">
        <v>933.40800000000002</v>
      </c>
      <c r="Q400" s="3">
        <v>776.36908487373535</v>
      </c>
      <c r="R400" s="3">
        <f>(Table1[[#This Row],[Selling Price]]-Table1[[#This Row],[Cost Price]])</f>
        <v>157.03891512626467</v>
      </c>
      <c r="S400" s="12">
        <f>(Table1[[#This Row],[Profit]]/Table1[[#This Row],[Selling Price]])</f>
        <v>0.16824252109073917</v>
      </c>
      <c r="T400">
        <v>4</v>
      </c>
      <c r="U400" s="2">
        <f>Table1[[#This Row],[Selling Price]]*Table1[[#This Row],[Quantity]]</f>
        <v>3733.6320000000001</v>
      </c>
      <c r="V400" s="4">
        <v>0.3</v>
      </c>
      <c r="W400">
        <v>188</v>
      </c>
      <c r="X400" t="s">
        <v>36</v>
      </c>
      <c r="Y400" t="s">
        <v>36</v>
      </c>
      <c r="Z400" s="2">
        <v>267.38159805042687</v>
      </c>
    </row>
    <row r="401" spans="1:26" x14ac:dyDescent="0.35">
      <c r="A401" t="s">
        <v>1434</v>
      </c>
      <c r="B401" t="s">
        <v>1435</v>
      </c>
      <c r="C401" t="s">
        <v>64</v>
      </c>
      <c r="D401" t="s">
        <v>28</v>
      </c>
      <c r="E401" t="s">
        <v>69</v>
      </c>
      <c r="F401" t="s">
        <v>3943</v>
      </c>
      <c r="G401" t="s">
        <v>3944</v>
      </c>
      <c r="H401" t="s">
        <v>32</v>
      </c>
      <c r="I401" t="s">
        <v>8210</v>
      </c>
      <c r="J401" s="1">
        <v>42478</v>
      </c>
      <c r="K401" s="1">
        <v>42483</v>
      </c>
      <c r="L401" t="s">
        <v>60</v>
      </c>
      <c r="M401">
        <f>Table1[[#This Row],[Ship Date]]-Table1[[#This Row],[Order Date]]</f>
        <v>5</v>
      </c>
      <c r="N401">
        <v>4</v>
      </c>
      <c r="O401" t="s">
        <v>106</v>
      </c>
      <c r="P401" s="3">
        <v>127.88</v>
      </c>
      <c r="Q401" s="3">
        <v>99.162582480179182</v>
      </c>
      <c r="R401" s="3">
        <f>(Table1[[#This Row],[Selling Price]]-Table1[[#This Row],[Cost Price]])</f>
        <v>28.717417519820813</v>
      </c>
      <c r="S401" s="12">
        <f>(Table1[[#This Row],[Profit]]/Table1[[#This Row],[Selling Price]])</f>
        <v>0.22456535439334388</v>
      </c>
      <c r="T401">
        <v>5</v>
      </c>
      <c r="U401" s="2">
        <f>Table1[[#This Row],[Selling Price]]*Table1[[#This Row],[Quantity]]</f>
        <v>639.4</v>
      </c>
      <c r="V401" s="4">
        <v>0.6</v>
      </c>
      <c r="W401">
        <v>158</v>
      </c>
      <c r="X401" t="s">
        <v>36</v>
      </c>
      <c r="Y401" t="s">
        <v>68</v>
      </c>
      <c r="Z401" s="2">
        <v>61.217889269940258</v>
      </c>
    </row>
    <row r="402" spans="1:26" x14ac:dyDescent="0.35">
      <c r="A402" t="s">
        <v>1434</v>
      </c>
      <c r="B402" t="s">
        <v>1435</v>
      </c>
      <c r="C402" t="s">
        <v>55</v>
      </c>
      <c r="D402" t="s">
        <v>28</v>
      </c>
      <c r="E402" t="s">
        <v>69</v>
      </c>
      <c r="F402" t="s">
        <v>5779</v>
      </c>
      <c r="G402" t="s">
        <v>5780</v>
      </c>
      <c r="H402" t="s">
        <v>32</v>
      </c>
      <c r="I402" t="s">
        <v>8332</v>
      </c>
      <c r="J402" s="1">
        <v>42136</v>
      </c>
      <c r="K402" s="1">
        <v>42141</v>
      </c>
      <c r="L402" t="s">
        <v>60</v>
      </c>
      <c r="M402">
        <f>Table1[[#This Row],[Ship Date]]-Table1[[#This Row],[Order Date]]</f>
        <v>5</v>
      </c>
      <c r="N402">
        <v>5</v>
      </c>
      <c r="O402" t="s">
        <v>51</v>
      </c>
      <c r="P402" s="3">
        <v>21.968</v>
      </c>
      <c r="Q402" s="3">
        <v>14.288635383284451</v>
      </c>
      <c r="R402" s="3">
        <f>(Table1[[#This Row],[Selling Price]]-Table1[[#This Row],[Cost Price]])</f>
        <v>7.6793646167155494</v>
      </c>
      <c r="S402" s="12">
        <f>(Table1[[#This Row],[Profit]]/Table1[[#This Row],[Selling Price]])</f>
        <v>0.34957049420591541</v>
      </c>
      <c r="T402">
        <v>4</v>
      </c>
      <c r="U402" s="2">
        <f>Table1[[#This Row],[Selling Price]]*Table1[[#This Row],[Quantity]]</f>
        <v>87.872</v>
      </c>
      <c r="V402" s="4">
        <v>0.6</v>
      </c>
      <c r="W402">
        <v>172</v>
      </c>
      <c r="X402" t="s">
        <v>36</v>
      </c>
      <c r="Y402" t="s">
        <v>52</v>
      </c>
      <c r="Z402" s="2">
        <v>31.50927810449911</v>
      </c>
    </row>
    <row r="403" spans="1:26" x14ac:dyDescent="0.35">
      <c r="A403" t="s">
        <v>1434</v>
      </c>
      <c r="B403" t="s">
        <v>1435</v>
      </c>
      <c r="C403" t="s">
        <v>55</v>
      </c>
      <c r="D403" t="s">
        <v>28</v>
      </c>
      <c r="E403" t="s">
        <v>69</v>
      </c>
      <c r="F403" t="s">
        <v>3544</v>
      </c>
      <c r="G403" t="s">
        <v>3545</v>
      </c>
      <c r="H403" t="s">
        <v>32</v>
      </c>
      <c r="I403" t="s">
        <v>8333</v>
      </c>
      <c r="J403" s="1">
        <v>42824</v>
      </c>
      <c r="K403" s="1">
        <v>42826</v>
      </c>
      <c r="L403" t="s">
        <v>34</v>
      </c>
      <c r="M403">
        <f>Table1[[#This Row],[Ship Date]]-Table1[[#This Row],[Order Date]]</f>
        <v>2</v>
      </c>
      <c r="N403">
        <v>3</v>
      </c>
      <c r="O403" t="s">
        <v>106</v>
      </c>
      <c r="P403" s="3">
        <v>94.2</v>
      </c>
      <c r="Q403" s="3">
        <v>77.975474043709852</v>
      </c>
      <c r="R403" s="3">
        <f>(Table1[[#This Row],[Selling Price]]-Table1[[#This Row],[Cost Price]])</f>
        <v>16.224525956290151</v>
      </c>
      <c r="S403" s="12">
        <f>(Table1[[#This Row],[Profit]]/Table1[[#This Row],[Selling Price]])</f>
        <v>0.17223488276316509</v>
      </c>
      <c r="T403">
        <v>5</v>
      </c>
      <c r="U403" s="2">
        <f>Table1[[#This Row],[Selling Price]]*Table1[[#This Row],[Quantity]]</f>
        <v>471</v>
      </c>
      <c r="V403" s="4">
        <v>0</v>
      </c>
      <c r="W403">
        <v>131</v>
      </c>
      <c r="X403" t="s">
        <v>36</v>
      </c>
      <c r="Y403" t="s">
        <v>68</v>
      </c>
      <c r="Z403" s="2">
        <v>39.973748331078028</v>
      </c>
    </row>
    <row r="404" spans="1:26" x14ac:dyDescent="0.35">
      <c r="A404" t="s">
        <v>1434</v>
      </c>
      <c r="B404" t="s">
        <v>1435</v>
      </c>
      <c r="C404" t="s">
        <v>27</v>
      </c>
      <c r="D404" t="s">
        <v>28</v>
      </c>
      <c r="E404" t="s">
        <v>40</v>
      </c>
      <c r="F404" t="s">
        <v>2430</v>
      </c>
      <c r="G404" t="s">
        <v>2431</v>
      </c>
      <c r="H404" t="s">
        <v>32</v>
      </c>
      <c r="I404" t="s">
        <v>8390</v>
      </c>
      <c r="J404" s="1">
        <v>42625</v>
      </c>
      <c r="K404" s="1">
        <v>42626</v>
      </c>
      <c r="L404" t="s">
        <v>1118</v>
      </c>
      <c r="M404">
        <f>Table1[[#This Row],[Ship Date]]-Table1[[#This Row],[Order Date]]</f>
        <v>1</v>
      </c>
      <c r="N404">
        <v>9</v>
      </c>
      <c r="O404" t="s">
        <v>61</v>
      </c>
      <c r="P404" s="3">
        <v>83.135999999999996</v>
      </c>
      <c r="Q404" s="3">
        <v>54.300290788372941</v>
      </c>
      <c r="R404" s="3">
        <f>(Table1[[#This Row],[Selling Price]]-Table1[[#This Row],[Cost Price]])</f>
        <v>28.835709211627055</v>
      </c>
      <c r="S404" s="12">
        <f>(Table1[[#This Row],[Profit]]/Table1[[#This Row],[Selling Price]])</f>
        <v>0.3468498509866611</v>
      </c>
      <c r="T404">
        <v>4</v>
      </c>
      <c r="U404" s="2">
        <f>Table1[[#This Row],[Selling Price]]*Table1[[#This Row],[Quantity]]</f>
        <v>332.54399999999998</v>
      </c>
      <c r="V404" s="4">
        <v>0.2</v>
      </c>
      <c r="W404">
        <v>319</v>
      </c>
      <c r="X404" t="s">
        <v>36</v>
      </c>
      <c r="Y404" t="s">
        <v>68</v>
      </c>
      <c r="Z404" s="2">
        <v>76.979418692827991</v>
      </c>
    </row>
    <row r="405" spans="1:26" x14ac:dyDescent="0.35">
      <c r="A405" t="s">
        <v>1434</v>
      </c>
      <c r="B405" t="s">
        <v>1435</v>
      </c>
      <c r="C405" t="s">
        <v>55</v>
      </c>
      <c r="D405" t="s">
        <v>28</v>
      </c>
      <c r="E405" t="s">
        <v>56</v>
      </c>
      <c r="F405" t="s">
        <v>1568</v>
      </c>
      <c r="G405" t="s">
        <v>1569</v>
      </c>
      <c r="H405" t="s">
        <v>32</v>
      </c>
      <c r="I405" t="s">
        <v>8479</v>
      </c>
      <c r="J405" s="1">
        <v>42399</v>
      </c>
      <c r="K405" s="1">
        <v>42403</v>
      </c>
      <c r="L405" t="s">
        <v>60</v>
      </c>
      <c r="M405">
        <f>Table1[[#This Row],[Ship Date]]-Table1[[#This Row],[Order Date]]</f>
        <v>4</v>
      </c>
      <c r="N405">
        <v>1</v>
      </c>
      <c r="O405" t="s">
        <v>35</v>
      </c>
      <c r="P405" s="3">
        <v>626.1</v>
      </c>
      <c r="Q405" s="3">
        <v>465.19126478405047</v>
      </c>
      <c r="R405" s="3">
        <f>(Table1[[#This Row],[Selling Price]]-Table1[[#This Row],[Cost Price]])</f>
        <v>160.90873521594955</v>
      </c>
      <c r="S405" s="12">
        <f>(Table1[[#This Row],[Profit]]/Table1[[#This Row],[Selling Price]])</f>
        <v>0.25700165343547282</v>
      </c>
      <c r="T405">
        <v>3</v>
      </c>
      <c r="U405" s="2">
        <f>Table1[[#This Row],[Selling Price]]*Table1[[#This Row],[Quantity]]</f>
        <v>1878.3000000000002</v>
      </c>
      <c r="V405" s="4">
        <v>0.5</v>
      </c>
      <c r="W405">
        <v>439</v>
      </c>
      <c r="X405" t="s">
        <v>36</v>
      </c>
      <c r="Y405" t="s">
        <v>36</v>
      </c>
      <c r="Z405" s="2">
        <v>588.69186062546055</v>
      </c>
    </row>
    <row r="406" spans="1:26" x14ac:dyDescent="0.35">
      <c r="A406" t="s">
        <v>1434</v>
      </c>
      <c r="B406" t="s">
        <v>1435</v>
      </c>
      <c r="C406" t="s">
        <v>64</v>
      </c>
      <c r="D406" t="s">
        <v>28</v>
      </c>
      <c r="E406" t="s">
        <v>69</v>
      </c>
      <c r="F406" t="s">
        <v>2968</v>
      </c>
      <c r="G406" t="s">
        <v>2969</v>
      </c>
      <c r="H406" t="s">
        <v>32</v>
      </c>
      <c r="I406" t="s">
        <v>8538</v>
      </c>
      <c r="J406" s="1">
        <v>42547</v>
      </c>
      <c r="K406" s="1">
        <v>42553</v>
      </c>
      <c r="L406" t="s">
        <v>60</v>
      </c>
      <c r="M406">
        <f>Table1[[#This Row],[Ship Date]]-Table1[[#This Row],[Order Date]]</f>
        <v>6</v>
      </c>
      <c r="N406">
        <v>6</v>
      </c>
      <c r="O406" t="s">
        <v>51</v>
      </c>
      <c r="P406" s="3">
        <v>37.74</v>
      </c>
      <c r="Q406" s="3">
        <v>29.40091720271057</v>
      </c>
      <c r="R406" s="3">
        <f>(Table1[[#This Row],[Selling Price]]-Table1[[#This Row],[Cost Price]])</f>
        <v>8.3390827972894321</v>
      </c>
      <c r="S406" s="12">
        <f>(Table1[[#This Row],[Profit]]/Table1[[#This Row],[Selling Price]])</f>
        <v>0.22096138837544865</v>
      </c>
      <c r="T406">
        <v>3</v>
      </c>
      <c r="U406" s="2">
        <f>Table1[[#This Row],[Selling Price]]*Table1[[#This Row],[Quantity]]</f>
        <v>113.22</v>
      </c>
      <c r="V406" s="4">
        <v>0</v>
      </c>
      <c r="W406">
        <v>279</v>
      </c>
      <c r="X406" t="s">
        <v>68</v>
      </c>
      <c r="Y406" t="s">
        <v>52</v>
      </c>
      <c r="Z406" s="2">
        <v>18.540035080872951</v>
      </c>
    </row>
    <row r="407" spans="1:26" x14ac:dyDescent="0.35">
      <c r="A407" t="s">
        <v>1434</v>
      </c>
      <c r="B407" t="s">
        <v>1435</v>
      </c>
      <c r="C407" t="s">
        <v>55</v>
      </c>
      <c r="D407" t="s">
        <v>28</v>
      </c>
      <c r="E407" t="s">
        <v>29</v>
      </c>
      <c r="F407" t="s">
        <v>1401</v>
      </c>
      <c r="G407" t="s">
        <v>1402</v>
      </c>
      <c r="H407" t="s">
        <v>32</v>
      </c>
      <c r="I407" t="s">
        <v>8635</v>
      </c>
      <c r="J407" s="1">
        <v>42660</v>
      </c>
      <c r="K407" s="1">
        <v>42663</v>
      </c>
      <c r="L407" t="s">
        <v>199</v>
      </c>
      <c r="M407">
        <f>Table1[[#This Row],[Ship Date]]-Table1[[#This Row],[Order Date]]</f>
        <v>3</v>
      </c>
      <c r="N407">
        <v>10</v>
      </c>
      <c r="O407" t="s">
        <v>61</v>
      </c>
      <c r="P407" s="3">
        <v>120.98</v>
      </c>
      <c r="Q407" s="3">
        <v>97.016628696707386</v>
      </c>
      <c r="R407" s="3">
        <f>(Table1[[#This Row],[Selling Price]]-Table1[[#This Row],[Cost Price]])</f>
        <v>23.963371303292618</v>
      </c>
      <c r="S407" s="12">
        <f>(Table1[[#This Row],[Profit]]/Table1[[#This Row],[Selling Price]])</f>
        <v>0.19807713095794857</v>
      </c>
      <c r="T407">
        <v>1</v>
      </c>
      <c r="U407" s="2">
        <f>Table1[[#This Row],[Selling Price]]*Table1[[#This Row],[Quantity]]</f>
        <v>120.98</v>
      </c>
      <c r="V407" s="4">
        <v>0</v>
      </c>
      <c r="W407">
        <v>192</v>
      </c>
      <c r="X407" t="s">
        <v>36</v>
      </c>
      <c r="Y407" t="s">
        <v>36</v>
      </c>
      <c r="Z407" s="2">
        <v>164.1411751399454</v>
      </c>
    </row>
    <row r="408" spans="1:26" x14ac:dyDescent="0.35">
      <c r="A408" t="s">
        <v>1434</v>
      </c>
      <c r="B408" t="s">
        <v>1435</v>
      </c>
      <c r="C408" t="s">
        <v>55</v>
      </c>
      <c r="D408" t="s">
        <v>28</v>
      </c>
      <c r="E408" t="s">
        <v>40</v>
      </c>
      <c r="F408" t="s">
        <v>1708</v>
      </c>
      <c r="G408" t="s">
        <v>1709</v>
      </c>
      <c r="H408" t="s">
        <v>32</v>
      </c>
      <c r="I408" t="s">
        <v>8683</v>
      </c>
      <c r="J408" s="1">
        <v>41961</v>
      </c>
      <c r="K408" s="1">
        <v>41966</v>
      </c>
      <c r="L408" t="s">
        <v>60</v>
      </c>
      <c r="M408">
        <f>Table1[[#This Row],[Ship Date]]-Table1[[#This Row],[Order Date]]</f>
        <v>5</v>
      </c>
      <c r="N408">
        <v>11</v>
      </c>
      <c r="O408" t="s">
        <v>35</v>
      </c>
      <c r="P408" s="3">
        <v>392.94</v>
      </c>
      <c r="Q408" s="3">
        <v>261.03007090838088</v>
      </c>
      <c r="R408" s="3">
        <f>(Table1[[#This Row],[Selling Price]]-Table1[[#This Row],[Cost Price]])</f>
        <v>131.90992909161912</v>
      </c>
      <c r="S408" s="12">
        <f>(Table1[[#This Row],[Profit]]/Table1[[#This Row],[Selling Price]])</f>
        <v>0.33569992643054697</v>
      </c>
      <c r="T408">
        <v>3</v>
      </c>
      <c r="U408" s="2">
        <f>Table1[[#This Row],[Selling Price]]*Table1[[#This Row],[Quantity]]</f>
        <v>1178.82</v>
      </c>
      <c r="V408" s="4">
        <v>0</v>
      </c>
      <c r="W408">
        <v>446</v>
      </c>
      <c r="X408" t="s">
        <v>36</v>
      </c>
      <c r="Y408" t="s">
        <v>68</v>
      </c>
      <c r="Z408" s="2">
        <v>117.3958865889261</v>
      </c>
    </row>
    <row r="409" spans="1:26" x14ac:dyDescent="0.35">
      <c r="A409" t="s">
        <v>1434</v>
      </c>
      <c r="B409" t="s">
        <v>1435</v>
      </c>
      <c r="C409" t="s">
        <v>64</v>
      </c>
      <c r="D409" t="s">
        <v>28</v>
      </c>
      <c r="E409" t="s">
        <v>69</v>
      </c>
      <c r="F409" t="s">
        <v>771</v>
      </c>
      <c r="G409" t="s">
        <v>772</v>
      </c>
      <c r="H409" t="s">
        <v>32</v>
      </c>
      <c r="I409" t="s">
        <v>8684</v>
      </c>
      <c r="J409" s="1">
        <v>42329</v>
      </c>
      <c r="K409" s="1">
        <v>42332</v>
      </c>
      <c r="L409" t="s">
        <v>199</v>
      </c>
      <c r="M409">
        <f>Table1[[#This Row],[Ship Date]]-Table1[[#This Row],[Order Date]]</f>
        <v>3</v>
      </c>
      <c r="N409">
        <v>11</v>
      </c>
      <c r="O409" t="s">
        <v>35</v>
      </c>
      <c r="P409" s="3">
        <v>18.175999999999998</v>
      </c>
      <c r="Q409" s="3">
        <v>12.15636640963929</v>
      </c>
      <c r="R409" s="3">
        <f>(Table1[[#This Row],[Selling Price]]-Table1[[#This Row],[Cost Price]])</f>
        <v>6.0196335903607086</v>
      </c>
      <c r="S409" s="12">
        <f>(Table1[[#This Row],[Profit]]/Table1[[#This Row],[Selling Price]])</f>
        <v>0.33118582693445803</v>
      </c>
      <c r="T409">
        <v>1</v>
      </c>
      <c r="U409" s="2">
        <f>Table1[[#This Row],[Selling Price]]*Table1[[#This Row],[Quantity]]</f>
        <v>18.175999999999998</v>
      </c>
      <c r="V409" s="4">
        <v>0.2</v>
      </c>
      <c r="W409">
        <v>210</v>
      </c>
      <c r="X409" t="s">
        <v>36</v>
      </c>
      <c r="Y409" t="s">
        <v>52</v>
      </c>
      <c r="Z409" s="2">
        <v>24.998883900419759</v>
      </c>
    </row>
    <row r="410" spans="1:26" x14ac:dyDescent="0.35">
      <c r="A410" t="s">
        <v>1434</v>
      </c>
      <c r="B410" t="s">
        <v>1435</v>
      </c>
      <c r="C410" t="s">
        <v>45</v>
      </c>
      <c r="D410" t="s">
        <v>28</v>
      </c>
      <c r="E410" t="s">
        <v>29</v>
      </c>
      <c r="F410" t="s">
        <v>3374</v>
      </c>
      <c r="G410" t="s">
        <v>3375</v>
      </c>
      <c r="H410" t="s">
        <v>32</v>
      </c>
      <c r="I410" t="s">
        <v>8834</v>
      </c>
      <c r="J410" s="1">
        <v>42222</v>
      </c>
      <c r="K410" s="1">
        <v>42226</v>
      </c>
      <c r="L410" t="s">
        <v>60</v>
      </c>
      <c r="M410">
        <f>Table1[[#This Row],[Ship Date]]-Table1[[#This Row],[Order Date]]</f>
        <v>4</v>
      </c>
      <c r="N410">
        <v>8</v>
      </c>
      <c r="O410" t="s">
        <v>61</v>
      </c>
      <c r="P410" s="3">
        <v>369.19920000000002</v>
      </c>
      <c r="Q410" s="3">
        <v>278.22485719969012</v>
      </c>
      <c r="R410" s="3">
        <f>(Table1[[#This Row],[Selling Price]]-Table1[[#This Row],[Cost Price]])</f>
        <v>90.974342800309898</v>
      </c>
      <c r="S410" s="12">
        <f>(Table1[[#This Row],[Profit]]/Table1[[#This Row],[Selling Price]])</f>
        <v>0.2464099131317454</v>
      </c>
      <c r="T410">
        <v>3</v>
      </c>
      <c r="U410" s="2">
        <f>Table1[[#This Row],[Selling Price]]*Table1[[#This Row],[Quantity]]</f>
        <v>1107.5976000000001</v>
      </c>
      <c r="V410" s="4">
        <v>0.32</v>
      </c>
      <c r="W410">
        <v>231</v>
      </c>
      <c r="X410" t="s">
        <v>36</v>
      </c>
      <c r="Y410" t="s">
        <v>36</v>
      </c>
      <c r="Z410" s="2">
        <v>214.10528079388109</v>
      </c>
    </row>
    <row r="411" spans="1:26" x14ac:dyDescent="0.35">
      <c r="A411" t="s">
        <v>1434</v>
      </c>
      <c r="B411" t="s">
        <v>1435</v>
      </c>
      <c r="C411" t="s">
        <v>45</v>
      </c>
      <c r="D411" t="s">
        <v>28</v>
      </c>
      <c r="E411" t="s">
        <v>29</v>
      </c>
      <c r="F411" t="s">
        <v>3854</v>
      </c>
      <c r="G411" t="s">
        <v>3855</v>
      </c>
      <c r="H411" t="s">
        <v>32</v>
      </c>
      <c r="I411" t="s">
        <v>8855</v>
      </c>
      <c r="J411" s="1">
        <v>42911</v>
      </c>
      <c r="K411" s="1">
        <v>42913</v>
      </c>
      <c r="L411" t="s">
        <v>34</v>
      </c>
      <c r="M411">
        <f>Table1[[#This Row],[Ship Date]]-Table1[[#This Row],[Order Date]]</f>
        <v>2</v>
      </c>
      <c r="N411">
        <v>6</v>
      </c>
      <c r="O411" t="s">
        <v>51</v>
      </c>
      <c r="P411" s="3">
        <v>400.78399999999999</v>
      </c>
      <c r="Q411" s="3">
        <v>308.43283926817588</v>
      </c>
      <c r="R411" s="3">
        <f>(Table1[[#This Row],[Selling Price]]-Table1[[#This Row],[Cost Price]])</f>
        <v>92.351160731824109</v>
      </c>
      <c r="S411" s="12">
        <f>(Table1[[#This Row],[Profit]]/Table1[[#This Row],[Selling Price]])</f>
        <v>0.23042626634751914</v>
      </c>
      <c r="T411">
        <v>1</v>
      </c>
      <c r="U411" s="2">
        <f>Table1[[#This Row],[Selling Price]]*Table1[[#This Row],[Quantity]]</f>
        <v>400.78399999999999</v>
      </c>
      <c r="V411" s="4">
        <v>0.2</v>
      </c>
      <c r="W411">
        <v>129</v>
      </c>
      <c r="X411" t="s">
        <v>36</v>
      </c>
      <c r="Y411" t="s">
        <v>36</v>
      </c>
      <c r="Z411" s="2">
        <v>1371.548607257022</v>
      </c>
    </row>
    <row r="412" spans="1:26" x14ac:dyDescent="0.35">
      <c r="A412" t="s">
        <v>1434</v>
      </c>
      <c r="B412" t="s">
        <v>1435</v>
      </c>
      <c r="C412" t="s">
        <v>55</v>
      </c>
      <c r="D412" t="s">
        <v>28</v>
      </c>
      <c r="E412" t="s">
        <v>40</v>
      </c>
      <c r="F412" t="s">
        <v>4130</v>
      </c>
      <c r="G412" t="s">
        <v>4131</v>
      </c>
      <c r="H412" t="s">
        <v>32</v>
      </c>
      <c r="I412" t="s">
        <v>8975</v>
      </c>
      <c r="J412" s="1">
        <v>42821</v>
      </c>
      <c r="K412" s="1">
        <v>42826</v>
      </c>
      <c r="L412" t="s">
        <v>60</v>
      </c>
      <c r="M412">
        <f>Table1[[#This Row],[Ship Date]]-Table1[[#This Row],[Order Date]]</f>
        <v>5</v>
      </c>
      <c r="N412">
        <v>3</v>
      </c>
      <c r="O412" t="s">
        <v>106</v>
      </c>
      <c r="P412" s="3">
        <v>211.24600000000001</v>
      </c>
      <c r="Q412" s="3">
        <v>147.4492733178547</v>
      </c>
      <c r="R412" s="3">
        <f>(Table1[[#This Row],[Selling Price]]-Table1[[#This Row],[Cost Price]])</f>
        <v>63.796726682145305</v>
      </c>
      <c r="S412" s="12">
        <f>(Table1[[#This Row],[Profit]]/Table1[[#This Row],[Selling Price]])</f>
        <v>0.30200205770592248</v>
      </c>
      <c r="T412">
        <v>2</v>
      </c>
      <c r="U412" s="2">
        <f>Table1[[#This Row],[Selling Price]]*Table1[[#This Row],[Quantity]]</f>
        <v>422.49200000000002</v>
      </c>
      <c r="V412" s="4">
        <v>0.3</v>
      </c>
      <c r="W412">
        <v>406</v>
      </c>
      <c r="X412" t="s">
        <v>36</v>
      </c>
      <c r="Y412" t="s">
        <v>36</v>
      </c>
      <c r="Z412" s="2">
        <v>248.30461334175811</v>
      </c>
    </row>
    <row r="413" spans="1:26" x14ac:dyDescent="0.35">
      <c r="A413" t="s">
        <v>1434</v>
      </c>
      <c r="B413" t="s">
        <v>1435</v>
      </c>
      <c r="C413" t="s">
        <v>55</v>
      </c>
      <c r="D413" t="s">
        <v>28</v>
      </c>
      <c r="E413" t="s">
        <v>69</v>
      </c>
      <c r="F413" t="s">
        <v>343</v>
      </c>
      <c r="G413" t="s">
        <v>344</v>
      </c>
      <c r="H413" t="s">
        <v>32</v>
      </c>
      <c r="I413" t="s">
        <v>9034</v>
      </c>
      <c r="J413" s="1">
        <v>42617</v>
      </c>
      <c r="K413" s="1">
        <v>42617</v>
      </c>
      <c r="L413" t="s">
        <v>1118</v>
      </c>
      <c r="M413">
        <f>Table1[[#This Row],[Ship Date]]-Table1[[#This Row],[Order Date]]</f>
        <v>0</v>
      </c>
      <c r="N413">
        <v>9</v>
      </c>
      <c r="O413" t="s">
        <v>61</v>
      </c>
      <c r="P413" s="3">
        <v>24.27</v>
      </c>
      <c r="Q413" s="3">
        <v>17.915571033777098</v>
      </c>
      <c r="R413" s="3">
        <f>(Table1[[#This Row],[Selling Price]]-Table1[[#This Row],[Cost Price]])</f>
        <v>6.3544289662229012</v>
      </c>
      <c r="S413" s="12">
        <f>(Table1[[#This Row],[Profit]]/Table1[[#This Row],[Selling Price]])</f>
        <v>0.2618223719086486</v>
      </c>
      <c r="T413">
        <v>3</v>
      </c>
      <c r="U413" s="2">
        <f>Table1[[#This Row],[Selling Price]]*Table1[[#This Row],[Quantity]]</f>
        <v>72.81</v>
      </c>
      <c r="V413" s="4">
        <v>0</v>
      </c>
      <c r="W413">
        <v>397</v>
      </c>
      <c r="X413" t="s">
        <v>36</v>
      </c>
      <c r="Y413" t="s">
        <v>52</v>
      </c>
      <c r="Z413" s="2">
        <v>20.354028421911959</v>
      </c>
    </row>
    <row r="414" spans="1:26" x14ac:dyDescent="0.35">
      <c r="A414" t="s">
        <v>304</v>
      </c>
      <c r="B414" t="s">
        <v>305</v>
      </c>
      <c r="C414" t="s">
        <v>64</v>
      </c>
      <c r="D414" t="s">
        <v>28</v>
      </c>
      <c r="E414" t="s">
        <v>69</v>
      </c>
      <c r="F414" t="s">
        <v>306</v>
      </c>
      <c r="G414" t="s">
        <v>307</v>
      </c>
      <c r="H414" t="s">
        <v>32</v>
      </c>
      <c r="I414" t="s">
        <v>299</v>
      </c>
      <c r="J414" s="1">
        <v>42332</v>
      </c>
      <c r="K414" s="1">
        <v>42338</v>
      </c>
      <c r="L414" t="s">
        <v>60</v>
      </c>
      <c r="M414">
        <f>Table1[[#This Row],[Ship Date]]-Table1[[#This Row],[Order Date]]</f>
        <v>6</v>
      </c>
      <c r="N414">
        <v>11</v>
      </c>
      <c r="O414" t="s">
        <v>35</v>
      </c>
      <c r="P414" s="3">
        <v>79.760000000000005</v>
      </c>
      <c r="Q414" s="3">
        <v>54.597126190531291</v>
      </c>
      <c r="R414" s="3">
        <f>(Table1[[#This Row],[Selling Price]]-Table1[[#This Row],[Cost Price]])</f>
        <v>25.162873809468714</v>
      </c>
      <c r="S414" s="12">
        <f>(Table1[[#This Row],[Profit]]/Table1[[#This Row],[Selling Price]])</f>
        <v>0.31548236972754151</v>
      </c>
      <c r="T414">
        <v>4</v>
      </c>
      <c r="U414" s="2">
        <f>Table1[[#This Row],[Selling Price]]*Table1[[#This Row],[Quantity]]</f>
        <v>319.04000000000002</v>
      </c>
      <c r="V414" s="4">
        <v>0</v>
      </c>
      <c r="W414">
        <v>388</v>
      </c>
      <c r="X414" t="s">
        <v>68</v>
      </c>
      <c r="Y414" t="s">
        <v>68</v>
      </c>
      <c r="Z414" s="2">
        <v>43.68635118661205</v>
      </c>
    </row>
    <row r="415" spans="1:26" x14ac:dyDescent="0.35">
      <c r="A415" t="s">
        <v>304</v>
      </c>
      <c r="B415" t="s">
        <v>305</v>
      </c>
      <c r="C415" t="s">
        <v>39</v>
      </c>
      <c r="D415" t="s">
        <v>28</v>
      </c>
      <c r="E415" t="s">
        <v>69</v>
      </c>
      <c r="F415" t="s">
        <v>404</v>
      </c>
      <c r="G415" t="s">
        <v>405</v>
      </c>
      <c r="H415" t="s">
        <v>32</v>
      </c>
      <c r="I415" t="s">
        <v>406</v>
      </c>
      <c r="J415" s="1">
        <v>43048</v>
      </c>
      <c r="K415" s="1">
        <v>43050</v>
      </c>
      <c r="L415" t="s">
        <v>34</v>
      </c>
      <c r="M415">
        <f>Table1[[#This Row],[Ship Date]]-Table1[[#This Row],[Order Date]]</f>
        <v>2</v>
      </c>
      <c r="N415">
        <v>11</v>
      </c>
      <c r="O415" t="s">
        <v>35</v>
      </c>
      <c r="P415" s="3">
        <v>96.53</v>
      </c>
      <c r="Q415" s="3">
        <v>75.101646035759288</v>
      </c>
      <c r="R415" s="3">
        <f>(Table1[[#This Row],[Selling Price]]-Table1[[#This Row],[Cost Price]])</f>
        <v>21.428353964240713</v>
      </c>
      <c r="S415" s="12">
        <f>(Table1[[#This Row],[Profit]]/Table1[[#This Row],[Selling Price]])</f>
        <v>0.22198647015684983</v>
      </c>
      <c r="T415">
        <v>7</v>
      </c>
      <c r="U415" s="2">
        <f>Table1[[#This Row],[Selling Price]]*Table1[[#This Row],[Quantity]]</f>
        <v>675.71</v>
      </c>
      <c r="V415" s="4">
        <v>0</v>
      </c>
      <c r="W415">
        <v>161</v>
      </c>
      <c r="X415" t="s">
        <v>36</v>
      </c>
      <c r="Y415" t="s">
        <v>68</v>
      </c>
      <c r="Z415" s="2">
        <v>37.49655792869526</v>
      </c>
    </row>
    <row r="416" spans="1:26" x14ac:dyDescent="0.35">
      <c r="A416" t="s">
        <v>304</v>
      </c>
      <c r="B416" t="s">
        <v>305</v>
      </c>
      <c r="C416" t="s">
        <v>45</v>
      </c>
      <c r="D416" t="s">
        <v>28</v>
      </c>
      <c r="E416" t="s">
        <v>69</v>
      </c>
      <c r="F416" t="s">
        <v>728</v>
      </c>
      <c r="G416" t="s">
        <v>729</v>
      </c>
      <c r="H416" t="s">
        <v>32</v>
      </c>
      <c r="I416" t="s">
        <v>730</v>
      </c>
      <c r="J416" s="1">
        <v>42889</v>
      </c>
      <c r="K416" s="1">
        <v>42893</v>
      </c>
      <c r="L416" t="s">
        <v>60</v>
      </c>
      <c r="M416">
        <f>Table1[[#This Row],[Ship Date]]-Table1[[#This Row],[Order Date]]</f>
        <v>4</v>
      </c>
      <c r="N416">
        <v>6</v>
      </c>
      <c r="O416" t="s">
        <v>51</v>
      </c>
      <c r="P416" s="3">
        <v>35.167999999999999</v>
      </c>
      <c r="Q416" s="3">
        <v>22.905699277739391</v>
      </c>
      <c r="R416" s="3">
        <f>(Table1[[#This Row],[Selling Price]]-Table1[[#This Row],[Cost Price]])</f>
        <v>12.262300722260608</v>
      </c>
      <c r="S416" s="12">
        <f>(Table1[[#This Row],[Profit]]/Table1[[#This Row],[Selling Price]])</f>
        <v>0.34867779578766517</v>
      </c>
      <c r="T416">
        <v>7</v>
      </c>
      <c r="U416" s="2">
        <f>Table1[[#This Row],[Selling Price]]*Table1[[#This Row],[Quantity]]</f>
        <v>246.17599999999999</v>
      </c>
      <c r="V416" s="4">
        <v>0.2</v>
      </c>
      <c r="W416">
        <v>236</v>
      </c>
      <c r="X416" t="s">
        <v>36</v>
      </c>
      <c r="Y416" t="s">
        <v>52</v>
      </c>
      <c r="Z416" s="2">
        <v>9.5075134919704425</v>
      </c>
    </row>
    <row r="417" spans="1:26" x14ac:dyDescent="0.35">
      <c r="A417" t="s">
        <v>304</v>
      </c>
      <c r="B417" t="s">
        <v>305</v>
      </c>
      <c r="C417" t="s">
        <v>39</v>
      </c>
      <c r="D417" t="s">
        <v>28</v>
      </c>
      <c r="E417" t="s">
        <v>56</v>
      </c>
      <c r="F417" t="s">
        <v>780</v>
      </c>
      <c r="G417" t="s">
        <v>781</v>
      </c>
      <c r="H417" t="s">
        <v>32</v>
      </c>
      <c r="I417" t="s">
        <v>779</v>
      </c>
      <c r="J417" s="1">
        <v>42225</v>
      </c>
      <c r="K417" s="1">
        <v>42232</v>
      </c>
      <c r="L417" t="s">
        <v>60</v>
      </c>
      <c r="M417">
        <f>Table1[[#This Row],[Ship Date]]-Table1[[#This Row],[Order Date]]</f>
        <v>7</v>
      </c>
      <c r="N417">
        <v>8</v>
      </c>
      <c r="O417" t="s">
        <v>61</v>
      </c>
      <c r="P417" s="3">
        <v>622.45000000000005</v>
      </c>
      <c r="Q417" s="3">
        <v>434.36993460737079</v>
      </c>
      <c r="R417" s="3">
        <f>(Table1[[#This Row],[Selling Price]]-Table1[[#This Row],[Cost Price]])</f>
        <v>188.08006539262925</v>
      </c>
      <c r="S417" s="12">
        <f>(Table1[[#This Row],[Profit]]/Table1[[#This Row],[Selling Price]])</f>
        <v>0.30216092118664828</v>
      </c>
      <c r="T417">
        <v>5</v>
      </c>
      <c r="U417" s="2">
        <f>Table1[[#This Row],[Selling Price]]*Table1[[#This Row],[Quantity]]</f>
        <v>3112.25</v>
      </c>
      <c r="V417" s="4">
        <v>0</v>
      </c>
      <c r="W417">
        <v>240</v>
      </c>
      <c r="X417" t="s">
        <v>68</v>
      </c>
      <c r="Y417" t="s">
        <v>36</v>
      </c>
      <c r="Z417" s="2">
        <v>506.38079612396717</v>
      </c>
    </row>
    <row r="418" spans="1:26" x14ac:dyDescent="0.35">
      <c r="A418" t="s">
        <v>304</v>
      </c>
      <c r="B418" t="s">
        <v>305</v>
      </c>
      <c r="C418" t="s">
        <v>39</v>
      </c>
      <c r="D418" t="s">
        <v>28</v>
      </c>
      <c r="E418" t="s">
        <v>69</v>
      </c>
      <c r="F418" t="s">
        <v>202</v>
      </c>
      <c r="G418" t="s">
        <v>203</v>
      </c>
      <c r="H418" t="s">
        <v>32</v>
      </c>
      <c r="I418" t="s">
        <v>2805</v>
      </c>
      <c r="J418" s="1">
        <v>42727</v>
      </c>
      <c r="K418" s="1">
        <v>42729</v>
      </c>
      <c r="L418" t="s">
        <v>34</v>
      </c>
      <c r="M418">
        <f>Table1[[#This Row],[Ship Date]]-Table1[[#This Row],[Order Date]]</f>
        <v>2</v>
      </c>
      <c r="N418">
        <v>12</v>
      </c>
      <c r="O418" t="s">
        <v>35</v>
      </c>
      <c r="P418" s="3">
        <v>286.38</v>
      </c>
      <c r="Q418" s="3">
        <v>187.49438279157431</v>
      </c>
      <c r="R418" s="3">
        <f>(Table1[[#This Row],[Selling Price]]-Table1[[#This Row],[Cost Price]])</f>
        <v>98.885617208425685</v>
      </c>
      <c r="S418" s="12">
        <f>(Table1[[#This Row],[Profit]]/Table1[[#This Row],[Selling Price]])</f>
        <v>0.34529512259384626</v>
      </c>
      <c r="T418">
        <v>3</v>
      </c>
      <c r="U418" s="2">
        <f>Table1[[#This Row],[Selling Price]]*Table1[[#This Row],[Quantity]]</f>
        <v>859.14</v>
      </c>
      <c r="V418" s="4">
        <v>0</v>
      </c>
      <c r="W418">
        <v>411</v>
      </c>
      <c r="X418" t="s">
        <v>36</v>
      </c>
      <c r="Y418" t="s">
        <v>36</v>
      </c>
      <c r="Z418" s="2">
        <v>452.80653815951018</v>
      </c>
    </row>
    <row r="419" spans="1:26" x14ac:dyDescent="0.35">
      <c r="A419" t="s">
        <v>304</v>
      </c>
      <c r="B419" t="s">
        <v>305</v>
      </c>
      <c r="C419" t="s">
        <v>45</v>
      </c>
      <c r="D419" t="s">
        <v>28</v>
      </c>
      <c r="E419" t="s">
        <v>56</v>
      </c>
      <c r="F419" t="s">
        <v>2940</v>
      </c>
      <c r="G419" t="s">
        <v>2941</v>
      </c>
      <c r="H419" t="s">
        <v>32</v>
      </c>
      <c r="I419" t="s">
        <v>2942</v>
      </c>
      <c r="J419" s="1">
        <v>43017</v>
      </c>
      <c r="K419" s="1">
        <v>43022</v>
      </c>
      <c r="L419" t="s">
        <v>60</v>
      </c>
      <c r="M419">
        <f>Table1[[#This Row],[Ship Date]]-Table1[[#This Row],[Order Date]]</f>
        <v>5</v>
      </c>
      <c r="N419">
        <v>10</v>
      </c>
      <c r="O419" t="s">
        <v>61</v>
      </c>
      <c r="P419" s="3">
        <v>652.45000000000005</v>
      </c>
      <c r="Q419" s="3">
        <v>522.77054176890647</v>
      </c>
      <c r="R419" s="3">
        <f>(Table1[[#This Row],[Selling Price]]-Table1[[#This Row],[Cost Price]])</f>
        <v>129.67945823109358</v>
      </c>
      <c r="S419" s="12">
        <f>(Table1[[#This Row],[Profit]]/Table1[[#This Row],[Selling Price]])</f>
        <v>0.19875769519671019</v>
      </c>
      <c r="T419">
        <v>5</v>
      </c>
      <c r="U419" s="2">
        <f>Table1[[#This Row],[Selling Price]]*Table1[[#This Row],[Quantity]]</f>
        <v>3262.25</v>
      </c>
      <c r="V419" s="4">
        <v>0.5</v>
      </c>
      <c r="W419">
        <v>483</v>
      </c>
      <c r="X419" t="s">
        <v>36</v>
      </c>
      <c r="Y419" t="s">
        <v>36</v>
      </c>
      <c r="Z419" s="2">
        <v>674.34063459839899</v>
      </c>
    </row>
    <row r="420" spans="1:26" x14ac:dyDescent="0.35">
      <c r="A420" t="s">
        <v>304</v>
      </c>
      <c r="B420" t="s">
        <v>305</v>
      </c>
      <c r="C420" t="s">
        <v>64</v>
      </c>
      <c r="D420" t="s">
        <v>28</v>
      </c>
      <c r="E420" t="s">
        <v>69</v>
      </c>
      <c r="F420" t="s">
        <v>3783</v>
      </c>
      <c r="G420" t="s">
        <v>3784</v>
      </c>
      <c r="H420" t="s">
        <v>32</v>
      </c>
      <c r="I420" t="s">
        <v>3780</v>
      </c>
      <c r="J420" s="1">
        <v>42196</v>
      </c>
      <c r="K420" s="1">
        <v>42198</v>
      </c>
      <c r="L420" t="s">
        <v>199</v>
      </c>
      <c r="M420">
        <f>Table1[[#This Row],[Ship Date]]-Table1[[#This Row],[Order Date]]</f>
        <v>2</v>
      </c>
      <c r="N420">
        <v>7</v>
      </c>
      <c r="O420" t="s">
        <v>51</v>
      </c>
      <c r="P420" s="3">
        <v>25.344000000000001</v>
      </c>
      <c r="Q420" s="3">
        <v>19.741380794840211</v>
      </c>
      <c r="R420" s="3">
        <f>(Table1[[#This Row],[Selling Price]]-Table1[[#This Row],[Cost Price]])</f>
        <v>5.6026192051597903</v>
      </c>
      <c r="S420" s="12">
        <f>(Table1[[#This Row],[Profit]]/Table1[[#This Row],[Selling Price]])</f>
        <v>0.22106294212278213</v>
      </c>
      <c r="T420">
        <v>6</v>
      </c>
      <c r="U420" s="2">
        <f>Table1[[#This Row],[Selling Price]]*Table1[[#This Row],[Quantity]]</f>
        <v>152.06400000000002</v>
      </c>
      <c r="V420" s="4">
        <v>0.2</v>
      </c>
      <c r="W420">
        <v>124</v>
      </c>
      <c r="X420" t="s">
        <v>36</v>
      </c>
      <c r="Y420" t="s">
        <v>52</v>
      </c>
      <c r="Z420" s="2">
        <v>7.7599835051371073</v>
      </c>
    </row>
    <row r="421" spans="1:26" x14ac:dyDescent="0.35">
      <c r="A421" t="s">
        <v>304</v>
      </c>
      <c r="B421" t="s">
        <v>305</v>
      </c>
      <c r="C421" t="s">
        <v>45</v>
      </c>
      <c r="D421" t="s">
        <v>28</v>
      </c>
      <c r="E421" t="s">
        <v>69</v>
      </c>
      <c r="F421" t="s">
        <v>4360</v>
      </c>
      <c r="G421" t="s">
        <v>4361</v>
      </c>
      <c r="H421" t="s">
        <v>32</v>
      </c>
      <c r="I421" t="s">
        <v>4357</v>
      </c>
      <c r="J421" s="1">
        <v>41665</v>
      </c>
      <c r="K421" s="1">
        <v>41670</v>
      </c>
      <c r="L421" t="s">
        <v>60</v>
      </c>
      <c r="M421">
        <f>Table1[[#This Row],[Ship Date]]-Table1[[#This Row],[Order Date]]</f>
        <v>5</v>
      </c>
      <c r="N421">
        <v>1</v>
      </c>
      <c r="O421" t="s">
        <v>35</v>
      </c>
      <c r="P421" s="3">
        <v>12.42</v>
      </c>
      <c r="Q421" s="3">
        <v>9.2763437014233094</v>
      </c>
      <c r="R421" s="3">
        <f>(Table1[[#This Row],[Selling Price]]-Table1[[#This Row],[Cost Price]])</f>
        <v>3.1436562985766905</v>
      </c>
      <c r="S421" s="12">
        <f>(Table1[[#This Row],[Profit]]/Table1[[#This Row],[Selling Price]])</f>
        <v>0.25311242339586881</v>
      </c>
      <c r="T421">
        <v>3</v>
      </c>
      <c r="U421" s="2">
        <f>Table1[[#This Row],[Selling Price]]*Table1[[#This Row],[Quantity]]</f>
        <v>37.26</v>
      </c>
      <c r="V421" s="4">
        <v>0</v>
      </c>
      <c r="W421">
        <v>456</v>
      </c>
      <c r="X421" t="s">
        <v>36</v>
      </c>
      <c r="Y421" t="s">
        <v>52</v>
      </c>
      <c r="Z421" s="2">
        <v>4.0309230704641337</v>
      </c>
    </row>
    <row r="422" spans="1:26" x14ac:dyDescent="0.35">
      <c r="A422" t="s">
        <v>304</v>
      </c>
      <c r="B422" t="s">
        <v>305</v>
      </c>
      <c r="C422" t="s">
        <v>45</v>
      </c>
      <c r="D422" t="s">
        <v>28</v>
      </c>
      <c r="E422" t="s">
        <v>69</v>
      </c>
      <c r="F422" t="s">
        <v>4367</v>
      </c>
      <c r="G422" t="s">
        <v>4368</v>
      </c>
      <c r="H422" t="s">
        <v>32</v>
      </c>
      <c r="I422" t="s">
        <v>4369</v>
      </c>
      <c r="J422" s="1">
        <v>42621</v>
      </c>
      <c r="K422" s="1">
        <v>42627</v>
      </c>
      <c r="L422" t="s">
        <v>60</v>
      </c>
      <c r="M422">
        <f>Table1[[#This Row],[Ship Date]]-Table1[[#This Row],[Order Date]]</f>
        <v>6</v>
      </c>
      <c r="N422">
        <v>9</v>
      </c>
      <c r="O422" t="s">
        <v>61</v>
      </c>
      <c r="P422" s="3">
        <v>14.135999999999999</v>
      </c>
      <c r="Q422" s="3">
        <v>11.17338412189002</v>
      </c>
      <c r="R422" s="3">
        <f>(Table1[[#This Row],[Selling Price]]-Table1[[#This Row],[Cost Price]])</f>
        <v>2.962615878109979</v>
      </c>
      <c r="S422" s="12">
        <f>(Table1[[#This Row],[Profit]]/Table1[[#This Row],[Selling Price]])</f>
        <v>0.20957950467671047</v>
      </c>
      <c r="T422">
        <v>2</v>
      </c>
      <c r="U422" s="2">
        <f>Table1[[#This Row],[Selling Price]]*Table1[[#This Row],[Quantity]]</f>
        <v>28.271999999999998</v>
      </c>
      <c r="V422" s="4">
        <v>0.6</v>
      </c>
      <c r="W422">
        <v>168</v>
      </c>
      <c r="X422" t="s">
        <v>68</v>
      </c>
      <c r="Y422" t="s">
        <v>52</v>
      </c>
      <c r="Z422" s="2">
        <v>10.403814300534201</v>
      </c>
    </row>
    <row r="423" spans="1:26" x14ac:dyDescent="0.35">
      <c r="A423" t="s">
        <v>304</v>
      </c>
      <c r="B423" t="s">
        <v>305</v>
      </c>
      <c r="C423" t="s">
        <v>55</v>
      </c>
      <c r="D423" t="s">
        <v>28</v>
      </c>
      <c r="E423" t="s">
        <v>69</v>
      </c>
      <c r="F423" t="s">
        <v>1687</v>
      </c>
      <c r="G423" t="s">
        <v>1688</v>
      </c>
      <c r="H423" t="s">
        <v>32</v>
      </c>
      <c r="I423" t="s">
        <v>4387</v>
      </c>
      <c r="J423" s="1">
        <v>41968</v>
      </c>
      <c r="K423" s="1">
        <v>41973</v>
      </c>
      <c r="L423" t="s">
        <v>60</v>
      </c>
      <c r="M423">
        <f>Table1[[#This Row],[Ship Date]]-Table1[[#This Row],[Order Date]]</f>
        <v>5</v>
      </c>
      <c r="N423">
        <v>11</v>
      </c>
      <c r="O423" t="s">
        <v>35</v>
      </c>
      <c r="P423" s="3">
        <v>6.0960000000000001</v>
      </c>
      <c r="Q423" s="3">
        <v>4.7803402899687324</v>
      </c>
      <c r="R423" s="3">
        <f>(Table1[[#This Row],[Selling Price]]-Table1[[#This Row],[Cost Price]])</f>
        <v>1.3156597100312677</v>
      </c>
      <c r="S423" s="12">
        <f>(Table1[[#This Row],[Profit]]/Table1[[#This Row],[Selling Price]])</f>
        <v>0.21582344324659902</v>
      </c>
      <c r="T423">
        <v>3</v>
      </c>
      <c r="U423" s="2">
        <f>Table1[[#This Row],[Selling Price]]*Table1[[#This Row],[Quantity]]</f>
        <v>18.288</v>
      </c>
      <c r="V423" s="4">
        <v>0.6</v>
      </c>
      <c r="W423">
        <v>244</v>
      </c>
      <c r="X423" t="s">
        <v>36</v>
      </c>
      <c r="Y423" t="s">
        <v>52</v>
      </c>
      <c r="Z423" s="2">
        <v>9.058937686064521</v>
      </c>
    </row>
    <row r="424" spans="1:26" x14ac:dyDescent="0.35">
      <c r="A424" t="s">
        <v>304</v>
      </c>
      <c r="B424" t="s">
        <v>305</v>
      </c>
      <c r="C424" t="s">
        <v>27</v>
      </c>
      <c r="D424" t="s">
        <v>28</v>
      </c>
      <c r="E424" t="s">
        <v>69</v>
      </c>
      <c r="F424" t="s">
        <v>4711</v>
      </c>
      <c r="G424" t="s">
        <v>4712</v>
      </c>
      <c r="H424" t="s">
        <v>32</v>
      </c>
      <c r="I424" t="s">
        <v>4713</v>
      </c>
      <c r="J424" s="1">
        <v>43083</v>
      </c>
      <c r="K424" s="1">
        <v>43087</v>
      </c>
      <c r="L424" t="s">
        <v>60</v>
      </c>
      <c r="M424">
        <f>Table1[[#This Row],[Ship Date]]-Table1[[#This Row],[Order Date]]</f>
        <v>4</v>
      </c>
      <c r="N424">
        <v>12</v>
      </c>
      <c r="O424" t="s">
        <v>35</v>
      </c>
      <c r="P424" s="3">
        <v>26.25</v>
      </c>
      <c r="Q424" s="3">
        <v>20.07382216682878</v>
      </c>
      <c r="R424" s="3">
        <f>(Table1[[#This Row],[Selling Price]]-Table1[[#This Row],[Cost Price]])</f>
        <v>6.17617783317122</v>
      </c>
      <c r="S424" s="12">
        <f>(Table1[[#This Row],[Profit]]/Table1[[#This Row],[Selling Price]])</f>
        <v>0.23528296507318933</v>
      </c>
      <c r="T424">
        <v>3</v>
      </c>
      <c r="U424" s="2">
        <f>Table1[[#This Row],[Selling Price]]*Table1[[#This Row],[Quantity]]</f>
        <v>78.75</v>
      </c>
      <c r="V424" s="4">
        <v>0</v>
      </c>
      <c r="W424">
        <v>326</v>
      </c>
      <c r="X424" t="s">
        <v>36</v>
      </c>
      <c r="Y424" t="s">
        <v>52</v>
      </c>
      <c r="Z424" s="2">
        <v>8.164583067534231</v>
      </c>
    </row>
    <row r="425" spans="1:26" x14ac:dyDescent="0.35">
      <c r="A425" t="s">
        <v>304</v>
      </c>
      <c r="B425" t="s">
        <v>305</v>
      </c>
      <c r="C425" t="s">
        <v>27</v>
      </c>
      <c r="D425" t="s">
        <v>28</v>
      </c>
      <c r="E425" t="s">
        <v>69</v>
      </c>
      <c r="F425" t="s">
        <v>3943</v>
      </c>
      <c r="G425" t="s">
        <v>3944</v>
      </c>
      <c r="H425" t="s">
        <v>32</v>
      </c>
      <c r="I425" t="s">
        <v>4771</v>
      </c>
      <c r="J425" s="1">
        <v>42709</v>
      </c>
      <c r="K425" s="1">
        <v>42710</v>
      </c>
      <c r="L425" t="s">
        <v>199</v>
      </c>
      <c r="M425">
        <f>Table1[[#This Row],[Ship Date]]-Table1[[#This Row],[Order Date]]</f>
        <v>1</v>
      </c>
      <c r="N425">
        <v>12</v>
      </c>
      <c r="O425" t="s">
        <v>35</v>
      </c>
      <c r="P425" s="3">
        <v>191.82</v>
      </c>
      <c r="Q425" s="3">
        <v>137.38196567534629</v>
      </c>
      <c r="R425" s="3">
        <f>(Table1[[#This Row],[Selling Price]]-Table1[[#This Row],[Cost Price]])</f>
        <v>54.4380343246537</v>
      </c>
      <c r="S425" s="12">
        <f>(Table1[[#This Row],[Profit]]/Table1[[#This Row],[Selling Price]])</f>
        <v>0.28379748892010065</v>
      </c>
      <c r="T425">
        <v>3</v>
      </c>
      <c r="U425" s="2">
        <f>Table1[[#This Row],[Selling Price]]*Table1[[#This Row],[Quantity]]</f>
        <v>575.46</v>
      </c>
      <c r="V425" s="4">
        <v>0</v>
      </c>
      <c r="W425">
        <v>416</v>
      </c>
      <c r="X425" t="s">
        <v>36</v>
      </c>
      <c r="Y425" t="s">
        <v>68</v>
      </c>
      <c r="Z425" s="2">
        <v>61.217889269940258</v>
      </c>
    </row>
    <row r="426" spans="1:26" x14ac:dyDescent="0.35">
      <c r="A426" t="s">
        <v>304</v>
      </c>
      <c r="B426" t="s">
        <v>305</v>
      </c>
      <c r="C426" t="s">
        <v>39</v>
      </c>
      <c r="D426" t="s">
        <v>28</v>
      </c>
      <c r="E426" t="s">
        <v>69</v>
      </c>
      <c r="F426" t="s">
        <v>2861</v>
      </c>
      <c r="G426" t="s">
        <v>2862</v>
      </c>
      <c r="H426" t="s">
        <v>32</v>
      </c>
      <c r="I426" t="s">
        <v>5413</v>
      </c>
      <c r="J426" s="1">
        <v>41846</v>
      </c>
      <c r="K426" s="1">
        <v>41853</v>
      </c>
      <c r="L426" t="s">
        <v>60</v>
      </c>
      <c r="M426">
        <f>Table1[[#This Row],[Ship Date]]-Table1[[#This Row],[Order Date]]</f>
        <v>7</v>
      </c>
      <c r="N426">
        <v>7</v>
      </c>
      <c r="O426" t="s">
        <v>51</v>
      </c>
      <c r="P426" s="3">
        <v>134.01</v>
      </c>
      <c r="Q426" s="3">
        <v>94.245186386668664</v>
      </c>
      <c r="R426" s="3">
        <f>(Table1[[#This Row],[Selling Price]]-Table1[[#This Row],[Cost Price]])</f>
        <v>39.764813613331327</v>
      </c>
      <c r="S426" s="12">
        <f>(Table1[[#This Row],[Profit]]/Table1[[#This Row],[Selling Price]])</f>
        <v>0.29673019635349102</v>
      </c>
      <c r="T426">
        <v>9</v>
      </c>
      <c r="U426" s="2">
        <f>Table1[[#This Row],[Selling Price]]*Table1[[#This Row],[Quantity]]</f>
        <v>1206.0899999999999</v>
      </c>
      <c r="V426" s="4">
        <v>0</v>
      </c>
      <c r="W426">
        <v>106</v>
      </c>
      <c r="X426" t="s">
        <v>68</v>
      </c>
      <c r="Y426" t="s">
        <v>36</v>
      </c>
      <c r="Z426" s="2">
        <v>40.583299168852342</v>
      </c>
    </row>
    <row r="427" spans="1:26" x14ac:dyDescent="0.35">
      <c r="A427" t="s">
        <v>304</v>
      </c>
      <c r="B427" t="s">
        <v>305</v>
      </c>
      <c r="C427" t="s">
        <v>45</v>
      </c>
      <c r="D427" t="s">
        <v>28</v>
      </c>
      <c r="E427" t="s">
        <v>29</v>
      </c>
      <c r="F427" t="s">
        <v>1401</v>
      </c>
      <c r="G427" t="s">
        <v>1402</v>
      </c>
      <c r="H427" t="s">
        <v>32</v>
      </c>
      <c r="I427" t="s">
        <v>5417</v>
      </c>
      <c r="J427" s="1">
        <v>41940</v>
      </c>
      <c r="K427" s="1">
        <v>41943</v>
      </c>
      <c r="L427" t="s">
        <v>199</v>
      </c>
      <c r="M427">
        <f>Table1[[#This Row],[Ship Date]]-Table1[[#This Row],[Order Date]]</f>
        <v>3</v>
      </c>
      <c r="N427">
        <v>10</v>
      </c>
      <c r="O427" t="s">
        <v>61</v>
      </c>
      <c r="P427" s="3">
        <v>616.99800000000005</v>
      </c>
      <c r="Q427" s="3">
        <v>498.12936126383022</v>
      </c>
      <c r="R427" s="3">
        <f>(Table1[[#This Row],[Selling Price]]-Table1[[#This Row],[Cost Price]])</f>
        <v>118.86863873616983</v>
      </c>
      <c r="S427" s="12">
        <f>(Table1[[#This Row],[Profit]]/Table1[[#This Row],[Selling Price]])</f>
        <v>0.19265644092228795</v>
      </c>
      <c r="T427">
        <v>6</v>
      </c>
      <c r="U427" s="2">
        <f>Table1[[#This Row],[Selling Price]]*Table1[[#This Row],[Quantity]]</f>
        <v>3701.9880000000003</v>
      </c>
      <c r="V427" s="4">
        <v>0.15</v>
      </c>
      <c r="W427">
        <v>329</v>
      </c>
      <c r="X427" t="s">
        <v>36</v>
      </c>
      <c r="Y427" t="s">
        <v>36</v>
      </c>
      <c r="Z427" s="2">
        <v>164.1411751399454</v>
      </c>
    </row>
    <row r="428" spans="1:26" x14ac:dyDescent="0.35">
      <c r="A428" t="s">
        <v>304</v>
      </c>
      <c r="B428" t="s">
        <v>305</v>
      </c>
      <c r="C428" t="s">
        <v>27</v>
      </c>
      <c r="D428" t="s">
        <v>28</v>
      </c>
      <c r="E428" t="s">
        <v>40</v>
      </c>
      <c r="F428" t="s">
        <v>4885</v>
      </c>
      <c r="G428" t="s">
        <v>4886</v>
      </c>
      <c r="H428" t="s">
        <v>32</v>
      </c>
      <c r="I428" t="s">
        <v>5448</v>
      </c>
      <c r="J428" s="1">
        <v>42300</v>
      </c>
      <c r="K428" s="1">
        <v>42304</v>
      </c>
      <c r="L428" t="s">
        <v>34</v>
      </c>
      <c r="M428">
        <f>Table1[[#This Row],[Ship Date]]-Table1[[#This Row],[Order Date]]</f>
        <v>4</v>
      </c>
      <c r="N428">
        <v>10</v>
      </c>
      <c r="O428" t="s">
        <v>61</v>
      </c>
      <c r="P428" s="3">
        <v>240.78399999999999</v>
      </c>
      <c r="Q428" s="3">
        <v>199.9949003217869</v>
      </c>
      <c r="R428" s="3">
        <f>(Table1[[#This Row],[Selling Price]]-Table1[[#This Row],[Cost Price]])</f>
        <v>40.789099678213091</v>
      </c>
      <c r="S428" s="12">
        <f>(Table1[[#This Row],[Profit]]/Table1[[#This Row],[Selling Price]])</f>
        <v>0.16940120472379017</v>
      </c>
      <c r="T428">
        <v>1</v>
      </c>
      <c r="U428" s="2">
        <f>Table1[[#This Row],[Selling Price]]*Table1[[#This Row],[Quantity]]</f>
        <v>240.78399999999999</v>
      </c>
      <c r="V428" s="4">
        <v>0.2</v>
      </c>
      <c r="W428">
        <v>280</v>
      </c>
      <c r="X428" t="s">
        <v>36</v>
      </c>
      <c r="Y428" t="s">
        <v>36</v>
      </c>
      <c r="Z428" s="2">
        <v>573.99374008327447</v>
      </c>
    </row>
    <row r="429" spans="1:26" x14ac:dyDescent="0.35">
      <c r="A429" t="s">
        <v>304</v>
      </c>
      <c r="B429" t="s">
        <v>305</v>
      </c>
      <c r="C429" t="s">
        <v>64</v>
      </c>
      <c r="D429" t="s">
        <v>28</v>
      </c>
      <c r="E429" t="s">
        <v>69</v>
      </c>
      <c r="F429" t="s">
        <v>3882</v>
      </c>
      <c r="G429" t="s">
        <v>3883</v>
      </c>
      <c r="H429" t="s">
        <v>32</v>
      </c>
      <c r="I429" t="s">
        <v>5509</v>
      </c>
      <c r="J429" s="1">
        <v>42547</v>
      </c>
      <c r="K429" s="1">
        <v>42554</v>
      </c>
      <c r="L429" t="s">
        <v>60</v>
      </c>
      <c r="M429">
        <f>Table1[[#This Row],[Ship Date]]-Table1[[#This Row],[Order Date]]</f>
        <v>7</v>
      </c>
      <c r="N429">
        <v>6</v>
      </c>
      <c r="O429" t="s">
        <v>51</v>
      </c>
      <c r="P429" s="3">
        <v>22.14</v>
      </c>
      <c r="Q429" s="3">
        <v>17.19992051210178</v>
      </c>
      <c r="R429" s="3">
        <f>(Table1[[#This Row],[Selling Price]]-Table1[[#This Row],[Cost Price]])</f>
        <v>4.9400794878982204</v>
      </c>
      <c r="S429" s="12">
        <f>(Table1[[#This Row],[Profit]]/Table1[[#This Row],[Selling Price]])</f>
        <v>0.22312915482828458</v>
      </c>
      <c r="T429">
        <v>3</v>
      </c>
      <c r="U429" s="2">
        <f>Table1[[#This Row],[Selling Price]]*Table1[[#This Row],[Quantity]]</f>
        <v>66.42</v>
      </c>
      <c r="V429" s="4">
        <v>0</v>
      </c>
      <c r="W429">
        <v>475</v>
      </c>
      <c r="X429" t="s">
        <v>68</v>
      </c>
      <c r="Y429" t="s">
        <v>52</v>
      </c>
      <c r="Z429" s="2">
        <v>4.8479081899497452</v>
      </c>
    </row>
    <row r="430" spans="1:26" x14ac:dyDescent="0.35">
      <c r="A430" t="s">
        <v>304</v>
      </c>
      <c r="B430" t="s">
        <v>305</v>
      </c>
      <c r="C430" t="s">
        <v>55</v>
      </c>
      <c r="D430" t="s">
        <v>28</v>
      </c>
      <c r="E430" t="s">
        <v>69</v>
      </c>
      <c r="F430" t="s">
        <v>2304</v>
      </c>
      <c r="G430" t="s">
        <v>2305</v>
      </c>
      <c r="H430" t="s">
        <v>32</v>
      </c>
      <c r="I430" t="s">
        <v>5541</v>
      </c>
      <c r="J430" s="1">
        <v>41968</v>
      </c>
      <c r="K430" s="1">
        <v>41970</v>
      </c>
      <c r="L430" t="s">
        <v>34</v>
      </c>
      <c r="M430">
        <f>Table1[[#This Row],[Ship Date]]-Table1[[#This Row],[Order Date]]</f>
        <v>2</v>
      </c>
      <c r="N430">
        <v>11</v>
      </c>
      <c r="O430" t="s">
        <v>35</v>
      </c>
      <c r="P430" s="3">
        <v>52.96</v>
      </c>
      <c r="Q430" s="3">
        <v>36.855010819663818</v>
      </c>
      <c r="R430" s="3">
        <f>(Table1[[#This Row],[Selling Price]]-Table1[[#This Row],[Cost Price]])</f>
        <v>16.104989180336183</v>
      </c>
      <c r="S430" s="12">
        <f>(Table1[[#This Row],[Profit]]/Table1[[#This Row],[Selling Price]])</f>
        <v>0.30409722772538111</v>
      </c>
      <c r="T430">
        <v>2</v>
      </c>
      <c r="U430" s="2">
        <f>Table1[[#This Row],[Selling Price]]*Table1[[#This Row],[Quantity]]</f>
        <v>105.92</v>
      </c>
      <c r="V430" s="4">
        <v>0</v>
      </c>
      <c r="W430">
        <v>490</v>
      </c>
      <c r="X430" t="s">
        <v>36</v>
      </c>
      <c r="Y430" t="s">
        <v>68</v>
      </c>
      <c r="Z430" s="2">
        <v>35.891321163439258</v>
      </c>
    </row>
    <row r="431" spans="1:26" x14ac:dyDescent="0.35">
      <c r="A431" t="s">
        <v>304</v>
      </c>
      <c r="B431" t="s">
        <v>305</v>
      </c>
      <c r="C431" t="s">
        <v>45</v>
      </c>
      <c r="D431" t="s">
        <v>28</v>
      </c>
      <c r="E431" t="s">
        <v>56</v>
      </c>
      <c r="F431" t="s">
        <v>1138</v>
      </c>
      <c r="G431" t="s">
        <v>1139</v>
      </c>
      <c r="H431" t="s">
        <v>32</v>
      </c>
      <c r="I431" t="s">
        <v>5551</v>
      </c>
      <c r="J431" s="1">
        <v>42432</v>
      </c>
      <c r="K431" s="1">
        <v>42437</v>
      </c>
      <c r="L431" t="s">
        <v>60</v>
      </c>
      <c r="M431">
        <f>Table1[[#This Row],[Ship Date]]-Table1[[#This Row],[Order Date]]</f>
        <v>5</v>
      </c>
      <c r="N431">
        <v>3</v>
      </c>
      <c r="O431" t="s">
        <v>106</v>
      </c>
      <c r="P431" s="3">
        <v>637.89599999999996</v>
      </c>
      <c r="Q431" s="3">
        <v>511.69886667562162</v>
      </c>
      <c r="R431" s="3">
        <f>(Table1[[#This Row],[Selling Price]]-Table1[[#This Row],[Cost Price]])</f>
        <v>126.19713332437834</v>
      </c>
      <c r="S431" s="12">
        <f>(Table1[[#This Row],[Profit]]/Table1[[#This Row],[Selling Price]])</f>
        <v>0.19783339811564635</v>
      </c>
      <c r="T431">
        <v>3</v>
      </c>
      <c r="U431" s="2">
        <f>Table1[[#This Row],[Selling Price]]*Table1[[#This Row],[Quantity]]</f>
        <v>1913.6879999999999</v>
      </c>
      <c r="V431" s="4">
        <v>0.3</v>
      </c>
      <c r="W431">
        <v>115</v>
      </c>
      <c r="X431" t="s">
        <v>36</v>
      </c>
      <c r="Y431" t="s">
        <v>36</v>
      </c>
      <c r="Z431" s="2">
        <v>801.77680725947664</v>
      </c>
    </row>
    <row r="432" spans="1:26" x14ac:dyDescent="0.35">
      <c r="A432" t="s">
        <v>304</v>
      </c>
      <c r="B432" t="s">
        <v>305</v>
      </c>
      <c r="C432" t="s">
        <v>27</v>
      </c>
      <c r="D432" t="s">
        <v>28</v>
      </c>
      <c r="E432" t="s">
        <v>56</v>
      </c>
      <c r="F432" t="s">
        <v>1771</v>
      </c>
      <c r="G432" t="s">
        <v>1772</v>
      </c>
      <c r="H432" t="s">
        <v>32</v>
      </c>
      <c r="I432" t="s">
        <v>5746</v>
      </c>
      <c r="J432" s="1">
        <v>42911</v>
      </c>
      <c r="K432" s="1">
        <v>42915</v>
      </c>
      <c r="L432" t="s">
        <v>34</v>
      </c>
      <c r="M432">
        <f>Table1[[#This Row],[Ship Date]]-Table1[[#This Row],[Order Date]]</f>
        <v>4</v>
      </c>
      <c r="N432">
        <v>6</v>
      </c>
      <c r="O432" t="s">
        <v>51</v>
      </c>
      <c r="P432" s="3">
        <v>871.4</v>
      </c>
      <c r="Q432" s="3">
        <v>680.19399959135296</v>
      </c>
      <c r="R432" s="3">
        <f>(Table1[[#This Row],[Selling Price]]-Table1[[#This Row],[Cost Price]])</f>
        <v>191.20600040864701</v>
      </c>
      <c r="S432" s="12">
        <f>(Table1[[#This Row],[Profit]]/Table1[[#This Row],[Selling Price]])</f>
        <v>0.21942391600716896</v>
      </c>
      <c r="T432">
        <v>4</v>
      </c>
      <c r="U432" s="2">
        <f>Table1[[#This Row],[Selling Price]]*Table1[[#This Row],[Quantity]]</f>
        <v>3485.6</v>
      </c>
      <c r="V432" s="4">
        <v>0</v>
      </c>
      <c r="W432">
        <v>480</v>
      </c>
      <c r="X432" t="s">
        <v>36</v>
      </c>
      <c r="Y432" t="s">
        <v>36</v>
      </c>
      <c r="Z432" s="2">
        <v>257.27214938011969</v>
      </c>
    </row>
    <row r="433" spans="1:26" x14ac:dyDescent="0.35">
      <c r="A433" t="s">
        <v>304</v>
      </c>
      <c r="B433" t="s">
        <v>305</v>
      </c>
      <c r="C433" t="s">
        <v>27</v>
      </c>
      <c r="D433" t="s">
        <v>28</v>
      </c>
      <c r="E433" t="s">
        <v>69</v>
      </c>
      <c r="F433" t="s">
        <v>264</v>
      </c>
      <c r="G433" t="s">
        <v>265</v>
      </c>
      <c r="H433" t="s">
        <v>32</v>
      </c>
      <c r="I433" t="s">
        <v>6548</v>
      </c>
      <c r="J433" s="1">
        <v>43006</v>
      </c>
      <c r="K433" s="1">
        <v>43012</v>
      </c>
      <c r="L433" t="s">
        <v>60</v>
      </c>
      <c r="M433">
        <f>Table1[[#This Row],[Ship Date]]-Table1[[#This Row],[Order Date]]</f>
        <v>6</v>
      </c>
      <c r="N433">
        <v>9</v>
      </c>
      <c r="O433" t="s">
        <v>61</v>
      </c>
      <c r="P433" s="3">
        <v>9.24</v>
      </c>
      <c r="Q433" s="3">
        <v>7.6452082133280488</v>
      </c>
      <c r="R433" s="3">
        <f>(Table1[[#This Row],[Selling Price]]-Table1[[#This Row],[Cost Price]])</f>
        <v>1.5947917866719514</v>
      </c>
      <c r="S433" s="12">
        <f>(Table1[[#This Row],[Profit]]/Table1[[#This Row],[Selling Price]])</f>
        <v>0.17259651370908566</v>
      </c>
      <c r="T433">
        <v>3</v>
      </c>
      <c r="U433" s="2">
        <f>Table1[[#This Row],[Selling Price]]*Table1[[#This Row],[Quantity]]</f>
        <v>27.72</v>
      </c>
      <c r="V433" s="4">
        <v>0</v>
      </c>
      <c r="W433">
        <v>106</v>
      </c>
      <c r="X433" t="s">
        <v>68</v>
      </c>
      <c r="Y433" t="s">
        <v>36</v>
      </c>
      <c r="Z433" s="2">
        <v>11.502516022351131</v>
      </c>
    </row>
    <row r="434" spans="1:26" x14ac:dyDescent="0.35">
      <c r="A434" t="s">
        <v>304</v>
      </c>
      <c r="B434" t="s">
        <v>305</v>
      </c>
      <c r="C434" t="s">
        <v>39</v>
      </c>
      <c r="D434" t="s">
        <v>28</v>
      </c>
      <c r="E434" t="s">
        <v>69</v>
      </c>
      <c r="F434" t="s">
        <v>1432</v>
      </c>
      <c r="G434" t="s">
        <v>1433</v>
      </c>
      <c r="H434" t="s">
        <v>32</v>
      </c>
      <c r="I434" t="s">
        <v>6613</v>
      </c>
      <c r="J434" s="1">
        <v>42716</v>
      </c>
      <c r="K434" s="1">
        <v>42720</v>
      </c>
      <c r="L434" t="s">
        <v>60</v>
      </c>
      <c r="M434">
        <f>Table1[[#This Row],[Ship Date]]-Table1[[#This Row],[Order Date]]</f>
        <v>4</v>
      </c>
      <c r="N434">
        <v>12</v>
      </c>
      <c r="O434" t="s">
        <v>35</v>
      </c>
      <c r="P434" s="3">
        <v>383.64</v>
      </c>
      <c r="Q434" s="3">
        <v>306.6264029438388</v>
      </c>
      <c r="R434" s="3">
        <f>(Table1[[#This Row],[Selling Price]]-Table1[[#This Row],[Cost Price]])</f>
        <v>77.013597056161188</v>
      </c>
      <c r="S434" s="12">
        <f>(Table1[[#This Row],[Profit]]/Table1[[#This Row],[Selling Price]])</f>
        <v>0.20074444024648419</v>
      </c>
      <c r="T434">
        <v>6</v>
      </c>
      <c r="U434" s="2">
        <f>Table1[[#This Row],[Selling Price]]*Table1[[#This Row],[Quantity]]</f>
        <v>2301.84</v>
      </c>
      <c r="V434" s="4">
        <v>0</v>
      </c>
      <c r="W434">
        <v>171</v>
      </c>
      <c r="X434" t="s">
        <v>36</v>
      </c>
      <c r="Y434" t="s">
        <v>36</v>
      </c>
      <c r="Z434" s="2">
        <v>137.5372754186651</v>
      </c>
    </row>
    <row r="435" spans="1:26" x14ac:dyDescent="0.35">
      <c r="A435" t="s">
        <v>304</v>
      </c>
      <c r="B435" t="s">
        <v>305</v>
      </c>
      <c r="C435" t="s">
        <v>39</v>
      </c>
      <c r="D435" t="s">
        <v>28</v>
      </c>
      <c r="E435" t="s">
        <v>56</v>
      </c>
      <c r="F435" t="s">
        <v>3026</v>
      </c>
      <c r="G435" t="s">
        <v>3027</v>
      </c>
      <c r="H435" t="s">
        <v>32</v>
      </c>
      <c r="I435" t="s">
        <v>6788</v>
      </c>
      <c r="J435" s="1">
        <v>42309</v>
      </c>
      <c r="K435" s="1">
        <v>42316</v>
      </c>
      <c r="L435" t="s">
        <v>60</v>
      </c>
      <c r="M435">
        <f>Table1[[#This Row],[Ship Date]]-Table1[[#This Row],[Order Date]]</f>
        <v>7</v>
      </c>
      <c r="N435">
        <v>11</v>
      </c>
      <c r="O435" t="s">
        <v>35</v>
      </c>
      <c r="P435" s="3">
        <v>301.95999999999998</v>
      </c>
      <c r="Q435" s="3">
        <v>216.85561354183869</v>
      </c>
      <c r="R435" s="3">
        <f>(Table1[[#This Row],[Selling Price]]-Table1[[#This Row],[Cost Price]])</f>
        <v>85.104386458161287</v>
      </c>
      <c r="S435" s="12">
        <f>(Table1[[#This Row],[Profit]]/Table1[[#This Row],[Selling Price]])</f>
        <v>0.28183993395867429</v>
      </c>
      <c r="T435">
        <v>2</v>
      </c>
      <c r="U435" s="2">
        <f>Table1[[#This Row],[Selling Price]]*Table1[[#This Row],[Quantity]]</f>
        <v>603.91999999999996</v>
      </c>
      <c r="V435" s="4">
        <v>0</v>
      </c>
      <c r="W435">
        <v>418</v>
      </c>
      <c r="X435" t="s">
        <v>68</v>
      </c>
      <c r="Y435" t="s">
        <v>36</v>
      </c>
      <c r="Z435" s="2">
        <v>320.36166361666631</v>
      </c>
    </row>
    <row r="436" spans="1:26" x14ac:dyDescent="0.35">
      <c r="A436" t="s">
        <v>304</v>
      </c>
      <c r="B436" t="s">
        <v>305</v>
      </c>
      <c r="C436" t="s">
        <v>27</v>
      </c>
      <c r="D436" t="s">
        <v>28</v>
      </c>
      <c r="E436" t="s">
        <v>69</v>
      </c>
      <c r="F436" t="s">
        <v>1249</v>
      </c>
      <c r="G436" t="s">
        <v>1250</v>
      </c>
      <c r="H436" t="s">
        <v>32</v>
      </c>
      <c r="I436" t="s">
        <v>6804</v>
      </c>
      <c r="J436" s="1">
        <v>42442</v>
      </c>
      <c r="K436" s="1">
        <v>42444</v>
      </c>
      <c r="L436" t="s">
        <v>34</v>
      </c>
      <c r="M436">
        <f>Table1[[#This Row],[Ship Date]]-Table1[[#This Row],[Order Date]]</f>
        <v>2</v>
      </c>
      <c r="N436">
        <v>3</v>
      </c>
      <c r="O436" t="s">
        <v>106</v>
      </c>
      <c r="P436" s="3">
        <v>28.28</v>
      </c>
      <c r="Q436" s="3">
        <v>20.726841953884868</v>
      </c>
      <c r="R436" s="3">
        <f>(Table1[[#This Row],[Selling Price]]-Table1[[#This Row],[Cost Price]])</f>
        <v>7.5531580461151329</v>
      </c>
      <c r="S436" s="12">
        <f>(Table1[[#This Row],[Profit]]/Table1[[#This Row],[Selling Price]])</f>
        <v>0.26708479653872463</v>
      </c>
      <c r="T436">
        <v>2</v>
      </c>
      <c r="U436" s="2">
        <f>Table1[[#This Row],[Selling Price]]*Table1[[#This Row],[Quantity]]</f>
        <v>56.56</v>
      </c>
      <c r="V436" s="4">
        <v>0</v>
      </c>
      <c r="W436">
        <v>347</v>
      </c>
      <c r="X436" t="s">
        <v>36</v>
      </c>
      <c r="Y436" t="s">
        <v>52</v>
      </c>
      <c r="Z436" s="2">
        <v>19.996979771955569</v>
      </c>
    </row>
    <row r="437" spans="1:26" x14ac:dyDescent="0.35">
      <c r="A437" t="s">
        <v>304</v>
      </c>
      <c r="B437" t="s">
        <v>305</v>
      </c>
      <c r="C437" t="s">
        <v>45</v>
      </c>
      <c r="D437" t="s">
        <v>28</v>
      </c>
      <c r="E437" t="s">
        <v>69</v>
      </c>
      <c r="F437" t="s">
        <v>1432</v>
      </c>
      <c r="G437" t="s">
        <v>1433</v>
      </c>
      <c r="H437" t="s">
        <v>32</v>
      </c>
      <c r="I437" t="s">
        <v>6929</v>
      </c>
      <c r="J437" s="1">
        <v>42997</v>
      </c>
      <c r="K437" s="1">
        <v>43003</v>
      </c>
      <c r="L437" t="s">
        <v>60</v>
      </c>
      <c r="M437">
        <f>Table1[[#This Row],[Ship Date]]-Table1[[#This Row],[Order Date]]</f>
        <v>6</v>
      </c>
      <c r="N437">
        <v>9</v>
      </c>
      <c r="O437" t="s">
        <v>61</v>
      </c>
      <c r="P437" s="3">
        <v>409.21600000000001</v>
      </c>
      <c r="Q437" s="3">
        <v>272.16826119377038</v>
      </c>
      <c r="R437" s="3">
        <f>(Table1[[#This Row],[Selling Price]]-Table1[[#This Row],[Cost Price]])</f>
        <v>137.04773880622963</v>
      </c>
      <c r="S437" s="12">
        <f>(Table1[[#This Row],[Profit]]/Table1[[#This Row],[Selling Price]])</f>
        <v>0.33490317779908318</v>
      </c>
      <c r="T437">
        <v>8</v>
      </c>
      <c r="U437" s="2">
        <f>Table1[[#This Row],[Selling Price]]*Table1[[#This Row],[Quantity]]</f>
        <v>3273.7280000000001</v>
      </c>
      <c r="V437" s="4">
        <v>0.2</v>
      </c>
      <c r="W437">
        <v>495</v>
      </c>
      <c r="X437" t="s">
        <v>68</v>
      </c>
      <c r="Y437" t="s">
        <v>36</v>
      </c>
      <c r="Z437" s="2">
        <v>137.5372754186651</v>
      </c>
    </row>
    <row r="438" spans="1:26" x14ac:dyDescent="0.35">
      <c r="A438" t="s">
        <v>304</v>
      </c>
      <c r="B438" t="s">
        <v>305</v>
      </c>
      <c r="C438" t="s">
        <v>27</v>
      </c>
      <c r="D438" t="s">
        <v>28</v>
      </c>
      <c r="E438" t="s">
        <v>29</v>
      </c>
      <c r="F438" t="s">
        <v>1223</v>
      </c>
      <c r="G438" t="s">
        <v>1224</v>
      </c>
      <c r="H438" t="s">
        <v>32</v>
      </c>
      <c r="I438" t="s">
        <v>6929</v>
      </c>
      <c r="J438" s="1">
        <v>42997</v>
      </c>
      <c r="K438" s="1">
        <v>43003</v>
      </c>
      <c r="L438" t="s">
        <v>60</v>
      </c>
      <c r="M438">
        <f>Table1[[#This Row],[Ship Date]]-Table1[[#This Row],[Order Date]]</f>
        <v>6</v>
      </c>
      <c r="N438">
        <v>9</v>
      </c>
      <c r="O438" t="s">
        <v>61</v>
      </c>
      <c r="P438" s="3">
        <v>72.587999999999994</v>
      </c>
      <c r="Q438" s="3">
        <v>48.070440110018318</v>
      </c>
      <c r="R438" s="3">
        <f>(Table1[[#This Row],[Selling Price]]-Table1[[#This Row],[Cost Price]])</f>
        <v>24.517559889981676</v>
      </c>
      <c r="S438" s="12">
        <f>(Table1[[#This Row],[Profit]]/Table1[[#This Row],[Selling Price]])</f>
        <v>0.33776326513999116</v>
      </c>
      <c r="T438">
        <v>2</v>
      </c>
      <c r="U438" s="2">
        <f>Table1[[#This Row],[Selling Price]]*Table1[[#This Row],[Quantity]]</f>
        <v>145.17599999999999</v>
      </c>
      <c r="V438" s="4">
        <v>0.7</v>
      </c>
      <c r="W438">
        <v>254</v>
      </c>
      <c r="X438" t="s">
        <v>68</v>
      </c>
      <c r="Y438" t="s">
        <v>36</v>
      </c>
      <c r="Z438" s="2">
        <v>428.16658091242732</v>
      </c>
    </row>
    <row r="439" spans="1:26" x14ac:dyDescent="0.35">
      <c r="A439" t="s">
        <v>304</v>
      </c>
      <c r="B439" t="s">
        <v>305</v>
      </c>
      <c r="C439" t="s">
        <v>45</v>
      </c>
      <c r="D439" t="s">
        <v>28</v>
      </c>
      <c r="E439" t="s">
        <v>69</v>
      </c>
      <c r="F439" t="s">
        <v>3882</v>
      </c>
      <c r="G439" t="s">
        <v>3883</v>
      </c>
      <c r="H439" t="s">
        <v>32</v>
      </c>
      <c r="I439" t="s">
        <v>7006</v>
      </c>
      <c r="J439" s="1">
        <v>42328</v>
      </c>
      <c r="K439" s="1">
        <v>42333</v>
      </c>
      <c r="L439" t="s">
        <v>60</v>
      </c>
      <c r="M439">
        <f>Table1[[#This Row],[Ship Date]]-Table1[[#This Row],[Order Date]]</f>
        <v>5</v>
      </c>
      <c r="N439">
        <v>11</v>
      </c>
      <c r="O439" t="s">
        <v>35</v>
      </c>
      <c r="P439" s="3">
        <v>22.14</v>
      </c>
      <c r="Q439" s="3">
        <v>14.396466221715761</v>
      </c>
      <c r="R439" s="3">
        <f>(Table1[[#This Row],[Selling Price]]-Table1[[#This Row],[Cost Price]])</f>
        <v>7.7435337782842399</v>
      </c>
      <c r="S439" s="12">
        <f>(Table1[[#This Row],[Profit]]/Table1[[#This Row],[Selling Price]])</f>
        <v>0.34975310651690333</v>
      </c>
      <c r="T439">
        <v>3</v>
      </c>
      <c r="U439" s="2">
        <f>Table1[[#This Row],[Selling Price]]*Table1[[#This Row],[Quantity]]</f>
        <v>66.42</v>
      </c>
      <c r="V439" s="4">
        <v>0</v>
      </c>
      <c r="W439">
        <v>326</v>
      </c>
      <c r="X439" t="s">
        <v>36</v>
      </c>
      <c r="Y439" t="s">
        <v>52</v>
      </c>
      <c r="Z439" s="2">
        <v>4.8479081899497452</v>
      </c>
    </row>
    <row r="440" spans="1:26" x14ac:dyDescent="0.35">
      <c r="A440" t="s">
        <v>304</v>
      </c>
      <c r="B440" t="s">
        <v>305</v>
      </c>
      <c r="C440" t="s">
        <v>64</v>
      </c>
      <c r="D440" t="s">
        <v>28</v>
      </c>
      <c r="E440" t="s">
        <v>29</v>
      </c>
      <c r="F440" t="s">
        <v>3428</v>
      </c>
      <c r="G440" t="s">
        <v>3429</v>
      </c>
      <c r="H440" t="s">
        <v>32</v>
      </c>
      <c r="I440" t="s">
        <v>7101</v>
      </c>
      <c r="J440" s="1">
        <v>42885</v>
      </c>
      <c r="K440" s="1">
        <v>42886</v>
      </c>
      <c r="L440" t="s">
        <v>199</v>
      </c>
      <c r="M440">
        <f>Table1[[#This Row],[Ship Date]]-Table1[[#This Row],[Order Date]]</f>
        <v>1</v>
      </c>
      <c r="N440">
        <v>5</v>
      </c>
      <c r="O440" t="s">
        <v>51</v>
      </c>
      <c r="P440" s="3">
        <v>241.96</v>
      </c>
      <c r="Q440" s="3">
        <v>187.43454441837369</v>
      </c>
      <c r="R440" s="3">
        <f>(Table1[[#This Row],[Selling Price]]-Table1[[#This Row],[Cost Price]])</f>
        <v>54.525455581626318</v>
      </c>
      <c r="S440" s="12">
        <f>(Table1[[#This Row],[Profit]]/Table1[[#This Row],[Selling Price]])</f>
        <v>0.22534904770055511</v>
      </c>
      <c r="T440">
        <v>2</v>
      </c>
      <c r="U440" s="2">
        <f>Table1[[#This Row],[Selling Price]]*Table1[[#This Row],[Quantity]]</f>
        <v>483.92</v>
      </c>
      <c r="V440" s="4">
        <v>0</v>
      </c>
      <c r="W440">
        <v>446</v>
      </c>
      <c r="X440" t="s">
        <v>36</v>
      </c>
      <c r="Y440" t="s">
        <v>68</v>
      </c>
      <c r="Z440" s="2">
        <v>97.786969793185278</v>
      </c>
    </row>
    <row r="441" spans="1:26" x14ac:dyDescent="0.35">
      <c r="A441" t="s">
        <v>304</v>
      </c>
      <c r="B441" t="s">
        <v>305</v>
      </c>
      <c r="C441" t="s">
        <v>39</v>
      </c>
      <c r="D441" t="s">
        <v>28</v>
      </c>
      <c r="E441" t="s">
        <v>29</v>
      </c>
      <c r="F441" t="s">
        <v>5474</v>
      </c>
      <c r="G441" t="s">
        <v>5475</v>
      </c>
      <c r="H441" t="s">
        <v>32</v>
      </c>
      <c r="I441" t="s">
        <v>7209</v>
      </c>
      <c r="J441" s="1">
        <v>42538</v>
      </c>
      <c r="K441" s="1">
        <v>42540</v>
      </c>
      <c r="L441" t="s">
        <v>199</v>
      </c>
      <c r="M441">
        <f>Table1[[#This Row],[Ship Date]]-Table1[[#This Row],[Order Date]]</f>
        <v>2</v>
      </c>
      <c r="N441">
        <v>6</v>
      </c>
      <c r="O441" t="s">
        <v>51</v>
      </c>
      <c r="P441" s="3">
        <v>239.666</v>
      </c>
      <c r="Q441" s="3">
        <v>157.95983259606581</v>
      </c>
      <c r="R441" s="3">
        <f>(Table1[[#This Row],[Selling Price]]-Table1[[#This Row],[Cost Price]])</f>
        <v>81.706167403934188</v>
      </c>
      <c r="S441" s="12">
        <f>(Table1[[#This Row],[Profit]]/Table1[[#This Row],[Selling Price]])</f>
        <v>0.34091680673910435</v>
      </c>
      <c r="T441">
        <v>2</v>
      </c>
      <c r="U441" s="2">
        <f>Table1[[#This Row],[Selling Price]]*Table1[[#This Row],[Quantity]]</f>
        <v>479.33199999999999</v>
      </c>
      <c r="V441" s="4">
        <v>0.15</v>
      </c>
      <c r="W441">
        <v>218</v>
      </c>
      <c r="X441" t="s">
        <v>36</v>
      </c>
      <c r="Y441" t="s">
        <v>36</v>
      </c>
      <c r="Z441" s="2">
        <v>337.10606099256057</v>
      </c>
    </row>
    <row r="442" spans="1:26" x14ac:dyDescent="0.35">
      <c r="A442" t="s">
        <v>304</v>
      </c>
      <c r="B442" t="s">
        <v>305</v>
      </c>
      <c r="C442" t="s">
        <v>27</v>
      </c>
      <c r="D442" t="s">
        <v>28</v>
      </c>
      <c r="E442" t="s">
        <v>69</v>
      </c>
      <c r="F442" t="s">
        <v>5997</v>
      </c>
      <c r="G442" t="s">
        <v>5998</v>
      </c>
      <c r="H442" t="s">
        <v>32</v>
      </c>
      <c r="I442" t="s">
        <v>7231</v>
      </c>
      <c r="J442" s="1">
        <v>42867</v>
      </c>
      <c r="K442" s="1">
        <v>42869</v>
      </c>
      <c r="L442" t="s">
        <v>34</v>
      </c>
      <c r="M442">
        <f>Table1[[#This Row],[Ship Date]]-Table1[[#This Row],[Order Date]]</f>
        <v>2</v>
      </c>
      <c r="N442">
        <v>5</v>
      </c>
      <c r="O442" t="s">
        <v>51</v>
      </c>
      <c r="P442" s="3">
        <v>42.85</v>
      </c>
      <c r="Q442" s="3">
        <v>35.406744924721323</v>
      </c>
      <c r="R442" s="3">
        <f>(Table1[[#This Row],[Selling Price]]-Table1[[#This Row],[Cost Price]])</f>
        <v>7.4432550752786781</v>
      </c>
      <c r="S442" s="12">
        <f>(Table1[[#This Row],[Profit]]/Table1[[#This Row],[Selling Price]])</f>
        <v>0.17370490257359808</v>
      </c>
      <c r="T442">
        <v>5</v>
      </c>
      <c r="U442" s="2">
        <f>Table1[[#This Row],[Selling Price]]*Table1[[#This Row],[Quantity]]</f>
        <v>214.25</v>
      </c>
      <c r="V442" s="4">
        <v>0</v>
      </c>
      <c r="W442">
        <v>389</v>
      </c>
      <c r="X442" t="s">
        <v>36</v>
      </c>
      <c r="Y442" t="s">
        <v>52</v>
      </c>
      <c r="Z442" s="2">
        <v>19.002739056953519</v>
      </c>
    </row>
    <row r="443" spans="1:26" x14ac:dyDescent="0.35">
      <c r="A443" t="s">
        <v>304</v>
      </c>
      <c r="B443" t="s">
        <v>305</v>
      </c>
      <c r="C443" t="s">
        <v>27</v>
      </c>
      <c r="D443" t="s">
        <v>28</v>
      </c>
      <c r="E443" t="s">
        <v>69</v>
      </c>
      <c r="F443" t="s">
        <v>3030</v>
      </c>
      <c r="G443" t="s">
        <v>3945</v>
      </c>
      <c r="H443" t="s">
        <v>32</v>
      </c>
      <c r="I443" t="s">
        <v>7312</v>
      </c>
      <c r="J443" s="1">
        <v>42241</v>
      </c>
      <c r="K443" s="1">
        <v>42241</v>
      </c>
      <c r="L443" t="s">
        <v>1118</v>
      </c>
      <c r="M443">
        <f>Table1[[#This Row],[Ship Date]]-Table1[[#This Row],[Order Date]]</f>
        <v>0</v>
      </c>
      <c r="N443">
        <v>8</v>
      </c>
      <c r="O443" t="s">
        <v>61</v>
      </c>
      <c r="P443" s="3">
        <v>20.103999999999999</v>
      </c>
      <c r="Q443" s="3">
        <v>16.729162727667049</v>
      </c>
      <c r="R443" s="3">
        <f>(Table1[[#This Row],[Selling Price]]-Table1[[#This Row],[Cost Price]])</f>
        <v>3.3748372723329503</v>
      </c>
      <c r="S443" s="12">
        <f>(Table1[[#This Row],[Profit]]/Table1[[#This Row],[Selling Price]])</f>
        <v>0.1678689451021165</v>
      </c>
      <c r="T443">
        <v>2</v>
      </c>
      <c r="U443" s="2">
        <f>Table1[[#This Row],[Selling Price]]*Table1[[#This Row],[Quantity]]</f>
        <v>40.207999999999998</v>
      </c>
      <c r="V443" s="4">
        <v>0.6</v>
      </c>
      <c r="W443">
        <v>466</v>
      </c>
      <c r="X443" t="s">
        <v>36</v>
      </c>
      <c r="Y443" t="s">
        <v>68</v>
      </c>
      <c r="Z443" s="2">
        <v>59.683902371457869</v>
      </c>
    </row>
    <row r="444" spans="1:26" x14ac:dyDescent="0.35">
      <c r="A444" t="s">
        <v>304</v>
      </c>
      <c r="B444" t="s">
        <v>305</v>
      </c>
      <c r="C444" t="s">
        <v>27</v>
      </c>
      <c r="D444" t="s">
        <v>28</v>
      </c>
      <c r="E444" t="s">
        <v>56</v>
      </c>
      <c r="F444" t="s">
        <v>94</v>
      </c>
      <c r="G444" t="s">
        <v>95</v>
      </c>
      <c r="H444" t="s">
        <v>32</v>
      </c>
      <c r="I444" t="s">
        <v>7756</v>
      </c>
      <c r="J444" s="1">
        <v>43035</v>
      </c>
      <c r="K444" s="1">
        <v>43037</v>
      </c>
      <c r="L444" t="s">
        <v>199</v>
      </c>
      <c r="M444">
        <f>Table1[[#This Row],[Ship Date]]-Table1[[#This Row],[Order Date]]</f>
        <v>2</v>
      </c>
      <c r="N444">
        <v>10</v>
      </c>
      <c r="O444" t="s">
        <v>61</v>
      </c>
      <c r="P444" s="3">
        <v>189.57599999999999</v>
      </c>
      <c r="Q444" s="3">
        <v>152.35687062082769</v>
      </c>
      <c r="R444" s="3">
        <f>(Table1[[#This Row],[Selling Price]]-Table1[[#This Row],[Cost Price]])</f>
        <v>37.219129379172301</v>
      </c>
      <c r="S444" s="12">
        <f>(Table1[[#This Row],[Profit]]/Table1[[#This Row],[Selling Price]])</f>
        <v>0.19632827667622643</v>
      </c>
      <c r="T444">
        <v>1</v>
      </c>
      <c r="U444" s="2">
        <f>Table1[[#This Row],[Selling Price]]*Table1[[#This Row],[Quantity]]</f>
        <v>189.57599999999999</v>
      </c>
      <c r="V444" s="4">
        <v>0.2</v>
      </c>
      <c r="W444">
        <v>111</v>
      </c>
      <c r="X444" t="s">
        <v>36</v>
      </c>
      <c r="Y444" t="s">
        <v>36</v>
      </c>
      <c r="Z444" s="2">
        <v>487.91912640877291</v>
      </c>
    </row>
    <row r="445" spans="1:26" x14ac:dyDescent="0.35">
      <c r="A445" t="s">
        <v>304</v>
      </c>
      <c r="B445" t="s">
        <v>305</v>
      </c>
      <c r="C445" t="s">
        <v>39</v>
      </c>
      <c r="D445" t="s">
        <v>28</v>
      </c>
      <c r="E445" t="s">
        <v>69</v>
      </c>
      <c r="F445" t="s">
        <v>815</v>
      </c>
      <c r="G445" t="s">
        <v>816</v>
      </c>
      <c r="H445" t="s">
        <v>32</v>
      </c>
      <c r="I445" t="s">
        <v>8064</v>
      </c>
      <c r="J445" s="1">
        <v>42338</v>
      </c>
      <c r="K445" s="1">
        <v>42341</v>
      </c>
      <c r="L445" t="s">
        <v>199</v>
      </c>
      <c r="M445">
        <f>Table1[[#This Row],[Ship Date]]-Table1[[#This Row],[Order Date]]</f>
        <v>3</v>
      </c>
      <c r="N445">
        <v>11</v>
      </c>
      <c r="O445" t="s">
        <v>35</v>
      </c>
      <c r="P445" s="3">
        <v>335.74400000000003</v>
      </c>
      <c r="Q445" s="3">
        <v>249.06333311472449</v>
      </c>
      <c r="R445" s="3">
        <f>(Table1[[#This Row],[Selling Price]]-Table1[[#This Row],[Cost Price]])</f>
        <v>86.680666885275542</v>
      </c>
      <c r="S445" s="12">
        <f>(Table1[[#This Row],[Profit]]/Table1[[#This Row],[Selling Price]])</f>
        <v>0.25817487992421467</v>
      </c>
      <c r="T445">
        <v>2</v>
      </c>
      <c r="U445" s="2">
        <f>Table1[[#This Row],[Selling Price]]*Table1[[#This Row],[Quantity]]</f>
        <v>671.48800000000006</v>
      </c>
      <c r="V445" s="4">
        <v>0.2</v>
      </c>
      <c r="W445">
        <v>369</v>
      </c>
      <c r="X445" t="s">
        <v>36</v>
      </c>
      <c r="Y445" t="s">
        <v>36</v>
      </c>
      <c r="Z445" s="2">
        <v>361.7534487509414</v>
      </c>
    </row>
    <row r="446" spans="1:26" x14ac:dyDescent="0.35">
      <c r="A446" t="s">
        <v>304</v>
      </c>
      <c r="B446" t="s">
        <v>305</v>
      </c>
      <c r="C446" t="s">
        <v>45</v>
      </c>
      <c r="D446" t="s">
        <v>28</v>
      </c>
      <c r="E446" t="s">
        <v>56</v>
      </c>
      <c r="F446" t="s">
        <v>5383</v>
      </c>
      <c r="G446" t="s">
        <v>5384</v>
      </c>
      <c r="H446" t="s">
        <v>32</v>
      </c>
      <c r="I446" t="s">
        <v>8101</v>
      </c>
      <c r="J446" s="1">
        <v>42765</v>
      </c>
      <c r="K446" s="1">
        <v>42772</v>
      </c>
      <c r="L446" t="s">
        <v>60</v>
      </c>
      <c r="M446">
        <f>Table1[[#This Row],[Ship Date]]-Table1[[#This Row],[Order Date]]</f>
        <v>7</v>
      </c>
      <c r="N446">
        <v>1</v>
      </c>
      <c r="O446" t="s">
        <v>35</v>
      </c>
      <c r="P446" s="3">
        <v>69.375</v>
      </c>
      <c r="Q446" s="3">
        <v>47.878370997067563</v>
      </c>
      <c r="R446" s="3">
        <f>(Table1[[#This Row],[Selling Price]]-Table1[[#This Row],[Cost Price]])</f>
        <v>21.496629002932437</v>
      </c>
      <c r="S446" s="12">
        <f>(Table1[[#This Row],[Profit]]/Table1[[#This Row],[Selling Price]])</f>
        <v>0.30986131896118829</v>
      </c>
      <c r="T446">
        <v>1</v>
      </c>
      <c r="U446" s="2">
        <f>Table1[[#This Row],[Selling Price]]*Table1[[#This Row],[Quantity]]</f>
        <v>69.375</v>
      </c>
      <c r="V446" s="4">
        <v>0.5</v>
      </c>
      <c r="W446">
        <v>419</v>
      </c>
      <c r="X446" t="s">
        <v>68</v>
      </c>
      <c r="Y446" t="s">
        <v>68</v>
      </c>
      <c r="Z446" s="2">
        <v>101.9600105433498</v>
      </c>
    </row>
    <row r="447" spans="1:26" x14ac:dyDescent="0.35">
      <c r="A447" t="s">
        <v>304</v>
      </c>
      <c r="B447" t="s">
        <v>305</v>
      </c>
      <c r="C447" t="s">
        <v>64</v>
      </c>
      <c r="D447" t="s">
        <v>28</v>
      </c>
      <c r="E447" t="s">
        <v>40</v>
      </c>
      <c r="F447" t="s">
        <v>1492</v>
      </c>
      <c r="G447" t="s">
        <v>1493</v>
      </c>
      <c r="H447" t="s">
        <v>32</v>
      </c>
      <c r="I447" t="s">
        <v>8678</v>
      </c>
      <c r="J447" s="1">
        <v>43070</v>
      </c>
      <c r="K447" s="1">
        <v>43074</v>
      </c>
      <c r="L447" t="s">
        <v>60</v>
      </c>
      <c r="M447">
        <f>Table1[[#This Row],[Ship Date]]-Table1[[#This Row],[Order Date]]</f>
        <v>4</v>
      </c>
      <c r="N447">
        <v>12</v>
      </c>
      <c r="O447" t="s">
        <v>35</v>
      </c>
      <c r="P447" s="3">
        <v>398.97199999999998</v>
      </c>
      <c r="Q447" s="3">
        <v>324.69200684880349</v>
      </c>
      <c r="R447" s="3">
        <f>(Table1[[#This Row],[Selling Price]]-Table1[[#This Row],[Cost Price]])</f>
        <v>74.279993151196493</v>
      </c>
      <c r="S447" s="12">
        <f>(Table1[[#This Row],[Profit]]/Table1[[#This Row],[Selling Price]])</f>
        <v>0.18617846152410819</v>
      </c>
      <c r="T447">
        <v>2</v>
      </c>
      <c r="U447" s="2">
        <f>Table1[[#This Row],[Selling Price]]*Table1[[#This Row],[Quantity]]</f>
        <v>797.94399999999996</v>
      </c>
      <c r="V447" s="4">
        <v>0.3</v>
      </c>
      <c r="W447">
        <v>133</v>
      </c>
      <c r="X447" t="s">
        <v>36</v>
      </c>
      <c r="Y447" t="s">
        <v>36</v>
      </c>
      <c r="Z447" s="2">
        <v>333.39141542753879</v>
      </c>
    </row>
    <row r="448" spans="1:26" x14ac:dyDescent="0.35">
      <c r="A448" t="s">
        <v>304</v>
      </c>
      <c r="B448" t="s">
        <v>305</v>
      </c>
      <c r="C448" t="s">
        <v>64</v>
      </c>
      <c r="D448" t="s">
        <v>28</v>
      </c>
      <c r="E448" t="s">
        <v>69</v>
      </c>
      <c r="F448" t="s">
        <v>2704</v>
      </c>
      <c r="G448" t="s">
        <v>2705</v>
      </c>
      <c r="H448" t="s">
        <v>32</v>
      </c>
      <c r="I448" t="s">
        <v>8862</v>
      </c>
      <c r="J448" s="1">
        <v>42579</v>
      </c>
      <c r="K448" s="1">
        <v>42583</v>
      </c>
      <c r="L448" t="s">
        <v>60</v>
      </c>
      <c r="M448">
        <f>Table1[[#This Row],[Ship Date]]-Table1[[#This Row],[Order Date]]</f>
        <v>4</v>
      </c>
      <c r="N448">
        <v>7</v>
      </c>
      <c r="O448" t="s">
        <v>51</v>
      </c>
      <c r="P448" s="3">
        <v>24.7</v>
      </c>
      <c r="Q448" s="3">
        <v>17.416846096983441</v>
      </c>
      <c r="R448" s="3">
        <f>(Table1[[#This Row],[Selling Price]]-Table1[[#This Row],[Cost Price]])</f>
        <v>7.283153903016558</v>
      </c>
      <c r="S448" s="12">
        <f>(Table1[[#This Row],[Profit]]/Table1[[#This Row],[Selling Price]])</f>
        <v>0.29486453048650035</v>
      </c>
      <c r="T448">
        <v>5</v>
      </c>
      <c r="U448" s="2">
        <f>Table1[[#This Row],[Selling Price]]*Table1[[#This Row],[Quantity]]</f>
        <v>123.5</v>
      </c>
      <c r="V448" s="4">
        <v>0.6</v>
      </c>
      <c r="W448">
        <v>255</v>
      </c>
      <c r="X448" t="s">
        <v>36</v>
      </c>
      <c r="Y448" t="s">
        <v>52</v>
      </c>
      <c r="Z448" s="2">
        <v>29.567870569251351</v>
      </c>
    </row>
    <row r="449" spans="1:26" x14ac:dyDescent="0.35">
      <c r="A449" t="s">
        <v>304</v>
      </c>
      <c r="B449" t="s">
        <v>305</v>
      </c>
      <c r="C449" t="s">
        <v>64</v>
      </c>
      <c r="D449" t="s">
        <v>28</v>
      </c>
      <c r="E449" t="s">
        <v>69</v>
      </c>
      <c r="F449" t="s">
        <v>264</v>
      </c>
      <c r="G449" t="s">
        <v>265</v>
      </c>
      <c r="H449" t="s">
        <v>32</v>
      </c>
      <c r="I449" t="s">
        <v>8990</v>
      </c>
      <c r="J449" s="1">
        <v>41989</v>
      </c>
      <c r="K449" s="1">
        <v>41991</v>
      </c>
      <c r="L449" t="s">
        <v>34</v>
      </c>
      <c r="M449">
        <f>Table1[[#This Row],[Ship Date]]-Table1[[#This Row],[Order Date]]</f>
        <v>2</v>
      </c>
      <c r="N449">
        <v>12</v>
      </c>
      <c r="O449" t="s">
        <v>35</v>
      </c>
      <c r="P449" s="3">
        <v>8.6240000000000006</v>
      </c>
      <c r="Q449" s="3">
        <v>5.746410170023279</v>
      </c>
      <c r="R449" s="3">
        <f>(Table1[[#This Row],[Selling Price]]-Table1[[#This Row],[Cost Price]])</f>
        <v>2.8775898299767215</v>
      </c>
      <c r="S449" s="12">
        <f>(Table1[[#This Row],[Profit]]/Table1[[#This Row],[Selling Price]])</f>
        <v>0.3336722901178944</v>
      </c>
      <c r="T449">
        <v>7</v>
      </c>
      <c r="U449" s="2">
        <f>Table1[[#This Row],[Selling Price]]*Table1[[#This Row],[Quantity]]</f>
        <v>60.368000000000002</v>
      </c>
      <c r="V449" s="4">
        <v>0.6</v>
      </c>
      <c r="W449">
        <v>456</v>
      </c>
      <c r="X449" t="s">
        <v>36</v>
      </c>
      <c r="Y449" t="s">
        <v>52</v>
      </c>
      <c r="Z449" s="2">
        <v>11.502516022351131</v>
      </c>
    </row>
    <row r="450" spans="1:26" x14ac:dyDescent="0.35">
      <c r="A450" t="s">
        <v>152</v>
      </c>
      <c r="B450" t="s">
        <v>153</v>
      </c>
      <c r="C450" t="s">
        <v>55</v>
      </c>
      <c r="D450" t="s">
        <v>28</v>
      </c>
      <c r="E450" t="s">
        <v>56</v>
      </c>
      <c r="F450" t="s">
        <v>57</v>
      </c>
      <c r="G450" t="s">
        <v>58</v>
      </c>
      <c r="H450" t="s">
        <v>32</v>
      </c>
      <c r="I450" t="s">
        <v>154</v>
      </c>
      <c r="J450" s="1">
        <v>42272</v>
      </c>
      <c r="K450" s="1">
        <v>42277</v>
      </c>
      <c r="L450" t="s">
        <v>60</v>
      </c>
      <c r="M450">
        <f>Table1[[#This Row],[Ship Date]]-Table1[[#This Row],[Order Date]]</f>
        <v>5</v>
      </c>
      <c r="N450">
        <v>9</v>
      </c>
      <c r="O450" t="s">
        <v>61</v>
      </c>
      <c r="P450" s="3">
        <v>1044.6300000000001</v>
      </c>
      <c r="Q450" s="3">
        <v>722.55033127115212</v>
      </c>
      <c r="R450" s="3">
        <f>(Table1[[#This Row],[Selling Price]]-Table1[[#This Row],[Cost Price]])</f>
        <v>322.07966872884799</v>
      </c>
      <c r="S450" s="12">
        <f>(Table1[[#This Row],[Profit]]/Table1[[#This Row],[Selling Price]])</f>
        <v>0.30831937502163248</v>
      </c>
      <c r="T450">
        <v>3</v>
      </c>
      <c r="U450" s="2">
        <f>Table1[[#This Row],[Selling Price]]*Table1[[#This Row],[Quantity]]</f>
        <v>3133.8900000000003</v>
      </c>
      <c r="V450" s="4">
        <v>0</v>
      </c>
      <c r="W450">
        <v>375</v>
      </c>
      <c r="X450" t="s">
        <v>36</v>
      </c>
      <c r="Y450" t="s">
        <v>36</v>
      </c>
      <c r="Z450" s="2">
        <v>325.45462665356939</v>
      </c>
    </row>
    <row r="451" spans="1:26" x14ac:dyDescent="0.35">
      <c r="A451" t="s">
        <v>152</v>
      </c>
      <c r="B451" t="s">
        <v>153</v>
      </c>
      <c r="C451" t="s">
        <v>64</v>
      </c>
      <c r="D451" t="s">
        <v>28</v>
      </c>
      <c r="E451" t="s">
        <v>56</v>
      </c>
      <c r="F451" t="s">
        <v>720</v>
      </c>
      <c r="G451" t="s">
        <v>721</v>
      </c>
      <c r="H451" t="s">
        <v>32</v>
      </c>
      <c r="I451" t="s">
        <v>722</v>
      </c>
      <c r="J451" s="1">
        <v>41854</v>
      </c>
      <c r="K451" s="1">
        <v>41856</v>
      </c>
      <c r="L451" t="s">
        <v>199</v>
      </c>
      <c r="M451">
        <f>Table1[[#This Row],[Ship Date]]-Table1[[#This Row],[Order Date]]</f>
        <v>2</v>
      </c>
      <c r="N451">
        <v>8</v>
      </c>
      <c r="O451" t="s">
        <v>61</v>
      </c>
      <c r="P451" s="3">
        <v>218.75</v>
      </c>
      <c r="Q451" s="3">
        <v>161.62678130717291</v>
      </c>
      <c r="R451" s="3">
        <f>(Table1[[#This Row],[Selling Price]]-Table1[[#This Row],[Cost Price]])</f>
        <v>57.123218692827095</v>
      </c>
      <c r="S451" s="12">
        <f>(Table1[[#This Row],[Profit]]/Table1[[#This Row],[Selling Price]])</f>
        <v>0.26113471402435245</v>
      </c>
      <c r="T451">
        <v>2</v>
      </c>
      <c r="U451" s="2">
        <f>Table1[[#This Row],[Selling Price]]*Table1[[#This Row],[Quantity]]</f>
        <v>437.5</v>
      </c>
      <c r="V451" s="4">
        <v>0.5</v>
      </c>
      <c r="W451">
        <v>105</v>
      </c>
      <c r="X451" t="s">
        <v>36</v>
      </c>
      <c r="Y451" t="s">
        <v>36</v>
      </c>
      <c r="Z451" s="2">
        <v>303.89721226921449</v>
      </c>
    </row>
    <row r="452" spans="1:26" x14ac:dyDescent="0.35">
      <c r="A452" t="s">
        <v>152</v>
      </c>
      <c r="B452" t="s">
        <v>153</v>
      </c>
      <c r="C452" t="s">
        <v>64</v>
      </c>
      <c r="D452" t="s">
        <v>28</v>
      </c>
      <c r="E452" t="s">
        <v>29</v>
      </c>
      <c r="F452" t="s">
        <v>167</v>
      </c>
      <c r="G452" t="s">
        <v>168</v>
      </c>
      <c r="H452" t="s">
        <v>32</v>
      </c>
      <c r="I452" t="s">
        <v>1195</v>
      </c>
      <c r="J452" s="1">
        <v>42621</v>
      </c>
      <c r="K452" s="1">
        <v>42623</v>
      </c>
      <c r="L452" t="s">
        <v>34</v>
      </c>
      <c r="M452">
        <f>Table1[[#This Row],[Ship Date]]-Table1[[#This Row],[Order Date]]</f>
        <v>2</v>
      </c>
      <c r="N452">
        <v>9</v>
      </c>
      <c r="O452" t="s">
        <v>61</v>
      </c>
      <c r="P452" s="3">
        <v>2396.2656000000002</v>
      </c>
      <c r="Q452" s="3">
        <v>1662.903463862059</v>
      </c>
      <c r="R452" s="3">
        <f>(Table1[[#This Row],[Selling Price]]-Table1[[#This Row],[Cost Price]])</f>
        <v>733.36213613794121</v>
      </c>
      <c r="S452" s="12">
        <f>(Table1[[#This Row],[Profit]]/Table1[[#This Row],[Selling Price]])</f>
        <v>0.30604376081597179</v>
      </c>
      <c r="T452">
        <v>4</v>
      </c>
      <c r="U452" s="2">
        <f>Table1[[#This Row],[Selling Price]]*Table1[[#This Row],[Quantity]]</f>
        <v>9585.0624000000007</v>
      </c>
      <c r="V452" s="4">
        <v>0.32</v>
      </c>
      <c r="W452">
        <v>141</v>
      </c>
      <c r="X452" t="s">
        <v>36</v>
      </c>
      <c r="Y452" t="s">
        <v>36</v>
      </c>
      <c r="Z452" s="2">
        <v>1228.542324763242</v>
      </c>
    </row>
    <row r="453" spans="1:26" x14ac:dyDescent="0.35">
      <c r="A453" t="s">
        <v>152</v>
      </c>
      <c r="B453" t="s">
        <v>153</v>
      </c>
      <c r="C453" t="s">
        <v>27</v>
      </c>
      <c r="D453" t="s">
        <v>28</v>
      </c>
      <c r="E453" t="s">
        <v>40</v>
      </c>
      <c r="F453" t="s">
        <v>1492</v>
      </c>
      <c r="G453" t="s">
        <v>1493</v>
      </c>
      <c r="H453" t="s">
        <v>32</v>
      </c>
      <c r="I453" t="s">
        <v>1494</v>
      </c>
      <c r="J453" s="1">
        <v>43029</v>
      </c>
      <c r="K453" s="1">
        <v>43034</v>
      </c>
      <c r="L453" t="s">
        <v>60</v>
      </c>
      <c r="M453">
        <f>Table1[[#This Row],[Ship Date]]-Table1[[#This Row],[Order Date]]</f>
        <v>5</v>
      </c>
      <c r="N453">
        <v>10</v>
      </c>
      <c r="O453" t="s">
        <v>61</v>
      </c>
      <c r="P453" s="3">
        <v>683.952</v>
      </c>
      <c r="Q453" s="3">
        <v>449.13470154989068</v>
      </c>
      <c r="R453" s="3">
        <f>(Table1[[#This Row],[Selling Price]]-Table1[[#This Row],[Cost Price]])</f>
        <v>234.81729845010932</v>
      </c>
      <c r="S453" s="12">
        <f>(Table1[[#This Row],[Profit]]/Table1[[#This Row],[Selling Price]])</f>
        <v>0.34332423686181096</v>
      </c>
      <c r="T453">
        <v>3</v>
      </c>
      <c r="U453" s="2">
        <f>Table1[[#This Row],[Selling Price]]*Table1[[#This Row],[Quantity]]</f>
        <v>2051.8559999999998</v>
      </c>
      <c r="V453" s="4">
        <v>0.2</v>
      </c>
      <c r="W453">
        <v>229</v>
      </c>
      <c r="X453" t="s">
        <v>36</v>
      </c>
      <c r="Y453" t="s">
        <v>36</v>
      </c>
      <c r="Z453" s="2">
        <v>333.39141542753879</v>
      </c>
    </row>
    <row r="454" spans="1:26" x14ac:dyDescent="0.35">
      <c r="A454" t="s">
        <v>152</v>
      </c>
      <c r="B454" t="s">
        <v>153</v>
      </c>
      <c r="C454" t="s">
        <v>45</v>
      </c>
      <c r="D454" t="s">
        <v>28</v>
      </c>
      <c r="E454" t="s">
        <v>69</v>
      </c>
      <c r="F454" t="s">
        <v>1825</v>
      </c>
      <c r="G454" t="s">
        <v>1826</v>
      </c>
      <c r="H454" t="s">
        <v>32</v>
      </c>
      <c r="I454" t="s">
        <v>1827</v>
      </c>
      <c r="J454" s="1">
        <v>42678</v>
      </c>
      <c r="K454" s="1">
        <v>42682</v>
      </c>
      <c r="L454" t="s">
        <v>34</v>
      </c>
      <c r="M454">
        <f>Table1[[#This Row],[Ship Date]]-Table1[[#This Row],[Order Date]]</f>
        <v>4</v>
      </c>
      <c r="N454">
        <v>11</v>
      </c>
      <c r="O454" t="s">
        <v>35</v>
      </c>
      <c r="P454" s="3">
        <v>209.88</v>
      </c>
      <c r="Q454" s="3">
        <v>146.74691451966501</v>
      </c>
      <c r="R454" s="3">
        <f>(Table1[[#This Row],[Selling Price]]-Table1[[#This Row],[Cost Price]])</f>
        <v>63.133085480334984</v>
      </c>
      <c r="S454" s="12">
        <f>(Table1[[#This Row],[Profit]]/Table1[[#This Row],[Selling Price]])</f>
        <v>0.3008056293135839</v>
      </c>
      <c r="T454">
        <v>3</v>
      </c>
      <c r="U454" s="2">
        <f>Table1[[#This Row],[Selling Price]]*Table1[[#This Row],[Quantity]]</f>
        <v>629.64</v>
      </c>
      <c r="V454" s="4">
        <v>0</v>
      </c>
      <c r="W454">
        <v>478</v>
      </c>
      <c r="X454" t="s">
        <v>36</v>
      </c>
      <c r="Y454" t="s">
        <v>36</v>
      </c>
      <c r="Z454" s="2">
        <v>193.8788391960299</v>
      </c>
    </row>
    <row r="455" spans="1:26" x14ac:dyDescent="0.35">
      <c r="A455" t="s">
        <v>152</v>
      </c>
      <c r="B455" t="s">
        <v>153</v>
      </c>
      <c r="C455" t="s">
        <v>39</v>
      </c>
      <c r="D455" t="s">
        <v>28</v>
      </c>
      <c r="E455" t="s">
        <v>69</v>
      </c>
      <c r="F455" t="s">
        <v>1856</v>
      </c>
      <c r="G455" t="s">
        <v>1857</v>
      </c>
      <c r="H455" t="s">
        <v>32</v>
      </c>
      <c r="I455" t="s">
        <v>1858</v>
      </c>
      <c r="J455" s="1">
        <v>43002</v>
      </c>
      <c r="K455" s="1">
        <v>43007</v>
      </c>
      <c r="L455" t="s">
        <v>60</v>
      </c>
      <c r="M455">
        <f>Table1[[#This Row],[Ship Date]]-Table1[[#This Row],[Order Date]]</f>
        <v>5</v>
      </c>
      <c r="N455">
        <v>9</v>
      </c>
      <c r="O455" t="s">
        <v>61</v>
      </c>
      <c r="P455" s="3">
        <v>103.056</v>
      </c>
      <c r="Q455" s="3">
        <v>79.728047581198169</v>
      </c>
      <c r="R455" s="3">
        <f>(Table1[[#This Row],[Selling Price]]-Table1[[#This Row],[Cost Price]])</f>
        <v>23.327952418801829</v>
      </c>
      <c r="S455" s="12">
        <f>(Table1[[#This Row],[Profit]]/Table1[[#This Row],[Selling Price]])</f>
        <v>0.22636190438986403</v>
      </c>
      <c r="T455">
        <v>3</v>
      </c>
      <c r="U455" s="2">
        <f>Table1[[#This Row],[Selling Price]]*Table1[[#This Row],[Quantity]]</f>
        <v>309.16800000000001</v>
      </c>
      <c r="V455" s="4">
        <v>0.2</v>
      </c>
      <c r="W455">
        <v>275</v>
      </c>
      <c r="X455" t="s">
        <v>36</v>
      </c>
      <c r="Y455" t="s">
        <v>68</v>
      </c>
      <c r="Z455" s="2">
        <v>76.147548296836504</v>
      </c>
    </row>
    <row r="456" spans="1:26" x14ac:dyDescent="0.35">
      <c r="A456" t="s">
        <v>152</v>
      </c>
      <c r="B456" t="s">
        <v>153</v>
      </c>
      <c r="C456" t="s">
        <v>55</v>
      </c>
      <c r="D456" t="s">
        <v>28</v>
      </c>
      <c r="E456" t="s">
        <v>56</v>
      </c>
      <c r="F456" t="s">
        <v>925</v>
      </c>
      <c r="G456" t="s">
        <v>926</v>
      </c>
      <c r="H456" t="s">
        <v>32</v>
      </c>
      <c r="I456" t="s">
        <v>2020</v>
      </c>
      <c r="J456" s="1">
        <v>41925</v>
      </c>
      <c r="K456" s="1">
        <v>41927</v>
      </c>
      <c r="L456" t="s">
        <v>199</v>
      </c>
      <c r="M456">
        <f>Table1[[#This Row],[Ship Date]]-Table1[[#This Row],[Order Date]]</f>
        <v>2</v>
      </c>
      <c r="N456">
        <v>10</v>
      </c>
      <c r="O456" t="s">
        <v>61</v>
      </c>
      <c r="P456" s="3">
        <v>1298.55</v>
      </c>
      <c r="Q456" s="3">
        <v>1066.0007536101659</v>
      </c>
      <c r="R456" s="3">
        <f>(Table1[[#This Row],[Selling Price]]-Table1[[#This Row],[Cost Price]])</f>
        <v>232.54924638983402</v>
      </c>
      <c r="S456" s="12">
        <f>(Table1[[#This Row],[Profit]]/Table1[[#This Row],[Selling Price]])</f>
        <v>0.17908378298088948</v>
      </c>
      <c r="T456">
        <v>5</v>
      </c>
      <c r="U456" s="2">
        <f>Table1[[#This Row],[Selling Price]]*Table1[[#This Row],[Quantity]]</f>
        <v>6492.75</v>
      </c>
      <c r="V456" s="4">
        <v>0</v>
      </c>
      <c r="W456">
        <v>119</v>
      </c>
      <c r="X456" t="s">
        <v>36</v>
      </c>
      <c r="Y456" t="s">
        <v>36</v>
      </c>
      <c r="Z456" s="2">
        <v>427.53661821065111</v>
      </c>
    </row>
    <row r="457" spans="1:26" x14ac:dyDescent="0.35">
      <c r="A457" t="s">
        <v>152</v>
      </c>
      <c r="B457" t="s">
        <v>153</v>
      </c>
      <c r="C457" t="s">
        <v>45</v>
      </c>
      <c r="D457" t="s">
        <v>28</v>
      </c>
      <c r="E457" t="s">
        <v>40</v>
      </c>
      <c r="F457" t="s">
        <v>2488</v>
      </c>
      <c r="G457" t="s">
        <v>2489</v>
      </c>
      <c r="H457" t="s">
        <v>32</v>
      </c>
      <c r="I457" t="s">
        <v>2487</v>
      </c>
      <c r="J457" s="1">
        <v>42337</v>
      </c>
      <c r="K457" s="1">
        <v>42342</v>
      </c>
      <c r="L457" t="s">
        <v>60</v>
      </c>
      <c r="M457">
        <f>Table1[[#This Row],[Ship Date]]-Table1[[#This Row],[Order Date]]</f>
        <v>5</v>
      </c>
      <c r="N457">
        <v>11</v>
      </c>
      <c r="O457" t="s">
        <v>35</v>
      </c>
      <c r="P457" s="3">
        <v>1106.9100000000001</v>
      </c>
      <c r="Q457" s="3">
        <v>841.44846638261981</v>
      </c>
      <c r="R457" s="3">
        <f>(Table1[[#This Row],[Selling Price]]-Table1[[#This Row],[Cost Price]])</f>
        <v>265.46153361738027</v>
      </c>
      <c r="S457" s="12">
        <f>(Table1[[#This Row],[Profit]]/Table1[[#This Row],[Selling Price]])</f>
        <v>0.23982214779646063</v>
      </c>
      <c r="T457">
        <v>9</v>
      </c>
      <c r="U457" s="2">
        <f>Table1[[#This Row],[Selling Price]]*Table1[[#This Row],[Quantity]]</f>
        <v>9962.19</v>
      </c>
      <c r="V457" s="4">
        <v>0</v>
      </c>
      <c r="W457">
        <v>337</v>
      </c>
      <c r="X457" t="s">
        <v>36</v>
      </c>
      <c r="Y457" t="s">
        <v>36</v>
      </c>
      <c r="Z457" s="2">
        <v>288.62723281449701</v>
      </c>
    </row>
    <row r="458" spans="1:26" x14ac:dyDescent="0.35">
      <c r="A458" t="s">
        <v>152</v>
      </c>
      <c r="B458" t="s">
        <v>153</v>
      </c>
      <c r="C458" t="s">
        <v>39</v>
      </c>
      <c r="D458" t="s">
        <v>28</v>
      </c>
      <c r="E458" t="s">
        <v>29</v>
      </c>
      <c r="F458" t="s">
        <v>2721</v>
      </c>
      <c r="G458" t="s">
        <v>2722</v>
      </c>
      <c r="H458" t="s">
        <v>32</v>
      </c>
      <c r="I458" t="s">
        <v>2720</v>
      </c>
      <c r="J458" s="1">
        <v>41985</v>
      </c>
      <c r="K458" s="1">
        <v>41987</v>
      </c>
      <c r="L458" t="s">
        <v>34</v>
      </c>
      <c r="M458">
        <f>Table1[[#This Row],[Ship Date]]-Table1[[#This Row],[Order Date]]</f>
        <v>2</v>
      </c>
      <c r="N458">
        <v>12</v>
      </c>
      <c r="O458" t="s">
        <v>35</v>
      </c>
      <c r="P458" s="3">
        <v>254.97450000000001</v>
      </c>
      <c r="Q458" s="3">
        <v>193.16279837319891</v>
      </c>
      <c r="R458" s="3">
        <f>(Table1[[#This Row],[Selling Price]]-Table1[[#This Row],[Cost Price]])</f>
        <v>61.811701626801096</v>
      </c>
      <c r="S458" s="12">
        <f>(Table1[[#This Row],[Profit]]/Table1[[#This Row],[Selling Price]])</f>
        <v>0.24242307221624551</v>
      </c>
      <c r="T458">
        <v>3</v>
      </c>
      <c r="U458" s="2">
        <f>Table1[[#This Row],[Selling Price]]*Table1[[#This Row],[Quantity]]</f>
        <v>764.92349999999999</v>
      </c>
      <c r="V458" s="4">
        <v>0.15</v>
      </c>
      <c r="W458">
        <v>440</v>
      </c>
      <c r="X458" t="s">
        <v>36</v>
      </c>
      <c r="Y458" t="s">
        <v>68</v>
      </c>
      <c r="Z458" s="2">
        <v>122.2716918217874</v>
      </c>
    </row>
    <row r="459" spans="1:26" x14ac:dyDescent="0.35">
      <c r="A459" t="s">
        <v>152</v>
      </c>
      <c r="B459" t="s">
        <v>153</v>
      </c>
      <c r="C459" t="s">
        <v>39</v>
      </c>
      <c r="D459" t="s">
        <v>28</v>
      </c>
      <c r="E459" t="s">
        <v>69</v>
      </c>
      <c r="F459" t="s">
        <v>950</v>
      </c>
      <c r="G459" t="s">
        <v>2936</v>
      </c>
      <c r="H459" t="s">
        <v>32</v>
      </c>
      <c r="I459" t="s">
        <v>2931</v>
      </c>
      <c r="J459" s="1">
        <v>42405</v>
      </c>
      <c r="K459" s="1">
        <v>42405</v>
      </c>
      <c r="L459" t="s">
        <v>1118</v>
      </c>
      <c r="M459">
        <f>Table1[[#This Row],[Ship Date]]-Table1[[#This Row],[Order Date]]</f>
        <v>0</v>
      </c>
      <c r="N459">
        <v>2</v>
      </c>
      <c r="O459" t="s">
        <v>106</v>
      </c>
      <c r="P459" s="3">
        <v>18.84</v>
      </c>
      <c r="Q459" s="3">
        <v>13.034873399611341</v>
      </c>
      <c r="R459" s="3">
        <f>(Table1[[#This Row],[Selling Price]]-Table1[[#This Row],[Cost Price]])</f>
        <v>5.8051266003886592</v>
      </c>
      <c r="S459" s="12">
        <f>(Table1[[#This Row],[Profit]]/Table1[[#This Row],[Selling Price]])</f>
        <v>0.30812773887413264</v>
      </c>
      <c r="T459">
        <v>3</v>
      </c>
      <c r="U459" s="2">
        <f>Table1[[#This Row],[Selling Price]]*Table1[[#This Row],[Quantity]]</f>
        <v>56.519999999999996</v>
      </c>
      <c r="V459" s="4">
        <v>0</v>
      </c>
      <c r="W459">
        <v>306</v>
      </c>
      <c r="X459" t="s">
        <v>36</v>
      </c>
      <c r="Y459" t="s">
        <v>68</v>
      </c>
      <c r="Z459" s="2">
        <v>108.6934661185167</v>
      </c>
    </row>
    <row r="460" spans="1:26" x14ac:dyDescent="0.35">
      <c r="A460" t="s">
        <v>152</v>
      </c>
      <c r="B460" t="s">
        <v>153</v>
      </c>
      <c r="C460" t="s">
        <v>27</v>
      </c>
      <c r="D460" t="s">
        <v>28</v>
      </c>
      <c r="E460" t="s">
        <v>29</v>
      </c>
      <c r="F460" t="s">
        <v>3675</v>
      </c>
      <c r="G460" t="s">
        <v>3676</v>
      </c>
      <c r="H460" t="s">
        <v>32</v>
      </c>
      <c r="I460" t="s">
        <v>4787</v>
      </c>
      <c r="J460" s="1">
        <v>42268</v>
      </c>
      <c r="K460" s="1">
        <v>42274</v>
      </c>
      <c r="L460" t="s">
        <v>60</v>
      </c>
      <c r="M460">
        <f>Table1[[#This Row],[Ship Date]]-Table1[[#This Row],[Order Date]]</f>
        <v>6</v>
      </c>
      <c r="N460">
        <v>9</v>
      </c>
      <c r="O460" t="s">
        <v>61</v>
      </c>
      <c r="P460" s="3">
        <v>194.32</v>
      </c>
      <c r="Q460" s="3">
        <v>154.3106255602155</v>
      </c>
      <c r="R460" s="3">
        <f>(Table1[[#This Row],[Selling Price]]-Table1[[#This Row],[Cost Price]])</f>
        <v>40.009374439784494</v>
      </c>
      <c r="S460" s="12">
        <f>(Table1[[#This Row],[Profit]]/Table1[[#This Row],[Selling Price]])</f>
        <v>0.20589426945134054</v>
      </c>
      <c r="T460">
        <v>4</v>
      </c>
      <c r="U460" s="2">
        <f>Table1[[#This Row],[Selling Price]]*Table1[[#This Row],[Quantity]]</f>
        <v>777.28</v>
      </c>
      <c r="V460" s="4">
        <v>0</v>
      </c>
      <c r="W460">
        <v>391</v>
      </c>
      <c r="X460" t="s">
        <v>68</v>
      </c>
      <c r="Y460" t="s">
        <v>68</v>
      </c>
      <c r="Z460" s="2">
        <v>54.132741447913631</v>
      </c>
    </row>
    <row r="461" spans="1:26" x14ac:dyDescent="0.35">
      <c r="A461" t="s">
        <v>152</v>
      </c>
      <c r="B461" t="s">
        <v>153</v>
      </c>
      <c r="C461" t="s">
        <v>39</v>
      </c>
      <c r="D461" t="s">
        <v>28</v>
      </c>
      <c r="E461" t="s">
        <v>40</v>
      </c>
      <c r="F461" t="s">
        <v>1548</v>
      </c>
      <c r="G461" t="s">
        <v>1549</v>
      </c>
      <c r="H461" t="s">
        <v>32</v>
      </c>
      <c r="I461" t="s">
        <v>4834</v>
      </c>
      <c r="J461" s="1">
        <v>41840</v>
      </c>
      <c r="K461" s="1">
        <v>41844</v>
      </c>
      <c r="L461" t="s">
        <v>60</v>
      </c>
      <c r="M461">
        <f>Table1[[#This Row],[Ship Date]]-Table1[[#This Row],[Order Date]]</f>
        <v>4</v>
      </c>
      <c r="N461">
        <v>7</v>
      </c>
      <c r="O461" t="s">
        <v>51</v>
      </c>
      <c r="P461" s="3">
        <v>981.37199999999996</v>
      </c>
      <c r="Q461" s="3">
        <v>668.54887746239979</v>
      </c>
      <c r="R461" s="3">
        <f>(Table1[[#This Row],[Selling Price]]-Table1[[#This Row],[Cost Price]])</f>
        <v>312.82312253760017</v>
      </c>
      <c r="S461" s="12">
        <f>(Table1[[#This Row],[Profit]]/Table1[[#This Row],[Selling Price]])</f>
        <v>0.31876100249202155</v>
      </c>
      <c r="T461">
        <v>2</v>
      </c>
      <c r="U461" s="2">
        <f>Table1[[#This Row],[Selling Price]]*Table1[[#This Row],[Quantity]]</f>
        <v>1962.7439999999999</v>
      </c>
      <c r="V461" s="4">
        <v>0.3</v>
      </c>
      <c r="W461">
        <v>177</v>
      </c>
      <c r="X461" t="s">
        <v>36</v>
      </c>
      <c r="Y461" t="s">
        <v>36</v>
      </c>
      <c r="Z461" s="2">
        <v>1212.3972587266931</v>
      </c>
    </row>
    <row r="462" spans="1:26" x14ac:dyDescent="0.35">
      <c r="A462" t="s">
        <v>152</v>
      </c>
      <c r="B462" t="s">
        <v>153</v>
      </c>
      <c r="C462" t="s">
        <v>64</v>
      </c>
      <c r="D462" t="s">
        <v>28</v>
      </c>
      <c r="E462" t="s">
        <v>40</v>
      </c>
      <c r="F462" t="s">
        <v>3536</v>
      </c>
      <c r="G462" t="s">
        <v>3537</v>
      </c>
      <c r="H462" t="s">
        <v>32</v>
      </c>
      <c r="I462" t="s">
        <v>5103</v>
      </c>
      <c r="J462" s="1">
        <v>42271</v>
      </c>
      <c r="K462" s="1">
        <v>42275</v>
      </c>
      <c r="L462" t="s">
        <v>60</v>
      </c>
      <c r="M462">
        <f>Table1[[#This Row],[Ship Date]]-Table1[[#This Row],[Order Date]]</f>
        <v>4</v>
      </c>
      <c r="N462">
        <v>9</v>
      </c>
      <c r="O462" t="s">
        <v>61</v>
      </c>
      <c r="P462" s="3">
        <v>1408.1</v>
      </c>
      <c r="Q462" s="3">
        <v>1139.0243925693169</v>
      </c>
      <c r="R462" s="3">
        <f>(Table1[[#This Row],[Selling Price]]-Table1[[#This Row],[Cost Price]])</f>
        <v>269.07560743068302</v>
      </c>
      <c r="S462" s="12">
        <f>(Table1[[#This Row],[Profit]]/Table1[[#This Row],[Selling Price]])</f>
        <v>0.19109126300027202</v>
      </c>
      <c r="T462">
        <v>10</v>
      </c>
      <c r="U462" s="2">
        <f>Table1[[#This Row],[Selling Price]]*Table1[[#This Row],[Quantity]]</f>
        <v>14081</v>
      </c>
      <c r="V462" s="4">
        <v>0</v>
      </c>
      <c r="W462">
        <v>293</v>
      </c>
      <c r="X462" t="s">
        <v>36</v>
      </c>
      <c r="Y462" t="s">
        <v>36</v>
      </c>
      <c r="Z462" s="2">
        <v>439.61394160942831</v>
      </c>
    </row>
    <row r="463" spans="1:26" x14ac:dyDescent="0.35">
      <c r="A463" t="s">
        <v>152</v>
      </c>
      <c r="B463" t="s">
        <v>153</v>
      </c>
      <c r="C463" t="s">
        <v>55</v>
      </c>
      <c r="D463" t="s">
        <v>28</v>
      </c>
      <c r="E463" t="s">
        <v>69</v>
      </c>
      <c r="F463" t="s">
        <v>3513</v>
      </c>
      <c r="G463" t="s">
        <v>3514</v>
      </c>
      <c r="H463" t="s">
        <v>32</v>
      </c>
      <c r="I463" t="s">
        <v>5250</v>
      </c>
      <c r="J463" s="1">
        <v>41896</v>
      </c>
      <c r="K463" s="1">
        <v>41901</v>
      </c>
      <c r="L463" t="s">
        <v>60</v>
      </c>
      <c r="M463">
        <f>Table1[[#This Row],[Ship Date]]-Table1[[#This Row],[Order Date]]</f>
        <v>5</v>
      </c>
      <c r="N463">
        <v>9</v>
      </c>
      <c r="O463" t="s">
        <v>61</v>
      </c>
      <c r="P463" s="3">
        <v>142.4</v>
      </c>
      <c r="Q463" s="3">
        <v>117.0039969533296</v>
      </c>
      <c r="R463" s="3">
        <f>(Table1[[#This Row],[Selling Price]]-Table1[[#This Row],[Cost Price]])</f>
        <v>25.396003046670401</v>
      </c>
      <c r="S463" s="12">
        <f>(Table1[[#This Row],[Profit]]/Table1[[#This Row],[Selling Price]])</f>
        <v>0.17834271802437079</v>
      </c>
      <c r="T463">
        <v>5</v>
      </c>
      <c r="U463" s="2">
        <f>Table1[[#This Row],[Selling Price]]*Table1[[#This Row],[Quantity]]</f>
        <v>712</v>
      </c>
      <c r="V463" s="4">
        <v>0</v>
      </c>
      <c r="W463">
        <v>261</v>
      </c>
      <c r="X463" t="s">
        <v>36</v>
      </c>
      <c r="Y463" t="s">
        <v>68</v>
      </c>
      <c r="Z463" s="2">
        <v>44.802096712839983</v>
      </c>
    </row>
    <row r="464" spans="1:26" x14ac:dyDescent="0.35">
      <c r="A464" t="s">
        <v>152</v>
      </c>
      <c r="B464" t="s">
        <v>153</v>
      </c>
      <c r="C464" t="s">
        <v>64</v>
      </c>
      <c r="D464" t="s">
        <v>28</v>
      </c>
      <c r="E464" t="s">
        <v>69</v>
      </c>
      <c r="F464" t="s">
        <v>2275</v>
      </c>
      <c r="G464" t="s">
        <v>818</v>
      </c>
      <c r="H464" t="s">
        <v>32</v>
      </c>
      <c r="I464" t="s">
        <v>5320</v>
      </c>
      <c r="J464" s="1">
        <v>41966</v>
      </c>
      <c r="K464" s="1">
        <v>41970</v>
      </c>
      <c r="L464" t="s">
        <v>60</v>
      </c>
      <c r="M464">
        <f>Table1[[#This Row],[Ship Date]]-Table1[[#This Row],[Order Date]]</f>
        <v>4</v>
      </c>
      <c r="N464">
        <v>11</v>
      </c>
      <c r="O464" t="s">
        <v>35</v>
      </c>
      <c r="P464" s="3">
        <v>6.3680000000000003</v>
      </c>
      <c r="Q464" s="3">
        <v>4.9222894031167161</v>
      </c>
      <c r="R464" s="3">
        <f>(Table1[[#This Row],[Selling Price]]-Table1[[#This Row],[Cost Price]])</f>
        <v>1.4457105968832842</v>
      </c>
      <c r="S464" s="12">
        <f>(Table1[[#This Row],[Profit]]/Table1[[#This Row],[Selling Price]])</f>
        <v>0.22702741785227451</v>
      </c>
      <c r="T464">
        <v>2</v>
      </c>
      <c r="U464" s="2">
        <f>Table1[[#This Row],[Selling Price]]*Table1[[#This Row],[Quantity]]</f>
        <v>12.736000000000001</v>
      </c>
      <c r="V464" s="4">
        <v>0.6</v>
      </c>
      <c r="W464">
        <v>113</v>
      </c>
      <c r="X464" t="s">
        <v>36</v>
      </c>
      <c r="Y464" t="s">
        <v>36</v>
      </c>
      <c r="Z464" s="2">
        <v>16.179677700402099</v>
      </c>
    </row>
    <row r="465" spans="1:26" x14ac:dyDescent="0.35">
      <c r="A465" t="s">
        <v>152</v>
      </c>
      <c r="B465" t="s">
        <v>153</v>
      </c>
      <c r="C465" t="s">
        <v>64</v>
      </c>
      <c r="D465" t="s">
        <v>28</v>
      </c>
      <c r="E465" t="s">
        <v>69</v>
      </c>
      <c r="F465" t="s">
        <v>1763</v>
      </c>
      <c r="G465" t="s">
        <v>1764</v>
      </c>
      <c r="H465" t="s">
        <v>32</v>
      </c>
      <c r="I465" t="s">
        <v>5532</v>
      </c>
      <c r="J465" s="1">
        <v>43084</v>
      </c>
      <c r="K465" s="1">
        <v>43089</v>
      </c>
      <c r="L465" t="s">
        <v>60</v>
      </c>
      <c r="M465">
        <f>Table1[[#This Row],[Ship Date]]-Table1[[#This Row],[Order Date]]</f>
        <v>5</v>
      </c>
      <c r="N465">
        <v>12</v>
      </c>
      <c r="O465" t="s">
        <v>35</v>
      </c>
      <c r="P465" s="3">
        <v>22.77</v>
      </c>
      <c r="Q465" s="3">
        <v>18.079656050879208</v>
      </c>
      <c r="R465" s="3">
        <f>(Table1[[#This Row],[Selling Price]]-Table1[[#This Row],[Cost Price]])</f>
        <v>4.6903439491207912</v>
      </c>
      <c r="S465" s="12">
        <f>(Table1[[#This Row],[Profit]]/Table1[[#This Row],[Selling Price]])</f>
        <v>0.20598787655339443</v>
      </c>
      <c r="T465">
        <v>3</v>
      </c>
      <c r="U465" s="2">
        <f>Table1[[#This Row],[Selling Price]]*Table1[[#This Row],[Quantity]]</f>
        <v>68.31</v>
      </c>
      <c r="V465" s="4">
        <v>0</v>
      </c>
      <c r="W465">
        <v>428</v>
      </c>
      <c r="X465" t="s">
        <v>36</v>
      </c>
      <c r="Y465" t="s">
        <v>52</v>
      </c>
      <c r="Z465" s="2">
        <v>4.3820885431492593</v>
      </c>
    </row>
    <row r="466" spans="1:26" x14ac:dyDescent="0.35">
      <c r="A466" t="s">
        <v>152</v>
      </c>
      <c r="B466" t="s">
        <v>153</v>
      </c>
      <c r="C466" t="s">
        <v>64</v>
      </c>
      <c r="D466" t="s">
        <v>28</v>
      </c>
      <c r="E466" t="s">
        <v>40</v>
      </c>
      <c r="F466" t="s">
        <v>266</v>
      </c>
      <c r="G466" t="s">
        <v>267</v>
      </c>
      <c r="H466" t="s">
        <v>32</v>
      </c>
      <c r="I466" t="s">
        <v>5533</v>
      </c>
      <c r="J466" s="1">
        <v>42558</v>
      </c>
      <c r="K466" s="1">
        <v>42560</v>
      </c>
      <c r="L466" t="s">
        <v>34</v>
      </c>
      <c r="M466">
        <f>Table1[[#This Row],[Ship Date]]-Table1[[#This Row],[Order Date]]</f>
        <v>2</v>
      </c>
      <c r="N466">
        <v>7</v>
      </c>
      <c r="O466" t="s">
        <v>51</v>
      </c>
      <c r="P466" s="3">
        <v>287.96800000000002</v>
      </c>
      <c r="Q466" s="3">
        <v>208.8127547744875</v>
      </c>
      <c r="R466" s="3">
        <f>(Table1[[#This Row],[Selling Price]]-Table1[[#This Row],[Cost Price]])</f>
        <v>79.155245225512516</v>
      </c>
      <c r="S466" s="12">
        <f>(Table1[[#This Row],[Profit]]/Table1[[#This Row],[Selling Price]])</f>
        <v>0.27487514316004735</v>
      </c>
      <c r="T466">
        <v>4</v>
      </c>
      <c r="U466" s="2">
        <f>Table1[[#This Row],[Selling Price]]*Table1[[#This Row],[Quantity]]</f>
        <v>1151.8720000000001</v>
      </c>
      <c r="V466" s="4">
        <v>0.2</v>
      </c>
      <c r="W466">
        <v>426</v>
      </c>
      <c r="X466" t="s">
        <v>36</v>
      </c>
      <c r="Y466" t="s">
        <v>68</v>
      </c>
      <c r="Z466" s="2">
        <v>87.173924596484554</v>
      </c>
    </row>
    <row r="467" spans="1:26" x14ac:dyDescent="0.35">
      <c r="A467" t="s">
        <v>152</v>
      </c>
      <c r="B467" t="s">
        <v>153</v>
      </c>
      <c r="C467" t="s">
        <v>55</v>
      </c>
      <c r="D467" t="s">
        <v>28</v>
      </c>
      <c r="E467" t="s">
        <v>40</v>
      </c>
      <c r="F467" t="s">
        <v>6010</v>
      </c>
      <c r="G467" t="s">
        <v>6011</v>
      </c>
      <c r="H467" t="s">
        <v>32</v>
      </c>
      <c r="I467" t="s">
        <v>6009</v>
      </c>
      <c r="J467" s="1">
        <v>43030</v>
      </c>
      <c r="K467" s="1">
        <v>43032</v>
      </c>
      <c r="L467" t="s">
        <v>34</v>
      </c>
      <c r="M467">
        <f>Table1[[#This Row],[Ship Date]]-Table1[[#This Row],[Order Date]]</f>
        <v>2</v>
      </c>
      <c r="N467">
        <v>10</v>
      </c>
      <c r="O467" t="s">
        <v>61</v>
      </c>
      <c r="P467" s="3">
        <v>579.13599999999997</v>
      </c>
      <c r="Q467" s="3">
        <v>445.40748302138962</v>
      </c>
      <c r="R467" s="3">
        <f>(Table1[[#This Row],[Selling Price]]-Table1[[#This Row],[Cost Price]])</f>
        <v>133.72851697861034</v>
      </c>
      <c r="S467" s="12">
        <f>(Table1[[#This Row],[Profit]]/Table1[[#This Row],[Selling Price]])</f>
        <v>0.23091038543383652</v>
      </c>
      <c r="T467">
        <v>4</v>
      </c>
      <c r="U467" s="2">
        <f>Table1[[#This Row],[Selling Price]]*Table1[[#This Row],[Quantity]]</f>
        <v>2316.5439999999999</v>
      </c>
      <c r="V467" s="4">
        <v>0.2</v>
      </c>
      <c r="W467">
        <v>135</v>
      </c>
      <c r="X467" t="s">
        <v>36</v>
      </c>
      <c r="Y467" t="s">
        <v>36</v>
      </c>
      <c r="Z467" s="2">
        <v>742.23867450301987</v>
      </c>
    </row>
    <row r="468" spans="1:26" x14ac:dyDescent="0.35">
      <c r="A468" t="s">
        <v>152</v>
      </c>
      <c r="B468" t="s">
        <v>153</v>
      </c>
      <c r="C468" t="s">
        <v>55</v>
      </c>
      <c r="D468" t="s">
        <v>28</v>
      </c>
      <c r="E468" t="s">
        <v>40</v>
      </c>
      <c r="F468" t="s">
        <v>1523</v>
      </c>
      <c r="G468" t="s">
        <v>1524</v>
      </c>
      <c r="H468" t="s">
        <v>32</v>
      </c>
      <c r="I468" t="s">
        <v>6397</v>
      </c>
      <c r="J468" s="1">
        <v>42068</v>
      </c>
      <c r="K468" s="1">
        <v>42070</v>
      </c>
      <c r="L468" t="s">
        <v>34</v>
      </c>
      <c r="M468">
        <f>Table1[[#This Row],[Ship Date]]-Table1[[#This Row],[Order Date]]</f>
        <v>2</v>
      </c>
      <c r="N468">
        <v>3</v>
      </c>
      <c r="O468" t="s">
        <v>106</v>
      </c>
      <c r="P468" s="3">
        <v>99.372</v>
      </c>
      <c r="Q468" s="3">
        <v>68.850499631581371</v>
      </c>
      <c r="R468" s="3">
        <f>(Table1[[#This Row],[Selling Price]]-Table1[[#This Row],[Cost Price]])</f>
        <v>30.521500368418629</v>
      </c>
      <c r="S468" s="12">
        <f>(Table1[[#This Row],[Profit]]/Table1[[#This Row],[Selling Price]])</f>
        <v>0.30714386717001396</v>
      </c>
      <c r="T468">
        <v>2</v>
      </c>
      <c r="U468" s="2">
        <f>Table1[[#This Row],[Selling Price]]*Table1[[#This Row],[Quantity]]</f>
        <v>198.744</v>
      </c>
      <c r="V468" s="4">
        <v>0.3</v>
      </c>
      <c r="W468">
        <v>140</v>
      </c>
      <c r="X468" t="s">
        <v>36</v>
      </c>
      <c r="Y468" t="s">
        <v>36</v>
      </c>
      <c r="Z468" s="2">
        <v>155.0969267858006</v>
      </c>
    </row>
    <row r="469" spans="1:26" x14ac:dyDescent="0.35">
      <c r="A469" t="s">
        <v>152</v>
      </c>
      <c r="B469" t="s">
        <v>153</v>
      </c>
      <c r="C469" t="s">
        <v>27</v>
      </c>
      <c r="D469" t="s">
        <v>28</v>
      </c>
      <c r="E469" t="s">
        <v>56</v>
      </c>
      <c r="F469" t="s">
        <v>94</v>
      </c>
      <c r="G469" t="s">
        <v>95</v>
      </c>
      <c r="H469" t="s">
        <v>32</v>
      </c>
      <c r="I469" t="s">
        <v>6722</v>
      </c>
      <c r="J469" s="1">
        <v>41789</v>
      </c>
      <c r="K469" s="1">
        <v>41795</v>
      </c>
      <c r="L469" t="s">
        <v>60</v>
      </c>
      <c r="M469">
        <f>Table1[[#This Row],[Ship Date]]-Table1[[#This Row],[Order Date]]</f>
        <v>6</v>
      </c>
      <c r="N469">
        <v>5</v>
      </c>
      <c r="O469" t="s">
        <v>51</v>
      </c>
      <c r="P469" s="3">
        <v>355.45499999999998</v>
      </c>
      <c r="Q469" s="3">
        <v>294.36426165158628</v>
      </c>
      <c r="R469" s="3">
        <f>(Table1[[#This Row],[Selling Price]]-Table1[[#This Row],[Cost Price]])</f>
        <v>61.090738348413709</v>
      </c>
      <c r="S469" s="12">
        <f>(Table1[[#This Row],[Profit]]/Table1[[#This Row],[Selling Price]])</f>
        <v>0.17186630754501614</v>
      </c>
      <c r="T469">
        <v>3</v>
      </c>
      <c r="U469" s="2">
        <f>Table1[[#This Row],[Selling Price]]*Table1[[#This Row],[Quantity]]</f>
        <v>1066.365</v>
      </c>
      <c r="V469" s="4">
        <v>0.5</v>
      </c>
      <c r="W469">
        <v>433</v>
      </c>
      <c r="X469" t="s">
        <v>68</v>
      </c>
      <c r="Y469" t="s">
        <v>36</v>
      </c>
      <c r="Z469" s="2">
        <v>487.91912640877291</v>
      </c>
    </row>
    <row r="470" spans="1:26" x14ac:dyDescent="0.35">
      <c r="A470" t="s">
        <v>152</v>
      </c>
      <c r="B470" t="s">
        <v>153</v>
      </c>
      <c r="C470" t="s">
        <v>45</v>
      </c>
      <c r="D470" t="s">
        <v>28</v>
      </c>
      <c r="E470" t="s">
        <v>40</v>
      </c>
      <c r="F470" t="s">
        <v>2895</v>
      </c>
      <c r="G470" t="s">
        <v>2896</v>
      </c>
      <c r="H470" t="s">
        <v>32</v>
      </c>
      <c r="I470" t="s">
        <v>6772</v>
      </c>
      <c r="J470" s="1">
        <v>42572</v>
      </c>
      <c r="K470" s="1">
        <v>42577</v>
      </c>
      <c r="L470" t="s">
        <v>60</v>
      </c>
      <c r="M470">
        <f>Table1[[#This Row],[Ship Date]]-Table1[[#This Row],[Order Date]]</f>
        <v>5</v>
      </c>
      <c r="N470">
        <v>7</v>
      </c>
      <c r="O470" t="s">
        <v>51</v>
      </c>
      <c r="P470" s="3">
        <v>363.92</v>
      </c>
      <c r="Q470" s="3">
        <v>241.59171980802029</v>
      </c>
      <c r="R470" s="3">
        <f>(Table1[[#This Row],[Selling Price]]-Table1[[#This Row],[Cost Price]])</f>
        <v>122.32828019197973</v>
      </c>
      <c r="S470" s="12">
        <f>(Table1[[#This Row],[Profit]]/Table1[[#This Row],[Selling Price]])</f>
        <v>0.33614058087486187</v>
      </c>
      <c r="T470">
        <v>5</v>
      </c>
      <c r="U470" s="2">
        <f>Table1[[#This Row],[Selling Price]]*Table1[[#This Row],[Quantity]]</f>
        <v>1819.6000000000001</v>
      </c>
      <c r="V470" s="4">
        <v>0.2</v>
      </c>
      <c r="W470">
        <v>202</v>
      </c>
      <c r="X470" t="s">
        <v>36</v>
      </c>
      <c r="Y470" t="s">
        <v>36</v>
      </c>
      <c r="Z470" s="2">
        <v>197.37977678239139</v>
      </c>
    </row>
    <row r="471" spans="1:26" x14ac:dyDescent="0.35">
      <c r="A471" t="s">
        <v>152</v>
      </c>
      <c r="B471" t="s">
        <v>153</v>
      </c>
      <c r="C471" t="s">
        <v>64</v>
      </c>
      <c r="D471" t="s">
        <v>28</v>
      </c>
      <c r="E471" t="s">
        <v>69</v>
      </c>
      <c r="F471" t="s">
        <v>3436</v>
      </c>
      <c r="G471" t="s">
        <v>3437</v>
      </c>
      <c r="H471" t="s">
        <v>32</v>
      </c>
      <c r="I471" t="s">
        <v>6783</v>
      </c>
      <c r="J471" s="1">
        <v>42325</v>
      </c>
      <c r="K471" s="1">
        <v>42329</v>
      </c>
      <c r="L471" t="s">
        <v>60</v>
      </c>
      <c r="M471">
        <f>Table1[[#This Row],[Ship Date]]-Table1[[#This Row],[Order Date]]</f>
        <v>4</v>
      </c>
      <c r="N471">
        <v>11</v>
      </c>
      <c r="O471" t="s">
        <v>35</v>
      </c>
      <c r="P471" s="3">
        <v>36.6</v>
      </c>
      <c r="Q471" s="3">
        <v>26.123824557366301</v>
      </c>
      <c r="R471" s="3">
        <f>(Table1[[#This Row],[Selling Price]]-Table1[[#This Row],[Cost Price]])</f>
        <v>10.4761754426337</v>
      </c>
      <c r="S471" s="12">
        <f>(Table1[[#This Row],[Profit]]/Table1[[#This Row],[Selling Price]])</f>
        <v>0.28623430171130326</v>
      </c>
      <c r="T471">
        <v>3</v>
      </c>
      <c r="U471" s="2">
        <f>Table1[[#This Row],[Selling Price]]*Table1[[#This Row],[Quantity]]</f>
        <v>109.80000000000001</v>
      </c>
      <c r="V471" s="4">
        <v>0</v>
      </c>
      <c r="W471">
        <v>119</v>
      </c>
      <c r="X471" t="s">
        <v>36</v>
      </c>
      <c r="Y471" t="s">
        <v>36</v>
      </c>
      <c r="Z471" s="2">
        <v>35.350539458401478</v>
      </c>
    </row>
    <row r="472" spans="1:26" x14ac:dyDescent="0.35">
      <c r="A472" t="s">
        <v>152</v>
      </c>
      <c r="B472" t="s">
        <v>153</v>
      </c>
      <c r="C472" t="s">
        <v>55</v>
      </c>
      <c r="D472" t="s">
        <v>28</v>
      </c>
      <c r="E472" t="s">
        <v>29</v>
      </c>
      <c r="F472" t="s">
        <v>5851</v>
      </c>
      <c r="G472" t="s">
        <v>5852</v>
      </c>
      <c r="H472" t="s">
        <v>32</v>
      </c>
      <c r="I472" t="s">
        <v>6859</v>
      </c>
      <c r="J472" s="1">
        <v>42570</v>
      </c>
      <c r="K472" s="1">
        <v>42576</v>
      </c>
      <c r="L472" t="s">
        <v>60</v>
      </c>
      <c r="M472">
        <f>Table1[[#This Row],[Ship Date]]-Table1[[#This Row],[Order Date]]</f>
        <v>6</v>
      </c>
      <c r="N472">
        <v>7</v>
      </c>
      <c r="O472" t="s">
        <v>51</v>
      </c>
      <c r="P472" s="3">
        <v>504.9</v>
      </c>
      <c r="Q472" s="3">
        <v>400.46056989025101</v>
      </c>
      <c r="R472" s="3">
        <f>(Table1[[#This Row],[Selling Price]]-Table1[[#This Row],[Cost Price]])</f>
        <v>104.43943010974897</v>
      </c>
      <c r="S472" s="12">
        <f>(Table1[[#This Row],[Profit]]/Table1[[#This Row],[Selling Price]])</f>
        <v>0.20685171342790448</v>
      </c>
      <c r="T472">
        <v>5</v>
      </c>
      <c r="U472" s="2">
        <f>Table1[[#This Row],[Selling Price]]*Table1[[#This Row],[Quantity]]</f>
        <v>2524.5</v>
      </c>
      <c r="V472" s="4">
        <v>0</v>
      </c>
      <c r="W472">
        <v>272</v>
      </c>
      <c r="X472" t="s">
        <v>68</v>
      </c>
      <c r="Y472" t="s">
        <v>68</v>
      </c>
      <c r="Z472" s="2">
        <v>118.19405969844679</v>
      </c>
    </row>
    <row r="473" spans="1:26" x14ac:dyDescent="0.35">
      <c r="A473" t="s">
        <v>152</v>
      </c>
      <c r="B473" t="s">
        <v>153</v>
      </c>
      <c r="C473" t="s">
        <v>55</v>
      </c>
      <c r="D473" t="s">
        <v>28</v>
      </c>
      <c r="E473" t="s">
        <v>69</v>
      </c>
      <c r="F473" t="s">
        <v>991</v>
      </c>
      <c r="G473" t="s">
        <v>992</v>
      </c>
      <c r="H473" t="s">
        <v>32</v>
      </c>
      <c r="I473" t="s">
        <v>6871</v>
      </c>
      <c r="J473" s="1">
        <v>41735</v>
      </c>
      <c r="K473" s="1">
        <v>41741</v>
      </c>
      <c r="L473" t="s">
        <v>60</v>
      </c>
      <c r="M473">
        <f>Table1[[#This Row],[Ship Date]]-Table1[[#This Row],[Order Date]]</f>
        <v>6</v>
      </c>
      <c r="N473">
        <v>4</v>
      </c>
      <c r="O473" t="s">
        <v>106</v>
      </c>
      <c r="P473" s="3">
        <v>33.11</v>
      </c>
      <c r="Q473" s="3">
        <v>25.2582845321412</v>
      </c>
      <c r="R473" s="3">
        <f>(Table1[[#This Row],[Selling Price]]-Table1[[#This Row],[Cost Price]])</f>
        <v>7.8517154678587993</v>
      </c>
      <c r="S473" s="12">
        <f>(Table1[[#This Row],[Profit]]/Table1[[#This Row],[Selling Price]])</f>
        <v>0.23714030407305345</v>
      </c>
      <c r="T473">
        <v>7</v>
      </c>
      <c r="U473" s="2">
        <f>Table1[[#This Row],[Selling Price]]*Table1[[#This Row],[Quantity]]</f>
        <v>231.76999999999998</v>
      </c>
      <c r="V473" s="4">
        <v>0</v>
      </c>
      <c r="W473">
        <v>391</v>
      </c>
      <c r="X473" t="s">
        <v>68</v>
      </c>
      <c r="Y473" t="s">
        <v>52</v>
      </c>
      <c r="Z473" s="2">
        <v>11.025640580677649</v>
      </c>
    </row>
    <row r="474" spans="1:26" x14ac:dyDescent="0.35">
      <c r="A474" t="s">
        <v>152</v>
      </c>
      <c r="B474" t="s">
        <v>153</v>
      </c>
      <c r="C474" t="s">
        <v>39</v>
      </c>
      <c r="D474" t="s">
        <v>28</v>
      </c>
      <c r="E474" t="s">
        <v>40</v>
      </c>
      <c r="F474" t="s">
        <v>266</v>
      </c>
      <c r="G474" t="s">
        <v>267</v>
      </c>
      <c r="H474" t="s">
        <v>32</v>
      </c>
      <c r="I474" t="s">
        <v>6917</v>
      </c>
      <c r="J474" s="1">
        <v>42998</v>
      </c>
      <c r="K474" s="1">
        <v>43004</v>
      </c>
      <c r="L474" t="s">
        <v>60</v>
      </c>
      <c r="M474">
        <f>Table1[[#This Row],[Ship Date]]-Table1[[#This Row],[Order Date]]</f>
        <v>6</v>
      </c>
      <c r="N474">
        <v>9</v>
      </c>
      <c r="O474" t="s">
        <v>61</v>
      </c>
      <c r="P474" s="3">
        <v>80.991</v>
      </c>
      <c r="Q474" s="3">
        <v>62.296832882842381</v>
      </c>
      <c r="R474" s="3">
        <f>(Table1[[#This Row],[Selling Price]]-Table1[[#This Row],[Cost Price]])</f>
        <v>18.694167117157619</v>
      </c>
      <c r="S474" s="12">
        <f>(Table1[[#This Row],[Profit]]/Table1[[#This Row],[Selling Price]])</f>
        <v>0.23081783305747081</v>
      </c>
      <c r="T474">
        <v>1</v>
      </c>
      <c r="U474" s="2">
        <f>Table1[[#This Row],[Selling Price]]*Table1[[#This Row],[Quantity]]</f>
        <v>80.991</v>
      </c>
      <c r="V474" s="4">
        <v>0.1</v>
      </c>
      <c r="W474">
        <v>327</v>
      </c>
      <c r="X474" t="s">
        <v>68</v>
      </c>
      <c r="Y474" t="s">
        <v>68</v>
      </c>
      <c r="Z474" s="2">
        <v>87.173924596484554</v>
      </c>
    </row>
    <row r="475" spans="1:26" x14ac:dyDescent="0.35">
      <c r="A475" t="s">
        <v>152</v>
      </c>
      <c r="B475" t="s">
        <v>153</v>
      </c>
      <c r="C475" t="s">
        <v>64</v>
      </c>
      <c r="D475" t="s">
        <v>28</v>
      </c>
      <c r="E475" t="s">
        <v>69</v>
      </c>
      <c r="F475" t="s">
        <v>1432</v>
      </c>
      <c r="G475" t="s">
        <v>6442</v>
      </c>
      <c r="H475" t="s">
        <v>32</v>
      </c>
      <c r="I475" t="s">
        <v>7137</v>
      </c>
      <c r="J475" s="1">
        <v>42706</v>
      </c>
      <c r="K475" s="1">
        <v>42712</v>
      </c>
      <c r="L475" t="s">
        <v>60</v>
      </c>
      <c r="M475">
        <f>Table1[[#This Row],[Ship Date]]-Table1[[#This Row],[Order Date]]</f>
        <v>6</v>
      </c>
      <c r="N475">
        <v>12</v>
      </c>
      <c r="O475" t="s">
        <v>35</v>
      </c>
      <c r="P475" s="3">
        <v>72.42</v>
      </c>
      <c r="Q475" s="3">
        <v>56.103249857133463</v>
      </c>
      <c r="R475" s="3">
        <f>(Table1[[#This Row],[Selling Price]]-Table1[[#This Row],[Cost Price]])</f>
        <v>16.316750142866539</v>
      </c>
      <c r="S475" s="12">
        <f>(Table1[[#This Row],[Profit]]/Table1[[#This Row],[Selling Price]])</f>
        <v>0.22530723754303422</v>
      </c>
      <c r="T475">
        <v>6</v>
      </c>
      <c r="U475" s="2">
        <f>Table1[[#This Row],[Selling Price]]*Table1[[#This Row],[Quantity]]</f>
        <v>434.52</v>
      </c>
      <c r="V475" s="4">
        <v>0</v>
      </c>
      <c r="W475">
        <v>392</v>
      </c>
      <c r="X475" t="s">
        <v>68</v>
      </c>
      <c r="Y475" t="s">
        <v>36</v>
      </c>
      <c r="Z475" s="2">
        <v>137.5372754186651</v>
      </c>
    </row>
    <row r="476" spans="1:26" x14ac:dyDescent="0.35">
      <c r="A476" t="s">
        <v>152</v>
      </c>
      <c r="B476" t="s">
        <v>153</v>
      </c>
      <c r="C476" t="s">
        <v>64</v>
      </c>
      <c r="D476" t="s">
        <v>28</v>
      </c>
      <c r="E476" t="s">
        <v>40</v>
      </c>
      <c r="F476" t="s">
        <v>374</v>
      </c>
      <c r="G476" t="s">
        <v>375</v>
      </c>
      <c r="H476" t="s">
        <v>32</v>
      </c>
      <c r="I476" t="s">
        <v>7172</v>
      </c>
      <c r="J476" s="1">
        <v>41699</v>
      </c>
      <c r="K476" s="1">
        <v>41703</v>
      </c>
      <c r="L476" t="s">
        <v>60</v>
      </c>
      <c r="M476">
        <f>Table1[[#This Row],[Ship Date]]-Table1[[#This Row],[Order Date]]</f>
        <v>4</v>
      </c>
      <c r="N476">
        <v>3</v>
      </c>
      <c r="O476" t="s">
        <v>106</v>
      </c>
      <c r="P476" s="3">
        <v>634.11599999999999</v>
      </c>
      <c r="Q476" s="3">
        <v>451.26005001302917</v>
      </c>
      <c r="R476" s="3">
        <f>(Table1[[#This Row],[Selling Price]]-Table1[[#This Row],[Cost Price]])</f>
        <v>182.85594998697081</v>
      </c>
      <c r="S476" s="12">
        <f>(Table1[[#This Row],[Profit]]/Table1[[#This Row],[Selling Price]])</f>
        <v>0.28836356437461097</v>
      </c>
      <c r="T476">
        <v>6</v>
      </c>
      <c r="U476" s="2">
        <f>Table1[[#This Row],[Selling Price]]*Table1[[#This Row],[Quantity]]</f>
        <v>3804.6959999999999</v>
      </c>
      <c r="V476" s="4">
        <v>0.3</v>
      </c>
      <c r="W476">
        <v>171</v>
      </c>
      <c r="X476" t="s">
        <v>36</v>
      </c>
      <c r="Y476" t="s">
        <v>36</v>
      </c>
      <c r="Z476" s="2">
        <v>204.7097759712864</v>
      </c>
    </row>
    <row r="477" spans="1:26" x14ac:dyDescent="0.35">
      <c r="A477" t="s">
        <v>152</v>
      </c>
      <c r="B477" t="s">
        <v>153</v>
      </c>
      <c r="C477" t="s">
        <v>27</v>
      </c>
      <c r="D477" t="s">
        <v>28</v>
      </c>
      <c r="E477" t="s">
        <v>40</v>
      </c>
      <c r="F477" t="s">
        <v>1961</v>
      </c>
      <c r="G477" t="s">
        <v>1962</v>
      </c>
      <c r="H477" t="s">
        <v>32</v>
      </c>
      <c r="I477" t="s">
        <v>7718</v>
      </c>
      <c r="J477" s="1">
        <v>43071</v>
      </c>
      <c r="K477" s="1">
        <v>43075</v>
      </c>
      <c r="L477" t="s">
        <v>60</v>
      </c>
      <c r="M477">
        <f>Table1[[#This Row],[Ship Date]]-Table1[[#This Row],[Order Date]]</f>
        <v>4</v>
      </c>
      <c r="N477">
        <v>12</v>
      </c>
      <c r="O477" t="s">
        <v>35</v>
      </c>
      <c r="P477" s="3">
        <v>906.68</v>
      </c>
      <c r="Q477" s="3">
        <v>657.81851869210118</v>
      </c>
      <c r="R477" s="3">
        <f>(Table1[[#This Row],[Selling Price]]-Table1[[#This Row],[Cost Price]])</f>
        <v>248.86148130789877</v>
      </c>
      <c r="S477" s="12">
        <f>(Table1[[#This Row],[Profit]]/Table1[[#This Row],[Selling Price]])</f>
        <v>0.27447553856696827</v>
      </c>
      <c r="T477">
        <v>5</v>
      </c>
      <c r="U477" s="2">
        <f>Table1[[#This Row],[Selling Price]]*Table1[[#This Row],[Quantity]]</f>
        <v>4533.3999999999996</v>
      </c>
      <c r="V477" s="4">
        <v>0.2</v>
      </c>
      <c r="W477">
        <v>441</v>
      </c>
      <c r="X477" t="s">
        <v>36</v>
      </c>
      <c r="Y477" t="s">
        <v>36</v>
      </c>
      <c r="Z477" s="2">
        <v>386.00510075645383</v>
      </c>
    </row>
    <row r="478" spans="1:26" x14ac:dyDescent="0.35">
      <c r="A478" t="s">
        <v>152</v>
      </c>
      <c r="B478" t="s">
        <v>153</v>
      </c>
      <c r="C478" t="s">
        <v>27</v>
      </c>
      <c r="D478" t="s">
        <v>28</v>
      </c>
      <c r="E478" t="s">
        <v>56</v>
      </c>
      <c r="F478" t="s">
        <v>2265</v>
      </c>
      <c r="G478" t="s">
        <v>2266</v>
      </c>
      <c r="H478" t="s">
        <v>32</v>
      </c>
      <c r="I478" t="s">
        <v>7868</v>
      </c>
      <c r="J478" s="1">
        <v>42414</v>
      </c>
      <c r="K478" s="1">
        <v>42415</v>
      </c>
      <c r="L478" t="s">
        <v>199</v>
      </c>
      <c r="M478">
        <f>Table1[[#This Row],[Ship Date]]-Table1[[#This Row],[Order Date]]</f>
        <v>1</v>
      </c>
      <c r="N478">
        <v>2</v>
      </c>
      <c r="O478" t="s">
        <v>106</v>
      </c>
      <c r="P478" s="3">
        <v>550.43100000000004</v>
      </c>
      <c r="Q478" s="3">
        <v>400.74540309600832</v>
      </c>
      <c r="R478" s="3">
        <f>(Table1[[#This Row],[Selling Price]]-Table1[[#This Row],[Cost Price]])</f>
        <v>149.68559690399172</v>
      </c>
      <c r="S478" s="12">
        <f>(Table1[[#This Row],[Profit]]/Table1[[#This Row],[Selling Price]])</f>
        <v>0.27194252668180335</v>
      </c>
      <c r="T478">
        <v>3</v>
      </c>
      <c r="U478" s="2">
        <f>Table1[[#This Row],[Selling Price]]*Table1[[#This Row],[Quantity]]</f>
        <v>1651.2930000000001</v>
      </c>
      <c r="V478" s="4">
        <v>0.3</v>
      </c>
      <c r="W478">
        <v>375</v>
      </c>
      <c r="X478" t="s">
        <v>36</v>
      </c>
      <c r="Y478" t="s">
        <v>36</v>
      </c>
      <c r="Z478" s="2">
        <v>140.09201244146649</v>
      </c>
    </row>
    <row r="479" spans="1:26" x14ac:dyDescent="0.35">
      <c r="A479" t="s">
        <v>152</v>
      </c>
      <c r="B479" t="s">
        <v>153</v>
      </c>
      <c r="C479" t="s">
        <v>39</v>
      </c>
      <c r="D479" t="s">
        <v>28</v>
      </c>
      <c r="E479" t="s">
        <v>40</v>
      </c>
      <c r="F479" t="s">
        <v>1235</v>
      </c>
      <c r="G479" t="s">
        <v>1236</v>
      </c>
      <c r="H479" t="s">
        <v>32</v>
      </c>
      <c r="I479" t="s">
        <v>7933</v>
      </c>
      <c r="J479" s="1">
        <v>42566</v>
      </c>
      <c r="K479" s="1">
        <v>42571</v>
      </c>
      <c r="L479" t="s">
        <v>60</v>
      </c>
      <c r="M479">
        <f>Table1[[#This Row],[Ship Date]]-Table1[[#This Row],[Order Date]]</f>
        <v>5</v>
      </c>
      <c r="N479">
        <v>7</v>
      </c>
      <c r="O479" t="s">
        <v>51</v>
      </c>
      <c r="P479" s="3">
        <v>230.28</v>
      </c>
      <c r="Q479" s="3">
        <v>182.27259674959799</v>
      </c>
      <c r="R479" s="3">
        <f>(Table1[[#This Row],[Selling Price]]-Table1[[#This Row],[Cost Price]])</f>
        <v>48.007403250402007</v>
      </c>
      <c r="S479" s="12">
        <f>(Table1[[#This Row],[Profit]]/Table1[[#This Row],[Selling Price]])</f>
        <v>0.20847404572868686</v>
      </c>
      <c r="T479">
        <v>3</v>
      </c>
      <c r="U479" s="2">
        <f>Table1[[#This Row],[Selling Price]]*Table1[[#This Row],[Quantity]]</f>
        <v>690.84</v>
      </c>
      <c r="V479" s="4">
        <v>0.2</v>
      </c>
      <c r="W479">
        <v>186</v>
      </c>
      <c r="X479" t="s">
        <v>36</v>
      </c>
      <c r="Y479" t="s">
        <v>68</v>
      </c>
      <c r="Z479" s="2">
        <v>105.1809250965529</v>
      </c>
    </row>
    <row r="480" spans="1:26" x14ac:dyDescent="0.35">
      <c r="A480" t="s">
        <v>152</v>
      </c>
      <c r="B480" t="s">
        <v>153</v>
      </c>
      <c r="C480" t="s">
        <v>55</v>
      </c>
      <c r="D480" t="s">
        <v>28</v>
      </c>
      <c r="E480" t="s">
        <v>40</v>
      </c>
      <c r="F480" t="s">
        <v>4243</v>
      </c>
      <c r="G480" t="s">
        <v>4244</v>
      </c>
      <c r="H480" t="s">
        <v>32</v>
      </c>
      <c r="I480" t="s">
        <v>7940</v>
      </c>
      <c r="J480" s="1">
        <v>43013</v>
      </c>
      <c r="K480" s="1">
        <v>43018</v>
      </c>
      <c r="L480" t="s">
        <v>60</v>
      </c>
      <c r="M480">
        <f>Table1[[#This Row],[Ship Date]]-Table1[[#This Row],[Order Date]]</f>
        <v>5</v>
      </c>
      <c r="N480">
        <v>10</v>
      </c>
      <c r="O480" t="s">
        <v>61</v>
      </c>
      <c r="P480" s="3">
        <v>435.16800000000001</v>
      </c>
      <c r="Q480" s="3">
        <v>312.14891102111409</v>
      </c>
      <c r="R480" s="3">
        <f>(Table1[[#This Row],[Selling Price]]-Table1[[#This Row],[Cost Price]])</f>
        <v>123.01908897888592</v>
      </c>
      <c r="S480" s="12">
        <f>(Table1[[#This Row],[Profit]]/Table1[[#This Row],[Selling Price]])</f>
        <v>0.28269332528790242</v>
      </c>
      <c r="T480">
        <v>4</v>
      </c>
      <c r="U480" s="2">
        <f>Table1[[#This Row],[Selling Price]]*Table1[[#This Row],[Quantity]]</f>
        <v>1740.672</v>
      </c>
      <c r="V480" s="4">
        <v>0.2</v>
      </c>
      <c r="W480">
        <v>447</v>
      </c>
      <c r="X480" t="s">
        <v>36</v>
      </c>
      <c r="Y480" t="s">
        <v>68</v>
      </c>
      <c r="Z480" s="2">
        <v>125.6221809713555</v>
      </c>
    </row>
    <row r="481" spans="1:26" x14ac:dyDescent="0.35">
      <c r="A481" t="s">
        <v>152</v>
      </c>
      <c r="B481" t="s">
        <v>153</v>
      </c>
      <c r="C481" t="s">
        <v>55</v>
      </c>
      <c r="D481" t="s">
        <v>28</v>
      </c>
      <c r="E481" t="s">
        <v>69</v>
      </c>
      <c r="F481" t="s">
        <v>5779</v>
      </c>
      <c r="G481" t="s">
        <v>5780</v>
      </c>
      <c r="H481" t="s">
        <v>32</v>
      </c>
      <c r="I481" t="s">
        <v>8086</v>
      </c>
      <c r="J481" s="1">
        <v>43028</v>
      </c>
      <c r="K481" s="1">
        <v>43028</v>
      </c>
      <c r="L481" t="s">
        <v>1118</v>
      </c>
      <c r="M481">
        <f>Table1[[#This Row],[Ship Date]]-Table1[[#This Row],[Order Date]]</f>
        <v>0</v>
      </c>
      <c r="N481">
        <v>10</v>
      </c>
      <c r="O481" t="s">
        <v>61</v>
      </c>
      <c r="P481" s="3">
        <v>43.936</v>
      </c>
      <c r="Q481" s="3">
        <v>31.02887618578108</v>
      </c>
      <c r="R481" s="3">
        <f>(Table1[[#This Row],[Selling Price]]-Table1[[#This Row],[Cost Price]])</f>
        <v>12.90712381421892</v>
      </c>
      <c r="S481" s="12">
        <f>(Table1[[#This Row],[Profit]]/Table1[[#This Row],[Selling Price]])</f>
        <v>0.29377102636150126</v>
      </c>
      <c r="T481">
        <v>4</v>
      </c>
      <c r="U481" s="2">
        <f>Table1[[#This Row],[Selling Price]]*Table1[[#This Row],[Quantity]]</f>
        <v>175.744</v>
      </c>
      <c r="V481" s="4">
        <v>0.2</v>
      </c>
      <c r="W481">
        <v>175</v>
      </c>
      <c r="X481" t="s">
        <v>36</v>
      </c>
      <c r="Y481" t="s">
        <v>52</v>
      </c>
      <c r="Z481" s="2">
        <v>31.50927810449911</v>
      </c>
    </row>
    <row r="482" spans="1:26" x14ac:dyDescent="0.35">
      <c r="A482" t="s">
        <v>152</v>
      </c>
      <c r="B482" t="s">
        <v>153</v>
      </c>
      <c r="C482" t="s">
        <v>64</v>
      </c>
      <c r="D482" t="s">
        <v>28</v>
      </c>
      <c r="E482" t="s">
        <v>69</v>
      </c>
      <c r="F482" t="s">
        <v>4364</v>
      </c>
      <c r="G482" t="s">
        <v>4365</v>
      </c>
      <c r="H482" t="s">
        <v>32</v>
      </c>
      <c r="I482" t="s">
        <v>8177</v>
      </c>
      <c r="J482" s="1">
        <v>42705</v>
      </c>
      <c r="K482" s="1">
        <v>42710</v>
      </c>
      <c r="L482" t="s">
        <v>34</v>
      </c>
      <c r="M482">
        <f>Table1[[#This Row],[Ship Date]]-Table1[[#This Row],[Order Date]]</f>
        <v>5</v>
      </c>
      <c r="N482">
        <v>12</v>
      </c>
      <c r="O482" t="s">
        <v>35</v>
      </c>
      <c r="P482" s="3">
        <v>111.15</v>
      </c>
      <c r="Q482" s="3">
        <v>93.21426802588546</v>
      </c>
      <c r="R482" s="3">
        <f>(Table1[[#This Row],[Selling Price]]-Table1[[#This Row],[Cost Price]])</f>
        <v>17.935731974114546</v>
      </c>
      <c r="S482" s="12">
        <f>(Table1[[#This Row],[Profit]]/Table1[[#This Row],[Selling Price]])</f>
        <v>0.16136510997853842</v>
      </c>
      <c r="T482">
        <v>5</v>
      </c>
      <c r="U482" s="2">
        <f>Table1[[#This Row],[Selling Price]]*Table1[[#This Row],[Quantity]]</f>
        <v>555.75</v>
      </c>
      <c r="V482" s="4">
        <v>0</v>
      </c>
      <c r="W482">
        <v>411</v>
      </c>
      <c r="X482" t="s">
        <v>36</v>
      </c>
      <c r="Y482" t="s">
        <v>68</v>
      </c>
      <c r="Z482" s="2">
        <v>49.291819047383512</v>
      </c>
    </row>
    <row r="483" spans="1:26" x14ac:dyDescent="0.35">
      <c r="A483" t="s">
        <v>152</v>
      </c>
      <c r="B483" t="s">
        <v>153</v>
      </c>
      <c r="C483" t="s">
        <v>27</v>
      </c>
      <c r="D483" t="s">
        <v>28</v>
      </c>
      <c r="E483" t="s">
        <v>69</v>
      </c>
      <c r="F483" t="s">
        <v>4757</v>
      </c>
      <c r="G483" t="s">
        <v>4758</v>
      </c>
      <c r="H483" t="s">
        <v>32</v>
      </c>
      <c r="I483" t="s">
        <v>8200</v>
      </c>
      <c r="J483" s="1">
        <v>41896</v>
      </c>
      <c r="K483" s="1">
        <v>41900</v>
      </c>
      <c r="L483" t="s">
        <v>34</v>
      </c>
      <c r="M483">
        <f>Table1[[#This Row],[Ship Date]]-Table1[[#This Row],[Order Date]]</f>
        <v>4</v>
      </c>
      <c r="N483">
        <v>9</v>
      </c>
      <c r="O483" t="s">
        <v>61</v>
      </c>
      <c r="P483" s="3">
        <v>9.9600000000000009</v>
      </c>
      <c r="Q483" s="3">
        <v>7.8764309849201171</v>
      </c>
      <c r="R483" s="3">
        <f>(Table1[[#This Row],[Selling Price]]-Table1[[#This Row],[Cost Price]])</f>
        <v>2.0835690150798838</v>
      </c>
      <c r="S483" s="12">
        <f>(Table1[[#This Row],[Profit]]/Table1[[#This Row],[Selling Price]])</f>
        <v>0.20919367621283971</v>
      </c>
      <c r="T483">
        <v>5</v>
      </c>
      <c r="U483" s="2">
        <f>Table1[[#This Row],[Selling Price]]*Table1[[#This Row],[Quantity]]</f>
        <v>49.800000000000004</v>
      </c>
      <c r="V483" s="4">
        <v>0.6</v>
      </c>
      <c r="W483">
        <v>392</v>
      </c>
      <c r="X483" t="s">
        <v>36</v>
      </c>
      <c r="Y483" t="s">
        <v>52</v>
      </c>
      <c r="Z483" s="2">
        <v>8.5543973253526158</v>
      </c>
    </row>
    <row r="484" spans="1:26" x14ac:dyDescent="0.35">
      <c r="A484" t="s">
        <v>152</v>
      </c>
      <c r="B484" t="s">
        <v>153</v>
      </c>
      <c r="C484" t="s">
        <v>27</v>
      </c>
      <c r="D484" t="s">
        <v>28</v>
      </c>
      <c r="E484" t="s">
        <v>40</v>
      </c>
      <c r="F484" t="s">
        <v>1983</v>
      </c>
      <c r="G484" t="s">
        <v>1984</v>
      </c>
      <c r="H484" t="s">
        <v>32</v>
      </c>
      <c r="I484" t="s">
        <v>8416</v>
      </c>
      <c r="J484" s="1">
        <v>42211</v>
      </c>
      <c r="K484" s="1">
        <v>42216</v>
      </c>
      <c r="L484" t="s">
        <v>60</v>
      </c>
      <c r="M484">
        <f>Table1[[#This Row],[Ship Date]]-Table1[[#This Row],[Order Date]]</f>
        <v>5</v>
      </c>
      <c r="N484">
        <v>7</v>
      </c>
      <c r="O484" t="s">
        <v>51</v>
      </c>
      <c r="P484" s="3">
        <v>266.35199999999998</v>
      </c>
      <c r="Q484" s="3">
        <v>222.3899123628527</v>
      </c>
      <c r="R484" s="3">
        <f>(Table1[[#This Row],[Selling Price]]-Table1[[#This Row],[Cost Price]])</f>
        <v>43.962087637147278</v>
      </c>
      <c r="S484" s="12">
        <f>(Table1[[#This Row],[Profit]]/Table1[[#This Row],[Selling Price]])</f>
        <v>0.16505259069632397</v>
      </c>
      <c r="T484">
        <v>3</v>
      </c>
      <c r="U484" s="2">
        <f>Table1[[#This Row],[Selling Price]]*Table1[[#This Row],[Quantity]]</f>
        <v>799.05599999999993</v>
      </c>
      <c r="V484" s="4">
        <v>0.2</v>
      </c>
      <c r="W484">
        <v>487</v>
      </c>
      <c r="X484" t="s">
        <v>36</v>
      </c>
      <c r="Y484" t="s">
        <v>36</v>
      </c>
      <c r="Z484" s="2">
        <v>159.69812481136611</v>
      </c>
    </row>
    <row r="485" spans="1:26" x14ac:dyDescent="0.35">
      <c r="A485" t="s">
        <v>152</v>
      </c>
      <c r="B485" t="s">
        <v>153</v>
      </c>
      <c r="C485" t="s">
        <v>55</v>
      </c>
      <c r="D485" t="s">
        <v>28</v>
      </c>
      <c r="E485" t="s">
        <v>69</v>
      </c>
      <c r="F485" t="s">
        <v>2275</v>
      </c>
      <c r="G485" t="s">
        <v>818</v>
      </c>
      <c r="H485" t="s">
        <v>32</v>
      </c>
      <c r="I485" t="s">
        <v>8597</v>
      </c>
      <c r="J485" s="1">
        <v>42600</v>
      </c>
      <c r="K485" s="1">
        <v>42602</v>
      </c>
      <c r="L485" t="s">
        <v>34</v>
      </c>
      <c r="M485">
        <f>Table1[[#This Row],[Ship Date]]-Table1[[#This Row],[Order Date]]</f>
        <v>2</v>
      </c>
      <c r="N485">
        <v>8</v>
      </c>
      <c r="O485" t="s">
        <v>61</v>
      </c>
      <c r="P485" s="3">
        <v>9.5519999999999996</v>
      </c>
      <c r="Q485" s="3">
        <v>7.1299990805416016</v>
      </c>
      <c r="R485" s="3">
        <f>(Table1[[#This Row],[Selling Price]]-Table1[[#This Row],[Cost Price]])</f>
        <v>2.422000919458398</v>
      </c>
      <c r="S485" s="12">
        <f>(Table1[[#This Row],[Profit]]/Table1[[#This Row],[Selling Price]])</f>
        <v>0.25355956024480719</v>
      </c>
      <c r="T485">
        <v>3</v>
      </c>
      <c r="U485" s="2">
        <f>Table1[[#This Row],[Selling Price]]*Table1[[#This Row],[Quantity]]</f>
        <v>28.655999999999999</v>
      </c>
      <c r="V485" s="4">
        <v>0.6</v>
      </c>
      <c r="W485">
        <v>264</v>
      </c>
      <c r="X485" t="s">
        <v>36</v>
      </c>
      <c r="Y485" t="s">
        <v>52</v>
      </c>
      <c r="Z485" s="2">
        <v>16.179677700402099</v>
      </c>
    </row>
    <row r="486" spans="1:26" x14ac:dyDescent="0.35">
      <c r="A486" t="s">
        <v>152</v>
      </c>
      <c r="B486" t="s">
        <v>153</v>
      </c>
      <c r="C486" t="s">
        <v>45</v>
      </c>
      <c r="D486" t="s">
        <v>28</v>
      </c>
      <c r="E486" t="s">
        <v>69</v>
      </c>
      <c r="F486" t="s">
        <v>5949</v>
      </c>
      <c r="G486" t="s">
        <v>5950</v>
      </c>
      <c r="H486" t="s">
        <v>32</v>
      </c>
      <c r="I486" t="s">
        <v>8671</v>
      </c>
      <c r="J486" s="1">
        <v>41678</v>
      </c>
      <c r="K486" s="1">
        <v>41679</v>
      </c>
      <c r="L486" t="s">
        <v>199</v>
      </c>
      <c r="M486">
        <f>Table1[[#This Row],[Ship Date]]-Table1[[#This Row],[Order Date]]</f>
        <v>1</v>
      </c>
      <c r="N486">
        <v>2</v>
      </c>
      <c r="O486" t="s">
        <v>106</v>
      </c>
      <c r="P486" s="3">
        <v>14.56</v>
      </c>
      <c r="Q486" s="3">
        <v>10.837184138141239</v>
      </c>
      <c r="R486" s="3">
        <f>(Table1[[#This Row],[Selling Price]]-Table1[[#This Row],[Cost Price]])</f>
        <v>3.722815861858761</v>
      </c>
      <c r="S486" s="12">
        <f>(Table1[[#This Row],[Profit]]/Table1[[#This Row],[Selling Price]])</f>
        <v>0.25568790260018964</v>
      </c>
      <c r="T486">
        <v>2</v>
      </c>
      <c r="U486" s="2">
        <f>Table1[[#This Row],[Selling Price]]*Table1[[#This Row],[Quantity]]</f>
        <v>29.12</v>
      </c>
      <c r="V486" s="4">
        <v>0</v>
      </c>
      <c r="W486">
        <v>426</v>
      </c>
      <c r="X486" t="s">
        <v>36</v>
      </c>
      <c r="Y486" t="s">
        <v>52</v>
      </c>
      <c r="Z486" s="2">
        <v>14.584246478078089</v>
      </c>
    </row>
    <row r="487" spans="1:26" x14ac:dyDescent="0.35">
      <c r="A487" t="s">
        <v>152</v>
      </c>
      <c r="B487" t="s">
        <v>153</v>
      </c>
      <c r="C487" t="s">
        <v>39</v>
      </c>
      <c r="D487" t="s">
        <v>28</v>
      </c>
      <c r="E487" t="s">
        <v>56</v>
      </c>
      <c r="F487" t="s">
        <v>1923</v>
      </c>
      <c r="G487" t="s">
        <v>1924</v>
      </c>
      <c r="H487" t="s">
        <v>32</v>
      </c>
      <c r="I487" t="s">
        <v>8745</v>
      </c>
      <c r="J487" s="1">
        <v>42594</v>
      </c>
      <c r="K487" s="1">
        <v>42599</v>
      </c>
      <c r="L487" t="s">
        <v>34</v>
      </c>
      <c r="M487">
        <f>Table1[[#This Row],[Ship Date]]-Table1[[#This Row],[Order Date]]</f>
        <v>5</v>
      </c>
      <c r="N487">
        <v>8</v>
      </c>
      <c r="O487" t="s">
        <v>61</v>
      </c>
      <c r="P487" s="3">
        <v>209.148</v>
      </c>
      <c r="Q487" s="3">
        <v>172.90029794258879</v>
      </c>
      <c r="R487" s="3">
        <f>(Table1[[#This Row],[Selling Price]]-Table1[[#This Row],[Cost Price]])</f>
        <v>36.247702057411203</v>
      </c>
      <c r="S487" s="12">
        <f>(Table1[[#This Row],[Profit]]/Table1[[#This Row],[Selling Price]])</f>
        <v>0.17331125354969307</v>
      </c>
      <c r="T487">
        <v>2</v>
      </c>
      <c r="U487" s="2">
        <f>Table1[[#This Row],[Selling Price]]*Table1[[#This Row],[Quantity]]</f>
        <v>418.29599999999999</v>
      </c>
      <c r="V487" s="4">
        <v>0.4</v>
      </c>
      <c r="W487">
        <v>268</v>
      </c>
      <c r="X487" t="s">
        <v>36</v>
      </c>
      <c r="Y487" t="s">
        <v>36</v>
      </c>
      <c r="Z487" s="2">
        <v>481.01902616952373</v>
      </c>
    </row>
    <row r="488" spans="1:26" x14ac:dyDescent="0.35">
      <c r="A488" t="s">
        <v>152</v>
      </c>
      <c r="B488" t="s">
        <v>153</v>
      </c>
      <c r="C488" t="s">
        <v>45</v>
      </c>
      <c r="D488" t="s">
        <v>28</v>
      </c>
      <c r="E488" t="s">
        <v>69</v>
      </c>
      <c r="F488" t="s">
        <v>4875</v>
      </c>
      <c r="G488" t="s">
        <v>4876</v>
      </c>
      <c r="H488" t="s">
        <v>32</v>
      </c>
      <c r="I488" t="s">
        <v>8843</v>
      </c>
      <c r="J488" s="1">
        <v>41929</v>
      </c>
      <c r="K488" s="1">
        <v>41931</v>
      </c>
      <c r="L488" t="s">
        <v>34</v>
      </c>
      <c r="M488">
        <f>Table1[[#This Row],[Ship Date]]-Table1[[#This Row],[Order Date]]</f>
        <v>2</v>
      </c>
      <c r="N488">
        <v>10</v>
      </c>
      <c r="O488" t="s">
        <v>61</v>
      </c>
      <c r="P488" s="3">
        <v>5.3120000000000003</v>
      </c>
      <c r="Q488" s="3">
        <v>3.8881802420926328</v>
      </c>
      <c r="R488" s="3">
        <f>(Table1[[#This Row],[Selling Price]]-Table1[[#This Row],[Cost Price]])</f>
        <v>1.4238197579073675</v>
      </c>
      <c r="S488" s="12">
        <f>(Table1[[#This Row],[Profit]]/Table1[[#This Row],[Selling Price]])</f>
        <v>0.26803835803979054</v>
      </c>
      <c r="T488">
        <v>2</v>
      </c>
      <c r="U488" s="2">
        <f>Table1[[#This Row],[Selling Price]]*Table1[[#This Row],[Quantity]]</f>
        <v>10.624000000000001</v>
      </c>
      <c r="V488" s="4">
        <v>0.6</v>
      </c>
      <c r="W488">
        <v>332</v>
      </c>
      <c r="X488" t="s">
        <v>36</v>
      </c>
      <c r="Y488" t="s">
        <v>52</v>
      </c>
      <c r="Z488" s="2">
        <v>6.3085824292519703</v>
      </c>
    </row>
    <row r="489" spans="1:26" x14ac:dyDescent="0.35">
      <c r="A489" t="s">
        <v>152</v>
      </c>
      <c r="B489" t="s">
        <v>153</v>
      </c>
      <c r="C489" t="s">
        <v>55</v>
      </c>
      <c r="D489" t="s">
        <v>28</v>
      </c>
      <c r="E489" t="s">
        <v>69</v>
      </c>
      <c r="F489" t="s">
        <v>1432</v>
      </c>
      <c r="G489" t="s">
        <v>6442</v>
      </c>
      <c r="H489" t="s">
        <v>32</v>
      </c>
      <c r="I489" t="s">
        <v>9042</v>
      </c>
      <c r="J489" s="1">
        <v>42716</v>
      </c>
      <c r="K489" s="1">
        <v>42721</v>
      </c>
      <c r="L489" t="s">
        <v>60</v>
      </c>
      <c r="M489">
        <f>Table1[[#This Row],[Ship Date]]-Table1[[#This Row],[Order Date]]</f>
        <v>5</v>
      </c>
      <c r="N489">
        <v>12</v>
      </c>
      <c r="O489" t="s">
        <v>35</v>
      </c>
      <c r="P489" s="3">
        <v>60.35</v>
      </c>
      <c r="Q489" s="3">
        <v>48.905299121901599</v>
      </c>
      <c r="R489" s="3">
        <f>(Table1[[#This Row],[Selling Price]]-Table1[[#This Row],[Cost Price]])</f>
        <v>11.444700878098402</v>
      </c>
      <c r="S489" s="12">
        <f>(Table1[[#This Row],[Profit]]/Table1[[#This Row],[Selling Price]])</f>
        <v>0.1896387883694847</v>
      </c>
      <c r="T489">
        <v>5</v>
      </c>
      <c r="U489" s="2">
        <f>Table1[[#This Row],[Selling Price]]*Table1[[#This Row],[Quantity]]</f>
        <v>301.75</v>
      </c>
      <c r="V489" s="4">
        <v>0</v>
      </c>
      <c r="W489">
        <v>308</v>
      </c>
      <c r="X489" t="s">
        <v>36</v>
      </c>
      <c r="Y489" t="s">
        <v>36</v>
      </c>
      <c r="Z489" s="2">
        <v>137.5372754186651</v>
      </c>
    </row>
    <row r="490" spans="1:26" x14ac:dyDescent="0.35">
      <c r="A490" t="s">
        <v>787</v>
      </c>
      <c r="B490" t="s">
        <v>788</v>
      </c>
      <c r="C490" t="s">
        <v>27</v>
      </c>
      <c r="D490" t="s">
        <v>28</v>
      </c>
      <c r="E490" t="s">
        <v>40</v>
      </c>
      <c r="F490" t="s">
        <v>789</v>
      </c>
      <c r="G490" t="s">
        <v>790</v>
      </c>
      <c r="H490" t="s">
        <v>32</v>
      </c>
      <c r="I490" t="s">
        <v>786</v>
      </c>
      <c r="J490" s="1">
        <v>42063</v>
      </c>
      <c r="K490" s="1">
        <v>42067</v>
      </c>
      <c r="L490" t="s">
        <v>60</v>
      </c>
      <c r="M490">
        <f>Table1[[#This Row],[Ship Date]]-Table1[[#This Row],[Order Date]]</f>
        <v>4</v>
      </c>
      <c r="N490">
        <v>2</v>
      </c>
      <c r="O490" t="s">
        <v>106</v>
      </c>
      <c r="P490" s="3">
        <v>389.69600000000003</v>
      </c>
      <c r="Q490" s="3">
        <v>259.33245884957671</v>
      </c>
      <c r="R490" s="3">
        <f>(Table1[[#This Row],[Selling Price]]-Table1[[#This Row],[Cost Price]])</f>
        <v>130.36354115042332</v>
      </c>
      <c r="S490" s="12">
        <f>(Table1[[#This Row],[Profit]]/Table1[[#This Row],[Selling Price]])</f>
        <v>0.3345262490516282</v>
      </c>
      <c r="T490">
        <v>8</v>
      </c>
      <c r="U490" s="2">
        <f>Table1[[#This Row],[Selling Price]]*Table1[[#This Row],[Quantity]]</f>
        <v>3117.5680000000002</v>
      </c>
      <c r="V490" s="4">
        <v>0.2</v>
      </c>
      <c r="W490">
        <v>451</v>
      </c>
      <c r="X490" t="s">
        <v>36</v>
      </c>
      <c r="Y490" t="s">
        <v>36</v>
      </c>
      <c r="Z490" s="2">
        <v>233.9405457435239</v>
      </c>
    </row>
    <row r="491" spans="1:26" x14ac:dyDescent="0.35">
      <c r="A491" t="s">
        <v>787</v>
      </c>
      <c r="B491" t="s">
        <v>788</v>
      </c>
      <c r="C491" t="s">
        <v>39</v>
      </c>
      <c r="D491" t="s">
        <v>28</v>
      </c>
      <c r="E491" t="s">
        <v>69</v>
      </c>
      <c r="F491" t="s">
        <v>815</v>
      </c>
      <c r="G491" t="s">
        <v>816</v>
      </c>
      <c r="H491" t="s">
        <v>32</v>
      </c>
      <c r="I491" t="s">
        <v>814</v>
      </c>
      <c r="J491" s="1">
        <v>42525</v>
      </c>
      <c r="K491" s="1">
        <v>42530</v>
      </c>
      <c r="L491" t="s">
        <v>34</v>
      </c>
      <c r="M491">
        <f>Table1[[#This Row],[Ship Date]]-Table1[[#This Row],[Order Date]]</f>
        <v>5</v>
      </c>
      <c r="N491">
        <v>6</v>
      </c>
      <c r="O491" t="s">
        <v>51</v>
      </c>
      <c r="P491" s="3">
        <v>419.68</v>
      </c>
      <c r="Q491" s="3">
        <v>321.76467367083558</v>
      </c>
      <c r="R491" s="3">
        <f>(Table1[[#This Row],[Selling Price]]-Table1[[#This Row],[Cost Price]])</f>
        <v>97.915326329164429</v>
      </c>
      <c r="S491" s="12">
        <f>(Table1[[#This Row],[Profit]]/Table1[[#This Row],[Selling Price]])</f>
        <v>0.23330948896579401</v>
      </c>
      <c r="T491">
        <v>5</v>
      </c>
      <c r="U491" s="2">
        <f>Table1[[#This Row],[Selling Price]]*Table1[[#This Row],[Quantity]]</f>
        <v>2098.4</v>
      </c>
      <c r="V491" s="4">
        <v>0.6</v>
      </c>
      <c r="W491">
        <v>465</v>
      </c>
      <c r="X491" t="s">
        <v>36</v>
      </c>
      <c r="Y491" t="s">
        <v>36</v>
      </c>
      <c r="Z491" s="2">
        <v>361.7534487509414</v>
      </c>
    </row>
    <row r="492" spans="1:26" x14ac:dyDescent="0.35">
      <c r="A492" t="s">
        <v>787</v>
      </c>
      <c r="B492" t="s">
        <v>788</v>
      </c>
      <c r="C492" t="s">
        <v>45</v>
      </c>
      <c r="D492" t="s">
        <v>28</v>
      </c>
      <c r="E492" t="s">
        <v>69</v>
      </c>
      <c r="F492" t="s">
        <v>1166</v>
      </c>
      <c r="G492" t="s">
        <v>1167</v>
      </c>
      <c r="H492" t="s">
        <v>32</v>
      </c>
      <c r="I492" t="s">
        <v>1165</v>
      </c>
      <c r="J492" s="1">
        <v>42341</v>
      </c>
      <c r="K492" s="1">
        <v>42345</v>
      </c>
      <c r="L492" t="s">
        <v>60</v>
      </c>
      <c r="M492">
        <f>Table1[[#This Row],[Ship Date]]-Table1[[#This Row],[Order Date]]</f>
        <v>4</v>
      </c>
      <c r="N492">
        <v>12</v>
      </c>
      <c r="O492" t="s">
        <v>35</v>
      </c>
      <c r="P492" s="3">
        <v>2.96</v>
      </c>
      <c r="Q492" s="3">
        <v>2.131457678613943</v>
      </c>
      <c r="R492" s="3">
        <f>(Table1[[#This Row],[Selling Price]]-Table1[[#This Row],[Cost Price]])</f>
        <v>0.82854232138605699</v>
      </c>
      <c r="S492" s="12">
        <f>(Table1[[#This Row],[Profit]]/Table1[[#This Row],[Selling Price]])</f>
        <v>0.27991294641420844</v>
      </c>
      <c r="T492">
        <v>1</v>
      </c>
      <c r="U492" s="2">
        <f>Table1[[#This Row],[Selling Price]]*Table1[[#This Row],[Quantity]]</f>
        <v>2.96</v>
      </c>
      <c r="V492" s="4">
        <v>0.2</v>
      </c>
      <c r="W492">
        <v>283</v>
      </c>
      <c r="X492" t="s">
        <v>36</v>
      </c>
      <c r="Y492" t="s">
        <v>52</v>
      </c>
      <c r="Z492" s="2">
        <v>8.6093885629916507</v>
      </c>
    </row>
    <row r="493" spans="1:26" x14ac:dyDescent="0.35">
      <c r="A493" t="s">
        <v>787</v>
      </c>
      <c r="B493" t="s">
        <v>788</v>
      </c>
      <c r="C493" t="s">
        <v>39</v>
      </c>
      <c r="D493" t="s">
        <v>28</v>
      </c>
      <c r="E493" t="s">
        <v>56</v>
      </c>
      <c r="F493" t="s">
        <v>1423</v>
      </c>
      <c r="G493" t="s">
        <v>1424</v>
      </c>
      <c r="H493" t="s">
        <v>32</v>
      </c>
      <c r="I493" t="s">
        <v>1485</v>
      </c>
      <c r="J493" s="1">
        <v>42758</v>
      </c>
      <c r="K493" s="1">
        <v>42760</v>
      </c>
      <c r="L493" t="s">
        <v>199</v>
      </c>
      <c r="M493">
        <f>Table1[[#This Row],[Ship Date]]-Table1[[#This Row],[Order Date]]</f>
        <v>2</v>
      </c>
      <c r="N493">
        <v>1</v>
      </c>
      <c r="O493" t="s">
        <v>35</v>
      </c>
      <c r="P493" s="3">
        <v>210.98</v>
      </c>
      <c r="Q493" s="3">
        <v>137.41350652128341</v>
      </c>
      <c r="R493" s="3">
        <f>(Table1[[#This Row],[Selling Price]]-Table1[[#This Row],[Cost Price]])</f>
        <v>73.566493478716581</v>
      </c>
      <c r="S493" s="12">
        <f>(Table1[[#This Row],[Profit]]/Table1[[#This Row],[Selling Price]])</f>
        <v>0.34868941832740818</v>
      </c>
      <c r="T493">
        <v>2</v>
      </c>
      <c r="U493" s="2">
        <f>Table1[[#This Row],[Selling Price]]*Table1[[#This Row],[Quantity]]</f>
        <v>421.96</v>
      </c>
      <c r="V493" s="4">
        <v>0</v>
      </c>
      <c r="W493">
        <v>300</v>
      </c>
      <c r="X493" t="s">
        <v>36</v>
      </c>
      <c r="Y493" t="s">
        <v>52</v>
      </c>
      <c r="Z493" s="2">
        <v>34.284249999999993</v>
      </c>
    </row>
    <row r="494" spans="1:26" x14ac:dyDescent="0.35">
      <c r="A494" t="s">
        <v>787</v>
      </c>
      <c r="B494" t="s">
        <v>788</v>
      </c>
      <c r="C494" t="s">
        <v>27</v>
      </c>
      <c r="D494" t="s">
        <v>28</v>
      </c>
      <c r="E494" t="s">
        <v>69</v>
      </c>
      <c r="F494" t="s">
        <v>1635</v>
      </c>
      <c r="G494" t="s">
        <v>1636</v>
      </c>
      <c r="H494" t="s">
        <v>32</v>
      </c>
      <c r="I494" t="s">
        <v>1632</v>
      </c>
      <c r="J494" s="1">
        <v>41859</v>
      </c>
      <c r="K494" s="1">
        <v>41866</v>
      </c>
      <c r="L494" t="s">
        <v>60</v>
      </c>
      <c r="M494">
        <f>Table1[[#This Row],[Ship Date]]-Table1[[#This Row],[Order Date]]</f>
        <v>7</v>
      </c>
      <c r="N494">
        <v>8</v>
      </c>
      <c r="O494" t="s">
        <v>61</v>
      </c>
      <c r="P494" s="3">
        <v>327.76</v>
      </c>
      <c r="Q494" s="3">
        <v>271.26652057733759</v>
      </c>
      <c r="R494" s="3">
        <f>(Table1[[#This Row],[Selling Price]]-Table1[[#This Row],[Cost Price]])</f>
        <v>56.493479422662404</v>
      </c>
      <c r="S494" s="12">
        <f>(Table1[[#This Row],[Profit]]/Table1[[#This Row],[Selling Price]])</f>
        <v>0.17236233653484992</v>
      </c>
      <c r="T494">
        <v>8</v>
      </c>
      <c r="U494" s="2">
        <f>Table1[[#This Row],[Selling Price]]*Table1[[#This Row],[Quantity]]</f>
        <v>2622.08</v>
      </c>
      <c r="V494" s="4">
        <v>0</v>
      </c>
      <c r="W494">
        <v>260</v>
      </c>
      <c r="X494" t="s">
        <v>68</v>
      </c>
      <c r="Y494" t="s">
        <v>68</v>
      </c>
      <c r="Z494" s="2">
        <v>123.03739619915019</v>
      </c>
    </row>
    <row r="495" spans="1:26" x14ac:dyDescent="0.35">
      <c r="A495" t="s">
        <v>787</v>
      </c>
      <c r="B495" t="s">
        <v>788</v>
      </c>
      <c r="C495" t="s">
        <v>45</v>
      </c>
      <c r="D495" t="s">
        <v>28</v>
      </c>
      <c r="E495" t="s">
        <v>29</v>
      </c>
      <c r="F495" t="s">
        <v>1802</v>
      </c>
      <c r="G495" t="s">
        <v>1803</v>
      </c>
      <c r="H495" t="s">
        <v>32</v>
      </c>
      <c r="I495" t="s">
        <v>1804</v>
      </c>
      <c r="J495" s="1">
        <v>43094</v>
      </c>
      <c r="K495" s="1">
        <v>43098</v>
      </c>
      <c r="L495" t="s">
        <v>60</v>
      </c>
      <c r="M495">
        <f>Table1[[#This Row],[Ship Date]]-Table1[[#This Row],[Order Date]]</f>
        <v>4</v>
      </c>
      <c r="N495">
        <v>12</v>
      </c>
      <c r="O495" t="s">
        <v>35</v>
      </c>
      <c r="P495" s="3">
        <v>191.98400000000001</v>
      </c>
      <c r="Q495" s="3">
        <v>155.27233853068489</v>
      </c>
      <c r="R495" s="3">
        <f>(Table1[[#This Row],[Selling Price]]-Table1[[#This Row],[Cost Price]])</f>
        <v>36.711661469315118</v>
      </c>
      <c r="S495" s="12">
        <f>(Table1[[#This Row],[Profit]]/Table1[[#This Row],[Selling Price]])</f>
        <v>0.19122250536146301</v>
      </c>
      <c r="T495">
        <v>2</v>
      </c>
      <c r="U495" s="2">
        <f>Table1[[#This Row],[Selling Price]]*Table1[[#This Row],[Quantity]]</f>
        <v>383.96800000000002</v>
      </c>
      <c r="V495" s="4">
        <v>0.2</v>
      </c>
      <c r="W495">
        <v>309</v>
      </c>
      <c r="X495" t="s">
        <v>36</v>
      </c>
      <c r="Y495" t="s">
        <v>36</v>
      </c>
      <c r="Z495" s="2">
        <v>226.8753406407146</v>
      </c>
    </row>
    <row r="496" spans="1:26" x14ac:dyDescent="0.35">
      <c r="A496" t="s">
        <v>787</v>
      </c>
      <c r="B496" t="s">
        <v>788</v>
      </c>
      <c r="C496" t="s">
        <v>39</v>
      </c>
      <c r="D496" t="s">
        <v>28</v>
      </c>
      <c r="E496" t="s">
        <v>69</v>
      </c>
      <c r="F496" t="s">
        <v>2612</v>
      </c>
      <c r="G496" t="s">
        <v>2613</v>
      </c>
      <c r="H496" t="s">
        <v>32</v>
      </c>
      <c r="I496" t="s">
        <v>2614</v>
      </c>
      <c r="J496" s="1">
        <v>43077</v>
      </c>
      <c r="K496" s="1">
        <v>43079</v>
      </c>
      <c r="L496" t="s">
        <v>34</v>
      </c>
      <c r="M496">
        <f>Table1[[#This Row],[Ship Date]]-Table1[[#This Row],[Order Date]]</f>
        <v>2</v>
      </c>
      <c r="N496">
        <v>12</v>
      </c>
      <c r="O496" t="s">
        <v>35</v>
      </c>
      <c r="P496" s="3">
        <v>109.48</v>
      </c>
      <c r="Q496" s="3">
        <v>88.849346434994942</v>
      </c>
      <c r="R496" s="3">
        <f>(Table1[[#This Row],[Selling Price]]-Table1[[#This Row],[Cost Price]])</f>
        <v>20.630653565005062</v>
      </c>
      <c r="S496" s="12">
        <f>(Table1[[#This Row],[Profit]]/Table1[[#This Row],[Selling Price]])</f>
        <v>0.18844221378338566</v>
      </c>
      <c r="T496">
        <v>2</v>
      </c>
      <c r="U496" s="2">
        <f>Table1[[#This Row],[Selling Price]]*Table1[[#This Row],[Quantity]]</f>
        <v>218.96</v>
      </c>
      <c r="V496" s="4">
        <v>0</v>
      </c>
      <c r="W496">
        <v>325</v>
      </c>
      <c r="X496" t="s">
        <v>36</v>
      </c>
      <c r="Y496" t="s">
        <v>52</v>
      </c>
      <c r="Z496" s="2">
        <v>25.86911473810677</v>
      </c>
    </row>
    <row r="497" spans="1:26" x14ac:dyDescent="0.35">
      <c r="A497" t="s">
        <v>787</v>
      </c>
      <c r="B497" t="s">
        <v>788</v>
      </c>
      <c r="C497" t="s">
        <v>39</v>
      </c>
      <c r="D497" t="s">
        <v>28</v>
      </c>
      <c r="E497" t="s">
        <v>40</v>
      </c>
      <c r="F497" t="s">
        <v>1336</v>
      </c>
      <c r="G497" t="s">
        <v>1337</v>
      </c>
      <c r="H497" t="s">
        <v>32</v>
      </c>
      <c r="I497" t="s">
        <v>2665</v>
      </c>
      <c r="J497" s="1">
        <v>42569</v>
      </c>
      <c r="K497" s="1">
        <v>42575</v>
      </c>
      <c r="L497" t="s">
        <v>60</v>
      </c>
      <c r="M497">
        <f>Table1[[#This Row],[Ship Date]]-Table1[[#This Row],[Order Date]]</f>
        <v>6</v>
      </c>
      <c r="N497">
        <v>7</v>
      </c>
      <c r="O497" t="s">
        <v>51</v>
      </c>
      <c r="P497" s="3">
        <v>854.35199999999998</v>
      </c>
      <c r="Q497" s="3">
        <v>616.07388814571436</v>
      </c>
      <c r="R497" s="3">
        <f>(Table1[[#This Row],[Selling Price]]-Table1[[#This Row],[Cost Price]])</f>
        <v>238.27811185428561</v>
      </c>
      <c r="S497" s="12">
        <f>(Table1[[#This Row],[Profit]]/Table1[[#This Row],[Selling Price]])</f>
        <v>0.2788992263777525</v>
      </c>
      <c r="T497">
        <v>3</v>
      </c>
      <c r="U497" s="2">
        <f>Table1[[#This Row],[Selling Price]]*Table1[[#This Row],[Quantity]]</f>
        <v>2563.056</v>
      </c>
      <c r="V497" s="4">
        <v>0.2</v>
      </c>
      <c r="W497">
        <v>397</v>
      </c>
      <c r="X497" t="s">
        <v>68</v>
      </c>
      <c r="Y497" t="s">
        <v>36</v>
      </c>
      <c r="Z497" s="2">
        <v>762.74478169070426</v>
      </c>
    </row>
    <row r="498" spans="1:26" x14ac:dyDescent="0.35">
      <c r="A498" t="s">
        <v>787</v>
      </c>
      <c r="B498" t="s">
        <v>788</v>
      </c>
      <c r="C498" t="s">
        <v>27</v>
      </c>
      <c r="D498" t="s">
        <v>28</v>
      </c>
      <c r="E498" t="s">
        <v>29</v>
      </c>
      <c r="F498" t="s">
        <v>753</v>
      </c>
      <c r="G498" t="s">
        <v>754</v>
      </c>
      <c r="H498" t="s">
        <v>32</v>
      </c>
      <c r="I498" t="s">
        <v>2669</v>
      </c>
      <c r="J498" s="1">
        <v>42565</v>
      </c>
      <c r="K498" s="1">
        <v>42569</v>
      </c>
      <c r="L498" t="s">
        <v>34</v>
      </c>
      <c r="M498">
        <f>Table1[[#This Row],[Ship Date]]-Table1[[#This Row],[Order Date]]</f>
        <v>4</v>
      </c>
      <c r="N498">
        <v>7</v>
      </c>
      <c r="O498" t="s">
        <v>51</v>
      </c>
      <c r="P498" s="3">
        <v>579.13599999999997</v>
      </c>
      <c r="Q498" s="3">
        <v>420.98568028899888</v>
      </c>
      <c r="R498" s="3">
        <f>(Table1[[#This Row],[Selling Price]]-Table1[[#This Row],[Cost Price]])</f>
        <v>158.15031971100109</v>
      </c>
      <c r="S498" s="12">
        <f>(Table1[[#This Row],[Profit]]/Table1[[#This Row],[Selling Price]])</f>
        <v>0.27307975969547932</v>
      </c>
      <c r="T498">
        <v>4</v>
      </c>
      <c r="U498" s="2">
        <f>Table1[[#This Row],[Selling Price]]*Table1[[#This Row],[Quantity]]</f>
        <v>2316.5439999999999</v>
      </c>
      <c r="V498" s="4">
        <v>0.2</v>
      </c>
      <c r="W498">
        <v>414</v>
      </c>
      <c r="X498" t="s">
        <v>36</v>
      </c>
      <c r="Y498" t="s">
        <v>36</v>
      </c>
      <c r="Z498" s="2">
        <v>531.75044374647348</v>
      </c>
    </row>
    <row r="499" spans="1:26" x14ac:dyDescent="0.35">
      <c r="A499" t="s">
        <v>787</v>
      </c>
      <c r="B499" t="s">
        <v>788</v>
      </c>
      <c r="C499" t="s">
        <v>55</v>
      </c>
      <c r="D499" t="s">
        <v>28</v>
      </c>
      <c r="E499" t="s">
        <v>40</v>
      </c>
      <c r="F499" t="s">
        <v>2488</v>
      </c>
      <c r="G499" t="s">
        <v>2489</v>
      </c>
      <c r="H499" t="s">
        <v>32</v>
      </c>
      <c r="I499" t="s">
        <v>2885</v>
      </c>
      <c r="J499" s="1">
        <v>41915</v>
      </c>
      <c r="K499" s="1">
        <v>41920</v>
      </c>
      <c r="L499" t="s">
        <v>34</v>
      </c>
      <c r="M499">
        <f>Table1[[#This Row],[Ship Date]]-Table1[[#This Row],[Order Date]]</f>
        <v>5</v>
      </c>
      <c r="N499">
        <v>10</v>
      </c>
      <c r="O499" t="s">
        <v>61</v>
      </c>
      <c r="P499" s="3">
        <v>258.279</v>
      </c>
      <c r="Q499" s="3">
        <v>174.9973236377536</v>
      </c>
      <c r="R499" s="3">
        <f>(Table1[[#This Row],[Selling Price]]-Table1[[#This Row],[Cost Price]])</f>
        <v>83.281676362246401</v>
      </c>
      <c r="S499" s="12">
        <f>(Table1[[#This Row],[Profit]]/Table1[[#This Row],[Selling Price]])</f>
        <v>0.32244850089339977</v>
      </c>
      <c r="T499">
        <v>3</v>
      </c>
      <c r="U499" s="2">
        <f>Table1[[#This Row],[Selling Price]]*Table1[[#This Row],[Quantity]]</f>
        <v>774.83699999999999</v>
      </c>
      <c r="V499" s="4">
        <v>0.3</v>
      </c>
      <c r="W499">
        <v>137</v>
      </c>
      <c r="X499" t="s">
        <v>36</v>
      </c>
      <c r="Y499" t="s">
        <v>36</v>
      </c>
      <c r="Z499" s="2">
        <v>288.62723281449701</v>
      </c>
    </row>
    <row r="500" spans="1:26" x14ac:dyDescent="0.35">
      <c r="A500" t="s">
        <v>787</v>
      </c>
      <c r="B500" t="s">
        <v>788</v>
      </c>
      <c r="C500" t="s">
        <v>55</v>
      </c>
      <c r="D500" t="s">
        <v>28</v>
      </c>
      <c r="E500" t="s">
        <v>56</v>
      </c>
      <c r="F500" t="s">
        <v>1923</v>
      </c>
      <c r="G500" t="s">
        <v>1924</v>
      </c>
      <c r="H500" t="s">
        <v>32</v>
      </c>
      <c r="I500" t="s">
        <v>3036</v>
      </c>
      <c r="J500" s="1">
        <v>42440</v>
      </c>
      <c r="K500" s="1">
        <v>42444</v>
      </c>
      <c r="L500" t="s">
        <v>60</v>
      </c>
      <c r="M500">
        <f>Table1[[#This Row],[Ship Date]]-Table1[[#This Row],[Order Date]]</f>
        <v>4</v>
      </c>
      <c r="N500">
        <v>3</v>
      </c>
      <c r="O500" t="s">
        <v>106</v>
      </c>
      <c r="P500" s="3">
        <v>244.006</v>
      </c>
      <c r="Q500" s="3">
        <v>161.29720825985041</v>
      </c>
      <c r="R500" s="3">
        <f>(Table1[[#This Row],[Selling Price]]-Table1[[#This Row],[Cost Price]])</f>
        <v>82.708791740149593</v>
      </c>
      <c r="S500" s="12">
        <f>(Table1[[#This Row],[Profit]]/Table1[[#This Row],[Selling Price]])</f>
        <v>0.33896212281726512</v>
      </c>
      <c r="T500">
        <v>2</v>
      </c>
      <c r="U500" s="2">
        <f>Table1[[#This Row],[Selling Price]]*Table1[[#This Row],[Quantity]]</f>
        <v>488.012</v>
      </c>
      <c r="V500" s="4">
        <v>0.3</v>
      </c>
      <c r="W500">
        <v>419</v>
      </c>
      <c r="X500" t="s">
        <v>36</v>
      </c>
      <c r="Y500" t="s">
        <v>36</v>
      </c>
      <c r="Z500" s="2">
        <v>481.01902616952373</v>
      </c>
    </row>
    <row r="501" spans="1:26" x14ac:dyDescent="0.35">
      <c r="A501" t="s">
        <v>787</v>
      </c>
      <c r="B501" t="s">
        <v>788</v>
      </c>
      <c r="C501" t="s">
        <v>39</v>
      </c>
      <c r="D501" t="s">
        <v>28</v>
      </c>
      <c r="E501" t="s">
        <v>69</v>
      </c>
      <c r="F501" t="s">
        <v>3147</v>
      </c>
      <c r="G501" t="s">
        <v>1113</v>
      </c>
      <c r="H501" t="s">
        <v>32</v>
      </c>
      <c r="I501" t="s">
        <v>3148</v>
      </c>
      <c r="J501" s="1">
        <v>41709</v>
      </c>
      <c r="K501" s="1">
        <v>41714</v>
      </c>
      <c r="L501" t="s">
        <v>34</v>
      </c>
      <c r="M501">
        <f>Table1[[#This Row],[Ship Date]]-Table1[[#This Row],[Order Date]]</f>
        <v>5</v>
      </c>
      <c r="N501">
        <v>3</v>
      </c>
      <c r="O501" t="s">
        <v>106</v>
      </c>
      <c r="P501" s="3">
        <v>8.32</v>
      </c>
      <c r="Q501" s="3">
        <v>5.7769234161283514</v>
      </c>
      <c r="R501" s="3">
        <f>(Table1[[#This Row],[Selling Price]]-Table1[[#This Row],[Cost Price]])</f>
        <v>2.5430765838716489</v>
      </c>
      <c r="S501" s="12">
        <f>(Table1[[#This Row],[Profit]]/Table1[[#This Row],[Selling Price]])</f>
        <v>0.30565824325380397</v>
      </c>
      <c r="T501">
        <v>5</v>
      </c>
      <c r="U501" s="2">
        <f>Table1[[#This Row],[Selling Price]]*Table1[[#This Row],[Quantity]]</f>
        <v>41.6</v>
      </c>
      <c r="V501" s="4">
        <v>0.2</v>
      </c>
      <c r="W501">
        <v>317</v>
      </c>
      <c r="X501" t="s">
        <v>36</v>
      </c>
      <c r="Y501" t="s">
        <v>52</v>
      </c>
      <c r="Z501" s="2">
        <v>1.573118177378928</v>
      </c>
    </row>
    <row r="502" spans="1:26" x14ac:dyDescent="0.35">
      <c r="A502" t="s">
        <v>787</v>
      </c>
      <c r="B502" t="s">
        <v>788</v>
      </c>
      <c r="C502" t="s">
        <v>55</v>
      </c>
      <c r="D502" t="s">
        <v>28</v>
      </c>
      <c r="E502" t="s">
        <v>56</v>
      </c>
      <c r="F502" t="s">
        <v>94</v>
      </c>
      <c r="G502" t="s">
        <v>95</v>
      </c>
      <c r="H502" t="s">
        <v>32</v>
      </c>
      <c r="I502" t="s">
        <v>3347</v>
      </c>
      <c r="J502" s="1">
        <v>41867</v>
      </c>
      <c r="K502" s="1">
        <v>41871</v>
      </c>
      <c r="L502" t="s">
        <v>60</v>
      </c>
      <c r="M502">
        <f>Table1[[#This Row],[Ship Date]]-Table1[[#This Row],[Order Date]]</f>
        <v>4</v>
      </c>
      <c r="N502">
        <v>8</v>
      </c>
      <c r="O502" t="s">
        <v>61</v>
      </c>
      <c r="P502" s="3">
        <v>853.09199999999998</v>
      </c>
      <c r="Q502" s="3">
        <v>562.99302419538685</v>
      </c>
      <c r="R502" s="3">
        <f>(Table1[[#This Row],[Selling Price]]-Table1[[#This Row],[Cost Price]])</f>
        <v>290.09897580461313</v>
      </c>
      <c r="S502" s="12">
        <f>(Table1[[#This Row],[Profit]]/Table1[[#This Row],[Selling Price]])</f>
        <v>0.34005590933288921</v>
      </c>
      <c r="T502">
        <v>6</v>
      </c>
      <c r="U502" s="2">
        <f>Table1[[#This Row],[Selling Price]]*Table1[[#This Row],[Quantity]]</f>
        <v>5118.5519999999997</v>
      </c>
      <c r="V502" s="4">
        <v>0.4</v>
      </c>
      <c r="W502">
        <v>211</v>
      </c>
      <c r="X502" t="s">
        <v>36</v>
      </c>
      <c r="Y502" t="s">
        <v>36</v>
      </c>
      <c r="Z502" s="2">
        <v>487.91912640877291</v>
      </c>
    </row>
    <row r="503" spans="1:26" x14ac:dyDescent="0.35">
      <c r="A503" t="s">
        <v>787</v>
      </c>
      <c r="B503" t="s">
        <v>788</v>
      </c>
      <c r="C503" t="s">
        <v>27</v>
      </c>
      <c r="D503" t="s">
        <v>28</v>
      </c>
      <c r="E503" t="s">
        <v>40</v>
      </c>
      <c r="F503" t="s">
        <v>3464</v>
      </c>
      <c r="G503" t="s">
        <v>3465</v>
      </c>
      <c r="H503" t="s">
        <v>32</v>
      </c>
      <c r="I503" t="s">
        <v>3466</v>
      </c>
      <c r="J503" s="1">
        <v>41974</v>
      </c>
      <c r="K503" s="1">
        <v>41976</v>
      </c>
      <c r="L503" t="s">
        <v>199</v>
      </c>
      <c r="M503">
        <f>Table1[[#This Row],[Ship Date]]-Table1[[#This Row],[Order Date]]</f>
        <v>2</v>
      </c>
      <c r="N503">
        <v>12</v>
      </c>
      <c r="O503" t="s">
        <v>35</v>
      </c>
      <c r="P503" s="3">
        <v>2807.84</v>
      </c>
      <c r="Q503" s="3">
        <v>1923.9899900627679</v>
      </c>
      <c r="R503" s="3">
        <f>(Table1[[#This Row],[Selling Price]]-Table1[[#This Row],[Cost Price]])</f>
        <v>883.85000993723224</v>
      </c>
      <c r="S503" s="12">
        <f>(Table1[[#This Row],[Profit]]/Table1[[#This Row],[Selling Price]])</f>
        <v>0.31477933569478039</v>
      </c>
      <c r="T503">
        <v>8</v>
      </c>
      <c r="U503" s="2">
        <f>Table1[[#This Row],[Selling Price]]*Table1[[#This Row],[Quantity]]</f>
        <v>22462.720000000001</v>
      </c>
      <c r="V503" s="4">
        <v>0</v>
      </c>
      <c r="W503">
        <v>154</v>
      </c>
      <c r="X503" t="s">
        <v>36</v>
      </c>
      <c r="Y503" t="s">
        <v>36</v>
      </c>
      <c r="Z503" s="2">
        <v>786.99837277722497</v>
      </c>
    </row>
    <row r="504" spans="1:26" x14ac:dyDescent="0.35">
      <c r="A504" t="s">
        <v>787</v>
      </c>
      <c r="B504" t="s">
        <v>788</v>
      </c>
      <c r="C504" t="s">
        <v>64</v>
      </c>
      <c r="D504" t="s">
        <v>28</v>
      </c>
      <c r="E504" t="s">
        <v>56</v>
      </c>
      <c r="F504" t="s">
        <v>3582</v>
      </c>
      <c r="G504" t="s">
        <v>3583</v>
      </c>
      <c r="H504" t="s">
        <v>32</v>
      </c>
      <c r="I504" t="s">
        <v>3581</v>
      </c>
      <c r="J504" s="1">
        <v>41841</v>
      </c>
      <c r="K504" s="1">
        <v>41845</v>
      </c>
      <c r="L504" t="s">
        <v>60</v>
      </c>
      <c r="M504">
        <f>Table1[[#This Row],[Ship Date]]-Table1[[#This Row],[Order Date]]</f>
        <v>4</v>
      </c>
      <c r="N504">
        <v>7</v>
      </c>
      <c r="O504" t="s">
        <v>51</v>
      </c>
      <c r="P504" s="3">
        <v>272.84800000000001</v>
      </c>
      <c r="Q504" s="3">
        <v>211.57183620713411</v>
      </c>
      <c r="R504" s="3">
        <f>(Table1[[#This Row],[Selling Price]]-Table1[[#This Row],[Cost Price]])</f>
        <v>61.276163792865901</v>
      </c>
      <c r="S504" s="12">
        <f>(Table1[[#This Row],[Profit]]/Table1[[#This Row],[Selling Price]])</f>
        <v>0.22457985322548049</v>
      </c>
      <c r="T504">
        <v>1</v>
      </c>
      <c r="U504" s="2">
        <f>Table1[[#This Row],[Selling Price]]*Table1[[#This Row],[Quantity]]</f>
        <v>272.84800000000001</v>
      </c>
      <c r="V504" s="4">
        <v>0.2</v>
      </c>
      <c r="W504">
        <v>279</v>
      </c>
      <c r="X504" t="s">
        <v>36</v>
      </c>
      <c r="Y504" t="s">
        <v>36</v>
      </c>
      <c r="Z504" s="2">
        <v>171.66310216622949</v>
      </c>
    </row>
    <row r="505" spans="1:26" x14ac:dyDescent="0.35">
      <c r="A505" t="s">
        <v>787</v>
      </c>
      <c r="B505" t="s">
        <v>788</v>
      </c>
      <c r="C505" t="s">
        <v>64</v>
      </c>
      <c r="D505" t="s">
        <v>28</v>
      </c>
      <c r="E505" t="s">
        <v>69</v>
      </c>
      <c r="F505" t="s">
        <v>174</v>
      </c>
      <c r="G505" t="s">
        <v>4151</v>
      </c>
      <c r="H505" t="s">
        <v>32</v>
      </c>
      <c r="I505" t="s">
        <v>4148</v>
      </c>
      <c r="J505" s="1">
        <v>42496</v>
      </c>
      <c r="K505" s="1">
        <v>42500</v>
      </c>
      <c r="L505" t="s">
        <v>60</v>
      </c>
      <c r="M505">
        <f>Table1[[#This Row],[Ship Date]]-Table1[[#This Row],[Order Date]]</f>
        <v>4</v>
      </c>
      <c r="N505">
        <v>5</v>
      </c>
      <c r="O505" t="s">
        <v>51</v>
      </c>
      <c r="P505" s="3">
        <v>54.712000000000003</v>
      </c>
      <c r="Q505" s="3">
        <v>37.814492544193513</v>
      </c>
      <c r="R505" s="3">
        <f>(Table1[[#This Row],[Selling Price]]-Table1[[#This Row],[Cost Price]])</f>
        <v>16.89750745580649</v>
      </c>
      <c r="S505" s="12">
        <f>(Table1[[#This Row],[Profit]]/Table1[[#This Row],[Selling Price]])</f>
        <v>0.30884463108287924</v>
      </c>
      <c r="T505">
        <v>7</v>
      </c>
      <c r="U505" s="2">
        <f>Table1[[#This Row],[Selling Price]]*Table1[[#This Row],[Quantity]]</f>
        <v>382.98400000000004</v>
      </c>
      <c r="V505" s="4">
        <v>0.2</v>
      </c>
      <c r="W505">
        <v>324</v>
      </c>
      <c r="X505" t="s">
        <v>36</v>
      </c>
      <c r="Y505" t="s">
        <v>68</v>
      </c>
      <c r="Z505" s="2">
        <v>117.9603208165844</v>
      </c>
    </row>
    <row r="506" spans="1:26" x14ac:dyDescent="0.35">
      <c r="A506" t="s">
        <v>787</v>
      </c>
      <c r="B506" t="s">
        <v>788</v>
      </c>
      <c r="C506" t="s">
        <v>27</v>
      </c>
      <c r="D506" t="s">
        <v>28</v>
      </c>
      <c r="E506" t="s">
        <v>69</v>
      </c>
      <c r="F506" t="s">
        <v>3335</v>
      </c>
      <c r="G506" t="s">
        <v>3336</v>
      </c>
      <c r="H506" t="s">
        <v>32</v>
      </c>
      <c r="I506" t="s">
        <v>4183</v>
      </c>
      <c r="J506" s="1">
        <v>42817</v>
      </c>
      <c r="K506" s="1">
        <v>42819</v>
      </c>
      <c r="L506" t="s">
        <v>199</v>
      </c>
      <c r="M506">
        <f>Table1[[#This Row],[Ship Date]]-Table1[[#This Row],[Order Date]]</f>
        <v>2</v>
      </c>
      <c r="N506">
        <v>3</v>
      </c>
      <c r="O506" t="s">
        <v>106</v>
      </c>
      <c r="P506" s="3">
        <v>211.84</v>
      </c>
      <c r="Q506" s="3">
        <v>169.94971653935389</v>
      </c>
      <c r="R506" s="3">
        <f>(Table1[[#This Row],[Selling Price]]-Table1[[#This Row],[Cost Price]])</f>
        <v>41.890283460646117</v>
      </c>
      <c r="S506" s="12">
        <f>(Table1[[#This Row],[Profit]]/Table1[[#This Row],[Selling Price]])</f>
        <v>0.19774491814882042</v>
      </c>
      <c r="T506">
        <v>8</v>
      </c>
      <c r="U506" s="2">
        <f>Table1[[#This Row],[Selling Price]]*Table1[[#This Row],[Quantity]]</f>
        <v>1694.72</v>
      </c>
      <c r="V506" s="4">
        <v>0</v>
      </c>
      <c r="W506">
        <v>104</v>
      </c>
      <c r="X506" t="s">
        <v>36</v>
      </c>
      <c r="Y506" t="s">
        <v>36</v>
      </c>
      <c r="Z506" s="2">
        <v>76.159352602290411</v>
      </c>
    </row>
    <row r="507" spans="1:26" x14ac:dyDescent="0.35">
      <c r="A507" t="s">
        <v>787</v>
      </c>
      <c r="B507" t="s">
        <v>788</v>
      </c>
      <c r="C507" t="s">
        <v>64</v>
      </c>
      <c r="D507" t="s">
        <v>28</v>
      </c>
      <c r="E507" t="s">
        <v>69</v>
      </c>
      <c r="F507" t="s">
        <v>1766</v>
      </c>
      <c r="G507" t="s">
        <v>1767</v>
      </c>
      <c r="H507" t="s">
        <v>32</v>
      </c>
      <c r="I507" t="s">
        <v>4315</v>
      </c>
      <c r="J507" s="1">
        <v>42490</v>
      </c>
      <c r="K507" s="1">
        <v>42494</v>
      </c>
      <c r="L507" t="s">
        <v>60</v>
      </c>
      <c r="M507">
        <f>Table1[[#This Row],[Ship Date]]-Table1[[#This Row],[Order Date]]</f>
        <v>4</v>
      </c>
      <c r="N507">
        <v>4</v>
      </c>
      <c r="O507" t="s">
        <v>106</v>
      </c>
      <c r="P507" s="3">
        <v>111.88800000000001</v>
      </c>
      <c r="Q507" s="3">
        <v>84.076106284531932</v>
      </c>
      <c r="R507" s="3">
        <f>(Table1[[#This Row],[Selling Price]]-Table1[[#This Row],[Cost Price]])</f>
        <v>27.811893715468074</v>
      </c>
      <c r="S507" s="12">
        <f>(Table1[[#This Row],[Profit]]/Table1[[#This Row],[Selling Price]])</f>
        <v>0.24856904865104454</v>
      </c>
      <c r="T507">
        <v>7</v>
      </c>
      <c r="U507" s="2">
        <f>Table1[[#This Row],[Selling Price]]*Table1[[#This Row],[Quantity]]</f>
        <v>783.21600000000001</v>
      </c>
      <c r="V507" s="4">
        <v>0.2</v>
      </c>
      <c r="W507">
        <v>286</v>
      </c>
      <c r="X507" t="s">
        <v>36</v>
      </c>
      <c r="Y507" t="s">
        <v>68</v>
      </c>
      <c r="Z507" s="2">
        <v>61.155028098385223</v>
      </c>
    </row>
    <row r="508" spans="1:26" x14ac:dyDescent="0.35">
      <c r="A508" t="s">
        <v>787</v>
      </c>
      <c r="B508" t="s">
        <v>788</v>
      </c>
      <c r="C508" t="s">
        <v>45</v>
      </c>
      <c r="D508" t="s">
        <v>28</v>
      </c>
      <c r="E508" t="s">
        <v>40</v>
      </c>
      <c r="F508" t="s">
        <v>3656</v>
      </c>
      <c r="G508" t="s">
        <v>3657</v>
      </c>
      <c r="H508" t="s">
        <v>32</v>
      </c>
      <c r="I508" t="s">
        <v>4674</v>
      </c>
      <c r="J508" s="1">
        <v>42548</v>
      </c>
      <c r="K508" s="1">
        <v>42552</v>
      </c>
      <c r="L508" t="s">
        <v>60</v>
      </c>
      <c r="M508">
        <f>Table1[[#This Row],[Ship Date]]-Table1[[#This Row],[Order Date]]</f>
        <v>4</v>
      </c>
      <c r="N508">
        <v>6</v>
      </c>
      <c r="O508" t="s">
        <v>51</v>
      </c>
      <c r="P508" s="3">
        <v>539.65800000000002</v>
      </c>
      <c r="Q508" s="3">
        <v>380.7149751330374</v>
      </c>
      <c r="R508" s="3">
        <f>(Table1[[#This Row],[Selling Price]]-Table1[[#This Row],[Cost Price]])</f>
        <v>158.94302486696262</v>
      </c>
      <c r="S508" s="12">
        <f>(Table1[[#This Row],[Profit]]/Table1[[#This Row],[Selling Price]])</f>
        <v>0.29452546773505184</v>
      </c>
      <c r="T508">
        <v>3</v>
      </c>
      <c r="U508" s="2">
        <f>Table1[[#This Row],[Selling Price]]*Table1[[#This Row],[Quantity]]</f>
        <v>1618.9740000000002</v>
      </c>
      <c r="V508" s="4">
        <v>0.3</v>
      </c>
      <c r="W508">
        <v>452</v>
      </c>
      <c r="X508" t="s">
        <v>36</v>
      </c>
      <c r="Y508" t="s">
        <v>36</v>
      </c>
      <c r="Z508" s="2">
        <v>331.38038252480447</v>
      </c>
    </row>
    <row r="509" spans="1:26" x14ac:dyDescent="0.35">
      <c r="A509" t="s">
        <v>787</v>
      </c>
      <c r="B509" t="s">
        <v>788</v>
      </c>
      <c r="C509" t="s">
        <v>64</v>
      </c>
      <c r="D509" t="s">
        <v>28</v>
      </c>
      <c r="E509" t="s">
        <v>40</v>
      </c>
      <c r="F509" t="s">
        <v>2488</v>
      </c>
      <c r="G509" t="s">
        <v>2489</v>
      </c>
      <c r="H509" t="s">
        <v>32</v>
      </c>
      <c r="I509" t="s">
        <v>4706</v>
      </c>
      <c r="J509" s="1">
        <v>42819</v>
      </c>
      <c r="K509" s="1">
        <v>42825</v>
      </c>
      <c r="L509" t="s">
        <v>60</v>
      </c>
      <c r="M509">
        <f>Table1[[#This Row],[Ship Date]]-Table1[[#This Row],[Order Date]]</f>
        <v>6</v>
      </c>
      <c r="N509">
        <v>3</v>
      </c>
      <c r="O509" t="s">
        <v>106</v>
      </c>
      <c r="P509" s="3">
        <v>368.97</v>
      </c>
      <c r="Q509" s="3">
        <v>246.42069773002959</v>
      </c>
      <c r="R509" s="3">
        <f>(Table1[[#This Row],[Selling Price]]-Table1[[#This Row],[Cost Price]])</f>
        <v>122.54930226997044</v>
      </c>
      <c r="S509" s="12">
        <f>(Table1[[#This Row],[Profit]]/Table1[[#This Row],[Selling Price]])</f>
        <v>0.33213893343624262</v>
      </c>
      <c r="T509">
        <v>3</v>
      </c>
      <c r="U509" s="2">
        <f>Table1[[#This Row],[Selling Price]]*Table1[[#This Row],[Quantity]]</f>
        <v>1106.9100000000001</v>
      </c>
      <c r="V509" s="4">
        <v>0</v>
      </c>
      <c r="W509">
        <v>439</v>
      </c>
      <c r="X509" t="s">
        <v>68</v>
      </c>
      <c r="Y509" t="s">
        <v>36</v>
      </c>
      <c r="Z509" s="2">
        <v>288.62723281449701</v>
      </c>
    </row>
    <row r="510" spans="1:26" x14ac:dyDescent="0.35">
      <c r="A510" t="s">
        <v>787</v>
      </c>
      <c r="B510" t="s">
        <v>788</v>
      </c>
      <c r="C510" t="s">
        <v>45</v>
      </c>
      <c r="D510" t="s">
        <v>28</v>
      </c>
      <c r="E510" t="s">
        <v>40</v>
      </c>
      <c r="F510" t="s">
        <v>1042</v>
      </c>
      <c r="G510" t="s">
        <v>1043</v>
      </c>
      <c r="H510" t="s">
        <v>32</v>
      </c>
      <c r="I510" t="s">
        <v>4866</v>
      </c>
      <c r="J510" s="1">
        <v>42166</v>
      </c>
      <c r="K510" s="1">
        <v>42167</v>
      </c>
      <c r="L510" t="s">
        <v>199</v>
      </c>
      <c r="M510">
        <f>Table1[[#This Row],[Ship Date]]-Table1[[#This Row],[Order Date]]</f>
        <v>1</v>
      </c>
      <c r="N510">
        <v>6</v>
      </c>
      <c r="O510" t="s">
        <v>51</v>
      </c>
      <c r="P510" s="3">
        <v>1123.92</v>
      </c>
      <c r="Q510" s="3">
        <v>797.26531152983114</v>
      </c>
      <c r="R510" s="3">
        <f>(Table1[[#This Row],[Selling Price]]-Table1[[#This Row],[Cost Price]])</f>
        <v>326.65468847016894</v>
      </c>
      <c r="S510" s="12">
        <f>(Table1[[#This Row],[Profit]]/Table1[[#This Row],[Selling Price]])</f>
        <v>0.29063873627141512</v>
      </c>
      <c r="T510">
        <v>5</v>
      </c>
      <c r="U510" s="2">
        <f>Table1[[#This Row],[Selling Price]]*Table1[[#This Row],[Quantity]]</f>
        <v>5619.6</v>
      </c>
      <c r="V510" s="4">
        <v>0.2</v>
      </c>
      <c r="W510">
        <v>409</v>
      </c>
      <c r="X510" t="s">
        <v>36</v>
      </c>
      <c r="Y510" t="s">
        <v>36</v>
      </c>
      <c r="Z510" s="2">
        <v>321.18689303270139</v>
      </c>
    </row>
    <row r="511" spans="1:26" x14ac:dyDescent="0.35">
      <c r="A511" t="s">
        <v>787</v>
      </c>
      <c r="B511" t="s">
        <v>788</v>
      </c>
      <c r="C511" t="s">
        <v>55</v>
      </c>
      <c r="D511" t="s">
        <v>28</v>
      </c>
      <c r="E511" t="s">
        <v>29</v>
      </c>
      <c r="F511" t="s">
        <v>5051</v>
      </c>
      <c r="G511" t="s">
        <v>5052</v>
      </c>
      <c r="H511" t="s">
        <v>32</v>
      </c>
      <c r="I511" t="s">
        <v>5053</v>
      </c>
      <c r="J511" s="1">
        <v>41905</v>
      </c>
      <c r="K511" s="1">
        <v>41910</v>
      </c>
      <c r="L511" t="s">
        <v>60</v>
      </c>
      <c r="M511">
        <f>Table1[[#This Row],[Ship Date]]-Table1[[#This Row],[Order Date]]</f>
        <v>5</v>
      </c>
      <c r="N511">
        <v>9</v>
      </c>
      <c r="O511" t="s">
        <v>61</v>
      </c>
      <c r="P511" s="3">
        <v>435.99900000000002</v>
      </c>
      <c r="Q511" s="3">
        <v>334.53763003774498</v>
      </c>
      <c r="R511" s="3">
        <f>(Table1[[#This Row],[Selling Price]]-Table1[[#This Row],[Cost Price]])</f>
        <v>101.46136996225505</v>
      </c>
      <c r="S511" s="12">
        <f>(Table1[[#This Row],[Profit]]/Table1[[#This Row],[Selling Price]])</f>
        <v>0.23271009787236907</v>
      </c>
      <c r="T511">
        <v>3</v>
      </c>
      <c r="U511" s="2">
        <f>Table1[[#This Row],[Selling Price]]*Table1[[#This Row],[Quantity]]</f>
        <v>1307.9970000000001</v>
      </c>
      <c r="V511" s="4">
        <v>0.15</v>
      </c>
      <c r="W511">
        <v>105</v>
      </c>
      <c r="X511" t="s">
        <v>36</v>
      </c>
      <c r="Y511" t="s">
        <v>36</v>
      </c>
      <c r="Z511" s="2">
        <v>518.39071078378379</v>
      </c>
    </row>
    <row r="512" spans="1:26" x14ac:dyDescent="0.35">
      <c r="A512" t="s">
        <v>787</v>
      </c>
      <c r="B512" t="s">
        <v>788</v>
      </c>
      <c r="C512" t="s">
        <v>39</v>
      </c>
      <c r="D512" t="s">
        <v>28</v>
      </c>
      <c r="E512" t="s">
        <v>56</v>
      </c>
      <c r="F512" t="s">
        <v>4198</v>
      </c>
      <c r="G512" t="s">
        <v>4199</v>
      </c>
      <c r="H512" t="s">
        <v>32</v>
      </c>
      <c r="I512" t="s">
        <v>5171</v>
      </c>
      <c r="J512" s="1">
        <v>42177</v>
      </c>
      <c r="K512" s="1">
        <v>42180</v>
      </c>
      <c r="L512" t="s">
        <v>199</v>
      </c>
      <c r="M512">
        <f>Table1[[#This Row],[Ship Date]]-Table1[[#This Row],[Order Date]]</f>
        <v>3</v>
      </c>
      <c r="N512">
        <v>6</v>
      </c>
      <c r="O512" t="s">
        <v>51</v>
      </c>
      <c r="P512" s="3">
        <v>796.42499999999995</v>
      </c>
      <c r="Q512" s="3">
        <v>634.18916400155194</v>
      </c>
      <c r="R512" s="3">
        <f>(Table1[[#This Row],[Selling Price]]-Table1[[#This Row],[Cost Price]])</f>
        <v>162.23583599844801</v>
      </c>
      <c r="S512" s="12">
        <f>(Table1[[#This Row],[Profit]]/Table1[[#This Row],[Selling Price]])</f>
        <v>0.20370510217339741</v>
      </c>
      <c r="T512">
        <v>7</v>
      </c>
      <c r="U512" s="2">
        <f>Table1[[#This Row],[Selling Price]]*Table1[[#This Row],[Quantity]]</f>
        <v>5574.9749999999995</v>
      </c>
      <c r="V512" s="4">
        <v>0.5</v>
      </c>
      <c r="W512">
        <v>499</v>
      </c>
      <c r="X512" t="s">
        <v>36</v>
      </c>
      <c r="Y512" t="s">
        <v>36</v>
      </c>
      <c r="Z512" s="2">
        <v>978.97200527198424</v>
      </c>
    </row>
    <row r="513" spans="1:26" x14ac:dyDescent="0.35">
      <c r="A513" t="s">
        <v>787</v>
      </c>
      <c r="B513" t="s">
        <v>788</v>
      </c>
      <c r="C513" t="s">
        <v>64</v>
      </c>
      <c r="D513" t="s">
        <v>28</v>
      </c>
      <c r="E513" t="s">
        <v>56</v>
      </c>
      <c r="F513" t="s">
        <v>3584</v>
      </c>
      <c r="G513" t="s">
        <v>3585</v>
      </c>
      <c r="H513" t="s">
        <v>32</v>
      </c>
      <c r="I513" t="s">
        <v>5355</v>
      </c>
      <c r="J513" s="1">
        <v>42450</v>
      </c>
      <c r="K513" s="1">
        <v>42454</v>
      </c>
      <c r="L513" t="s">
        <v>60</v>
      </c>
      <c r="M513">
        <f>Table1[[#This Row],[Ship Date]]-Table1[[#This Row],[Order Date]]</f>
        <v>4</v>
      </c>
      <c r="N513">
        <v>3</v>
      </c>
      <c r="O513" t="s">
        <v>106</v>
      </c>
      <c r="P513" s="3">
        <v>99.372</v>
      </c>
      <c r="Q513" s="3">
        <v>70.431551143317364</v>
      </c>
      <c r="R513" s="3">
        <f>(Table1[[#This Row],[Selling Price]]-Table1[[#This Row],[Cost Price]])</f>
        <v>28.940448856682636</v>
      </c>
      <c r="S513" s="12">
        <f>(Table1[[#This Row],[Profit]]/Table1[[#This Row],[Selling Price]])</f>
        <v>0.2912334345357106</v>
      </c>
      <c r="T513">
        <v>2</v>
      </c>
      <c r="U513" s="2">
        <f>Table1[[#This Row],[Selling Price]]*Table1[[#This Row],[Quantity]]</f>
        <v>198.744</v>
      </c>
      <c r="V513" s="4">
        <v>0.3</v>
      </c>
      <c r="W513">
        <v>180</v>
      </c>
      <c r="X513" t="s">
        <v>36</v>
      </c>
      <c r="Y513" t="s">
        <v>68</v>
      </c>
      <c r="Z513" s="2">
        <v>101.2968575425714</v>
      </c>
    </row>
    <row r="514" spans="1:26" x14ac:dyDescent="0.35">
      <c r="A514" t="s">
        <v>787</v>
      </c>
      <c r="B514" t="s">
        <v>788</v>
      </c>
      <c r="C514" t="s">
        <v>39</v>
      </c>
      <c r="D514" t="s">
        <v>28</v>
      </c>
      <c r="E514" t="s">
        <v>29</v>
      </c>
      <c r="F514" t="s">
        <v>3750</v>
      </c>
      <c r="G514" t="s">
        <v>3751</v>
      </c>
      <c r="H514" t="s">
        <v>32</v>
      </c>
      <c r="I514" t="s">
        <v>5401</v>
      </c>
      <c r="J514" s="1">
        <v>43017</v>
      </c>
      <c r="K514" s="1">
        <v>43022</v>
      </c>
      <c r="L514" t="s">
        <v>60</v>
      </c>
      <c r="M514">
        <f>Table1[[#This Row],[Ship Date]]-Table1[[#This Row],[Order Date]]</f>
        <v>5</v>
      </c>
      <c r="N514">
        <v>10</v>
      </c>
      <c r="O514" t="s">
        <v>61</v>
      </c>
      <c r="P514" s="3">
        <v>314.35199999999998</v>
      </c>
      <c r="Q514" s="3">
        <v>207.2654593890019</v>
      </c>
      <c r="R514" s="3">
        <f>(Table1[[#This Row],[Selling Price]]-Table1[[#This Row],[Cost Price]])</f>
        <v>107.08654061099807</v>
      </c>
      <c r="S514" s="12">
        <f>(Table1[[#This Row],[Profit]]/Table1[[#This Row],[Selling Price]])</f>
        <v>0.3406580540635914</v>
      </c>
      <c r="T514">
        <v>3</v>
      </c>
      <c r="U514" s="2">
        <f>Table1[[#This Row],[Selling Price]]*Table1[[#This Row],[Quantity]]</f>
        <v>943.05599999999993</v>
      </c>
      <c r="V514" s="4">
        <v>0.2</v>
      </c>
      <c r="W514">
        <v>303</v>
      </c>
      <c r="X514" t="s">
        <v>36</v>
      </c>
      <c r="Y514" t="s">
        <v>36</v>
      </c>
      <c r="Z514" s="2">
        <v>155.70927520639219</v>
      </c>
    </row>
    <row r="515" spans="1:26" x14ac:dyDescent="0.35">
      <c r="A515" t="s">
        <v>787</v>
      </c>
      <c r="B515" t="s">
        <v>788</v>
      </c>
      <c r="C515" t="s">
        <v>39</v>
      </c>
      <c r="D515" t="s">
        <v>28</v>
      </c>
      <c r="E515" t="s">
        <v>40</v>
      </c>
      <c r="F515" t="s">
        <v>1042</v>
      </c>
      <c r="G515" t="s">
        <v>1043</v>
      </c>
      <c r="H515" t="s">
        <v>32</v>
      </c>
      <c r="I515" t="s">
        <v>5413</v>
      </c>
      <c r="J515" s="1">
        <v>41846</v>
      </c>
      <c r="K515" s="1">
        <v>41853</v>
      </c>
      <c r="L515" t="s">
        <v>60</v>
      </c>
      <c r="M515">
        <f>Table1[[#This Row],[Ship Date]]-Table1[[#This Row],[Order Date]]</f>
        <v>7</v>
      </c>
      <c r="N515">
        <v>7</v>
      </c>
      <c r="O515" t="s">
        <v>51</v>
      </c>
      <c r="P515" s="3">
        <v>674.35199999999998</v>
      </c>
      <c r="Q515" s="3">
        <v>526.62315738392613</v>
      </c>
      <c r="R515" s="3">
        <f>(Table1[[#This Row],[Selling Price]]-Table1[[#This Row],[Cost Price]])</f>
        <v>147.72884261607385</v>
      </c>
      <c r="S515" s="12">
        <f>(Table1[[#This Row],[Profit]]/Table1[[#This Row],[Selling Price]])</f>
        <v>0.21906784975216778</v>
      </c>
      <c r="T515">
        <v>3</v>
      </c>
      <c r="U515" s="2">
        <f>Table1[[#This Row],[Selling Price]]*Table1[[#This Row],[Quantity]]</f>
        <v>2023.056</v>
      </c>
      <c r="V515" s="4">
        <v>0.2</v>
      </c>
      <c r="W515">
        <v>449</v>
      </c>
      <c r="X515" t="s">
        <v>68</v>
      </c>
      <c r="Y515" t="s">
        <v>36</v>
      </c>
      <c r="Z515" s="2">
        <v>321.18689303270139</v>
      </c>
    </row>
    <row r="516" spans="1:26" x14ac:dyDescent="0.35">
      <c r="A516" t="s">
        <v>787</v>
      </c>
      <c r="B516" t="s">
        <v>788</v>
      </c>
      <c r="C516" t="s">
        <v>64</v>
      </c>
      <c r="D516" t="s">
        <v>28</v>
      </c>
      <c r="E516" t="s">
        <v>69</v>
      </c>
      <c r="F516" t="s">
        <v>5511</v>
      </c>
      <c r="G516" t="s">
        <v>5512</v>
      </c>
      <c r="H516" t="s">
        <v>32</v>
      </c>
      <c r="I516" t="s">
        <v>5510</v>
      </c>
      <c r="J516" s="1">
        <v>42519</v>
      </c>
      <c r="K516" s="1">
        <v>42523</v>
      </c>
      <c r="L516" t="s">
        <v>60</v>
      </c>
      <c r="M516">
        <f>Table1[[#This Row],[Ship Date]]-Table1[[#This Row],[Order Date]]</f>
        <v>4</v>
      </c>
      <c r="N516">
        <v>5</v>
      </c>
      <c r="O516" t="s">
        <v>51</v>
      </c>
      <c r="P516" s="3">
        <v>44.76</v>
      </c>
      <c r="Q516" s="3">
        <v>33.586912470809018</v>
      </c>
      <c r="R516" s="3">
        <f>(Table1[[#This Row],[Selling Price]]-Table1[[#This Row],[Cost Price]])</f>
        <v>11.17308752919098</v>
      </c>
      <c r="S516" s="12">
        <f>(Table1[[#This Row],[Profit]]/Table1[[#This Row],[Selling Price]])</f>
        <v>0.2496221521266975</v>
      </c>
      <c r="T516">
        <v>3</v>
      </c>
      <c r="U516" s="2">
        <f>Table1[[#This Row],[Selling Price]]*Table1[[#This Row],[Quantity]]</f>
        <v>134.28</v>
      </c>
      <c r="V516" s="4">
        <v>0.2</v>
      </c>
      <c r="W516">
        <v>144</v>
      </c>
      <c r="X516" t="s">
        <v>36</v>
      </c>
      <c r="Y516" t="s">
        <v>68</v>
      </c>
      <c r="Z516" s="2">
        <v>39.650443881500237</v>
      </c>
    </row>
    <row r="517" spans="1:26" x14ac:dyDescent="0.35">
      <c r="A517" t="s">
        <v>787</v>
      </c>
      <c r="B517" t="s">
        <v>788</v>
      </c>
      <c r="C517" t="s">
        <v>39</v>
      </c>
      <c r="D517" t="s">
        <v>28</v>
      </c>
      <c r="E517" t="s">
        <v>69</v>
      </c>
      <c r="F517" t="s">
        <v>5527</v>
      </c>
      <c r="G517" t="s">
        <v>5528</v>
      </c>
      <c r="H517" t="s">
        <v>32</v>
      </c>
      <c r="I517" t="s">
        <v>5529</v>
      </c>
      <c r="J517" s="1">
        <v>42665</v>
      </c>
      <c r="K517" s="1">
        <v>42667</v>
      </c>
      <c r="L517" t="s">
        <v>199</v>
      </c>
      <c r="M517">
        <f>Table1[[#This Row],[Ship Date]]-Table1[[#This Row],[Order Date]]</f>
        <v>2</v>
      </c>
      <c r="N517">
        <v>10</v>
      </c>
      <c r="O517" t="s">
        <v>61</v>
      </c>
      <c r="P517" s="3">
        <v>39.92</v>
      </c>
      <c r="Q517" s="3">
        <v>31.525517284814359</v>
      </c>
      <c r="R517" s="3">
        <f>(Table1[[#This Row],[Selling Price]]-Table1[[#This Row],[Cost Price]])</f>
        <v>8.3944827151856423</v>
      </c>
      <c r="S517" s="12">
        <f>(Table1[[#This Row],[Profit]]/Table1[[#This Row],[Selling Price]])</f>
        <v>0.2102826331459329</v>
      </c>
      <c r="T517">
        <v>4</v>
      </c>
      <c r="U517" s="2">
        <f>Table1[[#This Row],[Selling Price]]*Table1[[#This Row],[Quantity]]</f>
        <v>159.68</v>
      </c>
      <c r="V517" s="4">
        <v>0</v>
      </c>
      <c r="W517">
        <v>233</v>
      </c>
      <c r="X517" t="s">
        <v>36</v>
      </c>
      <c r="Y517" t="s">
        <v>52</v>
      </c>
      <c r="Z517" s="2">
        <v>14.11385135248349</v>
      </c>
    </row>
    <row r="518" spans="1:26" x14ac:dyDescent="0.35">
      <c r="A518" t="s">
        <v>787</v>
      </c>
      <c r="B518" t="s">
        <v>788</v>
      </c>
      <c r="C518" t="s">
        <v>39</v>
      </c>
      <c r="D518" t="s">
        <v>28</v>
      </c>
      <c r="E518" t="s">
        <v>40</v>
      </c>
      <c r="F518" t="s">
        <v>5661</v>
      </c>
      <c r="G518" t="s">
        <v>5662</v>
      </c>
      <c r="H518" t="s">
        <v>32</v>
      </c>
      <c r="I518" t="s">
        <v>5660</v>
      </c>
      <c r="J518" s="1">
        <v>41923</v>
      </c>
      <c r="K518" s="1">
        <v>41925</v>
      </c>
      <c r="L518" t="s">
        <v>199</v>
      </c>
      <c r="M518">
        <f>Table1[[#This Row],[Ship Date]]-Table1[[#This Row],[Order Date]]</f>
        <v>2</v>
      </c>
      <c r="N518">
        <v>10</v>
      </c>
      <c r="O518" t="s">
        <v>61</v>
      </c>
      <c r="P518" s="3">
        <v>433.56799999999998</v>
      </c>
      <c r="Q518" s="3">
        <v>320.81378642099241</v>
      </c>
      <c r="R518" s="3">
        <f>(Table1[[#This Row],[Selling Price]]-Table1[[#This Row],[Cost Price]])</f>
        <v>112.75421357900757</v>
      </c>
      <c r="S518" s="12">
        <f>(Table1[[#This Row],[Profit]]/Table1[[#This Row],[Selling Price]])</f>
        <v>0.26006119819499496</v>
      </c>
      <c r="T518">
        <v>2</v>
      </c>
      <c r="U518" s="2">
        <f>Table1[[#This Row],[Selling Price]]*Table1[[#This Row],[Quantity]]</f>
        <v>867.13599999999997</v>
      </c>
      <c r="V518" s="4">
        <v>0.2</v>
      </c>
      <c r="W518">
        <v>175</v>
      </c>
      <c r="X518" t="s">
        <v>36</v>
      </c>
      <c r="Y518" t="s">
        <v>68</v>
      </c>
      <c r="Z518" s="2">
        <v>123.9320050820879</v>
      </c>
    </row>
    <row r="519" spans="1:26" x14ac:dyDescent="0.35">
      <c r="A519" t="s">
        <v>787</v>
      </c>
      <c r="B519" t="s">
        <v>788</v>
      </c>
      <c r="C519" t="s">
        <v>39</v>
      </c>
      <c r="D519" t="s">
        <v>28</v>
      </c>
      <c r="E519" t="s">
        <v>69</v>
      </c>
      <c r="F519" t="s">
        <v>815</v>
      </c>
      <c r="G519" t="s">
        <v>816</v>
      </c>
      <c r="H519" t="s">
        <v>32</v>
      </c>
      <c r="I519" t="s">
        <v>5731</v>
      </c>
      <c r="J519" s="1">
        <v>43067</v>
      </c>
      <c r="K519" s="1">
        <v>43073</v>
      </c>
      <c r="L519" t="s">
        <v>60</v>
      </c>
      <c r="M519">
        <f>Table1[[#This Row],[Ship Date]]-Table1[[#This Row],[Order Date]]</f>
        <v>6</v>
      </c>
      <c r="N519">
        <v>11</v>
      </c>
      <c r="O519" t="s">
        <v>35</v>
      </c>
      <c r="P519" s="3">
        <v>1049.2</v>
      </c>
      <c r="Q519" s="3">
        <v>789.53576677182343</v>
      </c>
      <c r="R519" s="3">
        <f>(Table1[[#This Row],[Selling Price]]-Table1[[#This Row],[Cost Price]])</f>
        <v>259.66423322817661</v>
      </c>
      <c r="S519" s="12">
        <f>(Table1[[#This Row],[Profit]]/Table1[[#This Row],[Selling Price]])</f>
        <v>0.24748783189875773</v>
      </c>
      <c r="T519">
        <v>5</v>
      </c>
      <c r="U519" s="2">
        <f>Table1[[#This Row],[Selling Price]]*Table1[[#This Row],[Quantity]]</f>
        <v>5246</v>
      </c>
      <c r="V519" s="4">
        <v>0</v>
      </c>
      <c r="W519">
        <v>277</v>
      </c>
      <c r="X519" t="s">
        <v>68</v>
      </c>
      <c r="Y519" t="s">
        <v>36</v>
      </c>
      <c r="Z519" s="2">
        <v>361.7534487509414</v>
      </c>
    </row>
    <row r="520" spans="1:26" x14ac:dyDescent="0.35">
      <c r="A520" t="s">
        <v>787</v>
      </c>
      <c r="B520" t="s">
        <v>788</v>
      </c>
      <c r="C520" t="s">
        <v>27</v>
      </c>
      <c r="D520" t="s">
        <v>28</v>
      </c>
      <c r="E520" t="s">
        <v>69</v>
      </c>
      <c r="F520" t="s">
        <v>1687</v>
      </c>
      <c r="G520" t="s">
        <v>1688</v>
      </c>
      <c r="H520" t="s">
        <v>32</v>
      </c>
      <c r="I520" t="s">
        <v>5870</v>
      </c>
      <c r="J520" s="1">
        <v>42555</v>
      </c>
      <c r="K520" s="1">
        <v>42557</v>
      </c>
      <c r="L520" t="s">
        <v>199</v>
      </c>
      <c r="M520">
        <f>Table1[[#This Row],[Ship Date]]-Table1[[#This Row],[Order Date]]</f>
        <v>2</v>
      </c>
      <c r="N520">
        <v>7</v>
      </c>
      <c r="O520" t="s">
        <v>51</v>
      </c>
      <c r="P520" s="3">
        <v>25.4</v>
      </c>
      <c r="Q520" s="3">
        <v>19.45596224938107</v>
      </c>
      <c r="R520" s="3">
        <f>(Table1[[#This Row],[Selling Price]]-Table1[[#This Row],[Cost Price]])</f>
        <v>5.9440377506189286</v>
      </c>
      <c r="S520" s="12">
        <f>(Table1[[#This Row],[Profit]]/Table1[[#This Row],[Selling Price]])</f>
        <v>0.23401723427633578</v>
      </c>
      <c r="T520">
        <v>5</v>
      </c>
      <c r="U520" s="2">
        <f>Table1[[#This Row],[Selling Price]]*Table1[[#This Row],[Quantity]]</f>
        <v>127</v>
      </c>
      <c r="V520" s="4">
        <v>0</v>
      </c>
      <c r="W520">
        <v>459</v>
      </c>
      <c r="X520" t="s">
        <v>36</v>
      </c>
      <c r="Y520" t="s">
        <v>52</v>
      </c>
      <c r="Z520" s="2">
        <v>9.058937686064521</v>
      </c>
    </row>
    <row r="521" spans="1:26" x14ac:dyDescent="0.35">
      <c r="A521" t="s">
        <v>787</v>
      </c>
      <c r="B521" t="s">
        <v>788</v>
      </c>
      <c r="C521" t="s">
        <v>27</v>
      </c>
      <c r="D521" t="s">
        <v>28</v>
      </c>
      <c r="E521" t="s">
        <v>40</v>
      </c>
      <c r="F521" t="s">
        <v>308</v>
      </c>
      <c r="G521" t="s">
        <v>309</v>
      </c>
      <c r="H521" t="s">
        <v>32</v>
      </c>
      <c r="I521" t="s">
        <v>5945</v>
      </c>
      <c r="J521" s="1">
        <v>41764</v>
      </c>
      <c r="K521" s="1">
        <v>41767</v>
      </c>
      <c r="L521" t="s">
        <v>199</v>
      </c>
      <c r="M521">
        <f>Table1[[#This Row],[Ship Date]]-Table1[[#This Row],[Order Date]]</f>
        <v>3</v>
      </c>
      <c r="N521">
        <v>5</v>
      </c>
      <c r="O521" t="s">
        <v>51</v>
      </c>
      <c r="P521" s="3">
        <v>127.869</v>
      </c>
      <c r="Q521" s="3">
        <v>103.11629320795031</v>
      </c>
      <c r="R521" s="3">
        <f>(Table1[[#This Row],[Selling Price]]-Table1[[#This Row],[Cost Price]])</f>
        <v>24.752706792049693</v>
      </c>
      <c r="S521" s="12">
        <f>(Table1[[#This Row],[Profit]]/Table1[[#This Row],[Selling Price]])</f>
        <v>0.19357863744965312</v>
      </c>
      <c r="T521">
        <v>3</v>
      </c>
      <c r="U521" s="2">
        <f>Table1[[#This Row],[Selling Price]]*Table1[[#This Row],[Quantity]]</f>
        <v>383.60699999999997</v>
      </c>
      <c r="V521" s="4">
        <v>0.3</v>
      </c>
      <c r="W521">
        <v>373</v>
      </c>
      <c r="X521" t="s">
        <v>36</v>
      </c>
      <c r="Y521" t="s">
        <v>68</v>
      </c>
      <c r="Z521" s="2">
        <v>98.517716256519066</v>
      </c>
    </row>
    <row r="522" spans="1:26" x14ac:dyDescent="0.35">
      <c r="A522" t="s">
        <v>787</v>
      </c>
      <c r="B522" t="s">
        <v>788</v>
      </c>
      <c r="C522" t="s">
        <v>27</v>
      </c>
      <c r="D522" t="s">
        <v>28</v>
      </c>
      <c r="E522" t="s">
        <v>40</v>
      </c>
      <c r="F522" t="s">
        <v>5082</v>
      </c>
      <c r="G522" t="s">
        <v>5083</v>
      </c>
      <c r="H522" t="s">
        <v>32</v>
      </c>
      <c r="I522" t="s">
        <v>5977</v>
      </c>
      <c r="J522" s="1">
        <v>42730</v>
      </c>
      <c r="K522" s="1">
        <v>42735</v>
      </c>
      <c r="L522" t="s">
        <v>60</v>
      </c>
      <c r="M522">
        <f>Table1[[#This Row],[Ship Date]]-Table1[[#This Row],[Order Date]]</f>
        <v>5</v>
      </c>
      <c r="N522">
        <v>12</v>
      </c>
      <c r="O522" t="s">
        <v>35</v>
      </c>
      <c r="P522" s="3">
        <v>146.352</v>
      </c>
      <c r="Q522" s="3">
        <v>97.126984300150042</v>
      </c>
      <c r="R522" s="3">
        <f>(Table1[[#This Row],[Selling Price]]-Table1[[#This Row],[Cost Price]])</f>
        <v>49.225015699849962</v>
      </c>
      <c r="S522" s="12">
        <f>(Table1[[#This Row],[Profit]]/Table1[[#This Row],[Selling Price]])</f>
        <v>0.3363467236515385</v>
      </c>
      <c r="T522">
        <v>3</v>
      </c>
      <c r="U522" s="2">
        <f>Table1[[#This Row],[Selling Price]]*Table1[[#This Row],[Quantity]]</f>
        <v>439.05600000000004</v>
      </c>
      <c r="V522" s="4">
        <v>0.2</v>
      </c>
      <c r="W522">
        <v>392</v>
      </c>
      <c r="X522" t="s">
        <v>36</v>
      </c>
      <c r="Y522" t="s">
        <v>68</v>
      </c>
      <c r="Z522" s="2">
        <v>90.737484772202677</v>
      </c>
    </row>
    <row r="523" spans="1:26" x14ac:dyDescent="0.35">
      <c r="A523" t="s">
        <v>787</v>
      </c>
      <c r="B523" t="s">
        <v>788</v>
      </c>
      <c r="C523" t="s">
        <v>55</v>
      </c>
      <c r="D523" t="s">
        <v>28</v>
      </c>
      <c r="E523" t="s">
        <v>69</v>
      </c>
      <c r="F523" t="s">
        <v>1719</v>
      </c>
      <c r="G523" t="s">
        <v>1720</v>
      </c>
      <c r="H523" t="s">
        <v>32</v>
      </c>
      <c r="I523" t="s">
        <v>6203</v>
      </c>
      <c r="J523" s="1">
        <v>43066</v>
      </c>
      <c r="K523" s="1">
        <v>43071</v>
      </c>
      <c r="L523" t="s">
        <v>60</v>
      </c>
      <c r="M523">
        <f>Table1[[#This Row],[Ship Date]]-Table1[[#This Row],[Order Date]]</f>
        <v>5</v>
      </c>
      <c r="N523">
        <v>11</v>
      </c>
      <c r="O523" t="s">
        <v>35</v>
      </c>
      <c r="P523" s="3">
        <v>18.84</v>
      </c>
      <c r="Q523" s="3">
        <v>12.75787554146601</v>
      </c>
      <c r="R523" s="3">
        <f>(Table1[[#This Row],[Selling Price]]-Table1[[#This Row],[Cost Price]])</f>
        <v>6.0821244585339898</v>
      </c>
      <c r="S523" s="12">
        <f>(Table1[[#This Row],[Profit]]/Table1[[#This Row],[Selling Price]])</f>
        <v>0.32283038527250479</v>
      </c>
      <c r="T523">
        <v>3</v>
      </c>
      <c r="U523" s="2">
        <f>Table1[[#This Row],[Selling Price]]*Table1[[#This Row],[Quantity]]</f>
        <v>56.519999999999996</v>
      </c>
      <c r="V523" s="4">
        <v>0</v>
      </c>
      <c r="W523">
        <v>322</v>
      </c>
      <c r="X523" t="s">
        <v>36</v>
      </c>
      <c r="Y523" t="s">
        <v>52</v>
      </c>
      <c r="Z523" s="2">
        <v>6.2979172974654301</v>
      </c>
    </row>
    <row r="524" spans="1:26" x14ac:dyDescent="0.35">
      <c r="A524" t="s">
        <v>787</v>
      </c>
      <c r="B524" t="s">
        <v>788</v>
      </c>
      <c r="C524" t="s">
        <v>45</v>
      </c>
      <c r="D524" t="s">
        <v>28</v>
      </c>
      <c r="E524" t="s">
        <v>56</v>
      </c>
      <c r="F524" t="s">
        <v>796</v>
      </c>
      <c r="G524" t="s">
        <v>797</v>
      </c>
      <c r="H524" t="s">
        <v>32</v>
      </c>
      <c r="I524" t="s">
        <v>6286</v>
      </c>
      <c r="J524" s="1">
        <v>41749</v>
      </c>
      <c r="K524" s="1">
        <v>41751</v>
      </c>
      <c r="L524" t="s">
        <v>34</v>
      </c>
      <c r="M524">
        <f>Table1[[#This Row],[Ship Date]]-Table1[[#This Row],[Order Date]]</f>
        <v>2</v>
      </c>
      <c r="N524">
        <v>4</v>
      </c>
      <c r="O524" t="s">
        <v>106</v>
      </c>
      <c r="P524" s="3">
        <v>744.1</v>
      </c>
      <c r="Q524" s="3">
        <v>490.66445438019338</v>
      </c>
      <c r="R524" s="3">
        <f>(Table1[[#This Row],[Selling Price]]-Table1[[#This Row],[Cost Price]])</f>
        <v>253.43554561980665</v>
      </c>
      <c r="S524" s="12">
        <f>(Table1[[#This Row],[Profit]]/Table1[[#This Row],[Selling Price]])</f>
        <v>0.34059339553797424</v>
      </c>
      <c r="T524">
        <v>5</v>
      </c>
      <c r="U524" s="2">
        <f>Table1[[#This Row],[Selling Price]]*Table1[[#This Row],[Quantity]]</f>
        <v>3720.5</v>
      </c>
      <c r="V524" s="4">
        <v>0.3</v>
      </c>
      <c r="W524">
        <v>280</v>
      </c>
      <c r="X524" t="s">
        <v>36</v>
      </c>
      <c r="Y524" t="s">
        <v>36</v>
      </c>
      <c r="Z524" s="2">
        <v>738.71489475529961</v>
      </c>
    </row>
    <row r="525" spans="1:26" x14ac:dyDescent="0.35">
      <c r="A525" t="s">
        <v>787</v>
      </c>
      <c r="B525" t="s">
        <v>788</v>
      </c>
      <c r="C525" t="s">
        <v>27</v>
      </c>
      <c r="D525" t="s">
        <v>28</v>
      </c>
      <c r="E525" t="s">
        <v>56</v>
      </c>
      <c r="F525" t="s">
        <v>2554</v>
      </c>
      <c r="G525" t="s">
        <v>2555</v>
      </c>
      <c r="H525" t="s">
        <v>32</v>
      </c>
      <c r="I525" t="s">
        <v>6422</v>
      </c>
      <c r="J525" s="1">
        <v>42364</v>
      </c>
      <c r="K525" s="1">
        <v>42368</v>
      </c>
      <c r="L525" t="s">
        <v>60</v>
      </c>
      <c r="M525">
        <f>Table1[[#This Row],[Ship Date]]-Table1[[#This Row],[Order Date]]</f>
        <v>4</v>
      </c>
      <c r="N525">
        <v>12</v>
      </c>
      <c r="O525" t="s">
        <v>35</v>
      </c>
      <c r="P525" s="3">
        <v>51.588000000000001</v>
      </c>
      <c r="Q525" s="3">
        <v>38.74030835719968</v>
      </c>
      <c r="R525" s="3">
        <f>(Table1[[#This Row],[Selling Price]]-Table1[[#This Row],[Cost Price]])</f>
        <v>12.847691642800321</v>
      </c>
      <c r="S525" s="12">
        <f>(Table1[[#This Row],[Profit]]/Table1[[#This Row],[Selling Price]])</f>
        <v>0.24904418940064202</v>
      </c>
      <c r="T525">
        <v>1</v>
      </c>
      <c r="U525" s="2">
        <f>Table1[[#This Row],[Selling Price]]*Table1[[#This Row],[Quantity]]</f>
        <v>51.588000000000001</v>
      </c>
      <c r="V525" s="4">
        <v>0.4</v>
      </c>
      <c r="W525">
        <v>151</v>
      </c>
      <c r="X525" t="s">
        <v>36</v>
      </c>
      <c r="Y525" t="s">
        <v>36</v>
      </c>
      <c r="Z525" s="2">
        <v>149.1461238862268</v>
      </c>
    </row>
    <row r="526" spans="1:26" x14ac:dyDescent="0.35">
      <c r="A526" t="s">
        <v>787</v>
      </c>
      <c r="B526" t="s">
        <v>788</v>
      </c>
      <c r="C526" t="s">
        <v>64</v>
      </c>
      <c r="D526" t="s">
        <v>28</v>
      </c>
      <c r="E526" t="s">
        <v>69</v>
      </c>
      <c r="F526" t="s">
        <v>264</v>
      </c>
      <c r="G526" t="s">
        <v>265</v>
      </c>
      <c r="H526" t="s">
        <v>32</v>
      </c>
      <c r="I526" t="s">
        <v>6652</v>
      </c>
      <c r="J526" s="1">
        <v>41911</v>
      </c>
      <c r="K526" s="1">
        <v>41913</v>
      </c>
      <c r="L526" t="s">
        <v>34</v>
      </c>
      <c r="M526">
        <f>Table1[[#This Row],[Ship Date]]-Table1[[#This Row],[Order Date]]</f>
        <v>2</v>
      </c>
      <c r="N526">
        <v>9</v>
      </c>
      <c r="O526" t="s">
        <v>61</v>
      </c>
      <c r="P526" s="3">
        <v>6.16</v>
      </c>
      <c r="Q526" s="3">
        <v>4.5487441539720441</v>
      </c>
      <c r="R526" s="3">
        <f>(Table1[[#This Row],[Selling Price]]-Table1[[#This Row],[Cost Price]])</f>
        <v>1.611255846027956</v>
      </c>
      <c r="S526" s="12">
        <f>(Table1[[#This Row],[Profit]]/Table1[[#This Row],[Selling Price]])</f>
        <v>0.2615675074720708</v>
      </c>
      <c r="T526">
        <v>2</v>
      </c>
      <c r="U526" s="2">
        <f>Table1[[#This Row],[Selling Price]]*Table1[[#This Row],[Quantity]]</f>
        <v>12.32</v>
      </c>
      <c r="V526" s="4">
        <v>0</v>
      </c>
      <c r="W526">
        <v>485</v>
      </c>
      <c r="X526" t="s">
        <v>36</v>
      </c>
      <c r="Y526" t="s">
        <v>52</v>
      </c>
      <c r="Z526" s="2">
        <v>11.502516022351131</v>
      </c>
    </row>
    <row r="527" spans="1:26" x14ac:dyDescent="0.35">
      <c r="A527" t="s">
        <v>787</v>
      </c>
      <c r="B527" t="s">
        <v>788</v>
      </c>
      <c r="C527" t="s">
        <v>64</v>
      </c>
      <c r="D527" t="s">
        <v>28</v>
      </c>
      <c r="E527" t="s">
        <v>40</v>
      </c>
      <c r="F527" t="s">
        <v>285</v>
      </c>
      <c r="G527" t="s">
        <v>286</v>
      </c>
      <c r="H527" t="s">
        <v>32</v>
      </c>
      <c r="I527" t="s">
        <v>6951</v>
      </c>
      <c r="J527" s="1">
        <v>43097</v>
      </c>
      <c r="K527" s="1">
        <v>43100</v>
      </c>
      <c r="L527" t="s">
        <v>199</v>
      </c>
      <c r="M527">
        <f>Table1[[#This Row],[Ship Date]]-Table1[[#This Row],[Order Date]]</f>
        <v>3</v>
      </c>
      <c r="N527">
        <v>12</v>
      </c>
      <c r="O527" t="s">
        <v>35</v>
      </c>
      <c r="P527" s="3">
        <v>340.70400000000001</v>
      </c>
      <c r="Q527" s="3">
        <v>233.25976364604159</v>
      </c>
      <c r="R527" s="3">
        <f>(Table1[[#This Row],[Selling Price]]-Table1[[#This Row],[Cost Price]])</f>
        <v>107.44423635395842</v>
      </c>
      <c r="S527" s="12">
        <f>(Table1[[#This Row],[Profit]]/Table1[[#This Row],[Selling Price]])</f>
        <v>0.31535948023492066</v>
      </c>
      <c r="T527">
        <v>6</v>
      </c>
      <c r="U527" s="2">
        <f>Table1[[#This Row],[Selling Price]]*Table1[[#This Row],[Quantity]]</f>
        <v>2044.2240000000002</v>
      </c>
      <c r="V527" s="4">
        <v>0.2</v>
      </c>
      <c r="W527">
        <v>442</v>
      </c>
      <c r="X527" t="s">
        <v>36</v>
      </c>
      <c r="Y527" t="s">
        <v>68</v>
      </c>
      <c r="Z527" s="2">
        <v>87.019279939562821</v>
      </c>
    </row>
    <row r="528" spans="1:26" x14ac:dyDescent="0.35">
      <c r="A528" t="s">
        <v>787</v>
      </c>
      <c r="B528" t="s">
        <v>788</v>
      </c>
      <c r="C528" t="s">
        <v>27</v>
      </c>
      <c r="D528" t="s">
        <v>28</v>
      </c>
      <c r="E528" t="s">
        <v>69</v>
      </c>
      <c r="F528" t="s">
        <v>7031</v>
      </c>
      <c r="G528" t="s">
        <v>7032</v>
      </c>
      <c r="H528" t="s">
        <v>32</v>
      </c>
      <c r="I528" t="s">
        <v>7033</v>
      </c>
      <c r="J528" s="1">
        <v>42328</v>
      </c>
      <c r="K528" s="1">
        <v>42334</v>
      </c>
      <c r="L528" t="s">
        <v>60</v>
      </c>
      <c r="M528">
        <f>Table1[[#This Row],[Ship Date]]-Table1[[#This Row],[Order Date]]</f>
        <v>6</v>
      </c>
      <c r="N528">
        <v>11</v>
      </c>
      <c r="O528" t="s">
        <v>35</v>
      </c>
      <c r="P528" s="3">
        <v>63.823999999999998</v>
      </c>
      <c r="Q528" s="3">
        <v>45.911183945335488</v>
      </c>
      <c r="R528" s="3">
        <f>(Table1[[#This Row],[Selling Price]]-Table1[[#This Row],[Cost Price]])</f>
        <v>17.912816054664511</v>
      </c>
      <c r="S528" s="12">
        <f>(Table1[[#This Row],[Profit]]/Table1[[#This Row],[Selling Price]])</f>
        <v>0.28065956465693959</v>
      </c>
      <c r="T528">
        <v>2</v>
      </c>
      <c r="U528" s="2">
        <f>Table1[[#This Row],[Selling Price]]*Table1[[#This Row],[Quantity]]</f>
        <v>127.648</v>
      </c>
      <c r="V528" s="4">
        <v>0.2</v>
      </c>
      <c r="W528">
        <v>456</v>
      </c>
      <c r="X528" t="s">
        <v>68</v>
      </c>
      <c r="Y528" t="s">
        <v>68</v>
      </c>
      <c r="Z528" s="2">
        <v>132.5509689941303</v>
      </c>
    </row>
    <row r="529" spans="1:26" x14ac:dyDescent="0.35">
      <c r="A529" t="s">
        <v>787</v>
      </c>
      <c r="B529" t="s">
        <v>788</v>
      </c>
      <c r="C529" t="s">
        <v>39</v>
      </c>
      <c r="D529" t="s">
        <v>28</v>
      </c>
      <c r="E529" t="s">
        <v>69</v>
      </c>
      <c r="F529" t="s">
        <v>2445</v>
      </c>
      <c r="G529" t="s">
        <v>2446</v>
      </c>
      <c r="H529" t="s">
        <v>32</v>
      </c>
      <c r="I529" t="s">
        <v>7069</v>
      </c>
      <c r="J529" s="1">
        <v>42981</v>
      </c>
      <c r="K529" s="1">
        <v>42986</v>
      </c>
      <c r="L529" t="s">
        <v>60</v>
      </c>
      <c r="M529">
        <f>Table1[[#This Row],[Ship Date]]-Table1[[#This Row],[Order Date]]</f>
        <v>5</v>
      </c>
      <c r="N529">
        <v>9</v>
      </c>
      <c r="O529" t="s">
        <v>61</v>
      </c>
      <c r="P529" s="3">
        <v>108.4</v>
      </c>
      <c r="Q529" s="3">
        <v>85.502085133482851</v>
      </c>
      <c r="R529" s="3">
        <f>(Table1[[#This Row],[Selling Price]]-Table1[[#This Row],[Cost Price]])</f>
        <v>22.897914866517155</v>
      </c>
      <c r="S529" s="12">
        <f>(Table1[[#This Row],[Profit]]/Table1[[#This Row],[Selling Price]])</f>
        <v>0.21123537699739073</v>
      </c>
      <c r="T529">
        <v>5</v>
      </c>
      <c r="U529" s="2">
        <f>Table1[[#This Row],[Selling Price]]*Table1[[#This Row],[Quantity]]</f>
        <v>542</v>
      </c>
      <c r="V529" s="4">
        <v>0.6</v>
      </c>
      <c r="W529">
        <v>362</v>
      </c>
      <c r="X529" t="s">
        <v>36</v>
      </c>
      <c r="Y529" t="s">
        <v>52</v>
      </c>
      <c r="Z529" s="2">
        <v>31.29238459007771</v>
      </c>
    </row>
    <row r="530" spans="1:26" x14ac:dyDescent="0.35">
      <c r="A530" t="s">
        <v>787</v>
      </c>
      <c r="B530" t="s">
        <v>788</v>
      </c>
      <c r="C530" t="s">
        <v>64</v>
      </c>
      <c r="D530" t="s">
        <v>28</v>
      </c>
      <c r="E530" t="s">
        <v>40</v>
      </c>
      <c r="F530" t="s">
        <v>2895</v>
      </c>
      <c r="G530" t="s">
        <v>2896</v>
      </c>
      <c r="H530" t="s">
        <v>32</v>
      </c>
      <c r="I530" t="s">
        <v>7156</v>
      </c>
      <c r="J530" s="1">
        <v>42993</v>
      </c>
      <c r="K530" s="1">
        <v>42997</v>
      </c>
      <c r="L530" t="s">
        <v>60</v>
      </c>
      <c r="M530">
        <f>Table1[[#This Row],[Ship Date]]-Table1[[#This Row],[Order Date]]</f>
        <v>4</v>
      </c>
      <c r="N530">
        <v>9</v>
      </c>
      <c r="O530" t="s">
        <v>61</v>
      </c>
      <c r="P530" s="3">
        <v>218.352</v>
      </c>
      <c r="Q530" s="3">
        <v>183.4466277462252</v>
      </c>
      <c r="R530" s="3">
        <f>(Table1[[#This Row],[Selling Price]]-Table1[[#This Row],[Cost Price]])</f>
        <v>34.9053722537748</v>
      </c>
      <c r="S530" s="12">
        <f>(Table1[[#This Row],[Profit]]/Table1[[#This Row],[Selling Price]])</f>
        <v>0.15985826671509673</v>
      </c>
      <c r="T530">
        <v>3</v>
      </c>
      <c r="U530" s="2">
        <f>Table1[[#This Row],[Selling Price]]*Table1[[#This Row],[Quantity]]</f>
        <v>655.05600000000004</v>
      </c>
      <c r="V530" s="4">
        <v>0.2</v>
      </c>
      <c r="W530">
        <v>472</v>
      </c>
      <c r="X530" t="s">
        <v>36</v>
      </c>
      <c r="Y530" t="s">
        <v>36</v>
      </c>
      <c r="Z530" s="2">
        <v>197.37977678239139</v>
      </c>
    </row>
    <row r="531" spans="1:26" x14ac:dyDescent="0.35">
      <c r="A531" t="s">
        <v>787</v>
      </c>
      <c r="B531" t="s">
        <v>788</v>
      </c>
      <c r="C531" t="s">
        <v>39</v>
      </c>
      <c r="D531" t="s">
        <v>28</v>
      </c>
      <c r="E531" t="s">
        <v>56</v>
      </c>
      <c r="F531" t="s">
        <v>6545</v>
      </c>
      <c r="G531" t="s">
        <v>6546</v>
      </c>
      <c r="H531" t="s">
        <v>32</v>
      </c>
      <c r="I531" t="s">
        <v>7303</v>
      </c>
      <c r="J531" s="1">
        <v>42941</v>
      </c>
      <c r="K531" s="1">
        <v>42944</v>
      </c>
      <c r="L531" t="s">
        <v>34</v>
      </c>
      <c r="M531">
        <f>Table1[[#This Row],[Ship Date]]-Table1[[#This Row],[Order Date]]</f>
        <v>3</v>
      </c>
      <c r="N531">
        <v>7</v>
      </c>
      <c r="O531" t="s">
        <v>51</v>
      </c>
      <c r="P531" s="3">
        <v>138.58799999999999</v>
      </c>
      <c r="Q531" s="3">
        <v>100.6327772379102</v>
      </c>
      <c r="R531" s="3">
        <f>(Table1[[#This Row],[Selling Price]]-Table1[[#This Row],[Cost Price]])</f>
        <v>37.95522276208979</v>
      </c>
      <c r="S531" s="12">
        <f>(Table1[[#This Row],[Profit]]/Table1[[#This Row],[Selling Price]])</f>
        <v>0.27387091784346257</v>
      </c>
      <c r="T531">
        <v>1</v>
      </c>
      <c r="U531" s="2">
        <f>Table1[[#This Row],[Selling Price]]*Table1[[#This Row],[Quantity]]</f>
        <v>138.58799999999999</v>
      </c>
      <c r="V531" s="4">
        <v>0.4</v>
      </c>
      <c r="W531">
        <v>150</v>
      </c>
      <c r="X531" t="s">
        <v>36</v>
      </c>
      <c r="Y531" t="s">
        <v>36</v>
      </c>
      <c r="Z531" s="2">
        <v>608.78312688400524</v>
      </c>
    </row>
    <row r="532" spans="1:26" x14ac:dyDescent="0.35">
      <c r="A532" t="s">
        <v>787</v>
      </c>
      <c r="B532" t="s">
        <v>788</v>
      </c>
      <c r="C532" t="s">
        <v>64</v>
      </c>
      <c r="D532" t="s">
        <v>28</v>
      </c>
      <c r="E532" t="s">
        <v>69</v>
      </c>
      <c r="F532" t="s">
        <v>4332</v>
      </c>
      <c r="G532" t="s">
        <v>4333</v>
      </c>
      <c r="H532" t="s">
        <v>32</v>
      </c>
      <c r="I532" t="s">
        <v>7491</v>
      </c>
      <c r="J532" s="1">
        <v>42905</v>
      </c>
      <c r="K532" s="1">
        <v>42907</v>
      </c>
      <c r="L532" t="s">
        <v>34</v>
      </c>
      <c r="M532">
        <f>Table1[[#This Row],[Ship Date]]-Table1[[#This Row],[Order Date]]</f>
        <v>2</v>
      </c>
      <c r="N532">
        <v>6</v>
      </c>
      <c r="O532" t="s">
        <v>51</v>
      </c>
      <c r="P532" s="3">
        <v>38.783999999999999</v>
      </c>
      <c r="Q532" s="3">
        <v>29.74525066479459</v>
      </c>
      <c r="R532" s="3">
        <f>(Table1[[#This Row],[Selling Price]]-Table1[[#This Row],[Cost Price]])</f>
        <v>9.0387493352054094</v>
      </c>
      <c r="S532" s="12">
        <f>(Table1[[#This Row],[Profit]]/Table1[[#This Row],[Selling Price]])</f>
        <v>0.23305356165442992</v>
      </c>
      <c r="T532">
        <v>3</v>
      </c>
      <c r="U532" s="2">
        <f>Table1[[#This Row],[Selling Price]]*Table1[[#This Row],[Quantity]]</f>
        <v>116.352</v>
      </c>
      <c r="V532" s="4">
        <v>0.2</v>
      </c>
      <c r="W532">
        <v>151</v>
      </c>
      <c r="X532" t="s">
        <v>36</v>
      </c>
      <c r="Y532" t="s">
        <v>68</v>
      </c>
      <c r="Z532" s="2">
        <v>37.50605682642027</v>
      </c>
    </row>
    <row r="533" spans="1:26" x14ac:dyDescent="0.35">
      <c r="A533" t="s">
        <v>787</v>
      </c>
      <c r="B533" t="s">
        <v>788</v>
      </c>
      <c r="C533" t="s">
        <v>45</v>
      </c>
      <c r="D533" t="s">
        <v>28</v>
      </c>
      <c r="E533" t="s">
        <v>69</v>
      </c>
      <c r="F533" t="s">
        <v>5997</v>
      </c>
      <c r="G533" t="s">
        <v>5998</v>
      </c>
      <c r="H533" t="s">
        <v>32</v>
      </c>
      <c r="I533" t="s">
        <v>7627</v>
      </c>
      <c r="J533" s="1">
        <v>41846</v>
      </c>
      <c r="K533" s="1">
        <v>41852</v>
      </c>
      <c r="L533" t="s">
        <v>60</v>
      </c>
      <c r="M533">
        <f>Table1[[#This Row],[Ship Date]]-Table1[[#This Row],[Order Date]]</f>
        <v>6</v>
      </c>
      <c r="N533">
        <v>7</v>
      </c>
      <c r="O533" t="s">
        <v>51</v>
      </c>
      <c r="P533" s="3">
        <v>25.71</v>
      </c>
      <c r="Q533" s="3">
        <v>18.101810498383902</v>
      </c>
      <c r="R533" s="3">
        <f>(Table1[[#This Row],[Selling Price]]-Table1[[#This Row],[Cost Price]])</f>
        <v>7.6081895016160992</v>
      </c>
      <c r="S533" s="12">
        <f>(Table1[[#This Row],[Profit]]/Table1[[#This Row],[Selling Price]])</f>
        <v>0.29592335673341497</v>
      </c>
      <c r="T533">
        <v>3</v>
      </c>
      <c r="U533" s="2">
        <f>Table1[[#This Row],[Selling Price]]*Table1[[#This Row],[Quantity]]</f>
        <v>77.13</v>
      </c>
      <c r="V533" s="4">
        <v>0</v>
      </c>
      <c r="W533">
        <v>154</v>
      </c>
      <c r="X533" t="s">
        <v>68</v>
      </c>
      <c r="Y533" t="s">
        <v>52</v>
      </c>
      <c r="Z533" s="2">
        <v>19.002739056953519</v>
      </c>
    </row>
    <row r="534" spans="1:26" x14ac:dyDescent="0.35">
      <c r="A534" t="s">
        <v>787</v>
      </c>
      <c r="B534" t="s">
        <v>788</v>
      </c>
      <c r="C534" t="s">
        <v>64</v>
      </c>
      <c r="D534" t="s">
        <v>28</v>
      </c>
      <c r="E534" t="s">
        <v>69</v>
      </c>
      <c r="F534" t="s">
        <v>3124</v>
      </c>
      <c r="G534" t="s">
        <v>3125</v>
      </c>
      <c r="H534" t="s">
        <v>32</v>
      </c>
      <c r="I534" t="s">
        <v>7688</v>
      </c>
      <c r="J534" s="1">
        <v>41897</v>
      </c>
      <c r="K534" s="1">
        <v>41902</v>
      </c>
      <c r="L534" t="s">
        <v>60</v>
      </c>
      <c r="M534">
        <f>Table1[[#This Row],[Ship Date]]-Table1[[#This Row],[Order Date]]</f>
        <v>5</v>
      </c>
      <c r="N534">
        <v>9</v>
      </c>
      <c r="O534" t="s">
        <v>61</v>
      </c>
      <c r="P534" s="3">
        <v>14.56</v>
      </c>
      <c r="Q534" s="3">
        <v>10.71741498473842</v>
      </c>
      <c r="R534" s="3">
        <f>(Table1[[#This Row],[Selling Price]]-Table1[[#This Row],[Cost Price]])</f>
        <v>3.8425850152615801</v>
      </c>
      <c r="S534" s="12">
        <f>(Table1[[#This Row],[Profit]]/Table1[[#This Row],[Selling Price]])</f>
        <v>0.26391380599324038</v>
      </c>
      <c r="T534">
        <v>2</v>
      </c>
      <c r="U534" s="2">
        <f>Table1[[#This Row],[Selling Price]]*Table1[[#This Row],[Quantity]]</f>
        <v>29.12</v>
      </c>
      <c r="V534" s="4">
        <v>0</v>
      </c>
      <c r="W534">
        <v>436</v>
      </c>
      <c r="X534" t="s">
        <v>36</v>
      </c>
      <c r="Y534" t="s">
        <v>52</v>
      </c>
      <c r="Z534" s="2">
        <v>14.5461267238625</v>
      </c>
    </row>
    <row r="535" spans="1:26" x14ac:dyDescent="0.35">
      <c r="A535" t="s">
        <v>787</v>
      </c>
      <c r="B535" t="s">
        <v>788</v>
      </c>
      <c r="C535" t="s">
        <v>39</v>
      </c>
      <c r="D535" t="s">
        <v>28</v>
      </c>
      <c r="E535" t="s">
        <v>40</v>
      </c>
      <c r="F535" t="s">
        <v>2430</v>
      </c>
      <c r="G535" t="s">
        <v>2431</v>
      </c>
      <c r="H535" t="s">
        <v>32</v>
      </c>
      <c r="I535" t="s">
        <v>7761</v>
      </c>
      <c r="J535" s="1">
        <v>41728</v>
      </c>
      <c r="K535" s="1">
        <v>41730</v>
      </c>
      <c r="L535" t="s">
        <v>199</v>
      </c>
      <c r="M535">
        <f>Table1[[#This Row],[Ship Date]]-Table1[[#This Row],[Order Date]]</f>
        <v>2</v>
      </c>
      <c r="N535">
        <v>3</v>
      </c>
      <c r="O535" t="s">
        <v>106</v>
      </c>
      <c r="P535" s="3">
        <v>127.30200000000001</v>
      </c>
      <c r="Q535" s="3">
        <v>92.638683255158853</v>
      </c>
      <c r="R535" s="3">
        <f>(Table1[[#This Row],[Selling Price]]-Table1[[#This Row],[Cost Price]])</f>
        <v>34.663316744841154</v>
      </c>
      <c r="S535" s="12">
        <f>(Table1[[#This Row],[Profit]]/Table1[[#This Row],[Selling Price]])</f>
        <v>0.27229200440559576</v>
      </c>
      <c r="T535">
        <v>7</v>
      </c>
      <c r="U535" s="2">
        <f>Table1[[#This Row],[Selling Price]]*Table1[[#This Row],[Quantity]]</f>
        <v>891.11400000000003</v>
      </c>
      <c r="V535" s="4">
        <v>0.3</v>
      </c>
      <c r="W535">
        <v>246</v>
      </c>
      <c r="X535" t="s">
        <v>36</v>
      </c>
      <c r="Y535" t="s">
        <v>68</v>
      </c>
      <c r="Z535" s="2">
        <v>76.979418692827991</v>
      </c>
    </row>
    <row r="536" spans="1:26" x14ac:dyDescent="0.35">
      <c r="A536" t="s">
        <v>787</v>
      </c>
      <c r="B536" t="s">
        <v>788</v>
      </c>
      <c r="C536" t="s">
        <v>64</v>
      </c>
      <c r="D536" t="s">
        <v>28</v>
      </c>
      <c r="E536" t="s">
        <v>40</v>
      </c>
      <c r="F536" t="s">
        <v>2382</v>
      </c>
      <c r="G536" t="s">
        <v>2383</v>
      </c>
      <c r="H536" t="s">
        <v>32</v>
      </c>
      <c r="I536" t="s">
        <v>7769</v>
      </c>
      <c r="J536" s="1">
        <v>42444</v>
      </c>
      <c r="K536" s="1">
        <v>42445</v>
      </c>
      <c r="L536" t="s">
        <v>199</v>
      </c>
      <c r="M536">
        <f>Table1[[#This Row],[Ship Date]]-Table1[[#This Row],[Order Date]]</f>
        <v>1</v>
      </c>
      <c r="N536">
        <v>3</v>
      </c>
      <c r="O536" t="s">
        <v>106</v>
      </c>
      <c r="P536" s="3">
        <v>1352.0319999999999</v>
      </c>
      <c r="Q536" s="3">
        <v>889.36330440929055</v>
      </c>
      <c r="R536" s="3">
        <f>(Table1[[#This Row],[Selling Price]]-Table1[[#This Row],[Cost Price]])</f>
        <v>462.66869559070938</v>
      </c>
      <c r="S536" s="12">
        <f>(Table1[[#This Row],[Profit]]/Table1[[#This Row],[Selling Price]])</f>
        <v>0.34220247419492245</v>
      </c>
      <c r="T536">
        <v>4</v>
      </c>
      <c r="U536" s="2">
        <f>Table1[[#This Row],[Selling Price]]*Table1[[#This Row],[Quantity]]</f>
        <v>5408.1279999999997</v>
      </c>
      <c r="V536" s="4">
        <v>0.2</v>
      </c>
      <c r="W536">
        <v>380</v>
      </c>
      <c r="X536" t="s">
        <v>36</v>
      </c>
      <c r="Y536" t="s">
        <v>36</v>
      </c>
      <c r="Z536" s="2">
        <v>339.85145426303541</v>
      </c>
    </row>
    <row r="537" spans="1:26" x14ac:dyDescent="0.35">
      <c r="A537" t="s">
        <v>787</v>
      </c>
      <c r="B537" t="s">
        <v>788</v>
      </c>
      <c r="C537" t="s">
        <v>27</v>
      </c>
      <c r="D537" t="s">
        <v>28</v>
      </c>
      <c r="E537" t="s">
        <v>56</v>
      </c>
      <c r="F537" t="s">
        <v>799</v>
      </c>
      <c r="G537" t="s">
        <v>800</v>
      </c>
      <c r="H537" t="s">
        <v>32</v>
      </c>
      <c r="I537" t="s">
        <v>7797</v>
      </c>
      <c r="J537" s="1">
        <v>43083</v>
      </c>
      <c r="K537" s="1">
        <v>43087</v>
      </c>
      <c r="L537" t="s">
        <v>60</v>
      </c>
      <c r="M537">
        <f>Table1[[#This Row],[Ship Date]]-Table1[[#This Row],[Order Date]]</f>
        <v>4</v>
      </c>
      <c r="N537">
        <v>12</v>
      </c>
      <c r="O537" t="s">
        <v>35</v>
      </c>
      <c r="P537" s="3">
        <v>526.58199999999999</v>
      </c>
      <c r="Q537" s="3">
        <v>350.91388524605281</v>
      </c>
      <c r="R537" s="3">
        <f>(Table1[[#This Row],[Selling Price]]-Table1[[#This Row],[Cost Price]])</f>
        <v>175.66811475394718</v>
      </c>
      <c r="S537" s="12">
        <f>(Table1[[#This Row],[Profit]]/Table1[[#This Row],[Selling Price]])</f>
        <v>0.33360068280713578</v>
      </c>
      <c r="T537">
        <v>2</v>
      </c>
      <c r="U537" s="2">
        <f>Table1[[#This Row],[Selling Price]]*Table1[[#This Row],[Quantity]]</f>
        <v>1053.164</v>
      </c>
      <c r="V537" s="4">
        <v>0.3</v>
      </c>
      <c r="W537">
        <v>495</v>
      </c>
      <c r="X537" t="s">
        <v>36</v>
      </c>
      <c r="Y537" t="s">
        <v>36</v>
      </c>
      <c r="Z537" s="2">
        <v>899.40977660929639</v>
      </c>
    </row>
    <row r="538" spans="1:26" x14ac:dyDescent="0.35">
      <c r="A538" t="s">
        <v>787</v>
      </c>
      <c r="B538" t="s">
        <v>788</v>
      </c>
      <c r="C538" t="s">
        <v>64</v>
      </c>
      <c r="D538" t="s">
        <v>28</v>
      </c>
      <c r="E538" t="s">
        <v>56</v>
      </c>
      <c r="F538" t="s">
        <v>972</v>
      </c>
      <c r="G538" t="s">
        <v>973</v>
      </c>
      <c r="H538" t="s">
        <v>32</v>
      </c>
      <c r="I538" t="s">
        <v>7854</v>
      </c>
      <c r="J538" s="1">
        <v>42678</v>
      </c>
      <c r="K538" s="1">
        <v>42680</v>
      </c>
      <c r="L538" t="s">
        <v>34</v>
      </c>
      <c r="M538">
        <f>Table1[[#This Row],[Ship Date]]-Table1[[#This Row],[Order Date]]</f>
        <v>2</v>
      </c>
      <c r="N538">
        <v>11</v>
      </c>
      <c r="O538" t="s">
        <v>35</v>
      </c>
      <c r="P538" s="3">
        <v>876.3</v>
      </c>
      <c r="Q538" s="3">
        <v>677.44997752527684</v>
      </c>
      <c r="R538" s="3">
        <f>(Table1[[#This Row],[Selling Price]]-Table1[[#This Row],[Cost Price]])</f>
        <v>198.85002247472312</v>
      </c>
      <c r="S538" s="12">
        <f>(Table1[[#This Row],[Profit]]/Table1[[#This Row],[Selling Price]])</f>
        <v>0.22692003021194013</v>
      </c>
      <c r="T538">
        <v>10</v>
      </c>
      <c r="U538" s="2">
        <f>Table1[[#This Row],[Selling Price]]*Table1[[#This Row],[Quantity]]</f>
        <v>8763</v>
      </c>
      <c r="V538" s="4">
        <v>0.4</v>
      </c>
      <c r="W538">
        <v>158</v>
      </c>
      <c r="X538" t="s">
        <v>36</v>
      </c>
      <c r="Y538" t="s">
        <v>36</v>
      </c>
      <c r="Z538" s="2">
        <v>272.72662304494582</v>
      </c>
    </row>
    <row r="539" spans="1:26" x14ac:dyDescent="0.35">
      <c r="A539" t="s">
        <v>787</v>
      </c>
      <c r="B539" t="s">
        <v>788</v>
      </c>
      <c r="C539" t="s">
        <v>27</v>
      </c>
      <c r="D539" t="s">
        <v>28</v>
      </c>
      <c r="E539" t="s">
        <v>29</v>
      </c>
      <c r="F539" t="s">
        <v>1223</v>
      </c>
      <c r="G539" t="s">
        <v>1224</v>
      </c>
      <c r="H539" t="s">
        <v>32</v>
      </c>
      <c r="I539" t="s">
        <v>8222</v>
      </c>
      <c r="J539" s="1">
        <v>42848</v>
      </c>
      <c r="K539" s="1">
        <v>42852</v>
      </c>
      <c r="L539" t="s">
        <v>60</v>
      </c>
      <c r="M539">
        <f>Table1[[#This Row],[Ship Date]]-Table1[[#This Row],[Order Date]]</f>
        <v>4</v>
      </c>
      <c r="N539">
        <v>4</v>
      </c>
      <c r="O539" t="s">
        <v>106</v>
      </c>
      <c r="P539" s="3">
        <v>387.13600000000002</v>
      </c>
      <c r="Q539" s="3">
        <v>274.39661197234182</v>
      </c>
      <c r="R539" s="3">
        <f>(Table1[[#This Row],[Selling Price]]-Table1[[#This Row],[Cost Price]])</f>
        <v>112.73938802765821</v>
      </c>
      <c r="S539" s="12">
        <f>(Table1[[#This Row],[Profit]]/Table1[[#This Row],[Selling Price]])</f>
        <v>0.29121390939529829</v>
      </c>
      <c r="T539">
        <v>4</v>
      </c>
      <c r="U539" s="2">
        <f>Table1[[#This Row],[Selling Price]]*Table1[[#This Row],[Quantity]]</f>
        <v>1548.5440000000001</v>
      </c>
      <c r="V539" s="4">
        <v>0.2</v>
      </c>
      <c r="W539">
        <v>430</v>
      </c>
      <c r="X539" t="s">
        <v>36</v>
      </c>
      <c r="Y539" t="s">
        <v>36</v>
      </c>
      <c r="Z539" s="2">
        <v>428.16658091242732</v>
      </c>
    </row>
    <row r="540" spans="1:26" x14ac:dyDescent="0.35">
      <c r="A540" t="s">
        <v>787</v>
      </c>
      <c r="B540" t="s">
        <v>788</v>
      </c>
      <c r="C540" t="s">
        <v>64</v>
      </c>
      <c r="D540" t="s">
        <v>28</v>
      </c>
      <c r="E540" t="s">
        <v>40</v>
      </c>
      <c r="F540" t="s">
        <v>4130</v>
      </c>
      <c r="G540" t="s">
        <v>4131</v>
      </c>
      <c r="H540" t="s">
        <v>32</v>
      </c>
      <c r="I540" t="s">
        <v>8258</v>
      </c>
      <c r="J540" s="1">
        <v>43049</v>
      </c>
      <c r="K540" s="1">
        <v>43056</v>
      </c>
      <c r="L540" t="s">
        <v>60</v>
      </c>
      <c r="M540">
        <f>Table1[[#This Row],[Ship Date]]-Table1[[#This Row],[Order Date]]</f>
        <v>7</v>
      </c>
      <c r="N540">
        <v>11</v>
      </c>
      <c r="O540" t="s">
        <v>35</v>
      </c>
      <c r="P540" s="3">
        <v>241.42400000000001</v>
      </c>
      <c r="Q540" s="3">
        <v>175.85824079682669</v>
      </c>
      <c r="R540" s="3">
        <f>(Table1[[#This Row],[Selling Price]]-Table1[[#This Row],[Cost Price]])</f>
        <v>65.565759203173315</v>
      </c>
      <c r="S540" s="12">
        <f>(Table1[[#This Row],[Profit]]/Table1[[#This Row],[Selling Price]])</f>
        <v>0.2715792928754942</v>
      </c>
      <c r="T540">
        <v>2</v>
      </c>
      <c r="U540" s="2">
        <f>Table1[[#This Row],[Selling Price]]*Table1[[#This Row],[Quantity]]</f>
        <v>482.84800000000001</v>
      </c>
      <c r="V540" s="4">
        <v>0.2</v>
      </c>
      <c r="W540">
        <v>419</v>
      </c>
      <c r="X540" t="s">
        <v>68</v>
      </c>
      <c r="Y540" t="s">
        <v>36</v>
      </c>
      <c r="Z540" s="2">
        <v>248.30461334175811</v>
      </c>
    </row>
    <row r="541" spans="1:26" x14ac:dyDescent="0.35">
      <c r="A541" t="s">
        <v>787</v>
      </c>
      <c r="B541" t="s">
        <v>788</v>
      </c>
      <c r="C541" t="s">
        <v>45</v>
      </c>
      <c r="D541" t="s">
        <v>28</v>
      </c>
      <c r="E541" t="s">
        <v>69</v>
      </c>
      <c r="F541" t="s">
        <v>2347</v>
      </c>
      <c r="G541" t="s">
        <v>2348</v>
      </c>
      <c r="H541" t="s">
        <v>32</v>
      </c>
      <c r="I541" t="s">
        <v>8475</v>
      </c>
      <c r="J541" s="1">
        <v>42647</v>
      </c>
      <c r="K541" s="1">
        <v>42651</v>
      </c>
      <c r="L541" t="s">
        <v>60</v>
      </c>
      <c r="M541">
        <f>Table1[[#This Row],[Ship Date]]-Table1[[#This Row],[Order Date]]</f>
        <v>4</v>
      </c>
      <c r="N541">
        <v>10</v>
      </c>
      <c r="O541" t="s">
        <v>61</v>
      </c>
      <c r="P541" s="3">
        <v>11.568</v>
      </c>
      <c r="Q541" s="3">
        <v>8.6119193101507374</v>
      </c>
      <c r="R541" s="3">
        <f>(Table1[[#This Row],[Selling Price]]-Table1[[#This Row],[Cost Price]])</f>
        <v>2.9560806898492622</v>
      </c>
      <c r="S541" s="12">
        <f>(Table1[[#This Row],[Profit]]/Table1[[#This Row],[Selling Price]])</f>
        <v>0.25553947872140925</v>
      </c>
      <c r="T541">
        <v>3</v>
      </c>
      <c r="U541" s="2">
        <f>Table1[[#This Row],[Selling Price]]*Table1[[#This Row],[Quantity]]</f>
        <v>34.704000000000001</v>
      </c>
      <c r="V541" s="4">
        <v>0.2</v>
      </c>
      <c r="W541">
        <v>439</v>
      </c>
      <c r="X541" t="s">
        <v>36</v>
      </c>
      <c r="Y541" t="s">
        <v>52</v>
      </c>
      <c r="Z541" s="2">
        <v>7.8473784327421523</v>
      </c>
    </row>
    <row r="542" spans="1:26" x14ac:dyDescent="0.35">
      <c r="A542" t="s">
        <v>787</v>
      </c>
      <c r="B542" t="s">
        <v>788</v>
      </c>
      <c r="C542" t="s">
        <v>64</v>
      </c>
      <c r="D542" t="s">
        <v>28</v>
      </c>
      <c r="E542" t="s">
        <v>29</v>
      </c>
      <c r="F542" t="s">
        <v>4336</v>
      </c>
      <c r="G542" t="s">
        <v>4337</v>
      </c>
      <c r="H542" t="s">
        <v>32</v>
      </c>
      <c r="I542" t="s">
        <v>8601</v>
      </c>
      <c r="J542" s="1">
        <v>42453</v>
      </c>
      <c r="K542" s="1">
        <v>42455</v>
      </c>
      <c r="L542" t="s">
        <v>34</v>
      </c>
      <c r="M542">
        <f>Table1[[#This Row],[Ship Date]]-Table1[[#This Row],[Order Date]]</f>
        <v>2</v>
      </c>
      <c r="N542">
        <v>3</v>
      </c>
      <c r="O542" t="s">
        <v>106</v>
      </c>
      <c r="P542" s="3">
        <v>301.47000000000003</v>
      </c>
      <c r="Q542" s="3">
        <v>243.56552183519031</v>
      </c>
      <c r="R542" s="3">
        <f>(Table1[[#This Row],[Selling Price]]-Table1[[#This Row],[Cost Price]])</f>
        <v>57.904478164809717</v>
      </c>
      <c r="S542" s="12">
        <f>(Table1[[#This Row],[Profit]]/Table1[[#This Row],[Selling Price]])</f>
        <v>0.19207376576378982</v>
      </c>
      <c r="T542">
        <v>3</v>
      </c>
      <c r="U542" s="2">
        <f>Table1[[#This Row],[Selling Price]]*Table1[[#This Row],[Quantity]]</f>
        <v>904.41000000000008</v>
      </c>
      <c r="V542" s="4">
        <v>0.5</v>
      </c>
      <c r="W542">
        <v>281</v>
      </c>
      <c r="X542" t="s">
        <v>36</v>
      </c>
      <c r="Y542" t="s">
        <v>36</v>
      </c>
      <c r="Z542" s="2">
        <v>479.99975320991922</v>
      </c>
    </row>
    <row r="543" spans="1:26" x14ac:dyDescent="0.35">
      <c r="A543" t="s">
        <v>787</v>
      </c>
      <c r="B543" t="s">
        <v>788</v>
      </c>
      <c r="C543" t="s">
        <v>27</v>
      </c>
      <c r="D543" t="s">
        <v>28</v>
      </c>
      <c r="E543" t="s">
        <v>56</v>
      </c>
      <c r="F543" t="s">
        <v>799</v>
      </c>
      <c r="G543" t="s">
        <v>800</v>
      </c>
      <c r="H543" t="s">
        <v>32</v>
      </c>
      <c r="I543" t="s">
        <v>8651</v>
      </c>
      <c r="J543" s="1">
        <v>43021</v>
      </c>
      <c r="K543" s="1">
        <v>43022</v>
      </c>
      <c r="L543" t="s">
        <v>199</v>
      </c>
      <c r="M543">
        <f>Table1[[#This Row],[Ship Date]]-Table1[[#This Row],[Order Date]]</f>
        <v>1</v>
      </c>
      <c r="N543">
        <v>10</v>
      </c>
      <c r="O543" t="s">
        <v>61</v>
      </c>
      <c r="P543" s="3">
        <v>1504.52</v>
      </c>
      <c r="Q543" s="3">
        <v>995.71298906355537</v>
      </c>
      <c r="R543" s="3">
        <f>(Table1[[#This Row],[Selling Price]]-Table1[[#This Row],[Cost Price]])</f>
        <v>508.80701093644461</v>
      </c>
      <c r="S543" s="12">
        <f>(Table1[[#This Row],[Profit]]/Table1[[#This Row],[Selling Price]])</f>
        <v>0.3381856079922132</v>
      </c>
      <c r="T543">
        <v>4</v>
      </c>
      <c r="U543" s="2">
        <f>Table1[[#This Row],[Selling Price]]*Table1[[#This Row],[Quantity]]</f>
        <v>6018.08</v>
      </c>
      <c r="V543" s="4">
        <v>0</v>
      </c>
      <c r="W543">
        <v>255</v>
      </c>
      <c r="X543" t="s">
        <v>36</v>
      </c>
      <c r="Y543" t="s">
        <v>36</v>
      </c>
      <c r="Z543" s="2">
        <v>899.40977660929639</v>
      </c>
    </row>
    <row r="544" spans="1:26" x14ac:dyDescent="0.35">
      <c r="A544" t="s">
        <v>787</v>
      </c>
      <c r="B544" t="s">
        <v>788</v>
      </c>
      <c r="C544" t="s">
        <v>55</v>
      </c>
      <c r="D544" t="s">
        <v>28</v>
      </c>
      <c r="E544" t="s">
        <v>40</v>
      </c>
      <c r="F544" t="s">
        <v>8701</v>
      </c>
      <c r="G544" t="s">
        <v>8702</v>
      </c>
      <c r="H544" t="s">
        <v>32</v>
      </c>
      <c r="I544" t="s">
        <v>8700</v>
      </c>
      <c r="J544" s="1">
        <v>42936</v>
      </c>
      <c r="K544" s="1">
        <v>42941</v>
      </c>
      <c r="L544" t="s">
        <v>60</v>
      </c>
      <c r="M544">
        <f>Table1[[#This Row],[Ship Date]]-Table1[[#This Row],[Order Date]]</f>
        <v>5</v>
      </c>
      <c r="N544">
        <v>7</v>
      </c>
      <c r="O544" t="s">
        <v>51</v>
      </c>
      <c r="P544" s="3">
        <v>163.76400000000001</v>
      </c>
      <c r="Q544" s="3">
        <v>114.673996814676</v>
      </c>
      <c r="R544" s="3">
        <f>(Table1[[#This Row],[Selling Price]]-Table1[[#This Row],[Cost Price]])</f>
        <v>49.090003185324008</v>
      </c>
      <c r="S544" s="12">
        <f>(Table1[[#This Row],[Profit]]/Table1[[#This Row],[Selling Price]])</f>
        <v>0.29976065060284313</v>
      </c>
      <c r="T544">
        <v>2</v>
      </c>
      <c r="U544" s="2">
        <f>Table1[[#This Row],[Selling Price]]*Table1[[#This Row],[Quantity]]</f>
        <v>327.52800000000002</v>
      </c>
      <c r="V544" s="4">
        <v>0.1</v>
      </c>
      <c r="W544">
        <v>291</v>
      </c>
      <c r="X544" t="s">
        <v>36</v>
      </c>
      <c r="Y544" t="s">
        <v>36</v>
      </c>
      <c r="Z544" s="2">
        <v>192.99772485705631</v>
      </c>
    </row>
    <row r="545" spans="1:26" x14ac:dyDescent="0.35">
      <c r="A545" t="s">
        <v>787</v>
      </c>
      <c r="B545" t="s">
        <v>788</v>
      </c>
      <c r="C545" t="s">
        <v>45</v>
      </c>
      <c r="D545" t="s">
        <v>28</v>
      </c>
      <c r="E545" t="s">
        <v>69</v>
      </c>
      <c r="F545" t="s">
        <v>4644</v>
      </c>
      <c r="G545" t="s">
        <v>4645</v>
      </c>
      <c r="H545" t="s">
        <v>32</v>
      </c>
      <c r="I545" t="s">
        <v>8809</v>
      </c>
      <c r="J545" s="1">
        <v>42328</v>
      </c>
      <c r="K545" s="1">
        <v>42332</v>
      </c>
      <c r="L545" t="s">
        <v>60</v>
      </c>
      <c r="M545">
        <f>Table1[[#This Row],[Ship Date]]-Table1[[#This Row],[Order Date]]</f>
        <v>4</v>
      </c>
      <c r="N545">
        <v>11</v>
      </c>
      <c r="O545" t="s">
        <v>35</v>
      </c>
      <c r="P545" s="3">
        <v>32.04</v>
      </c>
      <c r="Q545" s="3">
        <v>21.872147193771301</v>
      </c>
      <c r="R545" s="3">
        <f>(Table1[[#This Row],[Selling Price]]-Table1[[#This Row],[Cost Price]])</f>
        <v>10.167852806228698</v>
      </c>
      <c r="S545" s="12">
        <f>(Table1[[#This Row],[Profit]]/Table1[[#This Row],[Selling Price]])</f>
        <v>0.31734871430176959</v>
      </c>
      <c r="T545">
        <v>3</v>
      </c>
      <c r="U545" s="2">
        <f>Table1[[#This Row],[Selling Price]]*Table1[[#This Row],[Quantity]]</f>
        <v>96.12</v>
      </c>
      <c r="V545" s="4">
        <v>0</v>
      </c>
      <c r="W545">
        <v>468</v>
      </c>
      <c r="X545" t="s">
        <v>36</v>
      </c>
      <c r="Y545" t="s">
        <v>52</v>
      </c>
      <c r="Z545" s="2">
        <v>8.4287947282769071</v>
      </c>
    </row>
    <row r="546" spans="1:26" x14ac:dyDescent="0.35">
      <c r="A546" t="s">
        <v>787</v>
      </c>
      <c r="B546" t="s">
        <v>788</v>
      </c>
      <c r="C546" t="s">
        <v>45</v>
      </c>
      <c r="D546" t="s">
        <v>28</v>
      </c>
      <c r="E546" t="s">
        <v>40</v>
      </c>
      <c r="F546" t="s">
        <v>374</v>
      </c>
      <c r="G546" t="s">
        <v>375</v>
      </c>
      <c r="H546" t="s">
        <v>32</v>
      </c>
      <c r="I546" t="s">
        <v>8852</v>
      </c>
      <c r="J546" s="1">
        <v>42150</v>
      </c>
      <c r="K546" s="1">
        <v>42152</v>
      </c>
      <c r="L546" t="s">
        <v>34</v>
      </c>
      <c r="M546">
        <f>Table1[[#This Row],[Ship Date]]-Table1[[#This Row],[Order Date]]</f>
        <v>2</v>
      </c>
      <c r="N546">
        <v>5</v>
      </c>
      <c r="O546" t="s">
        <v>51</v>
      </c>
      <c r="P546" s="3">
        <v>105.68600000000001</v>
      </c>
      <c r="Q546" s="3">
        <v>86.247361708243687</v>
      </c>
      <c r="R546" s="3">
        <f>(Table1[[#This Row],[Selling Price]]-Table1[[#This Row],[Cost Price]])</f>
        <v>19.43863829175632</v>
      </c>
      <c r="S546" s="12">
        <f>(Table1[[#This Row],[Profit]]/Table1[[#This Row],[Selling Price]])</f>
        <v>0.18392822409549342</v>
      </c>
      <c r="T546">
        <v>1</v>
      </c>
      <c r="U546" s="2">
        <f>Table1[[#This Row],[Selling Price]]*Table1[[#This Row],[Quantity]]</f>
        <v>105.68600000000001</v>
      </c>
      <c r="V546" s="4">
        <v>0.3</v>
      </c>
      <c r="W546">
        <v>117</v>
      </c>
      <c r="X546" t="s">
        <v>36</v>
      </c>
      <c r="Y546" t="s">
        <v>36</v>
      </c>
      <c r="Z546" s="2">
        <v>204.7097759712864</v>
      </c>
    </row>
    <row r="547" spans="1:26" x14ac:dyDescent="0.35">
      <c r="A547" t="s">
        <v>787</v>
      </c>
      <c r="B547" t="s">
        <v>788</v>
      </c>
      <c r="C547" t="s">
        <v>64</v>
      </c>
      <c r="D547" t="s">
        <v>28</v>
      </c>
      <c r="E547" t="s">
        <v>56</v>
      </c>
      <c r="F547" t="s">
        <v>1863</v>
      </c>
      <c r="G547" t="s">
        <v>1864</v>
      </c>
      <c r="H547" t="s">
        <v>32</v>
      </c>
      <c r="I547" t="s">
        <v>8892</v>
      </c>
      <c r="J547" s="1">
        <v>42032</v>
      </c>
      <c r="K547" s="1">
        <v>42035</v>
      </c>
      <c r="L547" t="s">
        <v>34</v>
      </c>
      <c r="M547">
        <f>Table1[[#This Row],[Ship Date]]-Table1[[#This Row],[Order Date]]</f>
        <v>3</v>
      </c>
      <c r="N547">
        <v>1</v>
      </c>
      <c r="O547" t="s">
        <v>35</v>
      </c>
      <c r="P547" s="3">
        <v>4297.6440000000002</v>
      </c>
      <c r="Q547" s="3">
        <v>3280.9797279042291</v>
      </c>
      <c r="R547" s="3">
        <f>(Table1[[#This Row],[Selling Price]]-Table1[[#This Row],[Cost Price]])</f>
        <v>1016.6642720957711</v>
      </c>
      <c r="S547" s="12">
        <f>(Table1[[#This Row],[Profit]]/Table1[[#This Row],[Selling Price]])</f>
        <v>0.23656316625941354</v>
      </c>
      <c r="T547">
        <v>13</v>
      </c>
      <c r="U547" s="2">
        <f>Table1[[#This Row],[Selling Price]]*Table1[[#This Row],[Quantity]]</f>
        <v>55869.372000000003</v>
      </c>
      <c r="V547" s="4">
        <v>0.4</v>
      </c>
      <c r="W547">
        <v>185</v>
      </c>
      <c r="X547" t="s">
        <v>36</v>
      </c>
      <c r="Y547" t="s">
        <v>36</v>
      </c>
      <c r="Z547" s="2">
        <v>1478.434481091401</v>
      </c>
    </row>
    <row r="548" spans="1:26" x14ac:dyDescent="0.35">
      <c r="A548" t="s">
        <v>787</v>
      </c>
      <c r="B548" t="s">
        <v>788</v>
      </c>
      <c r="C548" t="s">
        <v>27</v>
      </c>
      <c r="D548" t="s">
        <v>28</v>
      </c>
      <c r="E548" t="s">
        <v>29</v>
      </c>
      <c r="F548" t="s">
        <v>1891</v>
      </c>
      <c r="G548" t="s">
        <v>1892</v>
      </c>
      <c r="H548" t="s">
        <v>32</v>
      </c>
      <c r="I548" t="s">
        <v>8967</v>
      </c>
      <c r="J548" s="1">
        <v>42698</v>
      </c>
      <c r="K548" s="1">
        <v>42704</v>
      </c>
      <c r="L548" t="s">
        <v>60</v>
      </c>
      <c r="M548">
        <f>Table1[[#This Row],[Ship Date]]-Table1[[#This Row],[Order Date]]</f>
        <v>6</v>
      </c>
      <c r="N548">
        <v>11</v>
      </c>
      <c r="O548" t="s">
        <v>35</v>
      </c>
      <c r="P548" s="3">
        <v>339.92</v>
      </c>
      <c r="Q548" s="3">
        <v>274.23237237889521</v>
      </c>
      <c r="R548" s="3">
        <f>(Table1[[#This Row],[Selling Price]]-Table1[[#This Row],[Cost Price]])</f>
        <v>65.687627621104809</v>
      </c>
      <c r="S548" s="12">
        <f>(Table1[[#This Row],[Profit]]/Table1[[#This Row],[Selling Price]])</f>
        <v>0.19324437403243352</v>
      </c>
      <c r="T548">
        <v>5</v>
      </c>
      <c r="U548" s="2">
        <f>Table1[[#This Row],[Selling Price]]*Table1[[#This Row],[Quantity]]</f>
        <v>1699.6000000000001</v>
      </c>
      <c r="V548" s="4">
        <v>0.2</v>
      </c>
      <c r="W548">
        <v>100</v>
      </c>
      <c r="X548" t="s">
        <v>68</v>
      </c>
      <c r="Y548" t="s">
        <v>36</v>
      </c>
      <c r="Z548" s="2">
        <v>180.26980279569841</v>
      </c>
    </row>
    <row r="549" spans="1:26" x14ac:dyDescent="0.35">
      <c r="A549" t="s">
        <v>787</v>
      </c>
      <c r="B549" t="s">
        <v>788</v>
      </c>
      <c r="C549" t="s">
        <v>27</v>
      </c>
      <c r="D549" t="s">
        <v>28</v>
      </c>
      <c r="E549" t="s">
        <v>40</v>
      </c>
      <c r="F549" t="s">
        <v>1289</v>
      </c>
      <c r="G549" t="s">
        <v>1290</v>
      </c>
      <c r="H549" t="s">
        <v>32</v>
      </c>
      <c r="I549" t="s">
        <v>8976</v>
      </c>
      <c r="J549" s="1">
        <v>41780</v>
      </c>
      <c r="K549" s="1">
        <v>41782</v>
      </c>
      <c r="L549" t="s">
        <v>34</v>
      </c>
      <c r="M549">
        <f>Table1[[#This Row],[Ship Date]]-Table1[[#This Row],[Order Date]]</f>
        <v>2</v>
      </c>
      <c r="N549">
        <v>5</v>
      </c>
      <c r="O549" t="s">
        <v>51</v>
      </c>
      <c r="P549" s="3">
        <v>107.77200000000001</v>
      </c>
      <c r="Q549" s="3">
        <v>72.937585416647281</v>
      </c>
      <c r="R549" s="3">
        <f>(Table1[[#This Row],[Selling Price]]-Table1[[#This Row],[Cost Price]])</f>
        <v>34.834414583352725</v>
      </c>
      <c r="S549" s="12">
        <f>(Table1[[#This Row],[Profit]]/Table1[[#This Row],[Selling Price]])</f>
        <v>0.3232232359365394</v>
      </c>
      <c r="T549">
        <v>2</v>
      </c>
      <c r="U549" s="2">
        <f>Table1[[#This Row],[Selling Price]]*Table1[[#This Row],[Quantity]]</f>
        <v>215.54400000000001</v>
      </c>
      <c r="V549" s="4">
        <v>0.3</v>
      </c>
      <c r="W549">
        <v>453</v>
      </c>
      <c r="X549" t="s">
        <v>36</v>
      </c>
      <c r="Y549" t="s">
        <v>68</v>
      </c>
      <c r="Z549" s="2">
        <v>69.613834946797752</v>
      </c>
    </row>
    <row r="550" spans="1:26" x14ac:dyDescent="0.35">
      <c r="A550" t="s">
        <v>787</v>
      </c>
      <c r="B550" t="s">
        <v>788</v>
      </c>
      <c r="C550" t="s">
        <v>27</v>
      </c>
      <c r="D550" t="s">
        <v>28</v>
      </c>
      <c r="E550" t="s">
        <v>69</v>
      </c>
      <c r="F550" t="s">
        <v>3636</v>
      </c>
      <c r="G550" t="s">
        <v>3637</v>
      </c>
      <c r="H550" t="s">
        <v>32</v>
      </c>
      <c r="I550" t="s">
        <v>9002</v>
      </c>
      <c r="J550" s="1">
        <v>42749</v>
      </c>
      <c r="K550" s="1">
        <v>42755</v>
      </c>
      <c r="L550" t="s">
        <v>60</v>
      </c>
      <c r="M550">
        <f>Table1[[#This Row],[Ship Date]]-Table1[[#This Row],[Order Date]]</f>
        <v>6</v>
      </c>
      <c r="N550">
        <v>1</v>
      </c>
      <c r="O550" t="s">
        <v>35</v>
      </c>
      <c r="P550" s="3">
        <v>18.96</v>
      </c>
      <c r="Q550" s="3">
        <v>15.042120944659031</v>
      </c>
      <c r="R550" s="3">
        <f>(Table1[[#This Row],[Selling Price]]-Table1[[#This Row],[Cost Price]])</f>
        <v>3.9178790553409701</v>
      </c>
      <c r="S550" s="12">
        <f>(Table1[[#This Row],[Profit]]/Table1[[#This Row],[Selling Price]])</f>
        <v>0.20663919068254061</v>
      </c>
      <c r="T550">
        <v>2</v>
      </c>
      <c r="U550" s="2">
        <f>Table1[[#This Row],[Selling Price]]*Table1[[#This Row],[Quantity]]</f>
        <v>37.92</v>
      </c>
      <c r="V550" s="4">
        <v>0</v>
      </c>
      <c r="W550">
        <v>281</v>
      </c>
      <c r="X550" t="s">
        <v>68</v>
      </c>
      <c r="Y550" t="s">
        <v>52</v>
      </c>
      <c r="Z550" s="2">
        <v>12.322263613939951</v>
      </c>
    </row>
    <row r="551" spans="1:26" x14ac:dyDescent="0.35">
      <c r="A551" t="s">
        <v>787</v>
      </c>
      <c r="B551" t="s">
        <v>788</v>
      </c>
      <c r="C551" t="s">
        <v>64</v>
      </c>
      <c r="D551" t="s">
        <v>28</v>
      </c>
      <c r="E551" t="s">
        <v>69</v>
      </c>
      <c r="F551" t="s">
        <v>1943</v>
      </c>
      <c r="G551" t="s">
        <v>1944</v>
      </c>
      <c r="H551" t="s">
        <v>32</v>
      </c>
      <c r="I551" t="s">
        <v>9021</v>
      </c>
      <c r="J551" s="1">
        <v>42527</v>
      </c>
      <c r="K551" s="1">
        <v>42531</v>
      </c>
      <c r="L551" t="s">
        <v>60</v>
      </c>
      <c r="M551">
        <f>Table1[[#This Row],[Ship Date]]-Table1[[#This Row],[Order Date]]</f>
        <v>4</v>
      </c>
      <c r="N551">
        <v>6</v>
      </c>
      <c r="O551" t="s">
        <v>51</v>
      </c>
      <c r="P551" s="3">
        <v>466.32</v>
      </c>
      <c r="Q551" s="3">
        <v>391.36821390077381</v>
      </c>
      <c r="R551" s="3">
        <f>(Table1[[#This Row],[Selling Price]]-Table1[[#This Row],[Cost Price]])</f>
        <v>74.951786099226183</v>
      </c>
      <c r="S551" s="12">
        <f>(Table1[[#This Row],[Profit]]/Table1[[#This Row],[Selling Price]])</f>
        <v>0.16073036991599371</v>
      </c>
      <c r="T551">
        <v>3</v>
      </c>
      <c r="U551" s="2">
        <f>Table1[[#This Row],[Selling Price]]*Table1[[#This Row],[Quantity]]</f>
        <v>1398.96</v>
      </c>
      <c r="V551" s="4">
        <v>0.2</v>
      </c>
      <c r="W551">
        <v>383</v>
      </c>
      <c r="X551" t="s">
        <v>36</v>
      </c>
      <c r="Y551" t="s">
        <v>36</v>
      </c>
      <c r="Z551" s="2">
        <v>309.33796725695782</v>
      </c>
    </row>
    <row r="552" spans="1:26" x14ac:dyDescent="0.35">
      <c r="A552" t="s">
        <v>211</v>
      </c>
      <c r="B552" t="s">
        <v>212</v>
      </c>
      <c r="C552" t="s">
        <v>64</v>
      </c>
      <c r="D552" t="s">
        <v>28</v>
      </c>
      <c r="E552" t="s">
        <v>40</v>
      </c>
      <c r="F552" t="s">
        <v>213</v>
      </c>
      <c r="G552" t="s">
        <v>214</v>
      </c>
      <c r="H552" t="s">
        <v>32</v>
      </c>
      <c r="I552" t="s">
        <v>206</v>
      </c>
      <c r="J552" s="1">
        <v>42365</v>
      </c>
      <c r="K552" s="1">
        <v>42369</v>
      </c>
      <c r="L552" t="s">
        <v>60</v>
      </c>
      <c r="M552">
        <f>Table1[[#This Row],[Ship Date]]-Table1[[#This Row],[Order Date]]</f>
        <v>4</v>
      </c>
      <c r="N552">
        <v>12</v>
      </c>
      <c r="O552" t="s">
        <v>35</v>
      </c>
      <c r="P552" s="3">
        <v>212.05799999999999</v>
      </c>
      <c r="Q552" s="3">
        <v>177.1425228693015</v>
      </c>
      <c r="R552" s="3">
        <f>(Table1[[#This Row],[Selling Price]]-Table1[[#This Row],[Cost Price]])</f>
        <v>34.915477130698491</v>
      </c>
      <c r="S552" s="12">
        <f>(Table1[[#This Row],[Profit]]/Table1[[#This Row],[Selling Price]])</f>
        <v>0.16465060092379677</v>
      </c>
      <c r="T552">
        <v>3</v>
      </c>
      <c r="U552" s="2">
        <f>Table1[[#This Row],[Selling Price]]*Table1[[#This Row],[Quantity]]</f>
        <v>636.17399999999998</v>
      </c>
      <c r="V552" s="4">
        <v>0.3</v>
      </c>
      <c r="W552">
        <v>313</v>
      </c>
      <c r="X552" t="s">
        <v>36</v>
      </c>
      <c r="Y552" t="s">
        <v>36</v>
      </c>
      <c r="Z552" s="2">
        <v>258.97974251087669</v>
      </c>
    </row>
    <row r="553" spans="1:26" x14ac:dyDescent="0.35">
      <c r="A553" t="s">
        <v>211</v>
      </c>
      <c r="B553" t="s">
        <v>212</v>
      </c>
      <c r="C553" t="s">
        <v>55</v>
      </c>
      <c r="D553" t="s">
        <v>28</v>
      </c>
      <c r="E553" t="s">
        <v>69</v>
      </c>
      <c r="F553" t="s">
        <v>1249</v>
      </c>
      <c r="G553" t="s">
        <v>1250</v>
      </c>
      <c r="H553" t="s">
        <v>32</v>
      </c>
      <c r="I553" t="s">
        <v>1251</v>
      </c>
      <c r="J553" s="1">
        <v>43027</v>
      </c>
      <c r="K553" s="1">
        <v>43031</v>
      </c>
      <c r="L553" t="s">
        <v>60</v>
      </c>
      <c r="M553">
        <f>Table1[[#This Row],[Ship Date]]-Table1[[#This Row],[Order Date]]</f>
        <v>4</v>
      </c>
      <c r="N553">
        <v>10</v>
      </c>
      <c r="O553" t="s">
        <v>61</v>
      </c>
      <c r="P553" s="3">
        <v>56.56</v>
      </c>
      <c r="Q553" s="3">
        <v>40.432587836523453</v>
      </c>
      <c r="R553" s="3">
        <f>(Table1[[#This Row],[Selling Price]]-Table1[[#This Row],[Cost Price]])</f>
        <v>16.127412163476549</v>
      </c>
      <c r="S553" s="12">
        <f>(Table1[[#This Row],[Profit]]/Table1[[#This Row],[Selling Price]])</f>
        <v>0.28513812170220204</v>
      </c>
      <c r="T553">
        <v>4</v>
      </c>
      <c r="U553" s="2">
        <f>Table1[[#This Row],[Selling Price]]*Table1[[#This Row],[Quantity]]</f>
        <v>226.24</v>
      </c>
      <c r="V553" s="4">
        <v>0</v>
      </c>
      <c r="W553">
        <v>477</v>
      </c>
      <c r="X553" t="s">
        <v>36</v>
      </c>
      <c r="Y553" t="s">
        <v>52</v>
      </c>
      <c r="Z553" s="2">
        <v>19.996979771955569</v>
      </c>
    </row>
    <row r="554" spans="1:26" x14ac:dyDescent="0.35">
      <c r="A554" t="s">
        <v>211</v>
      </c>
      <c r="B554" t="s">
        <v>212</v>
      </c>
      <c r="C554" t="s">
        <v>45</v>
      </c>
      <c r="D554" t="s">
        <v>28</v>
      </c>
      <c r="E554" t="s">
        <v>69</v>
      </c>
      <c r="F554" t="s">
        <v>815</v>
      </c>
      <c r="G554" t="s">
        <v>816</v>
      </c>
      <c r="H554" t="s">
        <v>32</v>
      </c>
      <c r="I554" t="s">
        <v>1716</v>
      </c>
      <c r="J554" s="1">
        <v>42510</v>
      </c>
      <c r="K554" s="1">
        <v>42515</v>
      </c>
      <c r="L554" t="s">
        <v>60</v>
      </c>
      <c r="M554">
        <f>Table1[[#This Row],[Ship Date]]-Table1[[#This Row],[Order Date]]</f>
        <v>5</v>
      </c>
      <c r="N554">
        <v>5</v>
      </c>
      <c r="O554" t="s">
        <v>51</v>
      </c>
      <c r="P554" s="3">
        <v>1049.2</v>
      </c>
      <c r="Q554" s="3">
        <v>864.8371560619355</v>
      </c>
      <c r="R554" s="3">
        <f>(Table1[[#This Row],[Selling Price]]-Table1[[#This Row],[Cost Price]])</f>
        <v>184.36284393806454</v>
      </c>
      <c r="S554" s="12">
        <f>(Table1[[#This Row],[Profit]]/Table1[[#This Row],[Selling Price]])</f>
        <v>0.17571754092457542</v>
      </c>
      <c r="T554">
        <v>5</v>
      </c>
      <c r="U554" s="2">
        <f>Table1[[#This Row],[Selling Price]]*Table1[[#This Row],[Quantity]]</f>
        <v>5246</v>
      </c>
      <c r="V554" s="4">
        <v>0</v>
      </c>
      <c r="W554">
        <v>201</v>
      </c>
      <c r="X554" t="s">
        <v>36</v>
      </c>
      <c r="Y554" t="s">
        <v>36</v>
      </c>
      <c r="Z554" s="2">
        <v>361.7534487509414</v>
      </c>
    </row>
    <row r="555" spans="1:26" x14ac:dyDescent="0.35">
      <c r="A555" t="s">
        <v>211</v>
      </c>
      <c r="B555" t="s">
        <v>212</v>
      </c>
      <c r="C555" t="s">
        <v>27</v>
      </c>
      <c r="D555" t="s">
        <v>28</v>
      </c>
      <c r="E555" t="s">
        <v>40</v>
      </c>
      <c r="F555" t="s">
        <v>1523</v>
      </c>
      <c r="G555" t="s">
        <v>1524</v>
      </c>
      <c r="H555" t="s">
        <v>32</v>
      </c>
      <c r="I555" t="s">
        <v>1997</v>
      </c>
      <c r="J555" s="1">
        <v>42335</v>
      </c>
      <c r="K555" s="1">
        <v>42341</v>
      </c>
      <c r="L555" t="s">
        <v>60</v>
      </c>
      <c r="M555">
        <f>Table1[[#This Row],[Ship Date]]-Table1[[#This Row],[Order Date]]</f>
        <v>6</v>
      </c>
      <c r="N555">
        <v>11</v>
      </c>
      <c r="O555" t="s">
        <v>35</v>
      </c>
      <c r="P555" s="3">
        <v>283.92</v>
      </c>
      <c r="Q555" s="3">
        <v>201.46775967906689</v>
      </c>
      <c r="R555" s="3">
        <f>(Table1[[#This Row],[Selling Price]]-Table1[[#This Row],[Cost Price]])</f>
        <v>82.452240320933129</v>
      </c>
      <c r="S555" s="12">
        <f>(Table1[[#This Row],[Profit]]/Table1[[#This Row],[Selling Price]])</f>
        <v>0.29040659453695805</v>
      </c>
      <c r="T555">
        <v>5</v>
      </c>
      <c r="U555" s="2">
        <f>Table1[[#This Row],[Selling Price]]*Table1[[#This Row],[Quantity]]</f>
        <v>1419.6000000000001</v>
      </c>
      <c r="V555" s="4">
        <v>0.2</v>
      </c>
      <c r="W555">
        <v>184</v>
      </c>
      <c r="X555" t="s">
        <v>68</v>
      </c>
      <c r="Y555" t="s">
        <v>36</v>
      </c>
      <c r="Z555" s="2">
        <v>155.0969267858006</v>
      </c>
    </row>
    <row r="556" spans="1:26" x14ac:dyDescent="0.35">
      <c r="A556" t="s">
        <v>211</v>
      </c>
      <c r="B556" t="s">
        <v>212</v>
      </c>
      <c r="C556" t="s">
        <v>64</v>
      </c>
      <c r="D556" t="s">
        <v>28</v>
      </c>
      <c r="E556" t="s">
        <v>40</v>
      </c>
      <c r="F556" t="s">
        <v>2052</v>
      </c>
      <c r="G556" t="s">
        <v>2053</v>
      </c>
      <c r="H556" t="s">
        <v>32</v>
      </c>
      <c r="I556" t="s">
        <v>2054</v>
      </c>
      <c r="J556" s="1">
        <v>42902</v>
      </c>
      <c r="K556" s="1">
        <v>42907</v>
      </c>
      <c r="L556" t="s">
        <v>34</v>
      </c>
      <c r="M556">
        <f>Table1[[#This Row],[Ship Date]]-Table1[[#This Row],[Order Date]]</f>
        <v>5</v>
      </c>
      <c r="N556">
        <v>6</v>
      </c>
      <c r="O556" t="s">
        <v>51</v>
      </c>
      <c r="P556" s="3">
        <v>301.95999999999998</v>
      </c>
      <c r="Q556" s="3">
        <v>220.8698733564643</v>
      </c>
      <c r="R556" s="3">
        <f>(Table1[[#This Row],[Selling Price]]-Table1[[#This Row],[Cost Price]])</f>
        <v>81.090126643535683</v>
      </c>
      <c r="S556" s="12">
        <f>(Table1[[#This Row],[Profit]]/Table1[[#This Row],[Selling Price]])</f>
        <v>0.26854592212059775</v>
      </c>
      <c r="T556">
        <v>2</v>
      </c>
      <c r="U556" s="2">
        <f>Table1[[#This Row],[Selling Price]]*Table1[[#This Row],[Quantity]]</f>
        <v>603.91999999999996</v>
      </c>
      <c r="V556" s="4">
        <v>0</v>
      </c>
      <c r="W556">
        <v>493</v>
      </c>
      <c r="X556" t="s">
        <v>36</v>
      </c>
      <c r="Y556" t="s">
        <v>36</v>
      </c>
      <c r="Z556" s="2">
        <v>138.2610106601922</v>
      </c>
    </row>
    <row r="557" spans="1:26" x14ac:dyDescent="0.35">
      <c r="A557" t="s">
        <v>211</v>
      </c>
      <c r="B557" t="s">
        <v>212</v>
      </c>
      <c r="C557" t="s">
        <v>45</v>
      </c>
      <c r="D557" t="s">
        <v>28</v>
      </c>
      <c r="E557" t="s">
        <v>69</v>
      </c>
      <c r="F557" t="s">
        <v>1998</v>
      </c>
      <c r="G557" t="s">
        <v>1999</v>
      </c>
      <c r="H557" t="s">
        <v>32</v>
      </c>
      <c r="I557" t="s">
        <v>2102</v>
      </c>
      <c r="J557" s="1">
        <v>42419</v>
      </c>
      <c r="K557" s="1">
        <v>42424</v>
      </c>
      <c r="L557" t="s">
        <v>60</v>
      </c>
      <c r="M557">
        <f>Table1[[#This Row],[Ship Date]]-Table1[[#This Row],[Order Date]]</f>
        <v>5</v>
      </c>
      <c r="N557">
        <v>2</v>
      </c>
      <c r="O557" t="s">
        <v>106</v>
      </c>
      <c r="P557" s="3">
        <v>44.46</v>
      </c>
      <c r="Q557" s="3">
        <v>30.29575314459025</v>
      </c>
      <c r="R557" s="3">
        <f>(Table1[[#This Row],[Selling Price]]-Table1[[#This Row],[Cost Price]])</f>
        <v>14.16424685540975</v>
      </c>
      <c r="S557" s="12">
        <f>(Table1[[#This Row],[Profit]]/Table1[[#This Row],[Selling Price]])</f>
        <v>0.31858404982927913</v>
      </c>
      <c r="T557">
        <v>2</v>
      </c>
      <c r="U557" s="2">
        <f>Table1[[#This Row],[Selling Price]]*Table1[[#This Row],[Quantity]]</f>
        <v>88.92</v>
      </c>
      <c r="V557" s="4">
        <v>0</v>
      </c>
      <c r="W557">
        <v>114</v>
      </c>
      <c r="X557" t="s">
        <v>36</v>
      </c>
      <c r="Y557" t="s">
        <v>36</v>
      </c>
      <c r="Z557" s="2">
        <v>21.845590610987319</v>
      </c>
    </row>
    <row r="558" spans="1:26" x14ac:dyDescent="0.35">
      <c r="A558" t="s">
        <v>211</v>
      </c>
      <c r="B558" t="s">
        <v>212</v>
      </c>
      <c r="C558" t="s">
        <v>45</v>
      </c>
      <c r="D558" t="s">
        <v>28</v>
      </c>
      <c r="E558" t="s">
        <v>69</v>
      </c>
      <c r="F558" t="s">
        <v>1719</v>
      </c>
      <c r="G558" t="s">
        <v>1720</v>
      </c>
      <c r="H558" t="s">
        <v>32</v>
      </c>
      <c r="I558" t="s">
        <v>2153</v>
      </c>
      <c r="J558" s="1">
        <v>42665</v>
      </c>
      <c r="K558" s="1">
        <v>42667</v>
      </c>
      <c r="L558" t="s">
        <v>199</v>
      </c>
      <c r="M558">
        <f>Table1[[#This Row],[Ship Date]]-Table1[[#This Row],[Order Date]]</f>
        <v>2</v>
      </c>
      <c r="N558">
        <v>10</v>
      </c>
      <c r="O558" t="s">
        <v>61</v>
      </c>
      <c r="P558" s="3">
        <v>31.4</v>
      </c>
      <c r="Q558" s="3">
        <v>22.087310232061299</v>
      </c>
      <c r="R558" s="3">
        <f>(Table1[[#This Row],[Selling Price]]-Table1[[#This Row],[Cost Price]])</f>
        <v>9.3126897679387</v>
      </c>
      <c r="S558" s="12">
        <f>(Table1[[#This Row],[Profit]]/Table1[[#This Row],[Selling Price]])</f>
        <v>0.29658247668594589</v>
      </c>
      <c r="T558">
        <v>5</v>
      </c>
      <c r="U558" s="2">
        <f>Table1[[#This Row],[Selling Price]]*Table1[[#This Row],[Quantity]]</f>
        <v>157</v>
      </c>
      <c r="V558" s="4">
        <v>0</v>
      </c>
      <c r="W558">
        <v>379</v>
      </c>
      <c r="X558" t="s">
        <v>36</v>
      </c>
      <c r="Y558" t="s">
        <v>52</v>
      </c>
      <c r="Z558" s="2">
        <v>6.2979172974654301</v>
      </c>
    </row>
    <row r="559" spans="1:26" x14ac:dyDescent="0.35">
      <c r="A559" t="s">
        <v>211</v>
      </c>
      <c r="B559" t="s">
        <v>212</v>
      </c>
      <c r="C559" t="s">
        <v>45</v>
      </c>
      <c r="D559" t="s">
        <v>28</v>
      </c>
      <c r="E559" t="s">
        <v>69</v>
      </c>
      <c r="F559" t="s">
        <v>2658</v>
      </c>
      <c r="G559" t="s">
        <v>2659</v>
      </c>
      <c r="H559" t="s">
        <v>32</v>
      </c>
      <c r="I559" t="s">
        <v>2657</v>
      </c>
      <c r="J559" s="1">
        <v>42262</v>
      </c>
      <c r="K559" s="1">
        <v>42262</v>
      </c>
      <c r="L559" t="s">
        <v>1118</v>
      </c>
      <c r="M559">
        <f>Table1[[#This Row],[Ship Date]]-Table1[[#This Row],[Order Date]]</f>
        <v>0</v>
      </c>
      <c r="N559">
        <v>9</v>
      </c>
      <c r="O559" t="s">
        <v>61</v>
      </c>
      <c r="P559" s="3">
        <v>15.712</v>
      </c>
      <c r="Q559" s="3">
        <v>10.66452203622371</v>
      </c>
      <c r="R559" s="3">
        <f>(Table1[[#This Row],[Selling Price]]-Table1[[#This Row],[Cost Price]])</f>
        <v>5.0474779637762897</v>
      </c>
      <c r="S559" s="12">
        <f>(Table1[[#This Row],[Profit]]/Table1[[#This Row],[Selling Price]])</f>
        <v>0.32124987040327707</v>
      </c>
      <c r="T559">
        <v>4</v>
      </c>
      <c r="U559" s="2">
        <f>Table1[[#This Row],[Selling Price]]*Table1[[#This Row],[Quantity]]</f>
        <v>62.847999999999999</v>
      </c>
      <c r="V559" s="4">
        <v>0.2</v>
      </c>
      <c r="W559">
        <v>293</v>
      </c>
      <c r="X559" t="s">
        <v>36</v>
      </c>
      <c r="Y559" t="s">
        <v>52</v>
      </c>
      <c r="Z559" s="2">
        <v>16.242274911037381</v>
      </c>
    </row>
    <row r="560" spans="1:26" x14ac:dyDescent="0.35">
      <c r="A560" t="s">
        <v>211</v>
      </c>
      <c r="B560" t="s">
        <v>212</v>
      </c>
      <c r="C560" t="s">
        <v>39</v>
      </c>
      <c r="D560" t="s">
        <v>28</v>
      </c>
      <c r="E560" t="s">
        <v>40</v>
      </c>
      <c r="F560" t="s">
        <v>2599</v>
      </c>
      <c r="G560" t="s">
        <v>2600</v>
      </c>
      <c r="H560" t="s">
        <v>32</v>
      </c>
      <c r="I560" t="s">
        <v>3037</v>
      </c>
      <c r="J560" s="1">
        <v>42608</v>
      </c>
      <c r="K560" s="1">
        <v>42610</v>
      </c>
      <c r="L560" t="s">
        <v>199</v>
      </c>
      <c r="M560">
        <f>Table1[[#This Row],[Ship Date]]-Table1[[#This Row],[Order Date]]</f>
        <v>2</v>
      </c>
      <c r="N560">
        <v>8</v>
      </c>
      <c r="O560" t="s">
        <v>61</v>
      </c>
      <c r="P560" s="3">
        <v>1024.7159999999999</v>
      </c>
      <c r="Q560" s="3">
        <v>741.71425592557557</v>
      </c>
      <c r="R560" s="3">
        <f>(Table1[[#This Row],[Selling Price]]-Table1[[#This Row],[Cost Price]])</f>
        <v>283.00174407442432</v>
      </c>
      <c r="S560" s="12">
        <f>(Table1[[#This Row],[Profit]]/Table1[[#This Row],[Selling Price]])</f>
        <v>0.27617578341162269</v>
      </c>
      <c r="T560">
        <v>6</v>
      </c>
      <c r="U560" s="2">
        <f>Table1[[#This Row],[Selling Price]]*Table1[[#This Row],[Quantity]]</f>
        <v>6148.2959999999994</v>
      </c>
      <c r="V560" s="4">
        <v>0.3</v>
      </c>
      <c r="W560">
        <v>156</v>
      </c>
      <c r="X560" t="s">
        <v>36</v>
      </c>
      <c r="Y560" t="s">
        <v>36</v>
      </c>
      <c r="Z560" s="2">
        <v>368.67092225090562</v>
      </c>
    </row>
    <row r="561" spans="1:26" x14ac:dyDescent="0.35">
      <c r="A561" t="s">
        <v>211</v>
      </c>
      <c r="B561" t="s">
        <v>212</v>
      </c>
      <c r="C561" t="s">
        <v>45</v>
      </c>
      <c r="D561" t="s">
        <v>28</v>
      </c>
      <c r="E561" t="s">
        <v>69</v>
      </c>
      <c r="F561" t="s">
        <v>1671</v>
      </c>
      <c r="G561" t="s">
        <v>1672</v>
      </c>
      <c r="H561" t="s">
        <v>32</v>
      </c>
      <c r="I561" t="s">
        <v>3310</v>
      </c>
      <c r="J561" s="1">
        <v>41771</v>
      </c>
      <c r="K561" s="1">
        <v>41774</v>
      </c>
      <c r="L561" t="s">
        <v>199</v>
      </c>
      <c r="M561">
        <f>Table1[[#This Row],[Ship Date]]-Table1[[#This Row],[Order Date]]</f>
        <v>3</v>
      </c>
      <c r="N561">
        <v>5</v>
      </c>
      <c r="O561" t="s">
        <v>51</v>
      </c>
      <c r="P561" s="3">
        <v>34.79</v>
      </c>
      <c r="Q561" s="3">
        <v>27.34189567860512</v>
      </c>
      <c r="R561" s="3">
        <f>(Table1[[#This Row],[Selling Price]]-Table1[[#This Row],[Cost Price]])</f>
        <v>7.4481043213948794</v>
      </c>
      <c r="S561" s="12">
        <f>(Table1[[#This Row],[Profit]]/Table1[[#This Row],[Selling Price]])</f>
        <v>0.21408750564515319</v>
      </c>
      <c r="T561">
        <v>7</v>
      </c>
      <c r="U561" s="2">
        <f>Table1[[#This Row],[Selling Price]]*Table1[[#This Row],[Quantity]]</f>
        <v>243.53</v>
      </c>
      <c r="V561" s="4">
        <v>0</v>
      </c>
      <c r="W561">
        <v>459</v>
      </c>
      <c r="X561" t="s">
        <v>36</v>
      </c>
      <c r="Y561" t="s">
        <v>52</v>
      </c>
      <c r="Z561" s="2">
        <v>11.9284601763085</v>
      </c>
    </row>
    <row r="562" spans="1:26" x14ac:dyDescent="0.35">
      <c r="A562" t="s">
        <v>211</v>
      </c>
      <c r="B562" t="s">
        <v>212</v>
      </c>
      <c r="C562" t="s">
        <v>39</v>
      </c>
      <c r="D562" t="s">
        <v>28</v>
      </c>
      <c r="E562" t="s">
        <v>29</v>
      </c>
      <c r="F562" t="s">
        <v>3384</v>
      </c>
      <c r="G562" t="s">
        <v>3385</v>
      </c>
      <c r="H562" t="s">
        <v>32</v>
      </c>
      <c r="I562" t="s">
        <v>3381</v>
      </c>
      <c r="J562" s="1">
        <v>42358</v>
      </c>
      <c r="K562" s="1">
        <v>42363</v>
      </c>
      <c r="L562" t="s">
        <v>60</v>
      </c>
      <c r="M562">
        <f>Table1[[#This Row],[Ship Date]]-Table1[[#This Row],[Order Date]]</f>
        <v>5</v>
      </c>
      <c r="N562">
        <v>12</v>
      </c>
      <c r="O562" t="s">
        <v>35</v>
      </c>
      <c r="P562" s="3">
        <v>359.05799999999999</v>
      </c>
      <c r="Q562" s="3">
        <v>257.23705447631983</v>
      </c>
      <c r="R562" s="3">
        <f>(Table1[[#This Row],[Selling Price]]-Table1[[#This Row],[Cost Price]])</f>
        <v>101.82094552368017</v>
      </c>
      <c r="S562" s="12">
        <f>(Table1[[#This Row],[Profit]]/Table1[[#This Row],[Selling Price]])</f>
        <v>0.28357798885884777</v>
      </c>
      <c r="T562">
        <v>3</v>
      </c>
      <c r="U562" s="2">
        <f>Table1[[#This Row],[Selling Price]]*Table1[[#This Row],[Quantity]]</f>
        <v>1077.174</v>
      </c>
      <c r="V562" s="4">
        <v>0.3</v>
      </c>
      <c r="W562">
        <v>392</v>
      </c>
      <c r="X562" t="s">
        <v>36</v>
      </c>
      <c r="Y562" t="s">
        <v>68</v>
      </c>
      <c r="Z562" s="2">
        <v>60.198154453299772</v>
      </c>
    </row>
    <row r="563" spans="1:26" x14ac:dyDescent="0.35">
      <c r="A563" t="s">
        <v>211</v>
      </c>
      <c r="B563" t="s">
        <v>212</v>
      </c>
      <c r="C563" t="s">
        <v>64</v>
      </c>
      <c r="D563" t="s">
        <v>28</v>
      </c>
      <c r="E563" t="s">
        <v>69</v>
      </c>
      <c r="F563" t="s">
        <v>3436</v>
      </c>
      <c r="G563" t="s">
        <v>3437</v>
      </c>
      <c r="H563" t="s">
        <v>32</v>
      </c>
      <c r="I563" t="s">
        <v>3435</v>
      </c>
      <c r="J563" s="1">
        <v>42586</v>
      </c>
      <c r="K563" s="1">
        <v>42590</v>
      </c>
      <c r="L563" t="s">
        <v>60</v>
      </c>
      <c r="M563">
        <f>Table1[[#This Row],[Ship Date]]-Table1[[#This Row],[Order Date]]</f>
        <v>4</v>
      </c>
      <c r="N563">
        <v>8</v>
      </c>
      <c r="O563" t="s">
        <v>61</v>
      </c>
      <c r="P563" s="3">
        <v>109.8</v>
      </c>
      <c r="Q563" s="3">
        <v>76.701320806150079</v>
      </c>
      <c r="R563" s="3">
        <f>(Table1[[#This Row],[Selling Price]]-Table1[[#This Row],[Cost Price]])</f>
        <v>33.098679193849918</v>
      </c>
      <c r="S563" s="12">
        <f>(Table1[[#This Row],[Profit]]/Table1[[#This Row],[Selling Price]])</f>
        <v>0.3014451656999082</v>
      </c>
      <c r="T563">
        <v>9</v>
      </c>
      <c r="U563" s="2">
        <f>Table1[[#This Row],[Selling Price]]*Table1[[#This Row],[Quantity]]</f>
        <v>988.19999999999993</v>
      </c>
      <c r="V563" s="4">
        <v>0</v>
      </c>
      <c r="W563">
        <v>314</v>
      </c>
      <c r="X563" t="s">
        <v>36</v>
      </c>
      <c r="Y563" t="s">
        <v>68</v>
      </c>
      <c r="Z563" s="2">
        <v>35.350539458401478</v>
      </c>
    </row>
    <row r="564" spans="1:26" x14ac:dyDescent="0.35">
      <c r="A564" t="s">
        <v>211</v>
      </c>
      <c r="B564" t="s">
        <v>212</v>
      </c>
      <c r="C564" t="s">
        <v>64</v>
      </c>
      <c r="D564" t="s">
        <v>28</v>
      </c>
      <c r="E564" t="s">
        <v>69</v>
      </c>
      <c r="F564" t="s">
        <v>968</v>
      </c>
      <c r="G564" t="s">
        <v>969</v>
      </c>
      <c r="H564" t="s">
        <v>32</v>
      </c>
      <c r="I564" t="s">
        <v>3492</v>
      </c>
      <c r="J564" s="1">
        <v>43059</v>
      </c>
      <c r="K564" s="1">
        <v>43065</v>
      </c>
      <c r="L564" t="s">
        <v>60</v>
      </c>
      <c r="M564">
        <f>Table1[[#This Row],[Ship Date]]-Table1[[#This Row],[Order Date]]</f>
        <v>6</v>
      </c>
      <c r="N564">
        <v>11</v>
      </c>
      <c r="O564" t="s">
        <v>35</v>
      </c>
      <c r="P564" s="3">
        <v>77.599999999999994</v>
      </c>
      <c r="Q564" s="3">
        <v>60.021271611604838</v>
      </c>
      <c r="R564" s="3">
        <f>(Table1[[#This Row],[Selling Price]]-Table1[[#This Row],[Cost Price]])</f>
        <v>17.578728388395156</v>
      </c>
      <c r="S564" s="12">
        <f>(Table1[[#This Row],[Profit]]/Table1[[#This Row],[Selling Price]])</f>
        <v>0.22653000500509224</v>
      </c>
      <c r="T564">
        <v>5</v>
      </c>
      <c r="U564" s="2">
        <f>Table1[[#This Row],[Selling Price]]*Table1[[#This Row],[Quantity]]</f>
        <v>388</v>
      </c>
      <c r="V564" s="4">
        <v>0.2</v>
      </c>
      <c r="W564">
        <v>436</v>
      </c>
      <c r="X564" t="s">
        <v>68</v>
      </c>
      <c r="Y564" t="s">
        <v>68</v>
      </c>
      <c r="Z564" s="2">
        <v>41.184087541994501</v>
      </c>
    </row>
    <row r="565" spans="1:26" x14ac:dyDescent="0.35">
      <c r="A565" t="s">
        <v>211</v>
      </c>
      <c r="B565" t="s">
        <v>212</v>
      </c>
      <c r="C565" t="s">
        <v>39</v>
      </c>
      <c r="D565" t="s">
        <v>28</v>
      </c>
      <c r="E565" t="s">
        <v>40</v>
      </c>
      <c r="F565" t="s">
        <v>3508</v>
      </c>
      <c r="G565" t="s">
        <v>3509</v>
      </c>
      <c r="H565" t="s">
        <v>32</v>
      </c>
      <c r="I565" t="s">
        <v>3507</v>
      </c>
      <c r="J565" s="1">
        <v>42416</v>
      </c>
      <c r="K565" s="1">
        <v>42420</v>
      </c>
      <c r="L565" t="s">
        <v>60</v>
      </c>
      <c r="M565">
        <f>Table1[[#This Row],[Ship Date]]-Table1[[#This Row],[Order Date]]</f>
        <v>4</v>
      </c>
      <c r="N565">
        <v>2</v>
      </c>
      <c r="O565" t="s">
        <v>106</v>
      </c>
      <c r="P565" s="3">
        <v>62.957999999999998</v>
      </c>
      <c r="Q565" s="3">
        <v>43.859686861987342</v>
      </c>
      <c r="R565" s="3">
        <f>(Table1[[#This Row],[Selling Price]]-Table1[[#This Row],[Cost Price]])</f>
        <v>19.098313138012657</v>
      </c>
      <c r="S565" s="12">
        <f>(Table1[[#This Row],[Profit]]/Table1[[#This Row],[Selling Price]])</f>
        <v>0.30335006096147682</v>
      </c>
      <c r="T565">
        <v>3</v>
      </c>
      <c r="U565" s="2">
        <f>Table1[[#This Row],[Selling Price]]*Table1[[#This Row],[Quantity]]</f>
        <v>188.874</v>
      </c>
      <c r="V565" s="4">
        <v>0.3</v>
      </c>
      <c r="W565">
        <v>377</v>
      </c>
      <c r="X565" t="s">
        <v>36</v>
      </c>
      <c r="Y565" t="s">
        <v>68</v>
      </c>
      <c r="Z565" s="2">
        <v>75.422480280212525</v>
      </c>
    </row>
    <row r="566" spans="1:26" x14ac:dyDescent="0.35">
      <c r="A566" t="s">
        <v>211</v>
      </c>
      <c r="B566" t="s">
        <v>212</v>
      </c>
      <c r="C566" t="s">
        <v>55</v>
      </c>
      <c r="D566" t="s">
        <v>28</v>
      </c>
      <c r="E566" t="s">
        <v>40</v>
      </c>
      <c r="F566" t="s">
        <v>213</v>
      </c>
      <c r="G566" t="s">
        <v>214</v>
      </c>
      <c r="H566" t="s">
        <v>32</v>
      </c>
      <c r="I566" t="s">
        <v>3847</v>
      </c>
      <c r="J566" s="1">
        <v>42308</v>
      </c>
      <c r="K566" s="1">
        <v>42308</v>
      </c>
      <c r="L566" t="s">
        <v>1118</v>
      </c>
      <c r="M566">
        <f>Table1[[#This Row],[Ship Date]]-Table1[[#This Row],[Order Date]]</f>
        <v>0</v>
      </c>
      <c r="N566">
        <v>10</v>
      </c>
      <c r="O566" t="s">
        <v>61</v>
      </c>
      <c r="P566" s="3">
        <v>323.13600000000002</v>
      </c>
      <c r="Q566" s="3">
        <v>242.45654982946101</v>
      </c>
      <c r="R566" s="3">
        <f>(Table1[[#This Row],[Selling Price]]-Table1[[#This Row],[Cost Price]])</f>
        <v>80.679450170539013</v>
      </c>
      <c r="S566" s="12">
        <f>(Table1[[#This Row],[Profit]]/Table1[[#This Row],[Selling Price]])</f>
        <v>0.24967645254796433</v>
      </c>
      <c r="T566">
        <v>4</v>
      </c>
      <c r="U566" s="2">
        <f>Table1[[#This Row],[Selling Price]]*Table1[[#This Row],[Quantity]]</f>
        <v>1292.5440000000001</v>
      </c>
      <c r="V566" s="4">
        <v>0.2</v>
      </c>
      <c r="W566">
        <v>413</v>
      </c>
      <c r="X566" t="s">
        <v>36</v>
      </c>
      <c r="Y566" t="s">
        <v>36</v>
      </c>
      <c r="Z566" s="2">
        <v>258.97974251087669</v>
      </c>
    </row>
    <row r="567" spans="1:26" x14ac:dyDescent="0.35">
      <c r="A567" t="s">
        <v>211</v>
      </c>
      <c r="B567" t="s">
        <v>212</v>
      </c>
      <c r="C567" t="s">
        <v>27</v>
      </c>
      <c r="D567" t="s">
        <v>28</v>
      </c>
      <c r="E567" t="s">
        <v>69</v>
      </c>
      <c r="F567" t="s">
        <v>3943</v>
      </c>
      <c r="G567" t="s">
        <v>3944</v>
      </c>
      <c r="H567" t="s">
        <v>32</v>
      </c>
      <c r="I567" t="s">
        <v>3942</v>
      </c>
      <c r="J567" s="1">
        <v>42253</v>
      </c>
      <c r="K567" s="1">
        <v>42259</v>
      </c>
      <c r="L567" t="s">
        <v>60</v>
      </c>
      <c r="M567">
        <f>Table1[[#This Row],[Ship Date]]-Table1[[#This Row],[Order Date]]</f>
        <v>6</v>
      </c>
      <c r="N567">
        <v>9</v>
      </c>
      <c r="O567" t="s">
        <v>61</v>
      </c>
      <c r="P567" s="3">
        <v>191.82</v>
      </c>
      <c r="Q567" s="3">
        <v>149.12752008130639</v>
      </c>
      <c r="R567" s="3">
        <f>(Table1[[#This Row],[Selling Price]]-Table1[[#This Row],[Cost Price]])</f>
        <v>42.692479918693607</v>
      </c>
      <c r="S567" s="12">
        <f>(Table1[[#This Row],[Profit]]/Table1[[#This Row],[Selling Price]])</f>
        <v>0.22256532123185074</v>
      </c>
      <c r="T567">
        <v>3</v>
      </c>
      <c r="U567" s="2">
        <f>Table1[[#This Row],[Selling Price]]*Table1[[#This Row],[Quantity]]</f>
        <v>575.46</v>
      </c>
      <c r="V567" s="4">
        <v>0</v>
      </c>
      <c r="W567">
        <v>436</v>
      </c>
      <c r="X567" t="s">
        <v>68</v>
      </c>
      <c r="Y567" t="s">
        <v>68</v>
      </c>
      <c r="Z567" s="2">
        <v>61.217889269940258</v>
      </c>
    </row>
    <row r="568" spans="1:26" x14ac:dyDescent="0.35">
      <c r="A568" t="s">
        <v>211</v>
      </c>
      <c r="B568" t="s">
        <v>212</v>
      </c>
      <c r="C568" t="s">
        <v>45</v>
      </c>
      <c r="D568" t="s">
        <v>28</v>
      </c>
      <c r="E568" t="s">
        <v>69</v>
      </c>
      <c r="F568" t="s">
        <v>2435</v>
      </c>
      <c r="G568" t="s">
        <v>2436</v>
      </c>
      <c r="H568" t="s">
        <v>32</v>
      </c>
      <c r="I568" t="s">
        <v>4351</v>
      </c>
      <c r="J568" s="1">
        <v>42925</v>
      </c>
      <c r="K568" s="1">
        <v>42930</v>
      </c>
      <c r="L568" t="s">
        <v>60</v>
      </c>
      <c r="M568">
        <f>Table1[[#This Row],[Ship Date]]-Table1[[#This Row],[Order Date]]</f>
        <v>5</v>
      </c>
      <c r="N568">
        <v>7</v>
      </c>
      <c r="O568" t="s">
        <v>51</v>
      </c>
      <c r="P568" s="3">
        <v>526.45000000000005</v>
      </c>
      <c r="Q568" s="3">
        <v>441.85968043903318</v>
      </c>
      <c r="R568" s="3">
        <f>(Table1[[#This Row],[Selling Price]]-Table1[[#This Row],[Cost Price]])</f>
        <v>84.590319560966861</v>
      </c>
      <c r="S568" s="12">
        <f>(Table1[[#This Row],[Profit]]/Table1[[#This Row],[Selling Price]])</f>
        <v>0.16068063360426793</v>
      </c>
      <c r="T568">
        <v>5</v>
      </c>
      <c r="U568" s="2">
        <f>Table1[[#This Row],[Selling Price]]*Table1[[#This Row],[Quantity]]</f>
        <v>2632.25</v>
      </c>
      <c r="V568" s="4">
        <v>0</v>
      </c>
      <c r="W568">
        <v>445</v>
      </c>
      <c r="X568" t="s">
        <v>36</v>
      </c>
      <c r="Y568" t="s">
        <v>36</v>
      </c>
      <c r="Z568" s="2">
        <v>195.28385827814861</v>
      </c>
    </row>
    <row r="569" spans="1:26" x14ac:dyDescent="0.35">
      <c r="A569" t="s">
        <v>211</v>
      </c>
      <c r="B569" t="s">
        <v>212</v>
      </c>
      <c r="C569" t="s">
        <v>27</v>
      </c>
      <c r="D569" t="s">
        <v>28</v>
      </c>
      <c r="E569" t="s">
        <v>40</v>
      </c>
      <c r="F569" t="s">
        <v>640</v>
      </c>
      <c r="G569" t="s">
        <v>641</v>
      </c>
      <c r="H569" t="s">
        <v>32</v>
      </c>
      <c r="I569" t="s">
        <v>4596</v>
      </c>
      <c r="J569" s="1">
        <v>42248</v>
      </c>
      <c r="K569" s="1">
        <v>42255</v>
      </c>
      <c r="L569" t="s">
        <v>60</v>
      </c>
      <c r="M569">
        <f>Table1[[#This Row],[Ship Date]]-Table1[[#This Row],[Order Date]]</f>
        <v>7</v>
      </c>
      <c r="N569">
        <v>9</v>
      </c>
      <c r="O569" t="s">
        <v>61</v>
      </c>
      <c r="P569" s="3">
        <v>60.74</v>
      </c>
      <c r="Q569" s="3">
        <v>47.493236168791697</v>
      </c>
      <c r="R569" s="3">
        <f>(Table1[[#This Row],[Selling Price]]-Table1[[#This Row],[Cost Price]])</f>
        <v>13.246763831208305</v>
      </c>
      <c r="S569" s="12">
        <f>(Table1[[#This Row],[Profit]]/Table1[[#This Row],[Selling Price]])</f>
        <v>0.21808962514337019</v>
      </c>
      <c r="T569">
        <v>1</v>
      </c>
      <c r="U569" s="2">
        <f>Table1[[#This Row],[Selling Price]]*Table1[[#This Row],[Quantity]]</f>
        <v>60.74</v>
      </c>
      <c r="V569" s="4">
        <v>0</v>
      </c>
      <c r="W569">
        <v>197</v>
      </c>
      <c r="X569" t="s">
        <v>68</v>
      </c>
      <c r="Y569" t="s">
        <v>36</v>
      </c>
      <c r="Z569" s="2">
        <v>149.8267013451059</v>
      </c>
    </row>
    <row r="570" spans="1:26" x14ac:dyDescent="0.35">
      <c r="A570" t="s">
        <v>211</v>
      </c>
      <c r="B570" t="s">
        <v>212</v>
      </c>
      <c r="C570" t="s">
        <v>27</v>
      </c>
      <c r="D570" t="s">
        <v>28</v>
      </c>
      <c r="E570" t="s">
        <v>40</v>
      </c>
      <c r="F570" t="s">
        <v>996</v>
      </c>
      <c r="G570" t="s">
        <v>997</v>
      </c>
      <c r="H570" t="s">
        <v>32</v>
      </c>
      <c r="I570" t="s">
        <v>4670</v>
      </c>
      <c r="J570" s="1">
        <v>42120</v>
      </c>
      <c r="K570" s="1">
        <v>42124</v>
      </c>
      <c r="L570" t="s">
        <v>60</v>
      </c>
      <c r="M570">
        <f>Table1[[#This Row],[Ship Date]]-Table1[[#This Row],[Order Date]]</f>
        <v>4</v>
      </c>
      <c r="N570">
        <v>4</v>
      </c>
      <c r="O570" t="s">
        <v>106</v>
      </c>
      <c r="P570" s="3">
        <v>408.42200000000003</v>
      </c>
      <c r="Q570" s="3">
        <v>324.67800054831338</v>
      </c>
      <c r="R570" s="3">
        <f>(Table1[[#This Row],[Selling Price]]-Table1[[#This Row],[Cost Price]])</f>
        <v>83.743999451686648</v>
      </c>
      <c r="S570" s="12">
        <f>(Table1[[#This Row],[Profit]]/Table1[[#This Row],[Selling Price]])</f>
        <v>0.20504282201175902</v>
      </c>
      <c r="T570">
        <v>2</v>
      </c>
      <c r="U570" s="2">
        <f>Table1[[#This Row],[Selling Price]]*Table1[[#This Row],[Quantity]]</f>
        <v>816.84400000000005</v>
      </c>
      <c r="V570" s="4">
        <v>0.3</v>
      </c>
      <c r="W570">
        <v>286</v>
      </c>
      <c r="X570" t="s">
        <v>36</v>
      </c>
      <c r="Y570" t="s">
        <v>36</v>
      </c>
      <c r="Z570" s="2">
        <v>833.11957533716736</v>
      </c>
    </row>
    <row r="571" spans="1:26" x14ac:dyDescent="0.35">
      <c r="A571" t="s">
        <v>211</v>
      </c>
      <c r="B571" t="s">
        <v>212</v>
      </c>
      <c r="C571" t="s">
        <v>45</v>
      </c>
      <c r="D571" t="s">
        <v>28</v>
      </c>
      <c r="E571" t="s">
        <v>69</v>
      </c>
      <c r="F571" t="s">
        <v>5709</v>
      </c>
      <c r="G571" t="s">
        <v>5710</v>
      </c>
      <c r="H571" t="s">
        <v>32</v>
      </c>
      <c r="I571" t="s">
        <v>5711</v>
      </c>
      <c r="J571" s="1">
        <v>41986</v>
      </c>
      <c r="K571" s="1">
        <v>41990</v>
      </c>
      <c r="L571" t="s">
        <v>60</v>
      </c>
      <c r="M571">
        <f>Table1[[#This Row],[Ship Date]]-Table1[[#This Row],[Order Date]]</f>
        <v>4</v>
      </c>
      <c r="N571">
        <v>12</v>
      </c>
      <c r="O571" t="s">
        <v>35</v>
      </c>
      <c r="P571" s="3">
        <v>94.427999999999997</v>
      </c>
      <c r="Q571" s="3">
        <v>66.84992673253538</v>
      </c>
      <c r="R571" s="3">
        <f>(Table1[[#This Row],[Selling Price]]-Table1[[#This Row],[Cost Price]])</f>
        <v>27.578073267464617</v>
      </c>
      <c r="S571" s="12">
        <f>(Table1[[#This Row],[Profit]]/Table1[[#This Row],[Selling Price]])</f>
        <v>0.29205398046622422</v>
      </c>
      <c r="T571">
        <v>3</v>
      </c>
      <c r="U571" s="2">
        <f>Table1[[#This Row],[Selling Price]]*Table1[[#This Row],[Quantity]]</f>
        <v>283.28399999999999</v>
      </c>
      <c r="V571" s="4">
        <v>0.6</v>
      </c>
      <c r="W571">
        <v>261</v>
      </c>
      <c r="X571" t="s">
        <v>36</v>
      </c>
      <c r="Y571" t="s">
        <v>36</v>
      </c>
      <c r="Z571" s="2">
        <v>422.88096784792759</v>
      </c>
    </row>
    <row r="572" spans="1:26" x14ac:dyDescent="0.35">
      <c r="A572" t="s">
        <v>211</v>
      </c>
      <c r="B572" t="s">
        <v>212</v>
      </c>
      <c r="C572" t="s">
        <v>64</v>
      </c>
      <c r="D572" t="s">
        <v>28</v>
      </c>
      <c r="E572" t="s">
        <v>40</v>
      </c>
      <c r="F572" t="s">
        <v>2488</v>
      </c>
      <c r="G572" t="s">
        <v>2489</v>
      </c>
      <c r="H572" t="s">
        <v>32</v>
      </c>
      <c r="I572" t="s">
        <v>5737</v>
      </c>
      <c r="J572" s="1">
        <v>42443</v>
      </c>
      <c r="K572" s="1">
        <v>42445</v>
      </c>
      <c r="L572" t="s">
        <v>199</v>
      </c>
      <c r="M572">
        <f>Table1[[#This Row],[Ship Date]]-Table1[[#This Row],[Order Date]]</f>
        <v>2</v>
      </c>
      <c r="N572">
        <v>3</v>
      </c>
      <c r="O572" t="s">
        <v>106</v>
      </c>
      <c r="P572" s="3">
        <v>196.78399999999999</v>
      </c>
      <c r="Q572" s="3">
        <v>130.33479840863799</v>
      </c>
      <c r="R572" s="3">
        <f>(Table1[[#This Row],[Selling Price]]-Table1[[#This Row],[Cost Price]])</f>
        <v>66.449201591361998</v>
      </c>
      <c r="S572" s="12">
        <f>(Table1[[#This Row],[Profit]]/Table1[[#This Row],[Selling Price]])</f>
        <v>0.33767583538987928</v>
      </c>
      <c r="T572">
        <v>2</v>
      </c>
      <c r="U572" s="2">
        <f>Table1[[#This Row],[Selling Price]]*Table1[[#This Row],[Quantity]]</f>
        <v>393.56799999999998</v>
      </c>
      <c r="V572" s="4">
        <v>0.2</v>
      </c>
      <c r="W572">
        <v>380</v>
      </c>
      <c r="X572" t="s">
        <v>36</v>
      </c>
      <c r="Y572" t="s">
        <v>36</v>
      </c>
      <c r="Z572" s="2">
        <v>288.62723281449701</v>
      </c>
    </row>
    <row r="573" spans="1:26" x14ac:dyDescent="0.35">
      <c r="A573" t="s">
        <v>211</v>
      </c>
      <c r="B573" t="s">
        <v>212</v>
      </c>
      <c r="C573" t="s">
        <v>64</v>
      </c>
      <c r="D573" t="s">
        <v>28</v>
      </c>
      <c r="E573" t="s">
        <v>69</v>
      </c>
      <c r="F573" t="s">
        <v>2588</v>
      </c>
      <c r="G573" t="s">
        <v>2589</v>
      </c>
      <c r="H573" t="s">
        <v>32</v>
      </c>
      <c r="I573" t="s">
        <v>5768</v>
      </c>
      <c r="J573" s="1">
        <v>42970</v>
      </c>
      <c r="K573" s="1">
        <v>42973</v>
      </c>
      <c r="L573" t="s">
        <v>34</v>
      </c>
      <c r="M573">
        <f>Table1[[#This Row],[Ship Date]]-Table1[[#This Row],[Order Date]]</f>
        <v>3</v>
      </c>
      <c r="N573">
        <v>8</v>
      </c>
      <c r="O573" t="s">
        <v>61</v>
      </c>
      <c r="P573" s="3">
        <v>2.7839999999999998</v>
      </c>
      <c r="Q573" s="3">
        <v>1.9925303716355931</v>
      </c>
      <c r="R573" s="3">
        <f>(Table1[[#This Row],[Selling Price]]-Table1[[#This Row],[Cost Price]])</f>
        <v>0.79146962836440671</v>
      </c>
      <c r="S573" s="12">
        <f>(Table1[[#This Row],[Profit]]/Table1[[#This Row],[Selling Price]])</f>
        <v>0.28429225156767485</v>
      </c>
      <c r="T573">
        <v>2</v>
      </c>
      <c r="U573" s="2">
        <f>Table1[[#This Row],[Selling Price]]*Table1[[#This Row],[Quantity]]</f>
        <v>5.5679999999999996</v>
      </c>
      <c r="V573" s="4">
        <v>0.2</v>
      </c>
      <c r="W573">
        <v>309</v>
      </c>
      <c r="X573" t="s">
        <v>36</v>
      </c>
      <c r="Y573" t="s">
        <v>52</v>
      </c>
      <c r="Z573" s="2">
        <v>3.8248350552670898</v>
      </c>
    </row>
    <row r="574" spans="1:26" x14ac:dyDescent="0.35">
      <c r="A574" t="s">
        <v>211</v>
      </c>
      <c r="B574" t="s">
        <v>212</v>
      </c>
      <c r="C574" t="s">
        <v>45</v>
      </c>
      <c r="D574" t="s">
        <v>28</v>
      </c>
      <c r="E574" t="s">
        <v>56</v>
      </c>
      <c r="F574" t="s">
        <v>1216</v>
      </c>
      <c r="G574" t="s">
        <v>1217</v>
      </c>
      <c r="H574" t="s">
        <v>32</v>
      </c>
      <c r="I574" t="s">
        <v>5773</v>
      </c>
      <c r="J574" s="1">
        <v>41947</v>
      </c>
      <c r="K574" s="1">
        <v>41954</v>
      </c>
      <c r="L574" t="s">
        <v>60</v>
      </c>
      <c r="M574">
        <f>Table1[[#This Row],[Ship Date]]-Table1[[#This Row],[Order Date]]</f>
        <v>7</v>
      </c>
      <c r="N574">
        <v>11</v>
      </c>
      <c r="O574" t="s">
        <v>35</v>
      </c>
      <c r="P574" s="3">
        <v>573.72799999999995</v>
      </c>
      <c r="Q574" s="3">
        <v>400.15914886276568</v>
      </c>
      <c r="R574" s="3">
        <f>(Table1[[#This Row],[Selling Price]]-Table1[[#This Row],[Cost Price]])</f>
        <v>173.56885113723428</v>
      </c>
      <c r="S574" s="12">
        <f>(Table1[[#This Row],[Profit]]/Table1[[#This Row],[Selling Price]])</f>
        <v>0.30252811634996774</v>
      </c>
      <c r="T574">
        <v>4</v>
      </c>
      <c r="U574" s="2">
        <f>Table1[[#This Row],[Selling Price]]*Table1[[#This Row],[Quantity]]</f>
        <v>2294.9119999999998</v>
      </c>
      <c r="V574" s="4">
        <v>0.2</v>
      </c>
      <c r="W574">
        <v>312</v>
      </c>
      <c r="X574" t="s">
        <v>68</v>
      </c>
      <c r="Y574" t="s">
        <v>36</v>
      </c>
      <c r="Z574" s="2">
        <v>302.65865544696828</v>
      </c>
    </row>
    <row r="575" spans="1:26" x14ac:dyDescent="0.35">
      <c r="A575" t="s">
        <v>211</v>
      </c>
      <c r="B575" t="s">
        <v>212</v>
      </c>
      <c r="C575" t="s">
        <v>39</v>
      </c>
      <c r="D575" t="s">
        <v>28</v>
      </c>
      <c r="E575" t="s">
        <v>56</v>
      </c>
      <c r="F575" t="s">
        <v>780</v>
      </c>
      <c r="G575" t="s">
        <v>781</v>
      </c>
      <c r="H575" t="s">
        <v>32</v>
      </c>
      <c r="I575" t="s">
        <v>5887</v>
      </c>
      <c r="J575" s="1">
        <v>43030</v>
      </c>
      <c r="K575" s="1">
        <v>43030</v>
      </c>
      <c r="L575" t="s">
        <v>1118</v>
      </c>
      <c r="M575">
        <f>Table1[[#This Row],[Ship Date]]-Table1[[#This Row],[Order Date]]</f>
        <v>0</v>
      </c>
      <c r="N575">
        <v>10</v>
      </c>
      <c r="O575" t="s">
        <v>61</v>
      </c>
      <c r="P575" s="3">
        <v>248.98</v>
      </c>
      <c r="Q575" s="3">
        <v>198.37990545216141</v>
      </c>
      <c r="R575" s="3">
        <f>(Table1[[#This Row],[Selling Price]]-Table1[[#This Row],[Cost Price]])</f>
        <v>50.60009454783858</v>
      </c>
      <c r="S575" s="12">
        <f>(Table1[[#This Row],[Profit]]/Table1[[#This Row],[Selling Price]])</f>
        <v>0.20322955477483565</v>
      </c>
      <c r="T575">
        <v>2</v>
      </c>
      <c r="U575" s="2">
        <f>Table1[[#This Row],[Selling Price]]*Table1[[#This Row],[Quantity]]</f>
        <v>497.96</v>
      </c>
      <c r="V575" s="4">
        <v>0</v>
      </c>
      <c r="W575">
        <v>343</v>
      </c>
      <c r="X575" t="s">
        <v>36</v>
      </c>
      <c r="Y575" t="s">
        <v>36</v>
      </c>
      <c r="Z575" s="2">
        <v>506.38079612396717</v>
      </c>
    </row>
    <row r="576" spans="1:26" x14ac:dyDescent="0.35">
      <c r="A576" t="s">
        <v>211</v>
      </c>
      <c r="B576" t="s">
        <v>212</v>
      </c>
      <c r="C576" t="s">
        <v>55</v>
      </c>
      <c r="D576" t="s">
        <v>28</v>
      </c>
      <c r="E576" t="s">
        <v>69</v>
      </c>
      <c r="F576" t="s">
        <v>5975</v>
      </c>
      <c r="G576" t="s">
        <v>5976</v>
      </c>
      <c r="H576" t="s">
        <v>32</v>
      </c>
      <c r="I576" t="s">
        <v>5972</v>
      </c>
      <c r="J576" s="1">
        <v>43041</v>
      </c>
      <c r="K576" s="1">
        <v>43043</v>
      </c>
      <c r="L576" t="s">
        <v>34</v>
      </c>
      <c r="M576">
        <f>Table1[[#This Row],[Ship Date]]-Table1[[#This Row],[Order Date]]</f>
        <v>2</v>
      </c>
      <c r="N576">
        <v>11</v>
      </c>
      <c r="O576" t="s">
        <v>35</v>
      </c>
      <c r="P576" s="3">
        <v>25.02</v>
      </c>
      <c r="Q576" s="3">
        <v>20.38802699244264</v>
      </c>
      <c r="R576" s="3">
        <f>(Table1[[#This Row],[Selling Price]]-Table1[[#This Row],[Cost Price]])</f>
        <v>4.6319730075573595</v>
      </c>
      <c r="S576" s="12">
        <f>(Table1[[#This Row],[Profit]]/Table1[[#This Row],[Selling Price]])</f>
        <v>0.18513081564977457</v>
      </c>
      <c r="T576">
        <v>3</v>
      </c>
      <c r="U576" s="2">
        <f>Table1[[#This Row],[Selling Price]]*Table1[[#This Row],[Quantity]]</f>
        <v>75.06</v>
      </c>
      <c r="V576" s="4">
        <v>0</v>
      </c>
      <c r="W576">
        <v>273</v>
      </c>
      <c r="X576" t="s">
        <v>36</v>
      </c>
      <c r="Y576" t="s">
        <v>52</v>
      </c>
      <c r="Z576" s="2">
        <v>3.5383623330574858</v>
      </c>
    </row>
    <row r="577" spans="1:26" x14ac:dyDescent="0.35">
      <c r="A577" t="s">
        <v>211</v>
      </c>
      <c r="B577" t="s">
        <v>212</v>
      </c>
      <c r="C577" t="s">
        <v>45</v>
      </c>
      <c r="D577" t="s">
        <v>28</v>
      </c>
      <c r="E577" t="s">
        <v>40</v>
      </c>
      <c r="F577" t="s">
        <v>1445</v>
      </c>
      <c r="G577" t="s">
        <v>1446</v>
      </c>
      <c r="H577" t="s">
        <v>32</v>
      </c>
      <c r="I577" t="s">
        <v>6156</v>
      </c>
      <c r="J577" s="1">
        <v>43052</v>
      </c>
      <c r="K577" s="1">
        <v>43057</v>
      </c>
      <c r="L577" t="s">
        <v>60</v>
      </c>
      <c r="M577">
        <f>Table1[[#This Row],[Ship Date]]-Table1[[#This Row],[Order Date]]</f>
        <v>5</v>
      </c>
      <c r="N577">
        <v>11</v>
      </c>
      <c r="O577" t="s">
        <v>35</v>
      </c>
      <c r="P577" s="3">
        <v>2404.7040000000002</v>
      </c>
      <c r="Q577" s="3">
        <v>1737.959912703473</v>
      </c>
      <c r="R577" s="3">
        <f>(Table1[[#This Row],[Selling Price]]-Table1[[#This Row],[Cost Price]])</f>
        <v>666.74408729652714</v>
      </c>
      <c r="S577" s="12">
        <f>(Table1[[#This Row],[Profit]]/Table1[[#This Row],[Selling Price]])</f>
        <v>0.27726659384960772</v>
      </c>
      <c r="T577">
        <v>6</v>
      </c>
      <c r="U577" s="2">
        <f>Table1[[#This Row],[Selling Price]]*Table1[[#This Row],[Quantity]]</f>
        <v>14428.224000000002</v>
      </c>
      <c r="V577" s="4">
        <v>0.2</v>
      </c>
      <c r="W577">
        <v>405</v>
      </c>
      <c r="X577" t="s">
        <v>36</v>
      </c>
      <c r="Y577" t="s">
        <v>36</v>
      </c>
      <c r="Z577" s="2">
        <v>683.14358115780544</v>
      </c>
    </row>
    <row r="578" spans="1:26" x14ac:dyDescent="0.35">
      <c r="A578" t="s">
        <v>211</v>
      </c>
      <c r="B578" t="s">
        <v>212</v>
      </c>
      <c r="C578" t="s">
        <v>55</v>
      </c>
      <c r="D578" t="s">
        <v>28</v>
      </c>
      <c r="E578" t="s">
        <v>56</v>
      </c>
      <c r="F578" t="s">
        <v>2916</v>
      </c>
      <c r="G578" t="s">
        <v>2917</v>
      </c>
      <c r="H578" t="s">
        <v>32</v>
      </c>
      <c r="I578" t="s">
        <v>6189</v>
      </c>
      <c r="J578" s="1">
        <v>43027</v>
      </c>
      <c r="K578" s="1">
        <v>43031</v>
      </c>
      <c r="L578" t="s">
        <v>60</v>
      </c>
      <c r="M578">
        <f>Table1[[#This Row],[Ship Date]]-Table1[[#This Row],[Order Date]]</f>
        <v>4</v>
      </c>
      <c r="N578">
        <v>10</v>
      </c>
      <c r="O578" t="s">
        <v>61</v>
      </c>
      <c r="P578" s="3">
        <v>91.275000000000006</v>
      </c>
      <c r="Q578" s="3">
        <v>59.638579485660323</v>
      </c>
      <c r="R578" s="3">
        <f>(Table1[[#This Row],[Selling Price]]-Table1[[#This Row],[Cost Price]])</f>
        <v>31.636420514339683</v>
      </c>
      <c r="S578" s="12">
        <f>(Table1[[#This Row],[Profit]]/Table1[[#This Row],[Selling Price]])</f>
        <v>0.34660553836581409</v>
      </c>
      <c r="T578">
        <v>1</v>
      </c>
      <c r="U578" s="2">
        <f>Table1[[#This Row],[Selling Price]]*Table1[[#This Row],[Quantity]]</f>
        <v>91.275000000000006</v>
      </c>
      <c r="V578" s="4">
        <v>0.5</v>
      </c>
      <c r="W578">
        <v>422</v>
      </c>
      <c r="X578" t="s">
        <v>36</v>
      </c>
      <c r="Y578" t="s">
        <v>36</v>
      </c>
      <c r="Z578" s="2">
        <v>304.21522658426272</v>
      </c>
    </row>
    <row r="579" spans="1:26" x14ac:dyDescent="0.35">
      <c r="A579" t="s">
        <v>211</v>
      </c>
      <c r="B579" t="s">
        <v>212</v>
      </c>
      <c r="C579" t="s">
        <v>39</v>
      </c>
      <c r="D579" t="s">
        <v>28</v>
      </c>
      <c r="E579" t="s">
        <v>40</v>
      </c>
      <c r="F579" t="s">
        <v>331</v>
      </c>
      <c r="G579" t="s">
        <v>332</v>
      </c>
      <c r="H579" t="s">
        <v>32</v>
      </c>
      <c r="I579" t="s">
        <v>6218</v>
      </c>
      <c r="J579" s="1">
        <v>42680</v>
      </c>
      <c r="K579" s="1">
        <v>42683</v>
      </c>
      <c r="L579" t="s">
        <v>199</v>
      </c>
      <c r="M579">
        <f>Table1[[#This Row],[Ship Date]]-Table1[[#This Row],[Order Date]]</f>
        <v>3</v>
      </c>
      <c r="N579">
        <v>11</v>
      </c>
      <c r="O579" t="s">
        <v>35</v>
      </c>
      <c r="P579" s="3">
        <v>207.98400000000001</v>
      </c>
      <c r="Q579" s="3">
        <v>171.87388512056569</v>
      </c>
      <c r="R579" s="3">
        <f>(Table1[[#This Row],[Selling Price]]-Table1[[#This Row],[Cost Price]])</f>
        <v>36.11011487943432</v>
      </c>
      <c r="S579" s="12">
        <f>(Table1[[#This Row],[Profit]]/Table1[[#This Row],[Selling Price]])</f>
        <v>0.17361967689550312</v>
      </c>
      <c r="T579">
        <v>2</v>
      </c>
      <c r="U579" s="2">
        <f>Table1[[#This Row],[Selling Price]]*Table1[[#This Row],[Quantity]]</f>
        <v>415.96800000000002</v>
      </c>
      <c r="V579" s="4">
        <v>0.2</v>
      </c>
      <c r="W579">
        <v>294</v>
      </c>
      <c r="X579" t="s">
        <v>36</v>
      </c>
      <c r="Y579" t="s">
        <v>36</v>
      </c>
      <c r="Z579" s="2">
        <v>523.59424097100236</v>
      </c>
    </row>
    <row r="580" spans="1:26" x14ac:dyDescent="0.35">
      <c r="A580" t="s">
        <v>211</v>
      </c>
      <c r="B580" t="s">
        <v>212</v>
      </c>
      <c r="C580" t="s">
        <v>64</v>
      </c>
      <c r="D580" t="s">
        <v>28</v>
      </c>
      <c r="E580" t="s">
        <v>69</v>
      </c>
      <c r="F580" t="s">
        <v>4808</v>
      </c>
      <c r="G580" t="s">
        <v>4809</v>
      </c>
      <c r="H580" t="s">
        <v>32</v>
      </c>
      <c r="I580" t="s">
        <v>6397</v>
      </c>
      <c r="J580" s="1">
        <v>42068</v>
      </c>
      <c r="K580" s="1">
        <v>42070</v>
      </c>
      <c r="L580" t="s">
        <v>34</v>
      </c>
      <c r="M580">
        <f>Table1[[#This Row],[Ship Date]]-Table1[[#This Row],[Order Date]]</f>
        <v>2</v>
      </c>
      <c r="N580">
        <v>3</v>
      </c>
      <c r="O580" t="s">
        <v>106</v>
      </c>
      <c r="P580" s="3">
        <v>33.567999999999998</v>
      </c>
      <c r="Q580" s="3">
        <v>22.173307638187339</v>
      </c>
      <c r="R580" s="3">
        <f>(Table1[[#This Row],[Selling Price]]-Table1[[#This Row],[Cost Price]])</f>
        <v>11.394692361812659</v>
      </c>
      <c r="S580" s="12">
        <f>(Table1[[#This Row],[Profit]]/Table1[[#This Row],[Selling Price]])</f>
        <v>0.33945103556400918</v>
      </c>
      <c r="T580">
        <v>2</v>
      </c>
      <c r="U580" s="2">
        <f>Table1[[#This Row],[Selling Price]]*Table1[[#This Row],[Quantity]]</f>
        <v>67.135999999999996</v>
      </c>
      <c r="V580" s="4">
        <v>0.2</v>
      </c>
      <c r="W580">
        <v>403</v>
      </c>
      <c r="X580" t="s">
        <v>36</v>
      </c>
      <c r="Y580" t="s">
        <v>68</v>
      </c>
      <c r="Z580" s="2">
        <v>57.082052530253911</v>
      </c>
    </row>
    <row r="581" spans="1:26" x14ac:dyDescent="0.35">
      <c r="A581" t="s">
        <v>211</v>
      </c>
      <c r="B581" t="s">
        <v>212</v>
      </c>
      <c r="C581" t="s">
        <v>39</v>
      </c>
      <c r="D581" t="s">
        <v>28</v>
      </c>
      <c r="E581" t="s">
        <v>40</v>
      </c>
      <c r="F581" t="s">
        <v>654</v>
      </c>
      <c r="G581" t="s">
        <v>655</v>
      </c>
      <c r="H581" t="s">
        <v>32</v>
      </c>
      <c r="I581" t="s">
        <v>6412</v>
      </c>
      <c r="J581" s="1">
        <v>41895</v>
      </c>
      <c r="K581" s="1">
        <v>41899</v>
      </c>
      <c r="L581" t="s">
        <v>60</v>
      </c>
      <c r="M581">
        <f>Table1[[#This Row],[Ship Date]]-Table1[[#This Row],[Order Date]]</f>
        <v>4</v>
      </c>
      <c r="N581">
        <v>9</v>
      </c>
      <c r="O581" t="s">
        <v>61</v>
      </c>
      <c r="P581" s="3">
        <v>340.11599999999999</v>
      </c>
      <c r="Q581" s="3">
        <v>256.15784887002172</v>
      </c>
      <c r="R581" s="3">
        <f>(Table1[[#This Row],[Selling Price]]-Table1[[#This Row],[Cost Price]])</f>
        <v>83.958151129978262</v>
      </c>
      <c r="S581" s="12">
        <f>(Table1[[#This Row],[Profit]]/Table1[[#This Row],[Selling Price]])</f>
        <v>0.24685151868767793</v>
      </c>
      <c r="T581">
        <v>6</v>
      </c>
      <c r="U581" s="2">
        <f>Table1[[#This Row],[Selling Price]]*Table1[[#This Row],[Quantity]]</f>
        <v>2040.6959999999999</v>
      </c>
      <c r="V581" s="4">
        <v>0.3</v>
      </c>
      <c r="W581">
        <v>358</v>
      </c>
      <c r="X581" t="s">
        <v>36</v>
      </c>
      <c r="Y581" t="s">
        <v>68</v>
      </c>
      <c r="Z581" s="2">
        <v>128.46063846619651</v>
      </c>
    </row>
    <row r="582" spans="1:26" x14ac:dyDescent="0.35">
      <c r="A582" t="s">
        <v>211</v>
      </c>
      <c r="B582" t="s">
        <v>212</v>
      </c>
      <c r="C582" t="s">
        <v>64</v>
      </c>
      <c r="D582" t="s">
        <v>28</v>
      </c>
      <c r="E582" t="s">
        <v>56</v>
      </c>
      <c r="F582" t="s">
        <v>2940</v>
      </c>
      <c r="G582" t="s">
        <v>2941</v>
      </c>
      <c r="H582" t="s">
        <v>32</v>
      </c>
      <c r="I582" t="s">
        <v>6652</v>
      </c>
      <c r="J582" s="1">
        <v>41911</v>
      </c>
      <c r="K582" s="1">
        <v>41913</v>
      </c>
      <c r="L582" t="s">
        <v>34</v>
      </c>
      <c r="M582">
        <f>Table1[[#This Row],[Ship Date]]-Table1[[#This Row],[Order Date]]</f>
        <v>2</v>
      </c>
      <c r="N582">
        <v>9</v>
      </c>
      <c r="O582" t="s">
        <v>61</v>
      </c>
      <c r="P582" s="3">
        <v>2348.8200000000002</v>
      </c>
      <c r="Q582" s="3">
        <v>1642.315150716171</v>
      </c>
      <c r="R582" s="3">
        <f>(Table1[[#This Row],[Selling Price]]-Table1[[#This Row],[Cost Price]])</f>
        <v>706.50484928382912</v>
      </c>
      <c r="S582" s="12">
        <f>(Table1[[#This Row],[Profit]]/Table1[[#This Row],[Selling Price]])</f>
        <v>0.30079139707760877</v>
      </c>
      <c r="T582">
        <v>9</v>
      </c>
      <c r="U582" s="2">
        <f>Table1[[#This Row],[Selling Price]]*Table1[[#This Row],[Quantity]]</f>
        <v>21139.38</v>
      </c>
      <c r="V582" s="4">
        <v>0</v>
      </c>
      <c r="W582">
        <v>495</v>
      </c>
      <c r="X582" t="s">
        <v>36</v>
      </c>
      <c r="Y582" t="s">
        <v>36</v>
      </c>
      <c r="Z582" s="2">
        <v>674.34063459839899</v>
      </c>
    </row>
    <row r="583" spans="1:26" x14ac:dyDescent="0.35">
      <c r="A583" t="s">
        <v>211</v>
      </c>
      <c r="B583" t="s">
        <v>212</v>
      </c>
      <c r="C583" t="s">
        <v>27</v>
      </c>
      <c r="D583" t="s">
        <v>28</v>
      </c>
      <c r="E583" t="s">
        <v>56</v>
      </c>
      <c r="F583" t="s">
        <v>1066</v>
      </c>
      <c r="G583" t="s">
        <v>1067</v>
      </c>
      <c r="H583" t="s">
        <v>32</v>
      </c>
      <c r="I583" t="s">
        <v>6770</v>
      </c>
      <c r="J583" s="1">
        <v>42707</v>
      </c>
      <c r="K583" s="1">
        <v>42711</v>
      </c>
      <c r="L583" t="s">
        <v>60</v>
      </c>
      <c r="M583">
        <f>Table1[[#This Row],[Ship Date]]-Table1[[#This Row],[Order Date]]</f>
        <v>4</v>
      </c>
      <c r="N583">
        <v>12</v>
      </c>
      <c r="O583" t="s">
        <v>35</v>
      </c>
      <c r="P583" s="3">
        <v>581.96</v>
      </c>
      <c r="Q583" s="3">
        <v>446.2307476573647</v>
      </c>
      <c r="R583" s="3">
        <f>(Table1[[#This Row],[Selling Price]]-Table1[[#This Row],[Cost Price]])</f>
        <v>135.72925234263533</v>
      </c>
      <c r="S583" s="12">
        <f>(Table1[[#This Row],[Profit]]/Table1[[#This Row],[Selling Price]])</f>
        <v>0.23322780318687766</v>
      </c>
      <c r="T583">
        <v>2</v>
      </c>
      <c r="U583" s="2">
        <f>Table1[[#This Row],[Selling Price]]*Table1[[#This Row],[Quantity]]</f>
        <v>1163.92</v>
      </c>
      <c r="V583" s="4">
        <v>0</v>
      </c>
      <c r="W583">
        <v>131</v>
      </c>
      <c r="X583" t="s">
        <v>36</v>
      </c>
      <c r="Y583" t="s">
        <v>36</v>
      </c>
      <c r="Z583" s="2">
        <v>537.25401950837431</v>
      </c>
    </row>
    <row r="584" spans="1:26" x14ac:dyDescent="0.35">
      <c r="A584" t="s">
        <v>211</v>
      </c>
      <c r="B584" t="s">
        <v>212</v>
      </c>
      <c r="C584" t="s">
        <v>39</v>
      </c>
      <c r="D584" t="s">
        <v>28</v>
      </c>
      <c r="E584" t="s">
        <v>40</v>
      </c>
      <c r="F584" t="s">
        <v>1445</v>
      </c>
      <c r="G584" t="s">
        <v>1446</v>
      </c>
      <c r="H584" t="s">
        <v>32</v>
      </c>
      <c r="I584" t="s">
        <v>6917</v>
      </c>
      <c r="J584" s="1">
        <v>42998</v>
      </c>
      <c r="K584" s="1">
        <v>43004</v>
      </c>
      <c r="L584" t="s">
        <v>60</v>
      </c>
      <c r="M584">
        <f>Table1[[#This Row],[Ship Date]]-Table1[[#This Row],[Order Date]]</f>
        <v>6</v>
      </c>
      <c r="N584">
        <v>9</v>
      </c>
      <c r="O584" t="s">
        <v>61</v>
      </c>
      <c r="P584" s="3">
        <v>2254.41</v>
      </c>
      <c r="Q584" s="3">
        <v>1515.5843358217221</v>
      </c>
      <c r="R584" s="3">
        <f>(Table1[[#This Row],[Selling Price]]-Table1[[#This Row],[Cost Price]])</f>
        <v>738.82566417827775</v>
      </c>
      <c r="S584" s="12">
        <f>(Table1[[#This Row],[Profit]]/Table1[[#This Row],[Selling Price]])</f>
        <v>0.32772462159867893</v>
      </c>
      <c r="T584">
        <v>5</v>
      </c>
      <c r="U584" s="2">
        <f>Table1[[#This Row],[Selling Price]]*Table1[[#This Row],[Quantity]]</f>
        <v>11272.05</v>
      </c>
      <c r="V584" s="4">
        <v>0.1</v>
      </c>
      <c r="W584">
        <v>308</v>
      </c>
      <c r="X584" t="s">
        <v>68</v>
      </c>
      <c r="Y584" t="s">
        <v>36</v>
      </c>
      <c r="Z584" s="2">
        <v>683.14358115780544</v>
      </c>
    </row>
    <row r="585" spans="1:26" x14ac:dyDescent="0.35">
      <c r="A585" t="s">
        <v>211</v>
      </c>
      <c r="B585" t="s">
        <v>212</v>
      </c>
      <c r="C585" t="s">
        <v>55</v>
      </c>
      <c r="D585" t="s">
        <v>28</v>
      </c>
      <c r="E585" t="s">
        <v>56</v>
      </c>
      <c r="F585" t="s">
        <v>799</v>
      </c>
      <c r="G585" t="s">
        <v>800</v>
      </c>
      <c r="H585" t="s">
        <v>32</v>
      </c>
      <c r="I585" t="s">
        <v>7225</v>
      </c>
      <c r="J585" s="1">
        <v>42719</v>
      </c>
      <c r="K585" s="1">
        <v>42725</v>
      </c>
      <c r="L585" t="s">
        <v>60</v>
      </c>
      <c r="M585">
        <f>Table1[[#This Row],[Ship Date]]-Table1[[#This Row],[Order Date]]</f>
        <v>6</v>
      </c>
      <c r="N585">
        <v>12</v>
      </c>
      <c r="O585" t="s">
        <v>35</v>
      </c>
      <c r="P585" s="3">
        <v>564.19500000000005</v>
      </c>
      <c r="Q585" s="3">
        <v>415.22503661842592</v>
      </c>
      <c r="R585" s="3">
        <f>(Table1[[#This Row],[Selling Price]]-Table1[[#This Row],[Cost Price]])</f>
        <v>148.96996338157413</v>
      </c>
      <c r="S585" s="12">
        <f>(Table1[[#This Row],[Profit]]/Table1[[#This Row],[Selling Price]])</f>
        <v>0.26403985037367245</v>
      </c>
      <c r="T585">
        <v>3</v>
      </c>
      <c r="U585" s="2">
        <f>Table1[[#This Row],[Selling Price]]*Table1[[#This Row],[Quantity]]</f>
        <v>1692.585</v>
      </c>
      <c r="V585" s="4">
        <v>0.5</v>
      </c>
      <c r="W585">
        <v>228</v>
      </c>
      <c r="X585" t="s">
        <v>68</v>
      </c>
      <c r="Y585" t="s">
        <v>36</v>
      </c>
      <c r="Z585" s="2">
        <v>899.40977660929639</v>
      </c>
    </row>
    <row r="586" spans="1:26" x14ac:dyDescent="0.35">
      <c r="A586" t="s">
        <v>211</v>
      </c>
      <c r="B586" t="s">
        <v>212</v>
      </c>
      <c r="C586" t="s">
        <v>64</v>
      </c>
      <c r="D586" t="s">
        <v>28</v>
      </c>
      <c r="E586" t="s">
        <v>40</v>
      </c>
      <c r="F586" t="s">
        <v>5082</v>
      </c>
      <c r="G586" t="s">
        <v>5083</v>
      </c>
      <c r="H586" t="s">
        <v>32</v>
      </c>
      <c r="I586" t="s">
        <v>7284</v>
      </c>
      <c r="J586" s="1">
        <v>42549</v>
      </c>
      <c r="K586" s="1">
        <v>42551</v>
      </c>
      <c r="L586" t="s">
        <v>34</v>
      </c>
      <c r="M586">
        <f>Table1[[#This Row],[Ship Date]]-Table1[[#This Row],[Order Date]]</f>
        <v>2</v>
      </c>
      <c r="N586">
        <v>6</v>
      </c>
      <c r="O586" t="s">
        <v>51</v>
      </c>
      <c r="P586" s="3">
        <v>121.96</v>
      </c>
      <c r="Q586" s="3">
        <v>95.867300574440719</v>
      </c>
      <c r="R586" s="3">
        <f>(Table1[[#This Row],[Selling Price]]-Table1[[#This Row],[Cost Price]])</f>
        <v>26.092699425559275</v>
      </c>
      <c r="S586" s="12">
        <f>(Table1[[#This Row],[Profit]]/Table1[[#This Row],[Selling Price]])</f>
        <v>0.21394473126893471</v>
      </c>
      <c r="T586">
        <v>2</v>
      </c>
      <c r="U586" s="2">
        <f>Table1[[#This Row],[Selling Price]]*Table1[[#This Row],[Quantity]]</f>
        <v>243.92</v>
      </c>
      <c r="V586" s="4">
        <v>0</v>
      </c>
      <c r="W586">
        <v>278</v>
      </c>
      <c r="X586" t="s">
        <v>36</v>
      </c>
      <c r="Y586" t="s">
        <v>68</v>
      </c>
      <c r="Z586" s="2">
        <v>90.737484772202677</v>
      </c>
    </row>
    <row r="587" spans="1:26" x14ac:dyDescent="0.35">
      <c r="A587" t="s">
        <v>211</v>
      </c>
      <c r="B587" t="s">
        <v>212</v>
      </c>
      <c r="C587" t="s">
        <v>64</v>
      </c>
      <c r="D587" t="s">
        <v>28</v>
      </c>
      <c r="E587" t="s">
        <v>40</v>
      </c>
      <c r="F587" t="s">
        <v>2725</v>
      </c>
      <c r="G587" t="s">
        <v>2726</v>
      </c>
      <c r="H587" t="s">
        <v>32</v>
      </c>
      <c r="I587" t="s">
        <v>7288</v>
      </c>
      <c r="J587" s="1">
        <v>42575</v>
      </c>
      <c r="K587" s="1">
        <v>42577</v>
      </c>
      <c r="L587" t="s">
        <v>34</v>
      </c>
      <c r="M587">
        <f>Table1[[#This Row],[Ship Date]]-Table1[[#This Row],[Order Date]]</f>
        <v>2</v>
      </c>
      <c r="N587">
        <v>7</v>
      </c>
      <c r="O587" t="s">
        <v>51</v>
      </c>
      <c r="P587" s="3">
        <v>253.76400000000001</v>
      </c>
      <c r="Q587" s="3">
        <v>211.414833597647</v>
      </c>
      <c r="R587" s="3">
        <f>(Table1[[#This Row],[Selling Price]]-Table1[[#This Row],[Cost Price]])</f>
        <v>42.349166402353006</v>
      </c>
      <c r="S587" s="12">
        <f>(Table1[[#This Row],[Profit]]/Table1[[#This Row],[Selling Price]])</f>
        <v>0.16688405921388771</v>
      </c>
      <c r="T587">
        <v>2</v>
      </c>
      <c r="U587" s="2">
        <f>Table1[[#This Row],[Selling Price]]*Table1[[#This Row],[Quantity]]</f>
        <v>507.52800000000002</v>
      </c>
      <c r="V587" s="4">
        <v>0.1</v>
      </c>
      <c r="W587">
        <v>494</v>
      </c>
      <c r="X587" t="s">
        <v>36</v>
      </c>
      <c r="Y587" t="s">
        <v>36</v>
      </c>
      <c r="Z587" s="2">
        <v>452.15234474381901</v>
      </c>
    </row>
    <row r="588" spans="1:26" x14ac:dyDescent="0.35">
      <c r="A588" t="s">
        <v>211</v>
      </c>
      <c r="B588" t="s">
        <v>212</v>
      </c>
      <c r="C588" t="s">
        <v>39</v>
      </c>
      <c r="D588" t="s">
        <v>28</v>
      </c>
      <c r="E588" t="s">
        <v>40</v>
      </c>
      <c r="F588" t="s">
        <v>6654</v>
      </c>
      <c r="G588" t="s">
        <v>6655</v>
      </c>
      <c r="H588" t="s">
        <v>32</v>
      </c>
      <c r="I588" t="s">
        <v>7437</v>
      </c>
      <c r="J588" s="1">
        <v>42309</v>
      </c>
      <c r="K588" s="1">
        <v>42313</v>
      </c>
      <c r="L588" t="s">
        <v>60</v>
      </c>
      <c r="M588">
        <f>Table1[[#This Row],[Ship Date]]-Table1[[#This Row],[Order Date]]</f>
        <v>4</v>
      </c>
      <c r="N588">
        <v>11</v>
      </c>
      <c r="O588" t="s">
        <v>35</v>
      </c>
      <c r="P588" s="3">
        <v>205.16399999999999</v>
      </c>
      <c r="Q588" s="3">
        <v>165.37229725092959</v>
      </c>
      <c r="R588" s="3">
        <f>(Table1[[#This Row],[Selling Price]]-Table1[[#This Row],[Cost Price]])</f>
        <v>39.791702749070396</v>
      </c>
      <c r="S588" s="12">
        <f>(Table1[[#This Row],[Profit]]/Table1[[#This Row],[Selling Price]])</f>
        <v>0.19395070650343335</v>
      </c>
      <c r="T588">
        <v>2</v>
      </c>
      <c r="U588" s="2">
        <f>Table1[[#This Row],[Selling Price]]*Table1[[#This Row],[Quantity]]</f>
        <v>410.32799999999997</v>
      </c>
      <c r="V588" s="4">
        <v>0.1</v>
      </c>
      <c r="W588">
        <v>473</v>
      </c>
      <c r="X588" t="s">
        <v>36</v>
      </c>
      <c r="Y588" t="s">
        <v>36</v>
      </c>
      <c r="Z588" s="2">
        <v>184.30487287607639</v>
      </c>
    </row>
    <row r="589" spans="1:26" x14ac:dyDescent="0.35">
      <c r="A589" t="s">
        <v>211</v>
      </c>
      <c r="B589" t="s">
        <v>212</v>
      </c>
      <c r="C589" t="s">
        <v>64</v>
      </c>
      <c r="D589" t="s">
        <v>28</v>
      </c>
      <c r="E589" t="s">
        <v>69</v>
      </c>
      <c r="F589" t="s">
        <v>3234</v>
      </c>
      <c r="G589" t="s">
        <v>3235</v>
      </c>
      <c r="H589" t="s">
        <v>32</v>
      </c>
      <c r="I589" t="s">
        <v>7637</v>
      </c>
      <c r="J589" s="1">
        <v>42652</v>
      </c>
      <c r="K589" s="1">
        <v>42657</v>
      </c>
      <c r="L589" t="s">
        <v>60</v>
      </c>
      <c r="M589">
        <f>Table1[[#This Row],[Ship Date]]-Table1[[#This Row],[Order Date]]</f>
        <v>5</v>
      </c>
      <c r="N589">
        <v>10</v>
      </c>
      <c r="O589" t="s">
        <v>61</v>
      </c>
      <c r="P589" s="3">
        <v>169.56800000000001</v>
      </c>
      <c r="Q589" s="3">
        <v>139.42034305434561</v>
      </c>
      <c r="R589" s="3">
        <f>(Table1[[#This Row],[Selling Price]]-Table1[[#This Row],[Cost Price]])</f>
        <v>30.147656945654404</v>
      </c>
      <c r="S589" s="12">
        <f>(Table1[[#This Row],[Profit]]/Table1[[#This Row],[Selling Price]])</f>
        <v>0.17779095669969808</v>
      </c>
      <c r="T589">
        <v>2</v>
      </c>
      <c r="U589" s="2">
        <f>Table1[[#This Row],[Selling Price]]*Table1[[#This Row],[Quantity]]</f>
        <v>339.13600000000002</v>
      </c>
      <c r="V589" s="4">
        <v>0.2</v>
      </c>
      <c r="W589">
        <v>483</v>
      </c>
      <c r="X589" t="s">
        <v>36</v>
      </c>
      <c r="Y589" t="s">
        <v>36</v>
      </c>
      <c r="Z589" s="2">
        <v>143.08701783180749</v>
      </c>
    </row>
    <row r="590" spans="1:26" x14ac:dyDescent="0.35">
      <c r="A590" t="s">
        <v>211</v>
      </c>
      <c r="B590" t="s">
        <v>212</v>
      </c>
      <c r="C590" t="s">
        <v>45</v>
      </c>
      <c r="D590" t="s">
        <v>28</v>
      </c>
      <c r="E590" t="s">
        <v>40</v>
      </c>
      <c r="F590" t="s">
        <v>2488</v>
      </c>
      <c r="G590" t="s">
        <v>2489</v>
      </c>
      <c r="H590" t="s">
        <v>32</v>
      </c>
      <c r="I590" t="s">
        <v>7714</v>
      </c>
      <c r="J590" s="1">
        <v>42791</v>
      </c>
      <c r="K590" s="1">
        <v>42795</v>
      </c>
      <c r="L590" t="s">
        <v>60</v>
      </c>
      <c r="M590">
        <f>Table1[[#This Row],[Ship Date]]-Table1[[#This Row],[Order Date]]</f>
        <v>4</v>
      </c>
      <c r="N590">
        <v>2</v>
      </c>
      <c r="O590" t="s">
        <v>106</v>
      </c>
      <c r="P590" s="3">
        <v>196.78399999999999</v>
      </c>
      <c r="Q590" s="3">
        <v>151.06867101213379</v>
      </c>
      <c r="R590" s="3">
        <f>(Table1[[#This Row],[Selling Price]]-Table1[[#This Row],[Cost Price]])</f>
        <v>45.715328987866201</v>
      </c>
      <c r="S590" s="12">
        <f>(Table1[[#This Row],[Profit]]/Table1[[#This Row],[Selling Price]])</f>
        <v>0.23231222552578565</v>
      </c>
      <c r="T590">
        <v>2</v>
      </c>
      <c r="U590" s="2">
        <f>Table1[[#This Row],[Selling Price]]*Table1[[#This Row],[Quantity]]</f>
        <v>393.56799999999998</v>
      </c>
      <c r="V590" s="4">
        <v>0.2</v>
      </c>
      <c r="W590">
        <v>451</v>
      </c>
      <c r="X590" t="s">
        <v>36</v>
      </c>
      <c r="Y590" t="s">
        <v>36</v>
      </c>
      <c r="Z590" s="2">
        <v>288.62723281449701</v>
      </c>
    </row>
    <row r="591" spans="1:26" x14ac:dyDescent="0.35">
      <c r="A591" t="s">
        <v>211</v>
      </c>
      <c r="B591" t="s">
        <v>212</v>
      </c>
      <c r="C591" t="s">
        <v>45</v>
      </c>
      <c r="D591" t="s">
        <v>28</v>
      </c>
      <c r="E591" t="s">
        <v>40</v>
      </c>
      <c r="F591" t="s">
        <v>285</v>
      </c>
      <c r="G591" t="s">
        <v>286</v>
      </c>
      <c r="H591" t="s">
        <v>32</v>
      </c>
      <c r="I591" t="s">
        <v>7737</v>
      </c>
      <c r="J591" s="1">
        <v>42110</v>
      </c>
      <c r="K591" s="1">
        <v>42115</v>
      </c>
      <c r="L591" t="s">
        <v>60</v>
      </c>
      <c r="M591">
        <f>Table1[[#This Row],[Ship Date]]-Table1[[#This Row],[Order Date]]</f>
        <v>5</v>
      </c>
      <c r="N591">
        <v>4</v>
      </c>
      <c r="O591" t="s">
        <v>106</v>
      </c>
      <c r="P591" s="3">
        <v>127.764</v>
      </c>
      <c r="Q591" s="3">
        <v>103.886208176335</v>
      </c>
      <c r="R591" s="3">
        <f>(Table1[[#This Row],[Selling Price]]-Table1[[#This Row],[Cost Price]])</f>
        <v>23.877791823664992</v>
      </c>
      <c r="S591" s="12">
        <f>(Table1[[#This Row],[Profit]]/Table1[[#This Row],[Selling Price]])</f>
        <v>0.18688982674043544</v>
      </c>
      <c r="T591">
        <v>2</v>
      </c>
      <c r="U591" s="2">
        <f>Table1[[#This Row],[Selling Price]]*Table1[[#This Row],[Quantity]]</f>
        <v>255.52799999999999</v>
      </c>
      <c r="V591" s="4">
        <v>0.1</v>
      </c>
      <c r="W591">
        <v>312</v>
      </c>
      <c r="X591" t="s">
        <v>36</v>
      </c>
      <c r="Y591" t="s">
        <v>68</v>
      </c>
      <c r="Z591" s="2">
        <v>87.019279939562821</v>
      </c>
    </row>
    <row r="592" spans="1:26" x14ac:dyDescent="0.35">
      <c r="A592" t="s">
        <v>211</v>
      </c>
      <c r="B592" t="s">
        <v>212</v>
      </c>
      <c r="C592" t="s">
        <v>55</v>
      </c>
      <c r="D592" t="s">
        <v>28</v>
      </c>
      <c r="E592" t="s">
        <v>40</v>
      </c>
      <c r="F592" t="s">
        <v>213</v>
      </c>
      <c r="G592" t="s">
        <v>214</v>
      </c>
      <c r="H592" t="s">
        <v>32</v>
      </c>
      <c r="I592" t="s">
        <v>7876</v>
      </c>
      <c r="J592" s="1">
        <v>42038</v>
      </c>
      <c r="K592" s="1">
        <v>42042</v>
      </c>
      <c r="L592" t="s">
        <v>60</v>
      </c>
      <c r="M592">
        <f>Table1[[#This Row],[Ship Date]]-Table1[[#This Row],[Order Date]]</f>
        <v>4</v>
      </c>
      <c r="N592">
        <v>2</v>
      </c>
      <c r="O592" t="s">
        <v>106</v>
      </c>
      <c r="P592" s="3">
        <v>90.882000000000005</v>
      </c>
      <c r="Q592" s="3">
        <v>66.825651951628956</v>
      </c>
      <c r="R592" s="3">
        <f>(Table1[[#This Row],[Selling Price]]-Table1[[#This Row],[Cost Price]])</f>
        <v>24.056348048371049</v>
      </c>
      <c r="S592" s="12">
        <f>(Table1[[#This Row],[Profit]]/Table1[[#This Row],[Selling Price]])</f>
        <v>0.26469870874728824</v>
      </c>
      <c r="T592">
        <v>1</v>
      </c>
      <c r="U592" s="2">
        <f>Table1[[#This Row],[Selling Price]]*Table1[[#This Row],[Quantity]]</f>
        <v>90.882000000000005</v>
      </c>
      <c r="V592" s="4">
        <v>0.1</v>
      </c>
      <c r="W592">
        <v>239</v>
      </c>
      <c r="X592" t="s">
        <v>36</v>
      </c>
      <c r="Y592" t="s">
        <v>36</v>
      </c>
      <c r="Z592" s="2">
        <v>258.97974251087669</v>
      </c>
    </row>
    <row r="593" spans="1:26" x14ac:dyDescent="0.35">
      <c r="A593" t="s">
        <v>211</v>
      </c>
      <c r="B593" t="s">
        <v>212</v>
      </c>
      <c r="C593" t="s">
        <v>27</v>
      </c>
      <c r="D593" t="s">
        <v>28</v>
      </c>
      <c r="E593" t="s">
        <v>40</v>
      </c>
      <c r="F593" t="s">
        <v>1042</v>
      </c>
      <c r="G593" t="s">
        <v>1043</v>
      </c>
      <c r="H593" t="s">
        <v>32</v>
      </c>
      <c r="I593" t="s">
        <v>8049</v>
      </c>
      <c r="J593" s="1">
        <v>43045</v>
      </c>
      <c r="K593" s="1">
        <v>43052</v>
      </c>
      <c r="L593" t="s">
        <v>60</v>
      </c>
      <c r="M593">
        <f>Table1[[#This Row],[Ship Date]]-Table1[[#This Row],[Order Date]]</f>
        <v>7</v>
      </c>
      <c r="N593">
        <v>11</v>
      </c>
      <c r="O593" t="s">
        <v>35</v>
      </c>
      <c r="P593" s="3">
        <v>449.56799999999998</v>
      </c>
      <c r="Q593" s="3">
        <v>323.7549905548023</v>
      </c>
      <c r="R593" s="3">
        <f>(Table1[[#This Row],[Selling Price]]-Table1[[#This Row],[Cost Price]])</f>
        <v>125.81300944519768</v>
      </c>
      <c r="S593" s="12">
        <f>(Table1[[#This Row],[Profit]]/Table1[[#This Row],[Selling Price]])</f>
        <v>0.27985312443322852</v>
      </c>
      <c r="T593">
        <v>2</v>
      </c>
      <c r="U593" s="2">
        <f>Table1[[#This Row],[Selling Price]]*Table1[[#This Row],[Quantity]]</f>
        <v>899.13599999999997</v>
      </c>
      <c r="V593" s="4">
        <v>0.2</v>
      </c>
      <c r="W593">
        <v>374</v>
      </c>
      <c r="X593" t="s">
        <v>68</v>
      </c>
      <c r="Y593" t="s">
        <v>36</v>
      </c>
      <c r="Z593" s="2">
        <v>321.18689303270139</v>
      </c>
    </row>
    <row r="594" spans="1:26" x14ac:dyDescent="0.35">
      <c r="A594" t="s">
        <v>211</v>
      </c>
      <c r="B594" t="s">
        <v>212</v>
      </c>
      <c r="C594" t="s">
        <v>55</v>
      </c>
      <c r="D594" t="s">
        <v>28</v>
      </c>
      <c r="E594" t="s">
        <v>69</v>
      </c>
      <c r="F594" t="s">
        <v>950</v>
      </c>
      <c r="G594" t="s">
        <v>951</v>
      </c>
      <c r="H594" t="s">
        <v>32</v>
      </c>
      <c r="I594" t="s">
        <v>8063</v>
      </c>
      <c r="J594" s="1">
        <v>43056</v>
      </c>
      <c r="K594" s="1">
        <v>43060</v>
      </c>
      <c r="L594" t="s">
        <v>60</v>
      </c>
      <c r="M594">
        <f>Table1[[#This Row],[Ship Date]]-Table1[[#This Row],[Order Date]]</f>
        <v>4</v>
      </c>
      <c r="N594">
        <v>11</v>
      </c>
      <c r="O594" t="s">
        <v>35</v>
      </c>
      <c r="P594" s="3">
        <v>187.76</v>
      </c>
      <c r="Q594" s="3">
        <v>139.04196920034551</v>
      </c>
      <c r="R594" s="3">
        <f>(Table1[[#This Row],[Selling Price]]-Table1[[#This Row],[Cost Price]])</f>
        <v>48.718030799654485</v>
      </c>
      <c r="S594" s="12">
        <f>(Table1[[#This Row],[Profit]]/Table1[[#This Row],[Selling Price]])</f>
        <v>0.25946969961469157</v>
      </c>
      <c r="T594">
        <v>4</v>
      </c>
      <c r="U594" s="2">
        <f>Table1[[#This Row],[Selling Price]]*Table1[[#This Row],[Quantity]]</f>
        <v>751.04</v>
      </c>
      <c r="V594" s="4">
        <v>0</v>
      </c>
      <c r="W594">
        <v>300</v>
      </c>
      <c r="X594" t="s">
        <v>36</v>
      </c>
      <c r="Y594" t="s">
        <v>68</v>
      </c>
      <c r="Z594" s="2">
        <v>108.6934661185167</v>
      </c>
    </row>
    <row r="595" spans="1:26" x14ac:dyDescent="0.35">
      <c r="A595" t="s">
        <v>211</v>
      </c>
      <c r="B595" t="s">
        <v>212</v>
      </c>
      <c r="C595" t="s">
        <v>55</v>
      </c>
      <c r="D595" t="s">
        <v>28</v>
      </c>
      <c r="E595" t="s">
        <v>69</v>
      </c>
      <c r="F595" t="s">
        <v>1307</v>
      </c>
      <c r="G595" t="s">
        <v>1308</v>
      </c>
      <c r="H595" t="s">
        <v>32</v>
      </c>
      <c r="I595" t="s">
        <v>8274</v>
      </c>
      <c r="J595" s="1">
        <v>42727</v>
      </c>
      <c r="K595" s="1">
        <v>42730</v>
      </c>
      <c r="L595" t="s">
        <v>34</v>
      </c>
      <c r="M595">
        <f>Table1[[#This Row],[Ship Date]]-Table1[[#This Row],[Order Date]]</f>
        <v>3</v>
      </c>
      <c r="N595">
        <v>12</v>
      </c>
      <c r="O595" t="s">
        <v>35</v>
      </c>
      <c r="P595" s="3">
        <v>2.3279999999999998</v>
      </c>
      <c r="Q595" s="3">
        <v>1.8455623587506469</v>
      </c>
      <c r="R595" s="3">
        <f>(Table1[[#This Row],[Selling Price]]-Table1[[#This Row],[Cost Price]])</f>
        <v>0.48243764124935296</v>
      </c>
      <c r="S595" s="12">
        <f>(Table1[[#This Row],[Profit]]/Table1[[#This Row],[Selling Price]])</f>
        <v>0.20723266376690419</v>
      </c>
      <c r="T595">
        <v>2</v>
      </c>
      <c r="U595" s="2">
        <f>Table1[[#This Row],[Selling Price]]*Table1[[#This Row],[Quantity]]</f>
        <v>4.6559999999999997</v>
      </c>
      <c r="V595" s="4">
        <v>0.6</v>
      </c>
      <c r="W595">
        <v>164</v>
      </c>
      <c r="X595" t="s">
        <v>36</v>
      </c>
      <c r="Y595" t="s">
        <v>52</v>
      </c>
      <c r="Z595" s="2">
        <v>5.8241556592228143</v>
      </c>
    </row>
    <row r="596" spans="1:26" x14ac:dyDescent="0.35">
      <c r="A596" t="s">
        <v>211</v>
      </c>
      <c r="B596" t="s">
        <v>212</v>
      </c>
      <c r="C596" t="s">
        <v>55</v>
      </c>
      <c r="D596" t="s">
        <v>28</v>
      </c>
      <c r="E596" t="s">
        <v>40</v>
      </c>
      <c r="F596" t="s">
        <v>654</v>
      </c>
      <c r="G596" t="s">
        <v>655</v>
      </c>
      <c r="H596" t="s">
        <v>32</v>
      </c>
      <c r="I596" t="s">
        <v>8325</v>
      </c>
      <c r="J596" s="1">
        <v>42699</v>
      </c>
      <c r="K596" s="1">
        <v>42703</v>
      </c>
      <c r="L596" t="s">
        <v>60</v>
      </c>
      <c r="M596">
        <f>Table1[[#This Row],[Ship Date]]-Table1[[#This Row],[Order Date]]</f>
        <v>4</v>
      </c>
      <c r="N596">
        <v>11</v>
      </c>
      <c r="O596" t="s">
        <v>35</v>
      </c>
      <c r="P596" s="3">
        <v>194.352</v>
      </c>
      <c r="Q596" s="3">
        <v>161.8330153890449</v>
      </c>
      <c r="R596" s="3">
        <f>(Table1[[#This Row],[Selling Price]]-Table1[[#This Row],[Cost Price]])</f>
        <v>32.518984610955101</v>
      </c>
      <c r="S596" s="12">
        <f>(Table1[[#This Row],[Profit]]/Table1[[#This Row],[Selling Price]])</f>
        <v>0.16732004101298212</v>
      </c>
      <c r="T596">
        <v>3</v>
      </c>
      <c r="U596" s="2">
        <f>Table1[[#This Row],[Selling Price]]*Table1[[#This Row],[Quantity]]</f>
        <v>583.05600000000004</v>
      </c>
      <c r="V596" s="4">
        <v>0.2</v>
      </c>
      <c r="W596">
        <v>225</v>
      </c>
      <c r="X596" t="s">
        <v>36</v>
      </c>
      <c r="Y596" t="s">
        <v>68</v>
      </c>
      <c r="Z596" s="2">
        <v>128.46063846619651</v>
      </c>
    </row>
    <row r="597" spans="1:26" x14ac:dyDescent="0.35">
      <c r="A597" t="s">
        <v>211</v>
      </c>
      <c r="B597" t="s">
        <v>212</v>
      </c>
      <c r="C597" t="s">
        <v>27</v>
      </c>
      <c r="D597" t="s">
        <v>28</v>
      </c>
      <c r="E597" t="s">
        <v>69</v>
      </c>
      <c r="F597" t="s">
        <v>1432</v>
      </c>
      <c r="G597" t="s">
        <v>6442</v>
      </c>
      <c r="H597" t="s">
        <v>32</v>
      </c>
      <c r="I597" t="s">
        <v>8616</v>
      </c>
      <c r="J597" s="1">
        <v>42583</v>
      </c>
      <c r="K597" s="1">
        <v>42585</v>
      </c>
      <c r="L597" t="s">
        <v>34</v>
      </c>
      <c r="M597">
        <f>Table1[[#This Row],[Ship Date]]-Table1[[#This Row],[Order Date]]</f>
        <v>2</v>
      </c>
      <c r="N597">
        <v>8</v>
      </c>
      <c r="O597" t="s">
        <v>61</v>
      </c>
      <c r="P597" s="3">
        <v>19.312000000000001</v>
      </c>
      <c r="Q597" s="3">
        <v>12.81186365272869</v>
      </c>
      <c r="R597" s="3">
        <f>(Table1[[#This Row],[Selling Price]]-Table1[[#This Row],[Cost Price]])</f>
        <v>6.5001363472713116</v>
      </c>
      <c r="S597" s="12">
        <f>(Table1[[#This Row],[Profit]]/Table1[[#This Row],[Selling Price]])</f>
        <v>0.33658535352481933</v>
      </c>
      <c r="T597">
        <v>2</v>
      </c>
      <c r="U597" s="2">
        <f>Table1[[#This Row],[Selling Price]]*Table1[[#This Row],[Quantity]]</f>
        <v>38.624000000000002</v>
      </c>
      <c r="V597" s="4">
        <v>0.2</v>
      </c>
      <c r="W597">
        <v>461</v>
      </c>
      <c r="X597" t="s">
        <v>36</v>
      </c>
      <c r="Y597" t="s">
        <v>36</v>
      </c>
      <c r="Z597" s="2">
        <v>137.5372754186651</v>
      </c>
    </row>
    <row r="598" spans="1:26" x14ac:dyDescent="0.35">
      <c r="A598" t="s">
        <v>211</v>
      </c>
      <c r="B598" t="s">
        <v>212</v>
      </c>
      <c r="C598" t="s">
        <v>64</v>
      </c>
      <c r="D598" t="s">
        <v>28</v>
      </c>
      <c r="E598" t="s">
        <v>56</v>
      </c>
      <c r="F598" t="s">
        <v>94</v>
      </c>
      <c r="G598" t="s">
        <v>95</v>
      </c>
      <c r="H598" t="s">
        <v>32</v>
      </c>
      <c r="I598" t="s">
        <v>8657</v>
      </c>
      <c r="J598" s="1">
        <v>42615</v>
      </c>
      <c r="K598" s="1">
        <v>42619</v>
      </c>
      <c r="L598" t="s">
        <v>60</v>
      </c>
      <c r="M598">
        <f>Table1[[#This Row],[Ship Date]]-Table1[[#This Row],[Order Date]]</f>
        <v>4</v>
      </c>
      <c r="N598">
        <v>9</v>
      </c>
      <c r="O598" t="s">
        <v>61</v>
      </c>
      <c r="P598" s="3">
        <v>568.72799999999995</v>
      </c>
      <c r="Q598" s="3">
        <v>471.30127228547678</v>
      </c>
      <c r="R598" s="3">
        <f>(Table1[[#This Row],[Selling Price]]-Table1[[#This Row],[Cost Price]])</f>
        <v>97.426727714523167</v>
      </c>
      <c r="S598" s="12">
        <f>(Table1[[#This Row],[Profit]]/Table1[[#This Row],[Selling Price]])</f>
        <v>0.17130636739271352</v>
      </c>
      <c r="T598">
        <v>3</v>
      </c>
      <c r="U598" s="2">
        <f>Table1[[#This Row],[Selling Price]]*Table1[[#This Row],[Quantity]]</f>
        <v>1706.1839999999997</v>
      </c>
      <c r="V598" s="4">
        <v>0.2</v>
      </c>
      <c r="W598">
        <v>344</v>
      </c>
      <c r="X598" t="s">
        <v>36</v>
      </c>
      <c r="Y598" t="s">
        <v>36</v>
      </c>
      <c r="Z598" s="2">
        <v>487.91912640877291</v>
      </c>
    </row>
    <row r="599" spans="1:26" x14ac:dyDescent="0.35">
      <c r="A599" t="s">
        <v>211</v>
      </c>
      <c r="B599" t="s">
        <v>212</v>
      </c>
      <c r="C599" t="s">
        <v>64</v>
      </c>
      <c r="D599" t="s">
        <v>28</v>
      </c>
      <c r="E599" t="s">
        <v>69</v>
      </c>
      <c r="F599" t="s">
        <v>1505</v>
      </c>
      <c r="G599" t="s">
        <v>1506</v>
      </c>
      <c r="H599" t="s">
        <v>32</v>
      </c>
      <c r="I599" t="s">
        <v>8791</v>
      </c>
      <c r="J599" s="1">
        <v>42693</v>
      </c>
      <c r="K599" s="1">
        <v>42697</v>
      </c>
      <c r="L599" t="s">
        <v>60</v>
      </c>
      <c r="M599">
        <f>Table1[[#This Row],[Ship Date]]-Table1[[#This Row],[Order Date]]</f>
        <v>4</v>
      </c>
      <c r="N599">
        <v>11</v>
      </c>
      <c r="O599" t="s">
        <v>35</v>
      </c>
      <c r="P599" s="3">
        <v>31.96</v>
      </c>
      <c r="Q599" s="3">
        <v>24.25984841733715</v>
      </c>
      <c r="R599" s="3">
        <f>(Table1[[#This Row],[Selling Price]]-Table1[[#This Row],[Cost Price]])</f>
        <v>7.7001515826628513</v>
      </c>
      <c r="S599" s="12">
        <f>(Table1[[#This Row],[Profit]]/Table1[[#This Row],[Selling Price]])</f>
        <v>0.24093090058394404</v>
      </c>
      <c r="T599">
        <v>2</v>
      </c>
      <c r="U599" s="2">
        <f>Table1[[#This Row],[Selling Price]]*Table1[[#This Row],[Quantity]]</f>
        <v>63.92</v>
      </c>
      <c r="V599" s="4">
        <v>0</v>
      </c>
      <c r="W599">
        <v>246</v>
      </c>
      <c r="X599" t="s">
        <v>36</v>
      </c>
      <c r="Y599" t="s">
        <v>52</v>
      </c>
      <c r="Z599" s="2">
        <v>15.29968518194628</v>
      </c>
    </row>
    <row r="600" spans="1:26" x14ac:dyDescent="0.35">
      <c r="A600" t="s">
        <v>211</v>
      </c>
      <c r="B600" t="s">
        <v>212</v>
      </c>
      <c r="C600" t="s">
        <v>27</v>
      </c>
      <c r="D600" t="s">
        <v>28</v>
      </c>
      <c r="E600" t="s">
        <v>40</v>
      </c>
      <c r="F600" t="s">
        <v>6261</v>
      </c>
      <c r="G600" t="s">
        <v>6262</v>
      </c>
      <c r="H600" t="s">
        <v>32</v>
      </c>
      <c r="I600" t="s">
        <v>9018</v>
      </c>
      <c r="J600" s="1">
        <v>42576</v>
      </c>
      <c r="K600" s="1">
        <v>42579</v>
      </c>
      <c r="L600" t="s">
        <v>34</v>
      </c>
      <c r="M600">
        <f>Table1[[#This Row],[Ship Date]]-Table1[[#This Row],[Order Date]]</f>
        <v>3</v>
      </c>
      <c r="N600">
        <v>7</v>
      </c>
      <c r="O600" t="s">
        <v>51</v>
      </c>
      <c r="P600" s="3">
        <v>403.56</v>
      </c>
      <c r="Q600" s="3">
        <v>315.24970974270252</v>
      </c>
      <c r="R600" s="3">
        <f>(Table1[[#This Row],[Selling Price]]-Table1[[#This Row],[Cost Price]])</f>
        <v>88.310290257297481</v>
      </c>
      <c r="S600" s="12">
        <f>(Table1[[#This Row],[Profit]]/Table1[[#This Row],[Selling Price]])</f>
        <v>0.2188281550631814</v>
      </c>
      <c r="T600">
        <v>4</v>
      </c>
      <c r="U600" s="2">
        <f>Table1[[#This Row],[Selling Price]]*Table1[[#This Row],[Quantity]]</f>
        <v>1614.24</v>
      </c>
      <c r="V600" s="4">
        <v>0</v>
      </c>
      <c r="W600">
        <v>255</v>
      </c>
      <c r="X600" t="s">
        <v>36</v>
      </c>
      <c r="Y600" t="s">
        <v>36</v>
      </c>
      <c r="Z600" s="2">
        <v>171.74034638109941</v>
      </c>
    </row>
    <row r="601" spans="1:26" x14ac:dyDescent="0.35">
      <c r="A601" t="s">
        <v>572</v>
      </c>
      <c r="B601" t="s">
        <v>573</v>
      </c>
      <c r="C601" t="s">
        <v>55</v>
      </c>
      <c r="D601" t="s">
        <v>28</v>
      </c>
      <c r="E601" t="s">
        <v>40</v>
      </c>
      <c r="F601" t="s">
        <v>41</v>
      </c>
      <c r="G601" t="s">
        <v>42</v>
      </c>
      <c r="H601" t="s">
        <v>32</v>
      </c>
      <c r="I601" t="s">
        <v>567</v>
      </c>
      <c r="J601" s="1">
        <v>42709</v>
      </c>
      <c r="K601" s="1">
        <v>42713</v>
      </c>
      <c r="L601" t="s">
        <v>60</v>
      </c>
      <c r="M601">
        <f>Table1[[#This Row],[Ship Date]]-Table1[[#This Row],[Order Date]]</f>
        <v>4</v>
      </c>
      <c r="N601">
        <v>12</v>
      </c>
      <c r="O601" t="s">
        <v>35</v>
      </c>
      <c r="P601" s="3">
        <v>1951.84</v>
      </c>
      <c r="Q601" s="3">
        <v>1590.575576398129</v>
      </c>
      <c r="R601" s="3">
        <f>(Table1[[#This Row],[Selling Price]]-Table1[[#This Row],[Cost Price]])</f>
        <v>361.26442360187093</v>
      </c>
      <c r="S601" s="12">
        <f>(Table1[[#This Row],[Profit]]/Table1[[#This Row],[Selling Price]])</f>
        <v>0.18508915874347842</v>
      </c>
      <c r="T601">
        <v>8</v>
      </c>
      <c r="U601" s="2">
        <f>Table1[[#This Row],[Selling Price]]*Table1[[#This Row],[Quantity]]</f>
        <v>15614.72</v>
      </c>
      <c r="V601" s="4">
        <v>0</v>
      </c>
      <c r="W601">
        <v>279</v>
      </c>
      <c r="X601" t="s">
        <v>36</v>
      </c>
      <c r="Y601" t="s">
        <v>36</v>
      </c>
      <c r="Z601" s="2">
        <v>508.52376434276238</v>
      </c>
    </row>
    <row r="602" spans="1:26" x14ac:dyDescent="0.35">
      <c r="A602" t="s">
        <v>572</v>
      </c>
      <c r="B602" t="s">
        <v>573</v>
      </c>
      <c r="C602" t="s">
        <v>55</v>
      </c>
      <c r="D602" t="s">
        <v>28</v>
      </c>
      <c r="E602" t="s">
        <v>69</v>
      </c>
      <c r="F602" t="s">
        <v>955</v>
      </c>
      <c r="G602" t="s">
        <v>956</v>
      </c>
      <c r="H602" t="s">
        <v>32</v>
      </c>
      <c r="I602" t="s">
        <v>1358</v>
      </c>
      <c r="J602" s="1">
        <v>42021</v>
      </c>
      <c r="K602" s="1">
        <v>42028</v>
      </c>
      <c r="L602" t="s">
        <v>60</v>
      </c>
      <c r="M602">
        <f>Table1[[#This Row],[Ship Date]]-Table1[[#This Row],[Order Date]]</f>
        <v>7</v>
      </c>
      <c r="N602">
        <v>1</v>
      </c>
      <c r="O602" t="s">
        <v>35</v>
      </c>
      <c r="P602" s="3">
        <v>254.744</v>
      </c>
      <c r="Q602" s="3">
        <v>174.24601920268799</v>
      </c>
      <c r="R602" s="3">
        <f>(Table1[[#This Row],[Selling Price]]-Table1[[#This Row],[Cost Price]])</f>
        <v>80.49798079731201</v>
      </c>
      <c r="S602" s="12">
        <f>(Table1[[#This Row],[Profit]]/Table1[[#This Row],[Selling Price]])</f>
        <v>0.31599559085714291</v>
      </c>
      <c r="T602">
        <v>7</v>
      </c>
      <c r="U602" s="2">
        <f>Table1[[#This Row],[Selling Price]]*Table1[[#This Row],[Quantity]]</f>
        <v>1783.2080000000001</v>
      </c>
      <c r="V602" s="4">
        <v>0.6</v>
      </c>
      <c r="W602">
        <v>194</v>
      </c>
      <c r="X602" t="s">
        <v>68</v>
      </c>
      <c r="Y602" t="s">
        <v>68</v>
      </c>
      <c r="Z602" s="2">
        <v>39.44798797403994</v>
      </c>
    </row>
    <row r="603" spans="1:26" x14ac:dyDescent="0.35">
      <c r="A603" t="s">
        <v>572</v>
      </c>
      <c r="B603" t="s">
        <v>573</v>
      </c>
      <c r="C603" t="s">
        <v>45</v>
      </c>
      <c r="D603" t="s">
        <v>28</v>
      </c>
      <c r="E603" t="s">
        <v>69</v>
      </c>
      <c r="F603" t="s">
        <v>1956</v>
      </c>
      <c r="G603" t="s">
        <v>1957</v>
      </c>
      <c r="H603" t="s">
        <v>32</v>
      </c>
      <c r="I603" t="s">
        <v>1951</v>
      </c>
      <c r="J603" s="1">
        <v>42765</v>
      </c>
      <c r="K603" s="1">
        <v>42771</v>
      </c>
      <c r="L603" t="s">
        <v>60</v>
      </c>
      <c r="M603">
        <f>Table1[[#This Row],[Ship Date]]-Table1[[#This Row],[Order Date]]</f>
        <v>6</v>
      </c>
      <c r="N603">
        <v>1</v>
      </c>
      <c r="O603" t="s">
        <v>35</v>
      </c>
      <c r="P603" s="3">
        <v>34.58</v>
      </c>
      <c r="Q603" s="3">
        <v>28.109143016689409</v>
      </c>
      <c r="R603" s="3">
        <f>(Table1[[#This Row],[Selling Price]]-Table1[[#This Row],[Cost Price]])</f>
        <v>6.4708569833105898</v>
      </c>
      <c r="S603" s="12">
        <f>(Table1[[#This Row],[Profit]]/Table1[[#This Row],[Selling Price]])</f>
        <v>0.18712715394189097</v>
      </c>
      <c r="T603">
        <v>7</v>
      </c>
      <c r="U603" s="2">
        <f>Table1[[#This Row],[Selling Price]]*Table1[[#This Row],[Quantity]]</f>
        <v>242.06</v>
      </c>
      <c r="V603" s="4">
        <v>0</v>
      </c>
      <c r="W603">
        <v>475</v>
      </c>
      <c r="X603" t="s">
        <v>68</v>
      </c>
      <c r="Y603" t="s">
        <v>52</v>
      </c>
      <c r="Z603" s="2">
        <v>8.4936264283733305</v>
      </c>
    </row>
    <row r="604" spans="1:26" x14ac:dyDescent="0.35">
      <c r="A604" t="s">
        <v>572</v>
      </c>
      <c r="B604" t="s">
        <v>573</v>
      </c>
      <c r="C604" t="s">
        <v>45</v>
      </c>
      <c r="D604" t="s">
        <v>28</v>
      </c>
      <c r="E604" t="s">
        <v>56</v>
      </c>
      <c r="F604" t="s">
        <v>1923</v>
      </c>
      <c r="G604" t="s">
        <v>1924</v>
      </c>
      <c r="H604" t="s">
        <v>32</v>
      </c>
      <c r="I604" t="s">
        <v>2490</v>
      </c>
      <c r="J604" s="1">
        <v>42430</v>
      </c>
      <c r="K604" s="1">
        <v>42434</v>
      </c>
      <c r="L604" t="s">
        <v>60</v>
      </c>
      <c r="M604">
        <f>Table1[[#This Row],[Ship Date]]-Table1[[#This Row],[Order Date]]</f>
        <v>4</v>
      </c>
      <c r="N604">
        <v>3</v>
      </c>
      <c r="O604" t="s">
        <v>106</v>
      </c>
      <c r="P604" s="3">
        <v>836.59199999999998</v>
      </c>
      <c r="Q604" s="3">
        <v>609.60212123646897</v>
      </c>
      <c r="R604" s="3">
        <f>(Table1[[#This Row],[Selling Price]]-Table1[[#This Row],[Cost Price]])</f>
        <v>226.98987876353101</v>
      </c>
      <c r="S604" s="12">
        <f>(Table1[[#This Row],[Profit]]/Table1[[#This Row],[Selling Price]])</f>
        <v>0.27132685797082812</v>
      </c>
      <c r="T604">
        <v>8</v>
      </c>
      <c r="U604" s="2">
        <f>Table1[[#This Row],[Selling Price]]*Table1[[#This Row],[Quantity]]</f>
        <v>6692.7359999999999</v>
      </c>
      <c r="V604" s="4">
        <v>0.4</v>
      </c>
      <c r="W604">
        <v>132</v>
      </c>
      <c r="X604" t="s">
        <v>36</v>
      </c>
      <c r="Y604" t="s">
        <v>36</v>
      </c>
      <c r="Z604" s="2">
        <v>481.01902616952373</v>
      </c>
    </row>
    <row r="605" spans="1:26" x14ac:dyDescent="0.35">
      <c r="A605" t="s">
        <v>572</v>
      </c>
      <c r="B605" t="s">
        <v>573</v>
      </c>
      <c r="C605" t="s">
        <v>55</v>
      </c>
      <c r="D605" t="s">
        <v>28</v>
      </c>
      <c r="E605" t="s">
        <v>69</v>
      </c>
      <c r="F605" t="s">
        <v>3274</v>
      </c>
      <c r="G605" t="s">
        <v>3275</v>
      </c>
      <c r="H605" t="s">
        <v>32</v>
      </c>
      <c r="I605" t="s">
        <v>3410</v>
      </c>
      <c r="J605" s="1">
        <v>43038</v>
      </c>
      <c r="K605" s="1">
        <v>43042</v>
      </c>
      <c r="L605" t="s">
        <v>60</v>
      </c>
      <c r="M605">
        <f>Table1[[#This Row],[Ship Date]]-Table1[[#This Row],[Order Date]]</f>
        <v>4</v>
      </c>
      <c r="N605">
        <v>10</v>
      </c>
      <c r="O605" t="s">
        <v>61</v>
      </c>
      <c r="P605" s="3">
        <v>7.1680000000000001</v>
      </c>
      <c r="Q605" s="3">
        <v>6.0323075336217569</v>
      </c>
      <c r="R605" s="3">
        <f>(Table1[[#This Row],[Selling Price]]-Table1[[#This Row],[Cost Price]])</f>
        <v>1.1356924663782433</v>
      </c>
      <c r="S605" s="12">
        <f>(Table1[[#This Row],[Profit]]/Table1[[#This Row],[Selling Price]])</f>
        <v>0.15843923917107189</v>
      </c>
      <c r="T605">
        <v>2</v>
      </c>
      <c r="U605" s="2">
        <f>Table1[[#This Row],[Selling Price]]*Table1[[#This Row],[Quantity]]</f>
        <v>14.336</v>
      </c>
      <c r="V605" s="4">
        <v>0.2</v>
      </c>
      <c r="W605">
        <v>142</v>
      </c>
      <c r="X605" t="s">
        <v>36</v>
      </c>
      <c r="Y605" t="s">
        <v>52</v>
      </c>
      <c r="Z605" s="2">
        <v>4.7411863494277462</v>
      </c>
    </row>
    <row r="606" spans="1:26" x14ac:dyDescent="0.35">
      <c r="A606" t="s">
        <v>572</v>
      </c>
      <c r="B606" t="s">
        <v>573</v>
      </c>
      <c r="C606" t="s">
        <v>45</v>
      </c>
      <c r="D606" t="s">
        <v>28</v>
      </c>
      <c r="E606" t="s">
        <v>56</v>
      </c>
      <c r="F606" t="s">
        <v>503</v>
      </c>
      <c r="G606" t="s">
        <v>504</v>
      </c>
      <c r="H606" t="s">
        <v>32</v>
      </c>
      <c r="I606" t="s">
        <v>3491</v>
      </c>
      <c r="J606" s="1">
        <v>41799</v>
      </c>
      <c r="K606" s="1">
        <v>41801</v>
      </c>
      <c r="L606" t="s">
        <v>34</v>
      </c>
      <c r="M606">
        <f>Table1[[#This Row],[Ship Date]]-Table1[[#This Row],[Order Date]]</f>
        <v>2</v>
      </c>
      <c r="N606">
        <v>6</v>
      </c>
      <c r="O606" t="s">
        <v>51</v>
      </c>
      <c r="P606" s="3">
        <v>1441.3</v>
      </c>
      <c r="Q606" s="3">
        <v>1084.517735728436</v>
      </c>
      <c r="R606" s="3">
        <f>(Table1[[#This Row],[Selling Price]]-Table1[[#This Row],[Cost Price]])</f>
        <v>356.78226427156392</v>
      </c>
      <c r="S606" s="12">
        <f>(Table1[[#This Row],[Profit]]/Table1[[#This Row],[Selling Price]])</f>
        <v>0.24754198589576351</v>
      </c>
      <c r="T606">
        <v>7</v>
      </c>
      <c r="U606" s="2">
        <f>Table1[[#This Row],[Selling Price]]*Table1[[#This Row],[Quantity]]</f>
        <v>10089.1</v>
      </c>
      <c r="V606" s="4">
        <v>0</v>
      </c>
      <c r="W606">
        <v>309</v>
      </c>
      <c r="X606" t="s">
        <v>36</v>
      </c>
      <c r="Y606" t="s">
        <v>36</v>
      </c>
      <c r="Z606" s="2">
        <v>452.41810604793437</v>
      </c>
    </row>
    <row r="607" spans="1:26" x14ac:dyDescent="0.35">
      <c r="A607" t="s">
        <v>572</v>
      </c>
      <c r="B607" t="s">
        <v>573</v>
      </c>
      <c r="C607" t="s">
        <v>27</v>
      </c>
      <c r="D607" t="s">
        <v>28</v>
      </c>
      <c r="E607" t="s">
        <v>40</v>
      </c>
      <c r="F607" t="s">
        <v>3005</v>
      </c>
      <c r="G607" t="s">
        <v>3006</v>
      </c>
      <c r="H607" t="s">
        <v>32</v>
      </c>
      <c r="I607" t="s">
        <v>4042</v>
      </c>
      <c r="J607" s="1">
        <v>43038</v>
      </c>
      <c r="K607" s="1">
        <v>43041</v>
      </c>
      <c r="L607" t="s">
        <v>199</v>
      </c>
      <c r="M607">
        <f>Table1[[#This Row],[Ship Date]]-Table1[[#This Row],[Order Date]]</f>
        <v>3</v>
      </c>
      <c r="N607">
        <v>10</v>
      </c>
      <c r="O607" t="s">
        <v>61</v>
      </c>
      <c r="P607" s="3">
        <v>614.27200000000005</v>
      </c>
      <c r="Q607" s="3">
        <v>438.19281133779538</v>
      </c>
      <c r="R607" s="3">
        <f>(Table1[[#This Row],[Selling Price]]-Table1[[#This Row],[Cost Price]])</f>
        <v>176.07918866220467</v>
      </c>
      <c r="S607" s="12">
        <f>(Table1[[#This Row],[Profit]]/Table1[[#This Row],[Selling Price]])</f>
        <v>0.2866469392422325</v>
      </c>
      <c r="T607">
        <v>8</v>
      </c>
      <c r="U607" s="2">
        <f>Table1[[#This Row],[Selling Price]]*Table1[[#This Row],[Quantity]]</f>
        <v>4914.1760000000004</v>
      </c>
      <c r="V607" s="4">
        <v>0.2</v>
      </c>
      <c r="W607">
        <v>284</v>
      </c>
      <c r="X607" t="s">
        <v>36</v>
      </c>
      <c r="Y607" t="s">
        <v>36</v>
      </c>
      <c r="Z607" s="2">
        <v>181.42142400026989</v>
      </c>
    </row>
    <row r="608" spans="1:26" x14ac:dyDescent="0.35">
      <c r="A608" t="s">
        <v>572</v>
      </c>
      <c r="B608" t="s">
        <v>573</v>
      </c>
      <c r="C608" t="s">
        <v>45</v>
      </c>
      <c r="D608" t="s">
        <v>28</v>
      </c>
      <c r="E608" t="s">
        <v>56</v>
      </c>
      <c r="F608" t="s">
        <v>1158</v>
      </c>
      <c r="G608" t="s">
        <v>1159</v>
      </c>
      <c r="H608" t="s">
        <v>32</v>
      </c>
      <c r="I608" t="s">
        <v>4258</v>
      </c>
      <c r="J608" s="1">
        <v>42975</v>
      </c>
      <c r="K608" s="1">
        <v>42981</v>
      </c>
      <c r="L608" t="s">
        <v>60</v>
      </c>
      <c r="M608">
        <f>Table1[[#This Row],[Ship Date]]-Table1[[#This Row],[Order Date]]</f>
        <v>6</v>
      </c>
      <c r="N608">
        <v>8</v>
      </c>
      <c r="O608" t="s">
        <v>61</v>
      </c>
      <c r="P608" s="3">
        <v>1137.75</v>
      </c>
      <c r="Q608" s="3">
        <v>871.45730186141441</v>
      </c>
      <c r="R608" s="3">
        <f>(Table1[[#This Row],[Selling Price]]-Table1[[#This Row],[Cost Price]])</f>
        <v>266.29269813858559</v>
      </c>
      <c r="S608" s="12">
        <f>(Table1[[#This Row],[Profit]]/Table1[[#This Row],[Selling Price]])</f>
        <v>0.23405203088427651</v>
      </c>
      <c r="T608">
        <v>5</v>
      </c>
      <c r="U608" s="2">
        <f>Table1[[#This Row],[Selling Price]]*Table1[[#This Row],[Quantity]]</f>
        <v>5688.75</v>
      </c>
      <c r="V608" s="4">
        <v>0</v>
      </c>
      <c r="W608">
        <v>350</v>
      </c>
      <c r="X608" t="s">
        <v>68</v>
      </c>
      <c r="Y608" t="s">
        <v>36</v>
      </c>
      <c r="Z608" s="2">
        <v>519.280367691072</v>
      </c>
    </row>
    <row r="609" spans="1:26" x14ac:dyDescent="0.35">
      <c r="A609" t="s">
        <v>572</v>
      </c>
      <c r="B609" t="s">
        <v>573</v>
      </c>
      <c r="C609" t="s">
        <v>64</v>
      </c>
      <c r="D609" t="s">
        <v>28</v>
      </c>
      <c r="E609" t="s">
        <v>69</v>
      </c>
      <c r="F609" t="s">
        <v>4644</v>
      </c>
      <c r="G609" t="s">
        <v>4645</v>
      </c>
      <c r="H609" t="s">
        <v>32</v>
      </c>
      <c r="I609" t="s">
        <v>4646</v>
      </c>
      <c r="J609" s="1">
        <v>42898</v>
      </c>
      <c r="K609" s="1">
        <v>42905</v>
      </c>
      <c r="L609" t="s">
        <v>60</v>
      </c>
      <c r="M609">
        <f>Table1[[#This Row],[Ship Date]]-Table1[[#This Row],[Order Date]]</f>
        <v>7</v>
      </c>
      <c r="N609">
        <v>6</v>
      </c>
      <c r="O609" t="s">
        <v>51</v>
      </c>
      <c r="P609" s="3">
        <v>17.088000000000001</v>
      </c>
      <c r="Q609" s="3">
        <v>13.286607343232181</v>
      </c>
      <c r="R609" s="3">
        <f>(Table1[[#This Row],[Selling Price]]-Table1[[#This Row],[Cost Price]])</f>
        <v>3.8013926567678205</v>
      </c>
      <c r="S609" s="12">
        <f>(Table1[[#This Row],[Profit]]/Table1[[#This Row],[Selling Price]])</f>
        <v>0.22245977626216176</v>
      </c>
      <c r="T609">
        <v>2</v>
      </c>
      <c r="U609" s="2">
        <f>Table1[[#This Row],[Selling Price]]*Table1[[#This Row],[Quantity]]</f>
        <v>34.176000000000002</v>
      </c>
      <c r="V609" s="4">
        <v>0.2</v>
      </c>
      <c r="W609">
        <v>452</v>
      </c>
      <c r="X609" t="s">
        <v>68</v>
      </c>
      <c r="Y609" t="s">
        <v>52</v>
      </c>
      <c r="Z609" s="2">
        <v>8.4287947282769071</v>
      </c>
    </row>
    <row r="610" spans="1:26" x14ac:dyDescent="0.35">
      <c r="A610" t="s">
        <v>572</v>
      </c>
      <c r="B610" t="s">
        <v>573</v>
      </c>
      <c r="C610" t="s">
        <v>27</v>
      </c>
      <c r="D610" t="s">
        <v>28</v>
      </c>
      <c r="E610" t="s">
        <v>40</v>
      </c>
      <c r="F610" t="s">
        <v>1977</v>
      </c>
      <c r="G610" t="s">
        <v>1978</v>
      </c>
      <c r="H610" t="s">
        <v>32</v>
      </c>
      <c r="I610" t="s">
        <v>4706</v>
      </c>
      <c r="J610" s="1">
        <v>42819</v>
      </c>
      <c r="K610" s="1">
        <v>42825</v>
      </c>
      <c r="L610" t="s">
        <v>60</v>
      </c>
      <c r="M610">
        <f>Table1[[#This Row],[Ship Date]]-Table1[[#This Row],[Order Date]]</f>
        <v>6</v>
      </c>
      <c r="N610">
        <v>3</v>
      </c>
      <c r="O610" t="s">
        <v>106</v>
      </c>
      <c r="P610" s="3">
        <v>1526.56</v>
      </c>
      <c r="Q610" s="3">
        <v>1029.967146052574</v>
      </c>
      <c r="R610" s="3">
        <f>(Table1[[#This Row],[Selling Price]]-Table1[[#This Row],[Cost Price]])</f>
        <v>496.59285394742597</v>
      </c>
      <c r="S610" s="12">
        <f>(Table1[[#This Row],[Profit]]/Table1[[#This Row],[Selling Price]])</f>
        <v>0.32530189049066266</v>
      </c>
      <c r="T610">
        <v>7</v>
      </c>
      <c r="U610" s="2">
        <f>Table1[[#This Row],[Selling Price]]*Table1[[#This Row],[Quantity]]</f>
        <v>10685.92</v>
      </c>
      <c r="V610" s="4">
        <v>0</v>
      </c>
      <c r="W610">
        <v>133</v>
      </c>
      <c r="X610" t="s">
        <v>68</v>
      </c>
      <c r="Y610" t="s">
        <v>36</v>
      </c>
      <c r="Z610" s="2">
        <v>416.91294804505532</v>
      </c>
    </row>
    <row r="611" spans="1:26" x14ac:dyDescent="0.35">
      <c r="A611" t="s">
        <v>572</v>
      </c>
      <c r="B611" t="s">
        <v>573</v>
      </c>
      <c r="C611" t="s">
        <v>64</v>
      </c>
      <c r="D611" t="s">
        <v>28</v>
      </c>
      <c r="E611" t="s">
        <v>40</v>
      </c>
      <c r="F611" t="s">
        <v>4737</v>
      </c>
      <c r="G611" t="s">
        <v>4738</v>
      </c>
      <c r="H611" t="s">
        <v>32</v>
      </c>
      <c r="I611" t="s">
        <v>4739</v>
      </c>
      <c r="J611" s="1">
        <v>43073</v>
      </c>
      <c r="K611" s="1">
        <v>43073</v>
      </c>
      <c r="L611" t="s">
        <v>1118</v>
      </c>
      <c r="M611">
        <f>Table1[[#This Row],[Ship Date]]-Table1[[#This Row],[Order Date]]</f>
        <v>0</v>
      </c>
      <c r="N611">
        <v>12</v>
      </c>
      <c r="O611" t="s">
        <v>35</v>
      </c>
      <c r="P611" s="3">
        <v>188.55199999999999</v>
      </c>
      <c r="Q611" s="3">
        <v>137.0809977454557</v>
      </c>
      <c r="R611" s="3">
        <f>(Table1[[#This Row],[Selling Price]]-Table1[[#This Row],[Cost Price]])</f>
        <v>51.471002254544288</v>
      </c>
      <c r="S611" s="12">
        <f>(Table1[[#This Row],[Profit]]/Table1[[#This Row],[Selling Price]])</f>
        <v>0.27298040993754663</v>
      </c>
      <c r="T611">
        <v>7</v>
      </c>
      <c r="U611" s="2">
        <f>Table1[[#This Row],[Selling Price]]*Table1[[#This Row],[Quantity]]</f>
        <v>1319.864</v>
      </c>
      <c r="V611" s="4">
        <v>0.3</v>
      </c>
      <c r="W611">
        <v>277</v>
      </c>
      <c r="X611" t="s">
        <v>36</v>
      </c>
      <c r="Y611" t="s">
        <v>36</v>
      </c>
      <c r="Z611" s="2">
        <v>192.89639298511179</v>
      </c>
    </row>
    <row r="612" spans="1:26" x14ac:dyDescent="0.35">
      <c r="A612" t="s">
        <v>572</v>
      </c>
      <c r="B612" t="s">
        <v>573</v>
      </c>
      <c r="C612" t="s">
        <v>39</v>
      </c>
      <c r="D612" t="s">
        <v>28</v>
      </c>
      <c r="E612" t="s">
        <v>29</v>
      </c>
      <c r="F612" t="s">
        <v>5474</v>
      </c>
      <c r="G612" t="s">
        <v>5475</v>
      </c>
      <c r="H612" t="s">
        <v>32</v>
      </c>
      <c r="I612" t="s">
        <v>5473</v>
      </c>
      <c r="J612" s="1">
        <v>42099</v>
      </c>
      <c r="K612" s="1">
        <v>42104</v>
      </c>
      <c r="L612" t="s">
        <v>60</v>
      </c>
      <c r="M612">
        <f>Table1[[#This Row],[Ship Date]]-Table1[[#This Row],[Order Date]]</f>
        <v>5</v>
      </c>
      <c r="N612">
        <v>4</v>
      </c>
      <c r="O612" t="s">
        <v>106</v>
      </c>
      <c r="P612" s="3">
        <v>352.45</v>
      </c>
      <c r="Q612" s="3">
        <v>260.8235405219101</v>
      </c>
      <c r="R612" s="3">
        <f>(Table1[[#This Row],[Selling Price]]-Table1[[#This Row],[Cost Price]])</f>
        <v>91.626459478089885</v>
      </c>
      <c r="S612" s="12">
        <f>(Table1[[#This Row],[Profit]]/Table1[[#This Row],[Selling Price]])</f>
        <v>0.259970093568137</v>
      </c>
      <c r="T612">
        <v>5</v>
      </c>
      <c r="U612" s="2">
        <f>Table1[[#This Row],[Selling Price]]*Table1[[#This Row],[Quantity]]</f>
        <v>1762.25</v>
      </c>
      <c r="V612" s="4">
        <v>0.5</v>
      </c>
      <c r="W612">
        <v>253</v>
      </c>
      <c r="X612" t="s">
        <v>36</v>
      </c>
      <c r="Y612" t="s">
        <v>36</v>
      </c>
      <c r="Z612" s="2">
        <v>337.10606099256057</v>
      </c>
    </row>
    <row r="613" spans="1:26" x14ac:dyDescent="0.35">
      <c r="A613" t="s">
        <v>572</v>
      </c>
      <c r="B613" t="s">
        <v>573</v>
      </c>
      <c r="C613" t="s">
        <v>64</v>
      </c>
      <c r="D613" t="s">
        <v>28</v>
      </c>
      <c r="E613" t="s">
        <v>40</v>
      </c>
      <c r="F613" t="s">
        <v>213</v>
      </c>
      <c r="G613" t="s">
        <v>214</v>
      </c>
      <c r="H613" t="s">
        <v>32</v>
      </c>
      <c r="I613" t="s">
        <v>5480</v>
      </c>
      <c r="J613" s="1">
        <v>42934</v>
      </c>
      <c r="K613" s="1">
        <v>42939</v>
      </c>
      <c r="L613" t="s">
        <v>60</v>
      </c>
      <c r="M613">
        <f>Table1[[#This Row],[Ship Date]]-Table1[[#This Row],[Order Date]]</f>
        <v>5</v>
      </c>
      <c r="N613">
        <v>7</v>
      </c>
      <c r="O613" t="s">
        <v>51</v>
      </c>
      <c r="P613" s="3">
        <v>161.56800000000001</v>
      </c>
      <c r="Q613" s="3">
        <v>130.61397962094591</v>
      </c>
      <c r="R613" s="3">
        <f>(Table1[[#This Row],[Selling Price]]-Table1[[#This Row],[Cost Price]])</f>
        <v>30.9540203790541</v>
      </c>
      <c r="S613" s="12">
        <f>(Table1[[#This Row],[Profit]]/Table1[[#This Row],[Selling Price]])</f>
        <v>0.19158509345324629</v>
      </c>
      <c r="T613">
        <v>2</v>
      </c>
      <c r="U613" s="2">
        <f>Table1[[#This Row],[Selling Price]]*Table1[[#This Row],[Quantity]]</f>
        <v>323.13600000000002</v>
      </c>
      <c r="V613" s="4">
        <v>0.2</v>
      </c>
      <c r="W613">
        <v>280</v>
      </c>
      <c r="X613" t="s">
        <v>36</v>
      </c>
      <c r="Y613" t="s">
        <v>36</v>
      </c>
      <c r="Z613" s="2">
        <v>258.97974251087669</v>
      </c>
    </row>
    <row r="614" spans="1:26" x14ac:dyDescent="0.35">
      <c r="A614" t="s">
        <v>572</v>
      </c>
      <c r="B614" t="s">
        <v>573</v>
      </c>
      <c r="C614" t="s">
        <v>27</v>
      </c>
      <c r="D614" t="s">
        <v>28</v>
      </c>
      <c r="E614" t="s">
        <v>40</v>
      </c>
      <c r="F614" t="s">
        <v>1593</v>
      </c>
      <c r="G614" t="s">
        <v>1594</v>
      </c>
      <c r="H614" t="s">
        <v>32</v>
      </c>
      <c r="I614" t="s">
        <v>5732</v>
      </c>
      <c r="J614" s="1">
        <v>42705</v>
      </c>
      <c r="K614" s="1">
        <v>42709</v>
      </c>
      <c r="L614" t="s">
        <v>34</v>
      </c>
      <c r="M614">
        <f>Table1[[#This Row],[Ship Date]]-Table1[[#This Row],[Order Date]]</f>
        <v>4</v>
      </c>
      <c r="N614">
        <v>12</v>
      </c>
      <c r="O614" t="s">
        <v>35</v>
      </c>
      <c r="P614" s="3">
        <v>751.92</v>
      </c>
      <c r="Q614" s="3">
        <v>555.90284244084989</v>
      </c>
      <c r="R614" s="3">
        <f>(Table1[[#This Row],[Selling Price]]-Table1[[#This Row],[Cost Price]])</f>
        <v>196.01715755915006</v>
      </c>
      <c r="S614" s="12">
        <f>(Table1[[#This Row],[Profit]]/Table1[[#This Row],[Selling Price]])</f>
        <v>0.26068884663149017</v>
      </c>
      <c r="T614">
        <v>4</v>
      </c>
      <c r="U614" s="2">
        <f>Table1[[#This Row],[Selling Price]]*Table1[[#This Row],[Quantity]]</f>
        <v>3007.68</v>
      </c>
      <c r="V614" s="4">
        <v>0</v>
      </c>
      <c r="W614">
        <v>215</v>
      </c>
      <c r="X614" t="s">
        <v>36</v>
      </c>
      <c r="Y614" t="s">
        <v>36</v>
      </c>
      <c r="Z614" s="2">
        <v>312.22667546575838</v>
      </c>
    </row>
    <row r="615" spans="1:26" x14ac:dyDescent="0.35">
      <c r="A615" t="s">
        <v>572</v>
      </c>
      <c r="B615" t="s">
        <v>573</v>
      </c>
      <c r="C615" t="s">
        <v>55</v>
      </c>
      <c r="D615" t="s">
        <v>28</v>
      </c>
      <c r="E615" t="s">
        <v>40</v>
      </c>
      <c r="F615" t="s">
        <v>1301</v>
      </c>
      <c r="G615" t="s">
        <v>1302</v>
      </c>
      <c r="H615" t="s">
        <v>32</v>
      </c>
      <c r="I615" t="s">
        <v>5873</v>
      </c>
      <c r="J615" s="1">
        <v>42250</v>
      </c>
      <c r="K615" s="1">
        <v>42255</v>
      </c>
      <c r="L615" t="s">
        <v>60</v>
      </c>
      <c r="M615">
        <f>Table1[[#This Row],[Ship Date]]-Table1[[#This Row],[Order Date]]</f>
        <v>5</v>
      </c>
      <c r="N615">
        <v>9</v>
      </c>
      <c r="O615" t="s">
        <v>61</v>
      </c>
      <c r="P615" s="3">
        <v>129.56800000000001</v>
      </c>
      <c r="Q615" s="3">
        <v>87.543397081226701</v>
      </c>
      <c r="R615" s="3">
        <f>(Table1[[#This Row],[Selling Price]]-Table1[[#This Row],[Cost Price]])</f>
        <v>42.024602918773311</v>
      </c>
      <c r="S615" s="12">
        <f>(Table1[[#This Row],[Profit]]/Table1[[#This Row],[Selling Price]])</f>
        <v>0.32434399634765765</v>
      </c>
      <c r="T615">
        <v>2</v>
      </c>
      <c r="U615" s="2">
        <f>Table1[[#This Row],[Selling Price]]*Table1[[#This Row],[Quantity]]</f>
        <v>259.13600000000002</v>
      </c>
      <c r="V615" s="4">
        <v>0.2</v>
      </c>
      <c r="W615">
        <v>480</v>
      </c>
      <c r="X615" t="s">
        <v>36</v>
      </c>
      <c r="Y615" t="s">
        <v>68</v>
      </c>
      <c r="Z615" s="2">
        <v>105.83609645016919</v>
      </c>
    </row>
    <row r="616" spans="1:26" x14ac:dyDescent="0.35">
      <c r="A616" t="s">
        <v>572</v>
      </c>
      <c r="B616" t="s">
        <v>573</v>
      </c>
      <c r="C616" t="s">
        <v>45</v>
      </c>
      <c r="D616" t="s">
        <v>28</v>
      </c>
      <c r="E616" t="s">
        <v>40</v>
      </c>
      <c r="F616" t="s">
        <v>41</v>
      </c>
      <c r="G616" t="s">
        <v>42</v>
      </c>
      <c r="H616" t="s">
        <v>32</v>
      </c>
      <c r="I616" t="s">
        <v>6146</v>
      </c>
      <c r="J616" s="1">
        <v>41890</v>
      </c>
      <c r="K616" s="1">
        <v>41896</v>
      </c>
      <c r="L616" t="s">
        <v>60</v>
      </c>
      <c r="M616">
        <f>Table1[[#This Row],[Ship Date]]-Table1[[#This Row],[Order Date]]</f>
        <v>6</v>
      </c>
      <c r="N616">
        <v>9</v>
      </c>
      <c r="O616" t="s">
        <v>61</v>
      </c>
      <c r="P616" s="3">
        <v>975.92</v>
      </c>
      <c r="Q616" s="3">
        <v>813.7485300403398</v>
      </c>
      <c r="R616" s="3">
        <f>(Table1[[#This Row],[Selling Price]]-Table1[[#This Row],[Cost Price]])</f>
        <v>162.17146995966016</v>
      </c>
      <c r="S616" s="12">
        <f>(Table1[[#This Row],[Profit]]/Table1[[#This Row],[Selling Price]])</f>
        <v>0.16617291372208803</v>
      </c>
      <c r="T616">
        <v>5</v>
      </c>
      <c r="U616" s="2">
        <f>Table1[[#This Row],[Selling Price]]*Table1[[#This Row],[Quantity]]</f>
        <v>4879.5999999999995</v>
      </c>
      <c r="V616" s="4">
        <v>0.2</v>
      </c>
      <c r="W616">
        <v>450</v>
      </c>
      <c r="X616" t="s">
        <v>68</v>
      </c>
      <c r="Y616" t="s">
        <v>36</v>
      </c>
      <c r="Z616" s="2">
        <v>508.52376434276238</v>
      </c>
    </row>
    <row r="617" spans="1:26" x14ac:dyDescent="0.35">
      <c r="A617" t="s">
        <v>572</v>
      </c>
      <c r="B617" t="s">
        <v>573</v>
      </c>
      <c r="C617" t="s">
        <v>55</v>
      </c>
      <c r="D617" t="s">
        <v>28</v>
      </c>
      <c r="E617" t="s">
        <v>69</v>
      </c>
      <c r="F617" t="s">
        <v>1002</v>
      </c>
      <c r="G617" t="s">
        <v>1003</v>
      </c>
      <c r="H617" t="s">
        <v>32</v>
      </c>
      <c r="I617" t="s">
        <v>6574</v>
      </c>
      <c r="J617" s="1">
        <v>42285</v>
      </c>
      <c r="K617" s="1">
        <v>42289</v>
      </c>
      <c r="L617" t="s">
        <v>60</v>
      </c>
      <c r="M617">
        <f>Table1[[#This Row],[Ship Date]]-Table1[[#This Row],[Order Date]]</f>
        <v>4</v>
      </c>
      <c r="N617">
        <v>10</v>
      </c>
      <c r="O617" t="s">
        <v>61</v>
      </c>
      <c r="P617" s="3">
        <v>145.9</v>
      </c>
      <c r="Q617" s="3">
        <v>114.2282709928957</v>
      </c>
      <c r="R617" s="3">
        <f>(Table1[[#This Row],[Selling Price]]-Table1[[#This Row],[Cost Price]])</f>
        <v>31.671729007104304</v>
      </c>
      <c r="S617" s="12">
        <f>(Table1[[#This Row],[Profit]]/Table1[[#This Row],[Selling Price]])</f>
        <v>0.21707833452436123</v>
      </c>
      <c r="T617">
        <v>5</v>
      </c>
      <c r="U617" s="2">
        <f>Table1[[#This Row],[Selling Price]]*Table1[[#This Row],[Quantity]]</f>
        <v>729.5</v>
      </c>
      <c r="V617" s="4">
        <v>0</v>
      </c>
      <c r="W617">
        <v>199</v>
      </c>
      <c r="X617" t="s">
        <v>36</v>
      </c>
      <c r="Y617" t="s">
        <v>68</v>
      </c>
      <c r="Z617" s="2">
        <v>43.77</v>
      </c>
    </row>
    <row r="618" spans="1:26" x14ac:dyDescent="0.35">
      <c r="A618" t="s">
        <v>572</v>
      </c>
      <c r="B618" t="s">
        <v>573</v>
      </c>
      <c r="C618" t="s">
        <v>39</v>
      </c>
      <c r="D618" t="s">
        <v>28</v>
      </c>
      <c r="E618" t="s">
        <v>40</v>
      </c>
      <c r="F618" t="s">
        <v>2488</v>
      </c>
      <c r="G618" t="s">
        <v>2489</v>
      </c>
      <c r="H618" t="s">
        <v>32</v>
      </c>
      <c r="I618" t="s">
        <v>6803</v>
      </c>
      <c r="J618" s="1">
        <v>42631</v>
      </c>
      <c r="K618" s="1">
        <v>42635</v>
      </c>
      <c r="L618" t="s">
        <v>60</v>
      </c>
      <c r="M618">
        <f>Table1[[#This Row],[Ship Date]]-Table1[[#This Row],[Order Date]]</f>
        <v>4</v>
      </c>
      <c r="N618">
        <v>9</v>
      </c>
      <c r="O618" t="s">
        <v>61</v>
      </c>
      <c r="P618" s="3">
        <v>885.52800000000002</v>
      </c>
      <c r="Q618" s="3">
        <v>627.25044603414597</v>
      </c>
      <c r="R618" s="3">
        <f>(Table1[[#This Row],[Selling Price]]-Table1[[#This Row],[Cost Price]])</f>
        <v>258.27755396585405</v>
      </c>
      <c r="S618" s="12">
        <f>(Table1[[#This Row],[Profit]]/Table1[[#This Row],[Selling Price]])</f>
        <v>0.29166503370402069</v>
      </c>
      <c r="T618">
        <v>9</v>
      </c>
      <c r="U618" s="2">
        <f>Table1[[#This Row],[Selling Price]]*Table1[[#This Row],[Quantity]]</f>
        <v>7969.7520000000004</v>
      </c>
      <c r="V618" s="4">
        <v>0.2</v>
      </c>
      <c r="W618">
        <v>235</v>
      </c>
      <c r="X618" t="s">
        <v>36</v>
      </c>
      <c r="Y618" t="s">
        <v>36</v>
      </c>
      <c r="Z618" s="2">
        <v>288.62723281449701</v>
      </c>
    </row>
    <row r="619" spans="1:26" x14ac:dyDescent="0.35">
      <c r="A619" t="s">
        <v>572</v>
      </c>
      <c r="B619" t="s">
        <v>573</v>
      </c>
      <c r="C619" t="s">
        <v>39</v>
      </c>
      <c r="D619" t="s">
        <v>28</v>
      </c>
      <c r="E619" t="s">
        <v>29</v>
      </c>
      <c r="F619" t="s">
        <v>2423</v>
      </c>
      <c r="G619" t="s">
        <v>2424</v>
      </c>
      <c r="H619" t="s">
        <v>32</v>
      </c>
      <c r="I619" t="s">
        <v>6851</v>
      </c>
      <c r="J619" s="1">
        <v>42772</v>
      </c>
      <c r="K619" s="1">
        <v>42777</v>
      </c>
      <c r="L619" t="s">
        <v>60</v>
      </c>
      <c r="M619">
        <f>Table1[[#This Row],[Ship Date]]-Table1[[#This Row],[Order Date]]</f>
        <v>5</v>
      </c>
      <c r="N619">
        <v>2</v>
      </c>
      <c r="O619" t="s">
        <v>106</v>
      </c>
      <c r="P619" s="3">
        <v>240.78399999999999</v>
      </c>
      <c r="Q619" s="3">
        <v>161.8799258167752</v>
      </c>
      <c r="R619" s="3">
        <f>(Table1[[#This Row],[Selling Price]]-Table1[[#This Row],[Cost Price]])</f>
        <v>78.904074183224793</v>
      </c>
      <c r="S619" s="12">
        <f>(Table1[[#This Row],[Profit]]/Table1[[#This Row],[Selling Price]])</f>
        <v>0.32769650052837729</v>
      </c>
      <c r="T619">
        <v>1</v>
      </c>
      <c r="U619" s="2">
        <f>Table1[[#This Row],[Selling Price]]*Table1[[#This Row],[Quantity]]</f>
        <v>240.78399999999999</v>
      </c>
      <c r="V619" s="4">
        <v>0.2</v>
      </c>
      <c r="W619">
        <v>327</v>
      </c>
      <c r="X619" t="s">
        <v>36</v>
      </c>
      <c r="Y619" t="s">
        <v>36</v>
      </c>
      <c r="Z619" s="2">
        <v>455.32454236229518</v>
      </c>
    </row>
    <row r="620" spans="1:26" x14ac:dyDescent="0.35">
      <c r="A620" t="s">
        <v>572</v>
      </c>
      <c r="B620" t="s">
        <v>573</v>
      </c>
      <c r="C620" t="s">
        <v>55</v>
      </c>
      <c r="D620" t="s">
        <v>28</v>
      </c>
      <c r="E620" t="s">
        <v>69</v>
      </c>
      <c r="F620" t="s">
        <v>7235</v>
      </c>
      <c r="G620" t="s">
        <v>7236</v>
      </c>
      <c r="H620" t="s">
        <v>32</v>
      </c>
      <c r="I620" t="s">
        <v>7237</v>
      </c>
      <c r="J620" s="1">
        <v>42252</v>
      </c>
      <c r="K620" s="1">
        <v>42259</v>
      </c>
      <c r="L620" t="s">
        <v>60</v>
      </c>
      <c r="M620">
        <f>Table1[[#This Row],[Ship Date]]-Table1[[#This Row],[Order Date]]</f>
        <v>7</v>
      </c>
      <c r="N620">
        <v>9</v>
      </c>
      <c r="O620" t="s">
        <v>61</v>
      </c>
      <c r="P620" s="3">
        <v>67.959999999999994</v>
      </c>
      <c r="Q620" s="3">
        <v>51.376479942105988</v>
      </c>
      <c r="R620" s="3">
        <f>(Table1[[#This Row],[Selling Price]]-Table1[[#This Row],[Cost Price]])</f>
        <v>16.583520057894006</v>
      </c>
      <c r="S620" s="12">
        <f>(Table1[[#This Row],[Profit]]/Table1[[#This Row],[Selling Price]])</f>
        <v>0.24401883546047687</v>
      </c>
      <c r="T620">
        <v>4</v>
      </c>
      <c r="U620" s="2">
        <f>Table1[[#This Row],[Selling Price]]*Table1[[#This Row],[Quantity]]</f>
        <v>271.83999999999997</v>
      </c>
      <c r="V620" s="4">
        <v>0</v>
      </c>
      <c r="W620">
        <v>418</v>
      </c>
      <c r="X620" t="s">
        <v>68</v>
      </c>
      <c r="Y620" t="s">
        <v>52</v>
      </c>
      <c r="Z620" s="2">
        <v>27.377984945329089</v>
      </c>
    </row>
    <row r="621" spans="1:26" x14ac:dyDescent="0.35">
      <c r="A621" t="s">
        <v>572</v>
      </c>
      <c r="B621" t="s">
        <v>573</v>
      </c>
      <c r="C621" t="s">
        <v>55</v>
      </c>
      <c r="D621" t="s">
        <v>28</v>
      </c>
      <c r="E621" t="s">
        <v>40</v>
      </c>
      <c r="F621" t="s">
        <v>4800</v>
      </c>
      <c r="G621" t="s">
        <v>4801</v>
      </c>
      <c r="H621" t="s">
        <v>32</v>
      </c>
      <c r="I621" t="s">
        <v>7356</v>
      </c>
      <c r="J621" s="1">
        <v>42155</v>
      </c>
      <c r="K621" s="1">
        <v>42159</v>
      </c>
      <c r="L621" t="s">
        <v>60</v>
      </c>
      <c r="M621">
        <f>Table1[[#This Row],[Ship Date]]-Table1[[#This Row],[Order Date]]</f>
        <v>4</v>
      </c>
      <c r="N621">
        <v>5</v>
      </c>
      <c r="O621" t="s">
        <v>51</v>
      </c>
      <c r="P621" s="3">
        <v>2567.84</v>
      </c>
      <c r="Q621" s="3">
        <v>2135.3538974869239</v>
      </c>
      <c r="R621" s="3">
        <f>(Table1[[#This Row],[Selling Price]]-Table1[[#This Row],[Cost Price]])</f>
        <v>432.48610251307628</v>
      </c>
      <c r="S621" s="12">
        <f>(Table1[[#This Row],[Profit]]/Table1[[#This Row],[Selling Price]])</f>
        <v>0.16842408503375453</v>
      </c>
      <c r="T621">
        <v>8</v>
      </c>
      <c r="U621" s="2">
        <f>Table1[[#This Row],[Selling Price]]*Table1[[#This Row],[Quantity]]</f>
        <v>20542.72</v>
      </c>
      <c r="V621" s="4">
        <v>0</v>
      </c>
      <c r="W621">
        <v>411</v>
      </c>
      <c r="X621" t="s">
        <v>36</v>
      </c>
      <c r="Y621" t="s">
        <v>36</v>
      </c>
      <c r="Z621" s="2">
        <v>990.88766699964538</v>
      </c>
    </row>
    <row r="622" spans="1:26" x14ac:dyDescent="0.35">
      <c r="A622" t="s">
        <v>572</v>
      </c>
      <c r="B622" t="s">
        <v>573</v>
      </c>
      <c r="C622" t="s">
        <v>45</v>
      </c>
      <c r="D622" t="s">
        <v>28</v>
      </c>
      <c r="E622" t="s">
        <v>40</v>
      </c>
      <c r="F622" t="s">
        <v>3716</v>
      </c>
      <c r="G622" t="s">
        <v>3717</v>
      </c>
      <c r="H622" t="s">
        <v>32</v>
      </c>
      <c r="I622" t="s">
        <v>7450</v>
      </c>
      <c r="J622" s="1">
        <v>42685</v>
      </c>
      <c r="K622" s="1">
        <v>42690</v>
      </c>
      <c r="L622" t="s">
        <v>60</v>
      </c>
      <c r="M622">
        <f>Table1[[#This Row],[Ship Date]]-Table1[[#This Row],[Order Date]]</f>
        <v>5</v>
      </c>
      <c r="N622">
        <v>11</v>
      </c>
      <c r="O622" t="s">
        <v>35</v>
      </c>
      <c r="P622" s="3">
        <v>245.64599999999999</v>
      </c>
      <c r="Q622" s="3">
        <v>204.32083087748629</v>
      </c>
      <c r="R622" s="3">
        <f>(Table1[[#This Row],[Selling Price]]-Table1[[#This Row],[Cost Price]])</f>
        <v>41.325169122513699</v>
      </c>
      <c r="S622" s="12">
        <f>(Table1[[#This Row],[Profit]]/Table1[[#This Row],[Selling Price]])</f>
        <v>0.16823058027614413</v>
      </c>
      <c r="T622">
        <v>3</v>
      </c>
      <c r="U622" s="2">
        <f>Table1[[#This Row],[Selling Price]]*Table1[[#This Row],[Quantity]]</f>
        <v>736.93799999999999</v>
      </c>
      <c r="V622" s="4">
        <v>0.1</v>
      </c>
      <c r="W622">
        <v>377</v>
      </c>
      <c r="X622" t="s">
        <v>36</v>
      </c>
      <c r="Y622" t="s">
        <v>68</v>
      </c>
      <c r="Z622" s="2">
        <v>131.76663325376791</v>
      </c>
    </row>
    <row r="623" spans="1:26" x14ac:dyDescent="0.35">
      <c r="A623" t="s">
        <v>572</v>
      </c>
      <c r="B623" t="s">
        <v>573</v>
      </c>
      <c r="C623" t="s">
        <v>64</v>
      </c>
      <c r="D623" t="s">
        <v>28</v>
      </c>
      <c r="E623" t="s">
        <v>40</v>
      </c>
      <c r="F623" t="s">
        <v>1523</v>
      </c>
      <c r="G623" t="s">
        <v>1524</v>
      </c>
      <c r="H623" t="s">
        <v>32</v>
      </c>
      <c r="I623" t="s">
        <v>7510</v>
      </c>
      <c r="J623" s="1">
        <v>43091</v>
      </c>
      <c r="K623" s="1">
        <v>43095</v>
      </c>
      <c r="L623" t="s">
        <v>60</v>
      </c>
      <c r="M623">
        <f>Table1[[#This Row],[Ship Date]]-Table1[[#This Row],[Order Date]]</f>
        <v>4</v>
      </c>
      <c r="N623">
        <v>12</v>
      </c>
      <c r="O623" t="s">
        <v>35</v>
      </c>
      <c r="P623" s="3">
        <v>141.96</v>
      </c>
      <c r="Q623" s="3">
        <v>101.2328089004052</v>
      </c>
      <c r="R623" s="3">
        <f>(Table1[[#This Row],[Selling Price]]-Table1[[#This Row],[Cost Price]])</f>
        <v>40.727191099594805</v>
      </c>
      <c r="S623" s="12">
        <f>(Table1[[#This Row],[Profit]]/Table1[[#This Row],[Selling Price]])</f>
        <v>0.28689201958012683</v>
      </c>
      <c r="T623">
        <v>2</v>
      </c>
      <c r="U623" s="2">
        <f>Table1[[#This Row],[Selling Price]]*Table1[[#This Row],[Quantity]]</f>
        <v>283.92</v>
      </c>
      <c r="V623" s="4">
        <v>0</v>
      </c>
      <c r="W623">
        <v>343</v>
      </c>
      <c r="X623" t="s">
        <v>36</v>
      </c>
      <c r="Y623" t="s">
        <v>36</v>
      </c>
      <c r="Z623" s="2">
        <v>155.0969267858006</v>
      </c>
    </row>
    <row r="624" spans="1:26" x14ac:dyDescent="0.35">
      <c r="A624" t="s">
        <v>572</v>
      </c>
      <c r="B624" t="s">
        <v>573</v>
      </c>
      <c r="C624" t="s">
        <v>27</v>
      </c>
      <c r="D624" t="s">
        <v>28</v>
      </c>
      <c r="E624" t="s">
        <v>40</v>
      </c>
      <c r="F624" t="s">
        <v>1301</v>
      </c>
      <c r="G624" t="s">
        <v>1302</v>
      </c>
      <c r="H624" t="s">
        <v>32</v>
      </c>
      <c r="I624" t="s">
        <v>7524</v>
      </c>
      <c r="J624" s="1">
        <v>43016</v>
      </c>
      <c r="K624" s="1">
        <v>43022</v>
      </c>
      <c r="L624" t="s">
        <v>60</v>
      </c>
      <c r="M624">
        <f>Table1[[#This Row],[Ship Date]]-Table1[[#This Row],[Order Date]]</f>
        <v>6</v>
      </c>
      <c r="N624">
        <v>10</v>
      </c>
      <c r="O624" t="s">
        <v>61</v>
      </c>
      <c r="P624" s="3">
        <v>145.76400000000001</v>
      </c>
      <c r="Q624" s="3">
        <v>116.25603457467091</v>
      </c>
      <c r="R624" s="3">
        <f>(Table1[[#This Row],[Selling Price]]-Table1[[#This Row],[Cost Price]])</f>
        <v>29.507965425329104</v>
      </c>
      <c r="S624" s="12">
        <f>(Table1[[#This Row],[Profit]]/Table1[[#This Row],[Selling Price]])</f>
        <v>0.20243657847842472</v>
      </c>
      <c r="T624">
        <v>2</v>
      </c>
      <c r="U624" s="2">
        <f>Table1[[#This Row],[Selling Price]]*Table1[[#This Row],[Quantity]]</f>
        <v>291.52800000000002</v>
      </c>
      <c r="V624" s="4">
        <v>0.1</v>
      </c>
      <c r="W624">
        <v>499</v>
      </c>
      <c r="X624" t="s">
        <v>68</v>
      </c>
      <c r="Y624" t="s">
        <v>68</v>
      </c>
      <c r="Z624" s="2">
        <v>105.83609645016919</v>
      </c>
    </row>
    <row r="625" spans="1:26" x14ac:dyDescent="0.35">
      <c r="A625" t="s">
        <v>572</v>
      </c>
      <c r="B625" t="s">
        <v>573</v>
      </c>
      <c r="C625" t="s">
        <v>45</v>
      </c>
      <c r="D625" t="s">
        <v>28</v>
      </c>
      <c r="E625" t="s">
        <v>69</v>
      </c>
      <c r="F625" t="s">
        <v>3636</v>
      </c>
      <c r="G625" t="s">
        <v>3637</v>
      </c>
      <c r="H625" t="s">
        <v>32</v>
      </c>
      <c r="I625" t="s">
        <v>7575</v>
      </c>
      <c r="J625" s="1">
        <v>42520</v>
      </c>
      <c r="K625" s="1">
        <v>42525</v>
      </c>
      <c r="L625" t="s">
        <v>60</v>
      </c>
      <c r="M625">
        <f>Table1[[#This Row],[Ship Date]]-Table1[[#This Row],[Order Date]]</f>
        <v>5</v>
      </c>
      <c r="N625">
        <v>5</v>
      </c>
      <c r="O625" t="s">
        <v>51</v>
      </c>
      <c r="P625" s="3">
        <v>47.4</v>
      </c>
      <c r="Q625" s="3">
        <v>33.444281484708803</v>
      </c>
      <c r="R625" s="3">
        <f>(Table1[[#This Row],[Selling Price]]-Table1[[#This Row],[Cost Price]])</f>
        <v>13.955718515291196</v>
      </c>
      <c r="S625" s="12">
        <f>(Table1[[#This Row],[Profit]]/Table1[[#This Row],[Selling Price]])</f>
        <v>0.29442444125086914</v>
      </c>
      <c r="T625">
        <v>5</v>
      </c>
      <c r="U625" s="2">
        <f>Table1[[#This Row],[Selling Price]]*Table1[[#This Row],[Quantity]]</f>
        <v>237</v>
      </c>
      <c r="V625" s="4">
        <v>0</v>
      </c>
      <c r="W625">
        <v>254</v>
      </c>
      <c r="X625" t="s">
        <v>36</v>
      </c>
      <c r="Y625" t="s">
        <v>52</v>
      </c>
      <c r="Z625" s="2">
        <v>12.322263613939951</v>
      </c>
    </row>
    <row r="626" spans="1:26" x14ac:dyDescent="0.35">
      <c r="A626" t="s">
        <v>572</v>
      </c>
      <c r="B626" t="s">
        <v>573</v>
      </c>
      <c r="C626" t="s">
        <v>55</v>
      </c>
      <c r="D626" t="s">
        <v>28</v>
      </c>
      <c r="E626" t="s">
        <v>56</v>
      </c>
      <c r="F626" t="s">
        <v>799</v>
      </c>
      <c r="G626" t="s">
        <v>800</v>
      </c>
      <c r="H626" t="s">
        <v>32</v>
      </c>
      <c r="I626" t="s">
        <v>7698</v>
      </c>
      <c r="J626" s="1">
        <v>42357</v>
      </c>
      <c r="K626" s="1">
        <v>42362</v>
      </c>
      <c r="L626" t="s">
        <v>34</v>
      </c>
      <c r="M626">
        <f>Table1[[#This Row],[Ship Date]]-Table1[[#This Row],[Order Date]]</f>
        <v>5</v>
      </c>
      <c r="N626">
        <v>12</v>
      </c>
      <c r="O626" t="s">
        <v>35</v>
      </c>
      <c r="P626" s="3">
        <v>1053.164</v>
      </c>
      <c r="Q626" s="3">
        <v>757.03864767727634</v>
      </c>
      <c r="R626" s="3">
        <f>(Table1[[#This Row],[Selling Price]]-Table1[[#This Row],[Cost Price]])</f>
        <v>296.12535232272364</v>
      </c>
      <c r="S626" s="12">
        <f>(Table1[[#This Row],[Profit]]/Table1[[#This Row],[Selling Price]])</f>
        <v>0.28117686544804382</v>
      </c>
      <c r="T626">
        <v>4</v>
      </c>
      <c r="U626" s="2">
        <f>Table1[[#This Row],[Selling Price]]*Table1[[#This Row],[Quantity]]</f>
        <v>4212.6559999999999</v>
      </c>
      <c r="V626" s="4">
        <v>0.3</v>
      </c>
      <c r="W626">
        <v>334</v>
      </c>
      <c r="X626" t="s">
        <v>36</v>
      </c>
      <c r="Y626" t="s">
        <v>36</v>
      </c>
      <c r="Z626" s="2">
        <v>899.40977660929639</v>
      </c>
    </row>
    <row r="627" spans="1:26" x14ac:dyDescent="0.35">
      <c r="A627" t="s">
        <v>572</v>
      </c>
      <c r="B627" t="s">
        <v>573</v>
      </c>
      <c r="C627" t="s">
        <v>55</v>
      </c>
      <c r="D627" t="s">
        <v>28</v>
      </c>
      <c r="E627" t="s">
        <v>29</v>
      </c>
      <c r="F627" t="s">
        <v>4850</v>
      </c>
      <c r="G627" t="s">
        <v>4851</v>
      </c>
      <c r="H627" t="s">
        <v>32</v>
      </c>
      <c r="I627" t="s">
        <v>7763</v>
      </c>
      <c r="J627" s="1">
        <v>42796</v>
      </c>
      <c r="K627" s="1">
        <v>42802</v>
      </c>
      <c r="L627" t="s">
        <v>60</v>
      </c>
      <c r="M627">
        <f>Table1[[#This Row],[Ship Date]]-Table1[[#This Row],[Order Date]]</f>
        <v>6</v>
      </c>
      <c r="N627">
        <v>3</v>
      </c>
      <c r="O627" t="s">
        <v>106</v>
      </c>
      <c r="P627" s="3">
        <v>441.96</v>
      </c>
      <c r="Q627" s="3">
        <v>331.44515247399897</v>
      </c>
      <c r="R627" s="3">
        <f>(Table1[[#This Row],[Selling Price]]-Table1[[#This Row],[Cost Price]])</f>
        <v>110.51484752600101</v>
      </c>
      <c r="S627" s="12">
        <f>(Table1[[#This Row],[Profit]]/Table1[[#This Row],[Selling Price]])</f>
        <v>0.25005622121006654</v>
      </c>
      <c r="T627">
        <v>2</v>
      </c>
      <c r="U627" s="2">
        <f>Table1[[#This Row],[Selling Price]]*Table1[[#This Row],[Quantity]]</f>
        <v>883.92</v>
      </c>
      <c r="V627" s="4">
        <v>0</v>
      </c>
      <c r="W627">
        <v>442</v>
      </c>
      <c r="X627" t="s">
        <v>68</v>
      </c>
      <c r="Y627" t="s">
        <v>36</v>
      </c>
      <c r="Z627" s="2">
        <v>188.8053947640268</v>
      </c>
    </row>
    <row r="628" spans="1:26" x14ac:dyDescent="0.35">
      <c r="A628" t="s">
        <v>572</v>
      </c>
      <c r="B628" t="s">
        <v>573</v>
      </c>
      <c r="C628" t="s">
        <v>45</v>
      </c>
      <c r="D628" t="s">
        <v>28</v>
      </c>
      <c r="E628" t="s">
        <v>69</v>
      </c>
      <c r="F628" t="s">
        <v>5802</v>
      </c>
      <c r="G628" t="s">
        <v>5803</v>
      </c>
      <c r="H628" t="s">
        <v>32</v>
      </c>
      <c r="I628" t="s">
        <v>7888</v>
      </c>
      <c r="J628" s="1">
        <v>42427</v>
      </c>
      <c r="K628" s="1">
        <v>42431</v>
      </c>
      <c r="L628" t="s">
        <v>60</v>
      </c>
      <c r="M628">
        <f>Table1[[#This Row],[Ship Date]]-Table1[[#This Row],[Order Date]]</f>
        <v>4</v>
      </c>
      <c r="N628">
        <v>2</v>
      </c>
      <c r="O628" t="s">
        <v>106</v>
      </c>
      <c r="P628" s="3">
        <v>16.192</v>
      </c>
      <c r="Q628" s="3">
        <v>12.81517389594978</v>
      </c>
      <c r="R628" s="3">
        <f>(Table1[[#This Row],[Selling Price]]-Table1[[#This Row],[Cost Price]])</f>
        <v>3.3768261040502203</v>
      </c>
      <c r="S628" s="12">
        <f>(Table1[[#This Row],[Profit]]/Table1[[#This Row],[Selling Price]])</f>
        <v>0.20854904298729127</v>
      </c>
      <c r="T628">
        <v>2</v>
      </c>
      <c r="U628" s="2">
        <f>Table1[[#This Row],[Selling Price]]*Table1[[#This Row],[Quantity]]</f>
        <v>32.384</v>
      </c>
      <c r="V628" s="4">
        <v>0.6</v>
      </c>
      <c r="W628">
        <v>444</v>
      </c>
      <c r="X628" t="s">
        <v>36</v>
      </c>
      <c r="Y628" t="s">
        <v>52</v>
      </c>
      <c r="Z628" s="2">
        <v>26.93263925178271</v>
      </c>
    </row>
    <row r="629" spans="1:26" x14ac:dyDescent="0.35">
      <c r="A629" t="s">
        <v>572</v>
      </c>
      <c r="B629" t="s">
        <v>573</v>
      </c>
      <c r="C629" t="s">
        <v>39</v>
      </c>
      <c r="D629" t="s">
        <v>28</v>
      </c>
      <c r="E629" t="s">
        <v>69</v>
      </c>
      <c r="F629" t="s">
        <v>2702</v>
      </c>
      <c r="G629" t="s">
        <v>2703</v>
      </c>
      <c r="H629" t="s">
        <v>32</v>
      </c>
      <c r="I629" t="s">
        <v>7913</v>
      </c>
      <c r="J629" s="1">
        <v>42960</v>
      </c>
      <c r="K629" s="1">
        <v>42965</v>
      </c>
      <c r="L629" t="s">
        <v>60</v>
      </c>
      <c r="M629">
        <f>Table1[[#This Row],[Ship Date]]-Table1[[#This Row],[Order Date]]</f>
        <v>5</v>
      </c>
      <c r="N629">
        <v>8</v>
      </c>
      <c r="O629" t="s">
        <v>61</v>
      </c>
      <c r="P629" s="3">
        <v>31.984000000000002</v>
      </c>
      <c r="Q629" s="3">
        <v>22.298221513275799</v>
      </c>
      <c r="R629" s="3">
        <f>(Table1[[#This Row],[Selling Price]]-Table1[[#This Row],[Cost Price]])</f>
        <v>9.6857784867242032</v>
      </c>
      <c r="S629" s="12">
        <f>(Table1[[#This Row],[Profit]]/Table1[[#This Row],[Selling Price]])</f>
        <v>0.30283199370698483</v>
      </c>
      <c r="T629">
        <v>1</v>
      </c>
      <c r="U629" s="2">
        <f>Table1[[#This Row],[Selling Price]]*Table1[[#This Row],[Quantity]]</f>
        <v>31.984000000000002</v>
      </c>
      <c r="V629" s="4">
        <v>0.2</v>
      </c>
      <c r="W629">
        <v>176</v>
      </c>
      <c r="X629" t="s">
        <v>36</v>
      </c>
      <c r="Y629" t="s">
        <v>68</v>
      </c>
      <c r="Z629" s="2">
        <v>70.331475442128095</v>
      </c>
    </row>
    <row r="630" spans="1:26" x14ac:dyDescent="0.35">
      <c r="A630" t="s">
        <v>572</v>
      </c>
      <c r="B630" t="s">
        <v>573</v>
      </c>
      <c r="C630" t="s">
        <v>27</v>
      </c>
      <c r="D630" t="s">
        <v>28</v>
      </c>
      <c r="E630" t="s">
        <v>69</v>
      </c>
      <c r="F630" t="s">
        <v>3050</v>
      </c>
      <c r="G630" t="s">
        <v>4419</v>
      </c>
      <c r="H630" t="s">
        <v>32</v>
      </c>
      <c r="I630" t="s">
        <v>7973</v>
      </c>
      <c r="J630" s="1">
        <v>42376</v>
      </c>
      <c r="K630" s="1">
        <v>42380</v>
      </c>
      <c r="L630" t="s">
        <v>60</v>
      </c>
      <c r="M630">
        <f>Table1[[#This Row],[Ship Date]]-Table1[[#This Row],[Order Date]]</f>
        <v>4</v>
      </c>
      <c r="N630">
        <v>1</v>
      </c>
      <c r="O630" t="s">
        <v>35</v>
      </c>
      <c r="P630" s="3">
        <v>23.076000000000001</v>
      </c>
      <c r="Q630" s="3">
        <v>19.445882385173711</v>
      </c>
      <c r="R630" s="3">
        <f>(Table1[[#This Row],[Selling Price]]-Table1[[#This Row],[Cost Price]])</f>
        <v>3.6301176148262897</v>
      </c>
      <c r="S630" s="12">
        <f>(Table1[[#This Row],[Profit]]/Table1[[#This Row],[Selling Price]])</f>
        <v>0.15731138909803646</v>
      </c>
      <c r="T630">
        <v>3</v>
      </c>
      <c r="U630" s="2">
        <f>Table1[[#This Row],[Selling Price]]*Table1[[#This Row],[Quantity]]</f>
        <v>69.228000000000009</v>
      </c>
      <c r="V630" s="4">
        <v>0.6</v>
      </c>
      <c r="W630">
        <v>401</v>
      </c>
      <c r="X630" t="s">
        <v>36</v>
      </c>
      <c r="Y630" t="s">
        <v>52</v>
      </c>
      <c r="Z630" s="2">
        <v>21.633551362024061</v>
      </c>
    </row>
    <row r="631" spans="1:26" x14ac:dyDescent="0.35">
      <c r="A631" t="s">
        <v>572</v>
      </c>
      <c r="B631" t="s">
        <v>573</v>
      </c>
      <c r="C631" t="s">
        <v>27</v>
      </c>
      <c r="D631" t="s">
        <v>28</v>
      </c>
      <c r="E631" t="s">
        <v>69</v>
      </c>
      <c r="F631" t="s">
        <v>7582</v>
      </c>
      <c r="G631" t="s">
        <v>7583</v>
      </c>
      <c r="H631" t="s">
        <v>32</v>
      </c>
      <c r="I631" t="s">
        <v>8019</v>
      </c>
      <c r="J631" s="1">
        <v>42976</v>
      </c>
      <c r="K631" s="1">
        <v>42982</v>
      </c>
      <c r="L631" t="s">
        <v>60</v>
      </c>
      <c r="M631">
        <f>Table1[[#This Row],[Ship Date]]-Table1[[#This Row],[Order Date]]</f>
        <v>6</v>
      </c>
      <c r="N631">
        <v>8</v>
      </c>
      <c r="O631" t="s">
        <v>61</v>
      </c>
      <c r="P631" s="3">
        <v>148.02000000000001</v>
      </c>
      <c r="Q631" s="3">
        <v>101.6957780391824</v>
      </c>
      <c r="R631" s="3">
        <f>(Table1[[#This Row],[Selling Price]]-Table1[[#This Row],[Cost Price]])</f>
        <v>46.32422196081761</v>
      </c>
      <c r="S631" s="12">
        <f>(Table1[[#This Row],[Profit]]/Table1[[#This Row],[Selling Price]])</f>
        <v>0.31295920795039595</v>
      </c>
      <c r="T631">
        <v>3</v>
      </c>
      <c r="U631" s="2">
        <f>Table1[[#This Row],[Selling Price]]*Table1[[#This Row],[Quantity]]</f>
        <v>444.06000000000006</v>
      </c>
      <c r="V631" s="4">
        <v>0</v>
      </c>
      <c r="W631">
        <v>311</v>
      </c>
      <c r="X631" t="s">
        <v>68</v>
      </c>
      <c r="Y631" t="s">
        <v>68</v>
      </c>
      <c r="Z631" s="2">
        <v>118.62140518473051</v>
      </c>
    </row>
    <row r="632" spans="1:26" x14ac:dyDescent="0.35">
      <c r="A632" t="s">
        <v>572</v>
      </c>
      <c r="B632" t="s">
        <v>573</v>
      </c>
      <c r="C632" t="s">
        <v>39</v>
      </c>
      <c r="D632" t="s">
        <v>28</v>
      </c>
      <c r="E632" t="s">
        <v>40</v>
      </c>
      <c r="F632" t="s">
        <v>308</v>
      </c>
      <c r="G632" t="s">
        <v>511</v>
      </c>
      <c r="H632" t="s">
        <v>32</v>
      </c>
      <c r="I632" t="s">
        <v>8212</v>
      </c>
      <c r="J632" s="1">
        <v>42883</v>
      </c>
      <c r="K632" s="1">
        <v>42888</v>
      </c>
      <c r="L632" t="s">
        <v>34</v>
      </c>
      <c r="M632">
        <f>Table1[[#This Row],[Ship Date]]-Table1[[#This Row],[Order Date]]</f>
        <v>5</v>
      </c>
      <c r="N632">
        <v>5</v>
      </c>
      <c r="O632" t="s">
        <v>51</v>
      </c>
      <c r="P632" s="3">
        <v>106.869</v>
      </c>
      <c r="Q632" s="3">
        <v>73.785900973658514</v>
      </c>
      <c r="R632" s="3">
        <f>(Table1[[#This Row],[Selling Price]]-Table1[[#This Row],[Cost Price]])</f>
        <v>33.083099026341486</v>
      </c>
      <c r="S632" s="12">
        <f>(Table1[[#This Row],[Profit]]/Table1[[#This Row],[Selling Price]])</f>
        <v>0.30956684376518434</v>
      </c>
      <c r="T632">
        <v>3</v>
      </c>
      <c r="U632" s="2">
        <f>Table1[[#This Row],[Selling Price]]*Table1[[#This Row],[Quantity]]</f>
        <v>320.60699999999997</v>
      </c>
      <c r="V632" s="4">
        <v>0.3</v>
      </c>
      <c r="W632">
        <v>444</v>
      </c>
      <c r="X632" t="s">
        <v>36</v>
      </c>
      <c r="Y632" t="s">
        <v>68</v>
      </c>
      <c r="Z632" s="2">
        <v>98.517716256519066</v>
      </c>
    </row>
    <row r="633" spans="1:26" x14ac:dyDescent="0.35">
      <c r="A633" t="s">
        <v>572</v>
      </c>
      <c r="B633" t="s">
        <v>573</v>
      </c>
      <c r="C633" t="s">
        <v>55</v>
      </c>
      <c r="D633" t="s">
        <v>28</v>
      </c>
      <c r="E633" t="s">
        <v>40</v>
      </c>
      <c r="F633" t="s">
        <v>2633</v>
      </c>
      <c r="G633" t="s">
        <v>2634</v>
      </c>
      <c r="H633" t="s">
        <v>32</v>
      </c>
      <c r="I633" t="s">
        <v>8264</v>
      </c>
      <c r="J633" s="1">
        <v>42360</v>
      </c>
      <c r="K633" s="1">
        <v>42361</v>
      </c>
      <c r="L633" t="s">
        <v>199</v>
      </c>
      <c r="M633">
        <f>Table1[[#This Row],[Ship Date]]-Table1[[#This Row],[Order Date]]</f>
        <v>1</v>
      </c>
      <c r="N633">
        <v>12</v>
      </c>
      <c r="O633" t="s">
        <v>35</v>
      </c>
      <c r="P633" s="3">
        <v>422.625</v>
      </c>
      <c r="Q633" s="3">
        <v>307.33384439295531</v>
      </c>
      <c r="R633" s="3">
        <f>(Table1[[#This Row],[Selling Price]]-Table1[[#This Row],[Cost Price]])</f>
        <v>115.29115560704469</v>
      </c>
      <c r="S633" s="12">
        <f>(Table1[[#This Row],[Profit]]/Table1[[#This Row],[Selling Price]])</f>
        <v>0.27279776541152245</v>
      </c>
      <c r="T633">
        <v>7</v>
      </c>
      <c r="U633" s="2">
        <f>Table1[[#This Row],[Selling Price]]*Table1[[#This Row],[Quantity]]</f>
        <v>2958.375</v>
      </c>
      <c r="V633" s="4">
        <v>0.3</v>
      </c>
      <c r="W633">
        <v>126</v>
      </c>
      <c r="X633" t="s">
        <v>36</v>
      </c>
      <c r="Y633" t="s">
        <v>68</v>
      </c>
      <c r="Z633" s="2">
        <v>122.40534676806691</v>
      </c>
    </row>
    <row r="634" spans="1:26" x14ac:dyDescent="0.35">
      <c r="A634" t="s">
        <v>572</v>
      </c>
      <c r="B634" t="s">
        <v>573</v>
      </c>
      <c r="C634" t="s">
        <v>64</v>
      </c>
      <c r="D634" t="s">
        <v>28</v>
      </c>
      <c r="E634" t="s">
        <v>69</v>
      </c>
      <c r="F634" t="s">
        <v>2372</v>
      </c>
      <c r="G634" t="s">
        <v>2373</v>
      </c>
      <c r="H634" t="s">
        <v>32</v>
      </c>
      <c r="I634" t="s">
        <v>8303</v>
      </c>
      <c r="J634" s="1">
        <v>41794</v>
      </c>
      <c r="K634" s="1">
        <v>41799</v>
      </c>
      <c r="L634" t="s">
        <v>60</v>
      </c>
      <c r="M634">
        <f>Table1[[#This Row],[Ship Date]]-Table1[[#This Row],[Order Date]]</f>
        <v>5</v>
      </c>
      <c r="N634">
        <v>6</v>
      </c>
      <c r="O634" t="s">
        <v>51</v>
      </c>
      <c r="P634" s="3">
        <v>13.96</v>
      </c>
      <c r="Q634" s="3">
        <v>10.68180808665689</v>
      </c>
      <c r="R634" s="3">
        <f>(Table1[[#This Row],[Selling Price]]-Table1[[#This Row],[Cost Price]])</f>
        <v>3.278191913343111</v>
      </c>
      <c r="S634" s="12">
        <f>(Table1[[#This Row],[Profit]]/Table1[[#This Row],[Selling Price]])</f>
        <v>0.23482750095581023</v>
      </c>
      <c r="T634">
        <v>2</v>
      </c>
      <c r="U634" s="2">
        <f>Table1[[#This Row],[Selling Price]]*Table1[[#This Row],[Quantity]]</f>
        <v>27.92</v>
      </c>
      <c r="V634" s="4">
        <v>0</v>
      </c>
      <c r="W634">
        <v>333</v>
      </c>
      <c r="X634" t="s">
        <v>36</v>
      </c>
      <c r="Y634" t="s">
        <v>52</v>
      </c>
      <c r="Z634" s="2">
        <v>6.6949808065445557</v>
      </c>
    </row>
    <row r="635" spans="1:26" x14ac:dyDescent="0.35">
      <c r="A635" t="s">
        <v>572</v>
      </c>
      <c r="B635" t="s">
        <v>573</v>
      </c>
      <c r="C635" t="s">
        <v>39</v>
      </c>
      <c r="D635" t="s">
        <v>28</v>
      </c>
      <c r="E635" t="s">
        <v>69</v>
      </c>
      <c r="F635" t="s">
        <v>1956</v>
      </c>
      <c r="G635" t="s">
        <v>1957</v>
      </c>
      <c r="H635" t="s">
        <v>32</v>
      </c>
      <c r="I635" t="s">
        <v>8539</v>
      </c>
      <c r="J635" s="1">
        <v>42630</v>
      </c>
      <c r="K635" s="1">
        <v>42635</v>
      </c>
      <c r="L635" t="s">
        <v>60</v>
      </c>
      <c r="M635">
        <f>Table1[[#This Row],[Ship Date]]-Table1[[#This Row],[Order Date]]</f>
        <v>5</v>
      </c>
      <c r="N635">
        <v>9</v>
      </c>
      <c r="O635" t="s">
        <v>61</v>
      </c>
      <c r="P635" s="3">
        <v>14.82</v>
      </c>
      <c r="Q635" s="3">
        <v>11.53733740546069</v>
      </c>
      <c r="R635" s="3">
        <f>(Table1[[#This Row],[Selling Price]]-Table1[[#This Row],[Cost Price]])</f>
        <v>3.2826625945393104</v>
      </c>
      <c r="S635" s="12">
        <f>(Table1[[#This Row],[Profit]]/Table1[[#This Row],[Selling Price]])</f>
        <v>0.22150219936162688</v>
      </c>
      <c r="T635">
        <v>3</v>
      </c>
      <c r="U635" s="2">
        <f>Table1[[#This Row],[Selling Price]]*Table1[[#This Row],[Quantity]]</f>
        <v>44.46</v>
      </c>
      <c r="V635" s="4">
        <v>0</v>
      </c>
      <c r="W635">
        <v>203</v>
      </c>
      <c r="X635" t="s">
        <v>36</v>
      </c>
      <c r="Y635" t="s">
        <v>52</v>
      </c>
      <c r="Z635" s="2">
        <v>8.4936264283733305</v>
      </c>
    </row>
    <row r="636" spans="1:26" x14ac:dyDescent="0.35">
      <c r="A636" t="s">
        <v>572</v>
      </c>
      <c r="B636" t="s">
        <v>573</v>
      </c>
      <c r="C636" t="s">
        <v>39</v>
      </c>
      <c r="D636" t="s">
        <v>28</v>
      </c>
      <c r="E636" t="s">
        <v>40</v>
      </c>
      <c r="F636" t="s">
        <v>1961</v>
      </c>
      <c r="G636" t="s">
        <v>1962</v>
      </c>
      <c r="H636" t="s">
        <v>32</v>
      </c>
      <c r="I636" t="s">
        <v>8620</v>
      </c>
      <c r="J636" s="1">
        <v>42712</v>
      </c>
      <c r="K636" s="1">
        <v>42716</v>
      </c>
      <c r="L636" t="s">
        <v>60</v>
      </c>
      <c r="M636">
        <f>Table1[[#This Row],[Ship Date]]-Table1[[#This Row],[Order Date]]</f>
        <v>4</v>
      </c>
      <c r="N636">
        <v>12</v>
      </c>
      <c r="O636" t="s">
        <v>35</v>
      </c>
      <c r="P636" s="3">
        <v>680.01</v>
      </c>
      <c r="Q636" s="3">
        <v>487.31302746538807</v>
      </c>
      <c r="R636" s="3">
        <f>(Table1[[#This Row],[Selling Price]]-Table1[[#This Row],[Cost Price]])</f>
        <v>192.69697253461192</v>
      </c>
      <c r="S636" s="12">
        <f>(Table1[[#This Row],[Profit]]/Table1[[#This Row],[Selling Price]])</f>
        <v>0.28337373352540685</v>
      </c>
      <c r="T636">
        <v>3</v>
      </c>
      <c r="U636" s="2">
        <f>Table1[[#This Row],[Selling Price]]*Table1[[#This Row],[Quantity]]</f>
        <v>2040.03</v>
      </c>
      <c r="V636" s="4">
        <v>0</v>
      </c>
      <c r="W636">
        <v>116</v>
      </c>
      <c r="X636" t="s">
        <v>36</v>
      </c>
      <c r="Y636" t="s">
        <v>36</v>
      </c>
      <c r="Z636" s="2">
        <v>386.00510075645383</v>
      </c>
    </row>
    <row r="637" spans="1:26" x14ac:dyDescent="0.35">
      <c r="A637" t="s">
        <v>572</v>
      </c>
      <c r="B637" t="s">
        <v>573</v>
      </c>
      <c r="C637" t="s">
        <v>27</v>
      </c>
      <c r="D637" t="s">
        <v>28</v>
      </c>
      <c r="E637" t="s">
        <v>56</v>
      </c>
      <c r="F637" t="s">
        <v>5383</v>
      </c>
      <c r="G637" t="s">
        <v>5384</v>
      </c>
      <c r="H637" t="s">
        <v>32</v>
      </c>
      <c r="I637" t="s">
        <v>8792</v>
      </c>
      <c r="J637" s="1">
        <v>43044</v>
      </c>
      <c r="K637" s="1">
        <v>43049</v>
      </c>
      <c r="L637" t="s">
        <v>34</v>
      </c>
      <c r="M637">
        <f>Table1[[#This Row],[Ship Date]]-Table1[[#This Row],[Order Date]]</f>
        <v>5</v>
      </c>
      <c r="N637">
        <v>11</v>
      </c>
      <c r="O637" t="s">
        <v>35</v>
      </c>
      <c r="P637" s="3">
        <v>166.5</v>
      </c>
      <c r="Q637" s="3">
        <v>141.4281257098321</v>
      </c>
      <c r="R637" s="3">
        <f>(Table1[[#This Row],[Selling Price]]-Table1[[#This Row],[Cost Price]])</f>
        <v>25.071874290167898</v>
      </c>
      <c r="S637" s="12">
        <f>(Table1[[#This Row],[Profit]]/Table1[[#This Row],[Selling Price]])</f>
        <v>0.15058182756857597</v>
      </c>
      <c r="T637">
        <v>2</v>
      </c>
      <c r="U637" s="2">
        <f>Table1[[#This Row],[Selling Price]]*Table1[[#This Row],[Quantity]]</f>
        <v>333</v>
      </c>
      <c r="V637" s="4">
        <v>0.4</v>
      </c>
      <c r="W637">
        <v>167</v>
      </c>
      <c r="X637" t="s">
        <v>36</v>
      </c>
      <c r="Y637" t="s">
        <v>68</v>
      </c>
      <c r="Z637" s="2">
        <v>101.9600105433498</v>
      </c>
    </row>
    <row r="638" spans="1:26" x14ac:dyDescent="0.35">
      <c r="A638" t="s">
        <v>572</v>
      </c>
      <c r="B638" t="s">
        <v>573</v>
      </c>
      <c r="C638" t="s">
        <v>39</v>
      </c>
      <c r="D638" t="s">
        <v>28</v>
      </c>
      <c r="E638" t="s">
        <v>56</v>
      </c>
      <c r="F638" t="s">
        <v>2957</v>
      </c>
      <c r="G638" t="s">
        <v>2555</v>
      </c>
      <c r="H638" t="s">
        <v>32</v>
      </c>
      <c r="I638" t="s">
        <v>9059</v>
      </c>
      <c r="J638" s="1">
        <v>42253</v>
      </c>
      <c r="K638" s="1">
        <v>42256</v>
      </c>
      <c r="L638" t="s">
        <v>34</v>
      </c>
      <c r="M638">
        <f>Table1[[#This Row],[Ship Date]]-Table1[[#This Row],[Order Date]]</f>
        <v>3</v>
      </c>
      <c r="N638">
        <v>9</v>
      </c>
      <c r="O638" t="s">
        <v>61</v>
      </c>
      <c r="P638" s="3">
        <v>85.98</v>
      </c>
      <c r="Q638" s="3">
        <v>64.879169241752422</v>
      </c>
      <c r="R638" s="3">
        <f>(Table1[[#This Row],[Selling Price]]-Table1[[#This Row],[Cost Price]])</f>
        <v>21.100830758247582</v>
      </c>
      <c r="S638" s="12">
        <f>(Table1[[#This Row],[Profit]]/Table1[[#This Row],[Selling Price]])</f>
        <v>0.24541557057743174</v>
      </c>
      <c r="T638">
        <v>1</v>
      </c>
      <c r="U638" s="2">
        <f>Table1[[#This Row],[Selling Price]]*Table1[[#This Row],[Quantity]]</f>
        <v>85.98</v>
      </c>
      <c r="V638" s="4">
        <v>0</v>
      </c>
      <c r="W638">
        <v>277</v>
      </c>
      <c r="X638" t="s">
        <v>36</v>
      </c>
      <c r="Y638" t="s">
        <v>36</v>
      </c>
      <c r="Z638" s="2">
        <v>134.8182251970812</v>
      </c>
    </row>
    <row r="639" spans="1:26" x14ac:dyDescent="0.35">
      <c r="A639" t="s">
        <v>572</v>
      </c>
      <c r="B639" t="s">
        <v>573</v>
      </c>
      <c r="C639" t="s">
        <v>64</v>
      </c>
      <c r="D639" t="s">
        <v>28</v>
      </c>
      <c r="E639" t="s">
        <v>69</v>
      </c>
      <c r="F639" t="s">
        <v>3598</v>
      </c>
      <c r="G639" t="s">
        <v>3599</v>
      </c>
      <c r="H639" t="s">
        <v>32</v>
      </c>
      <c r="I639" t="s">
        <v>9065</v>
      </c>
      <c r="J639" s="1">
        <v>41660</v>
      </c>
      <c r="K639" s="1">
        <v>41662</v>
      </c>
      <c r="L639" t="s">
        <v>34</v>
      </c>
      <c r="M639">
        <f>Table1[[#This Row],[Ship Date]]-Table1[[#This Row],[Order Date]]</f>
        <v>2</v>
      </c>
      <c r="N639">
        <v>1</v>
      </c>
      <c r="O639" t="s">
        <v>35</v>
      </c>
      <c r="P639" s="3">
        <v>25.248000000000001</v>
      </c>
      <c r="Q639" s="3">
        <v>19.97611310945576</v>
      </c>
      <c r="R639" s="3">
        <f>(Table1[[#This Row],[Selling Price]]-Table1[[#This Row],[Cost Price]])</f>
        <v>5.2718868905442413</v>
      </c>
      <c r="S639" s="12">
        <f>(Table1[[#This Row],[Profit]]/Table1[[#This Row],[Selling Price]])</f>
        <v>0.20880413856718319</v>
      </c>
      <c r="T639">
        <v>3</v>
      </c>
      <c r="U639" s="2">
        <f>Table1[[#This Row],[Selling Price]]*Table1[[#This Row],[Quantity]]</f>
        <v>75.744</v>
      </c>
      <c r="V639" s="4">
        <v>0.2</v>
      </c>
      <c r="W639">
        <v>158</v>
      </c>
      <c r="X639" t="s">
        <v>36</v>
      </c>
      <c r="Y639" t="s">
        <v>52</v>
      </c>
      <c r="Z639" s="2">
        <v>26.177683564440919</v>
      </c>
    </row>
    <row r="640" spans="1:26" x14ac:dyDescent="0.35">
      <c r="A640" t="s">
        <v>1828</v>
      </c>
      <c r="B640" t="s">
        <v>1829</v>
      </c>
      <c r="C640" t="s">
        <v>55</v>
      </c>
      <c r="D640" t="s">
        <v>28</v>
      </c>
      <c r="E640" t="s">
        <v>56</v>
      </c>
      <c r="F640" t="s">
        <v>1830</v>
      </c>
      <c r="G640" t="s">
        <v>1831</v>
      </c>
      <c r="H640" t="s">
        <v>32</v>
      </c>
      <c r="I640" t="s">
        <v>1832</v>
      </c>
      <c r="J640" s="1">
        <v>42103</v>
      </c>
      <c r="K640" s="1">
        <v>42108</v>
      </c>
      <c r="L640" t="s">
        <v>60</v>
      </c>
      <c r="M640">
        <f>Table1[[#This Row],[Ship Date]]-Table1[[#This Row],[Order Date]]</f>
        <v>5</v>
      </c>
      <c r="N640">
        <v>4</v>
      </c>
      <c r="O640" t="s">
        <v>106</v>
      </c>
      <c r="P640" s="3">
        <v>369.91199999999998</v>
      </c>
      <c r="Q640" s="3">
        <v>272.04139277044311</v>
      </c>
      <c r="R640" s="3">
        <f>(Table1[[#This Row],[Selling Price]]-Table1[[#This Row],[Cost Price]])</f>
        <v>97.870607229556867</v>
      </c>
      <c r="S640" s="12">
        <f>(Table1[[#This Row],[Profit]]/Table1[[#This Row],[Selling Price]])</f>
        <v>0.26457808135328637</v>
      </c>
      <c r="T640">
        <v>3</v>
      </c>
      <c r="U640" s="2">
        <f>Table1[[#This Row],[Selling Price]]*Table1[[#This Row],[Quantity]]</f>
        <v>1109.7359999999999</v>
      </c>
      <c r="V640" s="4">
        <v>0.2</v>
      </c>
      <c r="W640">
        <v>488</v>
      </c>
      <c r="X640" t="s">
        <v>36</v>
      </c>
      <c r="Y640" t="s">
        <v>36</v>
      </c>
      <c r="Z640" s="2">
        <v>284.7583903686305</v>
      </c>
    </row>
    <row r="641" spans="1:26" x14ac:dyDescent="0.35">
      <c r="A641" t="s">
        <v>1828</v>
      </c>
      <c r="B641" t="s">
        <v>1829</v>
      </c>
      <c r="C641" t="s">
        <v>27</v>
      </c>
      <c r="D641" t="s">
        <v>28</v>
      </c>
      <c r="E641" t="s">
        <v>56</v>
      </c>
      <c r="F641" t="s">
        <v>2554</v>
      </c>
      <c r="G641" t="s">
        <v>2555</v>
      </c>
      <c r="H641" t="s">
        <v>32</v>
      </c>
      <c r="I641" t="s">
        <v>2556</v>
      </c>
      <c r="J641" s="1">
        <v>42472</v>
      </c>
      <c r="K641" s="1">
        <v>42476</v>
      </c>
      <c r="L641" t="s">
        <v>60</v>
      </c>
      <c r="M641">
        <f>Table1[[#This Row],[Ship Date]]-Table1[[#This Row],[Order Date]]</f>
        <v>4</v>
      </c>
      <c r="N641">
        <v>4</v>
      </c>
      <c r="O641" t="s">
        <v>106</v>
      </c>
      <c r="P641" s="3">
        <v>343.92</v>
      </c>
      <c r="Q641" s="3">
        <v>243.30311202242561</v>
      </c>
      <c r="R641" s="3">
        <f>(Table1[[#This Row],[Selling Price]]-Table1[[#This Row],[Cost Price]])</f>
        <v>100.61688797757441</v>
      </c>
      <c r="S641" s="12">
        <f>(Table1[[#This Row],[Profit]]/Table1[[#This Row],[Selling Price]])</f>
        <v>0.29255899039769251</v>
      </c>
      <c r="T641">
        <v>4</v>
      </c>
      <c r="U641" s="2">
        <f>Table1[[#This Row],[Selling Price]]*Table1[[#This Row],[Quantity]]</f>
        <v>1375.68</v>
      </c>
      <c r="V641" s="4">
        <v>0</v>
      </c>
      <c r="W641">
        <v>122</v>
      </c>
      <c r="X641" t="s">
        <v>36</v>
      </c>
      <c r="Y641" t="s">
        <v>36</v>
      </c>
      <c r="Z641" s="2">
        <v>149.1461238862268</v>
      </c>
    </row>
    <row r="642" spans="1:26" x14ac:dyDescent="0.35">
      <c r="A642" t="s">
        <v>1828</v>
      </c>
      <c r="B642" t="s">
        <v>1829</v>
      </c>
      <c r="C642" t="s">
        <v>39</v>
      </c>
      <c r="D642" t="s">
        <v>28</v>
      </c>
      <c r="E642" t="s">
        <v>69</v>
      </c>
      <c r="F642" t="s">
        <v>2284</v>
      </c>
      <c r="G642" t="s">
        <v>2285</v>
      </c>
      <c r="H642" t="s">
        <v>32</v>
      </c>
      <c r="I642" t="s">
        <v>2573</v>
      </c>
      <c r="J642" s="1">
        <v>41911</v>
      </c>
      <c r="K642" s="1">
        <v>41915</v>
      </c>
      <c r="L642" t="s">
        <v>60</v>
      </c>
      <c r="M642">
        <f>Table1[[#This Row],[Ship Date]]-Table1[[#This Row],[Order Date]]</f>
        <v>4</v>
      </c>
      <c r="N642">
        <v>9</v>
      </c>
      <c r="O642" t="s">
        <v>61</v>
      </c>
      <c r="P642" s="3">
        <v>204.6</v>
      </c>
      <c r="Q642" s="3">
        <v>153.8984062092315</v>
      </c>
      <c r="R642" s="3">
        <f>(Table1[[#This Row],[Selling Price]]-Table1[[#This Row],[Cost Price]])</f>
        <v>50.701593790768499</v>
      </c>
      <c r="S642" s="12">
        <f>(Table1[[#This Row],[Profit]]/Table1[[#This Row],[Selling Price]])</f>
        <v>0.24780837629896627</v>
      </c>
      <c r="T642">
        <v>2</v>
      </c>
      <c r="U642" s="2">
        <f>Table1[[#This Row],[Selling Price]]*Table1[[#This Row],[Quantity]]</f>
        <v>409.2</v>
      </c>
      <c r="V642" s="4">
        <v>0</v>
      </c>
      <c r="W642">
        <v>457</v>
      </c>
      <c r="X642" t="s">
        <v>36</v>
      </c>
      <c r="Y642" t="s">
        <v>36</v>
      </c>
      <c r="Z642" s="2">
        <v>155.14563158529469</v>
      </c>
    </row>
    <row r="643" spans="1:26" x14ac:dyDescent="0.35">
      <c r="A643" t="s">
        <v>1828</v>
      </c>
      <c r="B643" t="s">
        <v>1829</v>
      </c>
      <c r="C643" t="s">
        <v>45</v>
      </c>
      <c r="D643" t="s">
        <v>28</v>
      </c>
      <c r="E643" t="s">
        <v>69</v>
      </c>
      <c r="F643" t="s">
        <v>2154</v>
      </c>
      <c r="G643" t="s">
        <v>2155</v>
      </c>
      <c r="H643" t="s">
        <v>32</v>
      </c>
      <c r="I643" t="s">
        <v>2690</v>
      </c>
      <c r="J643" s="1">
        <v>43045</v>
      </c>
      <c r="K643" s="1">
        <v>43050</v>
      </c>
      <c r="L643" t="s">
        <v>60</v>
      </c>
      <c r="M643">
        <f>Table1[[#This Row],[Ship Date]]-Table1[[#This Row],[Order Date]]</f>
        <v>5</v>
      </c>
      <c r="N643">
        <v>11</v>
      </c>
      <c r="O643" t="s">
        <v>35</v>
      </c>
      <c r="P643" s="3">
        <v>8.73</v>
      </c>
      <c r="Q643" s="3">
        <v>6.8680579571173492</v>
      </c>
      <c r="R643" s="3">
        <f>(Table1[[#This Row],[Selling Price]]-Table1[[#This Row],[Cost Price]])</f>
        <v>1.8619420428826512</v>
      </c>
      <c r="S643" s="12">
        <f>(Table1[[#This Row],[Profit]]/Table1[[#This Row],[Selling Price]])</f>
        <v>0.21328087547338501</v>
      </c>
      <c r="T643">
        <v>1</v>
      </c>
      <c r="U643" s="2">
        <f>Table1[[#This Row],[Selling Price]]*Table1[[#This Row],[Quantity]]</f>
        <v>8.73</v>
      </c>
      <c r="V643" s="4">
        <v>0</v>
      </c>
      <c r="W643">
        <v>244</v>
      </c>
      <c r="X643" t="s">
        <v>36</v>
      </c>
      <c r="Y643" t="s">
        <v>52</v>
      </c>
      <c r="Z643" s="2">
        <v>10.26533177252445</v>
      </c>
    </row>
    <row r="644" spans="1:26" x14ac:dyDescent="0.35">
      <c r="A644" t="s">
        <v>1828</v>
      </c>
      <c r="B644" t="s">
        <v>1829</v>
      </c>
      <c r="C644" t="s">
        <v>64</v>
      </c>
      <c r="D644" t="s">
        <v>28</v>
      </c>
      <c r="E644" t="s">
        <v>69</v>
      </c>
      <c r="F644" t="s">
        <v>1460</v>
      </c>
      <c r="G644" t="s">
        <v>1461</v>
      </c>
      <c r="H644" t="s">
        <v>32</v>
      </c>
      <c r="I644" t="s">
        <v>3228</v>
      </c>
      <c r="J644" s="1">
        <v>43024</v>
      </c>
      <c r="K644" s="1">
        <v>43026</v>
      </c>
      <c r="L644" t="s">
        <v>199</v>
      </c>
      <c r="M644">
        <f>Table1[[#This Row],[Ship Date]]-Table1[[#This Row],[Order Date]]</f>
        <v>2</v>
      </c>
      <c r="N644">
        <v>10</v>
      </c>
      <c r="O644" t="s">
        <v>61</v>
      </c>
      <c r="P644" s="3">
        <v>547.29999999999995</v>
      </c>
      <c r="Q644" s="3">
        <v>420.86915877679462</v>
      </c>
      <c r="R644" s="3">
        <f>(Table1[[#This Row],[Selling Price]]-Table1[[#This Row],[Cost Price]])</f>
        <v>126.43084122320533</v>
      </c>
      <c r="S644" s="12">
        <f>(Table1[[#This Row],[Profit]]/Table1[[#This Row],[Selling Price]])</f>
        <v>0.23100829750265914</v>
      </c>
      <c r="T644">
        <v>13</v>
      </c>
      <c r="U644" s="2">
        <f>Table1[[#This Row],[Selling Price]]*Table1[[#This Row],[Quantity]]</f>
        <v>7114.9</v>
      </c>
      <c r="V644" s="4">
        <v>0</v>
      </c>
      <c r="W644">
        <v>476</v>
      </c>
      <c r="X644" t="s">
        <v>36</v>
      </c>
      <c r="Y644" t="s">
        <v>36</v>
      </c>
      <c r="Z644" s="2">
        <v>222.0683548669943</v>
      </c>
    </row>
    <row r="645" spans="1:26" x14ac:dyDescent="0.35">
      <c r="A645" t="s">
        <v>1828</v>
      </c>
      <c r="B645" t="s">
        <v>1829</v>
      </c>
      <c r="C645" t="s">
        <v>39</v>
      </c>
      <c r="D645" t="s">
        <v>28</v>
      </c>
      <c r="E645" t="s">
        <v>69</v>
      </c>
      <c r="F645" t="s">
        <v>2658</v>
      </c>
      <c r="G645" t="s">
        <v>2659</v>
      </c>
      <c r="H645" t="s">
        <v>32</v>
      </c>
      <c r="I645" t="s">
        <v>3681</v>
      </c>
      <c r="J645" s="1">
        <v>42149</v>
      </c>
      <c r="K645" s="1">
        <v>42151</v>
      </c>
      <c r="L645" t="s">
        <v>34</v>
      </c>
      <c r="M645">
        <f>Table1[[#This Row],[Ship Date]]-Table1[[#This Row],[Order Date]]</f>
        <v>2</v>
      </c>
      <c r="N645">
        <v>5</v>
      </c>
      <c r="O645" t="s">
        <v>51</v>
      </c>
      <c r="P645" s="3">
        <v>14.73</v>
      </c>
      <c r="Q645" s="3">
        <v>10.03757347313238</v>
      </c>
      <c r="R645" s="3">
        <f>(Table1[[#This Row],[Selling Price]]-Table1[[#This Row],[Cost Price]])</f>
        <v>4.6924265268676209</v>
      </c>
      <c r="S645" s="12">
        <f>(Table1[[#This Row],[Profit]]/Table1[[#This Row],[Selling Price]])</f>
        <v>0.3185625612265866</v>
      </c>
      <c r="T645">
        <v>3</v>
      </c>
      <c r="U645" s="2">
        <f>Table1[[#This Row],[Selling Price]]*Table1[[#This Row],[Quantity]]</f>
        <v>44.19</v>
      </c>
      <c r="V645" s="4">
        <v>0</v>
      </c>
      <c r="W645">
        <v>130</v>
      </c>
      <c r="X645" t="s">
        <v>36</v>
      </c>
      <c r="Y645" t="s">
        <v>52</v>
      </c>
      <c r="Z645" s="2">
        <v>16.242274911037381</v>
      </c>
    </row>
    <row r="646" spans="1:26" x14ac:dyDescent="0.35">
      <c r="A646" t="s">
        <v>1828</v>
      </c>
      <c r="B646" t="s">
        <v>1829</v>
      </c>
      <c r="C646" t="s">
        <v>45</v>
      </c>
      <c r="D646" t="s">
        <v>28</v>
      </c>
      <c r="E646" t="s">
        <v>29</v>
      </c>
      <c r="F646" t="s">
        <v>3750</v>
      </c>
      <c r="G646" t="s">
        <v>3751</v>
      </c>
      <c r="H646" t="s">
        <v>32</v>
      </c>
      <c r="I646" t="s">
        <v>3752</v>
      </c>
      <c r="J646" s="1">
        <v>42950</v>
      </c>
      <c r="K646" s="1">
        <v>42951</v>
      </c>
      <c r="L646" t="s">
        <v>199</v>
      </c>
      <c r="M646">
        <f>Table1[[#This Row],[Ship Date]]-Table1[[#This Row],[Order Date]]</f>
        <v>1</v>
      </c>
      <c r="N646">
        <v>8</v>
      </c>
      <c r="O646" t="s">
        <v>61</v>
      </c>
      <c r="P646" s="3">
        <v>183.37200000000001</v>
      </c>
      <c r="Q646" s="3">
        <v>130.4133354169924</v>
      </c>
      <c r="R646" s="3">
        <f>(Table1[[#This Row],[Selling Price]]-Table1[[#This Row],[Cost Price]])</f>
        <v>52.958664583007618</v>
      </c>
      <c r="S646" s="12">
        <f>(Table1[[#This Row],[Profit]]/Table1[[#This Row],[Selling Price]])</f>
        <v>0.2888045316788147</v>
      </c>
      <c r="T646">
        <v>2</v>
      </c>
      <c r="U646" s="2">
        <f>Table1[[#This Row],[Selling Price]]*Table1[[#This Row],[Quantity]]</f>
        <v>366.74400000000003</v>
      </c>
      <c r="V646" s="4">
        <v>0.3</v>
      </c>
      <c r="W646">
        <v>370</v>
      </c>
      <c r="X646" t="s">
        <v>36</v>
      </c>
      <c r="Y646" t="s">
        <v>36</v>
      </c>
      <c r="Z646" s="2">
        <v>155.70927520639219</v>
      </c>
    </row>
    <row r="647" spans="1:26" x14ac:dyDescent="0.35">
      <c r="A647" t="s">
        <v>1828</v>
      </c>
      <c r="B647" t="s">
        <v>1829</v>
      </c>
      <c r="C647" t="s">
        <v>39</v>
      </c>
      <c r="D647" t="s">
        <v>28</v>
      </c>
      <c r="E647" t="s">
        <v>40</v>
      </c>
      <c r="F647" t="s">
        <v>3005</v>
      </c>
      <c r="G647" t="s">
        <v>3006</v>
      </c>
      <c r="H647" t="s">
        <v>32</v>
      </c>
      <c r="I647" t="s">
        <v>3828</v>
      </c>
      <c r="J647" s="1">
        <v>41960</v>
      </c>
      <c r="K647" s="1">
        <v>41964</v>
      </c>
      <c r="L647" t="s">
        <v>60</v>
      </c>
      <c r="M647">
        <f>Table1[[#This Row],[Ship Date]]-Table1[[#This Row],[Order Date]]</f>
        <v>4</v>
      </c>
      <c r="N647">
        <v>11</v>
      </c>
      <c r="O647" t="s">
        <v>35</v>
      </c>
      <c r="P647" s="3">
        <v>479.9</v>
      </c>
      <c r="Q647" s="3">
        <v>388.26081993529618</v>
      </c>
      <c r="R647" s="3">
        <f>(Table1[[#This Row],[Selling Price]]-Table1[[#This Row],[Cost Price]])</f>
        <v>91.639180064703794</v>
      </c>
      <c r="S647" s="12">
        <f>(Table1[[#This Row],[Profit]]/Table1[[#This Row],[Selling Price]])</f>
        <v>0.19095474070577995</v>
      </c>
      <c r="T647">
        <v>5</v>
      </c>
      <c r="U647" s="2">
        <f>Table1[[#This Row],[Selling Price]]*Table1[[#This Row],[Quantity]]</f>
        <v>2399.5</v>
      </c>
      <c r="V647" s="4">
        <v>0</v>
      </c>
      <c r="W647">
        <v>292</v>
      </c>
      <c r="X647" t="s">
        <v>36</v>
      </c>
      <c r="Y647" t="s">
        <v>36</v>
      </c>
      <c r="Z647" s="2">
        <v>181.42142400026989</v>
      </c>
    </row>
    <row r="648" spans="1:26" x14ac:dyDescent="0.35">
      <c r="A648" t="s">
        <v>1828</v>
      </c>
      <c r="B648" t="s">
        <v>1829</v>
      </c>
      <c r="C648" t="s">
        <v>64</v>
      </c>
      <c r="D648" t="s">
        <v>28</v>
      </c>
      <c r="E648" t="s">
        <v>29</v>
      </c>
      <c r="F648" t="s">
        <v>2721</v>
      </c>
      <c r="G648" t="s">
        <v>2722</v>
      </c>
      <c r="H648" t="s">
        <v>32</v>
      </c>
      <c r="I648" t="s">
        <v>4042</v>
      </c>
      <c r="J648" s="1">
        <v>43038</v>
      </c>
      <c r="K648" s="1">
        <v>43041</v>
      </c>
      <c r="L648" t="s">
        <v>199</v>
      </c>
      <c r="M648">
        <f>Table1[[#This Row],[Ship Date]]-Table1[[#This Row],[Order Date]]</f>
        <v>3</v>
      </c>
      <c r="N648">
        <v>10</v>
      </c>
      <c r="O648" t="s">
        <v>61</v>
      </c>
      <c r="P648" s="3">
        <v>199.98</v>
      </c>
      <c r="Q648" s="3">
        <v>132.53128708024511</v>
      </c>
      <c r="R648" s="3">
        <f>(Table1[[#This Row],[Selling Price]]-Table1[[#This Row],[Cost Price]])</f>
        <v>67.448712919754882</v>
      </c>
      <c r="S648" s="12">
        <f>(Table1[[#This Row],[Profit]]/Table1[[#This Row],[Selling Price]])</f>
        <v>0.33727729232800724</v>
      </c>
      <c r="T648">
        <v>2</v>
      </c>
      <c r="U648" s="2">
        <f>Table1[[#This Row],[Selling Price]]*Table1[[#This Row],[Quantity]]</f>
        <v>399.96</v>
      </c>
      <c r="V648" s="4">
        <v>0</v>
      </c>
      <c r="W648">
        <v>143</v>
      </c>
      <c r="X648" t="s">
        <v>36</v>
      </c>
      <c r="Y648" t="s">
        <v>68</v>
      </c>
      <c r="Z648" s="2">
        <v>122.2716918217874</v>
      </c>
    </row>
    <row r="649" spans="1:26" x14ac:dyDescent="0.35">
      <c r="A649" t="s">
        <v>1828</v>
      </c>
      <c r="B649" t="s">
        <v>1829</v>
      </c>
      <c r="C649" t="s">
        <v>45</v>
      </c>
      <c r="D649" t="s">
        <v>28</v>
      </c>
      <c r="E649" t="s">
        <v>69</v>
      </c>
      <c r="F649" t="s">
        <v>1956</v>
      </c>
      <c r="G649" t="s">
        <v>1957</v>
      </c>
      <c r="H649" t="s">
        <v>32</v>
      </c>
      <c r="I649" t="s">
        <v>4218</v>
      </c>
      <c r="J649" s="1">
        <v>42933</v>
      </c>
      <c r="K649" s="1">
        <v>42938</v>
      </c>
      <c r="L649" t="s">
        <v>60</v>
      </c>
      <c r="M649">
        <f>Table1[[#This Row],[Ship Date]]-Table1[[#This Row],[Order Date]]</f>
        <v>5</v>
      </c>
      <c r="N649">
        <v>7</v>
      </c>
      <c r="O649" t="s">
        <v>51</v>
      </c>
      <c r="P649" s="3">
        <v>7.9039999999999999</v>
      </c>
      <c r="Q649" s="3">
        <v>6.5986106979981303</v>
      </c>
      <c r="R649" s="3">
        <f>(Table1[[#This Row],[Selling Price]]-Table1[[#This Row],[Cost Price]])</f>
        <v>1.3053893020018696</v>
      </c>
      <c r="S649" s="12">
        <f>(Table1[[#This Row],[Profit]]/Table1[[#This Row],[Selling Price]])</f>
        <v>0.16515552909942682</v>
      </c>
      <c r="T649">
        <v>2</v>
      </c>
      <c r="U649" s="2">
        <f>Table1[[#This Row],[Selling Price]]*Table1[[#This Row],[Quantity]]</f>
        <v>15.808</v>
      </c>
      <c r="V649" s="4">
        <v>0.2</v>
      </c>
      <c r="W649">
        <v>345</v>
      </c>
      <c r="X649" t="s">
        <v>36</v>
      </c>
      <c r="Y649" t="s">
        <v>52</v>
      </c>
      <c r="Z649" s="2">
        <v>8.4936264283733305</v>
      </c>
    </row>
    <row r="650" spans="1:26" x14ac:dyDescent="0.35">
      <c r="A650" t="s">
        <v>1828</v>
      </c>
      <c r="B650" t="s">
        <v>1829</v>
      </c>
      <c r="C650" t="s">
        <v>55</v>
      </c>
      <c r="D650" t="s">
        <v>28</v>
      </c>
      <c r="E650" t="s">
        <v>29</v>
      </c>
      <c r="F650" t="s">
        <v>1401</v>
      </c>
      <c r="G650" t="s">
        <v>1402</v>
      </c>
      <c r="H650" t="s">
        <v>32</v>
      </c>
      <c r="I650" t="s">
        <v>4581</v>
      </c>
      <c r="J650" s="1">
        <v>41741</v>
      </c>
      <c r="K650" s="1">
        <v>41746</v>
      </c>
      <c r="L650" t="s">
        <v>60</v>
      </c>
      <c r="M650">
        <f>Table1[[#This Row],[Ship Date]]-Table1[[#This Row],[Order Date]]</f>
        <v>5</v>
      </c>
      <c r="N650">
        <v>4</v>
      </c>
      <c r="O650" t="s">
        <v>106</v>
      </c>
      <c r="P650" s="3">
        <v>308.49900000000002</v>
      </c>
      <c r="Q650" s="3">
        <v>217.19756208968229</v>
      </c>
      <c r="R650" s="3">
        <f>(Table1[[#This Row],[Selling Price]]-Table1[[#This Row],[Cost Price]])</f>
        <v>91.30143791031773</v>
      </c>
      <c r="S650" s="12">
        <f>(Table1[[#This Row],[Profit]]/Table1[[#This Row],[Selling Price]])</f>
        <v>0.29595375644756622</v>
      </c>
      <c r="T650">
        <v>3</v>
      </c>
      <c r="U650" s="2">
        <f>Table1[[#This Row],[Selling Price]]*Table1[[#This Row],[Quantity]]</f>
        <v>925.49700000000007</v>
      </c>
      <c r="V650" s="4">
        <v>0.15</v>
      </c>
      <c r="W650">
        <v>354</v>
      </c>
      <c r="X650" t="s">
        <v>36</v>
      </c>
      <c r="Y650" t="s">
        <v>36</v>
      </c>
      <c r="Z650" s="2">
        <v>164.1411751399454</v>
      </c>
    </row>
    <row r="651" spans="1:26" x14ac:dyDescent="0.35">
      <c r="A651" t="s">
        <v>1828</v>
      </c>
      <c r="B651" t="s">
        <v>1829</v>
      </c>
      <c r="C651" t="s">
        <v>64</v>
      </c>
      <c r="D651" t="s">
        <v>28</v>
      </c>
      <c r="E651" t="s">
        <v>69</v>
      </c>
      <c r="F651" t="s">
        <v>4793</v>
      </c>
      <c r="G651" t="s">
        <v>4794</v>
      </c>
      <c r="H651" t="s">
        <v>32</v>
      </c>
      <c r="I651" t="s">
        <v>4790</v>
      </c>
      <c r="J651" s="1">
        <v>42166</v>
      </c>
      <c r="K651" s="1">
        <v>42171</v>
      </c>
      <c r="L651" t="s">
        <v>60</v>
      </c>
      <c r="M651">
        <f>Table1[[#This Row],[Ship Date]]-Table1[[#This Row],[Order Date]]</f>
        <v>5</v>
      </c>
      <c r="N651">
        <v>6</v>
      </c>
      <c r="O651" t="s">
        <v>51</v>
      </c>
      <c r="P651" s="3">
        <v>29.16</v>
      </c>
      <c r="Q651" s="3">
        <v>19.434659833740071</v>
      </c>
      <c r="R651" s="3">
        <f>(Table1[[#This Row],[Selling Price]]-Table1[[#This Row],[Cost Price]])</f>
        <v>9.7253401662599295</v>
      </c>
      <c r="S651" s="12">
        <f>(Table1[[#This Row],[Profit]]/Table1[[#This Row],[Selling Price]])</f>
        <v>0.33351646660699347</v>
      </c>
      <c r="T651">
        <v>2</v>
      </c>
      <c r="U651" s="2">
        <f>Table1[[#This Row],[Selling Price]]*Table1[[#This Row],[Quantity]]</f>
        <v>58.32</v>
      </c>
      <c r="V651" s="4">
        <v>0</v>
      </c>
      <c r="W651">
        <v>467</v>
      </c>
      <c r="X651" t="s">
        <v>36</v>
      </c>
      <c r="Y651" t="s">
        <v>52</v>
      </c>
      <c r="Z651" s="2">
        <v>29.20855956735971</v>
      </c>
    </row>
    <row r="652" spans="1:26" x14ac:dyDescent="0.35">
      <c r="A652" t="s">
        <v>1828</v>
      </c>
      <c r="B652" t="s">
        <v>1829</v>
      </c>
      <c r="C652" t="s">
        <v>45</v>
      </c>
      <c r="D652" t="s">
        <v>28</v>
      </c>
      <c r="E652" t="s">
        <v>69</v>
      </c>
      <c r="F652" t="s">
        <v>4867</v>
      </c>
      <c r="G652" t="s">
        <v>4868</v>
      </c>
      <c r="H652" t="s">
        <v>32</v>
      </c>
      <c r="I652" t="s">
        <v>4866</v>
      </c>
      <c r="J652" s="1">
        <v>42166</v>
      </c>
      <c r="K652" s="1">
        <v>42167</v>
      </c>
      <c r="L652" t="s">
        <v>199</v>
      </c>
      <c r="M652">
        <f>Table1[[#This Row],[Ship Date]]-Table1[[#This Row],[Order Date]]</f>
        <v>1</v>
      </c>
      <c r="N652">
        <v>6</v>
      </c>
      <c r="O652" t="s">
        <v>51</v>
      </c>
      <c r="P652" s="3">
        <v>48.671999999999997</v>
      </c>
      <c r="Q652" s="3">
        <v>36.602117989881982</v>
      </c>
      <c r="R652" s="3">
        <f>(Table1[[#This Row],[Selling Price]]-Table1[[#This Row],[Cost Price]])</f>
        <v>12.069882010118015</v>
      </c>
      <c r="S652" s="12">
        <f>(Table1[[#This Row],[Profit]]/Table1[[#This Row],[Selling Price]])</f>
        <v>0.24798409784101774</v>
      </c>
      <c r="T652">
        <v>3</v>
      </c>
      <c r="U652" s="2">
        <f>Table1[[#This Row],[Selling Price]]*Table1[[#This Row],[Quantity]]</f>
        <v>146.01599999999999</v>
      </c>
      <c r="V652" s="4">
        <v>0.2</v>
      </c>
      <c r="W652">
        <v>233</v>
      </c>
      <c r="X652" t="s">
        <v>36</v>
      </c>
      <c r="Y652" t="s">
        <v>52</v>
      </c>
      <c r="Z652" s="2">
        <v>9.9351303967285709</v>
      </c>
    </row>
    <row r="653" spans="1:26" x14ac:dyDescent="0.35">
      <c r="A653" t="s">
        <v>1828</v>
      </c>
      <c r="B653" t="s">
        <v>1829</v>
      </c>
      <c r="C653" t="s">
        <v>55</v>
      </c>
      <c r="D653" t="s">
        <v>28</v>
      </c>
      <c r="E653" t="s">
        <v>69</v>
      </c>
      <c r="F653" t="s">
        <v>2829</v>
      </c>
      <c r="G653" t="s">
        <v>2830</v>
      </c>
      <c r="H653" t="s">
        <v>32</v>
      </c>
      <c r="I653" t="s">
        <v>4960</v>
      </c>
      <c r="J653" s="1">
        <v>42979</v>
      </c>
      <c r="K653" s="1">
        <v>42983</v>
      </c>
      <c r="L653" t="s">
        <v>34</v>
      </c>
      <c r="M653">
        <f>Table1[[#This Row],[Ship Date]]-Table1[[#This Row],[Order Date]]</f>
        <v>4</v>
      </c>
      <c r="N653">
        <v>9</v>
      </c>
      <c r="O653" t="s">
        <v>61</v>
      </c>
      <c r="P653" s="3">
        <v>114.9</v>
      </c>
      <c r="Q653" s="3">
        <v>92.118175078159268</v>
      </c>
      <c r="R653" s="3">
        <f>(Table1[[#This Row],[Selling Price]]-Table1[[#This Row],[Cost Price]])</f>
        <v>22.781824921840737</v>
      </c>
      <c r="S653" s="12">
        <f>(Table1[[#This Row],[Profit]]/Table1[[#This Row],[Selling Price]])</f>
        <v>0.19827523865831798</v>
      </c>
      <c r="T653">
        <v>5</v>
      </c>
      <c r="U653" s="2">
        <f>Table1[[#This Row],[Selling Price]]*Table1[[#This Row],[Quantity]]</f>
        <v>574.5</v>
      </c>
      <c r="V653" s="4">
        <v>0</v>
      </c>
      <c r="W653">
        <v>302</v>
      </c>
      <c r="X653" t="s">
        <v>36</v>
      </c>
      <c r="Y653" t="s">
        <v>68</v>
      </c>
      <c r="Z653" s="2">
        <v>47.836684667731731</v>
      </c>
    </row>
    <row r="654" spans="1:26" x14ac:dyDescent="0.35">
      <c r="A654" t="s">
        <v>1828</v>
      </c>
      <c r="B654" t="s">
        <v>1829</v>
      </c>
      <c r="C654" t="s">
        <v>64</v>
      </c>
      <c r="D654" t="s">
        <v>28</v>
      </c>
      <c r="E654" t="s">
        <v>40</v>
      </c>
      <c r="F654" t="s">
        <v>3927</v>
      </c>
      <c r="G654" t="s">
        <v>3928</v>
      </c>
      <c r="H654" t="s">
        <v>32</v>
      </c>
      <c r="I654" t="s">
        <v>5345</v>
      </c>
      <c r="J654" s="1">
        <v>42636</v>
      </c>
      <c r="K654" s="1">
        <v>42641</v>
      </c>
      <c r="L654" t="s">
        <v>34</v>
      </c>
      <c r="M654">
        <f>Table1[[#This Row],[Ship Date]]-Table1[[#This Row],[Order Date]]</f>
        <v>5</v>
      </c>
      <c r="N654">
        <v>9</v>
      </c>
      <c r="O654" t="s">
        <v>61</v>
      </c>
      <c r="P654" s="3">
        <v>368.97</v>
      </c>
      <c r="Q654" s="3">
        <v>300.04948119707427</v>
      </c>
      <c r="R654" s="3">
        <f>(Table1[[#This Row],[Selling Price]]-Table1[[#This Row],[Cost Price]])</f>
        <v>68.920518802925756</v>
      </c>
      <c r="S654" s="12">
        <f>(Table1[[#This Row],[Profit]]/Table1[[#This Row],[Selling Price]])</f>
        <v>0.18679166003448994</v>
      </c>
      <c r="T654">
        <v>3</v>
      </c>
      <c r="U654" s="2">
        <f>Table1[[#This Row],[Selling Price]]*Table1[[#This Row],[Quantity]]</f>
        <v>1106.9100000000001</v>
      </c>
      <c r="V654" s="4">
        <v>0</v>
      </c>
      <c r="W654">
        <v>211</v>
      </c>
      <c r="X654" t="s">
        <v>36</v>
      </c>
      <c r="Y654" t="s">
        <v>36</v>
      </c>
      <c r="Z654" s="2">
        <v>215.84657400107139</v>
      </c>
    </row>
    <row r="655" spans="1:26" x14ac:dyDescent="0.35">
      <c r="A655" t="s">
        <v>1828</v>
      </c>
      <c r="B655" t="s">
        <v>1829</v>
      </c>
      <c r="C655" t="s">
        <v>55</v>
      </c>
      <c r="D655" t="s">
        <v>28</v>
      </c>
      <c r="E655" t="s">
        <v>40</v>
      </c>
      <c r="F655" t="s">
        <v>789</v>
      </c>
      <c r="G655" t="s">
        <v>790</v>
      </c>
      <c r="H655" t="s">
        <v>32</v>
      </c>
      <c r="I655" t="s">
        <v>5392</v>
      </c>
      <c r="J655" s="1">
        <v>42320</v>
      </c>
      <c r="K655" s="1">
        <v>42327</v>
      </c>
      <c r="L655" t="s">
        <v>60</v>
      </c>
      <c r="M655">
        <f>Table1[[#This Row],[Ship Date]]-Table1[[#This Row],[Order Date]]</f>
        <v>7</v>
      </c>
      <c r="N655">
        <v>11</v>
      </c>
      <c r="O655" t="s">
        <v>35</v>
      </c>
      <c r="P655" s="3">
        <v>146.136</v>
      </c>
      <c r="Q655" s="3">
        <v>110.8656818121801</v>
      </c>
      <c r="R655" s="3">
        <f>(Table1[[#This Row],[Selling Price]]-Table1[[#This Row],[Cost Price]])</f>
        <v>35.270318187819896</v>
      </c>
      <c r="S655" s="12">
        <f>(Table1[[#This Row],[Profit]]/Table1[[#This Row],[Selling Price]])</f>
        <v>0.24135270014110075</v>
      </c>
      <c r="T655">
        <v>3</v>
      </c>
      <c r="U655" s="2">
        <f>Table1[[#This Row],[Selling Price]]*Table1[[#This Row],[Quantity]]</f>
        <v>438.40800000000002</v>
      </c>
      <c r="V655" s="4">
        <v>0.2</v>
      </c>
      <c r="W655">
        <v>115</v>
      </c>
      <c r="X655" t="s">
        <v>68</v>
      </c>
      <c r="Y655" t="s">
        <v>36</v>
      </c>
      <c r="Z655" s="2">
        <v>233.9405457435239</v>
      </c>
    </row>
    <row r="656" spans="1:26" x14ac:dyDescent="0.35">
      <c r="A656" t="s">
        <v>1828</v>
      </c>
      <c r="B656" t="s">
        <v>1829</v>
      </c>
      <c r="C656" t="s">
        <v>55</v>
      </c>
      <c r="D656" t="s">
        <v>28</v>
      </c>
      <c r="E656" t="s">
        <v>69</v>
      </c>
      <c r="F656" t="s">
        <v>3882</v>
      </c>
      <c r="G656" t="s">
        <v>3883</v>
      </c>
      <c r="H656" t="s">
        <v>32</v>
      </c>
      <c r="I656" t="s">
        <v>5690</v>
      </c>
      <c r="J656" s="1">
        <v>41943</v>
      </c>
      <c r="K656" s="1">
        <v>41945</v>
      </c>
      <c r="L656" t="s">
        <v>34</v>
      </c>
      <c r="M656">
        <f>Table1[[#This Row],[Ship Date]]-Table1[[#This Row],[Order Date]]</f>
        <v>2</v>
      </c>
      <c r="N656">
        <v>10</v>
      </c>
      <c r="O656" t="s">
        <v>61</v>
      </c>
      <c r="P656" s="3">
        <v>14.76</v>
      </c>
      <c r="Q656" s="3">
        <v>10.66926163976062</v>
      </c>
      <c r="R656" s="3">
        <f>(Table1[[#This Row],[Selling Price]]-Table1[[#This Row],[Cost Price]])</f>
        <v>4.0907383602393796</v>
      </c>
      <c r="S656" s="12">
        <f>(Table1[[#This Row],[Profit]]/Table1[[#This Row],[Selling Price]])</f>
        <v>0.27715029540917208</v>
      </c>
      <c r="T656">
        <v>2</v>
      </c>
      <c r="U656" s="2">
        <f>Table1[[#This Row],[Selling Price]]*Table1[[#This Row],[Quantity]]</f>
        <v>29.52</v>
      </c>
      <c r="V656" s="4">
        <v>0</v>
      </c>
      <c r="W656">
        <v>414</v>
      </c>
      <c r="X656" t="s">
        <v>36</v>
      </c>
      <c r="Y656" t="s">
        <v>52</v>
      </c>
      <c r="Z656" s="2">
        <v>4.8479081899497452</v>
      </c>
    </row>
    <row r="657" spans="1:26" x14ac:dyDescent="0.35">
      <c r="A657" t="s">
        <v>1828</v>
      </c>
      <c r="B657" t="s">
        <v>1829</v>
      </c>
      <c r="C657" t="s">
        <v>27</v>
      </c>
      <c r="D657" t="s">
        <v>28</v>
      </c>
      <c r="E657" t="s">
        <v>69</v>
      </c>
      <c r="F657" t="s">
        <v>1539</v>
      </c>
      <c r="G657" t="s">
        <v>1540</v>
      </c>
      <c r="H657" t="s">
        <v>32</v>
      </c>
      <c r="I657" t="s">
        <v>6000</v>
      </c>
      <c r="J657" s="1">
        <v>42950</v>
      </c>
      <c r="K657" s="1">
        <v>42955</v>
      </c>
      <c r="L657" t="s">
        <v>34</v>
      </c>
      <c r="M657">
        <f>Table1[[#This Row],[Ship Date]]-Table1[[#This Row],[Order Date]]</f>
        <v>5</v>
      </c>
      <c r="N657">
        <v>8</v>
      </c>
      <c r="O657" t="s">
        <v>61</v>
      </c>
      <c r="P657" s="3">
        <v>123.96</v>
      </c>
      <c r="Q657" s="3">
        <v>82.436158267280447</v>
      </c>
      <c r="R657" s="3">
        <f>(Table1[[#This Row],[Selling Price]]-Table1[[#This Row],[Cost Price]])</f>
        <v>41.523841732719546</v>
      </c>
      <c r="S657" s="12">
        <f>(Table1[[#This Row],[Profit]]/Table1[[#This Row],[Selling Price]])</f>
        <v>0.33497774873119995</v>
      </c>
      <c r="T657">
        <v>3</v>
      </c>
      <c r="U657" s="2">
        <f>Table1[[#This Row],[Selling Price]]*Table1[[#This Row],[Quantity]]</f>
        <v>371.88</v>
      </c>
      <c r="V657" s="4">
        <v>0</v>
      </c>
      <c r="W657">
        <v>176</v>
      </c>
      <c r="X657" t="s">
        <v>36</v>
      </c>
      <c r="Y657" t="s">
        <v>68</v>
      </c>
      <c r="Z657" s="2">
        <v>71.448959236646687</v>
      </c>
    </row>
    <row r="658" spans="1:26" x14ac:dyDescent="0.35">
      <c r="A658" t="s">
        <v>1828</v>
      </c>
      <c r="B658" t="s">
        <v>1829</v>
      </c>
      <c r="C658" t="s">
        <v>45</v>
      </c>
      <c r="D658" t="s">
        <v>28</v>
      </c>
      <c r="E658" t="s">
        <v>29</v>
      </c>
      <c r="F658" t="s">
        <v>5066</v>
      </c>
      <c r="G658" t="s">
        <v>5067</v>
      </c>
      <c r="H658" t="s">
        <v>32</v>
      </c>
      <c r="I658" t="s">
        <v>6199</v>
      </c>
      <c r="J658" s="1">
        <v>42041</v>
      </c>
      <c r="K658" s="1">
        <v>42048</v>
      </c>
      <c r="L658" t="s">
        <v>60</v>
      </c>
      <c r="M658">
        <f>Table1[[#This Row],[Ship Date]]-Table1[[#This Row],[Order Date]]</f>
        <v>7</v>
      </c>
      <c r="N658">
        <v>2</v>
      </c>
      <c r="O658" t="s">
        <v>106</v>
      </c>
      <c r="P658" s="3">
        <v>283.92</v>
      </c>
      <c r="Q658" s="3">
        <v>214.28341281438671</v>
      </c>
      <c r="R658" s="3">
        <f>(Table1[[#This Row],[Selling Price]]-Table1[[#This Row],[Cost Price]])</f>
        <v>69.636587185613308</v>
      </c>
      <c r="S658" s="12">
        <f>(Table1[[#This Row],[Profit]]/Table1[[#This Row],[Selling Price]])</f>
        <v>0.24526834032689948</v>
      </c>
      <c r="T658">
        <v>4</v>
      </c>
      <c r="U658" s="2">
        <f>Table1[[#This Row],[Selling Price]]*Table1[[#This Row],[Quantity]]</f>
        <v>1135.68</v>
      </c>
      <c r="V658" s="4">
        <v>0</v>
      </c>
      <c r="W658">
        <v>236</v>
      </c>
      <c r="X658" t="s">
        <v>68</v>
      </c>
      <c r="Y658" t="s">
        <v>36</v>
      </c>
      <c r="Z658" s="2">
        <v>219.83183244653179</v>
      </c>
    </row>
    <row r="659" spans="1:26" x14ac:dyDescent="0.35">
      <c r="A659" t="s">
        <v>1828</v>
      </c>
      <c r="B659" t="s">
        <v>1829</v>
      </c>
      <c r="C659" t="s">
        <v>39</v>
      </c>
      <c r="D659" t="s">
        <v>28</v>
      </c>
      <c r="E659" t="s">
        <v>40</v>
      </c>
      <c r="F659" t="s">
        <v>640</v>
      </c>
      <c r="G659" t="s">
        <v>641</v>
      </c>
      <c r="H659" t="s">
        <v>32</v>
      </c>
      <c r="I659" t="s">
        <v>6935</v>
      </c>
      <c r="J659" s="1">
        <v>42460</v>
      </c>
      <c r="K659" s="1">
        <v>42466</v>
      </c>
      <c r="L659" t="s">
        <v>60</v>
      </c>
      <c r="M659">
        <f>Table1[[#This Row],[Ship Date]]-Table1[[#This Row],[Order Date]]</f>
        <v>6</v>
      </c>
      <c r="N659">
        <v>3</v>
      </c>
      <c r="O659" t="s">
        <v>106</v>
      </c>
      <c r="P659" s="3">
        <v>327.99599999999998</v>
      </c>
      <c r="Q659" s="3">
        <v>258.80814456606208</v>
      </c>
      <c r="R659" s="3">
        <f>(Table1[[#This Row],[Selling Price]]-Table1[[#This Row],[Cost Price]])</f>
        <v>69.187855433937898</v>
      </c>
      <c r="S659" s="12">
        <f>(Table1[[#This Row],[Profit]]/Table1[[#This Row],[Selling Price]])</f>
        <v>0.21094115609317768</v>
      </c>
      <c r="T659">
        <v>6</v>
      </c>
      <c r="U659" s="2">
        <f>Table1[[#This Row],[Selling Price]]*Table1[[#This Row],[Quantity]]</f>
        <v>1967.9759999999999</v>
      </c>
      <c r="V659" s="4">
        <v>0.1</v>
      </c>
      <c r="W659">
        <v>201</v>
      </c>
      <c r="X659" t="s">
        <v>68</v>
      </c>
      <c r="Y659" t="s">
        <v>36</v>
      </c>
      <c r="Z659" s="2">
        <v>149.8267013451059</v>
      </c>
    </row>
    <row r="660" spans="1:26" x14ac:dyDescent="0.35">
      <c r="A660" t="s">
        <v>1828</v>
      </c>
      <c r="B660" t="s">
        <v>1829</v>
      </c>
      <c r="C660" t="s">
        <v>45</v>
      </c>
      <c r="D660" t="s">
        <v>28</v>
      </c>
      <c r="E660" t="s">
        <v>40</v>
      </c>
      <c r="F660" t="s">
        <v>5393</v>
      </c>
      <c r="G660" t="s">
        <v>5394</v>
      </c>
      <c r="H660" t="s">
        <v>32</v>
      </c>
      <c r="I660" t="s">
        <v>7124</v>
      </c>
      <c r="J660" s="1">
        <v>41916</v>
      </c>
      <c r="K660" s="1">
        <v>41918</v>
      </c>
      <c r="L660" t="s">
        <v>199</v>
      </c>
      <c r="M660">
        <f>Table1[[#This Row],[Ship Date]]-Table1[[#This Row],[Order Date]]</f>
        <v>2</v>
      </c>
      <c r="N660">
        <v>10</v>
      </c>
      <c r="O660" t="s">
        <v>61</v>
      </c>
      <c r="P660" s="3">
        <v>589.41</v>
      </c>
      <c r="Q660" s="3">
        <v>450.46091395813181</v>
      </c>
      <c r="R660" s="3">
        <f>(Table1[[#This Row],[Selling Price]]-Table1[[#This Row],[Cost Price]])</f>
        <v>138.94908604186816</v>
      </c>
      <c r="S660" s="12">
        <f>(Table1[[#This Row],[Profit]]/Table1[[#This Row],[Selling Price]])</f>
        <v>0.23574266816285466</v>
      </c>
      <c r="T660">
        <v>5</v>
      </c>
      <c r="U660" s="2">
        <f>Table1[[#This Row],[Selling Price]]*Table1[[#This Row],[Quantity]]</f>
        <v>2947.0499999999997</v>
      </c>
      <c r="V660" s="4">
        <v>0.1</v>
      </c>
      <c r="W660">
        <v>459</v>
      </c>
      <c r="X660" t="s">
        <v>36</v>
      </c>
      <c r="Y660" t="s">
        <v>36</v>
      </c>
      <c r="Z660" s="2">
        <v>157.55453722758989</v>
      </c>
    </row>
    <row r="661" spans="1:26" x14ac:dyDescent="0.35">
      <c r="A661" t="s">
        <v>1828</v>
      </c>
      <c r="B661" t="s">
        <v>1829</v>
      </c>
      <c r="C661" t="s">
        <v>64</v>
      </c>
      <c r="D661" t="s">
        <v>28</v>
      </c>
      <c r="E661" t="s">
        <v>56</v>
      </c>
      <c r="F661" t="s">
        <v>823</v>
      </c>
      <c r="G661" t="s">
        <v>824</v>
      </c>
      <c r="H661" t="s">
        <v>32</v>
      </c>
      <c r="I661" t="s">
        <v>7315</v>
      </c>
      <c r="J661" s="1">
        <v>42729</v>
      </c>
      <c r="K661" s="1">
        <v>42736</v>
      </c>
      <c r="L661" t="s">
        <v>60</v>
      </c>
      <c r="M661">
        <f>Table1[[#This Row],[Ship Date]]-Table1[[#This Row],[Order Date]]</f>
        <v>7</v>
      </c>
      <c r="N661">
        <v>12</v>
      </c>
      <c r="O661" t="s">
        <v>35</v>
      </c>
      <c r="P661" s="3">
        <v>35.445</v>
      </c>
      <c r="Q661" s="3">
        <v>27.64654598683407</v>
      </c>
      <c r="R661" s="3">
        <f>(Table1[[#This Row],[Selling Price]]-Table1[[#This Row],[Cost Price]])</f>
        <v>7.7984540131659301</v>
      </c>
      <c r="S661" s="12">
        <f>(Table1[[#This Row],[Profit]]/Table1[[#This Row],[Selling Price]])</f>
        <v>0.22001563022050868</v>
      </c>
      <c r="T661">
        <v>1</v>
      </c>
      <c r="U661" s="2">
        <f>Table1[[#This Row],[Selling Price]]*Table1[[#This Row],[Quantity]]</f>
        <v>35.445</v>
      </c>
      <c r="V661" s="4">
        <v>0.5</v>
      </c>
      <c r="W661">
        <v>474</v>
      </c>
      <c r="X661" t="s">
        <v>68</v>
      </c>
      <c r="Y661" t="s">
        <v>36</v>
      </c>
      <c r="Z661" s="2">
        <v>164.46087132007159</v>
      </c>
    </row>
    <row r="662" spans="1:26" x14ac:dyDescent="0.35">
      <c r="A662" t="s">
        <v>1828</v>
      </c>
      <c r="B662" t="s">
        <v>1829</v>
      </c>
      <c r="C662" t="s">
        <v>39</v>
      </c>
      <c r="D662" t="s">
        <v>28</v>
      </c>
      <c r="E662" t="s">
        <v>56</v>
      </c>
      <c r="F662" t="s">
        <v>3889</v>
      </c>
      <c r="G662" t="s">
        <v>3890</v>
      </c>
      <c r="H662" t="s">
        <v>32</v>
      </c>
      <c r="I662" t="s">
        <v>7353</v>
      </c>
      <c r="J662" s="1">
        <v>42618</v>
      </c>
      <c r="K662" s="1">
        <v>42623</v>
      </c>
      <c r="L662" t="s">
        <v>60</v>
      </c>
      <c r="M662">
        <f>Table1[[#This Row],[Ship Date]]-Table1[[#This Row],[Order Date]]</f>
        <v>5</v>
      </c>
      <c r="N662">
        <v>9</v>
      </c>
      <c r="O662" t="s">
        <v>61</v>
      </c>
      <c r="P662" s="3">
        <v>1652.94</v>
      </c>
      <c r="Q662" s="3">
        <v>1141.6348503253521</v>
      </c>
      <c r="R662" s="3">
        <f>(Table1[[#This Row],[Selling Price]]-Table1[[#This Row],[Cost Price]])</f>
        <v>511.30514967464796</v>
      </c>
      <c r="S662" s="12">
        <f>(Table1[[#This Row],[Profit]]/Table1[[#This Row],[Selling Price]])</f>
        <v>0.30933073776098829</v>
      </c>
      <c r="T662">
        <v>3</v>
      </c>
      <c r="U662" s="2">
        <f>Table1[[#This Row],[Selling Price]]*Table1[[#This Row],[Quantity]]</f>
        <v>4958.82</v>
      </c>
      <c r="V662" s="4">
        <v>0</v>
      </c>
      <c r="W662">
        <v>413</v>
      </c>
      <c r="X662" t="s">
        <v>36</v>
      </c>
      <c r="Y662" t="s">
        <v>36</v>
      </c>
      <c r="Z662" s="2">
        <v>530.77422248183836</v>
      </c>
    </row>
    <row r="663" spans="1:26" x14ac:dyDescent="0.35">
      <c r="A663" t="s">
        <v>1828</v>
      </c>
      <c r="B663" t="s">
        <v>1829</v>
      </c>
      <c r="C663" t="s">
        <v>64</v>
      </c>
      <c r="D663" t="s">
        <v>28</v>
      </c>
      <c r="E663" t="s">
        <v>56</v>
      </c>
      <c r="F663" t="s">
        <v>2943</v>
      </c>
      <c r="G663" t="s">
        <v>2944</v>
      </c>
      <c r="H663" t="s">
        <v>32</v>
      </c>
      <c r="I663" t="s">
        <v>7405</v>
      </c>
      <c r="J663" s="1">
        <v>43058</v>
      </c>
      <c r="K663" s="1">
        <v>43058</v>
      </c>
      <c r="L663" t="s">
        <v>1118</v>
      </c>
      <c r="M663">
        <f>Table1[[#This Row],[Ship Date]]-Table1[[#This Row],[Order Date]]</f>
        <v>0</v>
      </c>
      <c r="N663">
        <v>11</v>
      </c>
      <c r="O663" t="s">
        <v>35</v>
      </c>
      <c r="P663" s="3">
        <v>79.974000000000004</v>
      </c>
      <c r="Q663" s="3">
        <v>57.770988860152173</v>
      </c>
      <c r="R663" s="3">
        <f>(Table1[[#This Row],[Selling Price]]-Table1[[#This Row],[Cost Price]])</f>
        <v>22.203011139847831</v>
      </c>
      <c r="S663" s="12">
        <f>(Table1[[#This Row],[Profit]]/Table1[[#This Row],[Selling Price]])</f>
        <v>0.27762786830529712</v>
      </c>
      <c r="T663">
        <v>3</v>
      </c>
      <c r="U663" s="2">
        <f>Table1[[#This Row],[Selling Price]]*Table1[[#This Row],[Quantity]]</f>
        <v>239.92200000000003</v>
      </c>
      <c r="V663" s="4">
        <v>0.4</v>
      </c>
      <c r="W663">
        <v>491</v>
      </c>
      <c r="X663" t="s">
        <v>36</v>
      </c>
      <c r="Y663" t="s">
        <v>52</v>
      </c>
      <c r="Z663" s="2">
        <v>23.926287238098599</v>
      </c>
    </row>
    <row r="664" spans="1:26" x14ac:dyDescent="0.35">
      <c r="A664" t="s">
        <v>1828</v>
      </c>
      <c r="B664" t="s">
        <v>1829</v>
      </c>
      <c r="C664" t="s">
        <v>45</v>
      </c>
      <c r="D664" t="s">
        <v>28</v>
      </c>
      <c r="E664" t="s">
        <v>56</v>
      </c>
      <c r="F664" t="s">
        <v>2916</v>
      </c>
      <c r="G664" t="s">
        <v>2917</v>
      </c>
      <c r="H664" t="s">
        <v>32</v>
      </c>
      <c r="I664" t="s">
        <v>7511</v>
      </c>
      <c r="J664" s="1">
        <v>43091</v>
      </c>
      <c r="K664" s="1">
        <v>43094</v>
      </c>
      <c r="L664" t="s">
        <v>34</v>
      </c>
      <c r="M664">
        <f>Table1[[#This Row],[Ship Date]]-Table1[[#This Row],[Order Date]]</f>
        <v>3</v>
      </c>
      <c r="N664">
        <v>12</v>
      </c>
      <c r="O664" t="s">
        <v>35</v>
      </c>
      <c r="P664" s="3">
        <v>182.55</v>
      </c>
      <c r="Q664" s="3">
        <v>148.71098944418779</v>
      </c>
      <c r="R664" s="3">
        <f>(Table1[[#This Row],[Selling Price]]-Table1[[#This Row],[Cost Price]])</f>
        <v>33.839010555812223</v>
      </c>
      <c r="S664" s="12">
        <f>(Table1[[#This Row],[Profit]]/Table1[[#This Row],[Selling Price]])</f>
        <v>0.18536845004553393</v>
      </c>
      <c r="T664">
        <v>2</v>
      </c>
      <c r="U664" s="2">
        <f>Table1[[#This Row],[Selling Price]]*Table1[[#This Row],[Quantity]]</f>
        <v>365.1</v>
      </c>
      <c r="V664" s="4">
        <v>0.5</v>
      </c>
      <c r="W664">
        <v>180</v>
      </c>
      <c r="X664" t="s">
        <v>36</v>
      </c>
      <c r="Y664" t="s">
        <v>36</v>
      </c>
      <c r="Z664" s="2">
        <v>304.21522658426272</v>
      </c>
    </row>
    <row r="665" spans="1:26" x14ac:dyDescent="0.35">
      <c r="A665" t="s">
        <v>1828</v>
      </c>
      <c r="B665" t="s">
        <v>1829</v>
      </c>
      <c r="C665" t="s">
        <v>27</v>
      </c>
      <c r="D665" t="s">
        <v>28</v>
      </c>
      <c r="E665" t="s">
        <v>40</v>
      </c>
      <c r="F665" t="s">
        <v>213</v>
      </c>
      <c r="G665" t="s">
        <v>214</v>
      </c>
      <c r="H665" t="s">
        <v>32</v>
      </c>
      <c r="I665" t="s">
        <v>7532</v>
      </c>
      <c r="J665" s="1">
        <v>42846</v>
      </c>
      <c r="K665" s="1">
        <v>42848</v>
      </c>
      <c r="L665" t="s">
        <v>199</v>
      </c>
      <c r="M665">
        <f>Table1[[#This Row],[Ship Date]]-Table1[[#This Row],[Order Date]]</f>
        <v>2</v>
      </c>
      <c r="N665">
        <v>4</v>
      </c>
      <c r="O665" t="s">
        <v>106</v>
      </c>
      <c r="P665" s="3">
        <v>908.82</v>
      </c>
      <c r="Q665" s="3">
        <v>654.6171417938524</v>
      </c>
      <c r="R665" s="3">
        <f>(Table1[[#This Row],[Selling Price]]-Table1[[#This Row],[Cost Price]])</f>
        <v>254.20285820614765</v>
      </c>
      <c r="S665" s="12">
        <f>(Table1[[#This Row],[Profit]]/Table1[[#This Row],[Selling Price]])</f>
        <v>0.27970649656273811</v>
      </c>
      <c r="T665">
        <v>9</v>
      </c>
      <c r="U665" s="2">
        <f>Table1[[#This Row],[Selling Price]]*Table1[[#This Row],[Quantity]]</f>
        <v>8179.38</v>
      </c>
      <c r="V665" s="4">
        <v>0</v>
      </c>
      <c r="W665">
        <v>386</v>
      </c>
      <c r="X665" t="s">
        <v>36</v>
      </c>
      <c r="Y665" t="s">
        <v>36</v>
      </c>
      <c r="Z665" s="2">
        <v>258.97974251087669</v>
      </c>
    </row>
    <row r="666" spans="1:26" x14ac:dyDescent="0.35">
      <c r="A666" t="s">
        <v>1828</v>
      </c>
      <c r="B666" t="s">
        <v>1829</v>
      </c>
      <c r="C666" t="s">
        <v>64</v>
      </c>
      <c r="D666" t="s">
        <v>28</v>
      </c>
      <c r="E666" t="s">
        <v>56</v>
      </c>
      <c r="F666" t="s">
        <v>1066</v>
      </c>
      <c r="G666" t="s">
        <v>1067</v>
      </c>
      <c r="H666" t="s">
        <v>32</v>
      </c>
      <c r="I666" t="s">
        <v>7638</v>
      </c>
      <c r="J666" s="1">
        <v>42003</v>
      </c>
      <c r="K666" s="1">
        <v>42007</v>
      </c>
      <c r="L666" t="s">
        <v>34</v>
      </c>
      <c r="M666">
        <f>Table1[[#This Row],[Ship Date]]-Table1[[#This Row],[Order Date]]</f>
        <v>4</v>
      </c>
      <c r="N666">
        <v>12</v>
      </c>
      <c r="O666" t="s">
        <v>35</v>
      </c>
      <c r="P666" s="3">
        <v>523.76400000000001</v>
      </c>
      <c r="Q666" s="3">
        <v>414.937777880917</v>
      </c>
      <c r="R666" s="3">
        <f>(Table1[[#This Row],[Selling Price]]-Table1[[#This Row],[Cost Price]])</f>
        <v>108.82622211908301</v>
      </c>
      <c r="S666" s="12">
        <f>(Table1[[#This Row],[Profit]]/Table1[[#This Row],[Selling Price]])</f>
        <v>0.20777720904659924</v>
      </c>
      <c r="T666">
        <v>3</v>
      </c>
      <c r="U666" s="2">
        <f>Table1[[#This Row],[Selling Price]]*Table1[[#This Row],[Quantity]]</f>
        <v>1571.2919999999999</v>
      </c>
      <c r="V666" s="4">
        <v>0.4</v>
      </c>
      <c r="W666">
        <v>295</v>
      </c>
      <c r="X666" t="s">
        <v>36</v>
      </c>
      <c r="Y666" t="s">
        <v>36</v>
      </c>
      <c r="Z666" s="2">
        <v>537.25401950837431</v>
      </c>
    </row>
    <row r="667" spans="1:26" x14ac:dyDescent="0.35">
      <c r="A667" t="s">
        <v>1828</v>
      </c>
      <c r="B667" t="s">
        <v>1829</v>
      </c>
      <c r="C667" t="s">
        <v>39</v>
      </c>
      <c r="D667" t="s">
        <v>28</v>
      </c>
      <c r="E667" t="s">
        <v>40</v>
      </c>
      <c r="F667" t="s">
        <v>3781</v>
      </c>
      <c r="G667" t="s">
        <v>3782</v>
      </c>
      <c r="H667" t="s">
        <v>32</v>
      </c>
      <c r="I667" t="s">
        <v>7658</v>
      </c>
      <c r="J667" s="1">
        <v>42138</v>
      </c>
      <c r="K667" s="1">
        <v>42143</v>
      </c>
      <c r="L667" t="s">
        <v>60</v>
      </c>
      <c r="M667">
        <f>Table1[[#This Row],[Ship Date]]-Table1[[#This Row],[Order Date]]</f>
        <v>5</v>
      </c>
      <c r="N667">
        <v>5</v>
      </c>
      <c r="O667" t="s">
        <v>51</v>
      </c>
      <c r="P667" s="3">
        <v>97.567999999999998</v>
      </c>
      <c r="Q667" s="3">
        <v>66.755734154796315</v>
      </c>
      <c r="R667" s="3">
        <f>(Table1[[#This Row],[Selling Price]]-Table1[[#This Row],[Cost Price]])</f>
        <v>30.812265845203683</v>
      </c>
      <c r="S667" s="12">
        <f>(Table1[[#This Row],[Profit]]/Table1[[#This Row],[Selling Price]])</f>
        <v>0.31580298709826671</v>
      </c>
      <c r="T667">
        <v>2</v>
      </c>
      <c r="U667" s="2">
        <f>Table1[[#This Row],[Selling Price]]*Table1[[#This Row],[Quantity]]</f>
        <v>195.136</v>
      </c>
      <c r="V667" s="4">
        <v>0.2</v>
      </c>
      <c r="W667">
        <v>328</v>
      </c>
      <c r="X667" t="s">
        <v>36</v>
      </c>
      <c r="Y667" t="s">
        <v>68</v>
      </c>
      <c r="Z667" s="2">
        <v>100.8989198576697</v>
      </c>
    </row>
    <row r="668" spans="1:26" x14ac:dyDescent="0.35">
      <c r="A668" t="s">
        <v>1828</v>
      </c>
      <c r="B668" t="s">
        <v>1829</v>
      </c>
      <c r="C668" t="s">
        <v>64</v>
      </c>
      <c r="D668" t="s">
        <v>28</v>
      </c>
      <c r="E668" t="s">
        <v>40</v>
      </c>
      <c r="F668" t="s">
        <v>3716</v>
      </c>
      <c r="G668" t="s">
        <v>3717</v>
      </c>
      <c r="H668" t="s">
        <v>32</v>
      </c>
      <c r="I668" t="s">
        <v>7679</v>
      </c>
      <c r="J668" s="1">
        <v>42995</v>
      </c>
      <c r="K668" s="1">
        <v>43000</v>
      </c>
      <c r="L668" t="s">
        <v>34</v>
      </c>
      <c r="M668">
        <f>Table1[[#This Row],[Ship Date]]-Table1[[#This Row],[Order Date]]</f>
        <v>5</v>
      </c>
      <c r="N668">
        <v>9</v>
      </c>
      <c r="O668" t="s">
        <v>61</v>
      </c>
      <c r="P668" s="3">
        <v>318.43</v>
      </c>
      <c r="Q668" s="3">
        <v>253.48818066096501</v>
      </c>
      <c r="R668" s="3">
        <f>(Table1[[#This Row],[Selling Price]]-Table1[[#This Row],[Cost Price]])</f>
        <v>64.941819339034993</v>
      </c>
      <c r="S668" s="12">
        <f>(Table1[[#This Row],[Profit]]/Table1[[#This Row],[Selling Price]])</f>
        <v>0.20394378462781457</v>
      </c>
      <c r="T668">
        <v>5</v>
      </c>
      <c r="U668" s="2">
        <f>Table1[[#This Row],[Selling Price]]*Table1[[#This Row],[Quantity]]</f>
        <v>1592.15</v>
      </c>
      <c r="V668" s="4">
        <v>0.3</v>
      </c>
      <c r="W668">
        <v>413</v>
      </c>
      <c r="X668" t="s">
        <v>36</v>
      </c>
      <c r="Y668" t="s">
        <v>68</v>
      </c>
      <c r="Z668" s="2">
        <v>131.76663325376791</v>
      </c>
    </row>
    <row r="669" spans="1:26" x14ac:dyDescent="0.35">
      <c r="A669" t="s">
        <v>1828</v>
      </c>
      <c r="B669" t="s">
        <v>1829</v>
      </c>
      <c r="C669" t="s">
        <v>27</v>
      </c>
      <c r="D669" t="s">
        <v>28</v>
      </c>
      <c r="E669" t="s">
        <v>69</v>
      </c>
      <c r="F669" t="s">
        <v>7235</v>
      </c>
      <c r="G669" t="s">
        <v>7236</v>
      </c>
      <c r="H669" t="s">
        <v>32</v>
      </c>
      <c r="I669" t="s">
        <v>7716</v>
      </c>
      <c r="J669" s="1">
        <v>43072</v>
      </c>
      <c r="K669" s="1">
        <v>43077</v>
      </c>
      <c r="L669" t="s">
        <v>60</v>
      </c>
      <c r="M669">
        <f>Table1[[#This Row],[Ship Date]]-Table1[[#This Row],[Order Date]]</f>
        <v>5</v>
      </c>
      <c r="N669">
        <v>12</v>
      </c>
      <c r="O669" t="s">
        <v>35</v>
      </c>
      <c r="P669" s="3">
        <v>13.592000000000001</v>
      </c>
      <c r="Q669" s="3">
        <v>9.7279429222364264</v>
      </c>
      <c r="R669" s="3">
        <f>(Table1[[#This Row],[Selling Price]]-Table1[[#This Row],[Cost Price]])</f>
        <v>3.8640570777635741</v>
      </c>
      <c r="S669" s="12">
        <f>(Table1[[#This Row],[Profit]]/Table1[[#This Row],[Selling Price]])</f>
        <v>0.28428907281956844</v>
      </c>
      <c r="T669">
        <v>2</v>
      </c>
      <c r="U669" s="2">
        <f>Table1[[#This Row],[Selling Price]]*Table1[[#This Row],[Quantity]]</f>
        <v>27.184000000000001</v>
      </c>
      <c r="V669" s="4">
        <v>0.6</v>
      </c>
      <c r="W669">
        <v>449</v>
      </c>
      <c r="X669" t="s">
        <v>36</v>
      </c>
      <c r="Y669" t="s">
        <v>52</v>
      </c>
      <c r="Z669" s="2">
        <v>27.377984945329089</v>
      </c>
    </row>
    <row r="670" spans="1:26" x14ac:dyDescent="0.35">
      <c r="A670" t="s">
        <v>1828</v>
      </c>
      <c r="B670" t="s">
        <v>1829</v>
      </c>
      <c r="C670" t="s">
        <v>27</v>
      </c>
      <c r="D670" t="s">
        <v>28</v>
      </c>
      <c r="E670" t="s">
        <v>69</v>
      </c>
      <c r="F670" t="s">
        <v>4367</v>
      </c>
      <c r="G670" t="s">
        <v>4368</v>
      </c>
      <c r="H670" t="s">
        <v>32</v>
      </c>
      <c r="I670" t="s">
        <v>7720</v>
      </c>
      <c r="J670" s="1">
        <v>42618</v>
      </c>
      <c r="K670" s="1">
        <v>42620</v>
      </c>
      <c r="L670" t="s">
        <v>199</v>
      </c>
      <c r="M670">
        <f>Table1[[#This Row],[Ship Date]]-Table1[[#This Row],[Order Date]]</f>
        <v>2</v>
      </c>
      <c r="N670">
        <v>9</v>
      </c>
      <c r="O670" t="s">
        <v>61</v>
      </c>
      <c r="P670" s="3">
        <v>21.204000000000001</v>
      </c>
      <c r="Q670" s="3">
        <v>16.856207791274681</v>
      </c>
      <c r="R670" s="3">
        <f>(Table1[[#This Row],[Selling Price]]-Table1[[#This Row],[Cost Price]])</f>
        <v>4.3477922087253198</v>
      </c>
      <c r="S670" s="12">
        <f>(Table1[[#This Row],[Profit]]/Table1[[#This Row],[Selling Price]])</f>
        <v>0.20504585025114694</v>
      </c>
      <c r="T670">
        <v>3</v>
      </c>
      <c r="U670" s="2">
        <f>Table1[[#This Row],[Selling Price]]*Table1[[#This Row],[Quantity]]</f>
        <v>63.612000000000002</v>
      </c>
      <c r="V670" s="4">
        <v>0.6</v>
      </c>
      <c r="W670">
        <v>395</v>
      </c>
      <c r="X670" t="s">
        <v>36</v>
      </c>
      <c r="Y670" t="s">
        <v>52</v>
      </c>
      <c r="Z670" s="2">
        <v>10.403814300534201</v>
      </c>
    </row>
    <row r="671" spans="1:26" x14ac:dyDescent="0.35">
      <c r="A671" t="s">
        <v>1828</v>
      </c>
      <c r="B671" t="s">
        <v>1829</v>
      </c>
      <c r="C671" t="s">
        <v>55</v>
      </c>
      <c r="D671" t="s">
        <v>28</v>
      </c>
      <c r="E671" t="s">
        <v>69</v>
      </c>
      <c r="F671" t="s">
        <v>4808</v>
      </c>
      <c r="G671" t="s">
        <v>4809</v>
      </c>
      <c r="H671" t="s">
        <v>32</v>
      </c>
      <c r="I671" t="s">
        <v>7748</v>
      </c>
      <c r="J671" s="1">
        <v>42517</v>
      </c>
      <c r="K671" s="1">
        <v>42521</v>
      </c>
      <c r="L671" t="s">
        <v>60</v>
      </c>
      <c r="M671">
        <f>Table1[[#This Row],[Ship Date]]-Table1[[#This Row],[Order Date]]</f>
        <v>4</v>
      </c>
      <c r="N671">
        <v>5</v>
      </c>
      <c r="O671" t="s">
        <v>51</v>
      </c>
      <c r="P671" s="3">
        <v>25.175999999999998</v>
      </c>
      <c r="Q671" s="3">
        <v>21.195586328636971</v>
      </c>
      <c r="R671" s="3">
        <f>(Table1[[#This Row],[Selling Price]]-Table1[[#This Row],[Cost Price]])</f>
        <v>3.9804136713630278</v>
      </c>
      <c r="S671" s="12">
        <f>(Table1[[#This Row],[Profit]]/Table1[[#This Row],[Selling Price]])</f>
        <v>0.15810349822700301</v>
      </c>
      <c r="T671">
        <v>3</v>
      </c>
      <c r="U671" s="2">
        <f>Table1[[#This Row],[Selling Price]]*Table1[[#This Row],[Quantity]]</f>
        <v>75.527999999999992</v>
      </c>
      <c r="V671" s="4">
        <v>0.6</v>
      </c>
      <c r="W671">
        <v>216</v>
      </c>
      <c r="X671" t="s">
        <v>36</v>
      </c>
      <c r="Y671" t="s">
        <v>68</v>
      </c>
      <c r="Z671" s="2">
        <v>57.082052530253911</v>
      </c>
    </row>
    <row r="672" spans="1:26" x14ac:dyDescent="0.35">
      <c r="A672" t="s">
        <v>1828</v>
      </c>
      <c r="B672" t="s">
        <v>1829</v>
      </c>
      <c r="C672" t="s">
        <v>27</v>
      </c>
      <c r="D672" t="s">
        <v>28</v>
      </c>
      <c r="E672" t="s">
        <v>40</v>
      </c>
      <c r="F672" t="s">
        <v>498</v>
      </c>
      <c r="G672" t="s">
        <v>499</v>
      </c>
      <c r="H672" t="s">
        <v>32</v>
      </c>
      <c r="I672" t="s">
        <v>7903</v>
      </c>
      <c r="J672" s="1">
        <v>42646</v>
      </c>
      <c r="K672" s="1">
        <v>42650</v>
      </c>
      <c r="L672" t="s">
        <v>60</v>
      </c>
      <c r="M672">
        <f>Table1[[#This Row],[Ship Date]]-Table1[[#This Row],[Order Date]]</f>
        <v>4</v>
      </c>
      <c r="N672">
        <v>10</v>
      </c>
      <c r="O672" t="s">
        <v>61</v>
      </c>
      <c r="P672" s="3">
        <v>915.13599999999997</v>
      </c>
      <c r="Q672" s="3">
        <v>765.67016979279742</v>
      </c>
      <c r="R672" s="3">
        <f>(Table1[[#This Row],[Selling Price]]-Table1[[#This Row],[Cost Price]])</f>
        <v>149.46583020720254</v>
      </c>
      <c r="S672" s="12">
        <f>(Table1[[#This Row],[Profit]]/Table1[[#This Row],[Selling Price]])</f>
        <v>0.16332635827593117</v>
      </c>
      <c r="T672">
        <v>4</v>
      </c>
      <c r="U672" s="2">
        <f>Table1[[#This Row],[Selling Price]]*Table1[[#This Row],[Quantity]]</f>
        <v>3660.5439999999999</v>
      </c>
      <c r="V672" s="4">
        <v>0.2</v>
      </c>
      <c r="W672">
        <v>140</v>
      </c>
      <c r="X672" t="s">
        <v>36</v>
      </c>
      <c r="Y672" t="s">
        <v>36</v>
      </c>
      <c r="Z672" s="2">
        <v>775.75957942646676</v>
      </c>
    </row>
    <row r="673" spans="1:26" x14ac:dyDescent="0.35">
      <c r="A673" t="s">
        <v>1828</v>
      </c>
      <c r="B673" t="s">
        <v>1829</v>
      </c>
      <c r="C673" t="s">
        <v>39</v>
      </c>
      <c r="D673" t="s">
        <v>28</v>
      </c>
      <c r="E673" t="s">
        <v>69</v>
      </c>
      <c r="F673" t="s">
        <v>4793</v>
      </c>
      <c r="G673" t="s">
        <v>4794</v>
      </c>
      <c r="H673" t="s">
        <v>32</v>
      </c>
      <c r="I673" t="s">
        <v>7940</v>
      </c>
      <c r="J673" s="1">
        <v>43013</v>
      </c>
      <c r="K673" s="1">
        <v>43018</v>
      </c>
      <c r="L673" t="s">
        <v>60</v>
      </c>
      <c r="M673">
        <f>Table1[[#This Row],[Ship Date]]-Table1[[#This Row],[Order Date]]</f>
        <v>5</v>
      </c>
      <c r="N673">
        <v>10</v>
      </c>
      <c r="O673" t="s">
        <v>61</v>
      </c>
      <c r="P673" s="3">
        <v>72.900000000000006</v>
      </c>
      <c r="Q673" s="3">
        <v>49.279376812278592</v>
      </c>
      <c r="R673" s="3">
        <f>(Table1[[#This Row],[Selling Price]]-Table1[[#This Row],[Cost Price]])</f>
        <v>23.620623187721414</v>
      </c>
      <c r="S673" s="12">
        <f>(Table1[[#This Row],[Profit]]/Table1[[#This Row],[Selling Price]])</f>
        <v>0.32401403549686436</v>
      </c>
      <c r="T673">
        <v>5</v>
      </c>
      <c r="U673" s="2">
        <f>Table1[[#This Row],[Selling Price]]*Table1[[#This Row],[Quantity]]</f>
        <v>364.5</v>
      </c>
      <c r="V673" s="4">
        <v>0</v>
      </c>
      <c r="W673">
        <v>343</v>
      </c>
      <c r="X673" t="s">
        <v>36</v>
      </c>
      <c r="Y673" t="s">
        <v>52</v>
      </c>
      <c r="Z673" s="2">
        <v>29.20855956735971</v>
      </c>
    </row>
    <row r="674" spans="1:26" x14ac:dyDescent="0.35">
      <c r="A674" t="s">
        <v>1828</v>
      </c>
      <c r="B674" t="s">
        <v>1829</v>
      </c>
      <c r="C674" t="s">
        <v>27</v>
      </c>
      <c r="D674" t="s">
        <v>28</v>
      </c>
      <c r="E674" t="s">
        <v>40</v>
      </c>
      <c r="F674" t="s">
        <v>1593</v>
      </c>
      <c r="G674" t="s">
        <v>1594</v>
      </c>
      <c r="H674" t="s">
        <v>32</v>
      </c>
      <c r="I674" t="s">
        <v>7970</v>
      </c>
      <c r="J674" s="1">
        <v>41841</v>
      </c>
      <c r="K674" s="1">
        <v>41845</v>
      </c>
      <c r="L674" t="s">
        <v>60</v>
      </c>
      <c r="M674">
        <f>Table1[[#This Row],[Ship Date]]-Table1[[#This Row],[Order Date]]</f>
        <v>4</v>
      </c>
      <c r="N674">
        <v>7</v>
      </c>
      <c r="O674" t="s">
        <v>51</v>
      </c>
      <c r="P674" s="3">
        <v>657.93</v>
      </c>
      <c r="Q674" s="3">
        <v>465.96984078110438</v>
      </c>
      <c r="R674" s="3">
        <f>(Table1[[#This Row],[Selling Price]]-Table1[[#This Row],[Cost Price]])</f>
        <v>191.96015921889557</v>
      </c>
      <c r="S674" s="12">
        <f>(Table1[[#This Row],[Profit]]/Table1[[#This Row],[Selling Price]])</f>
        <v>0.29176380347285513</v>
      </c>
      <c r="T674">
        <v>5</v>
      </c>
      <c r="U674" s="2">
        <f>Table1[[#This Row],[Selling Price]]*Table1[[#This Row],[Quantity]]</f>
        <v>3289.6499999999996</v>
      </c>
      <c r="V674" s="4">
        <v>0.3</v>
      </c>
      <c r="W674">
        <v>481</v>
      </c>
      <c r="X674" t="s">
        <v>36</v>
      </c>
      <c r="Y674" t="s">
        <v>36</v>
      </c>
      <c r="Z674" s="2">
        <v>312.22667546575838</v>
      </c>
    </row>
    <row r="675" spans="1:26" x14ac:dyDescent="0.35">
      <c r="A675" t="s">
        <v>1828</v>
      </c>
      <c r="B675" t="s">
        <v>1829</v>
      </c>
      <c r="C675" t="s">
        <v>45</v>
      </c>
      <c r="D675" t="s">
        <v>28</v>
      </c>
      <c r="E675" t="s">
        <v>40</v>
      </c>
      <c r="F675" t="s">
        <v>4704</v>
      </c>
      <c r="G675" t="s">
        <v>4705</v>
      </c>
      <c r="H675" t="s">
        <v>32</v>
      </c>
      <c r="I675" t="s">
        <v>8016</v>
      </c>
      <c r="J675" s="1">
        <v>43057</v>
      </c>
      <c r="K675" s="1">
        <v>43062</v>
      </c>
      <c r="L675" t="s">
        <v>60</v>
      </c>
      <c r="M675">
        <f>Table1[[#This Row],[Ship Date]]-Table1[[#This Row],[Order Date]]</f>
        <v>5</v>
      </c>
      <c r="N675">
        <v>11</v>
      </c>
      <c r="O675" t="s">
        <v>35</v>
      </c>
      <c r="P675" s="3">
        <v>127.386</v>
      </c>
      <c r="Q675" s="3">
        <v>95.053355358673997</v>
      </c>
      <c r="R675" s="3">
        <f>(Table1[[#This Row],[Selling Price]]-Table1[[#This Row],[Cost Price]])</f>
        <v>32.332644641325999</v>
      </c>
      <c r="S675" s="12">
        <f>(Table1[[#This Row],[Profit]]/Table1[[#This Row],[Selling Price]])</f>
        <v>0.25381631137900557</v>
      </c>
      <c r="T675">
        <v>2</v>
      </c>
      <c r="U675" s="2">
        <f>Table1[[#This Row],[Selling Price]]*Table1[[#This Row],[Quantity]]</f>
        <v>254.77199999999999</v>
      </c>
      <c r="V675" s="4">
        <v>0.3</v>
      </c>
      <c r="W675">
        <v>210</v>
      </c>
      <c r="X675" t="s">
        <v>36</v>
      </c>
      <c r="Y675" t="s">
        <v>36</v>
      </c>
      <c r="Z675" s="2">
        <v>170.83357355186371</v>
      </c>
    </row>
    <row r="676" spans="1:26" x14ac:dyDescent="0.35">
      <c r="A676" t="s">
        <v>1828</v>
      </c>
      <c r="B676" t="s">
        <v>1829</v>
      </c>
      <c r="C676" t="s">
        <v>27</v>
      </c>
      <c r="D676" t="s">
        <v>28</v>
      </c>
      <c r="E676" t="s">
        <v>56</v>
      </c>
      <c r="F676" t="s">
        <v>799</v>
      </c>
      <c r="G676" t="s">
        <v>800</v>
      </c>
      <c r="H676" t="s">
        <v>32</v>
      </c>
      <c r="I676" t="s">
        <v>8352</v>
      </c>
      <c r="J676" s="1">
        <v>42993</v>
      </c>
      <c r="K676" s="1">
        <v>42995</v>
      </c>
      <c r="L676" t="s">
        <v>34</v>
      </c>
      <c r="M676">
        <f>Table1[[#This Row],[Ship Date]]-Table1[[#This Row],[Order Date]]</f>
        <v>2</v>
      </c>
      <c r="N676">
        <v>9</v>
      </c>
      <c r="O676" t="s">
        <v>61</v>
      </c>
      <c r="P676" s="3">
        <v>300.904</v>
      </c>
      <c r="Q676" s="3">
        <v>205.33339478076269</v>
      </c>
      <c r="R676" s="3">
        <f>(Table1[[#This Row],[Selling Price]]-Table1[[#This Row],[Cost Price]])</f>
        <v>95.570605219237308</v>
      </c>
      <c r="S676" s="12">
        <f>(Table1[[#This Row],[Profit]]/Table1[[#This Row],[Selling Price]])</f>
        <v>0.31761161439940083</v>
      </c>
      <c r="T676">
        <v>1</v>
      </c>
      <c r="U676" s="2">
        <f>Table1[[#This Row],[Selling Price]]*Table1[[#This Row],[Quantity]]</f>
        <v>300.904</v>
      </c>
      <c r="V676" s="4">
        <v>0.2</v>
      </c>
      <c r="W676">
        <v>239</v>
      </c>
      <c r="X676" t="s">
        <v>36</v>
      </c>
      <c r="Y676" t="s">
        <v>36</v>
      </c>
      <c r="Z676" s="2">
        <v>899.40977660929639</v>
      </c>
    </row>
    <row r="677" spans="1:26" x14ac:dyDescent="0.35">
      <c r="A677" t="s">
        <v>1828</v>
      </c>
      <c r="B677" t="s">
        <v>1829</v>
      </c>
      <c r="C677" t="s">
        <v>55</v>
      </c>
      <c r="D677" t="s">
        <v>28</v>
      </c>
      <c r="E677" t="s">
        <v>69</v>
      </c>
      <c r="F677" t="s">
        <v>2699</v>
      </c>
      <c r="G677" t="s">
        <v>2700</v>
      </c>
      <c r="H677" t="s">
        <v>32</v>
      </c>
      <c r="I677" t="s">
        <v>8435</v>
      </c>
      <c r="J677" s="1">
        <v>42187</v>
      </c>
      <c r="K677" s="1">
        <v>42189</v>
      </c>
      <c r="L677" t="s">
        <v>199</v>
      </c>
      <c r="M677">
        <f>Table1[[#This Row],[Ship Date]]-Table1[[#This Row],[Order Date]]</f>
        <v>2</v>
      </c>
      <c r="N677">
        <v>7</v>
      </c>
      <c r="O677" t="s">
        <v>51</v>
      </c>
      <c r="P677" s="3">
        <v>159.84</v>
      </c>
      <c r="Q677" s="3">
        <v>121.4215698071404</v>
      </c>
      <c r="R677" s="3">
        <f>(Table1[[#This Row],[Selling Price]]-Table1[[#This Row],[Cost Price]])</f>
        <v>38.418430192859603</v>
      </c>
      <c r="S677" s="12">
        <f>(Table1[[#This Row],[Profit]]/Table1[[#This Row],[Selling Price]])</f>
        <v>0.24035554424962213</v>
      </c>
      <c r="T677">
        <v>10</v>
      </c>
      <c r="U677" s="2">
        <f>Table1[[#This Row],[Selling Price]]*Table1[[#This Row],[Quantity]]</f>
        <v>1598.4</v>
      </c>
      <c r="V677" s="4">
        <v>0.2</v>
      </c>
      <c r="W677">
        <v>453</v>
      </c>
      <c r="X677" t="s">
        <v>36</v>
      </c>
      <c r="Y677" t="s">
        <v>68</v>
      </c>
      <c r="Z677" s="2">
        <v>56.887472926822831</v>
      </c>
    </row>
    <row r="678" spans="1:26" x14ac:dyDescent="0.35">
      <c r="A678" t="s">
        <v>1828</v>
      </c>
      <c r="B678" t="s">
        <v>1829</v>
      </c>
      <c r="C678" t="s">
        <v>45</v>
      </c>
      <c r="D678" t="s">
        <v>28</v>
      </c>
      <c r="E678" t="s">
        <v>40</v>
      </c>
      <c r="F678" t="s">
        <v>4704</v>
      </c>
      <c r="G678" t="s">
        <v>4705</v>
      </c>
      <c r="H678" t="s">
        <v>32</v>
      </c>
      <c r="I678" t="s">
        <v>8466</v>
      </c>
      <c r="J678" s="1">
        <v>42521</v>
      </c>
      <c r="K678" s="1">
        <v>42525</v>
      </c>
      <c r="L678" t="s">
        <v>60</v>
      </c>
      <c r="M678">
        <f>Table1[[#This Row],[Ship Date]]-Table1[[#This Row],[Order Date]]</f>
        <v>4</v>
      </c>
      <c r="N678">
        <v>5</v>
      </c>
      <c r="O678" t="s">
        <v>51</v>
      </c>
      <c r="P678" s="3">
        <v>191.07900000000001</v>
      </c>
      <c r="Q678" s="3">
        <v>132.96954515829481</v>
      </c>
      <c r="R678" s="3">
        <f>(Table1[[#This Row],[Selling Price]]-Table1[[#This Row],[Cost Price]])</f>
        <v>58.109454841705201</v>
      </c>
      <c r="S678" s="12">
        <f>(Table1[[#This Row],[Profit]]/Table1[[#This Row],[Selling Price]])</f>
        <v>0.30411219883768076</v>
      </c>
      <c r="T678">
        <v>3</v>
      </c>
      <c r="U678" s="2">
        <f>Table1[[#This Row],[Selling Price]]*Table1[[#This Row],[Quantity]]</f>
        <v>573.23700000000008</v>
      </c>
      <c r="V678" s="4">
        <v>0.3</v>
      </c>
      <c r="W678">
        <v>417</v>
      </c>
      <c r="X678" t="s">
        <v>36</v>
      </c>
      <c r="Y678" t="s">
        <v>36</v>
      </c>
      <c r="Z678" s="2">
        <v>170.83357355186371</v>
      </c>
    </row>
    <row r="679" spans="1:26" x14ac:dyDescent="0.35">
      <c r="A679" t="s">
        <v>1828</v>
      </c>
      <c r="B679" t="s">
        <v>1829</v>
      </c>
      <c r="C679" t="s">
        <v>64</v>
      </c>
      <c r="D679" t="s">
        <v>28</v>
      </c>
      <c r="E679" t="s">
        <v>69</v>
      </c>
      <c r="F679" t="s">
        <v>3030</v>
      </c>
      <c r="G679" t="s">
        <v>3031</v>
      </c>
      <c r="H679" t="s">
        <v>32</v>
      </c>
      <c r="I679" t="s">
        <v>8602</v>
      </c>
      <c r="J679" s="1">
        <v>42883</v>
      </c>
      <c r="K679" s="1">
        <v>42887</v>
      </c>
      <c r="L679" t="s">
        <v>60</v>
      </c>
      <c r="M679">
        <f>Table1[[#This Row],[Ship Date]]-Table1[[#This Row],[Order Date]]</f>
        <v>4</v>
      </c>
      <c r="N679">
        <v>5</v>
      </c>
      <c r="O679" t="s">
        <v>51</v>
      </c>
      <c r="P679" s="3">
        <v>27.46</v>
      </c>
      <c r="Q679" s="3">
        <v>22.337861974269739</v>
      </c>
      <c r="R679" s="3">
        <f>(Table1[[#This Row],[Selling Price]]-Table1[[#This Row],[Cost Price]])</f>
        <v>5.122138025730262</v>
      </c>
      <c r="S679" s="12">
        <f>(Table1[[#This Row],[Profit]]/Table1[[#This Row],[Selling Price]])</f>
        <v>0.18653088221887335</v>
      </c>
      <c r="T679">
        <v>2</v>
      </c>
      <c r="U679" s="2">
        <f>Table1[[#This Row],[Selling Price]]*Table1[[#This Row],[Quantity]]</f>
        <v>54.92</v>
      </c>
      <c r="V679" s="4">
        <v>0</v>
      </c>
      <c r="W679">
        <v>382</v>
      </c>
      <c r="X679" t="s">
        <v>36</v>
      </c>
      <c r="Y679" t="s">
        <v>68</v>
      </c>
      <c r="Z679" s="2">
        <v>59.683902371457869</v>
      </c>
    </row>
    <row r="680" spans="1:26" x14ac:dyDescent="0.35">
      <c r="A680" t="s">
        <v>1828</v>
      </c>
      <c r="B680" t="s">
        <v>1829</v>
      </c>
      <c r="C680" t="s">
        <v>45</v>
      </c>
      <c r="D680" t="s">
        <v>28</v>
      </c>
      <c r="E680" t="s">
        <v>40</v>
      </c>
      <c r="F680" t="s">
        <v>5348</v>
      </c>
      <c r="G680" t="s">
        <v>5349</v>
      </c>
      <c r="H680" t="s">
        <v>32</v>
      </c>
      <c r="I680" t="s">
        <v>8898</v>
      </c>
      <c r="J680" s="1">
        <v>41904</v>
      </c>
      <c r="K680" s="1">
        <v>41911</v>
      </c>
      <c r="L680" t="s">
        <v>60</v>
      </c>
      <c r="M680">
        <f>Table1[[#This Row],[Ship Date]]-Table1[[#This Row],[Order Date]]</f>
        <v>7</v>
      </c>
      <c r="N680">
        <v>9</v>
      </c>
      <c r="O680" t="s">
        <v>61</v>
      </c>
      <c r="P680" s="3">
        <v>579.52800000000002</v>
      </c>
      <c r="Q680" s="3">
        <v>415.4796073428605</v>
      </c>
      <c r="R680" s="3">
        <f>(Table1[[#This Row],[Selling Price]]-Table1[[#This Row],[Cost Price]])</f>
        <v>164.04839265713952</v>
      </c>
      <c r="S680" s="12">
        <f>(Table1[[#This Row],[Profit]]/Table1[[#This Row],[Selling Price]])</f>
        <v>0.28307241868751726</v>
      </c>
      <c r="T680">
        <v>4</v>
      </c>
      <c r="U680" s="2">
        <f>Table1[[#This Row],[Selling Price]]*Table1[[#This Row],[Quantity]]</f>
        <v>2318.1120000000001</v>
      </c>
      <c r="V680" s="4">
        <v>0.1</v>
      </c>
      <c r="W680">
        <v>421</v>
      </c>
      <c r="X680" t="s">
        <v>68</v>
      </c>
      <c r="Y680" t="s">
        <v>36</v>
      </c>
      <c r="Z680" s="2">
        <v>441.88936693928258</v>
      </c>
    </row>
    <row r="681" spans="1:26" x14ac:dyDescent="0.35">
      <c r="A681" t="s">
        <v>1828</v>
      </c>
      <c r="B681" t="s">
        <v>1829</v>
      </c>
      <c r="C681" t="s">
        <v>64</v>
      </c>
      <c r="D681" t="s">
        <v>28</v>
      </c>
      <c r="E681" t="s">
        <v>69</v>
      </c>
      <c r="F681" t="s">
        <v>5527</v>
      </c>
      <c r="G681" t="s">
        <v>5528</v>
      </c>
      <c r="H681" t="s">
        <v>32</v>
      </c>
      <c r="I681" t="s">
        <v>8932</v>
      </c>
      <c r="J681" s="1">
        <v>42664</v>
      </c>
      <c r="K681" s="1">
        <v>42670</v>
      </c>
      <c r="L681" t="s">
        <v>60</v>
      </c>
      <c r="M681">
        <f>Table1[[#This Row],[Ship Date]]-Table1[[#This Row],[Order Date]]</f>
        <v>6</v>
      </c>
      <c r="N681">
        <v>10</v>
      </c>
      <c r="O681" t="s">
        <v>61</v>
      </c>
      <c r="P681" s="3">
        <v>19.96</v>
      </c>
      <c r="Q681" s="3">
        <v>14.71884508701716</v>
      </c>
      <c r="R681" s="3">
        <f>(Table1[[#This Row],[Selling Price]]-Table1[[#This Row],[Cost Price]])</f>
        <v>5.2411549129828412</v>
      </c>
      <c r="S681" s="12">
        <f>(Table1[[#This Row],[Profit]]/Table1[[#This Row],[Selling Price]])</f>
        <v>0.26258291147208623</v>
      </c>
      <c r="T681">
        <v>2</v>
      </c>
      <c r="U681" s="2">
        <f>Table1[[#This Row],[Selling Price]]*Table1[[#This Row],[Quantity]]</f>
        <v>39.92</v>
      </c>
      <c r="V681" s="4">
        <v>0</v>
      </c>
      <c r="W681">
        <v>314</v>
      </c>
      <c r="X681" t="s">
        <v>68</v>
      </c>
      <c r="Y681" t="s">
        <v>52</v>
      </c>
      <c r="Z681" s="2">
        <v>14.11385135248349</v>
      </c>
    </row>
    <row r="682" spans="1:26" x14ac:dyDescent="0.35">
      <c r="A682" t="s">
        <v>1828</v>
      </c>
      <c r="B682" t="s">
        <v>1829</v>
      </c>
      <c r="C682" t="s">
        <v>27</v>
      </c>
      <c r="D682" t="s">
        <v>28</v>
      </c>
      <c r="E682" t="s">
        <v>69</v>
      </c>
      <c r="F682" t="s">
        <v>1671</v>
      </c>
      <c r="G682" t="s">
        <v>1672</v>
      </c>
      <c r="H682" t="s">
        <v>32</v>
      </c>
      <c r="I682" t="s">
        <v>9028</v>
      </c>
      <c r="J682" s="1">
        <v>42764</v>
      </c>
      <c r="K682" s="1">
        <v>42766</v>
      </c>
      <c r="L682" t="s">
        <v>34</v>
      </c>
      <c r="M682">
        <f>Table1[[#This Row],[Ship Date]]-Table1[[#This Row],[Order Date]]</f>
        <v>2</v>
      </c>
      <c r="N682">
        <v>1</v>
      </c>
      <c r="O682" t="s">
        <v>35</v>
      </c>
      <c r="P682" s="3">
        <v>14.91</v>
      </c>
      <c r="Q682" s="3">
        <v>10.8994800817603</v>
      </c>
      <c r="R682" s="3">
        <f>(Table1[[#This Row],[Selling Price]]-Table1[[#This Row],[Cost Price]])</f>
        <v>4.0105199182396998</v>
      </c>
      <c r="S682" s="12">
        <f>(Table1[[#This Row],[Profit]]/Table1[[#This Row],[Selling Price]])</f>
        <v>0.26898188586450034</v>
      </c>
      <c r="T682">
        <v>3</v>
      </c>
      <c r="U682" s="2">
        <f>Table1[[#This Row],[Selling Price]]*Table1[[#This Row],[Quantity]]</f>
        <v>44.730000000000004</v>
      </c>
      <c r="V682" s="4">
        <v>0</v>
      </c>
      <c r="W682">
        <v>441</v>
      </c>
      <c r="X682" t="s">
        <v>36</v>
      </c>
      <c r="Y682" t="s">
        <v>52</v>
      </c>
      <c r="Z682" s="2">
        <v>11.9284601763085</v>
      </c>
    </row>
    <row r="683" spans="1:26" x14ac:dyDescent="0.35">
      <c r="A683" t="s">
        <v>638</v>
      </c>
      <c r="B683" t="s">
        <v>639</v>
      </c>
      <c r="C683" t="s">
        <v>39</v>
      </c>
      <c r="D683" t="s">
        <v>28</v>
      </c>
      <c r="E683" t="s">
        <v>40</v>
      </c>
      <c r="F683" t="s">
        <v>640</v>
      </c>
      <c r="G683" t="s">
        <v>641</v>
      </c>
      <c r="H683" t="s">
        <v>32</v>
      </c>
      <c r="I683" t="s">
        <v>635</v>
      </c>
      <c r="J683" s="1">
        <v>41856</v>
      </c>
      <c r="K683" s="1">
        <v>41860</v>
      </c>
      <c r="L683" t="s">
        <v>60</v>
      </c>
      <c r="M683">
        <f>Table1[[#This Row],[Ship Date]]-Table1[[#This Row],[Order Date]]</f>
        <v>4</v>
      </c>
      <c r="N683">
        <v>8</v>
      </c>
      <c r="O683" t="s">
        <v>61</v>
      </c>
      <c r="P683" s="3">
        <v>340.14400000000001</v>
      </c>
      <c r="Q683" s="3">
        <v>243.04341111826409</v>
      </c>
      <c r="R683" s="3">
        <f>(Table1[[#This Row],[Selling Price]]-Table1[[#This Row],[Cost Price]])</f>
        <v>97.100588881735916</v>
      </c>
      <c r="S683" s="12">
        <f>(Table1[[#This Row],[Profit]]/Table1[[#This Row],[Selling Price]])</f>
        <v>0.28546906275499762</v>
      </c>
      <c r="T683">
        <v>7</v>
      </c>
      <c r="U683" s="2">
        <f>Table1[[#This Row],[Selling Price]]*Table1[[#This Row],[Quantity]]</f>
        <v>2381.0079999999998</v>
      </c>
      <c r="V683" s="4">
        <v>0.2</v>
      </c>
      <c r="W683">
        <v>212</v>
      </c>
      <c r="X683" t="s">
        <v>36</v>
      </c>
      <c r="Y683" t="s">
        <v>36</v>
      </c>
      <c r="Z683" s="2">
        <v>149.8267013451059</v>
      </c>
    </row>
    <row r="684" spans="1:26" x14ac:dyDescent="0.35">
      <c r="A684" t="s">
        <v>638</v>
      </c>
      <c r="B684" t="s">
        <v>639</v>
      </c>
      <c r="C684" t="s">
        <v>27</v>
      </c>
      <c r="D684" t="s">
        <v>28</v>
      </c>
      <c r="E684" t="s">
        <v>40</v>
      </c>
      <c r="F684" t="s">
        <v>1042</v>
      </c>
      <c r="G684" t="s">
        <v>1043</v>
      </c>
      <c r="H684" t="s">
        <v>32</v>
      </c>
      <c r="I684" t="s">
        <v>1039</v>
      </c>
      <c r="J684" s="1">
        <v>42612</v>
      </c>
      <c r="K684" s="1">
        <v>42614</v>
      </c>
      <c r="L684" t="s">
        <v>199</v>
      </c>
      <c r="M684">
        <f>Table1[[#This Row],[Ship Date]]-Table1[[#This Row],[Order Date]]</f>
        <v>2</v>
      </c>
      <c r="N684">
        <v>8</v>
      </c>
      <c r="O684" t="s">
        <v>61</v>
      </c>
      <c r="P684" s="3">
        <v>786.74400000000003</v>
      </c>
      <c r="Q684" s="3">
        <v>609.90718282235639</v>
      </c>
      <c r="R684" s="3">
        <f>(Table1[[#This Row],[Selling Price]]-Table1[[#This Row],[Cost Price]])</f>
        <v>176.83681717764364</v>
      </c>
      <c r="S684" s="12">
        <f>(Table1[[#This Row],[Profit]]/Table1[[#This Row],[Selling Price]])</f>
        <v>0.22477046812895127</v>
      </c>
      <c r="T684">
        <v>4</v>
      </c>
      <c r="U684" s="2">
        <f>Table1[[#This Row],[Selling Price]]*Table1[[#This Row],[Quantity]]</f>
        <v>3146.9760000000001</v>
      </c>
      <c r="V684" s="4">
        <v>0.3</v>
      </c>
      <c r="W684">
        <v>358</v>
      </c>
      <c r="X684" t="s">
        <v>36</v>
      </c>
      <c r="Y684" t="s">
        <v>36</v>
      </c>
      <c r="Z684" s="2">
        <v>321.18689303270139</v>
      </c>
    </row>
    <row r="685" spans="1:26" x14ac:dyDescent="0.35">
      <c r="A685" t="s">
        <v>638</v>
      </c>
      <c r="B685" t="s">
        <v>639</v>
      </c>
      <c r="C685" t="s">
        <v>55</v>
      </c>
      <c r="D685" t="s">
        <v>28</v>
      </c>
      <c r="E685" t="s">
        <v>29</v>
      </c>
      <c r="F685" t="s">
        <v>1967</v>
      </c>
      <c r="G685" t="s">
        <v>1968</v>
      </c>
      <c r="H685" t="s">
        <v>32</v>
      </c>
      <c r="I685" t="s">
        <v>1966</v>
      </c>
      <c r="J685" s="1">
        <v>42280</v>
      </c>
      <c r="K685" s="1">
        <v>42283</v>
      </c>
      <c r="L685" t="s">
        <v>34</v>
      </c>
      <c r="M685">
        <f>Table1[[#This Row],[Ship Date]]-Table1[[#This Row],[Order Date]]</f>
        <v>3</v>
      </c>
      <c r="N685">
        <v>10</v>
      </c>
      <c r="O685" t="s">
        <v>61</v>
      </c>
      <c r="P685" s="3">
        <v>35.49</v>
      </c>
      <c r="Q685" s="3">
        <v>27.91629156991679</v>
      </c>
      <c r="R685" s="3">
        <f>(Table1[[#This Row],[Selling Price]]-Table1[[#This Row],[Cost Price]])</f>
        <v>7.5737084300832116</v>
      </c>
      <c r="S685" s="12">
        <f>(Table1[[#This Row],[Profit]]/Table1[[#This Row],[Selling Price]])</f>
        <v>0.21340401324551173</v>
      </c>
      <c r="T685">
        <v>1</v>
      </c>
      <c r="U685" s="2">
        <f>Table1[[#This Row],[Selling Price]]*Table1[[#This Row],[Quantity]]</f>
        <v>35.49</v>
      </c>
      <c r="V685" s="4">
        <v>0.5</v>
      </c>
      <c r="W685">
        <v>275</v>
      </c>
      <c r="X685" t="s">
        <v>36</v>
      </c>
      <c r="Y685" t="s">
        <v>68</v>
      </c>
      <c r="Z685" s="2">
        <v>67.698202171106431</v>
      </c>
    </row>
    <row r="686" spans="1:26" x14ac:dyDescent="0.35">
      <c r="A686" t="s">
        <v>638</v>
      </c>
      <c r="B686" t="s">
        <v>639</v>
      </c>
      <c r="C686" t="s">
        <v>39</v>
      </c>
      <c r="D686" t="s">
        <v>28</v>
      </c>
      <c r="E686" t="s">
        <v>29</v>
      </c>
      <c r="F686" t="s">
        <v>3374</v>
      </c>
      <c r="G686" t="s">
        <v>3375</v>
      </c>
      <c r="H686" t="s">
        <v>32</v>
      </c>
      <c r="I686" t="s">
        <v>3376</v>
      </c>
      <c r="J686" s="1">
        <v>43015</v>
      </c>
      <c r="K686" s="1">
        <v>43021</v>
      </c>
      <c r="L686" t="s">
        <v>60</v>
      </c>
      <c r="M686">
        <f>Table1[[#This Row],[Ship Date]]-Table1[[#This Row],[Order Date]]</f>
        <v>6</v>
      </c>
      <c r="N686">
        <v>10</v>
      </c>
      <c r="O686" t="s">
        <v>61</v>
      </c>
      <c r="P686" s="3">
        <v>307.666</v>
      </c>
      <c r="Q686" s="3">
        <v>237.34589757566351</v>
      </c>
      <c r="R686" s="3">
        <f>(Table1[[#This Row],[Selling Price]]-Table1[[#This Row],[Cost Price]])</f>
        <v>70.320102424336483</v>
      </c>
      <c r="S686" s="12">
        <f>(Table1[[#This Row],[Profit]]/Table1[[#This Row],[Selling Price]])</f>
        <v>0.22855987474838454</v>
      </c>
      <c r="T686">
        <v>2</v>
      </c>
      <c r="U686" s="2">
        <f>Table1[[#This Row],[Selling Price]]*Table1[[#This Row],[Quantity]]</f>
        <v>615.33199999999999</v>
      </c>
      <c r="V686" s="4">
        <v>0.15</v>
      </c>
      <c r="W686">
        <v>366</v>
      </c>
      <c r="X686" t="s">
        <v>68</v>
      </c>
      <c r="Y686" t="s">
        <v>36</v>
      </c>
      <c r="Z686" s="2">
        <v>214.10528079388109</v>
      </c>
    </row>
    <row r="687" spans="1:26" x14ac:dyDescent="0.35">
      <c r="A687" t="s">
        <v>638</v>
      </c>
      <c r="B687" t="s">
        <v>639</v>
      </c>
      <c r="C687" t="s">
        <v>45</v>
      </c>
      <c r="D687" t="s">
        <v>28</v>
      </c>
      <c r="E687" t="s">
        <v>69</v>
      </c>
      <c r="F687" t="s">
        <v>174</v>
      </c>
      <c r="G687" t="s">
        <v>175</v>
      </c>
      <c r="H687" t="s">
        <v>32</v>
      </c>
      <c r="I687" t="s">
        <v>3780</v>
      </c>
      <c r="J687" s="1">
        <v>42196</v>
      </c>
      <c r="K687" s="1">
        <v>42198</v>
      </c>
      <c r="L687" t="s">
        <v>199</v>
      </c>
      <c r="M687">
        <f>Table1[[#This Row],[Ship Date]]-Table1[[#This Row],[Order Date]]</f>
        <v>2</v>
      </c>
      <c r="N687">
        <v>7</v>
      </c>
      <c r="O687" t="s">
        <v>51</v>
      </c>
      <c r="P687" s="3">
        <v>289.8</v>
      </c>
      <c r="Q687" s="3">
        <v>191.38745665643759</v>
      </c>
      <c r="R687" s="3">
        <f>(Table1[[#This Row],[Selling Price]]-Table1[[#This Row],[Cost Price]])</f>
        <v>98.412543343562419</v>
      </c>
      <c r="S687" s="12">
        <f>(Table1[[#This Row],[Profit]]/Table1[[#This Row],[Selling Price]])</f>
        <v>0.33958779621657148</v>
      </c>
      <c r="T687">
        <v>7</v>
      </c>
      <c r="U687" s="2">
        <f>Table1[[#This Row],[Selling Price]]*Table1[[#This Row],[Quantity]]</f>
        <v>2028.6000000000001</v>
      </c>
      <c r="V687" s="4">
        <v>0.2</v>
      </c>
      <c r="W687">
        <v>427</v>
      </c>
      <c r="X687" t="s">
        <v>36</v>
      </c>
      <c r="Y687" t="s">
        <v>68</v>
      </c>
      <c r="Z687" s="2">
        <v>117.9603208165844</v>
      </c>
    </row>
    <row r="688" spans="1:26" x14ac:dyDescent="0.35">
      <c r="A688" t="s">
        <v>638</v>
      </c>
      <c r="B688" t="s">
        <v>639</v>
      </c>
      <c r="C688" t="s">
        <v>45</v>
      </c>
      <c r="D688" t="s">
        <v>28</v>
      </c>
      <c r="E688" t="s">
        <v>69</v>
      </c>
      <c r="F688" t="s">
        <v>3544</v>
      </c>
      <c r="G688" t="s">
        <v>3545</v>
      </c>
      <c r="H688" t="s">
        <v>32</v>
      </c>
      <c r="I688" t="s">
        <v>3901</v>
      </c>
      <c r="J688" s="1">
        <v>42490</v>
      </c>
      <c r="K688" s="1">
        <v>42495</v>
      </c>
      <c r="L688" t="s">
        <v>60</v>
      </c>
      <c r="M688">
        <f>Table1[[#This Row],[Ship Date]]-Table1[[#This Row],[Order Date]]</f>
        <v>5</v>
      </c>
      <c r="N688">
        <v>4</v>
      </c>
      <c r="O688" t="s">
        <v>106</v>
      </c>
      <c r="P688" s="3">
        <v>22.608000000000001</v>
      </c>
      <c r="Q688" s="3">
        <v>18.771941785227309</v>
      </c>
      <c r="R688" s="3">
        <f>(Table1[[#This Row],[Selling Price]]-Table1[[#This Row],[Cost Price]])</f>
        <v>3.8360582147726916</v>
      </c>
      <c r="S688" s="12">
        <f>(Table1[[#This Row],[Profit]]/Table1[[#This Row],[Selling Price]])</f>
        <v>0.16967702648499167</v>
      </c>
      <c r="T688">
        <v>3</v>
      </c>
      <c r="U688" s="2">
        <f>Table1[[#This Row],[Selling Price]]*Table1[[#This Row],[Quantity]]</f>
        <v>67.823999999999998</v>
      </c>
      <c r="V688" s="4">
        <v>0.6</v>
      </c>
      <c r="W688">
        <v>205</v>
      </c>
      <c r="X688" t="s">
        <v>36</v>
      </c>
      <c r="Y688" t="s">
        <v>68</v>
      </c>
      <c r="Z688" s="2">
        <v>39.973748331078028</v>
      </c>
    </row>
    <row r="689" spans="1:26" x14ac:dyDescent="0.35">
      <c r="A689" t="s">
        <v>638</v>
      </c>
      <c r="B689" t="s">
        <v>639</v>
      </c>
      <c r="C689" t="s">
        <v>27</v>
      </c>
      <c r="D689" t="s">
        <v>28</v>
      </c>
      <c r="E689" t="s">
        <v>69</v>
      </c>
      <c r="F689" t="s">
        <v>4322</v>
      </c>
      <c r="G689" t="s">
        <v>4323</v>
      </c>
      <c r="H689" t="s">
        <v>32</v>
      </c>
      <c r="I689" t="s">
        <v>4324</v>
      </c>
      <c r="J689" s="1">
        <v>43058</v>
      </c>
      <c r="K689" s="1">
        <v>43062</v>
      </c>
      <c r="L689" t="s">
        <v>60</v>
      </c>
      <c r="M689">
        <f>Table1[[#This Row],[Ship Date]]-Table1[[#This Row],[Order Date]]</f>
        <v>4</v>
      </c>
      <c r="N689">
        <v>11</v>
      </c>
      <c r="O689" t="s">
        <v>35</v>
      </c>
      <c r="P689" s="3">
        <v>821.88</v>
      </c>
      <c r="Q689" s="3">
        <v>675.91041783215724</v>
      </c>
      <c r="R689" s="3">
        <f>(Table1[[#This Row],[Selling Price]]-Table1[[#This Row],[Cost Price]])</f>
        <v>145.96958216784276</v>
      </c>
      <c r="S689" s="12">
        <f>(Table1[[#This Row],[Profit]]/Table1[[#This Row],[Selling Price]])</f>
        <v>0.17760449477763512</v>
      </c>
      <c r="T689">
        <v>6</v>
      </c>
      <c r="U689" s="2">
        <f>Table1[[#This Row],[Selling Price]]*Table1[[#This Row],[Quantity]]</f>
        <v>4931.28</v>
      </c>
      <c r="V689" s="4">
        <v>0</v>
      </c>
      <c r="W689">
        <v>438</v>
      </c>
      <c r="X689" t="s">
        <v>36</v>
      </c>
      <c r="Y689" t="s">
        <v>36</v>
      </c>
      <c r="Z689" s="2">
        <v>316.34175949437969</v>
      </c>
    </row>
    <row r="690" spans="1:26" x14ac:dyDescent="0.35">
      <c r="A690" t="s">
        <v>638</v>
      </c>
      <c r="B690" t="s">
        <v>639</v>
      </c>
      <c r="C690" t="s">
        <v>45</v>
      </c>
      <c r="D690" t="s">
        <v>28</v>
      </c>
      <c r="E690" t="s">
        <v>69</v>
      </c>
      <c r="F690" t="s">
        <v>4364</v>
      </c>
      <c r="G690" t="s">
        <v>4365</v>
      </c>
      <c r="H690" t="s">
        <v>32</v>
      </c>
      <c r="I690" t="s">
        <v>4363</v>
      </c>
      <c r="J690" s="1">
        <v>42916</v>
      </c>
      <c r="K690" s="1">
        <v>42922</v>
      </c>
      <c r="L690" t="s">
        <v>60</v>
      </c>
      <c r="M690">
        <f>Table1[[#This Row],[Ship Date]]-Table1[[#This Row],[Order Date]]</f>
        <v>6</v>
      </c>
      <c r="N690">
        <v>6</v>
      </c>
      <c r="O690" t="s">
        <v>51</v>
      </c>
      <c r="P690" s="3">
        <v>22.23</v>
      </c>
      <c r="Q690" s="3">
        <v>16.520481276045789</v>
      </c>
      <c r="R690" s="3">
        <f>(Table1[[#This Row],[Selling Price]]-Table1[[#This Row],[Cost Price]])</f>
        <v>5.7095187239542113</v>
      </c>
      <c r="S690" s="12">
        <f>(Table1[[#This Row],[Profit]]/Table1[[#This Row],[Selling Price]])</f>
        <v>0.25683844912074727</v>
      </c>
      <c r="T690">
        <v>1</v>
      </c>
      <c r="U690" s="2">
        <f>Table1[[#This Row],[Selling Price]]*Table1[[#This Row],[Quantity]]</f>
        <v>22.23</v>
      </c>
      <c r="V690" s="4">
        <v>0</v>
      </c>
      <c r="W690">
        <v>294</v>
      </c>
      <c r="X690" t="s">
        <v>68</v>
      </c>
      <c r="Y690" t="s">
        <v>68</v>
      </c>
      <c r="Z690" s="2">
        <v>49.291819047383512</v>
      </c>
    </row>
    <row r="691" spans="1:26" x14ac:dyDescent="0.35">
      <c r="A691" t="s">
        <v>638</v>
      </c>
      <c r="B691" t="s">
        <v>639</v>
      </c>
      <c r="C691" t="s">
        <v>64</v>
      </c>
      <c r="D691" t="s">
        <v>28</v>
      </c>
      <c r="E691" t="s">
        <v>56</v>
      </c>
      <c r="F691" t="s">
        <v>4370</v>
      </c>
      <c r="G691" t="s">
        <v>4371</v>
      </c>
      <c r="H691" t="s">
        <v>32</v>
      </c>
      <c r="I691" t="s">
        <v>4369</v>
      </c>
      <c r="J691" s="1">
        <v>42621</v>
      </c>
      <c r="K691" s="1">
        <v>42627</v>
      </c>
      <c r="L691" t="s">
        <v>60</v>
      </c>
      <c r="M691">
        <f>Table1[[#This Row],[Ship Date]]-Table1[[#This Row],[Order Date]]</f>
        <v>6</v>
      </c>
      <c r="N691">
        <v>9</v>
      </c>
      <c r="O691" t="s">
        <v>61</v>
      </c>
      <c r="P691" s="3">
        <v>601.47</v>
      </c>
      <c r="Q691" s="3">
        <v>441.28962116285101</v>
      </c>
      <c r="R691" s="3">
        <f>(Table1[[#This Row],[Selling Price]]-Table1[[#This Row],[Cost Price]])</f>
        <v>160.18037883714902</v>
      </c>
      <c r="S691" s="12">
        <f>(Table1[[#This Row],[Profit]]/Table1[[#This Row],[Selling Price]])</f>
        <v>0.26631482673641083</v>
      </c>
      <c r="T691">
        <v>3</v>
      </c>
      <c r="U691" s="2">
        <f>Table1[[#This Row],[Selling Price]]*Table1[[#This Row],[Quantity]]</f>
        <v>1804.41</v>
      </c>
      <c r="V691" s="4">
        <v>0.5</v>
      </c>
      <c r="W691">
        <v>127</v>
      </c>
      <c r="X691" t="s">
        <v>68</v>
      </c>
      <c r="Y691" t="s">
        <v>36</v>
      </c>
      <c r="Z691" s="2">
        <v>895.33246203161877</v>
      </c>
    </row>
    <row r="692" spans="1:26" x14ac:dyDescent="0.35">
      <c r="A692" t="s">
        <v>638</v>
      </c>
      <c r="B692" t="s">
        <v>639</v>
      </c>
      <c r="C692" t="s">
        <v>64</v>
      </c>
      <c r="D692" t="s">
        <v>28</v>
      </c>
      <c r="E692" t="s">
        <v>40</v>
      </c>
      <c r="F692" t="s">
        <v>4443</v>
      </c>
      <c r="G692" t="s">
        <v>4444</v>
      </c>
      <c r="H692" t="s">
        <v>32</v>
      </c>
      <c r="I692" t="s">
        <v>4442</v>
      </c>
      <c r="J692" s="1">
        <v>41891</v>
      </c>
      <c r="K692" s="1">
        <v>41894</v>
      </c>
      <c r="L692" t="s">
        <v>34</v>
      </c>
      <c r="M692">
        <f>Table1[[#This Row],[Ship Date]]-Table1[[#This Row],[Order Date]]</f>
        <v>3</v>
      </c>
      <c r="N692">
        <v>9</v>
      </c>
      <c r="O692" t="s">
        <v>61</v>
      </c>
      <c r="P692" s="3">
        <v>785.88</v>
      </c>
      <c r="Q692" s="3">
        <v>600.5115096412834</v>
      </c>
      <c r="R692" s="3">
        <f>(Table1[[#This Row],[Selling Price]]-Table1[[#This Row],[Cost Price]])</f>
        <v>185.3684903587166</v>
      </c>
      <c r="S692" s="12">
        <f>(Table1[[#This Row],[Profit]]/Table1[[#This Row],[Selling Price]])</f>
        <v>0.23587378525820304</v>
      </c>
      <c r="T692">
        <v>6</v>
      </c>
      <c r="U692" s="2">
        <f>Table1[[#This Row],[Selling Price]]*Table1[[#This Row],[Quantity]]</f>
        <v>4715.28</v>
      </c>
      <c r="V692" s="4">
        <v>0</v>
      </c>
      <c r="W692">
        <v>247</v>
      </c>
      <c r="X692" t="s">
        <v>36</v>
      </c>
      <c r="Y692" t="s">
        <v>36</v>
      </c>
      <c r="Z692" s="2">
        <v>426.03749251914428</v>
      </c>
    </row>
    <row r="693" spans="1:26" x14ac:dyDescent="0.35">
      <c r="A693" t="s">
        <v>638</v>
      </c>
      <c r="B693" t="s">
        <v>639</v>
      </c>
      <c r="C693" t="s">
        <v>64</v>
      </c>
      <c r="D693" t="s">
        <v>28</v>
      </c>
      <c r="E693" t="s">
        <v>69</v>
      </c>
      <c r="F693" t="s">
        <v>4830</v>
      </c>
      <c r="G693" t="s">
        <v>4831</v>
      </c>
      <c r="H693" t="s">
        <v>32</v>
      </c>
      <c r="I693" t="s">
        <v>4829</v>
      </c>
      <c r="J693" s="1">
        <v>41960</v>
      </c>
      <c r="K693" s="1">
        <v>41965</v>
      </c>
      <c r="L693" t="s">
        <v>60</v>
      </c>
      <c r="M693">
        <f>Table1[[#This Row],[Ship Date]]-Table1[[#This Row],[Order Date]]</f>
        <v>5</v>
      </c>
      <c r="N693">
        <v>11</v>
      </c>
      <c r="O693" t="s">
        <v>35</v>
      </c>
      <c r="P693" s="3">
        <v>124.41</v>
      </c>
      <c r="Q693" s="3">
        <v>100.1054344723463</v>
      </c>
      <c r="R693" s="3">
        <f>(Table1[[#This Row],[Selling Price]]-Table1[[#This Row],[Cost Price]])</f>
        <v>24.304565527653693</v>
      </c>
      <c r="S693" s="12">
        <f>(Table1[[#This Row],[Profit]]/Table1[[#This Row],[Selling Price]])</f>
        <v>0.19535861689296435</v>
      </c>
      <c r="T693">
        <v>3</v>
      </c>
      <c r="U693" s="2">
        <f>Table1[[#This Row],[Selling Price]]*Table1[[#This Row],[Quantity]]</f>
        <v>373.23</v>
      </c>
      <c r="V693" s="4">
        <v>0</v>
      </c>
      <c r="W693">
        <v>171</v>
      </c>
      <c r="X693" t="s">
        <v>36</v>
      </c>
      <c r="Y693" t="s">
        <v>68</v>
      </c>
      <c r="Z693" s="2">
        <v>58.647436431612249</v>
      </c>
    </row>
    <row r="694" spans="1:26" x14ac:dyDescent="0.35">
      <c r="A694" t="s">
        <v>638</v>
      </c>
      <c r="B694" t="s">
        <v>639</v>
      </c>
      <c r="C694" t="s">
        <v>45</v>
      </c>
      <c r="D694" t="s">
        <v>28</v>
      </c>
      <c r="E694" t="s">
        <v>69</v>
      </c>
      <c r="F694" t="s">
        <v>1998</v>
      </c>
      <c r="G694" t="s">
        <v>1999</v>
      </c>
      <c r="H694" t="s">
        <v>32</v>
      </c>
      <c r="I694" t="s">
        <v>4874</v>
      </c>
      <c r="J694" s="1">
        <v>41989</v>
      </c>
      <c r="K694" s="1">
        <v>41990</v>
      </c>
      <c r="L694" t="s">
        <v>199</v>
      </c>
      <c r="M694">
        <f>Table1[[#This Row],[Ship Date]]-Table1[[#This Row],[Order Date]]</f>
        <v>1</v>
      </c>
      <c r="N694">
        <v>12</v>
      </c>
      <c r="O694" t="s">
        <v>35</v>
      </c>
      <c r="P694" s="3">
        <v>44.46</v>
      </c>
      <c r="Q694" s="3">
        <v>31.725733487483719</v>
      </c>
      <c r="R694" s="3">
        <f>(Table1[[#This Row],[Selling Price]]-Table1[[#This Row],[Cost Price]])</f>
        <v>12.734266512516282</v>
      </c>
      <c r="S694" s="12">
        <f>(Table1[[#This Row],[Profit]]/Table1[[#This Row],[Selling Price]])</f>
        <v>0.28642074926937205</v>
      </c>
      <c r="T694">
        <v>2</v>
      </c>
      <c r="U694" s="2">
        <f>Table1[[#This Row],[Selling Price]]*Table1[[#This Row],[Quantity]]</f>
        <v>88.92</v>
      </c>
      <c r="V694" s="4">
        <v>0</v>
      </c>
      <c r="W694">
        <v>340</v>
      </c>
      <c r="X694" t="s">
        <v>36</v>
      </c>
      <c r="Y694" t="s">
        <v>52</v>
      </c>
      <c r="Z694" s="2">
        <v>21.845590610987319</v>
      </c>
    </row>
    <row r="695" spans="1:26" x14ac:dyDescent="0.35">
      <c r="A695" t="s">
        <v>638</v>
      </c>
      <c r="B695" t="s">
        <v>639</v>
      </c>
      <c r="C695" t="s">
        <v>55</v>
      </c>
      <c r="D695" t="s">
        <v>28</v>
      </c>
      <c r="E695" t="s">
        <v>56</v>
      </c>
      <c r="F695" t="s">
        <v>94</v>
      </c>
      <c r="G695" t="s">
        <v>95</v>
      </c>
      <c r="H695" t="s">
        <v>32</v>
      </c>
      <c r="I695" t="s">
        <v>4898</v>
      </c>
      <c r="J695" s="1">
        <v>42240</v>
      </c>
      <c r="K695" s="1">
        <v>42244</v>
      </c>
      <c r="L695" t="s">
        <v>60</v>
      </c>
      <c r="M695">
        <f>Table1[[#This Row],[Ship Date]]-Table1[[#This Row],[Order Date]]</f>
        <v>4</v>
      </c>
      <c r="N695">
        <v>8</v>
      </c>
      <c r="O695" t="s">
        <v>61</v>
      </c>
      <c r="P695" s="3">
        <v>284.36399999999998</v>
      </c>
      <c r="Q695" s="3">
        <v>227.24211809797541</v>
      </c>
      <c r="R695" s="3">
        <f>(Table1[[#This Row],[Selling Price]]-Table1[[#This Row],[Cost Price]])</f>
        <v>57.121881902024569</v>
      </c>
      <c r="S695" s="12">
        <f>(Table1[[#This Row],[Profit]]/Table1[[#This Row],[Selling Price]])</f>
        <v>0.20087592628470755</v>
      </c>
      <c r="T695">
        <v>2</v>
      </c>
      <c r="U695" s="2">
        <f>Table1[[#This Row],[Selling Price]]*Table1[[#This Row],[Quantity]]</f>
        <v>568.72799999999995</v>
      </c>
      <c r="V695" s="4">
        <v>0.4</v>
      </c>
      <c r="W695">
        <v>240</v>
      </c>
      <c r="X695" t="s">
        <v>36</v>
      </c>
      <c r="Y695" t="s">
        <v>36</v>
      </c>
      <c r="Z695" s="2">
        <v>487.91912640877291</v>
      </c>
    </row>
    <row r="696" spans="1:26" x14ac:dyDescent="0.35">
      <c r="A696" t="s">
        <v>638</v>
      </c>
      <c r="B696" t="s">
        <v>639</v>
      </c>
      <c r="C696" t="s">
        <v>27</v>
      </c>
      <c r="D696" t="s">
        <v>28</v>
      </c>
      <c r="E696" t="s">
        <v>29</v>
      </c>
      <c r="F696" t="s">
        <v>3384</v>
      </c>
      <c r="G696" t="s">
        <v>3385</v>
      </c>
      <c r="H696" t="s">
        <v>32</v>
      </c>
      <c r="I696" t="s">
        <v>5064</v>
      </c>
      <c r="J696" s="1">
        <v>41670</v>
      </c>
      <c r="K696" s="1">
        <v>41672</v>
      </c>
      <c r="L696" t="s">
        <v>199</v>
      </c>
      <c r="M696">
        <f>Table1[[#This Row],[Ship Date]]-Table1[[#This Row],[Order Date]]</f>
        <v>2</v>
      </c>
      <c r="N696">
        <v>1</v>
      </c>
      <c r="O696" t="s">
        <v>35</v>
      </c>
      <c r="P696" s="3">
        <v>290.666</v>
      </c>
      <c r="Q696" s="3">
        <v>218.41310383578161</v>
      </c>
      <c r="R696" s="3">
        <f>(Table1[[#This Row],[Selling Price]]-Table1[[#This Row],[Cost Price]])</f>
        <v>72.252896164218384</v>
      </c>
      <c r="S696" s="12">
        <f>(Table1[[#This Row],[Profit]]/Table1[[#This Row],[Selling Price]])</f>
        <v>0.24857704776003517</v>
      </c>
      <c r="T696">
        <v>2</v>
      </c>
      <c r="U696" s="2">
        <f>Table1[[#This Row],[Selling Price]]*Table1[[#This Row],[Quantity]]</f>
        <v>581.33199999999999</v>
      </c>
      <c r="V696" s="4">
        <v>0.15</v>
      </c>
      <c r="W696">
        <v>149</v>
      </c>
      <c r="X696" t="s">
        <v>36</v>
      </c>
      <c r="Y696" t="s">
        <v>68</v>
      </c>
      <c r="Z696" s="2">
        <v>60.198154453299772</v>
      </c>
    </row>
    <row r="697" spans="1:26" x14ac:dyDescent="0.35">
      <c r="A697" t="s">
        <v>638</v>
      </c>
      <c r="B697" t="s">
        <v>639</v>
      </c>
      <c r="C697" t="s">
        <v>45</v>
      </c>
      <c r="D697" t="s">
        <v>28</v>
      </c>
      <c r="E697" t="s">
        <v>56</v>
      </c>
      <c r="F697" t="s">
        <v>4370</v>
      </c>
      <c r="G697" t="s">
        <v>4371</v>
      </c>
      <c r="H697" t="s">
        <v>32</v>
      </c>
      <c r="I697" t="s">
        <v>5149</v>
      </c>
      <c r="J697" s="1">
        <v>41878</v>
      </c>
      <c r="K697" s="1">
        <v>41880</v>
      </c>
      <c r="L697" t="s">
        <v>199</v>
      </c>
      <c r="M697">
        <f>Table1[[#This Row],[Ship Date]]-Table1[[#This Row],[Order Date]]</f>
        <v>2</v>
      </c>
      <c r="N697">
        <v>8</v>
      </c>
      <c r="O697" t="s">
        <v>61</v>
      </c>
      <c r="P697" s="3">
        <v>1202.94</v>
      </c>
      <c r="Q697" s="3">
        <v>935.40221599983022</v>
      </c>
      <c r="R697" s="3">
        <f>(Table1[[#This Row],[Selling Price]]-Table1[[#This Row],[Cost Price]])</f>
        <v>267.53778400016984</v>
      </c>
      <c r="S697" s="12">
        <f>(Table1[[#This Row],[Profit]]/Table1[[#This Row],[Selling Price]])</f>
        <v>0.22240326533340801</v>
      </c>
      <c r="T697">
        <v>3</v>
      </c>
      <c r="U697" s="2">
        <f>Table1[[#This Row],[Selling Price]]*Table1[[#This Row],[Quantity]]</f>
        <v>3608.82</v>
      </c>
      <c r="V697" s="4">
        <v>0</v>
      </c>
      <c r="W697">
        <v>117</v>
      </c>
      <c r="X697" t="s">
        <v>36</v>
      </c>
      <c r="Y697" t="s">
        <v>36</v>
      </c>
      <c r="Z697" s="2">
        <v>895.33246203161877</v>
      </c>
    </row>
    <row r="698" spans="1:26" x14ac:dyDescent="0.35">
      <c r="A698" t="s">
        <v>638</v>
      </c>
      <c r="B698" t="s">
        <v>639</v>
      </c>
      <c r="C698" t="s">
        <v>64</v>
      </c>
      <c r="D698" t="s">
        <v>28</v>
      </c>
      <c r="E698" t="s">
        <v>69</v>
      </c>
      <c r="F698" t="s">
        <v>5453</v>
      </c>
      <c r="G698" t="s">
        <v>5454</v>
      </c>
      <c r="H698" t="s">
        <v>32</v>
      </c>
      <c r="I698" t="s">
        <v>5452</v>
      </c>
      <c r="J698" s="1">
        <v>42170</v>
      </c>
      <c r="K698" s="1">
        <v>42175</v>
      </c>
      <c r="L698" t="s">
        <v>60</v>
      </c>
      <c r="M698">
        <f>Table1[[#This Row],[Ship Date]]-Table1[[#This Row],[Order Date]]</f>
        <v>5</v>
      </c>
      <c r="N698">
        <v>6</v>
      </c>
      <c r="O698" t="s">
        <v>51</v>
      </c>
      <c r="P698" s="3">
        <v>40.256</v>
      </c>
      <c r="Q698" s="3">
        <v>34.15220322273349</v>
      </c>
      <c r="R698" s="3">
        <f>(Table1[[#This Row],[Selling Price]]-Table1[[#This Row],[Cost Price]])</f>
        <v>6.1037967772665098</v>
      </c>
      <c r="S698" s="12">
        <f>(Table1[[#This Row],[Profit]]/Table1[[#This Row],[Selling Price]])</f>
        <v>0.15162452248774119</v>
      </c>
      <c r="T698">
        <v>4</v>
      </c>
      <c r="U698" s="2">
        <f>Table1[[#This Row],[Selling Price]]*Table1[[#This Row],[Quantity]]</f>
        <v>161.024</v>
      </c>
      <c r="V698" s="4">
        <v>0.2</v>
      </c>
      <c r="W698">
        <v>129</v>
      </c>
      <c r="X698" t="s">
        <v>36</v>
      </c>
      <c r="Y698" t="s">
        <v>52</v>
      </c>
      <c r="Z698" s="2">
        <v>10.90911604118317</v>
      </c>
    </row>
    <row r="699" spans="1:26" x14ac:dyDescent="0.35">
      <c r="A699" t="s">
        <v>638</v>
      </c>
      <c r="B699" t="s">
        <v>639</v>
      </c>
      <c r="C699" t="s">
        <v>27</v>
      </c>
      <c r="D699" t="s">
        <v>28</v>
      </c>
      <c r="E699" t="s">
        <v>56</v>
      </c>
      <c r="F699" t="s">
        <v>3582</v>
      </c>
      <c r="G699" t="s">
        <v>3583</v>
      </c>
      <c r="H699" t="s">
        <v>32</v>
      </c>
      <c r="I699" t="s">
        <v>5581</v>
      </c>
      <c r="J699" s="1">
        <v>41911</v>
      </c>
      <c r="K699" s="1">
        <v>41915</v>
      </c>
      <c r="L699" t="s">
        <v>60</v>
      </c>
      <c r="M699">
        <f>Table1[[#This Row],[Ship Date]]-Table1[[#This Row],[Order Date]]</f>
        <v>4</v>
      </c>
      <c r="N699">
        <v>9</v>
      </c>
      <c r="O699" t="s">
        <v>61</v>
      </c>
      <c r="P699" s="3">
        <v>409.27199999999999</v>
      </c>
      <c r="Q699" s="3">
        <v>304.95940039418178</v>
      </c>
      <c r="R699" s="3">
        <f>(Table1[[#This Row],[Selling Price]]-Table1[[#This Row],[Cost Price]])</f>
        <v>104.31259960581821</v>
      </c>
      <c r="S699" s="12">
        <f>(Table1[[#This Row],[Profit]]/Table1[[#This Row],[Selling Price]])</f>
        <v>0.25487353057579853</v>
      </c>
      <c r="T699">
        <v>2</v>
      </c>
      <c r="U699" s="2">
        <f>Table1[[#This Row],[Selling Price]]*Table1[[#This Row],[Quantity]]</f>
        <v>818.54399999999998</v>
      </c>
      <c r="V699" s="4">
        <v>0.4</v>
      </c>
      <c r="W699">
        <v>459</v>
      </c>
      <c r="X699" t="s">
        <v>36</v>
      </c>
      <c r="Y699" t="s">
        <v>36</v>
      </c>
      <c r="Z699" s="2">
        <v>171.66310216622949</v>
      </c>
    </row>
    <row r="700" spans="1:26" x14ac:dyDescent="0.35">
      <c r="A700" t="s">
        <v>638</v>
      </c>
      <c r="B700" t="s">
        <v>639</v>
      </c>
      <c r="C700" t="s">
        <v>55</v>
      </c>
      <c r="D700" t="s">
        <v>28</v>
      </c>
      <c r="E700" t="s">
        <v>69</v>
      </c>
      <c r="F700" t="s">
        <v>2268</v>
      </c>
      <c r="G700" t="s">
        <v>2269</v>
      </c>
      <c r="H700" t="s">
        <v>32</v>
      </c>
      <c r="I700" t="s">
        <v>5715</v>
      </c>
      <c r="J700" s="1">
        <v>42921</v>
      </c>
      <c r="K700" s="1">
        <v>42926</v>
      </c>
      <c r="L700" t="s">
        <v>60</v>
      </c>
      <c r="M700">
        <f>Table1[[#This Row],[Ship Date]]-Table1[[#This Row],[Order Date]]</f>
        <v>5</v>
      </c>
      <c r="N700">
        <v>7</v>
      </c>
      <c r="O700" t="s">
        <v>51</v>
      </c>
      <c r="P700" s="3">
        <v>332.02800000000002</v>
      </c>
      <c r="Q700" s="3">
        <v>237.45741590718529</v>
      </c>
      <c r="R700" s="3">
        <f>(Table1[[#This Row],[Selling Price]]-Table1[[#This Row],[Cost Price]])</f>
        <v>94.570584092814727</v>
      </c>
      <c r="S700" s="12">
        <f>(Table1[[#This Row],[Profit]]/Table1[[#This Row],[Selling Price]])</f>
        <v>0.2848271353404373</v>
      </c>
      <c r="T700">
        <v>9</v>
      </c>
      <c r="U700" s="2">
        <f>Table1[[#This Row],[Selling Price]]*Table1[[#This Row],[Quantity]]</f>
        <v>2988.2520000000004</v>
      </c>
      <c r="V700" s="4">
        <v>0.6</v>
      </c>
      <c r="W700">
        <v>281</v>
      </c>
      <c r="X700" t="s">
        <v>36</v>
      </c>
      <c r="Y700" t="s">
        <v>36</v>
      </c>
      <c r="Z700" s="2">
        <v>153.74125936607479</v>
      </c>
    </row>
    <row r="701" spans="1:26" x14ac:dyDescent="0.35">
      <c r="A701" t="s">
        <v>638</v>
      </c>
      <c r="B701" t="s">
        <v>639</v>
      </c>
      <c r="C701" t="s">
        <v>55</v>
      </c>
      <c r="D701" t="s">
        <v>28</v>
      </c>
      <c r="E701" t="s">
        <v>29</v>
      </c>
      <c r="F701" t="s">
        <v>5851</v>
      </c>
      <c r="G701" t="s">
        <v>5852</v>
      </c>
      <c r="H701" t="s">
        <v>32</v>
      </c>
      <c r="I701" t="s">
        <v>5850</v>
      </c>
      <c r="J701" s="1">
        <v>42873</v>
      </c>
      <c r="K701" s="1">
        <v>42874</v>
      </c>
      <c r="L701" t="s">
        <v>199</v>
      </c>
      <c r="M701">
        <f>Table1[[#This Row],[Ship Date]]-Table1[[#This Row],[Order Date]]</f>
        <v>1</v>
      </c>
      <c r="N701">
        <v>5</v>
      </c>
      <c r="O701" t="s">
        <v>51</v>
      </c>
      <c r="P701" s="3">
        <v>302.94</v>
      </c>
      <c r="Q701" s="3">
        <v>198.75837344667471</v>
      </c>
      <c r="R701" s="3">
        <f>(Table1[[#This Row],[Selling Price]]-Table1[[#This Row],[Cost Price]])</f>
        <v>104.18162655332529</v>
      </c>
      <c r="S701" s="12">
        <f>(Table1[[#This Row],[Profit]]/Table1[[#This Row],[Selling Price]])</f>
        <v>0.34390185037738591</v>
      </c>
      <c r="T701">
        <v>3</v>
      </c>
      <c r="U701" s="2">
        <f>Table1[[#This Row],[Selling Price]]*Table1[[#This Row],[Quantity]]</f>
        <v>908.81999999999994</v>
      </c>
      <c r="V701" s="4">
        <v>0</v>
      </c>
      <c r="W701">
        <v>483</v>
      </c>
      <c r="X701" t="s">
        <v>36</v>
      </c>
      <c r="Y701" t="s">
        <v>68</v>
      </c>
      <c r="Z701" s="2">
        <v>118.19405969844679</v>
      </c>
    </row>
    <row r="702" spans="1:26" x14ac:dyDescent="0.35">
      <c r="A702" t="s">
        <v>638</v>
      </c>
      <c r="B702" t="s">
        <v>639</v>
      </c>
      <c r="C702" t="s">
        <v>45</v>
      </c>
      <c r="D702" t="s">
        <v>28</v>
      </c>
      <c r="E702" t="s">
        <v>56</v>
      </c>
      <c r="F702" t="s">
        <v>5857</v>
      </c>
      <c r="G702" t="s">
        <v>5858</v>
      </c>
      <c r="H702" t="s">
        <v>32</v>
      </c>
      <c r="I702" t="s">
        <v>5856</v>
      </c>
      <c r="J702" s="1">
        <v>42677</v>
      </c>
      <c r="K702" s="1">
        <v>42682</v>
      </c>
      <c r="L702" t="s">
        <v>34</v>
      </c>
      <c r="M702">
        <f>Table1[[#This Row],[Ship Date]]-Table1[[#This Row],[Order Date]]</f>
        <v>5</v>
      </c>
      <c r="N702">
        <v>11</v>
      </c>
      <c r="O702" t="s">
        <v>35</v>
      </c>
      <c r="P702" s="3">
        <v>842.94</v>
      </c>
      <c r="Q702" s="3">
        <v>549.27578840520459</v>
      </c>
      <c r="R702" s="3">
        <f>(Table1[[#This Row],[Selling Price]]-Table1[[#This Row],[Cost Price]])</f>
        <v>293.66421159479546</v>
      </c>
      <c r="S702" s="12">
        <f>(Table1[[#This Row],[Profit]]/Table1[[#This Row],[Selling Price]])</f>
        <v>0.34838091868317489</v>
      </c>
      <c r="T702">
        <v>3</v>
      </c>
      <c r="U702" s="2">
        <f>Table1[[#This Row],[Selling Price]]*Table1[[#This Row],[Quantity]]</f>
        <v>2528.8200000000002</v>
      </c>
      <c r="V702" s="4">
        <v>0</v>
      </c>
      <c r="W702">
        <v>118</v>
      </c>
      <c r="X702" t="s">
        <v>36</v>
      </c>
      <c r="Y702" t="s">
        <v>36</v>
      </c>
      <c r="Z702" s="2">
        <v>573.77739661649287</v>
      </c>
    </row>
    <row r="703" spans="1:26" x14ac:dyDescent="0.35">
      <c r="A703" t="s">
        <v>638</v>
      </c>
      <c r="B703" t="s">
        <v>639</v>
      </c>
      <c r="C703" t="s">
        <v>39</v>
      </c>
      <c r="D703" t="s">
        <v>28</v>
      </c>
      <c r="E703" t="s">
        <v>40</v>
      </c>
      <c r="F703" t="s">
        <v>1946</v>
      </c>
      <c r="G703" t="s">
        <v>1947</v>
      </c>
      <c r="H703" t="s">
        <v>32</v>
      </c>
      <c r="I703" t="s">
        <v>6175</v>
      </c>
      <c r="J703" s="1">
        <v>41974</v>
      </c>
      <c r="K703" s="1">
        <v>41976</v>
      </c>
      <c r="L703" t="s">
        <v>34</v>
      </c>
      <c r="M703">
        <f>Table1[[#This Row],[Ship Date]]-Table1[[#This Row],[Order Date]]</f>
        <v>2</v>
      </c>
      <c r="N703">
        <v>12</v>
      </c>
      <c r="O703" t="s">
        <v>35</v>
      </c>
      <c r="P703" s="3">
        <v>674.05799999999999</v>
      </c>
      <c r="Q703" s="3">
        <v>542.92239762904671</v>
      </c>
      <c r="R703" s="3">
        <f>(Table1[[#This Row],[Selling Price]]-Table1[[#This Row],[Cost Price]])</f>
        <v>131.13560237095328</v>
      </c>
      <c r="S703" s="12">
        <f>(Table1[[#This Row],[Profit]]/Table1[[#This Row],[Selling Price]])</f>
        <v>0.19454646687815186</v>
      </c>
      <c r="T703">
        <v>3</v>
      </c>
      <c r="U703" s="2">
        <f>Table1[[#This Row],[Selling Price]]*Table1[[#This Row],[Quantity]]</f>
        <v>2022.174</v>
      </c>
      <c r="V703" s="4">
        <v>0.3</v>
      </c>
      <c r="W703">
        <v>144</v>
      </c>
      <c r="X703" t="s">
        <v>36</v>
      </c>
      <c r="Y703" t="s">
        <v>36</v>
      </c>
      <c r="Z703" s="2">
        <v>495.43145529508871</v>
      </c>
    </row>
    <row r="704" spans="1:26" x14ac:dyDescent="0.35">
      <c r="A704" t="s">
        <v>638</v>
      </c>
      <c r="B704" t="s">
        <v>639</v>
      </c>
      <c r="C704" t="s">
        <v>27</v>
      </c>
      <c r="D704" t="s">
        <v>28</v>
      </c>
      <c r="E704" t="s">
        <v>69</v>
      </c>
      <c r="F704" t="s">
        <v>1763</v>
      </c>
      <c r="G704" t="s">
        <v>1764</v>
      </c>
      <c r="H704" t="s">
        <v>32</v>
      </c>
      <c r="I704" t="s">
        <v>6326</v>
      </c>
      <c r="J704" s="1">
        <v>42687</v>
      </c>
      <c r="K704" s="1">
        <v>42691</v>
      </c>
      <c r="L704" t="s">
        <v>60</v>
      </c>
      <c r="M704">
        <f>Table1[[#This Row],[Ship Date]]-Table1[[#This Row],[Order Date]]</f>
        <v>4</v>
      </c>
      <c r="N704">
        <v>11</v>
      </c>
      <c r="O704" t="s">
        <v>35</v>
      </c>
      <c r="P704" s="3">
        <v>30.36</v>
      </c>
      <c r="Q704" s="3">
        <v>24.812261072339719</v>
      </c>
      <c r="R704" s="3">
        <f>(Table1[[#This Row],[Selling Price]]-Table1[[#This Row],[Cost Price]])</f>
        <v>5.54773892766028</v>
      </c>
      <c r="S704" s="12">
        <f>(Table1[[#This Row],[Profit]]/Table1[[#This Row],[Selling Price]])</f>
        <v>0.18273184873716339</v>
      </c>
      <c r="T704">
        <v>4</v>
      </c>
      <c r="U704" s="2">
        <f>Table1[[#This Row],[Selling Price]]*Table1[[#This Row],[Quantity]]</f>
        <v>121.44</v>
      </c>
      <c r="V704" s="4">
        <v>0</v>
      </c>
      <c r="W704">
        <v>384</v>
      </c>
      <c r="X704" t="s">
        <v>36</v>
      </c>
      <c r="Y704" t="s">
        <v>52</v>
      </c>
      <c r="Z704" s="2">
        <v>4.3820885431492593</v>
      </c>
    </row>
    <row r="705" spans="1:26" x14ac:dyDescent="0.35">
      <c r="A705" t="s">
        <v>638</v>
      </c>
      <c r="B705" t="s">
        <v>639</v>
      </c>
      <c r="C705" t="s">
        <v>45</v>
      </c>
      <c r="D705" t="s">
        <v>28</v>
      </c>
      <c r="E705" t="s">
        <v>29</v>
      </c>
      <c r="F705" t="s">
        <v>5051</v>
      </c>
      <c r="G705" t="s">
        <v>5052</v>
      </c>
      <c r="H705" t="s">
        <v>32</v>
      </c>
      <c r="I705" t="s">
        <v>6339</v>
      </c>
      <c r="J705" s="1">
        <v>41850</v>
      </c>
      <c r="K705" s="1">
        <v>41856</v>
      </c>
      <c r="L705" t="s">
        <v>60</v>
      </c>
      <c r="M705">
        <f>Table1[[#This Row],[Ship Date]]-Table1[[#This Row],[Order Date]]</f>
        <v>6</v>
      </c>
      <c r="N705">
        <v>7</v>
      </c>
      <c r="O705" t="s">
        <v>51</v>
      </c>
      <c r="P705" s="3">
        <v>1367.84</v>
      </c>
      <c r="Q705" s="3">
        <v>1086.3234000228599</v>
      </c>
      <c r="R705" s="3">
        <f>(Table1[[#This Row],[Selling Price]]-Table1[[#This Row],[Cost Price]])</f>
        <v>281.51659997714</v>
      </c>
      <c r="S705" s="12">
        <f>(Table1[[#This Row],[Profit]]/Table1[[#This Row],[Selling Price]])</f>
        <v>0.20581105975636041</v>
      </c>
      <c r="T705">
        <v>8</v>
      </c>
      <c r="U705" s="2">
        <f>Table1[[#This Row],[Selling Price]]*Table1[[#This Row],[Quantity]]</f>
        <v>10942.72</v>
      </c>
      <c r="V705" s="4">
        <v>0</v>
      </c>
      <c r="W705">
        <v>199</v>
      </c>
      <c r="X705" t="s">
        <v>68</v>
      </c>
      <c r="Y705" t="s">
        <v>36</v>
      </c>
      <c r="Z705" s="2">
        <v>518.39071078378379</v>
      </c>
    </row>
    <row r="706" spans="1:26" x14ac:dyDescent="0.35">
      <c r="A706" t="s">
        <v>638</v>
      </c>
      <c r="B706" t="s">
        <v>639</v>
      </c>
      <c r="C706" t="s">
        <v>45</v>
      </c>
      <c r="D706" t="s">
        <v>28</v>
      </c>
      <c r="E706" t="s">
        <v>40</v>
      </c>
      <c r="F706" t="s">
        <v>5348</v>
      </c>
      <c r="G706" t="s">
        <v>5349</v>
      </c>
      <c r="H706" t="s">
        <v>32</v>
      </c>
      <c r="I706" t="s">
        <v>6733</v>
      </c>
      <c r="J706" s="1">
        <v>42311</v>
      </c>
      <c r="K706" s="1">
        <v>42313</v>
      </c>
      <c r="L706" t="s">
        <v>199</v>
      </c>
      <c r="M706">
        <f>Table1[[#This Row],[Ship Date]]-Table1[[#This Row],[Order Date]]</f>
        <v>2</v>
      </c>
      <c r="N706">
        <v>11</v>
      </c>
      <c r="O706" t="s">
        <v>35</v>
      </c>
      <c r="P706" s="3">
        <v>1448.82</v>
      </c>
      <c r="Q706" s="3">
        <v>1170.5416233046139</v>
      </c>
      <c r="R706" s="3">
        <f>(Table1[[#This Row],[Selling Price]]-Table1[[#This Row],[Cost Price]])</f>
        <v>278.27837669538599</v>
      </c>
      <c r="S706" s="12">
        <f>(Table1[[#This Row],[Profit]]/Table1[[#This Row],[Selling Price]])</f>
        <v>0.19207242907703234</v>
      </c>
      <c r="T706">
        <v>10</v>
      </c>
      <c r="U706" s="2">
        <f>Table1[[#This Row],[Selling Price]]*Table1[[#This Row],[Quantity]]</f>
        <v>14488.199999999999</v>
      </c>
      <c r="V706" s="4">
        <v>0.1</v>
      </c>
      <c r="W706">
        <v>160</v>
      </c>
      <c r="X706" t="s">
        <v>36</v>
      </c>
      <c r="Y706" t="s">
        <v>36</v>
      </c>
      <c r="Z706" s="2">
        <v>441.88936693928258</v>
      </c>
    </row>
    <row r="707" spans="1:26" x14ac:dyDescent="0.35">
      <c r="A707" t="s">
        <v>638</v>
      </c>
      <c r="B707" t="s">
        <v>639</v>
      </c>
      <c r="C707" t="s">
        <v>64</v>
      </c>
      <c r="D707" t="s">
        <v>28</v>
      </c>
      <c r="E707" t="s">
        <v>29</v>
      </c>
      <c r="F707" t="s">
        <v>3854</v>
      </c>
      <c r="G707" t="s">
        <v>3855</v>
      </c>
      <c r="H707" t="s">
        <v>32</v>
      </c>
      <c r="I707" t="s">
        <v>6825</v>
      </c>
      <c r="J707" s="1">
        <v>42264</v>
      </c>
      <c r="K707" s="1">
        <v>42270</v>
      </c>
      <c r="L707" t="s">
        <v>60</v>
      </c>
      <c r="M707">
        <f>Table1[[#This Row],[Ship Date]]-Table1[[#This Row],[Order Date]]</f>
        <v>6</v>
      </c>
      <c r="N707">
        <v>9</v>
      </c>
      <c r="O707" t="s">
        <v>61</v>
      </c>
      <c r="P707" s="3">
        <v>2003.92</v>
      </c>
      <c r="Q707" s="3">
        <v>1639.946696097395</v>
      </c>
      <c r="R707" s="3">
        <f>(Table1[[#This Row],[Selling Price]]-Table1[[#This Row],[Cost Price]])</f>
        <v>363.97330390260504</v>
      </c>
      <c r="S707" s="12">
        <f>(Table1[[#This Row],[Profit]]/Table1[[#This Row],[Selling Price]])</f>
        <v>0.18163065586580554</v>
      </c>
      <c r="T707">
        <v>5</v>
      </c>
      <c r="U707" s="2">
        <f>Table1[[#This Row],[Selling Price]]*Table1[[#This Row],[Quantity]]</f>
        <v>10019.6</v>
      </c>
      <c r="V707" s="4">
        <v>0.2</v>
      </c>
      <c r="W707">
        <v>433</v>
      </c>
      <c r="X707" t="s">
        <v>68</v>
      </c>
      <c r="Y707" t="s">
        <v>36</v>
      </c>
      <c r="Z707" s="2">
        <v>1371.548607257022</v>
      </c>
    </row>
    <row r="708" spans="1:26" x14ac:dyDescent="0.35">
      <c r="A708" t="s">
        <v>638</v>
      </c>
      <c r="B708" t="s">
        <v>639</v>
      </c>
      <c r="C708" t="s">
        <v>45</v>
      </c>
      <c r="D708" t="s">
        <v>28</v>
      </c>
      <c r="E708" t="s">
        <v>69</v>
      </c>
      <c r="F708" t="s">
        <v>434</v>
      </c>
      <c r="G708" t="s">
        <v>435</v>
      </c>
      <c r="H708" t="s">
        <v>32</v>
      </c>
      <c r="I708" t="s">
        <v>6868</v>
      </c>
      <c r="J708" s="1">
        <v>42826</v>
      </c>
      <c r="K708" s="1">
        <v>42828</v>
      </c>
      <c r="L708" t="s">
        <v>199</v>
      </c>
      <c r="M708">
        <f>Table1[[#This Row],[Ship Date]]-Table1[[#This Row],[Order Date]]</f>
        <v>2</v>
      </c>
      <c r="N708">
        <v>4</v>
      </c>
      <c r="O708" t="s">
        <v>106</v>
      </c>
      <c r="P708" s="3">
        <v>127.95</v>
      </c>
      <c r="Q708" s="3">
        <v>97.731410187739158</v>
      </c>
      <c r="R708" s="3">
        <f>(Table1[[#This Row],[Selling Price]]-Table1[[#This Row],[Cost Price]])</f>
        <v>30.218589812260845</v>
      </c>
      <c r="S708" s="12">
        <f>(Table1[[#This Row],[Profit]]/Table1[[#This Row],[Selling Price]])</f>
        <v>0.2361749887632735</v>
      </c>
      <c r="T708">
        <v>3</v>
      </c>
      <c r="U708" s="2">
        <f>Table1[[#This Row],[Selling Price]]*Table1[[#This Row],[Quantity]]</f>
        <v>383.85</v>
      </c>
      <c r="V708" s="4">
        <v>0</v>
      </c>
      <c r="W708">
        <v>370</v>
      </c>
      <c r="X708" t="s">
        <v>36</v>
      </c>
      <c r="Y708" t="s">
        <v>52</v>
      </c>
      <c r="Z708" s="2">
        <v>18.228405763167181</v>
      </c>
    </row>
    <row r="709" spans="1:26" x14ac:dyDescent="0.35">
      <c r="A709" t="s">
        <v>638</v>
      </c>
      <c r="B709" t="s">
        <v>639</v>
      </c>
      <c r="C709" t="s">
        <v>45</v>
      </c>
      <c r="D709" t="s">
        <v>28</v>
      </c>
      <c r="E709" t="s">
        <v>40</v>
      </c>
      <c r="F709" t="s">
        <v>1708</v>
      </c>
      <c r="G709" t="s">
        <v>1709</v>
      </c>
      <c r="H709" t="s">
        <v>32</v>
      </c>
      <c r="I709" t="s">
        <v>6890</v>
      </c>
      <c r="J709" s="1">
        <v>42874</v>
      </c>
      <c r="K709" s="1">
        <v>42879</v>
      </c>
      <c r="L709" t="s">
        <v>34</v>
      </c>
      <c r="M709">
        <f>Table1[[#This Row],[Ship Date]]-Table1[[#This Row],[Order Date]]</f>
        <v>5</v>
      </c>
      <c r="N709">
        <v>5</v>
      </c>
      <c r="O709" t="s">
        <v>51</v>
      </c>
      <c r="P709" s="3">
        <v>314.35199999999998</v>
      </c>
      <c r="Q709" s="3">
        <v>244.88133773472609</v>
      </c>
      <c r="R709" s="3">
        <f>(Table1[[#This Row],[Selling Price]]-Table1[[#This Row],[Cost Price]])</f>
        <v>69.470662265273887</v>
      </c>
      <c r="S709" s="12">
        <f>(Table1[[#This Row],[Profit]]/Table1[[#This Row],[Selling Price]])</f>
        <v>0.220996406147484</v>
      </c>
      <c r="T709">
        <v>3</v>
      </c>
      <c r="U709" s="2">
        <f>Table1[[#This Row],[Selling Price]]*Table1[[#This Row],[Quantity]]</f>
        <v>943.05599999999993</v>
      </c>
      <c r="V709" s="4">
        <v>0.2</v>
      </c>
      <c r="W709">
        <v>160</v>
      </c>
      <c r="X709" t="s">
        <v>36</v>
      </c>
      <c r="Y709" t="s">
        <v>68</v>
      </c>
      <c r="Z709" s="2">
        <v>117.3958865889261</v>
      </c>
    </row>
    <row r="710" spans="1:26" x14ac:dyDescent="0.35">
      <c r="A710" t="s">
        <v>638</v>
      </c>
      <c r="B710" t="s">
        <v>639</v>
      </c>
      <c r="C710" t="s">
        <v>39</v>
      </c>
      <c r="D710" t="s">
        <v>28</v>
      </c>
      <c r="E710" t="s">
        <v>56</v>
      </c>
      <c r="F710" t="s">
        <v>3889</v>
      </c>
      <c r="G710" t="s">
        <v>3890</v>
      </c>
      <c r="H710" t="s">
        <v>32</v>
      </c>
      <c r="I710" t="s">
        <v>7035</v>
      </c>
      <c r="J710" s="1">
        <v>42664</v>
      </c>
      <c r="K710" s="1">
        <v>42669</v>
      </c>
      <c r="L710" t="s">
        <v>60</v>
      </c>
      <c r="M710">
        <f>Table1[[#This Row],[Ship Date]]-Table1[[#This Row],[Order Date]]</f>
        <v>5</v>
      </c>
      <c r="N710">
        <v>10</v>
      </c>
      <c r="O710" t="s">
        <v>61</v>
      </c>
      <c r="P710" s="3">
        <v>661.17600000000004</v>
      </c>
      <c r="Q710" s="3">
        <v>493.91832776399878</v>
      </c>
      <c r="R710" s="3">
        <f>(Table1[[#This Row],[Selling Price]]-Table1[[#This Row],[Cost Price]])</f>
        <v>167.25767223600127</v>
      </c>
      <c r="S710" s="12">
        <f>(Table1[[#This Row],[Profit]]/Table1[[#This Row],[Selling Price]])</f>
        <v>0.25296996901884106</v>
      </c>
      <c r="T710">
        <v>2</v>
      </c>
      <c r="U710" s="2">
        <f>Table1[[#This Row],[Selling Price]]*Table1[[#This Row],[Quantity]]</f>
        <v>1322.3520000000001</v>
      </c>
      <c r="V710" s="4">
        <v>0.4</v>
      </c>
      <c r="W710">
        <v>399</v>
      </c>
      <c r="X710" t="s">
        <v>36</v>
      </c>
      <c r="Y710" t="s">
        <v>36</v>
      </c>
      <c r="Z710" s="2">
        <v>530.77422248183836</v>
      </c>
    </row>
    <row r="711" spans="1:26" x14ac:dyDescent="0.35">
      <c r="A711" t="s">
        <v>638</v>
      </c>
      <c r="B711" t="s">
        <v>639</v>
      </c>
      <c r="C711" t="s">
        <v>39</v>
      </c>
      <c r="D711" t="s">
        <v>28</v>
      </c>
      <c r="E711" t="s">
        <v>29</v>
      </c>
      <c r="F711" t="s">
        <v>1359</v>
      </c>
      <c r="G711" t="s">
        <v>1360</v>
      </c>
      <c r="H711" t="s">
        <v>32</v>
      </c>
      <c r="I711" t="s">
        <v>7142</v>
      </c>
      <c r="J711" s="1">
        <v>42889</v>
      </c>
      <c r="K711" s="1">
        <v>42896</v>
      </c>
      <c r="L711" t="s">
        <v>60</v>
      </c>
      <c r="M711">
        <f>Table1[[#This Row],[Ship Date]]-Table1[[#This Row],[Order Date]]</f>
        <v>7</v>
      </c>
      <c r="N711">
        <v>6</v>
      </c>
      <c r="O711" t="s">
        <v>51</v>
      </c>
      <c r="P711" s="3">
        <v>241.56800000000001</v>
      </c>
      <c r="Q711" s="3">
        <v>201.26718473753081</v>
      </c>
      <c r="R711" s="3">
        <f>(Table1[[#This Row],[Selling Price]]-Table1[[#This Row],[Cost Price]])</f>
        <v>40.3008152624692</v>
      </c>
      <c r="S711" s="12">
        <f>(Table1[[#This Row],[Profit]]/Table1[[#This Row],[Selling Price]])</f>
        <v>0.16683010689523942</v>
      </c>
      <c r="T711">
        <v>2</v>
      </c>
      <c r="U711" s="2">
        <f>Table1[[#This Row],[Selling Price]]*Table1[[#This Row],[Quantity]]</f>
        <v>483.13600000000002</v>
      </c>
      <c r="V711" s="4">
        <v>0.2</v>
      </c>
      <c r="W711">
        <v>259</v>
      </c>
      <c r="X711" t="s">
        <v>68</v>
      </c>
      <c r="Y711" t="s">
        <v>68</v>
      </c>
      <c r="Z711" s="2">
        <v>48.814272439659831</v>
      </c>
    </row>
    <row r="712" spans="1:26" x14ac:dyDescent="0.35">
      <c r="A712" t="s">
        <v>638</v>
      </c>
      <c r="B712" t="s">
        <v>639</v>
      </c>
      <c r="C712" t="s">
        <v>27</v>
      </c>
      <c r="D712" t="s">
        <v>28</v>
      </c>
      <c r="E712" t="s">
        <v>69</v>
      </c>
      <c r="F712" t="s">
        <v>1539</v>
      </c>
      <c r="G712" t="s">
        <v>1540</v>
      </c>
      <c r="H712" t="s">
        <v>32</v>
      </c>
      <c r="I712" t="s">
        <v>7435</v>
      </c>
      <c r="J712" s="1">
        <v>41870</v>
      </c>
      <c r="K712" s="1">
        <v>41872</v>
      </c>
      <c r="L712" t="s">
        <v>34</v>
      </c>
      <c r="M712">
        <f>Table1[[#This Row],[Ship Date]]-Table1[[#This Row],[Order Date]]</f>
        <v>2</v>
      </c>
      <c r="N712">
        <v>8</v>
      </c>
      <c r="O712" t="s">
        <v>61</v>
      </c>
      <c r="P712" s="3">
        <v>289.24</v>
      </c>
      <c r="Q712" s="3">
        <v>230.71352716668221</v>
      </c>
      <c r="R712" s="3">
        <f>(Table1[[#This Row],[Selling Price]]-Table1[[#This Row],[Cost Price]])</f>
        <v>58.526472833317797</v>
      </c>
      <c r="S712" s="12">
        <f>(Table1[[#This Row],[Profit]]/Table1[[#This Row],[Selling Price]])</f>
        <v>0.20234570886916675</v>
      </c>
      <c r="T712">
        <v>7</v>
      </c>
      <c r="U712" s="2">
        <f>Table1[[#This Row],[Selling Price]]*Table1[[#This Row],[Quantity]]</f>
        <v>2024.68</v>
      </c>
      <c r="V712" s="4">
        <v>0</v>
      </c>
      <c r="W712">
        <v>480</v>
      </c>
      <c r="X712" t="s">
        <v>36</v>
      </c>
      <c r="Y712" t="s">
        <v>68</v>
      </c>
      <c r="Z712" s="2">
        <v>71.448959236646687</v>
      </c>
    </row>
    <row r="713" spans="1:26" x14ac:dyDescent="0.35">
      <c r="A713" t="s">
        <v>638</v>
      </c>
      <c r="B713" t="s">
        <v>639</v>
      </c>
      <c r="C713" t="s">
        <v>45</v>
      </c>
      <c r="D713" t="s">
        <v>28</v>
      </c>
      <c r="E713" t="s">
        <v>56</v>
      </c>
      <c r="F713" t="s">
        <v>5857</v>
      </c>
      <c r="G713" t="s">
        <v>5858</v>
      </c>
      <c r="H713" t="s">
        <v>32</v>
      </c>
      <c r="I713" t="s">
        <v>7534</v>
      </c>
      <c r="J713" s="1">
        <v>42686</v>
      </c>
      <c r="K713" s="1">
        <v>42689</v>
      </c>
      <c r="L713" t="s">
        <v>199</v>
      </c>
      <c r="M713">
        <f>Table1[[#This Row],[Ship Date]]-Table1[[#This Row],[Order Date]]</f>
        <v>3</v>
      </c>
      <c r="N713">
        <v>11</v>
      </c>
      <c r="O713" t="s">
        <v>35</v>
      </c>
      <c r="P713" s="3">
        <v>674.35199999999998</v>
      </c>
      <c r="Q713" s="3">
        <v>520.43111903850649</v>
      </c>
      <c r="R713" s="3">
        <f>(Table1[[#This Row],[Selling Price]]-Table1[[#This Row],[Cost Price]])</f>
        <v>153.92088096149348</v>
      </c>
      <c r="S713" s="12">
        <f>(Table1[[#This Row],[Profit]]/Table1[[#This Row],[Selling Price]])</f>
        <v>0.2282500548103861</v>
      </c>
      <c r="T713">
        <v>3</v>
      </c>
      <c r="U713" s="2">
        <f>Table1[[#This Row],[Selling Price]]*Table1[[#This Row],[Quantity]]</f>
        <v>2023.056</v>
      </c>
      <c r="V713" s="4">
        <v>0.2</v>
      </c>
      <c r="W713">
        <v>379</v>
      </c>
      <c r="X713" t="s">
        <v>36</v>
      </c>
      <c r="Y713" t="s">
        <v>36</v>
      </c>
      <c r="Z713" s="2">
        <v>573.77739661649287</v>
      </c>
    </row>
    <row r="714" spans="1:26" x14ac:dyDescent="0.35">
      <c r="A714" t="s">
        <v>638</v>
      </c>
      <c r="B714" t="s">
        <v>639</v>
      </c>
      <c r="C714" t="s">
        <v>64</v>
      </c>
      <c r="D714" t="s">
        <v>28</v>
      </c>
      <c r="E714" t="s">
        <v>69</v>
      </c>
      <c r="F714" t="s">
        <v>2154</v>
      </c>
      <c r="G714" t="s">
        <v>2155</v>
      </c>
      <c r="H714" t="s">
        <v>32</v>
      </c>
      <c r="I714" t="s">
        <v>7546</v>
      </c>
      <c r="J714" s="1">
        <v>43010</v>
      </c>
      <c r="K714" s="1">
        <v>43014</v>
      </c>
      <c r="L714" t="s">
        <v>60</v>
      </c>
      <c r="M714">
        <f>Table1[[#This Row],[Ship Date]]-Table1[[#This Row],[Order Date]]</f>
        <v>4</v>
      </c>
      <c r="N714">
        <v>10</v>
      </c>
      <c r="O714" t="s">
        <v>61</v>
      </c>
      <c r="P714" s="3">
        <v>17.46</v>
      </c>
      <c r="Q714" s="3">
        <v>14.112425104500129</v>
      </c>
      <c r="R714" s="3">
        <f>(Table1[[#This Row],[Selling Price]]-Table1[[#This Row],[Cost Price]])</f>
        <v>3.3475748954998714</v>
      </c>
      <c r="S714" s="12">
        <f>(Table1[[#This Row],[Profit]]/Table1[[#This Row],[Selling Price]])</f>
        <v>0.1917282299828105</v>
      </c>
      <c r="T714">
        <v>2</v>
      </c>
      <c r="U714" s="2">
        <f>Table1[[#This Row],[Selling Price]]*Table1[[#This Row],[Quantity]]</f>
        <v>34.92</v>
      </c>
      <c r="V714" s="4">
        <v>0</v>
      </c>
      <c r="W714">
        <v>162</v>
      </c>
      <c r="X714" t="s">
        <v>36</v>
      </c>
      <c r="Y714" t="s">
        <v>52</v>
      </c>
      <c r="Z714" s="2">
        <v>10.26533177252445</v>
      </c>
    </row>
    <row r="715" spans="1:26" x14ac:dyDescent="0.35">
      <c r="A715" t="s">
        <v>638</v>
      </c>
      <c r="B715" t="s">
        <v>639</v>
      </c>
      <c r="C715" t="s">
        <v>45</v>
      </c>
      <c r="D715" t="s">
        <v>28</v>
      </c>
      <c r="E715" t="s">
        <v>69</v>
      </c>
      <c r="F715" t="s">
        <v>2007</v>
      </c>
      <c r="G715" t="s">
        <v>2008</v>
      </c>
      <c r="H715" t="s">
        <v>32</v>
      </c>
      <c r="I715" t="s">
        <v>7586</v>
      </c>
      <c r="J715" s="1">
        <v>42321</v>
      </c>
      <c r="K715" s="1">
        <v>42325</v>
      </c>
      <c r="L715" t="s">
        <v>60</v>
      </c>
      <c r="M715">
        <f>Table1[[#This Row],[Ship Date]]-Table1[[#This Row],[Order Date]]</f>
        <v>4</v>
      </c>
      <c r="N715">
        <v>11</v>
      </c>
      <c r="O715" t="s">
        <v>35</v>
      </c>
      <c r="P715" s="3">
        <v>63.98</v>
      </c>
      <c r="Q715" s="3">
        <v>45.080966368935172</v>
      </c>
      <c r="R715" s="3">
        <f>(Table1[[#This Row],[Selling Price]]-Table1[[#This Row],[Cost Price]])</f>
        <v>18.899033631064825</v>
      </c>
      <c r="S715" s="12">
        <f>(Table1[[#This Row],[Profit]]/Table1[[#This Row],[Selling Price]])</f>
        <v>0.29538970976969092</v>
      </c>
      <c r="T715">
        <v>7</v>
      </c>
      <c r="U715" s="2">
        <f>Table1[[#This Row],[Selling Price]]*Table1[[#This Row],[Quantity]]</f>
        <v>447.85999999999996</v>
      </c>
      <c r="V715" s="4">
        <v>0</v>
      </c>
      <c r="W715">
        <v>432</v>
      </c>
      <c r="X715" t="s">
        <v>36</v>
      </c>
      <c r="Y715" t="s">
        <v>52</v>
      </c>
      <c r="Z715" s="2">
        <v>18.95310739694154</v>
      </c>
    </row>
    <row r="716" spans="1:26" x14ac:dyDescent="0.35">
      <c r="A716" t="s">
        <v>638</v>
      </c>
      <c r="B716" t="s">
        <v>639</v>
      </c>
      <c r="C716" t="s">
        <v>45</v>
      </c>
      <c r="D716" t="s">
        <v>28</v>
      </c>
      <c r="E716" t="s">
        <v>69</v>
      </c>
      <c r="F716" t="s">
        <v>1432</v>
      </c>
      <c r="G716" t="s">
        <v>1433</v>
      </c>
      <c r="H716" t="s">
        <v>32</v>
      </c>
      <c r="I716" t="s">
        <v>7777</v>
      </c>
      <c r="J716" s="1">
        <v>41646</v>
      </c>
      <c r="K716" s="1">
        <v>41651</v>
      </c>
      <c r="L716" t="s">
        <v>60</v>
      </c>
      <c r="M716">
        <f>Table1[[#This Row],[Ship Date]]-Table1[[#This Row],[Order Date]]</f>
        <v>5</v>
      </c>
      <c r="N716">
        <v>1</v>
      </c>
      <c r="O716" t="s">
        <v>35</v>
      </c>
      <c r="P716" s="3">
        <v>76.727999999999994</v>
      </c>
      <c r="Q716" s="3">
        <v>53.49762263248072</v>
      </c>
      <c r="R716" s="3">
        <f>(Table1[[#This Row],[Selling Price]]-Table1[[#This Row],[Cost Price]])</f>
        <v>23.230377367519274</v>
      </c>
      <c r="S716" s="12">
        <f>(Table1[[#This Row],[Profit]]/Table1[[#This Row],[Selling Price]])</f>
        <v>0.30276271201542171</v>
      </c>
      <c r="T716">
        <v>3</v>
      </c>
      <c r="U716" s="2">
        <f>Table1[[#This Row],[Selling Price]]*Table1[[#This Row],[Quantity]]</f>
        <v>230.18399999999997</v>
      </c>
      <c r="V716" s="4">
        <v>0.6</v>
      </c>
      <c r="W716">
        <v>215</v>
      </c>
      <c r="X716" t="s">
        <v>36</v>
      </c>
      <c r="Y716" t="s">
        <v>36</v>
      </c>
      <c r="Z716" s="2">
        <v>137.5372754186651</v>
      </c>
    </row>
    <row r="717" spans="1:26" x14ac:dyDescent="0.35">
      <c r="A717" t="s">
        <v>638</v>
      </c>
      <c r="B717" t="s">
        <v>639</v>
      </c>
      <c r="C717" t="s">
        <v>27</v>
      </c>
      <c r="D717" t="s">
        <v>28</v>
      </c>
      <c r="E717" t="s">
        <v>29</v>
      </c>
      <c r="F717" t="s">
        <v>1401</v>
      </c>
      <c r="G717" t="s">
        <v>1402</v>
      </c>
      <c r="H717" t="s">
        <v>32</v>
      </c>
      <c r="I717" t="s">
        <v>7917</v>
      </c>
      <c r="J717" s="1">
        <v>42707</v>
      </c>
      <c r="K717" s="1">
        <v>42711</v>
      </c>
      <c r="L717" t="s">
        <v>60</v>
      </c>
      <c r="M717">
        <f>Table1[[#This Row],[Ship Date]]-Table1[[#This Row],[Order Date]]</f>
        <v>4</v>
      </c>
      <c r="N717">
        <v>12</v>
      </c>
      <c r="O717" t="s">
        <v>35</v>
      </c>
      <c r="P717" s="3">
        <v>205.666</v>
      </c>
      <c r="Q717" s="3">
        <v>134.29745443433271</v>
      </c>
      <c r="R717" s="3">
        <f>(Table1[[#This Row],[Selling Price]]-Table1[[#This Row],[Cost Price]])</f>
        <v>71.36854556566729</v>
      </c>
      <c r="S717" s="12">
        <f>(Table1[[#This Row],[Profit]]/Table1[[#This Row],[Selling Price]])</f>
        <v>0.34701188123300541</v>
      </c>
      <c r="T717">
        <v>2</v>
      </c>
      <c r="U717" s="2">
        <f>Table1[[#This Row],[Selling Price]]*Table1[[#This Row],[Quantity]]</f>
        <v>411.33199999999999</v>
      </c>
      <c r="V717" s="4">
        <v>0.15</v>
      </c>
      <c r="W717">
        <v>192</v>
      </c>
      <c r="X717" t="s">
        <v>36</v>
      </c>
      <c r="Y717" t="s">
        <v>36</v>
      </c>
      <c r="Z717" s="2">
        <v>164.1411751399454</v>
      </c>
    </row>
    <row r="718" spans="1:26" x14ac:dyDescent="0.35">
      <c r="A718" t="s">
        <v>638</v>
      </c>
      <c r="B718" t="s">
        <v>639</v>
      </c>
      <c r="C718" t="s">
        <v>55</v>
      </c>
      <c r="D718" t="s">
        <v>28</v>
      </c>
      <c r="E718" t="s">
        <v>40</v>
      </c>
      <c r="F718" t="s">
        <v>1680</v>
      </c>
      <c r="G718" t="s">
        <v>1681</v>
      </c>
      <c r="H718" t="s">
        <v>32</v>
      </c>
      <c r="I718" t="s">
        <v>7945</v>
      </c>
      <c r="J718" s="1">
        <v>42653</v>
      </c>
      <c r="K718" s="1">
        <v>42655</v>
      </c>
      <c r="L718" t="s">
        <v>199</v>
      </c>
      <c r="M718">
        <f>Table1[[#This Row],[Ship Date]]-Table1[[#This Row],[Order Date]]</f>
        <v>2</v>
      </c>
      <c r="N718">
        <v>10</v>
      </c>
      <c r="O718" t="s">
        <v>61</v>
      </c>
      <c r="P718" s="3">
        <v>120.78400000000001</v>
      </c>
      <c r="Q718" s="3">
        <v>86.386229554963165</v>
      </c>
      <c r="R718" s="3">
        <f>(Table1[[#This Row],[Selling Price]]-Table1[[#This Row],[Cost Price]])</f>
        <v>34.397770445036841</v>
      </c>
      <c r="S718" s="12">
        <f>(Table1[[#This Row],[Profit]]/Table1[[#This Row],[Selling Price]])</f>
        <v>0.28478747553514405</v>
      </c>
      <c r="T718">
        <v>1</v>
      </c>
      <c r="U718" s="2">
        <f>Table1[[#This Row],[Selling Price]]*Table1[[#This Row],[Quantity]]</f>
        <v>120.78400000000001</v>
      </c>
      <c r="V718" s="4">
        <v>0.2</v>
      </c>
      <c r="W718">
        <v>468</v>
      </c>
      <c r="X718" t="s">
        <v>36</v>
      </c>
      <c r="Y718" t="s">
        <v>36</v>
      </c>
      <c r="Z718" s="2">
        <v>383.22360514074109</v>
      </c>
    </row>
    <row r="719" spans="1:26" x14ac:dyDescent="0.35">
      <c r="A719" t="s">
        <v>638</v>
      </c>
      <c r="B719" t="s">
        <v>639</v>
      </c>
      <c r="C719" t="s">
        <v>55</v>
      </c>
      <c r="D719" t="s">
        <v>28</v>
      </c>
      <c r="E719" t="s">
        <v>69</v>
      </c>
      <c r="F719" t="s">
        <v>4355</v>
      </c>
      <c r="G719" t="s">
        <v>4356</v>
      </c>
      <c r="H719" t="s">
        <v>32</v>
      </c>
      <c r="I719" t="s">
        <v>7974</v>
      </c>
      <c r="J719" s="1">
        <v>42180</v>
      </c>
      <c r="K719" s="1">
        <v>42183</v>
      </c>
      <c r="L719" t="s">
        <v>199</v>
      </c>
      <c r="M719">
        <f>Table1[[#This Row],[Ship Date]]-Table1[[#This Row],[Order Date]]</f>
        <v>3</v>
      </c>
      <c r="N719">
        <v>6</v>
      </c>
      <c r="O719" t="s">
        <v>51</v>
      </c>
      <c r="P719" s="3">
        <v>75.384</v>
      </c>
      <c r="Q719" s="3">
        <v>49.398111725586837</v>
      </c>
      <c r="R719" s="3">
        <f>(Table1[[#This Row],[Selling Price]]-Table1[[#This Row],[Cost Price]])</f>
        <v>25.985888274413163</v>
      </c>
      <c r="S719" s="12">
        <f>(Table1[[#This Row],[Profit]]/Table1[[#This Row],[Selling Price]])</f>
        <v>0.34471357681223025</v>
      </c>
      <c r="T719">
        <v>9</v>
      </c>
      <c r="U719" s="2">
        <f>Table1[[#This Row],[Selling Price]]*Table1[[#This Row],[Quantity]]</f>
        <v>678.45600000000002</v>
      </c>
      <c r="V719" s="4">
        <v>0.6</v>
      </c>
      <c r="W719">
        <v>456</v>
      </c>
      <c r="X719" t="s">
        <v>36</v>
      </c>
      <c r="Y719" t="s">
        <v>52</v>
      </c>
      <c r="Z719" s="2">
        <v>26.154051617292492</v>
      </c>
    </row>
    <row r="720" spans="1:26" x14ac:dyDescent="0.35">
      <c r="A720" t="s">
        <v>638</v>
      </c>
      <c r="B720" t="s">
        <v>639</v>
      </c>
      <c r="C720" t="s">
        <v>45</v>
      </c>
      <c r="D720" t="s">
        <v>28</v>
      </c>
      <c r="E720" t="s">
        <v>69</v>
      </c>
      <c r="F720" t="s">
        <v>5280</v>
      </c>
      <c r="G720" t="s">
        <v>5281</v>
      </c>
      <c r="H720" t="s">
        <v>32</v>
      </c>
      <c r="I720" t="s">
        <v>7993</v>
      </c>
      <c r="J720" s="1">
        <v>42297</v>
      </c>
      <c r="K720" s="1">
        <v>42301</v>
      </c>
      <c r="L720" t="s">
        <v>60</v>
      </c>
      <c r="M720">
        <f>Table1[[#This Row],[Ship Date]]-Table1[[#This Row],[Order Date]]</f>
        <v>4</v>
      </c>
      <c r="N720">
        <v>10</v>
      </c>
      <c r="O720" t="s">
        <v>61</v>
      </c>
      <c r="P720" s="3">
        <v>16.02</v>
      </c>
      <c r="Q720" s="3">
        <v>11.47636763925837</v>
      </c>
      <c r="R720" s="3">
        <f>(Table1[[#This Row],[Selling Price]]-Table1[[#This Row],[Cost Price]])</f>
        <v>4.5436323607416291</v>
      </c>
      <c r="S720" s="12">
        <f>(Table1[[#This Row],[Profit]]/Table1[[#This Row],[Selling Price]])</f>
        <v>0.28362249442831644</v>
      </c>
      <c r="T720">
        <v>6</v>
      </c>
      <c r="U720" s="2">
        <f>Table1[[#This Row],[Selling Price]]*Table1[[#This Row],[Quantity]]</f>
        <v>96.12</v>
      </c>
      <c r="V720" s="4">
        <v>0</v>
      </c>
      <c r="W720">
        <v>135</v>
      </c>
      <c r="X720" t="s">
        <v>36</v>
      </c>
      <c r="Y720" t="s">
        <v>52</v>
      </c>
      <c r="Z720" s="2">
        <v>6.1946630486019414</v>
      </c>
    </row>
    <row r="721" spans="1:26" x14ac:dyDescent="0.35">
      <c r="A721" t="s">
        <v>638</v>
      </c>
      <c r="B721" t="s">
        <v>639</v>
      </c>
      <c r="C721" t="s">
        <v>45</v>
      </c>
      <c r="D721" t="s">
        <v>28</v>
      </c>
      <c r="E721" t="s">
        <v>40</v>
      </c>
      <c r="F721" t="s">
        <v>789</v>
      </c>
      <c r="G721" t="s">
        <v>790</v>
      </c>
      <c r="H721" t="s">
        <v>32</v>
      </c>
      <c r="I721" t="s">
        <v>8017</v>
      </c>
      <c r="J721" s="1">
        <v>42705</v>
      </c>
      <c r="K721" s="1">
        <v>42707</v>
      </c>
      <c r="L721" t="s">
        <v>34</v>
      </c>
      <c r="M721">
        <f>Table1[[#This Row],[Ship Date]]-Table1[[#This Row],[Order Date]]</f>
        <v>2</v>
      </c>
      <c r="N721">
        <v>12</v>
      </c>
      <c r="O721" t="s">
        <v>35</v>
      </c>
      <c r="P721" s="3">
        <v>85.245999999999995</v>
      </c>
      <c r="Q721" s="3">
        <v>58.336460919089312</v>
      </c>
      <c r="R721" s="3">
        <f>(Table1[[#This Row],[Selling Price]]-Table1[[#This Row],[Cost Price]])</f>
        <v>26.909539080910683</v>
      </c>
      <c r="S721" s="12">
        <f>(Table1[[#This Row],[Profit]]/Table1[[#This Row],[Selling Price]])</f>
        <v>0.31566922883080362</v>
      </c>
      <c r="T721">
        <v>2</v>
      </c>
      <c r="U721" s="2">
        <f>Table1[[#This Row],[Selling Price]]*Table1[[#This Row],[Quantity]]</f>
        <v>170.49199999999999</v>
      </c>
      <c r="V721" s="4">
        <v>0.3</v>
      </c>
      <c r="W721">
        <v>193</v>
      </c>
      <c r="X721" t="s">
        <v>36</v>
      </c>
      <c r="Y721" t="s">
        <v>36</v>
      </c>
      <c r="Z721" s="2">
        <v>233.9405457435239</v>
      </c>
    </row>
    <row r="722" spans="1:26" x14ac:dyDescent="0.35">
      <c r="A722" t="s">
        <v>638</v>
      </c>
      <c r="B722" t="s">
        <v>639</v>
      </c>
      <c r="C722" t="s">
        <v>39</v>
      </c>
      <c r="D722" t="s">
        <v>28</v>
      </c>
      <c r="E722" t="s">
        <v>69</v>
      </c>
      <c r="F722" t="s">
        <v>5443</v>
      </c>
      <c r="G722" t="s">
        <v>5444</v>
      </c>
      <c r="H722" t="s">
        <v>32</v>
      </c>
      <c r="I722" t="s">
        <v>8197</v>
      </c>
      <c r="J722" s="1">
        <v>42723</v>
      </c>
      <c r="K722" s="1">
        <v>42725</v>
      </c>
      <c r="L722" t="s">
        <v>34</v>
      </c>
      <c r="M722">
        <f>Table1[[#This Row],[Ship Date]]-Table1[[#This Row],[Order Date]]</f>
        <v>2</v>
      </c>
      <c r="N722">
        <v>12</v>
      </c>
      <c r="O722" t="s">
        <v>35</v>
      </c>
      <c r="P722" s="3">
        <v>303.92</v>
      </c>
      <c r="Q722" s="3">
        <v>203.2940134603808</v>
      </c>
      <c r="R722" s="3">
        <f>(Table1[[#This Row],[Selling Price]]-Table1[[#This Row],[Cost Price]])</f>
        <v>100.62598653961922</v>
      </c>
      <c r="S722" s="12">
        <f>(Table1[[#This Row],[Profit]]/Table1[[#This Row],[Selling Price]])</f>
        <v>0.33109366458153205</v>
      </c>
      <c r="T722">
        <v>5</v>
      </c>
      <c r="U722" s="2">
        <f>Table1[[#This Row],[Selling Price]]*Table1[[#This Row],[Quantity]]</f>
        <v>1519.6000000000001</v>
      </c>
      <c r="V722" s="4">
        <v>0.2</v>
      </c>
      <c r="W722">
        <v>345</v>
      </c>
      <c r="X722" t="s">
        <v>36</v>
      </c>
      <c r="Y722" t="s">
        <v>68</v>
      </c>
      <c r="Z722" s="2">
        <v>100.4163208779662</v>
      </c>
    </row>
    <row r="723" spans="1:26" x14ac:dyDescent="0.35">
      <c r="A723" t="s">
        <v>638</v>
      </c>
      <c r="B723" t="s">
        <v>639</v>
      </c>
      <c r="C723" t="s">
        <v>45</v>
      </c>
      <c r="D723" t="s">
        <v>28</v>
      </c>
      <c r="E723" t="s">
        <v>69</v>
      </c>
      <c r="F723" t="s">
        <v>3050</v>
      </c>
      <c r="G723" t="s">
        <v>4419</v>
      </c>
      <c r="H723" t="s">
        <v>32</v>
      </c>
      <c r="I723" t="s">
        <v>8339</v>
      </c>
      <c r="J723" s="1">
        <v>42782</v>
      </c>
      <c r="K723" s="1">
        <v>42787</v>
      </c>
      <c r="L723" t="s">
        <v>60</v>
      </c>
      <c r="M723">
        <f>Table1[[#This Row],[Ship Date]]-Table1[[#This Row],[Order Date]]</f>
        <v>5</v>
      </c>
      <c r="N723">
        <v>2</v>
      </c>
      <c r="O723" t="s">
        <v>106</v>
      </c>
      <c r="P723" s="3">
        <v>7.6920000000000002</v>
      </c>
      <c r="Q723" s="3">
        <v>5.212042590943291</v>
      </c>
      <c r="R723" s="3">
        <f>(Table1[[#This Row],[Selling Price]]-Table1[[#This Row],[Cost Price]])</f>
        <v>2.4799574090567091</v>
      </c>
      <c r="S723" s="12">
        <f>(Table1[[#This Row],[Profit]]/Table1[[#This Row],[Selling Price]])</f>
        <v>0.32240735947175103</v>
      </c>
      <c r="T723">
        <v>1</v>
      </c>
      <c r="U723" s="2">
        <f>Table1[[#This Row],[Selling Price]]*Table1[[#This Row],[Quantity]]</f>
        <v>7.6920000000000002</v>
      </c>
      <c r="V723" s="4">
        <v>0.6</v>
      </c>
      <c r="W723">
        <v>219</v>
      </c>
      <c r="X723" t="s">
        <v>36</v>
      </c>
      <c r="Y723" t="s">
        <v>52</v>
      </c>
      <c r="Z723" s="2">
        <v>21.633551362024061</v>
      </c>
    </row>
    <row r="724" spans="1:26" x14ac:dyDescent="0.35">
      <c r="A724" t="s">
        <v>638</v>
      </c>
      <c r="B724" t="s">
        <v>639</v>
      </c>
      <c r="C724" t="s">
        <v>45</v>
      </c>
      <c r="D724" t="s">
        <v>28</v>
      </c>
      <c r="E724" t="s">
        <v>69</v>
      </c>
      <c r="F724" t="s">
        <v>8072</v>
      </c>
      <c r="G724" t="s">
        <v>8073</v>
      </c>
      <c r="H724" t="s">
        <v>32</v>
      </c>
      <c r="I724" t="s">
        <v>8368</v>
      </c>
      <c r="J724" s="1">
        <v>42365</v>
      </c>
      <c r="K724" s="1">
        <v>42369</v>
      </c>
      <c r="L724" t="s">
        <v>60</v>
      </c>
      <c r="M724">
        <f>Table1[[#This Row],[Ship Date]]-Table1[[#This Row],[Order Date]]</f>
        <v>4</v>
      </c>
      <c r="N724">
        <v>12</v>
      </c>
      <c r="O724" t="s">
        <v>35</v>
      </c>
      <c r="P724" s="3">
        <v>53.351999999999997</v>
      </c>
      <c r="Q724" s="3">
        <v>43.026291869677223</v>
      </c>
      <c r="R724" s="3">
        <f>(Table1[[#This Row],[Selling Price]]-Table1[[#This Row],[Cost Price]])</f>
        <v>10.325708130322774</v>
      </c>
      <c r="S724" s="12">
        <f>(Table1[[#This Row],[Profit]]/Table1[[#This Row],[Selling Price]])</f>
        <v>0.19353928869250964</v>
      </c>
      <c r="T724">
        <v>3</v>
      </c>
      <c r="U724" s="2">
        <f>Table1[[#This Row],[Selling Price]]*Table1[[#This Row],[Quantity]]</f>
        <v>160.05599999999998</v>
      </c>
      <c r="V724" s="4">
        <v>0.2</v>
      </c>
      <c r="W724">
        <v>412</v>
      </c>
      <c r="X724" t="s">
        <v>36</v>
      </c>
      <c r="Y724" t="s">
        <v>52</v>
      </c>
      <c r="Z724" s="2">
        <v>6.2875934983107777</v>
      </c>
    </row>
    <row r="725" spans="1:26" x14ac:dyDescent="0.35">
      <c r="A725" t="s">
        <v>638</v>
      </c>
      <c r="B725" t="s">
        <v>639</v>
      </c>
      <c r="C725" t="s">
        <v>27</v>
      </c>
      <c r="D725" t="s">
        <v>28</v>
      </c>
      <c r="E725" t="s">
        <v>69</v>
      </c>
      <c r="F725" t="s">
        <v>1432</v>
      </c>
      <c r="G725" t="s">
        <v>1433</v>
      </c>
      <c r="H725" t="s">
        <v>32</v>
      </c>
      <c r="I725" t="s">
        <v>8539</v>
      </c>
      <c r="J725" s="1">
        <v>42630</v>
      </c>
      <c r="K725" s="1">
        <v>42635</v>
      </c>
      <c r="L725" t="s">
        <v>60</v>
      </c>
      <c r="M725">
        <f>Table1[[#This Row],[Ship Date]]-Table1[[#This Row],[Order Date]]</f>
        <v>5</v>
      </c>
      <c r="N725">
        <v>9</v>
      </c>
      <c r="O725" t="s">
        <v>61</v>
      </c>
      <c r="P725" s="3">
        <v>191.82</v>
      </c>
      <c r="Q725" s="3">
        <v>151.5528916784192</v>
      </c>
      <c r="R725" s="3">
        <f>(Table1[[#This Row],[Selling Price]]-Table1[[#This Row],[Cost Price]])</f>
        <v>40.267108321580793</v>
      </c>
      <c r="S725" s="12">
        <f>(Table1[[#This Row],[Profit]]/Table1[[#This Row],[Selling Price]])</f>
        <v>0.20992132374924821</v>
      </c>
      <c r="T725">
        <v>3</v>
      </c>
      <c r="U725" s="2">
        <f>Table1[[#This Row],[Selling Price]]*Table1[[#This Row],[Quantity]]</f>
        <v>575.46</v>
      </c>
      <c r="V725" s="4">
        <v>0</v>
      </c>
      <c r="W725">
        <v>225</v>
      </c>
      <c r="X725" t="s">
        <v>36</v>
      </c>
      <c r="Y725" t="s">
        <v>36</v>
      </c>
      <c r="Z725" s="2">
        <v>137.5372754186651</v>
      </c>
    </row>
    <row r="726" spans="1:26" x14ac:dyDescent="0.35">
      <c r="A726" t="s">
        <v>638</v>
      </c>
      <c r="B726" t="s">
        <v>639</v>
      </c>
      <c r="C726" t="s">
        <v>55</v>
      </c>
      <c r="D726" t="s">
        <v>28</v>
      </c>
      <c r="E726" t="s">
        <v>56</v>
      </c>
      <c r="F726" t="s">
        <v>3415</v>
      </c>
      <c r="G726" t="s">
        <v>3416</v>
      </c>
      <c r="H726" t="s">
        <v>32</v>
      </c>
      <c r="I726" t="s">
        <v>8548</v>
      </c>
      <c r="J726" s="1">
        <v>41901</v>
      </c>
      <c r="K726" s="1">
        <v>41906</v>
      </c>
      <c r="L726" t="s">
        <v>60</v>
      </c>
      <c r="M726">
        <f>Table1[[#This Row],[Ship Date]]-Table1[[#This Row],[Order Date]]</f>
        <v>5</v>
      </c>
      <c r="N726">
        <v>9</v>
      </c>
      <c r="O726" t="s">
        <v>61</v>
      </c>
      <c r="P726" s="3">
        <v>73.915000000000006</v>
      </c>
      <c r="Q726" s="3">
        <v>62.756237746583039</v>
      </c>
      <c r="R726" s="3">
        <f>(Table1[[#This Row],[Selling Price]]-Table1[[#This Row],[Cost Price]])</f>
        <v>11.158762253416967</v>
      </c>
      <c r="S726" s="12">
        <f>(Table1[[#This Row],[Profit]]/Table1[[#This Row],[Selling Price]])</f>
        <v>0.15096749311258834</v>
      </c>
      <c r="T726">
        <v>1</v>
      </c>
      <c r="U726" s="2">
        <f>Table1[[#This Row],[Selling Price]]*Table1[[#This Row],[Quantity]]</f>
        <v>73.915000000000006</v>
      </c>
      <c r="V726" s="4">
        <v>0.5</v>
      </c>
      <c r="W726">
        <v>223</v>
      </c>
      <c r="X726" t="s">
        <v>36</v>
      </c>
      <c r="Y726" t="s">
        <v>36</v>
      </c>
      <c r="Z726" s="2">
        <v>197.54614695956849</v>
      </c>
    </row>
    <row r="727" spans="1:26" x14ac:dyDescent="0.35">
      <c r="A727" t="s">
        <v>638</v>
      </c>
      <c r="B727" t="s">
        <v>639</v>
      </c>
      <c r="C727" t="s">
        <v>39</v>
      </c>
      <c r="D727" t="s">
        <v>28</v>
      </c>
      <c r="E727" t="s">
        <v>56</v>
      </c>
      <c r="F727" t="s">
        <v>972</v>
      </c>
      <c r="G727" t="s">
        <v>973</v>
      </c>
      <c r="H727" t="s">
        <v>32</v>
      </c>
      <c r="I727" t="s">
        <v>8959</v>
      </c>
      <c r="J727" s="1">
        <v>42821</v>
      </c>
      <c r="K727" s="1">
        <v>42823</v>
      </c>
      <c r="L727" t="s">
        <v>34</v>
      </c>
      <c r="M727">
        <f>Table1[[#This Row],[Ship Date]]-Table1[[#This Row],[Order Date]]</f>
        <v>2</v>
      </c>
      <c r="N727">
        <v>3</v>
      </c>
      <c r="O727" t="s">
        <v>106</v>
      </c>
      <c r="P727" s="3">
        <v>292.10000000000002</v>
      </c>
      <c r="Q727" s="3">
        <v>241.83322087831181</v>
      </c>
      <c r="R727" s="3">
        <f>(Table1[[#This Row],[Selling Price]]-Table1[[#This Row],[Cost Price]])</f>
        <v>50.266779121688216</v>
      </c>
      <c r="S727" s="12">
        <f>(Table1[[#This Row],[Profit]]/Table1[[#This Row],[Selling Price]])</f>
        <v>0.17208756974217121</v>
      </c>
      <c r="T727">
        <v>2</v>
      </c>
      <c r="U727" s="2">
        <f>Table1[[#This Row],[Selling Price]]*Table1[[#This Row],[Quantity]]</f>
        <v>584.20000000000005</v>
      </c>
      <c r="V727" s="4">
        <v>0</v>
      </c>
      <c r="W727">
        <v>318</v>
      </c>
      <c r="X727" t="s">
        <v>36</v>
      </c>
      <c r="Y727" t="s">
        <v>36</v>
      </c>
      <c r="Z727" s="2">
        <v>272.72662304494582</v>
      </c>
    </row>
    <row r="728" spans="1:26" x14ac:dyDescent="0.35">
      <c r="A728" t="s">
        <v>638</v>
      </c>
      <c r="B728" t="s">
        <v>639</v>
      </c>
      <c r="C728" t="s">
        <v>27</v>
      </c>
      <c r="D728" t="s">
        <v>28</v>
      </c>
      <c r="E728" t="s">
        <v>40</v>
      </c>
      <c r="F728" t="s">
        <v>2895</v>
      </c>
      <c r="G728" t="s">
        <v>2896</v>
      </c>
      <c r="H728" t="s">
        <v>32</v>
      </c>
      <c r="I728" t="s">
        <v>9010</v>
      </c>
      <c r="J728" s="1">
        <v>42603</v>
      </c>
      <c r="K728" s="1">
        <v>42607</v>
      </c>
      <c r="L728" t="s">
        <v>60</v>
      </c>
      <c r="M728">
        <f>Table1[[#This Row],[Ship Date]]-Table1[[#This Row],[Order Date]]</f>
        <v>4</v>
      </c>
      <c r="N728">
        <v>8</v>
      </c>
      <c r="O728" t="s">
        <v>61</v>
      </c>
      <c r="P728" s="3">
        <v>573.17399999999998</v>
      </c>
      <c r="Q728" s="3">
        <v>474.75431453429462</v>
      </c>
      <c r="R728" s="3">
        <f>(Table1[[#This Row],[Selling Price]]-Table1[[#This Row],[Cost Price]])</f>
        <v>98.419685465705356</v>
      </c>
      <c r="S728" s="12">
        <f>(Table1[[#This Row],[Profit]]/Table1[[#This Row],[Selling Price]])</f>
        <v>0.17170996148762044</v>
      </c>
      <c r="T728">
        <v>7</v>
      </c>
      <c r="U728" s="2">
        <f>Table1[[#This Row],[Selling Price]]*Table1[[#This Row],[Quantity]]</f>
        <v>4012.2179999999998</v>
      </c>
      <c r="V728" s="4">
        <v>0.1</v>
      </c>
      <c r="W728">
        <v>392</v>
      </c>
      <c r="X728" t="s">
        <v>36</v>
      </c>
      <c r="Y728" t="s">
        <v>36</v>
      </c>
      <c r="Z728" s="2">
        <v>197.37977678239139</v>
      </c>
    </row>
    <row r="729" spans="1:26" x14ac:dyDescent="0.35">
      <c r="A729" t="s">
        <v>689</v>
      </c>
      <c r="B729" t="s">
        <v>690</v>
      </c>
      <c r="C729" t="s">
        <v>64</v>
      </c>
      <c r="D729" t="s">
        <v>28</v>
      </c>
      <c r="E729" t="s">
        <v>29</v>
      </c>
      <c r="F729" t="s">
        <v>691</v>
      </c>
      <c r="G729" t="s">
        <v>692</v>
      </c>
      <c r="H729" t="s">
        <v>32</v>
      </c>
      <c r="I729" t="s">
        <v>693</v>
      </c>
      <c r="J729" s="1">
        <v>42289</v>
      </c>
      <c r="K729" s="1">
        <v>42291</v>
      </c>
      <c r="L729" t="s">
        <v>199</v>
      </c>
      <c r="M729">
        <f>Table1[[#This Row],[Ship Date]]-Table1[[#This Row],[Order Date]]</f>
        <v>2</v>
      </c>
      <c r="N729">
        <v>10</v>
      </c>
      <c r="O729" t="s">
        <v>61</v>
      </c>
      <c r="P729" s="3">
        <v>899.13599999999997</v>
      </c>
      <c r="Q729" s="3">
        <v>616.62999055946966</v>
      </c>
      <c r="R729" s="3">
        <f>(Table1[[#This Row],[Selling Price]]-Table1[[#This Row],[Cost Price]])</f>
        <v>282.50600944053031</v>
      </c>
      <c r="S729" s="12">
        <f>(Table1[[#This Row],[Profit]]/Table1[[#This Row],[Selling Price]])</f>
        <v>0.31419719535257218</v>
      </c>
      <c r="T729">
        <v>4</v>
      </c>
      <c r="U729" s="2">
        <f>Table1[[#This Row],[Selling Price]]*Table1[[#This Row],[Quantity]]</f>
        <v>3596.5439999999999</v>
      </c>
      <c r="V729" s="4">
        <v>0.2</v>
      </c>
      <c r="W729">
        <v>340</v>
      </c>
      <c r="X729" t="s">
        <v>36</v>
      </c>
      <c r="Y729" t="s">
        <v>36</v>
      </c>
      <c r="Z729" s="2">
        <v>449.3703925083405</v>
      </c>
    </row>
    <row r="730" spans="1:26" x14ac:dyDescent="0.35">
      <c r="A730" t="s">
        <v>689</v>
      </c>
      <c r="B730" t="s">
        <v>690</v>
      </c>
      <c r="C730" t="s">
        <v>64</v>
      </c>
      <c r="D730" t="s">
        <v>28</v>
      </c>
      <c r="E730" t="s">
        <v>40</v>
      </c>
      <c r="F730" t="s">
        <v>953</v>
      </c>
      <c r="G730" t="s">
        <v>954</v>
      </c>
      <c r="H730" t="s">
        <v>32</v>
      </c>
      <c r="I730" t="s">
        <v>952</v>
      </c>
      <c r="J730" s="1">
        <v>41999</v>
      </c>
      <c r="K730" s="1">
        <v>42001</v>
      </c>
      <c r="L730" t="s">
        <v>199</v>
      </c>
      <c r="M730">
        <f>Table1[[#This Row],[Ship Date]]-Table1[[#This Row],[Order Date]]</f>
        <v>2</v>
      </c>
      <c r="N730">
        <v>12</v>
      </c>
      <c r="O730" t="s">
        <v>35</v>
      </c>
      <c r="P730" s="3">
        <v>230.352</v>
      </c>
      <c r="Q730" s="3">
        <v>167.56376981400851</v>
      </c>
      <c r="R730" s="3">
        <f>(Table1[[#This Row],[Selling Price]]-Table1[[#This Row],[Cost Price]])</f>
        <v>62.788230185991495</v>
      </c>
      <c r="S730" s="12">
        <f>(Table1[[#This Row],[Profit]]/Table1[[#This Row],[Selling Price]])</f>
        <v>0.27257514667114457</v>
      </c>
      <c r="T730">
        <v>3</v>
      </c>
      <c r="U730" s="2">
        <f>Table1[[#This Row],[Selling Price]]*Table1[[#This Row],[Quantity]]</f>
        <v>691.05600000000004</v>
      </c>
      <c r="V730" s="4">
        <v>0.2</v>
      </c>
      <c r="W730">
        <v>173</v>
      </c>
      <c r="X730" t="s">
        <v>36</v>
      </c>
      <c r="Y730" t="s">
        <v>68</v>
      </c>
      <c r="Z730" s="2">
        <v>52.453457840896121</v>
      </c>
    </row>
    <row r="731" spans="1:26" x14ac:dyDescent="0.35">
      <c r="A731" t="s">
        <v>689</v>
      </c>
      <c r="B731" t="s">
        <v>690</v>
      </c>
      <c r="C731" t="s">
        <v>55</v>
      </c>
      <c r="D731" t="s">
        <v>28</v>
      </c>
      <c r="E731" t="s">
        <v>40</v>
      </c>
      <c r="F731" t="s">
        <v>1336</v>
      </c>
      <c r="G731" t="s">
        <v>1337</v>
      </c>
      <c r="H731" t="s">
        <v>32</v>
      </c>
      <c r="I731" t="s">
        <v>1338</v>
      </c>
      <c r="J731" s="1">
        <v>42639</v>
      </c>
      <c r="K731" s="1">
        <v>42644</v>
      </c>
      <c r="L731" t="s">
        <v>60</v>
      </c>
      <c r="M731">
        <f>Table1[[#This Row],[Ship Date]]-Table1[[#This Row],[Order Date]]</f>
        <v>5</v>
      </c>
      <c r="N731">
        <v>9</v>
      </c>
      <c r="O731" t="s">
        <v>61</v>
      </c>
      <c r="P731" s="3">
        <v>747.55799999999999</v>
      </c>
      <c r="Q731" s="3">
        <v>567.13841758483306</v>
      </c>
      <c r="R731" s="3">
        <f>(Table1[[#This Row],[Selling Price]]-Table1[[#This Row],[Cost Price]])</f>
        <v>180.41958241516693</v>
      </c>
      <c r="S731" s="12">
        <f>(Table1[[#This Row],[Profit]]/Table1[[#This Row],[Selling Price]])</f>
        <v>0.24134526339784595</v>
      </c>
      <c r="T731">
        <v>3</v>
      </c>
      <c r="U731" s="2">
        <f>Table1[[#This Row],[Selling Price]]*Table1[[#This Row],[Quantity]]</f>
        <v>2242.674</v>
      </c>
      <c r="V731" s="4">
        <v>0.3</v>
      </c>
      <c r="W731">
        <v>464</v>
      </c>
      <c r="X731" t="s">
        <v>36</v>
      </c>
      <c r="Y731" t="s">
        <v>36</v>
      </c>
      <c r="Z731" s="2">
        <v>762.74478169070426</v>
      </c>
    </row>
    <row r="732" spans="1:26" x14ac:dyDescent="0.35">
      <c r="A732" t="s">
        <v>689</v>
      </c>
      <c r="B732" t="s">
        <v>690</v>
      </c>
      <c r="C732" t="s">
        <v>27</v>
      </c>
      <c r="D732" t="s">
        <v>28</v>
      </c>
      <c r="E732" t="s">
        <v>69</v>
      </c>
      <c r="F732" t="s">
        <v>815</v>
      </c>
      <c r="G732" t="s">
        <v>816</v>
      </c>
      <c r="H732" t="s">
        <v>32</v>
      </c>
      <c r="I732" t="s">
        <v>2270</v>
      </c>
      <c r="J732" s="1">
        <v>43067</v>
      </c>
      <c r="K732" s="1">
        <v>43071</v>
      </c>
      <c r="L732" t="s">
        <v>60</v>
      </c>
      <c r="M732">
        <f>Table1[[#This Row],[Ship Date]]-Table1[[#This Row],[Order Date]]</f>
        <v>4</v>
      </c>
      <c r="N732">
        <v>11</v>
      </c>
      <c r="O732" t="s">
        <v>35</v>
      </c>
      <c r="P732" s="3">
        <v>1007.232</v>
      </c>
      <c r="Q732" s="3">
        <v>721.68310161300542</v>
      </c>
      <c r="R732" s="3">
        <f>(Table1[[#This Row],[Selling Price]]-Table1[[#This Row],[Cost Price]])</f>
        <v>285.54889838699455</v>
      </c>
      <c r="S732" s="12">
        <f>(Table1[[#This Row],[Profit]]/Table1[[#This Row],[Selling Price]])</f>
        <v>0.28349863624963717</v>
      </c>
      <c r="T732">
        <v>6</v>
      </c>
      <c r="U732" s="2">
        <f>Table1[[#This Row],[Selling Price]]*Table1[[#This Row],[Quantity]]</f>
        <v>6043.3919999999998</v>
      </c>
      <c r="V732" s="4">
        <v>0.2</v>
      </c>
      <c r="W732">
        <v>361</v>
      </c>
      <c r="X732" t="s">
        <v>36</v>
      </c>
      <c r="Y732" t="s">
        <v>36</v>
      </c>
      <c r="Z732" s="2">
        <v>361.7534487509414</v>
      </c>
    </row>
    <row r="733" spans="1:26" x14ac:dyDescent="0.35">
      <c r="A733" t="s">
        <v>689</v>
      </c>
      <c r="B733" t="s">
        <v>690</v>
      </c>
      <c r="C733" t="s">
        <v>27</v>
      </c>
      <c r="D733" t="s">
        <v>28</v>
      </c>
      <c r="E733" t="s">
        <v>69</v>
      </c>
      <c r="F733" t="s">
        <v>1539</v>
      </c>
      <c r="G733" t="s">
        <v>1540</v>
      </c>
      <c r="H733" t="s">
        <v>32</v>
      </c>
      <c r="I733" t="s">
        <v>2963</v>
      </c>
      <c r="J733" s="1">
        <v>42560</v>
      </c>
      <c r="K733" s="1">
        <v>42564</v>
      </c>
      <c r="L733" t="s">
        <v>60</v>
      </c>
      <c r="M733">
        <f>Table1[[#This Row],[Ship Date]]-Table1[[#This Row],[Order Date]]</f>
        <v>4</v>
      </c>
      <c r="N733">
        <v>7</v>
      </c>
      <c r="O733" t="s">
        <v>51</v>
      </c>
      <c r="P733" s="3">
        <v>165.28</v>
      </c>
      <c r="Q733" s="3">
        <v>120.0863573514393</v>
      </c>
      <c r="R733" s="3">
        <f>(Table1[[#This Row],[Selling Price]]-Table1[[#This Row],[Cost Price]])</f>
        <v>45.193642648560697</v>
      </c>
      <c r="S733" s="12">
        <f>(Table1[[#This Row],[Profit]]/Table1[[#This Row],[Selling Price]])</f>
        <v>0.2734368504874195</v>
      </c>
      <c r="T733">
        <v>4</v>
      </c>
      <c r="U733" s="2">
        <f>Table1[[#This Row],[Selling Price]]*Table1[[#This Row],[Quantity]]</f>
        <v>661.12</v>
      </c>
      <c r="V733" s="4">
        <v>0</v>
      </c>
      <c r="W733">
        <v>320</v>
      </c>
      <c r="X733" t="s">
        <v>36</v>
      </c>
      <c r="Y733" t="s">
        <v>68</v>
      </c>
      <c r="Z733" s="2">
        <v>71.448959236646687</v>
      </c>
    </row>
    <row r="734" spans="1:26" x14ac:dyDescent="0.35">
      <c r="A734" t="s">
        <v>689</v>
      </c>
      <c r="B734" t="s">
        <v>690</v>
      </c>
      <c r="C734" t="s">
        <v>39</v>
      </c>
      <c r="D734" t="s">
        <v>28</v>
      </c>
      <c r="E734" t="s">
        <v>56</v>
      </c>
      <c r="F734" t="s">
        <v>823</v>
      </c>
      <c r="G734" t="s">
        <v>824</v>
      </c>
      <c r="H734" t="s">
        <v>32</v>
      </c>
      <c r="I734" t="s">
        <v>3207</v>
      </c>
      <c r="J734" s="1">
        <v>42225</v>
      </c>
      <c r="K734" s="1">
        <v>42228</v>
      </c>
      <c r="L734" t="s">
        <v>199</v>
      </c>
      <c r="M734">
        <f>Table1[[#This Row],[Ship Date]]-Table1[[#This Row],[Order Date]]</f>
        <v>3</v>
      </c>
      <c r="N734">
        <v>8</v>
      </c>
      <c r="O734" t="s">
        <v>61</v>
      </c>
      <c r="P734" s="3">
        <v>382.80599999999998</v>
      </c>
      <c r="Q734" s="3">
        <v>321.33347848269102</v>
      </c>
      <c r="R734" s="3">
        <f>(Table1[[#This Row],[Selling Price]]-Table1[[#This Row],[Cost Price]])</f>
        <v>61.472521517308962</v>
      </c>
      <c r="S734" s="12">
        <f>(Table1[[#This Row],[Profit]]/Table1[[#This Row],[Selling Price]])</f>
        <v>0.16058400734917677</v>
      </c>
      <c r="T734">
        <v>9</v>
      </c>
      <c r="U734" s="2">
        <f>Table1[[#This Row],[Selling Price]]*Table1[[#This Row],[Quantity]]</f>
        <v>3445.2539999999999</v>
      </c>
      <c r="V734" s="4">
        <v>0.4</v>
      </c>
      <c r="W734">
        <v>446</v>
      </c>
      <c r="X734" t="s">
        <v>36</v>
      </c>
      <c r="Y734" t="s">
        <v>36</v>
      </c>
      <c r="Z734" s="2">
        <v>164.46087132007159</v>
      </c>
    </row>
    <row r="735" spans="1:26" x14ac:dyDescent="0.35">
      <c r="A735" t="s">
        <v>689</v>
      </c>
      <c r="B735" t="s">
        <v>690</v>
      </c>
      <c r="C735" t="s">
        <v>27</v>
      </c>
      <c r="D735" t="s">
        <v>28</v>
      </c>
      <c r="E735" t="s">
        <v>56</v>
      </c>
      <c r="F735" t="s">
        <v>4038</v>
      </c>
      <c r="G735" t="s">
        <v>4039</v>
      </c>
      <c r="H735" t="s">
        <v>32</v>
      </c>
      <c r="I735" t="s">
        <v>4040</v>
      </c>
      <c r="J735" s="1">
        <v>41915</v>
      </c>
      <c r="K735" s="1">
        <v>41920</v>
      </c>
      <c r="L735" t="s">
        <v>34</v>
      </c>
      <c r="M735">
        <f>Table1[[#This Row],[Ship Date]]-Table1[[#This Row],[Order Date]]</f>
        <v>5</v>
      </c>
      <c r="N735">
        <v>10</v>
      </c>
      <c r="O735" t="s">
        <v>61</v>
      </c>
      <c r="P735" s="3">
        <v>143.43199999999999</v>
      </c>
      <c r="Q735" s="3">
        <v>96.519043971328003</v>
      </c>
      <c r="R735" s="3">
        <f>(Table1[[#This Row],[Selling Price]]-Table1[[#This Row],[Cost Price]])</f>
        <v>46.912956028671985</v>
      </c>
      <c r="S735" s="12">
        <f>(Table1[[#This Row],[Profit]]/Table1[[#This Row],[Selling Price]])</f>
        <v>0.3270745442347035</v>
      </c>
      <c r="T735">
        <v>1</v>
      </c>
      <c r="U735" s="2">
        <f>Table1[[#This Row],[Selling Price]]*Table1[[#This Row],[Quantity]]</f>
        <v>143.43199999999999</v>
      </c>
      <c r="V735" s="4">
        <v>0.2</v>
      </c>
      <c r="W735">
        <v>474</v>
      </c>
      <c r="X735" t="s">
        <v>36</v>
      </c>
      <c r="Y735" t="s">
        <v>36</v>
      </c>
      <c r="Z735" s="2">
        <v>164.81032723861691</v>
      </c>
    </row>
    <row r="736" spans="1:26" x14ac:dyDescent="0.35">
      <c r="A736" t="s">
        <v>689</v>
      </c>
      <c r="B736" t="s">
        <v>690</v>
      </c>
      <c r="C736" t="s">
        <v>55</v>
      </c>
      <c r="D736" t="s">
        <v>28</v>
      </c>
      <c r="E736" t="s">
        <v>40</v>
      </c>
      <c r="F736" t="s">
        <v>149</v>
      </c>
      <c r="G736" t="s">
        <v>150</v>
      </c>
      <c r="H736" t="s">
        <v>32</v>
      </c>
      <c r="I736" t="s">
        <v>4040</v>
      </c>
      <c r="J736" s="1">
        <v>41915</v>
      </c>
      <c r="K736" s="1">
        <v>41920</v>
      </c>
      <c r="L736" t="s">
        <v>34</v>
      </c>
      <c r="M736">
        <f>Table1[[#This Row],[Ship Date]]-Table1[[#This Row],[Order Date]]</f>
        <v>5</v>
      </c>
      <c r="N736">
        <v>10</v>
      </c>
      <c r="O736" t="s">
        <v>61</v>
      </c>
      <c r="P736" s="3">
        <v>122.352</v>
      </c>
      <c r="Q736" s="3">
        <v>88.058025850190603</v>
      </c>
      <c r="R736" s="3">
        <f>(Table1[[#This Row],[Selling Price]]-Table1[[#This Row],[Cost Price]])</f>
        <v>34.293974149809401</v>
      </c>
      <c r="S736" s="12">
        <f>(Table1[[#This Row],[Profit]]/Table1[[#This Row],[Selling Price]])</f>
        <v>0.28028944479705603</v>
      </c>
      <c r="T736">
        <v>3</v>
      </c>
      <c r="U736" s="2">
        <f>Table1[[#This Row],[Selling Price]]*Table1[[#This Row],[Quantity]]</f>
        <v>367.05600000000004</v>
      </c>
      <c r="V736" s="4">
        <v>0.2</v>
      </c>
      <c r="W736">
        <v>191</v>
      </c>
      <c r="X736" t="s">
        <v>36</v>
      </c>
      <c r="Y736" t="s">
        <v>68</v>
      </c>
      <c r="Z736" s="2">
        <v>52.227108093494166</v>
      </c>
    </row>
    <row r="737" spans="1:26" x14ac:dyDescent="0.35">
      <c r="A737" t="s">
        <v>689</v>
      </c>
      <c r="B737" t="s">
        <v>690</v>
      </c>
      <c r="C737" t="s">
        <v>39</v>
      </c>
      <c r="D737" t="s">
        <v>28</v>
      </c>
      <c r="E737" t="s">
        <v>40</v>
      </c>
      <c r="F737" t="s">
        <v>3536</v>
      </c>
      <c r="G737" t="s">
        <v>3537</v>
      </c>
      <c r="H737" t="s">
        <v>32</v>
      </c>
      <c r="I737" t="s">
        <v>4540</v>
      </c>
      <c r="J737" s="1">
        <v>41785</v>
      </c>
      <c r="K737" s="1">
        <v>41789</v>
      </c>
      <c r="L737" t="s">
        <v>60</v>
      </c>
      <c r="M737">
        <f>Table1[[#This Row],[Ship Date]]-Table1[[#This Row],[Order Date]]</f>
        <v>4</v>
      </c>
      <c r="N737">
        <v>5</v>
      </c>
      <c r="O737" t="s">
        <v>51</v>
      </c>
      <c r="P737" s="3">
        <v>225.29599999999999</v>
      </c>
      <c r="Q737" s="3">
        <v>177.80064380974011</v>
      </c>
      <c r="R737" s="3">
        <f>(Table1[[#This Row],[Selling Price]]-Table1[[#This Row],[Cost Price]])</f>
        <v>47.495356190259884</v>
      </c>
      <c r="S737" s="12">
        <f>(Table1[[#This Row],[Profit]]/Table1[[#This Row],[Selling Price]])</f>
        <v>0.21081313556503392</v>
      </c>
      <c r="T737">
        <v>2</v>
      </c>
      <c r="U737" s="2">
        <f>Table1[[#This Row],[Selling Price]]*Table1[[#This Row],[Quantity]]</f>
        <v>450.59199999999998</v>
      </c>
      <c r="V737" s="4">
        <v>0.2</v>
      </c>
      <c r="W737">
        <v>332</v>
      </c>
      <c r="X737" t="s">
        <v>36</v>
      </c>
      <c r="Y737" t="s">
        <v>36</v>
      </c>
      <c r="Z737" s="2">
        <v>439.61394160942831</v>
      </c>
    </row>
    <row r="738" spans="1:26" x14ac:dyDescent="0.35">
      <c r="A738" t="s">
        <v>689</v>
      </c>
      <c r="B738" t="s">
        <v>690</v>
      </c>
      <c r="C738" t="s">
        <v>64</v>
      </c>
      <c r="D738" t="s">
        <v>28</v>
      </c>
      <c r="E738" t="s">
        <v>69</v>
      </c>
      <c r="F738" t="s">
        <v>3544</v>
      </c>
      <c r="G738" t="s">
        <v>3545</v>
      </c>
      <c r="H738" t="s">
        <v>32</v>
      </c>
      <c r="I738" t="s">
        <v>4775</v>
      </c>
      <c r="J738" s="1">
        <v>42605</v>
      </c>
      <c r="K738" s="1">
        <v>42612</v>
      </c>
      <c r="L738" t="s">
        <v>60</v>
      </c>
      <c r="M738">
        <f>Table1[[#This Row],[Ship Date]]-Table1[[#This Row],[Order Date]]</f>
        <v>7</v>
      </c>
      <c r="N738">
        <v>8</v>
      </c>
      <c r="O738" t="s">
        <v>61</v>
      </c>
      <c r="P738" s="3">
        <v>22.608000000000001</v>
      </c>
      <c r="Q738" s="3">
        <v>17.220614781001292</v>
      </c>
      <c r="R738" s="3">
        <f>(Table1[[#This Row],[Selling Price]]-Table1[[#This Row],[Cost Price]])</f>
        <v>5.387385218998709</v>
      </c>
      <c r="S738" s="12">
        <f>(Table1[[#This Row],[Profit]]/Table1[[#This Row],[Selling Price]])</f>
        <v>0.23829552454877517</v>
      </c>
      <c r="T738">
        <v>3</v>
      </c>
      <c r="U738" s="2">
        <f>Table1[[#This Row],[Selling Price]]*Table1[[#This Row],[Quantity]]</f>
        <v>67.823999999999998</v>
      </c>
      <c r="V738" s="4">
        <v>0.6</v>
      </c>
      <c r="W738">
        <v>411</v>
      </c>
      <c r="X738" t="s">
        <v>68</v>
      </c>
      <c r="Y738" t="s">
        <v>68</v>
      </c>
      <c r="Z738" s="2">
        <v>39.973748331078028</v>
      </c>
    </row>
    <row r="739" spans="1:26" x14ac:dyDescent="0.35">
      <c r="A739" t="s">
        <v>689</v>
      </c>
      <c r="B739" t="s">
        <v>690</v>
      </c>
      <c r="C739" t="s">
        <v>45</v>
      </c>
      <c r="D739" t="s">
        <v>28</v>
      </c>
      <c r="E739" t="s">
        <v>69</v>
      </c>
      <c r="F739" t="s">
        <v>4808</v>
      </c>
      <c r="G739" t="s">
        <v>4809</v>
      </c>
      <c r="H739" t="s">
        <v>32</v>
      </c>
      <c r="I739" t="s">
        <v>4810</v>
      </c>
      <c r="J739" s="1">
        <v>43014</v>
      </c>
      <c r="K739" s="1">
        <v>43019</v>
      </c>
      <c r="L739" t="s">
        <v>60</v>
      </c>
      <c r="M739">
        <f>Table1[[#This Row],[Ship Date]]-Table1[[#This Row],[Order Date]]</f>
        <v>5</v>
      </c>
      <c r="N739">
        <v>10</v>
      </c>
      <c r="O739" t="s">
        <v>61</v>
      </c>
      <c r="P739" s="3">
        <v>41.96</v>
      </c>
      <c r="Q739" s="3">
        <v>29.451571405810579</v>
      </c>
      <c r="R739" s="3">
        <f>(Table1[[#This Row],[Selling Price]]-Table1[[#This Row],[Cost Price]])</f>
        <v>12.508428594189422</v>
      </c>
      <c r="S739" s="12">
        <f>(Table1[[#This Row],[Profit]]/Table1[[#This Row],[Selling Price]])</f>
        <v>0.29810363665847051</v>
      </c>
      <c r="T739">
        <v>2</v>
      </c>
      <c r="U739" s="2">
        <f>Table1[[#This Row],[Selling Price]]*Table1[[#This Row],[Quantity]]</f>
        <v>83.92</v>
      </c>
      <c r="V739" s="4">
        <v>0</v>
      </c>
      <c r="W739">
        <v>331</v>
      </c>
      <c r="X739" t="s">
        <v>36</v>
      </c>
      <c r="Y739" t="s">
        <v>68</v>
      </c>
      <c r="Z739" s="2">
        <v>57.082052530253911</v>
      </c>
    </row>
    <row r="740" spans="1:26" x14ac:dyDescent="0.35">
      <c r="A740" t="s">
        <v>689</v>
      </c>
      <c r="B740" t="s">
        <v>690</v>
      </c>
      <c r="C740" t="s">
        <v>27</v>
      </c>
      <c r="D740" t="s">
        <v>28</v>
      </c>
      <c r="E740" t="s">
        <v>56</v>
      </c>
      <c r="F740" t="s">
        <v>3393</v>
      </c>
      <c r="G740" t="s">
        <v>3394</v>
      </c>
      <c r="H740" t="s">
        <v>32</v>
      </c>
      <c r="I740" t="s">
        <v>5046</v>
      </c>
      <c r="J740" s="1">
        <v>42609</v>
      </c>
      <c r="K740" s="1">
        <v>42614</v>
      </c>
      <c r="L740" t="s">
        <v>34</v>
      </c>
      <c r="M740">
        <f>Table1[[#This Row],[Ship Date]]-Table1[[#This Row],[Order Date]]</f>
        <v>5</v>
      </c>
      <c r="N740">
        <v>8</v>
      </c>
      <c r="O740" t="s">
        <v>61</v>
      </c>
      <c r="P740" s="3">
        <v>244.61500000000001</v>
      </c>
      <c r="Q740" s="3">
        <v>164.8723796611317</v>
      </c>
      <c r="R740" s="3">
        <f>(Table1[[#This Row],[Selling Price]]-Table1[[#This Row],[Cost Price]])</f>
        <v>79.742620338868306</v>
      </c>
      <c r="S740" s="12">
        <f>(Table1[[#This Row],[Profit]]/Table1[[#This Row],[Selling Price]])</f>
        <v>0.3259923567192049</v>
      </c>
      <c r="T740">
        <v>1</v>
      </c>
      <c r="U740" s="2">
        <f>Table1[[#This Row],[Selling Price]]*Table1[[#This Row],[Quantity]]</f>
        <v>244.61500000000001</v>
      </c>
      <c r="V740" s="4">
        <v>0.3</v>
      </c>
      <c r="W740">
        <v>237</v>
      </c>
      <c r="X740" t="s">
        <v>36</v>
      </c>
      <c r="Y740" t="s">
        <v>36</v>
      </c>
      <c r="Z740" s="2">
        <v>651.7031702354991</v>
      </c>
    </row>
    <row r="741" spans="1:26" x14ac:dyDescent="0.35">
      <c r="A741" t="s">
        <v>689</v>
      </c>
      <c r="B741" t="s">
        <v>690</v>
      </c>
      <c r="C741" t="s">
        <v>27</v>
      </c>
      <c r="D741" t="s">
        <v>28</v>
      </c>
      <c r="E741" t="s">
        <v>40</v>
      </c>
      <c r="F741" t="s">
        <v>836</v>
      </c>
      <c r="G741" t="s">
        <v>837</v>
      </c>
      <c r="H741" t="s">
        <v>32</v>
      </c>
      <c r="I741" t="s">
        <v>5096</v>
      </c>
      <c r="J741" s="1">
        <v>41752</v>
      </c>
      <c r="K741" s="1">
        <v>41756</v>
      </c>
      <c r="L741" t="s">
        <v>60</v>
      </c>
      <c r="M741">
        <f>Table1[[#This Row],[Ship Date]]-Table1[[#This Row],[Order Date]]</f>
        <v>4</v>
      </c>
      <c r="N741">
        <v>4</v>
      </c>
      <c r="O741" t="s">
        <v>106</v>
      </c>
      <c r="P741" s="3">
        <v>281.37200000000001</v>
      </c>
      <c r="Q741" s="3">
        <v>211.4990252659604</v>
      </c>
      <c r="R741" s="3">
        <f>(Table1[[#This Row],[Selling Price]]-Table1[[#This Row],[Cost Price]])</f>
        <v>69.872974734039616</v>
      </c>
      <c r="S741" s="12">
        <f>(Table1[[#This Row],[Profit]]/Table1[[#This Row],[Selling Price]])</f>
        <v>0.24832952366987338</v>
      </c>
      <c r="T741">
        <v>2</v>
      </c>
      <c r="U741" s="2">
        <f>Table1[[#This Row],[Selling Price]]*Table1[[#This Row],[Quantity]]</f>
        <v>562.74400000000003</v>
      </c>
      <c r="V741" s="4">
        <v>0.3</v>
      </c>
      <c r="W741">
        <v>397</v>
      </c>
      <c r="X741" t="s">
        <v>36</v>
      </c>
      <c r="Y741" t="s">
        <v>36</v>
      </c>
      <c r="Z741" s="2">
        <v>285.14444970556752</v>
      </c>
    </row>
    <row r="742" spans="1:26" x14ac:dyDescent="0.35">
      <c r="A742" t="s">
        <v>689</v>
      </c>
      <c r="B742" t="s">
        <v>690</v>
      </c>
      <c r="C742" t="s">
        <v>27</v>
      </c>
      <c r="D742" t="s">
        <v>28</v>
      </c>
      <c r="E742" t="s">
        <v>29</v>
      </c>
      <c r="F742" t="s">
        <v>1401</v>
      </c>
      <c r="G742" t="s">
        <v>1402</v>
      </c>
      <c r="H742" t="s">
        <v>32</v>
      </c>
      <c r="I742" t="s">
        <v>5353</v>
      </c>
      <c r="J742" s="1">
        <v>42595</v>
      </c>
      <c r="K742" s="1">
        <v>42600</v>
      </c>
      <c r="L742" t="s">
        <v>34</v>
      </c>
      <c r="M742">
        <f>Table1[[#This Row],[Ship Date]]-Table1[[#This Row],[Order Date]]</f>
        <v>5</v>
      </c>
      <c r="N742">
        <v>8</v>
      </c>
      <c r="O742" t="s">
        <v>61</v>
      </c>
      <c r="P742" s="3">
        <v>241.96</v>
      </c>
      <c r="Q742" s="3">
        <v>180.5341991765286</v>
      </c>
      <c r="R742" s="3">
        <f>(Table1[[#This Row],[Selling Price]]-Table1[[#This Row],[Cost Price]])</f>
        <v>61.425800823471405</v>
      </c>
      <c r="S742" s="12">
        <f>(Table1[[#This Row],[Profit]]/Table1[[#This Row],[Selling Price]])</f>
        <v>0.2538675848217532</v>
      </c>
      <c r="T742">
        <v>2</v>
      </c>
      <c r="U742" s="2">
        <f>Table1[[#This Row],[Selling Price]]*Table1[[#This Row],[Quantity]]</f>
        <v>483.92</v>
      </c>
      <c r="V742" s="4">
        <v>0</v>
      </c>
      <c r="W742">
        <v>285</v>
      </c>
      <c r="X742" t="s">
        <v>36</v>
      </c>
      <c r="Y742" t="s">
        <v>36</v>
      </c>
      <c r="Z742" s="2">
        <v>164.1411751399454</v>
      </c>
    </row>
    <row r="743" spans="1:26" x14ac:dyDescent="0.35">
      <c r="A743" t="s">
        <v>689</v>
      </c>
      <c r="B743" t="s">
        <v>690</v>
      </c>
      <c r="C743" t="s">
        <v>39</v>
      </c>
      <c r="D743" t="s">
        <v>28</v>
      </c>
      <c r="E743" t="s">
        <v>40</v>
      </c>
      <c r="F743" t="s">
        <v>3716</v>
      </c>
      <c r="G743" t="s">
        <v>3717</v>
      </c>
      <c r="H743" t="s">
        <v>32</v>
      </c>
      <c r="I743" t="s">
        <v>5882</v>
      </c>
      <c r="J743" s="1">
        <v>43007</v>
      </c>
      <c r="K743" s="1">
        <v>43007</v>
      </c>
      <c r="L743" t="s">
        <v>1118</v>
      </c>
      <c r="M743">
        <f>Table1[[#This Row],[Ship Date]]-Table1[[#This Row],[Order Date]]</f>
        <v>0</v>
      </c>
      <c r="N743">
        <v>9</v>
      </c>
      <c r="O743" t="s">
        <v>61</v>
      </c>
      <c r="P743" s="3">
        <v>63.686</v>
      </c>
      <c r="Q743" s="3">
        <v>43.81541253327859</v>
      </c>
      <c r="R743" s="3">
        <f>(Table1[[#This Row],[Selling Price]]-Table1[[#This Row],[Cost Price]])</f>
        <v>19.87058746672141</v>
      </c>
      <c r="S743" s="12">
        <f>(Table1[[#This Row],[Profit]]/Table1[[#This Row],[Selling Price]])</f>
        <v>0.31200872195963653</v>
      </c>
      <c r="T743">
        <v>1</v>
      </c>
      <c r="U743" s="2">
        <f>Table1[[#This Row],[Selling Price]]*Table1[[#This Row],[Quantity]]</f>
        <v>63.686</v>
      </c>
      <c r="V743" s="4">
        <v>0.3</v>
      </c>
      <c r="W743">
        <v>354</v>
      </c>
      <c r="X743" t="s">
        <v>36</v>
      </c>
      <c r="Y743" t="s">
        <v>68</v>
      </c>
      <c r="Z743" s="2">
        <v>131.76663325376791</v>
      </c>
    </row>
    <row r="744" spans="1:26" x14ac:dyDescent="0.35">
      <c r="A744" t="s">
        <v>689</v>
      </c>
      <c r="B744" t="s">
        <v>690</v>
      </c>
      <c r="C744" t="s">
        <v>55</v>
      </c>
      <c r="D744" t="s">
        <v>28</v>
      </c>
      <c r="E744" t="s">
        <v>40</v>
      </c>
      <c r="F744" t="s">
        <v>1961</v>
      </c>
      <c r="G744" t="s">
        <v>1962</v>
      </c>
      <c r="H744" t="s">
        <v>32</v>
      </c>
      <c r="I744" t="s">
        <v>5926</v>
      </c>
      <c r="J744" s="1">
        <v>42688</v>
      </c>
      <c r="K744" s="1">
        <v>42691</v>
      </c>
      <c r="L744" t="s">
        <v>199</v>
      </c>
      <c r="M744">
        <f>Table1[[#This Row],[Ship Date]]-Table1[[#This Row],[Order Date]]</f>
        <v>3</v>
      </c>
      <c r="N744">
        <v>11</v>
      </c>
      <c r="O744" t="s">
        <v>35</v>
      </c>
      <c r="P744" s="3">
        <v>408.00599999999997</v>
      </c>
      <c r="Q744" s="3">
        <v>342.32407917470971</v>
      </c>
      <c r="R744" s="3">
        <f>(Table1[[#This Row],[Selling Price]]-Table1[[#This Row],[Cost Price]])</f>
        <v>65.681920825290263</v>
      </c>
      <c r="S744" s="12">
        <f>(Table1[[#This Row],[Profit]]/Table1[[#This Row],[Selling Price]])</f>
        <v>0.16098273266885846</v>
      </c>
      <c r="T744">
        <v>2</v>
      </c>
      <c r="U744" s="2">
        <f>Table1[[#This Row],[Selling Price]]*Table1[[#This Row],[Quantity]]</f>
        <v>816.01199999999994</v>
      </c>
      <c r="V744" s="4">
        <v>0.1</v>
      </c>
      <c r="W744">
        <v>245</v>
      </c>
      <c r="X744" t="s">
        <v>36</v>
      </c>
      <c r="Y744" t="s">
        <v>36</v>
      </c>
      <c r="Z744" s="2">
        <v>386.00510075645383</v>
      </c>
    </row>
    <row r="745" spans="1:26" x14ac:dyDescent="0.35">
      <c r="A745" t="s">
        <v>689</v>
      </c>
      <c r="B745" t="s">
        <v>690</v>
      </c>
      <c r="C745" t="s">
        <v>27</v>
      </c>
      <c r="D745" t="s">
        <v>28</v>
      </c>
      <c r="E745" t="s">
        <v>29</v>
      </c>
      <c r="F745" t="s">
        <v>1371</v>
      </c>
      <c r="G745" t="s">
        <v>1372</v>
      </c>
      <c r="H745" t="s">
        <v>32</v>
      </c>
      <c r="I745" t="s">
        <v>6029</v>
      </c>
      <c r="J745" s="1">
        <v>42861</v>
      </c>
      <c r="K745" s="1">
        <v>42866</v>
      </c>
      <c r="L745" t="s">
        <v>60</v>
      </c>
      <c r="M745">
        <f>Table1[[#This Row],[Ship Date]]-Table1[[#This Row],[Order Date]]</f>
        <v>5</v>
      </c>
      <c r="N745">
        <v>5</v>
      </c>
      <c r="O745" t="s">
        <v>51</v>
      </c>
      <c r="P745" s="3">
        <v>623.46479999999997</v>
      </c>
      <c r="Q745" s="3">
        <v>467.67742845808658</v>
      </c>
      <c r="R745" s="3">
        <f>(Table1[[#This Row],[Selling Price]]-Table1[[#This Row],[Cost Price]])</f>
        <v>155.78737154191339</v>
      </c>
      <c r="S745" s="12">
        <f>(Table1[[#This Row],[Profit]]/Table1[[#This Row],[Selling Price]])</f>
        <v>0.24987356389953916</v>
      </c>
      <c r="T745">
        <v>7</v>
      </c>
      <c r="U745" s="2">
        <f>Table1[[#This Row],[Selling Price]]*Table1[[#This Row],[Quantity]]</f>
        <v>4364.2536</v>
      </c>
      <c r="V745" s="4">
        <v>0.32</v>
      </c>
      <c r="W745">
        <v>415</v>
      </c>
      <c r="X745" t="s">
        <v>36</v>
      </c>
      <c r="Y745" t="s">
        <v>36</v>
      </c>
      <c r="Z745" s="2">
        <v>278.10974486227548</v>
      </c>
    </row>
    <row r="746" spans="1:26" x14ac:dyDescent="0.35">
      <c r="A746" t="s">
        <v>689</v>
      </c>
      <c r="B746" t="s">
        <v>690</v>
      </c>
      <c r="C746" t="s">
        <v>27</v>
      </c>
      <c r="D746" t="s">
        <v>28</v>
      </c>
      <c r="E746" t="s">
        <v>29</v>
      </c>
      <c r="F746" t="s">
        <v>5672</v>
      </c>
      <c r="G746" t="s">
        <v>5673</v>
      </c>
      <c r="H746" t="s">
        <v>32</v>
      </c>
      <c r="I746" t="s">
        <v>6037</v>
      </c>
      <c r="J746" s="1">
        <v>42611</v>
      </c>
      <c r="K746" s="1">
        <v>42616</v>
      </c>
      <c r="L746" t="s">
        <v>60</v>
      </c>
      <c r="M746">
        <f>Table1[[#This Row],[Ship Date]]-Table1[[#This Row],[Order Date]]</f>
        <v>5</v>
      </c>
      <c r="N746">
        <v>8</v>
      </c>
      <c r="O746" t="s">
        <v>61</v>
      </c>
      <c r="P746" s="3">
        <v>163.88</v>
      </c>
      <c r="Q746" s="3">
        <v>115.6453260969781</v>
      </c>
      <c r="R746" s="3">
        <f>(Table1[[#This Row],[Selling Price]]-Table1[[#This Row],[Cost Price]])</f>
        <v>48.2346739030219</v>
      </c>
      <c r="S746" s="12">
        <f>(Table1[[#This Row],[Profit]]/Table1[[#This Row],[Selling Price]])</f>
        <v>0.29432922811216683</v>
      </c>
      <c r="T746">
        <v>4</v>
      </c>
      <c r="U746" s="2">
        <f>Table1[[#This Row],[Selling Price]]*Table1[[#This Row],[Quantity]]</f>
        <v>655.52</v>
      </c>
      <c r="V746" s="4">
        <v>0.5</v>
      </c>
      <c r="W746">
        <v>246</v>
      </c>
      <c r="X746" t="s">
        <v>36</v>
      </c>
      <c r="Y746" t="s">
        <v>68</v>
      </c>
      <c r="Z746" s="2">
        <v>38.723333241513878</v>
      </c>
    </row>
    <row r="747" spans="1:26" x14ac:dyDescent="0.35">
      <c r="A747" t="s">
        <v>689</v>
      </c>
      <c r="B747" t="s">
        <v>690</v>
      </c>
      <c r="C747" t="s">
        <v>45</v>
      </c>
      <c r="D747" t="s">
        <v>28</v>
      </c>
      <c r="E747" t="s">
        <v>29</v>
      </c>
      <c r="F747" t="s">
        <v>3433</v>
      </c>
      <c r="G747" t="s">
        <v>3434</v>
      </c>
      <c r="H747" t="s">
        <v>32</v>
      </c>
      <c r="I747" t="s">
        <v>6062</v>
      </c>
      <c r="J747" s="1">
        <v>41968</v>
      </c>
      <c r="K747" s="1">
        <v>41972</v>
      </c>
      <c r="L747" t="s">
        <v>34</v>
      </c>
      <c r="M747">
        <f>Table1[[#This Row],[Ship Date]]-Table1[[#This Row],[Order Date]]</f>
        <v>4</v>
      </c>
      <c r="N747">
        <v>11</v>
      </c>
      <c r="O747" t="s">
        <v>35</v>
      </c>
      <c r="P747" s="3">
        <v>275.952</v>
      </c>
      <c r="Q747" s="3">
        <v>230.56647294361679</v>
      </c>
      <c r="R747" s="3">
        <f>(Table1[[#This Row],[Selling Price]]-Table1[[#This Row],[Cost Price]])</f>
        <v>45.385527056383211</v>
      </c>
      <c r="S747" s="12">
        <f>(Table1[[#This Row],[Profit]]/Table1[[#This Row],[Selling Price]])</f>
        <v>0.16446891871188907</v>
      </c>
      <c r="T747">
        <v>3</v>
      </c>
      <c r="U747" s="2">
        <f>Table1[[#This Row],[Selling Price]]*Table1[[#This Row],[Quantity]]</f>
        <v>827.85599999999999</v>
      </c>
      <c r="V747" s="4">
        <v>0.2</v>
      </c>
      <c r="W747">
        <v>405</v>
      </c>
      <c r="X747" t="s">
        <v>36</v>
      </c>
      <c r="Y747" t="s">
        <v>68</v>
      </c>
      <c r="Z747" s="2">
        <v>106.5137598373629</v>
      </c>
    </row>
    <row r="748" spans="1:26" x14ac:dyDescent="0.35">
      <c r="A748" t="s">
        <v>689</v>
      </c>
      <c r="B748" t="s">
        <v>690</v>
      </c>
      <c r="C748" t="s">
        <v>55</v>
      </c>
      <c r="D748" t="s">
        <v>28</v>
      </c>
      <c r="E748" t="s">
        <v>40</v>
      </c>
      <c r="F748" t="s">
        <v>1548</v>
      </c>
      <c r="G748" t="s">
        <v>1549</v>
      </c>
      <c r="H748" t="s">
        <v>32</v>
      </c>
      <c r="I748" t="s">
        <v>6343</v>
      </c>
      <c r="J748" s="1">
        <v>42517</v>
      </c>
      <c r="K748" s="1">
        <v>42519</v>
      </c>
      <c r="L748" t="s">
        <v>34</v>
      </c>
      <c r="M748">
        <f>Table1[[#This Row],[Ship Date]]-Table1[[#This Row],[Order Date]]</f>
        <v>2</v>
      </c>
      <c r="N748">
        <v>5</v>
      </c>
      <c r="O748" t="s">
        <v>51</v>
      </c>
      <c r="P748" s="3">
        <v>3504.9</v>
      </c>
      <c r="Q748" s="3">
        <v>2538.6475532987042</v>
      </c>
      <c r="R748" s="3">
        <f>(Table1[[#This Row],[Selling Price]]-Table1[[#This Row],[Cost Price]])</f>
        <v>966.25244670129587</v>
      </c>
      <c r="S748" s="12">
        <f>(Table1[[#This Row],[Profit]]/Table1[[#This Row],[Selling Price]])</f>
        <v>0.27568616699514847</v>
      </c>
      <c r="T748">
        <v>5</v>
      </c>
      <c r="U748" s="2">
        <f>Table1[[#This Row],[Selling Price]]*Table1[[#This Row],[Quantity]]</f>
        <v>17524.5</v>
      </c>
      <c r="V748" s="4">
        <v>0</v>
      </c>
      <c r="W748">
        <v>177</v>
      </c>
      <c r="X748" t="s">
        <v>36</v>
      </c>
      <c r="Y748" t="s">
        <v>36</v>
      </c>
      <c r="Z748" s="2">
        <v>1212.3972587266931</v>
      </c>
    </row>
    <row r="749" spans="1:26" x14ac:dyDescent="0.35">
      <c r="A749" t="s">
        <v>689</v>
      </c>
      <c r="B749" t="s">
        <v>690</v>
      </c>
      <c r="C749" t="s">
        <v>39</v>
      </c>
      <c r="D749" t="s">
        <v>28</v>
      </c>
      <c r="E749" t="s">
        <v>29</v>
      </c>
      <c r="F749" t="s">
        <v>1841</v>
      </c>
      <c r="G749" t="s">
        <v>1842</v>
      </c>
      <c r="H749" t="s">
        <v>32</v>
      </c>
      <c r="I749" t="s">
        <v>6375</v>
      </c>
      <c r="J749" s="1">
        <v>42542</v>
      </c>
      <c r="K749" s="1">
        <v>42547</v>
      </c>
      <c r="L749" t="s">
        <v>60</v>
      </c>
      <c r="M749">
        <f>Table1[[#This Row],[Ship Date]]-Table1[[#This Row],[Order Date]]</f>
        <v>5</v>
      </c>
      <c r="N749">
        <v>6</v>
      </c>
      <c r="O749" t="s">
        <v>51</v>
      </c>
      <c r="P749" s="3">
        <v>353.56799999999998</v>
      </c>
      <c r="Q749" s="3">
        <v>269.11413890345671</v>
      </c>
      <c r="R749" s="3">
        <f>(Table1[[#This Row],[Selling Price]]-Table1[[#This Row],[Cost Price]])</f>
        <v>84.453861096543278</v>
      </c>
      <c r="S749" s="12">
        <f>(Table1[[#This Row],[Profit]]/Table1[[#This Row],[Selling Price]])</f>
        <v>0.23886172135641032</v>
      </c>
      <c r="T749">
        <v>2</v>
      </c>
      <c r="U749" s="2">
        <f>Table1[[#This Row],[Selling Price]]*Table1[[#This Row],[Quantity]]</f>
        <v>707.13599999999997</v>
      </c>
      <c r="V749" s="4">
        <v>0.2</v>
      </c>
      <c r="W749">
        <v>169</v>
      </c>
      <c r="X749" t="s">
        <v>36</v>
      </c>
      <c r="Y749" t="s">
        <v>36</v>
      </c>
      <c r="Z749" s="2">
        <v>454.22652669042571</v>
      </c>
    </row>
    <row r="750" spans="1:26" x14ac:dyDescent="0.35">
      <c r="A750" t="s">
        <v>689</v>
      </c>
      <c r="B750" t="s">
        <v>690</v>
      </c>
      <c r="C750" t="s">
        <v>55</v>
      </c>
      <c r="D750" t="s">
        <v>28</v>
      </c>
      <c r="E750" t="s">
        <v>29</v>
      </c>
      <c r="F750" t="s">
        <v>5474</v>
      </c>
      <c r="G750" t="s">
        <v>5475</v>
      </c>
      <c r="H750" t="s">
        <v>32</v>
      </c>
      <c r="I750" t="s">
        <v>6516</v>
      </c>
      <c r="J750" s="1">
        <v>42535</v>
      </c>
      <c r="K750" s="1">
        <v>42535</v>
      </c>
      <c r="L750" t="s">
        <v>1118</v>
      </c>
      <c r="M750">
        <f>Table1[[#This Row],[Ship Date]]-Table1[[#This Row],[Order Date]]</f>
        <v>0</v>
      </c>
      <c r="N750">
        <v>6</v>
      </c>
      <c r="O750" t="s">
        <v>51</v>
      </c>
      <c r="P750" s="3">
        <v>599.16499999999996</v>
      </c>
      <c r="Q750" s="3">
        <v>481.65847762301081</v>
      </c>
      <c r="R750" s="3">
        <f>(Table1[[#This Row],[Selling Price]]-Table1[[#This Row],[Cost Price]])</f>
        <v>117.50652237698915</v>
      </c>
      <c r="S750" s="12">
        <f>(Table1[[#This Row],[Profit]]/Table1[[#This Row],[Selling Price]])</f>
        <v>0.19611713363929661</v>
      </c>
      <c r="T750">
        <v>5</v>
      </c>
      <c r="U750" s="2">
        <f>Table1[[#This Row],[Selling Price]]*Table1[[#This Row],[Quantity]]</f>
        <v>2995.8249999999998</v>
      </c>
      <c r="V750" s="4">
        <v>0.15</v>
      </c>
      <c r="W750">
        <v>496</v>
      </c>
      <c r="X750" t="s">
        <v>36</v>
      </c>
      <c r="Y750" t="s">
        <v>36</v>
      </c>
      <c r="Z750" s="2">
        <v>337.10606099256057</v>
      </c>
    </row>
    <row r="751" spans="1:26" x14ac:dyDescent="0.35">
      <c r="A751" t="s">
        <v>689</v>
      </c>
      <c r="B751" t="s">
        <v>690</v>
      </c>
      <c r="C751" t="s">
        <v>64</v>
      </c>
      <c r="D751" t="s">
        <v>28</v>
      </c>
      <c r="E751" t="s">
        <v>29</v>
      </c>
      <c r="F751" t="s">
        <v>3433</v>
      </c>
      <c r="G751" t="s">
        <v>3434</v>
      </c>
      <c r="H751" t="s">
        <v>32</v>
      </c>
      <c r="I751" t="s">
        <v>6714</v>
      </c>
      <c r="J751" s="1">
        <v>43077</v>
      </c>
      <c r="K751" s="1">
        <v>43082</v>
      </c>
      <c r="L751" t="s">
        <v>60</v>
      </c>
      <c r="M751">
        <f>Table1[[#This Row],[Ship Date]]-Table1[[#This Row],[Order Date]]</f>
        <v>5</v>
      </c>
      <c r="N751">
        <v>12</v>
      </c>
      <c r="O751" t="s">
        <v>35</v>
      </c>
      <c r="P751" s="3">
        <v>459.92</v>
      </c>
      <c r="Q751" s="3">
        <v>373.81490980199482</v>
      </c>
      <c r="R751" s="3">
        <f>(Table1[[#This Row],[Selling Price]]-Table1[[#This Row],[Cost Price]])</f>
        <v>86.1050901980052</v>
      </c>
      <c r="S751" s="12">
        <f>(Table1[[#This Row],[Profit]]/Table1[[#This Row],[Selling Price]])</f>
        <v>0.18721753826318752</v>
      </c>
      <c r="T751">
        <v>4</v>
      </c>
      <c r="U751" s="2">
        <f>Table1[[#This Row],[Selling Price]]*Table1[[#This Row],[Quantity]]</f>
        <v>1839.68</v>
      </c>
      <c r="V751" s="4">
        <v>0</v>
      </c>
      <c r="W751">
        <v>362</v>
      </c>
      <c r="X751" t="s">
        <v>36</v>
      </c>
      <c r="Y751" t="s">
        <v>68</v>
      </c>
      <c r="Z751" s="2">
        <v>106.5137598373629</v>
      </c>
    </row>
    <row r="752" spans="1:26" x14ac:dyDescent="0.35">
      <c r="A752" t="s">
        <v>689</v>
      </c>
      <c r="B752" t="s">
        <v>690</v>
      </c>
      <c r="C752" t="s">
        <v>27</v>
      </c>
      <c r="D752" t="s">
        <v>28</v>
      </c>
      <c r="E752" t="s">
        <v>29</v>
      </c>
      <c r="F752" t="s">
        <v>1223</v>
      </c>
      <c r="G752" t="s">
        <v>1224</v>
      </c>
      <c r="H752" t="s">
        <v>32</v>
      </c>
      <c r="I752" t="s">
        <v>6750</v>
      </c>
      <c r="J752" s="1">
        <v>43010</v>
      </c>
      <c r="K752" s="1">
        <v>43016</v>
      </c>
      <c r="L752" t="s">
        <v>60</v>
      </c>
      <c r="M752">
        <f>Table1[[#This Row],[Ship Date]]-Table1[[#This Row],[Order Date]]</f>
        <v>6</v>
      </c>
      <c r="N752">
        <v>10</v>
      </c>
      <c r="O752" t="s">
        <v>61</v>
      </c>
      <c r="P752" s="3">
        <v>217.76400000000001</v>
      </c>
      <c r="Q752" s="3">
        <v>151.09818310323249</v>
      </c>
      <c r="R752" s="3">
        <f>(Table1[[#This Row],[Selling Price]]-Table1[[#This Row],[Cost Price]])</f>
        <v>66.665816896767524</v>
      </c>
      <c r="S752" s="12">
        <f>(Table1[[#This Row],[Profit]]/Table1[[#This Row],[Selling Price]])</f>
        <v>0.30613791488385372</v>
      </c>
      <c r="T752">
        <v>6</v>
      </c>
      <c r="U752" s="2">
        <f>Table1[[#This Row],[Selling Price]]*Table1[[#This Row],[Quantity]]</f>
        <v>1306.5840000000001</v>
      </c>
      <c r="V752" s="4">
        <v>0.7</v>
      </c>
      <c r="W752">
        <v>362</v>
      </c>
      <c r="X752" t="s">
        <v>68</v>
      </c>
      <c r="Y752" t="s">
        <v>36</v>
      </c>
      <c r="Z752" s="2">
        <v>428.16658091242732</v>
      </c>
    </row>
    <row r="753" spans="1:26" x14ac:dyDescent="0.35">
      <c r="A753" t="s">
        <v>689</v>
      </c>
      <c r="B753" t="s">
        <v>690</v>
      </c>
      <c r="C753" t="s">
        <v>39</v>
      </c>
      <c r="D753" t="s">
        <v>28</v>
      </c>
      <c r="E753" t="s">
        <v>40</v>
      </c>
      <c r="F753" t="s">
        <v>2488</v>
      </c>
      <c r="G753" t="s">
        <v>2489</v>
      </c>
      <c r="H753" t="s">
        <v>32</v>
      </c>
      <c r="I753" t="s">
        <v>7361</v>
      </c>
      <c r="J753" s="1">
        <v>42148</v>
      </c>
      <c r="K753" s="1">
        <v>42150</v>
      </c>
      <c r="L753" t="s">
        <v>34</v>
      </c>
      <c r="M753">
        <f>Table1[[#This Row],[Ship Date]]-Table1[[#This Row],[Order Date]]</f>
        <v>2</v>
      </c>
      <c r="N753">
        <v>5</v>
      </c>
      <c r="O753" t="s">
        <v>51</v>
      </c>
      <c r="P753" s="3">
        <v>602.65099999999995</v>
      </c>
      <c r="Q753" s="3">
        <v>511.25419405013128</v>
      </c>
      <c r="R753" s="3">
        <f>(Table1[[#This Row],[Selling Price]]-Table1[[#This Row],[Cost Price]])</f>
        <v>91.396805949868678</v>
      </c>
      <c r="S753" s="12">
        <f>(Table1[[#This Row],[Profit]]/Table1[[#This Row],[Selling Price]])</f>
        <v>0.15165793460870169</v>
      </c>
      <c r="T753">
        <v>7</v>
      </c>
      <c r="U753" s="2">
        <f>Table1[[#This Row],[Selling Price]]*Table1[[#This Row],[Quantity]]</f>
        <v>4218.5569999999998</v>
      </c>
      <c r="V753" s="4">
        <v>0.3</v>
      </c>
      <c r="W753">
        <v>115</v>
      </c>
      <c r="X753" t="s">
        <v>36</v>
      </c>
      <c r="Y753" t="s">
        <v>36</v>
      </c>
      <c r="Z753" s="2">
        <v>288.62723281449701</v>
      </c>
    </row>
    <row r="754" spans="1:26" x14ac:dyDescent="0.35">
      <c r="A754" t="s">
        <v>689</v>
      </c>
      <c r="B754" t="s">
        <v>690</v>
      </c>
      <c r="C754" t="s">
        <v>39</v>
      </c>
      <c r="D754" t="s">
        <v>28</v>
      </c>
      <c r="E754" t="s">
        <v>40</v>
      </c>
      <c r="F754" t="s">
        <v>1523</v>
      </c>
      <c r="G754" t="s">
        <v>1524</v>
      </c>
      <c r="H754" t="s">
        <v>32</v>
      </c>
      <c r="I754" t="s">
        <v>7457</v>
      </c>
      <c r="J754" s="1">
        <v>42934</v>
      </c>
      <c r="K754" s="1">
        <v>42939</v>
      </c>
      <c r="L754" t="s">
        <v>60</v>
      </c>
      <c r="M754">
        <f>Table1[[#This Row],[Ship Date]]-Table1[[#This Row],[Order Date]]</f>
        <v>5</v>
      </c>
      <c r="N754">
        <v>7</v>
      </c>
      <c r="O754" t="s">
        <v>51</v>
      </c>
      <c r="P754" s="3">
        <v>198.744</v>
      </c>
      <c r="Q754" s="3">
        <v>160.59166881413071</v>
      </c>
      <c r="R754" s="3">
        <f>(Table1[[#This Row],[Selling Price]]-Table1[[#This Row],[Cost Price]])</f>
        <v>38.152331185869286</v>
      </c>
      <c r="S754" s="12">
        <f>(Table1[[#This Row],[Profit]]/Table1[[#This Row],[Selling Price]])</f>
        <v>0.19196721000819791</v>
      </c>
      <c r="T754">
        <v>4</v>
      </c>
      <c r="U754" s="2">
        <f>Table1[[#This Row],[Selling Price]]*Table1[[#This Row],[Quantity]]</f>
        <v>794.976</v>
      </c>
      <c r="V754" s="4">
        <v>0.3</v>
      </c>
      <c r="W754">
        <v>122</v>
      </c>
      <c r="X754" t="s">
        <v>36</v>
      </c>
      <c r="Y754" t="s">
        <v>36</v>
      </c>
      <c r="Z754" s="2">
        <v>155.0969267858006</v>
      </c>
    </row>
    <row r="755" spans="1:26" x14ac:dyDescent="0.35">
      <c r="A755" t="s">
        <v>689</v>
      </c>
      <c r="B755" t="s">
        <v>690</v>
      </c>
      <c r="C755" t="s">
        <v>39</v>
      </c>
      <c r="D755" t="s">
        <v>28</v>
      </c>
      <c r="E755" t="s">
        <v>29</v>
      </c>
      <c r="F755" t="s">
        <v>5851</v>
      </c>
      <c r="G755" t="s">
        <v>5852</v>
      </c>
      <c r="H755" t="s">
        <v>32</v>
      </c>
      <c r="I755" t="s">
        <v>7604</v>
      </c>
      <c r="J755" s="1">
        <v>41961</v>
      </c>
      <c r="K755" s="1">
        <v>41964</v>
      </c>
      <c r="L755" t="s">
        <v>199</v>
      </c>
      <c r="M755">
        <f>Table1[[#This Row],[Ship Date]]-Table1[[#This Row],[Order Date]]</f>
        <v>3</v>
      </c>
      <c r="N755">
        <v>11</v>
      </c>
      <c r="O755" t="s">
        <v>35</v>
      </c>
      <c r="P755" s="3">
        <v>424.11599999999999</v>
      </c>
      <c r="Q755" s="3">
        <v>282.7277852148186</v>
      </c>
      <c r="R755" s="3">
        <f>(Table1[[#This Row],[Selling Price]]-Table1[[#This Row],[Cost Price]])</f>
        <v>141.38821478518139</v>
      </c>
      <c r="S755" s="12">
        <f>(Table1[[#This Row],[Profit]]/Table1[[#This Row],[Selling Price]])</f>
        <v>0.33337156529152728</v>
      </c>
      <c r="T755">
        <v>6</v>
      </c>
      <c r="U755" s="2">
        <f>Table1[[#This Row],[Selling Price]]*Table1[[#This Row],[Quantity]]</f>
        <v>2544.6959999999999</v>
      </c>
      <c r="V755" s="4">
        <v>0.3</v>
      </c>
      <c r="W755">
        <v>355</v>
      </c>
      <c r="X755" t="s">
        <v>36</v>
      </c>
      <c r="Y755" t="s">
        <v>68</v>
      </c>
      <c r="Z755" s="2">
        <v>118.19405969844679</v>
      </c>
    </row>
    <row r="756" spans="1:26" x14ac:dyDescent="0.35">
      <c r="A756" t="s">
        <v>689</v>
      </c>
      <c r="B756" t="s">
        <v>690</v>
      </c>
      <c r="C756" t="s">
        <v>45</v>
      </c>
      <c r="D756" t="s">
        <v>28</v>
      </c>
      <c r="E756" t="s">
        <v>69</v>
      </c>
      <c r="F756" t="s">
        <v>3868</v>
      </c>
      <c r="G756" t="s">
        <v>3869</v>
      </c>
      <c r="H756" t="s">
        <v>32</v>
      </c>
      <c r="I756" t="s">
        <v>7615</v>
      </c>
      <c r="J756" s="1">
        <v>43065</v>
      </c>
      <c r="K756" s="1">
        <v>43068</v>
      </c>
      <c r="L756" t="s">
        <v>34</v>
      </c>
      <c r="M756">
        <f>Table1[[#This Row],[Ship Date]]-Table1[[#This Row],[Order Date]]</f>
        <v>3</v>
      </c>
      <c r="N756">
        <v>11</v>
      </c>
      <c r="O756" t="s">
        <v>35</v>
      </c>
      <c r="P756" s="3">
        <v>135.30000000000001</v>
      </c>
      <c r="Q756" s="3">
        <v>100.9230685920254</v>
      </c>
      <c r="R756" s="3">
        <f>(Table1[[#This Row],[Selling Price]]-Table1[[#This Row],[Cost Price]])</f>
        <v>34.37693140797461</v>
      </c>
      <c r="S756" s="12">
        <f>(Table1[[#This Row],[Profit]]/Table1[[#This Row],[Selling Price]])</f>
        <v>0.25407931565391434</v>
      </c>
      <c r="T756">
        <v>5</v>
      </c>
      <c r="U756" s="2">
        <f>Table1[[#This Row],[Selling Price]]*Table1[[#This Row],[Quantity]]</f>
        <v>676.5</v>
      </c>
      <c r="V756" s="4">
        <v>0</v>
      </c>
      <c r="W756">
        <v>113</v>
      </c>
      <c r="X756" t="s">
        <v>36</v>
      </c>
      <c r="Y756" t="s">
        <v>36</v>
      </c>
      <c r="Z756" s="2">
        <v>44.199840777993757</v>
      </c>
    </row>
    <row r="757" spans="1:26" x14ac:dyDescent="0.35">
      <c r="A757" t="s">
        <v>689</v>
      </c>
      <c r="B757" t="s">
        <v>690</v>
      </c>
      <c r="C757" t="s">
        <v>55</v>
      </c>
      <c r="D757" t="s">
        <v>28</v>
      </c>
      <c r="E757" t="s">
        <v>69</v>
      </c>
      <c r="F757" t="s">
        <v>950</v>
      </c>
      <c r="G757" t="s">
        <v>951</v>
      </c>
      <c r="H757" t="s">
        <v>32</v>
      </c>
      <c r="I757" t="s">
        <v>7774</v>
      </c>
      <c r="J757" s="1">
        <v>41744</v>
      </c>
      <c r="K757" s="1">
        <v>41744</v>
      </c>
      <c r="L757" t="s">
        <v>1118</v>
      </c>
      <c r="M757">
        <f>Table1[[#This Row],[Ship Date]]-Table1[[#This Row],[Order Date]]</f>
        <v>0</v>
      </c>
      <c r="N757">
        <v>4</v>
      </c>
      <c r="O757" t="s">
        <v>106</v>
      </c>
      <c r="P757" s="3">
        <v>187.76</v>
      </c>
      <c r="Q757" s="3">
        <v>141.36640173024961</v>
      </c>
      <c r="R757" s="3">
        <f>(Table1[[#This Row],[Selling Price]]-Table1[[#This Row],[Cost Price]])</f>
        <v>46.393598269750385</v>
      </c>
      <c r="S757" s="12">
        <f>(Table1[[#This Row],[Profit]]/Table1[[#This Row],[Selling Price]])</f>
        <v>0.24708989278733695</v>
      </c>
      <c r="T757">
        <v>4</v>
      </c>
      <c r="U757" s="2">
        <f>Table1[[#This Row],[Selling Price]]*Table1[[#This Row],[Quantity]]</f>
        <v>751.04</v>
      </c>
      <c r="V757" s="4">
        <v>0</v>
      </c>
      <c r="W757">
        <v>315</v>
      </c>
      <c r="X757" t="s">
        <v>36</v>
      </c>
      <c r="Y757" t="s">
        <v>68</v>
      </c>
      <c r="Z757" s="2">
        <v>108.6934661185167</v>
      </c>
    </row>
    <row r="758" spans="1:26" x14ac:dyDescent="0.35">
      <c r="A758" t="s">
        <v>689</v>
      </c>
      <c r="B758" t="s">
        <v>690</v>
      </c>
      <c r="C758" t="s">
        <v>64</v>
      </c>
      <c r="D758" t="s">
        <v>28</v>
      </c>
      <c r="E758" t="s">
        <v>40</v>
      </c>
      <c r="F758" t="s">
        <v>213</v>
      </c>
      <c r="G758" t="s">
        <v>214</v>
      </c>
      <c r="H758" t="s">
        <v>32</v>
      </c>
      <c r="I758" t="s">
        <v>7787</v>
      </c>
      <c r="J758" s="1">
        <v>42004</v>
      </c>
      <c r="K758" s="1">
        <v>42011</v>
      </c>
      <c r="L758" t="s">
        <v>60</v>
      </c>
      <c r="M758">
        <f>Table1[[#This Row],[Ship Date]]-Table1[[#This Row],[Order Date]]</f>
        <v>7</v>
      </c>
      <c r="N758">
        <v>12</v>
      </c>
      <c r="O758" t="s">
        <v>35</v>
      </c>
      <c r="P758" s="3">
        <v>605.88</v>
      </c>
      <c r="Q758" s="3">
        <v>416.82549312991199</v>
      </c>
      <c r="R758" s="3">
        <f>(Table1[[#This Row],[Selling Price]]-Table1[[#This Row],[Cost Price]])</f>
        <v>189.05450687008801</v>
      </c>
      <c r="S758" s="12">
        <f>(Table1[[#This Row],[Profit]]/Table1[[#This Row],[Selling Price]])</f>
        <v>0.31203292214644485</v>
      </c>
      <c r="T758">
        <v>6</v>
      </c>
      <c r="U758" s="2">
        <f>Table1[[#This Row],[Selling Price]]*Table1[[#This Row],[Quantity]]</f>
        <v>3635.2799999999997</v>
      </c>
      <c r="V758" s="4">
        <v>0</v>
      </c>
      <c r="W758">
        <v>410</v>
      </c>
      <c r="X758" t="s">
        <v>68</v>
      </c>
      <c r="Y758" t="s">
        <v>36</v>
      </c>
      <c r="Z758" s="2">
        <v>258.97974251087669</v>
      </c>
    </row>
    <row r="759" spans="1:26" x14ac:dyDescent="0.35">
      <c r="A759" t="s">
        <v>689</v>
      </c>
      <c r="B759" t="s">
        <v>690</v>
      </c>
      <c r="C759" t="s">
        <v>45</v>
      </c>
      <c r="D759" t="s">
        <v>28</v>
      </c>
      <c r="E759" t="s">
        <v>56</v>
      </c>
      <c r="F759" t="s">
        <v>3802</v>
      </c>
      <c r="G759" t="s">
        <v>3803</v>
      </c>
      <c r="H759" t="s">
        <v>32</v>
      </c>
      <c r="I759" t="s">
        <v>7883</v>
      </c>
      <c r="J759" s="1">
        <v>41726</v>
      </c>
      <c r="K759" s="1">
        <v>41731</v>
      </c>
      <c r="L759" t="s">
        <v>60</v>
      </c>
      <c r="M759">
        <f>Table1[[#This Row],[Ship Date]]-Table1[[#This Row],[Order Date]]</f>
        <v>5</v>
      </c>
      <c r="N759">
        <v>3</v>
      </c>
      <c r="O759" t="s">
        <v>106</v>
      </c>
      <c r="P759" s="3">
        <v>1184.72</v>
      </c>
      <c r="Q759" s="3">
        <v>776.51505110299831</v>
      </c>
      <c r="R759" s="3">
        <f>(Table1[[#This Row],[Selling Price]]-Table1[[#This Row],[Cost Price]])</f>
        <v>408.20494889700171</v>
      </c>
      <c r="S759" s="12">
        <f>(Table1[[#This Row],[Profit]]/Table1[[#This Row],[Selling Price]])</f>
        <v>0.34455816471149447</v>
      </c>
      <c r="T759">
        <v>4</v>
      </c>
      <c r="U759" s="2">
        <f>Table1[[#This Row],[Selling Price]]*Table1[[#This Row],[Quantity]]</f>
        <v>4738.88</v>
      </c>
      <c r="V759" s="4">
        <v>0</v>
      </c>
      <c r="W759">
        <v>110</v>
      </c>
      <c r="X759" t="s">
        <v>36</v>
      </c>
      <c r="Y759" t="s">
        <v>36</v>
      </c>
      <c r="Z759" s="2">
        <v>723.06752845360154</v>
      </c>
    </row>
    <row r="760" spans="1:26" x14ac:dyDescent="0.35">
      <c r="A760" t="s">
        <v>689</v>
      </c>
      <c r="B760" t="s">
        <v>690</v>
      </c>
      <c r="C760" t="s">
        <v>39</v>
      </c>
      <c r="D760" t="s">
        <v>28</v>
      </c>
      <c r="E760" t="s">
        <v>29</v>
      </c>
      <c r="F760" t="s">
        <v>4429</v>
      </c>
      <c r="G760" t="s">
        <v>4430</v>
      </c>
      <c r="H760" t="s">
        <v>32</v>
      </c>
      <c r="I760" t="s">
        <v>8192</v>
      </c>
      <c r="J760" s="1">
        <v>43020</v>
      </c>
      <c r="K760" s="1">
        <v>43024</v>
      </c>
      <c r="L760" t="s">
        <v>60</v>
      </c>
      <c r="M760">
        <f>Table1[[#This Row],[Ship Date]]-Table1[[#This Row],[Order Date]]</f>
        <v>4</v>
      </c>
      <c r="N760">
        <v>10</v>
      </c>
      <c r="O760" t="s">
        <v>61</v>
      </c>
      <c r="P760" s="3">
        <v>2154.9</v>
      </c>
      <c r="Q760" s="3">
        <v>1755.199836637101</v>
      </c>
      <c r="R760" s="3">
        <f>(Table1[[#This Row],[Selling Price]]-Table1[[#This Row],[Cost Price]])</f>
        <v>399.70016336289905</v>
      </c>
      <c r="S760" s="12">
        <f>(Table1[[#This Row],[Profit]]/Table1[[#This Row],[Selling Price]])</f>
        <v>0.18548432101856191</v>
      </c>
      <c r="T760">
        <v>5</v>
      </c>
      <c r="U760" s="2">
        <f>Table1[[#This Row],[Selling Price]]*Table1[[#This Row],[Quantity]]</f>
        <v>10774.5</v>
      </c>
      <c r="V760" s="4">
        <v>0</v>
      </c>
      <c r="W760">
        <v>462</v>
      </c>
      <c r="X760" t="s">
        <v>36</v>
      </c>
      <c r="Y760" t="s">
        <v>36</v>
      </c>
      <c r="Z760" s="2">
        <v>609.49776111155654</v>
      </c>
    </row>
    <row r="761" spans="1:26" x14ac:dyDescent="0.35">
      <c r="A761" t="s">
        <v>689</v>
      </c>
      <c r="B761" t="s">
        <v>690</v>
      </c>
      <c r="C761" t="s">
        <v>39</v>
      </c>
      <c r="D761" t="s">
        <v>28</v>
      </c>
      <c r="E761" t="s">
        <v>69</v>
      </c>
      <c r="F761" t="s">
        <v>2007</v>
      </c>
      <c r="G761" t="s">
        <v>2008</v>
      </c>
      <c r="H761" t="s">
        <v>32</v>
      </c>
      <c r="I761" t="s">
        <v>8385</v>
      </c>
      <c r="J761" s="1">
        <v>42573</v>
      </c>
      <c r="K761" s="1">
        <v>42577</v>
      </c>
      <c r="L761" t="s">
        <v>60</v>
      </c>
      <c r="M761">
        <f>Table1[[#This Row],[Ship Date]]-Table1[[#This Row],[Order Date]]</f>
        <v>4</v>
      </c>
      <c r="N761">
        <v>7</v>
      </c>
      <c r="O761" t="s">
        <v>51</v>
      </c>
      <c r="P761" s="3">
        <v>27.42</v>
      </c>
      <c r="Q761" s="3">
        <v>18.889128648527631</v>
      </c>
      <c r="R761" s="3">
        <f>(Table1[[#This Row],[Selling Price]]-Table1[[#This Row],[Cost Price]])</f>
        <v>8.5308713514723706</v>
      </c>
      <c r="S761" s="12">
        <f>(Table1[[#This Row],[Profit]]/Table1[[#This Row],[Selling Price]])</f>
        <v>0.31111857591073561</v>
      </c>
      <c r="T761">
        <v>3</v>
      </c>
      <c r="U761" s="2">
        <f>Table1[[#This Row],[Selling Price]]*Table1[[#This Row],[Quantity]]</f>
        <v>82.26</v>
      </c>
      <c r="V761" s="4">
        <v>0</v>
      </c>
      <c r="W761">
        <v>209</v>
      </c>
      <c r="X761" t="s">
        <v>36</v>
      </c>
      <c r="Y761" t="s">
        <v>52</v>
      </c>
      <c r="Z761" s="2">
        <v>18.95310739694154</v>
      </c>
    </row>
    <row r="762" spans="1:26" x14ac:dyDescent="0.35">
      <c r="A762" t="s">
        <v>689</v>
      </c>
      <c r="B762" t="s">
        <v>690</v>
      </c>
      <c r="C762" t="s">
        <v>27</v>
      </c>
      <c r="D762" t="s">
        <v>28</v>
      </c>
      <c r="E762" t="s">
        <v>56</v>
      </c>
      <c r="F762" t="s">
        <v>6592</v>
      </c>
      <c r="G762" t="s">
        <v>6593</v>
      </c>
      <c r="H762" t="s">
        <v>32</v>
      </c>
      <c r="I762" t="s">
        <v>8559</v>
      </c>
      <c r="J762" s="1">
        <v>42297</v>
      </c>
      <c r="K762" s="1">
        <v>42301</v>
      </c>
      <c r="L762" t="s">
        <v>60</v>
      </c>
      <c r="M762">
        <f>Table1[[#This Row],[Ship Date]]-Table1[[#This Row],[Order Date]]</f>
        <v>4</v>
      </c>
      <c r="N762">
        <v>10</v>
      </c>
      <c r="O762" t="s">
        <v>61</v>
      </c>
      <c r="P762" s="3">
        <v>364.77600000000001</v>
      </c>
      <c r="Q762" s="3">
        <v>238.25969397895511</v>
      </c>
      <c r="R762" s="3">
        <f>(Table1[[#This Row],[Selling Price]]-Table1[[#This Row],[Cost Price]])</f>
        <v>126.5163060210449</v>
      </c>
      <c r="S762" s="12">
        <f>(Table1[[#This Row],[Profit]]/Table1[[#This Row],[Selling Price]])</f>
        <v>0.34683286735159358</v>
      </c>
      <c r="T762">
        <v>3</v>
      </c>
      <c r="U762" s="2">
        <f>Table1[[#This Row],[Selling Price]]*Table1[[#This Row],[Quantity]]</f>
        <v>1094.328</v>
      </c>
      <c r="V762" s="4">
        <v>0.2</v>
      </c>
      <c r="W762">
        <v>395</v>
      </c>
      <c r="X762" t="s">
        <v>36</v>
      </c>
      <c r="Y762" t="s">
        <v>36</v>
      </c>
      <c r="Z762" s="2">
        <v>349.64307636388293</v>
      </c>
    </row>
    <row r="763" spans="1:26" x14ac:dyDescent="0.35">
      <c r="A763" t="s">
        <v>689</v>
      </c>
      <c r="B763" t="s">
        <v>690</v>
      </c>
      <c r="C763" t="s">
        <v>64</v>
      </c>
      <c r="D763" t="s">
        <v>28</v>
      </c>
      <c r="E763" t="s">
        <v>29</v>
      </c>
      <c r="F763" t="s">
        <v>3854</v>
      </c>
      <c r="G763" t="s">
        <v>3855</v>
      </c>
      <c r="H763" t="s">
        <v>32</v>
      </c>
      <c r="I763" t="s">
        <v>8741</v>
      </c>
      <c r="J763" s="1">
        <v>41902</v>
      </c>
      <c r="K763" s="1">
        <v>41905</v>
      </c>
      <c r="L763" t="s">
        <v>199</v>
      </c>
      <c r="M763">
        <f>Table1[[#This Row],[Ship Date]]-Table1[[#This Row],[Order Date]]</f>
        <v>3</v>
      </c>
      <c r="N763">
        <v>9</v>
      </c>
      <c r="O763" t="s">
        <v>61</v>
      </c>
      <c r="P763" s="3">
        <v>801.56799999999998</v>
      </c>
      <c r="Q763" s="3">
        <v>600.16732896604674</v>
      </c>
      <c r="R763" s="3">
        <f>(Table1[[#This Row],[Selling Price]]-Table1[[#This Row],[Cost Price]])</f>
        <v>201.40067103395324</v>
      </c>
      <c r="S763" s="12">
        <f>(Table1[[#This Row],[Profit]]/Table1[[#This Row],[Selling Price]])</f>
        <v>0.2512583723825717</v>
      </c>
      <c r="T763">
        <v>2</v>
      </c>
      <c r="U763" s="2">
        <f>Table1[[#This Row],[Selling Price]]*Table1[[#This Row],[Quantity]]</f>
        <v>1603.136</v>
      </c>
      <c r="V763" s="4">
        <v>0.2</v>
      </c>
      <c r="W763">
        <v>327</v>
      </c>
      <c r="X763" t="s">
        <v>36</v>
      </c>
      <c r="Y763" t="s">
        <v>36</v>
      </c>
      <c r="Z763" s="2">
        <v>1371.548607257022</v>
      </c>
    </row>
    <row r="764" spans="1:26" x14ac:dyDescent="0.35">
      <c r="A764" t="s">
        <v>689</v>
      </c>
      <c r="B764" t="s">
        <v>690</v>
      </c>
      <c r="C764" t="s">
        <v>55</v>
      </c>
      <c r="D764" t="s">
        <v>28</v>
      </c>
      <c r="E764" t="s">
        <v>69</v>
      </c>
      <c r="F764" t="s">
        <v>5108</v>
      </c>
      <c r="G764" t="s">
        <v>5109</v>
      </c>
      <c r="H764" t="s">
        <v>32</v>
      </c>
      <c r="I764" t="s">
        <v>8793</v>
      </c>
      <c r="J764" s="1">
        <v>42155</v>
      </c>
      <c r="K764" s="1">
        <v>42160</v>
      </c>
      <c r="L764" t="s">
        <v>34</v>
      </c>
      <c r="M764">
        <f>Table1[[#This Row],[Ship Date]]-Table1[[#This Row],[Order Date]]</f>
        <v>5</v>
      </c>
      <c r="N764">
        <v>5</v>
      </c>
      <c r="O764" t="s">
        <v>51</v>
      </c>
      <c r="P764" s="3">
        <v>51.56</v>
      </c>
      <c r="Q764" s="3">
        <v>34.930707411420109</v>
      </c>
      <c r="R764" s="3">
        <f>(Table1[[#This Row],[Selling Price]]-Table1[[#This Row],[Cost Price]])</f>
        <v>16.629292588579894</v>
      </c>
      <c r="S764" s="12">
        <f>(Table1[[#This Row],[Profit]]/Table1[[#This Row],[Selling Price]])</f>
        <v>0.32252313011210032</v>
      </c>
      <c r="T764">
        <v>2</v>
      </c>
      <c r="U764" s="2">
        <f>Table1[[#This Row],[Selling Price]]*Table1[[#This Row],[Quantity]]</f>
        <v>103.12</v>
      </c>
      <c r="V764" s="4">
        <v>0.6</v>
      </c>
      <c r="W764">
        <v>319</v>
      </c>
      <c r="X764" t="s">
        <v>36</v>
      </c>
      <c r="Y764" t="s">
        <v>68</v>
      </c>
      <c r="Z764" s="2">
        <v>54.687638456967591</v>
      </c>
    </row>
    <row r="765" spans="1:26" x14ac:dyDescent="0.35">
      <c r="A765" t="s">
        <v>689</v>
      </c>
      <c r="B765" t="s">
        <v>690</v>
      </c>
      <c r="C765" t="s">
        <v>55</v>
      </c>
      <c r="D765" t="s">
        <v>28</v>
      </c>
      <c r="E765" t="s">
        <v>69</v>
      </c>
      <c r="F765" t="s">
        <v>3598</v>
      </c>
      <c r="G765" t="s">
        <v>3599</v>
      </c>
      <c r="H765" t="s">
        <v>32</v>
      </c>
      <c r="I765" t="s">
        <v>8851</v>
      </c>
      <c r="J765" s="1">
        <v>42229</v>
      </c>
      <c r="K765" s="1">
        <v>42229</v>
      </c>
      <c r="L765" t="s">
        <v>1118</v>
      </c>
      <c r="M765">
        <f>Table1[[#This Row],[Ship Date]]-Table1[[#This Row],[Order Date]]</f>
        <v>0</v>
      </c>
      <c r="N765">
        <v>8</v>
      </c>
      <c r="O765" t="s">
        <v>61</v>
      </c>
      <c r="P765" s="3">
        <v>31.56</v>
      </c>
      <c r="Q765" s="3">
        <v>25.489570681643912</v>
      </c>
      <c r="R765" s="3">
        <f>(Table1[[#This Row],[Selling Price]]-Table1[[#This Row],[Cost Price]])</f>
        <v>6.0704293183560871</v>
      </c>
      <c r="S765" s="12">
        <f>(Table1[[#This Row],[Profit]]/Table1[[#This Row],[Selling Price]])</f>
        <v>0.19234566914943244</v>
      </c>
      <c r="T765">
        <v>3</v>
      </c>
      <c r="U765" s="2">
        <f>Table1[[#This Row],[Selling Price]]*Table1[[#This Row],[Quantity]]</f>
        <v>94.679999999999993</v>
      </c>
      <c r="V765" s="4">
        <v>0</v>
      </c>
      <c r="W765">
        <v>416</v>
      </c>
      <c r="X765" t="s">
        <v>36</v>
      </c>
      <c r="Y765" t="s">
        <v>52</v>
      </c>
      <c r="Z765" s="2">
        <v>26.177683564440919</v>
      </c>
    </row>
    <row r="766" spans="1:26" x14ac:dyDescent="0.35">
      <c r="A766" t="s">
        <v>689</v>
      </c>
      <c r="B766" t="s">
        <v>690</v>
      </c>
      <c r="C766" t="s">
        <v>45</v>
      </c>
      <c r="D766" t="s">
        <v>28</v>
      </c>
      <c r="E766" t="s">
        <v>69</v>
      </c>
      <c r="F766" t="s">
        <v>3636</v>
      </c>
      <c r="G766" t="s">
        <v>3637</v>
      </c>
      <c r="H766" t="s">
        <v>32</v>
      </c>
      <c r="I766" t="s">
        <v>8927</v>
      </c>
      <c r="J766" s="1">
        <v>42440</v>
      </c>
      <c r="K766" s="1">
        <v>42440</v>
      </c>
      <c r="L766" t="s">
        <v>1118</v>
      </c>
      <c r="M766">
        <f>Table1[[#This Row],[Ship Date]]-Table1[[#This Row],[Order Date]]</f>
        <v>0</v>
      </c>
      <c r="N766">
        <v>3</v>
      </c>
      <c r="O766" t="s">
        <v>106</v>
      </c>
      <c r="P766" s="3">
        <v>30.335999999999999</v>
      </c>
      <c r="Q766" s="3">
        <v>24.652954983267851</v>
      </c>
      <c r="R766" s="3">
        <f>(Table1[[#This Row],[Selling Price]]-Table1[[#This Row],[Cost Price]])</f>
        <v>5.683045016732148</v>
      </c>
      <c r="S766" s="12">
        <f>(Table1[[#This Row],[Profit]]/Table1[[#This Row],[Selling Price]])</f>
        <v>0.18733666326253126</v>
      </c>
      <c r="T766">
        <v>4</v>
      </c>
      <c r="U766" s="2">
        <f>Table1[[#This Row],[Selling Price]]*Table1[[#This Row],[Quantity]]</f>
        <v>121.34399999999999</v>
      </c>
      <c r="V766" s="4">
        <v>0.2</v>
      </c>
      <c r="W766">
        <v>292</v>
      </c>
      <c r="X766" t="s">
        <v>36</v>
      </c>
      <c r="Y766" t="s">
        <v>52</v>
      </c>
      <c r="Z766" s="2">
        <v>12.322263613939951</v>
      </c>
    </row>
    <row r="767" spans="1:26" x14ac:dyDescent="0.35">
      <c r="A767" t="s">
        <v>689</v>
      </c>
      <c r="B767" t="s">
        <v>690</v>
      </c>
      <c r="C767" t="s">
        <v>55</v>
      </c>
      <c r="D767" t="s">
        <v>28</v>
      </c>
      <c r="E767" t="s">
        <v>40</v>
      </c>
      <c r="F767" t="s">
        <v>308</v>
      </c>
      <c r="G767" t="s">
        <v>309</v>
      </c>
      <c r="H767" t="s">
        <v>32</v>
      </c>
      <c r="I767" t="s">
        <v>8982</v>
      </c>
      <c r="J767" s="1">
        <v>42943</v>
      </c>
      <c r="K767" s="1">
        <v>42948</v>
      </c>
      <c r="L767" t="s">
        <v>34</v>
      </c>
      <c r="M767">
        <f>Table1[[#This Row],[Ship Date]]-Table1[[#This Row],[Order Date]]</f>
        <v>5</v>
      </c>
      <c r="N767">
        <v>7</v>
      </c>
      <c r="O767" t="s">
        <v>51</v>
      </c>
      <c r="P767" s="3">
        <v>194.84800000000001</v>
      </c>
      <c r="Q767" s="3">
        <v>131.43648868843439</v>
      </c>
      <c r="R767" s="3">
        <f>(Table1[[#This Row],[Selling Price]]-Table1[[#This Row],[Cost Price]])</f>
        <v>63.411511311565619</v>
      </c>
      <c r="S767" s="12">
        <f>(Table1[[#This Row],[Profit]]/Table1[[#This Row],[Selling Price]])</f>
        <v>0.32544091451575391</v>
      </c>
      <c r="T767">
        <v>4</v>
      </c>
      <c r="U767" s="2">
        <f>Table1[[#This Row],[Selling Price]]*Table1[[#This Row],[Quantity]]</f>
        <v>779.39200000000005</v>
      </c>
      <c r="V767" s="4">
        <v>0.2</v>
      </c>
      <c r="W767">
        <v>466</v>
      </c>
      <c r="X767" t="s">
        <v>36</v>
      </c>
      <c r="Y767" t="s">
        <v>68</v>
      </c>
      <c r="Z767" s="2">
        <v>98.517716256519066</v>
      </c>
    </row>
    <row r="768" spans="1:26" x14ac:dyDescent="0.35">
      <c r="A768" t="s">
        <v>689</v>
      </c>
      <c r="B768" t="s">
        <v>690</v>
      </c>
      <c r="C768" t="s">
        <v>45</v>
      </c>
      <c r="D768" t="s">
        <v>28</v>
      </c>
      <c r="E768" t="s">
        <v>69</v>
      </c>
      <c r="F768" t="s">
        <v>2284</v>
      </c>
      <c r="G768" t="s">
        <v>2285</v>
      </c>
      <c r="H768" t="s">
        <v>32</v>
      </c>
      <c r="I768" t="s">
        <v>8996</v>
      </c>
      <c r="J768" s="1">
        <v>42980</v>
      </c>
      <c r="K768" s="1">
        <v>42982</v>
      </c>
      <c r="L768" t="s">
        <v>34</v>
      </c>
      <c r="M768">
        <f>Table1[[#This Row],[Ship Date]]-Table1[[#This Row],[Order Date]]</f>
        <v>2</v>
      </c>
      <c r="N768">
        <v>9</v>
      </c>
      <c r="O768" t="s">
        <v>61</v>
      </c>
      <c r="P768" s="3">
        <v>511.5</v>
      </c>
      <c r="Q768" s="3">
        <v>385.80813835660712</v>
      </c>
      <c r="R768" s="3">
        <f>(Table1[[#This Row],[Selling Price]]-Table1[[#This Row],[Cost Price]])</f>
        <v>125.69186164339288</v>
      </c>
      <c r="S768" s="12">
        <f>(Table1[[#This Row],[Profit]]/Table1[[#This Row],[Selling Price]])</f>
        <v>0.24573188982090496</v>
      </c>
      <c r="T768">
        <v>5</v>
      </c>
      <c r="U768" s="2">
        <f>Table1[[#This Row],[Selling Price]]*Table1[[#This Row],[Quantity]]</f>
        <v>2557.5</v>
      </c>
      <c r="V768" s="4">
        <v>0</v>
      </c>
      <c r="W768">
        <v>222</v>
      </c>
      <c r="X768" t="s">
        <v>36</v>
      </c>
      <c r="Y768" t="s">
        <v>36</v>
      </c>
      <c r="Z768" s="2">
        <v>155.14563158529469</v>
      </c>
    </row>
    <row r="769" spans="1:26" x14ac:dyDescent="0.35">
      <c r="A769" t="s">
        <v>395</v>
      </c>
      <c r="B769" t="s">
        <v>396</v>
      </c>
      <c r="C769" t="s">
        <v>55</v>
      </c>
      <c r="D769" t="s">
        <v>28</v>
      </c>
      <c r="E769" t="s">
        <v>69</v>
      </c>
      <c r="F769" t="s">
        <v>397</v>
      </c>
      <c r="G769" t="s">
        <v>398</v>
      </c>
      <c r="H769" t="s">
        <v>32</v>
      </c>
      <c r="I769" t="s">
        <v>394</v>
      </c>
      <c r="J769" s="1">
        <v>42035</v>
      </c>
      <c r="K769" s="1">
        <v>42040</v>
      </c>
      <c r="L769" t="s">
        <v>34</v>
      </c>
      <c r="M769">
        <f>Table1[[#This Row],[Ship Date]]-Table1[[#This Row],[Order Date]]</f>
        <v>5</v>
      </c>
      <c r="N769">
        <v>1</v>
      </c>
      <c r="O769" t="s">
        <v>35</v>
      </c>
      <c r="P769" s="3">
        <v>53.34</v>
      </c>
      <c r="Q769" s="3">
        <v>43.884287382646797</v>
      </c>
      <c r="R769" s="3">
        <f>(Table1[[#This Row],[Selling Price]]-Table1[[#This Row],[Cost Price]])</f>
        <v>9.4557126173532069</v>
      </c>
      <c r="S769" s="12">
        <f>(Table1[[#This Row],[Profit]]/Table1[[#This Row],[Selling Price]])</f>
        <v>0.17727245251880777</v>
      </c>
      <c r="T769">
        <v>3</v>
      </c>
      <c r="U769" s="2">
        <f>Table1[[#This Row],[Selling Price]]*Table1[[#This Row],[Quantity]]</f>
        <v>160.02000000000001</v>
      </c>
      <c r="V769" s="4">
        <v>0</v>
      </c>
      <c r="W769">
        <v>455</v>
      </c>
      <c r="X769" t="s">
        <v>36</v>
      </c>
      <c r="Y769" t="s">
        <v>52</v>
      </c>
      <c r="Z769" s="2">
        <v>33.584909277828942</v>
      </c>
    </row>
    <row r="770" spans="1:26" x14ac:dyDescent="0.35">
      <c r="A770" t="s">
        <v>395</v>
      </c>
      <c r="B770" t="s">
        <v>396</v>
      </c>
      <c r="C770" t="s">
        <v>45</v>
      </c>
      <c r="D770" t="s">
        <v>28</v>
      </c>
      <c r="E770" t="s">
        <v>69</v>
      </c>
      <c r="F770" t="s">
        <v>977</v>
      </c>
      <c r="G770" t="s">
        <v>978</v>
      </c>
      <c r="H770" t="s">
        <v>32</v>
      </c>
      <c r="I770" t="s">
        <v>1386</v>
      </c>
      <c r="J770" s="1">
        <v>42670</v>
      </c>
      <c r="K770" s="1">
        <v>42676</v>
      </c>
      <c r="L770" t="s">
        <v>60</v>
      </c>
      <c r="M770">
        <f>Table1[[#This Row],[Ship Date]]-Table1[[#This Row],[Order Date]]</f>
        <v>6</v>
      </c>
      <c r="N770">
        <v>10</v>
      </c>
      <c r="O770" t="s">
        <v>61</v>
      </c>
      <c r="P770" s="3">
        <v>40.200000000000003</v>
      </c>
      <c r="Q770" s="3">
        <v>33.196421955686077</v>
      </c>
      <c r="R770" s="3">
        <f>(Table1[[#This Row],[Selling Price]]-Table1[[#This Row],[Cost Price]])</f>
        <v>7.0035780443139259</v>
      </c>
      <c r="S770" s="12">
        <f>(Table1[[#This Row],[Profit]]/Table1[[#This Row],[Selling Price]])</f>
        <v>0.17421835931129168</v>
      </c>
      <c r="T770">
        <v>3</v>
      </c>
      <c r="U770" s="2">
        <f>Table1[[#This Row],[Selling Price]]*Table1[[#This Row],[Quantity]]</f>
        <v>120.60000000000001</v>
      </c>
      <c r="V770" s="4">
        <v>0</v>
      </c>
      <c r="W770">
        <v>148</v>
      </c>
      <c r="X770" t="s">
        <v>68</v>
      </c>
      <c r="Y770" t="s">
        <v>52</v>
      </c>
      <c r="Z770" s="2">
        <v>20.982876828499951</v>
      </c>
    </row>
    <row r="771" spans="1:26" x14ac:dyDescent="0.35">
      <c r="A771" t="s">
        <v>395</v>
      </c>
      <c r="B771" t="s">
        <v>396</v>
      </c>
      <c r="C771" t="s">
        <v>55</v>
      </c>
      <c r="D771" t="s">
        <v>28</v>
      </c>
      <c r="E771" t="s">
        <v>69</v>
      </c>
      <c r="F771" t="s">
        <v>1719</v>
      </c>
      <c r="G771" t="s">
        <v>1720</v>
      </c>
      <c r="H771" t="s">
        <v>32</v>
      </c>
      <c r="I771" t="s">
        <v>1721</v>
      </c>
      <c r="J771" s="1">
        <v>42722</v>
      </c>
      <c r="K771" s="1">
        <v>42726</v>
      </c>
      <c r="L771" t="s">
        <v>60</v>
      </c>
      <c r="M771">
        <f>Table1[[#This Row],[Ship Date]]-Table1[[#This Row],[Order Date]]</f>
        <v>4</v>
      </c>
      <c r="N771">
        <v>12</v>
      </c>
      <c r="O771" t="s">
        <v>35</v>
      </c>
      <c r="P771" s="3">
        <v>18.84</v>
      </c>
      <c r="Q771" s="3">
        <v>14.37857373631355</v>
      </c>
      <c r="R771" s="3">
        <f>(Table1[[#This Row],[Selling Price]]-Table1[[#This Row],[Cost Price]])</f>
        <v>4.4614262636864499</v>
      </c>
      <c r="S771" s="12">
        <f>(Table1[[#This Row],[Profit]]/Table1[[#This Row],[Selling Price]])</f>
        <v>0.23680606495151008</v>
      </c>
      <c r="T771">
        <v>3</v>
      </c>
      <c r="U771" s="2">
        <f>Table1[[#This Row],[Selling Price]]*Table1[[#This Row],[Quantity]]</f>
        <v>56.519999999999996</v>
      </c>
      <c r="V771" s="4">
        <v>0</v>
      </c>
      <c r="W771">
        <v>169</v>
      </c>
      <c r="X771" t="s">
        <v>36</v>
      </c>
      <c r="Y771" t="s">
        <v>52</v>
      </c>
      <c r="Z771" s="2">
        <v>6.2979172974654301</v>
      </c>
    </row>
    <row r="772" spans="1:26" x14ac:dyDescent="0.35">
      <c r="A772" t="s">
        <v>395</v>
      </c>
      <c r="B772" t="s">
        <v>396</v>
      </c>
      <c r="C772" t="s">
        <v>39</v>
      </c>
      <c r="D772" t="s">
        <v>28</v>
      </c>
      <c r="E772" t="s">
        <v>69</v>
      </c>
      <c r="F772" t="s">
        <v>2733</v>
      </c>
      <c r="G772" t="s">
        <v>2734</v>
      </c>
      <c r="H772" t="s">
        <v>32</v>
      </c>
      <c r="I772" t="s">
        <v>2732</v>
      </c>
      <c r="J772" s="1">
        <v>42804</v>
      </c>
      <c r="K772" s="1">
        <v>42808</v>
      </c>
      <c r="L772" t="s">
        <v>60</v>
      </c>
      <c r="M772">
        <f>Table1[[#This Row],[Ship Date]]-Table1[[#This Row],[Order Date]]</f>
        <v>4</v>
      </c>
      <c r="N772">
        <v>3</v>
      </c>
      <c r="O772" t="s">
        <v>106</v>
      </c>
      <c r="P772" s="3">
        <v>6.6959999999999997</v>
      </c>
      <c r="Q772" s="3">
        <v>4.4444382220961414</v>
      </c>
      <c r="R772" s="3">
        <f>(Table1[[#This Row],[Selling Price]]-Table1[[#This Row],[Cost Price]])</f>
        <v>2.2515617779038584</v>
      </c>
      <c r="S772" s="12">
        <f>(Table1[[#This Row],[Profit]]/Table1[[#This Row],[Selling Price]])</f>
        <v>0.33625474580404097</v>
      </c>
      <c r="T772">
        <v>1</v>
      </c>
      <c r="U772" s="2">
        <f>Table1[[#This Row],[Selling Price]]*Table1[[#This Row],[Quantity]]</f>
        <v>6.6959999999999997</v>
      </c>
      <c r="V772" s="4">
        <v>0.2</v>
      </c>
      <c r="W772">
        <v>328</v>
      </c>
      <c r="X772" t="s">
        <v>36</v>
      </c>
      <c r="Y772" t="s">
        <v>52</v>
      </c>
      <c r="Z772" s="2">
        <v>21.143340866570728</v>
      </c>
    </row>
    <row r="773" spans="1:26" x14ac:dyDescent="0.35">
      <c r="A773" t="s">
        <v>395</v>
      </c>
      <c r="B773" t="s">
        <v>396</v>
      </c>
      <c r="C773" t="s">
        <v>39</v>
      </c>
      <c r="D773" t="s">
        <v>28</v>
      </c>
      <c r="E773" t="s">
        <v>56</v>
      </c>
      <c r="F773" t="s">
        <v>799</v>
      </c>
      <c r="G773" t="s">
        <v>800</v>
      </c>
      <c r="H773" t="s">
        <v>32</v>
      </c>
      <c r="I773" t="s">
        <v>2889</v>
      </c>
      <c r="J773" s="1">
        <v>42859</v>
      </c>
      <c r="K773" s="1">
        <v>42864</v>
      </c>
      <c r="L773" t="s">
        <v>60</v>
      </c>
      <c r="M773">
        <f>Table1[[#This Row],[Ship Date]]-Table1[[#This Row],[Order Date]]</f>
        <v>5</v>
      </c>
      <c r="N773">
        <v>5</v>
      </c>
      <c r="O773" t="s">
        <v>51</v>
      </c>
      <c r="P773" s="3">
        <v>300.904</v>
      </c>
      <c r="Q773" s="3">
        <v>246.9337822686046</v>
      </c>
      <c r="R773" s="3">
        <f>(Table1[[#This Row],[Selling Price]]-Table1[[#This Row],[Cost Price]])</f>
        <v>53.970217731395394</v>
      </c>
      <c r="S773" s="12">
        <f>(Table1[[#This Row],[Profit]]/Table1[[#This Row],[Selling Price]])</f>
        <v>0.17936025354064883</v>
      </c>
      <c r="T773">
        <v>1</v>
      </c>
      <c r="U773" s="2">
        <f>Table1[[#This Row],[Selling Price]]*Table1[[#This Row],[Quantity]]</f>
        <v>300.904</v>
      </c>
      <c r="V773" s="4">
        <v>0.2</v>
      </c>
      <c r="W773">
        <v>100</v>
      </c>
      <c r="X773" t="s">
        <v>36</v>
      </c>
      <c r="Y773" t="s">
        <v>36</v>
      </c>
      <c r="Z773" s="2">
        <v>899.40977660929639</v>
      </c>
    </row>
    <row r="774" spans="1:26" x14ac:dyDescent="0.35">
      <c r="A774" t="s">
        <v>395</v>
      </c>
      <c r="B774" t="s">
        <v>396</v>
      </c>
      <c r="C774" t="s">
        <v>55</v>
      </c>
      <c r="D774" t="s">
        <v>28</v>
      </c>
      <c r="E774" t="s">
        <v>29</v>
      </c>
      <c r="F774" t="s">
        <v>691</v>
      </c>
      <c r="G774" t="s">
        <v>692</v>
      </c>
      <c r="H774" t="s">
        <v>32</v>
      </c>
      <c r="I774" t="s">
        <v>3150</v>
      </c>
      <c r="J774" s="1">
        <v>42004</v>
      </c>
      <c r="K774" s="1">
        <v>42008</v>
      </c>
      <c r="L774" t="s">
        <v>34</v>
      </c>
      <c r="M774">
        <f>Table1[[#This Row],[Ship Date]]-Table1[[#This Row],[Order Date]]</f>
        <v>4</v>
      </c>
      <c r="N774">
        <v>12</v>
      </c>
      <c r="O774" t="s">
        <v>35</v>
      </c>
      <c r="P774" s="3">
        <v>1573.4880000000001</v>
      </c>
      <c r="Q774" s="3">
        <v>1321.3860007993619</v>
      </c>
      <c r="R774" s="3">
        <f>(Table1[[#This Row],[Selling Price]]-Table1[[#This Row],[Cost Price]])</f>
        <v>252.10199920063815</v>
      </c>
      <c r="S774" s="12">
        <f>(Table1[[#This Row],[Profit]]/Table1[[#This Row],[Selling Price]])</f>
        <v>0.16021857122560715</v>
      </c>
      <c r="T774">
        <v>7</v>
      </c>
      <c r="U774" s="2">
        <f>Table1[[#This Row],[Selling Price]]*Table1[[#This Row],[Quantity]]</f>
        <v>11014.416000000001</v>
      </c>
      <c r="V774" s="4">
        <v>0.2</v>
      </c>
      <c r="W774">
        <v>376</v>
      </c>
      <c r="X774" t="s">
        <v>36</v>
      </c>
      <c r="Y774" t="s">
        <v>36</v>
      </c>
      <c r="Z774" s="2">
        <v>449.3703925083405</v>
      </c>
    </row>
    <row r="775" spans="1:26" x14ac:dyDescent="0.35">
      <c r="A775" t="s">
        <v>395</v>
      </c>
      <c r="B775" t="s">
        <v>396</v>
      </c>
      <c r="C775" t="s">
        <v>45</v>
      </c>
      <c r="D775" t="s">
        <v>28</v>
      </c>
      <c r="E775" t="s">
        <v>29</v>
      </c>
      <c r="F775" t="s">
        <v>3222</v>
      </c>
      <c r="G775" t="s">
        <v>3223</v>
      </c>
      <c r="H775" t="s">
        <v>32</v>
      </c>
      <c r="I775" t="s">
        <v>3224</v>
      </c>
      <c r="J775" s="1">
        <v>42087</v>
      </c>
      <c r="K775" s="1">
        <v>42090</v>
      </c>
      <c r="L775" t="s">
        <v>199</v>
      </c>
      <c r="M775">
        <f>Table1[[#This Row],[Ship Date]]-Table1[[#This Row],[Order Date]]</f>
        <v>3</v>
      </c>
      <c r="N775">
        <v>3</v>
      </c>
      <c r="O775" t="s">
        <v>106</v>
      </c>
      <c r="P775" s="3">
        <v>359.05799999999999</v>
      </c>
      <c r="Q775" s="3">
        <v>239.4931502080324</v>
      </c>
      <c r="R775" s="3">
        <f>(Table1[[#This Row],[Selling Price]]-Table1[[#This Row],[Cost Price]])</f>
        <v>119.56484979196759</v>
      </c>
      <c r="S775" s="12">
        <f>(Table1[[#This Row],[Profit]]/Table1[[#This Row],[Selling Price]])</f>
        <v>0.33299592208492107</v>
      </c>
      <c r="T775">
        <v>3</v>
      </c>
      <c r="U775" s="2">
        <f>Table1[[#This Row],[Selling Price]]*Table1[[#This Row],[Quantity]]</f>
        <v>1077.174</v>
      </c>
      <c r="V775" s="4">
        <v>0.3</v>
      </c>
      <c r="W775">
        <v>345</v>
      </c>
      <c r="X775" t="s">
        <v>36</v>
      </c>
      <c r="Y775" t="s">
        <v>36</v>
      </c>
      <c r="Z775" s="2">
        <v>343.96314793710098</v>
      </c>
    </row>
    <row r="776" spans="1:26" x14ac:dyDescent="0.35">
      <c r="A776" t="s">
        <v>395</v>
      </c>
      <c r="B776" t="s">
        <v>396</v>
      </c>
      <c r="C776" t="s">
        <v>39</v>
      </c>
      <c r="D776" t="s">
        <v>28</v>
      </c>
      <c r="E776" t="s">
        <v>56</v>
      </c>
      <c r="F776" t="s">
        <v>3731</v>
      </c>
      <c r="G776" t="s">
        <v>3732</v>
      </c>
      <c r="H776" t="s">
        <v>32</v>
      </c>
      <c r="I776" t="s">
        <v>3730</v>
      </c>
      <c r="J776" s="1">
        <v>42317</v>
      </c>
      <c r="K776" s="1">
        <v>42321</v>
      </c>
      <c r="L776" t="s">
        <v>60</v>
      </c>
      <c r="M776">
        <f>Table1[[#This Row],[Ship Date]]-Table1[[#This Row],[Order Date]]</f>
        <v>4</v>
      </c>
      <c r="N776">
        <v>11</v>
      </c>
      <c r="O776" t="s">
        <v>35</v>
      </c>
      <c r="P776" s="3">
        <v>1024.3800000000001</v>
      </c>
      <c r="Q776" s="3">
        <v>843.80096871068258</v>
      </c>
      <c r="R776" s="3">
        <f>(Table1[[#This Row],[Selling Price]]-Table1[[#This Row],[Cost Price]])</f>
        <v>180.57903128931753</v>
      </c>
      <c r="S776" s="12">
        <f>(Table1[[#This Row],[Profit]]/Table1[[#This Row],[Selling Price]])</f>
        <v>0.17628129335726733</v>
      </c>
      <c r="T776">
        <v>7</v>
      </c>
      <c r="U776" s="2">
        <f>Table1[[#This Row],[Selling Price]]*Table1[[#This Row],[Quantity]]</f>
        <v>7170.6600000000008</v>
      </c>
      <c r="V776" s="4">
        <v>0</v>
      </c>
      <c r="W776">
        <v>251</v>
      </c>
      <c r="X776" t="s">
        <v>36</v>
      </c>
      <c r="Y776" t="s">
        <v>36</v>
      </c>
      <c r="Z776" s="2">
        <v>347.9385453306374</v>
      </c>
    </row>
    <row r="777" spans="1:26" x14ac:dyDescent="0.35">
      <c r="A777" t="s">
        <v>395</v>
      </c>
      <c r="B777" t="s">
        <v>396</v>
      </c>
      <c r="C777" t="s">
        <v>45</v>
      </c>
      <c r="D777" t="s">
        <v>28</v>
      </c>
      <c r="E777" t="s">
        <v>69</v>
      </c>
      <c r="F777" t="s">
        <v>2275</v>
      </c>
      <c r="G777" t="s">
        <v>818</v>
      </c>
      <c r="H777" t="s">
        <v>32</v>
      </c>
      <c r="I777" t="s">
        <v>3926</v>
      </c>
      <c r="J777" s="1">
        <v>42497</v>
      </c>
      <c r="K777" s="1">
        <v>42501</v>
      </c>
      <c r="L777" t="s">
        <v>60</v>
      </c>
      <c r="M777">
        <f>Table1[[#This Row],[Ship Date]]-Table1[[#This Row],[Order Date]]</f>
        <v>4</v>
      </c>
      <c r="N777">
        <v>5</v>
      </c>
      <c r="O777" t="s">
        <v>51</v>
      </c>
      <c r="P777" s="3">
        <v>63.68</v>
      </c>
      <c r="Q777" s="3">
        <v>43.402431365061261</v>
      </c>
      <c r="R777" s="3">
        <f>(Table1[[#This Row],[Selling Price]]-Table1[[#This Row],[Cost Price]])</f>
        <v>20.277568634938739</v>
      </c>
      <c r="S777" s="12">
        <f>(Table1[[#This Row],[Profit]]/Table1[[#This Row],[Selling Price]])</f>
        <v>0.31842915569941488</v>
      </c>
      <c r="T777">
        <v>8</v>
      </c>
      <c r="U777" s="2">
        <f>Table1[[#This Row],[Selling Price]]*Table1[[#This Row],[Quantity]]</f>
        <v>509.44</v>
      </c>
      <c r="V777" s="4">
        <v>0</v>
      </c>
      <c r="W777">
        <v>325</v>
      </c>
      <c r="X777" t="s">
        <v>36</v>
      </c>
      <c r="Y777" t="s">
        <v>52</v>
      </c>
      <c r="Z777" s="2">
        <v>16.179677700402099</v>
      </c>
    </row>
    <row r="778" spans="1:26" x14ac:dyDescent="0.35">
      <c r="A778" t="s">
        <v>395</v>
      </c>
      <c r="B778" t="s">
        <v>396</v>
      </c>
      <c r="C778" t="s">
        <v>55</v>
      </c>
      <c r="D778" t="s">
        <v>28</v>
      </c>
      <c r="E778" t="s">
        <v>69</v>
      </c>
      <c r="F778" t="s">
        <v>4239</v>
      </c>
      <c r="G778" t="s">
        <v>4240</v>
      </c>
      <c r="H778" t="s">
        <v>32</v>
      </c>
      <c r="I778" t="s">
        <v>4241</v>
      </c>
      <c r="J778" s="1">
        <v>42391</v>
      </c>
      <c r="K778" s="1">
        <v>42397</v>
      </c>
      <c r="L778" t="s">
        <v>60</v>
      </c>
      <c r="M778">
        <f>Table1[[#This Row],[Ship Date]]-Table1[[#This Row],[Order Date]]</f>
        <v>6</v>
      </c>
      <c r="N778">
        <v>1</v>
      </c>
      <c r="O778" t="s">
        <v>35</v>
      </c>
      <c r="P778" s="3">
        <v>14.272</v>
      </c>
      <c r="Q778" s="3">
        <v>10.09722620280359</v>
      </c>
      <c r="R778" s="3">
        <f>(Table1[[#This Row],[Selling Price]]-Table1[[#This Row],[Cost Price]])</f>
        <v>4.1747737971964103</v>
      </c>
      <c r="S778" s="12">
        <f>(Table1[[#This Row],[Profit]]/Table1[[#This Row],[Selling Price]])</f>
        <v>0.29251498018472605</v>
      </c>
      <c r="T778">
        <v>8</v>
      </c>
      <c r="U778" s="2">
        <f>Table1[[#This Row],[Selling Price]]*Table1[[#This Row],[Quantity]]</f>
        <v>114.176</v>
      </c>
      <c r="V778" s="4">
        <v>0.2</v>
      </c>
      <c r="W778">
        <v>147</v>
      </c>
      <c r="X778" t="s">
        <v>68</v>
      </c>
      <c r="Y778" t="s">
        <v>52</v>
      </c>
      <c r="Z778" s="2">
        <v>3.6778102180509542</v>
      </c>
    </row>
    <row r="779" spans="1:26" x14ac:dyDescent="0.35">
      <c r="A779" t="s">
        <v>395</v>
      </c>
      <c r="B779" t="s">
        <v>396</v>
      </c>
      <c r="C779" t="s">
        <v>27</v>
      </c>
      <c r="D779" t="s">
        <v>28</v>
      </c>
      <c r="E779" t="s">
        <v>56</v>
      </c>
      <c r="F779" t="s">
        <v>1863</v>
      </c>
      <c r="G779" t="s">
        <v>1864</v>
      </c>
      <c r="H779" t="s">
        <v>32</v>
      </c>
      <c r="I779" t="s">
        <v>4250</v>
      </c>
      <c r="J779" s="1">
        <v>42982</v>
      </c>
      <c r="K779" s="1">
        <v>42986</v>
      </c>
      <c r="L779" t="s">
        <v>34</v>
      </c>
      <c r="M779">
        <f>Table1[[#This Row],[Ship Date]]-Table1[[#This Row],[Order Date]]</f>
        <v>4</v>
      </c>
      <c r="N779">
        <v>9</v>
      </c>
      <c r="O779" t="s">
        <v>61</v>
      </c>
      <c r="P779" s="3">
        <v>1322.3520000000001</v>
      </c>
      <c r="Q779" s="3">
        <v>978.34221701591264</v>
      </c>
      <c r="R779" s="3">
        <f>(Table1[[#This Row],[Selling Price]]-Table1[[#This Row],[Cost Price]])</f>
        <v>344.00978298408745</v>
      </c>
      <c r="S779" s="12">
        <f>(Table1[[#This Row],[Profit]]/Table1[[#This Row],[Selling Price]])</f>
        <v>0.26014993207866544</v>
      </c>
      <c r="T779">
        <v>3</v>
      </c>
      <c r="U779" s="2">
        <f>Table1[[#This Row],[Selling Price]]*Table1[[#This Row],[Quantity]]</f>
        <v>3967.0560000000005</v>
      </c>
      <c r="V779" s="4">
        <v>0.2</v>
      </c>
      <c r="W779">
        <v>295</v>
      </c>
      <c r="X779" t="s">
        <v>36</v>
      </c>
      <c r="Y779" t="s">
        <v>36</v>
      </c>
      <c r="Z779" s="2">
        <v>1478.434481091401</v>
      </c>
    </row>
    <row r="780" spans="1:26" x14ac:dyDescent="0.35">
      <c r="A780" t="s">
        <v>395</v>
      </c>
      <c r="B780" t="s">
        <v>396</v>
      </c>
      <c r="C780" t="s">
        <v>45</v>
      </c>
      <c r="D780" t="s">
        <v>28</v>
      </c>
      <c r="E780" t="s">
        <v>29</v>
      </c>
      <c r="F780" t="s">
        <v>4336</v>
      </c>
      <c r="G780" t="s">
        <v>4337</v>
      </c>
      <c r="H780" t="s">
        <v>32</v>
      </c>
      <c r="I780" t="s">
        <v>4338</v>
      </c>
      <c r="J780" s="1">
        <v>42155</v>
      </c>
      <c r="K780" s="1">
        <v>42159</v>
      </c>
      <c r="L780" t="s">
        <v>60</v>
      </c>
      <c r="M780">
        <f>Table1[[#This Row],[Ship Date]]-Table1[[#This Row],[Order Date]]</f>
        <v>4</v>
      </c>
      <c r="N780">
        <v>5</v>
      </c>
      <c r="O780" t="s">
        <v>51</v>
      </c>
      <c r="P780" s="3">
        <v>1406.86</v>
      </c>
      <c r="Q780" s="3">
        <v>1054.6761403869079</v>
      </c>
      <c r="R780" s="3">
        <f>(Table1[[#This Row],[Selling Price]]-Table1[[#This Row],[Cost Price]])</f>
        <v>352.18385961309195</v>
      </c>
      <c r="S780" s="12">
        <f>(Table1[[#This Row],[Profit]]/Table1[[#This Row],[Selling Price]])</f>
        <v>0.25033326671672518</v>
      </c>
      <c r="T780">
        <v>7</v>
      </c>
      <c r="U780" s="2">
        <f>Table1[[#This Row],[Selling Price]]*Table1[[#This Row],[Quantity]]</f>
        <v>9848.0199999999986</v>
      </c>
      <c r="V780" s="4">
        <v>0</v>
      </c>
      <c r="W780">
        <v>184</v>
      </c>
      <c r="X780" t="s">
        <v>36</v>
      </c>
      <c r="Y780" t="s">
        <v>36</v>
      </c>
      <c r="Z780" s="2">
        <v>479.99975320991922</v>
      </c>
    </row>
    <row r="781" spans="1:26" x14ac:dyDescent="0.35">
      <c r="A781" t="s">
        <v>395</v>
      </c>
      <c r="B781" t="s">
        <v>396</v>
      </c>
      <c r="C781" t="s">
        <v>39</v>
      </c>
      <c r="D781" t="s">
        <v>28</v>
      </c>
      <c r="E781" t="s">
        <v>69</v>
      </c>
      <c r="F781" t="s">
        <v>4666</v>
      </c>
      <c r="G781" t="s">
        <v>4667</v>
      </c>
      <c r="H781" t="s">
        <v>32</v>
      </c>
      <c r="I781" t="s">
        <v>4665</v>
      </c>
      <c r="J781" s="1">
        <v>43031</v>
      </c>
      <c r="K781" s="1">
        <v>43037</v>
      </c>
      <c r="L781" t="s">
        <v>60</v>
      </c>
      <c r="M781">
        <f>Table1[[#This Row],[Ship Date]]-Table1[[#This Row],[Order Date]]</f>
        <v>6</v>
      </c>
      <c r="N781">
        <v>10</v>
      </c>
      <c r="O781" t="s">
        <v>61</v>
      </c>
      <c r="P781" s="3">
        <v>69.08</v>
      </c>
      <c r="Q781" s="3">
        <v>51.641167334381358</v>
      </c>
      <c r="R781" s="3">
        <f>(Table1[[#This Row],[Selling Price]]-Table1[[#This Row],[Cost Price]])</f>
        <v>17.438832665618641</v>
      </c>
      <c r="S781" s="12">
        <f>(Table1[[#This Row],[Profit]]/Table1[[#This Row],[Selling Price]])</f>
        <v>0.25244401658394094</v>
      </c>
      <c r="T781">
        <v>11</v>
      </c>
      <c r="U781" s="2">
        <f>Table1[[#This Row],[Selling Price]]*Table1[[#This Row],[Quantity]]</f>
        <v>759.88</v>
      </c>
      <c r="V781" s="4">
        <v>0</v>
      </c>
      <c r="W781">
        <v>460</v>
      </c>
      <c r="X781" t="s">
        <v>68</v>
      </c>
      <c r="Y781" t="s">
        <v>52</v>
      </c>
      <c r="Z781" s="2">
        <v>27.849988629560809</v>
      </c>
    </row>
    <row r="782" spans="1:26" x14ac:dyDescent="0.35">
      <c r="A782" t="s">
        <v>395</v>
      </c>
      <c r="B782" t="s">
        <v>396</v>
      </c>
      <c r="C782" t="s">
        <v>64</v>
      </c>
      <c r="D782" t="s">
        <v>28</v>
      </c>
      <c r="E782" t="s">
        <v>69</v>
      </c>
      <c r="F782" t="s">
        <v>950</v>
      </c>
      <c r="G782" t="s">
        <v>951</v>
      </c>
      <c r="H782" t="s">
        <v>32</v>
      </c>
      <c r="I782" t="s">
        <v>4891</v>
      </c>
      <c r="J782" s="1">
        <v>42353</v>
      </c>
      <c r="K782" s="1">
        <v>42356</v>
      </c>
      <c r="L782" t="s">
        <v>199</v>
      </c>
      <c r="M782">
        <f>Table1[[#This Row],[Ship Date]]-Table1[[#This Row],[Order Date]]</f>
        <v>3</v>
      </c>
      <c r="N782">
        <v>12</v>
      </c>
      <c r="O782" t="s">
        <v>35</v>
      </c>
      <c r="P782" s="3">
        <v>262.86399999999998</v>
      </c>
      <c r="Q782" s="3">
        <v>199.03787831350451</v>
      </c>
      <c r="R782" s="3">
        <f>(Table1[[#This Row],[Selling Price]]-Table1[[#This Row],[Cost Price]])</f>
        <v>63.826121686495469</v>
      </c>
      <c r="S782" s="12">
        <f>(Table1[[#This Row],[Profit]]/Table1[[#This Row],[Selling Price]])</f>
        <v>0.24281043310036929</v>
      </c>
      <c r="T782">
        <v>7</v>
      </c>
      <c r="U782" s="2">
        <f>Table1[[#This Row],[Selling Price]]*Table1[[#This Row],[Quantity]]</f>
        <v>1840.0479999999998</v>
      </c>
      <c r="V782" s="4">
        <v>0.2</v>
      </c>
      <c r="W782">
        <v>231</v>
      </c>
      <c r="X782" t="s">
        <v>36</v>
      </c>
      <c r="Y782" t="s">
        <v>68</v>
      </c>
      <c r="Z782" s="2">
        <v>108.6934661185167</v>
      </c>
    </row>
    <row r="783" spans="1:26" x14ac:dyDescent="0.35">
      <c r="A783" t="s">
        <v>395</v>
      </c>
      <c r="B783" t="s">
        <v>396</v>
      </c>
      <c r="C783" t="s">
        <v>55</v>
      </c>
      <c r="D783" t="s">
        <v>28</v>
      </c>
      <c r="E783" t="s">
        <v>40</v>
      </c>
      <c r="F783" t="s">
        <v>3781</v>
      </c>
      <c r="G783" t="s">
        <v>3782</v>
      </c>
      <c r="H783" t="s">
        <v>32</v>
      </c>
      <c r="I783" t="s">
        <v>4909</v>
      </c>
      <c r="J783" s="1">
        <v>42518</v>
      </c>
      <c r="K783" s="1">
        <v>42524</v>
      </c>
      <c r="L783" t="s">
        <v>60</v>
      </c>
      <c r="M783">
        <f>Table1[[#This Row],[Ship Date]]-Table1[[#This Row],[Order Date]]</f>
        <v>6</v>
      </c>
      <c r="N783">
        <v>5</v>
      </c>
      <c r="O783" t="s">
        <v>51</v>
      </c>
      <c r="P783" s="3">
        <v>390.27199999999999</v>
      </c>
      <c r="Q783" s="3">
        <v>272.11272444546478</v>
      </c>
      <c r="R783" s="3">
        <f>(Table1[[#This Row],[Selling Price]]-Table1[[#This Row],[Cost Price]])</f>
        <v>118.15927555453521</v>
      </c>
      <c r="S783" s="12">
        <f>(Table1[[#This Row],[Profit]]/Table1[[#This Row],[Selling Price]])</f>
        <v>0.30276134479167149</v>
      </c>
      <c r="T783">
        <v>8</v>
      </c>
      <c r="U783" s="2">
        <f>Table1[[#This Row],[Selling Price]]*Table1[[#This Row],[Quantity]]</f>
        <v>3122.1759999999999</v>
      </c>
      <c r="V783" s="4">
        <v>0.2</v>
      </c>
      <c r="W783">
        <v>253</v>
      </c>
      <c r="X783" t="s">
        <v>68</v>
      </c>
      <c r="Y783" t="s">
        <v>68</v>
      </c>
      <c r="Z783" s="2">
        <v>100.8989198576697</v>
      </c>
    </row>
    <row r="784" spans="1:26" x14ac:dyDescent="0.35">
      <c r="A784" t="s">
        <v>395</v>
      </c>
      <c r="B784" t="s">
        <v>396</v>
      </c>
      <c r="C784" t="s">
        <v>64</v>
      </c>
      <c r="D784" t="s">
        <v>28</v>
      </c>
      <c r="E784" t="s">
        <v>69</v>
      </c>
      <c r="F784" t="s">
        <v>3234</v>
      </c>
      <c r="G784" t="s">
        <v>3235</v>
      </c>
      <c r="H784" t="s">
        <v>32</v>
      </c>
      <c r="I784" t="s">
        <v>5597</v>
      </c>
      <c r="J784" s="1">
        <v>43054</v>
      </c>
      <c r="K784" s="1">
        <v>43059</v>
      </c>
      <c r="L784" t="s">
        <v>60</v>
      </c>
      <c r="M784">
        <f>Table1[[#This Row],[Ship Date]]-Table1[[#This Row],[Order Date]]</f>
        <v>5</v>
      </c>
      <c r="N784">
        <v>11</v>
      </c>
      <c r="O784" t="s">
        <v>35</v>
      </c>
      <c r="P784" s="3">
        <v>339.13600000000002</v>
      </c>
      <c r="Q784" s="3">
        <v>230.48338070689309</v>
      </c>
      <c r="R784" s="3">
        <f>(Table1[[#This Row],[Selling Price]]-Table1[[#This Row],[Cost Price]])</f>
        <v>108.65261929310694</v>
      </c>
      <c r="S784" s="12">
        <f>(Table1[[#This Row],[Profit]]/Table1[[#This Row],[Selling Price]])</f>
        <v>0.3203806711558399</v>
      </c>
      <c r="T784">
        <v>4</v>
      </c>
      <c r="U784" s="2">
        <f>Table1[[#This Row],[Selling Price]]*Table1[[#This Row],[Quantity]]</f>
        <v>1356.5440000000001</v>
      </c>
      <c r="V784" s="4">
        <v>0.2</v>
      </c>
      <c r="W784">
        <v>177</v>
      </c>
      <c r="X784" t="s">
        <v>36</v>
      </c>
      <c r="Y784" t="s">
        <v>36</v>
      </c>
      <c r="Z784" s="2">
        <v>143.08701783180749</v>
      </c>
    </row>
    <row r="785" spans="1:26" x14ac:dyDescent="0.35">
      <c r="A785" t="s">
        <v>395</v>
      </c>
      <c r="B785" t="s">
        <v>396</v>
      </c>
      <c r="C785" t="s">
        <v>45</v>
      </c>
      <c r="D785" t="s">
        <v>28</v>
      </c>
      <c r="E785" t="s">
        <v>69</v>
      </c>
      <c r="F785" t="s">
        <v>2362</v>
      </c>
      <c r="G785" t="s">
        <v>2363</v>
      </c>
      <c r="H785" t="s">
        <v>32</v>
      </c>
      <c r="I785" t="s">
        <v>5631</v>
      </c>
      <c r="J785" s="1">
        <v>42943</v>
      </c>
      <c r="K785" s="1">
        <v>42947</v>
      </c>
      <c r="L785" t="s">
        <v>34</v>
      </c>
      <c r="M785">
        <f>Table1[[#This Row],[Ship Date]]-Table1[[#This Row],[Order Date]]</f>
        <v>4</v>
      </c>
      <c r="N785">
        <v>7</v>
      </c>
      <c r="O785" t="s">
        <v>51</v>
      </c>
      <c r="P785" s="3">
        <v>91.031999999999996</v>
      </c>
      <c r="Q785" s="3">
        <v>72.748688646497456</v>
      </c>
      <c r="R785" s="3">
        <f>(Table1[[#This Row],[Selling Price]]-Table1[[#This Row],[Cost Price]])</f>
        <v>18.28331135350254</v>
      </c>
      <c r="S785" s="12">
        <f>(Table1[[#This Row],[Profit]]/Table1[[#This Row],[Selling Price]])</f>
        <v>0.20084488260724295</v>
      </c>
      <c r="T785">
        <v>3</v>
      </c>
      <c r="U785" s="2">
        <f>Table1[[#This Row],[Selling Price]]*Table1[[#This Row],[Quantity]]</f>
        <v>273.096</v>
      </c>
      <c r="V785" s="4">
        <v>0.2</v>
      </c>
      <c r="W785">
        <v>309</v>
      </c>
      <c r="X785" t="s">
        <v>36</v>
      </c>
      <c r="Y785" t="s">
        <v>68</v>
      </c>
      <c r="Z785" s="2">
        <v>48.217370297435338</v>
      </c>
    </row>
    <row r="786" spans="1:26" x14ac:dyDescent="0.35">
      <c r="A786" t="s">
        <v>395</v>
      </c>
      <c r="B786" t="s">
        <v>396</v>
      </c>
      <c r="C786" t="s">
        <v>27</v>
      </c>
      <c r="D786" t="s">
        <v>28</v>
      </c>
      <c r="E786" t="s">
        <v>69</v>
      </c>
      <c r="F786" t="s">
        <v>1943</v>
      </c>
      <c r="G786" t="s">
        <v>1944</v>
      </c>
      <c r="H786" t="s">
        <v>32</v>
      </c>
      <c r="I786" t="s">
        <v>5809</v>
      </c>
      <c r="J786" s="1">
        <v>43080</v>
      </c>
      <c r="K786" s="1">
        <v>43080</v>
      </c>
      <c r="L786" t="s">
        <v>1118</v>
      </c>
      <c r="M786">
        <f>Table1[[#This Row],[Ship Date]]-Table1[[#This Row],[Order Date]]</f>
        <v>0</v>
      </c>
      <c r="N786">
        <v>12</v>
      </c>
      <c r="O786" t="s">
        <v>35</v>
      </c>
      <c r="P786" s="3">
        <v>77.72</v>
      </c>
      <c r="Q786" s="3">
        <v>64.822047239563574</v>
      </c>
      <c r="R786" s="3">
        <f>(Table1[[#This Row],[Selling Price]]-Table1[[#This Row],[Cost Price]])</f>
        <v>12.897952760436425</v>
      </c>
      <c r="S786" s="12">
        <f>(Table1[[#This Row],[Profit]]/Table1[[#This Row],[Selling Price]])</f>
        <v>0.16595410139521904</v>
      </c>
      <c r="T786">
        <v>1</v>
      </c>
      <c r="U786" s="2">
        <f>Table1[[#This Row],[Selling Price]]*Table1[[#This Row],[Quantity]]</f>
        <v>77.72</v>
      </c>
      <c r="V786" s="4">
        <v>0.6</v>
      </c>
      <c r="W786">
        <v>462</v>
      </c>
      <c r="X786" t="s">
        <v>36</v>
      </c>
      <c r="Y786" t="s">
        <v>36</v>
      </c>
      <c r="Z786" s="2">
        <v>309.33796725695782</v>
      </c>
    </row>
    <row r="787" spans="1:26" x14ac:dyDescent="0.35">
      <c r="A787" t="s">
        <v>395</v>
      </c>
      <c r="B787" t="s">
        <v>396</v>
      </c>
      <c r="C787" t="s">
        <v>55</v>
      </c>
      <c r="D787" t="s">
        <v>28</v>
      </c>
      <c r="E787" t="s">
        <v>56</v>
      </c>
      <c r="F787" t="s">
        <v>1216</v>
      </c>
      <c r="G787" t="s">
        <v>1217</v>
      </c>
      <c r="H787" t="s">
        <v>32</v>
      </c>
      <c r="I787" t="s">
        <v>6058</v>
      </c>
      <c r="J787" s="1">
        <v>41797</v>
      </c>
      <c r="K787" s="1">
        <v>41801</v>
      </c>
      <c r="L787" t="s">
        <v>34</v>
      </c>
      <c r="M787">
        <f>Table1[[#This Row],[Ship Date]]-Table1[[#This Row],[Order Date]]</f>
        <v>4</v>
      </c>
      <c r="N787">
        <v>6</v>
      </c>
      <c r="O787" t="s">
        <v>51</v>
      </c>
      <c r="P787" s="3">
        <v>268.935</v>
      </c>
      <c r="Q787" s="3">
        <v>189.49203558865179</v>
      </c>
      <c r="R787" s="3">
        <f>(Table1[[#This Row],[Selling Price]]-Table1[[#This Row],[Cost Price]])</f>
        <v>79.442964411348214</v>
      </c>
      <c r="S787" s="12">
        <f>(Table1[[#This Row],[Profit]]/Table1[[#This Row],[Selling Price]])</f>
        <v>0.29539838403832974</v>
      </c>
      <c r="T787">
        <v>3</v>
      </c>
      <c r="U787" s="2">
        <f>Table1[[#This Row],[Selling Price]]*Table1[[#This Row],[Quantity]]</f>
        <v>806.80500000000006</v>
      </c>
      <c r="V787" s="4">
        <v>0.5</v>
      </c>
      <c r="W787">
        <v>463</v>
      </c>
      <c r="X787" t="s">
        <v>36</v>
      </c>
      <c r="Y787" t="s">
        <v>36</v>
      </c>
      <c r="Z787" s="2">
        <v>302.65865544696828</v>
      </c>
    </row>
    <row r="788" spans="1:26" x14ac:dyDescent="0.35">
      <c r="A788" t="s">
        <v>395</v>
      </c>
      <c r="B788" t="s">
        <v>396</v>
      </c>
      <c r="C788" t="s">
        <v>55</v>
      </c>
      <c r="D788" t="s">
        <v>28</v>
      </c>
      <c r="E788" t="s">
        <v>69</v>
      </c>
      <c r="F788" t="s">
        <v>4491</v>
      </c>
      <c r="G788" t="s">
        <v>4492</v>
      </c>
      <c r="H788" t="s">
        <v>32</v>
      </c>
      <c r="I788" t="s">
        <v>6132</v>
      </c>
      <c r="J788" s="1">
        <v>42695</v>
      </c>
      <c r="K788" s="1">
        <v>42700</v>
      </c>
      <c r="L788" t="s">
        <v>60</v>
      </c>
      <c r="M788">
        <f>Table1[[#This Row],[Ship Date]]-Table1[[#This Row],[Order Date]]</f>
        <v>5</v>
      </c>
      <c r="N788">
        <v>11</v>
      </c>
      <c r="O788" t="s">
        <v>35</v>
      </c>
      <c r="P788" s="3">
        <v>77.951999999999998</v>
      </c>
      <c r="Q788" s="3">
        <v>58.282136794483371</v>
      </c>
      <c r="R788" s="3">
        <f>(Table1[[#This Row],[Selling Price]]-Table1[[#This Row],[Cost Price]])</f>
        <v>19.669863205516627</v>
      </c>
      <c r="S788" s="12">
        <f>(Table1[[#This Row],[Profit]]/Table1[[#This Row],[Selling Price]])</f>
        <v>0.25233301525960372</v>
      </c>
      <c r="T788">
        <v>3</v>
      </c>
      <c r="U788" s="2">
        <f>Table1[[#This Row],[Selling Price]]*Table1[[#This Row],[Quantity]]</f>
        <v>233.85599999999999</v>
      </c>
      <c r="V788" s="4">
        <v>0.2</v>
      </c>
      <c r="W788">
        <v>176</v>
      </c>
      <c r="X788" t="s">
        <v>36</v>
      </c>
      <c r="Y788" t="s">
        <v>68</v>
      </c>
      <c r="Z788" s="2">
        <v>62.645155343410252</v>
      </c>
    </row>
    <row r="789" spans="1:26" x14ac:dyDescent="0.35">
      <c r="A789" t="s">
        <v>395</v>
      </c>
      <c r="B789" t="s">
        <v>396</v>
      </c>
      <c r="C789" t="s">
        <v>27</v>
      </c>
      <c r="D789" t="s">
        <v>28</v>
      </c>
      <c r="E789" t="s">
        <v>69</v>
      </c>
      <c r="F789" t="s">
        <v>1687</v>
      </c>
      <c r="G789" t="s">
        <v>1688</v>
      </c>
      <c r="H789" t="s">
        <v>32</v>
      </c>
      <c r="I789" t="s">
        <v>6230</v>
      </c>
      <c r="J789" s="1">
        <v>42356</v>
      </c>
      <c r="K789" s="1">
        <v>42363</v>
      </c>
      <c r="L789" t="s">
        <v>60</v>
      </c>
      <c r="M789">
        <f>Table1[[#This Row],[Ship Date]]-Table1[[#This Row],[Order Date]]</f>
        <v>7</v>
      </c>
      <c r="N789">
        <v>12</v>
      </c>
      <c r="O789" t="s">
        <v>35</v>
      </c>
      <c r="P789" s="3">
        <v>20.32</v>
      </c>
      <c r="Q789" s="3">
        <v>14.255204519440079</v>
      </c>
      <c r="R789" s="3">
        <f>(Table1[[#This Row],[Selling Price]]-Table1[[#This Row],[Cost Price]])</f>
        <v>6.0647954805599209</v>
      </c>
      <c r="S789" s="12">
        <f>(Table1[[#This Row],[Profit]]/Table1[[#This Row],[Selling Price]])</f>
        <v>0.29846434451574416</v>
      </c>
      <c r="T789">
        <v>5</v>
      </c>
      <c r="U789" s="2">
        <f>Table1[[#This Row],[Selling Price]]*Table1[[#This Row],[Quantity]]</f>
        <v>101.6</v>
      </c>
      <c r="V789" s="4">
        <v>0.2</v>
      </c>
      <c r="W789">
        <v>453</v>
      </c>
      <c r="X789" t="s">
        <v>68</v>
      </c>
      <c r="Y789" t="s">
        <v>52</v>
      </c>
      <c r="Z789" s="2">
        <v>9.058937686064521</v>
      </c>
    </row>
    <row r="790" spans="1:26" x14ac:dyDescent="0.35">
      <c r="A790" t="s">
        <v>395</v>
      </c>
      <c r="B790" t="s">
        <v>396</v>
      </c>
      <c r="C790" t="s">
        <v>64</v>
      </c>
      <c r="D790" t="s">
        <v>28</v>
      </c>
      <c r="E790" t="s">
        <v>69</v>
      </c>
      <c r="F790" t="s">
        <v>3050</v>
      </c>
      <c r="G790" t="s">
        <v>3051</v>
      </c>
      <c r="H790" t="s">
        <v>32</v>
      </c>
      <c r="I790" t="s">
        <v>6444</v>
      </c>
      <c r="J790" s="1">
        <v>42342</v>
      </c>
      <c r="K790" s="1">
        <v>42347</v>
      </c>
      <c r="L790" t="s">
        <v>60</v>
      </c>
      <c r="M790">
        <f>Table1[[#This Row],[Ship Date]]-Table1[[#This Row],[Order Date]]</f>
        <v>5</v>
      </c>
      <c r="N790">
        <v>12</v>
      </c>
      <c r="O790" t="s">
        <v>35</v>
      </c>
      <c r="P790" s="3">
        <v>25.08</v>
      </c>
      <c r="Q790" s="3">
        <v>20.116771433604711</v>
      </c>
      <c r="R790" s="3">
        <f>(Table1[[#This Row],[Selling Price]]-Table1[[#This Row],[Cost Price]])</f>
        <v>4.9632285663952871</v>
      </c>
      <c r="S790" s="12">
        <f>(Table1[[#This Row],[Profit]]/Table1[[#This Row],[Selling Price]])</f>
        <v>0.19789587585308163</v>
      </c>
      <c r="T790">
        <v>6</v>
      </c>
      <c r="U790" s="2">
        <f>Table1[[#This Row],[Selling Price]]*Table1[[#This Row],[Quantity]]</f>
        <v>150.47999999999999</v>
      </c>
      <c r="V790" s="4">
        <v>0</v>
      </c>
      <c r="W790">
        <v>250</v>
      </c>
      <c r="X790" t="s">
        <v>36</v>
      </c>
      <c r="Y790" t="s">
        <v>52</v>
      </c>
      <c r="Z790" s="2">
        <v>21.633551362024061</v>
      </c>
    </row>
    <row r="791" spans="1:26" x14ac:dyDescent="0.35">
      <c r="A791" t="s">
        <v>395</v>
      </c>
      <c r="B791" t="s">
        <v>396</v>
      </c>
      <c r="C791" t="s">
        <v>27</v>
      </c>
      <c r="D791" t="s">
        <v>28</v>
      </c>
      <c r="E791" t="s">
        <v>40</v>
      </c>
      <c r="F791" t="s">
        <v>3927</v>
      </c>
      <c r="G791" t="s">
        <v>3928</v>
      </c>
      <c r="H791" t="s">
        <v>32</v>
      </c>
      <c r="I791" t="s">
        <v>6570</v>
      </c>
      <c r="J791" s="1">
        <v>42931</v>
      </c>
      <c r="K791" s="1">
        <v>42934</v>
      </c>
      <c r="L791" t="s">
        <v>34</v>
      </c>
      <c r="M791">
        <f>Table1[[#This Row],[Ship Date]]-Table1[[#This Row],[Order Date]]</f>
        <v>3</v>
      </c>
      <c r="N791">
        <v>7</v>
      </c>
      <c r="O791" t="s">
        <v>51</v>
      </c>
      <c r="P791" s="3">
        <v>664.14599999999996</v>
      </c>
      <c r="Q791" s="3">
        <v>438.80795044721441</v>
      </c>
      <c r="R791" s="3">
        <f>(Table1[[#This Row],[Selling Price]]-Table1[[#This Row],[Cost Price]])</f>
        <v>225.33804955278555</v>
      </c>
      <c r="S791" s="12">
        <f>(Table1[[#This Row],[Profit]]/Table1[[#This Row],[Selling Price]])</f>
        <v>0.33928992955281756</v>
      </c>
      <c r="T791">
        <v>6</v>
      </c>
      <c r="U791" s="2">
        <f>Table1[[#This Row],[Selling Price]]*Table1[[#This Row],[Quantity]]</f>
        <v>3984.8759999999997</v>
      </c>
      <c r="V791" s="4">
        <v>0.1</v>
      </c>
      <c r="W791">
        <v>340</v>
      </c>
      <c r="X791" t="s">
        <v>36</v>
      </c>
      <c r="Y791" t="s">
        <v>36</v>
      </c>
      <c r="Z791" s="2">
        <v>215.84657400107139</v>
      </c>
    </row>
    <row r="792" spans="1:26" x14ac:dyDescent="0.35">
      <c r="A792" t="s">
        <v>395</v>
      </c>
      <c r="B792" t="s">
        <v>396</v>
      </c>
      <c r="C792" t="s">
        <v>55</v>
      </c>
      <c r="D792" t="s">
        <v>28</v>
      </c>
      <c r="E792" t="s">
        <v>69</v>
      </c>
      <c r="F792" t="s">
        <v>4407</v>
      </c>
      <c r="G792" t="s">
        <v>4408</v>
      </c>
      <c r="H792" t="s">
        <v>32</v>
      </c>
      <c r="I792" t="s">
        <v>6719</v>
      </c>
      <c r="J792" s="1">
        <v>42822</v>
      </c>
      <c r="K792" s="1">
        <v>42825</v>
      </c>
      <c r="L792" t="s">
        <v>199</v>
      </c>
      <c r="M792">
        <f>Table1[[#This Row],[Ship Date]]-Table1[[#This Row],[Order Date]]</f>
        <v>3</v>
      </c>
      <c r="N792">
        <v>3</v>
      </c>
      <c r="O792" t="s">
        <v>106</v>
      </c>
      <c r="P792" s="3">
        <v>21.56</v>
      </c>
      <c r="Q792" s="3">
        <v>16.068807866093451</v>
      </c>
      <c r="R792" s="3">
        <f>(Table1[[#This Row],[Selling Price]]-Table1[[#This Row],[Cost Price]])</f>
        <v>5.4911921339065479</v>
      </c>
      <c r="S792" s="12">
        <f>(Table1[[#This Row],[Profit]]/Table1[[#This Row],[Selling Price]])</f>
        <v>0.25469351270438534</v>
      </c>
      <c r="T792">
        <v>7</v>
      </c>
      <c r="U792" s="2">
        <f>Table1[[#This Row],[Selling Price]]*Table1[[#This Row],[Quantity]]</f>
        <v>150.91999999999999</v>
      </c>
      <c r="V792" s="4">
        <v>0</v>
      </c>
      <c r="W792">
        <v>434</v>
      </c>
      <c r="X792" t="s">
        <v>36</v>
      </c>
      <c r="Y792" t="s">
        <v>52</v>
      </c>
      <c r="Z792" s="2">
        <v>6.0190541892670586</v>
      </c>
    </row>
    <row r="793" spans="1:26" x14ac:dyDescent="0.35">
      <c r="A793" t="s">
        <v>395</v>
      </c>
      <c r="B793" t="s">
        <v>396</v>
      </c>
      <c r="C793" t="s">
        <v>39</v>
      </c>
      <c r="D793" t="s">
        <v>28</v>
      </c>
      <c r="E793" t="s">
        <v>40</v>
      </c>
      <c r="F793" t="s">
        <v>1445</v>
      </c>
      <c r="G793" t="s">
        <v>1446</v>
      </c>
      <c r="H793" t="s">
        <v>32</v>
      </c>
      <c r="I793" t="s">
        <v>6803</v>
      </c>
      <c r="J793" s="1">
        <v>42631</v>
      </c>
      <c r="K793" s="1">
        <v>42635</v>
      </c>
      <c r="L793" t="s">
        <v>60</v>
      </c>
      <c r="M793">
        <f>Table1[[#This Row],[Ship Date]]-Table1[[#This Row],[Order Date]]</f>
        <v>4</v>
      </c>
      <c r="N793">
        <v>9</v>
      </c>
      <c r="O793" t="s">
        <v>61</v>
      </c>
      <c r="P793" s="3">
        <v>801.56799999999998</v>
      </c>
      <c r="Q793" s="3">
        <v>528.94876115968327</v>
      </c>
      <c r="R793" s="3">
        <f>(Table1[[#This Row],[Selling Price]]-Table1[[#This Row],[Cost Price]])</f>
        <v>272.61923884031671</v>
      </c>
      <c r="S793" s="12">
        <f>(Table1[[#This Row],[Profit]]/Table1[[#This Row],[Selling Price]])</f>
        <v>0.34010743797197085</v>
      </c>
      <c r="T793">
        <v>2</v>
      </c>
      <c r="U793" s="2">
        <f>Table1[[#This Row],[Selling Price]]*Table1[[#This Row],[Quantity]]</f>
        <v>1603.136</v>
      </c>
      <c r="V793" s="4">
        <v>0.2</v>
      </c>
      <c r="W793">
        <v>354</v>
      </c>
      <c r="X793" t="s">
        <v>36</v>
      </c>
      <c r="Y793" t="s">
        <v>36</v>
      </c>
      <c r="Z793" s="2">
        <v>683.14358115780544</v>
      </c>
    </row>
    <row r="794" spans="1:26" x14ac:dyDescent="0.35">
      <c r="A794" t="s">
        <v>395</v>
      </c>
      <c r="B794" t="s">
        <v>396</v>
      </c>
      <c r="C794" t="s">
        <v>55</v>
      </c>
      <c r="D794" t="s">
        <v>28</v>
      </c>
      <c r="E794" t="s">
        <v>69</v>
      </c>
      <c r="F794" t="s">
        <v>1868</v>
      </c>
      <c r="G794" t="s">
        <v>1869</v>
      </c>
      <c r="H794" t="s">
        <v>32</v>
      </c>
      <c r="I794" t="s">
        <v>7146</v>
      </c>
      <c r="J794" s="1">
        <v>41897</v>
      </c>
      <c r="K794" s="1">
        <v>41901</v>
      </c>
      <c r="L794" t="s">
        <v>60</v>
      </c>
      <c r="M794">
        <f>Table1[[#This Row],[Ship Date]]-Table1[[#This Row],[Order Date]]</f>
        <v>4</v>
      </c>
      <c r="N794">
        <v>9</v>
      </c>
      <c r="O794" t="s">
        <v>61</v>
      </c>
      <c r="P794" s="3">
        <v>103.93600000000001</v>
      </c>
      <c r="Q794" s="3">
        <v>74.425358687179056</v>
      </c>
      <c r="R794" s="3">
        <f>(Table1[[#This Row],[Selling Price]]-Table1[[#This Row],[Cost Price]])</f>
        <v>29.510641312820951</v>
      </c>
      <c r="S794" s="12">
        <f>(Table1[[#This Row],[Profit]]/Table1[[#This Row],[Selling Price]])</f>
        <v>0.28393089317292325</v>
      </c>
      <c r="T794">
        <v>4</v>
      </c>
      <c r="U794" s="2">
        <f>Table1[[#This Row],[Selling Price]]*Table1[[#This Row],[Quantity]]</f>
        <v>415.74400000000003</v>
      </c>
      <c r="V794" s="4">
        <v>0.2</v>
      </c>
      <c r="W794">
        <v>148</v>
      </c>
      <c r="X794" t="s">
        <v>36</v>
      </c>
      <c r="Y794" t="s">
        <v>52</v>
      </c>
      <c r="Z794" s="2">
        <v>28.165984818571498</v>
      </c>
    </row>
    <row r="795" spans="1:26" x14ac:dyDescent="0.35">
      <c r="A795" t="s">
        <v>395</v>
      </c>
      <c r="B795" t="s">
        <v>396</v>
      </c>
      <c r="C795" t="s">
        <v>64</v>
      </c>
      <c r="D795" t="s">
        <v>28</v>
      </c>
      <c r="E795" t="s">
        <v>40</v>
      </c>
      <c r="F795" t="s">
        <v>3536</v>
      </c>
      <c r="G795" t="s">
        <v>3537</v>
      </c>
      <c r="H795" t="s">
        <v>32</v>
      </c>
      <c r="I795" t="s">
        <v>7256</v>
      </c>
      <c r="J795" s="1">
        <v>42937</v>
      </c>
      <c r="K795" s="1">
        <v>42941</v>
      </c>
      <c r="L795" t="s">
        <v>60</v>
      </c>
      <c r="M795">
        <f>Table1[[#This Row],[Ship Date]]-Table1[[#This Row],[Order Date]]</f>
        <v>4</v>
      </c>
      <c r="N795">
        <v>7</v>
      </c>
      <c r="O795" t="s">
        <v>51</v>
      </c>
      <c r="P795" s="3">
        <v>225.29599999999999</v>
      </c>
      <c r="Q795" s="3">
        <v>185.14441731371971</v>
      </c>
      <c r="R795" s="3">
        <f>(Table1[[#This Row],[Selling Price]]-Table1[[#This Row],[Cost Price]])</f>
        <v>40.151582686280278</v>
      </c>
      <c r="S795" s="12">
        <f>(Table1[[#This Row],[Profit]]/Table1[[#This Row],[Selling Price]])</f>
        <v>0.17821702420939689</v>
      </c>
      <c r="T795">
        <v>2</v>
      </c>
      <c r="U795" s="2">
        <f>Table1[[#This Row],[Selling Price]]*Table1[[#This Row],[Quantity]]</f>
        <v>450.59199999999998</v>
      </c>
      <c r="V795" s="4">
        <v>0.2</v>
      </c>
      <c r="W795">
        <v>224</v>
      </c>
      <c r="X795" t="s">
        <v>36</v>
      </c>
      <c r="Y795" t="s">
        <v>36</v>
      </c>
      <c r="Z795" s="2">
        <v>439.61394160942831</v>
      </c>
    </row>
    <row r="796" spans="1:26" x14ac:dyDescent="0.35">
      <c r="A796" t="s">
        <v>395</v>
      </c>
      <c r="B796" t="s">
        <v>396</v>
      </c>
      <c r="C796" t="s">
        <v>55</v>
      </c>
      <c r="D796" t="s">
        <v>28</v>
      </c>
      <c r="E796" t="s">
        <v>69</v>
      </c>
      <c r="F796" t="s">
        <v>3882</v>
      </c>
      <c r="G796" t="s">
        <v>3883</v>
      </c>
      <c r="H796" t="s">
        <v>32</v>
      </c>
      <c r="I796" t="s">
        <v>7370</v>
      </c>
      <c r="J796" s="1">
        <v>43079</v>
      </c>
      <c r="K796" s="1">
        <v>43084</v>
      </c>
      <c r="L796" t="s">
        <v>60</v>
      </c>
      <c r="M796">
        <f>Table1[[#This Row],[Ship Date]]-Table1[[#This Row],[Order Date]]</f>
        <v>5</v>
      </c>
      <c r="N796">
        <v>12</v>
      </c>
      <c r="O796" t="s">
        <v>35</v>
      </c>
      <c r="P796" s="3">
        <v>14.76</v>
      </c>
      <c r="Q796" s="3">
        <v>11.510903854195149</v>
      </c>
      <c r="R796" s="3">
        <f>(Table1[[#This Row],[Selling Price]]-Table1[[#This Row],[Cost Price]])</f>
        <v>3.2490961458048506</v>
      </c>
      <c r="S796" s="12">
        <f>(Table1[[#This Row],[Profit]]/Table1[[#This Row],[Selling Price]])</f>
        <v>0.22012846516293028</v>
      </c>
      <c r="T796">
        <v>2</v>
      </c>
      <c r="U796" s="2">
        <f>Table1[[#This Row],[Selling Price]]*Table1[[#This Row],[Quantity]]</f>
        <v>29.52</v>
      </c>
      <c r="V796" s="4">
        <v>0</v>
      </c>
      <c r="W796">
        <v>216</v>
      </c>
      <c r="X796" t="s">
        <v>36</v>
      </c>
      <c r="Y796" t="s">
        <v>52</v>
      </c>
      <c r="Z796" s="2">
        <v>4.8479081899497452</v>
      </c>
    </row>
    <row r="797" spans="1:26" x14ac:dyDescent="0.35">
      <c r="A797" t="s">
        <v>395</v>
      </c>
      <c r="B797" t="s">
        <v>396</v>
      </c>
      <c r="C797" t="s">
        <v>55</v>
      </c>
      <c r="D797" t="s">
        <v>28</v>
      </c>
      <c r="E797" t="s">
        <v>69</v>
      </c>
      <c r="F797" t="s">
        <v>1668</v>
      </c>
      <c r="G797" t="s">
        <v>1669</v>
      </c>
      <c r="H797" t="s">
        <v>32</v>
      </c>
      <c r="I797" t="s">
        <v>7601</v>
      </c>
      <c r="J797" s="1">
        <v>42150</v>
      </c>
      <c r="K797" s="1">
        <v>42155</v>
      </c>
      <c r="L797" t="s">
        <v>60</v>
      </c>
      <c r="M797">
        <f>Table1[[#This Row],[Ship Date]]-Table1[[#This Row],[Order Date]]</f>
        <v>5</v>
      </c>
      <c r="N797">
        <v>5</v>
      </c>
      <c r="O797" t="s">
        <v>51</v>
      </c>
      <c r="P797" s="3">
        <v>20.239999999999998</v>
      </c>
      <c r="Q797" s="3">
        <v>15.478913187883331</v>
      </c>
      <c r="R797" s="3">
        <f>(Table1[[#This Row],[Selling Price]]-Table1[[#This Row],[Cost Price]])</f>
        <v>4.7610868121166678</v>
      </c>
      <c r="S797" s="12">
        <f>(Table1[[#This Row],[Profit]]/Table1[[#This Row],[Selling Price]])</f>
        <v>0.23523156186347174</v>
      </c>
      <c r="T797">
        <v>1</v>
      </c>
      <c r="U797" s="2">
        <f>Table1[[#This Row],[Selling Price]]*Table1[[#This Row],[Quantity]]</f>
        <v>20.239999999999998</v>
      </c>
      <c r="V797" s="4">
        <v>0</v>
      </c>
      <c r="W797">
        <v>242</v>
      </c>
      <c r="X797" t="s">
        <v>36</v>
      </c>
      <c r="Y797" t="s">
        <v>52</v>
      </c>
      <c r="Z797" s="2">
        <v>18.328099519590129</v>
      </c>
    </row>
    <row r="798" spans="1:26" x14ac:dyDescent="0.35">
      <c r="A798" t="s">
        <v>395</v>
      </c>
      <c r="B798" t="s">
        <v>396</v>
      </c>
      <c r="C798" t="s">
        <v>27</v>
      </c>
      <c r="D798" t="s">
        <v>28</v>
      </c>
      <c r="E798" t="s">
        <v>56</v>
      </c>
      <c r="F798" t="s">
        <v>5383</v>
      </c>
      <c r="G798" t="s">
        <v>5384</v>
      </c>
      <c r="H798" t="s">
        <v>32</v>
      </c>
      <c r="I798" t="s">
        <v>8056</v>
      </c>
      <c r="J798" s="1">
        <v>42218</v>
      </c>
      <c r="K798" s="1">
        <v>42222</v>
      </c>
      <c r="L798" t="s">
        <v>60</v>
      </c>
      <c r="M798">
        <f>Table1[[#This Row],[Ship Date]]-Table1[[#This Row],[Order Date]]</f>
        <v>4</v>
      </c>
      <c r="N798">
        <v>8</v>
      </c>
      <c r="O798" t="s">
        <v>61</v>
      </c>
      <c r="P798" s="3">
        <v>277.5</v>
      </c>
      <c r="Q798" s="3">
        <v>186.81595814522379</v>
      </c>
      <c r="R798" s="3">
        <f>(Table1[[#This Row],[Selling Price]]-Table1[[#This Row],[Cost Price]])</f>
        <v>90.684041854776211</v>
      </c>
      <c r="S798" s="12">
        <f>(Table1[[#This Row],[Profit]]/Table1[[#This Row],[Selling Price]])</f>
        <v>0.32678934001721155</v>
      </c>
      <c r="T798">
        <v>4</v>
      </c>
      <c r="U798" s="2">
        <f>Table1[[#This Row],[Selling Price]]*Table1[[#This Row],[Quantity]]</f>
        <v>1110</v>
      </c>
      <c r="V798" s="4">
        <v>0.5</v>
      </c>
      <c r="W798">
        <v>163</v>
      </c>
      <c r="X798" t="s">
        <v>36</v>
      </c>
      <c r="Y798" t="s">
        <v>68</v>
      </c>
      <c r="Z798" s="2">
        <v>101.9600105433498</v>
      </c>
    </row>
    <row r="799" spans="1:26" x14ac:dyDescent="0.35">
      <c r="A799" t="s">
        <v>395</v>
      </c>
      <c r="B799" t="s">
        <v>396</v>
      </c>
      <c r="C799" t="s">
        <v>64</v>
      </c>
      <c r="D799" t="s">
        <v>28</v>
      </c>
      <c r="E799" t="s">
        <v>56</v>
      </c>
      <c r="F799" t="s">
        <v>2940</v>
      </c>
      <c r="G799" t="s">
        <v>2941</v>
      </c>
      <c r="H799" t="s">
        <v>32</v>
      </c>
      <c r="I799" t="s">
        <v>8057</v>
      </c>
      <c r="J799" s="1">
        <v>42329</v>
      </c>
      <c r="K799" s="1">
        <v>42333</v>
      </c>
      <c r="L799" t="s">
        <v>60</v>
      </c>
      <c r="M799">
        <f>Table1[[#This Row],[Ship Date]]-Table1[[#This Row],[Order Date]]</f>
        <v>4</v>
      </c>
      <c r="N799">
        <v>11</v>
      </c>
      <c r="O799" t="s">
        <v>35</v>
      </c>
      <c r="P799" s="3">
        <v>1252.704</v>
      </c>
      <c r="Q799" s="3">
        <v>957.05901452469413</v>
      </c>
      <c r="R799" s="3">
        <f>(Table1[[#This Row],[Selling Price]]-Table1[[#This Row],[Cost Price]])</f>
        <v>295.64498547530582</v>
      </c>
      <c r="S799" s="12">
        <f>(Table1[[#This Row],[Profit]]/Table1[[#This Row],[Selling Price]])</f>
        <v>0.23600546136621725</v>
      </c>
      <c r="T799">
        <v>8</v>
      </c>
      <c r="U799" s="2">
        <f>Table1[[#This Row],[Selling Price]]*Table1[[#This Row],[Quantity]]</f>
        <v>10021.632</v>
      </c>
      <c r="V799" s="4">
        <v>0.4</v>
      </c>
      <c r="W799">
        <v>161</v>
      </c>
      <c r="X799" t="s">
        <v>36</v>
      </c>
      <c r="Y799" t="s">
        <v>36</v>
      </c>
      <c r="Z799" s="2">
        <v>674.34063459839899</v>
      </c>
    </row>
    <row r="800" spans="1:26" x14ac:dyDescent="0.35">
      <c r="A800" t="s">
        <v>395</v>
      </c>
      <c r="B800" t="s">
        <v>396</v>
      </c>
      <c r="C800" t="s">
        <v>27</v>
      </c>
      <c r="D800" t="s">
        <v>28</v>
      </c>
      <c r="E800" t="s">
        <v>69</v>
      </c>
      <c r="F800" t="s">
        <v>991</v>
      </c>
      <c r="G800" t="s">
        <v>992</v>
      </c>
      <c r="H800" t="s">
        <v>32</v>
      </c>
      <c r="I800" t="s">
        <v>8058</v>
      </c>
      <c r="J800" s="1">
        <v>42873</v>
      </c>
      <c r="K800" s="1">
        <v>42877</v>
      </c>
      <c r="L800" t="s">
        <v>60</v>
      </c>
      <c r="M800">
        <f>Table1[[#This Row],[Ship Date]]-Table1[[#This Row],[Order Date]]</f>
        <v>4</v>
      </c>
      <c r="N800">
        <v>5</v>
      </c>
      <c r="O800" t="s">
        <v>51</v>
      </c>
      <c r="P800" s="3">
        <v>1.8919999999999999</v>
      </c>
      <c r="Q800" s="3">
        <v>1.294192039827841</v>
      </c>
      <c r="R800" s="3">
        <f>(Table1[[#This Row],[Selling Price]]-Table1[[#This Row],[Cost Price]])</f>
        <v>0.59780796017215887</v>
      </c>
      <c r="S800" s="12">
        <f>(Table1[[#This Row],[Profit]]/Table1[[#This Row],[Selling Price]])</f>
        <v>0.31596615231086622</v>
      </c>
      <c r="T800">
        <v>1</v>
      </c>
      <c r="U800" s="2">
        <f>Table1[[#This Row],[Selling Price]]*Table1[[#This Row],[Quantity]]</f>
        <v>1.8919999999999999</v>
      </c>
      <c r="V800" s="4">
        <v>0.6</v>
      </c>
      <c r="W800">
        <v>245</v>
      </c>
      <c r="X800" t="s">
        <v>36</v>
      </c>
      <c r="Y800" t="s">
        <v>52</v>
      </c>
      <c r="Z800" s="2">
        <v>11.025640580677649</v>
      </c>
    </row>
    <row r="801" spans="1:26" x14ac:dyDescent="0.35">
      <c r="A801" t="s">
        <v>395</v>
      </c>
      <c r="B801" t="s">
        <v>396</v>
      </c>
      <c r="C801" t="s">
        <v>45</v>
      </c>
      <c r="D801" t="s">
        <v>28</v>
      </c>
      <c r="E801" t="s">
        <v>69</v>
      </c>
      <c r="F801" t="s">
        <v>7313</v>
      </c>
      <c r="G801" t="s">
        <v>7314</v>
      </c>
      <c r="H801" t="s">
        <v>32</v>
      </c>
      <c r="I801" t="s">
        <v>8068</v>
      </c>
      <c r="J801" s="1">
        <v>42316</v>
      </c>
      <c r="K801" s="1">
        <v>42316</v>
      </c>
      <c r="L801" t="s">
        <v>1118</v>
      </c>
      <c r="M801">
        <f>Table1[[#This Row],[Ship Date]]-Table1[[#This Row],[Order Date]]</f>
        <v>0</v>
      </c>
      <c r="N801">
        <v>11</v>
      </c>
      <c r="O801" t="s">
        <v>35</v>
      </c>
      <c r="P801" s="3">
        <v>11.82</v>
      </c>
      <c r="Q801" s="3">
        <v>7.9265764825392271</v>
      </c>
      <c r="R801" s="3">
        <f>(Table1[[#This Row],[Selling Price]]-Table1[[#This Row],[Cost Price]])</f>
        <v>3.8934235174607732</v>
      </c>
      <c r="S801" s="12">
        <f>(Table1[[#This Row],[Profit]]/Table1[[#This Row],[Selling Price]])</f>
        <v>0.32939285257705359</v>
      </c>
      <c r="T801">
        <v>3</v>
      </c>
      <c r="U801" s="2">
        <f>Table1[[#This Row],[Selling Price]]*Table1[[#This Row],[Quantity]]</f>
        <v>35.46</v>
      </c>
      <c r="V801" s="4">
        <v>0</v>
      </c>
      <c r="W801">
        <v>456</v>
      </c>
      <c r="X801" t="s">
        <v>36</v>
      </c>
      <c r="Y801" t="s">
        <v>52</v>
      </c>
      <c r="Z801" s="2">
        <v>2.7860007178749981</v>
      </c>
    </row>
    <row r="802" spans="1:26" x14ac:dyDescent="0.35">
      <c r="A802" t="s">
        <v>395</v>
      </c>
      <c r="B802" t="s">
        <v>396</v>
      </c>
      <c r="C802" t="s">
        <v>27</v>
      </c>
      <c r="D802" t="s">
        <v>28</v>
      </c>
      <c r="E802" t="s">
        <v>69</v>
      </c>
      <c r="F802" t="s">
        <v>4407</v>
      </c>
      <c r="G802" t="s">
        <v>4408</v>
      </c>
      <c r="H802" t="s">
        <v>32</v>
      </c>
      <c r="I802" t="s">
        <v>8116</v>
      </c>
      <c r="J802" s="1">
        <v>42190</v>
      </c>
      <c r="K802" s="1">
        <v>42196</v>
      </c>
      <c r="L802" t="s">
        <v>60</v>
      </c>
      <c r="M802">
        <f>Table1[[#This Row],[Ship Date]]-Table1[[#This Row],[Order Date]]</f>
        <v>6</v>
      </c>
      <c r="N802">
        <v>7</v>
      </c>
      <c r="O802" t="s">
        <v>51</v>
      </c>
      <c r="P802" s="3">
        <v>4.9279999999999999</v>
      </c>
      <c r="Q802" s="3">
        <v>3.4938458054352348</v>
      </c>
      <c r="R802" s="3">
        <f>(Table1[[#This Row],[Selling Price]]-Table1[[#This Row],[Cost Price]])</f>
        <v>1.4341541945647651</v>
      </c>
      <c r="S802" s="12">
        <f>(Table1[[#This Row],[Profit]]/Table1[[#This Row],[Selling Price]])</f>
        <v>0.29102154922174617</v>
      </c>
      <c r="T802">
        <v>2</v>
      </c>
      <c r="U802" s="2">
        <f>Table1[[#This Row],[Selling Price]]*Table1[[#This Row],[Quantity]]</f>
        <v>9.8559999999999999</v>
      </c>
      <c r="V802" s="4">
        <v>0.2</v>
      </c>
      <c r="W802">
        <v>490</v>
      </c>
      <c r="X802" t="s">
        <v>68</v>
      </c>
      <c r="Y802" t="s">
        <v>52</v>
      </c>
      <c r="Z802" s="2">
        <v>6.0190541892670586</v>
      </c>
    </row>
    <row r="803" spans="1:26" x14ac:dyDescent="0.35">
      <c r="A803" t="s">
        <v>395</v>
      </c>
      <c r="B803" t="s">
        <v>396</v>
      </c>
      <c r="C803" t="s">
        <v>27</v>
      </c>
      <c r="D803" t="s">
        <v>28</v>
      </c>
      <c r="E803" t="s">
        <v>40</v>
      </c>
      <c r="F803" t="s">
        <v>4704</v>
      </c>
      <c r="G803" t="s">
        <v>4705</v>
      </c>
      <c r="H803" t="s">
        <v>32</v>
      </c>
      <c r="I803" t="s">
        <v>8148</v>
      </c>
      <c r="J803" s="1">
        <v>41719</v>
      </c>
      <c r="K803" s="1">
        <v>41723</v>
      </c>
      <c r="L803" t="s">
        <v>60</v>
      </c>
      <c r="M803">
        <f>Table1[[#This Row],[Ship Date]]-Table1[[#This Row],[Order Date]]</f>
        <v>4</v>
      </c>
      <c r="N803">
        <v>3</v>
      </c>
      <c r="O803" t="s">
        <v>106</v>
      </c>
      <c r="P803" s="3">
        <v>218.376</v>
      </c>
      <c r="Q803" s="3">
        <v>149.52989434592851</v>
      </c>
      <c r="R803" s="3">
        <f>(Table1[[#This Row],[Selling Price]]-Table1[[#This Row],[Cost Price]])</f>
        <v>68.846105654071494</v>
      </c>
      <c r="S803" s="12">
        <f>(Table1[[#This Row],[Profit]]/Table1[[#This Row],[Selling Price]])</f>
        <v>0.31526406589584705</v>
      </c>
      <c r="T803">
        <v>3</v>
      </c>
      <c r="U803" s="2">
        <f>Table1[[#This Row],[Selling Price]]*Table1[[#This Row],[Quantity]]</f>
        <v>655.12800000000004</v>
      </c>
      <c r="V803" s="4">
        <v>0.2</v>
      </c>
      <c r="W803">
        <v>439</v>
      </c>
      <c r="X803" t="s">
        <v>36</v>
      </c>
      <c r="Y803" t="s">
        <v>36</v>
      </c>
      <c r="Z803" s="2">
        <v>170.83357355186371</v>
      </c>
    </row>
    <row r="804" spans="1:26" x14ac:dyDescent="0.35">
      <c r="A804" t="s">
        <v>395</v>
      </c>
      <c r="B804" t="s">
        <v>396</v>
      </c>
      <c r="C804" t="s">
        <v>64</v>
      </c>
      <c r="D804" t="s">
        <v>28</v>
      </c>
      <c r="E804" t="s">
        <v>69</v>
      </c>
      <c r="F804" t="s">
        <v>1868</v>
      </c>
      <c r="G804" t="s">
        <v>1869</v>
      </c>
      <c r="H804" t="s">
        <v>32</v>
      </c>
      <c r="I804" t="s">
        <v>8515</v>
      </c>
      <c r="J804" s="1">
        <v>42341</v>
      </c>
      <c r="K804" s="1">
        <v>42345</v>
      </c>
      <c r="L804" t="s">
        <v>60</v>
      </c>
      <c r="M804">
        <f>Table1[[#This Row],[Ship Date]]-Table1[[#This Row],[Order Date]]</f>
        <v>4</v>
      </c>
      <c r="N804">
        <v>12</v>
      </c>
      <c r="O804" t="s">
        <v>35</v>
      </c>
      <c r="P804" s="3">
        <v>77.951999999999998</v>
      </c>
      <c r="Q804" s="3">
        <v>52.35009740857339</v>
      </c>
      <c r="R804" s="3">
        <f>(Table1[[#This Row],[Selling Price]]-Table1[[#This Row],[Cost Price]])</f>
        <v>25.601902591426608</v>
      </c>
      <c r="S804" s="12">
        <f>(Table1[[#This Row],[Profit]]/Table1[[#This Row],[Selling Price]])</f>
        <v>0.32843163217655236</v>
      </c>
      <c r="T804">
        <v>3</v>
      </c>
      <c r="U804" s="2">
        <f>Table1[[#This Row],[Selling Price]]*Table1[[#This Row],[Quantity]]</f>
        <v>233.85599999999999</v>
      </c>
      <c r="V804" s="4">
        <v>0.2</v>
      </c>
      <c r="W804">
        <v>248</v>
      </c>
      <c r="X804" t="s">
        <v>36</v>
      </c>
      <c r="Y804" t="s">
        <v>52</v>
      </c>
      <c r="Z804" s="2">
        <v>28.165984818571498</v>
      </c>
    </row>
    <row r="805" spans="1:26" x14ac:dyDescent="0.35">
      <c r="A805" t="s">
        <v>395</v>
      </c>
      <c r="B805" t="s">
        <v>396</v>
      </c>
      <c r="C805" t="s">
        <v>45</v>
      </c>
      <c r="D805" t="s">
        <v>28</v>
      </c>
      <c r="E805" t="s">
        <v>69</v>
      </c>
      <c r="F805" t="s">
        <v>1607</v>
      </c>
      <c r="G805" t="s">
        <v>1608</v>
      </c>
      <c r="H805" t="s">
        <v>32</v>
      </c>
      <c r="I805" t="s">
        <v>8749</v>
      </c>
      <c r="J805" s="1">
        <v>43079</v>
      </c>
      <c r="K805" s="1">
        <v>43082</v>
      </c>
      <c r="L805" t="s">
        <v>199</v>
      </c>
      <c r="M805">
        <f>Table1[[#This Row],[Ship Date]]-Table1[[#This Row],[Order Date]]</f>
        <v>3</v>
      </c>
      <c r="N805">
        <v>12</v>
      </c>
      <c r="O805" t="s">
        <v>35</v>
      </c>
      <c r="P805" s="3">
        <v>87.92</v>
      </c>
      <c r="Q805" s="3">
        <v>67.933225635991903</v>
      </c>
      <c r="R805" s="3">
        <f>(Table1[[#This Row],[Selling Price]]-Table1[[#This Row],[Cost Price]])</f>
        <v>19.986774364008099</v>
      </c>
      <c r="S805" s="12">
        <f>(Table1[[#This Row],[Profit]]/Table1[[#This Row],[Selling Price]])</f>
        <v>0.22732909877170265</v>
      </c>
      <c r="T805">
        <v>5</v>
      </c>
      <c r="U805" s="2">
        <f>Table1[[#This Row],[Selling Price]]*Table1[[#This Row],[Quantity]]</f>
        <v>439.6</v>
      </c>
      <c r="V805" s="4">
        <v>0.2</v>
      </c>
      <c r="W805">
        <v>445</v>
      </c>
      <c r="X805" t="s">
        <v>36</v>
      </c>
      <c r="Y805" t="s">
        <v>68</v>
      </c>
      <c r="Z805" s="2">
        <v>37.739090333499028</v>
      </c>
    </row>
    <row r="806" spans="1:26" x14ac:dyDescent="0.35">
      <c r="A806" t="s">
        <v>395</v>
      </c>
      <c r="B806" t="s">
        <v>396</v>
      </c>
      <c r="C806" t="s">
        <v>27</v>
      </c>
      <c r="D806" t="s">
        <v>28</v>
      </c>
      <c r="E806" t="s">
        <v>40</v>
      </c>
      <c r="F806" t="s">
        <v>3627</v>
      </c>
      <c r="G806" t="s">
        <v>3628</v>
      </c>
      <c r="H806" t="s">
        <v>32</v>
      </c>
      <c r="I806" t="s">
        <v>9025</v>
      </c>
      <c r="J806" s="1">
        <v>42260</v>
      </c>
      <c r="K806" s="1">
        <v>42262</v>
      </c>
      <c r="L806" t="s">
        <v>199</v>
      </c>
      <c r="M806">
        <f>Table1[[#This Row],[Ship Date]]-Table1[[#This Row],[Order Date]]</f>
        <v>2</v>
      </c>
      <c r="N806">
        <v>9</v>
      </c>
      <c r="O806" t="s">
        <v>61</v>
      </c>
      <c r="P806" s="3">
        <v>717.72</v>
      </c>
      <c r="Q806" s="3">
        <v>472.74727585958522</v>
      </c>
      <c r="R806" s="3">
        <f>(Table1[[#This Row],[Selling Price]]-Table1[[#This Row],[Cost Price]])</f>
        <v>244.97272414041481</v>
      </c>
      <c r="S806" s="12">
        <f>(Table1[[#This Row],[Profit]]/Table1[[#This Row],[Selling Price]])</f>
        <v>0.34132074366105836</v>
      </c>
      <c r="T806">
        <v>3</v>
      </c>
      <c r="U806" s="2">
        <f>Table1[[#This Row],[Selling Price]]*Table1[[#This Row],[Quantity]]</f>
        <v>2153.16</v>
      </c>
      <c r="V806" s="4">
        <v>0.2</v>
      </c>
      <c r="W806">
        <v>396</v>
      </c>
      <c r="X806" t="s">
        <v>36</v>
      </c>
      <c r="Y806" t="s">
        <v>36</v>
      </c>
      <c r="Z806" s="2">
        <v>234.45723434491561</v>
      </c>
    </row>
    <row r="807" spans="1:26" x14ac:dyDescent="0.35">
      <c r="A807" t="s">
        <v>560</v>
      </c>
      <c r="B807" t="s">
        <v>561</v>
      </c>
      <c r="C807" t="s">
        <v>27</v>
      </c>
      <c r="D807" t="s">
        <v>28</v>
      </c>
      <c r="E807" t="s">
        <v>69</v>
      </c>
      <c r="F807" t="s">
        <v>562</v>
      </c>
      <c r="G807" t="s">
        <v>563</v>
      </c>
      <c r="H807" t="s">
        <v>32</v>
      </c>
      <c r="I807" t="s">
        <v>564</v>
      </c>
      <c r="J807" s="1">
        <v>41934</v>
      </c>
      <c r="K807" s="1">
        <v>41940</v>
      </c>
      <c r="L807" t="s">
        <v>60</v>
      </c>
      <c r="M807">
        <f>Table1[[#This Row],[Ship Date]]-Table1[[#This Row],[Order Date]]</f>
        <v>6</v>
      </c>
      <c r="N807">
        <v>10</v>
      </c>
      <c r="O807" t="s">
        <v>61</v>
      </c>
      <c r="P807" s="3">
        <v>93.888000000000005</v>
      </c>
      <c r="Q807" s="3">
        <v>73.841526799086068</v>
      </c>
      <c r="R807" s="3">
        <f>(Table1[[#This Row],[Selling Price]]-Table1[[#This Row],[Cost Price]])</f>
        <v>20.046473200913937</v>
      </c>
      <c r="S807" s="12">
        <f>(Table1[[#This Row],[Profit]]/Table1[[#This Row],[Selling Price]])</f>
        <v>0.21351475375888224</v>
      </c>
      <c r="T807">
        <v>4</v>
      </c>
      <c r="U807" s="2">
        <f>Table1[[#This Row],[Selling Price]]*Table1[[#This Row],[Quantity]]</f>
        <v>375.55200000000002</v>
      </c>
      <c r="V807" s="4">
        <v>0.2</v>
      </c>
      <c r="W807">
        <v>343</v>
      </c>
      <c r="X807" t="s">
        <v>68</v>
      </c>
      <c r="Y807" t="s">
        <v>52</v>
      </c>
      <c r="Z807" s="2">
        <v>24.135011000618999</v>
      </c>
    </row>
    <row r="808" spans="1:26" x14ac:dyDescent="0.35">
      <c r="A808" t="s">
        <v>560</v>
      </c>
      <c r="B808" t="s">
        <v>561</v>
      </c>
      <c r="C808" t="s">
        <v>64</v>
      </c>
      <c r="D808" t="s">
        <v>28</v>
      </c>
      <c r="E808" t="s">
        <v>40</v>
      </c>
      <c r="F808" t="s">
        <v>623</v>
      </c>
      <c r="G808" t="s">
        <v>624</v>
      </c>
      <c r="H808" t="s">
        <v>32</v>
      </c>
      <c r="I808" t="s">
        <v>617</v>
      </c>
      <c r="J808" s="1">
        <v>41890</v>
      </c>
      <c r="K808" s="1">
        <v>41894</v>
      </c>
      <c r="L808" t="s">
        <v>60</v>
      </c>
      <c r="M808">
        <f>Table1[[#This Row],[Ship Date]]-Table1[[#This Row],[Order Date]]</f>
        <v>4</v>
      </c>
      <c r="N808">
        <v>9</v>
      </c>
      <c r="O808" t="s">
        <v>61</v>
      </c>
      <c r="P808" s="3">
        <v>1740.06</v>
      </c>
      <c r="Q808" s="3">
        <v>1323.699252733865</v>
      </c>
      <c r="R808" s="3">
        <f>(Table1[[#This Row],[Selling Price]]-Table1[[#This Row],[Cost Price]])</f>
        <v>416.36074726613492</v>
      </c>
      <c r="S808" s="12">
        <f>(Table1[[#This Row],[Profit]]/Table1[[#This Row],[Selling Price]])</f>
        <v>0.23927953476669478</v>
      </c>
      <c r="T808">
        <v>9</v>
      </c>
      <c r="U808" s="2">
        <f>Table1[[#This Row],[Selling Price]]*Table1[[#This Row],[Quantity]]</f>
        <v>15660.539999999999</v>
      </c>
      <c r="V808" s="4">
        <v>0.3</v>
      </c>
      <c r="W808">
        <v>243</v>
      </c>
      <c r="X808" t="s">
        <v>36</v>
      </c>
      <c r="Y808" t="s">
        <v>36</v>
      </c>
      <c r="Z808" s="2">
        <v>432.19693955299402</v>
      </c>
    </row>
    <row r="809" spans="1:26" x14ac:dyDescent="0.35">
      <c r="A809" t="s">
        <v>560</v>
      </c>
      <c r="B809" t="s">
        <v>561</v>
      </c>
      <c r="C809" t="s">
        <v>64</v>
      </c>
      <c r="D809" t="s">
        <v>28</v>
      </c>
      <c r="E809" t="s">
        <v>69</v>
      </c>
      <c r="F809" t="s">
        <v>1112</v>
      </c>
      <c r="G809" t="s">
        <v>1113</v>
      </c>
      <c r="H809" t="s">
        <v>32</v>
      </c>
      <c r="I809" t="s">
        <v>1107</v>
      </c>
      <c r="J809" s="1">
        <v>43003</v>
      </c>
      <c r="K809" s="1">
        <v>43009</v>
      </c>
      <c r="L809" t="s">
        <v>60</v>
      </c>
      <c r="M809">
        <f>Table1[[#This Row],[Ship Date]]-Table1[[#This Row],[Order Date]]</f>
        <v>6</v>
      </c>
      <c r="N809">
        <v>9</v>
      </c>
      <c r="O809" t="s">
        <v>61</v>
      </c>
      <c r="P809" s="3">
        <v>47.12</v>
      </c>
      <c r="Q809" s="3">
        <v>34.891053615840008</v>
      </c>
      <c r="R809" s="3">
        <f>(Table1[[#This Row],[Selling Price]]-Table1[[#This Row],[Cost Price]])</f>
        <v>12.22894638415999</v>
      </c>
      <c r="S809" s="12">
        <f>(Table1[[#This Row],[Profit]]/Table1[[#This Row],[Selling Price]])</f>
        <v>0.25952772462139201</v>
      </c>
      <c r="T809">
        <v>8</v>
      </c>
      <c r="U809" s="2">
        <f>Table1[[#This Row],[Selling Price]]*Table1[[#This Row],[Quantity]]</f>
        <v>376.96</v>
      </c>
      <c r="V809" s="4">
        <v>0</v>
      </c>
      <c r="W809">
        <v>350</v>
      </c>
      <c r="X809" t="s">
        <v>68</v>
      </c>
      <c r="Y809" t="s">
        <v>52</v>
      </c>
      <c r="Z809" s="2">
        <v>23.367790952505551</v>
      </c>
    </row>
    <row r="810" spans="1:26" x14ac:dyDescent="0.35">
      <c r="A810" t="s">
        <v>560</v>
      </c>
      <c r="B810" t="s">
        <v>561</v>
      </c>
      <c r="C810" t="s">
        <v>39</v>
      </c>
      <c r="D810" t="s">
        <v>28</v>
      </c>
      <c r="E810" t="s">
        <v>69</v>
      </c>
      <c r="F810" t="s">
        <v>1766</v>
      </c>
      <c r="G810" t="s">
        <v>1767</v>
      </c>
      <c r="H810" t="s">
        <v>32</v>
      </c>
      <c r="I810" t="s">
        <v>1922</v>
      </c>
      <c r="J810" s="1">
        <v>42345</v>
      </c>
      <c r="K810" s="1">
        <v>42350</v>
      </c>
      <c r="L810" t="s">
        <v>60</v>
      </c>
      <c r="M810">
        <f>Table1[[#This Row],[Ship Date]]-Table1[[#This Row],[Order Date]]</f>
        <v>5</v>
      </c>
      <c r="N810">
        <v>12</v>
      </c>
      <c r="O810" t="s">
        <v>35</v>
      </c>
      <c r="P810" s="3">
        <v>79.92</v>
      </c>
      <c r="Q810" s="3">
        <v>53.142856158432451</v>
      </c>
      <c r="R810" s="3">
        <f>(Table1[[#This Row],[Selling Price]]-Table1[[#This Row],[Cost Price]])</f>
        <v>26.77714384156755</v>
      </c>
      <c r="S810" s="12">
        <f>(Table1[[#This Row],[Profit]]/Table1[[#This Row],[Selling Price]])</f>
        <v>0.33504934736696135</v>
      </c>
      <c r="T810">
        <v>4</v>
      </c>
      <c r="U810" s="2">
        <f>Table1[[#This Row],[Selling Price]]*Table1[[#This Row],[Quantity]]</f>
        <v>319.68</v>
      </c>
      <c r="V810" s="4">
        <v>0</v>
      </c>
      <c r="W810">
        <v>112</v>
      </c>
      <c r="X810" t="s">
        <v>36</v>
      </c>
      <c r="Y810" t="s">
        <v>36</v>
      </c>
      <c r="Z810" s="2">
        <v>61.155028098385223</v>
      </c>
    </row>
    <row r="811" spans="1:26" x14ac:dyDescent="0.35">
      <c r="A811" t="s">
        <v>560</v>
      </c>
      <c r="B811" t="s">
        <v>561</v>
      </c>
      <c r="C811" t="s">
        <v>64</v>
      </c>
      <c r="D811" t="s">
        <v>28</v>
      </c>
      <c r="E811" t="s">
        <v>40</v>
      </c>
      <c r="F811" t="s">
        <v>996</v>
      </c>
      <c r="G811" t="s">
        <v>997</v>
      </c>
      <c r="H811" t="s">
        <v>32</v>
      </c>
      <c r="I811" t="s">
        <v>2333</v>
      </c>
      <c r="J811" s="1">
        <v>42092</v>
      </c>
      <c r="K811" s="1">
        <v>42094</v>
      </c>
      <c r="L811" t="s">
        <v>34</v>
      </c>
      <c r="M811">
        <f>Table1[[#This Row],[Ship Date]]-Table1[[#This Row],[Order Date]]</f>
        <v>2</v>
      </c>
      <c r="N811">
        <v>3</v>
      </c>
      <c r="O811" t="s">
        <v>106</v>
      </c>
      <c r="P811" s="3">
        <v>1166.92</v>
      </c>
      <c r="Q811" s="3">
        <v>885.69728589403405</v>
      </c>
      <c r="R811" s="3">
        <f>(Table1[[#This Row],[Selling Price]]-Table1[[#This Row],[Cost Price]])</f>
        <v>281.22271410596602</v>
      </c>
      <c r="S811" s="12">
        <f>(Table1[[#This Row],[Profit]]/Table1[[#This Row],[Selling Price]])</f>
        <v>0.24099571016519214</v>
      </c>
      <c r="T811">
        <v>5</v>
      </c>
      <c r="U811" s="2">
        <f>Table1[[#This Row],[Selling Price]]*Table1[[#This Row],[Quantity]]</f>
        <v>5834.6</v>
      </c>
      <c r="V811" s="4">
        <v>0.2</v>
      </c>
      <c r="W811">
        <v>231</v>
      </c>
      <c r="X811" t="s">
        <v>36</v>
      </c>
      <c r="Y811" t="s">
        <v>36</v>
      </c>
      <c r="Z811" s="2">
        <v>833.11957533716736</v>
      </c>
    </row>
    <row r="812" spans="1:26" x14ac:dyDescent="0.35">
      <c r="A812" t="s">
        <v>560</v>
      </c>
      <c r="B812" t="s">
        <v>561</v>
      </c>
      <c r="C812" t="s">
        <v>27</v>
      </c>
      <c r="D812" t="s">
        <v>28</v>
      </c>
      <c r="E812" t="s">
        <v>69</v>
      </c>
      <c r="F812" t="s">
        <v>347</v>
      </c>
      <c r="G812" t="s">
        <v>348</v>
      </c>
      <c r="H812" t="s">
        <v>32</v>
      </c>
      <c r="I812" t="s">
        <v>2549</v>
      </c>
      <c r="J812" s="1">
        <v>41659</v>
      </c>
      <c r="K812" s="1">
        <v>41665</v>
      </c>
      <c r="L812" t="s">
        <v>60</v>
      </c>
      <c r="M812">
        <f>Table1[[#This Row],[Ship Date]]-Table1[[#This Row],[Order Date]]</f>
        <v>6</v>
      </c>
      <c r="N812">
        <v>1</v>
      </c>
      <c r="O812" t="s">
        <v>35</v>
      </c>
      <c r="P812" s="3">
        <v>38.6</v>
      </c>
      <c r="Q812" s="3">
        <v>32.43898061724768</v>
      </c>
      <c r="R812" s="3">
        <f>(Table1[[#This Row],[Selling Price]]-Table1[[#This Row],[Cost Price]])</f>
        <v>6.1610193827523219</v>
      </c>
      <c r="S812" s="12">
        <f>(Table1[[#This Row],[Profit]]/Table1[[#This Row],[Selling Price]])</f>
        <v>0.15961190110757309</v>
      </c>
      <c r="T812">
        <v>4</v>
      </c>
      <c r="U812" s="2">
        <f>Table1[[#This Row],[Selling Price]]*Table1[[#This Row],[Quantity]]</f>
        <v>154.4</v>
      </c>
      <c r="V812" s="4">
        <v>0</v>
      </c>
      <c r="W812">
        <v>322</v>
      </c>
      <c r="X812" t="s">
        <v>68</v>
      </c>
      <c r="Y812" t="s">
        <v>52</v>
      </c>
      <c r="Z812" s="2">
        <v>9.4550304071430666</v>
      </c>
    </row>
    <row r="813" spans="1:26" x14ac:dyDescent="0.35">
      <c r="A813" t="s">
        <v>560</v>
      </c>
      <c r="B813" t="s">
        <v>561</v>
      </c>
      <c r="C813" t="s">
        <v>45</v>
      </c>
      <c r="D813" t="s">
        <v>28</v>
      </c>
      <c r="E813" t="s">
        <v>56</v>
      </c>
      <c r="F813" t="s">
        <v>1568</v>
      </c>
      <c r="G813" t="s">
        <v>1569</v>
      </c>
      <c r="H813" t="s">
        <v>32</v>
      </c>
      <c r="I813" t="s">
        <v>3112</v>
      </c>
      <c r="J813" s="1">
        <v>43079</v>
      </c>
      <c r="K813" s="1">
        <v>43083</v>
      </c>
      <c r="L813" t="s">
        <v>34</v>
      </c>
      <c r="M813">
        <f>Table1[[#This Row],[Ship Date]]-Table1[[#This Row],[Order Date]]</f>
        <v>4</v>
      </c>
      <c r="N813">
        <v>12</v>
      </c>
      <c r="O813" t="s">
        <v>35</v>
      </c>
      <c r="P813" s="3">
        <v>1669.6</v>
      </c>
      <c r="Q813" s="3">
        <v>1328.278637590063</v>
      </c>
      <c r="R813" s="3">
        <f>(Table1[[#This Row],[Selling Price]]-Table1[[#This Row],[Cost Price]])</f>
        <v>341.32136240993691</v>
      </c>
      <c r="S813" s="12">
        <f>(Table1[[#This Row],[Profit]]/Table1[[#This Row],[Selling Price]])</f>
        <v>0.20443301533896557</v>
      </c>
      <c r="T813">
        <v>4</v>
      </c>
      <c r="U813" s="2">
        <f>Table1[[#This Row],[Selling Price]]*Table1[[#This Row],[Quantity]]</f>
        <v>6678.4</v>
      </c>
      <c r="V813" s="4">
        <v>0</v>
      </c>
      <c r="W813">
        <v>181</v>
      </c>
      <c r="X813" t="s">
        <v>36</v>
      </c>
      <c r="Y813" t="s">
        <v>36</v>
      </c>
      <c r="Z813" s="2">
        <v>588.69186062546055</v>
      </c>
    </row>
    <row r="814" spans="1:26" x14ac:dyDescent="0.35">
      <c r="A814" t="s">
        <v>560</v>
      </c>
      <c r="B814" t="s">
        <v>561</v>
      </c>
      <c r="C814" t="s">
        <v>45</v>
      </c>
      <c r="D814" t="s">
        <v>28</v>
      </c>
      <c r="E814" t="s">
        <v>56</v>
      </c>
      <c r="F814" t="s">
        <v>3584</v>
      </c>
      <c r="G814" t="s">
        <v>3585</v>
      </c>
      <c r="H814" t="s">
        <v>32</v>
      </c>
      <c r="I814" t="s">
        <v>3586</v>
      </c>
      <c r="J814" s="1">
        <v>43060</v>
      </c>
      <c r="K814" s="1">
        <v>43064</v>
      </c>
      <c r="L814" t="s">
        <v>60</v>
      </c>
      <c r="M814">
        <f>Table1[[#This Row],[Ship Date]]-Table1[[#This Row],[Order Date]]</f>
        <v>4</v>
      </c>
      <c r="N814">
        <v>11</v>
      </c>
      <c r="O814" t="s">
        <v>35</v>
      </c>
      <c r="P814" s="3">
        <v>70.98</v>
      </c>
      <c r="Q814" s="3">
        <v>46.328575826253278</v>
      </c>
      <c r="R814" s="3">
        <f>(Table1[[#This Row],[Selling Price]]-Table1[[#This Row],[Cost Price]])</f>
        <v>24.651424173746726</v>
      </c>
      <c r="S814" s="12">
        <f>(Table1[[#This Row],[Profit]]/Table1[[#This Row],[Selling Price]])</f>
        <v>0.34730098864112036</v>
      </c>
      <c r="T814">
        <v>1</v>
      </c>
      <c r="U814" s="2">
        <f>Table1[[#This Row],[Selling Price]]*Table1[[#This Row],[Quantity]]</f>
        <v>70.98</v>
      </c>
      <c r="V814" s="4">
        <v>0</v>
      </c>
      <c r="W814">
        <v>421</v>
      </c>
      <c r="X814" t="s">
        <v>36</v>
      </c>
      <c r="Y814" t="s">
        <v>68</v>
      </c>
      <c r="Z814" s="2">
        <v>101.2968575425714</v>
      </c>
    </row>
    <row r="815" spans="1:26" x14ac:dyDescent="0.35">
      <c r="A815" t="s">
        <v>560</v>
      </c>
      <c r="B815" t="s">
        <v>561</v>
      </c>
      <c r="C815" t="s">
        <v>45</v>
      </c>
      <c r="D815" t="s">
        <v>28</v>
      </c>
      <c r="E815" t="s">
        <v>40</v>
      </c>
      <c r="F815" t="s">
        <v>1492</v>
      </c>
      <c r="G815" t="s">
        <v>1493</v>
      </c>
      <c r="H815" t="s">
        <v>32</v>
      </c>
      <c r="I815" t="s">
        <v>3689</v>
      </c>
      <c r="J815" s="1">
        <v>42980</v>
      </c>
      <c r="K815" s="1">
        <v>42984</v>
      </c>
      <c r="L815" t="s">
        <v>60</v>
      </c>
      <c r="M815">
        <f>Table1[[#This Row],[Ship Date]]-Table1[[#This Row],[Order Date]]</f>
        <v>4</v>
      </c>
      <c r="N815">
        <v>9</v>
      </c>
      <c r="O815" t="s">
        <v>61</v>
      </c>
      <c r="P815" s="3">
        <v>1282.4100000000001</v>
      </c>
      <c r="Q815" s="3">
        <v>1063.170201663027</v>
      </c>
      <c r="R815" s="3">
        <f>(Table1[[#This Row],[Selling Price]]-Table1[[#This Row],[Cost Price]])</f>
        <v>219.23979833697308</v>
      </c>
      <c r="S815" s="12">
        <f>(Table1[[#This Row],[Profit]]/Table1[[#This Row],[Selling Price]])</f>
        <v>0.17095920831635208</v>
      </c>
      <c r="T815">
        <v>5</v>
      </c>
      <c r="U815" s="2">
        <f>Table1[[#This Row],[Selling Price]]*Table1[[#This Row],[Quantity]]</f>
        <v>6412.05</v>
      </c>
      <c r="V815" s="4">
        <v>0.1</v>
      </c>
      <c r="W815">
        <v>304</v>
      </c>
      <c r="X815" t="s">
        <v>36</v>
      </c>
      <c r="Y815" t="s">
        <v>36</v>
      </c>
      <c r="Z815" s="2">
        <v>333.39141542753879</v>
      </c>
    </row>
    <row r="816" spans="1:26" x14ac:dyDescent="0.35">
      <c r="A816" t="s">
        <v>560</v>
      </c>
      <c r="B816" t="s">
        <v>561</v>
      </c>
      <c r="C816" t="s">
        <v>39</v>
      </c>
      <c r="D816" t="s">
        <v>28</v>
      </c>
      <c r="E816" t="s">
        <v>69</v>
      </c>
      <c r="F816" t="s">
        <v>2275</v>
      </c>
      <c r="G816" t="s">
        <v>818</v>
      </c>
      <c r="H816" t="s">
        <v>32</v>
      </c>
      <c r="I816" t="s">
        <v>3726</v>
      </c>
      <c r="J816" s="1">
        <v>41968</v>
      </c>
      <c r="K816" s="1">
        <v>41970</v>
      </c>
      <c r="L816" t="s">
        <v>34</v>
      </c>
      <c r="M816">
        <f>Table1[[#This Row],[Ship Date]]-Table1[[#This Row],[Order Date]]</f>
        <v>2</v>
      </c>
      <c r="N816">
        <v>11</v>
      </c>
      <c r="O816" t="s">
        <v>35</v>
      </c>
      <c r="P816" s="3">
        <v>23.88</v>
      </c>
      <c r="Q816" s="3">
        <v>19.762859672580149</v>
      </c>
      <c r="R816" s="3">
        <f>(Table1[[#This Row],[Selling Price]]-Table1[[#This Row],[Cost Price]])</f>
        <v>4.1171403274198504</v>
      </c>
      <c r="S816" s="12">
        <f>(Table1[[#This Row],[Profit]]/Table1[[#This Row],[Selling Price]])</f>
        <v>0.17240956144974248</v>
      </c>
      <c r="T816">
        <v>3</v>
      </c>
      <c r="U816" s="2">
        <f>Table1[[#This Row],[Selling Price]]*Table1[[#This Row],[Quantity]]</f>
        <v>71.64</v>
      </c>
      <c r="V816" s="4">
        <v>0</v>
      </c>
      <c r="W816">
        <v>398</v>
      </c>
      <c r="X816" t="s">
        <v>36</v>
      </c>
      <c r="Y816" t="s">
        <v>52</v>
      </c>
      <c r="Z816" s="2">
        <v>16.179677700402099</v>
      </c>
    </row>
    <row r="817" spans="1:26" x14ac:dyDescent="0.35">
      <c r="A817" t="s">
        <v>560</v>
      </c>
      <c r="B817" t="s">
        <v>561</v>
      </c>
      <c r="C817" t="s">
        <v>27</v>
      </c>
      <c r="D817" t="s">
        <v>28</v>
      </c>
      <c r="E817" t="s">
        <v>40</v>
      </c>
      <c r="F817" t="s">
        <v>1333</v>
      </c>
      <c r="G817" t="s">
        <v>1334</v>
      </c>
      <c r="H817" t="s">
        <v>32</v>
      </c>
      <c r="I817" t="s">
        <v>4272</v>
      </c>
      <c r="J817" s="1">
        <v>41806</v>
      </c>
      <c r="K817" s="1">
        <v>41812</v>
      </c>
      <c r="L817" t="s">
        <v>60</v>
      </c>
      <c r="M817">
        <f>Table1[[#This Row],[Ship Date]]-Table1[[#This Row],[Order Date]]</f>
        <v>6</v>
      </c>
      <c r="N817">
        <v>6</v>
      </c>
      <c r="O817" t="s">
        <v>51</v>
      </c>
      <c r="P817" s="3">
        <v>647.84</v>
      </c>
      <c r="Q817" s="3">
        <v>543.28557876472439</v>
      </c>
      <c r="R817" s="3">
        <f>(Table1[[#This Row],[Selling Price]]-Table1[[#This Row],[Cost Price]])</f>
        <v>104.55442123527564</v>
      </c>
      <c r="S817" s="12">
        <f>(Table1[[#This Row],[Profit]]/Table1[[#This Row],[Selling Price]])</f>
        <v>0.16138926468769393</v>
      </c>
      <c r="T817">
        <v>8</v>
      </c>
      <c r="U817" s="2">
        <f>Table1[[#This Row],[Selling Price]]*Table1[[#This Row],[Quantity]]</f>
        <v>5182.72</v>
      </c>
      <c r="V817" s="4">
        <v>0</v>
      </c>
      <c r="W817">
        <v>426</v>
      </c>
      <c r="X817" t="s">
        <v>68</v>
      </c>
      <c r="Y817" t="s">
        <v>36</v>
      </c>
      <c r="Z817" s="2">
        <v>234.6557652363706</v>
      </c>
    </row>
    <row r="818" spans="1:26" x14ac:dyDescent="0.35">
      <c r="A818" t="s">
        <v>560</v>
      </c>
      <c r="B818" t="s">
        <v>561</v>
      </c>
      <c r="C818" t="s">
        <v>45</v>
      </c>
      <c r="D818" t="s">
        <v>28</v>
      </c>
      <c r="E818" t="s">
        <v>40</v>
      </c>
      <c r="F818" t="s">
        <v>1502</v>
      </c>
      <c r="G818" t="s">
        <v>1503</v>
      </c>
      <c r="H818" t="s">
        <v>32</v>
      </c>
      <c r="I818" t="s">
        <v>4413</v>
      </c>
      <c r="J818" s="1">
        <v>42898</v>
      </c>
      <c r="K818" s="1">
        <v>42904</v>
      </c>
      <c r="L818" t="s">
        <v>60</v>
      </c>
      <c r="M818">
        <f>Table1[[#This Row],[Ship Date]]-Table1[[#This Row],[Order Date]]</f>
        <v>6</v>
      </c>
      <c r="N818">
        <v>6</v>
      </c>
      <c r="O818" t="s">
        <v>51</v>
      </c>
      <c r="P818" s="3">
        <v>858.24</v>
      </c>
      <c r="Q818" s="3">
        <v>724.27548505359221</v>
      </c>
      <c r="R818" s="3">
        <f>(Table1[[#This Row],[Selling Price]]-Table1[[#This Row],[Cost Price]])</f>
        <v>133.9645149464078</v>
      </c>
      <c r="S818" s="12">
        <f>(Table1[[#This Row],[Profit]]/Table1[[#This Row],[Selling Price]])</f>
        <v>0.15609213616984505</v>
      </c>
      <c r="T818">
        <v>4</v>
      </c>
      <c r="U818" s="2">
        <f>Table1[[#This Row],[Selling Price]]*Table1[[#This Row],[Quantity]]</f>
        <v>3432.96</v>
      </c>
      <c r="V818" s="4">
        <v>0.1</v>
      </c>
      <c r="W818">
        <v>439</v>
      </c>
      <c r="X818" t="s">
        <v>68</v>
      </c>
      <c r="Y818" t="s">
        <v>36</v>
      </c>
      <c r="Z818" s="2">
        <v>532.23071731829123</v>
      </c>
    </row>
    <row r="819" spans="1:26" x14ac:dyDescent="0.35">
      <c r="A819" t="s">
        <v>560</v>
      </c>
      <c r="B819" t="s">
        <v>561</v>
      </c>
      <c r="C819" t="s">
        <v>39</v>
      </c>
      <c r="D819" t="s">
        <v>28</v>
      </c>
      <c r="E819" t="s">
        <v>40</v>
      </c>
      <c r="F819" t="s">
        <v>149</v>
      </c>
      <c r="G819" t="s">
        <v>150</v>
      </c>
      <c r="H819" t="s">
        <v>32</v>
      </c>
      <c r="I819" t="s">
        <v>4728</v>
      </c>
      <c r="J819" s="1">
        <v>43085</v>
      </c>
      <c r="K819" s="1">
        <v>43090</v>
      </c>
      <c r="L819" t="s">
        <v>34</v>
      </c>
      <c r="M819">
        <f>Table1[[#This Row],[Ship Date]]-Table1[[#This Row],[Order Date]]</f>
        <v>5</v>
      </c>
      <c r="N819">
        <v>12</v>
      </c>
      <c r="O819" t="s">
        <v>35</v>
      </c>
      <c r="P819" s="3">
        <v>81.567999999999998</v>
      </c>
      <c r="Q819" s="3">
        <v>59.516368267404538</v>
      </c>
      <c r="R819" s="3">
        <f>(Table1[[#This Row],[Selling Price]]-Table1[[#This Row],[Cost Price]])</f>
        <v>22.05163173259546</v>
      </c>
      <c r="S819" s="12">
        <f>(Table1[[#This Row],[Profit]]/Table1[[#This Row],[Selling Price]])</f>
        <v>0.27034660323405579</v>
      </c>
      <c r="T819">
        <v>2</v>
      </c>
      <c r="U819" s="2">
        <f>Table1[[#This Row],[Selling Price]]*Table1[[#This Row],[Quantity]]</f>
        <v>163.136</v>
      </c>
      <c r="V819" s="4">
        <v>0.2</v>
      </c>
      <c r="W819">
        <v>401</v>
      </c>
      <c r="X819" t="s">
        <v>36</v>
      </c>
      <c r="Y819" t="s">
        <v>68</v>
      </c>
      <c r="Z819" s="2">
        <v>52.227108093494166</v>
      </c>
    </row>
    <row r="820" spans="1:26" x14ac:dyDescent="0.35">
      <c r="A820" t="s">
        <v>560</v>
      </c>
      <c r="B820" t="s">
        <v>561</v>
      </c>
      <c r="C820" t="s">
        <v>55</v>
      </c>
      <c r="D820" t="s">
        <v>28</v>
      </c>
      <c r="E820" t="s">
        <v>69</v>
      </c>
      <c r="F820" t="s">
        <v>3436</v>
      </c>
      <c r="G820" t="s">
        <v>3437</v>
      </c>
      <c r="H820" t="s">
        <v>32</v>
      </c>
      <c r="I820" t="s">
        <v>4840</v>
      </c>
      <c r="J820" s="1">
        <v>42825</v>
      </c>
      <c r="K820" s="1">
        <v>42827</v>
      </c>
      <c r="L820" t="s">
        <v>34</v>
      </c>
      <c r="M820">
        <f>Table1[[#This Row],[Ship Date]]-Table1[[#This Row],[Order Date]]</f>
        <v>2</v>
      </c>
      <c r="N820">
        <v>3</v>
      </c>
      <c r="O820" t="s">
        <v>106</v>
      </c>
      <c r="P820" s="3">
        <v>61</v>
      </c>
      <c r="Q820" s="3">
        <v>45.663148680750517</v>
      </c>
      <c r="R820" s="3">
        <f>(Table1[[#This Row],[Selling Price]]-Table1[[#This Row],[Cost Price]])</f>
        <v>15.336851319249483</v>
      </c>
      <c r="S820" s="12">
        <f>(Table1[[#This Row],[Profit]]/Table1[[#This Row],[Selling Price]])</f>
        <v>0.25142379211884397</v>
      </c>
      <c r="T820">
        <v>5</v>
      </c>
      <c r="U820" s="2">
        <f>Table1[[#This Row],[Selling Price]]*Table1[[#This Row],[Quantity]]</f>
        <v>305</v>
      </c>
      <c r="V820" s="4">
        <v>0</v>
      </c>
      <c r="W820">
        <v>443</v>
      </c>
      <c r="X820" t="s">
        <v>36</v>
      </c>
      <c r="Y820" t="s">
        <v>68</v>
      </c>
      <c r="Z820" s="2">
        <v>35.350539458401478</v>
      </c>
    </row>
    <row r="821" spans="1:26" x14ac:dyDescent="0.35">
      <c r="A821" t="s">
        <v>560</v>
      </c>
      <c r="B821" t="s">
        <v>561</v>
      </c>
      <c r="C821" t="s">
        <v>39</v>
      </c>
      <c r="D821" t="s">
        <v>28</v>
      </c>
      <c r="E821" t="s">
        <v>29</v>
      </c>
      <c r="F821" t="s">
        <v>5066</v>
      </c>
      <c r="G821" t="s">
        <v>5067</v>
      </c>
      <c r="H821" t="s">
        <v>32</v>
      </c>
      <c r="I821" t="s">
        <v>5068</v>
      </c>
      <c r="J821" s="1">
        <v>42329</v>
      </c>
      <c r="K821" s="1">
        <v>42333</v>
      </c>
      <c r="L821" t="s">
        <v>60</v>
      </c>
      <c r="M821">
        <f>Table1[[#This Row],[Ship Date]]-Table1[[#This Row],[Order Date]]</f>
        <v>4</v>
      </c>
      <c r="N821">
        <v>11</v>
      </c>
      <c r="O821" t="s">
        <v>35</v>
      </c>
      <c r="P821" s="3">
        <v>141.96</v>
      </c>
      <c r="Q821" s="3">
        <v>114.6270793053671</v>
      </c>
      <c r="R821" s="3">
        <f>(Table1[[#This Row],[Selling Price]]-Table1[[#This Row],[Cost Price]])</f>
        <v>27.332920694632904</v>
      </c>
      <c r="S821" s="12">
        <f>(Table1[[#This Row],[Profit]]/Table1[[#This Row],[Selling Price]])</f>
        <v>0.19253959350967104</v>
      </c>
      <c r="T821">
        <v>2</v>
      </c>
      <c r="U821" s="2">
        <f>Table1[[#This Row],[Selling Price]]*Table1[[#This Row],[Quantity]]</f>
        <v>283.92</v>
      </c>
      <c r="V821" s="4">
        <v>0</v>
      </c>
      <c r="W821">
        <v>172</v>
      </c>
      <c r="X821" t="s">
        <v>36</v>
      </c>
      <c r="Y821" t="s">
        <v>36</v>
      </c>
      <c r="Z821" s="2">
        <v>219.83183244653179</v>
      </c>
    </row>
    <row r="822" spans="1:26" x14ac:dyDescent="0.35">
      <c r="A822" t="s">
        <v>560</v>
      </c>
      <c r="B822" t="s">
        <v>561</v>
      </c>
      <c r="C822" t="s">
        <v>27</v>
      </c>
      <c r="D822" t="s">
        <v>28</v>
      </c>
      <c r="E822" t="s">
        <v>69</v>
      </c>
      <c r="F822" t="s">
        <v>4624</v>
      </c>
      <c r="G822" t="s">
        <v>4625</v>
      </c>
      <c r="H822" t="s">
        <v>32</v>
      </c>
      <c r="I822" t="s">
        <v>5132</v>
      </c>
      <c r="J822" s="1">
        <v>42994</v>
      </c>
      <c r="K822" s="1">
        <v>42996</v>
      </c>
      <c r="L822" t="s">
        <v>199</v>
      </c>
      <c r="M822">
        <f>Table1[[#This Row],[Ship Date]]-Table1[[#This Row],[Order Date]]</f>
        <v>2</v>
      </c>
      <c r="N822">
        <v>9</v>
      </c>
      <c r="O822" t="s">
        <v>61</v>
      </c>
      <c r="P822" s="3">
        <v>22.512</v>
      </c>
      <c r="Q822" s="3">
        <v>19.02395628045846</v>
      </c>
      <c r="R822" s="3">
        <f>(Table1[[#This Row],[Selling Price]]-Table1[[#This Row],[Cost Price]])</f>
        <v>3.4880437195415404</v>
      </c>
      <c r="S822" s="12">
        <f>(Table1[[#This Row],[Profit]]/Table1[[#This Row],[Selling Price]])</f>
        <v>0.15494152983038115</v>
      </c>
      <c r="T822">
        <v>3</v>
      </c>
      <c r="U822" s="2">
        <f>Table1[[#This Row],[Selling Price]]*Table1[[#This Row],[Quantity]]</f>
        <v>67.536000000000001</v>
      </c>
      <c r="V822" s="4">
        <v>0.2</v>
      </c>
      <c r="W822">
        <v>162</v>
      </c>
      <c r="X822" t="s">
        <v>36</v>
      </c>
      <c r="Y822" t="s">
        <v>52</v>
      </c>
      <c r="Z822" s="2">
        <v>19.204963025218252</v>
      </c>
    </row>
    <row r="823" spans="1:26" x14ac:dyDescent="0.35">
      <c r="A823" t="s">
        <v>560</v>
      </c>
      <c r="B823" t="s">
        <v>561</v>
      </c>
      <c r="C823" t="s">
        <v>45</v>
      </c>
      <c r="D823" t="s">
        <v>28</v>
      </c>
      <c r="E823" t="s">
        <v>56</v>
      </c>
      <c r="F823" t="s">
        <v>4370</v>
      </c>
      <c r="G823" t="s">
        <v>4371</v>
      </c>
      <c r="H823" t="s">
        <v>32</v>
      </c>
      <c r="I823" t="s">
        <v>5224</v>
      </c>
      <c r="J823" s="1">
        <v>42348</v>
      </c>
      <c r="K823" s="1">
        <v>42354</v>
      </c>
      <c r="L823" t="s">
        <v>60</v>
      </c>
      <c r="M823">
        <f>Table1[[#This Row],[Ship Date]]-Table1[[#This Row],[Order Date]]</f>
        <v>6</v>
      </c>
      <c r="N823">
        <v>12</v>
      </c>
      <c r="O823" t="s">
        <v>35</v>
      </c>
      <c r="P823" s="3">
        <v>801.96</v>
      </c>
      <c r="Q823" s="3">
        <v>655.54852519354245</v>
      </c>
      <c r="R823" s="3">
        <f>(Table1[[#This Row],[Selling Price]]-Table1[[#This Row],[Cost Price]])</f>
        <v>146.41147480645759</v>
      </c>
      <c r="S823" s="12">
        <f>(Table1[[#This Row],[Profit]]/Table1[[#This Row],[Selling Price]])</f>
        <v>0.18256705422522018</v>
      </c>
      <c r="T823">
        <v>2</v>
      </c>
      <c r="U823" s="2">
        <f>Table1[[#This Row],[Selling Price]]*Table1[[#This Row],[Quantity]]</f>
        <v>1603.92</v>
      </c>
      <c r="V823" s="4">
        <v>0</v>
      </c>
      <c r="W823">
        <v>487</v>
      </c>
      <c r="X823" t="s">
        <v>68</v>
      </c>
      <c r="Y823" t="s">
        <v>36</v>
      </c>
      <c r="Z823" s="2">
        <v>895.33246203161877</v>
      </c>
    </row>
    <row r="824" spans="1:26" x14ac:dyDescent="0.35">
      <c r="A824" t="s">
        <v>560</v>
      </c>
      <c r="B824" t="s">
        <v>561</v>
      </c>
      <c r="C824" t="s">
        <v>55</v>
      </c>
      <c r="D824" t="s">
        <v>28</v>
      </c>
      <c r="E824" t="s">
        <v>40</v>
      </c>
      <c r="F824" t="s">
        <v>41</v>
      </c>
      <c r="G824" t="s">
        <v>42</v>
      </c>
      <c r="H824" t="s">
        <v>32</v>
      </c>
      <c r="I824" t="s">
        <v>5566</v>
      </c>
      <c r="J824" s="1">
        <v>41812</v>
      </c>
      <c r="K824" s="1">
        <v>41817</v>
      </c>
      <c r="L824" t="s">
        <v>60</v>
      </c>
      <c r="M824">
        <f>Table1[[#This Row],[Ship Date]]-Table1[[#This Row],[Order Date]]</f>
        <v>5</v>
      </c>
      <c r="N824">
        <v>6</v>
      </c>
      <c r="O824" t="s">
        <v>51</v>
      </c>
      <c r="P824" s="3">
        <v>853.93</v>
      </c>
      <c r="Q824" s="3">
        <v>676.60410040632814</v>
      </c>
      <c r="R824" s="3">
        <f>(Table1[[#This Row],[Selling Price]]-Table1[[#This Row],[Cost Price]])</f>
        <v>177.32589959367181</v>
      </c>
      <c r="S824" s="12">
        <f>(Table1[[#This Row],[Profit]]/Table1[[#This Row],[Selling Price]])</f>
        <v>0.20765858980674273</v>
      </c>
      <c r="T824">
        <v>5</v>
      </c>
      <c r="U824" s="2">
        <f>Table1[[#This Row],[Selling Price]]*Table1[[#This Row],[Quantity]]</f>
        <v>4269.6499999999996</v>
      </c>
      <c r="V824" s="4">
        <v>0.3</v>
      </c>
      <c r="W824">
        <v>450</v>
      </c>
      <c r="X824" t="s">
        <v>36</v>
      </c>
      <c r="Y824" t="s">
        <v>36</v>
      </c>
      <c r="Z824" s="2">
        <v>508.52376434276238</v>
      </c>
    </row>
    <row r="825" spans="1:26" x14ac:dyDescent="0.35">
      <c r="A825" t="s">
        <v>560</v>
      </c>
      <c r="B825" t="s">
        <v>561</v>
      </c>
      <c r="C825" t="s">
        <v>39</v>
      </c>
      <c r="D825" t="s">
        <v>28</v>
      </c>
      <c r="E825" t="s">
        <v>40</v>
      </c>
      <c r="F825" t="s">
        <v>953</v>
      </c>
      <c r="G825" t="s">
        <v>954</v>
      </c>
      <c r="H825" t="s">
        <v>32</v>
      </c>
      <c r="I825" t="s">
        <v>5580</v>
      </c>
      <c r="J825" s="1">
        <v>42910</v>
      </c>
      <c r="K825" s="1">
        <v>42912</v>
      </c>
      <c r="L825" t="s">
        <v>34</v>
      </c>
      <c r="M825">
        <f>Table1[[#This Row],[Ship Date]]-Table1[[#This Row],[Order Date]]</f>
        <v>2</v>
      </c>
      <c r="N825">
        <v>6</v>
      </c>
      <c r="O825" t="s">
        <v>51</v>
      </c>
      <c r="P825" s="3">
        <v>172.76400000000001</v>
      </c>
      <c r="Q825" s="3">
        <v>125.14970963837369</v>
      </c>
      <c r="R825" s="3">
        <f>(Table1[[#This Row],[Selling Price]]-Table1[[#This Row],[Cost Price]])</f>
        <v>47.614290361626317</v>
      </c>
      <c r="S825" s="12">
        <f>(Table1[[#This Row],[Profit]]/Table1[[#This Row],[Selling Price]])</f>
        <v>0.27560307912311777</v>
      </c>
      <c r="T825">
        <v>2</v>
      </c>
      <c r="U825" s="2">
        <f>Table1[[#This Row],[Selling Price]]*Table1[[#This Row],[Quantity]]</f>
        <v>345.52800000000002</v>
      </c>
      <c r="V825" s="4">
        <v>0.1</v>
      </c>
      <c r="W825">
        <v>391</v>
      </c>
      <c r="X825" t="s">
        <v>36</v>
      </c>
      <c r="Y825" t="s">
        <v>68</v>
      </c>
      <c r="Z825" s="2">
        <v>52.453457840896121</v>
      </c>
    </row>
    <row r="826" spans="1:26" x14ac:dyDescent="0.35">
      <c r="A826" t="s">
        <v>560</v>
      </c>
      <c r="B826" t="s">
        <v>561</v>
      </c>
      <c r="C826" t="s">
        <v>55</v>
      </c>
      <c r="D826" t="s">
        <v>28</v>
      </c>
      <c r="E826" t="s">
        <v>56</v>
      </c>
      <c r="F826" t="s">
        <v>1923</v>
      </c>
      <c r="G826" t="s">
        <v>1924</v>
      </c>
      <c r="H826" t="s">
        <v>32</v>
      </c>
      <c r="I826" t="s">
        <v>5895</v>
      </c>
      <c r="J826" s="1">
        <v>42961</v>
      </c>
      <c r="K826" s="1">
        <v>42968</v>
      </c>
      <c r="L826" t="s">
        <v>60</v>
      </c>
      <c r="M826">
        <f>Table1[[#This Row],[Ship Date]]-Table1[[#This Row],[Order Date]]</f>
        <v>7</v>
      </c>
      <c r="N826">
        <v>8</v>
      </c>
      <c r="O826" t="s">
        <v>61</v>
      </c>
      <c r="P826" s="3">
        <v>418.29599999999999</v>
      </c>
      <c r="Q826" s="3">
        <v>284.939916313016</v>
      </c>
      <c r="R826" s="3">
        <f>(Table1[[#This Row],[Selling Price]]-Table1[[#This Row],[Cost Price]])</f>
        <v>133.35608368698399</v>
      </c>
      <c r="S826" s="12">
        <f>(Table1[[#This Row],[Profit]]/Table1[[#This Row],[Selling Price]])</f>
        <v>0.31880793430246523</v>
      </c>
      <c r="T826">
        <v>3</v>
      </c>
      <c r="U826" s="2">
        <f>Table1[[#This Row],[Selling Price]]*Table1[[#This Row],[Quantity]]</f>
        <v>1254.8879999999999</v>
      </c>
      <c r="V826" s="4">
        <v>0.2</v>
      </c>
      <c r="W826">
        <v>126</v>
      </c>
      <c r="X826" t="s">
        <v>68</v>
      </c>
      <c r="Y826" t="s">
        <v>36</v>
      </c>
      <c r="Z826" s="2">
        <v>481.01902616952373</v>
      </c>
    </row>
    <row r="827" spans="1:26" x14ac:dyDescent="0.35">
      <c r="A827" t="s">
        <v>560</v>
      </c>
      <c r="B827" t="s">
        <v>561</v>
      </c>
      <c r="C827" t="s">
        <v>55</v>
      </c>
      <c r="D827" t="s">
        <v>28</v>
      </c>
      <c r="E827" t="s">
        <v>69</v>
      </c>
      <c r="F827" t="s">
        <v>1112</v>
      </c>
      <c r="G827" t="s">
        <v>1113</v>
      </c>
      <c r="H827" t="s">
        <v>32</v>
      </c>
      <c r="I827" t="s">
        <v>5987</v>
      </c>
      <c r="J827" s="1">
        <v>43048</v>
      </c>
      <c r="K827" s="1">
        <v>43053</v>
      </c>
      <c r="L827" t="s">
        <v>60</v>
      </c>
      <c r="M827">
        <f>Table1[[#This Row],[Ship Date]]-Table1[[#This Row],[Order Date]]</f>
        <v>5</v>
      </c>
      <c r="N827">
        <v>11</v>
      </c>
      <c r="O827" t="s">
        <v>35</v>
      </c>
      <c r="P827" s="3">
        <v>47.12</v>
      </c>
      <c r="Q827" s="3">
        <v>35.626831460839178</v>
      </c>
      <c r="R827" s="3">
        <f>(Table1[[#This Row],[Selling Price]]-Table1[[#This Row],[Cost Price]])</f>
        <v>11.49316853916082</v>
      </c>
      <c r="S827" s="12">
        <f>(Table1[[#This Row],[Profit]]/Table1[[#This Row],[Selling Price]])</f>
        <v>0.24391274488881198</v>
      </c>
      <c r="T827">
        <v>8</v>
      </c>
      <c r="U827" s="2">
        <f>Table1[[#This Row],[Selling Price]]*Table1[[#This Row],[Quantity]]</f>
        <v>376.96</v>
      </c>
      <c r="V827" s="4">
        <v>0</v>
      </c>
      <c r="W827">
        <v>347</v>
      </c>
      <c r="X827" t="s">
        <v>36</v>
      </c>
      <c r="Y827" t="s">
        <v>52</v>
      </c>
      <c r="Z827" s="2">
        <v>23.367790952505551</v>
      </c>
    </row>
    <row r="828" spans="1:26" x14ac:dyDescent="0.35">
      <c r="A828" t="s">
        <v>560</v>
      </c>
      <c r="B828" t="s">
        <v>561</v>
      </c>
      <c r="C828" t="s">
        <v>45</v>
      </c>
      <c r="D828" t="s">
        <v>28</v>
      </c>
      <c r="E828" t="s">
        <v>56</v>
      </c>
      <c r="F828" t="s">
        <v>5055</v>
      </c>
      <c r="G828" t="s">
        <v>5056</v>
      </c>
      <c r="H828" t="s">
        <v>32</v>
      </c>
      <c r="I828" t="s">
        <v>6037</v>
      </c>
      <c r="J828" s="1">
        <v>42611</v>
      </c>
      <c r="K828" s="1">
        <v>42616</v>
      </c>
      <c r="L828" t="s">
        <v>60</v>
      </c>
      <c r="M828">
        <f>Table1[[#This Row],[Ship Date]]-Table1[[#This Row],[Order Date]]</f>
        <v>5</v>
      </c>
      <c r="N828">
        <v>8</v>
      </c>
      <c r="O828" t="s">
        <v>61</v>
      </c>
      <c r="P828" s="3">
        <v>241.92</v>
      </c>
      <c r="Q828" s="3">
        <v>183.99927240683479</v>
      </c>
      <c r="R828" s="3">
        <f>(Table1[[#This Row],[Selling Price]]-Table1[[#This Row],[Cost Price]])</f>
        <v>57.920727593165196</v>
      </c>
      <c r="S828" s="12">
        <f>(Table1[[#This Row],[Profit]]/Table1[[#This Row],[Selling Price]])</f>
        <v>0.23942099699555722</v>
      </c>
      <c r="T828">
        <v>4</v>
      </c>
      <c r="U828" s="2">
        <f>Table1[[#This Row],[Selling Price]]*Table1[[#This Row],[Quantity]]</f>
        <v>967.68</v>
      </c>
      <c r="V828" s="4">
        <v>0.4</v>
      </c>
      <c r="W828">
        <v>463</v>
      </c>
      <c r="X828" t="s">
        <v>36</v>
      </c>
      <c r="Y828" t="s">
        <v>36</v>
      </c>
      <c r="Z828" s="2">
        <v>166.6404186264545</v>
      </c>
    </row>
    <row r="829" spans="1:26" x14ac:dyDescent="0.35">
      <c r="A829" t="s">
        <v>560</v>
      </c>
      <c r="B829" t="s">
        <v>561</v>
      </c>
      <c r="C829" t="s">
        <v>45</v>
      </c>
      <c r="D829" t="s">
        <v>28</v>
      </c>
      <c r="E829" t="s">
        <v>69</v>
      </c>
      <c r="F829" t="s">
        <v>5558</v>
      </c>
      <c r="G829" t="s">
        <v>5559</v>
      </c>
      <c r="H829" t="s">
        <v>32</v>
      </c>
      <c r="I829" t="s">
        <v>6113</v>
      </c>
      <c r="J829" s="1">
        <v>42079</v>
      </c>
      <c r="K829" s="1">
        <v>42086</v>
      </c>
      <c r="L829" t="s">
        <v>60</v>
      </c>
      <c r="M829">
        <f>Table1[[#This Row],[Ship Date]]-Table1[[#This Row],[Order Date]]</f>
        <v>7</v>
      </c>
      <c r="N829">
        <v>3</v>
      </c>
      <c r="O829" t="s">
        <v>106</v>
      </c>
      <c r="P829" s="3">
        <v>43.13</v>
      </c>
      <c r="Q829" s="3">
        <v>36.226271841264428</v>
      </c>
      <c r="R829" s="3">
        <f>(Table1[[#This Row],[Selling Price]]-Table1[[#This Row],[Cost Price]])</f>
        <v>6.903728158735575</v>
      </c>
      <c r="S829" s="12">
        <f>(Table1[[#This Row],[Profit]]/Table1[[#This Row],[Selling Price]])</f>
        <v>0.16006789146152503</v>
      </c>
      <c r="T829">
        <v>1</v>
      </c>
      <c r="U829" s="2">
        <f>Table1[[#This Row],[Selling Price]]*Table1[[#This Row],[Quantity]]</f>
        <v>43.13</v>
      </c>
      <c r="V829" s="4">
        <v>0</v>
      </c>
      <c r="W829">
        <v>375</v>
      </c>
      <c r="X829" t="s">
        <v>68</v>
      </c>
      <c r="Y829" t="s">
        <v>36</v>
      </c>
      <c r="Z829" s="2">
        <v>207.1886671506592</v>
      </c>
    </row>
    <row r="830" spans="1:26" x14ac:dyDescent="0.35">
      <c r="A830" t="s">
        <v>560</v>
      </c>
      <c r="B830" t="s">
        <v>561</v>
      </c>
      <c r="C830" t="s">
        <v>45</v>
      </c>
      <c r="D830" t="s">
        <v>28</v>
      </c>
      <c r="E830" t="s">
        <v>40</v>
      </c>
      <c r="F830" t="s">
        <v>4443</v>
      </c>
      <c r="G830" t="s">
        <v>4444</v>
      </c>
      <c r="H830" t="s">
        <v>32</v>
      </c>
      <c r="I830" t="s">
        <v>6171</v>
      </c>
      <c r="J830" s="1">
        <v>41927</v>
      </c>
      <c r="K830" s="1">
        <v>41929</v>
      </c>
      <c r="L830" t="s">
        <v>199</v>
      </c>
      <c r="M830">
        <f>Table1[[#This Row],[Ship Date]]-Table1[[#This Row],[Order Date]]</f>
        <v>2</v>
      </c>
      <c r="N830">
        <v>10</v>
      </c>
      <c r="O830" t="s">
        <v>61</v>
      </c>
      <c r="P830" s="3">
        <v>183.37200000000001</v>
      </c>
      <c r="Q830" s="3">
        <v>154.55120154956651</v>
      </c>
      <c r="R830" s="3">
        <f>(Table1[[#This Row],[Selling Price]]-Table1[[#This Row],[Cost Price]])</f>
        <v>28.8207984504335</v>
      </c>
      <c r="S830" s="12">
        <f>(Table1[[#This Row],[Profit]]/Table1[[#This Row],[Selling Price]])</f>
        <v>0.1571712063479348</v>
      </c>
      <c r="T830">
        <v>2</v>
      </c>
      <c r="U830" s="2">
        <f>Table1[[#This Row],[Selling Price]]*Table1[[#This Row],[Quantity]]</f>
        <v>366.74400000000003</v>
      </c>
      <c r="V830" s="4">
        <v>0.3</v>
      </c>
      <c r="W830">
        <v>116</v>
      </c>
      <c r="X830" t="s">
        <v>36</v>
      </c>
      <c r="Y830" t="s">
        <v>36</v>
      </c>
      <c r="Z830" s="2">
        <v>426.03749251914428</v>
      </c>
    </row>
    <row r="831" spans="1:26" x14ac:dyDescent="0.35">
      <c r="A831" t="s">
        <v>560</v>
      </c>
      <c r="B831" t="s">
        <v>561</v>
      </c>
      <c r="C831" t="s">
        <v>45</v>
      </c>
      <c r="D831" t="s">
        <v>28</v>
      </c>
      <c r="E831" t="s">
        <v>69</v>
      </c>
      <c r="F831" t="s">
        <v>4708</v>
      </c>
      <c r="G831" t="s">
        <v>4709</v>
      </c>
      <c r="H831" t="s">
        <v>32</v>
      </c>
      <c r="I831" t="s">
        <v>6210</v>
      </c>
      <c r="J831" s="1">
        <v>41799</v>
      </c>
      <c r="K831" s="1">
        <v>41803</v>
      </c>
      <c r="L831" t="s">
        <v>34</v>
      </c>
      <c r="M831">
        <f>Table1[[#This Row],[Ship Date]]-Table1[[#This Row],[Order Date]]</f>
        <v>4</v>
      </c>
      <c r="N831">
        <v>6</v>
      </c>
      <c r="O831" t="s">
        <v>51</v>
      </c>
      <c r="P831" s="3">
        <v>37.4</v>
      </c>
      <c r="Q831" s="3">
        <v>24.66162600612553</v>
      </c>
      <c r="R831" s="3">
        <f>(Table1[[#This Row],[Selling Price]]-Table1[[#This Row],[Cost Price]])</f>
        <v>12.738373993874468</v>
      </c>
      <c r="S831" s="12">
        <f>(Table1[[#This Row],[Profit]]/Table1[[#This Row],[Selling Price]])</f>
        <v>0.34059823513033338</v>
      </c>
      <c r="T831">
        <v>2</v>
      </c>
      <c r="U831" s="2">
        <f>Table1[[#This Row],[Selling Price]]*Table1[[#This Row],[Quantity]]</f>
        <v>74.8</v>
      </c>
      <c r="V831" s="4">
        <v>0</v>
      </c>
      <c r="W831">
        <v>199</v>
      </c>
      <c r="X831" t="s">
        <v>36</v>
      </c>
      <c r="Y831" t="s">
        <v>52</v>
      </c>
      <c r="Z831" s="2">
        <v>13.222896808188439</v>
      </c>
    </row>
    <row r="832" spans="1:26" x14ac:dyDescent="0.35">
      <c r="A832" t="s">
        <v>560</v>
      </c>
      <c r="B832" t="s">
        <v>561</v>
      </c>
      <c r="C832" t="s">
        <v>64</v>
      </c>
      <c r="D832" t="s">
        <v>28</v>
      </c>
      <c r="E832" t="s">
        <v>40</v>
      </c>
      <c r="F832" t="s">
        <v>4717</v>
      </c>
      <c r="G832" t="s">
        <v>4718</v>
      </c>
      <c r="H832" t="s">
        <v>32</v>
      </c>
      <c r="I832" t="s">
        <v>6369</v>
      </c>
      <c r="J832" s="1">
        <v>42979</v>
      </c>
      <c r="K832" s="1">
        <v>42979</v>
      </c>
      <c r="L832" t="s">
        <v>1118</v>
      </c>
      <c r="M832">
        <f>Table1[[#This Row],[Ship Date]]-Table1[[#This Row],[Order Date]]</f>
        <v>0</v>
      </c>
      <c r="N832">
        <v>9</v>
      </c>
      <c r="O832" t="s">
        <v>61</v>
      </c>
      <c r="P832" s="3">
        <v>498.26</v>
      </c>
      <c r="Q832" s="3">
        <v>326.19295977613808</v>
      </c>
      <c r="R832" s="3">
        <f>(Table1[[#This Row],[Selling Price]]-Table1[[#This Row],[Cost Price]])</f>
        <v>172.06704022386191</v>
      </c>
      <c r="S832" s="12">
        <f>(Table1[[#This Row],[Profit]]/Table1[[#This Row],[Selling Price]])</f>
        <v>0.34533584920295007</v>
      </c>
      <c r="T832">
        <v>7</v>
      </c>
      <c r="U832" s="2">
        <f>Table1[[#This Row],[Selling Price]]*Table1[[#This Row],[Quantity]]</f>
        <v>3487.8199999999997</v>
      </c>
      <c r="V832" s="4">
        <v>0</v>
      </c>
      <c r="W832">
        <v>283</v>
      </c>
      <c r="X832" t="s">
        <v>36</v>
      </c>
      <c r="Y832" t="s">
        <v>68</v>
      </c>
      <c r="Z832" s="2">
        <v>130.13834886628479</v>
      </c>
    </row>
    <row r="833" spans="1:26" x14ac:dyDescent="0.35">
      <c r="A833" t="s">
        <v>560</v>
      </c>
      <c r="B833" t="s">
        <v>561</v>
      </c>
      <c r="C833" t="s">
        <v>64</v>
      </c>
      <c r="D833" t="s">
        <v>28</v>
      </c>
      <c r="E833" t="s">
        <v>69</v>
      </c>
      <c r="F833" t="s">
        <v>2861</v>
      </c>
      <c r="G833" t="s">
        <v>2862</v>
      </c>
      <c r="H833" t="s">
        <v>32</v>
      </c>
      <c r="I833" t="s">
        <v>6427</v>
      </c>
      <c r="J833" s="1">
        <v>42943</v>
      </c>
      <c r="K833" s="1">
        <v>42947</v>
      </c>
      <c r="L833" t="s">
        <v>60</v>
      </c>
      <c r="M833">
        <f>Table1[[#This Row],[Ship Date]]-Table1[[#This Row],[Order Date]]</f>
        <v>4</v>
      </c>
      <c r="N833">
        <v>7</v>
      </c>
      <c r="O833" t="s">
        <v>51</v>
      </c>
      <c r="P833" s="3">
        <v>14.89</v>
      </c>
      <c r="Q833" s="3">
        <v>11.776795651497</v>
      </c>
      <c r="R833" s="3">
        <f>(Table1[[#This Row],[Selling Price]]-Table1[[#This Row],[Cost Price]])</f>
        <v>3.1132043485030003</v>
      </c>
      <c r="S833" s="12">
        <f>(Table1[[#This Row],[Profit]]/Table1[[#This Row],[Selling Price]])</f>
        <v>0.20908021145083949</v>
      </c>
      <c r="T833">
        <v>1</v>
      </c>
      <c r="U833" s="2">
        <f>Table1[[#This Row],[Selling Price]]*Table1[[#This Row],[Quantity]]</f>
        <v>14.89</v>
      </c>
      <c r="V833" s="4">
        <v>0</v>
      </c>
      <c r="W833">
        <v>191</v>
      </c>
      <c r="X833" t="s">
        <v>36</v>
      </c>
      <c r="Y833" t="s">
        <v>68</v>
      </c>
      <c r="Z833" s="2">
        <v>40.583299168852342</v>
      </c>
    </row>
    <row r="834" spans="1:26" x14ac:dyDescent="0.35">
      <c r="A834" t="s">
        <v>560</v>
      </c>
      <c r="B834" t="s">
        <v>561</v>
      </c>
      <c r="C834" t="s">
        <v>27</v>
      </c>
      <c r="D834" t="s">
        <v>28</v>
      </c>
      <c r="E834" t="s">
        <v>56</v>
      </c>
      <c r="F834" t="s">
        <v>2943</v>
      </c>
      <c r="G834" t="s">
        <v>2944</v>
      </c>
      <c r="H834" t="s">
        <v>32</v>
      </c>
      <c r="I834" t="s">
        <v>6695</v>
      </c>
      <c r="J834" s="1">
        <v>42495</v>
      </c>
      <c r="K834" s="1">
        <v>42497</v>
      </c>
      <c r="L834" t="s">
        <v>34</v>
      </c>
      <c r="M834">
        <f>Table1[[#This Row],[Ship Date]]-Table1[[#This Row],[Order Date]]</f>
        <v>2</v>
      </c>
      <c r="N834">
        <v>5</v>
      </c>
      <c r="O834" t="s">
        <v>51</v>
      </c>
      <c r="P834" s="3">
        <v>71.087999999999994</v>
      </c>
      <c r="Q834" s="3">
        <v>53.945932581257352</v>
      </c>
      <c r="R834" s="3">
        <f>(Table1[[#This Row],[Selling Price]]-Table1[[#This Row],[Cost Price]])</f>
        <v>17.142067418742641</v>
      </c>
      <c r="S834" s="12">
        <f>(Table1[[#This Row],[Profit]]/Table1[[#This Row],[Selling Price]])</f>
        <v>0.24113869315134259</v>
      </c>
      <c r="T834">
        <v>2</v>
      </c>
      <c r="U834" s="2">
        <f>Table1[[#This Row],[Selling Price]]*Table1[[#This Row],[Quantity]]</f>
        <v>142.17599999999999</v>
      </c>
      <c r="V834" s="4">
        <v>0.2</v>
      </c>
      <c r="W834">
        <v>136</v>
      </c>
      <c r="X834" t="s">
        <v>36</v>
      </c>
      <c r="Y834" t="s">
        <v>52</v>
      </c>
      <c r="Z834" s="2">
        <v>23.926287238098599</v>
      </c>
    </row>
    <row r="835" spans="1:26" x14ac:dyDescent="0.35">
      <c r="A835" t="s">
        <v>560</v>
      </c>
      <c r="B835" t="s">
        <v>561</v>
      </c>
      <c r="C835" t="s">
        <v>39</v>
      </c>
      <c r="D835" t="s">
        <v>28</v>
      </c>
      <c r="E835" t="s">
        <v>40</v>
      </c>
      <c r="F835" t="s">
        <v>1977</v>
      </c>
      <c r="G835" t="s">
        <v>1978</v>
      </c>
      <c r="H835" t="s">
        <v>32</v>
      </c>
      <c r="I835" t="s">
        <v>7182</v>
      </c>
      <c r="J835" s="1">
        <v>41766</v>
      </c>
      <c r="K835" s="1">
        <v>41771</v>
      </c>
      <c r="L835" t="s">
        <v>60</v>
      </c>
      <c r="M835">
        <f>Table1[[#This Row],[Ship Date]]-Table1[[#This Row],[Order Date]]</f>
        <v>5</v>
      </c>
      <c r="N835">
        <v>5</v>
      </c>
      <c r="O835" t="s">
        <v>51</v>
      </c>
      <c r="P835" s="3">
        <v>872.32</v>
      </c>
      <c r="Q835" s="3">
        <v>630.6989611412198</v>
      </c>
      <c r="R835" s="3">
        <f>(Table1[[#This Row],[Selling Price]]-Table1[[#This Row],[Cost Price]])</f>
        <v>241.62103885878025</v>
      </c>
      <c r="S835" s="12">
        <f>(Table1[[#This Row],[Profit]]/Table1[[#This Row],[Selling Price]])</f>
        <v>0.27698670081940141</v>
      </c>
      <c r="T835">
        <v>4</v>
      </c>
      <c r="U835" s="2">
        <f>Table1[[#This Row],[Selling Price]]*Table1[[#This Row],[Quantity]]</f>
        <v>3489.28</v>
      </c>
      <c r="V835" s="4">
        <v>0</v>
      </c>
      <c r="W835">
        <v>108</v>
      </c>
      <c r="X835" t="s">
        <v>36</v>
      </c>
      <c r="Y835" t="s">
        <v>36</v>
      </c>
      <c r="Z835" s="2">
        <v>416.91294804505532</v>
      </c>
    </row>
    <row r="836" spans="1:26" x14ac:dyDescent="0.35">
      <c r="A836" t="s">
        <v>560</v>
      </c>
      <c r="B836" t="s">
        <v>561</v>
      </c>
      <c r="C836" t="s">
        <v>45</v>
      </c>
      <c r="D836" t="s">
        <v>28</v>
      </c>
      <c r="E836" t="s">
        <v>69</v>
      </c>
      <c r="F836" t="s">
        <v>3486</v>
      </c>
      <c r="G836" t="s">
        <v>3487</v>
      </c>
      <c r="H836" t="s">
        <v>32</v>
      </c>
      <c r="I836" t="s">
        <v>7739</v>
      </c>
      <c r="J836" s="1">
        <v>43055</v>
      </c>
      <c r="K836" s="1">
        <v>43061</v>
      </c>
      <c r="L836" t="s">
        <v>60</v>
      </c>
      <c r="M836">
        <f>Table1[[#This Row],[Ship Date]]-Table1[[#This Row],[Order Date]]</f>
        <v>6</v>
      </c>
      <c r="N836">
        <v>11</v>
      </c>
      <c r="O836" t="s">
        <v>35</v>
      </c>
      <c r="P836" s="3">
        <v>17.309999999999999</v>
      </c>
      <c r="Q836" s="3">
        <v>13.88673283300421</v>
      </c>
      <c r="R836" s="3">
        <f>(Table1[[#This Row],[Selling Price]]-Table1[[#This Row],[Cost Price]])</f>
        <v>3.4232671669957888</v>
      </c>
      <c r="S836" s="12">
        <f>(Table1[[#This Row],[Profit]]/Table1[[#This Row],[Selling Price]])</f>
        <v>0.19776240132846845</v>
      </c>
      <c r="T836">
        <v>3</v>
      </c>
      <c r="U836" s="2">
        <f>Table1[[#This Row],[Selling Price]]*Table1[[#This Row],[Quantity]]</f>
        <v>51.929999999999993</v>
      </c>
      <c r="V836" s="4">
        <v>0</v>
      </c>
      <c r="W836">
        <v>302</v>
      </c>
      <c r="X836" t="s">
        <v>68</v>
      </c>
      <c r="Y836" t="s">
        <v>52</v>
      </c>
      <c r="Z836" s="2">
        <v>21.549231290234001</v>
      </c>
    </row>
    <row r="837" spans="1:26" x14ac:dyDescent="0.35">
      <c r="A837" t="s">
        <v>560</v>
      </c>
      <c r="B837" t="s">
        <v>561</v>
      </c>
      <c r="C837" t="s">
        <v>45</v>
      </c>
      <c r="D837" t="s">
        <v>28</v>
      </c>
      <c r="E837" t="s">
        <v>69</v>
      </c>
      <c r="F837" t="s">
        <v>4100</v>
      </c>
      <c r="G837" t="s">
        <v>4101</v>
      </c>
      <c r="H837" t="s">
        <v>32</v>
      </c>
      <c r="I837" t="s">
        <v>7967</v>
      </c>
      <c r="J837" s="1">
        <v>41891</v>
      </c>
      <c r="K837" s="1">
        <v>41893</v>
      </c>
      <c r="L837" t="s">
        <v>199</v>
      </c>
      <c r="M837">
        <f>Table1[[#This Row],[Ship Date]]-Table1[[#This Row],[Order Date]]</f>
        <v>2</v>
      </c>
      <c r="N837">
        <v>9</v>
      </c>
      <c r="O837" t="s">
        <v>61</v>
      </c>
      <c r="P837" s="3">
        <v>60.671999999999997</v>
      </c>
      <c r="Q837" s="3">
        <v>43.185231197207443</v>
      </c>
      <c r="R837" s="3">
        <f>(Table1[[#This Row],[Selling Price]]-Table1[[#This Row],[Cost Price]])</f>
        <v>17.486768802792554</v>
      </c>
      <c r="S837" s="12">
        <f>(Table1[[#This Row],[Profit]]/Table1[[#This Row],[Selling Price]])</f>
        <v>0.28821810394898068</v>
      </c>
      <c r="T837">
        <v>6</v>
      </c>
      <c r="U837" s="2">
        <f>Table1[[#This Row],[Selling Price]]*Table1[[#This Row],[Quantity]]</f>
        <v>364.03199999999998</v>
      </c>
      <c r="V837" s="4">
        <v>0.2</v>
      </c>
      <c r="W837">
        <v>444</v>
      </c>
      <c r="X837" t="s">
        <v>36</v>
      </c>
      <c r="Y837" t="s">
        <v>52</v>
      </c>
      <c r="Z837" s="2">
        <v>25.076944502869569</v>
      </c>
    </row>
    <row r="838" spans="1:26" x14ac:dyDescent="0.35">
      <c r="A838" t="s">
        <v>560</v>
      </c>
      <c r="B838" t="s">
        <v>561</v>
      </c>
      <c r="C838" t="s">
        <v>64</v>
      </c>
      <c r="D838" t="s">
        <v>28</v>
      </c>
      <c r="E838" t="s">
        <v>40</v>
      </c>
      <c r="F838" t="s">
        <v>640</v>
      </c>
      <c r="G838" t="s">
        <v>641</v>
      </c>
      <c r="H838" t="s">
        <v>32</v>
      </c>
      <c r="I838" t="s">
        <v>8060</v>
      </c>
      <c r="J838" s="1">
        <v>42260</v>
      </c>
      <c r="K838" s="1">
        <v>42264</v>
      </c>
      <c r="L838" t="s">
        <v>34</v>
      </c>
      <c r="M838">
        <f>Table1[[#This Row],[Ship Date]]-Table1[[#This Row],[Order Date]]</f>
        <v>4</v>
      </c>
      <c r="N838">
        <v>9</v>
      </c>
      <c r="O838" t="s">
        <v>61</v>
      </c>
      <c r="P838" s="3">
        <v>170.072</v>
      </c>
      <c r="Q838" s="3">
        <v>143.9643232011172</v>
      </c>
      <c r="R838" s="3">
        <f>(Table1[[#This Row],[Selling Price]]-Table1[[#This Row],[Cost Price]])</f>
        <v>26.107676798882807</v>
      </c>
      <c r="S838" s="12">
        <f>(Table1[[#This Row],[Profit]]/Table1[[#This Row],[Selling Price]])</f>
        <v>0.15350955359425894</v>
      </c>
      <c r="T838">
        <v>4</v>
      </c>
      <c r="U838" s="2">
        <f>Table1[[#This Row],[Selling Price]]*Table1[[#This Row],[Quantity]]</f>
        <v>680.28800000000001</v>
      </c>
      <c r="V838" s="4">
        <v>0.3</v>
      </c>
      <c r="W838">
        <v>379</v>
      </c>
      <c r="X838" t="s">
        <v>36</v>
      </c>
      <c r="Y838" t="s">
        <v>36</v>
      </c>
      <c r="Z838" s="2">
        <v>149.8267013451059</v>
      </c>
    </row>
    <row r="839" spans="1:26" x14ac:dyDescent="0.35">
      <c r="A839" t="s">
        <v>560</v>
      </c>
      <c r="B839" t="s">
        <v>561</v>
      </c>
      <c r="C839" t="s">
        <v>55</v>
      </c>
      <c r="D839" t="s">
        <v>28</v>
      </c>
      <c r="E839" t="s">
        <v>40</v>
      </c>
      <c r="F839" t="s">
        <v>1946</v>
      </c>
      <c r="G839" t="s">
        <v>1947</v>
      </c>
      <c r="H839" t="s">
        <v>32</v>
      </c>
      <c r="I839" t="s">
        <v>8068</v>
      </c>
      <c r="J839" s="1">
        <v>42316</v>
      </c>
      <c r="K839" s="1">
        <v>42316</v>
      </c>
      <c r="L839" t="s">
        <v>1118</v>
      </c>
      <c r="M839">
        <f>Table1[[#This Row],[Ship Date]]-Table1[[#This Row],[Order Date]]</f>
        <v>0</v>
      </c>
      <c r="N839">
        <v>11</v>
      </c>
      <c r="O839" t="s">
        <v>35</v>
      </c>
      <c r="P839" s="3">
        <v>577.76400000000001</v>
      </c>
      <c r="Q839" s="3">
        <v>390.91865587561188</v>
      </c>
      <c r="R839" s="3">
        <f>(Table1[[#This Row],[Selling Price]]-Table1[[#This Row],[Cost Price]])</f>
        <v>186.84534412438813</v>
      </c>
      <c r="S839" s="12">
        <f>(Table1[[#This Row],[Profit]]/Table1[[#This Row],[Selling Price]])</f>
        <v>0.32339388422329557</v>
      </c>
      <c r="T839">
        <v>2</v>
      </c>
      <c r="U839" s="2">
        <f>Table1[[#This Row],[Selling Price]]*Table1[[#This Row],[Quantity]]</f>
        <v>1155.528</v>
      </c>
      <c r="V839" s="4">
        <v>0.1</v>
      </c>
      <c r="W839">
        <v>445</v>
      </c>
      <c r="X839" t="s">
        <v>36</v>
      </c>
      <c r="Y839" t="s">
        <v>36</v>
      </c>
      <c r="Z839" s="2">
        <v>495.43145529508871</v>
      </c>
    </row>
    <row r="840" spans="1:26" x14ac:dyDescent="0.35">
      <c r="A840" t="s">
        <v>560</v>
      </c>
      <c r="B840" t="s">
        <v>561</v>
      </c>
      <c r="C840" t="s">
        <v>27</v>
      </c>
      <c r="D840" t="s">
        <v>28</v>
      </c>
      <c r="E840" t="s">
        <v>40</v>
      </c>
      <c r="F840" t="s">
        <v>2633</v>
      </c>
      <c r="G840" t="s">
        <v>2634</v>
      </c>
      <c r="H840" t="s">
        <v>32</v>
      </c>
      <c r="I840" t="s">
        <v>8169</v>
      </c>
      <c r="J840" s="1">
        <v>42408</v>
      </c>
      <c r="K840" s="1">
        <v>42415</v>
      </c>
      <c r="L840" t="s">
        <v>60</v>
      </c>
      <c r="M840">
        <f>Table1[[#This Row],[Ship Date]]-Table1[[#This Row],[Order Date]]</f>
        <v>7</v>
      </c>
      <c r="N840">
        <v>2</v>
      </c>
      <c r="O840" t="s">
        <v>106</v>
      </c>
      <c r="P840" s="3">
        <v>241.5</v>
      </c>
      <c r="Q840" s="3">
        <v>191.563833199697</v>
      </c>
      <c r="R840" s="3">
        <f>(Table1[[#This Row],[Selling Price]]-Table1[[#This Row],[Cost Price]])</f>
        <v>49.936166800302999</v>
      </c>
      <c r="S840" s="12">
        <f>(Table1[[#This Row],[Profit]]/Table1[[#This Row],[Selling Price]])</f>
        <v>0.20677501780663768</v>
      </c>
      <c r="T840">
        <v>4</v>
      </c>
      <c r="U840" s="2">
        <f>Table1[[#This Row],[Selling Price]]*Table1[[#This Row],[Quantity]]</f>
        <v>966</v>
      </c>
      <c r="V840" s="4">
        <v>0.3</v>
      </c>
      <c r="W840">
        <v>215</v>
      </c>
      <c r="X840" t="s">
        <v>68</v>
      </c>
      <c r="Y840" t="s">
        <v>68</v>
      </c>
      <c r="Z840" s="2">
        <v>122.40534676806691</v>
      </c>
    </row>
    <row r="841" spans="1:26" x14ac:dyDescent="0.35">
      <c r="A841" t="s">
        <v>560</v>
      </c>
      <c r="B841" t="s">
        <v>561</v>
      </c>
      <c r="C841" t="s">
        <v>27</v>
      </c>
      <c r="D841" t="s">
        <v>28</v>
      </c>
      <c r="E841" t="s">
        <v>69</v>
      </c>
      <c r="F841" t="s">
        <v>5802</v>
      </c>
      <c r="G841" t="s">
        <v>5803</v>
      </c>
      <c r="H841" t="s">
        <v>32</v>
      </c>
      <c r="I841" t="s">
        <v>8266</v>
      </c>
      <c r="J841" s="1">
        <v>42456</v>
      </c>
      <c r="K841" s="1">
        <v>42460</v>
      </c>
      <c r="L841" t="s">
        <v>60</v>
      </c>
      <c r="M841">
        <f>Table1[[#This Row],[Ship Date]]-Table1[[#This Row],[Order Date]]</f>
        <v>4</v>
      </c>
      <c r="N841">
        <v>3</v>
      </c>
      <c r="O841" t="s">
        <v>106</v>
      </c>
      <c r="P841" s="3">
        <v>20.239999999999998</v>
      </c>
      <c r="Q841" s="3">
        <v>13.21507716634096</v>
      </c>
      <c r="R841" s="3">
        <f>(Table1[[#This Row],[Selling Price]]-Table1[[#This Row],[Cost Price]])</f>
        <v>7.0249228336590388</v>
      </c>
      <c r="S841" s="12">
        <f>(Table1[[#This Row],[Profit]]/Table1[[#This Row],[Selling Price]])</f>
        <v>0.34708116767090114</v>
      </c>
      <c r="T841">
        <v>1</v>
      </c>
      <c r="U841" s="2">
        <f>Table1[[#This Row],[Selling Price]]*Table1[[#This Row],[Quantity]]</f>
        <v>20.239999999999998</v>
      </c>
      <c r="V841" s="4">
        <v>0</v>
      </c>
      <c r="W841">
        <v>170</v>
      </c>
      <c r="X841" t="s">
        <v>36</v>
      </c>
      <c r="Y841" t="s">
        <v>52</v>
      </c>
      <c r="Z841" s="2">
        <v>26.93263925178271</v>
      </c>
    </row>
    <row r="842" spans="1:26" x14ac:dyDescent="0.35">
      <c r="A842" t="s">
        <v>560</v>
      </c>
      <c r="B842" t="s">
        <v>561</v>
      </c>
      <c r="C842" t="s">
        <v>64</v>
      </c>
      <c r="D842" t="s">
        <v>28</v>
      </c>
      <c r="E842" t="s">
        <v>69</v>
      </c>
      <c r="F842" t="s">
        <v>2284</v>
      </c>
      <c r="G842" t="s">
        <v>2285</v>
      </c>
      <c r="H842" t="s">
        <v>32</v>
      </c>
      <c r="I842" t="s">
        <v>8285</v>
      </c>
      <c r="J842" s="1">
        <v>42919</v>
      </c>
      <c r="K842" s="1">
        <v>42920</v>
      </c>
      <c r="L842" t="s">
        <v>199</v>
      </c>
      <c r="M842">
        <f>Table1[[#This Row],[Ship Date]]-Table1[[#This Row],[Order Date]]</f>
        <v>1</v>
      </c>
      <c r="N842">
        <v>7</v>
      </c>
      <c r="O842" t="s">
        <v>51</v>
      </c>
      <c r="P842" s="3">
        <v>102.3</v>
      </c>
      <c r="Q842" s="3">
        <v>80.845402332299145</v>
      </c>
      <c r="R842" s="3">
        <f>(Table1[[#This Row],[Selling Price]]-Table1[[#This Row],[Cost Price]])</f>
        <v>21.454597667700853</v>
      </c>
      <c r="S842" s="12">
        <f>(Table1[[#This Row],[Profit]]/Table1[[#This Row],[Selling Price]])</f>
        <v>0.20972236234311684</v>
      </c>
      <c r="T842">
        <v>1</v>
      </c>
      <c r="U842" s="2">
        <f>Table1[[#This Row],[Selling Price]]*Table1[[#This Row],[Quantity]]</f>
        <v>102.3</v>
      </c>
      <c r="V842" s="4">
        <v>0</v>
      </c>
      <c r="W842">
        <v>353</v>
      </c>
      <c r="X842" t="s">
        <v>36</v>
      </c>
      <c r="Y842" t="s">
        <v>36</v>
      </c>
      <c r="Z842" s="2">
        <v>155.14563158529469</v>
      </c>
    </row>
    <row r="843" spans="1:26" x14ac:dyDescent="0.35">
      <c r="A843" t="s">
        <v>560</v>
      </c>
      <c r="B843" t="s">
        <v>561</v>
      </c>
      <c r="C843" t="s">
        <v>55</v>
      </c>
      <c r="D843" t="s">
        <v>28</v>
      </c>
      <c r="E843" t="s">
        <v>69</v>
      </c>
      <c r="F843" t="s">
        <v>1432</v>
      </c>
      <c r="G843" t="s">
        <v>6442</v>
      </c>
      <c r="H843" t="s">
        <v>32</v>
      </c>
      <c r="I843" t="s">
        <v>8748</v>
      </c>
      <c r="J843" s="1">
        <v>43000</v>
      </c>
      <c r="K843" s="1">
        <v>43002</v>
      </c>
      <c r="L843" t="s">
        <v>34</v>
      </c>
      <c r="M843">
        <f>Table1[[#This Row],[Ship Date]]-Table1[[#This Row],[Order Date]]</f>
        <v>2</v>
      </c>
      <c r="N843">
        <v>9</v>
      </c>
      <c r="O843" t="s">
        <v>61</v>
      </c>
      <c r="P843" s="3">
        <v>12.07</v>
      </c>
      <c r="Q843" s="3">
        <v>9.5071172841213532</v>
      </c>
      <c r="R843" s="3">
        <f>(Table1[[#This Row],[Selling Price]]-Table1[[#This Row],[Cost Price]])</f>
        <v>2.5628827158786471</v>
      </c>
      <c r="S843" s="12">
        <f>(Table1[[#This Row],[Profit]]/Table1[[#This Row],[Selling Price]])</f>
        <v>0.21233493917801549</v>
      </c>
      <c r="T843">
        <v>1</v>
      </c>
      <c r="U843" s="2">
        <f>Table1[[#This Row],[Selling Price]]*Table1[[#This Row],[Quantity]]</f>
        <v>12.07</v>
      </c>
      <c r="V843" s="4">
        <v>0</v>
      </c>
      <c r="W843">
        <v>456</v>
      </c>
      <c r="X843" t="s">
        <v>36</v>
      </c>
      <c r="Y843" t="s">
        <v>36</v>
      </c>
      <c r="Z843" s="2">
        <v>137.5372754186651</v>
      </c>
    </row>
    <row r="844" spans="1:26" x14ac:dyDescent="0.35">
      <c r="A844" t="s">
        <v>560</v>
      </c>
      <c r="B844" t="s">
        <v>561</v>
      </c>
      <c r="C844" t="s">
        <v>64</v>
      </c>
      <c r="D844" t="s">
        <v>28</v>
      </c>
      <c r="E844" t="s">
        <v>40</v>
      </c>
      <c r="F844" t="s">
        <v>5393</v>
      </c>
      <c r="G844" t="s">
        <v>5394</v>
      </c>
      <c r="H844" t="s">
        <v>32</v>
      </c>
      <c r="I844" t="s">
        <v>8853</v>
      </c>
      <c r="J844" s="1">
        <v>42992</v>
      </c>
      <c r="K844" s="1">
        <v>42994</v>
      </c>
      <c r="L844" t="s">
        <v>199</v>
      </c>
      <c r="M844">
        <f>Table1[[#This Row],[Ship Date]]-Table1[[#This Row],[Order Date]]</f>
        <v>2</v>
      </c>
      <c r="N844">
        <v>9</v>
      </c>
      <c r="O844" t="s">
        <v>61</v>
      </c>
      <c r="P844" s="3">
        <v>589.41</v>
      </c>
      <c r="Q844" s="3">
        <v>419.0057806466429</v>
      </c>
      <c r="R844" s="3">
        <f>(Table1[[#This Row],[Selling Price]]-Table1[[#This Row],[Cost Price]])</f>
        <v>170.40421935335706</v>
      </c>
      <c r="S844" s="12">
        <f>(Table1[[#This Row],[Profit]]/Table1[[#This Row],[Selling Price]])</f>
        <v>0.28910982058899082</v>
      </c>
      <c r="T844">
        <v>5</v>
      </c>
      <c r="U844" s="2">
        <f>Table1[[#This Row],[Selling Price]]*Table1[[#This Row],[Quantity]]</f>
        <v>2947.0499999999997</v>
      </c>
      <c r="V844" s="4">
        <v>0.1</v>
      </c>
      <c r="W844">
        <v>458</v>
      </c>
      <c r="X844" t="s">
        <v>36</v>
      </c>
      <c r="Y844" t="s">
        <v>36</v>
      </c>
      <c r="Z844" s="2">
        <v>157.55453722758989</v>
      </c>
    </row>
    <row r="845" spans="1:26" x14ac:dyDescent="0.35">
      <c r="A845" t="s">
        <v>560</v>
      </c>
      <c r="B845" t="s">
        <v>561</v>
      </c>
      <c r="C845" t="s">
        <v>27</v>
      </c>
      <c r="D845" t="s">
        <v>28</v>
      </c>
      <c r="E845" t="s">
        <v>40</v>
      </c>
      <c r="F845" t="s">
        <v>6261</v>
      </c>
      <c r="G845" t="s">
        <v>6262</v>
      </c>
      <c r="H845" t="s">
        <v>32</v>
      </c>
      <c r="I845" t="s">
        <v>8932</v>
      </c>
      <c r="J845" s="1">
        <v>42664</v>
      </c>
      <c r="K845" s="1">
        <v>42670</v>
      </c>
      <c r="L845" t="s">
        <v>60</v>
      </c>
      <c r="M845">
        <f>Table1[[#This Row],[Ship Date]]-Table1[[#This Row],[Order Date]]</f>
        <v>6</v>
      </c>
      <c r="N845">
        <v>10</v>
      </c>
      <c r="O845" t="s">
        <v>61</v>
      </c>
      <c r="P845" s="3">
        <v>242.136</v>
      </c>
      <c r="Q845" s="3">
        <v>198.1401785263669</v>
      </c>
      <c r="R845" s="3">
        <f>(Table1[[#This Row],[Selling Price]]-Table1[[#This Row],[Cost Price]])</f>
        <v>43.9958214736331</v>
      </c>
      <c r="S845" s="12">
        <f>(Table1[[#This Row],[Profit]]/Table1[[#This Row],[Selling Price]])</f>
        <v>0.18169880345604578</v>
      </c>
      <c r="T845">
        <v>3</v>
      </c>
      <c r="U845" s="2">
        <f>Table1[[#This Row],[Selling Price]]*Table1[[#This Row],[Quantity]]</f>
        <v>726.40800000000002</v>
      </c>
      <c r="V845" s="4">
        <v>0.2</v>
      </c>
      <c r="W845">
        <v>352</v>
      </c>
      <c r="X845" t="s">
        <v>68</v>
      </c>
      <c r="Y845" t="s">
        <v>36</v>
      </c>
      <c r="Z845" s="2">
        <v>171.74034638109941</v>
      </c>
    </row>
    <row r="846" spans="1:26" x14ac:dyDescent="0.35">
      <c r="A846" t="s">
        <v>560</v>
      </c>
      <c r="B846" t="s">
        <v>561</v>
      </c>
      <c r="C846" t="s">
        <v>55</v>
      </c>
      <c r="D846" t="s">
        <v>28</v>
      </c>
      <c r="E846" t="s">
        <v>56</v>
      </c>
      <c r="F846" t="s">
        <v>2951</v>
      </c>
      <c r="G846" t="s">
        <v>2952</v>
      </c>
      <c r="H846" t="s">
        <v>32</v>
      </c>
      <c r="I846" t="s">
        <v>9048</v>
      </c>
      <c r="J846" s="1">
        <v>42352</v>
      </c>
      <c r="K846" s="1">
        <v>42354</v>
      </c>
      <c r="L846" t="s">
        <v>34</v>
      </c>
      <c r="M846">
        <f>Table1[[#This Row],[Ship Date]]-Table1[[#This Row],[Order Date]]</f>
        <v>2</v>
      </c>
      <c r="N846">
        <v>12</v>
      </c>
      <c r="O846" t="s">
        <v>35</v>
      </c>
      <c r="P846" s="3">
        <v>273.56799999999998</v>
      </c>
      <c r="Q846" s="3">
        <v>221.79393008702999</v>
      </c>
      <c r="R846" s="3">
        <f>(Table1[[#This Row],[Selling Price]]-Table1[[#This Row],[Cost Price]])</f>
        <v>51.774069912969992</v>
      </c>
      <c r="S846" s="12">
        <f>(Table1[[#This Row],[Profit]]/Table1[[#This Row],[Selling Price]])</f>
        <v>0.18925484674000612</v>
      </c>
      <c r="T846">
        <v>2</v>
      </c>
      <c r="U846" s="2">
        <f>Table1[[#This Row],[Selling Price]]*Table1[[#This Row],[Quantity]]</f>
        <v>547.13599999999997</v>
      </c>
      <c r="V846" s="4">
        <v>0.2</v>
      </c>
      <c r="W846">
        <v>370</v>
      </c>
      <c r="X846" t="s">
        <v>36</v>
      </c>
      <c r="Y846" t="s">
        <v>36</v>
      </c>
      <c r="Z846" s="2">
        <v>240.99487960258961</v>
      </c>
    </row>
    <row r="847" spans="1:26" x14ac:dyDescent="0.35">
      <c r="A847" t="s">
        <v>200</v>
      </c>
      <c r="B847" t="s">
        <v>201</v>
      </c>
      <c r="C847" t="s">
        <v>55</v>
      </c>
      <c r="D847" t="s">
        <v>28</v>
      </c>
      <c r="E847" t="s">
        <v>69</v>
      </c>
      <c r="F847" t="s">
        <v>202</v>
      </c>
      <c r="G847" t="s">
        <v>203</v>
      </c>
      <c r="H847" t="s">
        <v>32</v>
      </c>
      <c r="I847" t="s">
        <v>198</v>
      </c>
      <c r="J847" s="1">
        <v>42712</v>
      </c>
      <c r="K847" s="1">
        <v>42714</v>
      </c>
      <c r="L847" t="s">
        <v>199</v>
      </c>
      <c r="M847">
        <f>Table1[[#This Row],[Ship Date]]-Table1[[#This Row],[Order Date]]</f>
        <v>2</v>
      </c>
      <c r="N847">
        <v>12</v>
      </c>
      <c r="O847" t="s">
        <v>35</v>
      </c>
      <c r="P847" s="3">
        <v>190.92</v>
      </c>
      <c r="Q847" s="3">
        <v>133.02563603698951</v>
      </c>
      <c r="R847" s="3">
        <f>(Table1[[#This Row],[Selling Price]]-Table1[[#This Row],[Cost Price]])</f>
        <v>57.894363963010477</v>
      </c>
      <c r="S847" s="12">
        <f>(Table1[[#This Row],[Profit]]/Table1[[#This Row],[Selling Price]])</f>
        <v>0.30323886425209762</v>
      </c>
      <c r="T847">
        <v>5</v>
      </c>
      <c r="U847" s="2">
        <f>Table1[[#This Row],[Selling Price]]*Table1[[#This Row],[Quantity]]</f>
        <v>954.59999999999991</v>
      </c>
      <c r="V847" s="4">
        <v>0.6</v>
      </c>
      <c r="W847">
        <v>439</v>
      </c>
      <c r="X847" t="s">
        <v>36</v>
      </c>
      <c r="Y847" t="s">
        <v>36</v>
      </c>
      <c r="Z847" s="2">
        <v>452.80653815951018</v>
      </c>
    </row>
    <row r="848" spans="1:26" x14ac:dyDescent="0.35">
      <c r="A848" t="s">
        <v>200</v>
      </c>
      <c r="B848" t="s">
        <v>201</v>
      </c>
      <c r="C848" t="s">
        <v>55</v>
      </c>
      <c r="D848" t="s">
        <v>28</v>
      </c>
      <c r="E848" t="s">
        <v>69</v>
      </c>
      <c r="F848" t="s">
        <v>1668</v>
      </c>
      <c r="G848" t="s">
        <v>1669</v>
      </c>
      <c r="H848" t="s">
        <v>32</v>
      </c>
      <c r="I848" t="s">
        <v>1670</v>
      </c>
      <c r="J848" s="1">
        <v>42965</v>
      </c>
      <c r="K848" s="1">
        <v>42970</v>
      </c>
      <c r="L848" t="s">
        <v>34</v>
      </c>
      <c r="M848">
        <f>Table1[[#This Row],[Ship Date]]-Table1[[#This Row],[Order Date]]</f>
        <v>5</v>
      </c>
      <c r="N848">
        <v>8</v>
      </c>
      <c r="O848" t="s">
        <v>61</v>
      </c>
      <c r="P848" s="3">
        <v>40.479999999999997</v>
      </c>
      <c r="Q848" s="3">
        <v>29.834027665113801</v>
      </c>
      <c r="R848" s="3">
        <f>(Table1[[#This Row],[Selling Price]]-Table1[[#This Row],[Cost Price]])</f>
        <v>10.645972334886196</v>
      </c>
      <c r="S848" s="12">
        <f>(Table1[[#This Row],[Profit]]/Table1[[#This Row],[Selling Price]])</f>
        <v>0.26299338771952069</v>
      </c>
      <c r="T848">
        <v>2</v>
      </c>
      <c r="U848" s="2">
        <f>Table1[[#This Row],[Selling Price]]*Table1[[#This Row],[Quantity]]</f>
        <v>80.959999999999994</v>
      </c>
      <c r="V848" s="4">
        <v>0</v>
      </c>
      <c r="W848">
        <v>348</v>
      </c>
      <c r="X848" t="s">
        <v>36</v>
      </c>
      <c r="Y848" t="s">
        <v>52</v>
      </c>
      <c r="Z848" s="2">
        <v>18.328099519590129</v>
      </c>
    </row>
    <row r="849" spans="1:26" x14ac:dyDescent="0.35">
      <c r="A849" t="s">
        <v>200</v>
      </c>
      <c r="B849" t="s">
        <v>201</v>
      </c>
      <c r="C849" t="s">
        <v>64</v>
      </c>
      <c r="D849" t="s">
        <v>28</v>
      </c>
      <c r="E849" t="s">
        <v>29</v>
      </c>
      <c r="F849" t="s">
        <v>1891</v>
      </c>
      <c r="G849" t="s">
        <v>1892</v>
      </c>
      <c r="H849" t="s">
        <v>32</v>
      </c>
      <c r="I849" t="s">
        <v>1888</v>
      </c>
      <c r="J849" s="1">
        <v>42756</v>
      </c>
      <c r="K849" s="1">
        <v>42760</v>
      </c>
      <c r="L849" t="s">
        <v>60</v>
      </c>
      <c r="M849">
        <f>Table1[[#This Row],[Ship Date]]-Table1[[#This Row],[Order Date]]</f>
        <v>4</v>
      </c>
      <c r="N849">
        <v>1</v>
      </c>
      <c r="O849" t="s">
        <v>35</v>
      </c>
      <c r="P849" s="3">
        <v>84.98</v>
      </c>
      <c r="Q849" s="3">
        <v>60.330015451860767</v>
      </c>
      <c r="R849" s="3">
        <f>(Table1[[#This Row],[Selling Price]]-Table1[[#This Row],[Cost Price]])</f>
        <v>24.649984548139237</v>
      </c>
      <c r="S849" s="12">
        <f>(Table1[[#This Row],[Profit]]/Table1[[#This Row],[Selling Price]])</f>
        <v>0.29006806952387898</v>
      </c>
      <c r="T849">
        <v>1</v>
      </c>
      <c r="U849" s="2">
        <f>Table1[[#This Row],[Selling Price]]*Table1[[#This Row],[Quantity]]</f>
        <v>84.98</v>
      </c>
      <c r="V849" s="4">
        <v>0</v>
      </c>
      <c r="W849">
        <v>108</v>
      </c>
      <c r="X849" t="s">
        <v>36</v>
      </c>
      <c r="Y849" t="s">
        <v>36</v>
      </c>
      <c r="Z849" s="2">
        <v>180.26980279569841</v>
      </c>
    </row>
    <row r="850" spans="1:26" x14ac:dyDescent="0.35">
      <c r="A850" t="s">
        <v>200</v>
      </c>
      <c r="B850" t="s">
        <v>201</v>
      </c>
      <c r="C850" t="s">
        <v>64</v>
      </c>
      <c r="D850" t="s">
        <v>28</v>
      </c>
      <c r="E850" t="s">
        <v>69</v>
      </c>
      <c r="F850" t="s">
        <v>1671</v>
      </c>
      <c r="G850" t="s">
        <v>1672</v>
      </c>
      <c r="H850" t="s">
        <v>32</v>
      </c>
      <c r="I850" t="s">
        <v>2894</v>
      </c>
      <c r="J850" s="1">
        <v>42851</v>
      </c>
      <c r="K850" s="1">
        <v>42852</v>
      </c>
      <c r="L850" t="s">
        <v>199</v>
      </c>
      <c r="M850">
        <f>Table1[[#This Row],[Ship Date]]-Table1[[#This Row],[Order Date]]</f>
        <v>1</v>
      </c>
      <c r="N850">
        <v>4</v>
      </c>
      <c r="O850" t="s">
        <v>106</v>
      </c>
      <c r="P850" s="3">
        <v>1.988</v>
      </c>
      <c r="Q850" s="3">
        <v>1.6033759478633129</v>
      </c>
      <c r="R850" s="3">
        <f>(Table1[[#This Row],[Selling Price]]-Table1[[#This Row],[Cost Price]])</f>
        <v>0.38462405213668704</v>
      </c>
      <c r="S850" s="12">
        <f>(Table1[[#This Row],[Profit]]/Table1[[#This Row],[Selling Price]])</f>
        <v>0.1934728632478305</v>
      </c>
      <c r="T850">
        <v>1</v>
      </c>
      <c r="U850" s="2">
        <f>Table1[[#This Row],[Selling Price]]*Table1[[#This Row],[Quantity]]</f>
        <v>1.988</v>
      </c>
      <c r="V850" s="4">
        <v>0.6</v>
      </c>
      <c r="W850">
        <v>342</v>
      </c>
      <c r="X850" t="s">
        <v>36</v>
      </c>
      <c r="Y850" t="s">
        <v>52</v>
      </c>
      <c r="Z850" s="2">
        <v>11.9284601763085</v>
      </c>
    </row>
    <row r="851" spans="1:26" x14ac:dyDescent="0.35">
      <c r="A851" t="s">
        <v>200</v>
      </c>
      <c r="B851" t="s">
        <v>201</v>
      </c>
      <c r="C851" t="s">
        <v>45</v>
      </c>
      <c r="D851" t="s">
        <v>28</v>
      </c>
      <c r="E851" t="s">
        <v>69</v>
      </c>
      <c r="F851" t="s">
        <v>1034</v>
      </c>
      <c r="G851" t="s">
        <v>1035</v>
      </c>
      <c r="H851" t="s">
        <v>32</v>
      </c>
      <c r="I851" t="s">
        <v>2960</v>
      </c>
      <c r="J851" s="1">
        <v>42615</v>
      </c>
      <c r="K851" s="1">
        <v>42619</v>
      </c>
      <c r="L851" t="s">
        <v>60</v>
      </c>
      <c r="M851">
        <f>Table1[[#This Row],[Ship Date]]-Table1[[#This Row],[Order Date]]</f>
        <v>4</v>
      </c>
      <c r="N851">
        <v>9</v>
      </c>
      <c r="O851" t="s">
        <v>61</v>
      </c>
      <c r="P851" s="3">
        <v>39.979999999999997</v>
      </c>
      <c r="Q851" s="3">
        <v>27.20725418421269</v>
      </c>
      <c r="R851" s="3">
        <f>(Table1[[#This Row],[Selling Price]]-Table1[[#This Row],[Cost Price]])</f>
        <v>12.772745815787307</v>
      </c>
      <c r="S851" s="12">
        <f>(Table1[[#This Row],[Profit]]/Table1[[#This Row],[Selling Price]])</f>
        <v>0.31947838458697619</v>
      </c>
      <c r="T851">
        <v>2</v>
      </c>
      <c r="U851" s="2">
        <f>Table1[[#This Row],[Selling Price]]*Table1[[#This Row],[Quantity]]</f>
        <v>79.959999999999994</v>
      </c>
      <c r="V851" s="4">
        <v>0</v>
      </c>
      <c r="W851">
        <v>179</v>
      </c>
      <c r="X851" t="s">
        <v>36</v>
      </c>
      <c r="Y851" t="s">
        <v>52</v>
      </c>
      <c r="Z851" s="2">
        <v>12.3873499345098</v>
      </c>
    </row>
    <row r="852" spans="1:26" x14ac:dyDescent="0.35">
      <c r="A852" t="s">
        <v>200</v>
      </c>
      <c r="B852" t="s">
        <v>201</v>
      </c>
      <c r="C852" t="s">
        <v>39</v>
      </c>
      <c r="D852" t="s">
        <v>28</v>
      </c>
      <c r="E852" t="s">
        <v>69</v>
      </c>
      <c r="F852" t="s">
        <v>2347</v>
      </c>
      <c r="G852" t="s">
        <v>2348</v>
      </c>
      <c r="H852" t="s">
        <v>32</v>
      </c>
      <c r="I852" t="s">
        <v>3086</v>
      </c>
      <c r="J852" s="1">
        <v>43038</v>
      </c>
      <c r="K852" s="1">
        <v>43042</v>
      </c>
      <c r="L852" t="s">
        <v>60</v>
      </c>
      <c r="M852">
        <f>Table1[[#This Row],[Ship Date]]-Table1[[#This Row],[Order Date]]</f>
        <v>4</v>
      </c>
      <c r="N852">
        <v>10</v>
      </c>
      <c r="O852" t="s">
        <v>61</v>
      </c>
      <c r="P852" s="3">
        <v>9.64</v>
      </c>
      <c r="Q852" s="3">
        <v>6.3625586458112382</v>
      </c>
      <c r="R852" s="3">
        <f>(Table1[[#This Row],[Selling Price]]-Table1[[#This Row],[Cost Price]])</f>
        <v>3.2774413541887624</v>
      </c>
      <c r="S852" s="12">
        <f>(Table1[[#This Row],[Profit]]/Table1[[#This Row],[Selling Price]])</f>
        <v>0.33998354296563921</v>
      </c>
      <c r="T852">
        <v>2</v>
      </c>
      <c r="U852" s="2">
        <f>Table1[[#This Row],[Selling Price]]*Table1[[#This Row],[Quantity]]</f>
        <v>19.28</v>
      </c>
      <c r="V852" s="4">
        <v>0</v>
      </c>
      <c r="W852">
        <v>113</v>
      </c>
      <c r="X852" t="s">
        <v>36</v>
      </c>
      <c r="Y852" t="s">
        <v>36</v>
      </c>
      <c r="Z852" s="2">
        <v>7.8473784327421523</v>
      </c>
    </row>
    <row r="853" spans="1:26" x14ac:dyDescent="0.35">
      <c r="A853" t="s">
        <v>200</v>
      </c>
      <c r="B853" t="s">
        <v>201</v>
      </c>
      <c r="C853" t="s">
        <v>27</v>
      </c>
      <c r="D853" t="s">
        <v>28</v>
      </c>
      <c r="E853" t="s">
        <v>69</v>
      </c>
      <c r="F853" t="s">
        <v>1956</v>
      </c>
      <c r="G853" t="s">
        <v>1957</v>
      </c>
      <c r="H853" t="s">
        <v>32</v>
      </c>
      <c r="I853" t="s">
        <v>3340</v>
      </c>
      <c r="J853" s="1">
        <v>42681</v>
      </c>
      <c r="K853" s="1">
        <v>42686</v>
      </c>
      <c r="L853" t="s">
        <v>60</v>
      </c>
      <c r="M853">
        <f>Table1[[#This Row],[Ship Date]]-Table1[[#This Row],[Order Date]]</f>
        <v>5</v>
      </c>
      <c r="N853">
        <v>11</v>
      </c>
      <c r="O853" t="s">
        <v>35</v>
      </c>
      <c r="P853" s="3">
        <v>14.82</v>
      </c>
      <c r="Q853" s="3">
        <v>11.071146343536491</v>
      </c>
      <c r="R853" s="3">
        <f>(Table1[[#This Row],[Selling Price]]-Table1[[#This Row],[Cost Price]])</f>
        <v>3.7488536564635098</v>
      </c>
      <c r="S853" s="12">
        <f>(Table1[[#This Row],[Profit]]/Table1[[#This Row],[Selling Price]])</f>
        <v>0.25295908613114099</v>
      </c>
      <c r="T853">
        <v>3</v>
      </c>
      <c r="U853" s="2">
        <f>Table1[[#This Row],[Selling Price]]*Table1[[#This Row],[Quantity]]</f>
        <v>44.46</v>
      </c>
      <c r="V853" s="4">
        <v>0</v>
      </c>
      <c r="W853">
        <v>278</v>
      </c>
      <c r="X853" t="s">
        <v>36</v>
      </c>
      <c r="Y853" t="s">
        <v>52</v>
      </c>
      <c r="Z853" s="2">
        <v>8.4936264283733305</v>
      </c>
    </row>
    <row r="854" spans="1:26" x14ac:dyDescent="0.35">
      <c r="A854" t="s">
        <v>200</v>
      </c>
      <c r="B854" t="s">
        <v>201</v>
      </c>
      <c r="C854" t="s">
        <v>39</v>
      </c>
      <c r="D854" t="s">
        <v>28</v>
      </c>
      <c r="E854" t="s">
        <v>56</v>
      </c>
      <c r="F854" t="s">
        <v>2554</v>
      </c>
      <c r="G854" t="s">
        <v>2555</v>
      </c>
      <c r="H854" t="s">
        <v>32</v>
      </c>
      <c r="I854" t="s">
        <v>3359</v>
      </c>
      <c r="J854" s="1">
        <v>41793</v>
      </c>
      <c r="K854" s="1">
        <v>41797</v>
      </c>
      <c r="L854" t="s">
        <v>34</v>
      </c>
      <c r="M854">
        <f>Table1[[#This Row],[Ship Date]]-Table1[[#This Row],[Order Date]]</f>
        <v>4</v>
      </c>
      <c r="N854">
        <v>6</v>
      </c>
      <c r="O854" t="s">
        <v>51</v>
      </c>
      <c r="P854" s="3">
        <v>515.88</v>
      </c>
      <c r="Q854" s="3">
        <v>401.87507105733607</v>
      </c>
      <c r="R854" s="3">
        <f>(Table1[[#This Row],[Selling Price]]-Table1[[#This Row],[Cost Price]])</f>
        <v>114.00492894266392</v>
      </c>
      <c r="S854" s="12">
        <f>(Table1[[#This Row],[Profit]]/Table1[[#This Row],[Selling Price]])</f>
        <v>0.22099117806983004</v>
      </c>
      <c r="T854">
        <v>6</v>
      </c>
      <c r="U854" s="2">
        <f>Table1[[#This Row],[Selling Price]]*Table1[[#This Row],[Quantity]]</f>
        <v>3095.2799999999997</v>
      </c>
      <c r="V854" s="4">
        <v>0</v>
      </c>
      <c r="W854">
        <v>221</v>
      </c>
      <c r="X854" t="s">
        <v>36</v>
      </c>
      <c r="Y854" t="s">
        <v>36</v>
      </c>
      <c r="Z854" s="2">
        <v>149.1461238862268</v>
      </c>
    </row>
    <row r="855" spans="1:26" x14ac:dyDescent="0.35">
      <c r="A855" t="s">
        <v>200</v>
      </c>
      <c r="B855" t="s">
        <v>201</v>
      </c>
      <c r="C855" t="s">
        <v>64</v>
      </c>
      <c r="D855" t="s">
        <v>28</v>
      </c>
      <c r="E855" t="s">
        <v>40</v>
      </c>
      <c r="F855" t="s">
        <v>1227</v>
      </c>
      <c r="G855" t="s">
        <v>1228</v>
      </c>
      <c r="H855" t="s">
        <v>32</v>
      </c>
      <c r="I855" t="s">
        <v>3805</v>
      </c>
      <c r="J855" s="1">
        <v>43059</v>
      </c>
      <c r="K855" s="1">
        <v>43064</v>
      </c>
      <c r="L855" t="s">
        <v>60</v>
      </c>
      <c r="M855">
        <f>Table1[[#This Row],[Ship Date]]-Table1[[#This Row],[Order Date]]</f>
        <v>5</v>
      </c>
      <c r="N855">
        <v>11</v>
      </c>
      <c r="O855" t="s">
        <v>35</v>
      </c>
      <c r="P855" s="3">
        <v>283.92</v>
      </c>
      <c r="Q855" s="3">
        <v>224.26666986626859</v>
      </c>
      <c r="R855" s="3">
        <f>(Table1[[#This Row],[Selling Price]]-Table1[[#This Row],[Cost Price]])</f>
        <v>59.65333013373143</v>
      </c>
      <c r="S855" s="12">
        <f>(Table1[[#This Row],[Profit]]/Table1[[#This Row],[Selling Price]])</f>
        <v>0.21010612191367789</v>
      </c>
      <c r="T855">
        <v>5</v>
      </c>
      <c r="U855" s="2">
        <f>Table1[[#This Row],[Selling Price]]*Table1[[#This Row],[Quantity]]</f>
        <v>1419.6000000000001</v>
      </c>
      <c r="V855" s="4">
        <v>0.2</v>
      </c>
      <c r="W855">
        <v>472</v>
      </c>
      <c r="X855" t="s">
        <v>36</v>
      </c>
      <c r="Y855" t="s">
        <v>36</v>
      </c>
      <c r="Z855" s="2">
        <v>175.16391419467649</v>
      </c>
    </row>
    <row r="856" spans="1:26" x14ac:dyDescent="0.35">
      <c r="A856" t="s">
        <v>200</v>
      </c>
      <c r="B856" t="s">
        <v>201</v>
      </c>
      <c r="C856" t="s">
        <v>64</v>
      </c>
      <c r="D856" t="s">
        <v>28</v>
      </c>
      <c r="E856" t="s">
        <v>40</v>
      </c>
      <c r="F856" t="s">
        <v>3781</v>
      </c>
      <c r="G856" t="s">
        <v>3782</v>
      </c>
      <c r="H856" t="s">
        <v>32</v>
      </c>
      <c r="I856" t="s">
        <v>4788</v>
      </c>
      <c r="J856" s="1">
        <v>42695</v>
      </c>
      <c r="K856" s="1">
        <v>42700</v>
      </c>
      <c r="L856" t="s">
        <v>60</v>
      </c>
      <c r="M856">
        <f>Table1[[#This Row],[Ship Date]]-Table1[[#This Row],[Order Date]]</f>
        <v>5</v>
      </c>
      <c r="N856">
        <v>11</v>
      </c>
      <c r="O856" t="s">
        <v>35</v>
      </c>
      <c r="P856" s="3">
        <v>195.136</v>
      </c>
      <c r="Q856" s="3">
        <v>139.22462735096201</v>
      </c>
      <c r="R856" s="3">
        <f>(Table1[[#This Row],[Selling Price]]-Table1[[#This Row],[Cost Price]])</f>
        <v>55.911372649037986</v>
      </c>
      <c r="S856" s="12">
        <f>(Table1[[#This Row],[Profit]]/Table1[[#This Row],[Selling Price]])</f>
        <v>0.28652515501515857</v>
      </c>
      <c r="T856">
        <v>4</v>
      </c>
      <c r="U856" s="2">
        <f>Table1[[#This Row],[Selling Price]]*Table1[[#This Row],[Quantity]]</f>
        <v>780.54399999999998</v>
      </c>
      <c r="V856" s="4">
        <v>0.2</v>
      </c>
      <c r="W856">
        <v>418</v>
      </c>
      <c r="X856" t="s">
        <v>36</v>
      </c>
      <c r="Y856" t="s">
        <v>68</v>
      </c>
      <c r="Z856" s="2">
        <v>100.8989198576697</v>
      </c>
    </row>
    <row r="857" spans="1:26" x14ac:dyDescent="0.35">
      <c r="A857" t="s">
        <v>200</v>
      </c>
      <c r="B857" t="s">
        <v>201</v>
      </c>
      <c r="C857" t="s">
        <v>64</v>
      </c>
      <c r="D857" t="s">
        <v>28</v>
      </c>
      <c r="E857" t="s">
        <v>69</v>
      </c>
      <c r="F857" t="s">
        <v>5092</v>
      </c>
      <c r="G857" t="s">
        <v>5093</v>
      </c>
      <c r="H857" t="s">
        <v>32</v>
      </c>
      <c r="I857" t="s">
        <v>5094</v>
      </c>
      <c r="J857" s="1">
        <v>42884</v>
      </c>
      <c r="K857" s="1">
        <v>42891</v>
      </c>
      <c r="L857" t="s">
        <v>60</v>
      </c>
      <c r="M857">
        <f>Table1[[#This Row],[Ship Date]]-Table1[[#This Row],[Order Date]]</f>
        <v>7</v>
      </c>
      <c r="N857">
        <v>5</v>
      </c>
      <c r="O857" t="s">
        <v>51</v>
      </c>
      <c r="P857" s="3">
        <v>65.424000000000007</v>
      </c>
      <c r="Q857" s="3">
        <v>48.446842524469112</v>
      </c>
      <c r="R857" s="3">
        <f>(Table1[[#This Row],[Selling Price]]-Table1[[#This Row],[Cost Price]])</f>
        <v>16.977157475530895</v>
      </c>
      <c r="S857" s="12">
        <f>(Table1[[#This Row],[Profit]]/Table1[[#This Row],[Selling Price]])</f>
        <v>0.25949433656656418</v>
      </c>
      <c r="T857">
        <v>4</v>
      </c>
      <c r="U857" s="2">
        <f>Table1[[#This Row],[Selling Price]]*Table1[[#This Row],[Quantity]]</f>
        <v>261.69600000000003</v>
      </c>
      <c r="V857" s="4">
        <v>0.6</v>
      </c>
      <c r="W857">
        <v>327</v>
      </c>
      <c r="X857" t="s">
        <v>68</v>
      </c>
      <c r="Y857" t="s">
        <v>52</v>
      </c>
      <c r="Z857" s="2">
        <v>23.13087702617435</v>
      </c>
    </row>
    <row r="858" spans="1:26" x14ac:dyDescent="0.35">
      <c r="A858" t="s">
        <v>200</v>
      </c>
      <c r="B858" t="s">
        <v>201</v>
      </c>
      <c r="C858" t="s">
        <v>55</v>
      </c>
      <c r="D858" t="s">
        <v>28</v>
      </c>
      <c r="E858" t="s">
        <v>40</v>
      </c>
      <c r="F858" t="s">
        <v>1235</v>
      </c>
      <c r="G858" t="s">
        <v>1236</v>
      </c>
      <c r="H858" t="s">
        <v>32</v>
      </c>
      <c r="I858" t="s">
        <v>5346</v>
      </c>
      <c r="J858" s="1">
        <v>42974</v>
      </c>
      <c r="K858" s="1">
        <v>42976</v>
      </c>
      <c r="L858" t="s">
        <v>34</v>
      </c>
      <c r="M858">
        <f>Table1[[#This Row],[Ship Date]]-Table1[[#This Row],[Order Date]]</f>
        <v>2</v>
      </c>
      <c r="N858">
        <v>8</v>
      </c>
      <c r="O858" t="s">
        <v>61</v>
      </c>
      <c r="P858" s="3">
        <v>230.28</v>
      </c>
      <c r="Q858" s="3">
        <v>179.45156982683611</v>
      </c>
      <c r="R858" s="3">
        <f>(Table1[[#This Row],[Selling Price]]-Table1[[#This Row],[Cost Price]])</f>
        <v>50.828430173163895</v>
      </c>
      <c r="S858" s="12">
        <f>(Table1[[#This Row],[Profit]]/Table1[[#This Row],[Selling Price]])</f>
        <v>0.22072446661961045</v>
      </c>
      <c r="T858">
        <v>3</v>
      </c>
      <c r="U858" s="2">
        <f>Table1[[#This Row],[Selling Price]]*Table1[[#This Row],[Quantity]]</f>
        <v>690.84</v>
      </c>
      <c r="V858" s="4">
        <v>0.2</v>
      </c>
      <c r="W858">
        <v>496</v>
      </c>
      <c r="X858" t="s">
        <v>36</v>
      </c>
      <c r="Y858" t="s">
        <v>68</v>
      </c>
      <c r="Z858" s="2">
        <v>105.1809250965529</v>
      </c>
    </row>
    <row r="859" spans="1:26" x14ac:dyDescent="0.35">
      <c r="A859" t="s">
        <v>200</v>
      </c>
      <c r="B859" t="s">
        <v>201</v>
      </c>
      <c r="C859" t="s">
        <v>45</v>
      </c>
      <c r="D859" t="s">
        <v>28</v>
      </c>
      <c r="E859" t="s">
        <v>56</v>
      </c>
      <c r="F859" t="s">
        <v>4370</v>
      </c>
      <c r="G859" t="s">
        <v>4371</v>
      </c>
      <c r="H859" t="s">
        <v>32</v>
      </c>
      <c r="I859" t="s">
        <v>5400</v>
      </c>
      <c r="J859" s="1">
        <v>42262</v>
      </c>
      <c r="K859" s="1">
        <v>42266</v>
      </c>
      <c r="L859" t="s">
        <v>60</v>
      </c>
      <c r="M859">
        <f>Table1[[#This Row],[Ship Date]]-Table1[[#This Row],[Order Date]]</f>
        <v>4</v>
      </c>
      <c r="N859">
        <v>9</v>
      </c>
      <c r="O859" t="s">
        <v>61</v>
      </c>
      <c r="P859" s="3">
        <v>801.96</v>
      </c>
      <c r="Q859" s="3">
        <v>613.89233377703283</v>
      </c>
      <c r="R859" s="3">
        <f>(Table1[[#This Row],[Selling Price]]-Table1[[#This Row],[Cost Price]])</f>
        <v>188.0676662229672</v>
      </c>
      <c r="S859" s="12">
        <f>(Table1[[#This Row],[Profit]]/Table1[[#This Row],[Selling Price]])</f>
        <v>0.23451003319737543</v>
      </c>
      <c r="T859">
        <v>2</v>
      </c>
      <c r="U859" s="2">
        <f>Table1[[#This Row],[Selling Price]]*Table1[[#This Row],[Quantity]]</f>
        <v>1603.92</v>
      </c>
      <c r="V859" s="4">
        <v>0</v>
      </c>
      <c r="W859">
        <v>243</v>
      </c>
      <c r="X859" t="s">
        <v>36</v>
      </c>
      <c r="Y859" t="s">
        <v>36</v>
      </c>
      <c r="Z859" s="2">
        <v>895.33246203161877</v>
      </c>
    </row>
    <row r="860" spans="1:26" x14ac:dyDescent="0.35">
      <c r="A860" t="s">
        <v>200</v>
      </c>
      <c r="B860" t="s">
        <v>201</v>
      </c>
      <c r="C860" t="s">
        <v>39</v>
      </c>
      <c r="D860" t="s">
        <v>28</v>
      </c>
      <c r="E860" t="s">
        <v>40</v>
      </c>
      <c r="F860" t="s">
        <v>1502</v>
      </c>
      <c r="G860" t="s">
        <v>1503</v>
      </c>
      <c r="H860" t="s">
        <v>32</v>
      </c>
      <c r="I860" t="s">
        <v>5406</v>
      </c>
      <c r="J860" s="1">
        <v>42862</v>
      </c>
      <c r="K860" s="1">
        <v>42866</v>
      </c>
      <c r="L860" t="s">
        <v>60</v>
      </c>
      <c r="M860">
        <f>Table1[[#This Row],[Ship Date]]-Table1[[#This Row],[Order Date]]</f>
        <v>4</v>
      </c>
      <c r="N860">
        <v>5</v>
      </c>
      <c r="O860" t="s">
        <v>51</v>
      </c>
      <c r="P860" s="3">
        <v>476.8</v>
      </c>
      <c r="Q860" s="3">
        <v>389.62719388015768</v>
      </c>
      <c r="R860" s="3">
        <f>(Table1[[#This Row],[Selling Price]]-Table1[[#This Row],[Cost Price]])</f>
        <v>87.172806119842335</v>
      </c>
      <c r="S860" s="12">
        <f>(Table1[[#This Row],[Profit]]/Table1[[#This Row],[Selling Price]])</f>
        <v>0.18282887189564248</v>
      </c>
      <c r="T860">
        <v>2</v>
      </c>
      <c r="U860" s="2">
        <f>Table1[[#This Row],[Selling Price]]*Table1[[#This Row],[Quantity]]</f>
        <v>953.6</v>
      </c>
      <c r="V860" s="4">
        <v>0</v>
      </c>
      <c r="W860">
        <v>261</v>
      </c>
      <c r="X860" t="s">
        <v>36</v>
      </c>
      <c r="Y860" t="s">
        <v>36</v>
      </c>
      <c r="Z860" s="2">
        <v>532.23071731829123</v>
      </c>
    </row>
    <row r="861" spans="1:26" x14ac:dyDescent="0.35">
      <c r="A861" t="s">
        <v>200</v>
      </c>
      <c r="B861" t="s">
        <v>201</v>
      </c>
      <c r="C861" t="s">
        <v>27</v>
      </c>
      <c r="D861" t="s">
        <v>28</v>
      </c>
      <c r="E861" t="s">
        <v>40</v>
      </c>
      <c r="F861" t="s">
        <v>2725</v>
      </c>
      <c r="G861" t="s">
        <v>2726</v>
      </c>
      <c r="H861" t="s">
        <v>32</v>
      </c>
      <c r="I861" t="s">
        <v>5495</v>
      </c>
      <c r="J861" s="1">
        <v>42171</v>
      </c>
      <c r="K861" s="1">
        <v>42175</v>
      </c>
      <c r="L861" t="s">
        <v>60</v>
      </c>
      <c r="M861">
        <f>Table1[[#This Row],[Ship Date]]-Table1[[#This Row],[Order Date]]</f>
        <v>4</v>
      </c>
      <c r="N861">
        <v>6</v>
      </c>
      <c r="O861" t="s">
        <v>51</v>
      </c>
      <c r="P861" s="3">
        <v>197.37200000000001</v>
      </c>
      <c r="Q861" s="3">
        <v>145.7014708442203</v>
      </c>
      <c r="R861" s="3">
        <f>(Table1[[#This Row],[Selling Price]]-Table1[[#This Row],[Cost Price]])</f>
        <v>51.670529155779718</v>
      </c>
      <c r="S861" s="12">
        <f>(Table1[[#This Row],[Profit]]/Table1[[#This Row],[Selling Price]])</f>
        <v>0.26179260055012726</v>
      </c>
      <c r="T861">
        <v>2</v>
      </c>
      <c r="U861" s="2">
        <f>Table1[[#This Row],[Selling Price]]*Table1[[#This Row],[Quantity]]</f>
        <v>394.74400000000003</v>
      </c>
      <c r="V861" s="4">
        <v>0.3</v>
      </c>
      <c r="W861">
        <v>135</v>
      </c>
      <c r="X861" t="s">
        <v>36</v>
      </c>
      <c r="Y861" t="s">
        <v>36</v>
      </c>
      <c r="Z861" s="2">
        <v>452.15234474381901</v>
      </c>
    </row>
    <row r="862" spans="1:26" x14ac:dyDescent="0.35">
      <c r="A862" t="s">
        <v>200</v>
      </c>
      <c r="B862" t="s">
        <v>201</v>
      </c>
      <c r="C862" t="s">
        <v>45</v>
      </c>
      <c r="D862" t="s">
        <v>28</v>
      </c>
      <c r="E862" t="s">
        <v>69</v>
      </c>
      <c r="F862" t="s">
        <v>3783</v>
      </c>
      <c r="G862" t="s">
        <v>3784</v>
      </c>
      <c r="H862" t="s">
        <v>32</v>
      </c>
      <c r="I862" t="s">
        <v>5929</v>
      </c>
      <c r="J862" s="1">
        <v>42924</v>
      </c>
      <c r="K862" s="1">
        <v>42928</v>
      </c>
      <c r="L862" t="s">
        <v>60</v>
      </c>
      <c r="M862">
        <f>Table1[[#This Row],[Ship Date]]-Table1[[#This Row],[Order Date]]</f>
        <v>4</v>
      </c>
      <c r="N862">
        <v>7</v>
      </c>
      <c r="O862" t="s">
        <v>51</v>
      </c>
      <c r="P862" s="3">
        <v>15.84</v>
      </c>
      <c r="Q862" s="3">
        <v>11.0168456075011</v>
      </c>
      <c r="R862" s="3">
        <f>(Table1[[#This Row],[Selling Price]]-Table1[[#This Row],[Cost Price]])</f>
        <v>4.8231543924988998</v>
      </c>
      <c r="S862" s="12">
        <f>(Table1[[#This Row],[Profit]]/Table1[[#This Row],[Selling Price]])</f>
        <v>0.30449207023351638</v>
      </c>
      <c r="T862">
        <v>3</v>
      </c>
      <c r="U862" s="2">
        <f>Table1[[#This Row],[Selling Price]]*Table1[[#This Row],[Quantity]]</f>
        <v>47.519999999999996</v>
      </c>
      <c r="V862" s="4">
        <v>0</v>
      </c>
      <c r="W862">
        <v>267</v>
      </c>
      <c r="X862" t="s">
        <v>36</v>
      </c>
      <c r="Y862" t="s">
        <v>52</v>
      </c>
      <c r="Z862" s="2">
        <v>7.7599835051371073</v>
      </c>
    </row>
    <row r="863" spans="1:26" x14ac:dyDescent="0.35">
      <c r="A863" t="s">
        <v>200</v>
      </c>
      <c r="B863" t="s">
        <v>201</v>
      </c>
      <c r="C863" t="s">
        <v>64</v>
      </c>
      <c r="D863" t="s">
        <v>28</v>
      </c>
      <c r="E863" t="s">
        <v>69</v>
      </c>
      <c r="F863" t="s">
        <v>3124</v>
      </c>
      <c r="G863" t="s">
        <v>3125</v>
      </c>
      <c r="H863" t="s">
        <v>32</v>
      </c>
      <c r="I863" t="s">
        <v>6108</v>
      </c>
      <c r="J863" s="1">
        <v>42349</v>
      </c>
      <c r="K863" s="1">
        <v>42354</v>
      </c>
      <c r="L863" t="s">
        <v>60</v>
      </c>
      <c r="M863">
        <f>Table1[[#This Row],[Ship Date]]-Table1[[#This Row],[Order Date]]</f>
        <v>5</v>
      </c>
      <c r="N863">
        <v>12</v>
      </c>
      <c r="O863" t="s">
        <v>35</v>
      </c>
      <c r="P863" s="3">
        <v>52.415999999999997</v>
      </c>
      <c r="Q863" s="3">
        <v>38.738793065967997</v>
      </c>
      <c r="R863" s="3">
        <f>(Table1[[#This Row],[Selling Price]]-Table1[[#This Row],[Cost Price]])</f>
        <v>13.677206934032</v>
      </c>
      <c r="S863" s="12">
        <f>(Table1[[#This Row],[Profit]]/Table1[[#This Row],[Selling Price]])</f>
        <v>0.26093572447405372</v>
      </c>
      <c r="T863">
        <v>9</v>
      </c>
      <c r="U863" s="2">
        <f>Table1[[#This Row],[Selling Price]]*Table1[[#This Row],[Quantity]]</f>
        <v>471.74399999999997</v>
      </c>
      <c r="V863" s="4">
        <v>0.2</v>
      </c>
      <c r="W863">
        <v>393</v>
      </c>
      <c r="X863" t="s">
        <v>36</v>
      </c>
      <c r="Y863" t="s">
        <v>52</v>
      </c>
      <c r="Z863" s="2">
        <v>14.5461267238625</v>
      </c>
    </row>
    <row r="864" spans="1:26" x14ac:dyDescent="0.35">
      <c r="A864" t="s">
        <v>200</v>
      </c>
      <c r="B864" t="s">
        <v>201</v>
      </c>
      <c r="C864" t="s">
        <v>45</v>
      </c>
      <c r="D864" t="s">
        <v>28</v>
      </c>
      <c r="E864" t="s">
        <v>69</v>
      </c>
      <c r="F864" t="s">
        <v>3379</v>
      </c>
      <c r="G864" t="s">
        <v>3380</v>
      </c>
      <c r="H864" t="s">
        <v>32</v>
      </c>
      <c r="I864" t="s">
        <v>6299</v>
      </c>
      <c r="J864" s="1">
        <v>41979</v>
      </c>
      <c r="K864" s="1">
        <v>41983</v>
      </c>
      <c r="L864" t="s">
        <v>60</v>
      </c>
      <c r="M864">
        <f>Table1[[#This Row],[Ship Date]]-Table1[[#This Row],[Order Date]]</f>
        <v>4</v>
      </c>
      <c r="N864">
        <v>12</v>
      </c>
      <c r="O864" t="s">
        <v>35</v>
      </c>
      <c r="P864" s="3">
        <v>10.776</v>
      </c>
      <c r="Q864" s="3">
        <v>8.7718208274724958</v>
      </c>
      <c r="R864" s="3">
        <f>(Table1[[#This Row],[Selling Price]]-Table1[[#This Row],[Cost Price]])</f>
        <v>2.004179172527504</v>
      </c>
      <c r="S864" s="12">
        <f>(Table1[[#This Row],[Profit]]/Table1[[#This Row],[Selling Price]])</f>
        <v>0.18598544659683594</v>
      </c>
      <c r="T864">
        <v>3</v>
      </c>
      <c r="U864" s="2">
        <f>Table1[[#This Row],[Selling Price]]*Table1[[#This Row],[Quantity]]</f>
        <v>32.328000000000003</v>
      </c>
      <c r="V864" s="4">
        <v>0.6</v>
      </c>
      <c r="W864">
        <v>119</v>
      </c>
      <c r="X864" t="s">
        <v>36</v>
      </c>
      <c r="Y864" t="s">
        <v>36</v>
      </c>
      <c r="Z864" s="2">
        <v>15.78904799446213</v>
      </c>
    </row>
    <row r="865" spans="1:26" x14ac:dyDescent="0.35">
      <c r="A865" t="s">
        <v>200</v>
      </c>
      <c r="B865" t="s">
        <v>201</v>
      </c>
      <c r="C865" t="s">
        <v>55</v>
      </c>
      <c r="D865" t="s">
        <v>28</v>
      </c>
      <c r="E865" t="s">
        <v>69</v>
      </c>
      <c r="F865" t="s">
        <v>70</v>
      </c>
      <c r="G865" t="s">
        <v>71</v>
      </c>
      <c r="H865" t="s">
        <v>32</v>
      </c>
      <c r="I865" t="s">
        <v>6408</v>
      </c>
      <c r="J865" s="1">
        <v>42751</v>
      </c>
      <c r="K865" s="1">
        <v>42751</v>
      </c>
      <c r="L865" t="s">
        <v>1118</v>
      </c>
      <c r="M865">
        <f>Table1[[#This Row],[Ship Date]]-Table1[[#This Row],[Order Date]]</f>
        <v>0</v>
      </c>
      <c r="N865">
        <v>1</v>
      </c>
      <c r="O865" t="s">
        <v>35</v>
      </c>
      <c r="P865" s="3">
        <v>27.92</v>
      </c>
      <c r="Q865" s="3">
        <v>20.945028904140479</v>
      </c>
      <c r="R865" s="3">
        <f>(Table1[[#This Row],[Selling Price]]-Table1[[#This Row],[Cost Price]])</f>
        <v>6.974971095859523</v>
      </c>
      <c r="S865" s="12">
        <f>(Table1[[#This Row],[Profit]]/Table1[[#This Row],[Selling Price]])</f>
        <v>0.2498198816568597</v>
      </c>
      <c r="T865">
        <v>4</v>
      </c>
      <c r="U865" s="2">
        <f>Table1[[#This Row],[Selling Price]]*Table1[[#This Row],[Quantity]]</f>
        <v>111.68</v>
      </c>
      <c r="V865" s="4">
        <v>0</v>
      </c>
      <c r="W865">
        <v>208</v>
      </c>
      <c r="X865" t="s">
        <v>36</v>
      </c>
      <c r="Y865" t="s">
        <v>52</v>
      </c>
      <c r="Z865" s="2">
        <v>12.67979968296029</v>
      </c>
    </row>
    <row r="866" spans="1:26" x14ac:dyDescent="0.35">
      <c r="A866" t="s">
        <v>200</v>
      </c>
      <c r="B866" t="s">
        <v>201</v>
      </c>
      <c r="C866" t="s">
        <v>45</v>
      </c>
      <c r="D866" t="s">
        <v>28</v>
      </c>
      <c r="E866" t="s">
        <v>69</v>
      </c>
      <c r="F866" t="s">
        <v>2704</v>
      </c>
      <c r="G866" t="s">
        <v>2705</v>
      </c>
      <c r="H866" t="s">
        <v>32</v>
      </c>
      <c r="I866" t="s">
        <v>6441</v>
      </c>
      <c r="J866" s="1">
        <v>43010</v>
      </c>
      <c r="K866" s="1">
        <v>43013</v>
      </c>
      <c r="L866" t="s">
        <v>199</v>
      </c>
      <c r="M866">
        <f>Table1[[#This Row],[Ship Date]]-Table1[[#This Row],[Order Date]]</f>
        <v>3</v>
      </c>
      <c r="N866">
        <v>10</v>
      </c>
      <c r="O866" t="s">
        <v>61</v>
      </c>
      <c r="P866" s="3">
        <v>19.760000000000002</v>
      </c>
      <c r="Q866" s="3">
        <v>14.62175632932254</v>
      </c>
      <c r="R866" s="3">
        <f>(Table1[[#This Row],[Selling Price]]-Table1[[#This Row],[Cost Price]])</f>
        <v>5.1382436706774612</v>
      </c>
      <c r="S866" s="12">
        <f>(Table1[[#This Row],[Profit]]/Table1[[#This Row],[Selling Price]])</f>
        <v>0.26003257442699701</v>
      </c>
      <c r="T866">
        <v>2</v>
      </c>
      <c r="U866" s="2">
        <f>Table1[[#This Row],[Selling Price]]*Table1[[#This Row],[Quantity]]</f>
        <v>39.520000000000003</v>
      </c>
      <c r="V866" s="4">
        <v>0.2</v>
      </c>
      <c r="W866">
        <v>168</v>
      </c>
      <c r="X866" t="s">
        <v>36</v>
      </c>
      <c r="Y866" t="s">
        <v>52</v>
      </c>
      <c r="Z866" s="2">
        <v>29.567870569251351</v>
      </c>
    </row>
    <row r="867" spans="1:26" x14ac:dyDescent="0.35">
      <c r="A867" t="s">
        <v>200</v>
      </c>
      <c r="B867" t="s">
        <v>201</v>
      </c>
      <c r="C867" t="s">
        <v>64</v>
      </c>
      <c r="D867" t="s">
        <v>28</v>
      </c>
      <c r="E867" t="s">
        <v>69</v>
      </c>
      <c r="F867" t="s">
        <v>3868</v>
      </c>
      <c r="G867" t="s">
        <v>3869</v>
      </c>
      <c r="H867" t="s">
        <v>32</v>
      </c>
      <c r="I867" t="s">
        <v>6692</v>
      </c>
      <c r="J867" s="1">
        <v>41848</v>
      </c>
      <c r="K867" s="1">
        <v>41848</v>
      </c>
      <c r="L867" t="s">
        <v>1118</v>
      </c>
      <c r="M867">
        <f>Table1[[#This Row],[Ship Date]]-Table1[[#This Row],[Order Date]]</f>
        <v>0</v>
      </c>
      <c r="N867">
        <v>7</v>
      </c>
      <c r="O867" t="s">
        <v>51</v>
      </c>
      <c r="P867" s="3">
        <v>129.88800000000001</v>
      </c>
      <c r="Q867" s="3">
        <v>107.2275300223494</v>
      </c>
      <c r="R867" s="3">
        <f>(Table1[[#This Row],[Selling Price]]-Table1[[#This Row],[Cost Price]])</f>
        <v>22.660469977650607</v>
      </c>
      <c r="S867" s="12">
        <f>(Table1[[#This Row],[Profit]]/Table1[[#This Row],[Selling Price]])</f>
        <v>0.17446161290997325</v>
      </c>
      <c r="T867">
        <v>6</v>
      </c>
      <c r="U867" s="2">
        <f>Table1[[#This Row],[Selling Price]]*Table1[[#This Row],[Quantity]]</f>
        <v>779.32799999999997</v>
      </c>
      <c r="V867" s="4">
        <v>0.2</v>
      </c>
      <c r="W867">
        <v>107</v>
      </c>
      <c r="X867" t="s">
        <v>36</v>
      </c>
      <c r="Y867" t="s">
        <v>36</v>
      </c>
      <c r="Z867" s="2">
        <v>44.199840777993757</v>
      </c>
    </row>
    <row r="868" spans="1:26" x14ac:dyDescent="0.35">
      <c r="A868" t="s">
        <v>200</v>
      </c>
      <c r="B868" t="s">
        <v>201</v>
      </c>
      <c r="C868" t="s">
        <v>39</v>
      </c>
      <c r="D868" t="s">
        <v>28</v>
      </c>
      <c r="E868" t="s">
        <v>69</v>
      </c>
      <c r="F868" t="s">
        <v>2968</v>
      </c>
      <c r="G868" t="s">
        <v>2969</v>
      </c>
      <c r="H868" t="s">
        <v>32</v>
      </c>
      <c r="I868" t="s">
        <v>6715</v>
      </c>
      <c r="J868" s="1">
        <v>42915</v>
      </c>
      <c r="K868" s="1">
        <v>42918</v>
      </c>
      <c r="L868" t="s">
        <v>199</v>
      </c>
      <c r="M868">
        <f>Table1[[#This Row],[Ship Date]]-Table1[[#This Row],[Order Date]]</f>
        <v>3</v>
      </c>
      <c r="N868">
        <v>6</v>
      </c>
      <c r="O868" t="s">
        <v>51</v>
      </c>
      <c r="P868" s="3">
        <v>25.16</v>
      </c>
      <c r="Q868" s="3">
        <v>18.639000816445151</v>
      </c>
      <c r="R868" s="3">
        <f>(Table1[[#This Row],[Selling Price]]-Table1[[#This Row],[Cost Price]])</f>
        <v>6.5209991835548493</v>
      </c>
      <c r="S868" s="12">
        <f>(Table1[[#This Row],[Profit]]/Table1[[#This Row],[Selling Price]])</f>
        <v>0.2591812076134678</v>
      </c>
      <c r="T868">
        <v>2</v>
      </c>
      <c r="U868" s="2">
        <f>Table1[[#This Row],[Selling Price]]*Table1[[#This Row],[Quantity]]</f>
        <v>50.32</v>
      </c>
      <c r="V868" s="4">
        <v>0</v>
      </c>
      <c r="W868">
        <v>373</v>
      </c>
      <c r="X868" t="s">
        <v>36</v>
      </c>
      <c r="Y868" t="s">
        <v>52</v>
      </c>
      <c r="Z868" s="2">
        <v>18.540035080872951</v>
      </c>
    </row>
    <row r="869" spans="1:26" x14ac:dyDescent="0.35">
      <c r="A869" t="s">
        <v>200</v>
      </c>
      <c r="B869" t="s">
        <v>201</v>
      </c>
      <c r="C869" t="s">
        <v>45</v>
      </c>
      <c r="D869" t="s">
        <v>28</v>
      </c>
      <c r="E869" t="s">
        <v>69</v>
      </c>
      <c r="F869" t="s">
        <v>1915</v>
      </c>
      <c r="G869" t="s">
        <v>1916</v>
      </c>
      <c r="H869" t="s">
        <v>32</v>
      </c>
      <c r="I869" t="s">
        <v>6850</v>
      </c>
      <c r="J869" s="1">
        <v>41840</v>
      </c>
      <c r="K869" s="1">
        <v>41842</v>
      </c>
      <c r="L869" t="s">
        <v>199</v>
      </c>
      <c r="M869">
        <f>Table1[[#This Row],[Ship Date]]-Table1[[#This Row],[Order Date]]</f>
        <v>2</v>
      </c>
      <c r="N869">
        <v>7</v>
      </c>
      <c r="O869" t="s">
        <v>51</v>
      </c>
      <c r="P869" s="3">
        <v>43.02</v>
      </c>
      <c r="Q869" s="3">
        <v>33.347320268349897</v>
      </c>
      <c r="R869" s="3">
        <f>(Table1[[#This Row],[Selling Price]]-Table1[[#This Row],[Cost Price]])</f>
        <v>9.6726797316501063</v>
      </c>
      <c r="S869" s="12">
        <f>(Table1[[#This Row],[Profit]]/Table1[[#This Row],[Selling Price]])</f>
        <v>0.22484146284635298</v>
      </c>
      <c r="T869">
        <v>3</v>
      </c>
      <c r="U869" s="2">
        <f>Table1[[#This Row],[Selling Price]]*Table1[[#This Row],[Quantity]]</f>
        <v>129.06</v>
      </c>
      <c r="V869" s="4">
        <v>0</v>
      </c>
      <c r="W869">
        <v>179</v>
      </c>
      <c r="X869" t="s">
        <v>36</v>
      </c>
      <c r="Y869" t="s">
        <v>68</v>
      </c>
      <c r="Z869" s="2">
        <v>65.421420712179597</v>
      </c>
    </row>
    <row r="870" spans="1:26" x14ac:dyDescent="0.35">
      <c r="A870" t="s">
        <v>200</v>
      </c>
      <c r="B870" t="s">
        <v>201</v>
      </c>
      <c r="C870" t="s">
        <v>55</v>
      </c>
      <c r="D870" t="s">
        <v>28</v>
      </c>
      <c r="E870" t="s">
        <v>69</v>
      </c>
      <c r="F870" t="s">
        <v>4711</v>
      </c>
      <c r="G870" t="s">
        <v>4712</v>
      </c>
      <c r="H870" t="s">
        <v>32</v>
      </c>
      <c r="I870" t="s">
        <v>6896</v>
      </c>
      <c r="J870" s="1">
        <v>42636</v>
      </c>
      <c r="K870" s="1">
        <v>42639</v>
      </c>
      <c r="L870" t="s">
        <v>34</v>
      </c>
      <c r="M870">
        <f>Table1[[#This Row],[Ship Date]]-Table1[[#This Row],[Order Date]]</f>
        <v>3</v>
      </c>
      <c r="N870">
        <v>9</v>
      </c>
      <c r="O870" t="s">
        <v>61</v>
      </c>
      <c r="P870" s="3">
        <v>28</v>
      </c>
      <c r="Q870" s="3">
        <v>19.334732059384571</v>
      </c>
      <c r="R870" s="3">
        <f>(Table1[[#This Row],[Selling Price]]-Table1[[#This Row],[Cost Price]])</f>
        <v>8.6652679406154292</v>
      </c>
      <c r="S870" s="12">
        <f>(Table1[[#This Row],[Profit]]/Table1[[#This Row],[Selling Price]])</f>
        <v>0.3094738550219796</v>
      </c>
      <c r="T870">
        <v>4</v>
      </c>
      <c r="U870" s="2">
        <f>Table1[[#This Row],[Selling Price]]*Table1[[#This Row],[Quantity]]</f>
        <v>112</v>
      </c>
      <c r="V870" s="4">
        <v>0.2</v>
      </c>
      <c r="W870">
        <v>294</v>
      </c>
      <c r="X870" t="s">
        <v>36</v>
      </c>
      <c r="Y870" t="s">
        <v>52</v>
      </c>
      <c r="Z870" s="2">
        <v>8.164583067534231</v>
      </c>
    </row>
    <row r="871" spans="1:26" x14ac:dyDescent="0.35">
      <c r="A871" t="s">
        <v>200</v>
      </c>
      <c r="B871" t="s">
        <v>201</v>
      </c>
      <c r="C871" t="s">
        <v>39</v>
      </c>
      <c r="D871" t="s">
        <v>28</v>
      </c>
      <c r="E871" t="s">
        <v>40</v>
      </c>
      <c r="F871" t="s">
        <v>1336</v>
      </c>
      <c r="G871" t="s">
        <v>1337</v>
      </c>
      <c r="H871" t="s">
        <v>32</v>
      </c>
      <c r="I871" t="s">
        <v>7103</v>
      </c>
      <c r="J871" s="1">
        <v>42978</v>
      </c>
      <c r="K871" s="1">
        <v>42980</v>
      </c>
      <c r="L871" t="s">
        <v>34</v>
      </c>
      <c r="M871">
        <f>Table1[[#This Row],[Ship Date]]-Table1[[#This Row],[Order Date]]</f>
        <v>2</v>
      </c>
      <c r="N871">
        <v>8</v>
      </c>
      <c r="O871" t="s">
        <v>61</v>
      </c>
      <c r="P871" s="3">
        <v>569.56799999999998</v>
      </c>
      <c r="Q871" s="3">
        <v>382.93731051000418</v>
      </c>
      <c r="R871" s="3">
        <f>(Table1[[#This Row],[Selling Price]]-Table1[[#This Row],[Cost Price]])</f>
        <v>186.6306894899958</v>
      </c>
      <c r="S871" s="12">
        <f>(Table1[[#This Row],[Profit]]/Table1[[#This Row],[Selling Price]])</f>
        <v>0.32767060208789084</v>
      </c>
      <c r="T871">
        <v>2</v>
      </c>
      <c r="U871" s="2">
        <f>Table1[[#This Row],[Selling Price]]*Table1[[#This Row],[Quantity]]</f>
        <v>1139.136</v>
      </c>
      <c r="V871" s="4">
        <v>0.2</v>
      </c>
      <c r="W871">
        <v>205</v>
      </c>
      <c r="X871" t="s">
        <v>36</v>
      </c>
      <c r="Y871" t="s">
        <v>36</v>
      </c>
      <c r="Z871" s="2">
        <v>762.74478169070426</v>
      </c>
    </row>
    <row r="872" spans="1:26" x14ac:dyDescent="0.35">
      <c r="A872" t="s">
        <v>200</v>
      </c>
      <c r="B872" t="s">
        <v>201</v>
      </c>
      <c r="C872" t="s">
        <v>64</v>
      </c>
      <c r="D872" t="s">
        <v>28</v>
      </c>
      <c r="E872" t="s">
        <v>40</v>
      </c>
      <c r="F872" t="s">
        <v>1593</v>
      </c>
      <c r="G872" t="s">
        <v>1594</v>
      </c>
      <c r="H872" t="s">
        <v>32</v>
      </c>
      <c r="I872" t="s">
        <v>7179</v>
      </c>
      <c r="J872" s="1">
        <v>42160</v>
      </c>
      <c r="K872" s="1">
        <v>42165</v>
      </c>
      <c r="L872" t="s">
        <v>60</v>
      </c>
      <c r="M872">
        <f>Table1[[#This Row],[Ship Date]]-Table1[[#This Row],[Order Date]]</f>
        <v>5</v>
      </c>
      <c r="N872">
        <v>6</v>
      </c>
      <c r="O872" t="s">
        <v>51</v>
      </c>
      <c r="P872" s="3">
        <v>1522.6379999999999</v>
      </c>
      <c r="Q872" s="3">
        <v>1250.483129357058</v>
      </c>
      <c r="R872" s="3">
        <f>(Table1[[#This Row],[Selling Price]]-Table1[[#This Row],[Cost Price]])</f>
        <v>272.15487064294189</v>
      </c>
      <c r="S872" s="12">
        <f>(Table1[[#This Row],[Profit]]/Table1[[#This Row],[Selling Price]])</f>
        <v>0.17873905067582832</v>
      </c>
      <c r="T872">
        <v>9</v>
      </c>
      <c r="U872" s="2">
        <f>Table1[[#This Row],[Selling Price]]*Table1[[#This Row],[Quantity]]</f>
        <v>13703.741999999998</v>
      </c>
      <c r="V872" s="4">
        <v>0.1</v>
      </c>
      <c r="W872">
        <v>176</v>
      </c>
      <c r="X872" t="s">
        <v>36</v>
      </c>
      <c r="Y872" t="s">
        <v>36</v>
      </c>
      <c r="Z872" s="2">
        <v>312.22667546575838</v>
      </c>
    </row>
    <row r="873" spans="1:26" x14ac:dyDescent="0.35">
      <c r="A873" t="s">
        <v>200</v>
      </c>
      <c r="B873" t="s">
        <v>201</v>
      </c>
      <c r="C873" t="s">
        <v>39</v>
      </c>
      <c r="D873" t="s">
        <v>28</v>
      </c>
      <c r="E873" t="s">
        <v>69</v>
      </c>
      <c r="F873" t="s">
        <v>70</v>
      </c>
      <c r="G873" t="s">
        <v>71</v>
      </c>
      <c r="H873" t="s">
        <v>32</v>
      </c>
      <c r="I873" t="s">
        <v>7211</v>
      </c>
      <c r="J873" s="1">
        <v>41888</v>
      </c>
      <c r="K873" s="1">
        <v>41891</v>
      </c>
      <c r="L873" t="s">
        <v>199</v>
      </c>
      <c r="M873">
        <f>Table1[[#This Row],[Ship Date]]-Table1[[#This Row],[Order Date]]</f>
        <v>3</v>
      </c>
      <c r="N873">
        <v>9</v>
      </c>
      <c r="O873" t="s">
        <v>61</v>
      </c>
      <c r="P873" s="3">
        <v>41.88</v>
      </c>
      <c r="Q873" s="3">
        <v>33.782433267489417</v>
      </c>
      <c r="R873" s="3">
        <f>(Table1[[#This Row],[Selling Price]]-Table1[[#This Row],[Cost Price]])</f>
        <v>8.097566732510586</v>
      </c>
      <c r="S873" s="12">
        <f>(Table1[[#This Row],[Profit]]/Table1[[#This Row],[Selling Price]])</f>
        <v>0.19335164117742562</v>
      </c>
      <c r="T873">
        <v>6</v>
      </c>
      <c r="U873" s="2">
        <f>Table1[[#This Row],[Selling Price]]*Table1[[#This Row],[Quantity]]</f>
        <v>251.28000000000003</v>
      </c>
      <c r="V873" s="4">
        <v>0</v>
      </c>
      <c r="W873">
        <v>236</v>
      </c>
      <c r="X873" t="s">
        <v>36</v>
      </c>
      <c r="Y873" t="s">
        <v>52</v>
      </c>
      <c r="Z873" s="2">
        <v>12.67979968296029</v>
      </c>
    </row>
    <row r="874" spans="1:26" x14ac:dyDescent="0.35">
      <c r="A874" t="s">
        <v>200</v>
      </c>
      <c r="B874" t="s">
        <v>201</v>
      </c>
      <c r="C874" t="s">
        <v>45</v>
      </c>
      <c r="D874" t="s">
        <v>28</v>
      </c>
      <c r="E874" t="s">
        <v>69</v>
      </c>
      <c r="F874" t="s">
        <v>4729</v>
      </c>
      <c r="G874" t="s">
        <v>4730</v>
      </c>
      <c r="H874" t="s">
        <v>32</v>
      </c>
      <c r="I874" t="s">
        <v>7285</v>
      </c>
      <c r="J874" s="1">
        <v>42993</v>
      </c>
      <c r="K874" s="1">
        <v>42997</v>
      </c>
      <c r="L874" t="s">
        <v>60</v>
      </c>
      <c r="M874">
        <f>Table1[[#This Row],[Ship Date]]-Table1[[#This Row],[Order Date]]</f>
        <v>4</v>
      </c>
      <c r="N874">
        <v>9</v>
      </c>
      <c r="O874" t="s">
        <v>61</v>
      </c>
      <c r="P874" s="3">
        <v>47.4</v>
      </c>
      <c r="Q874" s="3">
        <v>37.281463952536143</v>
      </c>
      <c r="R874" s="3">
        <f>(Table1[[#This Row],[Selling Price]]-Table1[[#This Row],[Cost Price]])</f>
        <v>10.118536047463856</v>
      </c>
      <c r="S874" s="12">
        <f>(Table1[[#This Row],[Profit]]/Table1[[#This Row],[Selling Price]])</f>
        <v>0.21347122463003915</v>
      </c>
      <c r="T874">
        <v>5</v>
      </c>
      <c r="U874" s="2">
        <f>Table1[[#This Row],[Selling Price]]*Table1[[#This Row],[Quantity]]</f>
        <v>237</v>
      </c>
      <c r="V874" s="4">
        <v>0</v>
      </c>
      <c r="W874">
        <v>495</v>
      </c>
      <c r="X874" t="s">
        <v>36</v>
      </c>
      <c r="Y874" t="s">
        <v>52</v>
      </c>
      <c r="Z874" s="2">
        <v>19.95630873397468</v>
      </c>
    </row>
    <row r="875" spans="1:26" x14ac:dyDescent="0.35">
      <c r="A875" t="s">
        <v>200</v>
      </c>
      <c r="B875" t="s">
        <v>201</v>
      </c>
      <c r="C875" t="s">
        <v>39</v>
      </c>
      <c r="D875" t="s">
        <v>28</v>
      </c>
      <c r="E875" t="s">
        <v>69</v>
      </c>
      <c r="F875" t="s">
        <v>4033</v>
      </c>
      <c r="G875" t="s">
        <v>4034</v>
      </c>
      <c r="H875" t="s">
        <v>32</v>
      </c>
      <c r="I875" t="s">
        <v>7456</v>
      </c>
      <c r="J875" s="1">
        <v>43086</v>
      </c>
      <c r="K875" s="1">
        <v>43092</v>
      </c>
      <c r="L875" t="s">
        <v>60</v>
      </c>
      <c r="M875">
        <f>Table1[[#This Row],[Ship Date]]-Table1[[#This Row],[Order Date]]</f>
        <v>6</v>
      </c>
      <c r="N875">
        <v>12</v>
      </c>
      <c r="O875" t="s">
        <v>35</v>
      </c>
      <c r="P875" s="3">
        <v>124.36</v>
      </c>
      <c r="Q875" s="3">
        <v>104.996288922958</v>
      </c>
      <c r="R875" s="3">
        <f>(Table1[[#This Row],[Selling Price]]-Table1[[#This Row],[Cost Price]])</f>
        <v>19.363711077041998</v>
      </c>
      <c r="S875" s="12">
        <f>(Table1[[#This Row],[Profit]]/Table1[[#This Row],[Selling Price]])</f>
        <v>0.1557069079852203</v>
      </c>
      <c r="T875">
        <v>2</v>
      </c>
      <c r="U875" s="2">
        <f>Table1[[#This Row],[Selling Price]]*Table1[[#This Row],[Quantity]]</f>
        <v>248.72</v>
      </c>
      <c r="V875" s="4">
        <v>0</v>
      </c>
      <c r="W875">
        <v>224</v>
      </c>
      <c r="X875" t="s">
        <v>68</v>
      </c>
      <c r="Y875" t="s">
        <v>68</v>
      </c>
      <c r="Z875" s="2">
        <v>125.8902800045303</v>
      </c>
    </row>
    <row r="876" spans="1:26" x14ac:dyDescent="0.35">
      <c r="A876" t="s">
        <v>200</v>
      </c>
      <c r="B876" t="s">
        <v>201</v>
      </c>
      <c r="C876" t="s">
        <v>64</v>
      </c>
      <c r="D876" t="s">
        <v>28</v>
      </c>
      <c r="E876" t="s">
        <v>69</v>
      </c>
      <c r="F876" t="s">
        <v>397</v>
      </c>
      <c r="G876" t="s">
        <v>398</v>
      </c>
      <c r="H876" t="s">
        <v>32</v>
      </c>
      <c r="I876" t="s">
        <v>7700</v>
      </c>
      <c r="J876" s="1">
        <v>42257</v>
      </c>
      <c r="K876" s="1">
        <v>42263</v>
      </c>
      <c r="L876" t="s">
        <v>60</v>
      </c>
      <c r="M876">
        <f>Table1[[#This Row],[Ship Date]]-Table1[[#This Row],[Order Date]]</f>
        <v>6</v>
      </c>
      <c r="N876">
        <v>9</v>
      </c>
      <c r="O876" t="s">
        <v>61</v>
      </c>
      <c r="P876" s="3">
        <v>106.68</v>
      </c>
      <c r="Q876" s="3">
        <v>88.354436636877992</v>
      </c>
      <c r="R876" s="3">
        <f>(Table1[[#This Row],[Selling Price]]-Table1[[#This Row],[Cost Price]])</f>
        <v>18.325563363122015</v>
      </c>
      <c r="S876" s="12">
        <f>(Table1[[#This Row],[Profit]]/Table1[[#This Row],[Selling Price]])</f>
        <v>0.17178068394377591</v>
      </c>
      <c r="T876">
        <v>6</v>
      </c>
      <c r="U876" s="2">
        <f>Table1[[#This Row],[Selling Price]]*Table1[[#This Row],[Quantity]]</f>
        <v>640.08000000000004</v>
      </c>
      <c r="V876" s="4">
        <v>0</v>
      </c>
      <c r="W876">
        <v>307</v>
      </c>
      <c r="X876" t="s">
        <v>68</v>
      </c>
      <c r="Y876" t="s">
        <v>52</v>
      </c>
      <c r="Z876" s="2">
        <v>33.584909277828942</v>
      </c>
    </row>
    <row r="877" spans="1:26" x14ac:dyDescent="0.35">
      <c r="A877" t="s">
        <v>200</v>
      </c>
      <c r="B877" t="s">
        <v>201</v>
      </c>
      <c r="C877" t="s">
        <v>55</v>
      </c>
      <c r="D877" t="s">
        <v>28</v>
      </c>
      <c r="E877" t="s">
        <v>69</v>
      </c>
      <c r="F877" t="s">
        <v>343</v>
      </c>
      <c r="G877" t="s">
        <v>344</v>
      </c>
      <c r="H877" t="s">
        <v>32</v>
      </c>
      <c r="I877" t="s">
        <v>7741</v>
      </c>
      <c r="J877" s="1">
        <v>42618</v>
      </c>
      <c r="K877" s="1">
        <v>42622</v>
      </c>
      <c r="L877" t="s">
        <v>60</v>
      </c>
      <c r="M877">
        <f>Table1[[#This Row],[Ship Date]]-Table1[[#This Row],[Order Date]]</f>
        <v>4</v>
      </c>
      <c r="N877">
        <v>9</v>
      </c>
      <c r="O877" t="s">
        <v>61</v>
      </c>
      <c r="P877" s="3">
        <v>58.247999999999998</v>
      </c>
      <c r="Q877" s="3">
        <v>38.282673003425103</v>
      </c>
      <c r="R877" s="3">
        <f>(Table1[[#This Row],[Selling Price]]-Table1[[#This Row],[Cost Price]])</f>
        <v>19.965326996574895</v>
      </c>
      <c r="S877" s="12">
        <f>(Table1[[#This Row],[Profit]]/Table1[[#This Row],[Selling Price]])</f>
        <v>0.34276416351762973</v>
      </c>
      <c r="T877">
        <v>9</v>
      </c>
      <c r="U877" s="2">
        <f>Table1[[#This Row],[Selling Price]]*Table1[[#This Row],[Quantity]]</f>
        <v>524.23199999999997</v>
      </c>
      <c r="V877" s="4">
        <v>0.2</v>
      </c>
      <c r="W877">
        <v>481</v>
      </c>
      <c r="X877" t="s">
        <v>36</v>
      </c>
      <c r="Y877" t="s">
        <v>52</v>
      </c>
      <c r="Z877" s="2">
        <v>20.354028421911959</v>
      </c>
    </row>
    <row r="878" spans="1:26" x14ac:dyDescent="0.35">
      <c r="A878" t="s">
        <v>200</v>
      </c>
      <c r="B878" t="s">
        <v>201</v>
      </c>
      <c r="C878" t="s">
        <v>27</v>
      </c>
      <c r="D878" t="s">
        <v>28</v>
      </c>
      <c r="E878" t="s">
        <v>69</v>
      </c>
      <c r="F878" t="s">
        <v>6123</v>
      </c>
      <c r="G878" t="s">
        <v>6124</v>
      </c>
      <c r="H878" t="s">
        <v>32</v>
      </c>
      <c r="I878" t="s">
        <v>7865</v>
      </c>
      <c r="J878" s="1">
        <v>41722</v>
      </c>
      <c r="K878" s="1">
        <v>41727</v>
      </c>
      <c r="L878" t="s">
        <v>34</v>
      </c>
      <c r="M878">
        <f>Table1[[#This Row],[Ship Date]]-Table1[[#This Row],[Order Date]]</f>
        <v>5</v>
      </c>
      <c r="N878">
        <v>3</v>
      </c>
      <c r="O878" t="s">
        <v>106</v>
      </c>
      <c r="P878" s="3">
        <v>40.479999999999997</v>
      </c>
      <c r="Q878" s="3">
        <v>27.42437290024283</v>
      </c>
      <c r="R878" s="3">
        <f>(Table1[[#This Row],[Selling Price]]-Table1[[#This Row],[Cost Price]])</f>
        <v>13.055627099757167</v>
      </c>
      <c r="S878" s="12">
        <f>(Table1[[#This Row],[Profit]]/Table1[[#This Row],[Selling Price]])</f>
        <v>0.32252043230625416</v>
      </c>
      <c r="T878">
        <v>2</v>
      </c>
      <c r="U878" s="2">
        <f>Table1[[#This Row],[Selling Price]]*Table1[[#This Row],[Quantity]]</f>
        <v>80.959999999999994</v>
      </c>
      <c r="V878" s="4">
        <v>0</v>
      </c>
      <c r="W878">
        <v>342</v>
      </c>
      <c r="X878" t="s">
        <v>36</v>
      </c>
      <c r="Y878" t="s">
        <v>52</v>
      </c>
      <c r="Z878" s="2">
        <v>20.95597640769811</v>
      </c>
    </row>
    <row r="879" spans="1:26" x14ac:dyDescent="0.35">
      <c r="A879" t="s">
        <v>200</v>
      </c>
      <c r="B879" t="s">
        <v>201</v>
      </c>
      <c r="C879" t="s">
        <v>39</v>
      </c>
      <c r="D879" t="s">
        <v>28</v>
      </c>
      <c r="E879" t="s">
        <v>56</v>
      </c>
      <c r="F879" t="s">
        <v>2516</v>
      </c>
      <c r="G879" t="s">
        <v>2517</v>
      </c>
      <c r="H879" t="s">
        <v>32</v>
      </c>
      <c r="I879" t="s">
        <v>7917</v>
      </c>
      <c r="J879" s="1">
        <v>42707</v>
      </c>
      <c r="K879" s="1">
        <v>42711</v>
      </c>
      <c r="L879" t="s">
        <v>60</v>
      </c>
      <c r="M879">
        <f>Table1[[#This Row],[Ship Date]]-Table1[[#This Row],[Order Date]]</f>
        <v>4</v>
      </c>
      <c r="N879">
        <v>12</v>
      </c>
      <c r="O879" t="s">
        <v>35</v>
      </c>
      <c r="P879" s="3">
        <v>268.70400000000001</v>
      </c>
      <c r="Q879" s="3">
        <v>206.135719559937</v>
      </c>
      <c r="R879" s="3">
        <f>(Table1[[#This Row],[Selling Price]]-Table1[[#This Row],[Cost Price]])</f>
        <v>62.568280440063006</v>
      </c>
      <c r="S879" s="12">
        <f>(Table1[[#This Row],[Profit]]/Table1[[#This Row],[Selling Price]])</f>
        <v>0.23285206189734059</v>
      </c>
      <c r="T879">
        <v>3</v>
      </c>
      <c r="U879" s="2">
        <f>Table1[[#This Row],[Selling Price]]*Table1[[#This Row],[Quantity]]</f>
        <v>806.11200000000008</v>
      </c>
      <c r="V879" s="4">
        <v>0.2</v>
      </c>
      <c r="W879">
        <v>134</v>
      </c>
      <c r="X879" t="s">
        <v>36</v>
      </c>
      <c r="Y879" t="s">
        <v>36</v>
      </c>
      <c r="Z879" s="2">
        <v>181.33833699469059</v>
      </c>
    </row>
    <row r="880" spans="1:26" x14ac:dyDescent="0.35">
      <c r="A880" t="s">
        <v>200</v>
      </c>
      <c r="B880" t="s">
        <v>201</v>
      </c>
      <c r="C880" t="s">
        <v>45</v>
      </c>
      <c r="D880" t="s">
        <v>28</v>
      </c>
      <c r="E880" t="s">
        <v>40</v>
      </c>
      <c r="F880" t="s">
        <v>2633</v>
      </c>
      <c r="G880" t="s">
        <v>2634</v>
      </c>
      <c r="H880" t="s">
        <v>32</v>
      </c>
      <c r="I880" t="s">
        <v>7937</v>
      </c>
      <c r="J880" s="1">
        <v>41699</v>
      </c>
      <c r="K880" s="1">
        <v>41703</v>
      </c>
      <c r="L880" t="s">
        <v>60</v>
      </c>
      <c r="M880">
        <f>Table1[[#This Row],[Ship Date]]-Table1[[#This Row],[Order Date]]</f>
        <v>4</v>
      </c>
      <c r="N880">
        <v>3</v>
      </c>
      <c r="O880" t="s">
        <v>106</v>
      </c>
      <c r="P880" s="3">
        <v>362.25</v>
      </c>
      <c r="Q880" s="3">
        <v>281.35132524544389</v>
      </c>
      <c r="R880" s="3">
        <f>(Table1[[#This Row],[Selling Price]]-Table1[[#This Row],[Cost Price]])</f>
        <v>80.898674754556112</v>
      </c>
      <c r="S880" s="12">
        <f>(Table1[[#This Row],[Profit]]/Table1[[#This Row],[Selling Price]])</f>
        <v>0.22332277364956829</v>
      </c>
      <c r="T880">
        <v>6</v>
      </c>
      <c r="U880" s="2">
        <f>Table1[[#This Row],[Selling Price]]*Table1[[#This Row],[Quantity]]</f>
        <v>2173.5</v>
      </c>
      <c r="V880" s="4">
        <v>0.3</v>
      </c>
      <c r="W880">
        <v>427</v>
      </c>
      <c r="X880" t="s">
        <v>36</v>
      </c>
      <c r="Y880" t="s">
        <v>68</v>
      </c>
      <c r="Z880" s="2">
        <v>122.40534676806691</v>
      </c>
    </row>
    <row r="881" spans="1:26" x14ac:dyDescent="0.35">
      <c r="A881" t="s">
        <v>200</v>
      </c>
      <c r="B881" t="s">
        <v>201</v>
      </c>
      <c r="C881" t="s">
        <v>45</v>
      </c>
      <c r="D881" t="s">
        <v>28</v>
      </c>
      <c r="E881" t="s">
        <v>69</v>
      </c>
      <c r="F881" t="s">
        <v>2275</v>
      </c>
      <c r="G881" t="s">
        <v>818</v>
      </c>
      <c r="H881" t="s">
        <v>32</v>
      </c>
      <c r="I881" t="s">
        <v>8006</v>
      </c>
      <c r="J881" s="1">
        <v>42943</v>
      </c>
      <c r="K881" s="1">
        <v>42948</v>
      </c>
      <c r="L881" t="s">
        <v>34</v>
      </c>
      <c r="M881">
        <f>Table1[[#This Row],[Ship Date]]-Table1[[#This Row],[Order Date]]</f>
        <v>5</v>
      </c>
      <c r="N881">
        <v>7</v>
      </c>
      <c r="O881" t="s">
        <v>51</v>
      </c>
      <c r="P881" s="3">
        <v>23.88</v>
      </c>
      <c r="Q881" s="3">
        <v>15.868645120486191</v>
      </c>
      <c r="R881" s="3">
        <f>(Table1[[#This Row],[Selling Price]]-Table1[[#This Row],[Cost Price]])</f>
        <v>8.0113548795138083</v>
      </c>
      <c r="S881" s="12">
        <f>(Table1[[#This Row],[Profit]]/Table1[[#This Row],[Selling Price]])</f>
        <v>0.33548387267645763</v>
      </c>
      <c r="T881">
        <v>3</v>
      </c>
      <c r="U881" s="2">
        <f>Table1[[#This Row],[Selling Price]]*Table1[[#This Row],[Quantity]]</f>
        <v>71.64</v>
      </c>
      <c r="V881" s="4">
        <v>0</v>
      </c>
      <c r="W881">
        <v>491</v>
      </c>
      <c r="X881" t="s">
        <v>36</v>
      </c>
      <c r="Y881" t="s">
        <v>52</v>
      </c>
      <c r="Z881" s="2">
        <v>16.179677700402099</v>
      </c>
    </row>
    <row r="882" spans="1:26" x14ac:dyDescent="0.35">
      <c r="A882" t="s">
        <v>200</v>
      </c>
      <c r="B882" t="s">
        <v>201</v>
      </c>
      <c r="C882" t="s">
        <v>55</v>
      </c>
      <c r="D882" t="s">
        <v>28</v>
      </c>
      <c r="E882" t="s">
        <v>40</v>
      </c>
      <c r="F882" t="s">
        <v>331</v>
      </c>
      <c r="G882" t="s">
        <v>332</v>
      </c>
      <c r="H882" t="s">
        <v>32</v>
      </c>
      <c r="I882" t="s">
        <v>8259</v>
      </c>
      <c r="J882" s="1">
        <v>42704</v>
      </c>
      <c r="K882" s="1">
        <v>42710</v>
      </c>
      <c r="L882" t="s">
        <v>60</v>
      </c>
      <c r="M882">
        <f>Table1[[#This Row],[Ship Date]]-Table1[[#This Row],[Order Date]]</f>
        <v>6</v>
      </c>
      <c r="N882">
        <v>11</v>
      </c>
      <c r="O882" t="s">
        <v>35</v>
      </c>
      <c r="P882" s="3">
        <v>389.97</v>
      </c>
      <c r="Q882" s="3">
        <v>263.42078534281899</v>
      </c>
      <c r="R882" s="3">
        <f>(Table1[[#This Row],[Selling Price]]-Table1[[#This Row],[Cost Price]])</f>
        <v>126.54921465718104</v>
      </c>
      <c r="S882" s="12">
        <f>(Table1[[#This Row],[Profit]]/Table1[[#This Row],[Selling Price]])</f>
        <v>0.3245101281051902</v>
      </c>
      <c r="T882">
        <v>3</v>
      </c>
      <c r="U882" s="2">
        <f>Table1[[#This Row],[Selling Price]]*Table1[[#This Row],[Quantity]]</f>
        <v>1169.9100000000001</v>
      </c>
      <c r="V882" s="4">
        <v>0</v>
      </c>
      <c r="W882">
        <v>211</v>
      </c>
      <c r="X882" t="s">
        <v>68</v>
      </c>
      <c r="Y882" t="s">
        <v>36</v>
      </c>
      <c r="Z882" s="2">
        <v>523.59424097100236</v>
      </c>
    </row>
    <row r="883" spans="1:26" x14ac:dyDescent="0.35">
      <c r="A883" t="s">
        <v>200</v>
      </c>
      <c r="B883" t="s">
        <v>201</v>
      </c>
      <c r="C883" t="s">
        <v>45</v>
      </c>
      <c r="D883" t="s">
        <v>28</v>
      </c>
      <c r="E883" t="s">
        <v>29</v>
      </c>
      <c r="F883" t="s">
        <v>1841</v>
      </c>
      <c r="G883" t="s">
        <v>1842</v>
      </c>
      <c r="H883" t="s">
        <v>32</v>
      </c>
      <c r="I883" t="s">
        <v>8303</v>
      </c>
      <c r="J883" s="1">
        <v>41794</v>
      </c>
      <c r="K883" s="1">
        <v>41799</v>
      </c>
      <c r="L883" t="s">
        <v>60</v>
      </c>
      <c r="M883">
        <f>Table1[[#This Row],[Ship Date]]-Table1[[#This Row],[Order Date]]</f>
        <v>5</v>
      </c>
      <c r="N883">
        <v>6</v>
      </c>
      <c r="O883" t="s">
        <v>51</v>
      </c>
      <c r="P883" s="3">
        <v>353.56799999999998</v>
      </c>
      <c r="Q883" s="3">
        <v>253.83630852048691</v>
      </c>
      <c r="R883" s="3">
        <f>(Table1[[#This Row],[Selling Price]]-Table1[[#This Row],[Cost Price]])</f>
        <v>99.731691479513074</v>
      </c>
      <c r="S883" s="12">
        <f>(Table1[[#This Row],[Profit]]/Table1[[#This Row],[Selling Price]])</f>
        <v>0.28207216569235077</v>
      </c>
      <c r="T883">
        <v>2</v>
      </c>
      <c r="U883" s="2">
        <f>Table1[[#This Row],[Selling Price]]*Table1[[#This Row],[Quantity]]</f>
        <v>707.13599999999997</v>
      </c>
      <c r="V883" s="4">
        <v>0.2</v>
      </c>
      <c r="W883">
        <v>199</v>
      </c>
      <c r="X883" t="s">
        <v>36</v>
      </c>
      <c r="Y883" t="s">
        <v>36</v>
      </c>
      <c r="Z883" s="2">
        <v>454.22652669042571</v>
      </c>
    </row>
    <row r="884" spans="1:26" x14ac:dyDescent="0.35">
      <c r="A884" t="s">
        <v>200</v>
      </c>
      <c r="B884" t="s">
        <v>201</v>
      </c>
      <c r="C884" t="s">
        <v>45</v>
      </c>
      <c r="D884" t="s">
        <v>28</v>
      </c>
      <c r="E884" t="s">
        <v>56</v>
      </c>
      <c r="F884" t="s">
        <v>925</v>
      </c>
      <c r="G884" t="s">
        <v>926</v>
      </c>
      <c r="H884" t="s">
        <v>32</v>
      </c>
      <c r="I884" t="s">
        <v>8497</v>
      </c>
      <c r="J884" s="1">
        <v>43091</v>
      </c>
      <c r="K884" s="1">
        <v>43097</v>
      </c>
      <c r="L884" t="s">
        <v>60</v>
      </c>
      <c r="M884">
        <f>Table1[[#This Row],[Ship Date]]-Table1[[#This Row],[Order Date]]</f>
        <v>6</v>
      </c>
      <c r="N884">
        <v>12</v>
      </c>
      <c r="O884" t="s">
        <v>35</v>
      </c>
      <c r="P884" s="3">
        <v>934.95600000000002</v>
      </c>
      <c r="Q884" s="3">
        <v>727.76526490520939</v>
      </c>
      <c r="R884" s="3">
        <f>(Table1[[#This Row],[Selling Price]]-Table1[[#This Row],[Cost Price]])</f>
        <v>207.19073509479063</v>
      </c>
      <c r="S884" s="12">
        <f>(Table1[[#This Row],[Profit]]/Table1[[#This Row],[Selling Price]])</f>
        <v>0.22160479754639856</v>
      </c>
      <c r="T884">
        <v>6</v>
      </c>
      <c r="U884" s="2">
        <f>Table1[[#This Row],[Selling Price]]*Table1[[#This Row],[Quantity]]</f>
        <v>5609.7359999999999</v>
      </c>
      <c r="V884" s="4">
        <v>0.4</v>
      </c>
      <c r="W884">
        <v>154</v>
      </c>
      <c r="X884" t="s">
        <v>68</v>
      </c>
      <c r="Y884" t="s">
        <v>36</v>
      </c>
      <c r="Z884" s="2">
        <v>427.53661821065111</v>
      </c>
    </row>
    <row r="885" spans="1:26" x14ac:dyDescent="0.35">
      <c r="A885" t="s">
        <v>200</v>
      </c>
      <c r="B885" t="s">
        <v>201</v>
      </c>
      <c r="C885" t="s">
        <v>64</v>
      </c>
      <c r="D885" t="s">
        <v>28</v>
      </c>
      <c r="E885" t="s">
        <v>40</v>
      </c>
      <c r="F885" t="s">
        <v>308</v>
      </c>
      <c r="G885" t="s">
        <v>309</v>
      </c>
      <c r="H885" t="s">
        <v>32</v>
      </c>
      <c r="I885" t="s">
        <v>8666</v>
      </c>
      <c r="J885" s="1">
        <v>41681</v>
      </c>
      <c r="K885" s="1">
        <v>41685</v>
      </c>
      <c r="L885" t="s">
        <v>34</v>
      </c>
      <c r="M885">
        <f>Table1[[#This Row],[Ship Date]]-Table1[[#This Row],[Order Date]]</f>
        <v>4</v>
      </c>
      <c r="N885">
        <v>2</v>
      </c>
      <c r="O885" t="s">
        <v>106</v>
      </c>
      <c r="P885" s="3">
        <v>60.89</v>
      </c>
      <c r="Q885" s="3">
        <v>44.421548367920003</v>
      </c>
      <c r="R885" s="3">
        <f>(Table1[[#This Row],[Selling Price]]-Table1[[#This Row],[Cost Price]])</f>
        <v>16.468451632079997</v>
      </c>
      <c r="S885" s="12">
        <f>(Table1[[#This Row],[Profit]]/Table1[[#This Row],[Selling Price]])</f>
        <v>0.27046233588569546</v>
      </c>
      <c r="T885">
        <v>1</v>
      </c>
      <c r="U885" s="2">
        <f>Table1[[#This Row],[Selling Price]]*Table1[[#This Row],[Quantity]]</f>
        <v>60.89</v>
      </c>
      <c r="V885" s="4">
        <v>0</v>
      </c>
      <c r="W885">
        <v>496</v>
      </c>
      <c r="X885" t="s">
        <v>36</v>
      </c>
      <c r="Y885" t="s">
        <v>68</v>
      </c>
      <c r="Z885" s="2">
        <v>98.517716256519066</v>
      </c>
    </row>
    <row r="886" spans="1:26" x14ac:dyDescent="0.35">
      <c r="A886" t="s">
        <v>200</v>
      </c>
      <c r="B886" t="s">
        <v>201</v>
      </c>
      <c r="C886" t="s">
        <v>27</v>
      </c>
      <c r="D886" t="s">
        <v>28</v>
      </c>
      <c r="E886" t="s">
        <v>69</v>
      </c>
      <c r="F886" t="s">
        <v>1856</v>
      </c>
      <c r="G886" t="s">
        <v>1857</v>
      </c>
      <c r="H886" t="s">
        <v>32</v>
      </c>
      <c r="I886" t="s">
        <v>8998</v>
      </c>
      <c r="J886" s="1">
        <v>42492</v>
      </c>
      <c r="K886" s="1">
        <v>42496</v>
      </c>
      <c r="L886" t="s">
        <v>60</v>
      </c>
      <c r="M886">
        <f>Table1[[#This Row],[Ship Date]]-Table1[[#This Row],[Order Date]]</f>
        <v>4</v>
      </c>
      <c r="N886">
        <v>5</v>
      </c>
      <c r="O886" t="s">
        <v>51</v>
      </c>
      <c r="P886" s="3">
        <v>214.7</v>
      </c>
      <c r="Q886" s="3">
        <v>155.2937340138065</v>
      </c>
      <c r="R886" s="3">
        <f>(Table1[[#This Row],[Selling Price]]-Table1[[#This Row],[Cost Price]])</f>
        <v>59.406265986193489</v>
      </c>
      <c r="S886" s="12">
        <f>(Table1[[#This Row],[Profit]]/Table1[[#This Row],[Selling Price]])</f>
        <v>0.27669429895758496</v>
      </c>
      <c r="T886">
        <v>5</v>
      </c>
      <c r="U886" s="2">
        <f>Table1[[#This Row],[Selling Price]]*Table1[[#This Row],[Quantity]]</f>
        <v>1073.5</v>
      </c>
      <c r="V886" s="4">
        <v>0</v>
      </c>
      <c r="W886">
        <v>156</v>
      </c>
      <c r="X886" t="s">
        <v>36</v>
      </c>
      <c r="Y886" t="s">
        <v>68</v>
      </c>
      <c r="Z886" s="2">
        <v>76.147548296836504</v>
      </c>
    </row>
    <row r="887" spans="1:26" x14ac:dyDescent="0.35">
      <c r="A887" t="s">
        <v>200</v>
      </c>
      <c r="B887" t="s">
        <v>201</v>
      </c>
      <c r="C887" t="s">
        <v>45</v>
      </c>
      <c r="D887" t="s">
        <v>28</v>
      </c>
      <c r="E887" t="s">
        <v>69</v>
      </c>
      <c r="F887" t="s">
        <v>998</v>
      </c>
      <c r="G887" t="s">
        <v>999</v>
      </c>
      <c r="H887" t="s">
        <v>32</v>
      </c>
      <c r="I887" t="s">
        <v>9018</v>
      </c>
      <c r="J887" s="1">
        <v>42576</v>
      </c>
      <c r="K887" s="1">
        <v>42579</v>
      </c>
      <c r="L887" t="s">
        <v>34</v>
      </c>
      <c r="M887">
        <f>Table1[[#This Row],[Ship Date]]-Table1[[#This Row],[Order Date]]</f>
        <v>3</v>
      </c>
      <c r="N887">
        <v>7</v>
      </c>
      <c r="O887" t="s">
        <v>51</v>
      </c>
      <c r="P887" s="3">
        <v>95.2</v>
      </c>
      <c r="Q887" s="3">
        <v>72.881828919299309</v>
      </c>
      <c r="R887" s="3">
        <f>(Table1[[#This Row],[Selling Price]]-Table1[[#This Row],[Cost Price]])</f>
        <v>22.318171080700694</v>
      </c>
      <c r="S887" s="12">
        <f>(Table1[[#This Row],[Profit]]/Table1[[#This Row],[Selling Price]])</f>
        <v>0.23443457017542746</v>
      </c>
      <c r="T887">
        <v>5</v>
      </c>
      <c r="U887" s="2">
        <f>Table1[[#This Row],[Selling Price]]*Table1[[#This Row],[Quantity]]</f>
        <v>476</v>
      </c>
      <c r="V887" s="4">
        <v>0</v>
      </c>
      <c r="W887">
        <v>242</v>
      </c>
      <c r="X887" t="s">
        <v>36</v>
      </c>
      <c r="Y887" t="s">
        <v>52</v>
      </c>
      <c r="Z887" s="2">
        <v>28.060593635915829</v>
      </c>
    </row>
    <row r="888" spans="1:26" x14ac:dyDescent="0.35">
      <c r="A888" t="s">
        <v>329</v>
      </c>
      <c r="B888" t="s">
        <v>330</v>
      </c>
      <c r="C888" t="s">
        <v>55</v>
      </c>
      <c r="D888" t="s">
        <v>28</v>
      </c>
      <c r="E888" t="s">
        <v>40</v>
      </c>
      <c r="F888" t="s">
        <v>331</v>
      </c>
      <c r="G888" t="s">
        <v>332</v>
      </c>
      <c r="H888" t="s">
        <v>32</v>
      </c>
      <c r="I888" t="s">
        <v>333</v>
      </c>
      <c r="J888" s="1">
        <v>42120</v>
      </c>
      <c r="K888" s="1">
        <v>42126</v>
      </c>
      <c r="L888" t="s">
        <v>60</v>
      </c>
      <c r="M888">
        <f>Table1[[#This Row],[Ship Date]]-Table1[[#This Row],[Order Date]]</f>
        <v>6</v>
      </c>
      <c r="N888">
        <v>4</v>
      </c>
      <c r="O888" t="s">
        <v>106</v>
      </c>
      <c r="P888" s="3">
        <v>831.93600000000004</v>
      </c>
      <c r="Q888" s="3">
        <v>660.31765683627259</v>
      </c>
      <c r="R888" s="3">
        <f>(Table1[[#This Row],[Selling Price]]-Table1[[#This Row],[Cost Price]])</f>
        <v>171.61834316372745</v>
      </c>
      <c r="S888" s="12">
        <f>(Table1[[#This Row],[Profit]]/Table1[[#This Row],[Selling Price]])</f>
        <v>0.20628791537297031</v>
      </c>
      <c r="T888">
        <v>8</v>
      </c>
      <c r="U888" s="2">
        <f>Table1[[#This Row],[Selling Price]]*Table1[[#This Row],[Quantity]]</f>
        <v>6655.4880000000003</v>
      </c>
      <c r="V888" s="4">
        <v>0.2</v>
      </c>
      <c r="W888">
        <v>445</v>
      </c>
      <c r="X888" t="s">
        <v>68</v>
      </c>
      <c r="Y888" t="s">
        <v>36</v>
      </c>
      <c r="Z888" s="2">
        <v>523.59424097100236</v>
      </c>
    </row>
    <row r="889" spans="1:26" x14ac:dyDescent="0.35">
      <c r="A889" t="s">
        <v>329</v>
      </c>
      <c r="B889" t="s">
        <v>330</v>
      </c>
      <c r="C889" t="s">
        <v>55</v>
      </c>
      <c r="D889" t="s">
        <v>28</v>
      </c>
      <c r="E889" t="s">
        <v>69</v>
      </c>
      <c r="F889" t="s">
        <v>481</v>
      </c>
      <c r="G889" t="s">
        <v>482</v>
      </c>
      <c r="H889" t="s">
        <v>32</v>
      </c>
      <c r="I889" t="s">
        <v>483</v>
      </c>
      <c r="J889" s="1">
        <v>42533</v>
      </c>
      <c r="K889" s="1">
        <v>42536</v>
      </c>
      <c r="L889" t="s">
        <v>199</v>
      </c>
      <c r="M889">
        <f>Table1[[#This Row],[Ship Date]]-Table1[[#This Row],[Order Date]]</f>
        <v>3</v>
      </c>
      <c r="N889">
        <v>6</v>
      </c>
      <c r="O889" t="s">
        <v>51</v>
      </c>
      <c r="P889" s="3">
        <v>47.04</v>
      </c>
      <c r="Q889" s="3">
        <v>37.908509294755603</v>
      </c>
      <c r="R889" s="3">
        <f>(Table1[[#This Row],[Selling Price]]-Table1[[#This Row],[Cost Price]])</f>
        <v>9.1314907052443957</v>
      </c>
      <c r="S889" s="12">
        <f>(Table1[[#This Row],[Profit]]/Table1[[#This Row],[Selling Price]])</f>
        <v>0.19412182621693019</v>
      </c>
      <c r="T889">
        <v>3</v>
      </c>
      <c r="U889" s="2">
        <f>Table1[[#This Row],[Selling Price]]*Table1[[#This Row],[Quantity]]</f>
        <v>141.12</v>
      </c>
      <c r="V889" s="4">
        <v>0</v>
      </c>
      <c r="W889">
        <v>372</v>
      </c>
      <c r="X889" t="s">
        <v>36</v>
      </c>
      <c r="Y889" t="s">
        <v>52</v>
      </c>
      <c r="Z889" s="2">
        <v>9.0528522208933317</v>
      </c>
    </row>
    <row r="890" spans="1:26" x14ac:dyDescent="0.35">
      <c r="A890" t="s">
        <v>329</v>
      </c>
      <c r="B890" t="s">
        <v>330</v>
      </c>
      <c r="C890" t="s">
        <v>27</v>
      </c>
      <c r="D890" t="s">
        <v>28</v>
      </c>
      <c r="E890" t="s">
        <v>56</v>
      </c>
      <c r="F890" t="s">
        <v>475</v>
      </c>
      <c r="G890" t="s">
        <v>476</v>
      </c>
      <c r="H890" t="s">
        <v>32</v>
      </c>
      <c r="I890" t="s">
        <v>1753</v>
      </c>
      <c r="J890" s="1">
        <v>42240</v>
      </c>
      <c r="K890" s="1">
        <v>42244</v>
      </c>
      <c r="L890" t="s">
        <v>60</v>
      </c>
      <c r="M890">
        <f>Table1[[#This Row],[Ship Date]]-Table1[[#This Row],[Order Date]]</f>
        <v>4</v>
      </c>
      <c r="N890">
        <v>8</v>
      </c>
      <c r="O890" t="s">
        <v>61</v>
      </c>
      <c r="P890" s="3">
        <v>918.78499999999997</v>
      </c>
      <c r="Q890" s="3">
        <v>599.16392877659007</v>
      </c>
      <c r="R890" s="3">
        <f>(Table1[[#This Row],[Selling Price]]-Table1[[#This Row],[Cost Price]])</f>
        <v>319.6210712234099</v>
      </c>
      <c r="S890" s="12">
        <f>(Table1[[#This Row],[Profit]]/Table1[[#This Row],[Selling Price]])</f>
        <v>0.34787362791448478</v>
      </c>
      <c r="T890">
        <v>5</v>
      </c>
      <c r="U890" s="2">
        <f>Table1[[#This Row],[Selling Price]]*Table1[[#This Row],[Quantity]]</f>
        <v>4593.9250000000002</v>
      </c>
      <c r="V890" s="4">
        <v>0.3</v>
      </c>
      <c r="W890">
        <v>457</v>
      </c>
      <c r="X890" t="s">
        <v>36</v>
      </c>
      <c r="Y890" t="s">
        <v>36</v>
      </c>
      <c r="Z890" s="2">
        <v>283.9075282851208</v>
      </c>
    </row>
    <row r="891" spans="1:26" x14ac:dyDescent="0.35">
      <c r="A891" t="s">
        <v>329</v>
      </c>
      <c r="B891" t="s">
        <v>330</v>
      </c>
      <c r="C891" t="s">
        <v>27</v>
      </c>
      <c r="D891" t="s">
        <v>28</v>
      </c>
      <c r="E891" t="s">
        <v>69</v>
      </c>
      <c r="F891" t="s">
        <v>1766</v>
      </c>
      <c r="G891" t="s">
        <v>1767</v>
      </c>
      <c r="H891" t="s">
        <v>32</v>
      </c>
      <c r="I891" t="s">
        <v>1768</v>
      </c>
      <c r="J891" s="1">
        <v>42895</v>
      </c>
      <c r="K891" s="1">
        <v>42899</v>
      </c>
      <c r="L891" t="s">
        <v>60</v>
      </c>
      <c r="M891">
        <f>Table1[[#This Row],[Ship Date]]-Table1[[#This Row],[Order Date]]</f>
        <v>4</v>
      </c>
      <c r="N891">
        <v>6</v>
      </c>
      <c r="O891" t="s">
        <v>51</v>
      </c>
      <c r="P891" s="3">
        <v>23.975999999999999</v>
      </c>
      <c r="Q891" s="3">
        <v>17.56172423383013</v>
      </c>
      <c r="R891" s="3">
        <f>(Table1[[#This Row],[Selling Price]]-Table1[[#This Row],[Cost Price]])</f>
        <v>6.4142757661698688</v>
      </c>
      <c r="S891" s="12">
        <f>(Table1[[#This Row],[Profit]]/Table1[[#This Row],[Selling Price]])</f>
        <v>0.26752901927635425</v>
      </c>
      <c r="T891">
        <v>3</v>
      </c>
      <c r="U891" s="2">
        <f>Table1[[#This Row],[Selling Price]]*Table1[[#This Row],[Quantity]]</f>
        <v>71.927999999999997</v>
      </c>
      <c r="V891" s="4">
        <v>0.6</v>
      </c>
      <c r="W891">
        <v>392</v>
      </c>
      <c r="X891" t="s">
        <v>36</v>
      </c>
      <c r="Y891" t="s">
        <v>68</v>
      </c>
      <c r="Z891" s="2">
        <v>61.155028098385223</v>
      </c>
    </row>
    <row r="892" spans="1:26" x14ac:dyDescent="0.35">
      <c r="A892" t="s">
        <v>329</v>
      </c>
      <c r="B892" t="s">
        <v>330</v>
      </c>
      <c r="C892" t="s">
        <v>64</v>
      </c>
      <c r="D892" t="s">
        <v>28</v>
      </c>
      <c r="E892" t="s">
        <v>69</v>
      </c>
      <c r="F892" t="s">
        <v>2124</v>
      </c>
      <c r="G892" t="s">
        <v>2125</v>
      </c>
      <c r="H892" t="s">
        <v>32</v>
      </c>
      <c r="I892" t="s">
        <v>2123</v>
      </c>
      <c r="J892" s="1">
        <v>41649</v>
      </c>
      <c r="K892" s="1">
        <v>41654</v>
      </c>
      <c r="L892" t="s">
        <v>60</v>
      </c>
      <c r="M892">
        <f>Table1[[#This Row],[Ship Date]]-Table1[[#This Row],[Order Date]]</f>
        <v>5</v>
      </c>
      <c r="N892">
        <v>1</v>
      </c>
      <c r="O892" t="s">
        <v>35</v>
      </c>
      <c r="P892" s="3">
        <v>51.94</v>
      </c>
      <c r="Q892" s="3">
        <v>41.113755667349643</v>
      </c>
      <c r="R892" s="3">
        <f>(Table1[[#This Row],[Selling Price]]-Table1[[#This Row],[Cost Price]])</f>
        <v>10.826244332650354</v>
      </c>
      <c r="S892" s="12">
        <f>(Table1[[#This Row],[Profit]]/Table1[[#This Row],[Selling Price]])</f>
        <v>0.20843751121775808</v>
      </c>
      <c r="T892">
        <v>1</v>
      </c>
      <c r="U892" s="2">
        <f>Table1[[#This Row],[Selling Price]]*Table1[[#This Row],[Quantity]]</f>
        <v>51.94</v>
      </c>
      <c r="V892" s="4">
        <v>0</v>
      </c>
      <c r="W892">
        <v>243</v>
      </c>
      <c r="X892" t="s">
        <v>36</v>
      </c>
      <c r="Y892" t="s">
        <v>36</v>
      </c>
      <c r="Z892" s="2">
        <v>157.541820225615</v>
      </c>
    </row>
    <row r="893" spans="1:26" x14ac:dyDescent="0.35">
      <c r="A893" t="s">
        <v>329</v>
      </c>
      <c r="B893" t="s">
        <v>330</v>
      </c>
      <c r="C893" t="s">
        <v>55</v>
      </c>
      <c r="D893" t="s">
        <v>28</v>
      </c>
      <c r="E893" t="s">
        <v>69</v>
      </c>
      <c r="F893" t="s">
        <v>1166</v>
      </c>
      <c r="G893" t="s">
        <v>1167</v>
      </c>
      <c r="H893" t="s">
        <v>32</v>
      </c>
      <c r="I893" t="s">
        <v>2212</v>
      </c>
      <c r="J893" s="1">
        <v>42155</v>
      </c>
      <c r="K893" s="1">
        <v>42162</v>
      </c>
      <c r="L893" t="s">
        <v>60</v>
      </c>
      <c r="M893">
        <f>Table1[[#This Row],[Ship Date]]-Table1[[#This Row],[Order Date]]</f>
        <v>7</v>
      </c>
      <c r="N893">
        <v>5</v>
      </c>
      <c r="O893" t="s">
        <v>51</v>
      </c>
      <c r="P893" s="3">
        <v>22.2</v>
      </c>
      <c r="Q893" s="3">
        <v>16.57512048070878</v>
      </c>
      <c r="R893" s="3">
        <f>(Table1[[#This Row],[Selling Price]]-Table1[[#This Row],[Cost Price]])</f>
        <v>5.6248795192912198</v>
      </c>
      <c r="S893" s="12">
        <f>(Table1[[#This Row],[Profit]]/Table1[[#This Row],[Selling Price]])</f>
        <v>0.25337295131942433</v>
      </c>
      <c r="T893">
        <v>6</v>
      </c>
      <c r="U893" s="2">
        <f>Table1[[#This Row],[Selling Price]]*Table1[[#This Row],[Quantity]]</f>
        <v>133.19999999999999</v>
      </c>
      <c r="V893" s="4">
        <v>0</v>
      </c>
      <c r="W893">
        <v>113</v>
      </c>
      <c r="X893" t="s">
        <v>68</v>
      </c>
      <c r="Y893" t="s">
        <v>36</v>
      </c>
      <c r="Z893" s="2">
        <v>8.6093885629916507</v>
      </c>
    </row>
    <row r="894" spans="1:26" x14ac:dyDescent="0.35">
      <c r="A894" t="s">
        <v>329</v>
      </c>
      <c r="B894" t="s">
        <v>330</v>
      </c>
      <c r="C894" t="s">
        <v>45</v>
      </c>
      <c r="D894" t="s">
        <v>28</v>
      </c>
      <c r="E894" t="s">
        <v>69</v>
      </c>
      <c r="F894" t="s">
        <v>2435</v>
      </c>
      <c r="G894" t="s">
        <v>2436</v>
      </c>
      <c r="H894" t="s">
        <v>32</v>
      </c>
      <c r="I894" t="s">
        <v>2437</v>
      </c>
      <c r="J894" s="1">
        <v>42188</v>
      </c>
      <c r="K894" s="1">
        <v>42190</v>
      </c>
      <c r="L894" t="s">
        <v>199</v>
      </c>
      <c r="M894">
        <f>Table1[[#This Row],[Ship Date]]-Table1[[#This Row],[Order Date]]</f>
        <v>2</v>
      </c>
      <c r="N894">
        <v>7</v>
      </c>
      <c r="O894" t="s">
        <v>51</v>
      </c>
      <c r="P894" s="3">
        <v>168.464</v>
      </c>
      <c r="Q894" s="3">
        <v>132.03828127741579</v>
      </c>
      <c r="R894" s="3">
        <f>(Table1[[#This Row],[Selling Price]]-Table1[[#This Row],[Cost Price]])</f>
        <v>36.425718722584207</v>
      </c>
      <c r="S894" s="12">
        <f>(Table1[[#This Row],[Profit]]/Table1[[#This Row],[Selling Price]])</f>
        <v>0.21622256816046281</v>
      </c>
      <c r="T894">
        <v>2</v>
      </c>
      <c r="U894" s="2">
        <f>Table1[[#This Row],[Selling Price]]*Table1[[#This Row],[Quantity]]</f>
        <v>336.928</v>
      </c>
      <c r="V894" s="4">
        <v>0.2</v>
      </c>
      <c r="W894">
        <v>350</v>
      </c>
      <c r="X894" t="s">
        <v>36</v>
      </c>
      <c r="Y894" t="s">
        <v>36</v>
      </c>
      <c r="Z894" s="2">
        <v>195.28385827814861</v>
      </c>
    </row>
    <row r="895" spans="1:26" x14ac:dyDescent="0.35">
      <c r="A895" t="s">
        <v>329</v>
      </c>
      <c r="B895" t="s">
        <v>330</v>
      </c>
      <c r="C895" t="s">
        <v>27</v>
      </c>
      <c r="D895" t="s">
        <v>28</v>
      </c>
      <c r="E895" t="s">
        <v>40</v>
      </c>
      <c r="F895" t="s">
        <v>1502</v>
      </c>
      <c r="G895" t="s">
        <v>1503</v>
      </c>
      <c r="H895" t="s">
        <v>32</v>
      </c>
      <c r="I895" t="s">
        <v>3360</v>
      </c>
      <c r="J895" s="1">
        <v>42198</v>
      </c>
      <c r="K895" s="1">
        <v>42200</v>
      </c>
      <c r="L895" t="s">
        <v>34</v>
      </c>
      <c r="M895">
        <f>Table1[[#This Row],[Ship Date]]-Table1[[#This Row],[Order Date]]</f>
        <v>2</v>
      </c>
      <c r="N895">
        <v>7</v>
      </c>
      <c r="O895" t="s">
        <v>51</v>
      </c>
      <c r="P895" s="3">
        <v>1931.04</v>
      </c>
      <c r="Q895" s="3">
        <v>1310.73711348498</v>
      </c>
      <c r="R895" s="3">
        <f>(Table1[[#This Row],[Selling Price]]-Table1[[#This Row],[Cost Price]])</f>
        <v>620.30288651501996</v>
      </c>
      <c r="S895" s="12">
        <f>(Table1[[#This Row],[Profit]]/Table1[[#This Row],[Selling Price]])</f>
        <v>0.32122736272424185</v>
      </c>
      <c r="T895">
        <v>9</v>
      </c>
      <c r="U895" s="2">
        <f>Table1[[#This Row],[Selling Price]]*Table1[[#This Row],[Quantity]]</f>
        <v>17379.36</v>
      </c>
      <c r="V895" s="4">
        <v>0.1</v>
      </c>
      <c r="W895">
        <v>389</v>
      </c>
      <c r="X895" t="s">
        <v>36</v>
      </c>
      <c r="Y895" t="s">
        <v>36</v>
      </c>
      <c r="Z895" s="2">
        <v>532.23071731829123</v>
      </c>
    </row>
    <row r="896" spans="1:26" x14ac:dyDescent="0.35">
      <c r="A896" t="s">
        <v>329</v>
      </c>
      <c r="B896" t="s">
        <v>330</v>
      </c>
      <c r="C896" t="s">
        <v>45</v>
      </c>
      <c r="D896" t="s">
        <v>28</v>
      </c>
      <c r="E896" t="s">
        <v>40</v>
      </c>
      <c r="F896" t="s">
        <v>3716</v>
      </c>
      <c r="G896" t="s">
        <v>3717</v>
      </c>
      <c r="H896" t="s">
        <v>32</v>
      </c>
      <c r="I896" t="s">
        <v>3713</v>
      </c>
      <c r="J896" s="1">
        <v>41930</v>
      </c>
      <c r="K896" s="1">
        <v>41932</v>
      </c>
      <c r="L896" t="s">
        <v>34</v>
      </c>
      <c r="M896">
        <f>Table1[[#This Row],[Ship Date]]-Table1[[#This Row],[Order Date]]</f>
        <v>2</v>
      </c>
      <c r="N896">
        <v>10</v>
      </c>
      <c r="O896" t="s">
        <v>61</v>
      </c>
      <c r="P896" s="3">
        <v>545.88</v>
      </c>
      <c r="Q896" s="3">
        <v>426.28195887336489</v>
      </c>
      <c r="R896" s="3">
        <f>(Table1[[#This Row],[Selling Price]]-Table1[[#This Row],[Cost Price]])</f>
        <v>119.59804112663511</v>
      </c>
      <c r="S896" s="12">
        <f>(Table1[[#This Row],[Profit]]/Table1[[#This Row],[Selling Price]])</f>
        <v>0.21909218349570439</v>
      </c>
      <c r="T896">
        <v>6</v>
      </c>
      <c r="U896" s="2">
        <f>Table1[[#This Row],[Selling Price]]*Table1[[#This Row],[Quantity]]</f>
        <v>3275.2799999999997</v>
      </c>
      <c r="V896" s="4">
        <v>0</v>
      </c>
      <c r="W896">
        <v>329</v>
      </c>
      <c r="X896" t="s">
        <v>36</v>
      </c>
      <c r="Y896" t="s">
        <v>68</v>
      </c>
      <c r="Z896" s="2">
        <v>131.76663325376791</v>
      </c>
    </row>
    <row r="897" spans="1:26" x14ac:dyDescent="0.35">
      <c r="A897" t="s">
        <v>329</v>
      </c>
      <c r="B897" t="s">
        <v>330</v>
      </c>
      <c r="C897" t="s">
        <v>55</v>
      </c>
      <c r="D897" t="s">
        <v>28</v>
      </c>
      <c r="E897" t="s">
        <v>69</v>
      </c>
      <c r="F897" t="s">
        <v>3882</v>
      </c>
      <c r="G897" t="s">
        <v>3883</v>
      </c>
      <c r="H897" t="s">
        <v>32</v>
      </c>
      <c r="I897" t="s">
        <v>3884</v>
      </c>
      <c r="J897" s="1">
        <v>42369</v>
      </c>
      <c r="K897" s="1">
        <v>42374</v>
      </c>
      <c r="L897" t="s">
        <v>60</v>
      </c>
      <c r="M897">
        <f>Table1[[#This Row],[Ship Date]]-Table1[[#This Row],[Order Date]]</f>
        <v>5</v>
      </c>
      <c r="N897">
        <v>12</v>
      </c>
      <c r="O897" t="s">
        <v>35</v>
      </c>
      <c r="P897" s="3">
        <v>14.76</v>
      </c>
      <c r="Q897" s="3">
        <v>9.7420645358425393</v>
      </c>
      <c r="R897" s="3">
        <f>(Table1[[#This Row],[Selling Price]]-Table1[[#This Row],[Cost Price]])</f>
        <v>5.0179354641574605</v>
      </c>
      <c r="S897" s="12">
        <f>(Table1[[#This Row],[Profit]]/Table1[[#This Row],[Selling Price]])</f>
        <v>0.33996852738194178</v>
      </c>
      <c r="T897">
        <v>5</v>
      </c>
      <c r="U897" s="2">
        <f>Table1[[#This Row],[Selling Price]]*Table1[[#This Row],[Quantity]]</f>
        <v>73.8</v>
      </c>
      <c r="V897" s="4">
        <v>0.6</v>
      </c>
      <c r="W897">
        <v>481</v>
      </c>
      <c r="X897" t="s">
        <v>36</v>
      </c>
      <c r="Y897" t="s">
        <v>52</v>
      </c>
      <c r="Z897" s="2">
        <v>4.8479081899497452</v>
      </c>
    </row>
    <row r="898" spans="1:26" x14ac:dyDescent="0.35">
      <c r="A898" t="s">
        <v>329</v>
      </c>
      <c r="B898" t="s">
        <v>330</v>
      </c>
      <c r="C898" t="s">
        <v>39</v>
      </c>
      <c r="D898" t="s">
        <v>28</v>
      </c>
      <c r="E898" t="s">
        <v>56</v>
      </c>
      <c r="F898" t="s">
        <v>3889</v>
      </c>
      <c r="G898" t="s">
        <v>3890</v>
      </c>
      <c r="H898" t="s">
        <v>32</v>
      </c>
      <c r="I898" t="s">
        <v>3974</v>
      </c>
      <c r="J898" s="1">
        <v>42644</v>
      </c>
      <c r="K898" s="1">
        <v>42648</v>
      </c>
      <c r="L898" t="s">
        <v>60</v>
      </c>
      <c r="M898">
        <f>Table1[[#This Row],[Ship Date]]-Table1[[#This Row],[Order Date]]</f>
        <v>4</v>
      </c>
      <c r="N898">
        <v>10</v>
      </c>
      <c r="O898" t="s">
        <v>61</v>
      </c>
      <c r="P898" s="3">
        <v>330.58800000000002</v>
      </c>
      <c r="Q898" s="3">
        <v>269.04380794923259</v>
      </c>
      <c r="R898" s="3">
        <f>(Table1[[#This Row],[Selling Price]]-Table1[[#This Row],[Cost Price]])</f>
        <v>61.544192050767435</v>
      </c>
      <c r="S898" s="12">
        <f>(Table1[[#This Row],[Profit]]/Table1[[#This Row],[Selling Price]])</f>
        <v>0.18616583799402106</v>
      </c>
      <c r="T898">
        <v>1</v>
      </c>
      <c r="U898" s="2">
        <f>Table1[[#This Row],[Selling Price]]*Table1[[#This Row],[Quantity]]</f>
        <v>330.58800000000002</v>
      </c>
      <c r="V898" s="4">
        <v>0.4</v>
      </c>
      <c r="W898">
        <v>432</v>
      </c>
      <c r="X898" t="s">
        <v>36</v>
      </c>
      <c r="Y898" t="s">
        <v>36</v>
      </c>
      <c r="Z898" s="2">
        <v>530.77422248183836</v>
      </c>
    </row>
    <row r="899" spans="1:26" x14ac:dyDescent="0.35">
      <c r="A899" t="s">
        <v>329</v>
      </c>
      <c r="B899" t="s">
        <v>330</v>
      </c>
      <c r="C899" t="s">
        <v>45</v>
      </c>
      <c r="D899" t="s">
        <v>28</v>
      </c>
      <c r="E899" t="s">
        <v>69</v>
      </c>
      <c r="F899" t="s">
        <v>4033</v>
      </c>
      <c r="G899" t="s">
        <v>4034</v>
      </c>
      <c r="H899" t="s">
        <v>32</v>
      </c>
      <c r="I899" t="s">
        <v>4035</v>
      </c>
      <c r="J899" s="1">
        <v>42069</v>
      </c>
      <c r="K899" s="1">
        <v>42074</v>
      </c>
      <c r="L899" t="s">
        <v>60</v>
      </c>
      <c r="M899">
        <f>Table1[[#This Row],[Ship Date]]-Table1[[#This Row],[Order Date]]</f>
        <v>5</v>
      </c>
      <c r="N899">
        <v>3</v>
      </c>
      <c r="O899" t="s">
        <v>106</v>
      </c>
      <c r="P899" s="3">
        <v>435.26</v>
      </c>
      <c r="Q899" s="3">
        <v>341.92018759905648</v>
      </c>
      <c r="R899" s="3">
        <f>(Table1[[#This Row],[Selling Price]]-Table1[[#This Row],[Cost Price]])</f>
        <v>93.339812400943515</v>
      </c>
      <c r="S899" s="12">
        <f>(Table1[[#This Row],[Profit]]/Table1[[#This Row],[Selling Price]])</f>
        <v>0.21444610669701678</v>
      </c>
      <c r="T899">
        <v>7</v>
      </c>
      <c r="U899" s="2">
        <f>Table1[[#This Row],[Selling Price]]*Table1[[#This Row],[Quantity]]</f>
        <v>3046.8199999999997</v>
      </c>
      <c r="V899" s="4">
        <v>0</v>
      </c>
      <c r="W899">
        <v>188</v>
      </c>
      <c r="X899" t="s">
        <v>36</v>
      </c>
      <c r="Y899" t="s">
        <v>68</v>
      </c>
      <c r="Z899" s="2">
        <v>125.8902800045303</v>
      </c>
    </row>
    <row r="900" spans="1:26" x14ac:dyDescent="0.35">
      <c r="A900" t="s">
        <v>329</v>
      </c>
      <c r="B900" t="s">
        <v>330</v>
      </c>
      <c r="C900" t="s">
        <v>39</v>
      </c>
      <c r="D900" t="s">
        <v>28</v>
      </c>
      <c r="E900" t="s">
        <v>56</v>
      </c>
      <c r="F900" t="s">
        <v>4198</v>
      </c>
      <c r="G900" t="s">
        <v>4199</v>
      </c>
      <c r="H900" t="s">
        <v>32</v>
      </c>
      <c r="I900" t="s">
        <v>4197</v>
      </c>
      <c r="J900" s="1">
        <v>43094</v>
      </c>
      <c r="K900" s="1">
        <v>43099</v>
      </c>
      <c r="L900" t="s">
        <v>60</v>
      </c>
      <c r="M900">
        <f>Table1[[#This Row],[Ship Date]]-Table1[[#This Row],[Order Date]]</f>
        <v>5</v>
      </c>
      <c r="N900">
        <v>12</v>
      </c>
      <c r="O900" t="s">
        <v>35</v>
      </c>
      <c r="P900" s="3">
        <v>273.06</v>
      </c>
      <c r="Q900" s="3">
        <v>216.5884591870275</v>
      </c>
      <c r="R900" s="3">
        <f>(Table1[[#This Row],[Selling Price]]-Table1[[#This Row],[Cost Price]])</f>
        <v>56.471540812972506</v>
      </c>
      <c r="S900" s="12">
        <f>(Table1[[#This Row],[Profit]]/Table1[[#This Row],[Selling Price]])</f>
        <v>0.20681000810434522</v>
      </c>
      <c r="T900">
        <v>2</v>
      </c>
      <c r="U900" s="2">
        <f>Table1[[#This Row],[Selling Price]]*Table1[[#This Row],[Quantity]]</f>
        <v>546.12</v>
      </c>
      <c r="V900" s="4">
        <v>0.4</v>
      </c>
      <c r="W900">
        <v>232</v>
      </c>
      <c r="X900" t="s">
        <v>36</v>
      </c>
      <c r="Y900" t="s">
        <v>36</v>
      </c>
      <c r="Z900" s="2">
        <v>978.97200527198424</v>
      </c>
    </row>
    <row r="901" spans="1:26" x14ac:dyDescent="0.35">
      <c r="A901" t="s">
        <v>329</v>
      </c>
      <c r="B901" t="s">
        <v>330</v>
      </c>
      <c r="C901" t="s">
        <v>45</v>
      </c>
      <c r="D901" t="s">
        <v>28</v>
      </c>
      <c r="E901" t="s">
        <v>56</v>
      </c>
      <c r="F901" t="s">
        <v>4215</v>
      </c>
      <c r="G901" t="s">
        <v>4216</v>
      </c>
      <c r="H901" t="s">
        <v>32</v>
      </c>
      <c r="I901" t="s">
        <v>4217</v>
      </c>
      <c r="J901" s="1">
        <v>41961</v>
      </c>
      <c r="K901" s="1">
        <v>41963</v>
      </c>
      <c r="L901" t="s">
        <v>34</v>
      </c>
      <c r="M901">
        <f>Table1[[#This Row],[Ship Date]]-Table1[[#This Row],[Order Date]]</f>
        <v>2</v>
      </c>
      <c r="N901">
        <v>11</v>
      </c>
      <c r="O901" t="s">
        <v>35</v>
      </c>
      <c r="P901" s="3">
        <v>145.97999999999999</v>
      </c>
      <c r="Q901" s="3">
        <v>123.9099406504189</v>
      </c>
      <c r="R901" s="3">
        <f>(Table1[[#This Row],[Selling Price]]-Table1[[#This Row],[Cost Price]])</f>
        <v>22.070059349581086</v>
      </c>
      <c r="S901" s="12">
        <f>(Table1[[#This Row],[Profit]]/Table1[[#This Row],[Selling Price]])</f>
        <v>0.15118550040814555</v>
      </c>
      <c r="T901">
        <v>2</v>
      </c>
      <c r="U901" s="2">
        <f>Table1[[#This Row],[Selling Price]]*Table1[[#This Row],[Quantity]]</f>
        <v>291.95999999999998</v>
      </c>
      <c r="V901" s="4">
        <v>0.5</v>
      </c>
      <c r="W901">
        <v>496</v>
      </c>
      <c r="X901" t="s">
        <v>36</v>
      </c>
      <c r="Y901" t="s">
        <v>68</v>
      </c>
      <c r="Z901" s="2">
        <v>122.35353562933931</v>
      </c>
    </row>
    <row r="902" spans="1:26" x14ac:dyDescent="0.35">
      <c r="A902" t="s">
        <v>329</v>
      </c>
      <c r="B902" t="s">
        <v>330</v>
      </c>
      <c r="C902" t="s">
        <v>45</v>
      </c>
      <c r="D902" t="s">
        <v>28</v>
      </c>
      <c r="E902" t="s">
        <v>40</v>
      </c>
      <c r="F902" t="s">
        <v>2663</v>
      </c>
      <c r="G902" t="s">
        <v>2664</v>
      </c>
      <c r="H902" t="s">
        <v>32</v>
      </c>
      <c r="I902" t="s">
        <v>4294</v>
      </c>
      <c r="J902" s="1">
        <v>42685</v>
      </c>
      <c r="K902" s="1">
        <v>42691</v>
      </c>
      <c r="L902" t="s">
        <v>60</v>
      </c>
      <c r="M902">
        <f>Table1[[#This Row],[Ship Date]]-Table1[[#This Row],[Order Date]]</f>
        <v>6</v>
      </c>
      <c r="N902">
        <v>11</v>
      </c>
      <c r="O902" t="s">
        <v>35</v>
      </c>
      <c r="P902" s="3">
        <v>47.991999999999997</v>
      </c>
      <c r="Q902" s="3">
        <v>35.741029065247169</v>
      </c>
      <c r="R902" s="3">
        <f>(Table1[[#This Row],[Selling Price]]-Table1[[#This Row],[Cost Price]])</f>
        <v>12.250970934752829</v>
      </c>
      <c r="S902" s="12">
        <f>(Table1[[#This Row],[Profit]]/Table1[[#This Row],[Selling Price]])</f>
        <v>0.25527110632507144</v>
      </c>
      <c r="T902">
        <v>2</v>
      </c>
      <c r="U902" s="2">
        <f>Table1[[#This Row],[Selling Price]]*Table1[[#This Row],[Quantity]]</f>
        <v>95.983999999999995</v>
      </c>
      <c r="V902" s="4">
        <v>0.3</v>
      </c>
      <c r="W902">
        <v>413</v>
      </c>
      <c r="X902" t="s">
        <v>68</v>
      </c>
      <c r="Y902" t="s">
        <v>68</v>
      </c>
      <c r="Z902" s="2">
        <v>82.661489158293449</v>
      </c>
    </row>
    <row r="903" spans="1:26" x14ac:dyDescent="0.35">
      <c r="A903" t="s">
        <v>329</v>
      </c>
      <c r="B903" t="s">
        <v>330</v>
      </c>
      <c r="C903" t="s">
        <v>27</v>
      </c>
      <c r="D903" t="s">
        <v>28</v>
      </c>
      <c r="E903" t="s">
        <v>40</v>
      </c>
      <c r="F903" t="s">
        <v>996</v>
      </c>
      <c r="G903" t="s">
        <v>997</v>
      </c>
      <c r="H903" t="s">
        <v>32</v>
      </c>
      <c r="I903" t="s">
        <v>4314</v>
      </c>
      <c r="J903" s="1">
        <v>42201</v>
      </c>
      <c r="K903" s="1">
        <v>42201</v>
      </c>
      <c r="L903" t="s">
        <v>1118</v>
      </c>
      <c r="M903">
        <f>Table1[[#This Row],[Ship Date]]-Table1[[#This Row],[Order Date]]</f>
        <v>0</v>
      </c>
      <c r="N903">
        <v>7</v>
      </c>
      <c r="O903" t="s">
        <v>51</v>
      </c>
      <c r="P903" s="3">
        <v>700.15200000000004</v>
      </c>
      <c r="Q903" s="3">
        <v>583.05761579092677</v>
      </c>
      <c r="R903" s="3">
        <f>(Table1[[#This Row],[Selling Price]]-Table1[[#This Row],[Cost Price]])</f>
        <v>117.09438420907327</v>
      </c>
      <c r="S903" s="12">
        <f>(Table1[[#This Row],[Profit]]/Table1[[#This Row],[Selling Price]])</f>
        <v>0.16724137645693116</v>
      </c>
      <c r="T903">
        <v>3</v>
      </c>
      <c r="U903" s="2">
        <f>Table1[[#This Row],[Selling Price]]*Table1[[#This Row],[Quantity]]</f>
        <v>2100.4560000000001</v>
      </c>
      <c r="V903" s="4">
        <v>0.2</v>
      </c>
      <c r="W903">
        <v>297</v>
      </c>
      <c r="X903" t="s">
        <v>36</v>
      </c>
      <c r="Y903" t="s">
        <v>36</v>
      </c>
      <c r="Z903" s="2">
        <v>833.11957533716736</v>
      </c>
    </row>
    <row r="904" spans="1:26" x14ac:dyDescent="0.35">
      <c r="A904" t="s">
        <v>329</v>
      </c>
      <c r="B904" t="s">
        <v>330</v>
      </c>
      <c r="C904" t="s">
        <v>45</v>
      </c>
      <c r="D904" t="s">
        <v>28</v>
      </c>
      <c r="E904" t="s">
        <v>69</v>
      </c>
      <c r="F904" t="s">
        <v>4696</v>
      </c>
      <c r="G904" t="s">
        <v>4697</v>
      </c>
      <c r="H904" t="s">
        <v>32</v>
      </c>
      <c r="I904" t="s">
        <v>4695</v>
      </c>
      <c r="J904" s="1">
        <v>41884</v>
      </c>
      <c r="K904" s="1">
        <v>41887</v>
      </c>
      <c r="L904" t="s">
        <v>199</v>
      </c>
      <c r="M904">
        <f>Table1[[#This Row],[Ship Date]]-Table1[[#This Row],[Order Date]]</f>
        <v>3</v>
      </c>
      <c r="N904">
        <v>9</v>
      </c>
      <c r="O904" t="s">
        <v>61</v>
      </c>
      <c r="P904" s="3">
        <v>70.709999999999994</v>
      </c>
      <c r="Q904" s="3">
        <v>52.946420390642068</v>
      </c>
      <c r="R904" s="3">
        <f>(Table1[[#This Row],[Selling Price]]-Table1[[#This Row],[Cost Price]])</f>
        <v>17.763579609357926</v>
      </c>
      <c r="S904" s="12">
        <f>(Table1[[#This Row],[Profit]]/Table1[[#This Row],[Selling Price]])</f>
        <v>0.25121736118452731</v>
      </c>
      <c r="T904">
        <v>1</v>
      </c>
      <c r="U904" s="2">
        <f>Table1[[#This Row],[Selling Price]]*Table1[[#This Row],[Quantity]]</f>
        <v>70.709999999999994</v>
      </c>
      <c r="V904" s="4">
        <v>0</v>
      </c>
      <c r="W904">
        <v>225</v>
      </c>
      <c r="X904" t="s">
        <v>36</v>
      </c>
      <c r="Y904" t="s">
        <v>68</v>
      </c>
      <c r="Z904" s="2">
        <v>95.602430381240822</v>
      </c>
    </row>
    <row r="905" spans="1:26" x14ac:dyDescent="0.35">
      <c r="A905" t="s">
        <v>329</v>
      </c>
      <c r="B905" t="s">
        <v>330</v>
      </c>
      <c r="C905" t="s">
        <v>39</v>
      </c>
      <c r="D905" t="s">
        <v>28</v>
      </c>
      <c r="E905" t="s">
        <v>40</v>
      </c>
      <c r="F905" t="s">
        <v>4717</v>
      </c>
      <c r="G905" t="s">
        <v>4718</v>
      </c>
      <c r="H905" t="s">
        <v>32</v>
      </c>
      <c r="I905" t="s">
        <v>4716</v>
      </c>
      <c r="J905" s="1">
        <v>43051</v>
      </c>
      <c r="K905" s="1">
        <v>43051</v>
      </c>
      <c r="L905" t="s">
        <v>1118</v>
      </c>
      <c r="M905">
        <f>Table1[[#This Row],[Ship Date]]-Table1[[#This Row],[Order Date]]</f>
        <v>0</v>
      </c>
      <c r="N905">
        <v>11</v>
      </c>
      <c r="O905" t="s">
        <v>35</v>
      </c>
      <c r="P905" s="3">
        <v>113.88800000000001</v>
      </c>
      <c r="Q905" s="3">
        <v>82.527681215041369</v>
      </c>
      <c r="R905" s="3">
        <f>(Table1[[#This Row],[Selling Price]]-Table1[[#This Row],[Cost Price]])</f>
        <v>31.360318784958636</v>
      </c>
      <c r="S905" s="12">
        <f>(Table1[[#This Row],[Profit]]/Table1[[#This Row],[Selling Price]])</f>
        <v>0.27536104580779919</v>
      </c>
      <c r="T905">
        <v>2</v>
      </c>
      <c r="U905" s="2">
        <f>Table1[[#This Row],[Selling Price]]*Table1[[#This Row],[Quantity]]</f>
        <v>227.77600000000001</v>
      </c>
      <c r="V905" s="4">
        <v>0.2</v>
      </c>
      <c r="W905">
        <v>431</v>
      </c>
      <c r="X905" t="s">
        <v>36</v>
      </c>
      <c r="Y905" t="s">
        <v>68</v>
      </c>
      <c r="Z905" s="2">
        <v>130.13834886628479</v>
      </c>
    </row>
    <row r="906" spans="1:26" x14ac:dyDescent="0.35">
      <c r="A906" t="s">
        <v>329</v>
      </c>
      <c r="B906" t="s">
        <v>330</v>
      </c>
      <c r="C906" t="s">
        <v>27</v>
      </c>
      <c r="D906" t="s">
        <v>28</v>
      </c>
      <c r="E906" t="s">
        <v>40</v>
      </c>
      <c r="F906" t="s">
        <v>640</v>
      </c>
      <c r="G906" t="s">
        <v>641</v>
      </c>
      <c r="H906" t="s">
        <v>32</v>
      </c>
      <c r="I906" t="s">
        <v>4728</v>
      </c>
      <c r="J906" s="1">
        <v>43085</v>
      </c>
      <c r="K906" s="1">
        <v>43090</v>
      </c>
      <c r="L906" t="s">
        <v>34</v>
      </c>
      <c r="M906">
        <f>Table1[[#This Row],[Ship Date]]-Table1[[#This Row],[Order Date]]</f>
        <v>5</v>
      </c>
      <c r="N906">
        <v>12</v>
      </c>
      <c r="O906" t="s">
        <v>35</v>
      </c>
      <c r="P906" s="3">
        <v>97.183999999999997</v>
      </c>
      <c r="Q906" s="3">
        <v>71.015682814447132</v>
      </c>
      <c r="R906" s="3">
        <f>(Table1[[#This Row],[Selling Price]]-Table1[[#This Row],[Cost Price]])</f>
        <v>26.168317185552866</v>
      </c>
      <c r="S906" s="12">
        <f>(Table1[[#This Row],[Profit]]/Table1[[#This Row],[Selling Price]])</f>
        <v>0.26926569379273202</v>
      </c>
      <c r="T906">
        <v>2</v>
      </c>
      <c r="U906" s="2">
        <f>Table1[[#This Row],[Selling Price]]*Table1[[#This Row],[Quantity]]</f>
        <v>194.36799999999999</v>
      </c>
      <c r="V906" s="4">
        <v>0.2</v>
      </c>
      <c r="W906">
        <v>468</v>
      </c>
      <c r="X906" t="s">
        <v>36</v>
      </c>
      <c r="Y906" t="s">
        <v>36</v>
      </c>
      <c r="Z906" s="2">
        <v>149.8267013451059</v>
      </c>
    </row>
    <row r="907" spans="1:26" x14ac:dyDescent="0.35">
      <c r="A907" t="s">
        <v>329</v>
      </c>
      <c r="B907" t="s">
        <v>330</v>
      </c>
      <c r="C907" t="s">
        <v>45</v>
      </c>
      <c r="D907" t="s">
        <v>28</v>
      </c>
      <c r="E907" t="s">
        <v>56</v>
      </c>
      <c r="F907" t="s">
        <v>1923</v>
      </c>
      <c r="G907" t="s">
        <v>1924</v>
      </c>
      <c r="H907" t="s">
        <v>32</v>
      </c>
      <c r="I907" t="s">
        <v>4734</v>
      </c>
      <c r="J907" s="1">
        <v>42131</v>
      </c>
      <c r="K907" s="1">
        <v>42136</v>
      </c>
      <c r="L907" t="s">
        <v>60</v>
      </c>
      <c r="M907">
        <f>Table1[[#This Row],[Ship Date]]-Table1[[#This Row],[Order Date]]</f>
        <v>5</v>
      </c>
      <c r="N907">
        <v>5</v>
      </c>
      <c r="O907" t="s">
        <v>51</v>
      </c>
      <c r="P907" s="3">
        <v>244.006</v>
      </c>
      <c r="Q907" s="3">
        <v>187.68696313326009</v>
      </c>
      <c r="R907" s="3">
        <f>(Table1[[#This Row],[Selling Price]]-Table1[[#This Row],[Cost Price]])</f>
        <v>56.319036866739907</v>
      </c>
      <c r="S907" s="12">
        <f>(Table1[[#This Row],[Profit]]/Table1[[#This Row],[Selling Price]])</f>
        <v>0.23081004920674045</v>
      </c>
      <c r="T907">
        <v>2</v>
      </c>
      <c r="U907" s="2">
        <f>Table1[[#This Row],[Selling Price]]*Table1[[#This Row],[Quantity]]</f>
        <v>488.012</v>
      </c>
      <c r="V907" s="4">
        <v>0.3</v>
      </c>
      <c r="W907">
        <v>186</v>
      </c>
      <c r="X907" t="s">
        <v>36</v>
      </c>
      <c r="Y907" t="s">
        <v>36</v>
      </c>
      <c r="Z907" s="2">
        <v>481.01902616952373</v>
      </c>
    </row>
    <row r="908" spans="1:26" x14ac:dyDescent="0.35">
      <c r="A908" t="s">
        <v>329</v>
      </c>
      <c r="B908" t="s">
        <v>330</v>
      </c>
      <c r="C908" t="s">
        <v>45</v>
      </c>
      <c r="D908" t="s">
        <v>28</v>
      </c>
      <c r="E908" t="s">
        <v>56</v>
      </c>
      <c r="F908" t="s">
        <v>503</v>
      </c>
      <c r="G908" t="s">
        <v>504</v>
      </c>
      <c r="H908" t="s">
        <v>32</v>
      </c>
      <c r="I908" t="s">
        <v>4807</v>
      </c>
      <c r="J908" s="1">
        <v>42827</v>
      </c>
      <c r="K908" s="1">
        <v>42829</v>
      </c>
      <c r="L908" t="s">
        <v>199</v>
      </c>
      <c r="M908">
        <f>Table1[[#This Row],[Ship Date]]-Table1[[#This Row],[Order Date]]</f>
        <v>2</v>
      </c>
      <c r="N908">
        <v>4</v>
      </c>
      <c r="O908" t="s">
        <v>106</v>
      </c>
      <c r="P908" s="3">
        <v>411.8</v>
      </c>
      <c r="Q908" s="3">
        <v>339.34009992253408</v>
      </c>
      <c r="R908" s="3">
        <f>(Table1[[#This Row],[Selling Price]]-Table1[[#This Row],[Cost Price]])</f>
        <v>72.459900077465932</v>
      </c>
      <c r="S908" s="12">
        <f>(Table1[[#This Row],[Profit]]/Table1[[#This Row],[Selling Price]])</f>
        <v>0.17595896084863022</v>
      </c>
      <c r="T908">
        <v>2</v>
      </c>
      <c r="U908" s="2">
        <f>Table1[[#This Row],[Selling Price]]*Table1[[#This Row],[Quantity]]</f>
        <v>823.6</v>
      </c>
      <c r="V908" s="4">
        <v>0</v>
      </c>
      <c r="W908">
        <v>201</v>
      </c>
      <c r="X908" t="s">
        <v>36</v>
      </c>
      <c r="Y908" t="s">
        <v>36</v>
      </c>
      <c r="Z908" s="2">
        <v>452.41810604793437</v>
      </c>
    </row>
    <row r="909" spans="1:26" x14ac:dyDescent="0.35">
      <c r="A909" t="s">
        <v>329</v>
      </c>
      <c r="B909" t="s">
        <v>330</v>
      </c>
      <c r="C909" t="s">
        <v>45</v>
      </c>
      <c r="D909" t="s">
        <v>28</v>
      </c>
      <c r="E909" t="s">
        <v>69</v>
      </c>
      <c r="F909" t="s">
        <v>2677</v>
      </c>
      <c r="G909" t="s">
        <v>2678</v>
      </c>
      <c r="H909" t="s">
        <v>32</v>
      </c>
      <c r="I909" t="s">
        <v>4941</v>
      </c>
      <c r="J909" s="1">
        <v>41953</v>
      </c>
      <c r="K909" s="1">
        <v>41959</v>
      </c>
      <c r="L909" t="s">
        <v>60</v>
      </c>
      <c r="M909">
        <f>Table1[[#This Row],[Ship Date]]-Table1[[#This Row],[Order Date]]</f>
        <v>6</v>
      </c>
      <c r="N909">
        <v>11</v>
      </c>
      <c r="O909" t="s">
        <v>35</v>
      </c>
      <c r="P909" s="3">
        <v>53.2</v>
      </c>
      <c r="Q909" s="3">
        <v>43.022313734970552</v>
      </c>
      <c r="R909" s="3">
        <f>(Table1[[#This Row],[Selling Price]]-Table1[[#This Row],[Cost Price]])</f>
        <v>10.17768626502945</v>
      </c>
      <c r="S909" s="12">
        <f>(Table1[[#This Row],[Profit]]/Table1[[#This Row],[Selling Price]])</f>
        <v>0.19130989219980168</v>
      </c>
      <c r="T909">
        <v>5</v>
      </c>
      <c r="U909" s="2">
        <f>Table1[[#This Row],[Selling Price]]*Table1[[#This Row],[Quantity]]</f>
        <v>266</v>
      </c>
      <c r="V909" s="4">
        <v>0</v>
      </c>
      <c r="W909">
        <v>129</v>
      </c>
      <c r="X909" t="s">
        <v>68</v>
      </c>
      <c r="Y909" t="s">
        <v>52</v>
      </c>
      <c r="Z909" s="2">
        <v>20.299826206152609</v>
      </c>
    </row>
    <row r="910" spans="1:26" x14ac:dyDescent="0.35">
      <c r="A910" t="s">
        <v>329</v>
      </c>
      <c r="B910" t="s">
        <v>330</v>
      </c>
      <c r="C910" t="s">
        <v>39</v>
      </c>
      <c r="D910" t="s">
        <v>28</v>
      </c>
      <c r="E910" t="s">
        <v>40</v>
      </c>
      <c r="F910" t="s">
        <v>4717</v>
      </c>
      <c r="G910" t="s">
        <v>4718</v>
      </c>
      <c r="H910" t="s">
        <v>32</v>
      </c>
      <c r="I910" t="s">
        <v>4978</v>
      </c>
      <c r="J910" s="1">
        <v>42630</v>
      </c>
      <c r="K910" s="1">
        <v>42634</v>
      </c>
      <c r="L910" t="s">
        <v>60</v>
      </c>
      <c r="M910">
        <f>Table1[[#This Row],[Ship Date]]-Table1[[#This Row],[Order Date]]</f>
        <v>4</v>
      </c>
      <c r="N910">
        <v>9</v>
      </c>
      <c r="O910" t="s">
        <v>61</v>
      </c>
      <c r="P910" s="3">
        <v>113.88800000000001</v>
      </c>
      <c r="Q910" s="3">
        <v>94.843259631376398</v>
      </c>
      <c r="R910" s="3">
        <f>(Table1[[#This Row],[Selling Price]]-Table1[[#This Row],[Cost Price]])</f>
        <v>19.044740368623607</v>
      </c>
      <c r="S910" s="12">
        <f>(Table1[[#This Row],[Profit]]/Table1[[#This Row],[Selling Price]])</f>
        <v>0.16722341571213478</v>
      </c>
      <c r="T910">
        <v>2</v>
      </c>
      <c r="U910" s="2">
        <f>Table1[[#This Row],[Selling Price]]*Table1[[#This Row],[Quantity]]</f>
        <v>227.77600000000001</v>
      </c>
      <c r="V910" s="4">
        <v>0.2</v>
      </c>
      <c r="W910">
        <v>499</v>
      </c>
      <c r="X910" t="s">
        <v>36</v>
      </c>
      <c r="Y910" t="s">
        <v>68</v>
      </c>
      <c r="Z910" s="2">
        <v>130.13834886628479</v>
      </c>
    </row>
    <row r="911" spans="1:26" x14ac:dyDescent="0.35">
      <c r="A911" t="s">
        <v>329</v>
      </c>
      <c r="B911" t="s">
        <v>330</v>
      </c>
      <c r="C911" t="s">
        <v>64</v>
      </c>
      <c r="D911" t="s">
        <v>28</v>
      </c>
      <c r="E911" t="s">
        <v>69</v>
      </c>
      <c r="F911" t="s">
        <v>4239</v>
      </c>
      <c r="G911" t="s">
        <v>4240</v>
      </c>
      <c r="H911" t="s">
        <v>32</v>
      </c>
      <c r="I911" t="s">
        <v>5190</v>
      </c>
      <c r="J911" s="1">
        <v>42631</v>
      </c>
      <c r="K911" s="1">
        <v>42633</v>
      </c>
      <c r="L911" t="s">
        <v>199</v>
      </c>
      <c r="M911">
        <f>Table1[[#This Row],[Ship Date]]-Table1[[#This Row],[Order Date]]</f>
        <v>2</v>
      </c>
      <c r="N911">
        <v>9</v>
      </c>
      <c r="O911" t="s">
        <v>61</v>
      </c>
      <c r="P911" s="3">
        <v>5.3520000000000003</v>
      </c>
      <c r="Q911" s="3">
        <v>4.1452689246204164</v>
      </c>
      <c r="R911" s="3">
        <f>(Table1[[#This Row],[Selling Price]]-Table1[[#This Row],[Cost Price]])</f>
        <v>1.2067310753795839</v>
      </c>
      <c r="S911" s="12">
        <f>(Table1[[#This Row],[Profit]]/Table1[[#This Row],[Selling Price]])</f>
        <v>0.22547292140874137</v>
      </c>
      <c r="T911">
        <v>3</v>
      </c>
      <c r="U911" s="2">
        <f>Table1[[#This Row],[Selling Price]]*Table1[[#This Row],[Quantity]]</f>
        <v>16.056000000000001</v>
      </c>
      <c r="V911" s="4">
        <v>0.2</v>
      </c>
      <c r="W911">
        <v>150</v>
      </c>
      <c r="X911" t="s">
        <v>36</v>
      </c>
      <c r="Y911" t="s">
        <v>52</v>
      </c>
      <c r="Z911" s="2">
        <v>3.6778102180509542</v>
      </c>
    </row>
    <row r="912" spans="1:26" x14ac:dyDescent="0.35">
      <c r="A912" t="s">
        <v>329</v>
      </c>
      <c r="B912" t="s">
        <v>330</v>
      </c>
      <c r="C912" t="s">
        <v>39</v>
      </c>
      <c r="D912" t="s">
        <v>28</v>
      </c>
      <c r="E912" t="s">
        <v>56</v>
      </c>
      <c r="F912" t="s">
        <v>1138</v>
      </c>
      <c r="G912" t="s">
        <v>1139</v>
      </c>
      <c r="H912" t="s">
        <v>32</v>
      </c>
      <c r="I912" t="s">
        <v>5221</v>
      </c>
      <c r="J912" s="1">
        <v>42576</v>
      </c>
      <c r="K912" s="1">
        <v>42580</v>
      </c>
      <c r="L912" t="s">
        <v>60</v>
      </c>
      <c r="M912">
        <f>Table1[[#This Row],[Ship Date]]-Table1[[#This Row],[Order Date]]</f>
        <v>4</v>
      </c>
      <c r="N912">
        <v>7</v>
      </c>
      <c r="O912" t="s">
        <v>51</v>
      </c>
      <c r="P912" s="3">
        <v>2430.08</v>
      </c>
      <c r="Q912" s="3">
        <v>1739.486685877861</v>
      </c>
      <c r="R912" s="3">
        <f>(Table1[[#This Row],[Selling Price]]-Table1[[#This Row],[Cost Price]])</f>
        <v>690.59331412213896</v>
      </c>
      <c r="S912" s="12">
        <f>(Table1[[#This Row],[Profit]]/Table1[[#This Row],[Selling Price]])</f>
        <v>0.28418542357541271</v>
      </c>
      <c r="T912">
        <v>8</v>
      </c>
      <c r="U912" s="2">
        <f>Table1[[#This Row],[Selling Price]]*Table1[[#This Row],[Quantity]]</f>
        <v>19440.64</v>
      </c>
      <c r="V912" s="4">
        <v>0</v>
      </c>
      <c r="W912">
        <v>428</v>
      </c>
      <c r="X912" t="s">
        <v>36</v>
      </c>
      <c r="Y912" t="s">
        <v>36</v>
      </c>
      <c r="Z912" s="2">
        <v>801.77680725947664</v>
      </c>
    </row>
    <row r="913" spans="1:26" x14ac:dyDescent="0.35">
      <c r="A913" t="s">
        <v>329</v>
      </c>
      <c r="B913" t="s">
        <v>330</v>
      </c>
      <c r="C913" t="s">
        <v>64</v>
      </c>
      <c r="D913" t="s">
        <v>28</v>
      </c>
      <c r="E913" t="s">
        <v>40</v>
      </c>
      <c r="F913" t="s">
        <v>1593</v>
      </c>
      <c r="G913" t="s">
        <v>1594</v>
      </c>
      <c r="H913" t="s">
        <v>32</v>
      </c>
      <c r="I913" t="s">
        <v>5237</v>
      </c>
      <c r="J913" s="1">
        <v>41960</v>
      </c>
      <c r="K913" s="1">
        <v>41967</v>
      </c>
      <c r="L913" t="s">
        <v>60</v>
      </c>
      <c r="M913">
        <f>Table1[[#This Row],[Ship Date]]-Table1[[#This Row],[Order Date]]</f>
        <v>7</v>
      </c>
      <c r="N913">
        <v>11</v>
      </c>
      <c r="O913" t="s">
        <v>35</v>
      </c>
      <c r="P913" s="3">
        <v>657.93</v>
      </c>
      <c r="Q913" s="3">
        <v>448.62076876055232</v>
      </c>
      <c r="R913" s="3">
        <f>(Table1[[#This Row],[Selling Price]]-Table1[[#This Row],[Cost Price]])</f>
        <v>209.30923123944763</v>
      </c>
      <c r="S913" s="12">
        <f>(Table1[[#This Row],[Profit]]/Table1[[#This Row],[Selling Price]])</f>
        <v>0.31813297955625619</v>
      </c>
      <c r="T913">
        <v>5</v>
      </c>
      <c r="U913" s="2">
        <f>Table1[[#This Row],[Selling Price]]*Table1[[#This Row],[Quantity]]</f>
        <v>3289.6499999999996</v>
      </c>
      <c r="V913" s="4">
        <v>0.3</v>
      </c>
      <c r="W913">
        <v>309</v>
      </c>
      <c r="X913" t="s">
        <v>68</v>
      </c>
      <c r="Y913" t="s">
        <v>36</v>
      </c>
      <c r="Z913" s="2">
        <v>312.22667546575838</v>
      </c>
    </row>
    <row r="914" spans="1:26" x14ac:dyDescent="0.35">
      <c r="A914" t="s">
        <v>329</v>
      </c>
      <c r="B914" t="s">
        <v>330</v>
      </c>
      <c r="C914" t="s">
        <v>27</v>
      </c>
      <c r="D914" t="s">
        <v>28</v>
      </c>
      <c r="E914" t="s">
        <v>69</v>
      </c>
      <c r="F914" t="s">
        <v>347</v>
      </c>
      <c r="G914" t="s">
        <v>348</v>
      </c>
      <c r="H914" t="s">
        <v>32</v>
      </c>
      <c r="I914" t="s">
        <v>5279</v>
      </c>
      <c r="J914" s="1">
        <v>42075</v>
      </c>
      <c r="K914" s="1">
        <v>42080</v>
      </c>
      <c r="L914" t="s">
        <v>60</v>
      </c>
      <c r="M914">
        <f>Table1[[#This Row],[Ship Date]]-Table1[[#This Row],[Order Date]]</f>
        <v>5</v>
      </c>
      <c r="N914">
        <v>3</v>
      </c>
      <c r="O914" t="s">
        <v>106</v>
      </c>
      <c r="P914" s="3">
        <v>30.88</v>
      </c>
      <c r="Q914" s="3">
        <v>25.105894164269699</v>
      </c>
      <c r="R914" s="3">
        <f>(Table1[[#This Row],[Selling Price]]-Table1[[#This Row],[Cost Price]])</f>
        <v>5.7741058357302997</v>
      </c>
      <c r="S914" s="12">
        <f>(Table1[[#This Row],[Profit]]/Table1[[#This Row],[Selling Price]])</f>
        <v>0.18698529260784649</v>
      </c>
      <c r="T914">
        <v>4</v>
      </c>
      <c r="U914" s="2">
        <f>Table1[[#This Row],[Selling Price]]*Table1[[#This Row],[Quantity]]</f>
        <v>123.52</v>
      </c>
      <c r="V914" s="4">
        <v>0.2</v>
      </c>
      <c r="W914">
        <v>268</v>
      </c>
      <c r="X914" t="s">
        <v>36</v>
      </c>
      <c r="Y914" t="s">
        <v>52</v>
      </c>
      <c r="Z914" s="2">
        <v>9.4550304071430666</v>
      </c>
    </row>
    <row r="915" spans="1:26" x14ac:dyDescent="0.35">
      <c r="A915" t="s">
        <v>329</v>
      </c>
      <c r="B915" t="s">
        <v>330</v>
      </c>
      <c r="C915" t="s">
        <v>39</v>
      </c>
      <c r="D915" t="s">
        <v>28</v>
      </c>
      <c r="E915" t="s">
        <v>69</v>
      </c>
      <c r="F915" t="s">
        <v>955</v>
      </c>
      <c r="G915" t="s">
        <v>956</v>
      </c>
      <c r="H915" t="s">
        <v>32</v>
      </c>
      <c r="I915" t="s">
        <v>5297</v>
      </c>
      <c r="J915" s="1">
        <v>42194</v>
      </c>
      <c r="K915" s="1">
        <v>42199</v>
      </c>
      <c r="L915" t="s">
        <v>60</v>
      </c>
      <c r="M915">
        <f>Table1[[#This Row],[Ship Date]]-Table1[[#This Row],[Order Date]]</f>
        <v>5</v>
      </c>
      <c r="N915">
        <v>7</v>
      </c>
      <c r="O915" t="s">
        <v>51</v>
      </c>
      <c r="P915" s="3">
        <v>181.96</v>
      </c>
      <c r="Q915" s="3">
        <v>125.4693350606525</v>
      </c>
      <c r="R915" s="3">
        <f>(Table1[[#This Row],[Selling Price]]-Table1[[#This Row],[Cost Price]])</f>
        <v>56.490664939347511</v>
      </c>
      <c r="S915" s="12">
        <f>(Table1[[#This Row],[Profit]]/Table1[[#This Row],[Selling Price]])</f>
        <v>0.31045650109555678</v>
      </c>
      <c r="T915">
        <v>2</v>
      </c>
      <c r="U915" s="2">
        <f>Table1[[#This Row],[Selling Price]]*Table1[[#This Row],[Quantity]]</f>
        <v>363.92</v>
      </c>
      <c r="V915" s="4">
        <v>0</v>
      </c>
      <c r="W915">
        <v>496</v>
      </c>
      <c r="X915" t="s">
        <v>36</v>
      </c>
      <c r="Y915" t="s">
        <v>68</v>
      </c>
      <c r="Z915" s="2">
        <v>39.44798797403994</v>
      </c>
    </row>
    <row r="916" spans="1:26" x14ac:dyDescent="0.35">
      <c r="A916" t="s">
        <v>329</v>
      </c>
      <c r="B916" t="s">
        <v>330</v>
      </c>
      <c r="C916" t="s">
        <v>27</v>
      </c>
      <c r="D916" t="s">
        <v>28</v>
      </c>
      <c r="E916" t="s">
        <v>69</v>
      </c>
      <c r="F916" t="s">
        <v>4719</v>
      </c>
      <c r="G916" t="s">
        <v>4720</v>
      </c>
      <c r="H916" t="s">
        <v>32</v>
      </c>
      <c r="I916" t="s">
        <v>5311</v>
      </c>
      <c r="J916" s="1">
        <v>42327</v>
      </c>
      <c r="K916" s="1">
        <v>42329</v>
      </c>
      <c r="L916" t="s">
        <v>34</v>
      </c>
      <c r="M916">
        <f>Table1[[#This Row],[Ship Date]]-Table1[[#This Row],[Order Date]]</f>
        <v>2</v>
      </c>
      <c r="N916">
        <v>11</v>
      </c>
      <c r="O916" t="s">
        <v>35</v>
      </c>
      <c r="P916" s="3">
        <v>141.96</v>
      </c>
      <c r="Q916" s="3">
        <v>99.701822256066393</v>
      </c>
      <c r="R916" s="3">
        <f>(Table1[[#This Row],[Selling Price]]-Table1[[#This Row],[Cost Price]])</f>
        <v>42.258177743933615</v>
      </c>
      <c r="S916" s="12">
        <f>(Table1[[#This Row],[Profit]]/Table1[[#This Row],[Selling Price]])</f>
        <v>0.29767665359209361</v>
      </c>
      <c r="T916">
        <v>2</v>
      </c>
      <c r="U916" s="2">
        <f>Table1[[#This Row],[Selling Price]]*Table1[[#This Row],[Quantity]]</f>
        <v>283.92</v>
      </c>
      <c r="V916" s="4">
        <v>0</v>
      </c>
      <c r="W916">
        <v>381</v>
      </c>
      <c r="X916" t="s">
        <v>36</v>
      </c>
      <c r="Y916" t="s">
        <v>68</v>
      </c>
      <c r="Z916" s="2">
        <v>51.184405906486788</v>
      </c>
    </row>
    <row r="917" spans="1:26" x14ac:dyDescent="0.35">
      <c r="A917" t="s">
        <v>329</v>
      </c>
      <c r="B917" t="s">
        <v>330</v>
      </c>
      <c r="C917" t="s">
        <v>27</v>
      </c>
      <c r="D917" t="s">
        <v>28</v>
      </c>
      <c r="E917" t="s">
        <v>56</v>
      </c>
      <c r="F917" t="s">
        <v>5383</v>
      </c>
      <c r="G917" t="s">
        <v>5384</v>
      </c>
      <c r="H917" t="s">
        <v>32</v>
      </c>
      <c r="I917" t="s">
        <v>5382</v>
      </c>
      <c r="J917" s="1">
        <v>41666</v>
      </c>
      <c r="K917" s="1">
        <v>41672</v>
      </c>
      <c r="L917" t="s">
        <v>60</v>
      </c>
      <c r="M917">
        <f>Table1[[#This Row],[Ship Date]]-Table1[[#This Row],[Order Date]]</f>
        <v>6</v>
      </c>
      <c r="N917">
        <v>1</v>
      </c>
      <c r="O917" t="s">
        <v>35</v>
      </c>
      <c r="P917" s="3">
        <v>333</v>
      </c>
      <c r="Q917" s="3">
        <v>230.55025585363191</v>
      </c>
      <c r="R917" s="3">
        <f>(Table1[[#This Row],[Selling Price]]-Table1[[#This Row],[Cost Price]])</f>
        <v>102.44974414636809</v>
      </c>
      <c r="S917" s="12">
        <f>(Table1[[#This Row],[Profit]]/Table1[[#This Row],[Selling Price]])</f>
        <v>0.30765688932843271</v>
      </c>
      <c r="T917">
        <v>3</v>
      </c>
      <c r="U917" s="2">
        <f>Table1[[#This Row],[Selling Price]]*Table1[[#This Row],[Quantity]]</f>
        <v>999</v>
      </c>
      <c r="V917" s="4">
        <v>0.2</v>
      </c>
      <c r="W917">
        <v>373</v>
      </c>
      <c r="X917" t="s">
        <v>68</v>
      </c>
      <c r="Y917" t="s">
        <v>68</v>
      </c>
      <c r="Z917" s="2">
        <v>101.9600105433498</v>
      </c>
    </row>
    <row r="918" spans="1:26" x14ac:dyDescent="0.35">
      <c r="A918" t="s">
        <v>329</v>
      </c>
      <c r="B918" t="s">
        <v>330</v>
      </c>
      <c r="C918" t="s">
        <v>45</v>
      </c>
      <c r="D918" t="s">
        <v>28</v>
      </c>
      <c r="E918" t="s">
        <v>69</v>
      </c>
      <c r="F918" t="s">
        <v>434</v>
      </c>
      <c r="G918" t="s">
        <v>435</v>
      </c>
      <c r="H918" t="s">
        <v>32</v>
      </c>
      <c r="I918" t="s">
        <v>5425</v>
      </c>
      <c r="J918" s="1">
        <v>42268</v>
      </c>
      <c r="K918" s="1">
        <v>42268</v>
      </c>
      <c r="L918" t="s">
        <v>1118</v>
      </c>
      <c r="M918">
        <f>Table1[[#This Row],[Ship Date]]-Table1[[#This Row],[Order Date]]</f>
        <v>0</v>
      </c>
      <c r="N918">
        <v>9</v>
      </c>
      <c r="O918" t="s">
        <v>61</v>
      </c>
      <c r="P918" s="3">
        <v>85.3</v>
      </c>
      <c r="Q918" s="3">
        <v>68.547116287467489</v>
      </c>
      <c r="R918" s="3">
        <f>(Table1[[#This Row],[Selling Price]]-Table1[[#This Row],[Cost Price]])</f>
        <v>16.752883712532508</v>
      </c>
      <c r="S918" s="12">
        <f>(Table1[[#This Row],[Profit]]/Table1[[#This Row],[Selling Price]])</f>
        <v>0.19639957459006457</v>
      </c>
      <c r="T918">
        <v>2</v>
      </c>
      <c r="U918" s="2">
        <f>Table1[[#This Row],[Selling Price]]*Table1[[#This Row],[Quantity]]</f>
        <v>170.6</v>
      </c>
      <c r="V918" s="4">
        <v>0</v>
      </c>
      <c r="W918">
        <v>380</v>
      </c>
      <c r="X918" t="s">
        <v>36</v>
      </c>
      <c r="Y918" t="s">
        <v>52</v>
      </c>
      <c r="Z918" s="2">
        <v>18.228405763167181</v>
      </c>
    </row>
    <row r="919" spans="1:26" x14ac:dyDescent="0.35">
      <c r="A919" t="s">
        <v>329</v>
      </c>
      <c r="B919" t="s">
        <v>330</v>
      </c>
      <c r="C919" t="s">
        <v>27</v>
      </c>
      <c r="D919" t="s">
        <v>28</v>
      </c>
      <c r="E919" t="s">
        <v>69</v>
      </c>
      <c r="F919" t="s">
        <v>4367</v>
      </c>
      <c r="G919" t="s">
        <v>4368</v>
      </c>
      <c r="H919" t="s">
        <v>32</v>
      </c>
      <c r="I919" t="s">
        <v>5488</v>
      </c>
      <c r="J919" s="1">
        <v>41899</v>
      </c>
      <c r="K919" s="1">
        <v>41903</v>
      </c>
      <c r="L919" t="s">
        <v>60</v>
      </c>
      <c r="M919">
        <f>Table1[[#This Row],[Ship Date]]-Table1[[#This Row],[Order Date]]</f>
        <v>4</v>
      </c>
      <c r="N919">
        <v>9</v>
      </c>
      <c r="O919" t="s">
        <v>61</v>
      </c>
      <c r="P919" s="3">
        <v>35.340000000000003</v>
      </c>
      <c r="Q919" s="3">
        <v>26.178911606957161</v>
      </c>
      <c r="R919" s="3">
        <f>(Table1[[#This Row],[Selling Price]]-Table1[[#This Row],[Cost Price]])</f>
        <v>9.1610883930428422</v>
      </c>
      <c r="S919" s="12">
        <f>(Table1[[#This Row],[Profit]]/Table1[[#This Row],[Selling Price]])</f>
        <v>0.25922717580766386</v>
      </c>
      <c r="T919">
        <v>2</v>
      </c>
      <c r="U919" s="2">
        <f>Table1[[#This Row],[Selling Price]]*Table1[[#This Row],[Quantity]]</f>
        <v>70.680000000000007</v>
      </c>
      <c r="V919" s="4">
        <v>0</v>
      </c>
      <c r="W919">
        <v>358</v>
      </c>
      <c r="X919" t="s">
        <v>36</v>
      </c>
      <c r="Y919" t="s">
        <v>52</v>
      </c>
      <c r="Z919" s="2">
        <v>10.403814300534201</v>
      </c>
    </row>
    <row r="920" spans="1:26" x14ac:dyDescent="0.35">
      <c r="A920" t="s">
        <v>329</v>
      </c>
      <c r="B920" t="s">
        <v>330</v>
      </c>
      <c r="C920" t="s">
        <v>55</v>
      </c>
      <c r="D920" t="s">
        <v>28</v>
      </c>
      <c r="E920" t="s">
        <v>40</v>
      </c>
      <c r="F920" t="s">
        <v>1492</v>
      </c>
      <c r="G920" t="s">
        <v>1493</v>
      </c>
      <c r="H920" t="s">
        <v>32</v>
      </c>
      <c r="I920" t="s">
        <v>5496</v>
      </c>
      <c r="J920" s="1">
        <v>42714</v>
      </c>
      <c r="K920" s="1">
        <v>42714</v>
      </c>
      <c r="L920" t="s">
        <v>1118</v>
      </c>
      <c r="M920">
        <f>Table1[[#This Row],[Ship Date]]-Table1[[#This Row],[Order Date]]</f>
        <v>0</v>
      </c>
      <c r="N920">
        <v>12</v>
      </c>
      <c r="O920" t="s">
        <v>35</v>
      </c>
      <c r="P920" s="3">
        <v>1424.9</v>
      </c>
      <c r="Q920" s="3">
        <v>943.64790602031007</v>
      </c>
      <c r="R920" s="3">
        <f>(Table1[[#This Row],[Selling Price]]-Table1[[#This Row],[Cost Price]])</f>
        <v>481.25209397969002</v>
      </c>
      <c r="S920" s="12">
        <f>(Table1[[#This Row],[Profit]]/Table1[[#This Row],[Selling Price]])</f>
        <v>0.33774446907129624</v>
      </c>
      <c r="T920">
        <v>5</v>
      </c>
      <c r="U920" s="2">
        <f>Table1[[#This Row],[Selling Price]]*Table1[[#This Row],[Quantity]]</f>
        <v>7124.5</v>
      </c>
      <c r="V920" s="4">
        <v>0</v>
      </c>
      <c r="W920">
        <v>166</v>
      </c>
      <c r="X920" t="s">
        <v>36</v>
      </c>
      <c r="Y920" t="s">
        <v>36</v>
      </c>
      <c r="Z920" s="2">
        <v>333.39141542753879</v>
      </c>
    </row>
    <row r="921" spans="1:26" x14ac:dyDescent="0.35">
      <c r="A921" t="s">
        <v>329</v>
      </c>
      <c r="B921" t="s">
        <v>330</v>
      </c>
      <c r="C921" t="s">
        <v>39</v>
      </c>
      <c r="D921" t="s">
        <v>28</v>
      </c>
      <c r="E921" t="s">
        <v>40</v>
      </c>
      <c r="F921" t="s">
        <v>4737</v>
      </c>
      <c r="G921" t="s">
        <v>4738</v>
      </c>
      <c r="H921" t="s">
        <v>32</v>
      </c>
      <c r="I921" t="s">
        <v>5756</v>
      </c>
      <c r="J921" s="1">
        <v>41957</v>
      </c>
      <c r="K921" s="1">
        <v>41961</v>
      </c>
      <c r="L921" t="s">
        <v>60</v>
      </c>
      <c r="M921">
        <f>Table1[[#This Row],[Ship Date]]-Table1[[#This Row],[Order Date]]</f>
        <v>4</v>
      </c>
      <c r="N921">
        <v>11</v>
      </c>
      <c r="O921" t="s">
        <v>35</v>
      </c>
      <c r="P921" s="3">
        <v>69.263999999999996</v>
      </c>
      <c r="Q921" s="3">
        <v>52.351798479373691</v>
      </c>
      <c r="R921" s="3">
        <f>(Table1[[#This Row],[Selling Price]]-Table1[[#This Row],[Cost Price]])</f>
        <v>16.912201520626304</v>
      </c>
      <c r="S921" s="12">
        <f>(Table1[[#This Row],[Profit]]/Table1[[#This Row],[Selling Price]])</f>
        <v>0.24417015362419592</v>
      </c>
      <c r="T921">
        <v>2</v>
      </c>
      <c r="U921" s="2">
        <f>Table1[[#This Row],[Selling Price]]*Table1[[#This Row],[Quantity]]</f>
        <v>138.52799999999999</v>
      </c>
      <c r="V921" s="4">
        <v>0.1</v>
      </c>
      <c r="W921">
        <v>379</v>
      </c>
      <c r="X921" t="s">
        <v>36</v>
      </c>
      <c r="Y921" t="s">
        <v>36</v>
      </c>
      <c r="Z921" s="2">
        <v>192.89639298511179</v>
      </c>
    </row>
    <row r="922" spans="1:26" x14ac:dyDescent="0.35">
      <c r="A922" t="s">
        <v>329</v>
      </c>
      <c r="B922" t="s">
        <v>330</v>
      </c>
      <c r="C922" t="s">
        <v>55</v>
      </c>
      <c r="D922" t="s">
        <v>28</v>
      </c>
      <c r="E922" t="s">
        <v>69</v>
      </c>
      <c r="F922" t="s">
        <v>4696</v>
      </c>
      <c r="G922" t="s">
        <v>4697</v>
      </c>
      <c r="H922" t="s">
        <v>32</v>
      </c>
      <c r="I922" t="s">
        <v>6049</v>
      </c>
      <c r="J922" s="1">
        <v>41989</v>
      </c>
      <c r="K922" s="1">
        <v>41994</v>
      </c>
      <c r="L922" t="s">
        <v>60</v>
      </c>
      <c r="M922">
        <f>Table1[[#This Row],[Ship Date]]-Table1[[#This Row],[Order Date]]</f>
        <v>5</v>
      </c>
      <c r="N922">
        <v>12</v>
      </c>
      <c r="O922" t="s">
        <v>35</v>
      </c>
      <c r="P922" s="3">
        <v>56.567999999999998</v>
      </c>
      <c r="Q922" s="3">
        <v>44.190992780877501</v>
      </c>
      <c r="R922" s="3">
        <f>(Table1[[#This Row],[Selling Price]]-Table1[[#This Row],[Cost Price]])</f>
        <v>12.377007219122497</v>
      </c>
      <c r="S922" s="12">
        <f>(Table1[[#This Row],[Profit]]/Table1[[#This Row],[Selling Price]])</f>
        <v>0.2187987416759033</v>
      </c>
      <c r="T922">
        <v>2</v>
      </c>
      <c r="U922" s="2">
        <f>Table1[[#This Row],[Selling Price]]*Table1[[#This Row],[Quantity]]</f>
        <v>113.136</v>
      </c>
      <c r="V922" s="4">
        <v>0.6</v>
      </c>
      <c r="W922">
        <v>426</v>
      </c>
      <c r="X922" t="s">
        <v>36</v>
      </c>
      <c r="Y922" t="s">
        <v>68</v>
      </c>
      <c r="Z922" s="2">
        <v>95.602430381240822</v>
      </c>
    </row>
    <row r="923" spans="1:26" x14ac:dyDescent="0.35">
      <c r="A923" t="s">
        <v>329</v>
      </c>
      <c r="B923" t="s">
        <v>330</v>
      </c>
      <c r="C923" t="s">
        <v>27</v>
      </c>
      <c r="D923" t="s">
        <v>28</v>
      </c>
      <c r="E923" t="s">
        <v>40</v>
      </c>
      <c r="F923" t="s">
        <v>640</v>
      </c>
      <c r="G923" t="s">
        <v>641</v>
      </c>
      <c r="H923" t="s">
        <v>32</v>
      </c>
      <c r="I923" t="s">
        <v>6132</v>
      </c>
      <c r="J923" s="1">
        <v>42695</v>
      </c>
      <c r="K923" s="1">
        <v>42700</v>
      </c>
      <c r="L923" t="s">
        <v>60</v>
      </c>
      <c r="M923">
        <f>Table1[[#This Row],[Ship Date]]-Table1[[#This Row],[Order Date]]</f>
        <v>5</v>
      </c>
      <c r="N923">
        <v>11</v>
      </c>
      <c r="O923" t="s">
        <v>35</v>
      </c>
      <c r="P923" s="3">
        <v>127.554</v>
      </c>
      <c r="Q923" s="3">
        <v>83.368589833368844</v>
      </c>
      <c r="R923" s="3">
        <f>(Table1[[#This Row],[Selling Price]]-Table1[[#This Row],[Cost Price]])</f>
        <v>44.185410166631158</v>
      </c>
      <c r="S923" s="12">
        <f>(Table1[[#This Row],[Profit]]/Table1[[#This Row],[Selling Price]])</f>
        <v>0.34640552367335525</v>
      </c>
      <c r="T923">
        <v>3</v>
      </c>
      <c r="U923" s="2">
        <f>Table1[[#This Row],[Selling Price]]*Table1[[#This Row],[Quantity]]</f>
        <v>382.66200000000003</v>
      </c>
      <c r="V923" s="4">
        <v>0.3</v>
      </c>
      <c r="W923">
        <v>199</v>
      </c>
      <c r="X923" t="s">
        <v>36</v>
      </c>
      <c r="Y923" t="s">
        <v>36</v>
      </c>
      <c r="Z923" s="2">
        <v>149.8267013451059</v>
      </c>
    </row>
    <row r="924" spans="1:26" x14ac:dyDescent="0.35">
      <c r="A924" t="s">
        <v>329</v>
      </c>
      <c r="B924" t="s">
        <v>330</v>
      </c>
      <c r="C924" t="s">
        <v>45</v>
      </c>
      <c r="D924" t="s">
        <v>28</v>
      </c>
      <c r="E924" t="s">
        <v>69</v>
      </c>
      <c r="F924" t="s">
        <v>515</v>
      </c>
      <c r="G924" t="s">
        <v>516</v>
      </c>
      <c r="H924" t="s">
        <v>32</v>
      </c>
      <c r="I924" t="s">
        <v>6358</v>
      </c>
      <c r="J924" s="1">
        <v>41971</v>
      </c>
      <c r="K924" s="1">
        <v>41974</v>
      </c>
      <c r="L924" t="s">
        <v>34</v>
      </c>
      <c r="M924">
        <f>Table1[[#This Row],[Ship Date]]-Table1[[#This Row],[Order Date]]</f>
        <v>3</v>
      </c>
      <c r="N924">
        <v>11</v>
      </c>
      <c r="O924" t="s">
        <v>35</v>
      </c>
      <c r="P924" s="3">
        <v>397.6</v>
      </c>
      <c r="Q924" s="3">
        <v>263.71079174224809</v>
      </c>
      <c r="R924" s="3">
        <f>(Table1[[#This Row],[Selling Price]]-Table1[[#This Row],[Cost Price]])</f>
        <v>133.88920825775193</v>
      </c>
      <c r="S924" s="12">
        <f>(Table1[[#This Row],[Profit]]/Table1[[#This Row],[Selling Price]])</f>
        <v>0.3367434815335813</v>
      </c>
      <c r="T924">
        <v>5</v>
      </c>
      <c r="U924" s="2">
        <f>Table1[[#This Row],[Selling Price]]*Table1[[#This Row],[Quantity]]</f>
        <v>1988</v>
      </c>
      <c r="V924" s="4">
        <v>0</v>
      </c>
      <c r="W924">
        <v>217</v>
      </c>
      <c r="X924" t="s">
        <v>36</v>
      </c>
      <c r="Y924" t="s">
        <v>68</v>
      </c>
      <c r="Z924" s="2">
        <v>97.131653732447077</v>
      </c>
    </row>
    <row r="925" spans="1:26" x14ac:dyDescent="0.35">
      <c r="A925" t="s">
        <v>329</v>
      </c>
      <c r="B925" t="s">
        <v>330</v>
      </c>
      <c r="C925" t="s">
        <v>64</v>
      </c>
      <c r="D925" t="s">
        <v>28</v>
      </c>
      <c r="E925" t="s">
        <v>69</v>
      </c>
      <c r="F925" t="s">
        <v>1868</v>
      </c>
      <c r="G925" t="s">
        <v>1869</v>
      </c>
      <c r="H925" t="s">
        <v>32</v>
      </c>
      <c r="I925" t="s">
        <v>6439</v>
      </c>
      <c r="J925" s="1">
        <v>42855</v>
      </c>
      <c r="K925" s="1">
        <v>42860</v>
      </c>
      <c r="L925" t="s">
        <v>60</v>
      </c>
      <c r="M925">
        <f>Table1[[#This Row],[Ship Date]]-Table1[[#This Row],[Order Date]]</f>
        <v>5</v>
      </c>
      <c r="N925">
        <v>4</v>
      </c>
      <c r="O925" t="s">
        <v>106</v>
      </c>
      <c r="P925" s="3">
        <v>64.959999999999994</v>
      </c>
      <c r="Q925" s="3">
        <v>46.956774049736062</v>
      </c>
      <c r="R925" s="3">
        <f>(Table1[[#This Row],[Selling Price]]-Table1[[#This Row],[Cost Price]])</f>
        <v>18.003225950263932</v>
      </c>
      <c r="S925" s="12">
        <f>(Table1[[#This Row],[Profit]]/Table1[[#This Row],[Selling Price]])</f>
        <v>0.27714325662352113</v>
      </c>
      <c r="T925">
        <v>2</v>
      </c>
      <c r="U925" s="2">
        <f>Table1[[#This Row],[Selling Price]]*Table1[[#This Row],[Quantity]]</f>
        <v>129.91999999999999</v>
      </c>
      <c r="V925" s="4">
        <v>0</v>
      </c>
      <c r="W925">
        <v>143</v>
      </c>
      <c r="X925" t="s">
        <v>36</v>
      </c>
      <c r="Y925" t="s">
        <v>52</v>
      </c>
      <c r="Z925" s="2">
        <v>28.165984818571498</v>
      </c>
    </row>
    <row r="926" spans="1:26" x14ac:dyDescent="0.35">
      <c r="A926" t="s">
        <v>329</v>
      </c>
      <c r="B926" t="s">
        <v>330</v>
      </c>
      <c r="C926" t="s">
        <v>64</v>
      </c>
      <c r="D926" t="s">
        <v>28</v>
      </c>
      <c r="E926" t="s">
        <v>40</v>
      </c>
      <c r="F926" t="s">
        <v>623</v>
      </c>
      <c r="G926" t="s">
        <v>624</v>
      </c>
      <c r="H926" t="s">
        <v>32</v>
      </c>
      <c r="I926" t="s">
        <v>6664</v>
      </c>
      <c r="J926" s="1">
        <v>41994</v>
      </c>
      <c r="K926" s="1">
        <v>42000</v>
      </c>
      <c r="L926" t="s">
        <v>60</v>
      </c>
      <c r="M926">
        <f>Table1[[#This Row],[Ship Date]]-Table1[[#This Row],[Order Date]]</f>
        <v>6</v>
      </c>
      <c r="N926">
        <v>12</v>
      </c>
      <c r="O926" t="s">
        <v>35</v>
      </c>
      <c r="P926" s="3">
        <v>1325.76</v>
      </c>
      <c r="Q926" s="3">
        <v>909.90841817317414</v>
      </c>
      <c r="R926" s="3">
        <f>(Table1[[#This Row],[Selling Price]]-Table1[[#This Row],[Cost Price]])</f>
        <v>415.85158182682585</v>
      </c>
      <c r="S926" s="12">
        <f>(Table1[[#This Row],[Profit]]/Table1[[#This Row],[Selling Price]])</f>
        <v>0.31367033386648102</v>
      </c>
      <c r="T926">
        <v>6</v>
      </c>
      <c r="U926" s="2">
        <f>Table1[[#This Row],[Selling Price]]*Table1[[#This Row],[Quantity]]</f>
        <v>7954.5599999999995</v>
      </c>
      <c r="V926" s="4">
        <v>0.2</v>
      </c>
      <c r="W926">
        <v>299</v>
      </c>
      <c r="X926" t="s">
        <v>68</v>
      </c>
      <c r="Y926" t="s">
        <v>36</v>
      </c>
      <c r="Z926" s="2">
        <v>432.19693955299402</v>
      </c>
    </row>
    <row r="927" spans="1:26" x14ac:dyDescent="0.35">
      <c r="A927" t="s">
        <v>329</v>
      </c>
      <c r="B927" t="s">
        <v>330</v>
      </c>
      <c r="C927" t="s">
        <v>45</v>
      </c>
      <c r="D927" t="s">
        <v>28</v>
      </c>
      <c r="E927" t="s">
        <v>56</v>
      </c>
      <c r="F927" t="s">
        <v>2940</v>
      </c>
      <c r="G927" t="s">
        <v>2941</v>
      </c>
      <c r="H927" t="s">
        <v>32</v>
      </c>
      <c r="I927" t="s">
        <v>6826</v>
      </c>
      <c r="J927" s="1">
        <v>42700</v>
      </c>
      <c r="K927" s="1">
        <v>42704</v>
      </c>
      <c r="L927" t="s">
        <v>34</v>
      </c>
      <c r="M927">
        <f>Table1[[#This Row],[Ship Date]]-Table1[[#This Row],[Order Date]]</f>
        <v>4</v>
      </c>
      <c r="N927">
        <v>11</v>
      </c>
      <c r="O927" t="s">
        <v>35</v>
      </c>
      <c r="P927" s="3">
        <v>313.17599999999999</v>
      </c>
      <c r="Q927" s="3">
        <v>248.35075358775109</v>
      </c>
      <c r="R927" s="3">
        <f>(Table1[[#This Row],[Selling Price]]-Table1[[#This Row],[Cost Price]])</f>
        <v>64.825246412248902</v>
      </c>
      <c r="S927" s="12">
        <f>(Table1[[#This Row],[Profit]]/Table1[[#This Row],[Selling Price]])</f>
        <v>0.20699302121570268</v>
      </c>
      <c r="T927">
        <v>2</v>
      </c>
      <c r="U927" s="2">
        <f>Table1[[#This Row],[Selling Price]]*Table1[[#This Row],[Quantity]]</f>
        <v>626.35199999999998</v>
      </c>
      <c r="V927" s="4">
        <v>0.4</v>
      </c>
      <c r="W927">
        <v>272</v>
      </c>
      <c r="X927" t="s">
        <v>36</v>
      </c>
      <c r="Y927" t="s">
        <v>36</v>
      </c>
      <c r="Z927" s="2">
        <v>674.34063459839899</v>
      </c>
    </row>
    <row r="928" spans="1:26" x14ac:dyDescent="0.35">
      <c r="A928" t="s">
        <v>329</v>
      </c>
      <c r="B928" t="s">
        <v>330</v>
      </c>
      <c r="C928" t="s">
        <v>55</v>
      </c>
      <c r="D928" t="s">
        <v>28</v>
      </c>
      <c r="E928" t="s">
        <v>56</v>
      </c>
      <c r="F928" t="s">
        <v>6545</v>
      </c>
      <c r="G928" t="s">
        <v>6546</v>
      </c>
      <c r="H928" t="s">
        <v>32</v>
      </c>
      <c r="I928" t="s">
        <v>6892</v>
      </c>
      <c r="J928" s="1">
        <v>42530</v>
      </c>
      <c r="K928" s="1">
        <v>42537</v>
      </c>
      <c r="L928" t="s">
        <v>60</v>
      </c>
      <c r="M928">
        <f>Table1[[#This Row],[Ship Date]]-Table1[[#This Row],[Order Date]]</f>
        <v>7</v>
      </c>
      <c r="N928">
        <v>6</v>
      </c>
      <c r="O928" t="s">
        <v>51</v>
      </c>
      <c r="P928" s="3">
        <v>692.94</v>
      </c>
      <c r="Q928" s="3">
        <v>574.53067408963511</v>
      </c>
      <c r="R928" s="3">
        <f>(Table1[[#This Row],[Selling Price]]-Table1[[#This Row],[Cost Price]])</f>
        <v>118.40932591036494</v>
      </c>
      <c r="S928" s="12">
        <f>(Table1[[#This Row],[Profit]]/Table1[[#This Row],[Selling Price]])</f>
        <v>0.17087962292603245</v>
      </c>
      <c r="T928">
        <v>3</v>
      </c>
      <c r="U928" s="2">
        <f>Table1[[#This Row],[Selling Price]]*Table1[[#This Row],[Quantity]]</f>
        <v>2078.8200000000002</v>
      </c>
      <c r="V928" s="4">
        <v>0</v>
      </c>
      <c r="W928">
        <v>213</v>
      </c>
      <c r="X928" t="s">
        <v>68</v>
      </c>
      <c r="Y928" t="s">
        <v>36</v>
      </c>
      <c r="Z928" s="2">
        <v>608.78312688400524</v>
      </c>
    </row>
    <row r="929" spans="1:26" x14ac:dyDescent="0.35">
      <c r="A929" t="s">
        <v>329</v>
      </c>
      <c r="B929" t="s">
        <v>330</v>
      </c>
      <c r="C929" t="s">
        <v>55</v>
      </c>
      <c r="D929" t="s">
        <v>28</v>
      </c>
      <c r="E929" t="s">
        <v>40</v>
      </c>
      <c r="F929" t="s">
        <v>6261</v>
      </c>
      <c r="G929" t="s">
        <v>6262</v>
      </c>
      <c r="H929" t="s">
        <v>32</v>
      </c>
      <c r="I929" t="s">
        <v>7157</v>
      </c>
      <c r="J929" s="1">
        <v>42751</v>
      </c>
      <c r="K929" s="1">
        <v>42753</v>
      </c>
      <c r="L929" t="s">
        <v>34</v>
      </c>
      <c r="M929">
        <f>Table1[[#This Row],[Ship Date]]-Table1[[#This Row],[Order Date]]</f>
        <v>2</v>
      </c>
      <c r="N929">
        <v>1</v>
      </c>
      <c r="O929" t="s">
        <v>35</v>
      </c>
      <c r="P929" s="3">
        <v>302.67</v>
      </c>
      <c r="Q929" s="3">
        <v>251.420742926043</v>
      </c>
      <c r="R929" s="3">
        <f>(Table1[[#This Row],[Selling Price]]-Table1[[#This Row],[Cost Price]])</f>
        <v>51.249257073957011</v>
      </c>
      <c r="S929" s="12">
        <f>(Table1[[#This Row],[Profit]]/Table1[[#This Row],[Selling Price]])</f>
        <v>0.1693238744307563</v>
      </c>
      <c r="T929">
        <v>3</v>
      </c>
      <c r="U929" s="2">
        <f>Table1[[#This Row],[Selling Price]]*Table1[[#This Row],[Quantity]]</f>
        <v>908.01</v>
      </c>
      <c r="V929" s="4">
        <v>0</v>
      </c>
      <c r="W929">
        <v>252</v>
      </c>
      <c r="X929" t="s">
        <v>36</v>
      </c>
      <c r="Y929" t="s">
        <v>36</v>
      </c>
      <c r="Z929" s="2">
        <v>171.74034638109941</v>
      </c>
    </row>
    <row r="930" spans="1:26" x14ac:dyDescent="0.35">
      <c r="A930" t="s">
        <v>329</v>
      </c>
      <c r="B930" t="s">
        <v>330</v>
      </c>
      <c r="C930" t="s">
        <v>45</v>
      </c>
      <c r="D930" t="s">
        <v>28</v>
      </c>
      <c r="E930" t="s">
        <v>29</v>
      </c>
      <c r="F930" t="s">
        <v>3854</v>
      </c>
      <c r="G930" t="s">
        <v>3855</v>
      </c>
      <c r="H930" t="s">
        <v>32</v>
      </c>
      <c r="I930" t="s">
        <v>7167</v>
      </c>
      <c r="J930" s="1">
        <v>41960</v>
      </c>
      <c r="K930" s="1">
        <v>41965</v>
      </c>
      <c r="L930" t="s">
        <v>60</v>
      </c>
      <c r="M930">
        <f>Table1[[#This Row],[Ship Date]]-Table1[[#This Row],[Order Date]]</f>
        <v>5</v>
      </c>
      <c r="N930">
        <v>11</v>
      </c>
      <c r="O930" t="s">
        <v>35</v>
      </c>
      <c r="P930" s="3">
        <v>4007.84</v>
      </c>
      <c r="Q930" s="3">
        <v>2810.0757187064041</v>
      </c>
      <c r="R930" s="3">
        <f>(Table1[[#This Row],[Selling Price]]-Table1[[#This Row],[Cost Price]])</f>
        <v>1197.764281293596</v>
      </c>
      <c r="S930" s="12">
        <f>(Table1[[#This Row],[Profit]]/Table1[[#This Row],[Selling Price]])</f>
        <v>0.29885531390813902</v>
      </c>
      <c r="T930">
        <v>10</v>
      </c>
      <c r="U930" s="2">
        <f>Table1[[#This Row],[Selling Price]]*Table1[[#This Row],[Quantity]]</f>
        <v>40078.400000000001</v>
      </c>
      <c r="V930" s="4">
        <v>0.2</v>
      </c>
      <c r="W930">
        <v>126</v>
      </c>
      <c r="X930" t="s">
        <v>36</v>
      </c>
      <c r="Y930" t="s">
        <v>36</v>
      </c>
      <c r="Z930" s="2">
        <v>1371.548607257022</v>
      </c>
    </row>
    <row r="931" spans="1:26" x14ac:dyDescent="0.35">
      <c r="A931" t="s">
        <v>329</v>
      </c>
      <c r="B931" t="s">
        <v>330</v>
      </c>
      <c r="C931" t="s">
        <v>27</v>
      </c>
      <c r="D931" t="s">
        <v>28</v>
      </c>
      <c r="E931" t="s">
        <v>40</v>
      </c>
      <c r="F931" t="s">
        <v>3508</v>
      </c>
      <c r="G931" t="s">
        <v>3509</v>
      </c>
      <c r="H931" t="s">
        <v>32</v>
      </c>
      <c r="I931" t="s">
        <v>7203</v>
      </c>
      <c r="J931" s="1">
        <v>41975</v>
      </c>
      <c r="K931" s="1">
        <v>41980</v>
      </c>
      <c r="L931" t="s">
        <v>60</v>
      </c>
      <c r="M931">
        <f>Table1[[#This Row],[Ship Date]]-Table1[[#This Row],[Order Date]]</f>
        <v>5</v>
      </c>
      <c r="N931">
        <v>12</v>
      </c>
      <c r="O931" t="s">
        <v>35</v>
      </c>
      <c r="P931" s="3">
        <v>239.84</v>
      </c>
      <c r="Q931" s="3">
        <v>180.9703177194265</v>
      </c>
      <c r="R931" s="3">
        <f>(Table1[[#This Row],[Selling Price]]-Table1[[#This Row],[Cost Price]])</f>
        <v>58.8696822805735</v>
      </c>
      <c r="S931" s="12">
        <f>(Table1[[#This Row],[Profit]]/Table1[[#This Row],[Selling Price]])</f>
        <v>0.24545397882160397</v>
      </c>
      <c r="T931">
        <v>8</v>
      </c>
      <c r="U931" s="2">
        <f>Table1[[#This Row],[Selling Price]]*Table1[[#This Row],[Quantity]]</f>
        <v>1918.72</v>
      </c>
      <c r="V931" s="4">
        <v>0</v>
      </c>
      <c r="W931">
        <v>171</v>
      </c>
      <c r="X931" t="s">
        <v>36</v>
      </c>
      <c r="Y931" t="s">
        <v>68</v>
      </c>
      <c r="Z931" s="2">
        <v>75.422480280212525</v>
      </c>
    </row>
    <row r="932" spans="1:26" x14ac:dyDescent="0.35">
      <c r="A932" t="s">
        <v>329</v>
      </c>
      <c r="B932" t="s">
        <v>330</v>
      </c>
      <c r="C932" t="s">
        <v>39</v>
      </c>
      <c r="D932" t="s">
        <v>28</v>
      </c>
      <c r="E932" t="s">
        <v>69</v>
      </c>
      <c r="F932" t="s">
        <v>2733</v>
      </c>
      <c r="G932" t="s">
        <v>2734</v>
      </c>
      <c r="H932" t="s">
        <v>32</v>
      </c>
      <c r="I932" t="s">
        <v>7241</v>
      </c>
      <c r="J932" s="1">
        <v>41922</v>
      </c>
      <c r="K932" s="1">
        <v>41926</v>
      </c>
      <c r="L932" t="s">
        <v>60</v>
      </c>
      <c r="M932">
        <f>Table1[[#This Row],[Ship Date]]-Table1[[#This Row],[Order Date]]</f>
        <v>4</v>
      </c>
      <c r="N932">
        <v>10</v>
      </c>
      <c r="O932" t="s">
        <v>61</v>
      </c>
      <c r="P932" s="3">
        <v>46.872</v>
      </c>
      <c r="Q932" s="3">
        <v>38.404267692805178</v>
      </c>
      <c r="R932" s="3">
        <f>(Table1[[#This Row],[Selling Price]]-Table1[[#This Row],[Cost Price]])</f>
        <v>8.4677323071948223</v>
      </c>
      <c r="S932" s="12">
        <f>(Table1[[#This Row],[Profit]]/Table1[[#This Row],[Selling Price]])</f>
        <v>0.18065651790396872</v>
      </c>
      <c r="T932">
        <v>7</v>
      </c>
      <c r="U932" s="2">
        <f>Table1[[#This Row],[Selling Price]]*Table1[[#This Row],[Quantity]]</f>
        <v>328.10399999999998</v>
      </c>
      <c r="V932" s="4">
        <v>0.2</v>
      </c>
      <c r="W932">
        <v>107</v>
      </c>
      <c r="X932" t="s">
        <v>36</v>
      </c>
      <c r="Y932" t="s">
        <v>36</v>
      </c>
      <c r="Z932" s="2">
        <v>21.143340866570728</v>
      </c>
    </row>
    <row r="933" spans="1:26" x14ac:dyDescent="0.35">
      <c r="A933" t="s">
        <v>329</v>
      </c>
      <c r="B933" t="s">
        <v>330</v>
      </c>
      <c r="C933" t="s">
        <v>64</v>
      </c>
      <c r="D933" t="s">
        <v>28</v>
      </c>
      <c r="E933" t="s">
        <v>40</v>
      </c>
      <c r="F933" t="s">
        <v>953</v>
      </c>
      <c r="G933" t="s">
        <v>954</v>
      </c>
      <c r="H933" t="s">
        <v>32</v>
      </c>
      <c r="I933" t="s">
        <v>7263</v>
      </c>
      <c r="J933" s="1">
        <v>42322</v>
      </c>
      <c r="K933" s="1">
        <v>42327</v>
      </c>
      <c r="L933" t="s">
        <v>60</v>
      </c>
      <c r="M933">
        <f>Table1[[#This Row],[Ship Date]]-Table1[[#This Row],[Order Date]]</f>
        <v>5</v>
      </c>
      <c r="N933">
        <v>11</v>
      </c>
      <c r="O933" t="s">
        <v>35</v>
      </c>
      <c r="P933" s="3">
        <v>230.352</v>
      </c>
      <c r="Q933" s="3">
        <v>176.3188341087876</v>
      </c>
      <c r="R933" s="3">
        <f>(Table1[[#This Row],[Selling Price]]-Table1[[#This Row],[Cost Price]])</f>
        <v>54.033165891212406</v>
      </c>
      <c r="S933" s="12">
        <f>(Table1[[#This Row],[Profit]]/Table1[[#This Row],[Selling Price]])</f>
        <v>0.23456781747591687</v>
      </c>
      <c r="T933">
        <v>3</v>
      </c>
      <c r="U933" s="2">
        <f>Table1[[#This Row],[Selling Price]]*Table1[[#This Row],[Quantity]]</f>
        <v>691.05600000000004</v>
      </c>
      <c r="V933" s="4">
        <v>0.2</v>
      </c>
      <c r="W933">
        <v>386</v>
      </c>
      <c r="X933" t="s">
        <v>36</v>
      </c>
      <c r="Y933" t="s">
        <v>68</v>
      </c>
      <c r="Z933" s="2">
        <v>52.453457840896121</v>
      </c>
    </row>
    <row r="934" spans="1:26" x14ac:dyDescent="0.35">
      <c r="A934" t="s">
        <v>329</v>
      </c>
      <c r="B934" t="s">
        <v>330</v>
      </c>
      <c r="C934" t="s">
        <v>45</v>
      </c>
      <c r="D934" t="s">
        <v>28</v>
      </c>
      <c r="E934" t="s">
        <v>69</v>
      </c>
      <c r="F934" t="s">
        <v>771</v>
      </c>
      <c r="G934" t="s">
        <v>772</v>
      </c>
      <c r="H934" t="s">
        <v>32</v>
      </c>
      <c r="I934" t="s">
        <v>7333</v>
      </c>
      <c r="J934" s="1">
        <v>43023</v>
      </c>
      <c r="K934" s="1">
        <v>43028</v>
      </c>
      <c r="L934" t="s">
        <v>60</v>
      </c>
      <c r="M934">
        <f>Table1[[#This Row],[Ship Date]]-Table1[[#This Row],[Order Date]]</f>
        <v>5</v>
      </c>
      <c r="N934">
        <v>10</v>
      </c>
      <c r="O934" t="s">
        <v>61</v>
      </c>
      <c r="P934" s="3">
        <v>22.72</v>
      </c>
      <c r="Q934" s="3">
        <v>19.071464472635629</v>
      </c>
      <c r="R934" s="3">
        <f>(Table1[[#This Row],[Selling Price]]-Table1[[#This Row],[Cost Price]])</f>
        <v>3.6485355273643698</v>
      </c>
      <c r="S934" s="12">
        <f>(Table1[[#This Row],[Profit]]/Table1[[#This Row],[Selling Price]])</f>
        <v>0.16058695102836135</v>
      </c>
      <c r="T934">
        <v>1</v>
      </c>
      <c r="U934" s="2">
        <f>Table1[[#This Row],[Selling Price]]*Table1[[#This Row],[Quantity]]</f>
        <v>22.72</v>
      </c>
      <c r="V934" s="4">
        <v>0</v>
      </c>
      <c r="W934">
        <v>177</v>
      </c>
      <c r="X934" t="s">
        <v>36</v>
      </c>
      <c r="Y934" t="s">
        <v>52</v>
      </c>
      <c r="Z934" s="2">
        <v>24.998883900419759</v>
      </c>
    </row>
    <row r="935" spans="1:26" x14ac:dyDescent="0.35">
      <c r="A935" t="s">
        <v>329</v>
      </c>
      <c r="B935" t="s">
        <v>330</v>
      </c>
      <c r="C935" t="s">
        <v>55</v>
      </c>
      <c r="D935" t="s">
        <v>28</v>
      </c>
      <c r="E935" t="s">
        <v>69</v>
      </c>
      <c r="F935" t="s">
        <v>174</v>
      </c>
      <c r="G935" t="s">
        <v>175</v>
      </c>
      <c r="H935" t="s">
        <v>32</v>
      </c>
      <c r="I935" t="s">
        <v>7411</v>
      </c>
      <c r="J935" s="1">
        <v>42565</v>
      </c>
      <c r="K935" s="1">
        <v>42570</v>
      </c>
      <c r="L935" t="s">
        <v>60</v>
      </c>
      <c r="M935">
        <f>Table1[[#This Row],[Ship Date]]-Table1[[#This Row],[Order Date]]</f>
        <v>5</v>
      </c>
      <c r="N935">
        <v>7</v>
      </c>
      <c r="O935" t="s">
        <v>51</v>
      </c>
      <c r="P935" s="3">
        <v>51.75</v>
      </c>
      <c r="Q935" s="3">
        <v>37.025292119119399</v>
      </c>
      <c r="R935" s="3">
        <f>(Table1[[#This Row],[Selling Price]]-Table1[[#This Row],[Cost Price]])</f>
        <v>14.724707880880601</v>
      </c>
      <c r="S935" s="12">
        <f>(Table1[[#This Row],[Profit]]/Table1[[#This Row],[Selling Price]])</f>
        <v>0.28453541798803095</v>
      </c>
      <c r="T935">
        <v>1</v>
      </c>
      <c r="U935" s="2">
        <f>Table1[[#This Row],[Selling Price]]*Table1[[#This Row],[Quantity]]</f>
        <v>51.75</v>
      </c>
      <c r="V935" s="4">
        <v>0</v>
      </c>
      <c r="W935">
        <v>125</v>
      </c>
      <c r="X935" t="s">
        <v>36</v>
      </c>
      <c r="Y935" t="s">
        <v>68</v>
      </c>
      <c r="Z935" s="2">
        <v>117.9603208165844</v>
      </c>
    </row>
    <row r="936" spans="1:26" x14ac:dyDescent="0.35">
      <c r="A936" t="s">
        <v>329</v>
      </c>
      <c r="B936" t="s">
        <v>330</v>
      </c>
      <c r="C936" t="s">
        <v>39</v>
      </c>
      <c r="D936" t="s">
        <v>28</v>
      </c>
      <c r="E936" t="s">
        <v>40</v>
      </c>
      <c r="F936" t="s">
        <v>3716</v>
      </c>
      <c r="G936" t="s">
        <v>3717</v>
      </c>
      <c r="H936" t="s">
        <v>32</v>
      </c>
      <c r="I936" t="s">
        <v>7462</v>
      </c>
      <c r="J936" s="1">
        <v>42715</v>
      </c>
      <c r="K936" s="1">
        <v>42715</v>
      </c>
      <c r="L936" t="s">
        <v>1118</v>
      </c>
      <c r="M936">
        <f>Table1[[#This Row],[Ship Date]]-Table1[[#This Row],[Order Date]]</f>
        <v>0</v>
      </c>
      <c r="N936">
        <v>12</v>
      </c>
      <c r="O936" t="s">
        <v>35</v>
      </c>
      <c r="P936" s="3">
        <v>363.92</v>
      </c>
      <c r="Q936" s="3">
        <v>298.76308668888839</v>
      </c>
      <c r="R936" s="3">
        <f>(Table1[[#This Row],[Selling Price]]-Table1[[#This Row],[Cost Price]])</f>
        <v>65.156913311111623</v>
      </c>
      <c r="S936" s="12">
        <f>(Table1[[#This Row],[Profit]]/Table1[[#This Row],[Selling Price]])</f>
        <v>0.17904185895557162</v>
      </c>
      <c r="T936">
        <v>5</v>
      </c>
      <c r="U936" s="2">
        <f>Table1[[#This Row],[Selling Price]]*Table1[[#This Row],[Quantity]]</f>
        <v>1819.6000000000001</v>
      </c>
      <c r="V936" s="4">
        <v>0.2</v>
      </c>
      <c r="W936">
        <v>140</v>
      </c>
      <c r="X936" t="s">
        <v>36</v>
      </c>
      <c r="Y936" t="s">
        <v>68</v>
      </c>
      <c r="Z936" s="2">
        <v>131.76663325376791</v>
      </c>
    </row>
    <row r="937" spans="1:26" x14ac:dyDescent="0.35">
      <c r="A937" t="s">
        <v>329</v>
      </c>
      <c r="B937" t="s">
        <v>330</v>
      </c>
      <c r="C937" t="s">
        <v>39</v>
      </c>
      <c r="D937" t="s">
        <v>28</v>
      </c>
      <c r="E937" t="s">
        <v>69</v>
      </c>
      <c r="F937" t="s">
        <v>4624</v>
      </c>
      <c r="G937" t="s">
        <v>4625</v>
      </c>
      <c r="H937" t="s">
        <v>32</v>
      </c>
      <c r="I937" t="s">
        <v>7673</v>
      </c>
      <c r="J937" s="1">
        <v>42087</v>
      </c>
      <c r="K937" s="1">
        <v>42090</v>
      </c>
      <c r="L937" t="s">
        <v>34</v>
      </c>
      <c r="M937">
        <f>Table1[[#This Row],[Ship Date]]-Table1[[#This Row],[Order Date]]</f>
        <v>3</v>
      </c>
      <c r="N937">
        <v>3</v>
      </c>
      <c r="O937" t="s">
        <v>106</v>
      </c>
      <c r="P937" s="3">
        <v>46.9</v>
      </c>
      <c r="Q937" s="3">
        <v>37.324503655871233</v>
      </c>
      <c r="R937" s="3">
        <f>(Table1[[#This Row],[Selling Price]]-Table1[[#This Row],[Cost Price]])</f>
        <v>9.5754963441287657</v>
      </c>
      <c r="S937" s="12">
        <f>(Table1[[#This Row],[Profit]]/Table1[[#This Row],[Selling Price]])</f>
        <v>0.20416836554645557</v>
      </c>
      <c r="T937">
        <v>5</v>
      </c>
      <c r="U937" s="2">
        <f>Table1[[#This Row],[Selling Price]]*Table1[[#This Row],[Quantity]]</f>
        <v>234.5</v>
      </c>
      <c r="V937" s="4">
        <v>0</v>
      </c>
      <c r="W937">
        <v>216</v>
      </c>
      <c r="X937" t="s">
        <v>36</v>
      </c>
      <c r="Y937" t="s">
        <v>52</v>
      </c>
      <c r="Z937" s="2">
        <v>19.204963025218252</v>
      </c>
    </row>
    <row r="938" spans="1:26" x14ac:dyDescent="0.35">
      <c r="A938" t="s">
        <v>329</v>
      </c>
      <c r="B938" t="s">
        <v>330</v>
      </c>
      <c r="C938" t="s">
        <v>64</v>
      </c>
      <c r="D938" t="s">
        <v>28</v>
      </c>
      <c r="E938" t="s">
        <v>69</v>
      </c>
      <c r="F938" t="s">
        <v>4084</v>
      </c>
      <c r="G938" t="s">
        <v>4085</v>
      </c>
      <c r="H938" t="s">
        <v>32</v>
      </c>
      <c r="I938" t="s">
        <v>7682</v>
      </c>
      <c r="J938" s="1">
        <v>42110</v>
      </c>
      <c r="K938" s="1">
        <v>42112</v>
      </c>
      <c r="L938" t="s">
        <v>199</v>
      </c>
      <c r="M938">
        <f>Table1[[#This Row],[Ship Date]]-Table1[[#This Row],[Order Date]]</f>
        <v>2</v>
      </c>
      <c r="N938">
        <v>4</v>
      </c>
      <c r="O938" t="s">
        <v>106</v>
      </c>
      <c r="P938" s="3">
        <v>1196.8599999999999</v>
      </c>
      <c r="Q938" s="3">
        <v>867.15412087165225</v>
      </c>
      <c r="R938" s="3">
        <f>(Table1[[#This Row],[Selling Price]]-Table1[[#This Row],[Cost Price]])</f>
        <v>329.70587912834765</v>
      </c>
      <c r="S938" s="12">
        <f>(Table1[[#This Row],[Profit]]/Table1[[#This Row],[Selling Price]])</f>
        <v>0.27547572742705717</v>
      </c>
      <c r="T938">
        <v>7</v>
      </c>
      <c r="U938" s="2">
        <f>Table1[[#This Row],[Selling Price]]*Table1[[#This Row],[Quantity]]</f>
        <v>8378.0199999999986</v>
      </c>
      <c r="V938" s="4">
        <v>0</v>
      </c>
      <c r="W938">
        <v>135</v>
      </c>
      <c r="X938" t="s">
        <v>36</v>
      </c>
      <c r="Y938" t="s">
        <v>36</v>
      </c>
      <c r="Z938" s="2">
        <v>333.94397315398078</v>
      </c>
    </row>
    <row r="939" spans="1:26" x14ac:dyDescent="0.35">
      <c r="A939" t="s">
        <v>329</v>
      </c>
      <c r="B939" t="s">
        <v>330</v>
      </c>
      <c r="C939" t="s">
        <v>45</v>
      </c>
      <c r="D939" t="s">
        <v>28</v>
      </c>
      <c r="E939" t="s">
        <v>29</v>
      </c>
      <c r="F939" t="s">
        <v>5851</v>
      </c>
      <c r="G939" t="s">
        <v>5852</v>
      </c>
      <c r="H939" t="s">
        <v>32</v>
      </c>
      <c r="I939" t="s">
        <v>7718</v>
      </c>
      <c r="J939" s="1">
        <v>43071</v>
      </c>
      <c r="K939" s="1">
        <v>43075</v>
      </c>
      <c r="L939" t="s">
        <v>60</v>
      </c>
      <c r="M939">
        <f>Table1[[#This Row],[Ship Date]]-Table1[[#This Row],[Order Date]]</f>
        <v>4</v>
      </c>
      <c r="N939">
        <v>12</v>
      </c>
      <c r="O939" t="s">
        <v>35</v>
      </c>
      <c r="P939" s="3">
        <v>242.352</v>
      </c>
      <c r="Q939" s="3">
        <v>176.38541448468439</v>
      </c>
      <c r="R939" s="3">
        <f>(Table1[[#This Row],[Selling Price]]-Table1[[#This Row],[Cost Price]])</f>
        <v>65.966585515315614</v>
      </c>
      <c r="S939" s="12">
        <f>(Table1[[#This Row],[Profit]]/Table1[[#This Row],[Selling Price]])</f>
        <v>0.27219327884777356</v>
      </c>
      <c r="T939">
        <v>8</v>
      </c>
      <c r="U939" s="2">
        <f>Table1[[#This Row],[Selling Price]]*Table1[[#This Row],[Quantity]]</f>
        <v>1938.816</v>
      </c>
      <c r="V939" s="4">
        <v>0.7</v>
      </c>
      <c r="W939">
        <v>411</v>
      </c>
      <c r="X939" t="s">
        <v>36</v>
      </c>
      <c r="Y939" t="s">
        <v>68</v>
      </c>
      <c r="Z939" s="2">
        <v>118.19405969844679</v>
      </c>
    </row>
    <row r="940" spans="1:26" x14ac:dyDescent="0.35">
      <c r="A940" t="s">
        <v>329</v>
      </c>
      <c r="B940" t="s">
        <v>330</v>
      </c>
      <c r="C940" t="s">
        <v>27</v>
      </c>
      <c r="D940" t="s">
        <v>28</v>
      </c>
      <c r="E940" t="s">
        <v>69</v>
      </c>
      <c r="F940" t="s">
        <v>3783</v>
      </c>
      <c r="G940" t="s">
        <v>3784</v>
      </c>
      <c r="H940" t="s">
        <v>32</v>
      </c>
      <c r="I940" t="s">
        <v>7724</v>
      </c>
      <c r="J940" s="1">
        <v>41944</v>
      </c>
      <c r="K940" s="1">
        <v>41948</v>
      </c>
      <c r="L940" t="s">
        <v>60</v>
      </c>
      <c r="M940">
        <f>Table1[[#This Row],[Ship Date]]-Table1[[#This Row],[Order Date]]</f>
        <v>4</v>
      </c>
      <c r="N940">
        <v>11</v>
      </c>
      <c r="O940" t="s">
        <v>35</v>
      </c>
      <c r="P940" s="3">
        <v>31.68</v>
      </c>
      <c r="Q940" s="3">
        <v>23.966857122907449</v>
      </c>
      <c r="R940" s="3">
        <f>(Table1[[#This Row],[Selling Price]]-Table1[[#This Row],[Cost Price]])</f>
        <v>7.713142877092551</v>
      </c>
      <c r="S940" s="12">
        <f>(Table1[[#This Row],[Profit]]/Table1[[#This Row],[Selling Price]])</f>
        <v>0.24347041910014366</v>
      </c>
      <c r="T940">
        <v>6</v>
      </c>
      <c r="U940" s="2">
        <f>Table1[[#This Row],[Selling Price]]*Table1[[#This Row],[Quantity]]</f>
        <v>190.07999999999998</v>
      </c>
      <c r="V940" s="4">
        <v>0</v>
      </c>
      <c r="W940">
        <v>446</v>
      </c>
      <c r="X940" t="s">
        <v>36</v>
      </c>
      <c r="Y940" t="s">
        <v>52</v>
      </c>
      <c r="Z940" s="2">
        <v>7.7599835051371073</v>
      </c>
    </row>
    <row r="941" spans="1:26" x14ac:dyDescent="0.35">
      <c r="A941" t="s">
        <v>329</v>
      </c>
      <c r="B941" t="s">
        <v>330</v>
      </c>
      <c r="C941" t="s">
        <v>55</v>
      </c>
      <c r="D941" t="s">
        <v>28</v>
      </c>
      <c r="E941" t="s">
        <v>40</v>
      </c>
      <c r="F941" t="s">
        <v>4885</v>
      </c>
      <c r="G941" t="s">
        <v>4886</v>
      </c>
      <c r="H941" t="s">
        <v>32</v>
      </c>
      <c r="I941" t="s">
        <v>7762</v>
      </c>
      <c r="J941" s="1">
        <v>43098</v>
      </c>
      <c r="K941" s="1">
        <v>43101</v>
      </c>
      <c r="L941" t="s">
        <v>34</v>
      </c>
      <c r="M941">
        <f>Table1[[#This Row],[Ship Date]]-Table1[[#This Row],[Order Date]]</f>
        <v>3</v>
      </c>
      <c r="N941">
        <v>12</v>
      </c>
      <c r="O941" t="s">
        <v>35</v>
      </c>
      <c r="P941" s="3">
        <v>300.98</v>
      </c>
      <c r="Q941" s="3">
        <v>221.59780457399481</v>
      </c>
      <c r="R941" s="3">
        <f>(Table1[[#This Row],[Selling Price]]-Table1[[#This Row],[Cost Price]])</f>
        <v>79.382195426005211</v>
      </c>
      <c r="S941" s="12">
        <f>(Table1[[#This Row],[Profit]]/Table1[[#This Row],[Selling Price]])</f>
        <v>0.26374574864112305</v>
      </c>
      <c r="T941">
        <v>1</v>
      </c>
      <c r="U941" s="2">
        <f>Table1[[#This Row],[Selling Price]]*Table1[[#This Row],[Quantity]]</f>
        <v>300.98</v>
      </c>
      <c r="V941" s="4">
        <v>0</v>
      </c>
      <c r="W941">
        <v>491</v>
      </c>
      <c r="X941" t="s">
        <v>36</v>
      </c>
      <c r="Y941" t="s">
        <v>36</v>
      </c>
      <c r="Z941" s="2">
        <v>573.99374008327447</v>
      </c>
    </row>
    <row r="942" spans="1:26" x14ac:dyDescent="0.35">
      <c r="A942" t="s">
        <v>329</v>
      </c>
      <c r="B942" t="s">
        <v>330</v>
      </c>
      <c r="C942" t="s">
        <v>64</v>
      </c>
      <c r="D942" t="s">
        <v>28</v>
      </c>
      <c r="E942" t="s">
        <v>40</v>
      </c>
      <c r="F942" t="s">
        <v>1289</v>
      </c>
      <c r="G942" t="s">
        <v>1290</v>
      </c>
      <c r="H942" t="s">
        <v>32</v>
      </c>
      <c r="I942" t="s">
        <v>8015</v>
      </c>
      <c r="J942" s="1">
        <v>43077</v>
      </c>
      <c r="K942" s="1">
        <v>43084</v>
      </c>
      <c r="L942" t="s">
        <v>60</v>
      </c>
      <c r="M942">
        <f>Table1[[#This Row],[Ship Date]]-Table1[[#This Row],[Order Date]]</f>
        <v>7</v>
      </c>
      <c r="N942">
        <v>12</v>
      </c>
      <c r="O942" t="s">
        <v>35</v>
      </c>
      <c r="P942" s="3">
        <v>215.54400000000001</v>
      </c>
      <c r="Q942" s="3">
        <v>177.5035952018402</v>
      </c>
      <c r="R942" s="3">
        <f>(Table1[[#This Row],[Selling Price]]-Table1[[#This Row],[Cost Price]])</f>
        <v>38.040404798159813</v>
      </c>
      <c r="S942" s="12">
        <f>(Table1[[#This Row],[Profit]]/Table1[[#This Row],[Selling Price]])</f>
        <v>0.17648556581560987</v>
      </c>
      <c r="T942">
        <v>4</v>
      </c>
      <c r="U942" s="2">
        <f>Table1[[#This Row],[Selling Price]]*Table1[[#This Row],[Quantity]]</f>
        <v>862.17600000000004</v>
      </c>
      <c r="V942" s="4">
        <v>0.3</v>
      </c>
      <c r="W942">
        <v>397</v>
      </c>
      <c r="X942" t="s">
        <v>68</v>
      </c>
      <c r="Y942" t="s">
        <v>68</v>
      </c>
      <c r="Z942" s="2">
        <v>69.613834946797752</v>
      </c>
    </row>
    <row r="943" spans="1:26" x14ac:dyDescent="0.35">
      <c r="A943" t="s">
        <v>329</v>
      </c>
      <c r="B943" t="s">
        <v>330</v>
      </c>
      <c r="C943" t="s">
        <v>55</v>
      </c>
      <c r="D943" t="s">
        <v>28</v>
      </c>
      <c r="E943" t="s">
        <v>40</v>
      </c>
      <c r="F943" t="s">
        <v>784</v>
      </c>
      <c r="G943" t="s">
        <v>785</v>
      </c>
      <c r="H943" t="s">
        <v>32</v>
      </c>
      <c r="I943" t="s">
        <v>8025</v>
      </c>
      <c r="J943" s="1">
        <v>42985</v>
      </c>
      <c r="K943" s="1">
        <v>42990</v>
      </c>
      <c r="L943" t="s">
        <v>60</v>
      </c>
      <c r="M943">
        <f>Table1[[#This Row],[Ship Date]]-Table1[[#This Row],[Order Date]]</f>
        <v>5</v>
      </c>
      <c r="N943">
        <v>9</v>
      </c>
      <c r="O943" t="s">
        <v>61</v>
      </c>
      <c r="P943" s="3">
        <v>161.56800000000001</v>
      </c>
      <c r="Q943" s="3">
        <v>131.65943649516669</v>
      </c>
      <c r="R943" s="3">
        <f>(Table1[[#This Row],[Selling Price]]-Table1[[#This Row],[Cost Price]])</f>
        <v>29.908563504833324</v>
      </c>
      <c r="S943" s="12">
        <f>(Table1[[#This Row],[Profit]]/Table1[[#This Row],[Selling Price]])</f>
        <v>0.1851144007775879</v>
      </c>
      <c r="T943">
        <v>2</v>
      </c>
      <c r="U943" s="2">
        <f>Table1[[#This Row],[Selling Price]]*Table1[[#This Row],[Quantity]]</f>
        <v>323.13600000000002</v>
      </c>
      <c r="V943" s="4">
        <v>0.2</v>
      </c>
      <c r="W943">
        <v>272</v>
      </c>
      <c r="X943" t="s">
        <v>36</v>
      </c>
      <c r="Y943" t="s">
        <v>68</v>
      </c>
      <c r="Z943" s="2">
        <v>127.7235912203156</v>
      </c>
    </row>
    <row r="944" spans="1:26" x14ac:dyDescent="0.35">
      <c r="A944" t="s">
        <v>329</v>
      </c>
      <c r="B944" t="s">
        <v>330</v>
      </c>
      <c r="C944" t="s">
        <v>55</v>
      </c>
      <c r="D944" t="s">
        <v>28</v>
      </c>
      <c r="E944" t="s">
        <v>40</v>
      </c>
      <c r="F944" t="s">
        <v>1336</v>
      </c>
      <c r="G944" t="s">
        <v>1337</v>
      </c>
      <c r="H944" t="s">
        <v>32</v>
      </c>
      <c r="I944" t="s">
        <v>8102</v>
      </c>
      <c r="J944" s="1">
        <v>42729</v>
      </c>
      <c r="K944" s="1">
        <v>42735</v>
      </c>
      <c r="L944" t="s">
        <v>60</v>
      </c>
      <c r="M944">
        <f>Table1[[#This Row],[Ship Date]]-Table1[[#This Row],[Order Date]]</f>
        <v>6</v>
      </c>
      <c r="N944">
        <v>12</v>
      </c>
      <c r="O944" t="s">
        <v>35</v>
      </c>
      <c r="P944" s="3">
        <v>2563.056</v>
      </c>
      <c r="Q944" s="3">
        <v>1955.0508152289599</v>
      </c>
      <c r="R944" s="3">
        <f>(Table1[[#This Row],[Selling Price]]-Table1[[#This Row],[Cost Price]])</f>
        <v>608.00518477104015</v>
      </c>
      <c r="S944" s="12">
        <f>(Table1[[#This Row],[Profit]]/Table1[[#This Row],[Selling Price]])</f>
        <v>0.23721884530460519</v>
      </c>
      <c r="T944">
        <v>8</v>
      </c>
      <c r="U944" s="2">
        <f>Table1[[#This Row],[Selling Price]]*Table1[[#This Row],[Quantity]]</f>
        <v>20504.448</v>
      </c>
      <c r="V944" s="4">
        <v>0.1</v>
      </c>
      <c r="W944">
        <v>213</v>
      </c>
      <c r="X944" t="s">
        <v>68</v>
      </c>
      <c r="Y944" t="s">
        <v>36</v>
      </c>
      <c r="Z944" s="2">
        <v>762.74478169070426</v>
      </c>
    </row>
    <row r="945" spans="1:26" x14ac:dyDescent="0.35">
      <c r="A945" t="s">
        <v>329</v>
      </c>
      <c r="B945" t="s">
        <v>330</v>
      </c>
      <c r="C945" t="s">
        <v>45</v>
      </c>
      <c r="D945" t="s">
        <v>28</v>
      </c>
      <c r="E945" t="s">
        <v>69</v>
      </c>
      <c r="F945" t="s">
        <v>4033</v>
      </c>
      <c r="G945" t="s">
        <v>4034</v>
      </c>
      <c r="H945" t="s">
        <v>32</v>
      </c>
      <c r="I945" t="s">
        <v>8151</v>
      </c>
      <c r="J945" s="1">
        <v>42608</v>
      </c>
      <c r="K945" s="1">
        <v>42612</v>
      </c>
      <c r="L945" t="s">
        <v>60</v>
      </c>
      <c r="M945">
        <f>Table1[[#This Row],[Ship Date]]-Table1[[#This Row],[Order Date]]</f>
        <v>4</v>
      </c>
      <c r="N945">
        <v>8</v>
      </c>
      <c r="O945" t="s">
        <v>61</v>
      </c>
      <c r="P945" s="3">
        <v>186.54</v>
      </c>
      <c r="Q945" s="3">
        <v>150.14055371885161</v>
      </c>
      <c r="R945" s="3">
        <f>(Table1[[#This Row],[Selling Price]]-Table1[[#This Row],[Cost Price]])</f>
        <v>36.399446281148386</v>
      </c>
      <c r="S945" s="12">
        <f>(Table1[[#This Row],[Profit]]/Table1[[#This Row],[Selling Price]])</f>
        <v>0.1951294429138436</v>
      </c>
      <c r="T945">
        <v>3</v>
      </c>
      <c r="U945" s="2">
        <f>Table1[[#This Row],[Selling Price]]*Table1[[#This Row],[Quantity]]</f>
        <v>559.62</v>
      </c>
      <c r="V945" s="4">
        <v>0</v>
      </c>
      <c r="W945">
        <v>155</v>
      </c>
      <c r="X945" t="s">
        <v>36</v>
      </c>
      <c r="Y945" t="s">
        <v>68</v>
      </c>
      <c r="Z945" s="2">
        <v>125.8902800045303</v>
      </c>
    </row>
    <row r="946" spans="1:26" x14ac:dyDescent="0.35">
      <c r="A946" t="s">
        <v>329</v>
      </c>
      <c r="B946" t="s">
        <v>330</v>
      </c>
      <c r="C946" t="s">
        <v>45</v>
      </c>
      <c r="D946" t="s">
        <v>28</v>
      </c>
      <c r="E946" t="s">
        <v>40</v>
      </c>
      <c r="F946" t="s">
        <v>3041</v>
      </c>
      <c r="G946" t="s">
        <v>3042</v>
      </c>
      <c r="H946" t="s">
        <v>32</v>
      </c>
      <c r="I946" t="s">
        <v>8275</v>
      </c>
      <c r="J946" s="1">
        <v>42462</v>
      </c>
      <c r="K946" s="1">
        <v>42466</v>
      </c>
      <c r="L946" t="s">
        <v>34</v>
      </c>
      <c r="M946">
        <f>Table1[[#This Row],[Ship Date]]-Table1[[#This Row],[Order Date]]</f>
        <v>4</v>
      </c>
      <c r="N946">
        <v>4</v>
      </c>
      <c r="O946" t="s">
        <v>106</v>
      </c>
      <c r="P946" s="3">
        <v>1454.9</v>
      </c>
      <c r="Q946" s="3">
        <v>1059.7214860211</v>
      </c>
      <c r="R946" s="3">
        <f>(Table1[[#This Row],[Selling Price]]-Table1[[#This Row],[Cost Price]])</f>
        <v>395.17851397890013</v>
      </c>
      <c r="S946" s="12">
        <f>(Table1[[#This Row],[Profit]]/Table1[[#This Row],[Selling Price]])</f>
        <v>0.27161902122407044</v>
      </c>
      <c r="T946">
        <v>5</v>
      </c>
      <c r="U946" s="2">
        <f>Table1[[#This Row],[Selling Price]]*Table1[[#This Row],[Quantity]]</f>
        <v>7274.5</v>
      </c>
      <c r="V946" s="4">
        <v>0</v>
      </c>
      <c r="W946">
        <v>405</v>
      </c>
      <c r="X946" t="s">
        <v>36</v>
      </c>
      <c r="Y946" t="s">
        <v>36</v>
      </c>
      <c r="Z946" s="2">
        <v>385.9189098030829</v>
      </c>
    </row>
    <row r="947" spans="1:26" x14ac:dyDescent="0.35">
      <c r="A947" t="s">
        <v>329</v>
      </c>
      <c r="B947" t="s">
        <v>330</v>
      </c>
      <c r="C947" t="s">
        <v>39</v>
      </c>
      <c r="D947" t="s">
        <v>28</v>
      </c>
      <c r="E947" t="s">
        <v>69</v>
      </c>
      <c r="F947" t="s">
        <v>1460</v>
      </c>
      <c r="G947" t="s">
        <v>1461</v>
      </c>
      <c r="H947" t="s">
        <v>32</v>
      </c>
      <c r="I947" t="s">
        <v>8370</v>
      </c>
      <c r="J947" s="1">
        <v>42913</v>
      </c>
      <c r="K947" s="1">
        <v>42915</v>
      </c>
      <c r="L947" t="s">
        <v>34</v>
      </c>
      <c r="M947">
        <f>Table1[[#This Row],[Ship Date]]-Table1[[#This Row],[Order Date]]</f>
        <v>2</v>
      </c>
      <c r="N947">
        <v>6</v>
      </c>
      <c r="O947" t="s">
        <v>51</v>
      </c>
      <c r="P947" s="3">
        <v>126.3</v>
      </c>
      <c r="Q947" s="3">
        <v>102.5859416712279</v>
      </c>
      <c r="R947" s="3">
        <f>(Table1[[#This Row],[Selling Price]]-Table1[[#This Row],[Cost Price]])</f>
        <v>23.714058328772097</v>
      </c>
      <c r="S947" s="12">
        <f>(Table1[[#This Row],[Profit]]/Table1[[#This Row],[Selling Price]])</f>
        <v>0.18775976507341327</v>
      </c>
      <c r="T947">
        <v>3</v>
      </c>
      <c r="U947" s="2">
        <f>Table1[[#This Row],[Selling Price]]*Table1[[#This Row],[Quantity]]</f>
        <v>378.9</v>
      </c>
      <c r="V947" s="4">
        <v>0</v>
      </c>
      <c r="W947">
        <v>347</v>
      </c>
      <c r="X947" t="s">
        <v>36</v>
      </c>
      <c r="Y947" t="s">
        <v>36</v>
      </c>
      <c r="Z947" s="2">
        <v>222.0683548669943</v>
      </c>
    </row>
    <row r="948" spans="1:26" x14ac:dyDescent="0.35">
      <c r="A948" t="s">
        <v>329</v>
      </c>
      <c r="B948" t="s">
        <v>330</v>
      </c>
      <c r="C948" t="s">
        <v>64</v>
      </c>
      <c r="D948" t="s">
        <v>28</v>
      </c>
      <c r="E948" t="s">
        <v>40</v>
      </c>
      <c r="F948" t="s">
        <v>2052</v>
      </c>
      <c r="G948" t="s">
        <v>2053</v>
      </c>
      <c r="H948" t="s">
        <v>32</v>
      </c>
      <c r="I948" t="s">
        <v>8394</v>
      </c>
      <c r="J948" s="1">
        <v>42553</v>
      </c>
      <c r="K948" s="1">
        <v>42554</v>
      </c>
      <c r="L948" t="s">
        <v>199</v>
      </c>
      <c r="M948">
        <f>Table1[[#This Row],[Ship Date]]-Table1[[#This Row],[Order Date]]</f>
        <v>1</v>
      </c>
      <c r="N948">
        <v>7</v>
      </c>
      <c r="O948" t="s">
        <v>51</v>
      </c>
      <c r="P948" s="3">
        <v>528.42999999999995</v>
      </c>
      <c r="Q948" s="3">
        <v>408.46301908745778</v>
      </c>
      <c r="R948" s="3">
        <f>(Table1[[#This Row],[Selling Price]]-Table1[[#This Row],[Cost Price]])</f>
        <v>119.96698091254217</v>
      </c>
      <c r="S948" s="12">
        <f>(Table1[[#This Row],[Profit]]/Table1[[#This Row],[Selling Price]])</f>
        <v>0.22702530309131233</v>
      </c>
      <c r="T948">
        <v>5</v>
      </c>
      <c r="U948" s="2">
        <f>Table1[[#This Row],[Selling Price]]*Table1[[#This Row],[Quantity]]</f>
        <v>2642.1499999999996</v>
      </c>
      <c r="V948" s="4">
        <v>0.3</v>
      </c>
      <c r="W948">
        <v>121</v>
      </c>
      <c r="X948" t="s">
        <v>36</v>
      </c>
      <c r="Y948" t="s">
        <v>36</v>
      </c>
      <c r="Z948" s="2">
        <v>138.2610106601922</v>
      </c>
    </row>
    <row r="949" spans="1:26" x14ac:dyDescent="0.35">
      <c r="A949" t="s">
        <v>329</v>
      </c>
      <c r="B949" t="s">
        <v>330</v>
      </c>
      <c r="C949" t="s">
        <v>64</v>
      </c>
      <c r="D949" t="s">
        <v>28</v>
      </c>
      <c r="E949" t="s">
        <v>29</v>
      </c>
      <c r="F949" t="s">
        <v>2423</v>
      </c>
      <c r="G949" t="s">
        <v>2424</v>
      </c>
      <c r="H949" t="s">
        <v>32</v>
      </c>
      <c r="I949" t="s">
        <v>8397</v>
      </c>
      <c r="J949" s="1">
        <v>42064</v>
      </c>
      <c r="K949" s="1">
        <v>42067</v>
      </c>
      <c r="L949" t="s">
        <v>199</v>
      </c>
      <c r="M949">
        <f>Table1[[#This Row],[Ship Date]]-Table1[[#This Row],[Order Date]]</f>
        <v>3</v>
      </c>
      <c r="N949">
        <v>3</v>
      </c>
      <c r="O949" t="s">
        <v>106</v>
      </c>
      <c r="P949" s="3">
        <v>1227.9983999999999</v>
      </c>
      <c r="Q949" s="3">
        <v>1016.694489485088</v>
      </c>
      <c r="R949" s="3">
        <f>(Table1[[#This Row],[Selling Price]]-Table1[[#This Row],[Cost Price]])</f>
        <v>211.30391051491199</v>
      </c>
      <c r="S949" s="12">
        <f>(Table1[[#This Row],[Profit]]/Table1[[#This Row],[Selling Price]])</f>
        <v>0.17207181256499357</v>
      </c>
      <c r="T949">
        <v>6</v>
      </c>
      <c r="U949" s="2">
        <f>Table1[[#This Row],[Selling Price]]*Table1[[#This Row],[Quantity]]</f>
        <v>7367.9903999999997</v>
      </c>
      <c r="V949" s="4">
        <v>0.32</v>
      </c>
      <c r="W949">
        <v>475</v>
      </c>
      <c r="X949" t="s">
        <v>36</v>
      </c>
      <c r="Y949" t="s">
        <v>36</v>
      </c>
      <c r="Z949" s="2">
        <v>455.32454236229518</v>
      </c>
    </row>
    <row r="950" spans="1:26" x14ac:dyDescent="0.35">
      <c r="A950" t="s">
        <v>329</v>
      </c>
      <c r="B950" t="s">
        <v>330</v>
      </c>
      <c r="C950" t="s">
        <v>64</v>
      </c>
      <c r="D950" t="s">
        <v>28</v>
      </c>
      <c r="E950" t="s">
        <v>40</v>
      </c>
      <c r="F950" t="s">
        <v>4885</v>
      </c>
      <c r="G950" t="s">
        <v>4886</v>
      </c>
      <c r="H950" t="s">
        <v>32</v>
      </c>
      <c r="I950" t="s">
        <v>8893</v>
      </c>
      <c r="J950" s="1">
        <v>41705</v>
      </c>
      <c r="K950" s="1">
        <v>41710</v>
      </c>
      <c r="L950" t="s">
        <v>60</v>
      </c>
      <c r="M950">
        <f>Table1[[#This Row],[Ship Date]]-Table1[[#This Row],[Order Date]]</f>
        <v>5</v>
      </c>
      <c r="N950">
        <v>3</v>
      </c>
      <c r="O950" t="s">
        <v>106</v>
      </c>
      <c r="P950" s="3">
        <v>481.56799999999998</v>
      </c>
      <c r="Q950" s="3">
        <v>381.34225802616362</v>
      </c>
      <c r="R950" s="3">
        <f>(Table1[[#This Row],[Selling Price]]-Table1[[#This Row],[Cost Price]])</f>
        <v>100.22574197383636</v>
      </c>
      <c r="S950" s="12">
        <f>(Table1[[#This Row],[Profit]]/Table1[[#This Row],[Selling Price]])</f>
        <v>0.20812375816880765</v>
      </c>
      <c r="T950">
        <v>2</v>
      </c>
      <c r="U950" s="2">
        <f>Table1[[#This Row],[Selling Price]]*Table1[[#This Row],[Quantity]]</f>
        <v>963.13599999999997</v>
      </c>
      <c r="V950" s="4">
        <v>0.2</v>
      </c>
      <c r="W950">
        <v>193</v>
      </c>
      <c r="X950" t="s">
        <v>36</v>
      </c>
      <c r="Y950" t="s">
        <v>36</v>
      </c>
      <c r="Z950" s="2">
        <v>573.99374008327447</v>
      </c>
    </row>
    <row r="951" spans="1:26" x14ac:dyDescent="0.35">
      <c r="A951" t="s">
        <v>329</v>
      </c>
      <c r="B951" t="s">
        <v>330</v>
      </c>
      <c r="C951" t="s">
        <v>39</v>
      </c>
      <c r="D951" t="s">
        <v>28</v>
      </c>
      <c r="E951" t="s">
        <v>69</v>
      </c>
      <c r="F951" t="s">
        <v>3882</v>
      </c>
      <c r="G951" t="s">
        <v>3883</v>
      </c>
      <c r="H951" t="s">
        <v>32</v>
      </c>
      <c r="I951" t="s">
        <v>8980</v>
      </c>
      <c r="J951" s="1">
        <v>42203</v>
      </c>
      <c r="K951" s="1">
        <v>42205</v>
      </c>
      <c r="L951" t="s">
        <v>34</v>
      </c>
      <c r="M951">
        <f>Table1[[#This Row],[Ship Date]]-Table1[[#This Row],[Order Date]]</f>
        <v>2</v>
      </c>
      <c r="N951">
        <v>7</v>
      </c>
      <c r="O951" t="s">
        <v>51</v>
      </c>
      <c r="P951" s="3">
        <v>7.38</v>
      </c>
      <c r="Q951" s="3">
        <v>5.0668475022858326</v>
      </c>
      <c r="R951" s="3">
        <f>(Table1[[#This Row],[Selling Price]]-Table1[[#This Row],[Cost Price]])</f>
        <v>2.3131524977141673</v>
      </c>
      <c r="S951" s="12">
        <f>(Table1[[#This Row],[Profit]]/Table1[[#This Row],[Selling Price]])</f>
        <v>0.31343529779324758</v>
      </c>
      <c r="T951">
        <v>1</v>
      </c>
      <c r="U951" s="2">
        <f>Table1[[#This Row],[Selling Price]]*Table1[[#This Row],[Quantity]]</f>
        <v>7.38</v>
      </c>
      <c r="V951" s="4">
        <v>0</v>
      </c>
      <c r="W951">
        <v>164</v>
      </c>
      <c r="X951" t="s">
        <v>36</v>
      </c>
      <c r="Y951" t="s">
        <v>52</v>
      </c>
      <c r="Z951" s="2">
        <v>4.8479081899497452</v>
      </c>
    </row>
    <row r="952" spans="1:26" x14ac:dyDescent="0.35">
      <c r="A952" t="s">
        <v>1305</v>
      </c>
      <c r="B952" t="s">
        <v>1306</v>
      </c>
      <c r="C952" t="s">
        <v>45</v>
      </c>
      <c r="D952" t="s">
        <v>28</v>
      </c>
      <c r="E952" t="s">
        <v>69</v>
      </c>
      <c r="F952" t="s">
        <v>1307</v>
      </c>
      <c r="G952" t="s">
        <v>1308</v>
      </c>
      <c r="H952" t="s">
        <v>32</v>
      </c>
      <c r="I952" t="s">
        <v>1309</v>
      </c>
      <c r="J952" s="1">
        <v>42814</v>
      </c>
      <c r="K952" s="1">
        <v>42819</v>
      </c>
      <c r="L952" t="s">
        <v>34</v>
      </c>
      <c r="M952">
        <f>Table1[[#This Row],[Ship Date]]-Table1[[#This Row],[Order Date]]</f>
        <v>5</v>
      </c>
      <c r="N952">
        <v>3</v>
      </c>
      <c r="O952" t="s">
        <v>106</v>
      </c>
      <c r="P952" s="3">
        <v>2.91</v>
      </c>
      <c r="Q952" s="3">
        <v>2.4318115682580652</v>
      </c>
      <c r="R952" s="3">
        <f>(Table1[[#This Row],[Selling Price]]-Table1[[#This Row],[Cost Price]])</f>
        <v>0.47818843174193493</v>
      </c>
      <c r="S952" s="12">
        <f>(Table1[[#This Row],[Profit]]/Table1[[#This Row],[Selling Price]])</f>
        <v>0.16432592156080236</v>
      </c>
      <c r="T952">
        <v>1</v>
      </c>
      <c r="U952" s="2">
        <f>Table1[[#This Row],[Selling Price]]*Table1[[#This Row],[Quantity]]</f>
        <v>2.91</v>
      </c>
      <c r="V952" s="4">
        <v>0</v>
      </c>
      <c r="W952">
        <v>219</v>
      </c>
      <c r="X952" t="s">
        <v>36</v>
      </c>
      <c r="Y952" t="s">
        <v>52</v>
      </c>
      <c r="Z952" s="2">
        <v>5.8241556592228143</v>
      </c>
    </row>
    <row r="953" spans="1:26" x14ac:dyDescent="0.35">
      <c r="A953" t="s">
        <v>1305</v>
      </c>
      <c r="B953" t="s">
        <v>1306</v>
      </c>
      <c r="C953" t="s">
        <v>39</v>
      </c>
      <c r="D953" t="s">
        <v>28</v>
      </c>
      <c r="E953" t="s">
        <v>69</v>
      </c>
      <c r="F953" t="s">
        <v>998</v>
      </c>
      <c r="G953" t="s">
        <v>999</v>
      </c>
      <c r="H953" t="s">
        <v>32</v>
      </c>
      <c r="I953" t="s">
        <v>1494</v>
      </c>
      <c r="J953" s="1">
        <v>43029</v>
      </c>
      <c r="K953" s="1">
        <v>43034</v>
      </c>
      <c r="L953" t="s">
        <v>60</v>
      </c>
      <c r="M953">
        <f>Table1[[#This Row],[Ship Date]]-Table1[[#This Row],[Order Date]]</f>
        <v>5</v>
      </c>
      <c r="N953">
        <v>10</v>
      </c>
      <c r="O953" t="s">
        <v>61</v>
      </c>
      <c r="P953" s="3">
        <v>45.695999999999998</v>
      </c>
      <c r="Q953" s="3">
        <v>38.593762713333547</v>
      </c>
      <c r="R953" s="3">
        <f>(Table1[[#This Row],[Selling Price]]-Table1[[#This Row],[Cost Price]])</f>
        <v>7.1022372866664512</v>
      </c>
      <c r="S953" s="12">
        <f>(Table1[[#This Row],[Profit]]/Table1[[#This Row],[Selling Price]])</f>
        <v>0.15542361008986458</v>
      </c>
      <c r="T953">
        <v>3</v>
      </c>
      <c r="U953" s="2">
        <f>Table1[[#This Row],[Selling Price]]*Table1[[#This Row],[Quantity]]</f>
        <v>137.08799999999999</v>
      </c>
      <c r="V953" s="4">
        <v>0.2</v>
      </c>
      <c r="W953">
        <v>391</v>
      </c>
      <c r="X953" t="s">
        <v>36</v>
      </c>
      <c r="Y953" t="s">
        <v>52</v>
      </c>
      <c r="Z953" s="2">
        <v>28.060593635915829</v>
      </c>
    </row>
    <row r="954" spans="1:26" x14ac:dyDescent="0.35">
      <c r="A954" t="s">
        <v>1305</v>
      </c>
      <c r="B954" t="s">
        <v>1306</v>
      </c>
      <c r="C954" t="s">
        <v>27</v>
      </c>
      <c r="D954" t="s">
        <v>28</v>
      </c>
      <c r="E954" t="s">
        <v>69</v>
      </c>
      <c r="F954" t="s">
        <v>2809</v>
      </c>
      <c r="G954" t="s">
        <v>2810</v>
      </c>
      <c r="H954" t="s">
        <v>32</v>
      </c>
      <c r="I954" t="s">
        <v>2811</v>
      </c>
      <c r="J954" s="1">
        <v>42919</v>
      </c>
      <c r="K954" s="1">
        <v>42923</v>
      </c>
      <c r="L954" t="s">
        <v>60</v>
      </c>
      <c r="M954">
        <f>Table1[[#This Row],[Ship Date]]-Table1[[#This Row],[Order Date]]</f>
        <v>4</v>
      </c>
      <c r="N954">
        <v>7</v>
      </c>
      <c r="O954" t="s">
        <v>51</v>
      </c>
      <c r="P954" s="3">
        <v>23.99</v>
      </c>
      <c r="Q954" s="3">
        <v>19.473027479782441</v>
      </c>
      <c r="R954" s="3">
        <f>(Table1[[#This Row],[Selling Price]]-Table1[[#This Row],[Cost Price]])</f>
        <v>4.516972520217557</v>
      </c>
      <c r="S954" s="12">
        <f>(Table1[[#This Row],[Profit]]/Table1[[#This Row],[Selling Price]])</f>
        <v>0.18828564069268683</v>
      </c>
      <c r="T954">
        <v>1</v>
      </c>
      <c r="U954" s="2">
        <f>Table1[[#This Row],[Selling Price]]*Table1[[#This Row],[Quantity]]</f>
        <v>23.99</v>
      </c>
      <c r="V954" s="4">
        <v>0</v>
      </c>
      <c r="W954">
        <v>316</v>
      </c>
      <c r="X954" t="s">
        <v>36</v>
      </c>
      <c r="Y954" t="s">
        <v>52</v>
      </c>
      <c r="Z954" s="2">
        <v>22.96867631507455</v>
      </c>
    </row>
    <row r="955" spans="1:26" x14ac:dyDescent="0.35">
      <c r="A955" t="s">
        <v>1305</v>
      </c>
      <c r="B955" t="s">
        <v>1306</v>
      </c>
      <c r="C955" t="s">
        <v>64</v>
      </c>
      <c r="D955" t="s">
        <v>28</v>
      </c>
      <c r="E955" t="s">
        <v>69</v>
      </c>
      <c r="F955" t="s">
        <v>1671</v>
      </c>
      <c r="G955" t="s">
        <v>1672</v>
      </c>
      <c r="H955" t="s">
        <v>32</v>
      </c>
      <c r="I955" t="s">
        <v>3097</v>
      </c>
      <c r="J955" s="1">
        <v>42698</v>
      </c>
      <c r="K955" s="1">
        <v>42705</v>
      </c>
      <c r="L955" t="s">
        <v>60</v>
      </c>
      <c r="M955">
        <f>Table1[[#This Row],[Ship Date]]-Table1[[#This Row],[Order Date]]</f>
        <v>7</v>
      </c>
      <c r="N955">
        <v>11</v>
      </c>
      <c r="O955" t="s">
        <v>35</v>
      </c>
      <c r="P955" s="3">
        <v>9.94</v>
      </c>
      <c r="Q955" s="3">
        <v>7.2794906341922143</v>
      </c>
      <c r="R955" s="3">
        <f>(Table1[[#This Row],[Selling Price]]-Table1[[#This Row],[Cost Price]])</f>
        <v>2.6605093658077852</v>
      </c>
      <c r="S955" s="12">
        <f>(Table1[[#This Row],[Profit]]/Table1[[#This Row],[Selling Price]])</f>
        <v>0.26765687784786574</v>
      </c>
      <c r="T955">
        <v>2</v>
      </c>
      <c r="U955" s="2">
        <f>Table1[[#This Row],[Selling Price]]*Table1[[#This Row],[Quantity]]</f>
        <v>19.88</v>
      </c>
      <c r="V955" s="4">
        <v>0</v>
      </c>
      <c r="W955">
        <v>163</v>
      </c>
      <c r="X955" t="s">
        <v>68</v>
      </c>
      <c r="Y955" t="s">
        <v>52</v>
      </c>
      <c r="Z955" s="2">
        <v>11.9284601763085</v>
      </c>
    </row>
    <row r="956" spans="1:26" x14ac:dyDescent="0.35">
      <c r="A956" t="s">
        <v>1305</v>
      </c>
      <c r="B956" t="s">
        <v>1306</v>
      </c>
      <c r="C956" t="s">
        <v>45</v>
      </c>
      <c r="D956" t="s">
        <v>28</v>
      </c>
      <c r="E956" t="s">
        <v>56</v>
      </c>
      <c r="F956" t="s">
        <v>2957</v>
      </c>
      <c r="G956" t="s">
        <v>2555</v>
      </c>
      <c r="H956" t="s">
        <v>32</v>
      </c>
      <c r="I956" t="s">
        <v>3171</v>
      </c>
      <c r="J956" s="1">
        <v>42079</v>
      </c>
      <c r="K956" s="1">
        <v>42081</v>
      </c>
      <c r="L956" t="s">
        <v>34</v>
      </c>
      <c r="M956">
        <f>Table1[[#This Row],[Ship Date]]-Table1[[#This Row],[Order Date]]</f>
        <v>2</v>
      </c>
      <c r="N956">
        <v>3</v>
      </c>
      <c r="O956" t="s">
        <v>106</v>
      </c>
      <c r="P956" s="3">
        <v>171.96</v>
      </c>
      <c r="Q956" s="3">
        <v>117.1610689381707</v>
      </c>
      <c r="R956" s="3">
        <f>(Table1[[#This Row],[Selling Price]]-Table1[[#This Row],[Cost Price]])</f>
        <v>54.798931061829308</v>
      </c>
      <c r="S956" s="12">
        <f>(Table1[[#This Row],[Profit]]/Table1[[#This Row],[Selling Price]])</f>
        <v>0.31867254630047281</v>
      </c>
      <c r="T956">
        <v>2</v>
      </c>
      <c r="U956" s="2">
        <f>Table1[[#This Row],[Selling Price]]*Table1[[#This Row],[Quantity]]</f>
        <v>343.92</v>
      </c>
      <c r="V956" s="4">
        <v>0</v>
      </c>
      <c r="W956">
        <v>172</v>
      </c>
      <c r="X956" t="s">
        <v>36</v>
      </c>
      <c r="Y956" t="s">
        <v>36</v>
      </c>
      <c r="Z956" s="2">
        <v>134.8182251970812</v>
      </c>
    </row>
    <row r="957" spans="1:26" x14ac:dyDescent="0.35">
      <c r="A957" t="s">
        <v>1305</v>
      </c>
      <c r="B957" t="s">
        <v>1306</v>
      </c>
      <c r="C957" t="s">
        <v>45</v>
      </c>
      <c r="D957" t="s">
        <v>28</v>
      </c>
      <c r="E957" t="s">
        <v>40</v>
      </c>
      <c r="F957" t="s">
        <v>3781</v>
      </c>
      <c r="G957" t="s">
        <v>3782</v>
      </c>
      <c r="H957" t="s">
        <v>32</v>
      </c>
      <c r="I957" t="s">
        <v>3790</v>
      </c>
      <c r="J957" s="1">
        <v>41943</v>
      </c>
      <c r="K957" s="1">
        <v>41947</v>
      </c>
      <c r="L957" t="s">
        <v>60</v>
      </c>
      <c r="M957">
        <f>Table1[[#This Row],[Ship Date]]-Table1[[#This Row],[Order Date]]</f>
        <v>4</v>
      </c>
      <c r="N957">
        <v>10</v>
      </c>
      <c r="O957" t="s">
        <v>61</v>
      </c>
      <c r="P957" s="3">
        <v>146.352</v>
      </c>
      <c r="Q957" s="3">
        <v>115.92206592190389</v>
      </c>
      <c r="R957" s="3">
        <f>(Table1[[#This Row],[Selling Price]]-Table1[[#This Row],[Cost Price]])</f>
        <v>30.42993407809611</v>
      </c>
      <c r="S957" s="12">
        <f>(Table1[[#This Row],[Profit]]/Table1[[#This Row],[Selling Price]])</f>
        <v>0.20792291241729605</v>
      </c>
      <c r="T957">
        <v>3</v>
      </c>
      <c r="U957" s="2">
        <f>Table1[[#This Row],[Selling Price]]*Table1[[#This Row],[Quantity]]</f>
        <v>439.05600000000004</v>
      </c>
      <c r="V957" s="4">
        <v>0.2</v>
      </c>
      <c r="W957">
        <v>322</v>
      </c>
      <c r="X957" t="s">
        <v>36</v>
      </c>
      <c r="Y957" t="s">
        <v>68</v>
      </c>
      <c r="Z957" s="2">
        <v>100.8989198576697</v>
      </c>
    </row>
    <row r="958" spans="1:26" x14ac:dyDescent="0.35">
      <c r="A958" t="s">
        <v>1305</v>
      </c>
      <c r="B958" t="s">
        <v>1306</v>
      </c>
      <c r="C958" t="s">
        <v>39</v>
      </c>
      <c r="D958" t="s">
        <v>28</v>
      </c>
      <c r="E958" t="s">
        <v>40</v>
      </c>
      <c r="F958" t="s">
        <v>4130</v>
      </c>
      <c r="G958" t="s">
        <v>4131</v>
      </c>
      <c r="H958" t="s">
        <v>32</v>
      </c>
      <c r="I958" t="s">
        <v>4132</v>
      </c>
      <c r="J958" s="1">
        <v>41967</v>
      </c>
      <c r="K958" s="1">
        <v>41969</v>
      </c>
      <c r="L958" t="s">
        <v>34</v>
      </c>
      <c r="M958">
        <f>Table1[[#This Row],[Ship Date]]-Table1[[#This Row],[Order Date]]</f>
        <v>2</v>
      </c>
      <c r="N958">
        <v>11</v>
      </c>
      <c r="O958" t="s">
        <v>35</v>
      </c>
      <c r="P958" s="3">
        <v>120.712</v>
      </c>
      <c r="Q958" s="3">
        <v>89.209628014267196</v>
      </c>
      <c r="R958" s="3">
        <f>(Table1[[#This Row],[Selling Price]]-Table1[[#This Row],[Cost Price]])</f>
        <v>31.502371985732808</v>
      </c>
      <c r="S958" s="12">
        <f>(Table1[[#This Row],[Profit]]/Table1[[#This Row],[Selling Price]])</f>
        <v>0.26097133661717814</v>
      </c>
      <c r="T958">
        <v>1</v>
      </c>
      <c r="U958" s="2">
        <f>Table1[[#This Row],[Selling Price]]*Table1[[#This Row],[Quantity]]</f>
        <v>120.712</v>
      </c>
      <c r="V958" s="4">
        <v>0.2</v>
      </c>
      <c r="W958">
        <v>251</v>
      </c>
      <c r="X958" t="s">
        <v>36</v>
      </c>
      <c r="Y958" t="s">
        <v>36</v>
      </c>
      <c r="Z958" s="2">
        <v>248.30461334175811</v>
      </c>
    </row>
    <row r="959" spans="1:26" x14ac:dyDescent="0.35">
      <c r="A959" t="s">
        <v>1305</v>
      </c>
      <c r="B959" t="s">
        <v>1306</v>
      </c>
      <c r="C959" t="s">
        <v>27</v>
      </c>
      <c r="D959" t="s">
        <v>28</v>
      </c>
      <c r="E959" t="s">
        <v>40</v>
      </c>
      <c r="F959" t="s">
        <v>1235</v>
      </c>
      <c r="G959" t="s">
        <v>1236</v>
      </c>
      <c r="H959" t="s">
        <v>32</v>
      </c>
      <c r="I959" t="s">
        <v>4389</v>
      </c>
      <c r="J959" s="1">
        <v>41755</v>
      </c>
      <c r="K959" s="1">
        <v>41762</v>
      </c>
      <c r="L959" t="s">
        <v>60</v>
      </c>
      <c r="M959">
        <f>Table1[[#This Row],[Ship Date]]-Table1[[#This Row],[Order Date]]</f>
        <v>7</v>
      </c>
      <c r="N959">
        <v>4</v>
      </c>
      <c r="O959" t="s">
        <v>106</v>
      </c>
      <c r="P959" s="3">
        <v>230.28</v>
      </c>
      <c r="Q959" s="3">
        <v>190.2518412888254</v>
      </c>
      <c r="R959" s="3">
        <f>(Table1[[#This Row],[Selling Price]]-Table1[[#This Row],[Cost Price]])</f>
        <v>40.028158711174598</v>
      </c>
      <c r="S959" s="12">
        <f>(Table1[[#This Row],[Profit]]/Table1[[#This Row],[Selling Price]])</f>
        <v>0.17382386100041081</v>
      </c>
      <c r="T959">
        <v>3</v>
      </c>
      <c r="U959" s="2">
        <f>Table1[[#This Row],[Selling Price]]*Table1[[#This Row],[Quantity]]</f>
        <v>690.84</v>
      </c>
      <c r="V959" s="4">
        <v>0.2</v>
      </c>
      <c r="W959">
        <v>493</v>
      </c>
      <c r="X959" t="s">
        <v>68</v>
      </c>
      <c r="Y959" t="s">
        <v>68</v>
      </c>
      <c r="Z959" s="2">
        <v>105.1809250965529</v>
      </c>
    </row>
    <row r="960" spans="1:26" x14ac:dyDescent="0.35">
      <c r="A960" t="s">
        <v>1305</v>
      </c>
      <c r="B960" t="s">
        <v>1306</v>
      </c>
      <c r="C960" t="s">
        <v>39</v>
      </c>
      <c r="D960" t="s">
        <v>28</v>
      </c>
      <c r="E960" t="s">
        <v>69</v>
      </c>
      <c r="F960" t="s">
        <v>4491</v>
      </c>
      <c r="G960" t="s">
        <v>4492</v>
      </c>
      <c r="H960" t="s">
        <v>32</v>
      </c>
      <c r="I960" t="s">
        <v>4493</v>
      </c>
      <c r="J960" s="1">
        <v>42034</v>
      </c>
      <c r="K960" s="1">
        <v>42041</v>
      </c>
      <c r="L960" t="s">
        <v>60</v>
      </c>
      <c r="M960">
        <f>Table1[[#This Row],[Ship Date]]-Table1[[#This Row],[Order Date]]</f>
        <v>7</v>
      </c>
      <c r="N960">
        <v>1</v>
      </c>
      <c r="O960" t="s">
        <v>35</v>
      </c>
      <c r="P960" s="3">
        <v>227.36</v>
      </c>
      <c r="Q960" s="3">
        <v>181.6163500189877</v>
      </c>
      <c r="R960" s="3">
        <f>(Table1[[#This Row],[Selling Price]]-Table1[[#This Row],[Cost Price]])</f>
        <v>45.743649981012311</v>
      </c>
      <c r="S960" s="12">
        <f>(Table1[[#This Row],[Profit]]/Table1[[#This Row],[Selling Price]])</f>
        <v>0.20119480111282684</v>
      </c>
      <c r="T960">
        <v>7</v>
      </c>
      <c r="U960" s="2">
        <f>Table1[[#This Row],[Selling Price]]*Table1[[#This Row],[Quantity]]</f>
        <v>1591.52</v>
      </c>
      <c r="V960" s="4">
        <v>0</v>
      </c>
      <c r="W960">
        <v>238</v>
      </c>
      <c r="X960" t="s">
        <v>68</v>
      </c>
      <c r="Y960" t="s">
        <v>68</v>
      </c>
      <c r="Z960" s="2">
        <v>62.645155343410252</v>
      </c>
    </row>
    <row r="961" spans="1:26" x14ac:dyDescent="0.35">
      <c r="A961" t="s">
        <v>1305</v>
      </c>
      <c r="B961" t="s">
        <v>1306</v>
      </c>
      <c r="C961" t="s">
        <v>27</v>
      </c>
      <c r="D961" t="s">
        <v>28</v>
      </c>
      <c r="E961" t="s">
        <v>56</v>
      </c>
      <c r="F961" t="s">
        <v>1216</v>
      </c>
      <c r="G961" t="s">
        <v>1217</v>
      </c>
      <c r="H961" t="s">
        <v>32</v>
      </c>
      <c r="I961" t="s">
        <v>5112</v>
      </c>
      <c r="J961" s="1">
        <v>43038</v>
      </c>
      <c r="K961" s="1">
        <v>43038</v>
      </c>
      <c r="L961" t="s">
        <v>1118</v>
      </c>
      <c r="M961">
        <f>Table1[[#This Row],[Ship Date]]-Table1[[#This Row],[Order Date]]</f>
        <v>0</v>
      </c>
      <c r="N961">
        <v>10</v>
      </c>
      <c r="O961" t="s">
        <v>61</v>
      </c>
      <c r="P961" s="3">
        <v>251.006</v>
      </c>
      <c r="Q961" s="3">
        <v>166.69023909746809</v>
      </c>
      <c r="R961" s="3">
        <f>(Table1[[#This Row],[Selling Price]]-Table1[[#This Row],[Cost Price]])</f>
        <v>84.315760902531906</v>
      </c>
      <c r="S961" s="12">
        <f>(Table1[[#This Row],[Profit]]/Table1[[#This Row],[Selling Price]])</f>
        <v>0.33591133639248427</v>
      </c>
      <c r="T961">
        <v>2</v>
      </c>
      <c r="U961" s="2">
        <f>Table1[[#This Row],[Selling Price]]*Table1[[#This Row],[Quantity]]</f>
        <v>502.012</v>
      </c>
      <c r="V961" s="4">
        <v>0.3</v>
      </c>
      <c r="W961">
        <v>184</v>
      </c>
      <c r="X961" t="s">
        <v>36</v>
      </c>
      <c r="Y961" t="s">
        <v>36</v>
      </c>
      <c r="Z961" s="2">
        <v>302.65865544696828</v>
      </c>
    </row>
    <row r="962" spans="1:26" x14ac:dyDescent="0.35">
      <c r="A962" t="s">
        <v>1305</v>
      </c>
      <c r="B962" t="s">
        <v>1306</v>
      </c>
      <c r="C962" t="s">
        <v>55</v>
      </c>
      <c r="D962" t="s">
        <v>28</v>
      </c>
      <c r="E962" t="s">
        <v>56</v>
      </c>
      <c r="F962" t="s">
        <v>796</v>
      </c>
      <c r="G962" t="s">
        <v>797</v>
      </c>
      <c r="H962" t="s">
        <v>32</v>
      </c>
      <c r="I962" t="s">
        <v>5321</v>
      </c>
      <c r="J962" s="1">
        <v>43023</v>
      </c>
      <c r="K962" s="1">
        <v>43025</v>
      </c>
      <c r="L962" t="s">
        <v>199</v>
      </c>
      <c r="M962">
        <f>Table1[[#This Row],[Ship Date]]-Table1[[#This Row],[Order Date]]</f>
        <v>2</v>
      </c>
      <c r="N962">
        <v>10</v>
      </c>
      <c r="O962" t="s">
        <v>61</v>
      </c>
      <c r="P962" s="3">
        <v>510.24</v>
      </c>
      <c r="Q962" s="3">
        <v>421.58442658086238</v>
      </c>
      <c r="R962" s="3">
        <f>(Table1[[#This Row],[Selling Price]]-Table1[[#This Row],[Cost Price]])</f>
        <v>88.655573419137625</v>
      </c>
      <c r="S962" s="12">
        <f>(Table1[[#This Row],[Profit]]/Table1[[#This Row],[Selling Price]])</f>
        <v>0.17375269171201321</v>
      </c>
      <c r="T962">
        <v>3</v>
      </c>
      <c r="U962" s="2">
        <f>Table1[[#This Row],[Selling Price]]*Table1[[#This Row],[Quantity]]</f>
        <v>1530.72</v>
      </c>
      <c r="V962" s="4">
        <v>0.2</v>
      </c>
      <c r="W962">
        <v>403</v>
      </c>
      <c r="X962" t="s">
        <v>36</v>
      </c>
      <c r="Y962" t="s">
        <v>36</v>
      </c>
      <c r="Z962" s="2">
        <v>738.71489475529961</v>
      </c>
    </row>
    <row r="963" spans="1:26" x14ac:dyDescent="0.35">
      <c r="A963" t="s">
        <v>1305</v>
      </c>
      <c r="B963" t="s">
        <v>1306</v>
      </c>
      <c r="C963" t="s">
        <v>27</v>
      </c>
      <c r="D963" t="s">
        <v>28</v>
      </c>
      <c r="E963" t="s">
        <v>29</v>
      </c>
      <c r="F963" t="s">
        <v>948</v>
      </c>
      <c r="G963" t="s">
        <v>949</v>
      </c>
      <c r="H963" t="s">
        <v>32</v>
      </c>
      <c r="I963" t="s">
        <v>5547</v>
      </c>
      <c r="J963" s="1">
        <v>42202</v>
      </c>
      <c r="K963" s="1">
        <v>42205</v>
      </c>
      <c r="L963" t="s">
        <v>34</v>
      </c>
      <c r="M963">
        <f>Table1[[#This Row],[Ship Date]]-Table1[[#This Row],[Order Date]]</f>
        <v>3</v>
      </c>
      <c r="N963">
        <v>7</v>
      </c>
      <c r="O963" t="s">
        <v>51</v>
      </c>
      <c r="P963" s="3">
        <v>231.92</v>
      </c>
      <c r="Q963" s="3">
        <v>153.31371585367131</v>
      </c>
      <c r="R963" s="3">
        <f>(Table1[[#This Row],[Selling Price]]-Table1[[#This Row],[Cost Price]])</f>
        <v>78.606284146328676</v>
      </c>
      <c r="S963" s="12">
        <f>(Table1[[#This Row],[Profit]]/Table1[[#This Row],[Selling Price]])</f>
        <v>0.33893706513594635</v>
      </c>
      <c r="T963">
        <v>5</v>
      </c>
      <c r="U963" s="2">
        <f>Table1[[#This Row],[Selling Price]]*Table1[[#This Row],[Quantity]]</f>
        <v>1159.5999999999999</v>
      </c>
      <c r="V963" s="4">
        <v>0.2</v>
      </c>
      <c r="W963">
        <v>438</v>
      </c>
      <c r="X963" t="s">
        <v>36</v>
      </c>
      <c r="Y963" t="s">
        <v>68</v>
      </c>
      <c r="Z963" s="2">
        <v>95.814959084534976</v>
      </c>
    </row>
    <row r="964" spans="1:26" x14ac:dyDescent="0.35">
      <c r="A964" t="s">
        <v>1305</v>
      </c>
      <c r="B964" t="s">
        <v>1306</v>
      </c>
      <c r="C964" t="s">
        <v>45</v>
      </c>
      <c r="D964" t="s">
        <v>28</v>
      </c>
      <c r="E964" t="s">
        <v>69</v>
      </c>
      <c r="F964" t="s">
        <v>2124</v>
      </c>
      <c r="G964" t="s">
        <v>2125</v>
      </c>
      <c r="H964" t="s">
        <v>32</v>
      </c>
      <c r="I964" t="s">
        <v>5748</v>
      </c>
      <c r="J964" s="1">
        <v>42698</v>
      </c>
      <c r="K964" s="1">
        <v>42701</v>
      </c>
      <c r="L964" t="s">
        <v>34</v>
      </c>
      <c r="M964">
        <f>Table1[[#This Row],[Ship Date]]-Table1[[#This Row],[Order Date]]</f>
        <v>3</v>
      </c>
      <c r="N964">
        <v>11</v>
      </c>
      <c r="O964" t="s">
        <v>35</v>
      </c>
      <c r="P964" s="3">
        <v>207.76</v>
      </c>
      <c r="Q964" s="3">
        <v>169.29448951674129</v>
      </c>
      <c r="R964" s="3">
        <f>(Table1[[#This Row],[Selling Price]]-Table1[[#This Row],[Cost Price]])</f>
        <v>38.465510483258697</v>
      </c>
      <c r="S964" s="12">
        <f>(Table1[[#This Row],[Profit]]/Table1[[#This Row],[Selling Price]])</f>
        <v>0.18514396651549239</v>
      </c>
      <c r="T964">
        <v>4</v>
      </c>
      <c r="U964" s="2">
        <f>Table1[[#This Row],[Selling Price]]*Table1[[#This Row],[Quantity]]</f>
        <v>831.04</v>
      </c>
      <c r="V964" s="4">
        <v>0</v>
      </c>
      <c r="W964">
        <v>235</v>
      </c>
      <c r="X964" t="s">
        <v>36</v>
      </c>
      <c r="Y964" t="s">
        <v>36</v>
      </c>
      <c r="Z964" s="2">
        <v>157.541820225615</v>
      </c>
    </row>
    <row r="965" spans="1:26" x14ac:dyDescent="0.35">
      <c r="A965" t="s">
        <v>1305</v>
      </c>
      <c r="B965" t="s">
        <v>1306</v>
      </c>
      <c r="C965" t="s">
        <v>45</v>
      </c>
      <c r="D965" t="s">
        <v>28</v>
      </c>
      <c r="E965" t="s">
        <v>69</v>
      </c>
      <c r="F965" t="s">
        <v>5949</v>
      </c>
      <c r="G965" t="s">
        <v>5950</v>
      </c>
      <c r="H965" t="s">
        <v>32</v>
      </c>
      <c r="I965" t="s">
        <v>5946</v>
      </c>
      <c r="J965" s="1">
        <v>42342</v>
      </c>
      <c r="K965" s="1">
        <v>42347</v>
      </c>
      <c r="L965" t="s">
        <v>34</v>
      </c>
      <c r="M965">
        <f>Table1[[#This Row],[Ship Date]]-Table1[[#This Row],[Order Date]]</f>
        <v>5</v>
      </c>
      <c r="N965">
        <v>12</v>
      </c>
      <c r="O965" t="s">
        <v>35</v>
      </c>
      <c r="P965" s="3">
        <v>36.4</v>
      </c>
      <c r="Q965" s="3">
        <v>23.82084794582747</v>
      </c>
      <c r="R965" s="3">
        <f>(Table1[[#This Row],[Selling Price]]-Table1[[#This Row],[Cost Price]])</f>
        <v>12.579152054172528</v>
      </c>
      <c r="S965" s="12">
        <f>(Table1[[#This Row],[Profit]]/Table1[[#This Row],[Selling Price]])</f>
        <v>0.34558110038935519</v>
      </c>
      <c r="T965">
        <v>5</v>
      </c>
      <c r="U965" s="2">
        <f>Table1[[#This Row],[Selling Price]]*Table1[[#This Row],[Quantity]]</f>
        <v>182</v>
      </c>
      <c r="V965" s="4">
        <v>0</v>
      </c>
      <c r="W965">
        <v>122</v>
      </c>
      <c r="X965" t="s">
        <v>36</v>
      </c>
      <c r="Y965" t="s">
        <v>52</v>
      </c>
      <c r="Z965" s="2">
        <v>14.584246478078089</v>
      </c>
    </row>
    <row r="966" spans="1:26" x14ac:dyDescent="0.35">
      <c r="A966" t="s">
        <v>1305</v>
      </c>
      <c r="B966" t="s">
        <v>1306</v>
      </c>
      <c r="C966" t="s">
        <v>45</v>
      </c>
      <c r="D966" t="s">
        <v>28</v>
      </c>
      <c r="E966" t="s">
        <v>69</v>
      </c>
      <c r="F966" t="s">
        <v>2733</v>
      </c>
      <c r="G966" t="s">
        <v>2734</v>
      </c>
      <c r="H966" t="s">
        <v>32</v>
      </c>
      <c r="I966" t="s">
        <v>5958</v>
      </c>
      <c r="J966" s="1">
        <v>42716</v>
      </c>
      <c r="K966" s="1">
        <v>42722</v>
      </c>
      <c r="L966" t="s">
        <v>60</v>
      </c>
      <c r="M966">
        <f>Table1[[#This Row],[Ship Date]]-Table1[[#This Row],[Order Date]]</f>
        <v>6</v>
      </c>
      <c r="N966">
        <v>12</v>
      </c>
      <c r="O966" t="s">
        <v>35</v>
      </c>
      <c r="P966" s="3">
        <v>33.479999999999997</v>
      </c>
      <c r="Q966" s="3">
        <v>27.684066387744618</v>
      </c>
      <c r="R966" s="3">
        <f>(Table1[[#This Row],[Selling Price]]-Table1[[#This Row],[Cost Price]])</f>
        <v>5.7959336122553786</v>
      </c>
      <c r="S966" s="12">
        <f>(Table1[[#This Row],[Profit]]/Table1[[#This Row],[Selling Price]])</f>
        <v>0.17311629666234704</v>
      </c>
      <c r="T966">
        <v>4</v>
      </c>
      <c r="U966" s="2">
        <f>Table1[[#This Row],[Selling Price]]*Table1[[#This Row],[Quantity]]</f>
        <v>133.91999999999999</v>
      </c>
      <c r="V966" s="4">
        <v>0</v>
      </c>
      <c r="W966">
        <v>134</v>
      </c>
      <c r="X966" t="s">
        <v>68</v>
      </c>
      <c r="Y966" t="s">
        <v>52</v>
      </c>
      <c r="Z966" s="2">
        <v>21.143340866570728</v>
      </c>
    </row>
    <row r="967" spans="1:26" x14ac:dyDescent="0.35">
      <c r="A967" t="s">
        <v>1305</v>
      </c>
      <c r="B967" t="s">
        <v>1306</v>
      </c>
      <c r="C967" t="s">
        <v>39</v>
      </c>
      <c r="D967" t="s">
        <v>28</v>
      </c>
      <c r="E967" t="s">
        <v>40</v>
      </c>
      <c r="F967" t="s">
        <v>2663</v>
      </c>
      <c r="G967" t="s">
        <v>2664</v>
      </c>
      <c r="H967" t="s">
        <v>32</v>
      </c>
      <c r="I967" t="s">
        <v>6580</v>
      </c>
      <c r="J967" s="1">
        <v>43073</v>
      </c>
      <c r="K967" s="1">
        <v>43078</v>
      </c>
      <c r="L967" t="s">
        <v>60</v>
      </c>
      <c r="M967">
        <f>Table1[[#This Row],[Ship Date]]-Table1[[#This Row],[Order Date]]</f>
        <v>5</v>
      </c>
      <c r="N967">
        <v>12</v>
      </c>
      <c r="O967" t="s">
        <v>35</v>
      </c>
      <c r="P967" s="3">
        <v>239.96</v>
      </c>
      <c r="Q967" s="3">
        <v>198.6132621066541</v>
      </c>
      <c r="R967" s="3">
        <f>(Table1[[#This Row],[Selling Price]]-Table1[[#This Row],[Cost Price]])</f>
        <v>41.346737893345903</v>
      </c>
      <c r="S967" s="12">
        <f>(Table1[[#This Row],[Profit]]/Table1[[#This Row],[Selling Price]])</f>
        <v>0.17230679235433366</v>
      </c>
      <c r="T967">
        <v>10</v>
      </c>
      <c r="U967" s="2">
        <f>Table1[[#This Row],[Selling Price]]*Table1[[#This Row],[Quantity]]</f>
        <v>2399.6</v>
      </c>
      <c r="V967" s="4">
        <v>0.3</v>
      </c>
      <c r="W967">
        <v>488</v>
      </c>
      <c r="X967" t="s">
        <v>36</v>
      </c>
      <c r="Y967" t="s">
        <v>68</v>
      </c>
      <c r="Z967" s="2">
        <v>82.661489158293449</v>
      </c>
    </row>
    <row r="968" spans="1:26" x14ac:dyDescent="0.35">
      <c r="A968" t="s">
        <v>1305</v>
      </c>
      <c r="B968" t="s">
        <v>1306</v>
      </c>
      <c r="C968" t="s">
        <v>64</v>
      </c>
      <c r="D968" t="s">
        <v>28</v>
      </c>
      <c r="E968" t="s">
        <v>69</v>
      </c>
      <c r="F968" t="s">
        <v>4407</v>
      </c>
      <c r="G968" t="s">
        <v>4408</v>
      </c>
      <c r="H968" t="s">
        <v>32</v>
      </c>
      <c r="I968" t="s">
        <v>6617</v>
      </c>
      <c r="J968" s="1">
        <v>41988</v>
      </c>
      <c r="K968" s="1">
        <v>41992</v>
      </c>
      <c r="L968" t="s">
        <v>34</v>
      </c>
      <c r="M968">
        <f>Table1[[#This Row],[Ship Date]]-Table1[[#This Row],[Order Date]]</f>
        <v>4</v>
      </c>
      <c r="N968">
        <v>12</v>
      </c>
      <c r="O968" t="s">
        <v>35</v>
      </c>
      <c r="P968" s="3">
        <v>6.16</v>
      </c>
      <c r="Q968" s="3">
        <v>5.1234417817890634</v>
      </c>
      <c r="R968" s="3">
        <f>(Table1[[#This Row],[Selling Price]]-Table1[[#This Row],[Cost Price]])</f>
        <v>1.0365582182109367</v>
      </c>
      <c r="S968" s="12">
        <f>(Table1[[#This Row],[Profit]]/Table1[[#This Row],[Selling Price]])</f>
        <v>0.16827243802125597</v>
      </c>
      <c r="T968">
        <v>2</v>
      </c>
      <c r="U968" s="2">
        <f>Table1[[#This Row],[Selling Price]]*Table1[[#This Row],[Quantity]]</f>
        <v>12.32</v>
      </c>
      <c r="V968" s="4">
        <v>0</v>
      </c>
      <c r="W968">
        <v>412</v>
      </c>
      <c r="X968" t="s">
        <v>36</v>
      </c>
      <c r="Y968" t="s">
        <v>52</v>
      </c>
      <c r="Z968" s="2">
        <v>6.0190541892670586</v>
      </c>
    </row>
    <row r="969" spans="1:26" x14ac:dyDescent="0.35">
      <c r="A969" t="s">
        <v>1305</v>
      </c>
      <c r="B969" t="s">
        <v>1306</v>
      </c>
      <c r="C969" t="s">
        <v>39</v>
      </c>
      <c r="D969" t="s">
        <v>28</v>
      </c>
      <c r="E969" t="s">
        <v>69</v>
      </c>
      <c r="F969" t="s">
        <v>3050</v>
      </c>
      <c r="G969" t="s">
        <v>4419</v>
      </c>
      <c r="H969" t="s">
        <v>32</v>
      </c>
      <c r="I969" t="s">
        <v>6729</v>
      </c>
      <c r="J969" s="1">
        <v>42227</v>
      </c>
      <c r="K969" s="1">
        <v>42232</v>
      </c>
      <c r="L969" t="s">
        <v>60</v>
      </c>
      <c r="M969">
        <f>Table1[[#This Row],[Ship Date]]-Table1[[#This Row],[Order Date]]</f>
        <v>5</v>
      </c>
      <c r="N969">
        <v>8</v>
      </c>
      <c r="O969" t="s">
        <v>61</v>
      </c>
      <c r="P969" s="3">
        <v>46.152000000000001</v>
      </c>
      <c r="Q969" s="3">
        <v>35.887747366414096</v>
      </c>
      <c r="R969" s="3">
        <f>(Table1[[#This Row],[Selling Price]]-Table1[[#This Row],[Cost Price]])</f>
        <v>10.264252633585905</v>
      </c>
      <c r="S969" s="12">
        <f>(Table1[[#This Row],[Profit]]/Table1[[#This Row],[Selling Price]])</f>
        <v>0.22240103643581868</v>
      </c>
      <c r="T969">
        <v>3</v>
      </c>
      <c r="U969" s="2">
        <f>Table1[[#This Row],[Selling Price]]*Table1[[#This Row],[Quantity]]</f>
        <v>138.45600000000002</v>
      </c>
      <c r="V969" s="4">
        <v>0.2</v>
      </c>
      <c r="W969">
        <v>417</v>
      </c>
      <c r="X969" t="s">
        <v>36</v>
      </c>
      <c r="Y969" t="s">
        <v>52</v>
      </c>
      <c r="Z969" s="2">
        <v>21.633551362024061</v>
      </c>
    </row>
    <row r="970" spans="1:26" x14ac:dyDescent="0.35">
      <c r="A970" t="s">
        <v>1305</v>
      </c>
      <c r="B970" t="s">
        <v>1306</v>
      </c>
      <c r="C970" t="s">
        <v>45</v>
      </c>
      <c r="D970" t="s">
        <v>28</v>
      </c>
      <c r="E970" t="s">
        <v>40</v>
      </c>
      <c r="F970" t="s">
        <v>2895</v>
      </c>
      <c r="G970" t="s">
        <v>2896</v>
      </c>
      <c r="H970" t="s">
        <v>32</v>
      </c>
      <c r="I970" t="s">
        <v>6752</v>
      </c>
      <c r="J970" s="1">
        <v>43007</v>
      </c>
      <c r="K970" s="1">
        <v>43010</v>
      </c>
      <c r="L970" t="s">
        <v>199</v>
      </c>
      <c r="M970">
        <f>Table1[[#This Row],[Ship Date]]-Table1[[#This Row],[Order Date]]</f>
        <v>3</v>
      </c>
      <c r="N970">
        <v>9</v>
      </c>
      <c r="O970" t="s">
        <v>61</v>
      </c>
      <c r="P970" s="3">
        <v>72.784000000000006</v>
      </c>
      <c r="Q970" s="3">
        <v>53.020987477882777</v>
      </c>
      <c r="R970" s="3">
        <f>(Table1[[#This Row],[Selling Price]]-Table1[[#This Row],[Cost Price]])</f>
        <v>19.763012522117229</v>
      </c>
      <c r="S970" s="12">
        <f>(Table1[[#This Row],[Profit]]/Table1[[#This Row],[Selling Price]])</f>
        <v>0.27152962906843847</v>
      </c>
      <c r="T970">
        <v>1</v>
      </c>
      <c r="U970" s="2">
        <f>Table1[[#This Row],[Selling Price]]*Table1[[#This Row],[Quantity]]</f>
        <v>72.784000000000006</v>
      </c>
      <c r="V970" s="4">
        <v>0.2</v>
      </c>
      <c r="W970">
        <v>463</v>
      </c>
      <c r="X970" t="s">
        <v>36</v>
      </c>
      <c r="Y970" t="s">
        <v>36</v>
      </c>
      <c r="Z970" s="2">
        <v>197.37977678239139</v>
      </c>
    </row>
    <row r="971" spans="1:26" x14ac:dyDescent="0.35">
      <c r="A971" t="s">
        <v>1305</v>
      </c>
      <c r="B971" t="s">
        <v>1306</v>
      </c>
      <c r="C971" t="s">
        <v>55</v>
      </c>
      <c r="D971" t="s">
        <v>28</v>
      </c>
      <c r="E971" t="s">
        <v>40</v>
      </c>
      <c r="F971" t="s">
        <v>2725</v>
      </c>
      <c r="G971" t="s">
        <v>2726</v>
      </c>
      <c r="H971" t="s">
        <v>32</v>
      </c>
      <c r="I971" t="s">
        <v>6862</v>
      </c>
      <c r="J971" s="1">
        <v>41983</v>
      </c>
      <c r="K971" s="1">
        <v>41987</v>
      </c>
      <c r="L971" t="s">
        <v>60</v>
      </c>
      <c r="M971">
        <f>Table1[[#This Row],[Ship Date]]-Table1[[#This Row],[Order Date]]</f>
        <v>4</v>
      </c>
      <c r="N971">
        <v>12</v>
      </c>
      <c r="O971" t="s">
        <v>35</v>
      </c>
      <c r="P971" s="3">
        <v>338.35199999999998</v>
      </c>
      <c r="Q971" s="3">
        <v>247.08336532151719</v>
      </c>
      <c r="R971" s="3">
        <f>(Table1[[#This Row],[Selling Price]]-Table1[[#This Row],[Cost Price]])</f>
        <v>91.268634678482783</v>
      </c>
      <c r="S971" s="12">
        <f>(Table1[[#This Row],[Profit]]/Table1[[#This Row],[Selling Price]])</f>
        <v>0.26974462890268947</v>
      </c>
      <c r="T971">
        <v>3</v>
      </c>
      <c r="U971" s="2">
        <f>Table1[[#This Row],[Selling Price]]*Table1[[#This Row],[Quantity]]</f>
        <v>1015.0559999999999</v>
      </c>
      <c r="V971" s="4">
        <v>0.2</v>
      </c>
      <c r="W971">
        <v>414</v>
      </c>
      <c r="X971" t="s">
        <v>36</v>
      </c>
      <c r="Y971" t="s">
        <v>36</v>
      </c>
      <c r="Z971" s="2">
        <v>452.15234474381901</v>
      </c>
    </row>
    <row r="972" spans="1:26" x14ac:dyDescent="0.35">
      <c r="A972" t="s">
        <v>1305</v>
      </c>
      <c r="B972" t="s">
        <v>1306</v>
      </c>
      <c r="C972" t="s">
        <v>45</v>
      </c>
      <c r="D972" t="s">
        <v>28</v>
      </c>
      <c r="E972" t="s">
        <v>40</v>
      </c>
      <c r="F972" t="s">
        <v>2818</v>
      </c>
      <c r="G972" t="s">
        <v>2819</v>
      </c>
      <c r="H972" t="s">
        <v>32</v>
      </c>
      <c r="I972" t="s">
        <v>6917</v>
      </c>
      <c r="J972" s="1">
        <v>42998</v>
      </c>
      <c r="K972" s="1">
        <v>43004</v>
      </c>
      <c r="L972" t="s">
        <v>60</v>
      </c>
      <c r="M972">
        <f>Table1[[#This Row],[Ship Date]]-Table1[[#This Row],[Order Date]]</f>
        <v>6</v>
      </c>
      <c r="N972">
        <v>9</v>
      </c>
      <c r="O972" t="s">
        <v>61</v>
      </c>
      <c r="P972" s="3">
        <v>272.64600000000002</v>
      </c>
      <c r="Q972" s="3">
        <v>206.3119880299148</v>
      </c>
      <c r="R972" s="3">
        <f>(Table1[[#This Row],[Selling Price]]-Table1[[#This Row],[Cost Price]])</f>
        <v>66.334011970085214</v>
      </c>
      <c r="S972" s="12">
        <f>(Table1[[#This Row],[Profit]]/Table1[[#This Row],[Selling Price]])</f>
        <v>0.2432972131264908</v>
      </c>
      <c r="T972">
        <v>3</v>
      </c>
      <c r="U972" s="2">
        <f>Table1[[#This Row],[Selling Price]]*Table1[[#This Row],[Quantity]]</f>
        <v>817.9380000000001</v>
      </c>
      <c r="V972" s="4">
        <v>0.1</v>
      </c>
      <c r="W972">
        <v>344</v>
      </c>
      <c r="X972" t="s">
        <v>68</v>
      </c>
      <c r="Y972" t="s">
        <v>36</v>
      </c>
      <c r="Z972" s="2">
        <v>143.13417808825389</v>
      </c>
    </row>
    <row r="973" spans="1:26" x14ac:dyDescent="0.35">
      <c r="A973" t="s">
        <v>1305</v>
      </c>
      <c r="B973" t="s">
        <v>1306</v>
      </c>
      <c r="C973" t="s">
        <v>64</v>
      </c>
      <c r="D973" t="s">
        <v>28</v>
      </c>
      <c r="E973" t="s">
        <v>29</v>
      </c>
      <c r="F973" t="s">
        <v>1802</v>
      </c>
      <c r="G973" t="s">
        <v>1803</v>
      </c>
      <c r="H973" t="s">
        <v>32</v>
      </c>
      <c r="I973" t="s">
        <v>7092</v>
      </c>
      <c r="J973" s="1">
        <v>42458</v>
      </c>
      <c r="K973" s="1">
        <v>42462</v>
      </c>
      <c r="L973" t="s">
        <v>60</v>
      </c>
      <c r="M973">
        <f>Table1[[#This Row],[Ship Date]]-Table1[[#This Row],[Order Date]]</f>
        <v>4</v>
      </c>
      <c r="N973">
        <v>3</v>
      </c>
      <c r="O973" t="s">
        <v>106</v>
      </c>
      <c r="P973" s="3">
        <v>299.97500000000002</v>
      </c>
      <c r="Q973" s="3">
        <v>219.55897355203351</v>
      </c>
      <c r="R973" s="3">
        <f>(Table1[[#This Row],[Selling Price]]-Table1[[#This Row],[Cost Price]])</f>
        <v>80.416026447966516</v>
      </c>
      <c r="S973" s="12">
        <f>(Table1[[#This Row],[Profit]]/Table1[[#This Row],[Selling Price]])</f>
        <v>0.26807576113998338</v>
      </c>
      <c r="T973">
        <v>5</v>
      </c>
      <c r="U973" s="2">
        <f>Table1[[#This Row],[Selling Price]]*Table1[[#This Row],[Quantity]]</f>
        <v>1499.875</v>
      </c>
      <c r="V973" s="4">
        <v>0.5</v>
      </c>
      <c r="W973">
        <v>260</v>
      </c>
      <c r="X973" t="s">
        <v>36</v>
      </c>
      <c r="Y973" t="s">
        <v>36</v>
      </c>
      <c r="Z973" s="2">
        <v>226.8753406407146</v>
      </c>
    </row>
    <row r="974" spans="1:26" x14ac:dyDescent="0.35">
      <c r="A974" t="s">
        <v>1305</v>
      </c>
      <c r="B974" t="s">
        <v>1306</v>
      </c>
      <c r="C974" t="s">
        <v>39</v>
      </c>
      <c r="D974" t="s">
        <v>28</v>
      </c>
      <c r="E974" t="s">
        <v>69</v>
      </c>
      <c r="F974" t="s">
        <v>2735</v>
      </c>
      <c r="G974" t="s">
        <v>2736</v>
      </c>
      <c r="H974" t="s">
        <v>32</v>
      </c>
      <c r="I974" t="s">
        <v>7125</v>
      </c>
      <c r="J974" s="1">
        <v>42656</v>
      </c>
      <c r="K974" s="1">
        <v>42663</v>
      </c>
      <c r="L974" t="s">
        <v>60</v>
      </c>
      <c r="M974">
        <f>Table1[[#This Row],[Ship Date]]-Table1[[#This Row],[Order Date]]</f>
        <v>7</v>
      </c>
      <c r="N974">
        <v>10</v>
      </c>
      <c r="O974" t="s">
        <v>61</v>
      </c>
      <c r="P974" s="3">
        <v>82.26</v>
      </c>
      <c r="Q974" s="3">
        <v>59.020149085950443</v>
      </c>
      <c r="R974" s="3">
        <f>(Table1[[#This Row],[Selling Price]]-Table1[[#This Row],[Cost Price]])</f>
        <v>23.239850914049562</v>
      </c>
      <c r="S974" s="12">
        <f>(Table1[[#This Row],[Profit]]/Table1[[#This Row],[Selling Price]])</f>
        <v>0.2825170303191048</v>
      </c>
      <c r="T974">
        <v>3</v>
      </c>
      <c r="U974" s="2">
        <f>Table1[[#This Row],[Selling Price]]*Table1[[#This Row],[Quantity]]</f>
        <v>246.78000000000003</v>
      </c>
      <c r="V974" s="4">
        <v>0</v>
      </c>
      <c r="W974">
        <v>386</v>
      </c>
      <c r="X974" t="s">
        <v>68</v>
      </c>
      <c r="Y974" t="s">
        <v>68</v>
      </c>
      <c r="Z974" s="2">
        <v>94.567865891115474</v>
      </c>
    </row>
    <row r="975" spans="1:26" x14ac:dyDescent="0.35">
      <c r="A975" t="s">
        <v>1305</v>
      </c>
      <c r="B975" t="s">
        <v>1306</v>
      </c>
      <c r="C975" t="s">
        <v>55</v>
      </c>
      <c r="D975" t="s">
        <v>28</v>
      </c>
      <c r="E975" t="s">
        <v>69</v>
      </c>
      <c r="F975" t="s">
        <v>7390</v>
      </c>
      <c r="G975" t="s">
        <v>7391</v>
      </c>
      <c r="H975" t="s">
        <v>32</v>
      </c>
      <c r="I975" t="s">
        <v>7392</v>
      </c>
      <c r="J975" s="1">
        <v>42615</v>
      </c>
      <c r="K975" s="1">
        <v>42617</v>
      </c>
      <c r="L975" t="s">
        <v>199</v>
      </c>
      <c r="M975">
        <f>Table1[[#This Row],[Ship Date]]-Table1[[#This Row],[Order Date]]</f>
        <v>2</v>
      </c>
      <c r="N975">
        <v>9</v>
      </c>
      <c r="O975" t="s">
        <v>61</v>
      </c>
      <c r="P975" s="3">
        <v>84.272000000000006</v>
      </c>
      <c r="Q975" s="3">
        <v>67.890521190668622</v>
      </c>
      <c r="R975" s="3">
        <f>(Table1[[#This Row],[Selling Price]]-Table1[[#This Row],[Cost Price]])</f>
        <v>16.381478809331384</v>
      </c>
      <c r="S975" s="12">
        <f>(Table1[[#This Row],[Profit]]/Table1[[#This Row],[Selling Price]])</f>
        <v>0.19438815750583091</v>
      </c>
      <c r="T975">
        <v>2</v>
      </c>
      <c r="U975" s="2">
        <f>Table1[[#This Row],[Selling Price]]*Table1[[#This Row],[Quantity]]</f>
        <v>168.54400000000001</v>
      </c>
      <c r="V975" s="4">
        <v>0.6</v>
      </c>
      <c r="W975">
        <v>494</v>
      </c>
      <c r="X975" t="s">
        <v>36</v>
      </c>
      <c r="Y975" t="s">
        <v>36</v>
      </c>
      <c r="Z975" s="2">
        <v>296.45303768387998</v>
      </c>
    </row>
    <row r="976" spans="1:26" x14ac:dyDescent="0.35">
      <c r="A976" t="s">
        <v>1305</v>
      </c>
      <c r="B976" t="s">
        <v>1306</v>
      </c>
      <c r="C976" t="s">
        <v>45</v>
      </c>
      <c r="D976" t="s">
        <v>28</v>
      </c>
      <c r="E976" t="s">
        <v>56</v>
      </c>
      <c r="F976" t="s">
        <v>1350</v>
      </c>
      <c r="G976" t="s">
        <v>1351</v>
      </c>
      <c r="H976" t="s">
        <v>32</v>
      </c>
      <c r="I976" t="s">
        <v>7606</v>
      </c>
      <c r="J976" s="1">
        <v>41727</v>
      </c>
      <c r="K976" s="1">
        <v>41731</v>
      </c>
      <c r="L976" t="s">
        <v>60</v>
      </c>
      <c r="M976">
        <f>Table1[[#This Row],[Ship Date]]-Table1[[#This Row],[Order Date]]</f>
        <v>4</v>
      </c>
      <c r="N976">
        <v>3</v>
      </c>
      <c r="O976" t="s">
        <v>106</v>
      </c>
      <c r="P976" s="3">
        <v>890.84100000000001</v>
      </c>
      <c r="Q976" s="3">
        <v>644.70079871010523</v>
      </c>
      <c r="R976" s="3">
        <f>(Table1[[#This Row],[Selling Price]]-Table1[[#This Row],[Cost Price]])</f>
        <v>246.14020128989478</v>
      </c>
      <c r="S976" s="12">
        <f>(Table1[[#This Row],[Profit]]/Table1[[#This Row],[Selling Price]])</f>
        <v>0.27630093506012271</v>
      </c>
      <c r="T976">
        <v>3</v>
      </c>
      <c r="U976" s="2">
        <f>Table1[[#This Row],[Selling Price]]*Table1[[#This Row],[Quantity]]</f>
        <v>2672.5230000000001</v>
      </c>
      <c r="V976" s="4">
        <v>0.3</v>
      </c>
      <c r="W976">
        <v>188</v>
      </c>
      <c r="X976" t="s">
        <v>36</v>
      </c>
      <c r="Y976" t="s">
        <v>36</v>
      </c>
      <c r="Z976" s="2">
        <v>1005.186331284641</v>
      </c>
    </row>
    <row r="977" spans="1:26" x14ac:dyDescent="0.35">
      <c r="A977" t="s">
        <v>1305</v>
      </c>
      <c r="B977" t="s">
        <v>1306</v>
      </c>
      <c r="C977" t="s">
        <v>27</v>
      </c>
      <c r="D977" t="s">
        <v>28</v>
      </c>
      <c r="E977" t="s">
        <v>69</v>
      </c>
      <c r="F977" t="s">
        <v>2090</v>
      </c>
      <c r="G977" t="s">
        <v>2091</v>
      </c>
      <c r="H977" t="s">
        <v>32</v>
      </c>
      <c r="I977" t="s">
        <v>7961</v>
      </c>
      <c r="J977" s="1">
        <v>41974</v>
      </c>
      <c r="K977" s="1">
        <v>41976</v>
      </c>
      <c r="L977" t="s">
        <v>199</v>
      </c>
      <c r="M977">
        <f>Table1[[#This Row],[Ship Date]]-Table1[[#This Row],[Order Date]]</f>
        <v>2</v>
      </c>
      <c r="N977">
        <v>12</v>
      </c>
      <c r="O977" t="s">
        <v>35</v>
      </c>
      <c r="P977" s="3">
        <v>45.84</v>
      </c>
      <c r="Q977" s="3">
        <v>37.860881785998338</v>
      </c>
      <c r="R977" s="3">
        <f>(Table1[[#This Row],[Selling Price]]-Table1[[#This Row],[Cost Price]])</f>
        <v>7.9791182140016659</v>
      </c>
      <c r="S977" s="12">
        <f>(Table1[[#This Row],[Profit]]/Table1[[#This Row],[Selling Price]])</f>
        <v>0.17406453346425971</v>
      </c>
      <c r="T977">
        <v>3</v>
      </c>
      <c r="U977" s="2">
        <f>Table1[[#This Row],[Selling Price]]*Table1[[#This Row],[Quantity]]</f>
        <v>137.52000000000001</v>
      </c>
      <c r="V977" s="4">
        <v>0</v>
      </c>
      <c r="W977">
        <v>446</v>
      </c>
      <c r="X977" t="s">
        <v>36</v>
      </c>
      <c r="Y977" t="s">
        <v>52</v>
      </c>
      <c r="Z977" s="2">
        <v>11.979623945127271</v>
      </c>
    </row>
    <row r="978" spans="1:26" x14ac:dyDescent="0.35">
      <c r="A978" t="s">
        <v>1305</v>
      </c>
      <c r="B978" t="s">
        <v>1306</v>
      </c>
      <c r="C978" t="s">
        <v>64</v>
      </c>
      <c r="D978" t="s">
        <v>28</v>
      </c>
      <c r="E978" t="s">
        <v>69</v>
      </c>
      <c r="F978" t="s">
        <v>1719</v>
      </c>
      <c r="G978" t="s">
        <v>1720</v>
      </c>
      <c r="H978" t="s">
        <v>32</v>
      </c>
      <c r="I978" t="s">
        <v>7966</v>
      </c>
      <c r="J978" s="1">
        <v>42880</v>
      </c>
      <c r="K978" s="1">
        <v>42880</v>
      </c>
      <c r="L978" t="s">
        <v>1118</v>
      </c>
      <c r="M978">
        <f>Table1[[#This Row],[Ship Date]]-Table1[[#This Row],[Order Date]]</f>
        <v>0</v>
      </c>
      <c r="N978">
        <v>5</v>
      </c>
      <c r="O978" t="s">
        <v>51</v>
      </c>
      <c r="P978" s="3">
        <v>18.84</v>
      </c>
      <c r="Q978" s="3">
        <v>15.69893183009386</v>
      </c>
      <c r="R978" s="3">
        <f>(Table1[[#This Row],[Selling Price]]-Table1[[#This Row],[Cost Price]])</f>
        <v>3.1410681699061396</v>
      </c>
      <c r="S978" s="12">
        <f>(Table1[[#This Row],[Profit]]/Table1[[#This Row],[Selling Price]])</f>
        <v>0.16672336358312842</v>
      </c>
      <c r="T978">
        <v>3</v>
      </c>
      <c r="U978" s="2">
        <f>Table1[[#This Row],[Selling Price]]*Table1[[#This Row],[Quantity]]</f>
        <v>56.519999999999996</v>
      </c>
      <c r="V978" s="4">
        <v>0</v>
      </c>
      <c r="W978">
        <v>277</v>
      </c>
      <c r="X978" t="s">
        <v>36</v>
      </c>
      <c r="Y978" t="s">
        <v>52</v>
      </c>
      <c r="Z978" s="2">
        <v>6.2979172974654301</v>
      </c>
    </row>
    <row r="979" spans="1:26" x14ac:dyDescent="0.35">
      <c r="A979" t="s">
        <v>1305</v>
      </c>
      <c r="B979" t="s">
        <v>1306</v>
      </c>
      <c r="C979" t="s">
        <v>64</v>
      </c>
      <c r="D979" t="s">
        <v>28</v>
      </c>
      <c r="E979" t="s">
        <v>56</v>
      </c>
      <c r="F979" t="s">
        <v>4056</v>
      </c>
      <c r="G979" t="s">
        <v>4057</v>
      </c>
      <c r="H979" t="s">
        <v>32</v>
      </c>
      <c r="I979" t="s">
        <v>8221</v>
      </c>
      <c r="J979" s="1">
        <v>42685</v>
      </c>
      <c r="K979" s="1">
        <v>42691</v>
      </c>
      <c r="L979" t="s">
        <v>60</v>
      </c>
      <c r="M979">
        <f>Table1[[#This Row],[Ship Date]]-Table1[[#This Row],[Order Date]]</f>
        <v>6</v>
      </c>
      <c r="N979">
        <v>11</v>
      </c>
      <c r="O979" t="s">
        <v>35</v>
      </c>
      <c r="P979" s="3">
        <v>2678.94</v>
      </c>
      <c r="Q979" s="3">
        <v>2021.349076986937</v>
      </c>
      <c r="R979" s="3">
        <f>(Table1[[#This Row],[Selling Price]]-Table1[[#This Row],[Cost Price]])</f>
        <v>657.59092301306305</v>
      </c>
      <c r="S979" s="12">
        <f>(Table1[[#This Row],[Profit]]/Table1[[#This Row],[Selling Price]])</f>
        <v>0.24546683502171121</v>
      </c>
      <c r="T979">
        <v>6</v>
      </c>
      <c r="U979" s="2">
        <f>Table1[[#This Row],[Selling Price]]*Table1[[#This Row],[Quantity]]</f>
        <v>16073.64</v>
      </c>
      <c r="V979" s="4">
        <v>0</v>
      </c>
      <c r="W979">
        <v>144</v>
      </c>
      <c r="X979" t="s">
        <v>68</v>
      </c>
      <c r="Y979" t="s">
        <v>36</v>
      </c>
      <c r="Z979" s="2">
        <v>819.64668530837127</v>
      </c>
    </row>
    <row r="980" spans="1:26" x14ac:dyDescent="0.35">
      <c r="A980" t="s">
        <v>1305</v>
      </c>
      <c r="B980" t="s">
        <v>1306</v>
      </c>
      <c r="C980" t="s">
        <v>45</v>
      </c>
      <c r="D980" t="s">
        <v>28</v>
      </c>
      <c r="E980" t="s">
        <v>40</v>
      </c>
      <c r="F980" t="s">
        <v>1289</v>
      </c>
      <c r="G980" t="s">
        <v>1290</v>
      </c>
      <c r="H980" t="s">
        <v>32</v>
      </c>
      <c r="I980" t="s">
        <v>8242</v>
      </c>
      <c r="J980" s="1">
        <v>42064</v>
      </c>
      <c r="K980" s="1">
        <v>42066</v>
      </c>
      <c r="L980" t="s">
        <v>34</v>
      </c>
      <c r="M980">
        <f>Table1[[#This Row],[Ship Date]]-Table1[[#This Row],[Order Date]]</f>
        <v>2</v>
      </c>
      <c r="N980">
        <v>3</v>
      </c>
      <c r="O980" t="s">
        <v>106</v>
      </c>
      <c r="P980" s="3">
        <v>184.75200000000001</v>
      </c>
      <c r="Q980" s="3">
        <v>134.7461946185453</v>
      </c>
      <c r="R980" s="3">
        <f>(Table1[[#This Row],[Selling Price]]-Table1[[#This Row],[Cost Price]])</f>
        <v>50.005805381454707</v>
      </c>
      <c r="S980" s="12">
        <f>(Table1[[#This Row],[Profit]]/Table1[[#This Row],[Selling Price]])</f>
        <v>0.27066448742884897</v>
      </c>
      <c r="T980">
        <v>3</v>
      </c>
      <c r="U980" s="2">
        <f>Table1[[#This Row],[Selling Price]]*Table1[[#This Row],[Quantity]]</f>
        <v>554.25600000000009</v>
      </c>
      <c r="V980" s="4">
        <v>0.2</v>
      </c>
      <c r="W980">
        <v>348</v>
      </c>
      <c r="X980" t="s">
        <v>36</v>
      </c>
      <c r="Y980" t="s">
        <v>68</v>
      </c>
      <c r="Z980" s="2">
        <v>69.613834946797752</v>
      </c>
    </row>
    <row r="981" spans="1:26" x14ac:dyDescent="0.35">
      <c r="A981" t="s">
        <v>1305</v>
      </c>
      <c r="B981" t="s">
        <v>1306</v>
      </c>
      <c r="C981" t="s">
        <v>39</v>
      </c>
      <c r="D981" t="s">
        <v>28</v>
      </c>
      <c r="E981" t="s">
        <v>69</v>
      </c>
      <c r="F981" t="s">
        <v>6307</v>
      </c>
      <c r="G981" t="s">
        <v>6308</v>
      </c>
      <c r="H981" t="s">
        <v>32</v>
      </c>
      <c r="I981" t="s">
        <v>8295</v>
      </c>
      <c r="J981" s="1">
        <v>42848</v>
      </c>
      <c r="K981" s="1">
        <v>42851</v>
      </c>
      <c r="L981" t="s">
        <v>199</v>
      </c>
      <c r="M981">
        <f>Table1[[#This Row],[Ship Date]]-Table1[[#This Row],[Order Date]]</f>
        <v>3</v>
      </c>
      <c r="N981">
        <v>4</v>
      </c>
      <c r="O981" t="s">
        <v>106</v>
      </c>
      <c r="P981" s="3">
        <v>11.664</v>
      </c>
      <c r="Q981" s="3">
        <v>8.3753172464051691</v>
      </c>
      <c r="R981" s="3">
        <f>(Table1[[#This Row],[Selling Price]]-Table1[[#This Row],[Cost Price]])</f>
        <v>3.2886827535948306</v>
      </c>
      <c r="S981" s="12">
        <f>(Table1[[#This Row],[Profit]]/Table1[[#This Row],[Selling Price]])</f>
        <v>0.28195153923138122</v>
      </c>
      <c r="T981">
        <v>3</v>
      </c>
      <c r="U981" s="2">
        <f>Table1[[#This Row],[Selling Price]]*Table1[[#This Row],[Quantity]]</f>
        <v>34.991999999999997</v>
      </c>
      <c r="V981" s="4">
        <v>0.2</v>
      </c>
      <c r="W981">
        <v>338</v>
      </c>
      <c r="X981" t="s">
        <v>36</v>
      </c>
      <c r="Y981" t="s">
        <v>52</v>
      </c>
      <c r="Z981" s="2">
        <v>6.3242276998855766</v>
      </c>
    </row>
    <row r="982" spans="1:26" x14ac:dyDescent="0.35">
      <c r="A982" t="s">
        <v>1305</v>
      </c>
      <c r="B982" t="s">
        <v>1306</v>
      </c>
      <c r="C982" t="s">
        <v>55</v>
      </c>
      <c r="D982" t="s">
        <v>28</v>
      </c>
      <c r="E982" t="s">
        <v>40</v>
      </c>
      <c r="F982" t="s">
        <v>3005</v>
      </c>
      <c r="G982" t="s">
        <v>3006</v>
      </c>
      <c r="H982" t="s">
        <v>32</v>
      </c>
      <c r="I982" t="s">
        <v>8359</v>
      </c>
      <c r="J982" s="1">
        <v>41890</v>
      </c>
      <c r="K982" s="1">
        <v>41895</v>
      </c>
      <c r="L982" t="s">
        <v>60</v>
      </c>
      <c r="M982">
        <f>Table1[[#This Row],[Ship Date]]-Table1[[#This Row],[Order Date]]</f>
        <v>5</v>
      </c>
      <c r="N982">
        <v>9</v>
      </c>
      <c r="O982" t="s">
        <v>61</v>
      </c>
      <c r="P982" s="3">
        <v>172.76400000000001</v>
      </c>
      <c r="Q982" s="3">
        <v>140.44987334190091</v>
      </c>
      <c r="R982" s="3">
        <f>(Table1[[#This Row],[Selling Price]]-Table1[[#This Row],[Cost Price]])</f>
        <v>32.314126658099099</v>
      </c>
      <c r="S982" s="12">
        <f>(Table1[[#This Row],[Profit]]/Table1[[#This Row],[Selling Price]])</f>
        <v>0.18704201487635791</v>
      </c>
      <c r="T982">
        <v>2</v>
      </c>
      <c r="U982" s="2">
        <f>Table1[[#This Row],[Selling Price]]*Table1[[#This Row],[Quantity]]</f>
        <v>345.52800000000002</v>
      </c>
      <c r="V982" s="4">
        <v>0.1</v>
      </c>
      <c r="W982">
        <v>242</v>
      </c>
      <c r="X982" t="s">
        <v>36</v>
      </c>
      <c r="Y982" t="s">
        <v>36</v>
      </c>
      <c r="Z982" s="2">
        <v>181.42142400026989</v>
      </c>
    </row>
    <row r="983" spans="1:26" x14ac:dyDescent="0.35">
      <c r="A983" t="s">
        <v>1305</v>
      </c>
      <c r="B983" t="s">
        <v>1306</v>
      </c>
      <c r="C983" t="s">
        <v>55</v>
      </c>
      <c r="D983" t="s">
        <v>28</v>
      </c>
      <c r="E983" t="s">
        <v>69</v>
      </c>
      <c r="F983" t="s">
        <v>6123</v>
      </c>
      <c r="G983" t="s">
        <v>6124</v>
      </c>
      <c r="H983" t="s">
        <v>32</v>
      </c>
      <c r="I983" t="s">
        <v>8412</v>
      </c>
      <c r="J983" s="1">
        <v>42625</v>
      </c>
      <c r="K983" s="1">
        <v>42629</v>
      </c>
      <c r="L983" t="s">
        <v>60</v>
      </c>
      <c r="M983">
        <f>Table1[[#This Row],[Ship Date]]-Table1[[#This Row],[Order Date]]</f>
        <v>4</v>
      </c>
      <c r="N983">
        <v>9</v>
      </c>
      <c r="O983" t="s">
        <v>61</v>
      </c>
      <c r="P983" s="3">
        <v>40.479999999999997</v>
      </c>
      <c r="Q983" s="3">
        <v>31.37618405248104</v>
      </c>
      <c r="R983" s="3">
        <f>(Table1[[#This Row],[Selling Price]]-Table1[[#This Row],[Cost Price]])</f>
        <v>9.1038159475189566</v>
      </c>
      <c r="S983" s="12">
        <f>(Table1[[#This Row],[Profit]]/Table1[[#This Row],[Selling Price]])</f>
        <v>0.22489663901973708</v>
      </c>
      <c r="T983">
        <v>2</v>
      </c>
      <c r="U983" s="2">
        <f>Table1[[#This Row],[Selling Price]]*Table1[[#This Row],[Quantity]]</f>
        <v>80.959999999999994</v>
      </c>
      <c r="V983" s="4">
        <v>0</v>
      </c>
      <c r="W983">
        <v>464</v>
      </c>
      <c r="X983" t="s">
        <v>36</v>
      </c>
      <c r="Y983" t="s">
        <v>52</v>
      </c>
      <c r="Z983" s="2">
        <v>20.95597640769811</v>
      </c>
    </row>
    <row r="984" spans="1:26" x14ac:dyDescent="0.35">
      <c r="A984" t="s">
        <v>1305</v>
      </c>
      <c r="B984" t="s">
        <v>1306</v>
      </c>
      <c r="C984" t="s">
        <v>64</v>
      </c>
      <c r="D984" t="s">
        <v>28</v>
      </c>
      <c r="E984" t="s">
        <v>69</v>
      </c>
      <c r="F984" t="s">
        <v>3265</v>
      </c>
      <c r="G984" t="s">
        <v>3266</v>
      </c>
      <c r="H984" t="s">
        <v>32</v>
      </c>
      <c r="I984" t="s">
        <v>8896</v>
      </c>
      <c r="J984" s="1">
        <v>42700</v>
      </c>
      <c r="K984" s="1">
        <v>42704</v>
      </c>
      <c r="L984" t="s">
        <v>60</v>
      </c>
      <c r="M984">
        <f>Table1[[#This Row],[Ship Date]]-Table1[[#This Row],[Order Date]]</f>
        <v>4</v>
      </c>
      <c r="N984">
        <v>11</v>
      </c>
      <c r="O984" t="s">
        <v>35</v>
      </c>
      <c r="P984" s="3">
        <v>595.38</v>
      </c>
      <c r="Q984" s="3">
        <v>463.11541422820102</v>
      </c>
      <c r="R984" s="3">
        <f>(Table1[[#This Row],[Selling Price]]-Table1[[#This Row],[Cost Price]])</f>
        <v>132.26458577179898</v>
      </c>
      <c r="S984" s="12">
        <f>(Table1[[#This Row],[Profit]]/Table1[[#This Row],[Selling Price]])</f>
        <v>0.22215154316873087</v>
      </c>
      <c r="T984">
        <v>6</v>
      </c>
      <c r="U984" s="2">
        <f>Table1[[#This Row],[Selling Price]]*Table1[[#This Row],[Quantity]]</f>
        <v>3572.2799999999997</v>
      </c>
      <c r="V984" s="4">
        <v>0</v>
      </c>
      <c r="W984">
        <v>407</v>
      </c>
      <c r="X984" t="s">
        <v>36</v>
      </c>
      <c r="Y984" t="s">
        <v>36</v>
      </c>
      <c r="Z984" s="2">
        <v>190.9463978517831</v>
      </c>
    </row>
    <row r="985" spans="1:26" x14ac:dyDescent="0.35">
      <c r="A985" t="s">
        <v>334</v>
      </c>
      <c r="B985" t="s">
        <v>335</v>
      </c>
      <c r="C985" t="s">
        <v>39</v>
      </c>
      <c r="D985" t="s">
        <v>28</v>
      </c>
      <c r="E985" t="s">
        <v>69</v>
      </c>
      <c r="F985" t="s">
        <v>336</v>
      </c>
      <c r="G985" t="s">
        <v>337</v>
      </c>
      <c r="H985" t="s">
        <v>32</v>
      </c>
      <c r="I985" t="s">
        <v>333</v>
      </c>
      <c r="J985" s="1">
        <v>42120</v>
      </c>
      <c r="K985" s="1">
        <v>42126</v>
      </c>
      <c r="L985" t="s">
        <v>60</v>
      </c>
      <c r="M985">
        <f>Table1[[#This Row],[Ship Date]]-Table1[[#This Row],[Order Date]]</f>
        <v>6</v>
      </c>
      <c r="N985">
        <v>4</v>
      </c>
      <c r="O985" t="s">
        <v>106</v>
      </c>
      <c r="P985" s="3">
        <v>97.04</v>
      </c>
      <c r="Q985" s="3">
        <v>71.229169772393561</v>
      </c>
      <c r="R985" s="3">
        <f>(Table1[[#This Row],[Selling Price]]-Table1[[#This Row],[Cost Price]])</f>
        <v>25.810830227606445</v>
      </c>
      <c r="S985" s="12">
        <f>(Table1[[#This Row],[Profit]]/Table1[[#This Row],[Selling Price]])</f>
        <v>0.26598135024326508</v>
      </c>
      <c r="T985">
        <v>2</v>
      </c>
      <c r="U985" s="2">
        <f>Table1[[#This Row],[Selling Price]]*Table1[[#This Row],[Quantity]]</f>
        <v>194.08</v>
      </c>
      <c r="V985" s="4">
        <v>0.2</v>
      </c>
      <c r="W985">
        <v>339</v>
      </c>
      <c r="X985" t="s">
        <v>68</v>
      </c>
      <c r="Y985" t="s">
        <v>36</v>
      </c>
      <c r="Z985" s="2">
        <v>179.49394568248439</v>
      </c>
    </row>
    <row r="986" spans="1:26" x14ac:dyDescent="0.35">
      <c r="A986" t="s">
        <v>334</v>
      </c>
      <c r="B986" t="s">
        <v>335</v>
      </c>
      <c r="C986" t="s">
        <v>55</v>
      </c>
      <c r="D986" t="s">
        <v>28</v>
      </c>
      <c r="E986" t="s">
        <v>56</v>
      </c>
      <c r="F986" t="s">
        <v>799</v>
      </c>
      <c r="G986" t="s">
        <v>800</v>
      </c>
      <c r="H986" t="s">
        <v>32</v>
      </c>
      <c r="I986" t="s">
        <v>798</v>
      </c>
      <c r="J986" s="1">
        <v>42832</v>
      </c>
      <c r="K986" s="1">
        <v>42837</v>
      </c>
      <c r="L986" t="s">
        <v>60</v>
      </c>
      <c r="M986">
        <f>Table1[[#This Row],[Ship Date]]-Table1[[#This Row],[Order Date]]</f>
        <v>5</v>
      </c>
      <c r="N986">
        <v>4</v>
      </c>
      <c r="O986" t="s">
        <v>106</v>
      </c>
      <c r="P986" s="3">
        <v>620.61450000000002</v>
      </c>
      <c r="Q986" s="3">
        <v>508.06529550900842</v>
      </c>
      <c r="R986" s="3">
        <f>(Table1[[#This Row],[Selling Price]]-Table1[[#This Row],[Cost Price]])</f>
        <v>112.5492044909916</v>
      </c>
      <c r="S986" s="12">
        <f>(Table1[[#This Row],[Profit]]/Table1[[#This Row],[Selling Price]])</f>
        <v>0.18135123251389001</v>
      </c>
      <c r="T986">
        <v>3</v>
      </c>
      <c r="U986" s="2">
        <f>Table1[[#This Row],[Selling Price]]*Table1[[#This Row],[Quantity]]</f>
        <v>1861.8434999999999</v>
      </c>
      <c r="V986" s="4">
        <v>0.45</v>
      </c>
      <c r="W986">
        <v>196</v>
      </c>
      <c r="X986" t="s">
        <v>36</v>
      </c>
      <c r="Y986" t="s">
        <v>36</v>
      </c>
      <c r="Z986" s="2">
        <v>899.40977660929639</v>
      </c>
    </row>
    <row r="987" spans="1:26" x14ac:dyDescent="0.35">
      <c r="A987" t="s">
        <v>334</v>
      </c>
      <c r="B987" t="s">
        <v>335</v>
      </c>
      <c r="C987" t="s">
        <v>45</v>
      </c>
      <c r="D987" t="s">
        <v>28</v>
      </c>
      <c r="E987" t="s">
        <v>56</v>
      </c>
      <c r="F987" t="s">
        <v>1138</v>
      </c>
      <c r="G987" t="s">
        <v>1139</v>
      </c>
      <c r="H987" t="s">
        <v>32</v>
      </c>
      <c r="I987" t="s">
        <v>1140</v>
      </c>
      <c r="J987" s="1">
        <v>42974</v>
      </c>
      <c r="K987" s="1">
        <v>42979</v>
      </c>
      <c r="L987" t="s">
        <v>60</v>
      </c>
      <c r="M987">
        <f>Table1[[#This Row],[Ship Date]]-Table1[[#This Row],[Order Date]]</f>
        <v>5</v>
      </c>
      <c r="N987">
        <v>8</v>
      </c>
      <c r="O987" t="s">
        <v>61</v>
      </c>
      <c r="P987" s="3">
        <v>1488.424</v>
      </c>
      <c r="Q987" s="3">
        <v>981.50531203498042</v>
      </c>
      <c r="R987" s="3">
        <f>(Table1[[#This Row],[Selling Price]]-Table1[[#This Row],[Cost Price]])</f>
        <v>506.91868796501956</v>
      </c>
      <c r="S987" s="12">
        <f>(Table1[[#This Row],[Profit]]/Table1[[#This Row],[Selling Price]])</f>
        <v>0.34057411595420362</v>
      </c>
      <c r="T987">
        <v>7</v>
      </c>
      <c r="U987" s="2">
        <f>Table1[[#This Row],[Selling Price]]*Table1[[#This Row],[Quantity]]</f>
        <v>10418.968000000001</v>
      </c>
      <c r="V987" s="4">
        <v>0.3</v>
      </c>
      <c r="W987">
        <v>268</v>
      </c>
      <c r="X987" t="s">
        <v>36</v>
      </c>
      <c r="Y987" t="s">
        <v>36</v>
      </c>
      <c r="Z987" s="2">
        <v>801.77680725947664</v>
      </c>
    </row>
    <row r="988" spans="1:26" x14ac:dyDescent="0.35">
      <c r="A988" t="s">
        <v>334</v>
      </c>
      <c r="B988" t="s">
        <v>335</v>
      </c>
      <c r="C988" t="s">
        <v>39</v>
      </c>
      <c r="D988" t="s">
        <v>28</v>
      </c>
      <c r="E988" t="s">
        <v>40</v>
      </c>
      <c r="F988" t="s">
        <v>1333</v>
      </c>
      <c r="G988" t="s">
        <v>1334</v>
      </c>
      <c r="H988" t="s">
        <v>32</v>
      </c>
      <c r="I988" t="s">
        <v>1335</v>
      </c>
      <c r="J988" s="1">
        <v>41682</v>
      </c>
      <c r="K988" s="1">
        <v>41688</v>
      </c>
      <c r="L988" t="s">
        <v>60</v>
      </c>
      <c r="M988">
        <f>Table1[[#This Row],[Ship Date]]-Table1[[#This Row],[Order Date]]</f>
        <v>6</v>
      </c>
      <c r="N988">
        <v>2</v>
      </c>
      <c r="O988" t="s">
        <v>106</v>
      </c>
      <c r="P988" s="3">
        <v>129.56800000000001</v>
      </c>
      <c r="Q988" s="3">
        <v>103.0449038107877</v>
      </c>
      <c r="R988" s="3">
        <f>(Table1[[#This Row],[Selling Price]]-Table1[[#This Row],[Cost Price]])</f>
        <v>26.52309618921231</v>
      </c>
      <c r="S988" s="12">
        <f>(Table1[[#This Row],[Profit]]/Table1[[#This Row],[Selling Price]])</f>
        <v>0.20470406419187073</v>
      </c>
      <c r="T988">
        <v>2</v>
      </c>
      <c r="U988" s="2">
        <f>Table1[[#This Row],[Selling Price]]*Table1[[#This Row],[Quantity]]</f>
        <v>259.13600000000002</v>
      </c>
      <c r="V988" s="4">
        <v>0.2</v>
      </c>
      <c r="W988">
        <v>218</v>
      </c>
      <c r="X988" t="s">
        <v>68</v>
      </c>
      <c r="Y988" t="s">
        <v>36</v>
      </c>
      <c r="Z988" s="2">
        <v>234.6557652363706</v>
      </c>
    </row>
    <row r="989" spans="1:26" x14ac:dyDescent="0.35">
      <c r="A989" t="s">
        <v>334</v>
      </c>
      <c r="B989" t="s">
        <v>335</v>
      </c>
      <c r="C989" t="s">
        <v>45</v>
      </c>
      <c r="D989" t="s">
        <v>28</v>
      </c>
      <c r="E989" t="s">
        <v>40</v>
      </c>
      <c r="F989" t="s">
        <v>1708</v>
      </c>
      <c r="G989" t="s">
        <v>1709</v>
      </c>
      <c r="H989" t="s">
        <v>32</v>
      </c>
      <c r="I989" t="s">
        <v>1710</v>
      </c>
      <c r="J989" s="1">
        <v>42281</v>
      </c>
      <c r="K989" s="1">
        <v>42286</v>
      </c>
      <c r="L989" t="s">
        <v>34</v>
      </c>
      <c r="M989">
        <f>Table1[[#This Row],[Ship Date]]-Table1[[#This Row],[Order Date]]</f>
        <v>5</v>
      </c>
      <c r="N989">
        <v>10</v>
      </c>
      <c r="O989" t="s">
        <v>61</v>
      </c>
      <c r="P989" s="3">
        <v>392.94</v>
      </c>
      <c r="Q989" s="3">
        <v>278.38385956328318</v>
      </c>
      <c r="R989" s="3">
        <f>(Table1[[#This Row],[Selling Price]]-Table1[[#This Row],[Cost Price]])</f>
        <v>114.55614043671682</v>
      </c>
      <c r="S989" s="12">
        <f>(Table1[[#This Row],[Profit]]/Table1[[#This Row],[Selling Price]])</f>
        <v>0.29153596079991045</v>
      </c>
      <c r="T989">
        <v>3</v>
      </c>
      <c r="U989" s="2">
        <f>Table1[[#This Row],[Selling Price]]*Table1[[#This Row],[Quantity]]</f>
        <v>1178.82</v>
      </c>
      <c r="V989" s="4">
        <v>0</v>
      </c>
      <c r="W989">
        <v>194</v>
      </c>
      <c r="X989" t="s">
        <v>36</v>
      </c>
      <c r="Y989" t="s">
        <v>68</v>
      </c>
      <c r="Z989" s="2">
        <v>117.3958865889261</v>
      </c>
    </row>
    <row r="990" spans="1:26" x14ac:dyDescent="0.35">
      <c r="A990" t="s">
        <v>334</v>
      </c>
      <c r="B990" t="s">
        <v>335</v>
      </c>
      <c r="C990" t="s">
        <v>45</v>
      </c>
      <c r="D990" t="s">
        <v>28</v>
      </c>
      <c r="E990" t="s">
        <v>69</v>
      </c>
      <c r="F990" t="s">
        <v>1915</v>
      </c>
      <c r="G990" t="s">
        <v>1916</v>
      </c>
      <c r="H990" t="s">
        <v>32</v>
      </c>
      <c r="I990" t="s">
        <v>1914</v>
      </c>
      <c r="J990" s="1">
        <v>43010</v>
      </c>
      <c r="K990" s="1">
        <v>43014</v>
      </c>
      <c r="L990" t="s">
        <v>60</v>
      </c>
      <c r="M990">
        <f>Table1[[#This Row],[Ship Date]]-Table1[[#This Row],[Order Date]]</f>
        <v>4</v>
      </c>
      <c r="N990">
        <v>10</v>
      </c>
      <c r="O990" t="s">
        <v>61</v>
      </c>
      <c r="P990" s="3">
        <v>157.74</v>
      </c>
      <c r="Q990" s="3">
        <v>122.8507440598988</v>
      </c>
      <c r="R990" s="3">
        <f>(Table1[[#This Row],[Selling Price]]-Table1[[#This Row],[Cost Price]])</f>
        <v>34.889255940101208</v>
      </c>
      <c r="S990" s="12">
        <f>(Table1[[#This Row],[Profit]]/Table1[[#This Row],[Selling Price]])</f>
        <v>0.2211820460257462</v>
      </c>
      <c r="T990">
        <v>11</v>
      </c>
      <c r="U990" s="2">
        <f>Table1[[#This Row],[Selling Price]]*Table1[[#This Row],[Quantity]]</f>
        <v>1735.14</v>
      </c>
      <c r="V990" s="4">
        <v>0</v>
      </c>
      <c r="W990">
        <v>425</v>
      </c>
      <c r="X990" t="s">
        <v>36</v>
      </c>
      <c r="Y990" t="s">
        <v>68</v>
      </c>
      <c r="Z990" s="2">
        <v>65.421420712179597</v>
      </c>
    </row>
    <row r="991" spans="1:26" x14ac:dyDescent="0.35">
      <c r="A991" t="s">
        <v>334</v>
      </c>
      <c r="B991" t="s">
        <v>335</v>
      </c>
      <c r="C991" t="s">
        <v>27</v>
      </c>
      <c r="D991" t="s">
        <v>28</v>
      </c>
      <c r="E991" t="s">
        <v>69</v>
      </c>
      <c r="F991" t="s">
        <v>2702</v>
      </c>
      <c r="G991" t="s">
        <v>2703</v>
      </c>
      <c r="H991" t="s">
        <v>32</v>
      </c>
      <c r="I991" t="s">
        <v>2701</v>
      </c>
      <c r="J991" s="1">
        <v>42671</v>
      </c>
      <c r="K991" s="1">
        <v>42671</v>
      </c>
      <c r="L991" t="s">
        <v>1118</v>
      </c>
      <c r="M991">
        <f>Table1[[#This Row],[Ship Date]]-Table1[[#This Row],[Order Date]]</f>
        <v>0</v>
      </c>
      <c r="N991">
        <v>10</v>
      </c>
      <c r="O991" t="s">
        <v>61</v>
      </c>
      <c r="P991" s="3">
        <v>63.968000000000004</v>
      </c>
      <c r="Q991" s="3">
        <v>43.877982681239807</v>
      </c>
      <c r="R991" s="3">
        <f>(Table1[[#This Row],[Selling Price]]-Table1[[#This Row],[Cost Price]])</f>
        <v>20.090017318760196</v>
      </c>
      <c r="S991" s="12">
        <f>(Table1[[#This Row],[Profit]]/Table1[[#This Row],[Selling Price]])</f>
        <v>0.31406355238181899</v>
      </c>
      <c r="T991">
        <v>2</v>
      </c>
      <c r="U991" s="2">
        <f>Table1[[#This Row],[Selling Price]]*Table1[[#This Row],[Quantity]]</f>
        <v>127.93600000000001</v>
      </c>
      <c r="V991" s="4">
        <v>0.2</v>
      </c>
      <c r="W991">
        <v>482</v>
      </c>
      <c r="X991" t="s">
        <v>36</v>
      </c>
      <c r="Y991" t="s">
        <v>68</v>
      </c>
      <c r="Z991" s="2">
        <v>70.331475442128095</v>
      </c>
    </row>
    <row r="992" spans="1:26" x14ac:dyDescent="0.35">
      <c r="A992" t="s">
        <v>334</v>
      </c>
      <c r="B992" t="s">
        <v>335</v>
      </c>
      <c r="C992" t="s">
        <v>39</v>
      </c>
      <c r="D992" t="s">
        <v>28</v>
      </c>
      <c r="E992" t="s">
        <v>69</v>
      </c>
      <c r="F992" t="s">
        <v>3030</v>
      </c>
      <c r="G992" t="s">
        <v>3031</v>
      </c>
      <c r="H992" t="s">
        <v>32</v>
      </c>
      <c r="I992" t="s">
        <v>3032</v>
      </c>
      <c r="J992" s="1">
        <v>41763</v>
      </c>
      <c r="K992" s="1">
        <v>41763</v>
      </c>
      <c r="L992" t="s">
        <v>1118</v>
      </c>
      <c r="M992">
        <f>Table1[[#This Row],[Ship Date]]-Table1[[#This Row],[Order Date]]</f>
        <v>0</v>
      </c>
      <c r="N992">
        <v>5</v>
      </c>
      <c r="O992" t="s">
        <v>51</v>
      </c>
      <c r="P992" s="3">
        <v>27.46</v>
      </c>
      <c r="Q992" s="3">
        <v>18.925843727834099</v>
      </c>
      <c r="R992" s="3">
        <f>(Table1[[#This Row],[Selling Price]]-Table1[[#This Row],[Cost Price]])</f>
        <v>8.5341562721659017</v>
      </c>
      <c r="S992" s="12">
        <f>(Table1[[#This Row],[Profit]]/Table1[[#This Row],[Selling Price]])</f>
        <v>0.31078500626969779</v>
      </c>
      <c r="T992">
        <v>2</v>
      </c>
      <c r="U992" s="2">
        <f>Table1[[#This Row],[Selling Price]]*Table1[[#This Row],[Quantity]]</f>
        <v>54.92</v>
      </c>
      <c r="V992" s="4">
        <v>0</v>
      </c>
      <c r="W992">
        <v>186</v>
      </c>
      <c r="X992" t="s">
        <v>36</v>
      </c>
      <c r="Y992" t="s">
        <v>68</v>
      </c>
      <c r="Z992" s="2">
        <v>59.683902371457869</v>
      </c>
    </row>
    <row r="993" spans="1:26" x14ac:dyDescent="0.35">
      <c r="A993" t="s">
        <v>334</v>
      </c>
      <c r="B993" t="s">
        <v>335</v>
      </c>
      <c r="C993" t="s">
        <v>27</v>
      </c>
      <c r="D993" t="s">
        <v>28</v>
      </c>
      <c r="E993" t="s">
        <v>40</v>
      </c>
      <c r="F993" t="s">
        <v>1445</v>
      </c>
      <c r="G993" t="s">
        <v>1446</v>
      </c>
      <c r="H993" t="s">
        <v>32</v>
      </c>
      <c r="I993" t="s">
        <v>3581</v>
      </c>
      <c r="J993" s="1">
        <v>41841</v>
      </c>
      <c r="K993" s="1">
        <v>41845</v>
      </c>
      <c r="L993" t="s">
        <v>60</v>
      </c>
      <c r="M993">
        <f>Table1[[#This Row],[Ship Date]]-Table1[[#This Row],[Order Date]]</f>
        <v>4</v>
      </c>
      <c r="N993">
        <v>7</v>
      </c>
      <c r="O993" t="s">
        <v>51</v>
      </c>
      <c r="P993" s="3">
        <v>801.56799999999998</v>
      </c>
      <c r="Q993" s="3">
        <v>597.72475017563079</v>
      </c>
      <c r="R993" s="3">
        <f>(Table1[[#This Row],[Selling Price]]-Table1[[#This Row],[Cost Price]])</f>
        <v>203.8432498243692</v>
      </c>
      <c r="S993" s="12">
        <f>(Table1[[#This Row],[Profit]]/Table1[[#This Row],[Selling Price]])</f>
        <v>0.25430562325887413</v>
      </c>
      <c r="T993">
        <v>2</v>
      </c>
      <c r="U993" s="2">
        <f>Table1[[#This Row],[Selling Price]]*Table1[[#This Row],[Quantity]]</f>
        <v>1603.136</v>
      </c>
      <c r="V993" s="4">
        <v>0.2</v>
      </c>
      <c r="W993">
        <v>283</v>
      </c>
      <c r="X993" t="s">
        <v>36</v>
      </c>
      <c r="Y993" t="s">
        <v>36</v>
      </c>
      <c r="Z993" s="2">
        <v>683.14358115780544</v>
      </c>
    </row>
    <row r="994" spans="1:26" x14ac:dyDescent="0.35">
      <c r="A994" t="s">
        <v>334</v>
      </c>
      <c r="B994" t="s">
        <v>335</v>
      </c>
      <c r="C994" t="s">
        <v>27</v>
      </c>
      <c r="D994" t="s">
        <v>28</v>
      </c>
      <c r="E994" t="s">
        <v>40</v>
      </c>
      <c r="F994" t="s">
        <v>3627</v>
      </c>
      <c r="G994" t="s">
        <v>3628</v>
      </c>
      <c r="H994" t="s">
        <v>32</v>
      </c>
      <c r="I994" t="s">
        <v>3626</v>
      </c>
      <c r="J994" s="1">
        <v>43029</v>
      </c>
      <c r="K994" s="1">
        <v>43030</v>
      </c>
      <c r="L994" t="s">
        <v>199</v>
      </c>
      <c r="M994">
        <f>Table1[[#This Row],[Ship Date]]-Table1[[#This Row],[Order Date]]</f>
        <v>1</v>
      </c>
      <c r="N994">
        <v>10</v>
      </c>
      <c r="O994" t="s">
        <v>61</v>
      </c>
      <c r="P994" s="3">
        <v>478.48</v>
      </c>
      <c r="Q994" s="3">
        <v>403.65990641012837</v>
      </c>
      <c r="R994" s="3">
        <f>(Table1[[#This Row],[Selling Price]]-Table1[[#This Row],[Cost Price]])</f>
        <v>74.820093589871647</v>
      </c>
      <c r="S994" s="12">
        <f>(Table1[[#This Row],[Profit]]/Table1[[#This Row],[Selling Price]])</f>
        <v>0.15637036781029853</v>
      </c>
      <c r="T994">
        <v>2</v>
      </c>
      <c r="U994" s="2">
        <f>Table1[[#This Row],[Selling Price]]*Table1[[#This Row],[Quantity]]</f>
        <v>956.96</v>
      </c>
      <c r="V994" s="4">
        <v>0.2</v>
      </c>
      <c r="W994">
        <v>203</v>
      </c>
      <c r="X994" t="s">
        <v>36</v>
      </c>
      <c r="Y994" t="s">
        <v>36</v>
      </c>
      <c r="Z994" s="2">
        <v>234.45723434491561</v>
      </c>
    </row>
    <row r="995" spans="1:26" x14ac:dyDescent="0.35">
      <c r="A995" t="s">
        <v>334</v>
      </c>
      <c r="B995" t="s">
        <v>335</v>
      </c>
      <c r="C995" t="s">
        <v>45</v>
      </c>
      <c r="D995" t="s">
        <v>28</v>
      </c>
      <c r="E995" t="s">
        <v>29</v>
      </c>
      <c r="F995" t="s">
        <v>3854</v>
      </c>
      <c r="G995" t="s">
        <v>4242</v>
      </c>
      <c r="H995" t="s">
        <v>32</v>
      </c>
      <c r="I995" t="s">
        <v>4241</v>
      </c>
      <c r="J995" s="1">
        <v>42391</v>
      </c>
      <c r="K995" s="1">
        <v>42397</v>
      </c>
      <c r="L995" t="s">
        <v>60</v>
      </c>
      <c r="M995">
        <f>Table1[[#This Row],[Ship Date]]-Table1[[#This Row],[Order Date]]</f>
        <v>6</v>
      </c>
      <c r="N995">
        <v>1</v>
      </c>
      <c r="O995" t="s">
        <v>35</v>
      </c>
      <c r="P995" s="3">
        <v>451.13600000000002</v>
      </c>
      <c r="Q995" s="3">
        <v>345.44838818746223</v>
      </c>
      <c r="R995" s="3">
        <f>(Table1[[#This Row],[Selling Price]]-Table1[[#This Row],[Cost Price]])</f>
        <v>105.6876118125378</v>
      </c>
      <c r="S995" s="12">
        <f>(Table1[[#This Row],[Profit]]/Table1[[#This Row],[Selling Price]])</f>
        <v>0.23426995808921874</v>
      </c>
      <c r="T995">
        <v>4</v>
      </c>
      <c r="U995" s="2">
        <f>Table1[[#This Row],[Selling Price]]*Table1[[#This Row],[Quantity]]</f>
        <v>1804.5440000000001</v>
      </c>
      <c r="V995" s="4">
        <v>0.2</v>
      </c>
      <c r="W995">
        <v>176</v>
      </c>
      <c r="X995" t="s">
        <v>68</v>
      </c>
      <c r="Y995" t="s">
        <v>36</v>
      </c>
      <c r="Z995" s="2">
        <v>1371.548607257022</v>
      </c>
    </row>
    <row r="996" spans="1:26" x14ac:dyDescent="0.35">
      <c r="A996" t="s">
        <v>334</v>
      </c>
      <c r="B996" t="s">
        <v>335</v>
      </c>
      <c r="C996" t="s">
        <v>45</v>
      </c>
      <c r="D996" t="s">
        <v>28</v>
      </c>
      <c r="E996" t="s">
        <v>29</v>
      </c>
      <c r="F996" t="s">
        <v>4317</v>
      </c>
      <c r="G996" t="s">
        <v>4318</v>
      </c>
      <c r="H996" t="s">
        <v>32</v>
      </c>
      <c r="I996" t="s">
        <v>4319</v>
      </c>
      <c r="J996" s="1">
        <v>42621</v>
      </c>
      <c r="K996" s="1">
        <v>42627</v>
      </c>
      <c r="L996" t="s">
        <v>60</v>
      </c>
      <c r="M996">
        <f>Table1[[#This Row],[Ship Date]]-Table1[[#This Row],[Order Date]]</f>
        <v>6</v>
      </c>
      <c r="N996">
        <v>9</v>
      </c>
      <c r="O996" t="s">
        <v>61</v>
      </c>
      <c r="P996" s="3">
        <v>173.94</v>
      </c>
      <c r="Q996" s="3">
        <v>142.318330281556</v>
      </c>
      <c r="R996" s="3">
        <f>(Table1[[#This Row],[Selling Price]]-Table1[[#This Row],[Cost Price]])</f>
        <v>31.621669718443997</v>
      </c>
      <c r="S996" s="12">
        <f>(Table1[[#This Row],[Profit]]/Table1[[#This Row],[Selling Price]])</f>
        <v>0.18179642243557548</v>
      </c>
      <c r="T996">
        <v>3</v>
      </c>
      <c r="U996" s="2">
        <f>Table1[[#This Row],[Selling Price]]*Table1[[#This Row],[Quantity]]</f>
        <v>521.81999999999994</v>
      </c>
      <c r="V996" s="4">
        <v>0</v>
      </c>
      <c r="W996">
        <v>157</v>
      </c>
      <c r="X996" t="s">
        <v>68</v>
      </c>
      <c r="Y996" t="s">
        <v>36</v>
      </c>
      <c r="Z996" s="2">
        <v>172.12672635396669</v>
      </c>
    </row>
    <row r="997" spans="1:26" x14ac:dyDescent="0.35">
      <c r="A997" t="s">
        <v>334</v>
      </c>
      <c r="B997" t="s">
        <v>335</v>
      </c>
      <c r="C997" t="s">
        <v>64</v>
      </c>
      <c r="D997" t="s">
        <v>28</v>
      </c>
      <c r="E997" t="s">
        <v>69</v>
      </c>
      <c r="F997" t="s">
        <v>4332</v>
      </c>
      <c r="G997" t="s">
        <v>4333</v>
      </c>
      <c r="H997" t="s">
        <v>32</v>
      </c>
      <c r="I997" t="s">
        <v>4334</v>
      </c>
      <c r="J997" s="1">
        <v>42651</v>
      </c>
      <c r="K997" s="1">
        <v>42657</v>
      </c>
      <c r="L997" t="s">
        <v>60</v>
      </c>
      <c r="M997">
        <f>Table1[[#This Row],[Ship Date]]-Table1[[#This Row],[Order Date]]</f>
        <v>6</v>
      </c>
      <c r="N997">
        <v>10</v>
      </c>
      <c r="O997" t="s">
        <v>61</v>
      </c>
      <c r="P997" s="3">
        <v>51.712000000000003</v>
      </c>
      <c r="Q997" s="3">
        <v>42.110117847251601</v>
      </c>
      <c r="R997" s="3">
        <f>(Table1[[#This Row],[Selling Price]]-Table1[[#This Row],[Cost Price]])</f>
        <v>9.6018821527484022</v>
      </c>
      <c r="S997" s="12">
        <f>(Table1[[#This Row],[Profit]]/Table1[[#This Row],[Selling Price]])</f>
        <v>0.18567996118402694</v>
      </c>
      <c r="T997">
        <v>8</v>
      </c>
      <c r="U997" s="2">
        <f>Table1[[#This Row],[Selling Price]]*Table1[[#This Row],[Quantity]]</f>
        <v>413.69600000000003</v>
      </c>
      <c r="V997" s="4">
        <v>0.6</v>
      </c>
      <c r="W997">
        <v>404</v>
      </c>
      <c r="X997" t="s">
        <v>68</v>
      </c>
      <c r="Y997" t="s">
        <v>68</v>
      </c>
      <c r="Z997" s="2">
        <v>37.50605682642027</v>
      </c>
    </row>
    <row r="998" spans="1:26" x14ac:dyDescent="0.35">
      <c r="A998" t="s">
        <v>334</v>
      </c>
      <c r="B998" t="s">
        <v>335</v>
      </c>
      <c r="C998" t="s">
        <v>39</v>
      </c>
      <c r="D998" t="s">
        <v>28</v>
      </c>
      <c r="E998" t="s">
        <v>40</v>
      </c>
      <c r="F998" t="s">
        <v>1593</v>
      </c>
      <c r="G998" t="s">
        <v>1594</v>
      </c>
      <c r="H998" t="s">
        <v>32</v>
      </c>
      <c r="I998" t="s">
        <v>4576</v>
      </c>
      <c r="J998" s="1">
        <v>42268</v>
      </c>
      <c r="K998" s="1">
        <v>42270</v>
      </c>
      <c r="L998" t="s">
        <v>199</v>
      </c>
      <c r="M998">
        <f>Table1[[#This Row],[Ship Date]]-Table1[[#This Row],[Order Date]]</f>
        <v>2</v>
      </c>
      <c r="N998">
        <v>9</v>
      </c>
      <c r="O998" t="s">
        <v>61</v>
      </c>
      <c r="P998" s="3">
        <v>601.53599999999994</v>
      </c>
      <c r="Q998" s="3">
        <v>395.71467239464971</v>
      </c>
      <c r="R998" s="3">
        <f>(Table1[[#This Row],[Selling Price]]-Table1[[#This Row],[Cost Price]])</f>
        <v>205.82132760535023</v>
      </c>
      <c r="S998" s="12">
        <f>(Table1[[#This Row],[Profit]]/Table1[[#This Row],[Selling Price]])</f>
        <v>0.34215961738840278</v>
      </c>
      <c r="T998">
        <v>4</v>
      </c>
      <c r="U998" s="2">
        <f>Table1[[#This Row],[Selling Price]]*Table1[[#This Row],[Quantity]]</f>
        <v>2406.1439999999998</v>
      </c>
      <c r="V998" s="4">
        <v>0.2</v>
      </c>
      <c r="W998">
        <v>102</v>
      </c>
      <c r="X998" t="s">
        <v>36</v>
      </c>
      <c r="Y998" t="s">
        <v>36</v>
      </c>
      <c r="Z998" s="2">
        <v>312.22667546575838</v>
      </c>
    </row>
    <row r="999" spans="1:26" x14ac:dyDescent="0.35">
      <c r="A999" t="s">
        <v>334</v>
      </c>
      <c r="B999" t="s">
        <v>335</v>
      </c>
      <c r="C999" t="s">
        <v>64</v>
      </c>
      <c r="D999" t="s">
        <v>28</v>
      </c>
      <c r="E999" t="s">
        <v>69</v>
      </c>
      <c r="F999" t="s">
        <v>4757</v>
      </c>
      <c r="G999" t="s">
        <v>4758</v>
      </c>
      <c r="H999" t="s">
        <v>32</v>
      </c>
      <c r="I999" t="s">
        <v>4839</v>
      </c>
      <c r="J999" s="1">
        <v>42775</v>
      </c>
      <c r="K999" s="1">
        <v>42780</v>
      </c>
      <c r="L999" t="s">
        <v>60</v>
      </c>
      <c r="M999">
        <f>Table1[[#This Row],[Ship Date]]-Table1[[#This Row],[Order Date]]</f>
        <v>5</v>
      </c>
      <c r="N999">
        <v>2</v>
      </c>
      <c r="O999" t="s">
        <v>106</v>
      </c>
      <c r="P999" s="3">
        <v>3.984</v>
      </c>
      <c r="Q999" s="3">
        <v>3.3861522652529139</v>
      </c>
      <c r="R999" s="3">
        <f>(Table1[[#This Row],[Selling Price]]-Table1[[#This Row],[Cost Price]])</f>
        <v>0.59784773474708608</v>
      </c>
      <c r="S999" s="12">
        <f>(Table1[[#This Row],[Profit]]/Table1[[#This Row],[Selling Price]])</f>
        <v>0.15006218241643726</v>
      </c>
      <c r="T999">
        <v>2</v>
      </c>
      <c r="U999" s="2">
        <f>Table1[[#This Row],[Selling Price]]*Table1[[#This Row],[Quantity]]</f>
        <v>7.968</v>
      </c>
      <c r="V999" s="4">
        <v>0.6</v>
      </c>
      <c r="W999">
        <v>257</v>
      </c>
      <c r="X999" t="s">
        <v>36</v>
      </c>
      <c r="Y999" t="s">
        <v>52</v>
      </c>
      <c r="Z999" s="2">
        <v>8.5543973253526158</v>
      </c>
    </row>
    <row r="1000" spans="1:26" x14ac:dyDescent="0.35">
      <c r="A1000" t="s">
        <v>334</v>
      </c>
      <c r="B1000" t="s">
        <v>335</v>
      </c>
      <c r="C1000" t="s">
        <v>64</v>
      </c>
      <c r="D1000" t="s">
        <v>28</v>
      </c>
      <c r="E1000" t="s">
        <v>69</v>
      </c>
      <c r="F1000" t="s">
        <v>4875</v>
      </c>
      <c r="G1000" t="s">
        <v>4876</v>
      </c>
      <c r="H1000" t="s">
        <v>32</v>
      </c>
      <c r="I1000" t="s">
        <v>4877</v>
      </c>
      <c r="J1000" s="1">
        <v>41875</v>
      </c>
      <c r="K1000" s="1">
        <v>41877</v>
      </c>
      <c r="L1000" t="s">
        <v>199</v>
      </c>
      <c r="M1000">
        <f>Table1[[#This Row],[Ship Date]]-Table1[[#This Row],[Order Date]]</f>
        <v>2</v>
      </c>
      <c r="N1000">
        <v>8</v>
      </c>
      <c r="O1000" t="s">
        <v>61</v>
      </c>
      <c r="P1000" s="3">
        <v>13.28</v>
      </c>
      <c r="Q1000" s="3">
        <v>10.540784481037701</v>
      </c>
      <c r="R1000" s="3">
        <f>(Table1[[#This Row],[Selling Price]]-Table1[[#This Row],[Cost Price]])</f>
        <v>2.7392155189622986</v>
      </c>
      <c r="S1000" s="12">
        <f>(Table1[[#This Row],[Profit]]/Table1[[#This Row],[Selling Price]])</f>
        <v>0.20626622883752249</v>
      </c>
      <c r="T1000">
        <v>2</v>
      </c>
      <c r="U1000" s="2">
        <f>Table1[[#This Row],[Selling Price]]*Table1[[#This Row],[Quantity]]</f>
        <v>26.56</v>
      </c>
      <c r="V1000" s="4">
        <v>0</v>
      </c>
      <c r="W1000">
        <v>168</v>
      </c>
      <c r="X1000" t="s">
        <v>36</v>
      </c>
      <c r="Y1000" t="s">
        <v>52</v>
      </c>
      <c r="Z1000" s="2">
        <v>6.3085824292519703</v>
      </c>
    </row>
    <row r="1001" spans="1:26" x14ac:dyDescent="0.35">
      <c r="A1001" t="s">
        <v>334</v>
      </c>
      <c r="B1001" t="s">
        <v>335</v>
      </c>
      <c r="C1001" t="s">
        <v>39</v>
      </c>
      <c r="D1001" t="s">
        <v>28</v>
      </c>
      <c r="E1001" t="s">
        <v>29</v>
      </c>
      <c r="F1001" t="s">
        <v>2423</v>
      </c>
      <c r="G1001" t="s">
        <v>2424</v>
      </c>
      <c r="H1001" t="s">
        <v>32</v>
      </c>
      <c r="I1001" t="s">
        <v>4915</v>
      </c>
      <c r="J1001" s="1">
        <v>43001</v>
      </c>
      <c r="K1001" s="1">
        <v>43007</v>
      </c>
      <c r="L1001" t="s">
        <v>60</v>
      </c>
      <c r="M1001">
        <f>Table1[[#This Row],[Ship Date]]-Table1[[#This Row],[Order Date]]</f>
        <v>6</v>
      </c>
      <c r="N1001">
        <v>9</v>
      </c>
      <c r="O1001" t="s">
        <v>61</v>
      </c>
      <c r="P1001" s="3">
        <v>180.58799999999999</v>
      </c>
      <c r="Q1001" s="3">
        <v>137.95655683179271</v>
      </c>
      <c r="R1001" s="3">
        <f>(Table1[[#This Row],[Selling Price]]-Table1[[#This Row],[Cost Price]])</f>
        <v>42.631443168207284</v>
      </c>
      <c r="S1001" s="12">
        <f>(Table1[[#This Row],[Profit]]/Table1[[#This Row],[Selling Price]])</f>
        <v>0.23607018831930851</v>
      </c>
      <c r="T1001">
        <v>2</v>
      </c>
      <c r="U1001" s="2">
        <f>Table1[[#This Row],[Selling Price]]*Table1[[#This Row],[Quantity]]</f>
        <v>361.17599999999999</v>
      </c>
      <c r="V1001" s="4">
        <v>0.7</v>
      </c>
      <c r="W1001">
        <v>129</v>
      </c>
      <c r="X1001" t="s">
        <v>68</v>
      </c>
      <c r="Y1001" t="s">
        <v>36</v>
      </c>
      <c r="Z1001" s="2">
        <v>455.32454236229518</v>
      </c>
    </row>
    <row r="1002" spans="1:26" x14ac:dyDescent="0.35">
      <c r="A1002" t="s">
        <v>334</v>
      </c>
      <c r="B1002" t="s">
        <v>335</v>
      </c>
      <c r="C1002" t="s">
        <v>27</v>
      </c>
      <c r="D1002" t="s">
        <v>28</v>
      </c>
      <c r="E1002" t="s">
        <v>69</v>
      </c>
      <c r="F1002" t="s">
        <v>5280</v>
      </c>
      <c r="G1002" t="s">
        <v>5281</v>
      </c>
      <c r="H1002" t="s">
        <v>32</v>
      </c>
      <c r="I1002" t="s">
        <v>5279</v>
      </c>
      <c r="J1002" s="1">
        <v>42075</v>
      </c>
      <c r="K1002" s="1">
        <v>42080</v>
      </c>
      <c r="L1002" t="s">
        <v>60</v>
      </c>
      <c r="M1002">
        <f>Table1[[#This Row],[Ship Date]]-Table1[[#This Row],[Order Date]]</f>
        <v>5</v>
      </c>
      <c r="N1002">
        <v>3</v>
      </c>
      <c r="O1002" t="s">
        <v>106</v>
      </c>
      <c r="P1002" s="3">
        <v>6.4080000000000004</v>
      </c>
      <c r="Q1002" s="3">
        <v>5.1086812167983506</v>
      </c>
      <c r="R1002" s="3">
        <f>(Table1[[#This Row],[Selling Price]]-Table1[[#This Row],[Cost Price]])</f>
        <v>1.2993187832016497</v>
      </c>
      <c r="S1002" s="12">
        <f>(Table1[[#This Row],[Profit]]/Table1[[#This Row],[Selling Price]])</f>
        <v>0.20276510349588789</v>
      </c>
      <c r="T1002">
        <v>3</v>
      </c>
      <c r="U1002" s="2">
        <f>Table1[[#This Row],[Selling Price]]*Table1[[#This Row],[Quantity]]</f>
        <v>19.224</v>
      </c>
      <c r="V1002" s="4">
        <v>0.2</v>
      </c>
      <c r="W1002">
        <v>159</v>
      </c>
      <c r="X1002" t="s">
        <v>36</v>
      </c>
      <c r="Y1002" t="s">
        <v>52</v>
      </c>
      <c r="Z1002" s="2">
        <v>6.1946630486019414</v>
      </c>
    </row>
    <row r="1003" spans="1:26" x14ac:dyDescent="0.35">
      <c r="A1003" t="s">
        <v>334</v>
      </c>
      <c r="B1003" t="s">
        <v>335</v>
      </c>
      <c r="C1003" t="s">
        <v>27</v>
      </c>
      <c r="D1003" t="s">
        <v>28</v>
      </c>
      <c r="E1003" t="s">
        <v>56</v>
      </c>
      <c r="F1003" t="s">
        <v>1568</v>
      </c>
      <c r="G1003" t="s">
        <v>1569</v>
      </c>
      <c r="H1003" t="s">
        <v>32</v>
      </c>
      <c r="I1003" t="s">
        <v>5358</v>
      </c>
      <c r="J1003" s="1">
        <v>42721</v>
      </c>
      <c r="K1003" s="1">
        <v>42725</v>
      </c>
      <c r="L1003" t="s">
        <v>60</v>
      </c>
      <c r="M1003">
        <f>Table1[[#This Row],[Ship Date]]-Table1[[#This Row],[Order Date]]</f>
        <v>4</v>
      </c>
      <c r="N1003">
        <v>12</v>
      </c>
      <c r="O1003" t="s">
        <v>35</v>
      </c>
      <c r="P1003" s="3">
        <v>2003.52</v>
      </c>
      <c r="Q1003" s="3">
        <v>1471.3340739298999</v>
      </c>
      <c r="R1003" s="3">
        <f>(Table1[[#This Row],[Selling Price]]-Table1[[#This Row],[Cost Price]])</f>
        <v>532.18592607010009</v>
      </c>
      <c r="S1003" s="12">
        <f>(Table1[[#This Row],[Profit]]/Table1[[#This Row],[Selling Price]])</f>
        <v>0.26562546222154015</v>
      </c>
      <c r="T1003">
        <v>6</v>
      </c>
      <c r="U1003" s="2">
        <f>Table1[[#This Row],[Selling Price]]*Table1[[#This Row],[Quantity]]</f>
        <v>12021.119999999999</v>
      </c>
      <c r="V1003" s="4">
        <v>0.2</v>
      </c>
      <c r="W1003">
        <v>431</v>
      </c>
      <c r="X1003" t="s">
        <v>36</v>
      </c>
      <c r="Y1003" t="s">
        <v>36</v>
      </c>
      <c r="Z1003" s="2">
        <v>588.69186062546055</v>
      </c>
    </row>
    <row r="1004" spans="1:26" x14ac:dyDescent="0.35">
      <c r="A1004" t="s">
        <v>334</v>
      </c>
      <c r="B1004" t="s">
        <v>335</v>
      </c>
      <c r="C1004" t="s">
        <v>55</v>
      </c>
      <c r="D1004" t="s">
        <v>28</v>
      </c>
      <c r="E1004" t="s">
        <v>56</v>
      </c>
      <c r="F1004" t="s">
        <v>780</v>
      </c>
      <c r="G1004" t="s">
        <v>781</v>
      </c>
      <c r="H1004" t="s">
        <v>32</v>
      </c>
      <c r="I1004" t="s">
        <v>5763</v>
      </c>
      <c r="J1004" s="1">
        <v>43078</v>
      </c>
      <c r="K1004" s="1">
        <v>43082</v>
      </c>
      <c r="L1004" t="s">
        <v>34</v>
      </c>
      <c r="M1004">
        <f>Table1[[#This Row],[Ship Date]]-Table1[[#This Row],[Order Date]]</f>
        <v>4</v>
      </c>
      <c r="N1004">
        <v>12</v>
      </c>
      <c r="O1004" t="s">
        <v>35</v>
      </c>
      <c r="P1004" s="3">
        <v>896.32799999999997</v>
      </c>
      <c r="Q1004" s="3">
        <v>652.38448957469302</v>
      </c>
      <c r="R1004" s="3">
        <f>(Table1[[#This Row],[Selling Price]]-Table1[[#This Row],[Cost Price]])</f>
        <v>243.94351042530695</v>
      </c>
      <c r="S1004" s="12">
        <f>(Table1[[#This Row],[Profit]]/Table1[[#This Row],[Selling Price]])</f>
        <v>0.27215875262772887</v>
      </c>
      <c r="T1004">
        <v>9</v>
      </c>
      <c r="U1004" s="2">
        <f>Table1[[#This Row],[Selling Price]]*Table1[[#This Row],[Quantity]]</f>
        <v>8066.9519999999993</v>
      </c>
      <c r="V1004" s="4">
        <v>0.2</v>
      </c>
      <c r="W1004">
        <v>295</v>
      </c>
      <c r="X1004" t="s">
        <v>36</v>
      </c>
      <c r="Y1004" t="s">
        <v>36</v>
      </c>
      <c r="Z1004" s="2">
        <v>506.38079612396717</v>
      </c>
    </row>
    <row r="1005" spans="1:26" x14ac:dyDescent="0.35">
      <c r="A1005" t="s">
        <v>334</v>
      </c>
      <c r="B1005" t="s">
        <v>335</v>
      </c>
      <c r="C1005" t="s">
        <v>64</v>
      </c>
      <c r="D1005" t="s">
        <v>28</v>
      </c>
      <c r="E1005" t="s">
        <v>69</v>
      </c>
      <c r="F1005" t="s">
        <v>5802</v>
      </c>
      <c r="G1005" t="s">
        <v>5803</v>
      </c>
      <c r="H1005" t="s">
        <v>32</v>
      </c>
      <c r="I1005" t="s">
        <v>5801</v>
      </c>
      <c r="J1005" s="1">
        <v>42631</v>
      </c>
      <c r="K1005" s="1">
        <v>42638</v>
      </c>
      <c r="L1005" t="s">
        <v>60</v>
      </c>
      <c r="M1005">
        <f>Table1[[#This Row],[Ship Date]]-Table1[[#This Row],[Order Date]]</f>
        <v>7</v>
      </c>
      <c r="N1005">
        <v>9</v>
      </c>
      <c r="O1005" t="s">
        <v>61</v>
      </c>
      <c r="P1005" s="3">
        <v>60.72</v>
      </c>
      <c r="Q1005" s="3">
        <v>44.714951057531032</v>
      </c>
      <c r="R1005" s="3">
        <f>(Table1[[#This Row],[Selling Price]]-Table1[[#This Row],[Cost Price]])</f>
        <v>16.005048942468967</v>
      </c>
      <c r="S1005" s="12">
        <f>(Table1[[#This Row],[Profit]]/Table1[[#This Row],[Selling Price]])</f>
        <v>0.26358776255713057</v>
      </c>
      <c r="T1005">
        <v>3</v>
      </c>
      <c r="U1005" s="2">
        <f>Table1[[#This Row],[Selling Price]]*Table1[[#This Row],[Quantity]]</f>
        <v>182.16</v>
      </c>
      <c r="V1005" s="4">
        <v>0</v>
      </c>
      <c r="W1005">
        <v>138</v>
      </c>
      <c r="X1005" t="s">
        <v>68</v>
      </c>
      <c r="Y1005" t="s">
        <v>52</v>
      </c>
      <c r="Z1005" s="2">
        <v>26.93263925178271</v>
      </c>
    </row>
    <row r="1006" spans="1:26" x14ac:dyDescent="0.35">
      <c r="A1006" t="s">
        <v>334</v>
      </c>
      <c r="B1006" t="s">
        <v>335</v>
      </c>
      <c r="C1006" t="s">
        <v>45</v>
      </c>
      <c r="D1006" t="s">
        <v>28</v>
      </c>
      <c r="E1006" t="s">
        <v>29</v>
      </c>
      <c r="F1006" t="s">
        <v>5826</v>
      </c>
      <c r="G1006" t="s">
        <v>5827</v>
      </c>
      <c r="H1006" t="s">
        <v>32</v>
      </c>
      <c r="I1006" t="s">
        <v>5825</v>
      </c>
      <c r="J1006" s="1">
        <v>42205</v>
      </c>
      <c r="K1006" s="1">
        <v>42212</v>
      </c>
      <c r="L1006" t="s">
        <v>60</v>
      </c>
      <c r="M1006">
        <f>Table1[[#This Row],[Ship Date]]-Table1[[#This Row],[Order Date]]</f>
        <v>7</v>
      </c>
      <c r="N1006">
        <v>7</v>
      </c>
      <c r="O1006" t="s">
        <v>51</v>
      </c>
      <c r="P1006" s="3">
        <v>384.94400000000002</v>
      </c>
      <c r="Q1006" s="3">
        <v>321.60586407173361</v>
      </c>
      <c r="R1006" s="3">
        <f>(Table1[[#This Row],[Selling Price]]-Table1[[#This Row],[Cost Price]])</f>
        <v>63.338135928266411</v>
      </c>
      <c r="S1006" s="12">
        <f>(Table1[[#This Row],[Profit]]/Table1[[#This Row],[Selling Price]])</f>
        <v>0.16453857165786817</v>
      </c>
      <c r="T1006">
        <v>4</v>
      </c>
      <c r="U1006" s="2">
        <f>Table1[[#This Row],[Selling Price]]*Table1[[#This Row],[Quantity]]</f>
        <v>1539.7760000000001</v>
      </c>
      <c r="V1006" s="4">
        <v>0.3</v>
      </c>
      <c r="W1006">
        <v>396</v>
      </c>
      <c r="X1006" t="s">
        <v>68</v>
      </c>
      <c r="Y1006" t="s">
        <v>36</v>
      </c>
      <c r="Z1006" s="2">
        <v>213.86868861055839</v>
      </c>
    </row>
    <row r="1007" spans="1:26" x14ac:dyDescent="0.35">
      <c r="A1007" t="s">
        <v>334</v>
      </c>
      <c r="B1007" t="s">
        <v>335</v>
      </c>
      <c r="C1007" t="s">
        <v>45</v>
      </c>
      <c r="D1007" t="s">
        <v>28</v>
      </c>
      <c r="E1007" t="s">
        <v>69</v>
      </c>
      <c r="F1007" t="s">
        <v>803</v>
      </c>
      <c r="G1007" t="s">
        <v>5407</v>
      </c>
      <c r="H1007" t="s">
        <v>32</v>
      </c>
      <c r="I1007" t="s">
        <v>5955</v>
      </c>
      <c r="J1007" s="1">
        <v>41748</v>
      </c>
      <c r="K1007" s="1">
        <v>41750</v>
      </c>
      <c r="L1007" t="s">
        <v>34</v>
      </c>
      <c r="M1007">
        <f>Table1[[#This Row],[Ship Date]]-Table1[[#This Row],[Order Date]]</f>
        <v>2</v>
      </c>
      <c r="N1007">
        <v>4</v>
      </c>
      <c r="O1007" t="s">
        <v>106</v>
      </c>
      <c r="P1007" s="3">
        <v>76.14</v>
      </c>
      <c r="Q1007" s="3">
        <v>59.572114217357552</v>
      </c>
      <c r="R1007" s="3">
        <f>(Table1[[#This Row],[Selling Price]]-Table1[[#This Row],[Cost Price]])</f>
        <v>16.567885782642449</v>
      </c>
      <c r="S1007" s="12">
        <f>(Table1[[#This Row],[Profit]]/Table1[[#This Row],[Selling Price]])</f>
        <v>0.21759765934649919</v>
      </c>
      <c r="T1007">
        <v>3</v>
      </c>
      <c r="U1007" s="2">
        <f>Table1[[#This Row],[Selling Price]]*Table1[[#This Row],[Quantity]]</f>
        <v>228.42000000000002</v>
      </c>
      <c r="V1007" s="4">
        <v>0</v>
      </c>
      <c r="W1007">
        <v>373</v>
      </c>
      <c r="X1007" t="s">
        <v>36</v>
      </c>
      <c r="Y1007" t="s">
        <v>68</v>
      </c>
      <c r="Z1007" s="2">
        <v>115.28288730893981</v>
      </c>
    </row>
    <row r="1008" spans="1:26" x14ac:dyDescent="0.35">
      <c r="A1008" t="s">
        <v>334</v>
      </c>
      <c r="B1008" t="s">
        <v>335</v>
      </c>
      <c r="C1008" t="s">
        <v>39</v>
      </c>
      <c r="D1008" t="s">
        <v>28</v>
      </c>
      <c r="E1008" t="s">
        <v>69</v>
      </c>
      <c r="F1008" t="s">
        <v>955</v>
      </c>
      <c r="G1008" t="s">
        <v>956</v>
      </c>
      <c r="H1008" t="s">
        <v>32</v>
      </c>
      <c r="I1008" t="s">
        <v>6030</v>
      </c>
      <c r="J1008" s="1">
        <v>42582</v>
      </c>
      <c r="K1008" s="1">
        <v>42588</v>
      </c>
      <c r="L1008" t="s">
        <v>60</v>
      </c>
      <c r="M1008">
        <f>Table1[[#This Row],[Ship Date]]-Table1[[#This Row],[Order Date]]</f>
        <v>6</v>
      </c>
      <c r="N1008">
        <v>7</v>
      </c>
      <c r="O1008" t="s">
        <v>51</v>
      </c>
      <c r="P1008" s="3">
        <v>272.94</v>
      </c>
      <c r="Q1008" s="3">
        <v>194.17172524895369</v>
      </c>
      <c r="R1008" s="3">
        <f>(Table1[[#This Row],[Selling Price]]-Table1[[#This Row],[Cost Price]])</f>
        <v>78.768274751046306</v>
      </c>
      <c r="S1008" s="12">
        <f>(Table1[[#This Row],[Profit]]/Table1[[#This Row],[Selling Price]])</f>
        <v>0.2885919057340306</v>
      </c>
      <c r="T1008">
        <v>3</v>
      </c>
      <c r="U1008" s="2">
        <f>Table1[[#This Row],[Selling Price]]*Table1[[#This Row],[Quantity]]</f>
        <v>818.81999999999994</v>
      </c>
      <c r="V1008" s="4">
        <v>0</v>
      </c>
      <c r="W1008">
        <v>338</v>
      </c>
      <c r="X1008" t="s">
        <v>68</v>
      </c>
      <c r="Y1008" t="s">
        <v>68</v>
      </c>
      <c r="Z1008" s="2">
        <v>39.44798797403994</v>
      </c>
    </row>
    <row r="1009" spans="1:26" x14ac:dyDescent="0.35">
      <c r="A1009" t="s">
        <v>334</v>
      </c>
      <c r="B1009" t="s">
        <v>335</v>
      </c>
      <c r="C1009" t="s">
        <v>55</v>
      </c>
      <c r="D1009" t="s">
        <v>28</v>
      </c>
      <c r="E1009" t="s">
        <v>69</v>
      </c>
      <c r="F1009" t="s">
        <v>3030</v>
      </c>
      <c r="G1009" t="s">
        <v>3031</v>
      </c>
      <c r="H1009" t="s">
        <v>32</v>
      </c>
      <c r="I1009" t="s">
        <v>6108</v>
      </c>
      <c r="J1009" s="1">
        <v>42349</v>
      </c>
      <c r="K1009" s="1">
        <v>42354</v>
      </c>
      <c r="L1009" t="s">
        <v>60</v>
      </c>
      <c r="M1009">
        <f>Table1[[#This Row],[Ship Date]]-Table1[[#This Row],[Order Date]]</f>
        <v>5</v>
      </c>
      <c r="N1009">
        <v>12</v>
      </c>
      <c r="O1009" t="s">
        <v>35</v>
      </c>
      <c r="P1009" s="3">
        <v>54.92</v>
      </c>
      <c r="Q1009" s="3">
        <v>46.239444315626493</v>
      </c>
      <c r="R1009" s="3">
        <f>(Table1[[#This Row],[Selling Price]]-Table1[[#This Row],[Cost Price]])</f>
        <v>8.680555684373509</v>
      </c>
      <c r="S1009" s="12">
        <f>(Table1[[#This Row],[Profit]]/Table1[[#This Row],[Selling Price]])</f>
        <v>0.158058187989321</v>
      </c>
      <c r="T1009">
        <v>5</v>
      </c>
      <c r="U1009" s="2">
        <f>Table1[[#This Row],[Selling Price]]*Table1[[#This Row],[Quantity]]</f>
        <v>274.60000000000002</v>
      </c>
      <c r="V1009" s="4">
        <v>0.2</v>
      </c>
      <c r="W1009">
        <v>336</v>
      </c>
      <c r="X1009" t="s">
        <v>36</v>
      </c>
      <c r="Y1009" t="s">
        <v>68</v>
      </c>
      <c r="Z1009" s="2">
        <v>59.683902371457869</v>
      </c>
    </row>
    <row r="1010" spans="1:26" x14ac:dyDescent="0.35">
      <c r="A1010" t="s">
        <v>334</v>
      </c>
      <c r="B1010" t="s">
        <v>335</v>
      </c>
      <c r="C1010" t="s">
        <v>55</v>
      </c>
      <c r="D1010" t="s">
        <v>28</v>
      </c>
      <c r="E1010" t="s">
        <v>69</v>
      </c>
      <c r="F1010" t="s">
        <v>4644</v>
      </c>
      <c r="G1010" t="s">
        <v>4645</v>
      </c>
      <c r="H1010" t="s">
        <v>32</v>
      </c>
      <c r="I1010" t="s">
        <v>6431</v>
      </c>
      <c r="J1010" s="1">
        <v>41903</v>
      </c>
      <c r="K1010" s="1">
        <v>41905</v>
      </c>
      <c r="L1010" t="s">
        <v>199</v>
      </c>
      <c r="M1010">
        <f>Table1[[#This Row],[Ship Date]]-Table1[[#This Row],[Order Date]]</f>
        <v>2</v>
      </c>
      <c r="N1010">
        <v>9</v>
      </c>
      <c r="O1010" t="s">
        <v>61</v>
      </c>
      <c r="P1010" s="3">
        <v>8.5440000000000005</v>
      </c>
      <c r="Q1010" s="3">
        <v>6.9119555110189763</v>
      </c>
      <c r="R1010" s="3">
        <f>(Table1[[#This Row],[Selling Price]]-Table1[[#This Row],[Cost Price]])</f>
        <v>1.6320444889810242</v>
      </c>
      <c r="S1010" s="12">
        <f>(Table1[[#This Row],[Profit]]/Table1[[#This Row],[Selling Price]])</f>
        <v>0.19101644299871537</v>
      </c>
      <c r="T1010">
        <v>2</v>
      </c>
      <c r="U1010" s="2">
        <f>Table1[[#This Row],[Selling Price]]*Table1[[#This Row],[Quantity]]</f>
        <v>17.088000000000001</v>
      </c>
      <c r="V1010" s="4">
        <v>0.6</v>
      </c>
      <c r="W1010">
        <v>243</v>
      </c>
      <c r="X1010" t="s">
        <v>36</v>
      </c>
      <c r="Y1010" t="s">
        <v>52</v>
      </c>
      <c r="Z1010" s="2">
        <v>8.4287947282769071</v>
      </c>
    </row>
    <row r="1011" spans="1:26" x14ac:dyDescent="0.35">
      <c r="A1011" t="s">
        <v>334</v>
      </c>
      <c r="B1011" t="s">
        <v>335</v>
      </c>
      <c r="C1011" t="s">
        <v>39</v>
      </c>
      <c r="D1011" t="s">
        <v>28</v>
      </c>
      <c r="E1011" t="s">
        <v>40</v>
      </c>
      <c r="F1011" t="s">
        <v>6261</v>
      </c>
      <c r="G1011" t="s">
        <v>6262</v>
      </c>
      <c r="H1011" t="s">
        <v>32</v>
      </c>
      <c r="I1011" t="s">
        <v>6769</v>
      </c>
      <c r="J1011" s="1">
        <v>42981</v>
      </c>
      <c r="K1011" s="1">
        <v>42984</v>
      </c>
      <c r="L1011" t="s">
        <v>34</v>
      </c>
      <c r="M1011">
        <f>Table1[[#This Row],[Ship Date]]-Table1[[#This Row],[Order Date]]</f>
        <v>3</v>
      </c>
      <c r="N1011">
        <v>9</v>
      </c>
      <c r="O1011" t="s">
        <v>61</v>
      </c>
      <c r="P1011" s="3">
        <v>90.801000000000002</v>
      </c>
      <c r="Q1011" s="3">
        <v>65.671680692775141</v>
      </c>
      <c r="R1011" s="3">
        <f>(Table1[[#This Row],[Selling Price]]-Table1[[#This Row],[Cost Price]])</f>
        <v>25.129319307224861</v>
      </c>
      <c r="S1011" s="12">
        <f>(Table1[[#This Row],[Profit]]/Table1[[#This Row],[Selling Price]])</f>
        <v>0.27675156999619893</v>
      </c>
      <c r="T1011">
        <v>1</v>
      </c>
      <c r="U1011" s="2">
        <f>Table1[[#This Row],[Selling Price]]*Table1[[#This Row],[Quantity]]</f>
        <v>90.801000000000002</v>
      </c>
      <c r="V1011" s="4">
        <v>0.1</v>
      </c>
      <c r="W1011">
        <v>383</v>
      </c>
      <c r="X1011" t="s">
        <v>36</v>
      </c>
      <c r="Y1011" t="s">
        <v>36</v>
      </c>
      <c r="Z1011" s="2">
        <v>171.74034638109941</v>
      </c>
    </row>
    <row r="1012" spans="1:26" x14ac:dyDescent="0.35">
      <c r="A1012" t="s">
        <v>334</v>
      </c>
      <c r="B1012" t="s">
        <v>335</v>
      </c>
      <c r="C1012" t="s">
        <v>64</v>
      </c>
      <c r="D1012" t="s">
        <v>28</v>
      </c>
      <c r="E1012" t="s">
        <v>29</v>
      </c>
      <c r="F1012" t="s">
        <v>167</v>
      </c>
      <c r="G1012" t="s">
        <v>168</v>
      </c>
      <c r="H1012" t="s">
        <v>32</v>
      </c>
      <c r="I1012" t="s">
        <v>6825</v>
      </c>
      <c r="J1012" s="1">
        <v>42264</v>
      </c>
      <c r="K1012" s="1">
        <v>42270</v>
      </c>
      <c r="L1012" t="s">
        <v>60</v>
      </c>
      <c r="M1012">
        <f>Table1[[#This Row],[Ship Date]]-Table1[[#This Row],[Order Date]]</f>
        <v>6</v>
      </c>
      <c r="N1012">
        <v>9</v>
      </c>
      <c r="O1012" t="s">
        <v>61</v>
      </c>
      <c r="P1012" s="3">
        <v>4228.7039999999997</v>
      </c>
      <c r="Q1012" s="3">
        <v>3537.2581284209259</v>
      </c>
      <c r="R1012" s="3">
        <f>(Table1[[#This Row],[Selling Price]]-Table1[[#This Row],[Cost Price]])</f>
        <v>691.44587157907381</v>
      </c>
      <c r="S1012" s="12">
        <f>(Table1[[#This Row],[Profit]]/Table1[[#This Row],[Selling Price]])</f>
        <v>0.16351247842816</v>
      </c>
      <c r="T1012">
        <v>6</v>
      </c>
      <c r="U1012" s="2">
        <f>Table1[[#This Row],[Selling Price]]*Table1[[#This Row],[Quantity]]</f>
        <v>25372.223999999998</v>
      </c>
      <c r="V1012" s="4">
        <v>0.2</v>
      </c>
      <c r="W1012">
        <v>238</v>
      </c>
      <c r="X1012" t="s">
        <v>68</v>
      </c>
      <c r="Y1012" t="s">
        <v>36</v>
      </c>
      <c r="Z1012" s="2">
        <v>1228.542324763242</v>
      </c>
    </row>
    <row r="1013" spans="1:26" x14ac:dyDescent="0.35">
      <c r="A1013" t="s">
        <v>334</v>
      </c>
      <c r="B1013" t="s">
        <v>335</v>
      </c>
      <c r="C1013" t="s">
        <v>64</v>
      </c>
      <c r="D1013" t="s">
        <v>28</v>
      </c>
      <c r="E1013" t="s">
        <v>40</v>
      </c>
      <c r="F1013" t="s">
        <v>789</v>
      </c>
      <c r="G1013" t="s">
        <v>790</v>
      </c>
      <c r="H1013" t="s">
        <v>32</v>
      </c>
      <c r="I1013" t="s">
        <v>6938</v>
      </c>
      <c r="J1013" s="1">
        <v>42000</v>
      </c>
      <c r="K1013" s="1">
        <v>42004</v>
      </c>
      <c r="L1013" t="s">
        <v>60</v>
      </c>
      <c r="M1013">
        <f>Table1[[#This Row],[Ship Date]]-Table1[[#This Row],[Order Date]]</f>
        <v>4</v>
      </c>
      <c r="N1013">
        <v>12</v>
      </c>
      <c r="O1013" t="s">
        <v>35</v>
      </c>
      <c r="P1013" s="3">
        <v>767.21400000000006</v>
      </c>
      <c r="Q1013" s="3">
        <v>582.25089817861306</v>
      </c>
      <c r="R1013" s="3">
        <f>(Table1[[#This Row],[Selling Price]]-Table1[[#This Row],[Cost Price]])</f>
        <v>184.963101821387</v>
      </c>
      <c r="S1013" s="12">
        <f>(Table1[[#This Row],[Profit]]/Table1[[#This Row],[Selling Price]])</f>
        <v>0.24108410667869329</v>
      </c>
      <c r="T1013">
        <v>14</v>
      </c>
      <c r="U1013" s="2">
        <f>Table1[[#This Row],[Selling Price]]*Table1[[#This Row],[Quantity]]</f>
        <v>10740.996000000001</v>
      </c>
      <c r="V1013" s="4">
        <v>0.1</v>
      </c>
      <c r="W1013">
        <v>399</v>
      </c>
      <c r="X1013" t="s">
        <v>36</v>
      </c>
      <c r="Y1013" t="s">
        <v>36</v>
      </c>
      <c r="Z1013" s="2">
        <v>233.9405457435239</v>
      </c>
    </row>
    <row r="1014" spans="1:26" x14ac:dyDescent="0.35">
      <c r="A1014" t="s">
        <v>334</v>
      </c>
      <c r="B1014" t="s">
        <v>335</v>
      </c>
      <c r="C1014" t="s">
        <v>39</v>
      </c>
      <c r="D1014" t="s">
        <v>28</v>
      </c>
      <c r="E1014" t="s">
        <v>40</v>
      </c>
      <c r="F1014" t="s">
        <v>1013</v>
      </c>
      <c r="G1014" t="s">
        <v>1014</v>
      </c>
      <c r="H1014" t="s">
        <v>32</v>
      </c>
      <c r="I1014" t="s">
        <v>7184</v>
      </c>
      <c r="J1014" s="1">
        <v>41747</v>
      </c>
      <c r="K1014" s="1">
        <v>41751</v>
      </c>
      <c r="L1014" t="s">
        <v>60</v>
      </c>
      <c r="M1014">
        <f>Table1[[#This Row],[Ship Date]]-Table1[[#This Row],[Order Date]]</f>
        <v>4</v>
      </c>
      <c r="N1014">
        <v>4</v>
      </c>
      <c r="O1014" t="s">
        <v>106</v>
      </c>
      <c r="P1014" s="3">
        <v>317.05799999999999</v>
      </c>
      <c r="Q1014" s="3">
        <v>229.83513002148359</v>
      </c>
      <c r="R1014" s="3">
        <f>(Table1[[#This Row],[Selling Price]]-Table1[[#This Row],[Cost Price]])</f>
        <v>87.2228699785164</v>
      </c>
      <c r="S1014" s="12">
        <f>(Table1[[#This Row],[Profit]]/Table1[[#This Row],[Selling Price]])</f>
        <v>0.27510067551841116</v>
      </c>
      <c r="T1014">
        <v>3</v>
      </c>
      <c r="U1014" s="2">
        <f>Table1[[#This Row],[Selling Price]]*Table1[[#This Row],[Quantity]]</f>
        <v>951.17399999999998</v>
      </c>
      <c r="V1014" s="4">
        <v>0.3</v>
      </c>
      <c r="W1014">
        <v>116</v>
      </c>
      <c r="X1014" t="s">
        <v>36</v>
      </c>
      <c r="Y1014" t="s">
        <v>36</v>
      </c>
      <c r="Z1014" s="2">
        <v>298.30058049740848</v>
      </c>
    </row>
    <row r="1015" spans="1:26" x14ac:dyDescent="0.35">
      <c r="A1015" t="s">
        <v>334</v>
      </c>
      <c r="B1015" t="s">
        <v>335</v>
      </c>
      <c r="C1015" t="s">
        <v>39</v>
      </c>
      <c r="D1015" t="s">
        <v>28</v>
      </c>
      <c r="E1015" t="s">
        <v>40</v>
      </c>
      <c r="F1015" t="s">
        <v>5082</v>
      </c>
      <c r="G1015" t="s">
        <v>5083</v>
      </c>
      <c r="H1015" t="s">
        <v>32</v>
      </c>
      <c r="I1015" t="s">
        <v>7226</v>
      </c>
      <c r="J1015" s="1">
        <v>42986</v>
      </c>
      <c r="K1015" s="1">
        <v>42989</v>
      </c>
      <c r="L1015" t="s">
        <v>199</v>
      </c>
      <c r="M1015">
        <f>Table1[[#This Row],[Ship Date]]-Table1[[#This Row],[Order Date]]</f>
        <v>3</v>
      </c>
      <c r="N1015">
        <v>9</v>
      </c>
      <c r="O1015" t="s">
        <v>61</v>
      </c>
      <c r="P1015" s="3">
        <v>213.43</v>
      </c>
      <c r="Q1015" s="3">
        <v>162.0514996530741</v>
      </c>
      <c r="R1015" s="3">
        <f>(Table1[[#This Row],[Selling Price]]-Table1[[#This Row],[Cost Price]])</f>
        <v>51.378500346925904</v>
      </c>
      <c r="S1015" s="12">
        <f>(Table1[[#This Row],[Profit]]/Table1[[#This Row],[Selling Price]])</f>
        <v>0.24072764066403926</v>
      </c>
      <c r="T1015">
        <v>5</v>
      </c>
      <c r="U1015" s="2">
        <f>Table1[[#This Row],[Selling Price]]*Table1[[#This Row],[Quantity]]</f>
        <v>1067.1500000000001</v>
      </c>
      <c r="V1015" s="4">
        <v>0.3</v>
      </c>
      <c r="W1015">
        <v>328</v>
      </c>
      <c r="X1015" t="s">
        <v>36</v>
      </c>
      <c r="Y1015" t="s">
        <v>68</v>
      </c>
      <c r="Z1015" s="2">
        <v>90.737484772202677</v>
      </c>
    </row>
    <row r="1016" spans="1:26" x14ac:dyDescent="0.35">
      <c r="A1016" t="s">
        <v>334</v>
      </c>
      <c r="B1016" t="s">
        <v>335</v>
      </c>
      <c r="C1016" t="s">
        <v>55</v>
      </c>
      <c r="D1016" t="s">
        <v>28</v>
      </c>
      <c r="E1016" t="s">
        <v>69</v>
      </c>
      <c r="F1016" t="s">
        <v>950</v>
      </c>
      <c r="G1016" t="s">
        <v>951</v>
      </c>
      <c r="H1016" t="s">
        <v>32</v>
      </c>
      <c r="I1016" t="s">
        <v>7266</v>
      </c>
      <c r="J1016" s="1">
        <v>43083</v>
      </c>
      <c r="K1016" s="1">
        <v>43083</v>
      </c>
      <c r="L1016" t="s">
        <v>1118</v>
      </c>
      <c r="M1016">
        <f>Table1[[#This Row],[Ship Date]]-Table1[[#This Row],[Order Date]]</f>
        <v>0</v>
      </c>
      <c r="N1016">
        <v>12</v>
      </c>
      <c r="O1016" t="s">
        <v>35</v>
      </c>
      <c r="P1016" s="3">
        <v>56.328000000000003</v>
      </c>
      <c r="Q1016" s="3">
        <v>47.51424948533797</v>
      </c>
      <c r="R1016" s="3">
        <f>(Table1[[#This Row],[Selling Price]]-Table1[[#This Row],[Cost Price]])</f>
        <v>8.8137505146620327</v>
      </c>
      <c r="S1016" s="12">
        <f>(Table1[[#This Row],[Profit]]/Table1[[#This Row],[Selling Price]])</f>
        <v>0.15647192363765858</v>
      </c>
      <c r="T1016">
        <v>3</v>
      </c>
      <c r="U1016" s="2">
        <f>Table1[[#This Row],[Selling Price]]*Table1[[#This Row],[Quantity]]</f>
        <v>168.98400000000001</v>
      </c>
      <c r="V1016" s="4">
        <v>0.6</v>
      </c>
      <c r="W1016">
        <v>499</v>
      </c>
      <c r="X1016" t="s">
        <v>36</v>
      </c>
      <c r="Y1016" t="s">
        <v>68</v>
      </c>
      <c r="Z1016" s="2">
        <v>108.6934661185167</v>
      </c>
    </row>
    <row r="1017" spans="1:26" x14ac:dyDescent="0.35">
      <c r="A1017" t="s">
        <v>334</v>
      </c>
      <c r="B1017" t="s">
        <v>335</v>
      </c>
      <c r="C1017" t="s">
        <v>39</v>
      </c>
      <c r="D1017" t="s">
        <v>28</v>
      </c>
      <c r="E1017" t="s">
        <v>69</v>
      </c>
      <c r="F1017" t="s">
        <v>3882</v>
      </c>
      <c r="G1017" t="s">
        <v>3883</v>
      </c>
      <c r="H1017" t="s">
        <v>32</v>
      </c>
      <c r="I1017" t="s">
        <v>7302</v>
      </c>
      <c r="J1017" s="1">
        <v>42616</v>
      </c>
      <c r="K1017" s="1">
        <v>42621</v>
      </c>
      <c r="L1017" t="s">
        <v>34</v>
      </c>
      <c r="M1017">
        <f>Table1[[#This Row],[Ship Date]]-Table1[[#This Row],[Order Date]]</f>
        <v>5</v>
      </c>
      <c r="N1017">
        <v>9</v>
      </c>
      <c r="O1017" t="s">
        <v>61</v>
      </c>
      <c r="P1017" s="3">
        <v>14.76</v>
      </c>
      <c r="Q1017" s="3">
        <v>11.38386123117643</v>
      </c>
      <c r="R1017" s="3">
        <f>(Table1[[#This Row],[Selling Price]]-Table1[[#This Row],[Cost Price]])</f>
        <v>3.3761387688235693</v>
      </c>
      <c r="S1017" s="12">
        <f>(Table1[[#This Row],[Profit]]/Table1[[#This Row],[Selling Price]])</f>
        <v>0.22873568894468627</v>
      </c>
      <c r="T1017">
        <v>2</v>
      </c>
      <c r="U1017" s="2">
        <f>Table1[[#This Row],[Selling Price]]*Table1[[#This Row],[Quantity]]</f>
        <v>29.52</v>
      </c>
      <c r="V1017" s="4">
        <v>0</v>
      </c>
      <c r="W1017">
        <v>491</v>
      </c>
      <c r="X1017" t="s">
        <v>36</v>
      </c>
      <c r="Y1017" t="s">
        <v>52</v>
      </c>
      <c r="Z1017" s="2">
        <v>4.8479081899497452</v>
      </c>
    </row>
    <row r="1018" spans="1:26" x14ac:dyDescent="0.35">
      <c r="A1018" t="s">
        <v>334</v>
      </c>
      <c r="B1018" t="s">
        <v>335</v>
      </c>
      <c r="C1018" t="s">
        <v>55</v>
      </c>
      <c r="D1018" t="s">
        <v>28</v>
      </c>
      <c r="E1018" t="s">
        <v>69</v>
      </c>
      <c r="F1018" t="s">
        <v>3265</v>
      </c>
      <c r="G1018" t="s">
        <v>3266</v>
      </c>
      <c r="H1018" t="s">
        <v>32</v>
      </c>
      <c r="I1018" t="s">
        <v>7708</v>
      </c>
      <c r="J1018" s="1">
        <v>42930</v>
      </c>
      <c r="K1018" s="1">
        <v>42934</v>
      </c>
      <c r="L1018" t="s">
        <v>60</v>
      </c>
      <c r="M1018">
        <f>Table1[[#This Row],[Ship Date]]-Table1[[#This Row],[Order Date]]</f>
        <v>4</v>
      </c>
      <c r="N1018">
        <v>7</v>
      </c>
      <c r="O1018" t="s">
        <v>51</v>
      </c>
      <c r="P1018" s="3">
        <v>396.92</v>
      </c>
      <c r="Q1018" s="3">
        <v>262.89231242851389</v>
      </c>
      <c r="R1018" s="3">
        <f>(Table1[[#This Row],[Selling Price]]-Table1[[#This Row],[Cost Price]])</f>
        <v>134.02768757148613</v>
      </c>
      <c r="S1018" s="12">
        <f>(Table1[[#This Row],[Profit]]/Table1[[#This Row],[Selling Price]])</f>
        <v>0.3376692723256226</v>
      </c>
      <c r="T1018">
        <v>5</v>
      </c>
      <c r="U1018" s="2">
        <f>Table1[[#This Row],[Selling Price]]*Table1[[#This Row],[Quantity]]</f>
        <v>1984.6000000000001</v>
      </c>
      <c r="V1018" s="4">
        <v>0.2</v>
      </c>
      <c r="W1018">
        <v>309</v>
      </c>
      <c r="X1018" t="s">
        <v>36</v>
      </c>
      <c r="Y1018" t="s">
        <v>36</v>
      </c>
      <c r="Z1018" s="2">
        <v>190.9463978517831</v>
      </c>
    </row>
    <row r="1019" spans="1:26" x14ac:dyDescent="0.35">
      <c r="A1019" t="s">
        <v>334</v>
      </c>
      <c r="B1019" t="s">
        <v>335</v>
      </c>
      <c r="C1019" t="s">
        <v>64</v>
      </c>
      <c r="D1019" t="s">
        <v>28</v>
      </c>
      <c r="E1019" t="s">
        <v>40</v>
      </c>
      <c r="F1019" t="s">
        <v>4243</v>
      </c>
      <c r="G1019" t="s">
        <v>4244</v>
      </c>
      <c r="H1019" t="s">
        <v>32</v>
      </c>
      <c r="I1019" t="s">
        <v>7728</v>
      </c>
      <c r="J1019" s="1">
        <v>42399</v>
      </c>
      <c r="K1019" s="1">
        <v>42401</v>
      </c>
      <c r="L1019" t="s">
        <v>34</v>
      </c>
      <c r="M1019">
        <f>Table1[[#This Row],[Ship Date]]-Table1[[#This Row],[Order Date]]</f>
        <v>2</v>
      </c>
      <c r="N1019">
        <v>1</v>
      </c>
      <c r="O1019" t="s">
        <v>35</v>
      </c>
      <c r="P1019" s="3">
        <v>435.16800000000001</v>
      </c>
      <c r="Q1019" s="3">
        <v>332.2627801525004</v>
      </c>
      <c r="R1019" s="3">
        <f>(Table1[[#This Row],[Selling Price]]-Table1[[#This Row],[Cost Price]])</f>
        <v>102.90521984749961</v>
      </c>
      <c r="S1019" s="12">
        <f>(Table1[[#This Row],[Profit]]/Table1[[#This Row],[Selling Price]])</f>
        <v>0.23647239651697646</v>
      </c>
      <c r="T1019">
        <v>4</v>
      </c>
      <c r="U1019" s="2">
        <f>Table1[[#This Row],[Selling Price]]*Table1[[#This Row],[Quantity]]</f>
        <v>1740.672</v>
      </c>
      <c r="V1019" s="4">
        <v>0.2</v>
      </c>
      <c r="W1019">
        <v>352</v>
      </c>
      <c r="X1019" t="s">
        <v>36</v>
      </c>
      <c r="Y1019" t="s">
        <v>68</v>
      </c>
      <c r="Z1019" s="2">
        <v>125.6221809713555</v>
      </c>
    </row>
    <row r="1020" spans="1:26" x14ac:dyDescent="0.35">
      <c r="A1020" t="s">
        <v>334</v>
      </c>
      <c r="B1020" t="s">
        <v>335</v>
      </c>
      <c r="C1020" t="s">
        <v>27</v>
      </c>
      <c r="D1020" t="s">
        <v>28</v>
      </c>
      <c r="E1020" t="s">
        <v>40</v>
      </c>
      <c r="F1020" t="s">
        <v>623</v>
      </c>
      <c r="G1020" t="s">
        <v>624</v>
      </c>
      <c r="H1020" t="s">
        <v>32</v>
      </c>
      <c r="I1020" t="s">
        <v>7896</v>
      </c>
      <c r="J1020" s="1">
        <v>42199</v>
      </c>
      <c r="K1020" s="1">
        <v>42204</v>
      </c>
      <c r="L1020" t="s">
        <v>34</v>
      </c>
      <c r="M1020">
        <f>Table1[[#This Row],[Ship Date]]-Table1[[#This Row],[Order Date]]</f>
        <v>5</v>
      </c>
      <c r="N1020">
        <v>7</v>
      </c>
      <c r="O1020" t="s">
        <v>51</v>
      </c>
      <c r="P1020" s="3">
        <v>441.92</v>
      </c>
      <c r="Q1020" s="3">
        <v>324.90321795772178</v>
      </c>
      <c r="R1020" s="3">
        <f>(Table1[[#This Row],[Selling Price]]-Table1[[#This Row],[Cost Price]])</f>
        <v>117.01678204227824</v>
      </c>
      <c r="S1020" s="12">
        <f>(Table1[[#This Row],[Profit]]/Table1[[#This Row],[Selling Price]])</f>
        <v>0.264791776887849</v>
      </c>
      <c r="T1020">
        <v>2</v>
      </c>
      <c r="U1020" s="2">
        <f>Table1[[#This Row],[Selling Price]]*Table1[[#This Row],[Quantity]]</f>
        <v>883.84</v>
      </c>
      <c r="V1020" s="4">
        <v>0.2</v>
      </c>
      <c r="W1020">
        <v>191</v>
      </c>
      <c r="X1020" t="s">
        <v>36</v>
      </c>
      <c r="Y1020" t="s">
        <v>36</v>
      </c>
      <c r="Z1020" s="2">
        <v>432.19693955299402</v>
      </c>
    </row>
    <row r="1021" spans="1:26" x14ac:dyDescent="0.35">
      <c r="A1021" t="s">
        <v>334</v>
      </c>
      <c r="B1021" t="s">
        <v>335</v>
      </c>
      <c r="C1021" t="s">
        <v>64</v>
      </c>
      <c r="D1021" t="s">
        <v>28</v>
      </c>
      <c r="E1021" t="s">
        <v>29</v>
      </c>
      <c r="F1021" t="s">
        <v>1371</v>
      </c>
      <c r="G1021" t="s">
        <v>1372</v>
      </c>
      <c r="H1021" t="s">
        <v>32</v>
      </c>
      <c r="I1021" t="s">
        <v>8012</v>
      </c>
      <c r="J1021" s="1">
        <v>42783</v>
      </c>
      <c r="K1021" s="1">
        <v>42785</v>
      </c>
      <c r="L1021" t="s">
        <v>199</v>
      </c>
      <c r="M1021">
        <f>Table1[[#This Row],[Ship Date]]-Table1[[#This Row],[Order Date]]</f>
        <v>2</v>
      </c>
      <c r="N1021">
        <v>2</v>
      </c>
      <c r="O1021" t="s">
        <v>106</v>
      </c>
      <c r="P1021" s="3">
        <v>89.066400000000002</v>
      </c>
      <c r="Q1021" s="3">
        <v>62.770538013794237</v>
      </c>
      <c r="R1021" s="3">
        <f>(Table1[[#This Row],[Selling Price]]-Table1[[#This Row],[Cost Price]])</f>
        <v>26.295861986205765</v>
      </c>
      <c r="S1021" s="12">
        <f>(Table1[[#This Row],[Profit]]/Table1[[#This Row],[Selling Price]])</f>
        <v>0.29523885535067956</v>
      </c>
      <c r="T1021">
        <v>1</v>
      </c>
      <c r="U1021" s="2">
        <f>Table1[[#This Row],[Selling Price]]*Table1[[#This Row],[Quantity]]</f>
        <v>89.066400000000002</v>
      </c>
      <c r="V1021" s="4">
        <v>0.32</v>
      </c>
      <c r="W1021">
        <v>495</v>
      </c>
      <c r="X1021" t="s">
        <v>36</v>
      </c>
      <c r="Y1021" t="s">
        <v>36</v>
      </c>
      <c r="Z1021" s="2">
        <v>278.10974486227548</v>
      </c>
    </row>
    <row r="1022" spans="1:26" x14ac:dyDescent="0.35">
      <c r="A1022" t="s">
        <v>334</v>
      </c>
      <c r="B1022" t="s">
        <v>335</v>
      </c>
      <c r="C1022" t="s">
        <v>45</v>
      </c>
      <c r="D1022" t="s">
        <v>28</v>
      </c>
      <c r="E1022" t="s">
        <v>69</v>
      </c>
      <c r="F1022" t="s">
        <v>3544</v>
      </c>
      <c r="G1022" t="s">
        <v>3545</v>
      </c>
      <c r="H1022" t="s">
        <v>32</v>
      </c>
      <c r="I1022" t="s">
        <v>8058</v>
      </c>
      <c r="J1022" s="1">
        <v>42873</v>
      </c>
      <c r="K1022" s="1">
        <v>42877</v>
      </c>
      <c r="L1022" t="s">
        <v>60</v>
      </c>
      <c r="M1022">
        <f>Table1[[#This Row],[Ship Date]]-Table1[[#This Row],[Order Date]]</f>
        <v>4</v>
      </c>
      <c r="N1022">
        <v>5</v>
      </c>
      <c r="O1022" t="s">
        <v>51</v>
      </c>
      <c r="P1022" s="3">
        <v>22.608000000000001</v>
      </c>
      <c r="Q1022" s="3">
        <v>18.008422260611191</v>
      </c>
      <c r="R1022" s="3">
        <f>(Table1[[#This Row],[Selling Price]]-Table1[[#This Row],[Cost Price]])</f>
        <v>4.5995777393888098</v>
      </c>
      <c r="S1022" s="12">
        <f>(Table1[[#This Row],[Profit]]/Table1[[#This Row],[Selling Price]])</f>
        <v>0.2034491215228596</v>
      </c>
      <c r="T1022">
        <v>3</v>
      </c>
      <c r="U1022" s="2">
        <f>Table1[[#This Row],[Selling Price]]*Table1[[#This Row],[Quantity]]</f>
        <v>67.823999999999998</v>
      </c>
      <c r="V1022" s="4">
        <v>0.6</v>
      </c>
      <c r="W1022">
        <v>430</v>
      </c>
      <c r="X1022" t="s">
        <v>36</v>
      </c>
      <c r="Y1022" t="s">
        <v>68</v>
      </c>
      <c r="Z1022" s="2">
        <v>39.973748331078028</v>
      </c>
    </row>
    <row r="1023" spans="1:26" x14ac:dyDescent="0.35">
      <c r="A1023" t="s">
        <v>334</v>
      </c>
      <c r="B1023" t="s">
        <v>335</v>
      </c>
      <c r="C1023" t="s">
        <v>45</v>
      </c>
      <c r="D1023" t="s">
        <v>28</v>
      </c>
      <c r="E1023" t="s">
        <v>69</v>
      </c>
      <c r="F1023" t="s">
        <v>5040</v>
      </c>
      <c r="G1023" t="s">
        <v>5041</v>
      </c>
      <c r="H1023" t="s">
        <v>32</v>
      </c>
      <c r="I1023" t="s">
        <v>8222</v>
      </c>
      <c r="J1023" s="1">
        <v>42848</v>
      </c>
      <c r="K1023" s="1">
        <v>42852</v>
      </c>
      <c r="L1023" t="s">
        <v>60</v>
      </c>
      <c r="M1023">
        <f>Table1[[#This Row],[Ship Date]]-Table1[[#This Row],[Order Date]]</f>
        <v>4</v>
      </c>
      <c r="N1023">
        <v>4</v>
      </c>
      <c r="O1023" t="s">
        <v>106</v>
      </c>
      <c r="P1023" s="3">
        <v>77.951999999999998</v>
      </c>
      <c r="Q1023" s="3">
        <v>55.468163925081633</v>
      </c>
      <c r="R1023" s="3">
        <f>(Table1[[#This Row],[Selling Price]]-Table1[[#This Row],[Cost Price]])</f>
        <v>22.483836074918365</v>
      </c>
      <c r="S1023" s="12">
        <f>(Table1[[#This Row],[Profit]]/Table1[[#This Row],[Selling Price]])</f>
        <v>0.28843180514827543</v>
      </c>
      <c r="T1023">
        <v>3</v>
      </c>
      <c r="U1023" s="2">
        <f>Table1[[#This Row],[Selling Price]]*Table1[[#This Row],[Quantity]]</f>
        <v>233.85599999999999</v>
      </c>
      <c r="V1023" s="4">
        <v>0.2</v>
      </c>
      <c r="W1023">
        <v>496</v>
      </c>
      <c r="X1023" t="s">
        <v>36</v>
      </c>
      <c r="Y1023" t="s">
        <v>68</v>
      </c>
      <c r="Z1023" s="2">
        <v>44.249157533223162</v>
      </c>
    </row>
    <row r="1024" spans="1:26" x14ac:dyDescent="0.35">
      <c r="A1024" t="s">
        <v>334</v>
      </c>
      <c r="B1024" t="s">
        <v>335</v>
      </c>
      <c r="C1024" t="s">
        <v>64</v>
      </c>
      <c r="D1024" t="s">
        <v>28</v>
      </c>
      <c r="E1024" t="s">
        <v>69</v>
      </c>
      <c r="F1024" t="s">
        <v>7783</v>
      </c>
      <c r="G1024" t="s">
        <v>7784</v>
      </c>
      <c r="H1024" t="s">
        <v>32</v>
      </c>
      <c r="I1024" t="s">
        <v>8253</v>
      </c>
      <c r="J1024" s="1">
        <v>43073</v>
      </c>
      <c r="K1024" s="1">
        <v>43079</v>
      </c>
      <c r="L1024" t="s">
        <v>60</v>
      </c>
      <c r="M1024">
        <f>Table1[[#This Row],[Ship Date]]-Table1[[#This Row],[Order Date]]</f>
        <v>6</v>
      </c>
      <c r="N1024">
        <v>12</v>
      </c>
      <c r="O1024" t="s">
        <v>35</v>
      </c>
      <c r="P1024" s="3">
        <v>12.99</v>
      </c>
      <c r="Q1024" s="3">
        <v>10.594326860192719</v>
      </c>
      <c r="R1024" s="3">
        <f>(Table1[[#This Row],[Selling Price]]-Table1[[#This Row],[Cost Price]])</f>
        <v>2.3956731398072808</v>
      </c>
      <c r="S1024" s="12">
        <f>(Table1[[#This Row],[Profit]]/Table1[[#This Row],[Selling Price]])</f>
        <v>0.18442441414990615</v>
      </c>
      <c r="T1024">
        <v>1</v>
      </c>
      <c r="U1024" s="2">
        <f>Table1[[#This Row],[Selling Price]]*Table1[[#This Row],[Quantity]]</f>
        <v>12.99</v>
      </c>
      <c r="V1024" s="4">
        <v>0</v>
      </c>
      <c r="W1024">
        <v>125</v>
      </c>
      <c r="X1024" t="s">
        <v>68</v>
      </c>
      <c r="Y1024" t="s">
        <v>52</v>
      </c>
      <c r="Z1024" s="2">
        <v>15.80301705371477</v>
      </c>
    </row>
    <row r="1025" spans="1:26" x14ac:dyDescent="0.35">
      <c r="A1025" t="s">
        <v>334</v>
      </c>
      <c r="B1025" t="s">
        <v>335</v>
      </c>
      <c r="C1025" t="s">
        <v>39</v>
      </c>
      <c r="D1025" t="s">
        <v>28</v>
      </c>
      <c r="E1025" t="s">
        <v>40</v>
      </c>
      <c r="F1025" t="s">
        <v>498</v>
      </c>
      <c r="G1025" t="s">
        <v>499</v>
      </c>
      <c r="H1025" t="s">
        <v>32</v>
      </c>
      <c r="I1025" t="s">
        <v>8339</v>
      </c>
      <c r="J1025" s="1">
        <v>42782</v>
      </c>
      <c r="K1025" s="1">
        <v>42787</v>
      </c>
      <c r="L1025" t="s">
        <v>60</v>
      </c>
      <c r="M1025">
        <f>Table1[[#This Row],[Ship Date]]-Table1[[#This Row],[Order Date]]</f>
        <v>5</v>
      </c>
      <c r="N1025">
        <v>2</v>
      </c>
      <c r="O1025" t="s">
        <v>106</v>
      </c>
      <c r="P1025" s="3">
        <v>600.55799999999999</v>
      </c>
      <c r="Q1025" s="3">
        <v>471.50125014642077</v>
      </c>
      <c r="R1025" s="3">
        <f>(Table1[[#This Row],[Selling Price]]-Table1[[#This Row],[Cost Price]])</f>
        <v>129.05674985357922</v>
      </c>
      <c r="S1025" s="12">
        <f>(Table1[[#This Row],[Profit]]/Table1[[#This Row],[Selling Price]])</f>
        <v>0.21489473098947848</v>
      </c>
      <c r="T1025">
        <v>3</v>
      </c>
      <c r="U1025" s="2">
        <f>Table1[[#This Row],[Selling Price]]*Table1[[#This Row],[Quantity]]</f>
        <v>1801.674</v>
      </c>
      <c r="V1025" s="4">
        <v>0.3</v>
      </c>
      <c r="W1025">
        <v>356</v>
      </c>
      <c r="X1025" t="s">
        <v>36</v>
      </c>
      <c r="Y1025" t="s">
        <v>36</v>
      </c>
      <c r="Z1025" s="2">
        <v>775.75957942646676</v>
      </c>
    </row>
    <row r="1026" spans="1:26" x14ac:dyDescent="0.35">
      <c r="A1026" t="s">
        <v>334</v>
      </c>
      <c r="B1026" t="s">
        <v>335</v>
      </c>
      <c r="C1026" t="s">
        <v>39</v>
      </c>
      <c r="D1026" t="s">
        <v>28</v>
      </c>
      <c r="E1026" t="s">
        <v>69</v>
      </c>
      <c r="F1026" t="s">
        <v>1766</v>
      </c>
      <c r="G1026" t="s">
        <v>1767</v>
      </c>
      <c r="H1026" t="s">
        <v>32</v>
      </c>
      <c r="I1026" t="s">
        <v>8428</v>
      </c>
      <c r="J1026" s="1">
        <v>42323</v>
      </c>
      <c r="K1026" s="1">
        <v>42327</v>
      </c>
      <c r="L1026" t="s">
        <v>60</v>
      </c>
      <c r="M1026">
        <f>Table1[[#This Row],[Ship Date]]-Table1[[#This Row],[Order Date]]</f>
        <v>4</v>
      </c>
      <c r="N1026">
        <v>11</v>
      </c>
      <c r="O1026" t="s">
        <v>35</v>
      </c>
      <c r="P1026" s="3">
        <v>39.96</v>
      </c>
      <c r="Q1026" s="3">
        <v>27.00478980468279</v>
      </c>
      <c r="R1026" s="3">
        <f>(Table1[[#This Row],[Selling Price]]-Table1[[#This Row],[Cost Price]])</f>
        <v>12.955210195317211</v>
      </c>
      <c r="S1026" s="12">
        <f>(Table1[[#This Row],[Profit]]/Table1[[#This Row],[Selling Price]])</f>
        <v>0.32420445934227254</v>
      </c>
      <c r="T1026">
        <v>2</v>
      </c>
      <c r="U1026" s="2">
        <f>Table1[[#This Row],[Selling Price]]*Table1[[#This Row],[Quantity]]</f>
        <v>79.92</v>
      </c>
      <c r="V1026" s="4">
        <v>0</v>
      </c>
      <c r="W1026">
        <v>428</v>
      </c>
      <c r="X1026" t="s">
        <v>36</v>
      </c>
      <c r="Y1026" t="s">
        <v>68</v>
      </c>
      <c r="Z1026" s="2">
        <v>61.155028098385223</v>
      </c>
    </row>
    <row r="1027" spans="1:26" x14ac:dyDescent="0.35">
      <c r="A1027" t="s">
        <v>334</v>
      </c>
      <c r="B1027" t="s">
        <v>335</v>
      </c>
      <c r="C1027" t="s">
        <v>39</v>
      </c>
      <c r="D1027" t="s">
        <v>28</v>
      </c>
      <c r="E1027" t="s">
        <v>69</v>
      </c>
      <c r="F1027" t="s">
        <v>6525</v>
      </c>
      <c r="G1027" t="s">
        <v>6526</v>
      </c>
      <c r="H1027" t="s">
        <v>32</v>
      </c>
      <c r="I1027" t="s">
        <v>8473</v>
      </c>
      <c r="J1027" s="1">
        <v>41731</v>
      </c>
      <c r="K1027" s="1">
        <v>41737</v>
      </c>
      <c r="L1027" t="s">
        <v>60</v>
      </c>
      <c r="M1027">
        <f>Table1[[#This Row],[Ship Date]]-Table1[[#This Row],[Order Date]]</f>
        <v>6</v>
      </c>
      <c r="N1027">
        <v>4</v>
      </c>
      <c r="O1027" t="s">
        <v>106</v>
      </c>
      <c r="P1027" s="3">
        <v>177.68</v>
      </c>
      <c r="Q1027" s="3">
        <v>142.43669365030109</v>
      </c>
      <c r="R1027" s="3">
        <f>(Table1[[#This Row],[Selling Price]]-Table1[[#This Row],[Cost Price]])</f>
        <v>35.243306349698912</v>
      </c>
      <c r="S1027" s="12">
        <f>(Table1[[#This Row],[Profit]]/Table1[[#This Row],[Selling Price]])</f>
        <v>0.19835269219776513</v>
      </c>
      <c r="T1027">
        <v>2</v>
      </c>
      <c r="U1027" s="2">
        <f>Table1[[#This Row],[Selling Price]]*Table1[[#This Row],[Quantity]]</f>
        <v>355.36</v>
      </c>
      <c r="V1027" s="4">
        <v>0</v>
      </c>
      <c r="W1027">
        <v>245</v>
      </c>
      <c r="X1027" t="s">
        <v>68</v>
      </c>
      <c r="Y1027" t="s">
        <v>36</v>
      </c>
      <c r="Z1027" s="2">
        <v>285.90289248391082</v>
      </c>
    </row>
    <row r="1028" spans="1:26" x14ac:dyDescent="0.35">
      <c r="A1028" t="s">
        <v>334</v>
      </c>
      <c r="B1028" t="s">
        <v>335</v>
      </c>
      <c r="C1028" t="s">
        <v>45</v>
      </c>
      <c r="D1028" t="s">
        <v>28</v>
      </c>
      <c r="E1028" t="s">
        <v>56</v>
      </c>
      <c r="F1028" t="s">
        <v>4215</v>
      </c>
      <c r="G1028" t="s">
        <v>4216</v>
      </c>
      <c r="H1028" t="s">
        <v>32</v>
      </c>
      <c r="I1028" t="s">
        <v>8514</v>
      </c>
      <c r="J1028" s="1">
        <v>42435</v>
      </c>
      <c r="K1028" s="1">
        <v>42441</v>
      </c>
      <c r="L1028" t="s">
        <v>60</v>
      </c>
      <c r="M1028">
        <f>Table1[[#This Row],[Ship Date]]-Table1[[#This Row],[Order Date]]</f>
        <v>6</v>
      </c>
      <c r="N1028">
        <v>3</v>
      </c>
      <c r="O1028" t="s">
        <v>106</v>
      </c>
      <c r="P1028" s="3">
        <v>145.97999999999999</v>
      </c>
      <c r="Q1028" s="3">
        <v>121.56011718680411</v>
      </c>
      <c r="R1028" s="3">
        <f>(Table1[[#This Row],[Selling Price]]-Table1[[#This Row],[Cost Price]])</f>
        <v>24.419882813195883</v>
      </c>
      <c r="S1028" s="12">
        <f>(Table1[[#This Row],[Profit]]/Table1[[#This Row],[Selling Price]])</f>
        <v>0.16728238671870041</v>
      </c>
      <c r="T1028">
        <v>2</v>
      </c>
      <c r="U1028" s="2">
        <f>Table1[[#This Row],[Selling Price]]*Table1[[#This Row],[Quantity]]</f>
        <v>291.95999999999998</v>
      </c>
      <c r="V1028" s="4">
        <v>0.5</v>
      </c>
      <c r="W1028">
        <v>391</v>
      </c>
      <c r="X1028" t="s">
        <v>68</v>
      </c>
      <c r="Y1028" t="s">
        <v>68</v>
      </c>
      <c r="Z1028" s="2">
        <v>122.35353562933931</v>
      </c>
    </row>
    <row r="1029" spans="1:26" x14ac:dyDescent="0.35">
      <c r="A1029" t="s">
        <v>334</v>
      </c>
      <c r="B1029" t="s">
        <v>335</v>
      </c>
      <c r="C1029" t="s">
        <v>27</v>
      </c>
      <c r="D1029" t="s">
        <v>28</v>
      </c>
      <c r="E1029" t="s">
        <v>69</v>
      </c>
      <c r="F1029" t="s">
        <v>5967</v>
      </c>
      <c r="G1029" t="s">
        <v>5968</v>
      </c>
      <c r="H1029" t="s">
        <v>32</v>
      </c>
      <c r="I1029" t="s">
        <v>8559</v>
      </c>
      <c r="J1029" s="1">
        <v>42297</v>
      </c>
      <c r="K1029" s="1">
        <v>42301</v>
      </c>
      <c r="L1029" t="s">
        <v>60</v>
      </c>
      <c r="M1029">
        <f>Table1[[#This Row],[Ship Date]]-Table1[[#This Row],[Order Date]]</f>
        <v>4</v>
      </c>
      <c r="N1029">
        <v>10</v>
      </c>
      <c r="O1029" t="s">
        <v>61</v>
      </c>
      <c r="P1029" s="3">
        <v>74.760000000000005</v>
      </c>
      <c r="Q1029" s="3">
        <v>49.538933821434902</v>
      </c>
      <c r="R1029" s="3">
        <f>(Table1[[#This Row],[Selling Price]]-Table1[[#This Row],[Cost Price]])</f>
        <v>25.221066178565103</v>
      </c>
      <c r="S1029" s="12">
        <f>(Table1[[#This Row],[Profit]]/Table1[[#This Row],[Selling Price]])</f>
        <v>0.33736043577534913</v>
      </c>
      <c r="T1029">
        <v>7</v>
      </c>
      <c r="U1029" s="2">
        <f>Table1[[#This Row],[Selling Price]]*Table1[[#This Row],[Quantity]]</f>
        <v>523.32000000000005</v>
      </c>
      <c r="V1029" s="4">
        <v>0</v>
      </c>
      <c r="W1029">
        <v>426</v>
      </c>
      <c r="X1029" t="s">
        <v>36</v>
      </c>
      <c r="Y1029" t="s">
        <v>52</v>
      </c>
      <c r="Z1029" s="2">
        <v>24.57173791167406</v>
      </c>
    </row>
    <row r="1030" spans="1:26" x14ac:dyDescent="0.35">
      <c r="A1030" t="s">
        <v>334</v>
      </c>
      <c r="B1030" t="s">
        <v>335</v>
      </c>
      <c r="C1030" t="s">
        <v>55</v>
      </c>
      <c r="D1030" t="s">
        <v>28</v>
      </c>
      <c r="E1030" t="s">
        <v>29</v>
      </c>
      <c r="F1030" t="s">
        <v>4317</v>
      </c>
      <c r="G1030" t="s">
        <v>4318</v>
      </c>
      <c r="H1030" t="s">
        <v>32</v>
      </c>
      <c r="I1030" t="s">
        <v>8620</v>
      </c>
      <c r="J1030" s="1">
        <v>42712</v>
      </c>
      <c r="K1030" s="1">
        <v>42716</v>
      </c>
      <c r="L1030" t="s">
        <v>60</v>
      </c>
      <c r="M1030">
        <f>Table1[[#This Row],[Ship Date]]-Table1[[#This Row],[Order Date]]</f>
        <v>4</v>
      </c>
      <c r="N1030">
        <v>12</v>
      </c>
      <c r="O1030" t="s">
        <v>35</v>
      </c>
      <c r="P1030" s="3">
        <v>405.86</v>
      </c>
      <c r="Q1030" s="3">
        <v>278.665468737879</v>
      </c>
      <c r="R1030" s="3">
        <f>(Table1[[#This Row],[Selling Price]]-Table1[[#This Row],[Cost Price]])</f>
        <v>127.19453126212102</v>
      </c>
      <c r="S1030" s="12">
        <f>(Table1[[#This Row],[Profit]]/Table1[[#This Row],[Selling Price]])</f>
        <v>0.31339509008554922</v>
      </c>
      <c r="T1030">
        <v>7</v>
      </c>
      <c r="U1030" s="2">
        <f>Table1[[#This Row],[Selling Price]]*Table1[[#This Row],[Quantity]]</f>
        <v>2841.02</v>
      </c>
      <c r="V1030" s="4">
        <v>0</v>
      </c>
      <c r="W1030">
        <v>416</v>
      </c>
      <c r="X1030" t="s">
        <v>36</v>
      </c>
      <c r="Y1030" t="s">
        <v>36</v>
      </c>
      <c r="Z1030" s="2">
        <v>172.12672635396669</v>
      </c>
    </row>
    <row r="1031" spans="1:26" x14ac:dyDescent="0.35">
      <c r="A1031" t="s">
        <v>334</v>
      </c>
      <c r="B1031" t="s">
        <v>335</v>
      </c>
      <c r="C1031" t="s">
        <v>64</v>
      </c>
      <c r="D1031" t="s">
        <v>28</v>
      </c>
      <c r="E1031" t="s">
        <v>40</v>
      </c>
      <c r="F1031" t="s">
        <v>331</v>
      </c>
      <c r="G1031" t="s">
        <v>332</v>
      </c>
      <c r="H1031" t="s">
        <v>32</v>
      </c>
      <c r="I1031" t="s">
        <v>8669</v>
      </c>
      <c r="J1031" s="1">
        <v>42286</v>
      </c>
      <c r="K1031" s="1">
        <v>42290</v>
      </c>
      <c r="L1031" t="s">
        <v>60</v>
      </c>
      <c r="M1031">
        <f>Table1[[#This Row],[Ship Date]]-Table1[[#This Row],[Order Date]]</f>
        <v>4</v>
      </c>
      <c r="N1031">
        <v>10</v>
      </c>
      <c r="O1031" t="s">
        <v>61</v>
      </c>
      <c r="P1031" s="3">
        <v>389.97</v>
      </c>
      <c r="Q1031" s="3">
        <v>287.1530072418243</v>
      </c>
      <c r="R1031" s="3">
        <f>(Table1[[#This Row],[Selling Price]]-Table1[[#This Row],[Cost Price]])</f>
        <v>102.81699275817573</v>
      </c>
      <c r="S1031" s="12">
        <f>(Table1[[#This Row],[Profit]]/Table1[[#This Row],[Selling Price]])</f>
        <v>0.26365359581038472</v>
      </c>
      <c r="T1031">
        <v>3</v>
      </c>
      <c r="U1031" s="2">
        <f>Table1[[#This Row],[Selling Price]]*Table1[[#This Row],[Quantity]]</f>
        <v>1169.9100000000001</v>
      </c>
      <c r="V1031" s="4">
        <v>0</v>
      </c>
      <c r="W1031">
        <v>198</v>
      </c>
      <c r="X1031" t="s">
        <v>36</v>
      </c>
      <c r="Y1031" t="s">
        <v>36</v>
      </c>
      <c r="Z1031" s="2">
        <v>523.59424097100236</v>
      </c>
    </row>
    <row r="1032" spans="1:26" x14ac:dyDescent="0.35">
      <c r="A1032" t="s">
        <v>334</v>
      </c>
      <c r="B1032" t="s">
        <v>335</v>
      </c>
      <c r="C1032" t="s">
        <v>55</v>
      </c>
      <c r="D1032" t="s">
        <v>28</v>
      </c>
      <c r="E1032" t="s">
        <v>69</v>
      </c>
      <c r="F1032" t="s">
        <v>3544</v>
      </c>
      <c r="G1032" t="s">
        <v>3545</v>
      </c>
      <c r="H1032" t="s">
        <v>32</v>
      </c>
      <c r="I1032" t="s">
        <v>8714</v>
      </c>
      <c r="J1032" s="1">
        <v>42783</v>
      </c>
      <c r="K1032" s="1">
        <v>42786</v>
      </c>
      <c r="L1032" t="s">
        <v>199</v>
      </c>
      <c r="M1032">
        <f>Table1[[#This Row],[Ship Date]]-Table1[[#This Row],[Order Date]]</f>
        <v>3</v>
      </c>
      <c r="N1032">
        <v>2</v>
      </c>
      <c r="O1032" t="s">
        <v>106</v>
      </c>
      <c r="P1032" s="3">
        <v>30.143999999999998</v>
      </c>
      <c r="Q1032" s="3">
        <v>21.70300268208354</v>
      </c>
      <c r="R1032" s="3">
        <f>(Table1[[#This Row],[Selling Price]]-Table1[[#This Row],[Cost Price]])</f>
        <v>8.4409973179164588</v>
      </c>
      <c r="S1032" s="12">
        <f>(Table1[[#This Row],[Profit]]/Table1[[#This Row],[Selling Price]])</f>
        <v>0.28002246941071057</v>
      </c>
      <c r="T1032">
        <v>2</v>
      </c>
      <c r="U1032" s="2">
        <f>Table1[[#This Row],[Selling Price]]*Table1[[#This Row],[Quantity]]</f>
        <v>60.287999999999997</v>
      </c>
      <c r="V1032" s="4">
        <v>0.2</v>
      </c>
      <c r="W1032">
        <v>318</v>
      </c>
      <c r="X1032" t="s">
        <v>36</v>
      </c>
      <c r="Y1032" t="s">
        <v>68</v>
      </c>
      <c r="Z1032" s="2">
        <v>39.973748331078028</v>
      </c>
    </row>
    <row r="1033" spans="1:26" x14ac:dyDescent="0.35">
      <c r="A1033" t="s">
        <v>334</v>
      </c>
      <c r="B1033" t="s">
        <v>335</v>
      </c>
      <c r="C1033" t="s">
        <v>39</v>
      </c>
      <c r="D1033" t="s">
        <v>28</v>
      </c>
      <c r="E1033" t="s">
        <v>40</v>
      </c>
      <c r="F1033" t="s">
        <v>4704</v>
      </c>
      <c r="G1033" t="s">
        <v>4705</v>
      </c>
      <c r="H1033" t="s">
        <v>32</v>
      </c>
      <c r="I1033" t="s">
        <v>8724</v>
      </c>
      <c r="J1033" s="1">
        <v>43046</v>
      </c>
      <c r="K1033" s="1">
        <v>43048</v>
      </c>
      <c r="L1033" t="s">
        <v>34</v>
      </c>
      <c r="M1033">
        <f>Table1[[#This Row],[Ship Date]]-Table1[[#This Row],[Order Date]]</f>
        <v>2</v>
      </c>
      <c r="N1033">
        <v>11</v>
      </c>
      <c r="O1033" t="s">
        <v>35</v>
      </c>
      <c r="P1033" s="3">
        <v>272.97000000000003</v>
      </c>
      <c r="Q1033" s="3">
        <v>189.82706558316701</v>
      </c>
      <c r="R1033" s="3">
        <f>(Table1[[#This Row],[Selling Price]]-Table1[[#This Row],[Cost Price]])</f>
        <v>83.142934416833015</v>
      </c>
      <c r="S1033" s="12">
        <f>(Table1[[#This Row],[Profit]]/Table1[[#This Row],[Selling Price]])</f>
        <v>0.30458634434858411</v>
      </c>
      <c r="T1033">
        <v>3</v>
      </c>
      <c r="U1033" s="2">
        <f>Table1[[#This Row],[Selling Price]]*Table1[[#This Row],[Quantity]]</f>
        <v>818.91000000000008</v>
      </c>
      <c r="V1033" s="4">
        <v>0</v>
      </c>
      <c r="W1033">
        <v>184</v>
      </c>
      <c r="X1033" t="s">
        <v>36</v>
      </c>
      <c r="Y1033" t="s">
        <v>36</v>
      </c>
      <c r="Z1033" s="2">
        <v>170.83357355186371</v>
      </c>
    </row>
    <row r="1034" spans="1:26" x14ac:dyDescent="0.35">
      <c r="A1034" t="s">
        <v>334</v>
      </c>
      <c r="B1034" t="s">
        <v>335</v>
      </c>
      <c r="C1034" t="s">
        <v>27</v>
      </c>
      <c r="D1034" t="s">
        <v>28</v>
      </c>
      <c r="E1034" t="s">
        <v>69</v>
      </c>
      <c r="F1034" t="s">
        <v>3882</v>
      </c>
      <c r="G1034" t="s">
        <v>3883</v>
      </c>
      <c r="H1034" t="s">
        <v>32</v>
      </c>
      <c r="I1034" t="s">
        <v>8830</v>
      </c>
      <c r="J1034" s="1">
        <v>42898</v>
      </c>
      <c r="K1034" s="1">
        <v>42900</v>
      </c>
      <c r="L1034" t="s">
        <v>34</v>
      </c>
      <c r="M1034">
        <f>Table1[[#This Row],[Ship Date]]-Table1[[#This Row],[Order Date]]</f>
        <v>2</v>
      </c>
      <c r="N1034">
        <v>6</v>
      </c>
      <c r="O1034" t="s">
        <v>51</v>
      </c>
      <c r="P1034" s="3">
        <v>8.8559999999999999</v>
      </c>
      <c r="Q1034" s="3">
        <v>6.635204345400143</v>
      </c>
      <c r="R1034" s="3">
        <f>(Table1[[#This Row],[Selling Price]]-Table1[[#This Row],[Cost Price]])</f>
        <v>2.2207956545998568</v>
      </c>
      <c r="S1034" s="12">
        <f>(Table1[[#This Row],[Profit]]/Table1[[#This Row],[Selling Price]])</f>
        <v>0.2507673503387372</v>
      </c>
      <c r="T1034">
        <v>3</v>
      </c>
      <c r="U1034" s="2">
        <f>Table1[[#This Row],[Selling Price]]*Table1[[#This Row],[Quantity]]</f>
        <v>26.567999999999998</v>
      </c>
      <c r="V1034" s="4">
        <v>0.6</v>
      </c>
      <c r="W1034">
        <v>397</v>
      </c>
      <c r="X1034" t="s">
        <v>36</v>
      </c>
      <c r="Y1034" t="s">
        <v>52</v>
      </c>
      <c r="Z1034" s="2">
        <v>4.8479081899497452</v>
      </c>
    </row>
    <row r="1035" spans="1:26" x14ac:dyDescent="0.35">
      <c r="A1035" t="s">
        <v>334</v>
      </c>
      <c r="B1035" t="s">
        <v>335</v>
      </c>
      <c r="C1035" t="s">
        <v>27</v>
      </c>
      <c r="D1035" t="s">
        <v>28</v>
      </c>
      <c r="E1035" t="s">
        <v>40</v>
      </c>
      <c r="F1035" t="s">
        <v>3781</v>
      </c>
      <c r="G1035" t="s">
        <v>3782</v>
      </c>
      <c r="H1035" t="s">
        <v>32</v>
      </c>
      <c r="I1035" t="s">
        <v>8987</v>
      </c>
      <c r="J1035" s="1">
        <v>41866</v>
      </c>
      <c r="K1035" s="1">
        <v>41870</v>
      </c>
      <c r="L1035" t="s">
        <v>60</v>
      </c>
      <c r="M1035">
        <f>Table1[[#This Row],[Ship Date]]-Table1[[#This Row],[Order Date]]</f>
        <v>4</v>
      </c>
      <c r="N1035">
        <v>8</v>
      </c>
      <c r="O1035" t="s">
        <v>61</v>
      </c>
      <c r="P1035" s="3">
        <v>195.136</v>
      </c>
      <c r="Q1035" s="3">
        <v>163.65820193288809</v>
      </c>
      <c r="R1035" s="3">
        <f>(Table1[[#This Row],[Selling Price]]-Table1[[#This Row],[Cost Price]])</f>
        <v>31.477798067111905</v>
      </c>
      <c r="S1035" s="12">
        <f>(Table1[[#This Row],[Profit]]/Table1[[#This Row],[Selling Price]])</f>
        <v>0.16131210062270368</v>
      </c>
      <c r="T1035">
        <v>4</v>
      </c>
      <c r="U1035" s="2">
        <f>Table1[[#This Row],[Selling Price]]*Table1[[#This Row],[Quantity]]</f>
        <v>780.54399999999998</v>
      </c>
      <c r="V1035" s="4">
        <v>0.2</v>
      </c>
      <c r="W1035">
        <v>135</v>
      </c>
      <c r="X1035" t="s">
        <v>36</v>
      </c>
      <c r="Y1035" t="s">
        <v>68</v>
      </c>
      <c r="Z1035" s="2">
        <v>100.8989198576697</v>
      </c>
    </row>
    <row r="1036" spans="1:26" x14ac:dyDescent="0.35">
      <c r="A1036" t="s">
        <v>334</v>
      </c>
      <c r="B1036" t="s">
        <v>335</v>
      </c>
      <c r="C1036" t="s">
        <v>64</v>
      </c>
      <c r="D1036" t="s">
        <v>28</v>
      </c>
      <c r="E1036" t="s">
        <v>69</v>
      </c>
      <c r="F1036" t="s">
        <v>4355</v>
      </c>
      <c r="G1036" t="s">
        <v>4356</v>
      </c>
      <c r="H1036" t="s">
        <v>32</v>
      </c>
      <c r="I1036" t="s">
        <v>9024</v>
      </c>
      <c r="J1036" s="1">
        <v>41955</v>
      </c>
      <c r="K1036" s="1">
        <v>41961</v>
      </c>
      <c r="L1036" t="s">
        <v>60</v>
      </c>
      <c r="M1036">
        <f>Table1[[#This Row],[Ship Date]]-Table1[[#This Row],[Order Date]]</f>
        <v>6</v>
      </c>
      <c r="N1036">
        <v>11</v>
      </c>
      <c r="O1036" t="s">
        <v>35</v>
      </c>
      <c r="P1036" s="3">
        <v>25.128</v>
      </c>
      <c r="Q1036" s="3">
        <v>16.530691520309968</v>
      </c>
      <c r="R1036" s="3">
        <f>(Table1[[#This Row],[Selling Price]]-Table1[[#This Row],[Cost Price]])</f>
        <v>8.5973084796900316</v>
      </c>
      <c r="S1036" s="12">
        <f>(Table1[[#This Row],[Profit]]/Table1[[#This Row],[Selling Price]])</f>
        <v>0.34214057942096593</v>
      </c>
      <c r="T1036">
        <v>3</v>
      </c>
      <c r="U1036" s="2">
        <f>Table1[[#This Row],[Selling Price]]*Table1[[#This Row],[Quantity]]</f>
        <v>75.384</v>
      </c>
      <c r="V1036" s="4">
        <v>0.6</v>
      </c>
      <c r="W1036">
        <v>290</v>
      </c>
      <c r="X1036" t="s">
        <v>68</v>
      </c>
      <c r="Y1036" t="s">
        <v>52</v>
      </c>
      <c r="Z1036" s="2">
        <v>26.154051617292492</v>
      </c>
    </row>
    <row r="1037" spans="1:26" x14ac:dyDescent="0.35">
      <c r="A1037" t="s">
        <v>652</v>
      </c>
      <c r="B1037" t="s">
        <v>653</v>
      </c>
      <c r="C1037" t="s">
        <v>27</v>
      </c>
      <c r="D1037" t="s">
        <v>28</v>
      </c>
      <c r="E1037" t="s">
        <v>40</v>
      </c>
      <c r="F1037" t="s">
        <v>654</v>
      </c>
      <c r="G1037" t="s">
        <v>655</v>
      </c>
      <c r="H1037" t="s">
        <v>32</v>
      </c>
      <c r="I1037" t="s">
        <v>656</v>
      </c>
      <c r="J1037" s="1">
        <v>42329</v>
      </c>
      <c r="K1037" s="1">
        <v>42331</v>
      </c>
      <c r="L1037" t="s">
        <v>34</v>
      </c>
      <c r="M1037">
        <f>Table1[[#This Row],[Ship Date]]-Table1[[#This Row],[Order Date]]</f>
        <v>2</v>
      </c>
      <c r="N1037">
        <v>11</v>
      </c>
      <c r="O1037" t="s">
        <v>35</v>
      </c>
      <c r="P1037" s="3">
        <v>396.80200000000002</v>
      </c>
      <c r="Q1037" s="3">
        <v>258.82666573416458</v>
      </c>
      <c r="R1037" s="3">
        <f>(Table1[[#This Row],[Selling Price]]-Table1[[#This Row],[Cost Price]])</f>
        <v>137.97533426583544</v>
      </c>
      <c r="S1037" s="12">
        <f>(Table1[[#This Row],[Profit]]/Table1[[#This Row],[Selling Price]])</f>
        <v>0.34771834382345712</v>
      </c>
      <c r="T1037">
        <v>7</v>
      </c>
      <c r="U1037" s="2">
        <f>Table1[[#This Row],[Selling Price]]*Table1[[#This Row],[Quantity]]</f>
        <v>2777.614</v>
      </c>
      <c r="V1037" s="4">
        <v>0.3</v>
      </c>
      <c r="W1037">
        <v>433</v>
      </c>
      <c r="X1037" t="s">
        <v>36</v>
      </c>
      <c r="Y1037" t="s">
        <v>68</v>
      </c>
      <c r="Z1037" s="2">
        <v>128.46063846619651</v>
      </c>
    </row>
    <row r="1038" spans="1:26" x14ac:dyDescent="0.35">
      <c r="A1038" t="s">
        <v>652</v>
      </c>
      <c r="B1038" t="s">
        <v>653</v>
      </c>
      <c r="C1038" t="s">
        <v>39</v>
      </c>
      <c r="D1038" t="s">
        <v>28</v>
      </c>
      <c r="E1038" t="s">
        <v>29</v>
      </c>
      <c r="F1038" t="s">
        <v>1092</v>
      </c>
      <c r="G1038" t="s">
        <v>1093</v>
      </c>
      <c r="H1038" t="s">
        <v>32</v>
      </c>
      <c r="I1038" t="s">
        <v>1094</v>
      </c>
      <c r="J1038" s="1">
        <v>42468</v>
      </c>
      <c r="K1038" s="1">
        <v>42473</v>
      </c>
      <c r="L1038" t="s">
        <v>60</v>
      </c>
      <c r="M1038">
        <f>Table1[[#This Row],[Ship Date]]-Table1[[#This Row],[Order Date]]</f>
        <v>5</v>
      </c>
      <c r="N1038">
        <v>4</v>
      </c>
      <c r="O1038" t="s">
        <v>106</v>
      </c>
      <c r="P1038" s="3">
        <v>388.70400000000001</v>
      </c>
      <c r="Q1038" s="3">
        <v>254.95649195497791</v>
      </c>
      <c r="R1038" s="3">
        <f>(Table1[[#This Row],[Selling Price]]-Table1[[#This Row],[Cost Price]])</f>
        <v>133.7475080450221</v>
      </c>
      <c r="S1038" s="12">
        <f>(Table1[[#This Row],[Profit]]/Table1[[#This Row],[Selling Price]])</f>
        <v>0.34408575174174205</v>
      </c>
      <c r="T1038">
        <v>6</v>
      </c>
      <c r="U1038" s="2">
        <f>Table1[[#This Row],[Selling Price]]*Table1[[#This Row],[Quantity]]</f>
        <v>2332.2240000000002</v>
      </c>
      <c r="V1038" s="4">
        <v>0.2</v>
      </c>
      <c r="W1038">
        <v>166</v>
      </c>
      <c r="X1038" t="s">
        <v>36</v>
      </c>
      <c r="Y1038" t="s">
        <v>68</v>
      </c>
      <c r="Z1038" s="2">
        <v>124.4600515541165</v>
      </c>
    </row>
    <row r="1039" spans="1:26" x14ac:dyDescent="0.35">
      <c r="A1039" t="s">
        <v>652</v>
      </c>
      <c r="B1039" t="s">
        <v>653</v>
      </c>
      <c r="C1039" t="s">
        <v>27</v>
      </c>
      <c r="D1039" t="s">
        <v>28</v>
      </c>
      <c r="E1039" t="s">
        <v>40</v>
      </c>
      <c r="F1039" t="s">
        <v>1502</v>
      </c>
      <c r="G1039" t="s">
        <v>1503</v>
      </c>
      <c r="H1039" t="s">
        <v>32</v>
      </c>
      <c r="I1039" t="s">
        <v>1504</v>
      </c>
      <c r="J1039" s="1">
        <v>42315</v>
      </c>
      <c r="K1039" s="1">
        <v>42317</v>
      </c>
      <c r="L1039" t="s">
        <v>34</v>
      </c>
      <c r="M1039">
        <f>Table1[[#This Row],[Ship Date]]-Table1[[#This Row],[Order Date]]</f>
        <v>2</v>
      </c>
      <c r="N1039">
        <v>11</v>
      </c>
      <c r="O1039" t="s">
        <v>35</v>
      </c>
      <c r="P1039" s="3">
        <v>190.72</v>
      </c>
      <c r="Q1039" s="3">
        <v>153.61879704484929</v>
      </c>
      <c r="R1039" s="3">
        <f>(Table1[[#This Row],[Selling Price]]-Table1[[#This Row],[Cost Price]])</f>
        <v>37.101202955150711</v>
      </c>
      <c r="S1039" s="12">
        <f>(Table1[[#This Row],[Profit]]/Table1[[#This Row],[Selling Price]])</f>
        <v>0.19453231415242614</v>
      </c>
      <c r="T1039">
        <v>1</v>
      </c>
      <c r="U1039" s="2">
        <f>Table1[[#This Row],[Selling Price]]*Table1[[#This Row],[Quantity]]</f>
        <v>190.72</v>
      </c>
      <c r="V1039" s="4">
        <v>0.2</v>
      </c>
      <c r="W1039">
        <v>219</v>
      </c>
      <c r="X1039" t="s">
        <v>36</v>
      </c>
      <c r="Y1039" t="s">
        <v>36</v>
      </c>
      <c r="Z1039" s="2">
        <v>532.23071731829123</v>
      </c>
    </row>
    <row r="1040" spans="1:26" x14ac:dyDescent="0.35">
      <c r="A1040" t="s">
        <v>652</v>
      </c>
      <c r="B1040" t="s">
        <v>653</v>
      </c>
      <c r="C1040" t="s">
        <v>39</v>
      </c>
      <c r="D1040" t="s">
        <v>28</v>
      </c>
      <c r="E1040" t="s">
        <v>69</v>
      </c>
      <c r="F1040" t="s">
        <v>1539</v>
      </c>
      <c r="G1040" t="s">
        <v>1540</v>
      </c>
      <c r="H1040" t="s">
        <v>32</v>
      </c>
      <c r="I1040" t="s">
        <v>1536</v>
      </c>
      <c r="J1040" s="1">
        <v>41770</v>
      </c>
      <c r="K1040" s="1">
        <v>41775</v>
      </c>
      <c r="L1040" t="s">
        <v>60</v>
      </c>
      <c r="M1040">
        <f>Table1[[#This Row],[Ship Date]]-Table1[[#This Row],[Order Date]]</f>
        <v>5</v>
      </c>
      <c r="N1040">
        <v>5</v>
      </c>
      <c r="O1040" t="s">
        <v>51</v>
      </c>
      <c r="P1040" s="3">
        <v>66.111999999999995</v>
      </c>
      <c r="Q1040" s="3">
        <v>51.637594147888883</v>
      </c>
      <c r="R1040" s="3">
        <f>(Table1[[#This Row],[Selling Price]]-Table1[[#This Row],[Cost Price]])</f>
        <v>14.474405852111111</v>
      </c>
      <c r="S1040" s="12">
        <f>(Table1[[#This Row],[Profit]]/Table1[[#This Row],[Selling Price]])</f>
        <v>0.21893764902152579</v>
      </c>
      <c r="T1040">
        <v>4</v>
      </c>
      <c r="U1040" s="2">
        <f>Table1[[#This Row],[Selling Price]]*Table1[[#This Row],[Quantity]]</f>
        <v>264.44799999999998</v>
      </c>
      <c r="V1040" s="4">
        <v>0.6</v>
      </c>
      <c r="W1040">
        <v>364</v>
      </c>
      <c r="X1040" t="s">
        <v>36</v>
      </c>
      <c r="Y1040" t="s">
        <v>68</v>
      </c>
      <c r="Z1040" s="2">
        <v>71.448959236646687</v>
      </c>
    </row>
    <row r="1041" spans="1:26" x14ac:dyDescent="0.35">
      <c r="A1041" t="s">
        <v>652</v>
      </c>
      <c r="B1041" t="s">
        <v>653</v>
      </c>
      <c r="C1041" t="s">
        <v>64</v>
      </c>
      <c r="D1041" t="s">
        <v>28</v>
      </c>
      <c r="E1041" t="s">
        <v>69</v>
      </c>
      <c r="F1041" t="s">
        <v>1257</v>
      </c>
      <c r="G1041" t="s">
        <v>1258</v>
      </c>
      <c r="H1041" t="s">
        <v>32</v>
      </c>
      <c r="I1041" t="s">
        <v>1572</v>
      </c>
      <c r="J1041" s="1">
        <v>43059</v>
      </c>
      <c r="K1041" s="1">
        <v>43061</v>
      </c>
      <c r="L1041" t="s">
        <v>34</v>
      </c>
      <c r="M1041">
        <f>Table1[[#This Row],[Ship Date]]-Table1[[#This Row],[Order Date]]</f>
        <v>2</v>
      </c>
      <c r="N1041">
        <v>11</v>
      </c>
      <c r="O1041" t="s">
        <v>35</v>
      </c>
      <c r="P1041" s="3">
        <v>42.6</v>
      </c>
      <c r="Q1041" s="3">
        <v>32.001139733256082</v>
      </c>
      <c r="R1041" s="3">
        <f>(Table1[[#This Row],[Selling Price]]-Table1[[#This Row],[Cost Price]])</f>
        <v>10.59886026674392</v>
      </c>
      <c r="S1041" s="12">
        <f>(Table1[[#This Row],[Profit]]/Table1[[#This Row],[Selling Price]])</f>
        <v>0.24879953677802627</v>
      </c>
      <c r="T1041">
        <v>3</v>
      </c>
      <c r="U1041" s="2">
        <f>Table1[[#This Row],[Selling Price]]*Table1[[#This Row],[Quantity]]</f>
        <v>127.80000000000001</v>
      </c>
      <c r="V1041" s="4">
        <v>0</v>
      </c>
      <c r="W1041">
        <v>116</v>
      </c>
      <c r="X1041" t="s">
        <v>36</v>
      </c>
      <c r="Y1041" t="s">
        <v>36</v>
      </c>
      <c r="Z1041" s="2">
        <v>32.068115005406852</v>
      </c>
    </row>
    <row r="1042" spans="1:26" x14ac:dyDescent="0.35">
      <c r="A1042" t="s">
        <v>652</v>
      </c>
      <c r="B1042" t="s">
        <v>653</v>
      </c>
      <c r="C1042" t="s">
        <v>39</v>
      </c>
      <c r="D1042" t="s">
        <v>28</v>
      </c>
      <c r="E1042" t="s">
        <v>69</v>
      </c>
      <c r="F1042" t="s">
        <v>2268</v>
      </c>
      <c r="G1042" t="s">
        <v>2269</v>
      </c>
      <c r="H1042" t="s">
        <v>32</v>
      </c>
      <c r="I1042" t="s">
        <v>2270</v>
      </c>
      <c r="J1042" s="1">
        <v>43067</v>
      </c>
      <c r="K1042" s="1">
        <v>43071</v>
      </c>
      <c r="L1042" t="s">
        <v>60</v>
      </c>
      <c r="M1042">
        <f>Table1[[#This Row],[Ship Date]]-Table1[[#This Row],[Order Date]]</f>
        <v>4</v>
      </c>
      <c r="N1042">
        <v>11</v>
      </c>
      <c r="O1042" t="s">
        <v>35</v>
      </c>
      <c r="P1042" s="3">
        <v>516.48800000000006</v>
      </c>
      <c r="Q1042" s="3">
        <v>352.44001818836199</v>
      </c>
      <c r="R1042" s="3">
        <f>(Table1[[#This Row],[Selling Price]]-Table1[[#This Row],[Cost Price]])</f>
        <v>164.04798181163807</v>
      </c>
      <c r="S1042" s="12">
        <f>(Table1[[#This Row],[Profit]]/Table1[[#This Row],[Selling Price]])</f>
        <v>0.31762205861827969</v>
      </c>
      <c r="T1042">
        <v>7</v>
      </c>
      <c r="U1042" s="2">
        <f>Table1[[#This Row],[Selling Price]]*Table1[[#This Row],[Quantity]]</f>
        <v>3615.4160000000002</v>
      </c>
      <c r="V1042" s="4">
        <v>0.2</v>
      </c>
      <c r="W1042">
        <v>460</v>
      </c>
      <c r="X1042" t="s">
        <v>36</v>
      </c>
      <c r="Y1042" t="s">
        <v>36</v>
      </c>
      <c r="Z1042" s="2">
        <v>153.74125936607479</v>
      </c>
    </row>
    <row r="1043" spans="1:26" x14ac:dyDescent="0.35">
      <c r="A1043" t="s">
        <v>652</v>
      </c>
      <c r="B1043" t="s">
        <v>653</v>
      </c>
      <c r="C1043" t="s">
        <v>45</v>
      </c>
      <c r="D1043" t="s">
        <v>28</v>
      </c>
      <c r="E1043" t="s">
        <v>40</v>
      </c>
      <c r="F1043" t="s">
        <v>1336</v>
      </c>
      <c r="G1043" t="s">
        <v>1337</v>
      </c>
      <c r="H1043" t="s">
        <v>32</v>
      </c>
      <c r="I1043" t="s">
        <v>2549</v>
      </c>
      <c r="J1043" s="1">
        <v>41659</v>
      </c>
      <c r="K1043" s="1">
        <v>41665</v>
      </c>
      <c r="L1043" t="s">
        <v>60</v>
      </c>
      <c r="M1043">
        <f>Table1[[#This Row],[Ship Date]]-Table1[[#This Row],[Order Date]]</f>
        <v>6</v>
      </c>
      <c r="N1043">
        <v>1</v>
      </c>
      <c r="O1043" t="s">
        <v>35</v>
      </c>
      <c r="P1043" s="3">
        <v>1067.94</v>
      </c>
      <c r="Q1043" s="3">
        <v>876.03639807771594</v>
      </c>
      <c r="R1043" s="3">
        <f>(Table1[[#This Row],[Selling Price]]-Table1[[#This Row],[Cost Price]])</f>
        <v>191.90360192228411</v>
      </c>
      <c r="S1043" s="12">
        <f>(Table1[[#This Row],[Profit]]/Table1[[#This Row],[Selling Price]])</f>
        <v>0.17969511575770558</v>
      </c>
      <c r="T1043">
        <v>3</v>
      </c>
      <c r="U1043" s="2">
        <f>Table1[[#This Row],[Selling Price]]*Table1[[#This Row],[Quantity]]</f>
        <v>3203.82</v>
      </c>
      <c r="V1043" s="4">
        <v>0</v>
      </c>
      <c r="W1043">
        <v>486</v>
      </c>
      <c r="X1043" t="s">
        <v>68</v>
      </c>
      <c r="Y1043" t="s">
        <v>36</v>
      </c>
      <c r="Z1043" s="2">
        <v>762.74478169070426</v>
      </c>
    </row>
    <row r="1044" spans="1:26" x14ac:dyDescent="0.35">
      <c r="A1044" t="s">
        <v>652</v>
      </c>
      <c r="B1044" t="s">
        <v>653</v>
      </c>
      <c r="C1044" t="s">
        <v>64</v>
      </c>
      <c r="D1044" t="s">
        <v>28</v>
      </c>
      <c r="E1044" t="s">
        <v>56</v>
      </c>
      <c r="F1044" t="s">
        <v>1158</v>
      </c>
      <c r="G1044" t="s">
        <v>1159</v>
      </c>
      <c r="H1044" t="s">
        <v>32</v>
      </c>
      <c r="I1044" t="s">
        <v>2596</v>
      </c>
      <c r="J1044" s="1">
        <v>41993</v>
      </c>
      <c r="K1044" s="1">
        <v>41994</v>
      </c>
      <c r="L1044" t="s">
        <v>199</v>
      </c>
      <c r="M1044">
        <f>Table1[[#This Row],[Ship Date]]-Table1[[#This Row],[Order Date]]</f>
        <v>1</v>
      </c>
      <c r="N1044">
        <v>12</v>
      </c>
      <c r="O1044" t="s">
        <v>35</v>
      </c>
      <c r="P1044" s="3">
        <v>455.1</v>
      </c>
      <c r="Q1044" s="3">
        <v>377.38091425071582</v>
      </c>
      <c r="R1044" s="3">
        <f>(Table1[[#This Row],[Selling Price]]-Table1[[#This Row],[Cost Price]])</f>
        <v>77.719085749284204</v>
      </c>
      <c r="S1044" s="12">
        <f>(Table1[[#This Row],[Profit]]/Table1[[#This Row],[Selling Price]])</f>
        <v>0.17077364480176707</v>
      </c>
      <c r="T1044">
        <v>2</v>
      </c>
      <c r="U1044" s="2">
        <f>Table1[[#This Row],[Selling Price]]*Table1[[#This Row],[Quantity]]</f>
        <v>910.2</v>
      </c>
      <c r="V1044" s="4">
        <v>0</v>
      </c>
      <c r="W1044">
        <v>461</v>
      </c>
      <c r="X1044" t="s">
        <v>36</v>
      </c>
      <c r="Y1044" t="s">
        <v>36</v>
      </c>
      <c r="Z1044" s="2">
        <v>519.280367691072</v>
      </c>
    </row>
    <row r="1045" spans="1:26" x14ac:dyDescent="0.35">
      <c r="A1045" t="s">
        <v>652</v>
      </c>
      <c r="B1045" t="s">
        <v>653</v>
      </c>
      <c r="C1045" t="s">
        <v>39</v>
      </c>
      <c r="D1045" t="s">
        <v>28</v>
      </c>
      <c r="E1045" t="s">
        <v>40</v>
      </c>
      <c r="F1045" t="s">
        <v>784</v>
      </c>
      <c r="G1045" t="s">
        <v>785</v>
      </c>
      <c r="H1045" t="s">
        <v>32</v>
      </c>
      <c r="I1045" t="s">
        <v>2674</v>
      </c>
      <c r="J1045" s="1">
        <v>42987</v>
      </c>
      <c r="K1045" s="1">
        <v>42991</v>
      </c>
      <c r="L1045" t="s">
        <v>60</v>
      </c>
      <c r="M1045">
        <f>Table1[[#This Row],[Ship Date]]-Table1[[#This Row],[Order Date]]</f>
        <v>4</v>
      </c>
      <c r="N1045">
        <v>9</v>
      </c>
      <c r="O1045" t="s">
        <v>61</v>
      </c>
      <c r="P1045" s="3">
        <v>141.37200000000001</v>
      </c>
      <c r="Q1045" s="3">
        <v>116.9877958051493</v>
      </c>
      <c r="R1045" s="3">
        <f>(Table1[[#This Row],[Selling Price]]-Table1[[#This Row],[Cost Price]])</f>
        <v>24.38420419485071</v>
      </c>
      <c r="S1045" s="12">
        <f>(Table1[[#This Row],[Profit]]/Table1[[#This Row],[Selling Price]])</f>
        <v>0.17248255803731083</v>
      </c>
      <c r="T1045">
        <v>2</v>
      </c>
      <c r="U1045" s="2">
        <f>Table1[[#This Row],[Selling Price]]*Table1[[#This Row],[Quantity]]</f>
        <v>282.74400000000003</v>
      </c>
      <c r="V1045" s="4">
        <v>0.3</v>
      </c>
      <c r="W1045">
        <v>313</v>
      </c>
      <c r="X1045" t="s">
        <v>36</v>
      </c>
      <c r="Y1045" t="s">
        <v>68</v>
      </c>
      <c r="Z1045" s="2">
        <v>127.7235912203156</v>
      </c>
    </row>
    <row r="1046" spans="1:26" x14ac:dyDescent="0.35">
      <c r="A1046" t="s">
        <v>652</v>
      </c>
      <c r="B1046" t="s">
        <v>653</v>
      </c>
      <c r="C1046" t="s">
        <v>27</v>
      </c>
      <c r="D1046" t="s">
        <v>28</v>
      </c>
      <c r="E1046" t="s">
        <v>69</v>
      </c>
      <c r="F1046" t="s">
        <v>2861</v>
      </c>
      <c r="G1046" t="s">
        <v>2862</v>
      </c>
      <c r="H1046" t="s">
        <v>32</v>
      </c>
      <c r="I1046" t="s">
        <v>2863</v>
      </c>
      <c r="J1046" s="1">
        <v>42825</v>
      </c>
      <c r="K1046" s="1">
        <v>42827</v>
      </c>
      <c r="L1046" t="s">
        <v>34</v>
      </c>
      <c r="M1046">
        <f>Table1[[#This Row],[Ship Date]]-Table1[[#This Row],[Order Date]]</f>
        <v>2</v>
      </c>
      <c r="N1046">
        <v>3</v>
      </c>
      <c r="O1046" t="s">
        <v>106</v>
      </c>
      <c r="P1046" s="3">
        <v>29.78</v>
      </c>
      <c r="Q1046" s="3">
        <v>24.933860969615608</v>
      </c>
      <c r="R1046" s="3">
        <f>(Table1[[#This Row],[Selling Price]]-Table1[[#This Row],[Cost Price]])</f>
        <v>4.8461390303843928</v>
      </c>
      <c r="S1046" s="12">
        <f>(Table1[[#This Row],[Profit]]/Table1[[#This Row],[Selling Price]])</f>
        <v>0.16273133077180632</v>
      </c>
      <c r="T1046">
        <v>2</v>
      </c>
      <c r="U1046" s="2">
        <f>Table1[[#This Row],[Selling Price]]*Table1[[#This Row],[Quantity]]</f>
        <v>59.56</v>
      </c>
      <c r="V1046" s="4">
        <v>0</v>
      </c>
      <c r="W1046">
        <v>241</v>
      </c>
      <c r="X1046" t="s">
        <v>36</v>
      </c>
      <c r="Y1046" t="s">
        <v>68</v>
      </c>
      <c r="Z1046" s="2">
        <v>40.583299168852342</v>
      </c>
    </row>
    <row r="1047" spans="1:26" x14ac:dyDescent="0.35">
      <c r="A1047" t="s">
        <v>652</v>
      </c>
      <c r="B1047" t="s">
        <v>653</v>
      </c>
      <c r="C1047" t="s">
        <v>39</v>
      </c>
      <c r="D1047" t="s">
        <v>28</v>
      </c>
      <c r="E1047" t="s">
        <v>69</v>
      </c>
      <c r="F1047" t="s">
        <v>264</v>
      </c>
      <c r="G1047" t="s">
        <v>265</v>
      </c>
      <c r="H1047" t="s">
        <v>32</v>
      </c>
      <c r="I1047" t="s">
        <v>3207</v>
      </c>
      <c r="J1047" s="1">
        <v>42225</v>
      </c>
      <c r="K1047" s="1">
        <v>42228</v>
      </c>
      <c r="L1047" t="s">
        <v>199</v>
      </c>
      <c r="M1047">
        <f>Table1[[#This Row],[Ship Date]]-Table1[[#This Row],[Order Date]]</f>
        <v>3</v>
      </c>
      <c r="N1047">
        <v>8</v>
      </c>
      <c r="O1047" t="s">
        <v>61</v>
      </c>
      <c r="P1047" s="3">
        <v>6.16</v>
      </c>
      <c r="Q1047" s="3">
        <v>4.7984779473860906</v>
      </c>
      <c r="R1047" s="3">
        <f>(Table1[[#This Row],[Selling Price]]-Table1[[#This Row],[Cost Price]])</f>
        <v>1.3615220526139096</v>
      </c>
      <c r="S1047" s="12">
        <f>(Table1[[#This Row],[Profit]]/Table1[[#This Row],[Selling Price]])</f>
        <v>0.22102630724251779</v>
      </c>
      <c r="T1047">
        <v>2</v>
      </c>
      <c r="U1047" s="2">
        <f>Table1[[#This Row],[Selling Price]]*Table1[[#This Row],[Quantity]]</f>
        <v>12.32</v>
      </c>
      <c r="V1047" s="4">
        <v>0</v>
      </c>
      <c r="W1047">
        <v>214</v>
      </c>
      <c r="X1047" t="s">
        <v>36</v>
      </c>
      <c r="Y1047" t="s">
        <v>52</v>
      </c>
      <c r="Z1047" s="2">
        <v>11.502516022351131</v>
      </c>
    </row>
    <row r="1048" spans="1:26" x14ac:dyDescent="0.35">
      <c r="A1048" t="s">
        <v>652</v>
      </c>
      <c r="B1048" t="s">
        <v>653</v>
      </c>
      <c r="C1048" t="s">
        <v>45</v>
      </c>
      <c r="D1048" t="s">
        <v>28</v>
      </c>
      <c r="E1048" t="s">
        <v>69</v>
      </c>
      <c r="F1048" t="s">
        <v>1553</v>
      </c>
      <c r="G1048" t="s">
        <v>1554</v>
      </c>
      <c r="H1048" t="s">
        <v>32</v>
      </c>
      <c r="I1048" t="s">
        <v>3474</v>
      </c>
      <c r="J1048" s="1">
        <v>42558</v>
      </c>
      <c r="K1048" s="1">
        <v>42562</v>
      </c>
      <c r="L1048" t="s">
        <v>60</v>
      </c>
      <c r="M1048">
        <f>Table1[[#This Row],[Ship Date]]-Table1[[#This Row],[Order Date]]</f>
        <v>4</v>
      </c>
      <c r="N1048">
        <v>7</v>
      </c>
      <c r="O1048" t="s">
        <v>51</v>
      </c>
      <c r="P1048" s="3">
        <v>215.65</v>
      </c>
      <c r="Q1048" s="3">
        <v>153.55731261837201</v>
      </c>
      <c r="R1048" s="3">
        <f>(Table1[[#This Row],[Selling Price]]-Table1[[#This Row],[Cost Price]])</f>
        <v>62.092687381627997</v>
      </c>
      <c r="S1048" s="12">
        <f>(Table1[[#This Row],[Profit]]/Table1[[#This Row],[Selling Price]])</f>
        <v>0.28793270290576395</v>
      </c>
      <c r="T1048">
        <v>5</v>
      </c>
      <c r="U1048" s="2">
        <f>Table1[[#This Row],[Selling Price]]*Table1[[#This Row],[Quantity]]</f>
        <v>1078.25</v>
      </c>
      <c r="V1048" s="4">
        <v>0</v>
      </c>
      <c r="W1048">
        <v>207</v>
      </c>
      <c r="X1048" t="s">
        <v>36</v>
      </c>
      <c r="Y1048" t="s">
        <v>68</v>
      </c>
      <c r="Z1048" s="2">
        <v>67.408018522032421</v>
      </c>
    </row>
    <row r="1049" spans="1:26" x14ac:dyDescent="0.35">
      <c r="A1049" t="s">
        <v>652</v>
      </c>
      <c r="B1049" t="s">
        <v>653</v>
      </c>
      <c r="C1049" t="s">
        <v>45</v>
      </c>
      <c r="D1049" t="s">
        <v>28</v>
      </c>
      <c r="E1049" t="s">
        <v>40</v>
      </c>
      <c r="F1049" t="s">
        <v>623</v>
      </c>
      <c r="G1049" t="s">
        <v>624</v>
      </c>
      <c r="H1049" t="s">
        <v>32</v>
      </c>
      <c r="I1049" t="s">
        <v>3684</v>
      </c>
      <c r="J1049" s="1">
        <v>42559</v>
      </c>
      <c r="K1049" s="1">
        <v>42563</v>
      </c>
      <c r="L1049" t="s">
        <v>60</v>
      </c>
      <c r="M1049">
        <f>Table1[[#This Row],[Ship Date]]-Table1[[#This Row],[Order Date]]</f>
        <v>4</v>
      </c>
      <c r="N1049">
        <v>7</v>
      </c>
      <c r="O1049" t="s">
        <v>51</v>
      </c>
      <c r="P1049" s="3">
        <v>662.88</v>
      </c>
      <c r="Q1049" s="3">
        <v>507.85849594509898</v>
      </c>
      <c r="R1049" s="3">
        <f>(Table1[[#This Row],[Selling Price]]-Table1[[#This Row],[Cost Price]])</f>
        <v>155.02150405490102</v>
      </c>
      <c r="S1049" s="12">
        <f>(Table1[[#This Row],[Profit]]/Table1[[#This Row],[Selling Price]])</f>
        <v>0.23386058420061098</v>
      </c>
      <c r="T1049">
        <v>3</v>
      </c>
      <c r="U1049" s="2">
        <f>Table1[[#This Row],[Selling Price]]*Table1[[#This Row],[Quantity]]</f>
        <v>1988.6399999999999</v>
      </c>
      <c r="V1049" s="4">
        <v>0.2</v>
      </c>
      <c r="W1049">
        <v>452</v>
      </c>
      <c r="X1049" t="s">
        <v>36</v>
      </c>
      <c r="Y1049" t="s">
        <v>36</v>
      </c>
      <c r="Z1049" s="2">
        <v>432.19693955299402</v>
      </c>
    </row>
    <row r="1050" spans="1:26" x14ac:dyDescent="0.35">
      <c r="A1050" t="s">
        <v>652</v>
      </c>
      <c r="B1050" t="s">
        <v>653</v>
      </c>
      <c r="C1050" t="s">
        <v>39</v>
      </c>
      <c r="D1050" t="s">
        <v>28</v>
      </c>
      <c r="E1050" t="s">
        <v>69</v>
      </c>
      <c r="F1050" t="s">
        <v>968</v>
      </c>
      <c r="G1050" t="s">
        <v>969</v>
      </c>
      <c r="H1050" t="s">
        <v>32</v>
      </c>
      <c r="I1050" t="s">
        <v>3812</v>
      </c>
      <c r="J1050" s="1">
        <v>41974</v>
      </c>
      <c r="K1050" s="1">
        <v>41978</v>
      </c>
      <c r="L1050" t="s">
        <v>60</v>
      </c>
      <c r="M1050">
        <f>Table1[[#This Row],[Ship Date]]-Table1[[#This Row],[Order Date]]</f>
        <v>4</v>
      </c>
      <c r="N1050">
        <v>12</v>
      </c>
      <c r="O1050" t="s">
        <v>35</v>
      </c>
      <c r="P1050" s="3">
        <v>58.2</v>
      </c>
      <c r="Q1050" s="3">
        <v>44.542193242269803</v>
      </c>
      <c r="R1050" s="3">
        <f>(Table1[[#This Row],[Selling Price]]-Table1[[#This Row],[Cost Price]])</f>
        <v>13.657806757730199</v>
      </c>
      <c r="S1050" s="12">
        <f>(Table1[[#This Row],[Profit]]/Table1[[#This Row],[Selling Price]])</f>
        <v>0.23467021920498624</v>
      </c>
      <c r="T1050">
        <v>3</v>
      </c>
      <c r="U1050" s="2">
        <f>Table1[[#This Row],[Selling Price]]*Table1[[#This Row],[Quantity]]</f>
        <v>174.60000000000002</v>
      </c>
      <c r="V1050" s="4">
        <v>0</v>
      </c>
      <c r="W1050">
        <v>247</v>
      </c>
      <c r="X1050" t="s">
        <v>36</v>
      </c>
      <c r="Y1050" t="s">
        <v>68</v>
      </c>
      <c r="Z1050" s="2">
        <v>41.184087541994501</v>
      </c>
    </row>
    <row r="1051" spans="1:26" x14ac:dyDescent="0.35">
      <c r="A1051" t="s">
        <v>652</v>
      </c>
      <c r="B1051" t="s">
        <v>653</v>
      </c>
      <c r="C1051" t="s">
        <v>27</v>
      </c>
      <c r="D1051" t="s">
        <v>28</v>
      </c>
      <c r="E1051" t="s">
        <v>56</v>
      </c>
      <c r="F1051" t="s">
        <v>3889</v>
      </c>
      <c r="G1051" t="s">
        <v>3890</v>
      </c>
      <c r="H1051" t="s">
        <v>32</v>
      </c>
      <c r="I1051" t="s">
        <v>3886</v>
      </c>
      <c r="J1051" s="1">
        <v>41796</v>
      </c>
      <c r="K1051" s="1">
        <v>41801</v>
      </c>
      <c r="L1051" t="s">
        <v>60</v>
      </c>
      <c r="M1051">
        <f>Table1[[#This Row],[Ship Date]]-Table1[[#This Row],[Order Date]]</f>
        <v>5</v>
      </c>
      <c r="N1051">
        <v>6</v>
      </c>
      <c r="O1051" t="s">
        <v>51</v>
      </c>
      <c r="P1051" s="3">
        <v>991.76400000000001</v>
      </c>
      <c r="Q1051" s="3">
        <v>778.53069944372396</v>
      </c>
      <c r="R1051" s="3">
        <f>(Table1[[#This Row],[Selling Price]]-Table1[[#This Row],[Cost Price]])</f>
        <v>213.23330055627605</v>
      </c>
      <c r="S1051" s="12">
        <f>(Table1[[#This Row],[Profit]]/Table1[[#This Row],[Selling Price]])</f>
        <v>0.21500407411065137</v>
      </c>
      <c r="T1051">
        <v>3</v>
      </c>
      <c r="U1051" s="2">
        <f>Table1[[#This Row],[Selling Price]]*Table1[[#This Row],[Quantity]]</f>
        <v>2975.2919999999999</v>
      </c>
      <c r="V1051" s="4">
        <v>0.4</v>
      </c>
      <c r="W1051">
        <v>186</v>
      </c>
      <c r="X1051" t="s">
        <v>36</v>
      </c>
      <c r="Y1051" t="s">
        <v>36</v>
      </c>
      <c r="Z1051" s="2">
        <v>530.77422248183836</v>
      </c>
    </row>
    <row r="1052" spans="1:26" x14ac:dyDescent="0.35">
      <c r="A1052" t="s">
        <v>652</v>
      </c>
      <c r="B1052" t="s">
        <v>653</v>
      </c>
      <c r="C1052" t="s">
        <v>45</v>
      </c>
      <c r="D1052" t="s">
        <v>28</v>
      </c>
      <c r="E1052" t="s">
        <v>69</v>
      </c>
      <c r="F1052" t="s">
        <v>4100</v>
      </c>
      <c r="G1052" t="s">
        <v>4101</v>
      </c>
      <c r="H1052" t="s">
        <v>32</v>
      </c>
      <c r="I1052" t="s">
        <v>4102</v>
      </c>
      <c r="J1052" s="1">
        <v>42004</v>
      </c>
      <c r="K1052" s="1">
        <v>42007</v>
      </c>
      <c r="L1052" t="s">
        <v>199</v>
      </c>
      <c r="M1052">
        <f>Table1[[#This Row],[Ship Date]]-Table1[[#This Row],[Order Date]]</f>
        <v>3</v>
      </c>
      <c r="N1052">
        <v>12</v>
      </c>
      <c r="O1052" t="s">
        <v>35</v>
      </c>
      <c r="P1052" s="3">
        <v>63.2</v>
      </c>
      <c r="Q1052" s="3">
        <v>49.295623472057549</v>
      </c>
      <c r="R1052" s="3">
        <f>(Table1[[#This Row],[Selling Price]]-Table1[[#This Row],[Cost Price]])</f>
        <v>13.904376527942453</v>
      </c>
      <c r="S1052" s="12">
        <f>(Table1[[#This Row],[Profit]]/Table1[[#This Row],[Selling Price]])</f>
        <v>0.22000595772060844</v>
      </c>
      <c r="T1052">
        <v>5</v>
      </c>
      <c r="U1052" s="2">
        <f>Table1[[#This Row],[Selling Price]]*Table1[[#This Row],[Quantity]]</f>
        <v>316</v>
      </c>
      <c r="V1052" s="4">
        <v>0</v>
      </c>
      <c r="W1052">
        <v>481</v>
      </c>
      <c r="X1052" t="s">
        <v>36</v>
      </c>
      <c r="Y1052" t="s">
        <v>52</v>
      </c>
      <c r="Z1052" s="2">
        <v>25.076944502869569</v>
      </c>
    </row>
    <row r="1053" spans="1:26" x14ac:dyDescent="0.35">
      <c r="A1053" t="s">
        <v>652</v>
      </c>
      <c r="B1053" t="s">
        <v>653</v>
      </c>
      <c r="C1053" t="s">
        <v>39</v>
      </c>
      <c r="D1053" t="s">
        <v>28</v>
      </c>
      <c r="E1053" t="s">
        <v>29</v>
      </c>
      <c r="F1053" t="s">
        <v>209</v>
      </c>
      <c r="G1053" t="s">
        <v>210</v>
      </c>
      <c r="H1053" t="s">
        <v>32</v>
      </c>
      <c r="I1053" t="s">
        <v>4114</v>
      </c>
      <c r="J1053" s="1">
        <v>42247</v>
      </c>
      <c r="K1053" s="1">
        <v>42249</v>
      </c>
      <c r="L1053" t="s">
        <v>199</v>
      </c>
      <c r="M1053">
        <f>Table1[[#This Row],[Ship Date]]-Table1[[#This Row],[Order Date]]</f>
        <v>2</v>
      </c>
      <c r="N1053">
        <v>8</v>
      </c>
      <c r="O1053" t="s">
        <v>61</v>
      </c>
      <c r="P1053" s="3">
        <v>1552.8309999999999</v>
      </c>
      <c r="Q1053" s="3">
        <v>1166.6779032774721</v>
      </c>
      <c r="R1053" s="3">
        <f>(Table1[[#This Row],[Selling Price]]-Table1[[#This Row],[Cost Price]])</f>
        <v>386.15309672252783</v>
      </c>
      <c r="S1053" s="12">
        <f>(Table1[[#This Row],[Profit]]/Table1[[#This Row],[Selling Price]])</f>
        <v>0.24867683393912657</v>
      </c>
      <c r="T1053">
        <v>7</v>
      </c>
      <c r="U1053" s="2">
        <f>Table1[[#This Row],[Selling Price]]*Table1[[#This Row],[Quantity]]</f>
        <v>10869.816999999999</v>
      </c>
      <c r="V1053" s="4">
        <v>0.15</v>
      </c>
      <c r="W1053">
        <v>206</v>
      </c>
      <c r="X1053" t="s">
        <v>36</v>
      </c>
      <c r="Y1053" t="s">
        <v>36</v>
      </c>
      <c r="Z1053" s="2">
        <v>421.33853612573398</v>
      </c>
    </row>
    <row r="1054" spans="1:26" x14ac:dyDescent="0.35">
      <c r="A1054" t="s">
        <v>652</v>
      </c>
      <c r="B1054" t="s">
        <v>653</v>
      </c>
      <c r="C1054" t="s">
        <v>45</v>
      </c>
      <c r="D1054" t="s">
        <v>28</v>
      </c>
      <c r="E1054" t="s">
        <v>69</v>
      </c>
      <c r="F1054" t="s">
        <v>336</v>
      </c>
      <c r="G1054" t="s">
        <v>337</v>
      </c>
      <c r="H1054" t="s">
        <v>32</v>
      </c>
      <c r="I1054" t="s">
        <v>4214</v>
      </c>
      <c r="J1054" s="1">
        <v>42919</v>
      </c>
      <c r="K1054" s="1">
        <v>42926</v>
      </c>
      <c r="L1054" t="s">
        <v>60</v>
      </c>
      <c r="M1054">
        <f>Table1[[#This Row],[Ship Date]]-Table1[[#This Row],[Order Date]]</f>
        <v>7</v>
      </c>
      <c r="N1054">
        <v>7</v>
      </c>
      <c r="O1054" t="s">
        <v>51</v>
      </c>
      <c r="P1054" s="3">
        <v>545.85</v>
      </c>
      <c r="Q1054" s="3">
        <v>391.32704706405542</v>
      </c>
      <c r="R1054" s="3">
        <f>(Table1[[#This Row],[Selling Price]]-Table1[[#This Row],[Cost Price]])</f>
        <v>154.5229529359446</v>
      </c>
      <c r="S1054" s="12">
        <f>(Table1[[#This Row],[Profit]]/Table1[[#This Row],[Selling Price]])</f>
        <v>0.28308684242180926</v>
      </c>
      <c r="T1054">
        <v>9</v>
      </c>
      <c r="U1054" s="2">
        <f>Table1[[#This Row],[Selling Price]]*Table1[[#This Row],[Quantity]]</f>
        <v>4912.6500000000005</v>
      </c>
      <c r="V1054" s="4">
        <v>0</v>
      </c>
      <c r="W1054">
        <v>206</v>
      </c>
      <c r="X1054" t="s">
        <v>68</v>
      </c>
      <c r="Y1054" t="s">
        <v>36</v>
      </c>
      <c r="Z1054" s="2">
        <v>179.49394568248439</v>
      </c>
    </row>
    <row r="1055" spans="1:26" x14ac:dyDescent="0.35">
      <c r="A1055" t="s">
        <v>652</v>
      </c>
      <c r="B1055" t="s">
        <v>653</v>
      </c>
      <c r="C1055" t="s">
        <v>55</v>
      </c>
      <c r="D1055" t="s">
        <v>28</v>
      </c>
      <c r="E1055" t="s">
        <v>56</v>
      </c>
      <c r="F1055" t="s">
        <v>4215</v>
      </c>
      <c r="G1055" t="s">
        <v>4216</v>
      </c>
      <c r="H1055" t="s">
        <v>32</v>
      </c>
      <c r="I1055" t="s">
        <v>4512</v>
      </c>
      <c r="J1055" s="1">
        <v>43046</v>
      </c>
      <c r="K1055" s="1">
        <v>43052</v>
      </c>
      <c r="L1055" t="s">
        <v>60</v>
      </c>
      <c r="M1055">
        <f>Table1[[#This Row],[Ship Date]]-Table1[[#This Row],[Order Date]]</f>
        <v>6</v>
      </c>
      <c r="N1055">
        <v>11</v>
      </c>
      <c r="O1055" t="s">
        <v>35</v>
      </c>
      <c r="P1055" s="3">
        <v>350.35199999999998</v>
      </c>
      <c r="Q1055" s="3">
        <v>289.32528841015983</v>
      </c>
      <c r="R1055" s="3">
        <f>(Table1[[#This Row],[Selling Price]]-Table1[[#This Row],[Cost Price]])</f>
        <v>61.026711589840147</v>
      </c>
      <c r="S1055" s="12">
        <f>(Table1[[#This Row],[Profit]]/Table1[[#This Row],[Selling Price]])</f>
        <v>0.17418685090948574</v>
      </c>
      <c r="T1055">
        <v>4</v>
      </c>
      <c r="U1055" s="2">
        <f>Table1[[#This Row],[Selling Price]]*Table1[[#This Row],[Quantity]]</f>
        <v>1401.4079999999999</v>
      </c>
      <c r="V1055" s="4">
        <v>0.4</v>
      </c>
      <c r="W1055">
        <v>215</v>
      </c>
      <c r="X1055" t="s">
        <v>68</v>
      </c>
      <c r="Y1055" t="s">
        <v>68</v>
      </c>
      <c r="Z1055" s="2">
        <v>122.35353562933931</v>
      </c>
    </row>
    <row r="1056" spans="1:26" x14ac:dyDescent="0.35">
      <c r="A1056" t="s">
        <v>652</v>
      </c>
      <c r="B1056" t="s">
        <v>653</v>
      </c>
      <c r="C1056" t="s">
        <v>64</v>
      </c>
      <c r="D1056" t="s">
        <v>28</v>
      </c>
      <c r="E1056" t="s">
        <v>69</v>
      </c>
      <c r="F1056" t="s">
        <v>4367</v>
      </c>
      <c r="G1056" t="s">
        <v>4368</v>
      </c>
      <c r="H1056" t="s">
        <v>32</v>
      </c>
      <c r="I1056" t="s">
        <v>4526</v>
      </c>
      <c r="J1056" s="1">
        <v>41947</v>
      </c>
      <c r="K1056" s="1">
        <v>41951</v>
      </c>
      <c r="L1056" t="s">
        <v>60</v>
      </c>
      <c r="M1056">
        <f>Table1[[#This Row],[Ship Date]]-Table1[[#This Row],[Order Date]]</f>
        <v>4</v>
      </c>
      <c r="N1056">
        <v>11</v>
      </c>
      <c r="O1056" t="s">
        <v>35</v>
      </c>
      <c r="P1056" s="3">
        <v>35.340000000000003</v>
      </c>
      <c r="Q1056" s="3">
        <v>27.818193564848539</v>
      </c>
      <c r="R1056" s="3">
        <f>(Table1[[#This Row],[Selling Price]]-Table1[[#This Row],[Cost Price]])</f>
        <v>7.5218064351514649</v>
      </c>
      <c r="S1056" s="12">
        <f>(Table1[[#This Row],[Profit]]/Table1[[#This Row],[Selling Price]])</f>
        <v>0.21284115549381619</v>
      </c>
      <c r="T1056">
        <v>2</v>
      </c>
      <c r="U1056" s="2">
        <f>Table1[[#This Row],[Selling Price]]*Table1[[#This Row],[Quantity]]</f>
        <v>70.680000000000007</v>
      </c>
      <c r="V1056" s="4">
        <v>0</v>
      </c>
      <c r="W1056">
        <v>113</v>
      </c>
      <c r="X1056" t="s">
        <v>36</v>
      </c>
      <c r="Y1056" t="s">
        <v>36</v>
      </c>
      <c r="Z1056" s="2">
        <v>10.403814300534201</v>
      </c>
    </row>
    <row r="1057" spans="1:26" x14ac:dyDescent="0.35">
      <c r="A1057" t="s">
        <v>652</v>
      </c>
      <c r="B1057" t="s">
        <v>653</v>
      </c>
      <c r="C1057" t="s">
        <v>45</v>
      </c>
      <c r="D1057" t="s">
        <v>28</v>
      </c>
      <c r="E1057" t="s">
        <v>69</v>
      </c>
      <c r="F1057" t="s">
        <v>1166</v>
      </c>
      <c r="G1057" t="s">
        <v>1167</v>
      </c>
      <c r="H1057" t="s">
        <v>32</v>
      </c>
      <c r="I1057" t="s">
        <v>4566</v>
      </c>
      <c r="J1057" s="1">
        <v>42855</v>
      </c>
      <c r="K1057" s="1">
        <v>42860</v>
      </c>
      <c r="L1057" t="s">
        <v>60</v>
      </c>
      <c r="M1057">
        <f>Table1[[#This Row],[Ship Date]]-Table1[[#This Row],[Order Date]]</f>
        <v>5</v>
      </c>
      <c r="N1057">
        <v>4</v>
      </c>
      <c r="O1057" t="s">
        <v>106</v>
      </c>
      <c r="P1057" s="3">
        <v>23.68</v>
      </c>
      <c r="Q1057" s="3">
        <v>17.15648385853418</v>
      </c>
      <c r="R1057" s="3">
        <f>(Table1[[#This Row],[Selling Price]]-Table1[[#This Row],[Cost Price]])</f>
        <v>6.5235161414658194</v>
      </c>
      <c r="S1057" s="12">
        <f>(Table1[[#This Row],[Profit]]/Table1[[#This Row],[Selling Price]])</f>
        <v>0.27548632354163088</v>
      </c>
      <c r="T1057">
        <v>8</v>
      </c>
      <c r="U1057" s="2">
        <f>Table1[[#This Row],[Selling Price]]*Table1[[#This Row],[Quantity]]</f>
        <v>189.44</v>
      </c>
      <c r="V1057" s="4">
        <v>0.2</v>
      </c>
      <c r="W1057">
        <v>335</v>
      </c>
      <c r="X1057" t="s">
        <v>36</v>
      </c>
      <c r="Y1057" t="s">
        <v>52</v>
      </c>
      <c r="Z1057" s="2">
        <v>8.6093885629916507</v>
      </c>
    </row>
    <row r="1058" spans="1:26" x14ac:dyDescent="0.35">
      <c r="A1058" t="s">
        <v>652</v>
      </c>
      <c r="B1058" t="s">
        <v>653</v>
      </c>
      <c r="C1058" t="s">
        <v>45</v>
      </c>
      <c r="D1058" t="s">
        <v>28</v>
      </c>
      <c r="E1058" t="s">
        <v>56</v>
      </c>
      <c r="F1058" t="s">
        <v>2271</v>
      </c>
      <c r="G1058" t="s">
        <v>2272</v>
      </c>
      <c r="H1058" t="s">
        <v>32</v>
      </c>
      <c r="I1058" t="s">
        <v>4774</v>
      </c>
      <c r="J1058" s="1">
        <v>42264</v>
      </c>
      <c r="K1058" s="1">
        <v>42268</v>
      </c>
      <c r="L1058" t="s">
        <v>60</v>
      </c>
      <c r="M1058">
        <f>Table1[[#This Row],[Ship Date]]-Table1[[#This Row],[Order Date]]</f>
        <v>4</v>
      </c>
      <c r="N1058">
        <v>9</v>
      </c>
      <c r="O1058" t="s">
        <v>61</v>
      </c>
      <c r="P1058" s="3">
        <v>344.22</v>
      </c>
      <c r="Q1058" s="3">
        <v>279.53474711903527</v>
      </c>
      <c r="R1058" s="3">
        <f>(Table1[[#This Row],[Selling Price]]-Table1[[#This Row],[Cost Price]])</f>
        <v>64.685252880964754</v>
      </c>
      <c r="S1058" s="12">
        <f>(Table1[[#This Row],[Profit]]/Table1[[#This Row],[Selling Price]])</f>
        <v>0.18791834547953271</v>
      </c>
      <c r="T1058">
        <v>2</v>
      </c>
      <c r="U1058" s="2">
        <f>Table1[[#This Row],[Selling Price]]*Table1[[#This Row],[Quantity]]</f>
        <v>688.44</v>
      </c>
      <c r="V1058" s="4">
        <v>0.4</v>
      </c>
      <c r="W1058">
        <v>134</v>
      </c>
      <c r="X1058" t="s">
        <v>36</v>
      </c>
      <c r="Y1058" t="s">
        <v>36</v>
      </c>
      <c r="Z1058" s="2">
        <v>859.11455279549307</v>
      </c>
    </row>
    <row r="1059" spans="1:26" x14ac:dyDescent="0.35">
      <c r="A1059" t="s">
        <v>652</v>
      </c>
      <c r="B1059" t="s">
        <v>653</v>
      </c>
      <c r="C1059" t="s">
        <v>64</v>
      </c>
      <c r="D1059" t="s">
        <v>28</v>
      </c>
      <c r="E1059" t="s">
        <v>69</v>
      </c>
      <c r="F1059" t="s">
        <v>3030</v>
      </c>
      <c r="G1059" t="s">
        <v>3945</v>
      </c>
      <c r="H1059" t="s">
        <v>32</v>
      </c>
      <c r="I1059" t="s">
        <v>5018</v>
      </c>
      <c r="J1059" s="1">
        <v>41961</v>
      </c>
      <c r="K1059" s="1">
        <v>41965</v>
      </c>
      <c r="L1059" t="s">
        <v>60</v>
      </c>
      <c r="M1059">
        <f>Table1[[#This Row],[Ship Date]]-Table1[[#This Row],[Order Date]]</f>
        <v>4</v>
      </c>
      <c r="N1059">
        <v>11</v>
      </c>
      <c r="O1059" t="s">
        <v>35</v>
      </c>
      <c r="P1059" s="3">
        <v>60.311999999999998</v>
      </c>
      <c r="Q1059" s="3">
        <v>41.90034528783881</v>
      </c>
      <c r="R1059" s="3">
        <f>(Table1[[#This Row],[Selling Price]]-Table1[[#This Row],[Cost Price]])</f>
        <v>18.411654712161187</v>
      </c>
      <c r="S1059" s="12">
        <f>(Table1[[#This Row],[Profit]]/Table1[[#This Row],[Selling Price]])</f>
        <v>0.30527348972279461</v>
      </c>
      <c r="T1059">
        <v>3</v>
      </c>
      <c r="U1059" s="2">
        <f>Table1[[#This Row],[Selling Price]]*Table1[[#This Row],[Quantity]]</f>
        <v>180.93599999999998</v>
      </c>
      <c r="V1059" s="4">
        <v>0.2</v>
      </c>
      <c r="W1059">
        <v>206</v>
      </c>
      <c r="X1059" t="s">
        <v>36</v>
      </c>
      <c r="Y1059" t="s">
        <v>68</v>
      </c>
      <c r="Z1059" s="2">
        <v>59.683902371457869</v>
      </c>
    </row>
    <row r="1060" spans="1:26" x14ac:dyDescent="0.35">
      <c r="A1060" t="s">
        <v>652</v>
      </c>
      <c r="B1060" t="s">
        <v>653</v>
      </c>
      <c r="C1060" t="s">
        <v>55</v>
      </c>
      <c r="D1060" t="s">
        <v>28</v>
      </c>
      <c r="E1060" t="s">
        <v>69</v>
      </c>
      <c r="F1060" t="s">
        <v>3436</v>
      </c>
      <c r="G1060" t="s">
        <v>3437</v>
      </c>
      <c r="H1060" t="s">
        <v>32</v>
      </c>
      <c r="I1060" t="s">
        <v>5351</v>
      </c>
      <c r="J1060" s="1">
        <v>42265</v>
      </c>
      <c r="K1060" s="1">
        <v>42270</v>
      </c>
      <c r="L1060" t="s">
        <v>60</v>
      </c>
      <c r="M1060">
        <f>Table1[[#This Row],[Ship Date]]-Table1[[#This Row],[Order Date]]</f>
        <v>5</v>
      </c>
      <c r="N1060">
        <v>9</v>
      </c>
      <c r="O1060" t="s">
        <v>61</v>
      </c>
      <c r="P1060" s="3">
        <v>24.4</v>
      </c>
      <c r="Q1060" s="3">
        <v>17.35361614249074</v>
      </c>
      <c r="R1060" s="3">
        <f>(Table1[[#This Row],[Selling Price]]-Table1[[#This Row],[Cost Price]])</f>
        <v>7.0463838575092588</v>
      </c>
      <c r="S1060" s="12">
        <f>(Table1[[#This Row],[Profit]]/Table1[[#This Row],[Selling Price]])</f>
        <v>0.28878622366841228</v>
      </c>
      <c r="T1060">
        <v>2</v>
      </c>
      <c r="U1060" s="2">
        <f>Table1[[#This Row],[Selling Price]]*Table1[[#This Row],[Quantity]]</f>
        <v>48.8</v>
      </c>
      <c r="V1060" s="4">
        <v>0</v>
      </c>
      <c r="W1060">
        <v>391</v>
      </c>
      <c r="X1060" t="s">
        <v>36</v>
      </c>
      <c r="Y1060" t="s">
        <v>68</v>
      </c>
      <c r="Z1060" s="2">
        <v>35.350539458401478</v>
      </c>
    </row>
    <row r="1061" spans="1:26" x14ac:dyDescent="0.35">
      <c r="A1061" t="s">
        <v>652</v>
      </c>
      <c r="B1061" t="s">
        <v>653</v>
      </c>
      <c r="C1061" t="s">
        <v>39</v>
      </c>
      <c r="D1061" t="s">
        <v>28</v>
      </c>
      <c r="E1061" t="s">
        <v>69</v>
      </c>
      <c r="F1061" t="s">
        <v>5538</v>
      </c>
      <c r="G1061" t="s">
        <v>5539</v>
      </c>
      <c r="H1061" t="s">
        <v>32</v>
      </c>
      <c r="I1061" t="s">
        <v>5643</v>
      </c>
      <c r="J1061" s="1">
        <v>43070</v>
      </c>
      <c r="K1061" s="1">
        <v>43073</v>
      </c>
      <c r="L1061" t="s">
        <v>199</v>
      </c>
      <c r="M1061">
        <f>Table1[[#This Row],[Ship Date]]-Table1[[#This Row],[Order Date]]</f>
        <v>3</v>
      </c>
      <c r="N1061">
        <v>12</v>
      </c>
      <c r="O1061" t="s">
        <v>35</v>
      </c>
      <c r="P1061" s="3">
        <v>79.12</v>
      </c>
      <c r="Q1061" s="3">
        <v>55.409510963529478</v>
      </c>
      <c r="R1061" s="3">
        <f>(Table1[[#This Row],[Selling Price]]-Table1[[#This Row],[Cost Price]])</f>
        <v>23.710489036470527</v>
      </c>
      <c r="S1061" s="12">
        <f>(Table1[[#This Row],[Profit]]/Table1[[#This Row],[Selling Price]])</f>
        <v>0.29967756618390451</v>
      </c>
      <c r="T1061">
        <v>5</v>
      </c>
      <c r="U1061" s="2">
        <f>Table1[[#This Row],[Selling Price]]*Table1[[#This Row],[Quantity]]</f>
        <v>395.6</v>
      </c>
      <c r="V1061" s="4">
        <v>0.2</v>
      </c>
      <c r="W1061">
        <v>185</v>
      </c>
      <c r="X1061" t="s">
        <v>36</v>
      </c>
      <c r="Y1061" t="s">
        <v>68</v>
      </c>
      <c r="Z1061" s="2">
        <v>132.5509689941303</v>
      </c>
    </row>
    <row r="1062" spans="1:26" x14ac:dyDescent="0.35">
      <c r="A1062" t="s">
        <v>652</v>
      </c>
      <c r="B1062" t="s">
        <v>653</v>
      </c>
      <c r="C1062" t="s">
        <v>55</v>
      </c>
      <c r="D1062" t="s">
        <v>28</v>
      </c>
      <c r="E1062" t="s">
        <v>29</v>
      </c>
      <c r="F1062" t="s">
        <v>4176</v>
      </c>
      <c r="G1062" t="s">
        <v>4177</v>
      </c>
      <c r="H1062" t="s">
        <v>32</v>
      </c>
      <c r="I1062" t="s">
        <v>5745</v>
      </c>
      <c r="J1062" s="1">
        <v>42679</v>
      </c>
      <c r="K1062" s="1">
        <v>42683</v>
      </c>
      <c r="L1062" t="s">
        <v>60</v>
      </c>
      <c r="M1062">
        <f>Table1[[#This Row],[Ship Date]]-Table1[[#This Row],[Order Date]]</f>
        <v>4</v>
      </c>
      <c r="N1062">
        <v>11</v>
      </c>
      <c r="O1062" t="s">
        <v>35</v>
      </c>
      <c r="P1062" s="3">
        <v>956.66480000000001</v>
      </c>
      <c r="Q1062" s="3">
        <v>632.09568759043884</v>
      </c>
      <c r="R1062" s="3">
        <f>(Table1[[#This Row],[Selling Price]]-Table1[[#This Row],[Cost Price]])</f>
        <v>324.56911240956117</v>
      </c>
      <c r="S1062" s="12">
        <f>(Table1[[#This Row],[Profit]]/Table1[[#This Row],[Selling Price]])</f>
        <v>0.33927151120179311</v>
      </c>
      <c r="T1062">
        <v>7</v>
      </c>
      <c r="U1062" s="2">
        <f>Table1[[#This Row],[Selling Price]]*Table1[[#This Row],[Quantity]]</f>
        <v>6696.6535999999996</v>
      </c>
      <c r="V1062" s="4">
        <v>0.32</v>
      </c>
      <c r="W1062">
        <v>290</v>
      </c>
      <c r="X1062" t="s">
        <v>36</v>
      </c>
      <c r="Y1062" t="s">
        <v>36</v>
      </c>
      <c r="Z1062" s="2">
        <v>337.85688486927131</v>
      </c>
    </row>
    <row r="1063" spans="1:26" x14ac:dyDescent="0.35">
      <c r="A1063" t="s">
        <v>652</v>
      </c>
      <c r="B1063" t="s">
        <v>653</v>
      </c>
      <c r="C1063" t="s">
        <v>55</v>
      </c>
      <c r="D1063" t="s">
        <v>28</v>
      </c>
      <c r="E1063" t="s">
        <v>69</v>
      </c>
      <c r="F1063" t="s">
        <v>1635</v>
      </c>
      <c r="G1063" t="s">
        <v>1636</v>
      </c>
      <c r="H1063" t="s">
        <v>32</v>
      </c>
      <c r="I1063" t="s">
        <v>5876</v>
      </c>
      <c r="J1063" s="1">
        <v>43006</v>
      </c>
      <c r="K1063" s="1">
        <v>43009</v>
      </c>
      <c r="L1063" t="s">
        <v>199</v>
      </c>
      <c r="M1063">
        <f>Table1[[#This Row],[Ship Date]]-Table1[[#This Row],[Order Date]]</f>
        <v>3</v>
      </c>
      <c r="N1063">
        <v>9</v>
      </c>
      <c r="O1063" t="s">
        <v>61</v>
      </c>
      <c r="P1063" s="3">
        <v>32.776000000000003</v>
      </c>
      <c r="Q1063" s="3">
        <v>26.971329634508241</v>
      </c>
      <c r="R1063" s="3">
        <f>(Table1[[#This Row],[Selling Price]]-Table1[[#This Row],[Cost Price]])</f>
        <v>5.8046703654917629</v>
      </c>
      <c r="S1063" s="12">
        <f>(Table1[[#This Row],[Profit]]/Table1[[#This Row],[Selling Price]])</f>
        <v>0.17710124376042721</v>
      </c>
      <c r="T1063">
        <v>1</v>
      </c>
      <c r="U1063" s="2">
        <f>Table1[[#This Row],[Selling Price]]*Table1[[#This Row],[Quantity]]</f>
        <v>32.776000000000003</v>
      </c>
      <c r="V1063" s="4">
        <v>0.2</v>
      </c>
      <c r="W1063">
        <v>493</v>
      </c>
      <c r="X1063" t="s">
        <v>36</v>
      </c>
      <c r="Y1063" t="s">
        <v>68</v>
      </c>
      <c r="Z1063" s="2">
        <v>123.03739619915019</v>
      </c>
    </row>
    <row r="1064" spans="1:26" x14ac:dyDescent="0.35">
      <c r="A1064" t="s">
        <v>652</v>
      </c>
      <c r="B1064" t="s">
        <v>653</v>
      </c>
      <c r="C1064" t="s">
        <v>64</v>
      </c>
      <c r="D1064" t="s">
        <v>28</v>
      </c>
      <c r="E1064" t="s">
        <v>29</v>
      </c>
      <c r="F1064" t="s">
        <v>4176</v>
      </c>
      <c r="G1064" t="s">
        <v>4177</v>
      </c>
      <c r="H1064" t="s">
        <v>32</v>
      </c>
      <c r="I1064" t="s">
        <v>5880</v>
      </c>
      <c r="J1064" s="1">
        <v>43063</v>
      </c>
      <c r="K1064" s="1">
        <v>43070</v>
      </c>
      <c r="L1064" t="s">
        <v>60</v>
      </c>
      <c r="M1064">
        <f>Table1[[#This Row],[Ship Date]]-Table1[[#This Row],[Order Date]]</f>
        <v>7</v>
      </c>
      <c r="N1064">
        <v>11</v>
      </c>
      <c r="O1064" t="s">
        <v>35</v>
      </c>
      <c r="P1064" s="3">
        <v>321.56799999999998</v>
      </c>
      <c r="Q1064" s="3">
        <v>222.67340977751809</v>
      </c>
      <c r="R1064" s="3">
        <f>(Table1[[#This Row],[Selling Price]]-Table1[[#This Row],[Cost Price]])</f>
        <v>98.894590222481895</v>
      </c>
      <c r="S1064" s="12">
        <f>(Table1[[#This Row],[Profit]]/Table1[[#This Row],[Selling Price]])</f>
        <v>0.30753865503558159</v>
      </c>
      <c r="T1064">
        <v>2</v>
      </c>
      <c r="U1064" s="2">
        <f>Table1[[#This Row],[Selling Price]]*Table1[[#This Row],[Quantity]]</f>
        <v>643.13599999999997</v>
      </c>
      <c r="V1064" s="4">
        <v>0.2</v>
      </c>
      <c r="W1064">
        <v>177</v>
      </c>
      <c r="X1064" t="s">
        <v>68</v>
      </c>
      <c r="Y1064" t="s">
        <v>36</v>
      </c>
      <c r="Z1064" s="2">
        <v>337.85688486927131</v>
      </c>
    </row>
    <row r="1065" spans="1:26" x14ac:dyDescent="0.35">
      <c r="A1065" t="s">
        <v>652</v>
      </c>
      <c r="B1065" t="s">
        <v>653</v>
      </c>
      <c r="C1065" t="s">
        <v>27</v>
      </c>
      <c r="D1065" t="s">
        <v>28</v>
      </c>
      <c r="E1065" t="s">
        <v>69</v>
      </c>
      <c r="F1065" t="s">
        <v>5453</v>
      </c>
      <c r="G1065" t="s">
        <v>5454</v>
      </c>
      <c r="H1065" t="s">
        <v>32</v>
      </c>
      <c r="I1065" t="s">
        <v>6115</v>
      </c>
      <c r="J1065" s="1">
        <v>42504</v>
      </c>
      <c r="K1065" s="1">
        <v>42509</v>
      </c>
      <c r="L1065" t="s">
        <v>60</v>
      </c>
      <c r="M1065">
        <f>Table1[[#This Row],[Ship Date]]-Table1[[#This Row],[Order Date]]</f>
        <v>5</v>
      </c>
      <c r="N1065">
        <v>5</v>
      </c>
      <c r="O1065" t="s">
        <v>51</v>
      </c>
      <c r="P1065" s="3">
        <v>30.192</v>
      </c>
      <c r="Q1065" s="3">
        <v>24.146188497302582</v>
      </c>
      <c r="R1065" s="3">
        <f>(Table1[[#This Row],[Selling Price]]-Table1[[#This Row],[Cost Price]])</f>
        <v>6.0458115026974184</v>
      </c>
      <c r="S1065" s="12">
        <f>(Table1[[#This Row],[Profit]]/Table1[[#This Row],[Selling Price]])</f>
        <v>0.20024547902415932</v>
      </c>
      <c r="T1065">
        <v>3</v>
      </c>
      <c r="U1065" s="2">
        <f>Table1[[#This Row],[Selling Price]]*Table1[[#This Row],[Quantity]]</f>
        <v>90.575999999999993</v>
      </c>
      <c r="V1065" s="4">
        <v>0.2</v>
      </c>
      <c r="W1065">
        <v>491</v>
      </c>
      <c r="X1065" t="s">
        <v>36</v>
      </c>
      <c r="Y1065" t="s">
        <v>52</v>
      </c>
      <c r="Z1065" s="2">
        <v>10.90911604118317</v>
      </c>
    </row>
    <row r="1066" spans="1:26" x14ac:dyDescent="0.35">
      <c r="A1066" t="s">
        <v>652</v>
      </c>
      <c r="B1066" t="s">
        <v>653</v>
      </c>
      <c r="C1066" t="s">
        <v>55</v>
      </c>
      <c r="D1066" t="s">
        <v>28</v>
      </c>
      <c r="E1066" t="s">
        <v>69</v>
      </c>
      <c r="F1066" t="s">
        <v>728</v>
      </c>
      <c r="G1066" t="s">
        <v>729</v>
      </c>
      <c r="H1066" t="s">
        <v>32</v>
      </c>
      <c r="I1066" t="s">
        <v>6254</v>
      </c>
      <c r="J1066" s="1">
        <v>41967</v>
      </c>
      <c r="K1066" s="1">
        <v>41972</v>
      </c>
      <c r="L1066" t="s">
        <v>60</v>
      </c>
      <c r="M1066">
        <f>Table1[[#This Row],[Ship Date]]-Table1[[#This Row],[Order Date]]</f>
        <v>5</v>
      </c>
      <c r="N1066">
        <v>11</v>
      </c>
      <c r="O1066" t="s">
        <v>35</v>
      </c>
      <c r="P1066" s="3">
        <v>35.167999999999999</v>
      </c>
      <c r="Q1066" s="3">
        <v>23.831919772154158</v>
      </c>
      <c r="R1066" s="3">
        <f>(Table1[[#This Row],[Selling Price]]-Table1[[#This Row],[Cost Price]])</f>
        <v>11.336080227845841</v>
      </c>
      <c r="S1066" s="12">
        <f>(Table1[[#This Row],[Profit]]/Table1[[#This Row],[Selling Price]])</f>
        <v>0.32234077080999318</v>
      </c>
      <c r="T1066">
        <v>7</v>
      </c>
      <c r="U1066" s="2">
        <f>Table1[[#This Row],[Selling Price]]*Table1[[#This Row],[Quantity]]</f>
        <v>246.17599999999999</v>
      </c>
      <c r="V1066" s="4">
        <v>0.2</v>
      </c>
      <c r="W1066">
        <v>316</v>
      </c>
      <c r="X1066" t="s">
        <v>36</v>
      </c>
      <c r="Y1066" t="s">
        <v>52</v>
      </c>
      <c r="Z1066" s="2">
        <v>9.5075134919704425</v>
      </c>
    </row>
    <row r="1067" spans="1:26" x14ac:dyDescent="0.35">
      <c r="A1067" t="s">
        <v>652</v>
      </c>
      <c r="B1067" t="s">
        <v>653</v>
      </c>
      <c r="C1067" t="s">
        <v>45</v>
      </c>
      <c r="D1067" t="s">
        <v>28</v>
      </c>
      <c r="E1067" t="s">
        <v>29</v>
      </c>
      <c r="F1067" t="s">
        <v>1841</v>
      </c>
      <c r="G1067" t="s">
        <v>1842</v>
      </c>
      <c r="H1067" t="s">
        <v>32</v>
      </c>
      <c r="I1067" t="s">
        <v>6275</v>
      </c>
      <c r="J1067" s="1">
        <v>42007</v>
      </c>
      <c r="K1067" s="1">
        <v>42012</v>
      </c>
      <c r="L1067" t="s">
        <v>34</v>
      </c>
      <c r="M1067">
        <f>Table1[[#This Row],[Ship Date]]-Table1[[#This Row],[Order Date]]</f>
        <v>5</v>
      </c>
      <c r="N1067">
        <v>1</v>
      </c>
      <c r="O1067" t="s">
        <v>35</v>
      </c>
      <c r="P1067" s="3">
        <v>1352.3976</v>
      </c>
      <c r="Q1067" s="3">
        <v>924.73945545275217</v>
      </c>
      <c r="R1067" s="3">
        <f>(Table1[[#This Row],[Selling Price]]-Table1[[#This Row],[Cost Price]])</f>
        <v>427.65814454724784</v>
      </c>
      <c r="S1067" s="12">
        <f>(Table1[[#This Row],[Profit]]/Table1[[#This Row],[Selling Price]])</f>
        <v>0.31622220014827579</v>
      </c>
      <c r="T1067">
        <v>9</v>
      </c>
      <c r="U1067" s="2">
        <f>Table1[[#This Row],[Selling Price]]*Table1[[#This Row],[Quantity]]</f>
        <v>12171.5784</v>
      </c>
      <c r="V1067" s="4">
        <v>0.32</v>
      </c>
      <c r="W1067">
        <v>202</v>
      </c>
      <c r="X1067" t="s">
        <v>36</v>
      </c>
      <c r="Y1067" t="s">
        <v>36</v>
      </c>
      <c r="Z1067" s="2">
        <v>454.22652669042571</v>
      </c>
    </row>
    <row r="1068" spans="1:26" x14ac:dyDescent="0.35">
      <c r="A1068" t="s">
        <v>652</v>
      </c>
      <c r="B1068" t="s">
        <v>653</v>
      </c>
      <c r="C1068" t="s">
        <v>55</v>
      </c>
      <c r="D1068" t="s">
        <v>28</v>
      </c>
      <c r="E1068" t="s">
        <v>40</v>
      </c>
      <c r="F1068" t="s">
        <v>285</v>
      </c>
      <c r="G1068" t="s">
        <v>286</v>
      </c>
      <c r="H1068" t="s">
        <v>32</v>
      </c>
      <c r="I1068" t="s">
        <v>6341</v>
      </c>
      <c r="J1068" s="1">
        <v>42191</v>
      </c>
      <c r="K1068" s="1">
        <v>42196</v>
      </c>
      <c r="L1068" t="s">
        <v>60</v>
      </c>
      <c r="M1068">
        <f>Table1[[#This Row],[Ship Date]]-Table1[[#This Row],[Order Date]]</f>
        <v>5</v>
      </c>
      <c r="N1068">
        <v>7</v>
      </c>
      <c r="O1068" t="s">
        <v>51</v>
      </c>
      <c r="P1068" s="3">
        <v>170.352</v>
      </c>
      <c r="Q1068" s="3">
        <v>113.87210081654101</v>
      </c>
      <c r="R1068" s="3">
        <f>(Table1[[#This Row],[Selling Price]]-Table1[[#This Row],[Cost Price]])</f>
        <v>56.479899183458997</v>
      </c>
      <c r="S1068" s="12">
        <f>(Table1[[#This Row],[Profit]]/Table1[[#This Row],[Selling Price]])</f>
        <v>0.33154820127417933</v>
      </c>
      <c r="T1068">
        <v>3</v>
      </c>
      <c r="U1068" s="2">
        <f>Table1[[#This Row],[Selling Price]]*Table1[[#This Row],[Quantity]]</f>
        <v>511.05600000000004</v>
      </c>
      <c r="V1068" s="4">
        <v>0.2</v>
      </c>
      <c r="W1068">
        <v>202</v>
      </c>
      <c r="X1068" t="s">
        <v>36</v>
      </c>
      <c r="Y1068" t="s">
        <v>68</v>
      </c>
      <c r="Z1068" s="2">
        <v>87.019279939562821</v>
      </c>
    </row>
    <row r="1069" spans="1:26" x14ac:dyDescent="0.35">
      <c r="A1069" t="s">
        <v>652</v>
      </c>
      <c r="B1069" t="s">
        <v>653</v>
      </c>
      <c r="C1069" t="s">
        <v>55</v>
      </c>
      <c r="D1069" t="s">
        <v>28</v>
      </c>
      <c r="E1069" t="s">
        <v>40</v>
      </c>
      <c r="F1069" t="s">
        <v>1593</v>
      </c>
      <c r="G1069" t="s">
        <v>1594</v>
      </c>
      <c r="H1069" t="s">
        <v>32</v>
      </c>
      <c r="I1069" t="s">
        <v>6342</v>
      </c>
      <c r="J1069" s="1">
        <v>41953</v>
      </c>
      <c r="K1069" s="1">
        <v>41959</v>
      </c>
      <c r="L1069" t="s">
        <v>60</v>
      </c>
      <c r="M1069">
        <f>Table1[[#This Row],[Ship Date]]-Table1[[#This Row],[Order Date]]</f>
        <v>6</v>
      </c>
      <c r="N1069">
        <v>11</v>
      </c>
      <c r="O1069" t="s">
        <v>35</v>
      </c>
      <c r="P1069" s="3">
        <v>563.94000000000005</v>
      </c>
      <c r="Q1069" s="3">
        <v>408.87388673013987</v>
      </c>
      <c r="R1069" s="3">
        <f>(Table1[[#This Row],[Selling Price]]-Table1[[#This Row],[Cost Price]])</f>
        <v>155.06611326986018</v>
      </c>
      <c r="S1069" s="12">
        <f>(Table1[[#This Row],[Profit]]/Table1[[#This Row],[Selling Price]])</f>
        <v>0.27496916918441705</v>
      </c>
      <c r="T1069">
        <v>3</v>
      </c>
      <c r="U1069" s="2">
        <f>Table1[[#This Row],[Selling Price]]*Table1[[#This Row],[Quantity]]</f>
        <v>1691.8200000000002</v>
      </c>
      <c r="V1069" s="4">
        <v>0</v>
      </c>
      <c r="W1069">
        <v>404</v>
      </c>
      <c r="X1069" t="s">
        <v>68</v>
      </c>
      <c r="Y1069" t="s">
        <v>36</v>
      </c>
      <c r="Z1069" s="2">
        <v>312.22667546575838</v>
      </c>
    </row>
    <row r="1070" spans="1:26" x14ac:dyDescent="0.35">
      <c r="A1070" t="s">
        <v>652</v>
      </c>
      <c r="B1070" t="s">
        <v>653</v>
      </c>
      <c r="C1070" t="s">
        <v>39</v>
      </c>
      <c r="D1070" t="s">
        <v>28</v>
      </c>
      <c r="E1070" t="s">
        <v>69</v>
      </c>
      <c r="F1070" t="s">
        <v>4594</v>
      </c>
      <c r="G1070" t="s">
        <v>4595</v>
      </c>
      <c r="H1070" t="s">
        <v>32</v>
      </c>
      <c r="I1070" t="s">
        <v>6377</v>
      </c>
      <c r="J1070" s="1">
        <v>42813</v>
      </c>
      <c r="K1070" s="1">
        <v>42816</v>
      </c>
      <c r="L1070" t="s">
        <v>34</v>
      </c>
      <c r="M1070">
        <f>Table1[[#This Row],[Ship Date]]-Table1[[#This Row],[Order Date]]</f>
        <v>3</v>
      </c>
      <c r="N1070">
        <v>3</v>
      </c>
      <c r="O1070" t="s">
        <v>106</v>
      </c>
      <c r="P1070" s="3">
        <v>30.93</v>
      </c>
      <c r="Q1070" s="3">
        <v>24.848238279613248</v>
      </c>
      <c r="R1070" s="3">
        <f>(Table1[[#This Row],[Selling Price]]-Table1[[#This Row],[Cost Price]])</f>
        <v>6.0817617203867513</v>
      </c>
      <c r="S1070" s="12">
        <f>(Table1[[#This Row],[Profit]]/Table1[[#This Row],[Selling Price]])</f>
        <v>0.19662986486863082</v>
      </c>
      <c r="T1070">
        <v>1</v>
      </c>
      <c r="U1070" s="2">
        <f>Table1[[#This Row],[Selling Price]]*Table1[[#This Row],[Quantity]]</f>
        <v>30.93</v>
      </c>
      <c r="V1070" s="4">
        <v>0</v>
      </c>
      <c r="W1070">
        <v>138</v>
      </c>
      <c r="X1070" t="s">
        <v>36</v>
      </c>
      <c r="Y1070" t="s">
        <v>68</v>
      </c>
      <c r="Z1070" s="2">
        <v>80.131983681923174</v>
      </c>
    </row>
    <row r="1071" spans="1:26" x14ac:dyDescent="0.35">
      <c r="A1071" t="s">
        <v>652</v>
      </c>
      <c r="B1071" t="s">
        <v>653</v>
      </c>
      <c r="C1071" t="s">
        <v>55</v>
      </c>
      <c r="D1071" t="s">
        <v>28</v>
      </c>
      <c r="E1071" t="s">
        <v>56</v>
      </c>
      <c r="F1071" t="s">
        <v>2214</v>
      </c>
      <c r="G1071" t="s">
        <v>2215</v>
      </c>
      <c r="H1071" t="s">
        <v>32</v>
      </c>
      <c r="I1071" t="s">
        <v>6408</v>
      </c>
      <c r="J1071" s="1">
        <v>42751</v>
      </c>
      <c r="K1071" s="1">
        <v>42751</v>
      </c>
      <c r="L1071" t="s">
        <v>1118</v>
      </c>
      <c r="M1071">
        <f>Table1[[#This Row],[Ship Date]]-Table1[[#This Row],[Order Date]]</f>
        <v>0</v>
      </c>
      <c r="N1071">
        <v>1</v>
      </c>
      <c r="O1071" t="s">
        <v>35</v>
      </c>
      <c r="P1071" s="3">
        <v>399.67200000000003</v>
      </c>
      <c r="Q1071" s="3">
        <v>270.7551681955452</v>
      </c>
      <c r="R1071" s="3">
        <f>(Table1[[#This Row],[Selling Price]]-Table1[[#This Row],[Cost Price]])</f>
        <v>128.91683180445483</v>
      </c>
      <c r="S1071" s="12">
        <f>(Table1[[#This Row],[Profit]]/Table1[[#This Row],[Selling Price]])</f>
        <v>0.32255657590337783</v>
      </c>
      <c r="T1071">
        <v>7</v>
      </c>
      <c r="U1071" s="2">
        <f>Table1[[#This Row],[Selling Price]]*Table1[[#This Row],[Quantity]]</f>
        <v>2797.7040000000002</v>
      </c>
      <c r="V1071" s="4">
        <v>0.2</v>
      </c>
      <c r="W1071">
        <v>146</v>
      </c>
      <c r="X1071" t="s">
        <v>36</v>
      </c>
      <c r="Y1071" t="s">
        <v>68</v>
      </c>
      <c r="Z1071" s="2">
        <v>109.5115486101808</v>
      </c>
    </row>
    <row r="1072" spans="1:26" x14ac:dyDescent="0.35">
      <c r="A1072" t="s">
        <v>652</v>
      </c>
      <c r="B1072" t="s">
        <v>653</v>
      </c>
      <c r="C1072" t="s">
        <v>55</v>
      </c>
      <c r="D1072" t="s">
        <v>28</v>
      </c>
      <c r="E1072" t="s">
        <v>40</v>
      </c>
      <c r="F1072" t="s">
        <v>3716</v>
      </c>
      <c r="G1072" t="s">
        <v>3717</v>
      </c>
      <c r="H1072" t="s">
        <v>32</v>
      </c>
      <c r="I1072" t="s">
        <v>6435</v>
      </c>
      <c r="J1072" s="1">
        <v>43058</v>
      </c>
      <c r="K1072" s="1">
        <v>43060</v>
      </c>
      <c r="L1072" t="s">
        <v>199</v>
      </c>
      <c r="M1072">
        <f>Table1[[#This Row],[Ship Date]]-Table1[[#This Row],[Order Date]]</f>
        <v>2</v>
      </c>
      <c r="N1072">
        <v>11</v>
      </c>
      <c r="O1072" t="s">
        <v>35</v>
      </c>
      <c r="P1072" s="3">
        <v>191.05799999999999</v>
      </c>
      <c r="Q1072" s="3">
        <v>142.20725590367709</v>
      </c>
      <c r="R1072" s="3">
        <f>(Table1[[#This Row],[Selling Price]]-Table1[[#This Row],[Cost Price]])</f>
        <v>48.850744096322899</v>
      </c>
      <c r="S1072" s="12">
        <f>(Table1[[#This Row],[Profit]]/Table1[[#This Row],[Selling Price]])</f>
        <v>0.25568541540434264</v>
      </c>
      <c r="T1072">
        <v>3</v>
      </c>
      <c r="U1072" s="2">
        <f>Table1[[#This Row],[Selling Price]]*Table1[[#This Row],[Quantity]]</f>
        <v>573.17399999999998</v>
      </c>
      <c r="V1072" s="4">
        <v>0.3</v>
      </c>
      <c r="W1072">
        <v>386</v>
      </c>
      <c r="X1072" t="s">
        <v>36</v>
      </c>
      <c r="Y1072" t="s">
        <v>68</v>
      </c>
      <c r="Z1072" s="2">
        <v>131.76663325376791</v>
      </c>
    </row>
    <row r="1073" spans="1:26" x14ac:dyDescent="0.35">
      <c r="A1073" t="s">
        <v>652</v>
      </c>
      <c r="B1073" t="s">
        <v>653</v>
      </c>
      <c r="C1073" t="s">
        <v>64</v>
      </c>
      <c r="D1073" t="s">
        <v>28</v>
      </c>
      <c r="E1073" t="s">
        <v>40</v>
      </c>
      <c r="F1073" t="s">
        <v>6654</v>
      </c>
      <c r="G1073" t="s">
        <v>6655</v>
      </c>
      <c r="H1073" t="s">
        <v>32</v>
      </c>
      <c r="I1073" t="s">
        <v>6653</v>
      </c>
      <c r="J1073" s="1">
        <v>42912</v>
      </c>
      <c r="K1073" s="1">
        <v>42917</v>
      </c>
      <c r="L1073" t="s">
        <v>60</v>
      </c>
      <c r="M1073">
        <f>Table1[[#This Row],[Ship Date]]-Table1[[#This Row],[Order Date]]</f>
        <v>5</v>
      </c>
      <c r="N1073">
        <v>6</v>
      </c>
      <c r="O1073" t="s">
        <v>51</v>
      </c>
      <c r="P1073" s="3">
        <v>273.55200000000002</v>
      </c>
      <c r="Q1073" s="3">
        <v>218.42014715034011</v>
      </c>
      <c r="R1073" s="3">
        <f>(Table1[[#This Row],[Selling Price]]-Table1[[#This Row],[Cost Price]])</f>
        <v>55.131852849659907</v>
      </c>
      <c r="S1073" s="12">
        <f>(Table1[[#This Row],[Profit]]/Table1[[#This Row],[Selling Price]])</f>
        <v>0.20154066813497948</v>
      </c>
      <c r="T1073">
        <v>3</v>
      </c>
      <c r="U1073" s="2">
        <f>Table1[[#This Row],[Selling Price]]*Table1[[#This Row],[Quantity]]</f>
        <v>820.65600000000006</v>
      </c>
      <c r="V1073" s="4">
        <v>0.2</v>
      </c>
      <c r="W1073">
        <v>167</v>
      </c>
      <c r="X1073" t="s">
        <v>36</v>
      </c>
      <c r="Y1073" t="s">
        <v>36</v>
      </c>
      <c r="Z1073" s="2">
        <v>184.30487287607639</v>
      </c>
    </row>
    <row r="1074" spans="1:26" x14ac:dyDescent="0.35">
      <c r="A1074" t="s">
        <v>652</v>
      </c>
      <c r="B1074" t="s">
        <v>653</v>
      </c>
      <c r="C1074" t="s">
        <v>39</v>
      </c>
      <c r="D1074" t="s">
        <v>28</v>
      </c>
      <c r="E1074" t="s">
        <v>69</v>
      </c>
      <c r="F1074" t="s">
        <v>6661</v>
      </c>
      <c r="G1074" t="s">
        <v>6662</v>
      </c>
      <c r="H1074" t="s">
        <v>32</v>
      </c>
      <c r="I1074" t="s">
        <v>6663</v>
      </c>
      <c r="J1074" s="1">
        <v>42820</v>
      </c>
      <c r="K1074" s="1">
        <v>42827</v>
      </c>
      <c r="L1074" t="s">
        <v>60</v>
      </c>
      <c r="M1074">
        <f>Table1[[#This Row],[Ship Date]]-Table1[[#This Row],[Order Date]]</f>
        <v>7</v>
      </c>
      <c r="N1074">
        <v>3</v>
      </c>
      <c r="O1074" t="s">
        <v>106</v>
      </c>
      <c r="P1074" s="3">
        <v>60.84</v>
      </c>
      <c r="Q1074" s="3">
        <v>43.650394358981671</v>
      </c>
      <c r="R1074" s="3">
        <f>(Table1[[#This Row],[Selling Price]]-Table1[[#This Row],[Cost Price]])</f>
        <v>17.189605641018332</v>
      </c>
      <c r="S1074" s="12">
        <f>(Table1[[#This Row],[Profit]]/Table1[[#This Row],[Selling Price]])</f>
        <v>0.2825378967951731</v>
      </c>
      <c r="T1074">
        <v>3</v>
      </c>
      <c r="U1074" s="2">
        <f>Table1[[#This Row],[Selling Price]]*Table1[[#This Row],[Quantity]]</f>
        <v>182.52</v>
      </c>
      <c r="V1074" s="4">
        <v>0</v>
      </c>
      <c r="W1074">
        <v>484</v>
      </c>
      <c r="X1074" t="s">
        <v>68</v>
      </c>
      <c r="Y1074" t="s">
        <v>52</v>
      </c>
      <c r="Z1074" s="2">
        <v>34.654479191007908</v>
      </c>
    </row>
    <row r="1075" spans="1:26" x14ac:dyDescent="0.35">
      <c r="A1075" t="s">
        <v>652</v>
      </c>
      <c r="B1075" t="s">
        <v>653</v>
      </c>
      <c r="C1075" t="s">
        <v>39</v>
      </c>
      <c r="D1075" t="s">
        <v>28</v>
      </c>
      <c r="E1075" t="s">
        <v>69</v>
      </c>
      <c r="F1075" t="s">
        <v>2861</v>
      </c>
      <c r="G1075" t="s">
        <v>2862</v>
      </c>
      <c r="H1075" t="s">
        <v>32</v>
      </c>
      <c r="I1075" t="s">
        <v>6670</v>
      </c>
      <c r="J1075" s="1">
        <v>42839</v>
      </c>
      <c r="K1075" s="1">
        <v>42844</v>
      </c>
      <c r="L1075" t="s">
        <v>60</v>
      </c>
      <c r="M1075">
        <f>Table1[[#This Row],[Ship Date]]-Table1[[#This Row],[Order Date]]</f>
        <v>5</v>
      </c>
      <c r="N1075">
        <v>4</v>
      </c>
      <c r="O1075" t="s">
        <v>106</v>
      </c>
      <c r="P1075" s="3">
        <v>74.45</v>
      </c>
      <c r="Q1075" s="3">
        <v>55.552311051518409</v>
      </c>
      <c r="R1075" s="3">
        <f>(Table1[[#This Row],[Selling Price]]-Table1[[#This Row],[Cost Price]])</f>
        <v>18.897688948481594</v>
      </c>
      <c r="S1075" s="12">
        <f>(Table1[[#This Row],[Profit]]/Table1[[#This Row],[Selling Price]])</f>
        <v>0.25383061045643512</v>
      </c>
      <c r="T1075">
        <v>5</v>
      </c>
      <c r="U1075" s="2">
        <f>Table1[[#This Row],[Selling Price]]*Table1[[#This Row],[Quantity]]</f>
        <v>372.25</v>
      </c>
      <c r="V1075" s="4">
        <v>0</v>
      </c>
      <c r="W1075">
        <v>108</v>
      </c>
      <c r="X1075" t="s">
        <v>36</v>
      </c>
      <c r="Y1075" t="s">
        <v>36</v>
      </c>
      <c r="Z1075" s="2">
        <v>40.583299168852342</v>
      </c>
    </row>
    <row r="1076" spans="1:26" x14ac:dyDescent="0.35">
      <c r="A1076" t="s">
        <v>652</v>
      </c>
      <c r="B1076" t="s">
        <v>653</v>
      </c>
      <c r="C1076" t="s">
        <v>45</v>
      </c>
      <c r="D1076" t="s">
        <v>28</v>
      </c>
      <c r="E1076" t="s">
        <v>69</v>
      </c>
      <c r="F1076" t="s">
        <v>2304</v>
      </c>
      <c r="G1076" t="s">
        <v>2305</v>
      </c>
      <c r="H1076" t="s">
        <v>32</v>
      </c>
      <c r="I1076" t="s">
        <v>6703</v>
      </c>
      <c r="J1076" s="1">
        <v>42132</v>
      </c>
      <c r="K1076" s="1">
        <v>42139</v>
      </c>
      <c r="L1076" t="s">
        <v>60</v>
      </c>
      <c r="M1076">
        <f>Table1[[#This Row],[Ship Date]]-Table1[[#This Row],[Order Date]]</f>
        <v>7</v>
      </c>
      <c r="N1076">
        <v>5</v>
      </c>
      <c r="O1076" t="s">
        <v>51</v>
      </c>
      <c r="P1076" s="3">
        <v>79.44</v>
      </c>
      <c r="Q1076" s="3">
        <v>65.667712958323165</v>
      </c>
      <c r="R1076" s="3">
        <f>(Table1[[#This Row],[Selling Price]]-Table1[[#This Row],[Cost Price]])</f>
        <v>13.772287041676833</v>
      </c>
      <c r="S1076" s="12">
        <f>(Table1[[#This Row],[Profit]]/Table1[[#This Row],[Selling Price]])</f>
        <v>0.17336715812785541</v>
      </c>
      <c r="T1076">
        <v>3</v>
      </c>
      <c r="U1076" s="2">
        <f>Table1[[#This Row],[Selling Price]]*Table1[[#This Row],[Quantity]]</f>
        <v>238.32</v>
      </c>
      <c r="V1076" s="4">
        <v>0</v>
      </c>
      <c r="W1076">
        <v>403</v>
      </c>
      <c r="X1076" t="s">
        <v>68</v>
      </c>
      <c r="Y1076" t="s">
        <v>68</v>
      </c>
      <c r="Z1076" s="2">
        <v>35.891321163439258</v>
      </c>
    </row>
    <row r="1077" spans="1:26" x14ac:dyDescent="0.35">
      <c r="A1077" t="s">
        <v>652</v>
      </c>
      <c r="B1077" t="s">
        <v>653</v>
      </c>
      <c r="C1077" t="s">
        <v>64</v>
      </c>
      <c r="D1077" t="s">
        <v>28</v>
      </c>
      <c r="E1077" t="s">
        <v>69</v>
      </c>
      <c r="F1077" t="s">
        <v>6762</v>
      </c>
      <c r="G1077" t="s">
        <v>6763</v>
      </c>
      <c r="H1077" t="s">
        <v>32</v>
      </c>
      <c r="I1077" t="s">
        <v>6761</v>
      </c>
      <c r="J1077" s="1">
        <v>42085</v>
      </c>
      <c r="K1077" s="1">
        <v>42089</v>
      </c>
      <c r="L1077" t="s">
        <v>60</v>
      </c>
      <c r="M1077">
        <f>Table1[[#This Row],[Ship Date]]-Table1[[#This Row],[Order Date]]</f>
        <v>4</v>
      </c>
      <c r="N1077">
        <v>3</v>
      </c>
      <c r="O1077" t="s">
        <v>106</v>
      </c>
      <c r="P1077" s="3">
        <v>91.96</v>
      </c>
      <c r="Q1077" s="3">
        <v>67.874097772081029</v>
      </c>
      <c r="R1077" s="3">
        <f>(Table1[[#This Row],[Selling Price]]-Table1[[#This Row],[Cost Price]])</f>
        <v>24.085902227918965</v>
      </c>
      <c r="S1077" s="12">
        <f>(Table1[[#This Row],[Profit]]/Table1[[#This Row],[Selling Price]])</f>
        <v>0.26191716211308141</v>
      </c>
      <c r="T1077">
        <v>2</v>
      </c>
      <c r="U1077" s="2">
        <f>Table1[[#This Row],[Selling Price]]*Table1[[#This Row],[Quantity]]</f>
        <v>183.92</v>
      </c>
      <c r="V1077" s="4">
        <v>0</v>
      </c>
      <c r="W1077">
        <v>399</v>
      </c>
      <c r="X1077" t="s">
        <v>36</v>
      </c>
      <c r="Y1077" t="s">
        <v>68</v>
      </c>
      <c r="Z1077" s="2">
        <v>84.258839131627752</v>
      </c>
    </row>
    <row r="1078" spans="1:26" x14ac:dyDescent="0.35">
      <c r="A1078" t="s">
        <v>652</v>
      </c>
      <c r="B1078" t="s">
        <v>653</v>
      </c>
      <c r="C1078" t="s">
        <v>64</v>
      </c>
      <c r="D1078" t="s">
        <v>28</v>
      </c>
      <c r="E1078" t="s">
        <v>56</v>
      </c>
      <c r="F1078" t="s">
        <v>2214</v>
      </c>
      <c r="G1078" t="s">
        <v>2215</v>
      </c>
      <c r="H1078" t="s">
        <v>32</v>
      </c>
      <c r="I1078" t="s">
        <v>6767</v>
      </c>
      <c r="J1078" s="1">
        <v>42867</v>
      </c>
      <c r="K1078" s="1">
        <v>42873</v>
      </c>
      <c r="L1078" t="s">
        <v>60</v>
      </c>
      <c r="M1078">
        <f>Table1[[#This Row],[Ship Date]]-Table1[[#This Row],[Order Date]]</f>
        <v>6</v>
      </c>
      <c r="N1078">
        <v>5</v>
      </c>
      <c r="O1078" t="s">
        <v>51</v>
      </c>
      <c r="P1078" s="3">
        <v>285.48</v>
      </c>
      <c r="Q1078" s="3">
        <v>216.91873868560299</v>
      </c>
      <c r="R1078" s="3">
        <f>(Table1[[#This Row],[Selling Price]]-Table1[[#This Row],[Cost Price]])</f>
        <v>68.561261314397029</v>
      </c>
      <c r="S1078" s="12">
        <f>(Table1[[#This Row],[Profit]]/Table1[[#This Row],[Selling Price]])</f>
        <v>0.24016134690485155</v>
      </c>
      <c r="T1078">
        <v>5</v>
      </c>
      <c r="U1078" s="2">
        <f>Table1[[#This Row],[Selling Price]]*Table1[[#This Row],[Quantity]]</f>
        <v>1427.4</v>
      </c>
      <c r="V1078" s="4">
        <v>0.2</v>
      </c>
      <c r="W1078">
        <v>345</v>
      </c>
      <c r="X1078" t="s">
        <v>68</v>
      </c>
      <c r="Y1078" t="s">
        <v>68</v>
      </c>
      <c r="Z1078" s="2">
        <v>109.5115486101808</v>
      </c>
    </row>
    <row r="1079" spans="1:26" x14ac:dyDescent="0.35">
      <c r="A1079" t="s">
        <v>652</v>
      </c>
      <c r="B1079" t="s">
        <v>653</v>
      </c>
      <c r="C1079" t="s">
        <v>27</v>
      </c>
      <c r="D1079" t="s">
        <v>28</v>
      </c>
      <c r="E1079" t="s">
        <v>69</v>
      </c>
      <c r="F1079" t="s">
        <v>434</v>
      </c>
      <c r="G1079" t="s">
        <v>435</v>
      </c>
      <c r="H1079" t="s">
        <v>32</v>
      </c>
      <c r="I1079" t="s">
        <v>6797</v>
      </c>
      <c r="J1079" s="1">
        <v>42637</v>
      </c>
      <c r="K1079" s="1">
        <v>42641</v>
      </c>
      <c r="L1079" t="s">
        <v>60</v>
      </c>
      <c r="M1079">
        <f>Table1[[#This Row],[Ship Date]]-Table1[[#This Row],[Order Date]]</f>
        <v>4</v>
      </c>
      <c r="N1079">
        <v>9</v>
      </c>
      <c r="O1079" t="s">
        <v>61</v>
      </c>
      <c r="P1079" s="3">
        <v>127.95</v>
      </c>
      <c r="Q1079" s="3">
        <v>105.1622733215584</v>
      </c>
      <c r="R1079" s="3">
        <f>(Table1[[#This Row],[Selling Price]]-Table1[[#This Row],[Cost Price]])</f>
        <v>22.787726678441601</v>
      </c>
      <c r="S1079" s="12">
        <f>(Table1[[#This Row],[Profit]]/Table1[[#This Row],[Selling Price]])</f>
        <v>0.17809868447394764</v>
      </c>
      <c r="T1079">
        <v>3</v>
      </c>
      <c r="U1079" s="2">
        <f>Table1[[#This Row],[Selling Price]]*Table1[[#This Row],[Quantity]]</f>
        <v>383.85</v>
      </c>
      <c r="V1079" s="4">
        <v>0</v>
      </c>
      <c r="W1079">
        <v>183</v>
      </c>
      <c r="X1079" t="s">
        <v>36</v>
      </c>
      <c r="Y1079" t="s">
        <v>52</v>
      </c>
      <c r="Z1079" s="2">
        <v>18.228405763167181</v>
      </c>
    </row>
    <row r="1080" spans="1:26" x14ac:dyDescent="0.35">
      <c r="A1080" t="s">
        <v>652</v>
      </c>
      <c r="B1080" t="s">
        <v>653</v>
      </c>
      <c r="C1080" t="s">
        <v>27</v>
      </c>
      <c r="D1080" t="s">
        <v>28</v>
      </c>
      <c r="E1080" t="s">
        <v>69</v>
      </c>
      <c r="F1080" t="s">
        <v>5453</v>
      </c>
      <c r="G1080" t="s">
        <v>5454</v>
      </c>
      <c r="H1080" t="s">
        <v>32</v>
      </c>
      <c r="I1080" t="s">
        <v>6912</v>
      </c>
      <c r="J1080" s="1">
        <v>41688</v>
      </c>
      <c r="K1080" s="1">
        <v>41688</v>
      </c>
      <c r="L1080" t="s">
        <v>1118</v>
      </c>
      <c r="M1080">
        <f>Table1[[#This Row],[Ship Date]]-Table1[[#This Row],[Order Date]]</f>
        <v>0</v>
      </c>
      <c r="N1080">
        <v>2</v>
      </c>
      <c r="O1080" t="s">
        <v>106</v>
      </c>
      <c r="P1080" s="3">
        <v>25.16</v>
      </c>
      <c r="Q1080" s="3">
        <v>19.747335012246381</v>
      </c>
      <c r="R1080" s="3">
        <f>(Table1[[#This Row],[Selling Price]]-Table1[[#This Row],[Cost Price]])</f>
        <v>5.4126649877536188</v>
      </c>
      <c r="S1080" s="12">
        <f>(Table1[[#This Row],[Profit]]/Table1[[#This Row],[Selling Price]])</f>
        <v>0.2151297689886176</v>
      </c>
      <c r="T1080">
        <v>5</v>
      </c>
      <c r="U1080" s="2">
        <f>Table1[[#This Row],[Selling Price]]*Table1[[#This Row],[Quantity]]</f>
        <v>125.8</v>
      </c>
      <c r="V1080" s="4">
        <v>0.6</v>
      </c>
      <c r="W1080">
        <v>432</v>
      </c>
      <c r="X1080" t="s">
        <v>36</v>
      </c>
      <c r="Y1080" t="s">
        <v>52</v>
      </c>
      <c r="Z1080" s="2">
        <v>10.90911604118317</v>
      </c>
    </row>
    <row r="1081" spans="1:26" x14ac:dyDescent="0.35">
      <c r="A1081" t="s">
        <v>652</v>
      </c>
      <c r="B1081" t="s">
        <v>653</v>
      </c>
      <c r="C1081" t="s">
        <v>55</v>
      </c>
      <c r="D1081" t="s">
        <v>28</v>
      </c>
      <c r="E1081" t="s">
        <v>69</v>
      </c>
      <c r="F1081" t="s">
        <v>1166</v>
      </c>
      <c r="G1081" t="s">
        <v>1167</v>
      </c>
      <c r="H1081" t="s">
        <v>32</v>
      </c>
      <c r="I1081" t="s">
        <v>7324</v>
      </c>
      <c r="J1081" s="1">
        <v>43097</v>
      </c>
      <c r="K1081" s="1">
        <v>43101</v>
      </c>
      <c r="L1081" t="s">
        <v>60</v>
      </c>
      <c r="M1081">
        <f>Table1[[#This Row],[Ship Date]]-Table1[[#This Row],[Order Date]]</f>
        <v>4</v>
      </c>
      <c r="N1081">
        <v>12</v>
      </c>
      <c r="O1081" t="s">
        <v>35</v>
      </c>
      <c r="P1081" s="3">
        <v>2.96</v>
      </c>
      <c r="Q1081" s="3">
        <v>2.2704384892778182</v>
      </c>
      <c r="R1081" s="3">
        <f>(Table1[[#This Row],[Selling Price]]-Table1[[#This Row],[Cost Price]])</f>
        <v>0.68956151072218175</v>
      </c>
      <c r="S1081" s="12">
        <f>(Table1[[#This Row],[Profit]]/Table1[[#This Row],[Selling Price]])</f>
        <v>0.23295996983857492</v>
      </c>
      <c r="T1081">
        <v>2</v>
      </c>
      <c r="U1081" s="2">
        <f>Table1[[#This Row],[Selling Price]]*Table1[[#This Row],[Quantity]]</f>
        <v>5.92</v>
      </c>
      <c r="V1081" s="4">
        <v>0.6</v>
      </c>
      <c r="W1081">
        <v>443</v>
      </c>
      <c r="X1081" t="s">
        <v>36</v>
      </c>
      <c r="Y1081" t="s">
        <v>52</v>
      </c>
      <c r="Z1081" s="2">
        <v>8.6093885629916507</v>
      </c>
    </row>
    <row r="1082" spans="1:26" x14ac:dyDescent="0.35">
      <c r="A1082" t="s">
        <v>652</v>
      </c>
      <c r="B1082" t="s">
        <v>653</v>
      </c>
      <c r="C1082" t="s">
        <v>39</v>
      </c>
      <c r="D1082" t="s">
        <v>28</v>
      </c>
      <c r="E1082" t="s">
        <v>40</v>
      </c>
      <c r="F1082" t="s">
        <v>3627</v>
      </c>
      <c r="G1082" t="s">
        <v>3628</v>
      </c>
      <c r="H1082" t="s">
        <v>32</v>
      </c>
      <c r="I1082" t="s">
        <v>7340</v>
      </c>
      <c r="J1082" s="1">
        <v>41826</v>
      </c>
      <c r="K1082" s="1">
        <v>41832</v>
      </c>
      <c r="L1082" t="s">
        <v>60</v>
      </c>
      <c r="M1082">
        <f>Table1[[#This Row],[Ship Date]]-Table1[[#This Row],[Order Date]]</f>
        <v>6</v>
      </c>
      <c r="N1082">
        <v>7</v>
      </c>
      <c r="O1082" t="s">
        <v>51</v>
      </c>
      <c r="P1082" s="3">
        <v>478.48</v>
      </c>
      <c r="Q1082" s="3">
        <v>381.45052259012351</v>
      </c>
      <c r="R1082" s="3">
        <f>(Table1[[#This Row],[Selling Price]]-Table1[[#This Row],[Cost Price]])</f>
        <v>97.029477409876506</v>
      </c>
      <c r="S1082" s="12">
        <f>(Table1[[#This Row],[Profit]]/Table1[[#This Row],[Selling Price]])</f>
        <v>0.20278690313048925</v>
      </c>
      <c r="T1082">
        <v>2</v>
      </c>
      <c r="U1082" s="2">
        <f>Table1[[#This Row],[Selling Price]]*Table1[[#This Row],[Quantity]]</f>
        <v>956.96</v>
      </c>
      <c r="V1082" s="4">
        <v>0.2</v>
      </c>
      <c r="W1082">
        <v>131</v>
      </c>
      <c r="X1082" t="s">
        <v>68</v>
      </c>
      <c r="Y1082" t="s">
        <v>36</v>
      </c>
      <c r="Z1082" s="2">
        <v>234.45723434491561</v>
      </c>
    </row>
    <row r="1083" spans="1:26" x14ac:dyDescent="0.35">
      <c r="A1083" t="s">
        <v>652</v>
      </c>
      <c r="B1083" t="s">
        <v>653</v>
      </c>
      <c r="C1083" t="s">
        <v>39</v>
      </c>
      <c r="D1083" t="s">
        <v>28</v>
      </c>
      <c r="E1083" t="s">
        <v>69</v>
      </c>
      <c r="F1083" t="s">
        <v>1460</v>
      </c>
      <c r="G1083" t="s">
        <v>1461</v>
      </c>
      <c r="H1083" t="s">
        <v>32</v>
      </c>
      <c r="I1083" t="s">
        <v>7622</v>
      </c>
      <c r="J1083" s="1">
        <v>42105</v>
      </c>
      <c r="K1083" s="1">
        <v>42111</v>
      </c>
      <c r="L1083" t="s">
        <v>60</v>
      </c>
      <c r="M1083">
        <f>Table1[[#This Row],[Ship Date]]-Table1[[#This Row],[Order Date]]</f>
        <v>6</v>
      </c>
      <c r="N1083">
        <v>4</v>
      </c>
      <c r="O1083" t="s">
        <v>106</v>
      </c>
      <c r="P1083" s="3">
        <v>67.36</v>
      </c>
      <c r="Q1083" s="3">
        <v>50.130513341803372</v>
      </c>
      <c r="R1083" s="3">
        <f>(Table1[[#This Row],[Selling Price]]-Table1[[#This Row],[Cost Price]])</f>
        <v>17.229486658196628</v>
      </c>
      <c r="S1083" s="12">
        <f>(Table1[[#This Row],[Profit]]/Table1[[#This Row],[Selling Price]])</f>
        <v>0.25578216535327536</v>
      </c>
      <c r="T1083">
        <v>2</v>
      </c>
      <c r="U1083" s="2">
        <f>Table1[[#This Row],[Selling Price]]*Table1[[#This Row],[Quantity]]</f>
        <v>134.72</v>
      </c>
      <c r="V1083" s="4">
        <v>0.2</v>
      </c>
      <c r="W1083">
        <v>398</v>
      </c>
      <c r="X1083" t="s">
        <v>68</v>
      </c>
      <c r="Y1083" t="s">
        <v>36</v>
      </c>
      <c r="Z1083" s="2">
        <v>222.0683548669943</v>
      </c>
    </row>
    <row r="1084" spans="1:26" x14ac:dyDescent="0.35">
      <c r="A1084" t="s">
        <v>652</v>
      </c>
      <c r="B1084" t="s">
        <v>653</v>
      </c>
      <c r="C1084" t="s">
        <v>39</v>
      </c>
      <c r="D1084" t="s">
        <v>28</v>
      </c>
      <c r="E1084" t="s">
        <v>69</v>
      </c>
      <c r="F1084" t="s">
        <v>7235</v>
      </c>
      <c r="G1084" t="s">
        <v>7236</v>
      </c>
      <c r="H1084" t="s">
        <v>32</v>
      </c>
      <c r="I1084" t="s">
        <v>7663</v>
      </c>
      <c r="J1084" s="1">
        <v>42885</v>
      </c>
      <c r="K1084" s="1">
        <v>42889</v>
      </c>
      <c r="L1084" t="s">
        <v>60</v>
      </c>
      <c r="M1084">
        <f>Table1[[#This Row],[Ship Date]]-Table1[[#This Row],[Order Date]]</f>
        <v>4</v>
      </c>
      <c r="N1084">
        <v>5</v>
      </c>
      <c r="O1084" t="s">
        <v>51</v>
      </c>
      <c r="P1084" s="3">
        <v>13.592000000000001</v>
      </c>
      <c r="Q1084" s="3">
        <v>10.312583493146141</v>
      </c>
      <c r="R1084" s="3">
        <f>(Table1[[#This Row],[Selling Price]]-Table1[[#This Row],[Cost Price]])</f>
        <v>3.2794165068538597</v>
      </c>
      <c r="S1084" s="12">
        <f>(Table1[[#This Row],[Profit]]/Table1[[#This Row],[Selling Price]])</f>
        <v>0.24127549344127866</v>
      </c>
      <c r="T1084">
        <v>1</v>
      </c>
      <c r="U1084" s="2">
        <f>Table1[[#This Row],[Selling Price]]*Table1[[#This Row],[Quantity]]</f>
        <v>13.592000000000001</v>
      </c>
      <c r="V1084" s="4">
        <v>0.2</v>
      </c>
      <c r="W1084">
        <v>475</v>
      </c>
      <c r="X1084" t="s">
        <v>36</v>
      </c>
      <c r="Y1084" t="s">
        <v>52</v>
      </c>
      <c r="Z1084" s="2">
        <v>27.377984945329089</v>
      </c>
    </row>
    <row r="1085" spans="1:26" x14ac:dyDescent="0.35">
      <c r="A1085" t="s">
        <v>652</v>
      </c>
      <c r="B1085" t="s">
        <v>653</v>
      </c>
      <c r="C1085" t="s">
        <v>27</v>
      </c>
      <c r="D1085" t="s">
        <v>28</v>
      </c>
      <c r="E1085" t="s">
        <v>69</v>
      </c>
      <c r="F1085" t="s">
        <v>3992</v>
      </c>
      <c r="G1085" t="s">
        <v>3993</v>
      </c>
      <c r="H1085" t="s">
        <v>32</v>
      </c>
      <c r="I1085" t="s">
        <v>7677</v>
      </c>
      <c r="J1085" s="1">
        <v>42769</v>
      </c>
      <c r="K1085" s="1">
        <v>42773</v>
      </c>
      <c r="L1085" t="s">
        <v>34</v>
      </c>
      <c r="M1085">
        <f>Table1[[#This Row],[Ship Date]]-Table1[[#This Row],[Order Date]]</f>
        <v>4</v>
      </c>
      <c r="N1085">
        <v>2</v>
      </c>
      <c r="O1085" t="s">
        <v>106</v>
      </c>
      <c r="P1085" s="3">
        <v>22.2</v>
      </c>
      <c r="Q1085" s="3">
        <v>14.82952384282445</v>
      </c>
      <c r="R1085" s="3">
        <f>(Table1[[#This Row],[Selling Price]]-Table1[[#This Row],[Cost Price]])</f>
        <v>7.370476157175549</v>
      </c>
      <c r="S1085" s="12">
        <f>(Table1[[#This Row],[Profit]]/Table1[[#This Row],[Selling Price]])</f>
        <v>0.33200343050340314</v>
      </c>
      <c r="T1085">
        <v>1</v>
      </c>
      <c r="U1085" s="2">
        <f>Table1[[#This Row],[Selling Price]]*Table1[[#This Row],[Quantity]]</f>
        <v>22.2</v>
      </c>
      <c r="V1085" s="4">
        <v>0.6</v>
      </c>
      <c r="W1085">
        <v>271</v>
      </c>
      <c r="X1085" t="s">
        <v>36</v>
      </c>
      <c r="Y1085" t="s">
        <v>68</v>
      </c>
      <c r="Z1085" s="2">
        <v>65.590262234572592</v>
      </c>
    </row>
    <row r="1086" spans="1:26" x14ac:dyDescent="0.35">
      <c r="A1086" t="s">
        <v>652</v>
      </c>
      <c r="B1086" t="s">
        <v>653</v>
      </c>
      <c r="C1086" t="s">
        <v>39</v>
      </c>
      <c r="D1086" t="s">
        <v>28</v>
      </c>
      <c r="E1086" t="s">
        <v>56</v>
      </c>
      <c r="F1086" t="s">
        <v>2718</v>
      </c>
      <c r="G1086" t="s">
        <v>2719</v>
      </c>
      <c r="H1086" t="s">
        <v>32</v>
      </c>
      <c r="I1086" t="s">
        <v>7782</v>
      </c>
      <c r="J1086" s="1">
        <v>42335</v>
      </c>
      <c r="K1086" s="1">
        <v>42337</v>
      </c>
      <c r="L1086" t="s">
        <v>34</v>
      </c>
      <c r="M1086">
        <f>Table1[[#This Row],[Ship Date]]-Table1[[#This Row],[Order Date]]</f>
        <v>2</v>
      </c>
      <c r="N1086">
        <v>11</v>
      </c>
      <c r="O1086" t="s">
        <v>35</v>
      </c>
      <c r="P1086" s="3">
        <v>446.06799999999998</v>
      </c>
      <c r="Q1086" s="3">
        <v>342.29297927939098</v>
      </c>
      <c r="R1086" s="3">
        <f>(Table1[[#This Row],[Selling Price]]-Table1[[#This Row],[Cost Price]])</f>
        <v>103.77502072060901</v>
      </c>
      <c r="S1086" s="12">
        <f>(Table1[[#This Row],[Profit]]/Table1[[#This Row],[Selling Price]])</f>
        <v>0.23264394827830961</v>
      </c>
      <c r="T1086">
        <v>4</v>
      </c>
      <c r="U1086" s="2">
        <f>Table1[[#This Row],[Selling Price]]*Table1[[#This Row],[Quantity]]</f>
        <v>1784.2719999999999</v>
      </c>
      <c r="V1086" s="4">
        <v>0.3</v>
      </c>
      <c r="W1086">
        <v>232</v>
      </c>
      <c r="X1086" t="s">
        <v>36</v>
      </c>
      <c r="Y1086" t="s">
        <v>36</v>
      </c>
      <c r="Z1086" s="2">
        <v>266.00476869184132</v>
      </c>
    </row>
    <row r="1087" spans="1:26" x14ac:dyDescent="0.35">
      <c r="A1087" t="s">
        <v>652</v>
      </c>
      <c r="B1087" t="s">
        <v>653</v>
      </c>
      <c r="C1087" t="s">
        <v>27</v>
      </c>
      <c r="D1087" t="s">
        <v>28</v>
      </c>
      <c r="E1087" t="s">
        <v>69</v>
      </c>
      <c r="F1087" t="s">
        <v>6149</v>
      </c>
      <c r="G1087" t="s">
        <v>6150</v>
      </c>
      <c r="H1087" t="s">
        <v>32</v>
      </c>
      <c r="I1087" t="s">
        <v>7837</v>
      </c>
      <c r="J1087" s="1">
        <v>43052</v>
      </c>
      <c r="K1087" s="1">
        <v>43055</v>
      </c>
      <c r="L1087" t="s">
        <v>34</v>
      </c>
      <c r="M1087">
        <f>Table1[[#This Row],[Ship Date]]-Table1[[#This Row],[Order Date]]</f>
        <v>3</v>
      </c>
      <c r="N1087">
        <v>11</v>
      </c>
      <c r="O1087" t="s">
        <v>35</v>
      </c>
      <c r="P1087" s="3">
        <v>154.94999999999999</v>
      </c>
      <c r="Q1087" s="3">
        <v>113.0273620762209</v>
      </c>
      <c r="R1087" s="3">
        <f>(Table1[[#This Row],[Selling Price]]-Table1[[#This Row],[Cost Price]])</f>
        <v>41.922637923779092</v>
      </c>
      <c r="S1087" s="12">
        <f>(Table1[[#This Row],[Profit]]/Table1[[#This Row],[Selling Price]])</f>
        <v>0.27055590786562822</v>
      </c>
      <c r="T1087">
        <v>3</v>
      </c>
      <c r="U1087" s="2">
        <f>Table1[[#This Row],[Selling Price]]*Table1[[#This Row],[Quantity]]</f>
        <v>464.84999999999997</v>
      </c>
      <c r="V1087" s="4">
        <v>0</v>
      </c>
      <c r="W1087">
        <v>488</v>
      </c>
      <c r="X1087" t="s">
        <v>36</v>
      </c>
      <c r="Y1087" t="s">
        <v>36</v>
      </c>
      <c r="Z1087" s="2">
        <v>203.039909952042</v>
      </c>
    </row>
    <row r="1088" spans="1:26" x14ac:dyDescent="0.35">
      <c r="A1088" t="s">
        <v>652</v>
      </c>
      <c r="B1088" t="s">
        <v>653</v>
      </c>
      <c r="C1088" t="s">
        <v>39</v>
      </c>
      <c r="D1088" t="s">
        <v>28</v>
      </c>
      <c r="E1088" t="s">
        <v>56</v>
      </c>
      <c r="F1088" t="s">
        <v>2951</v>
      </c>
      <c r="G1088" t="s">
        <v>2952</v>
      </c>
      <c r="H1088" t="s">
        <v>32</v>
      </c>
      <c r="I1088" t="s">
        <v>8041</v>
      </c>
      <c r="J1088" s="1">
        <v>42647</v>
      </c>
      <c r="K1088" s="1">
        <v>42652</v>
      </c>
      <c r="L1088" t="s">
        <v>60</v>
      </c>
      <c r="M1088">
        <f>Table1[[#This Row],[Ship Date]]-Table1[[#This Row],[Order Date]]</f>
        <v>5</v>
      </c>
      <c r="N1088">
        <v>10</v>
      </c>
      <c r="O1088" t="s">
        <v>61</v>
      </c>
      <c r="P1088" s="3">
        <v>239.37200000000001</v>
      </c>
      <c r="Q1088" s="3">
        <v>179.3858208846643</v>
      </c>
      <c r="R1088" s="3">
        <f>(Table1[[#This Row],[Selling Price]]-Table1[[#This Row],[Cost Price]])</f>
        <v>59.986179115335716</v>
      </c>
      <c r="S1088" s="12">
        <f>(Table1[[#This Row],[Profit]]/Table1[[#This Row],[Selling Price]])</f>
        <v>0.2505981447927732</v>
      </c>
      <c r="T1088">
        <v>2</v>
      </c>
      <c r="U1088" s="2">
        <f>Table1[[#This Row],[Selling Price]]*Table1[[#This Row],[Quantity]]</f>
        <v>478.74400000000003</v>
      </c>
      <c r="V1088" s="4">
        <v>0.3</v>
      </c>
      <c r="W1088">
        <v>477</v>
      </c>
      <c r="X1088" t="s">
        <v>36</v>
      </c>
      <c r="Y1088" t="s">
        <v>36</v>
      </c>
      <c r="Z1088" s="2">
        <v>240.99487960258961</v>
      </c>
    </row>
    <row r="1089" spans="1:26" x14ac:dyDescent="0.35">
      <c r="A1089" t="s">
        <v>652</v>
      </c>
      <c r="B1089" t="s">
        <v>653</v>
      </c>
      <c r="C1089" t="s">
        <v>55</v>
      </c>
      <c r="D1089" t="s">
        <v>28</v>
      </c>
      <c r="E1089" t="s">
        <v>56</v>
      </c>
      <c r="F1089" t="s">
        <v>6592</v>
      </c>
      <c r="G1089" t="s">
        <v>6593</v>
      </c>
      <c r="H1089" t="s">
        <v>32</v>
      </c>
      <c r="I1089" t="s">
        <v>8121</v>
      </c>
      <c r="J1089" s="1">
        <v>43042</v>
      </c>
      <c r="K1089" s="1">
        <v>43048</v>
      </c>
      <c r="L1089" t="s">
        <v>60</v>
      </c>
      <c r="M1089">
        <f>Table1[[#This Row],[Ship Date]]-Table1[[#This Row],[Order Date]]</f>
        <v>6</v>
      </c>
      <c r="N1089">
        <v>11</v>
      </c>
      <c r="O1089" t="s">
        <v>35</v>
      </c>
      <c r="P1089" s="3">
        <v>486.36799999999999</v>
      </c>
      <c r="Q1089" s="3">
        <v>329.30965675781198</v>
      </c>
      <c r="R1089" s="3">
        <f>(Table1[[#This Row],[Selling Price]]-Table1[[#This Row],[Cost Price]])</f>
        <v>157.05834324218802</v>
      </c>
      <c r="S1089" s="12">
        <f>(Table1[[#This Row],[Profit]]/Table1[[#This Row],[Selling Price]])</f>
        <v>0.32292079915246896</v>
      </c>
      <c r="T1089">
        <v>4</v>
      </c>
      <c r="U1089" s="2">
        <f>Table1[[#This Row],[Selling Price]]*Table1[[#This Row],[Quantity]]</f>
        <v>1945.472</v>
      </c>
      <c r="V1089" s="4">
        <v>0.2</v>
      </c>
      <c r="W1089">
        <v>135</v>
      </c>
      <c r="X1089" t="s">
        <v>68</v>
      </c>
      <c r="Y1089" t="s">
        <v>36</v>
      </c>
      <c r="Z1089" s="2">
        <v>349.64307636388293</v>
      </c>
    </row>
    <row r="1090" spans="1:26" x14ac:dyDescent="0.35">
      <c r="A1090" t="s">
        <v>652</v>
      </c>
      <c r="B1090" t="s">
        <v>653</v>
      </c>
      <c r="C1090" t="s">
        <v>27</v>
      </c>
      <c r="D1090" t="s">
        <v>28</v>
      </c>
      <c r="E1090" t="s">
        <v>29</v>
      </c>
      <c r="F1090" t="s">
        <v>1967</v>
      </c>
      <c r="G1090" t="s">
        <v>1968</v>
      </c>
      <c r="H1090" t="s">
        <v>32</v>
      </c>
      <c r="I1090" t="s">
        <v>8316</v>
      </c>
      <c r="J1090" s="1">
        <v>42579</v>
      </c>
      <c r="K1090" s="1">
        <v>42580</v>
      </c>
      <c r="L1090" t="s">
        <v>199</v>
      </c>
      <c r="M1090">
        <f>Table1[[#This Row],[Ship Date]]-Table1[[#This Row],[Order Date]]</f>
        <v>1</v>
      </c>
      <c r="N1090">
        <v>7</v>
      </c>
      <c r="O1090" t="s">
        <v>51</v>
      </c>
      <c r="P1090" s="3">
        <v>177.45</v>
      </c>
      <c r="Q1090" s="3">
        <v>128.82699974843459</v>
      </c>
      <c r="R1090" s="3">
        <f>(Table1[[#This Row],[Selling Price]]-Table1[[#This Row],[Cost Price]])</f>
        <v>48.623000251565401</v>
      </c>
      <c r="S1090" s="12">
        <f>(Table1[[#This Row],[Profit]]/Table1[[#This Row],[Selling Price]])</f>
        <v>0.27400958158109556</v>
      </c>
      <c r="T1090">
        <v>5</v>
      </c>
      <c r="U1090" s="2">
        <f>Table1[[#This Row],[Selling Price]]*Table1[[#This Row],[Quantity]]</f>
        <v>887.25</v>
      </c>
      <c r="V1090" s="4">
        <v>0.5</v>
      </c>
      <c r="W1090">
        <v>319</v>
      </c>
      <c r="X1090" t="s">
        <v>36</v>
      </c>
      <c r="Y1090" t="s">
        <v>68</v>
      </c>
      <c r="Z1090" s="2">
        <v>67.698202171106431</v>
      </c>
    </row>
    <row r="1091" spans="1:26" x14ac:dyDescent="0.35">
      <c r="A1091" t="s">
        <v>652</v>
      </c>
      <c r="B1091" t="s">
        <v>653</v>
      </c>
      <c r="C1091" t="s">
        <v>45</v>
      </c>
      <c r="D1091" t="s">
        <v>28</v>
      </c>
      <c r="E1091" t="s">
        <v>29</v>
      </c>
      <c r="F1091" t="s">
        <v>948</v>
      </c>
      <c r="G1091" t="s">
        <v>949</v>
      </c>
      <c r="H1091" t="s">
        <v>32</v>
      </c>
      <c r="I1091" t="s">
        <v>8509</v>
      </c>
      <c r="J1091" s="1">
        <v>42850</v>
      </c>
      <c r="K1091" s="1">
        <v>42852</v>
      </c>
      <c r="L1091" t="s">
        <v>34</v>
      </c>
      <c r="M1091">
        <f>Table1[[#This Row],[Ship Date]]-Table1[[#This Row],[Order Date]]</f>
        <v>2</v>
      </c>
      <c r="N1091">
        <v>4</v>
      </c>
      <c r="O1091" t="s">
        <v>106</v>
      </c>
      <c r="P1091" s="3">
        <v>344.98099999999999</v>
      </c>
      <c r="Q1091" s="3">
        <v>279.42673667706629</v>
      </c>
      <c r="R1091" s="3">
        <f>(Table1[[#This Row],[Selling Price]]-Table1[[#This Row],[Cost Price]])</f>
        <v>65.554263322933707</v>
      </c>
      <c r="S1091" s="12">
        <f>(Table1[[#This Row],[Profit]]/Table1[[#This Row],[Selling Price]])</f>
        <v>0.19002282248278515</v>
      </c>
      <c r="T1091">
        <v>7</v>
      </c>
      <c r="U1091" s="2">
        <f>Table1[[#This Row],[Selling Price]]*Table1[[#This Row],[Quantity]]</f>
        <v>2414.8670000000002</v>
      </c>
      <c r="V1091" s="4">
        <v>0.15</v>
      </c>
      <c r="W1091">
        <v>388</v>
      </c>
      <c r="X1091" t="s">
        <v>36</v>
      </c>
      <c r="Y1091" t="s">
        <v>68</v>
      </c>
      <c r="Z1091" s="2">
        <v>95.814959084534976</v>
      </c>
    </row>
    <row r="1092" spans="1:26" x14ac:dyDescent="0.35">
      <c r="A1092" t="s">
        <v>652</v>
      </c>
      <c r="B1092" t="s">
        <v>653</v>
      </c>
      <c r="C1092" t="s">
        <v>39</v>
      </c>
      <c r="D1092" t="s">
        <v>28</v>
      </c>
      <c r="E1092" t="s">
        <v>40</v>
      </c>
      <c r="F1092" t="s">
        <v>1708</v>
      </c>
      <c r="G1092" t="s">
        <v>1709</v>
      </c>
      <c r="H1092" t="s">
        <v>32</v>
      </c>
      <c r="I1092" t="s">
        <v>8522</v>
      </c>
      <c r="J1092" s="1">
        <v>42868</v>
      </c>
      <c r="K1092" s="1">
        <v>42872</v>
      </c>
      <c r="L1092" t="s">
        <v>60</v>
      </c>
      <c r="M1092">
        <f>Table1[[#This Row],[Ship Date]]-Table1[[#This Row],[Order Date]]</f>
        <v>4</v>
      </c>
      <c r="N1092">
        <v>5</v>
      </c>
      <c r="O1092" t="s">
        <v>51</v>
      </c>
      <c r="P1092" s="3">
        <v>458.43</v>
      </c>
      <c r="Q1092" s="3">
        <v>311.28349594783759</v>
      </c>
      <c r="R1092" s="3">
        <f>(Table1[[#This Row],[Selling Price]]-Table1[[#This Row],[Cost Price]])</f>
        <v>147.14650405216241</v>
      </c>
      <c r="S1092" s="12">
        <f>(Table1[[#This Row],[Profit]]/Table1[[#This Row],[Selling Price]])</f>
        <v>0.3209792204963951</v>
      </c>
      <c r="T1092">
        <v>5</v>
      </c>
      <c r="U1092" s="2">
        <f>Table1[[#This Row],[Selling Price]]*Table1[[#This Row],[Quantity]]</f>
        <v>2292.15</v>
      </c>
      <c r="V1092" s="4">
        <v>0.3</v>
      </c>
      <c r="W1092">
        <v>175</v>
      </c>
      <c r="X1092" t="s">
        <v>36</v>
      </c>
      <c r="Y1092" t="s">
        <v>68</v>
      </c>
      <c r="Z1092" s="2">
        <v>117.3958865889261</v>
      </c>
    </row>
    <row r="1093" spans="1:26" x14ac:dyDescent="0.35">
      <c r="A1093" t="s">
        <v>652</v>
      </c>
      <c r="B1093" t="s">
        <v>653</v>
      </c>
      <c r="C1093" t="s">
        <v>64</v>
      </c>
      <c r="D1093" t="s">
        <v>28</v>
      </c>
      <c r="E1093" t="s">
        <v>69</v>
      </c>
      <c r="F1093" t="s">
        <v>5077</v>
      </c>
      <c r="G1093" t="s">
        <v>5078</v>
      </c>
      <c r="H1093" t="s">
        <v>32</v>
      </c>
      <c r="I1093" t="s">
        <v>8597</v>
      </c>
      <c r="J1093" s="1">
        <v>42600</v>
      </c>
      <c r="K1093" s="1">
        <v>42602</v>
      </c>
      <c r="L1093" t="s">
        <v>34</v>
      </c>
      <c r="M1093">
        <f>Table1[[#This Row],[Ship Date]]-Table1[[#This Row],[Order Date]]</f>
        <v>2</v>
      </c>
      <c r="N1093">
        <v>8</v>
      </c>
      <c r="O1093" t="s">
        <v>61</v>
      </c>
      <c r="P1093" s="3">
        <v>5.3440000000000003</v>
      </c>
      <c r="Q1093" s="3">
        <v>4.0411309519475598</v>
      </c>
      <c r="R1093" s="3">
        <f>(Table1[[#This Row],[Selling Price]]-Table1[[#This Row],[Cost Price]])</f>
        <v>1.3028690480524405</v>
      </c>
      <c r="S1093" s="12">
        <f>(Table1[[#This Row],[Profit]]/Table1[[#This Row],[Selling Price]])</f>
        <v>0.24380034581819618</v>
      </c>
      <c r="T1093">
        <v>4</v>
      </c>
      <c r="U1093" s="2">
        <f>Table1[[#This Row],[Selling Price]]*Table1[[#This Row],[Quantity]]</f>
        <v>21.376000000000001</v>
      </c>
      <c r="V1093" s="4">
        <v>0.6</v>
      </c>
      <c r="W1093">
        <v>411</v>
      </c>
      <c r="X1093" t="s">
        <v>36</v>
      </c>
      <c r="Y1093" t="s">
        <v>52</v>
      </c>
      <c r="Z1093" s="2">
        <v>6.9890381217064963</v>
      </c>
    </row>
    <row r="1094" spans="1:26" x14ac:dyDescent="0.35">
      <c r="A1094" t="s">
        <v>652</v>
      </c>
      <c r="B1094" t="s">
        <v>653</v>
      </c>
      <c r="C1094" t="s">
        <v>55</v>
      </c>
      <c r="D1094" t="s">
        <v>28</v>
      </c>
      <c r="E1094" t="s">
        <v>56</v>
      </c>
      <c r="F1094" t="s">
        <v>1923</v>
      </c>
      <c r="G1094" t="s">
        <v>1924</v>
      </c>
      <c r="H1094" t="s">
        <v>32</v>
      </c>
      <c r="I1094" t="s">
        <v>8719</v>
      </c>
      <c r="J1094" s="1">
        <v>42394</v>
      </c>
      <c r="K1094" s="1">
        <v>42397</v>
      </c>
      <c r="L1094" t="s">
        <v>34</v>
      </c>
      <c r="M1094">
        <f>Table1[[#This Row],[Ship Date]]-Table1[[#This Row],[Order Date]]</f>
        <v>3</v>
      </c>
      <c r="N1094">
        <v>1</v>
      </c>
      <c r="O1094" t="s">
        <v>35</v>
      </c>
      <c r="P1094" s="3">
        <v>313.72199999999998</v>
      </c>
      <c r="Q1094" s="3">
        <v>237.97971616922621</v>
      </c>
      <c r="R1094" s="3">
        <f>(Table1[[#This Row],[Selling Price]]-Table1[[#This Row],[Cost Price]])</f>
        <v>75.742283830773772</v>
      </c>
      <c r="S1094" s="12">
        <f>(Table1[[#This Row],[Profit]]/Table1[[#This Row],[Selling Price]])</f>
        <v>0.24143121563286532</v>
      </c>
      <c r="T1094">
        <v>3</v>
      </c>
      <c r="U1094" s="2">
        <f>Table1[[#This Row],[Selling Price]]*Table1[[#This Row],[Quantity]]</f>
        <v>941.16599999999994</v>
      </c>
      <c r="V1094" s="4">
        <v>0.4</v>
      </c>
      <c r="W1094">
        <v>172</v>
      </c>
      <c r="X1094" t="s">
        <v>36</v>
      </c>
      <c r="Y1094" t="s">
        <v>36</v>
      </c>
      <c r="Z1094" s="2">
        <v>481.01902616952373</v>
      </c>
    </row>
    <row r="1095" spans="1:26" x14ac:dyDescent="0.35">
      <c r="A1095" t="s">
        <v>652</v>
      </c>
      <c r="B1095" t="s">
        <v>653</v>
      </c>
      <c r="C1095" t="s">
        <v>45</v>
      </c>
      <c r="D1095" t="s">
        <v>28</v>
      </c>
      <c r="E1095" t="s">
        <v>69</v>
      </c>
      <c r="F1095" t="s">
        <v>202</v>
      </c>
      <c r="G1095" t="s">
        <v>203</v>
      </c>
      <c r="H1095" t="s">
        <v>32</v>
      </c>
      <c r="I1095" t="s">
        <v>8774</v>
      </c>
      <c r="J1095" s="1">
        <v>42882</v>
      </c>
      <c r="K1095" s="1">
        <v>42889</v>
      </c>
      <c r="L1095" t="s">
        <v>60</v>
      </c>
      <c r="M1095">
        <f>Table1[[#This Row],[Ship Date]]-Table1[[#This Row],[Order Date]]</f>
        <v>7</v>
      </c>
      <c r="N1095">
        <v>5</v>
      </c>
      <c r="O1095" t="s">
        <v>51</v>
      </c>
      <c r="P1095" s="3">
        <v>477.3</v>
      </c>
      <c r="Q1095" s="3">
        <v>366.59741679251988</v>
      </c>
      <c r="R1095" s="3">
        <f>(Table1[[#This Row],[Selling Price]]-Table1[[#This Row],[Cost Price]])</f>
        <v>110.70258320748013</v>
      </c>
      <c r="S1095" s="12">
        <f>(Table1[[#This Row],[Profit]]/Table1[[#This Row],[Selling Price]])</f>
        <v>0.23193501614808323</v>
      </c>
      <c r="T1095">
        <v>5</v>
      </c>
      <c r="U1095" s="2">
        <f>Table1[[#This Row],[Selling Price]]*Table1[[#This Row],[Quantity]]</f>
        <v>2386.5</v>
      </c>
      <c r="V1095" s="4">
        <v>0</v>
      </c>
      <c r="W1095">
        <v>154</v>
      </c>
      <c r="X1095" t="s">
        <v>68</v>
      </c>
      <c r="Y1095" t="s">
        <v>36</v>
      </c>
      <c r="Z1095" s="2">
        <v>452.80653815951018</v>
      </c>
    </row>
    <row r="1096" spans="1:26" x14ac:dyDescent="0.35">
      <c r="A1096" t="s">
        <v>652</v>
      </c>
      <c r="B1096" t="s">
        <v>653</v>
      </c>
      <c r="C1096" t="s">
        <v>45</v>
      </c>
      <c r="D1096" t="s">
        <v>28</v>
      </c>
      <c r="E1096" t="s">
        <v>40</v>
      </c>
      <c r="F1096" t="s">
        <v>3508</v>
      </c>
      <c r="G1096" t="s">
        <v>3509</v>
      </c>
      <c r="H1096" t="s">
        <v>32</v>
      </c>
      <c r="I1096" t="s">
        <v>8852</v>
      </c>
      <c r="J1096" s="1">
        <v>42150</v>
      </c>
      <c r="K1096" s="1">
        <v>42152</v>
      </c>
      <c r="L1096" t="s">
        <v>34</v>
      </c>
      <c r="M1096">
        <f>Table1[[#This Row],[Ship Date]]-Table1[[#This Row],[Order Date]]</f>
        <v>2</v>
      </c>
      <c r="N1096">
        <v>5</v>
      </c>
      <c r="O1096" t="s">
        <v>51</v>
      </c>
      <c r="P1096" s="3">
        <v>104.93</v>
      </c>
      <c r="Q1096" s="3">
        <v>77.777484064600245</v>
      </c>
      <c r="R1096" s="3">
        <f>(Table1[[#This Row],[Selling Price]]-Table1[[#This Row],[Cost Price]])</f>
        <v>27.152515935399762</v>
      </c>
      <c r="S1096" s="12">
        <f>(Table1[[#This Row],[Profit]]/Table1[[#This Row],[Selling Price]])</f>
        <v>0.25876790179548043</v>
      </c>
      <c r="T1096">
        <v>5</v>
      </c>
      <c r="U1096" s="2">
        <f>Table1[[#This Row],[Selling Price]]*Table1[[#This Row],[Quantity]]</f>
        <v>524.65000000000009</v>
      </c>
      <c r="V1096" s="4">
        <v>0.3</v>
      </c>
      <c r="W1096">
        <v>450</v>
      </c>
      <c r="X1096" t="s">
        <v>36</v>
      </c>
      <c r="Y1096" t="s">
        <v>68</v>
      </c>
      <c r="Z1096" s="2">
        <v>75.422480280212525</v>
      </c>
    </row>
    <row r="1097" spans="1:26" x14ac:dyDescent="0.35">
      <c r="A1097" t="s">
        <v>652</v>
      </c>
      <c r="B1097" t="s">
        <v>653</v>
      </c>
      <c r="C1097" t="s">
        <v>55</v>
      </c>
      <c r="D1097" t="s">
        <v>28</v>
      </c>
      <c r="E1097" t="s">
        <v>40</v>
      </c>
      <c r="F1097" t="s">
        <v>6010</v>
      </c>
      <c r="G1097" t="s">
        <v>6011</v>
      </c>
      <c r="H1097" t="s">
        <v>32</v>
      </c>
      <c r="I1097" t="s">
        <v>8889</v>
      </c>
      <c r="J1097" s="1">
        <v>41926</v>
      </c>
      <c r="K1097" s="1">
        <v>41929</v>
      </c>
      <c r="L1097" t="s">
        <v>199</v>
      </c>
      <c r="M1097">
        <f>Table1[[#This Row],[Ship Date]]-Table1[[#This Row],[Order Date]]</f>
        <v>3</v>
      </c>
      <c r="N1097">
        <v>10</v>
      </c>
      <c r="O1097" t="s">
        <v>61</v>
      </c>
      <c r="P1097" s="3">
        <v>1628.82</v>
      </c>
      <c r="Q1097" s="3">
        <v>1190.5990755251621</v>
      </c>
      <c r="R1097" s="3">
        <f>(Table1[[#This Row],[Selling Price]]-Table1[[#This Row],[Cost Price]])</f>
        <v>438.22092447483783</v>
      </c>
      <c r="S1097" s="12">
        <f>(Table1[[#This Row],[Profit]]/Table1[[#This Row],[Selling Price]])</f>
        <v>0.26904195950125726</v>
      </c>
      <c r="T1097">
        <v>9</v>
      </c>
      <c r="U1097" s="2">
        <f>Table1[[#This Row],[Selling Price]]*Table1[[#This Row],[Quantity]]</f>
        <v>14659.38</v>
      </c>
      <c r="V1097" s="4">
        <v>0</v>
      </c>
      <c r="W1097">
        <v>182</v>
      </c>
      <c r="X1097" t="s">
        <v>36</v>
      </c>
      <c r="Y1097" t="s">
        <v>36</v>
      </c>
      <c r="Z1097" s="2">
        <v>742.23867450301987</v>
      </c>
    </row>
    <row r="1098" spans="1:26" x14ac:dyDescent="0.35">
      <c r="A1098" t="s">
        <v>652</v>
      </c>
      <c r="B1098" t="s">
        <v>653</v>
      </c>
      <c r="C1098" t="s">
        <v>64</v>
      </c>
      <c r="D1098" t="s">
        <v>28</v>
      </c>
      <c r="E1098" t="s">
        <v>69</v>
      </c>
      <c r="F1098" t="s">
        <v>3513</v>
      </c>
      <c r="G1098" t="s">
        <v>3514</v>
      </c>
      <c r="H1098" t="s">
        <v>32</v>
      </c>
      <c r="I1098" t="s">
        <v>8981</v>
      </c>
      <c r="J1098" s="1">
        <v>42664</v>
      </c>
      <c r="K1098" s="1">
        <v>42669</v>
      </c>
      <c r="L1098" t="s">
        <v>60</v>
      </c>
      <c r="M1098">
        <f>Table1[[#This Row],[Ship Date]]-Table1[[#This Row],[Order Date]]</f>
        <v>5</v>
      </c>
      <c r="N1098">
        <v>10</v>
      </c>
      <c r="O1098" t="s">
        <v>61</v>
      </c>
      <c r="P1098" s="3">
        <v>45.567999999999998</v>
      </c>
      <c r="Q1098" s="3">
        <v>34.990059055782773</v>
      </c>
      <c r="R1098" s="3">
        <f>(Table1[[#This Row],[Selling Price]]-Table1[[#This Row],[Cost Price]])</f>
        <v>10.577940944217225</v>
      </c>
      <c r="S1098" s="12">
        <f>(Table1[[#This Row],[Profit]]/Table1[[#This Row],[Selling Price]])</f>
        <v>0.23213529108622774</v>
      </c>
      <c r="T1098">
        <v>2</v>
      </c>
      <c r="U1098" s="2">
        <f>Table1[[#This Row],[Selling Price]]*Table1[[#This Row],[Quantity]]</f>
        <v>91.135999999999996</v>
      </c>
      <c r="V1098" s="4">
        <v>0.2</v>
      </c>
      <c r="W1098">
        <v>479</v>
      </c>
      <c r="X1098" t="s">
        <v>36</v>
      </c>
      <c r="Y1098" t="s">
        <v>68</v>
      </c>
      <c r="Z1098" s="2">
        <v>44.802096712839983</v>
      </c>
    </row>
    <row r="1099" spans="1:26" x14ac:dyDescent="0.35">
      <c r="A1099" t="s">
        <v>652</v>
      </c>
      <c r="B1099" t="s">
        <v>653</v>
      </c>
      <c r="C1099" t="s">
        <v>55</v>
      </c>
      <c r="D1099" t="s">
        <v>28</v>
      </c>
      <c r="E1099" t="s">
        <v>69</v>
      </c>
      <c r="F1099" t="s">
        <v>6149</v>
      </c>
      <c r="G1099" t="s">
        <v>6150</v>
      </c>
      <c r="H1099" t="s">
        <v>32</v>
      </c>
      <c r="I1099" t="s">
        <v>9021</v>
      </c>
      <c r="J1099" s="1">
        <v>42527</v>
      </c>
      <c r="K1099" s="1">
        <v>42531</v>
      </c>
      <c r="L1099" t="s">
        <v>60</v>
      </c>
      <c r="M1099">
        <f>Table1[[#This Row],[Ship Date]]-Table1[[#This Row],[Order Date]]</f>
        <v>4</v>
      </c>
      <c r="N1099">
        <v>6</v>
      </c>
      <c r="O1099" t="s">
        <v>51</v>
      </c>
      <c r="P1099" s="3">
        <v>82.64</v>
      </c>
      <c r="Q1099" s="3">
        <v>58.129779425460967</v>
      </c>
      <c r="R1099" s="3">
        <f>(Table1[[#This Row],[Selling Price]]-Table1[[#This Row],[Cost Price]])</f>
        <v>24.510220574539034</v>
      </c>
      <c r="S1099" s="12">
        <f>(Table1[[#This Row],[Profit]]/Table1[[#This Row],[Selling Price]])</f>
        <v>0.29659027800749072</v>
      </c>
      <c r="T1099">
        <v>2</v>
      </c>
      <c r="U1099" s="2">
        <f>Table1[[#This Row],[Selling Price]]*Table1[[#This Row],[Quantity]]</f>
        <v>165.28</v>
      </c>
      <c r="V1099" s="4">
        <v>0.2</v>
      </c>
      <c r="W1099">
        <v>149</v>
      </c>
      <c r="X1099" t="s">
        <v>36</v>
      </c>
      <c r="Y1099" t="s">
        <v>36</v>
      </c>
      <c r="Z1099" s="2">
        <v>203.039909952042</v>
      </c>
    </row>
    <row r="1100" spans="1:26" x14ac:dyDescent="0.35">
      <c r="A1100" t="s">
        <v>652</v>
      </c>
      <c r="B1100" t="s">
        <v>653</v>
      </c>
      <c r="C1100" t="s">
        <v>45</v>
      </c>
      <c r="D1100" t="s">
        <v>28</v>
      </c>
      <c r="E1100" t="s">
        <v>69</v>
      </c>
      <c r="F1100" t="s">
        <v>3636</v>
      </c>
      <c r="G1100" t="s">
        <v>3637</v>
      </c>
      <c r="H1100" t="s">
        <v>32</v>
      </c>
      <c r="I1100" t="s">
        <v>9023</v>
      </c>
      <c r="J1100" s="1">
        <v>42968</v>
      </c>
      <c r="K1100" s="1">
        <v>42972</v>
      </c>
      <c r="L1100" t="s">
        <v>60</v>
      </c>
      <c r="M1100">
        <f>Table1[[#This Row],[Ship Date]]-Table1[[#This Row],[Order Date]]</f>
        <v>4</v>
      </c>
      <c r="N1100">
        <v>8</v>
      </c>
      <c r="O1100" t="s">
        <v>61</v>
      </c>
      <c r="P1100" s="3">
        <v>22.751999999999999</v>
      </c>
      <c r="Q1100" s="3">
        <v>15.425716496408389</v>
      </c>
      <c r="R1100" s="3">
        <f>(Table1[[#This Row],[Selling Price]]-Table1[[#This Row],[Cost Price]])</f>
        <v>7.3262835035916094</v>
      </c>
      <c r="S1100" s="12">
        <f>(Table1[[#This Row],[Profit]]/Table1[[#This Row],[Selling Price]])</f>
        <v>0.32200613148697299</v>
      </c>
      <c r="T1100">
        <v>3</v>
      </c>
      <c r="U1100" s="2">
        <f>Table1[[#This Row],[Selling Price]]*Table1[[#This Row],[Quantity]]</f>
        <v>68.256</v>
      </c>
      <c r="V1100" s="4">
        <v>0.2</v>
      </c>
      <c r="W1100">
        <v>255</v>
      </c>
      <c r="X1100" t="s">
        <v>36</v>
      </c>
      <c r="Y1100" t="s">
        <v>52</v>
      </c>
      <c r="Z1100" s="2">
        <v>12.322263613939951</v>
      </c>
    </row>
    <row r="1101" spans="1:26" x14ac:dyDescent="0.35">
      <c r="A1101" t="s">
        <v>1648</v>
      </c>
      <c r="B1101" t="s">
        <v>1649</v>
      </c>
      <c r="C1101" t="s">
        <v>45</v>
      </c>
      <c r="D1101" t="s">
        <v>28</v>
      </c>
      <c r="E1101" t="s">
        <v>69</v>
      </c>
      <c r="F1101" t="s">
        <v>998</v>
      </c>
      <c r="G1101" t="s">
        <v>999</v>
      </c>
      <c r="H1101" t="s">
        <v>32</v>
      </c>
      <c r="I1101" t="s">
        <v>1647</v>
      </c>
      <c r="J1101" s="1">
        <v>41713</v>
      </c>
      <c r="K1101" s="1">
        <v>41717</v>
      </c>
      <c r="L1101" t="s">
        <v>60</v>
      </c>
      <c r="M1101">
        <f>Table1[[#This Row],[Ship Date]]-Table1[[#This Row],[Order Date]]</f>
        <v>4</v>
      </c>
      <c r="N1101">
        <v>3</v>
      </c>
      <c r="O1101" t="s">
        <v>106</v>
      </c>
      <c r="P1101" s="3">
        <v>45.695999999999998</v>
      </c>
      <c r="Q1101" s="3">
        <v>35.780333485085073</v>
      </c>
      <c r="R1101" s="3">
        <f>(Table1[[#This Row],[Selling Price]]-Table1[[#This Row],[Cost Price]])</f>
        <v>9.9156665149149248</v>
      </c>
      <c r="S1101" s="12">
        <f>(Table1[[#This Row],[Profit]]/Table1[[#This Row],[Selling Price]])</f>
        <v>0.2169920018144898</v>
      </c>
      <c r="T1101">
        <v>3</v>
      </c>
      <c r="U1101" s="2">
        <f>Table1[[#This Row],[Selling Price]]*Table1[[#This Row],[Quantity]]</f>
        <v>137.08799999999999</v>
      </c>
      <c r="V1101" s="4">
        <v>0.2</v>
      </c>
      <c r="W1101">
        <v>314</v>
      </c>
      <c r="X1101" t="s">
        <v>36</v>
      </c>
      <c r="Y1101" t="s">
        <v>52</v>
      </c>
      <c r="Z1101" s="2">
        <v>28.060593635915829</v>
      </c>
    </row>
    <row r="1102" spans="1:26" x14ac:dyDescent="0.35">
      <c r="A1102" t="s">
        <v>1648</v>
      </c>
      <c r="B1102" t="s">
        <v>1649</v>
      </c>
      <c r="C1102" t="s">
        <v>64</v>
      </c>
      <c r="D1102" t="s">
        <v>28</v>
      </c>
      <c r="E1102" t="s">
        <v>40</v>
      </c>
      <c r="F1102" t="s">
        <v>1680</v>
      </c>
      <c r="G1102" t="s">
        <v>1681</v>
      </c>
      <c r="H1102" t="s">
        <v>32</v>
      </c>
      <c r="I1102" t="s">
        <v>1682</v>
      </c>
      <c r="J1102" s="1">
        <v>42337</v>
      </c>
      <c r="K1102" s="1">
        <v>42341</v>
      </c>
      <c r="L1102" t="s">
        <v>60</v>
      </c>
      <c r="M1102">
        <f>Table1[[#This Row],[Ship Date]]-Table1[[#This Row],[Order Date]]</f>
        <v>4</v>
      </c>
      <c r="N1102">
        <v>11</v>
      </c>
      <c r="O1102" t="s">
        <v>35</v>
      </c>
      <c r="P1102" s="3">
        <v>301.95999999999998</v>
      </c>
      <c r="Q1102" s="3">
        <v>210.90698247301361</v>
      </c>
      <c r="R1102" s="3">
        <f>(Table1[[#This Row],[Selling Price]]-Table1[[#This Row],[Cost Price]])</f>
        <v>91.053017526986366</v>
      </c>
      <c r="S1102" s="12">
        <f>(Table1[[#This Row],[Profit]]/Table1[[#This Row],[Selling Price]])</f>
        <v>0.30153999710884344</v>
      </c>
      <c r="T1102">
        <v>2</v>
      </c>
      <c r="U1102" s="2">
        <f>Table1[[#This Row],[Selling Price]]*Table1[[#This Row],[Quantity]]</f>
        <v>603.91999999999996</v>
      </c>
      <c r="V1102" s="4">
        <v>0</v>
      </c>
      <c r="W1102">
        <v>444</v>
      </c>
      <c r="X1102" t="s">
        <v>36</v>
      </c>
      <c r="Y1102" t="s">
        <v>36</v>
      </c>
      <c r="Z1102" s="2">
        <v>383.22360514074109</v>
      </c>
    </row>
    <row r="1103" spans="1:26" x14ac:dyDescent="0.35">
      <c r="A1103" t="s">
        <v>1648</v>
      </c>
      <c r="B1103" t="s">
        <v>1649</v>
      </c>
      <c r="C1103" t="s">
        <v>27</v>
      </c>
      <c r="D1103" t="s">
        <v>28</v>
      </c>
      <c r="E1103" t="s">
        <v>40</v>
      </c>
      <c r="F1103" t="s">
        <v>1983</v>
      </c>
      <c r="G1103" t="s">
        <v>1984</v>
      </c>
      <c r="H1103" t="s">
        <v>32</v>
      </c>
      <c r="I1103" t="s">
        <v>1980</v>
      </c>
      <c r="J1103" s="1">
        <v>42181</v>
      </c>
      <c r="K1103" s="1">
        <v>42185</v>
      </c>
      <c r="L1103" t="s">
        <v>60</v>
      </c>
      <c r="M1103">
        <f>Table1[[#This Row],[Ship Date]]-Table1[[#This Row],[Order Date]]</f>
        <v>4</v>
      </c>
      <c r="N1103">
        <v>6</v>
      </c>
      <c r="O1103" t="s">
        <v>51</v>
      </c>
      <c r="P1103" s="3">
        <v>332.94</v>
      </c>
      <c r="Q1103" s="3">
        <v>224.26991699062671</v>
      </c>
      <c r="R1103" s="3">
        <f>(Table1[[#This Row],[Selling Price]]-Table1[[#This Row],[Cost Price]])</f>
        <v>108.67008300937329</v>
      </c>
      <c r="S1103" s="12">
        <f>(Table1[[#This Row],[Profit]]/Table1[[#This Row],[Selling Price]])</f>
        <v>0.32639539559492187</v>
      </c>
      <c r="T1103">
        <v>3</v>
      </c>
      <c r="U1103" s="2">
        <f>Table1[[#This Row],[Selling Price]]*Table1[[#This Row],[Quantity]]</f>
        <v>998.81999999999994</v>
      </c>
      <c r="V1103" s="4">
        <v>0</v>
      </c>
      <c r="W1103">
        <v>441</v>
      </c>
      <c r="X1103" t="s">
        <v>36</v>
      </c>
      <c r="Y1103" t="s">
        <v>36</v>
      </c>
      <c r="Z1103" s="2">
        <v>159.69812481136611</v>
      </c>
    </row>
    <row r="1104" spans="1:26" x14ac:dyDescent="0.35">
      <c r="A1104" t="s">
        <v>1648</v>
      </c>
      <c r="B1104" t="s">
        <v>1649</v>
      </c>
      <c r="C1104" t="s">
        <v>27</v>
      </c>
      <c r="D1104" t="s">
        <v>28</v>
      </c>
      <c r="E1104" t="s">
        <v>69</v>
      </c>
      <c r="F1104" t="s">
        <v>2829</v>
      </c>
      <c r="G1104" t="s">
        <v>2830</v>
      </c>
      <c r="H1104" t="s">
        <v>32</v>
      </c>
      <c r="I1104" t="s">
        <v>2828</v>
      </c>
      <c r="J1104" s="1">
        <v>42722</v>
      </c>
      <c r="K1104" s="1">
        <v>42727</v>
      </c>
      <c r="L1104" t="s">
        <v>60</v>
      </c>
      <c r="M1104">
        <f>Table1[[#This Row],[Ship Date]]-Table1[[#This Row],[Order Date]]</f>
        <v>5</v>
      </c>
      <c r="N1104">
        <v>12</v>
      </c>
      <c r="O1104" t="s">
        <v>35</v>
      </c>
      <c r="P1104" s="3">
        <v>183.84</v>
      </c>
      <c r="Q1104" s="3">
        <v>151.48771476824351</v>
      </c>
      <c r="R1104" s="3">
        <f>(Table1[[#This Row],[Selling Price]]-Table1[[#This Row],[Cost Price]])</f>
        <v>32.352285231756497</v>
      </c>
      <c r="S1104" s="12">
        <f>(Table1[[#This Row],[Profit]]/Table1[[#This Row],[Selling Price]])</f>
        <v>0.17598066379327945</v>
      </c>
      <c r="T1104">
        <v>8</v>
      </c>
      <c r="U1104" s="2">
        <f>Table1[[#This Row],[Selling Price]]*Table1[[#This Row],[Quantity]]</f>
        <v>1470.72</v>
      </c>
      <c r="V1104" s="4">
        <v>0</v>
      </c>
      <c r="W1104">
        <v>338</v>
      </c>
      <c r="X1104" t="s">
        <v>36</v>
      </c>
      <c r="Y1104" t="s">
        <v>68</v>
      </c>
      <c r="Z1104" s="2">
        <v>47.836684667731731</v>
      </c>
    </row>
    <row r="1105" spans="1:26" x14ac:dyDescent="0.35">
      <c r="A1105" t="s">
        <v>1648</v>
      </c>
      <c r="B1105" t="s">
        <v>1649</v>
      </c>
      <c r="C1105" t="s">
        <v>39</v>
      </c>
      <c r="D1105" t="s">
        <v>28</v>
      </c>
      <c r="E1105" t="s">
        <v>69</v>
      </c>
      <c r="F1105" t="s">
        <v>264</v>
      </c>
      <c r="G1105" t="s">
        <v>265</v>
      </c>
      <c r="H1105" t="s">
        <v>32</v>
      </c>
      <c r="I1105" t="s">
        <v>2972</v>
      </c>
      <c r="J1105" s="1">
        <v>42268</v>
      </c>
      <c r="K1105" s="1">
        <v>42271</v>
      </c>
      <c r="L1105" t="s">
        <v>199</v>
      </c>
      <c r="M1105">
        <f>Table1[[#This Row],[Ship Date]]-Table1[[#This Row],[Order Date]]</f>
        <v>3</v>
      </c>
      <c r="N1105">
        <v>9</v>
      </c>
      <c r="O1105" t="s">
        <v>61</v>
      </c>
      <c r="P1105" s="3">
        <v>4.9279999999999999</v>
      </c>
      <c r="Q1105" s="3">
        <v>3.780591917900328</v>
      </c>
      <c r="R1105" s="3">
        <f>(Table1[[#This Row],[Selling Price]]-Table1[[#This Row],[Cost Price]])</f>
        <v>1.1474080820996719</v>
      </c>
      <c r="S1105" s="12">
        <f>(Table1[[#This Row],[Profit]]/Table1[[#This Row],[Selling Price]])</f>
        <v>0.2328344322442516</v>
      </c>
      <c r="T1105">
        <v>4</v>
      </c>
      <c r="U1105" s="2">
        <f>Table1[[#This Row],[Selling Price]]*Table1[[#This Row],[Quantity]]</f>
        <v>19.712</v>
      </c>
      <c r="V1105" s="4">
        <v>0.6</v>
      </c>
      <c r="W1105">
        <v>146</v>
      </c>
      <c r="X1105" t="s">
        <v>36</v>
      </c>
      <c r="Y1105" t="s">
        <v>52</v>
      </c>
      <c r="Z1105" s="2">
        <v>11.502516022351131</v>
      </c>
    </row>
    <row r="1106" spans="1:26" x14ac:dyDescent="0.35">
      <c r="A1106" t="s">
        <v>1648</v>
      </c>
      <c r="B1106" t="s">
        <v>1649</v>
      </c>
      <c r="C1106" t="s">
        <v>27</v>
      </c>
      <c r="D1106" t="s">
        <v>28</v>
      </c>
      <c r="E1106" t="s">
        <v>40</v>
      </c>
      <c r="F1106" t="s">
        <v>996</v>
      </c>
      <c r="G1106" t="s">
        <v>997</v>
      </c>
      <c r="H1106" t="s">
        <v>32</v>
      </c>
      <c r="I1106" t="s">
        <v>3721</v>
      </c>
      <c r="J1106" s="1">
        <v>42474</v>
      </c>
      <c r="K1106" s="1">
        <v>42474</v>
      </c>
      <c r="L1106" t="s">
        <v>1118</v>
      </c>
      <c r="M1106">
        <f>Table1[[#This Row],[Ship Date]]-Table1[[#This Row],[Order Date]]</f>
        <v>0</v>
      </c>
      <c r="N1106">
        <v>4</v>
      </c>
      <c r="O1106" t="s">
        <v>106</v>
      </c>
      <c r="P1106" s="3">
        <v>933.53599999999994</v>
      </c>
      <c r="Q1106" s="3">
        <v>609.88677261458383</v>
      </c>
      <c r="R1106" s="3">
        <f>(Table1[[#This Row],[Selling Price]]-Table1[[#This Row],[Cost Price]])</f>
        <v>323.64922738541611</v>
      </c>
      <c r="S1106" s="12">
        <f>(Table1[[#This Row],[Profit]]/Table1[[#This Row],[Selling Price]])</f>
        <v>0.34669174770487282</v>
      </c>
      <c r="T1106">
        <v>4</v>
      </c>
      <c r="U1106" s="2">
        <f>Table1[[#This Row],[Selling Price]]*Table1[[#This Row],[Quantity]]</f>
        <v>3734.1439999999998</v>
      </c>
      <c r="V1106" s="4">
        <v>0.2</v>
      </c>
      <c r="W1106">
        <v>154</v>
      </c>
      <c r="X1106" t="s">
        <v>36</v>
      </c>
      <c r="Y1106" t="s">
        <v>36</v>
      </c>
      <c r="Z1106" s="2">
        <v>833.11957533716736</v>
      </c>
    </row>
    <row r="1107" spans="1:26" x14ac:dyDescent="0.35">
      <c r="A1107" t="s">
        <v>1648</v>
      </c>
      <c r="B1107" t="s">
        <v>1649</v>
      </c>
      <c r="C1107" t="s">
        <v>45</v>
      </c>
      <c r="D1107" t="s">
        <v>28</v>
      </c>
      <c r="E1107" t="s">
        <v>69</v>
      </c>
      <c r="F1107" t="s">
        <v>1166</v>
      </c>
      <c r="G1107" t="s">
        <v>1167</v>
      </c>
      <c r="H1107" t="s">
        <v>32</v>
      </c>
      <c r="I1107" t="s">
        <v>3941</v>
      </c>
      <c r="J1107" s="1">
        <v>41791</v>
      </c>
      <c r="K1107" s="1">
        <v>41796</v>
      </c>
      <c r="L1107" t="s">
        <v>60</v>
      </c>
      <c r="M1107">
        <f>Table1[[#This Row],[Ship Date]]-Table1[[#This Row],[Order Date]]</f>
        <v>5</v>
      </c>
      <c r="N1107">
        <v>6</v>
      </c>
      <c r="O1107" t="s">
        <v>51</v>
      </c>
      <c r="P1107" s="3">
        <v>22.2</v>
      </c>
      <c r="Q1107" s="3">
        <v>15.927369051782399</v>
      </c>
      <c r="R1107" s="3">
        <f>(Table1[[#This Row],[Selling Price]]-Table1[[#This Row],[Cost Price]])</f>
        <v>6.2726309482175999</v>
      </c>
      <c r="S1107" s="12">
        <f>(Table1[[#This Row],[Profit]]/Table1[[#This Row],[Selling Price]])</f>
        <v>0.28255094361340544</v>
      </c>
      <c r="T1107">
        <v>6</v>
      </c>
      <c r="U1107" s="2">
        <f>Table1[[#This Row],[Selling Price]]*Table1[[#This Row],[Quantity]]</f>
        <v>133.19999999999999</v>
      </c>
      <c r="V1107" s="4">
        <v>0</v>
      </c>
      <c r="W1107">
        <v>126</v>
      </c>
      <c r="X1107" t="s">
        <v>36</v>
      </c>
      <c r="Y1107" t="s">
        <v>52</v>
      </c>
      <c r="Z1107" s="2">
        <v>8.6093885629916507</v>
      </c>
    </row>
    <row r="1108" spans="1:26" x14ac:dyDescent="0.35">
      <c r="A1108" t="s">
        <v>1648</v>
      </c>
      <c r="B1108" t="s">
        <v>1649</v>
      </c>
      <c r="C1108" t="s">
        <v>64</v>
      </c>
      <c r="D1108" t="s">
        <v>28</v>
      </c>
      <c r="E1108" t="s">
        <v>56</v>
      </c>
      <c r="F1108" t="s">
        <v>57</v>
      </c>
      <c r="G1108" t="s">
        <v>58</v>
      </c>
      <c r="H1108" t="s">
        <v>32</v>
      </c>
      <c r="I1108" t="s">
        <v>4387</v>
      </c>
      <c r="J1108" s="1">
        <v>41968</v>
      </c>
      <c r="K1108" s="1">
        <v>41973</v>
      </c>
      <c r="L1108" t="s">
        <v>60</v>
      </c>
      <c r="M1108">
        <f>Table1[[#This Row],[Ship Date]]-Table1[[#This Row],[Order Date]]</f>
        <v>5</v>
      </c>
      <c r="N1108">
        <v>11</v>
      </c>
      <c r="O1108" t="s">
        <v>35</v>
      </c>
      <c r="P1108" s="3">
        <v>1218.7349999999999</v>
      </c>
      <c r="Q1108" s="3">
        <v>942.61375995187188</v>
      </c>
      <c r="R1108" s="3">
        <f>(Table1[[#This Row],[Selling Price]]-Table1[[#This Row],[Cost Price]])</f>
        <v>276.12124004812802</v>
      </c>
      <c r="S1108" s="12">
        <f>(Table1[[#This Row],[Profit]]/Table1[[#This Row],[Selling Price]])</f>
        <v>0.22656380595299883</v>
      </c>
      <c r="T1108">
        <v>5</v>
      </c>
      <c r="U1108" s="2">
        <f>Table1[[#This Row],[Selling Price]]*Table1[[#This Row],[Quantity]]</f>
        <v>6093.6749999999993</v>
      </c>
      <c r="V1108" s="4">
        <v>0.3</v>
      </c>
      <c r="W1108">
        <v>458</v>
      </c>
      <c r="X1108" t="s">
        <v>36</v>
      </c>
      <c r="Y1108" t="s">
        <v>36</v>
      </c>
      <c r="Z1108" s="2">
        <v>325.45462665356939</v>
      </c>
    </row>
    <row r="1109" spans="1:26" x14ac:dyDescent="0.35">
      <c r="A1109" t="s">
        <v>1648</v>
      </c>
      <c r="B1109" t="s">
        <v>1649</v>
      </c>
      <c r="C1109" t="s">
        <v>39</v>
      </c>
      <c r="D1109" t="s">
        <v>28</v>
      </c>
      <c r="E1109" t="s">
        <v>40</v>
      </c>
      <c r="F1109" t="s">
        <v>4704</v>
      </c>
      <c r="G1109" t="s">
        <v>4705</v>
      </c>
      <c r="H1109" t="s">
        <v>32</v>
      </c>
      <c r="I1109" t="s">
        <v>4741</v>
      </c>
      <c r="J1109" s="1">
        <v>41652</v>
      </c>
      <c r="K1109" s="1">
        <v>41655</v>
      </c>
      <c r="L1109" t="s">
        <v>34</v>
      </c>
      <c r="M1109">
        <f>Table1[[#This Row],[Ship Date]]-Table1[[#This Row],[Order Date]]</f>
        <v>3</v>
      </c>
      <c r="N1109">
        <v>1</v>
      </c>
      <c r="O1109" t="s">
        <v>35</v>
      </c>
      <c r="P1109" s="3">
        <v>545.94000000000005</v>
      </c>
      <c r="Q1109" s="3">
        <v>398.83317287838429</v>
      </c>
      <c r="R1109" s="3">
        <f>(Table1[[#This Row],[Selling Price]]-Table1[[#This Row],[Cost Price]])</f>
        <v>147.10682712161577</v>
      </c>
      <c r="S1109" s="12">
        <f>(Table1[[#This Row],[Profit]]/Table1[[#This Row],[Selling Price]])</f>
        <v>0.26945603385283318</v>
      </c>
      <c r="T1109">
        <v>6</v>
      </c>
      <c r="U1109" s="2">
        <f>Table1[[#This Row],[Selling Price]]*Table1[[#This Row],[Quantity]]</f>
        <v>3275.6400000000003</v>
      </c>
      <c r="V1109" s="4">
        <v>0</v>
      </c>
      <c r="W1109">
        <v>384</v>
      </c>
      <c r="X1109" t="s">
        <v>36</v>
      </c>
      <c r="Y1109" t="s">
        <v>36</v>
      </c>
      <c r="Z1109" s="2">
        <v>170.83357355186371</v>
      </c>
    </row>
    <row r="1110" spans="1:26" x14ac:dyDescent="0.35">
      <c r="A1110" t="s">
        <v>1648</v>
      </c>
      <c r="B1110" t="s">
        <v>1649</v>
      </c>
      <c r="C1110" t="s">
        <v>27</v>
      </c>
      <c r="D1110" t="s">
        <v>28</v>
      </c>
      <c r="E1110" t="s">
        <v>69</v>
      </c>
      <c r="F1110" t="s">
        <v>977</v>
      </c>
      <c r="G1110" t="s">
        <v>978</v>
      </c>
      <c r="H1110" t="s">
        <v>32</v>
      </c>
      <c r="I1110" t="s">
        <v>4908</v>
      </c>
      <c r="J1110" s="1">
        <v>42672</v>
      </c>
      <c r="K1110" s="1">
        <v>42674</v>
      </c>
      <c r="L1110" t="s">
        <v>199</v>
      </c>
      <c r="M1110">
        <f>Table1[[#This Row],[Ship Date]]-Table1[[#This Row],[Order Date]]</f>
        <v>2</v>
      </c>
      <c r="N1110">
        <v>10</v>
      </c>
      <c r="O1110" t="s">
        <v>61</v>
      </c>
      <c r="P1110" s="3">
        <v>67</v>
      </c>
      <c r="Q1110" s="3">
        <v>46.219821027666733</v>
      </c>
      <c r="R1110" s="3">
        <f>(Table1[[#This Row],[Selling Price]]-Table1[[#This Row],[Cost Price]])</f>
        <v>20.780178972333267</v>
      </c>
      <c r="S1110" s="12">
        <f>(Table1[[#This Row],[Profit]]/Table1[[#This Row],[Selling Price]])</f>
        <v>0.310151924960198</v>
      </c>
      <c r="T1110">
        <v>5</v>
      </c>
      <c r="U1110" s="2">
        <f>Table1[[#This Row],[Selling Price]]*Table1[[#This Row],[Quantity]]</f>
        <v>335</v>
      </c>
      <c r="V1110" s="4">
        <v>0</v>
      </c>
      <c r="W1110">
        <v>417</v>
      </c>
      <c r="X1110" t="s">
        <v>36</v>
      </c>
      <c r="Y1110" t="s">
        <v>52</v>
      </c>
      <c r="Z1110" s="2">
        <v>20.982876828499951</v>
      </c>
    </row>
    <row r="1111" spans="1:26" x14ac:dyDescent="0.35">
      <c r="A1111" t="s">
        <v>1648</v>
      </c>
      <c r="B1111" t="s">
        <v>1649</v>
      </c>
      <c r="C1111" t="s">
        <v>55</v>
      </c>
      <c r="D1111" t="s">
        <v>28</v>
      </c>
      <c r="E1111" t="s">
        <v>40</v>
      </c>
      <c r="F1111" t="s">
        <v>5082</v>
      </c>
      <c r="G1111" t="s">
        <v>5083</v>
      </c>
      <c r="H1111" t="s">
        <v>32</v>
      </c>
      <c r="I1111" t="s">
        <v>5081</v>
      </c>
      <c r="J1111" s="1">
        <v>42342</v>
      </c>
      <c r="K1111" s="1">
        <v>42347</v>
      </c>
      <c r="L1111" t="s">
        <v>34</v>
      </c>
      <c r="M1111">
        <f>Table1[[#This Row],[Ship Date]]-Table1[[#This Row],[Order Date]]</f>
        <v>5</v>
      </c>
      <c r="N1111">
        <v>12</v>
      </c>
      <c r="O1111" t="s">
        <v>35</v>
      </c>
      <c r="P1111" s="3">
        <v>384.17399999999998</v>
      </c>
      <c r="Q1111" s="3">
        <v>276.45790532978549</v>
      </c>
      <c r="R1111" s="3">
        <f>(Table1[[#This Row],[Selling Price]]-Table1[[#This Row],[Cost Price]])</f>
        <v>107.71609467021449</v>
      </c>
      <c r="S1111" s="12">
        <f>(Table1[[#This Row],[Profit]]/Table1[[#This Row],[Selling Price]])</f>
        <v>0.28038361437841836</v>
      </c>
      <c r="T1111">
        <v>7</v>
      </c>
      <c r="U1111" s="2">
        <f>Table1[[#This Row],[Selling Price]]*Table1[[#This Row],[Quantity]]</f>
        <v>2689.2179999999998</v>
      </c>
      <c r="V1111" s="4">
        <v>0.1</v>
      </c>
      <c r="W1111">
        <v>198</v>
      </c>
      <c r="X1111" t="s">
        <v>36</v>
      </c>
      <c r="Y1111" t="s">
        <v>68</v>
      </c>
      <c r="Z1111" s="2">
        <v>90.737484772202677</v>
      </c>
    </row>
    <row r="1112" spans="1:26" x14ac:dyDescent="0.35">
      <c r="A1112" t="s">
        <v>1648</v>
      </c>
      <c r="B1112" t="s">
        <v>1649</v>
      </c>
      <c r="C1112" t="s">
        <v>45</v>
      </c>
      <c r="D1112" t="s">
        <v>28</v>
      </c>
      <c r="E1112" t="s">
        <v>40</v>
      </c>
      <c r="F1112" t="s">
        <v>1235</v>
      </c>
      <c r="G1112" t="s">
        <v>1236</v>
      </c>
      <c r="H1112" t="s">
        <v>32</v>
      </c>
      <c r="I1112" t="s">
        <v>5940</v>
      </c>
      <c r="J1112" s="1">
        <v>42000</v>
      </c>
      <c r="K1112" s="1">
        <v>42006</v>
      </c>
      <c r="L1112" t="s">
        <v>60</v>
      </c>
      <c r="M1112">
        <f>Table1[[#This Row],[Ship Date]]-Table1[[#This Row],[Order Date]]</f>
        <v>6</v>
      </c>
      <c r="N1112">
        <v>12</v>
      </c>
      <c r="O1112" t="s">
        <v>35</v>
      </c>
      <c r="P1112" s="3">
        <v>230.28</v>
      </c>
      <c r="Q1112" s="3">
        <v>172.5369785662815</v>
      </c>
      <c r="R1112" s="3">
        <f>(Table1[[#This Row],[Selling Price]]-Table1[[#This Row],[Cost Price]])</f>
        <v>57.743021433718496</v>
      </c>
      <c r="S1112" s="12">
        <f>(Table1[[#This Row],[Profit]]/Table1[[#This Row],[Selling Price]])</f>
        <v>0.25075135241322954</v>
      </c>
      <c r="T1112">
        <v>3</v>
      </c>
      <c r="U1112" s="2">
        <f>Table1[[#This Row],[Selling Price]]*Table1[[#This Row],[Quantity]]</f>
        <v>690.84</v>
      </c>
      <c r="V1112" s="4">
        <v>0.2</v>
      </c>
      <c r="W1112">
        <v>361</v>
      </c>
      <c r="X1112" t="s">
        <v>68</v>
      </c>
      <c r="Y1112" t="s">
        <v>68</v>
      </c>
      <c r="Z1112" s="2">
        <v>105.1809250965529</v>
      </c>
    </row>
    <row r="1113" spans="1:26" x14ac:dyDescent="0.35">
      <c r="A1113" t="s">
        <v>1648</v>
      </c>
      <c r="B1113" t="s">
        <v>1649</v>
      </c>
      <c r="C1113" t="s">
        <v>39</v>
      </c>
      <c r="D1113" t="s">
        <v>28</v>
      </c>
      <c r="E1113" t="s">
        <v>40</v>
      </c>
      <c r="F1113" t="s">
        <v>6261</v>
      </c>
      <c r="G1113" t="s">
        <v>6262</v>
      </c>
      <c r="H1113" t="s">
        <v>32</v>
      </c>
      <c r="I1113" t="s">
        <v>6260</v>
      </c>
      <c r="J1113" s="1">
        <v>42945</v>
      </c>
      <c r="K1113" s="1">
        <v>42950</v>
      </c>
      <c r="L1113" t="s">
        <v>60</v>
      </c>
      <c r="M1113">
        <f>Table1[[#This Row],[Ship Date]]-Table1[[#This Row],[Order Date]]</f>
        <v>5</v>
      </c>
      <c r="N1113">
        <v>7</v>
      </c>
      <c r="O1113" t="s">
        <v>51</v>
      </c>
      <c r="P1113" s="3">
        <v>302.67</v>
      </c>
      <c r="Q1113" s="3">
        <v>254.1737349794731</v>
      </c>
      <c r="R1113" s="3">
        <f>(Table1[[#This Row],[Selling Price]]-Table1[[#This Row],[Cost Price]])</f>
        <v>48.49626502052692</v>
      </c>
      <c r="S1113" s="12">
        <f>(Table1[[#This Row],[Profit]]/Table1[[#This Row],[Selling Price]])</f>
        <v>0.16022818588075105</v>
      </c>
      <c r="T1113">
        <v>3</v>
      </c>
      <c r="U1113" s="2">
        <f>Table1[[#This Row],[Selling Price]]*Table1[[#This Row],[Quantity]]</f>
        <v>908.01</v>
      </c>
      <c r="V1113" s="4">
        <v>0</v>
      </c>
      <c r="W1113">
        <v>259</v>
      </c>
      <c r="X1113" t="s">
        <v>36</v>
      </c>
      <c r="Y1113" t="s">
        <v>36</v>
      </c>
      <c r="Z1113" s="2">
        <v>171.74034638109941</v>
      </c>
    </row>
    <row r="1114" spans="1:26" x14ac:dyDescent="0.35">
      <c r="A1114" t="s">
        <v>1648</v>
      </c>
      <c r="B1114" t="s">
        <v>1649</v>
      </c>
      <c r="C1114" t="s">
        <v>27</v>
      </c>
      <c r="D1114" t="s">
        <v>28</v>
      </c>
      <c r="E1114" t="s">
        <v>56</v>
      </c>
      <c r="F1114" t="s">
        <v>2214</v>
      </c>
      <c r="G1114" t="s">
        <v>2215</v>
      </c>
      <c r="H1114" t="s">
        <v>32</v>
      </c>
      <c r="I1114" t="s">
        <v>6269</v>
      </c>
      <c r="J1114" s="1">
        <v>42196</v>
      </c>
      <c r="K1114" s="1">
        <v>42197</v>
      </c>
      <c r="L1114" t="s">
        <v>199</v>
      </c>
      <c r="M1114">
        <f>Table1[[#This Row],[Ship Date]]-Table1[[#This Row],[Order Date]]</f>
        <v>1</v>
      </c>
      <c r="N1114">
        <v>7</v>
      </c>
      <c r="O1114" t="s">
        <v>51</v>
      </c>
      <c r="P1114" s="3">
        <v>199.83600000000001</v>
      </c>
      <c r="Q1114" s="3">
        <v>146.193317226212</v>
      </c>
      <c r="R1114" s="3">
        <f>(Table1[[#This Row],[Selling Price]]-Table1[[#This Row],[Cost Price]])</f>
        <v>53.64268277378801</v>
      </c>
      <c r="S1114" s="12">
        <f>(Table1[[#This Row],[Profit]]/Table1[[#This Row],[Selling Price]])</f>
        <v>0.26843352936301773</v>
      </c>
      <c r="T1114">
        <v>4</v>
      </c>
      <c r="U1114" s="2">
        <f>Table1[[#This Row],[Selling Price]]*Table1[[#This Row],[Quantity]]</f>
        <v>799.34400000000005</v>
      </c>
      <c r="V1114" s="4">
        <v>0.3</v>
      </c>
      <c r="W1114">
        <v>227</v>
      </c>
      <c r="X1114" t="s">
        <v>36</v>
      </c>
      <c r="Y1114" t="s">
        <v>68</v>
      </c>
      <c r="Z1114" s="2">
        <v>109.5115486101808</v>
      </c>
    </row>
    <row r="1115" spans="1:26" x14ac:dyDescent="0.35">
      <c r="A1115" t="s">
        <v>1648</v>
      </c>
      <c r="B1115" t="s">
        <v>1649</v>
      </c>
      <c r="C1115" t="s">
        <v>45</v>
      </c>
      <c r="D1115" t="s">
        <v>28</v>
      </c>
      <c r="E1115" t="s">
        <v>40</v>
      </c>
      <c r="F1115" t="s">
        <v>6560</v>
      </c>
      <c r="G1115" t="s">
        <v>6561</v>
      </c>
      <c r="H1115" t="s">
        <v>32</v>
      </c>
      <c r="I1115" t="s">
        <v>6562</v>
      </c>
      <c r="J1115" s="1">
        <v>42765</v>
      </c>
      <c r="K1115" s="1">
        <v>42770</v>
      </c>
      <c r="L1115" t="s">
        <v>60</v>
      </c>
      <c r="M1115">
        <f>Table1[[#This Row],[Ship Date]]-Table1[[#This Row],[Order Date]]</f>
        <v>5</v>
      </c>
      <c r="N1115">
        <v>1</v>
      </c>
      <c r="O1115" t="s">
        <v>35</v>
      </c>
      <c r="P1115" s="3">
        <v>419.13600000000002</v>
      </c>
      <c r="Q1115" s="3">
        <v>322.33123458414963</v>
      </c>
      <c r="R1115" s="3">
        <f>(Table1[[#This Row],[Selling Price]]-Table1[[#This Row],[Cost Price]])</f>
        <v>96.804765415850397</v>
      </c>
      <c r="S1115" s="12">
        <f>(Table1[[#This Row],[Profit]]/Table1[[#This Row],[Selling Price]])</f>
        <v>0.23096265989046608</v>
      </c>
      <c r="T1115">
        <v>4</v>
      </c>
      <c r="U1115" s="2">
        <f>Table1[[#This Row],[Selling Price]]*Table1[[#This Row],[Quantity]]</f>
        <v>1676.5440000000001</v>
      </c>
      <c r="V1115" s="4">
        <v>0.2</v>
      </c>
      <c r="W1115">
        <v>163</v>
      </c>
      <c r="X1115" t="s">
        <v>36</v>
      </c>
      <c r="Y1115" t="s">
        <v>68</v>
      </c>
      <c r="Z1115" s="2">
        <v>101.8785308197954</v>
      </c>
    </row>
    <row r="1116" spans="1:26" x14ac:dyDescent="0.35">
      <c r="A1116" t="s">
        <v>1648</v>
      </c>
      <c r="B1116" t="s">
        <v>1649</v>
      </c>
      <c r="C1116" t="s">
        <v>45</v>
      </c>
      <c r="D1116" t="s">
        <v>28</v>
      </c>
      <c r="E1116" t="s">
        <v>69</v>
      </c>
      <c r="F1116" t="s">
        <v>6525</v>
      </c>
      <c r="G1116" t="s">
        <v>6526</v>
      </c>
      <c r="H1116" t="s">
        <v>32</v>
      </c>
      <c r="I1116" t="s">
        <v>6683</v>
      </c>
      <c r="J1116" s="1">
        <v>42164</v>
      </c>
      <c r="K1116" s="1">
        <v>42166</v>
      </c>
      <c r="L1116" t="s">
        <v>34</v>
      </c>
      <c r="M1116">
        <f>Table1[[#This Row],[Ship Date]]-Table1[[#This Row],[Order Date]]</f>
        <v>2</v>
      </c>
      <c r="N1116">
        <v>6</v>
      </c>
      <c r="O1116" t="s">
        <v>51</v>
      </c>
      <c r="P1116" s="3">
        <v>355.36</v>
      </c>
      <c r="Q1116" s="3">
        <v>263.91608151296879</v>
      </c>
      <c r="R1116" s="3">
        <f>(Table1[[#This Row],[Selling Price]]-Table1[[#This Row],[Cost Price]])</f>
        <v>91.443918487031226</v>
      </c>
      <c r="S1116" s="12">
        <f>(Table1[[#This Row],[Profit]]/Table1[[#This Row],[Selling Price]])</f>
        <v>0.2573275508977691</v>
      </c>
      <c r="T1116">
        <v>4</v>
      </c>
      <c r="U1116" s="2">
        <f>Table1[[#This Row],[Selling Price]]*Table1[[#This Row],[Quantity]]</f>
        <v>1421.44</v>
      </c>
      <c r="V1116" s="4">
        <v>0</v>
      </c>
      <c r="W1116">
        <v>273</v>
      </c>
      <c r="X1116" t="s">
        <v>36</v>
      </c>
      <c r="Y1116" t="s">
        <v>36</v>
      </c>
      <c r="Z1116" s="2">
        <v>285.90289248391082</v>
      </c>
    </row>
    <row r="1117" spans="1:26" x14ac:dyDescent="0.35">
      <c r="A1117" t="s">
        <v>1648</v>
      </c>
      <c r="B1117" t="s">
        <v>1649</v>
      </c>
      <c r="C1117" t="s">
        <v>27</v>
      </c>
      <c r="D1117" t="s">
        <v>28</v>
      </c>
      <c r="E1117" t="s">
        <v>29</v>
      </c>
      <c r="F1117" t="s">
        <v>5066</v>
      </c>
      <c r="G1117" t="s">
        <v>5067</v>
      </c>
      <c r="H1117" t="s">
        <v>32</v>
      </c>
      <c r="I1117" t="s">
        <v>6715</v>
      </c>
      <c r="J1117" s="1">
        <v>42915</v>
      </c>
      <c r="K1117" s="1">
        <v>42918</v>
      </c>
      <c r="L1117" t="s">
        <v>199</v>
      </c>
      <c r="M1117">
        <f>Table1[[#This Row],[Ship Date]]-Table1[[#This Row],[Order Date]]</f>
        <v>3</v>
      </c>
      <c r="N1117">
        <v>6</v>
      </c>
      <c r="O1117" t="s">
        <v>51</v>
      </c>
      <c r="P1117" s="3">
        <v>638.82000000000005</v>
      </c>
      <c r="Q1117" s="3">
        <v>419.99658479512181</v>
      </c>
      <c r="R1117" s="3">
        <f>(Table1[[#This Row],[Selling Price]]-Table1[[#This Row],[Cost Price]])</f>
        <v>218.82341520487824</v>
      </c>
      <c r="S1117" s="12">
        <f>(Table1[[#This Row],[Profit]]/Table1[[#This Row],[Selling Price]])</f>
        <v>0.34254315019078652</v>
      </c>
      <c r="T1117">
        <v>9</v>
      </c>
      <c r="U1117" s="2">
        <f>Table1[[#This Row],[Selling Price]]*Table1[[#This Row],[Quantity]]</f>
        <v>5749.38</v>
      </c>
      <c r="V1117" s="4">
        <v>0</v>
      </c>
      <c r="W1117">
        <v>145</v>
      </c>
      <c r="X1117" t="s">
        <v>36</v>
      </c>
      <c r="Y1117" t="s">
        <v>36</v>
      </c>
      <c r="Z1117" s="2">
        <v>219.83183244653179</v>
      </c>
    </row>
    <row r="1118" spans="1:26" x14ac:dyDescent="0.35">
      <c r="A1118" t="s">
        <v>1648</v>
      </c>
      <c r="B1118" t="s">
        <v>1649</v>
      </c>
      <c r="C1118" t="s">
        <v>39</v>
      </c>
      <c r="D1118" t="s">
        <v>28</v>
      </c>
      <c r="E1118" t="s">
        <v>40</v>
      </c>
      <c r="F1118" t="s">
        <v>6654</v>
      </c>
      <c r="G1118" t="s">
        <v>6655</v>
      </c>
      <c r="H1118" t="s">
        <v>32</v>
      </c>
      <c r="I1118" t="s">
        <v>6742</v>
      </c>
      <c r="J1118" s="1">
        <v>42472</v>
      </c>
      <c r="K1118" s="1">
        <v>42476</v>
      </c>
      <c r="L1118" t="s">
        <v>60</v>
      </c>
      <c r="M1118">
        <f>Table1[[#This Row],[Ship Date]]-Table1[[#This Row],[Order Date]]</f>
        <v>4</v>
      </c>
      <c r="N1118">
        <v>4</v>
      </c>
      <c r="O1118" t="s">
        <v>106</v>
      </c>
      <c r="P1118" s="3">
        <v>638.28800000000001</v>
      </c>
      <c r="Q1118" s="3">
        <v>436.93646383027448</v>
      </c>
      <c r="R1118" s="3">
        <f>(Table1[[#This Row],[Selling Price]]-Table1[[#This Row],[Cost Price]])</f>
        <v>201.35153616972553</v>
      </c>
      <c r="S1118" s="12">
        <f>(Table1[[#This Row],[Profit]]/Table1[[#This Row],[Selling Price]])</f>
        <v>0.31545561904614455</v>
      </c>
      <c r="T1118">
        <v>7</v>
      </c>
      <c r="U1118" s="2">
        <f>Table1[[#This Row],[Selling Price]]*Table1[[#This Row],[Quantity]]</f>
        <v>4468.0159999999996</v>
      </c>
      <c r="V1118" s="4">
        <v>0.2</v>
      </c>
      <c r="W1118">
        <v>292</v>
      </c>
      <c r="X1118" t="s">
        <v>36</v>
      </c>
      <c r="Y1118" t="s">
        <v>36</v>
      </c>
      <c r="Z1118" s="2">
        <v>184.30487287607639</v>
      </c>
    </row>
    <row r="1119" spans="1:26" x14ac:dyDescent="0.35">
      <c r="A1119" t="s">
        <v>1648</v>
      </c>
      <c r="B1119" t="s">
        <v>1649</v>
      </c>
      <c r="C1119" t="s">
        <v>55</v>
      </c>
      <c r="D1119" t="s">
        <v>28</v>
      </c>
      <c r="E1119" t="s">
        <v>40</v>
      </c>
      <c r="F1119" t="s">
        <v>3627</v>
      </c>
      <c r="G1119" t="s">
        <v>3628</v>
      </c>
      <c r="H1119" t="s">
        <v>32</v>
      </c>
      <c r="I1119" t="s">
        <v>6880</v>
      </c>
      <c r="J1119" s="1">
        <v>42922</v>
      </c>
      <c r="K1119" s="1">
        <v>42922</v>
      </c>
      <c r="L1119" t="s">
        <v>1118</v>
      </c>
      <c r="M1119">
        <f>Table1[[#This Row],[Ship Date]]-Table1[[#This Row],[Order Date]]</f>
        <v>0</v>
      </c>
      <c r="N1119">
        <v>7</v>
      </c>
      <c r="O1119" t="s">
        <v>51</v>
      </c>
      <c r="P1119" s="3">
        <v>239.24</v>
      </c>
      <c r="Q1119" s="3">
        <v>159.79740341641579</v>
      </c>
      <c r="R1119" s="3">
        <f>(Table1[[#This Row],[Selling Price]]-Table1[[#This Row],[Cost Price]])</f>
        <v>79.442596583584219</v>
      </c>
      <c r="S1119" s="12">
        <f>(Table1[[#This Row],[Profit]]/Table1[[#This Row],[Selling Price]])</f>
        <v>0.33206234987286498</v>
      </c>
      <c r="T1119">
        <v>1</v>
      </c>
      <c r="U1119" s="2">
        <f>Table1[[#This Row],[Selling Price]]*Table1[[#This Row],[Quantity]]</f>
        <v>239.24</v>
      </c>
      <c r="V1119" s="4">
        <v>0.2</v>
      </c>
      <c r="W1119">
        <v>301</v>
      </c>
      <c r="X1119" t="s">
        <v>36</v>
      </c>
      <c r="Y1119" t="s">
        <v>36</v>
      </c>
      <c r="Z1119" s="2">
        <v>234.45723434491561</v>
      </c>
    </row>
    <row r="1120" spans="1:26" x14ac:dyDescent="0.35">
      <c r="A1120" t="s">
        <v>1648</v>
      </c>
      <c r="B1120" t="s">
        <v>1649</v>
      </c>
      <c r="C1120" t="s">
        <v>64</v>
      </c>
      <c r="D1120" t="s">
        <v>28</v>
      </c>
      <c r="E1120" t="s">
        <v>69</v>
      </c>
      <c r="F1120" t="s">
        <v>771</v>
      </c>
      <c r="G1120" t="s">
        <v>772</v>
      </c>
      <c r="H1120" t="s">
        <v>32</v>
      </c>
      <c r="I1120" t="s">
        <v>6991</v>
      </c>
      <c r="J1120" s="1">
        <v>43092</v>
      </c>
      <c r="K1120" s="1">
        <v>43096</v>
      </c>
      <c r="L1120" t="s">
        <v>60</v>
      </c>
      <c r="M1120">
        <f>Table1[[#This Row],[Ship Date]]-Table1[[#This Row],[Order Date]]</f>
        <v>4</v>
      </c>
      <c r="N1120">
        <v>12</v>
      </c>
      <c r="O1120" t="s">
        <v>35</v>
      </c>
      <c r="P1120" s="3">
        <v>72.703999999999994</v>
      </c>
      <c r="Q1120" s="3">
        <v>51.088180697890458</v>
      </c>
      <c r="R1120" s="3">
        <f>(Table1[[#This Row],[Selling Price]]-Table1[[#This Row],[Cost Price]])</f>
        <v>21.615819302109536</v>
      </c>
      <c r="S1120" s="12">
        <f>(Table1[[#This Row],[Profit]]/Table1[[#This Row],[Selling Price]])</f>
        <v>0.29731265545375135</v>
      </c>
      <c r="T1120">
        <v>4</v>
      </c>
      <c r="U1120" s="2">
        <f>Table1[[#This Row],[Selling Price]]*Table1[[#This Row],[Quantity]]</f>
        <v>290.81599999999997</v>
      </c>
      <c r="V1120" s="4">
        <v>0.2</v>
      </c>
      <c r="W1120">
        <v>390</v>
      </c>
      <c r="X1120" t="s">
        <v>36</v>
      </c>
      <c r="Y1120" t="s">
        <v>52</v>
      </c>
      <c r="Z1120" s="2">
        <v>24.998883900419759</v>
      </c>
    </row>
    <row r="1121" spans="1:26" x14ac:dyDescent="0.35">
      <c r="A1121" t="s">
        <v>1648</v>
      </c>
      <c r="B1121" t="s">
        <v>1649</v>
      </c>
      <c r="C1121" t="s">
        <v>27</v>
      </c>
      <c r="D1121" t="s">
        <v>28</v>
      </c>
      <c r="E1121" t="s">
        <v>56</v>
      </c>
      <c r="F1121" t="s">
        <v>3099</v>
      </c>
      <c r="G1121" t="s">
        <v>3100</v>
      </c>
      <c r="H1121" t="s">
        <v>32</v>
      </c>
      <c r="I1121" t="s">
        <v>7037</v>
      </c>
      <c r="J1121" s="1">
        <v>41828</v>
      </c>
      <c r="K1121" s="1">
        <v>41832</v>
      </c>
      <c r="L1121" t="s">
        <v>60</v>
      </c>
      <c r="M1121">
        <f>Table1[[#This Row],[Ship Date]]-Table1[[#This Row],[Order Date]]</f>
        <v>4</v>
      </c>
      <c r="N1121">
        <v>7</v>
      </c>
      <c r="O1121" t="s">
        <v>51</v>
      </c>
      <c r="P1121" s="3">
        <v>502.488</v>
      </c>
      <c r="Q1121" s="3">
        <v>393.98879623099288</v>
      </c>
      <c r="R1121" s="3">
        <f>(Table1[[#This Row],[Selling Price]]-Table1[[#This Row],[Cost Price]])</f>
        <v>108.49920376900712</v>
      </c>
      <c r="S1121" s="12">
        <f>(Table1[[#This Row],[Profit]]/Table1[[#This Row],[Selling Price]])</f>
        <v>0.21592396986397114</v>
      </c>
      <c r="T1121">
        <v>3</v>
      </c>
      <c r="U1121" s="2">
        <f>Table1[[#This Row],[Selling Price]]*Table1[[#This Row],[Quantity]]</f>
        <v>1507.4639999999999</v>
      </c>
      <c r="V1121" s="4">
        <v>0.2</v>
      </c>
      <c r="W1121">
        <v>443</v>
      </c>
      <c r="X1121" t="s">
        <v>36</v>
      </c>
      <c r="Y1121" t="s">
        <v>36</v>
      </c>
      <c r="Z1121" s="2">
        <v>415.05985329467842</v>
      </c>
    </row>
    <row r="1122" spans="1:26" x14ac:dyDescent="0.35">
      <c r="A1122" t="s">
        <v>1648</v>
      </c>
      <c r="B1122" t="s">
        <v>1649</v>
      </c>
      <c r="C1122" t="s">
        <v>39</v>
      </c>
      <c r="D1122" t="s">
        <v>28</v>
      </c>
      <c r="E1122" t="s">
        <v>40</v>
      </c>
      <c r="F1122" t="s">
        <v>5393</v>
      </c>
      <c r="G1122" t="s">
        <v>5394</v>
      </c>
      <c r="H1122" t="s">
        <v>32</v>
      </c>
      <c r="I1122" t="s">
        <v>7051</v>
      </c>
      <c r="J1122" s="1">
        <v>42678</v>
      </c>
      <c r="K1122" s="1">
        <v>42680</v>
      </c>
      <c r="L1122" t="s">
        <v>34</v>
      </c>
      <c r="M1122">
        <f>Table1[[#This Row],[Ship Date]]-Table1[[#This Row],[Order Date]]</f>
        <v>2</v>
      </c>
      <c r="N1122">
        <v>11</v>
      </c>
      <c r="O1122" t="s">
        <v>35</v>
      </c>
      <c r="P1122" s="3">
        <v>104.78400000000001</v>
      </c>
      <c r="Q1122" s="3">
        <v>86.231614743879561</v>
      </c>
      <c r="R1122" s="3">
        <f>(Table1[[#This Row],[Selling Price]]-Table1[[#This Row],[Cost Price]])</f>
        <v>18.552385256120445</v>
      </c>
      <c r="S1122" s="12">
        <f>(Table1[[#This Row],[Profit]]/Table1[[#This Row],[Selling Price]])</f>
        <v>0.1770536079565625</v>
      </c>
      <c r="T1122">
        <v>1</v>
      </c>
      <c r="U1122" s="2">
        <f>Table1[[#This Row],[Selling Price]]*Table1[[#This Row],[Quantity]]</f>
        <v>104.78400000000001</v>
      </c>
      <c r="V1122" s="4">
        <v>0.2</v>
      </c>
      <c r="W1122">
        <v>365</v>
      </c>
      <c r="X1122" t="s">
        <v>36</v>
      </c>
      <c r="Y1122" t="s">
        <v>36</v>
      </c>
      <c r="Z1122" s="2">
        <v>157.55453722758989</v>
      </c>
    </row>
    <row r="1123" spans="1:26" x14ac:dyDescent="0.35">
      <c r="A1123" t="s">
        <v>1648</v>
      </c>
      <c r="B1123" t="s">
        <v>1649</v>
      </c>
      <c r="C1123" t="s">
        <v>27</v>
      </c>
      <c r="D1123" t="s">
        <v>28</v>
      </c>
      <c r="E1123" t="s">
        <v>69</v>
      </c>
      <c r="F1123" t="s">
        <v>434</v>
      </c>
      <c r="G1123" t="s">
        <v>435</v>
      </c>
      <c r="H1123" t="s">
        <v>32</v>
      </c>
      <c r="I1123" t="s">
        <v>7052</v>
      </c>
      <c r="J1123" s="1">
        <v>41893</v>
      </c>
      <c r="K1123" s="1">
        <v>41898</v>
      </c>
      <c r="L1123" t="s">
        <v>60</v>
      </c>
      <c r="M1123">
        <f>Table1[[#This Row],[Ship Date]]-Table1[[#This Row],[Order Date]]</f>
        <v>5</v>
      </c>
      <c r="N1123">
        <v>9</v>
      </c>
      <c r="O1123" t="s">
        <v>61</v>
      </c>
      <c r="P1123" s="3">
        <v>127.95</v>
      </c>
      <c r="Q1123" s="3">
        <v>104.89727444698769</v>
      </c>
      <c r="R1123" s="3">
        <f>(Table1[[#This Row],[Selling Price]]-Table1[[#This Row],[Cost Price]])</f>
        <v>23.052725553012309</v>
      </c>
      <c r="S1123" s="12">
        <f>(Table1[[#This Row],[Profit]]/Table1[[#This Row],[Selling Price]])</f>
        <v>0.18016979720994378</v>
      </c>
      <c r="T1123">
        <v>3</v>
      </c>
      <c r="U1123" s="2">
        <f>Table1[[#This Row],[Selling Price]]*Table1[[#This Row],[Quantity]]</f>
        <v>383.85</v>
      </c>
      <c r="V1123" s="4">
        <v>0</v>
      </c>
      <c r="W1123">
        <v>108</v>
      </c>
      <c r="X1123" t="s">
        <v>36</v>
      </c>
      <c r="Y1123" t="s">
        <v>36</v>
      </c>
      <c r="Z1123" s="2">
        <v>18.228405763167181</v>
      </c>
    </row>
    <row r="1124" spans="1:26" x14ac:dyDescent="0.35">
      <c r="A1124" t="s">
        <v>1648</v>
      </c>
      <c r="B1124" t="s">
        <v>1649</v>
      </c>
      <c r="C1124" t="s">
        <v>55</v>
      </c>
      <c r="D1124" t="s">
        <v>28</v>
      </c>
      <c r="E1124" t="s">
        <v>69</v>
      </c>
      <c r="F1124" t="s">
        <v>2407</v>
      </c>
      <c r="G1124" t="s">
        <v>2408</v>
      </c>
      <c r="H1124" t="s">
        <v>32</v>
      </c>
      <c r="I1124" t="s">
        <v>7306</v>
      </c>
      <c r="J1124" s="1">
        <v>42260</v>
      </c>
      <c r="K1124" s="1">
        <v>42267</v>
      </c>
      <c r="L1124" t="s">
        <v>60</v>
      </c>
      <c r="M1124">
        <f>Table1[[#This Row],[Ship Date]]-Table1[[#This Row],[Order Date]]</f>
        <v>7</v>
      </c>
      <c r="N1124">
        <v>9</v>
      </c>
      <c r="O1124" t="s">
        <v>61</v>
      </c>
      <c r="P1124" s="3">
        <v>129.93</v>
      </c>
      <c r="Q1124" s="3">
        <v>108.382179702073</v>
      </c>
      <c r="R1124" s="3">
        <f>(Table1[[#This Row],[Selling Price]]-Table1[[#This Row],[Cost Price]])</f>
        <v>21.547820297927004</v>
      </c>
      <c r="S1124" s="12">
        <f>(Table1[[#This Row],[Profit]]/Table1[[#This Row],[Selling Price]])</f>
        <v>0.16584176324118374</v>
      </c>
      <c r="T1124">
        <v>3</v>
      </c>
      <c r="U1124" s="2">
        <f>Table1[[#This Row],[Selling Price]]*Table1[[#This Row],[Quantity]]</f>
        <v>389.79</v>
      </c>
      <c r="V1124" s="4">
        <v>0</v>
      </c>
      <c r="W1124">
        <v>210</v>
      </c>
      <c r="X1124" t="s">
        <v>68</v>
      </c>
      <c r="Y1124" t="s">
        <v>68</v>
      </c>
      <c r="Z1124" s="2">
        <v>49.380997661043658</v>
      </c>
    </row>
    <row r="1125" spans="1:26" x14ac:dyDescent="0.35">
      <c r="A1125" t="s">
        <v>1648</v>
      </c>
      <c r="B1125" t="s">
        <v>1649</v>
      </c>
      <c r="C1125" t="s">
        <v>27</v>
      </c>
      <c r="D1125" t="s">
        <v>28</v>
      </c>
      <c r="E1125" t="s">
        <v>56</v>
      </c>
      <c r="F1125" t="s">
        <v>720</v>
      </c>
      <c r="G1125" t="s">
        <v>721</v>
      </c>
      <c r="H1125" t="s">
        <v>32</v>
      </c>
      <c r="I1125" t="s">
        <v>7629</v>
      </c>
      <c r="J1125" s="1">
        <v>43080</v>
      </c>
      <c r="K1125" s="1">
        <v>43086</v>
      </c>
      <c r="L1125" t="s">
        <v>60</v>
      </c>
      <c r="M1125">
        <f>Table1[[#This Row],[Ship Date]]-Table1[[#This Row],[Order Date]]</f>
        <v>6</v>
      </c>
      <c r="N1125">
        <v>12</v>
      </c>
      <c r="O1125" t="s">
        <v>35</v>
      </c>
      <c r="P1125" s="3">
        <v>721.875</v>
      </c>
      <c r="Q1125" s="3">
        <v>542.97585831100764</v>
      </c>
      <c r="R1125" s="3">
        <f>(Table1[[#This Row],[Selling Price]]-Table1[[#This Row],[Cost Price]])</f>
        <v>178.89914168899236</v>
      </c>
      <c r="S1125" s="12">
        <f>(Table1[[#This Row],[Profit]]/Table1[[#This Row],[Selling Price]])</f>
        <v>0.24782565082457816</v>
      </c>
      <c r="T1125">
        <v>6</v>
      </c>
      <c r="U1125" s="2">
        <f>Table1[[#This Row],[Selling Price]]*Table1[[#This Row],[Quantity]]</f>
        <v>4331.25</v>
      </c>
      <c r="V1125" s="4">
        <v>0.45</v>
      </c>
      <c r="W1125">
        <v>111</v>
      </c>
      <c r="X1125" t="s">
        <v>68</v>
      </c>
      <c r="Y1125" t="s">
        <v>36</v>
      </c>
      <c r="Z1125" s="2">
        <v>303.89721226921449</v>
      </c>
    </row>
    <row r="1126" spans="1:26" x14ac:dyDescent="0.35">
      <c r="A1126" t="s">
        <v>1648</v>
      </c>
      <c r="B1126" t="s">
        <v>1649</v>
      </c>
      <c r="C1126" t="s">
        <v>27</v>
      </c>
      <c r="D1126" t="s">
        <v>28</v>
      </c>
      <c r="E1126" t="s">
        <v>56</v>
      </c>
      <c r="F1126" t="s">
        <v>972</v>
      </c>
      <c r="G1126" t="s">
        <v>973</v>
      </c>
      <c r="H1126" t="s">
        <v>32</v>
      </c>
      <c r="I1126" t="s">
        <v>8031</v>
      </c>
      <c r="J1126" s="1">
        <v>42594</v>
      </c>
      <c r="K1126" s="1">
        <v>42598</v>
      </c>
      <c r="L1126" t="s">
        <v>60</v>
      </c>
      <c r="M1126">
        <f>Table1[[#This Row],[Ship Date]]-Table1[[#This Row],[Order Date]]</f>
        <v>4</v>
      </c>
      <c r="N1126">
        <v>8</v>
      </c>
      <c r="O1126" t="s">
        <v>61</v>
      </c>
      <c r="P1126" s="3">
        <v>562.29250000000002</v>
      </c>
      <c r="Q1126" s="3">
        <v>409.96349273576033</v>
      </c>
      <c r="R1126" s="3">
        <f>(Table1[[#This Row],[Selling Price]]-Table1[[#This Row],[Cost Price]])</f>
        <v>152.32900726423969</v>
      </c>
      <c r="S1126" s="12">
        <f>(Table1[[#This Row],[Profit]]/Table1[[#This Row],[Selling Price]])</f>
        <v>0.27090705862916487</v>
      </c>
      <c r="T1126">
        <v>7</v>
      </c>
      <c r="U1126" s="2">
        <f>Table1[[#This Row],[Selling Price]]*Table1[[#This Row],[Quantity]]</f>
        <v>3936.0475000000001</v>
      </c>
      <c r="V1126" s="4">
        <v>0.45</v>
      </c>
      <c r="W1126">
        <v>497</v>
      </c>
      <c r="X1126" t="s">
        <v>36</v>
      </c>
      <c r="Y1126" t="s">
        <v>36</v>
      </c>
      <c r="Z1126" s="2">
        <v>272.72662304494582</v>
      </c>
    </row>
    <row r="1127" spans="1:26" x14ac:dyDescent="0.35">
      <c r="A1127" t="s">
        <v>1648</v>
      </c>
      <c r="B1127" t="s">
        <v>1649</v>
      </c>
      <c r="C1127" t="s">
        <v>45</v>
      </c>
      <c r="D1127" t="s">
        <v>28</v>
      </c>
      <c r="E1127" t="s">
        <v>69</v>
      </c>
      <c r="F1127" t="s">
        <v>3335</v>
      </c>
      <c r="G1127" t="s">
        <v>3336</v>
      </c>
      <c r="H1127" t="s">
        <v>32</v>
      </c>
      <c r="I1127" t="s">
        <v>8076</v>
      </c>
      <c r="J1127" s="1">
        <v>41915</v>
      </c>
      <c r="K1127" s="1">
        <v>41919</v>
      </c>
      <c r="L1127" t="s">
        <v>60</v>
      </c>
      <c r="M1127">
        <f>Table1[[#This Row],[Ship Date]]-Table1[[#This Row],[Order Date]]</f>
        <v>4</v>
      </c>
      <c r="N1127">
        <v>10</v>
      </c>
      <c r="O1127" t="s">
        <v>61</v>
      </c>
      <c r="P1127" s="3">
        <v>31.776</v>
      </c>
      <c r="Q1127" s="3">
        <v>25.87140639436571</v>
      </c>
      <c r="R1127" s="3">
        <f>(Table1[[#This Row],[Selling Price]]-Table1[[#This Row],[Cost Price]])</f>
        <v>5.9045936056342896</v>
      </c>
      <c r="S1127" s="12">
        <f>(Table1[[#This Row],[Profit]]/Table1[[#This Row],[Selling Price]])</f>
        <v>0.1858192851722775</v>
      </c>
      <c r="T1127">
        <v>3</v>
      </c>
      <c r="U1127" s="2">
        <f>Table1[[#This Row],[Selling Price]]*Table1[[#This Row],[Quantity]]</f>
        <v>95.328000000000003</v>
      </c>
      <c r="V1127" s="4">
        <v>0.6</v>
      </c>
      <c r="W1127">
        <v>209</v>
      </c>
      <c r="X1127" t="s">
        <v>36</v>
      </c>
      <c r="Y1127" t="s">
        <v>68</v>
      </c>
      <c r="Z1127" s="2">
        <v>76.159352602290411</v>
      </c>
    </row>
    <row r="1128" spans="1:26" x14ac:dyDescent="0.35">
      <c r="A1128" t="s">
        <v>1648</v>
      </c>
      <c r="B1128" t="s">
        <v>1649</v>
      </c>
      <c r="C1128" t="s">
        <v>27</v>
      </c>
      <c r="D1128" t="s">
        <v>28</v>
      </c>
      <c r="E1128" t="s">
        <v>69</v>
      </c>
      <c r="F1128" t="s">
        <v>3030</v>
      </c>
      <c r="G1128" t="s">
        <v>3031</v>
      </c>
      <c r="H1128" t="s">
        <v>32</v>
      </c>
      <c r="I1128" t="s">
        <v>8176</v>
      </c>
      <c r="J1128" s="1">
        <v>43092</v>
      </c>
      <c r="K1128" s="1">
        <v>43099</v>
      </c>
      <c r="L1128" t="s">
        <v>60</v>
      </c>
      <c r="M1128">
        <f>Table1[[#This Row],[Ship Date]]-Table1[[#This Row],[Order Date]]</f>
        <v>7</v>
      </c>
      <c r="N1128">
        <v>12</v>
      </c>
      <c r="O1128" t="s">
        <v>35</v>
      </c>
      <c r="P1128" s="3">
        <v>27.46</v>
      </c>
      <c r="Q1128" s="3">
        <v>20.04040963040881</v>
      </c>
      <c r="R1128" s="3">
        <f>(Table1[[#This Row],[Selling Price]]-Table1[[#This Row],[Cost Price]])</f>
        <v>7.4195903695911909</v>
      </c>
      <c r="S1128" s="12">
        <f>(Table1[[#This Row],[Profit]]/Table1[[#This Row],[Selling Price]])</f>
        <v>0.27019629896544756</v>
      </c>
      <c r="T1128">
        <v>2</v>
      </c>
      <c r="U1128" s="2">
        <f>Table1[[#This Row],[Selling Price]]*Table1[[#This Row],[Quantity]]</f>
        <v>54.92</v>
      </c>
      <c r="V1128" s="4">
        <v>0</v>
      </c>
      <c r="W1128">
        <v>451</v>
      </c>
      <c r="X1128" t="s">
        <v>68</v>
      </c>
      <c r="Y1128" t="s">
        <v>68</v>
      </c>
      <c r="Z1128" s="2">
        <v>59.683902371457869</v>
      </c>
    </row>
    <row r="1129" spans="1:26" x14ac:dyDescent="0.35">
      <c r="A1129" t="s">
        <v>1648</v>
      </c>
      <c r="B1129" t="s">
        <v>1649</v>
      </c>
      <c r="C1129" t="s">
        <v>64</v>
      </c>
      <c r="D1129" t="s">
        <v>28</v>
      </c>
      <c r="E1129" t="s">
        <v>69</v>
      </c>
      <c r="F1129" t="s">
        <v>5967</v>
      </c>
      <c r="G1129" t="s">
        <v>5968</v>
      </c>
      <c r="H1129" t="s">
        <v>32</v>
      </c>
      <c r="I1129" t="s">
        <v>8257</v>
      </c>
      <c r="J1129" s="1">
        <v>42810</v>
      </c>
      <c r="K1129" s="1">
        <v>42810</v>
      </c>
      <c r="L1129" t="s">
        <v>1118</v>
      </c>
      <c r="M1129">
        <f>Table1[[#This Row],[Ship Date]]-Table1[[#This Row],[Order Date]]</f>
        <v>0</v>
      </c>
      <c r="N1129">
        <v>3</v>
      </c>
      <c r="O1129" t="s">
        <v>106</v>
      </c>
      <c r="P1129" s="3">
        <v>51.264000000000003</v>
      </c>
      <c r="Q1129" s="3">
        <v>40.207484038009667</v>
      </c>
      <c r="R1129" s="3">
        <f>(Table1[[#This Row],[Selling Price]]-Table1[[#This Row],[Cost Price]])</f>
        <v>11.056515961990335</v>
      </c>
      <c r="S1129" s="12">
        <f>(Table1[[#This Row],[Profit]]/Table1[[#This Row],[Selling Price]])</f>
        <v>0.21567797990773904</v>
      </c>
      <c r="T1129">
        <v>6</v>
      </c>
      <c r="U1129" s="2">
        <f>Table1[[#This Row],[Selling Price]]*Table1[[#This Row],[Quantity]]</f>
        <v>307.584</v>
      </c>
      <c r="V1129" s="4">
        <v>0.2</v>
      </c>
      <c r="W1129">
        <v>250</v>
      </c>
      <c r="X1129" t="s">
        <v>36</v>
      </c>
      <c r="Y1129" t="s">
        <v>52</v>
      </c>
      <c r="Z1129" s="2">
        <v>24.57173791167406</v>
      </c>
    </row>
    <row r="1130" spans="1:26" x14ac:dyDescent="0.35">
      <c r="A1130" t="s">
        <v>1648</v>
      </c>
      <c r="B1130" t="s">
        <v>1649</v>
      </c>
      <c r="C1130" t="s">
        <v>27</v>
      </c>
      <c r="D1130" t="s">
        <v>28</v>
      </c>
      <c r="E1130" t="s">
        <v>56</v>
      </c>
      <c r="F1130" t="s">
        <v>2940</v>
      </c>
      <c r="G1130" t="s">
        <v>2941</v>
      </c>
      <c r="H1130" t="s">
        <v>32</v>
      </c>
      <c r="I1130" t="s">
        <v>8361</v>
      </c>
      <c r="J1130" s="1">
        <v>41701</v>
      </c>
      <c r="K1130" s="1">
        <v>41705</v>
      </c>
      <c r="L1130" t="s">
        <v>60</v>
      </c>
      <c r="M1130">
        <f>Table1[[#This Row],[Ship Date]]-Table1[[#This Row],[Order Date]]</f>
        <v>4</v>
      </c>
      <c r="N1130">
        <v>3</v>
      </c>
      <c r="O1130" t="s">
        <v>106</v>
      </c>
      <c r="P1130" s="3">
        <v>626.35199999999998</v>
      </c>
      <c r="Q1130" s="3">
        <v>516.70867852700417</v>
      </c>
      <c r="R1130" s="3">
        <f>(Table1[[#This Row],[Selling Price]]-Table1[[#This Row],[Cost Price]])</f>
        <v>109.64332147299581</v>
      </c>
      <c r="S1130" s="12">
        <f>(Table1[[#This Row],[Profit]]/Table1[[#This Row],[Selling Price]])</f>
        <v>0.1750506448019577</v>
      </c>
      <c r="T1130">
        <v>3</v>
      </c>
      <c r="U1130" s="2">
        <f>Table1[[#This Row],[Selling Price]]*Table1[[#This Row],[Quantity]]</f>
        <v>1879.056</v>
      </c>
      <c r="V1130" s="4">
        <v>0.2</v>
      </c>
      <c r="W1130">
        <v>204</v>
      </c>
      <c r="X1130" t="s">
        <v>36</v>
      </c>
      <c r="Y1130" t="s">
        <v>36</v>
      </c>
      <c r="Z1130" s="2">
        <v>674.34063459839899</v>
      </c>
    </row>
    <row r="1131" spans="1:26" x14ac:dyDescent="0.35">
      <c r="A1131" t="s">
        <v>1648</v>
      </c>
      <c r="B1131" t="s">
        <v>1649</v>
      </c>
      <c r="C1131" t="s">
        <v>39</v>
      </c>
      <c r="D1131" t="s">
        <v>28</v>
      </c>
      <c r="E1131" t="s">
        <v>56</v>
      </c>
      <c r="F1131" t="s">
        <v>3393</v>
      </c>
      <c r="G1131" t="s">
        <v>3394</v>
      </c>
      <c r="H1131" t="s">
        <v>32</v>
      </c>
      <c r="I1131" t="s">
        <v>8463</v>
      </c>
      <c r="J1131" s="1">
        <v>41856</v>
      </c>
      <c r="K1131" s="1">
        <v>41863</v>
      </c>
      <c r="L1131" t="s">
        <v>60</v>
      </c>
      <c r="M1131">
        <f>Table1[[#This Row],[Ship Date]]-Table1[[#This Row],[Order Date]]</f>
        <v>7</v>
      </c>
      <c r="N1131">
        <v>8</v>
      </c>
      <c r="O1131" t="s">
        <v>61</v>
      </c>
      <c r="P1131" s="3">
        <v>489.23</v>
      </c>
      <c r="Q1131" s="3">
        <v>404.98623760995599</v>
      </c>
      <c r="R1131" s="3">
        <f>(Table1[[#This Row],[Selling Price]]-Table1[[#This Row],[Cost Price]])</f>
        <v>84.243762390044026</v>
      </c>
      <c r="S1131" s="12">
        <f>(Table1[[#This Row],[Profit]]/Table1[[#This Row],[Selling Price]])</f>
        <v>0.17219664041461893</v>
      </c>
      <c r="T1131">
        <v>2</v>
      </c>
      <c r="U1131" s="2">
        <f>Table1[[#This Row],[Selling Price]]*Table1[[#This Row],[Quantity]]</f>
        <v>978.46</v>
      </c>
      <c r="V1131" s="4">
        <v>0.3</v>
      </c>
      <c r="W1131">
        <v>352</v>
      </c>
      <c r="X1131" t="s">
        <v>68</v>
      </c>
      <c r="Y1131" t="s">
        <v>36</v>
      </c>
      <c r="Z1131" s="2">
        <v>651.7031702354991</v>
      </c>
    </row>
    <row r="1132" spans="1:26" x14ac:dyDescent="0.35">
      <c r="A1132" t="s">
        <v>1648</v>
      </c>
      <c r="B1132" t="s">
        <v>1649</v>
      </c>
      <c r="C1132" t="s">
        <v>27</v>
      </c>
      <c r="D1132" t="s">
        <v>28</v>
      </c>
      <c r="E1132" t="s">
        <v>69</v>
      </c>
      <c r="F1132" t="s">
        <v>306</v>
      </c>
      <c r="G1132" t="s">
        <v>307</v>
      </c>
      <c r="H1132" t="s">
        <v>32</v>
      </c>
      <c r="I1132" t="s">
        <v>8643</v>
      </c>
      <c r="J1132" s="1">
        <v>41981</v>
      </c>
      <c r="K1132" s="1">
        <v>41988</v>
      </c>
      <c r="L1132" t="s">
        <v>60</v>
      </c>
      <c r="M1132">
        <f>Table1[[#This Row],[Ship Date]]-Table1[[#This Row],[Order Date]]</f>
        <v>7</v>
      </c>
      <c r="N1132">
        <v>12</v>
      </c>
      <c r="O1132" t="s">
        <v>35</v>
      </c>
      <c r="P1132" s="3">
        <v>39.880000000000003</v>
      </c>
      <c r="Q1132" s="3">
        <v>30.697791366660251</v>
      </c>
      <c r="R1132" s="3">
        <f>(Table1[[#This Row],[Selling Price]]-Table1[[#This Row],[Cost Price]])</f>
        <v>9.1822086333397515</v>
      </c>
      <c r="S1132" s="12">
        <f>(Table1[[#This Row],[Profit]]/Table1[[#This Row],[Selling Price]])</f>
        <v>0.23024595369457751</v>
      </c>
      <c r="T1132">
        <v>2</v>
      </c>
      <c r="U1132" s="2">
        <f>Table1[[#This Row],[Selling Price]]*Table1[[#This Row],[Quantity]]</f>
        <v>79.760000000000005</v>
      </c>
      <c r="V1132" s="4">
        <v>0</v>
      </c>
      <c r="W1132">
        <v>422</v>
      </c>
      <c r="X1132" t="s">
        <v>68</v>
      </c>
      <c r="Y1132" t="s">
        <v>68</v>
      </c>
      <c r="Z1132" s="2">
        <v>43.68635118661205</v>
      </c>
    </row>
    <row r="1133" spans="1:26" x14ac:dyDescent="0.35">
      <c r="A1133" t="s">
        <v>1648</v>
      </c>
      <c r="B1133" t="s">
        <v>1649</v>
      </c>
      <c r="C1133" t="s">
        <v>64</v>
      </c>
      <c r="D1133" t="s">
        <v>28</v>
      </c>
      <c r="E1133" t="s">
        <v>69</v>
      </c>
      <c r="F1133" t="s">
        <v>7390</v>
      </c>
      <c r="G1133" t="s">
        <v>7391</v>
      </c>
      <c r="H1133" t="s">
        <v>32</v>
      </c>
      <c r="I1133" t="s">
        <v>8715</v>
      </c>
      <c r="J1133" s="1">
        <v>42726</v>
      </c>
      <c r="K1133" s="1">
        <v>42732</v>
      </c>
      <c r="L1133" t="s">
        <v>60</v>
      </c>
      <c r="M1133">
        <f>Table1[[#This Row],[Ship Date]]-Table1[[#This Row],[Order Date]]</f>
        <v>6</v>
      </c>
      <c r="N1133">
        <v>12</v>
      </c>
      <c r="O1133" t="s">
        <v>35</v>
      </c>
      <c r="P1133" s="3">
        <v>842.72</v>
      </c>
      <c r="Q1133" s="3">
        <v>575.66677798275032</v>
      </c>
      <c r="R1133" s="3">
        <f>(Table1[[#This Row],[Selling Price]]-Table1[[#This Row],[Cost Price]])</f>
        <v>267.05322201724971</v>
      </c>
      <c r="S1133" s="12">
        <f>(Table1[[#This Row],[Profit]]/Table1[[#This Row],[Selling Price]])</f>
        <v>0.31689436825665668</v>
      </c>
      <c r="T1133">
        <v>8</v>
      </c>
      <c r="U1133" s="2">
        <f>Table1[[#This Row],[Selling Price]]*Table1[[#This Row],[Quantity]]</f>
        <v>6741.76</v>
      </c>
      <c r="V1133" s="4">
        <v>0</v>
      </c>
      <c r="W1133">
        <v>355</v>
      </c>
      <c r="X1133" t="s">
        <v>68</v>
      </c>
      <c r="Y1133" t="s">
        <v>36</v>
      </c>
      <c r="Z1133" s="2">
        <v>296.45303768387998</v>
      </c>
    </row>
    <row r="1134" spans="1:26" x14ac:dyDescent="0.35">
      <c r="A1134" t="s">
        <v>1648</v>
      </c>
      <c r="B1134" t="s">
        <v>1649</v>
      </c>
      <c r="C1134" t="s">
        <v>27</v>
      </c>
      <c r="D1134" t="s">
        <v>28</v>
      </c>
      <c r="E1134" t="s">
        <v>40</v>
      </c>
      <c r="F1134" t="s">
        <v>1548</v>
      </c>
      <c r="G1134" t="s">
        <v>1549</v>
      </c>
      <c r="H1134" t="s">
        <v>32</v>
      </c>
      <c r="I1134" t="s">
        <v>8751</v>
      </c>
      <c r="J1134" s="1">
        <v>42031</v>
      </c>
      <c r="K1134" s="1">
        <v>42033</v>
      </c>
      <c r="L1134" t="s">
        <v>199</v>
      </c>
      <c r="M1134">
        <f>Table1[[#This Row],[Ship Date]]-Table1[[#This Row],[Order Date]]</f>
        <v>2</v>
      </c>
      <c r="N1134">
        <v>1</v>
      </c>
      <c r="O1134" t="s">
        <v>35</v>
      </c>
      <c r="P1134" s="3">
        <v>2803.92</v>
      </c>
      <c r="Q1134" s="3">
        <v>2229.7477496185629</v>
      </c>
      <c r="R1134" s="3">
        <f>(Table1[[#This Row],[Selling Price]]-Table1[[#This Row],[Cost Price]])</f>
        <v>574.17225038143715</v>
      </c>
      <c r="S1134" s="12">
        <f>(Table1[[#This Row],[Profit]]/Table1[[#This Row],[Selling Price]])</f>
        <v>0.2047748332268528</v>
      </c>
      <c r="T1134">
        <v>5</v>
      </c>
      <c r="U1134" s="2">
        <f>Table1[[#This Row],[Selling Price]]*Table1[[#This Row],[Quantity]]</f>
        <v>14019.6</v>
      </c>
      <c r="V1134" s="4">
        <v>0.2</v>
      </c>
      <c r="W1134">
        <v>214</v>
      </c>
      <c r="X1134" t="s">
        <v>36</v>
      </c>
      <c r="Y1134" t="s">
        <v>36</v>
      </c>
      <c r="Z1134" s="2">
        <v>1212.3972587266931</v>
      </c>
    </row>
    <row r="1135" spans="1:26" x14ac:dyDescent="0.35">
      <c r="A1135" t="s">
        <v>1648</v>
      </c>
      <c r="B1135" t="s">
        <v>1649</v>
      </c>
      <c r="C1135" t="s">
        <v>45</v>
      </c>
      <c r="D1135" t="s">
        <v>28</v>
      </c>
      <c r="E1135" t="s">
        <v>69</v>
      </c>
      <c r="F1135" t="s">
        <v>2702</v>
      </c>
      <c r="G1135" t="s">
        <v>2703</v>
      </c>
      <c r="H1135" t="s">
        <v>32</v>
      </c>
      <c r="I1135" t="s">
        <v>8759</v>
      </c>
      <c r="J1135" s="1">
        <v>41970</v>
      </c>
      <c r="K1135" s="1">
        <v>41974</v>
      </c>
      <c r="L1135" t="s">
        <v>60</v>
      </c>
      <c r="M1135">
        <f>Table1[[#This Row],[Ship Date]]-Table1[[#This Row],[Order Date]]</f>
        <v>4</v>
      </c>
      <c r="N1135">
        <v>11</v>
      </c>
      <c r="O1135" t="s">
        <v>35</v>
      </c>
      <c r="P1135" s="3">
        <v>199.9</v>
      </c>
      <c r="Q1135" s="3">
        <v>152.04489799199371</v>
      </c>
      <c r="R1135" s="3">
        <f>(Table1[[#This Row],[Selling Price]]-Table1[[#This Row],[Cost Price]])</f>
        <v>47.855102008006298</v>
      </c>
      <c r="S1135" s="12">
        <f>(Table1[[#This Row],[Profit]]/Table1[[#This Row],[Selling Price]])</f>
        <v>0.23939520764385341</v>
      </c>
      <c r="T1135">
        <v>5</v>
      </c>
      <c r="U1135" s="2">
        <f>Table1[[#This Row],[Selling Price]]*Table1[[#This Row],[Quantity]]</f>
        <v>999.5</v>
      </c>
      <c r="V1135" s="4">
        <v>0</v>
      </c>
      <c r="W1135">
        <v>216</v>
      </c>
      <c r="X1135" t="s">
        <v>36</v>
      </c>
      <c r="Y1135" t="s">
        <v>68</v>
      </c>
      <c r="Z1135" s="2">
        <v>70.331475442128095</v>
      </c>
    </row>
    <row r="1136" spans="1:26" x14ac:dyDescent="0.35">
      <c r="A1136" t="s">
        <v>1648</v>
      </c>
      <c r="B1136" t="s">
        <v>1649</v>
      </c>
      <c r="C1136" t="s">
        <v>45</v>
      </c>
      <c r="D1136" t="s">
        <v>28</v>
      </c>
      <c r="E1136" t="s">
        <v>40</v>
      </c>
      <c r="F1136" t="s">
        <v>2663</v>
      </c>
      <c r="G1136" t="s">
        <v>2664</v>
      </c>
      <c r="H1136" t="s">
        <v>32</v>
      </c>
      <c r="I1136" t="s">
        <v>8833</v>
      </c>
      <c r="J1136" s="1">
        <v>42135</v>
      </c>
      <c r="K1136" s="1">
        <v>42140</v>
      </c>
      <c r="L1136" t="s">
        <v>34</v>
      </c>
      <c r="M1136">
        <f>Table1[[#This Row],[Ship Date]]-Table1[[#This Row],[Order Date]]</f>
        <v>5</v>
      </c>
      <c r="N1136">
        <v>5</v>
      </c>
      <c r="O1136" t="s">
        <v>51</v>
      </c>
      <c r="P1136" s="3">
        <v>191.96799999999999</v>
      </c>
      <c r="Q1136" s="3">
        <v>149.76450740681989</v>
      </c>
      <c r="R1136" s="3">
        <f>(Table1[[#This Row],[Selling Price]]-Table1[[#This Row],[Cost Price]])</f>
        <v>42.203492593180101</v>
      </c>
      <c r="S1136" s="12">
        <f>(Table1[[#This Row],[Profit]]/Table1[[#This Row],[Selling Price]])</f>
        <v>0.21984649833920292</v>
      </c>
      <c r="T1136">
        <v>7</v>
      </c>
      <c r="U1136" s="2">
        <f>Table1[[#This Row],[Selling Price]]*Table1[[#This Row],[Quantity]]</f>
        <v>1343.7759999999998</v>
      </c>
      <c r="V1136" s="4">
        <v>0.2</v>
      </c>
      <c r="W1136">
        <v>172</v>
      </c>
      <c r="X1136" t="s">
        <v>36</v>
      </c>
      <c r="Y1136" t="s">
        <v>68</v>
      </c>
      <c r="Z1136" s="2">
        <v>82.661489158293449</v>
      </c>
    </row>
    <row r="1137" spans="1:26" x14ac:dyDescent="0.35">
      <c r="A1137" t="s">
        <v>1648</v>
      </c>
      <c r="B1137" t="s">
        <v>1649</v>
      </c>
      <c r="C1137" t="s">
        <v>45</v>
      </c>
      <c r="D1137" t="s">
        <v>28</v>
      </c>
      <c r="E1137" t="s">
        <v>40</v>
      </c>
      <c r="F1137" t="s">
        <v>836</v>
      </c>
      <c r="G1137" t="s">
        <v>837</v>
      </c>
      <c r="H1137" t="s">
        <v>32</v>
      </c>
      <c r="I1137" t="s">
        <v>8848</v>
      </c>
      <c r="J1137" s="1">
        <v>41729</v>
      </c>
      <c r="K1137" s="1">
        <v>41729</v>
      </c>
      <c r="L1137" t="s">
        <v>1118</v>
      </c>
      <c r="M1137">
        <f>Table1[[#This Row],[Ship Date]]-Table1[[#This Row],[Order Date]]</f>
        <v>0</v>
      </c>
      <c r="N1137">
        <v>3</v>
      </c>
      <c r="O1137" t="s">
        <v>106</v>
      </c>
      <c r="P1137" s="3">
        <v>1125.4880000000001</v>
      </c>
      <c r="Q1137" s="3">
        <v>816.92634259816282</v>
      </c>
      <c r="R1137" s="3">
        <f>(Table1[[#This Row],[Selling Price]]-Table1[[#This Row],[Cost Price]])</f>
        <v>308.56165740183724</v>
      </c>
      <c r="S1137" s="12">
        <f>(Table1[[#This Row],[Profit]]/Table1[[#This Row],[Selling Price]])</f>
        <v>0.27415810510803956</v>
      </c>
      <c r="T1137">
        <v>7</v>
      </c>
      <c r="U1137" s="2">
        <f>Table1[[#This Row],[Selling Price]]*Table1[[#This Row],[Quantity]]</f>
        <v>7878.4160000000002</v>
      </c>
      <c r="V1137" s="4">
        <v>0.2</v>
      </c>
      <c r="W1137">
        <v>115</v>
      </c>
      <c r="X1137" t="s">
        <v>36</v>
      </c>
      <c r="Y1137" t="s">
        <v>36</v>
      </c>
      <c r="Z1137" s="2">
        <v>285.14444970556752</v>
      </c>
    </row>
    <row r="1138" spans="1:26" x14ac:dyDescent="0.35">
      <c r="A1138" t="s">
        <v>1648</v>
      </c>
      <c r="B1138" t="s">
        <v>1649</v>
      </c>
      <c r="C1138" t="s">
        <v>45</v>
      </c>
      <c r="D1138" t="s">
        <v>28</v>
      </c>
      <c r="E1138" t="s">
        <v>69</v>
      </c>
      <c r="F1138" t="s">
        <v>5779</v>
      </c>
      <c r="G1138" t="s">
        <v>5780</v>
      </c>
      <c r="H1138" t="s">
        <v>32</v>
      </c>
      <c r="I1138" t="s">
        <v>8955</v>
      </c>
      <c r="J1138" s="1">
        <v>41954</v>
      </c>
      <c r="K1138" s="1">
        <v>41958</v>
      </c>
      <c r="L1138" t="s">
        <v>60</v>
      </c>
      <c r="M1138">
        <f>Table1[[#This Row],[Ship Date]]-Table1[[#This Row],[Order Date]]</f>
        <v>4</v>
      </c>
      <c r="N1138">
        <v>11</v>
      </c>
      <c r="O1138" t="s">
        <v>35</v>
      </c>
      <c r="P1138" s="3">
        <v>10.984</v>
      </c>
      <c r="Q1138" s="3">
        <v>7.5775120478865308</v>
      </c>
      <c r="R1138" s="3">
        <f>(Table1[[#This Row],[Selling Price]]-Table1[[#This Row],[Cost Price]])</f>
        <v>3.4064879521134692</v>
      </c>
      <c r="S1138" s="12">
        <f>(Table1[[#This Row],[Profit]]/Table1[[#This Row],[Selling Price]])</f>
        <v>0.31013182375395748</v>
      </c>
      <c r="T1138">
        <v>2</v>
      </c>
      <c r="U1138" s="2">
        <f>Table1[[#This Row],[Selling Price]]*Table1[[#This Row],[Quantity]]</f>
        <v>21.968</v>
      </c>
      <c r="V1138" s="4">
        <v>0.6</v>
      </c>
      <c r="W1138">
        <v>128</v>
      </c>
      <c r="X1138" t="s">
        <v>36</v>
      </c>
      <c r="Y1138" t="s">
        <v>52</v>
      </c>
      <c r="Z1138" s="2">
        <v>31.50927810449911</v>
      </c>
    </row>
    <row r="1139" spans="1:26" x14ac:dyDescent="0.35">
      <c r="A1139" t="s">
        <v>1648</v>
      </c>
      <c r="B1139" t="s">
        <v>1649</v>
      </c>
      <c r="C1139" t="s">
        <v>45</v>
      </c>
      <c r="D1139" t="s">
        <v>28</v>
      </c>
      <c r="E1139" t="s">
        <v>69</v>
      </c>
      <c r="F1139" t="s">
        <v>4360</v>
      </c>
      <c r="G1139" t="s">
        <v>4361</v>
      </c>
      <c r="H1139" t="s">
        <v>32</v>
      </c>
      <c r="I1139" t="s">
        <v>8972</v>
      </c>
      <c r="J1139" s="1">
        <v>42155</v>
      </c>
      <c r="K1139" s="1">
        <v>42157</v>
      </c>
      <c r="L1139" t="s">
        <v>34</v>
      </c>
      <c r="M1139">
        <f>Table1[[#This Row],[Ship Date]]-Table1[[#This Row],[Order Date]]</f>
        <v>2</v>
      </c>
      <c r="N1139">
        <v>5</v>
      </c>
      <c r="O1139" t="s">
        <v>51</v>
      </c>
      <c r="P1139" s="3">
        <v>8.2799999999999994</v>
      </c>
      <c r="Q1139" s="3">
        <v>6.7174085126607732</v>
      </c>
      <c r="R1139" s="3">
        <f>(Table1[[#This Row],[Selling Price]]-Table1[[#This Row],[Cost Price]])</f>
        <v>1.5625914873392261</v>
      </c>
      <c r="S1139" s="12">
        <f>(Table1[[#This Row],[Profit]]/Table1[[#This Row],[Selling Price]])</f>
        <v>0.18871877866415776</v>
      </c>
      <c r="T1139">
        <v>2</v>
      </c>
      <c r="U1139" s="2">
        <f>Table1[[#This Row],[Selling Price]]*Table1[[#This Row],[Quantity]]</f>
        <v>16.559999999999999</v>
      </c>
      <c r="V1139" s="4">
        <v>0</v>
      </c>
      <c r="W1139">
        <v>175</v>
      </c>
      <c r="X1139" t="s">
        <v>36</v>
      </c>
      <c r="Y1139" t="s">
        <v>52</v>
      </c>
      <c r="Z1139" s="2">
        <v>4.0309230704641337</v>
      </c>
    </row>
    <row r="1140" spans="1:26" x14ac:dyDescent="0.35">
      <c r="A1140" t="s">
        <v>1648</v>
      </c>
      <c r="B1140" t="s">
        <v>1649</v>
      </c>
      <c r="C1140" t="s">
        <v>27</v>
      </c>
      <c r="D1140" t="s">
        <v>28</v>
      </c>
      <c r="E1140" t="s">
        <v>40</v>
      </c>
      <c r="F1140" t="s">
        <v>213</v>
      </c>
      <c r="G1140" t="s">
        <v>214</v>
      </c>
      <c r="H1140" t="s">
        <v>32</v>
      </c>
      <c r="I1140" t="s">
        <v>8989</v>
      </c>
      <c r="J1140" s="1">
        <v>42932</v>
      </c>
      <c r="K1140" s="1">
        <v>42939</v>
      </c>
      <c r="L1140" t="s">
        <v>60</v>
      </c>
      <c r="M1140">
        <f>Table1[[#This Row],[Ship Date]]-Table1[[#This Row],[Order Date]]</f>
        <v>7</v>
      </c>
      <c r="N1140">
        <v>7</v>
      </c>
      <c r="O1140" t="s">
        <v>51</v>
      </c>
      <c r="P1140" s="3">
        <v>242.352</v>
      </c>
      <c r="Q1140" s="3">
        <v>199.09200208684851</v>
      </c>
      <c r="R1140" s="3">
        <f>(Table1[[#This Row],[Selling Price]]-Table1[[#This Row],[Cost Price]])</f>
        <v>43.259997913151494</v>
      </c>
      <c r="S1140" s="12">
        <f>(Table1[[#This Row],[Profit]]/Table1[[#This Row],[Selling Price]])</f>
        <v>0.17850068459575943</v>
      </c>
      <c r="T1140">
        <v>3</v>
      </c>
      <c r="U1140" s="2">
        <f>Table1[[#This Row],[Selling Price]]*Table1[[#This Row],[Quantity]]</f>
        <v>727.05600000000004</v>
      </c>
      <c r="V1140" s="4">
        <v>0.2</v>
      </c>
      <c r="W1140">
        <v>381</v>
      </c>
      <c r="X1140" t="s">
        <v>68</v>
      </c>
      <c r="Y1140" t="s">
        <v>36</v>
      </c>
      <c r="Z1140" s="2">
        <v>258.97974251087669</v>
      </c>
    </row>
    <row r="1141" spans="1:26" x14ac:dyDescent="0.35">
      <c r="A1141" t="s">
        <v>262</v>
      </c>
      <c r="B1141" t="s">
        <v>263</v>
      </c>
      <c r="C1141" t="s">
        <v>55</v>
      </c>
      <c r="D1141" t="s">
        <v>28</v>
      </c>
      <c r="E1141" t="s">
        <v>69</v>
      </c>
      <c r="F1141" t="s">
        <v>264</v>
      </c>
      <c r="G1141" t="s">
        <v>265</v>
      </c>
      <c r="H1141" t="s">
        <v>32</v>
      </c>
      <c r="I1141" t="s">
        <v>257</v>
      </c>
      <c r="J1141" s="1">
        <v>42112</v>
      </c>
      <c r="K1141" s="1">
        <v>42116</v>
      </c>
      <c r="L1141" t="s">
        <v>60</v>
      </c>
      <c r="M1141">
        <f>Table1[[#This Row],[Ship Date]]-Table1[[#This Row],[Order Date]]</f>
        <v>4</v>
      </c>
      <c r="N1141">
        <v>4</v>
      </c>
      <c r="O1141" t="s">
        <v>106</v>
      </c>
      <c r="P1141" s="3">
        <v>6.16</v>
      </c>
      <c r="Q1141" s="3">
        <v>4.9465497696505114</v>
      </c>
      <c r="R1141" s="3">
        <f>(Table1[[#This Row],[Selling Price]]-Table1[[#This Row],[Cost Price]])</f>
        <v>1.2134502303494887</v>
      </c>
      <c r="S1141" s="12">
        <f>(Table1[[#This Row],[Profit]]/Table1[[#This Row],[Selling Price]])</f>
        <v>0.19698867375803389</v>
      </c>
      <c r="T1141">
        <v>2</v>
      </c>
      <c r="U1141" s="2">
        <f>Table1[[#This Row],[Selling Price]]*Table1[[#This Row],[Quantity]]</f>
        <v>12.32</v>
      </c>
      <c r="V1141" s="4">
        <v>0</v>
      </c>
      <c r="W1141">
        <v>311</v>
      </c>
      <c r="X1141" t="s">
        <v>36</v>
      </c>
      <c r="Y1141" t="s">
        <v>52</v>
      </c>
      <c r="Z1141" s="2">
        <v>11.502516022351131</v>
      </c>
    </row>
    <row r="1142" spans="1:26" x14ac:dyDescent="0.35">
      <c r="A1142" t="s">
        <v>262</v>
      </c>
      <c r="B1142" t="s">
        <v>263</v>
      </c>
      <c r="C1142" t="s">
        <v>55</v>
      </c>
      <c r="D1142" t="s">
        <v>28</v>
      </c>
      <c r="E1142" t="s">
        <v>69</v>
      </c>
      <c r="F1142" t="s">
        <v>343</v>
      </c>
      <c r="G1142" t="s">
        <v>344</v>
      </c>
      <c r="H1142" t="s">
        <v>32</v>
      </c>
      <c r="I1142" t="s">
        <v>342</v>
      </c>
      <c r="J1142" s="1">
        <v>43078</v>
      </c>
      <c r="K1142" s="1">
        <v>43080</v>
      </c>
      <c r="L1142" t="s">
        <v>199</v>
      </c>
      <c r="M1142">
        <f>Table1[[#This Row],[Ship Date]]-Table1[[#This Row],[Order Date]]</f>
        <v>2</v>
      </c>
      <c r="N1142">
        <v>12</v>
      </c>
      <c r="O1142" t="s">
        <v>35</v>
      </c>
      <c r="P1142" s="3">
        <v>9.7080000000000002</v>
      </c>
      <c r="Q1142" s="3">
        <v>6.3846423483350243</v>
      </c>
      <c r="R1142" s="3">
        <f>(Table1[[#This Row],[Selling Price]]-Table1[[#This Row],[Cost Price]])</f>
        <v>3.3233576516649759</v>
      </c>
      <c r="S1142" s="12">
        <f>(Table1[[#This Row],[Profit]]/Table1[[#This Row],[Selling Price]])</f>
        <v>0.34233185534249855</v>
      </c>
      <c r="T1142">
        <v>3</v>
      </c>
      <c r="U1142" s="2">
        <f>Table1[[#This Row],[Selling Price]]*Table1[[#This Row],[Quantity]]</f>
        <v>29.124000000000002</v>
      </c>
      <c r="V1142" s="4">
        <v>0.6</v>
      </c>
      <c r="W1142">
        <v>115</v>
      </c>
      <c r="X1142" t="s">
        <v>36</v>
      </c>
      <c r="Y1142" t="s">
        <v>36</v>
      </c>
      <c r="Z1142" s="2">
        <v>20.354028421911959</v>
      </c>
    </row>
    <row r="1143" spans="1:26" x14ac:dyDescent="0.35">
      <c r="A1143" t="s">
        <v>262</v>
      </c>
      <c r="B1143" t="s">
        <v>263</v>
      </c>
      <c r="C1143" t="s">
        <v>64</v>
      </c>
      <c r="D1143" t="s">
        <v>28</v>
      </c>
      <c r="E1143" t="s">
        <v>40</v>
      </c>
      <c r="F1143" t="s">
        <v>498</v>
      </c>
      <c r="G1143" t="s">
        <v>499</v>
      </c>
      <c r="H1143" t="s">
        <v>32</v>
      </c>
      <c r="I1143" t="s">
        <v>595</v>
      </c>
      <c r="J1143" s="1">
        <v>41699</v>
      </c>
      <c r="K1143" s="1">
        <v>41704</v>
      </c>
      <c r="L1143" t="s">
        <v>34</v>
      </c>
      <c r="M1143">
        <f>Table1[[#This Row],[Ship Date]]-Table1[[#This Row],[Order Date]]</f>
        <v>5</v>
      </c>
      <c r="N1143">
        <v>3</v>
      </c>
      <c r="O1143" t="s">
        <v>106</v>
      </c>
      <c r="P1143" s="3">
        <v>457.56799999999998</v>
      </c>
      <c r="Q1143" s="3">
        <v>344.36918246922068</v>
      </c>
      <c r="R1143" s="3">
        <f>(Table1[[#This Row],[Selling Price]]-Table1[[#This Row],[Cost Price]])</f>
        <v>113.19881753077931</v>
      </c>
      <c r="S1143" s="12">
        <f>(Table1[[#This Row],[Profit]]/Table1[[#This Row],[Selling Price]])</f>
        <v>0.2473923384737991</v>
      </c>
      <c r="T1143">
        <v>2</v>
      </c>
      <c r="U1143" s="2">
        <f>Table1[[#This Row],[Selling Price]]*Table1[[#This Row],[Quantity]]</f>
        <v>915.13599999999997</v>
      </c>
      <c r="V1143" s="4">
        <v>0.2</v>
      </c>
      <c r="W1143">
        <v>316</v>
      </c>
      <c r="X1143" t="s">
        <v>36</v>
      </c>
      <c r="Y1143" t="s">
        <v>36</v>
      </c>
      <c r="Z1143" s="2">
        <v>775.75957942646676</v>
      </c>
    </row>
    <row r="1144" spans="1:26" x14ac:dyDescent="0.35">
      <c r="A1144" t="s">
        <v>262</v>
      </c>
      <c r="B1144" t="s">
        <v>263</v>
      </c>
      <c r="C1144" t="s">
        <v>64</v>
      </c>
      <c r="D1144" t="s">
        <v>28</v>
      </c>
      <c r="E1144" t="s">
        <v>69</v>
      </c>
      <c r="F1144" t="s">
        <v>1687</v>
      </c>
      <c r="G1144" t="s">
        <v>1688</v>
      </c>
      <c r="H1144" t="s">
        <v>32</v>
      </c>
      <c r="I1144" t="s">
        <v>1689</v>
      </c>
      <c r="J1144" s="1">
        <v>42993</v>
      </c>
      <c r="K1144" s="1">
        <v>42997</v>
      </c>
      <c r="L1144" t="s">
        <v>60</v>
      </c>
      <c r="M1144">
        <f>Table1[[#This Row],[Ship Date]]-Table1[[#This Row],[Order Date]]</f>
        <v>4</v>
      </c>
      <c r="N1144">
        <v>9</v>
      </c>
      <c r="O1144" t="s">
        <v>61</v>
      </c>
      <c r="P1144" s="3">
        <v>35.56</v>
      </c>
      <c r="Q1144" s="3">
        <v>29.994850031720311</v>
      </c>
      <c r="R1144" s="3">
        <f>(Table1[[#This Row],[Selling Price]]-Table1[[#This Row],[Cost Price]])</f>
        <v>5.565149968279691</v>
      </c>
      <c r="S1144" s="12">
        <f>(Table1[[#This Row],[Profit]]/Table1[[#This Row],[Selling Price]])</f>
        <v>0.15650028032282595</v>
      </c>
      <c r="T1144">
        <v>7</v>
      </c>
      <c r="U1144" s="2">
        <f>Table1[[#This Row],[Selling Price]]*Table1[[#This Row],[Quantity]]</f>
        <v>248.92000000000002</v>
      </c>
      <c r="V1144" s="4">
        <v>0</v>
      </c>
      <c r="W1144">
        <v>101</v>
      </c>
      <c r="X1144" t="s">
        <v>36</v>
      </c>
      <c r="Y1144" t="s">
        <v>36</v>
      </c>
      <c r="Z1144" s="2">
        <v>9.058937686064521</v>
      </c>
    </row>
    <row r="1145" spans="1:26" x14ac:dyDescent="0.35">
      <c r="A1145" t="s">
        <v>262</v>
      </c>
      <c r="B1145" t="s">
        <v>263</v>
      </c>
      <c r="C1145" t="s">
        <v>55</v>
      </c>
      <c r="D1145" t="s">
        <v>28</v>
      </c>
      <c r="E1145" t="s">
        <v>69</v>
      </c>
      <c r="F1145" t="s">
        <v>2735</v>
      </c>
      <c r="G1145" t="s">
        <v>2736</v>
      </c>
      <c r="H1145" t="s">
        <v>32</v>
      </c>
      <c r="I1145" t="s">
        <v>2732</v>
      </c>
      <c r="J1145" s="1">
        <v>42804</v>
      </c>
      <c r="K1145" s="1">
        <v>42808</v>
      </c>
      <c r="L1145" t="s">
        <v>60</v>
      </c>
      <c r="M1145">
        <f>Table1[[#This Row],[Ship Date]]-Table1[[#This Row],[Order Date]]</f>
        <v>4</v>
      </c>
      <c r="N1145">
        <v>3</v>
      </c>
      <c r="O1145" t="s">
        <v>106</v>
      </c>
      <c r="P1145" s="3">
        <v>43.872</v>
      </c>
      <c r="Q1145" s="3">
        <v>33.122090247457841</v>
      </c>
      <c r="R1145" s="3">
        <f>(Table1[[#This Row],[Selling Price]]-Table1[[#This Row],[Cost Price]])</f>
        <v>10.749909752542159</v>
      </c>
      <c r="S1145" s="12">
        <f>(Table1[[#This Row],[Profit]]/Table1[[#This Row],[Selling Price]])</f>
        <v>0.2450289422078355</v>
      </c>
      <c r="T1145">
        <v>2</v>
      </c>
      <c r="U1145" s="2">
        <f>Table1[[#This Row],[Selling Price]]*Table1[[#This Row],[Quantity]]</f>
        <v>87.744</v>
      </c>
      <c r="V1145" s="4">
        <v>0.2</v>
      </c>
      <c r="W1145">
        <v>426</v>
      </c>
      <c r="X1145" t="s">
        <v>36</v>
      </c>
      <c r="Y1145" t="s">
        <v>68</v>
      </c>
      <c r="Z1145" s="2">
        <v>94.567865891115474</v>
      </c>
    </row>
    <row r="1146" spans="1:26" x14ac:dyDescent="0.35">
      <c r="A1146" t="s">
        <v>262</v>
      </c>
      <c r="B1146" t="s">
        <v>263</v>
      </c>
      <c r="C1146" t="s">
        <v>45</v>
      </c>
      <c r="D1146" t="s">
        <v>28</v>
      </c>
      <c r="E1146" t="s">
        <v>69</v>
      </c>
      <c r="F1146" t="s">
        <v>3486</v>
      </c>
      <c r="G1146" t="s">
        <v>3487</v>
      </c>
      <c r="H1146" t="s">
        <v>32</v>
      </c>
      <c r="I1146" t="s">
        <v>3488</v>
      </c>
      <c r="J1146" s="1">
        <v>42666</v>
      </c>
      <c r="K1146" s="1">
        <v>42672</v>
      </c>
      <c r="L1146" t="s">
        <v>60</v>
      </c>
      <c r="M1146">
        <f>Table1[[#This Row],[Ship Date]]-Table1[[#This Row],[Order Date]]</f>
        <v>6</v>
      </c>
      <c r="N1146">
        <v>10</v>
      </c>
      <c r="O1146" t="s">
        <v>61</v>
      </c>
      <c r="P1146" s="3">
        <v>16.155999999999999</v>
      </c>
      <c r="Q1146" s="3">
        <v>13.489717522270849</v>
      </c>
      <c r="R1146" s="3">
        <f>(Table1[[#This Row],[Selling Price]]-Table1[[#This Row],[Cost Price]])</f>
        <v>2.6662824777291494</v>
      </c>
      <c r="S1146" s="12">
        <f>(Table1[[#This Row],[Profit]]/Table1[[#This Row],[Selling Price]])</f>
        <v>0.16503357747766462</v>
      </c>
      <c r="T1146">
        <v>7</v>
      </c>
      <c r="U1146" s="2">
        <f>Table1[[#This Row],[Selling Price]]*Table1[[#This Row],[Quantity]]</f>
        <v>113.09199999999998</v>
      </c>
      <c r="V1146" s="4">
        <v>0.6</v>
      </c>
      <c r="W1146">
        <v>167</v>
      </c>
      <c r="X1146" t="s">
        <v>68</v>
      </c>
      <c r="Y1146" t="s">
        <v>52</v>
      </c>
      <c r="Z1146" s="2">
        <v>21.549231290234001</v>
      </c>
    </row>
    <row r="1147" spans="1:26" x14ac:dyDescent="0.35">
      <c r="A1147" t="s">
        <v>262</v>
      </c>
      <c r="B1147" t="s">
        <v>263</v>
      </c>
      <c r="C1147" t="s">
        <v>45</v>
      </c>
      <c r="D1147" t="s">
        <v>28</v>
      </c>
      <c r="E1147" t="s">
        <v>29</v>
      </c>
      <c r="F1147" t="s">
        <v>1841</v>
      </c>
      <c r="G1147" t="s">
        <v>1842</v>
      </c>
      <c r="H1147" t="s">
        <v>32</v>
      </c>
      <c r="I1147" t="s">
        <v>3588</v>
      </c>
      <c r="J1147" s="1">
        <v>42439</v>
      </c>
      <c r="K1147" s="1">
        <v>42445</v>
      </c>
      <c r="L1147" t="s">
        <v>60</v>
      </c>
      <c r="M1147">
        <f>Table1[[#This Row],[Ship Date]]-Table1[[#This Row],[Order Date]]</f>
        <v>6</v>
      </c>
      <c r="N1147">
        <v>3</v>
      </c>
      <c r="O1147" t="s">
        <v>106</v>
      </c>
      <c r="P1147" s="3">
        <v>176.78399999999999</v>
      </c>
      <c r="Q1147" s="3">
        <v>134.54239439962339</v>
      </c>
      <c r="R1147" s="3">
        <f>(Table1[[#This Row],[Selling Price]]-Table1[[#This Row],[Cost Price]])</f>
        <v>42.241605600376602</v>
      </c>
      <c r="S1147" s="12">
        <f>(Table1[[#This Row],[Profit]]/Table1[[#This Row],[Selling Price]])</f>
        <v>0.23894473255711265</v>
      </c>
      <c r="T1147">
        <v>1</v>
      </c>
      <c r="U1147" s="2">
        <f>Table1[[#This Row],[Selling Price]]*Table1[[#This Row],[Quantity]]</f>
        <v>176.78399999999999</v>
      </c>
      <c r="V1147" s="4">
        <v>0.2</v>
      </c>
      <c r="W1147">
        <v>111</v>
      </c>
      <c r="X1147" t="s">
        <v>68</v>
      </c>
      <c r="Y1147" t="s">
        <v>36</v>
      </c>
      <c r="Z1147" s="2">
        <v>454.22652669042571</v>
      </c>
    </row>
    <row r="1148" spans="1:26" x14ac:dyDescent="0.35">
      <c r="A1148" t="s">
        <v>262</v>
      </c>
      <c r="B1148" t="s">
        <v>263</v>
      </c>
      <c r="C1148" t="s">
        <v>39</v>
      </c>
      <c r="D1148" t="s">
        <v>28</v>
      </c>
      <c r="E1148" t="s">
        <v>69</v>
      </c>
      <c r="F1148" t="s">
        <v>3544</v>
      </c>
      <c r="G1148" t="s">
        <v>3545</v>
      </c>
      <c r="H1148" t="s">
        <v>32</v>
      </c>
      <c r="I1148" t="s">
        <v>3773</v>
      </c>
      <c r="J1148" s="1">
        <v>42173</v>
      </c>
      <c r="K1148" s="1">
        <v>42178</v>
      </c>
      <c r="L1148" t="s">
        <v>60</v>
      </c>
      <c r="M1148">
        <f>Table1[[#This Row],[Ship Date]]-Table1[[#This Row],[Order Date]]</f>
        <v>5</v>
      </c>
      <c r="N1148">
        <v>6</v>
      </c>
      <c r="O1148" t="s">
        <v>51</v>
      </c>
      <c r="P1148" s="3">
        <v>75.36</v>
      </c>
      <c r="Q1148" s="3">
        <v>52.003838890169902</v>
      </c>
      <c r="R1148" s="3">
        <f>(Table1[[#This Row],[Selling Price]]-Table1[[#This Row],[Cost Price]])</f>
        <v>23.356161109830097</v>
      </c>
      <c r="S1148" s="12">
        <f>(Table1[[#This Row],[Profit]]/Table1[[#This Row],[Selling Price]])</f>
        <v>0.30992782789052675</v>
      </c>
      <c r="T1148">
        <v>5</v>
      </c>
      <c r="U1148" s="2">
        <f>Table1[[#This Row],[Selling Price]]*Table1[[#This Row],[Quantity]]</f>
        <v>376.8</v>
      </c>
      <c r="V1148" s="4">
        <v>0.2</v>
      </c>
      <c r="W1148">
        <v>199</v>
      </c>
      <c r="X1148" t="s">
        <v>36</v>
      </c>
      <c r="Y1148" t="s">
        <v>68</v>
      </c>
      <c r="Z1148" s="2">
        <v>39.973748331078028</v>
      </c>
    </row>
    <row r="1149" spans="1:26" x14ac:dyDescent="0.35">
      <c r="A1149" t="s">
        <v>262</v>
      </c>
      <c r="B1149" t="s">
        <v>263</v>
      </c>
      <c r="C1149" t="s">
        <v>45</v>
      </c>
      <c r="D1149" t="s">
        <v>28</v>
      </c>
      <c r="E1149" t="s">
        <v>40</v>
      </c>
      <c r="F1149" t="s">
        <v>3781</v>
      </c>
      <c r="G1149" t="s">
        <v>3782</v>
      </c>
      <c r="H1149" t="s">
        <v>32</v>
      </c>
      <c r="I1149" t="s">
        <v>3780</v>
      </c>
      <c r="J1149" s="1">
        <v>42196</v>
      </c>
      <c r="K1149" s="1">
        <v>42198</v>
      </c>
      <c r="L1149" t="s">
        <v>199</v>
      </c>
      <c r="M1149">
        <f>Table1[[#This Row],[Ship Date]]-Table1[[#This Row],[Order Date]]</f>
        <v>2</v>
      </c>
      <c r="N1149">
        <v>7</v>
      </c>
      <c r="O1149" t="s">
        <v>51</v>
      </c>
      <c r="P1149" s="3">
        <v>341.488</v>
      </c>
      <c r="Q1149" s="3">
        <v>232.2676915946027</v>
      </c>
      <c r="R1149" s="3">
        <f>(Table1[[#This Row],[Selling Price]]-Table1[[#This Row],[Cost Price]])</f>
        <v>109.2203084053973</v>
      </c>
      <c r="S1149" s="12">
        <f>(Table1[[#This Row],[Profit]]/Table1[[#This Row],[Selling Price]])</f>
        <v>0.3198364463916662</v>
      </c>
      <c r="T1149">
        <v>8</v>
      </c>
      <c r="U1149" s="2">
        <f>Table1[[#This Row],[Selling Price]]*Table1[[#This Row],[Quantity]]</f>
        <v>2731.904</v>
      </c>
      <c r="V1149" s="4">
        <v>0.3</v>
      </c>
      <c r="W1149">
        <v>492</v>
      </c>
      <c r="X1149" t="s">
        <v>36</v>
      </c>
      <c r="Y1149" t="s">
        <v>68</v>
      </c>
      <c r="Z1149" s="2">
        <v>100.8989198576697</v>
      </c>
    </row>
    <row r="1150" spans="1:26" x14ac:dyDescent="0.35">
      <c r="A1150" t="s">
        <v>262</v>
      </c>
      <c r="B1150" t="s">
        <v>263</v>
      </c>
      <c r="C1150" t="s">
        <v>55</v>
      </c>
      <c r="D1150" t="s">
        <v>28</v>
      </c>
      <c r="E1150" t="s">
        <v>56</v>
      </c>
      <c r="F1150" t="s">
        <v>4056</v>
      </c>
      <c r="G1150" t="s">
        <v>4057</v>
      </c>
      <c r="H1150" t="s">
        <v>32</v>
      </c>
      <c r="I1150" t="s">
        <v>4058</v>
      </c>
      <c r="J1150" s="1">
        <v>42743</v>
      </c>
      <c r="K1150" s="1">
        <v>42746</v>
      </c>
      <c r="L1150" t="s">
        <v>199</v>
      </c>
      <c r="M1150">
        <f>Table1[[#This Row],[Ship Date]]-Table1[[#This Row],[Order Date]]</f>
        <v>3</v>
      </c>
      <c r="N1150">
        <v>1</v>
      </c>
      <c r="O1150" t="s">
        <v>35</v>
      </c>
      <c r="P1150" s="3">
        <v>892.98</v>
      </c>
      <c r="Q1150" s="3">
        <v>688.68888492710948</v>
      </c>
      <c r="R1150" s="3">
        <f>(Table1[[#This Row],[Selling Price]]-Table1[[#This Row],[Cost Price]])</f>
        <v>204.29111507289053</v>
      </c>
      <c r="S1150" s="12">
        <f>(Table1[[#This Row],[Profit]]/Table1[[#This Row],[Selling Price]])</f>
        <v>0.22877456950087408</v>
      </c>
      <c r="T1150">
        <v>2</v>
      </c>
      <c r="U1150" s="2">
        <f>Table1[[#This Row],[Selling Price]]*Table1[[#This Row],[Quantity]]</f>
        <v>1785.96</v>
      </c>
      <c r="V1150" s="4">
        <v>0</v>
      </c>
      <c r="W1150">
        <v>288</v>
      </c>
      <c r="X1150" t="s">
        <v>36</v>
      </c>
      <c r="Y1150" t="s">
        <v>36</v>
      </c>
      <c r="Z1150" s="2">
        <v>819.64668530837127</v>
      </c>
    </row>
    <row r="1151" spans="1:26" x14ac:dyDescent="0.35">
      <c r="A1151" t="s">
        <v>262</v>
      </c>
      <c r="B1151" t="s">
        <v>263</v>
      </c>
      <c r="C1151" t="s">
        <v>27</v>
      </c>
      <c r="D1151" t="s">
        <v>28</v>
      </c>
      <c r="E1151" t="s">
        <v>69</v>
      </c>
      <c r="F1151" t="s">
        <v>4084</v>
      </c>
      <c r="G1151" t="s">
        <v>4085</v>
      </c>
      <c r="H1151" t="s">
        <v>32</v>
      </c>
      <c r="I1151" t="s">
        <v>4086</v>
      </c>
      <c r="J1151" s="1">
        <v>42363</v>
      </c>
      <c r="K1151" s="1">
        <v>42367</v>
      </c>
      <c r="L1151" t="s">
        <v>60</v>
      </c>
      <c r="M1151">
        <f>Table1[[#This Row],[Ship Date]]-Table1[[#This Row],[Order Date]]</f>
        <v>4</v>
      </c>
      <c r="N1151">
        <v>12</v>
      </c>
      <c r="O1151" t="s">
        <v>35</v>
      </c>
      <c r="P1151" s="3">
        <v>547.13599999999997</v>
      </c>
      <c r="Q1151" s="3">
        <v>378.2830831058958</v>
      </c>
      <c r="R1151" s="3">
        <f>(Table1[[#This Row],[Selling Price]]-Table1[[#This Row],[Cost Price]])</f>
        <v>168.85291689410417</v>
      </c>
      <c r="S1151" s="12">
        <f>(Table1[[#This Row],[Profit]]/Table1[[#This Row],[Selling Price]])</f>
        <v>0.30861233202367266</v>
      </c>
      <c r="T1151">
        <v>4</v>
      </c>
      <c r="U1151" s="2">
        <f>Table1[[#This Row],[Selling Price]]*Table1[[#This Row],[Quantity]]</f>
        <v>2188.5439999999999</v>
      </c>
      <c r="V1151" s="4">
        <v>0.2</v>
      </c>
      <c r="W1151">
        <v>180</v>
      </c>
      <c r="X1151" t="s">
        <v>36</v>
      </c>
      <c r="Y1151" t="s">
        <v>36</v>
      </c>
      <c r="Z1151" s="2">
        <v>333.94397315398078</v>
      </c>
    </row>
    <row r="1152" spans="1:26" x14ac:dyDescent="0.35">
      <c r="A1152" t="s">
        <v>262</v>
      </c>
      <c r="B1152" t="s">
        <v>263</v>
      </c>
      <c r="C1152" t="s">
        <v>27</v>
      </c>
      <c r="D1152" t="s">
        <v>28</v>
      </c>
      <c r="E1152" t="s">
        <v>40</v>
      </c>
      <c r="F1152" t="s">
        <v>4130</v>
      </c>
      <c r="G1152" t="s">
        <v>4131</v>
      </c>
      <c r="H1152" t="s">
        <v>32</v>
      </c>
      <c r="I1152" t="s">
        <v>4187</v>
      </c>
      <c r="J1152" s="1">
        <v>42733</v>
      </c>
      <c r="K1152" s="1">
        <v>42737</v>
      </c>
      <c r="L1152" t="s">
        <v>60</v>
      </c>
      <c r="M1152">
        <f>Table1[[#This Row],[Ship Date]]-Table1[[#This Row],[Order Date]]</f>
        <v>4</v>
      </c>
      <c r="N1152">
        <v>12</v>
      </c>
      <c r="O1152" t="s">
        <v>35</v>
      </c>
      <c r="P1152" s="3">
        <v>754.45</v>
      </c>
      <c r="Q1152" s="3">
        <v>585.17096461057008</v>
      </c>
      <c r="R1152" s="3">
        <f>(Table1[[#This Row],[Selling Price]]-Table1[[#This Row],[Cost Price]])</f>
        <v>169.27903538942996</v>
      </c>
      <c r="S1152" s="12">
        <f>(Table1[[#This Row],[Profit]]/Table1[[#This Row],[Selling Price]])</f>
        <v>0.22437409422682744</v>
      </c>
      <c r="T1152">
        <v>5</v>
      </c>
      <c r="U1152" s="2">
        <f>Table1[[#This Row],[Selling Price]]*Table1[[#This Row],[Quantity]]</f>
        <v>3772.25</v>
      </c>
      <c r="V1152" s="4">
        <v>0</v>
      </c>
      <c r="W1152">
        <v>249</v>
      </c>
      <c r="X1152" t="s">
        <v>36</v>
      </c>
      <c r="Y1152" t="s">
        <v>36</v>
      </c>
      <c r="Z1152" s="2">
        <v>248.30461334175811</v>
      </c>
    </row>
    <row r="1153" spans="1:26" x14ac:dyDescent="0.35">
      <c r="A1153" t="s">
        <v>262</v>
      </c>
      <c r="B1153" t="s">
        <v>263</v>
      </c>
      <c r="C1153" t="s">
        <v>55</v>
      </c>
      <c r="D1153" t="s">
        <v>28</v>
      </c>
      <c r="E1153" t="s">
        <v>40</v>
      </c>
      <c r="F1153" t="s">
        <v>1301</v>
      </c>
      <c r="G1153" t="s">
        <v>1302</v>
      </c>
      <c r="H1153" t="s">
        <v>32</v>
      </c>
      <c r="I1153" t="s">
        <v>5071</v>
      </c>
      <c r="J1153" s="1">
        <v>42342</v>
      </c>
      <c r="K1153" s="1">
        <v>42348</v>
      </c>
      <c r="L1153" t="s">
        <v>60</v>
      </c>
      <c r="M1153">
        <f>Table1[[#This Row],[Ship Date]]-Table1[[#This Row],[Order Date]]</f>
        <v>6</v>
      </c>
      <c r="N1153">
        <v>12</v>
      </c>
      <c r="O1153" t="s">
        <v>35</v>
      </c>
      <c r="P1153" s="3">
        <v>364.41</v>
      </c>
      <c r="Q1153" s="3">
        <v>286.04182249209532</v>
      </c>
      <c r="R1153" s="3">
        <f>(Table1[[#This Row],[Selling Price]]-Table1[[#This Row],[Cost Price]])</f>
        <v>78.368177507904704</v>
      </c>
      <c r="S1153" s="12">
        <f>(Table1[[#This Row],[Profit]]/Table1[[#This Row],[Selling Price]])</f>
        <v>0.21505495872205674</v>
      </c>
      <c r="T1153">
        <v>5</v>
      </c>
      <c r="U1153" s="2">
        <f>Table1[[#This Row],[Selling Price]]*Table1[[#This Row],[Quantity]]</f>
        <v>1822.0500000000002</v>
      </c>
      <c r="V1153" s="4">
        <v>0.1</v>
      </c>
      <c r="W1153">
        <v>473</v>
      </c>
      <c r="X1153" t="s">
        <v>68</v>
      </c>
      <c r="Y1153" t="s">
        <v>68</v>
      </c>
      <c r="Z1153" s="2">
        <v>105.83609645016919</v>
      </c>
    </row>
    <row r="1154" spans="1:26" x14ac:dyDescent="0.35">
      <c r="A1154" t="s">
        <v>262</v>
      </c>
      <c r="B1154" t="s">
        <v>263</v>
      </c>
      <c r="C1154" t="s">
        <v>39</v>
      </c>
      <c r="D1154" t="s">
        <v>28</v>
      </c>
      <c r="E1154" t="s">
        <v>40</v>
      </c>
      <c r="F1154" t="s">
        <v>5393</v>
      </c>
      <c r="G1154" t="s">
        <v>5394</v>
      </c>
      <c r="H1154" t="s">
        <v>32</v>
      </c>
      <c r="I1154" t="s">
        <v>5392</v>
      </c>
      <c r="J1154" s="1">
        <v>42320</v>
      </c>
      <c r="K1154" s="1">
        <v>42327</v>
      </c>
      <c r="L1154" t="s">
        <v>60</v>
      </c>
      <c r="M1154">
        <f>Table1[[#This Row],[Ship Date]]-Table1[[#This Row],[Order Date]]</f>
        <v>7</v>
      </c>
      <c r="N1154">
        <v>11</v>
      </c>
      <c r="O1154" t="s">
        <v>35</v>
      </c>
      <c r="P1154" s="3">
        <v>523.91999999999996</v>
      </c>
      <c r="Q1154" s="3">
        <v>359.14152822100101</v>
      </c>
      <c r="R1154" s="3">
        <f>(Table1[[#This Row],[Selling Price]]-Table1[[#This Row],[Cost Price]])</f>
        <v>164.77847177899895</v>
      </c>
      <c r="S1154" s="12">
        <f>(Table1[[#This Row],[Profit]]/Table1[[#This Row],[Selling Price]])</f>
        <v>0.31451074931096151</v>
      </c>
      <c r="T1154">
        <v>5</v>
      </c>
      <c r="U1154" s="2">
        <f>Table1[[#This Row],[Selling Price]]*Table1[[#This Row],[Quantity]]</f>
        <v>2619.6</v>
      </c>
      <c r="V1154" s="4">
        <v>0.2</v>
      </c>
      <c r="W1154">
        <v>157</v>
      </c>
      <c r="X1154" t="s">
        <v>68</v>
      </c>
      <c r="Y1154" t="s">
        <v>36</v>
      </c>
      <c r="Z1154" s="2">
        <v>157.55453722758989</v>
      </c>
    </row>
    <row r="1155" spans="1:26" x14ac:dyDescent="0.35">
      <c r="A1155" t="s">
        <v>262</v>
      </c>
      <c r="B1155" t="s">
        <v>263</v>
      </c>
      <c r="C1155" t="s">
        <v>55</v>
      </c>
      <c r="D1155" t="s">
        <v>28</v>
      </c>
      <c r="E1155" t="s">
        <v>69</v>
      </c>
      <c r="F1155" t="s">
        <v>5558</v>
      </c>
      <c r="G1155" t="s">
        <v>5559</v>
      </c>
      <c r="H1155" t="s">
        <v>32</v>
      </c>
      <c r="I1155" t="s">
        <v>5766</v>
      </c>
      <c r="J1155" s="1">
        <v>42919</v>
      </c>
      <c r="K1155" s="1">
        <v>42926</v>
      </c>
      <c r="L1155" t="s">
        <v>60</v>
      </c>
      <c r="M1155">
        <f>Table1[[#This Row],[Ship Date]]-Table1[[#This Row],[Order Date]]</f>
        <v>7</v>
      </c>
      <c r="N1155">
        <v>7</v>
      </c>
      <c r="O1155" t="s">
        <v>51</v>
      </c>
      <c r="P1155" s="3">
        <v>129.38999999999999</v>
      </c>
      <c r="Q1155" s="3">
        <v>96.809417118743127</v>
      </c>
      <c r="R1155" s="3">
        <f>(Table1[[#This Row],[Selling Price]]-Table1[[#This Row],[Cost Price]])</f>
        <v>32.580582881256859</v>
      </c>
      <c r="S1155" s="12">
        <f>(Table1[[#This Row],[Profit]]/Table1[[#This Row],[Selling Price]])</f>
        <v>0.25180139795391349</v>
      </c>
      <c r="T1155">
        <v>3</v>
      </c>
      <c r="U1155" s="2">
        <f>Table1[[#This Row],[Selling Price]]*Table1[[#This Row],[Quantity]]</f>
        <v>388.16999999999996</v>
      </c>
      <c r="V1155" s="4">
        <v>0</v>
      </c>
      <c r="W1155">
        <v>337</v>
      </c>
      <c r="X1155" t="s">
        <v>68</v>
      </c>
      <c r="Y1155" t="s">
        <v>36</v>
      </c>
      <c r="Z1155" s="2">
        <v>207.1886671506592</v>
      </c>
    </row>
    <row r="1156" spans="1:26" x14ac:dyDescent="0.35">
      <c r="A1156" t="s">
        <v>262</v>
      </c>
      <c r="B1156" t="s">
        <v>263</v>
      </c>
      <c r="C1156" t="s">
        <v>55</v>
      </c>
      <c r="D1156" t="s">
        <v>28</v>
      </c>
      <c r="E1156" t="s">
        <v>69</v>
      </c>
      <c r="F1156" t="s">
        <v>1943</v>
      </c>
      <c r="G1156" t="s">
        <v>1944</v>
      </c>
      <c r="H1156" t="s">
        <v>32</v>
      </c>
      <c r="I1156" t="s">
        <v>5834</v>
      </c>
      <c r="J1156" s="1">
        <v>42446</v>
      </c>
      <c r="K1156" s="1">
        <v>42446</v>
      </c>
      <c r="L1156" t="s">
        <v>1118</v>
      </c>
      <c r="M1156">
        <f>Table1[[#This Row],[Ship Date]]-Table1[[#This Row],[Order Date]]</f>
        <v>0</v>
      </c>
      <c r="N1156">
        <v>3</v>
      </c>
      <c r="O1156" t="s">
        <v>106</v>
      </c>
      <c r="P1156" s="3">
        <v>971.5</v>
      </c>
      <c r="Q1156" s="3">
        <v>740.61651572282085</v>
      </c>
      <c r="R1156" s="3">
        <f>(Table1[[#This Row],[Selling Price]]-Table1[[#This Row],[Cost Price]])</f>
        <v>230.88348427717915</v>
      </c>
      <c r="S1156" s="12">
        <f>(Table1[[#This Row],[Profit]]/Table1[[#This Row],[Selling Price]])</f>
        <v>0.23765670023384369</v>
      </c>
      <c r="T1156">
        <v>5</v>
      </c>
      <c r="U1156" s="2">
        <f>Table1[[#This Row],[Selling Price]]*Table1[[#This Row],[Quantity]]</f>
        <v>4857.5</v>
      </c>
      <c r="V1156" s="4">
        <v>0</v>
      </c>
      <c r="W1156">
        <v>366</v>
      </c>
      <c r="X1156" t="s">
        <v>36</v>
      </c>
      <c r="Y1156" t="s">
        <v>36</v>
      </c>
      <c r="Z1156" s="2">
        <v>309.33796725695782</v>
      </c>
    </row>
    <row r="1157" spans="1:26" x14ac:dyDescent="0.35">
      <c r="A1157" t="s">
        <v>262</v>
      </c>
      <c r="B1157" t="s">
        <v>263</v>
      </c>
      <c r="C1157" t="s">
        <v>64</v>
      </c>
      <c r="D1157" t="s">
        <v>28</v>
      </c>
      <c r="E1157" t="s">
        <v>29</v>
      </c>
      <c r="F1157" t="s">
        <v>2423</v>
      </c>
      <c r="G1157" t="s">
        <v>2424</v>
      </c>
      <c r="H1157" t="s">
        <v>32</v>
      </c>
      <c r="I1157" t="s">
        <v>5870</v>
      </c>
      <c r="J1157" s="1">
        <v>42555</v>
      </c>
      <c r="K1157" s="1">
        <v>42557</v>
      </c>
      <c r="L1157" t="s">
        <v>199</v>
      </c>
      <c r="M1157">
        <f>Table1[[#This Row],[Ship Date]]-Table1[[#This Row],[Order Date]]</f>
        <v>2</v>
      </c>
      <c r="N1157">
        <v>7</v>
      </c>
      <c r="O1157" t="s">
        <v>51</v>
      </c>
      <c r="P1157" s="3">
        <v>1279.165</v>
      </c>
      <c r="Q1157" s="3">
        <v>864.00339637557204</v>
      </c>
      <c r="R1157" s="3">
        <f>(Table1[[#This Row],[Selling Price]]-Table1[[#This Row],[Cost Price]])</f>
        <v>415.16160362442793</v>
      </c>
      <c r="S1157" s="12">
        <f>(Table1[[#This Row],[Profit]]/Table1[[#This Row],[Selling Price]])</f>
        <v>0.32455672538290831</v>
      </c>
      <c r="T1157">
        <v>5</v>
      </c>
      <c r="U1157" s="2">
        <f>Table1[[#This Row],[Selling Price]]*Table1[[#This Row],[Quantity]]</f>
        <v>6395.8249999999998</v>
      </c>
      <c r="V1157" s="4">
        <v>0.15</v>
      </c>
      <c r="W1157">
        <v>279</v>
      </c>
      <c r="X1157" t="s">
        <v>36</v>
      </c>
      <c r="Y1157" t="s">
        <v>36</v>
      </c>
      <c r="Z1157" s="2">
        <v>455.32454236229518</v>
      </c>
    </row>
    <row r="1158" spans="1:26" x14ac:dyDescent="0.35">
      <c r="A1158" t="s">
        <v>262</v>
      </c>
      <c r="B1158" t="s">
        <v>263</v>
      </c>
      <c r="C1158" t="s">
        <v>55</v>
      </c>
      <c r="D1158" t="s">
        <v>28</v>
      </c>
      <c r="E1158" t="s">
        <v>40</v>
      </c>
      <c r="F1158" t="s">
        <v>285</v>
      </c>
      <c r="G1158" t="s">
        <v>286</v>
      </c>
      <c r="H1158" t="s">
        <v>32</v>
      </c>
      <c r="I1158" t="s">
        <v>6265</v>
      </c>
      <c r="J1158" s="1">
        <v>42730</v>
      </c>
      <c r="K1158" s="1">
        <v>42737</v>
      </c>
      <c r="L1158" t="s">
        <v>60</v>
      </c>
      <c r="M1158">
        <f>Table1[[#This Row],[Ship Date]]-Table1[[#This Row],[Order Date]]</f>
        <v>7</v>
      </c>
      <c r="N1158">
        <v>12</v>
      </c>
      <c r="O1158" t="s">
        <v>35</v>
      </c>
      <c r="P1158" s="3">
        <v>212.94</v>
      </c>
      <c r="Q1158" s="3">
        <v>165.08269846908689</v>
      </c>
      <c r="R1158" s="3">
        <f>(Table1[[#This Row],[Selling Price]]-Table1[[#This Row],[Cost Price]])</f>
        <v>47.857301530913105</v>
      </c>
      <c r="S1158" s="12">
        <f>(Table1[[#This Row],[Profit]]/Table1[[#This Row],[Selling Price]])</f>
        <v>0.22474547539641732</v>
      </c>
      <c r="T1158">
        <v>3</v>
      </c>
      <c r="U1158" s="2">
        <f>Table1[[#This Row],[Selling Price]]*Table1[[#This Row],[Quantity]]</f>
        <v>638.81999999999994</v>
      </c>
      <c r="V1158" s="4">
        <v>0</v>
      </c>
      <c r="W1158">
        <v>464</v>
      </c>
      <c r="X1158" t="s">
        <v>68</v>
      </c>
      <c r="Y1158" t="s">
        <v>68</v>
      </c>
      <c r="Z1158" s="2">
        <v>87.019279939562821</v>
      </c>
    </row>
    <row r="1159" spans="1:26" x14ac:dyDescent="0.35">
      <c r="A1159" t="s">
        <v>262</v>
      </c>
      <c r="B1159" t="s">
        <v>263</v>
      </c>
      <c r="C1159" t="s">
        <v>39</v>
      </c>
      <c r="D1159" t="s">
        <v>28</v>
      </c>
      <c r="E1159" t="s">
        <v>56</v>
      </c>
      <c r="F1159" t="s">
        <v>5883</v>
      </c>
      <c r="G1159" t="s">
        <v>5884</v>
      </c>
      <c r="H1159" t="s">
        <v>32</v>
      </c>
      <c r="I1159" t="s">
        <v>6286</v>
      </c>
      <c r="J1159" s="1">
        <v>41749</v>
      </c>
      <c r="K1159" s="1">
        <v>41751</v>
      </c>
      <c r="L1159" t="s">
        <v>34</v>
      </c>
      <c r="M1159">
        <f>Table1[[#This Row],[Ship Date]]-Table1[[#This Row],[Order Date]]</f>
        <v>2</v>
      </c>
      <c r="N1159">
        <v>4</v>
      </c>
      <c r="O1159" t="s">
        <v>106</v>
      </c>
      <c r="P1159" s="3">
        <v>401.59</v>
      </c>
      <c r="Q1159" s="3">
        <v>287.76293311024682</v>
      </c>
      <c r="R1159" s="3">
        <f>(Table1[[#This Row],[Selling Price]]-Table1[[#This Row],[Cost Price]])</f>
        <v>113.82706688975316</v>
      </c>
      <c r="S1159" s="12">
        <f>(Table1[[#This Row],[Profit]]/Table1[[#This Row],[Selling Price]])</f>
        <v>0.28344098929194739</v>
      </c>
      <c r="T1159">
        <v>2</v>
      </c>
      <c r="U1159" s="2">
        <f>Table1[[#This Row],[Selling Price]]*Table1[[#This Row],[Quantity]]</f>
        <v>803.18</v>
      </c>
      <c r="V1159" s="4">
        <v>0.3</v>
      </c>
      <c r="W1159">
        <v>191</v>
      </c>
      <c r="X1159" t="s">
        <v>36</v>
      </c>
      <c r="Y1159" t="s">
        <v>68</v>
      </c>
      <c r="Z1159" s="2">
        <v>119.42517838937199</v>
      </c>
    </row>
    <row r="1160" spans="1:26" x14ac:dyDescent="0.35">
      <c r="A1160" t="s">
        <v>262</v>
      </c>
      <c r="B1160" t="s">
        <v>263</v>
      </c>
      <c r="C1160" t="s">
        <v>64</v>
      </c>
      <c r="D1160" t="s">
        <v>28</v>
      </c>
      <c r="E1160" t="s">
        <v>40</v>
      </c>
      <c r="F1160" t="s">
        <v>2725</v>
      </c>
      <c r="G1160" t="s">
        <v>2726</v>
      </c>
      <c r="H1160" t="s">
        <v>32</v>
      </c>
      <c r="I1160" t="s">
        <v>6783</v>
      </c>
      <c r="J1160" s="1">
        <v>42325</v>
      </c>
      <c r="K1160" s="1">
        <v>42329</v>
      </c>
      <c r="L1160" t="s">
        <v>60</v>
      </c>
      <c r="M1160">
        <f>Table1[[#This Row],[Ship Date]]-Table1[[#This Row],[Order Date]]</f>
        <v>4</v>
      </c>
      <c r="N1160">
        <v>11</v>
      </c>
      <c r="O1160" t="s">
        <v>35</v>
      </c>
      <c r="P1160" s="3">
        <v>225.56800000000001</v>
      </c>
      <c r="Q1160" s="3">
        <v>179.06493376554539</v>
      </c>
      <c r="R1160" s="3">
        <f>(Table1[[#This Row],[Selling Price]]-Table1[[#This Row],[Cost Price]])</f>
        <v>46.503066234454622</v>
      </c>
      <c r="S1160" s="12">
        <f>(Table1[[#This Row],[Profit]]/Table1[[#This Row],[Selling Price]])</f>
        <v>0.20615985527403985</v>
      </c>
      <c r="T1160">
        <v>2</v>
      </c>
      <c r="U1160" s="2">
        <f>Table1[[#This Row],[Selling Price]]*Table1[[#This Row],[Quantity]]</f>
        <v>451.13600000000002</v>
      </c>
      <c r="V1160" s="4">
        <v>0.2</v>
      </c>
      <c r="W1160">
        <v>377</v>
      </c>
      <c r="X1160" t="s">
        <v>36</v>
      </c>
      <c r="Y1160" t="s">
        <v>36</v>
      </c>
      <c r="Z1160" s="2">
        <v>452.15234474381901</v>
      </c>
    </row>
    <row r="1161" spans="1:26" x14ac:dyDescent="0.35">
      <c r="A1161" t="s">
        <v>262</v>
      </c>
      <c r="B1161" t="s">
        <v>263</v>
      </c>
      <c r="C1161" t="s">
        <v>27</v>
      </c>
      <c r="D1161" t="s">
        <v>28</v>
      </c>
      <c r="E1161" t="s">
        <v>56</v>
      </c>
      <c r="F1161" t="s">
        <v>2265</v>
      </c>
      <c r="G1161" t="s">
        <v>2266</v>
      </c>
      <c r="H1161" t="s">
        <v>32</v>
      </c>
      <c r="I1161" t="s">
        <v>6920</v>
      </c>
      <c r="J1161" s="1">
        <v>42969</v>
      </c>
      <c r="K1161" s="1">
        <v>42971</v>
      </c>
      <c r="L1161" t="s">
        <v>199</v>
      </c>
      <c r="M1161">
        <f>Table1[[#This Row],[Ship Date]]-Table1[[#This Row],[Order Date]]</f>
        <v>2</v>
      </c>
      <c r="N1161">
        <v>8</v>
      </c>
      <c r="O1161" t="s">
        <v>61</v>
      </c>
      <c r="P1161" s="3">
        <v>314.53199999999998</v>
      </c>
      <c r="Q1161" s="3">
        <v>256.06759974917122</v>
      </c>
      <c r="R1161" s="3">
        <f>(Table1[[#This Row],[Selling Price]]-Table1[[#This Row],[Cost Price]])</f>
        <v>58.46440025082876</v>
      </c>
      <c r="S1161" s="12">
        <f>(Table1[[#This Row],[Profit]]/Table1[[#This Row],[Selling Price]])</f>
        <v>0.18587743139276375</v>
      </c>
      <c r="T1161">
        <v>2</v>
      </c>
      <c r="U1161" s="2">
        <f>Table1[[#This Row],[Selling Price]]*Table1[[#This Row],[Quantity]]</f>
        <v>629.06399999999996</v>
      </c>
      <c r="V1161" s="4">
        <v>0.4</v>
      </c>
      <c r="W1161">
        <v>290</v>
      </c>
      <c r="X1161" t="s">
        <v>36</v>
      </c>
      <c r="Y1161" t="s">
        <v>36</v>
      </c>
      <c r="Z1161" s="2">
        <v>140.09201244146649</v>
      </c>
    </row>
    <row r="1162" spans="1:26" x14ac:dyDescent="0.35">
      <c r="A1162" t="s">
        <v>262</v>
      </c>
      <c r="B1162" t="s">
        <v>263</v>
      </c>
      <c r="C1162" t="s">
        <v>55</v>
      </c>
      <c r="D1162" t="s">
        <v>28</v>
      </c>
      <c r="E1162" t="s">
        <v>29</v>
      </c>
      <c r="F1162" t="s">
        <v>1401</v>
      </c>
      <c r="G1162" t="s">
        <v>1402</v>
      </c>
      <c r="H1162" t="s">
        <v>32</v>
      </c>
      <c r="I1162" t="s">
        <v>6944</v>
      </c>
      <c r="J1162" s="1">
        <v>41728</v>
      </c>
      <c r="K1162" s="1">
        <v>41733</v>
      </c>
      <c r="L1162" t="s">
        <v>60</v>
      </c>
      <c r="M1162">
        <f>Table1[[#This Row],[Ship Date]]-Table1[[#This Row],[Order Date]]</f>
        <v>5</v>
      </c>
      <c r="N1162">
        <v>3</v>
      </c>
      <c r="O1162" t="s">
        <v>106</v>
      </c>
      <c r="P1162" s="3">
        <v>205.666</v>
      </c>
      <c r="Q1162" s="3">
        <v>141.52721754206129</v>
      </c>
      <c r="R1162" s="3">
        <f>(Table1[[#This Row],[Selling Price]]-Table1[[#This Row],[Cost Price]])</f>
        <v>64.138782457938703</v>
      </c>
      <c r="S1162" s="12">
        <f>(Table1[[#This Row],[Profit]]/Table1[[#This Row],[Selling Price]])</f>
        <v>0.31185894828478555</v>
      </c>
      <c r="T1162">
        <v>2</v>
      </c>
      <c r="U1162" s="2">
        <f>Table1[[#This Row],[Selling Price]]*Table1[[#This Row],[Quantity]]</f>
        <v>411.33199999999999</v>
      </c>
      <c r="V1162" s="4">
        <v>0.15</v>
      </c>
      <c r="W1162">
        <v>215</v>
      </c>
      <c r="X1162" t="s">
        <v>36</v>
      </c>
      <c r="Y1162" t="s">
        <v>36</v>
      </c>
      <c r="Z1162" s="2">
        <v>164.1411751399454</v>
      </c>
    </row>
    <row r="1163" spans="1:26" x14ac:dyDescent="0.35">
      <c r="A1163" t="s">
        <v>262</v>
      </c>
      <c r="B1163" t="s">
        <v>263</v>
      </c>
      <c r="C1163" t="s">
        <v>55</v>
      </c>
      <c r="D1163" t="s">
        <v>28</v>
      </c>
      <c r="E1163" t="s">
        <v>40</v>
      </c>
      <c r="F1163" t="s">
        <v>3656</v>
      </c>
      <c r="G1163" t="s">
        <v>3657</v>
      </c>
      <c r="H1163" t="s">
        <v>32</v>
      </c>
      <c r="I1163" t="s">
        <v>7104</v>
      </c>
      <c r="J1163" s="1">
        <v>42869</v>
      </c>
      <c r="K1163" s="1">
        <v>42870</v>
      </c>
      <c r="L1163" t="s">
        <v>199</v>
      </c>
      <c r="M1163">
        <f>Table1[[#This Row],[Ship Date]]-Table1[[#This Row],[Order Date]]</f>
        <v>1</v>
      </c>
      <c r="N1163">
        <v>5</v>
      </c>
      <c r="O1163" t="s">
        <v>51</v>
      </c>
      <c r="P1163" s="3">
        <v>899.43</v>
      </c>
      <c r="Q1163" s="3">
        <v>641.92502525361897</v>
      </c>
      <c r="R1163" s="3">
        <f>(Table1[[#This Row],[Selling Price]]-Table1[[#This Row],[Cost Price]])</f>
        <v>257.50497474638098</v>
      </c>
      <c r="S1163" s="12">
        <f>(Table1[[#This Row],[Profit]]/Table1[[#This Row],[Selling Price]])</f>
        <v>0.28629796064883428</v>
      </c>
      <c r="T1163">
        <v>5</v>
      </c>
      <c r="U1163" s="2">
        <f>Table1[[#This Row],[Selling Price]]*Table1[[#This Row],[Quantity]]</f>
        <v>4497.1499999999996</v>
      </c>
      <c r="V1163" s="4">
        <v>0.3</v>
      </c>
      <c r="W1163">
        <v>227</v>
      </c>
      <c r="X1163" t="s">
        <v>36</v>
      </c>
      <c r="Y1163" t="s">
        <v>36</v>
      </c>
      <c r="Z1163" s="2">
        <v>331.38038252480447</v>
      </c>
    </row>
    <row r="1164" spans="1:26" x14ac:dyDescent="0.35">
      <c r="A1164" t="s">
        <v>262</v>
      </c>
      <c r="B1164" t="s">
        <v>263</v>
      </c>
      <c r="C1164" t="s">
        <v>27</v>
      </c>
      <c r="D1164" t="s">
        <v>28</v>
      </c>
      <c r="E1164" t="s">
        <v>69</v>
      </c>
      <c r="F1164" t="s">
        <v>174</v>
      </c>
      <c r="G1164" t="s">
        <v>175</v>
      </c>
      <c r="H1164" t="s">
        <v>32</v>
      </c>
      <c r="I1164" t="s">
        <v>7127</v>
      </c>
      <c r="J1164" s="1">
        <v>42798</v>
      </c>
      <c r="K1164" s="1">
        <v>42800</v>
      </c>
      <c r="L1164" t="s">
        <v>34</v>
      </c>
      <c r="M1164">
        <f>Table1[[#This Row],[Ship Date]]-Table1[[#This Row],[Order Date]]</f>
        <v>2</v>
      </c>
      <c r="N1164">
        <v>3</v>
      </c>
      <c r="O1164" t="s">
        <v>106</v>
      </c>
      <c r="P1164" s="3">
        <v>103.5</v>
      </c>
      <c r="Q1164" s="3">
        <v>86.29030956864635</v>
      </c>
      <c r="R1164" s="3">
        <f>(Table1[[#This Row],[Selling Price]]-Table1[[#This Row],[Cost Price]])</f>
        <v>17.20969043135365</v>
      </c>
      <c r="S1164" s="12">
        <f>(Table1[[#This Row],[Profit]]/Table1[[#This Row],[Selling Price]])</f>
        <v>0.16627720223530096</v>
      </c>
      <c r="T1164">
        <v>5</v>
      </c>
      <c r="U1164" s="2">
        <f>Table1[[#This Row],[Selling Price]]*Table1[[#This Row],[Quantity]]</f>
        <v>517.5</v>
      </c>
      <c r="V1164" s="4">
        <v>0.6</v>
      </c>
      <c r="W1164">
        <v>464</v>
      </c>
      <c r="X1164" t="s">
        <v>36</v>
      </c>
      <c r="Y1164" t="s">
        <v>68</v>
      </c>
      <c r="Z1164" s="2">
        <v>117.9603208165844</v>
      </c>
    </row>
    <row r="1165" spans="1:26" x14ac:dyDescent="0.35">
      <c r="A1165" t="s">
        <v>262</v>
      </c>
      <c r="B1165" t="s">
        <v>263</v>
      </c>
      <c r="C1165" t="s">
        <v>27</v>
      </c>
      <c r="D1165" t="s">
        <v>28</v>
      </c>
      <c r="E1165" t="s">
        <v>40</v>
      </c>
      <c r="F1165" t="s">
        <v>623</v>
      </c>
      <c r="G1165" t="s">
        <v>624</v>
      </c>
      <c r="H1165" t="s">
        <v>32</v>
      </c>
      <c r="I1165" t="s">
        <v>7263</v>
      </c>
      <c r="J1165" s="1">
        <v>42322</v>
      </c>
      <c r="K1165" s="1">
        <v>42327</v>
      </c>
      <c r="L1165" t="s">
        <v>60</v>
      </c>
      <c r="M1165">
        <f>Table1[[#This Row],[Ship Date]]-Table1[[#This Row],[Order Date]]</f>
        <v>5</v>
      </c>
      <c r="N1165">
        <v>11</v>
      </c>
      <c r="O1165" t="s">
        <v>35</v>
      </c>
      <c r="P1165" s="3">
        <v>883.84</v>
      </c>
      <c r="Q1165" s="3">
        <v>622.03083128051605</v>
      </c>
      <c r="R1165" s="3">
        <f>(Table1[[#This Row],[Selling Price]]-Table1[[#This Row],[Cost Price]])</f>
        <v>261.80916871948398</v>
      </c>
      <c r="S1165" s="12">
        <f>(Table1[[#This Row],[Profit]]/Table1[[#This Row],[Selling Price]])</f>
        <v>0.29621783209572317</v>
      </c>
      <c r="T1165">
        <v>4</v>
      </c>
      <c r="U1165" s="2">
        <f>Table1[[#This Row],[Selling Price]]*Table1[[#This Row],[Quantity]]</f>
        <v>3535.36</v>
      </c>
      <c r="V1165" s="4">
        <v>0.2</v>
      </c>
      <c r="W1165">
        <v>407</v>
      </c>
      <c r="X1165" t="s">
        <v>36</v>
      </c>
      <c r="Y1165" t="s">
        <v>36</v>
      </c>
      <c r="Z1165" s="2">
        <v>432.19693955299402</v>
      </c>
    </row>
    <row r="1166" spans="1:26" x14ac:dyDescent="0.35">
      <c r="A1166" t="s">
        <v>262</v>
      </c>
      <c r="B1166" t="s">
        <v>263</v>
      </c>
      <c r="C1166" t="s">
        <v>45</v>
      </c>
      <c r="D1166" t="s">
        <v>28</v>
      </c>
      <c r="E1166" t="s">
        <v>69</v>
      </c>
      <c r="F1166" t="s">
        <v>4033</v>
      </c>
      <c r="G1166" t="s">
        <v>4034</v>
      </c>
      <c r="H1166" t="s">
        <v>32</v>
      </c>
      <c r="I1166" t="s">
        <v>7429</v>
      </c>
      <c r="J1166" s="1">
        <v>42316</v>
      </c>
      <c r="K1166" s="1">
        <v>42321</v>
      </c>
      <c r="L1166" t="s">
        <v>34</v>
      </c>
      <c r="M1166">
        <f>Table1[[#This Row],[Ship Date]]-Table1[[#This Row],[Order Date]]</f>
        <v>5</v>
      </c>
      <c r="N1166">
        <v>11</v>
      </c>
      <c r="O1166" t="s">
        <v>35</v>
      </c>
      <c r="P1166" s="3">
        <v>186.54</v>
      </c>
      <c r="Q1166" s="3">
        <v>150.13098115810061</v>
      </c>
      <c r="R1166" s="3">
        <f>(Table1[[#This Row],[Selling Price]]-Table1[[#This Row],[Cost Price]])</f>
        <v>36.409018841899382</v>
      </c>
      <c r="S1166" s="12">
        <f>(Table1[[#This Row],[Profit]]/Table1[[#This Row],[Selling Price]])</f>
        <v>0.1951807593111364</v>
      </c>
      <c r="T1166">
        <v>3</v>
      </c>
      <c r="U1166" s="2">
        <f>Table1[[#This Row],[Selling Price]]*Table1[[#This Row],[Quantity]]</f>
        <v>559.62</v>
      </c>
      <c r="V1166" s="4">
        <v>0</v>
      </c>
      <c r="W1166">
        <v>244</v>
      </c>
      <c r="X1166" t="s">
        <v>36</v>
      </c>
      <c r="Y1166" t="s">
        <v>68</v>
      </c>
      <c r="Z1166" s="2">
        <v>125.8902800045303</v>
      </c>
    </row>
    <row r="1167" spans="1:26" x14ac:dyDescent="0.35">
      <c r="A1167" t="s">
        <v>262</v>
      </c>
      <c r="B1167" t="s">
        <v>263</v>
      </c>
      <c r="C1167" t="s">
        <v>45</v>
      </c>
      <c r="D1167" t="s">
        <v>28</v>
      </c>
      <c r="E1167" t="s">
        <v>69</v>
      </c>
      <c r="F1167" t="s">
        <v>7541</v>
      </c>
      <c r="G1167" t="s">
        <v>7542</v>
      </c>
      <c r="H1167" t="s">
        <v>32</v>
      </c>
      <c r="I1167" t="s">
        <v>7543</v>
      </c>
      <c r="J1167" s="1">
        <v>42671</v>
      </c>
      <c r="K1167" s="1">
        <v>42671</v>
      </c>
      <c r="L1167" t="s">
        <v>1118</v>
      </c>
      <c r="M1167">
        <f>Table1[[#This Row],[Ship Date]]-Table1[[#This Row],[Order Date]]</f>
        <v>0</v>
      </c>
      <c r="N1167">
        <v>10</v>
      </c>
      <c r="O1167" t="s">
        <v>61</v>
      </c>
      <c r="P1167" s="3">
        <v>756.8</v>
      </c>
      <c r="Q1167" s="3">
        <v>569.76592040275568</v>
      </c>
      <c r="R1167" s="3">
        <f>(Table1[[#This Row],[Selling Price]]-Table1[[#This Row],[Cost Price]])</f>
        <v>187.03407959724427</v>
      </c>
      <c r="S1167" s="12">
        <f>(Table1[[#This Row],[Profit]]/Table1[[#This Row],[Selling Price]])</f>
        <v>0.24713805443610504</v>
      </c>
      <c r="T1167">
        <v>5</v>
      </c>
      <c r="U1167" s="2">
        <f>Table1[[#This Row],[Selling Price]]*Table1[[#This Row],[Quantity]]</f>
        <v>3784</v>
      </c>
      <c r="V1167" s="4">
        <v>0</v>
      </c>
      <c r="W1167">
        <v>328</v>
      </c>
      <c r="X1167" t="s">
        <v>36</v>
      </c>
      <c r="Y1167" t="s">
        <v>36</v>
      </c>
      <c r="Z1167" s="2">
        <v>280.73097909564592</v>
      </c>
    </row>
    <row r="1168" spans="1:26" x14ac:dyDescent="0.35">
      <c r="A1168" t="s">
        <v>262</v>
      </c>
      <c r="B1168" t="s">
        <v>263</v>
      </c>
      <c r="C1168" t="s">
        <v>39</v>
      </c>
      <c r="D1168" t="s">
        <v>28</v>
      </c>
      <c r="E1168" t="s">
        <v>29</v>
      </c>
      <c r="F1168" t="s">
        <v>3562</v>
      </c>
      <c r="G1168" t="s">
        <v>3563</v>
      </c>
      <c r="H1168" t="s">
        <v>32</v>
      </c>
      <c r="I1168" t="s">
        <v>7584</v>
      </c>
      <c r="J1168" s="1">
        <v>42629</v>
      </c>
      <c r="K1168" s="1">
        <v>42635</v>
      </c>
      <c r="L1168" t="s">
        <v>60</v>
      </c>
      <c r="M1168">
        <f>Table1[[#This Row],[Ship Date]]-Table1[[#This Row],[Order Date]]</f>
        <v>6</v>
      </c>
      <c r="N1168">
        <v>9</v>
      </c>
      <c r="O1168" t="s">
        <v>61</v>
      </c>
      <c r="P1168" s="3">
        <v>273.666</v>
      </c>
      <c r="Q1168" s="3">
        <v>193.88040400656621</v>
      </c>
      <c r="R1168" s="3">
        <f>(Table1[[#This Row],[Selling Price]]-Table1[[#This Row],[Cost Price]])</f>
        <v>79.785595993433787</v>
      </c>
      <c r="S1168" s="12">
        <f>(Table1[[#This Row],[Profit]]/Table1[[#This Row],[Selling Price]])</f>
        <v>0.29154369192166285</v>
      </c>
      <c r="T1168">
        <v>2</v>
      </c>
      <c r="U1168" s="2">
        <f>Table1[[#This Row],[Selling Price]]*Table1[[#This Row],[Quantity]]</f>
        <v>547.33199999999999</v>
      </c>
      <c r="V1168" s="4">
        <v>0.15</v>
      </c>
      <c r="W1168">
        <v>430</v>
      </c>
      <c r="X1168" t="s">
        <v>68</v>
      </c>
      <c r="Y1168" t="s">
        <v>68</v>
      </c>
      <c r="Z1168" s="2">
        <v>125.72939928274531</v>
      </c>
    </row>
    <row r="1169" spans="1:26" x14ac:dyDescent="0.35">
      <c r="A1169" t="s">
        <v>262</v>
      </c>
      <c r="B1169" t="s">
        <v>263</v>
      </c>
      <c r="C1169" t="s">
        <v>39</v>
      </c>
      <c r="D1169" t="s">
        <v>28</v>
      </c>
      <c r="E1169" t="s">
        <v>56</v>
      </c>
      <c r="F1169" t="s">
        <v>5883</v>
      </c>
      <c r="G1169" t="s">
        <v>5884</v>
      </c>
      <c r="H1169" t="s">
        <v>32</v>
      </c>
      <c r="I1169" t="s">
        <v>7661</v>
      </c>
      <c r="J1169" s="1">
        <v>41737</v>
      </c>
      <c r="K1169" s="1">
        <v>41741</v>
      </c>
      <c r="L1169" t="s">
        <v>60</v>
      </c>
      <c r="M1169">
        <f>Table1[[#This Row],[Ship Date]]-Table1[[#This Row],[Order Date]]</f>
        <v>4</v>
      </c>
      <c r="N1169">
        <v>4</v>
      </c>
      <c r="O1169" t="s">
        <v>106</v>
      </c>
      <c r="P1169" s="3">
        <v>172.11</v>
      </c>
      <c r="Q1169" s="3">
        <v>140.0970250197791</v>
      </c>
      <c r="R1169" s="3">
        <f>(Table1[[#This Row],[Selling Price]]-Table1[[#This Row],[Cost Price]])</f>
        <v>32.012974980220918</v>
      </c>
      <c r="S1169" s="12">
        <f>(Table1[[#This Row],[Profit]]/Table1[[#This Row],[Selling Price]])</f>
        <v>0.18600299215746274</v>
      </c>
      <c r="T1169">
        <v>1</v>
      </c>
      <c r="U1169" s="2">
        <f>Table1[[#This Row],[Selling Price]]*Table1[[#This Row],[Quantity]]</f>
        <v>172.11</v>
      </c>
      <c r="V1169" s="4">
        <v>0.4</v>
      </c>
      <c r="W1169">
        <v>212</v>
      </c>
      <c r="X1169" t="s">
        <v>36</v>
      </c>
      <c r="Y1169" t="s">
        <v>68</v>
      </c>
      <c r="Z1169" s="2">
        <v>119.42517838937199</v>
      </c>
    </row>
    <row r="1170" spans="1:26" x14ac:dyDescent="0.35">
      <c r="A1170" t="s">
        <v>262</v>
      </c>
      <c r="B1170" t="s">
        <v>263</v>
      </c>
      <c r="C1170" t="s">
        <v>64</v>
      </c>
      <c r="D1170" t="s">
        <v>28</v>
      </c>
      <c r="E1170" t="s">
        <v>69</v>
      </c>
      <c r="F1170" t="s">
        <v>2304</v>
      </c>
      <c r="G1170" t="s">
        <v>2305</v>
      </c>
      <c r="H1170" t="s">
        <v>32</v>
      </c>
      <c r="I1170" t="s">
        <v>7937</v>
      </c>
      <c r="J1170" s="1">
        <v>41699</v>
      </c>
      <c r="K1170" s="1">
        <v>41703</v>
      </c>
      <c r="L1170" t="s">
        <v>60</v>
      </c>
      <c r="M1170">
        <f>Table1[[#This Row],[Ship Date]]-Table1[[#This Row],[Order Date]]</f>
        <v>4</v>
      </c>
      <c r="N1170">
        <v>3</v>
      </c>
      <c r="O1170" t="s">
        <v>106</v>
      </c>
      <c r="P1170" s="3">
        <v>63.552</v>
      </c>
      <c r="Q1170" s="3">
        <v>53.203391338439992</v>
      </c>
      <c r="R1170" s="3">
        <f>(Table1[[#This Row],[Selling Price]]-Table1[[#This Row],[Cost Price]])</f>
        <v>10.348608661560007</v>
      </c>
      <c r="S1170" s="12">
        <f>(Table1[[#This Row],[Profit]]/Table1[[#This Row],[Selling Price]])</f>
        <v>0.16283686841578562</v>
      </c>
      <c r="T1170">
        <v>6</v>
      </c>
      <c r="U1170" s="2">
        <f>Table1[[#This Row],[Selling Price]]*Table1[[#This Row],[Quantity]]</f>
        <v>381.31200000000001</v>
      </c>
      <c r="V1170" s="4">
        <v>0.6</v>
      </c>
      <c r="W1170">
        <v>399</v>
      </c>
      <c r="X1170" t="s">
        <v>36</v>
      </c>
      <c r="Y1170" t="s">
        <v>68</v>
      </c>
      <c r="Z1170" s="2">
        <v>35.891321163439258</v>
      </c>
    </row>
    <row r="1171" spans="1:26" x14ac:dyDescent="0.35">
      <c r="A1171" t="s">
        <v>262</v>
      </c>
      <c r="B1171" t="s">
        <v>263</v>
      </c>
      <c r="C1171" t="s">
        <v>64</v>
      </c>
      <c r="D1171" t="s">
        <v>28</v>
      </c>
      <c r="E1171" t="s">
        <v>40</v>
      </c>
      <c r="F1171" t="s">
        <v>7338</v>
      </c>
      <c r="G1171" t="s">
        <v>7339</v>
      </c>
      <c r="H1171" t="s">
        <v>32</v>
      </c>
      <c r="I1171" t="s">
        <v>7963</v>
      </c>
      <c r="J1171" s="1">
        <v>42325</v>
      </c>
      <c r="K1171" s="1">
        <v>42332</v>
      </c>
      <c r="L1171" t="s">
        <v>60</v>
      </c>
      <c r="M1171">
        <f>Table1[[#This Row],[Ship Date]]-Table1[[#This Row],[Order Date]]</f>
        <v>7</v>
      </c>
      <c r="N1171">
        <v>11</v>
      </c>
      <c r="O1171" t="s">
        <v>35</v>
      </c>
      <c r="P1171" s="3">
        <v>1323.9</v>
      </c>
      <c r="Q1171" s="3">
        <v>893.75725384272278</v>
      </c>
      <c r="R1171" s="3">
        <f>(Table1[[#This Row],[Selling Price]]-Table1[[#This Row],[Cost Price]])</f>
        <v>430.14274615727732</v>
      </c>
      <c r="S1171" s="12">
        <f>(Table1[[#This Row],[Profit]]/Table1[[#This Row],[Selling Price]])</f>
        <v>0.32490576792603465</v>
      </c>
      <c r="T1171">
        <v>5</v>
      </c>
      <c r="U1171" s="2">
        <f>Table1[[#This Row],[Selling Price]]*Table1[[#This Row],[Quantity]]</f>
        <v>6619.5</v>
      </c>
      <c r="V1171" s="4">
        <v>0</v>
      </c>
      <c r="W1171">
        <v>129</v>
      </c>
      <c r="X1171" t="s">
        <v>68</v>
      </c>
      <c r="Y1171" t="s">
        <v>36</v>
      </c>
      <c r="Z1171" s="2">
        <v>923.66736075331801</v>
      </c>
    </row>
    <row r="1172" spans="1:26" x14ac:dyDescent="0.35">
      <c r="A1172" t="s">
        <v>262</v>
      </c>
      <c r="B1172" t="s">
        <v>263</v>
      </c>
      <c r="C1172" t="s">
        <v>45</v>
      </c>
      <c r="D1172" t="s">
        <v>28</v>
      </c>
      <c r="E1172" t="s">
        <v>69</v>
      </c>
      <c r="F1172" t="s">
        <v>481</v>
      </c>
      <c r="G1172" t="s">
        <v>482</v>
      </c>
      <c r="H1172" t="s">
        <v>32</v>
      </c>
      <c r="I1172" t="s">
        <v>8125</v>
      </c>
      <c r="J1172" s="1">
        <v>42761</v>
      </c>
      <c r="K1172" s="1">
        <v>42766</v>
      </c>
      <c r="L1172" t="s">
        <v>60</v>
      </c>
      <c r="M1172">
        <f>Table1[[#This Row],[Ship Date]]-Table1[[#This Row],[Order Date]]</f>
        <v>5</v>
      </c>
      <c r="N1172">
        <v>1</v>
      </c>
      <c r="O1172" t="s">
        <v>35</v>
      </c>
      <c r="P1172" s="3">
        <v>62.72</v>
      </c>
      <c r="Q1172" s="3">
        <v>48.655567229651062</v>
      </c>
      <c r="R1172" s="3">
        <f>(Table1[[#This Row],[Selling Price]]-Table1[[#This Row],[Cost Price]])</f>
        <v>14.064432770348937</v>
      </c>
      <c r="S1172" s="12">
        <f>(Table1[[#This Row],[Profit]]/Table1[[#This Row],[Selling Price]])</f>
        <v>0.22424159391500217</v>
      </c>
      <c r="T1172">
        <v>4</v>
      </c>
      <c r="U1172" s="2">
        <f>Table1[[#This Row],[Selling Price]]*Table1[[#This Row],[Quantity]]</f>
        <v>250.88</v>
      </c>
      <c r="V1172" s="4">
        <v>0</v>
      </c>
      <c r="W1172">
        <v>135</v>
      </c>
      <c r="X1172" t="s">
        <v>36</v>
      </c>
      <c r="Y1172" t="s">
        <v>52</v>
      </c>
      <c r="Z1172" s="2">
        <v>9.0528522208933317</v>
      </c>
    </row>
    <row r="1173" spans="1:26" x14ac:dyDescent="0.35">
      <c r="A1173" t="s">
        <v>262</v>
      </c>
      <c r="B1173" t="s">
        <v>263</v>
      </c>
      <c r="C1173" t="s">
        <v>64</v>
      </c>
      <c r="D1173" t="s">
        <v>28</v>
      </c>
      <c r="E1173" t="s">
        <v>69</v>
      </c>
      <c r="F1173" t="s">
        <v>2268</v>
      </c>
      <c r="G1173" t="s">
        <v>2269</v>
      </c>
      <c r="H1173" t="s">
        <v>32</v>
      </c>
      <c r="I1173" t="s">
        <v>8248</v>
      </c>
      <c r="J1173" s="1">
        <v>42402</v>
      </c>
      <c r="K1173" s="1">
        <v>42408</v>
      </c>
      <c r="L1173" t="s">
        <v>60</v>
      </c>
      <c r="M1173">
        <f>Table1[[#This Row],[Ship Date]]-Table1[[#This Row],[Order Date]]</f>
        <v>6</v>
      </c>
      <c r="N1173">
        <v>2</v>
      </c>
      <c r="O1173" t="s">
        <v>106</v>
      </c>
      <c r="P1173" s="3">
        <v>73.784000000000006</v>
      </c>
      <c r="Q1173" s="3">
        <v>53.861567522103577</v>
      </c>
      <c r="R1173" s="3">
        <f>(Table1[[#This Row],[Selling Price]]-Table1[[#This Row],[Cost Price]])</f>
        <v>19.922432477896429</v>
      </c>
      <c r="S1173" s="12">
        <f>(Table1[[#This Row],[Profit]]/Table1[[#This Row],[Selling Price]])</f>
        <v>0.27001019838849111</v>
      </c>
      <c r="T1173">
        <v>2</v>
      </c>
      <c r="U1173" s="2">
        <f>Table1[[#This Row],[Selling Price]]*Table1[[#This Row],[Quantity]]</f>
        <v>147.56800000000001</v>
      </c>
      <c r="V1173" s="4">
        <v>0.6</v>
      </c>
      <c r="W1173">
        <v>108</v>
      </c>
      <c r="X1173" t="s">
        <v>68</v>
      </c>
      <c r="Y1173" t="s">
        <v>36</v>
      </c>
      <c r="Z1173" s="2">
        <v>153.74125936607479</v>
      </c>
    </row>
    <row r="1174" spans="1:26" x14ac:dyDescent="0.35">
      <c r="A1174" t="s">
        <v>262</v>
      </c>
      <c r="B1174" t="s">
        <v>263</v>
      </c>
      <c r="C1174" t="s">
        <v>27</v>
      </c>
      <c r="D1174" t="s">
        <v>28</v>
      </c>
      <c r="E1174" t="s">
        <v>69</v>
      </c>
      <c r="F1174" t="s">
        <v>4322</v>
      </c>
      <c r="G1174" t="s">
        <v>4323</v>
      </c>
      <c r="H1174" t="s">
        <v>32</v>
      </c>
      <c r="I1174" t="s">
        <v>8502</v>
      </c>
      <c r="J1174" s="1">
        <v>42679</v>
      </c>
      <c r="K1174" s="1">
        <v>42681</v>
      </c>
      <c r="L1174" t="s">
        <v>199</v>
      </c>
      <c r="M1174">
        <f>Table1[[#This Row],[Ship Date]]-Table1[[#This Row],[Order Date]]</f>
        <v>2</v>
      </c>
      <c r="N1174">
        <v>11</v>
      </c>
      <c r="O1174" t="s">
        <v>35</v>
      </c>
      <c r="P1174" s="3">
        <v>273.95999999999998</v>
      </c>
      <c r="Q1174" s="3">
        <v>178.15068691237471</v>
      </c>
      <c r="R1174" s="3">
        <f>(Table1[[#This Row],[Selling Price]]-Table1[[#This Row],[Cost Price]])</f>
        <v>95.80931308762527</v>
      </c>
      <c r="S1174" s="12">
        <f>(Table1[[#This Row],[Profit]]/Table1[[#This Row],[Selling Price]])</f>
        <v>0.34972007989350734</v>
      </c>
      <c r="T1174">
        <v>2</v>
      </c>
      <c r="U1174" s="2">
        <f>Table1[[#This Row],[Selling Price]]*Table1[[#This Row],[Quantity]]</f>
        <v>547.91999999999996</v>
      </c>
      <c r="V1174" s="4">
        <v>0</v>
      </c>
      <c r="W1174">
        <v>181</v>
      </c>
      <c r="X1174" t="s">
        <v>36</v>
      </c>
      <c r="Y1174" t="s">
        <v>36</v>
      </c>
      <c r="Z1174" s="2">
        <v>316.34175949437969</v>
      </c>
    </row>
    <row r="1175" spans="1:26" x14ac:dyDescent="0.35">
      <c r="A1175" t="s">
        <v>262</v>
      </c>
      <c r="B1175" t="s">
        <v>263</v>
      </c>
      <c r="C1175" t="s">
        <v>27</v>
      </c>
      <c r="D1175" t="s">
        <v>28</v>
      </c>
      <c r="E1175" t="s">
        <v>56</v>
      </c>
      <c r="F1175" t="s">
        <v>2916</v>
      </c>
      <c r="G1175" t="s">
        <v>2917</v>
      </c>
      <c r="H1175" t="s">
        <v>32</v>
      </c>
      <c r="I1175" t="s">
        <v>8510</v>
      </c>
      <c r="J1175" s="1">
        <v>43062</v>
      </c>
      <c r="K1175" s="1">
        <v>43065</v>
      </c>
      <c r="L1175" t="s">
        <v>199</v>
      </c>
      <c r="M1175">
        <f>Table1[[#This Row],[Ship Date]]-Table1[[#This Row],[Order Date]]</f>
        <v>3</v>
      </c>
      <c r="N1175">
        <v>11</v>
      </c>
      <c r="O1175" t="s">
        <v>35</v>
      </c>
      <c r="P1175" s="3">
        <v>127.785</v>
      </c>
      <c r="Q1175" s="3">
        <v>91.167938690382698</v>
      </c>
      <c r="R1175" s="3">
        <f>(Table1[[#This Row],[Selling Price]]-Table1[[#This Row],[Cost Price]])</f>
        <v>36.617061309617299</v>
      </c>
      <c r="S1175" s="12">
        <f>(Table1[[#This Row],[Profit]]/Table1[[#This Row],[Selling Price]])</f>
        <v>0.2865521094777736</v>
      </c>
      <c r="T1175">
        <v>1</v>
      </c>
      <c r="U1175" s="2">
        <f>Table1[[#This Row],[Selling Price]]*Table1[[#This Row],[Quantity]]</f>
        <v>127.785</v>
      </c>
      <c r="V1175" s="4">
        <v>0.3</v>
      </c>
      <c r="W1175">
        <v>341</v>
      </c>
      <c r="X1175" t="s">
        <v>36</v>
      </c>
      <c r="Y1175" t="s">
        <v>36</v>
      </c>
      <c r="Z1175" s="2">
        <v>304.21522658426272</v>
      </c>
    </row>
    <row r="1176" spans="1:26" x14ac:dyDescent="0.35">
      <c r="A1176" t="s">
        <v>262</v>
      </c>
      <c r="B1176" t="s">
        <v>263</v>
      </c>
      <c r="C1176" t="s">
        <v>64</v>
      </c>
      <c r="D1176" t="s">
        <v>28</v>
      </c>
      <c r="E1176" t="s">
        <v>69</v>
      </c>
      <c r="F1176" t="s">
        <v>2268</v>
      </c>
      <c r="G1176" t="s">
        <v>2269</v>
      </c>
      <c r="H1176" t="s">
        <v>32</v>
      </c>
      <c r="I1176" t="s">
        <v>8658</v>
      </c>
      <c r="J1176" s="1">
        <v>42777</v>
      </c>
      <c r="K1176" s="1">
        <v>42780</v>
      </c>
      <c r="L1176" t="s">
        <v>199</v>
      </c>
      <c r="M1176">
        <f>Table1[[#This Row],[Ship Date]]-Table1[[#This Row],[Order Date]]</f>
        <v>3</v>
      </c>
      <c r="N1176">
        <v>2</v>
      </c>
      <c r="O1176" t="s">
        <v>106</v>
      </c>
      <c r="P1176" s="3">
        <v>147.56800000000001</v>
      </c>
      <c r="Q1176" s="3">
        <v>99.913918873556426</v>
      </c>
      <c r="R1176" s="3">
        <f>(Table1[[#This Row],[Selling Price]]-Table1[[#This Row],[Cost Price]])</f>
        <v>47.654081126443586</v>
      </c>
      <c r="S1176" s="12">
        <f>(Table1[[#This Row],[Profit]]/Table1[[#This Row],[Selling Price]])</f>
        <v>0.32292964007402408</v>
      </c>
      <c r="T1176">
        <v>2</v>
      </c>
      <c r="U1176" s="2">
        <f>Table1[[#This Row],[Selling Price]]*Table1[[#This Row],[Quantity]]</f>
        <v>295.13600000000002</v>
      </c>
      <c r="V1176" s="4">
        <v>0.2</v>
      </c>
      <c r="W1176">
        <v>254</v>
      </c>
      <c r="X1176" t="s">
        <v>36</v>
      </c>
      <c r="Y1176" t="s">
        <v>36</v>
      </c>
      <c r="Z1176" s="2">
        <v>153.74125936607479</v>
      </c>
    </row>
    <row r="1177" spans="1:26" x14ac:dyDescent="0.35">
      <c r="A1177" t="s">
        <v>262</v>
      </c>
      <c r="B1177" t="s">
        <v>263</v>
      </c>
      <c r="C1177" t="s">
        <v>64</v>
      </c>
      <c r="D1177" t="s">
        <v>28</v>
      </c>
      <c r="E1177" t="s">
        <v>69</v>
      </c>
      <c r="F1177" t="s">
        <v>827</v>
      </c>
      <c r="G1177" t="s">
        <v>828</v>
      </c>
      <c r="H1177" t="s">
        <v>32</v>
      </c>
      <c r="I1177" t="s">
        <v>8753</v>
      </c>
      <c r="J1177" s="1">
        <v>42295</v>
      </c>
      <c r="K1177" s="1">
        <v>42299</v>
      </c>
      <c r="L1177" t="s">
        <v>60</v>
      </c>
      <c r="M1177">
        <f>Table1[[#This Row],[Ship Date]]-Table1[[#This Row],[Order Date]]</f>
        <v>4</v>
      </c>
      <c r="N1177">
        <v>10</v>
      </c>
      <c r="O1177" t="s">
        <v>61</v>
      </c>
      <c r="P1177" s="3">
        <v>10.11</v>
      </c>
      <c r="Q1177" s="3">
        <v>8.0298499238271397</v>
      </c>
      <c r="R1177" s="3">
        <f>(Table1[[#This Row],[Selling Price]]-Table1[[#This Row],[Cost Price]])</f>
        <v>2.0801500761728597</v>
      </c>
      <c r="S1177" s="12">
        <f>(Table1[[#This Row],[Profit]]/Table1[[#This Row],[Selling Price]])</f>
        <v>0.20575173849385359</v>
      </c>
      <c r="T1177">
        <v>3</v>
      </c>
      <c r="U1177" s="2">
        <f>Table1[[#This Row],[Selling Price]]*Table1[[#This Row],[Quantity]]</f>
        <v>30.33</v>
      </c>
      <c r="V1177" s="4">
        <v>0</v>
      </c>
      <c r="W1177">
        <v>330</v>
      </c>
      <c r="X1177" t="s">
        <v>36</v>
      </c>
      <c r="Y1177" t="s">
        <v>52</v>
      </c>
      <c r="Z1177" s="2">
        <v>3.502206732904269</v>
      </c>
    </row>
    <row r="1178" spans="1:26" x14ac:dyDescent="0.35">
      <c r="A1178" t="s">
        <v>262</v>
      </c>
      <c r="B1178" t="s">
        <v>263</v>
      </c>
      <c r="C1178" t="s">
        <v>27</v>
      </c>
      <c r="D1178" t="s">
        <v>28</v>
      </c>
      <c r="E1178" t="s">
        <v>40</v>
      </c>
      <c r="F1178" t="s">
        <v>4737</v>
      </c>
      <c r="G1178" t="s">
        <v>4738</v>
      </c>
      <c r="H1178" t="s">
        <v>32</v>
      </c>
      <c r="I1178" t="s">
        <v>8946</v>
      </c>
      <c r="J1178" s="1">
        <v>41871</v>
      </c>
      <c r="K1178" s="1">
        <v>41876</v>
      </c>
      <c r="L1178" t="s">
        <v>60</v>
      </c>
      <c r="M1178">
        <f>Table1[[#This Row],[Ship Date]]-Table1[[#This Row],[Order Date]]</f>
        <v>5</v>
      </c>
      <c r="N1178">
        <v>8</v>
      </c>
      <c r="O1178" t="s">
        <v>61</v>
      </c>
      <c r="P1178" s="3">
        <v>500.24</v>
      </c>
      <c r="Q1178" s="3">
        <v>352.44364482462822</v>
      </c>
      <c r="R1178" s="3">
        <f>(Table1[[#This Row],[Selling Price]]-Table1[[#This Row],[Cost Price]])</f>
        <v>147.79635517537179</v>
      </c>
      <c r="S1178" s="12">
        <f>(Table1[[#This Row],[Profit]]/Table1[[#This Row],[Selling Price]])</f>
        <v>0.29545089392166118</v>
      </c>
      <c r="T1178">
        <v>13</v>
      </c>
      <c r="U1178" s="2">
        <f>Table1[[#This Row],[Selling Price]]*Table1[[#This Row],[Quantity]]</f>
        <v>6503.12</v>
      </c>
      <c r="V1178" s="4">
        <v>0</v>
      </c>
      <c r="W1178">
        <v>330</v>
      </c>
      <c r="X1178" t="s">
        <v>36</v>
      </c>
      <c r="Y1178" t="s">
        <v>36</v>
      </c>
      <c r="Z1178" s="2">
        <v>192.89639298511179</v>
      </c>
    </row>
    <row r="1179" spans="1:26" x14ac:dyDescent="0.35">
      <c r="A1179" t="s">
        <v>262</v>
      </c>
      <c r="B1179" t="s">
        <v>263</v>
      </c>
      <c r="C1179" t="s">
        <v>45</v>
      </c>
      <c r="D1179" t="s">
        <v>28</v>
      </c>
      <c r="E1179" t="s">
        <v>69</v>
      </c>
      <c r="F1179" t="s">
        <v>4793</v>
      </c>
      <c r="G1179" t="s">
        <v>4794</v>
      </c>
      <c r="H1179" t="s">
        <v>32</v>
      </c>
      <c r="I1179" t="s">
        <v>8970</v>
      </c>
      <c r="J1179" s="1">
        <v>41846</v>
      </c>
      <c r="K1179" s="1">
        <v>41850</v>
      </c>
      <c r="L1179" t="s">
        <v>60</v>
      </c>
      <c r="M1179">
        <f>Table1[[#This Row],[Ship Date]]-Table1[[#This Row],[Order Date]]</f>
        <v>4</v>
      </c>
      <c r="N1179">
        <v>7</v>
      </c>
      <c r="O1179" t="s">
        <v>51</v>
      </c>
      <c r="P1179" s="3">
        <v>17.495999999999999</v>
      </c>
      <c r="Q1179" s="3">
        <v>13.26392084948046</v>
      </c>
      <c r="R1179" s="3">
        <f>(Table1[[#This Row],[Selling Price]]-Table1[[#This Row],[Cost Price]])</f>
        <v>4.2320791505195388</v>
      </c>
      <c r="S1179" s="12">
        <f>(Table1[[#This Row],[Profit]]/Table1[[#This Row],[Selling Price]])</f>
        <v>0.24188838308867966</v>
      </c>
      <c r="T1179">
        <v>3</v>
      </c>
      <c r="U1179" s="2">
        <f>Table1[[#This Row],[Selling Price]]*Table1[[#This Row],[Quantity]]</f>
        <v>52.488</v>
      </c>
      <c r="V1179" s="4">
        <v>0.6</v>
      </c>
      <c r="W1179">
        <v>372</v>
      </c>
      <c r="X1179" t="s">
        <v>36</v>
      </c>
      <c r="Y1179" t="s">
        <v>52</v>
      </c>
      <c r="Z1179" s="2">
        <v>29.20855956735971</v>
      </c>
    </row>
    <row r="1180" spans="1:26" x14ac:dyDescent="0.35">
      <c r="A1180" t="s">
        <v>262</v>
      </c>
      <c r="B1180" t="s">
        <v>263</v>
      </c>
      <c r="C1180" t="s">
        <v>45</v>
      </c>
      <c r="D1180" t="s">
        <v>28</v>
      </c>
      <c r="E1180" t="s">
        <v>29</v>
      </c>
      <c r="F1180" t="s">
        <v>5474</v>
      </c>
      <c r="G1180" t="s">
        <v>5475</v>
      </c>
      <c r="H1180" t="s">
        <v>32</v>
      </c>
      <c r="I1180" t="s">
        <v>9052</v>
      </c>
      <c r="J1180" s="1">
        <v>42082</v>
      </c>
      <c r="K1180" s="1">
        <v>42085</v>
      </c>
      <c r="L1180" t="s">
        <v>199</v>
      </c>
      <c r="M1180">
        <f>Table1[[#This Row],[Ship Date]]-Table1[[#This Row],[Order Date]]</f>
        <v>3</v>
      </c>
      <c r="N1180">
        <v>3</v>
      </c>
      <c r="O1180" t="s">
        <v>106</v>
      </c>
      <c r="P1180" s="3">
        <v>383.46559999999999</v>
      </c>
      <c r="Q1180" s="3">
        <v>310.88734993002498</v>
      </c>
      <c r="R1180" s="3">
        <f>(Table1[[#This Row],[Selling Price]]-Table1[[#This Row],[Cost Price]])</f>
        <v>72.578250069975013</v>
      </c>
      <c r="S1180" s="12">
        <f>(Table1[[#This Row],[Profit]]/Table1[[#This Row],[Selling Price]])</f>
        <v>0.18926925927638624</v>
      </c>
      <c r="T1180">
        <v>4</v>
      </c>
      <c r="U1180" s="2">
        <f>Table1[[#This Row],[Selling Price]]*Table1[[#This Row],[Quantity]]</f>
        <v>1533.8624</v>
      </c>
      <c r="V1180" s="4">
        <v>0.32</v>
      </c>
      <c r="W1180">
        <v>115</v>
      </c>
      <c r="X1180" t="s">
        <v>36</v>
      </c>
      <c r="Y1180" t="s">
        <v>36</v>
      </c>
      <c r="Z1180" s="2">
        <v>337.10606099256057</v>
      </c>
    </row>
    <row r="1181" spans="1:26" x14ac:dyDescent="0.35">
      <c r="A1181" t="s">
        <v>923</v>
      </c>
      <c r="B1181" t="s">
        <v>924</v>
      </c>
      <c r="C1181" t="s">
        <v>27</v>
      </c>
      <c r="D1181" t="s">
        <v>28</v>
      </c>
      <c r="E1181" t="s">
        <v>56</v>
      </c>
      <c r="F1181" t="s">
        <v>925</v>
      </c>
      <c r="G1181" t="s">
        <v>926</v>
      </c>
      <c r="H1181" t="s">
        <v>32</v>
      </c>
      <c r="I1181" t="s">
        <v>927</v>
      </c>
      <c r="J1181" s="1">
        <v>42310</v>
      </c>
      <c r="K1181" s="1">
        <v>42314</v>
      </c>
      <c r="L1181" t="s">
        <v>60</v>
      </c>
      <c r="M1181">
        <f>Table1[[#This Row],[Ship Date]]-Table1[[#This Row],[Order Date]]</f>
        <v>4</v>
      </c>
      <c r="N1181">
        <v>11</v>
      </c>
      <c r="O1181" t="s">
        <v>35</v>
      </c>
      <c r="P1181" s="3">
        <v>1038.8399999999999</v>
      </c>
      <c r="Q1181" s="3">
        <v>701.0465503616399</v>
      </c>
      <c r="R1181" s="3">
        <f>(Table1[[#This Row],[Selling Price]]-Table1[[#This Row],[Cost Price]])</f>
        <v>337.79344963836002</v>
      </c>
      <c r="S1181" s="12">
        <f>(Table1[[#This Row],[Profit]]/Table1[[#This Row],[Selling Price]])</f>
        <v>0.32516407689187943</v>
      </c>
      <c r="T1181">
        <v>5</v>
      </c>
      <c r="U1181" s="2">
        <f>Table1[[#This Row],[Selling Price]]*Table1[[#This Row],[Quantity]]</f>
        <v>5194.2</v>
      </c>
      <c r="V1181" s="4">
        <v>0.2</v>
      </c>
      <c r="W1181">
        <v>459</v>
      </c>
      <c r="X1181" t="s">
        <v>36</v>
      </c>
      <c r="Y1181" t="s">
        <v>36</v>
      </c>
      <c r="Z1181" s="2">
        <v>427.53661821065111</v>
      </c>
    </row>
    <row r="1182" spans="1:26" x14ac:dyDescent="0.35">
      <c r="A1182" t="s">
        <v>923</v>
      </c>
      <c r="B1182" t="s">
        <v>924</v>
      </c>
      <c r="C1182" t="s">
        <v>39</v>
      </c>
      <c r="D1182" t="s">
        <v>28</v>
      </c>
      <c r="E1182" t="s">
        <v>29</v>
      </c>
      <c r="F1182" t="s">
        <v>1371</v>
      </c>
      <c r="G1182" t="s">
        <v>1372</v>
      </c>
      <c r="H1182" t="s">
        <v>32</v>
      </c>
      <c r="I1182" t="s">
        <v>1370</v>
      </c>
      <c r="J1182" s="1">
        <v>41952</v>
      </c>
      <c r="K1182" s="1">
        <v>41954</v>
      </c>
      <c r="L1182" t="s">
        <v>34</v>
      </c>
      <c r="M1182">
        <f>Table1[[#This Row],[Ship Date]]-Table1[[#This Row],[Order Date]]</f>
        <v>2</v>
      </c>
      <c r="N1182">
        <v>11</v>
      </c>
      <c r="O1182" t="s">
        <v>35</v>
      </c>
      <c r="P1182" s="3">
        <v>222.666</v>
      </c>
      <c r="Q1182" s="3">
        <v>165.77469648581831</v>
      </c>
      <c r="R1182" s="3">
        <f>(Table1[[#This Row],[Selling Price]]-Table1[[#This Row],[Cost Price]])</f>
        <v>56.891303514181686</v>
      </c>
      <c r="S1182" s="12">
        <f>(Table1[[#This Row],[Profit]]/Table1[[#This Row],[Selling Price]])</f>
        <v>0.25550063105360354</v>
      </c>
      <c r="T1182">
        <v>2</v>
      </c>
      <c r="U1182" s="2">
        <f>Table1[[#This Row],[Selling Price]]*Table1[[#This Row],[Quantity]]</f>
        <v>445.33199999999999</v>
      </c>
      <c r="V1182" s="4">
        <v>0.15</v>
      </c>
      <c r="W1182">
        <v>193</v>
      </c>
      <c r="X1182" t="s">
        <v>36</v>
      </c>
      <c r="Y1182" t="s">
        <v>36</v>
      </c>
      <c r="Z1182" s="2">
        <v>278.10974486227548</v>
      </c>
    </row>
    <row r="1183" spans="1:26" x14ac:dyDescent="0.35">
      <c r="A1183" t="s">
        <v>923</v>
      </c>
      <c r="B1183" t="s">
        <v>924</v>
      </c>
      <c r="C1183" t="s">
        <v>45</v>
      </c>
      <c r="D1183" t="s">
        <v>28</v>
      </c>
      <c r="E1183" t="s">
        <v>69</v>
      </c>
      <c r="F1183" t="s">
        <v>1436</v>
      </c>
      <c r="G1183" t="s">
        <v>1437</v>
      </c>
      <c r="H1183" t="s">
        <v>32</v>
      </c>
      <c r="I1183" t="s">
        <v>1431</v>
      </c>
      <c r="J1183" s="1">
        <v>42576</v>
      </c>
      <c r="K1183" s="1">
        <v>42582</v>
      </c>
      <c r="L1183" t="s">
        <v>60</v>
      </c>
      <c r="M1183">
        <f>Table1[[#This Row],[Ship Date]]-Table1[[#This Row],[Order Date]]</f>
        <v>6</v>
      </c>
      <c r="N1183">
        <v>7</v>
      </c>
      <c r="O1183" t="s">
        <v>51</v>
      </c>
      <c r="P1183" s="3">
        <v>69.3</v>
      </c>
      <c r="Q1183" s="3">
        <v>53.683986630939472</v>
      </c>
      <c r="R1183" s="3">
        <f>(Table1[[#This Row],[Selling Price]]-Table1[[#This Row],[Cost Price]])</f>
        <v>15.616013369060525</v>
      </c>
      <c r="S1183" s="12">
        <f>(Table1[[#This Row],[Profit]]/Table1[[#This Row],[Selling Price]])</f>
        <v>0.22533929825484164</v>
      </c>
      <c r="T1183">
        <v>9</v>
      </c>
      <c r="U1183" s="2">
        <f>Table1[[#This Row],[Selling Price]]*Table1[[#This Row],[Quantity]]</f>
        <v>623.69999999999993</v>
      </c>
      <c r="V1183" s="4">
        <v>0</v>
      </c>
      <c r="W1183">
        <v>480</v>
      </c>
      <c r="X1183" t="s">
        <v>68</v>
      </c>
      <c r="Y1183" t="s">
        <v>52</v>
      </c>
      <c r="Z1183" s="2">
        <v>24.20299981407263</v>
      </c>
    </row>
    <row r="1184" spans="1:26" x14ac:dyDescent="0.35">
      <c r="A1184" t="s">
        <v>923</v>
      </c>
      <c r="B1184" t="s">
        <v>924</v>
      </c>
      <c r="C1184" t="s">
        <v>27</v>
      </c>
      <c r="D1184" t="s">
        <v>28</v>
      </c>
      <c r="E1184" t="s">
        <v>29</v>
      </c>
      <c r="F1184" t="s">
        <v>2541</v>
      </c>
      <c r="G1184" t="s">
        <v>2542</v>
      </c>
      <c r="H1184" t="s">
        <v>32</v>
      </c>
      <c r="I1184" t="s">
        <v>2540</v>
      </c>
      <c r="J1184" s="1">
        <v>43087</v>
      </c>
      <c r="K1184" s="1">
        <v>43092</v>
      </c>
      <c r="L1184" t="s">
        <v>34</v>
      </c>
      <c r="M1184">
        <f>Table1[[#This Row],[Ship Date]]-Table1[[#This Row],[Order Date]]</f>
        <v>5</v>
      </c>
      <c r="N1184">
        <v>12</v>
      </c>
      <c r="O1184" t="s">
        <v>35</v>
      </c>
      <c r="P1184" s="3">
        <v>119.833</v>
      </c>
      <c r="Q1184" s="3">
        <v>94.971639404992672</v>
      </c>
      <c r="R1184" s="3">
        <f>(Table1[[#This Row],[Selling Price]]-Table1[[#This Row],[Cost Price]])</f>
        <v>24.861360595007326</v>
      </c>
      <c r="S1184" s="12">
        <f>(Table1[[#This Row],[Profit]]/Table1[[#This Row],[Selling Price]])</f>
        <v>0.20746672949026834</v>
      </c>
      <c r="T1184">
        <v>1</v>
      </c>
      <c r="U1184" s="2">
        <f>Table1[[#This Row],[Selling Price]]*Table1[[#This Row],[Quantity]]</f>
        <v>119.833</v>
      </c>
      <c r="V1184" s="4">
        <v>0.15</v>
      </c>
      <c r="W1184">
        <v>426</v>
      </c>
      <c r="X1184" t="s">
        <v>36</v>
      </c>
      <c r="Y1184" t="s">
        <v>68</v>
      </c>
      <c r="Z1184" s="2">
        <v>132.5509689941303</v>
      </c>
    </row>
    <row r="1185" spans="1:26" x14ac:dyDescent="0.35">
      <c r="A1185" t="s">
        <v>923</v>
      </c>
      <c r="B1185" t="s">
        <v>924</v>
      </c>
      <c r="C1185" t="s">
        <v>64</v>
      </c>
      <c r="D1185" t="s">
        <v>28</v>
      </c>
      <c r="E1185" t="s">
        <v>40</v>
      </c>
      <c r="F1185" t="s">
        <v>1961</v>
      </c>
      <c r="G1185" t="s">
        <v>1962</v>
      </c>
      <c r="H1185" t="s">
        <v>32</v>
      </c>
      <c r="I1185" t="s">
        <v>2665</v>
      </c>
      <c r="J1185" s="1">
        <v>42569</v>
      </c>
      <c r="K1185" s="1">
        <v>42575</v>
      </c>
      <c r="L1185" t="s">
        <v>60</v>
      </c>
      <c r="M1185">
        <f>Table1[[#This Row],[Ship Date]]-Table1[[#This Row],[Order Date]]</f>
        <v>6</v>
      </c>
      <c r="N1185">
        <v>7</v>
      </c>
      <c r="O1185" t="s">
        <v>51</v>
      </c>
      <c r="P1185" s="3">
        <v>544.00800000000004</v>
      </c>
      <c r="Q1185" s="3">
        <v>459.66319732956322</v>
      </c>
      <c r="R1185" s="3">
        <f>(Table1[[#This Row],[Selling Price]]-Table1[[#This Row],[Cost Price]])</f>
        <v>84.34480267043682</v>
      </c>
      <c r="S1185" s="12">
        <f>(Table1[[#This Row],[Profit]]/Table1[[#This Row],[Selling Price]])</f>
        <v>0.15504331309546332</v>
      </c>
      <c r="T1185">
        <v>3</v>
      </c>
      <c r="U1185" s="2">
        <f>Table1[[#This Row],[Selling Price]]*Table1[[#This Row],[Quantity]]</f>
        <v>1632.0240000000001</v>
      </c>
      <c r="V1185" s="4">
        <v>0.2</v>
      </c>
      <c r="W1185">
        <v>336</v>
      </c>
      <c r="X1185" t="s">
        <v>68</v>
      </c>
      <c r="Y1185" t="s">
        <v>36</v>
      </c>
      <c r="Z1185" s="2">
        <v>386.00510075645383</v>
      </c>
    </row>
    <row r="1186" spans="1:26" x14ac:dyDescent="0.35">
      <c r="A1186" t="s">
        <v>923</v>
      </c>
      <c r="B1186" t="s">
        <v>924</v>
      </c>
      <c r="C1186" t="s">
        <v>64</v>
      </c>
      <c r="D1186" t="s">
        <v>28</v>
      </c>
      <c r="E1186" t="s">
        <v>40</v>
      </c>
      <c r="F1186" t="s">
        <v>308</v>
      </c>
      <c r="G1186" t="s">
        <v>309</v>
      </c>
      <c r="H1186" t="s">
        <v>32</v>
      </c>
      <c r="I1186" t="s">
        <v>3593</v>
      </c>
      <c r="J1186" s="1">
        <v>42068</v>
      </c>
      <c r="K1186" s="1">
        <v>42068</v>
      </c>
      <c r="L1186" t="s">
        <v>1118</v>
      </c>
      <c r="M1186">
        <f>Table1[[#This Row],[Ship Date]]-Table1[[#This Row],[Order Date]]</f>
        <v>0</v>
      </c>
      <c r="N1186">
        <v>3</v>
      </c>
      <c r="O1186" t="s">
        <v>106</v>
      </c>
      <c r="P1186" s="3">
        <v>383.60700000000003</v>
      </c>
      <c r="Q1186" s="3">
        <v>255.8536113351422</v>
      </c>
      <c r="R1186" s="3">
        <f>(Table1[[#This Row],[Selling Price]]-Table1[[#This Row],[Cost Price]])</f>
        <v>127.75338866485782</v>
      </c>
      <c r="S1186" s="12">
        <f>(Table1[[#This Row],[Profit]]/Table1[[#This Row],[Selling Price]])</f>
        <v>0.33303195370485372</v>
      </c>
      <c r="T1186">
        <v>7</v>
      </c>
      <c r="U1186" s="2">
        <f>Table1[[#This Row],[Selling Price]]*Table1[[#This Row],[Quantity]]</f>
        <v>2685.2490000000003</v>
      </c>
      <c r="V1186" s="4">
        <v>0.1</v>
      </c>
      <c r="W1186">
        <v>141</v>
      </c>
      <c r="X1186" t="s">
        <v>36</v>
      </c>
      <c r="Y1186" t="s">
        <v>68</v>
      </c>
      <c r="Z1186" s="2">
        <v>98.517716256519066</v>
      </c>
    </row>
    <row r="1187" spans="1:26" x14ac:dyDescent="0.35">
      <c r="A1187" t="s">
        <v>923</v>
      </c>
      <c r="B1187" t="s">
        <v>924</v>
      </c>
      <c r="C1187" t="s">
        <v>45</v>
      </c>
      <c r="D1187" t="s">
        <v>28</v>
      </c>
      <c r="E1187" t="s">
        <v>69</v>
      </c>
      <c r="F1187" t="s">
        <v>3486</v>
      </c>
      <c r="G1187" t="s">
        <v>3487</v>
      </c>
      <c r="H1187" t="s">
        <v>32</v>
      </c>
      <c r="I1187" t="s">
        <v>3689</v>
      </c>
      <c r="J1187" s="1">
        <v>42980</v>
      </c>
      <c r="K1187" s="1">
        <v>42984</v>
      </c>
      <c r="L1187" t="s">
        <v>60</v>
      </c>
      <c r="M1187">
        <f>Table1[[#This Row],[Ship Date]]-Table1[[#This Row],[Order Date]]</f>
        <v>4</v>
      </c>
      <c r="N1187">
        <v>9</v>
      </c>
      <c r="O1187" t="s">
        <v>61</v>
      </c>
      <c r="P1187" s="3">
        <v>11.54</v>
      </c>
      <c r="Q1187" s="3">
        <v>9.6563050661734735</v>
      </c>
      <c r="R1187" s="3">
        <f>(Table1[[#This Row],[Selling Price]]-Table1[[#This Row],[Cost Price]])</f>
        <v>1.8836949338265256</v>
      </c>
      <c r="S1187" s="12">
        <f>(Table1[[#This Row],[Profit]]/Table1[[#This Row],[Selling Price]])</f>
        <v>0.1632317966920733</v>
      </c>
      <c r="T1187">
        <v>2</v>
      </c>
      <c r="U1187" s="2">
        <f>Table1[[#This Row],[Selling Price]]*Table1[[#This Row],[Quantity]]</f>
        <v>23.08</v>
      </c>
      <c r="V1187" s="4">
        <v>0</v>
      </c>
      <c r="W1187">
        <v>104</v>
      </c>
      <c r="X1187" t="s">
        <v>36</v>
      </c>
      <c r="Y1187" t="s">
        <v>36</v>
      </c>
      <c r="Z1187" s="2">
        <v>21.549231290234001</v>
      </c>
    </row>
    <row r="1188" spans="1:26" x14ac:dyDescent="0.35">
      <c r="A1188" t="s">
        <v>923</v>
      </c>
      <c r="B1188" t="s">
        <v>924</v>
      </c>
      <c r="C1188" t="s">
        <v>55</v>
      </c>
      <c r="D1188" t="s">
        <v>28</v>
      </c>
      <c r="E1188" t="s">
        <v>29</v>
      </c>
      <c r="F1188" t="s">
        <v>1967</v>
      </c>
      <c r="G1188" t="s">
        <v>1968</v>
      </c>
      <c r="H1188" t="s">
        <v>32</v>
      </c>
      <c r="I1188" t="s">
        <v>3763</v>
      </c>
      <c r="J1188" s="1">
        <v>42076</v>
      </c>
      <c r="K1188" s="1">
        <v>42078</v>
      </c>
      <c r="L1188" t="s">
        <v>199</v>
      </c>
      <c r="M1188">
        <f>Table1[[#This Row],[Ship Date]]-Table1[[#This Row],[Order Date]]</f>
        <v>2</v>
      </c>
      <c r="N1188">
        <v>3</v>
      </c>
      <c r="O1188" t="s">
        <v>106</v>
      </c>
      <c r="P1188" s="3">
        <v>141.96</v>
      </c>
      <c r="Q1188" s="3">
        <v>119.1034793858362</v>
      </c>
      <c r="R1188" s="3">
        <f>(Table1[[#This Row],[Selling Price]]-Table1[[#This Row],[Cost Price]])</f>
        <v>22.856520614163813</v>
      </c>
      <c r="S1188" s="12">
        <f>(Table1[[#This Row],[Profit]]/Table1[[#This Row],[Selling Price]])</f>
        <v>0.16100676679461687</v>
      </c>
      <c r="T1188">
        <v>2</v>
      </c>
      <c r="U1188" s="2">
        <f>Table1[[#This Row],[Selling Price]]*Table1[[#This Row],[Quantity]]</f>
        <v>283.92</v>
      </c>
      <c r="V1188" s="4">
        <v>0</v>
      </c>
      <c r="W1188">
        <v>286</v>
      </c>
      <c r="X1188" t="s">
        <v>36</v>
      </c>
      <c r="Y1188" t="s">
        <v>68</v>
      </c>
      <c r="Z1188" s="2">
        <v>67.698202171106431</v>
      </c>
    </row>
    <row r="1189" spans="1:26" x14ac:dyDescent="0.35">
      <c r="A1189" t="s">
        <v>923</v>
      </c>
      <c r="B1189" t="s">
        <v>924</v>
      </c>
      <c r="C1189" t="s">
        <v>27</v>
      </c>
      <c r="D1189" t="s">
        <v>28</v>
      </c>
      <c r="E1189" t="s">
        <v>40</v>
      </c>
      <c r="F1189" t="s">
        <v>784</v>
      </c>
      <c r="G1189" t="s">
        <v>785</v>
      </c>
      <c r="H1189" t="s">
        <v>32</v>
      </c>
      <c r="I1189" t="s">
        <v>3966</v>
      </c>
      <c r="J1189" s="1">
        <v>42344</v>
      </c>
      <c r="K1189" s="1">
        <v>42344</v>
      </c>
      <c r="L1189" t="s">
        <v>1118</v>
      </c>
      <c r="M1189">
        <f>Table1[[#This Row],[Ship Date]]-Table1[[#This Row],[Order Date]]</f>
        <v>0</v>
      </c>
      <c r="N1189">
        <v>12</v>
      </c>
      <c r="O1189" t="s">
        <v>35</v>
      </c>
      <c r="P1189" s="3">
        <v>70.686000000000007</v>
      </c>
      <c r="Q1189" s="3">
        <v>47.75281169939457</v>
      </c>
      <c r="R1189" s="3">
        <f>(Table1[[#This Row],[Selling Price]]-Table1[[#This Row],[Cost Price]])</f>
        <v>22.933188300605437</v>
      </c>
      <c r="S1189" s="12">
        <f>(Table1[[#This Row],[Profit]]/Table1[[#This Row],[Selling Price]])</f>
        <v>0.32443748833722991</v>
      </c>
      <c r="T1189">
        <v>1</v>
      </c>
      <c r="U1189" s="2">
        <f>Table1[[#This Row],[Selling Price]]*Table1[[#This Row],[Quantity]]</f>
        <v>70.686000000000007</v>
      </c>
      <c r="V1189" s="4">
        <v>0.3</v>
      </c>
      <c r="W1189">
        <v>179</v>
      </c>
      <c r="X1189" t="s">
        <v>36</v>
      </c>
      <c r="Y1189" t="s">
        <v>68</v>
      </c>
      <c r="Z1189" s="2">
        <v>127.7235912203156</v>
      </c>
    </row>
    <row r="1190" spans="1:26" x14ac:dyDescent="0.35">
      <c r="A1190" t="s">
        <v>923</v>
      </c>
      <c r="B1190" t="s">
        <v>924</v>
      </c>
      <c r="C1190" t="s">
        <v>27</v>
      </c>
      <c r="D1190" t="s">
        <v>28</v>
      </c>
      <c r="E1190" t="s">
        <v>69</v>
      </c>
      <c r="F1190" t="s">
        <v>2612</v>
      </c>
      <c r="G1190" t="s">
        <v>2613</v>
      </c>
      <c r="H1190" t="s">
        <v>32</v>
      </c>
      <c r="I1190" t="s">
        <v>4010</v>
      </c>
      <c r="J1190" s="1">
        <v>42630</v>
      </c>
      <c r="K1190" s="1">
        <v>42635</v>
      </c>
      <c r="L1190" t="s">
        <v>60</v>
      </c>
      <c r="M1190">
        <f>Table1[[#This Row],[Ship Date]]-Table1[[#This Row],[Order Date]]</f>
        <v>5</v>
      </c>
      <c r="N1190">
        <v>9</v>
      </c>
      <c r="O1190" t="s">
        <v>61</v>
      </c>
      <c r="P1190" s="3">
        <v>109.48</v>
      </c>
      <c r="Q1190" s="3">
        <v>76.244745249031212</v>
      </c>
      <c r="R1190" s="3">
        <f>(Table1[[#This Row],[Selling Price]]-Table1[[#This Row],[Cost Price]])</f>
        <v>33.235254750968792</v>
      </c>
      <c r="S1190" s="12">
        <f>(Table1[[#This Row],[Profit]]/Table1[[#This Row],[Selling Price]])</f>
        <v>0.3035737554893021</v>
      </c>
      <c r="T1190">
        <v>2</v>
      </c>
      <c r="U1190" s="2">
        <f>Table1[[#This Row],[Selling Price]]*Table1[[#This Row],[Quantity]]</f>
        <v>218.96</v>
      </c>
      <c r="V1190" s="4">
        <v>0</v>
      </c>
      <c r="W1190">
        <v>180</v>
      </c>
      <c r="X1190" t="s">
        <v>36</v>
      </c>
      <c r="Y1190" t="s">
        <v>52</v>
      </c>
      <c r="Z1190" s="2">
        <v>25.86911473810677</v>
      </c>
    </row>
    <row r="1191" spans="1:26" x14ac:dyDescent="0.35">
      <c r="A1191" t="s">
        <v>923</v>
      </c>
      <c r="B1191" t="s">
        <v>924</v>
      </c>
      <c r="C1191" t="s">
        <v>64</v>
      </c>
      <c r="D1191" t="s">
        <v>28</v>
      </c>
      <c r="E1191" t="s">
        <v>29</v>
      </c>
      <c r="F1191" t="s">
        <v>4176</v>
      </c>
      <c r="G1191" t="s">
        <v>4177</v>
      </c>
      <c r="H1191" t="s">
        <v>32</v>
      </c>
      <c r="I1191" t="s">
        <v>4178</v>
      </c>
      <c r="J1191" s="1">
        <v>42640</v>
      </c>
      <c r="K1191" s="1">
        <v>42646</v>
      </c>
      <c r="L1191" t="s">
        <v>60</v>
      </c>
      <c r="M1191">
        <f>Table1[[#This Row],[Ship Date]]-Table1[[#This Row],[Order Date]]</f>
        <v>6</v>
      </c>
      <c r="N1191">
        <v>9</v>
      </c>
      <c r="O1191" t="s">
        <v>61</v>
      </c>
      <c r="P1191" s="3">
        <v>956.66480000000001</v>
      </c>
      <c r="Q1191" s="3">
        <v>638.74818461386724</v>
      </c>
      <c r="R1191" s="3">
        <f>(Table1[[#This Row],[Selling Price]]-Table1[[#This Row],[Cost Price]])</f>
        <v>317.91661538613278</v>
      </c>
      <c r="S1191" s="12">
        <f>(Table1[[#This Row],[Profit]]/Table1[[#This Row],[Selling Price]])</f>
        <v>0.33231766799210422</v>
      </c>
      <c r="T1191">
        <v>7</v>
      </c>
      <c r="U1191" s="2">
        <f>Table1[[#This Row],[Selling Price]]*Table1[[#This Row],[Quantity]]</f>
        <v>6696.6535999999996</v>
      </c>
      <c r="V1191" s="4">
        <v>0.32</v>
      </c>
      <c r="W1191">
        <v>250</v>
      </c>
      <c r="X1191" t="s">
        <v>68</v>
      </c>
      <c r="Y1191" t="s">
        <v>36</v>
      </c>
      <c r="Z1191" s="2">
        <v>337.85688486927131</v>
      </c>
    </row>
    <row r="1192" spans="1:26" x14ac:dyDescent="0.35">
      <c r="A1192" t="s">
        <v>923</v>
      </c>
      <c r="B1192" t="s">
        <v>924</v>
      </c>
      <c r="C1192" t="s">
        <v>39</v>
      </c>
      <c r="D1192" t="s">
        <v>28</v>
      </c>
      <c r="E1192" t="s">
        <v>69</v>
      </c>
      <c r="F1192" t="s">
        <v>2090</v>
      </c>
      <c r="G1192" t="s">
        <v>2091</v>
      </c>
      <c r="H1192" t="s">
        <v>32</v>
      </c>
      <c r="I1192" t="s">
        <v>4378</v>
      </c>
      <c r="J1192" s="1">
        <v>42525</v>
      </c>
      <c r="K1192" s="1">
        <v>42525</v>
      </c>
      <c r="L1192" t="s">
        <v>1118</v>
      </c>
      <c r="M1192">
        <f>Table1[[#This Row],[Ship Date]]-Table1[[#This Row],[Order Date]]</f>
        <v>0</v>
      </c>
      <c r="N1192">
        <v>6</v>
      </c>
      <c r="O1192" t="s">
        <v>51</v>
      </c>
      <c r="P1192" s="3">
        <v>61.12</v>
      </c>
      <c r="Q1192" s="3">
        <v>48.160625188218091</v>
      </c>
      <c r="R1192" s="3">
        <f>(Table1[[#This Row],[Selling Price]]-Table1[[#This Row],[Cost Price]])</f>
        <v>12.959374811781906</v>
      </c>
      <c r="S1192" s="12">
        <f>(Table1[[#This Row],[Profit]]/Table1[[#This Row],[Selling Price]])</f>
        <v>0.2120316559519291</v>
      </c>
      <c r="T1192">
        <v>4</v>
      </c>
      <c r="U1192" s="2">
        <f>Table1[[#This Row],[Selling Price]]*Table1[[#This Row],[Quantity]]</f>
        <v>244.48</v>
      </c>
      <c r="V1192" s="4">
        <v>0</v>
      </c>
      <c r="W1192">
        <v>404</v>
      </c>
      <c r="X1192" t="s">
        <v>36</v>
      </c>
      <c r="Y1192" t="s">
        <v>52</v>
      </c>
      <c r="Z1192" s="2">
        <v>11.979623945127271</v>
      </c>
    </row>
    <row r="1193" spans="1:26" x14ac:dyDescent="0.35">
      <c r="A1193" t="s">
        <v>923</v>
      </c>
      <c r="B1193" t="s">
        <v>924</v>
      </c>
      <c r="C1193" t="s">
        <v>55</v>
      </c>
      <c r="D1193" t="s">
        <v>28</v>
      </c>
      <c r="E1193" t="s">
        <v>40</v>
      </c>
      <c r="F1193" t="s">
        <v>3464</v>
      </c>
      <c r="G1193" t="s">
        <v>3465</v>
      </c>
      <c r="H1193" t="s">
        <v>32</v>
      </c>
      <c r="I1193" t="s">
        <v>4590</v>
      </c>
      <c r="J1193" s="1">
        <v>42210</v>
      </c>
      <c r="K1193" s="1">
        <v>42212</v>
      </c>
      <c r="L1193" t="s">
        <v>34</v>
      </c>
      <c r="M1193">
        <f>Table1[[#This Row],[Ship Date]]-Table1[[#This Row],[Order Date]]</f>
        <v>2</v>
      </c>
      <c r="N1193">
        <v>7</v>
      </c>
      <c r="O1193" t="s">
        <v>51</v>
      </c>
      <c r="P1193" s="3">
        <v>561.56799999999998</v>
      </c>
      <c r="Q1193" s="3">
        <v>475.53432037814201</v>
      </c>
      <c r="R1193" s="3">
        <f>(Table1[[#This Row],[Selling Price]]-Table1[[#This Row],[Cost Price]])</f>
        <v>86.033679621857971</v>
      </c>
      <c r="S1193" s="12">
        <f>(Table1[[#This Row],[Profit]]/Table1[[#This Row],[Selling Price]])</f>
        <v>0.15320260346361966</v>
      </c>
      <c r="T1193">
        <v>2</v>
      </c>
      <c r="U1193" s="2">
        <f>Table1[[#This Row],[Selling Price]]*Table1[[#This Row],[Quantity]]</f>
        <v>1123.136</v>
      </c>
      <c r="V1193" s="4">
        <v>0.2</v>
      </c>
      <c r="W1193">
        <v>179</v>
      </c>
      <c r="X1193" t="s">
        <v>36</v>
      </c>
      <c r="Y1193" t="s">
        <v>36</v>
      </c>
      <c r="Z1193" s="2">
        <v>786.99837277722497</v>
      </c>
    </row>
    <row r="1194" spans="1:26" x14ac:dyDescent="0.35">
      <c r="A1194" t="s">
        <v>923</v>
      </c>
      <c r="B1194" t="s">
        <v>924</v>
      </c>
      <c r="C1194" t="s">
        <v>64</v>
      </c>
      <c r="D1194" t="s">
        <v>28</v>
      </c>
      <c r="E1194" t="s">
        <v>40</v>
      </c>
      <c r="F1194" t="s">
        <v>4800</v>
      </c>
      <c r="G1194" t="s">
        <v>4801</v>
      </c>
      <c r="H1194" t="s">
        <v>32</v>
      </c>
      <c r="I1194" t="s">
        <v>4797</v>
      </c>
      <c r="J1194" s="1">
        <v>42989</v>
      </c>
      <c r="K1194" s="1">
        <v>42990</v>
      </c>
      <c r="L1194" t="s">
        <v>1118</v>
      </c>
      <c r="M1194">
        <f>Table1[[#This Row],[Ship Date]]-Table1[[#This Row],[Order Date]]</f>
        <v>1</v>
      </c>
      <c r="N1194">
        <v>9</v>
      </c>
      <c r="O1194" t="s">
        <v>61</v>
      </c>
      <c r="P1194" s="3">
        <v>2054.2719999999999</v>
      </c>
      <c r="Q1194" s="3">
        <v>1418.2323509854889</v>
      </c>
      <c r="R1194" s="3">
        <f>(Table1[[#This Row],[Selling Price]]-Table1[[#This Row],[Cost Price]])</f>
        <v>636.03964901451104</v>
      </c>
      <c r="S1194" s="12">
        <f>(Table1[[#This Row],[Profit]]/Table1[[#This Row],[Selling Price]])</f>
        <v>0.30961802965454965</v>
      </c>
      <c r="T1194">
        <v>8</v>
      </c>
      <c r="U1194" s="2">
        <f>Table1[[#This Row],[Selling Price]]*Table1[[#This Row],[Quantity]]</f>
        <v>16434.175999999999</v>
      </c>
      <c r="V1194" s="4">
        <v>0.2</v>
      </c>
      <c r="W1194">
        <v>288</v>
      </c>
      <c r="X1194" t="s">
        <v>36</v>
      </c>
      <c r="Y1194" t="s">
        <v>36</v>
      </c>
      <c r="Z1194" s="2">
        <v>990.88766699964538</v>
      </c>
    </row>
    <row r="1195" spans="1:26" x14ac:dyDescent="0.35">
      <c r="A1195" t="s">
        <v>923</v>
      </c>
      <c r="B1195" t="s">
        <v>924</v>
      </c>
      <c r="C1195" t="s">
        <v>39</v>
      </c>
      <c r="D1195" t="s">
        <v>28</v>
      </c>
      <c r="E1195" t="s">
        <v>29</v>
      </c>
      <c r="F1195" t="s">
        <v>1092</v>
      </c>
      <c r="G1195" t="s">
        <v>1093</v>
      </c>
      <c r="H1195" t="s">
        <v>32</v>
      </c>
      <c r="I1195" t="s">
        <v>4847</v>
      </c>
      <c r="J1195" s="1">
        <v>42852</v>
      </c>
      <c r="K1195" s="1">
        <v>42856</v>
      </c>
      <c r="L1195" t="s">
        <v>60</v>
      </c>
      <c r="M1195">
        <f>Table1[[#This Row],[Ship Date]]-Table1[[#This Row],[Order Date]]</f>
        <v>4</v>
      </c>
      <c r="N1195">
        <v>4</v>
      </c>
      <c r="O1195" t="s">
        <v>106</v>
      </c>
      <c r="P1195" s="3">
        <v>220.26560000000001</v>
      </c>
      <c r="Q1195" s="3">
        <v>168.3856302537375</v>
      </c>
      <c r="R1195" s="3">
        <f>(Table1[[#This Row],[Selling Price]]-Table1[[#This Row],[Cost Price]])</f>
        <v>51.879969746262503</v>
      </c>
      <c r="S1195" s="12">
        <f>(Table1[[#This Row],[Profit]]/Table1[[#This Row],[Selling Price]])</f>
        <v>0.23553369089981596</v>
      </c>
      <c r="T1195">
        <v>4</v>
      </c>
      <c r="U1195" s="2">
        <f>Table1[[#This Row],[Selling Price]]*Table1[[#This Row],[Quantity]]</f>
        <v>881.06240000000003</v>
      </c>
      <c r="V1195" s="4">
        <v>0.32</v>
      </c>
      <c r="W1195">
        <v>254</v>
      </c>
      <c r="X1195" t="s">
        <v>36</v>
      </c>
      <c r="Y1195" t="s">
        <v>68</v>
      </c>
      <c r="Z1195" s="2">
        <v>124.4600515541165</v>
      </c>
    </row>
    <row r="1196" spans="1:26" x14ac:dyDescent="0.35">
      <c r="A1196" t="s">
        <v>923</v>
      </c>
      <c r="B1196" t="s">
        <v>924</v>
      </c>
      <c r="C1196" t="s">
        <v>27</v>
      </c>
      <c r="D1196" t="s">
        <v>28</v>
      </c>
      <c r="E1196" t="s">
        <v>29</v>
      </c>
      <c r="F1196" t="s">
        <v>4850</v>
      </c>
      <c r="G1196" t="s">
        <v>4851</v>
      </c>
      <c r="H1196" t="s">
        <v>32</v>
      </c>
      <c r="I1196" t="s">
        <v>4849</v>
      </c>
      <c r="J1196" s="1">
        <v>43091</v>
      </c>
      <c r="K1196" s="1">
        <v>43096</v>
      </c>
      <c r="L1196" t="s">
        <v>34</v>
      </c>
      <c r="M1196">
        <f>Table1[[#This Row],[Ship Date]]-Table1[[#This Row],[Order Date]]</f>
        <v>5</v>
      </c>
      <c r="N1196">
        <v>12</v>
      </c>
      <c r="O1196" t="s">
        <v>35</v>
      </c>
      <c r="P1196" s="3">
        <v>220.98</v>
      </c>
      <c r="Q1196" s="3">
        <v>182.2376457657559</v>
      </c>
      <c r="R1196" s="3">
        <f>(Table1[[#This Row],[Selling Price]]-Table1[[#This Row],[Cost Price]])</f>
        <v>38.74235423424409</v>
      </c>
      <c r="S1196" s="12">
        <f>(Table1[[#This Row],[Profit]]/Table1[[#This Row],[Selling Price]])</f>
        <v>0.17532063641163947</v>
      </c>
      <c r="T1196">
        <v>1</v>
      </c>
      <c r="U1196" s="2">
        <f>Table1[[#This Row],[Selling Price]]*Table1[[#This Row],[Quantity]]</f>
        <v>220.98</v>
      </c>
      <c r="V1196" s="4">
        <v>0</v>
      </c>
      <c r="W1196">
        <v>233</v>
      </c>
      <c r="X1196" t="s">
        <v>36</v>
      </c>
      <c r="Y1196" t="s">
        <v>36</v>
      </c>
      <c r="Z1196" s="2">
        <v>188.8053947640268</v>
      </c>
    </row>
    <row r="1197" spans="1:26" x14ac:dyDescent="0.35">
      <c r="A1197" t="s">
        <v>923</v>
      </c>
      <c r="B1197" t="s">
        <v>924</v>
      </c>
      <c r="C1197" t="s">
        <v>45</v>
      </c>
      <c r="D1197" t="s">
        <v>28</v>
      </c>
      <c r="E1197" t="s">
        <v>56</v>
      </c>
      <c r="F1197" t="s">
        <v>925</v>
      </c>
      <c r="G1197" t="s">
        <v>926</v>
      </c>
      <c r="H1197" t="s">
        <v>32</v>
      </c>
      <c r="I1197" t="s">
        <v>4965</v>
      </c>
      <c r="J1197" s="1">
        <v>42384</v>
      </c>
      <c r="K1197" s="1">
        <v>42384</v>
      </c>
      <c r="L1197" t="s">
        <v>1118</v>
      </c>
      <c r="M1197">
        <f>Table1[[#This Row],[Ship Date]]-Table1[[#This Row],[Order Date]]</f>
        <v>0</v>
      </c>
      <c r="N1197">
        <v>1</v>
      </c>
      <c r="O1197" t="s">
        <v>35</v>
      </c>
      <c r="P1197" s="3">
        <v>181.797</v>
      </c>
      <c r="Q1197" s="3">
        <v>126.4526761054349</v>
      </c>
      <c r="R1197" s="3">
        <f>(Table1[[#This Row],[Selling Price]]-Table1[[#This Row],[Cost Price]])</f>
        <v>55.344323894565093</v>
      </c>
      <c r="S1197" s="12">
        <f>(Table1[[#This Row],[Profit]]/Table1[[#This Row],[Selling Price]])</f>
        <v>0.30442924742743332</v>
      </c>
      <c r="T1197">
        <v>1</v>
      </c>
      <c r="U1197" s="2">
        <f>Table1[[#This Row],[Selling Price]]*Table1[[#This Row],[Quantity]]</f>
        <v>181.797</v>
      </c>
      <c r="V1197" s="4">
        <v>0.3</v>
      </c>
      <c r="W1197">
        <v>191</v>
      </c>
      <c r="X1197" t="s">
        <v>36</v>
      </c>
      <c r="Y1197" t="s">
        <v>36</v>
      </c>
      <c r="Z1197" s="2">
        <v>427.53661821065111</v>
      </c>
    </row>
    <row r="1198" spans="1:26" x14ac:dyDescent="0.35">
      <c r="A1198" t="s">
        <v>923</v>
      </c>
      <c r="B1198" t="s">
        <v>924</v>
      </c>
      <c r="C1198" t="s">
        <v>64</v>
      </c>
      <c r="D1198" t="s">
        <v>28</v>
      </c>
      <c r="E1198" t="s">
        <v>40</v>
      </c>
      <c r="F1198" t="s">
        <v>5389</v>
      </c>
      <c r="G1198" t="s">
        <v>5390</v>
      </c>
      <c r="H1198" t="s">
        <v>32</v>
      </c>
      <c r="I1198" t="s">
        <v>5391</v>
      </c>
      <c r="J1198" s="1">
        <v>42657</v>
      </c>
      <c r="K1198" s="1">
        <v>42663</v>
      </c>
      <c r="L1198" t="s">
        <v>60</v>
      </c>
      <c r="M1198">
        <f>Table1[[#This Row],[Ship Date]]-Table1[[#This Row],[Order Date]]</f>
        <v>6</v>
      </c>
      <c r="N1198">
        <v>10</v>
      </c>
      <c r="O1198" t="s">
        <v>61</v>
      </c>
      <c r="P1198" s="3">
        <v>102.592</v>
      </c>
      <c r="Q1198" s="3">
        <v>70.936565521704097</v>
      </c>
      <c r="R1198" s="3">
        <f>(Table1[[#This Row],[Selling Price]]-Table1[[#This Row],[Cost Price]])</f>
        <v>31.655434478295902</v>
      </c>
      <c r="S1198" s="12">
        <f>(Table1[[#This Row],[Profit]]/Table1[[#This Row],[Selling Price]])</f>
        <v>0.30855655877939703</v>
      </c>
      <c r="T1198">
        <v>1</v>
      </c>
      <c r="U1198" s="2">
        <f>Table1[[#This Row],[Selling Price]]*Table1[[#This Row],[Quantity]]</f>
        <v>102.592</v>
      </c>
      <c r="V1198" s="4">
        <v>0.2</v>
      </c>
      <c r="W1198">
        <v>320</v>
      </c>
      <c r="X1198" t="s">
        <v>68</v>
      </c>
      <c r="Y1198" t="s">
        <v>36</v>
      </c>
      <c r="Z1198" s="2">
        <v>240.71346010834819</v>
      </c>
    </row>
    <row r="1199" spans="1:26" x14ac:dyDescent="0.35">
      <c r="A1199" t="s">
        <v>923</v>
      </c>
      <c r="B1199" t="s">
        <v>924</v>
      </c>
      <c r="C1199" t="s">
        <v>39</v>
      </c>
      <c r="D1199" t="s">
        <v>28</v>
      </c>
      <c r="E1199" t="s">
        <v>40</v>
      </c>
      <c r="F1199" t="s">
        <v>996</v>
      </c>
      <c r="G1199" t="s">
        <v>997</v>
      </c>
      <c r="H1199" t="s">
        <v>32</v>
      </c>
      <c r="I1199" t="s">
        <v>5406</v>
      </c>
      <c r="J1199" s="1">
        <v>42862</v>
      </c>
      <c r="K1199" s="1">
        <v>42866</v>
      </c>
      <c r="L1199" t="s">
        <v>60</v>
      </c>
      <c r="M1199">
        <f>Table1[[#This Row],[Ship Date]]-Table1[[#This Row],[Order Date]]</f>
        <v>4</v>
      </c>
      <c r="N1199">
        <v>5</v>
      </c>
      <c r="O1199" t="s">
        <v>51</v>
      </c>
      <c r="P1199" s="3">
        <v>1458.65</v>
      </c>
      <c r="Q1199" s="3">
        <v>1004.906746459596</v>
      </c>
      <c r="R1199" s="3">
        <f>(Table1[[#This Row],[Selling Price]]-Table1[[#This Row],[Cost Price]])</f>
        <v>453.74325354040411</v>
      </c>
      <c r="S1199" s="12">
        <f>(Table1[[#This Row],[Profit]]/Table1[[#This Row],[Selling Price]])</f>
        <v>0.31107068422198886</v>
      </c>
      <c r="T1199">
        <v>5</v>
      </c>
      <c r="U1199" s="2">
        <f>Table1[[#This Row],[Selling Price]]*Table1[[#This Row],[Quantity]]</f>
        <v>7293.25</v>
      </c>
      <c r="V1199" s="4">
        <v>0</v>
      </c>
      <c r="W1199">
        <v>400</v>
      </c>
      <c r="X1199" t="s">
        <v>36</v>
      </c>
      <c r="Y1199" t="s">
        <v>36</v>
      </c>
      <c r="Z1199" s="2">
        <v>833.11957533716736</v>
      </c>
    </row>
    <row r="1200" spans="1:26" x14ac:dyDescent="0.35">
      <c r="A1200" t="s">
        <v>923</v>
      </c>
      <c r="B1200" t="s">
        <v>924</v>
      </c>
      <c r="C1200" t="s">
        <v>55</v>
      </c>
      <c r="D1200" t="s">
        <v>28</v>
      </c>
      <c r="E1200" t="s">
        <v>56</v>
      </c>
      <c r="F1200" t="s">
        <v>823</v>
      </c>
      <c r="G1200" t="s">
        <v>824</v>
      </c>
      <c r="H1200" t="s">
        <v>32</v>
      </c>
      <c r="I1200" t="s">
        <v>5765</v>
      </c>
      <c r="J1200" s="1">
        <v>43030</v>
      </c>
      <c r="K1200" s="1">
        <v>43035</v>
      </c>
      <c r="L1200" t="s">
        <v>60</v>
      </c>
      <c r="M1200">
        <f>Table1[[#This Row],[Ship Date]]-Table1[[#This Row],[Order Date]]</f>
        <v>5</v>
      </c>
      <c r="N1200">
        <v>10</v>
      </c>
      <c r="O1200" t="s">
        <v>61</v>
      </c>
      <c r="P1200" s="3">
        <v>177.22499999999999</v>
      </c>
      <c r="Q1200" s="3">
        <v>134.9651134064471</v>
      </c>
      <c r="R1200" s="3">
        <f>(Table1[[#This Row],[Selling Price]]-Table1[[#This Row],[Cost Price]])</f>
        <v>42.259886593552892</v>
      </c>
      <c r="S1200" s="12">
        <f>(Table1[[#This Row],[Profit]]/Table1[[#This Row],[Selling Price]])</f>
        <v>0.23845330282721339</v>
      </c>
      <c r="T1200">
        <v>5</v>
      </c>
      <c r="U1200" s="2">
        <f>Table1[[#This Row],[Selling Price]]*Table1[[#This Row],[Quantity]]</f>
        <v>886.125</v>
      </c>
      <c r="V1200" s="4">
        <v>0.5</v>
      </c>
      <c r="W1200">
        <v>458</v>
      </c>
      <c r="X1200" t="s">
        <v>36</v>
      </c>
      <c r="Y1200" t="s">
        <v>36</v>
      </c>
      <c r="Z1200" s="2">
        <v>164.46087132007159</v>
      </c>
    </row>
    <row r="1201" spans="1:26" x14ac:dyDescent="0.35">
      <c r="A1201" t="s">
        <v>923</v>
      </c>
      <c r="B1201" t="s">
        <v>924</v>
      </c>
      <c r="C1201" t="s">
        <v>39</v>
      </c>
      <c r="D1201" t="s">
        <v>28</v>
      </c>
      <c r="E1201" t="s">
        <v>29</v>
      </c>
      <c r="F1201" t="s">
        <v>3433</v>
      </c>
      <c r="G1201" t="s">
        <v>3434</v>
      </c>
      <c r="H1201" t="s">
        <v>32</v>
      </c>
      <c r="I1201" t="s">
        <v>5829</v>
      </c>
      <c r="J1201" s="1">
        <v>43059</v>
      </c>
      <c r="K1201" s="1">
        <v>43061</v>
      </c>
      <c r="L1201" t="s">
        <v>199</v>
      </c>
      <c r="M1201">
        <f>Table1[[#This Row],[Ship Date]]-Table1[[#This Row],[Order Date]]</f>
        <v>2</v>
      </c>
      <c r="N1201">
        <v>11</v>
      </c>
      <c r="O1201" t="s">
        <v>35</v>
      </c>
      <c r="P1201" s="3">
        <v>183.96799999999999</v>
      </c>
      <c r="Q1201" s="3">
        <v>136.4025171598696</v>
      </c>
      <c r="R1201" s="3">
        <f>(Table1[[#This Row],[Selling Price]]-Table1[[#This Row],[Cost Price]])</f>
        <v>47.565482840130386</v>
      </c>
      <c r="S1201" s="12">
        <f>(Table1[[#This Row],[Profit]]/Table1[[#This Row],[Selling Price]])</f>
        <v>0.25855302465717073</v>
      </c>
      <c r="T1201">
        <v>2</v>
      </c>
      <c r="U1201" s="2">
        <f>Table1[[#This Row],[Selling Price]]*Table1[[#This Row],[Quantity]]</f>
        <v>367.93599999999998</v>
      </c>
      <c r="V1201" s="4">
        <v>0.2</v>
      </c>
      <c r="W1201">
        <v>174</v>
      </c>
      <c r="X1201" t="s">
        <v>36</v>
      </c>
      <c r="Y1201" t="s">
        <v>68</v>
      </c>
      <c r="Z1201" s="2">
        <v>106.5137598373629</v>
      </c>
    </row>
    <row r="1202" spans="1:26" x14ac:dyDescent="0.35">
      <c r="A1202" t="s">
        <v>923</v>
      </c>
      <c r="B1202" t="s">
        <v>924</v>
      </c>
      <c r="C1202" t="s">
        <v>55</v>
      </c>
      <c r="D1202" t="s">
        <v>28</v>
      </c>
      <c r="E1202" t="s">
        <v>40</v>
      </c>
      <c r="F1202" t="s">
        <v>5082</v>
      </c>
      <c r="G1202" t="s">
        <v>5083</v>
      </c>
      <c r="H1202" t="s">
        <v>32</v>
      </c>
      <c r="I1202" t="s">
        <v>5881</v>
      </c>
      <c r="J1202" s="1">
        <v>42863</v>
      </c>
      <c r="K1202" s="1">
        <v>42867</v>
      </c>
      <c r="L1202" t="s">
        <v>60</v>
      </c>
      <c r="M1202">
        <f>Table1[[#This Row],[Ship Date]]-Table1[[#This Row],[Order Date]]</f>
        <v>4</v>
      </c>
      <c r="N1202">
        <v>5</v>
      </c>
      <c r="O1202" t="s">
        <v>51</v>
      </c>
      <c r="P1202" s="3">
        <v>128.05799999999999</v>
      </c>
      <c r="Q1202" s="3">
        <v>103.69411498968709</v>
      </c>
      <c r="R1202" s="3">
        <f>(Table1[[#This Row],[Selling Price]]-Table1[[#This Row],[Cost Price]])</f>
        <v>24.363885010312899</v>
      </c>
      <c r="S1202" s="12">
        <f>(Table1[[#This Row],[Profit]]/Table1[[#This Row],[Selling Price]])</f>
        <v>0.19025664160234346</v>
      </c>
      <c r="T1202">
        <v>3</v>
      </c>
      <c r="U1202" s="2">
        <f>Table1[[#This Row],[Selling Price]]*Table1[[#This Row],[Quantity]]</f>
        <v>384.17399999999998</v>
      </c>
      <c r="V1202" s="4">
        <v>0.3</v>
      </c>
      <c r="W1202">
        <v>403</v>
      </c>
      <c r="X1202" t="s">
        <v>36</v>
      </c>
      <c r="Y1202" t="s">
        <v>68</v>
      </c>
      <c r="Z1202" s="2">
        <v>90.737484772202677</v>
      </c>
    </row>
    <row r="1203" spans="1:26" x14ac:dyDescent="0.35">
      <c r="A1203" t="s">
        <v>923</v>
      </c>
      <c r="B1203" t="s">
        <v>924</v>
      </c>
      <c r="C1203" t="s">
        <v>27</v>
      </c>
      <c r="D1203" t="s">
        <v>28</v>
      </c>
      <c r="E1203" t="s">
        <v>69</v>
      </c>
      <c r="F1203" t="s">
        <v>6525</v>
      </c>
      <c r="G1203" t="s">
        <v>6526</v>
      </c>
      <c r="H1203" t="s">
        <v>32</v>
      </c>
      <c r="I1203" t="s">
        <v>6524</v>
      </c>
      <c r="J1203" s="1">
        <v>41825</v>
      </c>
      <c r="K1203" s="1">
        <v>41828</v>
      </c>
      <c r="L1203" t="s">
        <v>199</v>
      </c>
      <c r="M1203">
        <f>Table1[[#This Row],[Ship Date]]-Table1[[#This Row],[Order Date]]</f>
        <v>3</v>
      </c>
      <c r="N1203">
        <v>7</v>
      </c>
      <c r="O1203" t="s">
        <v>51</v>
      </c>
      <c r="P1203" s="3">
        <v>213.21600000000001</v>
      </c>
      <c r="Q1203" s="3">
        <v>139.43694653111839</v>
      </c>
      <c r="R1203" s="3">
        <f>(Table1[[#This Row],[Selling Price]]-Table1[[#This Row],[Cost Price]])</f>
        <v>73.779053468881614</v>
      </c>
      <c r="S1203" s="12">
        <f>(Table1[[#This Row],[Profit]]/Table1[[#This Row],[Selling Price]])</f>
        <v>0.3460296294315699</v>
      </c>
      <c r="T1203">
        <v>3</v>
      </c>
      <c r="U1203" s="2">
        <f>Table1[[#This Row],[Selling Price]]*Table1[[#This Row],[Quantity]]</f>
        <v>639.64800000000002</v>
      </c>
      <c r="V1203" s="4">
        <v>0.2</v>
      </c>
      <c r="W1203">
        <v>402</v>
      </c>
      <c r="X1203" t="s">
        <v>36</v>
      </c>
      <c r="Y1203" t="s">
        <v>36</v>
      </c>
      <c r="Z1203" s="2">
        <v>285.90289248391082</v>
      </c>
    </row>
    <row r="1204" spans="1:26" x14ac:dyDescent="0.35">
      <c r="A1204" t="s">
        <v>923</v>
      </c>
      <c r="B1204" t="s">
        <v>924</v>
      </c>
      <c r="C1204" t="s">
        <v>39</v>
      </c>
      <c r="D1204" t="s">
        <v>28</v>
      </c>
      <c r="E1204" t="s">
        <v>40</v>
      </c>
      <c r="F1204" t="s">
        <v>149</v>
      </c>
      <c r="G1204" t="s">
        <v>150</v>
      </c>
      <c r="H1204" t="s">
        <v>32</v>
      </c>
      <c r="I1204" t="s">
        <v>6551</v>
      </c>
      <c r="J1204" s="1">
        <v>42530</v>
      </c>
      <c r="K1204" s="1">
        <v>42535</v>
      </c>
      <c r="L1204" t="s">
        <v>60</v>
      </c>
      <c r="M1204">
        <f>Table1[[#This Row],[Ship Date]]-Table1[[#This Row],[Order Date]]</f>
        <v>5</v>
      </c>
      <c r="N1204">
        <v>6</v>
      </c>
      <c r="O1204" t="s">
        <v>51</v>
      </c>
      <c r="P1204" s="3">
        <v>122.352</v>
      </c>
      <c r="Q1204" s="3">
        <v>99.079047002337603</v>
      </c>
      <c r="R1204" s="3">
        <f>(Table1[[#This Row],[Selling Price]]-Table1[[#This Row],[Cost Price]])</f>
        <v>23.272952997662401</v>
      </c>
      <c r="S1204" s="12">
        <f>(Table1[[#This Row],[Profit]]/Table1[[#This Row],[Selling Price]])</f>
        <v>0.19021309825472735</v>
      </c>
      <c r="T1204">
        <v>3</v>
      </c>
      <c r="U1204" s="2">
        <f>Table1[[#This Row],[Selling Price]]*Table1[[#This Row],[Quantity]]</f>
        <v>367.05600000000004</v>
      </c>
      <c r="V1204" s="4">
        <v>0.2</v>
      </c>
      <c r="W1204">
        <v>285</v>
      </c>
      <c r="X1204" t="s">
        <v>36</v>
      </c>
      <c r="Y1204" t="s">
        <v>68</v>
      </c>
      <c r="Z1204" s="2">
        <v>52.227108093494166</v>
      </c>
    </row>
    <row r="1205" spans="1:26" x14ac:dyDescent="0.35">
      <c r="A1205" t="s">
        <v>923</v>
      </c>
      <c r="B1205" t="s">
        <v>924</v>
      </c>
      <c r="C1205" t="s">
        <v>64</v>
      </c>
      <c r="D1205" t="s">
        <v>28</v>
      </c>
      <c r="E1205" t="s">
        <v>40</v>
      </c>
      <c r="F1205" t="s">
        <v>3716</v>
      </c>
      <c r="G1205" t="s">
        <v>3717</v>
      </c>
      <c r="H1205" t="s">
        <v>32</v>
      </c>
      <c r="I1205" t="s">
        <v>6565</v>
      </c>
      <c r="J1205" s="1">
        <v>42826</v>
      </c>
      <c r="K1205" s="1">
        <v>42829</v>
      </c>
      <c r="L1205" t="s">
        <v>34</v>
      </c>
      <c r="M1205">
        <f>Table1[[#This Row],[Ship Date]]-Table1[[#This Row],[Order Date]]</f>
        <v>3</v>
      </c>
      <c r="N1205">
        <v>4</v>
      </c>
      <c r="O1205" t="s">
        <v>106</v>
      </c>
      <c r="P1205" s="3">
        <v>218.352</v>
      </c>
      <c r="Q1205" s="3">
        <v>146.25318911389391</v>
      </c>
      <c r="R1205" s="3">
        <f>(Table1[[#This Row],[Selling Price]]-Table1[[#This Row],[Cost Price]])</f>
        <v>72.098810886106094</v>
      </c>
      <c r="S1205" s="12">
        <f>(Table1[[#This Row],[Profit]]/Table1[[#This Row],[Selling Price]])</f>
        <v>0.33019533086990771</v>
      </c>
      <c r="T1205">
        <v>3</v>
      </c>
      <c r="U1205" s="2">
        <f>Table1[[#This Row],[Selling Price]]*Table1[[#This Row],[Quantity]]</f>
        <v>655.05600000000004</v>
      </c>
      <c r="V1205" s="4">
        <v>0.2</v>
      </c>
      <c r="W1205">
        <v>280</v>
      </c>
      <c r="X1205" t="s">
        <v>36</v>
      </c>
      <c r="Y1205" t="s">
        <v>68</v>
      </c>
      <c r="Z1205" s="2">
        <v>131.76663325376791</v>
      </c>
    </row>
    <row r="1206" spans="1:26" x14ac:dyDescent="0.35">
      <c r="A1206" t="s">
        <v>923</v>
      </c>
      <c r="B1206" t="s">
        <v>924</v>
      </c>
      <c r="C1206" t="s">
        <v>45</v>
      </c>
      <c r="D1206" t="s">
        <v>28</v>
      </c>
      <c r="E1206" t="s">
        <v>29</v>
      </c>
      <c r="F1206" t="s">
        <v>2721</v>
      </c>
      <c r="G1206" t="s">
        <v>2722</v>
      </c>
      <c r="H1206" t="s">
        <v>32</v>
      </c>
      <c r="I1206" t="s">
        <v>6598</v>
      </c>
      <c r="J1206" s="1">
        <v>41955</v>
      </c>
      <c r="K1206" s="1">
        <v>41959</v>
      </c>
      <c r="L1206" t="s">
        <v>60</v>
      </c>
      <c r="M1206">
        <f>Table1[[#This Row],[Ship Date]]-Table1[[#This Row],[Order Date]]</f>
        <v>4</v>
      </c>
      <c r="N1206">
        <v>11</v>
      </c>
      <c r="O1206" t="s">
        <v>35</v>
      </c>
      <c r="P1206" s="3">
        <v>67.993200000000002</v>
      </c>
      <c r="Q1206" s="3">
        <v>54.321593329663578</v>
      </c>
      <c r="R1206" s="3">
        <f>(Table1[[#This Row],[Selling Price]]-Table1[[#This Row],[Cost Price]])</f>
        <v>13.671606670336423</v>
      </c>
      <c r="S1206" s="12">
        <f>(Table1[[#This Row],[Profit]]/Table1[[#This Row],[Selling Price]])</f>
        <v>0.20107314658431172</v>
      </c>
      <c r="T1206">
        <v>1</v>
      </c>
      <c r="U1206" s="2">
        <f>Table1[[#This Row],[Selling Price]]*Table1[[#This Row],[Quantity]]</f>
        <v>67.993200000000002</v>
      </c>
      <c r="V1206" s="4">
        <v>0.32</v>
      </c>
      <c r="W1206">
        <v>116</v>
      </c>
      <c r="X1206" t="s">
        <v>36</v>
      </c>
      <c r="Y1206" t="s">
        <v>36</v>
      </c>
      <c r="Z1206" s="2">
        <v>122.2716918217874</v>
      </c>
    </row>
    <row r="1207" spans="1:26" x14ac:dyDescent="0.35">
      <c r="A1207" t="s">
        <v>923</v>
      </c>
      <c r="B1207" t="s">
        <v>924</v>
      </c>
      <c r="C1207" t="s">
        <v>55</v>
      </c>
      <c r="D1207" t="s">
        <v>28</v>
      </c>
      <c r="E1207" t="s">
        <v>69</v>
      </c>
      <c r="F1207" t="s">
        <v>4239</v>
      </c>
      <c r="G1207" t="s">
        <v>4240</v>
      </c>
      <c r="H1207" t="s">
        <v>32</v>
      </c>
      <c r="I1207" t="s">
        <v>6830</v>
      </c>
      <c r="J1207" s="1">
        <v>41923</v>
      </c>
      <c r="K1207" s="1">
        <v>41927</v>
      </c>
      <c r="L1207" t="s">
        <v>60</v>
      </c>
      <c r="M1207">
        <f>Table1[[#This Row],[Ship Date]]-Table1[[#This Row],[Order Date]]</f>
        <v>4</v>
      </c>
      <c r="N1207">
        <v>10</v>
      </c>
      <c r="O1207" t="s">
        <v>61</v>
      </c>
      <c r="P1207" s="3">
        <v>8.92</v>
      </c>
      <c r="Q1207" s="3">
        <v>7.3720761748116663</v>
      </c>
      <c r="R1207" s="3">
        <f>(Table1[[#This Row],[Selling Price]]-Table1[[#This Row],[Cost Price]])</f>
        <v>1.5479238251883336</v>
      </c>
      <c r="S1207" s="12">
        <f>(Table1[[#This Row],[Profit]]/Table1[[#This Row],[Selling Price]])</f>
        <v>0.17353406111976835</v>
      </c>
      <c r="T1207">
        <v>4</v>
      </c>
      <c r="U1207" s="2">
        <f>Table1[[#This Row],[Selling Price]]*Table1[[#This Row],[Quantity]]</f>
        <v>35.68</v>
      </c>
      <c r="V1207" s="4">
        <v>0</v>
      </c>
      <c r="W1207">
        <v>427</v>
      </c>
      <c r="X1207" t="s">
        <v>36</v>
      </c>
      <c r="Y1207" t="s">
        <v>52</v>
      </c>
      <c r="Z1207" s="2">
        <v>3.6778102180509542</v>
      </c>
    </row>
    <row r="1208" spans="1:26" x14ac:dyDescent="0.35">
      <c r="A1208" t="s">
        <v>923</v>
      </c>
      <c r="B1208" t="s">
        <v>924</v>
      </c>
      <c r="C1208" t="s">
        <v>64</v>
      </c>
      <c r="D1208" t="s">
        <v>28</v>
      </c>
      <c r="E1208" t="s">
        <v>40</v>
      </c>
      <c r="F1208" t="s">
        <v>1946</v>
      </c>
      <c r="G1208" t="s">
        <v>1947</v>
      </c>
      <c r="H1208" t="s">
        <v>32</v>
      </c>
      <c r="I1208" t="s">
        <v>6845</v>
      </c>
      <c r="J1208" s="1">
        <v>42441</v>
      </c>
      <c r="K1208" s="1">
        <v>42444</v>
      </c>
      <c r="L1208" t="s">
        <v>34</v>
      </c>
      <c r="M1208">
        <f>Table1[[#This Row],[Ship Date]]-Table1[[#This Row],[Order Date]]</f>
        <v>3</v>
      </c>
      <c r="N1208">
        <v>3</v>
      </c>
      <c r="O1208" t="s">
        <v>106</v>
      </c>
      <c r="P1208" s="3">
        <v>770.35199999999998</v>
      </c>
      <c r="Q1208" s="3">
        <v>607.10419975534114</v>
      </c>
      <c r="R1208" s="3">
        <f>(Table1[[#This Row],[Selling Price]]-Table1[[#This Row],[Cost Price]])</f>
        <v>163.24780024465883</v>
      </c>
      <c r="S1208" s="12">
        <f>(Table1[[#This Row],[Profit]]/Table1[[#This Row],[Selling Price]])</f>
        <v>0.21191325555675697</v>
      </c>
      <c r="T1208">
        <v>3</v>
      </c>
      <c r="U1208" s="2">
        <f>Table1[[#This Row],[Selling Price]]*Table1[[#This Row],[Quantity]]</f>
        <v>2311.056</v>
      </c>
      <c r="V1208" s="4">
        <v>0.2</v>
      </c>
      <c r="W1208">
        <v>141</v>
      </c>
      <c r="X1208" t="s">
        <v>36</v>
      </c>
      <c r="Y1208" t="s">
        <v>36</v>
      </c>
      <c r="Z1208" s="2">
        <v>495.43145529508871</v>
      </c>
    </row>
    <row r="1209" spans="1:26" x14ac:dyDescent="0.35">
      <c r="A1209" t="s">
        <v>923</v>
      </c>
      <c r="B1209" t="s">
        <v>924</v>
      </c>
      <c r="C1209" t="s">
        <v>64</v>
      </c>
      <c r="D1209" t="s">
        <v>28</v>
      </c>
      <c r="E1209" t="s">
        <v>69</v>
      </c>
      <c r="F1209" t="s">
        <v>6762</v>
      </c>
      <c r="G1209" t="s">
        <v>6763</v>
      </c>
      <c r="H1209" t="s">
        <v>32</v>
      </c>
      <c r="I1209" t="s">
        <v>6871</v>
      </c>
      <c r="J1209" s="1">
        <v>41735</v>
      </c>
      <c r="K1209" s="1">
        <v>41741</v>
      </c>
      <c r="L1209" t="s">
        <v>60</v>
      </c>
      <c r="M1209">
        <f>Table1[[#This Row],[Ship Date]]-Table1[[#This Row],[Order Date]]</f>
        <v>6</v>
      </c>
      <c r="N1209">
        <v>4</v>
      </c>
      <c r="O1209" t="s">
        <v>106</v>
      </c>
      <c r="P1209" s="3">
        <v>91.96</v>
      </c>
      <c r="Q1209" s="3">
        <v>61.944879421946489</v>
      </c>
      <c r="R1209" s="3">
        <f>(Table1[[#This Row],[Selling Price]]-Table1[[#This Row],[Cost Price]])</f>
        <v>30.015120578053505</v>
      </c>
      <c r="S1209" s="12">
        <f>(Table1[[#This Row],[Profit]]/Table1[[#This Row],[Selling Price]])</f>
        <v>0.32639322072698462</v>
      </c>
      <c r="T1209">
        <v>2</v>
      </c>
      <c r="U1209" s="2">
        <f>Table1[[#This Row],[Selling Price]]*Table1[[#This Row],[Quantity]]</f>
        <v>183.92</v>
      </c>
      <c r="V1209" s="4">
        <v>0</v>
      </c>
      <c r="W1209">
        <v>489</v>
      </c>
      <c r="X1209" t="s">
        <v>68</v>
      </c>
      <c r="Y1209" t="s">
        <v>68</v>
      </c>
      <c r="Z1209" s="2">
        <v>84.258839131627752</v>
      </c>
    </row>
    <row r="1210" spans="1:26" x14ac:dyDescent="0.35">
      <c r="A1210" t="s">
        <v>923</v>
      </c>
      <c r="B1210" t="s">
        <v>924</v>
      </c>
      <c r="C1210" t="s">
        <v>39</v>
      </c>
      <c r="D1210" t="s">
        <v>28</v>
      </c>
      <c r="E1210" t="s">
        <v>69</v>
      </c>
      <c r="F1210" t="s">
        <v>1635</v>
      </c>
      <c r="G1210" t="s">
        <v>1636</v>
      </c>
      <c r="H1210" t="s">
        <v>32</v>
      </c>
      <c r="I1210" t="s">
        <v>7038</v>
      </c>
      <c r="J1210" s="1">
        <v>42076</v>
      </c>
      <c r="K1210" s="1">
        <v>42081</v>
      </c>
      <c r="L1210" t="s">
        <v>34</v>
      </c>
      <c r="M1210">
        <f>Table1[[#This Row],[Ship Date]]-Table1[[#This Row],[Order Date]]</f>
        <v>5</v>
      </c>
      <c r="N1210">
        <v>3</v>
      </c>
      <c r="O1210" t="s">
        <v>106</v>
      </c>
      <c r="P1210" s="3">
        <v>327.76</v>
      </c>
      <c r="Q1210" s="3">
        <v>217.44283785602801</v>
      </c>
      <c r="R1210" s="3">
        <f>(Table1[[#This Row],[Selling Price]]-Table1[[#This Row],[Cost Price]])</f>
        <v>110.31716214397198</v>
      </c>
      <c r="S1210" s="12">
        <f>(Table1[[#This Row],[Profit]]/Table1[[#This Row],[Selling Price]])</f>
        <v>0.33657908879659504</v>
      </c>
      <c r="T1210">
        <v>8</v>
      </c>
      <c r="U1210" s="2">
        <f>Table1[[#This Row],[Selling Price]]*Table1[[#This Row],[Quantity]]</f>
        <v>2622.08</v>
      </c>
      <c r="V1210" s="4">
        <v>0</v>
      </c>
      <c r="W1210">
        <v>234</v>
      </c>
      <c r="X1210" t="s">
        <v>36</v>
      </c>
      <c r="Y1210" t="s">
        <v>68</v>
      </c>
      <c r="Z1210" s="2">
        <v>123.03739619915019</v>
      </c>
    </row>
    <row r="1211" spans="1:26" x14ac:dyDescent="0.35">
      <c r="A1211" t="s">
        <v>923</v>
      </c>
      <c r="B1211" t="s">
        <v>924</v>
      </c>
      <c r="C1211" t="s">
        <v>64</v>
      </c>
      <c r="D1211" t="s">
        <v>28</v>
      </c>
      <c r="E1211" t="s">
        <v>40</v>
      </c>
      <c r="F1211" t="s">
        <v>2033</v>
      </c>
      <c r="G1211" t="s">
        <v>2034</v>
      </c>
      <c r="H1211" t="s">
        <v>32</v>
      </c>
      <c r="I1211" t="s">
        <v>7087</v>
      </c>
      <c r="J1211" s="1">
        <v>41758</v>
      </c>
      <c r="K1211" s="1">
        <v>41762</v>
      </c>
      <c r="L1211" t="s">
        <v>60</v>
      </c>
      <c r="M1211">
        <f>Table1[[#This Row],[Ship Date]]-Table1[[#This Row],[Order Date]]</f>
        <v>4</v>
      </c>
      <c r="N1211">
        <v>4</v>
      </c>
      <c r="O1211" t="s">
        <v>106</v>
      </c>
      <c r="P1211" s="3">
        <v>561.58399999999995</v>
      </c>
      <c r="Q1211" s="3">
        <v>403.87363765895282</v>
      </c>
      <c r="R1211" s="3">
        <f>(Table1[[#This Row],[Selling Price]]-Table1[[#This Row],[Cost Price]])</f>
        <v>157.71036234104713</v>
      </c>
      <c r="S1211" s="12">
        <f>(Table1[[#This Row],[Profit]]/Table1[[#This Row],[Selling Price]])</f>
        <v>0.28083129565843606</v>
      </c>
      <c r="T1211">
        <v>2</v>
      </c>
      <c r="U1211" s="2">
        <f>Table1[[#This Row],[Selling Price]]*Table1[[#This Row],[Quantity]]</f>
        <v>1123.1679999999999</v>
      </c>
      <c r="V1211" s="4">
        <v>0.2</v>
      </c>
      <c r="W1211">
        <v>286</v>
      </c>
      <c r="X1211" t="s">
        <v>36</v>
      </c>
      <c r="Y1211" t="s">
        <v>36</v>
      </c>
      <c r="Z1211" s="2">
        <v>472.82950625090672</v>
      </c>
    </row>
    <row r="1212" spans="1:26" x14ac:dyDescent="0.35">
      <c r="A1212" t="s">
        <v>923</v>
      </c>
      <c r="B1212" t="s">
        <v>924</v>
      </c>
      <c r="C1212" t="s">
        <v>64</v>
      </c>
      <c r="D1212" t="s">
        <v>28</v>
      </c>
      <c r="E1212" t="s">
        <v>69</v>
      </c>
      <c r="F1212" t="s">
        <v>5280</v>
      </c>
      <c r="G1212" t="s">
        <v>5281</v>
      </c>
      <c r="H1212" t="s">
        <v>32</v>
      </c>
      <c r="I1212" t="s">
        <v>7101</v>
      </c>
      <c r="J1212" s="1">
        <v>42885</v>
      </c>
      <c r="K1212" s="1">
        <v>42886</v>
      </c>
      <c r="L1212" t="s">
        <v>199</v>
      </c>
      <c r="M1212">
        <f>Table1[[#This Row],[Ship Date]]-Table1[[#This Row],[Order Date]]</f>
        <v>1</v>
      </c>
      <c r="N1212">
        <v>5</v>
      </c>
      <c r="O1212" t="s">
        <v>51</v>
      </c>
      <c r="P1212" s="3">
        <v>8.01</v>
      </c>
      <c r="Q1212" s="3">
        <v>6.277947472325649</v>
      </c>
      <c r="R1212" s="3">
        <f>(Table1[[#This Row],[Selling Price]]-Table1[[#This Row],[Cost Price]])</f>
        <v>1.7320525276743508</v>
      </c>
      <c r="S1212" s="12">
        <f>(Table1[[#This Row],[Profit]]/Table1[[#This Row],[Selling Price]])</f>
        <v>0.21623627062101758</v>
      </c>
      <c r="T1212">
        <v>3</v>
      </c>
      <c r="U1212" s="2">
        <f>Table1[[#This Row],[Selling Price]]*Table1[[#This Row],[Quantity]]</f>
        <v>24.03</v>
      </c>
      <c r="V1212" s="4">
        <v>0</v>
      </c>
      <c r="W1212">
        <v>269</v>
      </c>
      <c r="X1212" t="s">
        <v>36</v>
      </c>
      <c r="Y1212" t="s">
        <v>52</v>
      </c>
      <c r="Z1212" s="2">
        <v>6.1946630486019414</v>
      </c>
    </row>
    <row r="1213" spans="1:26" x14ac:dyDescent="0.35">
      <c r="A1213" t="s">
        <v>923</v>
      </c>
      <c r="B1213" t="s">
        <v>924</v>
      </c>
      <c r="C1213" t="s">
        <v>45</v>
      </c>
      <c r="D1213" t="s">
        <v>28</v>
      </c>
      <c r="E1213" t="s">
        <v>56</v>
      </c>
      <c r="F1213" t="s">
        <v>3802</v>
      </c>
      <c r="G1213" t="s">
        <v>3803</v>
      </c>
      <c r="H1213" t="s">
        <v>32</v>
      </c>
      <c r="I1213" t="s">
        <v>7222</v>
      </c>
      <c r="J1213" s="1">
        <v>41943</v>
      </c>
      <c r="K1213" s="1">
        <v>41945</v>
      </c>
      <c r="L1213" t="s">
        <v>34</v>
      </c>
      <c r="M1213">
        <f>Table1[[#This Row],[Ship Date]]-Table1[[#This Row],[Order Date]]</f>
        <v>2</v>
      </c>
      <c r="N1213">
        <v>10</v>
      </c>
      <c r="O1213" t="s">
        <v>61</v>
      </c>
      <c r="P1213" s="3">
        <v>1421.664</v>
      </c>
      <c r="Q1213" s="3">
        <v>1022.403376232915</v>
      </c>
      <c r="R1213" s="3">
        <f>(Table1[[#This Row],[Selling Price]]-Table1[[#This Row],[Cost Price]])</f>
        <v>399.26062376708501</v>
      </c>
      <c r="S1213" s="12">
        <f>(Table1[[#This Row],[Profit]]/Table1[[#This Row],[Selling Price]])</f>
        <v>0.28084035592593259</v>
      </c>
      <c r="T1213">
        <v>8</v>
      </c>
      <c r="U1213" s="2">
        <f>Table1[[#This Row],[Selling Price]]*Table1[[#This Row],[Quantity]]</f>
        <v>11373.312</v>
      </c>
      <c r="V1213" s="4">
        <v>0.4</v>
      </c>
      <c r="W1213">
        <v>292</v>
      </c>
      <c r="X1213" t="s">
        <v>36</v>
      </c>
      <c r="Y1213" t="s">
        <v>36</v>
      </c>
      <c r="Z1213" s="2">
        <v>723.06752845360154</v>
      </c>
    </row>
    <row r="1214" spans="1:26" x14ac:dyDescent="0.35">
      <c r="A1214" t="s">
        <v>923</v>
      </c>
      <c r="B1214" t="s">
        <v>924</v>
      </c>
      <c r="C1214" t="s">
        <v>39</v>
      </c>
      <c r="D1214" t="s">
        <v>28</v>
      </c>
      <c r="E1214" t="s">
        <v>40</v>
      </c>
      <c r="F1214" t="s">
        <v>1445</v>
      </c>
      <c r="G1214" t="s">
        <v>1446</v>
      </c>
      <c r="H1214" t="s">
        <v>32</v>
      </c>
      <c r="I1214" t="s">
        <v>7355</v>
      </c>
      <c r="J1214" s="1">
        <v>42339</v>
      </c>
      <c r="K1214" s="1">
        <v>42343</v>
      </c>
      <c r="L1214" t="s">
        <v>34</v>
      </c>
      <c r="M1214">
        <f>Table1[[#This Row],[Ship Date]]-Table1[[#This Row],[Order Date]]</f>
        <v>4</v>
      </c>
      <c r="N1214">
        <v>12</v>
      </c>
      <c r="O1214" t="s">
        <v>35</v>
      </c>
      <c r="P1214" s="3">
        <v>2003.92</v>
      </c>
      <c r="Q1214" s="3">
        <v>1506.4843344479771</v>
      </c>
      <c r="R1214" s="3">
        <f>(Table1[[#This Row],[Selling Price]]-Table1[[#This Row],[Cost Price]])</f>
        <v>497.43566555202301</v>
      </c>
      <c r="S1214" s="12">
        <f>(Table1[[#This Row],[Profit]]/Table1[[#This Row],[Selling Price]])</f>
        <v>0.24823129942913041</v>
      </c>
      <c r="T1214">
        <v>5</v>
      </c>
      <c r="U1214" s="2">
        <f>Table1[[#This Row],[Selling Price]]*Table1[[#This Row],[Quantity]]</f>
        <v>10019.6</v>
      </c>
      <c r="V1214" s="4">
        <v>0.2</v>
      </c>
      <c r="W1214">
        <v>461</v>
      </c>
      <c r="X1214" t="s">
        <v>36</v>
      </c>
      <c r="Y1214" t="s">
        <v>36</v>
      </c>
      <c r="Z1214" s="2">
        <v>683.14358115780544</v>
      </c>
    </row>
    <row r="1215" spans="1:26" x14ac:dyDescent="0.35">
      <c r="A1215" t="s">
        <v>923</v>
      </c>
      <c r="B1215" t="s">
        <v>924</v>
      </c>
      <c r="C1215" t="s">
        <v>55</v>
      </c>
      <c r="D1215" t="s">
        <v>28</v>
      </c>
      <c r="E1215" t="s">
        <v>56</v>
      </c>
      <c r="F1215" t="s">
        <v>2957</v>
      </c>
      <c r="G1215" t="s">
        <v>2555</v>
      </c>
      <c r="H1215" t="s">
        <v>32</v>
      </c>
      <c r="I1215" t="s">
        <v>7503</v>
      </c>
      <c r="J1215" s="1">
        <v>43065</v>
      </c>
      <c r="K1215" s="1">
        <v>43070</v>
      </c>
      <c r="L1215" t="s">
        <v>60</v>
      </c>
      <c r="M1215">
        <f>Table1[[#This Row],[Ship Date]]-Table1[[#This Row],[Order Date]]</f>
        <v>5</v>
      </c>
      <c r="N1215">
        <v>11</v>
      </c>
      <c r="O1215" t="s">
        <v>35</v>
      </c>
      <c r="P1215" s="3">
        <v>257.94</v>
      </c>
      <c r="Q1215" s="3">
        <v>215.31725487423861</v>
      </c>
      <c r="R1215" s="3">
        <f>(Table1[[#This Row],[Selling Price]]-Table1[[#This Row],[Cost Price]])</f>
        <v>42.622745125761384</v>
      </c>
      <c r="S1215" s="12">
        <f>(Table1[[#This Row],[Profit]]/Table1[[#This Row],[Selling Price]])</f>
        <v>0.1652428670456749</v>
      </c>
      <c r="T1215">
        <v>3</v>
      </c>
      <c r="U1215" s="2">
        <f>Table1[[#This Row],[Selling Price]]*Table1[[#This Row],[Quantity]]</f>
        <v>773.81999999999994</v>
      </c>
      <c r="V1215" s="4">
        <v>0</v>
      </c>
      <c r="W1215">
        <v>252</v>
      </c>
      <c r="X1215" t="s">
        <v>36</v>
      </c>
      <c r="Y1215" t="s">
        <v>36</v>
      </c>
      <c r="Z1215" s="2">
        <v>134.8182251970812</v>
      </c>
    </row>
    <row r="1216" spans="1:26" x14ac:dyDescent="0.35">
      <c r="A1216" t="s">
        <v>923</v>
      </c>
      <c r="B1216" t="s">
        <v>924</v>
      </c>
      <c r="C1216" t="s">
        <v>39</v>
      </c>
      <c r="D1216" t="s">
        <v>28</v>
      </c>
      <c r="E1216" t="s">
        <v>69</v>
      </c>
      <c r="F1216" t="s">
        <v>6762</v>
      </c>
      <c r="G1216" t="s">
        <v>6763</v>
      </c>
      <c r="H1216" t="s">
        <v>32</v>
      </c>
      <c r="I1216" t="s">
        <v>7514</v>
      </c>
      <c r="J1216" s="1">
        <v>42363</v>
      </c>
      <c r="K1216" s="1">
        <v>42365</v>
      </c>
      <c r="L1216" t="s">
        <v>34</v>
      </c>
      <c r="M1216">
        <f>Table1[[#This Row],[Ship Date]]-Table1[[#This Row],[Order Date]]</f>
        <v>2</v>
      </c>
      <c r="N1216">
        <v>12</v>
      </c>
      <c r="O1216" t="s">
        <v>35</v>
      </c>
      <c r="P1216" s="3">
        <v>275.88</v>
      </c>
      <c r="Q1216" s="3">
        <v>209.33578887786231</v>
      </c>
      <c r="R1216" s="3">
        <f>(Table1[[#This Row],[Selling Price]]-Table1[[#This Row],[Cost Price]])</f>
        <v>66.544211122137682</v>
      </c>
      <c r="S1216" s="12">
        <f>(Table1[[#This Row],[Profit]]/Table1[[#This Row],[Selling Price]])</f>
        <v>0.2412070868571034</v>
      </c>
      <c r="T1216">
        <v>6</v>
      </c>
      <c r="U1216" s="2">
        <f>Table1[[#This Row],[Selling Price]]*Table1[[#This Row],[Quantity]]</f>
        <v>1655.28</v>
      </c>
      <c r="V1216" s="4">
        <v>0</v>
      </c>
      <c r="W1216">
        <v>266</v>
      </c>
      <c r="X1216" t="s">
        <v>36</v>
      </c>
      <c r="Y1216" t="s">
        <v>68</v>
      </c>
      <c r="Z1216" s="2">
        <v>84.258839131627752</v>
      </c>
    </row>
    <row r="1217" spans="1:26" x14ac:dyDescent="0.35">
      <c r="A1217" t="s">
        <v>923</v>
      </c>
      <c r="B1217" t="s">
        <v>924</v>
      </c>
      <c r="C1217" t="s">
        <v>39</v>
      </c>
      <c r="D1217" t="s">
        <v>28</v>
      </c>
      <c r="E1217" t="s">
        <v>40</v>
      </c>
      <c r="F1217" t="s">
        <v>3005</v>
      </c>
      <c r="G1217" t="s">
        <v>3006</v>
      </c>
      <c r="H1217" t="s">
        <v>32</v>
      </c>
      <c r="I1217" t="s">
        <v>7882</v>
      </c>
      <c r="J1217" s="1">
        <v>42272</v>
      </c>
      <c r="K1217" s="1">
        <v>42277</v>
      </c>
      <c r="L1217" t="s">
        <v>60</v>
      </c>
      <c r="M1217">
        <f>Table1[[#This Row],[Ship Date]]-Table1[[#This Row],[Order Date]]</f>
        <v>5</v>
      </c>
      <c r="N1217">
        <v>9</v>
      </c>
      <c r="O1217" t="s">
        <v>61</v>
      </c>
      <c r="P1217" s="3">
        <v>307.13600000000002</v>
      </c>
      <c r="Q1217" s="3">
        <v>230.11205359170111</v>
      </c>
      <c r="R1217" s="3">
        <f>(Table1[[#This Row],[Selling Price]]-Table1[[#This Row],[Cost Price]])</f>
        <v>77.023946408298912</v>
      </c>
      <c r="S1217" s="12">
        <f>(Table1[[#This Row],[Profit]]/Table1[[#This Row],[Selling Price]])</f>
        <v>0.25078123830582838</v>
      </c>
      <c r="T1217">
        <v>4</v>
      </c>
      <c r="U1217" s="2">
        <f>Table1[[#This Row],[Selling Price]]*Table1[[#This Row],[Quantity]]</f>
        <v>1228.5440000000001</v>
      </c>
      <c r="V1217" s="4">
        <v>0.2</v>
      </c>
      <c r="W1217">
        <v>385</v>
      </c>
      <c r="X1217" t="s">
        <v>36</v>
      </c>
      <c r="Y1217" t="s">
        <v>36</v>
      </c>
      <c r="Z1217" s="2">
        <v>181.42142400026989</v>
      </c>
    </row>
    <row r="1218" spans="1:26" x14ac:dyDescent="0.35">
      <c r="A1218" t="s">
        <v>923</v>
      </c>
      <c r="B1218" t="s">
        <v>924</v>
      </c>
      <c r="C1218" t="s">
        <v>55</v>
      </c>
      <c r="D1218" t="s">
        <v>28</v>
      </c>
      <c r="E1218" t="s">
        <v>69</v>
      </c>
      <c r="F1218" t="s">
        <v>5802</v>
      </c>
      <c r="G1218" t="s">
        <v>5803</v>
      </c>
      <c r="H1218" t="s">
        <v>32</v>
      </c>
      <c r="I1218" t="s">
        <v>7908</v>
      </c>
      <c r="J1218" s="1">
        <v>43072</v>
      </c>
      <c r="K1218" s="1">
        <v>43075</v>
      </c>
      <c r="L1218" t="s">
        <v>34</v>
      </c>
      <c r="M1218">
        <f>Table1[[#This Row],[Ship Date]]-Table1[[#This Row],[Order Date]]</f>
        <v>3</v>
      </c>
      <c r="N1218">
        <v>12</v>
      </c>
      <c r="O1218" t="s">
        <v>35</v>
      </c>
      <c r="P1218" s="3">
        <v>16.192</v>
      </c>
      <c r="Q1218" s="3">
        <v>11.26935173705451</v>
      </c>
      <c r="R1218" s="3">
        <f>(Table1[[#This Row],[Selling Price]]-Table1[[#This Row],[Cost Price]])</f>
        <v>4.92264826294549</v>
      </c>
      <c r="S1218" s="12">
        <f>(Table1[[#This Row],[Profit]]/Table1[[#This Row],[Selling Price]])</f>
        <v>0.30401730872934102</v>
      </c>
      <c r="T1218">
        <v>1</v>
      </c>
      <c r="U1218" s="2">
        <f>Table1[[#This Row],[Selling Price]]*Table1[[#This Row],[Quantity]]</f>
        <v>16.192</v>
      </c>
      <c r="V1218" s="4">
        <v>0.2</v>
      </c>
      <c r="W1218">
        <v>218</v>
      </c>
      <c r="X1218" t="s">
        <v>36</v>
      </c>
      <c r="Y1218" t="s">
        <v>52</v>
      </c>
      <c r="Z1218" s="2">
        <v>26.93263925178271</v>
      </c>
    </row>
    <row r="1219" spans="1:26" x14ac:dyDescent="0.35">
      <c r="A1219" t="s">
        <v>923</v>
      </c>
      <c r="B1219" t="s">
        <v>924</v>
      </c>
      <c r="C1219" t="s">
        <v>64</v>
      </c>
      <c r="D1219" t="s">
        <v>28</v>
      </c>
      <c r="E1219" t="s">
        <v>69</v>
      </c>
      <c r="F1219" t="s">
        <v>1539</v>
      </c>
      <c r="G1219" t="s">
        <v>1540</v>
      </c>
      <c r="H1219" t="s">
        <v>32</v>
      </c>
      <c r="I1219" t="s">
        <v>8082</v>
      </c>
      <c r="J1219" s="1">
        <v>42464</v>
      </c>
      <c r="K1219" s="1">
        <v>42468</v>
      </c>
      <c r="L1219" t="s">
        <v>34</v>
      </c>
      <c r="M1219">
        <f>Table1[[#This Row],[Ship Date]]-Table1[[#This Row],[Order Date]]</f>
        <v>4</v>
      </c>
      <c r="N1219">
        <v>4</v>
      </c>
      <c r="O1219" t="s">
        <v>106</v>
      </c>
      <c r="P1219" s="3">
        <v>82.64</v>
      </c>
      <c r="Q1219" s="3">
        <v>61.907232225046073</v>
      </c>
      <c r="R1219" s="3">
        <f>(Table1[[#This Row],[Selling Price]]-Table1[[#This Row],[Cost Price]])</f>
        <v>20.732767774953928</v>
      </c>
      <c r="S1219" s="12">
        <f>(Table1[[#This Row],[Profit]]/Table1[[#This Row],[Selling Price]])</f>
        <v>0.25088053938714822</v>
      </c>
      <c r="T1219">
        <v>2</v>
      </c>
      <c r="U1219" s="2">
        <f>Table1[[#This Row],[Selling Price]]*Table1[[#This Row],[Quantity]]</f>
        <v>165.28</v>
      </c>
      <c r="V1219" s="4">
        <v>0</v>
      </c>
      <c r="W1219">
        <v>424</v>
      </c>
      <c r="X1219" t="s">
        <v>36</v>
      </c>
      <c r="Y1219" t="s">
        <v>68</v>
      </c>
      <c r="Z1219" s="2">
        <v>71.448959236646687</v>
      </c>
    </row>
    <row r="1220" spans="1:26" x14ac:dyDescent="0.35">
      <c r="A1220" t="s">
        <v>923</v>
      </c>
      <c r="B1220" t="s">
        <v>924</v>
      </c>
      <c r="C1220" t="s">
        <v>55</v>
      </c>
      <c r="D1220" t="s">
        <v>28</v>
      </c>
      <c r="E1220" t="s">
        <v>56</v>
      </c>
      <c r="F1220" t="s">
        <v>2940</v>
      </c>
      <c r="G1220" t="s">
        <v>2941</v>
      </c>
      <c r="H1220" t="s">
        <v>32</v>
      </c>
      <c r="I1220" t="s">
        <v>8153</v>
      </c>
      <c r="J1220" s="1">
        <v>42737</v>
      </c>
      <c r="K1220" s="1">
        <v>42739</v>
      </c>
      <c r="L1220" t="s">
        <v>34</v>
      </c>
      <c r="M1220">
        <f>Table1[[#This Row],[Ship Date]]-Table1[[#This Row],[Order Date]]</f>
        <v>2</v>
      </c>
      <c r="N1220">
        <v>1</v>
      </c>
      <c r="O1220" t="s">
        <v>35</v>
      </c>
      <c r="P1220" s="3">
        <v>913.43</v>
      </c>
      <c r="Q1220" s="3">
        <v>733.04270217317776</v>
      </c>
      <c r="R1220" s="3">
        <f>(Table1[[#This Row],[Selling Price]]-Table1[[#This Row],[Cost Price]])</f>
        <v>180.38729782682219</v>
      </c>
      <c r="S1220" s="12">
        <f>(Table1[[#This Row],[Profit]]/Table1[[#This Row],[Selling Price]])</f>
        <v>0.19748343915442038</v>
      </c>
      <c r="T1220">
        <v>5</v>
      </c>
      <c r="U1220" s="2">
        <f>Table1[[#This Row],[Selling Price]]*Table1[[#This Row],[Quantity]]</f>
        <v>4567.1499999999996</v>
      </c>
      <c r="V1220" s="4">
        <v>0.3</v>
      </c>
      <c r="W1220">
        <v>286</v>
      </c>
      <c r="X1220" t="s">
        <v>36</v>
      </c>
      <c r="Y1220" t="s">
        <v>36</v>
      </c>
      <c r="Z1220" s="2">
        <v>674.34063459839899</v>
      </c>
    </row>
    <row r="1221" spans="1:26" x14ac:dyDescent="0.35">
      <c r="A1221" t="s">
        <v>923</v>
      </c>
      <c r="B1221" t="s">
        <v>924</v>
      </c>
      <c r="C1221" t="s">
        <v>55</v>
      </c>
      <c r="D1221" t="s">
        <v>28</v>
      </c>
      <c r="E1221" t="s">
        <v>69</v>
      </c>
      <c r="F1221" t="s">
        <v>4808</v>
      </c>
      <c r="G1221" t="s">
        <v>4809</v>
      </c>
      <c r="H1221" t="s">
        <v>32</v>
      </c>
      <c r="I1221" t="s">
        <v>8184</v>
      </c>
      <c r="J1221" s="1">
        <v>42924</v>
      </c>
      <c r="K1221" s="1">
        <v>42928</v>
      </c>
      <c r="L1221" t="s">
        <v>60</v>
      </c>
      <c r="M1221">
        <f>Table1[[#This Row],[Ship Date]]-Table1[[#This Row],[Order Date]]</f>
        <v>4</v>
      </c>
      <c r="N1221">
        <v>7</v>
      </c>
      <c r="O1221" t="s">
        <v>51</v>
      </c>
      <c r="P1221" s="3">
        <v>83.92</v>
      </c>
      <c r="Q1221" s="3">
        <v>69.168791829505579</v>
      </c>
      <c r="R1221" s="3">
        <f>(Table1[[#This Row],[Selling Price]]-Table1[[#This Row],[Cost Price]])</f>
        <v>14.751208170494422</v>
      </c>
      <c r="S1221" s="12">
        <f>(Table1[[#This Row],[Profit]]/Table1[[#This Row],[Selling Price]])</f>
        <v>0.17577702777042925</v>
      </c>
      <c r="T1221">
        <v>4</v>
      </c>
      <c r="U1221" s="2">
        <f>Table1[[#This Row],[Selling Price]]*Table1[[#This Row],[Quantity]]</f>
        <v>335.68</v>
      </c>
      <c r="V1221" s="4">
        <v>0</v>
      </c>
      <c r="W1221">
        <v>375</v>
      </c>
      <c r="X1221" t="s">
        <v>36</v>
      </c>
      <c r="Y1221" t="s">
        <v>68</v>
      </c>
      <c r="Z1221" s="2">
        <v>57.082052530253911</v>
      </c>
    </row>
    <row r="1222" spans="1:26" x14ac:dyDescent="0.35">
      <c r="A1222" t="s">
        <v>923</v>
      </c>
      <c r="B1222" t="s">
        <v>924</v>
      </c>
      <c r="C1222" t="s">
        <v>55</v>
      </c>
      <c r="D1222" t="s">
        <v>28</v>
      </c>
      <c r="E1222" t="s">
        <v>69</v>
      </c>
      <c r="F1222" t="s">
        <v>5280</v>
      </c>
      <c r="G1222" t="s">
        <v>5281</v>
      </c>
      <c r="H1222" t="s">
        <v>32</v>
      </c>
      <c r="I1222" t="s">
        <v>8237</v>
      </c>
      <c r="J1222" s="1">
        <v>42402</v>
      </c>
      <c r="K1222" s="1">
        <v>42404</v>
      </c>
      <c r="L1222" t="s">
        <v>34</v>
      </c>
      <c r="M1222">
        <f>Table1[[#This Row],[Ship Date]]-Table1[[#This Row],[Order Date]]</f>
        <v>2</v>
      </c>
      <c r="N1222">
        <v>2</v>
      </c>
      <c r="O1222" t="s">
        <v>106</v>
      </c>
      <c r="P1222" s="3">
        <v>18.690000000000001</v>
      </c>
      <c r="Q1222" s="3">
        <v>15.636119232719791</v>
      </c>
      <c r="R1222" s="3">
        <f>(Table1[[#This Row],[Selling Price]]-Table1[[#This Row],[Cost Price]])</f>
        <v>3.0538807672802104</v>
      </c>
      <c r="S1222" s="12">
        <f>(Table1[[#This Row],[Profit]]/Table1[[#This Row],[Selling Price]])</f>
        <v>0.16339650975282025</v>
      </c>
      <c r="T1222">
        <v>7</v>
      </c>
      <c r="U1222" s="2">
        <f>Table1[[#This Row],[Selling Price]]*Table1[[#This Row],[Quantity]]</f>
        <v>130.83000000000001</v>
      </c>
      <c r="V1222" s="4">
        <v>0</v>
      </c>
      <c r="W1222">
        <v>352</v>
      </c>
      <c r="X1222" t="s">
        <v>36</v>
      </c>
      <c r="Y1222" t="s">
        <v>52</v>
      </c>
      <c r="Z1222" s="2">
        <v>6.1946630486019414</v>
      </c>
    </row>
    <row r="1223" spans="1:26" x14ac:dyDescent="0.35">
      <c r="A1223" t="s">
        <v>923</v>
      </c>
      <c r="B1223" t="s">
        <v>924</v>
      </c>
      <c r="C1223" t="s">
        <v>55</v>
      </c>
      <c r="D1223" t="s">
        <v>28</v>
      </c>
      <c r="E1223" t="s">
        <v>40</v>
      </c>
      <c r="F1223" t="s">
        <v>3041</v>
      </c>
      <c r="G1223" t="s">
        <v>3042</v>
      </c>
      <c r="H1223" t="s">
        <v>32</v>
      </c>
      <c r="I1223" t="s">
        <v>8401</v>
      </c>
      <c r="J1223" s="1">
        <v>42901</v>
      </c>
      <c r="K1223" s="1">
        <v>42905</v>
      </c>
      <c r="L1223" t="s">
        <v>60</v>
      </c>
      <c r="M1223">
        <f>Table1[[#This Row],[Ship Date]]-Table1[[#This Row],[Order Date]]</f>
        <v>4</v>
      </c>
      <c r="N1223">
        <v>6</v>
      </c>
      <c r="O1223" t="s">
        <v>51</v>
      </c>
      <c r="P1223" s="3">
        <v>698.35199999999998</v>
      </c>
      <c r="Q1223" s="3">
        <v>522.7100213807521</v>
      </c>
      <c r="R1223" s="3">
        <f>(Table1[[#This Row],[Selling Price]]-Table1[[#This Row],[Cost Price]])</f>
        <v>175.64197861924788</v>
      </c>
      <c r="S1223" s="12">
        <f>(Table1[[#This Row],[Profit]]/Table1[[#This Row],[Selling Price]])</f>
        <v>0.25150923691669513</v>
      </c>
      <c r="T1223">
        <v>3</v>
      </c>
      <c r="U1223" s="2">
        <f>Table1[[#This Row],[Selling Price]]*Table1[[#This Row],[Quantity]]</f>
        <v>2095.056</v>
      </c>
      <c r="V1223" s="4">
        <v>0.2</v>
      </c>
      <c r="W1223">
        <v>278</v>
      </c>
      <c r="X1223" t="s">
        <v>36</v>
      </c>
      <c r="Y1223" t="s">
        <v>36</v>
      </c>
      <c r="Z1223" s="2">
        <v>385.9189098030829</v>
      </c>
    </row>
    <row r="1224" spans="1:26" x14ac:dyDescent="0.35">
      <c r="A1224" t="s">
        <v>923</v>
      </c>
      <c r="B1224" t="s">
        <v>924</v>
      </c>
      <c r="C1224" t="s">
        <v>55</v>
      </c>
      <c r="D1224" t="s">
        <v>28</v>
      </c>
      <c r="E1224" t="s">
        <v>40</v>
      </c>
      <c r="F1224" t="s">
        <v>6654</v>
      </c>
      <c r="G1224" t="s">
        <v>6655</v>
      </c>
      <c r="H1224" t="s">
        <v>32</v>
      </c>
      <c r="I1224" t="s">
        <v>8492</v>
      </c>
      <c r="J1224" s="1">
        <v>43018</v>
      </c>
      <c r="K1224" s="1">
        <v>43024</v>
      </c>
      <c r="L1224" t="s">
        <v>60</v>
      </c>
      <c r="M1224">
        <f>Table1[[#This Row],[Ship Date]]-Table1[[#This Row],[Order Date]]</f>
        <v>6</v>
      </c>
      <c r="N1224">
        <v>10</v>
      </c>
      <c r="O1224" t="s">
        <v>61</v>
      </c>
      <c r="P1224" s="3">
        <v>239.358</v>
      </c>
      <c r="Q1224" s="3">
        <v>165.73494041494351</v>
      </c>
      <c r="R1224" s="3">
        <f>(Table1[[#This Row],[Selling Price]]-Table1[[#This Row],[Cost Price]])</f>
        <v>73.623059585056495</v>
      </c>
      <c r="S1224" s="12">
        <f>(Table1[[#This Row],[Profit]]/Table1[[#This Row],[Selling Price]])</f>
        <v>0.30758553958947055</v>
      </c>
      <c r="T1224">
        <v>3</v>
      </c>
      <c r="U1224" s="2">
        <f>Table1[[#This Row],[Selling Price]]*Table1[[#This Row],[Quantity]]</f>
        <v>718.07400000000007</v>
      </c>
      <c r="V1224" s="4">
        <v>0.3</v>
      </c>
      <c r="W1224">
        <v>153</v>
      </c>
      <c r="X1224" t="s">
        <v>68</v>
      </c>
      <c r="Y1224" t="s">
        <v>36</v>
      </c>
      <c r="Z1224" s="2">
        <v>184.30487287607639</v>
      </c>
    </row>
    <row r="1225" spans="1:26" x14ac:dyDescent="0.35">
      <c r="A1225" t="s">
        <v>923</v>
      </c>
      <c r="B1225" t="s">
        <v>924</v>
      </c>
      <c r="C1225" t="s">
        <v>27</v>
      </c>
      <c r="D1225" t="s">
        <v>28</v>
      </c>
      <c r="E1225" t="s">
        <v>69</v>
      </c>
      <c r="F1225" t="s">
        <v>5040</v>
      </c>
      <c r="G1225" t="s">
        <v>5041</v>
      </c>
      <c r="H1225" t="s">
        <v>32</v>
      </c>
      <c r="I1225" t="s">
        <v>8586</v>
      </c>
      <c r="J1225" s="1">
        <v>42315</v>
      </c>
      <c r="K1225" s="1">
        <v>42320</v>
      </c>
      <c r="L1225" t="s">
        <v>60</v>
      </c>
      <c r="M1225">
        <f>Table1[[#This Row],[Ship Date]]-Table1[[#This Row],[Order Date]]</f>
        <v>5</v>
      </c>
      <c r="N1225">
        <v>11</v>
      </c>
      <c r="O1225" t="s">
        <v>35</v>
      </c>
      <c r="P1225" s="3">
        <v>64.959999999999994</v>
      </c>
      <c r="Q1225" s="3">
        <v>48.764771325894827</v>
      </c>
      <c r="R1225" s="3">
        <f>(Table1[[#This Row],[Selling Price]]-Table1[[#This Row],[Cost Price]])</f>
        <v>16.195228674105167</v>
      </c>
      <c r="S1225" s="12">
        <f>(Table1[[#This Row],[Profit]]/Table1[[#This Row],[Selling Price]])</f>
        <v>0.24931078623930369</v>
      </c>
      <c r="T1225">
        <v>5</v>
      </c>
      <c r="U1225" s="2">
        <f>Table1[[#This Row],[Selling Price]]*Table1[[#This Row],[Quantity]]</f>
        <v>324.79999999999995</v>
      </c>
      <c r="V1225" s="4">
        <v>0.6</v>
      </c>
      <c r="W1225">
        <v>134</v>
      </c>
      <c r="X1225" t="s">
        <v>36</v>
      </c>
      <c r="Y1225" t="s">
        <v>68</v>
      </c>
      <c r="Z1225" s="2">
        <v>44.249157533223162</v>
      </c>
    </row>
    <row r="1226" spans="1:26" x14ac:dyDescent="0.35">
      <c r="A1226" t="s">
        <v>923</v>
      </c>
      <c r="B1226" t="s">
        <v>924</v>
      </c>
      <c r="C1226" t="s">
        <v>39</v>
      </c>
      <c r="D1226" t="s">
        <v>28</v>
      </c>
      <c r="E1226" t="s">
        <v>69</v>
      </c>
      <c r="F1226" t="s">
        <v>7541</v>
      </c>
      <c r="G1226" t="s">
        <v>7542</v>
      </c>
      <c r="H1226" t="s">
        <v>32</v>
      </c>
      <c r="I1226" t="s">
        <v>8862</v>
      </c>
      <c r="J1226" s="1">
        <v>42579</v>
      </c>
      <c r="K1226" s="1">
        <v>42583</v>
      </c>
      <c r="L1226" t="s">
        <v>60</v>
      </c>
      <c r="M1226">
        <f>Table1[[#This Row],[Ship Date]]-Table1[[#This Row],[Order Date]]</f>
        <v>4</v>
      </c>
      <c r="N1226">
        <v>7</v>
      </c>
      <c r="O1226" t="s">
        <v>51</v>
      </c>
      <c r="P1226" s="3">
        <v>302.72000000000003</v>
      </c>
      <c r="Q1226" s="3">
        <v>224.38100594010621</v>
      </c>
      <c r="R1226" s="3">
        <f>(Table1[[#This Row],[Selling Price]]-Table1[[#This Row],[Cost Price]])</f>
        <v>78.338994059893821</v>
      </c>
      <c r="S1226" s="12">
        <f>(Table1[[#This Row],[Profit]]/Table1[[#This Row],[Selling Price]])</f>
        <v>0.25878367488072745</v>
      </c>
      <c r="T1226">
        <v>5</v>
      </c>
      <c r="U1226" s="2">
        <f>Table1[[#This Row],[Selling Price]]*Table1[[#This Row],[Quantity]]</f>
        <v>1513.6000000000001</v>
      </c>
      <c r="V1226" s="4">
        <v>0.6</v>
      </c>
      <c r="W1226">
        <v>221</v>
      </c>
      <c r="X1226" t="s">
        <v>36</v>
      </c>
      <c r="Y1226" t="s">
        <v>36</v>
      </c>
      <c r="Z1226" s="2">
        <v>280.73097909564592</v>
      </c>
    </row>
    <row r="1227" spans="1:26" x14ac:dyDescent="0.35">
      <c r="A1227" t="s">
        <v>372</v>
      </c>
      <c r="B1227" t="s">
        <v>373</v>
      </c>
      <c r="C1227" t="s">
        <v>39</v>
      </c>
      <c r="D1227" t="s">
        <v>28</v>
      </c>
      <c r="E1227" t="s">
        <v>40</v>
      </c>
      <c r="F1227" t="s">
        <v>374</v>
      </c>
      <c r="G1227" t="s">
        <v>375</v>
      </c>
      <c r="H1227" t="s">
        <v>32</v>
      </c>
      <c r="I1227" t="s">
        <v>376</v>
      </c>
      <c r="J1227" s="1">
        <v>42883</v>
      </c>
      <c r="K1227" s="1">
        <v>42885</v>
      </c>
      <c r="L1227" t="s">
        <v>34</v>
      </c>
      <c r="M1227">
        <f>Table1[[#This Row],[Ship Date]]-Table1[[#This Row],[Order Date]]</f>
        <v>2</v>
      </c>
      <c r="N1227">
        <v>5</v>
      </c>
      <c r="O1227" t="s">
        <v>51</v>
      </c>
      <c r="P1227" s="3">
        <v>301.95999999999998</v>
      </c>
      <c r="Q1227" s="3">
        <v>235.46003767725341</v>
      </c>
      <c r="R1227" s="3">
        <f>(Table1[[#This Row],[Selling Price]]-Table1[[#This Row],[Cost Price]])</f>
        <v>66.499962322746569</v>
      </c>
      <c r="S1227" s="12">
        <f>(Table1[[#This Row],[Profit]]/Table1[[#This Row],[Selling Price]])</f>
        <v>0.22022771997200483</v>
      </c>
      <c r="T1227">
        <v>2</v>
      </c>
      <c r="U1227" s="2">
        <f>Table1[[#This Row],[Selling Price]]*Table1[[#This Row],[Quantity]]</f>
        <v>603.91999999999996</v>
      </c>
      <c r="V1227" s="4">
        <v>0</v>
      </c>
      <c r="W1227">
        <v>453</v>
      </c>
      <c r="X1227" t="s">
        <v>36</v>
      </c>
      <c r="Y1227" t="s">
        <v>36</v>
      </c>
      <c r="Z1227" s="2">
        <v>204.7097759712864</v>
      </c>
    </row>
    <row r="1228" spans="1:26" x14ac:dyDescent="0.35">
      <c r="A1228" t="s">
        <v>372</v>
      </c>
      <c r="B1228" t="s">
        <v>373</v>
      </c>
      <c r="C1228" t="s">
        <v>39</v>
      </c>
      <c r="D1228" t="s">
        <v>28</v>
      </c>
      <c r="E1228" t="s">
        <v>29</v>
      </c>
      <c r="F1228" t="s">
        <v>753</v>
      </c>
      <c r="G1228" t="s">
        <v>754</v>
      </c>
      <c r="H1228" t="s">
        <v>32</v>
      </c>
      <c r="I1228" t="s">
        <v>752</v>
      </c>
      <c r="J1228" s="1">
        <v>42006</v>
      </c>
      <c r="K1228" s="1">
        <v>42013</v>
      </c>
      <c r="L1228" t="s">
        <v>60</v>
      </c>
      <c r="M1228">
        <f>Table1[[#This Row],[Ship Date]]-Table1[[#This Row],[Order Date]]</f>
        <v>7</v>
      </c>
      <c r="N1228">
        <v>1</v>
      </c>
      <c r="O1228" t="s">
        <v>35</v>
      </c>
      <c r="P1228" s="3">
        <v>452.45</v>
      </c>
      <c r="Q1228" s="3">
        <v>315.74743611080049</v>
      </c>
      <c r="R1228" s="3">
        <f>(Table1[[#This Row],[Selling Price]]-Table1[[#This Row],[Cost Price]])</f>
        <v>136.7025638891995</v>
      </c>
      <c r="S1228" s="12">
        <f>(Table1[[#This Row],[Profit]]/Table1[[#This Row],[Selling Price]])</f>
        <v>0.30213849903679851</v>
      </c>
      <c r="T1228">
        <v>5</v>
      </c>
      <c r="U1228" s="2">
        <f>Table1[[#This Row],[Selling Price]]*Table1[[#This Row],[Quantity]]</f>
        <v>2262.25</v>
      </c>
      <c r="V1228" s="4">
        <v>0.5</v>
      </c>
      <c r="W1228">
        <v>137</v>
      </c>
      <c r="X1228" t="s">
        <v>68</v>
      </c>
      <c r="Y1228" t="s">
        <v>36</v>
      </c>
      <c r="Z1228" s="2">
        <v>531.75044374647348</v>
      </c>
    </row>
    <row r="1229" spans="1:26" x14ac:dyDescent="0.35">
      <c r="A1229" t="s">
        <v>372</v>
      </c>
      <c r="B1229" t="s">
        <v>373</v>
      </c>
      <c r="C1229" t="s">
        <v>39</v>
      </c>
      <c r="D1229" t="s">
        <v>28</v>
      </c>
      <c r="E1229" t="s">
        <v>69</v>
      </c>
      <c r="F1229" t="s">
        <v>968</v>
      </c>
      <c r="G1229" t="s">
        <v>969</v>
      </c>
      <c r="H1229" t="s">
        <v>32</v>
      </c>
      <c r="I1229" t="s">
        <v>963</v>
      </c>
      <c r="J1229" s="1">
        <v>42671</v>
      </c>
      <c r="K1229" s="1">
        <v>42677</v>
      </c>
      <c r="L1229" t="s">
        <v>60</v>
      </c>
      <c r="M1229">
        <f>Table1[[#This Row],[Ship Date]]-Table1[[#This Row],[Order Date]]</f>
        <v>6</v>
      </c>
      <c r="N1229">
        <v>10</v>
      </c>
      <c r="O1229" t="s">
        <v>61</v>
      </c>
      <c r="P1229" s="3">
        <v>77.599999999999994</v>
      </c>
      <c r="Q1229" s="3">
        <v>58.371026091605557</v>
      </c>
      <c r="R1229" s="3">
        <f>(Table1[[#This Row],[Selling Price]]-Table1[[#This Row],[Cost Price]])</f>
        <v>19.228973908394437</v>
      </c>
      <c r="S1229" s="12">
        <f>(Table1[[#This Row],[Profit]]/Table1[[#This Row],[Selling Price]])</f>
        <v>0.2477960555205469</v>
      </c>
      <c r="T1229">
        <v>4</v>
      </c>
      <c r="U1229" s="2">
        <f>Table1[[#This Row],[Selling Price]]*Table1[[#This Row],[Quantity]]</f>
        <v>310.39999999999998</v>
      </c>
      <c r="V1229" s="4">
        <v>0</v>
      </c>
      <c r="W1229">
        <v>422</v>
      </c>
      <c r="X1229" t="s">
        <v>68</v>
      </c>
      <c r="Y1229" t="s">
        <v>68</v>
      </c>
      <c r="Z1229" s="2">
        <v>41.184087541994501</v>
      </c>
    </row>
    <row r="1230" spans="1:26" x14ac:dyDescent="0.35">
      <c r="A1230" t="s">
        <v>372</v>
      </c>
      <c r="B1230" t="s">
        <v>373</v>
      </c>
      <c r="C1230" t="s">
        <v>55</v>
      </c>
      <c r="D1230" t="s">
        <v>28</v>
      </c>
      <c r="E1230" t="s">
        <v>69</v>
      </c>
      <c r="F1230" t="s">
        <v>728</v>
      </c>
      <c r="G1230" t="s">
        <v>729</v>
      </c>
      <c r="H1230" t="s">
        <v>32</v>
      </c>
      <c r="I1230" t="s">
        <v>1824</v>
      </c>
      <c r="J1230" s="1">
        <v>42980</v>
      </c>
      <c r="K1230" s="1">
        <v>42986</v>
      </c>
      <c r="L1230" t="s">
        <v>60</v>
      </c>
      <c r="M1230">
        <f>Table1[[#This Row],[Ship Date]]-Table1[[#This Row],[Order Date]]</f>
        <v>6</v>
      </c>
      <c r="N1230">
        <v>9</v>
      </c>
      <c r="O1230" t="s">
        <v>61</v>
      </c>
      <c r="P1230" s="3">
        <v>15.071999999999999</v>
      </c>
      <c r="Q1230" s="3">
        <v>12.28260389310242</v>
      </c>
      <c r="R1230" s="3">
        <f>(Table1[[#This Row],[Selling Price]]-Table1[[#This Row],[Cost Price]])</f>
        <v>2.7893961068975788</v>
      </c>
      <c r="S1230" s="12">
        <f>(Table1[[#This Row],[Profit]]/Table1[[#This Row],[Selling Price]])</f>
        <v>0.18507139775063555</v>
      </c>
      <c r="T1230">
        <v>3</v>
      </c>
      <c r="U1230" s="2">
        <f>Table1[[#This Row],[Selling Price]]*Table1[[#This Row],[Quantity]]</f>
        <v>45.215999999999994</v>
      </c>
      <c r="V1230" s="4">
        <v>0.2</v>
      </c>
      <c r="W1230">
        <v>337</v>
      </c>
      <c r="X1230" t="s">
        <v>68</v>
      </c>
      <c r="Y1230" t="s">
        <v>52</v>
      </c>
      <c r="Z1230" s="2">
        <v>9.5075134919704425</v>
      </c>
    </row>
    <row r="1231" spans="1:26" x14ac:dyDescent="0.35">
      <c r="A1231" t="s">
        <v>372</v>
      </c>
      <c r="B1231" t="s">
        <v>373</v>
      </c>
      <c r="C1231" t="s">
        <v>27</v>
      </c>
      <c r="D1231" t="s">
        <v>28</v>
      </c>
      <c r="E1231" t="s">
        <v>56</v>
      </c>
      <c r="F1231" t="s">
        <v>823</v>
      </c>
      <c r="G1231" t="s">
        <v>824</v>
      </c>
      <c r="H1231" t="s">
        <v>32</v>
      </c>
      <c r="I1231" t="s">
        <v>1908</v>
      </c>
      <c r="J1231" s="1">
        <v>41786</v>
      </c>
      <c r="K1231" s="1">
        <v>41786</v>
      </c>
      <c r="L1231" t="s">
        <v>1118</v>
      </c>
      <c r="M1231">
        <f>Table1[[#This Row],[Ship Date]]-Table1[[#This Row],[Order Date]]</f>
        <v>0</v>
      </c>
      <c r="N1231">
        <v>5</v>
      </c>
      <c r="O1231" t="s">
        <v>51</v>
      </c>
      <c r="P1231" s="3">
        <v>567.12</v>
      </c>
      <c r="Q1231" s="3">
        <v>386.51194725033253</v>
      </c>
      <c r="R1231" s="3">
        <f>(Table1[[#This Row],[Selling Price]]-Table1[[#This Row],[Cost Price]])</f>
        <v>180.60805274966748</v>
      </c>
      <c r="S1231" s="12">
        <f>(Table1[[#This Row],[Profit]]/Table1[[#This Row],[Selling Price]])</f>
        <v>0.31846532083098372</v>
      </c>
      <c r="T1231">
        <v>10</v>
      </c>
      <c r="U1231" s="2">
        <f>Table1[[#This Row],[Selling Price]]*Table1[[#This Row],[Quantity]]</f>
        <v>5671.2</v>
      </c>
      <c r="V1231" s="4">
        <v>0.2</v>
      </c>
      <c r="W1231">
        <v>251</v>
      </c>
      <c r="X1231" t="s">
        <v>36</v>
      </c>
      <c r="Y1231" t="s">
        <v>36</v>
      </c>
      <c r="Z1231" s="2">
        <v>164.46087132007159</v>
      </c>
    </row>
    <row r="1232" spans="1:26" x14ac:dyDescent="0.35">
      <c r="A1232" t="s">
        <v>372</v>
      </c>
      <c r="B1232" t="s">
        <v>373</v>
      </c>
      <c r="C1232" t="s">
        <v>45</v>
      </c>
      <c r="D1232" t="s">
        <v>28</v>
      </c>
      <c r="E1232" t="s">
        <v>56</v>
      </c>
      <c r="F1232" t="s">
        <v>1923</v>
      </c>
      <c r="G1232" t="s">
        <v>1924</v>
      </c>
      <c r="H1232" t="s">
        <v>32</v>
      </c>
      <c r="I1232" t="s">
        <v>2417</v>
      </c>
      <c r="J1232" s="1">
        <v>42449</v>
      </c>
      <c r="K1232" s="1">
        <v>42453</v>
      </c>
      <c r="L1232" t="s">
        <v>60</v>
      </c>
      <c r="M1232">
        <f>Table1[[#This Row],[Ship Date]]-Table1[[#This Row],[Order Date]]</f>
        <v>4</v>
      </c>
      <c r="N1232">
        <v>3</v>
      </c>
      <c r="O1232" t="s">
        <v>106</v>
      </c>
      <c r="P1232" s="3">
        <v>697.16</v>
      </c>
      <c r="Q1232" s="3">
        <v>456.04742979824857</v>
      </c>
      <c r="R1232" s="3">
        <f>(Table1[[#This Row],[Selling Price]]-Table1[[#This Row],[Cost Price]])</f>
        <v>241.1125702017514</v>
      </c>
      <c r="S1232" s="12">
        <f>(Table1[[#This Row],[Profit]]/Table1[[#This Row],[Selling Price]])</f>
        <v>0.34584969046094355</v>
      </c>
      <c r="T1232">
        <v>4</v>
      </c>
      <c r="U1232" s="2">
        <f>Table1[[#This Row],[Selling Price]]*Table1[[#This Row],[Quantity]]</f>
        <v>2788.64</v>
      </c>
      <c r="V1232" s="4">
        <v>0</v>
      </c>
      <c r="W1232">
        <v>439</v>
      </c>
      <c r="X1232" t="s">
        <v>36</v>
      </c>
      <c r="Y1232" t="s">
        <v>36</v>
      </c>
      <c r="Z1232" s="2">
        <v>481.01902616952373</v>
      </c>
    </row>
    <row r="1233" spans="1:26" x14ac:dyDescent="0.35">
      <c r="A1233" t="s">
        <v>372</v>
      </c>
      <c r="B1233" t="s">
        <v>373</v>
      </c>
      <c r="C1233" t="s">
        <v>55</v>
      </c>
      <c r="D1233" t="s">
        <v>28</v>
      </c>
      <c r="E1233" t="s">
        <v>29</v>
      </c>
      <c r="F1233" t="s">
        <v>2423</v>
      </c>
      <c r="G1233" t="s">
        <v>2424</v>
      </c>
      <c r="H1233" t="s">
        <v>32</v>
      </c>
      <c r="I1233" t="s">
        <v>2422</v>
      </c>
      <c r="J1233" s="1">
        <v>42619</v>
      </c>
      <c r="K1233" s="1">
        <v>42622</v>
      </c>
      <c r="L1233" t="s">
        <v>34</v>
      </c>
      <c r="M1233">
        <f>Table1[[#This Row],[Ship Date]]-Table1[[#This Row],[Order Date]]</f>
        <v>3</v>
      </c>
      <c r="N1233">
        <v>9</v>
      </c>
      <c r="O1233" t="s">
        <v>61</v>
      </c>
      <c r="P1233" s="3">
        <v>722.35199999999998</v>
      </c>
      <c r="Q1233" s="3">
        <v>516.91232631855576</v>
      </c>
      <c r="R1233" s="3">
        <f>(Table1[[#This Row],[Selling Price]]-Table1[[#This Row],[Cost Price]])</f>
        <v>205.43967368144422</v>
      </c>
      <c r="S1233" s="12">
        <f>(Table1[[#This Row],[Profit]]/Table1[[#This Row],[Selling Price]])</f>
        <v>0.28440382760959232</v>
      </c>
      <c r="T1233">
        <v>3</v>
      </c>
      <c r="U1233" s="2">
        <f>Table1[[#This Row],[Selling Price]]*Table1[[#This Row],[Quantity]]</f>
        <v>2167.056</v>
      </c>
      <c r="V1233" s="4">
        <v>0.2</v>
      </c>
      <c r="W1233">
        <v>207</v>
      </c>
      <c r="X1233" t="s">
        <v>36</v>
      </c>
      <c r="Y1233" t="s">
        <v>36</v>
      </c>
      <c r="Z1233" s="2">
        <v>455.32454236229518</v>
      </c>
    </row>
    <row r="1234" spans="1:26" x14ac:dyDescent="0.35">
      <c r="A1234" t="s">
        <v>372</v>
      </c>
      <c r="B1234" t="s">
        <v>373</v>
      </c>
      <c r="C1234" t="s">
        <v>45</v>
      </c>
      <c r="D1234" t="s">
        <v>28</v>
      </c>
      <c r="E1234" t="s">
        <v>56</v>
      </c>
      <c r="F1234" t="s">
        <v>2916</v>
      </c>
      <c r="G1234" t="s">
        <v>2917</v>
      </c>
      <c r="H1234" t="s">
        <v>32</v>
      </c>
      <c r="I1234" t="s">
        <v>2918</v>
      </c>
      <c r="J1234" s="1">
        <v>42261</v>
      </c>
      <c r="K1234" s="1">
        <v>42266</v>
      </c>
      <c r="L1234" t="s">
        <v>60</v>
      </c>
      <c r="M1234">
        <f>Table1[[#This Row],[Ship Date]]-Table1[[#This Row],[Order Date]]</f>
        <v>5</v>
      </c>
      <c r="N1234">
        <v>9</v>
      </c>
      <c r="O1234" t="s">
        <v>61</v>
      </c>
      <c r="P1234" s="3">
        <v>912.75</v>
      </c>
      <c r="Q1234" s="3">
        <v>677.2939244501332</v>
      </c>
      <c r="R1234" s="3">
        <f>(Table1[[#This Row],[Selling Price]]-Table1[[#This Row],[Cost Price]])</f>
        <v>235.4560755498668</v>
      </c>
      <c r="S1234" s="12">
        <f>(Table1[[#This Row],[Profit]]/Table1[[#This Row],[Selling Price]])</f>
        <v>0.25796338049834761</v>
      </c>
      <c r="T1234">
        <v>5</v>
      </c>
      <c r="U1234" s="2">
        <f>Table1[[#This Row],[Selling Price]]*Table1[[#This Row],[Quantity]]</f>
        <v>4563.75</v>
      </c>
      <c r="V1234" s="4">
        <v>0</v>
      </c>
      <c r="W1234">
        <v>160</v>
      </c>
      <c r="X1234" t="s">
        <v>36</v>
      </c>
      <c r="Y1234" t="s">
        <v>36</v>
      </c>
      <c r="Z1234" s="2">
        <v>304.21522658426272</v>
      </c>
    </row>
    <row r="1235" spans="1:26" x14ac:dyDescent="0.35">
      <c r="A1235" t="s">
        <v>372</v>
      </c>
      <c r="B1235" t="s">
        <v>373</v>
      </c>
      <c r="C1235" t="s">
        <v>45</v>
      </c>
      <c r="D1235" t="s">
        <v>28</v>
      </c>
      <c r="E1235" t="s">
        <v>69</v>
      </c>
      <c r="F1235" t="s">
        <v>3050</v>
      </c>
      <c r="G1235" t="s">
        <v>3051</v>
      </c>
      <c r="H1235" t="s">
        <v>32</v>
      </c>
      <c r="I1235" t="s">
        <v>3052</v>
      </c>
      <c r="J1235" s="1">
        <v>42339</v>
      </c>
      <c r="K1235" s="1">
        <v>42340</v>
      </c>
      <c r="L1235" t="s">
        <v>1118</v>
      </c>
      <c r="M1235">
        <f>Table1[[#This Row],[Ship Date]]-Table1[[#This Row],[Order Date]]</f>
        <v>1</v>
      </c>
      <c r="N1235">
        <v>12</v>
      </c>
      <c r="O1235" t="s">
        <v>35</v>
      </c>
      <c r="P1235" s="3">
        <v>6.6879999999999997</v>
      </c>
      <c r="Q1235" s="3">
        <v>4.9980911547122711</v>
      </c>
      <c r="R1235" s="3">
        <f>(Table1[[#This Row],[Selling Price]]-Table1[[#This Row],[Cost Price]])</f>
        <v>1.6899088452877287</v>
      </c>
      <c r="S1235" s="12">
        <f>(Table1[[#This Row],[Profit]]/Table1[[#This Row],[Selling Price]])</f>
        <v>0.25267775796766279</v>
      </c>
      <c r="T1235">
        <v>4</v>
      </c>
      <c r="U1235" s="2">
        <f>Table1[[#This Row],[Selling Price]]*Table1[[#This Row],[Quantity]]</f>
        <v>26.751999999999999</v>
      </c>
      <c r="V1235" s="4">
        <v>0.6</v>
      </c>
      <c r="W1235">
        <v>375</v>
      </c>
      <c r="X1235" t="s">
        <v>36</v>
      </c>
      <c r="Y1235" t="s">
        <v>52</v>
      </c>
      <c r="Z1235" s="2">
        <v>21.633551362024061</v>
      </c>
    </row>
    <row r="1236" spans="1:26" x14ac:dyDescent="0.35">
      <c r="A1236" t="s">
        <v>372</v>
      </c>
      <c r="B1236" t="s">
        <v>373</v>
      </c>
      <c r="C1236" t="s">
        <v>55</v>
      </c>
      <c r="D1236" t="s">
        <v>28</v>
      </c>
      <c r="E1236" t="s">
        <v>69</v>
      </c>
      <c r="F1236" t="s">
        <v>3274</v>
      </c>
      <c r="G1236" t="s">
        <v>3275</v>
      </c>
      <c r="H1236" t="s">
        <v>32</v>
      </c>
      <c r="I1236" t="s">
        <v>3276</v>
      </c>
      <c r="J1236" s="1">
        <v>42907</v>
      </c>
      <c r="K1236" s="1">
        <v>42911</v>
      </c>
      <c r="L1236" t="s">
        <v>34</v>
      </c>
      <c r="M1236">
        <f>Table1[[#This Row],[Ship Date]]-Table1[[#This Row],[Order Date]]</f>
        <v>4</v>
      </c>
      <c r="N1236">
        <v>6</v>
      </c>
      <c r="O1236" t="s">
        <v>51</v>
      </c>
      <c r="P1236" s="3">
        <v>17.920000000000002</v>
      </c>
      <c r="Q1236" s="3">
        <v>12.90149509062242</v>
      </c>
      <c r="R1236" s="3">
        <f>(Table1[[#This Row],[Selling Price]]-Table1[[#This Row],[Cost Price]])</f>
        <v>5.0185049093775813</v>
      </c>
      <c r="S1236" s="12">
        <f>(Table1[[#This Row],[Profit]]/Table1[[#This Row],[Selling Price]])</f>
        <v>0.28005049717508823</v>
      </c>
      <c r="T1236">
        <v>5</v>
      </c>
      <c r="U1236" s="2">
        <f>Table1[[#This Row],[Selling Price]]*Table1[[#This Row],[Quantity]]</f>
        <v>89.600000000000009</v>
      </c>
      <c r="V1236" s="4">
        <v>0.2</v>
      </c>
      <c r="W1236">
        <v>317</v>
      </c>
      <c r="X1236" t="s">
        <v>36</v>
      </c>
      <c r="Y1236" t="s">
        <v>52</v>
      </c>
      <c r="Z1236" s="2">
        <v>4.7411863494277462</v>
      </c>
    </row>
    <row r="1237" spans="1:26" x14ac:dyDescent="0.35">
      <c r="A1237" t="s">
        <v>372</v>
      </c>
      <c r="B1237" t="s">
        <v>373</v>
      </c>
      <c r="C1237" t="s">
        <v>39</v>
      </c>
      <c r="D1237" t="s">
        <v>28</v>
      </c>
      <c r="E1237" t="s">
        <v>69</v>
      </c>
      <c r="F1237" t="s">
        <v>3265</v>
      </c>
      <c r="G1237" t="s">
        <v>3266</v>
      </c>
      <c r="H1237" t="s">
        <v>32</v>
      </c>
      <c r="I1237" t="s">
        <v>4059</v>
      </c>
      <c r="J1237" s="1">
        <v>42114</v>
      </c>
      <c r="K1237" s="1">
        <v>42119</v>
      </c>
      <c r="L1237" t="s">
        <v>60</v>
      </c>
      <c r="M1237">
        <f>Table1[[#This Row],[Ship Date]]-Table1[[#This Row],[Order Date]]</f>
        <v>5</v>
      </c>
      <c r="N1237">
        <v>4</v>
      </c>
      <c r="O1237" t="s">
        <v>106</v>
      </c>
      <c r="P1237" s="3">
        <v>595.38</v>
      </c>
      <c r="Q1237" s="3">
        <v>470.41464175600538</v>
      </c>
      <c r="R1237" s="3">
        <f>(Table1[[#This Row],[Selling Price]]-Table1[[#This Row],[Cost Price]])</f>
        <v>124.96535824399461</v>
      </c>
      <c r="S1237" s="12">
        <f>(Table1[[#This Row],[Profit]]/Table1[[#This Row],[Selling Price]])</f>
        <v>0.20989176365345596</v>
      </c>
      <c r="T1237">
        <v>6</v>
      </c>
      <c r="U1237" s="2">
        <f>Table1[[#This Row],[Selling Price]]*Table1[[#This Row],[Quantity]]</f>
        <v>3572.2799999999997</v>
      </c>
      <c r="V1237" s="4">
        <v>0</v>
      </c>
      <c r="W1237">
        <v>434</v>
      </c>
      <c r="X1237" t="s">
        <v>36</v>
      </c>
      <c r="Y1237" t="s">
        <v>36</v>
      </c>
      <c r="Z1237" s="2">
        <v>190.9463978517831</v>
      </c>
    </row>
    <row r="1238" spans="1:26" x14ac:dyDescent="0.35">
      <c r="A1238" t="s">
        <v>372</v>
      </c>
      <c r="B1238" t="s">
        <v>373</v>
      </c>
      <c r="C1238" t="s">
        <v>55</v>
      </c>
      <c r="D1238" t="s">
        <v>28</v>
      </c>
      <c r="E1238" t="s">
        <v>40</v>
      </c>
      <c r="F1238" t="s">
        <v>1108</v>
      </c>
      <c r="G1238" t="s">
        <v>1109</v>
      </c>
      <c r="H1238" t="s">
        <v>32</v>
      </c>
      <c r="I1238" t="s">
        <v>4067</v>
      </c>
      <c r="J1238" s="1">
        <v>42995</v>
      </c>
      <c r="K1238" s="1">
        <v>43000</v>
      </c>
      <c r="L1238" t="s">
        <v>34</v>
      </c>
      <c r="M1238">
        <f>Table1[[#This Row],[Ship Date]]-Table1[[#This Row],[Order Date]]</f>
        <v>5</v>
      </c>
      <c r="N1238">
        <v>9</v>
      </c>
      <c r="O1238" t="s">
        <v>61</v>
      </c>
      <c r="P1238" s="3">
        <v>723.92</v>
      </c>
      <c r="Q1238" s="3">
        <v>471.92381598044449</v>
      </c>
      <c r="R1238" s="3">
        <f>(Table1[[#This Row],[Selling Price]]-Table1[[#This Row],[Cost Price]])</f>
        <v>251.99618401955547</v>
      </c>
      <c r="S1238" s="12">
        <f>(Table1[[#This Row],[Profit]]/Table1[[#This Row],[Selling Price]])</f>
        <v>0.34809949168354998</v>
      </c>
      <c r="T1238">
        <v>4</v>
      </c>
      <c r="U1238" s="2">
        <f>Table1[[#This Row],[Selling Price]]*Table1[[#This Row],[Quantity]]</f>
        <v>2895.68</v>
      </c>
      <c r="V1238" s="4">
        <v>0</v>
      </c>
      <c r="W1238">
        <v>460</v>
      </c>
      <c r="X1238" t="s">
        <v>36</v>
      </c>
      <c r="Y1238" t="s">
        <v>36</v>
      </c>
      <c r="Z1238" s="2">
        <v>298.7889562752826</v>
      </c>
    </row>
    <row r="1239" spans="1:26" x14ac:dyDescent="0.35">
      <c r="A1239" t="s">
        <v>372</v>
      </c>
      <c r="B1239" t="s">
        <v>373</v>
      </c>
      <c r="C1239" t="s">
        <v>27</v>
      </c>
      <c r="D1239" t="s">
        <v>28</v>
      </c>
      <c r="E1239" t="s">
        <v>29</v>
      </c>
      <c r="F1239" t="s">
        <v>1841</v>
      </c>
      <c r="G1239" t="s">
        <v>1842</v>
      </c>
      <c r="H1239" t="s">
        <v>32</v>
      </c>
      <c r="I1239" t="s">
        <v>4602</v>
      </c>
      <c r="J1239" s="1">
        <v>41907</v>
      </c>
      <c r="K1239" s="1">
        <v>41912</v>
      </c>
      <c r="L1239" t="s">
        <v>60</v>
      </c>
      <c r="M1239">
        <f>Table1[[#This Row],[Ship Date]]-Table1[[#This Row],[Order Date]]</f>
        <v>5</v>
      </c>
      <c r="N1239">
        <v>9</v>
      </c>
      <c r="O1239" t="s">
        <v>61</v>
      </c>
      <c r="P1239" s="3">
        <v>300.53280000000001</v>
      </c>
      <c r="Q1239" s="3">
        <v>237.43272821218599</v>
      </c>
      <c r="R1239" s="3">
        <f>(Table1[[#This Row],[Selling Price]]-Table1[[#This Row],[Cost Price]])</f>
        <v>63.100071787814016</v>
      </c>
      <c r="S1239" s="12">
        <f>(Table1[[#This Row],[Profit]]/Table1[[#This Row],[Selling Price]])</f>
        <v>0.2099606824540084</v>
      </c>
      <c r="T1239">
        <v>2</v>
      </c>
      <c r="U1239" s="2">
        <f>Table1[[#This Row],[Selling Price]]*Table1[[#This Row],[Quantity]]</f>
        <v>601.06560000000002</v>
      </c>
      <c r="V1239" s="4">
        <v>0.32</v>
      </c>
      <c r="W1239">
        <v>451</v>
      </c>
      <c r="X1239" t="s">
        <v>36</v>
      </c>
      <c r="Y1239" t="s">
        <v>36</v>
      </c>
      <c r="Z1239" s="2">
        <v>454.22652669042571</v>
      </c>
    </row>
    <row r="1240" spans="1:26" x14ac:dyDescent="0.35">
      <c r="A1240" t="s">
        <v>372</v>
      </c>
      <c r="B1240" t="s">
        <v>373</v>
      </c>
      <c r="C1240" t="s">
        <v>39</v>
      </c>
      <c r="D1240" t="s">
        <v>28</v>
      </c>
      <c r="E1240" t="s">
        <v>69</v>
      </c>
      <c r="F1240" t="s">
        <v>4630</v>
      </c>
      <c r="G1240" t="s">
        <v>4631</v>
      </c>
      <c r="H1240" t="s">
        <v>32</v>
      </c>
      <c r="I1240" t="s">
        <v>4632</v>
      </c>
      <c r="J1240" s="1">
        <v>42448</v>
      </c>
      <c r="K1240" s="1">
        <v>42450</v>
      </c>
      <c r="L1240" t="s">
        <v>34</v>
      </c>
      <c r="M1240">
        <f>Table1[[#This Row],[Ship Date]]-Table1[[#This Row],[Order Date]]</f>
        <v>2</v>
      </c>
      <c r="N1240">
        <v>3</v>
      </c>
      <c r="O1240" t="s">
        <v>106</v>
      </c>
      <c r="P1240" s="3">
        <v>14.98</v>
      </c>
      <c r="Q1240" s="3">
        <v>9.9330219176640853</v>
      </c>
      <c r="R1240" s="3">
        <f>(Table1[[#This Row],[Selling Price]]-Table1[[#This Row],[Cost Price]])</f>
        <v>5.0469780823359152</v>
      </c>
      <c r="S1240" s="12">
        <f>(Table1[[#This Row],[Profit]]/Table1[[#This Row],[Selling Price]])</f>
        <v>0.33691442472202371</v>
      </c>
      <c r="T1240">
        <v>1</v>
      </c>
      <c r="U1240" s="2">
        <f>Table1[[#This Row],[Selling Price]]*Table1[[#This Row],[Quantity]]</f>
        <v>14.98</v>
      </c>
      <c r="V1240" s="4">
        <v>0</v>
      </c>
      <c r="W1240">
        <v>490</v>
      </c>
      <c r="X1240" t="s">
        <v>36</v>
      </c>
      <c r="Y1240" t="s">
        <v>52</v>
      </c>
      <c r="Z1240" s="2">
        <v>23.780012783848541</v>
      </c>
    </row>
    <row r="1241" spans="1:26" x14ac:dyDescent="0.35">
      <c r="A1241" t="s">
        <v>372</v>
      </c>
      <c r="B1241" t="s">
        <v>373</v>
      </c>
      <c r="C1241" t="s">
        <v>55</v>
      </c>
      <c r="D1241" t="s">
        <v>28</v>
      </c>
      <c r="E1241" t="s">
        <v>69</v>
      </c>
      <c r="F1241" t="s">
        <v>4719</v>
      </c>
      <c r="G1241" t="s">
        <v>4720</v>
      </c>
      <c r="H1241" t="s">
        <v>32</v>
      </c>
      <c r="I1241" t="s">
        <v>4716</v>
      </c>
      <c r="J1241" s="1">
        <v>43051</v>
      </c>
      <c r="K1241" s="1">
        <v>43051</v>
      </c>
      <c r="L1241" t="s">
        <v>1118</v>
      </c>
      <c r="M1241">
        <f>Table1[[#This Row],[Ship Date]]-Table1[[#This Row],[Order Date]]</f>
        <v>0</v>
      </c>
      <c r="N1241">
        <v>11</v>
      </c>
      <c r="O1241" t="s">
        <v>35</v>
      </c>
      <c r="P1241" s="3">
        <v>113.568</v>
      </c>
      <c r="Q1241" s="3">
        <v>90.213749086477875</v>
      </c>
      <c r="R1241" s="3">
        <f>(Table1[[#This Row],[Selling Price]]-Table1[[#This Row],[Cost Price]])</f>
        <v>23.354250913522122</v>
      </c>
      <c r="S1241" s="12">
        <f>(Table1[[#This Row],[Profit]]/Table1[[#This Row],[Selling Price]])</f>
        <v>0.20564112173783217</v>
      </c>
      <c r="T1241">
        <v>2</v>
      </c>
      <c r="U1241" s="2">
        <f>Table1[[#This Row],[Selling Price]]*Table1[[#This Row],[Quantity]]</f>
        <v>227.136</v>
      </c>
      <c r="V1241" s="4">
        <v>0.2</v>
      </c>
      <c r="W1241">
        <v>392</v>
      </c>
      <c r="X1241" t="s">
        <v>36</v>
      </c>
      <c r="Y1241" t="s">
        <v>68</v>
      </c>
      <c r="Z1241" s="2">
        <v>51.184405906486788</v>
      </c>
    </row>
    <row r="1242" spans="1:26" x14ac:dyDescent="0.35">
      <c r="A1242" t="s">
        <v>372</v>
      </c>
      <c r="B1242" t="s">
        <v>373</v>
      </c>
      <c r="C1242" t="s">
        <v>64</v>
      </c>
      <c r="D1242" t="s">
        <v>28</v>
      </c>
      <c r="E1242" t="s">
        <v>69</v>
      </c>
      <c r="F1242" t="s">
        <v>4367</v>
      </c>
      <c r="G1242" t="s">
        <v>4368</v>
      </c>
      <c r="H1242" t="s">
        <v>32</v>
      </c>
      <c r="I1242" t="s">
        <v>4732</v>
      </c>
      <c r="J1242" s="1">
        <v>43045</v>
      </c>
      <c r="K1242" s="1">
        <v>43048</v>
      </c>
      <c r="L1242" t="s">
        <v>34</v>
      </c>
      <c r="M1242">
        <f>Table1[[#This Row],[Ship Date]]-Table1[[#This Row],[Order Date]]</f>
        <v>3</v>
      </c>
      <c r="N1242">
        <v>11</v>
      </c>
      <c r="O1242" t="s">
        <v>35</v>
      </c>
      <c r="P1242" s="3">
        <v>28.271999999999998</v>
      </c>
      <c r="Q1242" s="3">
        <v>23.076570941705359</v>
      </c>
      <c r="R1242" s="3">
        <f>(Table1[[#This Row],[Selling Price]]-Table1[[#This Row],[Cost Price]])</f>
        <v>5.1954290582946392</v>
      </c>
      <c r="S1242" s="12">
        <f>(Table1[[#This Row],[Profit]]/Table1[[#This Row],[Selling Price]])</f>
        <v>0.18376588349938594</v>
      </c>
      <c r="T1242">
        <v>2</v>
      </c>
      <c r="U1242" s="2">
        <f>Table1[[#This Row],[Selling Price]]*Table1[[#This Row],[Quantity]]</f>
        <v>56.543999999999997</v>
      </c>
      <c r="V1242" s="4">
        <v>0.2</v>
      </c>
      <c r="W1242">
        <v>438</v>
      </c>
      <c r="X1242" t="s">
        <v>36</v>
      </c>
      <c r="Y1242" t="s">
        <v>52</v>
      </c>
      <c r="Z1242" s="2">
        <v>10.403814300534201</v>
      </c>
    </row>
    <row r="1243" spans="1:26" x14ac:dyDescent="0.35">
      <c r="A1243" t="s">
        <v>372</v>
      </c>
      <c r="B1243" t="s">
        <v>373</v>
      </c>
      <c r="C1243" t="s">
        <v>27</v>
      </c>
      <c r="D1243" t="s">
        <v>28</v>
      </c>
      <c r="E1243" t="s">
        <v>40</v>
      </c>
      <c r="F1243" t="s">
        <v>2818</v>
      </c>
      <c r="G1243" t="s">
        <v>2819</v>
      </c>
      <c r="H1243" t="s">
        <v>32</v>
      </c>
      <c r="I1243" t="s">
        <v>4785</v>
      </c>
      <c r="J1243" s="1">
        <v>43086</v>
      </c>
      <c r="K1243" s="1">
        <v>43090</v>
      </c>
      <c r="L1243" t="s">
        <v>60</v>
      </c>
      <c r="M1243">
        <f>Table1[[#This Row],[Ship Date]]-Table1[[#This Row],[Order Date]]</f>
        <v>4</v>
      </c>
      <c r="N1243">
        <v>12</v>
      </c>
      <c r="O1243" t="s">
        <v>35</v>
      </c>
      <c r="P1243" s="3">
        <v>504.9</v>
      </c>
      <c r="Q1243" s="3">
        <v>377.4940265411887</v>
      </c>
      <c r="R1243" s="3">
        <f>(Table1[[#This Row],[Selling Price]]-Table1[[#This Row],[Cost Price]])</f>
        <v>127.40597345881127</v>
      </c>
      <c r="S1243" s="12">
        <f>(Table1[[#This Row],[Profit]]/Table1[[#This Row],[Selling Price]])</f>
        <v>0.2523390244777407</v>
      </c>
      <c r="T1243">
        <v>5</v>
      </c>
      <c r="U1243" s="2">
        <f>Table1[[#This Row],[Selling Price]]*Table1[[#This Row],[Quantity]]</f>
        <v>2524.5</v>
      </c>
      <c r="V1243" s="4">
        <v>0</v>
      </c>
      <c r="W1243">
        <v>430</v>
      </c>
      <c r="X1243" t="s">
        <v>36</v>
      </c>
      <c r="Y1243" t="s">
        <v>36</v>
      </c>
      <c r="Z1243" s="2">
        <v>143.13417808825389</v>
      </c>
    </row>
    <row r="1244" spans="1:26" x14ac:dyDescent="0.35">
      <c r="A1244" t="s">
        <v>372</v>
      </c>
      <c r="B1244" t="s">
        <v>373</v>
      </c>
      <c r="C1244" t="s">
        <v>45</v>
      </c>
      <c r="D1244" t="s">
        <v>28</v>
      </c>
      <c r="E1244" t="s">
        <v>69</v>
      </c>
      <c r="F1244" t="s">
        <v>5077</v>
      </c>
      <c r="G1244" t="s">
        <v>5078</v>
      </c>
      <c r="H1244" t="s">
        <v>32</v>
      </c>
      <c r="I1244" t="s">
        <v>5079</v>
      </c>
      <c r="J1244" s="1">
        <v>43062</v>
      </c>
      <c r="K1244" s="1">
        <v>43063</v>
      </c>
      <c r="L1244" t="s">
        <v>199</v>
      </c>
      <c r="M1244">
        <f>Table1[[#This Row],[Ship Date]]-Table1[[#This Row],[Order Date]]</f>
        <v>1</v>
      </c>
      <c r="N1244">
        <v>11</v>
      </c>
      <c r="O1244" t="s">
        <v>35</v>
      </c>
      <c r="P1244" s="3">
        <v>24.047999999999998</v>
      </c>
      <c r="Q1244" s="3">
        <v>17.436615097647611</v>
      </c>
      <c r="R1244" s="3">
        <f>(Table1[[#This Row],[Selling Price]]-Table1[[#This Row],[Cost Price]])</f>
        <v>6.6113849023523876</v>
      </c>
      <c r="S1244" s="12">
        <f>(Table1[[#This Row],[Profit]]/Table1[[#This Row],[Selling Price]])</f>
        <v>0.27492452188757438</v>
      </c>
      <c r="T1244">
        <v>9</v>
      </c>
      <c r="U1244" s="2">
        <f>Table1[[#This Row],[Selling Price]]*Table1[[#This Row],[Quantity]]</f>
        <v>216.43199999999999</v>
      </c>
      <c r="V1244" s="4">
        <v>0.2</v>
      </c>
      <c r="W1244">
        <v>392</v>
      </c>
      <c r="X1244" t="s">
        <v>36</v>
      </c>
      <c r="Y1244" t="s">
        <v>52</v>
      </c>
      <c r="Z1244" s="2">
        <v>6.9890381217064963</v>
      </c>
    </row>
    <row r="1245" spans="1:26" x14ac:dyDescent="0.35">
      <c r="A1245" t="s">
        <v>372</v>
      </c>
      <c r="B1245" t="s">
        <v>373</v>
      </c>
      <c r="C1245" t="s">
        <v>45</v>
      </c>
      <c r="D1245" t="s">
        <v>28</v>
      </c>
      <c r="E1245" t="s">
        <v>69</v>
      </c>
      <c r="F1245" t="s">
        <v>4624</v>
      </c>
      <c r="G1245" t="s">
        <v>4625</v>
      </c>
      <c r="H1245" t="s">
        <v>32</v>
      </c>
      <c r="I1245" t="s">
        <v>5211</v>
      </c>
      <c r="J1245" s="1">
        <v>42622</v>
      </c>
      <c r="K1245" s="1">
        <v>42627</v>
      </c>
      <c r="L1245" t="s">
        <v>34</v>
      </c>
      <c r="M1245">
        <f>Table1[[#This Row],[Ship Date]]-Table1[[#This Row],[Order Date]]</f>
        <v>5</v>
      </c>
      <c r="N1245">
        <v>9</v>
      </c>
      <c r="O1245" t="s">
        <v>61</v>
      </c>
      <c r="P1245" s="3">
        <v>15.007999999999999</v>
      </c>
      <c r="Q1245" s="3">
        <v>12.40164561723965</v>
      </c>
      <c r="R1245" s="3">
        <f>(Table1[[#This Row],[Selling Price]]-Table1[[#This Row],[Cost Price]])</f>
        <v>2.6063543827603493</v>
      </c>
      <c r="S1245" s="12">
        <f>(Table1[[#This Row],[Profit]]/Table1[[#This Row],[Selling Price]])</f>
        <v>0.17366433787049237</v>
      </c>
      <c r="T1245">
        <v>4</v>
      </c>
      <c r="U1245" s="2">
        <f>Table1[[#This Row],[Selling Price]]*Table1[[#This Row],[Quantity]]</f>
        <v>60.031999999999996</v>
      </c>
      <c r="V1245" s="4">
        <v>0.6</v>
      </c>
      <c r="W1245">
        <v>421</v>
      </c>
      <c r="X1245" t="s">
        <v>36</v>
      </c>
      <c r="Y1245" t="s">
        <v>52</v>
      </c>
      <c r="Z1245" s="2">
        <v>19.204963025218252</v>
      </c>
    </row>
    <row r="1246" spans="1:26" x14ac:dyDescent="0.35">
      <c r="A1246" t="s">
        <v>372</v>
      </c>
      <c r="B1246" t="s">
        <v>373</v>
      </c>
      <c r="C1246" t="s">
        <v>45</v>
      </c>
      <c r="D1246" t="s">
        <v>28</v>
      </c>
      <c r="E1246" t="s">
        <v>69</v>
      </c>
      <c r="F1246" t="s">
        <v>2829</v>
      </c>
      <c r="G1246" t="s">
        <v>2830</v>
      </c>
      <c r="H1246" t="s">
        <v>32</v>
      </c>
      <c r="I1246" t="s">
        <v>5238</v>
      </c>
      <c r="J1246" s="1">
        <v>42968</v>
      </c>
      <c r="K1246" s="1">
        <v>42974</v>
      </c>
      <c r="L1246" t="s">
        <v>60</v>
      </c>
      <c r="M1246">
        <f>Table1[[#This Row],[Ship Date]]-Table1[[#This Row],[Order Date]]</f>
        <v>6</v>
      </c>
      <c r="N1246">
        <v>8</v>
      </c>
      <c r="O1246" t="s">
        <v>61</v>
      </c>
      <c r="P1246" s="3">
        <v>91.92</v>
      </c>
      <c r="Q1246" s="3">
        <v>61.598159426110307</v>
      </c>
      <c r="R1246" s="3">
        <f>(Table1[[#This Row],[Selling Price]]-Table1[[#This Row],[Cost Price]])</f>
        <v>30.321840573889695</v>
      </c>
      <c r="S1246" s="12">
        <f>(Table1[[#This Row],[Profit]]/Table1[[#This Row],[Selling Price]])</f>
        <v>0.32987206890654586</v>
      </c>
      <c r="T1246">
        <v>4</v>
      </c>
      <c r="U1246" s="2">
        <f>Table1[[#This Row],[Selling Price]]*Table1[[#This Row],[Quantity]]</f>
        <v>367.68</v>
      </c>
      <c r="V1246" s="4">
        <v>0</v>
      </c>
      <c r="W1246">
        <v>230</v>
      </c>
      <c r="X1246" t="s">
        <v>68</v>
      </c>
      <c r="Y1246" t="s">
        <v>68</v>
      </c>
      <c r="Z1246" s="2">
        <v>47.836684667731731</v>
      </c>
    </row>
    <row r="1247" spans="1:26" x14ac:dyDescent="0.35">
      <c r="A1247" t="s">
        <v>372</v>
      </c>
      <c r="B1247" t="s">
        <v>373</v>
      </c>
      <c r="C1247" t="s">
        <v>64</v>
      </c>
      <c r="D1247" t="s">
        <v>28</v>
      </c>
      <c r="E1247" t="s">
        <v>40</v>
      </c>
      <c r="F1247" t="s">
        <v>5389</v>
      </c>
      <c r="G1247" t="s">
        <v>5390</v>
      </c>
      <c r="H1247" t="s">
        <v>32</v>
      </c>
      <c r="I1247" t="s">
        <v>6605</v>
      </c>
      <c r="J1247" s="1">
        <v>42807</v>
      </c>
      <c r="K1247" s="1">
        <v>42807</v>
      </c>
      <c r="L1247" t="s">
        <v>1118</v>
      </c>
      <c r="M1247">
        <f>Table1[[#This Row],[Ship Date]]-Table1[[#This Row],[Order Date]]</f>
        <v>0</v>
      </c>
      <c r="N1247">
        <v>3</v>
      </c>
      <c r="O1247" t="s">
        <v>106</v>
      </c>
      <c r="P1247" s="3">
        <v>89.768000000000001</v>
      </c>
      <c r="Q1247" s="3">
        <v>58.988762325920952</v>
      </c>
      <c r="R1247" s="3">
        <f>(Table1[[#This Row],[Selling Price]]-Table1[[#This Row],[Cost Price]])</f>
        <v>30.779237674079049</v>
      </c>
      <c r="S1247" s="12">
        <f>(Table1[[#This Row],[Profit]]/Table1[[#This Row],[Selling Price]])</f>
        <v>0.34287538626324582</v>
      </c>
      <c r="T1247">
        <v>1</v>
      </c>
      <c r="U1247" s="2">
        <f>Table1[[#This Row],[Selling Price]]*Table1[[#This Row],[Quantity]]</f>
        <v>89.768000000000001</v>
      </c>
      <c r="V1247" s="4">
        <v>0.3</v>
      </c>
      <c r="W1247">
        <v>481</v>
      </c>
      <c r="X1247" t="s">
        <v>36</v>
      </c>
      <c r="Y1247" t="s">
        <v>36</v>
      </c>
      <c r="Z1247" s="2">
        <v>240.71346010834819</v>
      </c>
    </row>
    <row r="1248" spans="1:26" x14ac:dyDescent="0.35">
      <c r="A1248" t="s">
        <v>372</v>
      </c>
      <c r="B1248" t="s">
        <v>373</v>
      </c>
      <c r="C1248" t="s">
        <v>39</v>
      </c>
      <c r="D1248" t="s">
        <v>28</v>
      </c>
      <c r="E1248" t="s">
        <v>69</v>
      </c>
      <c r="F1248" t="s">
        <v>3436</v>
      </c>
      <c r="G1248" t="s">
        <v>3437</v>
      </c>
      <c r="H1248" t="s">
        <v>32</v>
      </c>
      <c r="I1248" t="s">
        <v>6648</v>
      </c>
      <c r="J1248" s="1">
        <v>42916</v>
      </c>
      <c r="K1248" s="1">
        <v>42920</v>
      </c>
      <c r="L1248" t="s">
        <v>60</v>
      </c>
      <c r="M1248">
        <f>Table1[[#This Row],[Ship Date]]-Table1[[#This Row],[Order Date]]</f>
        <v>4</v>
      </c>
      <c r="N1248">
        <v>6</v>
      </c>
      <c r="O1248" t="s">
        <v>51</v>
      </c>
      <c r="P1248" s="3">
        <v>19.52</v>
      </c>
      <c r="Q1248" s="3">
        <v>12.896009238680101</v>
      </c>
      <c r="R1248" s="3">
        <f>(Table1[[#This Row],[Selling Price]]-Table1[[#This Row],[Cost Price]])</f>
        <v>6.6239907613198987</v>
      </c>
      <c r="S1248" s="12">
        <f>(Table1[[#This Row],[Profit]]/Table1[[#This Row],[Selling Price]])</f>
        <v>0.33934378900204398</v>
      </c>
      <c r="T1248">
        <v>2</v>
      </c>
      <c r="U1248" s="2">
        <f>Table1[[#This Row],[Selling Price]]*Table1[[#This Row],[Quantity]]</f>
        <v>39.04</v>
      </c>
      <c r="V1248" s="4">
        <v>0.2</v>
      </c>
      <c r="W1248">
        <v>402</v>
      </c>
      <c r="X1248" t="s">
        <v>36</v>
      </c>
      <c r="Y1248" t="s">
        <v>68</v>
      </c>
      <c r="Z1248" s="2">
        <v>35.350539458401478</v>
      </c>
    </row>
    <row r="1249" spans="1:26" x14ac:dyDescent="0.35">
      <c r="A1249" t="s">
        <v>372</v>
      </c>
      <c r="B1249" t="s">
        <v>373</v>
      </c>
      <c r="C1249" t="s">
        <v>39</v>
      </c>
      <c r="D1249" t="s">
        <v>28</v>
      </c>
      <c r="E1249" t="s">
        <v>69</v>
      </c>
      <c r="F1249" t="s">
        <v>6123</v>
      </c>
      <c r="G1249" t="s">
        <v>6124</v>
      </c>
      <c r="H1249" t="s">
        <v>32</v>
      </c>
      <c r="I1249" t="s">
        <v>6783</v>
      </c>
      <c r="J1249" s="1">
        <v>42325</v>
      </c>
      <c r="K1249" s="1">
        <v>42329</v>
      </c>
      <c r="L1249" t="s">
        <v>60</v>
      </c>
      <c r="M1249">
        <f>Table1[[#This Row],[Ship Date]]-Table1[[#This Row],[Order Date]]</f>
        <v>4</v>
      </c>
      <c r="N1249">
        <v>11</v>
      </c>
      <c r="O1249" t="s">
        <v>35</v>
      </c>
      <c r="P1249" s="3">
        <v>80.959999999999994</v>
      </c>
      <c r="Q1249" s="3">
        <v>55.530421195682862</v>
      </c>
      <c r="R1249" s="3">
        <f>(Table1[[#This Row],[Selling Price]]-Table1[[#This Row],[Cost Price]])</f>
        <v>25.429578804317131</v>
      </c>
      <c r="S1249" s="12">
        <f>(Table1[[#This Row],[Profit]]/Table1[[#This Row],[Selling Price]])</f>
        <v>0.31410052870945077</v>
      </c>
      <c r="T1249">
        <v>4</v>
      </c>
      <c r="U1249" s="2">
        <f>Table1[[#This Row],[Selling Price]]*Table1[[#This Row],[Quantity]]</f>
        <v>323.83999999999997</v>
      </c>
      <c r="V1249" s="4">
        <v>0</v>
      </c>
      <c r="W1249">
        <v>434</v>
      </c>
      <c r="X1249" t="s">
        <v>36</v>
      </c>
      <c r="Y1249" t="s">
        <v>52</v>
      </c>
      <c r="Z1249" s="2">
        <v>20.95597640769811</v>
      </c>
    </row>
    <row r="1250" spans="1:26" x14ac:dyDescent="0.35">
      <c r="A1250" t="s">
        <v>372</v>
      </c>
      <c r="B1250" t="s">
        <v>373</v>
      </c>
      <c r="C1250" t="s">
        <v>27</v>
      </c>
      <c r="D1250" t="s">
        <v>28</v>
      </c>
      <c r="E1250" t="s">
        <v>69</v>
      </c>
      <c r="F1250" t="s">
        <v>817</v>
      </c>
      <c r="G1250" t="s">
        <v>818</v>
      </c>
      <c r="H1250" t="s">
        <v>32</v>
      </c>
      <c r="I1250" t="s">
        <v>6914</v>
      </c>
      <c r="J1250" s="1">
        <v>42352</v>
      </c>
      <c r="K1250" s="1">
        <v>42356</v>
      </c>
      <c r="L1250" t="s">
        <v>60</v>
      </c>
      <c r="M1250">
        <f>Table1[[#This Row],[Ship Date]]-Table1[[#This Row],[Order Date]]</f>
        <v>4</v>
      </c>
      <c r="N1250">
        <v>12</v>
      </c>
      <c r="O1250" t="s">
        <v>35</v>
      </c>
      <c r="P1250" s="3">
        <v>29.22</v>
      </c>
      <c r="Q1250" s="3">
        <v>23.073139157941451</v>
      </c>
      <c r="R1250" s="3">
        <f>(Table1[[#This Row],[Selling Price]]-Table1[[#This Row],[Cost Price]])</f>
        <v>6.1468608420585475</v>
      </c>
      <c r="S1250" s="12">
        <f>(Table1[[#This Row],[Profit]]/Table1[[#This Row],[Selling Price]])</f>
        <v>0.21036484743526856</v>
      </c>
      <c r="T1250">
        <v>3</v>
      </c>
      <c r="U1250" s="2">
        <f>Table1[[#This Row],[Selling Price]]*Table1[[#This Row],[Quantity]]</f>
        <v>87.66</v>
      </c>
      <c r="V1250" s="4">
        <v>0</v>
      </c>
      <c r="W1250">
        <v>472</v>
      </c>
      <c r="X1250" t="s">
        <v>36</v>
      </c>
      <c r="Y1250" t="s">
        <v>52</v>
      </c>
      <c r="Z1250" s="2">
        <v>22.773000387886238</v>
      </c>
    </row>
    <row r="1251" spans="1:26" x14ac:dyDescent="0.35">
      <c r="A1251" t="s">
        <v>372</v>
      </c>
      <c r="B1251" t="s">
        <v>373</v>
      </c>
      <c r="C1251" t="s">
        <v>39</v>
      </c>
      <c r="D1251" t="s">
        <v>28</v>
      </c>
      <c r="E1251" t="s">
        <v>69</v>
      </c>
      <c r="F1251" t="s">
        <v>4875</v>
      </c>
      <c r="G1251" t="s">
        <v>4876</v>
      </c>
      <c r="H1251" t="s">
        <v>32</v>
      </c>
      <c r="I1251" t="s">
        <v>7134</v>
      </c>
      <c r="J1251" s="1">
        <v>42635</v>
      </c>
      <c r="K1251" s="1">
        <v>42641</v>
      </c>
      <c r="L1251" t="s">
        <v>60</v>
      </c>
      <c r="M1251">
        <f>Table1[[#This Row],[Ship Date]]-Table1[[#This Row],[Order Date]]</f>
        <v>6</v>
      </c>
      <c r="N1251">
        <v>9</v>
      </c>
      <c r="O1251" t="s">
        <v>61</v>
      </c>
      <c r="P1251" s="3">
        <v>13.28</v>
      </c>
      <c r="Q1251" s="3">
        <v>10.173006152341671</v>
      </c>
      <c r="R1251" s="3">
        <f>(Table1[[#This Row],[Selling Price]]-Table1[[#This Row],[Cost Price]])</f>
        <v>3.1069938476583285</v>
      </c>
      <c r="S1251" s="12">
        <f>(Table1[[#This Row],[Profit]]/Table1[[#This Row],[Selling Price]])</f>
        <v>0.23396038009475367</v>
      </c>
      <c r="T1251">
        <v>2</v>
      </c>
      <c r="U1251" s="2">
        <f>Table1[[#This Row],[Selling Price]]*Table1[[#This Row],[Quantity]]</f>
        <v>26.56</v>
      </c>
      <c r="V1251" s="4">
        <v>0</v>
      </c>
      <c r="W1251">
        <v>440</v>
      </c>
      <c r="X1251" t="s">
        <v>68</v>
      </c>
      <c r="Y1251" t="s">
        <v>52</v>
      </c>
      <c r="Z1251" s="2">
        <v>6.3085824292519703</v>
      </c>
    </row>
    <row r="1252" spans="1:26" x14ac:dyDescent="0.35">
      <c r="A1252" t="s">
        <v>372</v>
      </c>
      <c r="B1252" t="s">
        <v>373</v>
      </c>
      <c r="C1252" t="s">
        <v>55</v>
      </c>
      <c r="D1252" t="s">
        <v>28</v>
      </c>
      <c r="E1252" t="s">
        <v>69</v>
      </c>
      <c r="F1252" t="s">
        <v>1668</v>
      </c>
      <c r="G1252" t="s">
        <v>1669</v>
      </c>
      <c r="H1252" t="s">
        <v>32</v>
      </c>
      <c r="I1252" t="s">
        <v>7203</v>
      </c>
      <c r="J1252" s="1">
        <v>41975</v>
      </c>
      <c r="K1252" s="1">
        <v>41980</v>
      </c>
      <c r="L1252" t="s">
        <v>60</v>
      </c>
      <c r="M1252">
        <f>Table1[[#This Row],[Ship Date]]-Table1[[#This Row],[Order Date]]</f>
        <v>5</v>
      </c>
      <c r="N1252">
        <v>12</v>
      </c>
      <c r="O1252" t="s">
        <v>35</v>
      </c>
      <c r="P1252" s="3">
        <v>60.72</v>
      </c>
      <c r="Q1252" s="3">
        <v>41.284178131154633</v>
      </c>
      <c r="R1252" s="3">
        <f>(Table1[[#This Row],[Selling Price]]-Table1[[#This Row],[Cost Price]])</f>
        <v>19.435821868845366</v>
      </c>
      <c r="S1252" s="12">
        <f>(Table1[[#This Row],[Profit]]/Table1[[#This Row],[Selling Price]])</f>
        <v>0.32008929296517402</v>
      </c>
      <c r="T1252">
        <v>3</v>
      </c>
      <c r="U1252" s="2">
        <f>Table1[[#This Row],[Selling Price]]*Table1[[#This Row],[Quantity]]</f>
        <v>182.16</v>
      </c>
      <c r="V1252" s="4">
        <v>0</v>
      </c>
      <c r="W1252">
        <v>223</v>
      </c>
      <c r="X1252" t="s">
        <v>36</v>
      </c>
      <c r="Y1252" t="s">
        <v>52</v>
      </c>
      <c r="Z1252" s="2">
        <v>18.328099519590129</v>
      </c>
    </row>
    <row r="1253" spans="1:26" x14ac:dyDescent="0.35">
      <c r="A1253" t="s">
        <v>372</v>
      </c>
      <c r="B1253" t="s">
        <v>373</v>
      </c>
      <c r="C1253" t="s">
        <v>55</v>
      </c>
      <c r="D1253" t="s">
        <v>28</v>
      </c>
      <c r="E1253" t="s">
        <v>69</v>
      </c>
      <c r="F1253" t="s">
        <v>3540</v>
      </c>
      <c r="G1253" t="s">
        <v>3541</v>
      </c>
      <c r="H1253" t="s">
        <v>32</v>
      </c>
      <c r="I1253" t="s">
        <v>7257</v>
      </c>
      <c r="J1253" s="1">
        <v>42144</v>
      </c>
      <c r="K1253" s="1">
        <v>42148</v>
      </c>
      <c r="L1253" t="s">
        <v>60</v>
      </c>
      <c r="M1253">
        <f>Table1[[#This Row],[Ship Date]]-Table1[[#This Row],[Order Date]]</f>
        <v>4</v>
      </c>
      <c r="N1253">
        <v>5</v>
      </c>
      <c r="O1253" t="s">
        <v>51</v>
      </c>
      <c r="P1253" s="3">
        <v>163.136</v>
      </c>
      <c r="Q1253" s="3">
        <v>136.7640441671486</v>
      </c>
      <c r="R1253" s="3">
        <f>(Table1[[#This Row],[Selling Price]]-Table1[[#This Row],[Cost Price]])</f>
        <v>26.371955832851398</v>
      </c>
      <c r="S1253" s="12">
        <f>(Table1[[#This Row],[Profit]]/Table1[[#This Row],[Selling Price]])</f>
        <v>0.16165626123511304</v>
      </c>
      <c r="T1253">
        <v>4</v>
      </c>
      <c r="U1253" s="2">
        <f>Table1[[#This Row],[Selling Price]]*Table1[[#This Row],[Quantity]]</f>
        <v>652.54399999999998</v>
      </c>
      <c r="V1253" s="4">
        <v>0.2</v>
      </c>
      <c r="W1253">
        <v>290</v>
      </c>
      <c r="X1253" t="s">
        <v>36</v>
      </c>
      <c r="Y1253" t="s">
        <v>68</v>
      </c>
      <c r="Z1253" s="2">
        <v>89.032742404129053</v>
      </c>
    </row>
    <row r="1254" spans="1:26" x14ac:dyDescent="0.35">
      <c r="A1254" t="s">
        <v>372</v>
      </c>
      <c r="B1254" t="s">
        <v>373</v>
      </c>
      <c r="C1254" t="s">
        <v>45</v>
      </c>
      <c r="D1254" t="s">
        <v>28</v>
      </c>
      <c r="E1254" t="s">
        <v>40</v>
      </c>
      <c r="F1254" t="s">
        <v>4405</v>
      </c>
      <c r="G1254" t="s">
        <v>4406</v>
      </c>
      <c r="H1254" t="s">
        <v>32</v>
      </c>
      <c r="I1254" t="s">
        <v>7533</v>
      </c>
      <c r="J1254" s="1">
        <v>42964</v>
      </c>
      <c r="K1254" s="1">
        <v>42971</v>
      </c>
      <c r="L1254" t="s">
        <v>60</v>
      </c>
      <c r="M1254">
        <f>Table1[[#This Row],[Ship Date]]-Table1[[#This Row],[Order Date]]</f>
        <v>7</v>
      </c>
      <c r="N1254">
        <v>8</v>
      </c>
      <c r="O1254" t="s">
        <v>61</v>
      </c>
      <c r="P1254" s="3">
        <v>74.591999999999999</v>
      </c>
      <c r="Q1254" s="3">
        <v>62.103644764739407</v>
      </c>
      <c r="R1254" s="3">
        <f>(Table1[[#This Row],[Selling Price]]-Table1[[#This Row],[Cost Price]])</f>
        <v>12.488355235260592</v>
      </c>
      <c r="S1254" s="12">
        <f>(Table1[[#This Row],[Profit]]/Table1[[#This Row],[Selling Price]])</f>
        <v>0.1674221797948921</v>
      </c>
      <c r="T1254">
        <v>4</v>
      </c>
      <c r="U1254" s="2">
        <f>Table1[[#This Row],[Selling Price]]*Table1[[#This Row],[Quantity]]</f>
        <v>298.36799999999999</v>
      </c>
      <c r="V1254" s="4">
        <v>0.3</v>
      </c>
      <c r="W1254">
        <v>199</v>
      </c>
      <c r="X1254" t="s">
        <v>68</v>
      </c>
      <c r="Y1254" t="s">
        <v>52</v>
      </c>
      <c r="Z1254" s="2">
        <v>19.720798685651651</v>
      </c>
    </row>
    <row r="1255" spans="1:26" x14ac:dyDescent="0.35">
      <c r="A1255" t="s">
        <v>372</v>
      </c>
      <c r="B1255" t="s">
        <v>373</v>
      </c>
      <c r="C1255" t="s">
        <v>64</v>
      </c>
      <c r="D1255" t="s">
        <v>28</v>
      </c>
      <c r="E1255" t="s">
        <v>69</v>
      </c>
      <c r="F1255" t="s">
        <v>4808</v>
      </c>
      <c r="G1255" t="s">
        <v>4809</v>
      </c>
      <c r="H1255" t="s">
        <v>32</v>
      </c>
      <c r="I1255" t="s">
        <v>7660</v>
      </c>
      <c r="J1255" s="1">
        <v>42520</v>
      </c>
      <c r="K1255" s="1">
        <v>42527</v>
      </c>
      <c r="L1255" t="s">
        <v>60</v>
      </c>
      <c r="M1255">
        <f>Table1[[#This Row],[Ship Date]]-Table1[[#This Row],[Order Date]]</f>
        <v>7</v>
      </c>
      <c r="N1255">
        <v>5</v>
      </c>
      <c r="O1255" t="s">
        <v>51</v>
      </c>
      <c r="P1255" s="3">
        <v>167.84</v>
      </c>
      <c r="Q1255" s="3">
        <v>123.4243699633881</v>
      </c>
      <c r="R1255" s="3">
        <f>(Table1[[#This Row],[Selling Price]]-Table1[[#This Row],[Cost Price]])</f>
        <v>44.415630036611901</v>
      </c>
      <c r="S1255" s="12">
        <f>(Table1[[#This Row],[Profit]]/Table1[[#This Row],[Selling Price]])</f>
        <v>0.26463077953176778</v>
      </c>
      <c r="T1255">
        <v>8</v>
      </c>
      <c r="U1255" s="2">
        <f>Table1[[#This Row],[Selling Price]]*Table1[[#This Row],[Quantity]]</f>
        <v>1342.72</v>
      </c>
      <c r="V1255" s="4">
        <v>0</v>
      </c>
      <c r="W1255">
        <v>324</v>
      </c>
      <c r="X1255" t="s">
        <v>68</v>
      </c>
      <c r="Y1255" t="s">
        <v>68</v>
      </c>
      <c r="Z1255" s="2">
        <v>57.082052530253911</v>
      </c>
    </row>
    <row r="1256" spans="1:26" x14ac:dyDescent="0.35">
      <c r="A1256" t="s">
        <v>372</v>
      </c>
      <c r="B1256" t="s">
        <v>373</v>
      </c>
      <c r="C1256" t="s">
        <v>45</v>
      </c>
      <c r="D1256" t="s">
        <v>28</v>
      </c>
      <c r="E1256" t="s">
        <v>29</v>
      </c>
      <c r="F1256" t="s">
        <v>3675</v>
      </c>
      <c r="G1256" t="s">
        <v>3676</v>
      </c>
      <c r="H1256" t="s">
        <v>32</v>
      </c>
      <c r="I1256" t="s">
        <v>7728</v>
      </c>
      <c r="J1256" s="1">
        <v>42399</v>
      </c>
      <c r="K1256" s="1">
        <v>42401</v>
      </c>
      <c r="L1256" t="s">
        <v>34</v>
      </c>
      <c r="M1256">
        <f>Table1[[#This Row],[Ship Date]]-Table1[[#This Row],[Order Date]]</f>
        <v>2</v>
      </c>
      <c r="N1256">
        <v>1</v>
      </c>
      <c r="O1256" t="s">
        <v>35</v>
      </c>
      <c r="P1256" s="3">
        <v>48.58</v>
      </c>
      <c r="Q1256" s="3">
        <v>38.571860332013422</v>
      </c>
      <c r="R1256" s="3">
        <f>(Table1[[#This Row],[Selling Price]]-Table1[[#This Row],[Cost Price]])</f>
        <v>10.008139667986576</v>
      </c>
      <c r="S1256" s="12">
        <f>(Table1[[#This Row],[Profit]]/Table1[[#This Row],[Selling Price]])</f>
        <v>0.2060135790034289</v>
      </c>
      <c r="T1256">
        <v>1</v>
      </c>
      <c r="U1256" s="2">
        <f>Table1[[#This Row],[Selling Price]]*Table1[[#This Row],[Quantity]]</f>
        <v>48.58</v>
      </c>
      <c r="V1256" s="4">
        <v>0</v>
      </c>
      <c r="W1256">
        <v>130</v>
      </c>
      <c r="X1256" t="s">
        <v>36</v>
      </c>
      <c r="Y1256" t="s">
        <v>68</v>
      </c>
      <c r="Z1256" s="2">
        <v>54.132741447913631</v>
      </c>
    </row>
    <row r="1257" spans="1:26" x14ac:dyDescent="0.35">
      <c r="A1257" t="s">
        <v>372</v>
      </c>
      <c r="B1257" t="s">
        <v>373</v>
      </c>
      <c r="C1257" t="s">
        <v>27</v>
      </c>
      <c r="D1257" t="s">
        <v>28</v>
      </c>
      <c r="E1257" t="s">
        <v>40</v>
      </c>
      <c r="F1257" t="s">
        <v>2382</v>
      </c>
      <c r="G1257" t="s">
        <v>2383</v>
      </c>
      <c r="H1257" t="s">
        <v>32</v>
      </c>
      <c r="I1257" t="s">
        <v>7741</v>
      </c>
      <c r="J1257" s="1">
        <v>42618</v>
      </c>
      <c r="K1257" s="1">
        <v>42622</v>
      </c>
      <c r="L1257" t="s">
        <v>60</v>
      </c>
      <c r="M1257">
        <f>Table1[[#This Row],[Ship Date]]-Table1[[#This Row],[Order Date]]</f>
        <v>4</v>
      </c>
      <c r="N1257">
        <v>9</v>
      </c>
      <c r="O1257" t="s">
        <v>61</v>
      </c>
      <c r="P1257" s="3">
        <v>887.27099999999996</v>
      </c>
      <c r="Q1257" s="3">
        <v>752.82118652653674</v>
      </c>
      <c r="R1257" s="3">
        <f>(Table1[[#This Row],[Selling Price]]-Table1[[#This Row],[Cost Price]])</f>
        <v>134.44981347346322</v>
      </c>
      <c r="S1257" s="12">
        <f>(Table1[[#This Row],[Profit]]/Table1[[#This Row],[Selling Price]])</f>
        <v>0.15153184706077763</v>
      </c>
      <c r="T1257">
        <v>3</v>
      </c>
      <c r="U1257" s="2">
        <f>Table1[[#This Row],[Selling Price]]*Table1[[#This Row],[Quantity]]</f>
        <v>2661.8130000000001</v>
      </c>
      <c r="V1257" s="4">
        <v>0.3</v>
      </c>
      <c r="W1257">
        <v>360</v>
      </c>
      <c r="X1257" t="s">
        <v>36</v>
      </c>
      <c r="Y1257" t="s">
        <v>36</v>
      </c>
      <c r="Z1257" s="2">
        <v>339.85145426303541</v>
      </c>
    </row>
    <row r="1258" spans="1:26" x14ac:dyDescent="0.35">
      <c r="A1258" t="s">
        <v>372</v>
      </c>
      <c r="B1258" t="s">
        <v>373</v>
      </c>
      <c r="C1258" t="s">
        <v>45</v>
      </c>
      <c r="D1258" t="s">
        <v>28</v>
      </c>
      <c r="E1258" t="s">
        <v>69</v>
      </c>
      <c r="F1258" t="s">
        <v>2372</v>
      </c>
      <c r="G1258" t="s">
        <v>2373</v>
      </c>
      <c r="H1258" t="s">
        <v>32</v>
      </c>
      <c r="I1258" t="s">
        <v>7748</v>
      </c>
      <c r="J1258" s="1">
        <v>42517</v>
      </c>
      <c r="K1258" s="1">
        <v>42521</v>
      </c>
      <c r="L1258" t="s">
        <v>60</v>
      </c>
      <c r="M1258">
        <f>Table1[[#This Row],[Ship Date]]-Table1[[#This Row],[Order Date]]</f>
        <v>4</v>
      </c>
      <c r="N1258">
        <v>5</v>
      </c>
      <c r="O1258" t="s">
        <v>51</v>
      </c>
      <c r="P1258" s="3">
        <v>5.5839999999999996</v>
      </c>
      <c r="Q1258" s="3">
        <v>4.0908597434383882</v>
      </c>
      <c r="R1258" s="3">
        <f>(Table1[[#This Row],[Selling Price]]-Table1[[#This Row],[Cost Price]])</f>
        <v>1.4931402565616114</v>
      </c>
      <c r="S1258" s="12">
        <f>(Table1[[#This Row],[Profit]]/Table1[[#This Row],[Selling Price]])</f>
        <v>0.26739617775100494</v>
      </c>
      <c r="T1258">
        <v>2</v>
      </c>
      <c r="U1258" s="2">
        <f>Table1[[#This Row],[Selling Price]]*Table1[[#This Row],[Quantity]]</f>
        <v>11.167999999999999</v>
      </c>
      <c r="V1258" s="4">
        <v>0.6</v>
      </c>
      <c r="W1258">
        <v>298</v>
      </c>
      <c r="X1258" t="s">
        <v>36</v>
      </c>
      <c r="Y1258" t="s">
        <v>52</v>
      </c>
      <c r="Z1258" s="2">
        <v>6.6949808065445557</v>
      </c>
    </row>
    <row r="1259" spans="1:26" x14ac:dyDescent="0.35">
      <c r="A1259" t="s">
        <v>372</v>
      </c>
      <c r="B1259" t="s">
        <v>373</v>
      </c>
      <c r="C1259" t="s">
        <v>27</v>
      </c>
      <c r="D1259" t="s">
        <v>28</v>
      </c>
      <c r="E1259" t="s">
        <v>69</v>
      </c>
      <c r="F1259" t="s">
        <v>3544</v>
      </c>
      <c r="G1259" t="s">
        <v>3545</v>
      </c>
      <c r="H1259" t="s">
        <v>32</v>
      </c>
      <c r="I1259" t="s">
        <v>7856</v>
      </c>
      <c r="J1259" s="1">
        <v>42507</v>
      </c>
      <c r="K1259" s="1">
        <v>42510</v>
      </c>
      <c r="L1259" t="s">
        <v>199</v>
      </c>
      <c r="M1259">
        <f>Table1[[#This Row],[Ship Date]]-Table1[[#This Row],[Order Date]]</f>
        <v>3</v>
      </c>
      <c r="N1259">
        <v>5</v>
      </c>
      <c r="O1259" t="s">
        <v>51</v>
      </c>
      <c r="P1259" s="3">
        <v>22.608000000000001</v>
      </c>
      <c r="Q1259" s="3">
        <v>16.58725554523188</v>
      </c>
      <c r="R1259" s="3">
        <f>(Table1[[#This Row],[Selling Price]]-Table1[[#This Row],[Cost Price]])</f>
        <v>6.0207444547681206</v>
      </c>
      <c r="S1259" s="12">
        <f>(Table1[[#This Row],[Profit]]/Table1[[#This Row],[Selling Price]])</f>
        <v>0.26631035274098197</v>
      </c>
      <c r="T1259">
        <v>3</v>
      </c>
      <c r="U1259" s="2">
        <f>Table1[[#This Row],[Selling Price]]*Table1[[#This Row],[Quantity]]</f>
        <v>67.823999999999998</v>
      </c>
      <c r="V1259" s="4">
        <v>0.6</v>
      </c>
      <c r="W1259">
        <v>227</v>
      </c>
      <c r="X1259" t="s">
        <v>36</v>
      </c>
      <c r="Y1259" t="s">
        <v>68</v>
      </c>
      <c r="Z1259" s="2">
        <v>39.973748331078028</v>
      </c>
    </row>
    <row r="1260" spans="1:26" x14ac:dyDescent="0.35">
      <c r="A1260" t="s">
        <v>372</v>
      </c>
      <c r="B1260" t="s">
        <v>373</v>
      </c>
      <c r="C1260" t="s">
        <v>39</v>
      </c>
      <c r="D1260" t="s">
        <v>28</v>
      </c>
      <c r="E1260" t="s">
        <v>69</v>
      </c>
      <c r="F1260" t="s">
        <v>5527</v>
      </c>
      <c r="G1260" t="s">
        <v>5528</v>
      </c>
      <c r="H1260" t="s">
        <v>32</v>
      </c>
      <c r="I1260" t="s">
        <v>8266</v>
      </c>
      <c r="J1260" s="1">
        <v>42456</v>
      </c>
      <c r="K1260" s="1">
        <v>42460</v>
      </c>
      <c r="L1260" t="s">
        <v>60</v>
      </c>
      <c r="M1260">
        <f>Table1[[#This Row],[Ship Date]]-Table1[[#This Row],[Order Date]]</f>
        <v>4</v>
      </c>
      <c r="N1260">
        <v>3</v>
      </c>
      <c r="O1260" t="s">
        <v>106</v>
      </c>
      <c r="P1260" s="3">
        <v>39.92</v>
      </c>
      <c r="Q1260" s="3">
        <v>30.85387453160925</v>
      </c>
      <c r="R1260" s="3">
        <f>(Table1[[#This Row],[Selling Price]]-Table1[[#This Row],[Cost Price]])</f>
        <v>9.0661254683907515</v>
      </c>
      <c r="S1260" s="12">
        <f>(Table1[[#This Row],[Profit]]/Table1[[#This Row],[Selling Price]])</f>
        <v>0.22710735141259397</v>
      </c>
      <c r="T1260">
        <v>4</v>
      </c>
      <c r="U1260" s="2">
        <f>Table1[[#This Row],[Selling Price]]*Table1[[#This Row],[Quantity]]</f>
        <v>159.68</v>
      </c>
      <c r="V1260" s="4">
        <v>0</v>
      </c>
      <c r="W1260">
        <v>163</v>
      </c>
      <c r="X1260" t="s">
        <v>36</v>
      </c>
      <c r="Y1260" t="s">
        <v>52</v>
      </c>
      <c r="Z1260" s="2">
        <v>14.11385135248349</v>
      </c>
    </row>
    <row r="1261" spans="1:26" x14ac:dyDescent="0.35">
      <c r="A1261" t="s">
        <v>372</v>
      </c>
      <c r="B1261" t="s">
        <v>373</v>
      </c>
      <c r="C1261" t="s">
        <v>39</v>
      </c>
      <c r="D1261" t="s">
        <v>28</v>
      </c>
      <c r="E1261" t="s">
        <v>69</v>
      </c>
      <c r="F1261" t="s">
        <v>1825</v>
      </c>
      <c r="G1261" t="s">
        <v>1826</v>
      </c>
      <c r="H1261" t="s">
        <v>32</v>
      </c>
      <c r="I1261" t="s">
        <v>8459</v>
      </c>
      <c r="J1261" s="1">
        <v>43070</v>
      </c>
      <c r="K1261" s="1">
        <v>43076</v>
      </c>
      <c r="L1261" t="s">
        <v>60</v>
      </c>
      <c r="M1261">
        <f>Table1[[#This Row],[Ship Date]]-Table1[[#This Row],[Order Date]]</f>
        <v>6</v>
      </c>
      <c r="N1261">
        <v>12</v>
      </c>
      <c r="O1261" t="s">
        <v>35</v>
      </c>
      <c r="P1261" s="3">
        <v>629.64</v>
      </c>
      <c r="Q1261" s="3">
        <v>422.10240669043861</v>
      </c>
      <c r="R1261" s="3">
        <f>(Table1[[#This Row],[Selling Price]]-Table1[[#This Row],[Cost Price]])</f>
        <v>207.53759330956137</v>
      </c>
      <c r="S1261" s="12">
        <f>(Table1[[#This Row],[Profit]]/Table1[[#This Row],[Selling Price]])</f>
        <v>0.32961310162880597</v>
      </c>
      <c r="T1261">
        <v>9</v>
      </c>
      <c r="U1261" s="2">
        <f>Table1[[#This Row],[Selling Price]]*Table1[[#This Row],[Quantity]]</f>
        <v>5666.76</v>
      </c>
      <c r="V1261" s="4">
        <v>0</v>
      </c>
      <c r="W1261">
        <v>464</v>
      </c>
      <c r="X1261" t="s">
        <v>68</v>
      </c>
      <c r="Y1261" t="s">
        <v>36</v>
      </c>
      <c r="Z1261" s="2">
        <v>193.8788391960299</v>
      </c>
    </row>
    <row r="1262" spans="1:26" x14ac:dyDescent="0.35">
      <c r="A1262" t="s">
        <v>372</v>
      </c>
      <c r="B1262" t="s">
        <v>373</v>
      </c>
      <c r="C1262" t="s">
        <v>55</v>
      </c>
      <c r="D1262" t="s">
        <v>28</v>
      </c>
      <c r="E1262" t="s">
        <v>56</v>
      </c>
      <c r="F1262" t="s">
        <v>1771</v>
      </c>
      <c r="G1262" t="s">
        <v>1772</v>
      </c>
      <c r="H1262" t="s">
        <v>32</v>
      </c>
      <c r="I1262" t="s">
        <v>8481</v>
      </c>
      <c r="J1262" s="1">
        <v>42107</v>
      </c>
      <c r="K1262" s="1">
        <v>42111</v>
      </c>
      <c r="L1262" t="s">
        <v>60</v>
      </c>
      <c r="M1262">
        <f>Table1[[#This Row],[Ship Date]]-Table1[[#This Row],[Order Date]]</f>
        <v>4</v>
      </c>
      <c r="N1262">
        <v>4</v>
      </c>
      <c r="O1262" t="s">
        <v>106</v>
      </c>
      <c r="P1262" s="3">
        <v>609.98</v>
      </c>
      <c r="Q1262" s="3">
        <v>413.30265252074662</v>
      </c>
      <c r="R1262" s="3">
        <f>(Table1[[#This Row],[Selling Price]]-Table1[[#This Row],[Cost Price]])</f>
        <v>196.6773474792534</v>
      </c>
      <c r="S1262" s="12">
        <f>(Table1[[#This Row],[Profit]]/Table1[[#This Row],[Selling Price]])</f>
        <v>0.32243245266935538</v>
      </c>
      <c r="T1262">
        <v>4</v>
      </c>
      <c r="U1262" s="2">
        <f>Table1[[#This Row],[Selling Price]]*Table1[[#This Row],[Quantity]]</f>
        <v>2439.92</v>
      </c>
      <c r="V1262" s="4">
        <v>0.3</v>
      </c>
      <c r="W1262">
        <v>199</v>
      </c>
      <c r="X1262" t="s">
        <v>36</v>
      </c>
      <c r="Y1262" t="s">
        <v>36</v>
      </c>
      <c r="Z1262" s="2">
        <v>257.27214938011969</v>
      </c>
    </row>
    <row r="1263" spans="1:26" x14ac:dyDescent="0.35">
      <c r="A1263" t="s">
        <v>372</v>
      </c>
      <c r="B1263" t="s">
        <v>373</v>
      </c>
      <c r="C1263" t="s">
        <v>45</v>
      </c>
      <c r="D1263" t="s">
        <v>28</v>
      </c>
      <c r="E1263" t="s">
        <v>69</v>
      </c>
      <c r="F1263" t="s">
        <v>6762</v>
      </c>
      <c r="G1263" t="s">
        <v>6763</v>
      </c>
      <c r="H1263" t="s">
        <v>32</v>
      </c>
      <c r="I1263" t="s">
        <v>8700</v>
      </c>
      <c r="J1263" s="1">
        <v>42936</v>
      </c>
      <c r="K1263" s="1">
        <v>42941</v>
      </c>
      <c r="L1263" t="s">
        <v>60</v>
      </c>
      <c r="M1263">
        <f>Table1[[#This Row],[Ship Date]]-Table1[[#This Row],[Order Date]]</f>
        <v>5</v>
      </c>
      <c r="N1263">
        <v>7</v>
      </c>
      <c r="O1263" t="s">
        <v>51</v>
      </c>
      <c r="P1263" s="3">
        <v>183.92</v>
      </c>
      <c r="Q1263" s="3">
        <v>146.79854336602369</v>
      </c>
      <c r="R1263" s="3">
        <f>(Table1[[#This Row],[Selling Price]]-Table1[[#This Row],[Cost Price]])</f>
        <v>37.121456633976294</v>
      </c>
      <c r="S1263" s="12">
        <f>(Table1[[#This Row],[Profit]]/Table1[[#This Row],[Selling Price]])</f>
        <v>0.20183480118516908</v>
      </c>
      <c r="T1263">
        <v>4</v>
      </c>
      <c r="U1263" s="2">
        <f>Table1[[#This Row],[Selling Price]]*Table1[[#This Row],[Quantity]]</f>
        <v>735.68</v>
      </c>
      <c r="V1263" s="4">
        <v>0</v>
      </c>
      <c r="W1263">
        <v>143</v>
      </c>
      <c r="X1263" t="s">
        <v>36</v>
      </c>
      <c r="Y1263" t="s">
        <v>68</v>
      </c>
      <c r="Z1263" s="2">
        <v>84.258839131627752</v>
      </c>
    </row>
    <row r="1264" spans="1:26" x14ac:dyDescent="0.35">
      <c r="A1264" t="s">
        <v>372</v>
      </c>
      <c r="B1264" t="s">
        <v>373</v>
      </c>
      <c r="C1264" t="s">
        <v>64</v>
      </c>
      <c r="D1264" t="s">
        <v>28</v>
      </c>
      <c r="E1264" t="s">
        <v>56</v>
      </c>
      <c r="F1264" t="s">
        <v>3731</v>
      </c>
      <c r="G1264" t="s">
        <v>3732</v>
      </c>
      <c r="H1264" t="s">
        <v>32</v>
      </c>
      <c r="I1264" t="s">
        <v>8883</v>
      </c>
      <c r="J1264" s="1">
        <v>42915</v>
      </c>
      <c r="K1264" s="1">
        <v>42916</v>
      </c>
      <c r="L1264" t="s">
        <v>199</v>
      </c>
      <c r="M1264">
        <f>Table1[[#This Row],[Ship Date]]-Table1[[#This Row],[Order Date]]</f>
        <v>1</v>
      </c>
      <c r="N1264">
        <v>6</v>
      </c>
      <c r="O1264" t="s">
        <v>51</v>
      </c>
      <c r="P1264" s="3">
        <v>307.31400000000002</v>
      </c>
      <c r="Q1264" s="3">
        <v>231.77671193417549</v>
      </c>
      <c r="R1264" s="3">
        <f>(Table1[[#This Row],[Selling Price]]-Table1[[#This Row],[Cost Price]])</f>
        <v>75.537288065824526</v>
      </c>
      <c r="S1264" s="12">
        <f>(Table1[[#This Row],[Profit]]/Table1[[#This Row],[Selling Price]])</f>
        <v>0.24579839534100145</v>
      </c>
      <c r="T1264">
        <v>3</v>
      </c>
      <c r="U1264" s="2">
        <f>Table1[[#This Row],[Selling Price]]*Table1[[#This Row],[Quantity]]</f>
        <v>921.94200000000001</v>
      </c>
      <c r="V1264" s="4">
        <v>0.3</v>
      </c>
      <c r="W1264">
        <v>105</v>
      </c>
      <c r="X1264" t="s">
        <v>36</v>
      </c>
      <c r="Y1264" t="s">
        <v>36</v>
      </c>
      <c r="Z1264" s="2">
        <v>347.9385453306374</v>
      </c>
    </row>
    <row r="1265" spans="1:26" x14ac:dyDescent="0.35">
      <c r="A1265" t="s">
        <v>372</v>
      </c>
      <c r="B1265" t="s">
        <v>373</v>
      </c>
      <c r="C1265" t="s">
        <v>55</v>
      </c>
      <c r="D1265" t="s">
        <v>28</v>
      </c>
      <c r="E1265" t="s">
        <v>40</v>
      </c>
      <c r="F1265" t="s">
        <v>374</v>
      </c>
      <c r="G1265" t="s">
        <v>375</v>
      </c>
      <c r="H1265" t="s">
        <v>32</v>
      </c>
      <c r="I1265" t="s">
        <v>9030</v>
      </c>
      <c r="J1265" s="1">
        <v>42444</v>
      </c>
      <c r="K1265" s="1">
        <v>42448</v>
      </c>
      <c r="L1265" t="s">
        <v>60</v>
      </c>
      <c r="M1265">
        <f>Table1[[#This Row],[Ship Date]]-Table1[[#This Row],[Order Date]]</f>
        <v>4</v>
      </c>
      <c r="N1265">
        <v>3</v>
      </c>
      <c r="O1265" t="s">
        <v>106</v>
      </c>
      <c r="P1265" s="3">
        <v>528.42999999999995</v>
      </c>
      <c r="Q1265" s="3">
        <v>366.67760883984619</v>
      </c>
      <c r="R1265" s="3">
        <f>(Table1[[#This Row],[Selling Price]]-Table1[[#This Row],[Cost Price]])</f>
        <v>161.75239116015376</v>
      </c>
      <c r="S1265" s="12">
        <f>(Table1[[#This Row],[Profit]]/Table1[[#This Row],[Selling Price]])</f>
        <v>0.30609993974633115</v>
      </c>
      <c r="T1265">
        <v>5</v>
      </c>
      <c r="U1265" s="2">
        <f>Table1[[#This Row],[Selling Price]]*Table1[[#This Row],[Quantity]]</f>
        <v>2642.1499999999996</v>
      </c>
      <c r="V1265" s="4">
        <v>0.3</v>
      </c>
      <c r="W1265">
        <v>339</v>
      </c>
      <c r="X1265" t="s">
        <v>36</v>
      </c>
      <c r="Y1265" t="s">
        <v>36</v>
      </c>
      <c r="Z1265" s="2">
        <v>204.7097759712864</v>
      </c>
    </row>
    <row r="1266" spans="1:26" x14ac:dyDescent="0.35">
      <c r="A1266" t="s">
        <v>1325</v>
      </c>
      <c r="B1266" t="s">
        <v>1326</v>
      </c>
      <c r="C1266" t="s">
        <v>64</v>
      </c>
      <c r="D1266" t="s">
        <v>28</v>
      </c>
      <c r="E1266" t="s">
        <v>56</v>
      </c>
      <c r="F1266" t="s">
        <v>94</v>
      </c>
      <c r="G1266" t="s">
        <v>95</v>
      </c>
      <c r="H1266" t="s">
        <v>32</v>
      </c>
      <c r="I1266" t="s">
        <v>1327</v>
      </c>
      <c r="J1266" s="1">
        <v>43028</v>
      </c>
      <c r="K1266" s="1">
        <v>43032</v>
      </c>
      <c r="L1266" t="s">
        <v>60</v>
      </c>
      <c r="M1266">
        <f>Table1[[#This Row],[Ship Date]]-Table1[[#This Row],[Order Date]]</f>
        <v>4</v>
      </c>
      <c r="N1266">
        <v>10</v>
      </c>
      <c r="O1266" t="s">
        <v>61</v>
      </c>
      <c r="P1266" s="3">
        <v>284.36399999999998</v>
      </c>
      <c r="Q1266" s="3">
        <v>196.7086853270122</v>
      </c>
      <c r="R1266" s="3">
        <f>(Table1[[#This Row],[Selling Price]]-Table1[[#This Row],[Cost Price]])</f>
        <v>87.655314672987771</v>
      </c>
      <c r="S1266" s="12">
        <f>(Table1[[#This Row],[Profit]]/Table1[[#This Row],[Selling Price]])</f>
        <v>0.30825039271141136</v>
      </c>
      <c r="T1266">
        <v>2</v>
      </c>
      <c r="U1266" s="2">
        <f>Table1[[#This Row],[Selling Price]]*Table1[[#This Row],[Quantity]]</f>
        <v>568.72799999999995</v>
      </c>
      <c r="V1266" s="4">
        <v>0.4</v>
      </c>
      <c r="W1266">
        <v>492</v>
      </c>
      <c r="X1266" t="s">
        <v>36</v>
      </c>
      <c r="Y1266" t="s">
        <v>36</v>
      </c>
      <c r="Z1266" s="2">
        <v>487.91912640877291</v>
      </c>
    </row>
    <row r="1267" spans="1:26" x14ac:dyDescent="0.35">
      <c r="A1267" t="s">
        <v>1325</v>
      </c>
      <c r="B1267" t="s">
        <v>1326</v>
      </c>
      <c r="C1267" t="s">
        <v>55</v>
      </c>
      <c r="D1267" t="s">
        <v>28</v>
      </c>
      <c r="E1267" t="s">
        <v>69</v>
      </c>
      <c r="F1267" t="s">
        <v>2275</v>
      </c>
      <c r="G1267" t="s">
        <v>818</v>
      </c>
      <c r="H1267" t="s">
        <v>32</v>
      </c>
      <c r="I1267" t="s">
        <v>2276</v>
      </c>
      <c r="J1267" s="1">
        <v>42828</v>
      </c>
      <c r="K1267" s="1">
        <v>42832</v>
      </c>
      <c r="L1267" t="s">
        <v>60</v>
      </c>
      <c r="M1267">
        <f>Table1[[#This Row],[Ship Date]]-Table1[[#This Row],[Order Date]]</f>
        <v>4</v>
      </c>
      <c r="N1267">
        <v>4</v>
      </c>
      <c r="O1267" t="s">
        <v>106</v>
      </c>
      <c r="P1267" s="3">
        <v>25.472000000000001</v>
      </c>
      <c r="Q1267" s="3">
        <v>16.920534248525581</v>
      </c>
      <c r="R1267" s="3">
        <f>(Table1[[#This Row],[Selling Price]]-Table1[[#This Row],[Cost Price]])</f>
        <v>8.5514657514744208</v>
      </c>
      <c r="S1267" s="12">
        <f>(Table1[[#This Row],[Profit]]/Table1[[#This Row],[Selling Price]])</f>
        <v>0.33572023207735635</v>
      </c>
      <c r="T1267">
        <v>4</v>
      </c>
      <c r="U1267" s="2">
        <f>Table1[[#This Row],[Selling Price]]*Table1[[#This Row],[Quantity]]</f>
        <v>101.88800000000001</v>
      </c>
      <c r="V1267" s="4">
        <v>0.2</v>
      </c>
      <c r="W1267">
        <v>289</v>
      </c>
      <c r="X1267" t="s">
        <v>36</v>
      </c>
      <c r="Y1267" t="s">
        <v>52</v>
      </c>
      <c r="Z1267" s="2">
        <v>16.179677700402099</v>
      </c>
    </row>
    <row r="1268" spans="1:26" x14ac:dyDescent="0.35">
      <c r="A1268" t="s">
        <v>1325</v>
      </c>
      <c r="B1268" t="s">
        <v>1326</v>
      </c>
      <c r="C1268" t="s">
        <v>55</v>
      </c>
      <c r="D1268" t="s">
        <v>28</v>
      </c>
      <c r="E1268" t="s">
        <v>40</v>
      </c>
      <c r="F1268" t="s">
        <v>331</v>
      </c>
      <c r="G1268" t="s">
        <v>332</v>
      </c>
      <c r="H1268" t="s">
        <v>32</v>
      </c>
      <c r="I1268" t="s">
        <v>2986</v>
      </c>
      <c r="J1268" s="1">
        <v>41992</v>
      </c>
      <c r="K1268" s="1">
        <v>41994</v>
      </c>
      <c r="L1268" t="s">
        <v>34</v>
      </c>
      <c r="M1268">
        <f>Table1[[#This Row],[Ship Date]]-Table1[[#This Row],[Order Date]]</f>
        <v>2</v>
      </c>
      <c r="N1268">
        <v>12</v>
      </c>
      <c r="O1268" t="s">
        <v>35</v>
      </c>
      <c r="P1268" s="3">
        <v>1819.86</v>
      </c>
      <c r="Q1268" s="3">
        <v>1528.660390605145</v>
      </c>
      <c r="R1268" s="3">
        <f>(Table1[[#This Row],[Selling Price]]-Table1[[#This Row],[Cost Price]])</f>
        <v>291.19960939485486</v>
      </c>
      <c r="S1268" s="12">
        <f>(Table1[[#This Row],[Profit]]/Table1[[#This Row],[Selling Price]])</f>
        <v>0.16001209400440411</v>
      </c>
      <c r="T1268">
        <v>14</v>
      </c>
      <c r="U1268" s="2">
        <f>Table1[[#This Row],[Selling Price]]*Table1[[#This Row],[Quantity]]</f>
        <v>25478.039999999997</v>
      </c>
      <c r="V1268" s="4">
        <v>0</v>
      </c>
      <c r="W1268">
        <v>243</v>
      </c>
      <c r="X1268" t="s">
        <v>36</v>
      </c>
      <c r="Y1268" t="s">
        <v>36</v>
      </c>
      <c r="Z1268" s="2">
        <v>523.59424097100236</v>
      </c>
    </row>
    <row r="1269" spans="1:26" x14ac:dyDescent="0.35">
      <c r="A1269" t="s">
        <v>1325</v>
      </c>
      <c r="B1269" t="s">
        <v>1326</v>
      </c>
      <c r="C1269" t="s">
        <v>55</v>
      </c>
      <c r="D1269" t="s">
        <v>28</v>
      </c>
      <c r="E1269" t="s">
        <v>69</v>
      </c>
      <c r="F1269" t="s">
        <v>3124</v>
      </c>
      <c r="G1269" t="s">
        <v>3125</v>
      </c>
      <c r="H1269" t="s">
        <v>32</v>
      </c>
      <c r="I1269" t="s">
        <v>3123</v>
      </c>
      <c r="J1269" s="1">
        <v>42573</v>
      </c>
      <c r="K1269" s="1">
        <v>42578</v>
      </c>
      <c r="L1269" t="s">
        <v>60</v>
      </c>
      <c r="M1269">
        <f>Table1[[#This Row],[Ship Date]]-Table1[[#This Row],[Order Date]]</f>
        <v>5</v>
      </c>
      <c r="N1269">
        <v>7</v>
      </c>
      <c r="O1269" t="s">
        <v>51</v>
      </c>
      <c r="P1269" s="3">
        <v>11.648</v>
      </c>
      <c r="Q1269" s="3">
        <v>8.8573202686904295</v>
      </c>
      <c r="R1269" s="3">
        <f>(Table1[[#This Row],[Selling Price]]-Table1[[#This Row],[Cost Price]])</f>
        <v>2.7906797313095701</v>
      </c>
      <c r="S1269" s="12">
        <f>(Table1[[#This Row],[Profit]]/Table1[[#This Row],[Selling Price]])</f>
        <v>0.23958445495446173</v>
      </c>
      <c r="T1269">
        <v>2</v>
      </c>
      <c r="U1269" s="2">
        <f>Table1[[#This Row],[Selling Price]]*Table1[[#This Row],[Quantity]]</f>
        <v>23.295999999999999</v>
      </c>
      <c r="V1269" s="4">
        <v>0.2</v>
      </c>
      <c r="W1269">
        <v>465</v>
      </c>
      <c r="X1269" t="s">
        <v>36</v>
      </c>
      <c r="Y1269" t="s">
        <v>52</v>
      </c>
      <c r="Z1269" s="2">
        <v>14.5461267238625</v>
      </c>
    </row>
    <row r="1270" spans="1:26" x14ac:dyDescent="0.35">
      <c r="A1270" t="s">
        <v>1325</v>
      </c>
      <c r="B1270" t="s">
        <v>1326</v>
      </c>
      <c r="C1270" t="s">
        <v>27</v>
      </c>
      <c r="D1270" t="s">
        <v>28</v>
      </c>
      <c r="E1270" t="s">
        <v>56</v>
      </c>
      <c r="F1270" t="s">
        <v>2265</v>
      </c>
      <c r="G1270" t="s">
        <v>2266</v>
      </c>
      <c r="H1270" t="s">
        <v>32</v>
      </c>
      <c r="I1270" t="s">
        <v>3524</v>
      </c>
      <c r="J1270" s="1">
        <v>43029</v>
      </c>
      <c r="K1270" s="1">
        <v>43029</v>
      </c>
      <c r="L1270" t="s">
        <v>1118</v>
      </c>
      <c r="M1270">
        <f>Table1[[#This Row],[Ship Date]]-Table1[[#This Row],[Order Date]]</f>
        <v>0</v>
      </c>
      <c r="N1270">
        <v>10</v>
      </c>
      <c r="O1270" t="s">
        <v>61</v>
      </c>
      <c r="P1270" s="3">
        <v>262.11</v>
      </c>
      <c r="Q1270" s="3">
        <v>179.29281002054819</v>
      </c>
      <c r="R1270" s="3">
        <f>(Table1[[#This Row],[Selling Price]]-Table1[[#This Row],[Cost Price]])</f>
        <v>82.817189979451825</v>
      </c>
      <c r="S1270" s="12">
        <f>(Table1[[#This Row],[Profit]]/Table1[[#This Row],[Selling Price]])</f>
        <v>0.31596348853325634</v>
      </c>
      <c r="T1270">
        <v>1</v>
      </c>
      <c r="U1270" s="2">
        <f>Table1[[#This Row],[Selling Price]]*Table1[[#This Row],[Quantity]]</f>
        <v>262.11</v>
      </c>
      <c r="V1270" s="4">
        <v>0</v>
      </c>
      <c r="W1270">
        <v>405</v>
      </c>
      <c r="X1270" t="s">
        <v>36</v>
      </c>
      <c r="Y1270" t="s">
        <v>36</v>
      </c>
      <c r="Z1270" s="2">
        <v>140.09201244146649</v>
      </c>
    </row>
    <row r="1271" spans="1:26" x14ac:dyDescent="0.35">
      <c r="A1271" t="s">
        <v>1325</v>
      </c>
      <c r="B1271" t="s">
        <v>1326</v>
      </c>
      <c r="C1271" t="s">
        <v>27</v>
      </c>
      <c r="D1271" t="s">
        <v>28</v>
      </c>
      <c r="E1271" t="s">
        <v>69</v>
      </c>
      <c r="F1271" t="s">
        <v>404</v>
      </c>
      <c r="G1271" t="s">
        <v>405</v>
      </c>
      <c r="H1271" t="s">
        <v>32</v>
      </c>
      <c r="I1271" t="s">
        <v>3533</v>
      </c>
      <c r="J1271" s="1">
        <v>41852</v>
      </c>
      <c r="K1271" s="1">
        <v>41856</v>
      </c>
      <c r="L1271" t="s">
        <v>60</v>
      </c>
      <c r="M1271">
        <f>Table1[[#This Row],[Ship Date]]-Table1[[#This Row],[Order Date]]</f>
        <v>4</v>
      </c>
      <c r="N1271">
        <v>8</v>
      </c>
      <c r="O1271" t="s">
        <v>61</v>
      </c>
      <c r="P1271" s="3">
        <v>44.128</v>
      </c>
      <c r="Q1271" s="3">
        <v>31.815929185538501</v>
      </c>
      <c r="R1271" s="3">
        <f>(Table1[[#This Row],[Selling Price]]-Table1[[#This Row],[Cost Price]])</f>
        <v>12.312070814461499</v>
      </c>
      <c r="S1271" s="12">
        <f>(Table1[[#This Row],[Profit]]/Table1[[#This Row],[Selling Price]])</f>
        <v>0.27900813121966778</v>
      </c>
      <c r="T1271">
        <v>4</v>
      </c>
      <c r="U1271" s="2">
        <f>Table1[[#This Row],[Selling Price]]*Table1[[#This Row],[Quantity]]</f>
        <v>176.512</v>
      </c>
      <c r="V1271" s="4">
        <v>0.2</v>
      </c>
      <c r="W1271">
        <v>437</v>
      </c>
      <c r="X1271" t="s">
        <v>36</v>
      </c>
      <c r="Y1271" t="s">
        <v>68</v>
      </c>
      <c r="Z1271" s="2">
        <v>37.49655792869526</v>
      </c>
    </row>
    <row r="1272" spans="1:26" x14ac:dyDescent="0.35">
      <c r="A1272" t="s">
        <v>1325</v>
      </c>
      <c r="B1272" t="s">
        <v>1326</v>
      </c>
      <c r="C1272" t="s">
        <v>55</v>
      </c>
      <c r="D1272" t="s">
        <v>28</v>
      </c>
      <c r="E1272" t="s">
        <v>69</v>
      </c>
      <c r="F1272" t="s">
        <v>3544</v>
      </c>
      <c r="G1272" t="s">
        <v>3545</v>
      </c>
      <c r="H1272" t="s">
        <v>32</v>
      </c>
      <c r="I1272" t="s">
        <v>3543</v>
      </c>
      <c r="J1272" s="1">
        <v>42747</v>
      </c>
      <c r="K1272" s="1">
        <v>42752</v>
      </c>
      <c r="L1272" t="s">
        <v>34</v>
      </c>
      <c r="M1272">
        <f>Table1[[#This Row],[Ship Date]]-Table1[[#This Row],[Order Date]]</f>
        <v>5</v>
      </c>
      <c r="N1272">
        <v>1</v>
      </c>
      <c r="O1272" t="s">
        <v>35</v>
      </c>
      <c r="P1272" s="3">
        <v>37.68</v>
      </c>
      <c r="Q1272" s="3">
        <v>29.07612355372067</v>
      </c>
      <c r="R1272" s="3">
        <f>(Table1[[#This Row],[Selling Price]]-Table1[[#This Row],[Cost Price]])</f>
        <v>8.6038764462793296</v>
      </c>
      <c r="S1272" s="12">
        <f>(Table1[[#This Row],[Profit]]/Table1[[#This Row],[Selling Price]])</f>
        <v>0.22834067001802891</v>
      </c>
      <c r="T1272">
        <v>2</v>
      </c>
      <c r="U1272" s="2">
        <f>Table1[[#This Row],[Selling Price]]*Table1[[#This Row],[Quantity]]</f>
        <v>75.36</v>
      </c>
      <c r="V1272" s="4">
        <v>0</v>
      </c>
      <c r="W1272">
        <v>179</v>
      </c>
      <c r="X1272" t="s">
        <v>36</v>
      </c>
      <c r="Y1272" t="s">
        <v>68</v>
      </c>
      <c r="Z1272" s="2">
        <v>39.973748331078028</v>
      </c>
    </row>
    <row r="1273" spans="1:26" x14ac:dyDescent="0.35">
      <c r="A1273" t="s">
        <v>1325</v>
      </c>
      <c r="B1273" t="s">
        <v>1326</v>
      </c>
      <c r="C1273" t="s">
        <v>45</v>
      </c>
      <c r="D1273" t="s">
        <v>28</v>
      </c>
      <c r="E1273" t="s">
        <v>69</v>
      </c>
      <c r="F1273" t="s">
        <v>2440</v>
      </c>
      <c r="G1273" t="s">
        <v>2441</v>
      </c>
      <c r="H1273" t="s">
        <v>32</v>
      </c>
      <c r="I1273" t="s">
        <v>3572</v>
      </c>
      <c r="J1273" s="1">
        <v>42840</v>
      </c>
      <c r="K1273" s="1">
        <v>42843</v>
      </c>
      <c r="L1273" t="s">
        <v>199</v>
      </c>
      <c r="M1273">
        <f>Table1[[#This Row],[Ship Date]]-Table1[[#This Row],[Order Date]]</f>
        <v>3</v>
      </c>
      <c r="N1273">
        <v>4</v>
      </c>
      <c r="O1273" t="s">
        <v>106</v>
      </c>
      <c r="P1273" s="3">
        <v>196.45</v>
      </c>
      <c r="Q1273" s="3">
        <v>128.2328453118337</v>
      </c>
      <c r="R1273" s="3">
        <f>(Table1[[#This Row],[Selling Price]]-Table1[[#This Row],[Cost Price]])</f>
        <v>68.217154688166289</v>
      </c>
      <c r="S1273" s="12">
        <f>(Table1[[#This Row],[Profit]]/Table1[[#This Row],[Selling Price]])</f>
        <v>0.3472494511996248</v>
      </c>
      <c r="T1273">
        <v>5</v>
      </c>
      <c r="U1273" s="2">
        <f>Table1[[#This Row],[Selling Price]]*Table1[[#This Row],[Quantity]]</f>
        <v>982.25</v>
      </c>
      <c r="V1273" s="4">
        <v>0</v>
      </c>
      <c r="W1273">
        <v>252</v>
      </c>
      <c r="X1273" t="s">
        <v>36</v>
      </c>
      <c r="Y1273" t="s">
        <v>68</v>
      </c>
      <c r="Z1273" s="2">
        <v>61.120895952202787</v>
      </c>
    </row>
    <row r="1274" spans="1:26" x14ac:dyDescent="0.35">
      <c r="A1274" t="s">
        <v>1325</v>
      </c>
      <c r="B1274" t="s">
        <v>1326</v>
      </c>
      <c r="C1274" t="s">
        <v>45</v>
      </c>
      <c r="D1274" t="s">
        <v>28</v>
      </c>
      <c r="E1274" t="s">
        <v>40</v>
      </c>
      <c r="F1274" t="s">
        <v>3960</v>
      </c>
      <c r="G1274" t="s">
        <v>3961</v>
      </c>
      <c r="H1274" t="s">
        <v>32</v>
      </c>
      <c r="I1274" t="s">
        <v>3959</v>
      </c>
      <c r="J1274" s="1">
        <v>43009</v>
      </c>
      <c r="K1274" s="1">
        <v>43010</v>
      </c>
      <c r="L1274" t="s">
        <v>199</v>
      </c>
      <c r="M1274">
        <f>Table1[[#This Row],[Ship Date]]-Table1[[#This Row],[Order Date]]</f>
        <v>1</v>
      </c>
      <c r="N1274">
        <v>10</v>
      </c>
      <c r="O1274" t="s">
        <v>61</v>
      </c>
      <c r="P1274" s="3">
        <v>108.608</v>
      </c>
      <c r="Q1274" s="3">
        <v>88.683078569283552</v>
      </c>
      <c r="R1274" s="3">
        <f>(Table1[[#This Row],[Selling Price]]-Table1[[#This Row],[Cost Price]])</f>
        <v>19.924921430716452</v>
      </c>
      <c r="S1274" s="12">
        <f>(Table1[[#This Row],[Profit]]/Table1[[#This Row],[Selling Price]])</f>
        <v>0.18345721706243048</v>
      </c>
      <c r="T1274">
        <v>4</v>
      </c>
      <c r="U1274" s="2">
        <f>Table1[[#This Row],[Selling Price]]*Table1[[#This Row],[Quantity]]</f>
        <v>434.43200000000002</v>
      </c>
      <c r="V1274" s="4">
        <v>0.2</v>
      </c>
      <c r="W1274">
        <v>221</v>
      </c>
      <c r="X1274" t="s">
        <v>36</v>
      </c>
      <c r="Y1274" t="s">
        <v>36</v>
      </c>
      <c r="Z1274" s="2">
        <v>164.83802315242681</v>
      </c>
    </row>
    <row r="1275" spans="1:26" x14ac:dyDescent="0.35">
      <c r="A1275" t="s">
        <v>1325</v>
      </c>
      <c r="B1275" t="s">
        <v>1326</v>
      </c>
      <c r="C1275" t="s">
        <v>64</v>
      </c>
      <c r="D1275" t="s">
        <v>28</v>
      </c>
      <c r="E1275" t="s">
        <v>56</v>
      </c>
      <c r="F1275" t="s">
        <v>2265</v>
      </c>
      <c r="G1275" t="s">
        <v>2266</v>
      </c>
      <c r="H1275" t="s">
        <v>32</v>
      </c>
      <c r="I1275" t="s">
        <v>4186</v>
      </c>
      <c r="J1275" s="1">
        <v>41955</v>
      </c>
      <c r="K1275" s="1">
        <v>41959</v>
      </c>
      <c r="L1275" t="s">
        <v>60</v>
      </c>
      <c r="M1275">
        <f>Table1[[#This Row],[Ship Date]]-Table1[[#This Row],[Order Date]]</f>
        <v>4</v>
      </c>
      <c r="N1275">
        <v>11</v>
      </c>
      <c r="O1275" t="s">
        <v>35</v>
      </c>
      <c r="P1275" s="3">
        <v>629.06399999999996</v>
      </c>
      <c r="Q1275" s="3">
        <v>417.77088171916392</v>
      </c>
      <c r="R1275" s="3">
        <f>(Table1[[#This Row],[Selling Price]]-Table1[[#This Row],[Cost Price]])</f>
        <v>211.29311828083604</v>
      </c>
      <c r="S1275" s="12">
        <f>(Table1[[#This Row],[Profit]]/Table1[[#This Row],[Selling Price]])</f>
        <v>0.33588493107352518</v>
      </c>
      <c r="T1275">
        <v>3</v>
      </c>
      <c r="U1275" s="2">
        <f>Table1[[#This Row],[Selling Price]]*Table1[[#This Row],[Quantity]]</f>
        <v>1887.192</v>
      </c>
      <c r="V1275" s="4">
        <v>0.2</v>
      </c>
      <c r="W1275">
        <v>367</v>
      </c>
      <c r="X1275" t="s">
        <v>36</v>
      </c>
      <c r="Y1275" t="s">
        <v>36</v>
      </c>
      <c r="Z1275" s="2">
        <v>140.09201244146649</v>
      </c>
    </row>
    <row r="1276" spans="1:26" x14ac:dyDescent="0.35">
      <c r="A1276" t="s">
        <v>1325</v>
      </c>
      <c r="B1276" t="s">
        <v>1326</v>
      </c>
      <c r="C1276" t="s">
        <v>55</v>
      </c>
      <c r="D1276" t="s">
        <v>28</v>
      </c>
      <c r="E1276" t="s">
        <v>40</v>
      </c>
      <c r="F1276" t="s">
        <v>4207</v>
      </c>
      <c r="G1276" t="s">
        <v>4208</v>
      </c>
      <c r="H1276" t="s">
        <v>32</v>
      </c>
      <c r="I1276" t="s">
        <v>4209</v>
      </c>
      <c r="J1276" s="1">
        <v>41723</v>
      </c>
      <c r="K1276" s="1">
        <v>41730</v>
      </c>
      <c r="L1276" t="s">
        <v>60</v>
      </c>
      <c r="M1276">
        <f>Table1[[#This Row],[Ship Date]]-Table1[[#This Row],[Order Date]]</f>
        <v>7</v>
      </c>
      <c r="N1276">
        <v>3</v>
      </c>
      <c r="O1276" t="s">
        <v>106</v>
      </c>
      <c r="P1276" s="3">
        <v>366.786</v>
      </c>
      <c r="Q1276" s="3">
        <v>267.40739407877402</v>
      </c>
      <c r="R1276" s="3">
        <f>(Table1[[#This Row],[Selling Price]]-Table1[[#This Row],[Cost Price]])</f>
        <v>99.378605921225983</v>
      </c>
      <c r="S1276" s="12">
        <f>(Table1[[#This Row],[Profit]]/Table1[[#This Row],[Selling Price]])</f>
        <v>0.27094438152281164</v>
      </c>
      <c r="T1276">
        <v>7</v>
      </c>
      <c r="U1276" s="2">
        <f>Table1[[#This Row],[Selling Price]]*Table1[[#This Row],[Quantity]]</f>
        <v>2567.502</v>
      </c>
      <c r="V1276" s="4">
        <v>0.1</v>
      </c>
      <c r="W1276">
        <v>117</v>
      </c>
      <c r="X1276" t="s">
        <v>68</v>
      </c>
      <c r="Y1276" t="s">
        <v>36</v>
      </c>
      <c r="Z1276" s="2">
        <v>62.461133742512217</v>
      </c>
    </row>
    <row r="1277" spans="1:26" x14ac:dyDescent="0.35">
      <c r="A1277" t="s">
        <v>1325</v>
      </c>
      <c r="B1277" t="s">
        <v>1326</v>
      </c>
      <c r="C1277" t="s">
        <v>64</v>
      </c>
      <c r="D1277" t="s">
        <v>28</v>
      </c>
      <c r="E1277" t="s">
        <v>69</v>
      </c>
      <c r="F1277" t="s">
        <v>817</v>
      </c>
      <c r="G1277" t="s">
        <v>818</v>
      </c>
      <c r="H1277" t="s">
        <v>32</v>
      </c>
      <c r="I1277" t="s">
        <v>4280</v>
      </c>
      <c r="J1277" s="1">
        <v>41845</v>
      </c>
      <c r="K1277" s="1">
        <v>41847</v>
      </c>
      <c r="L1277" t="s">
        <v>34</v>
      </c>
      <c r="M1277">
        <f>Table1[[#This Row],[Ship Date]]-Table1[[#This Row],[Order Date]]</f>
        <v>2</v>
      </c>
      <c r="N1277">
        <v>7</v>
      </c>
      <c r="O1277" t="s">
        <v>51</v>
      </c>
      <c r="P1277" s="3">
        <v>77.92</v>
      </c>
      <c r="Q1277" s="3">
        <v>52.319735285777007</v>
      </c>
      <c r="R1277" s="3">
        <f>(Table1[[#This Row],[Selling Price]]-Table1[[#This Row],[Cost Price]])</f>
        <v>25.600264714222995</v>
      </c>
      <c r="S1277" s="12">
        <f>(Table1[[#This Row],[Profit]]/Table1[[#This Row],[Selling Price]])</f>
        <v>0.3285454917123074</v>
      </c>
      <c r="T1277">
        <v>8</v>
      </c>
      <c r="U1277" s="2">
        <f>Table1[[#This Row],[Selling Price]]*Table1[[#This Row],[Quantity]]</f>
        <v>623.36</v>
      </c>
      <c r="V1277" s="4">
        <v>0</v>
      </c>
      <c r="W1277">
        <v>262</v>
      </c>
      <c r="X1277" t="s">
        <v>36</v>
      </c>
      <c r="Y1277" t="s">
        <v>52</v>
      </c>
      <c r="Z1277" s="2">
        <v>22.773000387886238</v>
      </c>
    </row>
    <row r="1278" spans="1:26" x14ac:dyDescent="0.35">
      <c r="A1278" t="s">
        <v>1325</v>
      </c>
      <c r="B1278" t="s">
        <v>1326</v>
      </c>
      <c r="C1278" t="s">
        <v>55</v>
      </c>
      <c r="D1278" t="s">
        <v>28</v>
      </c>
      <c r="E1278" t="s">
        <v>40</v>
      </c>
      <c r="F1278" t="s">
        <v>3960</v>
      </c>
      <c r="G1278" t="s">
        <v>3961</v>
      </c>
      <c r="H1278" t="s">
        <v>32</v>
      </c>
      <c r="I1278" t="s">
        <v>4589</v>
      </c>
      <c r="J1278" s="1">
        <v>42254</v>
      </c>
      <c r="K1278" s="1">
        <v>42258</v>
      </c>
      <c r="L1278" t="s">
        <v>60</v>
      </c>
      <c r="M1278">
        <f>Table1[[#This Row],[Ship Date]]-Table1[[#This Row],[Order Date]]</f>
        <v>4</v>
      </c>
      <c r="N1278">
        <v>9</v>
      </c>
      <c r="O1278" t="s">
        <v>61</v>
      </c>
      <c r="P1278" s="3">
        <v>47.515999999999998</v>
      </c>
      <c r="Q1278" s="3">
        <v>35.867705021015126</v>
      </c>
      <c r="R1278" s="3">
        <f>(Table1[[#This Row],[Selling Price]]-Table1[[#This Row],[Cost Price]])</f>
        <v>11.648294978984872</v>
      </c>
      <c r="S1278" s="12">
        <f>(Table1[[#This Row],[Profit]]/Table1[[#This Row],[Selling Price]])</f>
        <v>0.24514468766278458</v>
      </c>
      <c r="T1278">
        <v>2</v>
      </c>
      <c r="U1278" s="2">
        <f>Table1[[#This Row],[Selling Price]]*Table1[[#This Row],[Quantity]]</f>
        <v>95.031999999999996</v>
      </c>
      <c r="V1278" s="4">
        <v>0.3</v>
      </c>
      <c r="W1278">
        <v>223</v>
      </c>
      <c r="X1278" t="s">
        <v>36</v>
      </c>
      <c r="Y1278" t="s">
        <v>36</v>
      </c>
      <c r="Z1278" s="2">
        <v>164.83802315242681</v>
      </c>
    </row>
    <row r="1279" spans="1:26" x14ac:dyDescent="0.35">
      <c r="A1279" t="s">
        <v>1325</v>
      </c>
      <c r="B1279" t="s">
        <v>1326</v>
      </c>
      <c r="C1279" t="s">
        <v>64</v>
      </c>
      <c r="D1279" t="s">
        <v>28</v>
      </c>
      <c r="E1279" t="s">
        <v>29</v>
      </c>
      <c r="F1279" t="s">
        <v>3970</v>
      </c>
      <c r="G1279" t="s">
        <v>3971</v>
      </c>
      <c r="H1279" t="s">
        <v>32</v>
      </c>
      <c r="I1279" t="s">
        <v>4779</v>
      </c>
      <c r="J1279" s="1">
        <v>43056</v>
      </c>
      <c r="K1279" s="1">
        <v>43062</v>
      </c>
      <c r="L1279" t="s">
        <v>60</v>
      </c>
      <c r="M1279">
        <f>Table1[[#This Row],[Ship Date]]-Table1[[#This Row],[Order Date]]</f>
        <v>6</v>
      </c>
      <c r="N1279">
        <v>11</v>
      </c>
      <c r="O1279" t="s">
        <v>35</v>
      </c>
      <c r="P1279" s="3">
        <v>327.7328</v>
      </c>
      <c r="Q1279" s="3">
        <v>244.1900165281408</v>
      </c>
      <c r="R1279" s="3">
        <f>(Table1[[#This Row],[Selling Price]]-Table1[[#This Row],[Cost Price]])</f>
        <v>83.542783471859195</v>
      </c>
      <c r="S1279" s="12">
        <f>(Table1[[#This Row],[Profit]]/Table1[[#This Row],[Selling Price]])</f>
        <v>0.25491126756876087</v>
      </c>
      <c r="T1279">
        <v>2</v>
      </c>
      <c r="U1279" s="2">
        <f>Table1[[#This Row],[Selling Price]]*Table1[[#This Row],[Quantity]]</f>
        <v>655.46559999999999</v>
      </c>
      <c r="V1279" s="4">
        <v>0.32</v>
      </c>
      <c r="W1279">
        <v>379</v>
      </c>
      <c r="X1279" t="s">
        <v>68</v>
      </c>
      <c r="Y1279" t="s">
        <v>36</v>
      </c>
      <c r="Z1279" s="2">
        <v>180.62250765815429</v>
      </c>
    </row>
    <row r="1280" spans="1:26" x14ac:dyDescent="0.35">
      <c r="A1280" t="s">
        <v>1325</v>
      </c>
      <c r="B1280" t="s">
        <v>1326</v>
      </c>
      <c r="C1280" t="s">
        <v>27</v>
      </c>
      <c r="D1280" t="s">
        <v>28</v>
      </c>
      <c r="E1280" t="s">
        <v>56</v>
      </c>
      <c r="F1280" t="s">
        <v>5055</v>
      </c>
      <c r="G1280" t="s">
        <v>5056</v>
      </c>
      <c r="H1280" t="s">
        <v>32</v>
      </c>
      <c r="I1280" t="s">
        <v>5054</v>
      </c>
      <c r="J1280" s="1">
        <v>41839</v>
      </c>
      <c r="K1280" s="1">
        <v>41844</v>
      </c>
      <c r="L1280" t="s">
        <v>60</v>
      </c>
      <c r="M1280">
        <f>Table1[[#This Row],[Ship Date]]-Table1[[#This Row],[Order Date]]</f>
        <v>5</v>
      </c>
      <c r="N1280">
        <v>7</v>
      </c>
      <c r="O1280" t="s">
        <v>51</v>
      </c>
      <c r="P1280" s="3">
        <v>70.56</v>
      </c>
      <c r="Q1280" s="3">
        <v>56.373539148730067</v>
      </c>
      <c r="R1280" s="3">
        <f>(Table1[[#This Row],[Selling Price]]-Table1[[#This Row],[Cost Price]])</f>
        <v>14.186460851269935</v>
      </c>
      <c r="S1280" s="12">
        <f>(Table1[[#This Row],[Profit]]/Table1[[#This Row],[Selling Price]])</f>
        <v>0.20105528417332674</v>
      </c>
      <c r="T1280">
        <v>1</v>
      </c>
      <c r="U1280" s="2">
        <f>Table1[[#This Row],[Selling Price]]*Table1[[#This Row],[Quantity]]</f>
        <v>70.56</v>
      </c>
      <c r="V1280" s="4">
        <v>0.3</v>
      </c>
      <c r="W1280">
        <v>406</v>
      </c>
      <c r="X1280" t="s">
        <v>36</v>
      </c>
      <c r="Y1280" t="s">
        <v>36</v>
      </c>
      <c r="Z1280" s="2">
        <v>166.6404186264545</v>
      </c>
    </row>
    <row r="1281" spans="1:26" x14ac:dyDescent="0.35">
      <c r="A1281" t="s">
        <v>1325</v>
      </c>
      <c r="B1281" t="s">
        <v>1326</v>
      </c>
      <c r="C1281" t="s">
        <v>39</v>
      </c>
      <c r="D1281" t="s">
        <v>28</v>
      </c>
      <c r="E1281" t="s">
        <v>69</v>
      </c>
      <c r="F1281" t="s">
        <v>4729</v>
      </c>
      <c r="G1281" t="s">
        <v>4730</v>
      </c>
      <c r="H1281" t="s">
        <v>32</v>
      </c>
      <c r="I1281" t="s">
        <v>5071</v>
      </c>
      <c r="J1281" s="1">
        <v>42342</v>
      </c>
      <c r="K1281" s="1">
        <v>42348</v>
      </c>
      <c r="L1281" t="s">
        <v>60</v>
      </c>
      <c r="M1281">
        <f>Table1[[#This Row],[Ship Date]]-Table1[[#This Row],[Order Date]]</f>
        <v>6</v>
      </c>
      <c r="N1281">
        <v>12</v>
      </c>
      <c r="O1281" t="s">
        <v>35</v>
      </c>
      <c r="P1281" s="3">
        <v>28.44</v>
      </c>
      <c r="Q1281" s="3">
        <v>22.60999424987288</v>
      </c>
      <c r="R1281" s="3">
        <f>(Table1[[#This Row],[Selling Price]]-Table1[[#This Row],[Cost Price]])</f>
        <v>5.8300057501271212</v>
      </c>
      <c r="S1281" s="12">
        <f>(Table1[[#This Row],[Profit]]/Table1[[#This Row],[Selling Price]])</f>
        <v>0.20499316983569343</v>
      </c>
      <c r="T1281">
        <v>3</v>
      </c>
      <c r="U1281" s="2">
        <f>Table1[[#This Row],[Selling Price]]*Table1[[#This Row],[Quantity]]</f>
        <v>85.320000000000007</v>
      </c>
      <c r="V1281" s="4">
        <v>0</v>
      </c>
      <c r="W1281">
        <v>292</v>
      </c>
      <c r="X1281" t="s">
        <v>68</v>
      </c>
      <c r="Y1281" t="s">
        <v>52</v>
      </c>
      <c r="Z1281" s="2">
        <v>19.95630873397468</v>
      </c>
    </row>
    <row r="1282" spans="1:26" x14ac:dyDescent="0.35">
      <c r="A1282" t="s">
        <v>1325</v>
      </c>
      <c r="B1282" t="s">
        <v>1326</v>
      </c>
      <c r="C1282" t="s">
        <v>39</v>
      </c>
      <c r="D1282" t="s">
        <v>28</v>
      </c>
      <c r="E1282" t="s">
        <v>69</v>
      </c>
      <c r="F1282" t="s">
        <v>991</v>
      </c>
      <c r="G1282" t="s">
        <v>992</v>
      </c>
      <c r="H1282" t="s">
        <v>32</v>
      </c>
      <c r="I1282" t="s">
        <v>5331</v>
      </c>
      <c r="J1282" s="1">
        <v>42724</v>
      </c>
      <c r="K1282" s="1">
        <v>42728</v>
      </c>
      <c r="L1282" t="s">
        <v>60</v>
      </c>
      <c r="M1282">
        <f>Table1[[#This Row],[Ship Date]]-Table1[[#This Row],[Order Date]]</f>
        <v>4</v>
      </c>
      <c r="N1282">
        <v>12</v>
      </c>
      <c r="O1282" t="s">
        <v>35</v>
      </c>
      <c r="P1282" s="3">
        <v>18.920000000000002</v>
      </c>
      <c r="Q1282" s="3">
        <v>13.96559666415658</v>
      </c>
      <c r="R1282" s="3">
        <f>(Table1[[#This Row],[Selling Price]]-Table1[[#This Row],[Cost Price]])</f>
        <v>4.9544033358434216</v>
      </c>
      <c r="S1282" s="12">
        <f>(Table1[[#This Row],[Profit]]/Table1[[#This Row],[Selling Price]])</f>
        <v>0.26186064142935628</v>
      </c>
      <c r="T1282">
        <v>4</v>
      </c>
      <c r="U1282" s="2">
        <f>Table1[[#This Row],[Selling Price]]*Table1[[#This Row],[Quantity]]</f>
        <v>75.680000000000007</v>
      </c>
      <c r="V1282" s="4">
        <v>0</v>
      </c>
      <c r="W1282">
        <v>231</v>
      </c>
      <c r="X1282" t="s">
        <v>36</v>
      </c>
      <c r="Y1282" t="s">
        <v>52</v>
      </c>
      <c r="Z1282" s="2">
        <v>11.025640580677649</v>
      </c>
    </row>
    <row r="1283" spans="1:26" x14ac:dyDescent="0.35">
      <c r="A1283" t="s">
        <v>1325</v>
      </c>
      <c r="B1283" t="s">
        <v>1326</v>
      </c>
      <c r="C1283" t="s">
        <v>27</v>
      </c>
      <c r="D1283" t="s">
        <v>28</v>
      </c>
      <c r="E1283" t="s">
        <v>69</v>
      </c>
      <c r="F1283" t="s">
        <v>803</v>
      </c>
      <c r="G1283" t="s">
        <v>5407</v>
      </c>
      <c r="H1283" t="s">
        <v>32</v>
      </c>
      <c r="I1283" t="s">
        <v>5408</v>
      </c>
      <c r="J1283" s="1">
        <v>42322</v>
      </c>
      <c r="K1283" s="1">
        <v>42327</v>
      </c>
      <c r="L1283" t="s">
        <v>60</v>
      </c>
      <c r="M1283">
        <f>Table1[[#This Row],[Ship Date]]-Table1[[#This Row],[Order Date]]</f>
        <v>5</v>
      </c>
      <c r="N1283">
        <v>11</v>
      </c>
      <c r="O1283" t="s">
        <v>35</v>
      </c>
      <c r="P1283" s="3">
        <v>76.14</v>
      </c>
      <c r="Q1283" s="3">
        <v>51.347230764502612</v>
      </c>
      <c r="R1283" s="3">
        <f>(Table1[[#This Row],[Selling Price]]-Table1[[#This Row],[Cost Price]])</f>
        <v>24.792769235497389</v>
      </c>
      <c r="S1283" s="12">
        <f>(Table1[[#This Row],[Profit]]/Table1[[#This Row],[Selling Price]])</f>
        <v>0.32562082000915932</v>
      </c>
      <c r="T1283">
        <v>3</v>
      </c>
      <c r="U1283" s="2">
        <f>Table1[[#This Row],[Selling Price]]*Table1[[#This Row],[Quantity]]</f>
        <v>228.42000000000002</v>
      </c>
      <c r="V1283" s="4">
        <v>0</v>
      </c>
      <c r="W1283">
        <v>143</v>
      </c>
      <c r="X1283" t="s">
        <v>36</v>
      </c>
      <c r="Y1283" t="s">
        <v>68</v>
      </c>
      <c r="Z1283" s="2">
        <v>115.28288730893981</v>
      </c>
    </row>
    <row r="1284" spans="1:26" x14ac:dyDescent="0.35">
      <c r="A1284" t="s">
        <v>1325</v>
      </c>
      <c r="B1284" t="s">
        <v>1326</v>
      </c>
      <c r="C1284" t="s">
        <v>45</v>
      </c>
      <c r="D1284" t="s">
        <v>28</v>
      </c>
      <c r="E1284" t="s">
        <v>40</v>
      </c>
      <c r="F1284" t="s">
        <v>3041</v>
      </c>
      <c r="G1284" t="s">
        <v>3042</v>
      </c>
      <c r="H1284" t="s">
        <v>32</v>
      </c>
      <c r="I1284" t="s">
        <v>5409</v>
      </c>
      <c r="J1284" s="1">
        <v>41967</v>
      </c>
      <c r="K1284" s="1">
        <v>41967</v>
      </c>
      <c r="L1284" t="s">
        <v>1118</v>
      </c>
      <c r="M1284">
        <f>Table1[[#This Row],[Ship Date]]-Table1[[#This Row],[Order Date]]</f>
        <v>0</v>
      </c>
      <c r="N1284">
        <v>11</v>
      </c>
      <c r="O1284" t="s">
        <v>35</v>
      </c>
      <c r="P1284" s="3">
        <v>611.05799999999999</v>
      </c>
      <c r="Q1284" s="3">
        <v>456.53101130488199</v>
      </c>
      <c r="R1284" s="3">
        <f>(Table1[[#This Row],[Selling Price]]-Table1[[#This Row],[Cost Price]])</f>
        <v>154.52698869511801</v>
      </c>
      <c r="S1284" s="12">
        <f>(Table1[[#This Row],[Profit]]/Table1[[#This Row],[Selling Price]])</f>
        <v>0.25288432308409026</v>
      </c>
      <c r="T1284">
        <v>3</v>
      </c>
      <c r="U1284" s="2">
        <f>Table1[[#This Row],[Selling Price]]*Table1[[#This Row],[Quantity]]</f>
        <v>1833.174</v>
      </c>
      <c r="V1284" s="4">
        <v>0.3</v>
      </c>
      <c r="W1284">
        <v>479</v>
      </c>
      <c r="X1284" t="s">
        <v>36</v>
      </c>
      <c r="Y1284" t="s">
        <v>36</v>
      </c>
      <c r="Z1284" s="2">
        <v>385.9189098030829</v>
      </c>
    </row>
    <row r="1285" spans="1:26" x14ac:dyDescent="0.35">
      <c r="A1285" t="s">
        <v>1325</v>
      </c>
      <c r="B1285" t="s">
        <v>1326</v>
      </c>
      <c r="C1285" t="s">
        <v>27</v>
      </c>
      <c r="D1285" t="s">
        <v>28</v>
      </c>
      <c r="E1285" t="s">
        <v>29</v>
      </c>
      <c r="F1285" t="s">
        <v>1967</v>
      </c>
      <c r="G1285" t="s">
        <v>1968</v>
      </c>
      <c r="H1285" t="s">
        <v>32</v>
      </c>
      <c r="I1285" t="s">
        <v>5489</v>
      </c>
      <c r="J1285" s="1">
        <v>42443</v>
      </c>
      <c r="K1285" s="1">
        <v>42446</v>
      </c>
      <c r="L1285" t="s">
        <v>199</v>
      </c>
      <c r="M1285">
        <f>Table1[[#This Row],[Ship Date]]-Table1[[#This Row],[Order Date]]</f>
        <v>3</v>
      </c>
      <c r="N1285">
        <v>3</v>
      </c>
      <c r="O1285" t="s">
        <v>106</v>
      </c>
      <c r="P1285" s="3">
        <v>241.33199999999999</v>
      </c>
      <c r="Q1285" s="3">
        <v>166.41160052792051</v>
      </c>
      <c r="R1285" s="3">
        <f>(Table1[[#This Row],[Selling Price]]-Table1[[#This Row],[Cost Price]])</f>
        <v>74.920399472079481</v>
      </c>
      <c r="S1285" s="12">
        <f>(Table1[[#This Row],[Profit]]/Table1[[#This Row],[Selling Price]])</f>
        <v>0.31044535938905526</v>
      </c>
      <c r="T1285">
        <v>5</v>
      </c>
      <c r="U1285" s="2">
        <f>Table1[[#This Row],[Selling Price]]*Table1[[#This Row],[Quantity]]</f>
        <v>1206.6599999999999</v>
      </c>
      <c r="V1285" s="4">
        <v>0.32</v>
      </c>
      <c r="W1285">
        <v>481</v>
      </c>
      <c r="X1285" t="s">
        <v>36</v>
      </c>
      <c r="Y1285" t="s">
        <v>68</v>
      </c>
      <c r="Z1285" s="2">
        <v>67.698202171106431</v>
      </c>
    </row>
    <row r="1286" spans="1:26" x14ac:dyDescent="0.35">
      <c r="A1286" t="s">
        <v>1325</v>
      </c>
      <c r="B1286" t="s">
        <v>1326</v>
      </c>
      <c r="C1286" t="s">
        <v>27</v>
      </c>
      <c r="D1286" t="s">
        <v>28</v>
      </c>
      <c r="E1286" t="s">
        <v>69</v>
      </c>
      <c r="F1286" t="s">
        <v>1112</v>
      </c>
      <c r="G1286" t="s">
        <v>1113</v>
      </c>
      <c r="H1286" t="s">
        <v>32</v>
      </c>
      <c r="I1286" t="s">
        <v>5690</v>
      </c>
      <c r="J1286" s="1">
        <v>41943</v>
      </c>
      <c r="K1286" s="1">
        <v>41945</v>
      </c>
      <c r="L1286" t="s">
        <v>34</v>
      </c>
      <c r="M1286">
        <f>Table1[[#This Row],[Ship Date]]-Table1[[#This Row],[Order Date]]</f>
        <v>2</v>
      </c>
      <c r="N1286">
        <v>10</v>
      </c>
      <c r="O1286" t="s">
        <v>61</v>
      </c>
      <c r="P1286" s="3">
        <v>17.670000000000002</v>
      </c>
      <c r="Q1286" s="3">
        <v>13.768343720860321</v>
      </c>
      <c r="R1286" s="3">
        <f>(Table1[[#This Row],[Selling Price]]-Table1[[#This Row],[Cost Price]])</f>
        <v>3.9016562791396812</v>
      </c>
      <c r="S1286" s="12">
        <f>(Table1[[#This Row],[Profit]]/Table1[[#This Row],[Selling Price]])</f>
        <v>0.22080680696885574</v>
      </c>
      <c r="T1286">
        <v>3</v>
      </c>
      <c r="U1286" s="2">
        <f>Table1[[#This Row],[Selling Price]]*Table1[[#This Row],[Quantity]]</f>
        <v>53.010000000000005</v>
      </c>
      <c r="V1286" s="4">
        <v>0</v>
      </c>
      <c r="W1286">
        <v>315</v>
      </c>
      <c r="X1286" t="s">
        <v>36</v>
      </c>
      <c r="Y1286" t="s">
        <v>52</v>
      </c>
      <c r="Z1286" s="2">
        <v>23.367790952505551</v>
      </c>
    </row>
    <row r="1287" spans="1:26" x14ac:dyDescent="0.35">
      <c r="A1287" t="s">
        <v>1325</v>
      </c>
      <c r="B1287" t="s">
        <v>1326</v>
      </c>
      <c r="C1287" t="s">
        <v>55</v>
      </c>
      <c r="D1287" t="s">
        <v>28</v>
      </c>
      <c r="E1287" t="s">
        <v>69</v>
      </c>
      <c r="F1287" t="s">
        <v>2154</v>
      </c>
      <c r="G1287" t="s">
        <v>2155</v>
      </c>
      <c r="H1287" t="s">
        <v>32</v>
      </c>
      <c r="I1287" t="s">
        <v>5735</v>
      </c>
      <c r="J1287" s="1">
        <v>43021</v>
      </c>
      <c r="K1287" s="1">
        <v>43024</v>
      </c>
      <c r="L1287" t="s">
        <v>199</v>
      </c>
      <c r="M1287">
        <f>Table1[[#This Row],[Ship Date]]-Table1[[#This Row],[Order Date]]</f>
        <v>3</v>
      </c>
      <c r="N1287">
        <v>10</v>
      </c>
      <c r="O1287" t="s">
        <v>61</v>
      </c>
      <c r="P1287" s="3">
        <v>10.476000000000001</v>
      </c>
      <c r="Q1287" s="3">
        <v>7.6838100873111159</v>
      </c>
      <c r="R1287" s="3">
        <f>(Table1[[#This Row],[Selling Price]]-Table1[[#This Row],[Cost Price]])</f>
        <v>2.7921899126888849</v>
      </c>
      <c r="S1287" s="12">
        <f>(Table1[[#This Row],[Profit]]/Table1[[#This Row],[Selling Price]])</f>
        <v>0.26653206497602949</v>
      </c>
      <c r="T1287">
        <v>3</v>
      </c>
      <c r="U1287" s="2">
        <f>Table1[[#This Row],[Selling Price]]*Table1[[#This Row],[Quantity]]</f>
        <v>31.428000000000004</v>
      </c>
      <c r="V1287" s="4">
        <v>0.6</v>
      </c>
      <c r="W1287">
        <v>134</v>
      </c>
      <c r="X1287" t="s">
        <v>36</v>
      </c>
      <c r="Y1287" t="s">
        <v>52</v>
      </c>
      <c r="Z1287" s="2">
        <v>10.26533177252445</v>
      </c>
    </row>
    <row r="1288" spans="1:26" x14ac:dyDescent="0.35">
      <c r="A1288" t="s">
        <v>1325</v>
      </c>
      <c r="B1288" t="s">
        <v>1326</v>
      </c>
      <c r="C1288" t="s">
        <v>55</v>
      </c>
      <c r="D1288" t="s">
        <v>28</v>
      </c>
      <c r="E1288" t="s">
        <v>40</v>
      </c>
      <c r="F1288" t="s">
        <v>5348</v>
      </c>
      <c r="G1288" t="s">
        <v>5349</v>
      </c>
      <c r="H1288" t="s">
        <v>32</v>
      </c>
      <c r="I1288" t="s">
        <v>6015</v>
      </c>
      <c r="J1288" s="1">
        <v>42486</v>
      </c>
      <c r="K1288" s="1">
        <v>42491</v>
      </c>
      <c r="L1288" t="s">
        <v>60</v>
      </c>
      <c r="M1288">
        <f>Table1[[#This Row],[Ship Date]]-Table1[[#This Row],[Order Date]]</f>
        <v>5</v>
      </c>
      <c r="N1288">
        <v>4</v>
      </c>
      <c r="O1288" t="s">
        <v>106</v>
      </c>
      <c r="P1288" s="3">
        <v>434.64600000000002</v>
      </c>
      <c r="Q1288" s="3">
        <v>297.33665395590242</v>
      </c>
      <c r="R1288" s="3">
        <f>(Table1[[#This Row],[Selling Price]]-Table1[[#This Row],[Cost Price]])</f>
        <v>137.30934604409759</v>
      </c>
      <c r="S1288" s="12">
        <f>(Table1[[#This Row],[Profit]]/Table1[[#This Row],[Selling Price]])</f>
        <v>0.31591075506066452</v>
      </c>
      <c r="T1288">
        <v>3</v>
      </c>
      <c r="U1288" s="2">
        <f>Table1[[#This Row],[Selling Price]]*Table1[[#This Row],[Quantity]]</f>
        <v>1303.9380000000001</v>
      </c>
      <c r="V1288" s="4">
        <v>0.1</v>
      </c>
      <c r="W1288">
        <v>351</v>
      </c>
      <c r="X1288" t="s">
        <v>36</v>
      </c>
      <c r="Y1288" t="s">
        <v>36</v>
      </c>
      <c r="Z1288" s="2">
        <v>441.88936693928258</v>
      </c>
    </row>
    <row r="1289" spans="1:26" x14ac:dyDescent="0.35">
      <c r="A1289" t="s">
        <v>1325</v>
      </c>
      <c r="B1289" t="s">
        <v>1326</v>
      </c>
      <c r="C1289" t="s">
        <v>39</v>
      </c>
      <c r="D1289" t="s">
        <v>28</v>
      </c>
      <c r="E1289" t="s">
        <v>69</v>
      </c>
      <c r="F1289" t="s">
        <v>5060</v>
      </c>
      <c r="G1289" t="s">
        <v>5061</v>
      </c>
      <c r="H1289" t="s">
        <v>32</v>
      </c>
      <c r="I1289" t="s">
        <v>6073</v>
      </c>
      <c r="J1289" s="1">
        <v>42432</v>
      </c>
      <c r="K1289" s="1">
        <v>42432</v>
      </c>
      <c r="L1289" t="s">
        <v>1118</v>
      </c>
      <c r="M1289">
        <f>Table1[[#This Row],[Ship Date]]-Table1[[#This Row],[Order Date]]</f>
        <v>0</v>
      </c>
      <c r="N1289">
        <v>3</v>
      </c>
      <c r="O1289" t="s">
        <v>106</v>
      </c>
      <c r="P1289" s="3">
        <v>35.28</v>
      </c>
      <c r="Q1289" s="3">
        <v>24.159989010472501</v>
      </c>
      <c r="R1289" s="3">
        <f>(Table1[[#This Row],[Selling Price]]-Table1[[#This Row],[Cost Price]])</f>
        <v>11.120010989527501</v>
      </c>
      <c r="S1289" s="12">
        <f>(Table1[[#This Row],[Profit]]/Table1[[#This Row],[Selling Price]])</f>
        <v>0.31519305525871599</v>
      </c>
      <c r="T1289">
        <v>3</v>
      </c>
      <c r="U1289" s="2">
        <f>Table1[[#This Row],[Selling Price]]*Table1[[#This Row],[Quantity]]</f>
        <v>105.84</v>
      </c>
      <c r="V1289" s="4">
        <v>0</v>
      </c>
      <c r="W1289">
        <v>479</v>
      </c>
      <c r="X1289" t="s">
        <v>36</v>
      </c>
      <c r="Y1289" t="s">
        <v>52</v>
      </c>
      <c r="Z1289" s="2">
        <v>17.834923044409251</v>
      </c>
    </row>
    <row r="1290" spans="1:26" x14ac:dyDescent="0.35">
      <c r="A1290" t="s">
        <v>1325</v>
      </c>
      <c r="B1290" t="s">
        <v>1326</v>
      </c>
      <c r="C1290" t="s">
        <v>55</v>
      </c>
      <c r="D1290" t="s">
        <v>28</v>
      </c>
      <c r="E1290" t="s">
        <v>69</v>
      </c>
      <c r="F1290" t="s">
        <v>5527</v>
      </c>
      <c r="G1290" t="s">
        <v>5528</v>
      </c>
      <c r="H1290" t="s">
        <v>32</v>
      </c>
      <c r="I1290" t="s">
        <v>6259</v>
      </c>
      <c r="J1290" s="1">
        <v>42722</v>
      </c>
      <c r="K1290" s="1">
        <v>42728</v>
      </c>
      <c r="L1290" t="s">
        <v>60</v>
      </c>
      <c r="M1290">
        <f>Table1[[#This Row],[Ship Date]]-Table1[[#This Row],[Order Date]]</f>
        <v>6</v>
      </c>
      <c r="N1290">
        <v>12</v>
      </c>
      <c r="O1290" t="s">
        <v>35</v>
      </c>
      <c r="P1290" s="3">
        <v>39.92</v>
      </c>
      <c r="Q1290" s="3">
        <v>33.393175945806902</v>
      </c>
      <c r="R1290" s="3">
        <f>(Table1[[#This Row],[Selling Price]]-Table1[[#This Row],[Cost Price]])</f>
        <v>6.5268240541930993</v>
      </c>
      <c r="S1290" s="12">
        <f>(Table1[[#This Row],[Profit]]/Table1[[#This Row],[Selling Price]])</f>
        <v>0.16349759654792331</v>
      </c>
      <c r="T1290">
        <v>4</v>
      </c>
      <c r="U1290" s="2">
        <f>Table1[[#This Row],[Selling Price]]*Table1[[#This Row],[Quantity]]</f>
        <v>159.68</v>
      </c>
      <c r="V1290" s="4">
        <v>0</v>
      </c>
      <c r="W1290">
        <v>104</v>
      </c>
      <c r="X1290" t="s">
        <v>68</v>
      </c>
      <c r="Y1290" t="s">
        <v>36</v>
      </c>
      <c r="Z1290" s="2">
        <v>14.11385135248349</v>
      </c>
    </row>
    <row r="1291" spans="1:26" x14ac:dyDescent="0.35">
      <c r="A1291" t="s">
        <v>1325</v>
      </c>
      <c r="B1291" t="s">
        <v>1326</v>
      </c>
      <c r="C1291" t="s">
        <v>39</v>
      </c>
      <c r="D1291" t="s">
        <v>28</v>
      </c>
      <c r="E1291" t="s">
        <v>40</v>
      </c>
      <c r="F1291" t="s">
        <v>1502</v>
      </c>
      <c r="G1291" t="s">
        <v>1503</v>
      </c>
      <c r="H1291" t="s">
        <v>32</v>
      </c>
      <c r="I1291" t="s">
        <v>6410</v>
      </c>
      <c r="J1291" s="1">
        <v>42315</v>
      </c>
      <c r="K1291" s="1">
        <v>42317</v>
      </c>
      <c r="L1291" t="s">
        <v>34</v>
      </c>
      <c r="M1291">
        <f>Table1[[#This Row],[Ship Date]]-Table1[[#This Row],[Order Date]]</f>
        <v>2</v>
      </c>
      <c r="N1291">
        <v>11</v>
      </c>
      <c r="O1291" t="s">
        <v>35</v>
      </c>
      <c r="P1291" s="3">
        <v>715.2</v>
      </c>
      <c r="Q1291" s="3">
        <v>562.17253794341457</v>
      </c>
      <c r="R1291" s="3">
        <f>(Table1[[#This Row],[Selling Price]]-Table1[[#This Row],[Cost Price]])</f>
        <v>153.02746205658548</v>
      </c>
      <c r="S1291" s="12">
        <f>(Table1[[#This Row],[Profit]]/Table1[[#This Row],[Selling Price]])</f>
        <v>0.2139645722267694</v>
      </c>
      <c r="T1291">
        <v>3</v>
      </c>
      <c r="U1291" s="2">
        <f>Table1[[#This Row],[Selling Price]]*Table1[[#This Row],[Quantity]]</f>
        <v>2145.6000000000004</v>
      </c>
      <c r="V1291" s="4">
        <v>0</v>
      </c>
      <c r="W1291">
        <v>191</v>
      </c>
      <c r="X1291" t="s">
        <v>36</v>
      </c>
      <c r="Y1291" t="s">
        <v>36</v>
      </c>
      <c r="Z1291" s="2">
        <v>532.23071731829123</v>
      </c>
    </row>
    <row r="1292" spans="1:26" x14ac:dyDescent="0.35">
      <c r="A1292" t="s">
        <v>1325</v>
      </c>
      <c r="B1292" t="s">
        <v>1326</v>
      </c>
      <c r="C1292" t="s">
        <v>55</v>
      </c>
      <c r="D1292" t="s">
        <v>28</v>
      </c>
      <c r="E1292" t="s">
        <v>69</v>
      </c>
      <c r="F1292" t="s">
        <v>4407</v>
      </c>
      <c r="G1292" t="s">
        <v>4408</v>
      </c>
      <c r="H1292" t="s">
        <v>32</v>
      </c>
      <c r="I1292" t="s">
        <v>6600</v>
      </c>
      <c r="J1292" s="1">
        <v>42352</v>
      </c>
      <c r="K1292" s="1">
        <v>42356</v>
      </c>
      <c r="L1292" t="s">
        <v>60</v>
      </c>
      <c r="M1292">
        <f>Table1[[#This Row],[Ship Date]]-Table1[[#This Row],[Order Date]]</f>
        <v>4</v>
      </c>
      <c r="N1292">
        <v>12</v>
      </c>
      <c r="O1292" t="s">
        <v>35</v>
      </c>
      <c r="P1292" s="3">
        <v>6.16</v>
      </c>
      <c r="Q1292" s="3">
        <v>4.6834736038996976</v>
      </c>
      <c r="R1292" s="3">
        <f>(Table1[[#This Row],[Selling Price]]-Table1[[#This Row],[Cost Price]])</f>
        <v>1.4765263961003026</v>
      </c>
      <c r="S1292" s="12">
        <f>(Table1[[#This Row],[Profit]]/Table1[[#This Row],[Selling Price]])</f>
        <v>0.2396958435227764</v>
      </c>
      <c r="T1292">
        <v>2</v>
      </c>
      <c r="U1292" s="2">
        <f>Table1[[#This Row],[Selling Price]]*Table1[[#This Row],[Quantity]]</f>
        <v>12.32</v>
      </c>
      <c r="V1292" s="4">
        <v>0</v>
      </c>
      <c r="W1292">
        <v>488</v>
      </c>
      <c r="X1292" t="s">
        <v>36</v>
      </c>
      <c r="Y1292" t="s">
        <v>52</v>
      </c>
      <c r="Z1292" s="2">
        <v>6.0190541892670586</v>
      </c>
    </row>
    <row r="1293" spans="1:26" x14ac:dyDescent="0.35">
      <c r="A1293" t="s">
        <v>1325</v>
      </c>
      <c r="B1293" t="s">
        <v>1326</v>
      </c>
      <c r="C1293" t="s">
        <v>27</v>
      </c>
      <c r="D1293" t="s">
        <v>28</v>
      </c>
      <c r="E1293" t="s">
        <v>69</v>
      </c>
      <c r="F1293" t="s">
        <v>4747</v>
      </c>
      <c r="G1293" t="s">
        <v>4748</v>
      </c>
      <c r="H1293" t="s">
        <v>32</v>
      </c>
      <c r="I1293" t="s">
        <v>6650</v>
      </c>
      <c r="J1293" s="1">
        <v>42638</v>
      </c>
      <c r="K1293" s="1">
        <v>42643</v>
      </c>
      <c r="L1293" t="s">
        <v>60</v>
      </c>
      <c r="M1293">
        <f>Table1[[#This Row],[Ship Date]]-Table1[[#This Row],[Order Date]]</f>
        <v>5</v>
      </c>
      <c r="N1293">
        <v>9</v>
      </c>
      <c r="O1293" t="s">
        <v>61</v>
      </c>
      <c r="P1293" s="3">
        <v>68.64</v>
      </c>
      <c r="Q1293" s="3">
        <v>56.891468729672717</v>
      </c>
      <c r="R1293" s="3">
        <f>(Table1[[#This Row],[Selling Price]]-Table1[[#This Row],[Cost Price]])</f>
        <v>11.748531270327284</v>
      </c>
      <c r="S1293" s="12">
        <f>(Table1[[#This Row],[Profit]]/Table1[[#This Row],[Selling Price]])</f>
        <v>0.17116158610616672</v>
      </c>
      <c r="T1293">
        <v>11</v>
      </c>
      <c r="U1293" s="2">
        <f>Table1[[#This Row],[Selling Price]]*Table1[[#This Row],[Quantity]]</f>
        <v>755.04</v>
      </c>
      <c r="V1293" s="4">
        <v>0</v>
      </c>
      <c r="W1293">
        <v>330</v>
      </c>
      <c r="X1293" t="s">
        <v>36</v>
      </c>
      <c r="Y1293" t="s">
        <v>52</v>
      </c>
      <c r="Z1293" s="2">
        <v>30.886424202228401</v>
      </c>
    </row>
    <row r="1294" spans="1:26" x14ac:dyDescent="0.35">
      <c r="A1294" t="s">
        <v>1325</v>
      </c>
      <c r="B1294" t="s">
        <v>1326</v>
      </c>
      <c r="C1294" t="s">
        <v>27</v>
      </c>
      <c r="D1294" t="s">
        <v>28</v>
      </c>
      <c r="E1294" t="s">
        <v>69</v>
      </c>
      <c r="F1294" t="s">
        <v>454</v>
      </c>
      <c r="G1294" t="s">
        <v>455</v>
      </c>
      <c r="H1294" t="s">
        <v>32</v>
      </c>
      <c r="I1294" t="s">
        <v>7086</v>
      </c>
      <c r="J1294" s="1">
        <v>43011</v>
      </c>
      <c r="K1294" s="1">
        <v>43013</v>
      </c>
      <c r="L1294" t="s">
        <v>34</v>
      </c>
      <c r="M1294">
        <f>Table1[[#This Row],[Ship Date]]-Table1[[#This Row],[Order Date]]</f>
        <v>2</v>
      </c>
      <c r="N1294">
        <v>10</v>
      </c>
      <c r="O1294" t="s">
        <v>61</v>
      </c>
      <c r="P1294" s="3">
        <v>83.92</v>
      </c>
      <c r="Q1294" s="3">
        <v>62.999924401382728</v>
      </c>
      <c r="R1294" s="3">
        <f>(Table1[[#This Row],[Selling Price]]-Table1[[#This Row],[Cost Price]])</f>
        <v>20.920075598617274</v>
      </c>
      <c r="S1294" s="12">
        <f>(Table1[[#This Row],[Profit]]/Table1[[#This Row],[Selling Price]])</f>
        <v>0.24928593420659287</v>
      </c>
      <c r="T1294">
        <v>4</v>
      </c>
      <c r="U1294" s="2">
        <f>Table1[[#This Row],[Selling Price]]*Table1[[#This Row],[Quantity]]</f>
        <v>335.68</v>
      </c>
      <c r="V1294" s="4">
        <v>0</v>
      </c>
      <c r="W1294">
        <v>496</v>
      </c>
      <c r="X1294" t="s">
        <v>36</v>
      </c>
      <c r="Y1294" t="s">
        <v>52</v>
      </c>
      <c r="Z1294" s="2">
        <v>18.765082467178239</v>
      </c>
    </row>
    <row r="1295" spans="1:26" x14ac:dyDescent="0.35">
      <c r="A1295" t="s">
        <v>1325</v>
      </c>
      <c r="B1295" t="s">
        <v>1326</v>
      </c>
      <c r="C1295" t="s">
        <v>27</v>
      </c>
      <c r="D1295" t="s">
        <v>28</v>
      </c>
      <c r="E1295" t="s">
        <v>56</v>
      </c>
      <c r="F1295" t="s">
        <v>2597</v>
      </c>
      <c r="G1295" t="s">
        <v>2598</v>
      </c>
      <c r="H1295" t="s">
        <v>32</v>
      </c>
      <c r="I1295" t="s">
        <v>7143</v>
      </c>
      <c r="J1295" s="1">
        <v>42889</v>
      </c>
      <c r="K1295" s="1">
        <v>42895</v>
      </c>
      <c r="L1295" t="s">
        <v>60</v>
      </c>
      <c r="M1295">
        <f>Table1[[#This Row],[Ship Date]]-Table1[[#This Row],[Order Date]]</f>
        <v>6</v>
      </c>
      <c r="N1295">
        <v>6</v>
      </c>
      <c r="O1295" t="s">
        <v>51</v>
      </c>
      <c r="P1295" s="3">
        <v>384.76799999999997</v>
      </c>
      <c r="Q1295" s="3">
        <v>270.66335536944092</v>
      </c>
      <c r="R1295" s="3">
        <f>(Table1[[#This Row],[Selling Price]]-Table1[[#This Row],[Cost Price]])</f>
        <v>114.10464463055905</v>
      </c>
      <c r="S1295" s="12">
        <f>(Table1[[#This Row],[Profit]]/Table1[[#This Row],[Selling Price]])</f>
        <v>0.29655440325224308</v>
      </c>
      <c r="T1295">
        <v>2</v>
      </c>
      <c r="U1295" s="2">
        <f>Table1[[#This Row],[Selling Price]]*Table1[[#This Row],[Quantity]]</f>
        <v>769.53599999999994</v>
      </c>
      <c r="V1295" s="4">
        <v>0.4</v>
      </c>
      <c r="W1295">
        <v>208</v>
      </c>
      <c r="X1295" t="s">
        <v>68</v>
      </c>
      <c r="Y1295" t="s">
        <v>36</v>
      </c>
      <c r="Z1295" s="2">
        <v>699.18638119459968</v>
      </c>
    </row>
    <row r="1296" spans="1:26" x14ac:dyDescent="0.35">
      <c r="A1296" t="s">
        <v>1325</v>
      </c>
      <c r="B1296" t="s">
        <v>1326</v>
      </c>
      <c r="C1296" t="s">
        <v>39</v>
      </c>
      <c r="D1296" t="s">
        <v>28</v>
      </c>
      <c r="E1296" t="s">
        <v>56</v>
      </c>
      <c r="F1296" t="s">
        <v>3393</v>
      </c>
      <c r="G1296" t="s">
        <v>3394</v>
      </c>
      <c r="H1296" t="s">
        <v>32</v>
      </c>
      <c r="I1296" t="s">
        <v>7217</v>
      </c>
      <c r="J1296" s="1">
        <v>42729</v>
      </c>
      <c r="K1296" s="1">
        <v>42734</v>
      </c>
      <c r="L1296" t="s">
        <v>60</v>
      </c>
      <c r="M1296">
        <f>Table1[[#This Row],[Ship Date]]-Table1[[#This Row],[Order Date]]</f>
        <v>5</v>
      </c>
      <c r="N1296">
        <v>12</v>
      </c>
      <c r="O1296" t="s">
        <v>35</v>
      </c>
      <c r="P1296" s="3">
        <v>1747.25</v>
      </c>
      <c r="Q1296" s="3">
        <v>1269.6157121246531</v>
      </c>
      <c r="R1296" s="3">
        <f>(Table1[[#This Row],[Selling Price]]-Table1[[#This Row],[Cost Price]])</f>
        <v>477.6342878753469</v>
      </c>
      <c r="S1296" s="12">
        <f>(Table1[[#This Row],[Profit]]/Table1[[#This Row],[Selling Price]])</f>
        <v>0.27336344992150347</v>
      </c>
      <c r="T1296">
        <v>5</v>
      </c>
      <c r="U1296" s="2">
        <f>Table1[[#This Row],[Selling Price]]*Table1[[#This Row],[Quantity]]</f>
        <v>8736.25</v>
      </c>
      <c r="V1296" s="4">
        <v>0</v>
      </c>
      <c r="W1296">
        <v>317</v>
      </c>
      <c r="X1296" t="s">
        <v>36</v>
      </c>
      <c r="Y1296" t="s">
        <v>36</v>
      </c>
      <c r="Z1296" s="2">
        <v>651.7031702354991</v>
      </c>
    </row>
    <row r="1297" spans="1:26" x14ac:dyDescent="0.35">
      <c r="A1297" t="s">
        <v>1325</v>
      </c>
      <c r="B1297" t="s">
        <v>1326</v>
      </c>
      <c r="C1297" t="s">
        <v>45</v>
      </c>
      <c r="D1297" t="s">
        <v>28</v>
      </c>
      <c r="E1297" t="s">
        <v>29</v>
      </c>
      <c r="F1297" t="s">
        <v>1401</v>
      </c>
      <c r="G1297" t="s">
        <v>1402</v>
      </c>
      <c r="H1297" t="s">
        <v>32</v>
      </c>
      <c r="I1297" t="s">
        <v>7504</v>
      </c>
      <c r="J1297" s="1">
        <v>42328</v>
      </c>
      <c r="K1297" s="1">
        <v>42335</v>
      </c>
      <c r="L1297" t="s">
        <v>60</v>
      </c>
      <c r="M1297">
        <f>Table1[[#This Row],[Ship Date]]-Table1[[#This Row],[Order Date]]</f>
        <v>7</v>
      </c>
      <c r="N1297">
        <v>11</v>
      </c>
      <c r="O1297" t="s">
        <v>35</v>
      </c>
      <c r="P1297" s="3">
        <v>290.35199999999998</v>
      </c>
      <c r="Q1297" s="3">
        <v>213.0019727099274</v>
      </c>
      <c r="R1297" s="3">
        <f>(Table1[[#This Row],[Selling Price]]-Table1[[#This Row],[Cost Price]])</f>
        <v>77.350027290072575</v>
      </c>
      <c r="S1297" s="12">
        <f>(Table1[[#This Row],[Profit]]/Table1[[#This Row],[Selling Price]])</f>
        <v>0.26640087648809918</v>
      </c>
      <c r="T1297">
        <v>3</v>
      </c>
      <c r="U1297" s="2">
        <f>Table1[[#This Row],[Selling Price]]*Table1[[#This Row],[Quantity]]</f>
        <v>871.05599999999993</v>
      </c>
      <c r="V1297" s="4">
        <v>0.2</v>
      </c>
      <c r="W1297">
        <v>384</v>
      </c>
      <c r="X1297" t="s">
        <v>68</v>
      </c>
      <c r="Y1297" t="s">
        <v>36</v>
      </c>
      <c r="Z1297" s="2">
        <v>164.1411751399454</v>
      </c>
    </row>
    <row r="1298" spans="1:26" x14ac:dyDescent="0.35">
      <c r="A1298" t="s">
        <v>1325</v>
      </c>
      <c r="B1298" t="s">
        <v>1326</v>
      </c>
      <c r="C1298" t="s">
        <v>27</v>
      </c>
      <c r="D1298" t="s">
        <v>28</v>
      </c>
      <c r="E1298" t="s">
        <v>40</v>
      </c>
      <c r="F1298" t="s">
        <v>4717</v>
      </c>
      <c r="G1298" t="s">
        <v>4718</v>
      </c>
      <c r="H1298" t="s">
        <v>32</v>
      </c>
      <c r="I1298" t="s">
        <v>7607</v>
      </c>
      <c r="J1298" s="1">
        <v>42679</v>
      </c>
      <c r="K1298" s="1">
        <v>42681</v>
      </c>
      <c r="L1298" t="s">
        <v>34</v>
      </c>
      <c r="M1298">
        <f>Table1[[#This Row],[Ship Date]]-Table1[[#This Row],[Order Date]]</f>
        <v>2</v>
      </c>
      <c r="N1298">
        <v>11</v>
      </c>
      <c r="O1298" t="s">
        <v>35</v>
      </c>
      <c r="P1298" s="3">
        <v>113.88800000000001</v>
      </c>
      <c r="Q1298" s="3">
        <v>78.830173096880614</v>
      </c>
      <c r="R1298" s="3">
        <f>(Table1[[#This Row],[Selling Price]]-Table1[[#This Row],[Cost Price]])</f>
        <v>35.057826903119391</v>
      </c>
      <c r="S1298" s="12">
        <f>(Table1[[#This Row],[Profit]]/Table1[[#This Row],[Selling Price]])</f>
        <v>0.3078272241423099</v>
      </c>
      <c r="T1298">
        <v>2</v>
      </c>
      <c r="U1298" s="2">
        <f>Table1[[#This Row],[Selling Price]]*Table1[[#This Row],[Quantity]]</f>
        <v>227.77600000000001</v>
      </c>
      <c r="V1298" s="4">
        <v>0.2</v>
      </c>
      <c r="W1298">
        <v>449</v>
      </c>
      <c r="X1298" t="s">
        <v>36</v>
      </c>
      <c r="Y1298" t="s">
        <v>68</v>
      </c>
      <c r="Z1298" s="2">
        <v>130.13834886628479</v>
      </c>
    </row>
    <row r="1299" spans="1:26" x14ac:dyDescent="0.35">
      <c r="A1299" t="s">
        <v>1325</v>
      </c>
      <c r="B1299" t="s">
        <v>1326</v>
      </c>
      <c r="C1299" t="s">
        <v>64</v>
      </c>
      <c r="D1299" t="s">
        <v>28</v>
      </c>
      <c r="E1299" t="s">
        <v>69</v>
      </c>
      <c r="F1299" t="s">
        <v>2733</v>
      </c>
      <c r="G1299" t="s">
        <v>2734</v>
      </c>
      <c r="H1299" t="s">
        <v>32</v>
      </c>
      <c r="I1299" t="s">
        <v>7759</v>
      </c>
      <c r="J1299" s="1">
        <v>42147</v>
      </c>
      <c r="K1299" s="1">
        <v>42151</v>
      </c>
      <c r="L1299" t="s">
        <v>34</v>
      </c>
      <c r="M1299">
        <f>Table1[[#This Row],[Ship Date]]-Table1[[#This Row],[Order Date]]</f>
        <v>4</v>
      </c>
      <c r="N1299">
        <v>5</v>
      </c>
      <c r="O1299" t="s">
        <v>51</v>
      </c>
      <c r="P1299" s="3">
        <v>75.33</v>
      </c>
      <c r="Q1299" s="3">
        <v>62.05644725380251</v>
      </c>
      <c r="R1299" s="3">
        <f>(Table1[[#This Row],[Selling Price]]-Table1[[#This Row],[Cost Price]])</f>
        <v>13.273552746197488</v>
      </c>
      <c r="S1299" s="12">
        <f>(Table1[[#This Row],[Profit]]/Table1[[#This Row],[Selling Price]])</f>
        <v>0.17620539952472439</v>
      </c>
      <c r="T1299">
        <v>9</v>
      </c>
      <c r="U1299" s="2">
        <f>Table1[[#This Row],[Selling Price]]*Table1[[#This Row],[Quantity]]</f>
        <v>677.97</v>
      </c>
      <c r="V1299" s="4">
        <v>0</v>
      </c>
      <c r="W1299">
        <v>105</v>
      </c>
      <c r="X1299" t="s">
        <v>36</v>
      </c>
      <c r="Y1299" t="s">
        <v>36</v>
      </c>
      <c r="Z1299" s="2">
        <v>21.143340866570728</v>
      </c>
    </row>
    <row r="1300" spans="1:26" x14ac:dyDescent="0.35">
      <c r="A1300" t="s">
        <v>1325</v>
      </c>
      <c r="B1300" t="s">
        <v>1326</v>
      </c>
      <c r="C1300" t="s">
        <v>27</v>
      </c>
      <c r="D1300" t="s">
        <v>28</v>
      </c>
      <c r="E1300" t="s">
        <v>56</v>
      </c>
      <c r="F1300" t="s">
        <v>1066</v>
      </c>
      <c r="G1300" t="s">
        <v>1067</v>
      </c>
      <c r="H1300" t="s">
        <v>32</v>
      </c>
      <c r="I1300" t="s">
        <v>7793</v>
      </c>
      <c r="J1300" s="1">
        <v>42931</v>
      </c>
      <c r="K1300" s="1">
        <v>42933</v>
      </c>
      <c r="L1300" t="s">
        <v>199</v>
      </c>
      <c r="M1300">
        <f>Table1[[#This Row],[Ship Date]]-Table1[[#This Row],[Order Date]]</f>
        <v>2</v>
      </c>
      <c r="N1300">
        <v>7</v>
      </c>
      <c r="O1300" t="s">
        <v>51</v>
      </c>
      <c r="P1300" s="3">
        <v>872.94</v>
      </c>
      <c r="Q1300" s="3">
        <v>687.47989661971951</v>
      </c>
      <c r="R1300" s="3">
        <f>(Table1[[#This Row],[Selling Price]]-Table1[[#This Row],[Cost Price]])</f>
        <v>185.46010338028054</v>
      </c>
      <c r="S1300" s="12">
        <f>(Table1[[#This Row],[Profit]]/Table1[[#This Row],[Selling Price]])</f>
        <v>0.21245458265205</v>
      </c>
      <c r="T1300">
        <v>3</v>
      </c>
      <c r="U1300" s="2">
        <f>Table1[[#This Row],[Selling Price]]*Table1[[#This Row],[Quantity]]</f>
        <v>2618.8200000000002</v>
      </c>
      <c r="V1300" s="4">
        <v>0</v>
      </c>
      <c r="W1300">
        <v>345</v>
      </c>
      <c r="X1300" t="s">
        <v>36</v>
      </c>
      <c r="Y1300" t="s">
        <v>36</v>
      </c>
      <c r="Z1300" s="2">
        <v>537.25401950837431</v>
      </c>
    </row>
    <row r="1301" spans="1:26" x14ac:dyDescent="0.35">
      <c r="A1301" t="s">
        <v>1325</v>
      </c>
      <c r="B1301" t="s">
        <v>1326</v>
      </c>
      <c r="C1301" t="s">
        <v>45</v>
      </c>
      <c r="D1301" t="s">
        <v>28</v>
      </c>
      <c r="E1301" t="s">
        <v>40</v>
      </c>
      <c r="F1301" t="s">
        <v>308</v>
      </c>
      <c r="G1301" t="s">
        <v>511</v>
      </c>
      <c r="H1301" t="s">
        <v>32</v>
      </c>
      <c r="I1301" t="s">
        <v>7935</v>
      </c>
      <c r="J1301" s="1">
        <v>42718</v>
      </c>
      <c r="K1301" s="1">
        <v>42721</v>
      </c>
      <c r="L1301" t="s">
        <v>199</v>
      </c>
      <c r="M1301">
        <f>Table1[[#This Row],[Ship Date]]-Table1[[#This Row],[Order Date]]</f>
        <v>3</v>
      </c>
      <c r="N1301">
        <v>12</v>
      </c>
      <c r="O1301" t="s">
        <v>35</v>
      </c>
      <c r="P1301" s="3">
        <v>81.424000000000007</v>
      </c>
      <c r="Q1301" s="3">
        <v>57.462480420325747</v>
      </c>
      <c r="R1301" s="3">
        <f>(Table1[[#This Row],[Selling Price]]-Table1[[#This Row],[Cost Price]])</f>
        <v>23.96151957967426</v>
      </c>
      <c r="S1301" s="12">
        <f>(Table1[[#This Row],[Profit]]/Table1[[#This Row],[Selling Price]])</f>
        <v>0.29428079656703499</v>
      </c>
      <c r="T1301">
        <v>2</v>
      </c>
      <c r="U1301" s="2">
        <f>Table1[[#This Row],[Selling Price]]*Table1[[#This Row],[Quantity]]</f>
        <v>162.84800000000001</v>
      </c>
      <c r="V1301" s="4">
        <v>0.2</v>
      </c>
      <c r="W1301">
        <v>482</v>
      </c>
      <c r="X1301" t="s">
        <v>36</v>
      </c>
      <c r="Y1301" t="s">
        <v>68</v>
      </c>
      <c r="Z1301" s="2">
        <v>98.517716256519066</v>
      </c>
    </row>
    <row r="1302" spans="1:26" x14ac:dyDescent="0.35">
      <c r="A1302" t="s">
        <v>1325</v>
      </c>
      <c r="B1302" t="s">
        <v>1326</v>
      </c>
      <c r="C1302" t="s">
        <v>64</v>
      </c>
      <c r="D1302" t="s">
        <v>28</v>
      </c>
      <c r="E1302" t="s">
        <v>69</v>
      </c>
      <c r="F1302" t="s">
        <v>1868</v>
      </c>
      <c r="G1302" t="s">
        <v>1869</v>
      </c>
      <c r="H1302" t="s">
        <v>32</v>
      </c>
      <c r="I1302" t="s">
        <v>8027</v>
      </c>
      <c r="J1302" s="1">
        <v>42973</v>
      </c>
      <c r="K1302" s="1">
        <v>42979</v>
      </c>
      <c r="L1302" t="s">
        <v>60</v>
      </c>
      <c r="M1302">
        <f>Table1[[#This Row],[Ship Date]]-Table1[[#This Row],[Order Date]]</f>
        <v>6</v>
      </c>
      <c r="N1302">
        <v>8</v>
      </c>
      <c r="O1302" t="s">
        <v>61</v>
      </c>
      <c r="P1302" s="3">
        <v>64.959999999999994</v>
      </c>
      <c r="Q1302" s="3">
        <v>45.046990035415163</v>
      </c>
      <c r="R1302" s="3">
        <f>(Table1[[#This Row],[Selling Price]]-Table1[[#This Row],[Cost Price]])</f>
        <v>19.91300996458483</v>
      </c>
      <c r="S1302" s="12">
        <f>(Table1[[#This Row],[Profit]]/Table1[[#This Row],[Selling Price]])</f>
        <v>0.30654264108043155</v>
      </c>
      <c r="T1302">
        <v>5</v>
      </c>
      <c r="U1302" s="2">
        <f>Table1[[#This Row],[Selling Price]]*Table1[[#This Row],[Quantity]]</f>
        <v>324.79999999999995</v>
      </c>
      <c r="V1302" s="4">
        <v>0.6</v>
      </c>
      <c r="W1302">
        <v>139</v>
      </c>
      <c r="X1302" t="s">
        <v>68</v>
      </c>
      <c r="Y1302" t="s">
        <v>52</v>
      </c>
      <c r="Z1302" s="2">
        <v>28.165984818571498</v>
      </c>
    </row>
    <row r="1303" spans="1:26" x14ac:dyDescent="0.35">
      <c r="A1303" t="s">
        <v>1325</v>
      </c>
      <c r="B1303" t="s">
        <v>1326</v>
      </c>
      <c r="C1303" t="s">
        <v>64</v>
      </c>
      <c r="D1303" t="s">
        <v>28</v>
      </c>
      <c r="E1303" t="s">
        <v>69</v>
      </c>
      <c r="F1303" t="s">
        <v>1766</v>
      </c>
      <c r="G1303" t="s">
        <v>1767</v>
      </c>
      <c r="H1303" t="s">
        <v>32</v>
      </c>
      <c r="I1303" t="s">
        <v>8235</v>
      </c>
      <c r="J1303" s="1">
        <v>43002</v>
      </c>
      <c r="K1303" s="1">
        <v>43002</v>
      </c>
      <c r="L1303" t="s">
        <v>1118</v>
      </c>
      <c r="M1303">
        <f>Table1[[#This Row],[Ship Date]]-Table1[[#This Row],[Order Date]]</f>
        <v>0</v>
      </c>
      <c r="N1303">
        <v>9</v>
      </c>
      <c r="O1303" t="s">
        <v>61</v>
      </c>
      <c r="P1303" s="3">
        <v>199.8</v>
      </c>
      <c r="Q1303" s="3">
        <v>157.11502076055859</v>
      </c>
      <c r="R1303" s="3">
        <f>(Table1[[#This Row],[Selling Price]]-Table1[[#This Row],[Cost Price]])</f>
        <v>42.684979239441418</v>
      </c>
      <c r="S1303" s="12">
        <f>(Table1[[#This Row],[Profit]]/Table1[[#This Row],[Selling Price]])</f>
        <v>0.21363853473193903</v>
      </c>
      <c r="T1303">
        <v>10</v>
      </c>
      <c r="U1303" s="2">
        <f>Table1[[#This Row],[Selling Price]]*Table1[[#This Row],[Quantity]]</f>
        <v>1998</v>
      </c>
      <c r="V1303" s="4">
        <v>0</v>
      </c>
      <c r="W1303">
        <v>249</v>
      </c>
      <c r="X1303" t="s">
        <v>36</v>
      </c>
      <c r="Y1303" t="s">
        <v>68</v>
      </c>
      <c r="Z1303" s="2">
        <v>61.155028098385223</v>
      </c>
    </row>
    <row r="1304" spans="1:26" x14ac:dyDescent="0.35">
      <c r="A1304" t="s">
        <v>1325</v>
      </c>
      <c r="B1304" t="s">
        <v>1326</v>
      </c>
      <c r="C1304" t="s">
        <v>45</v>
      </c>
      <c r="D1304" t="s">
        <v>28</v>
      </c>
      <c r="E1304" t="s">
        <v>69</v>
      </c>
      <c r="F1304" t="s">
        <v>2733</v>
      </c>
      <c r="G1304" t="s">
        <v>2734</v>
      </c>
      <c r="H1304" t="s">
        <v>32</v>
      </c>
      <c r="I1304" t="s">
        <v>8483</v>
      </c>
      <c r="J1304" s="1">
        <v>42443</v>
      </c>
      <c r="K1304" s="1">
        <v>42448</v>
      </c>
      <c r="L1304" t="s">
        <v>60</v>
      </c>
      <c r="M1304">
        <f>Table1[[#This Row],[Ship Date]]-Table1[[#This Row],[Order Date]]</f>
        <v>5</v>
      </c>
      <c r="N1304">
        <v>3</v>
      </c>
      <c r="O1304" t="s">
        <v>106</v>
      </c>
      <c r="P1304" s="3">
        <v>16.739999999999998</v>
      </c>
      <c r="Q1304" s="3">
        <v>13.48641814891003</v>
      </c>
      <c r="R1304" s="3">
        <f>(Table1[[#This Row],[Selling Price]]-Table1[[#This Row],[Cost Price]])</f>
        <v>3.2535818510899688</v>
      </c>
      <c r="S1304" s="12">
        <f>(Table1[[#This Row],[Profit]]/Table1[[#This Row],[Selling Price]])</f>
        <v>0.19435972826104952</v>
      </c>
      <c r="T1304">
        <v>2</v>
      </c>
      <c r="U1304" s="2">
        <f>Table1[[#This Row],[Selling Price]]*Table1[[#This Row],[Quantity]]</f>
        <v>33.479999999999997</v>
      </c>
      <c r="V1304" s="4">
        <v>0</v>
      </c>
      <c r="W1304">
        <v>323</v>
      </c>
      <c r="X1304" t="s">
        <v>36</v>
      </c>
      <c r="Y1304" t="s">
        <v>52</v>
      </c>
      <c r="Z1304" s="2">
        <v>21.143340866570728</v>
      </c>
    </row>
    <row r="1305" spans="1:26" x14ac:dyDescent="0.35">
      <c r="A1305" t="s">
        <v>1325</v>
      </c>
      <c r="B1305" t="s">
        <v>1326</v>
      </c>
      <c r="C1305" t="s">
        <v>64</v>
      </c>
      <c r="D1305" t="s">
        <v>28</v>
      </c>
      <c r="E1305" t="s">
        <v>69</v>
      </c>
      <c r="F1305" t="s">
        <v>5308</v>
      </c>
      <c r="G1305" t="s">
        <v>5309</v>
      </c>
      <c r="H1305" t="s">
        <v>32</v>
      </c>
      <c r="I1305" t="s">
        <v>8516</v>
      </c>
      <c r="J1305" s="1">
        <v>42362</v>
      </c>
      <c r="K1305" s="1">
        <v>42368</v>
      </c>
      <c r="L1305" t="s">
        <v>60</v>
      </c>
      <c r="M1305">
        <f>Table1[[#This Row],[Ship Date]]-Table1[[#This Row],[Order Date]]</f>
        <v>6</v>
      </c>
      <c r="N1305">
        <v>12</v>
      </c>
      <c r="O1305" t="s">
        <v>35</v>
      </c>
      <c r="P1305" s="3">
        <v>9.68</v>
      </c>
      <c r="Q1305" s="3">
        <v>7.2809678832509883</v>
      </c>
      <c r="R1305" s="3">
        <f>(Table1[[#This Row],[Selling Price]]-Table1[[#This Row],[Cost Price]])</f>
        <v>2.3990321167490114</v>
      </c>
      <c r="S1305" s="12">
        <f>(Table1[[#This Row],[Profit]]/Table1[[#This Row],[Selling Price]])</f>
        <v>0.24783389635836894</v>
      </c>
      <c r="T1305">
        <v>2</v>
      </c>
      <c r="U1305" s="2">
        <f>Table1[[#This Row],[Selling Price]]*Table1[[#This Row],[Quantity]]</f>
        <v>19.36</v>
      </c>
      <c r="V1305" s="4">
        <v>0</v>
      </c>
      <c r="W1305">
        <v>322</v>
      </c>
      <c r="X1305" t="s">
        <v>68</v>
      </c>
      <c r="Y1305" t="s">
        <v>52</v>
      </c>
      <c r="Z1305" s="2">
        <v>3.1116846455470601</v>
      </c>
    </row>
    <row r="1306" spans="1:26" x14ac:dyDescent="0.35">
      <c r="A1306" t="s">
        <v>1325</v>
      </c>
      <c r="B1306" t="s">
        <v>1326</v>
      </c>
      <c r="C1306" t="s">
        <v>27</v>
      </c>
      <c r="D1306" t="s">
        <v>28</v>
      </c>
      <c r="E1306" t="s">
        <v>69</v>
      </c>
      <c r="F1306" t="s">
        <v>1635</v>
      </c>
      <c r="G1306" t="s">
        <v>1636</v>
      </c>
      <c r="H1306" t="s">
        <v>32</v>
      </c>
      <c r="I1306" t="s">
        <v>8536</v>
      </c>
      <c r="J1306" s="1">
        <v>42604</v>
      </c>
      <c r="K1306" s="1">
        <v>42605</v>
      </c>
      <c r="L1306" t="s">
        <v>199</v>
      </c>
      <c r="M1306">
        <f>Table1[[#This Row],[Ship Date]]-Table1[[#This Row],[Order Date]]</f>
        <v>1</v>
      </c>
      <c r="N1306">
        <v>8</v>
      </c>
      <c r="O1306" t="s">
        <v>61</v>
      </c>
      <c r="P1306" s="3">
        <v>98.328000000000003</v>
      </c>
      <c r="Q1306" s="3">
        <v>64.300534648384911</v>
      </c>
      <c r="R1306" s="3">
        <f>(Table1[[#This Row],[Selling Price]]-Table1[[#This Row],[Cost Price]])</f>
        <v>34.027465351615092</v>
      </c>
      <c r="S1306" s="12">
        <f>(Table1[[#This Row],[Profit]]/Table1[[#This Row],[Selling Price]])</f>
        <v>0.34606078992367473</v>
      </c>
      <c r="T1306">
        <v>3</v>
      </c>
      <c r="U1306" s="2">
        <f>Table1[[#This Row],[Selling Price]]*Table1[[#This Row],[Quantity]]</f>
        <v>294.98400000000004</v>
      </c>
      <c r="V1306" s="4">
        <v>0.2</v>
      </c>
      <c r="W1306">
        <v>108</v>
      </c>
      <c r="X1306" t="s">
        <v>36</v>
      </c>
      <c r="Y1306" t="s">
        <v>36</v>
      </c>
      <c r="Z1306" s="2">
        <v>123.03739619915019</v>
      </c>
    </row>
    <row r="1307" spans="1:26" x14ac:dyDescent="0.35">
      <c r="A1307" t="s">
        <v>1325</v>
      </c>
      <c r="B1307" t="s">
        <v>1326</v>
      </c>
      <c r="C1307" t="s">
        <v>64</v>
      </c>
      <c r="D1307" t="s">
        <v>28</v>
      </c>
      <c r="E1307" t="s">
        <v>29</v>
      </c>
      <c r="F1307" t="s">
        <v>6001</v>
      </c>
      <c r="G1307" t="s">
        <v>6002</v>
      </c>
      <c r="H1307" t="s">
        <v>32</v>
      </c>
      <c r="I1307" t="s">
        <v>8798</v>
      </c>
      <c r="J1307" s="1">
        <v>42706</v>
      </c>
      <c r="K1307" s="1">
        <v>42708</v>
      </c>
      <c r="L1307" t="s">
        <v>34</v>
      </c>
      <c r="M1307">
        <f>Table1[[#This Row],[Ship Date]]-Table1[[#This Row],[Order Date]]</f>
        <v>2</v>
      </c>
      <c r="N1307">
        <v>12</v>
      </c>
      <c r="O1307" t="s">
        <v>35</v>
      </c>
      <c r="P1307" s="3">
        <v>781.86400000000003</v>
      </c>
      <c r="Q1307" s="3">
        <v>662.36799338431808</v>
      </c>
      <c r="R1307" s="3">
        <f>(Table1[[#This Row],[Selling Price]]-Table1[[#This Row],[Cost Price]])</f>
        <v>119.49600661568195</v>
      </c>
      <c r="S1307" s="12">
        <f>(Table1[[#This Row],[Profit]]/Table1[[#This Row],[Selling Price]])</f>
        <v>0.15283477256361969</v>
      </c>
      <c r="T1307">
        <v>10</v>
      </c>
      <c r="U1307" s="2">
        <f>Table1[[#This Row],[Selling Price]]*Table1[[#This Row],[Quantity]]</f>
        <v>7818.64</v>
      </c>
      <c r="V1307" s="4">
        <v>0.32</v>
      </c>
      <c r="W1307">
        <v>336</v>
      </c>
      <c r="X1307" t="s">
        <v>36</v>
      </c>
      <c r="Y1307" t="s">
        <v>36</v>
      </c>
      <c r="Z1307" s="2">
        <v>138.21533409140969</v>
      </c>
    </row>
    <row r="1308" spans="1:26" x14ac:dyDescent="0.35">
      <c r="A1308" t="s">
        <v>147</v>
      </c>
      <c r="B1308" t="s">
        <v>148</v>
      </c>
      <c r="C1308" t="s">
        <v>45</v>
      </c>
      <c r="D1308" t="s">
        <v>28</v>
      </c>
      <c r="E1308" t="s">
        <v>40</v>
      </c>
      <c r="F1308" t="s">
        <v>149</v>
      </c>
      <c r="G1308" t="s">
        <v>150</v>
      </c>
      <c r="H1308" t="s">
        <v>32</v>
      </c>
      <c r="I1308" t="s">
        <v>151</v>
      </c>
      <c r="J1308" s="1">
        <v>42932</v>
      </c>
      <c r="K1308" s="1">
        <v>42934</v>
      </c>
      <c r="L1308" t="s">
        <v>34</v>
      </c>
      <c r="M1308">
        <f>Table1[[#This Row],[Ship Date]]-Table1[[#This Row],[Order Date]]</f>
        <v>2</v>
      </c>
      <c r="N1308">
        <v>7</v>
      </c>
      <c r="O1308" t="s">
        <v>51</v>
      </c>
      <c r="P1308" s="3">
        <v>71.372</v>
      </c>
      <c r="Q1308" s="3">
        <v>60.557389254443137</v>
      </c>
      <c r="R1308" s="3">
        <f>(Table1[[#This Row],[Selling Price]]-Table1[[#This Row],[Cost Price]])</f>
        <v>10.814610745556863</v>
      </c>
      <c r="S1308" s="12">
        <f>(Table1[[#This Row],[Profit]]/Table1[[#This Row],[Selling Price]])</f>
        <v>0.1515245578876431</v>
      </c>
      <c r="T1308">
        <v>2</v>
      </c>
      <c r="U1308" s="2">
        <f>Table1[[#This Row],[Selling Price]]*Table1[[#This Row],[Quantity]]</f>
        <v>142.744</v>
      </c>
      <c r="V1308" s="4">
        <v>0.3</v>
      </c>
      <c r="W1308">
        <v>381</v>
      </c>
      <c r="X1308" t="s">
        <v>36</v>
      </c>
      <c r="Y1308" t="s">
        <v>68</v>
      </c>
      <c r="Z1308" s="2">
        <v>52.227108093494166</v>
      </c>
    </row>
    <row r="1309" spans="1:26" x14ac:dyDescent="0.35">
      <c r="A1309" t="s">
        <v>147</v>
      </c>
      <c r="B1309" t="s">
        <v>148</v>
      </c>
      <c r="C1309" t="s">
        <v>55</v>
      </c>
      <c r="D1309" t="s">
        <v>28</v>
      </c>
      <c r="E1309" t="s">
        <v>69</v>
      </c>
      <c r="F1309" t="s">
        <v>347</v>
      </c>
      <c r="G1309" t="s">
        <v>348</v>
      </c>
      <c r="H1309" t="s">
        <v>32</v>
      </c>
      <c r="I1309" t="s">
        <v>349</v>
      </c>
      <c r="J1309" s="1">
        <v>41969</v>
      </c>
      <c r="K1309" s="1">
        <v>41974</v>
      </c>
      <c r="L1309" t="s">
        <v>34</v>
      </c>
      <c r="M1309">
        <f>Table1[[#This Row],[Ship Date]]-Table1[[#This Row],[Order Date]]</f>
        <v>5</v>
      </c>
      <c r="N1309">
        <v>11</v>
      </c>
      <c r="O1309" t="s">
        <v>35</v>
      </c>
      <c r="P1309" s="3">
        <v>19.3</v>
      </c>
      <c r="Q1309" s="3">
        <v>16.398756880180361</v>
      </c>
      <c r="R1309" s="3">
        <f>(Table1[[#This Row],[Selling Price]]-Table1[[#This Row],[Cost Price]])</f>
        <v>2.9012431198196396</v>
      </c>
      <c r="S1309" s="12">
        <f>(Table1[[#This Row],[Profit]]/Table1[[#This Row],[Selling Price]])</f>
        <v>0.15032347771086216</v>
      </c>
      <c r="T1309">
        <v>5</v>
      </c>
      <c r="U1309" s="2">
        <f>Table1[[#This Row],[Selling Price]]*Table1[[#This Row],[Quantity]]</f>
        <v>96.5</v>
      </c>
      <c r="V1309" s="4">
        <v>0.6</v>
      </c>
      <c r="W1309">
        <v>408</v>
      </c>
      <c r="X1309" t="s">
        <v>36</v>
      </c>
      <c r="Y1309" t="s">
        <v>52</v>
      </c>
      <c r="Z1309" s="2">
        <v>9.4550304071430666</v>
      </c>
    </row>
    <row r="1310" spans="1:26" x14ac:dyDescent="0.35">
      <c r="A1310" t="s">
        <v>147</v>
      </c>
      <c r="B1310" t="s">
        <v>148</v>
      </c>
      <c r="C1310" t="s">
        <v>27</v>
      </c>
      <c r="D1310" t="s">
        <v>28</v>
      </c>
      <c r="E1310" t="s">
        <v>69</v>
      </c>
      <c r="F1310" t="s">
        <v>1805</v>
      </c>
      <c r="G1310" t="s">
        <v>1806</v>
      </c>
      <c r="H1310" t="s">
        <v>32</v>
      </c>
      <c r="I1310" t="s">
        <v>1807</v>
      </c>
      <c r="J1310" s="1">
        <v>41811</v>
      </c>
      <c r="K1310" s="1">
        <v>41813</v>
      </c>
      <c r="L1310" t="s">
        <v>34</v>
      </c>
      <c r="M1310">
        <f>Table1[[#This Row],[Ship Date]]-Table1[[#This Row],[Order Date]]</f>
        <v>2</v>
      </c>
      <c r="N1310">
        <v>6</v>
      </c>
      <c r="O1310" t="s">
        <v>51</v>
      </c>
      <c r="P1310" s="3">
        <v>104.01</v>
      </c>
      <c r="Q1310" s="3">
        <v>75.881611412310633</v>
      </c>
      <c r="R1310" s="3">
        <f>(Table1[[#This Row],[Selling Price]]-Table1[[#This Row],[Cost Price]])</f>
        <v>28.128388587689372</v>
      </c>
      <c r="S1310" s="12">
        <f>(Table1[[#This Row],[Profit]]/Table1[[#This Row],[Selling Price]])</f>
        <v>0.27043927110556071</v>
      </c>
      <c r="T1310">
        <v>1</v>
      </c>
      <c r="U1310" s="2">
        <f>Table1[[#This Row],[Selling Price]]*Table1[[#This Row],[Quantity]]</f>
        <v>104.01</v>
      </c>
      <c r="V1310" s="4">
        <v>0</v>
      </c>
      <c r="W1310">
        <v>361</v>
      </c>
      <c r="X1310" t="s">
        <v>36</v>
      </c>
      <c r="Y1310" t="s">
        <v>36</v>
      </c>
      <c r="Z1310" s="2">
        <v>170.16578504799369</v>
      </c>
    </row>
    <row r="1311" spans="1:26" x14ac:dyDescent="0.35">
      <c r="A1311" t="s">
        <v>147</v>
      </c>
      <c r="B1311" t="s">
        <v>148</v>
      </c>
      <c r="C1311" t="s">
        <v>64</v>
      </c>
      <c r="D1311" t="s">
        <v>28</v>
      </c>
      <c r="E1311" t="s">
        <v>40</v>
      </c>
      <c r="F1311" t="s">
        <v>2633</v>
      </c>
      <c r="G1311" t="s">
        <v>2634</v>
      </c>
      <c r="H1311" t="s">
        <v>32</v>
      </c>
      <c r="I1311" t="s">
        <v>2635</v>
      </c>
      <c r="J1311" s="1">
        <v>42705</v>
      </c>
      <c r="K1311" s="1">
        <v>42709</v>
      </c>
      <c r="L1311" t="s">
        <v>60</v>
      </c>
      <c r="M1311">
        <f>Table1[[#This Row],[Ship Date]]-Table1[[#This Row],[Order Date]]</f>
        <v>4</v>
      </c>
      <c r="N1311">
        <v>12</v>
      </c>
      <c r="O1311" t="s">
        <v>35</v>
      </c>
      <c r="P1311" s="3">
        <v>172.5</v>
      </c>
      <c r="Q1311" s="3">
        <v>142.0518567945669</v>
      </c>
      <c r="R1311" s="3">
        <f>(Table1[[#This Row],[Selling Price]]-Table1[[#This Row],[Cost Price]])</f>
        <v>30.448143205433098</v>
      </c>
      <c r="S1311" s="12">
        <f>(Table1[[#This Row],[Profit]]/Table1[[#This Row],[Selling Price]])</f>
        <v>0.17651097510395999</v>
      </c>
      <c r="T1311">
        <v>2</v>
      </c>
      <c r="U1311" s="2">
        <f>Table1[[#This Row],[Selling Price]]*Table1[[#This Row],[Quantity]]</f>
        <v>345</v>
      </c>
      <c r="V1311" s="4">
        <v>0</v>
      </c>
      <c r="W1311">
        <v>137</v>
      </c>
      <c r="X1311" t="s">
        <v>36</v>
      </c>
      <c r="Y1311" t="s">
        <v>68</v>
      </c>
      <c r="Z1311" s="2">
        <v>122.40534676806691</v>
      </c>
    </row>
    <row r="1312" spans="1:26" x14ac:dyDescent="0.35">
      <c r="A1312" t="s">
        <v>147</v>
      </c>
      <c r="B1312" t="s">
        <v>148</v>
      </c>
      <c r="C1312" t="s">
        <v>45</v>
      </c>
      <c r="D1312" t="s">
        <v>28</v>
      </c>
      <c r="E1312" t="s">
        <v>56</v>
      </c>
      <c r="F1312" t="s">
        <v>2718</v>
      </c>
      <c r="G1312" t="s">
        <v>2719</v>
      </c>
      <c r="H1312" t="s">
        <v>32</v>
      </c>
      <c r="I1312" t="s">
        <v>2720</v>
      </c>
      <c r="J1312" s="1">
        <v>41985</v>
      </c>
      <c r="K1312" s="1">
        <v>41987</v>
      </c>
      <c r="L1312" t="s">
        <v>34</v>
      </c>
      <c r="M1312">
        <f>Table1[[#This Row],[Ship Date]]-Table1[[#This Row],[Order Date]]</f>
        <v>2</v>
      </c>
      <c r="N1312">
        <v>12</v>
      </c>
      <c r="O1312" t="s">
        <v>35</v>
      </c>
      <c r="P1312" s="3">
        <v>764.68799999999999</v>
      </c>
      <c r="Q1312" s="3">
        <v>641.65255317949232</v>
      </c>
      <c r="R1312" s="3">
        <f>(Table1[[#This Row],[Selling Price]]-Table1[[#This Row],[Cost Price]])</f>
        <v>123.03544682050767</v>
      </c>
      <c r="S1312" s="12">
        <f>(Table1[[#This Row],[Profit]]/Table1[[#This Row],[Selling Price]])</f>
        <v>0.16089626987805181</v>
      </c>
      <c r="T1312">
        <v>6</v>
      </c>
      <c r="U1312" s="2">
        <f>Table1[[#This Row],[Selling Price]]*Table1[[#This Row],[Quantity]]</f>
        <v>4588.1279999999997</v>
      </c>
      <c r="V1312" s="4">
        <v>0.2</v>
      </c>
      <c r="W1312">
        <v>492</v>
      </c>
      <c r="X1312" t="s">
        <v>36</v>
      </c>
      <c r="Y1312" t="s">
        <v>36</v>
      </c>
      <c r="Z1312" s="2">
        <v>266.00476869184132</v>
      </c>
    </row>
    <row r="1313" spans="1:26" x14ac:dyDescent="0.35">
      <c r="A1313" t="s">
        <v>147</v>
      </c>
      <c r="B1313" t="s">
        <v>148</v>
      </c>
      <c r="C1313" t="s">
        <v>39</v>
      </c>
      <c r="D1313" t="s">
        <v>28</v>
      </c>
      <c r="E1313" t="s">
        <v>40</v>
      </c>
      <c r="F1313" t="s">
        <v>1042</v>
      </c>
      <c r="G1313" t="s">
        <v>1043</v>
      </c>
      <c r="H1313" t="s">
        <v>32</v>
      </c>
      <c r="I1313" t="s">
        <v>2903</v>
      </c>
      <c r="J1313" s="1">
        <v>43049</v>
      </c>
      <c r="K1313" s="1">
        <v>43050</v>
      </c>
      <c r="L1313" t="s">
        <v>199</v>
      </c>
      <c r="M1313">
        <f>Table1[[#This Row],[Ship Date]]-Table1[[#This Row],[Order Date]]</f>
        <v>1</v>
      </c>
      <c r="N1313">
        <v>11</v>
      </c>
      <c r="O1313" t="s">
        <v>35</v>
      </c>
      <c r="P1313" s="3">
        <v>899.13599999999997</v>
      </c>
      <c r="Q1313" s="3">
        <v>654.87256458460104</v>
      </c>
      <c r="R1313" s="3">
        <f>(Table1[[#This Row],[Selling Price]]-Table1[[#This Row],[Cost Price]])</f>
        <v>244.26343541539893</v>
      </c>
      <c r="S1313" s="12">
        <f>(Table1[[#This Row],[Profit]]/Table1[[#This Row],[Selling Price]])</f>
        <v>0.27166461515877349</v>
      </c>
      <c r="T1313">
        <v>4</v>
      </c>
      <c r="U1313" s="2">
        <f>Table1[[#This Row],[Selling Price]]*Table1[[#This Row],[Quantity]]</f>
        <v>3596.5439999999999</v>
      </c>
      <c r="V1313" s="4">
        <v>0.2</v>
      </c>
      <c r="W1313">
        <v>340</v>
      </c>
      <c r="X1313" t="s">
        <v>36</v>
      </c>
      <c r="Y1313" t="s">
        <v>36</v>
      </c>
      <c r="Z1313" s="2">
        <v>321.18689303270139</v>
      </c>
    </row>
    <row r="1314" spans="1:26" x14ac:dyDescent="0.35">
      <c r="A1314" t="s">
        <v>147</v>
      </c>
      <c r="B1314" t="s">
        <v>148</v>
      </c>
      <c r="C1314" t="s">
        <v>27</v>
      </c>
      <c r="D1314" t="s">
        <v>28</v>
      </c>
      <c r="E1314" t="s">
        <v>29</v>
      </c>
      <c r="F1314" t="s">
        <v>209</v>
      </c>
      <c r="G1314" t="s">
        <v>210</v>
      </c>
      <c r="H1314" t="s">
        <v>32</v>
      </c>
      <c r="I1314" t="s">
        <v>3146</v>
      </c>
      <c r="J1314" s="1">
        <v>42993</v>
      </c>
      <c r="K1314" s="1">
        <v>42995</v>
      </c>
      <c r="L1314" t="s">
        <v>34</v>
      </c>
      <c r="M1314">
        <f>Table1[[#This Row],[Ship Date]]-Table1[[#This Row],[Order Date]]</f>
        <v>2</v>
      </c>
      <c r="N1314">
        <v>9</v>
      </c>
      <c r="O1314" t="s">
        <v>61</v>
      </c>
      <c r="P1314" s="3">
        <v>782.94</v>
      </c>
      <c r="Q1314" s="3">
        <v>647.69928259913638</v>
      </c>
      <c r="R1314" s="3">
        <f>(Table1[[#This Row],[Selling Price]]-Table1[[#This Row],[Cost Price]])</f>
        <v>135.24071740086367</v>
      </c>
      <c r="S1314" s="12">
        <f>(Table1[[#This Row],[Profit]]/Table1[[#This Row],[Selling Price]])</f>
        <v>0.17273445909119942</v>
      </c>
      <c r="T1314">
        <v>3</v>
      </c>
      <c r="U1314" s="2">
        <f>Table1[[#This Row],[Selling Price]]*Table1[[#This Row],[Quantity]]</f>
        <v>2348.8200000000002</v>
      </c>
      <c r="V1314" s="4">
        <v>0</v>
      </c>
      <c r="W1314">
        <v>345</v>
      </c>
      <c r="X1314" t="s">
        <v>36</v>
      </c>
      <c r="Y1314" t="s">
        <v>36</v>
      </c>
      <c r="Z1314" s="2">
        <v>421.33853612573398</v>
      </c>
    </row>
    <row r="1315" spans="1:26" x14ac:dyDescent="0.35">
      <c r="A1315" t="s">
        <v>147</v>
      </c>
      <c r="B1315" t="s">
        <v>148</v>
      </c>
      <c r="C1315" t="s">
        <v>55</v>
      </c>
      <c r="D1315" t="s">
        <v>28</v>
      </c>
      <c r="E1315" t="s">
        <v>69</v>
      </c>
      <c r="F1315" t="s">
        <v>1166</v>
      </c>
      <c r="G1315" t="s">
        <v>1167</v>
      </c>
      <c r="H1315" t="s">
        <v>32</v>
      </c>
      <c r="I1315" t="s">
        <v>3512</v>
      </c>
      <c r="J1315" s="1">
        <v>42726</v>
      </c>
      <c r="K1315" s="1">
        <v>42732</v>
      </c>
      <c r="L1315" t="s">
        <v>60</v>
      </c>
      <c r="M1315">
        <f>Table1[[#This Row],[Ship Date]]-Table1[[#This Row],[Order Date]]</f>
        <v>6</v>
      </c>
      <c r="N1315">
        <v>12</v>
      </c>
      <c r="O1315" t="s">
        <v>35</v>
      </c>
      <c r="P1315" s="3">
        <v>11.84</v>
      </c>
      <c r="Q1315" s="3">
        <v>7.8744926795662282</v>
      </c>
      <c r="R1315" s="3">
        <f>(Table1[[#This Row],[Selling Price]]-Table1[[#This Row],[Cost Price]])</f>
        <v>3.9655073204337716</v>
      </c>
      <c r="S1315" s="12">
        <f>(Table1[[#This Row],[Profit]]/Table1[[#This Row],[Selling Price]])</f>
        <v>0.33492460476636587</v>
      </c>
      <c r="T1315">
        <v>4</v>
      </c>
      <c r="U1315" s="2">
        <f>Table1[[#This Row],[Selling Price]]*Table1[[#This Row],[Quantity]]</f>
        <v>47.36</v>
      </c>
      <c r="V1315" s="4">
        <v>0.2</v>
      </c>
      <c r="W1315">
        <v>251</v>
      </c>
      <c r="X1315" t="s">
        <v>68</v>
      </c>
      <c r="Y1315" t="s">
        <v>52</v>
      </c>
      <c r="Z1315" s="2">
        <v>8.6093885629916507</v>
      </c>
    </row>
    <row r="1316" spans="1:26" x14ac:dyDescent="0.35">
      <c r="A1316" t="s">
        <v>147</v>
      </c>
      <c r="B1316" t="s">
        <v>148</v>
      </c>
      <c r="C1316" t="s">
        <v>39</v>
      </c>
      <c r="D1316" t="s">
        <v>28</v>
      </c>
      <c r="E1316" t="s">
        <v>69</v>
      </c>
      <c r="F1316" t="s">
        <v>3486</v>
      </c>
      <c r="G1316" t="s">
        <v>3487</v>
      </c>
      <c r="H1316" t="s">
        <v>32</v>
      </c>
      <c r="I1316" t="s">
        <v>3785</v>
      </c>
      <c r="J1316" s="1">
        <v>42705</v>
      </c>
      <c r="K1316" s="1">
        <v>42711</v>
      </c>
      <c r="L1316" t="s">
        <v>60</v>
      </c>
      <c r="M1316">
        <f>Table1[[#This Row],[Ship Date]]-Table1[[#This Row],[Order Date]]</f>
        <v>6</v>
      </c>
      <c r="N1316">
        <v>12</v>
      </c>
      <c r="O1316" t="s">
        <v>35</v>
      </c>
      <c r="P1316" s="3">
        <v>17.309999999999999</v>
      </c>
      <c r="Q1316" s="3">
        <v>14.510452699379091</v>
      </c>
      <c r="R1316" s="3">
        <f>(Table1[[#This Row],[Selling Price]]-Table1[[#This Row],[Cost Price]])</f>
        <v>2.7995473006209082</v>
      </c>
      <c r="S1316" s="12">
        <f>(Table1[[#This Row],[Profit]]/Table1[[#This Row],[Selling Price]])</f>
        <v>0.16173005780594502</v>
      </c>
      <c r="T1316">
        <v>3</v>
      </c>
      <c r="U1316" s="2">
        <f>Table1[[#This Row],[Selling Price]]*Table1[[#This Row],[Quantity]]</f>
        <v>51.929999999999993</v>
      </c>
      <c r="V1316" s="4">
        <v>0</v>
      </c>
      <c r="W1316">
        <v>116</v>
      </c>
      <c r="X1316" t="s">
        <v>68</v>
      </c>
      <c r="Y1316" t="s">
        <v>36</v>
      </c>
      <c r="Z1316" s="2">
        <v>21.549231290234001</v>
      </c>
    </row>
    <row r="1317" spans="1:26" x14ac:dyDescent="0.35">
      <c r="A1317" t="s">
        <v>147</v>
      </c>
      <c r="B1317" t="s">
        <v>148</v>
      </c>
      <c r="C1317" t="s">
        <v>64</v>
      </c>
      <c r="D1317" t="s">
        <v>28</v>
      </c>
      <c r="E1317" t="s">
        <v>69</v>
      </c>
      <c r="F1317" t="s">
        <v>1166</v>
      </c>
      <c r="G1317" t="s">
        <v>1167</v>
      </c>
      <c r="H1317" t="s">
        <v>32</v>
      </c>
      <c r="I1317" t="s">
        <v>4206</v>
      </c>
      <c r="J1317" s="1">
        <v>43097</v>
      </c>
      <c r="K1317" s="1">
        <v>43102</v>
      </c>
      <c r="L1317" t="s">
        <v>60</v>
      </c>
      <c r="M1317">
        <f>Table1[[#This Row],[Ship Date]]-Table1[[#This Row],[Order Date]]</f>
        <v>5</v>
      </c>
      <c r="N1317">
        <v>12</v>
      </c>
      <c r="O1317" t="s">
        <v>35</v>
      </c>
      <c r="P1317" s="3">
        <v>7.4</v>
      </c>
      <c r="Q1317" s="3">
        <v>4.8720160378378257</v>
      </c>
      <c r="R1317" s="3">
        <f>(Table1[[#This Row],[Selling Price]]-Table1[[#This Row],[Cost Price]])</f>
        <v>2.5279839621621747</v>
      </c>
      <c r="S1317" s="12">
        <f>(Table1[[#This Row],[Profit]]/Table1[[#This Row],[Selling Price]])</f>
        <v>0.3416194543462398</v>
      </c>
      <c r="T1317">
        <v>2</v>
      </c>
      <c r="U1317" s="2">
        <f>Table1[[#This Row],[Selling Price]]*Table1[[#This Row],[Quantity]]</f>
        <v>14.8</v>
      </c>
      <c r="V1317" s="4">
        <v>0</v>
      </c>
      <c r="W1317">
        <v>178</v>
      </c>
      <c r="X1317" t="s">
        <v>36</v>
      </c>
      <c r="Y1317" t="s">
        <v>52</v>
      </c>
      <c r="Z1317" s="2">
        <v>8.6093885629916507</v>
      </c>
    </row>
    <row r="1318" spans="1:26" x14ac:dyDescent="0.35">
      <c r="A1318" t="s">
        <v>147</v>
      </c>
      <c r="B1318" t="s">
        <v>148</v>
      </c>
      <c r="C1318" t="s">
        <v>39</v>
      </c>
      <c r="D1318" t="s">
        <v>28</v>
      </c>
      <c r="E1318" t="s">
        <v>40</v>
      </c>
      <c r="F1318" t="s">
        <v>2430</v>
      </c>
      <c r="G1318" t="s">
        <v>2431</v>
      </c>
      <c r="H1318" t="s">
        <v>32</v>
      </c>
      <c r="I1318" t="s">
        <v>4388</v>
      </c>
      <c r="J1318" s="1">
        <v>42488</v>
      </c>
      <c r="K1318" s="1">
        <v>42495</v>
      </c>
      <c r="L1318" t="s">
        <v>60</v>
      </c>
      <c r="M1318">
        <f>Table1[[#This Row],[Ship Date]]-Table1[[#This Row],[Order Date]]</f>
        <v>7</v>
      </c>
      <c r="N1318">
        <v>4</v>
      </c>
      <c r="O1318" t="s">
        <v>106</v>
      </c>
      <c r="P1318" s="3">
        <v>41.567999999999998</v>
      </c>
      <c r="Q1318" s="3">
        <v>28.510482422179528</v>
      </c>
      <c r="R1318" s="3">
        <f>(Table1[[#This Row],[Selling Price]]-Table1[[#This Row],[Cost Price]])</f>
        <v>13.05751757782047</v>
      </c>
      <c r="S1318" s="12">
        <f>(Table1[[#This Row],[Profit]]/Table1[[#This Row],[Selling Price]])</f>
        <v>0.31412426813463412</v>
      </c>
      <c r="T1318">
        <v>2</v>
      </c>
      <c r="U1318" s="2">
        <f>Table1[[#This Row],[Selling Price]]*Table1[[#This Row],[Quantity]]</f>
        <v>83.135999999999996</v>
      </c>
      <c r="V1318" s="4">
        <v>0.2</v>
      </c>
      <c r="W1318">
        <v>478</v>
      </c>
      <c r="X1318" t="s">
        <v>68</v>
      </c>
      <c r="Y1318" t="s">
        <v>68</v>
      </c>
      <c r="Z1318" s="2">
        <v>76.979418692827991</v>
      </c>
    </row>
    <row r="1319" spans="1:26" x14ac:dyDescent="0.35">
      <c r="A1319" t="s">
        <v>147</v>
      </c>
      <c r="B1319" t="s">
        <v>148</v>
      </c>
      <c r="C1319" t="s">
        <v>39</v>
      </c>
      <c r="D1319" t="s">
        <v>28</v>
      </c>
      <c r="E1319" t="s">
        <v>69</v>
      </c>
      <c r="F1319" t="s">
        <v>1766</v>
      </c>
      <c r="G1319" t="s">
        <v>1767</v>
      </c>
      <c r="H1319" t="s">
        <v>32</v>
      </c>
      <c r="I1319" t="s">
        <v>4579</v>
      </c>
      <c r="J1319" s="1">
        <v>41975</v>
      </c>
      <c r="K1319" s="1">
        <v>41979</v>
      </c>
      <c r="L1319" t="s">
        <v>60</v>
      </c>
      <c r="M1319">
        <f>Table1[[#This Row],[Ship Date]]-Table1[[#This Row],[Order Date]]</f>
        <v>4</v>
      </c>
      <c r="N1319">
        <v>12</v>
      </c>
      <c r="O1319" t="s">
        <v>35</v>
      </c>
      <c r="P1319" s="3">
        <v>39.96</v>
      </c>
      <c r="Q1319" s="3">
        <v>28.28006332381851</v>
      </c>
      <c r="R1319" s="3">
        <f>(Table1[[#This Row],[Selling Price]]-Table1[[#This Row],[Cost Price]])</f>
        <v>11.679936676181491</v>
      </c>
      <c r="S1319" s="12">
        <f>(Table1[[#This Row],[Profit]]/Table1[[#This Row],[Selling Price]])</f>
        <v>0.29229070761214943</v>
      </c>
      <c r="T1319">
        <v>5</v>
      </c>
      <c r="U1319" s="2">
        <f>Table1[[#This Row],[Selling Price]]*Table1[[#This Row],[Quantity]]</f>
        <v>199.8</v>
      </c>
      <c r="V1319" s="4">
        <v>0.6</v>
      </c>
      <c r="W1319">
        <v>187</v>
      </c>
      <c r="X1319" t="s">
        <v>36</v>
      </c>
      <c r="Y1319" t="s">
        <v>68</v>
      </c>
      <c r="Z1319" s="2">
        <v>61.155028098385223</v>
      </c>
    </row>
    <row r="1320" spans="1:26" x14ac:dyDescent="0.35">
      <c r="A1320" t="s">
        <v>147</v>
      </c>
      <c r="B1320" t="s">
        <v>148</v>
      </c>
      <c r="C1320" t="s">
        <v>45</v>
      </c>
      <c r="D1320" t="s">
        <v>28</v>
      </c>
      <c r="E1320" t="s">
        <v>69</v>
      </c>
      <c r="F1320" t="s">
        <v>3379</v>
      </c>
      <c r="G1320" t="s">
        <v>3380</v>
      </c>
      <c r="H1320" t="s">
        <v>32</v>
      </c>
      <c r="I1320" t="s">
        <v>4691</v>
      </c>
      <c r="J1320" s="1">
        <v>42697</v>
      </c>
      <c r="K1320" s="1">
        <v>42697</v>
      </c>
      <c r="L1320" t="s">
        <v>1118</v>
      </c>
      <c r="M1320">
        <f>Table1[[#This Row],[Ship Date]]-Table1[[#This Row],[Order Date]]</f>
        <v>0</v>
      </c>
      <c r="N1320">
        <v>11</v>
      </c>
      <c r="O1320" t="s">
        <v>35</v>
      </c>
      <c r="P1320" s="3">
        <v>14.368</v>
      </c>
      <c r="Q1320" s="3">
        <v>9.426323020985425</v>
      </c>
      <c r="R1320" s="3">
        <f>(Table1[[#This Row],[Selling Price]]-Table1[[#This Row],[Cost Price]])</f>
        <v>4.9416769790145754</v>
      </c>
      <c r="S1320" s="12">
        <f>(Table1[[#This Row],[Profit]]/Table1[[#This Row],[Selling Price]])</f>
        <v>0.34393631535457792</v>
      </c>
      <c r="T1320">
        <v>2</v>
      </c>
      <c r="U1320" s="2">
        <f>Table1[[#This Row],[Selling Price]]*Table1[[#This Row],[Quantity]]</f>
        <v>28.736000000000001</v>
      </c>
      <c r="V1320" s="4">
        <v>0.2</v>
      </c>
      <c r="W1320">
        <v>324</v>
      </c>
      <c r="X1320" t="s">
        <v>36</v>
      </c>
      <c r="Y1320" t="s">
        <v>52</v>
      </c>
      <c r="Z1320" s="2">
        <v>15.78904799446213</v>
      </c>
    </row>
    <row r="1321" spans="1:26" x14ac:dyDescent="0.35">
      <c r="A1321" t="s">
        <v>147</v>
      </c>
      <c r="B1321" t="s">
        <v>148</v>
      </c>
      <c r="C1321" t="s">
        <v>39</v>
      </c>
      <c r="D1321" t="s">
        <v>28</v>
      </c>
      <c r="E1321" t="s">
        <v>69</v>
      </c>
      <c r="F1321" t="s">
        <v>1578</v>
      </c>
      <c r="G1321" t="s">
        <v>1579</v>
      </c>
      <c r="H1321" t="s">
        <v>32</v>
      </c>
      <c r="I1321" t="s">
        <v>4710</v>
      </c>
      <c r="J1321" s="1">
        <v>42678</v>
      </c>
      <c r="K1321" s="1">
        <v>42679</v>
      </c>
      <c r="L1321" t="s">
        <v>199</v>
      </c>
      <c r="M1321">
        <f>Table1[[#This Row],[Ship Date]]-Table1[[#This Row],[Order Date]]</f>
        <v>1</v>
      </c>
      <c r="N1321">
        <v>11</v>
      </c>
      <c r="O1321" t="s">
        <v>35</v>
      </c>
      <c r="P1321" s="3">
        <v>38.29</v>
      </c>
      <c r="Q1321" s="3">
        <v>26.451853445813509</v>
      </c>
      <c r="R1321" s="3">
        <f>(Table1[[#This Row],[Selling Price]]-Table1[[#This Row],[Cost Price]])</f>
        <v>11.838146554186491</v>
      </c>
      <c r="S1321" s="12">
        <f>(Table1[[#This Row],[Profit]]/Table1[[#This Row],[Selling Price]])</f>
        <v>0.30917071178340272</v>
      </c>
      <c r="T1321">
        <v>7</v>
      </c>
      <c r="U1321" s="2">
        <f>Table1[[#This Row],[Selling Price]]*Table1[[#This Row],[Quantity]]</f>
        <v>268.02999999999997</v>
      </c>
      <c r="V1321" s="4">
        <v>0</v>
      </c>
      <c r="W1321">
        <v>412</v>
      </c>
      <c r="X1321" t="s">
        <v>36</v>
      </c>
      <c r="Y1321" t="s">
        <v>52</v>
      </c>
      <c r="Z1321" s="2">
        <v>13.150771916507409</v>
      </c>
    </row>
    <row r="1322" spans="1:26" x14ac:dyDescent="0.35">
      <c r="A1322" t="s">
        <v>147</v>
      </c>
      <c r="B1322" t="s">
        <v>148</v>
      </c>
      <c r="C1322" t="s">
        <v>64</v>
      </c>
      <c r="D1322" t="s">
        <v>28</v>
      </c>
      <c r="E1322" t="s">
        <v>40</v>
      </c>
      <c r="F1322" t="s">
        <v>1523</v>
      </c>
      <c r="G1322" t="s">
        <v>1524</v>
      </c>
      <c r="H1322" t="s">
        <v>32</v>
      </c>
      <c r="I1322" t="s">
        <v>4884</v>
      </c>
      <c r="J1322" s="1">
        <v>42618</v>
      </c>
      <c r="K1322" s="1">
        <v>42624</v>
      </c>
      <c r="L1322" t="s">
        <v>60</v>
      </c>
      <c r="M1322">
        <f>Table1[[#This Row],[Ship Date]]-Table1[[#This Row],[Order Date]]</f>
        <v>6</v>
      </c>
      <c r="N1322">
        <v>9</v>
      </c>
      <c r="O1322" t="s">
        <v>61</v>
      </c>
      <c r="P1322" s="3">
        <v>347.80200000000002</v>
      </c>
      <c r="Q1322" s="3">
        <v>239.6053672669666</v>
      </c>
      <c r="R1322" s="3">
        <f>(Table1[[#This Row],[Selling Price]]-Table1[[#This Row],[Cost Price]])</f>
        <v>108.19663273303343</v>
      </c>
      <c r="S1322" s="12">
        <f>(Table1[[#This Row],[Profit]]/Table1[[#This Row],[Selling Price]])</f>
        <v>0.31108686187265577</v>
      </c>
      <c r="T1322">
        <v>7</v>
      </c>
      <c r="U1322" s="2">
        <f>Table1[[#This Row],[Selling Price]]*Table1[[#This Row],[Quantity]]</f>
        <v>2434.614</v>
      </c>
      <c r="V1322" s="4">
        <v>0.3</v>
      </c>
      <c r="W1322">
        <v>479</v>
      </c>
      <c r="X1322" t="s">
        <v>68</v>
      </c>
      <c r="Y1322" t="s">
        <v>36</v>
      </c>
      <c r="Z1322" s="2">
        <v>155.0969267858006</v>
      </c>
    </row>
    <row r="1323" spans="1:26" x14ac:dyDescent="0.35">
      <c r="A1323" t="s">
        <v>147</v>
      </c>
      <c r="B1323" t="s">
        <v>148</v>
      </c>
      <c r="C1323" t="s">
        <v>39</v>
      </c>
      <c r="D1323" t="s">
        <v>28</v>
      </c>
      <c r="E1323" t="s">
        <v>69</v>
      </c>
      <c r="F1323" t="s">
        <v>4364</v>
      </c>
      <c r="G1323" t="s">
        <v>4365</v>
      </c>
      <c r="H1323" t="s">
        <v>32</v>
      </c>
      <c r="I1323" t="s">
        <v>5138</v>
      </c>
      <c r="J1323" s="1">
        <v>42718</v>
      </c>
      <c r="K1323" s="1">
        <v>42723</v>
      </c>
      <c r="L1323" t="s">
        <v>60</v>
      </c>
      <c r="M1323">
        <f>Table1[[#This Row],[Ship Date]]-Table1[[#This Row],[Order Date]]</f>
        <v>5</v>
      </c>
      <c r="N1323">
        <v>12</v>
      </c>
      <c r="O1323" t="s">
        <v>35</v>
      </c>
      <c r="P1323" s="3">
        <v>133.38</v>
      </c>
      <c r="Q1323" s="3">
        <v>97.241545243182856</v>
      </c>
      <c r="R1323" s="3">
        <f>(Table1[[#This Row],[Selling Price]]-Table1[[#This Row],[Cost Price]])</f>
        <v>36.13845475681714</v>
      </c>
      <c r="S1323" s="12">
        <f>(Table1[[#This Row],[Profit]]/Table1[[#This Row],[Selling Price]])</f>
        <v>0.2709435804229805</v>
      </c>
      <c r="T1323">
        <v>6</v>
      </c>
      <c r="U1323" s="2">
        <f>Table1[[#This Row],[Selling Price]]*Table1[[#This Row],[Quantity]]</f>
        <v>800.28</v>
      </c>
      <c r="V1323" s="4">
        <v>0</v>
      </c>
      <c r="W1323">
        <v>363</v>
      </c>
      <c r="X1323" t="s">
        <v>36</v>
      </c>
      <c r="Y1323" t="s">
        <v>68</v>
      </c>
      <c r="Z1323" s="2">
        <v>49.291819047383512</v>
      </c>
    </row>
    <row r="1324" spans="1:26" x14ac:dyDescent="0.35">
      <c r="A1324" t="s">
        <v>147</v>
      </c>
      <c r="B1324" t="s">
        <v>148</v>
      </c>
      <c r="C1324" t="s">
        <v>55</v>
      </c>
      <c r="D1324" t="s">
        <v>28</v>
      </c>
      <c r="E1324" t="s">
        <v>40</v>
      </c>
      <c r="F1324" t="s">
        <v>3716</v>
      </c>
      <c r="G1324" t="s">
        <v>3717</v>
      </c>
      <c r="H1324" t="s">
        <v>32</v>
      </c>
      <c r="I1324" t="s">
        <v>5153</v>
      </c>
      <c r="J1324" s="1">
        <v>42187</v>
      </c>
      <c r="K1324" s="1">
        <v>42191</v>
      </c>
      <c r="L1324" t="s">
        <v>60</v>
      </c>
      <c r="M1324">
        <f>Table1[[#This Row],[Ship Date]]-Table1[[#This Row],[Order Date]]</f>
        <v>4</v>
      </c>
      <c r="N1324">
        <v>7</v>
      </c>
      <c r="O1324" t="s">
        <v>51</v>
      </c>
      <c r="P1324" s="3">
        <v>382.11599999999999</v>
      </c>
      <c r="Q1324" s="3">
        <v>287.93293628879849</v>
      </c>
      <c r="R1324" s="3">
        <f>(Table1[[#This Row],[Selling Price]]-Table1[[#This Row],[Cost Price]])</f>
        <v>94.183063711201498</v>
      </c>
      <c r="S1324" s="12">
        <f>(Table1[[#This Row],[Profit]]/Table1[[#This Row],[Selling Price]])</f>
        <v>0.2464776761800121</v>
      </c>
      <c r="T1324">
        <v>6</v>
      </c>
      <c r="U1324" s="2">
        <f>Table1[[#This Row],[Selling Price]]*Table1[[#This Row],[Quantity]]</f>
        <v>2292.6959999999999</v>
      </c>
      <c r="V1324" s="4">
        <v>0.3</v>
      </c>
      <c r="W1324">
        <v>145</v>
      </c>
      <c r="X1324" t="s">
        <v>36</v>
      </c>
      <c r="Y1324" t="s">
        <v>68</v>
      </c>
      <c r="Z1324" s="2">
        <v>131.76663325376791</v>
      </c>
    </row>
    <row r="1325" spans="1:26" x14ac:dyDescent="0.35">
      <c r="A1325" t="s">
        <v>147</v>
      </c>
      <c r="B1325" t="s">
        <v>148</v>
      </c>
      <c r="C1325" t="s">
        <v>55</v>
      </c>
      <c r="D1325" t="s">
        <v>28</v>
      </c>
      <c r="E1325" t="s">
        <v>69</v>
      </c>
      <c r="F1325" t="s">
        <v>3124</v>
      </c>
      <c r="G1325" t="s">
        <v>3125</v>
      </c>
      <c r="H1325" t="s">
        <v>32</v>
      </c>
      <c r="I1325" t="s">
        <v>5497</v>
      </c>
      <c r="J1325" s="1">
        <v>42873</v>
      </c>
      <c r="K1325" s="1">
        <v>42878</v>
      </c>
      <c r="L1325" t="s">
        <v>60</v>
      </c>
      <c r="M1325">
        <f>Table1[[#This Row],[Ship Date]]-Table1[[#This Row],[Order Date]]</f>
        <v>5</v>
      </c>
      <c r="N1325">
        <v>5</v>
      </c>
      <c r="O1325" t="s">
        <v>51</v>
      </c>
      <c r="P1325" s="3">
        <v>14.56</v>
      </c>
      <c r="Q1325" s="3">
        <v>12.261189071864161</v>
      </c>
      <c r="R1325" s="3">
        <f>(Table1[[#This Row],[Selling Price]]-Table1[[#This Row],[Cost Price]])</f>
        <v>2.2988109281358398</v>
      </c>
      <c r="S1325" s="12">
        <f>(Table1[[#This Row],[Profit]]/Table1[[#This Row],[Selling Price]])</f>
        <v>0.15788536594339558</v>
      </c>
      <c r="T1325">
        <v>2</v>
      </c>
      <c r="U1325" s="2">
        <f>Table1[[#This Row],[Selling Price]]*Table1[[#This Row],[Quantity]]</f>
        <v>29.12</v>
      </c>
      <c r="V1325" s="4">
        <v>0</v>
      </c>
      <c r="W1325">
        <v>232</v>
      </c>
      <c r="X1325" t="s">
        <v>36</v>
      </c>
      <c r="Y1325" t="s">
        <v>52</v>
      </c>
      <c r="Z1325" s="2">
        <v>14.5461267238625</v>
      </c>
    </row>
    <row r="1326" spans="1:26" x14ac:dyDescent="0.35">
      <c r="A1326" t="s">
        <v>147</v>
      </c>
      <c r="B1326" t="s">
        <v>148</v>
      </c>
      <c r="C1326" t="s">
        <v>55</v>
      </c>
      <c r="D1326" t="s">
        <v>28</v>
      </c>
      <c r="E1326" t="s">
        <v>69</v>
      </c>
      <c r="F1326" t="s">
        <v>4757</v>
      </c>
      <c r="G1326" t="s">
        <v>4758</v>
      </c>
      <c r="H1326" t="s">
        <v>32</v>
      </c>
      <c r="I1326" t="s">
        <v>5575</v>
      </c>
      <c r="J1326" s="1">
        <v>42002</v>
      </c>
      <c r="K1326" s="1">
        <v>42006</v>
      </c>
      <c r="L1326" t="s">
        <v>60</v>
      </c>
      <c r="M1326">
        <f>Table1[[#This Row],[Ship Date]]-Table1[[#This Row],[Order Date]]</f>
        <v>4</v>
      </c>
      <c r="N1326">
        <v>12</v>
      </c>
      <c r="O1326" t="s">
        <v>35</v>
      </c>
      <c r="P1326" s="3">
        <v>24.9</v>
      </c>
      <c r="Q1326" s="3">
        <v>20.95955283652825</v>
      </c>
      <c r="R1326" s="3">
        <f>(Table1[[#This Row],[Selling Price]]-Table1[[#This Row],[Cost Price]])</f>
        <v>3.9404471634717488</v>
      </c>
      <c r="S1326" s="12">
        <f>(Table1[[#This Row],[Profit]]/Table1[[#This Row],[Selling Price]])</f>
        <v>0.15825089009926704</v>
      </c>
      <c r="T1326">
        <v>5</v>
      </c>
      <c r="U1326" s="2">
        <f>Table1[[#This Row],[Selling Price]]*Table1[[#This Row],[Quantity]]</f>
        <v>124.5</v>
      </c>
      <c r="V1326" s="4">
        <v>0</v>
      </c>
      <c r="W1326">
        <v>281</v>
      </c>
      <c r="X1326" t="s">
        <v>36</v>
      </c>
      <c r="Y1326" t="s">
        <v>52</v>
      </c>
      <c r="Z1326" s="2">
        <v>8.5543973253526158</v>
      </c>
    </row>
    <row r="1327" spans="1:26" x14ac:dyDescent="0.35">
      <c r="A1327" t="s">
        <v>147</v>
      </c>
      <c r="B1327" t="s">
        <v>148</v>
      </c>
      <c r="C1327" t="s">
        <v>45</v>
      </c>
      <c r="D1327" t="s">
        <v>28</v>
      </c>
      <c r="E1327" t="s">
        <v>69</v>
      </c>
      <c r="F1327" t="s">
        <v>1719</v>
      </c>
      <c r="G1327" t="s">
        <v>1720</v>
      </c>
      <c r="H1327" t="s">
        <v>32</v>
      </c>
      <c r="I1327" t="s">
        <v>5869</v>
      </c>
      <c r="J1327" s="1">
        <v>42174</v>
      </c>
      <c r="K1327" s="1">
        <v>42178</v>
      </c>
      <c r="L1327" t="s">
        <v>60</v>
      </c>
      <c r="M1327">
        <f>Table1[[#This Row],[Ship Date]]-Table1[[#This Row],[Order Date]]</f>
        <v>4</v>
      </c>
      <c r="N1327">
        <v>6</v>
      </c>
      <c r="O1327" t="s">
        <v>51</v>
      </c>
      <c r="P1327" s="3">
        <v>12.56</v>
      </c>
      <c r="Q1327" s="3">
        <v>9.3296097815818104</v>
      </c>
      <c r="R1327" s="3">
        <f>(Table1[[#This Row],[Selling Price]]-Table1[[#This Row],[Cost Price]])</f>
        <v>3.2303902184181901</v>
      </c>
      <c r="S1327" s="12">
        <f>(Table1[[#This Row],[Profit]]/Table1[[#This Row],[Selling Price]])</f>
        <v>0.25719667344093872</v>
      </c>
      <c r="T1327">
        <v>2</v>
      </c>
      <c r="U1327" s="2">
        <f>Table1[[#This Row],[Selling Price]]*Table1[[#This Row],[Quantity]]</f>
        <v>25.12</v>
      </c>
      <c r="V1327" s="4">
        <v>0</v>
      </c>
      <c r="W1327">
        <v>129</v>
      </c>
      <c r="X1327" t="s">
        <v>36</v>
      </c>
      <c r="Y1327" t="s">
        <v>52</v>
      </c>
      <c r="Z1327" s="2">
        <v>6.2979172974654301</v>
      </c>
    </row>
    <row r="1328" spans="1:26" x14ac:dyDescent="0.35">
      <c r="A1328" t="s">
        <v>147</v>
      </c>
      <c r="B1328" t="s">
        <v>148</v>
      </c>
      <c r="C1328" t="s">
        <v>55</v>
      </c>
      <c r="D1328" t="s">
        <v>28</v>
      </c>
      <c r="E1328" t="s">
        <v>56</v>
      </c>
      <c r="F1328" t="s">
        <v>5883</v>
      </c>
      <c r="G1328" t="s">
        <v>5884</v>
      </c>
      <c r="H1328" t="s">
        <v>32</v>
      </c>
      <c r="I1328" t="s">
        <v>5882</v>
      </c>
      <c r="J1328" s="1">
        <v>43007</v>
      </c>
      <c r="K1328" s="1">
        <v>43007</v>
      </c>
      <c r="L1328" t="s">
        <v>1118</v>
      </c>
      <c r="M1328">
        <f>Table1[[#This Row],[Ship Date]]-Table1[[#This Row],[Order Date]]</f>
        <v>0</v>
      </c>
      <c r="N1328">
        <v>9</v>
      </c>
      <c r="O1328" t="s">
        <v>61</v>
      </c>
      <c r="P1328" s="3">
        <v>344.22</v>
      </c>
      <c r="Q1328" s="3">
        <v>226.14659423666069</v>
      </c>
      <c r="R1328" s="3">
        <f>(Table1[[#This Row],[Selling Price]]-Table1[[#This Row],[Cost Price]])</f>
        <v>118.07340576333934</v>
      </c>
      <c r="S1328" s="12">
        <f>(Table1[[#This Row],[Profit]]/Table1[[#This Row],[Selling Price]])</f>
        <v>0.34301727314897257</v>
      </c>
      <c r="T1328">
        <v>2</v>
      </c>
      <c r="U1328" s="2">
        <f>Table1[[#This Row],[Selling Price]]*Table1[[#This Row],[Quantity]]</f>
        <v>688.44</v>
      </c>
      <c r="V1328" s="4">
        <v>0.4</v>
      </c>
      <c r="W1328">
        <v>484</v>
      </c>
      <c r="X1328" t="s">
        <v>36</v>
      </c>
      <c r="Y1328" t="s">
        <v>68</v>
      </c>
      <c r="Z1328" s="2">
        <v>119.42517838937199</v>
      </c>
    </row>
    <row r="1329" spans="1:26" x14ac:dyDescent="0.35">
      <c r="A1329" t="s">
        <v>147</v>
      </c>
      <c r="B1329" t="s">
        <v>148</v>
      </c>
      <c r="C1329" t="s">
        <v>45</v>
      </c>
      <c r="D1329" t="s">
        <v>28</v>
      </c>
      <c r="E1329" t="s">
        <v>69</v>
      </c>
      <c r="F1329" t="s">
        <v>174</v>
      </c>
      <c r="G1329" t="s">
        <v>4151</v>
      </c>
      <c r="H1329" t="s">
        <v>32</v>
      </c>
      <c r="I1329" t="s">
        <v>5921</v>
      </c>
      <c r="J1329" s="1">
        <v>42933</v>
      </c>
      <c r="K1329" s="1">
        <v>42939</v>
      </c>
      <c r="L1329" t="s">
        <v>60</v>
      </c>
      <c r="M1329">
        <f>Table1[[#This Row],[Ship Date]]-Table1[[#This Row],[Order Date]]</f>
        <v>6</v>
      </c>
      <c r="N1329">
        <v>7</v>
      </c>
      <c r="O1329" t="s">
        <v>51</v>
      </c>
      <c r="P1329" s="3">
        <v>39.08</v>
      </c>
      <c r="Q1329" s="3">
        <v>27.492857139728081</v>
      </c>
      <c r="R1329" s="3">
        <f>(Table1[[#This Row],[Selling Price]]-Table1[[#This Row],[Cost Price]])</f>
        <v>11.587142860271918</v>
      </c>
      <c r="S1329" s="12">
        <f>(Table1[[#This Row],[Profit]]/Table1[[#This Row],[Selling Price]])</f>
        <v>0.29649802610726506</v>
      </c>
      <c r="T1329">
        <v>4</v>
      </c>
      <c r="U1329" s="2">
        <f>Table1[[#This Row],[Selling Price]]*Table1[[#This Row],[Quantity]]</f>
        <v>156.32</v>
      </c>
      <c r="V1329" s="4">
        <v>0</v>
      </c>
      <c r="W1329">
        <v>135</v>
      </c>
      <c r="X1329" t="s">
        <v>68</v>
      </c>
      <c r="Y1329" t="s">
        <v>68</v>
      </c>
      <c r="Z1329" s="2">
        <v>117.9603208165844</v>
      </c>
    </row>
    <row r="1330" spans="1:26" x14ac:dyDescent="0.35">
      <c r="A1330" t="s">
        <v>147</v>
      </c>
      <c r="B1330" t="s">
        <v>148</v>
      </c>
      <c r="C1330" t="s">
        <v>27</v>
      </c>
      <c r="D1330" t="s">
        <v>28</v>
      </c>
      <c r="E1330" t="s">
        <v>69</v>
      </c>
      <c r="F1330" t="s">
        <v>4491</v>
      </c>
      <c r="G1330" t="s">
        <v>4492</v>
      </c>
      <c r="H1330" t="s">
        <v>32</v>
      </c>
      <c r="I1330" t="s">
        <v>6042</v>
      </c>
      <c r="J1330" s="1">
        <v>41993</v>
      </c>
      <c r="K1330" s="1">
        <v>41995</v>
      </c>
      <c r="L1330" t="s">
        <v>199</v>
      </c>
      <c r="M1330">
        <f>Table1[[#This Row],[Ship Date]]-Table1[[#This Row],[Order Date]]</f>
        <v>2</v>
      </c>
      <c r="N1330">
        <v>12</v>
      </c>
      <c r="O1330" t="s">
        <v>35</v>
      </c>
      <c r="P1330" s="3">
        <v>51.968000000000004</v>
      </c>
      <c r="Q1330" s="3">
        <v>41.557706244841427</v>
      </c>
      <c r="R1330" s="3">
        <f>(Table1[[#This Row],[Selling Price]]-Table1[[#This Row],[Cost Price]])</f>
        <v>10.410293755158577</v>
      </c>
      <c r="S1330" s="12">
        <f>(Table1[[#This Row],[Profit]]/Table1[[#This Row],[Selling Price]])</f>
        <v>0.20032123143393196</v>
      </c>
      <c r="T1330">
        <v>2</v>
      </c>
      <c r="U1330" s="2">
        <f>Table1[[#This Row],[Selling Price]]*Table1[[#This Row],[Quantity]]</f>
        <v>103.93600000000001</v>
      </c>
      <c r="V1330" s="4">
        <v>0.2</v>
      </c>
      <c r="W1330">
        <v>200</v>
      </c>
      <c r="X1330" t="s">
        <v>36</v>
      </c>
      <c r="Y1330" t="s">
        <v>68</v>
      </c>
      <c r="Z1330" s="2">
        <v>62.645155343410252</v>
      </c>
    </row>
    <row r="1331" spans="1:26" x14ac:dyDescent="0.35">
      <c r="A1331" t="s">
        <v>147</v>
      </c>
      <c r="B1331" t="s">
        <v>148</v>
      </c>
      <c r="C1331" t="s">
        <v>27</v>
      </c>
      <c r="D1331" t="s">
        <v>28</v>
      </c>
      <c r="E1331" t="s">
        <v>56</v>
      </c>
      <c r="F1331" t="s">
        <v>2957</v>
      </c>
      <c r="G1331" t="s">
        <v>2555</v>
      </c>
      <c r="H1331" t="s">
        <v>32</v>
      </c>
      <c r="I1331" t="s">
        <v>6320</v>
      </c>
      <c r="J1331" s="1">
        <v>41896</v>
      </c>
      <c r="K1331" s="1">
        <v>41896</v>
      </c>
      <c r="L1331" t="s">
        <v>1118</v>
      </c>
      <c r="M1331">
        <f>Table1[[#This Row],[Ship Date]]-Table1[[#This Row],[Order Date]]</f>
        <v>0</v>
      </c>
      <c r="N1331">
        <v>9</v>
      </c>
      <c r="O1331" t="s">
        <v>61</v>
      </c>
      <c r="P1331" s="3">
        <v>464.29199999999997</v>
      </c>
      <c r="Q1331" s="3">
        <v>313.00281892178532</v>
      </c>
      <c r="R1331" s="3">
        <f>(Table1[[#This Row],[Selling Price]]-Table1[[#This Row],[Cost Price]])</f>
        <v>151.28918107821465</v>
      </c>
      <c r="S1331" s="12">
        <f>(Table1[[#This Row],[Profit]]/Table1[[#This Row],[Selling Price]])</f>
        <v>0.32584920928685968</v>
      </c>
      <c r="T1331">
        <v>9</v>
      </c>
      <c r="U1331" s="2">
        <f>Table1[[#This Row],[Selling Price]]*Table1[[#This Row],[Quantity]]</f>
        <v>4178.6279999999997</v>
      </c>
      <c r="V1331" s="4">
        <v>0.4</v>
      </c>
      <c r="W1331">
        <v>151</v>
      </c>
      <c r="X1331" t="s">
        <v>36</v>
      </c>
      <c r="Y1331" t="s">
        <v>36</v>
      </c>
      <c r="Z1331" s="2">
        <v>134.8182251970812</v>
      </c>
    </row>
    <row r="1332" spans="1:26" x14ac:dyDescent="0.35">
      <c r="A1332" t="s">
        <v>147</v>
      </c>
      <c r="B1332" t="s">
        <v>148</v>
      </c>
      <c r="C1332" t="s">
        <v>27</v>
      </c>
      <c r="D1332" t="s">
        <v>28</v>
      </c>
      <c r="E1332" t="s">
        <v>40</v>
      </c>
      <c r="F1332" t="s">
        <v>374</v>
      </c>
      <c r="G1332" t="s">
        <v>375</v>
      </c>
      <c r="H1332" t="s">
        <v>32</v>
      </c>
      <c r="I1332" t="s">
        <v>6340</v>
      </c>
      <c r="J1332" s="1">
        <v>42692</v>
      </c>
      <c r="K1332" s="1">
        <v>42697</v>
      </c>
      <c r="L1332" t="s">
        <v>34</v>
      </c>
      <c r="M1332">
        <f>Table1[[#This Row],[Ship Date]]-Table1[[#This Row],[Order Date]]</f>
        <v>5</v>
      </c>
      <c r="N1332">
        <v>11</v>
      </c>
      <c r="O1332" t="s">
        <v>35</v>
      </c>
      <c r="P1332" s="3">
        <v>301.95999999999998</v>
      </c>
      <c r="Q1332" s="3">
        <v>207.86152746901789</v>
      </c>
      <c r="R1332" s="3">
        <f>(Table1[[#This Row],[Selling Price]]-Table1[[#This Row],[Cost Price]])</f>
        <v>94.098472530982093</v>
      </c>
      <c r="S1332" s="12">
        <f>(Table1[[#This Row],[Profit]]/Table1[[#This Row],[Selling Price]])</f>
        <v>0.31162562104577463</v>
      </c>
      <c r="T1332">
        <v>2</v>
      </c>
      <c r="U1332" s="2">
        <f>Table1[[#This Row],[Selling Price]]*Table1[[#This Row],[Quantity]]</f>
        <v>603.91999999999996</v>
      </c>
      <c r="V1332" s="4">
        <v>0</v>
      </c>
      <c r="W1332">
        <v>160</v>
      </c>
      <c r="X1332" t="s">
        <v>36</v>
      </c>
      <c r="Y1332" t="s">
        <v>36</v>
      </c>
      <c r="Z1332" s="2">
        <v>204.7097759712864</v>
      </c>
    </row>
    <row r="1333" spans="1:26" x14ac:dyDescent="0.35">
      <c r="A1333" t="s">
        <v>147</v>
      </c>
      <c r="B1333" t="s">
        <v>148</v>
      </c>
      <c r="C1333" t="s">
        <v>39</v>
      </c>
      <c r="D1333" t="s">
        <v>28</v>
      </c>
      <c r="E1333" t="s">
        <v>69</v>
      </c>
      <c r="F1333" t="s">
        <v>343</v>
      </c>
      <c r="G1333" t="s">
        <v>344</v>
      </c>
      <c r="H1333" t="s">
        <v>32</v>
      </c>
      <c r="I1333" t="s">
        <v>6407</v>
      </c>
      <c r="J1333" s="1">
        <v>42989</v>
      </c>
      <c r="K1333" s="1">
        <v>42989</v>
      </c>
      <c r="L1333" t="s">
        <v>1118</v>
      </c>
      <c r="M1333">
        <f>Table1[[#This Row],[Ship Date]]-Table1[[#This Row],[Order Date]]</f>
        <v>0</v>
      </c>
      <c r="N1333">
        <v>9</v>
      </c>
      <c r="O1333" t="s">
        <v>61</v>
      </c>
      <c r="P1333" s="3">
        <v>32.36</v>
      </c>
      <c r="Q1333" s="3">
        <v>27.246468746958499</v>
      </c>
      <c r="R1333" s="3">
        <f>(Table1[[#This Row],[Selling Price]]-Table1[[#This Row],[Cost Price]])</f>
        <v>5.1135312530415007</v>
      </c>
      <c r="S1333" s="12">
        <f>(Table1[[#This Row],[Profit]]/Table1[[#This Row],[Selling Price]])</f>
        <v>0.15802012524850126</v>
      </c>
      <c r="T1333">
        <v>4</v>
      </c>
      <c r="U1333" s="2">
        <f>Table1[[#This Row],[Selling Price]]*Table1[[#This Row],[Quantity]]</f>
        <v>129.44</v>
      </c>
      <c r="V1333" s="4">
        <v>0</v>
      </c>
      <c r="W1333">
        <v>273</v>
      </c>
      <c r="X1333" t="s">
        <v>36</v>
      </c>
      <c r="Y1333" t="s">
        <v>52</v>
      </c>
      <c r="Z1333" s="2">
        <v>20.354028421911959</v>
      </c>
    </row>
    <row r="1334" spans="1:26" x14ac:dyDescent="0.35">
      <c r="A1334" t="s">
        <v>147</v>
      </c>
      <c r="B1334" t="s">
        <v>148</v>
      </c>
      <c r="C1334" t="s">
        <v>55</v>
      </c>
      <c r="D1334" t="s">
        <v>28</v>
      </c>
      <c r="E1334" t="s">
        <v>69</v>
      </c>
      <c r="F1334" t="s">
        <v>1671</v>
      </c>
      <c r="G1334" t="s">
        <v>1672</v>
      </c>
      <c r="H1334" t="s">
        <v>32</v>
      </c>
      <c r="I1334" t="s">
        <v>6739</v>
      </c>
      <c r="J1334" s="1">
        <v>42271</v>
      </c>
      <c r="K1334" s="1">
        <v>42275</v>
      </c>
      <c r="L1334" t="s">
        <v>60</v>
      </c>
      <c r="M1334">
        <f>Table1[[#This Row],[Ship Date]]-Table1[[#This Row],[Order Date]]</f>
        <v>4</v>
      </c>
      <c r="N1334">
        <v>9</v>
      </c>
      <c r="O1334" t="s">
        <v>61</v>
      </c>
      <c r="P1334" s="3">
        <v>14.91</v>
      </c>
      <c r="Q1334" s="3">
        <v>9.714926702859481</v>
      </c>
      <c r="R1334" s="3">
        <f>(Table1[[#This Row],[Selling Price]]-Table1[[#This Row],[Cost Price]])</f>
        <v>5.1950732971405191</v>
      </c>
      <c r="S1334" s="12">
        <f>(Table1[[#This Row],[Profit]]/Table1[[#This Row],[Selling Price]])</f>
        <v>0.34842879256475645</v>
      </c>
      <c r="T1334">
        <v>3</v>
      </c>
      <c r="U1334" s="2">
        <f>Table1[[#This Row],[Selling Price]]*Table1[[#This Row],[Quantity]]</f>
        <v>44.730000000000004</v>
      </c>
      <c r="V1334" s="4">
        <v>0</v>
      </c>
      <c r="W1334">
        <v>141</v>
      </c>
      <c r="X1334" t="s">
        <v>36</v>
      </c>
      <c r="Y1334" t="s">
        <v>52</v>
      </c>
      <c r="Z1334" s="2">
        <v>11.9284601763085</v>
      </c>
    </row>
    <row r="1335" spans="1:26" x14ac:dyDescent="0.35">
      <c r="A1335" t="s">
        <v>147</v>
      </c>
      <c r="B1335" t="s">
        <v>148</v>
      </c>
      <c r="C1335" t="s">
        <v>45</v>
      </c>
      <c r="D1335" t="s">
        <v>28</v>
      </c>
      <c r="E1335" t="s">
        <v>29</v>
      </c>
      <c r="F1335" t="s">
        <v>2198</v>
      </c>
      <c r="G1335" t="s">
        <v>2199</v>
      </c>
      <c r="H1335" t="s">
        <v>32</v>
      </c>
      <c r="I1335" t="s">
        <v>6758</v>
      </c>
      <c r="J1335" s="1">
        <v>43052</v>
      </c>
      <c r="K1335" s="1">
        <v>43058</v>
      </c>
      <c r="L1335" t="s">
        <v>60</v>
      </c>
      <c r="M1335">
        <f>Table1[[#This Row],[Ship Date]]-Table1[[#This Row],[Order Date]]</f>
        <v>6</v>
      </c>
      <c r="N1335">
        <v>11</v>
      </c>
      <c r="O1335" t="s">
        <v>35</v>
      </c>
      <c r="P1335" s="3">
        <v>205.9992</v>
      </c>
      <c r="Q1335" s="3">
        <v>163.7561536967778</v>
      </c>
      <c r="R1335" s="3">
        <f>(Table1[[#This Row],[Selling Price]]-Table1[[#This Row],[Cost Price]])</f>
        <v>42.243046303222201</v>
      </c>
      <c r="S1335" s="12">
        <f>(Table1[[#This Row],[Profit]]/Table1[[#This Row],[Selling Price]])</f>
        <v>0.20506412793458517</v>
      </c>
      <c r="T1335">
        <v>3</v>
      </c>
      <c r="U1335" s="2">
        <f>Table1[[#This Row],[Selling Price]]*Table1[[#This Row],[Quantity]]</f>
        <v>617.99760000000003</v>
      </c>
      <c r="V1335" s="4">
        <v>0.32</v>
      </c>
      <c r="W1335">
        <v>396</v>
      </c>
      <c r="X1335" t="s">
        <v>68</v>
      </c>
      <c r="Y1335" t="s">
        <v>68</v>
      </c>
      <c r="Z1335" s="2">
        <v>66.156672777732709</v>
      </c>
    </row>
    <row r="1336" spans="1:26" x14ac:dyDescent="0.35">
      <c r="A1336" t="s">
        <v>147</v>
      </c>
      <c r="B1336" t="s">
        <v>148</v>
      </c>
      <c r="C1336" t="s">
        <v>27</v>
      </c>
      <c r="D1336" t="s">
        <v>28</v>
      </c>
      <c r="E1336" t="s">
        <v>69</v>
      </c>
      <c r="F1336" t="s">
        <v>3265</v>
      </c>
      <c r="G1336" t="s">
        <v>3266</v>
      </c>
      <c r="H1336" t="s">
        <v>32</v>
      </c>
      <c r="I1336" t="s">
        <v>6891</v>
      </c>
      <c r="J1336" s="1">
        <v>42250</v>
      </c>
      <c r="K1336" s="1">
        <v>42255</v>
      </c>
      <c r="L1336" t="s">
        <v>60</v>
      </c>
      <c r="M1336">
        <f>Table1[[#This Row],[Ship Date]]-Table1[[#This Row],[Order Date]]</f>
        <v>5</v>
      </c>
      <c r="N1336">
        <v>9</v>
      </c>
      <c r="O1336" t="s">
        <v>61</v>
      </c>
      <c r="P1336" s="3">
        <v>238.15199999999999</v>
      </c>
      <c r="Q1336" s="3">
        <v>160.33238147126519</v>
      </c>
      <c r="R1336" s="3">
        <f>(Table1[[#This Row],[Selling Price]]-Table1[[#This Row],[Cost Price]])</f>
        <v>77.819618528734793</v>
      </c>
      <c r="S1336" s="12">
        <f>(Table1[[#This Row],[Profit]]/Table1[[#This Row],[Selling Price]])</f>
        <v>0.32676449716456213</v>
      </c>
      <c r="T1336">
        <v>3</v>
      </c>
      <c r="U1336" s="2">
        <f>Table1[[#This Row],[Selling Price]]*Table1[[#This Row],[Quantity]]</f>
        <v>714.4559999999999</v>
      </c>
      <c r="V1336" s="4">
        <v>0.2</v>
      </c>
      <c r="W1336">
        <v>201</v>
      </c>
      <c r="X1336" t="s">
        <v>36</v>
      </c>
      <c r="Y1336" t="s">
        <v>36</v>
      </c>
      <c r="Z1336" s="2">
        <v>190.9463978517831</v>
      </c>
    </row>
    <row r="1337" spans="1:26" x14ac:dyDescent="0.35">
      <c r="A1337" t="s">
        <v>147</v>
      </c>
      <c r="B1337" t="s">
        <v>148</v>
      </c>
      <c r="C1337" t="s">
        <v>39</v>
      </c>
      <c r="D1337" t="s">
        <v>28</v>
      </c>
      <c r="E1337" t="s">
        <v>69</v>
      </c>
      <c r="F1337" t="s">
        <v>2304</v>
      </c>
      <c r="G1337" t="s">
        <v>2305</v>
      </c>
      <c r="H1337" t="s">
        <v>32</v>
      </c>
      <c r="I1337" t="s">
        <v>7226</v>
      </c>
      <c r="J1337" s="1">
        <v>42986</v>
      </c>
      <c r="K1337" s="1">
        <v>42989</v>
      </c>
      <c r="L1337" t="s">
        <v>199</v>
      </c>
      <c r="M1337">
        <f>Table1[[#This Row],[Ship Date]]-Table1[[#This Row],[Order Date]]</f>
        <v>3</v>
      </c>
      <c r="N1337">
        <v>9</v>
      </c>
      <c r="O1337" t="s">
        <v>61</v>
      </c>
      <c r="P1337" s="3">
        <v>21.184000000000001</v>
      </c>
      <c r="Q1337" s="3">
        <v>14.776570352595069</v>
      </c>
      <c r="R1337" s="3">
        <f>(Table1[[#This Row],[Selling Price]]-Table1[[#This Row],[Cost Price]])</f>
        <v>6.4074296474049319</v>
      </c>
      <c r="S1337" s="12">
        <f>(Table1[[#This Row],[Profit]]/Table1[[#This Row],[Selling Price]])</f>
        <v>0.30246552338580679</v>
      </c>
      <c r="T1337">
        <v>2</v>
      </c>
      <c r="U1337" s="2">
        <f>Table1[[#This Row],[Selling Price]]*Table1[[#This Row],[Quantity]]</f>
        <v>42.368000000000002</v>
      </c>
      <c r="V1337" s="4">
        <v>0.6</v>
      </c>
      <c r="W1337">
        <v>258</v>
      </c>
      <c r="X1337" t="s">
        <v>36</v>
      </c>
      <c r="Y1337" t="s">
        <v>68</v>
      </c>
      <c r="Z1337" s="2">
        <v>35.891321163439258</v>
      </c>
    </row>
    <row r="1338" spans="1:26" x14ac:dyDescent="0.35">
      <c r="A1338" t="s">
        <v>147</v>
      </c>
      <c r="B1338" t="s">
        <v>148</v>
      </c>
      <c r="C1338" t="s">
        <v>55</v>
      </c>
      <c r="D1338" t="s">
        <v>28</v>
      </c>
      <c r="E1338" t="s">
        <v>40</v>
      </c>
      <c r="F1338" t="s">
        <v>3464</v>
      </c>
      <c r="G1338" t="s">
        <v>3465</v>
      </c>
      <c r="H1338" t="s">
        <v>32</v>
      </c>
      <c r="I1338" t="s">
        <v>7377</v>
      </c>
      <c r="J1338" s="1">
        <v>41989</v>
      </c>
      <c r="K1338" s="1">
        <v>41994</v>
      </c>
      <c r="L1338" t="s">
        <v>60</v>
      </c>
      <c r="M1338">
        <f>Table1[[#This Row],[Ship Date]]-Table1[[#This Row],[Order Date]]</f>
        <v>5</v>
      </c>
      <c r="N1338">
        <v>12</v>
      </c>
      <c r="O1338" t="s">
        <v>35</v>
      </c>
      <c r="P1338" s="3">
        <v>1403.92</v>
      </c>
      <c r="Q1338" s="3">
        <v>1034.4940421349961</v>
      </c>
      <c r="R1338" s="3">
        <f>(Table1[[#This Row],[Selling Price]]-Table1[[#This Row],[Cost Price]])</f>
        <v>369.42595786500397</v>
      </c>
      <c r="S1338" s="12">
        <f>(Table1[[#This Row],[Profit]]/Table1[[#This Row],[Selling Price]])</f>
        <v>0.26313889528249756</v>
      </c>
      <c r="T1338">
        <v>5</v>
      </c>
      <c r="U1338" s="2">
        <f>Table1[[#This Row],[Selling Price]]*Table1[[#This Row],[Quantity]]</f>
        <v>7019.6</v>
      </c>
      <c r="V1338" s="4">
        <v>0.2</v>
      </c>
      <c r="W1338">
        <v>190</v>
      </c>
      <c r="X1338" t="s">
        <v>36</v>
      </c>
      <c r="Y1338" t="s">
        <v>36</v>
      </c>
      <c r="Z1338" s="2">
        <v>786.99837277722497</v>
      </c>
    </row>
    <row r="1339" spans="1:26" x14ac:dyDescent="0.35">
      <c r="A1339" t="s">
        <v>147</v>
      </c>
      <c r="B1339" t="s">
        <v>148</v>
      </c>
      <c r="C1339" t="s">
        <v>45</v>
      </c>
      <c r="D1339" t="s">
        <v>28</v>
      </c>
      <c r="E1339" t="s">
        <v>56</v>
      </c>
      <c r="F1339" t="s">
        <v>2718</v>
      </c>
      <c r="G1339" t="s">
        <v>2719</v>
      </c>
      <c r="H1339" t="s">
        <v>32</v>
      </c>
      <c r="I1339" t="s">
        <v>7462</v>
      </c>
      <c r="J1339" s="1">
        <v>42715</v>
      </c>
      <c r="K1339" s="1">
        <v>42715</v>
      </c>
      <c r="L1339" t="s">
        <v>1118</v>
      </c>
      <c r="M1339">
        <f>Table1[[#This Row],[Ship Date]]-Table1[[#This Row],[Order Date]]</f>
        <v>0</v>
      </c>
      <c r="N1339">
        <v>12</v>
      </c>
      <c r="O1339" t="s">
        <v>35</v>
      </c>
      <c r="P1339" s="3">
        <v>892.13599999999997</v>
      </c>
      <c r="Q1339" s="3">
        <v>623.23097780394153</v>
      </c>
      <c r="R1339" s="3">
        <f>(Table1[[#This Row],[Selling Price]]-Table1[[#This Row],[Cost Price]])</f>
        <v>268.90502219605844</v>
      </c>
      <c r="S1339" s="12">
        <f>(Table1[[#This Row],[Profit]]/Table1[[#This Row],[Selling Price]])</f>
        <v>0.30141707340143031</v>
      </c>
      <c r="T1339">
        <v>7</v>
      </c>
      <c r="U1339" s="2">
        <f>Table1[[#This Row],[Selling Price]]*Table1[[#This Row],[Quantity]]</f>
        <v>6244.9519999999993</v>
      </c>
      <c r="V1339" s="4">
        <v>0.2</v>
      </c>
      <c r="W1339">
        <v>241</v>
      </c>
      <c r="X1339" t="s">
        <v>36</v>
      </c>
      <c r="Y1339" t="s">
        <v>36</v>
      </c>
      <c r="Z1339" s="2">
        <v>266.00476869184132</v>
      </c>
    </row>
    <row r="1340" spans="1:26" x14ac:dyDescent="0.35">
      <c r="A1340" t="s">
        <v>147</v>
      </c>
      <c r="B1340" t="s">
        <v>148</v>
      </c>
      <c r="C1340" t="s">
        <v>45</v>
      </c>
      <c r="D1340" t="s">
        <v>28</v>
      </c>
      <c r="E1340" t="s">
        <v>69</v>
      </c>
      <c r="F1340" t="s">
        <v>3868</v>
      </c>
      <c r="G1340" t="s">
        <v>3869</v>
      </c>
      <c r="H1340" t="s">
        <v>32</v>
      </c>
      <c r="I1340" t="s">
        <v>7505</v>
      </c>
      <c r="J1340" s="1">
        <v>42985</v>
      </c>
      <c r="K1340" s="1">
        <v>42985</v>
      </c>
      <c r="L1340" t="s">
        <v>1118</v>
      </c>
      <c r="M1340">
        <f>Table1[[#This Row],[Ship Date]]-Table1[[#This Row],[Order Date]]</f>
        <v>0</v>
      </c>
      <c r="N1340">
        <v>9</v>
      </c>
      <c r="O1340" t="s">
        <v>61</v>
      </c>
      <c r="P1340" s="3">
        <v>135.30000000000001</v>
      </c>
      <c r="Q1340" s="3">
        <v>111.61582330044131</v>
      </c>
      <c r="R1340" s="3">
        <f>(Table1[[#This Row],[Selling Price]]-Table1[[#This Row],[Cost Price]])</f>
        <v>23.684176699558705</v>
      </c>
      <c r="S1340" s="12">
        <f>(Table1[[#This Row],[Profit]]/Table1[[#This Row],[Selling Price]])</f>
        <v>0.17504934737293942</v>
      </c>
      <c r="T1340">
        <v>5</v>
      </c>
      <c r="U1340" s="2">
        <f>Table1[[#This Row],[Selling Price]]*Table1[[#This Row],[Quantity]]</f>
        <v>676.5</v>
      </c>
      <c r="V1340" s="4">
        <v>0</v>
      </c>
      <c r="W1340">
        <v>148</v>
      </c>
      <c r="X1340" t="s">
        <v>36</v>
      </c>
      <c r="Y1340" t="s">
        <v>68</v>
      </c>
      <c r="Z1340" s="2">
        <v>44.199840777993757</v>
      </c>
    </row>
    <row r="1341" spans="1:26" x14ac:dyDescent="0.35">
      <c r="A1341" t="s">
        <v>147</v>
      </c>
      <c r="B1341" t="s">
        <v>148</v>
      </c>
      <c r="C1341" t="s">
        <v>45</v>
      </c>
      <c r="D1341" t="s">
        <v>28</v>
      </c>
      <c r="E1341" t="s">
        <v>29</v>
      </c>
      <c r="F1341" t="s">
        <v>1223</v>
      </c>
      <c r="G1341" t="s">
        <v>1224</v>
      </c>
      <c r="H1341" t="s">
        <v>32</v>
      </c>
      <c r="I1341" t="s">
        <v>7569</v>
      </c>
      <c r="J1341" s="1">
        <v>41701</v>
      </c>
      <c r="K1341" s="1">
        <v>41706</v>
      </c>
      <c r="L1341" t="s">
        <v>60</v>
      </c>
      <c r="M1341">
        <f>Table1[[#This Row],[Ship Date]]-Table1[[#This Row],[Order Date]]</f>
        <v>5</v>
      </c>
      <c r="N1341">
        <v>3</v>
      </c>
      <c r="O1341" t="s">
        <v>106</v>
      </c>
      <c r="P1341" s="3">
        <v>302.45</v>
      </c>
      <c r="Q1341" s="3">
        <v>223.68049467242071</v>
      </c>
      <c r="R1341" s="3">
        <f>(Table1[[#This Row],[Selling Price]]-Table1[[#This Row],[Cost Price]])</f>
        <v>78.769505327579282</v>
      </c>
      <c r="S1341" s="12">
        <f>(Table1[[#This Row],[Profit]]/Table1[[#This Row],[Selling Price]])</f>
        <v>0.26043810655506461</v>
      </c>
      <c r="T1341">
        <v>5</v>
      </c>
      <c r="U1341" s="2">
        <f>Table1[[#This Row],[Selling Price]]*Table1[[#This Row],[Quantity]]</f>
        <v>1512.25</v>
      </c>
      <c r="V1341" s="4">
        <v>0.5</v>
      </c>
      <c r="W1341">
        <v>182</v>
      </c>
      <c r="X1341" t="s">
        <v>36</v>
      </c>
      <c r="Y1341" t="s">
        <v>36</v>
      </c>
      <c r="Z1341" s="2">
        <v>428.16658091242732</v>
      </c>
    </row>
    <row r="1342" spans="1:26" x14ac:dyDescent="0.35">
      <c r="A1342" t="s">
        <v>147</v>
      </c>
      <c r="B1342" t="s">
        <v>148</v>
      </c>
      <c r="C1342" t="s">
        <v>45</v>
      </c>
      <c r="D1342" t="s">
        <v>28</v>
      </c>
      <c r="E1342" t="s">
        <v>56</v>
      </c>
      <c r="F1342" t="s">
        <v>94</v>
      </c>
      <c r="G1342" t="s">
        <v>95</v>
      </c>
      <c r="H1342" t="s">
        <v>32</v>
      </c>
      <c r="I1342" t="s">
        <v>7613</v>
      </c>
      <c r="J1342" s="1">
        <v>42659</v>
      </c>
      <c r="K1342" s="1">
        <v>42663</v>
      </c>
      <c r="L1342" t="s">
        <v>60</v>
      </c>
      <c r="M1342">
        <f>Table1[[#This Row],[Ship Date]]-Table1[[#This Row],[Order Date]]</f>
        <v>4</v>
      </c>
      <c r="N1342">
        <v>10</v>
      </c>
      <c r="O1342" t="s">
        <v>61</v>
      </c>
      <c r="P1342" s="3">
        <v>142.18199999999999</v>
      </c>
      <c r="Q1342" s="3">
        <v>119.852279159384</v>
      </c>
      <c r="R1342" s="3">
        <f>(Table1[[#This Row],[Selling Price]]-Table1[[#This Row],[Cost Price]])</f>
        <v>22.329720840615991</v>
      </c>
      <c r="S1342" s="12">
        <f>(Table1[[#This Row],[Profit]]/Table1[[#This Row],[Selling Price]])</f>
        <v>0.15705026543877559</v>
      </c>
      <c r="T1342">
        <v>1</v>
      </c>
      <c r="U1342" s="2">
        <f>Table1[[#This Row],[Selling Price]]*Table1[[#This Row],[Quantity]]</f>
        <v>142.18199999999999</v>
      </c>
      <c r="V1342" s="4">
        <v>0.4</v>
      </c>
      <c r="W1342">
        <v>369</v>
      </c>
      <c r="X1342" t="s">
        <v>36</v>
      </c>
      <c r="Y1342" t="s">
        <v>36</v>
      </c>
      <c r="Z1342" s="2">
        <v>487.91912640877291</v>
      </c>
    </row>
    <row r="1343" spans="1:26" x14ac:dyDescent="0.35">
      <c r="A1343" t="s">
        <v>147</v>
      </c>
      <c r="B1343" t="s">
        <v>148</v>
      </c>
      <c r="C1343" t="s">
        <v>27</v>
      </c>
      <c r="D1343" t="s">
        <v>28</v>
      </c>
      <c r="E1343" t="s">
        <v>69</v>
      </c>
      <c r="F1343" t="s">
        <v>2268</v>
      </c>
      <c r="G1343" t="s">
        <v>2269</v>
      </c>
      <c r="H1343" t="s">
        <v>32</v>
      </c>
      <c r="I1343" t="s">
        <v>7703</v>
      </c>
      <c r="J1343" s="1">
        <v>42930</v>
      </c>
      <c r="K1343" s="1">
        <v>42934</v>
      </c>
      <c r="L1343" t="s">
        <v>60</v>
      </c>
      <c r="M1343">
        <f>Table1[[#This Row],[Ship Date]]-Table1[[#This Row],[Order Date]]</f>
        <v>4</v>
      </c>
      <c r="N1343">
        <v>7</v>
      </c>
      <c r="O1343" t="s">
        <v>51</v>
      </c>
      <c r="P1343" s="3">
        <v>276.69</v>
      </c>
      <c r="Q1343" s="3">
        <v>223.57822126311811</v>
      </c>
      <c r="R1343" s="3">
        <f>(Table1[[#This Row],[Selling Price]]-Table1[[#This Row],[Cost Price]])</f>
        <v>53.111778736881888</v>
      </c>
      <c r="S1343" s="12">
        <f>(Table1[[#This Row],[Profit]]/Table1[[#This Row],[Selling Price]])</f>
        <v>0.19195409569150274</v>
      </c>
      <c r="T1343">
        <v>3</v>
      </c>
      <c r="U1343" s="2">
        <f>Table1[[#This Row],[Selling Price]]*Table1[[#This Row],[Quantity]]</f>
        <v>830.06999999999994</v>
      </c>
      <c r="V1343" s="4">
        <v>0</v>
      </c>
      <c r="W1343">
        <v>497</v>
      </c>
      <c r="X1343" t="s">
        <v>36</v>
      </c>
      <c r="Y1343" t="s">
        <v>36</v>
      </c>
      <c r="Z1343" s="2">
        <v>153.74125936607479</v>
      </c>
    </row>
    <row r="1344" spans="1:26" x14ac:dyDescent="0.35">
      <c r="A1344" t="s">
        <v>147</v>
      </c>
      <c r="B1344" t="s">
        <v>148</v>
      </c>
      <c r="C1344" t="s">
        <v>55</v>
      </c>
      <c r="D1344" t="s">
        <v>28</v>
      </c>
      <c r="E1344" t="s">
        <v>69</v>
      </c>
      <c r="F1344" t="s">
        <v>5040</v>
      </c>
      <c r="G1344" t="s">
        <v>5041</v>
      </c>
      <c r="H1344" t="s">
        <v>32</v>
      </c>
      <c r="I1344" t="s">
        <v>7780</v>
      </c>
      <c r="J1344" s="1">
        <v>41934</v>
      </c>
      <c r="K1344" s="1">
        <v>41938</v>
      </c>
      <c r="L1344" t="s">
        <v>60</v>
      </c>
      <c r="M1344">
        <f>Table1[[#This Row],[Ship Date]]-Table1[[#This Row],[Order Date]]</f>
        <v>4</v>
      </c>
      <c r="N1344">
        <v>10</v>
      </c>
      <c r="O1344" t="s">
        <v>61</v>
      </c>
      <c r="P1344" s="3">
        <v>129.91999999999999</v>
      </c>
      <c r="Q1344" s="3">
        <v>94.322769167441578</v>
      </c>
      <c r="R1344" s="3">
        <f>(Table1[[#This Row],[Selling Price]]-Table1[[#This Row],[Cost Price]])</f>
        <v>35.597230832558409</v>
      </c>
      <c r="S1344" s="12">
        <f>(Table1[[#This Row],[Profit]]/Table1[[#This Row],[Selling Price]])</f>
        <v>0.27399346392055429</v>
      </c>
      <c r="T1344">
        <v>4</v>
      </c>
      <c r="U1344" s="2">
        <f>Table1[[#This Row],[Selling Price]]*Table1[[#This Row],[Quantity]]</f>
        <v>519.67999999999995</v>
      </c>
      <c r="V1344" s="4">
        <v>0</v>
      </c>
      <c r="W1344">
        <v>123</v>
      </c>
      <c r="X1344" t="s">
        <v>36</v>
      </c>
      <c r="Y1344" t="s">
        <v>68</v>
      </c>
      <c r="Z1344" s="2">
        <v>44.249157533223162</v>
      </c>
    </row>
    <row r="1345" spans="1:26" x14ac:dyDescent="0.35">
      <c r="A1345" t="s">
        <v>147</v>
      </c>
      <c r="B1345" t="s">
        <v>148</v>
      </c>
      <c r="C1345" t="s">
        <v>39</v>
      </c>
      <c r="D1345" t="s">
        <v>28</v>
      </c>
      <c r="E1345" t="s">
        <v>69</v>
      </c>
      <c r="F1345" t="s">
        <v>3234</v>
      </c>
      <c r="G1345" t="s">
        <v>3235</v>
      </c>
      <c r="H1345" t="s">
        <v>32</v>
      </c>
      <c r="I1345" t="s">
        <v>7946</v>
      </c>
      <c r="J1345" s="1">
        <v>42232</v>
      </c>
      <c r="K1345" s="1">
        <v>42236</v>
      </c>
      <c r="L1345" t="s">
        <v>60</v>
      </c>
      <c r="M1345">
        <f>Table1[[#This Row],[Ship Date]]-Table1[[#This Row],[Order Date]]</f>
        <v>4</v>
      </c>
      <c r="N1345">
        <v>8</v>
      </c>
      <c r="O1345" t="s">
        <v>61</v>
      </c>
      <c r="P1345" s="3">
        <v>254.352</v>
      </c>
      <c r="Q1345" s="3">
        <v>198.31270567410451</v>
      </c>
      <c r="R1345" s="3">
        <f>(Table1[[#This Row],[Selling Price]]-Table1[[#This Row],[Cost Price]])</f>
        <v>56.039294325895497</v>
      </c>
      <c r="S1345" s="12">
        <f>(Table1[[#This Row],[Profit]]/Table1[[#This Row],[Selling Price]])</f>
        <v>0.22032181514552862</v>
      </c>
      <c r="T1345">
        <v>3</v>
      </c>
      <c r="U1345" s="2">
        <f>Table1[[#This Row],[Selling Price]]*Table1[[#This Row],[Quantity]]</f>
        <v>763.05600000000004</v>
      </c>
      <c r="V1345" s="4">
        <v>0.2</v>
      </c>
      <c r="W1345">
        <v>186</v>
      </c>
      <c r="X1345" t="s">
        <v>36</v>
      </c>
      <c r="Y1345" t="s">
        <v>36</v>
      </c>
      <c r="Z1345" s="2">
        <v>143.08701783180749</v>
      </c>
    </row>
    <row r="1346" spans="1:26" x14ac:dyDescent="0.35">
      <c r="A1346" t="s">
        <v>147</v>
      </c>
      <c r="B1346" t="s">
        <v>148</v>
      </c>
      <c r="C1346" t="s">
        <v>39</v>
      </c>
      <c r="D1346" t="s">
        <v>28</v>
      </c>
      <c r="E1346" t="s">
        <v>69</v>
      </c>
      <c r="F1346" t="s">
        <v>7980</v>
      </c>
      <c r="G1346" t="s">
        <v>7981</v>
      </c>
      <c r="H1346" t="s">
        <v>32</v>
      </c>
      <c r="I1346" t="s">
        <v>7979</v>
      </c>
      <c r="J1346" s="1">
        <v>42805</v>
      </c>
      <c r="K1346" s="1">
        <v>42809</v>
      </c>
      <c r="L1346" t="s">
        <v>60</v>
      </c>
      <c r="M1346">
        <f>Table1[[#This Row],[Ship Date]]-Table1[[#This Row],[Order Date]]</f>
        <v>4</v>
      </c>
      <c r="N1346">
        <v>3</v>
      </c>
      <c r="O1346" t="s">
        <v>106</v>
      </c>
      <c r="P1346" s="3">
        <v>26.72</v>
      </c>
      <c r="Q1346" s="3">
        <v>21.622010875447739</v>
      </c>
      <c r="R1346" s="3">
        <f>(Table1[[#This Row],[Selling Price]]-Table1[[#This Row],[Cost Price]])</f>
        <v>5.0979891245522602</v>
      </c>
      <c r="S1346" s="12">
        <f>(Table1[[#This Row],[Profit]]/Table1[[#This Row],[Selling Price]])</f>
        <v>0.19079300615839298</v>
      </c>
      <c r="T1346">
        <v>1</v>
      </c>
      <c r="U1346" s="2">
        <f>Table1[[#This Row],[Selling Price]]*Table1[[#This Row],[Quantity]]</f>
        <v>26.72</v>
      </c>
      <c r="V1346" s="4">
        <v>0</v>
      </c>
      <c r="W1346">
        <v>236</v>
      </c>
      <c r="X1346" t="s">
        <v>36</v>
      </c>
      <c r="Y1346" t="s">
        <v>52</v>
      </c>
      <c r="Z1346" s="2">
        <v>3.7787786386609108</v>
      </c>
    </row>
    <row r="1347" spans="1:26" x14ac:dyDescent="0.35">
      <c r="A1347" t="s">
        <v>147</v>
      </c>
      <c r="B1347" t="s">
        <v>148</v>
      </c>
      <c r="C1347" t="s">
        <v>27</v>
      </c>
      <c r="D1347" t="s">
        <v>28</v>
      </c>
      <c r="E1347" t="s">
        <v>40</v>
      </c>
      <c r="F1347" t="s">
        <v>1593</v>
      </c>
      <c r="G1347" t="s">
        <v>1594</v>
      </c>
      <c r="H1347" t="s">
        <v>32</v>
      </c>
      <c r="I1347" t="s">
        <v>8023</v>
      </c>
      <c r="J1347" s="1">
        <v>42685</v>
      </c>
      <c r="K1347" s="1">
        <v>42690</v>
      </c>
      <c r="L1347" t="s">
        <v>60</v>
      </c>
      <c r="M1347">
        <f>Table1[[#This Row],[Ship Date]]-Table1[[#This Row],[Order Date]]</f>
        <v>5</v>
      </c>
      <c r="N1347">
        <v>11</v>
      </c>
      <c r="O1347" t="s">
        <v>35</v>
      </c>
      <c r="P1347" s="3">
        <v>451.15199999999999</v>
      </c>
      <c r="Q1347" s="3">
        <v>358.21238570017408</v>
      </c>
      <c r="R1347" s="3">
        <f>(Table1[[#This Row],[Selling Price]]-Table1[[#This Row],[Cost Price]])</f>
        <v>92.939614299825905</v>
      </c>
      <c r="S1347" s="12">
        <f>(Table1[[#This Row],[Profit]]/Table1[[#This Row],[Selling Price]])</f>
        <v>0.2060051031577515</v>
      </c>
      <c r="T1347">
        <v>3</v>
      </c>
      <c r="U1347" s="2">
        <f>Table1[[#This Row],[Selling Price]]*Table1[[#This Row],[Quantity]]</f>
        <v>1353.4559999999999</v>
      </c>
      <c r="V1347" s="4">
        <v>0.2</v>
      </c>
      <c r="W1347">
        <v>141</v>
      </c>
      <c r="X1347" t="s">
        <v>36</v>
      </c>
      <c r="Y1347" t="s">
        <v>36</v>
      </c>
      <c r="Z1347" s="2">
        <v>312.22667546575838</v>
      </c>
    </row>
    <row r="1348" spans="1:26" x14ac:dyDescent="0.35">
      <c r="A1348" t="s">
        <v>147</v>
      </c>
      <c r="B1348" t="s">
        <v>148</v>
      </c>
      <c r="C1348" t="s">
        <v>55</v>
      </c>
      <c r="D1348" t="s">
        <v>28</v>
      </c>
      <c r="E1348" t="s">
        <v>69</v>
      </c>
      <c r="F1348" t="s">
        <v>2154</v>
      </c>
      <c r="G1348" t="s">
        <v>2155</v>
      </c>
      <c r="H1348" t="s">
        <v>32</v>
      </c>
      <c r="I1348" t="s">
        <v>8365</v>
      </c>
      <c r="J1348" s="1">
        <v>42533</v>
      </c>
      <c r="K1348" s="1">
        <v>42537</v>
      </c>
      <c r="L1348" t="s">
        <v>34</v>
      </c>
      <c r="M1348">
        <f>Table1[[#This Row],[Ship Date]]-Table1[[#This Row],[Order Date]]</f>
        <v>4</v>
      </c>
      <c r="N1348">
        <v>6</v>
      </c>
      <c r="O1348" t="s">
        <v>51</v>
      </c>
      <c r="P1348" s="3">
        <v>6.984</v>
      </c>
      <c r="Q1348" s="3">
        <v>5.4786292838450228</v>
      </c>
      <c r="R1348" s="3">
        <f>(Table1[[#This Row],[Selling Price]]-Table1[[#This Row],[Cost Price]])</f>
        <v>1.5053707161549772</v>
      </c>
      <c r="S1348" s="12">
        <f>(Table1[[#This Row],[Profit]]/Table1[[#This Row],[Selling Price]])</f>
        <v>0.21554563518828426</v>
      </c>
      <c r="T1348">
        <v>2</v>
      </c>
      <c r="U1348" s="2">
        <f>Table1[[#This Row],[Selling Price]]*Table1[[#This Row],[Quantity]]</f>
        <v>13.968</v>
      </c>
      <c r="V1348" s="4">
        <v>0.6</v>
      </c>
      <c r="W1348">
        <v>293</v>
      </c>
      <c r="X1348" t="s">
        <v>36</v>
      </c>
      <c r="Y1348" t="s">
        <v>52</v>
      </c>
      <c r="Z1348" s="2">
        <v>10.26533177252445</v>
      </c>
    </row>
    <row r="1349" spans="1:26" x14ac:dyDescent="0.35">
      <c r="A1349" t="s">
        <v>147</v>
      </c>
      <c r="B1349" t="s">
        <v>148</v>
      </c>
      <c r="C1349" t="s">
        <v>45</v>
      </c>
      <c r="D1349" t="s">
        <v>28</v>
      </c>
      <c r="E1349" t="s">
        <v>69</v>
      </c>
      <c r="F1349" t="s">
        <v>968</v>
      </c>
      <c r="G1349" t="s">
        <v>969</v>
      </c>
      <c r="H1349" t="s">
        <v>32</v>
      </c>
      <c r="I1349" t="s">
        <v>8530</v>
      </c>
      <c r="J1349" s="1">
        <v>42421</v>
      </c>
      <c r="K1349" s="1">
        <v>42422</v>
      </c>
      <c r="L1349" t="s">
        <v>199</v>
      </c>
      <c r="M1349">
        <f>Table1[[#This Row],[Ship Date]]-Table1[[#This Row],[Order Date]]</f>
        <v>1</v>
      </c>
      <c r="N1349">
        <v>2</v>
      </c>
      <c r="O1349" t="s">
        <v>106</v>
      </c>
      <c r="P1349" s="3">
        <v>135.80000000000001</v>
      </c>
      <c r="Q1349" s="3">
        <v>108.1334313362362</v>
      </c>
      <c r="R1349" s="3">
        <f>(Table1[[#This Row],[Selling Price]]-Table1[[#This Row],[Cost Price]])</f>
        <v>27.666568663763812</v>
      </c>
      <c r="S1349" s="12">
        <f>(Table1[[#This Row],[Profit]]/Table1[[#This Row],[Selling Price]])</f>
        <v>0.2037302552559927</v>
      </c>
      <c r="T1349">
        <v>7</v>
      </c>
      <c r="U1349" s="2">
        <f>Table1[[#This Row],[Selling Price]]*Table1[[#This Row],[Quantity]]</f>
        <v>950.60000000000014</v>
      </c>
      <c r="V1349" s="4">
        <v>0</v>
      </c>
      <c r="W1349">
        <v>278</v>
      </c>
      <c r="X1349" t="s">
        <v>36</v>
      </c>
      <c r="Y1349" t="s">
        <v>68</v>
      </c>
      <c r="Z1349" s="2">
        <v>41.184087541994501</v>
      </c>
    </row>
    <row r="1350" spans="1:26" x14ac:dyDescent="0.35">
      <c r="A1350" t="s">
        <v>147</v>
      </c>
      <c r="B1350" t="s">
        <v>148</v>
      </c>
      <c r="C1350" t="s">
        <v>55</v>
      </c>
      <c r="D1350" t="s">
        <v>28</v>
      </c>
      <c r="E1350" t="s">
        <v>40</v>
      </c>
      <c r="F1350" t="s">
        <v>266</v>
      </c>
      <c r="G1350" t="s">
        <v>267</v>
      </c>
      <c r="H1350" t="s">
        <v>32</v>
      </c>
      <c r="I1350" t="s">
        <v>8566</v>
      </c>
      <c r="J1350" s="1">
        <v>42615</v>
      </c>
      <c r="K1350" s="1">
        <v>42618</v>
      </c>
      <c r="L1350" t="s">
        <v>34</v>
      </c>
      <c r="M1350">
        <f>Table1[[#This Row],[Ship Date]]-Table1[[#This Row],[Order Date]]</f>
        <v>3</v>
      </c>
      <c r="N1350">
        <v>9</v>
      </c>
      <c r="O1350" t="s">
        <v>61</v>
      </c>
      <c r="P1350" s="3">
        <v>215.976</v>
      </c>
      <c r="Q1350" s="3">
        <v>160.22721894630641</v>
      </c>
      <c r="R1350" s="3">
        <f>(Table1[[#This Row],[Selling Price]]-Table1[[#This Row],[Cost Price]])</f>
        <v>55.748781053693591</v>
      </c>
      <c r="S1350" s="12">
        <f>(Table1[[#This Row],[Profit]]/Table1[[#This Row],[Selling Price]])</f>
        <v>0.25812488912515091</v>
      </c>
      <c r="T1350">
        <v>3</v>
      </c>
      <c r="U1350" s="2">
        <f>Table1[[#This Row],[Selling Price]]*Table1[[#This Row],[Quantity]]</f>
        <v>647.928</v>
      </c>
      <c r="V1350" s="4">
        <v>0.2</v>
      </c>
      <c r="W1350">
        <v>113</v>
      </c>
      <c r="X1350" t="s">
        <v>36</v>
      </c>
      <c r="Y1350" t="s">
        <v>36</v>
      </c>
      <c r="Z1350" s="2">
        <v>87.173924596484554</v>
      </c>
    </row>
    <row r="1351" spans="1:26" x14ac:dyDescent="0.35">
      <c r="A1351" t="s">
        <v>147</v>
      </c>
      <c r="B1351" t="s">
        <v>148</v>
      </c>
      <c r="C1351" t="s">
        <v>39</v>
      </c>
      <c r="D1351" t="s">
        <v>28</v>
      </c>
      <c r="E1351" t="s">
        <v>69</v>
      </c>
      <c r="F1351" t="s">
        <v>174</v>
      </c>
      <c r="G1351" t="s">
        <v>175</v>
      </c>
      <c r="H1351" t="s">
        <v>32</v>
      </c>
      <c r="I1351" t="s">
        <v>8628</v>
      </c>
      <c r="J1351" s="1">
        <v>42954</v>
      </c>
      <c r="K1351" s="1">
        <v>42958</v>
      </c>
      <c r="L1351" t="s">
        <v>60</v>
      </c>
      <c r="M1351">
        <f>Table1[[#This Row],[Ship Date]]-Table1[[#This Row],[Order Date]]</f>
        <v>4</v>
      </c>
      <c r="N1351">
        <v>8</v>
      </c>
      <c r="O1351" t="s">
        <v>61</v>
      </c>
      <c r="P1351" s="3">
        <v>51.75</v>
      </c>
      <c r="Q1351" s="3">
        <v>35.998498615991643</v>
      </c>
      <c r="R1351" s="3">
        <f>(Table1[[#This Row],[Selling Price]]-Table1[[#This Row],[Cost Price]])</f>
        <v>15.751501384008357</v>
      </c>
      <c r="S1351" s="12">
        <f>(Table1[[#This Row],[Profit]]/Table1[[#This Row],[Selling Price]])</f>
        <v>0.30437683833832574</v>
      </c>
      <c r="T1351">
        <v>1</v>
      </c>
      <c r="U1351" s="2">
        <f>Table1[[#This Row],[Selling Price]]*Table1[[#This Row],[Quantity]]</f>
        <v>51.75</v>
      </c>
      <c r="V1351" s="4">
        <v>0</v>
      </c>
      <c r="W1351">
        <v>200</v>
      </c>
      <c r="X1351" t="s">
        <v>36</v>
      </c>
      <c r="Y1351" t="s">
        <v>68</v>
      </c>
      <c r="Z1351" s="2">
        <v>117.9603208165844</v>
      </c>
    </row>
    <row r="1352" spans="1:26" x14ac:dyDescent="0.35">
      <c r="A1352" t="s">
        <v>147</v>
      </c>
      <c r="B1352" t="s">
        <v>148</v>
      </c>
      <c r="C1352" t="s">
        <v>45</v>
      </c>
      <c r="D1352" t="s">
        <v>28</v>
      </c>
      <c r="E1352" t="s">
        <v>69</v>
      </c>
      <c r="F1352" t="s">
        <v>5802</v>
      </c>
      <c r="G1352" t="s">
        <v>5803</v>
      </c>
      <c r="H1352" t="s">
        <v>32</v>
      </c>
      <c r="I1352" t="s">
        <v>8705</v>
      </c>
      <c r="J1352" s="1">
        <v>42985</v>
      </c>
      <c r="K1352" s="1">
        <v>42988</v>
      </c>
      <c r="L1352" t="s">
        <v>199</v>
      </c>
      <c r="M1352">
        <f>Table1[[#This Row],[Ship Date]]-Table1[[#This Row],[Order Date]]</f>
        <v>3</v>
      </c>
      <c r="N1352">
        <v>9</v>
      </c>
      <c r="O1352" t="s">
        <v>61</v>
      </c>
      <c r="P1352" s="3">
        <v>80.959999999999994</v>
      </c>
      <c r="Q1352" s="3">
        <v>56.351170238436268</v>
      </c>
      <c r="R1352" s="3">
        <f>(Table1[[#This Row],[Selling Price]]-Table1[[#This Row],[Cost Price]])</f>
        <v>24.608829761563726</v>
      </c>
      <c r="S1352" s="12">
        <f>(Table1[[#This Row],[Profit]]/Table1[[#This Row],[Selling Price]])</f>
        <v>0.30396281820113302</v>
      </c>
      <c r="T1352">
        <v>4</v>
      </c>
      <c r="U1352" s="2">
        <f>Table1[[#This Row],[Selling Price]]*Table1[[#This Row],[Quantity]]</f>
        <v>323.83999999999997</v>
      </c>
      <c r="V1352" s="4">
        <v>0</v>
      </c>
      <c r="W1352">
        <v>331</v>
      </c>
      <c r="X1352" t="s">
        <v>36</v>
      </c>
      <c r="Y1352" t="s">
        <v>52</v>
      </c>
      <c r="Z1352" s="2">
        <v>26.93263925178271</v>
      </c>
    </row>
    <row r="1353" spans="1:26" x14ac:dyDescent="0.35">
      <c r="A1353" t="s">
        <v>147</v>
      </c>
      <c r="B1353" t="s">
        <v>148</v>
      </c>
      <c r="C1353" t="s">
        <v>27</v>
      </c>
      <c r="D1353" t="s">
        <v>28</v>
      </c>
      <c r="E1353" t="s">
        <v>40</v>
      </c>
      <c r="F1353" t="s">
        <v>1548</v>
      </c>
      <c r="G1353" t="s">
        <v>1549</v>
      </c>
      <c r="H1353" t="s">
        <v>32</v>
      </c>
      <c r="I1353" t="s">
        <v>8757</v>
      </c>
      <c r="J1353" s="1">
        <v>41894</v>
      </c>
      <c r="K1353" s="1">
        <v>41899</v>
      </c>
      <c r="L1353" t="s">
        <v>34</v>
      </c>
      <c r="M1353">
        <f>Table1[[#This Row],[Ship Date]]-Table1[[#This Row],[Order Date]]</f>
        <v>5</v>
      </c>
      <c r="N1353">
        <v>9</v>
      </c>
      <c r="O1353" t="s">
        <v>61</v>
      </c>
      <c r="P1353" s="3">
        <v>3785.2919999999999</v>
      </c>
      <c r="Q1353" s="3">
        <v>3157.2485282867528</v>
      </c>
      <c r="R1353" s="3">
        <f>(Table1[[#This Row],[Selling Price]]-Table1[[#This Row],[Cost Price]])</f>
        <v>628.04347171324707</v>
      </c>
      <c r="S1353" s="12">
        <f>(Table1[[#This Row],[Profit]]/Table1[[#This Row],[Selling Price]])</f>
        <v>0.16591678309447386</v>
      </c>
      <c r="T1353">
        <v>6</v>
      </c>
      <c r="U1353" s="2">
        <f>Table1[[#This Row],[Selling Price]]*Table1[[#This Row],[Quantity]]</f>
        <v>22711.752</v>
      </c>
      <c r="V1353" s="4">
        <v>0.1</v>
      </c>
      <c r="W1353">
        <v>330</v>
      </c>
      <c r="X1353" t="s">
        <v>36</v>
      </c>
      <c r="Y1353" t="s">
        <v>36</v>
      </c>
      <c r="Z1353" s="2">
        <v>1212.3972587266931</v>
      </c>
    </row>
    <row r="1354" spans="1:26" x14ac:dyDescent="0.35">
      <c r="A1354" t="s">
        <v>147</v>
      </c>
      <c r="B1354" t="s">
        <v>148</v>
      </c>
      <c r="C1354" t="s">
        <v>64</v>
      </c>
      <c r="D1354" t="s">
        <v>28</v>
      </c>
      <c r="E1354" t="s">
        <v>40</v>
      </c>
      <c r="F1354" t="s">
        <v>4717</v>
      </c>
      <c r="G1354" t="s">
        <v>4718</v>
      </c>
      <c r="H1354" t="s">
        <v>32</v>
      </c>
      <c r="I1354" t="s">
        <v>8792</v>
      </c>
      <c r="J1354" s="1">
        <v>43044</v>
      </c>
      <c r="K1354" s="1">
        <v>43049</v>
      </c>
      <c r="L1354" t="s">
        <v>34</v>
      </c>
      <c r="M1354">
        <f>Table1[[#This Row],[Ship Date]]-Table1[[#This Row],[Order Date]]</f>
        <v>5</v>
      </c>
      <c r="N1354">
        <v>11</v>
      </c>
      <c r="O1354" t="s">
        <v>35</v>
      </c>
      <c r="P1354" s="3">
        <v>128.124</v>
      </c>
      <c r="Q1354" s="3">
        <v>95.570847869745691</v>
      </c>
      <c r="R1354" s="3">
        <f>(Table1[[#This Row],[Selling Price]]-Table1[[#This Row],[Cost Price]])</f>
        <v>32.553152130254304</v>
      </c>
      <c r="S1354" s="12">
        <f>(Table1[[#This Row],[Profit]]/Table1[[#This Row],[Selling Price]])</f>
        <v>0.25407536550727661</v>
      </c>
      <c r="T1354">
        <v>2</v>
      </c>
      <c r="U1354" s="2">
        <f>Table1[[#This Row],[Selling Price]]*Table1[[#This Row],[Quantity]]</f>
        <v>256.24799999999999</v>
      </c>
      <c r="V1354" s="4">
        <v>0.1</v>
      </c>
      <c r="W1354">
        <v>353</v>
      </c>
      <c r="X1354" t="s">
        <v>36</v>
      </c>
      <c r="Y1354" t="s">
        <v>68</v>
      </c>
      <c r="Z1354" s="2">
        <v>130.13834886628479</v>
      </c>
    </row>
    <row r="1355" spans="1:26" x14ac:dyDescent="0.35">
      <c r="A1355" t="s">
        <v>147</v>
      </c>
      <c r="B1355" t="s">
        <v>148</v>
      </c>
      <c r="C1355" t="s">
        <v>39</v>
      </c>
      <c r="D1355" t="s">
        <v>28</v>
      </c>
      <c r="E1355" t="s">
        <v>69</v>
      </c>
      <c r="F1355" t="s">
        <v>397</v>
      </c>
      <c r="G1355" t="s">
        <v>398</v>
      </c>
      <c r="H1355" t="s">
        <v>32</v>
      </c>
      <c r="I1355" t="s">
        <v>8841</v>
      </c>
      <c r="J1355" s="1">
        <v>42336</v>
      </c>
      <c r="K1355" s="1">
        <v>42340</v>
      </c>
      <c r="L1355" t="s">
        <v>60</v>
      </c>
      <c r="M1355">
        <f>Table1[[#This Row],[Ship Date]]-Table1[[#This Row],[Order Date]]</f>
        <v>4</v>
      </c>
      <c r="N1355">
        <v>11</v>
      </c>
      <c r="O1355" t="s">
        <v>35</v>
      </c>
      <c r="P1355" s="3">
        <v>71.12</v>
      </c>
      <c r="Q1355" s="3">
        <v>51.450552517568788</v>
      </c>
      <c r="R1355" s="3">
        <f>(Table1[[#This Row],[Selling Price]]-Table1[[#This Row],[Cost Price]])</f>
        <v>19.669447482431217</v>
      </c>
      <c r="S1355" s="12">
        <f>(Table1[[#This Row],[Profit]]/Table1[[#This Row],[Selling Price]])</f>
        <v>0.27656703434239616</v>
      </c>
      <c r="T1355">
        <v>5</v>
      </c>
      <c r="U1355" s="2">
        <f>Table1[[#This Row],[Selling Price]]*Table1[[#This Row],[Quantity]]</f>
        <v>355.6</v>
      </c>
      <c r="V1355" s="4">
        <v>0.2</v>
      </c>
      <c r="W1355">
        <v>440</v>
      </c>
      <c r="X1355" t="s">
        <v>36</v>
      </c>
      <c r="Y1355" t="s">
        <v>52</v>
      </c>
      <c r="Z1355" s="2">
        <v>33.584909277828942</v>
      </c>
    </row>
    <row r="1356" spans="1:26" x14ac:dyDescent="0.35">
      <c r="A1356" t="s">
        <v>513</v>
      </c>
      <c r="B1356" t="s">
        <v>514</v>
      </c>
      <c r="C1356" t="s">
        <v>64</v>
      </c>
      <c r="D1356" t="s">
        <v>28</v>
      </c>
      <c r="E1356" t="s">
        <v>69</v>
      </c>
      <c r="F1356" t="s">
        <v>515</v>
      </c>
      <c r="G1356" t="s">
        <v>516</v>
      </c>
      <c r="H1356" t="s">
        <v>32</v>
      </c>
      <c r="I1356" t="s">
        <v>512</v>
      </c>
      <c r="J1356" s="1">
        <v>42680</v>
      </c>
      <c r="K1356" s="1">
        <v>42684</v>
      </c>
      <c r="L1356" t="s">
        <v>34</v>
      </c>
      <c r="M1356">
        <f>Table1[[#This Row],[Ship Date]]-Table1[[#This Row],[Order Date]]</f>
        <v>4</v>
      </c>
      <c r="N1356">
        <v>11</v>
      </c>
      <c r="O1356" t="s">
        <v>35</v>
      </c>
      <c r="P1356" s="3">
        <v>238.56</v>
      </c>
      <c r="Q1356" s="3">
        <v>189.2031015986413</v>
      </c>
      <c r="R1356" s="3">
        <f>(Table1[[#This Row],[Selling Price]]-Table1[[#This Row],[Cost Price]])</f>
        <v>49.356898401358706</v>
      </c>
      <c r="S1356" s="12">
        <f>(Table1[[#This Row],[Profit]]/Table1[[#This Row],[Selling Price]])</f>
        <v>0.2068951140231334</v>
      </c>
      <c r="T1356">
        <v>3</v>
      </c>
      <c r="U1356" s="2">
        <f>Table1[[#This Row],[Selling Price]]*Table1[[#This Row],[Quantity]]</f>
        <v>715.68000000000006</v>
      </c>
      <c r="V1356" s="4">
        <v>0</v>
      </c>
      <c r="W1356">
        <v>494</v>
      </c>
      <c r="X1356" t="s">
        <v>36</v>
      </c>
      <c r="Y1356" t="s">
        <v>68</v>
      </c>
      <c r="Z1356" s="2">
        <v>97.131653732447077</v>
      </c>
    </row>
    <row r="1357" spans="1:26" x14ac:dyDescent="0.35">
      <c r="A1357" t="s">
        <v>513</v>
      </c>
      <c r="B1357" t="s">
        <v>514</v>
      </c>
      <c r="C1357" t="s">
        <v>45</v>
      </c>
      <c r="D1357" t="s">
        <v>28</v>
      </c>
      <c r="E1357" t="s">
        <v>69</v>
      </c>
      <c r="F1357" t="s">
        <v>991</v>
      </c>
      <c r="G1357" t="s">
        <v>992</v>
      </c>
      <c r="H1357" t="s">
        <v>32</v>
      </c>
      <c r="I1357" t="s">
        <v>993</v>
      </c>
      <c r="J1357" s="1">
        <v>42625</v>
      </c>
      <c r="K1357" s="1">
        <v>42627</v>
      </c>
      <c r="L1357" t="s">
        <v>34</v>
      </c>
      <c r="M1357">
        <f>Table1[[#This Row],[Ship Date]]-Table1[[#This Row],[Order Date]]</f>
        <v>2</v>
      </c>
      <c r="N1357">
        <v>9</v>
      </c>
      <c r="O1357" t="s">
        <v>61</v>
      </c>
      <c r="P1357" s="3">
        <v>15.135999999999999</v>
      </c>
      <c r="Q1357" s="3">
        <v>10.440638641387229</v>
      </c>
      <c r="R1357" s="3">
        <f>(Table1[[#This Row],[Selling Price]]-Table1[[#This Row],[Cost Price]])</f>
        <v>4.6953613586127698</v>
      </c>
      <c r="S1357" s="12">
        <f>(Table1[[#This Row],[Profit]]/Table1[[#This Row],[Selling Price]])</f>
        <v>0.3102115062508437</v>
      </c>
      <c r="T1357">
        <v>4</v>
      </c>
      <c r="U1357" s="2">
        <f>Table1[[#This Row],[Selling Price]]*Table1[[#This Row],[Quantity]]</f>
        <v>60.543999999999997</v>
      </c>
      <c r="V1357" s="4">
        <v>0.2</v>
      </c>
      <c r="W1357">
        <v>260</v>
      </c>
      <c r="X1357" t="s">
        <v>36</v>
      </c>
      <c r="Y1357" t="s">
        <v>52</v>
      </c>
      <c r="Z1357" s="2">
        <v>11.025640580677649</v>
      </c>
    </row>
    <row r="1358" spans="1:26" x14ac:dyDescent="0.35">
      <c r="A1358" t="s">
        <v>513</v>
      </c>
      <c r="B1358" t="s">
        <v>514</v>
      </c>
      <c r="C1358" t="s">
        <v>64</v>
      </c>
      <c r="D1358" t="s">
        <v>28</v>
      </c>
      <c r="E1358" t="s">
        <v>40</v>
      </c>
      <c r="F1358" t="s">
        <v>1235</v>
      </c>
      <c r="G1358" t="s">
        <v>1236</v>
      </c>
      <c r="H1358" t="s">
        <v>32</v>
      </c>
      <c r="I1358" t="s">
        <v>1237</v>
      </c>
      <c r="J1358" s="1">
        <v>42474</v>
      </c>
      <c r="K1358" s="1">
        <v>42478</v>
      </c>
      <c r="L1358" t="s">
        <v>60</v>
      </c>
      <c r="M1358">
        <f>Table1[[#This Row],[Ship Date]]-Table1[[#This Row],[Order Date]]</f>
        <v>4</v>
      </c>
      <c r="N1358">
        <v>4</v>
      </c>
      <c r="O1358" t="s">
        <v>106</v>
      </c>
      <c r="P1358" s="3">
        <v>383.8</v>
      </c>
      <c r="Q1358" s="3">
        <v>268.64868544265812</v>
      </c>
      <c r="R1358" s="3">
        <f>(Table1[[#This Row],[Selling Price]]-Table1[[#This Row],[Cost Price]])</f>
        <v>115.15131455734189</v>
      </c>
      <c r="S1358" s="12">
        <f>(Table1[[#This Row],[Profit]]/Table1[[#This Row],[Selling Price]])</f>
        <v>0.30002948034742544</v>
      </c>
      <c r="T1358">
        <v>5</v>
      </c>
      <c r="U1358" s="2">
        <f>Table1[[#This Row],[Selling Price]]*Table1[[#This Row],[Quantity]]</f>
        <v>1919</v>
      </c>
      <c r="V1358" s="4">
        <v>0.2</v>
      </c>
      <c r="W1358">
        <v>474</v>
      </c>
      <c r="X1358" t="s">
        <v>36</v>
      </c>
      <c r="Y1358" t="s">
        <v>68</v>
      </c>
      <c r="Z1358" s="2">
        <v>105.1809250965529</v>
      </c>
    </row>
    <row r="1359" spans="1:26" x14ac:dyDescent="0.35">
      <c r="A1359" t="s">
        <v>513</v>
      </c>
      <c r="B1359" t="s">
        <v>514</v>
      </c>
      <c r="C1359" t="s">
        <v>55</v>
      </c>
      <c r="D1359" t="s">
        <v>28</v>
      </c>
      <c r="E1359" t="s">
        <v>56</v>
      </c>
      <c r="F1359" t="s">
        <v>1568</v>
      </c>
      <c r="G1359" t="s">
        <v>1569</v>
      </c>
      <c r="H1359" t="s">
        <v>32</v>
      </c>
      <c r="I1359" t="s">
        <v>1567</v>
      </c>
      <c r="J1359" s="1">
        <v>42531</v>
      </c>
      <c r="K1359" s="1">
        <v>42536</v>
      </c>
      <c r="L1359" t="s">
        <v>60</v>
      </c>
      <c r="M1359">
        <f>Table1[[#This Row],[Ship Date]]-Table1[[#This Row],[Order Date]]</f>
        <v>5</v>
      </c>
      <c r="N1359">
        <v>6</v>
      </c>
      <c r="O1359" t="s">
        <v>51</v>
      </c>
      <c r="P1359" s="3">
        <v>1335.68</v>
      </c>
      <c r="Q1359" s="3">
        <v>982.49960072184126</v>
      </c>
      <c r="R1359" s="3">
        <f>(Table1[[#This Row],[Selling Price]]-Table1[[#This Row],[Cost Price]])</f>
        <v>353.1803992781588</v>
      </c>
      <c r="S1359" s="12">
        <f>(Table1[[#This Row],[Profit]]/Table1[[#This Row],[Selling Price]])</f>
        <v>0.26441992039871737</v>
      </c>
      <c r="T1359">
        <v>4</v>
      </c>
      <c r="U1359" s="2">
        <f>Table1[[#This Row],[Selling Price]]*Table1[[#This Row],[Quantity]]</f>
        <v>5342.72</v>
      </c>
      <c r="V1359" s="4">
        <v>0.2</v>
      </c>
      <c r="W1359">
        <v>142</v>
      </c>
      <c r="X1359" t="s">
        <v>36</v>
      </c>
      <c r="Y1359" t="s">
        <v>36</v>
      </c>
      <c r="Z1359" s="2">
        <v>588.69186062546055</v>
      </c>
    </row>
    <row r="1360" spans="1:26" x14ac:dyDescent="0.35">
      <c r="A1360" t="s">
        <v>513</v>
      </c>
      <c r="B1360" t="s">
        <v>514</v>
      </c>
      <c r="C1360" t="s">
        <v>27</v>
      </c>
      <c r="D1360" t="s">
        <v>28</v>
      </c>
      <c r="E1360" t="s">
        <v>29</v>
      </c>
      <c r="F1360" t="s">
        <v>2078</v>
      </c>
      <c r="G1360" t="s">
        <v>2079</v>
      </c>
      <c r="H1360" t="s">
        <v>32</v>
      </c>
      <c r="I1360" t="s">
        <v>2075</v>
      </c>
      <c r="J1360" s="1">
        <v>42328</v>
      </c>
      <c r="K1360" s="1">
        <v>42333</v>
      </c>
      <c r="L1360" t="s">
        <v>60</v>
      </c>
      <c r="M1360">
        <f>Table1[[#This Row],[Ship Date]]-Table1[[#This Row],[Order Date]]</f>
        <v>5</v>
      </c>
      <c r="N1360">
        <v>11</v>
      </c>
      <c r="O1360" t="s">
        <v>35</v>
      </c>
      <c r="P1360" s="3">
        <v>186.048</v>
      </c>
      <c r="Q1360" s="3">
        <v>128.68488149718399</v>
      </c>
      <c r="R1360" s="3">
        <f>(Table1[[#This Row],[Selling Price]]-Table1[[#This Row],[Cost Price]])</f>
        <v>57.363118502816008</v>
      </c>
      <c r="S1360" s="12">
        <f>(Table1[[#This Row],[Profit]]/Table1[[#This Row],[Selling Price]])</f>
        <v>0.30832429535827316</v>
      </c>
      <c r="T1360">
        <v>4</v>
      </c>
      <c r="U1360" s="2">
        <f>Table1[[#This Row],[Selling Price]]*Table1[[#This Row],[Quantity]]</f>
        <v>744.19200000000001</v>
      </c>
      <c r="V1360" s="4">
        <v>0.2</v>
      </c>
      <c r="W1360">
        <v>149</v>
      </c>
      <c r="X1360" t="s">
        <v>36</v>
      </c>
      <c r="Y1360" t="s">
        <v>36</v>
      </c>
      <c r="Z1360" s="2">
        <v>171.685362544394</v>
      </c>
    </row>
    <row r="1361" spans="1:26" x14ac:dyDescent="0.35">
      <c r="A1361" t="s">
        <v>513</v>
      </c>
      <c r="B1361" t="s">
        <v>514</v>
      </c>
      <c r="C1361" t="s">
        <v>45</v>
      </c>
      <c r="D1361" t="s">
        <v>28</v>
      </c>
      <c r="E1361" t="s">
        <v>56</v>
      </c>
      <c r="F1361" t="s">
        <v>57</v>
      </c>
      <c r="G1361" t="s">
        <v>58</v>
      </c>
      <c r="H1361" t="s">
        <v>32</v>
      </c>
      <c r="I1361" t="s">
        <v>2259</v>
      </c>
      <c r="J1361" s="1">
        <v>42717</v>
      </c>
      <c r="K1361" s="1">
        <v>42724</v>
      </c>
      <c r="L1361" t="s">
        <v>60</v>
      </c>
      <c r="M1361">
        <f>Table1[[#This Row],[Ship Date]]-Table1[[#This Row],[Order Date]]</f>
        <v>7</v>
      </c>
      <c r="N1361">
        <v>12</v>
      </c>
      <c r="O1361" t="s">
        <v>35</v>
      </c>
      <c r="P1361" s="3">
        <v>1114.2719999999999</v>
      </c>
      <c r="Q1361" s="3">
        <v>788.871721817143</v>
      </c>
      <c r="R1361" s="3">
        <f>(Table1[[#This Row],[Selling Price]]-Table1[[#This Row],[Cost Price]])</f>
        <v>325.40027818285694</v>
      </c>
      <c r="S1361" s="12">
        <f>(Table1[[#This Row],[Profit]]/Table1[[#This Row],[Selling Price]])</f>
        <v>0.29202948488596764</v>
      </c>
      <c r="T1361">
        <v>4</v>
      </c>
      <c r="U1361" s="2">
        <f>Table1[[#This Row],[Selling Price]]*Table1[[#This Row],[Quantity]]</f>
        <v>4457.0879999999997</v>
      </c>
      <c r="V1361" s="4">
        <v>0.2</v>
      </c>
      <c r="W1361">
        <v>456</v>
      </c>
      <c r="X1361" t="s">
        <v>68</v>
      </c>
      <c r="Y1361" t="s">
        <v>36</v>
      </c>
      <c r="Z1361" s="2">
        <v>325.45462665356939</v>
      </c>
    </row>
    <row r="1362" spans="1:26" x14ac:dyDescent="0.35">
      <c r="A1362" t="s">
        <v>513</v>
      </c>
      <c r="B1362" t="s">
        <v>514</v>
      </c>
      <c r="C1362" t="s">
        <v>55</v>
      </c>
      <c r="D1362" t="s">
        <v>28</v>
      </c>
      <c r="E1362" t="s">
        <v>69</v>
      </c>
      <c r="F1362" t="s">
        <v>3050</v>
      </c>
      <c r="G1362" t="s">
        <v>3051</v>
      </c>
      <c r="H1362" t="s">
        <v>32</v>
      </c>
      <c r="I1362" t="s">
        <v>3478</v>
      </c>
      <c r="J1362" s="1">
        <v>42687</v>
      </c>
      <c r="K1362" s="1">
        <v>42693</v>
      </c>
      <c r="L1362" t="s">
        <v>60</v>
      </c>
      <c r="M1362">
        <f>Table1[[#This Row],[Ship Date]]-Table1[[#This Row],[Order Date]]</f>
        <v>6</v>
      </c>
      <c r="N1362">
        <v>11</v>
      </c>
      <c r="O1362" t="s">
        <v>35</v>
      </c>
      <c r="P1362" s="3">
        <v>4.18</v>
      </c>
      <c r="Q1362" s="3">
        <v>2.9091951031946079</v>
      </c>
      <c r="R1362" s="3">
        <f>(Table1[[#This Row],[Selling Price]]-Table1[[#This Row],[Cost Price]])</f>
        <v>1.2708048968053918</v>
      </c>
      <c r="S1362" s="12">
        <f>(Table1[[#This Row],[Profit]]/Table1[[#This Row],[Selling Price]])</f>
        <v>0.30402031024052439</v>
      </c>
      <c r="T1362">
        <v>1</v>
      </c>
      <c r="U1362" s="2">
        <f>Table1[[#This Row],[Selling Price]]*Table1[[#This Row],[Quantity]]</f>
        <v>4.18</v>
      </c>
      <c r="V1362" s="4">
        <v>0</v>
      </c>
      <c r="W1362">
        <v>165</v>
      </c>
      <c r="X1362" t="s">
        <v>68</v>
      </c>
      <c r="Y1362" t="s">
        <v>52</v>
      </c>
      <c r="Z1362" s="2">
        <v>21.633551362024061</v>
      </c>
    </row>
    <row r="1363" spans="1:26" x14ac:dyDescent="0.35">
      <c r="A1363" t="s">
        <v>513</v>
      </c>
      <c r="B1363" t="s">
        <v>514</v>
      </c>
      <c r="C1363" t="s">
        <v>45</v>
      </c>
      <c r="D1363" t="s">
        <v>28</v>
      </c>
      <c r="E1363" t="s">
        <v>40</v>
      </c>
      <c r="F1363" t="s">
        <v>308</v>
      </c>
      <c r="G1363" t="s">
        <v>309</v>
      </c>
      <c r="H1363" t="s">
        <v>32</v>
      </c>
      <c r="I1363" t="s">
        <v>3747</v>
      </c>
      <c r="J1363" s="1">
        <v>43094</v>
      </c>
      <c r="K1363" s="1">
        <v>43097</v>
      </c>
      <c r="L1363" t="s">
        <v>34</v>
      </c>
      <c r="M1363">
        <f>Table1[[#This Row],[Ship Date]]-Table1[[#This Row],[Order Date]]</f>
        <v>3</v>
      </c>
      <c r="N1363">
        <v>12</v>
      </c>
      <c r="O1363" t="s">
        <v>35</v>
      </c>
      <c r="P1363" s="3">
        <v>304.45</v>
      </c>
      <c r="Q1363" s="3">
        <v>234.8644053538851</v>
      </c>
      <c r="R1363" s="3">
        <f>(Table1[[#This Row],[Selling Price]]-Table1[[#This Row],[Cost Price]])</f>
        <v>69.585594646114885</v>
      </c>
      <c r="S1363" s="12">
        <f>(Table1[[#This Row],[Profit]]/Table1[[#This Row],[Selling Price]])</f>
        <v>0.22856165099725698</v>
      </c>
      <c r="T1363">
        <v>5</v>
      </c>
      <c r="U1363" s="2">
        <f>Table1[[#This Row],[Selling Price]]*Table1[[#This Row],[Quantity]]</f>
        <v>1522.25</v>
      </c>
      <c r="V1363" s="4">
        <v>0</v>
      </c>
      <c r="W1363">
        <v>494</v>
      </c>
      <c r="X1363" t="s">
        <v>36</v>
      </c>
      <c r="Y1363" t="s">
        <v>68</v>
      </c>
      <c r="Z1363" s="2">
        <v>98.517716256519066</v>
      </c>
    </row>
    <row r="1364" spans="1:26" x14ac:dyDescent="0.35">
      <c r="A1364" t="s">
        <v>513</v>
      </c>
      <c r="B1364" t="s">
        <v>514</v>
      </c>
      <c r="C1364" t="s">
        <v>45</v>
      </c>
      <c r="D1364" t="s">
        <v>28</v>
      </c>
      <c r="E1364" t="s">
        <v>56</v>
      </c>
      <c r="F1364" t="s">
        <v>3415</v>
      </c>
      <c r="G1364" t="s">
        <v>3416</v>
      </c>
      <c r="H1364" t="s">
        <v>32</v>
      </c>
      <c r="I1364" t="s">
        <v>3827</v>
      </c>
      <c r="J1364" s="1">
        <v>42931</v>
      </c>
      <c r="K1364" s="1">
        <v>42935</v>
      </c>
      <c r="L1364" t="s">
        <v>60</v>
      </c>
      <c r="M1364">
        <f>Table1[[#This Row],[Ship Date]]-Table1[[#This Row],[Order Date]]</f>
        <v>4</v>
      </c>
      <c r="N1364">
        <v>7</v>
      </c>
      <c r="O1364" t="s">
        <v>51</v>
      </c>
      <c r="P1364" s="3">
        <v>310.44299999999998</v>
      </c>
      <c r="Q1364" s="3">
        <v>218.04601987227699</v>
      </c>
      <c r="R1364" s="3">
        <f>(Table1[[#This Row],[Selling Price]]-Table1[[#This Row],[Cost Price]])</f>
        <v>92.396980127722998</v>
      </c>
      <c r="S1364" s="12">
        <f>(Table1[[#This Row],[Profit]]/Table1[[#This Row],[Selling Price]])</f>
        <v>0.29762945251696127</v>
      </c>
      <c r="T1364">
        <v>3</v>
      </c>
      <c r="U1364" s="2">
        <f>Table1[[#This Row],[Selling Price]]*Table1[[#This Row],[Quantity]]</f>
        <v>931.32899999999995</v>
      </c>
      <c r="V1364" s="4">
        <v>0.3</v>
      </c>
      <c r="W1364">
        <v>203</v>
      </c>
      <c r="X1364" t="s">
        <v>36</v>
      </c>
      <c r="Y1364" t="s">
        <v>36</v>
      </c>
      <c r="Z1364" s="2">
        <v>197.54614695956849</v>
      </c>
    </row>
    <row r="1365" spans="1:26" x14ac:dyDescent="0.35">
      <c r="A1365" t="s">
        <v>513</v>
      </c>
      <c r="B1365" t="s">
        <v>514</v>
      </c>
      <c r="C1365" t="s">
        <v>64</v>
      </c>
      <c r="D1365" t="s">
        <v>28</v>
      </c>
      <c r="E1365" t="s">
        <v>56</v>
      </c>
      <c r="F1365" t="s">
        <v>3582</v>
      </c>
      <c r="G1365" t="s">
        <v>3583</v>
      </c>
      <c r="H1365" t="s">
        <v>32</v>
      </c>
      <c r="I1365" t="s">
        <v>4119</v>
      </c>
      <c r="J1365" s="1">
        <v>41715</v>
      </c>
      <c r="K1365" s="1">
        <v>41719</v>
      </c>
      <c r="L1365" t="s">
        <v>60</v>
      </c>
      <c r="M1365">
        <f>Table1[[#This Row],[Ship Date]]-Table1[[#This Row],[Order Date]]</f>
        <v>4</v>
      </c>
      <c r="N1365">
        <v>3</v>
      </c>
      <c r="O1365" t="s">
        <v>106</v>
      </c>
      <c r="P1365" s="3">
        <v>613.90800000000002</v>
      </c>
      <c r="Q1365" s="3">
        <v>505.17550140715741</v>
      </c>
      <c r="R1365" s="3">
        <f>(Table1[[#This Row],[Selling Price]]-Table1[[#This Row],[Cost Price]])</f>
        <v>108.7324985928426</v>
      </c>
      <c r="S1365" s="12">
        <f>(Table1[[#This Row],[Profit]]/Table1[[#This Row],[Selling Price]])</f>
        <v>0.17711529837181239</v>
      </c>
      <c r="T1365">
        <v>3</v>
      </c>
      <c r="U1365" s="2">
        <f>Table1[[#This Row],[Selling Price]]*Table1[[#This Row],[Quantity]]</f>
        <v>1841.7240000000002</v>
      </c>
      <c r="V1365" s="4">
        <v>0.4</v>
      </c>
      <c r="W1365">
        <v>341</v>
      </c>
      <c r="X1365" t="s">
        <v>36</v>
      </c>
      <c r="Y1365" t="s">
        <v>36</v>
      </c>
      <c r="Z1365" s="2">
        <v>171.66310216622949</v>
      </c>
    </row>
    <row r="1366" spans="1:26" x14ac:dyDescent="0.35">
      <c r="A1366" t="s">
        <v>513</v>
      </c>
      <c r="B1366" t="s">
        <v>514</v>
      </c>
      <c r="C1366" t="s">
        <v>55</v>
      </c>
      <c r="D1366" t="s">
        <v>28</v>
      </c>
      <c r="E1366" t="s">
        <v>69</v>
      </c>
      <c r="F1366" t="s">
        <v>3274</v>
      </c>
      <c r="G1366" t="s">
        <v>3275</v>
      </c>
      <c r="H1366" t="s">
        <v>32</v>
      </c>
      <c r="I1366" t="s">
        <v>4202</v>
      </c>
      <c r="J1366" s="1">
        <v>42532</v>
      </c>
      <c r="K1366" s="1">
        <v>42538</v>
      </c>
      <c r="L1366" t="s">
        <v>60</v>
      </c>
      <c r="M1366">
        <f>Table1[[#This Row],[Ship Date]]-Table1[[#This Row],[Order Date]]</f>
        <v>6</v>
      </c>
      <c r="N1366">
        <v>6</v>
      </c>
      <c r="O1366" t="s">
        <v>51</v>
      </c>
      <c r="P1366" s="3">
        <v>12.544</v>
      </c>
      <c r="Q1366" s="3">
        <v>9.9764047371865008</v>
      </c>
      <c r="R1366" s="3">
        <f>(Table1[[#This Row],[Selling Price]]-Table1[[#This Row],[Cost Price]])</f>
        <v>2.5675952628134997</v>
      </c>
      <c r="S1366" s="12">
        <f>(Table1[[#This Row],[Profit]]/Table1[[#This Row],[Selling Price]])</f>
        <v>0.20468712235439251</v>
      </c>
      <c r="T1366">
        <v>7</v>
      </c>
      <c r="U1366" s="2">
        <f>Table1[[#This Row],[Selling Price]]*Table1[[#This Row],[Quantity]]</f>
        <v>87.808000000000007</v>
      </c>
      <c r="V1366" s="4">
        <v>0.6</v>
      </c>
      <c r="W1366">
        <v>397</v>
      </c>
      <c r="X1366" t="s">
        <v>68</v>
      </c>
      <c r="Y1366" t="s">
        <v>52</v>
      </c>
      <c r="Z1366" s="2">
        <v>4.7411863494277462</v>
      </c>
    </row>
    <row r="1367" spans="1:26" x14ac:dyDescent="0.35">
      <c r="A1367" t="s">
        <v>513</v>
      </c>
      <c r="B1367" t="s">
        <v>514</v>
      </c>
      <c r="C1367" t="s">
        <v>39</v>
      </c>
      <c r="D1367" t="s">
        <v>28</v>
      </c>
      <c r="E1367" t="s">
        <v>69</v>
      </c>
      <c r="F1367" t="s">
        <v>4355</v>
      </c>
      <c r="G1367" t="s">
        <v>4356</v>
      </c>
      <c r="H1367" t="s">
        <v>32</v>
      </c>
      <c r="I1367" t="s">
        <v>4357</v>
      </c>
      <c r="J1367" s="1">
        <v>41665</v>
      </c>
      <c r="K1367" s="1">
        <v>41670</v>
      </c>
      <c r="L1367" t="s">
        <v>60</v>
      </c>
      <c r="M1367">
        <f>Table1[[#This Row],[Ship Date]]-Table1[[#This Row],[Order Date]]</f>
        <v>5</v>
      </c>
      <c r="N1367">
        <v>1</v>
      </c>
      <c r="O1367" t="s">
        <v>35</v>
      </c>
      <c r="P1367" s="3">
        <v>62.82</v>
      </c>
      <c r="Q1367" s="3">
        <v>50.818191979499922</v>
      </c>
      <c r="R1367" s="3">
        <f>(Table1[[#This Row],[Selling Price]]-Table1[[#This Row],[Cost Price]])</f>
        <v>12.001808020500079</v>
      </c>
      <c r="S1367" s="12">
        <f>(Table1[[#This Row],[Profit]]/Table1[[#This Row],[Selling Price]])</f>
        <v>0.19105074849570325</v>
      </c>
      <c r="T1367">
        <v>3</v>
      </c>
      <c r="U1367" s="2">
        <f>Table1[[#This Row],[Selling Price]]*Table1[[#This Row],[Quantity]]</f>
        <v>188.46</v>
      </c>
      <c r="V1367" s="4">
        <v>0</v>
      </c>
      <c r="W1367">
        <v>140</v>
      </c>
      <c r="X1367" t="s">
        <v>36</v>
      </c>
      <c r="Y1367" t="s">
        <v>52</v>
      </c>
      <c r="Z1367" s="2">
        <v>26.154051617292492</v>
      </c>
    </row>
    <row r="1368" spans="1:26" x14ac:dyDescent="0.35">
      <c r="A1368" t="s">
        <v>513</v>
      </c>
      <c r="B1368" t="s">
        <v>514</v>
      </c>
      <c r="C1368" t="s">
        <v>39</v>
      </c>
      <c r="D1368" t="s">
        <v>28</v>
      </c>
      <c r="E1368" t="s">
        <v>40</v>
      </c>
      <c r="F1368" t="s">
        <v>4405</v>
      </c>
      <c r="G1368" t="s">
        <v>4406</v>
      </c>
      <c r="H1368" t="s">
        <v>32</v>
      </c>
      <c r="I1368" t="s">
        <v>4404</v>
      </c>
      <c r="J1368" s="1">
        <v>42870</v>
      </c>
      <c r="K1368" s="1">
        <v>42875</v>
      </c>
      <c r="L1368" t="s">
        <v>60</v>
      </c>
      <c r="M1368">
        <f>Table1[[#This Row],[Ship Date]]-Table1[[#This Row],[Order Date]]</f>
        <v>5</v>
      </c>
      <c r="N1368">
        <v>5</v>
      </c>
      <c r="O1368" t="s">
        <v>51</v>
      </c>
      <c r="P1368" s="3">
        <v>42.624000000000002</v>
      </c>
      <c r="Q1368" s="3">
        <v>34.244012546681873</v>
      </c>
      <c r="R1368" s="3">
        <f>(Table1[[#This Row],[Selling Price]]-Table1[[#This Row],[Cost Price]])</f>
        <v>8.3799874533181296</v>
      </c>
      <c r="S1368" s="12">
        <f>(Table1[[#This Row],[Profit]]/Table1[[#This Row],[Selling Price]])</f>
        <v>0.19660255849563929</v>
      </c>
      <c r="T1368">
        <v>2</v>
      </c>
      <c r="U1368" s="2">
        <f>Table1[[#This Row],[Selling Price]]*Table1[[#This Row],[Quantity]]</f>
        <v>85.248000000000005</v>
      </c>
      <c r="V1368" s="4">
        <v>0.2</v>
      </c>
      <c r="W1368">
        <v>118</v>
      </c>
      <c r="X1368" t="s">
        <v>36</v>
      </c>
      <c r="Y1368" t="s">
        <v>36</v>
      </c>
      <c r="Z1368" s="2">
        <v>19.720798685651651</v>
      </c>
    </row>
    <row r="1369" spans="1:26" x14ac:dyDescent="0.35">
      <c r="A1369" t="s">
        <v>513</v>
      </c>
      <c r="B1369" t="s">
        <v>514</v>
      </c>
      <c r="C1369" t="s">
        <v>55</v>
      </c>
      <c r="D1369" t="s">
        <v>28</v>
      </c>
      <c r="E1369" t="s">
        <v>69</v>
      </c>
      <c r="F1369" t="s">
        <v>3050</v>
      </c>
      <c r="G1369" t="s">
        <v>4419</v>
      </c>
      <c r="H1369" t="s">
        <v>32</v>
      </c>
      <c r="I1369" t="s">
        <v>4420</v>
      </c>
      <c r="J1369" s="1">
        <v>41889</v>
      </c>
      <c r="K1369" s="1">
        <v>41894</v>
      </c>
      <c r="L1369" t="s">
        <v>34</v>
      </c>
      <c r="M1369">
        <f>Table1[[#This Row],[Ship Date]]-Table1[[#This Row],[Order Date]]</f>
        <v>5</v>
      </c>
      <c r="N1369">
        <v>9</v>
      </c>
      <c r="O1369" t="s">
        <v>61</v>
      </c>
      <c r="P1369" s="3">
        <v>57.69</v>
      </c>
      <c r="Q1369" s="3">
        <v>43.970952229488859</v>
      </c>
      <c r="R1369" s="3">
        <f>(Table1[[#This Row],[Selling Price]]-Table1[[#This Row],[Cost Price]])</f>
        <v>13.719047770511139</v>
      </c>
      <c r="S1369" s="12">
        <f>(Table1[[#This Row],[Profit]]/Table1[[#This Row],[Selling Price]])</f>
        <v>0.23780634027580411</v>
      </c>
      <c r="T1369">
        <v>3</v>
      </c>
      <c r="U1369" s="2">
        <f>Table1[[#This Row],[Selling Price]]*Table1[[#This Row],[Quantity]]</f>
        <v>173.07</v>
      </c>
      <c r="V1369" s="4">
        <v>0</v>
      </c>
      <c r="W1369">
        <v>499</v>
      </c>
      <c r="X1369" t="s">
        <v>36</v>
      </c>
      <c r="Y1369" t="s">
        <v>52</v>
      </c>
      <c r="Z1369" s="2">
        <v>21.633551362024061</v>
      </c>
    </row>
    <row r="1370" spans="1:26" x14ac:dyDescent="0.35">
      <c r="A1370" t="s">
        <v>513</v>
      </c>
      <c r="B1370" t="s">
        <v>514</v>
      </c>
      <c r="C1370" t="s">
        <v>64</v>
      </c>
      <c r="D1370" t="s">
        <v>28</v>
      </c>
      <c r="E1370" t="s">
        <v>56</v>
      </c>
      <c r="F1370" t="s">
        <v>1884</v>
      </c>
      <c r="G1370" t="s">
        <v>1885</v>
      </c>
      <c r="H1370" t="s">
        <v>32</v>
      </c>
      <c r="I1370" t="s">
        <v>4529</v>
      </c>
      <c r="J1370" s="1">
        <v>41771</v>
      </c>
      <c r="K1370" s="1">
        <v>41776</v>
      </c>
      <c r="L1370" t="s">
        <v>60</v>
      </c>
      <c r="M1370">
        <f>Table1[[#This Row],[Ship Date]]-Table1[[#This Row],[Order Date]]</f>
        <v>5</v>
      </c>
      <c r="N1370">
        <v>5</v>
      </c>
      <c r="O1370" t="s">
        <v>51</v>
      </c>
      <c r="P1370" s="3">
        <v>700.05600000000004</v>
      </c>
      <c r="Q1370" s="3">
        <v>521.43453331935245</v>
      </c>
      <c r="R1370" s="3">
        <f>(Table1[[#This Row],[Selling Price]]-Table1[[#This Row],[Cost Price]])</f>
        <v>178.62146668064759</v>
      </c>
      <c r="S1370" s="12">
        <f>(Table1[[#This Row],[Profit]]/Table1[[#This Row],[Selling Price]])</f>
        <v>0.25515311158057008</v>
      </c>
      <c r="T1370">
        <v>3</v>
      </c>
      <c r="U1370" s="2">
        <f>Table1[[#This Row],[Selling Price]]*Table1[[#This Row],[Quantity]]</f>
        <v>2100.1680000000001</v>
      </c>
      <c r="V1370" s="4">
        <v>0.3</v>
      </c>
      <c r="W1370">
        <v>346</v>
      </c>
      <c r="X1370" t="s">
        <v>36</v>
      </c>
      <c r="Y1370" t="s">
        <v>36</v>
      </c>
      <c r="Z1370" s="2">
        <v>267.38159805042687</v>
      </c>
    </row>
    <row r="1371" spans="1:26" x14ac:dyDescent="0.35">
      <c r="A1371" t="s">
        <v>513</v>
      </c>
      <c r="B1371" t="s">
        <v>514</v>
      </c>
      <c r="C1371" t="s">
        <v>27</v>
      </c>
      <c r="D1371" t="s">
        <v>28</v>
      </c>
      <c r="E1371" t="s">
        <v>69</v>
      </c>
      <c r="F1371" t="s">
        <v>1956</v>
      </c>
      <c r="G1371" t="s">
        <v>1957</v>
      </c>
      <c r="H1371" t="s">
        <v>32</v>
      </c>
      <c r="I1371" t="s">
        <v>4701</v>
      </c>
      <c r="J1371" s="1">
        <v>43057</v>
      </c>
      <c r="K1371" s="1">
        <v>43063</v>
      </c>
      <c r="L1371" t="s">
        <v>60</v>
      </c>
      <c r="M1371">
        <f>Table1[[#This Row],[Ship Date]]-Table1[[#This Row],[Order Date]]</f>
        <v>6</v>
      </c>
      <c r="N1371">
        <v>11</v>
      </c>
      <c r="O1371" t="s">
        <v>35</v>
      </c>
      <c r="P1371" s="3">
        <v>19.760000000000002</v>
      </c>
      <c r="Q1371" s="3">
        <v>16.10547135389514</v>
      </c>
      <c r="R1371" s="3">
        <f>(Table1[[#This Row],[Selling Price]]-Table1[[#This Row],[Cost Price]])</f>
        <v>3.6545286461048612</v>
      </c>
      <c r="S1371" s="12">
        <f>(Table1[[#This Row],[Profit]]/Table1[[#This Row],[Selling Price]])</f>
        <v>0.18494578168546866</v>
      </c>
      <c r="T1371">
        <v>4</v>
      </c>
      <c r="U1371" s="2">
        <f>Table1[[#This Row],[Selling Price]]*Table1[[#This Row],[Quantity]]</f>
        <v>79.040000000000006</v>
      </c>
      <c r="V1371" s="4">
        <v>0</v>
      </c>
      <c r="W1371">
        <v>220</v>
      </c>
      <c r="X1371" t="s">
        <v>68</v>
      </c>
      <c r="Y1371" t="s">
        <v>52</v>
      </c>
      <c r="Z1371" s="2">
        <v>8.4936264283733305</v>
      </c>
    </row>
    <row r="1372" spans="1:26" x14ac:dyDescent="0.35">
      <c r="A1372" t="s">
        <v>513</v>
      </c>
      <c r="B1372" t="s">
        <v>514</v>
      </c>
      <c r="C1372" t="s">
        <v>27</v>
      </c>
      <c r="D1372" t="s">
        <v>28</v>
      </c>
      <c r="E1372" t="s">
        <v>40</v>
      </c>
      <c r="F1372" t="s">
        <v>1013</v>
      </c>
      <c r="G1372" t="s">
        <v>1014</v>
      </c>
      <c r="H1372" t="s">
        <v>32</v>
      </c>
      <c r="I1372" t="s">
        <v>5026</v>
      </c>
      <c r="J1372" s="1">
        <v>43093</v>
      </c>
      <c r="K1372" s="1">
        <v>43097</v>
      </c>
      <c r="L1372" t="s">
        <v>60</v>
      </c>
      <c r="M1372">
        <f>Table1[[#This Row],[Ship Date]]-Table1[[#This Row],[Order Date]]</f>
        <v>4</v>
      </c>
      <c r="N1372">
        <v>12</v>
      </c>
      <c r="O1372" t="s">
        <v>35</v>
      </c>
      <c r="P1372" s="3">
        <v>271.76400000000001</v>
      </c>
      <c r="Q1372" s="3">
        <v>205.0323121155331</v>
      </c>
      <c r="R1372" s="3">
        <f>(Table1[[#This Row],[Selling Price]]-Table1[[#This Row],[Cost Price]])</f>
        <v>66.731687884466908</v>
      </c>
      <c r="S1372" s="12">
        <f>(Table1[[#This Row],[Profit]]/Table1[[#This Row],[Selling Price]])</f>
        <v>0.24555013866614747</v>
      </c>
      <c r="T1372">
        <v>2</v>
      </c>
      <c r="U1372" s="2">
        <f>Table1[[#This Row],[Selling Price]]*Table1[[#This Row],[Quantity]]</f>
        <v>543.52800000000002</v>
      </c>
      <c r="V1372" s="4">
        <v>0.1</v>
      </c>
      <c r="W1372">
        <v>293</v>
      </c>
      <c r="X1372" t="s">
        <v>36</v>
      </c>
      <c r="Y1372" t="s">
        <v>36</v>
      </c>
      <c r="Z1372" s="2">
        <v>298.30058049740848</v>
      </c>
    </row>
    <row r="1373" spans="1:26" x14ac:dyDescent="0.35">
      <c r="A1373" t="s">
        <v>513</v>
      </c>
      <c r="B1373" t="s">
        <v>514</v>
      </c>
      <c r="C1373" t="s">
        <v>55</v>
      </c>
      <c r="D1373" t="s">
        <v>28</v>
      </c>
      <c r="E1373" t="s">
        <v>29</v>
      </c>
      <c r="F1373" t="s">
        <v>5166</v>
      </c>
      <c r="G1373" t="s">
        <v>5167</v>
      </c>
      <c r="H1373" t="s">
        <v>32</v>
      </c>
      <c r="I1373" t="s">
        <v>5168</v>
      </c>
      <c r="J1373" s="1">
        <v>42982</v>
      </c>
      <c r="K1373" s="1">
        <v>42984</v>
      </c>
      <c r="L1373" t="s">
        <v>199</v>
      </c>
      <c r="M1373">
        <f>Table1[[#This Row],[Ship Date]]-Table1[[#This Row],[Order Date]]</f>
        <v>2</v>
      </c>
      <c r="N1373">
        <v>9</v>
      </c>
      <c r="O1373" t="s">
        <v>61</v>
      </c>
      <c r="P1373" s="3">
        <v>825.17399999999998</v>
      </c>
      <c r="Q1373" s="3">
        <v>638.85558316373044</v>
      </c>
      <c r="R1373" s="3">
        <f>(Table1[[#This Row],[Selling Price]]-Table1[[#This Row],[Cost Price]])</f>
        <v>186.31841683626953</v>
      </c>
      <c r="S1373" s="12">
        <f>(Table1[[#This Row],[Profit]]/Table1[[#This Row],[Selling Price]])</f>
        <v>0.22579288348429488</v>
      </c>
      <c r="T1373">
        <v>9</v>
      </c>
      <c r="U1373" s="2">
        <f>Table1[[#This Row],[Selling Price]]*Table1[[#This Row],[Quantity]]</f>
        <v>7426.5659999999998</v>
      </c>
      <c r="V1373" s="4">
        <v>0.3</v>
      </c>
      <c r="W1373">
        <v>308</v>
      </c>
      <c r="X1373" t="s">
        <v>36</v>
      </c>
      <c r="Y1373" t="s">
        <v>68</v>
      </c>
      <c r="Z1373" s="2">
        <v>132.5509689941303</v>
      </c>
    </row>
    <row r="1374" spans="1:26" x14ac:dyDescent="0.35">
      <c r="A1374" t="s">
        <v>513</v>
      </c>
      <c r="B1374" t="s">
        <v>514</v>
      </c>
      <c r="C1374" t="s">
        <v>55</v>
      </c>
      <c r="D1374" t="s">
        <v>28</v>
      </c>
      <c r="E1374" t="s">
        <v>69</v>
      </c>
      <c r="F1374" t="s">
        <v>4134</v>
      </c>
      <c r="G1374" t="s">
        <v>4135</v>
      </c>
      <c r="H1374" t="s">
        <v>32</v>
      </c>
      <c r="I1374" t="s">
        <v>5366</v>
      </c>
      <c r="J1374" s="1">
        <v>42127</v>
      </c>
      <c r="K1374" s="1">
        <v>42132</v>
      </c>
      <c r="L1374" t="s">
        <v>60</v>
      </c>
      <c r="M1374">
        <f>Table1[[#This Row],[Ship Date]]-Table1[[#This Row],[Order Date]]</f>
        <v>5</v>
      </c>
      <c r="N1374">
        <v>5</v>
      </c>
      <c r="O1374" t="s">
        <v>51</v>
      </c>
      <c r="P1374" s="3">
        <v>665.88</v>
      </c>
      <c r="Q1374" s="3">
        <v>540.73076719965991</v>
      </c>
      <c r="R1374" s="3">
        <f>(Table1[[#This Row],[Selling Price]]-Table1[[#This Row],[Cost Price]])</f>
        <v>125.14923280034009</v>
      </c>
      <c r="S1374" s="12">
        <f>(Table1[[#This Row],[Profit]]/Table1[[#This Row],[Selling Price]])</f>
        <v>0.18794562503805504</v>
      </c>
      <c r="T1374">
        <v>6</v>
      </c>
      <c r="U1374" s="2">
        <f>Table1[[#This Row],[Selling Price]]*Table1[[#This Row],[Quantity]]</f>
        <v>3995.2799999999997</v>
      </c>
      <c r="V1374" s="4">
        <v>0</v>
      </c>
      <c r="W1374">
        <v>110</v>
      </c>
      <c r="X1374" t="s">
        <v>36</v>
      </c>
      <c r="Y1374" t="s">
        <v>36</v>
      </c>
      <c r="Z1374" s="2">
        <v>178.67435338290721</v>
      </c>
    </row>
    <row r="1375" spans="1:26" x14ac:dyDescent="0.35">
      <c r="A1375" t="s">
        <v>513</v>
      </c>
      <c r="B1375" t="s">
        <v>514</v>
      </c>
      <c r="C1375" t="s">
        <v>55</v>
      </c>
      <c r="D1375" t="s">
        <v>28</v>
      </c>
      <c r="E1375" t="s">
        <v>69</v>
      </c>
      <c r="F1375" t="s">
        <v>2304</v>
      </c>
      <c r="G1375" t="s">
        <v>2305</v>
      </c>
      <c r="H1375" t="s">
        <v>32</v>
      </c>
      <c r="I1375" t="s">
        <v>5543</v>
      </c>
      <c r="J1375" s="1">
        <v>42125</v>
      </c>
      <c r="K1375" s="1">
        <v>42129</v>
      </c>
      <c r="L1375" t="s">
        <v>60</v>
      </c>
      <c r="M1375">
        <f>Table1[[#This Row],[Ship Date]]-Table1[[#This Row],[Order Date]]</f>
        <v>4</v>
      </c>
      <c r="N1375">
        <v>5</v>
      </c>
      <c r="O1375" t="s">
        <v>51</v>
      </c>
      <c r="P1375" s="3">
        <v>63.552</v>
      </c>
      <c r="Q1375" s="3">
        <v>45.870293132166651</v>
      </c>
      <c r="R1375" s="3">
        <f>(Table1[[#This Row],[Selling Price]]-Table1[[#This Row],[Cost Price]])</f>
        <v>17.681706867833348</v>
      </c>
      <c r="S1375" s="12">
        <f>(Table1[[#This Row],[Profit]]/Table1[[#This Row],[Selling Price]])</f>
        <v>0.27822423948630015</v>
      </c>
      <c r="T1375">
        <v>3</v>
      </c>
      <c r="U1375" s="2">
        <f>Table1[[#This Row],[Selling Price]]*Table1[[#This Row],[Quantity]]</f>
        <v>190.65600000000001</v>
      </c>
      <c r="V1375" s="4">
        <v>0.2</v>
      </c>
      <c r="W1375">
        <v>244</v>
      </c>
      <c r="X1375" t="s">
        <v>36</v>
      </c>
      <c r="Y1375" t="s">
        <v>68</v>
      </c>
      <c r="Z1375" s="2">
        <v>35.891321163439258</v>
      </c>
    </row>
    <row r="1376" spans="1:26" x14ac:dyDescent="0.35">
      <c r="A1376" t="s">
        <v>513</v>
      </c>
      <c r="B1376" t="s">
        <v>514</v>
      </c>
      <c r="C1376" t="s">
        <v>39</v>
      </c>
      <c r="D1376" t="s">
        <v>28</v>
      </c>
      <c r="E1376" t="s">
        <v>29</v>
      </c>
      <c r="F1376" t="s">
        <v>2078</v>
      </c>
      <c r="G1376" t="s">
        <v>2079</v>
      </c>
      <c r="H1376" t="s">
        <v>32</v>
      </c>
      <c r="I1376" t="s">
        <v>5705</v>
      </c>
      <c r="J1376" s="1">
        <v>42897</v>
      </c>
      <c r="K1376" s="1">
        <v>42899</v>
      </c>
      <c r="L1376" t="s">
        <v>34</v>
      </c>
      <c r="M1376">
        <f>Table1[[#This Row],[Ship Date]]-Table1[[#This Row],[Order Date]]</f>
        <v>2</v>
      </c>
      <c r="N1376">
        <v>6</v>
      </c>
      <c r="O1376" t="s">
        <v>51</v>
      </c>
      <c r="P1376" s="3">
        <v>174.42</v>
      </c>
      <c r="Q1376" s="3">
        <v>122.5998979184067</v>
      </c>
      <c r="R1376" s="3">
        <f>(Table1[[#This Row],[Selling Price]]-Table1[[#This Row],[Cost Price]])</f>
        <v>51.820102081593291</v>
      </c>
      <c r="S1376" s="12">
        <f>(Table1[[#This Row],[Profit]]/Table1[[#This Row],[Selling Price]])</f>
        <v>0.29709954180480047</v>
      </c>
      <c r="T1376">
        <v>3</v>
      </c>
      <c r="U1376" s="2">
        <f>Table1[[#This Row],[Selling Price]]*Table1[[#This Row],[Quantity]]</f>
        <v>523.26</v>
      </c>
      <c r="V1376" s="4">
        <v>0</v>
      </c>
      <c r="W1376">
        <v>219</v>
      </c>
      <c r="X1376" t="s">
        <v>36</v>
      </c>
      <c r="Y1376" t="s">
        <v>36</v>
      </c>
      <c r="Z1376" s="2">
        <v>171.685362544394</v>
      </c>
    </row>
    <row r="1377" spans="1:26" x14ac:dyDescent="0.35">
      <c r="A1377" t="s">
        <v>513</v>
      </c>
      <c r="B1377" t="s">
        <v>514</v>
      </c>
      <c r="C1377" t="s">
        <v>64</v>
      </c>
      <c r="D1377" t="s">
        <v>28</v>
      </c>
      <c r="E1377" t="s">
        <v>69</v>
      </c>
      <c r="F1377" t="s">
        <v>4757</v>
      </c>
      <c r="G1377" t="s">
        <v>4758</v>
      </c>
      <c r="H1377" t="s">
        <v>32</v>
      </c>
      <c r="I1377" t="s">
        <v>5755</v>
      </c>
      <c r="J1377" s="1">
        <v>42476</v>
      </c>
      <c r="K1377" s="1">
        <v>42480</v>
      </c>
      <c r="L1377" t="s">
        <v>60</v>
      </c>
      <c r="M1377">
        <f>Table1[[#This Row],[Ship Date]]-Table1[[#This Row],[Order Date]]</f>
        <v>4</v>
      </c>
      <c r="N1377">
        <v>4</v>
      </c>
      <c r="O1377" t="s">
        <v>106</v>
      </c>
      <c r="P1377" s="3">
        <v>9.9600000000000009</v>
      </c>
      <c r="Q1377" s="3">
        <v>8.3285046044065503</v>
      </c>
      <c r="R1377" s="3">
        <f>(Table1[[#This Row],[Selling Price]]-Table1[[#This Row],[Cost Price]])</f>
        <v>1.6314953955934506</v>
      </c>
      <c r="S1377" s="12">
        <f>(Table1[[#This Row],[Profit]]/Table1[[#This Row],[Selling Price]])</f>
        <v>0.16380475859371993</v>
      </c>
      <c r="T1377">
        <v>2</v>
      </c>
      <c r="U1377" s="2">
        <f>Table1[[#This Row],[Selling Price]]*Table1[[#This Row],[Quantity]]</f>
        <v>19.920000000000002</v>
      </c>
      <c r="V1377" s="4">
        <v>0</v>
      </c>
      <c r="W1377">
        <v>342</v>
      </c>
      <c r="X1377" t="s">
        <v>36</v>
      </c>
      <c r="Y1377" t="s">
        <v>52</v>
      </c>
      <c r="Z1377" s="2">
        <v>8.5543973253526158</v>
      </c>
    </row>
    <row r="1378" spans="1:26" x14ac:dyDescent="0.35">
      <c r="A1378" t="s">
        <v>513</v>
      </c>
      <c r="B1378" t="s">
        <v>514</v>
      </c>
      <c r="C1378" t="s">
        <v>39</v>
      </c>
      <c r="D1378" t="s">
        <v>28</v>
      </c>
      <c r="E1378" t="s">
        <v>40</v>
      </c>
      <c r="F1378" t="s">
        <v>789</v>
      </c>
      <c r="G1378" t="s">
        <v>790</v>
      </c>
      <c r="H1378" t="s">
        <v>32</v>
      </c>
      <c r="I1378" t="s">
        <v>5935</v>
      </c>
      <c r="J1378" s="1">
        <v>42197</v>
      </c>
      <c r="K1378" s="1">
        <v>42202</v>
      </c>
      <c r="L1378" t="s">
        <v>34</v>
      </c>
      <c r="M1378">
        <f>Table1[[#This Row],[Ship Date]]-Table1[[#This Row],[Order Date]]</f>
        <v>5</v>
      </c>
      <c r="N1378">
        <v>7</v>
      </c>
      <c r="O1378" t="s">
        <v>51</v>
      </c>
      <c r="P1378" s="3">
        <v>383.60700000000003</v>
      </c>
      <c r="Q1378" s="3">
        <v>257.05926837529518</v>
      </c>
      <c r="R1378" s="3">
        <f>(Table1[[#This Row],[Selling Price]]-Table1[[#This Row],[Cost Price]])</f>
        <v>126.54773162470485</v>
      </c>
      <c r="S1378" s="12">
        <f>(Table1[[#This Row],[Profit]]/Table1[[#This Row],[Selling Price]])</f>
        <v>0.32988900521811343</v>
      </c>
      <c r="T1378">
        <v>9</v>
      </c>
      <c r="U1378" s="2">
        <f>Table1[[#This Row],[Selling Price]]*Table1[[#This Row],[Quantity]]</f>
        <v>3452.4630000000002</v>
      </c>
      <c r="V1378" s="4">
        <v>0.3</v>
      </c>
      <c r="W1378">
        <v>197</v>
      </c>
      <c r="X1378" t="s">
        <v>36</v>
      </c>
      <c r="Y1378" t="s">
        <v>36</v>
      </c>
      <c r="Z1378" s="2">
        <v>233.9405457435239</v>
      </c>
    </row>
    <row r="1379" spans="1:26" x14ac:dyDescent="0.35">
      <c r="A1379" t="s">
        <v>513</v>
      </c>
      <c r="B1379" t="s">
        <v>514</v>
      </c>
      <c r="C1379" t="s">
        <v>39</v>
      </c>
      <c r="D1379" t="s">
        <v>28</v>
      </c>
      <c r="E1379" t="s">
        <v>56</v>
      </c>
      <c r="F1379" t="s">
        <v>4215</v>
      </c>
      <c r="G1379" t="s">
        <v>4216</v>
      </c>
      <c r="H1379" t="s">
        <v>32</v>
      </c>
      <c r="I1379" t="s">
        <v>6108</v>
      </c>
      <c r="J1379" s="1">
        <v>42349</v>
      </c>
      <c r="K1379" s="1">
        <v>42354</v>
      </c>
      <c r="L1379" t="s">
        <v>60</v>
      </c>
      <c r="M1379">
        <f>Table1[[#This Row],[Ship Date]]-Table1[[#This Row],[Order Date]]</f>
        <v>5</v>
      </c>
      <c r="N1379">
        <v>12</v>
      </c>
      <c r="O1379" t="s">
        <v>35</v>
      </c>
      <c r="P1379" s="3">
        <v>364.95</v>
      </c>
      <c r="Q1379" s="3">
        <v>280.25965534665892</v>
      </c>
      <c r="R1379" s="3">
        <f>(Table1[[#This Row],[Selling Price]]-Table1[[#This Row],[Cost Price]])</f>
        <v>84.690344653341072</v>
      </c>
      <c r="S1379" s="12">
        <f>(Table1[[#This Row],[Profit]]/Table1[[#This Row],[Selling Price]])</f>
        <v>0.23206013057498581</v>
      </c>
      <c r="T1379">
        <v>5</v>
      </c>
      <c r="U1379" s="2">
        <f>Table1[[#This Row],[Selling Price]]*Table1[[#This Row],[Quantity]]</f>
        <v>1824.75</v>
      </c>
      <c r="V1379" s="4">
        <v>0.5</v>
      </c>
      <c r="W1379">
        <v>494</v>
      </c>
      <c r="X1379" t="s">
        <v>36</v>
      </c>
      <c r="Y1379" t="s">
        <v>68</v>
      </c>
      <c r="Z1379" s="2">
        <v>122.35353562933931</v>
      </c>
    </row>
    <row r="1380" spans="1:26" x14ac:dyDescent="0.35">
      <c r="A1380" t="s">
        <v>513</v>
      </c>
      <c r="B1380" t="s">
        <v>514</v>
      </c>
      <c r="C1380" t="s">
        <v>45</v>
      </c>
      <c r="D1380" t="s">
        <v>28</v>
      </c>
      <c r="E1380" t="s">
        <v>40</v>
      </c>
      <c r="F1380" t="s">
        <v>6183</v>
      </c>
      <c r="G1380" t="s">
        <v>6184</v>
      </c>
      <c r="H1380" t="s">
        <v>32</v>
      </c>
      <c r="I1380" t="s">
        <v>6182</v>
      </c>
      <c r="J1380" s="1">
        <v>43017</v>
      </c>
      <c r="K1380" s="1">
        <v>43019</v>
      </c>
      <c r="L1380" t="s">
        <v>34</v>
      </c>
      <c r="M1380">
        <f>Table1[[#This Row],[Ship Date]]-Table1[[#This Row],[Order Date]]</f>
        <v>2</v>
      </c>
      <c r="N1380">
        <v>10</v>
      </c>
      <c r="O1380" t="s">
        <v>61</v>
      </c>
      <c r="P1380" s="3">
        <v>254.05799999999999</v>
      </c>
      <c r="Q1380" s="3">
        <v>196.95904257142121</v>
      </c>
      <c r="R1380" s="3">
        <f>(Table1[[#This Row],[Selling Price]]-Table1[[#This Row],[Cost Price]])</f>
        <v>57.098957428578785</v>
      </c>
      <c r="S1380" s="12">
        <f>(Table1[[#This Row],[Profit]]/Table1[[#This Row],[Selling Price]])</f>
        <v>0.22474772464783155</v>
      </c>
      <c r="T1380">
        <v>3</v>
      </c>
      <c r="U1380" s="2">
        <f>Table1[[#This Row],[Selling Price]]*Table1[[#This Row],[Quantity]]</f>
        <v>762.17399999999998</v>
      </c>
      <c r="V1380" s="4">
        <v>0.3</v>
      </c>
      <c r="W1380">
        <v>260</v>
      </c>
      <c r="X1380" t="s">
        <v>36</v>
      </c>
      <c r="Y1380" t="s">
        <v>68</v>
      </c>
      <c r="Z1380" s="2">
        <v>66.630588481067292</v>
      </c>
    </row>
    <row r="1381" spans="1:26" x14ac:dyDescent="0.35">
      <c r="A1381" t="s">
        <v>513</v>
      </c>
      <c r="B1381" t="s">
        <v>514</v>
      </c>
      <c r="C1381" t="s">
        <v>45</v>
      </c>
      <c r="D1381" t="s">
        <v>28</v>
      </c>
      <c r="E1381" t="s">
        <v>40</v>
      </c>
      <c r="F1381" t="s">
        <v>789</v>
      </c>
      <c r="G1381" t="s">
        <v>790</v>
      </c>
      <c r="H1381" t="s">
        <v>32</v>
      </c>
      <c r="I1381" t="s">
        <v>6214</v>
      </c>
      <c r="J1381" s="1">
        <v>41705</v>
      </c>
      <c r="K1381" s="1">
        <v>41706</v>
      </c>
      <c r="L1381" t="s">
        <v>199</v>
      </c>
      <c r="M1381">
        <f>Table1[[#This Row],[Ship Date]]-Table1[[#This Row],[Order Date]]</f>
        <v>1</v>
      </c>
      <c r="N1381">
        <v>3</v>
      </c>
      <c r="O1381" t="s">
        <v>106</v>
      </c>
      <c r="P1381" s="3">
        <v>48.712000000000003</v>
      </c>
      <c r="Q1381" s="3">
        <v>41.194735478878378</v>
      </c>
      <c r="R1381" s="3">
        <f>(Table1[[#This Row],[Selling Price]]-Table1[[#This Row],[Cost Price]])</f>
        <v>7.5172645211216249</v>
      </c>
      <c r="S1381" s="12">
        <f>(Table1[[#This Row],[Profit]]/Table1[[#This Row],[Selling Price]])</f>
        <v>0.15432058878965396</v>
      </c>
      <c r="T1381">
        <v>1</v>
      </c>
      <c r="U1381" s="2">
        <f>Table1[[#This Row],[Selling Price]]*Table1[[#This Row],[Quantity]]</f>
        <v>48.712000000000003</v>
      </c>
      <c r="V1381" s="4">
        <v>0.2</v>
      </c>
      <c r="W1381">
        <v>445</v>
      </c>
      <c r="X1381" t="s">
        <v>36</v>
      </c>
      <c r="Y1381" t="s">
        <v>36</v>
      </c>
      <c r="Z1381" s="2">
        <v>233.9405457435239</v>
      </c>
    </row>
    <row r="1382" spans="1:26" x14ac:dyDescent="0.35">
      <c r="A1382" t="s">
        <v>513</v>
      </c>
      <c r="B1382" t="s">
        <v>514</v>
      </c>
      <c r="C1382" t="s">
        <v>64</v>
      </c>
      <c r="D1382" t="s">
        <v>28</v>
      </c>
      <c r="E1382" t="s">
        <v>40</v>
      </c>
      <c r="F1382" t="s">
        <v>623</v>
      </c>
      <c r="G1382" t="s">
        <v>624</v>
      </c>
      <c r="H1382" t="s">
        <v>32</v>
      </c>
      <c r="I1382" t="s">
        <v>6227</v>
      </c>
      <c r="J1382" s="1">
        <v>42484</v>
      </c>
      <c r="K1382" s="1">
        <v>42488</v>
      </c>
      <c r="L1382" t="s">
        <v>60</v>
      </c>
      <c r="M1382">
        <f>Table1[[#This Row],[Ship Date]]-Table1[[#This Row],[Order Date]]</f>
        <v>4</v>
      </c>
      <c r="N1382">
        <v>4</v>
      </c>
      <c r="O1382" t="s">
        <v>106</v>
      </c>
      <c r="P1382" s="3">
        <v>1325.76</v>
      </c>
      <c r="Q1382" s="3">
        <v>1119.2677910141281</v>
      </c>
      <c r="R1382" s="3">
        <f>(Table1[[#This Row],[Selling Price]]-Table1[[#This Row],[Cost Price]])</f>
        <v>206.49220898587191</v>
      </c>
      <c r="S1382" s="12">
        <f>(Table1[[#This Row],[Profit]]/Table1[[#This Row],[Selling Price]])</f>
        <v>0.15575383854232433</v>
      </c>
      <c r="T1382">
        <v>6</v>
      </c>
      <c r="U1382" s="2">
        <f>Table1[[#This Row],[Selling Price]]*Table1[[#This Row],[Quantity]]</f>
        <v>7954.5599999999995</v>
      </c>
      <c r="V1382" s="4">
        <v>0.2</v>
      </c>
      <c r="W1382">
        <v>275</v>
      </c>
      <c r="X1382" t="s">
        <v>36</v>
      </c>
      <c r="Y1382" t="s">
        <v>36</v>
      </c>
      <c r="Z1382" s="2">
        <v>432.19693955299402</v>
      </c>
    </row>
    <row r="1383" spans="1:26" x14ac:dyDescent="0.35">
      <c r="A1383" t="s">
        <v>513</v>
      </c>
      <c r="B1383" t="s">
        <v>514</v>
      </c>
      <c r="C1383" t="s">
        <v>55</v>
      </c>
      <c r="D1383" t="s">
        <v>28</v>
      </c>
      <c r="E1383" t="s">
        <v>40</v>
      </c>
      <c r="F1383" t="s">
        <v>1108</v>
      </c>
      <c r="G1383" t="s">
        <v>1109</v>
      </c>
      <c r="H1383" t="s">
        <v>32</v>
      </c>
      <c r="I1383" t="s">
        <v>6694</v>
      </c>
      <c r="J1383" s="1">
        <v>42348</v>
      </c>
      <c r="K1383" s="1">
        <v>42354</v>
      </c>
      <c r="L1383" t="s">
        <v>60</v>
      </c>
      <c r="M1383">
        <f>Table1[[#This Row],[Ship Date]]-Table1[[#This Row],[Order Date]]</f>
        <v>6</v>
      </c>
      <c r="N1383">
        <v>12</v>
      </c>
      <c r="O1383" t="s">
        <v>35</v>
      </c>
      <c r="P1383" s="3">
        <v>542.94000000000005</v>
      </c>
      <c r="Q1383" s="3">
        <v>355.20047978568402</v>
      </c>
      <c r="R1383" s="3">
        <f>(Table1[[#This Row],[Selling Price]]-Table1[[#This Row],[Cost Price]])</f>
        <v>187.73952021431603</v>
      </c>
      <c r="S1383" s="12">
        <f>(Table1[[#This Row],[Profit]]/Table1[[#This Row],[Selling Price]])</f>
        <v>0.34578318085666188</v>
      </c>
      <c r="T1383">
        <v>3</v>
      </c>
      <c r="U1383" s="2">
        <f>Table1[[#This Row],[Selling Price]]*Table1[[#This Row],[Quantity]]</f>
        <v>1628.8200000000002</v>
      </c>
      <c r="V1383" s="4">
        <v>0</v>
      </c>
      <c r="W1383">
        <v>449</v>
      </c>
      <c r="X1383" t="s">
        <v>68</v>
      </c>
      <c r="Y1383" t="s">
        <v>36</v>
      </c>
      <c r="Z1383" s="2">
        <v>298.7889562752826</v>
      </c>
    </row>
    <row r="1384" spans="1:26" x14ac:dyDescent="0.35">
      <c r="A1384" t="s">
        <v>513</v>
      </c>
      <c r="B1384" t="s">
        <v>514</v>
      </c>
      <c r="C1384" t="s">
        <v>64</v>
      </c>
      <c r="D1384" t="s">
        <v>28</v>
      </c>
      <c r="E1384" t="s">
        <v>40</v>
      </c>
      <c r="F1384" t="s">
        <v>1445</v>
      </c>
      <c r="G1384" t="s">
        <v>1446</v>
      </c>
      <c r="H1384" t="s">
        <v>32</v>
      </c>
      <c r="I1384" t="s">
        <v>6795</v>
      </c>
      <c r="J1384" s="1">
        <v>42681</v>
      </c>
      <c r="K1384" s="1">
        <v>42686</v>
      </c>
      <c r="L1384" t="s">
        <v>60</v>
      </c>
      <c r="M1384">
        <f>Table1[[#This Row],[Ship Date]]-Table1[[#This Row],[Order Date]]</f>
        <v>5</v>
      </c>
      <c r="N1384">
        <v>11</v>
      </c>
      <c r="O1384" t="s">
        <v>35</v>
      </c>
      <c r="P1384" s="3">
        <v>1603.136</v>
      </c>
      <c r="Q1384" s="3">
        <v>1122.501671242203</v>
      </c>
      <c r="R1384" s="3">
        <f>(Table1[[#This Row],[Selling Price]]-Table1[[#This Row],[Cost Price]])</f>
        <v>480.63432875779699</v>
      </c>
      <c r="S1384" s="12">
        <f>(Table1[[#This Row],[Profit]]/Table1[[#This Row],[Selling Price]])</f>
        <v>0.29980883016649679</v>
      </c>
      <c r="T1384">
        <v>4</v>
      </c>
      <c r="U1384" s="2">
        <f>Table1[[#This Row],[Selling Price]]*Table1[[#This Row],[Quantity]]</f>
        <v>6412.5439999999999</v>
      </c>
      <c r="V1384" s="4">
        <v>0.2</v>
      </c>
      <c r="W1384">
        <v>215</v>
      </c>
      <c r="X1384" t="s">
        <v>36</v>
      </c>
      <c r="Y1384" t="s">
        <v>36</v>
      </c>
      <c r="Z1384" s="2">
        <v>683.14358115780544</v>
      </c>
    </row>
    <row r="1385" spans="1:26" x14ac:dyDescent="0.35">
      <c r="A1385" t="s">
        <v>513</v>
      </c>
      <c r="B1385" t="s">
        <v>514</v>
      </c>
      <c r="C1385" t="s">
        <v>39</v>
      </c>
      <c r="D1385" t="s">
        <v>28</v>
      </c>
      <c r="E1385" t="s">
        <v>56</v>
      </c>
      <c r="F1385" t="s">
        <v>2957</v>
      </c>
      <c r="G1385" t="s">
        <v>2555</v>
      </c>
      <c r="H1385" t="s">
        <v>32</v>
      </c>
      <c r="I1385" t="s">
        <v>6856</v>
      </c>
      <c r="J1385" s="1">
        <v>41889</v>
      </c>
      <c r="K1385" s="1">
        <v>41895</v>
      </c>
      <c r="L1385" t="s">
        <v>60</v>
      </c>
      <c r="M1385">
        <f>Table1[[#This Row],[Ship Date]]-Table1[[#This Row],[Order Date]]</f>
        <v>6</v>
      </c>
      <c r="N1385">
        <v>9</v>
      </c>
      <c r="O1385" t="s">
        <v>61</v>
      </c>
      <c r="P1385" s="3">
        <v>429.9</v>
      </c>
      <c r="Q1385" s="3">
        <v>325.85684778244888</v>
      </c>
      <c r="R1385" s="3">
        <f>(Table1[[#This Row],[Selling Price]]-Table1[[#This Row],[Cost Price]])</f>
        <v>104.0431522175511</v>
      </c>
      <c r="S1385" s="12">
        <f>(Table1[[#This Row],[Profit]]/Table1[[#This Row],[Selling Price]])</f>
        <v>0.24201710215759736</v>
      </c>
      <c r="T1385">
        <v>5</v>
      </c>
      <c r="U1385" s="2">
        <f>Table1[[#This Row],[Selling Price]]*Table1[[#This Row],[Quantity]]</f>
        <v>2149.5</v>
      </c>
      <c r="V1385" s="4">
        <v>0</v>
      </c>
      <c r="W1385">
        <v>480</v>
      </c>
      <c r="X1385" t="s">
        <v>68</v>
      </c>
      <c r="Y1385" t="s">
        <v>36</v>
      </c>
      <c r="Z1385" s="2">
        <v>134.8182251970812</v>
      </c>
    </row>
    <row r="1386" spans="1:26" x14ac:dyDescent="0.35">
      <c r="A1386" t="s">
        <v>513</v>
      </c>
      <c r="B1386" t="s">
        <v>514</v>
      </c>
      <c r="C1386" t="s">
        <v>55</v>
      </c>
      <c r="D1386" t="s">
        <v>28</v>
      </c>
      <c r="E1386" t="s">
        <v>69</v>
      </c>
      <c r="F1386" t="s">
        <v>5060</v>
      </c>
      <c r="G1386" t="s">
        <v>5061</v>
      </c>
      <c r="H1386" t="s">
        <v>32</v>
      </c>
      <c r="I1386" t="s">
        <v>7063</v>
      </c>
      <c r="J1386" s="1">
        <v>42612</v>
      </c>
      <c r="K1386" s="1">
        <v>42619</v>
      </c>
      <c r="L1386" t="s">
        <v>60</v>
      </c>
      <c r="M1386">
        <f>Table1[[#This Row],[Ship Date]]-Table1[[#This Row],[Order Date]]</f>
        <v>7</v>
      </c>
      <c r="N1386">
        <v>8</v>
      </c>
      <c r="O1386" t="s">
        <v>61</v>
      </c>
      <c r="P1386" s="3">
        <v>47.04</v>
      </c>
      <c r="Q1386" s="3">
        <v>31.317886157901981</v>
      </c>
      <c r="R1386" s="3">
        <f>(Table1[[#This Row],[Selling Price]]-Table1[[#This Row],[Cost Price]])</f>
        <v>15.722113842098018</v>
      </c>
      <c r="S1386" s="12">
        <f>(Table1[[#This Row],[Profit]]/Table1[[#This Row],[Selling Price]])</f>
        <v>0.33422861058881842</v>
      </c>
      <c r="T1386">
        <v>4</v>
      </c>
      <c r="U1386" s="2">
        <f>Table1[[#This Row],[Selling Price]]*Table1[[#This Row],[Quantity]]</f>
        <v>188.16</v>
      </c>
      <c r="V1386" s="4">
        <v>0</v>
      </c>
      <c r="W1386">
        <v>246</v>
      </c>
      <c r="X1386" t="s">
        <v>68</v>
      </c>
      <c r="Y1386" t="s">
        <v>52</v>
      </c>
      <c r="Z1386" s="2">
        <v>17.834923044409251</v>
      </c>
    </row>
    <row r="1387" spans="1:26" x14ac:dyDescent="0.35">
      <c r="A1387" t="s">
        <v>513</v>
      </c>
      <c r="B1387" t="s">
        <v>514</v>
      </c>
      <c r="C1387" t="s">
        <v>27</v>
      </c>
      <c r="D1387" t="s">
        <v>28</v>
      </c>
      <c r="E1387" t="s">
        <v>29</v>
      </c>
      <c r="F1387" t="s">
        <v>753</v>
      </c>
      <c r="G1387" t="s">
        <v>754</v>
      </c>
      <c r="H1387" t="s">
        <v>32</v>
      </c>
      <c r="I1387" t="s">
        <v>7147</v>
      </c>
      <c r="J1387" s="1">
        <v>42694</v>
      </c>
      <c r="K1387" s="1">
        <v>42699</v>
      </c>
      <c r="L1387" t="s">
        <v>60</v>
      </c>
      <c r="M1387">
        <f>Table1[[#This Row],[Ship Date]]-Table1[[#This Row],[Order Date]]</f>
        <v>5</v>
      </c>
      <c r="N1387">
        <v>11</v>
      </c>
      <c r="O1387" t="s">
        <v>35</v>
      </c>
      <c r="P1387" s="3">
        <v>289.56799999999998</v>
      </c>
      <c r="Q1387" s="3">
        <v>195.34007317506939</v>
      </c>
      <c r="R1387" s="3">
        <f>(Table1[[#This Row],[Selling Price]]-Table1[[#This Row],[Cost Price]])</f>
        <v>94.227926824930591</v>
      </c>
      <c r="S1387" s="12">
        <f>(Table1[[#This Row],[Profit]]/Table1[[#This Row],[Selling Price]])</f>
        <v>0.32540863225539629</v>
      </c>
      <c r="T1387">
        <v>2</v>
      </c>
      <c r="U1387" s="2">
        <f>Table1[[#This Row],[Selling Price]]*Table1[[#This Row],[Quantity]]</f>
        <v>579.13599999999997</v>
      </c>
      <c r="V1387" s="4">
        <v>0.2</v>
      </c>
      <c r="W1387">
        <v>355</v>
      </c>
      <c r="X1387" t="s">
        <v>36</v>
      </c>
      <c r="Y1387" t="s">
        <v>36</v>
      </c>
      <c r="Z1387" s="2">
        <v>531.75044374647348</v>
      </c>
    </row>
    <row r="1388" spans="1:26" x14ac:dyDescent="0.35">
      <c r="A1388" t="s">
        <v>513</v>
      </c>
      <c r="B1388" t="s">
        <v>514</v>
      </c>
      <c r="C1388" t="s">
        <v>45</v>
      </c>
      <c r="D1388" t="s">
        <v>28</v>
      </c>
      <c r="E1388" t="s">
        <v>29</v>
      </c>
      <c r="F1388" t="s">
        <v>5164</v>
      </c>
      <c r="G1388" t="s">
        <v>5165</v>
      </c>
      <c r="H1388" t="s">
        <v>32</v>
      </c>
      <c r="I1388" t="s">
        <v>7210</v>
      </c>
      <c r="J1388" s="1">
        <v>42748</v>
      </c>
      <c r="K1388" s="1">
        <v>42753</v>
      </c>
      <c r="L1388" t="s">
        <v>34</v>
      </c>
      <c r="M1388">
        <f>Table1[[#This Row],[Ship Date]]-Table1[[#This Row],[Order Date]]</f>
        <v>5</v>
      </c>
      <c r="N1388">
        <v>1</v>
      </c>
      <c r="O1388" t="s">
        <v>35</v>
      </c>
      <c r="P1388" s="3">
        <v>212.94</v>
      </c>
      <c r="Q1388" s="3">
        <v>178.64959249301521</v>
      </c>
      <c r="R1388" s="3">
        <f>(Table1[[#This Row],[Selling Price]]-Table1[[#This Row],[Cost Price]])</f>
        <v>34.290407506984792</v>
      </c>
      <c r="S1388" s="12">
        <f>(Table1[[#This Row],[Profit]]/Table1[[#This Row],[Selling Price]])</f>
        <v>0.16103319013329948</v>
      </c>
      <c r="T1388">
        <v>3</v>
      </c>
      <c r="U1388" s="2">
        <f>Table1[[#This Row],[Selling Price]]*Table1[[#This Row],[Quantity]]</f>
        <v>638.81999999999994</v>
      </c>
      <c r="V1388" s="4">
        <v>0</v>
      </c>
      <c r="W1388">
        <v>388</v>
      </c>
      <c r="X1388" t="s">
        <v>36</v>
      </c>
      <c r="Y1388" t="s">
        <v>36</v>
      </c>
      <c r="Z1388" s="2">
        <v>221.46305993269399</v>
      </c>
    </row>
    <row r="1389" spans="1:26" x14ac:dyDescent="0.35">
      <c r="A1389" t="s">
        <v>513</v>
      </c>
      <c r="B1389" t="s">
        <v>514</v>
      </c>
      <c r="C1389" t="s">
        <v>64</v>
      </c>
      <c r="D1389" t="s">
        <v>28</v>
      </c>
      <c r="E1389" t="s">
        <v>69</v>
      </c>
      <c r="F1389" t="s">
        <v>3598</v>
      </c>
      <c r="G1389" t="s">
        <v>3599</v>
      </c>
      <c r="H1389" t="s">
        <v>32</v>
      </c>
      <c r="I1389" t="s">
        <v>7273</v>
      </c>
      <c r="J1389" s="1">
        <v>42678</v>
      </c>
      <c r="K1389" s="1">
        <v>42683</v>
      </c>
      <c r="L1389" t="s">
        <v>60</v>
      </c>
      <c r="M1389">
        <f>Table1[[#This Row],[Ship Date]]-Table1[[#This Row],[Order Date]]</f>
        <v>5</v>
      </c>
      <c r="N1389">
        <v>11</v>
      </c>
      <c r="O1389" t="s">
        <v>35</v>
      </c>
      <c r="P1389" s="3">
        <v>50.496000000000002</v>
      </c>
      <c r="Q1389" s="3">
        <v>42.042520552484021</v>
      </c>
      <c r="R1389" s="3">
        <f>(Table1[[#This Row],[Selling Price]]-Table1[[#This Row],[Cost Price]])</f>
        <v>8.4534794475159813</v>
      </c>
      <c r="S1389" s="12">
        <f>(Table1[[#This Row],[Profit]]/Table1[[#This Row],[Selling Price]])</f>
        <v>0.16740889273439444</v>
      </c>
      <c r="T1389">
        <v>6</v>
      </c>
      <c r="U1389" s="2">
        <f>Table1[[#This Row],[Selling Price]]*Table1[[#This Row],[Quantity]]</f>
        <v>302.976</v>
      </c>
      <c r="V1389" s="4">
        <v>0.2</v>
      </c>
      <c r="W1389">
        <v>331</v>
      </c>
      <c r="X1389" t="s">
        <v>36</v>
      </c>
      <c r="Y1389" t="s">
        <v>52</v>
      </c>
      <c r="Z1389" s="2">
        <v>26.177683564440919</v>
      </c>
    </row>
    <row r="1390" spans="1:26" x14ac:dyDescent="0.35">
      <c r="A1390" t="s">
        <v>513</v>
      </c>
      <c r="B1390" t="s">
        <v>514</v>
      </c>
      <c r="C1390" t="s">
        <v>39</v>
      </c>
      <c r="D1390" t="s">
        <v>28</v>
      </c>
      <c r="E1390" t="s">
        <v>69</v>
      </c>
      <c r="F1390" t="s">
        <v>454</v>
      </c>
      <c r="G1390" t="s">
        <v>455</v>
      </c>
      <c r="H1390" t="s">
        <v>32</v>
      </c>
      <c r="I1390" t="s">
        <v>7617</v>
      </c>
      <c r="J1390" s="1">
        <v>43074</v>
      </c>
      <c r="K1390" s="1">
        <v>43077</v>
      </c>
      <c r="L1390" t="s">
        <v>199</v>
      </c>
      <c r="M1390">
        <f>Table1[[#This Row],[Ship Date]]-Table1[[#This Row],[Order Date]]</f>
        <v>3</v>
      </c>
      <c r="N1390">
        <v>12</v>
      </c>
      <c r="O1390" t="s">
        <v>35</v>
      </c>
      <c r="P1390" s="3">
        <v>41.96</v>
      </c>
      <c r="Q1390" s="3">
        <v>34.622043398253773</v>
      </c>
      <c r="R1390" s="3">
        <f>(Table1[[#This Row],[Selling Price]]-Table1[[#This Row],[Cost Price]])</f>
        <v>7.3379566017462281</v>
      </c>
      <c r="S1390" s="12">
        <f>(Table1[[#This Row],[Profit]]/Table1[[#This Row],[Selling Price]])</f>
        <v>0.17487980461740296</v>
      </c>
      <c r="T1390">
        <v>2</v>
      </c>
      <c r="U1390" s="2">
        <f>Table1[[#This Row],[Selling Price]]*Table1[[#This Row],[Quantity]]</f>
        <v>83.92</v>
      </c>
      <c r="V1390" s="4">
        <v>0</v>
      </c>
      <c r="W1390">
        <v>476</v>
      </c>
      <c r="X1390" t="s">
        <v>36</v>
      </c>
      <c r="Y1390" t="s">
        <v>52</v>
      </c>
      <c r="Z1390" s="2">
        <v>18.765082467178239</v>
      </c>
    </row>
    <row r="1391" spans="1:26" x14ac:dyDescent="0.35">
      <c r="A1391" t="s">
        <v>513</v>
      </c>
      <c r="B1391" t="s">
        <v>514</v>
      </c>
      <c r="C1391" t="s">
        <v>45</v>
      </c>
      <c r="D1391" t="s">
        <v>28</v>
      </c>
      <c r="E1391" t="s">
        <v>29</v>
      </c>
      <c r="F1391" t="s">
        <v>691</v>
      </c>
      <c r="G1391" t="s">
        <v>692</v>
      </c>
      <c r="H1391" t="s">
        <v>32</v>
      </c>
      <c r="I1391" t="s">
        <v>7623</v>
      </c>
      <c r="J1391" s="1">
        <v>42363</v>
      </c>
      <c r="K1391" s="1">
        <v>42368</v>
      </c>
      <c r="L1391" t="s">
        <v>60</v>
      </c>
      <c r="M1391">
        <f>Table1[[#This Row],[Ship Date]]-Table1[[#This Row],[Order Date]]</f>
        <v>5</v>
      </c>
      <c r="N1391">
        <v>12</v>
      </c>
      <c r="O1391" t="s">
        <v>35</v>
      </c>
      <c r="P1391" s="3">
        <v>449.56799999999998</v>
      </c>
      <c r="Q1391" s="3">
        <v>339.73532532655429</v>
      </c>
      <c r="R1391" s="3">
        <f>(Table1[[#This Row],[Selling Price]]-Table1[[#This Row],[Cost Price]])</f>
        <v>109.83267467344569</v>
      </c>
      <c r="S1391" s="12">
        <f>(Table1[[#This Row],[Profit]]/Table1[[#This Row],[Selling Price]])</f>
        <v>0.24430714524486996</v>
      </c>
      <c r="T1391">
        <v>2</v>
      </c>
      <c r="U1391" s="2">
        <f>Table1[[#This Row],[Selling Price]]*Table1[[#This Row],[Quantity]]</f>
        <v>899.13599999999997</v>
      </c>
      <c r="V1391" s="4">
        <v>0.2</v>
      </c>
      <c r="W1391">
        <v>492</v>
      </c>
      <c r="X1391" t="s">
        <v>36</v>
      </c>
      <c r="Y1391" t="s">
        <v>36</v>
      </c>
      <c r="Z1391" s="2">
        <v>449.3703925083405</v>
      </c>
    </row>
    <row r="1392" spans="1:26" x14ac:dyDescent="0.35">
      <c r="A1392" t="s">
        <v>513</v>
      </c>
      <c r="B1392" t="s">
        <v>514</v>
      </c>
      <c r="C1392" t="s">
        <v>45</v>
      </c>
      <c r="D1392" t="s">
        <v>28</v>
      </c>
      <c r="E1392" t="s">
        <v>56</v>
      </c>
      <c r="F1392" t="s">
        <v>3731</v>
      </c>
      <c r="G1392" t="s">
        <v>3732</v>
      </c>
      <c r="H1392" t="s">
        <v>32</v>
      </c>
      <c r="I1392" t="s">
        <v>7702</v>
      </c>
      <c r="J1392" s="1">
        <v>42989</v>
      </c>
      <c r="K1392" s="1">
        <v>42994</v>
      </c>
      <c r="L1392" t="s">
        <v>60</v>
      </c>
      <c r="M1392">
        <f>Table1[[#This Row],[Ship Date]]-Table1[[#This Row],[Order Date]]</f>
        <v>5</v>
      </c>
      <c r="N1392">
        <v>9</v>
      </c>
      <c r="O1392" t="s">
        <v>61</v>
      </c>
      <c r="P1392" s="3">
        <v>512.19000000000005</v>
      </c>
      <c r="Q1392" s="3">
        <v>355.37422452746938</v>
      </c>
      <c r="R1392" s="3">
        <f>(Table1[[#This Row],[Selling Price]]-Table1[[#This Row],[Cost Price]])</f>
        <v>156.81577547253067</v>
      </c>
      <c r="S1392" s="12">
        <f>(Table1[[#This Row],[Profit]]/Table1[[#This Row],[Selling Price]])</f>
        <v>0.30616719473736437</v>
      </c>
      <c r="T1392">
        <v>5</v>
      </c>
      <c r="U1392" s="2">
        <f>Table1[[#This Row],[Selling Price]]*Table1[[#This Row],[Quantity]]</f>
        <v>2560.9500000000003</v>
      </c>
      <c r="V1392" s="4">
        <v>0.3</v>
      </c>
      <c r="W1392">
        <v>493</v>
      </c>
      <c r="X1392" t="s">
        <v>36</v>
      </c>
      <c r="Y1392" t="s">
        <v>36</v>
      </c>
      <c r="Z1392" s="2">
        <v>347.9385453306374</v>
      </c>
    </row>
    <row r="1393" spans="1:26" x14ac:dyDescent="0.35">
      <c r="A1393" t="s">
        <v>513</v>
      </c>
      <c r="B1393" t="s">
        <v>514</v>
      </c>
      <c r="C1393" t="s">
        <v>64</v>
      </c>
      <c r="D1393" t="s">
        <v>28</v>
      </c>
      <c r="E1393" t="s">
        <v>69</v>
      </c>
      <c r="F1393" t="s">
        <v>4644</v>
      </c>
      <c r="G1393" t="s">
        <v>4645</v>
      </c>
      <c r="H1393" t="s">
        <v>32</v>
      </c>
      <c r="I1393" t="s">
        <v>7832</v>
      </c>
      <c r="J1393" s="1">
        <v>42338</v>
      </c>
      <c r="K1393" s="1">
        <v>42341</v>
      </c>
      <c r="L1393" t="s">
        <v>199</v>
      </c>
      <c r="M1393">
        <f>Table1[[#This Row],[Ship Date]]-Table1[[#This Row],[Order Date]]</f>
        <v>3</v>
      </c>
      <c r="N1393">
        <v>11</v>
      </c>
      <c r="O1393" t="s">
        <v>35</v>
      </c>
      <c r="P1393" s="3">
        <v>17.088000000000001</v>
      </c>
      <c r="Q1393" s="3">
        <v>11.8348889178144</v>
      </c>
      <c r="R1393" s="3">
        <f>(Table1[[#This Row],[Selling Price]]-Table1[[#This Row],[Cost Price]])</f>
        <v>5.2531110821856011</v>
      </c>
      <c r="S1393" s="12">
        <f>(Table1[[#This Row],[Profit]]/Table1[[#This Row],[Selling Price]])</f>
        <v>0.30741520846123599</v>
      </c>
      <c r="T1393">
        <v>2</v>
      </c>
      <c r="U1393" s="2">
        <f>Table1[[#This Row],[Selling Price]]*Table1[[#This Row],[Quantity]]</f>
        <v>34.176000000000002</v>
      </c>
      <c r="V1393" s="4">
        <v>0.2</v>
      </c>
      <c r="W1393">
        <v>258</v>
      </c>
      <c r="X1393" t="s">
        <v>36</v>
      </c>
      <c r="Y1393" t="s">
        <v>52</v>
      </c>
      <c r="Z1393" s="2">
        <v>8.4287947282769071</v>
      </c>
    </row>
    <row r="1394" spans="1:26" x14ac:dyDescent="0.35">
      <c r="A1394" t="s">
        <v>513</v>
      </c>
      <c r="B1394" t="s">
        <v>514</v>
      </c>
      <c r="C1394" t="s">
        <v>39</v>
      </c>
      <c r="D1394" t="s">
        <v>28</v>
      </c>
      <c r="E1394" t="s">
        <v>56</v>
      </c>
      <c r="F1394" t="s">
        <v>1923</v>
      </c>
      <c r="G1394" t="s">
        <v>1924</v>
      </c>
      <c r="H1394" t="s">
        <v>32</v>
      </c>
      <c r="I1394" t="s">
        <v>8177</v>
      </c>
      <c r="J1394" s="1">
        <v>42705</v>
      </c>
      <c r="K1394" s="1">
        <v>42710</v>
      </c>
      <c r="L1394" t="s">
        <v>34</v>
      </c>
      <c r="M1394">
        <f>Table1[[#This Row],[Ship Date]]-Table1[[#This Row],[Order Date]]</f>
        <v>5</v>
      </c>
      <c r="N1394">
        <v>12</v>
      </c>
      <c r="O1394" t="s">
        <v>35</v>
      </c>
      <c r="P1394" s="3">
        <v>366.00900000000001</v>
      </c>
      <c r="Q1394" s="3">
        <v>240.6300798229129</v>
      </c>
      <c r="R1394" s="3">
        <f>(Table1[[#This Row],[Selling Price]]-Table1[[#This Row],[Cost Price]])</f>
        <v>125.37892017708711</v>
      </c>
      <c r="S1394" s="12">
        <f>(Table1[[#This Row],[Profit]]/Table1[[#This Row],[Selling Price]])</f>
        <v>0.34255693214398308</v>
      </c>
      <c r="T1394">
        <v>3</v>
      </c>
      <c r="U1394" s="2">
        <f>Table1[[#This Row],[Selling Price]]*Table1[[#This Row],[Quantity]]</f>
        <v>1098.027</v>
      </c>
      <c r="V1394" s="4">
        <v>0.3</v>
      </c>
      <c r="W1394">
        <v>124</v>
      </c>
      <c r="X1394" t="s">
        <v>36</v>
      </c>
      <c r="Y1394" t="s">
        <v>36</v>
      </c>
      <c r="Z1394" s="2">
        <v>481.01902616952373</v>
      </c>
    </row>
    <row r="1395" spans="1:26" x14ac:dyDescent="0.35">
      <c r="A1395" t="s">
        <v>513</v>
      </c>
      <c r="B1395" t="s">
        <v>514</v>
      </c>
      <c r="C1395" t="s">
        <v>55</v>
      </c>
      <c r="D1395" t="s">
        <v>28</v>
      </c>
      <c r="E1395" t="s">
        <v>56</v>
      </c>
      <c r="F1395" t="s">
        <v>2957</v>
      </c>
      <c r="G1395" t="s">
        <v>2555</v>
      </c>
      <c r="H1395" t="s">
        <v>32</v>
      </c>
      <c r="I1395" t="s">
        <v>8208</v>
      </c>
      <c r="J1395" s="1">
        <v>43031</v>
      </c>
      <c r="K1395" s="1">
        <v>43032</v>
      </c>
      <c r="L1395" t="s">
        <v>199</v>
      </c>
      <c r="M1395">
        <f>Table1[[#This Row],[Ship Date]]-Table1[[#This Row],[Order Date]]</f>
        <v>1</v>
      </c>
      <c r="N1395">
        <v>10</v>
      </c>
      <c r="O1395" t="s">
        <v>61</v>
      </c>
      <c r="P1395" s="3">
        <v>240.744</v>
      </c>
      <c r="Q1395" s="3">
        <v>169.11792463281199</v>
      </c>
      <c r="R1395" s="3">
        <f>(Table1[[#This Row],[Selling Price]]-Table1[[#This Row],[Cost Price]])</f>
        <v>71.626075367188008</v>
      </c>
      <c r="S1395" s="12">
        <f>(Table1[[#This Row],[Profit]]/Table1[[#This Row],[Selling Price]])</f>
        <v>0.29751966972048322</v>
      </c>
      <c r="T1395">
        <v>4</v>
      </c>
      <c r="U1395" s="2">
        <f>Table1[[#This Row],[Selling Price]]*Table1[[#This Row],[Quantity]]</f>
        <v>962.976</v>
      </c>
      <c r="V1395" s="4">
        <v>0.3</v>
      </c>
      <c r="W1395">
        <v>496</v>
      </c>
      <c r="X1395" t="s">
        <v>36</v>
      </c>
      <c r="Y1395" t="s">
        <v>36</v>
      </c>
      <c r="Z1395" s="2">
        <v>134.8182251970812</v>
      </c>
    </row>
    <row r="1396" spans="1:26" x14ac:dyDescent="0.35">
      <c r="A1396" t="s">
        <v>513</v>
      </c>
      <c r="B1396" t="s">
        <v>514</v>
      </c>
      <c r="C1396" t="s">
        <v>55</v>
      </c>
      <c r="D1396" t="s">
        <v>28</v>
      </c>
      <c r="E1396" t="s">
        <v>29</v>
      </c>
      <c r="F1396" t="s">
        <v>5474</v>
      </c>
      <c r="G1396" t="s">
        <v>5475</v>
      </c>
      <c r="H1396" t="s">
        <v>32</v>
      </c>
      <c r="I1396" t="s">
        <v>8660</v>
      </c>
      <c r="J1396" s="1">
        <v>41829</v>
      </c>
      <c r="K1396" s="1">
        <v>41834</v>
      </c>
      <c r="L1396" t="s">
        <v>60</v>
      </c>
      <c r="M1396">
        <f>Table1[[#This Row],[Ship Date]]-Table1[[#This Row],[Order Date]]</f>
        <v>5</v>
      </c>
      <c r="N1396">
        <v>7</v>
      </c>
      <c r="O1396" t="s">
        <v>51</v>
      </c>
      <c r="P1396" s="3">
        <v>119.833</v>
      </c>
      <c r="Q1396" s="3">
        <v>83.753162106903062</v>
      </c>
      <c r="R1396" s="3">
        <f>(Table1[[#This Row],[Selling Price]]-Table1[[#This Row],[Cost Price]])</f>
        <v>36.079837893096936</v>
      </c>
      <c r="S1396" s="12">
        <f>(Table1[[#This Row],[Profit]]/Table1[[#This Row],[Selling Price]])</f>
        <v>0.30108432479448011</v>
      </c>
      <c r="T1396">
        <v>1</v>
      </c>
      <c r="U1396" s="2">
        <f>Table1[[#This Row],[Selling Price]]*Table1[[#This Row],[Quantity]]</f>
        <v>119.833</v>
      </c>
      <c r="V1396" s="4">
        <v>0.15</v>
      </c>
      <c r="W1396">
        <v>426</v>
      </c>
      <c r="X1396" t="s">
        <v>36</v>
      </c>
      <c r="Y1396" t="s">
        <v>36</v>
      </c>
      <c r="Z1396" s="2">
        <v>337.10606099256057</v>
      </c>
    </row>
    <row r="1397" spans="1:26" x14ac:dyDescent="0.35">
      <c r="A1397" t="s">
        <v>542</v>
      </c>
      <c r="B1397" t="s">
        <v>543</v>
      </c>
      <c r="C1397" t="s">
        <v>27</v>
      </c>
      <c r="D1397" t="s">
        <v>28</v>
      </c>
      <c r="E1397" t="s">
        <v>69</v>
      </c>
      <c r="F1397" t="s">
        <v>264</v>
      </c>
      <c r="G1397" t="s">
        <v>265</v>
      </c>
      <c r="H1397" t="s">
        <v>32</v>
      </c>
      <c r="I1397" t="s">
        <v>530</v>
      </c>
      <c r="J1397" s="1">
        <v>42656</v>
      </c>
      <c r="K1397" s="1">
        <v>42662</v>
      </c>
      <c r="L1397" t="s">
        <v>60</v>
      </c>
      <c r="M1397">
        <f>Table1[[#This Row],[Ship Date]]-Table1[[#This Row],[Order Date]]</f>
        <v>6</v>
      </c>
      <c r="N1397">
        <v>10</v>
      </c>
      <c r="O1397" t="s">
        <v>61</v>
      </c>
      <c r="P1397" s="3">
        <v>43.12</v>
      </c>
      <c r="Q1397" s="3">
        <v>34.587469907389277</v>
      </c>
      <c r="R1397" s="3">
        <f>(Table1[[#This Row],[Selling Price]]-Table1[[#This Row],[Cost Price]])</f>
        <v>8.5325300926107204</v>
      </c>
      <c r="S1397" s="12">
        <f>(Table1[[#This Row],[Profit]]/Table1[[#This Row],[Selling Price]])</f>
        <v>0.19787871272288313</v>
      </c>
      <c r="T1397">
        <v>14</v>
      </c>
      <c r="U1397" s="2">
        <f>Table1[[#This Row],[Selling Price]]*Table1[[#This Row],[Quantity]]</f>
        <v>603.67999999999995</v>
      </c>
      <c r="V1397" s="4">
        <v>0</v>
      </c>
      <c r="W1397">
        <v>376</v>
      </c>
      <c r="X1397" t="s">
        <v>68</v>
      </c>
      <c r="Y1397" t="s">
        <v>52</v>
      </c>
      <c r="Z1397" s="2">
        <v>11.502516022351131</v>
      </c>
    </row>
    <row r="1398" spans="1:26" x14ac:dyDescent="0.35">
      <c r="A1398" t="s">
        <v>542</v>
      </c>
      <c r="B1398" t="s">
        <v>543</v>
      </c>
      <c r="C1398" t="s">
        <v>45</v>
      </c>
      <c r="D1398" t="s">
        <v>28</v>
      </c>
      <c r="E1398" t="s">
        <v>40</v>
      </c>
      <c r="F1398" t="s">
        <v>784</v>
      </c>
      <c r="G1398" t="s">
        <v>785</v>
      </c>
      <c r="H1398" t="s">
        <v>32</v>
      </c>
      <c r="I1398" t="s">
        <v>786</v>
      </c>
      <c r="J1398" s="1">
        <v>42063</v>
      </c>
      <c r="K1398" s="1">
        <v>42067</v>
      </c>
      <c r="L1398" t="s">
        <v>60</v>
      </c>
      <c r="M1398">
        <f>Table1[[#This Row],[Ship Date]]-Table1[[#This Row],[Order Date]]</f>
        <v>4</v>
      </c>
      <c r="N1398">
        <v>2</v>
      </c>
      <c r="O1398" t="s">
        <v>106</v>
      </c>
      <c r="P1398" s="3">
        <v>161.56800000000001</v>
      </c>
      <c r="Q1398" s="3">
        <v>137.09849845125339</v>
      </c>
      <c r="R1398" s="3">
        <f>(Table1[[#This Row],[Selling Price]]-Table1[[#This Row],[Cost Price]])</f>
        <v>24.469501548746621</v>
      </c>
      <c r="S1398" s="12">
        <f>(Table1[[#This Row],[Profit]]/Table1[[#This Row],[Selling Price]])</f>
        <v>0.15145017298441907</v>
      </c>
      <c r="T1398">
        <v>2</v>
      </c>
      <c r="U1398" s="2">
        <f>Table1[[#This Row],[Selling Price]]*Table1[[#This Row],[Quantity]]</f>
        <v>323.13600000000002</v>
      </c>
      <c r="V1398" s="4">
        <v>0.2</v>
      </c>
      <c r="W1398">
        <v>251</v>
      </c>
      <c r="X1398" t="s">
        <v>36</v>
      </c>
      <c r="Y1398" t="s">
        <v>68</v>
      </c>
      <c r="Z1398" s="2">
        <v>127.7235912203156</v>
      </c>
    </row>
    <row r="1399" spans="1:26" x14ac:dyDescent="0.35">
      <c r="A1399" t="s">
        <v>542</v>
      </c>
      <c r="B1399" t="s">
        <v>543</v>
      </c>
      <c r="C1399" t="s">
        <v>27</v>
      </c>
      <c r="D1399" t="s">
        <v>28</v>
      </c>
      <c r="E1399" t="s">
        <v>29</v>
      </c>
      <c r="F1399" t="s">
        <v>209</v>
      </c>
      <c r="G1399" t="s">
        <v>210</v>
      </c>
      <c r="H1399" t="s">
        <v>32</v>
      </c>
      <c r="I1399" t="s">
        <v>1117</v>
      </c>
      <c r="J1399" s="1">
        <v>42664</v>
      </c>
      <c r="K1399" s="1">
        <v>42664</v>
      </c>
      <c r="L1399" t="s">
        <v>1118</v>
      </c>
      <c r="M1399">
        <f>Table1[[#This Row],[Ship Date]]-Table1[[#This Row],[Order Date]]</f>
        <v>0</v>
      </c>
      <c r="N1399">
        <v>10</v>
      </c>
      <c r="O1399" t="s">
        <v>61</v>
      </c>
      <c r="P1399" s="3">
        <v>1043.92</v>
      </c>
      <c r="Q1399" s="3">
        <v>744.21939541742631</v>
      </c>
      <c r="R1399" s="3">
        <f>(Table1[[#This Row],[Selling Price]]-Table1[[#This Row],[Cost Price]])</f>
        <v>299.70060458257376</v>
      </c>
      <c r="S1399" s="12">
        <f>(Table1[[#This Row],[Profit]]/Table1[[#This Row],[Selling Price]])</f>
        <v>0.28709154397135195</v>
      </c>
      <c r="T1399">
        <v>4</v>
      </c>
      <c r="U1399" s="2">
        <f>Table1[[#This Row],[Selling Price]]*Table1[[#This Row],[Quantity]]</f>
        <v>4175.68</v>
      </c>
      <c r="V1399" s="4">
        <v>0</v>
      </c>
      <c r="W1399">
        <v>465</v>
      </c>
      <c r="X1399" t="s">
        <v>36</v>
      </c>
      <c r="Y1399" t="s">
        <v>36</v>
      </c>
      <c r="Z1399" s="2">
        <v>421.33853612573398</v>
      </c>
    </row>
    <row r="1400" spans="1:26" x14ac:dyDescent="0.35">
      <c r="A1400" t="s">
        <v>542</v>
      </c>
      <c r="B1400" t="s">
        <v>543</v>
      </c>
      <c r="C1400" t="s">
        <v>39</v>
      </c>
      <c r="D1400" t="s">
        <v>28</v>
      </c>
      <c r="E1400" t="s">
        <v>40</v>
      </c>
      <c r="F1400" t="s">
        <v>1289</v>
      </c>
      <c r="G1400" t="s">
        <v>1290</v>
      </c>
      <c r="H1400" t="s">
        <v>32</v>
      </c>
      <c r="I1400" t="s">
        <v>1291</v>
      </c>
      <c r="J1400" s="1">
        <v>42755</v>
      </c>
      <c r="K1400" s="1">
        <v>42758</v>
      </c>
      <c r="L1400" t="s">
        <v>34</v>
      </c>
      <c r="M1400">
        <f>Table1[[#This Row],[Ship Date]]-Table1[[#This Row],[Order Date]]</f>
        <v>3</v>
      </c>
      <c r="N1400">
        <v>1</v>
      </c>
      <c r="O1400" t="s">
        <v>35</v>
      </c>
      <c r="P1400" s="3">
        <v>207.846</v>
      </c>
      <c r="Q1400" s="3">
        <v>168.90889060451141</v>
      </c>
      <c r="R1400" s="3">
        <f>(Table1[[#This Row],[Selling Price]]-Table1[[#This Row],[Cost Price]])</f>
        <v>38.937109395488591</v>
      </c>
      <c r="S1400" s="12">
        <f>(Table1[[#This Row],[Profit]]/Table1[[#This Row],[Selling Price]])</f>
        <v>0.18733634227018364</v>
      </c>
      <c r="T1400">
        <v>3</v>
      </c>
      <c r="U1400" s="2">
        <f>Table1[[#This Row],[Selling Price]]*Table1[[#This Row],[Quantity]]</f>
        <v>623.53800000000001</v>
      </c>
      <c r="V1400" s="4">
        <v>0.1</v>
      </c>
      <c r="W1400">
        <v>156</v>
      </c>
      <c r="X1400" t="s">
        <v>36</v>
      </c>
      <c r="Y1400" t="s">
        <v>68</v>
      </c>
      <c r="Z1400" s="2">
        <v>69.613834946797752</v>
      </c>
    </row>
    <row r="1401" spans="1:26" x14ac:dyDescent="0.35">
      <c r="A1401" t="s">
        <v>542</v>
      </c>
      <c r="B1401" t="s">
        <v>543</v>
      </c>
      <c r="C1401" t="s">
        <v>39</v>
      </c>
      <c r="D1401" t="s">
        <v>28</v>
      </c>
      <c r="E1401" t="s">
        <v>69</v>
      </c>
      <c r="F1401" t="s">
        <v>1292</v>
      </c>
      <c r="G1401" t="s">
        <v>1293</v>
      </c>
      <c r="H1401" t="s">
        <v>32</v>
      </c>
      <c r="I1401" t="s">
        <v>1859</v>
      </c>
      <c r="J1401" s="1">
        <v>41792</v>
      </c>
      <c r="K1401" s="1">
        <v>41797</v>
      </c>
      <c r="L1401" t="s">
        <v>60</v>
      </c>
      <c r="M1401">
        <f>Table1[[#This Row],[Ship Date]]-Table1[[#This Row],[Order Date]]</f>
        <v>5</v>
      </c>
      <c r="N1401">
        <v>6</v>
      </c>
      <c r="O1401" t="s">
        <v>51</v>
      </c>
      <c r="P1401" s="3">
        <v>73.319999999999993</v>
      </c>
      <c r="Q1401" s="3">
        <v>49.979028966257417</v>
      </c>
      <c r="R1401" s="3">
        <f>(Table1[[#This Row],[Selling Price]]-Table1[[#This Row],[Cost Price]])</f>
        <v>23.340971033742576</v>
      </c>
      <c r="S1401" s="12">
        <f>(Table1[[#This Row],[Profit]]/Table1[[#This Row],[Selling Price]])</f>
        <v>0.31834384934182458</v>
      </c>
      <c r="T1401">
        <v>6</v>
      </c>
      <c r="U1401" s="2">
        <f>Table1[[#This Row],[Selling Price]]*Table1[[#This Row],[Quantity]]</f>
        <v>439.91999999999996</v>
      </c>
      <c r="V1401" s="4">
        <v>0</v>
      </c>
      <c r="W1401">
        <v>183</v>
      </c>
      <c r="X1401" t="s">
        <v>36</v>
      </c>
      <c r="Y1401" t="s">
        <v>52</v>
      </c>
      <c r="Z1401" s="2">
        <v>26.7168439752902</v>
      </c>
    </row>
    <row r="1402" spans="1:26" x14ac:dyDescent="0.35">
      <c r="A1402" t="s">
        <v>542</v>
      </c>
      <c r="B1402" t="s">
        <v>543</v>
      </c>
      <c r="C1402" t="s">
        <v>45</v>
      </c>
      <c r="D1402" t="s">
        <v>28</v>
      </c>
      <c r="E1402" t="s">
        <v>40</v>
      </c>
      <c r="F1402" t="s">
        <v>1946</v>
      </c>
      <c r="G1402" t="s">
        <v>1947</v>
      </c>
      <c r="H1402" t="s">
        <v>32</v>
      </c>
      <c r="I1402" t="s">
        <v>1948</v>
      </c>
      <c r="J1402" s="1">
        <v>42509</v>
      </c>
      <c r="K1402" s="1">
        <v>42514</v>
      </c>
      <c r="L1402" t="s">
        <v>60</v>
      </c>
      <c r="M1402">
        <f>Table1[[#This Row],[Ship Date]]-Table1[[#This Row],[Order Date]]</f>
        <v>5</v>
      </c>
      <c r="N1402">
        <v>5</v>
      </c>
      <c r="O1402" t="s">
        <v>51</v>
      </c>
      <c r="P1402" s="3">
        <v>641.96</v>
      </c>
      <c r="Q1402" s="3">
        <v>424.57364411274779</v>
      </c>
      <c r="R1402" s="3">
        <f>(Table1[[#This Row],[Selling Price]]-Table1[[#This Row],[Cost Price]])</f>
        <v>217.38635588725225</v>
      </c>
      <c r="S1402" s="12">
        <f>(Table1[[#This Row],[Profit]]/Table1[[#This Row],[Selling Price]])</f>
        <v>0.33862912936515083</v>
      </c>
      <c r="T1402">
        <v>2</v>
      </c>
      <c r="U1402" s="2">
        <f>Table1[[#This Row],[Selling Price]]*Table1[[#This Row],[Quantity]]</f>
        <v>1283.92</v>
      </c>
      <c r="V1402" s="4">
        <v>0</v>
      </c>
      <c r="W1402">
        <v>403</v>
      </c>
      <c r="X1402" t="s">
        <v>36</v>
      </c>
      <c r="Y1402" t="s">
        <v>36</v>
      </c>
      <c r="Z1402" s="2">
        <v>495.43145529508871</v>
      </c>
    </row>
    <row r="1403" spans="1:26" x14ac:dyDescent="0.35">
      <c r="A1403" t="s">
        <v>542</v>
      </c>
      <c r="B1403" t="s">
        <v>543</v>
      </c>
      <c r="C1403" t="s">
        <v>64</v>
      </c>
      <c r="D1403" t="s">
        <v>28</v>
      </c>
      <c r="E1403" t="s">
        <v>69</v>
      </c>
      <c r="F1403" t="s">
        <v>1307</v>
      </c>
      <c r="G1403" t="s">
        <v>1308</v>
      </c>
      <c r="H1403" t="s">
        <v>32</v>
      </c>
      <c r="I1403" t="s">
        <v>2521</v>
      </c>
      <c r="J1403" s="1">
        <v>42535</v>
      </c>
      <c r="K1403" s="1">
        <v>42538</v>
      </c>
      <c r="L1403" t="s">
        <v>199</v>
      </c>
      <c r="M1403">
        <f>Table1[[#This Row],[Ship Date]]-Table1[[#This Row],[Order Date]]</f>
        <v>3</v>
      </c>
      <c r="N1403">
        <v>6</v>
      </c>
      <c r="O1403" t="s">
        <v>51</v>
      </c>
      <c r="P1403" s="3">
        <v>8.73</v>
      </c>
      <c r="Q1403" s="3">
        <v>6.8131727133447866</v>
      </c>
      <c r="R1403" s="3">
        <f>(Table1[[#This Row],[Selling Price]]-Table1[[#This Row],[Cost Price]])</f>
        <v>1.9168272866552138</v>
      </c>
      <c r="S1403" s="12">
        <f>(Table1[[#This Row],[Profit]]/Table1[[#This Row],[Selling Price]])</f>
        <v>0.21956784497768772</v>
      </c>
      <c r="T1403">
        <v>3</v>
      </c>
      <c r="U1403" s="2">
        <f>Table1[[#This Row],[Selling Price]]*Table1[[#This Row],[Quantity]]</f>
        <v>26.19</v>
      </c>
      <c r="V1403" s="4">
        <v>0</v>
      </c>
      <c r="W1403">
        <v>475</v>
      </c>
      <c r="X1403" t="s">
        <v>36</v>
      </c>
      <c r="Y1403" t="s">
        <v>52</v>
      </c>
      <c r="Z1403" s="2">
        <v>5.8241556592228143</v>
      </c>
    </row>
    <row r="1404" spans="1:26" x14ac:dyDescent="0.35">
      <c r="A1404" t="s">
        <v>542</v>
      </c>
      <c r="B1404" t="s">
        <v>543</v>
      </c>
      <c r="C1404" t="s">
        <v>45</v>
      </c>
      <c r="D1404" t="s">
        <v>28</v>
      </c>
      <c r="E1404" t="s">
        <v>69</v>
      </c>
      <c r="F1404" t="s">
        <v>2677</v>
      </c>
      <c r="G1404" t="s">
        <v>2678</v>
      </c>
      <c r="H1404" t="s">
        <v>32</v>
      </c>
      <c r="I1404" t="s">
        <v>2674</v>
      </c>
      <c r="J1404" s="1">
        <v>42987</v>
      </c>
      <c r="K1404" s="1">
        <v>42991</v>
      </c>
      <c r="L1404" t="s">
        <v>60</v>
      </c>
      <c r="M1404">
        <f>Table1[[#This Row],[Ship Date]]-Table1[[#This Row],[Order Date]]</f>
        <v>4</v>
      </c>
      <c r="N1404">
        <v>9</v>
      </c>
      <c r="O1404" t="s">
        <v>61</v>
      </c>
      <c r="P1404" s="3">
        <v>17.024000000000001</v>
      </c>
      <c r="Q1404" s="3">
        <v>11.603000642169739</v>
      </c>
      <c r="R1404" s="3">
        <f>(Table1[[#This Row],[Selling Price]]-Table1[[#This Row],[Cost Price]])</f>
        <v>5.4209993578302615</v>
      </c>
      <c r="S1404" s="12">
        <f>(Table1[[#This Row],[Profit]]/Table1[[#This Row],[Selling Price]])</f>
        <v>0.31843276303044299</v>
      </c>
      <c r="T1404">
        <v>2</v>
      </c>
      <c r="U1404" s="2">
        <f>Table1[[#This Row],[Selling Price]]*Table1[[#This Row],[Quantity]]</f>
        <v>34.048000000000002</v>
      </c>
      <c r="V1404" s="4">
        <v>0.2</v>
      </c>
      <c r="W1404">
        <v>297</v>
      </c>
      <c r="X1404" t="s">
        <v>36</v>
      </c>
      <c r="Y1404" t="s">
        <v>52</v>
      </c>
      <c r="Z1404" s="2">
        <v>20.299826206152609</v>
      </c>
    </row>
    <row r="1405" spans="1:26" x14ac:dyDescent="0.35">
      <c r="A1405" t="s">
        <v>542</v>
      </c>
      <c r="B1405" t="s">
        <v>543</v>
      </c>
      <c r="C1405" t="s">
        <v>39</v>
      </c>
      <c r="D1405" t="s">
        <v>28</v>
      </c>
      <c r="E1405" t="s">
        <v>69</v>
      </c>
      <c r="F1405" t="s">
        <v>2699</v>
      </c>
      <c r="G1405" t="s">
        <v>2700</v>
      </c>
      <c r="H1405" t="s">
        <v>32</v>
      </c>
      <c r="I1405" t="s">
        <v>2701</v>
      </c>
      <c r="J1405" s="1">
        <v>42671</v>
      </c>
      <c r="K1405" s="1">
        <v>42671</v>
      </c>
      <c r="L1405" t="s">
        <v>1118</v>
      </c>
      <c r="M1405">
        <f>Table1[[#This Row],[Ship Date]]-Table1[[#This Row],[Order Date]]</f>
        <v>0</v>
      </c>
      <c r="N1405">
        <v>10</v>
      </c>
      <c r="O1405" t="s">
        <v>61</v>
      </c>
      <c r="P1405" s="3">
        <v>47.951999999999998</v>
      </c>
      <c r="Q1405" s="3">
        <v>33.586861332234122</v>
      </c>
      <c r="R1405" s="3">
        <f>(Table1[[#This Row],[Selling Price]]-Table1[[#This Row],[Cost Price]])</f>
        <v>14.365138667765876</v>
      </c>
      <c r="S1405" s="12">
        <f>(Table1[[#This Row],[Profit]]/Table1[[#This Row],[Selling Price]])</f>
        <v>0.29957329554066309</v>
      </c>
      <c r="T1405">
        <v>3</v>
      </c>
      <c r="U1405" s="2">
        <f>Table1[[#This Row],[Selling Price]]*Table1[[#This Row],[Quantity]]</f>
        <v>143.85599999999999</v>
      </c>
      <c r="V1405" s="4">
        <v>0.2</v>
      </c>
      <c r="W1405">
        <v>160</v>
      </c>
      <c r="X1405" t="s">
        <v>36</v>
      </c>
      <c r="Y1405" t="s">
        <v>68</v>
      </c>
      <c r="Z1405" s="2">
        <v>56.887472926822831</v>
      </c>
    </row>
    <row r="1406" spans="1:26" x14ac:dyDescent="0.35">
      <c r="A1406" t="s">
        <v>542</v>
      </c>
      <c r="B1406" t="s">
        <v>543</v>
      </c>
      <c r="C1406" t="s">
        <v>64</v>
      </c>
      <c r="D1406" t="s">
        <v>28</v>
      </c>
      <c r="E1406" t="s">
        <v>56</v>
      </c>
      <c r="F1406" t="s">
        <v>2943</v>
      </c>
      <c r="G1406" t="s">
        <v>2944</v>
      </c>
      <c r="H1406" t="s">
        <v>32</v>
      </c>
      <c r="I1406" t="s">
        <v>2942</v>
      </c>
      <c r="J1406" s="1">
        <v>43017</v>
      </c>
      <c r="K1406" s="1">
        <v>43022</v>
      </c>
      <c r="L1406" t="s">
        <v>60</v>
      </c>
      <c r="M1406">
        <f>Table1[[#This Row],[Ship Date]]-Table1[[#This Row],[Order Date]]</f>
        <v>5</v>
      </c>
      <c r="N1406">
        <v>10</v>
      </c>
      <c r="O1406" t="s">
        <v>61</v>
      </c>
      <c r="P1406" s="3">
        <v>66.644999999999996</v>
      </c>
      <c r="Q1406" s="3">
        <v>48.771694323307408</v>
      </c>
      <c r="R1406" s="3">
        <f>(Table1[[#This Row],[Selling Price]]-Table1[[#This Row],[Cost Price]])</f>
        <v>17.873305676692588</v>
      </c>
      <c r="S1406" s="12">
        <f>(Table1[[#This Row],[Profit]]/Table1[[#This Row],[Selling Price]])</f>
        <v>0.26818674584278773</v>
      </c>
      <c r="T1406">
        <v>3</v>
      </c>
      <c r="U1406" s="2">
        <f>Table1[[#This Row],[Selling Price]]*Table1[[#This Row],[Quantity]]</f>
        <v>199.935</v>
      </c>
      <c r="V1406" s="4">
        <v>0.5</v>
      </c>
      <c r="W1406">
        <v>414</v>
      </c>
      <c r="X1406" t="s">
        <v>36</v>
      </c>
      <c r="Y1406" t="s">
        <v>52</v>
      </c>
      <c r="Z1406" s="2">
        <v>23.926287238098599</v>
      </c>
    </row>
    <row r="1407" spans="1:26" x14ac:dyDescent="0.35">
      <c r="A1407" t="s">
        <v>542</v>
      </c>
      <c r="B1407" t="s">
        <v>543</v>
      </c>
      <c r="C1407" t="s">
        <v>39</v>
      </c>
      <c r="D1407" t="s">
        <v>28</v>
      </c>
      <c r="E1407" t="s">
        <v>40</v>
      </c>
      <c r="F1407" t="s">
        <v>266</v>
      </c>
      <c r="G1407" t="s">
        <v>267</v>
      </c>
      <c r="H1407" t="s">
        <v>32</v>
      </c>
      <c r="I1407" t="s">
        <v>3367</v>
      </c>
      <c r="J1407" s="1">
        <v>43038</v>
      </c>
      <c r="K1407" s="1">
        <v>43044</v>
      </c>
      <c r="L1407" t="s">
        <v>60</v>
      </c>
      <c r="M1407">
        <f>Table1[[#This Row],[Ship Date]]-Table1[[#This Row],[Order Date]]</f>
        <v>6</v>
      </c>
      <c r="N1407">
        <v>10</v>
      </c>
      <c r="O1407" t="s">
        <v>61</v>
      </c>
      <c r="P1407" s="3">
        <v>71.992000000000004</v>
      </c>
      <c r="Q1407" s="3">
        <v>49.987043435125919</v>
      </c>
      <c r="R1407" s="3">
        <f>(Table1[[#This Row],[Selling Price]]-Table1[[#This Row],[Cost Price]])</f>
        <v>22.004956564874085</v>
      </c>
      <c r="S1407" s="12">
        <f>(Table1[[#This Row],[Profit]]/Table1[[#This Row],[Selling Price]])</f>
        <v>0.30565835877422609</v>
      </c>
      <c r="T1407">
        <v>1</v>
      </c>
      <c r="U1407" s="2">
        <f>Table1[[#This Row],[Selling Price]]*Table1[[#This Row],[Quantity]]</f>
        <v>71.992000000000004</v>
      </c>
      <c r="V1407" s="4">
        <v>0.2</v>
      </c>
      <c r="W1407">
        <v>201</v>
      </c>
      <c r="X1407" t="s">
        <v>68</v>
      </c>
      <c r="Y1407" t="s">
        <v>68</v>
      </c>
      <c r="Z1407" s="2">
        <v>87.173924596484554</v>
      </c>
    </row>
    <row r="1408" spans="1:26" x14ac:dyDescent="0.35">
      <c r="A1408" t="s">
        <v>542</v>
      </c>
      <c r="B1408" t="s">
        <v>543</v>
      </c>
      <c r="C1408" t="s">
        <v>55</v>
      </c>
      <c r="D1408" t="s">
        <v>28</v>
      </c>
      <c r="E1408" t="s">
        <v>29</v>
      </c>
      <c r="F1408" t="s">
        <v>3428</v>
      </c>
      <c r="G1408" t="s">
        <v>3429</v>
      </c>
      <c r="H1408" t="s">
        <v>32</v>
      </c>
      <c r="I1408" t="s">
        <v>3430</v>
      </c>
      <c r="J1408" s="1">
        <v>42252</v>
      </c>
      <c r="K1408" s="1">
        <v>42256</v>
      </c>
      <c r="L1408" t="s">
        <v>60</v>
      </c>
      <c r="M1408">
        <f>Table1[[#This Row],[Ship Date]]-Table1[[#This Row],[Order Date]]</f>
        <v>4</v>
      </c>
      <c r="N1408">
        <v>9</v>
      </c>
      <c r="O1408" t="s">
        <v>61</v>
      </c>
      <c r="P1408" s="3">
        <v>411.33199999999999</v>
      </c>
      <c r="Q1408" s="3">
        <v>291.10718337456581</v>
      </c>
      <c r="R1408" s="3">
        <f>(Table1[[#This Row],[Selling Price]]-Table1[[#This Row],[Cost Price]])</f>
        <v>120.22481662543419</v>
      </c>
      <c r="S1408" s="12">
        <f>(Table1[[#This Row],[Profit]]/Table1[[#This Row],[Selling Price]])</f>
        <v>0.2922817009749647</v>
      </c>
      <c r="T1408">
        <v>4</v>
      </c>
      <c r="U1408" s="2">
        <f>Table1[[#This Row],[Selling Price]]*Table1[[#This Row],[Quantity]]</f>
        <v>1645.328</v>
      </c>
      <c r="V1408" s="4">
        <v>0.15</v>
      </c>
      <c r="W1408">
        <v>330</v>
      </c>
      <c r="X1408" t="s">
        <v>36</v>
      </c>
      <c r="Y1408" t="s">
        <v>68</v>
      </c>
      <c r="Z1408" s="2">
        <v>97.786969793185278</v>
      </c>
    </row>
    <row r="1409" spans="1:26" x14ac:dyDescent="0.35">
      <c r="A1409" t="s">
        <v>542</v>
      </c>
      <c r="B1409" t="s">
        <v>543</v>
      </c>
      <c r="C1409" t="s">
        <v>27</v>
      </c>
      <c r="D1409" t="s">
        <v>28</v>
      </c>
      <c r="E1409" t="s">
        <v>40</v>
      </c>
      <c r="F1409" t="s">
        <v>2033</v>
      </c>
      <c r="G1409" t="s">
        <v>2034</v>
      </c>
      <c r="H1409" t="s">
        <v>32</v>
      </c>
      <c r="I1409" t="s">
        <v>4071</v>
      </c>
      <c r="J1409" s="1">
        <v>42897</v>
      </c>
      <c r="K1409" s="1">
        <v>42898</v>
      </c>
      <c r="L1409" t="s">
        <v>199</v>
      </c>
      <c r="M1409">
        <f>Table1[[#This Row],[Ship Date]]-Table1[[#This Row],[Order Date]]</f>
        <v>1</v>
      </c>
      <c r="N1409">
        <v>6</v>
      </c>
      <c r="O1409" t="s">
        <v>51</v>
      </c>
      <c r="P1409" s="3">
        <v>280.79199999999997</v>
      </c>
      <c r="Q1409" s="3">
        <v>198.01060847432299</v>
      </c>
      <c r="R1409" s="3">
        <f>(Table1[[#This Row],[Selling Price]]-Table1[[#This Row],[Cost Price]])</f>
        <v>82.78139152567698</v>
      </c>
      <c r="S1409" s="12">
        <f>(Table1[[#This Row],[Profit]]/Table1[[#This Row],[Selling Price]])</f>
        <v>0.29481392463345463</v>
      </c>
      <c r="T1409">
        <v>1</v>
      </c>
      <c r="U1409" s="2">
        <f>Table1[[#This Row],[Selling Price]]*Table1[[#This Row],[Quantity]]</f>
        <v>280.79199999999997</v>
      </c>
      <c r="V1409" s="4">
        <v>0.2</v>
      </c>
      <c r="W1409">
        <v>349</v>
      </c>
      <c r="X1409" t="s">
        <v>36</v>
      </c>
      <c r="Y1409" t="s">
        <v>36</v>
      </c>
      <c r="Z1409" s="2">
        <v>472.82950625090672</v>
      </c>
    </row>
    <row r="1410" spans="1:26" x14ac:dyDescent="0.35">
      <c r="A1410" t="s">
        <v>542</v>
      </c>
      <c r="B1410" t="s">
        <v>543</v>
      </c>
      <c r="C1410" t="s">
        <v>39</v>
      </c>
      <c r="D1410" t="s">
        <v>28</v>
      </c>
      <c r="E1410" t="s">
        <v>40</v>
      </c>
      <c r="F1410" t="s">
        <v>4243</v>
      </c>
      <c r="G1410" t="s">
        <v>4244</v>
      </c>
      <c r="H1410" t="s">
        <v>32</v>
      </c>
      <c r="I1410" t="s">
        <v>4245</v>
      </c>
      <c r="J1410" s="1">
        <v>42677</v>
      </c>
      <c r="K1410" s="1">
        <v>42680</v>
      </c>
      <c r="L1410" t="s">
        <v>199</v>
      </c>
      <c r="M1410">
        <f>Table1[[#This Row],[Ship Date]]-Table1[[#This Row],[Order Date]]</f>
        <v>3</v>
      </c>
      <c r="N1410">
        <v>11</v>
      </c>
      <c r="O1410" t="s">
        <v>35</v>
      </c>
      <c r="P1410" s="3">
        <v>217.584</v>
      </c>
      <c r="Q1410" s="3">
        <v>164.4617109275722</v>
      </c>
      <c r="R1410" s="3">
        <f>(Table1[[#This Row],[Selling Price]]-Table1[[#This Row],[Cost Price]])</f>
        <v>53.122289072427805</v>
      </c>
      <c r="S1410" s="12">
        <f>(Table1[[#This Row],[Profit]]/Table1[[#This Row],[Selling Price]])</f>
        <v>0.24414611861362878</v>
      </c>
      <c r="T1410">
        <v>2</v>
      </c>
      <c r="U1410" s="2">
        <f>Table1[[#This Row],[Selling Price]]*Table1[[#This Row],[Quantity]]</f>
        <v>435.16800000000001</v>
      </c>
      <c r="V1410" s="4">
        <v>0.2</v>
      </c>
      <c r="W1410">
        <v>356</v>
      </c>
      <c r="X1410" t="s">
        <v>36</v>
      </c>
      <c r="Y1410" t="s">
        <v>68</v>
      </c>
      <c r="Z1410" s="2">
        <v>125.6221809713555</v>
      </c>
    </row>
    <row r="1411" spans="1:26" x14ac:dyDescent="0.35">
      <c r="A1411" t="s">
        <v>542</v>
      </c>
      <c r="B1411" t="s">
        <v>543</v>
      </c>
      <c r="C1411" t="s">
        <v>27</v>
      </c>
      <c r="D1411" t="s">
        <v>28</v>
      </c>
      <c r="E1411" t="s">
        <v>40</v>
      </c>
      <c r="F1411" t="s">
        <v>623</v>
      </c>
      <c r="G1411" t="s">
        <v>624</v>
      </c>
      <c r="H1411" t="s">
        <v>32</v>
      </c>
      <c r="I1411" t="s">
        <v>4434</v>
      </c>
      <c r="J1411" s="1">
        <v>42362</v>
      </c>
      <c r="K1411" s="1">
        <v>42366</v>
      </c>
      <c r="L1411" t="s">
        <v>60</v>
      </c>
      <c r="M1411">
        <f>Table1[[#This Row],[Ship Date]]-Table1[[#This Row],[Order Date]]</f>
        <v>4</v>
      </c>
      <c r="N1411">
        <v>12</v>
      </c>
      <c r="O1411" t="s">
        <v>35</v>
      </c>
      <c r="P1411" s="3">
        <v>883.84</v>
      </c>
      <c r="Q1411" s="3">
        <v>640.61812958824112</v>
      </c>
      <c r="R1411" s="3">
        <f>(Table1[[#This Row],[Selling Price]]-Table1[[#This Row],[Cost Price]])</f>
        <v>243.22187041175891</v>
      </c>
      <c r="S1411" s="12">
        <f>(Table1[[#This Row],[Profit]]/Table1[[#This Row],[Selling Price]])</f>
        <v>0.2751876701798503</v>
      </c>
      <c r="T1411">
        <v>4</v>
      </c>
      <c r="U1411" s="2">
        <f>Table1[[#This Row],[Selling Price]]*Table1[[#This Row],[Quantity]]</f>
        <v>3535.36</v>
      </c>
      <c r="V1411" s="4">
        <v>0.2</v>
      </c>
      <c r="W1411">
        <v>481</v>
      </c>
      <c r="X1411" t="s">
        <v>36</v>
      </c>
      <c r="Y1411" t="s">
        <v>36</v>
      </c>
      <c r="Z1411" s="2">
        <v>432.19693955299402</v>
      </c>
    </row>
    <row r="1412" spans="1:26" x14ac:dyDescent="0.35">
      <c r="A1412" t="s">
        <v>542</v>
      </c>
      <c r="B1412" t="s">
        <v>543</v>
      </c>
      <c r="C1412" t="s">
        <v>27</v>
      </c>
      <c r="D1412" t="s">
        <v>28</v>
      </c>
      <c r="E1412" t="s">
        <v>56</v>
      </c>
      <c r="F1412" t="s">
        <v>503</v>
      </c>
      <c r="G1412" t="s">
        <v>504</v>
      </c>
      <c r="H1412" t="s">
        <v>32</v>
      </c>
      <c r="I1412" t="s">
        <v>4439</v>
      </c>
      <c r="J1412" s="1">
        <v>42491</v>
      </c>
      <c r="K1412" s="1">
        <v>42494</v>
      </c>
      <c r="L1412" t="s">
        <v>199</v>
      </c>
      <c r="M1412">
        <f>Table1[[#This Row],[Ship Date]]-Table1[[#This Row],[Order Date]]</f>
        <v>3</v>
      </c>
      <c r="N1412">
        <v>5</v>
      </c>
      <c r="O1412" t="s">
        <v>51</v>
      </c>
      <c r="P1412" s="3">
        <v>370.62</v>
      </c>
      <c r="Q1412" s="3">
        <v>293.91600883345922</v>
      </c>
      <c r="R1412" s="3">
        <f>(Table1[[#This Row],[Selling Price]]-Table1[[#This Row],[Cost Price]])</f>
        <v>76.703991166540789</v>
      </c>
      <c r="S1412" s="12">
        <f>(Table1[[#This Row],[Profit]]/Table1[[#This Row],[Selling Price]])</f>
        <v>0.20696128424407961</v>
      </c>
      <c r="T1412">
        <v>3</v>
      </c>
      <c r="U1412" s="2">
        <f>Table1[[#This Row],[Selling Price]]*Table1[[#This Row],[Quantity]]</f>
        <v>1111.8600000000001</v>
      </c>
      <c r="V1412" s="4">
        <v>0.4</v>
      </c>
      <c r="W1412">
        <v>146</v>
      </c>
      <c r="X1412" t="s">
        <v>36</v>
      </c>
      <c r="Y1412" t="s">
        <v>36</v>
      </c>
      <c r="Z1412" s="2">
        <v>452.41810604793437</v>
      </c>
    </row>
    <row r="1413" spans="1:26" x14ac:dyDescent="0.35">
      <c r="A1413" t="s">
        <v>542</v>
      </c>
      <c r="B1413" t="s">
        <v>543</v>
      </c>
      <c r="C1413" t="s">
        <v>27</v>
      </c>
      <c r="D1413" t="s">
        <v>28</v>
      </c>
      <c r="E1413" t="s">
        <v>69</v>
      </c>
      <c r="F1413" t="s">
        <v>1002</v>
      </c>
      <c r="G1413" t="s">
        <v>1003</v>
      </c>
      <c r="H1413" t="s">
        <v>32</v>
      </c>
      <c r="I1413" t="s">
        <v>4579</v>
      </c>
      <c r="J1413" s="1">
        <v>41975</v>
      </c>
      <c r="K1413" s="1">
        <v>41979</v>
      </c>
      <c r="L1413" t="s">
        <v>60</v>
      </c>
      <c r="M1413">
        <f>Table1[[#This Row],[Ship Date]]-Table1[[#This Row],[Order Date]]</f>
        <v>4</v>
      </c>
      <c r="N1413">
        <v>12</v>
      </c>
      <c r="O1413" t="s">
        <v>35</v>
      </c>
      <c r="P1413" s="3">
        <v>58.36</v>
      </c>
      <c r="Q1413" s="3">
        <v>42.760278912623498</v>
      </c>
      <c r="R1413" s="3">
        <f>(Table1[[#This Row],[Selling Price]]-Table1[[#This Row],[Cost Price]])</f>
        <v>15.599721087376501</v>
      </c>
      <c r="S1413" s="12">
        <f>(Table1[[#This Row],[Profit]]/Table1[[#This Row],[Selling Price]])</f>
        <v>0.26730159505442941</v>
      </c>
      <c r="T1413">
        <v>5</v>
      </c>
      <c r="U1413" s="2">
        <f>Table1[[#This Row],[Selling Price]]*Table1[[#This Row],[Quantity]]</f>
        <v>291.8</v>
      </c>
      <c r="V1413" s="4">
        <v>0.6</v>
      </c>
      <c r="W1413">
        <v>259</v>
      </c>
      <c r="X1413" t="s">
        <v>36</v>
      </c>
      <c r="Y1413" t="s">
        <v>68</v>
      </c>
      <c r="Z1413" s="2">
        <v>43.77</v>
      </c>
    </row>
    <row r="1414" spans="1:26" x14ac:dyDescent="0.35">
      <c r="A1414" t="s">
        <v>542</v>
      </c>
      <c r="B1414" t="s">
        <v>543</v>
      </c>
      <c r="C1414" t="s">
        <v>27</v>
      </c>
      <c r="D1414" t="s">
        <v>28</v>
      </c>
      <c r="E1414" t="s">
        <v>40</v>
      </c>
      <c r="F1414" t="s">
        <v>1708</v>
      </c>
      <c r="G1414" t="s">
        <v>1709</v>
      </c>
      <c r="H1414" t="s">
        <v>32</v>
      </c>
      <c r="I1414" t="s">
        <v>4647</v>
      </c>
      <c r="J1414" s="1">
        <v>41720</v>
      </c>
      <c r="K1414" s="1">
        <v>41724</v>
      </c>
      <c r="L1414" t="s">
        <v>60</v>
      </c>
      <c r="M1414">
        <f>Table1[[#This Row],[Ship Date]]-Table1[[#This Row],[Order Date]]</f>
        <v>4</v>
      </c>
      <c r="N1414">
        <v>3</v>
      </c>
      <c r="O1414" t="s">
        <v>106</v>
      </c>
      <c r="P1414" s="3">
        <v>314.35199999999998</v>
      </c>
      <c r="Q1414" s="3">
        <v>242.42272137923311</v>
      </c>
      <c r="R1414" s="3">
        <f>(Table1[[#This Row],[Selling Price]]-Table1[[#This Row],[Cost Price]])</f>
        <v>71.929278620766866</v>
      </c>
      <c r="S1414" s="12">
        <f>(Table1[[#This Row],[Profit]]/Table1[[#This Row],[Selling Price]])</f>
        <v>0.22881762680296888</v>
      </c>
      <c r="T1414">
        <v>3</v>
      </c>
      <c r="U1414" s="2">
        <f>Table1[[#This Row],[Selling Price]]*Table1[[#This Row],[Quantity]]</f>
        <v>943.05599999999993</v>
      </c>
      <c r="V1414" s="4">
        <v>0.2</v>
      </c>
      <c r="W1414">
        <v>469</v>
      </c>
      <c r="X1414" t="s">
        <v>36</v>
      </c>
      <c r="Y1414" t="s">
        <v>68</v>
      </c>
      <c r="Z1414" s="2">
        <v>117.3958865889261</v>
      </c>
    </row>
    <row r="1415" spans="1:26" x14ac:dyDescent="0.35">
      <c r="A1415" t="s">
        <v>542</v>
      </c>
      <c r="B1415" t="s">
        <v>543</v>
      </c>
      <c r="C1415" t="s">
        <v>64</v>
      </c>
      <c r="D1415" t="s">
        <v>28</v>
      </c>
      <c r="E1415" t="s">
        <v>56</v>
      </c>
      <c r="F1415" t="s">
        <v>2214</v>
      </c>
      <c r="G1415" t="s">
        <v>2215</v>
      </c>
      <c r="H1415" t="s">
        <v>32</v>
      </c>
      <c r="I1415" t="s">
        <v>4795</v>
      </c>
      <c r="J1415" s="1">
        <v>43011</v>
      </c>
      <c r="K1415" s="1">
        <v>43016</v>
      </c>
      <c r="L1415" t="s">
        <v>60</v>
      </c>
      <c r="M1415">
        <f>Table1[[#This Row],[Ship Date]]-Table1[[#This Row],[Order Date]]</f>
        <v>5</v>
      </c>
      <c r="N1415">
        <v>10</v>
      </c>
      <c r="O1415" t="s">
        <v>61</v>
      </c>
      <c r="P1415" s="3">
        <v>171.28800000000001</v>
      </c>
      <c r="Q1415" s="3">
        <v>135.36137170484619</v>
      </c>
      <c r="R1415" s="3">
        <f>(Table1[[#This Row],[Selling Price]]-Table1[[#This Row],[Cost Price]])</f>
        <v>35.926628295153819</v>
      </c>
      <c r="S1415" s="12">
        <f>(Table1[[#This Row],[Profit]]/Table1[[#This Row],[Selling Price]])</f>
        <v>0.20974398845893358</v>
      </c>
      <c r="T1415">
        <v>3</v>
      </c>
      <c r="U1415" s="2">
        <f>Table1[[#This Row],[Selling Price]]*Table1[[#This Row],[Quantity]]</f>
        <v>513.86400000000003</v>
      </c>
      <c r="V1415" s="4">
        <v>0.2</v>
      </c>
      <c r="W1415">
        <v>328</v>
      </c>
      <c r="X1415" t="s">
        <v>36</v>
      </c>
      <c r="Y1415" t="s">
        <v>68</v>
      </c>
      <c r="Z1415" s="2">
        <v>109.5115486101808</v>
      </c>
    </row>
    <row r="1416" spans="1:26" x14ac:dyDescent="0.35">
      <c r="A1416" t="s">
        <v>542</v>
      </c>
      <c r="B1416" t="s">
        <v>543</v>
      </c>
      <c r="C1416" t="s">
        <v>55</v>
      </c>
      <c r="D1416" t="s">
        <v>28</v>
      </c>
      <c r="E1416" t="s">
        <v>29</v>
      </c>
      <c r="F1416" t="s">
        <v>2198</v>
      </c>
      <c r="G1416" t="s">
        <v>2199</v>
      </c>
      <c r="H1416" t="s">
        <v>32</v>
      </c>
      <c r="I1416" t="s">
        <v>4848</v>
      </c>
      <c r="J1416" s="1">
        <v>42839</v>
      </c>
      <c r="K1416" s="1">
        <v>42844</v>
      </c>
      <c r="L1416" t="s">
        <v>60</v>
      </c>
      <c r="M1416">
        <f>Table1[[#This Row],[Ship Date]]-Table1[[#This Row],[Order Date]]</f>
        <v>5</v>
      </c>
      <c r="N1416">
        <v>4</v>
      </c>
      <c r="O1416" t="s">
        <v>106</v>
      </c>
      <c r="P1416" s="3">
        <v>242.352</v>
      </c>
      <c r="Q1416" s="3">
        <v>199.73612610671299</v>
      </c>
      <c r="R1416" s="3">
        <f>(Table1[[#This Row],[Selling Price]]-Table1[[#This Row],[Cost Price]])</f>
        <v>42.615873893287016</v>
      </c>
      <c r="S1416" s="12">
        <f>(Table1[[#This Row],[Profit]]/Table1[[#This Row],[Selling Price]])</f>
        <v>0.17584288098834347</v>
      </c>
      <c r="T1416">
        <v>3</v>
      </c>
      <c r="U1416" s="2">
        <f>Table1[[#This Row],[Selling Price]]*Table1[[#This Row],[Quantity]]</f>
        <v>727.05600000000004</v>
      </c>
      <c r="V1416" s="4">
        <v>0.2</v>
      </c>
      <c r="W1416">
        <v>452</v>
      </c>
      <c r="X1416" t="s">
        <v>36</v>
      </c>
      <c r="Y1416" t="s">
        <v>68</v>
      </c>
      <c r="Z1416" s="2">
        <v>66.156672777732709</v>
      </c>
    </row>
    <row r="1417" spans="1:26" x14ac:dyDescent="0.35">
      <c r="A1417" t="s">
        <v>542</v>
      </c>
      <c r="B1417" t="s">
        <v>543</v>
      </c>
      <c r="C1417" t="s">
        <v>55</v>
      </c>
      <c r="D1417" t="s">
        <v>28</v>
      </c>
      <c r="E1417" t="s">
        <v>40</v>
      </c>
      <c r="F1417" t="s">
        <v>4885</v>
      </c>
      <c r="G1417" t="s">
        <v>4886</v>
      </c>
      <c r="H1417" t="s">
        <v>32</v>
      </c>
      <c r="I1417" t="s">
        <v>4887</v>
      </c>
      <c r="J1417" s="1">
        <v>42777</v>
      </c>
      <c r="K1417" s="1">
        <v>42779</v>
      </c>
      <c r="L1417" t="s">
        <v>34</v>
      </c>
      <c r="M1417">
        <f>Table1[[#This Row],[Ship Date]]-Table1[[#This Row],[Order Date]]</f>
        <v>2</v>
      </c>
      <c r="N1417">
        <v>2</v>
      </c>
      <c r="O1417" t="s">
        <v>106</v>
      </c>
      <c r="P1417" s="3">
        <v>963.13599999999997</v>
      </c>
      <c r="Q1417" s="3">
        <v>811.99545104103981</v>
      </c>
      <c r="R1417" s="3">
        <f>(Table1[[#This Row],[Selling Price]]-Table1[[#This Row],[Cost Price]])</f>
        <v>151.14054895896015</v>
      </c>
      <c r="S1417" s="12">
        <f>(Table1[[#This Row],[Profit]]/Table1[[#This Row],[Selling Price]])</f>
        <v>0.15692544869983072</v>
      </c>
      <c r="T1417">
        <v>4</v>
      </c>
      <c r="U1417" s="2">
        <f>Table1[[#This Row],[Selling Price]]*Table1[[#This Row],[Quantity]]</f>
        <v>3852.5439999999999</v>
      </c>
      <c r="V1417" s="4">
        <v>0.2</v>
      </c>
      <c r="W1417">
        <v>245</v>
      </c>
      <c r="X1417" t="s">
        <v>36</v>
      </c>
      <c r="Y1417" t="s">
        <v>36</v>
      </c>
      <c r="Z1417" s="2">
        <v>573.99374008327447</v>
      </c>
    </row>
    <row r="1418" spans="1:26" x14ac:dyDescent="0.35">
      <c r="A1418" t="s">
        <v>542</v>
      </c>
      <c r="B1418" t="s">
        <v>543</v>
      </c>
      <c r="C1418" t="s">
        <v>45</v>
      </c>
      <c r="D1418" t="s">
        <v>28</v>
      </c>
      <c r="E1418" t="s">
        <v>69</v>
      </c>
      <c r="F1418" t="s">
        <v>4084</v>
      </c>
      <c r="G1418" t="s">
        <v>4085</v>
      </c>
      <c r="H1418" t="s">
        <v>32</v>
      </c>
      <c r="I1418" t="s">
        <v>5027</v>
      </c>
      <c r="J1418" s="1">
        <v>43049</v>
      </c>
      <c r="K1418" s="1">
        <v>43054</v>
      </c>
      <c r="L1418" t="s">
        <v>34</v>
      </c>
      <c r="M1418">
        <f>Table1[[#This Row],[Ship Date]]-Table1[[#This Row],[Order Date]]</f>
        <v>5</v>
      </c>
      <c r="N1418">
        <v>11</v>
      </c>
      <c r="O1418" t="s">
        <v>35</v>
      </c>
      <c r="P1418" s="3">
        <v>341.96</v>
      </c>
      <c r="Q1418" s="3">
        <v>268.89910756795558</v>
      </c>
      <c r="R1418" s="3">
        <f>(Table1[[#This Row],[Selling Price]]-Table1[[#This Row],[Cost Price]])</f>
        <v>73.060892432044398</v>
      </c>
      <c r="S1418" s="12">
        <f>(Table1[[#This Row],[Profit]]/Table1[[#This Row],[Selling Price]])</f>
        <v>0.21365332913804072</v>
      </c>
      <c r="T1418">
        <v>5</v>
      </c>
      <c r="U1418" s="2">
        <f>Table1[[#This Row],[Selling Price]]*Table1[[#This Row],[Quantity]]</f>
        <v>1709.8</v>
      </c>
      <c r="V1418" s="4">
        <v>0.6</v>
      </c>
      <c r="W1418">
        <v>100</v>
      </c>
      <c r="X1418" t="s">
        <v>36</v>
      </c>
      <c r="Y1418" t="s">
        <v>36</v>
      </c>
      <c r="Z1418" s="2">
        <v>333.94397315398078</v>
      </c>
    </row>
    <row r="1419" spans="1:26" x14ac:dyDescent="0.35">
      <c r="A1419" t="s">
        <v>542</v>
      </c>
      <c r="B1419" t="s">
        <v>543</v>
      </c>
      <c r="C1419" t="s">
        <v>64</v>
      </c>
      <c r="D1419" t="s">
        <v>28</v>
      </c>
      <c r="E1419" t="s">
        <v>40</v>
      </c>
      <c r="F1419" t="s">
        <v>623</v>
      </c>
      <c r="G1419" t="s">
        <v>624</v>
      </c>
      <c r="H1419" t="s">
        <v>32</v>
      </c>
      <c r="I1419" t="s">
        <v>5029</v>
      </c>
      <c r="J1419" s="1">
        <v>41993</v>
      </c>
      <c r="K1419" s="1">
        <v>41998</v>
      </c>
      <c r="L1419" t="s">
        <v>60</v>
      </c>
      <c r="M1419">
        <f>Table1[[#This Row],[Ship Date]]-Table1[[#This Row],[Order Date]]</f>
        <v>5</v>
      </c>
      <c r="N1419">
        <v>12</v>
      </c>
      <c r="O1419" t="s">
        <v>35</v>
      </c>
      <c r="P1419" s="3">
        <v>662.88</v>
      </c>
      <c r="Q1419" s="3">
        <v>486.86852591147198</v>
      </c>
      <c r="R1419" s="3">
        <f>(Table1[[#This Row],[Selling Price]]-Table1[[#This Row],[Cost Price]])</f>
        <v>176.01147408852802</v>
      </c>
      <c r="S1419" s="12">
        <f>(Table1[[#This Row],[Profit]]/Table1[[#This Row],[Selling Price]])</f>
        <v>0.26552539537854214</v>
      </c>
      <c r="T1419">
        <v>3</v>
      </c>
      <c r="U1419" s="2">
        <f>Table1[[#This Row],[Selling Price]]*Table1[[#This Row],[Quantity]]</f>
        <v>1988.6399999999999</v>
      </c>
      <c r="V1419" s="4">
        <v>0.2</v>
      </c>
      <c r="W1419">
        <v>117</v>
      </c>
      <c r="X1419" t="s">
        <v>36</v>
      </c>
      <c r="Y1419" t="s">
        <v>36</v>
      </c>
      <c r="Z1419" s="2">
        <v>432.19693955299402</v>
      </c>
    </row>
    <row r="1420" spans="1:26" x14ac:dyDescent="0.35">
      <c r="A1420" t="s">
        <v>542</v>
      </c>
      <c r="B1420" t="s">
        <v>543</v>
      </c>
      <c r="C1420" t="s">
        <v>45</v>
      </c>
      <c r="D1420" t="s">
        <v>28</v>
      </c>
      <c r="E1420" t="s">
        <v>69</v>
      </c>
      <c r="F1420" t="s">
        <v>5060</v>
      </c>
      <c r="G1420" t="s">
        <v>5061</v>
      </c>
      <c r="H1420" t="s">
        <v>32</v>
      </c>
      <c r="I1420" t="s">
        <v>5059</v>
      </c>
      <c r="J1420" s="1">
        <v>42159</v>
      </c>
      <c r="K1420" s="1">
        <v>42163</v>
      </c>
      <c r="L1420" t="s">
        <v>34</v>
      </c>
      <c r="M1420">
        <f>Table1[[#This Row],[Ship Date]]-Table1[[#This Row],[Order Date]]</f>
        <v>4</v>
      </c>
      <c r="N1420">
        <v>6</v>
      </c>
      <c r="O1420" t="s">
        <v>51</v>
      </c>
      <c r="P1420" s="3">
        <v>35.28</v>
      </c>
      <c r="Q1420" s="3">
        <v>26.83985785277034</v>
      </c>
      <c r="R1420" s="3">
        <f>(Table1[[#This Row],[Selling Price]]-Table1[[#This Row],[Cost Price]])</f>
        <v>8.4401421472296612</v>
      </c>
      <c r="S1420" s="12">
        <f>(Table1[[#This Row],[Profit]]/Table1[[#This Row],[Selling Price]])</f>
        <v>0.23923305405979764</v>
      </c>
      <c r="T1420">
        <v>3</v>
      </c>
      <c r="U1420" s="2">
        <f>Table1[[#This Row],[Selling Price]]*Table1[[#This Row],[Quantity]]</f>
        <v>105.84</v>
      </c>
      <c r="V1420" s="4">
        <v>0</v>
      </c>
      <c r="W1420">
        <v>265</v>
      </c>
      <c r="X1420" t="s">
        <v>36</v>
      </c>
      <c r="Y1420" t="s">
        <v>52</v>
      </c>
      <c r="Z1420" s="2">
        <v>17.834923044409251</v>
      </c>
    </row>
    <row r="1421" spans="1:26" x14ac:dyDescent="0.35">
      <c r="A1421" t="s">
        <v>542</v>
      </c>
      <c r="B1421" t="s">
        <v>543</v>
      </c>
      <c r="C1421" t="s">
        <v>39</v>
      </c>
      <c r="D1421" t="s">
        <v>28</v>
      </c>
      <c r="E1421" t="s">
        <v>40</v>
      </c>
      <c r="F1421" t="s">
        <v>3536</v>
      </c>
      <c r="G1421" t="s">
        <v>3537</v>
      </c>
      <c r="H1421" t="s">
        <v>32</v>
      </c>
      <c r="I1421" t="s">
        <v>5733</v>
      </c>
      <c r="J1421" s="1">
        <v>41901</v>
      </c>
      <c r="K1421" s="1">
        <v>41901</v>
      </c>
      <c r="L1421" t="s">
        <v>1118</v>
      </c>
      <c r="M1421">
        <f>Table1[[#This Row],[Ship Date]]-Table1[[#This Row],[Order Date]]</f>
        <v>0</v>
      </c>
      <c r="N1421">
        <v>9</v>
      </c>
      <c r="O1421" t="s">
        <v>61</v>
      </c>
      <c r="P1421" s="3">
        <v>887.10299999999995</v>
      </c>
      <c r="Q1421" s="3">
        <v>677.74884151444087</v>
      </c>
      <c r="R1421" s="3">
        <f>(Table1[[#This Row],[Selling Price]]-Table1[[#This Row],[Cost Price]])</f>
        <v>209.35415848555908</v>
      </c>
      <c r="S1421" s="12">
        <f>(Table1[[#This Row],[Profit]]/Table1[[#This Row],[Selling Price]])</f>
        <v>0.23599757692799944</v>
      </c>
      <c r="T1421">
        <v>7</v>
      </c>
      <c r="U1421" s="2">
        <f>Table1[[#This Row],[Selling Price]]*Table1[[#This Row],[Quantity]]</f>
        <v>6209.7209999999995</v>
      </c>
      <c r="V1421" s="4">
        <v>0.1</v>
      </c>
      <c r="W1421">
        <v>195</v>
      </c>
      <c r="X1421" t="s">
        <v>36</v>
      </c>
      <c r="Y1421" t="s">
        <v>36</v>
      </c>
      <c r="Z1421" s="2">
        <v>439.61394160942831</v>
      </c>
    </row>
    <row r="1422" spans="1:26" x14ac:dyDescent="0.35">
      <c r="A1422" t="s">
        <v>542</v>
      </c>
      <c r="B1422" t="s">
        <v>543</v>
      </c>
      <c r="C1422" t="s">
        <v>45</v>
      </c>
      <c r="D1422" t="s">
        <v>28</v>
      </c>
      <c r="E1422" t="s">
        <v>69</v>
      </c>
      <c r="F1422" t="s">
        <v>336</v>
      </c>
      <c r="G1422" t="s">
        <v>337</v>
      </c>
      <c r="H1422" t="s">
        <v>32</v>
      </c>
      <c r="I1422" t="s">
        <v>5822</v>
      </c>
      <c r="J1422" s="1">
        <v>41754</v>
      </c>
      <c r="K1422" s="1">
        <v>41759</v>
      </c>
      <c r="L1422" t="s">
        <v>60</v>
      </c>
      <c r="M1422">
        <f>Table1[[#This Row],[Ship Date]]-Table1[[#This Row],[Order Date]]</f>
        <v>5</v>
      </c>
      <c r="N1422">
        <v>4</v>
      </c>
      <c r="O1422" t="s">
        <v>106</v>
      </c>
      <c r="P1422" s="3">
        <v>303.25</v>
      </c>
      <c r="Q1422" s="3">
        <v>232.62341028224239</v>
      </c>
      <c r="R1422" s="3">
        <f>(Table1[[#This Row],[Selling Price]]-Table1[[#This Row],[Cost Price]])</f>
        <v>70.626589717757611</v>
      </c>
      <c r="S1422" s="12">
        <f>(Table1[[#This Row],[Profit]]/Table1[[#This Row],[Selling Price]])</f>
        <v>0.23289889437018174</v>
      </c>
      <c r="T1422">
        <v>5</v>
      </c>
      <c r="U1422" s="2">
        <f>Table1[[#This Row],[Selling Price]]*Table1[[#This Row],[Quantity]]</f>
        <v>1516.25</v>
      </c>
      <c r="V1422" s="4">
        <v>0</v>
      </c>
      <c r="W1422">
        <v>226</v>
      </c>
      <c r="X1422" t="s">
        <v>36</v>
      </c>
      <c r="Y1422" t="s">
        <v>36</v>
      </c>
      <c r="Z1422" s="2">
        <v>179.49394568248439</v>
      </c>
    </row>
    <row r="1423" spans="1:26" x14ac:dyDescent="0.35">
      <c r="A1423" t="s">
        <v>542</v>
      </c>
      <c r="B1423" t="s">
        <v>543</v>
      </c>
      <c r="C1423" t="s">
        <v>45</v>
      </c>
      <c r="D1423" t="s">
        <v>28</v>
      </c>
      <c r="E1423" t="s">
        <v>56</v>
      </c>
      <c r="F1423" t="s">
        <v>5055</v>
      </c>
      <c r="G1423" t="s">
        <v>5056</v>
      </c>
      <c r="H1423" t="s">
        <v>32</v>
      </c>
      <c r="I1423" t="s">
        <v>5930</v>
      </c>
      <c r="J1423" s="1">
        <v>42062</v>
      </c>
      <c r="K1423" s="1">
        <v>42065</v>
      </c>
      <c r="L1423" t="s">
        <v>60</v>
      </c>
      <c r="M1423">
        <f>Table1[[#This Row],[Ship Date]]-Table1[[#This Row],[Order Date]]</f>
        <v>3</v>
      </c>
      <c r="N1423">
        <v>2</v>
      </c>
      <c r="O1423" t="s">
        <v>106</v>
      </c>
      <c r="P1423" s="3">
        <v>493.92</v>
      </c>
      <c r="Q1423" s="3">
        <v>382.73187554295242</v>
      </c>
      <c r="R1423" s="3">
        <f>(Table1[[#This Row],[Selling Price]]-Table1[[#This Row],[Cost Price]])</f>
        <v>111.18812445704759</v>
      </c>
      <c r="S1423" s="12">
        <f>(Table1[[#This Row],[Profit]]/Table1[[#This Row],[Selling Price]])</f>
        <v>0.22511363066295673</v>
      </c>
      <c r="T1423">
        <v>7</v>
      </c>
      <c r="U1423" s="2">
        <f>Table1[[#This Row],[Selling Price]]*Table1[[#This Row],[Quantity]]</f>
        <v>3457.44</v>
      </c>
      <c r="V1423" s="4">
        <v>0.3</v>
      </c>
      <c r="W1423">
        <v>384</v>
      </c>
      <c r="X1423" t="s">
        <v>36</v>
      </c>
      <c r="Y1423" t="s">
        <v>36</v>
      </c>
      <c r="Z1423" s="2">
        <v>166.6404186264545</v>
      </c>
    </row>
    <row r="1424" spans="1:26" x14ac:dyDescent="0.35">
      <c r="A1424" t="s">
        <v>542</v>
      </c>
      <c r="B1424" t="s">
        <v>543</v>
      </c>
      <c r="C1424" t="s">
        <v>64</v>
      </c>
      <c r="D1424" t="s">
        <v>28</v>
      </c>
      <c r="E1424" t="s">
        <v>69</v>
      </c>
      <c r="F1424" t="s">
        <v>5997</v>
      </c>
      <c r="G1424" t="s">
        <v>5998</v>
      </c>
      <c r="H1424" t="s">
        <v>32</v>
      </c>
      <c r="I1424" t="s">
        <v>5999</v>
      </c>
      <c r="J1424" s="1">
        <v>42292</v>
      </c>
      <c r="K1424" s="1">
        <v>42292</v>
      </c>
      <c r="L1424" t="s">
        <v>1118</v>
      </c>
      <c r="M1424">
        <f>Table1[[#This Row],[Ship Date]]-Table1[[#This Row],[Order Date]]</f>
        <v>0</v>
      </c>
      <c r="N1424">
        <v>10</v>
      </c>
      <c r="O1424" t="s">
        <v>61</v>
      </c>
      <c r="P1424" s="3">
        <v>17.14</v>
      </c>
      <c r="Q1424" s="3">
        <v>12.8431886593999</v>
      </c>
      <c r="R1424" s="3">
        <f>(Table1[[#This Row],[Selling Price]]-Table1[[#This Row],[Cost Price]])</f>
        <v>4.2968113406001009</v>
      </c>
      <c r="S1424" s="12">
        <f>(Table1[[#This Row],[Profit]]/Table1[[#This Row],[Selling Price]])</f>
        <v>0.25068910971995922</v>
      </c>
      <c r="T1424">
        <v>2</v>
      </c>
      <c r="U1424" s="2">
        <f>Table1[[#This Row],[Selling Price]]*Table1[[#This Row],[Quantity]]</f>
        <v>34.28</v>
      </c>
      <c r="V1424" s="4">
        <v>0</v>
      </c>
      <c r="W1424">
        <v>196</v>
      </c>
      <c r="X1424" t="s">
        <v>36</v>
      </c>
      <c r="Y1424" t="s">
        <v>52</v>
      </c>
      <c r="Z1424" s="2">
        <v>19.002739056953519</v>
      </c>
    </row>
    <row r="1425" spans="1:26" x14ac:dyDescent="0.35">
      <c r="A1425" t="s">
        <v>542</v>
      </c>
      <c r="B1425" t="s">
        <v>543</v>
      </c>
      <c r="C1425" t="s">
        <v>39</v>
      </c>
      <c r="D1425" t="s">
        <v>28</v>
      </c>
      <c r="E1425" t="s">
        <v>40</v>
      </c>
      <c r="F1425" t="s">
        <v>4534</v>
      </c>
      <c r="G1425" t="s">
        <v>4535</v>
      </c>
      <c r="H1425" t="s">
        <v>32</v>
      </c>
      <c r="I1425" t="s">
        <v>6104</v>
      </c>
      <c r="J1425" s="1">
        <v>41950</v>
      </c>
      <c r="K1425" s="1">
        <v>41955</v>
      </c>
      <c r="L1425" t="s">
        <v>60</v>
      </c>
      <c r="M1425">
        <f>Table1[[#This Row],[Ship Date]]-Table1[[#This Row],[Order Date]]</f>
        <v>5</v>
      </c>
      <c r="N1425">
        <v>11</v>
      </c>
      <c r="O1425" t="s">
        <v>35</v>
      </c>
      <c r="P1425" s="3">
        <v>683.14400000000001</v>
      </c>
      <c r="Q1425" s="3">
        <v>516.82540078810143</v>
      </c>
      <c r="R1425" s="3">
        <f>(Table1[[#This Row],[Selling Price]]-Table1[[#This Row],[Cost Price]])</f>
        <v>166.31859921189857</v>
      </c>
      <c r="S1425" s="12">
        <f>(Table1[[#This Row],[Profit]]/Table1[[#This Row],[Selling Price]])</f>
        <v>0.24346052839796378</v>
      </c>
      <c r="T1425">
        <v>4</v>
      </c>
      <c r="U1425" s="2">
        <f>Table1[[#This Row],[Selling Price]]*Table1[[#This Row],[Quantity]]</f>
        <v>2732.576</v>
      </c>
      <c r="V1425" s="4">
        <v>0.3</v>
      </c>
      <c r="W1425">
        <v>334</v>
      </c>
      <c r="X1425" t="s">
        <v>36</v>
      </c>
      <c r="Y1425" t="s">
        <v>68</v>
      </c>
      <c r="Z1425" s="2">
        <v>69.007964989557578</v>
      </c>
    </row>
    <row r="1426" spans="1:26" x14ac:dyDescent="0.35">
      <c r="A1426" t="s">
        <v>542</v>
      </c>
      <c r="B1426" t="s">
        <v>543</v>
      </c>
      <c r="C1426" t="s">
        <v>39</v>
      </c>
      <c r="D1426" t="s">
        <v>28</v>
      </c>
      <c r="E1426" t="s">
        <v>69</v>
      </c>
      <c r="F1426" t="s">
        <v>827</v>
      </c>
      <c r="G1426" t="s">
        <v>828</v>
      </c>
      <c r="H1426" t="s">
        <v>32</v>
      </c>
      <c r="I1426" t="s">
        <v>6257</v>
      </c>
      <c r="J1426" s="1">
        <v>41958</v>
      </c>
      <c r="K1426" s="1">
        <v>41961</v>
      </c>
      <c r="L1426" t="s">
        <v>199</v>
      </c>
      <c r="M1426">
        <f>Table1[[#This Row],[Ship Date]]-Table1[[#This Row],[Order Date]]</f>
        <v>3</v>
      </c>
      <c r="N1426">
        <v>11</v>
      </c>
      <c r="O1426" t="s">
        <v>35</v>
      </c>
      <c r="P1426" s="3">
        <v>10.11</v>
      </c>
      <c r="Q1426" s="3">
        <v>8.1855790034878311</v>
      </c>
      <c r="R1426" s="3">
        <f>(Table1[[#This Row],[Selling Price]]-Table1[[#This Row],[Cost Price]])</f>
        <v>1.9244209965121684</v>
      </c>
      <c r="S1426" s="12">
        <f>(Table1[[#This Row],[Profit]]/Table1[[#This Row],[Selling Price]])</f>
        <v>0.19034826869556562</v>
      </c>
      <c r="T1426">
        <v>3</v>
      </c>
      <c r="U1426" s="2">
        <f>Table1[[#This Row],[Selling Price]]*Table1[[#This Row],[Quantity]]</f>
        <v>30.33</v>
      </c>
      <c r="V1426" s="4">
        <v>0</v>
      </c>
      <c r="W1426">
        <v>479</v>
      </c>
      <c r="X1426" t="s">
        <v>36</v>
      </c>
      <c r="Y1426" t="s">
        <v>52</v>
      </c>
      <c r="Z1426" s="2">
        <v>3.502206732904269</v>
      </c>
    </row>
    <row r="1427" spans="1:26" x14ac:dyDescent="0.35">
      <c r="A1427" t="s">
        <v>542</v>
      </c>
      <c r="B1427" t="s">
        <v>543</v>
      </c>
      <c r="C1427" t="s">
        <v>45</v>
      </c>
      <c r="D1427" t="s">
        <v>28</v>
      </c>
      <c r="E1427" t="s">
        <v>56</v>
      </c>
      <c r="F1427" t="s">
        <v>2554</v>
      </c>
      <c r="G1427" t="s">
        <v>2555</v>
      </c>
      <c r="H1427" t="s">
        <v>32</v>
      </c>
      <c r="I1427" t="s">
        <v>6299</v>
      </c>
      <c r="J1427" s="1">
        <v>41979</v>
      </c>
      <c r="K1427" s="1">
        <v>41983</v>
      </c>
      <c r="L1427" t="s">
        <v>60</v>
      </c>
      <c r="M1427">
        <f>Table1[[#This Row],[Ship Date]]-Table1[[#This Row],[Order Date]]</f>
        <v>4</v>
      </c>
      <c r="N1427">
        <v>12</v>
      </c>
      <c r="O1427" t="s">
        <v>35</v>
      </c>
      <c r="P1427" s="3">
        <v>214.95</v>
      </c>
      <c r="Q1427" s="3">
        <v>157.69514095482549</v>
      </c>
      <c r="R1427" s="3">
        <f>(Table1[[#This Row],[Selling Price]]-Table1[[#This Row],[Cost Price]])</f>
        <v>57.254859045174499</v>
      </c>
      <c r="S1427" s="12">
        <f>(Table1[[#This Row],[Profit]]/Table1[[#This Row],[Selling Price]])</f>
        <v>0.266363615004301</v>
      </c>
      <c r="T1427">
        <v>5</v>
      </c>
      <c r="U1427" s="2">
        <f>Table1[[#This Row],[Selling Price]]*Table1[[#This Row],[Quantity]]</f>
        <v>1074.75</v>
      </c>
      <c r="V1427" s="4">
        <v>0.5</v>
      </c>
      <c r="W1427">
        <v>149</v>
      </c>
      <c r="X1427" t="s">
        <v>36</v>
      </c>
      <c r="Y1427" t="s">
        <v>36</v>
      </c>
      <c r="Z1427" s="2">
        <v>149.1461238862268</v>
      </c>
    </row>
    <row r="1428" spans="1:26" x14ac:dyDescent="0.35">
      <c r="A1428" t="s">
        <v>542</v>
      </c>
      <c r="B1428" t="s">
        <v>543</v>
      </c>
      <c r="C1428" t="s">
        <v>45</v>
      </c>
      <c r="D1428" t="s">
        <v>28</v>
      </c>
      <c r="E1428" t="s">
        <v>40</v>
      </c>
      <c r="F1428" t="s">
        <v>5661</v>
      </c>
      <c r="G1428" t="s">
        <v>5662</v>
      </c>
      <c r="H1428" t="s">
        <v>32</v>
      </c>
      <c r="I1428" t="s">
        <v>6337</v>
      </c>
      <c r="J1428" s="1">
        <v>42916</v>
      </c>
      <c r="K1428" s="1">
        <v>42920</v>
      </c>
      <c r="L1428" t="s">
        <v>34</v>
      </c>
      <c r="M1428">
        <f>Table1[[#This Row],[Ship Date]]-Table1[[#This Row],[Order Date]]</f>
        <v>4</v>
      </c>
      <c r="N1428">
        <v>6</v>
      </c>
      <c r="O1428" t="s">
        <v>51</v>
      </c>
      <c r="P1428" s="3">
        <v>569.05799999999999</v>
      </c>
      <c r="Q1428" s="3">
        <v>436.89995837681812</v>
      </c>
      <c r="R1428" s="3">
        <f>(Table1[[#This Row],[Selling Price]]-Table1[[#This Row],[Cost Price]])</f>
        <v>132.15804162318187</v>
      </c>
      <c r="S1428" s="12">
        <f>(Table1[[#This Row],[Profit]]/Table1[[#This Row],[Selling Price]])</f>
        <v>0.23224002056588586</v>
      </c>
      <c r="T1428">
        <v>3</v>
      </c>
      <c r="U1428" s="2">
        <f>Table1[[#This Row],[Selling Price]]*Table1[[#This Row],[Quantity]]</f>
        <v>1707.174</v>
      </c>
      <c r="V1428" s="4">
        <v>0.3</v>
      </c>
      <c r="W1428">
        <v>383</v>
      </c>
      <c r="X1428" t="s">
        <v>36</v>
      </c>
      <c r="Y1428" t="s">
        <v>68</v>
      </c>
      <c r="Z1428" s="2">
        <v>123.9320050820879</v>
      </c>
    </row>
    <row r="1429" spans="1:26" x14ac:dyDescent="0.35">
      <c r="A1429" t="s">
        <v>542</v>
      </c>
      <c r="B1429" t="s">
        <v>543</v>
      </c>
      <c r="C1429" t="s">
        <v>45</v>
      </c>
      <c r="D1429" t="s">
        <v>28</v>
      </c>
      <c r="E1429" t="s">
        <v>69</v>
      </c>
      <c r="F1429" t="s">
        <v>5280</v>
      </c>
      <c r="G1429" t="s">
        <v>5281</v>
      </c>
      <c r="H1429" t="s">
        <v>32</v>
      </c>
      <c r="I1429" t="s">
        <v>6450</v>
      </c>
      <c r="J1429" s="1">
        <v>41877</v>
      </c>
      <c r="K1429" s="1">
        <v>41883</v>
      </c>
      <c r="L1429" t="s">
        <v>60</v>
      </c>
      <c r="M1429">
        <f>Table1[[#This Row],[Ship Date]]-Table1[[#This Row],[Order Date]]</f>
        <v>6</v>
      </c>
      <c r="N1429">
        <v>8</v>
      </c>
      <c r="O1429" t="s">
        <v>61</v>
      </c>
      <c r="P1429" s="3">
        <v>10.68</v>
      </c>
      <c r="Q1429" s="3">
        <v>7.2531781774022672</v>
      </c>
      <c r="R1429" s="3">
        <f>(Table1[[#This Row],[Selling Price]]-Table1[[#This Row],[Cost Price]])</f>
        <v>3.4268218225977325</v>
      </c>
      <c r="S1429" s="12">
        <f>(Table1[[#This Row],[Profit]]/Table1[[#This Row],[Selling Price]])</f>
        <v>0.32086346653536824</v>
      </c>
      <c r="T1429">
        <v>4</v>
      </c>
      <c r="U1429" s="2">
        <f>Table1[[#This Row],[Selling Price]]*Table1[[#This Row],[Quantity]]</f>
        <v>42.72</v>
      </c>
      <c r="V1429" s="4">
        <v>0</v>
      </c>
      <c r="W1429">
        <v>482</v>
      </c>
      <c r="X1429" t="s">
        <v>68</v>
      </c>
      <c r="Y1429" t="s">
        <v>52</v>
      </c>
      <c r="Z1429" s="2">
        <v>6.1946630486019414</v>
      </c>
    </row>
    <row r="1430" spans="1:26" x14ac:dyDescent="0.35">
      <c r="A1430" t="s">
        <v>542</v>
      </c>
      <c r="B1430" t="s">
        <v>543</v>
      </c>
      <c r="C1430" t="s">
        <v>55</v>
      </c>
      <c r="D1430" t="s">
        <v>28</v>
      </c>
      <c r="E1430" t="s">
        <v>40</v>
      </c>
      <c r="F1430" t="s">
        <v>4885</v>
      </c>
      <c r="G1430" t="s">
        <v>4886</v>
      </c>
      <c r="H1430" t="s">
        <v>32</v>
      </c>
      <c r="I1430" t="s">
        <v>6924</v>
      </c>
      <c r="J1430" s="1">
        <v>42686</v>
      </c>
      <c r="K1430" s="1">
        <v>42690</v>
      </c>
      <c r="L1430" t="s">
        <v>60</v>
      </c>
      <c r="M1430">
        <f>Table1[[#This Row],[Ship Date]]-Table1[[#This Row],[Order Date]]</f>
        <v>4</v>
      </c>
      <c r="N1430">
        <v>11</v>
      </c>
      <c r="O1430" t="s">
        <v>35</v>
      </c>
      <c r="P1430" s="3">
        <v>1474.8019999999999</v>
      </c>
      <c r="Q1430" s="3">
        <v>1072.4149666235439</v>
      </c>
      <c r="R1430" s="3">
        <f>(Table1[[#This Row],[Selling Price]]-Table1[[#This Row],[Cost Price]])</f>
        <v>402.38703337645597</v>
      </c>
      <c r="S1430" s="12">
        <f>(Table1[[#This Row],[Profit]]/Table1[[#This Row],[Selling Price]])</f>
        <v>0.27284139387962314</v>
      </c>
      <c r="T1430">
        <v>7</v>
      </c>
      <c r="U1430" s="2">
        <f>Table1[[#This Row],[Selling Price]]*Table1[[#This Row],[Quantity]]</f>
        <v>10323.614</v>
      </c>
      <c r="V1430" s="4">
        <v>0.3</v>
      </c>
      <c r="W1430">
        <v>461</v>
      </c>
      <c r="X1430" t="s">
        <v>36</v>
      </c>
      <c r="Y1430" t="s">
        <v>36</v>
      </c>
      <c r="Z1430" s="2">
        <v>573.99374008327447</v>
      </c>
    </row>
    <row r="1431" spans="1:26" x14ac:dyDescent="0.35">
      <c r="A1431" t="s">
        <v>542</v>
      </c>
      <c r="B1431" t="s">
        <v>543</v>
      </c>
      <c r="C1431" t="s">
        <v>39</v>
      </c>
      <c r="D1431" t="s">
        <v>28</v>
      </c>
      <c r="E1431" t="s">
        <v>69</v>
      </c>
      <c r="F1431" t="s">
        <v>5975</v>
      </c>
      <c r="G1431" t="s">
        <v>5976</v>
      </c>
      <c r="H1431" t="s">
        <v>32</v>
      </c>
      <c r="I1431" t="s">
        <v>6960</v>
      </c>
      <c r="J1431" s="1">
        <v>41717</v>
      </c>
      <c r="K1431" s="1">
        <v>41719</v>
      </c>
      <c r="L1431" t="s">
        <v>199</v>
      </c>
      <c r="M1431">
        <f>Table1[[#This Row],[Ship Date]]-Table1[[#This Row],[Order Date]]</f>
        <v>2</v>
      </c>
      <c r="N1431">
        <v>3</v>
      </c>
      <c r="O1431" t="s">
        <v>106</v>
      </c>
      <c r="P1431" s="3">
        <v>20.015999999999998</v>
      </c>
      <c r="Q1431" s="3">
        <v>15.8221255883276</v>
      </c>
      <c r="R1431" s="3">
        <f>(Table1[[#This Row],[Selling Price]]-Table1[[#This Row],[Cost Price]])</f>
        <v>4.1938744116723985</v>
      </c>
      <c r="S1431" s="12">
        <f>(Table1[[#This Row],[Profit]]/Table1[[#This Row],[Selling Price]])</f>
        <v>0.20952609970385686</v>
      </c>
      <c r="T1431">
        <v>3</v>
      </c>
      <c r="U1431" s="2">
        <f>Table1[[#This Row],[Selling Price]]*Table1[[#This Row],[Quantity]]</f>
        <v>60.047999999999995</v>
      </c>
      <c r="V1431" s="4">
        <v>0.2</v>
      </c>
      <c r="W1431">
        <v>417</v>
      </c>
      <c r="X1431" t="s">
        <v>36</v>
      </c>
      <c r="Y1431" t="s">
        <v>52</v>
      </c>
      <c r="Z1431" s="2">
        <v>3.5383623330574858</v>
      </c>
    </row>
    <row r="1432" spans="1:26" x14ac:dyDescent="0.35">
      <c r="A1432" t="s">
        <v>542</v>
      </c>
      <c r="B1432" t="s">
        <v>543</v>
      </c>
      <c r="C1432" t="s">
        <v>64</v>
      </c>
      <c r="D1432" t="s">
        <v>28</v>
      </c>
      <c r="E1432" t="s">
        <v>40</v>
      </c>
      <c r="F1432" t="s">
        <v>1301</v>
      </c>
      <c r="G1432" t="s">
        <v>1302</v>
      </c>
      <c r="H1432" t="s">
        <v>32</v>
      </c>
      <c r="I1432" t="s">
        <v>6982</v>
      </c>
      <c r="J1432" s="1">
        <v>42663</v>
      </c>
      <c r="K1432" s="1">
        <v>42667</v>
      </c>
      <c r="L1432" t="s">
        <v>34</v>
      </c>
      <c r="M1432">
        <f>Table1[[#This Row],[Ship Date]]-Table1[[#This Row],[Order Date]]</f>
        <v>4</v>
      </c>
      <c r="N1432">
        <v>10</v>
      </c>
      <c r="O1432" t="s">
        <v>61</v>
      </c>
      <c r="P1432" s="3">
        <v>56.686</v>
      </c>
      <c r="Q1432" s="3">
        <v>48.082369611234689</v>
      </c>
      <c r="R1432" s="3">
        <f>(Table1[[#This Row],[Selling Price]]-Table1[[#This Row],[Cost Price]])</f>
        <v>8.6036303887653105</v>
      </c>
      <c r="S1432" s="12">
        <f>(Table1[[#This Row],[Profit]]/Table1[[#This Row],[Selling Price]])</f>
        <v>0.15177698882908144</v>
      </c>
      <c r="T1432">
        <v>1</v>
      </c>
      <c r="U1432" s="2">
        <f>Table1[[#This Row],[Selling Price]]*Table1[[#This Row],[Quantity]]</f>
        <v>56.686</v>
      </c>
      <c r="V1432" s="4">
        <v>0.3</v>
      </c>
      <c r="W1432">
        <v>246</v>
      </c>
      <c r="X1432" t="s">
        <v>36</v>
      </c>
      <c r="Y1432" t="s">
        <v>68</v>
      </c>
      <c r="Z1432" s="2">
        <v>105.83609645016919</v>
      </c>
    </row>
    <row r="1433" spans="1:26" x14ac:dyDescent="0.35">
      <c r="A1433" t="s">
        <v>542</v>
      </c>
      <c r="B1433" t="s">
        <v>543</v>
      </c>
      <c r="C1433" t="s">
        <v>39</v>
      </c>
      <c r="D1433" t="s">
        <v>28</v>
      </c>
      <c r="E1433" t="s">
        <v>40</v>
      </c>
      <c r="F1433" t="s">
        <v>3927</v>
      </c>
      <c r="G1433" t="s">
        <v>3928</v>
      </c>
      <c r="H1433" t="s">
        <v>32</v>
      </c>
      <c r="I1433" t="s">
        <v>7111</v>
      </c>
      <c r="J1433" s="1">
        <v>42674</v>
      </c>
      <c r="K1433" s="1">
        <v>42679</v>
      </c>
      <c r="L1433" t="s">
        <v>60</v>
      </c>
      <c r="M1433">
        <f>Table1[[#This Row],[Ship Date]]-Table1[[#This Row],[Order Date]]</f>
        <v>5</v>
      </c>
      <c r="N1433">
        <v>10</v>
      </c>
      <c r="O1433" t="s">
        <v>61</v>
      </c>
      <c r="P1433" s="3">
        <v>368.97</v>
      </c>
      <c r="Q1433" s="3">
        <v>249.92626349153929</v>
      </c>
      <c r="R1433" s="3">
        <f>(Table1[[#This Row],[Selling Price]]-Table1[[#This Row],[Cost Price]])</f>
        <v>119.04373650846074</v>
      </c>
      <c r="S1433" s="12">
        <f>(Table1[[#This Row],[Profit]]/Table1[[#This Row],[Selling Price]])</f>
        <v>0.32263798278575689</v>
      </c>
      <c r="T1433">
        <v>3</v>
      </c>
      <c r="U1433" s="2">
        <f>Table1[[#This Row],[Selling Price]]*Table1[[#This Row],[Quantity]]</f>
        <v>1106.9100000000001</v>
      </c>
      <c r="V1433" s="4">
        <v>0</v>
      </c>
      <c r="W1433">
        <v>432</v>
      </c>
      <c r="X1433" t="s">
        <v>36</v>
      </c>
      <c r="Y1433" t="s">
        <v>36</v>
      </c>
      <c r="Z1433" s="2">
        <v>215.84657400107139</v>
      </c>
    </row>
    <row r="1434" spans="1:26" x14ac:dyDescent="0.35">
      <c r="A1434" t="s">
        <v>542</v>
      </c>
      <c r="B1434" t="s">
        <v>543</v>
      </c>
      <c r="C1434" t="s">
        <v>64</v>
      </c>
      <c r="D1434" t="s">
        <v>28</v>
      </c>
      <c r="E1434" t="s">
        <v>56</v>
      </c>
      <c r="F1434" t="s">
        <v>5383</v>
      </c>
      <c r="G1434" t="s">
        <v>5384</v>
      </c>
      <c r="H1434" t="s">
        <v>32</v>
      </c>
      <c r="I1434" t="s">
        <v>7182</v>
      </c>
      <c r="J1434" s="1">
        <v>41766</v>
      </c>
      <c r="K1434" s="1">
        <v>41771</v>
      </c>
      <c r="L1434" t="s">
        <v>60</v>
      </c>
      <c r="M1434">
        <f>Table1[[#This Row],[Ship Date]]-Table1[[#This Row],[Order Date]]</f>
        <v>5</v>
      </c>
      <c r="N1434">
        <v>5</v>
      </c>
      <c r="O1434" t="s">
        <v>51</v>
      </c>
      <c r="P1434" s="3">
        <v>194.25</v>
      </c>
      <c r="Q1434" s="3">
        <v>128.01039189437171</v>
      </c>
      <c r="R1434" s="3">
        <f>(Table1[[#This Row],[Selling Price]]-Table1[[#This Row],[Cost Price]])</f>
        <v>66.239608105628292</v>
      </c>
      <c r="S1434" s="12">
        <f>(Table1[[#This Row],[Profit]]/Table1[[#This Row],[Selling Price]])</f>
        <v>0.34100184352961799</v>
      </c>
      <c r="T1434">
        <v>2</v>
      </c>
      <c r="U1434" s="2">
        <f>Table1[[#This Row],[Selling Price]]*Table1[[#This Row],[Quantity]]</f>
        <v>388.5</v>
      </c>
      <c r="V1434" s="4">
        <v>0.3</v>
      </c>
      <c r="W1434">
        <v>441</v>
      </c>
      <c r="X1434" t="s">
        <v>36</v>
      </c>
      <c r="Y1434" t="s">
        <v>68</v>
      </c>
      <c r="Z1434" s="2">
        <v>101.9600105433498</v>
      </c>
    </row>
    <row r="1435" spans="1:26" x14ac:dyDescent="0.35">
      <c r="A1435" t="s">
        <v>542</v>
      </c>
      <c r="B1435" t="s">
        <v>543</v>
      </c>
      <c r="C1435" t="s">
        <v>27</v>
      </c>
      <c r="D1435" t="s">
        <v>28</v>
      </c>
      <c r="E1435" t="s">
        <v>40</v>
      </c>
      <c r="F1435" t="s">
        <v>784</v>
      </c>
      <c r="G1435" t="s">
        <v>785</v>
      </c>
      <c r="H1435" t="s">
        <v>32</v>
      </c>
      <c r="I1435" t="s">
        <v>7205</v>
      </c>
      <c r="J1435" s="1">
        <v>42516</v>
      </c>
      <c r="K1435" s="1">
        <v>42521</v>
      </c>
      <c r="L1435" t="s">
        <v>60</v>
      </c>
      <c r="M1435">
        <f>Table1[[#This Row],[Ship Date]]-Table1[[#This Row],[Order Date]]</f>
        <v>5</v>
      </c>
      <c r="N1435">
        <v>5</v>
      </c>
      <c r="O1435" t="s">
        <v>51</v>
      </c>
      <c r="P1435" s="3">
        <v>484.70400000000001</v>
      </c>
      <c r="Q1435" s="3">
        <v>381.44139761391813</v>
      </c>
      <c r="R1435" s="3">
        <f>(Table1[[#This Row],[Selling Price]]-Table1[[#This Row],[Cost Price]])</f>
        <v>103.26260238608188</v>
      </c>
      <c r="S1435" s="12">
        <f>(Table1[[#This Row],[Profit]]/Table1[[#This Row],[Selling Price]])</f>
        <v>0.21304260411732084</v>
      </c>
      <c r="T1435">
        <v>6</v>
      </c>
      <c r="U1435" s="2">
        <f>Table1[[#This Row],[Selling Price]]*Table1[[#This Row],[Quantity]]</f>
        <v>2908.2240000000002</v>
      </c>
      <c r="V1435" s="4">
        <v>0.2</v>
      </c>
      <c r="W1435">
        <v>298</v>
      </c>
      <c r="X1435" t="s">
        <v>36</v>
      </c>
      <c r="Y1435" t="s">
        <v>68</v>
      </c>
      <c r="Z1435" s="2">
        <v>127.7235912203156</v>
      </c>
    </row>
    <row r="1436" spans="1:26" x14ac:dyDescent="0.35">
      <c r="A1436" t="s">
        <v>542</v>
      </c>
      <c r="B1436" t="s">
        <v>543</v>
      </c>
      <c r="C1436" t="s">
        <v>64</v>
      </c>
      <c r="D1436" t="s">
        <v>28</v>
      </c>
      <c r="E1436" t="s">
        <v>69</v>
      </c>
      <c r="F1436" t="s">
        <v>1856</v>
      </c>
      <c r="G1436" t="s">
        <v>1857</v>
      </c>
      <c r="H1436" t="s">
        <v>32</v>
      </c>
      <c r="I1436" t="s">
        <v>7227</v>
      </c>
      <c r="J1436" s="1">
        <v>42786</v>
      </c>
      <c r="K1436" s="1">
        <v>42793</v>
      </c>
      <c r="L1436" t="s">
        <v>60</v>
      </c>
      <c r="M1436">
        <f>Table1[[#This Row],[Ship Date]]-Table1[[#This Row],[Order Date]]</f>
        <v>7</v>
      </c>
      <c r="N1436">
        <v>2</v>
      </c>
      <c r="O1436" t="s">
        <v>106</v>
      </c>
      <c r="P1436" s="3">
        <v>68.703999999999994</v>
      </c>
      <c r="Q1436" s="3">
        <v>51.887795646756288</v>
      </c>
      <c r="R1436" s="3">
        <f>(Table1[[#This Row],[Selling Price]]-Table1[[#This Row],[Cost Price]])</f>
        <v>16.816204353243705</v>
      </c>
      <c r="S1436" s="12">
        <f>(Table1[[#This Row],[Profit]]/Table1[[#This Row],[Selling Price]])</f>
        <v>0.2447631048154941</v>
      </c>
      <c r="T1436">
        <v>2</v>
      </c>
      <c r="U1436" s="2">
        <f>Table1[[#This Row],[Selling Price]]*Table1[[#This Row],[Quantity]]</f>
        <v>137.40799999999999</v>
      </c>
      <c r="V1436" s="4">
        <v>0.2</v>
      </c>
      <c r="W1436">
        <v>222</v>
      </c>
      <c r="X1436" t="s">
        <v>68</v>
      </c>
      <c r="Y1436" t="s">
        <v>68</v>
      </c>
      <c r="Z1436" s="2">
        <v>76.147548296836504</v>
      </c>
    </row>
    <row r="1437" spans="1:26" x14ac:dyDescent="0.35">
      <c r="A1437" t="s">
        <v>542</v>
      </c>
      <c r="B1437" t="s">
        <v>543</v>
      </c>
      <c r="C1437" t="s">
        <v>27</v>
      </c>
      <c r="D1437" t="s">
        <v>28</v>
      </c>
      <c r="E1437" t="s">
        <v>69</v>
      </c>
      <c r="F1437" t="s">
        <v>3147</v>
      </c>
      <c r="G1437" t="s">
        <v>1113</v>
      </c>
      <c r="H1437" t="s">
        <v>32</v>
      </c>
      <c r="I1437" t="s">
        <v>7323</v>
      </c>
      <c r="J1437" s="1">
        <v>41807</v>
      </c>
      <c r="K1437" s="1">
        <v>41811</v>
      </c>
      <c r="L1437" t="s">
        <v>60</v>
      </c>
      <c r="M1437">
        <f>Table1[[#This Row],[Ship Date]]-Table1[[#This Row],[Order Date]]</f>
        <v>4</v>
      </c>
      <c r="N1437">
        <v>6</v>
      </c>
      <c r="O1437" t="s">
        <v>51</v>
      </c>
      <c r="P1437" s="3">
        <v>6.24</v>
      </c>
      <c r="Q1437" s="3">
        <v>5.2105614890473344</v>
      </c>
      <c r="R1437" s="3">
        <f>(Table1[[#This Row],[Selling Price]]-Table1[[#This Row],[Cost Price]])</f>
        <v>1.0294385109526658</v>
      </c>
      <c r="S1437" s="12">
        <f>(Table1[[#This Row],[Profit]]/Table1[[#This Row],[Selling Price]])</f>
        <v>0.16497412034497849</v>
      </c>
      <c r="T1437">
        <v>3</v>
      </c>
      <c r="U1437" s="2">
        <f>Table1[[#This Row],[Selling Price]]*Table1[[#This Row],[Quantity]]</f>
        <v>18.72</v>
      </c>
      <c r="V1437" s="4">
        <v>0</v>
      </c>
      <c r="W1437">
        <v>109</v>
      </c>
      <c r="X1437" t="s">
        <v>36</v>
      </c>
      <c r="Y1437" t="s">
        <v>36</v>
      </c>
      <c r="Z1437" s="2">
        <v>1.573118177378928</v>
      </c>
    </row>
    <row r="1438" spans="1:26" x14ac:dyDescent="0.35">
      <c r="A1438" t="s">
        <v>542</v>
      </c>
      <c r="B1438" t="s">
        <v>543</v>
      </c>
      <c r="C1438" t="s">
        <v>27</v>
      </c>
      <c r="D1438" t="s">
        <v>28</v>
      </c>
      <c r="E1438" t="s">
        <v>40</v>
      </c>
      <c r="F1438" t="s">
        <v>1492</v>
      </c>
      <c r="G1438" t="s">
        <v>1493</v>
      </c>
      <c r="H1438" t="s">
        <v>32</v>
      </c>
      <c r="I1438" t="s">
        <v>7439</v>
      </c>
      <c r="J1438" s="1">
        <v>42237</v>
      </c>
      <c r="K1438" s="1">
        <v>42241</v>
      </c>
      <c r="L1438" t="s">
        <v>60</v>
      </c>
      <c r="M1438">
        <f>Table1[[#This Row],[Ship Date]]-Table1[[#This Row],[Order Date]]</f>
        <v>4</v>
      </c>
      <c r="N1438">
        <v>8</v>
      </c>
      <c r="O1438" t="s">
        <v>61</v>
      </c>
      <c r="P1438" s="3">
        <v>598.45799999999997</v>
      </c>
      <c r="Q1438" s="3">
        <v>466.98095626856082</v>
      </c>
      <c r="R1438" s="3">
        <f>(Table1[[#This Row],[Selling Price]]-Table1[[#This Row],[Cost Price]])</f>
        <v>131.47704373143915</v>
      </c>
      <c r="S1438" s="12">
        <f>(Table1[[#This Row],[Profit]]/Table1[[#This Row],[Selling Price]])</f>
        <v>0.21969301727345805</v>
      </c>
      <c r="T1438">
        <v>3</v>
      </c>
      <c r="U1438" s="2">
        <f>Table1[[#This Row],[Selling Price]]*Table1[[#This Row],[Quantity]]</f>
        <v>1795.3739999999998</v>
      </c>
      <c r="V1438" s="4">
        <v>0.3</v>
      </c>
      <c r="W1438">
        <v>433</v>
      </c>
      <c r="X1438" t="s">
        <v>36</v>
      </c>
      <c r="Y1438" t="s">
        <v>36</v>
      </c>
      <c r="Z1438" s="2">
        <v>333.39141542753879</v>
      </c>
    </row>
    <row r="1439" spans="1:26" x14ac:dyDescent="0.35">
      <c r="A1439" t="s">
        <v>542</v>
      </c>
      <c r="B1439" t="s">
        <v>543</v>
      </c>
      <c r="C1439" t="s">
        <v>45</v>
      </c>
      <c r="D1439" t="s">
        <v>28</v>
      </c>
      <c r="E1439" t="s">
        <v>40</v>
      </c>
      <c r="F1439" t="s">
        <v>1523</v>
      </c>
      <c r="G1439" t="s">
        <v>1524</v>
      </c>
      <c r="H1439" t="s">
        <v>32</v>
      </c>
      <c r="I1439" t="s">
        <v>7640</v>
      </c>
      <c r="J1439" s="1">
        <v>42702</v>
      </c>
      <c r="K1439" s="1">
        <v>42708</v>
      </c>
      <c r="L1439" t="s">
        <v>60</v>
      </c>
      <c r="M1439">
        <f>Table1[[#This Row],[Ship Date]]-Table1[[#This Row],[Order Date]]</f>
        <v>6</v>
      </c>
      <c r="N1439">
        <v>11</v>
      </c>
      <c r="O1439" t="s">
        <v>35</v>
      </c>
      <c r="P1439" s="3">
        <v>347.80200000000002</v>
      </c>
      <c r="Q1439" s="3">
        <v>266.05354132464322</v>
      </c>
      <c r="R1439" s="3">
        <f>(Table1[[#This Row],[Selling Price]]-Table1[[#This Row],[Cost Price]])</f>
        <v>81.748458675356801</v>
      </c>
      <c r="S1439" s="12">
        <f>(Table1[[#This Row],[Profit]]/Table1[[#This Row],[Selling Price]])</f>
        <v>0.23504309542600904</v>
      </c>
      <c r="T1439">
        <v>7</v>
      </c>
      <c r="U1439" s="2">
        <f>Table1[[#This Row],[Selling Price]]*Table1[[#This Row],[Quantity]]</f>
        <v>2434.614</v>
      </c>
      <c r="V1439" s="4">
        <v>0.3</v>
      </c>
      <c r="W1439">
        <v>101</v>
      </c>
      <c r="X1439" t="s">
        <v>68</v>
      </c>
      <c r="Y1439" t="s">
        <v>36</v>
      </c>
      <c r="Z1439" s="2">
        <v>155.0969267858006</v>
      </c>
    </row>
    <row r="1440" spans="1:26" x14ac:dyDescent="0.35">
      <c r="A1440" t="s">
        <v>542</v>
      </c>
      <c r="B1440" t="s">
        <v>543</v>
      </c>
      <c r="C1440" t="s">
        <v>39</v>
      </c>
      <c r="D1440" t="s">
        <v>28</v>
      </c>
      <c r="E1440" t="s">
        <v>40</v>
      </c>
      <c r="F1440" t="s">
        <v>1961</v>
      </c>
      <c r="G1440" t="s">
        <v>1962</v>
      </c>
      <c r="H1440" t="s">
        <v>32</v>
      </c>
      <c r="I1440" t="s">
        <v>7757</v>
      </c>
      <c r="J1440" s="1">
        <v>41968</v>
      </c>
      <c r="K1440" s="1">
        <v>41972</v>
      </c>
      <c r="L1440" t="s">
        <v>60</v>
      </c>
      <c r="M1440">
        <f>Table1[[#This Row],[Ship Date]]-Table1[[#This Row],[Order Date]]</f>
        <v>4</v>
      </c>
      <c r="N1440">
        <v>11</v>
      </c>
      <c r="O1440" t="s">
        <v>35</v>
      </c>
      <c r="P1440" s="3">
        <v>725.34400000000005</v>
      </c>
      <c r="Q1440" s="3">
        <v>522.52515625472756</v>
      </c>
      <c r="R1440" s="3">
        <f>(Table1[[#This Row],[Selling Price]]-Table1[[#This Row],[Cost Price]])</f>
        <v>202.81884374527249</v>
      </c>
      <c r="S1440" s="12">
        <f>(Table1[[#This Row],[Profit]]/Table1[[#This Row],[Selling Price]])</f>
        <v>0.27961745564211254</v>
      </c>
      <c r="T1440">
        <v>4</v>
      </c>
      <c r="U1440" s="2">
        <f>Table1[[#This Row],[Selling Price]]*Table1[[#This Row],[Quantity]]</f>
        <v>2901.3760000000002</v>
      </c>
      <c r="V1440" s="4">
        <v>0.2</v>
      </c>
      <c r="W1440">
        <v>359</v>
      </c>
      <c r="X1440" t="s">
        <v>36</v>
      </c>
      <c r="Y1440" t="s">
        <v>36</v>
      </c>
      <c r="Z1440" s="2">
        <v>386.00510075645383</v>
      </c>
    </row>
    <row r="1441" spans="1:26" x14ac:dyDescent="0.35">
      <c r="A1441" t="s">
        <v>542</v>
      </c>
      <c r="B1441" t="s">
        <v>543</v>
      </c>
      <c r="C1441" t="s">
        <v>64</v>
      </c>
      <c r="D1441" t="s">
        <v>28</v>
      </c>
      <c r="E1441" t="s">
        <v>29</v>
      </c>
      <c r="F1441" t="s">
        <v>3222</v>
      </c>
      <c r="G1441" t="s">
        <v>3223</v>
      </c>
      <c r="H1441" t="s">
        <v>32</v>
      </c>
      <c r="I1441" t="s">
        <v>7787</v>
      </c>
      <c r="J1441" s="1">
        <v>42004</v>
      </c>
      <c r="K1441" s="1">
        <v>42011</v>
      </c>
      <c r="L1441" t="s">
        <v>60</v>
      </c>
      <c r="M1441">
        <f>Table1[[#This Row],[Ship Date]]-Table1[[#This Row],[Order Date]]</f>
        <v>7</v>
      </c>
      <c r="N1441">
        <v>12</v>
      </c>
      <c r="O1441" t="s">
        <v>35</v>
      </c>
      <c r="P1441" s="3">
        <v>341.96</v>
      </c>
      <c r="Q1441" s="3">
        <v>276.63780137206578</v>
      </c>
      <c r="R1441" s="3">
        <f>(Table1[[#This Row],[Selling Price]]-Table1[[#This Row],[Cost Price]])</f>
        <v>65.322198627934199</v>
      </c>
      <c r="S1441" s="12">
        <f>(Table1[[#This Row],[Profit]]/Table1[[#This Row],[Selling Price]])</f>
        <v>0.19102292264573109</v>
      </c>
      <c r="T1441">
        <v>2</v>
      </c>
      <c r="U1441" s="2">
        <f>Table1[[#This Row],[Selling Price]]*Table1[[#This Row],[Quantity]]</f>
        <v>683.92</v>
      </c>
      <c r="V1441" s="4">
        <v>0</v>
      </c>
      <c r="W1441">
        <v>306</v>
      </c>
      <c r="X1441" t="s">
        <v>68</v>
      </c>
      <c r="Y1441" t="s">
        <v>36</v>
      </c>
      <c r="Z1441" s="2">
        <v>343.96314793710098</v>
      </c>
    </row>
    <row r="1442" spans="1:26" x14ac:dyDescent="0.35">
      <c r="A1442" t="s">
        <v>542</v>
      </c>
      <c r="B1442" t="s">
        <v>543</v>
      </c>
      <c r="C1442" t="s">
        <v>64</v>
      </c>
      <c r="D1442" t="s">
        <v>28</v>
      </c>
      <c r="E1442" t="s">
        <v>69</v>
      </c>
      <c r="F1442" t="s">
        <v>898</v>
      </c>
      <c r="G1442" t="s">
        <v>899</v>
      </c>
      <c r="H1442" t="s">
        <v>32</v>
      </c>
      <c r="I1442" t="s">
        <v>7868</v>
      </c>
      <c r="J1442" s="1">
        <v>42414</v>
      </c>
      <c r="K1442" s="1">
        <v>42415</v>
      </c>
      <c r="L1442" t="s">
        <v>199</v>
      </c>
      <c r="M1442">
        <f>Table1[[#This Row],[Ship Date]]-Table1[[#This Row],[Order Date]]</f>
        <v>1</v>
      </c>
      <c r="N1442">
        <v>2</v>
      </c>
      <c r="O1442" t="s">
        <v>106</v>
      </c>
      <c r="P1442" s="3">
        <v>10.56</v>
      </c>
      <c r="Q1442" s="3">
        <v>7.5921628851516347</v>
      </c>
      <c r="R1442" s="3">
        <f>(Table1[[#This Row],[Selling Price]]-Table1[[#This Row],[Cost Price]])</f>
        <v>2.9678371148483658</v>
      </c>
      <c r="S1442" s="12">
        <f>(Table1[[#This Row],[Profit]]/Table1[[#This Row],[Selling Price]])</f>
        <v>0.28104518133033768</v>
      </c>
      <c r="T1442">
        <v>6</v>
      </c>
      <c r="U1442" s="2">
        <f>Table1[[#This Row],[Selling Price]]*Table1[[#This Row],[Quantity]]</f>
        <v>63.36</v>
      </c>
      <c r="V1442" s="4">
        <v>0</v>
      </c>
      <c r="W1442">
        <v>472</v>
      </c>
      <c r="X1442" t="s">
        <v>36</v>
      </c>
      <c r="Y1442" t="s">
        <v>52</v>
      </c>
      <c r="Z1442" s="2">
        <v>2.5698410845809119</v>
      </c>
    </row>
    <row r="1443" spans="1:26" x14ac:dyDescent="0.35">
      <c r="A1443" t="s">
        <v>542</v>
      </c>
      <c r="B1443" t="s">
        <v>543</v>
      </c>
      <c r="C1443" t="s">
        <v>64</v>
      </c>
      <c r="D1443" t="s">
        <v>28</v>
      </c>
      <c r="E1443" t="s">
        <v>40</v>
      </c>
      <c r="F1443" t="s">
        <v>654</v>
      </c>
      <c r="G1443" t="s">
        <v>655</v>
      </c>
      <c r="H1443" t="s">
        <v>32</v>
      </c>
      <c r="I1443" t="s">
        <v>7978</v>
      </c>
      <c r="J1443" s="1">
        <v>42968</v>
      </c>
      <c r="K1443" s="1">
        <v>42972</v>
      </c>
      <c r="L1443" t="s">
        <v>34</v>
      </c>
      <c r="M1443">
        <f>Table1[[#This Row],[Ship Date]]-Table1[[#This Row],[Order Date]]</f>
        <v>4</v>
      </c>
      <c r="N1443">
        <v>8</v>
      </c>
      <c r="O1443" t="s">
        <v>61</v>
      </c>
      <c r="P1443" s="3">
        <v>388.70400000000001</v>
      </c>
      <c r="Q1443" s="3">
        <v>282.18840737171968</v>
      </c>
      <c r="R1443" s="3">
        <f>(Table1[[#This Row],[Selling Price]]-Table1[[#This Row],[Cost Price]])</f>
        <v>106.51559262828033</v>
      </c>
      <c r="S1443" s="12">
        <f>(Table1[[#This Row],[Profit]]/Table1[[#This Row],[Selling Price]])</f>
        <v>0.27402751869875364</v>
      </c>
      <c r="T1443">
        <v>6</v>
      </c>
      <c r="U1443" s="2">
        <f>Table1[[#This Row],[Selling Price]]*Table1[[#This Row],[Quantity]]</f>
        <v>2332.2240000000002</v>
      </c>
      <c r="V1443" s="4">
        <v>0.2</v>
      </c>
      <c r="W1443">
        <v>295</v>
      </c>
      <c r="X1443" t="s">
        <v>36</v>
      </c>
      <c r="Y1443" t="s">
        <v>68</v>
      </c>
      <c r="Z1443" s="2">
        <v>128.46063846619651</v>
      </c>
    </row>
    <row r="1444" spans="1:26" x14ac:dyDescent="0.35">
      <c r="A1444" t="s">
        <v>542</v>
      </c>
      <c r="B1444" t="s">
        <v>543</v>
      </c>
      <c r="C1444" t="s">
        <v>45</v>
      </c>
      <c r="D1444" t="s">
        <v>28</v>
      </c>
      <c r="E1444" t="s">
        <v>56</v>
      </c>
      <c r="F1444" t="s">
        <v>780</v>
      </c>
      <c r="G1444" t="s">
        <v>781</v>
      </c>
      <c r="H1444" t="s">
        <v>32</v>
      </c>
      <c r="I1444" t="s">
        <v>8150</v>
      </c>
      <c r="J1444" s="1">
        <v>42858</v>
      </c>
      <c r="K1444" s="1">
        <v>42863</v>
      </c>
      <c r="L1444" t="s">
        <v>60</v>
      </c>
      <c r="M1444">
        <f>Table1[[#This Row],[Ship Date]]-Table1[[#This Row],[Order Date]]</f>
        <v>5</v>
      </c>
      <c r="N1444">
        <v>5</v>
      </c>
      <c r="O1444" t="s">
        <v>51</v>
      </c>
      <c r="P1444" s="3">
        <v>373.47</v>
      </c>
      <c r="Q1444" s="3">
        <v>264.07966227807259</v>
      </c>
      <c r="R1444" s="3">
        <f>(Table1[[#This Row],[Selling Price]]-Table1[[#This Row],[Cost Price]])</f>
        <v>109.39033772192744</v>
      </c>
      <c r="S1444" s="12">
        <f>(Table1[[#This Row],[Profit]]/Table1[[#This Row],[Selling Price]])</f>
        <v>0.29290260990689326</v>
      </c>
      <c r="T1444">
        <v>5</v>
      </c>
      <c r="U1444" s="2">
        <f>Table1[[#This Row],[Selling Price]]*Table1[[#This Row],[Quantity]]</f>
        <v>1867.3500000000001</v>
      </c>
      <c r="V1444" s="4">
        <v>0.4</v>
      </c>
      <c r="W1444">
        <v>413</v>
      </c>
      <c r="X1444" t="s">
        <v>36</v>
      </c>
      <c r="Y1444" t="s">
        <v>36</v>
      </c>
      <c r="Z1444" s="2">
        <v>506.38079612396717</v>
      </c>
    </row>
    <row r="1445" spans="1:26" x14ac:dyDescent="0.35">
      <c r="A1445" t="s">
        <v>542</v>
      </c>
      <c r="B1445" t="s">
        <v>543</v>
      </c>
      <c r="C1445" t="s">
        <v>27</v>
      </c>
      <c r="D1445" t="s">
        <v>28</v>
      </c>
      <c r="E1445" t="s">
        <v>69</v>
      </c>
      <c r="F1445" t="s">
        <v>2735</v>
      </c>
      <c r="G1445" t="s">
        <v>2736</v>
      </c>
      <c r="H1445" t="s">
        <v>32</v>
      </c>
      <c r="I1445" t="s">
        <v>8199</v>
      </c>
      <c r="J1445" s="1">
        <v>43047</v>
      </c>
      <c r="K1445" s="1">
        <v>43052</v>
      </c>
      <c r="L1445" t="s">
        <v>60</v>
      </c>
      <c r="M1445">
        <f>Table1[[#This Row],[Ship Date]]-Table1[[#This Row],[Order Date]]</f>
        <v>5</v>
      </c>
      <c r="N1445">
        <v>11</v>
      </c>
      <c r="O1445" t="s">
        <v>35</v>
      </c>
      <c r="P1445" s="3">
        <v>274.2</v>
      </c>
      <c r="Q1445" s="3">
        <v>207.33002167259829</v>
      </c>
      <c r="R1445" s="3">
        <f>(Table1[[#This Row],[Selling Price]]-Table1[[#This Row],[Cost Price]])</f>
        <v>66.869978327401697</v>
      </c>
      <c r="S1445" s="12">
        <f>(Table1[[#This Row],[Profit]]/Table1[[#This Row],[Selling Price]])</f>
        <v>0.24387300629978739</v>
      </c>
      <c r="T1445">
        <v>10</v>
      </c>
      <c r="U1445" s="2">
        <f>Table1[[#This Row],[Selling Price]]*Table1[[#This Row],[Quantity]]</f>
        <v>2742</v>
      </c>
      <c r="V1445" s="4">
        <v>0</v>
      </c>
      <c r="W1445">
        <v>457</v>
      </c>
      <c r="X1445" t="s">
        <v>36</v>
      </c>
      <c r="Y1445" t="s">
        <v>68</v>
      </c>
      <c r="Z1445" s="2">
        <v>94.567865891115474</v>
      </c>
    </row>
    <row r="1446" spans="1:26" x14ac:dyDescent="0.35">
      <c r="A1446" t="s">
        <v>542</v>
      </c>
      <c r="B1446" t="s">
        <v>543</v>
      </c>
      <c r="C1446" t="s">
        <v>27</v>
      </c>
      <c r="D1446" t="s">
        <v>28</v>
      </c>
      <c r="E1446" t="s">
        <v>69</v>
      </c>
      <c r="F1446" t="s">
        <v>4100</v>
      </c>
      <c r="G1446" t="s">
        <v>4101</v>
      </c>
      <c r="H1446" t="s">
        <v>32</v>
      </c>
      <c r="I1446" t="s">
        <v>8252</v>
      </c>
      <c r="J1446" s="1">
        <v>42890</v>
      </c>
      <c r="K1446" s="1">
        <v>42893</v>
      </c>
      <c r="L1446" t="s">
        <v>34</v>
      </c>
      <c r="M1446">
        <f>Table1[[#This Row],[Ship Date]]-Table1[[#This Row],[Order Date]]</f>
        <v>3</v>
      </c>
      <c r="N1446">
        <v>6</v>
      </c>
      <c r="O1446" t="s">
        <v>51</v>
      </c>
      <c r="P1446" s="3">
        <v>30.335999999999999</v>
      </c>
      <c r="Q1446" s="3">
        <v>23.311929444521521</v>
      </c>
      <c r="R1446" s="3">
        <f>(Table1[[#This Row],[Selling Price]]-Table1[[#This Row],[Cost Price]])</f>
        <v>7.0240705554784775</v>
      </c>
      <c r="S1446" s="12">
        <f>(Table1[[#This Row],[Profit]]/Table1[[#This Row],[Selling Price]])</f>
        <v>0.23154241018850469</v>
      </c>
      <c r="T1446">
        <v>6</v>
      </c>
      <c r="U1446" s="2">
        <f>Table1[[#This Row],[Selling Price]]*Table1[[#This Row],[Quantity]]</f>
        <v>182.01599999999999</v>
      </c>
      <c r="V1446" s="4">
        <v>0.6</v>
      </c>
      <c r="W1446">
        <v>435</v>
      </c>
      <c r="X1446" t="s">
        <v>36</v>
      </c>
      <c r="Y1446" t="s">
        <v>52</v>
      </c>
      <c r="Z1446" s="2">
        <v>25.076944502869569</v>
      </c>
    </row>
    <row r="1447" spans="1:26" x14ac:dyDescent="0.35">
      <c r="A1447" t="s">
        <v>542</v>
      </c>
      <c r="B1447" t="s">
        <v>543</v>
      </c>
      <c r="C1447" t="s">
        <v>45</v>
      </c>
      <c r="D1447" t="s">
        <v>28</v>
      </c>
      <c r="E1447" t="s">
        <v>69</v>
      </c>
      <c r="F1447" t="s">
        <v>1112</v>
      </c>
      <c r="G1447" t="s">
        <v>1113</v>
      </c>
      <c r="H1447" t="s">
        <v>32</v>
      </c>
      <c r="I1447" t="s">
        <v>8324</v>
      </c>
      <c r="J1447" s="1">
        <v>42316</v>
      </c>
      <c r="K1447" s="1">
        <v>42323</v>
      </c>
      <c r="L1447" t="s">
        <v>60</v>
      </c>
      <c r="M1447">
        <f>Table1[[#This Row],[Ship Date]]-Table1[[#This Row],[Order Date]]</f>
        <v>7</v>
      </c>
      <c r="N1447">
        <v>11</v>
      </c>
      <c r="O1447" t="s">
        <v>35</v>
      </c>
      <c r="P1447" s="3">
        <v>4.7119999999999997</v>
      </c>
      <c r="Q1447" s="3">
        <v>3.9792875139166091</v>
      </c>
      <c r="R1447" s="3">
        <f>(Table1[[#This Row],[Selling Price]]-Table1[[#This Row],[Cost Price]])</f>
        <v>0.73271248608339068</v>
      </c>
      <c r="S1447" s="12">
        <f>(Table1[[#This Row],[Profit]]/Table1[[#This Row],[Selling Price]])</f>
        <v>0.1554992542621797</v>
      </c>
      <c r="T1447">
        <v>1</v>
      </c>
      <c r="U1447" s="2">
        <f>Table1[[#This Row],[Selling Price]]*Table1[[#This Row],[Quantity]]</f>
        <v>4.7119999999999997</v>
      </c>
      <c r="V1447" s="4">
        <v>0.2</v>
      </c>
      <c r="W1447">
        <v>313</v>
      </c>
      <c r="X1447" t="s">
        <v>68</v>
      </c>
      <c r="Y1447" t="s">
        <v>52</v>
      </c>
      <c r="Z1447" s="2">
        <v>23.367790952505551</v>
      </c>
    </row>
    <row r="1448" spans="1:26" x14ac:dyDescent="0.35">
      <c r="A1448" t="s">
        <v>542</v>
      </c>
      <c r="B1448" t="s">
        <v>543</v>
      </c>
      <c r="C1448" t="s">
        <v>39</v>
      </c>
      <c r="D1448" t="s">
        <v>28</v>
      </c>
      <c r="E1448" t="s">
        <v>56</v>
      </c>
      <c r="F1448" t="s">
        <v>799</v>
      </c>
      <c r="G1448" t="s">
        <v>800</v>
      </c>
      <c r="H1448" t="s">
        <v>32</v>
      </c>
      <c r="I1448" t="s">
        <v>8398</v>
      </c>
      <c r="J1448" s="1">
        <v>42628</v>
      </c>
      <c r="K1448" s="1">
        <v>42633</v>
      </c>
      <c r="L1448" t="s">
        <v>60</v>
      </c>
      <c r="M1448">
        <f>Table1[[#This Row],[Ship Date]]-Table1[[#This Row],[Order Date]]</f>
        <v>5</v>
      </c>
      <c r="N1448">
        <v>9</v>
      </c>
      <c r="O1448" t="s">
        <v>61</v>
      </c>
      <c r="P1448" s="3">
        <v>1128.3900000000001</v>
      </c>
      <c r="Q1448" s="3">
        <v>815.70262173171534</v>
      </c>
      <c r="R1448" s="3">
        <f>(Table1[[#This Row],[Selling Price]]-Table1[[#This Row],[Cost Price]])</f>
        <v>312.68737826828476</v>
      </c>
      <c r="S1448" s="12">
        <f>(Table1[[#This Row],[Profit]]/Table1[[#This Row],[Selling Price]])</f>
        <v>0.27710931350710721</v>
      </c>
      <c r="T1448">
        <v>3</v>
      </c>
      <c r="U1448" s="2">
        <f>Table1[[#This Row],[Selling Price]]*Table1[[#This Row],[Quantity]]</f>
        <v>3385.17</v>
      </c>
      <c r="V1448" s="4">
        <v>0</v>
      </c>
      <c r="W1448">
        <v>372</v>
      </c>
      <c r="X1448" t="s">
        <v>36</v>
      </c>
      <c r="Y1448" t="s">
        <v>36</v>
      </c>
      <c r="Z1448" s="2">
        <v>899.40977660929639</v>
      </c>
    </row>
    <row r="1449" spans="1:26" x14ac:dyDescent="0.35">
      <c r="A1449" t="s">
        <v>542</v>
      </c>
      <c r="B1449" t="s">
        <v>543</v>
      </c>
      <c r="C1449" t="s">
        <v>39</v>
      </c>
      <c r="D1449" t="s">
        <v>28</v>
      </c>
      <c r="E1449" t="s">
        <v>40</v>
      </c>
      <c r="F1449" t="s">
        <v>308</v>
      </c>
      <c r="G1449" t="s">
        <v>309</v>
      </c>
      <c r="H1449" t="s">
        <v>32</v>
      </c>
      <c r="I1449" t="s">
        <v>8461</v>
      </c>
      <c r="J1449" s="1">
        <v>42629</v>
      </c>
      <c r="K1449" s="1">
        <v>42631</v>
      </c>
      <c r="L1449" t="s">
        <v>199</v>
      </c>
      <c r="M1449">
        <f>Table1[[#This Row],[Ship Date]]-Table1[[#This Row],[Order Date]]</f>
        <v>2</v>
      </c>
      <c r="N1449">
        <v>9</v>
      </c>
      <c r="O1449" t="s">
        <v>61</v>
      </c>
      <c r="P1449" s="3">
        <v>121.78</v>
      </c>
      <c r="Q1449" s="3">
        <v>99.927291839509508</v>
      </c>
      <c r="R1449" s="3">
        <f>(Table1[[#This Row],[Selling Price]]-Table1[[#This Row],[Cost Price]])</f>
        <v>21.852708160490494</v>
      </c>
      <c r="S1449" s="12">
        <f>(Table1[[#This Row],[Profit]]/Table1[[#This Row],[Selling Price]])</f>
        <v>0.17944414649770482</v>
      </c>
      <c r="T1449">
        <v>2</v>
      </c>
      <c r="U1449" s="2">
        <f>Table1[[#This Row],[Selling Price]]*Table1[[#This Row],[Quantity]]</f>
        <v>243.56</v>
      </c>
      <c r="V1449" s="4">
        <v>0</v>
      </c>
      <c r="W1449">
        <v>362</v>
      </c>
      <c r="X1449" t="s">
        <v>36</v>
      </c>
      <c r="Y1449" t="s">
        <v>68</v>
      </c>
      <c r="Z1449" s="2">
        <v>98.517716256519066</v>
      </c>
    </row>
    <row r="1450" spans="1:26" x14ac:dyDescent="0.35">
      <c r="A1450" t="s">
        <v>542</v>
      </c>
      <c r="B1450" t="s">
        <v>543</v>
      </c>
      <c r="C1450" t="s">
        <v>39</v>
      </c>
      <c r="D1450" t="s">
        <v>28</v>
      </c>
      <c r="E1450" t="s">
        <v>56</v>
      </c>
      <c r="F1450" t="s">
        <v>2718</v>
      </c>
      <c r="G1450" t="s">
        <v>2719</v>
      </c>
      <c r="H1450" t="s">
        <v>32</v>
      </c>
      <c r="I1450" t="s">
        <v>8560</v>
      </c>
      <c r="J1450" s="1">
        <v>42535</v>
      </c>
      <c r="K1450" s="1">
        <v>42539</v>
      </c>
      <c r="L1450" t="s">
        <v>60</v>
      </c>
      <c r="M1450">
        <f>Table1[[#This Row],[Ship Date]]-Table1[[#This Row],[Order Date]]</f>
        <v>4</v>
      </c>
      <c r="N1450">
        <v>6</v>
      </c>
      <c r="O1450" t="s">
        <v>51</v>
      </c>
      <c r="P1450" s="3">
        <v>1115.17</v>
      </c>
      <c r="Q1450" s="3">
        <v>770.90248479968875</v>
      </c>
      <c r="R1450" s="3">
        <f>(Table1[[#This Row],[Selling Price]]-Table1[[#This Row],[Cost Price]])</f>
        <v>344.26751520031132</v>
      </c>
      <c r="S1450" s="12">
        <f>(Table1[[#This Row],[Profit]]/Table1[[#This Row],[Selling Price]])</f>
        <v>0.30871303496355829</v>
      </c>
      <c r="T1450">
        <v>7</v>
      </c>
      <c r="U1450" s="2">
        <f>Table1[[#This Row],[Selling Price]]*Table1[[#This Row],[Quantity]]</f>
        <v>7806.1900000000005</v>
      </c>
      <c r="V1450" s="4">
        <v>0</v>
      </c>
      <c r="W1450">
        <v>112</v>
      </c>
      <c r="X1450" t="s">
        <v>36</v>
      </c>
      <c r="Y1450" t="s">
        <v>36</v>
      </c>
      <c r="Z1450" s="2">
        <v>266.00476869184132</v>
      </c>
    </row>
    <row r="1451" spans="1:26" x14ac:dyDescent="0.35">
      <c r="A1451" t="s">
        <v>542</v>
      </c>
      <c r="B1451" t="s">
        <v>543</v>
      </c>
      <c r="C1451" t="s">
        <v>45</v>
      </c>
      <c r="D1451" t="s">
        <v>28</v>
      </c>
      <c r="E1451" t="s">
        <v>69</v>
      </c>
      <c r="F1451" t="s">
        <v>4134</v>
      </c>
      <c r="G1451" t="s">
        <v>4135</v>
      </c>
      <c r="H1451" t="s">
        <v>32</v>
      </c>
      <c r="I1451" t="s">
        <v>8666</v>
      </c>
      <c r="J1451" s="1">
        <v>41681</v>
      </c>
      <c r="K1451" s="1">
        <v>41685</v>
      </c>
      <c r="L1451" t="s">
        <v>34</v>
      </c>
      <c r="M1451">
        <f>Table1[[#This Row],[Ship Date]]-Table1[[#This Row],[Order Date]]</f>
        <v>4</v>
      </c>
      <c r="N1451">
        <v>2</v>
      </c>
      <c r="O1451" t="s">
        <v>106</v>
      </c>
      <c r="P1451" s="3">
        <v>332.94</v>
      </c>
      <c r="Q1451" s="3">
        <v>231.78077083262869</v>
      </c>
      <c r="R1451" s="3">
        <f>(Table1[[#This Row],[Selling Price]]-Table1[[#This Row],[Cost Price]])</f>
        <v>101.15922916737131</v>
      </c>
      <c r="S1451" s="12">
        <f>(Table1[[#This Row],[Profit]]/Table1[[#This Row],[Selling Price]])</f>
        <v>0.30383621423491114</v>
      </c>
      <c r="T1451">
        <v>3</v>
      </c>
      <c r="U1451" s="2">
        <f>Table1[[#This Row],[Selling Price]]*Table1[[#This Row],[Quantity]]</f>
        <v>998.81999999999994</v>
      </c>
      <c r="V1451" s="4">
        <v>0</v>
      </c>
      <c r="W1451">
        <v>482</v>
      </c>
      <c r="X1451" t="s">
        <v>36</v>
      </c>
      <c r="Y1451" t="s">
        <v>36</v>
      </c>
      <c r="Z1451" s="2">
        <v>178.67435338290721</v>
      </c>
    </row>
    <row r="1452" spans="1:26" x14ac:dyDescent="0.35">
      <c r="A1452" t="s">
        <v>542</v>
      </c>
      <c r="B1452" t="s">
        <v>543</v>
      </c>
      <c r="C1452" t="s">
        <v>27</v>
      </c>
      <c r="D1452" t="s">
        <v>28</v>
      </c>
      <c r="E1452" t="s">
        <v>29</v>
      </c>
      <c r="F1452" t="s">
        <v>691</v>
      </c>
      <c r="G1452" t="s">
        <v>692</v>
      </c>
      <c r="H1452" t="s">
        <v>32</v>
      </c>
      <c r="I1452" t="s">
        <v>8831</v>
      </c>
      <c r="J1452" s="1">
        <v>42638</v>
      </c>
      <c r="K1452" s="1">
        <v>42640</v>
      </c>
      <c r="L1452" t="s">
        <v>199</v>
      </c>
      <c r="M1452">
        <f>Table1[[#This Row],[Ship Date]]-Table1[[#This Row],[Order Date]]</f>
        <v>2</v>
      </c>
      <c r="N1452">
        <v>9</v>
      </c>
      <c r="O1452" t="s">
        <v>61</v>
      </c>
      <c r="P1452" s="3">
        <v>477.666</v>
      </c>
      <c r="Q1452" s="3">
        <v>361.14474325490949</v>
      </c>
      <c r="R1452" s="3">
        <f>(Table1[[#This Row],[Selling Price]]-Table1[[#This Row],[Cost Price]])</f>
        <v>116.52125674509051</v>
      </c>
      <c r="S1452" s="12">
        <f>(Table1[[#This Row],[Profit]]/Table1[[#This Row],[Selling Price]])</f>
        <v>0.24393877049044838</v>
      </c>
      <c r="T1452">
        <v>2</v>
      </c>
      <c r="U1452" s="2">
        <f>Table1[[#This Row],[Selling Price]]*Table1[[#This Row],[Quantity]]</f>
        <v>955.33199999999999</v>
      </c>
      <c r="V1452" s="4">
        <v>0.15</v>
      </c>
      <c r="W1452">
        <v>427</v>
      </c>
      <c r="X1452" t="s">
        <v>36</v>
      </c>
      <c r="Y1452" t="s">
        <v>36</v>
      </c>
      <c r="Z1452" s="2">
        <v>449.3703925083405</v>
      </c>
    </row>
    <row r="1453" spans="1:26" x14ac:dyDescent="0.35">
      <c r="A1453" t="s">
        <v>53</v>
      </c>
      <c r="B1453" t="s">
        <v>54</v>
      </c>
      <c r="C1453" t="s">
        <v>55</v>
      </c>
      <c r="D1453" t="s">
        <v>28</v>
      </c>
      <c r="E1453" t="s">
        <v>56</v>
      </c>
      <c r="F1453" t="s">
        <v>57</v>
      </c>
      <c r="G1453" t="s">
        <v>58</v>
      </c>
      <c r="H1453" t="s">
        <v>32</v>
      </c>
      <c r="I1453" t="s">
        <v>59</v>
      </c>
      <c r="J1453" s="1">
        <v>42288</v>
      </c>
      <c r="K1453" s="1">
        <v>42293</v>
      </c>
      <c r="L1453" t="s">
        <v>60</v>
      </c>
      <c r="M1453">
        <f>Table1[[#This Row],[Ship Date]]-Table1[[#This Row],[Order Date]]</f>
        <v>5</v>
      </c>
      <c r="N1453">
        <v>10</v>
      </c>
      <c r="O1453" t="s">
        <v>61</v>
      </c>
      <c r="P1453" s="3">
        <v>957.57749999999999</v>
      </c>
      <c r="Q1453" s="3">
        <v>762.00437342955388</v>
      </c>
      <c r="R1453" s="3">
        <f>(Table1[[#This Row],[Selling Price]]-Table1[[#This Row],[Cost Price]])</f>
        <v>195.57312657044611</v>
      </c>
      <c r="S1453" s="12">
        <f>(Table1[[#This Row],[Profit]]/Table1[[#This Row],[Selling Price]])</f>
        <v>0.20423738712578993</v>
      </c>
      <c r="T1453">
        <v>5</v>
      </c>
      <c r="U1453" s="2">
        <f>Table1[[#This Row],[Selling Price]]*Table1[[#This Row],[Quantity]]</f>
        <v>4787.8874999999998</v>
      </c>
      <c r="V1453" s="4">
        <v>0.45</v>
      </c>
      <c r="W1453">
        <v>218</v>
      </c>
      <c r="X1453" t="s">
        <v>36</v>
      </c>
      <c r="Y1453" t="s">
        <v>36</v>
      </c>
      <c r="Z1453" s="2">
        <v>325.45462665356939</v>
      </c>
    </row>
    <row r="1454" spans="1:26" x14ac:dyDescent="0.35">
      <c r="A1454" t="s">
        <v>53</v>
      </c>
      <c r="B1454" t="s">
        <v>54</v>
      </c>
      <c r="C1454" t="s">
        <v>39</v>
      </c>
      <c r="D1454" t="s">
        <v>28</v>
      </c>
      <c r="E1454" t="s">
        <v>56</v>
      </c>
      <c r="F1454" t="s">
        <v>94</v>
      </c>
      <c r="G1454" t="s">
        <v>95</v>
      </c>
      <c r="H1454" t="s">
        <v>32</v>
      </c>
      <c r="I1454" t="s">
        <v>72</v>
      </c>
      <c r="J1454" s="1">
        <v>41799</v>
      </c>
      <c r="K1454" s="1">
        <v>41804</v>
      </c>
      <c r="L1454" t="s">
        <v>60</v>
      </c>
      <c r="M1454">
        <f>Table1[[#This Row],[Ship Date]]-Table1[[#This Row],[Order Date]]</f>
        <v>5</v>
      </c>
      <c r="N1454">
        <v>6</v>
      </c>
      <c r="O1454" t="s">
        <v>51</v>
      </c>
      <c r="P1454" s="3">
        <v>1706.184</v>
      </c>
      <c r="Q1454" s="3">
        <v>1208.0957900789081</v>
      </c>
      <c r="R1454" s="3">
        <f>(Table1[[#This Row],[Selling Price]]-Table1[[#This Row],[Cost Price]])</f>
        <v>498.0882099210919</v>
      </c>
      <c r="S1454" s="12">
        <f>(Table1[[#This Row],[Profit]]/Table1[[#This Row],[Selling Price]])</f>
        <v>0.29193112227115708</v>
      </c>
      <c r="T1454">
        <v>9</v>
      </c>
      <c r="U1454" s="2">
        <f>Table1[[#This Row],[Selling Price]]*Table1[[#This Row],[Quantity]]</f>
        <v>15355.655999999999</v>
      </c>
      <c r="V1454" s="4">
        <v>0.2</v>
      </c>
      <c r="W1454">
        <v>238</v>
      </c>
      <c r="X1454" t="s">
        <v>36</v>
      </c>
      <c r="Y1454" t="s">
        <v>36</v>
      </c>
      <c r="Z1454" s="2">
        <v>487.91912640877291</v>
      </c>
    </row>
    <row r="1455" spans="1:26" x14ac:dyDescent="0.35">
      <c r="A1455" t="s">
        <v>53</v>
      </c>
      <c r="B1455" t="s">
        <v>54</v>
      </c>
      <c r="C1455" t="s">
        <v>39</v>
      </c>
      <c r="D1455" t="s">
        <v>28</v>
      </c>
      <c r="E1455" t="s">
        <v>40</v>
      </c>
      <c r="F1455" t="s">
        <v>266</v>
      </c>
      <c r="G1455" t="s">
        <v>267</v>
      </c>
      <c r="H1455" t="s">
        <v>32</v>
      </c>
      <c r="I1455" t="s">
        <v>257</v>
      </c>
      <c r="J1455" s="1">
        <v>42112</v>
      </c>
      <c r="K1455" s="1">
        <v>42116</v>
      </c>
      <c r="L1455" t="s">
        <v>60</v>
      </c>
      <c r="M1455">
        <f>Table1[[#This Row],[Ship Date]]-Table1[[#This Row],[Order Date]]</f>
        <v>4</v>
      </c>
      <c r="N1455">
        <v>4</v>
      </c>
      <c r="O1455" t="s">
        <v>106</v>
      </c>
      <c r="P1455" s="3">
        <v>89.99</v>
      </c>
      <c r="Q1455" s="3">
        <v>75.222677410936328</v>
      </c>
      <c r="R1455" s="3">
        <f>(Table1[[#This Row],[Selling Price]]-Table1[[#This Row],[Cost Price]])</f>
        <v>14.767322589063667</v>
      </c>
      <c r="S1455" s="12">
        <f>(Table1[[#This Row],[Profit]]/Table1[[#This Row],[Selling Price]])</f>
        <v>0.16409959538908397</v>
      </c>
      <c r="T1455">
        <v>1</v>
      </c>
      <c r="U1455" s="2">
        <f>Table1[[#This Row],[Selling Price]]*Table1[[#This Row],[Quantity]]</f>
        <v>89.99</v>
      </c>
      <c r="V1455" s="4">
        <v>0</v>
      </c>
      <c r="W1455">
        <v>107</v>
      </c>
      <c r="X1455" t="s">
        <v>36</v>
      </c>
      <c r="Y1455" t="s">
        <v>36</v>
      </c>
      <c r="Z1455" s="2">
        <v>87.173924596484554</v>
      </c>
    </row>
    <row r="1456" spans="1:26" x14ac:dyDescent="0.35">
      <c r="A1456" t="s">
        <v>53</v>
      </c>
      <c r="B1456" t="s">
        <v>54</v>
      </c>
      <c r="C1456" t="s">
        <v>27</v>
      </c>
      <c r="D1456" t="s">
        <v>28</v>
      </c>
      <c r="E1456" t="s">
        <v>69</v>
      </c>
      <c r="F1456" t="s">
        <v>454</v>
      </c>
      <c r="G1456" t="s">
        <v>455</v>
      </c>
      <c r="H1456" t="s">
        <v>32</v>
      </c>
      <c r="I1456" t="s">
        <v>456</v>
      </c>
      <c r="J1456" s="1">
        <v>43094</v>
      </c>
      <c r="K1456" s="1">
        <v>43099</v>
      </c>
      <c r="L1456" t="s">
        <v>60</v>
      </c>
      <c r="M1456">
        <f>Table1[[#This Row],[Ship Date]]-Table1[[#This Row],[Order Date]]</f>
        <v>5</v>
      </c>
      <c r="N1456">
        <v>12</v>
      </c>
      <c r="O1456" t="s">
        <v>35</v>
      </c>
      <c r="P1456" s="3">
        <v>41.96</v>
      </c>
      <c r="Q1456" s="3">
        <v>31.682918643265982</v>
      </c>
      <c r="R1456" s="3">
        <f>(Table1[[#This Row],[Selling Price]]-Table1[[#This Row],[Cost Price]])</f>
        <v>10.277081356734019</v>
      </c>
      <c r="S1456" s="12">
        <f>(Table1[[#This Row],[Profit]]/Table1[[#This Row],[Selling Price]])</f>
        <v>0.24492567580395661</v>
      </c>
      <c r="T1456">
        <v>2</v>
      </c>
      <c r="U1456" s="2">
        <f>Table1[[#This Row],[Selling Price]]*Table1[[#This Row],[Quantity]]</f>
        <v>83.92</v>
      </c>
      <c r="V1456" s="4">
        <v>0</v>
      </c>
      <c r="W1456">
        <v>457</v>
      </c>
      <c r="X1456" t="s">
        <v>36</v>
      </c>
      <c r="Y1456" t="s">
        <v>52</v>
      </c>
      <c r="Z1456" s="2">
        <v>18.765082467178239</v>
      </c>
    </row>
    <row r="1457" spans="1:26" x14ac:dyDescent="0.35">
      <c r="A1457" t="s">
        <v>53</v>
      </c>
      <c r="B1457" t="s">
        <v>54</v>
      </c>
      <c r="C1457" t="s">
        <v>39</v>
      </c>
      <c r="D1457" t="s">
        <v>28</v>
      </c>
      <c r="E1457" t="s">
        <v>29</v>
      </c>
      <c r="F1457" t="s">
        <v>948</v>
      </c>
      <c r="G1457" t="s">
        <v>949</v>
      </c>
      <c r="H1457" t="s">
        <v>32</v>
      </c>
      <c r="I1457" t="s">
        <v>943</v>
      </c>
      <c r="J1457" s="1">
        <v>42694</v>
      </c>
      <c r="K1457" s="1">
        <v>42698</v>
      </c>
      <c r="L1457" t="s">
        <v>34</v>
      </c>
      <c r="M1457">
        <f>Table1[[#This Row],[Ship Date]]-Table1[[#This Row],[Order Date]]</f>
        <v>4</v>
      </c>
      <c r="N1457">
        <v>11</v>
      </c>
      <c r="O1457" t="s">
        <v>35</v>
      </c>
      <c r="P1457" s="3">
        <v>86.97</v>
      </c>
      <c r="Q1457" s="3">
        <v>67.398598874914498</v>
      </c>
      <c r="R1457" s="3">
        <f>(Table1[[#This Row],[Selling Price]]-Table1[[#This Row],[Cost Price]])</f>
        <v>19.571401125085501</v>
      </c>
      <c r="S1457" s="12">
        <f>(Table1[[#This Row],[Profit]]/Table1[[#This Row],[Selling Price]])</f>
        <v>0.22503623232247327</v>
      </c>
      <c r="T1457">
        <v>3</v>
      </c>
      <c r="U1457" s="2">
        <f>Table1[[#This Row],[Selling Price]]*Table1[[#This Row],[Quantity]]</f>
        <v>260.90999999999997</v>
      </c>
      <c r="V1457" s="4">
        <v>0.5</v>
      </c>
      <c r="W1457">
        <v>343</v>
      </c>
      <c r="X1457" t="s">
        <v>36</v>
      </c>
      <c r="Y1457" t="s">
        <v>68</v>
      </c>
      <c r="Z1457" s="2">
        <v>95.814959084534976</v>
      </c>
    </row>
    <row r="1458" spans="1:26" x14ac:dyDescent="0.35">
      <c r="A1458" t="s">
        <v>53</v>
      </c>
      <c r="B1458" t="s">
        <v>54</v>
      </c>
      <c r="C1458" t="s">
        <v>27</v>
      </c>
      <c r="D1458" t="s">
        <v>28</v>
      </c>
      <c r="E1458" t="s">
        <v>69</v>
      </c>
      <c r="F1458" t="s">
        <v>950</v>
      </c>
      <c r="G1458" t="s">
        <v>951</v>
      </c>
      <c r="H1458" t="s">
        <v>32</v>
      </c>
      <c r="I1458" t="s">
        <v>952</v>
      </c>
      <c r="J1458" s="1">
        <v>41999</v>
      </c>
      <c r="K1458" s="1">
        <v>42001</v>
      </c>
      <c r="L1458" t="s">
        <v>199</v>
      </c>
      <c r="M1458">
        <f>Table1[[#This Row],[Ship Date]]-Table1[[#This Row],[Order Date]]</f>
        <v>2</v>
      </c>
      <c r="N1458">
        <v>12</v>
      </c>
      <c r="O1458" t="s">
        <v>35</v>
      </c>
      <c r="P1458" s="3">
        <v>300.416</v>
      </c>
      <c r="Q1458" s="3">
        <v>204.9840936932294</v>
      </c>
      <c r="R1458" s="3">
        <f>(Table1[[#This Row],[Selling Price]]-Table1[[#This Row],[Cost Price]])</f>
        <v>95.4319063067706</v>
      </c>
      <c r="S1458" s="12">
        <f>(Table1[[#This Row],[Profit]]/Table1[[#This Row],[Selling Price]])</f>
        <v>0.31766585769989147</v>
      </c>
      <c r="T1458">
        <v>8</v>
      </c>
      <c r="U1458" s="2">
        <f>Table1[[#This Row],[Selling Price]]*Table1[[#This Row],[Quantity]]</f>
        <v>2403.328</v>
      </c>
      <c r="V1458" s="4">
        <v>0.2</v>
      </c>
      <c r="W1458">
        <v>368</v>
      </c>
      <c r="X1458" t="s">
        <v>36</v>
      </c>
      <c r="Y1458" t="s">
        <v>68</v>
      </c>
      <c r="Z1458" s="2">
        <v>108.6934661185167</v>
      </c>
    </row>
    <row r="1459" spans="1:26" x14ac:dyDescent="0.35">
      <c r="A1459" t="s">
        <v>53</v>
      </c>
      <c r="B1459" t="s">
        <v>54</v>
      </c>
      <c r="C1459" t="s">
        <v>45</v>
      </c>
      <c r="D1459" t="s">
        <v>28</v>
      </c>
      <c r="E1459" t="s">
        <v>29</v>
      </c>
      <c r="F1459" t="s">
        <v>1223</v>
      </c>
      <c r="G1459" t="s">
        <v>1224</v>
      </c>
      <c r="H1459" t="s">
        <v>32</v>
      </c>
      <c r="I1459" t="s">
        <v>1211</v>
      </c>
      <c r="J1459" s="1">
        <v>43077</v>
      </c>
      <c r="K1459" s="1">
        <v>43081</v>
      </c>
      <c r="L1459" t="s">
        <v>60</v>
      </c>
      <c r="M1459">
        <f>Table1[[#This Row],[Ship Date]]-Table1[[#This Row],[Order Date]]</f>
        <v>4</v>
      </c>
      <c r="N1459">
        <v>12</v>
      </c>
      <c r="O1459" t="s">
        <v>35</v>
      </c>
      <c r="P1459" s="3">
        <v>1336.829</v>
      </c>
      <c r="Q1459" s="3">
        <v>1001.832586883473</v>
      </c>
      <c r="R1459" s="3">
        <f>(Table1[[#This Row],[Selling Price]]-Table1[[#This Row],[Cost Price]])</f>
        <v>334.99641311652692</v>
      </c>
      <c r="S1459" s="12">
        <f>(Table1[[#This Row],[Profit]]/Table1[[#This Row],[Selling Price]])</f>
        <v>0.25059032465373426</v>
      </c>
      <c r="T1459">
        <v>13</v>
      </c>
      <c r="U1459" s="2">
        <f>Table1[[#This Row],[Selling Price]]*Table1[[#This Row],[Quantity]]</f>
        <v>17378.776999999998</v>
      </c>
      <c r="V1459" s="4">
        <v>0.15</v>
      </c>
      <c r="W1459">
        <v>282</v>
      </c>
      <c r="X1459" t="s">
        <v>36</v>
      </c>
      <c r="Y1459" t="s">
        <v>36</v>
      </c>
      <c r="Z1459" s="2">
        <v>428.16658091242732</v>
      </c>
    </row>
    <row r="1460" spans="1:26" x14ac:dyDescent="0.35">
      <c r="A1460" t="s">
        <v>53</v>
      </c>
      <c r="B1460" t="s">
        <v>54</v>
      </c>
      <c r="C1460" t="s">
        <v>39</v>
      </c>
      <c r="D1460" t="s">
        <v>28</v>
      </c>
      <c r="E1460" t="s">
        <v>40</v>
      </c>
      <c r="F1460" t="s">
        <v>1983</v>
      </c>
      <c r="G1460" t="s">
        <v>1984</v>
      </c>
      <c r="H1460" t="s">
        <v>32</v>
      </c>
      <c r="I1460" t="s">
        <v>2316</v>
      </c>
      <c r="J1460" s="1">
        <v>42646</v>
      </c>
      <c r="K1460" s="1">
        <v>42651</v>
      </c>
      <c r="L1460" t="s">
        <v>60</v>
      </c>
      <c r="M1460">
        <f>Table1[[#This Row],[Ship Date]]-Table1[[#This Row],[Order Date]]</f>
        <v>5</v>
      </c>
      <c r="N1460">
        <v>10</v>
      </c>
      <c r="O1460" t="s">
        <v>61</v>
      </c>
      <c r="P1460" s="3">
        <v>599.29200000000003</v>
      </c>
      <c r="Q1460" s="3">
        <v>489.63816302844901</v>
      </c>
      <c r="R1460" s="3">
        <f>(Table1[[#This Row],[Selling Price]]-Table1[[#This Row],[Cost Price]])</f>
        <v>109.65383697155102</v>
      </c>
      <c r="S1460" s="12">
        <f>(Table1[[#This Row],[Profit]]/Table1[[#This Row],[Selling Price]])</f>
        <v>0.18297230226926275</v>
      </c>
      <c r="T1460">
        <v>6</v>
      </c>
      <c r="U1460" s="2">
        <f>Table1[[#This Row],[Selling Price]]*Table1[[#This Row],[Quantity]]</f>
        <v>3595.7520000000004</v>
      </c>
      <c r="V1460" s="4">
        <v>0.1</v>
      </c>
      <c r="W1460">
        <v>360</v>
      </c>
      <c r="X1460" t="s">
        <v>36</v>
      </c>
      <c r="Y1460" t="s">
        <v>36</v>
      </c>
      <c r="Z1460" s="2">
        <v>159.69812481136611</v>
      </c>
    </row>
    <row r="1461" spans="1:26" x14ac:dyDescent="0.35">
      <c r="A1461" t="s">
        <v>53</v>
      </c>
      <c r="B1461" t="s">
        <v>54</v>
      </c>
      <c r="C1461" t="s">
        <v>39</v>
      </c>
      <c r="D1461" t="s">
        <v>28</v>
      </c>
      <c r="E1461" t="s">
        <v>69</v>
      </c>
      <c r="F1461" t="s">
        <v>404</v>
      </c>
      <c r="G1461" t="s">
        <v>405</v>
      </c>
      <c r="H1461" t="s">
        <v>32</v>
      </c>
      <c r="I1461" t="s">
        <v>2399</v>
      </c>
      <c r="J1461" s="1">
        <v>41831</v>
      </c>
      <c r="K1461" s="1">
        <v>41835</v>
      </c>
      <c r="L1461" t="s">
        <v>60</v>
      </c>
      <c r="M1461">
        <f>Table1[[#This Row],[Ship Date]]-Table1[[#This Row],[Order Date]]</f>
        <v>4</v>
      </c>
      <c r="N1461">
        <v>7</v>
      </c>
      <c r="O1461" t="s">
        <v>51</v>
      </c>
      <c r="P1461" s="3">
        <v>124.11</v>
      </c>
      <c r="Q1461" s="3">
        <v>92.96204042301602</v>
      </c>
      <c r="R1461" s="3">
        <f>(Table1[[#This Row],[Selling Price]]-Table1[[#This Row],[Cost Price]])</f>
        <v>31.147959576983979</v>
      </c>
      <c r="S1461" s="12">
        <f>(Table1[[#This Row],[Profit]]/Table1[[#This Row],[Selling Price]])</f>
        <v>0.25097058719671245</v>
      </c>
      <c r="T1461">
        <v>9</v>
      </c>
      <c r="U1461" s="2">
        <f>Table1[[#This Row],[Selling Price]]*Table1[[#This Row],[Quantity]]</f>
        <v>1116.99</v>
      </c>
      <c r="V1461" s="4">
        <v>0</v>
      </c>
      <c r="W1461">
        <v>182</v>
      </c>
      <c r="X1461" t="s">
        <v>36</v>
      </c>
      <c r="Y1461" t="s">
        <v>68</v>
      </c>
      <c r="Z1461" s="2">
        <v>37.49655792869526</v>
      </c>
    </row>
    <row r="1462" spans="1:26" x14ac:dyDescent="0.35">
      <c r="A1462" t="s">
        <v>53</v>
      </c>
      <c r="B1462" t="s">
        <v>54</v>
      </c>
      <c r="C1462" t="s">
        <v>64</v>
      </c>
      <c r="D1462" t="s">
        <v>28</v>
      </c>
      <c r="E1462" t="s">
        <v>69</v>
      </c>
      <c r="F1462" t="s">
        <v>2704</v>
      </c>
      <c r="G1462" t="s">
        <v>2705</v>
      </c>
      <c r="H1462" t="s">
        <v>32</v>
      </c>
      <c r="I1462" t="s">
        <v>2706</v>
      </c>
      <c r="J1462" s="1">
        <v>41862</v>
      </c>
      <c r="K1462" s="1">
        <v>41866</v>
      </c>
      <c r="L1462" t="s">
        <v>60</v>
      </c>
      <c r="M1462">
        <f>Table1[[#This Row],[Ship Date]]-Table1[[#This Row],[Order Date]]</f>
        <v>4</v>
      </c>
      <c r="N1462">
        <v>8</v>
      </c>
      <c r="O1462" t="s">
        <v>61</v>
      </c>
      <c r="P1462" s="3">
        <v>12.35</v>
      </c>
      <c r="Q1462" s="3">
        <v>9.5647854657380122</v>
      </c>
      <c r="R1462" s="3">
        <f>(Table1[[#This Row],[Selling Price]]-Table1[[#This Row],[Cost Price]])</f>
        <v>2.7852145342619874</v>
      </c>
      <c r="S1462" s="12">
        <f>(Table1[[#This Row],[Profit]]/Table1[[#This Row],[Selling Price]])</f>
        <v>0.22552344406979655</v>
      </c>
      <c r="T1462">
        <v>1</v>
      </c>
      <c r="U1462" s="2">
        <f>Table1[[#This Row],[Selling Price]]*Table1[[#This Row],[Quantity]]</f>
        <v>12.35</v>
      </c>
      <c r="V1462" s="4">
        <v>0</v>
      </c>
      <c r="W1462">
        <v>290</v>
      </c>
      <c r="X1462" t="s">
        <v>36</v>
      </c>
      <c r="Y1462" t="s">
        <v>52</v>
      </c>
      <c r="Z1462" s="2">
        <v>29.567870569251351</v>
      </c>
    </row>
    <row r="1463" spans="1:26" x14ac:dyDescent="0.35">
      <c r="A1463" t="s">
        <v>53</v>
      </c>
      <c r="B1463" t="s">
        <v>54</v>
      </c>
      <c r="C1463" t="s">
        <v>55</v>
      </c>
      <c r="D1463" t="s">
        <v>28</v>
      </c>
      <c r="E1463" t="s">
        <v>40</v>
      </c>
      <c r="F1463" t="s">
        <v>1961</v>
      </c>
      <c r="G1463" t="s">
        <v>1962</v>
      </c>
      <c r="H1463" t="s">
        <v>32</v>
      </c>
      <c r="I1463" t="s">
        <v>2963</v>
      </c>
      <c r="J1463" s="1">
        <v>42560</v>
      </c>
      <c r="K1463" s="1">
        <v>42564</v>
      </c>
      <c r="L1463" t="s">
        <v>60</v>
      </c>
      <c r="M1463">
        <f>Table1[[#This Row],[Ship Date]]-Table1[[#This Row],[Order Date]]</f>
        <v>4</v>
      </c>
      <c r="N1463">
        <v>7</v>
      </c>
      <c r="O1463" t="s">
        <v>51</v>
      </c>
      <c r="P1463" s="3">
        <v>408.00599999999997</v>
      </c>
      <c r="Q1463" s="3">
        <v>296.79094111220479</v>
      </c>
      <c r="R1463" s="3">
        <f>(Table1[[#This Row],[Selling Price]]-Table1[[#This Row],[Cost Price]])</f>
        <v>111.21505888779518</v>
      </c>
      <c r="S1463" s="12">
        <f>(Table1[[#This Row],[Profit]]/Table1[[#This Row],[Selling Price]])</f>
        <v>0.27258192008890847</v>
      </c>
      <c r="T1463">
        <v>2</v>
      </c>
      <c r="U1463" s="2">
        <f>Table1[[#This Row],[Selling Price]]*Table1[[#This Row],[Quantity]]</f>
        <v>816.01199999999994</v>
      </c>
      <c r="V1463" s="4">
        <v>0.1</v>
      </c>
      <c r="W1463">
        <v>384</v>
      </c>
      <c r="X1463" t="s">
        <v>36</v>
      </c>
      <c r="Y1463" t="s">
        <v>36</v>
      </c>
      <c r="Z1463" s="2">
        <v>386.00510075645383</v>
      </c>
    </row>
    <row r="1464" spans="1:26" x14ac:dyDescent="0.35">
      <c r="A1464" t="s">
        <v>53</v>
      </c>
      <c r="B1464" t="s">
        <v>54</v>
      </c>
      <c r="C1464" t="s">
        <v>39</v>
      </c>
      <c r="D1464" t="s">
        <v>28</v>
      </c>
      <c r="E1464" t="s">
        <v>69</v>
      </c>
      <c r="F1464" t="s">
        <v>3265</v>
      </c>
      <c r="G1464" t="s">
        <v>3266</v>
      </c>
      <c r="H1464" t="s">
        <v>32</v>
      </c>
      <c r="I1464" t="s">
        <v>3267</v>
      </c>
      <c r="J1464" s="1">
        <v>42924</v>
      </c>
      <c r="K1464" s="1">
        <v>42931</v>
      </c>
      <c r="L1464" t="s">
        <v>60</v>
      </c>
      <c r="M1464">
        <f>Table1[[#This Row],[Ship Date]]-Table1[[#This Row],[Order Date]]</f>
        <v>7</v>
      </c>
      <c r="N1464">
        <v>7</v>
      </c>
      <c r="O1464" t="s">
        <v>51</v>
      </c>
      <c r="P1464" s="3">
        <v>198.46</v>
      </c>
      <c r="Q1464" s="3">
        <v>139.35954181105339</v>
      </c>
      <c r="R1464" s="3">
        <f>(Table1[[#This Row],[Selling Price]]-Table1[[#This Row],[Cost Price]])</f>
        <v>59.100458188946618</v>
      </c>
      <c r="S1464" s="12">
        <f>(Table1[[#This Row],[Profit]]/Table1[[#This Row],[Selling Price]])</f>
        <v>0.29779531486922611</v>
      </c>
      <c r="T1464">
        <v>2</v>
      </c>
      <c r="U1464" s="2">
        <f>Table1[[#This Row],[Selling Price]]*Table1[[#This Row],[Quantity]]</f>
        <v>396.92</v>
      </c>
      <c r="V1464" s="4">
        <v>0</v>
      </c>
      <c r="W1464">
        <v>425</v>
      </c>
      <c r="X1464" t="s">
        <v>68</v>
      </c>
      <c r="Y1464" t="s">
        <v>36</v>
      </c>
      <c r="Z1464" s="2">
        <v>190.9463978517831</v>
      </c>
    </row>
    <row r="1465" spans="1:26" x14ac:dyDescent="0.35">
      <c r="A1465" t="s">
        <v>53</v>
      </c>
      <c r="B1465" t="s">
        <v>54</v>
      </c>
      <c r="C1465" t="s">
        <v>55</v>
      </c>
      <c r="D1465" t="s">
        <v>28</v>
      </c>
      <c r="E1465" t="s">
        <v>40</v>
      </c>
      <c r="F1465" t="s">
        <v>3536</v>
      </c>
      <c r="G1465" t="s">
        <v>3537</v>
      </c>
      <c r="H1465" t="s">
        <v>32</v>
      </c>
      <c r="I1465" t="s">
        <v>3538</v>
      </c>
      <c r="J1465" s="1">
        <v>42569</v>
      </c>
      <c r="K1465" s="1">
        <v>42574</v>
      </c>
      <c r="L1465" t="s">
        <v>60</v>
      </c>
      <c r="M1465">
        <f>Table1[[#This Row],[Ship Date]]-Table1[[#This Row],[Order Date]]</f>
        <v>5</v>
      </c>
      <c r="N1465">
        <v>7</v>
      </c>
      <c r="O1465" t="s">
        <v>51</v>
      </c>
      <c r="P1465" s="3">
        <v>140.81</v>
      </c>
      <c r="Q1465" s="3">
        <v>114.0447718974805</v>
      </c>
      <c r="R1465" s="3">
        <f>(Table1[[#This Row],[Selling Price]]-Table1[[#This Row],[Cost Price]])</f>
        <v>26.765228102519501</v>
      </c>
      <c r="S1465" s="12">
        <f>(Table1[[#This Row],[Profit]]/Table1[[#This Row],[Selling Price]])</f>
        <v>0.19008044955982886</v>
      </c>
      <c r="T1465">
        <v>1</v>
      </c>
      <c r="U1465" s="2">
        <f>Table1[[#This Row],[Selling Price]]*Table1[[#This Row],[Quantity]]</f>
        <v>140.81</v>
      </c>
      <c r="V1465" s="4">
        <v>0</v>
      </c>
      <c r="W1465">
        <v>229</v>
      </c>
      <c r="X1465" t="s">
        <v>36</v>
      </c>
      <c r="Y1465" t="s">
        <v>36</v>
      </c>
      <c r="Z1465" s="2">
        <v>439.61394160942831</v>
      </c>
    </row>
    <row r="1466" spans="1:26" x14ac:dyDescent="0.35">
      <c r="A1466" t="s">
        <v>53</v>
      </c>
      <c r="B1466" t="s">
        <v>54</v>
      </c>
      <c r="C1466" t="s">
        <v>64</v>
      </c>
      <c r="D1466" t="s">
        <v>28</v>
      </c>
      <c r="E1466" t="s">
        <v>69</v>
      </c>
      <c r="F1466" t="s">
        <v>1578</v>
      </c>
      <c r="G1466" t="s">
        <v>1579</v>
      </c>
      <c r="H1466" t="s">
        <v>32</v>
      </c>
      <c r="I1466" t="s">
        <v>3744</v>
      </c>
      <c r="J1466" s="1">
        <v>43071</v>
      </c>
      <c r="K1466" s="1">
        <v>43073</v>
      </c>
      <c r="L1466" t="s">
        <v>34</v>
      </c>
      <c r="M1466">
        <f>Table1[[#This Row],[Ship Date]]-Table1[[#This Row],[Order Date]]</f>
        <v>2</v>
      </c>
      <c r="N1466">
        <v>12</v>
      </c>
      <c r="O1466" t="s">
        <v>35</v>
      </c>
      <c r="P1466" s="3">
        <v>8.7520000000000007</v>
      </c>
      <c r="Q1466" s="3">
        <v>5.7161496856552914</v>
      </c>
      <c r="R1466" s="3">
        <f>(Table1[[#This Row],[Selling Price]]-Table1[[#This Row],[Cost Price]])</f>
        <v>3.0358503143447093</v>
      </c>
      <c r="S1466" s="12">
        <f>(Table1[[#This Row],[Profit]]/Table1[[#This Row],[Selling Price]])</f>
        <v>0.34687503591690005</v>
      </c>
      <c r="T1466">
        <v>4</v>
      </c>
      <c r="U1466" s="2">
        <f>Table1[[#This Row],[Selling Price]]*Table1[[#This Row],[Quantity]]</f>
        <v>35.008000000000003</v>
      </c>
      <c r="V1466" s="4">
        <v>0.6</v>
      </c>
      <c r="W1466">
        <v>358</v>
      </c>
      <c r="X1466" t="s">
        <v>36</v>
      </c>
      <c r="Y1466" t="s">
        <v>52</v>
      </c>
      <c r="Z1466" s="2">
        <v>13.150771916507409</v>
      </c>
    </row>
    <row r="1467" spans="1:26" x14ac:dyDescent="0.35">
      <c r="A1467" t="s">
        <v>53</v>
      </c>
      <c r="B1467" t="s">
        <v>54</v>
      </c>
      <c r="C1467" t="s">
        <v>27</v>
      </c>
      <c r="D1467" t="s">
        <v>28</v>
      </c>
      <c r="E1467" t="s">
        <v>56</v>
      </c>
      <c r="F1467" t="s">
        <v>3393</v>
      </c>
      <c r="G1467" t="s">
        <v>3394</v>
      </c>
      <c r="H1467" t="s">
        <v>32</v>
      </c>
      <c r="I1467" t="s">
        <v>3856</v>
      </c>
      <c r="J1467" s="1">
        <v>42289</v>
      </c>
      <c r="K1467" s="1">
        <v>42294</v>
      </c>
      <c r="L1467" t="s">
        <v>34</v>
      </c>
      <c r="M1467">
        <f>Table1[[#This Row],[Ship Date]]-Table1[[#This Row],[Order Date]]</f>
        <v>5</v>
      </c>
      <c r="N1467">
        <v>10</v>
      </c>
      <c r="O1467" t="s">
        <v>61</v>
      </c>
      <c r="P1467" s="3">
        <v>209.67</v>
      </c>
      <c r="Q1467" s="3">
        <v>171.53104996406981</v>
      </c>
      <c r="R1467" s="3">
        <f>(Table1[[#This Row],[Selling Price]]-Table1[[#This Row],[Cost Price]])</f>
        <v>38.138950035930179</v>
      </c>
      <c r="S1467" s="12">
        <f>(Table1[[#This Row],[Profit]]/Table1[[#This Row],[Selling Price]])</f>
        <v>0.18189989047517613</v>
      </c>
      <c r="T1467">
        <v>1</v>
      </c>
      <c r="U1467" s="2">
        <f>Table1[[#This Row],[Selling Price]]*Table1[[#This Row],[Quantity]]</f>
        <v>209.67</v>
      </c>
      <c r="V1467" s="4">
        <v>0.4</v>
      </c>
      <c r="W1467">
        <v>345</v>
      </c>
      <c r="X1467" t="s">
        <v>36</v>
      </c>
      <c r="Y1467" t="s">
        <v>36</v>
      </c>
      <c r="Z1467" s="2">
        <v>651.7031702354991</v>
      </c>
    </row>
    <row r="1468" spans="1:26" x14ac:dyDescent="0.35">
      <c r="A1468" t="s">
        <v>53</v>
      </c>
      <c r="B1468" t="s">
        <v>54</v>
      </c>
      <c r="C1468" t="s">
        <v>39</v>
      </c>
      <c r="D1468" t="s">
        <v>28</v>
      </c>
      <c r="E1468" t="s">
        <v>69</v>
      </c>
      <c r="F1468" t="s">
        <v>2435</v>
      </c>
      <c r="G1468" t="s">
        <v>2436</v>
      </c>
      <c r="H1468" t="s">
        <v>32</v>
      </c>
      <c r="I1468" t="s">
        <v>3978</v>
      </c>
      <c r="J1468" s="1">
        <v>42912</v>
      </c>
      <c r="K1468" s="1">
        <v>42917</v>
      </c>
      <c r="L1468" t="s">
        <v>60</v>
      </c>
      <c r="M1468">
        <f>Table1[[#This Row],[Ship Date]]-Table1[[#This Row],[Order Date]]</f>
        <v>5</v>
      </c>
      <c r="N1468">
        <v>6</v>
      </c>
      <c r="O1468" t="s">
        <v>51</v>
      </c>
      <c r="P1468" s="3">
        <v>526.45000000000005</v>
      </c>
      <c r="Q1468" s="3">
        <v>392.77728655455132</v>
      </c>
      <c r="R1468" s="3">
        <f>(Table1[[#This Row],[Selling Price]]-Table1[[#This Row],[Cost Price]])</f>
        <v>133.67271344544872</v>
      </c>
      <c r="S1468" s="12">
        <f>(Table1[[#This Row],[Profit]]/Table1[[#This Row],[Selling Price]])</f>
        <v>0.25391340762740755</v>
      </c>
      <c r="T1468">
        <v>5</v>
      </c>
      <c r="U1468" s="2">
        <f>Table1[[#This Row],[Selling Price]]*Table1[[#This Row],[Quantity]]</f>
        <v>2632.25</v>
      </c>
      <c r="V1468" s="4">
        <v>0</v>
      </c>
      <c r="W1468">
        <v>379</v>
      </c>
      <c r="X1468" t="s">
        <v>36</v>
      </c>
      <c r="Y1468" t="s">
        <v>36</v>
      </c>
      <c r="Z1468" s="2">
        <v>195.28385827814861</v>
      </c>
    </row>
    <row r="1469" spans="1:26" x14ac:dyDescent="0.35">
      <c r="A1469" t="s">
        <v>53</v>
      </c>
      <c r="B1469" t="s">
        <v>54</v>
      </c>
      <c r="C1469" t="s">
        <v>55</v>
      </c>
      <c r="D1469" t="s">
        <v>28</v>
      </c>
      <c r="E1469" t="s">
        <v>56</v>
      </c>
      <c r="F1469" t="s">
        <v>3802</v>
      </c>
      <c r="G1469" t="s">
        <v>3803</v>
      </c>
      <c r="H1469" t="s">
        <v>32</v>
      </c>
      <c r="I1469" t="s">
        <v>4346</v>
      </c>
      <c r="J1469" s="1">
        <v>43040</v>
      </c>
      <c r="K1469" s="1">
        <v>43042</v>
      </c>
      <c r="L1469" t="s">
        <v>34</v>
      </c>
      <c r="M1469">
        <f>Table1[[#This Row],[Ship Date]]-Table1[[#This Row],[Order Date]]</f>
        <v>2</v>
      </c>
      <c r="N1469">
        <v>11</v>
      </c>
      <c r="O1469" t="s">
        <v>35</v>
      </c>
      <c r="P1469" s="3">
        <v>2665.62</v>
      </c>
      <c r="Q1469" s="3">
        <v>1758.1126451546149</v>
      </c>
      <c r="R1469" s="3">
        <f>(Table1[[#This Row],[Selling Price]]-Table1[[#This Row],[Cost Price]])</f>
        <v>907.50735484538495</v>
      </c>
      <c r="S1469" s="12">
        <f>(Table1[[#This Row],[Profit]]/Table1[[#This Row],[Selling Price]])</f>
        <v>0.34044888425408909</v>
      </c>
      <c r="T1469">
        <v>9</v>
      </c>
      <c r="U1469" s="2">
        <f>Table1[[#This Row],[Selling Price]]*Table1[[#This Row],[Quantity]]</f>
        <v>23990.579999999998</v>
      </c>
      <c r="V1469" s="4">
        <v>0</v>
      </c>
      <c r="W1469">
        <v>127</v>
      </c>
      <c r="X1469" t="s">
        <v>36</v>
      </c>
      <c r="Y1469" t="s">
        <v>36</v>
      </c>
      <c r="Z1469" s="2">
        <v>723.06752845360154</v>
      </c>
    </row>
    <row r="1470" spans="1:26" x14ac:dyDescent="0.35">
      <c r="A1470" t="s">
        <v>53</v>
      </c>
      <c r="B1470" t="s">
        <v>54</v>
      </c>
      <c r="C1470" t="s">
        <v>39</v>
      </c>
      <c r="D1470" t="s">
        <v>28</v>
      </c>
      <c r="E1470" t="s">
        <v>69</v>
      </c>
      <c r="F1470" t="s">
        <v>3050</v>
      </c>
      <c r="G1470" t="s">
        <v>4419</v>
      </c>
      <c r="H1470" t="s">
        <v>32</v>
      </c>
      <c r="I1470" t="s">
        <v>4473</v>
      </c>
      <c r="J1470" s="1">
        <v>41927</v>
      </c>
      <c r="K1470" s="1">
        <v>41932</v>
      </c>
      <c r="L1470" t="s">
        <v>60</v>
      </c>
      <c r="M1470">
        <f>Table1[[#This Row],[Ship Date]]-Table1[[#This Row],[Order Date]]</f>
        <v>5</v>
      </c>
      <c r="N1470">
        <v>10</v>
      </c>
      <c r="O1470" t="s">
        <v>61</v>
      </c>
      <c r="P1470" s="3">
        <v>15.384</v>
      </c>
      <c r="Q1470" s="3">
        <v>11.52040790461095</v>
      </c>
      <c r="R1470" s="3">
        <f>(Table1[[#This Row],[Selling Price]]-Table1[[#This Row],[Cost Price]])</f>
        <v>3.8635920953890501</v>
      </c>
      <c r="S1470" s="12">
        <f>(Table1[[#This Row],[Profit]]/Table1[[#This Row],[Selling Price]])</f>
        <v>0.25114353194156591</v>
      </c>
      <c r="T1470">
        <v>1</v>
      </c>
      <c r="U1470" s="2">
        <f>Table1[[#This Row],[Selling Price]]*Table1[[#This Row],[Quantity]]</f>
        <v>15.384</v>
      </c>
      <c r="V1470" s="4">
        <v>0.2</v>
      </c>
      <c r="W1470">
        <v>288</v>
      </c>
      <c r="X1470" t="s">
        <v>36</v>
      </c>
      <c r="Y1470" t="s">
        <v>52</v>
      </c>
      <c r="Z1470" s="2">
        <v>21.633551362024061</v>
      </c>
    </row>
    <row r="1471" spans="1:26" x14ac:dyDescent="0.35">
      <c r="A1471" t="s">
        <v>53</v>
      </c>
      <c r="B1471" t="s">
        <v>54</v>
      </c>
      <c r="C1471" t="s">
        <v>55</v>
      </c>
      <c r="D1471" t="s">
        <v>28</v>
      </c>
      <c r="E1471" t="s">
        <v>69</v>
      </c>
      <c r="F1471" t="s">
        <v>3050</v>
      </c>
      <c r="G1471" t="s">
        <v>4419</v>
      </c>
      <c r="H1471" t="s">
        <v>32</v>
      </c>
      <c r="I1471" t="s">
        <v>4477</v>
      </c>
      <c r="J1471" s="1">
        <v>41716</v>
      </c>
      <c r="K1471" s="1">
        <v>41721</v>
      </c>
      <c r="L1471" t="s">
        <v>60</v>
      </c>
      <c r="M1471">
        <f>Table1[[#This Row],[Ship Date]]-Table1[[#This Row],[Order Date]]</f>
        <v>5</v>
      </c>
      <c r="N1471">
        <v>3</v>
      </c>
      <c r="O1471" t="s">
        <v>106</v>
      </c>
      <c r="P1471" s="3">
        <v>30.768000000000001</v>
      </c>
      <c r="Q1471" s="3">
        <v>22.105761354049051</v>
      </c>
      <c r="R1471" s="3">
        <f>(Table1[[#This Row],[Selling Price]]-Table1[[#This Row],[Cost Price]])</f>
        <v>8.6622386459509499</v>
      </c>
      <c r="S1471" s="12">
        <f>(Table1[[#This Row],[Profit]]/Table1[[#This Row],[Selling Price]])</f>
        <v>0.28153401735410005</v>
      </c>
      <c r="T1471">
        <v>2</v>
      </c>
      <c r="U1471" s="2">
        <f>Table1[[#This Row],[Selling Price]]*Table1[[#This Row],[Quantity]]</f>
        <v>61.536000000000001</v>
      </c>
      <c r="V1471" s="4">
        <v>0.2</v>
      </c>
      <c r="W1471">
        <v>451</v>
      </c>
      <c r="X1471" t="s">
        <v>36</v>
      </c>
      <c r="Y1471" t="s">
        <v>52</v>
      </c>
      <c r="Z1471" s="2">
        <v>21.633551362024061</v>
      </c>
    </row>
    <row r="1472" spans="1:26" x14ac:dyDescent="0.35">
      <c r="A1472" t="s">
        <v>53</v>
      </c>
      <c r="B1472" t="s">
        <v>54</v>
      </c>
      <c r="C1472" t="s">
        <v>27</v>
      </c>
      <c r="D1472" t="s">
        <v>28</v>
      </c>
      <c r="E1472" t="s">
        <v>69</v>
      </c>
      <c r="F1472" t="s">
        <v>2733</v>
      </c>
      <c r="G1472" t="s">
        <v>2734</v>
      </c>
      <c r="H1472" t="s">
        <v>32</v>
      </c>
      <c r="I1472" t="s">
        <v>4834</v>
      </c>
      <c r="J1472" s="1">
        <v>41840</v>
      </c>
      <c r="K1472" s="1">
        <v>41844</v>
      </c>
      <c r="L1472" t="s">
        <v>60</v>
      </c>
      <c r="M1472">
        <f>Table1[[#This Row],[Ship Date]]-Table1[[#This Row],[Order Date]]</f>
        <v>4</v>
      </c>
      <c r="N1472">
        <v>7</v>
      </c>
      <c r="O1472" t="s">
        <v>51</v>
      </c>
      <c r="P1472" s="3">
        <v>16.739999999999998</v>
      </c>
      <c r="Q1472" s="3">
        <v>13.4013317215407</v>
      </c>
      <c r="R1472" s="3">
        <f>(Table1[[#This Row],[Selling Price]]-Table1[[#This Row],[Cost Price]])</f>
        <v>3.3386682784592985</v>
      </c>
      <c r="S1472" s="12">
        <f>(Table1[[#This Row],[Profit]]/Table1[[#This Row],[Selling Price]])</f>
        <v>0.19944254948980281</v>
      </c>
      <c r="T1472">
        <v>5</v>
      </c>
      <c r="U1472" s="2">
        <f>Table1[[#This Row],[Selling Price]]*Table1[[#This Row],[Quantity]]</f>
        <v>83.699999999999989</v>
      </c>
      <c r="V1472" s="4">
        <v>0.6</v>
      </c>
      <c r="W1472">
        <v>338</v>
      </c>
      <c r="X1472" t="s">
        <v>36</v>
      </c>
      <c r="Y1472" t="s">
        <v>52</v>
      </c>
      <c r="Z1472" s="2">
        <v>21.143340866570728</v>
      </c>
    </row>
    <row r="1473" spans="1:26" x14ac:dyDescent="0.35">
      <c r="A1473" t="s">
        <v>53</v>
      </c>
      <c r="B1473" t="s">
        <v>54</v>
      </c>
      <c r="C1473" t="s">
        <v>45</v>
      </c>
      <c r="D1473" t="s">
        <v>28</v>
      </c>
      <c r="E1473" t="s">
        <v>69</v>
      </c>
      <c r="F1473" t="s">
        <v>2275</v>
      </c>
      <c r="G1473" t="s">
        <v>818</v>
      </c>
      <c r="H1473" t="s">
        <v>32</v>
      </c>
      <c r="I1473" t="s">
        <v>5063</v>
      </c>
      <c r="J1473" s="1">
        <v>42567</v>
      </c>
      <c r="K1473" s="1">
        <v>42569</v>
      </c>
      <c r="L1473" t="s">
        <v>34</v>
      </c>
      <c r="M1473">
        <f>Table1[[#This Row],[Ship Date]]-Table1[[#This Row],[Order Date]]</f>
        <v>2</v>
      </c>
      <c r="N1473">
        <v>7</v>
      </c>
      <c r="O1473" t="s">
        <v>51</v>
      </c>
      <c r="P1473" s="3">
        <v>9.5519999999999996</v>
      </c>
      <c r="Q1473" s="3">
        <v>6.3589211290925682</v>
      </c>
      <c r="R1473" s="3">
        <f>(Table1[[#This Row],[Selling Price]]-Table1[[#This Row],[Cost Price]])</f>
        <v>3.1930788709074314</v>
      </c>
      <c r="S1473" s="12">
        <f>(Table1[[#This Row],[Profit]]/Table1[[#This Row],[Selling Price]])</f>
        <v>0.33428380139315655</v>
      </c>
      <c r="T1473">
        <v>3</v>
      </c>
      <c r="U1473" s="2">
        <f>Table1[[#This Row],[Selling Price]]*Table1[[#This Row],[Quantity]]</f>
        <v>28.655999999999999</v>
      </c>
      <c r="V1473" s="4">
        <v>0.6</v>
      </c>
      <c r="W1473">
        <v>340</v>
      </c>
      <c r="X1473" t="s">
        <v>36</v>
      </c>
      <c r="Y1473" t="s">
        <v>52</v>
      </c>
      <c r="Z1473" s="2">
        <v>16.179677700402099</v>
      </c>
    </row>
    <row r="1474" spans="1:26" x14ac:dyDescent="0.35">
      <c r="A1474" t="s">
        <v>53</v>
      </c>
      <c r="B1474" t="s">
        <v>54</v>
      </c>
      <c r="C1474" t="s">
        <v>39</v>
      </c>
      <c r="D1474" t="s">
        <v>28</v>
      </c>
      <c r="E1474" t="s">
        <v>40</v>
      </c>
      <c r="F1474" t="s">
        <v>996</v>
      </c>
      <c r="G1474" t="s">
        <v>997</v>
      </c>
      <c r="H1474" t="s">
        <v>32</v>
      </c>
      <c r="I1474" t="s">
        <v>5153</v>
      </c>
      <c r="J1474" s="1">
        <v>42187</v>
      </c>
      <c r="K1474" s="1">
        <v>42191</v>
      </c>
      <c r="L1474" t="s">
        <v>60</v>
      </c>
      <c r="M1474">
        <f>Table1[[#This Row],[Ship Date]]-Table1[[#This Row],[Order Date]]</f>
        <v>4</v>
      </c>
      <c r="N1474">
        <v>7</v>
      </c>
      <c r="O1474" t="s">
        <v>51</v>
      </c>
      <c r="P1474" s="3">
        <v>408.42200000000003</v>
      </c>
      <c r="Q1474" s="3">
        <v>289.20448147719128</v>
      </c>
      <c r="R1474" s="3">
        <f>(Table1[[#This Row],[Selling Price]]-Table1[[#This Row],[Cost Price]])</f>
        <v>119.21751852280875</v>
      </c>
      <c r="S1474" s="12">
        <f>(Table1[[#This Row],[Profit]]/Table1[[#This Row],[Selling Price]])</f>
        <v>0.29189788631074903</v>
      </c>
      <c r="T1474">
        <v>2</v>
      </c>
      <c r="U1474" s="2">
        <f>Table1[[#This Row],[Selling Price]]*Table1[[#This Row],[Quantity]]</f>
        <v>816.84400000000005</v>
      </c>
      <c r="V1474" s="4">
        <v>0.3</v>
      </c>
      <c r="W1474">
        <v>324</v>
      </c>
      <c r="X1474" t="s">
        <v>36</v>
      </c>
      <c r="Y1474" t="s">
        <v>36</v>
      </c>
      <c r="Z1474" s="2">
        <v>833.11957533716736</v>
      </c>
    </row>
    <row r="1475" spans="1:26" x14ac:dyDescent="0.35">
      <c r="A1475" t="s">
        <v>53</v>
      </c>
      <c r="B1475" t="s">
        <v>54</v>
      </c>
      <c r="C1475" t="s">
        <v>39</v>
      </c>
      <c r="D1475" t="s">
        <v>28</v>
      </c>
      <c r="E1475" t="s">
        <v>40</v>
      </c>
      <c r="F1475" t="s">
        <v>2052</v>
      </c>
      <c r="G1475" t="s">
        <v>2053</v>
      </c>
      <c r="H1475" t="s">
        <v>32</v>
      </c>
      <c r="I1475" t="s">
        <v>5156</v>
      </c>
      <c r="J1475" s="1">
        <v>43002</v>
      </c>
      <c r="K1475" s="1">
        <v>43006</v>
      </c>
      <c r="L1475" t="s">
        <v>60</v>
      </c>
      <c r="M1475">
        <f>Table1[[#This Row],[Ship Date]]-Table1[[#This Row],[Order Date]]</f>
        <v>4</v>
      </c>
      <c r="N1475">
        <v>9</v>
      </c>
      <c r="O1475" t="s">
        <v>61</v>
      </c>
      <c r="P1475" s="3">
        <v>603.91999999999996</v>
      </c>
      <c r="Q1475" s="3">
        <v>484.64979154826767</v>
      </c>
      <c r="R1475" s="3">
        <f>(Table1[[#This Row],[Selling Price]]-Table1[[#This Row],[Cost Price]])</f>
        <v>119.27020845173229</v>
      </c>
      <c r="S1475" s="12">
        <f>(Table1[[#This Row],[Profit]]/Table1[[#This Row],[Selling Price]])</f>
        <v>0.19749339060096088</v>
      </c>
      <c r="T1475">
        <v>4</v>
      </c>
      <c r="U1475" s="2">
        <f>Table1[[#This Row],[Selling Price]]*Table1[[#This Row],[Quantity]]</f>
        <v>2415.6799999999998</v>
      </c>
      <c r="V1475" s="4">
        <v>0</v>
      </c>
      <c r="W1475">
        <v>207</v>
      </c>
      <c r="X1475" t="s">
        <v>36</v>
      </c>
      <c r="Y1475" t="s">
        <v>36</v>
      </c>
      <c r="Z1475" s="2">
        <v>138.2610106601922</v>
      </c>
    </row>
    <row r="1476" spans="1:26" x14ac:dyDescent="0.35">
      <c r="A1476" t="s">
        <v>53</v>
      </c>
      <c r="B1476" t="s">
        <v>54</v>
      </c>
      <c r="C1476" t="s">
        <v>64</v>
      </c>
      <c r="D1476" t="s">
        <v>28</v>
      </c>
      <c r="E1476" t="s">
        <v>56</v>
      </c>
      <c r="F1476" t="s">
        <v>2951</v>
      </c>
      <c r="G1476" t="s">
        <v>2952</v>
      </c>
      <c r="H1476" t="s">
        <v>32</v>
      </c>
      <c r="I1476" t="s">
        <v>5244</v>
      </c>
      <c r="J1476" s="1">
        <v>43058</v>
      </c>
      <c r="K1476" s="1">
        <v>43060</v>
      </c>
      <c r="L1476" t="s">
        <v>199</v>
      </c>
      <c r="M1476">
        <f>Table1[[#This Row],[Ship Date]]-Table1[[#This Row],[Order Date]]</f>
        <v>2</v>
      </c>
      <c r="N1476">
        <v>11</v>
      </c>
      <c r="O1476" t="s">
        <v>35</v>
      </c>
      <c r="P1476" s="3">
        <v>718.11599999999999</v>
      </c>
      <c r="Q1476" s="3">
        <v>498.29866098404642</v>
      </c>
      <c r="R1476" s="3">
        <f>(Table1[[#This Row],[Selling Price]]-Table1[[#This Row],[Cost Price]])</f>
        <v>219.81733901595356</v>
      </c>
      <c r="S1476" s="12">
        <f>(Table1[[#This Row],[Profit]]/Table1[[#This Row],[Selling Price]])</f>
        <v>0.30610282881310757</v>
      </c>
      <c r="T1476">
        <v>6</v>
      </c>
      <c r="U1476" s="2">
        <f>Table1[[#This Row],[Selling Price]]*Table1[[#This Row],[Quantity]]</f>
        <v>4308.6959999999999</v>
      </c>
      <c r="V1476" s="4">
        <v>0.3</v>
      </c>
      <c r="W1476">
        <v>433</v>
      </c>
      <c r="X1476" t="s">
        <v>36</v>
      </c>
      <c r="Y1476" t="s">
        <v>36</v>
      </c>
      <c r="Z1476" s="2">
        <v>240.99487960258961</v>
      </c>
    </row>
    <row r="1477" spans="1:26" x14ac:dyDescent="0.35">
      <c r="A1477" t="s">
        <v>53</v>
      </c>
      <c r="B1477" t="s">
        <v>54</v>
      </c>
      <c r="C1477" t="s">
        <v>55</v>
      </c>
      <c r="D1477" t="s">
        <v>28</v>
      </c>
      <c r="E1477" t="s">
        <v>69</v>
      </c>
      <c r="F1477" t="s">
        <v>5511</v>
      </c>
      <c r="G1477" t="s">
        <v>5512</v>
      </c>
      <c r="H1477" t="s">
        <v>32</v>
      </c>
      <c r="I1477" t="s">
        <v>5906</v>
      </c>
      <c r="J1477" s="1">
        <v>42684</v>
      </c>
      <c r="K1477" s="1">
        <v>42688</v>
      </c>
      <c r="L1477" t="s">
        <v>60</v>
      </c>
      <c r="M1477">
        <f>Table1[[#This Row],[Ship Date]]-Table1[[#This Row],[Order Date]]</f>
        <v>4</v>
      </c>
      <c r="N1477">
        <v>11</v>
      </c>
      <c r="O1477" t="s">
        <v>35</v>
      </c>
      <c r="P1477" s="3">
        <v>37.299999999999997</v>
      </c>
      <c r="Q1477" s="3">
        <v>25.98590963006848</v>
      </c>
      <c r="R1477" s="3">
        <f>(Table1[[#This Row],[Selling Price]]-Table1[[#This Row],[Cost Price]])</f>
        <v>11.314090369931517</v>
      </c>
      <c r="S1477" s="12">
        <f>(Table1[[#This Row],[Profit]]/Table1[[#This Row],[Selling Price]])</f>
        <v>0.30332681956920959</v>
      </c>
      <c r="T1477">
        <v>2</v>
      </c>
      <c r="U1477" s="2">
        <f>Table1[[#This Row],[Selling Price]]*Table1[[#This Row],[Quantity]]</f>
        <v>74.599999999999994</v>
      </c>
      <c r="V1477" s="4">
        <v>0</v>
      </c>
      <c r="W1477">
        <v>184</v>
      </c>
      <c r="X1477" t="s">
        <v>36</v>
      </c>
      <c r="Y1477" t="s">
        <v>68</v>
      </c>
      <c r="Z1477" s="2">
        <v>39.650443881500237</v>
      </c>
    </row>
    <row r="1478" spans="1:26" x14ac:dyDescent="0.35">
      <c r="A1478" t="s">
        <v>53</v>
      </c>
      <c r="B1478" t="s">
        <v>54</v>
      </c>
      <c r="C1478" t="s">
        <v>45</v>
      </c>
      <c r="D1478" t="s">
        <v>28</v>
      </c>
      <c r="E1478" t="s">
        <v>40</v>
      </c>
      <c r="F1478" t="s">
        <v>4717</v>
      </c>
      <c r="G1478" t="s">
        <v>4718</v>
      </c>
      <c r="H1478" t="s">
        <v>32</v>
      </c>
      <c r="I1478" t="s">
        <v>6043</v>
      </c>
      <c r="J1478" s="1">
        <v>42355</v>
      </c>
      <c r="K1478" s="1">
        <v>42355</v>
      </c>
      <c r="L1478" t="s">
        <v>1118</v>
      </c>
      <c r="M1478">
        <f>Table1[[#This Row],[Ship Date]]-Table1[[#This Row],[Order Date]]</f>
        <v>0</v>
      </c>
      <c r="N1478">
        <v>12</v>
      </c>
      <c r="O1478" t="s">
        <v>35</v>
      </c>
      <c r="P1478" s="3">
        <v>142.36000000000001</v>
      </c>
      <c r="Q1478" s="3">
        <v>100.7677560758254</v>
      </c>
      <c r="R1478" s="3">
        <f>(Table1[[#This Row],[Selling Price]]-Table1[[#This Row],[Cost Price]])</f>
        <v>41.59224392417461</v>
      </c>
      <c r="S1478" s="12">
        <f>(Table1[[#This Row],[Profit]]/Table1[[#This Row],[Selling Price]])</f>
        <v>0.29216243273514053</v>
      </c>
      <c r="T1478">
        <v>2</v>
      </c>
      <c r="U1478" s="2">
        <f>Table1[[#This Row],[Selling Price]]*Table1[[#This Row],[Quantity]]</f>
        <v>284.72000000000003</v>
      </c>
      <c r="V1478" s="4">
        <v>0</v>
      </c>
      <c r="W1478">
        <v>175</v>
      </c>
      <c r="X1478" t="s">
        <v>36</v>
      </c>
      <c r="Y1478" t="s">
        <v>68</v>
      </c>
      <c r="Z1478" s="2">
        <v>130.13834886628479</v>
      </c>
    </row>
    <row r="1479" spans="1:26" x14ac:dyDescent="0.35">
      <c r="A1479" t="s">
        <v>53</v>
      </c>
      <c r="B1479" t="s">
        <v>54</v>
      </c>
      <c r="C1479" t="s">
        <v>27</v>
      </c>
      <c r="D1479" t="s">
        <v>28</v>
      </c>
      <c r="E1479" t="s">
        <v>40</v>
      </c>
      <c r="F1479" t="s">
        <v>640</v>
      </c>
      <c r="G1479" t="s">
        <v>641</v>
      </c>
      <c r="H1479" t="s">
        <v>32</v>
      </c>
      <c r="I1479" t="s">
        <v>6043</v>
      </c>
      <c r="J1479" s="1">
        <v>42355</v>
      </c>
      <c r="K1479" s="1">
        <v>42355</v>
      </c>
      <c r="L1479" t="s">
        <v>1118</v>
      </c>
      <c r="M1479">
        <f>Table1[[#This Row],[Ship Date]]-Table1[[#This Row],[Order Date]]</f>
        <v>0</v>
      </c>
      <c r="N1479">
        <v>12</v>
      </c>
      <c r="O1479" t="s">
        <v>35</v>
      </c>
      <c r="P1479" s="3">
        <v>546.66</v>
      </c>
      <c r="Q1479" s="3">
        <v>359.66117349369978</v>
      </c>
      <c r="R1479" s="3">
        <f>(Table1[[#This Row],[Selling Price]]-Table1[[#This Row],[Cost Price]])</f>
        <v>186.99882650630019</v>
      </c>
      <c r="S1479" s="12">
        <f>(Table1[[#This Row],[Profit]]/Table1[[#This Row],[Selling Price]])</f>
        <v>0.34207519574561923</v>
      </c>
      <c r="T1479">
        <v>9</v>
      </c>
      <c r="U1479" s="2">
        <f>Table1[[#This Row],[Selling Price]]*Table1[[#This Row],[Quantity]]</f>
        <v>4919.9399999999996</v>
      </c>
      <c r="V1479" s="4">
        <v>0</v>
      </c>
      <c r="W1479">
        <v>326</v>
      </c>
      <c r="X1479" t="s">
        <v>36</v>
      </c>
      <c r="Y1479" t="s">
        <v>36</v>
      </c>
      <c r="Z1479" s="2">
        <v>149.8267013451059</v>
      </c>
    </row>
    <row r="1480" spans="1:26" x14ac:dyDescent="0.35">
      <c r="A1480" t="s">
        <v>53</v>
      </c>
      <c r="B1480" t="s">
        <v>54</v>
      </c>
      <c r="C1480" t="s">
        <v>45</v>
      </c>
      <c r="D1480" t="s">
        <v>28</v>
      </c>
      <c r="E1480" t="s">
        <v>29</v>
      </c>
      <c r="F1480" t="s">
        <v>2721</v>
      </c>
      <c r="G1480" t="s">
        <v>2722</v>
      </c>
      <c r="H1480" t="s">
        <v>32</v>
      </c>
      <c r="I1480" t="s">
        <v>6248</v>
      </c>
      <c r="J1480" s="1">
        <v>42866</v>
      </c>
      <c r="K1480" s="1">
        <v>42868</v>
      </c>
      <c r="L1480" t="s">
        <v>199</v>
      </c>
      <c r="M1480">
        <f>Table1[[#This Row],[Ship Date]]-Table1[[#This Row],[Order Date]]</f>
        <v>2</v>
      </c>
      <c r="N1480">
        <v>5</v>
      </c>
      <c r="O1480" t="s">
        <v>51</v>
      </c>
      <c r="P1480" s="3">
        <v>209.97900000000001</v>
      </c>
      <c r="Q1480" s="3">
        <v>152.16606838838879</v>
      </c>
      <c r="R1480" s="3">
        <f>(Table1[[#This Row],[Selling Price]]-Table1[[#This Row],[Cost Price]])</f>
        <v>57.812931611611219</v>
      </c>
      <c r="S1480" s="12">
        <f>(Table1[[#This Row],[Profit]]/Table1[[#This Row],[Selling Price]])</f>
        <v>0.27532720706171199</v>
      </c>
      <c r="T1480">
        <v>7</v>
      </c>
      <c r="U1480" s="2">
        <f>Table1[[#This Row],[Selling Price]]*Table1[[#This Row],[Quantity]]</f>
        <v>1469.8530000000001</v>
      </c>
      <c r="V1480" s="4">
        <v>0.7</v>
      </c>
      <c r="W1480">
        <v>229</v>
      </c>
      <c r="X1480" t="s">
        <v>36</v>
      </c>
      <c r="Y1480" t="s">
        <v>68</v>
      </c>
      <c r="Z1480" s="2">
        <v>122.2716918217874</v>
      </c>
    </row>
    <row r="1481" spans="1:26" x14ac:dyDescent="0.35">
      <c r="A1481" t="s">
        <v>53</v>
      </c>
      <c r="B1481" t="s">
        <v>54</v>
      </c>
      <c r="C1481" t="s">
        <v>39</v>
      </c>
      <c r="D1481" t="s">
        <v>28</v>
      </c>
      <c r="E1481" t="s">
        <v>40</v>
      </c>
      <c r="F1481" t="s">
        <v>4207</v>
      </c>
      <c r="G1481" t="s">
        <v>4208</v>
      </c>
      <c r="H1481" t="s">
        <v>32</v>
      </c>
      <c r="I1481" t="s">
        <v>6303</v>
      </c>
      <c r="J1481" s="1">
        <v>41987</v>
      </c>
      <c r="K1481" s="1">
        <v>41993</v>
      </c>
      <c r="L1481" t="s">
        <v>60</v>
      </c>
      <c r="M1481">
        <f>Table1[[#This Row],[Ship Date]]-Table1[[#This Row],[Order Date]]</f>
        <v>6</v>
      </c>
      <c r="N1481">
        <v>12</v>
      </c>
      <c r="O1481" t="s">
        <v>35</v>
      </c>
      <c r="P1481" s="3">
        <v>186.304</v>
      </c>
      <c r="Q1481" s="3">
        <v>153.95071458197771</v>
      </c>
      <c r="R1481" s="3">
        <f>(Table1[[#This Row],[Selling Price]]-Table1[[#This Row],[Cost Price]])</f>
        <v>32.353285418022296</v>
      </c>
      <c r="S1481" s="12">
        <f>(Table1[[#This Row],[Profit]]/Table1[[#This Row],[Selling Price]])</f>
        <v>0.17365856566698673</v>
      </c>
      <c r="T1481">
        <v>4</v>
      </c>
      <c r="U1481" s="2">
        <f>Table1[[#This Row],[Selling Price]]*Table1[[#This Row],[Quantity]]</f>
        <v>745.21600000000001</v>
      </c>
      <c r="V1481" s="4">
        <v>0.2</v>
      </c>
      <c r="W1481">
        <v>364</v>
      </c>
      <c r="X1481" t="s">
        <v>68</v>
      </c>
      <c r="Y1481" t="s">
        <v>68</v>
      </c>
      <c r="Z1481" s="2">
        <v>62.461133742512217</v>
      </c>
    </row>
    <row r="1482" spans="1:26" x14ac:dyDescent="0.35">
      <c r="A1482" t="s">
        <v>53</v>
      </c>
      <c r="B1482" t="s">
        <v>54</v>
      </c>
      <c r="C1482" t="s">
        <v>55</v>
      </c>
      <c r="D1482" t="s">
        <v>28</v>
      </c>
      <c r="E1482" t="s">
        <v>69</v>
      </c>
      <c r="F1482" t="s">
        <v>397</v>
      </c>
      <c r="G1482" t="s">
        <v>398</v>
      </c>
      <c r="H1482" t="s">
        <v>32</v>
      </c>
      <c r="I1482" t="s">
        <v>6337</v>
      </c>
      <c r="J1482" s="1">
        <v>42916</v>
      </c>
      <c r="K1482" s="1">
        <v>42920</v>
      </c>
      <c r="L1482" t="s">
        <v>34</v>
      </c>
      <c r="M1482">
        <f>Table1[[#This Row],[Ship Date]]-Table1[[#This Row],[Order Date]]</f>
        <v>4</v>
      </c>
      <c r="N1482">
        <v>6</v>
      </c>
      <c r="O1482" t="s">
        <v>51</v>
      </c>
      <c r="P1482" s="3">
        <v>14.224</v>
      </c>
      <c r="Q1482" s="3">
        <v>10.652573400964281</v>
      </c>
      <c r="R1482" s="3">
        <f>(Table1[[#This Row],[Selling Price]]-Table1[[#This Row],[Cost Price]])</f>
        <v>3.5714265990357195</v>
      </c>
      <c r="S1482" s="12">
        <f>(Table1[[#This Row],[Profit]]/Table1[[#This Row],[Selling Price]])</f>
        <v>0.25108454717630196</v>
      </c>
      <c r="T1482">
        <v>2</v>
      </c>
      <c r="U1482" s="2">
        <f>Table1[[#This Row],[Selling Price]]*Table1[[#This Row],[Quantity]]</f>
        <v>28.448</v>
      </c>
      <c r="V1482" s="4">
        <v>0.6</v>
      </c>
      <c r="W1482">
        <v>450</v>
      </c>
      <c r="X1482" t="s">
        <v>36</v>
      </c>
      <c r="Y1482" t="s">
        <v>52</v>
      </c>
      <c r="Z1482" s="2">
        <v>33.584909277828942</v>
      </c>
    </row>
    <row r="1483" spans="1:26" x14ac:dyDescent="0.35">
      <c r="A1483" t="s">
        <v>53</v>
      </c>
      <c r="B1483" t="s">
        <v>54</v>
      </c>
      <c r="C1483" t="s">
        <v>64</v>
      </c>
      <c r="D1483" t="s">
        <v>28</v>
      </c>
      <c r="E1483" t="s">
        <v>56</v>
      </c>
      <c r="F1483" t="s">
        <v>475</v>
      </c>
      <c r="G1483" t="s">
        <v>476</v>
      </c>
      <c r="H1483" t="s">
        <v>32</v>
      </c>
      <c r="I1483" t="s">
        <v>6379</v>
      </c>
      <c r="J1483" s="1">
        <v>42969</v>
      </c>
      <c r="K1483" s="1">
        <v>42970</v>
      </c>
      <c r="L1483" t="s">
        <v>199</v>
      </c>
      <c r="M1483">
        <f>Table1[[#This Row],[Ship Date]]-Table1[[#This Row],[Order Date]]</f>
        <v>1</v>
      </c>
      <c r="N1483">
        <v>8</v>
      </c>
      <c r="O1483" t="s">
        <v>61</v>
      </c>
      <c r="P1483" s="3">
        <v>210.00800000000001</v>
      </c>
      <c r="Q1483" s="3">
        <v>140.6845103578751</v>
      </c>
      <c r="R1483" s="3">
        <f>(Table1[[#This Row],[Selling Price]]-Table1[[#This Row],[Cost Price]])</f>
        <v>69.323489642124912</v>
      </c>
      <c r="S1483" s="12">
        <f>(Table1[[#This Row],[Profit]]/Table1[[#This Row],[Selling Price]])</f>
        <v>0.33009928022801471</v>
      </c>
      <c r="T1483">
        <v>1</v>
      </c>
      <c r="U1483" s="2">
        <f>Table1[[#This Row],[Selling Price]]*Table1[[#This Row],[Quantity]]</f>
        <v>210.00800000000001</v>
      </c>
      <c r="V1483" s="4">
        <v>0.2</v>
      </c>
      <c r="W1483">
        <v>102</v>
      </c>
      <c r="X1483" t="s">
        <v>36</v>
      </c>
      <c r="Y1483" t="s">
        <v>36</v>
      </c>
      <c r="Z1483" s="2">
        <v>283.9075282851208</v>
      </c>
    </row>
    <row r="1484" spans="1:26" x14ac:dyDescent="0.35">
      <c r="A1484" t="s">
        <v>53</v>
      </c>
      <c r="B1484" t="s">
        <v>54</v>
      </c>
      <c r="C1484" t="s">
        <v>27</v>
      </c>
      <c r="D1484" t="s">
        <v>28</v>
      </c>
      <c r="E1484" t="s">
        <v>56</v>
      </c>
      <c r="F1484" t="s">
        <v>6388</v>
      </c>
      <c r="G1484" t="s">
        <v>6389</v>
      </c>
      <c r="H1484" t="s">
        <v>32</v>
      </c>
      <c r="I1484" t="s">
        <v>6390</v>
      </c>
      <c r="J1484" s="1">
        <v>42584</v>
      </c>
      <c r="K1484" s="1">
        <v>42586</v>
      </c>
      <c r="L1484" t="s">
        <v>34</v>
      </c>
      <c r="M1484">
        <f>Table1[[#This Row],[Ship Date]]-Table1[[#This Row],[Order Date]]</f>
        <v>2</v>
      </c>
      <c r="N1484">
        <v>8</v>
      </c>
      <c r="O1484" t="s">
        <v>61</v>
      </c>
      <c r="P1484" s="3">
        <v>136.464</v>
      </c>
      <c r="Q1484" s="3">
        <v>95.98727499593187</v>
      </c>
      <c r="R1484" s="3">
        <f>(Table1[[#This Row],[Selling Price]]-Table1[[#This Row],[Cost Price]])</f>
        <v>40.476725004068129</v>
      </c>
      <c r="S1484" s="12">
        <f>(Table1[[#This Row],[Profit]]/Table1[[#This Row],[Selling Price]])</f>
        <v>0.29661101099240922</v>
      </c>
      <c r="T1484">
        <v>2</v>
      </c>
      <c r="U1484" s="2">
        <f>Table1[[#This Row],[Selling Price]]*Table1[[#This Row],[Quantity]]</f>
        <v>272.928</v>
      </c>
      <c r="V1484" s="4">
        <v>0.2</v>
      </c>
      <c r="W1484">
        <v>450</v>
      </c>
      <c r="X1484" t="s">
        <v>36</v>
      </c>
      <c r="Y1484" t="s">
        <v>68</v>
      </c>
      <c r="Z1484" s="2">
        <v>132.5509689941303</v>
      </c>
    </row>
    <row r="1485" spans="1:26" x14ac:dyDescent="0.35">
      <c r="A1485" t="s">
        <v>53</v>
      </c>
      <c r="B1485" t="s">
        <v>54</v>
      </c>
      <c r="C1485" t="s">
        <v>27</v>
      </c>
      <c r="D1485" t="s">
        <v>28</v>
      </c>
      <c r="E1485" t="s">
        <v>69</v>
      </c>
      <c r="F1485" t="s">
        <v>5511</v>
      </c>
      <c r="G1485" t="s">
        <v>5512</v>
      </c>
      <c r="H1485" t="s">
        <v>32</v>
      </c>
      <c r="I1485" t="s">
        <v>6515</v>
      </c>
      <c r="J1485" s="1">
        <v>42707</v>
      </c>
      <c r="K1485" s="1">
        <v>42710</v>
      </c>
      <c r="L1485" t="s">
        <v>199</v>
      </c>
      <c r="M1485">
        <f>Table1[[#This Row],[Ship Date]]-Table1[[#This Row],[Order Date]]</f>
        <v>3</v>
      </c>
      <c r="N1485">
        <v>12</v>
      </c>
      <c r="O1485" t="s">
        <v>35</v>
      </c>
      <c r="P1485" s="3">
        <v>111.9</v>
      </c>
      <c r="Q1485" s="3">
        <v>86.14844617995611</v>
      </c>
      <c r="R1485" s="3">
        <f>(Table1[[#This Row],[Selling Price]]-Table1[[#This Row],[Cost Price]])</f>
        <v>25.751553820043895</v>
      </c>
      <c r="S1485" s="12">
        <f>(Table1[[#This Row],[Profit]]/Table1[[#This Row],[Selling Price]])</f>
        <v>0.23013006094766661</v>
      </c>
      <c r="T1485">
        <v>6</v>
      </c>
      <c r="U1485" s="2">
        <f>Table1[[#This Row],[Selling Price]]*Table1[[#This Row],[Quantity]]</f>
        <v>671.40000000000009</v>
      </c>
      <c r="V1485" s="4">
        <v>0</v>
      </c>
      <c r="W1485">
        <v>233</v>
      </c>
      <c r="X1485" t="s">
        <v>36</v>
      </c>
      <c r="Y1485" t="s">
        <v>68</v>
      </c>
      <c r="Z1485" s="2">
        <v>39.650443881500237</v>
      </c>
    </row>
    <row r="1486" spans="1:26" x14ac:dyDescent="0.35">
      <c r="A1486" t="s">
        <v>53</v>
      </c>
      <c r="B1486" t="s">
        <v>54</v>
      </c>
      <c r="C1486" t="s">
        <v>39</v>
      </c>
      <c r="D1486" t="s">
        <v>28</v>
      </c>
      <c r="E1486" t="s">
        <v>69</v>
      </c>
      <c r="F1486" t="s">
        <v>4644</v>
      </c>
      <c r="G1486" t="s">
        <v>4645</v>
      </c>
      <c r="H1486" t="s">
        <v>32</v>
      </c>
      <c r="I1486" t="s">
        <v>6638</v>
      </c>
      <c r="J1486" s="1">
        <v>42633</v>
      </c>
      <c r="K1486" s="1">
        <v>42638</v>
      </c>
      <c r="L1486" t="s">
        <v>60</v>
      </c>
      <c r="M1486">
        <f>Table1[[#This Row],[Ship Date]]-Table1[[#This Row],[Order Date]]</f>
        <v>5</v>
      </c>
      <c r="N1486">
        <v>9</v>
      </c>
      <c r="O1486" t="s">
        <v>61</v>
      </c>
      <c r="P1486" s="3">
        <v>17.088000000000001</v>
      </c>
      <c r="Q1486" s="3">
        <v>13.454680165204429</v>
      </c>
      <c r="R1486" s="3">
        <f>(Table1[[#This Row],[Selling Price]]-Table1[[#This Row],[Cost Price]])</f>
        <v>3.6333198347955715</v>
      </c>
      <c r="S1486" s="12">
        <f>(Table1[[#This Row],[Profit]]/Table1[[#This Row],[Selling Price]])</f>
        <v>0.21262405400254983</v>
      </c>
      <c r="T1486">
        <v>2</v>
      </c>
      <c r="U1486" s="2">
        <f>Table1[[#This Row],[Selling Price]]*Table1[[#This Row],[Quantity]]</f>
        <v>34.176000000000002</v>
      </c>
      <c r="V1486" s="4">
        <v>0.2</v>
      </c>
      <c r="W1486">
        <v>235</v>
      </c>
      <c r="X1486" t="s">
        <v>36</v>
      </c>
      <c r="Y1486" t="s">
        <v>52</v>
      </c>
      <c r="Z1486" s="2">
        <v>8.4287947282769071</v>
      </c>
    </row>
    <row r="1487" spans="1:26" x14ac:dyDescent="0.35">
      <c r="A1487" t="s">
        <v>53</v>
      </c>
      <c r="B1487" t="s">
        <v>54</v>
      </c>
      <c r="C1487" t="s">
        <v>55</v>
      </c>
      <c r="D1487" t="s">
        <v>28</v>
      </c>
      <c r="E1487" t="s">
        <v>56</v>
      </c>
      <c r="F1487" t="s">
        <v>4198</v>
      </c>
      <c r="G1487" t="s">
        <v>4199</v>
      </c>
      <c r="H1487" t="s">
        <v>32</v>
      </c>
      <c r="I1487" t="s">
        <v>6700</v>
      </c>
      <c r="J1487" s="1">
        <v>41987</v>
      </c>
      <c r="K1487" s="1">
        <v>41994</v>
      </c>
      <c r="L1487" t="s">
        <v>60</v>
      </c>
      <c r="M1487">
        <f>Table1[[#This Row],[Ship Date]]-Table1[[#This Row],[Order Date]]</f>
        <v>7</v>
      </c>
      <c r="N1487">
        <v>12</v>
      </c>
      <c r="O1487" t="s">
        <v>35</v>
      </c>
      <c r="P1487" s="3">
        <v>136.53</v>
      </c>
      <c r="Q1487" s="3">
        <v>97.638400349568755</v>
      </c>
      <c r="R1487" s="3">
        <f>(Table1[[#This Row],[Selling Price]]-Table1[[#This Row],[Cost Price]])</f>
        <v>38.891599650431246</v>
      </c>
      <c r="S1487" s="12">
        <f>(Table1[[#This Row],[Profit]]/Table1[[#This Row],[Selling Price]])</f>
        <v>0.28485753790691604</v>
      </c>
      <c r="T1487">
        <v>1</v>
      </c>
      <c r="U1487" s="2">
        <f>Table1[[#This Row],[Selling Price]]*Table1[[#This Row],[Quantity]]</f>
        <v>136.53</v>
      </c>
      <c r="V1487" s="4">
        <v>0.4</v>
      </c>
      <c r="W1487">
        <v>289</v>
      </c>
      <c r="X1487" t="s">
        <v>68</v>
      </c>
      <c r="Y1487" t="s">
        <v>36</v>
      </c>
      <c r="Z1487" s="2">
        <v>978.97200527198424</v>
      </c>
    </row>
    <row r="1488" spans="1:26" x14ac:dyDescent="0.35">
      <c r="A1488" t="s">
        <v>53</v>
      </c>
      <c r="B1488" t="s">
        <v>54</v>
      </c>
      <c r="C1488" t="s">
        <v>55</v>
      </c>
      <c r="D1488" t="s">
        <v>28</v>
      </c>
      <c r="E1488" t="s">
        <v>69</v>
      </c>
      <c r="F1488" t="s">
        <v>5037</v>
      </c>
      <c r="G1488" t="s">
        <v>5038</v>
      </c>
      <c r="H1488" t="s">
        <v>32</v>
      </c>
      <c r="I1488" t="s">
        <v>6883</v>
      </c>
      <c r="J1488" s="1">
        <v>42352</v>
      </c>
      <c r="K1488" s="1">
        <v>42356</v>
      </c>
      <c r="L1488" t="s">
        <v>60</v>
      </c>
      <c r="M1488">
        <f>Table1[[#This Row],[Ship Date]]-Table1[[#This Row],[Order Date]]</f>
        <v>4</v>
      </c>
      <c r="N1488">
        <v>12</v>
      </c>
      <c r="O1488" t="s">
        <v>35</v>
      </c>
      <c r="P1488" s="3">
        <v>15.24</v>
      </c>
      <c r="Q1488" s="3">
        <v>12.770121224241381</v>
      </c>
      <c r="R1488" s="3">
        <f>(Table1[[#This Row],[Selling Price]]-Table1[[#This Row],[Cost Price]])</f>
        <v>2.4698787757586196</v>
      </c>
      <c r="S1488" s="12">
        <f>(Table1[[#This Row],[Profit]]/Table1[[#This Row],[Selling Price]])</f>
        <v>0.16206553646710101</v>
      </c>
      <c r="T1488">
        <v>3</v>
      </c>
      <c r="U1488" s="2">
        <f>Table1[[#This Row],[Selling Price]]*Table1[[#This Row],[Quantity]]</f>
        <v>45.72</v>
      </c>
      <c r="V1488" s="4">
        <v>0</v>
      </c>
      <c r="W1488">
        <v>367</v>
      </c>
      <c r="X1488" t="s">
        <v>36</v>
      </c>
      <c r="Y1488" t="s">
        <v>52</v>
      </c>
      <c r="Z1488" s="2">
        <v>7.7985308018027766</v>
      </c>
    </row>
    <row r="1489" spans="1:26" x14ac:dyDescent="0.35">
      <c r="A1489" t="s">
        <v>53</v>
      </c>
      <c r="B1489" t="s">
        <v>54</v>
      </c>
      <c r="C1489" t="s">
        <v>27</v>
      </c>
      <c r="D1489" t="s">
        <v>28</v>
      </c>
      <c r="E1489" t="s">
        <v>69</v>
      </c>
      <c r="F1489" t="s">
        <v>4360</v>
      </c>
      <c r="G1489" t="s">
        <v>4361</v>
      </c>
      <c r="H1489" t="s">
        <v>32</v>
      </c>
      <c r="I1489" t="s">
        <v>7027</v>
      </c>
      <c r="J1489" s="1">
        <v>42568</v>
      </c>
      <c r="K1489" s="1">
        <v>42573</v>
      </c>
      <c r="L1489" t="s">
        <v>34</v>
      </c>
      <c r="M1489">
        <f>Table1[[#This Row],[Ship Date]]-Table1[[#This Row],[Order Date]]</f>
        <v>5</v>
      </c>
      <c r="N1489">
        <v>7</v>
      </c>
      <c r="O1489" t="s">
        <v>51</v>
      </c>
      <c r="P1489" s="3">
        <v>12.42</v>
      </c>
      <c r="Q1489" s="3">
        <v>8.3383040131846293</v>
      </c>
      <c r="R1489" s="3">
        <f>(Table1[[#This Row],[Selling Price]]-Table1[[#This Row],[Cost Price]])</f>
        <v>4.0816959868153706</v>
      </c>
      <c r="S1489" s="12">
        <f>(Table1[[#This Row],[Profit]]/Table1[[#This Row],[Selling Price]])</f>
        <v>0.32863896834262241</v>
      </c>
      <c r="T1489">
        <v>3</v>
      </c>
      <c r="U1489" s="2">
        <f>Table1[[#This Row],[Selling Price]]*Table1[[#This Row],[Quantity]]</f>
        <v>37.26</v>
      </c>
      <c r="V1489" s="4">
        <v>0</v>
      </c>
      <c r="W1489">
        <v>357</v>
      </c>
      <c r="X1489" t="s">
        <v>36</v>
      </c>
      <c r="Y1489" t="s">
        <v>52</v>
      </c>
      <c r="Z1489" s="2">
        <v>4.0309230704641337</v>
      </c>
    </row>
    <row r="1490" spans="1:26" x14ac:dyDescent="0.35">
      <c r="A1490" t="s">
        <v>53</v>
      </c>
      <c r="B1490" t="s">
        <v>54</v>
      </c>
      <c r="C1490" t="s">
        <v>45</v>
      </c>
      <c r="D1490" t="s">
        <v>28</v>
      </c>
      <c r="E1490" t="s">
        <v>40</v>
      </c>
      <c r="F1490" t="s">
        <v>498</v>
      </c>
      <c r="G1490" t="s">
        <v>499</v>
      </c>
      <c r="H1490" t="s">
        <v>32</v>
      </c>
      <c r="I1490" t="s">
        <v>7038</v>
      </c>
      <c r="J1490" s="1">
        <v>42076</v>
      </c>
      <c r="K1490" s="1">
        <v>42081</v>
      </c>
      <c r="L1490" t="s">
        <v>34</v>
      </c>
      <c r="M1490">
        <f>Table1[[#This Row],[Ship Date]]-Table1[[#This Row],[Order Date]]</f>
        <v>5</v>
      </c>
      <c r="N1490">
        <v>3</v>
      </c>
      <c r="O1490" t="s">
        <v>106</v>
      </c>
      <c r="P1490" s="3">
        <v>915.13599999999997</v>
      </c>
      <c r="Q1490" s="3">
        <v>759.2652764536316</v>
      </c>
      <c r="R1490" s="3">
        <f>(Table1[[#This Row],[Selling Price]]-Table1[[#This Row],[Cost Price]])</f>
        <v>155.87072354636837</v>
      </c>
      <c r="S1490" s="12">
        <f>(Table1[[#This Row],[Profit]]/Table1[[#This Row],[Selling Price]])</f>
        <v>0.17032520144149982</v>
      </c>
      <c r="T1490">
        <v>4</v>
      </c>
      <c r="U1490" s="2">
        <f>Table1[[#This Row],[Selling Price]]*Table1[[#This Row],[Quantity]]</f>
        <v>3660.5439999999999</v>
      </c>
      <c r="V1490" s="4">
        <v>0.2</v>
      </c>
      <c r="W1490">
        <v>190</v>
      </c>
      <c r="X1490" t="s">
        <v>36</v>
      </c>
      <c r="Y1490" t="s">
        <v>36</v>
      </c>
      <c r="Z1490" s="2">
        <v>775.75957942646676</v>
      </c>
    </row>
    <row r="1491" spans="1:26" x14ac:dyDescent="0.35">
      <c r="A1491" t="s">
        <v>53</v>
      </c>
      <c r="B1491" t="s">
        <v>54</v>
      </c>
      <c r="C1491" t="s">
        <v>39</v>
      </c>
      <c r="D1491" t="s">
        <v>28</v>
      </c>
      <c r="E1491" t="s">
        <v>69</v>
      </c>
      <c r="F1491" t="s">
        <v>3234</v>
      </c>
      <c r="G1491" t="s">
        <v>3235</v>
      </c>
      <c r="H1491" t="s">
        <v>32</v>
      </c>
      <c r="I1491" t="s">
        <v>7156</v>
      </c>
      <c r="J1491" s="1">
        <v>42993</v>
      </c>
      <c r="K1491" s="1">
        <v>42997</v>
      </c>
      <c r="L1491" t="s">
        <v>60</v>
      </c>
      <c r="M1491">
        <f>Table1[[#This Row],[Ship Date]]-Table1[[#This Row],[Order Date]]</f>
        <v>4</v>
      </c>
      <c r="N1491">
        <v>9</v>
      </c>
      <c r="O1491" t="s">
        <v>61</v>
      </c>
      <c r="P1491" s="3">
        <v>529.9</v>
      </c>
      <c r="Q1491" s="3">
        <v>406.12446044976559</v>
      </c>
      <c r="R1491" s="3">
        <f>(Table1[[#This Row],[Selling Price]]-Table1[[#This Row],[Cost Price]])</f>
        <v>123.77553955023438</v>
      </c>
      <c r="S1491" s="12">
        <f>(Table1[[#This Row],[Profit]]/Table1[[#This Row],[Selling Price]])</f>
        <v>0.23358282609970635</v>
      </c>
      <c r="T1491">
        <v>5</v>
      </c>
      <c r="U1491" s="2">
        <f>Table1[[#This Row],[Selling Price]]*Table1[[#This Row],[Quantity]]</f>
        <v>2649.5</v>
      </c>
      <c r="V1491" s="4">
        <v>0</v>
      </c>
      <c r="W1491">
        <v>405</v>
      </c>
      <c r="X1491" t="s">
        <v>36</v>
      </c>
      <c r="Y1491" t="s">
        <v>36</v>
      </c>
      <c r="Z1491" s="2">
        <v>143.08701783180749</v>
      </c>
    </row>
    <row r="1492" spans="1:26" x14ac:dyDescent="0.35">
      <c r="A1492" t="s">
        <v>53</v>
      </c>
      <c r="B1492" t="s">
        <v>54</v>
      </c>
      <c r="C1492" t="s">
        <v>45</v>
      </c>
      <c r="D1492" t="s">
        <v>28</v>
      </c>
      <c r="E1492" t="s">
        <v>29</v>
      </c>
      <c r="F1492" t="s">
        <v>209</v>
      </c>
      <c r="G1492" t="s">
        <v>210</v>
      </c>
      <c r="H1492" t="s">
        <v>32</v>
      </c>
      <c r="I1492" t="s">
        <v>7345</v>
      </c>
      <c r="J1492" s="1">
        <v>42377</v>
      </c>
      <c r="K1492" s="1">
        <v>42381</v>
      </c>
      <c r="L1492" t="s">
        <v>60</v>
      </c>
      <c r="M1492">
        <f>Table1[[#This Row],[Ship Date]]-Table1[[#This Row],[Order Date]]</f>
        <v>4</v>
      </c>
      <c r="N1492">
        <v>1</v>
      </c>
      <c r="O1492" t="s">
        <v>35</v>
      </c>
      <c r="P1492" s="3">
        <v>1565.88</v>
      </c>
      <c r="Q1492" s="3">
        <v>1305.624451188128</v>
      </c>
      <c r="R1492" s="3">
        <f>(Table1[[#This Row],[Selling Price]]-Table1[[#This Row],[Cost Price]])</f>
        <v>260.25554881187213</v>
      </c>
      <c r="S1492" s="12">
        <f>(Table1[[#This Row],[Profit]]/Table1[[#This Row],[Selling Price]])</f>
        <v>0.16620401870633261</v>
      </c>
      <c r="T1492">
        <v>6</v>
      </c>
      <c r="U1492" s="2">
        <f>Table1[[#This Row],[Selling Price]]*Table1[[#This Row],[Quantity]]</f>
        <v>9395.2800000000007</v>
      </c>
      <c r="V1492" s="4">
        <v>0</v>
      </c>
      <c r="W1492">
        <v>106</v>
      </c>
      <c r="X1492" t="s">
        <v>36</v>
      </c>
      <c r="Y1492" t="s">
        <v>36</v>
      </c>
      <c r="Z1492" s="2">
        <v>421.33853612573398</v>
      </c>
    </row>
    <row r="1493" spans="1:26" x14ac:dyDescent="0.35">
      <c r="A1493" t="s">
        <v>53</v>
      </c>
      <c r="B1493" t="s">
        <v>54</v>
      </c>
      <c r="C1493" t="s">
        <v>39</v>
      </c>
      <c r="D1493" t="s">
        <v>28</v>
      </c>
      <c r="E1493" t="s">
        <v>29</v>
      </c>
      <c r="F1493" t="s">
        <v>3750</v>
      </c>
      <c r="G1493" t="s">
        <v>3751</v>
      </c>
      <c r="H1493" t="s">
        <v>32</v>
      </c>
      <c r="I1493" t="s">
        <v>7402</v>
      </c>
      <c r="J1493" s="1">
        <v>42643</v>
      </c>
      <c r="K1493" s="1">
        <v>42647</v>
      </c>
      <c r="L1493" t="s">
        <v>60</v>
      </c>
      <c r="M1493">
        <f>Table1[[#This Row],[Ship Date]]-Table1[[#This Row],[Order Date]]</f>
        <v>4</v>
      </c>
      <c r="N1493">
        <v>9</v>
      </c>
      <c r="O1493" t="s">
        <v>61</v>
      </c>
      <c r="P1493" s="3">
        <v>523.91999999999996</v>
      </c>
      <c r="Q1493" s="3">
        <v>422.23699691324731</v>
      </c>
      <c r="R1493" s="3">
        <f>(Table1[[#This Row],[Selling Price]]-Table1[[#This Row],[Cost Price]])</f>
        <v>101.68300308675265</v>
      </c>
      <c r="S1493" s="12">
        <f>(Table1[[#This Row],[Profit]]/Table1[[#This Row],[Selling Price]])</f>
        <v>0.1940811633202639</v>
      </c>
      <c r="T1493">
        <v>5</v>
      </c>
      <c r="U1493" s="2">
        <f>Table1[[#This Row],[Selling Price]]*Table1[[#This Row],[Quantity]]</f>
        <v>2619.6</v>
      </c>
      <c r="V1493" s="4">
        <v>0.2</v>
      </c>
      <c r="W1493">
        <v>251</v>
      </c>
      <c r="X1493" t="s">
        <v>36</v>
      </c>
      <c r="Y1493" t="s">
        <v>36</v>
      </c>
      <c r="Z1493" s="2">
        <v>155.70927520639219</v>
      </c>
    </row>
    <row r="1494" spans="1:26" x14ac:dyDescent="0.35">
      <c r="A1494" t="s">
        <v>53</v>
      </c>
      <c r="B1494" t="s">
        <v>54</v>
      </c>
      <c r="C1494" t="s">
        <v>55</v>
      </c>
      <c r="D1494" t="s">
        <v>28</v>
      </c>
      <c r="E1494" t="s">
        <v>40</v>
      </c>
      <c r="F1494" t="s">
        <v>2762</v>
      </c>
      <c r="G1494" t="s">
        <v>2763</v>
      </c>
      <c r="H1494" t="s">
        <v>32</v>
      </c>
      <c r="I1494" t="s">
        <v>7579</v>
      </c>
      <c r="J1494" s="1">
        <v>41966</v>
      </c>
      <c r="K1494" s="1">
        <v>41969</v>
      </c>
      <c r="L1494" t="s">
        <v>34</v>
      </c>
      <c r="M1494">
        <f>Table1[[#This Row],[Ship Date]]-Table1[[#This Row],[Order Date]]</f>
        <v>3</v>
      </c>
      <c r="N1494">
        <v>11</v>
      </c>
      <c r="O1494" t="s">
        <v>35</v>
      </c>
      <c r="P1494" s="3">
        <v>155.37200000000001</v>
      </c>
      <c r="Q1494" s="3">
        <v>128.91585693789969</v>
      </c>
      <c r="R1494" s="3">
        <f>(Table1[[#This Row],[Selling Price]]-Table1[[#This Row],[Cost Price]])</f>
        <v>26.456143062100324</v>
      </c>
      <c r="S1494" s="12">
        <f>(Table1[[#This Row],[Profit]]/Table1[[#This Row],[Selling Price]])</f>
        <v>0.17027613123407256</v>
      </c>
      <c r="T1494">
        <v>2</v>
      </c>
      <c r="U1494" s="2">
        <f>Table1[[#This Row],[Selling Price]]*Table1[[#This Row],[Quantity]]</f>
        <v>310.74400000000003</v>
      </c>
      <c r="V1494" s="4">
        <v>0.3</v>
      </c>
      <c r="W1494">
        <v>283</v>
      </c>
      <c r="X1494" t="s">
        <v>36</v>
      </c>
      <c r="Y1494" t="s">
        <v>36</v>
      </c>
      <c r="Z1494" s="2">
        <v>152.22591316292281</v>
      </c>
    </row>
    <row r="1495" spans="1:26" x14ac:dyDescent="0.35">
      <c r="A1495" t="s">
        <v>53</v>
      </c>
      <c r="B1495" t="s">
        <v>54</v>
      </c>
      <c r="C1495" t="s">
        <v>45</v>
      </c>
      <c r="D1495" t="s">
        <v>28</v>
      </c>
      <c r="E1495" t="s">
        <v>69</v>
      </c>
      <c r="F1495" t="s">
        <v>7582</v>
      </c>
      <c r="G1495" t="s">
        <v>7583</v>
      </c>
      <c r="H1495" t="s">
        <v>32</v>
      </c>
      <c r="I1495" t="s">
        <v>7581</v>
      </c>
      <c r="J1495" s="1">
        <v>42383</v>
      </c>
      <c r="K1495" s="1">
        <v>42389</v>
      </c>
      <c r="L1495" t="s">
        <v>60</v>
      </c>
      <c r="M1495">
        <f>Table1[[#This Row],[Ship Date]]-Table1[[#This Row],[Order Date]]</f>
        <v>6</v>
      </c>
      <c r="N1495">
        <v>1</v>
      </c>
      <c r="O1495" t="s">
        <v>35</v>
      </c>
      <c r="P1495" s="3">
        <v>315.77600000000001</v>
      </c>
      <c r="Q1495" s="3">
        <v>242.8992102212687</v>
      </c>
      <c r="R1495" s="3">
        <f>(Table1[[#This Row],[Selling Price]]-Table1[[#This Row],[Cost Price]])</f>
        <v>72.876789778731307</v>
      </c>
      <c r="S1495" s="12">
        <f>(Table1[[#This Row],[Profit]]/Table1[[#This Row],[Selling Price]])</f>
        <v>0.23078634785015742</v>
      </c>
      <c r="T1495">
        <v>8</v>
      </c>
      <c r="U1495" s="2">
        <f>Table1[[#This Row],[Selling Price]]*Table1[[#This Row],[Quantity]]</f>
        <v>2526.2080000000001</v>
      </c>
      <c r="V1495" s="4">
        <v>0.2</v>
      </c>
      <c r="W1495">
        <v>343</v>
      </c>
      <c r="X1495" t="s">
        <v>68</v>
      </c>
      <c r="Y1495" t="s">
        <v>68</v>
      </c>
      <c r="Z1495" s="2">
        <v>118.62140518473051</v>
      </c>
    </row>
    <row r="1496" spans="1:26" x14ac:dyDescent="0.35">
      <c r="A1496" t="s">
        <v>53</v>
      </c>
      <c r="B1496" t="s">
        <v>54</v>
      </c>
      <c r="C1496" t="s">
        <v>27</v>
      </c>
      <c r="D1496" t="s">
        <v>28</v>
      </c>
      <c r="E1496" t="s">
        <v>69</v>
      </c>
      <c r="F1496" t="s">
        <v>3147</v>
      </c>
      <c r="G1496" t="s">
        <v>1113</v>
      </c>
      <c r="H1496" t="s">
        <v>32</v>
      </c>
      <c r="I1496" t="s">
        <v>7990</v>
      </c>
      <c r="J1496" s="1">
        <v>42244</v>
      </c>
      <c r="K1496" s="1">
        <v>42251</v>
      </c>
      <c r="L1496" t="s">
        <v>60</v>
      </c>
      <c r="M1496">
        <f>Table1[[#This Row],[Ship Date]]-Table1[[#This Row],[Order Date]]</f>
        <v>7</v>
      </c>
      <c r="N1496">
        <v>8</v>
      </c>
      <c r="O1496" t="s">
        <v>61</v>
      </c>
      <c r="P1496" s="3">
        <v>4.16</v>
      </c>
      <c r="Q1496" s="3">
        <v>2.9726472650286531</v>
      </c>
      <c r="R1496" s="3">
        <f>(Table1[[#This Row],[Selling Price]]-Table1[[#This Row],[Cost Price]])</f>
        <v>1.1873527349713471</v>
      </c>
      <c r="S1496" s="12">
        <f>(Table1[[#This Row],[Profit]]/Table1[[#This Row],[Selling Price]])</f>
        <v>0.28542133052195845</v>
      </c>
      <c r="T1496">
        <v>2</v>
      </c>
      <c r="U1496" s="2">
        <f>Table1[[#This Row],[Selling Price]]*Table1[[#This Row],[Quantity]]</f>
        <v>8.32</v>
      </c>
      <c r="V1496" s="4">
        <v>0</v>
      </c>
      <c r="W1496">
        <v>479</v>
      </c>
      <c r="X1496" t="s">
        <v>68</v>
      </c>
      <c r="Y1496" t="s">
        <v>52</v>
      </c>
      <c r="Z1496" s="2">
        <v>1.573118177378928</v>
      </c>
    </row>
    <row r="1497" spans="1:26" x14ac:dyDescent="0.35">
      <c r="A1497" t="s">
        <v>53</v>
      </c>
      <c r="B1497" t="s">
        <v>54</v>
      </c>
      <c r="C1497" t="s">
        <v>39</v>
      </c>
      <c r="D1497" t="s">
        <v>28</v>
      </c>
      <c r="E1497" t="s">
        <v>29</v>
      </c>
      <c r="F1497" t="s">
        <v>753</v>
      </c>
      <c r="G1497" t="s">
        <v>754</v>
      </c>
      <c r="H1497" t="s">
        <v>32</v>
      </c>
      <c r="I1497" t="s">
        <v>8083</v>
      </c>
      <c r="J1497" s="1">
        <v>42551</v>
      </c>
      <c r="K1497" s="1">
        <v>42553</v>
      </c>
      <c r="L1497" t="s">
        <v>34</v>
      </c>
      <c r="M1497">
        <f>Table1[[#This Row],[Ship Date]]-Table1[[#This Row],[Order Date]]</f>
        <v>2</v>
      </c>
      <c r="N1497">
        <v>6</v>
      </c>
      <c r="O1497" t="s">
        <v>51</v>
      </c>
      <c r="P1497" s="3">
        <v>1266.8599999999999</v>
      </c>
      <c r="Q1497" s="3">
        <v>1049.8997879942731</v>
      </c>
      <c r="R1497" s="3">
        <f>(Table1[[#This Row],[Selling Price]]-Table1[[#This Row],[Cost Price]])</f>
        <v>216.96021200572682</v>
      </c>
      <c r="S1497" s="12">
        <f>(Table1[[#This Row],[Profit]]/Table1[[#This Row],[Selling Price]])</f>
        <v>0.17125823848391047</v>
      </c>
      <c r="T1497">
        <v>7</v>
      </c>
      <c r="U1497" s="2">
        <f>Table1[[#This Row],[Selling Price]]*Table1[[#This Row],[Quantity]]</f>
        <v>8868.0199999999986</v>
      </c>
      <c r="V1497" s="4">
        <v>0</v>
      </c>
      <c r="W1497">
        <v>466</v>
      </c>
      <c r="X1497" t="s">
        <v>36</v>
      </c>
      <c r="Y1497" t="s">
        <v>36</v>
      </c>
      <c r="Z1497" s="2">
        <v>531.75044374647348</v>
      </c>
    </row>
    <row r="1498" spans="1:26" x14ac:dyDescent="0.35">
      <c r="A1498" t="s">
        <v>53</v>
      </c>
      <c r="B1498" t="s">
        <v>54</v>
      </c>
      <c r="C1498" t="s">
        <v>64</v>
      </c>
      <c r="D1498" t="s">
        <v>28</v>
      </c>
      <c r="E1498" t="s">
        <v>40</v>
      </c>
      <c r="F1498" t="s">
        <v>2488</v>
      </c>
      <c r="G1498" t="s">
        <v>2489</v>
      </c>
      <c r="H1498" t="s">
        <v>32</v>
      </c>
      <c r="I1498" t="s">
        <v>8210</v>
      </c>
      <c r="J1498" s="1">
        <v>42478</v>
      </c>
      <c r="K1498" s="1">
        <v>42483</v>
      </c>
      <c r="L1498" t="s">
        <v>60</v>
      </c>
      <c r="M1498">
        <f>Table1[[#This Row],[Ship Date]]-Table1[[#This Row],[Order Date]]</f>
        <v>5</v>
      </c>
      <c r="N1498">
        <v>4</v>
      </c>
      <c r="O1498" t="s">
        <v>106</v>
      </c>
      <c r="P1498" s="3">
        <v>344.37200000000001</v>
      </c>
      <c r="Q1498" s="3">
        <v>282.22095232866633</v>
      </c>
      <c r="R1498" s="3">
        <f>(Table1[[#This Row],[Selling Price]]-Table1[[#This Row],[Cost Price]])</f>
        <v>62.151047671333686</v>
      </c>
      <c r="S1498" s="12">
        <f>(Table1[[#This Row],[Profit]]/Table1[[#This Row],[Selling Price]])</f>
        <v>0.18047648377723416</v>
      </c>
      <c r="T1498">
        <v>4</v>
      </c>
      <c r="U1498" s="2">
        <f>Table1[[#This Row],[Selling Price]]*Table1[[#This Row],[Quantity]]</f>
        <v>1377.4880000000001</v>
      </c>
      <c r="V1498" s="4">
        <v>0.3</v>
      </c>
      <c r="W1498">
        <v>341</v>
      </c>
      <c r="X1498" t="s">
        <v>36</v>
      </c>
      <c r="Y1498" t="s">
        <v>36</v>
      </c>
      <c r="Z1498" s="2">
        <v>288.62723281449701</v>
      </c>
    </row>
    <row r="1499" spans="1:26" x14ac:dyDescent="0.35">
      <c r="A1499" t="s">
        <v>53</v>
      </c>
      <c r="B1499" t="s">
        <v>54</v>
      </c>
      <c r="C1499" t="s">
        <v>27</v>
      </c>
      <c r="D1499" t="s">
        <v>28</v>
      </c>
      <c r="E1499" t="s">
        <v>40</v>
      </c>
      <c r="F1499" t="s">
        <v>784</v>
      </c>
      <c r="G1499" t="s">
        <v>785</v>
      </c>
      <c r="H1499" t="s">
        <v>32</v>
      </c>
      <c r="I1499" t="s">
        <v>8253</v>
      </c>
      <c r="J1499" s="1">
        <v>43073</v>
      </c>
      <c r="K1499" s="1">
        <v>43079</v>
      </c>
      <c r="L1499" t="s">
        <v>60</v>
      </c>
      <c r="M1499">
        <f>Table1[[#This Row],[Ship Date]]-Table1[[#This Row],[Order Date]]</f>
        <v>6</v>
      </c>
      <c r="N1499">
        <v>12</v>
      </c>
      <c r="O1499" t="s">
        <v>35</v>
      </c>
      <c r="P1499" s="3">
        <v>302.94</v>
      </c>
      <c r="Q1499" s="3">
        <v>232.47319747116941</v>
      </c>
      <c r="R1499" s="3">
        <f>(Table1[[#This Row],[Selling Price]]-Table1[[#This Row],[Cost Price]])</f>
        <v>70.466802528830584</v>
      </c>
      <c r="S1499" s="12">
        <f>(Table1[[#This Row],[Profit]]/Table1[[#This Row],[Selling Price]])</f>
        <v>0.23260976605542544</v>
      </c>
      <c r="T1499">
        <v>3</v>
      </c>
      <c r="U1499" s="2">
        <f>Table1[[#This Row],[Selling Price]]*Table1[[#This Row],[Quantity]]</f>
        <v>908.81999999999994</v>
      </c>
      <c r="V1499" s="4">
        <v>0</v>
      </c>
      <c r="W1499">
        <v>124</v>
      </c>
      <c r="X1499" t="s">
        <v>68</v>
      </c>
      <c r="Y1499" t="s">
        <v>68</v>
      </c>
      <c r="Z1499" s="2">
        <v>127.7235912203156</v>
      </c>
    </row>
    <row r="1500" spans="1:26" x14ac:dyDescent="0.35">
      <c r="A1500" t="s">
        <v>53</v>
      </c>
      <c r="B1500" t="s">
        <v>54</v>
      </c>
      <c r="C1500" t="s">
        <v>64</v>
      </c>
      <c r="D1500" t="s">
        <v>28</v>
      </c>
      <c r="E1500" t="s">
        <v>29</v>
      </c>
      <c r="F1500" t="s">
        <v>5672</v>
      </c>
      <c r="G1500" t="s">
        <v>5673</v>
      </c>
      <c r="H1500" t="s">
        <v>32</v>
      </c>
      <c r="I1500" t="s">
        <v>8368</v>
      </c>
      <c r="J1500" s="1">
        <v>42365</v>
      </c>
      <c r="K1500" s="1">
        <v>42369</v>
      </c>
      <c r="L1500" t="s">
        <v>60</v>
      </c>
      <c r="M1500">
        <f>Table1[[#This Row],[Ship Date]]-Table1[[#This Row],[Order Date]]</f>
        <v>4</v>
      </c>
      <c r="N1500">
        <v>12</v>
      </c>
      <c r="O1500" t="s">
        <v>35</v>
      </c>
      <c r="P1500" s="3">
        <v>131.10400000000001</v>
      </c>
      <c r="Q1500" s="3">
        <v>104.970166322057</v>
      </c>
      <c r="R1500" s="3">
        <f>(Table1[[#This Row],[Selling Price]]-Table1[[#This Row],[Cost Price]])</f>
        <v>26.133833677943016</v>
      </c>
      <c r="S1500" s="12">
        <f>(Table1[[#This Row],[Profit]]/Table1[[#This Row],[Selling Price]])</f>
        <v>0.19933666156595536</v>
      </c>
      <c r="T1500">
        <v>2</v>
      </c>
      <c r="U1500" s="2">
        <f>Table1[[#This Row],[Selling Price]]*Table1[[#This Row],[Quantity]]</f>
        <v>262.20800000000003</v>
      </c>
      <c r="V1500" s="4">
        <v>0.2</v>
      </c>
      <c r="W1500">
        <v>201</v>
      </c>
      <c r="X1500" t="s">
        <v>36</v>
      </c>
      <c r="Y1500" t="s">
        <v>68</v>
      </c>
      <c r="Z1500" s="2">
        <v>38.723333241513878</v>
      </c>
    </row>
    <row r="1501" spans="1:26" x14ac:dyDescent="0.35">
      <c r="A1501" t="s">
        <v>53</v>
      </c>
      <c r="B1501" t="s">
        <v>54</v>
      </c>
      <c r="C1501" t="s">
        <v>39</v>
      </c>
      <c r="D1501" t="s">
        <v>28</v>
      </c>
      <c r="E1501" t="s">
        <v>69</v>
      </c>
      <c r="F1501" t="s">
        <v>515</v>
      </c>
      <c r="G1501" t="s">
        <v>516</v>
      </c>
      <c r="H1501" t="s">
        <v>32</v>
      </c>
      <c r="I1501" t="s">
        <v>8573</v>
      </c>
      <c r="J1501" s="1">
        <v>42416</v>
      </c>
      <c r="K1501" s="1">
        <v>42423</v>
      </c>
      <c r="L1501" t="s">
        <v>60</v>
      </c>
      <c r="M1501">
        <f>Table1[[#This Row],[Ship Date]]-Table1[[#This Row],[Order Date]]</f>
        <v>7</v>
      </c>
      <c r="N1501">
        <v>2</v>
      </c>
      <c r="O1501" t="s">
        <v>106</v>
      </c>
      <c r="P1501" s="3">
        <v>318.08</v>
      </c>
      <c r="Q1501" s="3">
        <v>246.4644472425785</v>
      </c>
      <c r="R1501" s="3">
        <f>(Table1[[#This Row],[Selling Price]]-Table1[[#This Row],[Cost Price]])</f>
        <v>71.615552757421483</v>
      </c>
      <c r="S1501" s="12">
        <f>(Table1[[#This Row],[Profit]]/Table1[[#This Row],[Selling Price]])</f>
        <v>0.22514949936312087</v>
      </c>
      <c r="T1501">
        <v>4</v>
      </c>
      <c r="U1501" s="2">
        <f>Table1[[#This Row],[Selling Price]]*Table1[[#This Row],[Quantity]]</f>
        <v>1272.32</v>
      </c>
      <c r="V1501" s="4">
        <v>0</v>
      </c>
      <c r="W1501">
        <v>476</v>
      </c>
      <c r="X1501" t="s">
        <v>68</v>
      </c>
      <c r="Y1501" t="s">
        <v>68</v>
      </c>
      <c r="Z1501" s="2">
        <v>97.131653732447077</v>
      </c>
    </row>
    <row r="1502" spans="1:26" x14ac:dyDescent="0.35">
      <c r="A1502" t="s">
        <v>53</v>
      </c>
      <c r="B1502" t="s">
        <v>54</v>
      </c>
      <c r="C1502" t="s">
        <v>45</v>
      </c>
      <c r="D1502" t="s">
        <v>28</v>
      </c>
      <c r="E1502" t="s">
        <v>40</v>
      </c>
      <c r="F1502" t="s">
        <v>8629</v>
      </c>
      <c r="G1502" t="s">
        <v>8630</v>
      </c>
      <c r="H1502" t="s">
        <v>32</v>
      </c>
      <c r="I1502" t="s">
        <v>8628</v>
      </c>
      <c r="J1502" s="1">
        <v>42954</v>
      </c>
      <c r="K1502" s="1">
        <v>42958</v>
      </c>
      <c r="L1502" t="s">
        <v>60</v>
      </c>
      <c r="M1502">
        <f>Table1[[#This Row],[Ship Date]]-Table1[[#This Row],[Order Date]]</f>
        <v>4</v>
      </c>
      <c r="N1502">
        <v>8</v>
      </c>
      <c r="O1502" t="s">
        <v>61</v>
      </c>
      <c r="P1502" s="3">
        <v>207.184</v>
      </c>
      <c r="Q1502" s="3">
        <v>143.870650011149</v>
      </c>
      <c r="R1502" s="3">
        <f>(Table1[[#This Row],[Selling Price]]-Table1[[#This Row],[Cost Price]])</f>
        <v>63.313349988851002</v>
      </c>
      <c r="S1502" s="12">
        <f>(Table1[[#This Row],[Profit]]/Table1[[#This Row],[Selling Price]])</f>
        <v>0.30558995863025623</v>
      </c>
      <c r="T1502">
        <v>1</v>
      </c>
      <c r="U1502" s="2">
        <f>Table1[[#This Row],[Selling Price]]*Table1[[#This Row],[Quantity]]</f>
        <v>207.184</v>
      </c>
      <c r="V1502" s="4">
        <v>0.2</v>
      </c>
      <c r="W1502">
        <v>458</v>
      </c>
      <c r="X1502" t="s">
        <v>36</v>
      </c>
      <c r="Y1502" t="s">
        <v>68</v>
      </c>
      <c r="Z1502" s="2">
        <v>132.5509689941303</v>
      </c>
    </row>
    <row r="1503" spans="1:26" x14ac:dyDescent="0.35">
      <c r="A1503" t="s">
        <v>53</v>
      </c>
      <c r="B1503" t="s">
        <v>54</v>
      </c>
      <c r="C1503" t="s">
        <v>55</v>
      </c>
      <c r="D1503" t="s">
        <v>28</v>
      </c>
      <c r="E1503" t="s">
        <v>40</v>
      </c>
      <c r="F1503" t="s">
        <v>6654</v>
      </c>
      <c r="G1503" t="s">
        <v>6655</v>
      </c>
      <c r="H1503" t="s">
        <v>32</v>
      </c>
      <c r="I1503" t="s">
        <v>8672</v>
      </c>
      <c r="J1503" s="1">
        <v>42272</v>
      </c>
      <c r="K1503" s="1">
        <v>42272</v>
      </c>
      <c r="L1503" t="s">
        <v>1118</v>
      </c>
      <c r="M1503">
        <f>Table1[[#This Row],[Ship Date]]-Table1[[#This Row],[Order Date]]</f>
        <v>0</v>
      </c>
      <c r="N1503">
        <v>9</v>
      </c>
      <c r="O1503" t="s">
        <v>61</v>
      </c>
      <c r="P1503" s="3">
        <v>102.58199999999999</v>
      </c>
      <c r="Q1503" s="3">
        <v>80.569048914021565</v>
      </c>
      <c r="R1503" s="3">
        <f>(Table1[[#This Row],[Selling Price]]-Table1[[#This Row],[Cost Price]])</f>
        <v>22.012951085978429</v>
      </c>
      <c r="S1503" s="12">
        <f>(Table1[[#This Row],[Profit]]/Table1[[#This Row],[Selling Price]])</f>
        <v>0.21458882733791923</v>
      </c>
      <c r="T1503">
        <v>1</v>
      </c>
      <c r="U1503" s="2">
        <f>Table1[[#This Row],[Selling Price]]*Table1[[#This Row],[Quantity]]</f>
        <v>102.58199999999999</v>
      </c>
      <c r="V1503" s="4">
        <v>0.1</v>
      </c>
      <c r="W1503">
        <v>192</v>
      </c>
      <c r="X1503" t="s">
        <v>36</v>
      </c>
      <c r="Y1503" t="s">
        <v>36</v>
      </c>
      <c r="Z1503" s="2">
        <v>184.30487287607639</v>
      </c>
    </row>
    <row r="1504" spans="1:26" x14ac:dyDescent="0.35">
      <c r="A1504" t="s">
        <v>53</v>
      </c>
      <c r="B1504" t="s">
        <v>54</v>
      </c>
      <c r="C1504" t="s">
        <v>27</v>
      </c>
      <c r="D1504" t="s">
        <v>28</v>
      </c>
      <c r="E1504" t="s">
        <v>40</v>
      </c>
      <c r="F1504" t="s">
        <v>4704</v>
      </c>
      <c r="G1504" t="s">
        <v>4705</v>
      </c>
      <c r="H1504" t="s">
        <v>32</v>
      </c>
      <c r="I1504" t="s">
        <v>8740</v>
      </c>
      <c r="J1504" s="1">
        <v>42302</v>
      </c>
      <c r="K1504" s="1">
        <v>42302</v>
      </c>
      <c r="L1504" t="s">
        <v>1118</v>
      </c>
      <c r="M1504">
        <f>Table1[[#This Row],[Ship Date]]-Table1[[#This Row],[Order Date]]</f>
        <v>0</v>
      </c>
      <c r="N1504">
        <v>10</v>
      </c>
      <c r="O1504" t="s">
        <v>61</v>
      </c>
      <c r="P1504" s="3">
        <v>582.33600000000001</v>
      </c>
      <c r="Q1504" s="3">
        <v>444.8728755058055</v>
      </c>
      <c r="R1504" s="3">
        <f>(Table1[[#This Row],[Selling Price]]-Table1[[#This Row],[Cost Price]])</f>
        <v>137.46312449419452</v>
      </c>
      <c r="S1504" s="12">
        <f>(Table1[[#This Row],[Profit]]/Table1[[#This Row],[Selling Price]])</f>
        <v>0.23605465658004057</v>
      </c>
      <c r="T1504">
        <v>8</v>
      </c>
      <c r="U1504" s="2">
        <f>Table1[[#This Row],[Selling Price]]*Table1[[#This Row],[Quantity]]</f>
        <v>4658.6880000000001</v>
      </c>
      <c r="V1504" s="4">
        <v>0.2</v>
      </c>
      <c r="W1504">
        <v>102</v>
      </c>
      <c r="X1504" t="s">
        <v>36</v>
      </c>
      <c r="Y1504" t="s">
        <v>36</v>
      </c>
      <c r="Z1504" s="2">
        <v>170.83357355186371</v>
      </c>
    </row>
    <row r="1505" spans="1:26" x14ac:dyDescent="0.35">
      <c r="A1505" t="s">
        <v>53</v>
      </c>
      <c r="B1505" t="s">
        <v>54</v>
      </c>
      <c r="C1505" t="s">
        <v>39</v>
      </c>
      <c r="D1505" t="s">
        <v>28</v>
      </c>
      <c r="E1505" t="s">
        <v>69</v>
      </c>
      <c r="F1505" t="s">
        <v>5280</v>
      </c>
      <c r="G1505" t="s">
        <v>5281</v>
      </c>
      <c r="H1505" t="s">
        <v>32</v>
      </c>
      <c r="I1505" t="s">
        <v>8744</v>
      </c>
      <c r="J1505" s="1">
        <v>41814</v>
      </c>
      <c r="K1505" s="1">
        <v>41818</v>
      </c>
      <c r="L1505" t="s">
        <v>60</v>
      </c>
      <c r="M1505">
        <f>Table1[[#This Row],[Ship Date]]-Table1[[#This Row],[Order Date]]</f>
        <v>4</v>
      </c>
      <c r="N1505">
        <v>6</v>
      </c>
      <c r="O1505" t="s">
        <v>51</v>
      </c>
      <c r="P1505" s="3">
        <v>4.2720000000000002</v>
      </c>
      <c r="Q1505" s="3">
        <v>2.78718829644369</v>
      </c>
      <c r="R1505" s="3">
        <f>(Table1[[#This Row],[Selling Price]]-Table1[[#This Row],[Cost Price]])</f>
        <v>1.4848117035563102</v>
      </c>
      <c r="S1505" s="12">
        <f>(Table1[[#This Row],[Profit]]/Table1[[#This Row],[Selling Price]])</f>
        <v>0.34756828266767559</v>
      </c>
      <c r="T1505">
        <v>2</v>
      </c>
      <c r="U1505" s="2">
        <f>Table1[[#This Row],[Selling Price]]*Table1[[#This Row],[Quantity]]</f>
        <v>8.5440000000000005</v>
      </c>
      <c r="V1505" s="4">
        <v>0.2</v>
      </c>
      <c r="W1505">
        <v>431</v>
      </c>
      <c r="X1505" t="s">
        <v>36</v>
      </c>
      <c r="Y1505" t="s">
        <v>52</v>
      </c>
      <c r="Z1505" s="2">
        <v>6.1946630486019414</v>
      </c>
    </row>
    <row r="1506" spans="1:26" x14ac:dyDescent="0.35">
      <c r="A1506" t="s">
        <v>53</v>
      </c>
      <c r="B1506" t="s">
        <v>54</v>
      </c>
      <c r="C1506" t="s">
        <v>55</v>
      </c>
      <c r="D1506" t="s">
        <v>28</v>
      </c>
      <c r="E1506" t="s">
        <v>69</v>
      </c>
      <c r="F1506" t="s">
        <v>3379</v>
      </c>
      <c r="G1506" t="s">
        <v>3380</v>
      </c>
      <c r="H1506" t="s">
        <v>32</v>
      </c>
      <c r="I1506" t="s">
        <v>8808</v>
      </c>
      <c r="J1506" s="1">
        <v>42516</v>
      </c>
      <c r="K1506" s="1">
        <v>42520</v>
      </c>
      <c r="L1506" t="s">
        <v>60</v>
      </c>
      <c r="M1506">
        <f>Table1[[#This Row],[Ship Date]]-Table1[[#This Row],[Order Date]]</f>
        <v>4</v>
      </c>
      <c r="N1506">
        <v>5</v>
      </c>
      <c r="O1506" t="s">
        <v>51</v>
      </c>
      <c r="P1506" s="3">
        <v>26.94</v>
      </c>
      <c r="Q1506" s="3">
        <v>19.486980692393551</v>
      </c>
      <c r="R1506" s="3">
        <f>(Table1[[#This Row],[Selling Price]]-Table1[[#This Row],[Cost Price]])</f>
        <v>7.4530193076064499</v>
      </c>
      <c r="S1506" s="12">
        <f>(Table1[[#This Row],[Profit]]/Table1[[#This Row],[Selling Price]])</f>
        <v>0.27665253554589642</v>
      </c>
      <c r="T1506">
        <v>3</v>
      </c>
      <c r="U1506" s="2">
        <f>Table1[[#This Row],[Selling Price]]*Table1[[#This Row],[Quantity]]</f>
        <v>80.820000000000007</v>
      </c>
      <c r="V1506" s="4">
        <v>0</v>
      </c>
      <c r="W1506">
        <v>294</v>
      </c>
      <c r="X1506" t="s">
        <v>36</v>
      </c>
      <c r="Y1506" t="s">
        <v>52</v>
      </c>
      <c r="Z1506" s="2">
        <v>15.78904799446213</v>
      </c>
    </row>
    <row r="1507" spans="1:26" x14ac:dyDescent="0.35">
      <c r="A1507" t="s">
        <v>53</v>
      </c>
      <c r="B1507" t="s">
        <v>54</v>
      </c>
      <c r="C1507" t="s">
        <v>64</v>
      </c>
      <c r="D1507" t="s">
        <v>28</v>
      </c>
      <c r="E1507" t="s">
        <v>69</v>
      </c>
      <c r="F1507" t="s">
        <v>1292</v>
      </c>
      <c r="G1507" t="s">
        <v>1293</v>
      </c>
      <c r="H1507" t="s">
        <v>32</v>
      </c>
      <c r="I1507" t="s">
        <v>8840</v>
      </c>
      <c r="J1507" s="1">
        <v>42635</v>
      </c>
      <c r="K1507" s="1">
        <v>42640</v>
      </c>
      <c r="L1507" t="s">
        <v>60</v>
      </c>
      <c r="M1507">
        <f>Table1[[#This Row],[Ship Date]]-Table1[[#This Row],[Order Date]]</f>
        <v>5</v>
      </c>
      <c r="N1507">
        <v>9</v>
      </c>
      <c r="O1507" t="s">
        <v>61</v>
      </c>
      <c r="P1507" s="3">
        <v>68.432000000000002</v>
      </c>
      <c r="Q1507" s="3">
        <v>47.606679513255138</v>
      </c>
      <c r="R1507" s="3">
        <f>(Table1[[#This Row],[Selling Price]]-Table1[[#This Row],[Cost Price]])</f>
        <v>20.825320486744864</v>
      </c>
      <c r="S1507" s="12">
        <f>(Table1[[#This Row],[Profit]]/Table1[[#This Row],[Selling Price]])</f>
        <v>0.30432137723206781</v>
      </c>
      <c r="T1507">
        <v>7</v>
      </c>
      <c r="U1507" s="2">
        <f>Table1[[#This Row],[Selling Price]]*Table1[[#This Row],[Quantity]]</f>
        <v>479.024</v>
      </c>
      <c r="V1507" s="4">
        <v>0.2</v>
      </c>
      <c r="W1507">
        <v>378</v>
      </c>
      <c r="X1507" t="s">
        <v>36</v>
      </c>
      <c r="Y1507" t="s">
        <v>52</v>
      </c>
      <c r="Z1507" s="2">
        <v>26.7168439752902</v>
      </c>
    </row>
    <row r="1508" spans="1:26" x14ac:dyDescent="0.35">
      <c r="A1508" t="s">
        <v>53</v>
      </c>
      <c r="B1508" t="s">
        <v>54</v>
      </c>
      <c r="C1508" t="s">
        <v>39</v>
      </c>
      <c r="D1508" t="s">
        <v>28</v>
      </c>
      <c r="E1508" t="s">
        <v>56</v>
      </c>
      <c r="F1508" t="s">
        <v>1158</v>
      </c>
      <c r="G1508" t="s">
        <v>1159</v>
      </c>
      <c r="H1508" t="s">
        <v>32</v>
      </c>
      <c r="I1508" t="s">
        <v>8954</v>
      </c>
      <c r="J1508" s="1">
        <v>43063</v>
      </c>
      <c r="K1508" s="1">
        <v>43063</v>
      </c>
      <c r="L1508" t="s">
        <v>1118</v>
      </c>
      <c r="M1508">
        <f>Table1[[#This Row],[Ship Date]]-Table1[[#This Row],[Order Date]]</f>
        <v>0</v>
      </c>
      <c r="N1508">
        <v>11</v>
      </c>
      <c r="O1508" t="s">
        <v>35</v>
      </c>
      <c r="P1508" s="3">
        <v>364.08</v>
      </c>
      <c r="Q1508" s="3">
        <v>287.60151449276202</v>
      </c>
      <c r="R1508" s="3">
        <f>(Table1[[#This Row],[Selling Price]]-Table1[[#This Row],[Cost Price]])</f>
        <v>76.478485507237963</v>
      </c>
      <c r="S1508" s="12">
        <f>(Table1[[#This Row],[Profit]]/Table1[[#This Row],[Selling Price]])</f>
        <v>0.21005956247868041</v>
      </c>
      <c r="T1508">
        <v>2</v>
      </c>
      <c r="U1508" s="2">
        <f>Table1[[#This Row],[Selling Price]]*Table1[[#This Row],[Quantity]]</f>
        <v>728.16</v>
      </c>
      <c r="V1508" s="4">
        <v>0.2</v>
      </c>
      <c r="W1508">
        <v>369</v>
      </c>
      <c r="X1508" t="s">
        <v>36</v>
      </c>
      <c r="Y1508" t="s">
        <v>36</v>
      </c>
      <c r="Z1508" s="2">
        <v>519.280367691072</v>
      </c>
    </row>
    <row r="1509" spans="1:26" x14ac:dyDescent="0.35">
      <c r="A1509" t="s">
        <v>544</v>
      </c>
      <c r="B1509" t="s">
        <v>545</v>
      </c>
      <c r="C1509" t="s">
        <v>64</v>
      </c>
      <c r="D1509" t="s">
        <v>28</v>
      </c>
      <c r="E1509" t="s">
        <v>69</v>
      </c>
      <c r="F1509" t="s">
        <v>174</v>
      </c>
      <c r="G1509" t="s">
        <v>175</v>
      </c>
      <c r="H1509" t="s">
        <v>32</v>
      </c>
      <c r="I1509" t="s">
        <v>546</v>
      </c>
      <c r="J1509" s="1">
        <v>42618</v>
      </c>
      <c r="K1509" s="1">
        <v>42620</v>
      </c>
      <c r="L1509" t="s">
        <v>34</v>
      </c>
      <c r="M1509">
        <f>Table1[[#This Row],[Ship Date]]-Table1[[#This Row],[Order Date]]</f>
        <v>2</v>
      </c>
      <c r="N1509">
        <v>9</v>
      </c>
      <c r="O1509" t="s">
        <v>61</v>
      </c>
      <c r="P1509" s="3">
        <v>82.8</v>
      </c>
      <c r="Q1509" s="3">
        <v>65.975853269889257</v>
      </c>
      <c r="R1509" s="3">
        <f>(Table1[[#This Row],[Selling Price]]-Table1[[#This Row],[Cost Price]])</f>
        <v>16.824146730110741</v>
      </c>
      <c r="S1509" s="12">
        <f>(Table1[[#This Row],[Profit]]/Table1[[#This Row],[Selling Price]])</f>
        <v>0.20319017789988819</v>
      </c>
      <c r="T1509">
        <v>2</v>
      </c>
      <c r="U1509" s="2">
        <f>Table1[[#This Row],[Selling Price]]*Table1[[#This Row],[Quantity]]</f>
        <v>165.6</v>
      </c>
      <c r="V1509" s="4">
        <v>0.2</v>
      </c>
      <c r="W1509">
        <v>377</v>
      </c>
      <c r="X1509" t="s">
        <v>36</v>
      </c>
      <c r="Y1509" t="s">
        <v>68</v>
      </c>
      <c r="Z1509" s="2">
        <v>117.9603208165844</v>
      </c>
    </row>
    <row r="1510" spans="1:26" x14ac:dyDescent="0.35">
      <c r="A1510" t="s">
        <v>544</v>
      </c>
      <c r="B1510" t="s">
        <v>545</v>
      </c>
      <c r="C1510" t="s">
        <v>45</v>
      </c>
      <c r="D1510" t="s">
        <v>28</v>
      </c>
      <c r="E1510" t="s">
        <v>56</v>
      </c>
      <c r="F1510" t="s">
        <v>1216</v>
      </c>
      <c r="G1510" t="s">
        <v>1217</v>
      </c>
      <c r="H1510" t="s">
        <v>32</v>
      </c>
      <c r="I1510" t="s">
        <v>1211</v>
      </c>
      <c r="J1510" s="1">
        <v>43077</v>
      </c>
      <c r="K1510" s="1">
        <v>43081</v>
      </c>
      <c r="L1510" t="s">
        <v>60</v>
      </c>
      <c r="M1510">
        <f>Table1[[#This Row],[Ship Date]]-Table1[[#This Row],[Order Date]]</f>
        <v>4</v>
      </c>
      <c r="N1510">
        <v>12</v>
      </c>
      <c r="O1510" t="s">
        <v>35</v>
      </c>
      <c r="P1510" s="3">
        <v>1004.024</v>
      </c>
      <c r="Q1510" s="3">
        <v>692.0055832106292</v>
      </c>
      <c r="R1510" s="3">
        <f>(Table1[[#This Row],[Selling Price]]-Table1[[#This Row],[Cost Price]])</f>
        <v>312.0184167893708</v>
      </c>
      <c r="S1510" s="12">
        <f>(Table1[[#This Row],[Profit]]/Table1[[#This Row],[Selling Price]])</f>
        <v>0.31076788681283596</v>
      </c>
      <c r="T1510">
        <v>7</v>
      </c>
      <c r="U1510" s="2">
        <f>Table1[[#This Row],[Selling Price]]*Table1[[#This Row],[Quantity]]</f>
        <v>7028.1679999999997</v>
      </c>
      <c r="V1510" s="4">
        <v>0.2</v>
      </c>
      <c r="W1510">
        <v>402</v>
      </c>
      <c r="X1510" t="s">
        <v>36</v>
      </c>
      <c r="Y1510" t="s">
        <v>36</v>
      </c>
      <c r="Z1510" s="2">
        <v>302.65865544696828</v>
      </c>
    </row>
    <row r="1511" spans="1:26" x14ac:dyDescent="0.35">
      <c r="A1511" t="s">
        <v>544</v>
      </c>
      <c r="B1511" t="s">
        <v>545</v>
      </c>
      <c r="C1511" t="s">
        <v>27</v>
      </c>
      <c r="D1511" t="s">
        <v>28</v>
      </c>
      <c r="E1511" t="s">
        <v>69</v>
      </c>
      <c r="F1511" t="s">
        <v>1460</v>
      </c>
      <c r="G1511" t="s">
        <v>1461</v>
      </c>
      <c r="H1511" t="s">
        <v>32</v>
      </c>
      <c r="I1511" t="s">
        <v>1462</v>
      </c>
      <c r="J1511" s="1">
        <v>43065</v>
      </c>
      <c r="K1511" s="1">
        <v>43066</v>
      </c>
      <c r="L1511" t="s">
        <v>199</v>
      </c>
      <c r="M1511">
        <f>Table1[[#This Row],[Ship Date]]-Table1[[#This Row],[Order Date]]</f>
        <v>1</v>
      </c>
      <c r="N1511">
        <v>11</v>
      </c>
      <c r="O1511" t="s">
        <v>35</v>
      </c>
      <c r="P1511" s="3">
        <v>126.3</v>
      </c>
      <c r="Q1511" s="3">
        <v>90.168708981412507</v>
      </c>
      <c r="R1511" s="3">
        <f>(Table1[[#This Row],[Selling Price]]-Table1[[#This Row],[Cost Price]])</f>
        <v>36.13129101858749</v>
      </c>
      <c r="S1511" s="12">
        <f>(Table1[[#This Row],[Profit]]/Table1[[#This Row],[Selling Price]])</f>
        <v>0.28607514662381228</v>
      </c>
      <c r="T1511">
        <v>3</v>
      </c>
      <c r="U1511" s="2">
        <f>Table1[[#This Row],[Selling Price]]*Table1[[#This Row],[Quantity]]</f>
        <v>378.9</v>
      </c>
      <c r="V1511" s="4">
        <v>0</v>
      </c>
      <c r="W1511">
        <v>327</v>
      </c>
      <c r="X1511" t="s">
        <v>36</v>
      </c>
      <c r="Y1511" t="s">
        <v>36</v>
      </c>
      <c r="Z1511" s="2">
        <v>222.0683548669943</v>
      </c>
    </row>
    <row r="1512" spans="1:26" x14ac:dyDescent="0.35">
      <c r="A1512" t="s">
        <v>544</v>
      </c>
      <c r="B1512" t="s">
        <v>545</v>
      </c>
      <c r="C1512" t="s">
        <v>64</v>
      </c>
      <c r="D1512" t="s">
        <v>28</v>
      </c>
      <c r="E1512" t="s">
        <v>69</v>
      </c>
      <c r="F1512" t="s">
        <v>2090</v>
      </c>
      <c r="G1512" t="s">
        <v>2091</v>
      </c>
      <c r="H1512" t="s">
        <v>32</v>
      </c>
      <c r="I1512" t="s">
        <v>2092</v>
      </c>
      <c r="J1512" s="1">
        <v>42736</v>
      </c>
      <c r="K1512" s="1">
        <v>42741</v>
      </c>
      <c r="L1512" t="s">
        <v>60</v>
      </c>
      <c r="M1512">
        <f>Table1[[#This Row],[Ship Date]]-Table1[[#This Row],[Order Date]]</f>
        <v>5</v>
      </c>
      <c r="N1512">
        <v>1</v>
      </c>
      <c r="O1512" t="s">
        <v>35</v>
      </c>
      <c r="P1512" s="3">
        <v>48.896000000000001</v>
      </c>
      <c r="Q1512" s="3">
        <v>32.203583441388183</v>
      </c>
      <c r="R1512" s="3">
        <f>(Table1[[#This Row],[Selling Price]]-Table1[[#This Row],[Cost Price]])</f>
        <v>16.692416558611818</v>
      </c>
      <c r="S1512" s="12">
        <f>(Table1[[#This Row],[Profit]]/Table1[[#This Row],[Selling Price]])</f>
        <v>0.34138613707893933</v>
      </c>
      <c r="T1512">
        <v>4</v>
      </c>
      <c r="U1512" s="2">
        <f>Table1[[#This Row],[Selling Price]]*Table1[[#This Row],[Quantity]]</f>
        <v>195.584</v>
      </c>
      <c r="V1512" s="4">
        <v>0.2</v>
      </c>
      <c r="W1512">
        <v>429</v>
      </c>
      <c r="X1512" t="s">
        <v>36</v>
      </c>
      <c r="Y1512" t="s">
        <v>52</v>
      </c>
      <c r="Z1512" s="2">
        <v>11.979623945127271</v>
      </c>
    </row>
    <row r="1513" spans="1:26" x14ac:dyDescent="0.35">
      <c r="A1513" t="s">
        <v>544</v>
      </c>
      <c r="B1513" t="s">
        <v>545</v>
      </c>
      <c r="C1513" t="s">
        <v>64</v>
      </c>
      <c r="D1513" t="s">
        <v>28</v>
      </c>
      <c r="E1513" t="s">
        <v>69</v>
      </c>
      <c r="F1513" t="s">
        <v>991</v>
      </c>
      <c r="G1513" t="s">
        <v>992</v>
      </c>
      <c r="H1513" t="s">
        <v>32</v>
      </c>
      <c r="I1513" t="s">
        <v>2344</v>
      </c>
      <c r="J1513" s="1">
        <v>42305</v>
      </c>
      <c r="K1513" s="1">
        <v>42311</v>
      </c>
      <c r="L1513" t="s">
        <v>60</v>
      </c>
      <c r="M1513">
        <f>Table1[[#This Row],[Ship Date]]-Table1[[#This Row],[Order Date]]</f>
        <v>6</v>
      </c>
      <c r="N1513">
        <v>10</v>
      </c>
      <c r="O1513" t="s">
        <v>61</v>
      </c>
      <c r="P1513" s="3">
        <v>33.11</v>
      </c>
      <c r="Q1513" s="3">
        <v>21.905894569738749</v>
      </c>
      <c r="R1513" s="3">
        <f>(Table1[[#This Row],[Selling Price]]-Table1[[#This Row],[Cost Price]])</f>
        <v>11.204105430261251</v>
      </c>
      <c r="S1513" s="12">
        <f>(Table1[[#This Row],[Profit]]/Table1[[#This Row],[Selling Price]])</f>
        <v>0.33839037844340836</v>
      </c>
      <c r="T1513">
        <v>7</v>
      </c>
      <c r="U1513" s="2">
        <f>Table1[[#This Row],[Selling Price]]*Table1[[#This Row],[Quantity]]</f>
        <v>231.76999999999998</v>
      </c>
      <c r="V1513" s="4">
        <v>0</v>
      </c>
      <c r="W1513">
        <v>480</v>
      </c>
      <c r="X1513" t="s">
        <v>68</v>
      </c>
      <c r="Y1513" t="s">
        <v>52</v>
      </c>
      <c r="Z1513" s="2">
        <v>11.025640580677649</v>
      </c>
    </row>
    <row r="1514" spans="1:26" x14ac:dyDescent="0.35">
      <c r="A1514" t="s">
        <v>544</v>
      </c>
      <c r="B1514" t="s">
        <v>545</v>
      </c>
      <c r="C1514" t="s">
        <v>45</v>
      </c>
      <c r="D1514" t="s">
        <v>28</v>
      </c>
      <c r="E1514" t="s">
        <v>40</v>
      </c>
      <c r="F1514" t="s">
        <v>2818</v>
      </c>
      <c r="G1514" t="s">
        <v>2819</v>
      </c>
      <c r="H1514" t="s">
        <v>32</v>
      </c>
      <c r="I1514" t="s">
        <v>2815</v>
      </c>
      <c r="J1514" s="1">
        <v>42541</v>
      </c>
      <c r="K1514" s="1">
        <v>42542</v>
      </c>
      <c r="L1514" t="s">
        <v>199</v>
      </c>
      <c r="M1514">
        <f>Table1[[#This Row],[Ship Date]]-Table1[[#This Row],[Order Date]]</f>
        <v>1</v>
      </c>
      <c r="N1514">
        <v>6</v>
      </c>
      <c r="O1514" t="s">
        <v>51</v>
      </c>
      <c r="P1514" s="3">
        <v>161.56800000000001</v>
      </c>
      <c r="Q1514" s="3">
        <v>131.83412679870401</v>
      </c>
      <c r="R1514" s="3">
        <f>(Table1[[#This Row],[Selling Price]]-Table1[[#This Row],[Cost Price]])</f>
        <v>29.733873201296007</v>
      </c>
      <c r="S1514" s="12">
        <f>(Table1[[#This Row],[Profit]]/Table1[[#This Row],[Selling Price]])</f>
        <v>0.1840331823213508</v>
      </c>
      <c r="T1514">
        <v>2</v>
      </c>
      <c r="U1514" s="2">
        <f>Table1[[#This Row],[Selling Price]]*Table1[[#This Row],[Quantity]]</f>
        <v>323.13600000000002</v>
      </c>
      <c r="V1514" s="4">
        <v>0.2</v>
      </c>
      <c r="W1514">
        <v>230</v>
      </c>
      <c r="X1514" t="s">
        <v>36</v>
      </c>
      <c r="Y1514" t="s">
        <v>36</v>
      </c>
      <c r="Z1514" s="2">
        <v>143.13417808825389</v>
      </c>
    </row>
    <row r="1515" spans="1:26" x14ac:dyDescent="0.35">
      <c r="A1515" t="s">
        <v>544</v>
      </c>
      <c r="B1515" t="s">
        <v>545</v>
      </c>
      <c r="C1515" t="s">
        <v>55</v>
      </c>
      <c r="D1515" t="s">
        <v>28</v>
      </c>
      <c r="E1515" t="s">
        <v>40</v>
      </c>
      <c r="F1515" t="s">
        <v>2633</v>
      </c>
      <c r="G1515" t="s">
        <v>2634</v>
      </c>
      <c r="H1515" t="s">
        <v>32</v>
      </c>
      <c r="I1515" t="s">
        <v>3273</v>
      </c>
      <c r="J1515" s="1">
        <v>42271</v>
      </c>
      <c r="K1515" s="1">
        <v>42277</v>
      </c>
      <c r="L1515" t="s">
        <v>60</v>
      </c>
      <c r="M1515">
        <f>Table1[[#This Row],[Ship Date]]-Table1[[#This Row],[Order Date]]</f>
        <v>6</v>
      </c>
      <c r="N1515">
        <v>9</v>
      </c>
      <c r="O1515" t="s">
        <v>61</v>
      </c>
      <c r="P1515" s="3">
        <v>517.5</v>
      </c>
      <c r="Q1515" s="3">
        <v>340.61529761126309</v>
      </c>
      <c r="R1515" s="3">
        <f>(Table1[[#This Row],[Selling Price]]-Table1[[#This Row],[Cost Price]])</f>
        <v>176.88470238873691</v>
      </c>
      <c r="S1515" s="12">
        <f>(Table1[[#This Row],[Profit]]/Table1[[#This Row],[Selling Price]])</f>
        <v>0.34180618819079595</v>
      </c>
      <c r="T1515">
        <v>6</v>
      </c>
      <c r="U1515" s="2">
        <f>Table1[[#This Row],[Selling Price]]*Table1[[#This Row],[Quantity]]</f>
        <v>3105</v>
      </c>
      <c r="V1515" s="4">
        <v>0</v>
      </c>
      <c r="W1515">
        <v>325</v>
      </c>
      <c r="X1515" t="s">
        <v>68</v>
      </c>
      <c r="Y1515" t="s">
        <v>68</v>
      </c>
      <c r="Z1515" s="2">
        <v>122.40534676806691</v>
      </c>
    </row>
    <row r="1516" spans="1:26" x14ac:dyDescent="0.35">
      <c r="A1516" t="s">
        <v>544</v>
      </c>
      <c r="B1516" t="s">
        <v>545</v>
      </c>
      <c r="C1516" t="s">
        <v>55</v>
      </c>
      <c r="D1516" t="s">
        <v>28</v>
      </c>
      <c r="E1516" t="s">
        <v>56</v>
      </c>
      <c r="F1516" t="s">
        <v>3393</v>
      </c>
      <c r="G1516" t="s">
        <v>3394</v>
      </c>
      <c r="H1516" t="s">
        <v>32</v>
      </c>
      <c r="I1516" t="s">
        <v>3395</v>
      </c>
      <c r="J1516" s="1">
        <v>42854</v>
      </c>
      <c r="K1516" s="1">
        <v>42859</v>
      </c>
      <c r="L1516" t="s">
        <v>34</v>
      </c>
      <c r="M1516">
        <f>Table1[[#This Row],[Ship Date]]-Table1[[#This Row],[Order Date]]</f>
        <v>5</v>
      </c>
      <c r="N1516">
        <v>4</v>
      </c>
      <c r="O1516" t="s">
        <v>106</v>
      </c>
      <c r="P1516" s="3">
        <v>1048.3499999999999</v>
      </c>
      <c r="Q1516" s="3">
        <v>798.94373406795989</v>
      </c>
      <c r="R1516" s="3">
        <f>(Table1[[#This Row],[Selling Price]]-Table1[[#This Row],[Cost Price]])</f>
        <v>249.40626593204001</v>
      </c>
      <c r="S1516" s="12">
        <f>(Table1[[#This Row],[Profit]]/Table1[[#This Row],[Selling Price]])</f>
        <v>0.23790362563269904</v>
      </c>
      <c r="T1516">
        <v>5</v>
      </c>
      <c r="U1516" s="2">
        <f>Table1[[#This Row],[Selling Price]]*Table1[[#This Row],[Quantity]]</f>
        <v>5241.75</v>
      </c>
      <c r="V1516" s="4">
        <v>0.4</v>
      </c>
      <c r="W1516">
        <v>430</v>
      </c>
      <c r="X1516" t="s">
        <v>36</v>
      </c>
      <c r="Y1516" t="s">
        <v>36</v>
      </c>
      <c r="Z1516" s="2">
        <v>651.7031702354991</v>
      </c>
    </row>
    <row r="1517" spans="1:26" x14ac:dyDescent="0.35">
      <c r="A1517" t="s">
        <v>544</v>
      </c>
      <c r="B1517" t="s">
        <v>545</v>
      </c>
      <c r="C1517" t="s">
        <v>39</v>
      </c>
      <c r="D1517" t="s">
        <v>28</v>
      </c>
      <c r="E1517" t="s">
        <v>69</v>
      </c>
      <c r="F1517" t="s">
        <v>991</v>
      </c>
      <c r="G1517" t="s">
        <v>992</v>
      </c>
      <c r="H1517" t="s">
        <v>32</v>
      </c>
      <c r="I1517" t="s">
        <v>3418</v>
      </c>
      <c r="J1517" s="1">
        <v>43022</v>
      </c>
      <c r="K1517" s="1">
        <v>43025</v>
      </c>
      <c r="L1517" t="s">
        <v>199</v>
      </c>
      <c r="M1517">
        <f>Table1[[#This Row],[Ship Date]]-Table1[[#This Row],[Order Date]]</f>
        <v>3</v>
      </c>
      <c r="N1517">
        <v>10</v>
      </c>
      <c r="O1517" t="s">
        <v>61</v>
      </c>
      <c r="P1517" s="3">
        <v>9.4600000000000009</v>
      </c>
      <c r="Q1517" s="3">
        <v>6.6238228585694001</v>
      </c>
      <c r="R1517" s="3">
        <f>(Table1[[#This Row],[Selling Price]]-Table1[[#This Row],[Cost Price]])</f>
        <v>2.8361771414306007</v>
      </c>
      <c r="S1517" s="12">
        <f>(Table1[[#This Row],[Profit]]/Table1[[#This Row],[Selling Price]])</f>
        <v>0.2998073088193024</v>
      </c>
      <c r="T1517">
        <v>2</v>
      </c>
      <c r="U1517" s="2">
        <f>Table1[[#This Row],[Selling Price]]*Table1[[#This Row],[Quantity]]</f>
        <v>18.920000000000002</v>
      </c>
      <c r="V1517" s="4">
        <v>0</v>
      </c>
      <c r="W1517">
        <v>375</v>
      </c>
      <c r="X1517" t="s">
        <v>36</v>
      </c>
      <c r="Y1517" t="s">
        <v>52</v>
      </c>
      <c r="Z1517" s="2">
        <v>11.025640580677649</v>
      </c>
    </row>
    <row r="1518" spans="1:26" x14ac:dyDescent="0.35">
      <c r="A1518" t="s">
        <v>544</v>
      </c>
      <c r="B1518" t="s">
        <v>545</v>
      </c>
      <c r="C1518" t="s">
        <v>27</v>
      </c>
      <c r="D1518" t="s">
        <v>28</v>
      </c>
      <c r="E1518" t="s">
        <v>69</v>
      </c>
      <c r="F1518" t="s">
        <v>4407</v>
      </c>
      <c r="G1518" t="s">
        <v>4408</v>
      </c>
      <c r="H1518" t="s">
        <v>32</v>
      </c>
      <c r="I1518" t="s">
        <v>4409</v>
      </c>
      <c r="J1518" s="1">
        <v>42190</v>
      </c>
      <c r="K1518" s="1">
        <v>42195</v>
      </c>
      <c r="L1518" t="s">
        <v>34</v>
      </c>
      <c r="M1518">
        <f>Table1[[#This Row],[Ship Date]]-Table1[[#This Row],[Order Date]]</f>
        <v>5</v>
      </c>
      <c r="N1518">
        <v>7</v>
      </c>
      <c r="O1518" t="s">
        <v>51</v>
      </c>
      <c r="P1518" s="3">
        <v>4.9279999999999999</v>
      </c>
      <c r="Q1518" s="3">
        <v>4.0023735931612343</v>
      </c>
      <c r="R1518" s="3">
        <f>(Table1[[#This Row],[Selling Price]]-Table1[[#This Row],[Cost Price]])</f>
        <v>0.92562640683876563</v>
      </c>
      <c r="S1518" s="12">
        <f>(Table1[[#This Row],[Profit]]/Table1[[#This Row],[Selling Price]])</f>
        <v>0.187830033855269</v>
      </c>
      <c r="T1518">
        <v>2</v>
      </c>
      <c r="U1518" s="2">
        <f>Table1[[#This Row],[Selling Price]]*Table1[[#This Row],[Quantity]]</f>
        <v>9.8559999999999999</v>
      </c>
      <c r="V1518" s="4">
        <v>0.2</v>
      </c>
      <c r="W1518">
        <v>458</v>
      </c>
      <c r="X1518" t="s">
        <v>36</v>
      </c>
      <c r="Y1518" t="s">
        <v>52</v>
      </c>
      <c r="Z1518" s="2">
        <v>6.0190541892670586</v>
      </c>
    </row>
    <row r="1519" spans="1:26" x14ac:dyDescent="0.35">
      <c r="A1519" t="s">
        <v>544</v>
      </c>
      <c r="B1519" t="s">
        <v>545</v>
      </c>
      <c r="C1519" t="s">
        <v>39</v>
      </c>
      <c r="D1519" t="s">
        <v>28</v>
      </c>
      <c r="E1519" t="s">
        <v>69</v>
      </c>
      <c r="F1519" t="s">
        <v>1607</v>
      </c>
      <c r="G1519" t="s">
        <v>1608</v>
      </c>
      <c r="H1519" t="s">
        <v>32</v>
      </c>
      <c r="I1519" t="s">
        <v>4472</v>
      </c>
      <c r="J1519" s="1">
        <v>42391</v>
      </c>
      <c r="K1519" s="1">
        <v>42397</v>
      </c>
      <c r="L1519" t="s">
        <v>60</v>
      </c>
      <c r="M1519">
        <f>Table1[[#This Row],[Ship Date]]-Table1[[#This Row],[Order Date]]</f>
        <v>6</v>
      </c>
      <c r="N1519">
        <v>1</v>
      </c>
      <c r="O1519" t="s">
        <v>35</v>
      </c>
      <c r="P1519" s="3">
        <v>109.9</v>
      </c>
      <c r="Q1519" s="3">
        <v>90.4609894790499</v>
      </c>
      <c r="R1519" s="3">
        <f>(Table1[[#This Row],[Selling Price]]-Table1[[#This Row],[Cost Price]])</f>
        <v>19.439010520950106</v>
      </c>
      <c r="S1519" s="12">
        <f>(Table1[[#This Row],[Profit]]/Table1[[#This Row],[Selling Price]])</f>
        <v>0.17687907662374983</v>
      </c>
      <c r="T1519">
        <v>5</v>
      </c>
      <c r="U1519" s="2">
        <f>Table1[[#This Row],[Selling Price]]*Table1[[#This Row],[Quantity]]</f>
        <v>549.5</v>
      </c>
      <c r="V1519" s="4">
        <v>0</v>
      </c>
      <c r="W1519">
        <v>298</v>
      </c>
      <c r="X1519" t="s">
        <v>68</v>
      </c>
      <c r="Y1519" t="s">
        <v>68</v>
      </c>
      <c r="Z1519" s="2">
        <v>37.739090333499028</v>
      </c>
    </row>
    <row r="1520" spans="1:26" x14ac:dyDescent="0.35">
      <c r="A1520" t="s">
        <v>544</v>
      </c>
      <c r="B1520" t="s">
        <v>545</v>
      </c>
      <c r="C1520" t="s">
        <v>64</v>
      </c>
      <c r="D1520" t="s">
        <v>28</v>
      </c>
      <c r="E1520" t="s">
        <v>69</v>
      </c>
      <c r="F1520" t="s">
        <v>1766</v>
      </c>
      <c r="G1520" t="s">
        <v>1767</v>
      </c>
      <c r="H1520" t="s">
        <v>32</v>
      </c>
      <c r="I1520" t="s">
        <v>4508</v>
      </c>
      <c r="J1520" s="1">
        <v>41979</v>
      </c>
      <c r="K1520" s="1">
        <v>41981</v>
      </c>
      <c r="L1520" t="s">
        <v>34</v>
      </c>
      <c r="M1520">
        <f>Table1[[#This Row],[Ship Date]]-Table1[[#This Row],[Order Date]]</f>
        <v>2</v>
      </c>
      <c r="N1520">
        <v>12</v>
      </c>
      <c r="O1520" t="s">
        <v>35</v>
      </c>
      <c r="P1520" s="3">
        <v>23.975999999999999</v>
      </c>
      <c r="Q1520" s="3">
        <v>19.897947923551619</v>
      </c>
      <c r="R1520" s="3">
        <f>(Table1[[#This Row],[Selling Price]]-Table1[[#This Row],[Cost Price]])</f>
        <v>4.0780520764483796</v>
      </c>
      <c r="S1520" s="12">
        <f>(Table1[[#This Row],[Profit]]/Table1[[#This Row],[Selling Price]])</f>
        <v>0.17008892544412663</v>
      </c>
      <c r="T1520">
        <v>3</v>
      </c>
      <c r="U1520" s="2">
        <f>Table1[[#This Row],[Selling Price]]*Table1[[#This Row],[Quantity]]</f>
        <v>71.927999999999997</v>
      </c>
      <c r="V1520" s="4">
        <v>0.6</v>
      </c>
      <c r="W1520">
        <v>237</v>
      </c>
      <c r="X1520" t="s">
        <v>36</v>
      </c>
      <c r="Y1520" t="s">
        <v>68</v>
      </c>
      <c r="Z1520" s="2">
        <v>61.155028098385223</v>
      </c>
    </row>
    <row r="1521" spans="1:26" x14ac:dyDescent="0.35">
      <c r="A1521" t="s">
        <v>544</v>
      </c>
      <c r="B1521" t="s">
        <v>545</v>
      </c>
      <c r="C1521" t="s">
        <v>27</v>
      </c>
      <c r="D1521" t="s">
        <v>28</v>
      </c>
      <c r="E1521" t="s">
        <v>69</v>
      </c>
      <c r="F1521" t="s">
        <v>1856</v>
      </c>
      <c r="G1521" t="s">
        <v>1857</v>
      </c>
      <c r="H1521" t="s">
        <v>32</v>
      </c>
      <c r="I1521" t="s">
        <v>5030</v>
      </c>
      <c r="J1521" s="1">
        <v>42208</v>
      </c>
      <c r="K1521" s="1">
        <v>42212</v>
      </c>
      <c r="L1521" t="s">
        <v>60</v>
      </c>
      <c r="M1521">
        <f>Table1[[#This Row],[Ship Date]]-Table1[[#This Row],[Order Date]]</f>
        <v>4</v>
      </c>
      <c r="N1521">
        <v>7</v>
      </c>
      <c r="O1521" t="s">
        <v>51</v>
      </c>
      <c r="P1521" s="3">
        <v>128.82</v>
      </c>
      <c r="Q1521" s="3">
        <v>103.02575462971581</v>
      </c>
      <c r="R1521" s="3">
        <f>(Table1[[#This Row],[Selling Price]]-Table1[[#This Row],[Cost Price]])</f>
        <v>25.794245370284187</v>
      </c>
      <c r="S1521" s="12">
        <f>(Table1[[#This Row],[Profit]]/Table1[[#This Row],[Selling Price]])</f>
        <v>0.20023478784570867</v>
      </c>
      <c r="T1521">
        <v>3</v>
      </c>
      <c r="U1521" s="2">
        <f>Table1[[#This Row],[Selling Price]]*Table1[[#This Row],[Quantity]]</f>
        <v>386.46</v>
      </c>
      <c r="V1521" s="4">
        <v>0</v>
      </c>
      <c r="W1521">
        <v>470</v>
      </c>
      <c r="X1521" t="s">
        <v>36</v>
      </c>
      <c r="Y1521" t="s">
        <v>68</v>
      </c>
      <c r="Z1521" s="2">
        <v>76.147548296836504</v>
      </c>
    </row>
    <row r="1522" spans="1:26" x14ac:dyDescent="0.35">
      <c r="A1522" t="s">
        <v>544</v>
      </c>
      <c r="B1522" t="s">
        <v>545</v>
      </c>
      <c r="C1522" t="s">
        <v>64</v>
      </c>
      <c r="D1522" t="s">
        <v>28</v>
      </c>
      <c r="E1522" t="s">
        <v>69</v>
      </c>
      <c r="F1522" t="s">
        <v>5108</v>
      </c>
      <c r="G1522" t="s">
        <v>5109</v>
      </c>
      <c r="H1522" t="s">
        <v>32</v>
      </c>
      <c r="I1522" t="s">
        <v>5107</v>
      </c>
      <c r="J1522" s="1">
        <v>43077</v>
      </c>
      <c r="K1522" s="1">
        <v>43078</v>
      </c>
      <c r="L1522" t="s">
        <v>199</v>
      </c>
      <c r="M1522">
        <f>Table1[[#This Row],[Ship Date]]-Table1[[#This Row],[Order Date]]</f>
        <v>1</v>
      </c>
      <c r="N1522">
        <v>12</v>
      </c>
      <c r="O1522" t="s">
        <v>35</v>
      </c>
      <c r="P1522" s="3">
        <v>128.9</v>
      </c>
      <c r="Q1522" s="3">
        <v>85.445581933384574</v>
      </c>
      <c r="R1522" s="3">
        <f>(Table1[[#This Row],[Selling Price]]-Table1[[#This Row],[Cost Price]])</f>
        <v>43.454418066615432</v>
      </c>
      <c r="S1522" s="12">
        <f>(Table1[[#This Row],[Profit]]/Table1[[#This Row],[Selling Price]])</f>
        <v>0.33711728523363405</v>
      </c>
      <c r="T1522">
        <v>2</v>
      </c>
      <c r="U1522" s="2">
        <f>Table1[[#This Row],[Selling Price]]*Table1[[#This Row],[Quantity]]</f>
        <v>257.8</v>
      </c>
      <c r="V1522" s="4">
        <v>0</v>
      </c>
      <c r="W1522">
        <v>463</v>
      </c>
      <c r="X1522" t="s">
        <v>36</v>
      </c>
      <c r="Y1522" t="s">
        <v>68</v>
      </c>
      <c r="Z1522" s="2">
        <v>54.687638456967591</v>
      </c>
    </row>
    <row r="1523" spans="1:26" x14ac:dyDescent="0.35">
      <c r="A1523" t="s">
        <v>544</v>
      </c>
      <c r="B1523" t="s">
        <v>545</v>
      </c>
      <c r="C1523" t="s">
        <v>27</v>
      </c>
      <c r="D1523" t="s">
        <v>28</v>
      </c>
      <c r="E1523" t="s">
        <v>69</v>
      </c>
      <c r="F1523" t="s">
        <v>3274</v>
      </c>
      <c r="G1523" t="s">
        <v>3275</v>
      </c>
      <c r="H1523" t="s">
        <v>32</v>
      </c>
      <c r="I1523" t="s">
        <v>5148</v>
      </c>
      <c r="J1523" s="1">
        <v>41736</v>
      </c>
      <c r="K1523" s="1">
        <v>41739</v>
      </c>
      <c r="L1523" t="s">
        <v>199</v>
      </c>
      <c r="M1523">
        <f>Table1[[#This Row],[Ship Date]]-Table1[[#This Row],[Order Date]]</f>
        <v>3</v>
      </c>
      <c r="N1523">
        <v>4</v>
      </c>
      <c r="O1523" t="s">
        <v>106</v>
      </c>
      <c r="P1523" s="3">
        <v>8.9600000000000009</v>
      </c>
      <c r="Q1523" s="3">
        <v>6.9422676626452331</v>
      </c>
      <c r="R1523" s="3">
        <f>(Table1[[#This Row],[Selling Price]]-Table1[[#This Row],[Cost Price]])</f>
        <v>2.0177323373547678</v>
      </c>
      <c r="S1523" s="12">
        <f>(Table1[[#This Row],[Profit]]/Table1[[#This Row],[Selling Price]])</f>
        <v>0.22519334122263032</v>
      </c>
      <c r="T1523">
        <v>2</v>
      </c>
      <c r="U1523" s="2">
        <f>Table1[[#This Row],[Selling Price]]*Table1[[#This Row],[Quantity]]</f>
        <v>17.920000000000002</v>
      </c>
      <c r="V1523" s="4">
        <v>0</v>
      </c>
      <c r="W1523">
        <v>447</v>
      </c>
      <c r="X1523" t="s">
        <v>36</v>
      </c>
      <c r="Y1523" t="s">
        <v>52</v>
      </c>
      <c r="Z1523" s="2">
        <v>4.7411863494277462</v>
      </c>
    </row>
    <row r="1524" spans="1:26" x14ac:dyDescent="0.35">
      <c r="A1524" t="s">
        <v>544</v>
      </c>
      <c r="B1524" t="s">
        <v>545</v>
      </c>
      <c r="C1524" t="s">
        <v>39</v>
      </c>
      <c r="D1524" t="s">
        <v>28</v>
      </c>
      <c r="E1524" t="s">
        <v>40</v>
      </c>
      <c r="F1524" t="s">
        <v>1523</v>
      </c>
      <c r="G1524" t="s">
        <v>1524</v>
      </c>
      <c r="H1524" t="s">
        <v>32</v>
      </c>
      <c r="I1524" t="s">
        <v>5190</v>
      </c>
      <c r="J1524" s="1">
        <v>42631</v>
      </c>
      <c r="K1524" s="1">
        <v>42633</v>
      </c>
      <c r="L1524" t="s">
        <v>199</v>
      </c>
      <c r="M1524">
        <f>Table1[[#This Row],[Ship Date]]-Table1[[#This Row],[Order Date]]</f>
        <v>2</v>
      </c>
      <c r="N1524">
        <v>9</v>
      </c>
      <c r="O1524" t="s">
        <v>61</v>
      </c>
      <c r="P1524" s="3">
        <v>99.372</v>
      </c>
      <c r="Q1524" s="3">
        <v>66.03363532603997</v>
      </c>
      <c r="R1524" s="3">
        <f>(Table1[[#This Row],[Selling Price]]-Table1[[#This Row],[Cost Price]])</f>
        <v>33.338364673960029</v>
      </c>
      <c r="S1524" s="12">
        <f>(Table1[[#This Row],[Profit]]/Table1[[#This Row],[Selling Price]])</f>
        <v>0.33549052725073492</v>
      </c>
      <c r="T1524">
        <v>2</v>
      </c>
      <c r="U1524" s="2">
        <f>Table1[[#This Row],[Selling Price]]*Table1[[#This Row],[Quantity]]</f>
        <v>198.744</v>
      </c>
      <c r="V1524" s="4">
        <v>0.3</v>
      </c>
      <c r="W1524">
        <v>476</v>
      </c>
      <c r="X1524" t="s">
        <v>36</v>
      </c>
      <c r="Y1524" t="s">
        <v>36</v>
      </c>
      <c r="Z1524" s="2">
        <v>155.0969267858006</v>
      </c>
    </row>
    <row r="1525" spans="1:26" x14ac:dyDescent="0.35">
      <c r="A1525" t="s">
        <v>544</v>
      </c>
      <c r="B1525" t="s">
        <v>545</v>
      </c>
      <c r="C1525" t="s">
        <v>39</v>
      </c>
      <c r="D1525" t="s">
        <v>28</v>
      </c>
      <c r="E1525" t="s">
        <v>69</v>
      </c>
      <c r="F1525" t="s">
        <v>5443</v>
      </c>
      <c r="G1525" t="s">
        <v>5444</v>
      </c>
      <c r="H1525" t="s">
        <v>32</v>
      </c>
      <c r="I1525" t="s">
        <v>5452</v>
      </c>
      <c r="J1525" s="1">
        <v>42170</v>
      </c>
      <c r="K1525" s="1">
        <v>42175</v>
      </c>
      <c r="L1525" t="s">
        <v>60</v>
      </c>
      <c r="M1525">
        <f>Table1[[#This Row],[Ship Date]]-Table1[[#This Row],[Order Date]]</f>
        <v>5</v>
      </c>
      <c r="N1525">
        <v>6</v>
      </c>
      <c r="O1525" t="s">
        <v>51</v>
      </c>
      <c r="P1525" s="3">
        <v>364.70400000000001</v>
      </c>
      <c r="Q1525" s="3">
        <v>304.75180092910108</v>
      </c>
      <c r="R1525" s="3">
        <f>(Table1[[#This Row],[Selling Price]]-Table1[[#This Row],[Cost Price]])</f>
        <v>59.952199070898928</v>
      </c>
      <c r="S1525" s="12">
        <f>(Table1[[#This Row],[Profit]]/Table1[[#This Row],[Selling Price]])</f>
        <v>0.1643859104120024</v>
      </c>
      <c r="T1525">
        <v>6</v>
      </c>
      <c r="U1525" s="2">
        <f>Table1[[#This Row],[Selling Price]]*Table1[[#This Row],[Quantity]]</f>
        <v>2188.2240000000002</v>
      </c>
      <c r="V1525" s="4">
        <v>0.2</v>
      </c>
      <c r="W1525">
        <v>248</v>
      </c>
      <c r="X1525" t="s">
        <v>36</v>
      </c>
      <c r="Y1525" t="s">
        <v>68</v>
      </c>
      <c r="Z1525" s="2">
        <v>100.4163208779662</v>
      </c>
    </row>
    <row r="1526" spans="1:26" x14ac:dyDescent="0.35">
      <c r="A1526" t="s">
        <v>544</v>
      </c>
      <c r="B1526" t="s">
        <v>545</v>
      </c>
      <c r="C1526" t="s">
        <v>55</v>
      </c>
      <c r="D1526" t="s">
        <v>28</v>
      </c>
      <c r="E1526" t="s">
        <v>69</v>
      </c>
      <c r="F1526" t="s">
        <v>3636</v>
      </c>
      <c r="G1526" t="s">
        <v>3637</v>
      </c>
      <c r="H1526" t="s">
        <v>32</v>
      </c>
      <c r="I1526" t="s">
        <v>5473</v>
      </c>
      <c r="J1526" s="1">
        <v>42099</v>
      </c>
      <c r="K1526" s="1">
        <v>42104</v>
      </c>
      <c r="L1526" t="s">
        <v>60</v>
      </c>
      <c r="M1526">
        <f>Table1[[#This Row],[Ship Date]]-Table1[[#This Row],[Order Date]]</f>
        <v>5</v>
      </c>
      <c r="N1526">
        <v>4</v>
      </c>
      <c r="O1526" t="s">
        <v>106</v>
      </c>
      <c r="P1526" s="3">
        <v>7.5839999999999996</v>
      </c>
      <c r="Q1526" s="3">
        <v>5.2163603854565759</v>
      </c>
      <c r="R1526" s="3">
        <f>(Table1[[#This Row],[Selling Price]]-Table1[[#This Row],[Cost Price]])</f>
        <v>2.3676396145434238</v>
      </c>
      <c r="S1526" s="12">
        <f>(Table1[[#This Row],[Profit]]/Table1[[#This Row],[Selling Price]])</f>
        <v>0.31218876774043036</v>
      </c>
      <c r="T1526">
        <v>1</v>
      </c>
      <c r="U1526" s="2">
        <f>Table1[[#This Row],[Selling Price]]*Table1[[#This Row],[Quantity]]</f>
        <v>7.5839999999999996</v>
      </c>
      <c r="V1526" s="4">
        <v>0.2</v>
      </c>
      <c r="W1526">
        <v>311</v>
      </c>
      <c r="X1526" t="s">
        <v>36</v>
      </c>
      <c r="Y1526" t="s">
        <v>52</v>
      </c>
      <c r="Z1526" s="2">
        <v>12.322263613939951</v>
      </c>
    </row>
    <row r="1527" spans="1:26" x14ac:dyDescent="0.35">
      <c r="A1527" t="s">
        <v>544</v>
      </c>
      <c r="B1527" t="s">
        <v>545</v>
      </c>
      <c r="C1527" t="s">
        <v>27</v>
      </c>
      <c r="D1527" t="s">
        <v>28</v>
      </c>
      <c r="E1527" t="s">
        <v>69</v>
      </c>
      <c r="F1527" t="s">
        <v>1578</v>
      </c>
      <c r="G1527" t="s">
        <v>1579</v>
      </c>
      <c r="H1527" t="s">
        <v>32</v>
      </c>
      <c r="I1527" t="s">
        <v>5508</v>
      </c>
      <c r="J1527" s="1">
        <v>41733</v>
      </c>
      <c r="K1527" s="1">
        <v>41738</v>
      </c>
      <c r="L1527" t="s">
        <v>60</v>
      </c>
      <c r="M1527">
        <f>Table1[[#This Row],[Ship Date]]-Table1[[#This Row],[Order Date]]</f>
        <v>5</v>
      </c>
      <c r="N1527">
        <v>4</v>
      </c>
      <c r="O1527" t="s">
        <v>106</v>
      </c>
      <c r="P1527" s="3">
        <v>5.47</v>
      </c>
      <c r="Q1527" s="3">
        <v>4.5390088234807946</v>
      </c>
      <c r="R1527" s="3">
        <f>(Table1[[#This Row],[Selling Price]]-Table1[[#This Row],[Cost Price]])</f>
        <v>0.93099117651920515</v>
      </c>
      <c r="S1527" s="12">
        <f>(Table1[[#This Row],[Profit]]/Table1[[#This Row],[Selling Price]])</f>
        <v>0.17019948382435196</v>
      </c>
      <c r="T1527">
        <v>1</v>
      </c>
      <c r="U1527" s="2">
        <f>Table1[[#This Row],[Selling Price]]*Table1[[#This Row],[Quantity]]</f>
        <v>5.47</v>
      </c>
      <c r="V1527" s="4">
        <v>0</v>
      </c>
      <c r="W1527">
        <v>191</v>
      </c>
      <c r="X1527" t="s">
        <v>36</v>
      </c>
      <c r="Y1527" t="s">
        <v>52</v>
      </c>
      <c r="Z1527" s="2">
        <v>13.150771916507409</v>
      </c>
    </row>
    <row r="1528" spans="1:26" x14ac:dyDescent="0.35">
      <c r="A1528" t="s">
        <v>544</v>
      </c>
      <c r="B1528" t="s">
        <v>545</v>
      </c>
      <c r="C1528" t="s">
        <v>45</v>
      </c>
      <c r="D1528" t="s">
        <v>28</v>
      </c>
      <c r="E1528" t="s">
        <v>40</v>
      </c>
      <c r="F1528" t="s">
        <v>1108</v>
      </c>
      <c r="G1528" t="s">
        <v>1109</v>
      </c>
      <c r="H1528" t="s">
        <v>32</v>
      </c>
      <c r="I1528" t="s">
        <v>6122</v>
      </c>
      <c r="J1528" s="1">
        <v>42688</v>
      </c>
      <c r="K1528" s="1">
        <v>42693</v>
      </c>
      <c r="L1528" t="s">
        <v>34</v>
      </c>
      <c r="M1528">
        <f>Table1[[#This Row],[Ship Date]]-Table1[[#This Row],[Order Date]]</f>
        <v>5</v>
      </c>
      <c r="N1528">
        <v>11</v>
      </c>
      <c r="O1528" t="s">
        <v>35</v>
      </c>
      <c r="P1528" s="3">
        <v>380.05799999999999</v>
      </c>
      <c r="Q1528" s="3">
        <v>309.42853003415638</v>
      </c>
      <c r="R1528" s="3">
        <f>(Table1[[#This Row],[Selling Price]]-Table1[[#This Row],[Cost Price]])</f>
        <v>70.629469965843612</v>
      </c>
      <c r="S1528" s="12">
        <f>(Table1[[#This Row],[Profit]]/Table1[[#This Row],[Selling Price]])</f>
        <v>0.18583866137758873</v>
      </c>
      <c r="T1528">
        <v>3</v>
      </c>
      <c r="U1528" s="2">
        <f>Table1[[#This Row],[Selling Price]]*Table1[[#This Row],[Quantity]]</f>
        <v>1140.174</v>
      </c>
      <c r="V1528" s="4">
        <v>0.3</v>
      </c>
      <c r="W1528">
        <v>438</v>
      </c>
      <c r="X1528" t="s">
        <v>36</v>
      </c>
      <c r="Y1528" t="s">
        <v>36</v>
      </c>
      <c r="Z1528" s="2">
        <v>298.7889562752826</v>
      </c>
    </row>
    <row r="1529" spans="1:26" x14ac:dyDescent="0.35">
      <c r="A1529" t="s">
        <v>544</v>
      </c>
      <c r="B1529" t="s">
        <v>545</v>
      </c>
      <c r="C1529" t="s">
        <v>45</v>
      </c>
      <c r="D1529" t="s">
        <v>28</v>
      </c>
      <c r="E1529" t="s">
        <v>69</v>
      </c>
      <c r="F1529" t="s">
        <v>1539</v>
      </c>
      <c r="G1529" t="s">
        <v>1540</v>
      </c>
      <c r="H1529" t="s">
        <v>32</v>
      </c>
      <c r="I1529" t="s">
        <v>6279</v>
      </c>
      <c r="J1529" s="1">
        <v>42132</v>
      </c>
      <c r="K1529" s="1">
        <v>42136</v>
      </c>
      <c r="L1529" t="s">
        <v>60</v>
      </c>
      <c r="M1529">
        <f>Table1[[#This Row],[Ship Date]]-Table1[[#This Row],[Order Date]]</f>
        <v>4</v>
      </c>
      <c r="N1529">
        <v>5</v>
      </c>
      <c r="O1529" t="s">
        <v>51</v>
      </c>
      <c r="P1529" s="3">
        <v>123.96</v>
      </c>
      <c r="Q1529" s="3">
        <v>87.632606924569458</v>
      </c>
      <c r="R1529" s="3">
        <f>(Table1[[#This Row],[Selling Price]]-Table1[[#This Row],[Cost Price]])</f>
        <v>36.327393075430535</v>
      </c>
      <c r="S1529" s="12">
        <f>(Table1[[#This Row],[Profit]]/Table1[[#This Row],[Selling Price]])</f>
        <v>0.29305738202186621</v>
      </c>
      <c r="T1529">
        <v>3</v>
      </c>
      <c r="U1529" s="2">
        <f>Table1[[#This Row],[Selling Price]]*Table1[[#This Row],[Quantity]]</f>
        <v>371.88</v>
      </c>
      <c r="V1529" s="4">
        <v>0</v>
      </c>
      <c r="W1529">
        <v>185</v>
      </c>
      <c r="X1529" t="s">
        <v>36</v>
      </c>
      <c r="Y1529" t="s">
        <v>68</v>
      </c>
      <c r="Z1529" s="2">
        <v>71.448959236646687</v>
      </c>
    </row>
    <row r="1530" spans="1:26" x14ac:dyDescent="0.35">
      <c r="A1530" t="s">
        <v>544</v>
      </c>
      <c r="B1530" t="s">
        <v>545</v>
      </c>
      <c r="C1530" t="s">
        <v>27</v>
      </c>
      <c r="D1530" t="s">
        <v>28</v>
      </c>
      <c r="E1530" t="s">
        <v>69</v>
      </c>
      <c r="F1530" t="s">
        <v>4322</v>
      </c>
      <c r="G1530" t="s">
        <v>4323</v>
      </c>
      <c r="H1530" t="s">
        <v>32</v>
      </c>
      <c r="I1530" t="s">
        <v>6475</v>
      </c>
      <c r="J1530" s="1">
        <v>42833</v>
      </c>
      <c r="K1530" s="1">
        <v>42837</v>
      </c>
      <c r="L1530" t="s">
        <v>60</v>
      </c>
      <c r="M1530">
        <f>Table1[[#This Row],[Ship Date]]-Table1[[#This Row],[Order Date]]</f>
        <v>4</v>
      </c>
      <c r="N1530">
        <v>4</v>
      </c>
      <c r="O1530" t="s">
        <v>106</v>
      </c>
      <c r="P1530" s="3">
        <v>273.95999999999998</v>
      </c>
      <c r="Q1530" s="3">
        <v>217.67797010585821</v>
      </c>
      <c r="R1530" s="3">
        <f>(Table1[[#This Row],[Selling Price]]-Table1[[#This Row],[Cost Price]])</f>
        <v>56.282029894141772</v>
      </c>
      <c r="S1530" s="12">
        <f>(Table1[[#This Row],[Profit]]/Table1[[#This Row],[Selling Price]])</f>
        <v>0.20543885930114533</v>
      </c>
      <c r="T1530">
        <v>2</v>
      </c>
      <c r="U1530" s="2">
        <f>Table1[[#This Row],[Selling Price]]*Table1[[#This Row],[Quantity]]</f>
        <v>547.91999999999996</v>
      </c>
      <c r="V1530" s="4">
        <v>0</v>
      </c>
      <c r="W1530">
        <v>433</v>
      </c>
      <c r="X1530" t="s">
        <v>36</v>
      </c>
      <c r="Y1530" t="s">
        <v>36</v>
      </c>
      <c r="Z1530" s="2">
        <v>316.34175949437969</v>
      </c>
    </row>
    <row r="1531" spans="1:26" x14ac:dyDescent="0.35">
      <c r="A1531" t="s">
        <v>544</v>
      </c>
      <c r="B1531" t="s">
        <v>545</v>
      </c>
      <c r="C1531" t="s">
        <v>27</v>
      </c>
      <c r="D1531" t="s">
        <v>28</v>
      </c>
      <c r="E1531" t="s">
        <v>29</v>
      </c>
      <c r="F1531" t="s">
        <v>691</v>
      </c>
      <c r="G1531" t="s">
        <v>692</v>
      </c>
      <c r="H1531" t="s">
        <v>32</v>
      </c>
      <c r="I1531" t="s">
        <v>6673</v>
      </c>
      <c r="J1531" s="1">
        <v>42933</v>
      </c>
      <c r="K1531" s="1">
        <v>42935</v>
      </c>
      <c r="L1531" t="s">
        <v>34</v>
      </c>
      <c r="M1531">
        <f>Table1[[#This Row],[Ship Date]]-Table1[[#This Row],[Order Date]]</f>
        <v>2</v>
      </c>
      <c r="N1531">
        <v>7</v>
      </c>
      <c r="O1531" t="s">
        <v>51</v>
      </c>
      <c r="P1531" s="3">
        <v>1194.165</v>
      </c>
      <c r="Q1531" s="3">
        <v>949.69446606486144</v>
      </c>
      <c r="R1531" s="3">
        <f>(Table1[[#This Row],[Selling Price]]-Table1[[#This Row],[Cost Price]])</f>
        <v>244.47053393513852</v>
      </c>
      <c r="S1531" s="12">
        <f>(Table1[[#This Row],[Profit]]/Table1[[#This Row],[Selling Price]])</f>
        <v>0.20472090032377313</v>
      </c>
      <c r="T1531">
        <v>5</v>
      </c>
      <c r="U1531" s="2">
        <f>Table1[[#This Row],[Selling Price]]*Table1[[#This Row],[Quantity]]</f>
        <v>5970.8249999999998</v>
      </c>
      <c r="V1531" s="4">
        <v>0.15</v>
      </c>
      <c r="W1531">
        <v>167</v>
      </c>
      <c r="X1531" t="s">
        <v>36</v>
      </c>
      <c r="Y1531" t="s">
        <v>36</v>
      </c>
      <c r="Z1531" s="2">
        <v>449.3703925083405</v>
      </c>
    </row>
    <row r="1532" spans="1:26" x14ac:dyDescent="0.35">
      <c r="A1532" t="s">
        <v>544</v>
      </c>
      <c r="B1532" t="s">
        <v>545</v>
      </c>
      <c r="C1532" t="s">
        <v>64</v>
      </c>
      <c r="D1532" t="s">
        <v>28</v>
      </c>
      <c r="E1532" t="s">
        <v>69</v>
      </c>
      <c r="F1532" t="s">
        <v>3882</v>
      </c>
      <c r="G1532" t="s">
        <v>3883</v>
      </c>
      <c r="H1532" t="s">
        <v>32</v>
      </c>
      <c r="I1532" t="s">
        <v>6786</v>
      </c>
      <c r="J1532" s="1">
        <v>42221</v>
      </c>
      <c r="K1532" s="1">
        <v>42227</v>
      </c>
      <c r="L1532" t="s">
        <v>60</v>
      </c>
      <c r="M1532">
        <f>Table1[[#This Row],[Ship Date]]-Table1[[#This Row],[Order Date]]</f>
        <v>6</v>
      </c>
      <c r="N1532">
        <v>8</v>
      </c>
      <c r="O1532" t="s">
        <v>61</v>
      </c>
      <c r="P1532" s="3">
        <v>14.76</v>
      </c>
      <c r="Q1532" s="3">
        <v>10.192370390994</v>
      </c>
      <c r="R1532" s="3">
        <f>(Table1[[#This Row],[Selling Price]]-Table1[[#This Row],[Cost Price]])</f>
        <v>4.5676296090059996</v>
      </c>
      <c r="S1532" s="12">
        <f>(Table1[[#This Row],[Profit]]/Table1[[#This Row],[Selling Price]])</f>
        <v>0.3094600006101626</v>
      </c>
      <c r="T1532">
        <v>5</v>
      </c>
      <c r="U1532" s="2">
        <f>Table1[[#This Row],[Selling Price]]*Table1[[#This Row],[Quantity]]</f>
        <v>73.8</v>
      </c>
      <c r="V1532" s="4">
        <v>0.6</v>
      </c>
      <c r="W1532">
        <v>187</v>
      </c>
      <c r="X1532" t="s">
        <v>68</v>
      </c>
      <c r="Y1532" t="s">
        <v>52</v>
      </c>
      <c r="Z1532" s="2">
        <v>4.8479081899497452</v>
      </c>
    </row>
    <row r="1533" spans="1:26" x14ac:dyDescent="0.35">
      <c r="A1533" t="s">
        <v>544</v>
      </c>
      <c r="B1533" t="s">
        <v>545</v>
      </c>
      <c r="C1533" t="s">
        <v>55</v>
      </c>
      <c r="D1533" t="s">
        <v>28</v>
      </c>
      <c r="E1533" t="s">
        <v>40</v>
      </c>
      <c r="F1533" t="s">
        <v>1961</v>
      </c>
      <c r="G1533" t="s">
        <v>1962</v>
      </c>
      <c r="H1533" t="s">
        <v>32</v>
      </c>
      <c r="I1533" t="s">
        <v>6793</v>
      </c>
      <c r="J1533" s="1">
        <v>41856</v>
      </c>
      <c r="K1533" s="1">
        <v>41858</v>
      </c>
      <c r="L1533" t="s">
        <v>34</v>
      </c>
      <c r="M1533">
        <f>Table1[[#This Row],[Ship Date]]-Table1[[#This Row],[Order Date]]</f>
        <v>2</v>
      </c>
      <c r="N1533">
        <v>8</v>
      </c>
      <c r="O1533" t="s">
        <v>61</v>
      </c>
      <c r="P1533" s="3">
        <v>1133.3499999999999</v>
      </c>
      <c r="Q1533" s="3">
        <v>832.26171754781217</v>
      </c>
      <c r="R1533" s="3">
        <f>(Table1[[#This Row],[Selling Price]]-Table1[[#This Row],[Cost Price]])</f>
        <v>301.08828245218774</v>
      </c>
      <c r="S1533" s="12">
        <f>(Table1[[#This Row],[Profit]]/Table1[[#This Row],[Selling Price]])</f>
        <v>0.26566222477803658</v>
      </c>
      <c r="T1533">
        <v>5</v>
      </c>
      <c r="U1533" s="2">
        <f>Table1[[#This Row],[Selling Price]]*Table1[[#This Row],[Quantity]]</f>
        <v>5666.75</v>
      </c>
      <c r="V1533" s="4">
        <v>0</v>
      </c>
      <c r="W1533">
        <v>400</v>
      </c>
      <c r="X1533" t="s">
        <v>36</v>
      </c>
      <c r="Y1533" t="s">
        <v>36</v>
      </c>
      <c r="Z1533" s="2">
        <v>386.00510075645383</v>
      </c>
    </row>
    <row r="1534" spans="1:26" x14ac:dyDescent="0.35">
      <c r="A1534" t="s">
        <v>544</v>
      </c>
      <c r="B1534" t="s">
        <v>545</v>
      </c>
      <c r="C1534" t="s">
        <v>64</v>
      </c>
      <c r="D1534" t="s">
        <v>28</v>
      </c>
      <c r="E1534" t="s">
        <v>69</v>
      </c>
      <c r="F1534" t="s">
        <v>1956</v>
      </c>
      <c r="G1534" t="s">
        <v>1957</v>
      </c>
      <c r="H1534" t="s">
        <v>32</v>
      </c>
      <c r="I1534" t="s">
        <v>6865</v>
      </c>
      <c r="J1534" s="1">
        <v>42985</v>
      </c>
      <c r="K1534" s="1">
        <v>42989</v>
      </c>
      <c r="L1534" t="s">
        <v>60</v>
      </c>
      <c r="M1534">
        <f>Table1[[#This Row],[Ship Date]]-Table1[[#This Row],[Order Date]]</f>
        <v>4</v>
      </c>
      <c r="N1534">
        <v>9</v>
      </c>
      <c r="O1534" t="s">
        <v>61</v>
      </c>
      <c r="P1534" s="3">
        <v>19.760000000000002</v>
      </c>
      <c r="Q1534" s="3">
        <v>13.4045290433018</v>
      </c>
      <c r="R1534" s="3">
        <f>(Table1[[#This Row],[Selling Price]]-Table1[[#This Row],[Cost Price]])</f>
        <v>6.3554709566982019</v>
      </c>
      <c r="S1534" s="12">
        <f>(Table1[[#This Row],[Profit]]/Table1[[#This Row],[Selling Price]])</f>
        <v>0.32163314558189277</v>
      </c>
      <c r="T1534">
        <v>4</v>
      </c>
      <c r="U1534" s="2">
        <f>Table1[[#This Row],[Selling Price]]*Table1[[#This Row],[Quantity]]</f>
        <v>79.040000000000006</v>
      </c>
      <c r="V1534" s="4">
        <v>0</v>
      </c>
      <c r="W1534">
        <v>138</v>
      </c>
      <c r="X1534" t="s">
        <v>36</v>
      </c>
      <c r="Y1534" t="s">
        <v>52</v>
      </c>
      <c r="Z1534" s="2">
        <v>8.4936264283733305</v>
      </c>
    </row>
    <row r="1535" spans="1:26" x14ac:dyDescent="0.35">
      <c r="A1535" t="s">
        <v>544</v>
      </c>
      <c r="B1535" t="s">
        <v>545</v>
      </c>
      <c r="C1535" t="s">
        <v>27</v>
      </c>
      <c r="D1535" t="s">
        <v>28</v>
      </c>
      <c r="E1535" t="s">
        <v>69</v>
      </c>
      <c r="F1535" t="s">
        <v>4711</v>
      </c>
      <c r="G1535" t="s">
        <v>4712</v>
      </c>
      <c r="H1535" t="s">
        <v>32</v>
      </c>
      <c r="I1535" t="s">
        <v>7122</v>
      </c>
      <c r="J1535" s="1">
        <v>42882</v>
      </c>
      <c r="K1535" s="1">
        <v>42884</v>
      </c>
      <c r="L1535" t="s">
        <v>199</v>
      </c>
      <c r="M1535">
        <f>Table1[[#This Row],[Ship Date]]-Table1[[#This Row],[Order Date]]</f>
        <v>2</v>
      </c>
      <c r="N1535">
        <v>5</v>
      </c>
      <c r="O1535" t="s">
        <v>51</v>
      </c>
      <c r="P1535" s="3">
        <v>35</v>
      </c>
      <c r="Q1535" s="3">
        <v>28.07730188969833</v>
      </c>
      <c r="R1535" s="3">
        <f>(Table1[[#This Row],[Selling Price]]-Table1[[#This Row],[Cost Price]])</f>
        <v>6.9226981103016705</v>
      </c>
      <c r="S1535" s="12">
        <f>(Table1[[#This Row],[Profit]]/Table1[[#This Row],[Selling Price]])</f>
        <v>0.19779137458004772</v>
      </c>
      <c r="T1535">
        <v>4</v>
      </c>
      <c r="U1535" s="2">
        <f>Table1[[#This Row],[Selling Price]]*Table1[[#This Row],[Quantity]]</f>
        <v>140</v>
      </c>
      <c r="V1535" s="4">
        <v>0</v>
      </c>
      <c r="W1535">
        <v>244</v>
      </c>
      <c r="X1535" t="s">
        <v>36</v>
      </c>
      <c r="Y1535" t="s">
        <v>52</v>
      </c>
      <c r="Z1535" s="2">
        <v>8.164583067534231</v>
      </c>
    </row>
    <row r="1536" spans="1:26" x14ac:dyDescent="0.35">
      <c r="A1536" t="s">
        <v>544</v>
      </c>
      <c r="B1536" t="s">
        <v>545</v>
      </c>
      <c r="C1536" t="s">
        <v>27</v>
      </c>
      <c r="D1536" t="s">
        <v>28</v>
      </c>
      <c r="E1536" t="s">
        <v>69</v>
      </c>
      <c r="F1536" t="s">
        <v>1825</v>
      </c>
      <c r="G1536" t="s">
        <v>1826</v>
      </c>
      <c r="H1536" t="s">
        <v>32</v>
      </c>
      <c r="I1536" t="s">
        <v>7170</v>
      </c>
      <c r="J1536" s="1">
        <v>43055</v>
      </c>
      <c r="K1536" s="1">
        <v>43058</v>
      </c>
      <c r="L1536" t="s">
        <v>199</v>
      </c>
      <c r="M1536">
        <f>Table1[[#This Row],[Ship Date]]-Table1[[#This Row],[Order Date]]</f>
        <v>3</v>
      </c>
      <c r="N1536">
        <v>11</v>
      </c>
      <c r="O1536" t="s">
        <v>35</v>
      </c>
      <c r="P1536" s="3">
        <v>139.91999999999999</v>
      </c>
      <c r="Q1536" s="3">
        <v>113.5948268108217</v>
      </c>
      <c r="R1536" s="3">
        <f>(Table1[[#This Row],[Selling Price]]-Table1[[#This Row],[Cost Price]])</f>
        <v>26.325173189178287</v>
      </c>
      <c r="S1536" s="12">
        <f>(Table1[[#This Row],[Profit]]/Table1[[#This Row],[Selling Price]])</f>
        <v>0.18814446247268646</v>
      </c>
      <c r="T1536">
        <v>2</v>
      </c>
      <c r="U1536" s="2">
        <f>Table1[[#This Row],[Selling Price]]*Table1[[#This Row],[Quantity]]</f>
        <v>279.83999999999997</v>
      </c>
      <c r="V1536" s="4">
        <v>0</v>
      </c>
      <c r="W1536">
        <v>199</v>
      </c>
      <c r="X1536" t="s">
        <v>36</v>
      </c>
      <c r="Y1536" t="s">
        <v>36</v>
      </c>
      <c r="Z1536" s="2">
        <v>193.8788391960299</v>
      </c>
    </row>
    <row r="1537" spans="1:26" x14ac:dyDescent="0.35">
      <c r="A1537" t="s">
        <v>544</v>
      </c>
      <c r="B1537" t="s">
        <v>545</v>
      </c>
      <c r="C1537" t="s">
        <v>55</v>
      </c>
      <c r="D1537" t="s">
        <v>28</v>
      </c>
      <c r="E1537" t="s">
        <v>69</v>
      </c>
      <c r="F1537" t="s">
        <v>5527</v>
      </c>
      <c r="G1537" t="s">
        <v>5528</v>
      </c>
      <c r="H1537" t="s">
        <v>32</v>
      </c>
      <c r="I1537" t="s">
        <v>7309</v>
      </c>
      <c r="J1537" s="1">
        <v>42684</v>
      </c>
      <c r="K1537" s="1">
        <v>42689</v>
      </c>
      <c r="L1537" t="s">
        <v>60</v>
      </c>
      <c r="M1537">
        <f>Table1[[#This Row],[Ship Date]]-Table1[[#This Row],[Order Date]]</f>
        <v>5</v>
      </c>
      <c r="N1537">
        <v>11</v>
      </c>
      <c r="O1537" t="s">
        <v>35</v>
      </c>
      <c r="P1537" s="3">
        <v>9.98</v>
      </c>
      <c r="Q1537" s="3">
        <v>6.8655761098417614</v>
      </c>
      <c r="R1537" s="3">
        <f>(Table1[[#This Row],[Selling Price]]-Table1[[#This Row],[Cost Price]])</f>
        <v>3.1144238901582391</v>
      </c>
      <c r="S1537" s="12">
        <f>(Table1[[#This Row],[Profit]]/Table1[[#This Row],[Selling Price]])</f>
        <v>0.31206652205994379</v>
      </c>
      <c r="T1537">
        <v>1</v>
      </c>
      <c r="U1537" s="2">
        <f>Table1[[#This Row],[Selling Price]]*Table1[[#This Row],[Quantity]]</f>
        <v>9.98</v>
      </c>
      <c r="V1537" s="4">
        <v>0</v>
      </c>
      <c r="W1537">
        <v>261</v>
      </c>
      <c r="X1537" t="s">
        <v>36</v>
      </c>
      <c r="Y1537" t="s">
        <v>52</v>
      </c>
      <c r="Z1537" s="2">
        <v>14.11385135248349</v>
      </c>
    </row>
    <row r="1538" spans="1:26" x14ac:dyDescent="0.35">
      <c r="A1538" t="s">
        <v>544</v>
      </c>
      <c r="B1538" t="s">
        <v>545</v>
      </c>
      <c r="C1538" t="s">
        <v>55</v>
      </c>
      <c r="D1538" t="s">
        <v>28</v>
      </c>
      <c r="E1538" t="s">
        <v>40</v>
      </c>
      <c r="F1538" t="s">
        <v>1301</v>
      </c>
      <c r="G1538" t="s">
        <v>1302</v>
      </c>
      <c r="H1538" t="s">
        <v>32</v>
      </c>
      <c r="I1538" t="s">
        <v>7320</v>
      </c>
      <c r="J1538" s="1">
        <v>42992</v>
      </c>
      <c r="K1538" s="1">
        <v>42993</v>
      </c>
      <c r="L1538" t="s">
        <v>199</v>
      </c>
      <c r="M1538">
        <f>Table1[[#This Row],[Ship Date]]-Table1[[#This Row],[Order Date]]</f>
        <v>1</v>
      </c>
      <c r="N1538">
        <v>9</v>
      </c>
      <c r="O1538" t="s">
        <v>61</v>
      </c>
      <c r="P1538" s="3">
        <v>113.372</v>
      </c>
      <c r="Q1538" s="3">
        <v>89.963780617525472</v>
      </c>
      <c r="R1538" s="3">
        <f>(Table1[[#This Row],[Selling Price]]-Table1[[#This Row],[Cost Price]])</f>
        <v>23.408219382474527</v>
      </c>
      <c r="S1538" s="12">
        <f>(Table1[[#This Row],[Profit]]/Table1[[#This Row],[Selling Price]])</f>
        <v>0.20647266858196492</v>
      </c>
      <c r="T1538">
        <v>2</v>
      </c>
      <c r="U1538" s="2">
        <f>Table1[[#This Row],[Selling Price]]*Table1[[#This Row],[Quantity]]</f>
        <v>226.744</v>
      </c>
      <c r="V1538" s="4">
        <v>0.3</v>
      </c>
      <c r="W1538">
        <v>273</v>
      </c>
      <c r="X1538" t="s">
        <v>36</v>
      </c>
      <c r="Y1538" t="s">
        <v>68</v>
      </c>
      <c r="Z1538" s="2">
        <v>105.83609645016919</v>
      </c>
    </row>
    <row r="1539" spans="1:26" x14ac:dyDescent="0.35">
      <c r="A1539" t="s">
        <v>544</v>
      </c>
      <c r="B1539" t="s">
        <v>545</v>
      </c>
      <c r="C1539" t="s">
        <v>27</v>
      </c>
      <c r="D1539" t="s">
        <v>28</v>
      </c>
      <c r="E1539" t="s">
        <v>40</v>
      </c>
      <c r="F1539" t="s">
        <v>1977</v>
      </c>
      <c r="G1539" t="s">
        <v>1978</v>
      </c>
      <c r="H1539" t="s">
        <v>32</v>
      </c>
      <c r="I1539" t="s">
        <v>7451</v>
      </c>
      <c r="J1539" s="1">
        <v>43048</v>
      </c>
      <c r="K1539" s="1">
        <v>43052</v>
      </c>
      <c r="L1539" t="s">
        <v>60</v>
      </c>
      <c r="M1539">
        <f>Table1[[#This Row],[Ship Date]]-Table1[[#This Row],[Order Date]]</f>
        <v>4</v>
      </c>
      <c r="N1539">
        <v>11</v>
      </c>
      <c r="O1539" t="s">
        <v>35</v>
      </c>
      <c r="P1539" s="3">
        <v>523.39200000000005</v>
      </c>
      <c r="Q1539" s="3">
        <v>371.63592231748208</v>
      </c>
      <c r="R1539" s="3">
        <f>(Table1[[#This Row],[Selling Price]]-Table1[[#This Row],[Cost Price]])</f>
        <v>151.75607768251797</v>
      </c>
      <c r="S1539" s="12">
        <f>(Table1[[#This Row],[Profit]]/Table1[[#This Row],[Selling Price]])</f>
        <v>0.28994726263014708</v>
      </c>
      <c r="T1539">
        <v>3</v>
      </c>
      <c r="U1539" s="2">
        <f>Table1[[#This Row],[Selling Price]]*Table1[[#This Row],[Quantity]]</f>
        <v>1570.1760000000002</v>
      </c>
      <c r="V1539" s="4">
        <v>0.2</v>
      </c>
      <c r="W1539">
        <v>175</v>
      </c>
      <c r="X1539" t="s">
        <v>36</v>
      </c>
      <c r="Y1539" t="s">
        <v>36</v>
      </c>
      <c r="Z1539" s="2">
        <v>416.91294804505532</v>
      </c>
    </row>
    <row r="1540" spans="1:26" x14ac:dyDescent="0.35">
      <c r="A1540" t="s">
        <v>544</v>
      </c>
      <c r="B1540" t="s">
        <v>545</v>
      </c>
      <c r="C1540" t="s">
        <v>27</v>
      </c>
      <c r="D1540" t="s">
        <v>28</v>
      </c>
      <c r="E1540" t="s">
        <v>56</v>
      </c>
      <c r="F1540" t="s">
        <v>2957</v>
      </c>
      <c r="G1540" t="s">
        <v>2555</v>
      </c>
      <c r="H1540" t="s">
        <v>32</v>
      </c>
      <c r="I1540" t="s">
        <v>7540</v>
      </c>
      <c r="J1540" s="1">
        <v>42701</v>
      </c>
      <c r="K1540" s="1">
        <v>42707</v>
      </c>
      <c r="L1540" t="s">
        <v>60</v>
      </c>
      <c r="M1540">
        <f>Table1[[#This Row],[Ship Date]]-Table1[[#This Row],[Order Date]]</f>
        <v>6</v>
      </c>
      <c r="N1540">
        <v>11</v>
      </c>
      <c r="O1540" t="s">
        <v>35</v>
      </c>
      <c r="P1540" s="3">
        <v>331.02300000000002</v>
      </c>
      <c r="Q1540" s="3">
        <v>220.69608616999551</v>
      </c>
      <c r="R1540" s="3">
        <f>(Table1[[#This Row],[Selling Price]]-Table1[[#This Row],[Cost Price]])</f>
        <v>110.32691383000451</v>
      </c>
      <c r="S1540" s="12">
        <f>(Table1[[#This Row],[Profit]]/Table1[[#This Row],[Selling Price]])</f>
        <v>0.33329077988539924</v>
      </c>
      <c r="T1540">
        <v>7</v>
      </c>
      <c r="U1540" s="2">
        <f>Table1[[#This Row],[Selling Price]]*Table1[[#This Row],[Quantity]]</f>
        <v>2317.1610000000001</v>
      </c>
      <c r="V1540" s="4">
        <v>0.45</v>
      </c>
      <c r="W1540">
        <v>347</v>
      </c>
      <c r="X1540" t="s">
        <v>68</v>
      </c>
      <c r="Y1540" t="s">
        <v>36</v>
      </c>
      <c r="Z1540" s="2">
        <v>134.8182251970812</v>
      </c>
    </row>
    <row r="1541" spans="1:26" x14ac:dyDescent="0.35">
      <c r="A1541" t="s">
        <v>544</v>
      </c>
      <c r="B1541" t="s">
        <v>545</v>
      </c>
      <c r="C1541" t="s">
        <v>39</v>
      </c>
      <c r="D1541" t="s">
        <v>28</v>
      </c>
      <c r="E1541" t="s">
        <v>69</v>
      </c>
      <c r="F1541" t="s">
        <v>1635</v>
      </c>
      <c r="G1541" t="s">
        <v>1636</v>
      </c>
      <c r="H1541" t="s">
        <v>32</v>
      </c>
      <c r="I1541" t="s">
        <v>7658</v>
      </c>
      <c r="J1541" s="1">
        <v>42138</v>
      </c>
      <c r="K1541" s="1">
        <v>42143</v>
      </c>
      <c r="L1541" t="s">
        <v>60</v>
      </c>
      <c r="M1541">
        <f>Table1[[#This Row],[Ship Date]]-Table1[[#This Row],[Order Date]]</f>
        <v>5</v>
      </c>
      <c r="N1541">
        <v>5</v>
      </c>
      <c r="O1541" t="s">
        <v>51</v>
      </c>
      <c r="P1541" s="3">
        <v>122.91</v>
      </c>
      <c r="Q1541" s="3">
        <v>92.834818629523639</v>
      </c>
      <c r="R1541" s="3">
        <f>(Table1[[#This Row],[Selling Price]]-Table1[[#This Row],[Cost Price]])</f>
        <v>30.075181370476358</v>
      </c>
      <c r="S1541" s="12">
        <f>(Table1[[#This Row],[Profit]]/Table1[[#This Row],[Selling Price]])</f>
        <v>0.24469271312729932</v>
      </c>
      <c r="T1541">
        <v>3</v>
      </c>
      <c r="U1541" s="2">
        <f>Table1[[#This Row],[Selling Price]]*Table1[[#This Row],[Quantity]]</f>
        <v>368.73</v>
      </c>
      <c r="V1541" s="4">
        <v>0</v>
      </c>
      <c r="W1541">
        <v>364</v>
      </c>
      <c r="X1541" t="s">
        <v>36</v>
      </c>
      <c r="Y1541" t="s">
        <v>68</v>
      </c>
      <c r="Z1541" s="2">
        <v>123.03739619915019</v>
      </c>
    </row>
    <row r="1542" spans="1:26" x14ac:dyDescent="0.35">
      <c r="A1542" t="s">
        <v>544</v>
      </c>
      <c r="B1542" t="s">
        <v>545</v>
      </c>
      <c r="C1542" t="s">
        <v>55</v>
      </c>
      <c r="D1542" t="s">
        <v>28</v>
      </c>
      <c r="E1542" t="s">
        <v>40</v>
      </c>
      <c r="F1542" t="s">
        <v>1593</v>
      </c>
      <c r="G1542" t="s">
        <v>1594</v>
      </c>
      <c r="H1542" t="s">
        <v>32</v>
      </c>
      <c r="I1542" t="s">
        <v>7734</v>
      </c>
      <c r="J1542" s="1">
        <v>42722</v>
      </c>
      <c r="K1542" s="1">
        <v>42725</v>
      </c>
      <c r="L1542" t="s">
        <v>199</v>
      </c>
      <c r="M1542">
        <f>Table1[[#This Row],[Ship Date]]-Table1[[#This Row],[Order Date]]</f>
        <v>3</v>
      </c>
      <c r="N1542">
        <v>12</v>
      </c>
      <c r="O1542" t="s">
        <v>35</v>
      </c>
      <c r="P1542" s="3">
        <v>563.94000000000005</v>
      </c>
      <c r="Q1542" s="3">
        <v>451.98446917641661</v>
      </c>
      <c r="R1542" s="3">
        <f>(Table1[[#This Row],[Selling Price]]-Table1[[#This Row],[Cost Price]])</f>
        <v>111.95553082358344</v>
      </c>
      <c r="S1542" s="12">
        <f>(Table1[[#This Row],[Profit]]/Table1[[#This Row],[Selling Price]])</f>
        <v>0.19852383378299718</v>
      </c>
      <c r="T1542">
        <v>3</v>
      </c>
      <c r="U1542" s="2">
        <f>Table1[[#This Row],[Selling Price]]*Table1[[#This Row],[Quantity]]</f>
        <v>1691.8200000000002</v>
      </c>
      <c r="V1542" s="4">
        <v>0</v>
      </c>
      <c r="W1542">
        <v>339</v>
      </c>
      <c r="X1542" t="s">
        <v>36</v>
      </c>
      <c r="Y1542" t="s">
        <v>36</v>
      </c>
      <c r="Z1542" s="2">
        <v>312.22667546575838</v>
      </c>
    </row>
    <row r="1543" spans="1:26" x14ac:dyDescent="0.35">
      <c r="A1543" t="s">
        <v>544</v>
      </c>
      <c r="B1543" t="s">
        <v>545</v>
      </c>
      <c r="C1543" t="s">
        <v>45</v>
      </c>
      <c r="D1543" t="s">
        <v>28</v>
      </c>
      <c r="E1543" t="s">
        <v>69</v>
      </c>
      <c r="F1543" t="s">
        <v>3050</v>
      </c>
      <c r="G1543" t="s">
        <v>3051</v>
      </c>
      <c r="H1543" t="s">
        <v>32</v>
      </c>
      <c r="I1543" t="s">
        <v>7908</v>
      </c>
      <c r="J1543" s="1">
        <v>43072</v>
      </c>
      <c r="K1543" s="1">
        <v>43075</v>
      </c>
      <c r="L1543" t="s">
        <v>34</v>
      </c>
      <c r="M1543">
        <f>Table1[[#This Row],[Ship Date]]-Table1[[#This Row],[Order Date]]</f>
        <v>3</v>
      </c>
      <c r="N1543">
        <v>12</v>
      </c>
      <c r="O1543" t="s">
        <v>35</v>
      </c>
      <c r="P1543" s="3">
        <v>16.72</v>
      </c>
      <c r="Q1543" s="3">
        <v>11.871055212808431</v>
      </c>
      <c r="R1543" s="3">
        <f>(Table1[[#This Row],[Selling Price]]-Table1[[#This Row],[Cost Price]])</f>
        <v>4.8489447871915683</v>
      </c>
      <c r="S1543" s="12">
        <f>(Table1[[#This Row],[Profit]]/Table1[[#This Row],[Selling Price]])</f>
        <v>0.29000865952102683</v>
      </c>
      <c r="T1543">
        <v>5</v>
      </c>
      <c r="U1543" s="2">
        <f>Table1[[#This Row],[Selling Price]]*Table1[[#This Row],[Quantity]]</f>
        <v>83.6</v>
      </c>
      <c r="V1543" s="4">
        <v>0.2</v>
      </c>
      <c r="W1543">
        <v>194</v>
      </c>
      <c r="X1543" t="s">
        <v>36</v>
      </c>
      <c r="Y1543" t="s">
        <v>52</v>
      </c>
      <c r="Z1543" s="2">
        <v>21.633551362024061</v>
      </c>
    </row>
    <row r="1544" spans="1:26" x14ac:dyDescent="0.35">
      <c r="A1544" t="s">
        <v>544</v>
      </c>
      <c r="B1544" t="s">
        <v>545</v>
      </c>
      <c r="C1544" t="s">
        <v>39</v>
      </c>
      <c r="D1544" t="s">
        <v>28</v>
      </c>
      <c r="E1544" t="s">
        <v>69</v>
      </c>
      <c r="F1544" t="s">
        <v>7390</v>
      </c>
      <c r="G1544" t="s">
        <v>7391</v>
      </c>
      <c r="H1544" t="s">
        <v>32</v>
      </c>
      <c r="I1544" t="s">
        <v>7971</v>
      </c>
      <c r="J1544" s="1">
        <v>42258</v>
      </c>
      <c r="K1544" s="1">
        <v>42262</v>
      </c>
      <c r="L1544" t="s">
        <v>34</v>
      </c>
      <c r="M1544">
        <f>Table1[[#This Row],[Ship Date]]-Table1[[#This Row],[Order Date]]</f>
        <v>4</v>
      </c>
      <c r="N1544">
        <v>9</v>
      </c>
      <c r="O1544" t="s">
        <v>61</v>
      </c>
      <c r="P1544" s="3">
        <v>210.68</v>
      </c>
      <c r="Q1544" s="3">
        <v>174.8268258307786</v>
      </c>
      <c r="R1544" s="3">
        <f>(Table1[[#This Row],[Selling Price]]-Table1[[#This Row],[Cost Price]])</f>
        <v>35.853174169221404</v>
      </c>
      <c r="S1544" s="12">
        <f>(Table1[[#This Row],[Profit]]/Table1[[#This Row],[Selling Price]])</f>
        <v>0.17017834711041108</v>
      </c>
      <c r="T1544">
        <v>2</v>
      </c>
      <c r="U1544" s="2">
        <f>Table1[[#This Row],[Selling Price]]*Table1[[#This Row],[Quantity]]</f>
        <v>421.36</v>
      </c>
      <c r="V1544" s="4">
        <v>0</v>
      </c>
      <c r="W1544">
        <v>163</v>
      </c>
      <c r="X1544" t="s">
        <v>36</v>
      </c>
      <c r="Y1544" t="s">
        <v>36</v>
      </c>
      <c r="Z1544" s="2">
        <v>296.45303768387998</v>
      </c>
    </row>
    <row r="1545" spans="1:26" x14ac:dyDescent="0.35">
      <c r="A1545" t="s">
        <v>544</v>
      </c>
      <c r="B1545" t="s">
        <v>545</v>
      </c>
      <c r="C1545" t="s">
        <v>64</v>
      </c>
      <c r="D1545" t="s">
        <v>28</v>
      </c>
      <c r="E1545" t="s">
        <v>29</v>
      </c>
      <c r="F1545" t="s">
        <v>3384</v>
      </c>
      <c r="G1545" t="s">
        <v>3385</v>
      </c>
      <c r="H1545" t="s">
        <v>32</v>
      </c>
      <c r="I1545" t="s">
        <v>7977</v>
      </c>
      <c r="J1545" s="1">
        <v>42916</v>
      </c>
      <c r="K1545" s="1">
        <v>42918</v>
      </c>
      <c r="L1545" t="s">
        <v>34</v>
      </c>
      <c r="M1545">
        <f>Table1[[#This Row],[Ship Date]]-Table1[[#This Row],[Order Date]]</f>
        <v>2</v>
      </c>
      <c r="N1545">
        <v>6</v>
      </c>
      <c r="O1545" t="s">
        <v>51</v>
      </c>
      <c r="P1545" s="3">
        <v>435.99900000000002</v>
      </c>
      <c r="Q1545" s="3">
        <v>367.34847477813207</v>
      </c>
      <c r="R1545" s="3">
        <f>(Table1[[#This Row],[Selling Price]]-Table1[[#This Row],[Cost Price]])</f>
        <v>68.650525221867952</v>
      </c>
      <c r="S1545" s="12">
        <f>(Table1[[#This Row],[Profit]]/Table1[[#This Row],[Selling Price]])</f>
        <v>0.15745569421459213</v>
      </c>
      <c r="T1545">
        <v>3</v>
      </c>
      <c r="U1545" s="2">
        <f>Table1[[#This Row],[Selling Price]]*Table1[[#This Row],[Quantity]]</f>
        <v>1307.9970000000001</v>
      </c>
      <c r="V1545" s="4">
        <v>0.15</v>
      </c>
      <c r="W1545">
        <v>464</v>
      </c>
      <c r="X1545" t="s">
        <v>36</v>
      </c>
      <c r="Y1545" t="s">
        <v>68</v>
      </c>
      <c r="Z1545" s="2">
        <v>60.198154453299772</v>
      </c>
    </row>
    <row r="1546" spans="1:26" x14ac:dyDescent="0.35">
      <c r="A1546" t="s">
        <v>544</v>
      </c>
      <c r="B1546" t="s">
        <v>545</v>
      </c>
      <c r="C1546" t="s">
        <v>64</v>
      </c>
      <c r="D1546" t="s">
        <v>28</v>
      </c>
      <c r="E1546" t="s">
        <v>56</v>
      </c>
      <c r="F1546" t="s">
        <v>1138</v>
      </c>
      <c r="G1546" t="s">
        <v>1139</v>
      </c>
      <c r="H1546" t="s">
        <v>32</v>
      </c>
      <c r="I1546" t="s">
        <v>8286</v>
      </c>
      <c r="J1546" s="1">
        <v>43091</v>
      </c>
      <c r="K1546" s="1">
        <v>43095</v>
      </c>
      <c r="L1546" t="s">
        <v>60</v>
      </c>
      <c r="M1546">
        <f>Table1[[#This Row],[Ship Date]]-Table1[[#This Row],[Order Date]]</f>
        <v>4</v>
      </c>
      <c r="N1546">
        <v>12</v>
      </c>
      <c r="O1546" t="s">
        <v>35</v>
      </c>
      <c r="P1546" s="3">
        <v>607.52</v>
      </c>
      <c r="Q1546" s="3">
        <v>407.23767961506923</v>
      </c>
      <c r="R1546" s="3">
        <f>(Table1[[#This Row],[Selling Price]]-Table1[[#This Row],[Cost Price]])</f>
        <v>200.28232038493076</v>
      </c>
      <c r="S1546" s="12">
        <f>(Table1[[#This Row],[Profit]]/Table1[[#This Row],[Selling Price]])</f>
        <v>0.32967197851088154</v>
      </c>
      <c r="T1546">
        <v>2</v>
      </c>
      <c r="U1546" s="2">
        <f>Table1[[#This Row],[Selling Price]]*Table1[[#This Row],[Quantity]]</f>
        <v>1215.04</v>
      </c>
      <c r="V1546" s="4">
        <v>0</v>
      </c>
      <c r="W1546">
        <v>252</v>
      </c>
      <c r="X1546" t="s">
        <v>36</v>
      </c>
      <c r="Y1546" t="s">
        <v>36</v>
      </c>
      <c r="Z1546" s="2">
        <v>801.77680725947664</v>
      </c>
    </row>
    <row r="1547" spans="1:26" x14ac:dyDescent="0.35">
      <c r="A1547" t="s">
        <v>544</v>
      </c>
      <c r="B1547" t="s">
        <v>545</v>
      </c>
      <c r="C1547" t="s">
        <v>64</v>
      </c>
      <c r="D1547" t="s">
        <v>28</v>
      </c>
      <c r="E1547" t="s">
        <v>69</v>
      </c>
      <c r="F1547" t="s">
        <v>3335</v>
      </c>
      <c r="G1547" t="s">
        <v>3336</v>
      </c>
      <c r="H1547" t="s">
        <v>32</v>
      </c>
      <c r="I1547" t="s">
        <v>8643</v>
      </c>
      <c r="J1547" s="1">
        <v>41981</v>
      </c>
      <c r="K1547" s="1">
        <v>41988</v>
      </c>
      <c r="L1547" t="s">
        <v>60</v>
      </c>
      <c r="M1547">
        <f>Table1[[#This Row],[Ship Date]]-Table1[[#This Row],[Order Date]]</f>
        <v>7</v>
      </c>
      <c r="N1547">
        <v>12</v>
      </c>
      <c r="O1547" t="s">
        <v>35</v>
      </c>
      <c r="P1547" s="3">
        <v>79.44</v>
      </c>
      <c r="Q1547" s="3">
        <v>52.140056559320392</v>
      </c>
      <c r="R1547" s="3">
        <f>(Table1[[#This Row],[Selling Price]]-Table1[[#This Row],[Cost Price]])</f>
        <v>27.299943440679606</v>
      </c>
      <c r="S1547" s="12">
        <f>(Table1[[#This Row],[Profit]]/Table1[[#This Row],[Selling Price]])</f>
        <v>0.34365487714853482</v>
      </c>
      <c r="T1547">
        <v>3</v>
      </c>
      <c r="U1547" s="2">
        <f>Table1[[#This Row],[Selling Price]]*Table1[[#This Row],[Quantity]]</f>
        <v>238.32</v>
      </c>
      <c r="V1547" s="4">
        <v>0</v>
      </c>
      <c r="W1547">
        <v>101</v>
      </c>
      <c r="X1547" t="s">
        <v>68</v>
      </c>
      <c r="Y1547" t="s">
        <v>36</v>
      </c>
      <c r="Z1547" s="2">
        <v>76.159352602290411</v>
      </c>
    </row>
    <row r="1548" spans="1:26" x14ac:dyDescent="0.35">
      <c r="A1548" t="s">
        <v>544</v>
      </c>
      <c r="B1548" t="s">
        <v>545</v>
      </c>
      <c r="C1548" t="s">
        <v>39</v>
      </c>
      <c r="D1548" t="s">
        <v>28</v>
      </c>
      <c r="E1548" t="s">
        <v>69</v>
      </c>
      <c r="F1548" t="s">
        <v>5077</v>
      </c>
      <c r="G1548" t="s">
        <v>5078</v>
      </c>
      <c r="H1548" t="s">
        <v>32</v>
      </c>
      <c r="I1548" t="s">
        <v>8674</v>
      </c>
      <c r="J1548" s="1">
        <v>42502</v>
      </c>
      <c r="K1548" s="1">
        <v>42507</v>
      </c>
      <c r="L1548" t="s">
        <v>60</v>
      </c>
      <c r="M1548">
        <f>Table1[[#This Row],[Ship Date]]-Table1[[#This Row],[Order Date]]</f>
        <v>5</v>
      </c>
      <c r="N1548">
        <v>5</v>
      </c>
      <c r="O1548" t="s">
        <v>51</v>
      </c>
      <c r="P1548" s="3">
        <v>10.02</v>
      </c>
      <c r="Q1548" s="3">
        <v>7.3424379724780291</v>
      </c>
      <c r="R1548" s="3">
        <f>(Table1[[#This Row],[Selling Price]]-Table1[[#This Row],[Cost Price]])</f>
        <v>2.6775620275219705</v>
      </c>
      <c r="S1548" s="12">
        <f>(Table1[[#This Row],[Profit]]/Table1[[#This Row],[Selling Price]])</f>
        <v>0.26722175923372959</v>
      </c>
      <c r="T1548">
        <v>3</v>
      </c>
      <c r="U1548" s="2">
        <f>Table1[[#This Row],[Selling Price]]*Table1[[#This Row],[Quantity]]</f>
        <v>30.06</v>
      </c>
      <c r="V1548" s="4">
        <v>0</v>
      </c>
      <c r="W1548">
        <v>366</v>
      </c>
      <c r="X1548" t="s">
        <v>36</v>
      </c>
      <c r="Y1548" t="s">
        <v>52</v>
      </c>
      <c r="Z1548" s="2">
        <v>6.9890381217064963</v>
      </c>
    </row>
    <row r="1549" spans="1:26" x14ac:dyDescent="0.35">
      <c r="A1549" t="s">
        <v>544</v>
      </c>
      <c r="B1549" t="s">
        <v>545</v>
      </c>
      <c r="C1549" t="s">
        <v>64</v>
      </c>
      <c r="D1549" t="s">
        <v>28</v>
      </c>
      <c r="E1549" t="s">
        <v>56</v>
      </c>
      <c r="F1549" t="s">
        <v>3415</v>
      </c>
      <c r="G1549" t="s">
        <v>3416</v>
      </c>
      <c r="H1549" t="s">
        <v>32</v>
      </c>
      <c r="I1549" t="s">
        <v>8761</v>
      </c>
      <c r="J1549" s="1">
        <v>42244</v>
      </c>
      <c r="K1549" s="1">
        <v>42248</v>
      </c>
      <c r="L1549" t="s">
        <v>60</v>
      </c>
      <c r="M1549">
        <f>Table1[[#This Row],[Ship Date]]-Table1[[#This Row],[Order Date]]</f>
        <v>4</v>
      </c>
      <c r="N1549">
        <v>8</v>
      </c>
      <c r="O1549" t="s">
        <v>61</v>
      </c>
      <c r="P1549" s="3">
        <v>103.48099999999999</v>
      </c>
      <c r="Q1549" s="3">
        <v>83.356425999244394</v>
      </c>
      <c r="R1549" s="3">
        <f>(Table1[[#This Row],[Selling Price]]-Table1[[#This Row],[Cost Price]])</f>
        <v>20.124574000755601</v>
      </c>
      <c r="S1549" s="12">
        <f>(Table1[[#This Row],[Profit]]/Table1[[#This Row],[Selling Price]])</f>
        <v>0.19447602942332989</v>
      </c>
      <c r="T1549">
        <v>1</v>
      </c>
      <c r="U1549" s="2">
        <f>Table1[[#This Row],[Selling Price]]*Table1[[#This Row],[Quantity]]</f>
        <v>103.48099999999999</v>
      </c>
      <c r="V1549" s="4">
        <v>0.3</v>
      </c>
      <c r="W1549">
        <v>396</v>
      </c>
      <c r="X1549" t="s">
        <v>36</v>
      </c>
      <c r="Y1549" t="s">
        <v>36</v>
      </c>
      <c r="Z1549" s="2">
        <v>197.54614695956849</v>
      </c>
    </row>
    <row r="1550" spans="1:26" x14ac:dyDescent="0.35">
      <c r="A1550" t="s">
        <v>544</v>
      </c>
      <c r="B1550" t="s">
        <v>545</v>
      </c>
      <c r="C1550" t="s">
        <v>39</v>
      </c>
      <c r="D1550" t="s">
        <v>28</v>
      </c>
      <c r="E1550" t="s">
        <v>40</v>
      </c>
      <c r="F1550" t="s">
        <v>8701</v>
      </c>
      <c r="G1550" t="s">
        <v>8702</v>
      </c>
      <c r="H1550" t="s">
        <v>32</v>
      </c>
      <c r="I1550" t="s">
        <v>8893</v>
      </c>
      <c r="J1550" s="1">
        <v>41705</v>
      </c>
      <c r="K1550" s="1">
        <v>41710</v>
      </c>
      <c r="L1550" t="s">
        <v>60</v>
      </c>
      <c r="M1550">
        <f>Table1[[#This Row],[Ship Date]]-Table1[[#This Row],[Order Date]]</f>
        <v>5</v>
      </c>
      <c r="N1550">
        <v>3</v>
      </c>
      <c r="O1550" t="s">
        <v>106</v>
      </c>
      <c r="P1550" s="3">
        <v>436.70400000000001</v>
      </c>
      <c r="Q1550" s="3">
        <v>300.63265673959029</v>
      </c>
      <c r="R1550" s="3">
        <f>(Table1[[#This Row],[Selling Price]]-Table1[[#This Row],[Cost Price]])</f>
        <v>136.07134326040972</v>
      </c>
      <c r="S1550" s="12">
        <f>(Table1[[#This Row],[Profit]]/Table1[[#This Row],[Selling Price]])</f>
        <v>0.311587123681967</v>
      </c>
      <c r="T1550">
        <v>6</v>
      </c>
      <c r="U1550" s="2">
        <f>Table1[[#This Row],[Selling Price]]*Table1[[#This Row],[Quantity]]</f>
        <v>2620.2240000000002</v>
      </c>
      <c r="V1550" s="4">
        <v>0.2</v>
      </c>
      <c r="W1550">
        <v>443</v>
      </c>
      <c r="X1550" t="s">
        <v>36</v>
      </c>
      <c r="Y1550" t="s">
        <v>36</v>
      </c>
      <c r="Z1550" s="2">
        <v>192.99772485705631</v>
      </c>
    </row>
    <row r="1551" spans="1:26" x14ac:dyDescent="0.35">
      <c r="A1551" t="s">
        <v>1347</v>
      </c>
      <c r="B1551" t="s">
        <v>1348</v>
      </c>
      <c r="C1551" t="s">
        <v>55</v>
      </c>
      <c r="D1551" t="s">
        <v>28</v>
      </c>
      <c r="E1551" t="s">
        <v>69</v>
      </c>
      <c r="F1551" t="s">
        <v>1112</v>
      </c>
      <c r="G1551" t="s">
        <v>1113</v>
      </c>
      <c r="H1551" t="s">
        <v>32</v>
      </c>
      <c r="I1551" t="s">
        <v>1349</v>
      </c>
      <c r="J1551" s="1">
        <v>42482</v>
      </c>
      <c r="K1551" s="1">
        <v>42489</v>
      </c>
      <c r="L1551" t="s">
        <v>60</v>
      </c>
      <c r="M1551">
        <f>Table1[[#This Row],[Ship Date]]-Table1[[#This Row],[Order Date]]</f>
        <v>7</v>
      </c>
      <c r="N1551">
        <v>4</v>
      </c>
      <c r="O1551" t="s">
        <v>106</v>
      </c>
      <c r="P1551" s="3">
        <v>23.56</v>
      </c>
      <c r="Q1551" s="3">
        <v>19.11486302245569</v>
      </c>
      <c r="R1551" s="3">
        <f>(Table1[[#This Row],[Selling Price]]-Table1[[#This Row],[Cost Price]])</f>
        <v>4.4451369775443084</v>
      </c>
      <c r="S1551" s="12">
        <f>(Table1[[#This Row],[Profit]]/Table1[[#This Row],[Selling Price]])</f>
        <v>0.18867304658507253</v>
      </c>
      <c r="T1551">
        <v>5</v>
      </c>
      <c r="U1551" s="2">
        <f>Table1[[#This Row],[Selling Price]]*Table1[[#This Row],[Quantity]]</f>
        <v>117.8</v>
      </c>
      <c r="V1551" s="4">
        <v>0.2</v>
      </c>
      <c r="W1551">
        <v>354</v>
      </c>
      <c r="X1551" t="s">
        <v>68</v>
      </c>
      <c r="Y1551" t="s">
        <v>52</v>
      </c>
      <c r="Z1551" s="2">
        <v>23.367790952505551</v>
      </c>
    </row>
    <row r="1552" spans="1:26" x14ac:dyDescent="0.35">
      <c r="A1552" t="s">
        <v>1347</v>
      </c>
      <c r="B1552" t="s">
        <v>1348</v>
      </c>
      <c r="C1552" t="s">
        <v>39</v>
      </c>
      <c r="D1552" t="s">
        <v>28</v>
      </c>
      <c r="E1552" t="s">
        <v>69</v>
      </c>
      <c r="F1552" t="s">
        <v>434</v>
      </c>
      <c r="G1552" t="s">
        <v>435</v>
      </c>
      <c r="H1552" t="s">
        <v>32</v>
      </c>
      <c r="I1552" t="s">
        <v>2433</v>
      </c>
      <c r="J1552" s="1">
        <v>42437</v>
      </c>
      <c r="K1552" s="1">
        <v>42442</v>
      </c>
      <c r="L1552" t="s">
        <v>60</v>
      </c>
      <c r="M1552">
        <f>Table1[[#This Row],[Ship Date]]-Table1[[#This Row],[Order Date]]</f>
        <v>5</v>
      </c>
      <c r="N1552">
        <v>3</v>
      </c>
      <c r="O1552" t="s">
        <v>106</v>
      </c>
      <c r="P1552" s="3">
        <v>102.36</v>
      </c>
      <c r="Q1552" s="3">
        <v>79.555212384712604</v>
      </c>
      <c r="R1552" s="3">
        <f>(Table1[[#This Row],[Selling Price]]-Table1[[#This Row],[Cost Price]])</f>
        <v>22.804787615287395</v>
      </c>
      <c r="S1552" s="12">
        <f>(Table1[[#This Row],[Profit]]/Table1[[#This Row],[Selling Price]])</f>
        <v>0.22279003141156112</v>
      </c>
      <c r="T1552">
        <v>3</v>
      </c>
      <c r="U1552" s="2">
        <f>Table1[[#This Row],[Selling Price]]*Table1[[#This Row],[Quantity]]</f>
        <v>307.08</v>
      </c>
      <c r="V1552" s="4">
        <v>0.2</v>
      </c>
      <c r="W1552">
        <v>205</v>
      </c>
      <c r="X1552" t="s">
        <v>36</v>
      </c>
      <c r="Y1552" t="s">
        <v>52</v>
      </c>
      <c r="Z1552" s="2">
        <v>18.228405763167181</v>
      </c>
    </row>
    <row r="1553" spans="1:26" x14ac:dyDescent="0.35">
      <c r="A1553" t="s">
        <v>1347</v>
      </c>
      <c r="B1553" t="s">
        <v>1348</v>
      </c>
      <c r="C1553" t="s">
        <v>27</v>
      </c>
      <c r="D1553" t="s">
        <v>28</v>
      </c>
      <c r="E1553" t="s">
        <v>69</v>
      </c>
      <c r="F1553" t="s">
        <v>2440</v>
      </c>
      <c r="G1553" t="s">
        <v>2441</v>
      </c>
      <c r="H1553" t="s">
        <v>32</v>
      </c>
      <c r="I1553" t="s">
        <v>2437</v>
      </c>
      <c r="J1553" s="1">
        <v>42188</v>
      </c>
      <c r="K1553" s="1">
        <v>42190</v>
      </c>
      <c r="L1553" t="s">
        <v>199</v>
      </c>
      <c r="M1553">
        <f>Table1[[#This Row],[Ship Date]]-Table1[[#This Row],[Order Date]]</f>
        <v>2</v>
      </c>
      <c r="N1553">
        <v>7</v>
      </c>
      <c r="O1553" t="s">
        <v>51</v>
      </c>
      <c r="P1553" s="3">
        <v>282.88799999999998</v>
      </c>
      <c r="Q1553" s="3">
        <v>213.04872150433269</v>
      </c>
      <c r="R1553" s="3">
        <f>(Table1[[#This Row],[Selling Price]]-Table1[[#This Row],[Cost Price]])</f>
        <v>69.839278495667287</v>
      </c>
      <c r="S1553" s="12">
        <f>(Table1[[#This Row],[Profit]]/Table1[[#This Row],[Selling Price]])</f>
        <v>0.2468796078153449</v>
      </c>
      <c r="T1553">
        <v>9</v>
      </c>
      <c r="U1553" s="2">
        <f>Table1[[#This Row],[Selling Price]]*Table1[[#This Row],[Quantity]]</f>
        <v>2545.9919999999997</v>
      </c>
      <c r="V1553" s="4">
        <v>0.2</v>
      </c>
      <c r="W1553">
        <v>297</v>
      </c>
      <c r="X1553" t="s">
        <v>36</v>
      </c>
      <c r="Y1553" t="s">
        <v>68</v>
      </c>
      <c r="Z1553" s="2">
        <v>61.120895952202787</v>
      </c>
    </row>
    <row r="1554" spans="1:26" x14ac:dyDescent="0.35">
      <c r="A1554" t="s">
        <v>1347</v>
      </c>
      <c r="B1554" t="s">
        <v>1348</v>
      </c>
      <c r="C1554" t="s">
        <v>39</v>
      </c>
      <c r="D1554" t="s">
        <v>28</v>
      </c>
      <c r="E1554" t="s">
        <v>40</v>
      </c>
      <c r="F1554" t="s">
        <v>2653</v>
      </c>
      <c r="G1554" t="s">
        <v>2654</v>
      </c>
      <c r="H1554" t="s">
        <v>32</v>
      </c>
      <c r="I1554" t="s">
        <v>2650</v>
      </c>
      <c r="J1554" s="1">
        <v>42792</v>
      </c>
      <c r="K1554" s="1">
        <v>42794</v>
      </c>
      <c r="L1554" t="s">
        <v>34</v>
      </c>
      <c r="M1554">
        <f>Table1[[#This Row],[Ship Date]]-Table1[[#This Row],[Order Date]]</f>
        <v>2</v>
      </c>
      <c r="N1554">
        <v>2</v>
      </c>
      <c r="O1554" t="s">
        <v>106</v>
      </c>
      <c r="P1554" s="3">
        <v>892.22400000000005</v>
      </c>
      <c r="Q1554" s="3">
        <v>649.62976994104781</v>
      </c>
      <c r="R1554" s="3">
        <f>(Table1[[#This Row],[Selling Price]]-Table1[[#This Row],[Cost Price]])</f>
        <v>242.59423005895223</v>
      </c>
      <c r="S1554" s="12">
        <f>(Table1[[#This Row],[Profit]]/Table1[[#This Row],[Selling Price]])</f>
        <v>0.27189834622129894</v>
      </c>
      <c r="T1554">
        <v>3</v>
      </c>
      <c r="U1554" s="2">
        <f>Table1[[#This Row],[Selling Price]]*Table1[[#This Row],[Quantity]]</f>
        <v>2676.672</v>
      </c>
      <c r="V1554" s="4">
        <v>0.2</v>
      </c>
      <c r="W1554">
        <v>358</v>
      </c>
      <c r="X1554" t="s">
        <v>36</v>
      </c>
      <c r="Y1554" t="s">
        <v>36</v>
      </c>
      <c r="Z1554" s="2">
        <v>735.77895983896838</v>
      </c>
    </row>
    <row r="1555" spans="1:26" x14ac:dyDescent="0.35">
      <c r="A1555" t="s">
        <v>1347</v>
      </c>
      <c r="B1555" t="s">
        <v>1348</v>
      </c>
      <c r="C1555" t="s">
        <v>45</v>
      </c>
      <c r="D1555" t="s">
        <v>28</v>
      </c>
      <c r="E1555" t="s">
        <v>40</v>
      </c>
      <c r="F1555" t="s">
        <v>1983</v>
      </c>
      <c r="G1555" t="s">
        <v>1984</v>
      </c>
      <c r="H1555" t="s">
        <v>32</v>
      </c>
      <c r="I1555" t="s">
        <v>2825</v>
      </c>
      <c r="J1555" s="1">
        <v>42637</v>
      </c>
      <c r="K1555" s="1">
        <v>42644</v>
      </c>
      <c r="L1555" t="s">
        <v>60</v>
      </c>
      <c r="M1555">
        <f>Table1[[#This Row],[Ship Date]]-Table1[[#This Row],[Order Date]]</f>
        <v>7</v>
      </c>
      <c r="N1555">
        <v>9</v>
      </c>
      <c r="O1555" t="s">
        <v>61</v>
      </c>
      <c r="P1555" s="3">
        <v>155.37200000000001</v>
      </c>
      <c r="Q1555" s="3">
        <v>115.5412783394649</v>
      </c>
      <c r="R1555" s="3">
        <f>(Table1[[#This Row],[Selling Price]]-Table1[[#This Row],[Cost Price]])</f>
        <v>39.830721660535119</v>
      </c>
      <c r="S1555" s="12">
        <f>(Table1[[#This Row],[Profit]]/Table1[[#This Row],[Selling Price]])</f>
        <v>0.25635714067229048</v>
      </c>
      <c r="T1555">
        <v>2</v>
      </c>
      <c r="U1555" s="2">
        <f>Table1[[#This Row],[Selling Price]]*Table1[[#This Row],[Quantity]]</f>
        <v>310.74400000000003</v>
      </c>
      <c r="V1555" s="4">
        <v>0.3</v>
      </c>
      <c r="W1555">
        <v>153</v>
      </c>
      <c r="X1555" t="s">
        <v>68</v>
      </c>
      <c r="Y1555" t="s">
        <v>36</v>
      </c>
      <c r="Z1555" s="2">
        <v>159.69812481136611</v>
      </c>
    </row>
    <row r="1556" spans="1:26" x14ac:dyDescent="0.35">
      <c r="A1556" t="s">
        <v>1347</v>
      </c>
      <c r="B1556" t="s">
        <v>1348</v>
      </c>
      <c r="C1556" t="s">
        <v>45</v>
      </c>
      <c r="D1556" t="s">
        <v>28</v>
      </c>
      <c r="E1556" t="s">
        <v>29</v>
      </c>
      <c r="F1556" t="s">
        <v>1802</v>
      </c>
      <c r="G1556" t="s">
        <v>1803</v>
      </c>
      <c r="H1556" t="s">
        <v>32</v>
      </c>
      <c r="I1556" t="s">
        <v>2931</v>
      </c>
      <c r="J1556" s="1">
        <v>42405</v>
      </c>
      <c r="K1556" s="1">
        <v>42405</v>
      </c>
      <c r="L1556" t="s">
        <v>1118</v>
      </c>
      <c r="M1556">
        <f>Table1[[#This Row],[Ship Date]]-Table1[[#This Row],[Order Date]]</f>
        <v>0</v>
      </c>
      <c r="N1556">
        <v>2</v>
      </c>
      <c r="O1556" t="s">
        <v>106</v>
      </c>
      <c r="P1556" s="3">
        <v>239.98</v>
      </c>
      <c r="Q1556" s="3">
        <v>178.46015321185851</v>
      </c>
      <c r="R1556" s="3">
        <f>(Table1[[#This Row],[Selling Price]]-Table1[[#This Row],[Cost Price]])</f>
        <v>61.519846788141479</v>
      </c>
      <c r="S1556" s="12">
        <f>(Table1[[#This Row],[Profit]]/Table1[[#This Row],[Selling Price]])</f>
        <v>0.25635405778873854</v>
      </c>
      <c r="T1556">
        <v>2</v>
      </c>
      <c r="U1556" s="2">
        <f>Table1[[#This Row],[Selling Price]]*Table1[[#This Row],[Quantity]]</f>
        <v>479.96</v>
      </c>
      <c r="V1556" s="4">
        <v>0</v>
      </c>
      <c r="W1556">
        <v>246</v>
      </c>
      <c r="X1556" t="s">
        <v>36</v>
      </c>
      <c r="Y1556" t="s">
        <v>36</v>
      </c>
      <c r="Z1556" s="2">
        <v>226.8753406407146</v>
      </c>
    </row>
    <row r="1557" spans="1:26" x14ac:dyDescent="0.35">
      <c r="A1557" t="s">
        <v>1347</v>
      </c>
      <c r="B1557" t="s">
        <v>1348</v>
      </c>
      <c r="C1557" t="s">
        <v>64</v>
      </c>
      <c r="D1557" t="s">
        <v>28</v>
      </c>
      <c r="E1557" t="s">
        <v>56</v>
      </c>
      <c r="F1557" t="s">
        <v>3099</v>
      </c>
      <c r="G1557" t="s">
        <v>3100</v>
      </c>
      <c r="H1557" t="s">
        <v>32</v>
      </c>
      <c r="I1557" t="s">
        <v>3098</v>
      </c>
      <c r="J1557" s="1">
        <v>42217</v>
      </c>
      <c r="K1557" s="1">
        <v>42223</v>
      </c>
      <c r="L1557" t="s">
        <v>60</v>
      </c>
      <c r="M1557">
        <f>Table1[[#This Row],[Ship Date]]-Table1[[#This Row],[Order Date]]</f>
        <v>6</v>
      </c>
      <c r="N1557">
        <v>8</v>
      </c>
      <c r="O1557" t="s">
        <v>61</v>
      </c>
      <c r="P1557" s="3">
        <v>1004.976</v>
      </c>
      <c r="Q1557" s="3">
        <v>720.7418820169836</v>
      </c>
      <c r="R1557" s="3">
        <f>(Table1[[#This Row],[Selling Price]]-Table1[[#This Row],[Cost Price]])</f>
        <v>284.2341179830164</v>
      </c>
      <c r="S1557" s="12">
        <f>(Table1[[#This Row],[Profit]]/Table1[[#This Row],[Selling Price]])</f>
        <v>0.28282677196571498</v>
      </c>
      <c r="T1557">
        <v>6</v>
      </c>
      <c r="U1557" s="2">
        <f>Table1[[#This Row],[Selling Price]]*Table1[[#This Row],[Quantity]]</f>
        <v>6029.8559999999998</v>
      </c>
      <c r="V1557" s="4">
        <v>0.2</v>
      </c>
      <c r="W1557">
        <v>364</v>
      </c>
      <c r="X1557" t="s">
        <v>68</v>
      </c>
      <c r="Y1557" t="s">
        <v>36</v>
      </c>
      <c r="Z1557" s="2">
        <v>415.05985329467842</v>
      </c>
    </row>
    <row r="1558" spans="1:26" x14ac:dyDescent="0.35">
      <c r="A1558" t="s">
        <v>1347</v>
      </c>
      <c r="B1558" t="s">
        <v>1348</v>
      </c>
      <c r="C1558" t="s">
        <v>39</v>
      </c>
      <c r="D1558" t="s">
        <v>28</v>
      </c>
      <c r="E1558" t="s">
        <v>69</v>
      </c>
      <c r="F1558" t="s">
        <v>3335</v>
      </c>
      <c r="G1558" t="s">
        <v>3336</v>
      </c>
      <c r="H1558" t="s">
        <v>32</v>
      </c>
      <c r="I1558" t="s">
        <v>3334</v>
      </c>
      <c r="J1558" s="1">
        <v>41889</v>
      </c>
      <c r="K1558" s="1">
        <v>41895</v>
      </c>
      <c r="L1558" t="s">
        <v>60</v>
      </c>
      <c r="M1558">
        <f>Table1[[#This Row],[Ship Date]]-Table1[[#This Row],[Order Date]]</f>
        <v>6</v>
      </c>
      <c r="N1558">
        <v>9</v>
      </c>
      <c r="O1558" t="s">
        <v>61</v>
      </c>
      <c r="P1558" s="3">
        <v>42.368000000000002</v>
      </c>
      <c r="Q1558" s="3">
        <v>31.860813266794761</v>
      </c>
      <c r="R1558" s="3">
        <f>(Table1[[#This Row],[Selling Price]]-Table1[[#This Row],[Cost Price]])</f>
        <v>10.507186733205241</v>
      </c>
      <c r="S1558" s="12">
        <f>(Table1[[#This Row],[Profit]]/Table1[[#This Row],[Selling Price]])</f>
        <v>0.2479981762935527</v>
      </c>
      <c r="T1558">
        <v>2</v>
      </c>
      <c r="U1558" s="2">
        <f>Table1[[#This Row],[Selling Price]]*Table1[[#This Row],[Quantity]]</f>
        <v>84.736000000000004</v>
      </c>
      <c r="V1558" s="4">
        <v>0.2</v>
      </c>
      <c r="W1558">
        <v>142</v>
      </c>
      <c r="X1558" t="s">
        <v>68</v>
      </c>
      <c r="Y1558" t="s">
        <v>68</v>
      </c>
      <c r="Z1558" s="2">
        <v>76.159352602290411</v>
      </c>
    </row>
    <row r="1559" spans="1:26" x14ac:dyDescent="0.35">
      <c r="A1559" t="s">
        <v>1347</v>
      </c>
      <c r="B1559" t="s">
        <v>1348</v>
      </c>
      <c r="C1559" t="s">
        <v>39</v>
      </c>
      <c r="D1559" t="s">
        <v>28</v>
      </c>
      <c r="E1559" t="s">
        <v>29</v>
      </c>
      <c r="F1559" t="s">
        <v>3433</v>
      </c>
      <c r="G1559" t="s">
        <v>3434</v>
      </c>
      <c r="H1559" t="s">
        <v>32</v>
      </c>
      <c r="I1559" t="s">
        <v>3430</v>
      </c>
      <c r="J1559" s="1">
        <v>42252</v>
      </c>
      <c r="K1559" s="1">
        <v>42256</v>
      </c>
      <c r="L1559" t="s">
        <v>60</v>
      </c>
      <c r="M1559">
        <f>Table1[[#This Row],[Ship Date]]-Table1[[#This Row],[Order Date]]</f>
        <v>4</v>
      </c>
      <c r="N1559">
        <v>9</v>
      </c>
      <c r="O1559" t="s">
        <v>61</v>
      </c>
      <c r="P1559" s="3">
        <v>293.19900000000001</v>
      </c>
      <c r="Q1559" s="3">
        <v>199.44755255587151</v>
      </c>
      <c r="R1559" s="3">
        <f>(Table1[[#This Row],[Selling Price]]-Table1[[#This Row],[Cost Price]])</f>
        <v>93.751447444128502</v>
      </c>
      <c r="S1559" s="12">
        <f>(Table1[[#This Row],[Profit]]/Table1[[#This Row],[Selling Price]])</f>
        <v>0.31975363982867777</v>
      </c>
      <c r="T1559">
        <v>3</v>
      </c>
      <c r="U1559" s="2">
        <f>Table1[[#This Row],[Selling Price]]*Table1[[#This Row],[Quantity]]</f>
        <v>879.59699999999998</v>
      </c>
      <c r="V1559" s="4">
        <v>0.15</v>
      </c>
      <c r="W1559">
        <v>413</v>
      </c>
      <c r="X1559" t="s">
        <v>36</v>
      </c>
      <c r="Y1559" t="s">
        <v>68</v>
      </c>
      <c r="Z1559" s="2">
        <v>106.5137598373629</v>
      </c>
    </row>
    <row r="1560" spans="1:26" x14ac:dyDescent="0.35">
      <c r="A1560" t="s">
        <v>1347</v>
      </c>
      <c r="B1560" t="s">
        <v>1348</v>
      </c>
      <c r="C1560" t="s">
        <v>39</v>
      </c>
      <c r="D1560" t="s">
        <v>28</v>
      </c>
      <c r="E1560" t="s">
        <v>69</v>
      </c>
      <c r="F1560" t="s">
        <v>3598</v>
      </c>
      <c r="G1560" t="s">
        <v>3599</v>
      </c>
      <c r="H1560" t="s">
        <v>32</v>
      </c>
      <c r="I1560" t="s">
        <v>3600</v>
      </c>
      <c r="J1560" s="1">
        <v>42482</v>
      </c>
      <c r="K1560" s="1">
        <v>42486</v>
      </c>
      <c r="L1560" t="s">
        <v>34</v>
      </c>
      <c r="M1560">
        <f>Table1[[#This Row],[Ship Date]]-Table1[[#This Row],[Order Date]]</f>
        <v>4</v>
      </c>
      <c r="N1560">
        <v>4</v>
      </c>
      <c r="O1560" t="s">
        <v>106</v>
      </c>
      <c r="P1560" s="3">
        <v>31.56</v>
      </c>
      <c r="Q1560" s="3">
        <v>22.106319123837629</v>
      </c>
      <c r="R1560" s="3">
        <f>(Table1[[#This Row],[Selling Price]]-Table1[[#This Row],[Cost Price]])</f>
        <v>9.4536808761623696</v>
      </c>
      <c r="S1560" s="12">
        <f>(Table1[[#This Row],[Profit]]/Table1[[#This Row],[Selling Price]])</f>
        <v>0.29954628885178614</v>
      </c>
      <c r="T1560">
        <v>3</v>
      </c>
      <c r="U1560" s="2">
        <f>Table1[[#This Row],[Selling Price]]*Table1[[#This Row],[Quantity]]</f>
        <v>94.679999999999993</v>
      </c>
      <c r="V1560" s="4">
        <v>0</v>
      </c>
      <c r="W1560">
        <v>388</v>
      </c>
      <c r="X1560" t="s">
        <v>36</v>
      </c>
      <c r="Y1560" t="s">
        <v>52</v>
      </c>
      <c r="Z1560" s="2">
        <v>26.177683564440919</v>
      </c>
    </row>
    <row r="1561" spans="1:26" x14ac:dyDescent="0.35">
      <c r="A1561" t="s">
        <v>1347</v>
      </c>
      <c r="B1561" t="s">
        <v>1348</v>
      </c>
      <c r="C1561" t="s">
        <v>27</v>
      </c>
      <c r="D1561" t="s">
        <v>28</v>
      </c>
      <c r="E1561" t="s">
        <v>69</v>
      </c>
      <c r="F1561" t="s">
        <v>2347</v>
      </c>
      <c r="G1561" t="s">
        <v>2348</v>
      </c>
      <c r="H1561" t="s">
        <v>32</v>
      </c>
      <c r="I1561" t="s">
        <v>3816</v>
      </c>
      <c r="J1561" s="1">
        <v>42362</v>
      </c>
      <c r="K1561" s="1">
        <v>42367</v>
      </c>
      <c r="L1561" t="s">
        <v>60</v>
      </c>
      <c r="M1561">
        <f>Table1[[#This Row],[Ship Date]]-Table1[[#This Row],[Order Date]]</f>
        <v>5</v>
      </c>
      <c r="N1561">
        <v>12</v>
      </c>
      <c r="O1561" t="s">
        <v>35</v>
      </c>
      <c r="P1561" s="3">
        <v>7.7119999999999997</v>
      </c>
      <c r="Q1561" s="3">
        <v>5.8385365454146534</v>
      </c>
      <c r="R1561" s="3">
        <f>(Table1[[#This Row],[Selling Price]]-Table1[[#This Row],[Cost Price]])</f>
        <v>1.8734634545853464</v>
      </c>
      <c r="S1561" s="12">
        <f>(Table1[[#This Row],[Profit]]/Table1[[#This Row],[Selling Price]])</f>
        <v>0.24292835251366007</v>
      </c>
      <c r="T1561">
        <v>2</v>
      </c>
      <c r="U1561" s="2">
        <f>Table1[[#This Row],[Selling Price]]*Table1[[#This Row],[Quantity]]</f>
        <v>15.423999999999999</v>
      </c>
      <c r="V1561" s="4">
        <v>0.2</v>
      </c>
      <c r="W1561">
        <v>217</v>
      </c>
      <c r="X1561" t="s">
        <v>36</v>
      </c>
      <c r="Y1561" t="s">
        <v>52</v>
      </c>
      <c r="Z1561" s="2">
        <v>7.8473784327421523</v>
      </c>
    </row>
    <row r="1562" spans="1:26" x14ac:dyDescent="0.35">
      <c r="A1562" t="s">
        <v>1347</v>
      </c>
      <c r="B1562" t="s">
        <v>1348</v>
      </c>
      <c r="C1562" t="s">
        <v>39</v>
      </c>
      <c r="D1562" t="s">
        <v>28</v>
      </c>
      <c r="E1562" t="s">
        <v>29</v>
      </c>
      <c r="F1562" t="s">
        <v>3854</v>
      </c>
      <c r="G1562" t="s">
        <v>3855</v>
      </c>
      <c r="H1562" t="s">
        <v>32</v>
      </c>
      <c r="I1562" t="s">
        <v>3847</v>
      </c>
      <c r="J1562" s="1">
        <v>42308</v>
      </c>
      <c r="K1562" s="1">
        <v>42308</v>
      </c>
      <c r="L1562" t="s">
        <v>1118</v>
      </c>
      <c r="M1562">
        <f>Table1[[#This Row],[Ship Date]]-Table1[[#This Row],[Order Date]]</f>
        <v>0</v>
      </c>
      <c r="N1562">
        <v>10</v>
      </c>
      <c r="O1562" t="s">
        <v>61</v>
      </c>
      <c r="P1562" s="3">
        <v>425.83300000000003</v>
      </c>
      <c r="Q1562" s="3">
        <v>307.99786177426182</v>
      </c>
      <c r="R1562" s="3">
        <f>(Table1[[#This Row],[Selling Price]]-Table1[[#This Row],[Cost Price]])</f>
        <v>117.83513822573821</v>
      </c>
      <c r="S1562" s="12">
        <f>(Table1[[#This Row],[Profit]]/Table1[[#This Row],[Selling Price]])</f>
        <v>0.27671678387005749</v>
      </c>
      <c r="T1562">
        <v>1</v>
      </c>
      <c r="U1562" s="2">
        <f>Table1[[#This Row],[Selling Price]]*Table1[[#This Row],[Quantity]]</f>
        <v>425.83300000000003</v>
      </c>
      <c r="V1562" s="4">
        <v>0.15</v>
      </c>
      <c r="W1562">
        <v>390</v>
      </c>
      <c r="X1562" t="s">
        <v>36</v>
      </c>
      <c r="Y1562" t="s">
        <v>36</v>
      </c>
      <c r="Z1562" s="2">
        <v>1371.548607257022</v>
      </c>
    </row>
    <row r="1563" spans="1:26" x14ac:dyDescent="0.35">
      <c r="A1563" t="s">
        <v>1347</v>
      </c>
      <c r="B1563" t="s">
        <v>1348</v>
      </c>
      <c r="C1563" t="s">
        <v>45</v>
      </c>
      <c r="D1563" t="s">
        <v>28</v>
      </c>
      <c r="E1563" t="s">
        <v>40</v>
      </c>
      <c r="F1563" t="s">
        <v>266</v>
      </c>
      <c r="G1563" t="s">
        <v>267</v>
      </c>
      <c r="H1563" t="s">
        <v>32</v>
      </c>
      <c r="I1563" t="s">
        <v>3860</v>
      </c>
      <c r="J1563" s="1">
        <v>43048</v>
      </c>
      <c r="K1563" s="1">
        <v>43050</v>
      </c>
      <c r="L1563" t="s">
        <v>199</v>
      </c>
      <c r="M1563">
        <f>Table1[[#This Row],[Ship Date]]-Table1[[#This Row],[Order Date]]</f>
        <v>2</v>
      </c>
      <c r="N1563">
        <v>11</v>
      </c>
      <c r="O1563" t="s">
        <v>35</v>
      </c>
      <c r="P1563" s="3">
        <v>215.976</v>
      </c>
      <c r="Q1563" s="3">
        <v>150.37614874564349</v>
      </c>
      <c r="R1563" s="3">
        <f>(Table1[[#This Row],[Selling Price]]-Table1[[#This Row],[Cost Price]])</f>
        <v>65.599851254356508</v>
      </c>
      <c r="S1563" s="12">
        <f>(Table1[[#This Row],[Profit]]/Table1[[#This Row],[Selling Price]])</f>
        <v>0.30373676359575374</v>
      </c>
      <c r="T1563">
        <v>3</v>
      </c>
      <c r="U1563" s="2">
        <f>Table1[[#This Row],[Selling Price]]*Table1[[#This Row],[Quantity]]</f>
        <v>647.928</v>
      </c>
      <c r="V1563" s="4">
        <v>0.2</v>
      </c>
      <c r="W1563">
        <v>399</v>
      </c>
      <c r="X1563" t="s">
        <v>36</v>
      </c>
      <c r="Y1563" t="s">
        <v>68</v>
      </c>
      <c r="Z1563" s="2">
        <v>87.173924596484554</v>
      </c>
    </row>
    <row r="1564" spans="1:26" x14ac:dyDescent="0.35">
      <c r="A1564" t="s">
        <v>1347</v>
      </c>
      <c r="B1564" t="s">
        <v>1348</v>
      </c>
      <c r="C1564" t="s">
        <v>39</v>
      </c>
      <c r="D1564" t="s">
        <v>28</v>
      </c>
      <c r="E1564" t="s">
        <v>69</v>
      </c>
      <c r="F1564" t="s">
        <v>3265</v>
      </c>
      <c r="G1564" t="s">
        <v>3266</v>
      </c>
      <c r="H1564" t="s">
        <v>32</v>
      </c>
      <c r="I1564" t="s">
        <v>3908</v>
      </c>
      <c r="J1564" s="1">
        <v>42504</v>
      </c>
      <c r="K1564" s="1">
        <v>42504</v>
      </c>
      <c r="L1564" t="s">
        <v>1118</v>
      </c>
      <c r="M1564">
        <f>Table1[[#This Row],[Ship Date]]-Table1[[#This Row],[Order Date]]</f>
        <v>0</v>
      </c>
      <c r="N1564">
        <v>5</v>
      </c>
      <c r="O1564" t="s">
        <v>51</v>
      </c>
      <c r="P1564" s="3">
        <v>79.384</v>
      </c>
      <c r="Q1564" s="3">
        <v>64.861352209103245</v>
      </c>
      <c r="R1564" s="3">
        <f>(Table1[[#This Row],[Selling Price]]-Table1[[#This Row],[Cost Price]])</f>
        <v>14.522647790896755</v>
      </c>
      <c r="S1564" s="12">
        <f>(Table1[[#This Row],[Profit]]/Table1[[#This Row],[Selling Price]])</f>
        <v>0.18294174885237272</v>
      </c>
      <c r="T1564">
        <v>1</v>
      </c>
      <c r="U1564" s="2">
        <f>Table1[[#This Row],[Selling Price]]*Table1[[#This Row],[Quantity]]</f>
        <v>79.384</v>
      </c>
      <c r="V1564" s="4">
        <v>0.2</v>
      </c>
      <c r="W1564">
        <v>249</v>
      </c>
      <c r="X1564" t="s">
        <v>36</v>
      </c>
      <c r="Y1564" t="s">
        <v>36</v>
      </c>
      <c r="Z1564" s="2">
        <v>190.9463978517831</v>
      </c>
    </row>
    <row r="1565" spans="1:26" x14ac:dyDescent="0.35">
      <c r="A1565" t="s">
        <v>1347</v>
      </c>
      <c r="B1565" t="s">
        <v>1348</v>
      </c>
      <c r="C1565" t="s">
        <v>45</v>
      </c>
      <c r="D1565" t="s">
        <v>28</v>
      </c>
      <c r="E1565" t="s">
        <v>40</v>
      </c>
      <c r="F1565" t="s">
        <v>149</v>
      </c>
      <c r="G1565" t="s">
        <v>150</v>
      </c>
      <c r="H1565" t="s">
        <v>32</v>
      </c>
      <c r="I1565" t="s">
        <v>4441</v>
      </c>
      <c r="J1565" s="1">
        <v>42241</v>
      </c>
      <c r="K1565" s="1">
        <v>42246</v>
      </c>
      <c r="L1565" t="s">
        <v>60</v>
      </c>
      <c r="M1565">
        <f>Table1[[#This Row],[Ship Date]]-Table1[[#This Row],[Order Date]]</f>
        <v>5</v>
      </c>
      <c r="N1565">
        <v>8</v>
      </c>
      <c r="O1565" t="s">
        <v>61</v>
      </c>
      <c r="P1565" s="3">
        <v>40.783999999999999</v>
      </c>
      <c r="Q1565" s="3">
        <v>30.926539334845071</v>
      </c>
      <c r="R1565" s="3">
        <f>(Table1[[#This Row],[Selling Price]]-Table1[[#This Row],[Cost Price]])</f>
        <v>9.8574606651549281</v>
      </c>
      <c r="S1565" s="12">
        <f>(Table1[[#This Row],[Profit]]/Table1[[#This Row],[Selling Price]])</f>
        <v>0.24169921207225697</v>
      </c>
      <c r="T1565">
        <v>1</v>
      </c>
      <c r="U1565" s="2">
        <f>Table1[[#This Row],[Selling Price]]*Table1[[#This Row],[Quantity]]</f>
        <v>40.783999999999999</v>
      </c>
      <c r="V1565" s="4">
        <v>0.2</v>
      </c>
      <c r="W1565">
        <v>121</v>
      </c>
      <c r="X1565" t="s">
        <v>36</v>
      </c>
      <c r="Y1565" t="s">
        <v>68</v>
      </c>
      <c r="Z1565" s="2">
        <v>52.227108093494166</v>
      </c>
    </row>
    <row r="1566" spans="1:26" x14ac:dyDescent="0.35">
      <c r="A1566" t="s">
        <v>1347</v>
      </c>
      <c r="B1566" t="s">
        <v>1348</v>
      </c>
      <c r="C1566" t="s">
        <v>45</v>
      </c>
      <c r="D1566" t="s">
        <v>28</v>
      </c>
      <c r="E1566" t="s">
        <v>69</v>
      </c>
      <c r="F1566" t="s">
        <v>2968</v>
      </c>
      <c r="G1566" t="s">
        <v>2969</v>
      </c>
      <c r="H1566" t="s">
        <v>32</v>
      </c>
      <c r="I1566" t="s">
        <v>4691</v>
      </c>
      <c r="J1566" s="1">
        <v>42697</v>
      </c>
      <c r="K1566" s="1">
        <v>42697</v>
      </c>
      <c r="L1566" t="s">
        <v>1118</v>
      </c>
      <c r="M1566">
        <f>Table1[[#This Row],[Ship Date]]-Table1[[#This Row],[Order Date]]</f>
        <v>0</v>
      </c>
      <c r="N1566">
        <v>11</v>
      </c>
      <c r="O1566" t="s">
        <v>35</v>
      </c>
      <c r="P1566" s="3">
        <v>70.447999999999993</v>
      </c>
      <c r="Q1566" s="3">
        <v>54.305194172945008</v>
      </c>
      <c r="R1566" s="3">
        <f>(Table1[[#This Row],[Selling Price]]-Table1[[#This Row],[Cost Price]])</f>
        <v>16.142805827054985</v>
      </c>
      <c r="S1566" s="12">
        <f>(Table1[[#This Row],[Profit]]/Table1[[#This Row],[Selling Price]])</f>
        <v>0.22914498391799606</v>
      </c>
      <c r="T1566">
        <v>7</v>
      </c>
      <c r="U1566" s="2">
        <f>Table1[[#This Row],[Selling Price]]*Table1[[#This Row],[Quantity]]</f>
        <v>493.13599999999997</v>
      </c>
      <c r="V1566" s="4">
        <v>0.2</v>
      </c>
      <c r="W1566">
        <v>496</v>
      </c>
      <c r="X1566" t="s">
        <v>36</v>
      </c>
      <c r="Y1566" t="s">
        <v>52</v>
      </c>
      <c r="Z1566" s="2">
        <v>18.540035080872951</v>
      </c>
    </row>
    <row r="1567" spans="1:26" x14ac:dyDescent="0.35">
      <c r="A1567" t="s">
        <v>1347</v>
      </c>
      <c r="B1567" t="s">
        <v>1348</v>
      </c>
      <c r="C1567" t="s">
        <v>64</v>
      </c>
      <c r="D1567" t="s">
        <v>28</v>
      </c>
      <c r="E1567" t="s">
        <v>40</v>
      </c>
      <c r="F1567" t="s">
        <v>1523</v>
      </c>
      <c r="G1567" t="s">
        <v>1524</v>
      </c>
      <c r="H1567" t="s">
        <v>32</v>
      </c>
      <c r="I1567" t="s">
        <v>4724</v>
      </c>
      <c r="J1567" s="1">
        <v>42913</v>
      </c>
      <c r="K1567" s="1">
        <v>42920</v>
      </c>
      <c r="L1567" t="s">
        <v>60</v>
      </c>
      <c r="M1567">
        <f>Table1[[#This Row],[Ship Date]]-Table1[[#This Row],[Order Date]]</f>
        <v>7</v>
      </c>
      <c r="N1567">
        <v>6</v>
      </c>
      <c r="O1567" t="s">
        <v>51</v>
      </c>
      <c r="P1567" s="3">
        <v>191.64599999999999</v>
      </c>
      <c r="Q1567" s="3">
        <v>127.4789312551908</v>
      </c>
      <c r="R1567" s="3">
        <f>(Table1[[#This Row],[Selling Price]]-Table1[[#This Row],[Cost Price]])</f>
        <v>64.167068744809185</v>
      </c>
      <c r="S1567" s="12">
        <f>(Table1[[#This Row],[Profit]]/Table1[[#This Row],[Selling Price]])</f>
        <v>0.33482080891231325</v>
      </c>
      <c r="T1567">
        <v>3</v>
      </c>
      <c r="U1567" s="2">
        <f>Table1[[#This Row],[Selling Price]]*Table1[[#This Row],[Quantity]]</f>
        <v>574.93799999999999</v>
      </c>
      <c r="V1567" s="4">
        <v>0.1</v>
      </c>
      <c r="W1567">
        <v>397</v>
      </c>
      <c r="X1567" t="s">
        <v>68</v>
      </c>
      <c r="Y1567" t="s">
        <v>36</v>
      </c>
      <c r="Z1567" s="2">
        <v>155.0969267858006</v>
      </c>
    </row>
    <row r="1568" spans="1:26" x14ac:dyDescent="0.35">
      <c r="A1568" t="s">
        <v>1347</v>
      </c>
      <c r="B1568" t="s">
        <v>1348</v>
      </c>
      <c r="C1568" t="s">
        <v>27</v>
      </c>
      <c r="D1568" t="s">
        <v>28</v>
      </c>
      <c r="E1568" t="s">
        <v>69</v>
      </c>
      <c r="F1568" t="s">
        <v>1668</v>
      </c>
      <c r="G1568" t="s">
        <v>1669</v>
      </c>
      <c r="H1568" t="s">
        <v>32</v>
      </c>
      <c r="I1568" t="s">
        <v>5111</v>
      </c>
      <c r="J1568" s="1">
        <v>42274</v>
      </c>
      <c r="K1568" s="1">
        <v>42276</v>
      </c>
      <c r="L1568" t="s">
        <v>199</v>
      </c>
      <c r="M1568">
        <f>Table1[[#This Row],[Ship Date]]-Table1[[#This Row],[Order Date]]</f>
        <v>2</v>
      </c>
      <c r="N1568">
        <v>9</v>
      </c>
      <c r="O1568" t="s">
        <v>61</v>
      </c>
      <c r="P1568" s="3">
        <v>24.288</v>
      </c>
      <c r="Q1568" s="3">
        <v>17.11234694795651</v>
      </c>
      <c r="R1568" s="3">
        <f>(Table1[[#This Row],[Selling Price]]-Table1[[#This Row],[Cost Price]])</f>
        <v>7.17565305204349</v>
      </c>
      <c r="S1568" s="12">
        <f>(Table1[[#This Row],[Profit]]/Table1[[#This Row],[Selling Price]])</f>
        <v>0.2954402607066654</v>
      </c>
      <c r="T1568">
        <v>3</v>
      </c>
      <c r="U1568" s="2">
        <f>Table1[[#This Row],[Selling Price]]*Table1[[#This Row],[Quantity]]</f>
        <v>72.864000000000004</v>
      </c>
      <c r="V1568" s="4">
        <v>0.6</v>
      </c>
      <c r="W1568">
        <v>126</v>
      </c>
      <c r="X1568" t="s">
        <v>36</v>
      </c>
      <c r="Y1568" t="s">
        <v>52</v>
      </c>
      <c r="Z1568" s="2">
        <v>18.328099519590129</v>
      </c>
    </row>
    <row r="1569" spans="1:26" x14ac:dyDescent="0.35">
      <c r="A1569" t="s">
        <v>1347</v>
      </c>
      <c r="B1569" t="s">
        <v>1348</v>
      </c>
      <c r="C1569" t="s">
        <v>64</v>
      </c>
      <c r="D1569" t="s">
        <v>28</v>
      </c>
      <c r="E1569" t="s">
        <v>69</v>
      </c>
      <c r="F1569" t="s">
        <v>3124</v>
      </c>
      <c r="G1569" t="s">
        <v>3125</v>
      </c>
      <c r="H1569" t="s">
        <v>32</v>
      </c>
      <c r="I1569" t="s">
        <v>5233</v>
      </c>
      <c r="J1569" s="1">
        <v>41891</v>
      </c>
      <c r="K1569" s="1">
        <v>41896</v>
      </c>
      <c r="L1569" t="s">
        <v>34</v>
      </c>
      <c r="M1569">
        <f>Table1[[#This Row],[Ship Date]]-Table1[[#This Row],[Order Date]]</f>
        <v>5</v>
      </c>
      <c r="N1569">
        <v>9</v>
      </c>
      <c r="O1569" t="s">
        <v>61</v>
      </c>
      <c r="P1569" s="3">
        <v>17.472000000000001</v>
      </c>
      <c r="Q1569" s="3">
        <v>13.014386555409819</v>
      </c>
      <c r="R1569" s="3">
        <f>(Table1[[#This Row],[Selling Price]]-Table1[[#This Row],[Cost Price]])</f>
        <v>4.4576134445901818</v>
      </c>
      <c r="S1569" s="12">
        <f>(Table1[[#This Row],[Profit]]/Table1[[#This Row],[Selling Price]])</f>
        <v>0.25512897462169082</v>
      </c>
      <c r="T1569">
        <v>3</v>
      </c>
      <c r="U1569" s="2">
        <f>Table1[[#This Row],[Selling Price]]*Table1[[#This Row],[Quantity]]</f>
        <v>52.416000000000004</v>
      </c>
      <c r="V1569" s="4">
        <v>0.2</v>
      </c>
      <c r="W1569">
        <v>114</v>
      </c>
      <c r="X1569" t="s">
        <v>36</v>
      </c>
      <c r="Y1569" t="s">
        <v>36</v>
      </c>
      <c r="Z1569" s="2">
        <v>14.5461267238625</v>
      </c>
    </row>
    <row r="1570" spans="1:26" x14ac:dyDescent="0.35">
      <c r="A1570" t="s">
        <v>1347</v>
      </c>
      <c r="B1570" t="s">
        <v>1348</v>
      </c>
      <c r="C1570" t="s">
        <v>27</v>
      </c>
      <c r="D1570" t="s">
        <v>28</v>
      </c>
      <c r="E1570" t="s">
        <v>69</v>
      </c>
      <c r="F1570" t="s">
        <v>2861</v>
      </c>
      <c r="G1570" t="s">
        <v>2862</v>
      </c>
      <c r="H1570" t="s">
        <v>32</v>
      </c>
      <c r="I1570" t="s">
        <v>5514</v>
      </c>
      <c r="J1570" s="1">
        <v>42785</v>
      </c>
      <c r="K1570" s="1">
        <v>42786</v>
      </c>
      <c r="L1570" t="s">
        <v>199</v>
      </c>
      <c r="M1570">
        <f>Table1[[#This Row],[Ship Date]]-Table1[[#This Row],[Order Date]]</f>
        <v>1</v>
      </c>
      <c r="N1570">
        <v>2</v>
      </c>
      <c r="O1570" t="s">
        <v>106</v>
      </c>
      <c r="P1570" s="3">
        <v>44.67</v>
      </c>
      <c r="Q1570" s="3">
        <v>35.010707690754977</v>
      </c>
      <c r="R1570" s="3">
        <f>(Table1[[#This Row],[Selling Price]]-Table1[[#This Row],[Cost Price]])</f>
        <v>9.6592923092450249</v>
      </c>
      <c r="S1570" s="12">
        <f>(Table1[[#This Row],[Profit]]/Table1[[#This Row],[Selling Price]])</f>
        <v>0.21623667582818501</v>
      </c>
      <c r="T1570">
        <v>3</v>
      </c>
      <c r="U1570" s="2">
        <f>Table1[[#This Row],[Selling Price]]*Table1[[#This Row],[Quantity]]</f>
        <v>134.01</v>
      </c>
      <c r="V1570" s="4">
        <v>0</v>
      </c>
      <c r="W1570">
        <v>260</v>
      </c>
      <c r="X1570" t="s">
        <v>36</v>
      </c>
      <c r="Y1570" t="s">
        <v>68</v>
      </c>
      <c r="Z1570" s="2">
        <v>40.583299168852342</v>
      </c>
    </row>
    <row r="1571" spans="1:26" x14ac:dyDescent="0.35">
      <c r="A1571" t="s">
        <v>1347</v>
      </c>
      <c r="B1571" t="s">
        <v>1348</v>
      </c>
      <c r="C1571" t="s">
        <v>64</v>
      </c>
      <c r="D1571" t="s">
        <v>28</v>
      </c>
      <c r="E1571" t="s">
        <v>69</v>
      </c>
      <c r="F1571" t="s">
        <v>1787</v>
      </c>
      <c r="G1571" t="s">
        <v>1788</v>
      </c>
      <c r="H1571" t="s">
        <v>32</v>
      </c>
      <c r="I1571" t="s">
        <v>5597</v>
      </c>
      <c r="J1571" s="1">
        <v>43054</v>
      </c>
      <c r="K1571" s="1">
        <v>43059</v>
      </c>
      <c r="L1571" t="s">
        <v>60</v>
      </c>
      <c r="M1571">
        <f>Table1[[#This Row],[Ship Date]]-Table1[[#This Row],[Order Date]]</f>
        <v>5</v>
      </c>
      <c r="N1571">
        <v>11</v>
      </c>
      <c r="O1571" t="s">
        <v>35</v>
      </c>
      <c r="P1571" s="3">
        <v>220.06399999999999</v>
      </c>
      <c r="Q1571" s="3">
        <v>163.81299667667611</v>
      </c>
      <c r="R1571" s="3">
        <f>(Table1[[#This Row],[Selling Price]]-Table1[[#This Row],[Cost Price]])</f>
        <v>56.251003323323886</v>
      </c>
      <c r="S1571" s="12">
        <f>(Table1[[#This Row],[Profit]]/Table1[[#This Row],[Selling Price]])</f>
        <v>0.25561201888234281</v>
      </c>
      <c r="T1571">
        <v>4</v>
      </c>
      <c r="U1571" s="2">
        <f>Table1[[#This Row],[Selling Price]]*Table1[[#This Row],[Quantity]]</f>
        <v>880.25599999999997</v>
      </c>
      <c r="V1571" s="4">
        <v>0.2</v>
      </c>
      <c r="W1571">
        <v>157</v>
      </c>
      <c r="X1571" t="s">
        <v>36</v>
      </c>
      <c r="Y1571" t="s">
        <v>68</v>
      </c>
      <c r="Z1571" s="2">
        <v>99.372055102025541</v>
      </c>
    </row>
    <row r="1572" spans="1:26" x14ac:dyDescent="0.35">
      <c r="A1572" t="s">
        <v>1347</v>
      </c>
      <c r="B1572" t="s">
        <v>1348</v>
      </c>
      <c r="C1572" t="s">
        <v>39</v>
      </c>
      <c r="D1572" t="s">
        <v>28</v>
      </c>
      <c r="E1572" t="s">
        <v>29</v>
      </c>
      <c r="F1572" t="s">
        <v>5672</v>
      </c>
      <c r="G1572" t="s">
        <v>5673</v>
      </c>
      <c r="H1572" t="s">
        <v>32</v>
      </c>
      <c r="I1572" t="s">
        <v>5674</v>
      </c>
      <c r="J1572" s="1">
        <v>42709</v>
      </c>
      <c r="K1572" s="1">
        <v>42711</v>
      </c>
      <c r="L1572" t="s">
        <v>199</v>
      </c>
      <c r="M1572">
        <f>Table1[[#This Row],[Ship Date]]-Table1[[#This Row],[Order Date]]</f>
        <v>2</v>
      </c>
      <c r="N1572">
        <v>12</v>
      </c>
      <c r="O1572" t="s">
        <v>35</v>
      </c>
      <c r="P1572" s="3">
        <v>81.94</v>
      </c>
      <c r="Q1572" s="3">
        <v>66.821019124423159</v>
      </c>
      <c r="R1572" s="3">
        <f>(Table1[[#This Row],[Selling Price]]-Table1[[#This Row],[Cost Price]])</f>
        <v>15.118980875576838</v>
      </c>
      <c r="S1572" s="12">
        <f>(Table1[[#This Row],[Profit]]/Table1[[#This Row],[Selling Price]])</f>
        <v>0.1845128249399175</v>
      </c>
      <c r="T1572">
        <v>1</v>
      </c>
      <c r="U1572" s="2">
        <f>Table1[[#This Row],[Selling Price]]*Table1[[#This Row],[Quantity]]</f>
        <v>81.94</v>
      </c>
      <c r="V1572" s="4">
        <v>0</v>
      </c>
      <c r="W1572">
        <v>262</v>
      </c>
      <c r="X1572" t="s">
        <v>36</v>
      </c>
      <c r="Y1572" t="s">
        <v>68</v>
      </c>
      <c r="Z1572" s="2">
        <v>38.723333241513878</v>
      </c>
    </row>
    <row r="1573" spans="1:26" x14ac:dyDescent="0.35">
      <c r="A1573" t="s">
        <v>1347</v>
      </c>
      <c r="B1573" t="s">
        <v>1348</v>
      </c>
      <c r="C1573" t="s">
        <v>27</v>
      </c>
      <c r="D1573" t="s">
        <v>28</v>
      </c>
      <c r="E1573" t="s">
        <v>29</v>
      </c>
      <c r="F1573" t="s">
        <v>5702</v>
      </c>
      <c r="G1573" t="s">
        <v>5703</v>
      </c>
      <c r="H1573" t="s">
        <v>32</v>
      </c>
      <c r="I1573" t="s">
        <v>5704</v>
      </c>
      <c r="J1573" s="1">
        <v>42826</v>
      </c>
      <c r="K1573" s="1">
        <v>42828</v>
      </c>
      <c r="L1573" t="s">
        <v>199</v>
      </c>
      <c r="M1573">
        <f>Table1[[#This Row],[Ship Date]]-Table1[[#This Row],[Order Date]]</f>
        <v>2</v>
      </c>
      <c r="N1573">
        <v>4</v>
      </c>
      <c r="O1573" t="s">
        <v>106</v>
      </c>
      <c r="P1573" s="3">
        <v>482.66399999999999</v>
      </c>
      <c r="Q1573" s="3">
        <v>349.86756981981841</v>
      </c>
      <c r="R1573" s="3">
        <f>(Table1[[#This Row],[Selling Price]]-Table1[[#This Row],[Cost Price]])</f>
        <v>132.79643018018157</v>
      </c>
      <c r="S1573" s="12">
        <f>(Table1[[#This Row],[Profit]]/Table1[[#This Row],[Selling Price]])</f>
        <v>0.27513224557908106</v>
      </c>
      <c r="T1573">
        <v>8</v>
      </c>
      <c r="U1573" s="2">
        <f>Table1[[#This Row],[Selling Price]]*Table1[[#This Row],[Quantity]]</f>
        <v>3861.3119999999999</v>
      </c>
      <c r="V1573" s="4">
        <v>0.15</v>
      </c>
      <c r="W1573">
        <v>279</v>
      </c>
      <c r="X1573" t="s">
        <v>36</v>
      </c>
      <c r="Y1573" t="s">
        <v>36</v>
      </c>
      <c r="Z1573" s="2">
        <v>190.50340875690389</v>
      </c>
    </row>
    <row r="1574" spans="1:26" x14ac:dyDescent="0.35">
      <c r="A1574" t="s">
        <v>1347</v>
      </c>
      <c r="B1574" t="s">
        <v>1348</v>
      </c>
      <c r="C1574" t="s">
        <v>64</v>
      </c>
      <c r="D1574" t="s">
        <v>28</v>
      </c>
      <c r="E1574" t="s">
        <v>69</v>
      </c>
      <c r="F1574" t="s">
        <v>1553</v>
      </c>
      <c r="G1574" t="s">
        <v>1554</v>
      </c>
      <c r="H1574" t="s">
        <v>32</v>
      </c>
      <c r="I1574" t="s">
        <v>5833</v>
      </c>
      <c r="J1574" s="1">
        <v>41827</v>
      </c>
      <c r="K1574" s="1">
        <v>41831</v>
      </c>
      <c r="L1574" t="s">
        <v>60</v>
      </c>
      <c r="M1574">
        <f>Table1[[#This Row],[Ship Date]]-Table1[[#This Row],[Order Date]]</f>
        <v>4</v>
      </c>
      <c r="N1574">
        <v>7</v>
      </c>
      <c r="O1574" t="s">
        <v>51</v>
      </c>
      <c r="P1574" s="3">
        <v>69.007999999999996</v>
      </c>
      <c r="Q1574" s="3">
        <v>56.966379705835777</v>
      </c>
      <c r="R1574" s="3">
        <f>(Table1[[#This Row],[Selling Price]]-Table1[[#This Row],[Cost Price]])</f>
        <v>12.041620294164218</v>
      </c>
      <c r="S1574" s="12">
        <f>(Table1[[#This Row],[Profit]]/Table1[[#This Row],[Selling Price]])</f>
        <v>0.17449600472646967</v>
      </c>
      <c r="T1574">
        <v>2</v>
      </c>
      <c r="U1574" s="2">
        <f>Table1[[#This Row],[Selling Price]]*Table1[[#This Row],[Quantity]]</f>
        <v>138.01599999999999</v>
      </c>
      <c r="V1574" s="4">
        <v>0.2</v>
      </c>
      <c r="W1574">
        <v>490</v>
      </c>
      <c r="X1574" t="s">
        <v>36</v>
      </c>
      <c r="Y1574" t="s">
        <v>68</v>
      </c>
      <c r="Z1574" s="2">
        <v>67.408018522032421</v>
      </c>
    </row>
    <row r="1575" spans="1:26" x14ac:dyDescent="0.35">
      <c r="A1575" t="s">
        <v>1347</v>
      </c>
      <c r="B1575" t="s">
        <v>1348</v>
      </c>
      <c r="C1575" t="s">
        <v>45</v>
      </c>
      <c r="D1575" t="s">
        <v>28</v>
      </c>
      <c r="E1575" t="s">
        <v>40</v>
      </c>
      <c r="F1575" t="s">
        <v>2818</v>
      </c>
      <c r="G1575" t="s">
        <v>2819</v>
      </c>
      <c r="H1575" t="s">
        <v>32</v>
      </c>
      <c r="I1575" t="s">
        <v>6043</v>
      </c>
      <c r="J1575" s="1">
        <v>42355</v>
      </c>
      <c r="K1575" s="1">
        <v>42355</v>
      </c>
      <c r="L1575" t="s">
        <v>1118</v>
      </c>
      <c r="M1575">
        <f>Table1[[#This Row],[Ship Date]]-Table1[[#This Row],[Order Date]]</f>
        <v>0</v>
      </c>
      <c r="N1575">
        <v>12</v>
      </c>
      <c r="O1575" t="s">
        <v>35</v>
      </c>
      <c r="P1575" s="3">
        <v>302.94</v>
      </c>
      <c r="Q1575" s="3">
        <v>211.43542812220201</v>
      </c>
      <c r="R1575" s="3">
        <f>(Table1[[#This Row],[Selling Price]]-Table1[[#This Row],[Cost Price]])</f>
        <v>91.504571877797986</v>
      </c>
      <c r="S1575" s="12">
        <f>(Table1[[#This Row],[Profit]]/Table1[[#This Row],[Selling Price]])</f>
        <v>0.30205509961641902</v>
      </c>
      <c r="T1575">
        <v>3</v>
      </c>
      <c r="U1575" s="2">
        <f>Table1[[#This Row],[Selling Price]]*Table1[[#This Row],[Quantity]]</f>
        <v>908.81999999999994</v>
      </c>
      <c r="V1575" s="4">
        <v>0</v>
      </c>
      <c r="W1575">
        <v>320</v>
      </c>
      <c r="X1575" t="s">
        <v>36</v>
      </c>
      <c r="Y1575" t="s">
        <v>36</v>
      </c>
      <c r="Z1575" s="2">
        <v>143.13417808825389</v>
      </c>
    </row>
    <row r="1576" spans="1:26" x14ac:dyDescent="0.35">
      <c r="A1576" t="s">
        <v>1347</v>
      </c>
      <c r="B1576" t="s">
        <v>1348</v>
      </c>
      <c r="C1576" t="s">
        <v>27</v>
      </c>
      <c r="D1576" t="s">
        <v>28</v>
      </c>
      <c r="E1576" t="s">
        <v>56</v>
      </c>
      <c r="F1576" t="s">
        <v>2940</v>
      </c>
      <c r="G1576" t="s">
        <v>2941</v>
      </c>
      <c r="H1576" t="s">
        <v>32</v>
      </c>
      <c r="I1576" t="s">
        <v>6052</v>
      </c>
      <c r="J1576" s="1">
        <v>43072</v>
      </c>
      <c r="K1576" s="1">
        <v>43076</v>
      </c>
      <c r="L1576" t="s">
        <v>34</v>
      </c>
      <c r="M1576">
        <f>Table1[[#This Row],[Ship Date]]-Table1[[#This Row],[Order Date]]</f>
        <v>4</v>
      </c>
      <c r="N1576">
        <v>12</v>
      </c>
      <c r="O1576" t="s">
        <v>35</v>
      </c>
      <c r="P1576" s="3">
        <v>521.96</v>
      </c>
      <c r="Q1576" s="3">
        <v>417.98042400474009</v>
      </c>
      <c r="R1576" s="3">
        <f>(Table1[[#This Row],[Selling Price]]-Table1[[#This Row],[Cost Price]])</f>
        <v>103.97957599525995</v>
      </c>
      <c r="S1576" s="12">
        <f>(Table1[[#This Row],[Profit]]/Table1[[#This Row],[Selling Price]])</f>
        <v>0.19920985515223377</v>
      </c>
      <c r="T1576">
        <v>2</v>
      </c>
      <c r="U1576" s="2">
        <f>Table1[[#This Row],[Selling Price]]*Table1[[#This Row],[Quantity]]</f>
        <v>1043.92</v>
      </c>
      <c r="V1576" s="4">
        <v>0</v>
      </c>
      <c r="W1576">
        <v>206</v>
      </c>
      <c r="X1576" t="s">
        <v>36</v>
      </c>
      <c r="Y1576" t="s">
        <v>36</v>
      </c>
      <c r="Z1576" s="2">
        <v>674.34063459839899</v>
      </c>
    </row>
    <row r="1577" spans="1:26" x14ac:dyDescent="0.35">
      <c r="A1577" t="s">
        <v>1347</v>
      </c>
      <c r="B1577" t="s">
        <v>1348</v>
      </c>
      <c r="C1577" t="s">
        <v>39</v>
      </c>
      <c r="D1577" t="s">
        <v>28</v>
      </c>
      <c r="E1577" t="s">
        <v>56</v>
      </c>
      <c r="F1577" t="s">
        <v>2943</v>
      </c>
      <c r="G1577" t="s">
        <v>2944</v>
      </c>
      <c r="H1577" t="s">
        <v>32</v>
      </c>
      <c r="I1577" t="s">
        <v>6070</v>
      </c>
      <c r="J1577" s="1">
        <v>42053</v>
      </c>
      <c r="K1577" s="1">
        <v>42059</v>
      </c>
      <c r="L1577" t="s">
        <v>60</v>
      </c>
      <c r="M1577">
        <f>Table1[[#This Row],[Ship Date]]-Table1[[#This Row],[Order Date]]</f>
        <v>6</v>
      </c>
      <c r="N1577">
        <v>2</v>
      </c>
      <c r="O1577" t="s">
        <v>106</v>
      </c>
      <c r="P1577" s="3">
        <v>35.543999999999997</v>
      </c>
      <c r="Q1577" s="3">
        <v>25.89079391799935</v>
      </c>
      <c r="R1577" s="3">
        <f>(Table1[[#This Row],[Selling Price]]-Table1[[#This Row],[Cost Price]])</f>
        <v>9.6532060820006471</v>
      </c>
      <c r="S1577" s="12">
        <f>(Table1[[#This Row],[Profit]]/Table1[[#This Row],[Selling Price]])</f>
        <v>0.27158468607924396</v>
      </c>
      <c r="T1577">
        <v>1</v>
      </c>
      <c r="U1577" s="2">
        <f>Table1[[#This Row],[Selling Price]]*Table1[[#This Row],[Quantity]]</f>
        <v>35.543999999999997</v>
      </c>
      <c r="V1577" s="4">
        <v>0.2</v>
      </c>
      <c r="W1577">
        <v>486</v>
      </c>
      <c r="X1577" t="s">
        <v>68</v>
      </c>
      <c r="Y1577" t="s">
        <v>52</v>
      </c>
      <c r="Z1577" s="2">
        <v>23.926287238098599</v>
      </c>
    </row>
    <row r="1578" spans="1:26" x14ac:dyDescent="0.35">
      <c r="A1578" t="s">
        <v>1347</v>
      </c>
      <c r="B1578" t="s">
        <v>1348</v>
      </c>
      <c r="C1578" t="s">
        <v>45</v>
      </c>
      <c r="D1578" t="s">
        <v>28</v>
      </c>
      <c r="E1578" t="s">
        <v>40</v>
      </c>
      <c r="F1578" t="s">
        <v>1254</v>
      </c>
      <c r="G1578" t="s">
        <v>1255</v>
      </c>
      <c r="H1578" t="s">
        <v>32</v>
      </c>
      <c r="I1578" t="s">
        <v>6353</v>
      </c>
      <c r="J1578" s="1">
        <v>42260</v>
      </c>
      <c r="K1578" s="1">
        <v>42265</v>
      </c>
      <c r="L1578" t="s">
        <v>60</v>
      </c>
      <c r="M1578">
        <f>Table1[[#This Row],[Ship Date]]-Table1[[#This Row],[Order Date]]</f>
        <v>5</v>
      </c>
      <c r="N1578">
        <v>9</v>
      </c>
      <c r="O1578" t="s">
        <v>61</v>
      </c>
      <c r="P1578" s="3">
        <v>1516.2</v>
      </c>
      <c r="Q1578" s="3">
        <v>991.89415691277748</v>
      </c>
      <c r="R1578" s="3">
        <f>(Table1[[#This Row],[Selling Price]]-Table1[[#This Row],[Cost Price]])</f>
        <v>524.30584308722257</v>
      </c>
      <c r="S1578" s="12">
        <f>(Table1[[#This Row],[Profit]]/Table1[[#This Row],[Selling Price]])</f>
        <v>0.34580256106530971</v>
      </c>
      <c r="T1578">
        <v>7</v>
      </c>
      <c r="U1578" s="2">
        <f>Table1[[#This Row],[Selling Price]]*Table1[[#This Row],[Quantity]]</f>
        <v>10613.4</v>
      </c>
      <c r="V1578" s="4">
        <v>0</v>
      </c>
      <c r="W1578">
        <v>193</v>
      </c>
      <c r="X1578" t="s">
        <v>36</v>
      </c>
      <c r="Y1578" t="s">
        <v>36</v>
      </c>
      <c r="Z1578" s="2">
        <v>262.3156266790067</v>
      </c>
    </row>
    <row r="1579" spans="1:26" x14ac:dyDescent="0.35">
      <c r="A1579" t="s">
        <v>1347</v>
      </c>
      <c r="B1579" t="s">
        <v>1348</v>
      </c>
      <c r="C1579" t="s">
        <v>55</v>
      </c>
      <c r="D1579" t="s">
        <v>28</v>
      </c>
      <c r="E1579" t="s">
        <v>69</v>
      </c>
      <c r="F1579" t="s">
        <v>1432</v>
      </c>
      <c r="G1579" t="s">
        <v>6442</v>
      </c>
      <c r="H1579" t="s">
        <v>32</v>
      </c>
      <c r="I1579" t="s">
        <v>6441</v>
      </c>
      <c r="J1579" s="1">
        <v>43010</v>
      </c>
      <c r="K1579" s="1">
        <v>43013</v>
      </c>
      <c r="L1579" t="s">
        <v>199</v>
      </c>
      <c r="M1579">
        <f>Table1[[#This Row],[Ship Date]]-Table1[[#This Row],[Order Date]]</f>
        <v>3</v>
      </c>
      <c r="N1579">
        <v>10</v>
      </c>
      <c r="O1579" t="s">
        <v>61</v>
      </c>
      <c r="P1579" s="3">
        <v>9.6560000000000006</v>
      </c>
      <c r="Q1579" s="3">
        <v>6.3357449875695124</v>
      </c>
      <c r="R1579" s="3">
        <f>(Table1[[#This Row],[Selling Price]]-Table1[[#This Row],[Cost Price]])</f>
        <v>3.3202550124304882</v>
      </c>
      <c r="S1579" s="12">
        <f>(Table1[[#This Row],[Profit]]/Table1[[#This Row],[Selling Price]])</f>
        <v>0.34385408165187326</v>
      </c>
      <c r="T1579">
        <v>1</v>
      </c>
      <c r="U1579" s="2">
        <f>Table1[[#This Row],[Selling Price]]*Table1[[#This Row],[Quantity]]</f>
        <v>9.6560000000000006</v>
      </c>
      <c r="V1579" s="4">
        <v>0.2</v>
      </c>
      <c r="W1579">
        <v>369</v>
      </c>
      <c r="X1579" t="s">
        <v>36</v>
      </c>
      <c r="Y1579" t="s">
        <v>36</v>
      </c>
      <c r="Z1579" s="2">
        <v>137.5372754186651</v>
      </c>
    </row>
    <row r="1580" spans="1:26" x14ac:dyDescent="0.35">
      <c r="A1580" t="s">
        <v>1347</v>
      </c>
      <c r="B1580" t="s">
        <v>1348</v>
      </c>
      <c r="C1580" t="s">
        <v>27</v>
      </c>
      <c r="D1580" t="s">
        <v>28</v>
      </c>
      <c r="E1580" t="s">
        <v>69</v>
      </c>
      <c r="F1580" t="s">
        <v>5060</v>
      </c>
      <c r="G1580" t="s">
        <v>5061</v>
      </c>
      <c r="H1580" t="s">
        <v>32</v>
      </c>
      <c r="I1580" t="s">
        <v>6468</v>
      </c>
      <c r="J1580" s="1">
        <v>42733</v>
      </c>
      <c r="K1580" s="1">
        <v>42737</v>
      </c>
      <c r="L1580" t="s">
        <v>60</v>
      </c>
      <c r="M1580">
        <f>Table1[[#This Row],[Ship Date]]-Table1[[#This Row],[Order Date]]</f>
        <v>4</v>
      </c>
      <c r="N1580">
        <v>12</v>
      </c>
      <c r="O1580" t="s">
        <v>35</v>
      </c>
      <c r="P1580" s="3">
        <v>70.56</v>
      </c>
      <c r="Q1580" s="3">
        <v>46.557732660670368</v>
      </c>
      <c r="R1580" s="3">
        <f>(Table1[[#This Row],[Selling Price]]-Table1[[#This Row],[Cost Price]])</f>
        <v>24.002267339329634</v>
      </c>
      <c r="S1580" s="12">
        <f>(Table1[[#This Row],[Profit]]/Table1[[#This Row],[Selling Price]])</f>
        <v>0.34016818791566938</v>
      </c>
      <c r="T1580">
        <v>6</v>
      </c>
      <c r="U1580" s="2">
        <f>Table1[[#This Row],[Selling Price]]*Table1[[#This Row],[Quantity]]</f>
        <v>423.36</v>
      </c>
      <c r="V1580" s="4">
        <v>0</v>
      </c>
      <c r="W1580">
        <v>173</v>
      </c>
      <c r="X1580" t="s">
        <v>36</v>
      </c>
      <c r="Y1580" t="s">
        <v>52</v>
      </c>
      <c r="Z1580" s="2">
        <v>17.834923044409251</v>
      </c>
    </row>
    <row r="1581" spans="1:26" x14ac:dyDescent="0.35">
      <c r="A1581" t="s">
        <v>1347</v>
      </c>
      <c r="B1581" t="s">
        <v>1348</v>
      </c>
      <c r="C1581" t="s">
        <v>27</v>
      </c>
      <c r="D1581" t="s">
        <v>28</v>
      </c>
      <c r="E1581" t="s">
        <v>29</v>
      </c>
      <c r="F1581" t="s">
        <v>1223</v>
      </c>
      <c r="G1581" t="s">
        <v>1224</v>
      </c>
      <c r="H1581" t="s">
        <v>32</v>
      </c>
      <c r="I1581" t="s">
        <v>6549</v>
      </c>
      <c r="J1581" s="1">
        <v>41658</v>
      </c>
      <c r="K1581" s="1">
        <v>41659</v>
      </c>
      <c r="L1581" t="s">
        <v>199</v>
      </c>
      <c r="M1581">
        <f>Table1[[#This Row],[Ship Date]]-Table1[[#This Row],[Order Date]]</f>
        <v>1</v>
      </c>
      <c r="N1581">
        <v>1</v>
      </c>
      <c r="O1581" t="s">
        <v>35</v>
      </c>
      <c r="P1581" s="3">
        <v>181.47</v>
      </c>
      <c r="Q1581" s="3">
        <v>134.41652827956409</v>
      </c>
      <c r="R1581" s="3">
        <f>(Table1[[#This Row],[Selling Price]]-Table1[[#This Row],[Cost Price]])</f>
        <v>47.053471720435908</v>
      </c>
      <c r="S1581" s="12">
        <f>(Table1[[#This Row],[Profit]]/Table1[[#This Row],[Selling Price]])</f>
        <v>0.2592906360303957</v>
      </c>
      <c r="T1581">
        <v>5</v>
      </c>
      <c r="U1581" s="2">
        <f>Table1[[#This Row],[Selling Price]]*Table1[[#This Row],[Quantity]]</f>
        <v>907.35</v>
      </c>
      <c r="V1581" s="4">
        <v>0.7</v>
      </c>
      <c r="W1581">
        <v>116</v>
      </c>
      <c r="X1581" t="s">
        <v>36</v>
      </c>
      <c r="Y1581" t="s">
        <v>36</v>
      </c>
      <c r="Z1581" s="2">
        <v>428.16658091242732</v>
      </c>
    </row>
    <row r="1582" spans="1:26" x14ac:dyDescent="0.35">
      <c r="A1582" t="s">
        <v>1347</v>
      </c>
      <c r="B1582" t="s">
        <v>1348</v>
      </c>
      <c r="C1582" t="s">
        <v>64</v>
      </c>
      <c r="D1582" t="s">
        <v>28</v>
      </c>
      <c r="E1582" t="s">
        <v>69</v>
      </c>
      <c r="F1582" t="s">
        <v>2809</v>
      </c>
      <c r="G1582" t="s">
        <v>2810</v>
      </c>
      <c r="H1582" t="s">
        <v>32</v>
      </c>
      <c r="I1582" t="s">
        <v>6780</v>
      </c>
      <c r="J1582" s="1">
        <v>42269</v>
      </c>
      <c r="K1582" s="1">
        <v>42273</v>
      </c>
      <c r="L1582" t="s">
        <v>34</v>
      </c>
      <c r="M1582">
        <f>Table1[[#This Row],[Ship Date]]-Table1[[#This Row],[Order Date]]</f>
        <v>4</v>
      </c>
      <c r="N1582">
        <v>9</v>
      </c>
      <c r="O1582" t="s">
        <v>61</v>
      </c>
      <c r="P1582" s="3">
        <v>47.98</v>
      </c>
      <c r="Q1582" s="3">
        <v>34.504255590903092</v>
      </c>
      <c r="R1582" s="3">
        <f>(Table1[[#This Row],[Selling Price]]-Table1[[#This Row],[Cost Price]])</f>
        <v>13.475744409096905</v>
      </c>
      <c r="S1582" s="12">
        <f>(Table1[[#This Row],[Profit]]/Table1[[#This Row],[Selling Price]])</f>
        <v>0.28086170089822643</v>
      </c>
      <c r="T1582">
        <v>2</v>
      </c>
      <c r="U1582" s="2">
        <f>Table1[[#This Row],[Selling Price]]*Table1[[#This Row],[Quantity]]</f>
        <v>95.96</v>
      </c>
      <c r="V1582" s="4">
        <v>0</v>
      </c>
      <c r="W1582">
        <v>237</v>
      </c>
      <c r="X1582" t="s">
        <v>36</v>
      </c>
      <c r="Y1582" t="s">
        <v>52</v>
      </c>
      <c r="Z1582" s="2">
        <v>22.96867631507455</v>
      </c>
    </row>
    <row r="1583" spans="1:26" x14ac:dyDescent="0.35">
      <c r="A1583" t="s">
        <v>1347</v>
      </c>
      <c r="B1583" t="s">
        <v>1348</v>
      </c>
      <c r="C1583" t="s">
        <v>55</v>
      </c>
      <c r="D1583" t="s">
        <v>28</v>
      </c>
      <c r="E1583" t="s">
        <v>29</v>
      </c>
      <c r="F1583" t="s">
        <v>5474</v>
      </c>
      <c r="G1583" t="s">
        <v>5475</v>
      </c>
      <c r="H1583" t="s">
        <v>32</v>
      </c>
      <c r="I1583" t="s">
        <v>6787</v>
      </c>
      <c r="J1583" s="1">
        <v>42981</v>
      </c>
      <c r="K1583" s="1">
        <v>42985</v>
      </c>
      <c r="L1583" t="s">
        <v>34</v>
      </c>
      <c r="M1583">
        <f>Table1[[#This Row],[Ship Date]]-Table1[[#This Row],[Order Date]]</f>
        <v>4</v>
      </c>
      <c r="N1583">
        <v>9</v>
      </c>
      <c r="O1583" t="s">
        <v>61</v>
      </c>
      <c r="P1583" s="3">
        <v>239.666</v>
      </c>
      <c r="Q1583" s="3">
        <v>189.0031464343306</v>
      </c>
      <c r="R1583" s="3">
        <f>(Table1[[#This Row],[Selling Price]]-Table1[[#This Row],[Cost Price]])</f>
        <v>50.662853565669394</v>
      </c>
      <c r="S1583" s="12">
        <f>(Table1[[#This Row],[Profit]]/Table1[[#This Row],[Selling Price]])</f>
        <v>0.21138940678139326</v>
      </c>
      <c r="T1583">
        <v>2</v>
      </c>
      <c r="U1583" s="2">
        <f>Table1[[#This Row],[Selling Price]]*Table1[[#This Row],[Quantity]]</f>
        <v>479.33199999999999</v>
      </c>
      <c r="V1583" s="4">
        <v>0.15</v>
      </c>
      <c r="W1583">
        <v>203</v>
      </c>
      <c r="X1583" t="s">
        <v>36</v>
      </c>
      <c r="Y1583" t="s">
        <v>36</v>
      </c>
      <c r="Z1583" s="2">
        <v>337.10606099256057</v>
      </c>
    </row>
    <row r="1584" spans="1:26" x14ac:dyDescent="0.35">
      <c r="A1584" t="s">
        <v>1347</v>
      </c>
      <c r="B1584" t="s">
        <v>1348</v>
      </c>
      <c r="C1584" t="s">
        <v>39</v>
      </c>
      <c r="D1584" t="s">
        <v>28</v>
      </c>
      <c r="E1584" t="s">
        <v>56</v>
      </c>
      <c r="F1584" t="s">
        <v>6545</v>
      </c>
      <c r="G1584" t="s">
        <v>6546</v>
      </c>
      <c r="H1584" t="s">
        <v>32</v>
      </c>
      <c r="I1584" t="s">
        <v>6796</v>
      </c>
      <c r="J1584" s="1">
        <v>42535</v>
      </c>
      <c r="K1584" s="1">
        <v>42535</v>
      </c>
      <c r="L1584" t="s">
        <v>1118</v>
      </c>
      <c r="M1584">
        <f>Table1[[#This Row],[Ship Date]]-Table1[[#This Row],[Order Date]]</f>
        <v>0</v>
      </c>
      <c r="N1584">
        <v>6</v>
      </c>
      <c r="O1584" t="s">
        <v>51</v>
      </c>
      <c r="P1584" s="3">
        <v>1293.4880000000001</v>
      </c>
      <c r="Q1584" s="3">
        <v>877.00672361461375</v>
      </c>
      <c r="R1584" s="3">
        <f>(Table1[[#This Row],[Selling Price]]-Table1[[#This Row],[Cost Price]])</f>
        <v>416.48127638538631</v>
      </c>
      <c r="S1584" s="12">
        <f>(Table1[[#This Row],[Profit]]/Table1[[#This Row],[Selling Price]])</f>
        <v>0.32198310025712362</v>
      </c>
      <c r="T1584">
        <v>7</v>
      </c>
      <c r="U1584" s="2">
        <f>Table1[[#This Row],[Selling Price]]*Table1[[#This Row],[Quantity]]</f>
        <v>9054.4160000000011</v>
      </c>
      <c r="V1584" s="4">
        <v>0.2</v>
      </c>
      <c r="W1584">
        <v>440</v>
      </c>
      <c r="X1584" t="s">
        <v>36</v>
      </c>
      <c r="Y1584" t="s">
        <v>36</v>
      </c>
      <c r="Z1584" s="2">
        <v>608.78312688400524</v>
      </c>
    </row>
    <row r="1585" spans="1:26" x14ac:dyDescent="0.35">
      <c r="A1585" t="s">
        <v>1347</v>
      </c>
      <c r="B1585" t="s">
        <v>1348</v>
      </c>
      <c r="C1585" t="s">
        <v>55</v>
      </c>
      <c r="D1585" t="s">
        <v>28</v>
      </c>
      <c r="E1585" t="s">
        <v>69</v>
      </c>
      <c r="F1585" t="s">
        <v>3147</v>
      </c>
      <c r="G1585" t="s">
        <v>1113</v>
      </c>
      <c r="H1585" t="s">
        <v>32</v>
      </c>
      <c r="I1585" t="s">
        <v>6960</v>
      </c>
      <c r="J1585" s="1">
        <v>41717</v>
      </c>
      <c r="K1585" s="1">
        <v>41719</v>
      </c>
      <c r="L1585" t="s">
        <v>199</v>
      </c>
      <c r="M1585">
        <f>Table1[[#This Row],[Ship Date]]-Table1[[#This Row],[Order Date]]</f>
        <v>2</v>
      </c>
      <c r="N1585">
        <v>3</v>
      </c>
      <c r="O1585" t="s">
        <v>106</v>
      </c>
      <c r="P1585" s="3">
        <v>4.992</v>
      </c>
      <c r="Q1585" s="3">
        <v>3.6337627309416578</v>
      </c>
      <c r="R1585" s="3">
        <f>(Table1[[#This Row],[Selling Price]]-Table1[[#This Row],[Cost Price]])</f>
        <v>1.3582372690583422</v>
      </c>
      <c r="S1585" s="12">
        <f>(Table1[[#This Row],[Profit]]/Table1[[#This Row],[Selling Price]])</f>
        <v>0.27208278626969995</v>
      </c>
      <c r="T1585">
        <v>3</v>
      </c>
      <c r="U1585" s="2">
        <f>Table1[[#This Row],[Selling Price]]*Table1[[#This Row],[Quantity]]</f>
        <v>14.975999999999999</v>
      </c>
      <c r="V1585" s="4">
        <v>0.2</v>
      </c>
      <c r="W1585">
        <v>324</v>
      </c>
      <c r="X1585" t="s">
        <v>36</v>
      </c>
      <c r="Y1585" t="s">
        <v>52</v>
      </c>
      <c r="Z1585" s="2">
        <v>1.573118177378928</v>
      </c>
    </row>
    <row r="1586" spans="1:26" x14ac:dyDescent="0.35">
      <c r="A1586" t="s">
        <v>1347</v>
      </c>
      <c r="B1586" t="s">
        <v>1348</v>
      </c>
      <c r="C1586" t="s">
        <v>64</v>
      </c>
      <c r="D1586" t="s">
        <v>28</v>
      </c>
      <c r="E1586" t="s">
        <v>69</v>
      </c>
      <c r="F1586" t="s">
        <v>955</v>
      </c>
      <c r="G1586" t="s">
        <v>956</v>
      </c>
      <c r="H1586" t="s">
        <v>32</v>
      </c>
      <c r="I1586" t="s">
        <v>7061</v>
      </c>
      <c r="J1586" s="1">
        <v>41659</v>
      </c>
      <c r="K1586" s="1">
        <v>41665</v>
      </c>
      <c r="L1586" t="s">
        <v>60</v>
      </c>
      <c r="M1586">
        <f>Table1[[#This Row],[Ship Date]]-Table1[[#This Row],[Order Date]]</f>
        <v>6</v>
      </c>
      <c r="N1586">
        <v>1</v>
      </c>
      <c r="O1586" t="s">
        <v>35</v>
      </c>
      <c r="P1586" s="3">
        <v>272.94</v>
      </c>
      <c r="Q1586" s="3">
        <v>178.72146981177951</v>
      </c>
      <c r="R1586" s="3">
        <f>(Table1[[#This Row],[Selling Price]]-Table1[[#This Row],[Cost Price]])</f>
        <v>94.218530188220484</v>
      </c>
      <c r="S1586" s="12">
        <f>(Table1[[#This Row],[Profit]]/Table1[[#This Row],[Selling Price]])</f>
        <v>0.34519868904601919</v>
      </c>
      <c r="T1586">
        <v>3</v>
      </c>
      <c r="U1586" s="2">
        <f>Table1[[#This Row],[Selling Price]]*Table1[[#This Row],[Quantity]]</f>
        <v>818.81999999999994</v>
      </c>
      <c r="V1586" s="4">
        <v>0</v>
      </c>
      <c r="W1586">
        <v>118</v>
      </c>
      <c r="X1586" t="s">
        <v>68</v>
      </c>
      <c r="Y1586" t="s">
        <v>36</v>
      </c>
      <c r="Z1586" s="2">
        <v>39.44798797403994</v>
      </c>
    </row>
    <row r="1587" spans="1:26" x14ac:dyDescent="0.35">
      <c r="A1587" t="s">
        <v>1347</v>
      </c>
      <c r="B1587" t="s">
        <v>1348</v>
      </c>
      <c r="C1587" t="s">
        <v>27</v>
      </c>
      <c r="D1587" t="s">
        <v>28</v>
      </c>
      <c r="E1587" t="s">
        <v>56</v>
      </c>
      <c r="F1587" t="s">
        <v>1216</v>
      </c>
      <c r="G1587" t="s">
        <v>1217</v>
      </c>
      <c r="H1587" t="s">
        <v>32</v>
      </c>
      <c r="I1587" t="s">
        <v>7326</v>
      </c>
      <c r="J1587" s="1">
        <v>42210</v>
      </c>
      <c r="K1587" s="1">
        <v>42214</v>
      </c>
      <c r="L1587" t="s">
        <v>60</v>
      </c>
      <c r="M1587">
        <f>Table1[[#This Row],[Ship Date]]-Table1[[#This Row],[Order Date]]</f>
        <v>4</v>
      </c>
      <c r="N1587">
        <v>7</v>
      </c>
      <c r="O1587" t="s">
        <v>51</v>
      </c>
      <c r="P1587" s="3">
        <v>358.58</v>
      </c>
      <c r="Q1587" s="3">
        <v>292.3860886949065</v>
      </c>
      <c r="R1587" s="3">
        <f>(Table1[[#This Row],[Selling Price]]-Table1[[#This Row],[Cost Price]])</f>
        <v>66.193911305093479</v>
      </c>
      <c r="S1587" s="12">
        <f>(Table1[[#This Row],[Profit]]/Table1[[#This Row],[Selling Price]])</f>
        <v>0.18460012076829016</v>
      </c>
      <c r="T1587">
        <v>2</v>
      </c>
      <c r="U1587" s="2">
        <f>Table1[[#This Row],[Selling Price]]*Table1[[#This Row],[Quantity]]</f>
        <v>717.16</v>
      </c>
      <c r="V1587" s="4">
        <v>0</v>
      </c>
      <c r="W1587">
        <v>145</v>
      </c>
      <c r="X1587" t="s">
        <v>36</v>
      </c>
      <c r="Y1587" t="s">
        <v>36</v>
      </c>
      <c r="Z1587" s="2">
        <v>302.65865544696828</v>
      </c>
    </row>
    <row r="1588" spans="1:26" x14ac:dyDescent="0.35">
      <c r="A1588" t="s">
        <v>1347</v>
      </c>
      <c r="B1588" t="s">
        <v>1348</v>
      </c>
      <c r="C1588" t="s">
        <v>64</v>
      </c>
      <c r="D1588" t="s">
        <v>28</v>
      </c>
      <c r="E1588" t="s">
        <v>69</v>
      </c>
      <c r="F1588" t="s">
        <v>4644</v>
      </c>
      <c r="G1588" t="s">
        <v>4645</v>
      </c>
      <c r="H1588" t="s">
        <v>32</v>
      </c>
      <c r="I1588" t="s">
        <v>7438</v>
      </c>
      <c r="J1588" s="1">
        <v>41988</v>
      </c>
      <c r="K1588" s="1">
        <v>41994</v>
      </c>
      <c r="L1588" t="s">
        <v>60</v>
      </c>
      <c r="M1588">
        <f>Table1[[#This Row],[Ship Date]]-Table1[[#This Row],[Order Date]]</f>
        <v>6</v>
      </c>
      <c r="N1588">
        <v>12</v>
      </c>
      <c r="O1588" t="s">
        <v>35</v>
      </c>
      <c r="P1588" s="3">
        <v>8.5440000000000005</v>
      </c>
      <c r="Q1588" s="3">
        <v>6.5456000648877879</v>
      </c>
      <c r="R1588" s="3">
        <f>(Table1[[#This Row],[Selling Price]]-Table1[[#This Row],[Cost Price]])</f>
        <v>1.9983999351122126</v>
      </c>
      <c r="S1588" s="12">
        <f>(Table1[[#This Row],[Profit]]/Table1[[#This Row],[Selling Price]])</f>
        <v>0.23389512349159791</v>
      </c>
      <c r="T1588">
        <v>2</v>
      </c>
      <c r="U1588" s="2">
        <f>Table1[[#This Row],[Selling Price]]*Table1[[#This Row],[Quantity]]</f>
        <v>17.088000000000001</v>
      </c>
      <c r="V1588" s="4">
        <v>0.6</v>
      </c>
      <c r="W1588">
        <v>380</v>
      </c>
      <c r="X1588" t="s">
        <v>68</v>
      </c>
      <c r="Y1588" t="s">
        <v>52</v>
      </c>
      <c r="Z1588" s="2">
        <v>8.4287947282769071</v>
      </c>
    </row>
    <row r="1589" spans="1:26" x14ac:dyDescent="0.35">
      <c r="A1589" t="s">
        <v>1347</v>
      </c>
      <c r="B1589" t="s">
        <v>1348</v>
      </c>
      <c r="C1589" t="s">
        <v>45</v>
      </c>
      <c r="D1589" t="s">
        <v>28</v>
      </c>
      <c r="E1589" t="s">
        <v>40</v>
      </c>
      <c r="F1589" t="s">
        <v>623</v>
      </c>
      <c r="G1589" t="s">
        <v>624</v>
      </c>
      <c r="H1589" t="s">
        <v>32</v>
      </c>
      <c r="I1589" t="s">
        <v>7503</v>
      </c>
      <c r="J1589" s="1">
        <v>43065</v>
      </c>
      <c r="K1589" s="1">
        <v>43070</v>
      </c>
      <c r="L1589" t="s">
        <v>60</v>
      </c>
      <c r="M1589">
        <f>Table1[[#This Row],[Ship Date]]-Table1[[#This Row],[Order Date]]</f>
        <v>5</v>
      </c>
      <c r="N1589">
        <v>11</v>
      </c>
      <c r="O1589" t="s">
        <v>35</v>
      </c>
      <c r="P1589" s="3">
        <v>828.6</v>
      </c>
      <c r="Q1589" s="3">
        <v>571.04477456253551</v>
      </c>
      <c r="R1589" s="3">
        <f>(Table1[[#This Row],[Selling Price]]-Table1[[#This Row],[Cost Price]])</f>
        <v>257.55522543746451</v>
      </c>
      <c r="S1589" s="12">
        <f>(Table1[[#This Row],[Profit]]/Table1[[#This Row],[Selling Price]])</f>
        <v>0.31083179512124609</v>
      </c>
      <c r="T1589">
        <v>3</v>
      </c>
      <c r="U1589" s="2">
        <f>Table1[[#This Row],[Selling Price]]*Table1[[#This Row],[Quantity]]</f>
        <v>2485.8000000000002</v>
      </c>
      <c r="V1589" s="4">
        <v>0</v>
      </c>
      <c r="W1589">
        <v>101</v>
      </c>
      <c r="X1589" t="s">
        <v>36</v>
      </c>
      <c r="Y1589" t="s">
        <v>36</v>
      </c>
      <c r="Z1589" s="2">
        <v>432.19693955299402</v>
      </c>
    </row>
    <row r="1590" spans="1:26" x14ac:dyDescent="0.35">
      <c r="A1590" t="s">
        <v>1347</v>
      </c>
      <c r="B1590" t="s">
        <v>1348</v>
      </c>
      <c r="C1590" t="s">
        <v>55</v>
      </c>
      <c r="D1590" t="s">
        <v>28</v>
      </c>
      <c r="E1590" t="s">
        <v>69</v>
      </c>
      <c r="F1590" t="s">
        <v>7541</v>
      </c>
      <c r="G1590" t="s">
        <v>7542</v>
      </c>
      <c r="H1590" t="s">
        <v>32</v>
      </c>
      <c r="I1590" t="s">
        <v>7906</v>
      </c>
      <c r="J1590" s="1">
        <v>42703</v>
      </c>
      <c r="K1590" s="1">
        <v>42708</v>
      </c>
      <c r="L1590" t="s">
        <v>34</v>
      </c>
      <c r="M1590">
        <f>Table1[[#This Row],[Ship Date]]-Table1[[#This Row],[Order Date]]</f>
        <v>5</v>
      </c>
      <c r="N1590">
        <v>11</v>
      </c>
      <c r="O1590" t="s">
        <v>35</v>
      </c>
      <c r="P1590" s="3">
        <v>242.17599999999999</v>
      </c>
      <c r="Q1590" s="3">
        <v>203.27374424363489</v>
      </c>
      <c r="R1590" s="3">
        <f>(Table1[[#This Row],[Selling Price]]-Table1[[#This Row],[Cost Price]])</f>
        <v>38.902255756365093</v>
      </c>
      <c r="S1590" s="12">
        <f>(Table1[[#This Row],[Profit]]/Table1[[#This Row],[Selling Price]])</f>
        <v>0.16063629656268621</v>
      </c>
      <c r="T1590">
        <v>4</v>
      </c>
      <c r="U1590" s="2">
        <f>Table1[[#This Row],[Selling Price]]*Table1[[#This Row],[Quantity]]</f>
        <v>968.70399999999995</v>
      </c>
      <c r="V1590" s="4">
        <v>0.6</v>
      </c>
      <c r="W1590">
        <v>200</v>
      </c>
      <c r="X1590" t="s">
        <v>36</v>
      </c>
      <c r="Y1590" t="s">
        <v>36</v>
      </c>
      <c r="Z1590" s="2">
        <v>280.73097909564592</v>
      </c>
    </row>
    <row r="1591" spans="1:26" x14ac:dyDescent="0.35">
      <c r="A1591" t="s">
        <v>1347</v>
      </c>
      <c r="B1591" t="s">
        <v>1348</v>
      </c>
      <c r="C1591" t="s">
        <v>64</v>
      </c>
      <c r="D1591" t="s">
        <v>28</v>
      </c>
      <c r="E1591" t="s">
        <v>29</v>
      </c>
      <c r="F1591" t="s">
        <v>1092</v>
      </c>
      <c r="G1591" t="s">
        <v>1093</v>
      </c>
      <c r="H1591" t="s">
        <v>32</v>
      </c>
      <c r="I1591" t="s">
        <v>7956</v>
      </c>
      <c r="J1591" s="1">
        <v>42328</v>
      </c>
      <c r="K1591" s="1">
        <v>42331</v>
      </c>
      <c r="L1591" t="s">
        <v>34</v>
      </c>
      <c r="M1591">
        <f>Table1[[#This Row],[Ship Date]]-Table1[[#This Row],[Order Date]]</f>
        <v>3</v>
      </c>
      <c r="N1591">
        <v>11</v>
      </c>
      <c r="O1591" t="s">
        <v>35</v>
      </c>
      <c r="P1591" s="3">
        <v>145.76400000000001</v>
      </c>
      <c r="Q1591" s="3">
        <v>112.83691810452591</v>
      </c>
      <c r="R1591" s="3">
        <f>(Table1[[#This Row],[Selling Price]]-Table1[[#This Row],[Cost Price]])</f>
        <v>32.927081895474103</v>
      </c>
      <c r="S1591" s="12">
        <f>(Table1[[#This Row],[Profit]]/Table1[[#This Row],[Selling Price]])</f>
        <v>0.22589310046015545</v>
      </c>
      <c r="T1591">
        <v>6</v>
      </c>
      <c r="U1591" s="2">
        <f>Table1[[#This Row],[Selling Price]]*Table1[[#This Row],[Quantity]]</f>
        <v>874.58400000000006</v>
      </c>
      <c r="V1591" s="4">
        <v>0.7</v>
      </c>
      <c r="W1591">
        <v>246</v>
      </c>
      <c r="X1591" t="s">
        <v>36</v>
      </c>
      <c r="Y1591" t="s">
        <v>68</v>
      </c>
      <c r="Z1591" s="2">
        <v>124.4600515541165</v>
      </c>
    </row>
    <row r="1592" spans="1:26" x14ac:dyDescent="0.35">
      <c r="A1592" t="s">
        <v>1347</v>
      </c>
      <c r="B1592" t="s">
        <v>1348</v>
      </c>
      <c r="C1592" t="s">
        <v>64</v>
      </c>
      <c r="D1592" t="s">
        <v>28</v>
      </c>
      <c r="E1592" t="s">
        <v>69</v>
      </c>
      <c r="F1592" t="s">
        <v>4711</v>
      </c>
      <c r="G1592" t="s">
        <v>4712</v>
      </c>
      <c r="H1592" t="s">
        <v>32</v>
      </c>
      <c r="I1592" t="s">
        <v>8208</v>
      </c>
      <c r="J1592" s="1">
        <v>43031</v>
      </c>
      <c r="K1592" s="1">
        <v>43032</v>
      </c>
      <c r="L1592" t="s">
        <v>199</v>
      </c>
      <c r="M1592">
        <f>Table1[[#This Row],[Ship Date]]-Table1[[#This Row],[Order Date]]</f>
        <v>1</v>
      </c>
      <c r="N1592">
        <v>10</v>
      </c>
      <c r="O1592" t="s">
        <v>61</v>
      </c>
      <c r="P1592" s="3">
        <v>35</v>
      </c>
      <c r="Q1592" s="3">
        <v>24.61093541098181</v>
      </c>
      <c r="R1592" s="3">
        <f>(Table1[[#This Row],[Selling Price]]-Table1[[#This Row],[Cost Price]])</f>
        <v>10.38906458901819</v>
      </c>
      <c r="S1592" s="12">
        <f>(Table1[[#This Row],[Profit]]/Table1[[#This Row],[Selling Price]])</f>
        <v>0.29683041682909117</v>
      </c>
      <c r="T1592">
        <v>4</v>
      </c>
      <c r="U1592" s="2">
        <f>Table1[[#This Row],[Selling Price]]*Table1[[#This Row],[Quantity]]</f>
        <v>140</v>
      </c>
      <c r="V1592" s="4">
        <v>0</v>
      </c>
      <c r="W1592">
        <v>456</v>
      </c>
      <c r="X1592" t="s">
        <v>36</v>
      </c>
      <c r="Y1592" t="s">
        <v>52</v>
      </c>
      <c r="Z1592" s="2">
        <v>8.164583067534231</v>
      </c>
    </row>
    <row r="1593" spans="1:26" x14ac:dyDescent="0.35">
      <c r="A1593" t="s">
        <v>1347</v>
      </c>
      <c r="B1593" t="s">
        <v>1348</v>
      </c>
      <c r="C1593" t="s">
        <v>39</v>
      </c>
      <c r="D1593" t="s">
        <v>28</v>
      </c>
      <c r="E1593" t="s">
        <v>56</v>
      </c>
      <c r="F1593" t="s">
        <v>3026</v>
      </c>
      <c r="G1593" t="s">
        <v>3027</v>
      </c>
      <c r="H1593" t="s">
        <v>32</v>
      </c>
      <c r="I1593" t="s">
        <v>8272</v>
      </c>
      <c r="J1593" s="1">
        <v>42713</v>
      </c>
      <c r="K1593" s="1">
        <v>42715</v>
      </c>
      <c r="L1593" t="s">
        <v>199</v>
      </c>
      <c r="M1593">
        <f>Table1[[#This Row],[Ship Date]]-Table1[[#This Row],[Order Date]]</f>
        <v>2</v>
      </c>
      <c r="N1593">
        <v>12</v>
      </c>
      <c r="O1593" t="s">
        <v>35</v>
      </c>
      <c r="P1593" s="3">
        <v>1056.8599999999999</v>
      </c>
      <c r="Q1593" s="3">
        <v>777.14086826105483</v>
      </c>
      <c r="R1593" s="3">
        <f>(Table1[[#This Row],[Selling Price]]-Table1[[#This Row],[Cost Price]])</f>
        <v>279.71913173894507</v>
      </c>
      <c r="S1593" s="12">
        <f>(Table1[[#This Row],[Profit]]/Table1[[#This Row],[Selling Price]])</f>
        <v>0.26466999577895378</v>
      </c>
      <c r="T1593">
        <v>7</v>
      </c>
      <c r="U1593" s="2">
        <f>Table1[[#This Row],[Selling Price]]*Table1[[#This Row],[Quantity]]</f>
        <v>7398.0199999999995</v>
      </c>
      <c r="V1593" s="4">
        <v>0</v>
      </c>
      <c r="W1593">
        <v>456</v>
      </c>
      <c r="X1593" t="s">
        <v>36</v>
      </c>
      <c r="Y1593" t="s">
        <v>36</v>
      </c>
      <c r="Z1593" s="2">
        <v>320.36166361666631</v>
      </c>
    </row>
    <row r="1594" spans="1:26" x14ac:dyDescent="0.35">
      <c r="A1594" t="s">
        <v>1347</v>
      </c>
      <c r="B1594" t="s">
        <v>1348</v>
      </c>
      <c r="C1594" t="s">
        <v>45</v>
      </c>
      <c r="D1594" t="s">
        <v>28</v>
      </c>
      <c r="E1594" t="s">
        <v>69</v>
      </c>
      <c r="F1594" t="s">
        <v>7044</v>
      </c>
      <c r="G1594" t="s">
        <v>7045</v>
      </c>
      <c r="H1594" t="s">
        <v>32</v>
      </c>
      <c r="I1594" t="s">
        <v>8288</v>
      </c>
      <c r="J1594" s="1">
        <v>41779</v>
      </c>
      <c r="K1594" s="1">
        <v>41781</v>
      </c>
      <c r="L1594" t="s">
        <v>34</v>
      </c>
      <c r="M1594">
        <f>Table1[[#This Row],[Ship Date]]-Table1[[#This Row],[Order Date]]</f>
        <v>2</v>
      </c>
      <c r="N1594">
        <v>5</v>
      </c>
      <c r="O1594" t="s">
        <v>51</v>
      </c>
      <c r="P1594" s="3">
        <v>10.332000000000001</v>
      </c>
      <c r="Q1594" s="3">
        <v>6.809572170475314</v>
      </c>
      <c r="R1594" s="3">
        <f>(Table1[[#This Row],[Selling Price]]-Table1[[#This Row],[Cost Price]])</f>
        <v>3.5224278295246867</v>
      </c>
      <c r="S1594" s="12">
        <f>(Table1[[#This Row],[Profit]]/Table1[[#This Row],[Selling Price]])</f>
        <v>0.34092410274145241</v>
      </c>
      <c r="T1594">
        <v>3</v>
      </c>
      <c r="U1594" s="2">
        <f>Table1[[#This Row],[Selling Price]]*Table1[[#This Row],[Quantity]]</f>
        <v>30.996000000000002</v>
      </c>
      <c r="V1594" s="4">
        <v>0.6</v>
      </c>
      <c r="W1594">
        <v>195</v>
      </c>
      <c r="X1594" t="s">
        <v>36</v>
      </c>
      <c r="Y1594" t="s">
        <v>52</v>
      </c>
      <c r="Z1594" s="2">
        <v>10.958740894829109</v>
      </c>
    </row>
    <row r="1595" spans="1:26" x14ac:dyDescent="0.35">
      <c r="A1595" t="s">
        <v>1347</v>
      </c>
      <c r="B1595" t="s">
        <v>1348</v>
      </c>
      <c r="C1595" t="s">
        <v>27</v>
      </c>
      <c r="D1595" t="s">
        <v>28</v>
      </c>
      <c r="E1595" t="s">
        <v>29</v>
      </c>
      <c r="F1595" t="s">
        <v>3675</v>
      </c>
      <c r="G1595" t="s">
        <v>3676</v>
      </c>
      <c r="H1595" t="s">
        <v>32</v>
      </c>
      <c r="I1595" t="s">
        <v>8498</v>
      </c>
      <c r="J1595" s="1">
        <v>41859</v>
      </c>
      <c r="K1595" s="1">
        <v>41861</v>
      </c>
      <c r="L1595" t="s">
        <v>34</v>
      </c>
      <c r="M1595">
        <f>Table1[[#This Row],[Ship Date]]-Table1[[#This Row],[Order Date]]</f>
        <v>2</v>
      </c>
      <c r="N1595">
        <v>8</v>
      </c>
      <c r="O1595" t="s">
        <v>61</v>
      </c>
      <c r="P1595" s="3">
        <v>155.45599999999999</v>
      </c>
      <c r="Q1595" s="3">
        <v>120.2339142918694</v>
      </c>
      <c r="R1595" s="3">
        <f>(Table1[[#This Row],[Selling Price]]-Table1[[#This Row],[Cost Price]])</f>
        <v>35.222085708130592</v>
      </c>
      <c r="S1595" s="12">
        <f>(Table1[[#This Row],[Profit]]/Table1[[#This Row],[Selling Price]])</f>
        <v>0.22657270036621677</v>
      </c>
      <c r="T1595">
        <v>4</v>
      </c>
      <c r="U1595" s="2">
        <f>Table1[[#This Row],[Selling Price]]*Table1[[#This Row],[Quantity]]</f>
        <v>621.82399999999996</v>
      </c>
      <c r="V1595" s="4">
        <v>0.2</v>
      </c>
      <c r="W1595">
        <v>296</v>
      </c>
      <c r="X1595" t="s">
        <v>36</v>
      </c>
      <c r="Y1595" t="s">
        <v>68</v>
      </c>
      <c r="Z1595" s="2">
        <v>54.132741447913631</v>
      </c>
    </row>
    <row r="1596" spans="1:26" x14ac:dyDescent="0.35">
      <c r="A1596" t="s">
        <v>1347</v>
      </c>
      <c r="B1596" t="s">
        <v>1348</v>
      </c>
      <c r="C1596" t="s">
        <v>55</v>
      </c>
      <c r="D1596" t="s">
        <v>28</v>
      </c>
      <c r="E1596" t="s">
        <v>40</v>
      </c>
      <c r="F1596" t="s">
        <v>2382</v>
      </c>
      <c r="G1596" t="s">
        <v>2383</v>
      </c>
      <c r="H1596" t="s">
        <v>32</v>
      </c>
      <c r="I1596" t="s">
        <v>8590</v>
      </c>
      <c r="J1596" s="1">
        <v>42754</v>
      </c>
      <c r="K1596" s="1">
        <v>42759</v>
      </c>
      <c r="L1596" t="s">
        <v>34</v>
      </c>
      <c r="M1596">
        <f>Table1[[#This Row],[Ship Date]]-Table1[[#This Row],[Order Date]]</f>
        <v>5</v>
      </c>
      <c r="N1596">
        <v>1</v>
      </c>
      <c r="O1596" t="s">
        <v>35</v>
      </c>
      <c r="P1596" s="3">
        <v>887.27099999999996</v>
      </c>
      <c r="Q1596" s="3">
        <v>604.76296124983617</v>
      </c>
      <c r="R1596" s="3">
        <f>(Table1[[#This Row],[Selling Price]]-Table1[[#This Row],[Cost Price]])</f>
        <v>282.50803875016379</v>
      </c>
      <c r="S1596" s="12">
        <f>(Table1[[#This Row],[Profit]]/Table1[[#This Row],[Selling Price]])</f>
        <v>0.31840107334756101</v>
      </c>
      <c r="T1596">
        <v>3</v>
      </c>
      <c r="U1596" s="2">
        <f>Table1[[#This Row],[Selling Price]]*Table1[[#This Row],[Quantity]]</f>
        <v>2661.8130000000001</v>
      </c>
      <c r="V1596" s="4">
        <v>0.3</v>
      </c>
      <c r="W1596">
        <v>292</v>
      </c>
      <c r="X1596" t="s">
        <v>36</v>
      </c>
      <c r="Y1596" t="s">
        <v>36</v>
      </c>
      <c r="Z1596" s="2">
        <v>339.85145426303541</v>
      </c>
    </row>
    <row r="1597" spans="1:26" x14ac:dyDescent="0.35">
      <c r="A1597" t="s">
        <v>1347</v>
      </c>
      <c r="B1597" t="s">
        <v>1348</v>
      </c>
      <c r="C1597" t="s">
        <v>45</v>
      </c>
      <c r="D1597" t="s">
        <v>28</v>
      </c>
      <c r="E1597" t="s">
        <v>69</v>
      </c>
      <c r="F1597" t="s">
        <v>1539</v>
      </c>
      <c r="G1597" t="s">
        <v>1540</v>
      </c>
      <c r="H1597" t="s">
        <v>32</v>
      </c>
      <c r="I1597" t="s">
        <v>8703</v>
      </c>
      <c r="J1597" s="1">
        <v>42678</v>
      </c>
      <c r="K1597" s="1">
        <v>42682</v>
      </c>
      <c r="L1597" t="s">
        <v>60</v>
      </c>
      <c r="M1597">
        <f>Table1[[#This Row],[Ship Date]]-Table1[[#This Row],[Order Date]]</f>
        <v>4</v>
      </c>
      <c r="N1597">
        <v>11</v>
      </c>
      <c r="O1597" t="s">
        <v>35</v>
      </c>
      <c r="P1597" s="3">
        <v>66.111999999999995</v>
      </c>
      <c r="Q1597" s="3">
        <v>54.081370240469802</v>
      </c>
      <c r="R1597" s="3">
        <f>(Table1[[#This Row],[Selling Price]]-Table1[[#This Row],[Cost Price]])</f>
        <v>12.030629759530193</v>
      </c>
      <c r="S1597" s="12">
        <f>(Table1[[#This Row],[Profit]]/Table1[[#This Row],[Selling Price]])</f>
        <v>0.18197346562696928</v>
      </c>
      <c r="T1597">
        <v>4</v>
      </c>
      <c r="U1597" s="2">
        <f>Table1[[#This Row],[Selling Price]]*Table1[[#This Row],[Quantity]]</f>
        <v>264.44799999999998</v>
      </c>
      <c r="V1597" s="4">
        <v>0.6</v>
      </c>
      <c r="W1597">
        <v>115</v>
      </c>
      <c r="X1597" t="s">
        <v>36</v>
      </c>
      <c r="Y1597" t="s">
        <v>36</v>
      </c>
      <c r="Z1597" s="2">
        <v>71.448959236646687</v>
      </c>
    </row>
    <row r="1598" spans="1:26" x14ac:dyDescent="0.35">
      <c r="A1598" t="s">
        <v>1347</v>
      </c>
      <c r="B1598" t="s">
        <v>1348</v>
      </c>
      <c r="C1598" t="s">
        <v>64</v>
      </c>
      <c r="D1598" t="s">
        <v>28</v>
      </c>
      <c r="E1598" t="s">
        <v>69</v>
      </c>
      <c r="F1598" t="s">
        <v>454</v>
      </c>
      <c r="G1598" t="s">
        <v>455</v>
      </c>
      <c r="H1598" t="s">
        <v>32</v>
      </c>
      <c r="I1598" t="s">
        <v>8715</v>
      </c>
      <c r="J1598" s="1">
        <v>42726</v>
      </c>
      <c r="K1598" s="1">
        <v>42732</v>
      </c>
      <c r="L1598" t="s">
        <v>60</v>
      </c>
      <c r="M1598">
        <f>Table1[[#This Row],[Ship Date]]-Table1[[#This Row],[Order Date]]</f>
        <v>6</v>
      </c>
      <c r="N1598">
        <v>12</v>
      </c>
      <c r="O1598" t="s">
        <v>35</v>
      </c>
      <c r="P1598" s="3">
        <v>41.96</v>
      </c>
      <c r="Q1598" s="3">
        <v>34.914634473261152</v>
      </c>
      <c r="R1598" s="3">
        <f>(Table1[[#This Row],[Selling Price]]-Table1[[#This Row],[Cost Price]])</f>
        <v>7.0453655267388484</v>
      </c>
      <c r="S1598" s="12">
        <f>(Table1[[#This Row],[Profit]]/Table1[[#This Row],[Selling Price]])</f>
        <v>0.16790670940750355</v>
      </c>
      <c r="T1598">
        <v>2</v>
      </c>
      <c r="U1598" s="2">
        <f>Table1[[#This Row],[Selling Price]]*Table1[[#This Row],[Quantity]]</f>
        <v>83.92</v>
      </c>
      <c r="V1598" s="4">
        <v>0</v>
      </c>
      <c r="W1598">
        <v>347</v>
      </c>
      <c r="X1598" t="s">
        <v>68</v>
      </c>
      <c r="Y1598" t="s">
        <v>52</v>
      </c>
      <c r="Z1598" s="2">
        <v>18.765082467178239</v>
      </c>
    </row>
    <row r="1599" spans="1:26" x14ac:dyDescent="0.35">
      <c r="A1599" t="s">
        <v>1347</v>
      </c>
      <c r="B1599" t="s">
        <v>1348</v>
      </c>
      <c r="C1599" t="s">
        <v>64</v>
      </c>
      <c r="D1599" t="s">
        <v>28</v>
      </c>
      <c r="E1599" t="s">
        <v>40</v>
      </c>
      <c r="F1599" t="s">
        <v>654</v>
      </c>
      <c r="G1599" t="s">
        <v>655</v>
      </c>
      <c r="H1599" t="s">
        <v>32</v>
      </c>
      <c r="I1599" t="s">
        <v>8734</v>
      </c>
      <c r="J1599" s="1">
        <v>41996</v>
      </c>
      <c r="K1599" s="1">
        <v>42000</v>
      </c>
      <c r="L1599" t="s">
        <v>34</v>
      </c>
      <c r="M1599">
        <f>Table1[[#This Row],[Ship Date]]-Table1[[#This Row],[Order Date]]</f>
        <v>4</v>
      </c>
      <c r="N1599">
        <v>12</v>
      </c>
      <c r="O1599" t="s">
        <v>35</v>
      </c>
      <c r="P1599" s="3">
        <v>64.784000000000006</v>
      </c>
      <c r="Q1599" s="3">
        <v>52.092445574370608</v>
      </c>
      <c r="R1599" s="3">
        <f>(Table1[[#This Row],[Selling Price]]-Table1[[#This Row],[Cost Price]])</f>
        <v>12.691554425629398</v>
      </c>
      <c r="S1599" s="12">
        <f>(Table1[[#This Row],[Profit]]/Table1[[#This Row],[Selling Price]])</f>
        <v>0.1959056931592584</v>
      </c>
      <c r="T1599">
        <v>1</v>
      </c>
      <c r="U1599" s="2">
        <f>Table1[[#This Row],[Selling Price]]*Table1[[#This Row],[Quantity]]</f>
        <v>64.784000000000006</v>
      </c>
      <c r="V1599" s="4">
        <v>0.2</v>
      </c>
      <c r="W1599">
        <v>299</v>
      </c>
      <c r="X1599" t="s">
        <v>36</v>
      </c>
      <c r="Y1599" t="s">
        <v>68</v>
      </c>
      <c r="Z1599" s="2">
        <v>128.46063846619651</v>
      </c>
    </row>
    <row r="1600" spans="1:26" x14ac:dyDescent="0.35">
      <c r="A1600" t="s">
        <v>1347</v>
      </c>
      <c r="B1600" t="s">
        <v>1348</v>
      </c>
      <c r="C1600" t="s">
        <v>39</v>
      </c>
      <c r="D1600" t="s">
        <v>28</v>
      </c>
      <c r="E1600" t="s">
        <v>69</v>
      </c>
      <c r="F1600" t="s">
        <v>3567</v>
      </c>
      <c r="G1600" t="s">
        <v>3568</v>
      </c>
      <c r="H1600" t="s">
        <v>32</v>
      </c>
      <c r="I1600" t="s">
        <v>8912</v>
      </c>
      <c r="J1600" s="1">
        <v>42496</v>
      </c>
      <c r="K1600" s="1">
        <v>42500</v>
      </c>
      <c r="L1600" t="s">
        <v>60</v>
      </c>
      <c r="M1600">
        <f>Table1[[#This Row],[Ship Date]]-Table1[[#This Row],[Order Date]]</f>
        <v>4</v>
      </c>
      <c r="N1600">
        <v>5</v>
      </c>
      <c r="O1600" t="s">
        <v>51</v>
      </c>
      <c r="P1600" s="3">
        <v>41.6</v>
      </c>
      <c r="Q1600" s="3">
        <v>29.07233143031495</v>
      </c>
      <c r="R1600" s="3">
        <f>(Table1[[#This Row],[Selling Price]]-Table1[[#This Row],[Cost Price]])</f>
        <v>12.527668569685051</v>
      </c>
      <c r="S1600" s="12">
        <f>(Table1[[#This Row],[Profit]]/Table1[[#This Row],[Selling Price]])</f>
        <v>0.30114587907896756</v>
      </c>
      <c r="T1600">
        <v>4</v>
      </c>
      <c r="U1600" s="2">
        <f>Table1[[#This Row],[Selling Price]]*Table1[[#This Row],[Quantity]]</f>
        <v>166.4</v>
      </c>
      <c r="V1600" s="4">
        <v>0</v>
      </c>
      <c r="W1600">
        <v>355</v>
      </c>
      <c r="X1600" t="s">
        <v>36</v>
      </c>
      <c r="Y1600" t="s">
        <v>52</v>
      </c>
      <c r="Z1600" s="2">
        <v>11.76625683894415</v>
      </c>
    </row>
    <row r="1601" spans="1:26" x14ac:dyDescent="0.35">
      <c r="A1601" t="s">
        <v>1347</v>
      </c>
      <c r="B1601" t="s">
        <v>1348</v>
      </c>
      <c r="C1601" t="s">
        <v>39</v>
      </c>
      <c r="D1601" t="s">
        <v>28</v>
      </c>
      <c r="E1601" t="s">
        <v>29</v>
      </c>
      <c r="F1601" t="s">
        <v>4336</v>
      </c>
      <c r="G1601" t="s">
        <v>4337</v>
      </c>
      <c r="H1601" t="s">
        <v>32</v>
      </c>
      <c r="I1601" t="s">
        <v>9035</v>
      </c>
      <c r="J1601" s="1">
        <v>42321</v>
      </c>
      <c r="K1601" s="1">
        <v>42325</v>
      </c>
      <c r="L1601" t="s">
        <v>60</v>
      </c>
      <c r="M1601">
        <f>Table1[[#This Row],[Ship Date]]-Table1[[#This Row],[Order Date]]</f>
        <v>4</v>
      </c>
      <c r="N1601">
        <v>11</v>
      </c>
      <c r="O1601" t="s">
        <v>35</v>
      </c>
      <c r="P1601" s="3">
        <v>683.33199999999999</v>
      </c>
      <c r="Q1601" s="3">
        <v>504.18575569058459</v>
      </c>
      <c r="R1601" s="3">
        <f>(Table1[[#This Row],[Selling Price]]-Table1[[#This Row],[Cost Price]])</f>
        <v>179.14624430941541</v>
      </c>
      <c r="S1601" s="12">
        <f>(Table1[[#This Row],[Profit]]/Table1[[#This Row],[Selling Price]])</f>
        <v>0.26216574711767549</v>
      </c>
      <c r="T1601">
        <v>4</v>
      </c>
      <c r="U1601" s="2">
        <f>Table1[[#This Row],[Selling Price]]*Table1[[#This Row],[Quantity]]</f>
        <v>2733.328</v>
      </c>
      <c r="V1601" s="4">
        <v>0.15</v>
      </c>
      <c r="W1601">
        <v>403</v>
      </c>
      <c r="X1601" t="s">
        <v>36</v>
      </c>
      <c r="Y1601" t="s">
        <v>36</v>
      </c>
      <c r="Z1601" s="2">
        <v>479.99975320991922</v>
      </c>
    </row>
    <row r="1602" spans="1:26" x14ac:dyDescent="0.35">
      <c r="A1602" t="s">
        <v>825</v>
      </c>
      <c r="B1602" t="s">
        <v>826</v>
      </c>
      <c r="C1602" t="s">
        <v>64</v>
      </c>
      <c r="D1602" t="s">
        <v>28</v>
      </c>
      <c r="E1602" t="s">
        <v>69</v>
      </c>
      <c r="F1602" t="s">
        <v>827</v>
      </c>
      <c r="G1602" t="s">
        <v>828</v>
      </c>
      <c r="H1602" t="s">
        <v>32</v>
      </c>
      <c r="I1602" t="s">
        <v>814</v>
      </c>
      <c r="J1602" s="1">
        <v>42525</v>
      </c>
      <c r="K1602" s="1">
        <v>42530</v>
      </c>
      <c r="L1602" t="s">
        <v>34</v>
      </c>
      <c r="M1602">
        <f>Table1[[#This Row],[Ship Date]]-Table1[[#This Row],[Order Date]]</f>
        <v>5</v>
      </c>
      <c r="N1602">
        <v>6</v>
      </c>
      <c r="O1602" t="s">
        <v>51</v>
      </c>
      <c r="P1602" s="3">
        <v>4.0439999999999996</v>
      </c>
      <c r="Q1602" s="3">
        <v>3.3282502024086731</v>
      </c>
      <c r="R1602" s="3">
        <f>(Table1[[#This Row],[Selling Price]]-Table1[[#This Row],[Cost Price]])</f>
        <v>0.71574979759132651</v>
      </c>
      <c r="S1602" s="12">
        <f>(Table1[[#This Row],[Profit]]/Table1[[#This Row],[Selling Price]])</f>
        <v>0.17699055331140617</v>
      </c>
      <c r="T1602">
        <v>3</v>
      </c>
      <c r="U1602" s="2">
        <f>Table1[[#This Row],[Selling Price]]*Table1[[#This Row],[Quantity]]</f>
        <v>12.131999999999998</v>
      </c>
      <c r="V1602" s="4">
        <v>0.6</v>
      </c>
      <c r="W1602">
        <v>412</v>
      </c>
      <c r="X1602" t="s">
        <v>36</v>
      </c>
      <c r="Y1602" t="s">
        <v>52</v>
      </c>
      <c r="Z1602" s="2">
        <v>3.502206732904269</v>
      </c>
    </row>
    <row r="1603" spans="1:26" x14ac:dyDescent="0.35">
      <c r="A1603" t="s">
        <v>825</v>
      </c>
      <c r="B1603" t="s">
        <v>826</v>
      </c>
      <c r="C1603" t="s">
        <v>64</v>
      </c>
      <c r="D1603" t="s">
        <v>28</v>
      </c>
      <c r="E1603" t="s">
        <v>40</v>
      </c>
      <c r="F1603" t="s">
        <v>836</v>
      </c>
      <c r="G1603" t="s">
        <v>837</v>
      </c>
      <c r="H1603" t="s">
        <v>32</v>
      </c>
      <c r="I1603" t="s">
        <v>838</v>
      </c>
      <c r="J1603" s="1">
        <v>42714</v>
      </c>
      <c r="K1603" s="1">
        <v>42719</v>
      </c>
      <c r="L1603" t="s">
        <v>34</v>
      </c>
      <c r="M1603">
        <f>Table1[[#This Row],[Ship Date]]-Table1[[#This Row],[Order Date]]</f>
        <v>5</v>
      </c>
      <c r="N1603">
        <v>12</v>
      </c>
      <c r="O1603" t="s">
        <v>35</v>
      </c>
      <c r="P1603" s="3">
        <v>321.56799999999998</v>
      </c>
      <c r="Q1603" s="3">
        <v>270.53599801577508</v>
      </c>
      <c r="R1603" s="3">
        <f>(Table1[[#This Row],[Selling Price]]-Table1[[#This Row],[Cost Price]])</f>
        <v>51.032001984224905</v>
      </c>
      <c r="S1603" s="12">
        <f>(Table1[[#This Row],[Profit]]/Table1[[#This Row],[Selling Price]])</f>
        <v>0.15869738899462915</v>
      </c>
      <c r="T1603">
        <v>2</v>
      </c>
      <c r="U1603" s="2">
        <f>Table1[[#This Row],[Selling Price]]*Table1[[#This Row],[Quantity]]</f>
        <v>643.13599999999997</v>
      </c>
      <c r="V1603" s="4">
        <v>0.2</v>
      </c>
      <c r="W1603">
        <v>425</v>
      </c>
      <c r="X1603" t="s">
        <v>36</v>
      </c>
      <c r="Y1603" t="s">
        <v>36</v>
      </c>
      <c r="Z1603" s="2">
        <v>285.14444970556752</v>
      </c>
    </row>
    <row r="1604" spans="1:26" x14ac:dyDescent="0.35">
      <c r="A1604" t="s">
        <v>825</v>
      </c>
      <c r="B1604" t="s">
        <v>826</v>
      </c>
      <c r="C1604" t="s">
        <v>27</v>
      </c>
      <c r="D1604" t="s">
        <v>28</v>
      </c>
      <c r="E1604" t="s">
        <v>40</v>
      </c>
      <c r="F1604" t="s">
        <v>1227</v>
      </c>
      <c r="G1604" t="s">
        <v>1228</v>
      </c>
      <c r="H1604" t="s">
        <v>32</v>
      </c>
      <c r="I1604" t="s">
        <v>1617</v>
      </c>
      <c r="J1604" s="1">
        <v>42188</v>
      </c>
      <c r="K1604" s="1">
        <v>42194</v>
      </c>
      <c r="L1604" t="s">
        <v>60</v>
      </c>
      <c r="M1604">
        <f>Table1[[#This Row],[Ship Date]]-Table1[[#This Row],[Order Date]]</f>
        <v>6</v>
      </c>
      <c r="N1604">
        <v>7</v>
      </c>
      <c r="O1604" t="s">
        <v>51</v>
      </c>
      <c r="P1604" s="3">
        <v>70.98</v>
      </c>
      <c r="Q1604" s="3">
        <v>58.73711462630088</v>
      </c>
      <c r="R1604" s="3">
        <f>(Table1[[#This Row],[Selling Price]]-Table1[[#This Row],[Cost Price]])</f>
        <v>12.242885373699124</v>
      </c>
      <c r="S1604" s="12">
        <f>(Table1[[#This Row],[Profit]]/Table1[[#This Row],[Selling Price]])</f>
        <v>0.1724835921907456</v>
      </c>
      <c r="T1604">
        <v>1</v>
      </c>
      <c r="U1604" s="2">
        <f>Table1[[#This Row],[Selling Price]]*Table1[[#This Row],[Quantity]]</f>
        <v>70.98</v>
      </c>
      <c r="V1604" s="4">
        <v>0</v>
      </c>
      <c r="W1604">
        <v>443</v>
      </c>
      <c r="X1604" t="s">
        <v>68</v>
      </c>
      <c r="Y1604" t="s">
        <v>36</v>
      </c>
      <c r="Z1604" s="2">
        <v>175.16391419467649</v>
      </c>
    </row>
    <row r="1605" spans="1:26" x14ac:dyDescent="0.35">
      <c r="A1605" t="s">
        <v>825</v>
      </c>
      <c r="B1605" t="s">
        <v>826</v>
      </c>
      <c r="C1605" t="s">
        <v>39</v>
      </c>
      <c r="D1605" t="s">
        <v>28</v>
      </c>
      <c r="E1605" t="s">
        <v>29</v>
      </c>
      <c r="F1605" t="s">
        <v>2198</v>
      </c>
      <c r="G1605" t="s">
        <v>2199</v>
      </c>
      <c r="H1605" t="s">
        <v>32</v>
      </c>
      <c r="I1605" t="s">
        <v>2200</v>
      </c>
      <c r="J1605" s="1">
        <v>43099</v>
      </c>
      <c r="K1605" s="1">
        <v>43103</v>
      </c>
      <c r="L1605" t="s">
        <v>60</v>
      </c>
      <c r="M1605">
        <f>Table1[[#This Row],[Ship Date]]-Table1[[#This Row],[Order Date]]</f>
        <v>4</v>
      </c>
      <c r="N1605">
        <v>12</v>
      </c>
      <c r="O1605" t="s">
        <v>35</v>
      </c>
      <c r="P1605" s="3">
        <v>323.13600000000002</v>
      </c>
      <c r="Q1605" s="3">
        <v>259.89652971562191</v>
      </c>
      <c r="R1605" s="3">
        <f>(Table1[[#This Row],[Selling Price]]-Table1[[#This Row],[Cost Price]])</f>
        <v>63.239470284378115</v>
      </c>
      <c r="S1605" s="12">
        <f>(Table1[[#This Row],[Profit]]/Table1[[#This Row],[Selling Price]])</f>
        <v>0.19570543141085522</v>
      </c>
      <c r="T1605">
        <v>4</v>
      </c>
      <c r="U1605" s="2">
        <f>Table1[[#This Row],[Selling Price]]*Table1[[#This Row],[Quantity]]</f>
        <v>1292.5440000000001</v>
      </c>
      <c r="V1605" s="4">
        <v>0.2</v>
      </c>
      <c r="W1605">
        <v>300</v>
      </c>
      <c r="X1605" t="s">
        <v>36</v>
      </c>
      <c r="Y1605" t="s">
        <v>68</v>
      </c>
      <c r="Z1605" s="2">
        <v>66.156672777732709</v>
      </c>
    </row>
    <row r="1606" spans="1:26" x14ac:dyDescent="0.35">
      <c r="A1606" t="s">
        <v>825</v>
      </c>
      <c r="B1606" t="s">
        <v>826</v>
      </c>
      <c r="C1606" t="s">
        <v>39</v>
      </c>
      <c r="D1606" t="s">
        <v>28</v>
      </c>
      <c r="E1606" t="s">
        <v>69</v>
      </c>
      <c r="F1606" t="s">
        <v>1307</v>
      </c>
      <c r="G1606" t="s">
        <v>1308</v>
      </c>
      <c r="H1606" t="s">
        <v>32</v>
      </c>
      <c r="I1606" t="s">
        <v>2530</v>
      </c>
      <c r="J1606" s="1">
        <v>42693</v>
      </c>
      <c r="K1606" s="1">
        <v>42698</v>
      </c>
      <c r="L1606" t="s">
        <v>60</v>
      </c>
      <c r="M1606">
        <f>Table1[[#This Row],[Ship Date]]-Table1[[#This Row],[Order Date]]</f>
        <v>5</v>
      </c>
      <c r="N1606">
        <v>11</v>
      </c>
      <c r="O1606" t="s">
        <v>35</v>
      </c>
      <c r="P1606" s="3">
        <v>2.3279999999999998</v>
      </c>
      <c r="Q1606" s="3">
        <v>1.682814026340411</v>
      </c>
      <c r="R1606" s="3">
        <f>(Table1[[#This Row],[Selling Price]]-Table1[[#This Row],[Cost Price]])</f>
        <v>0.64518597365958885</v>
      </c>
      <c r="S1606" s="12">
        <f>(Table1[[#This Row],[Profit]]/Table1[[#This Row],[Selling Price]])</f>
        <v>0.27714174126271002</v>
      </c>
      <c r="T1606">
        <v>2</v>
      </c>
      <c r="U1606" s="2">
        <f>Table1[[#This Row],[Selling Price]]*Table1[[#This Row],[Quantity]]</f>
        <v>4.6559999999999997</v>
      </c>
      <c r="V1606" s="4">
        <v>0.6</v>
      </c>
      <c r="W1606">
        <v>491</v>
      </c>
      <c r="X1606" t="s">
        <v>36</v>
      </c>
      <c r="Y1606" t="s">
        <v>52</v>
      </c>
      <c r="Z1606" s="2">
        <v>5.8241556592228143</v>
      </c>
    </row>
    <row r="1607" spans="1:26" x14ac:dyDescent="0.35">
      <c r="A1607" t="s">
        <v>825</v>
      </c>
      <c r="B1607" t="s">
        <v>826</v>
      </c>
      <c r="C1607" t="s">
        <v>55</v>
      </c>
      <c r="D1607" t="s">
        <v>28</v>
      </c>
      <c r="E1607" t="s">
        <v>40</v>
      </c>
      <c r="F1607" t="s">
        <v>3041</v>
      </c>
      <c r="G1607" t="s">
        <v>3042</v>
      </c>
      <c r="H1607" t="s">
        <v>32</v>
      </c>
      <c r="I1607" t="s">
        <v>3043</v>
      </c>
      <c r="J1607" s="1">
        <v>43078</v>
      </c>
      <c r="K1607" s="1">
        <v>43082</v>
      </c>
      <c r="L1607" t="s">
        <v>60</v>
      </c>
      <c r="M1607">
        <f>Table1[[#This Row],[Ship Date]]-Table1[[#This Row],[Order Date]]</f>
        <v>4</v>
      </c>
      <c r="N1607">
        <v>12</v>
      </c>
      <c r="O1607" t="s">
        <v>35</v>
      </c>
      <c r="P1607" s="3">
        <v>872.94</v>
      </c>
      <c r="Q1607" s="3">
        <v>607.65968020589423</v>
      </c>
      <c r="R1607" s="3">
        <f>(Table1[[#This Row],[Selling Price]]-Table1[[#This Row],[Cost Price]])</f>
        <v>265.28031979410582</v>
      </c>
      <c r="S1607" s="12">
        <f>(Table1[[#This Row],[Profit]]/Table1[[#This Row],[Selling Price]])</f>
        <v>0.3038929591886107</v>
      </c>
      <c r="T1607">
        <v>3</v>
      </c>
      <c r="U1607" s="2">
        <f>Table1[[#This Row],[Selling Price]]*Table1[[#This Row],[Quantity]]</f>
        <v>2618.8200000000002</v>
      </c>
      <c r="V1607" s="4">
        <v>0</v>
      </c>
      <c r="W1607">
        <v>355</v>
      </c>
      <c r="X1607" t="s">
        <v>36</v>
      </c>
      <c r="Y1607" t="s">
        <v>36</v>
      </c>
      <c r="Z1607" s="2">
        <v>385.9189098030829</v>
      </c>
    </row>
    <row r="1608" spans="1:26" x14ac:dyDescent="0.35">
      <c r="A1608" t="s">
        <v>825</v>
      </c>
      <c r="B1608" t="s">
        <v>826</v>
      </c>
      <c r="C1608" t="s">
        <v>27</v>
      </c>
      <c r="D1608" t="s">
        <v>28</v>
      </c>
      <c r="E1608" t="s">
        <v>69</v>
      </c>
      <c r="F1608" t="s">
        <v>1671</v>
      </c>
      <c r="G1608" t="s">
        <v>1672</v>
      </c>
      <c r="H1608" t="s">
        <v>32</v>
      </c>
      <c r="I1608" t="s">
        <v>3378</v>
      </c>
      <c r="J1608" s="1">
        <v>42509</v>
      </c>
      <c r="K1608" s="1">
        <v>42514</v>
      </c>
      <c r="L1608" t="s">
        <v>60</v>
      </c>
      <c r="M1608">
        <f>Table1[[#This Row],[Ship Date]]-Table1[[#This Row],[Order Date]]</f>
        <v>5</v>
      </c>
      <c r="N1608">
        <v>5</v>
      </c>
      <c r="O1608" t="s">
        <v>51</v>
      </c>
      <c r="P1608" s="3">
        <v>39.76</v>
      </c>
      <c r="Q1608" s="3">
        <v>26.897116055421499</v>
      </c>
      <c r="R1608" s="3">
        <f>(Table1[[#This Row],[Selling Price]]-Table1[[#This Row],[Cost Price]])</f>
        <v>12.862883944578499</v>
      </c>
      <c r="S1608" s="12">
        <f>(Table1[[#This Row],[Profit]]/Table1[[#This Row],[Selling Price]])</f>
        <v>0.32351317768054577</v>
      </c>
      <c r="T1608">
        <v>8</v>
      </c>
      <c r="U1608" s="2">
        <f>Table1[[#This Row],[Selling Price]]*Table1[[#This Row],[Quantity]]</f>
        <v>318.08</v>
      </c>
      <c r="V1608" s="4">
        <v>0</v>
      </c>
      <c r="W1608">
        <v>168</v>
      </c>
      <c r="X1608" t="s">
        <v>36</v>
      </c>
      <c r="Y1608" t="s">
        <v>52</v>
      </c>
      <c r="Z1608" s="2">
        <v>11.9284601763085</v>
      </c>
    </row>
    <row r="1609" spans="1:26" x14ac:dyDescent="0.35">
      <c r="A1609" t="s">
        <v>825</v>
      </c>
      <c r="B1609" t="s">
        <v>826</v>
      </c>
      <c r="C1609" t="s">
        <v>27</v>
      </c>
      <c r="D1609" t="s">
        <v>28</v>
      </c>
      <c r="E1609" t="s">
        <v>69</v>
      </c>
      <c r="F1609" t="s">
        <v>3567</v>
      </c>
      <c r="G1609" t="s">
        <v>3568</v>
      </c>
      <c r="H1609" t="s">
        <v>32</v>
      </c>
      <c r="I1609" t="s">
        <v>3566</v>
      </c>
      <c r="J1609" s="1">
        <v>42656</v>
      </c>
      <c r="K1609" s="1">
        <v>42660</v>
      </c>
      <c r="L1609" t="s">
        <v>60</v>
      </c>
      <c r="M1609">
        <f>Table1[[#This Row],[Ship Date]]-Table1[[#This Row],[Order Date]]</f>
        <v>4</v>
      </c>
      <c r="N1609">
        <v>10</v>
      </c>
      <c r="O1609" t="s">
        <v>61</v>
      </c>
      <c r="P1609" s="3">
        <v>24.96</v>
      </c>
      <c r="Q1609" s="3">
        <v>19.182185433746419</v>
      </c>
      <c r="R1609" s="3">
        <f>(Table1[[#This Row],[Selling Price]]-Table1[[#This Row],[Cost Price]])</f>
        <v>5.777814566253582</v>
      </c>
      <c r="S1609" s="12">
        <f>(Table1[[#This Row],[Profit]]/Table1[[#This Row],[Selling Price]])</f>
        <v>0.23148295537874927</v>
      </c>
      <c r="T1609">
        <v>3</v>
      </c>
      <c r="U1609" s="2">
        <f>Table1[[#This Row],[Selling Price]]*Table1[[#This Row],[Quantity]]</f>
        <v>74.88</v>
      </c>
      <c r="V1609" s="4">
        <v>0.2</v>
      </c>
      <c r="W1609">
        <v>496</v>
      </c>
      <c r="X1609" t="s">
        <v>36</v>
      </c>
      <c r="Y1609" t="s">
        <v>52</v>
      </c>
      <c r="Z1609" s="2">
        <v>11.76625683894415</v>
      </c>
    </row>
    <row r="1610" spans="1:26" x14ac:dyDescent="0.35">
      <c r="A1610" t="s">
        <v>825</v>
      </c>
      <c r="B1610" t="s">
        <v>826</v>
      </c>
      <c r="C1610" t="s">
        <v>45</v>
      </c>
      <c r="D1610" t="s">
        <v>28</v>
      </c>
      <c r="E1610" t="s">
        <v>69</v>
      </c>
      <c r="F1610" t="s">
        <v>2699</v>
      </c>
      <c r="G1610" t="s">
        <v>2700</v>
      </c>
      <c r="H1610" t="s">
        <v>32</v>
      </c>
      <c r="I1610" t="s">
        <v>3873</v>
      </c>
      <c r="J1610" s="1">
        <v>41779</v>
      </c>
      <c r="K1610" s="1">
        <v>41781</v>
      </c>
      <c r="L1610" t="s">
        <v>34</v>
      </c>
      <c r="M1610">
        <f>Table1[[#This Row],[Ship Date]]-Table1[[#This Row],[Order Date]]</f>
        <v>2</v>
      </c>
      <c r="N1610">
        <v>5</v>
      </c>
      <c r="O1610" t="s">
        <v>51</v>
      </c>
      <c r="P1610" s="3">
        <v>139.86000000000001</v>
      </c>
      <c r="Q1610" s="3">
        <v>112.82238119014239</v>
      </c>
      <c r="R1610" s="3">
        <f>(Table1[[#This Row],[Selling Price]]-Table1[[#This Row],[Cost Price]])</f>
        <v>27.037618809857619</v>
      </c>
      <c r="S1610" s="12">
        <f>(Table1[[#This Row],[Profit]]/Table1[[#This Row],[Selling Price]])</f>
        <v>0.19331916780964978</v>
      </c>
      <c r="T1610">
        <v>7</v>
      </c>
      <c r="U1610" s="2">
        <f>Table1[[#This Row],[Selling Price]]*Table1[[#This Row],[Quantity]]</f>
        <v>979.0200000000001</v>
      </c>
      <c r="V1610" s="4">
        <v>0</v>
      </c>
      <c r="W1610">
        <v>348</v>
      </c>
      <c r="X1610" t="s">
        <v>36</v>
      </c>
      <c r="Y1610" t="s">
        <v>68</v>
      </c>
      <c r="Z1610" s="2">
        <v>56.887472926822831</v>
      </c>
    </row>
    <row r="1611" spans="1:26" x14ac:dyDescent="0.35">
      <c r="A1611" t="s">
        <v>825</v>
      </c>
      <c r="B1611" t="s">
        <v>826</v>
      </c>
      <c r="C1611" t="s">
        <v>39</v>
      </c>
      <c r="D1611" t="s">
        <v>28</v>
      </c>
      <c r="E1611" t="s">
        <v>40</v>
      </c>
      <c r="F1611" t="s">
        <v>3781</v>
      </c>
      <c r="G1611" t="s">
        <v>3782</v>
      </c>
      <c r="H1611" t="s">
        <v>32</v>
      </c>
      <c r="I1611" t="s">
        <v>4072</v>
      </c>
      <c r="J1611" s="1">
        <v>42936</v>
      </c>
      <c r="K1611" s="1">
        <v>42941</v>
      </c>
      <c r="L1611" t="s">
        <v>60</v>
      </c>
      <c r="M1611">
        <f>Table1[[#This Row],[Ship Date]]-Table1[[#This Row],[Order Date]]</f>
        <v>5</v>
      </c>
      <c r="N1611">
        <v>7</v>
      </c>
      <c r="O1611" t="s">
        <v>51</v>
      </c>
      <c r="P1611" s="3">
        <v>182.94</v>
      </c>
      <c r="Q1611" s="3">
        <v>131.1165784169238</v>
      </c>
      <c r="R1611" s="3">
        <f>(Table1[[#This Row],[Selling Price]]-Table1[[#This Row],[Cost Price]])</f>
        <v>51.823421583076197</v>
      </c>
      <c r="S1611" s="12">
        <f>(Table1[[#This Row],[Profit]]/Table1[[#This Row],[Selling Price]])</f>
        <v>0.28328097509061001</v>
      </c>
      <c r="T1611">
        <v>3</v>
      </c>
      <c r="U1611" s="2">
        <f>Table1[[#This Row],[Selling Price]]*Table1[[#This Row],[Quantity]]</f>
        <v>548.81999999999994</v>
      </c>
      <c r="V1611" s="4">
        <v>0</v>
      </c>
      <c r="W1611">
        <v>414</v>
      </c>
      <c r="X1611" t="s">
        <v>36</v>
      </c>
      <c r="Y1611" t="s">
        <v>68</v>
      </c>
      <c r="Z1611" s="2">
        <v>100.8989198576697</v>
      </c>
    </row>
    <row r="1612" spans="1:26" x14ac:dyDescent="0.35">
      <c r="A1612" t="s">
        <v>825</v>
      </c>
      <c r="B1612" t="s">
        <v>826</v>
      </c>
      <c r="C1612" t="s">
        <v>64</v>
      </c>
      <c r="D1612" t="s">
        <v>28</v>
      </c>
      <c r="E1612" t="s">
        <v>56</v>
      </c>
      <c r="F1612" t="s">
        <v>2554</v>
      </c>
      <c r="G1612" t="s">
        <v>2555</v>
      </c>
      <c r="H1612" t="s">
        <v>32</v>
      </c>
      <c r="I1612" t="s">
        <v>4271</v>
      </c>
      <c r="J1612" s="1">
        <v>42623</v>
      </c>
      <c r="K1612" s="1">
        <v>42627</v>
      </c>
      <c r="L1612" t="s">
        <v>34</v>
      </c>
      <c r="M1612">
        <f>Table1[[#This Row],[Ship Date]]-Table1[[#This Row],[Order Date]]</f>
        <v>4</v>
      </c>
      <c r="N1612">
        <v>9</v>
      </c>
      <c r="O1612" t="s">
        <v>61</v>
      </c>
      <c r="P1612" s="3">
        <v>300.93</v>
      </c>
      <c r="Q1612" s="3">
        <v>221.9097924955679</v>
      </c>
      <c r="R1612" s="3">
        <f>(Table1[[#This Row],[Selling Price]]-Table1[[#This Row],[Cost Price]])</f>
        <v>79.020207504432108</v>
      </c>
      <c r="S1612" s="12">
        <f>(Table1[[#This Row],[Profit]]/Table1[[#This Row],[Selling Price]])</f>
        <v>0.26258667299515537</v>
      </c>
      <c r="T1612">
        <v>5</v>
      </c>
      <c r="U1612" s="2">
        <f>Table1[[#This Row],[Selling Price]]*Table1[[#This Row],[Quantity]]</f>
        <v>1504.65</v>
      </c>
      <c r="V1612" s="4">
        <v>0.3</v>
      </c>
      <c r="W1612">
        <v>122</v>
      </c>
      <c r="X1612" t="s">
        <v>36</v>
      </c>
      <c r="Y1612" t="s">
        <v>36</v>
      </c>
      <c r="Z1612" s="2">
        <v>149.1461238862268</v>
      </c>
    </row>
    <row r="1613" spans="1:26" x14ac:dyDescent="0.35">
      <c r="A1613" t="s">
        <v>825</v>
      </c>
      <c r="B1613" t="s">
        <v>826</v>
      </c>
      <c r="C1613" t="s">
        <v>27</v>
      </c>
      <c r="D1613" t="s">
        <v>28</v>
      </c>
      <c r="E1613" t="s">
        <v>69</v>
      </c>
      <c r="F1613" t="s">
        <v>2699</v>
      </c>
      <c r="G1613" t="s">
        <v>2700</v>
      </c>
      <c r="H1613" t="s">
        <v>32</v>
      </c>
      <c r="I1613" t="s">
        <v>4404</v>
      </c>
      <c r="J1613" s="1">
        <v>42870</v>
      </c>
      <c r="K1613" s="1">
        <v>42875</v>
      </c>
      <c r="L1613" t="s">
        <v>60</v>
      </c>
      <c r="M1613">
        <f>Table1[[#This Row],[Ship Date]]-Table1[[#This Row],[Order Date]]</f>
        <v>5</v>
      </c>
      <c r="N1613">
        <v>5</v>
      </c>
      <c r="O1613" t="s">
        <v>51</v>
      </c>
      <c r="P1613" s="3">
        <v>39.96</v>
      </c>
      <c r="Q1613" s="3">
        <v>30.790465667270059</v>
      </c>
      <c r="R1613" s="3">
        <f>(Table1[[#This Row],[Selling Price]]-Table1[[#This Row],[Cost Price]])</f>
        <v>9.1695343327299419</v>
      </c>
      <c r="S1613" s="12">
        <f>(Table1[[#This Row],[Profit]]/Table1[[#This Row],[Selling Price]])</f>
        <v>0.22946782614439293</v>
      </c>
      <c r="T1613">
        <v>2</v>
      </c>
      <c r="U1613" s="2">
        <f>Table1[[#This Row],[Selling Price]]*Table1[[#This Row],[Quantity]]</f>
        <v>79.92</v>
      </c>
      <c r="V1613" s="4">
        <v>0</v>
      </c>
      <c r="W1613">
        <v>440</v>
      </c>
      <c r="X1613" t="s">
        <v>36</v>
      </c>
      <c r="Y1613" t="s">
        <v>68</v>
      </c>
      <c r="Z1613" s="2">
        <v>56.887472926822831</v>
      </c>
    </row>
    <row r="1614" spans="1:26" x14ac:dyDescent="0.35">
      <c r="A1614" t="s">
        <v>825</v>
      </c>
      <c r="B1614" t="s">
        <v>826</v>
      </c>
      <c r="C1614" t="s">
        <v>27</v>
      </c>
      <c r="D1614" t="s">
        <v>28</v>
      </c>
      <c r="E1614" t="s">
        <v>69</v>
      </c>
      <c r="F1614" t="s">
        <v>404</v>
      </c>
      <c r="G1614" t="s">
        <v>405</v>
      </c>
      <c r="H1614" t="s">
        <v>32</v>
      </c>
      <c r="I1614" t="s">
        <v>4585</v>
      </c>
      <c r="J1614" s="1">
        <v>43042</v>
      </c>
      <c r="K1614" s="1">
        <v>43047</v>
      </c>
      <c r="L1614" t="s">
        <v>60</v>
      </c>
      <c r="M1614">
        <f>Table1[[#This Row],[Ship Date]]-Table1[[#This Row],[Order Date]]</f>
        <v>5</v>
      </c>
      <c r="N1614">
        <v>11</v>
      </c>
      <c r="O1614" t="s">
        <v>35</v>
      </c>
      <c r="P1614" s="3">
        <v>41.37</v>
      </c>
      <c r="Q1614" s="3">
        <v>32.922023848687367</v>
      </c>
      <c r="R1614" s="3">
        <f>(Table1[[#This Row],[Selling Price]]-Table1[[#This Row],[Cost Price]])</f>
        <v>8.4479761513126306</v>
      </c>
      <c r="S1614" s="12">
        <f>(Table1[[#This Row],[Profit]]/Table1[[#This Row],[Selling Price]])</f>
        <v>0.20420536986494153</v>
      </c>
      <c r="T1614">
        <v>3</v>
      </c>
      <c r="U1614" s="2">
        <f>Table1[[#This Row],[Selling Price]]*Table1[[#This Row],[Quantity]]</f>
        <v>124.10999999999999</v>
      </c>
      <c r="V1614" s="4">
        <v>0</v>
      </c>
      <c r="W1614">
        <v>179</v>
      </c>
      <c r="X1614" t="s">
        <v>36</v>
      </c>
      <c r="Y1614" t="s">
        <v>68</v>
      </c>
      <c r="Z1614" s="2">
        <v>37.49655792869526</v>
      </c>
    </row>
    <row r="1615" spans="1:26" x14ac:dyDescent="0.35">
      <c r="A1615" t="s">
        <v>825</v>
      </c>
      <c r="B1615" t="s">
        <v>826</v>
      </c>
      <c r="C1615" t="s">
        <v>64</v>
      </c>
      <c r="D1615" t="s">
        <v>28</v>
      </c>
      <c r="E1615" t="s">
        <v>69</v>
      </c>
      <c r="F1615" t="s">
        <v>4624</v>
      </c>
      <c r="G1615" t="s">
        <v>4625</v>
      </c>
      <c r="H1615" t="s">
        <v>32</v>
      </c>
      <c r="I1615" t="s">
        <v>4626</v>
      </c>
      <c r="J1615" s="1">
        <v>42833</v>
      </c>
      <c r="K1615" s="1">
        <v>42840</v>
      </c>
      <c r="L1615" t="s">
        <v>60</v>
      </c>
      <c r="M1615">
        <f>Table1[[#This Row],[Ship Date]]-Table1[[#This Row],[Order Date]]</f>
        <v>7</v>
      </c>
      <c r="N1615">
        <v>4</v>
      </c>
      <c r="O1615" t="s">
        <v>106</v>
      </c>
      <c r="P1615" s="3">
        <v>56.28</v>
      </c>
      <c r="Q1615" s="3">
        <v>38.46155000596719</v>
      </c>
      <c r="R1615" s="3">
        <f>(Table1[[#This Row],[Selling Price]]-Table1[[#This Row],[Cost Price]])</f>
        <v>17.818449994032811</v>
      </c>
      <c r="S1615" s="12">
        <f>(Table1[[#This Row],[Profit]]/Table1[[#This Row],[Selling Price]])</f>
        <v>0.31660358909084596</v>
      </c>
      <c r="T1615">
        <v>6</v>
      </c>
      <c r="U1615" s="2">
        <f>Table1[[#This Row],[Selling Price]]*Table1[[#This Row],[Quantity]]</f>
        <v>337.68</v>
      </c>
      <c r="V1615" s="4">
        <v>0</v>
      </c>
      <c r="W1615">
        <v>407</v>
      </c>
      <c r="X1615" t="s">
        <v>68</v>
      </c>
      <c r="Y1615" t="s">
        <v>52</v>
      </c>
      <c r="Z1615" s="2">
        <v>19.204963025218252</v>
      </c>
    </row>
    <row r="1616" spans="1:26" x14ac:dyDescent="0.35">
      <c r="A1616" t="s">
        <v>825</v>
      </c>
      <c r="B1616" t="s">
        <v>826</v>
      </c>
      <c r="C1616" t="s">
        <v>27</v>
      </c>
      <c r="D1616" t="s">
        <v>28</v>
      </c>
      <c r="E1616" t="s">
        <v>69</v>
      </c>
      <c r="F1616" t="s">
        <v>4708</v>
      </c>
      <c r="G1616" t="s">
        <v>4709</v>
      </c>
      <c r="H1616" t="s">
        <v>32</v>
      </c>
      <c r="I1616" t="s">
        <v>4707</v>
      </c>
      <c r="J1616" s="1">
        <v>43058</v>
      </c>
      <c r="K1616" s="1">
        <v>43063</v>
      </c>
      <c r="L1616" t="s">
        <v>60</v>
      </c>
      <c r="M1616">
        <f>Table1[[#This Row],[Ship Date]]-Table1[[#This Row],[Order Date]]</f>
        <v>5</v>
      </c>
      <c r="N1616">
        <v>11</v>
      </c>
      <c r="O1616" t="s">
        <v>35</v>
      </c>
      <c r="P1616" s="3">
        <v>18.7</v>
      </c>
      <c r="Q1616" s="3">
        <v>15.192088430396529</v>
      </c>
      <c r="R1616" s="3">
        <f>(Table1[[#This Row],[Selling Price]]-Table1[[#This Row],[Cost Price]])</f>
        <v>3.5079115696034702</v>
      </c>
      <c r="S1616" s="12">
        <f>(Table1[[#This Row],[Profit]]/Table1[[#This Row],[Selling Price]])</f>
        <v>0.18758885398949038</v>
      </c>
      <c r="T1616">
        <v>1</v>
      </c>
      <c r="U1616" s="2">
        <f>Table1[[#This Row],[Selling Price]]*Table1[[#This Row],[Quantity]]</f>
        <v>18.7</v>
      </c>
      <c r="V1616" s="4">
        <v>0</v>
      </c>
      <c r="W1616">
        <v>161</v>
      </c>
      <c r="X1616" t="s">
        <v>36</v>
      </c>
      <c r="Y1616" t="s">
        <v>52</v>
      </c>
      <c r="Z1616" s="2">
        <v>13.222896808188439</v>
      </c>
    </row>
    <row r="1617" spans="1:26" x14ac:dyDescent="0.35">
      <c r="A1617" t="s">
        <v>825</v>
      </c>
      <c r="B1617" t="s">
        <v>826</v>
      </c>
      <c r="C1617" t="s">
        <v>27</v>
      </c>
      <c r="D1617" t="s">
        <v>28</v>
      </c>
      <c r="E1617" t="s">
        <v>40</v>
      </c>
      <c r="F1617" t="s">
        <v>1013</v>
      </c>
      <c r="G1617" t="s">
        <v>1014</v>
      </c>
      <c r="H1617" t="s">
        <v>32</v>
      </c>
      <c r="I1617" t="s">
        <v>5025</v>
      </c>
      <c r="J1617" s="1">
        <v>41909</v>
      </c>
      <c r="K1617" s="1">
        <v>41913</v>
      </c>
      <c r="L1617" t="s">
        <v>60</v>
      </c>
      <c r="M1617">
        <f>Table1[[#This Row],[Ship Date]]-Table1[[#This Row],[Order Date]]</f>
        <v>4</v>
      </c>
      <c r="N1617">
        <v>9</v>
      </c>
      <c r="O1617" t="s">
        <v>61</v>
      </c>
      <c r="P1617" s="3">
        <v>603.91999999999996</v>
      </c>
      <c r="Q1617" s="3">
        <v>473.05402514636432</v>
      </c>
      <c r="R1617" s="3">
        <f>(Table1[[#This Row],[Selling Price]]-Table1[[#This Row],[Cost Price]])</f>
        <v>130.86597485363563</v>
      </c>
      <c r="S1617" s="12">
        <f>(Table1[[#This Row],[Profit]]/Table1[[#This Row],[Selling Price]])</f>
        <v>0.21669422250237722</v>
      </c>
      <c r="T1617">
        <v>5</v>
      </c>
      <c r="U1617" s="2">
        <f>Table1[[#This Row],[Selling Price]]*Table1[[#This Row],[Quantity]]</f>
        <v>3019.6</v>
      </c>
      <c r="V1617" s="4">
        <v>0.2</v>
      </c>
      <c r="W1617">
        <v>431</v>
      </c>
      <c r="X1617" t="s">
        <v>36</v>
      </c>
      <c r="Y1617" t="s">
        <v>36</v>
      </c>
      <c r="Z1617" s="2">
        <v>298.30058049740848</v>
      </c>
    </row>
    <row r="1618" spans="1:26" x14ac:dyDescent="0.35">
      <c r="A1618" t="s">
        <v>825</v>
      </c>
      <c r="B1618" t="s">
        <v>826</v>
      </c>
      <c r="C1618" t="s">
        <v>55</v>
      </c>
      <c r="D1618" t="s">
        <v>28</v>
      </c>
      <c r="E1618" t="s">
        <v>40</v>
      </c>
      <c r="F1618" t="s">
        <v>836</v>
      </c>
      <c r="G1618" t="s">
        <v>837</v>
      </c>
      <c r="H1618" t="s">
        <v>32</v>
      </c>
      <c r="I1618" t="s">
        <v>5096</v>
      </c>
      <c r="J1618" s="1">
        <v>41752</v>
      </c>
      <c r="K1618" s="1">
        <v>41756</v>
      </c>
      <c r="L1618" t="s">
        <v>60</v>
      </c>
      <c r="M1618">
        <f>Table1[[#This Row],[Ship Date]]-Table1[[#This Row],[Order Date]]</f>
        <v>4</v>
      </c>
      <c r="N1618">
        <v>4</v>
      </c>
      <c r="O1618" t="s">
        <v>106</v>
      </c>
      <c r="P1618" s="3">
        <v>281.37200000000001</v>
      </c>
      <c r="Q1618" s="3">
        <v>228.11363644020611</v>
      </c>
      <c r="R1618" s="3">
        <f>(Table1[[#This Row],[Selling Price]]-Table1[[#This Row],[Cost Price]])</f>
        <v>53.258363559793906</v>
      </c>
      <c r="S1618" s="12">
        <f>(Table1[[#This Row],[Profit]]/Table1[[#This Row],[Selling Price]])</f>
        <v>0.18928096455864088</v>
      </c>
      <c r="T1618">
        <v>2</v>
      </c>
      <c r="U1618" s="2">
        <f>Table1[[#This Row],[Selling Price]]*Table1[[#This Row],[Quantity]]</f>
        <v>562.74400000000003</v>
      </c>
      <c r="V1618" s="4">
        <v>0.3</v>
      </c>
      <c r="W1618">
        <v>392</v>
      </c>
      <c r="X1618" t="s">
        <v>36</v>
      </c>
      <c r="Y1618" t="s">
        <v>36</v>
      </c>
      <c r="Z1618" s="2">
        <v>285.14444970556752</v>
      </c>
    </row>
    <row r="1619" spans="1:26" x14ac:dyDescent="0.35">
      <c r="A1619" t="s">
        <v>825</v>
      </c>
      <c r="B1619" t="s">
        <v>826</v>
      </c>
      <c r="C1619" t="s">
        <v>55</v>
      </c>
      <c r="D1619" t="s">
        <v>28</v>
      </c>
      <c r="E1619" t="s">
        <v>69</v>
      </c>
      <c r="F1619" t="s">
        <v>3124</v>
      </c>
      <c r="G1619" t="s">
        <v>3125</v>
      </c>
      <c r="H1619" t="s">
        <v>32</v>
      </c>
      <c r="I1619" t="s">
        <v>5149</v>
      </c>
      <c r="J1619" s="1">
        <v>41878</v>
      </c>
      <c r="K1619" s="1">
        <v>41880</v>
      </c>
      <c r="L1619" t="s">
        <v>199</v>
      </c>
      <c r="M1619">
        <f>Table1[[#This Row],[Ship Date]]-Table1[[#This Row],[Order Date]]</f>
        <v>2</v>
      </c>
      <c r="N1619">
        <v>8</v>
      </c>
      <c r="O1619" t="s">
        <v>61</v>
      </c>
      <c r="P1619" s="3">
        <v>29.12</v>
      </c>
      <c r="Q1619" s="3">
        <v>22.618935443154172</v>
      </c>
      <c r="R1619" s="3">
        <f>(Table1[[#This Row],[Selling Price]]-Table1[[#This Row],[Cost Price]])</f>
        <v>6.5010645568458294</v>
      </c>
      <c r="S1619" s="12">
        <f>(Table1[[#This Row],[Profit]]/Table1[[#This Row],[Selling Price]])</f>
        <v>0.2232508432982771</v>
      </c>
      <c r="T1619">
        <v>4</v>
      </c>
      <c r="U1619" s="2">
        <f>Table1[[#This Row],[Selling Price]]*Table1[[#This Row],[Quantity]]</f>
        <v>116.48</v>
      </c>
      <c r="V1619" s="4">
        <v>0</v>
      </c>
      <c r="W1619">
        <v>451</v>
      </c>
      <c r="X1619" t="s">
        <v>36</v>
      </c>
      <c r="Y1619" t="s">
        <v>52</v>
      </c>
      <c r="Z1619" s="2">
        <v>14.5461267238625</v>
      </c>
    </row>
    <row r="1620" spans="1:26" x14ac:dyDescent="0.35">
      <c r="A1620" t="s">
        <v>825</v>
      </c>
      <c r="B1620" t="s">
        <v>826</v>
      </c>
      <c r="C1620" t="s">
        <v>55</v>
      </c>
      <c r="D1620" t="s">
        <v>28</v>
      </c>
      <c r="E1620" t="s">
        <v>69</v>
      </c>
      <c r="F1620" t="s">
        <v>2968</v>
      </c>
      <c r="G1620" t="s">
        <v>2969</v>
      </c>
      <c r="H1620" t="s">
        <v>32</v>
      </c>
      <c r="I1620" t="s">
        <v>5238</v>
      </c>
      <c r="J1620" s="1">
        <v>42968</v>
      </c>
      <c r="K1620" s="1">
        <v>42974</v>
      </c>
      <c r="L1620" t="s">
        <v>60</v>
      </c>
      <c r="M1620">
        <f>Table1[[#This Row],[Ship Date]]-Table1[[#This Row],[Order Date]]</f>
        <v>6</v>
      </c>
      <c r="N1620">
        <v>8</v>
      </c>
      <c r="O1620" t="s">
        <v>61</v>
      </c>
      <c r="P1620" s="3">
        <v>25.16</v>
      </c>
      <c r="Q1620" s="3">
        <v>20.309948205560769</v>
      </c>
      <c r="R1620" s="3">
        <f>(Table1[[#This Row],[Selling Price]]-Table1[[#This Row],[Cost Price]])</f>
        <v>4.8500517944392314</v>
      </c>
      <c r="S1620" s="12">
        <f>(Table1[[#This Row],[Profit]]/Table1[[#This Row],[Selling Price]])</f>
        <v>0.19276835430998535</v>
      </c>
      <c r="T1620">
        <v>2</v>
      </c>
      <c r="U1620" s="2">
        <f>Table1[[#This Row],[Selling Price]]*Table1[[#This Row],[Quantity]]</f>
        <v>50.32</v>
      </c>
      <c r="V1620" s="4">
        <v>0</v>
      </c>
      <c r="W1620">
        <v>334</v>
      </c>
      <c r="X1620" t="s">
        <v>68</v>
      </c>
      <c r="Y1620" t="s">
        <v>52</v>
      </c>
      <c r="Z1620" s="2">
        <v>18.540035080872951</v>
      </c>
    </row>
    <row r="1621" spans="1:26" x14ac:dyDescent="0.35">
      <c r="A1621" t="s">
        <v>825</v>
      </c>
      <c r="B1621" t="s">
        <v>826</v>
      </c>
      <c r="C1621" t="s">
        <v>55</v>
      </c>
      <c r="D1621" t="s">
        <v>28</v>
      </c>
      <c r="E1621" t="s">
        <v>69</v>
      </c>
      <c r="F1621" t="s">
        <v>4729</v>
      </c>
      <c r="G1621" t="s">
        <v>4730</v>
      </c>
      <c r="H1621" t="s">
        <v>32</v>
      </c>
      <c r="I1621" t="s">
        <v>5317</v>
      </c>
      <c r="J1621" s="1">
        <v>42378</v>
      </c>
      <c r="K1621" s="1">
        <v>42382</v>
      </c>
      <c r="L1621" t="s">
        <v>34</v>
      </c>
      <c r="M1621">
        <f>Table1[[#This Row],[Ship Date]]-Table1[[#This Row],[Order Date]]</f>
        <v>4</v>
      </c>
      <c r="N1621">
        <v>1</v>
      </c>
      <c r="O1621" t="s">
        <v>35</v>
      </c>
      <c r="P1621" s="3">
        <v>15.167999999999999</v>
      </c>
      <c r="Q1621" s="3">
        <v>10.201082037109961</v>
      </c>
      <c r="R1621" s="3">
        <f>(Table1[[#This Row],[Selling Price]]-Table1[[#This Row],[Cost Price]])</f>
        <v>4.9669179628900384</v>
      </c>
      <c r="S1621" s="12">
        <f>(Table1[[#This Row],[Profit]]/Table1[[#This Row],[Selling Price]])</f>
        <v>0.32746030873483906</v>
      </c>
      <c r="T1621">
        <v>2</v>
      </c>
      <c r="U1621" s="2">
        <f>Table1[[#This Row],[Selling Price]]*Table1[[#This Row],[Quantity]]</f>
        <v>30.335999999999999</v>
      </c>
      <c r="V1621" s="4">
        <v>0.2</v>
      </c>
      <c r="W1621">
        <v>411</v>
      </c>
      <c r="X1621" t="s">
        <v>36</v>
      </c>
      <c r="Y1621" t="s">
        <v>52</v>
      </c>
      <c r="Z1621" s="2">
        <v>19.95630873397468</v>
      </c>
    </row>
    <row r="1622" spans="1:26" x14ac:dyDescent="0.35">
      <c r="A1622" t="s">
        <v>825</v>
      </c>
      <c r="B1622" t="s">
        <v>826</v>
      </c>
      <c r="C1622" t="s">
        <v>55</v>
      </c>
      <c r="D1622" t="s">
        <v>28</v>
      </c>
      <c r="E1622" t="s">
        <v>40</v>
      </c>
      <c r="F1622" t="s">
        <v>3927</v>
      </c>
      <c r="G1622" t="s">
        <v>3928</v>
      </c>
      <c r="H1622" t="s">
        <v>32</v>
      </c>
      <c r="I1622" t="s">
        <v>5544</v>
      </c>
      <c r="J1622" s="1">
        <v>42071</v>
      </c>
      <c r="K1622" s="1">
        <v>42075</v>
      </c>
      <c r="L1622" t="s">
        <v>60</v>
      </c>
      <c r="M1622">
        <f>Table1[[#This Row],[Ship Date]]-Table1[[#This Row],[Order Date]]</f>
        <v>4</v>
      </c>
      <c r="N1622">
        <v>3</v>
      </c>
      <c r="O1622" t="s">
        <v>106</v>
      </c>
      <c r="P1622" s="3">
        <v>860.93</v>
      </c>
      <c r="Q1622" s="3">
        <v>647.39245439550791</v>
      </c>
      <c r="R1622" s="3">
        <f>(Table1[[#This Row],[Selling Price]]-Table1[[#This Row],[Cost Price]])</f>
        <v>213.53754560449204</v>
      </c>
      <c r="S1622" s="12">
        <f>(Table1[[#This Row],[Profit]]/Table1[[#This Row],[Selling Price]])</f>
        <v>0.24803125179107716</v>
      </c>
      <c r="T1622">
        <v>7</v>
      </c>
      <c r="U1622" s="2">
        <f>Table1[[#This Row],[Selling Price]]*Table1[[#This Row],[Quantity]]</f>
        <v>6026.5099999999993</v>
      </c>
      <c r="V1622" s="4">
        <v>0</v>
      </c>
      <c r="W1622">
        <v>400</v>
      </c>
      <c r="X1622" t="s">
        <v>36</v>
      </c>
      <c r="Y1622" t="s">
        <v>36</v>
      </c>
      <c r="Z1622" s="2">
        <v>215.84657400107139</v>
      </c>
    </row>
    <row r="1623" spans="1:26" x14ac:dyDescent="0.35">
      <c r="A1623" t="s">
        <v>825</v>
      </c>
      <c r="B1623" t="s">
        <v>826</v>
      </c>
      <c r="C1623" t="s">
        <v>27</v>
      </c>
      <c r="D1623" t="s">
        <v>28</v>
      </c>
      <c r="E1623" t="s">
        <v>40</v>
      </c>
      <c r="F1623" t="s">
        <v>4800</v>
      </c>
      <c r="G1623" t="s">
        <v>4801</v>
      </c>
      <c r="H1623" t="s">
        <v>32</v>
      </c>
      <c r="I1623" t="s">
        <v>5690</v>
      </c>
      <c r="J1623" s="1">
        <v>41943</v>
      </c>
      <c r="K1623" s="1">
        <v>41945</v>
      </c>
      <c r="L1623" t="s">
        <v>34</v>
      </c>
      <c r="M1623">
        <f>Table1[[#This Row],[Ship Date]]-Table1[[#This Row],[Order Date]]</f>
        <v>2</v>
      </c>
      <c r="N1623">
        <v>10</v>
      </c>
      <c r="O1623" t="s">
        <v>61</v>
      </c>
      <c r="P1623" s="3">
        <v>1604.9</v>
      </c>
      <c r="Q1623" s="3">
        <v>1193.5043327372341</v>
      </c>
      <c r="R1623" s="3">
        <f>(Table1[[#This Row],[Selling Price]]-Table1[[#This Row],[Cost Price]])</f>
        <v>411.39566726276598</v>
      </c>
      <c r="S1623" s="12">
        <f>(Table1[[#This Row],[Profit]]/Table1[[#This Row],[Selling Price]])</f>
        <v>0.25633725918298084</v>
      </c>
      <c r="T1623">
        <v>5</v>
      </c>
      <c r="U1623" s="2">
        <f>Table1[[#This Row],[Selling Price]]*Table1[[#This Row],[Quantity]]</f>
        <v>8024.5</v>
      </c>
      <c r="V1623" s="4">
        <v>0</v>
      </c>
      <c r="W1623">
        <v>434</v>
      </c>
      <c r="X1623" t="s">
        <v>36</v>
      </c>
      <c r="Y1623" t="s">
        <v>36</v>
      </c>
      <c r="Z1623" s="2">
        <v>990.88766699964538</v>
      </c>
    </row>
    <row r="1624" spans="1:26" x14ac:dyDescent="0.35">
      <c r="A1624" t="s">
        <v>825</v>
      </c>
      <c r="B1624" t="s">
        <v>826</v>
      </c>
      <c r="C1624" t="s">
        <v>55</v>
      </c>
      <c r="D1624" t="s">
        <v>28</v>
      </c>
      <c r="E1624" t="s">
        <v>56</v>
      </c>
      <c r="F1624" t="s">
        <v>3889</v>
      </c>
      <c r="G1624" t="s">
        <v>3890</v>
      </c>
      <c r="H1624" t="s">
        <v>32</v>
      </c>
      <c r="I1624" t="s">
        <v>5690</v>
      </c>
      <c r="J1624" s="1">
        <v>41943</v>
      </c>
      <c r="K1624" s="1">
        <v>41945</v>
      </c>
      <c r="L1624" t="s">
        <v>34</v>
      </c>
      <c r="M1624">
        <f>Table1[[#This Row],[Ship Date]]-Table1[[#This Row],[Order Date]]</f>
        <v>2</v>
      </c>
      <c r="N1624">
        <v>10</v>
      </c>
      <c r="O1624" t="s">
        <v>61</v>
      </c>
      <c r="P1624" s="3">
        <v>385.68599999999998</v>
      </c>
      <c r="Q1624" s="3">
        <v>293.77315862102591</v>
      </c>
      <c r="R1624" s="3">
        <f>(Table1[[#This Row],[Selling Price]]-Table1[[#This Row],[Cost Price]])</f>
        <v>91.912841378974065</v>
      </c>
      <c r="S1624" s="12">
        <f>(Table1[[#This Row],[Profit]]/Table1[[#This Row],[Selling Price]])</f>
        <v>0.23831002779197086</v>
      </c>
      <c r="T1624">
        <v>1</v>
      </c>
      <c r="U1624" s="2">
        <f>Table1[[#This Row],[Selling Price]]*Table1[[#This Row],[Quantity]]</f>
        <v>385.68599999999998</v>
      </c>
      <c r="V1624" s="4">
        <v>0.3</v>
      </c>
      <c r="W1624">
        <v>458</v>
      </c>
      <c r="X1624" t="s">
        <v>36</v>
      </c>
      <c r="Y1624" t="s">
        <v>36</v>
      </c>
      <c r="Z1624" s="2">
        <v>530.77422248183836</v>
      </c>
    </row>
    <row r="1625" spans="1:26" x14ac:dyDescent="0.35">
      <c r="A1625" t="s">
        <v>825</v>
      </c>
      <c r="B1625" t="s">
        <v>826</v>
      </c>
      <c r="C1625" t="s">
        <v>64</v>
      </c>
      <c r="D1625" t="s">
        <v>28</v>
      </c>
      <c r="E1625" t="s">
        <v>69</v>
      </c>
      <c r="F1625" t="s">
        <v>4719</v>
      </c>
      <c r="G1625" t="s">
        <v>4720</v>
      </c>
      <c r="H1625" t="s">
        <v>32</v>
      </c>
      <c r="I1625" t="s">
        <v>6336</v>
      </c>
      <c r="J1625" s="1">
        <v>42223</v>
      </c>
      <c r="K1625" s="1">
        <v>42224</v>
      </c>
      <c r="L1625" t="s">
        <v>199</v>
      </c>
      <c r="M1625">
        <f>Table1[[#This Row],[Ship Date]]-Table1[[#This Row],[Order Date]]</f>
        <v>1</v>
      </c>
      <c r="N1625">
        <v>8</v>
      </c>
      <c r="O1625" t="s">
        <v>61</v>
      </c>
      <c r="P1625" s="3">
        <v>212.94</v>
      </c>
      <c r="Q1625" s="3">
        <v>175.16692444468799</v>
      </c>
      <c r="R1625" s="3">
        <f>(Table1[[#This Row],[Selling Price]]-Table1[[#This Row],[Cost Price]])</f>
        <v>37.773075555312005</v>
      </c>
      <c r="S1625" s="12">
        <f>(Table1[[#This Row],[Profit]]/Table1[[#This Row],[Selling Price]])</f>
        <v>0.17738835143848974</v>
      </c>
      <c r="T1625">
        <v>3</v>
      </c>
      <c r="U1625" s="2">
        <f>Table1[[#This Row],[Selling Price]]*Table1[[#This Row],[Quantity]]</f>
        <v>638.81999999999994</v>
      </c>
      <c r="V1625" s="4">
        <v>0</v>
      </c>
      <c r="W1625">
        <v>351</v>
      </c>
      <c r="X1625" t="s">
        <v>36</v>
      </c>
      <c r="Y1625" t="s">
        <v>68</v>
      </c>
      <c r="Z1625" s="2">
        <v>51.184405906486788</v>
      </c>
    </row>
    <row r="1626" spans="1:26" x14ac:dyDescent="0.35">
      <c r="A1626" t="s">
        <v>825</v>
      </c>
      <c r="B1626" t="s">
        <v>826</v>
      </c>
      <c r="C1626" t="s">
        <v>27</v>
      </c>
      <c r="D1626" t="s">
        <v>28</v>
      </c>
      <c r="E1626" t="s">
        <v>29</v>
      </c>
      <c r="F1626" t="s">
        <v>5621</v>
      </c>
      <c r="G1626" t="s">
        <v>5622</v>
      </c>
      <c r="H1626" t="s">
        <v>32</v>
      </c>
      <c r="I1626" t="s">
        <v>6345</v>
      </c>
      <c r="J1626" s="1">
        <v>43027</v>
      </c>
      <c r="K1626" s="1">
        <v>43032</v>
      </c>
      <c r="L1626" t="s">
        <v>60</v>
      </c>
      <c r="M1626">
        <f>Table1[[#This Row],[Ship Date]]-Table1[[#This Row],[Order Date]]</f>
        <v>5</v>
      </c>
      <c r="N1626">
        <v>10</v>
      </c>
      <c r="O1626" t="s">
        <v>61</v>
      </c>
      <c r="P1626" s="3">
        <v>328.39920000000001</v>
      </c>
      <c r="Q1626" s="3">
        <v>249.78777288915921</v>
      </c>
      <c r="R1626" s="3">
        <f>(Table1[[#This Row],[Selling Price]]-Table1[[#This Row],[Cost Price]])</f>
        <v>78.611427110840793</v>
      </c>
      <c r="S1626" s="12">
        <f>(Table1[[#This Row],[Profit]]/Table1[[#This Row],[Selling Price]])</f>
        <v>0.23937764498464306</v>
      </c>
      <c r="T1626">
        <v>3</v>
      </c>
      <c r="U1626" s="2">
        <f>Table1[[#This Row],[Selling Price]]*Table1[[#This Row],[Quantity]]</f>
        <v>985.19759999999997</v>
      </c>
      <c r="V1626" s="4">
        <v>0.32</v>
      </c>
      <c r="W1626">
        <v>327</v>
      </c>
      <c r="X1626" t="s">
        <v>36</v>
      </c>
      <c r="Y1626" t="s">
        <v>68</v>
      </c>
      <c r="Z1626" s="2">
        <v>118.3832516208269</v>
      </c>
    </row>
    <row r="1627" spans="1:26" x14ac:dyDescent="0.35">
      <c r="A1627" t="s">
        <v>825</v>
      </c>
      <c r="B1627" t="s">
        <v>826</v>
      </c>
      <c r="C1627" t="s">
        <v>39</v>
      </c>
      <c r="D1627" t="s">
        <v>28</v>
      </c>
      <c r="E1627" t="s">
        <v>69</v>
      </c>
      <c r="F1627" t="s">
        <v>3633</v>
      </c>
      <c r="G1627" t="s">
        <v>3634</v>
      </c>
      <c r="H1627" t="s">
        <v>32</v>
      </c>
      <c r="I1627" t="s">
        <v>6543</v>
      </c>
      <c r="J1627" s="1">
        <v>43098</v>
      </c>
      <c r="K1627" s="1">
        <v>43102</v>
      </c>
      <c r="L1627" t="s">
        <v>60</v>
      </c>
      <c r="M1627">
        <f>Table1[[#This Row],[Ship Date]]-Table1[[#This Row],[Order Date]]</f>
        <v>4</v>
      </c>
      <c r="N1627">
        <v>12</v>
      </c>
      <c r="O1627" t="s">
        <v>35</v>
      </c>
      <c r="P1627" s="3">
        <v>68.459999999999994</v>
      </c>
      <c r="Q1627" s="3">
        <v>55.599706943058528</v>
      </c>
      <c r="R1627" s="3">
        <f>(Table1[[#This Row],[Selling Price]]-Table1[[#This Row],[Cost Price]])</f>
        <v>12.860293056941465</v>
      </c>
      <c r="S1627" s="12">
        <f>(Table1[[#This Row],[Profit]]/Table1[[#This Row],[Selling Price]])</f>
        <v>0.18785119861147337</v>
      </c>
      <c r="T1627">
        <v>2</v>
      </c>
      <c r="U1627" s="2">
        <f>Table1[[#This Row],[Selling Price]]*Table1[[#This Row],[Quantity]]</f>
        <v>136.91999999999999</v>
      </c>
      <c r="V1627" s="4">
        <v>0</v>
      </c>
      <c r="W1627">
        <v>226</v>
      </c>
      <c r="X1627" t="s">
        <v>36</v>
      </c>
      <c r="Y1627" t="s">
        <v>68</v>
      </c>
      <c r="Z1627" s="2">
        <v>44.013622073171852</v>
      </c>
    </row>
    <row r="1628" spans="1:26" x14ac:dyDescent="0.35">
      <c r="A1628" t="s">
        <v>825</v>
      </c>
      <c r="B1628" t="s">
        <v>826</v>
      </c>
      <c r="C1628" t="s">
        <v>45</v>
      </c>
      <c r="D1628" t="s">
        <v>28</v>
      </c>
      <c r="E1628" t="s">
        <v>40</v>
      </c>
      <c r="F1628" t="s">
        <v>213</v>
      </c>
      <c r="G1628" t="s">
        <v>214</v>
      </c>
      <c r="H1628" t="s">
        <v>32</v>
      </c>
      <c r="I1628" t="s">
        <v>6650</v>
      </c>
      <c r="J1628" s="1">
        <v>42638</v>
      </c>
      <c r="K1628" s="1">
        <v>42643</v>
      </c>
      <c r="L1628" t="s">
        <v>60</v>
      </c>
      <c r="M1628">
        <f>Table1[[#This Row],[Ship Date]]-Table1[[#This Row],[Order Date]]</f>
        <v>5</v>
      </c>
      <c r="N1628">
        <v>9</v>
      </c>
      <c r="O1628" t="s">
        <v>61</v>
      </c>
      <c r="P1628" s="3">
        <v>201.96</v>
      </c>
      <c r="Q1628" s="3">
        <v>155.86744211216339</v>
      </c>
      <c r="R1628" s="3">
        <f>(Table1[[#This Row],[Selling Price]]-Table1[[#This Row],[Cost Price]])</f>
        <v>46.09255788783662</v>
      </c>
      <c r="S1628" s="12">
        <f>(Table1[[#This Row],[Profit]]/Table1[[#This Row],[Selling Price]])</f>
        <v>0.22822617294432868</v>
      </c>
      <c r="T1628">
        <v>2</v>
      </c>
      <c r="U1628" s="2">
        <f>Table1[[#This Row],[Selling Price]]*Table1[[#This Row],[Quantity]]</f>
        <v>403.92</v>
      </c>
      <c r="V1628" s="4">
        <v>0</v>
      </c>
      <c r="W1628">
        <v>231</v>
      </c>
      <c r="X1628" t="s">
        <v>36</v>
      </c>
      <c r="Y1628" t="s">
        <v>36</v>
      </c>
      <c r="Z1628" s="2">
        <v>258.97974251087669</v>
      </c>
    </row>
    <row r="1629" spans="1:26" x14ac:dyDescent="0.35">
      <c r="A1629" t="s">
        <v>825</v>
      </c>
      <c r="B1629" t="s">
        <v>826</v>
      </c>
      <c r="C1629" t="s">
        <v>27</v>
      </c>
      <c r="D1629" t="s">
        <v>28</v>
      </c>
      <c r="E1629" t="s">
        <v>40</v>
      </c>
      <c r="F1629" t="s">
        <v>1502</v>
      </c>
      <c r="G1629" t="s">
        <v>1503</v>
      </c>
      <c r="H1629" t="s">
        <v>32</v>
      </c>
      <c r="I1629" t="s">
        <v>6664</v>
      </c>
      <c r="J1629" s="1">
        <v>41994</v>
      </c>
      <c r="K1629" s="1">
        <v>42000</v>
      </c>
      <c r="L1629" t="s">
        <v>60</v>
      </c>
      <c r="M1629">
        <f>Table1[[#This Row],[Ship Date]]-Table1[[#This Row],[Order Date]]</f>
        <v>6</v>
      </c>
      <c r="N1629">
        <v>12</v>
      </c>
      <c r="O1629" t="s">
        <v>35</v>
      </c>
      <c r="P1629" s="3">
        <v>572.16</v>
      </c>
      <c r="Q1629" s="3">
        <v>406.53564105930627</v>
      </c>
      <c r="R1629" s="3">
        <f>(Table1[[#This Row],[Selling Price]]-Table1[[#This Row],[Cost Price]])</f>
        <v>165.6243589406937</v>
      </c>
      <c r="S1629" s="12">
        <f>(Table1[[#This Row],[Profit]]/Table1[[#This Row],[Selling Price]])</f>
        <v>0.28947210385328176</v>
      </c>
      <c r="T1629">
        <v>3</v>
      </c>
      <c r="U1629" s="2">
        <f>Table1[[#This Row],[Selling Price]]*Table1[[#This Row],[Quantity]]</f>
        <v>1716.48</v>
      </c>
      <c r="V1629" s="4">
        <v>0.2</v>
      </c>
      <c r="W1629">
        <v>215</v>
      </c>
      <c r="X1629" t="s">
        <v>68</v>
      </c>
      <c r="Y1629" t="s">
        <v>36</v>
      </c>
      <c r="Z1629" s="2">
        <v>532.23071731829123</v>
      </c>
    </row>
    <row r="1630" spans="1:26" x14ac:dyDescent="0.35">
      <c r="A1630" t="s">
        <v>825</v>
      </c>
      <c r="B1630" t="s">
        <v>826</v>
      </c>
      <c r="C1630" t="s">
        <v>39</v>
      </c>
      <c r="D1630" t="s">
        <v>28</v>
      </c>
      <c r="E1630" t="s">
        <v>69</v>
      </c>
      <c r="F1630" t="s">
        <v>174</v>
      </c>
      <c r="G1630" t="s">
        <v>175</v>
      </c>
      <c r="H1630" t="s">
        <v>32</v>
      </c>
      <c r="I1630" t="s">
        <v>6752</v>
      </c>
      <c r="J1630" s="1">
        <v>43007</v>
      </c>
      <c r="K1630" s="1">
        <v>43010</v>
      </c>
      <c r="L1630" t="s">
        <v>199</v>
      </c>
      <c r="M1630">
        <f>Table1[[#This Row],[Ship Date]]-Table1[[#This Row],[Order Date]]</f>
        <v>3</v>
      </c>
      <c r="N1630">
        <v>9</v>
      </c>
      <c r="O1630" t="s">
        <v>61</v>
      </c>
      <c r="P1630" s="3">
        <v>51.75</v>
      </c>
      <c r="Q1630" s="3">
        <v>40.613189702959737</v>
      </c>
      <c r="R1630" s="3">
        <f>(Table1[[#This Row],[Selling Price]]-Table1[[#This Row],[Cost Price]])</f>
        <v>11.136810297040263</v>
      </c>
      <c r="S1630" s="12">
        <f>(Table1[[#This Row],[Profit]]/Table1[[#This Row],[Selling Price]])</f>
        <v>0.21520406371092296</v>
      </c>
      <c r="T1630">
        <v>1</v>
      </c>
      <c r="U1630" s="2">
        <f>Table1[[#This Row],[Selling Price]]*Table1[[#This Row],[Quantity]]</f>
        <v>51.75</v>
      </c>
      <c r="V1630" s="4">
        <v>0</v>
      </c>
      <c r="W1630">
        <v>318</v>
      </c>
      <c r="X1630" t="s">
        <v>36</v>
      </c>
      <c r="Y1630" t="s">
        <v>68</v>
      </c>
      <c r="Z1630" s="2">
        <v>117.9603208165844</v>
      </c>
    </row>
    <row r="1631" spans="1:26" x14ac:dyDescent="0.35">
      <c r="A1631" t="s">
        <v>825</v>
      </c>
      <c r="B1631" t="s">
        <v>826</v>
      </c>
      <c r="C1631" t="s">
        <v>55</v>
      </c>
      <c r="D1631" t="s">
        <v>28</v>
      </c>
      <c r="E1631" t="s">
        <v>40</v>
      </c>
      <c r="F1631" t="s">
        <v>654</v>
      </c>
      <c r="G1631" t="s">
        <v>655</v>
      </c>
      <c r="H1631" t="s">
        <v>32</v>
      </c>
      <c r="I1631" t="s">
        <v>6856</v>
      </c>
      <c r="J1631" s="1">
        <v>41889</v>
      </c>
      <c r="K1631" s="1">
        <v>41895</v>
      </c>
      <c r="L1631" t="s">
        <v>60</v>
      </c>
      <c r="M1631">
        <f>Table1[[#This Row],[Ship Date]]-Table1[[#This Row],[Order Date]]</f>
        <v>6</v>
      </c>
      <c r="N1631">
        <v>9</v>
      </c>
      <c r="O1631" t="s">
        <v>61</v>
      </c>
      <c r="P1631" s="3">
        <v>161.96</v>
      </c>
      <c r="Q1631" s="3">
        <v>127.4128215193327</v>
      </c>
      <c r="R1631" s="3">
        <f>(Table1[[#This Row],[Selling Price]]-Table1[[#This Row],[Cost Price]])</f>
        <v>34.547178480667313</v>
      </c>
      <c r="S1631" s="12">
        <f>(Table1[[#This Row],[Profit]]/Table1[[#This Row],[Selling Price]])</f>
        <v>0.21330685651189993</v>
      </c>
      <c r="T1631">
        <v>2</v>
      </c>
      <c r="U1631" s="2">
        <f>Table1[[#This Row],[Selling Price]]*Table1[[#This Row],[Quantity]]</f>
        <v>323.92</v>
      </c>
      <c r="V1631" s="4">
        <v>0</v>
      </c>
      <c r="W1631">
        <v>384</v>
      </c>
      <c r="X1631" t="s">
        <v>68</v>
      </c>
      <c r="Y1631" t="s">
        <v>68</v>
      </c>
      <c r="Z1631" s="2">
        <v>128.46063846619651</v>
      </c>
    </row>
    <row r="1632" spans="1:26" x14ac:dyDescent="0.35">
      <c r="A1632" t="s">
        <v>825</v>
      </c>
      <c r="B1632" t="s">
        <v>826</v>
      </c>
      <c r="C1632" t="s">
        <v>55</v>
      </c>
      <c r="D1632" t="s">
        <v>28</v>
      </c>
      <c r="E1632" t="s">
        <v>40</v>
      </c>
      <c r="F1632" t="s">
        <v>3464</v>
      </c>
      <c r="G1632" t="s">
        <v>3465</v>
      </c>
      <c r="H1632" t="s">
        <v>32</v>
      </c>
      <c r="I1632" t="s">
        <v>7039</v>
      </c>
      <c r="J1632" s="1">
        <v>43071</v>
      </c>
      <c r="K1632" s="1">
        <v>43074</v>
      </c>
      <c r="L1632" t="s">
        <v>199</v>
      </c>
      <c r="M1632">
        <f>Table1[[#This Row],[Ship Date]]-Table1[[#This Row],[Order Date]]</f>
        <v>3</v>
      </c>
      <c r="N1632">
        <v>12</v>
      </c>
      <c r="O1632" t="s">
        <v>35</v>
      </c>
      <c r="P1632" s="3">
        <v>701.96</v>
      </c>
      <c r="Q1632" s="3">
        <v>555.27324658099587</v>
      </c>
      <c r="R1632" s="3">
        <f>(Table1[[#This Row],[Selling Price]]-Table1[[#This Row],[Cost Price]])</f>
        <v>146.68675341900416</v>
      </c>
      <c r="S1632" s="12">
        <f>(Table1[[#This Row],[Profit]]/Table1[[#This Row],[Selling Price]])</f>
        <v>0.20896739617500165</v>
      </c>
      <c r="T1632">
        <v>2</v>
      </c>
      <c r="U1632" s="2">
        <f>Table1[[#This Row],[Selling Price]]*Table1[[#This Row],[Quantity]]</f>
        <v>1403.92</v>
      </c>
      <c r="V1632" s="4">
        <v>0</v>
      </c>
      <c r="W1632">
        <v>449</v>
      </c>
      <c r="X1632" t="s">
        <v>36</v>
      </c>
      <c r="Y1632" t="s">
        <v>36</v>
      </c>
      <c r="Z1632" s="2">
        <v>786.99837277722497</v>
      </c>
    </row>
    <row r="1633" spans="1:26" x14ac:dyDescent="0.35">
      <c r="A1633" t="s">
        <v>825</v>
      </c>
      <c r="B1633" t="s">
        <v>826</v>
      </c>
      <c r="C1633" t="s">
        <v>64</v>
      </c>
      <c r="D1633" t="s">
        <v>28</v>
      </c>
      <c r="E1633" t="s">
        <v>69</v>
      </c>
      <c r="F1633" t="s">
        <v>2658</v>
      </c>
      <c r="G1633" t="s">
        <v>2659</v>
      </c>
      <c r="H1633" t="s">
        <v>32</v>
      </c>
      <c r="I1633" t="s">
        <v>7061</v>
      </c>
      <c r="J1633" s="1">
        <v>41659</v>
      </c>
      <c r="K1633" s="1">
        <v>41665</v>
      </c>
      <c r="L1633" t="s">
        <v>60</v>
      </c>
      <c r="M1633">
        <f>Table1[[#This Row],[Ship Date]]-Table1[[#This Row],[Order Date]]</f>
        <v>6</v>
      </c>
      <c r="N1633">
        <v>1</v>
      </c>
      <c r="O1633" t="s">
        <v>35</v>
      </c>
      <c r="P1633" s="3">
        <v>14.73</v>
      </c>
      <c r="Q1633" s="3">
        <v>12.39711095353548</v>
      </c>
      <c r="R1633" s="3">
        <f>(Table1[[#This Row],[Selling Price]]-Table1[[#This Row],[Cost Price]])</f>
        <v>2.3328890464645209</v>
      </c>
      <c r="S1633" s="12">
        <f>(Table1[[#This Row],[Profit]]/Table1[[#This Row],[Selling Price]])</f>
        <v>0.15837671734314465</v>
      </c>
      <c r="T1633">
        <v>3</v>
      </c>
      <c r="U1633" s="2">
        <f>Table1[[#This Row],[Selling Price]]*Table1[[#This Row],[Quantity]]</f>
        <v>44.19</v>
      </c>
      <c r="V1633" s="4">
        <v>0</v>
      </c>
      <c r="W1633">
        <v>476</v>
      </c>
      <c r="X1633" t="s">
        <v>68</v>
      </c>
      <c r="Y1633" t="s">
        <v>52</v>
      </c>
      <c r="Z1633" s="2">
        <v>16.242274911037381</v>
      </c>
    </row>
    <row r="1634" spans="1:26" x14ac:dyDescent="0.35">
      <c r="A1634" t="s">
        <v>825</v>
      </c>
      <c r="B1634" t="s">
        <v>826</v>
      </c>
      <c r="C1634" t="s">
        <v>27</v>
      </c>
      <c r="D1634" t="s">
        <v>28</v>
      </c>
      <c r="E1634" t="s">
        <v>56</v>
      </c>
      <c r="F1634" t="s">
        <v>475</v>
      </c>
      <c r="G1634" t="s">
        <v>476</v>
      </c>
      <c r="H1634" t="s">
        <v>32</v>
      </c>
      <c r="I1634" t="s">
        <v>7120</v>
      </c>
      <c r="J1634" s="1">
        <v>41946</v>
      </c>
      <c r="K1634" s="1">
        <v>41950</v>
      </c>
      <c r="L1634" t="s">
        <v>60</v>
      </c>
      <c r="M1634">
        <f>Table1[[#This Row],[Ship Date]]-Table1[[#This Row],[Order Date]]</f>
        <v>4</v>
      </c>
      <c r="N1634">
        <v>11</v>
      </c>
      <c r="O1634" t="s">
        <v>35</v>
      </c>
      <c r="P1634" s="3">
        <v>945.03599999999994</v>
      </c>
      <c r="Q1634" s="3">
        <v>640.79587553119177</v>
      </c>
      <c r="R1634" s="3">
        <f>(Table1[[#This Row],[Selling Price]]-Table1[[#This Row],[Cost Price]])</f>
        <v>304.24012446880818</v>
      </c>
      <c r="S1634" s="12">
        <f>(Table1[[#This Row],[Profit]]/Table1[[#This Row],[Selling Price]])</f>
        <v>0.32193495747125844</v>
      </c>
      <c r="T1634">
        <v>6</v>
      </c>
      <c r="U1634" s="2">
        <f>Table1[[#This Row],[Selling Price]]*Table1[[#This Row],[Quantity]]</f>
        <v>5670.2159999999994</v>
      </c>
      <c r="V1634" s="4">
        <v>0.4</v>
      </c>
      <c r="W1634">
        <v>339</v>
      </c>
      <c r="X1634" t="s">
        <v>36</v>
      </c>
      <c r="Y1634" t="s">
        <v>36</v>
      </c>
      <c r="Z1634" s="2">
        <v>283.9075282851208</v>
      </c>
    </row>
    <row r="1635" spans="1:26" x14ac:dyDescent="0.35">
      <c r="A1635" t="s">
        <v>825</v>
      </c>
      <c r="B1635" t="s">
        <v>826</v>
      </c>
      <c r="C1635" t="s">
        <v>55</v>
      </c>
      <c r="D1635" t="s">
        <v>28</v>
      </c>
      <c r="E1635" t="s">
        <v>69</v>
      </c>
      <c r="F1635" t="s">
        <v>3124</v>
      </c>
      <c r="G1635" t="s">
        <v>3125</v>
      </c>
      <c r="H1635" t="s">
        <v>32</v>
      </c>
      <c r="I1635" t="s">
        <v>7292</v>
      </c>
      <c r="J1635" s="1">
        <v>42845</v>
      </c>
      <c r="K1635" s="1">
        <v>42849</v>
      </c>
      <c r="L1635" t="s">
        <v>60</v>
      </c>
      <c r="M1635">
        <f>Table1[[#This Row],[Ship Date]]-Table1[[#This Row],[Order Date]]</f>
        <v>4</v>
      </c>
      <c r="N1635">
        <v>4</v>
      </c>
      <c r="O1635" t="s">
        <v>106</v>
      </c>
      <c r="P1635" s="3">
        <v>14.56</v>
      </c>
      <c r="Q1635" s="3">
        <v>11.63815217776863</v>
      </c>
      <c r="R1635" s="3">
        <f>(Table1[[#This Row],[Selling Price]]-Table1[[#This Row],[Cost Price]])</f>
        <v>2.9218478222313706</v>
      </c>
      <c r="S1635" s="12">
        <f>(Table1[[#This Row],[Profit]]/Table1[[#This Row],[Selling Price]])</f>
        <v>0.20067636141698975</v>
      </c>
      <c r="T1635">
        <v>5</v>
      </c>
      <c r="U1635" s="2">
        <f>Table1[[#This Row],[Selling Price]]*Table1[[#This Row],[Quantity]]</f>
        <v>72.8</v>
      </c>
      <c r="V1635" s="4">
        <v>0.6</v>
      </c>
      <c r="W1635">
        <v>493</v>
      </c>
      <c r="X1635" t="s">
        <v>36</v>
      </c>
      <c r="Y1635" t="s">
        <v>52</v>
      </c>
      <c r="Z1635" s="2">
        <v>14.5461267238625</v>
      </c>
    </row>
    <row r="1636" spans="1:26" x14ac:dyDescent="0.35">
      <c r="A1636" t="s">
        <v>825</v>
      </c>
      <c r="B1636" t="s">
        <v>826</v>
      </c>
      <c r="C1636" t="s">
        <v>39</v>
      </c>
      <c r="D1636" t="s">
        <v>28</v>
      </c>
      <c r="E1636" t="s">
        <v>69</v>
      </c>
      <c r="F1636" t="s">
        <v>5511</v>
      </c>
      <c r="G1636" t="s">
        <v>5512</v>
      </c>
      <c r="H1636" t="s">
        <v>32</v>
      </c>
      <c r="I1636" t="s">
        <v>7319</v>
      </c>
      <c r="J1636" s="1">
        <v>42094</v>
      </c>
      <c r="K1636" s="1">
        <v>42099</v>
      </c>
      <c r="L1636" t="s">
        <v>60</v>
      </c>
      <c r="M1636">
        <f>Table1[[#This Row],[Ship Date]]-Table1[[#This Row],[Order Date]]</f>
        <v>5</v>
      </c>
      <c r="N1636">
        <v>3</v>
      </c>
      <c r="O1636" t="s">
        <v>106</v>
      </c>
      <c r="P1636" s="3">
        <v>22.38</v>
      </c>
      <c r="Q1636" s="3">
        <v>15.44324742790832</v>
      </c>
      <c r="R1636" s="3">
        <f>(Table1[[#This Row],[Selling Price]]-Table1[[#This Row],[Cost Price]])</f>
        <v>6.9367525720916792</v>
      </c>
      <c r="S1636" s="12">
        <f>(Table1[[#This Row],[Profit]]/Table1[[#This Row],[Selling Price]])</f>
        <v>0.30995319803805538</v>
      </c>
      <c r="T1636">
        <v>3</v>
      </c>
      <c r="U1636" s="2">
        <f>Table1[[#This Row],[Selling Price]]*Table1[[#This Row],[Quantity]]</f>
        <v>67.14</v>
      </c>
      <c r="V1636" s="4">
        <v>0.6</v>
      </c>
      <c r="W1636">
        <v>439</v>
      </c>
      <c r="X1636" t="s">
        <v>36</v>
      </c>
      <c r="Y1636" t="s">
        <v>68</v>
      </c>
      <c r="Z1636" s="2">
        <v>39.650443881500237</v>
      </c>
    </row>
    <row r="1637" spans="1:26" x14ac:dyDescent="0.35">
      <c r="A1637" t="s">
        <v>825</v>
      </c>
      <c r="B1637" t="s">
        <v>826</v>
      </c>
      <c r="C1637" t="s">
        <v>27</v>
      </c>
      <c r="D1637" t="s">
        <v>28</v>
      </c>
      <c r="E1637" t="s">
        <v>29</v>
      </c>
      <c r="F1637" t="s">
        <v>948</v>
      </c>
      <c r="G1637" t="s">
        <v>949</v>
      </c>
      <c r="H1637" t="s">
        <v>32</v>
      </c>
      <c r="I1637" t="s">
        <v>7372</v>
      </c>
      <c r="J1637" s="1">
        <v>42945</v>
      </c>
      <c r="K1637" s="1">
        <v>42949</v>
      </c>
      <c r="L1637" t="s">
        <v>60</v>
      </c>
      <c r="M1637">
        <f>Table1[[#This Row],[Ship Date]]-Table1[[#This Row],[Order Date]]</f>
        <v>4</v>
      </c>
      <c r="N1637">
        <v>7</v>
      </c>
      <c r="O1637" t="s">
        <v>51</v>
      </c>
      <c r="P1637" s="3">
        <v>115.96</v>
      </c>
      <c r="Q1637" s="3">
        <v>87.610160339654811</v>
      </c>
      <c r="R1637" s="3">
        <f>(Table1[[#This Row],[Selling Price]]-Table1[[#This Row],[Cost Price]])</f>
        <v>28.349839660345182</v>
      </c>
      <c r="S1637" s="12">
        <f>(Table1[[#This Row],[Profit]]/Table1[[#This Row],[Selling Price]])</f>
        <v>0.24447947275220061</v>
      </c>
      <c r="T1637">
        <v>2</v>
      </c>
      <c r="U1637" s="2">
        <f>Table1[[#This Row],[Selling Price]]*Table1[[#This Row],[Quantity]]</f>
        <v>231.92</v>
      </c>
      <c r="V1637" s="4">
        <v>0</v>
      </c>
      <c r="W1637">
        <v>206</v>
      </c>
      <c r="X1637" t="s">
        <v>36</v>
      </c>
      <c r="Y1637" t="s">
        <v>68</v>
      </c>
      <c r="Z1637" s="2">
        <v>95.814959084534976</v>
      </c>
    </row>
    <row r="1638" spans="1:26" x14ac:dyDescent="0.35">
      <c r="A1638" t="s">
        <v>825</v>
      </c>
      <c r="B1638" t="s">
        <v>826</v>
      </c>
      <c r="C1638" t="s">
        <v>45</v>
      </c>
      <c r="D1638" t="s">
        <v>28</v>
      </c>
      <c r="E1638" t="s">
        <v>69</v>
      </c>
      <c r="F1638" t="s">
        <v>2090</v>
      </c>
      <c r="G1638" t="s">
        <v>2091</v>
      </c>
      <c r="H1638" t="s">
        <v>32</v>
      </c>
      <c r="I1638" t="s">
        <v>7667</v>
      </c>
      <c r="J1638" s="1">
        <v>42835</v>
      </c>
      <c r="K1638" s="1">
        <v>42839</v>
      </c>
      <c r="L1638" t="s">
        <v>60</v>
      </c>
      <c r="M1638">
        <f>Table1[[#This Row],[Ship Date]]-Table1[[#This Row],[Order Date]]</f>
        <v>4</v>
      </c>
      <c r="N1638">
        <v>4</v>
      </c>
      <c r="O1638" t="s">
        <v>106</v>
      </c>
      <c r="P1638" s="3">
        <v>36.671999999999997</v>
      </c>
      <c r="Q1638" s="3">
        <v>29.975904556785789</v>
      </c>
      <c r="R1638" s="3">
        <f>(Table1[[#This Row],[Selling Price]]-Table1[[#This Row],[Cost Price]])</f>
        <v>6.6960954432142081</v>
      </c>
      <c r="S1638" s="12">
        <f>(Table1[[#This Row],[Profit]]/Table1[[#This Row],[Selling Price]])</f>
        <v>0.18259422565483771</v>
      </c>
      <c r="T1638">
        <v>3</v>
      </c>
      <c r="U1638" s="2">
        <f>Table1[[#This Row],[Selling Price]]*Table1[[#This Row],[Quantity]]</f>
        <v>110.01599999999999</v>
      </c>
      <c r="V1638" s="4">
        <v>0.2</v>
      </c>
      <c r="W1638">
        <v>247</v>
      </c>
      <c r="X1638" t="s">
        <v>36</v>
      </c>
      <c r="Y1638" t="s">
        <v>52</v>
      </c>
      <c r="Z1638" s="2">
        <v>11.979623945127271</v>
      </c>
    </row>
    <row r="1639" spans="1:26" x14ac:dyDescent="0.35">
      <c r="A1639" t="s">
        <v>825</v>
      </c>
      <c r="B1639" t="s">
        <v>826</v>
      </c>
      <c r="C1639" t="s">
        <v>64</v>
      </c>
      <c r="D1639" t="s">
        <v>28</v>
      </c>
      <c r="E1639" t="s">
        <v>69</v>
      </c>
      <c r="F1639" t="s">
        <v>4134</v>
      </c>
      <c r="G1639" t="s">
        <v>4135</v>
      </c>
      <c r="H1639" t="s">
        <v>32</v>
      </c>
      <c r="I1639" t="s">
        <v>7713</v>
      </c>
      <c r="J1639" s="1">
        <v>42538</v>
      </c>
      <c r="K1639" s="1">
        <v>42540</v>
      </c>
      <c r="L1639" t="s">
        <v>199</v>
      </c>
      <c r="M1639">
        <f>Table1[[#This Row],[Ship Date]]-Table1[[#This Row],[Order Date]]</f>
        <v>2</v>
      </c>
      <c r="N1639">
        <v>6</v>
      </c>
      <c r="O1639" t="s">
        <v>51</v>
      </c>
      <c r="P1639" s="3">
        <v>266.35199999999998</v>
      </c>
      <c r="Q1639" s="3">
        <v>194.0514169433755</v>
      </c>
      <c r="R1639" s="3">
        <f>(Table1[[#This Row],[Selling Price]]-Table1[[#This Row],[Cost Price]])</f>
        <v>72.300583056624475</v>
      </c>
      <c r="S1639" s="12">
        <f>(Table1[[#This Row],[Profit]]/Table1[[#This Row],[Selling Price]])</f>
        <v>0.2714474945058587</v>
      </c>
      <c r="T1639">
        <v>3</v>
      </c>
      <c r="U1639" s="2">
        <f>Table1[[#This Row],[Selling Price]]*Table1[[#This Row],[Quantity]]</f>
        <v>799.05599999999993</v>
      </c>
      <c r="V1639" s="4">
        <v>0.2</v>
      </c>
      <c r="W1639">
        <v>485</v>
      </c>
      <c r="X1639" t="s">
        <v>36</v>
      </c>
      <c r="Y1639" t="s">
        <v>36</v>
      </c>
      <c r="Z1639" s="2">
        <v>178.67435338290721</v>
      </c>
    </row>
    <row r="1640" spans="1:26" x14ac:dyDescent="0.35">
      <c r="A1640" t="s">
        <v>825</v>
      </c>
      <c r="B1640" t="s">
        <v>826</v>
      </c>
      <c r="C1640" t="s">
        <v>39</v>
      </c>
      <c r="D1640" t="s">
        <v>28</v>
      </c>
      <c r="E1640" t="s">
        <v>40</v>
      </c>
      <c r="F1640" t="s">
        <v>1013</v>
      </c>
      <c r="G1640" t="s">
        <v>1014</v>
      </c>
      <c r="H1640" t="s">
        <v>32</v>
      </c>
      <c r="I1640" t="s">
        <v>7762</v>
      </c>
      <c r="J1640" s="1">
        <v>43098</v>
      </c>
      <c r="K1640" s="1">
        <v>43101</v>
      </c>
      <c r="L1640" t="s">
        <v>34</v>
      </c>
      <c r="M1640">
        <f>Table1[[#This Row],[Ship Date]]-Table1[[#This Row],[Order Date]]</f>
        <v>3</v>
      </c>
      <c r="N1640">
        <v>12</v>
      </c>
      <c r="O1640" t="s">
        <v>35</v>
      </c>
      <c r="P1640" s="3">
        <v>1207.8399999999999</v>
      </c>
      <c r="Q1640" s="3">
        <v>868.15045737291518</v>
      </c>
      <c r="R1640" s="3">
        <f>(Table1[[#This Row],[Selling Price]]-Table1[[#This Row],[Cost Price]])</f>
        <v>339.68954262708473</v>
      </c>
      <c r="S1640" s="12">
        <f>(Table1[[#This Row],[Profit]]/Table1[[#This Row],[Selling Price]])</f>
        <v>0.28123720246645645</v>
      </c>
      <c r="T1640">
        <v>8</v>
      </c>
      <c r="U1640" s="2">
        <f>Table1[[#This Row],[Selling Price]]*Table1[[#This Row],[Quantity]]</f>
        <v>9662.7199999999993</v>
      </c>
      <c r="V1640" s="4">
        <v>0</v>
      </c>
      <c r="W1640">
        <v>156</v>
      </c>
      <c r="X1640" t="s">
        <v>36</v>
      </c>
      <c r="Y1640" t="s">
        <v>36</v>
      </c>
      <c r="Z1640" s="2">
        <v>298.30058049740848</v>
      </c>
    </row>
    <row r="1641" spans="1:26" x14ac:dyDescent="0.35">
      <c r="A1641" t="s">
        <v>825</v>
      </c>
      <c r="B1641" t="s">
        <v>826</v>
      </c>
      <c r="C1641" t="s">
        <v>45</v>
      </c>
      <c r="D1641" t="s">
        <v>28</v>
      </c>
      <c r="E1641" t="s">
        <v>29</v>
      </c>
      <c r="F1641" t="s">
        <v>753</v>
      </c>
      <c r="G1641" t="s">
        <v>754</v>
      </c>
      <c r="H1641" t="s">
        <v>32</v>
      </c>
      <c r="I1641" t="s">
        <v>7990</v>
      </c>
      <c r="J1641" s="1">
        <v>42244</v>
      </c>
      <c r="K1641" s="1">
        <v>42251</v>
      </c>
      <c r="L1641" t="s">
        <v>60</v>
      </c>
      <c r="M1641">
        <f>Table1[[#This Row],[Ship Date]]-Table1[[#This Row],[Order Date]]</f>
        <v>7</v>
      </c>
      <c r="N1641">
        <v>8</v>
      </c>
      <c r="O1641" t="s">
        <v>61</v>
      </c>
      <c r="P1641" s="3">
        <v>307.666</v>
      </c>
      <c r="Q1641" s="3">
        <v>203.82547021022091</v>
      </c>
      <c r="R1641" s="3">
        <f>(Table1[[#This Row],[Selling Price]]-Table1[[#This Row],[Cost Price]])</f>
        <v>103.84052978977908</v>
      </c>
      <c r="S1641" s="12">
        <f>(Table1[[#This Row],[Profit]]/Table1[[#This Row],[Selling Price]])</f>
        <v>0.33751057897128406</v>
      </c>
      <c r="T1641">
        <v>2</v>
      </c>
      <c r="U1641" s="2">
        <f>Table1[[#This Row],[Selling Price]]*Table1[[#This Row],[Quantity]]</f>
        <v>615.33199999999999</v>
      </c>
      <c r="V1641" s="4">
        <v>0.15</v>
      </c>
      <c r="W1641">
        <v>282</v>
      </c>
      <c r="X1641" t="s">
        <v>68</v>
      </c>
      <c r="Y1641" t="s">
        <v>36</v>
      </c>
      <c r="Z1641" s="2">
        <v>531.75044374647348</v>
      </c>
    </row>
    <row r="1642" spans="1:26" x14ac:dyDescent="0.35">
      <c r="A1642" t="s">
        <v>825</v>
      </c>
      <c r="B1642" t="s">
        <v>826</v>
      </c>
      <c r="C1642" t="s">
        <v>39</v>
      </c>
      <c r="D1642" t="s">
        <v>28</v>
      </c>
      <c r="E1642" t="s">
        <v>69</v>
      </c>
      <c r="F1642" t="s">
        <v>4332</v>
      </c>
      <c r="G1642" t="s">
        <v>4333</v>
      </c>
      <c r="H1642" t="s">
        <v>32</v>
      </c>
      <c r="I1642" t="s">
        <v>8047</v>
      </c>
      <c r="J1642" s="1">
        <v>42310</v>
      </c>
      <c r="K1642" s="1">
        <v>42314</v>
      </c>
      <c r="L1642" t="s">
        <v>60</v>
      </c>
      <c r="M1642">
        <f>Table1[[#This Row],[Ship Date]]-Table1[[#This Row],[Order Date]]</f>
        <v>4</v>
      </c>
      <c r="N1642">
        <v>11</v>
      </c>
      <c r="O1642" t="s">
        <v>35</v>
      </c>
      <c r="P1642" s="3">
        <v>96.96</v>
      </c>
      <c r="Q1642" s="3">
        <v>80.370922493143411</v>
      </c>
      <c r="R1642" s="3">
        <f>(Table1[[#This Row],[Selling Price]]-Table1[[#This Row],[Cost Price]])</f>
        <v>16.589077506856583</v>
      </c>
      <c r="S1642" s="12">
        <f>(Table1[[#This Row],[Profit]]/Table1[[#This Row],[Selling Price]])</f>
        <v>0.17109197098655718</v>
      </c>
      <c r="T1642">
        <v>6</v>
      </c>
      <c r="U1642" s="2">
        <f>Table1[[#This Row],[Selling Price]]*Table1[[#This Row],[Quantity]]</f>
        <v>581.76</v>
      </c>
      <c r="V1642" s="4">
        <v>0</v>
      </c>
      <c r="W1642">
        <v>272</v>
      </c>
      <c r="X1642" t="s">
        <v>36</v>
      </c>
      <c r="Y1642" t="s">
        <v>68</v>
      </c>
      <c r="Z1642" s="2">
        <v>37.50605682642027</v>
      </c>
    </row>
    <row r="1643" spans="1:26" x14ac:dyDescent="0.35">
      <c r="A1643" t="s">
        <v>825</v>
      </c>
      <c r="B1643" t="s">
        <v>826</v>
      </c>
      <c r="C1643" t="s">
        <v>64</v>
      </c>
      <c r="D1643" t="s">
        <v>28</v>
      </c>
      <c r="E1643" t="s">
        <v>29</v>
      </c>
      <c r="F1643" t="s">
        <v>4336</v>
      </c>
      <c r="G1643" t="s">
        <v>4337</v>
      </c>
      <c r="H1643" t="s">
        <v>32</v>
      </c>
      <c r="I1643" t="s">
        <v>8047</v>
      </c>
      <c r="J1643" s="1">
        <v>42310</v>
      </c>
      <c r="K1643" s="1">
        <v>42314</v>
      </c>
      <c r="L1643" t="s">
        <v>60</v>
      </c>
      <c r="M1643">
        <f>Table1[[#This Row],[Ship Date]]-Table1[[#This Row],[Order Date]]</f>
        <v>4</v>
      </c>
      <c r="N1643">
        <v>11</v>
      </c>
      <c r="O1643" t="s">
        <v>35</v>
      </c>
      <c r="P1643" s="3">
        <v>512.49900000000002</v>
      </c>
      <c r="Q1643" s="3">
        <v>349.37017151659057</v>
      </c>
      <c r="R1643" s="3">
        <f>(Table1[[#This Row],[Selling Price]]-Table1[[#This Row],[Cost Price]])</f>
        <v>163.12882848340945</v>
      </c>
      <c r="S1643" s="12">
        <f>(Table1[[#This Row],[Profit]]/Table1[[#This Row],[Selling Price]])</f>
        <v>0.31830077421304126</v>
      </c>
      <c r="T1643">
        <v>3</v>
      </c>
      <c r="U1643" s="2">
        <f>Table1[[#This Row],[Selling Price]]*Table1[[#This Row],[Quantity]]</f>
        <v>1537.4970000000001</v>
      </c>
      <c r="V1643" s="4">
        <v>0.15</v>
      </c>
      <c r="W1643">
        <v>135</v>
      </c>
      <c r="X1643" t="s">
        <v>36</v>
      </c>
      <c r="Y1643" t="s">
        <v>36</v>
      </c>
      <c r="Z1643" s="2">
        <v>479.99975320991922</v>
      </c>
    </row>
    <row r="1644" spans="1:26" x14ac:dyDescent="0.35">
      <c r="A1644" t="s">
        <v>825</v>
      </c>
      <c r="B1644" t="s">
        <v>826</v>
      </c>
      <c r="C1644" t="s">
        <v>39</v>
      </c>
      <c r="D1644" t="s">
        <v>28</v>
      </c>
      <c r="E1644" t="s">
        <v>56</v>
      </c>
      <c r="F1644" t="s">
        <v>2271</v>
      </c>
      <c r="G1644" t="s">
        <v>2272</v>
      </c>
      <c r="H1644" t="s">
        <v>32</v>
      </c>
      <c r="I1644" t="s">
        <v>8191</v>
      </c>
      <c r="J1644" s="1">
        <v>42864</v>
      </c>
      <c r="K1644" s="1">
        <v>42866</v>
      </c>
      <c r="L1644" t="s">
        <v>199</v>
      </c>
      <c r="M1644">
        <f>Table1[[#This Row],[Ship Date]]-Table1[[#This Row],[Order Date]]</f>
        <v>2</v>
      </c>
      <c r="N1644">
        <v>5</v>
      </c>
      <c r="O1644" t="s">
        <v>51</v>
      </c>
      <c r="P1644" s="3">
        <v>286.85000000000002</v>
      </c>
      <c r="Q1644" s="3">
        <v>237.55024478476349</v>
      </c>
      <c r="R1644" s="3">
        <f>(Table1[[#This Row],[Selling Price]]-Table1[[#This Row],[Cost Price]])</f>
        <v>49.29975521523653</v>
      </c>
      <c r="S1644" s="12">
        <f>(Table1[[#This Row],[Profit]]/Table1[[#This Row],[Selling Price]])</f>
        <v>0.17186597599873288</v>
      </c>
      <c r="T1644">
        <v>1</v>
      </c>
      <c r="U1644" s="2">
        <f>Table1[[#This Row],[Selling Price]]*Table1[[#This Row],[Quantity]]</f>
        <v>286.85000000000002</v>
      </c>
      <c r="V1644" s="4">
        <v>0</v>
      </c>
      <c r="W1644">
        <v>475</v>
      </c>
      <c r="X1644" t="s">
        <v>36</v>
      </c>
      <c r="Y1644" t="s">
        <v>36</v>
      </c>
      <c r="Z1644" s="2">
        <v>859.11455279549307</v>
      </c>
    </row>
    <row r="1645" spans="1:26" x14ac:dyDescent="0.35">
      <c r="A1645" t="s">
        <v>825</v>
      </c>
      <c r="B1645" t="s">
        <v>826</v>
      </c>
      <c r="C1645" t="s">
        <v>55</v>
      </c>
      <c r="D1645" t="s">
        <v>28</v>
      </c>
      <c r="E1645" t="s">
        <v>29</v>
      </c>
      <c r="F1645" t="s">
        <v>3854</v>
      </c>
      <c r="G1645" t="s">
        <v>4242</v>
      </c>
      <c r="H1645" t="s">
        <v>32</v>
      </c>
      <c r="I1645" t="s">
        <v>8362</v>
      </c>
      <c r="J1645" s="1">
        <v>42341</v>
      </c>
      <c r="K1645" s="1">
        <v>42345</v>
      </c>
      <c r="L1645" t="s">
        <v>60</v>
      </c>
      <c r="M1645">
        <f>Table1[[#This Row],[Ship Date]]-Table1[[#This Row],[Order Date]]</f>
        <v>4</v>
      </c>
      <c r="N1645">
        <v>12</v>
      </c>
      <c r="O1645" t="s">
        <v>35</v>
      </c>
      <c r="P1645" s="3">
        <v>359.49900000000002</v>
      </c>
      <c r="Q1645" s="3">
        <v>292.50249048143422</v>
      </c>
      <c r="R1645" s="3">
        <f>(Table1[[#This Row],[Selling Price]]-Table1[[#This Row],[Cost Price]])</f>
        <v>66.996509518565801</v>
      </c>
      <c r="S1645" s="12">
        <f>(Table1[[#This Row],[Profit]]/Table1[[#This Row],[Selling Price]])</f>
        <v>0.18636076739731069</v>
      </c>
      <c r="T1645">
        <v>3</v>
      </c>
      <c r="U1645" s="2">
        <f>Table1[[#This Row],[Selling Price]]*Table1[[#This Row],[Quantity]]</f>
        <v>1078.4970000000001</v>
      </c>
      <c r="V1645" s="4">
        <v>0.15</v>
      </c>
      <c r="W1645">
        <v>208</v>
      </c>
      <c r="X1645" t="s">
        <v>36</v>
      </c>
      <c r="Y1645" t="s">
        <v>36</v>
      </c>
      <c r="Z1645" s="2">
        <v>1371.548607257022</v>
      </c>
    </row>
    <row r="1646" spans="1:26" x14ac:dyDescent="0.35">
      <c r="A1646" t="s">
        <v>825</v>
      </c>
      <c r="B1646" t="s">
        <v>826</v>
      </c>
      <c r="C1646" t="s">
        <v>55</v>
      </c>
      <c r="D1646" t="s">
        <v>28</v>
      </c>
      <c r="E1646" t="s">
        <v>69</v>
      </c>
      <c r="F1646" t="s">
        <v>7783</v>
      </c>
      <c r="G1646" t="s">
        <v>7784</v>
      </c>
      <c r="H1646" t="s">
        <v>32</v>
      </c>
      <c r="I1646" t="s">
        <v>8725</v>
      </c>
      <c r="J1646" s="1">
        <v>42153</v>
      </c>
      <c r="K1646" s="1">
        <v>42155</v>
      </c>
      <c r="L1646" t="s">
        <v>199</v>
      </c>
      <c r="M1646">
        <f>Table1[[#This Row],[Ship Date]]-Table1[[#This Row],[Order Date]]</f>
        <v>2</v>
      </c>
      <c r="N1646">
        <v>5</v>
      </c>
      <c r="O1646" t="s">
        <v>51</v>
      </c>
      <c r="P1646" s="3">
        <v>41.567999999999998</v>
      </c>
      <c r="Q1646" s="3">
        <v>35.194165042642318</v>
      </c>
      <c r="R1646" s="3">
        <f>(Table1[[#This Row],[Selling Price]]-Table1[[#This Row],[Cost Price]])</f>
        <v>6.3738349573576798</v>
      </c>
      <c r="S1646" s="12">
        <f>(Table1[[#This Row],[Profit]]/Table1[[#This Row],[Selling Price]])</f>
        <v>0.15333513658000578</v>
      </c>
      <c r="T1646">
        <v>4</v>
      </c>
      <c r="U1646" s="2">
        <f>Table1[[#This Row],[Selling Price]]*Table1[[#This Row],[Quantity]]</f>
        <v>166.27199999999999</v>
      </c>
      <c r="V1646" s="4">
        <v>0.2</v>
      </c>
      <c r="W1646">
        <v>261</v>
      </c>
      <c r="X1646" t="s">
        <v>36</v>
      </c>
      <c r="Y1646" t="s">
        <v>52</v>
      </c>
      <c r="Z1646" s="2">
        <v>15.80301705371477</v>
      </c>
    </row>
    <row r="1647" spans="1:26" x14ac:dyDescent="0.35">
      <c r="A1647" t="s">
        <v>825</v>
      </c>
      <c r="B1647" t="s">
        <v>826</v>
      </c>
      <c r="C1647" t="s">
        <v>27</v>
      </c>
      <c r="D1647" t="s">
        <v>28</v>
      </c>
      <c r="E1647" t="s">
        <v>40</v>
      </c>
      <c r="F1647" t="s">
        <v>1492</v>
      </c>
      <c r="G1647" t="s">
        <v>1493</v>
      </c>
      <c r="H1647" t="s">
        <v>32</v>
      </c>
      <c r="I1647" t="s">
        <v>8955</v>
      </c>
      <c r="J1647" s="1">
        <v>41954</v>
      </c>
      <c r="K1647" s="1">
        <v>41958</v>
      </c>
      <c r="L1647" t="s">
        <v>60</v>
      </c>
      <c r="M1647">
        <f>Table1[[#This Row],[Ship Date]]-Table1[[#This Row],[Order Date]]</f>
        <v>4</v>
      </c>
      <c r="N1647">
        <v>11</v>
      </c>
      <c r="O1647" t="s">
        <v>35</v>
      </c>
      <c r="P1647" s="3">
        <v>797.94399999999996</v>
      </c>
      <c r="Q1647" s="3">
        <v>660.65931409318284</v>
      </c>
      <c r="R1647" s="3">
        <f>(Table1[[#This Row],[Selling Price]]-Table1[[#This Row],[Cost Price]])</f>
        <v>137.28468590681712</v>
      </c>
      <c r="S1647" s="12">
        <f>(Table1[[#This Row],[Profit]]/Table1[[#This Row],[Selling Price]])</f>
        <v>0.17204802079696963</v>
      </c>
      <c r="T1647">
        <v>4</v>
      </c>
      <c r="U1647" s="2">
        <f>Table1[[#This Row],[Selling Price]]*Table1[[#This Row],[Quantity]]</f>
        <v>3191.7759999999998</v>
      </c>
      <c r="V1647" s="4">
        <v>0.3</v>
      </c>
      <c r="W1647">
        <v>434</v>
      </c>
      <c r="X1647" t="s">
        <v>36</v>
      </c>
      <c r="Y1647" t="s">
        <v>36</v>
      </c>
      <c r="Z1647" s="2">
        <v>333.39141542753879</v>
      </c>
    </row>
    <row r="1648" spans="1:26" x14ac:dyDescent="0.35">
      <c r="A1648" t="s">
        <v>825</v>
      </c>
      <c r="B1648" t="s">
        <v>826</v>
      </c>
      <c r="C1648" t="s">
        <v>45</v>
      </c>
      <c r="D1648" t="s">
        <v>28</v>
      </c>
      <c r="E1648" t="s">
        <v>56</v>
      </c>
      <c r="F1648" t="s">
        <v>1863</v>
      </c>
      <c r="G1648" t="s">
        <v>1864</v>
      </c>
      <c r="H1648" t="s">
        <v>32</v>
      </c>
      <c r="I1648" t="s">
        <v>9022</v>
      </c>
      <c r="J1648" s="1">
        <v>41726</v>
      </c>
      <c r="K1648" s="1">
        <v>41732</v>
      </c>
      <c r="L1648" t="s">
        <v>60</v>
      </c>
      <c r="M1648">
        <f>Table1[[#This Row],[Ship Date]]-Table1[[#This Row],[Order Date]]</f>
        <v>6</v>
      </c>
      <c r="N1648">
        <v>3</v>
      </c>
      <c r="O1648" t="s">
        <v>106</v>
      </c>
      <c r="P1648" s="3">
        <v>330.58800000000002</v>
      </c>
      <c r="Q1648" s="3">
        <v>262.53055672611328</v>
      </c>
      <c r="R1648" s="3">
        <f>(Table1[[#This Row],[Selling Price]]-Table1[[#This Row],[Cost Price]])</f>
        <v>68.057443273886747</v>
      </c>
      <c r="S1648" s="12">
        <f>(Table1[[#This Row],[Profit]]/Table1[[#This Row],[Selling Price]])</f>
        <v>0.20586785749599726</v>
      </c>
      <c r="T1648">
        <v>1</v>
      </c>
      <c r="U1648" s="2">
        <f>Table1[[#This Row],[Selling Price]]*Table1[[#This Row],[Quantity]]</f>
        <v>330.58800000000002</v>
      </c>
      <c r="V1648" s="4">
        <v>0.4</v>
      </c>
      <c r="W1648">
        <v>134</v>
      </c>
      <c r="X1648" t="s">
        <v>68</v>
      </c>
      <c r="Y1648" t="s">
        <v>36</v>
      </c>
      <c r="Z1648" s="2">
        <v>1478.434481091401</v>
      </c>
    </row>
    <row r="1649" spans="1:26" x14ac:dyDescent="0.35">
      <c r="A1649" t="s">
        <v>1882</v>
      </c>
      <c r="B1649" t="s">
        <v>1883</v>
      </c>
      <c r="C1649" t="s">
        <v>55</v>
      </c>
      <c r="D1649" t="s">
        <v>28</v>
      </c>
      <c r="E1649" t="s">
        <v>56</v>
      </c>
      <c r="F1649" t="s">
        <v>1884</v>
      </c>
      <c r="G1649" t="s">
        <v>1885</v>
      </c>
      <c r="H1649" t="s">
        <v>32</v>
      </c>
      <c r="I1649" t="s">
        <v>1881</v>
      </c>
      <c r="J1649" s="1">
        <v>42707</v>
      </c>
      <c r="K1649" s="1">
        <v>42710</v>
      </c>
      <c r="L1649" t="s">
        <v>199</v>
      </c>
      <c r="M1649">
        <f>Table1[[#This Row],[Ship Date]]-Table1[[#This Row],[Order Date]]</f>
        <v>3</v>
      </c>
      <c r="N1649">
        <v>12</v>
      </c>
      <c r="O1649" t="s">
        <v>35</v>
      </c>
      <c r="P1649" s="3">
        <v>400.03199999999998</v>
      </c>
      <c r="Q1649" s="3">
        <v>313.68596274618409</v>
      </c>
      <c r="R1649" s="3">
        <f>(Table1[[#This Row],[Selling Price]]-Table1[[#This Row],[Cost Price]])</f>
        <v>86.346037253815894</v>
      </c>
      <c r="S1649" s="12">
        <f>(Table1[[#This Row],[Profit]]/Table1[[#This Row],[Selling Price]])</f>
        <v>0.21584782530851507</v>
      </c>
      <c r="T1649">
        <v>2</v>
      </c>
      <c r="U1649" s="2">
        <f>Table1[[#This Row],[Selling Price]]*Table1[[#This Row],[Quantity]]</f>
        <v>800.06399999999996</v>
      </c>
      <c r="V1649" s="4">
        <v>0.4</v>
      </c>
      <c r="W1649">
        <v>333</v>
      </c>
      <c r="X1649" t="s">
        <v>36</v>
      </c>
      <c r="Y1649" t="s">
        <v>36</v>
      </c>
      <c r="Z1649" s="2">
        <v>267.38159805042687</v>
      </c>
    </row>
    <row r="1650" spans="1:26" x14ac:dyDescent="0.35">
      <c r="A1650" t="s">
        <v>1882</v>
      </c>
      <c r="B1650" t="s">
        <v>1883</v>
      </c>
      <c r="C1650" t="s">
        <v>39</v>
      </c>
      <c r="D1650" t="s">
        <v>28</v>
      </c>
      <c r="E1650" t="s">
        <v>40</v>
      </c>
      <c r="F1650" t="s">
        <v>1492</v>
      </c>
      <c r="G1650" t="s">
        <v>1493</v>
      </c>
      <c r="H1650" t="s">
        <v>32</v>
      </c>
      <c r="I1650" t="s">
        <v>2216</v>
      </c>
      <c r="J1650" s="1">
        <v>41805</v>
      </c>
      <c r="K1650" s="1">
        <v>41811</v>
      </c>
      <c r="L1650" t="s">
        <v>60</v>
      </c>
      <c r="M1650">
        <f>Table1[[#This Row],[Ship Date]]-Table1[[#This Row],[Order Date]]</f>
        <v>6</v>
      </c>
      <c r="N1650">
        <v>6</v>
      </c>
      <c r="O1650" t="s">
        <v>51</v>
      </c>
      <c r="P1650" s="3">
        <v>797.94399999999996</v>
      </c>
      <c r="Q1650" s="3">
        <v>576.77311570021311</v>
      </c>
      <c r="R1650" s="3">
        <f>(Table1[[#This Row],[Selling Price]]-Table1[[#This Row],[Cost Price]])</f>
        <v>221.17088429978685</v>
      </c>
      <c r="S1650" s="12">
        <f>(Table1[[#This Row],[Profit]]/Table1[[#This Row],[Selling Price]])</f>
        <v>0.27717594755996267</v>
      </c>
      <c r="T1650">
        <v>4</v>
      </c>
      <c r="U1650" s="2">
        <f>Table1[[#This Row],[Selling Price]]*Table1[[#This Row],[Quantity]]</f>
        <v>3191.7759999999998</v>
      </c>
      <c r="V1650" s="4">
        <v>0.3</v>
      </c>
      <c r="W1650">
        <v>339</v>
      </c>
      <c r="X1650" t="s">
        <v>68</v>
      </c>
      <c r="Y1650" t="s">
        <v>36</v>
      </c>
      <c r="Z1650" s="2">
        <v>333.39141542753879</v>
      </c>
    </row>
    <row r="1651" spans="1:26" x14ac:dyDescent="0.35">
      <c r="A1651" t="s">
        <v>1882</v>
      </c>
      <c r="B1651" t="s">
        <v>1883</v>
      </c>
      <c r="C1651" t="s">
        <v>64</v>
      </c>
      <c r="D1651" t="s">
        <v>28</v>
      </c>
      <c r="E1651" t="s">
        <v>69</v>
      </c>
      <c r="F1651" t="s">
        <v>2362</v>
      </c>
      <c r="G1651" t="s">
        <v>2363</v>
      </c>
      <c r="H1651" t="s">
        <v>32</v>
      </c>
      <c r="I1651" t="s">
        <v>2684</v>
      </c>
      <c r="J1651" s="1">
        <v>42708</v>
      </c>
      <c r="K1651" s="1">
        <v>42709</v>
      </c>
      <c r="L1651" t="s">
        <v>199</v>
      </c>
      <c r="M1651">
        <f>Table1[[#This Row],[Ship Date]]-Table1[[#This Row],[Order Date]]</f>
        <v>1</v>
      </c>
      <c r="N1651">
        <v>12</v>
      </c>
      <c r="O1651" t="s">
        <v>35</v>
      </c>
      <c r="P1651" s="3">
        <v>113.79</v>
      </c>
      <c r="Q1651" s="3">
        <v>93.918604037096969</v>
      </c>
      <c r="R1651" s="3">
        <f>(Table1[[#This Row],[Selling Price]]-Table1[[#This Row],[Cost Price]])</f>
        <v>19.871395962903037</v>
      </c>
      <c r="S1651" s="12">
        <f>(Table1[[#This Row],[Profit]]/Table1[[#This Row],[Selling Price]])</f>
        <v>0.17463218176380205</v>
      </c>
      <c r="T1651">
        <v>3</v>
      </c>
      <c r="U1651" s="2">
        <f>Table1[[#This Row],[Selling Price]]*Table1[[#This Row],[Quantity]]</f>
        <v>341.37</v>
      </c>
      <c r="V1651" s="4">
        <v>0</v>
      </c>
      <c r="W1651">
        <v>427</v>
      </c>
      <c r="X1651" t="s">
        <v>36</v>
      </c>
      <c r="Y1651" t="s">
        <v>68</v>
      </c>
      <c r="Z1651" s="2">
        <v>48.217370297435338</v>
      </c>
    </row>
    <row r="1652" spans="1:26" x14ac:dyDescent="0.35">
      <c r="A1652" t="s">
        <v>1882</v>
      </c>
      <c r="B1652" t="s">
        <v>1883</v>
      </c>
      <c r="C1652" t="s">
        <v>39</v>
      </c>
      <c r="D1652" t="s">
        <v>28</v>
      </c>
      <c r="E1652" t="s">
        <v>69</v>
      </c>
      <c r="F1652" t="s">
        <v>2733</v>
      </c>
      <c r="G1652" t="s">
        <v>2734</v>
      </c>
      <c r="H1652" t="s">
        <v>32</v>
      </c>
      <c r="I1652" t="s">
        <v>2747</v>
      </c>
      <c r="J1652" s="1">
        <v>42644</v>
      </c>
      <c r="K1652" s="1">
        <v>42645</v>
      </c>
      <c r="L1652" t="s">
        <v>199</v>
      </c>
      <c r="M1652">
        <f>Table1[[#This Row],[Ship Date]]-Table1[[#This Row],[Order Date]]</f>
        <v>1</v>
      </c>
      <c r="N1652">
        <v>10</v>
      </c>
      <c r="O1652" t="s">
        <v>61</v>
      </c>
      <c r="P1652" s="3">
        <v>41.85</v>
      </c>
      <c r="Q1652" s="3">
        <v>34.316249915085443</v>
      </c>
      <c r="R1652" s="3">
        <f>(Table1[[#This Row],[Selling Price]]-Table1[[#This Row],[Cost Price]])</f>
        <v>7.5337500849145584</v>
      </c>
      <c r="S1652" s="12">
        <f>(Table1[[#This Row],[Profit]]/Table1[[#This Row],[Selling Price]])</f>
        <v>0.18001792317597512</v>
      </c>
      <c r="T1652">
        <v>5</v>
      </c>
      <c r="U1652" s="2">
        <f>Table1[[#This Row],[Selling Price]]*Table1[[#This Row],[Quantity]]</f>
        <v>209.25</v>
      </c>
      <c r="V1652" s="4">
        <v>0</v>
      </c>
      <c r="W1652">
        <v>165</v>
      </c>
      <c r="X1652" t="s">
        <v>36</v>
      </c>
      <c r="Y1652" t="s">
        <v>52</v>
      </c>
      <c r="Z1652" s="2">
        <v>21.143340866570728</v>
      </c>
    </row>
    <row r="1653" spans="1:26" x14ac:dyDescent="0.35">
      <c r="A1653" t="s">
        <v>1882</v>
      </c>
      <c r="B1653" t="s">
        <v>1883</v>
      </c>
      <c r="C1653" t="s">
        <v>27</v>
      </c>
      <c r="D1653" t="s">
        <v>28</v>
      </c>
      <c r="E1653" t="s">
        <v>69</v>
      </c>
      <c r="F1653" t="s">
        <v>1002</v>
      </c>
      <c r="G1653" t="s">
        <v>1003</v>
      </c>
      <c r="H1653" t="s">
        <v>32</v>
      </c>
      <c r="I1653" t="s">
        <v>2908</v>
      </c>
      <c r="J1653" s="1">
        <v>42924</v>
      </c>
      <c r="K1653" s="1">
        <v>42927</v>
      </c>
      <c r="L1653" t="s">
        <v>199</v>
      </c>
      <c r="M1653">
        <f>Table1[[#This Row],[Ship Date]]-Table1[[#This Row],[Order Date]]</f>
        <v>3</v>
      </c>
      <c r="N1653">
        <v>7</v>
      </c>
      <c r="O1653" t="s">
        <v>51</v>
      </c>
      <c r="P1653" s="3">
        <v>145.9</v>
      </c>
      <c r="Q1653" s="3">
        <v>100.40252180355689</v>
      </c>
      <c r="R1653" s="3">
        <f>(Table1[[#This Row],[Selling Price]]-Table1[[#This Row],[Cost Price]])</f>
        <v>45.497478196443112</v>
      </c>
      <c r="S1653" s="12">
        <f>(Table1[[#This Row],[Profit]]/Table1[[#This Row],[Selling Price]])</f>
        <v>0.31184015213463406</v>
      </c>
      <c r="T1653">
        <v>5</v>
      </c>
      <c r="U1653" s="2">
        <f>Table1[[#This Row],[Selling Price]]*Table1[[#This Row],[Quantity]]</f>
        <v>729.5</v>
      </c>
      <c r="V1653" s="4">
        <v>0</v>
      </c>
      <c r="W1653">
        <v>131</v>
      </c>
      <c r="X1653" t="s">
        <v>36</v>
      </c>
      <c r="Y1653" t="s">
        <v>68</v>
      </c>
      <c r="Z1653" s="2">
        <v>43.77</v>
      </c>
    </row>
    <row r="1654" spans="1:26" x14ac:dyDescent="0.35">
      <c r="A1654" t="s">
        <v>1882</v>
      </c>
      <c r="B1654" t="s">
        <v>1883</v>
      </c>
      <c r="C1654" t="s">
        <v>55</v>
      </c>
      <c r="D1654" t="s">
        <v>28</v>
      </c>
      <c r="E1654" t="s">
        <v>56</v>
      </c>
      <c r="F1654" t="s">
        <v>2265</v>
      </c>
      <c r="G1654" t="s">
        <v>2266</v>
      </c>
      <c r="H1654" t="s">
        <v>32</v>
      </c>
      <c r="I1654" t="s">
        <v>2961</v>
      </c>
      <c r="J1654" s="1">
        <v>42638</v>
      </c>
      <c r="K1654" s="1">
        <v>42643</v>
      </c>
      <c r="L1654" t="s">
        <v>60</v>
      </c>
      <c r="M1654">
        <f>Table1[[#This Row],[Ship Date]]-Table1[[#This Row],[Order Date]]</f>
        <v>5</v>
      </c>
      <c r="N1654">
        <v>9</v>
      </c>
      <c r="O1654" t="s">
        <v>61</v>
      </c>
      <c r="P1654" s="3">
        <v>393.16500000000002</v>
      </c>
      <c r="Q1654" s="3">
        <v>273.78549601606397</v>
      </c>
      <c r="R1654" s="3">
        <f>(Table1[[#This Row],[Selling Price]]-Table1[[#This Row],[Cost Price]])</f>
        <v>119.37950398393605</v>
      </c>
      <c r="S1654" s="12">
        <f>(Table1[[#This Row],[Profit]]/Table1[[#This Row],[Selling Price]])</f>
        <v>0.30363715993014651</v>
      </c>
      <c r="T1654">
        <v>3</v>
      </c>
      <c r="U1654" s="2">
        <f>Table1[[#This Row],[Selling Price]]*Table1[[#This Row],[Quantity]]</f>
        <v>1179.4950000000001</v>
      </c>
      <c r="V1654" s="4">
        <v>0.5</v>
      </c>
      <c r="W1654">
        <v>290</v>
      </c>
      <c r="X1654" t="s">
        <v>36</v>
      </c>
      <c r="Y1654" t="s">
        <v>36</v>
      </c>
      <c r="Z1654" s="2">
        <v>140.09201244146649</v>
      </c>
    </row>
    <row r="1655" spans="1:26" x14ac:dyDescent="0.35">
      <c r="A1655" t="s">
        <v>1882</v>
      </c>
      <c r="B1655" t="s">
        <v>1883</v>
      </c>
      <c r="C1655" t="s">
        <v>55</v>
      </c>
      <c r="D1655" t="s">
        <v>28</v>
      </c>
      <c r="E1655" t="s">
        <v>69</v>
      </c>
      <c r="F1655" t="s">
        <v>1578</v>
      </c>
      <c r="G1655" t="s">
        <v>1579</v>
      </c>
      <c r="H1655" t="s">
        <v>32</v>
      </c>
      <c r="I1655" t="s">
        <v>3349</v>
      </c>
      <c r="J1655" s="1">
        <v>42443</v>
      </c>
      <c r="K1655" s="1">
        <v>42448</v>
      </c>
      <c r="L1655" t="s">
        <v>60</v>
      </c>
      <c r="M1655">
        <f>Table1[[#This Row],[Ship Date]]-Table1[[#This Row],[Order Date]]</f>
        <v>5</v>
      </c>
      <c r="N1655">
        <v>3</v>
      </c>
      <c r="O1655" t="s">
        <v>106</v>
      </c>
      <c r="P1655" s="3">
        <v>21.88</v>
      </c>
      <c r="Q1655" s="3">
        <v>14.249672344032151</v>
      </c>
      <c r="R1655" s="3">
        <f>(Table1[[#This Row],[Selling Price]]-Table1[[#This Row],[Cost Price]])</f>
        <v>7.6303276559678483</v>
      </c>
      <c r="S1655" s="12">
        <f>(Table1[[#This Row],[Profit]]/Table1[[#This Row],[Selling Price]])</f>
        <v>0.34873526764021245</v>
      </c>
      <c r="T1655">
        <v>5</v>
      </c>
      <c r="U1655" s="2">
        <f>Table1[[#This Row],[Selling Price]]*Table1[[#This Row],[Quantity]]</f>
        <v>109.39999999999999</v>
      </c>
      <c r="V1655" s="4">
        <v>0.2</v>
      </c>
      <c r="W1655">
        <v>185</v>
      </c>
      <c r="X1655" t="s">
        <v>36</v>
      </c>
      <c r="Y1655" t="s">
        <v>52</v>
      </c>
      <c r="Z1655" s="2">
        <v>13.150771916507409</v>
      </c>
    </row>
    <row r="1656" spans="1:26" x14ac:dyDescent="0.35">
      <c r="A1656" t="s">
        <v>1882</v>
      </c>
      <c r="B1656" t="s">
        <v>1883</v>
      </c>
      <c r="C1656" t="s">
        <v>27</v>
      </c>
      <c r="D1656" t="s">
        <v>28</v>
      </c>
      <c r="E1656" t="s">
        <v>69</v>
      </c>
      <c r="F1656" t="s">
        <v>3503</v>
      </c>
      <c r="G1656" t="s">
        <v>3504</v>
      </c>
      <c r="H1656" t="s">
        <v>32</v>
      </c>
      <c r="I1656" t="s">
        <v>3502</v>
      </c>
      <c r="J1656" s="1">
        <v>41784</v>
      </c>
      <c r="K1656" s="1">
        <v>41788</v>
      </c>
      <c r="L1656" t="s">
        <v>60</v>
      </c>
      <c r="M1656">
        <f>Table1[[#This Row],[Ship Date]]-Table1[[#This Row],[Order Date]]</f>
        <v>4</v>
      </c>
      <c r="N1656">
        <v>5</v>
      </c>
      <c r="O1656" t="s">
        <v>51</v>
      </c>
      <c r="P1656" s="3">
        <v>29.32</v>
      </c>
      <c r="Q1656" s="3">
        <v>24.44494981529753</v>
      </c>
      <c r="R1656" s="3">
        <f>(Table1[[#This Row],[Selling Price]]-Table1[[#This Row],[Cost Price]])</f>
        <v>4.8750501847024701</v>
      </c>
      <c r="S1656" s="12">
        <f>(Table1[[#This Row],[Profit]]/Table1[[#This Row],[Selling Price]])</f>
        <v>0.16627047014674182</v>
      </c>
      <c r="T1656">
        <v>2</v>
      </c>
      <c r="U1656" s="2">
        <f>Table1[[#This Row],[Selling Price]]*Table1[[#This Row],[Quantity]]</f>
        <v>58.64</v>
      </c>
      <c r="V1656" s="4">
        <v>0.6</v>
      </c>
      <c r="W1656">
        <v>164</v>
      </c>
      <c r="X1656" t="s">
        <v>36</v>
      </c>
      <c r="Y1656" t="s">
        <v>68</v>
      </c>
      <c r="Z1656" s="2">
        <v>41.464741648779139</v>
      </c>
    </row>
    <row r="1657" spans="1:26" x14ac:dyDescent="0.35">
      <c r="A1657" t="s">
        <v>1882</v>
      </c>
      <c r="B1657" t="s">
        <v>1883</v>
      </c>
      <c r="C1657" t="s">
        <v>45</v>
      </c>
      <c r="D1657" t="s">
        <v>28</v>
      </c>
      <c r="E1657" t="s">
        <v>56</v>
      </c>
      <c r="F1657" t="s">
        <v>2957</v>
      </c>
      <c r="G1657" t="s">
        <v>2555</v>
      </c>
      <c r="H1657" t="s">
        <v>32</v>
      </c>
      <c r="I1657" t="s">
        <v>4041</v>
      </c>
      <c r="J1657" s="1">
        <v>41817</v>
      </c>
      <c r="K1657" s="1">
        <v>41821</v>
      </c>
      <c r="L1657" t="s">
        <v>60</v>
      </c>
      <c r="M1657">
        <f>Table1[[#This Row],[Ship Date]]-Table1[[#This Row],[Order Date]]</f>
        <v>4</v>
      </c>
      <c r="N1657">
        <v>6</v>
      </c>
      <c r="O1657" t="s">
        <v>51</v>
      </c>
      <c r="P1657" s="3">
        <v>85.98</v>
      </c>
      <c r="Q1657" s="3">
        <v>60.788622705187151</v>
      </c>
      <c r="R1657" s="3">
        <f>(Table1[[#This Row],[Selling Price]]-Table1[[#This Row],[Cost Price]])</f>
        <v>25.191377294812852</v>
      </c>
      <c r="S1657" s="12">
        <f>(Table1[[#This Row],[Profit]]/Table1[[#This Row],[Selling Price]])</f>
        <v>0.29299112927207316</v>
      </c>
      <c r="T1657">
        <v>1</v>
      </c>
      <c r="U1657" s="2">
        <f>Table1[[#This Row],[Selling Price]]*Table1[[#This Row],[Quantity]]</f>
        <v>85.98</v>
      </c>
      <c r="V1657" s="4">
        <v>0</v>
      </c>
      <c r="W1657">
        <v>333</v>
      </c>
      <c r="X1657" t="s">
        <v>36</v>
      </c>
      <c r="Y1657" t="s">
        <v>36</v>
      </c>
      <c r="Z1657" s="2">
        <v>134.8182251970812</v>
      </c>
    </row>
    <row r="1658" spans="1:26" x14ac:dyDescent="0.35">
      <c r="A1658" t="s">
        <v>1882</v>
      </c>
      <c r="B1658" t="s">
        <v>1883</v>
      </c>
      <c r="C1658" t="s">
        <v>55</v>
      </c>
      <c r="D1658" t="s">
        <v>28</v>
      </c>
      <c r="E1658" t="s">
        <v>69</v>
      </c>
      <c r="F1658" t="s">
        <v>4033</v>
      </c>
      <c r="G1658" t="s">
        <v>4034</v>
      </c>
      <c r="H1658" t="s">
        <v>32</v>
      </c>
      <c r="I1658" t="s">
        <v>4596</v>
      </c>
      <c r="J1658" s="1">
        <v>42248</v>
      </c>
      <c r="K1658" s="1">
        <v>42255</v>
      </c>
      <c r="L1658" t="s">
        <v>60</v>
      </c>
      <c r="M1658">
        <f>Table1[[#This Row],[Ship Date]]-Table1[[#This Row],[Order Date]]</f>
        <v>7</v>
      </c>
      <c r="N1658">
        <v>9</v>
      </c>
      <c r="O1658" t="s">
        <v>61</v>
      </c>
      <c r="P1658" s="3">
        <v>124.36</v>
      </c>
      <c r="Q1658" s="3">
        <v>82.239978364148214</v>
      </c>
      <c r="R1658" s="3">
        <f>(Table1[[#This Row],[Selling Price]]-Table1[[#This Row],[Cost Price]])</f>
        <v>42.120021635851785</v>
      </c>
      <c r="S1658" s="12">
        <f>(Table1[[#This Row],[Profit]]/Table1[[#This Row],[Selling Price]])</f>
        <v>0.33869428784055794</v>
      </c>
      <c r="T1658">
        <v>2</v>
      </c>
      <c r="U1658" s="2">
        <f>Table1[[#This Row],[Selling Price]]*Table1[[#This Row],[Quantity]]</f>
        <v>248.72</v>
      </c>
      <c r="V1658" s="4">
        <v>0</v>
      </c>
      <c r="W1658">
        <v>340</v>
      </c>
      <c r="X1658" t="s">
        <v>68</v>
      </c>
      <c r="Y1658" t="s">
        <v>68</v>
      </c>
      <c r="Z1658" s="2">
        <v>125.8902800045303</v>
      </c>
    </row>
    <row r="1659" spans="1:26" x14ac:dyDescent="0.35">
      <c r="A1659" t="s">
        <v>1882</v>
      </c>
      <c r="B1659" t="s">
        <v>1883</v>
      </c>
      <c r="C1659" t="s">
        <v>27</v>
      </c>
      <c r="D1659" t="s">
        <v>28</v>
      </c>
      <c r="E1659" t="s">
        <v>69</v>
      </c>
      <c r="F1659" t="s">
        <v>2588</v>
      </c>
      <c r="G1659" t="s">
        <v>2589</v>
      </c>
      <c r="H1659" t="s">
        <v>32</v>
      </c>
      <c r="I1659" t="s">
        <v>5011</v>
      </c>
      <c r="J1659" s="1">
        <v>41999</v>
      </c>
      <c r="K1659" s="1">
        <v>42003</v>
      </c>
      <c r="L1659" t="s">
        <v>60</v>
      </c>
      <c r="M1659">
        <f>Table1[[#This Row],[Ship Date]]-Table1[[#This Row],[Order Date]]</f>
        <v>4</v>
      </c>
      <c r="N1659">
        <v>12</v>
      </c>
      <c r="O1659" t="s">
        <v>35</v>
      </c>
      <c r="P1659" s="3">
        <v>3.48</v>
      </c>
      <c r="Q1659" s="3">
        <v>2.9284563394891632</v>
      </c>
      <c r="R1659" s="3">
        <f>(Table1[[#This Row],[Selling Price]]-Table1[[#This Row],[Cost Price]])</f>
        <v>0.55154366051083681</v>
      </c>
      <c r="S1659" s="12">
        <f>(Table1[[#This Row],[Profit]]/Table1[[#This Row],[Selling Price]])</f>
        <v>0.15848955761805655</v>
      </c>
      <c r="T1659">
        <v>2</v>
      </c>
      <c r="U1659" s="2">
        <f>Table1[[#This Row],[Selling Price]]*Table1[[#This Row],[Quantity]]</f>
        <v>6.96</v>
      </c>
      <c r="V1659" s="4">
        <v>0</v>
      </c>
      <c r="W1659">
        <v>212</v>
      </c>
      <c r="X1659" t="s">
        <v>36</v>
      </c>
      <c r="Y1659" t="s">
        <v>52</v>
      </c>
      <c r="Z1659" s="2">
        <v>3.8248350552670898</v>
      </c>
    </row>
    <row r="1660" spans="1:26" x14ac:dyDescent="0.35">
      <c r="A1660" t="s">
        <v>1882</v>
      </c>
      <c r="B1660" t="s">
        <v>1883</v>
      </c>
      <c r="C1660" t="s">
        <v>55</v>
      </c>
      <c r="D1660" t="s">
        <v>28</v>
      </c>
      <c r="E1660" t="s">
        <v>40</v>
      </c>
      <c r="F1660" t="s">
        <v>3536</v>
      </c>
      <c r="G1660" t="s">
        <v>3537</v>
      </c>
      <c r="H1660" t="s">
        <v>32</v>
      </c>
      <c r="I1660" t="s">
        <v>5357</v>
      </c>
      <c r="J1660" s="1">
        <v>41989</v>
      </c>
      <c r="K1660" s="1">
        <v>41993</v>
      </c>
      <c r="L1660" t="s">
        <v>34</v>
      </c>
      <c r="M1660">
        <f>Table1[[#This Row],[Ship Date]]-Table1[[#This Row],[Order Date]]</f>
        <v>4</v>
      </c>
      <c r="N1660">
        <v>12</v>
      </c>
      <c r="O1660" t="s">
        <v>35</v>
      </c>
      <c r="P1660" s="3">
        <v>1013.832</v>
      </c>
      <c r="Q1660" s="3">
        <v>684.45058720860641</v>
      </c>
      <c r="R1660" s="3">
        <f>(Table1[[#This Row],[Selling Price]]-Table1[[#This Row],[Cost Price]])</f>
        <v>329.38141279139359</v>
      </c>
      <c r="S1660" s="12">
        <f>(Table1[[#This Row],[Profit]]/Table1[[#This Row],[Selling Price]])</f>
        <v>0.3248875679514886</v>
      </c>
      <c r="T1660">
        <v>9</v>
      </c>
      <c r="U1660" s="2">
        <f>Table1[[#This Row],[Selling Price]]*Table1[[#This Row],[Quantity]]</f>
        <v>9124.4879999999994</v>
      </c>
      <c r="V1660" s="4">
        <v>0.2</v>
      </c>
      <c r="W1660">
        <v>341</v>
      </c>
      <c r="X1660" t="s">
        <v>36</v>
      </c>
      <c r="Y1660" t="s">
        <v>36</v>
      </c>
      <c r="Z1660" s="2">
        <v>439.61394160942831</v>
      </c>
    </row>
    <row r="1661" spans="1:26" x14ac:dyDescent="0.35">
      <c r="A1661" t="s">
        <v>1882</v>
      </c>
      <c r="B1661" t="s">
        <v>1883</v>
      </c>
      <c r="C1661" t="s">
        <v>55</v>
      </c>
      <c r="D1661" t="s">
        <v>28</v>
      </c>
      <c r="E1661" t="s">
        <v>56</v>
      </c>
      <c r="F1661" t="s">
        <v>2597</v>
      </c>
      <c r="G1661" t="s">
        <v>2598</v>
      </c>
      <c r="H1661" t="s">
        <v>32</v>
      </c>
      <c r="I1661" t="s">
        <v>5434</v>
      </c>
      <c r="J1661" s="1">
        <v>42783</v>
      </c>
      <c r="K1661" s="1">
        <v>42788</v>
      </c>
      <c r="L1661" t="s">
        <v>60</v>
      </c>
      <c r="M1661">
        <f>Table1[[#This Row],[Ship Date]]-Table1[[#This Row],[Order Date]]</f>
        <v>5</v>
      </c>
      <c r="N1661">
        <v>2</v>
      </c>
      <c r="O1661" t="s">
        <v>106</v>
      </c>
      <c r="P1661" s="3">
        <v>480.96</v>
      </c>
      <c r="Q1661" s="3">
        <v>361.72132818610311</v>
      </c>
      <c r="R1661" s="3">
        <f>(Table1[[#This Row],[Selling Price]]-Table1[[#This Row],[Cost Price]])</f>
        <v>119.23867181389687</v>
      </c>
      <c r="S1661" s="12">
        <f>(Table1[[#This Row],[Profit]]/Table1[[#This Row],[Selling Price]])</f>
        <v>0.24791806348531453</v>
      </c>
      <c r="T1661">
        <v>3</v>
      </c>
      <c r="U1661" s="2">
        <f>Table1[[#This Row],[Selling Price]]*Table1[[#This Row],[Quantity]]</f>
        <v>1442.8799999999999</v>
      </c>
      <c r="V1661" s="4">
        <v>0.5</v>
      </c>
      <c r="W1661">
        <v>390</v>
      </c>
      <c r="X1661" t="s">
        <v>36</v>
      </c>
      <c r="Y1661" t="s">
        <v>36</v>
      </c>
      <c r="Z1661" s="2">
        <v>699.18638119459968</v>
      </c>
    </row>
    <row r="1662" spans="1:26" x14ac:dyDescent="0.35">
      <c r="A1662" t="s">
        <v>1882</v>
      </c>
      <c r="B1662" t="s">
        <v>1883</v>
      </c>
      <c r="C1662" t="s">
        <v>27</v>
      </c>
      <c r="D1662" t="s">
        <v>28</v>
      </c>
      <c r="E1662" t="s">
        <v>69</v>
      </c>
      <c r="F1662" t="s">
        <v>6149</v>
      </c>
      <c r="G1662" t="s">
        <v>6150</v>
      </c>
      <c r="H1662" t="s">
        <v>32</v>
      </c>
      <c r="I1662" t="s">
        <v>6148</v>
      </c>
      <c r="J1662" s="1">
        <v>42017</v>
      </c>
      <c r="K1662" s="1">
        <v>42021</v>
      </c>
      <c r="L1662" t="s">
        <v>60</v>
      </c>
      <c r="M1662">
        <f>Table1[[#This Row],[Ship Date]]-Table1[[#This Row],[Order Date]]</f>
        <v>4</v>
      </c>
      <c r="N1662">
        <v>1</v>
      </c>
      <c r="O1662" t="s">
        <v>35</v>
      </c>
      <c r="P1662" s="3">
        <v>464.85</v>
      </c>
      <c r="Q1662" s="3">
        <v>307.06615571530028</v>
      </c>
      <c r="R1662" s="3">
        <f>(Table1[[#This Row],[Selling Price]]-Table1[[#This Row],[Cost Price]])</f>
        <v>157.78384428469974</v>
      </c>
      <c r="S1662" s="12">
        <f>(Table1[[#This Row],[Profit]]/Table1[[#This Row],[Selling Price]])</f>
        <v>0.33942958865160749</v>
      </c>
      <c r="T1662">
        <v>9</v>
      </c>
      <c r="U1662" s="2">
        <f>Table1[[#This Row],[Selling Price]]*Table1[[#This Row],[Quantity]]</f>
        <v>4183.6500000000005</v>
      </c>
      <c r="V1662" s="4">
        <v>0</v>
      </c>
      <c r="W1662">
        <v>346</v>
      </c>
      <c r="X1662" t="s">
        <v>36</v>
      </c>
      <c r="Y1662" t="s">
        <v>36</v>
      </c>
      <c r="Z1662" s="2">
        <v>203.039909952042</v>
      </c>
    </row>
    <row r="1663" spans="1:26" x14ac:dyDescent="0.35">
      <c r="A1663" t="s">
        <v>1882</v>
      </c>
      <c r="B1663" t="s">
        <v>1883</v>
      </c>
      <c r="C1663" t="s">
        <v>39</v>
      </c>
      <c r="D1663" t="s">
        <v>28</v>
      </c>
      <c r="E1663" t="s">
        <v>40</v>
      </c>
      <c r="F1663" t="s">
        <v>2725</v>
      </c>
      <c r="G1663" t="s">
        <v>2726</v>
      </c>
      <c r="H1663" t="s">
        <v>32</v>
      </c>
      <c r="I1663" t="s">
        <v>6199</v>
      </c>
      <c r="J1663" s="1">
        <v>42041</v>
      </c>
      <c r="K1663" s="1">
        <v>42048</v>
      </c>
      <c r="L1663" t="s">
        <v>60</v>
      </c>
      <c r="M1663">
        <f>Table1[[#This Row],[Ship Date]]-Table1[[#This Row],[Order Date]]</f>
        <v>7</v>
      </c>
      <c r="N1663">
        <v>2</v>
      </c>
      <c r="O1663" t="s">
        <v>106</v>
      </c>
      <c r="P1663" s="3">
        <v>1268.82</v>
      </c>
      <c r="Q1663" s="3">
        <v>1018.6199083686899</v>
      </c>
      <c r="R1663" s="3">
        <f>(Table1[[#This Row],[Selling Price]]-Table1[[#This Row],[Cost Price]])</f>
        <v>250.20009163130999</v>
      </c>
      <c r="S1663" s="12">
        <f>(Table1[[#This Row],[Profit]]/Table1[[#This Row],[Selling Price]])</f>
        <v>0.19719116315262211</v>
      </c>
      <c r="T1663">
        <v>9</v>
      </c>
      <c r="U1663" s="2">
        <f>Table1[[#This Row],[Selling Price]]*Table1[[#This Row],[Quantity]]</f>
        <v>11419.38</v>
      </c>
      <c r="V1663" s="4">
        <v>0</v>
      </c>
      <c r="W1663">
        <v>116</v>
      </c>
      <c r="X1663" t="s">
        <v>68</v>
      </c>
      <c r="Y1663" t="s">
        <v>36</v>
      </c>
      <c r="Z1663" s="2">
        <v>452.15234474381901</v>
      </c>
    </row>
    <row r="1664" spans="1:26" x14ac:dyDescent="0.35">
      <c r="A1664" t="s">
        <v>1882</v>
      </c>
      <c r="B1664" t="s">
        <v>1883</v>
      </c>
      <c r="C1664" t="s">
        <v>45</v>
      </c>
      <c r="D1664" t="s">
        <v>28</v>
      </c>
      <c r="E1664" t="s">
        <v>69</v>
      </c>
      <c r="F1664" t="s">
        <v>1553</v>
      </c>
      <c r="G1664" t="s">
        <v>1554</v>
      </c>
      <c r="H1664" t="s">
        <v>32</v>
      </c>
      <c r="I1664" t="s">
        <v>6330</v>
      </c>
      <c r="J1664" s="1">
        <v>42768</v>
      </c>
      <c r="K1664" s="1">
        <v>42773</v>
      </c>
      <c r="L1664" t="s">
        <v>60</v>
      </c>
      <c r="M1664">
        <f>Table1[[#This Row],[Ship Date]]-Table1[[#This Row],[Order Date]]</f>
        <v>5</v>
      </c>
      <c r="N1664">
        <v>2</v>
      </c>
      <c r="O1664" t="s">
        <v>106</v>
      </c>
      <c r="P1664" s="3">
        <v>86.26</v>
      </c>
      <c r="Q1664" s="3">
        <v>65.997108576838926</v>
      </c>
      <c r="R1664" s="3">
        <f>(Table1[[#This Row],[Selling Price]]-Table1[[#This Row],[Cost Price]])</f>
        <v>20.262891423161079</v>
      </c>
      <c r="S1664" s="12">
        <f>(Table1[[#This Row],[Profit]]/Table1[[#This Row],[Selling Price]])</f>
        <v>0.2349048391277658</v>
      </c>
      <c r="T1664">
        <v>2</v>
      </c>
      <c r="U1664" s="2">
        <f>Table1[[#This Row],[Selling Price]]*Table1[[#This Row],[Quantity]]</f>
        <v>172.52</v>
      </c>
      <c r="V1664" s="4">
        <v>0</v>
      </c>
      <c r="W1664">
        <v>400</v>
      </c>
      <c r="X1664" t="s">
        <v>36</v>
      </c>
      <c r="Y1664" t="s">
        <v>68</v>
      </c>
      <c r="Z1664" s="2">
        <v>67.408018522032421</v>
      </c>
    </row>
    <row r="1665" spans="1:26" x14ac:dyDescent="0.35">
      <c r="A1665" t="s">
        <v>1882</v>
      </c>
      <c r="B1665" t="s">
        <v>1883</v>
      </c>
      <c r="C1665" t="s">
        <v>45</v>
      </c>
      <c r="D1665" t="s">
        <v>28</v>
      </c>
      <c r="E1665" t="s">
        <v>69</v>
      </c>
      <c r="F1665" t="s">
        <v>1687</v>
      </c>
      <c r="G1665" t="s">
        <v>1688</v>
      </c>
      <c r="H1665" t="s">
        <v>32</v>
      </c>
      <c r="I1665" t="s">
        <v>6832</v>
      </c>
      <c r="J1665" s="1">
        <v>42555</v>
      </c>
      <c r="K1665" s="1">
        <v>42555</v>
      </c>
      <c r="L1665" t="s">
        <v>1118</v>
      </c>
      <c r="M1665">
        <f>Table1[[#This Row],[Ship Date]]-Table1[[#This Row],[Order Date]]</f>
        <v>0</v>
      </c>
      <c r="N1665">
        <v>7</v>
      </c>
      <c r="O1665" t="s">
        <v>51</v>
      </c>
      <c r="P1665" s="3">
        <v>25.4</v>
      </c>
      <c r="Q1665" s="3">
        <v>18.465489740739201</v>
      </c>
      <c r="R1665" s="3">
        <f>(Table1[[#This Row],[Selling Price]]-Table1[[#This Row],[Cost Price]])</f>
        <v>6.9345102592607972</v>
      </c>
      <c r="S1665" s="12">
        <f>(Table1[[#This Row],[Profit]]/Table1[[#This Row],[Selling Price]])</f>
        <v>0.27301221493152744</v>
      </c>
      <c r="T1665">
        <v>5</v>
      </c>
      <c r="U1665" s="2">
        <f>Table1[[#This Row],[Selling Price]]*Table1[[#This Row],[Quantity]]</f>
        <v>127</v>
      </c>
      <c r="V1665" s="4">
        <v>0</v>
      </c>
      <c r="W1665">
        <v>136</v>
      </c>
      <c r="X1665" t="s">
        <v>36</v>
      </c>
      <c r="Y1665" t="s">
        <v>52</v>
      </c>
      <c r="Z1665" s="2">
        <v>9.058937686064521</v>
      </c>
    </row>
    <row r="1666" spans="1:26" x14ac:dyDescent="0.35">
      <c r="A1666" t="s">
        <v>1882</v>
      </c>
      <c r="B1666" t="s">
        <v>1883</v>
      </c>
      <c r="C1666" t="s">
        <v>64</v>
      </c>
      <c r="D1666" t="s">
        <v>28</v>
      </c>
      <c r="E1666" t="s">
        <v>40</v>
      </c>
      <c r="F1666" t="s">
        <v>41</v>
      </c>
      <c r="G1666" t="s">
        <v>42</v>
      </c>
      <c r="H1666" t="s">
        <v>32</v>
      </c>
      <c r="I1666" t="s">
        <v>6924</v>
      </c>
      <c r="J1666" s="1">
        <v>42686</v>
      </c>
      <c r="K1666" s="1">
        <v>42690</v>
      </c>
      <c r="L1666" t="s">
        <v>60</v>
      </c>
      <c r="M1666">
        <f>Table1[[#This Row],[Ship Date]]-Table1[[#This Row],[Order Date]]</f>
        <v>4</v>
      </c>
      <c r="N1666">
        <v>11</v>
      </c>
      <c r="O1666" t="s">
        <v>35</v>
      </c>
      <c r="P1666" s="3">
        <v>1537.0740000000001</v>
      </c>
      <c r="Q1666" s="3">
        <v>1030.3772748481269</v>
      </c>
      <c r="R1666" s="3">
        <f>(Table1[[#This Row],[Selling Price]]-Table1[[#This Row],[Cost Price]])</f>
        <v>506.69672515187312</v>
      </c>
      <c r="S1666" s="12">
        <f>(Table1[[#This Row],[Profit]]/Table1[[#This Row],[Selling Price]])</f>
        <v>0.32965018284862868</v>
      </c>
      <c r="T1666">
        <v>9</v>
      </c>
      <c r="U1666" s="2">
        <f>Table1[[#This Row],[Selling Price]]*Table1[[#This Row],[Quantity]]</f>
        <v>13833.666000000001</v>
      </c>
      <c r="V1666" s="4">
        <v>0.3</v>
      </c>
      <c r="W1666">
        <v>227</v>
      </c>
      <c r="X1666" t="s">
        <v>36</v>
      </c>
      <c r="Y1666" t="s">
        <v>36</v>
      </c>
      <c r="Z1666" s="2">
        <v>508.52376434276238</v>
      </c>
    </row>
    <row r="1667" spans="1:26" x14ac:dyDescent="0.35">
      <c r="A1667" t="s">
        <v>1882</v>
      </c>
      <c r="B1667" t="s">
        <v>1883</v>
      </c>
      <c r="C1667" t="s">
        <v>55</v>
      </c>
      <c r="D1667" t="s">
        <v>28</v>
      </c>
      <c r="E1667" t="s">
        <v>40</v>
      </c>
      <c r="F1667" t="s">
        <v>1983</v>
      </c>
      <c r="G1667" t="s">
        <v>1984</v>
      </c>
      <c r="H1667" t="s">
        <v>32</v>
      </c>
      <c r="I1667" t="s">
        <v>6996</v>
      </c>
      <c r="J1667" s="1">
        <v>42989</v>
      </c>
      <c r="K1667" s="1">
        <v>42989</v>
      </c>
      <c r="L1667" t="s">
        <v>1118</v>
      </c>
      <c r="M1667">
        <f>Table1[[#This Row],[Ship Date]]-Table1[[#This Row],[Order Date]]</f>
        <v>0</v>
      </c>
      <c r="N1667">
        <v>9</v>
      </c>
      <c r="O1667" t="s">
        <v>61</v>
      </c>
      <c r="P1667" s="3">
        <v>177.56800000000001</v>
      </c>
      <c r="Q1667" s="3">
        <v>140.9863497477848</v>
      </c>
      <c r="R1667" s="3">
        <f>(Table1[[#This Row],[Selling Price]]-Table1[[#This Row],[Cost Price]])</f>
        <v>36.581650252215212</v>
      </c>
      <c r="S1667" s="12">
        <f>(Table1[[#This Row],[Profit]]/Table1[[#This Row],[Selling Price]])</f>
        <v>0.20601488022737885</v>
      </c>
      <c r="T1667">
        <v>2</v>
      </c>
      <c r="U1667" s="2">
        <f>Table1[[#This Row],[Selling Price]]*Table1[[#This Row],[Quantity]]</f>
        <v>355.13600000000002</v>
      </c>
      <c r="V1667" s="4">
        <v>0.2</v>
      </c>
      <c r="W1667">
        <v>474</v>
      </c>
      <c r="X1667" t="s">
        <v>36</v>
      </c>
      <c r="Y1667" t="s">
        <v>36</v>
      </c>
      <c r="Z1667" s="2">
        <v>159.69812481136611</v>
      </c>
    </row>
    <row r="1668" spans="1:26" x14ac:dyDescent="0.35">
      <c r="A1668" t="s">
        <v>1882</v>
      </c>
      <c r="B1668" t="s">
        <v>1883</v>
      </c>
      <c r="C1668" t="s">
        <v>45</v>
      </c>
      <c r="D1668" t="s">
        <v>28</v>
      </c>
      <c r="E1668" t="s">
        <v>40</v>
      </c>
      <c r="F1668" t="s">
        <v>7338</v>
      </c>
      <c r="G1668" t="s">
        <v>7339</v>
      </c>
      <c r="H1668" t="s">
        <v>32</v>
      </c>
      <c r="I1668" t="s">
        <v>7337</v>
      </c>
      <c r="J1668" s="1">
        <v>42625</v>
      </c>
      <c r="K1668" s="1">
        <v>42630</v>
      </c>
      <c r="L1668" t="s">
        <v>60</v>
      </c>
      <c r="M1668">
        <f>Table1[[#This Row],[Ship Date]]-Table1[[#This Row],[Order Date]]</f>
        <v>5</v>
      </c>
      <c r="N1668">
        <v>9</v>
      </c>
      <c r="O1668" t="s">
        <v>61</v>
      </c>
      <c r="P1668" s="3">
        <v>1059.1199999999999</v>
      </c>
      <c r="Q1668" s="3">
        <v>812.39614795538353</v>
      </c>
      <c r="R1668" s="3">
        <f>(Table1[[#This Row],[Selling Price]]-Table1[[#This Row],[Cost Price]])</f>
        <v>246.72385204461636</v>
      </c>
      <c r="S1668" s="12">
        <f>(Table1[[#This Row],[Profit]]/Table1[[#This Row],[Selling Price]])</f>
        <v>0.23295174488690271</v>
      </c>
      <c r="T1668">
        <v>4</v>
      </c>
      <c r="U1668" s="2">
        <f>Table1[[#This Row],[Selling Price]]*Table1[[#This Row],[Quantity]]</f>
        <v>4236.4799999999996</v>
      </c>
      <c r="V1668" s="4">
        <v>0</v>
      </c>
      <c r="W1668">
        <v>460</v>
      </c>
      <c r="X1668" t="s">
        <v>36</v>
      </c>
      <c r="Y1668" t="s">
        <v>36</v>
      </c>
      <c r="Z1668" s="2">
        <v>923.66736075331801</v>
      </c>
    </row>
    <row r="1669" spans="1:26" x14ac:dyDescent="0.35">
      <c r="A1669" t="s">
        <v>1882</v>
      </c>
      <c r="B1669" t="s">
        <v>1883</v>
      </c>
      <c r="C1669" t="s">
        <v>55</v>
      </c>
      <c r="D1669" t="s">
        <v>28</v>
      </c>
      <c r="E1669" t="s">
        <v>69</v>
      </c>
      <c r="F1669" t="s">
        <v>4630</v>
      </c>
      <c r="G1669" t="s">
        <v>4631</v>
      </c>
      <c r="H1669" t="s">
        <v>32</v>
      </c>
      <c r="I1669" t="s">
        <v>7344</v>
      </c>
      <c r="J1669" s="1">
        <v>41749</v>
      </c>
      <c r="K1669" s="1">
        <v>41754</v>
      </c>
      <c r="L1669" t="s">
        <v>60</v>
      </c>
      <c r="M1669">
        <f>Table1[[#This Row],[Ship Date]]-Table1[[#This Row],[Order Date]]</f>
        <v>5</v>
      </c>
      <c r="N1669">
        <v>4</v>
      </c>
      <c r="O1669" t="s">
        <v>106</v>
      </c>
      <c r="P1669" s="3">
        <v>59.92</v>
      </c>
      <c r="Q1669" s="3">
        <v>48.991703706554162</v>
      </c>
      <c r="R1669" s="3">
        <f>(Table1[[#This Row],[Selling Price]]-Table1[[#This Row],[Cost Price]])</f>
        <v>10.92829629344584</v>
      </c>
      <c r="S1669" s="12">
        <f>(Table1[[#This Row],[Profit]]/Table1[[#This Row],[Selling Price]])</f>
        <v>0.18238144681985713</v>
      </c>
      <c r="T1669">
        <v>4</v>
      </c>
      <c r="U1669" s="2">
        <f>Table1[[#This Row],[Selling Price]]*Table1[[#This Row],[Quantity]]</f>
        <v>239.68</v>
      </c>
      <c r="V1669" s="4">
        <v>0</v>
      </c>
      <c r="W1669">
        <v>293</v>
      </c>
      <c r="X1669" t="s">
        <v>36</v>
      </c>
      <c r="Y1669" t="s">
        <v>52</v>
      </c>
      <c r="Z1669" s="2">
        <v>23.780012783848541</v>
      </c>
    </row>
    <row r="1670" spans="1:26" x14ac:dyDescent="0.35">
      <c r="A1670" t="s">
        <v>1882</v>
      </c>
      <c r="B1670" t="s">
        <v>1883</v>
      </c>
      <c r="C1670" t="s">
        <v>55</v>
      </c>
      <c r="D1670" t="s">
        <v>28</v>
      </c>
      <c r="E1670" t="s">
        <v>69</v>
      </c>
      <c r="F1670" t="s">
        <v>2612</v>
      </c>
      <c r="G1670" t="s">
        <v>2613</v>
      </c>
      <c r="H1670" t="s">
        <v>32</v>
      </c>
      <c r="I1670" t="s">
        <v>7354</v>
      </c>
      <c r="J1670" s="1">
        <v>42292</v>
      </c>
      <c r="K1670" s="1">
        <v>42292</v>
      </c>
      <c r="L1670" t="s">
        <v>1118</v>
      </c>
      <c r="M1670">
        <f>Table1[[#This Row],[Ship Date]]-Table1[[#This Row],[Order Date]]</f>
        <v>0</v>
      </c>
      <c r="N1670">
        <v>10</v>
      </c>
      <c r="O1670" t="s">
        <v>61</v>
      </c>
      <c r="P1670" s="3">
        <v>131.376</v>
      </c>
      <c r="Q1670" s="3">
        <v>106.9298828301791</v>
      </c>
      <c r="R1670" s="3">
        <f>(Table1[[#This Row],[Selling Price]]-Table1[[#This Row],[Cost Price]])</f>
        <v>24.446117169820909</v>
      </c>
      <c r="S1670" s="12">
        <f>(Table1[[#This Row],[Profit]]/Table1[[#This Row],[Selling Price]])</f>
        <v>0.18607749642111884</v>
      </c>
      <c r="T1670">
        <v>6</v>
      </c>
      <c r="U1670" s="2">
        <f>Table1[[#This Row],[Selling Price]]*Table1[[#This Row],[Quantity]]</f>
        <v>788.25600000000009</v>
      </c>
      <c r="V1670" s="4">
        <v>0.6</v>
      </c>
      <c r="W1670">
        <v>111</v>
      </c>
      <c r="X1670" t="s">
        <v>36</v>
      </c>
      <c r="Y1670" t="s">
        <v>36</v>
      </c>
      <c r="Z1670" s="2">
        <v>25.86911473810677</v>
      </c>
    </row>
    <row r="1671" spans="1:26" x14ac:dyDescent="0.35">
      <c r="A1671" t="s">
        <v>1882</v>
      </c>
      <c r="B1671" t="s">
        <v>1883</v>
      </c>
      <c r="C1671" t="s">
        <v>64</v>
      </c>
      <c r="D1671" t="s">
        <v>28</v>
      </c>
      <c r="E1671" t="s">
        <v>69</v>
      </c>
      <c r="F1671" t="s">
        <v>5037</v>
      </c>
      <c r="G1671" t="s">
        <v>5038</v>
      </c>
      <c r="H1671" t="s">
        <v>32</v>
      </c>
      <c r="I1671" t="s">
        <v>7359</v>
      </c>
      <c r="J1671" s="1">
        <v>42996</v>
      </c>
      <c r="K1671" s="1">
        <v>43000</v>
      </c>
      <c r="L1671" t="s">
        <v>60</v>
      </c>
      <c r="M1671">
        <f>Table1[[#This Row],[Ship Date]]-Table1[[#This Row],[Order Date]]</f>
        <v>4</v>
      </c>
      <c r="N1671">
        <v>9</v>
      </c>
      <c r="O1671" t="s">
        <v>61</v>
      </c>
      <c r="P1671" s="3">
        <v>20.32</v>
      </c>
      <c r="Q1671" s="3">
        <v>15.000865308313941</v>
      </c>
      <c r="R1671" s="3">
        <f>(Table1[[#This Row],[Selling Price]]-Table1[[#This Row],[Cost Price]])</f>
        <v>5.3191346916860596</v>
      </c>
      <c r="S1671" s="12">
        <f>(Table1[[#This Row],[Profit]]/Table1[[#This Row],[Selling Price]])</f>
        <v>0.26176843955147933</v>
      </c>
      <c r="T1671">
        <v>4</v>
      </c>
      <c r="U1671" s="2">
        <f>Table1[[#This Row],[Selling Price]]*Table1[[#This Row],[Quantity]]</f>
        <v>81.28</v>
      </c>
      <c r="V1671" s="4">
        <v>0</v>
      </c>
      <c r="W1671">
        <v>462</v>
      </c>
      <c r="X1671" t="s">
        <v>36</v>
      </c>
      <c r="Y1671" t="s">
        <v>52</v>
      </c>
      <c r="Z1671" s="2">
        <v>7.7985308018027766</v>
      </c>
    </row>
    <row r="1672" spans="1:26" x14ac:dyDescent="0.35">
      <c r="A1672" t="s">
        <v>1882</v>
      </c>
      <c r="B1672" t="s">
        <v>1883</v>
      </c>
      <c r="C1672" t="s">
        <v>39</v>
      </c>
      <c r="D1672" t="s">
        <v>28</v>
      </c>
      <c r="E1672" t="s">
        <v>69</v>
      </c>
      <c r="F1672" t="s">
        <v>5040</v>
      </c>
      <c r="G1672" t="s">
        <v>5041</v>
      </c>
      <c r="H1672" t="s">
        <v>32</v>
      </c>
      <c r="I1672" t="s">
        <v>7439</v>
      </c>
      <c r="J1672" s="1">
        <v>42237</v>
      </c>
      <c r="K1672" s="1">
        <v>42241</v>
      </c>
      <c r="L1672" t="s">
        <v>60</v>
      </c>
      <c r="M1672">
        <f>Table1[[#This Row],[Ship Date]]-Table1[[#This Row],[Order Date]]</f>
        <v>4</v>
      </c>
      <c r="N1672">
        <v>8</v>
      </c>
      <c r="O1672" t="s">
        <v>61</v>
      </c>
      <c r="P1672" s="3">
        <v>25.984000000000002</v>
      </c>
      <c r="Q1672" s="3">
        <v>19.901158710879571</v>
      </c>
      <c r="R1672" s="3">
        <f>(Table1[[#This Row],[Selling Price]]-Table1[[#This Row],[Cost Price]])</f>
        <v>6.0828412891204309</v>
      </c>
      <c r="S1672" s="12">
        <f>(Table1[[#This Row],[Profit]]/Table1[[#This Row],[Selling Price]])</f>
        <v>0.23409949542489342</v>
      </c>
      <c r="T1672">
        <v>1</v>
      </c>
      <c r="U1672" s="2">
        <f>Table1[[#This Row],[Selling Price]]*Table1[[#This Row],[Quantity]]</f>
        <v>25.984000000000002</v>
      </c>
      <c r="V1672" s="4">
        <v>0.2</v>
      </c>
      <c r="W1672">
        <v>348</v>
      </c>
      <c r="X1672" t="s">
        <v>36</v>
      </c>
      <c r="Y1672" t="s">
        <v>68</v>
      </c>
      <c r="Z1672" s="2">
        <v>44.249157533223162</v>
      </c>
    </row>
    <row r="1673" spans="1:26" x14ac:dyDescent="0.35">
      <c r="A1673" t="s">
        <v>1882</v>
      </c>
      <c r="B1673" t="s">
        <v>1883</v>
      </c>
      <c r="C1673" t="s">
        <v>27</v>
      </c>
      <c r="D1673" t="s">
        <v>28</v>
      </c>
      <c r="E1673" t="s">
        <v>40</v>
      </c>
      <c r="F1673" t="s">
        <v>640</v>
      </c>
      <c r="G1673" t="s">
        <v>641</v>
      </c>
      <c r="H1673" t="s">
        <v>32</v>
      </c>
      <c r="I1673" t="s">
        <v>7605</v>
      </c>
      <c r="J1673" s="1">
        <v>42982</v>
      </c>
      <c r="K1673" s="1">
        <v>42986</v>
      </c>
      <c r="L1673" t="s">
        <v>60</v>
      </c>
      <c r="M1673">
        <f>Table1[[#This Row],[Ship Date]]-Table1[[#This Row],[Order Date]]</f>
        <v>4</v>
      </c>
      <c r="N1673">
        <v>9</v>
      </c>
      <c r="O1673" t="s">
        <v>61</v>
      </c>
      <c r="P1673" s="3">
        <v>97.183999999999997</v>
      </c>
      <c r="Q1673" s="3">
        <v>71.832909304586806</v>
      </c>
      <c r="R1673" s="3">
        <f>(Table1[[#This Row],[Selling Price]]-Table1[[#This Row],[Cost Price]])</f>
        <v>25.351090695413191</v>
      </c>
      <c r="S1673" s="12">
        <f>(Table1[[#This Row],[Profit]]/Table1[[#This Row],[Selling Price]])</f>
        <v>0.26085662964493322</v>
      </c>
      <c r="T1673">
        <v>2</v>
      </c>
      <c r="U1673" s="2">
        <f>Table1[[#This Row],[Selling Price]]*Table1[[#This Row],[Quantity]]</f>
        <v>194.36799999999999</v>
      </c>
      <c r="V1673" s="4">
        <v>0.2</v>
      </c>
      <c r="W1673">
        <v>117</v>
      </c>
      <c r="X1673" t="s">
        <v>36</v>
      </c>
      <c r="Y1673" t="s">
        <v>36</v>
      </c>
      <c r="Z1673" s="2">
        <v>149.8267013451059</v>
      </c>
    </row>
    <row r="1674" spans="1:26" x14ac:dyDescent="0.35">
      <c r="A1674" t="s">
        <v>1882</v>
      </c>
      <c r="B1674" t="s">
        <v>1883</v>
      </c>
      <c r="C1674" t="s">
        <v>39</v>
      </c>
      <c r="D1674" t="s">
        <v>28</v>
      </c>
      <c r="E1674" t="s">
        <v>29</v>
      </c>
      <c r="F1674" t="s">
        <v>1802</v>
      </c>
      <c r="G1674" t="s">
        <v>1803</v>
      </c>
      <c r="H1674" t="s">
        <v>32</v>
      </c>
      <c r="I1674" t="s">
        <v>7658</v>
      </c>
      <c r="J1674" s="1">
        <v>42138</v>
      </c>
      <c r="K1674" s="1">
        <v>42143</v>
      </c>
      <c r="L1674" t="s">
        <v>60</v>
      </c>
      <c r="M1674">
        <f>Table1[[#This Row],[Ship Date]]-Table1[[#This Row],[Order Date]]</f>
        <v>5</v>
      </c>
      <c r="N1674">
        <v>5</v>
      </c>
      <c r="O1674" t="s">
        <v>51</v>
      </c>
      <c r="P1674" s="3">
        <v>509.95749999999998</v>
      </c>
      <c r="Q1674" s="3">
        <v>381.4113160233299</v>
      </c>
      <c r="R1674" s="3">
        <f>(Table1[[#This Row],[Selling Price]]-Table1[[#This Row],[Cost Price]])</f>
        <v>128.54618397667008</v>
      </c>
      <c r="S1674" s="12">
        <f>(Table1[[#This Row],[Profit]]/Table1[[#This Row],[Selling Price]])</f>
        <v>0.25207234715965565</v>
      </c>
      <c r="T1674">
        <v>5</v>
      </c>
      <c r="U1674" s="2">
        <f>Table1[[#This Row],[Selling Price]]*Table1[[#This Row],[Quantity]]</f>
        <v>2549.7874999999999</v>
      </c>
      <c r="V1674" s="4">
        <v>0.15</v>
      </c>
      <c r="W1674">
        <v>182</v>
      </c>
      <c r="X1674" t="s">
        <v>36</v>
      </c>
      <c r="Y1674" t="s">
        <v>36</v>
      </c>
      <c r="Z1674" s="2">
        <v>226.8753406407146</v>
      </c>
    </row>
    <row r="1675" spans="1:26" x14ac:dyDescent="0.35">
      <c r="A1675" t="s">
        <v>1882</v>
      </c>
      <c r="B1675" t="s">
        <v>1883</v>
      </c>
      <c r="C1675" t="s">
        <v>45</v>
      </c>
      <c r="D1675" t="s">
        <v>28</v>
      </c>
      <c r="E1675" t="s">
        <v>40</v>
      </c>
      <c r="F1675" t="s">
        <v>498</v>
      </c>
      <c r="G1675" t="s">
        <v>499</v>
      </c>
      <c r="H1675" t="s">
        <v>32</v>
      </c>
      <c r="I1675" t="s">
        <v>7692</v>
      </c>
      <c r="J1675" s="1">
        <v>41645</v>
      </c>
      <c r="K1675" s="1">
        <v>41649</v>
      </c>
      <c r="L1675" t="s">
        <v>60</v>
      </c>
      <c r="M1675">
        <f>Table1[[#This Row],[Ship Date]]-Table1[[#This Row],[Order Date]]</f>
        <v>4</v>
      </c>
      <c r="N1675">
        <v>1</v>
      </c>
      <c r="O1675" t="s">
        <v>35</v>
      </c>
      <c r="P1675" s="3">
        <v>2573.8200000000002</v>
      </c>
      <c r="Q1675" s="3">
        <v>1757.7958299899699</v>
      </c>
      <c r="R1675" s="3">
        <f>(Table1[[#This Row],[Selling Price]]-Table1[[#This Row],[Cost Price]])</f>
        <v>816.02417001003028</v>
      </c>
      <c r="S1675" s="12">
        <f>(Table1[[#This Row],[Profit]]/Table1[[#This Row],[Selling Price]])</f>
        <v>0.31704787825490138</v>
      </c>
      <c r="T1675">
        <v>9</v>
      </c>
      <c r="U1675" s="2">
        <f>Table1[[#This Row],[Selling Price]]*Table1[[#This Row],[Quantity]]</f>
        <v>23164.38</v>
      </c>
      <c r="V1675" s="4">
        <v>0</v>
      </c>
      <c r="W1675">
        <v>465</v>
      </c>
      <c r="X1675" t="s">
        <v>36</v>
      </c>
      <c r="Y1675" t="s">
        <v>36</v>
      </c>
      <c r="Z1675" s="2">
        <v>775.75957942646676</v>
      </c>
    </row>
    <row r="1676" spans="1:26" x14ac:dyDescent="0.35">
      <c r="A1676" t="s">
        <v>1882</v>
      </c>
      <c r="B1676" t="s">
        <v>1883</v>
      </c>
      <c r="C1676" t="s">
        <v>64</v>
      </c>
      <c r="D1676" t="s">
        <v>28</v>
      </c>
      <c r="E1676" t="s">
        <v>29</v>
      </c>
      <c r="F1676" t="s">
        <v>5051</v>
      </c>
      <c r="G1676" t="s">
        <v>5052</v>
      </c>
      <c r="H1676" t="s">
        <v>32</v>
      </c>
      <c r="I1676" t="s">
        <v>7782</v>
      </c>
      <c r="J1676" s="1">
        <v>42335</v>
      </c>
      <c r="K1676" s="1">
        <v>42337</v>
      </c>
      <c r="L1676" t="s">
        <v>34</v>
      </c>
      <c r="M1676">
        <f>Table1[[#This Row],[Ship Date]]-Table1[[#This Row],[Order Date]]</f>
        <v>2</v>
      </c>
      <c r="N1676">
        <v>11</v>
      </c>
      <c r="O1676" t="s">
        <v>35</v>
      </c>
      <c r="P1676" s="3">
        <v>170.98</v>
      </c>
      <c r="Q1676" s="3">
        <v>122.7647714784363</v>
      </c>
      <c r="R1676" s="3">
        <f>(Table1[[#This Row],[Selling Price]]-Table1[[#This Row],[Cost Price]])</f>
        <v>48.215228521563688</v>
      </c>
      <c r="S1676" s="12">
        <f>(Table1[[#This Row],[Profit]]/Table1[[#This Row],[Selling Price]])</f>
        <v>0.28199338239305</v>
      </c>
      <c r="T1676">
        <v>1</v>
      </c>
      <c r="U1676" s="2">
        <f>Table1[[#This Row],[Selling Price]]*Table1[[#This Row],[Quantity]]</f>
        <v>170.98</v>
      </c>
      <c r="V1676" s="4">
        <v>0</v>
      </c>
      <c r="W1676">
        <v>125</v>
      </c>
      <c r="X1676" t="s">
        <v>36</v>
      </c>
      <c r="Y1676" t="s">
        <v>36</v>
      </c>
      <c r="Z1676" s="2">
        <v>518.39071078378379</v>
      </c>
    </row>
    <row r="1677" spans="1:26" x14ac:dyDescent="0.35">
      <c r="A1677" t="s">
        <v>1882</v>
      </c>
      <c r="B1677" t="s">
        <v>1883</v>
      </c>
      <c r="C1677" t="s">
        <v>64</v>
      </c>
      <c r="D1677" t="s">
        <v>28</v>
      </c>
      <c r="E1677" t="s">
        <v>56</v>
      </c>
      <c r="F1677" t="s">
        <v>1923</v>
      </c>
      <c r="G1677" t="s">
        <v>1924</v>
      </c>
      <c r="H1677" t="s">
        <v>32</v>
      </c>
      <c r="I1677" t="s">
        <v>7790</v>
      </c>
      <c r="J1677" s="1">
        <v>42699</v>
      </c>
      <c r="K1677" s="1">
        <v>42703</v>
      </c>
      <c r="L1677" t="s">
        <v>60</v>
      </c>
      <c r="M1677">
        <f>Table1[[#This Row],[Ship Date]]-Table1[[#This Row],[Order Date]]</f>
        <v>4</v>
      </c>
      <c r="N1677">
        <v>11</v>
      </c>
      <c r="O1677" t="s">
        <v>35</v>
      </c>
      <c r="P1677" s="3">
        <v>1568.61</v>
      </c>
      <c r="Q1677" s="3">
        <v>1104.844622994432</v>
      </c>
      <c r="R1677" s="3">
        <f>(Table1[[#This Row],[Selling Price]]-Table1[[#This Row],[Cost Price]])</f>
        <v>463.76537700556787</v>
      </c>
      <c r="S1677" s="12">
        <f>(Table1[[#This Row],[Profit]]/Table1[[#This Row],[Selling Price]])</f>
        <v>0.29565371698865106</v>
      </c>
      <c r="T1677">
        <v>9</v>
      </c>
      <c r="U1677" s="2">
        <f>Table1[[#This Row],[Selling Price]]*Table1[[#This Row],[Quantity]]</f>
        <v>14117.49</v>
      </c>
      <c r="V1677" s="4">
        <v>0</v>
      </c>
      <c r="W1677">
        <v>172</v>
      </c>
      <c r="X1677" t="s">
        <v>36</v>
      </c>
      <c r="Y1677" t="s">
        <v>36</v>
      </c>
      <c r="Z1677" s="2">
        <v>481.01902616952373</v>
      </c>
    </row>
    <row r="1678" spans="1:26" x14ac:dyDescent="0.35">
      <c r="A1678" t="s">
        <v>1882</v>
      </c>
      <c r="B1678" t="s">
        <v>1883</v>
      </c>
      <c r="C1678" t="s">
        <v>27</v>
      </c>
      <c r="D1678" t="s">
        <v>28</v>
      </c>
      <c r="E1678" t="s">
        <v>40</v>
      </c>
      <c r="F1678" t="s">
        <v>3716</v>
      </c>
      <c r="G1678" t="s">
        <v>3717</v>
      </c>
      <c r="H1678" t="s">
        <v>32</v>
      </c>
      <c r="I1678" t="s">
        <v>7816</v>
      </c>
      <c r="J1678" s="1">
        <v>42899</v>
      </c>
      <c r="K1678" s="1">
        <v>42905</v>
      </c>
      <c r="L1678" t="s">
        <v>60</v>
      </c>
      <c r="M1678">
        <f>Table1[[#This Row],[Ship Date]]-Table1[[#This Row],[Order Date]]</f>
        <v>6</v>
      </c>
      <c r="N1678">
        <v>6</v>
      </c>
      <c r="O1678" t="s">
        <v>51</v>
      </c>
      <c r="P1678" s="3">
        <v>291.13600000000002</v>
      </c>
      <c r="Q1678" s="3">
        <v>207.47386894837001</v>
      </c>
      <c r="R1678" s="3">
        <f>(Table1[[#This Row],[Selling Price]]-Table1[[#This Row],[Cost Price]])</f>
        <v>83.662131051630013</v>
      </c>
      <c r="S1678" s="12">
        <f>(Table1[[#This Row],[Profit]]/Table1[[#This Row],[Selling Price]])</f>
        <v>0.28736443123361594</v>
      </c>
      <c r="T1678">
        <v>4</v>
      </c>
      <c r="U1678" s="2">
        <f>Table1[[#This Row],[Selling Price]]*Table1[[#This Row],[Quantity]]</f>
        <v>1164.5440000000001</v>
      </c>
      <c r="V1678" s="4">
        <v>0.2</v>
      </c>
      <c r="W1678">
        <v>132</v>
      </c>
      <c r="X1678" t="s">
        <v>68</v>
      </c>
      <c r="Y1678" t="s">
        <v>68</v>
      </c>
      <c r="Z1678" s="2">
        <v>131.76663325376791</v>
      </c>
    </row>
    <row r="1679" spans="1:26" x14ac:dyDescent="0.35">
      <c r="A1679" t="s">
        <v>1882</v>
      </c>
      <c r="B1679" t="s">
        <v>1883</v>
      </c>
      <c r="C1679" t="s">
        <v>64</v>
      </c>
      <c r="D1679" t="s">
        <v>28</v>
      </c>
      <c r="E1679" t="s">
        <v>69</v>
      </c>
      <c r="F1679" t="s">
        <v>2658</v>
      </c>
      <c r="G1679" t="s">
        <v>2659</v>
      </c>
      <c r="H1679" t="s">
        <v>32</v>
      </c>
      <c r="I1679" t="s">
        <v>7961</v>
      </c>
      <c r="J1679" s="1">
        <v>41974</v>
      </c>
      <c r="K1679" s="1">
        <v>41976</v>
      </c>
      <c r="L1679" t="s">
        <v>199</v>
      </c>
      <c r="M1679">
        <f>Table1[[#This Row],[Ship Date]]-Table1[[#This Row],[Order Date]]</f>
        <v>2</v>
      </c>
      <c r="N1679">
        <v>12</v>
      </c>
      <c r="O1679" t="s">
        <v>35</v>
      </c>
      <c r="P1679" s="3">
        <v>9.82</v>
      </c>
      <c r="Q1679" s="3">
        <v>7.2390830173445639</v>
      </c>
      <c r="R1679" s="3">
        <f>(Table1[[#This Row],[Selling Price]]-Table1[[#This Row],[Cost Price]])</f>
        <v>2.5809169826554363</v>
      </c>
      <c r="S1679" s="12">
        <f>(Table1[[#This Row],[Profit]]/Table1[[#This Row],[Selling Price]])</f>
        <v>0.26282250332540086</v>
      </c>
      <c r="T1679">
        <v>2</v>
      </c>
      <c r="U1679" s="2">
        <f>Table1[[#This Row],[Selling Price]]*Table1[[#This Row],[Quantity]]</f>
        <v>19.64</v>
      </c>
      <c r="V1679" s="4">
        <v>0</v>
      </c>
      <c r="W1679">
        <v>399</v>
      </c>
      <c r="X1679" t="s">
        <v>36</v>
      </c>
      <c r="Y1679" t="s">
        <v>52</v>
      </c>
      <c r="Z1679" s="2">
        <v>16.242274911037381</v>
      </c>
    </row>
    <row r="1680" spans="1:26" x14ac:dyDescent="0.35">
      <c r="A1680" t="s">
        <v>1882</v>
      </c>
      <c r="B1680" t="s">
        <v>1883</v>
      </c>
      <c r="C1680" t="s">
        <v>45</v>
      </c>
      <c r="D1680" t="s">
        <v>28</v>
      </c>
      <c r="E1680" t="s">
        <v>69</v>
      </c>
      <c r="F1680" t="s">
        <v>1292</v>
      </c>
      <c r="G1680" t="s">
        <v>1293</v>
      </c>
      <c r="H1680" t="s">
        <v>32</v>
      </c>
      <c r="I1680" t="s">
        <v>7998</v>
      </c>
      <c r="J1680" s="1">
        <v>42663</v>
      </c>
      <c r="K1680" s="1">
        <v>42669</v>
      </c>
      <c r="L1680" t="s">
        <v>60</v>
      </c>
      <c r="M1680">
        <f>Table1[[#This Row],[Ship Date]]-Table1[[#This Row],[Order Date]]</f>
        <v>6</v>
      </c>
      <c r="N1680">
        <v>10</v>
      </c>
      <c r="O1680" t="s">
        <v>61</v>
      </c>
      <c r="P1680" s="3">
        <v>61.1</v>
      </c>
      <c r="Q1680" s="3">
        <v>41.753305536976953</v>
      </c>
      <c r="R1680" s="3">
        <f>(Table1[[#This Row],[Selling Price]]-Table1[[#This Row],[Cost Price]])</f>
        <v>19.346694463023049</v>
      </c>
      <c r="S1680" s="12">
        <f>(Table1[[#This Row],[Profit]]/Table1[[#This Row],[Selling Price]])</f>
        <v>0.31663984391199751</v>
      </c>
      <c r="T1680">
        <v>5</v>
      </c>
      <c r="U1680" s="2">
        <f>Table1[[#This Row],[Selling Price]]*Table1[[#This Row],[Quantity]]</f>
        <v>305.5</v>
      </c>
      <c r="V1680" s="4">
        <v>0</v>
      </c>
      <c r="W1680">
        <v>238</v>
      </c>
      <c r="X1680" t="s">
        <v>68</v>
      </c>
      <c r="Y1680" t="s">
        <v>52</v>
      </c>
      <c r="Z1680" s="2">
        <v>26.7168439752902</v>
      </c>
    </row>
    <row r="1681" spans="1:26" x14ac:dyDescent="0.35">
      <c r="A1681" t="s">
        <v>1882</v>
      </c>
      <c r="B1681" t="s">
        <v>1883</v>
      </c>
      <c r="C1681" t="s">
        <v>55</v>
      </c>
      <c r="D1681" t="s">
        <v>28</v>
      </c>
      <c r="E1681" t="s">
        <v>69</v>
      </c>
      <c r="F1681" t="s">
        <v>950</v>
      </c>
      <c r="G1681" t="s">
        <v>2936</v>
      </c>
      <c r="H1681" t="s">
        <v>32</v>
      </c>
      <c r="I1681" t="s">
        <v>8032</v>
      </c>
      <c r="J1681" s="1">
        <v>41952</v>
      </c>
      <c r="K1681" s="1">
        <v>41956</v>
      </c>
      <c r="L1681" t="s">
        <v>60</v>
      </c>
      <c r="M1681">
        <f>Table1[[#This Row],[Ship Date]]-Table1[[#This Row],[Order Date]]</f>
        <v>4</v>
      </c>
      <c r="N1681">
        <v>11</v>
      </c>
      <c r="O1681" t="s">
        <v>35</v>
      </c>
      <c r="P1681" s="3">
        <v>56.52</v>
      </c>
      <c r="Q1681" s="3">
        <v>36.982462322945032</v>
      </c>
      <c r="R1681" s="3">
        <f>(Table1[[#This Row],[Selling Price]]-Table1[[#This Row],[Cost Price]])</f>
        <v>19.537537677054971</v>
      </c>
      <c r="S1681" s="12">
        <f>(Table1[[#This Row],[Profit]]/Table1[[#This Row],[Selling Price]])</f>
        <v>0.34567476427910421</v>
      </c>
      <c r="T1681">
        <v>9</v>
      </c>
      <c r="U1681" s="2">
        <f>Table1[[#This Row],[Selling Price]]*Table1[[#This Row],[Quantity]]</f>
        <v>508.68</v>
      </c>
      <c r="V1681" s="4">
        <v>0</v>
      </c>
      <c r="W1681">
        <v>181</v>
      </c>
      <c r="X1681" t="s">
        <v>36</v>
      </c>
      <c r="Y1681" t="s">
        <v>68</v>
      </c>
      <c r="Z1681" s="2">
        <v>108.6934661185167</v>
      </c>
    </row>
    <row r="1682" spans="1:26" x14ac:dyDescent="0.35">
      <c r="A1682" t="s">
        <v>1882</v>
      </c>
      <c r="B1682" t="s">
        <v>1883</v>
      </c>
      <c r="C1682" t="s">
        <v>39</v>
      </c>
      <c r="D1682" t="s">
        <v>28</v>
      </c>
      <c r="E1682" t="s">
        <v>29</v>
      </c>
      <c r="F1682" t="s">
        <v>5474</v>
      </c>
      <c r="G1682" t="s">
        <v>5475</v>
      </c>
      <c r="H1682" t="s">
        <v>32</v>
      </c>
      <c r="I1682" t="s">
        <v>8443</v>
      </c>
      <c r="J1682" s="1">
        <v>41902</v>
      </c>
      <c r="K1682" s="1">
        <v>41905</v>
      </c>
      <c r="L1682" t="s">
        <v>199</v>
      </c>
      <c r="M1682">
        <f>Table1[[#This Row],[Ship Date]]-Table1[[#This Row],[Order Date]]</f>
        <v>3</v>
      </c>
      <c r="N1682">
        <v>9</v>
      </c>
      <c r="O1682" t="s">
        <v>61</v>
      </c>
      <c r="P1682" s="3">
        <v>493.43</v>
      </c>
      <c r="Q1682" s="3">
        <v>396.61869466121942</v>
      </c>
      <c r="R1682" s="3">
        <f>(Table1[[#This Row],[Selling Price]]-Table1[[#This Row],[Cost Price]])</f>
        <v>96.811305338780585</v>
      </c>
      <c r="S1682" s="12">
        <f>(Table1[[#This Row],[Profit]]/Table1[[#This Row],[Selling Price]])</f>
        <v>0.19620068771412477</v>
      </c>
      <c r="T1682">
        <v>5</v>
      </c>
      <c r="U1682" s="2">
        <f>Table1[[#This Row],[Selling Price]]*Table1[[#This Row],[Quantity]]</f>
        <v>2467.15</v>
      </c>
      <c r="V1682" s="4">
        <v>0.3</v>
      </c>
      <c r="W1682">
        <v>195</v>
      </c>
      <c r="X1682" t="s">
        <v>36</v>
      </c>
      <c r="Y1682" t="s">
        <v>36</v>
      </c>
      <c r="Z1682" s="2">
        <v>337.10606099256057</v>
      </c>
    </row>
    <row r="1683" spans="1:26" x14ac:dyDescent="0.35">
      <c r="A1683" t="s">
        <v>1882</v>
      </c>
      <c r="B1683" t="s">
        <v>1883</v>
      </c>
      <c r="C1683" t="s">
        <v>27</v>
      </c>
      <c r="D1683" t="s">
        <v>28</v>
      </c>
      <c r="E1683" t="s">
        <v>40</v>
      </c>
      <c r="F1683" t="s">
        <v>2599</v>
      </c>
      <c r="G1683" t="s">
        <v>2600</v>
      </c>
      <c r="H1683" t="s">
        <v>32</v>
      </c>
      <c r="I1683" t="s">
        <v>8501</v>
      </c>
      <c r="J1683" s="1">
        <v>43064</v>
      </c>
      <c r="K1683" s="1">
        <v>43069</v>
      </c>
      <c r="L1683" t="s">
        <v>60</v>
      </c>
      <c r="M1683">
        <f>Table1[[#This Row],[Ship Date]]-Table1[[#This Row],[Order Date]]</f>
        <v>5</v>
      </c>
      <c r="N1683">
        <v>11</v>
      </c>
      <c r="O1683" t="s">
        <v>35</v>
      </c>
      <c r="P1683" s="3">
        <v>853.93</v>
      </c>
      <c r="Q1683" s="3">
        <v>645.35005582467193</v>
      </c>
      <c r="R1683" s="3">
        <f>(Table1[[#This Row],[Selling Price]]-Table1[[#This Row],[Cost Price]])</f>
        <v>208.57994417532802</v>
      </c>
      <c r="S1683" s="12">
        <f>(Table1[[#This Row],[Profit]]/Table1[[#This Row],[Selling Price]])</f>
        <v>0.244258831725467</v>
      </c>
      <c r="T1683">
        <v>5</v>
      </c>
      <c r="U1683" s="2">
        <f>Table1[[#This Row],[Selling Price]]*Table1[[#This Row],[Quantity]]</f>
        <v>4269.6499999999996</v>
      </c>
      <c r="V1683" s="4">
        <v>0.3</v>
      </c>
      <c r="W1683">
        <v>411</v>
      </c>
      <c r="X1683" t="s">
        <v>36</v>
      </c>
      <c r="Y1683" t="s">
        <v>36</v>
      </c>
      <c r="Z1683" s="2">
        <v>368.67092225090562</v>
      </c>
    </row>
    <row r="1684" spans="1:26" x14ac:dyDescent="0.35">
      <c r="A1684" t="s">
        <v>1882</v>
      </c>
      <c r="B1684" t="s">
        <v>1883</v>
      </c>
      <c r="C1684" t="s">
        <v>64</v>
      </c>
      <c r="D1684" t="s">
        <v>28</v>
      </c>
      <c r="E1684" t="s">
        <v>40</v>
      </c>
      <c r="F1684" t="s">
        <v>1235</v>
      </c>
      <c r="G1684" t="s">
        <v>1236</v>
      </c>
      <c r="H1684" t="s">
        <v>32</v>
      </c>
      <c r="I1684" t="s">
        <v>8504</v>
      </c>
      <c r="J1684" s="1">
        <v>42677</v>
      </c>
      <c r="K1684" s="1">
        <v>42681</v>
      </c>
      <c r="L1684" t="s">
        <v>60</v>
      </c>
      <c r="M1684">
        <f>Table1[[#This Row],[Ship Date]]-Table1[[#This Row],[Order Date]]</f>
        <v>4</v>
      </c>
      <c r="N1684">
        <v>11</v>
      </c>
      <c r="O1684" t="s">
        <v>35</v>
      </c>
      <c r="P1684" s="3">
        <v>470.15499999999997</v>
      </c>
      <c r="Q1684" s="3">
        <v>358.20389720930979</v>
      </c>
      <c r="R1684" s="3">
        <f>(Table1[[#This Row],[Selling Price]]-Table1[[#This Row],[Cost Price]])</f>
        <v>111.95110279069019</v>
      </c>
      <c r="S1684" s="12">
        <f>(Table1[[#This Row],[Profit]]/Table1[[#This Row],[Selling Price]])</f>
        <v>0.23811530833595346</v>
      </c>
      <c r="T1684">
        <v>7</v>
      </c>
      <c r="U1684" s="2">
        <f>Table1[[#This Row],[Selling Price]]*Table1[[#This Row],[Quantity]]</f>
        <v>3291.085</v>
      </c>
      <c r="V1684" s="4">
        <v>0.3</v>
      </c>
      <c r="W1684">
        <v>292</v>
      </c>
      <c r="X1684" t="s">
        <v>36</v>
      </c>
      <c r="Y1684" t="s">
        <v>68</v>
      </c>
      <c r="Z1684" s="2">
        <v>105.1809250965529</v>
      </c>
    </row>
    <row r="1685" spans="1:26" x14ac:dyDescent="0.35">
      <c r="A1685" t="s">
        <v>1882</v>
      </c>
      <c r="B1685" t="s">
        <v>1883</v>
      </c>
      <c r="C1685" t="s">
        <v>39</v>
      </c>
      <c r="D1685" t="s">
        <v>28</v>
      </c>
      <c r="E1685" t="s">
        <v>69</v>
      </c>
      <c r="F1685" t="s">
        <v>2658</v>
      </c>
      <c r="G1685" t="s">
        <v>2659</v>
      </c>
      <c r="H1685" t="s">
        <v>32</v>
      </c>
      <c r="I1685" t="s">
        <v>8534</v>
      </c>
      <c r="J1685" s="1">
        <v>41989</v>
      </c>
      <c r="K1685" s="1">
        <v>41991</v>
      </c>
      <c r="L1685" t="s">
        <v>34</v>
      </c>
      <c r="M1685">
        <f>Table1[[#This Row],[Ship Date]]-Table1[[#This Row],[Order Date]]</f>
        <v>2</v>
      </c>
      <c r="N1685">
        <v>12</v>
      </c>
      <c r="O1685" t="s">
        <v>35</v>
      </c>
      <c r="P1685" s="3">
        <v>29.46</v>
      </c>
      <c r="Q1685" s="3">
        <v>24.00315276999763</v>
      </c>
      <c r="R1685" s="3">
        <f>(Table1[[#This Row],[Selling Price]]-Table1[[#This Row],[Cost Price]])</f>
        <v>5.4568472300023707</v>
      </c>
      <c r="S1685" s="12">
        <f>(Table1[[#This Row],[Profit]]/Table1[[#This Row],[Selling Price]])</f>
        <v>0.18522903021053533</v>
      </c>
      <c r="T1685">
        <v>6</v>
      </c>
      <c r="U1685" s="2">
        <f>Table1[[#This Row],[Selling Price]]*Table1[[#This Row],[Quantity]]</f>
        <v>176.76</v>
      </c>
      <c r="V1685" s="4">
        <v>0</v>
      </c>
      <c r="W1685">
        <v>396</v>
      </c>
      <c r="X1685" t="s">
        <v>36</v>
      </c>
      <c r="Y1685" t="s">
        <v>52</v>
      </c>
      <c r="Z1685" s="2">
        <v>16.242274911037381</v>
      </c>
    </row>
    <row r="1686" spans="1:26" x14ac:dyDescent="0.35">
      <c r="A1686" t="s">
        <v>1882</v>
      </c>
      <c r="B1686" t="s">
        <v>1883</v>
      </c>
      <c r="C1686" t="s">
        <v>55</v>
      </c>
      <c r="D1686" t="s">
        <v>28</v>
      </c>
      <c r="E1686" t="s">
        <v>40</v>
      </c>
      <c r="F1686" t="s">
        <v>1333</v>
      </c>
      <c r="G1686" t="s">
        <v>1334</v>
      </c>
      <c r="H1686" t="s">
        <v>32</v>
      </c>
      <c r="I1686" t="s">
        <v>8692</v>
      </c>
      <c r="J1686" s="1">
        <v>42112</v>
      </c>
      <c r="K1686" s="1">
        <v>42116</v>
      </c>
      <c r="L1686" t="s">
        <v>34</v>
      </c>
      <c r="M1686">
        <f>Table1[[#This Row],[Ship Date]]-Table1[[#This Row],[Order Date]]</f>
        <v>4</v>
      </c>
      <c r="N1686">
        <v>4</v>
      </c>
      <c r="O1686" t="s">
        <v>106</v>
      </c>
      <c r="P1686" s="3">
        <v>56.686</v>
      </c>
      <c r="Q1686" s="3">
        <v>46.872678169607603</v>
      </c>
      <c r="R1686" s="3">
        <f>(Table1[[#This Row],[Selling Price]]-Table1[[#This Row],[Cost Price]])</f>
        <v>9.8133218303923968</v>
      </c>
      <c r="S1686" s="12">
        <f>(Table1[[#This Row],[Profit]]/Table1[[#This Row],[Selling Price]])</f>
        <v>0.17311720407847433</v>
      </c>
      <c r="T1686">
        <v>1</v>
      </c>
      <c r="U1686" s="2">
        <f>Table1[[#This Row],[Selling Price]]*Table1[[#This Row],[Quantity]]</f>
        <v>56.686</v>
      </c>
      <c r="V1686" s="4">
        <v>0.3</v>
      </c>
      <c r="W1686">
        <v>300</v>
      </c>
      <c r="X1686" t="s">
        <v>36</v>
      </c>
      <c r="Y1686" t="s">
        <v>36</v>
      </c>
      <c r="Z1686" s="2">
        <v>234.6557652363706</v>
      </c>
    </row>
    <row r="1687" spans="1:26" x14ac:dyDescent="0.35">
      <c r="A1687" t="s">
        <v>1882</v>
      </c>
      <c r="B1687" t="s">
        <v>1883</v>
      </c>
      <c r="C1687" t="s">
        <v>55</v>
      </c>
      <c r="D1687" t="s">
        <v>28</v>
      </c>
      <c r="E1687" t="s">
        <v>40</v>
      </c>
      <c r="F1687" t="s">
        <v>2033</v>
      </c>
      <c r="G1687" t="s">
        <v>2034</v>
      </c>
      <c r="H1687" t="s">
        <v>32</v>
      </c>
      <c r="I1687" t="s">
        <v>8741</v>
      </c>
      <c r="J1687" s="1">
        <v>41902</v>
      </c>
      <c r="K1687" s="1">
        <v>41905</v>
      </c>
      <c r="L1687" t="s">
        <v>199</v>
      </c>
      <c r="M1687">
        <f>Table1[[#This Row],[Ship Date]]-Table1[[#This Row],[Order Date]]</f>
        <v>3</v>
      </c>
      <c r="N1687">
        <v>9</v>
      </c>
      <c r="O1687" t="s">
        <v>61</v>
      </c>
      <c r="P1687" s="3">
        <v>631.78200000000004</v>
      </c>
      <c r="Q1687" s="3">
        <v>505.65381363271649</v>
      </c>
      <c r="R1687" s="3">
        <f>(Table1[[#This Row],[Selling Price]]-Table1[[#This Row],[Cost Price]])</f>
        <v>126.12818636728355</v>
      </c>
      <c r="S1687" s="12">
        <f>(Table1[[#This Row],[Profit]]/Table1[[#This Row],[Selling Price]])</f>
        <v>0.19963877788111015</v>
      </c>
      <c r="T1687">
        <v>2</v>
      </c>
      <c r="U1687" s="2">
        <f>Table1[[#This Row],[Selling Price]]*Table1[[#This Row],[Quantity]]</f>
        <v>1263.5640000000001</v>
      </c>
      <c r="V1687" s="4">
        <v>0.1</v>
      </c>
      <c r="W1687">
        <v>158</v>
      </c>
      <c r="X1687" t="s">
        <v>36</v>
      </c>
      <c r="Y1687" t="s">
        <v>36</v>
      </c>
      <c r="Z1687" s="2">
        <v>472.82950625090672</v>
      </c>
    </row>
    <row r="1688" spans="1:26" x14ac:dyDescent="0.35">
      <c r="A1688" t="s">
        <v>1882</v>
      </c>
      <c r="B1688" t="s">
        <v>1883</v>
      </c>
      <c r="C1688" t="s">
        <v>64</v>
      </c>
      <c r="D1688" t="s">
        <v>28</v>
      </c>
      <c r="E1688" t="s">
        <v>69</v>
      </c>
      <c r="F1688" t="s">
        <v>977</v>
      </c>
      <c r="G1688" t="s">
        <v>978</v>
      </c>
      <c r="H1688" t="s">
        <v>32</v>
      </c>
      <c r="I1688" t="s">
        <v>9054</v>
      </c>
      <c r="J1688" s="1">
        <v>42709</v>
      </c>
      <c r="K1688" s="1">
        <v>42714</v>
      </c>
      <c r="L1688" t="s">
        <v>34</v>
      </c>
      <c r="M1688">
        <f>Table1[[#This Row],[Ship Date]]-Table1[[#This Row],[Order Date]]</f>
        <v>5</v>
      </c>
      <c r="N1688">
        <v>12</v>
      </c>
      <c r="O1688" t="s">
        <v>35</v>
      </c>
      <c r="P1688" s="3">
        <v>13.4</v>
      </c>
      <c r="Q1688" s="3">
        <v>9.348519911570115</v>
      </c>
      <c r="R1688" s="3">
        <f>(Table1[[#This Row],[Selling Price]]-Table1[[#This Row],[Cost Price]])</f>
        <v>4.0514800884298854</v>
      </c>
      <c r="S1688" s="12">
        <f>(Table1[[#This Row],[Profit]]/Table1[[#This Row],[Selling Price]])</f>
        <v>0.30234926033058845</v>
      </c>
      <c r="T1688">
        <v>1</v>
      </c>
      <c r="U1688" s="2">
        <f>Table1[[#This Row],[Selling Price]]*Table1[[#This Row],[Quantity]]</f>
        <v>13.4</v>
      </c>
      <c r="V1688" s="4">
        <v>0</v>
      </c>
      <c r="W1688">
        <v>197</v>
      </c>
      <c r="X1688" t="s">
        <v>36</v>
      </c>
      <c r="Y1688" t="s">
        <v>52</v>
      </c>
      <c r="Z1688" s="2">
        <v>20.982876828499951</v>
      </c>
    </row>
    <row r="1689" spans="1:26" x14ac:dyDescent="0.35">
      <c r="A1689" t="s">
        <v>283</v>
      </c>
      <c r="B1689" t="s">
        <v>284</v>
      </c>
      <c r="C1689" t="s">
        <v>27</v>
      </c>
      <c r="D1689" t="s">
        <v>28</v>
      </c>
      <c r="E1689" t="s">
        <v>40</v>
      </c>
      <c r="F1689" t="s">
        <v>285</v>
      </c>
      <c r="G1689" t="s">
        <v>286</v>
      </c>
      <c r="H1689" t="s">
        <v>32</v>
      </c>
      <c r="I1689" t="s">
        <v>280</v>
      </c>
      <c r="J1689" s="1">
        <v>42538</v>
      </c>
      <c r="K1689" s="1">
        <v>42539</v>
      </c>
      <c r="L1689" t="s">
        <v>199</v>
      </c>
      <c r="M1689">
        <f>Table1[[#This Row],[Ship Date]]-Table1[[#This Row],[Order Date]]</f>
        <v>1</v>
      </c>
      <c r="N1689">
        <v>6</v>
      </c>
      <c r="O1689" t="s">
        <v>51</v>
      </c>
      <c r="P1689" s="3">
        <v>319.41000000000003</v>
      </c>
      <c r="Q1689" s="3">
        <v>224.9245286811682</v>
      </c>
      <c r="R1689" s="3">
        <f>(Table1[[#This Row],[Selling Price]]-Table1[[#This Row],[Cost Price]])</f>
        <v>94.485471318831827</v>
      </c>
      <c r="S1689" s="12">
        <f>(Table1[[#This Row],[Profit]]/Table1[[#This Row],[Selling Price]])</f>
        <v>0.29581250217222949</v>
      </c>
      <c r="T1689">
        <v>5</v>
      </c>
      <c r="U1689" s="2">
        <f>Table1[[#This Row],[Selling Price]]*Table1[[#This Row],[Quantity]]</f>
        <v>1597.0500000000002</v>
      </c>
      <c r="V1689" s="4">
        <v>0.1</v>
      </c>
      <c r="W1689">
        <v>169</v>
      </c>
      <c r="X1689" t="s">
        <v>36</v>
      </c>
      <c r="Y1689" t="s">
        <v>68</v>
      </c>
      <c r="Z1689" s="2">
        <v>87.019279939562821</v>
      </c>
    </row>
    <row r="1690" spans="1:26" x14ac:dyDescent="0.35">
      <c r="A1690" t="s">
        <v>283</v>
      </c>
      <c r="B1690" t="s">
        <v>284</v>
      </c>
      <c r="C1690" t="s">
        <v>27</v>
      </c>
      <c r="D1690" t="s">
        <v>28</v>
      </c>
      <c r="E1690" t="s">
        <v>40</v>
      </c>
      <c r="F1690" t="s">
        <v>308</v>
      </c>
      <c r="G1690" t="s">
        <v>309</v>
      </c>
      <c r="H1690" t="s">
        <v>32</v>
      </c>
      <c r="I1690" t="s">
        <v>310</v>
      </c>
      <c r="J1690" s="1">
        <v>42124</v>
      </c>
      <c r="K1690" s="1">
        <v>42129</v>
      </c>
      <c r="L1690" t="s">
        <v>60</v>
      </c>
      <c r="M1690">
        <f>Table1[[#This Row],[Ship Date]]-Table1[[#This Row],[Order Date]]</f>
        <v>5</v>
      </c>
      <c r="N1690">
        <v>4</v>
      </c>
      <c r="O1690" t="s">
        <v>106</v>
      </c>
      <c r="P1690" s="3">
        <v>213.11500000000001</v>
      </c>
      <c r="Q1690" s="3">
        <v>158.34954932392259</v>
      </c>
      <c r="R1690" s="3">
        <f>(Table1[[#This Row],[Selling Price]]-Table1[[#This Row],[Cost Price]])</f>
        <v>54.765450676077421</v>
      </c>
      <c r="S1690" s="12">
        <f>(Table1[[#This Row],[Profit]]/Table1[[#This Row],[Selling Price]])</f>
        <v>0.25697604896922982</v>
      </c>
      <c r="T1690">
        <v>5</v>
      </c>
      <c r="U1690" s="2">
        <f>Table1[[#This Row],[Selling Price]]*Table1[[#This Row],[Quantity]]</f>
        <v>1065.575</v>
      </c>
      <c r="V1690" s="4">
        <v>0.3</v>
      </c>
      <c r="W1690">
        <v>114</v>
      </c>
      <c r="X1690" t="s">
        <v>36</v>
      </c>
      <c r="Y1690" t="s">
        <v>36</v>
      </c>
      <c r="Z1690" s="2">
        <v>98.517716256519066</v>
      </c>
    </row>
    <row r="1691" spans="1:26" x14ac:dyDescent="0.35">
      <c r="A1691" t="s">
        <v>283</v>
      </c>
      <c r="B1691" t="s">
        <v>284</v>
      </c>
      <c r="C1691" t="s">
        <v>27</v>
      </c>
      <c r="D1691" t="s">
        <v>28</v>
      </c>
      <c r="E1691" t="s">
        <v>56</v>
      </c>
      <c r="F1691" t="s">
        <v>823</v>
      </c>
      <c r="G1691" t="s">
        <v>824</v>
      </c>
      <c r="H1691" t="s">
        <v>32</v>
      </c>
      <c r="I1691" t="s">
        <v>814</v>
      </c>
      <c r="J1691" s="1">
        <v>42525</v>
      </c>
      <c r="K1691" s="1">
        <v>42530</v>
      </c>
      <c r="L1691" t="s">
        <v>34</v>
      </c>
      <c r="M1691">
        <f>Table1[[#This Row],[Ship Date]]-Table1[[#This Row],[Order Date]]</f>
        <v>5</v>
      </c>
      <c r="N1691">
        <v>6</v>
      </c>
      <c r="O1691" t="s">
        <v>51</v>
      </c>
      <c r="P1691" s="3">
        <v>177.22499999999999</v>
      </c>
      <c r="Q1691" s="3">
        <v>130.98627342844699</v>
      </c>
      <c r="R1691" s="3">
        <f>(Table1[[#This Row],[Selling Price]]-Table1[[#This Row],[Cost Price]])</f>
        <v>46.238726571553002</v>
      </c>
      <c r="S1691" s="12">
        <f>(Table1[[#This Row],[Profit]]/Table1[[#This Row],[Selling Price]])</f>
        <v>0.26090408560616735</v>
      </c>
      <c r="T1691">
        <v>5</v>
      </c>
      <c r="U1691" s="2">
        <f>Table1[[#This Row],[Selling Price]]*Table1[[#This Row],[Quantity]]</f>
        <v>886.125</v>
      </c>
      <c r="V1691" s="4">
        <v>0.5</v>
      </c>
      <c r="W1691">
        <v>391</v>
      </c>
      <c r="X1691" t="s">
        <v>36</v>
      </c>
      <c r="Y1691" t="s">
        <v>36</v>
      </c>
      <c r="Z1691" s="2">
        <v>164.46087132007159</v>
      </c>
    </row>
    <row r="1692" spans="1:26" x14ac:dyDescent="0.35">
      <c r="A1692" t="s">
        <v>283</v>
      </c>
      <c r="B1692" t="s">
        <v>284</v>
      </c>
      <c r="C1692" t="s">
        <v>64</v>
      </c>
      <c r="D1692" t="s">
        <v>28</v>
      </c>
      <c r="E1692" t="s">
        <v>29</v>
      </c>
      <c r="F1692" t="s">
        <v>1841</v>
      </c>
      <c r="G1692" t="s">
        <v>1842</v>
      </c>
      <c r="H1692" t="s">
        <v>32</v>
      </c>
      <c r="I1692" t="s">
        <v>1840</v>
      </c>
      <c r="J1692" s="1">
        <v>41975</v>
      </c>
      <c r="K1692" s="1">
        <v>41977</v>
      </c>
      <c r="L1692" t="s">
        <v>199</v>
      </c>
      <c r="M1692">
        <f>Table1[[#This Row],[Ship Date]]-Table1[[#This Row],[Order Date]]</f>
        <v>2</v>
      </c>
      <c r="N1692">
        <v>12</v>
      </c>
      <c r="O1692" t="s">
        <v>35</v>
      </c>
      <c r="P1692" s="3">
        <v>883.92</v>
      </c>
      <c r="Q1692" s="3">
        <v>720.59205557013013</v>
      </c>
      <c r="R1692" s="3">
        <f>(Table1[[#This Row],[Selling Price]]-Table1[[#This Row],[Cost Price]])</f>
        <v>163.32794442986983</v>
      </c>
      <c r="S1692" s="12">
        <f>(Table1[[#This Row],[Profit]]/Table1[[#This Row],[Selling Price]])</f>
        <v>0.18477684001931152</v>
      </c>
      <c r="T1692">
        <v>5</v>
      </c>
      <c r="U1692" s="2">
        <f>Table1[[#This Row],[Selling Price]]*Table1[[#This Row],[Quantity]]</f>
        <v>4419.5999999999995</v>
      </c>
      <c r="V1692" s="4">
        <v>0.2</v>
      </c>
      <c r="W1692">
        <v>484</v>
      </c>
      <c r="X1692" t="s">
        <v>36</v>
      </c>
      <c r="Y1692" t="s">
        <v>36</v>
      </c>
      <c r="Z1692" s="2">
        <v>454.22652669042571</v>
      </c>
    </row>
    <row r="1693" spans="1:26" x14ac:dyDescent="0.35">
      <c r="A1693" t="s">
        <v>283</v>
      </c>
      <c r="B1693" t="s">
        <v>284</v>
      </c>
      <c r="C1693" t="s">
        <v>39</v>
      </c>
      <c r="D1693" t="s">
        <v>28</v>
      </c>
      <c r="E1693" t="s">
        <v>56</v>
      </c>
      <c r="F1693" t="s">
        <v>1863</v>
      </c>
      <c r="G1693" t="s">
        <v>1864</v>
      </c>
      <c r="H1693" t="s">
        <v>32</v>
      </c>
      <c r="I1693" t="s">
        <v>1865</v>
      </c>
      <c r="J1693" s="1">
        <v>42719</v>
      </c>
      <c r="K1693" s="1">
        <v>42723</v>
      </c>
      <c r="L1693" t="s">
        <v>60</v>
      </c>
      <c r="M1693">
        <f>Table1[[#This Row],[Ship Date]]-Table1[[#This Row],[Order Date]]</f>
        <v>4</v>
      </c>
      <c r="N1693">
        <v>12</v>
      </c>
      <c r="O1693" t="s">
        <v>35</v>
      </c>
      <c r="P1693" s="3">
        <v>1652.94</v>
      </c>
      <c r="Q1693" s="3">
        <v>1349.132017208052</v>
      </c>
      <c r="R1693" s="3">
        <f>(Table1[[#This Row],[Selling Price]]-Table1[[#This Row],[Cost Price]])</f>
        <v>303.80798279194801</v>
      </c>
      <c r="S1693" s="12">
        <f>(Table1[[#This Row],[Profit]]/Table1[[#This Row],[Selling Price]])</f>
        <v>0.18379855457061237</v>
      </c>
      <c r="T1693">
        <v>3</v>
      </c>
      <c r="U1693" s="2">
        <f>Table1[[#This Row],[Selling Price]]*Table1[[#This Row],[Quantity]]</f>
        <v>4958.82</v>
      </c>
      <c r="V1693" s="4">
        <v>0</v>
      </c>
      <c r="W1693">
        <v>385</v>
      </c>
      <c r="X1693" t="s">
        <v>36</v>
      </c>
      <c r="Y1693" t="s">
        <v>36</v>
      </c>
      <c r="Z1693" s="2">
        <v>1478.434481091401</v>
      </c>
    </row>
    <row r="1694" spans="1:26" x14ac:dyDescent="0.35">
      <c r="A1694" t="s">
        <v>283</v>
      </c>
      <c r="B1694" t="s">
        <v>284</v>
      </c>
      <c r="C1694" t="s">
        <v>45</v>
      </c>
      <c r="D1694" t="s">
        <v>28</v>
      </c>
      <c r="E1694" t="s">
        <v>40</v>
      </c>
      <c r="F1694" t="s">
        <v>1977</v>
      </c>
      <c r="G1694" t="s">
        <v>1978</v>
      </c>
      <c r="H1694" t="s">
        <v>32</v>
      </c>
      <c r="I1694" t="s">
        <v>1979</v>
      </c>
      <c r="J1694" s="1">
        <v>42350</v>
      </c>
      <c r="K1694" s="1">
        <v>42354</v>
      </c>
      <c r="L1694" t="s">
        <v>60</v>
      </c>
      <c r="M1694">
        <f>Table1[[#This Row],[Ship Date]]-Table1[[#This Row],[Order Date]]</f>
        <v>4</v>
      </c>
      <c r="N1694">
        <v>12</v>
      </c>
      <c r="O1694" t="s">
        <v>35</v>
      </c>
      <c r="P1694" s="3">
        <v>348.928</v>
      </c>
      <c r="Q1694" s="3">
        <v>290.11616014776098</v>
      </c>
      <c r="R1694" s="3">
        <f>(Table1[[#This Row],[Selling Price]]-Table1[[#This Row],[Cost Price]])</f>
        <v>58.811839852239018</v>
      </c>
      <c r="S1694" s="12">
        <f>(Table1[[#This Row],[Profit]]/Table1[[#This Row],[Selling Price]])</f>
        <v>0.16855007294410027</v>
      </c>
      <c r="T1694">
        <v>2</v>
      </c>
      <c r="U1694" s="2">
        <f>Table1[[#This Row],[Selling Price]]*Table1[[#This Row],[Quantity]]</f>
        <v>697.85599999999999</v>
      </c>
      <c r="V1694" s="4">
        <v>0.2</v>
      </c>
      <c r="W1694">
        <v>251</v>
      </c>
      <c r="X1694" t="s">
        <v>36</v>
      </c>
      <c r="Y1694" t="s">
        <v>36</v>
      </c>
      <c r="Z1694" s="2">
        <v>416.91294804505532</v>
      </c>
    </row>
    <row r="1695" spans="1:26" x14ac:dyDescent="0.35">
      <c r="A1695" t="s">
        <v>283</v>
      </c>
      <c r="B1695" t="s">
        <v>284</v>
      </c>
      <c r="C1695" t="s">
        <v>45</v>
      </c>
      <c r="D1695" t="s">
        <v>28</v>
      </c>
      <c r="E1695" t="s">
        <v>69</v>
      </c>
      <c r="F1695" t="s">
        <v>1257</v>
      </c>
      <c r="G1695" t="s">
        <v>1258</v>
      </c>
      <c r="H1695" t="s">
        <v>32</v>
      </c>
      <c r="I1695" t="s">
        <v>2015</v>
      </c>
      <c r="J1695" s="1">
        <v>42038</v>
      </c>
      <c r="K1695" s="1">
        <v>42040</v>
      </c>
      <c r="L1695" t="s">
        <v>199</v>
      </c>
      <c r="M1695">
        <f>Table1[[#This Row],[Ship Date]]-Table1[[#This Row],[Order Date]]</f>
        <v>2</v>
      </c>
      <c r="N1695">
        <v>2</v>
      </c>
      <c r="O1695" t="s">
        <v>106</v>
      </c>
      <c r="P1695" s="3">
        <v>28.4</v>
      </c>
      <c r="Q1695" s="3">
        <v>23.16147263011803</v>
      </c>
      <c r="R1695" s="3">
        <f>(Table1[[#This Row],[Selling Price]]-Table1[[#This Row],[Cost Price]])</f>
        <v>5.2385273698819681</v>
      </c>
      <c r="S1695" s="12">
        <f>(Table1[[#This Row],[Profit]]/Table1[[#This Row],[Selling Price]])</f>
        <v>0.184455189080351</v>
      </c>
      <c r="T1695">
        <v>2</v>
      </c>
      <c r="U1695" s="2">
        <f>Table1[[#This Row],[Selling Price]]*Table1[[#This Row],[Quantity]]</f>
        <v>56.8</v>
      </c>
      <c r="V1695" s="4">
        <v>0</v>
      </c>
      <c r="W1695">
        <v>160</v>
      </c>
      <c r="X1695" t="s">
        <v>36</v>
      </c>
      <c r="Y1695" t="s">
        <v>52</v>
      </c>
      <c r="Z1695" s="2">
        <v>32.068115005406852</v>
      </c>
    </row>
    <row r="1696" spans="1:26" x14ac:dyDescent="0.35">
      <c r="A1696" t="s">
        <v>283</v>
      </c>
      <c r="B1696" t="s">
        <v>284</v>
      </c>
      <c r="C1696" t="s">
        <v>45</v>
      </c>
      <c r="D1696" t="s">
        <v>28</v>
      </c>
      <c r="E1696" t="s">
        <v>40</v>
      </c>
      <c r="F1696" t="s">
        <v>953</v>
      </c>
      <c r="G1696" t="s">
        <v>954</v>
      </c>
      <c r="H1696" t="s">
        <v>32</v>
      </c>
      <c r="I1696" t="s">
        <v>2089</v>
      </c>
      <c r="J1696" s="1">
        <v>42290</v>
      </c>
      <c r="K1696" s="1">
        <v>42294</v>
      </c>
      <c r="L1696" t="s">
        <v>60</v>
      </c>
      <c r="M1696">
        <f>Table1[[#This Row],[Ship Date]]-Table1[[#This Row],[Order Date]]</f>
        <v>4</v>
      </c>
      <c r="N1696">
        <v>10</v>
      </c>
      <c r="O1696" t="s">
        <v>61</v>
      </c>
      <c r="P1696" s="3">
        <v>287.94</v>
      </c>
      <c r="Q1696" s="3">
        <v>229.01227495767651</v>
      </c>
      <c r="R1696" s="3">
        <f>(Table1[[#This Row],[Selling Price]]-Table1[[#This Row],[Cost Price]])</f>
        <v>58.927725042323488</v>
      </c>
      <c r="S1696" s="12">
        <f>(Table1[[#This Row],[Profit]]/Table1[[#This Row],[Selling Price]])</f>
        <v>0.20465279239537226</v>
      </c>
      <c r="T1696">
        <v>3</v>
      </c>
      <c r="U1696" s="2">
        <f>Table1[[#This Row],[Selling Price]]*Table1[[#This Row],[Quantity]]</f>
        <v>863.81999999999994</v>
      </c>
      <c r="V1696" s="4">
        <v>0</v>
      </c>
      <c r="W1696">
        <v>241</v>
      </c>
      <c r="X1696" t="s">
        <v>36</v>
      </c>
      <c r="Y1696" t="s">
        <v>68</v>
      </c>
      <c r="Z1696" s="2">
        <v>52.453457840896121</v>
      </c>
    </row>
    <row r="1697" spans="1:26" x14ac:dyDescent="0.35">
      <c r="A1697" t="s">
        <v>283</v>
      </c>
      <c r="B1697" t="s">
        <v>284</v>
      </c>
      <c r="C1697" t="s">
        <v>27</v>
      </c>
      <c r="D1697" t="s">
        <v>28</v>
      </c>
      <c r="E1697" t="s">
        <v>40</v>
      </c>
      <c r="F1697" t="s">
        <v>1289</v>
      </c>
      <c r="G1697" t="s">
        <v>1290</v>
      </c>
      <c r="H1697" t="s">
        <v>32</v>
      </c>
      <c r="I1697" t="s">
        <v>2457</v>
      </c>
      <c r="J1697" s="1">
        <v>42086</v>
      </c>
      <c r="K1697" s="1">
        <v>42092</v>
      </c>
      <c r="L1697" t="s">
        <v>60</v>
      </c>
      <c r="M1697">
        <f>Table1[[#This Row],[Ship Date]]-Table1[[#This Row],[Order Date]]</f>
        <v>6</v>
      </c>
      <c r="N1697">
        <v>3</v>
      </c>
      <c r="O1697" t="s">
        <v>106</v>
      </c>
      <c r="P1697" s="3">
        <v>107.77200000000001</v>
      </c>
      <c r="Q1697" s="3">
        <v>72.672150517537688</v>
      </c>
      <c r="R1697" s="3">
        <f>(Table1[[#This Row],[Selling Price]]-Table1[[#This Row],[Cost Price]])</f>
        <v>35.099849482462318</v>
      </c>
      <c r="S1697" s="12">
        <f>(Table1[[#This Row],[Profit]]/Table1[[#This Row],[Selling Price]])</f>
        <v>0.32568616600287936</v>
      </c>
      <c r="T1697">
        <v>2</v>
      </c>
      <c r="U1697" s="2">
        <f>Table1[[#This Row],[Selling Price]]*Table1[[#This Row],[Quantity]]</f>
        <v>215.54400000000001</v>
      </c>
      <c r="V1697" s="4">
        <v>0.3</v>
      </c>
      <c r="W1697">
        <v>111</v>
      </c>
      <c r="X1697" t="s">
        <v>68</v>
      </c>
      <c r="Y1697" t="s">
        <v>36</v>
      </c>
      <c r="Z1697" s="2">
        <v>69.613834946797752</v>
      </c>
    </row>
    <row r="1698" spans="1:26" x14ac:dyDescent="0.35">
      <c r="A1698" t="s">
        <v>283</v>
      </c>
      <c r="B1698" t="s">
        <v>284</v>
      </c>
      <c r="C1698" t="s">
        <v>64</v>
      </c>
      <c r="D1698" t="s">
        <v>28</v>
      </c>
      <c r="E1698" t="s">
        <v>69</v>
      </c>
      <c r="F1698" t="s">
        <v>306</v>
      </c>
      <c r="G1698" t="s">
        <v>307</v>
      </c>
      <c r="H1698" t="s">
        <v>32</v>
      </c>
      <c r="I1698" t="s">
        <v>2791</v>
      </c>
      <c r="J1698" s="1">
        <v>42696</v>
      </c>
      <c r="K1698" s="1">
        <v>42700</v>
      </c>
      <c r="L1698" t="s">
        <v>60</v>
      </c>
      <c r="M1698">
        <f>Table1[[#This Row],[Ship Date]]-Table1[[#This Row],[Order Date]]</f>
        <v>4</v>
      </c>
      <c r="N1698">
        <v>11</v>
      </c>
      <c r="O1698" t="s">
        <v>35</v>
      </c>
      <c r="P1698" s="3">
        <v>39.880000000000003</v>
      </c>
      <c r="Q1698" s="3">
        <v>27.516176135840439</v>
      </c>
      <c r="R1698" s="3">
        <f>(Table1[[#This Row],[Selling Price]]-Table1[[#This Row],[Cost Price]])</f>
        <v>12.363823864159563</v>
      </c>
      <c r="S1698" s="12">
        <f>(Table1[[#This Row],[Profit]]/Table1[[#This Row],[Selling Price]])</f>
        <v>0.31002567362486366</v>
      </c>
      <c r="T1698">
        <v>2</v>
      </c>
      <c r="U1698" s="2">
        <f>Table1[[#This Row],[Selling Price]]*Table1[[#This Row],[Quantity]]</f>
        <v>79.760000000000005</v>
      </c>
      <c r="V1698" s="4">
        <v>0</v>
      </c>
      <c r="W1698">
        <v>451</v>
      </c>
      <c r="X1698" t="s">
        <v>36</v>
      </c>
      <c r="Y1698" t="s">
        <v>68</v>
      </c>
      <c r="Z1698" s="2">
        <v>43.68635118661205</v>
      </c>
    </row>
    <row r="1699" spans="1:26" x14ac:dyDescent="0.35">
      <c r="A1699" t="s">
        <v>283</v>
      </c>
      <c r="B1699" t="s">
        <v>284</v>
      </c>
      <c r="C1699" t="s">
        <v>45</v>
      </c>
      <c r="D1699" t="s">
        <v>28</v>
      </c>
      <c r="E1699" t="s">
        <v>69</v>
      </c>
      <c r="F1699" t="s">
        <v>2968</v>
      </c>
      <c r="G1699" t="s">
        <v>2969</v>
      </c>
      <c r="H1699" t="s">
        <v>32</v>
      </c>
      <c r="I1699" t="s">
        <v>2967</v>
      </c>
      <c r="J1699" s="1">
        <v>42763</v>
      </c>
      <c r="K1699" s="1">
        <v>42766</v>
      </c>
      <c r="L1699" t="s">
        <v>34</v>
      </c>
      <c r="M1699">
        <f>Table1[[#This Row],[Ship Date]]-Table1[[#This Row],[Order Date]]</f>
        <v>3</v>
      </c>
      <c r="N1699">
        <v>1</v>
      </c>
      <c r="O1699" t="s">
        <v>35</v>
      </c>
      <c r="P1699" s="3">
        <v>37.74</v>
      </c>
      <c r="Q1699" s="3">
        <v>28.44733599267504</v>
      </c>
      <c r="R1699" s="3">
        <f>(Table1[[#This Row],[Selling Price]]-Table1[[#This Row],[Cost Price]])</f>
        <v>9.2926640073249622</v>
      </c>
      <c r="S1699" s="12">
        <f>(Table1[[#This Row],[Profit]]/Table1[[#This Row],[Selling Price]])</f>
        <v>0.24622851105789512</v>
      </c>
      <c r="T1699">
        <v>3</v>
      </c>
      <c r="U1699" s="2">
        <f>Table1[[#This Row],[Selling Price]]*Table1[[#This Row],[Quantity]]</f>
        <v>113.22</v>
      </c>
      <c r="V1699" s="4">
        <v>0</v>
      </c>
      <c r="W1699">
        <v>259</v>
      </c>
      <c r="X1699" t="s">
        <v>36</v>
      </c>
      <c r="Y1699" t="s">
        <v>52</v>
      </c>
      <c r="Z1699" s="2">
        <v>18.540035080872951</v>
      </c>
    </row>
    <row r="1700" spans="1:26" x14ac:dyDescent="0.35">
      <c r="A1700" t="s">
        <v>283</v>
      </c>
      <c r="B1700" t="s">
        <v>284</v>
      </c>
      <c r="C1700" t="s">
        <v>45</v>
      </c>
      <c r="D1700" t="s">
        <v>28</v>
      </c>
      <c r="E1700" t="s">
        <v>69</v>
      </c>
      <c r="F1700" t="s">
        <v>3234</v>
      </c>
      <c r="G1700" t="s">
        <v>3235</v>
      </c>
      <c r="H1700" t="s">
        <v>32</v>
      </c>
      <c r="I1700" t="s">
        <v>3236</v>
      </c>
      <c r="J1700" s="1">
        <v>42498</v>
      </c>
      <c r="K1700" s="1">
        <v>42503</v>
      </c>
      <c r="L1700" t="s">
        <v>34</v>
      </c>
      <c r="M1700">
        <f>Table1[[#This Row],[Ship Date]]-Table1[[#This Row],[Order Date]]</f>
        <v>5</v>
      </c>
      <c r="N1700">
        <v>5</v>
      </c>
      <c r="O1700" t="s">
        <v>51</v>
      </c>
      <c r="P1700" s="3">
        <v>211.96</v>
      </c>
      <c r="Q1700" s="3">
        <v>176.23239193786219</v>
      </c>
      <c r="R1700" s="3">
        <f>(Table1[[#This Row],[Selling Price]]-Table1[[#This Row],[Cost Price]])</f>
        <v>35.727608062137818</v>
      </c>
      <c r="S1700" s="12">
        <f>(Table1[[#This Row],[Profit]]/Table1[[#This Row],[Selling Price]])</f>
        <v>0.16855825656792706</v>
      </c>
      <c r="T1700">
        <v>2</v>
      </c>
      <c r="U1700" s="2">
        <f>Table1[[#This Row],[Selling Price]]*Table1[[#This Row],[Quantity]]</f>
        <v>423.92</v>
      </c>
      <c r="V1700" s="4">
        <v>0</v>
      </c>
      <c r="W1700">
        <v>134</v>
      </c>
      <c r="X1700" t="s">
        <v>36</v>
      </c>
      <c r="Y1700" t="s">
        <v>36</v>
      </c>
      <c r="Z1700" s="2">
        <v>143.08701783180749</v>
      </c>
    </row>
    <row r="1701" spans="1:26" x14ac:dyDescent="0.35">
      <c r="A1701" t="s">
        <v>283</v>
      </c>
      <c r="B1701" t="s">
        <v>284</v>
      </c>
      <c r="C1701" t="s">
        <v>45</v>
      </c>
      <c r="D1701" t="s">
        <v>28</v>
      </c>
      <c r="E1701" t="s">
        <v>69</v>
      </c>
      <c r="F1701" t="s">
        <v>2124</v>
      </c>
      <c r="G1701" t="s">
        <v>2125</v>
      </c>
      <c r="H1701" t="s">
        <v>32</v>
      </c>
      <c r="I1701" t="s">
        <v>4062</v>
      </c>
      <c r="J1701" s="1">
        <v>42309</v>
      </c>
      <c r="K1701" s="1">
        <v>42313</v>
      </c>
      <c r="L1701" t="s">
        <v>60</v>
      </c>
      <c r="M1701">
        <f>Table1[[#This Row],[Ship Date]]-Table1[[#This Row],[Order Date]]</f>
        <v>4</v>
      </c>
      <c r="N1701">
        <v>11</v>
      </c>
      <c r="O1701" t="s">
        <v>35</v>
      </c>
      <c r="P1701" s="3">
        <v>259.7</v>
      </c>
      <c r="Q1701" s="3">
        <v>170.41197549649209</v>
      </c>
      <c r="R1701" s="3">
        <f>(Table1[[#This Row],[Selling Price]]-Table1[[#This Row],[Cost Price]])</f>
        <v>89.288024503507899</v>
      </c>
      <c r="S1701" s="12">
        <f>(Table1[[#This Row],[Profit]]/Table1[[#This Row],[Selling Price]])</f>
        <v>0.34381218522721563</v>
      </c>
      <c r="T1701">
        <v>5</v>
      </c>
      <c r="U1701" s="2">
        <f>Table1[[#This Row],[Selling Price]]*Table1[[#This Row],[Quantity]]</f>
        <v>1298.5</v>
      </c>
      <c r="V1701" s="4">
        <v>0</v>
      </c>
      <c r="W1701">
        <v>165</v>
      </c>
      <c r="X1701" t="s">
        <v>36</v>
      </c>
      <c r="Y1701" t="s">
        <v>36</v>
      </c>
      <c r="Z1701" s="2">
        <v>157.541820225615</v>
      </c>
    </row>
    <row r="1702" spans="1:26" x14ac:dyDescent="0.35">
      <c r="A1702" t="s">
        <v>283</v>
      </c>
      <c r="B1702" t="s">
        <v>284</v>
      </c>
      <c r="C1702" t="s">
        <v>45</v>
      </c>
      <c r="D1702" t="s">
        <v>28</v>
      </c>
      <c r="E1702" t="s">
        <v>56</v>
      </c>
      <c r="F1702" t="s">
        <v>2718</v>
      </c>
      <c r="G1702" t="s">
        <v>2719</v>
      </c>
      <c r="H1702" t="s">
        <v>32</v>
      </c>
      <c r="I1702" t="s">
        <v>4108</v>
      </c>
      <c r="J1702" s="1">
        <v>42442</v>
      </c>
      <c r="K1702" s="1">
        <v>42447</v>
      </c>
      <c r="L1702" t="s">
        <v>60</v>
      </c>
      <c r="M1702">
        <f>Table1[[#This Row],[Ship Date]]-Table1[[#This Row],[Order Date]]</f>
        <v>5</v>
      </c>
      <c r="N1702">
        <v>3</v>
      </c>
      <c r="O1702" t="s">
        <v>106</v>
      </c>
      <c r="P1702" s="3">
        <v>557.58500000000004</v>
      </c>
      <c r="Q1702" s="3">
        <v>459.19339541105671</v>
      </c>
      <c r="R1702" s="3">
        <f>(Table1[[#This Row],[Selling Price]]-Table1[[#This Row],[Cost Price]])</f>
        <v>98.391604588943324</v>
      </c>
      <c r="S1702" s="12">
        <f>(Table1[[#This Row],[Profit]]/Table1[[#This Row],[Selling Price]])</f>
        <v>0.17646027886141721</v>
      </c>
      <c r="T1702">
        <v>5</v>
      </c>
      <c r="U1702" s="2">
        <f>Table1[[#This Row],[Selling Price]]*Table1[[#This Row],[Quantity]]</f>
        <v>2787.9250000000002</v>
      </c>
      <c r="V1702" s="4">
        <v>0.3</v>
      </c>
      <c r="W1702">
        <v>373</v>
      </c>
      <c r="X1702" t="s">
        <v>36</v>
      </c>
      <c r="Y1702" t="s">
        <v>36</v>
      </c>
      <c r="Z1702" s="2">
        <v>266.00476869184132</v>
      </c>
    </row>
    <row r="1703" spans="1:26" x14ac:dyDescent="0.35">
      <c r="A1703" t="s">
        <v>283</v>
      </c>
      <c r="B1703" t="s">
        <v>284</v>
      </c>
      <c r="C1703" t="s">
        <v>39</v>
      </c>
      <c r="D1703" t="s">
        <v>28</v>
      </c>
      <c r="E1703" t="s">
        <v>69</v>
      </c>
      <c r="F1703" t="s">
        <v>3544</v>
      </c>
      <c r="G1703" t="s">
        <v>3545</v>
      </c>
      <c r="H1703" t="s">
        <v>32</v>
      </c>
      <c r="I1703" t="s">
        <v>4140</v>
      </c>
      <c r="J1703" s="1">
        <v>42558</v>
      </c>
      <c r="K1703" s="1">
        <v>42562</v>
      </c>
      <c r="L1703" t="s">
        <v>34</v>
      </c>
      <c r="M1703">
        <f>Table1[[#This Row],[Ship Date]]-Table1[[#This Row],[Order Date]]</f>
        <v>4</v>
      </c>
      <c r="N1703">
        <v>7</v>
      </c>
      <c r="O1703" t="s">
        <v>51</v>
      </c>
      <c r="P1703" s="3">
        <v>60.287999999999997</v>
      </c>
      <c r="Q1703" s="3">
        <v>43.269703681798603</v>
      </c>
      <c r="R1703" s="3">
        <f>(Table1[[#This Row],[Selling Price]]-Table1[[#This Row],[Cost Price]])</f>
        <v>17.018296318201394</v>
      </c>
      <c r="S1703" s="12">
        <f>(Table1[[#This Row],[Profit]]/Table1[[#This Row],[Selling Price]])</f>
        <v>0.2822833120720773</v>
      </c>
      <c r="T1703">
        <v>8</v>
      </c>
      <c r="U1703" s="2">
        <f>Table1[[#This Row],[Selling Price]]*Table1[[#This Row],[Quantity]]</f>
        <v>482.30399999999997</v>
      </c>
      <c r="V1703" s="4">
        <v>0.6</v>
      </c>
      <c r="W1703">
        <v>164</v>
      </c>
      <c r="X1703" t="s">
        <v>36</v>
      </c>
      <c r="Y1703" t="s">
        <v>68</v>
      </c>
      <c r="Z1703" s="2">
        <v>39.973748331078028</v>
      </c>
    </row>
    <row r="1704" spans="1:26" x14ac:dyDescent="0.35">
      <c r="A1704" t="s">
        <v>283</v>
      </c>
      <c r="B1704" t="s">
        <v>284</v>
      </c>
      <c r="C1704" t="s">
        <v>39</v>
      </c>
      <c r="D1704" t="s">
        <v>28</v>
      </c>
      <c r="E1704" t="s">
        <v>40</v>
      </c>
      <c r="F1704" t="s">
        <v>1445</v>
      </c>
      <c r="G1704" t="s">
        <v>1446</v>
      </c>
      <c r="H1704" t="s">
        <v>32</v>
      </c>
      <c r="I1704" t="s">
        <v>4635</v>
      </c>
      <c r="J1704" s="1">
        <v>42608</v>
      </c>
      <c r="K1704" s="1">
        <v>42611</v>
      </c>
      <c r="L1704" t="s">
        <v>199</v>
      </c>
      <c r="M1704">
        <f>Table1[[#This Row],[Ship Date]]-Table1[[#This Row],[Order Date]]</f>
        <v>3</v>
      </c>
      <c r="N1704">
        <v>8</v>
      </c>
      <c r="O1704" t="s">
        <v>61</v>
      </c>
      <c r="P1704" s="3">
        <v>1603.136</v>
      </c>
      <c r="Q1704" s="3">
        <v>1169.696425709109</v>
      </c>
      <c r="R1704" s="3">
        <f>(Table1[[#This Row],[Selling Price]]-Table1[[#This Row],[Cost Price]])</f>
        <v>433.43957429089096</v>
      </c>
      <c r="S1704" s="12">
        <f>(Table1[[#This Row],[Profit]]/Table1[[#This Row],[Selling Price]])</f>
        <v>0.2703698091059592</v>
      </c>
      <c r="T1704">
        <v>4</v>
      </c>
      <c r="U1704" s="2">
        <f>Table1[[#This Row],[Selling Price]]*Table1[[#This Row],[Quantity]]</f>
        <v>6412.5439999999999</v>
      </c>
      <c r="V1704" s="4">
        <v>0.2</v>
      </c>
      <c r="W1704">
        <v>173</v>
      </c>
      <c r="X1704" t="s">
        <v>36</v>
      </c>
      <c r="Y1704" t="s">
        <v>36</v>
      </c>
      <c r="Z1704" s="2">
        <v>683.14358115780544</v>
      </c>
    </row>
    <row r="1705" spans="1:26" x14ac:dyDescent="0.35">
      <c r="A1705" t="s">
        <v>283</v>
      </c>
      <c r="B1705" t="s">
        <v>284</v>
      </c>
      <c r="C1705" t="s">
        <v>39</v>
      </c>
      <c r="D1705" t="s">
        <v>28</v>
      </c>
      <c r="E1705" t="s">
        <v>40</v>
      </c>
      <c r="F1705" t="s">
        <v>1108</v>
      </c>
      <c r="G1705" t="s">
        <v>1109</v>
      </c>
      <c r="H1705" t="s">
        <v>32</v>
      </c>
      <c r="I1705" t="s">
        <v>4651</v>
      </c>
      <c r="J1705" s="1">
        <v>42390</v>
      </c>
      <c r="K1705" s="1">
        <v>42392</v>
      </c>
      <c r="L1705" t="s">
        <v>34</v>
      </c>
      <c r="M1705">
        <f>Table1[[#This Row],[Ship Date]]-Table1[[#This Row],[Order Date]]</f>
        <v>2</v>
      </c>
      <c r="N1705">
        <v>1</v>
      </c>
      <c r="O1705" t="s">
        <v>35</v>
      </c>
      <c r="P1705" s="3">
        <v>1013.4880000000001</v>
      </c>
      <c r="Q1705" s="3">
        <v>804.87629982343458</v>
      </c>
      <c r="R1705" s="3">
        <f>(Table1[[#This Row],[Selling Price]]-Table1[[#This Row],[Cost Price]])</f>
        <v>208.61170017656548</v>
      </c>
      <c r="S1705" s="12">
        <f>(Table1[[#This Row],[Profit]]/Table1[[#This Row],[Selling Price]])</f>
        <v>0.2058353924038227</v>
      </c>
      <c r="T1705">
        <v>7</v>
      </c>
      <c r="U1705" s="2">
        <f>Table1[[#This Row],[Selling Price]]*Table1[[#This Row],[Quantity]]</f>
        <v>7094.4160000000002</v>
      </c>
      <c r="V1705" s="4">
        <v>0.2</v>
      </c>
      <c r="W1705">
        <v>139</v>
      </c>
      <c r="X1705" t="s">
        <v>36</v>
      </c>
      <c r="Y1705" t="s">
        <v>36</v>
      </c>
      <c r="Z1705" s="2">
        <v>298.7889562752826</v>
      </c>
    </row>
    <row r="1706" spans="1:26" x14ac:dyDescent="0.35">
      <c r="A1706" t="s">
        <v>283</v>
      </c>
      <c r="B1706" t="s">
        <v>284</v>
      </c>
      <c r="C1706" t="s">
        <v>55</v>
      </c>
      <c r="D1706" t="s">
        <v>28</v>
      </c>
      <c r="E1706" t="s">
        <v>40</v>
      </c>
      <c r="F1706" t="s">
        <v>4737</v>
      </c>
      <c r="G1706" t="s">
        <v>4738</v>
      </c>
      <c r="H1706" t="s">
        <v>32</v>
      </c>
      <c r="I1706" t="s">
        <v>4745</v>
      </c>
      <c r="J1706" s="1">
        <v>41832</v>
      </c>
      <c r="K1706" s="1">
        <v>41838</v>
      </c>
      <c r="L1706" t="s">
        <v>60</v>
      </c>
      <c r="M1706">
        <f>Table1[[#This Row],[Ship Date]]-Table1[[#This Row],[Order Date]]</f>
        <v>6</v>
      </c>
      <c r="N1706">
        <v>7</v>
      </c>
      <c r="O1706" t="s">
        <v>51</v>
      </c>
      <c r="P1706" s="3">
        <v>123.136</v>
      </c>
      <c r="Q1706" s="3">
        <v>86.921569451595204</v>
      </c>
      <c r="R1706" s="3">
        <f>(Table1[[#This Row],[Selling Price]]-Table1[[#This Row],[Cost Price]])</f>
        <v>36.214430548404792</v>
      </c>
      <c r="S1706" s="12">
        <f>(Table1[[#This Row],[Profit]]/Table1[[#This Row],[Selling Price]])</f>
        <v>0.2941010796875389</v>
      </c>
      <c r="T1706">
        <v>4</v>
      </c>
      <c r="U1706" s="2">
        <f>Table1[[#This Row],[Selling Price]]*Table1[[#This Row],[Quantity]]</f>
        <v>492.54399999999998</v>
      </c>
      <c r="V1706" s="4">
        <v>0.2</v>
      </c>
      <c r="W1706">
        <v>165</v>
      </c>
      <c r="X1706" t="s">
        <v>68</v>
      </c>
      <c r="Y1706" t="s">
        <v>36</v>
      </c>
      <c r="Z1706" s="2">
        <v>192.89639298511179</v>
      </c>
    </row>
    <row r="1707" spans="1:26" x14ac:dyDescent="0.35">
      <c r="A1707" t="s">
        <v>283</v>
      </c>
      <c r="B1707" t="s">
        <v>284</v>
      </c>
      <c r="C1707" t="s">
        <v>39</v>
      </c>
      <c r="D1707" t="s">
        <v>28</v>
      </c>
      <c r="E1707" t="s">
        <v>69</v>
      </c>
      <c r="F1707" t="s">
        <v>4747</v>
      </c>
      <c r="G1707" t="s">
        <v>4748</v>
      </c>
      <c r="H1707" t="s">
        <v>32</v>
      </c>
      <c r="I1707" t="s">
        <v>4749</v>
      </c>
      <c r="J1707" s="1">
        <v>42515</v>
      </c>
      <c r="K1707" s="1">
        <v>42520</v>
      </c>
      <c r="L1707" t="s">
        <v>60</v>
      </c>
      <c r="M1707">
        <f>Table1[[#This Row],[Ship Date]]-Table1[[#This Row],[Order Date]]</f>
        <v>5</v>
      </c>
      <c r="N1707">
        <v>5</v>
      </c>
      <c r="O1707" t="s">
        <v>51</v>
      </c>
      <c r="P1707" s="3">
        <v>24.96</v>
      </c>
      <c r="Q1707" s="3">
        <v>20.11836268165866</v>
      </c>
      <c r="R1707" s="3">
        <f>(Table1[[#This Row],[Selling Price]]-Table1[[#This Row],[Cost Price]])</f>
        <v>4.8416373183413413</v>
      </c>
      <c r="S1707" s="12">
        <f>(Table1[[#This Row],[Profit]]/Table1[[#This Row],[Selling Price]])</f>
        <v>0.19397585410021398</v>
      </c>
      <c r="T1707">
        <v>4</v>
      </c>
      <c r="U1707" s="2">
        <f>Table1[[#This Row],[Selling Price]]*Table1[[#This Row],[Quantity]]</f>
        <v>99.84</v>
      </c>
      <c r="V1707" s="4">
        <v>0</v>
      </c>
      <c r="W1707">
        <v>208</v>
      </c>
      <c r="X1707" t="s">
        <v>36</v>
      </c>
      <c r="Y1707" t="s">
        <v>52</v>
      </c>
      <c r="Z1707" s="2">
        <v>30.886424202228401</v>
      </c>
    </row>
    <row r="1708" spans="1:26" x14ac:dyDescent="0.35">
      <c r="A1708" t="s">
        <v>283</v>
      </c>
      <c r="B1708" t="s">
        <v>284</v>
      </c>
      <c r="C1708" t="s">
        <v>45</v>
      </c>
      <c r="D1708" t="s">
        <v>28</v>
      </c>
      <c r="E1708" t="s">
        <v>40</v>
      </c>
      <c r="F1708" t="s">
        <v>1013</v>
      </c>
      <c r="G1708" t="s">
        <v>1014</v>
      </c>
      <c r="H1708" t="s">
        <v>32</v>
      </c>
      <c r="I1708" t="s">
        <v>4874</v>
      </c>
      <c r="J1708" s="1">
        <v>41989</v>
      </c>
      <c r="K1708" s="1">
        <v>41990</v>
      </c>
      <c r="L1708" t="s">
        <v>199</v>
      </c>
      <c r="M1708">
        <f>Table1[[#This Row],[Ship Date]]-Table1[[#This Row],[Order Date]]</f>
        <v>1</v>
      </c>
      <c r="N1708">
        <v>12</v>
      </c>
      <c r="O1708" t="s">
        <v>35</v>
      </c>
      <c r="P1708" s="3">
        <v>241.56800000000001</v>
      </c>
      <c r="Q1708" s="3">
        <v>169.71114027798259</v>
      </c>
      <c r="R1708" s="3">
        <f>(Table1[[#This Row],[Selling Price]]-Table1[[#This Row],[Cost Price]])</f>
        <v>71.856859722017418</v>
      </c>
      <c r="S1708" s="12">
        <f>(Table1[[#This Row],[Profit]]/Table1[[#This Row],[Selling Price]])</f>
        <v>0.29746017569387262</v>
      </c>
      <c r="T1708">
        <v>2</v>
      </c>
      <c r="U1708" s="2">
        <f>Table1[[#This Row],[Selling Price]]*Table1[[#This Row],[Quantity]]</f>
        <v>483.13600000000002</v>
      </c>
      <c r="V1708" s="4">
        <v>0.2</v>
      </c>
      <c r="W1708">
        <v>222</v>
      </c>
      <c r="X1708" t="s">
        <v>36</v>
      </c>
      <c r="Y1708" t="s">
        <v>36</v>
      </c>
      <c r="Z1708" s="2">
        <v>298.30058049740848</v>
      </c>
    </row>
    <row r="1709" spans="1:26" x14ac:dyDescent="0.35">
      <c r="A1709" t="s">
        <v>283</v>
      </c>
      <c r="B1709" t="s">
        <v>284</v>
      </c>
      <c r="C1709" t="s">
        <v>45</v>
      </c>
      <c r="D1709" t="s">
        <v>28</v>
      </c>
      <c r="E1709" t="s">
        <v>69</v>
      </c>
      <c r="F1709" t="s">
        <v>2372</v>
      </c>
      <c r="G1709" t="s">
        <v>2373</v>
      </c>
      <c r="H1709" t="s">
        <v>32</v>
      </c>
      <c r="I1709" t="s">
        <v>5096</v>
      </c>
      <c r="J1709" s="1">
        <v>41752</v>
      </c>
      <c r="K1709" s="1">
        <v>41756</v>
      </c>
      <c r="L1709" t="s">
        <v>60</v>
      </c>
      <c r="M1709">
        <f>Table1[[#This Row],[Ship Date]]-Table1[[#This Row],[Order Date]]</f>
        <v>4</v>
      </c>
      <c r="N1709">
        <v>4</v>
      </c>
      <c r="O1709" t="s">
        <v>106</v>
      </c>
      <c r="P1709" s="3">
        <v>22.335999999999999</v>
      </c>
      <c r="Q1709" s="3">
        <v>15.58864847326735</v>
      </c>
      <c r="R1709" s="3">
        <f>(Table1[[#This Row],[Selling Price]]-Table1[[#This Row],[Cost Price]])</f>
        <v>6.7473515267326487</v>
      </c>
      <c r="S1709" s="12">
        <f>(Table1[[#This Row],[Profit]]/Table1[[#This Row],[Selling Price]])</f>
        <v>0.30208414786589582</v>
      </c>
      <c r="T1709">
        <v>4</v>
      </c>
      <c r="U1709" s="2">
        <f>Table1[[#This Row],[Selling Price]]*Table1[[#This Row],[Quantity]]</f>
        <v>89.343999999999994</v>
      </c>
      <c r="V1709" s="4">
        <v>0.2</v>
      </c>
      <c r="W1709">
        <v>356</v>
      </c>
      <c r="X1709" t="s">
        <v>36</v>
      </c>
      <c r="Y1709" t="s">
        <v>52</v>
      </c>
      <c r="Z1709" s="2">
        <v>6.6949808065445557</v>
      </c>
    </row>
    <row r="1710" spans="1:26" x14ac:dyDescent="0.35">
      <c r="A1710" t="s">
        <v>283</v>
      </c>
      <c r="B1710" t="s">
        <v>284</v>
      </c>
      <c r="C1710" t="s">
        <v>64</v>
      </c>
      <c r="D1710" t="s">
        <v>28</v>
      </c>
      <c r="E1710" t="s">
        <v>40</v>
      </c>
      <c r="F1710" t="s">
        <v>2033</v>
      </c>
      <c r="G1710" t="s">
        <v>2034</v>
      </c>
      <c r="H1710" t="s">
        <v>32</v>
      </c>
      <c r="I1710" t="s">
        <v>5459</v>
      </c>
      <c r="J1710" s="1">
        <v>42698</v>
      </c>
      <c r="K1710" s="1">
        <v>42704</v>
      </c>
      <c r="L1710" t="s">
        <v>60</v>
      </c>
      <c r="M1710">
        <f>Table1[[#This Row],[Ship Date]]-Table1[[#This Row],[Order Date]]</f>
        <v>6</v>
      </c>
      <c r="N1710">
        <v>11</v>
      </c>
      <c r="O1710" t="s">
        <v>35</v>
      </c>
      <c r="P1710" s="3">
        <v>1684.752</v>
      </c>
      <c r="Q1710" s="3">
        <v>1132.9964088443669</v>
      </c>
      <c r="R1710" s="3">
        <f>(Table1[[#This Row],[Selling Price]]-Table1[[#This Row],[Cost Price]])</f>
        <v>551.75559115563306</v>
      </c>
      <c r="S1710" s="12">
        <f>(Table1[[#This Row],[Profit]]/Table1[[#This Row],[Selling Price]])</f>
        <v>0.32749959113010879</v>
      </c>
      <c r="T1710">
        <v>6</v>
      </c>
      <c r="U1710" s="2">
        <f>Table1[[#This Row],[Selling Price]]*Table1[[#This Row],[Quantity]]</f>
        <v>10108.511999999999</v>
      </c>
      <c r="V1710" s="4">
        <v>0.2</v>
      </c>
      <c r="W1710">
        <v>144</v>
      </c>
      <c r="X1710" t="s">
        <v>68</v>
      </c>
      <c r="Y1710" t="s">
        <v>36</v>
      </c>
      <c r="Z1710" s="2">
        <v>472.82950625090672</v>
      </c>
    </row>
    <row r="1711" spans="1:26" x14ac:dyDescent="0.35">
      <c r="A1711" t="s">
        <v>283</v>
      </c>
      <c r="B1711" t="s">
        <v>284</v>
      </c>
      <c r="C1711" t="s">
        <v>27</v>
      </c>
      <c r="D1711" t="s">
        <v>28</v>
      </c>
      <c r="E1711" t="s">
        <v>69</v>
      </c>
      <c r="F1711" t="s">
        <v>2268</v>
      </c>
      <c r="G1711" t="s">
        <v>2269</v>
      </c>
      <c r="H1711" t="s">
        <v>32</v>
      </c>
      <c r="I1711" t="s">
        <v>5580</v>
      </c>
      <c r="J1711" s="1">
        <v>42910</v>
      </c>
      <c r="K1711" s="1">
        <v>42912</v>
      </c>
      <c r="L1711" t="s">
        <v>34</v>
      </c>
      <c r="M1711">
        <f>Table1[[#This Row],[Ship Date]]-Table1[[#This Row],[Order Date]]</f>
        <v>2</v>
      </c>
      <c r="N1711">
        <v>6</v>
      </c>
      <c r="O1711" t="s">
        <v>51</v>
      </c>
      <c r="P1711" s="3">
        <v>276.69</v>
      </c>
      <c r="Q1711" s="3">
        <v>192.23440816233929</v>
      </c>
      <c r="R1711" s="3">
        <f>(Table1[[#This Row],[Selling Price]]-Table1[[#This Row],[Cost Price]])</f>
        <v>84.455591837660705</v>
      </c>
      <c r="S1711" s="12">
        <f>(Table1[[#This Row],[Profit]]/Table1[[#This Row],[Selling Price]])</f>
        <v>0.30523543256952079</v>
      </c>
      <c r="T1711">
        <v>3</v>
      </c>
      <c r="U1711" s="2">
        <f>Table1[[#This Row],[Selling Price]]*Table1[[#This Row],[Quantity]]</f>
        <v>830.06999999999994</v>
      </c>
      <c r="V1711" s="4">
        <v>0</v>
      </c>
      <c r="W1711">
        <v>248</v>
      </c>
      <c r="X1711" t="s">
        <v>36</v>
      </c>
      <c r="Y1711" t="s">
        <v>36</v>
      </c>
      <c r="Z1711" s="2">
        <v>153.74125936607479</v>
      </c>
    </row>
    <row r="1712" spans="1:26" x14ac:dyDescent="0.35">
      <c r="A1712" t="s">
        <v>283</v>
      </c>
      <c r="B1712" t="s">
        <v>284</v>
      </c>
      <c r="C1712" t="s">
        <v>39</v>
      </c>
      <c r="D1712" t="s">
        <v>28</v>
      </c>
      <c r="E1712" t="s">
        <v>69</v>
      </c>
      <c r="F1712" t="s">
        <v>3050</v>
      </c>
      <c r="G1712" t="s">
        <v>3051</v>
      </c>
      <c r="H1712" t="s">
        <v>32</v>
      </c>
      <c r="I1712" t="s">
        <v>5731</v>
      </c>
      <c r="J1712" s="1">
        <v>43067</v>
      </c>
      <c r="K1712" s="1">
        <v>43073</v>
      </c>
      <c r="L1712" t="s">
        <v>60</v>
      </c>
      <c r="M1712">
        <f>Table1[[#This Row],[Ship Date]]-Table1[[#This Row],[Order Date]]</f>
        <v>6</v>
      </c>
      <c r="N1712">
        <v>11</v>
      </c>
      <c r="O1712" t="s">
        <v>35</v>
      </c>
      <c r="P1712" s="3">
        <v>20.9</v>
      </c>
      <c r="Q1712" s="3">
        <v>14.30416294627981</v>
      </c>
      <c r="R1712" s="3">
        <f>(Table1[[#This Row],[Selling Price]]-Table1[[#This Row],[Cost Price]])</f>
        <v>6.5958370537201887</v>
      </c>
      <c r="S1712" s="12">
        <f>(Table1[[#This Row],[Profit]]/Table1[[#This Row],[Selling Price]])</f>
        <v>0.31559028965168368</v>
      </c>
      <c r="T1712">
        <v>5</v>
      </c>
      <c r="U1712" s="2">
        <f>Table1[[#This Row],[Selling Price]]*Table1[[#This Row],[Quantity]]</f>
        <v>104.5</v>
      </c>
      <c r="V1712" s="4">
        <v>0</v>
      </c>
      <c r="W1712">
        <v>383</v>
      </c>
      <c r="X1712" t="s">
        <v>68</v>
      </c>
      <c r="Y1712" t="s">
        <v>52</v>
      </c>
      <c r="Z1712" s="2">
        <v>21.633551362024061</v>
      </c>
    </row>
    <row r="1713" spans="1:26" x14ac:dyDescent="0.35">
      <c r="A1713" t="s">
        <v>283</v>
      </c>
      <c r="B1713" t="s">
        <v>284</v>
      </c>
      <c r="C1713" t="s">
        <v>39</v>
      </c>
      <c r="D1713" t="s">
        <v>28</v>
      </c>
      <c r="E1713" t="s">
        <v>29</v>
      </c>
      <c r="F1713" t="s">
        <v>3374</v>
      </c>
      <c r="G1713" t="s">
        <v>3375</v>
      </c>
      <c r="H1713" t="s">
        <v>32</v>
      </c>
      <c r="I1713" t="s">
        <v>5760</v>
      </c>
      <c r="J1713" s="1">
        <v>42329</v>
      </c>
      <c r="K1713" s="1">
        <v>42334</v>
      </c>
      <c r="L1713" t="s">
        <v>34</v>
      </c>
      <c r="M1713">
        <f>Table1[[#This Row],[Ship Date]]-Table1[[#This Row],[Order Date]]</f>
        <v>5</v>
      </c>
      <c r="N1713">
        <v>11</v>
      </c>
      <c r="O1713" t="s">
        <v>35</v>
      </c>
      <c r="P1713" s="3">
        <v>246.1328</v>
      </c>
      <c r="Q1713" s="3">
        <v>198.918777054038</v>
      </c>
      <c r="R1713" s="3">
        <f>(Table1[[#This Row],[Selling Price]]-Table1[[#This Row],[Cost Price]])</f>
        <v>47.214022945962</v>
      </c>
      <c r="S1713" s="12">
        <f>(Table1[[#This Row],[Profit]]/Table1[[#This Row],[Selling Price]])</f>
        <v>0.19182336911603004</v>
      </c>
      <c r="T1713">
        <v>2</v>
      </c>
      <c r="U1713" s="2">
        <f>Table1[[#This Row],[Selling Price]]*Table1[[#This Row],[Quantity]]</f>
        <v>492.26560000000001</v>
      </c>
      <c r="V1713" s="4">
        <v>0.32</v>
      </c>
      <c r="W1713">
        <v>321</v>
      </c>
      <c r="X1713" t="s">
        <v>36</v>
      </c>
      <c r="Y1713" t="s">
        <v>36</v>
      </c>
      <c r="Z1713" s="2">
        <v>214.10528079388109</v>
      </c>
    </row>
    <row r="1714" spans="1:26" x14ac:dyDescent="0.35">
      <c r="A1714" t="s">
        <v>283</v>
      </c>
      <c r="B1714" t="s">
        <v>284</v>
      </c>
      <c r="C1714" t="s">
        <v>64</v>
      </c>
      <c r="D1714" t="s">
        <v>28</v>
      </c>
      <c r="E1714" t="s">
        <v>69</v>
      </c>
      <c r="F1714" t="s">
        <v>2699</v>
      </c>
      <c r="G1714" t="s">
        <v>2700</v>
      </c>
      <c r="H1714" t="s">
        <v>32</v>
      </c>
      <c r="I1714" t="s">
        <v>6028</v>
      </c>
      <c r="J1714" s="1">
        <v>42379</v>
      </c>
      <c r="K1714" s="1">
        <v>42386</v>
      </c>
      <c r="L1714" t="s">
        <v>60</v>
      </c>
      <c r="M1714">
        <f>Table1[[#This Row],[Ship Date]]-Table1[[#This Row],[Order Date]]</f>
        <v>7</v>
      </c>
      <c r="N1714">
        <v>1</v>
      </c>
      <c r="O1714" t="s">
        <v>35</v>
      </c>
      <c r="P1714" s="3">
        <v>79.92</v>
      </c>
      <c r="Q1714" s="3">
        <v>60.365374644841232</v>
      </c>
      <c r="R1714" s="3">
        <f>(Table1[[#This Row],[Selling Price]]-Table1[[#This Row],[Cost Price]])</f>
        <v>19.55462535515877</v>
      </c>
      <c r="S1714" s="12">
        <f>(Table1[[#This Row],[Profit]]/Table1[[#This Row],[Selling Price]])</f>
        <v>0.24467749443391854</v>
      </c>
      <c r="T1714">
        <v>4</v>
      </c>
      <c r="U1714" s="2">
        <f>Table1[[#This Row],[Selling Price]]*Table1[[#This Row],[Quantity]]</f>
        <v>319.68</v>
      </c>
      <c r="V1714" s="4">
        <v>0</v>
      </c>
      <c r="W1714">
        <v>495</v>
      </c>
      <c r="X1714" t="s">
        <v>68</v>
      </c>
      <c r="Y1714" t="s">
        <v>68</v>
      </c>
      <c r="Z1714" s="2">
        <v>56.887472926822831</v>
      </c>
    </row>
    <row r="1715" spans="1:26" x14ac:dyDescent="0.35">
      <c r="A1715" t="s">
        <v>283</v>
      </c>
      <c r="B1715" t="s">
        <v>284</v>
      </c>
      <c r="C1715" t="s">
        <v>45</v>
      </c>
      <c r="D1715" t="s">
        <v>28</v>
      </c>
      <c r="E1715" t="s">
        <v>69</v>
      </c>
      <c r="F1715" t="s">
        <v>4100</v>
      </c>
      <c r="G1715" t="s">
        <v>4101</v>
      </c>
      <c r="H1715" t="s">
        <v>32</v>
      </c>
      <c r="I1715" t="s">
        <v>6118</v>
      </c>
      <c r="J1715" s="1">
        <v>42929</v>
      </c>
      <c r="K1715" s="1">
        <v>42933</v>
      </c>
      <c r="L1715" t="s">
        <v>34</v>
      </c>
      <c r="M1715">
        <f>Table1[[#This Row],[Ship Date]]-Table1[[#This Row],[Order Date]]</f>
        <v>4</v>
      </c>
      <c r="N1715">
        <v>7</v>
      </c>
      <c r="O1715" t="s">
        <v>51</v>
      </c>
      <c r="P1715" s="3">
        <v>91.007999999999996</v>
      </c>
      <c r="Q1715" s="3">
        <v>76.150875498269727</v>
      </c>
      <c r="R1715" s="3">
        <f>(Table1[[#This Row],[Selling Price]]-Table1[[#This Row],[Cost Price]])</f>
        <v>14.857124501730269</v>
      </c>
      <c r="S1715" s="12">
        <f>(Table1[[#This Row],[Profit]]/Table1[[#This Row],[Selling Price]])</f>
        <v>0.16325075270009526</v>
      </c>
      <c r="T1715">
        <v>9</v>
      </c>
      <c r="U1715" s="2">
        <f>Table1[[#This Row],[Selling Price]]*Table1[[#This Row],[Quantity]]</f>
        <v>819.072</v>
      </c>
      <c r="V1715" s="4">
        <v>0.2</v>
      </c>
      <c r="W1715">
        <v>345</v>
      </c>
      <c r="X1715" t="s">
        <v>36</v>
      </c>
      <c r="Y1715" t="s">
        <v>52</v>
      </c>
      <c r="Z1715" s="2">
        <v>25.076944502869569</v>
      </c>
    </row>
    <row r="1716" spans="1:26" x14ac:dyDescent="0.35">
      <c r="A1716" t="s">
        <v>283</v>
      </c>
      <c r="B1716" t="s">
        <v>284</v>
      </c>
      <c r="C1716" t="s">
        <v>55</v>
      </c>
      <c r="D1716" t="s">
        <v>28</v>
      </c>
      <c r="E1716" t="s">
        <v>56</v>
      </c>
      <c r="F1716" t="s">
        <v>1771</v>
      </c>
      <c r="G1716" t="s">
        <v>1772</v>
      </c>
      <c r="H1716" t="s">
        <v>32</v>
      </c>
      <c r="I1716" t="s">
        <v>6267</v>
      </c>
      <c r="J1716" s="1">
        <v>41735</v>
      </c>
      <c r="K1716" s="1">
        <v>41741</v>
      </c>
      <c r="L1716" t="s">
        <v>60</v>
      </c>
      <c r="M1716">
        <f>Table1[[#This Row],[Ship Date]]-Table1[[#This Row],[Order Date]]</f>
        <v>6</v>
      </c>
      <c r="N1716">
        <v>4</v>
      </c>
      <c r="O1716" t="s">
        <v>106</v>
      </c>
      <c r="P1716" s="3">
        <v>653.54999999999995</v>
      </c>
      <c r="Q1716" s="3">
        <v>490.6644029698337</v>
      </c>
      <c r="R1716" s="3">
        <f>(Table1[[#This Row],[Selling Price]]-Table1[[#This Row],[Cost Price]])</f>
        <v>162.88559703016625</v>
      </c>
      <c r="S1716" s="12">
        <f>(Table1[[#This Row],[Profit]]/Table1[[#This Row],[Selling Price]])</f>
        <v>0.24923203585061016</v>
      </c>
      <c r="T1716">
        <v>3</v>
      </c>
      <c r="U1716" s="2">
        <f>Table1[[#This Row],[Selling Price]]*Table1[[#This Row],[Quantity]]</f>
        <v>1960.6499999999999</v>
      </c>
      <c r="V1716" s="4">
        <v>0</v>
      </c>
      <c r="W1716">
        <v>251</v>
      </c>
      <c r="X1716" t="s">
        <v>68</v>
      </c>
      <c r="Y1716" t="s">
        <v>36</v>
      </c>
      <c r="Z1716" s="2">
        <v>257.27214938011969</v>
      </c>
    </row>
    <row r="1717" spans="1:26" x14ac:dyDescent="0.35">
      <c r="A1717" t="s">
        <v>283</v>
      </c>
      <c r="B1717" t="s">
        <v>284</v>
      </c>
      <c r="C1717" t="s">
        <v>64</v>
      </c>
      <c r="D1717" t="s">
        <v>28</v>
      </c>
      <c r="E1717" t="s">
        <v>40</v>
      </c>
      <c r="F1717" t="s">
        <v>41</v>
      </c>
      <c r="G1717" t="s">
        <v>42</v>
      </c>
      <c r="H1717" t="s">
        <v>32</v>
      </c>
      <c r="I1717" t="s">
        <v>6329</v>
      </c>
      <c r="J1717" s="1">
        <v>42461</v>
      </c>
      <c r="K1717" s="1">
        <v>42465</v>
      </c>
      <c r="L1717" t="s">
        <v>60</v>
      </c>
      <c r="M1717">
        <f>Table1[[#This Row],[Ship Date]]-Table1[[#This Row],[Order Date]]</f>
        <v>4</v>
      </c>
      <c r="N1717">
        <v>4</v>
      </c>
      <c r="O1717" t="s">
        <v>106</v>
      </c>
      <c r="P1717" s="3">
        <v>1317.492</v>
      </c>
      <c r="Q1717" s="3">
        <v>887.63111635545533</v>
      </c>
      <c r="R1717" s="3">
        <f>(Table1[[#This Row],[Selling Price]]-Table1[[#This Row],[Cost Price]])</f>
        <v>429.86088364454463</v>
      </c>
      <c r="S1717" s="12">
        <f>(Table1[[#This Row],[Profit]]/Table1[[#This Row],[Selling Price]])</f>
        <v>0.32627210157218767</v>
      </c>
      <c r="T1717">
        <v>6</v>
      </c>
      <c r="U1717" s="2">
        <f>Table1[[#This Row],[Selling Price]]*Table1[[#This Row],[Quantity]]</f>
        <v>7904.9519999999993</v>
      </c>
      <c r="V1717" s="4">
        <v>0.1</v>
      </c>
      <c r="W1717">
        <v>145</v>
      </c>
      <c r="X1717" t="s">
        <v>36</v>
      </c>
      <c r="Y1717" t="s">
        <v>36</v>
      </c>
      <c r="Z1717" s="2">
        <v>508.52376434276238</v>
      </c>
    </row>
    <row r="1718" spans="1:26" x14ac:dyDescent="0.35">
      <c r="A1718" t="s">
        <v>283</v>
      </c>
      <c r="B1718" t="s">
        <v>284</v>
      </c>
      <c r="C1718" t="s">
        <v>39</v>
      </c>
      <c r="D1718" t="s">
        <v>28</v>
      </c>
      <c r="E1718" t="s">
        <v>40</v>
      </c>
      <c r="F1718" t="s">
        <v>623</v>
      </c>
      <c r="G1718" t="s">
        <v>624</v>
      </c>
      <c r="H1718" t="s">
        <v>32</v>
      </c>
      <c r="I1718" t="s">
        <v>6420</v>
      </c>
      <c r="J1718" s="1">
        <v>41890</v>
      </c>
      <c r="K1718" s="1">
        <v>41897</v>
      </c>
      <c r="L1718" t="s">
        <v>60</v>
      </c>
      <c r="M1718">
        <f>Table1[[#This Row],[Ship Date]]-Table1[[#This Row],[Order Date]]</f>
        <v>7</v>
      </c>
      <c r="N1718">
        <v>9</v>
      </c>
      <c r="O1718" t="s">
        <v>61</v>
      </c>
      <c r="P1718" s="3">
        <v>966.7</v>
      </c>
      <c r="Q1718" s="3">
        <v>635.58017531540122</v>
      </c>
      <c r="R1718" s="3">
        <f>(Table1[[#This Row],[Selling Price]]-Table1[[#This Row],[Cost Price]])</f>
        <v>331.11982468459883</v>
      </c>
      <c r="S1718" s="12">
        <f>(Table1[[#This Row],[Profit]]/Table1[[#This Row],[Selling Price]])</f>
        <v>0.34252593843446655</v>
      </c>
      <c r="T1718">
        <v>5</v>
      </c>
      <c r="U1718" s="2">
        <f>Table1[[#This Row],[Selling Price]]*Table1[[#This Row],[Quantity]]</f>
        <v>4833.5</v>
      </c>
      <c r="V1718" s="4">
        <v>0.3</v>
      </c>
      <c r="W1718">
        <v>286</v>
      </c>
      <c r="X1718" t="s">
        <v>68</v>
      </c>
      <c r="Y1718" t="s">
        <v>36</v>
      </c>
      <c r="Z1718" s="2">
        <v>432.19693955299402</v>
      </c>
    </row>
    <row r="1719" spans="1:26" x14ac:dyDescent="0.35">
      <c r="A1719" t="s">
        <v>283</v>
      </c>
      <c r="B1719" t="s">
        <v>284</v>
      </c>
      <c r="C1719" t="s">
        <v>55</v>
      </c>
      <c r="D1719" t="s">
        <v>28</v>
      </c>
      <c r="E1719" t="s">
        <v>29</v>
      </c>
      <c r="F1719" t="s">
        <v>3222</v>
      </c>
      <c r="G1719" t="s">
        <v>3223</v>
      </c>
      <c r="H1719" t="s">
        <v>32</v>
      </c>
      <c r="I1719" t="s">
        <v>6487</v>
      </c>
      <c r="J1719" s="1">
        <v>41962</v>
      </c>
      <c r="K1719" s="1">
        <v>41968</v>
      </c>
      <c r="L1719" t="s">
        <v>60</v>
      </c>
      <c r="M1719">
        <f>Table1[[#This Row],[Ship Date]]-Table1[[#This Row],[Order Date]]</f>
        <v>6</v>
      </c>
      <c r="N1719">
        <v>11</v>
      </c>
      <c r="O1719" t="s">
        <v>35</v>
      </c>
      <c r="P1719" s="3">
        <v>1025.8800000000001</v>
      </c>
      <c r="Q1719" s="3">
        <v>835.01941941544794</v>
      </c>
      <c r="R1719" s="3">
        <f>(Table1[[#This Row],[Selling Price]]-Table1[[#This Row],[Cost Price]])</f>
        <v>190.86058058455217</v>
      </c>
      <c r="S1719" s="12">
        <f>(Table1[[#This Row],[Profit]]/Table1[[#This Row],[Selling Price]])</f>
        <v>0.18604571741778</v>
      </c>
      <c r="T1719">
        <v>6</v>
      </c>
      <c r="U1719" s="2">
        <f>Table1[[#This Row],[Selling Price]]*Table1[[#This Row],[Quantity]]</f>
        <v>6155.2800000000007</v>
      </c>
      <c r="V1719" s="4">
        <v>0</v>
      </c>
      <c r="W1719">
        <v>192</v>
      </c>
      <c r="X1719" t="s">
        <v>68</v>
      </c>
      <c r="Y1719" t="s">
        <v>36</v>
      </c>
      <c r="Z1719" s="2">
        <v>343.96314793710098</v>
      </c>
    </row>
    <row r="1720" spans="1:26" x14ac:dyDescent="0.35">
      <c r="A1720" t="s">
        <v>283</v>
      </c>
      <c r="B1720" t="s">
        <v>284</v>
      </c>
      <c r="C1720" t="s">
        <v>64</v>
      </c>
      <c r="D1720" t="s">
        <v>28</v>
      </c>
      <c r="E1720" t="s">
        <v>69</v>
      </c>
      <c r="F1720" t="s">
        <v>4867</v>
      </c>
      <c r="G1720" t="s">
        <v>4868</v>
      </c>
      <c r="H1720" t="s">
        <v>32</v>
      </c>
      <c r="I1720" t="s">
        <v>6537</v>
      </c>
      <c r="J1720" s="1">
        <v>41894</v>
      </c>
      <c r="K1720" s="1">
        <v>41901</v>
      </c>
      <c r="L1720" t="s">
        <v>60</v>
      </c>
      <c r="M1720">
        <f>Table1[[#This Row],[Ship Date]]-Table1[[#This Row],[Order Date]]</f>
        <v>7</v>
      </c>
      <c r="N1720">
        <v>9</v>
      </c>
      <c r="O1720" t="s">
        <v>61</v>
      </c>
      <c r="P1720" s="3">
        <v>40.56</v>
      </c>
      <c r="Q1720" s="3">
        <v>27.745870834506221</v>
      </c>
      <c r="R1720" s="3">
        <f>(Table1[[#This Row],[Selling Price]]-Table1[[#This Row],[Cost Price]])</f>
        <v>12.814129165493782</v>
      </c>
      <c r="S1720" s="12">
        <f>(Table1[[#This Row],[Profit]]/Table1[[#This Row],[Selling Price]])</f>
        <v>0.31593020624984669</v>
      </c>
      <c r="T1720">
        <v>2</v>
      </c>
      <c r="U1720" s="2">
        <f>Table1[[#This Row],[Selling Price]]*Table1[[#This Row],[Quantity]]</f>
        <v>81.12</v>
      </c>
      <c r="V1720" s="4">
        <v>0</v>
      </c>
      <c r="W1720">
        <v>290</v>
      </c>
      <c r="X1720" t="s">
        <v>68</v>
      </c>
      <c r="Y1720" t="s">
        <v>52</v>
      </c>
      <c r="Z1720" s="2">
        <v>9.9351303967285709</v>
      </c>
    </row>
    <row r="1721" spans="1:26" x14ac:dyDescent="0.35">
      <c r="A1721" t="s">
        <v>283</v>
      </c>
      <c r="B1721" t="s">
        <v>284</v>
      </c>
      <c r="C1721" t="s">
        <v>39</v>
      </c>
      <c r="D1721" t="s">
        <v>28</v>
      </c>
      <c r="E1721" t="s">
        <v>69</v>
      </c>
      <c r="F1721" t="s">
        <v>3633</v>
      </c>
      <c r="G1721" t="s">
        <v>3634</v>
      </c>
      <c r="H1721" t="s">
        <v>32</v>
      </c>
      <c r="I1721" t="s">
        <v>6580</v>
      </c>
      <c r="J1721" s="1">
        <v>43073</v>
      </c>
      <c r="K1721" s="1">
        <v>43078</v>
      </c>
      <c r="L1721" t="s">
        <v>60</v>
      </c>
      <c r="M1721">
        <f>Table1[[#This Row],[Ship Date]]-Table1[[#This Row],[Order Date]]</f>
        <v>5</v>
      </c>
      <c r="N1721">
        <v>12</v>
      </c>
      <c r="O1721" t="s">
        <v>35</v>
      </c>
      <c r="P1721" s="3">
        <v>54.768000000000001</v>
      </c>
      <c r="Q1721" s="3">
        <v>36.221045649789239</v>
      </c>
      <c r="R1721" s="3">
        <f>(Table1[[#This Row],[Selling Price]]-Table1[[#This Row],[Cost Price]])</f>
        <v>18.546954350210761</v>
      </c>
      <c r="S1721" s="12">
        <f>(Table1[[#This Row],[Profit]]/Table1[[#This Row],[Selling Price]])</f>
        <v>0.33864582146893735</v>
      </c>
      <c r="T1721">
        <v>2</v>
      </c>
      <c r="U1721" s="2">
        <f>Table1[[#This Row],[Selling Price]]*Table1[[#This Row],[Quantity]]</f>
        <v>109.536</v>
      </c>
      <c r="V1721" s="4">
        <v>0.2</v>
      </c>
      <c r="W1721">
        <v>236</v>
      </c>
      <c r="X1721" t="s">
        <v>36</v>
      </c>
      <c r="Y1721" t="s">
        <v>68</v>
      </c>
      <c r="Z1721" s="2">
        <v>44.013622073171852</v>
      </c>
    </row>
    <row r="1722" spans="1:26" x14ac:dyDescent="0.35">
      <c r="A1722" t="s">
        <v>283</v>
      </c>
      <c r="B1722" t="s">
        <v>284</v>
      </c>
      <c r="C1722" t="s">
        <v>39</v>
      </c>
      <c r="D1722" t="s">
        <v>28</v>
      </c>
      <c r="E1722" t="s">
        <v>56</v>
      </c>
      <c r="F1722" t="s">
        <v>3026</v>
      </c>
      <c r="G1722" t="s">
        <v>3027</v>
      </c>
      <c r="H1722" t="s">
        <v>32</v>
      </c>
      <c r="I1722" t="s">
        <v>6656</v>
      </c>
      <c r="J1722" s="1">
        <v>42603</v>
      </c>
      <c r="K1722" s="1">
        <v>42605</v>
      </c>
      <c r="L1722" t="s">
        <v>34</v>
      </c>
      <c r="M1722">
        <f>Table1[[#This Row],[Ship Date]]-Table1[[#This Row],[Order Date]]</f>
        <v>2</v>
      </c>
      <c r="N1722">
        <v>8</v>
      </c>
      <c r="O1722" t="s">
        <v>61</v>
      </c>
      <c r="P1722" s="3">
        <v>815.29200000000003</v>
      </c>
      <c r="Q1722" s="3">
        <v>572.50762060088618</v>
      </c>
      <c r="R1722" s="3">
        <f>(Table1[[#This Row],[Selling Price]]-Table1[[#This Row],[Cost Price]])</f>
        <v>242.78437939911385</v>
      </c>
      <c r="S1722" s="12">
        <f>(Table1[[#This Row],[Profit]]/Table1[[#This Row],[Selling Price]])</f>
        <v>0.29778825181544016</v>
      </c>
      <c r="T1722">
        <v>9</v>
      </c>
      <c r="U1722" s="2">
        <f>Table1[[#This Row],[Selling Price]]*Table1[[#This Row],[Quantity]]</f>
        <v>7337.6280000000006</v>
      </c>
      <c r="V1722" s="4">
        <v>0.4</v>
      </c>
      <c r="W1722">
        <v>225</v>
      </c>
      <c r="X1722" t="s">
        <v>36</v>
      </c>
      <c r="Y1722" t="s">
        <v>36</v>
      </c>
      <c r="Z1722" s="2">
        <v>320.36166361666631</v>
      </c>
    </row>
    <row r="1723" spans="1:26" x14ac:dyDescent="0.35">
      <c r="A1723" t="s">
        <v>283</v>
      </c>
      <c r="B1723" t="s">
        <v>284</v>
      </c>
      <c r="C1723" t="s">
        <v>64</v>
      </c>
      <c r="D1723" t="s">
        <v>28</v>
      </c>
      <c r="E1723" t="s">
        <v>56</v>
      </c>
      <c r="F1723" t="s">
        <v>3099</v>
      </c>
      <c r="G1723" t="s">
        <v>3100</v>
      </c>
      <c r="H1723" t="s">
        <v>32</v>
      </c>
      <c r="I1723" t="s">
        <v>6657</v>
      </c>
      <c r="J1723" s="1">
        <v>41681</v>
      </c>
      <c r="K1723" s="1">
        <v>41685</v>
      </c>
      <c r="L1723" t="s">
        <v>60</v>
      </c>
      <c r="M1723">
        <f>Table1[[#This Row],[Ship Date]]-Table1[[#This Row],[Order Date]]</f>
        <v>4</v>
      </c>
      <c r="N1723">
        <v>2</v>
      </c>
      <c r="O1723" t="s">
        <v>106</v>
      </c>
      <c r="P1723" s="3">
        <v>1256.22</v>
      </c>
      <c r="Q1723" s="3">
        <v>893.50174480579278</v>
      </c>
      <c r="R1723" s="3">
        <f>(Table1[[#This Row],[Selling Price]]-Table1[[#This Row],[Cost Price]])</f>
        <v>362.71825519420725</v>
      </c>
      <c r="S1723" s="12">
        <f>(Table1[[#This Row],[Profit]]/Table1[[#This Row],[Selling Price]])</f>
        <v>0.288737844640435</v>
      </c>
      <c r="T1723">
        <v>6</v>
      </c>
      <c r="U1723" s="2">
        <f>Table1[[#This Row],[Selling Price]]*Table1[[#This Row],[Quantity]]</f>
        <v>7537.32</v>
      </c>
      <c r="V1723" s="4">
        <v>0</v>
      </c>
      <c r="W1723">
        <v>281</v>
      </c>
      <c r="X1723" t="s">
        <v>36</v>
      </c>
      <c r="Y1723" t="s">
        <v>36</v>
      </c>
      <c r="Z1723" s="2">
        <v>415.05985329467842</v>
      </c>
    </row>
    <row r="1724" spans="1:26" x14ac:dyDescent="0.35">
      <c r="A1724" t="s">
        <v>283</v>
      </c>
      <c r="B1724" t="s">
        <v>284</v>
      </c>
      <c r="C1724" t="s">
        <v>45</v>
      </c>
      <c r="D1724" t="s">
        <v>28</v>
      </c>
      <c r="E1724" t="s">
        <v>69</v>
      </c>
      <c r="F1724" t="s">
        <v>817</v>
      </c>
      <c r="G1724" t="s">
        <v>818</v>
      </c>
      <c r="H1724" t="s">
        <v>32</v>
      </c>
      <c r="I1724" t="s">
        <v>6784</v>
      </c>
      <c r="J1724" s="1">
        <v>42318</v>
      </c>
      <c r="K1724" s="1">
        <v>42322</v>
      </c>
      <c r="L1724" t="s">
        <v>60</v>
      </c>
      <c r="M1724">
        <f>Table1[[#This Row],[Ship Date]]-Table1[[#This Row],[Order Date]]</f>
        <v>4</v>
      </c>
      <c r="N1724">
        <v>11</v>
      </c>
      <c r="O1724" t="s">
        <v>35</v>
      </c>
      <c r="P1724" s="3">
        <v>29.22</v>
      </c>
      <c r="Q1724" s="3">
        <v>23.66037139779548</v>
      </c>
      <c r="R1724" s="3">
        <f>(Table1[[#This Row],[Selling Price]]-Table1[[#This Row],[Cost Price]])</f>
        <v>5.5596286022045192</v>
      </c>
      <c r="S1724" s="12">
        <f>(Table1[[#This Row],[Profit]]/Table1[[#This Row],[Selling Price]])</f>
        <v>0.19026791930884734</v>
      </c>
      <c r="T1724">
        <v>3</v>
      </c>
      <c r="U1724" s="2">
        <f>Table1[[#This Row],[Selling Price]]*Table1[[#This Row],[Quantity]]</f>
        <v>87.66</v>
      </c>
      <c r="V1724" s="4">
        <v>0</v>
      </c>
      <c r="W1724">
        <v>149</v>
      </c>
      <c r="X1724" t="s">
        <v>36</v>
      </c>
      <c r="Y1724" t="s">
        <v>52</v>
      </c>
      <c r="Z1724" s="2">
        <v>22.773000387886238</v>
      </c>
    </row>
    <row r="1725" spans="1:26" x14ac:dyDescent="0.35">
      <c r="A1725" t="s">
        <v>283</v>
      </c>
      <c r="B1725" t="s">
        <v>284</v>
      </c>
      <c r="C1725" t="s">
        <v>27</v>
      </c>
      <c r="D1725" t="s">
        <v>28</v>
      </c>
      <c r="E1725" t="s">
        <v>69</v>
      </c>
      <c r="F1725" t="s">
        <v>7044</v>
      </c>
      <c r="G1725" t="s">
        <v>7045</v>
      </c>
      <c r="H1725" t="s">
        <v>32</v>
      </c>
      <c r="I1725" t="s">
        <v>7046</v>
      </c>
      <c r="J1725" s="1">
        <v>43069</v>
      </c>
      <c r="K1725" s="1">
        <v>43072</v>
      </c>
      <c r="L1725" t="s">
        <v>199</v>
      </c>
      <c r="M1725">
        <f>Table1[[#This Row],[Ship Date]]-Table1[[#This Row],[Order Date]]</f>
        <v>3</v>
      </c>
      <c r="N1725">
        <v>11</v>
      </c>
      <c r="O1725" t="s">
        <v>35</v>
      </c>
      <c r="P1725" s="3">
        <v>25.83</v>
      </c>
      <c r="Q1725" s="3">
        <v>21.939420716974059</v>
      </c>
      <c r="R1725" s="3">
        <f>(Table1[[#This Row],[Selling Price]]-Table1[[#This Row],[Cost Price]])</f>
        <v>3.8905792830259394</v>
      </c>
      <c r="S1725" s="12">
        <f>(Table1[[#This Row],[Profit]]/Table1[[#This Row],[Selling Price]])</f>
        <v>0.15062250418218892</v>
      </c>
      <c r="T1725">
        <v>3</v>
      </c>
      <c r="U1725" s="2">
        <f>Table1[[#This Row],[Selling Price]]*Table1[[#This Row],[Quantity]]</f>
        <v>77.489999999999995</v>
      </c>
      <c r="V1725" s="4">
        <v>0</v>
      </c>
      <c r="W1725">
        <v>122</v>
      </c>
      <c r="X1725" t="s">
        <v>36</v>
      </c>
      <c r="Y1725" t="s">
        <v>52</v>
      </c>
      <c r="Z1725" s="2">
        <v>10.958740894829109</v>
      </c>
    </row>
    <row r="1726" spans="1:26" x14ac:dyDescent="0.35">
      <c r="A1726" t="s">
        <v>283</v>
      </c>
      <c r="B1726" t="s">
        <v>284</v>
      </c>
      <c r="C1726" t="s">
        <v>45</v>
      </c>
      <c r="D1726" t="s">
        <v>28</v>
      </c>
      <c r="E1726" t="s">
        <v>40</v>
      </c>
      <c r="F1726" t="s">
        <v>836</v>
      </c>
      <c r="G1726" t="s">
        <v>837</v>
      </c>
      <c r="H1726" t="s">
        <v>32</v>
      </c>
      <c r="I1726" t="s">
        <v>7274</v>
      </c>
      <c r="J1726" s="1">
        <v>42173</v>
      </c>
      <c r="K1726" s="1">
        <v>42175</v>
      </c>
      <c r="L1726" t="s">
        <v>199</v>
      </c>
      <c r="M1726">
        <f>Table1[[#This Row],[Ship Date]]-Table1[[#This Row],[Order Date]]</f>
        <v>2</v>
      </c>
      <c r="N1726">
        <v>6</v>
      </c>
      <c r="O1726" t="s">
        <v>51</v>
      </c>
      <c r="P1726" s="3">
        <v>643.13599999999997</v>
      </c>
      <c r="Q1726" s="3">
        <v>449.15612730836273</v>
      </c>
      <c r="R1726" s="3">
        <f>(Table1[[#This Row],[Selling Price]]-Table1[[#This Row],[Cost Price]])</f>
        <v>193.97987269163724</v>
      </c>
      <c r="S1726" s="12">
        <f>(Table1[[#This Row],[Profit]]/Table1[[#This Row],[Selling Price]])</f>
        <v>0.30161563447177153</v>
      </c>
      <c r="T1726">
        <v>4</v>
      </c>
      <c r="U1726" s="2">
        <f>Table1[[#This Row],[Selling Price]]*Table1[[#This Row],[Quantity]]</f>
        <v>2572.5439999999999</v>
      </c>
      <c r="V1726" s="4">
        <v>0.2</v>
      </c>
      <c r="W1726">
        <v>376</v>
      </c>
      <c r="X1726" t="s">
        <v>36</v>
      </c>
      <c r="Y1726" t="s">
        <v>36</v>
      </c>
      <c r="Z1726" s="2">
        <v>285.14444970556752</v>
      </c>
    </row>
    <row r="1727" spans="1:26" x14ac:dyDescent="0.35">
      <c r="A1727" t="s">
        <v>283</v>
      </c>
      <c r="B1727" t="s">
        <v>284</v>
      </c>
      <c r="C1727" t="s">
        <v>39</v>
      </c>
      <c r="D1727" t="s">
        <v>28</v>
      </c>
      <c r="E1727" t="s">
        <v>69</v>
      </c>
      <c r="F1727" t="s">
        <v>1719</v>
      </c>
      <c r="G1727" t="s">
        <v>1720</v>
      </c>
      <c r="H1727" t="s">
        <v>32</v>
      </c>
      <c r="I1727" t="s">
        <v>7303</v>
      </c>
      <c r="J1727" s="1">
        <v>42941</v>
      </c>
      <c r="K1727" s="1">
        <v>42944</v>
      </c>
      <c r="L1727" t="s">
        <v>34</v>
      </c>
      <c r="M1727">
        <f>Table1[[#This Row],[Ship Date]]-Table1[[#This Row],[Order Date]]</f>
        <v>3</v>
      </c>
      <c r="N1727">
        <v>7</v>
      </c>
      <c r="O1727" t="s">
        <v>51</v>
      </c>
      <c r="P1727" s="3">
        <v>20.096</v>
      </c>
      <c r="Q1727" s="3">
        <v>14.663380683989891</v>
      </c>
      <c r="R1727" s="3">
        <f>(Table1[[#This Row],[Selling Price]]-Table1[[#This Row],[Cost Price]])</f>
        <v>5.4326193160101095</v>
      </c>
      <c r="S1727" s="12">
        <f>(Table1[[#This Row],[Profit]]/Table1[[#This Row],[Selling Price]])</f>
        <v>0.2703333656454075</v>
      </c>
      <c r="T1727">
        <v>4</v>
      </c>
      <c r="U1727" s="2">
        <f>Table1[[#This Row],[Selling Price]]*Table1[[#This Row],[Quantity]]</f>
        <v>80.384</v>
      </c>
      <c r="V1727" s="4">
        <v>0.2</v>
      </c>
      <c r="W1727">
        <v>111</v>
      </c>
      <c r="X1727" t="s">
        <v>36</v>
      </c>
      <c r="Y1727" t="s">
        <v>36</v>
      </c>
      <c r="Z1727" s="2">
        <v>6.2979172974654301</v>
      </c>
    </row>
    <row r="1728" spans="1:26" x14ac:dyDescent="0.35">
      <c r="A1728" t="s">
        <v>283</v>
      </c>
      <c r="B1728" t="s">
        <v>284</v>
      </c>
      <c r="C1728" t="s">
        <v>55</v>
      </c>
      <c r="D1728" t="s">
        <v>28</v>
      </c>
      <c r="E1728" t="s">
        <v>69</v>
      </c>
      <c r="F1728" t="s">
        <v>7313</v>
      </c>
      <c r="G1728" t="s">
        <v>7314</v>
      </c>
      <c r="H1728" t="s">
        <v>32</v>
      </c>
      <c r="I1728" t="s">
        <v>7312</v>
      </c>
      <c r="J1728" s="1">
        <v>42241</v>
      </c>
      <c r="K1728" s="1">
        <v>42241</v>
      </c>
      <c r="L1728" t="s">
        <v>1118</v>
      </c>
      <c r="M1728">
        <f>Table1[[#This Row],[Ship Date]]-Table1[[#This Row],[Order Date]]</f>
        <v>0</v>
      </c>
      <c r="N1728">
        <v>8</v>
      </c>
      <c r="O1728" t="s">
        <v>61</v>
      </c>
      <c r="P1728" s="3">
        <v>7.88</v>
      </c>
      <c r="Q1728" s="3">
        <v>5.8739060574478099</v>
      </c>
      <c r="R1728" s="3">
        <f>(Table1[[#This Row],[Selling Price]]-Table1[[#This Row],[Cost Price]])</f>
        <v>2.00609394255219</v>
      </c>
      <c r="S1728" s="12">
        <f>(Table1[[#This Row],[Profit]]/Table1[[#This Row],[Selling Price]])</f>
        <v>0.25458044956246068</v>
      </c>
      <c r="T1728">
        <v>5</v>
      </c>
      <c r="U1728" s="2">
        <f>Table1[[#This Row],[Selling Price]]*Table1[[#This Row],[Quantity]]</f>
        <v>39.4</v>
      </c>
      <c r="V1728" s="4">
        <v>0.6</v>
      </c>
      <c r="W1728">
        <v>197</v>
      </c>
      <c r="X1728" t="s">
        <v>36</v>
      </c>
      <c r="Y1728" t="s">
        <v>52</v>
      </c>
      <c r="Z1728" s="2">
        <v>2.7860007178749981</v>
      </c>
    </row>
    <row r="1729" spans="1:26" x14ac:dyDescent="0.35">
      <c r="A1729" t="s">
        <v>283</v>
      </c>
      <c r="B1729" t="s">
        <v>284</v>
      </c>
      <c r="C1729" t="s">
        <v>55</v>
      </c>
      <c r="D1729" t="s">
        <v>28</v>
      </c>
      <c r="E1729" t="s">
        <v>29</v>
      </c>
      <c r="F1729" t="s">
        <v>2078</v>
      </c>
      <c r="G1729" t="s">
        <v>2079</v>
      </c>
      <c r="H1729" t="s">
        <v>32</v>
      </c>
      <c r="I1729" t="s">
        <v>7441</v>
      </c>
      <c r="J1729" s="1">
        <v>43078</v>
      </c>
      <c r="K1729" s="1">
        <v>43080</v>
      </c>
      <c r="L1729" t="s">
        <v>34</v>
      </c>
      <c r="M1729">
        <f>Table1[[#This Row],[Ship Date]]-Table1[[#This Row],[Order Date]]</f>
        <v>2</v>
      </c>
      <c r="N1729">
        <v>12</v>
      </c>
      <c r="O1729" t="s">
        <v>35</v>
      </c>
      <c r="P1729" s="3">
        <v>148.25700000000001</v>
      </c>
      <c r="Q1729" s="3">
        <v>121.99358716664899</v>
      </c>
      <c r="R1729" s="3">
        <f>(Table1[[#This Row],[Selling Price]]-Table1[[#This Row],[Cost Price]])</f>
        <v>26.263412833351012</v>
      </c>
      <c r="S1729" s="12">
        <f>(Table1[[#This Row],[Profit]]/Table1[[#This Row],[Selling Price]])</f>
        <v>0.17714787722233022</v>
      </c>
      <c r="T1729">
        <v>3</v>
      </c>
      <c r="U1729" s="2">
        <f>Table1[[#This Row],[Selling Price]]*Table1[[#This Row],[Quantity]]</f>
        <v>444.77100000000002</v>
      </c>
      <c r="V1729" s="4">
        <v>0.15</v>
      </c>
      <c r="W1729">
        <v>418</v>
      </c>
      <c r="X1729" t="s">
        <v>36</v>
      </c>
      <c r="Y1729" t="s">
        <v>36</v>
      </c>
      <c r="Z1729" s="2">
        <v>171.685362544394</v>
      </c>
    </row>
    <row r="1730" spans="1:26" x14ac:dyDescent="0.35">
      <c r="A1730" t="s">
        <v>283</v>
      </c>
      <c r="B1730" t="s">
        <v>284</v>
      </c>
      <c r="C1730" t="s">
        <v>55</v>
      </c>
      <c r="D1730" t="s">
        <v>28</v>
      </c>
      <c r="E1730" t="s">
        <v>56</v>
      </c>
      <c r="F1730" t="s">
        <v>2554</v>
      </c>
      <c r="G1730" t="s">
        <v>2555</v>
      </c>
      <c r="H1730" t="s">
        <v>32</v>
      </c>
      <c r="I1730" t="s">
        <v>7507</v>
      </c>
      <c r="J1730" s="1">
        <v>42805</v>
      </c>
      <c r="K1730" s="1">
        <v>42810</v>
      </c>
      <c r="L1730" t="s">
        <v>60</v>
      </c>
      <c r="M1730">
        <f>Table1[[#This Row],[Ship Date]]-Table1[[#This Row],[Order Date]]</f>
        <v>5</v>
      </c>
      <c r="N1730">
        <v>3</v>
      </c>
      <c r="O1730" t="s">
        <v>106</v>
      </c>
      <c r="P1730" s="3">
        <v>154.76400000000001</v>
      </c>
      <c r="Q1730" s="3">
        <v>104.055056742197</v>
      </c>
      <c r="R1730" s="3">
        <f>(Table1[[#This Row],[Selling Price]]-Table1[[#This Row],[Cost Price]])</f>
        <v>50.708943257803014</v>
      </c>
      <c r="S1730" s="12">
        <f>(Table1[[#This Row],[Profit]]/Table1[[#This Row],[Selling Price]])</f>
        <v>0.32765335128197132</v>
      </c>
      <c r="T1730">
        <v>3</v>
      </c>
      <c r="U1730" s="2">
        <f>Table1[[#This Row],[Selling Price]]*Table1[[#This Row],[Quantity]]</f>
        <v>464.29200000000003</v>
      </c>
      <c r="V1730" s="4">
        <v>0.4</v>
      </c>
      <c r="W1730">
        <v>417</v>
      </c>
      <c r="X1730" t="s">
        <v>36</v>
      </c>
      <c r="Y1730" t="s">
        <v>36</v>
      </c>
      <c r="Z1730" s="2">
        <v>149.1461238862268</v>
      </c>
    </row>
    <row r="1731" spans="1:26" x14ac:dyDescent="0.35">
      <c r="A1731" t="s">
        <v>283</v>
      </c>
      <c r="B1731" t="s">
        <v>284</v>
      </c>
      <c r="C1731" t="s">
        <v>39</v>
      </c>
      <c r="D1731" t="s">
        <v>28</v>
      </c>
      <c r="E1731" t="s">
        <v>40</v>
      </c>
      <c r="F1731" t="s">
        <v>3627</v>
      </c>
      <c r="G1731" t="s">
        <v>3628</v>
      </c>
      <c r="H1731" t="s">
        <v>32</v>
      </c>
      <c r="I1731" t="s">
        <v>7523</v>
      </c>
      <c r="J1731" s="1">
        <v>41842</v>
      </c>
      <c r="K1731" s="1">
        <v>41844</v>
      </c>
      <c r="L1731" t="s">
        <v>34</v>
      </c>
      <c r="M1731">
        <f>Table1[[#This Row],[Ship Date]]-Table1[[#This Row],[Order Date]]</f>
        <v>2</v>
      </c>
      <c r="N1731">
        <v>7</v>
      </c>
      <c r="O1731" t="s">
        <v>51</v>
      </c>
      <c r="P1731" s="3">
        <v>717.72</v>
      </c>
      <c r="Q1731" s="3">
        <v>474.51640016388302</v>
      </c>
      <c r="R1731" s="3">
        <f>(Table1[[#This Row],[Selling Price]]-Table1[[#This Row],[Cost Price]])</f>
        <v>243.20359983611701</v>
      </c>
      <c r="S1731" s="12">
        <f>(Table1[[#This Row],[Profit]]/Table1[[#This Row],[Selling Price]])</f>
        <v>0.33885582098327621</v>
      </c>
      <c r="T1731">
        <v>3</v>
      </c>
      <c r="U1731" s="2">
        <f>Table1[[#This Row],[Selling Price]]*Table1[[#This Row],[Quantity]]</f>
        <v>2153.16</v>
      </c>
      <c r="V1731" s="4">
        <v>0.2</v>
      </c>
      <c r="W1731">
        <v>150</v>
      </c>
      <c r="X1731" t="s">
        <v>36</v>
      </c>
      <c r="Y1731" t="s">
        <v>36</v>
      </c>
      <c r="Z1731" s="2">
        <v>234.45723434491561</v>
      </c>
    </row>
    <row r="1732" spans="1:26" x14ac:dyDescent="0.35">
      <c r="A1732" t="s">
        <v>283</v>
      </c>
      <c r="B1732" t="s">
        <v>284</v>
      </c>
      <c r="C1732" t="s">
        <v>45</v>
      </c>
      <c r="D1732" t="s">
        <v>28</v>
      </c>
      <c r="E1732" t="s">
        <v>29</v>
      </c>
      <c r="F1732" t="s">
        <v>5164</v>
      </c>
      <c r="G1732" t="s">
        <v>5165</v>
      </c>
      <c r="H1732" t="s">
        <v>32</v>
      </c>
      <c r="I1732" t="s">
        <v>7896</v>
      </c>
      <c r="J1732" s="1">
        <v>42199</v>
      </c>
      <c r="K1732" s="1">
        <v>42204</v>
      </c>
      <c r="L1732" t="s">
        <v>34</v>
      </c>
      <c r="M1732">
        <f>Table1[[#This Row],[Ship Date]]-Table1[[#This Row],[Order Date]]</f>
        <v>5</v>
      </c>
      <c r="N1732">
        <v>7</v>
      </c>
      <c r="O1732" t="s">
        <v>51</v>
      </c>
      <c r="P1732" s="3">
        <v>127.764</v>
      </c>
      <c r="Q1732" s="3">
        <v>92.184467633449827</v>
      </c>
      <c r="R1732" s="3">
        <f>(Table1[[#This Row],[Selling Price]]-Table1[[#This Row],[Cost Price]])</f>
        <v>35.579532366550168</v>
      </c>
      <c r="S1732" s="12">
        <f>(Table1[[#This Row],[Profit]]/Table1[[#This Row],[Selling Price]])</f>
        <v>0.27847854142442446</v>
      </c>
      <c r="T1732">
        <v>6</v>
      </c>
      <c r="U1732" s="2">
        <f>Table1[[#This Row],[Selling Price]]*Table1[[#This Row],[Quantity]]</f>
        <v>766.58399999999995</v>
      </c>
      <c r="V1732" s="4">
        <v>0.7</v>
      </c>
      <c r="W1732">
        <v>153</v>
      </c>
      <c r="X1732" t="s">
        <v>36</v>
      </c>
      <c r="Y1732" t="s">
        <v>36</v>
      </c>
      <c r="Z1732" s="2">
        <v>221.46305993269399</v>
      </c>
    </row>
    <row r="1733" spans="1:26" x14ac:dyDescent="0.35">
      <c r="A1733" t="s">
        <v>283</v>
      </c>
      <c r="B1733" t="s">
        <v>284</v>
      </c>
      <c r="C1733" t="s">
        <v>55</v>
      </c>
      <c r="D1733" t="s">
        <v>28</v>
      </c>
      <c r="E1733" t="s">
        <v>40</v>
      </c>
      <c r="F1733" t="s">
        <v>2762</v>
      </c>
      <c r="G1733" t="s">
        <v>2763</v>
      </c>
      <c r="H1733" t="s">
        <v>32</v>
      </c>
      <c r="I1733" t="s">
        <v>8180</v>
      </c>
      <c r="J1733" s="1">
        <v>43041</v>
      </c>
      <c r="K1733" s="1">
        <v>43046</v>
      </c>
      <c r="L1733" t="s">
        <v>34</v>
      </c>
      <c r="M1733">
        <f>Table1[[#This Row],[Ship Date]]-Table1[[#This Row],[Order Date]]</f>
        <v>5</v>
      </c>
      <c r="N1733">
        <v>11</v>
      </c>
      <c r="O1733" t="s">
        <v>35</v>
      </c>
      <c r="P1733" s="3">
        <v>155.37200000000001</v>
      </c>
      <c r="Q1733" s="3">
        <v>103.7034766549652</v>
      </c>
      <c r="R1733" s="3">
        <f>(Table1[[#This Row],[Selling Price]]-Table1[[#This Row],[Cost Price]])</f>
        <v>51.668523345034814</v>
      </c>
      <c r="S1733" s="12">
        <f>(Table1[[#This Row],[Profit]]/Table1[[#This Row],[Selling Price]])</f>
        <v>0.3325471986267462</v>
      </c>
      <c r="T1733">
        <v>2</v>
      </c>
      <c r="U1733" s="2">
        <f>Table1[[#This Row],[Selling Price]]*Table1[[#This Row],[Quantity]]</f>
        <v>310.74400000000003</v>
      </c>
      <c r="V1733" s="4">
        <v>0.3</v>
      </c>
      <c r="W1733">
        <v>110</v>
      </c>
      <c r="X1733" t="s">
        <v>36</v>
      </c>
      <c r="Y1733" t="s">
        <v>36</v>
      </c>
      <c r="Z1733" s="2">
        <v>152.22591316292281</v>
      </c>
    </row>
    <row r="1734" spans="1:26" x14ac:dyDescent="0.35">
      <c r="A1734" t="s">
        <v>283</v>
      </c>
      <c r="B1734" t="s">
        <v>284</v>
      </c>
      <c r="C1734" t="s">
        <v>27</v>
      </c>
      <c r="D1734" t="s">
        <v>28</v>
      </c>
      <c r="E1734" t="s">
        <v>40</v>
      </c>
      <c r="F1734" t="s">
        <v>5393</v>
      </c>
      <c r="G1734" t="s">
        <v>5394</v>
      </c>
      <c r="H1734" t="s">
        <v>32</v>
      </c>
      <c r="I1734" t="s">
        <v>8244</v>
      </c>
      <c r="J1734" s="1">
        <v>42492</v>
      </c>
      <c r="K1734" s="1">
        <v>42496</v>
      </c>
      <c r="L1734" t="s">
        <v>60</v>
      </c>
      <c r="M1734">
        <f>Table1[[#This Row],[Ship Date]]-Table1[[#This Row],[Order Date]]</f>
        <v>4</v>
      </c>
      <c r="N1734">
        <v>5</v>
      </c>
      <c r="O1734" t="s">
        <v>51</v>
      </c>
      <c r="P1734" s="3">
        <v>366.74400000000003</v>
      </c>
      <c r="Q1734" s="3">
        <v>276.05118475834018</v>
      </c>
      <c r="R1734" s="3">
        <f>(Table1[[#This Row],[Selling Price]]-Table1[[#This Row],[Cost Price]])</f>
        <v>90.692815241659844</v>
      </c>
      <c r="S1734" s="12">
        <f>(Table1[[#This Row],[Profit]]/Table1[[#This Row],[Selling Price]])</f>
        <v>0.24729188546141134</v>
      </c>
      <c r="T1734">
        <v>4</v>
      </c>
      <c r="U1734" s="2">
        <f>Table1[[#This Row],[Selling Price]]*Table1[[#This Row],[Quantity]]</f>
        <v>1466.9760000000001</v>
      </c>
      <c r="V1734" s="4">
        <v>0.3</v>
      </c>
      <c r="W1734">
        <v>261</v>
      </c>
      <c r="X1734" t="s">
        <v>36</v>
      </c>
      <c r="Y1734" t="s">
        <v>36</v>
      </c>
      <c r="Z1734" s="2">
        <v>157.55453722758989</v>
      </c>
    </row>
    <row r="1735" spans="1:26" x14ac:dyDescent="0.35">
      <c r="A1735" t="s">
        <v>283</v>
      </c>
      <c r="B1735" t="s">
        <v>284</v>
      </c>
      <c r="C1735" t="s">
        <v>55</v>
      </c>
      <c r="D1735" t="s">
        <v>28</v>
      </c>
      <c r="E1735" t="s">
        <v>69</v>
      </c>
      <c r="F1735" t="s">
        <v>2658</v>
      </c>
      <c r="G1735" t="s">
        <v>2659</v>
      </c>
      <c r="H1735" t="s">
        <v>32</v>
      </c>
      <c r="I1735" t="s">
        <v>8254</v>
      </c>
      <c r="J1735" s="1">
        <v>42380</v>
      </c>
      <c r="K1735" s="1">
        <v>42384</v>
      </c>
      <c r="L1735" t="s">
        <v>60</v>
      </c>
      <c r="M1735">
        <f>Table1[[#This Row],[Ship Date]]-Table1[[#This Row],[Order Date]]</f>
        <v>4</v>
      </c>
      <c r="N1735">
        <v>1</v>
      </c>
      <c r="O1735" t="s">
        <v>35</v>
      </c>
      <c r="P1735" s="3">
        <v>54.991999999999997</v>
      </c>
      <c r="Q1735" s="3">
        <v>41.495988673344442</v>
      </c>
      <c r="R1735" s="3">
        <f>(Table1[[#This Row],[Selling Price]]-Table1[[#This Row],[Cost Price]])</f>
        <v>13.496011326655555</v>
      </c>
      <c r="S1735" s="12">
        <f>(Table1[[#This Row],[Profit]]/Table1[[#This Row],[Selling Price]])</f>
        <v>0.24541772124410016</v>
      </c>
      <c r="T1735">
        <v>14</v>
      </c>
      <c r="U1735" s="2">
        <f>Table1[[#This Row],[Selling Price]]*Table1[[#This Row],[Quantity]]</f>
        <v>769.88799999999992</v>
      </c>
      <c r="V1735" s="4">
        <v>0.2</v>
      </c>
      <c r="W1735">
        <v>454</v>
      </c>
      <c r="X1735" t="s">
        <v>36</v>
      </c>
      <c r="Y1735" t="s">
        <v>52</v>
      </c>
      <c r="Z1735" s="2">
        <v>16.242274911037381</v>
      </c>
    </row>
    <row r="1736" spans="1:26" x14ac:dyDescent="0.35">
      <c r="A1736" t="s">
        <v>283</v>
      </c>
      <c r="B1736" t="s">
        <v>284</v>
      </c>
      <c r="C1736" t="s">
        <v>39</v>
      </c>
      <c r="D1736" t="s">
        <v>28</v>
      </c>
      <c r="E1736" t="s">
        <v>69</v>
      </c>
      <c r="F1736" t="s">
        <v>991</v>
      </c>
      <c r="G1736" t="s">
        <v>992</v>
      </c>
      <c r="H1736" t="s">
        <v>32</v>
      </c>
      <c r="I1736" t="s">
        <v>8328</v>
      </c>
      <c r="J1736" s="1">
        <v>41895</v>
      </c>
      <c r="K1736" s="1">
        <v>41895</v>
      </c>
      <c r="L1736" t="s">
        <v>1118</v>
      </c>
      <c r="M1736">
        <f>Table1[[#This Row],[Ship Date]]-Table1[[#This Row],[Order Date]]</f>
        <v>0</v>
      </c>
      <c r="N1736">
        <v>9</v>
      </c>
      <c r="O1736" t="s">
        <v>61</v>
      </c>
      <c r="P1736" s="3">
        <v>14.19</v>
      </c>
      <c r="Q1736" s="3">
        <v>10.74862628209215</v>
      </c>
      <c r="R1736" s="3">
        <f>(Table1[[#This Row],[Selling Price]]-Table1[[#This Row],[Cost Price]])</f>
        <v>3.4413737179078492</v>
      </c>
      <c r="S1736" s="12">
        <f>(Table1[[#This Row],[Profit]]/Table1[[#This Row],[Selling Price]])</f>
        <v>0.24252105129724097</v>
      </c>
      <c r="T1736">
        <v>3</v>
      </c>
      <c r="U1736" s="2">
        <f>Table1[[#This Row],[Selling Price]]*Table1[[#This Row],[Quantity]]</f>
        <v>42.57</v>
      </c>
      <c r="V1736" s="4">
        <v>0</v>
      </c>
      <c r="W1736">
        <v>299</v>
      </c>
      <c r="X1736" t="s">
        <v>36</v>
      </c>
      <c r="Y1736" t="s">
        <v>52</v>
      </c>
      <c r="Z1736" s="2">
        <v>11.025640580677649</v>
      </c>
    </row>
    <row r="1737" spans="1:26" x14ac:dyDescent="0.35">
      <c r="A1737" t="s">
        <v>283</v>
      </c>
      <c r="B1737" t="s">
        <v>284</v>
      </c>
      <c r="C1737" t="s">
        <v>55</v>
      </c>
      <c r="D1737" t="s">
        <v>28</v>
      </c>
      <c r="E1737" t="s">
        <v>40</v>
      </c>
      <c r="F1737" t="s">
        <v>4800</v>
      </c>
      <c r="G1737" t="s">
        <v>4801</v>
      </c>
      <c r="H1737" t="s">
        <v>32</v>
      </c>
      <c r="I1737" t="s">
        <v>8634</v>
      </c>
      <c r="J1737" s="1">
        <v>41769</v>
      </c>
      <c r="K1737" s="1">
        <v>41774</v>
      </c>
      <c r="L1737" t="s">
        <v>60</v>
      </c>
      <c r="M1737">
        <f>Table1[[#This Row],[Ship Date]]-Table1[[#This Row],[Order Date]]</f>
        <v>5</v>
      </c>
      <c r="N1737">
        <v>5</v>
      </c>
      <c r="O1737" t="s">
        <v>51</v>
      </c>
      <c r="P1737" s="3">
        <v>256.78399999999999</v>
      </c>
      <c r="Q1737" s="3">
        <v>179.10403649363701</v>
      </c>
      <c r="R1737" s="3">
        <f>(Table1[[#This Row],[Selling Price]]-Table1[[#This Row],[Cost Price]])</f>
        <v>77.679963506362981</v>
      </c>
      <c r="S1737" s="12">
        <f>(Table1[[#This Row],[Profit]]/Table1[[#This Row],[Selling Price]])</f>
        <v>0.30251091776108707</v>
      </c>
      <c r="T1737">
        <v>1</v>
      </c>
      <c r="U1737" s="2">
        <f>Table1[[#This Row],[Selling Price]]*Table1[[#This Row],[Quantity]]</f>
        <v>256.78399999999999</v>
      </c>
      <c r="V1737" s="4">
        <v>0.2</v>
      </c>
      <c r="W1737">
        <v>344</v>
      </c>
      <c r="X1737" t="s">
        <v>36</v>
      </c>
      <c r="Y1737" t="s">
        <v>36</v>
      </c>
      <c r="Z1737" s="2">
        <v>990.88766699964538</v>
      </c>
    </row>
    <row r="1738" spans="1:26" x14ac:dyDescent="0.35">
      <c r="A1738" t="s">
        <v>283</v>
      </c>
      <c r="B1738" t="s">
        <v>284</v>
      </c>
      <c r="C1738" t="s">
        <v>39</v>
      </c>
      <c r="D1738" t="s">
        <v>28</v>
      </c>
      <c r="E1738" t="s">
        <v>69</v>
      </c>
      <c r="F1738" t="s">
        <v>6661</v>
      </c>
      <c r="G1738" t="s">
        <v>6662</v>
      </c>
      <c r="H1738" t="s">
        <v>32</v>
      </c>
      <c r="I1738" t="s">
        <v>8792</v>
      </c>
      <c r="J1738" s="1">
        <v>43044</v>
      </c>
      <c r="K1738" s="1">
        <v>43049</v>
      </c>
      <c r="L1738" t="s">
        <v>34</v>
      </c>
      <c r="M1738">
        <f>Table1[[#This Row],[Ship Date]]-Table1[[#This Row],[Order Date]]</f>
        <v>5</v>
      </c>
      <c r="N1738">
        <v>11</v>
      </c>
      <c r="O1738" t="s">
        <v>35</v>
      </c>
      <c r="P1738" s="3">
        <v>101.4</v>
      </c>
      <c r="Q1738" s="3">
        <v>66.223169609303426</v>
      </c>
      <c r="R1738" s="3">
        <f>(Table1[[#This Row],[Selling Price]]-Table1[[#This Row],[Cost Price]])</f>
        <v>35.17683039069658</v>
      </c>
      <c r="S1738" s="12">
        <f>(Table1[[#This Row],[Profit]]/Table1[[#This Row],[Selling Price]])</f>
        <v>0.34691154231456189</v>
      </c>
      <c r="T1738">
        <v>5</v>
      </c>
      <c r="U1738" s="2">
        <f>Table1[[#This Row],[Selling Price]]*Table1[[#This Row],[Quantity]]</f>
        <v>507</v>
      </c>
      <c r="V1738" s="4">
        <v>0</v>
      </c>
      <c r="W1738">
        <v>491</v>
      </c>
      <c r="X1738" t="s">
        <v>36</v>
      </c>
      <c r="Y1738" t="s">
        <v>52</v>
      </c>
      <c r="Z1738" s="2">
        <v>34.654479191007908</v>
      </c>
    </row>
    <row r="1739" spans="1:26" x14ac:dyDescent="0.35">
      <c r="A1739" t="s">
        <v>283</v>
      </c>
      <c r="B1739" t="s">
        <v>284</v>
      </c>
      <c r="C1739" t="s">
        <v>55</v>
      </c>
      <c r="D1739" t="s">
        <v>28</v>
      </c>
      <c r="E1739" t="s">
        <v>29</v>
      </c>
      <c r="F1739" t="s">
        <v>2423</v>
      </c>
      <c r="G1739" t="s">
        <v>2424</v>
      </c>
      <c r="H1739" t="s">
        <v>32</v>
      </c>
      <c r="I1739" t="s">
        <v>8815</v>
      </c>
      <c r="J1739" s="1">
        <v>42885</v>
      </c>
      <c r="K1739" s="1">
        <v>42889</v>
      </c>
      <c r="L1739" t="s">
        <v>34</v>
      </c>
      <c r="M1739">
        <f>Table1[[#This Row],[Ship Date]]-Table1[[#This Row],[Order Date]]</f>
        <v>4</v>
      </c>
      <c r="N1739">
        <v>5</v>
      </c>
      <c r="O1739" t="s">
        <v>51</v>
      </c>
      <c r="P1739" s="3">
        <v>204.66640000000001</v>
      </c>
      <c r="Q1739" s="3">
        <v>151.34157835437711</v>
      </c>
      <c r="R1739" s="3">
        <f>(Table1[[#This Row],[Selling Price]]-Table1[[#This Row],[Cost Price]])</f>
        <v>53.324821645622904</v>
      </c>
      <c r="S1739" s="12">
        <f>(Table1[[#This Row],[Profit]]/Table1[[#This Row],[Selling Price]])</f>
        <v>0.26054507063994337</v>
      </c>
      <c r="T1739">
        <v>1</v>
      </c>
      <c r="U1739" s="2">
        <f>Table1[[#This Row],[Selling Price]]*Table1[[#This Row],[Quantity]]</f>
        <v>204.66640000000001</v>
      </c>
      <c r="V1739" s="4">
        <v>0.32</v>
      </c>
      <c r="W1739">
        <v>309</v>
      </c>
      <c r="X1739" t="s">
        <v>36</v>
      </c>
      <c r="Y1739" t="s">
        <v>36</v>
      </c>
      <c r="Z1739" s="2">
        <v>455.32454236229518</v>
      </c>
    </row>
    <row r="1740" spans="1:26" x14ac:dyDescent="0.35">
      <c r="A1740" t="s">
        <v>283</v>
      </c>
      <c r="B1740" t="s">
        <v>284</v>
      </c>
      <c r="C1740" t="s">
        <v>64</v>
      </c>
      <c r="D1740" t="s">
        <v>28</v>
      </c>
      <c r="E1740" t="s">
        <v>40</v>
      </c>
      <c r="F1740" t="s">
        <v>3464</v>
      </c>
      <c r="G1740" t="s">
        <v>3465</v>
      </c>
      <c r="H1740" t="s">
        <v>32</v>
      </c>
      <c r="I1740" t="s">
        <v>8960</v>
      </c>
      <c r="J1740" s="1">
        <v>42674</v>
      </c>
      <c r="K1740" s="1">
        <v>42679</v>
      </c>
      <c r="L1740" t="s">
        <v>60</v>
      </c>
      <c r="M1740">
        <f>Table1[[#This Row],[Ship Date]]-Table1[[#This Row],[Order Date]]</f>
        <v>5</v>
      </c>
      <c r="N1740">
        <v>10</v>
      </c>
      <c r="O1740" t="s">
        <v>61</v>
      </c>
      <c r="P1740" s="3">
        <v>1403.92</v>
      </c>
      <c r="Q1740" s="3">
        <v>1066.89039149102</v>
      </c>
      <c r="R1740" s="3">
        <f>(Table1[[#This Row],[Selling Price]]-Table1[[#This Row],[Cost Price]])</f>
        <v>337.02960850898012</v>
      </c>
      <c r="S1740" s="12">
        <f>(Table1[[#This Row],[Profit]]/Table1[[#This Row],[Selling Price]])</f>
        <v>0.24006325752819258</v>
      </c>
      <c r="T1740">
        <v>5</v>
      </c>
      <c r="U1740" s="2">
        <f>Table1[[#This Row],[Selling Price]]*Table1[[#This Row],[Quantity]]</f>
        <v>7019.6</v>
      </c>
      <c r="V1740" s="4">
        <v>0.2</v>
      </c>
      <c r="W1740">
        <v>131</v>
      </c>
      <c r="X1740" t="s">
        <v>36</v>
      </c>
      <c r="Y1740" t="s">
        <v>36</v>
      </c>
      <c r="Z1740" s="2">
        <v>786.99837277722497</v>
      </c>
    </row>
    <row r="1741" spans="1:26" x14ac:dyDescent="0.35">
      <c r="A1741" t="s">
        <v>283</v>
      </c>
      <c r="B1741" t="s">
        <v>284</v>
      </c>
      <c r="C1741" t="s">
        <v>39</v>
      </c>
      <c r="D1741" t="s">
        <v>28</v>
      </c>
      <c r="E1741" t="s">
        <v>40</v>
      </c>
      <c r="F1741" t="s">
        <v>498</v>
      </c>
      <c r="G1741" t="s">
        <v>499</v>
      </c>
      <c r="H1741" t="s">
        <v>32</v>
      </c>
      <c r="I1741" t="s">
        <v>8975</v>
      </c>
      <c r="J1741" s="1">
        <v>42821</v>
      </c>
      <c r="K1741" s="1">
        <v>42826</v>
      </c>
      <c r="L1741" t="s">
        <v>60</v>
      </c>
      <c r="M1741">
        <f>Table1[[#This Row],[Ship Date]]-Table1[[#This Row],[Order Date]]</f>
        <v>5</v>
      </c>
      <c r="N1741">
        <v>3</v>
      </c>
      <c r="O1741" t="s">
        <v>106</v>
      </c>
      <c r="P1741" s="3">
        <v>600.55799999999999</v>
      </c>
      <c r="Q1741" s="3">
        <v>496.7052354967733</v>
      </c>
      <c r="R1741" s="3">
        <f>(Table1[[#This Row],[Selling Price]]-Table1[[#This Row],[Cost Price]])</f>
        <v>103.85276450322669</v>
      </c>
      <c r="S1741" s="12">
        <f>(Table1[[#This Row],[Profit]]/Table1[[#This Row],[Selling Price]])</f>
        <v>0.17292711861839605</v>
      </c>
      <c r="T1741">
        <v>3</v>
      </c>
      <c r="U1741" s="2">
        <f>Table1[[#This Row],[Selling Price]]*Table1[[#This Row],[Quantity]]</f>
        <v>1801.674</v>
      </c>
      <c r="V1741" s="4">
        <v>0.3</v>
      </c>
      <c r="W1741">
        <v>160</v>
      </c>
      <c r="X1741" t="s">
        <v>36</v>
      </c>
      <c r="Y1741" t="s">
        <v>36</v>
      </c>
      <c r="Z1741" s="2">
        <v>775.75957942646676</v>
      </c>
    </row>
    <row r="1742" spans="1:26" x14ac:dyDescent="0.35">
      <c r="A1742" t="s">
        <v>283</v>
      </c>
      <c r="B1742" t="s">
        <v>284</v>
      </c>
      <c r="C1742" t="s">
        <v>64</v>
      </c>
      <c r="D1742" t="s">
        <v>28</v>
      </c>
      <c r="E1742" t="s">
        <v>40</v>
      </c>
      <c r="F1742" t="s">
        <v>2052</v>
      </c>
      <c r="G1742" t="s">
        <v>2053</v>
      </c>
      <c r="H1742" t="s">
        <v>32</v>
      </c>
      <c r="I1742" t="s">
        <v>8994</v>
      </c>
      <c r="J1742" s="1">
        <v>42638</v>
      </c>
      <c r="K1742" s="1">
        <v>42644</v>
      </c>
      <c r="L1742" t="s">
        <v>60</v>
      </c>
      <c r="M1742">
        <f>Table1[[#This Row],[Ship Date]]-Table1[[#This Row],[Order Date]]</f>
        <v>6</v>
      </c>
      <c r="N1742">
        <v>9</v>
      </c>
      <c r="O1742" t="s">
        <v>61</v>
      </c>
      <c r="P1742" s="3">
        <v>483.13600000000002</v>
      </c>
      <c r="Q1742" s="3">
        <v>386.59694475317991</v>
      </c>
      <c r="R1742" s="3">
        <f>(Table1[[#This Row],[Selling Price]]-Table1[[#This Row],[Cost Price]])</f>
        <v>96.539055246820112</v>
      </c>
      <c r="S1742" s="12">
        <f>(Table1[[#This Row],[Profit]]/Table1[[#This Row],[Selling Price]])</f>
        <v>0.19981755705809567</v>
      </c>
      <c r="T1742">
        <v>4</v>
      </c>
      <c r="U1742" s="2">
        <f>Table1[[#This Row],[Selling Price]]*Table1[[#This Row],[Quantity]]</f>
        <v>1932.5440000000001</v>
      </c>
      <c r="V1742" s="4">
        <v>0.2</v>
      </c>
      <c r="W1742">
        <v>221</v>
      </c>
      <c r="X1742" t="s">
        <v>68</v>
      </c>
      <c r="Y1742" t="s">
        <v>36</v>
      </c>
      <c r="Z1742" s="2">
        <v>138.2610106601922</v>
      </c>
    </row>
    <row r="1743" spans="1:26" x14ac:dyDescent="0.35">
      <c r="A1743" t="s">
        <v>794</v>
      </c>
      <c r="B1743" t="s">
        <v>795</v>
      </c>
      <c r="C1743" t="s">
        <v>39</v>
      </c>
      <c r="D1743" t="s">
        <v>28</v>
      </c>
      <c r="E1743" t="s">
        <v>56</v>
      </c>
      <c r="F1743" t="s">
        <v>796</v>
      </c>
      <c r="G1743" t="s">
        <v>797</v>
      </c>
      <c r="H1743" t="s">
        <v>32</v>
      </c>
      <c r="I1743" t="s">
        <v>798</v>
      </c>
      <c r="J1743" s="1">
        <v>42832</v>
      </c>
      <c r="K1743" s="1">
        <v>42837</v>
      </c>
      <c r="L1743" t="s">
        <v>60</v>
      </c>
      <c r="M1743">
        <f>Table1[[#This Row],[Ship Date]]-Table1[[#This Row],[Order Date]]</f>
        <v>5</v>
      </c>
      <c r="N1743">
        <v>4</v>
      </c>
      <c r="O1743" t="s">
        <v>106</v>
      </c>
      <c r="P1743" s="3">
        <v>233.86</v>
      </c>
      <c r="Q1743" s="3">
        <v>174.31781404321839</v>
      </c>
      <c r="R1743" s="3">
        <f>(Table1[[#This Row],[Selling Price]]-Table1[[#This Row],[Cost Price]])</f>
        <v>59.542185956781623</v>
      </c>
      <c r="S1743" s="12">
        <f>(Table1[[#This Row],[Profit]]/Table1[[#This Row],[Selling Price]])</f>
        <v>0.25460611458471571</v>
      </c>
      <c r="T1743">
        <v>2</v>
      </c>
      <c r="U1743" s="2">
        <f>Table1[[#This Row],[Selling Price]]*Table1[[#This Row],[Quantity]]</f>
        <v>467.72</v>
      </c>
      <c r="V1743" s="4">
        <v>0.45</v>
      </c>
      <c r="W1743">
        <v>137</v>
      </c>
      <c r="X1743" t="s">
        <v>36</v>
      </c>
      <c r="Y1743" t="s">
        <v>36</v>
      </c>
      <c r="Z1743" s="2">
        <v>738.71489475529961</v>
      </c>
    </row>
    <row r="1744" spans="1:26" x14ac:dyDescent="0.35">
      <c r="A1744" t="s">
        <v>794</v>
      </c>
      <c r="B1744" t="s">
        <v>795</v>
      </c>
      <c r="C1744" t="s">
        <v>45</v>
      </c>
      <c r="D1744" t="s">
        <v>28</v>
      </c>
      <c r="E1744" t="s">
        <v>40</v>
      </c>
      <c r="F1744" t="s">
        <v>498</v>
      </c>
      <c r="G1744" t="s">
        <v>499</v>
      </c>
      <c r="H1744" t="s">
        <v>32</v>
      </c>
      <c r="I1744" t="s">
        <v>829</v>
      </c>
      <c r="J1744" s="1">
        <v>41791</v>
      </c>
      <c r="K1744" s="1">
        <v>41796</v>
      </c>
      <c r="L1744" t="s">
        <v>34</v>
      </c>
      <c r="M1744">
        <f>Table1[[#This Row],[Ship Date]]-Table1[[#This Row],[Order Date]]</f>
        <v>5</v>
      </c>
      <c r="N1744">
        <v>6</v>
      </c>
      <c r="O1744" t="s">
        <v>51</v>
      </c>
      <c r="P1744" s="3">
        <v>2001.86</v>
      </c>
      <c r="Q1744" s="3">
        <v>1370.371146545139</v>
      </c>
      <c r="R1744" s="3">
        <f>(Table1[[#This Row],[Selling Price]]-Table1[[#This Row],[Cost Price]])</f>
        <v>631.48885345486087</v>
      </c>
      <c r="S1744" s="12">
        <f>(Table1[[#This Row],[Profit]]/Table1[[#This Row],[Selling Price]])</f>
        <v>0.31545105724419337</v>
      </c>
      <c r="T1744">
        <v>7</v>
      </c>
      <c r="U1744" s="2">
        <f>Table1[[#This Row],[Selling Price]]*Table1[[#This Row],[Quantity]]</f>
        <v>14013.019999999999</v>
      </c>
      <c r="V1744" s="4">
        <v>0</v>
      </c>
      <c r="W1744">
        <v>353</v>
      </c>
      <c r="X1744" t="s">
        <v>36</v>
      </c>
      <c r="Y1744" t="s">
        <v>36</v>
      </c>
      <c r="Z1744" s="2">
        <v>775.75957942646676</v>
      </c>
    </row>
    <row r="1745" spans="1:26" x14ac:dyDescent="0.35">
      <c r="A1745" t="s">
        <v>794</v>
      </c>
      <c r="B1745" t="s">
        <v>795</v>
      </c>
      <c r="C1745" t="s">
        <v>45</v>
      </c>
      <c r="D1745" t="s">
        <v>28</v>
      </c>
      <c r="E1745" t="s">
        <v>69</v>
      </c>
      <c r="F1745" t="s">
        <v>2154</v>
      </c>
      <c r="G1745" t="s">
        <v>2155</v>
      </c>
      <c r="H1745" t="s">
        <v>32</v>
      </c>
      <c r="I1745" t="s">
        <v>2156</v>
      </c>
      <c r="J1745" s="1">
        <v>41758</v>
      </c>
      <c r="K1745" s="1">
        <v>41763</v>
      </c>
      <c r="L1745" t="s">
        <v>60</v>
      </c>
      <c r="M1745">
        <f>Table1[[#This Row],[Ship Date]]-Table1[[#This Row],[Order Date]]</f>
        <v>5</v>
      </c>
      <c r="N1745">
        <v>4</v>
      </c>
      <c r="O1745" t="s">
        <v>106</v>
      </c>
      <c r="P1745" s="3">
        <v>17.46</v>
      </c>
      <c r="Q1745" s="3">
        <v>13.24908728310043</v>
      </c>
      <c r="R1745" s="3">
        <f>(Table1[[#This Row],[Selling Price]]-Table1[[#This Row],[Cost Price]])</f>
        <v>4.2109127168995713</v>
      </c>
      <c r="S1745" s="12">
        <f>(Table1[[#This Row],[Profit]]/Table1[[#This Row],[Selling Price]])</f>
        <v>0.24117484060135</v>
      </c>
      <c r="T1745">
        <v>2</v>
      </c>
      <c r="U1745" s="2">
        <f>Table1[[#This Row],[Selling Price]]*Table1[[#This Row],[Quantity]]</f>
        <v>34.92</v>
      </c>
      <c r="V1745" s="4">
        <v>0</v>
      </c>
      <c r="W1745">
        <v>403</v>
      </c>
      <c r="X1745" t="s">
        <v>36</v>
      </c>
      <c r="Y1745" t="s">
        <v>52</v>
      </c>
      <c r="Z1745" s="2">
        <v>10.26533177252445</v>
      </c>
    </row>
    <row r="1746" spans="1:26" x14ac:dyDescent="0.35">
      <c r="A1746" t="s">
        <v>794</v>
      </c>
      <c r="B1746" t="s">
        <v>795</v>
      </c>
      <c r="C1746" t="s">
        <v>39</v>
      </c>
      <c r="D1746" t="s">
        <v>28</v>
      </c>
      <c r="E1746" t="s">
        <v>56</v>
      </c>
      <c r="F1746" t="s">
        <v>2265</v>
      </c>
      <c r="G1746" t="s">
        <v>2266</v>
      </c>
      <c r="H1746" t="s">
        <v>32</v>
      </c>
      <c r="I1746" t="s">
        <v>2267</v>
      </c>
      <c r="J1746" s="1">
        <v>42211</v>
      </c>
      <c r="K1746" s="1">
        <v>42213</v>
      </c>
      <c r="L1746" t="s">
        <v>199</v>
      </c>
      <c r="M1746">
        <f>Table1[[#This Row],[Ship Date]]-Table1[[#This Row],[Order Date]]</f>
        <v>2</v>
      </c>
      <c r="N1746">
        <v>7</v>
      </c>
      <c r="O1746" t="s">
        <v>51</v>
      </c>
      <c r="P1746" s="3">
        <v>393.16500000000002</v>
      </c>
      <c r="Q1746" s="3">
        <v>318.96170604106788</v>
      </c>
      <c r="R1746" s="3">
        <f>(Table1[[#This Row],[Selling Price]]-Table1[[#This Row],[Cost Price]])</f>
        <v>74.203293958932136</v>
      </c>
      <c r="S1746" s="12">
        <f>(Table1[[#This Row],[Profit]]/Table1[[#This Row],[Selling Price]])</f>
        <v>0.18873321368619317</v>
      </c>
      <c r="T1746">
        <v>3</v>
      </c>
      <c r="U1746" s="2">
        <f>Table1[[#This Row],[Selling Price]]*Table1[[#This Row],[Quantity]]</f>
        <v>1179.4950000000001</v>
      </c>
      <c r="V1746" s="4">
        <v>0.5</v>
      </c>
      <c r="W1746">
        <v>429</v>
      </c>
      <c r="X1746" t="s">
        <v>36</v>
      </c>
      <c r="Y1746" t="s">
        <v>36</v>
      </c>
      <c r="Z1746" s="2">
        <v>140.09201244146649</v>
      </c>
    </row>
    <row r="1747" spans="1:26" x14ac:dyDescent="0.35">
      <c r="A1747" t="s">
        <v>794</v>
      </c>
      <c r="B1747" t="s">
        <v>795</v>
      </c>
      <c r="C1747" t="s">
        <v>39</v>
      </c>
      <c r="D1747" t="s">
        <v>28</v>
      </c>
      <c r="E1747" t="s">
        <v>69</v>
      </c>
      <c r="F1747" t="s">
        <v>2372</v>
      </c>
      <c r="G1747" t="s">
        <v>2373</v>
      </c>
      <c r="H1747" t="s">
        <v>32</v>
      </c>
      <c r="I1747" t="s">
        <v>2374</v>
      </c>
      <c r="J1747" s="1">
        <v>42191</v>
      </c>
      <c r="K1747" s="1">
        <v>42195</v>
      </c>
      <c r="L1747" t="s">
        <v>60</v>
      </c>
      <c r="M1747">
        <f>Table1[[#This Row],[Ship Date]]-Table1[[#This Row],[Order Date]]</f>
        <v>4</v>
      </c>
      <c r="N1747">
        <v>7</v>
      </c>
      <c r="O1747" t="s">
        <v>51</v>
      </c>
      <c r="P1747" s="3">
        <v>13.96</v>
      </c>
      <c r="Q1747" s="3">
        <v>10.35290832754246</v>
      </c>
      <c r="R1747" s="3">
        <f>(Table1[[#This Row],[Selling Price]]-Table1[[#This Row],[Cost Price]])</f>
        <v>3.6070916724575408</v>
      </c>
      <c r="S1747" s="12">
        <f>(Table1[[#This Row],[Profit]]/Table1[[#This Row],[Selling Price]])</f>
        <v>0.25838765562016769</v>
      </c>
      <c r="T1747">
        <v>2</v>
      </c>
      <c r="U1747" s="2">
        <f>Table1[[#This Row],[Selling Price]]*Table1[[#This Row],[Quantity]]</f>
        <v>27.92</v>
      </c>
      <c r="V1747" s="4">
        <v>0</v>
      </c>
      <c r="W1747">
        <v>304</v>
      </c>
      <c r="X1747" t="s">
        <v>36</v>
      </c>
      <c r="Y1747" t="s">
        <v>52</v>
      </c>
      <c r="Z1747" s="2">
        <v>6.6949808065445557</v>
      </c>
    </row>
    <row r="1748" spans="1:26" x14ac:dyDescent="0.35">
      <c r="A1748" t="s">
        <v>794</v>
      </c>
      <c r="B1748" t="s">
        <v>795</v>
      </c>
      <c r="C1748" t="s">
        <v>27</v>
      </c>
      <c r="D1748" t="s">
        <v>28</v>
      </c>
      <c r="E1748" t="s">
        <v>40</v>
      </c>
      <c r="F1748" t="s">
        <v>2895</v>
      </c>
      <c r="G1748" t="s">
        <v>2896</v>
      </c>
      <c r="H1748" t="s">
        <v>32</v>
      </c>
      <c r="I1748" t="s">
        <v>2897</v>
      </c>
      <c r="J1748" s="1">
        <v>41908</v>
      </c>
      <c r="K1748" s="1">
        <v>41913</v>
      </c>
      <c r="L1748" t="s">
        <v>34</v>
      </c>
      <c r="M1748">
        <f>Table1[[#This Row],[Ship Date]]-Table1[[#This Row],[Order Date]]</f>
        <v>5</v>
      </c>
      <c r="N1748">
        <v>9</v>
      </c>
      <c r="O1748" t="s">
        <v>61</v>
      </c>
      <c r="P1748" s="3">
        <v>145.56800000000001</v>
      </c>
      <c r="Q1748" s="3">
        <v>112.3141946594092</v>
      </c>
      <c r="R1748" s="3">
        <f>(Table1[[#This Row],[Selling Price]]-Table1[[#This Row],[Cost Price]])</f>
        <v>33.253805340590816</v>
      </c>
      <c r="S1748" s="12">
        <f>(Table1[[#This Row],[Profit]]/Table1[[#This Row],[Selling Price]])</f>
        <v>0.22844172716936972</v>
      </c>
      <c r="T1748">
        <v>2</v>
      </c>
      <c r="U1748" s="2">
        <f>Table1[[#This Row],[Selling Price]]*Table1[[#This Row],[Quantity]]</f>
        <v>291.13600000000002</v>
      </c>
      <c r="V1748" s="4">
        <v>0.2</v>
      </c>
      <c r="W1748">
        <v>480</v>
      </c>
      <c r="X1748" t="s">
        <v>36</v>
      </c>
      <c r="Y1748" t="s">
        <v>36</v>
      </c>
      <c r="Z1748" s="2">
        <v>197.37977678239139</v>
      </c>
    </row>
    <row r="1749" spans="1:26" x14ac:dyDescent="0.35">
      <c r="A1749" t="s">
        <v>794</v>
      </c>
      <c r="B1749" t="s">
        <v>795</v>
      </c>
      <c r="C1749" t="s">
        <v>64</v>
      </c>
      <c r="D1749" t="s">
        <v>28</v>
      </c>
      <c r="E1749" t="s">
        <v>29</v>
      </c>
      <c r="F1749" t="s">
        <v>1802</v>
      </c>
      <c r="G1749" t="s">
        <v>1803</v>
      </c>
      <c r="H1749" t="s">
        <v>32</v>
      </c>
      <c r="I1749" t="s">
        <v>3140</v>
      </c>
      <c r="J1749" s="1">
        <v>42776</v>
      </c>
      <c r="K1749" s="1">
        <v>42780</v>
      </c>
      <c r="L1749" t="s">
        <v>60</v>
      </c>
      <c r="M1749">
        <f>Table1[[#This Row],[Ship Date]]-Table1[[#This Row],[Order Date]]</f>
        <v>4</v>
      </c>
      <c r="N1749">
        <v>2</v>
      </c>
      <c r="O1749" t="s">
        <v>106</v>
      </c>
      <c r="P1749" s="3">
        <v>203.983</v>
      </c>
      <c r="Q1749" s="3">
        <v>166.48141795894861</v>
      </c>
      <c r="R1749" s="3">
        <f>(Table1[[#This Row],[Selling Price]]-Table1[[#This Row],[Cost Price]])</f>
        <v>37.501582041051392</v>
      </c>
      <c r="S1749" s="12">
        <f>(Table1[[#This Row],[Profit]]/Table1[[#This Row],[Selling Price]])</f>
        <v>0.18384660506537992</v>
      </c>
      <c r="T1749">
        <v>2</v>
      </c>
      <c r="U1749" s="2">
        <f>Table1[[#This Row],[Selling Price]]*Table1[[#This Row],[Quantity]]</f>
        <v>407.96600000000001</v>
      </c>
      <c r="V1749" s="4">
        <v>0.15</v>
      </c>
      <c r="W1749">
        <v>238</v>
      </c>
      <c r="X1749" t="s">
        <v>36</v>
      </c>
      <c r="Y1749" t="s">
        <v>36</v>
      </c>
      <c r="Z1749" s="2">
        <v>226.8753406407146</v>
      </c>
    </row>
    <row r="1750" spans="1:26" x14ac:dyDescent="0.35">
      <c r="A1750" t="s">
        <v>794</v>
      </c>
      <c r="B1750" t="s">
        <v>795</v>
      </c>
      <c r="C1750" t="s">
        <v>64</v>
      </c>
      <c r="D1750" t="s">
        <v>28</v>
      </c>
      <c r="E1750" t="s">
        <v>69</v>
      </c>
      <c r="F1750" t="s">
        <v>1943</v>
      </c>
      <c r="G1750" t="s">
        <v>1944</v>
      </c>
      <c r="H1750" t="s">
        <v>32</v>
      </c>
      <c r="I1750" t="s">
        <v>3346</v>
      </c>
      <c r="J1750" s="1">
        <v>43079</v>
      </c>
      <c r="K1750" s="1">
        <v>43081</v>
      </c>
      <c r="L1750" t="s">
        <v>199</v>
      </c>
      <c r="M1750">
        <f>Table1[[#This Row],[Ship Date]]-Table1[[#This Row],[Order Date]]</f>
        <v>2</v>
      </c>
      <c r="N1750">
        <v>12</v>
      </c>
      <c r="O1750" t="s">
        <v>35</v>
      </c>
      <c r="P1750" s="3">
        <v>310.88</v>
      </c>
      <c r="Q1750" s="3">
        <v>242.34194653812531</v>
      </c>
      <c r="R1750" s="3">
        <f>(Table1[[#This Row],[Selling Price]]-Table1[[#This Row],[Cost Price]])</f>
        <v>68.538053461874682</v>
      </c>
      <c r="S1750" s="12">
        <f>(Table1[[#This Row],[Profit]]/Table1[[#This Row],[Selling Price]])</f>
        <v>0.22046465987478989</v>
      </c>
      <c r="T1750">
        <v>2</v>
      </c>
      <c r="U1750" s="2">
        <f>Table1[[#This Row],[Selling Price]]*Table1[[#This Row],[Quantity]]</f>
        <v>621.76</v>
      </c>
      <c r="V1750" s="4">
        <v>0.2</v>
      </c>
      <c r="W1750">
        <v>116</v>
      </c>
      <c r="X1750" t="s">
        <v>36</v>
      </c>
      <c r="Y1750" t="s">
        <v>36</v>
      </c>
      <c r="Z1750" s="2">
        <v>309.33796725695782</v>
      </c>
    </row>
    <row r="1751" spans="1:26" x14ac:dyDescent="0.35">
      <c r="A1751" t="s">
        <v>794</v>
      </c>
      <c r="B1751" t="s">
        <v>795</v>
      </c>
      <c r="C1751" t="s">
        <v>27</v>
      </c>
      <c r="D1751" t="s">
        <v>28</v>
      </c>
      <c r="E1751" t="s">
        <v>40</v>
      </c>
      <c r="F1751" t="s">
        <v>1013</v>
      </c>
      <c r="G1751" t="s">
        <v>1014</v>
      </c>
      <c r="H1751" t="s">
        <v>32</v>
      </c>
      <c r="I1751" t="s">
        <v>3546</v>
      </c>
      <c r="J1751" s="1">
        <v>42988</v>
      </c>
      <c r="K1751" s="1">
        <v>42988</v>
      </c>
      <c r="L1751" t="s">
        <v>1118</v>
      </c>
      <c r="M1751">
        <f>Table1[[#This Row],[Ship Date]]-Table1[[#This Row],[Order Date]]</f>
        <v>0</v>
      </c>
      <c r="N1751">
        <v>9</v>
      </c>
      <c r="O1751" t="s">
        <v>61</v>
      </c>
      <c r="P1751" s="3">
        <v>362.35199999999998</v>
      </c>
      <c r="Q1751" s="3">
        <v>293.52121092724428</v>
      </c>
      <c r="R1751" s="3">
        <f>(Table1[[#This Row],[Selling Price]]-Table1[[#This Row],[Cost Price]])</f>
        <v>68.830789072755692</v>
      </c>
      <c r="S1751" s="12">
        <f>(Table1[[#This Row],[Profit]]/Table1[[#This Row],[Selling Price]])</f>
        <v>0.18995559310492477</v>
      </c>
      <c r="T1751">
        <v>3</v>
      </c>
      <c r="U1751" s="2">
        <f>Table1[[#This Row],[Selling Price]]*Table1[[#This Row],[Quantity]]</f>
        <v>1087.056</v>
      </c>
      <c r="V1751" s="4">
        <v>0.2</v>
      </c>
      <c r="W1751">
        <v>409</v>
      </c>
      <c r="X1751" t="s">
        <v>36</v>
      </c>
      <c r="Y1751" t="s">
        <v>36</v>
      </c>
      <c r="Z1751" s="2">
        <v>298.30058049740848</v>
      </c>
    </row>
    <row r="1752" spans="1:26" x14ac:dyDescent="0.35">
      <c r="A1752" t="s">
        <v>794</v>
      </c>
      <c r="B1752" t="s">
        <v>795</v>
      </c>
      <c r="C1752" t="s">
        <v>45</v>
      </c>
      <c r="D1752" t="s">
        <v>28</v>
      </c>
      <c r="E1752" t="s">
        <v>56</v>
      </c>
      <c r="F1752" t="s">
        <v>1158</v>
      </c>
      <c r="G1752" t="s">
        <v>1159</v>
      </c>
      <c r="H1752" t="s">
        <v>32</v>
      </c>
      <c r="I1752" t="s">
        <v>3602</v>
      </c>
      <c r="J1752" s="1">
        <v>41933</v>
      </c>
      <c r="K1752" s="1">
        <v>41934</v>
      </c>
      <c r="L1752" t="s">
        <v>199</v>
      </c>
      <c r="M1752">
        <f>Table1[[#This Row],[Ship Date]]-Table1[[#This Row],[Order Date]]</f>
        <v>1</v>
      </c>
      <c r="N1752">
        <v>10</v>
      </c>
      <c r="O1752" t="s">
        <v>61</v>
      </c>
      <c r="P1752" s="3">
        <v>409.59</v>
      </c>
      <c r="Q1752" s="3">
        <v>270.73738347208638</v>
      </c>
      <c r="R1752" s="3">
        <f>(Table1[[#This Row],[Selling Price]]-Table1[[#This Row],[Cost Price]])</f>
        <v>138.8526165279136</v>
      </c>
      <c r="S1752" s="12">
        <f>(Table1[[#This Row],[Profit]]/Table1[[#This Row],[Selling Price]])</f>
        <v>0.33900392228304793</v>
      </c>
      <c r="T1752">
        <v>3</v>
      </c>
      <c r="U1752" s="2">
        <f>Table1[[#This Row],[Selling Price]]*Table1[[#This Row],[Quantity]]</f>
        <v>1228.77</v>
      </c>
      <c r="V1752" s="4">
        <v>0.4</v>
      </c>
      <c r="W1752">
        <v>283</v>
      </c>
      <c r="X1752" t="s">
        <v>36</v>
      </c>
      <c r="Y1752" t="s">
        <v>36</v>
      </c>
      <c r="Z1752" s="2">
        <v>519.280367691072</v>
      </c>
    </row>
    <row r="1753" spans="1:26" x14ac:dyDescent="0.35">
      <c r="A1753" t="s">
        <v>794</v>
      </c>
      <c r="B1753" t="s">
        <v>795</v>
      </c>
      <c r="C1753" t="s">
        <v>39</v>
      </c>
      <c r="D1753" t="s">
        <v>28</v>
      </c>
      <c r="E1753" t="s">
        <v>69</v>
      </c>
      <c r="F1753" t="s">
        <v>3992</v>
      </c>
      <c r="G1753" t="s">
        <v>3993</v>
      </c>
      <c r="H1753" t="s">
        <v>32</v>
      </c>
      <c r="I1753" t="s">
        <v>3994</v>
      </c>
      <c r="J1753" s="1">
        <v>42845</v>
      </c>
      <c r="K1753" s="1">
        <v>42851</v>
      </c>
      <c r="L1753" t="s">
        <v>60</v>
      </c>
      <c r="M1753">
        <f>Table1[[#This Row],[Ship Date]]-Table1[[#This Row],[Order Date]]</f>
        <v>6</v>
      </c>
      <c r="N1753">
        <v>4</v>
      </c>
      <c r="O1753" t="s">
        <v>106</v>
      </c>
      <c r="P1753" s="3">
        <v>44.4</v>
      </c>
      <c r="Q1753" s="3">
        <v>30.45616038607573</v>
      </c>
      <c r="R1753" s="3">
        <f>(Table1[[#This Row],[Selling Price]]-Table1[[#This Row],[Cost Price]])</f>
        <v>13.943839613924268</v>
      </c>
      <c r="S1753" s="12">
        <f>(Table1[[#This Row],[Profit]]/Table1[[#This Row],[Selling Price]])</f>
        <v>0.31405044175505109</v>
      </c>
      <c r="T1753">
        <v>2</v>
      </c>
      <c r="U1753" s="2">
        <f>Table1[[#This Row],[Selling Price]]*Table1[[#This Row],[Quantity]]</f>
        <v>88.8</v>
      </c>
      <c r="V1753" s="4">
        <v>0.6</v>
      </c>
      <c r="W1753">
        <v>223</v>
      </c>
      <c r="X1753" t="s">
        <v>68</v>
      </c>
      <c r="Y1753" t="s">
        <v>68</v>
      </c>
      <c r="Z1753" s="2">
        <v>65.590262234572592</v>
      </c>
    </row>
    <row r="1754" spans="1:26" x14ac:dyDescent="0.35">
      <c r="A1754" t="s">
        <v>794</v>
      </c>
      <c r="B1754" t="s">
        <v>795</v>
      </c>
      <c r="C1754" t="s">
        <v>45</v>
      </c>
      <c r="D1754" t="s">
        <v>28</v>
      </c>
      <c r="E1754" t="s">
        <v>56</v>
      </c>
      <c r="F1754" t="s">
        <v>780</v>
      </c>
      <c r="G1754" t="s">
        <v>781</v>
      </c>
      <c r="H1754" t="s">
        <v>32</v>
      </c>
      <c r="I1754" t="s">
        <v>4219</v>
      </c>
      <c r="J1754" s="1">
        <v>42512</v>
      </c>
      <c r="K1754" s="1">
        <v>42517</v>
      </c>
      <c r="L1754" t="s">
        <v>60</v>
      </c>
      <c r="M1754">
        <f>Table1[[#This Row],[Ship Date]]-Table1[[#This Row],[Order Date]]</f>
        <v>5</v>
      </c>
      <c r="N1754">
        <v>5</v>
      </c>
      <c r="O1754" t="s">
        <v>51</v>
      </c>
      <c r="P1754" s="3">
        <v>174.286</v>
      </c>
      <c r="Q1754" s="3">
        <v>121.5265030693602</v>
      </c>
      <c r="R1754" s="3">
        <f>(Table1[[#This Row],[Selling Price]]-Table1[[#This Row],[Cost Price]])</f>
        <v>52.759496930639799</v>
      </c>
      <c r="S1754" s="12">
        <f>(Table1[[#This Row],[Profit]]/Table1[[#This Row],[Selling Price]])</f>
        <v>0.3027179287529681</v>
      </c>
      <c r="T1754">
        <v>2</v>
      </c>
      <c r="U1754" s="2">
        <f>Table1[[#This Row],[Selling Price]]*Table1[[#This Row],[Quantity]]</f>
        <v>348.572</v>
      </c>
      <c r="V1754" s="4">
        <v>0.3</v>
      </c>
      <c r="W1754">
        <v>302</v>
      </c>
      <c r="X1754" t="s">
        <v>36</v>
      </c>
      <c r="Y1754" t="s">
        <v>36</v>
      </c>
      <c r="Z1754" s="2">
        <v>506.38079612396717</v>
      </c>
    </row>
    <row r="1755" spans="1:26" x14ac:dyDescent="0.35">
      <c r="A1755" t="s">
        <v>794</v>
      </c>
      <c r="B1755" t="s">
        <v>795</v>
      </c>
      <c r="C1755" t="s">
        <v>45</v>
      </c>
      <c r="D1755" t="s">
        <v>28</v>
      </c>
      <c r="E1755" t="s">
        <v>29</v>
      </c>
      <c r="F1755" t="s">
        <v>3222</v>
      </c>
      <c r="G1755" t="s">
        <v>3223</v>
      </c>
      <c r="H1755" t="s">
        <v>32</v>
      </c>
      <c r="I1755" t="s">
        <v>4378</v>
      </c>
      <c r="J1755" s="1">
        <v>42525</v>
      </c>
      <c r="K1755" s="1">
        <v>42525</v>
      </c>
      <c r="L1755" t="s">
        <v>1118</v>
      </c>
      <c r="M1755">
        <f>Table1[[#This Row],[Ship Date]]-Table1[[#This Row],[Order Date]]</f>
        <v>0</v>
      </c>
      <c r="N1755">
        <v>6</v>
      </c>
      <c r="O1755" t="s">
        <v>51</v>
      </c>
      <c r="P1755" s="3">
        <v>136.78399999999999</v>
      </c>
      <c r="Q1755" s="3">
        <v>107.6457473869726</v>
      </c>
      <c r="R1755" s="3">
        <f>(Table1[[#This Row],[Selling Price]]-Table1[[#This Row],[Cost Price]])</f>
        <v>29.13825261302739</v>
      </c>
      <c r="S1755" s="12">
        <f>(Table1[[#This Row],[Profit]]/Table1[[#This Row],[Selling Price]])</f>
        <v>0.21302383767858368</v>
      </c>
      <c r="T1755">
        <v>1</v>
      </c>
      <c r="U1755" s="2">
        <f>Table1[[#This Row],[Selling Price]]*Table1[[#This Row],[Quantity]]</f>
        <v>136.78399999999999</v>
      </c>
      <c r="V1755" s="4">
        <v>0.2</v>
      </c>
      <c r="W1755">
        <v>403</v>
      </c>
      <c r="X1755" t="s">
        <v>36</v>
      </c>
      <c r="Y1755" t="s">
        <v>36</v>
      </c>
      <c r="Z1755" s="2">
        <v>343.96314793710098</v>
      </c>
    </row>
    <row r="1756" spans="1:26" x14ac:dyDescent="0.35">
      <c r="A1756" t="s">
        <v>794</v>
      </c>
      <c r="B1756" t="s">
        <v>795</v>
      </c>
      <c r="C1756" t="s">
        <v>39</v>
      </c>
      <c r="D1756" t="s">
        <v>28</v>
      </c>
      <c r="E1756" t="s">
        <v>40</v>
      </c>
      <c r="F1756" t="s">
        <v>1108</v>
      </c>
      <c r="G1756" t="s">
        <v>1109</v>
      </c>
      <c r="H1756" t="s">
        <v>32</v>
      </c>
      <c r="I1756" t="s">
        <v>4702</v>
      </c>
      <c r="J1756" s="1">
        <v>42224</v>
      </c>
      <c r="K1756" s="1">
        <v>42224</v>
      </c>
      <c r="L1756" t="s">
        <v>1118</v>
      </c>
      <c r="M1756">
        <f>Table1[[#This Row],[Ship Date]]-Table1[[#This Row],[Order Date]]</f>
        <v>0</v>
      </c>
      <c r="N1756">
        <v>8</v>
      </c>
      <c r="O1756" t="s">
        <v>61</v>
      </c>
      <c r="P1756" s="3">
        <v>144.78399999999999</v>
      </c>
      <c r="Q1756" s="3">
        <v>98.287683218049807</v>
      </c>
      <c r="R1756" s="3">
        <f>(Table1[[#This Row],[Selling Price]]-Table1[[#This Row],[Cost Price]])</f>
        <v>46.496316781950185</v>
      </c>
      <c r="S1756" s="12">
        <f>(Table1[[#This Row],[Profit]]/Table1[[#This Row],[Selling Price]])</f>
        <v>0.32114264547153132</v>
      </c>
      <c r="T1756">
        <v>1</v>
      </c>
      <c r="U1756" s="2">
        <f>Table1[[#This Row],[Selling Price]]*Table1[[#This Row],[Quantity]]</f>
        <v>144.78399999999999</v>
      </c>
      <c r="V1756" s="4">
        <v>0.2</v>
      </c>
      <c r="W1756">
        <v>158</v>
      </c>
      <c r="X1756" t="s">
        <v>36</v>
      </c>
      <c r="Y1756" t="s">
        <v>36</v>
      </c>
      <c r="Z1756" s="2">
        <v>298.7889562752826</v>
      </c>
    </row>
    <row r="1757" spans="1:26" x14ac:dyDescent="0.35">
      <c r="A1757" t="s">
        <v>794</v>
      </c>
      <c r="B1757" t="s">
        <v>795</v>
      </c>
      <c r="C1757" t="s">
        <v>55</v>
      </c>
      <c r="D1757" t="s">
        <v>28</v>
      </c>
      <c r="E1757" t="s">
        <v>69</v>
      </c>
      <c r="F1757" t="s">
        <v>3030</v>
      </c>
      <c r="G1757" t="s">
        <v>3945</v>
      </c>
      <c r="H1757" t="s">
        <v>32</v>
      </c>
      <c r="I1757" t="s">
        <v>4980</v>
      </c>
      <c r="J1757" s="1">
        <v>42842</v>
      </c>
      <c r="K1757" s="1">
        <v>42844</v>
      </c>
      <c r="L1757" t="s">
        <v>199</v>
      </c>
      <c r="M1757">
        <f>Table1[[#This Row],[Ship Date]]-Table1[[#This Row],[Order Date]]</f>
        <v>2</v>
      </c>
      <c r="N1757">
        <v>4</v>
      </c>
      <c r="O1757" t="s">
        <v>106</v>
      </c>
      <c r="P1757" s="3">
        <v>60.311999999999998</v>
      </c>
      <c r="Q1757" s="3">
        <v>48.65337842280335</v>
      </c>
      <c r="R1757" s="3">
        <f>(Table1[[#This Row],[Selling Price]]-Table1[[#This Row],[Cost Price]])</f>
        <v>11.658621577196648</v>
      </c>
      <c r="S1757" s="12">
        <f>(Table1[[#This Row],[Profit]]/Table1[[#This Row],[Selling Price]])</f>
        <v>0.19330517272179082</v>
      </c>
      <c r="T1757">
        <v>3</v>
      </c>
      <c r="U1757" s="2">
        <f>Table1[[#This Row],[Selling Price]]*Table1[[#This Row],[Quantity]]</f>
        <v>180.93599999999998</v>
      </c>
      <c r="V1757" s="4">
        <v>0.2</v>
      </c>
      <c r="W1757">
        <v>407</v>
      </c>
      <c r="X1757" t="s">
        <v>36</v>
      </c>
      <c r="Y1757" t="s">
        <v>68</v>
      </c>
      <c r="Z1757" s="2">
        <v>59.683902371457869</v>
      </c>
    </row>
    <row r="1758" spans="1:26" x14ac:dyDescent="0.35">
      <c r="A1758" t="s">
        <v>794</v>
      </c>
      <c r="B1758" t="s">
        <v>795</v>
      </c>
      <c r="C1758" t="s">
        <v>27</v>
      </c>
      <c r="D1758" t="s">
        <v>28</v>
      </c>
      <c r="E1758" t="s">
        <v>40</v>
      </c>
      <c r="F1758" t="s">
        <v>640</v>
      </c>
      <c r="G1758" t="s">
        <v>641</v>
      </c>
      <c r="H1758" t="s">
        <v>32</v>
      </c>
      <c r="I1758" t="s">
        <v>5502</v>
      </c>
      <c r="J1758" s="1">
        <v>42692</v>
      </c>
      <c r="K1758" s="1">
        <v>42696</v>
      </c>
      <c r="L1758" t="s">
        <v>60</v>
      </c>
      <c r="M1758">
        <f>Table1[[#This Row],[Ship Date]]-Table1[[#This Row],[Order Date]]</f>
        <v>4</v>
      </c>
      <c r="N1758">
        <v>11</v>
      </c>
      <c r="O1758" t="s">
        <v>35</v>
      </c>
      <c r="P1758" s="3">
        <v>255.108</v>
      </c>
      <c r="Q1758" s="3">
        <v>193.8843928186237</v>
      </c>
      <c r="R1758" s="3">
        <f>(Table1[[#This Row],[Selling Price]]-Table1[[#This Row],[Cost Price]])</f>
        <v>61.223607181376309</v>
      </c>
      <c r="S1758" s="12">
        <f>(Table1[[#This Row],[Profit]]/Table1[[#This Row],[Selling Price]])</f>
        <v>0.23999093396277776</v>
      </c>
      <c r="T1758">
        <v>6</v>
      </c>
      <c r="U1758" s="2">
        <f>Table1[[#This Row],[Selling Price]]*Table1[[#This Row],[Quantity]]</f>
        <v>1530.6480000000001</v>
      </c>
      <c r="V1758" s="4">
        <v>0.3</v>
      </c>
      <c r="W1758">
        <v>266</v>
      </c>
      <c r="X1758" t="s">
        <v>36</v>
      </c>
      <c r="Y1758" t="s">
        <v>36</v>
      </c>
      <c r="Z1758" s="2">
        <v>149.8267013451059</v>
      </c>
    </row>
    <row r="1759" spans="1:26" x14ac:dyDescent="0.35">
      <c r="A1759" t="s">
        <v>794</v>
      </c>
      <c r="B1759" t="s">
        <v>795</v>
      </c>
      <c r="C1759" t="s">
        <v>64</v>
      </c>
      <c r="D1759" t="s">
        <v>28</v>
      </c>
      <c r="E1759" t="s">
        <v>40</v>
      </c>
      <c r="F1759" t="s">
        <v>1108</v>
      </c>
      <c r="G1759" t="s">
        <v>1109</v>
      </c>
      <c r="H1759" t="s">
        <v>32</v>
      </c>
      <c r="I1759" t="s">
        <v>5992</v>
      </c>
      <c r="J1759" s="1">
        <v>42268</v>
      </c>
      <c r="K1759" s="1">
        <v>42273</v>
      </c>
      <c r="L1759" t="s">
        <v>60</v>
      </c>
      <c r="M1759">
        <f>Table1[[#This Row],[Ship Date]]-Table1[[#This Row],[Order Date]]</f>
        <v>5</v>
      </c>
      <c r="N1759">
        <v>9</v>
      </c>
      <c r="O1759" t="s">
        <v>61</v>
      </c>
      <c r="P1759" s="3">
        <v>542.94000000000005</v>
      </c>
      <c r="Q1759" s="3">
        <v>382.62868093068698</v>
      </c>
      <c r="R1759" s="3">
        <f>(Table1[[#This Row],[Selling Price]]-Table1[[#This Row],[Cost Price]])</f>
        <v>160.31131906931307</v>
      </c>
      <c r="S1759" s="12">
        <f>(Table1[[#This Row],[Profit]]/Table1[[#This Row],[Selling Price]])</f>
        <v>0.29526525779886004</v>
      </c>
      <c r="T1759">
        <v>3</v>
      </c>
      <c r="U1759" s="2">
        <f>Table1[[#This Row],[Selling Price]]*Table1[[#This Row],[Quantity]]</f>
        <v>1628.8200000000002</v>
      </c>
      <c r="V1759" s="4">
        <v>0</v>
      </c>
      <c r="W1759">
        <v>112</v>
      </c>
      <c r="X1759" t="s">
        <v>36</v>
      </c>
      <c r="Y1759" t="s">
        <v>36</v>
      </c>
      <c r="Z1759" s="2">
        <v>298.7889562752826</v>
      </c>
    </row>
    <row r="1760" spans="1:26" x14ac:dyDescent="0.35">
      <c r="A1760" t="s">
        <v>794</v>
      </c>
      <c r="B1760" t="s">
        <v>795</v>
      </c>
      <c r="C1760" t="s">
        <v>39</v>
      </c>
      <c r="D1760" t="s">
        <v>28</v>
      </c>
      <c r="E1760" t="s">
        <v>56</v>
      </c>
      <c r="F1760" t="s">
        <v>4198</v>
      </c>
      <c r="G1760" t="s">
        <v>4199</v>
      </c>
      <c r="H1760" t="s">
        <v>32</v>
      </c>
      <c r="I1760" t="s">
        <v>6429</v>
      </c>
      <c r="J1760" s="1">
        <v>42520</v>
      </c>
      <c r="K1760" s="1">
        <v>42524</v>
      </c>
      <c r="L1760" t="s">
        <v>60</v>
      </c>
      <c r="M1760">
        <f>Table1[[#This Row],[Ship Date]]-Table1[[#This Row],[Order Date]]</f>
        <v>4</v>
      </c>
      <c r="N1760">
        <v>5</v>
      </c>
      <c r="O1760" t="s">
        <v>51</v>
      </c>
      <c r="P1760" s="3">
        <v>2275.5</v>
      </c>
      <c r="Q1760" s="3">
        <v>1628.6172878877001</v>
      </c>
      <c r="R1760" s="3">
        <f>(Table1[[#This Row],[Selling Price]]-Table1[[#This Row],[Cost Price]])</f>
        <v>646.88271211229994</v>
      </c>
      <c r="S1760" s="12">
        <f>(Table1[[#This Row],[Profit]]/Table1[[#This Row],[Selling Price]])</f>
        <v>0.28428156981423858</v>
      </c>
      <c r="T1760">
        <v>10</v>
      </c>
      <c r="U1760" s="2">
        <f>Table1[[#This Row],[Selling Price]]*Table1[[#This Row],[Quantity]]</f>
        <v>22755</v>
      </c>
      <c r="V1760" s="4">
        <v>0</v>
      </c>
      <c r="W1760">
        <v>319</v>
      </c>
      <c r="X1760" t="s">
        <v>36</v>
      </c>
      <c r="Y1760" t="s">
        <v>36</v>
      </c>
      <c r="Z1760" s="2">
        <v>978.97200527198424</v>
      </c>
    </row>
    <row r="1761" spans="1:26" x14ac:dyDescent="0.35">
      <c r="A1761" t="s">
        <v>794</v>
      </c>
      <c r="B1761" t="s">
        <v>795</v>
      </c>
      <c r="C1761" t="s">
        <v>55</v>
      </c>
      <c r="D1761" t="s">
        <v>28</v>
      </c>
      <c r="E1761" t="s">
        <v>69</v>
      </c>
      <c r="F1761" t="s">
        <v>1034</v>
      </c>
      <c r="G1761" t="s">
        <v>1035</v>
      </c>
      <c r="H1761" t="s">
        <v>32</v>
      </c>
      <c r="I1761" t="s">
        <v>6518</v>
      </c>
      <c r="J1761" s="1">
        <v>41887</v>
      </c>
      <c r="K1761" s="1">
        <v>41889</v>
      </c>
      <c r="L1761" t="s">
        <v>199</v>
      </c>
      <c r="M1761">
        <f>Table1[[#This Row],[Ship Date]]-Table1[[#This Row],[Order Date]]</f>
        <v>2</v>
      </c>
      <c r="N1761">
        <v>9</v>
      </c>
      <c r="O1761" t="s">
        <v>61</v>
      </c>
      <c r="P1761" s="3">
        <v>31.984000000000002</v>
      </c>
      <c r="Q1761" s="3">
        <v>24.510382241261912</v>
      </c>
      <c r="R1761" s="3">
        <f>(Table1[[#This Row],[Selling Price]]-Table1[[#This Row],[Cost Price]])</f>
        <v>7.4736177587380901</v>
      </c>
      <c r="S1761" s="12">
        <f>(Table1[[#This Row],[Profit]]/Table1[[#This Row],[Selling Price]])</f>
        <v>0.23366738865489275</v>
      </c>
      <c r="T1761">
        <v>2</v>
      </c>
      <c r="U1761" s="2">
        <f>Table1[[#This Row],[Selling Price]]*Table1[[#This Row],[Quantity]]</f>
        <v>63.968000000000004</v>
      </c>
      <c r="V1761" s="4">
        <v>0.2</v>
      </c>
      <c r="W1761">
        <v>174</v>
      </c>
      <c r="X1761" t="s">
        <v>36</v>
      </c>
      <c r="Y1761" t="s">
        <v>52</v>
      </c>
      <c r="Z1761" s="2">
        <v>12.3873499345098</v>
      </c>
    </row>
    <row r="1762" spans="1:26" x14ac:dyDescent="0.35">
      <c r="A1762" t="s">
        <v>794</v>
      </c>
      <c r="B1762" t="s">
        <v>795</v>
      </c>
      <c r="C1762" t="s">
        <v>45</v>
      </c>
      <c r="D1762" t="s">
        <v>28</v>
      </c>
      <c r="E1762" t="s">
        <v>56</v>
      </c>
      <c r="F1762" t="s">
        <v>6545</v>
      </c>
      <c r="G1762" t="s">
        <v>6546</v>
      </c>
      <c r="H1762" t="s">
        <v>32</v>
      </c>
      <c r="I1762" t="s">
        <v>6544</v>
      </c>
      <c r="J1762" s="1">
        <v>42982</v>
      </c>
      <c r="K1762" s="1">
        <v>42984</v>
      </c>
      <c r="L1762" t="s">
        <v>34</v>
      </c>
      <c r="M1762">
        <f>Table1[[#This Row],[Ship Date]]-Table1[[#This Row],[Order Date]]</f>
        <v>2</v>
      </c>
      <c r="N1762">
        <v>9</v>
      </c>
      <c r="O1762" t="s">
        <v>61</v>
      </c>
      <c r="P1762" s="3">
        <v>1478.2719999999999</v>
      </c>
      <c r="Q1762" s="3">
        <v>1011.73539781967</v>
      </c>
      <c r="R1762" s="3">
        <f>(Table1[[#This Row],[Selling Price]]-Table1[[#This Row],[Cost Price]])</f>
        <v>466.53660218032996</v>
      </c>
      <c r="S1762" s="12">
        <f>(Table1[[#This Row],[Profit]]/Table1[[#This Row],[Selling Price]])</f>
        <v>0.31559591345863952</v>
      </c>
      <c r="T1762">
        <v>8</v>
      </c>
      <c r="U1762" s="2">
        <f>Table1[[#This Row],[Selling Price]]*Table1[[#This Row],[Quantity]]</f>
        <v>11826.175999999999</v>
      </c>
      <c r="V1762" s="4">
        <v>0.2</v>
      </c>
      <c r="W1762">
        <v>455</v>
      </c>
      <c r="X1762" t="s">
        <v>36</v>
      </c>
      <c r="Y1762" t="s">
        <v>36</v>
      </c>
      <c r="Z1762" s="2">
        <v>608.78312688400524</v>
      </c>
    </row>
    <row r="1763" spans="1:26" x14ac:dyDescent="0.35">
      <c r="A1763" t="s">
        <v>794</v>
      </c>
      <c r="B1763" t="s">
        <v>795</v>
      </c>
      <c r="C1763" t="s">
        <v>55</v>
      </c>
      <c r="D1763" t="s">
        <v>28</v>
      </c>
      <c r="E1763" t="s">
        <v>40</v>
      </c>
      <c r="F1763" t="s">
        <v>1523</v>
      </c>
      <c r="G1763" t="s">
        <v>1524</v>
      </c>
      <c r="H1763" t="s">
        <v>32</v>
      </c>
      <c r="I1763" t="s">
        <v>6703</v>
      </c>
      <c r="J1763" s="1">
        <v>42132</v>
      </c>
      <c r="K1763" s="1">
        <v>42139</v>
      </c>
      <c r="L1763" t="s">
        <v>60</v>
      </c>
      <c r="M1763">
        <f>Table1[[#This Row],[Ship Date]]-Table1[[#This Row],[Order Date]]</f>
        <v>7</v>
      </c>
      <c r="N1763">
        <v>5</v>
      </c>
      <c r="O1763" t="s">
        <v>51</v>
      </c>
      <c r="P1763" s="3">
        <v>127.764</v>
      </c>
      <c r="Q1763" s="3">
        <v>100.72843199936401</v>
      </c>
      <c r="R1763" s="3">
        <f>(Table1[[#This Row],[Selling Price]]-Table1[[#This Row],[Cost Price]])</f>
        <v>27.03556800063599</v>
      </c>
      <c r="S1763" s="12">
        <f>(Table1[[#This Row],[Profit]]/Table1[[#This Row],[Selling Price]])</f>
        <v>0.21160552268742361</v>
      </c>
      <c r="T1763">
        <v>2</v>
      </c>
      <c r="U1763" s="2">
        <f>Table1[[#This Row],[Selling Price]]*Table1[[#This Row],[Quantity]]</f>
        <v>255.52799999999999</v>
      </c>
      <c r="V1763" s="4">
        <v>0.1</v>
      </c>
      <c r="W1763">
        <v>251</v>
      </c>
      <c r="X1763" t="s">
        <v>68</v>
      </c>
      <c r="Y1763" t="s">
        <v>36</v>
      </c>
      <c r="Z1763" s="2">
        <v>155.0969267858006</v>
      </c>
    </row>
    <row r="1764" spans="1:26" x14ac:dyDescent="0.35">
      <c r="A1764" t="s">
        <v>794</v>
      </c>
      <c r="B1764" t="s">
        <v>795</v>
      </c>
      <c r="C1764" t="s">
        <v>45</v>
      </c>
      <c r="D1764" t="s">
        <v>28</v>
      </c>
      <c r="E1764" t="s">
        <v>40</v>
      </c>
      <c r="F1764" t="s">
        <v>1254</v>
      </c>
      <c r="G1764" t="s">
        <v>1255</v>
      </c>
      <c r="H1764" t="s">
        <v>32</v>
      </c>
      <c r="I1764" t="s">
        <v>6726</v>
      </c>
      <c r="J1764" s="1">
        <v>42403</v>
      </c>
      <c r="K1764" s="1">
        <v>42410</v>
      </c>
      <c r="L1764" t="s">
        <v>60</v>
      </c>
      <c r="M1764">
        <f>Table1[[#This Row],[Ship Date]]-Table1[[#This Row],[Order Date]]</f>
        <v>7</v>
      </c>
      <c r="N1764">
        <v>2</v>
      </c>
      <c r="O1764" t="s">
        <v>106</v>
      </c>
      <c r="P1764" s="3">
        <v>866.4</v>
      </c>
      <c r="Q1764" s="3">
        <v>621.91462818672755</v>
      </c>
      <c r="R1764" s="3">
        <f>(Table1[[#This Row],[Selling Price]]-Table1[[#This Row],[Cost Price]])</f>
        <v>244.48537181327242</v>
      </c>
      <c r="S1764" s="12">
        <f>(Table1[[#This Row],[Profit]]/Table1[[#This Row],[Selling Price]])</f>
        <v>0.28218533219445108</v>
      </c>
      <c r="T1764">
        <v>4</v>
      </c>
      <c r="U1764" s="2">
        <f>Table1[[#This Row],[Selling Price]]*Table1[[#This Row],[Quantity]]</f>
        <v>3465.6</v>
      </c>
      <c r="V1764" s="4">
        <v>0</v>
      </c>
      <c r="W1764">
        <v>127</v>
      </c>
      <c r="X1764" t="s">
        <v>68</v>
      </c>
      <c r="Y1764" t="s">
        <v>36</v>
      </c>
      <c r="Z1764" s="2">
        <v>262.3156266790067</v>
      </c>
    </row>
    <row r="1765" spans="1:26" x14ac:dyDescent="0.35">
      <c r="A1765" t="s">
        <v>794</v>
      </c>
      <c r="B1765" t="s">
        <v>795</v>
      </c>
      <c r="C1765" t="s">
        <v>39</v>
      </c>
      <c r="D1765" t="s">
        <v>28</v>
      </c>
      <c r="E1765" t="s">
        <v>40</v>
      </c>
      <c r="F1765" t="s">
        <v>5082</v>
      </c>
      <c r="G1765" t="s">
        <v>5083</v>
      </c>
      <c r="H1765" t="s">
        <v>32</v>
      </c>
      <c r="I1765" t="s">
        <v>6866</v>
      </c>
      <c r="J1765" s="1">
        <v>42310</v>
      </c>
      <c r="K1765" s="1">
        <v>42315</v>
      </c>
      <c r="L1765" t="s">
        <v>60</v>
      </c>
      <c r="M1765">
        <f>Table1[[#This Row],[Ship Date]]-Table1[[#This Row],[Order Date]]</f>
        <v>5</v>
      </c>
      <c r="N1765">
        <v>11</v>
      </c>
      <c r="O1765" t="s">
        <v>35</v>
      </c>
      <c r="P1765" s="3">
        <v>109.764</v>
      </c>
      <c r="Q1765" s="3">
        <v>71.584197130359343</v>
      </c>
      <c r="R1765" s="3">
        <f>(Table1[[#This Row],[Selling Price]]-Table1[[#This Row],[Cost Price]])</f>
        <v>38.179802869640653</v>
      </c>
      <c r="S1765" s="12">
        <f>(Table1[[#This Row],[Profit]]/Table1[[#This Row],[Selling Price]])</f>
        <v>0.34783538199811098</v>
      </c>
      <c r="T1765">
        <v>2</v>
      </c>
      <c r="U1765" s="2">
        <f>Table1[[#This Row],[Selling Price]]*Table1[[#This Row],[Quantity]]</f>
        <v>219.52799999999999</v>
      </c>
      <c r="V1765" s="4">
        <v>0.1</v>
      </c>
      <c r="W1765">
        <v>358</v>
      </c>
      <c r="X1765" t="s">
        <v>36</v>
      </c>
      <c r="Y1765" t="s">
        <v>68</v>
      </c>
      <c r="Z1765" s="2">
        <v>90.737484772202677</v>
      </c>
    </row>
    <row r="1766" spans="1:26" x14ac:dyDescent="0.35">
      <c r="A1766" t="s">
        <v>794</v>
      </c>
      <c r="B1766" t="s">
        <v>795</v>
      </c>
      <c r="C1766" t="s">
        <v>27</v>
      </c>
      <c r="D1766" t="s">
        <v>28</v>
      </c>
      <c r="E1766" t="s">
        <v>56</v>
      </c>
      <c r="F1766" t="s">
        <v>2214</v>
      </c>
      <c r="G1766" t="s">
        <v>2215</v>
      </c>
      <c r="H1766" t="s">
        <v>32</v>
      </c>
      <c r="I1766" t="s">
        <v>7229</v>
      </c>
      <c r="J1766" s="1">
        <v>43034</v>
      </c>
      <c r="K1766" s="1">
        <v>43040</v>
      </c>
      <c r="L1766" t="s">
        <v>60</v>
      </c>
      <c r="M1766">
        <f>Table1[[#This Row],[Ship Date]]-Table1[[#This Row],[Order Date]]</f>
        <v>6</v>
      </c>
      <c r="N1766">
        <v>10</v>
      </c>
      <c r="O1766" t="s">
        <v>61</v>
      </c>
      <c r="P1766" s="3">
        <v>356.85</v>
      </c>
      <c r="Q1766" s="3">
        <v>232.82847698600901</v>
      </c>
      <c r="R1766" s="3">
        <f>(Table1[[#This Row],[Selling Price]]-Table1[[#This Row],[Cost Price]])</f>
        <v>124.02152301399101</v>
      </c>
      <c r="S1766" s="12">
        <f>(Table1[[#This Row],[Profit]]/Table1[[#This Row],[Selling Price]])</f>
        <v>0.34754525154544208</v>
      </c>
      <c r="T1766">
        <v>5</v>
      </c>
      <c r="U1766" s="2">
        <f>Table1[[#This Row],[Selling Price]]*Table1[[#This Row],[Quantity]]</f>
        <v>1784.25</v>
      </c>
      <c r="V1766" s="4">
        <v>0</v>
      </c>
      <c r="W1766">
        <v>323</v>
      </c>
      <c r="X1766" t="s">
        <v>68</v>
      </c>
      <c r="Y1766" t="s">
        <v>68</v>
      </c>
      <c r="Z1766" s="2">
        <v>109.5115486101808</v>
      </c>
    </row>
    <row r="1767" spans="1:26" x14ac:dyDescent="0.35">
      <c r="A1767" t="s">
        <v>794</v>
      </c>
      <c r="B1767" t="s">
        <v>795</v>
      </c>
      <c r="C1767" t="s">
        <v>45</v>
      </c>
      <c r="D1767" t="s">
        <v>28</v>
      </c>
      <c r="E1767" t="s">
        <v>69</v>
      </c>
      <c r="F1767" t="s">
        <v>1671</v>
      </c>
      <c r="G1767" t="s">
        <v>1672</v>
      </c>
      <c r="H1767" t="s">
        <v>32</v>
      </c>
      <c r="I1767" t="s">
        <v>7416</v>
      </c>
      <c r="J1767" s="1">
        <v>42379</v>
      </c>
      <c r="K1767" s="1">
        <v>42382</v>
      </c>
      <c r="L1767" t="s">
        <v>34</v>
      </c>
      <c r="M1767">
        <f>Table1[[#This Row],[Ship Date]]-Table1[[#This Row],[Order Date]]</f>
        <v>3</v>
      </c>
      <c r="N1767">
        <v>1</v>
      </c>
      <c r="O1767" t="s">
        <v>35</v>
      </c>
      <c r="P1767" s="3">
        <v>24.85</v>
      </c>
      <c r="Q1767" s="3">
        <v>16.616141477389061</v>
      </c>
      <c r="R1767" s="3">
        <f>(Table1[[#This Row],[Selling Price]]-Table1[[#This Row],[Cost Price]])</f>
        <v>8.2338585226109409</v>
      </c>
      <c r="S1767" s="12">
        <f>(Table1[[#This Row],[Profit]]/Table1[[#This Row],[Selling Price]])</f>
        <v>0.33134239527609416</v>
      </c>
      <c r="T1767">
        <v>5</v>
      </c>
      <c r="U1767" s="2">
        <f>Table1[[#This Row],[Selling Price]]*Table1[[#This Row],[Quantity]]</f>
        <v>124.25</v>
      </c>
      <c r="V1767" s="4">
        <v>0</v>
      </c>
      <c r="W1767">
        <v>425</v>
      </c>
      <c r="X1767" t="s">
        <v>36</v>
      </c>
      <c r="Y1767" t="s">
        <v>52</v>
      </c>
      <c r="Z1767" s="2">
        <v>11.9284601763085</v>
      </c>
    </row>
    <row r="1768" spans="1:26" x14ac:dyDescent="0.35">
      <c r="A1768" t="s">
        <v>794</v>
      </c>
      <c r="B1768" t="s">
        <v>795</v>
      </c>
      <c r="C1768" t="s">
        <v>27</v>
      </c>
      <c r="D1768" t="s">
        <v>28</v>
      </c>
      <c r="E1768" t="s">
        <v>56</v>
      </c>
      <c r="F1768" t="s">
        <v>780</v>
      </c>
      <c r="G1768" t="s">
        <v>781</v>
      </c>
      <c r="H1768" t="s">
        <v>32</v>
      </c>
      <c r="I1768" t="s">
        <v>7459</v>
      </c>
      <c r="J1768" s="1">
        <v>41737</v>
      </c>
      <c r="K1768" s="1">
        <v>41741</v>
      </c>
      <c r="L1768" t="s">
        <v>60</v>
      </c>
      <c r="M1768">
        <f>Table1[[#This Row],[Ship Date]]-Table1[[#This Row],[Order Date]]</f>
        <v>4</v>
      </c>
      <c r="N1768">
        <v>4</v>
      </c>
      <c r="O1768" t="s">
        <v>106</v>
      </c>
      <c r="P1768" s="3">
        <v>99.591999999999999</v>
      </c>
      <c r="Q1768" s="3">
        <v>66.100876771047439</v>
      </c>
      <c r="R1768" s="3">
        <f>(Table1[[#This Row],[Selling Price]]-Table1[[#This Row],[Cost Price]])</f>
        <v>33.49112322895256</v>
      </c>
      <c r="S1768" s="12">
        <f>(Table1[[#This Row],[Profit]]/Table1[[#This Row],[Selling Price]])</f>
        <v>0.33628326802305969</v>
      </c>
      <c r="T1768">
        <v>1</v>
      </c>
      <c r="U1768" s="2">
        <f>Table1[[#This Row],[Selling Price]]*Table1[[#This Row],[Quantity]]</f>
        <v>99.591999999999999</v>
      </c>
      <c r="V1768" s="4">
        <v>0.2</v>
      </c>
      <c r="W1768">
        <v>469</v>
      </c>
      <c r="X1768" t="s">
        <v>36</v>
      </c>
      <c r="Y1768" t="s">
        <v>36</v>
      </c>
      <c r="Z1768" s="2">
        <v>506.38079612396717</v>
      </c>
    </row>
    <row r="1769" spans="1:26" x14ac:dyDescent="0.35">
      <c r="A1769" t="s">
        <v>794</v>
      </c>
      <c r="B1769" t="s">
        <v>795</v>
      </c>
      <c r="C1769" t="s">
        <v>45</v>
      </c>
      <c r="D1769" t="s">
        <v>28</v>
      </c>
      <c r="E1769" t="s">
        <v>56</v>
      </c>
      <c r="F1769" t="s">
        <v>5857</v>
      </c>
      <c r="G1769" t="s">
        <v>5858</v>
      </c>
      <c r="H1769" t="s">
        <v>32</v>
      </c>
      <c r="I1769" t="s">
        <v>7493</v>
      </c>
      <c r="J1769" s="1">
        <v>42495</v>
      </c>
      <c r="K1769" s="1">
        <v>42496</v>
      </c>
      <c r="L1769" t="s">
        <v>199</v>
      </c>
      <c r="M1769">
        <f>Table1[[#This Row],[Ship Date]]-Table1[[#This Row],[Order Date]]</f>
        <v>1</v>
      </c>
      <c r="N1769">
        <v>5</v>
      </c>
      <c r="O1769" t="s">
        <v>51</v>
      </c>
      <c r="P1769" s="3">
        <v>1685.88</v>
      </c>
      <c r="Q1769" s="3">
        <v>1333.661358792456</v>
      </c>
      <c r="R1769" s="3">
        <f>(Table1[[#This Row],[Selling Price]]-Table1[[#This Row],[Cost Price]])</f>
        <v>352.21864120754412</v>
      </c>
      <c r="S1769" s="12">
        <f>(Table1[[#This Row],[Profit]]/Table1[[#This Row],[Selling Price]])</f>
        <v>0.20892272356724328</v>
      </c>
      <c r="T1769">
        <v>6</v>
      </c>
      <c r="U1769" s="2">
        <f>Table1[[#This Row],[Selling Price]]*Table1[[#This Row],[Quantity]]</f>
        <v>10115.280000000001</v>
      </c>
      <c r="V1769" s="4">
        <v>0</v>
      </c>
      <c r="W1769">
        <v>120</v>
      </c>
      <c r="X1769" t="s">
        <v>36</v>
      </c>
      <c r="Y1769" t="s">
        <v>36</v>
      </c>
      <c r="Z1769" s="2">
        <v>573.77739661649287</v>
      </c>
    </row>
    <row r="1770" spans="1:26" x14ac:dyDescent="0.35">
      <c r="A1770" t="s">
        <v>794</v>
      </c>
      <c r="B1770" t="s">
        <v>795</v>
      </c>
      <c r="C1770" t="s">
        <v>64</v>
      </c>
      <c r="D1770" t="s">
        <v>28</v>
      </c>
      <c r="E1770" t="s">
        <v>69</v>
      </c>
      <c r="F1770" t="s">
        <v>3030</v>
      </c>
      <c r="G1770" t="s">
        <v>3031</v>
      </c>
      <c r="H1770" t="s">
        <v>32</v>
      </c>
      <c r="I1770" t="s">
        <v>7503</v>
      </c>
      <c r="J1770" s="1">
        <v>43065</v>
      </c>
      <c r="K1770" s="1">
        <v>43070</v>
      </c>
      <c r="L1770" t="s">
        <v>60</v>
      </c>
      <c r="M1770">
        <f>Table1[[#This Row],[Ship Date]]-Table1[[#This Row],[Order Date]]</f>
        <v>5</v>
      </c>
      <c r="N1770">
        <v>11</v>
      </c>
      <c r="O1770" t="s">
        <v>35</v>
      </c>
      <c r="P1770" s="3">
        <v>27.46</v>
      </c>
      <c r="Q1770" s="3">
        <v>22.756880146790529</v>
      </c>
      <c r="R1770" s="3">
        <f>(Table1[[#This Row],[Selling Price]]-Table1[[#This Row],[Cost Price]])</f>
        <v>4.703119853209472</v>
      </c>
      <c r="S1770" s="12">
        <f>(Table1[[#This Row],[Profit]]/Table1[[#This Row],[Selling Price]])</f>
        <v>0.17127166253494072</v>
      </c>
      <c r="T1770">
        <v>2</v>
      </c>
      <c r="U1770" s="2">
        <f>Table1[[#This Row],[Selling Price]]*Table1[[#This Row],[Quantity]]</f>
        <v>54.92</v>
      </c>
      <c r="V1770" s="4">
        <v>0</v>
      </c>
      <c r="W1770">
        <v>258</v>
      </c>
      <c r="X1770" t="s">
        <v>36</v>
      </c>
      <c r="Y1770" t="s">
        <v>68</v>
      </c>
      <c r="Z1770" s="2">
        <v>59.683902371457869</v>
      </c>
    </row>
    <row r="1771" spans="1:26" x14ac:dyDescent="0.35">
      <c r="A1771" t="s">
        <v>794</v>
      </c>
      <c r="B1771" t="s">
        <v>795</v>
      </c>
      <c r="C1771" t="s">
        <v>64</v>
      </c>
      <c r="D1771" t="s">
        <v>28</v>
      </c>
      <c r="E1771" t="s">
        <v>40</v>
      </c>
      <c r="F1771" t="s">
        <v>3508</v>
      </c>
      <c r="G1771" t="s">
        <v>3509</v>
      </c>
      <c r="H1771" t="s">
        <v>32</v>
      </c>
      <c r="I1771" t="s">
        <v>7795</v>
      </c>
      <c r="J1771" s="1">
        <v>42451</v>
      </c>
      <c r="K1771" s="1">
        <v>42451</v>
      </c>
      <c r="L1771" t="s">
        <v>1118</v>
      </c>
      <c r="M1771">
        <f>Table1[[#This Row],[Ship Date]]-Table1[[#This Row],[Order Date]]</f>
        <v>0</v>
      </c>
      <c r="N1771">
        <v>3</v>
      </c>
      <c r="O1771" t="s">
        <v>106</v>
      </c>
      <c r="P1771" s="3">
        <v>167.88800000000001</v>
      </c>
      <c r="Q1771" s="3">
        <v>139.89299879751459</v>
      </c>
      <c r="R1771" s="3">
        <f>(Table1[[#This Row],[Selling Price]]-Table1[[#This Row],[Cost Price]])</f>
        <v>27.995001202485412</v>
      </c>
      <c r="S1771" s="12">
        <f>(Table1[[#This Row],[Profit]]/Table1[[#This Row],[Selling Price]])</f>
        <v>0.16674807730442565</v>
      </c>
      <c r="T1771">
        <v>7</v>
      </c>
      <c r="U1771" s="2">
        <f>Table1[[#This Row],[Selling Price]]*Table1[[#This Row],[Quantity]]</f>
        <v>1175.2160000000001</v>
      </c>
      <c r="V1771" s="4">
        <v>0.2</v>
      </c>
      <c r="W1771">
        <v>458</v>
      </c>
      <c r="X1771" t="s">
        <v>36</v>
      </c>
      <c r="Y1771" t="s">
        <v>68</v>
      </c>
      <c r="Z1771" s="2">
        <v>75.422480280212525</v>
      </c>
    </row>
    <row r="1772" spans="1:26" x14ac:dyDescent="0.35">
      <c r="A1772" t="s">
        <v>794</v>
      </c>
      <c r="B1772" t="s">
        <v>795</v>
      </c>
      <c r="C1772" t="s">
        <v>45</v>
      </c>
      <c r="D1772" t="s">
        <v>28</v>
      </c>
      <c r="E1772" t="s">
        <v>40</v>
      </c>
      <c r="F1772" t="s">
        <v>4405</v>
      </c>
      <c r="G1772" t="s">
        <v>4406</v>
      </c>
      <c r="H1772" t="s">
        <v>32</v>
      </c>
      <c r="I1772" t="s">
        <v>7878</v>
      </c>
      <c r="J1772" s="1">
        <v>42120</v>
      </c>
      <c r="K1772" s="1">
        <v>42125</v>
      </c>
      <c r="L1772" t="s">
        <v>60</v>
      </c>
      <c r="M1772">
        <f>Table1[[#This Row],[Ship Date]]-Table1[[#This Row],[Order Date]]</f>
        <v>5</v>
      </c>
      <c r="N1772">
        <v>4</v>
      </c>
      <c r="O1772" t="s">
        <v>106</v>
      </c>
      <c r="P1772" s="3">
        <v>63.936</v>
      </c>
      <c r="Q1772" s="3">
        <v>53.796411085667053</v>
      </c>
      <c r="R1772" s="3">
        <f>(Table1[[#This Row],[Selling Price]]-Table1[[#This Row],[Cost Price]])</f>
        <v>10.139588914332947</v>
      </c>
      <c r="S1772" s="12">
        <f>(Table1[[#This Row],[Profit]]/Table1[[#This Row],[Selling Price]])</f>
        <v>0.1585896664529052</v>
      </c>
      <c r="T1772">
        <v>3</v>
      </c>
      <c r="U1772" s="2">
        <f>Table1[[#This Row],[Selling Price]]*Table1[[#This Row],[Quantity]]</f>
        <v>191.80799999999999</v>
      </c>
      <c r="V1772" s="4">
        <v>0.2</v>
      </c>
      <c r="W1772">
        <v>428</v>
      </c>
      <c r="X1772" t="s">
        <v>36</v>
      </c>
      <c r="Y1772" t="s">
        <v>52</v>
      </c>
      <c r="Z1772" s="2">
        <v>19.720798685651651</v>
      </c>
    </row>
    <row r="1773" spans="1:26" x14ac:dyDescent="0.35">
      <c r="A1773" t="s">
        <v>794</v>
      </c>
      <c r="B1773" t="s">
        <v>795</v>
      </c>
      <c r="C1773" t="s">
        <v>55</v>
      </c>
      <c r="D1773" t="s">
        <v>28</v>
      </c>
      <c r="E1773" t="s">
        <v>69</v>
      </c>
      <c r="F1773" t="s">
        <v>3540</v>
      </c>
      <c r="G1773" t="s">
        <v>3541</v>
      </c>
      <c r="H1773" t="s">
        <v>32</v>
      </c>
      <c r="I1773" t="s">
        <v>7950</v>
      </c>
      <c r="J1773" s="1">
        <v>41892</v>
      </c>
      <c r="K1773" s="1">
        <v>41895</v>
      </c>
      <c r="L1773" t="s">
        <v>199</v>
      </c>
      <c r="M1773">
        <f>Table1[[#This Row],[Ship Date]]-Table1[[#This Row],[Order Date]]</f>
        <v>3</v>
      </c>
      <c r="N1773">
        <v>9</v>
      </c>
      <c r="O1773" t="s">
        <v>61</v>
      </c>
      <c r="P1773" s="3">
        <v>254.9</v>
      </c>
      <c r="Q1773" s="3">
        <v>198.98443696650841</v>
      </c>
      <c r="R1773" s="3">
        <f>(Table1[[#This Row],[Selling Price]]-Table1[[#This Row],[Cost Price]])</f>
        <v>55.915563033491594</v>
      </c>
      <c r="S1773" s="12">
        <f>(Table1[[#This Row],[Profit]]/Table1[[#This Row],[Selling Price]])</f>
        <v>0.21936274238325459</v>
      </c>
      <c r="T1773">
        <v>5</v>
      </c>
      <c r="U1773" s="2">
        <f>Table1[[#This Row],[Selling Price]]*Table1[[#This Row],[Quantity]]</f>
        <v>1274.5</v>
      </c>
      <c r="V1773" s="4">
        <v>0</v>
      </c>
      <c r="W1773">
        <v>240</v>
      </c>
      <c r="X1773" t="s">
        <v>36</v>
      </c>
      <c r="Y1773" t="s">
        <v>68</v>
      </c>
      <c r="Z1773" s="2">
        <v>89.032742404129053</v>
      </c>
    </row>
    <row r="1774" spans="1:26" x14ac:dyDescent="0.35">
      <c r="A1774" t="s">
        <v>794</v>
      </c>
      <c r="B1774" t="s">
        <v>795</v>
      </c>
      <c r="C1774" t="s">
        <v>45</v>
      </c>
      <c r="D1774" t="s">
        <v>28</v>
      </c>
      <c r="E1774" t="s">
        <v>69</v>
      </c>
      <c r="F1774" t="s">
        <v>2588</v>
      </c>
      <c r="G1774" t="s">
        <v>2589</v>
      </c>
      <c r="H1774" t="s">
        <v>32</v>
      </c>
      <c r="I1774" t="s">
        <v>7958</v>
      </c>
      <c r="J1774" s="1">
        <v>41763</v>
      </c>
      <c r="K1774" s="1">
        <v>41766</v>
      </c>
      <c r="L1774" t="s">
        <v>199</v>
      </c>
      <c r="M1774">
        <f>Table1[[#This Row],[Ship Date]]-Table1[[#This Row],[Order Date]]</f>
        <v>3</v>
      </c>
      <c r="N1774">
        <v>5</v>
      </c>
      <c r="O1774" t="s">
        <v>51</v>
      </c>
      <c r="P1774" s="3">
        <v>12.18</v>
      </c>
      <c r="Q1774" s="3">
        <v>8.8607211334385845</v>
      </c>
      <c r="R1774" s="3">
        <f>(Table1[[#This Row],[Selling Price]]-Table1[[#This Row],[Cost Price]])</f>
        <v>3.3192788665614152</v>
      </c>
      <c r="S1774" s="12">
        <f>(Table1[[#This Row],[Profit]]/Table1[[#This Row],[Selling Price]])</f>
        <v>0.27251879035808008</v>
      </c>
      <c r="T1774">
        <v>7</v>
      </c>
      <c r="U1774" s="2">
        <f>Table1[[#This Row],[Selling Price]]*Table1[[#This Row],[Quantity]]</f>
        <v>85.259999999999991</v>
      </c>
      <c r="V1774" s="4">
        <v>0</v>
      </c>
      <c r="W1774">
        <v>142</v>
      </c>
      <c r="X1774" t="s">
        <v>36</v>
      </c>
      <c r="Y1774" t="s">
        <v>52</v>
      </c>
      <c r="Z1774" s="2">
        <v>3.8248350552670898</v>
      </c>
    </row>
    <row r="1775" spans="1:26" x14ac:dyDescent="0.35">
      <c r="A1775" t="s">
        <v>794</v>
      </c>
      <c r="B1775" t="s">
        <v>795</v>
      </c>
      <c r="C1775" t="s">
        <v>64</v>
      </c>
      <c r="D1775" t="s">
        <v>28</v>
      </c>
      <c r="E1775" t="s">
        <v>40</v>
      </c>
      <c r="F1775" t="s">
        <v>6183</v>
      </c>
      <c r="G1775" t="s">
        <v>6184</v>
      </c>
      <c r="H1775" t="s">
        <v>32</v>
      </c>
      <c r="I1775" t="s">
        <v>8103</v>
      </c>
      <c r="J1775" s="1">
        <v>42663</v>
      </c>
      <c r="K1775" s="1">
        <v>42668</v>
      </c>
      <c r="L1775" t="s">
        <v>60</v>
      </c>
      <c r="M1775">
        <f>Table1[[#This Row],[Ship Date]]-Table1[[#This Row],[Order Date]]</f>
        <v>5</v>
      </c>
      <c r="N1775">
        <v>10</v>
      </c>
      <c r="O1775" t="s">
        <v>61</v>
      </c>
      <c r="P1775" s="3">
        <v>387.13600000000002</v>
      </c>
      <c r="Q1775" s="3">
        <v>255.51213740362681</v>
      </c>
      <c r="R1775" s="3">
        <f>(Table1[[#This Row],[Selling Price]]-Table1[[#This Row],[Cost Price]])</f>
        <v>131.62386259637321</v>
      </c>
      <c r="S1775" s="12">
        <f>(Table1[[#This Row],[Profit]]/Table1[[#This Row],[Selling Price]])</f>
        <v>0.33999385899625251</v>
      </c>
      <c r="T1775">
        <v>4</v>
      </c>
      <c r="U1775" s="2">
        <f>Table1[[#This Row],[Selling Price]]*Table1[[#This Row],[Quantity]]</f>
        <v>1548.5440000000001</v>
      </c>
      <c r="V1775" s="4">
        <v>0.2</v>
      </c>
      <c r="W1775">
        <v>125</v>
      </c>
      <c r="X1775" t="s">
        <v>36</v>
      </c>
      <c r="Y1775" t="s">
        <v>68</v>
      </c>
      <c r="Z1775" s="2">
        <v>66.630588481067292</v>
      </c>
    </row>
    <row r="1776" spans="1:26" x14ac:dyDescent="0.35">
      <c r="A1776" t="s">
        <v>794</v>
      </c>
      <c r="B1776" t="s">
        <v>795</v>
      </c>
      <c r="C1776" t="s">
        <v>64</v>
      </c>
      <c r="D1776" t="s">
        <v>28</v>
      </c>
      <c r="E1776" t="s">
        <v>69</v>
      </c>
      <c r="F1776" t="s">
        <v>306</v>
      </c>
      <c r="G1776" t="s">
        <v>307</v>
      </c>
      <c r="H1776" t="s">
        <v>32</v>
      </c>
      <c r="I1776" t="s">
        <v>8319</v>
      </c>
      <c r="J1776" s="1">
        <v>42852</v>
      </c>
      <c r="K1776" s="1">
        <v>42857</v>
      </c>
      <c r="L1776" t="s">
        <v>60</v>
      </c>
      <c r="M1776">
        <f>Table1[[#This Row],[Ship Date]]-Table1[[#This Row],[Order Date]]</f>
        <v>5</v>
      </c>
      <c r="N1776">
        <v>4</v>
      </c>
      <c r="O1776" t="s">
        <v>106</v>
      </c>
      <c r="P1776" s="3">
        <v>139.58000000000001</v>
      </c>
      <c r="Q1776" s="3">
        <v>107.6656346368103</v>
      </c>
      <c r="R1776" s="3">
        <f>(Table1[[#This Row],[Selling Price]]-Table1[[#This Row],[Cost Price]])</f>
        <v>31.914365363189717</v>
      </c>
      <c r="S1776" s="12">
        <f>(Table1[[#This Row],[Profit]]/Table1[[#This Row],[Selling Price]])</f>
        <v>0.22864568966320184</v>
      </c>
      <c r="T1776">
        <v>7</v>
      </c>
      <c r="U1776" s="2">
        <f>Table1[[#This Row],[Selling Price]]*Table1[[#This Row],[Quantity]]</f>
        <v>977.06000000000006</v>
      </c>
      <c r="V1776" s="4">
        <v>0</v>
      </c>
      <c r="W1776">
        <v>439</v>
      </c>
      <c r="X1776" t="s">
        <v>36</v>
      </c>
      <c r="Y1776" t="s">
        <v>68</v>
      </c>
      <c r="Z1776" s="2">
        <v>43.68635118661205</v>
      </c>
    </row>
    <row r="1777" spans="1:26" x14ac:dyDescent="0.35">
      <c r="A1777" t="s">
        <v>794</v>
      </c>
      <c r="B1777" t="s">
        <v>795</v>
      </c>
      <c r="C1777" t="s">
        <v>55</v>
      </c>
      <c r="D1777" t="s">
        <v>28</v>
      </c>
      <c r="E1777" t="s">
        <v>29</v>
      </c>
      <c r="F1777" t="s">
        <v>1802</v>
      </c>
      <c r="G1777" t="s">
        <v>1803</v>
      </c>
      <c r="H1777" t="s">
        <v>32</v>
      </c>
      <c r="I1777" t="s">
        <v>8395</v>
      </c>
      <c r="J1777" s="1">
        <v>43082</v>
      </c>
      <c r="K1777" s="1">
        <v>43087</v>
      </c>
      <c r="L1777" t="s">
        <v>60</v>
      </c>
      <c r="M1777">
        <f>Table1[[#This Row],[Ship Date]]-Table1[[#This Row],[Order Date]]</f>
        <v>5</v>
      </c>
      <c r="N1777">
        <v>12</v>
      </c>
      <c r="O1777" t="s">
        <v>35</v>
      </c>
      <c r="P1777" s="3">
        <v>287.976</v>
      </c>
      <c r="Q1777" s="3">
        <v>239.79995511099671</v>
      </c>
      <c r="R1777" s="3">
        <f>(Table1[[#This Row],[Selling Price]]-Table1[[#This Row],[Cost Price]])</f>
        <v>48.176044889003293</v>
      </c>
      <c r="S1777" s="12">
        <f>(Table1[[#This Row],[Profit]]/Table1[[#This Row],[Selling Price]])</f>
        <v>0.16729187463192521</v>
      </c>
      <c r="T1777">
        <v>3</v>
      </c>
      <c r="U1777" s="2">
        <f>Table1[[#This Row],[Selling Price]]*Table1[[#This Row],[Quantity]]</f>
        <v>863.928</v>
      </c>
      <c r="V1777" s="4">
        <v>0.2</v>
      </c>
      <c r="W1777">
        <v>147</v>
      </c>
      <c r="X1777" t="s">
        <v>36</v>
      </c>
      <c r="Y1777" t="s">
        <v>36</v>
      </c>
      <c r="Z1777" s="2">
        <v>226.8753406407146</v>
      </c>
    </row>
    <row r="1778" spans="1:26" x14ac:dyDescent="0.35">
      <c r="A1778" t="s">
        <v>794</v>
      </c>
      <c r="B1778" t="s">
        <v>795</v>
      </c>
      <c r="C1778" t="s">
        <v>45</v>
      </c>
      <c r="D1778" t="s">
        <v>28</v>
      </c>
      <c r="E1778" t="s">
        <v>56</v>
      </c>
      <c r="F1778" t="s">
        <v>6592</v>
      </c>
      <c r="G1778" t="s">
        <v>6593</v>
      </c>
      <c r="H1778" t="s">
        <v>32</v>
      </c>
      <c r="I1778" t="s">
        <v>8714</v>
      </c>
      <c r="J1778" s="1">
        <v>42783</v>
      </c>
      <c r="K1778" s="1">
        <v>42786</v>
      </c>
      <c r="L1778" t="s">
        <v>199</v>
      </c>
      <c r="M1778">
        <f>Table1[[#This Row],[Ship Date]]-Table1[[#This Row],[Order Date]]</f>
        <v>3</v>
      </c>
      <c r="N1778">
        <v>2</v>
      </c>
      <c r="O1778" t="s">
        <v>106</v>
      </c>
      <c r="P1778" s="3">
        <v>455.97</v>
      </c>
      <c r="Q1778" s="3">
        <v>306.39797206349448</v>
      </c>
      <c r="R1778" s="3">
        <f>(Table1[[#This Row],[Selling Price]]-Table1[[#This Row],[Cost Price]])</f>
        <v>149.57202793650555</v>
      </c>
      <c r="S1778" s="12">
        <f>(Table1[[#This Row],[Profit]]/Table1[[#This Row],[Selling Price]])</f>
        <v>0.32803041414238993</v>
      </c>
      <c r="T1778">
        <v>5</v>
      </c>
      <c r="U1778" s="2">
        <f>Table1[[#This Row],[Selling Price]]*Table1[[#This Row],[Quantity]]</f>
        <v>2279.8500000000004</v>
      </c>
      <c r="V1778" s="4">
        <v>0.4</v>
      </c>
      <c r="W1778">
        <v>144</v>
      </c>
      <c r="X1778" t="s">
        <v>36</v>
      </c>
      <c r="Y1778" t="s">
        <v>36</v>
      </c>
      <c r="Z1778" s="2">
        <v>349.64307636388293</v>
      </c>
    </row>
    <row r="1779" spans="1:26" x14ac:dyDescent="0.35">
      <c r="A1779" t="s">
        <v>794</v>
      </c>
      <c r="B1779" t="s">
        <v>795</v>
      </c>
      <c r="C1779" t="s">
        <v>55</v>
      </c>
      <c r="D1779" t="s">
        <v>28</v>
      </c>
      <c r="E1779" t="s">
        <v>40</v>
      </c>
      <c r="F1779" t="s">
        <v>3656</v>
      </c>
      <c r="G1779" t="s">
        <v>3657</v>
      </c>
      <c r="H1779" t="s">
        <v>32</v>
      </c>
      <c r="I1779" t="s">
        <v>8714</v>
      </c>
      <c r="J1779" s="1">
        <v>42783</v>
      </c>
      <c r="K1779" s="1">
        <v>42786</v>
      </c>
      <c r="L1779" t="s">
        <v>199</v>
      </c>
      <c r="M1779">
        <f>Table1[[#This Row],[Ship Date]]-Table1[[#This Row],[Order Date]]</f>
        <v>3</v>
      </c>
      <c r="N1779">
        <v>2</v>
      </c>
      <c r="O1779" t="s">
        <v>106</v>
      </c>
      <c r="P1779" s="3">
        <v>899.43</v>
      </c>
      <c r="Q1779" s="3">
        <v>614.74654466540983</v>
      </c>
      <c r="R1779" s="3">
        <f>(Table1[[#This Row],[Selling Price]]-Table1[[#This Row],[Cost Price]])</f>
        <v>284.68345533459012</v>
      </c>
      <c r="S1779" s="12">
        <f>(Table1[[#This Row],[Profit]]/Table1[[#This Row],[Selling Price]])</f>
        <v>0.31651541013151679</v>
      </c>
      <c r="T1779">
        <v>5</v>
      </c>
      <c r="U1779" s="2">
        <f>Table1[[#This Row],[Selling Price]]*Table1[[#This Row],[Quantity]]</f>
        <v>4497.1499999999996</v>
      </c>
      <c r="V1779" s="4">
        <v>0.3</v>
      </c>
      <c r="W1779">
        <v>427</v>
      </c>
      <c r="X1779" t="s">
        <v>36</v>
      </c>
      <c r="Y1779" t="s">
        <v>36</v>
      </c>
      <c r="Z1779" s="2">
        <v>331.38038252480447</v>
      </c>
    </row>
    <row r="1780" spans="1:26" x14ac:dyDescent="0.35">
      <c r="A1780" t="s">
        <v>794</v>
      </c>
      <c r="B1780" t="s">
        <v>795</v>
      </c>
      <c r="C1780" t="s">
        <v>39</v>
      </c>
      <c r="D1780" t="s">
        <v>28</v>
      </c>
      <c r="E1780" t="s">
        <v>69</v>
      </c>
      <c r="F1780" t="s">
        <v>6762</v>
      </c>
      <c r="G1780" t="s">
        <v>6763</v>
      </c>
      <c r="H1780" t="s">
        <v>32</v>
      </c>
      <c r="I1780" t="s">
        <v>8719</v>
      </c>
      <c r="J1780" s="1">
        <v>42394</v>
      </c>
      <c r="K1780" s="1">
        <v>42397</v>
      </c>
      <c r="L1780" t="s">
        <v>34</v>
      </c>
      <c r="M1780">
        <f>Table1[[#This Row],[Ship Date]]-Table1[[#This Row],[Order Date]]</f>
        <v>3</v>
      </c>
      <c r="N1780">
        <v>1</v>
      </c>
      <c r="O1780" t="s">
        <v>35</v>
      </c>
      <c r="P1780" s="3">
        <v>45.98</v>
      </c>
      <c r="Q1780" s="3">
        <v>33.94593153564103</v>
      </c>
      <c r="R1780" s="3">
        <f>(Table1[[#This Row],[Selling Price]]-Table1[[#This Row],[Cost Price]])</f>
        <v>12.034068464358967</v>
      </c>
      <c r="S1780" s="12">
        <f>(Table1[[#This Row],[Profit]]/Table1[[#This Row],[Selling Price]])</f>
        <v>0.26172397704129985</v>
      </c>
      <c r="T1780">
        <v>1</v>
      </c>
      <c r="U1780" s="2">
        <f>Table1[[#This Row],[Selling Price]]*Table1[[#This Row],[Quantity]]</f>
        <v>45.98</v>
      </c>
      <c r="V1780" s="4">
        <v>0</v>
      </c>
      <c r="W1780">
        <v>407</v>
      </c>
      <c r="X1780" t="s">
        <v>36</v>
      </c>
      <c r="Y1780" t="s">
        <v>68</v>
      </c>
      <c r="Z1780" s="2">
        <v>84.258839131627752</v>
      </c>
    </row>
    <row r="1781" spans="1:26" x14ac:dyDescent="0.35">
      <c r="A1781" t="s">
        <v>794</v>
      </c>
      <c r="B1781" t="s">
        <v>795</v>
      </c>
      <c r="C1781" t="s">
        <v>64</v>
      </c>
      <c r="D1781" t="s">
        <v>28</v>
      </c>
      <c r="E1781" t="s">
        <v>29</v>
      </c>
      <c r="F1781" t="s">
        <v>167</v>
      </c>
      <c r="G1781" t="s">
        <v>168</v>
      </c>
      <c r="H1781" t="s">
        <v>32</v>
      </c>
      <c r="I1781" t="s">
        <v>8950</v>
      </c>
      <c r="J1781" s="1">
        <v>42316</v>
      </c>
      <c r="K1781" s="1">
        <v>42320</v>
      </c>
      <c r="L1781" t="s">
        <v>60</v>
      </c>
      <c r="M1781">
        <f>Table1[[#This Row],[Ship Date]]-Table1[[#This Row],[Order Date]]</f>
        <v>4</v>
      </c>
      <c r="N1781">
        <v>11</v>
      </c>
      <c r="O1781" t="s">
        <v>35</v>
      </c>
      <c r="P1781" s="3">
        <v>4404.8999999999996</v>
      </c>
      <c r="Q1781" s="3">
        <v>3424.9047501120831</v>
      </c>
      <c r="R1781" s="3">
        <f>(Table1[[#This Row],[Selling Price]]-Table1[[#This Row],[Cost Price]])</f>
        <v>979.99524988791654</v>
      </c>
      <c r="S1781" s="12">
        <f>(Table1[[#This Row],[Profit]]/Table1[[#This Row],[Selling Price]])</f>
        <v>0.22247843308313847</v>
      </c>
      <c r="T1781">
        <v>5</v>
      </c>
      <c r="U1781" s="2">
        <f>Table1[[#This Row],[Selling Price]]*Table1[[#This Row],[Quantity]]</f>
        <v>22024.5</v>
      </c>
      <c r="V1781" s="4">
        <v>0</v>
      </c>
      <c r="W1781">
        <v>432</v>
      </c>
      <c r="X1781" t="s">
        <v>36</v>
      </c>
      <c r="Y1781" t="s">
        <v>36</v>
      </c>
      <c r="Z1781" s="2">
        <v>1228.542324763242</v>
      </c>
    </row>
    <row r="1782" spans="1:26" x14ac:dyDescent="0.35">
      <c r="A1782" t="s">
        <v>794</v>
      </c>
      <c r="B1782" t="s">
        <v>795</v>
      </c>
      <c r="C1782" t="s">
        <v>64</v>
      </c>
      <c r="D1782" t="s">
        <v>28</v>
      </c>
      <c r="E1782" t="s">
        <v>69</v>
      </c>
      <c r="F1782" t="s">
        <v>4594</v>
      </c>
      <c r="G1782" t="s">
        <v>4595</v>
      </c>
      <c r="H1782" t="s">
        <v>32</v>
      </c>
      <c r="I1782" t="s">
        <v>8986</v>
      </c>
      <c r="J1782" s="1">
        <v>42163</v>
      </c>
      <c r="K1782" s="1">
        <v>42167</v>
      </c>
      <c r="L1782" t="s">
        <v>60</v>
      </c>
      <c r="M1782">
        <f>Table1[[#This Row],[Ship Date]]-Table1[[#This Row],[Order Date]]</f>
        <v>4</v>
      </c>
      <c r="N1782">
        <v>6</v>
      </c>
      <c r="O1782" t="s">
        <v>51</v>
      </c>
      <c r="P1782" s="3">
        <v>173.208</v>
      </c>
      <c r="Q1782" s="3">
        <v>146.96382961858731</v>
      </c>
      <c r="R1782" s="3">
        <f>(Table1[[#This Row],[Selling Price]]-Table1[[#This Row],[Cost Price]])</f>
        <v>26.244170381412687</v>
      </c>
      <c r="S1782" s="12">
        <f>(Table1[[#This Row],[Profit]]/Table1[[#This Row],[Selling Price]])</f>
        <v>0.15151823461625727</v>
      </c>
      <c r="T1782">
        <v>7</v>
      </c>
      <c r="U1782" s="2">
        <f>Table1[[#This Row],[Selling Price]]*Table1[[#This Row],[Quantity]]</f>
        <v>1212.4559999999999</v>
      </c>
      <c r="V1782" s="4">
        <v>0.2</v>
      </c>
      <c r="W1782">
        <v>275</v>
      </c>
      <c r="X1782" t="s">
        <v>36</v>
      </c>
      <c r="Y1782" t="s">
        <v>68</v>
      </c>
      <c r="Z1782" s="2">
        <v>80.131983681923174</v>
      </c>
    </row>
    <row r="1783" spans="1:26" x14ac:dyDescent="0.35">
      <c r="A1783" t="s">
        <v>794</v>
      </c>
      <c r="B1783" t="s">
        <v>795</v>
      </c>
      <c r="C1783" t="s">
        <v>27</v>
      </c>
      <c r="D1783" t="s">
        <v>28</v>
      </c>
      <c r="E1783" t="s">
        <v>69</v>
      </c>
      <c r="F1783" t="s">
        <v>4711</v>
      </c>
      <c r="G1783" t="s">
        <v>4712</v>
      </c>
      <c r="H1783" t="s">
        <v>32</v>
      </c>
      <c r="I1783" t="s">
        <v>8993</v>
      </c>
      <c r="J1783" s="1">
        <v>42653</v>
      </c>
      <c r="K1783" s="1">
        <v>42655</v>
      </c>
      <c r="L1783" t="s">
        <v>199</v>
      </c>
      <c r="M1783">
        <f>Table1[[#This Row],[Ship Date]]-Table1[[#This Row],[Order Date]]</f>
        <v>2</v>
      </c>
      <c r="N1783">
        <v>10</v>
      </c>
      <c r="O1783" t="s">
        <v>61</v>
      </c>
      <c r="P1783" s="3">
        <v>14</v>
      </c>
      <c r="Q1783" s="3">
        <v>10.288896892739119</v>
      </c>
      <c r="R1783" s="3">
        <f>(Table1[[#This Row],[Selling Price]]-Table1[[#This Row],[Cost Price]])</f>
        <v>3.7111031072608807</v>
      </c>
      <c r="S1783" s="12">
        <f>(Table1[[#This Row],[Profit]]/Table1[[#This Row],[Selling Price]])</f>
        <v>0.26507879337577717</v>
      </c>
      <c r="T1783">
        <v>4</v>
      </c>
      <c r="U1783" s="2">
        <f>Table1[[#This Row],[Selling Price]]*Table1[[#This Row],[Quantity]]</f>
        <v>56</v>
      </c>
      <c r="V1783" s="4">
        <v>0.6</v>
      </c>
      <c r="W1783">
        <v>347</v>
      </c>
      <c r="X1783" t="s">
        <v>36</v>
      </c>
      <c r="Y1783" t="s">
        <v>52</v>
      </c>
      <c r="Z1783" s="2">
        <v>8.164583067534231</v>
      </c>
    </row>
    <row r="1784" spans="1:26" x14ac:dyDescent="0.35">
      <c r="A1784" t="s">
        <v>1443</v>
      </c>
      <c r="B1784" t="s">
        <v>1444</v>
      </c>
      <c r="C1784" t="s">
        <v>39</v>
      </c>
      <c r="D1784" t="s">
        <v>28</v>
      </c>
      <c r="E1784" t="s">
        <v>40</v>
      </c>
      <c r="F1784" t="s">
        <v>1445</v>
      </c>
      <c r="G1784" t="s">
        <v>1446</v>
      </c>
      <c r="H1784" t="s">
        <v>32</v>
      </c>
      <c r="I1784" t="s">
        <v>1440</v>
      </c>
      <c r="J1784" s="1">
        <v>42520</v>
      </c>
      <c r="K1784" s="1">
        <v>42525</v>
      </c>
      <c r="L1784" t="s">
        <v>60</v>
      </c>
      <c r="M1784">
        <f>Table1[[#This Row],[Ship Date]]-Table1[[#This Row],[Order Date]]</f>
        <v>5</v>
      </c>
      <c r="N1784">
        <v>5</v>
      </c>
      <c r="O1784" t="s">
        <v>51</v>
      </c>
      <c r="P1784" s="3">
        <v>801.56799999999998</v>
      </c>
      <c r="Q1784" s="3">
        <v>559.46715696329636</v>
      </c>
      <c r="R1784" s="3">
        <f>(Table1[[#This Row],[Selling Price]]-Table1[[#This Row],[Cost Price]])</f>
        <v>242.10084303670362</v>
      </c>
      <c r="S1784" s="12">
        <f>(Table1[[#This Row],[Profit]]/Table1[[#This Row],[Selling Price]])</f>
        <v>0.30203406702451147</v>
      </c>
      <c r="T1784">
        <v>2</v>
      </c>
      <c r="U1784" s="2">
        <f>Table1[[#This Row],[Selling Price]]*Table1[[#This Row],[Quantity]]</f>
        <v>1603.136</v>
      </c>
      <c r="V1784" s="4">
        <v>0.2</v>
      </c>
      <c r="W1784">
        <v>108</v>
      </c>
      <c r="X1784" t="s">
        <v>36</v>
      </c>
      <c r="Y1784" t="s">
        <v>36</v>
      </c>
      <c r="Z1784" s="2">
        <v>683.14358115780544</v>
      </c>
    </row>
    <row r="1785" spans="1:26" x14ac:dyDescent="0.35">
      <c r="A1785" t="s">
        <v>1443</v>
      </c>
      <c r="B1785" t="s">
        <v>1444</v>
      </c>
      <c r="C1785" t="s">
        <v>64</v>
      </c>
      <c r="D1785" t="s">
        <v>28</v>
      </c>
      <c r="E1785" t="s">
        <v>40</v>
      </c>
      <c r="F1785" t="s">
        <v>1548</v>
      </c>
      <c r="G1785" t="s">
        <v>1549</v>
      </c>
      <c r="H1785" t="s">
        <v>32</v>
      </c>
      <c r="I1785" t="s">
        <v>1550</v>
      </c>
      <c r="J1785" s="1">
        <v>42475</v>
      </c>
      <c r="K1785" s="1">
        <v>42477</v>
      </c>
      <c r="L1785" t="s">
        <v>34</v>
      </c>
      <c r="M1785">
        <f>Table1[[#This Row],[Ship Date]]-Table1[[#This Row],[Order Date]]</f>
        <v>2</v>
      </c>
      <c r="N1785">
        <v>4</v>
      </c>
      <c r="O1785" t="s">
        <v>106</v>
      </c>
      <c r="P1785" s="3">
        <v>1121.568</v>
      </c>
      <c r="Q1785" s="3">
        <v>893.52747339900668</v>
      </c>
      <c r="R1785" s="3">
        <f>(Table1[[#This Row],[Selling Price]]-Table1[[#This Row],[Cost Price]])</f>
        <v>228.0405266009933</v>
      </c>
      <c r="S1785" s="12">
        <f>(Table1[[#This Row],[Profit]]/Table1[[#This Row],[Selling Price]])</f>
        <v>0.20332296089135327</v>
      </c>
      <c r="T1785">
        <v>2</v>
      </c>
      <c r="U1785" s="2">
        <f>Table1[[#This Row],[Selling Price]]*Table1[[#This Row],[Quantity]]</f>
        <v>2243.136</v>
      </c>
      <c r="V1785" s="4">
        <v>0.2</v>
      </c>
      <c r="W1785">
        <v>425</v>
      </c>
      <c r="X1785" t="s">
        <v>36</v>
      </c>
      <c r="Y1785" t="s">
        <v>36</v>
      </c>
      <c r="Z1785" s="2">
        <v>1212.3972587266931</v>
      </c>
    </row>
    <row r="1786" spans="1:26" x14ac:dyDescent="0.35">
      <c r="A1786" t="s">
        <v>1443</v>
      </c>
      <c r="B1786" t="s">
        <v>1444</v>
      </c>
      <c r="C1786" t="s">
        <v>27</v>
      </c>
      <c r="D1786" t="s">
        <v>28</v>
      </c>
      <c r="E1786" t="s">
        <v>69</v>
      </c>
      <c r="F1786" t="s">
        <v>1943</v>
      </c>
      <c r="G1786" t="s">
        <v>1944</v>
      </c>
      <c r="H1786" t="s">
        <v>32</v>
      </c>
      <c r="I1786" t="s">
        <v>1945</v>
      </c>
      <c r="J1786" s="1">
        <v>41773</v>
      </c>
      <c r="K1786" s="1">
        <v>41779</v>
      </c>
      <c r="L1786" t="s">
        <v>60</v>
      </c>
      <c r="M1786">
        <f>Table1[[#This Row],[Ship Date]]-Table1[[#This Row],[Order Date]]</f>
        <v>6</v>
      </c>
      <c r="N1786">
        <v>5</v>
      </c>
      <c r="O1786" t="s">
        <v>51</v>
      </c>
      <c r="P1786" s="3">
        <v>310.88</v>
      </c>
      <c r="Q1786" s="3">
        <v>215.008078066895</v>
      </c>
      <c r="R1786" s="3">
        <f>(Table1[[#This Row],[Selling Price]]-Table1[[#This Row],[Cost Price]])</f>
        <v>95.871921933105</v>
      </c>
      <c r="S1786" s="12">
        <f>(Table1[[#This Row],[Profit]]/Table1[[#This Row],[Selling Price]])</f>
        <v>0.30838883792172223</v>
      </c>
      <c r="T1786">
        <v>2</v>
      </c>
      <c r="U1786" s="2">
        <f>Table1[[#This Row],[Selling Price]]*Table1[[#This Row],[Quantity]]</f>
        <v>621.76</v>
      </c>
      <c r="V1786" s="4">
        <v>0.2</v>
      </c>
      <c r="W1786">
        <v>382</v>
      </c>
      <c r="X1786" t="s">
        <v>68</v>
      </c>
      <c r="Y1786" t="s">
        <v>36</v>
      </c>
      <c r="Z1786" s="2">
        <v>309.33796725695782</v>
      </c>
    </row>
    <row r="1787" spans="1:26" x14ac:dyDescent="0.35">
      <c r="A1787" t="s">
        <v>1443</v>
      </c>
      <c r="B1787" t="s">
        <v>1444</v>
      </c>
      <c r="C1787" t="s">
        <v>27</v>
      </c>
      <c r="D1787" t="s">
        <v>28</v>
      </c>
      <c r="E1787" t="s">
        <v>40</v>
      </c>
      <c r="F1787" t="s">
        <v>2382</v>
      </c>
      <c r="G1787" t="s">
        <v>2383</v>
      </c>
      <c r="H1787" t="s">
        <v>32</v>
      </c>
      <c r="I1787" t="s">
        <v>2381</v>
      </c>
      <c r="J1787" s="1">
        <v>42121</v>
      </c>
      <c r="K1787" s="1">
        <v>42127</v>
      </c>
      <c r="L1787" t="s">
        <v>60</v>
      </c>
      <c r="M1787">
        <f>Table1[[#This Row],[Ship Date]]-Table1[[#This Row],[Order Date]]</f>
        <v>6</v>
      </c>
      <c r="N1787">
        <v>4</v>
      </c>
      <c r="O1787" t="s">
        <v>106</v>
      </c>
      <c r="P1787" s="3">
        <v>1267.53</v>
      </c>
      <c r="Q1787" s="3">
        <v>915.16758284520949</v>
      </c>
      <c r="R1787" s="3">
        <f>(Table1[[#This Row],[Selling Price]]-Table1[[#This Row],[Cost Price]])</f>
        <v>352.36241715479048</v>
      </c>
      <c r="S1787" s="12">
        <f>(Table1[[#This Row],[Profit]]/Table1[[#This Row],[Selling Price]])</f>
        <v>0.27799138257460609</v>
      </c>
      <c r="T1787">
        <v>3</v>
      </c>
      <c r="U1787" s="2">
        <f>Table1[[#This Row],[Selling Price]]*Table1[[#This Row],[Quantity]]</f>
        <v>3802.59</v>
      </c>
      <c r="V1787" s="4">
        <v>0</v>
      </c>
      <c r="W1787">
        <v>204</v>
      </c>
      <c r="X1787" t="s">
        <v>68</v>
      </c>
      <c r="Y1787" t="s">
        <v>36</v>
      </c>
      <c r="Z1787" s="2">
        <v>339.85145426303541</v>
      </c>
    </row>
    <row r="1788" spans="1:26" x14ac:dyDescent="0.35">
      <c r="A1788" t="s">
        <v>1443</v>
      </c>
      <c r="B1788" t="s">
        <v>1444</v>
      </c>
      <c r="C1788" t="s">
        <v>27</v>
      </c>
      <c r="D1788" t="s">
        <v>28</v>
      </c>
      <c r="E1788" t="s">
        <v>40</v>
      </c>
      <c r="F1788" t="s">
        <v>1492</v>
      </c>
      <c r="G1788" t="s">
        <v>1493</v>
      </c>
      <c r="H1788" t="s">
        <v>32</v>
      </c>
      <c r="I1788" t="s">
        <v>2399</v>
      </c>
      <c r="J1788" s="1">
        <v>41831</v>
      </c>
      <c r="K1788" s="1">
        <v>41835</v>
      </c>
      <c r="L1788" t="s">
        <v>60</v>
      </c>
      <c r="M1788">
        <f>Table1[[#This Row],[Ship Date]]-Table1[[#This Row],[Order Date]]</f>
        <v>4</v>
      </c>
      <c r="N1788">
        <v>7</v>
      </c>
      <c r="O1788" t="s">
        <v>51</v>
      </c>
      <c r="P1788" s="3">
        <v>854.94</v>
      </c>
      <c r="Q1788" s="3">
        <v>684.47623489801072</v>
      </c>
      <c r="R1788" s="3">
        <f>(Table1[[#This Row],[Selling Price]]-Table1[[#This Row],[Cost Price]])</f>
        <v>170.46376510198934</v>
      </c>
      <c r="S1788" s="12">
        <f>(Table1[[#This Row],[Profit]]/Table1[[#This Row],[Selling Price]])</f>
        <v>0.19938681673800421</v>
      </c>
      <c r="T1788">
        <v>3</v>
      </c>
      <c r="U1788" s="2">
        <f>Table1[[#This Row],[Selling Price]]*Table1[[#This Row],[Quantity]]</f>
        <v>2564.8200000000002</v>
      </c>
      <c r="V1788" s="4">
        <v>0</v>
      </c>
      <c r="W1788">
        <v>399</v>
      </c>
      <c r="X1788" t="s">
        <v>36</v>
      </c>
      <c r="Y1788" t="s">
        <v>36</v>
      </c>
      <c r="Z1788" s="2">
        <v>333.39141542753879</v>
      </c>
    </row>
    <row r="1789" spans="1:26" x14ac:dyDescent="0.35">
      <c r="A1789" t="s">
        <v>1443</v>
      </c>
      <c r="B1789" t="s">
        <v>1444</v>
      </c>
      <c r="C1789" t="s">
        <v>39</v>
      </c>
      <c r="D1789" t="s">
        <v>28</v>
      </c>
      <c r="E1789" t="s">
        <v>69</v>
      </c>
      <c r="F1789" t="s">
        <v>2733</v>
      </c>
      <c r="G1789" t="s">
        <v>2734</v>
      </c>
      <c r="H1789" t="s">
        <v>32</v>
      </c>
      <c r="I1789" t="s">
        <v>2860</v>
      </c>
      <c r="J1789" s="1">
        <v>42827</v>
      </c>
      <c r="K1789" s="1">
        <v>42832</v>
      </c>
      <c r="L1789" t="s">
        <v>60</v>
      </c>
      <c r="M1789">
        <f>Table1[[#This Row],[Ship Date]]-Table1[[#This Row],[Order Date]]</f>
        <v>5</v>
      </c>
      <c r="N1789">
        <v>4</v>
      </c>
      <c r="O1789" t="s">
        <v>106</v>
      </c>
      <c r="P1789" s="3">
        <v>25.11</v>
      </c>
      <c r="Q1789" s="3">
        <v>18.563506339194639</v>
      </c>
      <c r="R1789" s="3">
        <f>(Table1[[#This Row],[Selling Price]]-Table1[[#This Row],[Cost Price]])</f>
        <v>6.5464936608053605</v>
      </c>
      <c r="S1789" s="12">
        <f>(Table1[[#This Row],[Profit]]/Table1[[#This Row],[Selling Price]])</f>
        <v>0.26071261094406056</v>
      </c>
      <c r="T1789">
        <v>3</v>
      </c>
      <c r="U1789" s="2">
        <f>Table1[[#This Row],[Selling Price]]*Table1[[#This Row],[Quantity]]</f>
        <v>75.33</v>
      </c>
      <c r="V1789" s="4">
        <v>0</v>
      </c>
      <c r="W1789">
        <v>354</v>
      </c>
      <c r="X1789" t="s">
        <v>36</v>
      </c>
      <c r="Y1789" t="s">
        <v>52</v>
      </c>
      <c r="Z1789" s="2">
        <v>21.143340866570728</v>
      </c>
    </row>
    <row r="1790" spans="1:26" x14ac:dyDescent="0.35">
      <c r="A1790" t="s">
        <v>1443</v>
      </c>
      <c r="B1790" t="s">
        <v>1444</v>
      </c>
      <c r="C1790" t="s">
        <v>27</v>
      </c>
      <c r="D1790" t="s">
        <v>28</v>
      </c>
      <c r="E1790" t="s">
        <v>69</v>
      </c>
      <c r="F1790" t="s">
        <v>2735</v>
      </c>
      <c r="G1790" t="s">
        <v>2736</v>
      </c>
      <c r="H1790" t="s">
        <v>32</v>
      </c>
      <c r="I1790" t="s">
        <v>3332</v>
      </c>
      <c r="J1790" s="1">
        <v>42264</v>
      </c>
      <c r="K1790" s="1">
        <v>42268</v>
      </c>
      <c r="L1790" t="s">
        <v>60</v>
      </c>
      <c r="M1790">
        <f>Table1[[#This Row],[Ship Date]]-Table1[[#This Row],[Order Date]]</f>
        <v>4</v>
      </c>
      <c r="N1790">
        <v>9</v>
      </c>
      <c r="O1790" t="s">
        <v>61</v>
      </c>
      <c r="P1790" s="3">
        <v>21.936</v>
      </c>
      <c r="Q1790" s="3">
        <v>15.032531669655221</v>
      </c>
      <c r="R1790" s="3">
        <f>(Table1[[#This Row],[Selling Price]]-Table1[[#This Row],[Cost Price]])</f>
        <v>6.9034683303447792</v>
      </c>
      <c r="S1790" s="12">
        <f>(Table1[[#This Row],[Profit]]/Table1[[#This Row],[Selling Price]])</f>
        <v>0.31470953365904353</v>
      </c>
      <c r="T1790">
        <v>2</v>
      </c>
      <c r="U1790" s="2">
        <f>Table1[[#This Row],[Selling Price]]*Table1[[#This Row],[Quantity]]</f>
        <v>43.872</v>
      </c>
      <c r="V1790" s="4">
        <v>0.6</v>
      </c>
      <c r="W1790">
        <v>345</v>
      </c>
      <c r="X1790" t="s">
        <v>36</v>
      </c>
      <c r="Y1790" t="s">
        <v>68</v>
      </c>
      <c r="Z1790" s="2">
        <v>94.567865891115474</v>
      </c>
    </row>
    <row r="1791" spans="1:26" x14ac:dyDescent="0.35">
      <c r="A1791" t="s">
        <v>1443</v>
      </c>
      <c r="B1791" t="s">
        <v>1444</v>
      </c>
      <c r="C1791" t="s">
        <v>39</v>
      </c>
      <c r="D1791" t="s">
        <v>28</v>
      </c>
      <c r="E1791" t="s">
        <v>69</v>
      </c>
      <c r="F1791" t="s">
        <v>336</v>
      </c>
      <c r="G1791" t="s">
        <v>337</v>
      </c>
      <c r="H1791" t="s">
        <v>32</v>
      </c>
      <c r="I1791" t="s">
        <v>3931</v>
      </c>
      <c r="J1791" s="1">
        <v>42957</v>
      </c>
      <c r="K1791" s="1">
        <v>42962</v>
      </c>
      <c r="L1791" t="s">
        <v>60</v>
      </c>
      <c r="M1791">
        <f>Table1[[#This Row],[Ship Date]]-Table1[[#This Row],[Order Date]]</f>
        <v>5</v>
      </c>
      <c r="N1791">
        <v>8</v>
      </c>
      <c r="O1791" t="s">
        <v>61</v>
      </c>
      <c r="P1791" s="3">
        <v>121.3</v>
      </c>
      <c r="Q1791" s="3">
        <v>101.9299221484863</v>
      </c>
      <c r="R1791" s="3">
        <f>(Table1[[#This Row],[Selling Price]]-Table1[[#This Row],[Cost Price]])</f>
        <v>19.370077851513699</v>
      </c>
      <c r="S1791" s="12">
        <f>(Table1[[#This Row],[Profit]]/Table1[[#This Row],[Selling Price]])</f>
        <v>0.15968736893251195</v>
      </c>
      <c r="T1791">
        <v>2</v>
      </c>
      <c r="U1791" s="2">
        <f>Table1[[#This Row],[Selling Price]]*Table1[[#This Row],[Quantity]]</f>
        <v>242.6</v>
      </c>
      <c r="V1791" s="4">
        <v>0</v>
      </c>
      <c r="W1791">
        <v>156</v>
      </c>
      <c r="X1791" t="s">
        <v>36</v>
      </c>
      <c r="Y1791" t="s">
        <v>36</v>
      </c>
      <c r="Z1791" s="2">
        <v>179.49394568248439</v>
      </c>
    </row>
    <row r="1792" spans="1:26" x14ac:dyDescent="0.35">
      <c r="A1792" t="s">
        <v>1443</v>
      </c>
      <c r="B1792" t="s">
        <v>1444</v>
      </c>
      <c r="C1792" t="s">
        <v>39</v>
      </c>
      <c r="D1792" t="s">
        <v>28</v>
      </c>
      <c r="E1792" t="s">
        <v>29</v>
      </c>
      <c r="F1792" t="s">
        <v>3433</v>
      </c>
      <c r="G1792" t="s">
        <v>3434</v>
      </c>
      <c r="H1792" t="s">
        <v>32</v>
      </c>
      <c r="I1792" t="s">
        <v>4565</v>
      </c>
      <c r="J1792" s="1">
        <v>42202</v>
      </c>
      <c r="K1792" s="1">
        <v>42204</v>
      </c>
      <c r="L1792" t="s">
        <v>34</v>
      </c>
      <c r="M1792">
        <f>Table1[[#This Row],[Ship Date]]-Table1[[#This Row],[Order Date]]</f>
        <v>2</v>
      </c>
      <c r="N1792">
        <v>7</v>
      </c>
      <c r="O1792" t="s">
        <v>51</v>
      </c>
      <c r="P1792" s="3">
        <v>195.46600000000001</v>
      </c>
      <c r="Q1792" s="3">
        <v>127.8426188499905</v>
      </c>
      <c r="R1792" s="3">
        <f>(Table1[[#This Row],[Selling Price]]-Table1[[#This Row],[Cost Price]])</f>
        <v>67.623381150009507</v>
      </c>
      <c r="S1792" s="12">
        <f>(Table1[[#This Row],[Profit]]/Table1[[#This Row],[Selling Price]])</f>
        <v>0.34595981475044002</v>
      </c>
      <c r="T1792">
        <v>2</v>
      </c>
      <c r="U1792" s="2">
        <f>Table1[[#This Row],[Selling Price]]*Table1[[#This Row],[Quantity]]</f>
        <v>390.93200000000002</v>
      </c>
      <c r="V1792" s="4">
        <v>0.15</v>
      </c>
      <c r="W1792">
        <v>154</v>
      </c>
      <c r="X1792" t="s">
        <v>36</v>
      </c>
      <c r="Y1792" t="s">
        <v>68</v>
      </c>
      <c r="Z1792" s="2">
        <v>106.5137598373629</v>
      </c>
    </row>
    <row r="1793" spans="1:26" x14ac:dyDescent="0.35">
      <c r="A1793" t="s">
        <v>1443</v>
      </c>
      <c r="B1793" t="s">
        <v>1444</v>
      </c>
      <c r="C1793" t="s">
        <v>27</v>
      </c>
      <c r="D1793" t="s">
        <v>28</v>
      </c>
      <c r="E1793" t="s">
        <v>40</v>
      </c>
      <c r="F1793" t="s">
        <v>3536</v>
      </c>
      <c r="G1793" t="s">
        <v>3537</v>
      </c>
      <c r="H1793" t="s">
        <v>32</v>
      </c>
      <c r="I1793" t="s">
        <v>4636</v>
      </c>
      <c r="J1793" s="1">
        <v>42597</v>
      </c>
      <c r="K1793" s="1">
        <v>42599</v>
      </c>
      <c r="L1793" t="s">
        <v>34</v>
      </c>
      <c r="M1793">
        <f>Table1[[#This Row],[Ship Date]]-Table1[[#This Row],[Order Date]]</f>
        <v>2</v>
      </c>
      <c r="N1793">
        <v>8</v>
      </c>
      <c r="O1793" t="s">
        <v>61</v>
      </c>
      <c r="P1793" s="3">
        <v>225.29599999999999</v>
      </c>
      <c r="Q1793" s="3">
        <v>154.16230738842009</v>
      </c>
      <c r="R1793" s="3">
        <f>(Table1[[#This Row],[Selling Price]]-Table1[[#This Row],[Cost Price]])</f>
        <v>71.133692611579903</v>
      </c>
      <c r="S1793" s="12">
        <f>(Table1[[#This Row],[Profit]]/Table1[[#This Row],[Selling Price]])</f>
        <v>0.31573437882421307</v>
      </c>
      <c r="T1793">
        <v>2</v>
      </c>
      <c r="U1793" s="2">
        <f>Table1[[#This Row],[Selling Price]]*Table1[[#This Row],[Quantity]]</f>
        <v>450.59199999999998</v>
      </c>
      <c r="V1793" s="4">
        <v>0.2</v>
      </c>
      <c r="W1793">
        <v>434</v>
      </c>
      <c r="X1793" t="s">
        <v>36</v>
      </c>
      <c r="Y1793" t="s">
        <v>36</v>
      </c>
      <c r="Z1793" s="2">
        <v>439.61394160942831</v>
      </c>
    </row>
    <row r="1794" spans="1:26" x14ac:dyDescent="0.35">
      <c r="A1794" t="s">
        <v>1443</v>
      </c>
      <c r="B1794" t="s">
        <v>1444</v>
      </c>
      <c r="C1794" t="s">
        <v>64</v>
      </c>
      <c r="D1794" t="s">
        <v>28</v>
      </c>
      <c r="E1794" t="s">
        <v>29</v>
      </c>
      <c r="F1794" t="s">
        <v>753</v>
      </c>
      <c r="G1794" t="s">
        <v>754</v>
      </c>
      <c r="H1794" t="s">
        <v>32</v>
      </c>
      <c r="I1794" t="s">
        <v>4637</v>
      </c>
      <c r="J1794" s="1">
        <v>42874</v>
      </c>
      <c r="K1794" s="1">
        <v>42878</v>
      </c>
      <c r="L1794" t="s">
        <v>60</v>
      </c>
      <c r="M1794">
        <f>Table1[[#This Row],[Ship Date]]-Table1[[#This Row],[Order Date]]</f>
        <v>4</v>
      </c>
      <c r="N1794">
        <v>5</v>
      </c>
      <c r="O1794" t="s">
        <v>51</v>
      </c>
      <c r="P1794" s="3">
        <v>1628.82</v>
      </c>
      <c r="Q1794" s="3">
        <v>1272.2147796575759</v>
      </c>
      <c r="R1794" s="3">
        <f>(Table1[[#This Row],[Selling Price]]-Table1[[#This Row],[Cost Price]])</f>
        <v>356.60522034242399</v>
      </c>
      <c r="S1794" s="12">
        <f>(Table1[[#This Row],[Profit]]/Table1[[#This Row],[Selling Price]])</f>
        <v>0.21893470140495819</v>
      </c>
      <c r="T1794">
        <v>9</v>
      </c>
      <c r="U1794" s="2">
        <f>Table1[[#This Row],[Selling Price]]*Table1[[#This Row],[Quantity]]</f>
        <v>14659.38</v>
      </c>
      <c r="V1794" s="4">
        <v>0</v>
      </c>
      <c r="W1794">
        <v>359</v>
      </c>
      <c r="X1794" t="s">
        <v>36</v>
      </c>
      <c r="Y1794" t="s">
        <v>36</v>
      </c>
      <c r="Z1794" s="2">
        <v>531.75044374647348</v>
      </c>
    </row>
    <row r="1795" spans="1:26" x14ac:dyDescent="0.35">
      <c r="A1795" t="s">
        <v>1443</v>
      </c>
      <c r="B1795" t="s">
        <v>1444</v>
      </c>
      <c r="C1795" t="s">
        <v>64</v>
      </c>
      <c r="D1795" t="s">
        <v>28</v>
      </c>
      <c r="E1795" t="s">
        <v>40</v>
      </c>
      <c r="F1795" t="s">
        <v>2430</v>
      </c>
      <c r="G1795" t="s">
        <v>2431</v>
      </c>
      <c r="H1795" t="s">
        <v>32</v>
      </c>
      <c r="I1795" t="s">
        <v>4662</v>
      </c>
      <c r="J1795" s="1">
        <v>41758</v>
      </c>
      <c r="K1795" s="1">
        <v>41760</v>
      </c>
      <c r="L1795" t="s">
        <v>34</v>
      </c>
      <c r="M1795">
        <f>Table1[[#This Row],[Ship Date]]-Table1[[#This Row],[Order Date]]</f>
        <v>2</v>
      </c>
      <c r="N1795">
        <v>4</v>
      </c>
      <c r="O1795" t="s">
        <v>106</v>
      </c>
      <c r="P1795" s="3">
        <v>51.96</v>
      </c>
      <c r="Q1795" s="3">
        <v>41.740856795436613</v>
      </c>
      <c r="R1795" s="3">
        <f>(Table1[[#This Row],[Selling Price]]-Table1[[#This Row],[Cost Price]])</f>
        <v>10.219143204563387</v>
      </c>
      <c r="S1795" s="12">
        <f>(Table1[[#This Row],[Profit]]/Table1[[#This Row],[Selling Price]])</f>
        <v>0.19667327183532307</v>
      </c>
      <c r="T1795">
        <v>2</v>
      </c>
      <c r="U1795" s="2">
        <f>Table1[[#This Row],[Selling Price]]*Table1[[#This Row],[Quantity]]</f>
        <v>103.92</v>
      </c>
      <c r="V1795" s="4">
        <v>0</v>
      </c>
      <c r="W1795">
        <v>427</v>
      </c>
      <c r="X1795" t="s">
        <v>36</v>
      </c>
      <c r="Y1795" t="s">
        <v>68</v>
      </c>
      <c r="Z1795" s="2">
        <v>76.979418692827991</v>
      </c>
    </row>
    <row r="1796" spans="1:26" x14ac:dyDescent="0.35">
      <c r="A1796" t="s">
        <v>1443</v>
      </c>
      <c r="B1796" t="s">
        <v>1444</v>
      </c>
      <c r="C1796" t="s">
        <v>27</v>
      </c>
      <c r="D1796" t="s">
        <v>28</v>
      </c>
      <c r="E1796" t="s">
        <v>69</v>
      </c>
      <c r="F1796" t="s">
        <v>4666</v>
      </c>
      <c r="G1796" t="s">
        <v>4667</v>
      </c>
      <c r="H1796" t="s">
        <v>32</v>
      </c>
      <c r="I1796" t="s">
        <v>4698</v>
      </c>
      <c r="J1796" s="1">
        <v>42926</v>
      </c>
      <c r="K1796" s="1">
        <v>42930</v>
      </c>
      <c r="L1796" t="s">
        <v>34</v>
      </c>
      <c r="M1796">
        <f>Table1[[#This Row],[Ship Date]]-Table1[[#This Row],[Order Date]]</f>
        <v>4</v>
      </c>
      <c r="N1796">
        <v>7</v>
      </c>
      <c r="O1796" t="s">
        <v>51</v>
      </c>
      <c r="P1796" s="3">
        <v>18.84</v>
      </c>
      <c r="Q1796" s="3">
        <v>13.042267930360881</v>
      </c>
      <c r="R1796" s="3">
        <f>(Table1[[#This Row],[Selling Price]]-Table1[[#This Row],[Cost Price]])</f>
        <v>5.7977320696391192</v>
      </c>
      <c r="S1796" s="12">
        <f>(Table1[[#This Row],[Profit]]/Table1[[#This Row],[Selling Price]])</f>
        <v>0.30773524785770273</v>
      </c>
      <c r="T1796">
        <v>3</v>
      </c>
      <c r="U1796" s="2">
        <f>Table1[[#This Row],[Selling Price]]*Table1[[#This Row],[Quantity]]</f>
        <v>56.519999999999996</v>
      </c>
      <c r="V1796" s="4">
        <v>0</v>
      </c>
      <c r="W1796">
        <v>160</v>
      </c>
      <c r="X1796" t="s">
        <v>36</v>
      </c>
      <c r="Y1796" t="s">
        <v>52</v>
      </c>
      <c r="Z1796" s="2">
        <v>27.849988629560809</v>
      </c>
    </row>
    <row r="1797" spans="1:26" x14ac:dyDescent="0.35">
      <c r="A1797" t="s">
        <v>1443</v>
      </c>
      <c r="B1797" t="s">
        <v>1444</v>
      </c>
      <c r="C1797" t="s">
        <v>45</v>
      </c>
      <c r="D1797" t="s">
        <v>28</v>
      </c>
      <c r="E1797" t="s">
        <v>69</v>
      </c>
      <c r="F1797" t="s">
        <v>3050</v>
      </c>
      <c r="G1797" t="s">
        <v>3051</v>
      </c>
      <c r="H1797" t="s">
        <v>32</v>
      </c>
      <c r="I1797" t="s">
        <v>4796</v>
      </c>
      <c r="J1797" s="1">
        <v>42495</v>
      </c>
      <c r="K1797" s="1">
        <v>42499</v>
      </c>
      <c r="L1797" t="s">
        <v>60</v>
      </c>
      <c r="M1797">
        <f>Table1[[#This Row],[Ship Date]]-Table1[[#This Row],[Order Date]]</f>
        <v>4</v>
      </c>
      <c r="N1797">
        <v>5</v>
      </c>
      <c r="O1797" t="s">
        <v>51</v>
      </c>
      <c r="P1797" s="3">
        <v>16.72</v>
      </c>
      <c r="Q1797" s="3">
        <v>11.66700019548164</v>
      </c>
      <c r="R1797" s="3">
        <f>(Table1[[#This Row],[Selling Price]]-Table1[[#This Row],[Cost Price]])</f>
        <v>5.0529998045183593</v>
      </c>
      <c r="S1797" s="12">
        <f>(Table1[[#This Row],[Profit]]/Table1[[#This Row],[Selling Price]])</f>
        <v>0.30221290696880143</v>
      </c>
      <c r="T1797">
        <v>5</v>
      </c>
      <c r="U1797" s="2">
        <f>Table1[[#This Row],[Selling Price]]*Table1[[#This Row],[Quantity]]</f>
        <v>83.6</v>
      </c>
      <c r="V1797" s="4">
        <v>0.2</v>
      </c>
      <c r="W1797">
        <v>183</v>
      </c>
      <c r="X1797" t="s">
        <v>36</v>
      </c>
      <c r="Y1797" t="s">
        <v>52</v>
      </c>
      <c r="Z1797" s="2">
        <v>21.633551362024061</v>
      </c>
    </row>
    <row r="1798" spans="1:26" x14ac:dyDescent="0.35">
      <c r="A1798" t="s">
        <v>1443</v>
      </c>
      <c r="B1798" t="s">
        <v>1444</v>
      </c>
      <c r="C1798" t="s">
        <v>64</v>
      </c>
      <c r="D1798" t="s">
        <v>28</v>
      </c>
      <c r="E1798" t="s">
        <v>56</v>
      </c>
      <c r="F1798" t="s">
        <v>2957</v>
      </c>
      <c r="G1798" t="s">
        <v>2555</v>
      </c>
      <c r="H1798" t="s">
        <v>32</v>
      </c>
      <c r="I1798" t="s">
        <v>5084</v>
      </c>
      <c r="J1798" s="1">
        <v>43015</v>
      </c>
      <c r="K1798" s="1">
        <v>43019</v>
      </c>
      <c r="L1798" t="s">
        <v>60</v>
      </c>
      <c r="M1798">
        <f>Table1[[#This Row],[Ship Date]]-Table1[[#This Row],[Order Date]]</f>
        <v>4</v>
      </c>
      <c r="N1798">
        <v>10</v>
      </c>
      <c r="O1798" t="s">
        <v>61</v>
      </c>
      <c r="P1798" s="3">
        <v>154.76400000000001</v>
      </c>
      <c r="Q1798" s="3">
        <v>104.1543614933348</v>
      </c>
      <c r="R1798" s="3">
        <f>(Table1[[#This Row],[Selling Price]]-Table1[[#This Row],[Cost Price]])</f>
        <v>50.609638506665206</v>
      </c>
      <c r="S1798" s="12">
        <f>(Table1[[#This Row],[Profit]]/Table1[[#This Row],[Selling Price]])</f>
        <v>0.32701169850007239</v>
      </c>
      <c r="T1798">
        <v>3</v>
      </c>
      <c r="U1798" s="2">
        <f>Table1[[#This Row],[Selling Price]]*Table1[[#This Row],[Quantity]]</f>
        <v>464.29200000000003</v>
      </c>
      <c r="V1798" s="4">
        <v>0.4</v>
      </c>
      <c r="W1798">
        <v>403</v>
      </c>
      <c r="X1798" t="s">
        <v>36</v>
      </c>
      <c r="Y1798" t="s">
        <v>36</v>
      </c>
      <c r="Z1798" s="2">
        <v>134.8182251970812</v>
      </c>
    </row>
    <row r="1799" spans="1:26" x14ac:dyDescent="0.35">
      <c r="A1799" t="s">
        <v>1443</v>
      </c>
      <c r="B1799" t="s">
        <v>1444</v>
      </c>
      <c r="C1799" t="s">
        <v>55</v>
      </c>
      <c r="D1799" t="s">
        <v>28</v>
      </c>
      <c r="E1799" t="s">
        <v>56</v>
      </c>
      <c r="F1799" t="s">
        <v>3802</v>
      </c>
      <c r="G1799" t="s">
        <v>3803</v>
      </c>
      <c r="H1799" t="s">
        <v>32</v>
      </c>
      <c r="I1799" t="s">
        <v>5145</v>
      </c>
      <c r="J1799" s="1">
        <v>42712</v>
      </c>
      <c r="K1799" s="1">
        <v>42718</v>
      </c>
      <c r="L1799" t="s">
        <v>60</v>
      </c>
      <c r="M1799">
        <f>Table1[[#This Row],[Ship Date]]-Table1[[#This Row],[Order Date]]</f>
        <v>6</v>
      </c>
      <c r="N1799">
        <v>12</v>
      </c>
      <c r="O1799" t="s">
        <v>35</v>
      </c>
      <c r="P1799" s="3">
        <v>1421.664</v>
      </c>
      <c r="Q1799" s="3">
        <v>1171.071091410088</v>
      </c>
      <c r="R1799" s="3">
        <f>(Table1[[#This Row],[Selling Price]]-Table1[[#This Row],[Cost Price]])</f>
        <v>250.59290858991199</v>
      </c>
      <c r="S1799" s="12">
        <f>(Table1[[#This Row],[Profit]]/Table1[[#This Row],[Selling Price]])</f>
        <v>0.1762673237768643</v>
      </c>
      <c r="T1799">
        <v>6</v>
      </c>
      <c r="U1799" s="2">
        <f>Table1[[#This Row],[Selling Price]]*Table1[[#This Row],[Quantity]]</f>
        <v>8529.9840000000004</v>
      </c>
      <c r="V1799" s="4">
        <v>0.2</v>
      </c>
      <c r="W1799">
        <v>401</v>
      </c>
      <c r="X1799" t="s">
        <v>68</v>
      </c>
      <c r="Y1799" t="s">
        <v>36</v>
      </c>
      <c r="Z1799" s="2">
        <v>723.06752845360154</v>
      </c>
    </row>
    <row r="1800" spans="1:26" x14ac:dyDescent="0.35">
      <c r="A1800" t="s">
        <v>1443</v>
      </c>
      <c r="B1800" t="s">
        <v>1444</v>
      </c>
      <c r="C1800" t="s">
        <v>45</v>
      </c>
      <c r="D1800" t="s">
        <v>28</v>
      </c>
      <c r="E1800" t="s">
        <v>40</v>
      </c>
      <c r="F1800" t="s">
        <v>3960</v>
      </c>
      <c r="G1800" t="s">
        <v>3961</v>
      </c>
      <c r="H1800" t="s">
        <v>32</v>
      </c>
      <c r="I1800" t="s">
        <v>5194</v>
      </c>
      <c r="J1800" s="1">
        <v>43038</v>
      </c>
      <c r="K1800" s="1">
        <v>43040</v>
      </c>
      <c r="L1800" t="s">
        <v>199</v>
      </c>
      <c r="M1800">
        <f>Table1[[#This Row],[Ship Date]]-Table1[[#This Row],[Order Date]]</f>
        <v>2</v>
      </c>
      <c r="N1800">
        <v>10</v>
      </c>
      <c r="O1800" t="s">
        <v>61</v>
      </c>
      <c r="P1800" s="3">
        <v>33.94</v>
      </c>
      <c r="Q1800" s="3">
        <v>27.083594263305081</v>
      </c>
      <c r="R1800" s="3">
        <f>(Table1[[#This Row],[Selling Price]]-Table1[[#This Row],[Cost Price]])</f>
        <v>6.8564057366949172</v>
      </c>
      <c r="S1800" s="12">
        <f>(Table1[[#This Row],[Profit]]/Table1[[#This Row],[Selling Price]])</f>
        <v>0.20201549017957918</v>
      </c>
      <c r="T1800">
        <v>1</v>
      </c>
      <c r="U1800" s="2">
        <f>Table1[[#This Row],[Selling Price]]*Table1[[#This Row],[Quantity]]</f>
        <v>33.94</v>
      </c>
      <c r="V1800" s="4">
        <v>0</v>
      </c>
      <c r="W1800">
        <v>267</v>
      </c>
      <c r="X1800" t="s">
        <v>36</v>
      </c>
      <c r="Y1800" t="s">
        <v>36</v>
      </c>
      <c r="Z1800" s="2">
        <v>164.83802315242681</v>
      </c>
    </row>
    <row r="1801" spans="1:26" x14ac:dyDescent="0.35">
      <c r="A1801" t="s">
        <v>1443</v>
      </c>
      <c r="B1801" t="s">
        <v>1444</v>
      </c>
      <c r="C1801" t="s">
        <v>64</v>
      </c>
      <c r="D1801" t="s">
        <v>28</v>
      </c>
      <c r="E1801" t="s">
        <v>40</v>
      </c>
      <c r="F1801" t="s">
        <v>331</v>
      </c>
      <c r="G1801" t="s">
        <v>332</v>
      </c>
      <c r="H1801" t="s">
        <v>32</v>
      </c>
      <c r="I1801" t="s">
        <v>5480</v>
      </c>
      <c r="J1801" s="1">
        <v>42934</v>
      </c>
      <c r="K1801" s="1">
        <v>42939</v>
      </c>
      <c r="L1801" t="s">
        <v>60</v>
      </c>
      <c r="M1801">
        <f>Table1[[#This Row],[Ship Date]]-Table1[[#This Row],[Order Date]]</f>
        <v>5</v>
      </c>
      <c r="N1801">
        <v>7</v>
      </c>
      <c r="O1801" t="s">
        <v>51</v>
      </c>
      <c r="P1801" s="3">
        <v>311.976</v>
      </c>
      <c r="Q1801" s="3">
        <v>255.32078962629649</v>
      </c>
      <c r="R1801" s="3">
        <f>(Table1[[#This Row],[Selling Price]]-Table1[[#This Row],[Cost Price]])</f>
        <v>56.655210373703511</v>
      </c>
      <c r="S1801" s="12">
        <f>(Table1[[#This Row],[Profit]]/Table1[[#This Row],[Selling Price]])</f>
        <v>0.18160118205792597</v>
      </c>
      <c r="T1801">
        <v>3</v>
      </c>
      <c r="U1801" s="2">
        <f>Table1[[#This Row],[Selling Price]]*Table1[[#This Row],[Quantity]]</f>
        <v>935.928</v>
      </c>
      <c r="V1801" s="4">
        <v>0.2</v>
      </c>
      <c r="W1801">
        <v>285</v>
      </c>
      <c r="X1801" t="s">
        <v>36</v>
      </c>
      <c r="Y1801" t="s">
        <v>36</v>
      </c>
      <c r="Z1801" s="2">
        <v>523.59424097100236</v>
      </c>
    </row>
    <row r="1802" spans="1:26" x14ac:dyDescent="0.35">
      <c r="A1802" t="s">
        <v>1443</v>
      </c>
      <c r="B1802" t="s">
        <v>1444</v>
      </c>
      <c r="C1802" t="s">
        <v>27</v>
      </c>
      <c r="D1802" t="s">
        <v>28</v>
      </c>
      <c r="E1802" t="s">
        <v>40</v>
      </c>
      <c r="F1802" t="s">
        <v>654</v>
      </c>
      <c r="G1802" t="s">
        <v>655</v>
      </c>
      <c r="H1802" t="s">
        <v>32</v>
      </c>
      <c r="I1802" t="s">
        <v>5566</v>
      </c>
      <c r="J1802" s="1">
        <v>41812</v>
      </c>
      <c r="K1802" s="1">
        <v>41817</v>
      </c>
      <c r="L1802" t="s">
        <v>60</v>
      </c>
      <c r="M1802">
        <f>Table1[[#This Row],[Ship Date]]-Table1[[#This Row],[Order Date]]</f>
        <v>5</v>
      </c>
      <c r="N1802">
        <v>6</v>
      </c>
      <c r="O1802" t="s">
        <v>51</v>
      </c>
      <c r="P1802" s="3">
        <v>170.05799999999999</v>
      </c>
      <c r="Q1802" s="3">
        <v>124.18797400743991</v>
      </c>
      <c r="R1802" s="3">
        <f>(Table1[[#This Row],[Selling Price]]-Table1[[#This Row],[Cost Price]])</f>
        <v>45.870025992560088</v>
      </c>
      <c r="S1802" s="12">
        <f>(Table1[[#This Row],[Profit]]/Table1[[#This Row],[Selling Price]])</f>
        <v>0.26973165621470374</v>
      </c>
      <c r="T1802">
        <v>3</v>
      </c>
      <c r="U1802" s="2">
        <f>Table1[[#This Row],[Selling Price]]*Table1[[#This Row],[Quantity]]</f>
        <v>510.17399999999998</v>
      </c>
      <c r="V1802" s="4">
        <v>0.3</v>
      </c>
      <c r="W1802">
        <v>410</v>
      </c>
      <c r="X1802" t="s">
        <v>36</v>
      </c>
      <c r="Y1802" t="s">
        <v>68</v>
      </c>
      <c r="Z1802" s="2">
        <v>128.46063846619651</v>
      </c>
    </row>
    <row r="1803" spans="1:26" x14ac:dyDescent="0.35">
      <c r="A1803" t="s">
        <v>1443</v>
      </c>
      <c r="B1803" t="s">
        <v>1444</v>
      </c>
      <c r="C1803" t="s">
        <v>55</v>
      </c>
      <c r="D1803" t="s">
        <v>28</v>
      </c>
      <c r="E1803" t="s">
        <v>29</v>
      </c>
      <c r="F1803" t="s">
        <v>5621</v>
      </c>
      <c r="G1803" t="s">
        <v>5622</v>
      </c>
      <c r="H1803" t="s">
        <v>32</v>
      </c>
      <c r="I1803" t="s">
        <v>5620</v>
      </c>
      <c r="J1803" s="1">
        <v>42363</v>
      </c>
      <c r="K1803" s="1">
        <v>42370</v>
      </c>
      <c r="L1803" t="s">
        <v>60</v>
      </c>
      <c r="M1803">
        <f>Table1[[#This Row],[Ship Date]]-Table1[[#This Row],[Order Date]]</f>
        <v>7</v>
      </c>
      <c r="N1803">
        <v>12</v>
      </c>
      <c r="O1803" t="s">
        <v>35</v>
      </c>
      <c r="P1803" s="3">
        <v>160.97999999999999</v>
      </c>
      <c r="Q1803" s="3">
        <v>114.1841575700566</v>
      </c>
      <c r="R1803" s="3">
        <f>(Table1[[#This Row],[Selling Price]]-Table1[[#This Row],[Cost Price]])</f>
        <v>46.795842429943391</v>
      </c>
      <c r="S1803" s="12">
        <f>(Table1[[#This Row],[Profit]]/Table1[[#This Row],[Selling Price]])</f>
        <v>0.29069351739311339</v>
      </c>
      <c r="T1803">
        <v>1</v>
      </c>
      <c r="U1803" s="2">
        <f>Table1[[#This Row],[Selling Price]]*Table1[[#This Row],[Quantity]]</f>
        <v>160.97999999999999</v>
      </c>
      <c r="V1803" s="4">
        <v>0</v>
      </c>
      <c r="W1803">
        <v>223</v>
      </c>
      <c r="X1803" t="s">
        <v>68</v>
      </c>
      <c r="Y1803" t="s">
        <v>68</v>
      </c>
      <c r="Z1803" s="2">
        <v>118.3832516208269</v>
      </c>
    </row>
    <row r="1804" spans="1:26" x14ac:dyDescent="0.35">
      <c r="A1804" t="s">
        <v>1443</v>
      </c>
      <c r="B1804" t="s">
        <v>1444</v>
      </c>
      <c r="C1804" t="s">
        <v>45</v>
      </c>
      <c r="D1804" t="s">
        <v>28</v>
      </c>
      <c r="E1804" t="s">
        <v>69</v>
      </c>
      <c r="F1804" t="s">
        <v>515</v>
      </c>
      <c r="G1804" t="s">
        <v>516</v>
      </c>
      <c r="H1804" t="s">
        <v>32</v>
      </c>
      <c r="I1804" t="s">
        <v>5846</v>
      </c>
      <c r="J1804" s="1">
        <v>41993</v>
      </c>
      <c r="K1804" s="1">
        <v>42000</v>
      </c>
      <c r="L1804" t="s">
        <v>60</v>
      </c>
      <c r="M1804">
        <f>Table1[[#This Row],[Ship Date]]-Table1[[#This Row],[Order Date]]</f>
        <v>7</v>
      </c>
      <c r="N1804">
        <v>12</v>
      </c>
      <c r="O1804" t="s">
        <v>35</v>
      </c>
      <c r="P1804" s="3">
        <v>190.84800000000001</v>
      </c>
      <c r="Q1804" s="3">
        <v>161.2856619787693</v>
      </c>
      <c r="R1804" s="3">
        <f>(Table1[[#This Row],[Selling Price]]-Table1[[#This Row],[Cost Price]])</f>
        <v>29.562338021230715</v>
      </c>
      <c r="S1804" s="12">
        <f>(Table1[[#This Row],[Profit]]/Table1[[#This Row],[Selling Price]])</f>
        <v>0.1548999099871663</v>
      </c>
      <c r="T1804">
        <v>3</v>
      </c>
      <c r="U1804" s="2">
        <f>Table1[[#This Row],[Selling Price]]*Table1[[#This Row],[Quantity]]</f>
        <v>572.5440000000001</v>
      </c>
      <c r="V1804" s="4">
        <v>0.2</v>
      </c>
      <c r="W1804">
        <v>396</v>
      </c>
      <c r="X1804" t="s">
        <v>68</v>
      </c>
      <c r="Y1804" t="s">
        <v>68</v>
      </c>
      <c r="Z1804" s="2">
        <v>97.131653732447077</v>
      </c>
    </row>
    <row r="1805" spans="1:26" x14ac:dyDescent="0.35">
      <c r="A1805" t="s">
        <v>1443</v>
      </c>
      <c r="B1805" t="s">
        <v>1444</v>
      </c>
      <c r="C1805" t="s">
        <v>27</v>
      </c>
      <c r="D1805" t="s">
        <v>28</v>
      </c>
      <c r="E1805" t="s">
        <v>69</v>
      </c>
      <c r="F1805" t="s">
        <v>2347</v>
      </c>
      <c r="G1805" t="s">
        <v>2348</v>
      </c>
      <c r="H1805" t="s">
        <v>32</v>
      </c>
      <c r="I1805" t="s">
        <v>5856</v>
      </c>
      <c r="J1805" s="1">
        <v>42677</v>
      </c>
      <c r="K1805" s="1">
        <v>42682</v>
      </c>
      <c r="L1805" t="s">
        <v>34</v>
      </c>
      <c r="M1805">
        <f>Table1[[#This Row],[Ship Date]]-Table1[[#This Row],[Order Date]]</f>
        <v>5</v>
      </c>
      <c r="N1805">
        <v>11</v>
      </c>
      <c r="O1805" t="s">
        <v>35</v>
      </c>
      <c r="P1805" s="3">
        <v>24.1</v>
      </c>
      <c r="Q1805" s="3">
        <v>18.969742509680501</v>
      </c>
      <c r="R1805" s="3">
        <f>(Table1[[#This Row],[Selling Price]]-Table1[[#This Row],[Cost Price]])</f>
        <v>5.1302574903195008</v>
      </c>
      <c r="S1805" s="12">
        <f>(Table1[[#This Row],[Profit]]/Table1[[#This Row],[Selling Price]])</f>
        <v>0.21287375478504153</v>
      </c>
      <c r="T1805">
        <v>5</v>
      </c>
      <c r="U1805" s="2">
        <f>Table1[[#This Row],[Selling Price]]*Table1[[#This Row],[Quantity]]</f>
        <v>120.5</v>
      </c>
      <c r="V1805" s="4">
        <v>0</v>
      </c>
      <c r="W1805">
        <v>257</v>
      </c>
      <c r="X1805" t="s">
        <v>36</v>
      </c>
      <c r="Y1805" t="s">
        <v>52</v>
      </c>
      <c r="Z1805" s="2">
        <v>7.8473784327421523</v>
      </c>
    </row>
    <row r="1806" spans="1:26" x14ac:dyDescent="0.35">
      <c r="A1806" t="s">
        <v>1443</v>
      </c>
      <c r="B1806" t="s">
        <v>1444</v>
      </c>
      <c r="C1806" t="s">
        <v>45</v>
      </c>
      <c r="D1806" t="s">
        <v>28</v>
      </c>
      <c r="E1806" t="s">
        <v>40</v>
      </c>
      <c r="F1806" t="s">
        <v>3041</v>
      </c>
      <c r="G1806" t="s">
        <v>3042</v>
      </c>
      <c r="H1806" t="s">
        <v>32</v>
      </c>
      <c r="I1806" t="s">
        <v>5909</v>
      </c>
      <c r="J1806" s="1">
        <v>42670</v>
      </c>
      <c r="K1806" s="1">
        <v>42675</v>
      </c>
      <c r="L1806" t="s">
        <v>34</v>
      </c>
      <c r="M1806">
        <f>Table1[[#This Row],[Ship Date]]-Table1[[#This Row],[Order Date]]</f>
        <v>5</v>
      </c>
      <c r="N1806">
        <v>10</v>
      </c>
      <c r="O1806" t="s">
        <v>61</v>
      </c>
      <c r="P1806" s="3">
        <v>290.98</v>
      </c>
      <c r="Q1806" s="3">
        <v>197.4474627992673</v>
      </c>
      <c r="R1806" s="3">
        <f>(Table1[[#This Row],[Selling Price]]-Table1[[#This Row],[Cost Price]])</f>
        <v>93.532537200732719</v>
      </c>
      <c r="S1806" s="12">
        <f>(Table1[[#This Row],[Profit]]/Table1[[#This Row],[Selling Price]])</f>
        <v>0.32143974568950689</v>
      </c>
      <c r="T1806">
        <v>1</v>
      </c>
      <c r="U1806" s="2">
        <f>Table1[[#This Row],[Selling Price]]*Table1[[#This Row],[Quantity]]</f>
        <v>290.98</v>
      </c>
      <c r="V1806" s="4">
        <v>0</v>
      </c>
      <c r="W1806">
        <v>240</v>
      </c>
      <c r="X1806" t="s">
        <v>36</v>
      </c>
      <c r="Y1806" t="s">
        <v>36</v>
      </c>
      <c r="Z1806" s="2">
        <v>385.9189098030829</v>
      </c>
    </row>
    <row r="1807" spans="1:26" x14ac:dyDescent="0.35">
      <c r="A1807" t="s">
        <v>1443</v>
      </c>
      <c r="B1807" t="s">
        <v>1444</v>
      </c>
      <c r="C1807" t="s">
        <v>55</v>
      </c>
      <c r="D1807" t="s">
        <v>28</v>
      </c>
      <c r="E1807" t="s">
        <v>69</v>
      </c>
      <c r="F1807" t="s">
        <v>2861</v>
      </c>
      <c r="G1807" t="s">
        <v>2862</v>
      </c>
      <c r="H1807" t="s">
        <v>32</v>
      </c>
      <c r="I1807" t="s">
        <v>5920</v>
      </c>
      <c r="J1807" s="1">
        <v>41945</v>
      </c>
      <c r="K1807" s="1">
        <v>41949</v>
      </c>
      <c r="L1807" t="s">
        <v>60</v>
      </c>
      <c r="M1807">
        <f>Table1[[#This Row],[Ship Date]]-Table1[[#This Row],[Order Date]]</f>
        <v>4</v>
      </c>
      <c r="N1807">
        <v>11</v>
      </c>
      <c r="O1807" t="s">
        <v>35</v>
      </c>
      <c r="P1807" s="3">
        <v>89.34</v>
      </c>
      <c r="Q1807" s="3">
        <v>70.931969024108099</v>
      </c>
      <c r="R1807" s="3">
        <f>(Table1[[#This Row],[Selling Price]]-Table1[[#This Row],[Cost Price]])</f>
        <v>18.408030975891904</v>
      </c>
      <c r="S1807" s="12">
        <f>(Table1[[#This Row],[Profit]]/Table1[[#This Row],[Selling Price]])</f>
        <v>0.20604467176955343</v>
      </c>
      <c r="T1807">
        <v>6</v>
      </c>
      <c r="U1807" s="2">
        <f>Table1[[#This Row],[Selling Price]]*Table1[[#This Row],[Quantity]]</f>
        <v>536.04</v>
      </c>
      <c r="V1807" s="4">
        <v>0</v>
      </c>
      <c r="W1807">
        <v>406</v>
      </c>
      <c r="X1807" t="s">
        <v>36</v>
      </c>
      <c r="Y1807" t="s">
        <v>68</v>
      </c>
      <c r="Z1807" s="2">
        <v>40.583299168852342</v>
      </c>
    </row>
    <row r="1808" spans="1:26" x14ac:dyDescent="0.35">
      <c r="A1808" t="s">
        <v>1443</v>
      </c>
      <c r="B1808" t="s">
        <v>1444</v>
      </c>
      <c r="C1808" t="s">
        <v>45</v>
      </c>
      <c r="D1808" t="s">
        <v>28</v>
      </c>
      <c r="E1808" t="s">
        <v>69</v>
      </c>
      <c r="F1808" t="s">
        <v>968</v>
      </c>
      <c r="G1808" t="s">
        <v>969</v>
      </c>
      <c r="H1808" t="s">
        <v>32</v>
      </c>
      <c r="I1808" t="s">
        <v>5935</v>
      </c>
      <c r="J1808" s="1">
        <v>42197</v>
      </c>
      <c r="K1808" s="1">
        <v>42202</v>
      </c>
      <c r="L1808" t="s">
        <v>34</v>
      </c>
      <c r="M1808">
        <f>Table1[[#This Row],[Ship Date]]-Table1[[#This Row],[Order Date]]</f>
        <v>5</v>
      </c>
      <c r="N1808">
        <v>7</v>
      </c>
      <c r="O1808" t="s">
        <v>51</v>
      </c>
      <c r="P1808" s="3">
        <v>7.76</v>
      </c>
      <c r="Q1808" s="3">
        <v>6.2206054467019358</v>
      </c>
      <c r="R1808" s="3">
        <f>(Table1[[#This Row],[Selling Price]]-Table1[[#This Row],[Cost Price]])</f>
        <v>1.539394553298064</v>
      </c>
      <c r="S1808" s="12">
        <f>(Table1[[#This Row],[Profit]]/Table1[[#This Row],[Selling Price]])</f>
        <v>0.19837558676521444</v>
      </c>
      <c r="T1808">
        <v>1</v>
      </c>
      <c r="U1808" s="2">
        <f>Table1[[#This Row],[Selling Price]]*Table1[[#This Row],[Quantity]]</f>
        <v>7.76</v>
      </c>
      <c r="V1808" s="4">
        <v>0.6</v>
      </c>
      <c r="W1808">
        <v>293</v>
      </c>
      <c r="X1808" t="s">
        <v>36</v>
      </c>
      <c r="Y1808" t="s">
        <v>68</v>
      </c>
      <c r="Z1808" s="2">
        <v>41.184087541994501</v>
      </c>
    </row>
    <row r="1809" spans="1:26" x14ac:dyDescent="0.35">
      <c r="A1809" t="s">
        <v>1443</v>
      </c>
      <c r="B1809" t="s">
        <v>1444</v>
      </c>
      <c r="C1809" t="s">
        <v>64</v>
      </c>
      <c r="D1809" t="s">
        <v>28</v>
      </c>
      <c r="E1809" t="s">
        <v>56</v>
      </c>
      <c r="F1809" t="s">
        <v>799</v>
      </c>
      <c r="G1809" t="s">
        <v>800</v>
      </c>
      <c r="H1809" t="s">
        <v>32</v>
      </c>
      <c r="I1809" t="s">
        <v>5977</v>
      </c>
      <c r="J1809" s="1">
        <v>42730</v>
      </c>
      <c r="K1809" s="1">
        <v>42735</v>
      </c>
      <c r="L1809" t="s">
        <v>60</v>
      </c>
      <c r="M1809">
        <f>Table1[[#This Row],[Ship Date]]-Table1[[#This Row],[Order Date]]</f>
        <v>5</v>
      </c>
      <c r="N1809">
        <v>12</v>
      </c>
      <c r="O1809" t="s">
        <v>35</v>
      </c>
      <c r="P1809" s="3">
        <v>902.71199999999999</v>
      </c>
      <c r="Q1809" s="3">
        <v>680.04143733054082</v>
      </c>
      <c r="R1809" s="3">
        <f>(Table1[[#This Row],[Selling Price]]-Table1[[#This Row],[Cost Price]])</f>
        <v>222.67056266945917</v>
      </c>
      <c r="S1809" s="12">
        <f>(Table1[[#This Row],[Profit]]/Table1[[#This Row],[Selling Price]])</f>
        <v>0.2466684420606563</v>
      </c>
      <c r="T1809">
        <v>3</v>
      </c>
      <c r="U1809" s="2">
        <f>Table1[[#This Row],[Selling Price]]*Table1[[#This Row],[Quantity]]</f>
        <v>2708.136</v>
      </c>
      <c r="V1809" s="4">
        <v>0.2</v>
      </c>
      <c r="W1809">
        <v>496</v>
      </c>
      <c r="X1809" t="s">
        <v>36</v>
      </c>
      <c r="Y1809" t="s">
        <v>36</v>
      </c>
      <c r="Z1809" s="2">
        <v>899.40977660929639</v>
      </c>
    </row>
    <row r="1810" spans="1:26" x14ac:dyDescent="0.35">
      <c r="A1810" t="s">
        <v>1443</v>
      </c>
      <c r="B1810" t="s">
        <v>1444</v>
      </c>
      <c r="C1810" t="s">
        <v>64</v>
      </c>
      <c r="D1810" t="s">
        <v>28</v>
      </c>
      <c r="E1810" t="s">
        <v>40</v>
      </c>
      <c r="F1810" t="s">
        <v>1708</v>
      </c>
      <c r="G1810" t="s">
        <v>1709</v>
      </c>
      <c r="H1810" t="s">
        <v>32</v>
      </c>
      <c r="I1810" t="s">
        <v>6077</v>
      </c>
      <c r="J1810" s="1">
        <v>43059</v>
      </c>
      <c r="K1810" s="1">
        <v>43063</v>
      </c>
      <c r="L1810" t="s">
        <v>60</v>
      </c>
      <c r="M1810">
        <f>Table1[[#This Row],[Ship Date]]-Table1[[#This Row],[Order Date]]</f>
        <v>4</v>
      </c>
      <c r="N1810">
        <v>11</v>
      </c>
      <c r="O1810" t="s">
        <v>35</v>
      </c>
      <c r="P1810" s="3">
        <v>209.56800000000001</v>
      </c>
      <c r="Q1810" s="3">
        <v>159.48296404588831</v>
      </c>
      <c r="R1810" s="3">
        <f>(Table1[[#This Row],[Selling Price]]-Table1[[#This Row],[Cost Price]])</f>
        <v>50.085035954111703</v>
      </c>
      <c r="S1810" s="12">
        <f>(Table1[[#This Row],[Profit]]/Table1[[#This Row],[Selling Price]])</f>
        <v>0.23899181150801507</v>
      </c>
      <c r="T1810">
        <v>2</v>
      </c>
      <c r="U1810" s="2">
        <f>Table1[[#This Row],[Selling Price]]*Table1[[#This Row],[Quantity]]</f>
        <v>419.13600000000002</v>
      </c>
      <c r="V1810" s="4">
        <v>0.2</v>
      </c>
      <c r="W1810">
        <v>496</v>
      </c>
      <c r="X1810" t="s">
        <v>36</v>
      </c>
      <c r="Y1810" t="s">
        <v>68</v>
      </c>
      <c r="Z1810" s="2">
        <v>117.3958865889261</v>
      </c>
    </row>
    <row r="1811" spans="1:26" x14ac:dyDescent="0.35">
      <c r="A1811" t="s">
        <v>1443</v>
      </c>
      <c r="B1811" t="s">
        <v>1444</v>
      </c>
      <c r="C1811" t="s">
        <v>45</v>
      </c>
      <c r="D1811" t="s">
        <v>28</v>
      </c>
      <c r="E1811" t="s">
        <v>56</v>
      </c>
      <c r="F1811" t="s">
        <v>1350</v>
      </c>
      <c r="G1811" t="s">
        <v>1351</v>
      </c>
      <c r="H1811" t="s">
        <v>32</v>
      </c>
      <c r="I1811" t="s">
        <v>6281</v>
      </c>
      <c r="J1811" s="1">
        <v>43069</v>
      </c>
      <c r="K1811" s="1">
        <v>43076</v>
      </c>
      <c r="L1811" t="s">
        <v>60</v>
      </c>
      <c r="M1811">
        <f>Table1[[#This Row],[Ship Date]]-Table1[[#This Row],[Order Date]]</f>
        <v>7</v>
      </c>
      <c r="N1811">
        <v>11</v>
      </c>
      <c r="O1811" t="s">
        <v>35</v>
      </c>
      <c r="P1811" s="3">
        <v>1781.682</v>
      </c>
      <c r="Q1811" s="3">
        <v>1334.1398625536749</v>
      </c>
      <c r="R1811" s="3">
        <f>(Table1[[#This Row],[Selling Price]]-Table1[[#This Row],[Cost Price]])</f>
        <v>447.54213744632511</v>
      </c>
      <c r="S1811" s="12">
        <f>(Table1[[#This Row],[Profit]]/Table1[[#This Row],[Selling Price]])</f>
        <v>0.25119080590493986</v>
      </c>
      <c r="T1811">
        <v>7</v>
      </c>
      <c r="U1811" s="2">
        <f>Table1[[#This Row],[Selling Price]]*Table1[[#This Row],[Quantity]]</f>
        <v>12471.773999999999</v>
      </c>
      <c r="V1811" s="4">
        <v>0.4</v>
      </c>
      <c r="W1811">
        <v>444</v>
      </c>
      <c r="X1811" t="s">
        <v>68</v>
      </c>
      <c r="Y1811" t="s">
        <v>36</v>
      </c>
      <c r="Z1811" s="2">
        <v>1005.186331284641</v>
      </c>
    </row>
    <row r="1812" spans="1:26" x14ac:dyDescent="0.35">
      <c r="A1812" t="s">
        <v>1443</v>
      </c>
      <c r="B1812" t="s">
        <v>1444</v>
      </c>
      <c r="C1812" t="s">
        <v>45</v>
      </c>
      <c r="D1812" t="s">
        <v>28</v>
      </c>
      <c r="E1812" t="s">
        <v>69</v>
      </c>
      <c r="F1812" t="s">
        <v>2861</v>
      </c>
      <c r="G1812" t="s">
        <v>2862</v>
      </c>
      <c r="H1812" t="s">
        <v>32</v>
      </c>
      <c r="I1812" t="s">
        <v>6361</v>
      </c>
      <c r="J1812" s="1">
        <v>42231</v>
      </c>
      <c r="K1812" s="1">
        <v>42235</v>
      </c>
      <c r="L1812" t="s">
        <v>60</v>
      </c>
      <c r="M1812">
        <f>Table1[[#This Row],[Ship Date]]-Table1[[#This Row],[Order Date]]</f>
        <v>4</v>
      </c>
      <c r="N1812">
        <v>8</v>
      </c>
      <c r="O1812" t="s">
        <v>61</v>
      </c>
      <c r="P1812" s="3">
        <v>104.23</v>
      </c>
      <c r="Q1812" s="3">
        <v>82.368231039765647</v>
      </c>
      <c r="R1812" s="3">
        <f>(Table1[[#This Row],[Selling Price]]-Table1[[#This Row],[Cost Price]])</f>
        <v>21.861768960234357</v>
      </c>
      <c r="S1812" s="12">
        <f>(Table1[[#This Row],[Profit]]/Table1[[#This Row],[Selling Price]])</f>
        <v>0.20974545678052725</v>
      </c>
      <c r="T1812">
        <v>7</v>
      </c>
      <c r="U1812" s="2">
        <f>Table1[[#This Row],[Selling Price]]*Table1[[#This Row],[Quantity]]</f>
        <v>729.61</v>
      </c>
      <c r="V1812" s="4">
        <v>0</v>
      </c>
      <c r="W1812">
        <v>422</v>
      </c>
      <c r="X1812" t="s">
        <v>36</v>
      </c>
      <c r="Y1812" t="s">
        <v>68</v>
      </c>
      <c r="Z1812" s="2">
        <v>40.583299168852342</v>
      </c>
    </row>
    <row r="1813" spans="1:26" x14ac:dyDescent="0.35">
      <c r="A1813" t="s">
        <v>1443</v>
      </c>
      <c r="B1813" t="s">
        <v>1444</v>
      </c>
      <c r="C1813" t="s">
        <v>64</v>
      </c>
      <c r="D1813" t="s">
        <v>28</v>
      </c>
      <c r="E1813" t="s">
        <v>69</v>
      </c>
      <c r="F1813" t="s">
        <v>5040</v>
      </c>
      <c r="G1813" t="s">
        <v>5041</v>
      </c>
      <c r="H1813" t="s">
        <v>32</v>
      </c>
      <c r="I1813" t="s">
        <v>6687</v>
      </c>
      <c r="J1813" s="1">
        <v>42002</v>
      </c>
      <c r="K1813" s="1">
        <v>42009</v>
      </c>
      <c r="L1813" t="s">
        <v>60</v>
      </c>
      <c r="M1813">
        <f>Table1[[#This Row],[Ship Date]]-Table1[[#This Row],[Order Date]]</f>
        <v>7</v>
      </c>
      <c r="N1813">
        <v>12</v>
      </c>
      <c r="O1813" t="s">
        <v>35</v>
      </c>
      <c r="P1813" s="3">
        <v>38.975999999999999</v>
      </c>
      <c r="Q1813" s="3">
        <v>29.845270303656871</v>
      </c>
      <c r="R1813" s="3">
        <f>(Table1[[#This Row],[Selling Price]]-Table1[[#This Row],[Cost Price]])</f>
        <v>9.1307296963431277</v>
      </c>
      <c r="S1813" s="12">
        <f>(Table1[[#This Row],[Profit]]/Table1[[#This Row],[Selling Price]])</f>
        <v>0.23426543761143082</v>
      </c>
      <c r="T1813">
        <v>3</v>
      </c>
      <c r="U1813" s="2">
        <f>Table1[[#This Row],[Selling Price]]*Table1[[#This Row],[Quantity]]</f>
        <v>116.928</v>
      </c>
      <c r="V1813" s="4">
        <v>0.6</v>
      </c>
      <c r="W1813">
        <v>149</v>
      </c>
      <c r="X1813" t="s">
        <v>68</v>
      </c>
      <c r="Y1813" t="s">
        <v>68</v>
      </c>
      <c r="Z1813" s="2">
        <v>44.249157533223162</v>
      </c>
    </row>
    <row r="1814" spans="1:26" x14ac:dyDescent="0.35">
      <c r="A1814" t="s">
        <v>1443</v>
      </c>
      <c r="B1814" t="s">
        <v>1444</v>
      </c>
      <c r="C1814" t="s">
        <v>45</v>
      </c>
      <c r="D1814" t="s">
        <v>28</v>
      </c>
      <c r="E1814" t="s">
        <v>40</v>
      </c>
      <c r="F1814" t="s">
        <v>784</v>
      </c>
      <c r="G1814" t="s">
        <v>785</v>
      </c>
      <c r="H1814" t="s">
        <v>32</v>
      </c>
      <c r="I1814" t="s">
        <v>6769</v>
      </c>
      <c r="J1814" s="1">
        <v>42981</v>
      </c>
      <c r="K1814" s="1">
        <v>42984</v>
      </c>
      <c r="L1814" t="s">
        <v>34</v>
      </c>
      <c r="M1814">
        <f>Table1[[#This Row],[Ship Date]]-Table1[[#This Row],[Order Date]]</f>
        <v>3</v>
      </c>
      <c r="N1814">
        <v>9</v>
      </c>
      <c r="O1814" t="s">
        <v>61</v>
      </c>
      <c r="P1814" s="3">
        <v>181.76400000000001</v>
      </c>
      <c r="Q1814" s="3">
        <v>132.5530295654556</v>
      </c>
      <c r="R1814" s="3">
        <f>(Table1[[#This Row],[Selling Price]]-Table1[[#This Row],[Cost Price]])</f>
        <v>49.210970434544407</v>
      </c>
      <c r="S1814" s="12">
        <f>(Table1[[#This Row],[Profit]]/Table1[[#This Row],[Selling Price]])</f>
        <v>0.27074101821342184</v>
      </c>
      <c r="T1814">
        <v>2</v>
      </c>
      <c r="U1814" s="2">
        <f>Table1[[#This Row],[Selling Price]]*Table1[[#This Row],[Quantity]]</f>
        <v>363.52800000000002</v>
      </c>
      <c r="V1814" s="4">
        <v>0.1</v>
      </c>
      <c r="W1814">
        <v>137</v>
      </c>
      <c r="X1814" t="s">
        <v>36</v>
      </c>
      <c r="Y1814" t="s">
        <v>68</v>
      </c>
      <c r="Z1814" s="2">
        <v>127.7235912203156</v>
      </c>
    </row>
    <row r="1815" spans="1:26" x14ac:dyDescent="0.35">
      <c r="A1815" t="s">
        <v>1443</v>
      </c>
      <c r="B1815" t="s">
        <v>1444</v>
      </c>
      <c r="C1815" t="s">
        <v>45</v>
      </c>
      <c r="D1815" t="s">
        <v>28</v>
      </c>
      <c r="E1815" t="s">
        <v>69</v>
      </c>
      <c r="F1815" t="s">
        <v>4666</v>
      </c>
      <c r="G1815" t="s">
        <v>4667</v>
      </c>
      <c r="H1815" t="s">
        <v>32</v>
      </c>
      <c r="I1815" t="s">
        <v>6836</v>
      </c>
      <c r="J1815" s="1">
        <v>41876</v>
      </c>
      <c r="K1815" s="1">
        <v>41880</v>
      </c>
      <c r="L1815" t="s">
        <v>60</v>
      </c>
      <c r="M1815">
        <f>Table1[[#This Row],[Ship Date]]-Table1[[#This Row],[Order Date]]</f>
        <v>4</v>
      </c>
      <c r="N1815">
        <v>8</v>
      </c>
      <c r="O1815" t="s">
        <v>61</v>
      </c>
      <c r="P1815" s="3">
        <v>6.28</v>
      </c>
      <c r="Q1815" s="3">
        <v>5.2979365900748654</v>
      </c>
      <c r="R1815" s="3">
        <f>(Table1[[#This Row],[Selling Price]]-Table1[[#This Row],[Cost Price]])</f>
        <v>0.98206340992513486</v>
      </c>
      <c r="S1815" s="12">
        <f>(Table1[[#This Row],[Profit]]/Table1[[#This Row],[Selling Price]])</f>
        <v>0.1563795238734291</v>
      </c>
      <c r="T1815">
        <v>1</v>
      </c>
      <c r="U1815" s="2">
        <f>Table1[[#This Row],[Selling Price]]*Table1[[#This Row],[Quantity]]</f>
        <v>6.28</v>
      </c>
      <c r="V1815" s="4">
        <v>0</v>
      </c>
      <c r="W1815">
        <v>465</v>
      </c>
      <c r="X1815" t="s">
        <v>36</v>
      </c>
      <c r="Y1815" t="s">
        <v>52</v>
      </c>
      <c r="Z1815" s="2">
        <v>27.849988629560809</v>
      </c>
    </row>
    <row r="1816" spans="1:26" x14ac:dyDescent="0.35">
      <c r="A1816" t="s">
        <v>1443</v>
      </c>
      <c r="B1816" t="s">
        <v>1444</v>
      </c>
      <c r="C1816" t="s">
        <v>64</v>
      </c>
      <c r="D1816" t="s">
        <v>28</v>
      </c>
      <c r="E1816" t="s">
        <v>69</v>
      </c>
      <c r="F1816" t="s">
        <v>3882</v>
      </c>
      <c r="G1816" t="s">
        <v>3883</v>
      </c>
      <c r="H1816" t="s">
        <v>32</v>
      </c>
      <c r="I1816" t="s">
        <v>7089</v>
      </c>
      <c r="J1816" s="1">
        <v>42719</v>
      </c>
      <c r="K1816" s="1">
        <v>42726</v>
      </c>
      <c r="L1816" t="s">
        <v>60</v>
      </c>
      <c r="M1816">
        <f>Table1[[#This Row],[Ship Date]]-Table1[[#This Row],[Order Date]]</f>
        <v>7</v>
      </c>
      <c r="N1816">
        <v>12</v>
      </c>
      <c r="O1816" t="s">
        <v>35</v>
      </c>
      <c r="P1816" s="3">
        <v>14.76</v>
      </c>
      <c r="Q1816" s="3">
        <v>12.51356334664527</v>
      </c>
      <c r="R1816" s="3">
        <f>(Table1[[#This Row],[Selling Price]]-Table1[[#This Row],[Cost Price]])</f>
        <v>2.2464366533547295</v>
      </c>
      <c r="S1816" s="12">
        <f>(Table1[[#This Row],[Profit]]/Table1[[#This Row],[Selling Price]])</f>
        <v>0.15219760524083534</v>
      </c>
      <c r="T1816">
        <v>2</v>
      </c>
      <c r="U1816" s="2">
        <f>Table1[[#This Row],[Selling Price]]*Table1[[#This Row],[Quantity]]</f>
        <v>29.52</v>
      </c>
      <c r="V1816" s="4">
        <v>0</v>
      </c>
      <c r="W1816">
        <v>388</v>
      </c>
      <c r="X1816" t="s">
        <v>68</v>
      </c>
      <c r="Y1816" t="s">
        <v>52</v>
      </c>
      <c r="Z1816" s="2">
        <v>4.8479081899497452</v>
      </c>
    </row>
    <row r="1817" spans="1:26" x14ac:dyDescent="0.35">
      <c r="A1817" t="s">
        <v>1443</v>
      </c>
      <c r="B1817" t="s">
        <v>1444</v>
      </c>
      <c r="C1817" t="s">
        <v>45</v>
      </c>
      <c r="D1817" t="s">
        <v>28</v>
      </c>
      <c r="E1817" t="s">
        <v>40</v>
      </c>
      <c r="F1817" t="s">
        <v>1227</v>
      </c>
      <c r="G1817" t="s">
        <v>1228</v>
      </c>
      <c r="H1817" t="s">
        <v>32</v>
      </c>
      <c r="I1817" t="s">
        <v>7113</v>
      </c>
      <c r="J1817" s="1">
        <v>42301</v>
      </c>
      <c r="K1817" s="1">
        <v>42304</v>
      </c>
      <c r="L1817" t="s">
        <v>199</v>
      </c>
      <c r="M1817">
        <f>Table1[[#This Row],[Ship Date]]-Table1[[#This Row],[Order Date]]</f>
        <v>3</v>
      </c>
      <c r="N1817">
        <v>10</v>
      </c>
      <c r="O1817" t="s">
        <v>61</v>
      </c>
      <c r="P1817" s="3">
        <v>454.27199999999999</v>
      </c>
      <c r="Q1817" s="3">
        <v>300.92474275991589</v>
      </c>
      <c r="R1817" s="3">
        <f>(Table1[[#This Row],[Selling Price]]-Table1[[#This Row],[Cost Price]])</f>
        <v>153.3472572400841</v>
      </c>
      <c r="S1817" s="12">
        <f>(Table1[[#This Row],[Profit]]/Table1[[#This Row],[Selling Price]])</f>
        <v>0.33756704626321699</v>
      </c>
      <c r="T1817">
        <v>8</v>
      </c>
      <c r="U1817" s="2">
        <f>Table1[[#This Row],[Selling Price]]*Table1[[#This Row],[Quantity]]</f>
        <v>3634.1759999999999</v>
      </c>
      <c r="V1817" s="4">
        <v>0.2</v>
      </c>
      <c r="W1817">
        <v>144</v>
      </c>
      <c r="X1817" t="s">
        <v>36</v>
      </c>
      <c r="Y1817" t="s">
        <v>36</v>
      </c>
      <c r="Z1817" s="2">
        <v>175.16391419467649</v>
      </c>
    </row>
    <row r="1818" spans="1:26" x14ac:dyDescent="0.35">
      <c r="A1818" t="s">
        <v>1443</v>
      </c>
      <c r="B1818" t="s">
        <v>1444</v>
      </c>
      <c r="C1818" t="s">
        <v>64</v>
      </c>
      <c r="D1818" t="s">
        <v>28</v>
      </c>
      <c r="E1818" t="s">
        <v>69</v>
      </c>
      <c r="F1818" t="s">
        <v>70</v>
      </c>
      <c r="G1818" t="s">
        <v>71</v>
      </c>
      <c r="H1818" t="s">
        <v>32</v>
      </c>
      <c r="I1818" t="s">
        <v>7149</v>
      </c>
      <c r="J1818" s="1">
        <v>42209</v>
      </c>
      <c r="K1818" s="1">
        <v>42213</v>
      </c>
      <c r="L1818" t="s">
        <v>60</v>
      </c>
      <c r="M1818">
        <f>Table1[[#This Row],[Ship Date]]-Table1[[#This Row],[Order Date]]</f>
        <v>4</v>
      </c>
      <c r="N1818">
        <v>7</v>
      </c>
      <c r="O1818" t="s">
        <v>51</v>
      </c>
      <c r="P1818" s="3">
        <v>20.94</v>
      </c>
      <c r="Q1818" s="3">
        <v>15.49392727908331</v>
      </c>
      <c r="R1818" s="3">
        <f>(Table1[[#This Row],[Selling Price]]-Table1[[#This Row],[Cost Price]])</f>
        <v>5.4460727209166908</v>
      </c>
      <c r="S1818" s="12">
        <f>(Table1[[#This Row],[Profit]]/Table1[[#This Row],[Selling Price]])</f>
        <v>0.26007988161015716</v>
      </c>
      <c r="T1818">
        <v>3</v>
      </c>
      <c r="U1818" s="2">
        <f>Table1[[#This Row],[Selling Price]]*Table1[[#This Row],[Quantity]]</f>
        <v>62.820000000000007</v>
      </c>
      <c r="V1818" s="4">
        <v>0</v>
      </c>
      <c r="W1818">
        <v>140</v>
      </c>
      <c r="X1818" t="s">
        <v>36</v>
      </c>
      <c r="Y1818" t="s">
        <v>52</v>
      </c>
      <c r="Z1818" s="2">
        <v>12.67979968296029</v>
      </c>
    </row>
    <row r="1819" spans="1:26" x14ac:dyDescent="0.35">
      <c r="A1819" t="s">
        <v>1443</v>
      </c>
      <c r="B1819" t="s">
        <v>1444</v>
      </c>
      <c r="C1819" t="s">
        <v>39</v>
      </c>
      <c r="D1819" t="s">
        <v>28</v>
      </c>
      <c r="E1819" t="s">
        <v>69</v>
      </c>
      <c r="F1819" t="s">
        <v>1436</v>
      </c>
      <c r="G1819" t="s">
        <v>1437</v>
      </c>
      <c r="H1819" t="s">
        <v>32</v>
      </c>
      <c r="I1819" t="s">
        <v>7555</v>
      </c>
      <c r="J1819" s="1">
        <v>42565</v>
      </c>
      <c r="K1819" s="1">
        <v>42569</v>
      </c>
      <c r="L1819" t="s">
        <v>60</v>
      </c>
      <c r="M1819">
        <f>Table1[[#This Row],[Ship Date]]-Table1[[#This Row],[Order Date]]</f>
        <v>4</v>
      </c>
      <c r="N1819">
        <v>7</v>
      </c>
      <c r="O1819" t="s">
        <v>51</v>
      </c>
      <c r="P1819" s="3">
        <v>30.8</v>
      </c>
      <c r="Q1819" s="3">
        <v>24.905880347427221</v>
      </c>
      <c r="R1819" s="3">
        <f>(Table1[[#This Row],[Selling Price]]-Table1[[#This Row],[Cost Price]])</f>
        <v>5.8941196525727797</v>
      </c>
      <c r="S1819" s="12">
        <f>(Table1[[#This Row],[Profit]]/Table1[[#This Row],[Selling Price]])</f>
        <v>0.19136752118742792</v>
      </c>
      <c r="T1819">
        <v>4</v>
      </c>
      <c r="U1819" s="2">
        <f>Table1[[#This Row],[Selling Price]]*Table1[[#This Row],[Quantity]]</f>
        <v>123.2</v>
      </c>
      <c r="V1819" s="4">
        <v>0</v>
      </c>
      <c r="W1819">
        <v>136</v>
      </c>
      <c r="X1819" t="s">
        <v>36</v>
      </c>
      <c r="Y1819" t="s">
        <v>52</v>
      </c>
      <c r="Z1819" s="2">
        <v>24.20299981407263</v>
      </c>
    </row>
    <row r="1820" spans="1:26" x14ac:dyDescent="0.35">
      <c r="A1820" t="s">
        <v>1443</v>
      </c>
      <c r="B1820" t="s">
        <v>1444</v>
      </c>
      <c r="C1820" t="s">
        <v>45</v>
      </c>
      <c r="D1820" t="s">
        <v>28</v>
      </c>
      <c r="E1820" t="s">
        <v>69</v>
      </c>
      <c r="F1820" t="s">
        <v>1553</v>
      </c>
      <c r="G1820" t="s">
        <v>1554</v>
      </c>
      <c r="H1820" t="s">
        <v>32</v>
      </c>
      <c r="I1820" t="s">
        <v>7656</v>
      </c>
      <c r="J1820" s="1">
        <v>42621</v>
      </c>
      <c r="K1820" s="1">
        <v>42626</v>
      </c>
      <c r="L1820" t="s">
        <v>60</v>
      </c>
      <c r="M1820">
        <f>Table1[[#This Row],[Ship Date]]-Table1[[#This Row],[Order Date]]</f>
        <v>5</v>
      </c>
      <c r="N1820">
        <v>9</v>
      </c>
      <c r="O1820" t="s">
        <v>61</v>
      </c>
      <c r="P1820" s="3">
        <v>43.13</v>
      </c>
      <c r="Q1820" s="3">
        <v>35.207565133963023</v>
      </c>
      <c r="R1820" s="3">
        <f>(Table1[[#This Row],[Selling Price]]-Table1[[#This Row],[Cost Price]])</f>
        <v>7.9224348660369799</v>
      </c>
      <c r="S1820" s="12">
        <f>(Table1[[#This Row],[Profit]]/Table1[[#This Row],[Selling Price]])</f>
        <v>0.18368733749216276</v>
      </c>
      <c r="T1820">
        <v>1</v>
      </c>
      <c r="U1820" s="2">
        <f>Table1[[#This Row],[Selling Price]]*Table1[[#This Row],[Quantity]]</f>
        <v>43.13</v>
      </c>
      <c r="V1820" s="4">
        <v>0</v>
      </c>
      <c r="W1820">
        <v>165</v>
      </c>
      <c r="X1820" t="s">
        <v>36</v>
      </c>
      <c r="Y1820" t="s">
        <v>68</v>
      </c>
      <c r="Z1820" s="2">
        <v>67.408018522032421</v>
      </c>
    </row>
    <row r="1821" spans="1:26" x14ac:dyDescent="0.35">
      <c r="A1821" t="s">
        <v>1443</v>
      </c>
      <c r="B1821" t="s">
        <v>1444</v>
      </c>
      <c r="C1821" t="s">
        <v>39</v>
      </c>
      <c r="D1821" t="s">
        <v>28</v>
      </c>
      <c r="E1821" t="s">
        <v>69</v>
      </c>
      <c r="F1821" t="s">
        <v>728</v>
      </c>
      <c r="G1821" t="s">
        <v>729</v>
      </c>
      <c r="H1821" t="s">
        <v>32</v>
      </c>
      <c r="I1821" t="s">
        <v>7703</v>
      </c>
      <c r="J1821" s="1">
        <v>42930</v>
      </c>
      <c r="K1821" s="1">
        <v>42934</v>
      </c>
      <c r="L1821" t="s">
        <v>60</v>
      </c>
      <c r="M1821">
        <f>Table1[[#This Row],[Ship Date]]-Table1[[#This Row],[Order Date]]</f>
        <v>4</v>
      </c>
      <c r="N1821">
        <v>7</v>
      </c>
      <c r="O1821" t="s">
        <v>51</v>
      </c>
      <c r="P1821" s="3">
        <v>18.84</v>
      </c>
      <c r="Q1821" s="3">
        <v>13.69282398556922</v>
      </c>
      <c r="R1821" s="3">
        <f>(Table1[[#This Row],[Selling Price]]-Table1[[#This Row],[Cost Price]])</f>
        <v>5.1471760144307801</v>
      </c>
      <c r="S1821" s="12">
        <f>(Table1[[#This Row],[Profit]]/Table1[[#This Row],[Selling Price]])</f>
        <v>0.27320467167891616</v>
      </c>
      <c r="T1821">
        <v>3</v>
      </c>
      <c r="U1821" s="2">
        <f>Table1[[#This Row],[Selling Price]]*Table1[[#This Row],[Quantity]]</f>
        <v>56.519999999999996</v>
      </c>
      <c r="V1821" s="4">
        <v>0</v>
      </c>
      <c r="W1821">
        <v>160</v>
      </c>
      <c r="X1821" t="s">
        <v>36</v>
      </c>
      <c r="Y1821" t="s">
        <v>52</v>
      </c>
      <c r="Z1821" s="2">
        <v>9.5075134919704425</v>
      </c>
    </row>
    <row r="1822" spans="1:26" x14ac:dyDescent="0.35">
      <c r="A1822" t="s">
        <v>1443</v>
      </c>
      <c r="B1822" t="s">
        <v>1444</v>
      </c>
      <c r="C1822" t="s">
        <v>55</v>
      </c>
      <c r="D1822" t="s">
        <v>28</v>
      </c>
      <c r="E1822" t="s">
        <v>40</v>
      </c>
      <c r="F1822" t="s">
        <v>2633</v>
      </c>
      <c r="G1822" t="s">
        <v>2634</v>
      </c>
      <c r="H1822" t="s">
        <v>32</v>
      </c>
      <c r="I1822" t="s">
        <v>7762</v>
      </c>
      <c r="J1822" s="1">
        <v>43098</v>
      </c>
      <c r="K1822" s="1">
        <v>43101</v>
      </c>
      <c r="L1822" t="s">
        <v>34</v>
      </c>
      <c r="M1822">
        <f>Table1[[#This Row],[Ship Date]]-Table1[[#This Row],[Order Date]]</f>
        <v>3</v>
      </c>
      <c r="N1822">
        <v>12</v>
      </c>
      <c r="O1822" t="s">
        <v>35</v>
      </c>
      <c r="P1822" s="3">
        <v>258.75</v>
      </c>
      <c r="Q1822" s="3">
        <v>204.37253890542971</v>
      </c>
      <c r="R1822" s="3">
        <f>(Table1[[#This Row],[Selling Price]]-Table1[[#This Row],[Cost Price]])</f>
        <v>54.377461094570293</v>
      </c>
      <c r="S1822" s="12">
        <f>(Table1[[#This Row],[Profit]]/Table1[[#This Row],[Selling Price]])</f>
        <v>0.21015443901283204</v>
      </c>
      <c r="T1822">
        <v>3</v>
      </c>
      <c r="U1822" s="2">
        <f>Table1[[#This Row],[Selling Price]]*Table1[[#This Row],[Quantity]]</f>
        <v>776.25</v>
      </c>
      <c r="V1822" s="4">
        <v>0</v>
      </c>
      <c r="W1822">
        <v>117</v>
      </c>
      <c r="X1822" t="s">
        <v>36</v>
      </c>
      <c r="Y1822" t="s">
        <v>36</v>
      </c>
      <c r="Z1822" s="2">
        <v>122.40534676806691</v>
      </c>
    </row>
    <row r="1823" spans="1:26" x14ac:dyDescent="0.35">
      <c r="A1823" t="s">
        <v>1443</v>
      </c>
      <c r="B1823" t="s">
        <v>1444</v>
      </c>
      <c r="C1823" t="s">
        <v>45</v>
      </c>
      <c r="D1823" t="s">
        <v>28</v>
      </c>
      <c r="E1823" t="s">
        <v>69</v>
      </c>
      <c r="F1823" t="s">
        <v>2362</v>
      </c>
      <c r="G1823" t="s">
        <v>2363</v>
      </c>
      <c r="H1823" t="s">
        <v>32</v>
      </c>
      <c r="I1823" t="s">
        <v>7918</v>
      </c>
      <c r="J1823" s="1">
        <v>42488</v>
      </c>
      <c r="K1823" s="1">
        <v>42490</v>
      </c>
      <c r="L1823" t="s">
        <v>34</v>
      </c>
      <c r="M1823">
        <f>Table1[[#This Row],[Ship Date]]-Table1[[#This Row],[Order Date]]</f>
        <v>2</v>
      </c>
      <c r="N1823">
        <v>4</v>
      </c>
      <c r="O1823" t="s">
        <v>106</v>
      </c>
      <c r="P1823" s="3">
        <v>30.344000000000001</v>
      </c>
      <c r="Q1823" s="3">
        <v>25.47183851363652</v>
      </c>
      <c r="R1823" s="3">
        <f>(Table1[[#This Row],[Selling Price]]-Table1[[#This Row],[Cost Price]])</f>
        <v>4.8721614863634812</v>
      </c>
      <c r="S1823" s="12">
        <f>(Table1[[#This Row],[Profit]]/Table1[[#This Row],[Selling Price]])</f>
        <v>0.16056424618914714</v>
      </c>
      <c r="T1823">
        <v>2</v>
      </c>
      <c r="U1823" s="2">
        <f>Table1[[#This Row],[Selling Price]]*Table1[[#This Row],[Quantity]]</f>
        <v>60.688000000000002</v>
      </c>
      <c r="V1823" s="4">
        <v>0.6</v>
      </c>
      <c r="W1823">
        <v>477</v>
      </c>
      <c r="X1823" t="s">
        <v>36</v>
      </c>
      <c r="Y1823" t="s">
        <v>68</v>
      </c>
      <c r="Z1823" s="2">
        <v>48.217370297435338</v>
      </c>
    </row>
    <row r="1824" spans="1:26" x14ac:dyDescent="0.35">
      <c r="A1824" t="s">
        <v>1443</v>
      </c>
      <c r="B1824" t="s">
        <v>1444</v>
      </c>
      <c r="C1824" t="s">
        <v>45</v>
      </c>
      <c r="D1824" t="s">
        <v>28</v>
      </c>
      <c r="E1824" t="s">
        <v>69</v>
      </c>
      <c r="F1824" t="s">
        <v>454</v>
      </c>
      <c r="G1824" t="s">
        <v>455</v>
      </c>
      <c r="H1824" t="s">
        <v>32</v>
      </c>
      <c r="I1824" t="s">
        <v>8023</v>
      </c>
      <c r="J1824" s="1">
        <v>42685</v>
      </c>
      <c r="K1824" s="1">
        <v>42690</v>
      </c>
      <c r="L1824" t="s">
        <v>60</v>
      </c>
      <c r="M1824">
        <f>Table1[[#This Row],[Ship Date]]-Table1[[#This Row],[Order Date]]</f>
        <v>5</v>
      </c>
      <c r="N1824">
        <v>11</v>
      </c>
      <c r="O1824" t="s">
        <v>35</v>
      </c>
      <c r="P1824" s="3">
        <v>41.96</v>
      </c>
      <c r="Q1824" s="3">
        <v>28.72520134558647</v>
      </c>
      <c r="R1824" s="3">
        <f>(Table1[[#This Row],[Selling Price]]-Table1[[#This Row],[Cost Price]])</f>
        <v>13.234798654413531</v>
      </c>
      <c r="S1824" s="12">
        <f>(Table1[[#This Row],[Profit]]/Table1[[#This Row],[Selling Price]])</f>
        <v>0.31541464857992207</v>
      </c>
      <c r="T1824">
        <v>2</v>
      </c>
      <c r="U1824" s="2">
        <f>Table1[[#This Row],[Selling Price]]*Table1[[#This Row],[Quantity]]</f>
        <v>83.92</v>
      </c>
      <c r="V1824" s="4">
        <v>0</v>
      </c>
      <c r="W1824">
        <v>243</v>
      </c>
      <c r="X1824" t="s">
        <v>36</v>
      </c>
      <c r="Y1824" t="s">
        <v>52</v>
      </c>
      <c r="Z1824" s="2">
        <v>18.765082467178239</v>
      </c>
    </row>
    <row r="1825" spans="1:26" x14ac:dyDescent="0.35">
      <c r="A1825" t="s">
        <v>1443</v>
      </c>
      <c r="B1825" t="s">
        <v>1444</v>
      </c>
      <c r="C1825" t="s">
        <v>55</v>
      </c>
      <c r="D1825" t="s">
        <v>28</v>
      </c>
      <c r="E1825" t="s">
        <v>56</v>
      </c>
      <c r="F1825" t="s">
        <v>1350</v>
      </c>
      <c r="G1825" t="s">
        <v>1351</v>
      </c>
      <c r="H1825" t="s">
        <v>32</v>
      </c>
      <c r="I1825" t="s">
        <v>8085</v>
      </c>
      <c r="J1825" s="1">
        <v>42856</v>
      </c>
      <c r="K1825" s="1">
        <v>42861</v>
      </c>
      <c r="L1825" t="s">
        <v>60</v>
      </c>
      <c r="M1825">
        <f>Table1[[#This Row],[Ship Date]]-Table1[[#This Row],[Order Date]]</f>
        <v>5</v>
      </c>
      <c r="N1825">
        <v>5</v>
      </c>
      <c r="O1825" t="s">
        <v>51</v>
      </c>
      <c r="P1825" s="3">
        <v>933.26199999999994</v>
      </c>
      <c r="Q1825" s="3">
        <v>619.71271728020292</v>
      </c>
      <c r="R1825" s="3">
        <f>(Table1[[#This Row],[Selling Price]]-Table1[[#This Row],[Cost Price]])</f>
        <v>313.54928271979702</v>
      </c>
      <c r="S1825" s="12">
        <f>(Table1[[#This Row],[Profit]]/Table1[[#This Row],[Selling Price]])</f>
        <v>0.33597133786631944</v>
      </c>
      <c r="T1825">
        <v>4</v>
      </c>
      <c r="U1825" s="2">
        <f>Table1[[#This Row],[Selling Price]]*Table1[[#This Row],[Quantity]]</f>
        <v>3733.0479999999998</v>
      </c>
      <c r="V1825" s="4">
        <v>0.45</v>
      </c>
      <c r="W1825">
        <v>409</v>
      </c>
      <c r="X1825" t="s">
        <v>36</v>
      </c>
      <c r="Y1825" t="s">
        <v>36</v>
      </c>
      <c r="Z1825" s="2">
        <v>1005.186331284641</v>
      </c>
    </row>
    <row r="1826" spans="1:26" x14ac:dyDescent="0.35">
      <c r="A1826" t="s">
        <v>1443</v>
      </c>
      <c r="B1826" t="s">
        <v>1444</v>
      </c>
      <c r="C1826" t="s">
        <v>45</v>
      </c>
      <c r="D1826" t="s">
        <v>28</v>
      </c>
      <c r="E1826" t="s">
        <v>69</v>
      </c>
      <c r="F1826" t="s">
        <v>4729</v>
      </c>
      <c r="G1826" t="s">
        <v>4730</v>
      </c>
      <c r="H1826" t="s">
        <v>32</v>
      </c>
      <c r="I1826" t="s">
        <v>8149</v>
      </c>
      <c r="J1826" s="1">
        <v>42124</v>
      </c>
      <c r="K1826" s="1">
        <v>42128</v>
      </c>
      <c r="L1826" t="s">
        <v>60</v>
      </c>
      <c r="M1826">
        <f>Table1[[#This Row],[Ship Date]]-Table1[[#This Row],[Order Date]]</f>
        <v>4</v>
      </c>
      <c r="N1826">
        <v>4</v>
      </c>
      <c r="O1826" t="s">
        <v>106</v>
      </c>
      <c r="P1826" s="3">
        <v>9.48</v>
      </c>
      <c r="Q1826" s="3">
        <v>7.1533421587201431</v>
      </c>
      <c r="R1826" s="3">
        <f>(Table1[[#This Row],[Selling Price]]-Table1[[#This Row],[Cost Price]])</f>
        <v>2.3266578412798573</v>
      </c>
      <c r="S1826" s="12">
        <f>(Table1[[#This Row],[Profit]]/Table1[[#This Row],[Selling Price]])</f>
        <v>0.24542804232909887</v>
      </c>
      <c r="T1826">
        <v>1</v>
      </c>
      <c r="U1826" s="2">
        <f>Table1[[#This Row],[Selling Price]]*Table1[[#This Row],[Quantity]]</f>
        <v>9.48</v>
      </c>
      <c r="V1826" s="4">
        <v>0</v>
      </c>
      <c r="W1826">
        <v>177</v>
      </c>
      <c r="X1826" t="s">
        <v>36</v>
      </c>
      <c r="Y1826" t="s">
        <v>52</v>
      </c>
      <c r="Z1826" s="2">
        <v>19.95630873397468</v>
      </c>
    </row>
    <row r="1827" spans="1:26" x14ac:dyDescent="0.35">
      <c r="A1827" t="s">
        <v>1443</v>
      </c>
      <c r="B1827" t="s">
        <v>1444</v>
      </c>
      <c r="C1827" t="s">
        <v>45</v>
      </c>
      <c r="D1827" t="s">
        <v>28</v>
      </c>
      <c r="E1827" t="s">
        <v>69</v>
      </c>
      <c r="F1827" t="s">
        <v>2090</v>
      </c>
      <c r="G1827" t="s">
        <v>2091</v>
      </c>
      <c r="H1827" t="s">
        <v>32</v>
      </c>
      <c r="I1827" t="s">
        <v>8310</v>
      </c>
      <c r="J1827" s="1">
        <v>43045</v>
      </c>
      <c r="K1827" s="1">
        <v>43048</v>
      </c>
      <c r="L1827" t="s">
        <v>34</v>
      </c>
      <c r="M1827">
        <f>Table1[[#This Row],[Ship Date]]-Table1[[#This Row],[Order Date]]</f>
        <v>3</v>
      </c>
      <c r="N1827">
        <v>11</v>
      </c>
      <c r="O1827" t="s">
        <v>35</v>
      </c>
      <c r="P1827" s="3">
        <v>30.56</v>
      </c>
      <c r="Q1827" s="3">
        <v>25.710453588413689</v>
      </c>
      <c r="R1827" s="3">
        <f>(Table1[[#This Row],[Selling Price]]-Table1[[#This Row],[Cost Price]])</f>
        <v>4.8495464115863101</v>
      </c>
      <c r="S1827" s="12">
        <f>(Table1[[#This Row],[Profit]]/Table1[[#This Row],[Selling Price]])</f>
        <v>0.15868934592887141</v>
      </c>
      <c r="T1827">
        <v>5</v>
      </c>
      <c r="U1827" s="2">
        <f>Table1[[#This Row],[Selling Price]]*Table1[[#This Row],[Quantity]]</f>
        <v>152.79999999999998</v>
      </c>
      <c r="V1827" s="4">
        <v>0.6</v>
      </c>
      <c r="W1827">
        <v>255</v>
      </c>
      <c r="X1827" t="s">
        <v>36</v>
      </c>
      <c r="Y1827" t="s">
        <v>52</v>
      </c>
      <c r="Z1827" s="2">
        <v>11.979623945127271</v>
      </c>
    </row>
    <row r="1828" spans="1:26" x14ac:dyDescent="0.35">
      <c r="A1828" t="s">
        <v>1443</v>
      </c>
      <c r="B1828" t="s">
        <v>1444</v>
      </c>
      <c r="C1828" t="s">
        <v>45</v>
      </c>
      <c r="D1828" t="s">
        <v>28</v>
      </c>
      <c r="E1828" t="s">
        <v>69</v>
      </c>
      <c r="F1828" t="s">
        <v>817</v>
      </c>
      <c r="G1828" t="s">
        <v>818</v>
      </c>
      <c r="H1828" t="s">
        <v>32</v>
      </c>
      <c r="I1828" t="s">
        <v>8353</v>
      </c>
      <c r="J1828" s="1">
        <v>42901</v>
      </c>
      <c r="K1828" s="1">
        <v>42906</v>
      </c>
      <c r="L1828" t="s">
        <v>60</v>
      </c>
      <c r="M1828">
        <f>Table1[[#This Row],[Ship Date]]-Table1[[#This Row],[Order Date]]</f>
        <v>5</v>
      </c>
      <c r="N1828">
        <v>6</v>
      </c>
      <c r="O1828" t="s">
        <v>51</v>
      </c>
      <c r="P1828" s="3">
        <v>31.167999999999999</v>
      </c>
      <c r="Q1828" s="3">
        <v>25.670982842871901</v>
      </c>
      <c r="R1828" s="3">
        <f>(Table1[[#This Row],[Selling Price]]-Table1[[#This Row],[Cost Price]])</f>
        <v>5.4970171571280986</v>
      </c>
      <c r="S1828" s="12">
        <f>(Table1[[#This Row],[Profit]]/Table1[[#This Row],[Selling Price]])</f>
        <v>0.1763673369201777</v>
      </c>
      <c r="T1828">
        <v>4</v>
      </c>
      <c r="U1828" s="2">
        <f>Table1[[#This Row],[Selling Price]]*Table1[[#This Row],[Quantity]]</f>
        <v>124.672</v>
      </c>
      <c r="V1828" s="4">
        <v>0.2</v>
      </c>
      <c r="W1828">
        <v>243</v>
      </c>
      <c r="X1828" t="s">
        <v>36</v>
      </c>
      <c r="Y1828" t="s">
        <v>52</v>
      </c>
      <c r="Z1828" s="2">
        <v>22.773000387886238</v>
      </c>
    </row>
    <row r="1829" spans="1:26" x14ac:dyDescent="0.35">
      <c r="A1829" t="s">
        <v>1443</v>
      </c>
      <c r="B1829" t="s">
        <v>1444</v>
      </c>
      <c r="C1829" t="s">
        <v>45</v>
      </c>
      <c r="D1829" t="s">
        <v>28</v>
      </c>
      <c r="E1829" t="s">
        <v>40</v>
      </c>
      <c r="F1829" t="s">
        <v>5661</v>
      </c>
      <c r="G1829" t="s">
        <v>5662</v>
      </c>
      <c r="H1829" t="s">
        <v>32</v>
      </c>
      <c r="I1829" t="s">
        <v>8365</v>
      </c>
      <c r="J1829" s="1">
        <v>42533</v>
      </c>
      <c r="K1829" s="1">
        <v>42537</v>
      </c>
      <c r="L1829" t="s">
        <v>34</v>
      </c>
      <c r="M1829">
        <f>Table1[[#This Row],[Ship Date]]-Table1[[#This Row],[Order Date]]</f>
        <v>4</v>
      </c>
      <c r="N1829">
        <v>6</v>
      </c>
      <c r="O1829" t="s">
        <v>51</v>
      </c>
      <c r="P1829" s="3">
        <v>379.37200000000001</v>
      </c>
      <c r="Q1829" s="3">
        <v>270.26889952183831</v>
      </c>
      <c r="R1829" s="3">
        <f>(Table1[[#This Row],[Selling Price]]-Table1[[#This Row],[Cost Price]])</f>
        <v>109.10310047816171</v>
      </c>
      <c r="S1829" s="12">
        <f>(Table1[[#This Row],[Profit]]/Table1[[#This Row],[Selling Price]])</f>
        <v>0.28758870047911206</v>
      </c>
      <c r="T1829">
        <v>2</v>
      </c>
      <c r="U1829" s="2">
        <f>Table1[[#This Row],[Selling Price]]*Table1[[#This Row],[Quantity]]</f>
        <v>758.74400000000003</v>
      </c>
      <c r="V1829" s="4">
        <v>0.3</v>
      </c>
      <c r="W1829">
        <v>328</v>
      </c>
      <c r="X1829" t="s">
        <v>36</v>
      </c>
      <c r="Y1829" t="s">
        <v>68</v>
      </c>
      <c r="Z1829" s="2">
        <v>123.9320050820879</v>
      </c>
    </row>
    <row r="1830" spans="1:26" x14ac:dyDescent="0.35">
      <c r="A1830" t="s">
        <v>1443</v>
      </c>
      <c r="B1830" t="s">
        <v>1444</v>
      </c>
      <c r="C1830" t="s">
        <v>55</v>
      </c>
      <c r="D1830" t="s">
        <v>28</v>
      </c>
      <c r="E1830" t="s">
        <v>69</v>
      </c>
      <c r="F1830" t="s">
        <v>4491</v>
      </c>
      <c r="G1830" t="s">
        <v>4492</v>
      </c>
      <c r="H1830" t="s">
        <v>32</v>
      </c>
      <c r="I1830" t="s">
        <v>8898</v>
      </c>
      <c r="J1830" s="1">
        <v>41904</v>
      </c>
      <c r="K1830" s="1">
        <v>41911</v>
      </c>
      <c r="L1830" t="s">
        <v>60</v>
      </c>
      <c r="M1830">
        <f>Table1[[#This Row],[Ship Date]]-Table1[[#This Row],[Order Date]]</f>
        <v>7</v>
      </c>
      <c r="N1830">
        <v>9</v>
      </c>
      <c r="O1830" t="s">
        <v>61</v>
      </c>
      <c r="P1830" s="3">
        <v>97.44</v>
      </c>
      <c r="Q1830" s="3">
        <v>68.92922630425555</v>
      </c>
      <c r="R1830" s="3">
        <f>(Table1[[#This Row],[Selling Price]]-Table1[[#This Row],[Cost Price]])</f>
        <v>28.510773695744447</v>
      </c>
      <c r="S1830" s="12">
        <f>(Table1[[#This Row],[Profit]]/Table1[[#This Row],[Selling Price]])</f>
        <v>0.29259825221412611</v>
      </c>
      <c r="T1830">
        <v>3</v>
      </c>
      <c r="U1830" s="2">
        <f>Table1[[#This Row],[Selling Price]]*Table1[[#This Row],[Quantity]]</f>
        <v>292.32</v>
      </c>
      <c r="V1830" s="4">
        <v>0</v>
      </c>
      <c r="W1830">
        <v>256</v>
      </c>
      <c r="X1830" t="s">
        <v>68</v>
      </c>
      <c r="Y1830" t="s">
        <v>68</v>
      </c>
      <c r="Z1830" s="2">
        <v>62.645155343410252</v>
      </c>
    </row>
    <row r="1831" spans="1:26" x14ac:dyDescent="0.35">
      <c r="A1831" t="s">
        <v>1443</v>
      </c>
      <c r="B1831" t="s">
        <v>1444</v>
      </c>
      <c r="C1831" t="s">
        <v>27</v>
      </c>
      <c r="D1831" t="s">
        <v>28</v>
      </c>
      <c r="E1831" t="s">
        <v>29</v>
      </c>
      <c r="F1831" t="s">
        <v>2423</v>
      </c>
      <c r="G1831" t="s">
        <v>2424</v>
      </c>
      <c r="H1831" t="s">
        <v>32</v>
      </c>
      <c r="I1831" t="s">
        <v>8975</v>
      </c>
      <c r="J1831" s="1">
        <v>42821</v>
      </c>
      <c r="K1831" s="1">
        <v>42826</v>
      </c>
      <c r="L1831" t="s">
        <v>60</v>
      </c>
      <c r="M1831">
        <f>Table1[[#This Row],[Ship Date]]-Table1[[#This Row],[Order Date]]</f>
        <v>5</v>
      </c>
      <c r="N1831">
        <v>3</v>
      </c>
      <c r="O1831" t="s">
        <v>106</v>
      </c>
      <c r="P1831" s="3">
        <v>1023.332</v>
      </c>
      <c r="Q1831" s="3">
        <v>776.68611747538262</v>
      </c>
      <c r="R1831" s="3">
        <f>(Table1[[#This Row],[Selling Price]]-Table1[[#This Row],[Cost Price]])</f>
        <v>246.64588252461738</v>
      </c>
      <c r="S1831" s="12">
        <f>(Table1[[#This Row],[Profit]]/Table1[[#This Row],[Selling Price]])</f>
        <v>0.24102234907597669</v>
      </c>
      <c r="T1831">
        <v>5</v>
      </c>
      <c r="U1831" s="2">
        <f>Table1[[#This Row],[Selling Price]]*Table1[[#This Row],[Quantity]]</f>
        <v>5116.66</v>
      </c>
      <c r="V1831" s="4">
        <v>0.32</v>
      </c>
      <c r="W1831">
        <v>295</v>
      </c>
      <c r="X1831" t="s">
        <v>36</v>
      </c>
      <c r="Y1831" t="s">
        <v>36</v>
      </c>
      <c r="Z1831" s="2">
        <v>455.32454236229518</v>
      </c>
    </row>
    <row r="1832" spans="1:26" x14ac:dyDescent="0.35">
      <c r="A1832" t="s">
        <v>975</v>
      </c>
      <c r="B1832" t="s">
        <v>976</v>
      </c>
      <c r="C1832" t="s">
        <v>45</v>
      </c>
      <c r="D1832" t="s">
        <v>28</v>
      </c>
      <c r="E1832" t="s">
        <v>69</v>
      </c>
      <c r="F1832" t="s">
        <v>977</v>
      </c>
      <c r="G1832" t="s">
        <v>978</v>
      </c>
      <c r="H1832" t="s">
        <v>32</v>
      </c>
      <c r="I1832" t="s">
        <v>979</v>
      </c>
      <c r="J1832" s="1">
        <v>42128</v>
      </c>
      <c r="K1832" s="1">
        <v>42133</v>
      </c>
      <c r="L1832" t="s">
        <v>34</v>
      </c>
      <c r="M1832">
        <f>Table1[[#This Row],[Ship Date]]-Table1[[#This Row],[Order Date]]</f>
        <v>5</v>
      </c>
      <c r="N1832">
        <v>5</v>
      </c>
      <c r="O1832" t="s">
        <v>51</v>
      </c>
      <c r="P1832" s="3">
        <v>26.8</v>
      </c>
      <c r="Q1832" s="3">
        <v>20.692056653653381</v>
      </c>
      <c r="R1832" s="3">
        <f>(Table1[[#This Row],[Selling Price]]-Table1[[#This Row],[Cost Price]])</f>
        <v>6.1079433463466195</v>
      </c>
      <c r="S1832" s="12">
        <f>(Table1[[#This Row],[Profit]]/Table1[[#This Row],[Selling Price]])</f>
        <v>0.22790833381890371</v>
      </c>
      <c r="T1832">
        <v>2</v>
      </c>
      <c r="U1832" s="2">
        <f>Table1[[#This Row],[Selling Price]]*Table1[[#This Row],[Quantity]]</f>
        <v>53.6</v>
      </c>
      <c r="V1832" s="4">
        <v>0</v>
      </c>
      <c r="W1832">
        <v>174</v>
      </c>
      <c r="X1832" t="s">
        <v>36</v>
      </c>
      <c r="Y1832" t="s">
        <v>52</v>
      </c>
      <c r="Z1832" s="2">
        <v>20.982876828499951</v>
      </c>
    </row>
    <row r="1833" spans="1:26" x14ac:dyDescent="0.35">
      <c r="A1833" t="s">
        <v>975</v>
      </c>
      <c r="B1833" t="s">
        <v>976</v>
      </c>
      <c r="C1833" t="s">
        <v>27</v>
      </c>
      <c r="D1833" t="s">
        <v>28</v>
      </c>
      <c r="E1833" t="s">
        <v>40</v>
      </c>
      <c r="F1833" t="s">
        <v>1301</v>
      </c>
      <c r="G1833" t="s">
        <v>1302</v>
      </c>
      <c r="H1833" t="s">
        <v>32</v>
      </c>
      <c r="I1833" t="s">
        <v>1294</v>
      </c>
      <c r="J1833" s="1">
        <v>42618</v>
      </c>
      <c r="K1833" s="1">
        <v>42620</v>
      </c>
      <c r="L1833" t="s">
        <v>34</v>
      </c>
      <c r="M1833">
        <f>Table1[[#This Row],[Ship Date]]-Table1[[#This Row],[Order Date]]</f>
        <v>2</v>
      </c>
      <c r="N1833">
        <v>9</v>
      </c>
      <c r="O1833" t="s">
        <v>61</v>
      </c>
      <c r="P1833" s="3">
        <v>242.94</v>
      </c>
      <c r="Q1833" s="3">
        <v>179.65504367212341</v>
      </c>
      <c r="R1833" s="3">
        <f>(Table1[[#This Row],[Selling Price]]-Table1[[#This Row],[Cost Price]])</f>
        <v>63.284956327876586</v>
      </c>
      <c r="S1833" s="12">
        <f>(Table1[[#This Row],[Profit]]/Table1[[#This Row],[Selling Price]])</f>
        <v>0.2604962391037976</v>
      </c>
      <c r="T1833">
        <v>3</v>
      </c>
      <c r="U1833" s="2">
        <f>Table1[[#This Row],[Selling Price]]*Table1[[#This Row],[Quantity]]</f>
        <v>728.81999999999994</v>
      </c>
      <c r="V1833" s="4">
        <v>0</v>
      </c>
      <c r="W1833">
        <v>236</v>
      </c>
      <c r="X1833" t="s">
        <v>36</v>
      </c>
      <c r="Y1833" t="s">
        <v>68</v>
      </c>
      <c r="Z1833" s="2">
        <v>105.83609645016919</v>
      </c>
    </row>
    <row r="1834" spans="1:26" x14ac:dyDescent="0.35">
      <c r="A1834" t="s">
        <v>975</v>
      </c>
      <c r="B1834" t="s">
        <v>976</v>
      </c>
      <c r="C1834" t="s">
        <v>55</v>
      </c>
      <c r="D1834" t="s">
        <v>28</v>
      </c>
      <c r="E1834" t="s">
        <v>69</v>
      </c>
      <c r="F1834" t="s">
        <v>1505</v>
      </c>
      <c r="G1834" t="s">
        <v>1506</v>
      </c>
      <c r="H1834" t="s">
        <v>32</v>
      </c>
      <c r="I1834" t="s">
        <v>1507</v>
      </c>
      <c r="J1834" s="1">
        <v>42985</v>
      </c>
      <c r="K1834" s="1">
        <v>42989</v>
      </c>
      <c r="L1834" t="s">
        <v>60</v>
      </c>
      <c r="M1834">
        <f>Table1[[#This Row],[Ship Date]]-Table1[[#This Row],[Order Date]]</f>
        <v>4</v>
      </c>
      <c r="N1834">
        <v>9</v>
      </c>
      <c r="O1834" t="s">
        <v>61</v>
      </c>
      <c r="P1834" s="3">
        <v>47.94</v>
      </c>
      <c r="Q1834" s="3">
        <v>40.389093859053709</v>
      </c>
      <c r="R1834" s="3">
        <f>(Table1[[#This Row],[Selling Price]]-Table1[[#This Row],[Cost Price]])</f>
        <v>7.5509061409462888</v>
      </c>
      <c r="S1834" s="12">
        <f>(Table1[[#This Row],[Profit]]/Table1[[#This Row],[Selling Price]])</f>
        <v>0.15750742888915914</v>
      </c>
      <c r="T1834">
        <v>3</v>
      </c>
      <c r="U1834" s="2">
        <f>Table1[[#This Row],[Selling Price]]*Table1[[#This Row],[Quantity]]</f>
        <v>143.82</v>
      </c>
      <c r="V1834" s="4">
        <v>0</v>
      </c>
      <c r="W1834">
        <v>377</v>
      </c>
      <c r="X1834" t="s">
        <v>36</v>
      </c>
      <c r="Y1834" t="s">
        <v>52</v>
      </c>
      <c r="Z1834" s="2">
        <v>15.29968518194628</v>
      </c>
    </row>
    <row r="1835" spans="1:26" x14ac:dyDescent="0.35">
      <c r="A1835" t="s">
        <v>975</v>
      </c>
      <c r="B1835" t="s">
        <v>976</v>
      </c>
      <c r="C1835" t="s">
        <v>39</v>
      </c>
      <c r="D1835" t="s">
        <v>28</v>
      </c>
      <c r="E1835" t="s">
        <v>69</v>
      </c>
      <c r="F1835" t="s">
        <v>1166</v>
      </c>
      <c r="G1835" t="s">
        <v>1167</v>
      </c>
      <c r="H1835" t="s">
        <v>32</v>
      </c>
      <c r="I1835" t="s">
        <v>1738</v>
      </c>
      <c r="J1835" s="1">
        <v>42715</v>
      </c>
      <c r="K1835" s="1">
        <v>42720</v>
      </c>
      <c r="L1835" t="s">
        <v>34</v>
      </c>
      <c r="M1835">
        <f>Table1[[#This Row],[Ship Date]]-Table1[[#This Row],[Order Date]]</f>
        <v>5</v>
      </c>
      <c r="N1835">
        <v>12</v>
      </c>
      <c r="O1835" t="s">
        <v>35</v>
      </c>
      <c r="P1835" s="3">
        <v>14.8</v>
      </c>
      <c r="Q1835" s="3">
        <v>9.7988886958751085</v>
      </c>
      <c r="R1835" s="3">
        <f>(Table1[[#This Row],[Selling Price]]-Table1[[#This Row],[Cost Price]])</f>
        <v>5.0011113041248922</v>
      </c>
      <c r="S1835" s="12">
        <f>(Table1[[#This Row],[Profit]]/Table1[[#This Row],[Selling Price]])</f>
        <v>0.3379129259543846</v>
      </c>
      <c r="T1835">
        <v>4</v>
      </c>
      <c r="U1835" s="2">
        <f>Table1[[#This Row],[Selling Price]]*Table1[[#This Row],[Quantity]]</f>
        <v>59.2</v>
      </c>
      <c r="V1835" s="4">
        <v>0</v>
      </c>
      <c r="W1835">
        <v>156</v>
      </c>
      <c r="X1835" t="s">
        <v>36</v>
      </c>
      <c r="Y1835" t="s">
        <v>52</v>
      </c>
      <c r="Z1835" s="2">
        <v>8.6093885629916507</v>
      </c>
    </row>
    <row r="1836" spans="1:26" x14ac:dyDescent="0.35">
      <c r="A1836" t="s">
        <v>975</v>
      </c>
      <c r="B1836" t="s">
        <v>976</v>
      </c>
      <c r="C1836" t="s">
        <v>64</v>
      </c>
      <c r="D1836" t="s">
        <v>28</v>
      </c>
      <c r="E1836" t="s">
        <v>69</v>
      </c>
      <c r="F1836" t="s">
        <v>1868</v>
      </c>
      <c r="G1836" t="s">
        <v>1869</v>
      </c>
      <c r="H1836" t="s">
        <v>32</v>
      </c>
      <c r="I1836" t="s">
        <v>1870</v>
      </c>
      <c r="J1836" s="1">
        <v>41919</v>
      </c>
      <c r="K1836" s="1">
        <v>41925</v>
      </c>
      <c r="L1836" t="s">
        <v>60</v>
      </c>
      <c r="M1836">
        <f>Table1[[#This Row],[Ship Date]]-Table1[[#This Row],[Order Date]]</f>
        <v>6</v>
      </c>
      <c r="N1836">
        <v>10</v>
      </c>
      <c r="O1836" t="s">
        <v>61</v>
      </c>
      <c r="P1836" s="3">
        <v>129.91999999999999</v>
      </c>
      <c r="Q1836" s="3">
        <v>102.7029448157482</v>
      </c>
      <c r="R1836" s="3">
        <f>(Table1[[#This Row],[Selling Price]]-Table1[[#This Row],[Cost Price]])</f>
        <v>27.217055184251791</v>
      </c>
      <c r="S1836" s="12">
        <f>(Table1[[#This Row],[Profit]]/Table1[[#This Row],[Selling Price]])</f>
        <v>0.20949088042065728</v>
      </c>
      <c r="T1836">
        <v>5</v>
      </c>
      <c r="U1836" s="2">
        <f>Table1[[#This Row],[Selling Price]]*Table1[[#This Row],[Quantity]]</f>
        <v>649.59999999999991</v>
      </c>
      <c r="V1836" s="4">
        <v>0.2</v>
      </c>
      <c r="W1836">
        <v>165</v>
      </c>
      <c r="X1836" t="s">
        <v>68</v>
      </c>
      <c r="Y1836" t="s">
        <v>52</v>
      </c>
      <c r="Z1836" s="2">
        <v>28.165984818571498</v>
      </c>
    </row>
    <row r="1837" spans="1:26" x14ac:dyDescent="0.35">
      <c r="A1837" t="s">
        <v>975</v>
      </c>
      <c r="B1837" t="s">
        <v>976</v>
      </c>
      <c r="C1837" t="s">
        <v>45</v>
      </c>
      <c r="D1837" t="s">
        <v>28</v>
      </c>
      <c r="E1837" t="s">
        <v>40</v>
      </c>
      <c r="F1837" t="s">
        <v>2052</v>
      </c>
      <c r="G1837" t="s">
        <v>2053</v>
      </c>
      <c r="H1837" t="s">
        <v>32</v>
      </c>
      <c r="I1837" t="s">
        <v>2319</v>
      </c>
      <c r="J1837" s="1">
        <v>41954</v>
      </c>
      <c r="K1837" s="1">
        <v>41957</v>
      </c>
      <c r="L1837" t="s">
        <v>34</v>
      </c>
      <c r="M1837">
        <f>Table1[[#This Row],[Ship Date]]-Table1[[#This Row],[Order Date]]</f>
        <v>3</v>
      </c>
      <c r="N1837">
        <v>11</v>
      </c>
      <c r="O1837" t="s">
        <v>35</v>
      </c>
      <c r="P1837" s="3">
        <v>603.91999999999996</v>
      </c>
      <c r="Q1837" s="3">
        <v>489.00321100299197</v>
      </c>
      <c r="R1837" s="3">
        <f>(Table1[[#This Row],[Selling Price]]-Table1[[#This Row],[Cost Price]])</f>
        <v>114.91678899700798</v>
      </c>
      <c r="S1837" s="12">
        <f>(Table1[[#This Row],[Profit]]/Table1[[#This Row],[Selling Price]])</f>
        <v>0.19028478771527355</v>
      </c>
      <c r="T1837">
        <v>5</v>
      </c>
      <c r="U1837" s="2">
        <f>Table1[[#This Row],[Selling Price]]*Table1[[#This Row],[Quantity]]</f>
        <v>3019.6</v>
      </c>
      <c r="V1837" s="4">
        <v>0.2</v>
      </c>
      <c r="W1837">
        <v>153</v>
      </c>
      <c r="X1837" t="s">
        <v>36</v>
      </c>
      <c r="Y1837" t="s">
        <v>36</v>
      </c>
      <c r="Z1837" s="2">
        <v>138.2610106601922</v>
      </c>
    </row>
    <row r="1838" spans="1:26" x14ac:dyDescent="0.35">
      <c r="A1838" t="s">
        <v>975</v>
      </c>
      <c r="B1838" t="s">
        <v>976</v>
      </c>
      <c r="C1838" t="s">
        <v>64</v>
      </c>
      <c r="D1838" t="s">
        <v>28</v>
      </c>
      <c r="E1838" t="s">
        <v>69</v>
      </c>
      <c r="F1838" t="s">
        <v>2588</v>
      </c>
      <c r="G1838" t="s">
        <v>2589</v>
      </c>
      <c r="H1838" t="s">
        <v>32</v>
      </c>
      <c r="I1838" t="s">
        <v>2590</v>
      </c>
      <c r="J1838" s="1">
        <v>42132</v>
      </c>
      <c r="K1838" s="1">
        <v>42138</v>
      </c>
      <c r="L1838" t="s">
        <v>60</v>
      </c>
      <c r="M1838">
        <f>Table1[[#This Row],[Ship Date]]-Table1[[#This Row],[Order Date]]</f>
        <v>6</v>
      </c>
      <c r="N1838">
        <v>5</v>
      </c>
      <c r="O1838" t="s">
        <v>51</v>
      </c>
      <c r="P1838" s="3">
        <v>8.3520000000000003</v>
      </c>
      <c r="Q1838" s="3">
        <v>6.8352166773672041</v>
      </c>
      <c r="R1838" s="3">
        <f>(Table1[[#This Row],[Selling Price]]-Table1[[#This Row],[Cost Price]])</f>
        <v>1.5167833226327962</v>
      </c>
      <c r="S1838" s="12">
        <f>(Table1[[#This Row],[Profit]]/Table1[[#This Row],[Selling Price]])</f>
        <v>0.18160719859109151</v>
      </c>
      <c r="T1838">
        <v>6</v>
      </c>
      <c r="U1838" s="2">
        <f>Table1[[#This Row],[Selling Price]]*Table1[[#This Row],[Quantity]]</f>
        <v>50.112000000000002</v>
      </c>
      <c r="V1838" s="4">
        <v>0.2</v>
      </c>
      <c r="W1838">
        <v>318</v>
      </c>
      <c r="X1838" t="s">
        <v>68</v>
      </c>
      <c r="Y1838" t="s">
        <v>52</v>
      </c>
      <c r="Z1838" s="2">
        <v>3.8248350552670898</v>
      </c>
    </row>
    <row r="1839" spans="1:26" x14ac:dyDescent="0.35">
      <c r="A1839" t="s">
        <v>975</v>
      </c>
      <c r="B1839" t="s">
        <v>976</v>
      </c>
      <c r="C1839" t="s">
        <v>64</v>
      </c>
      <c r="D1839" t="s">
        <v>28</v>
      </c>
      <c r="E1839" t="s">
        <v>56</v>
      </c>
      <c r="F1839" t="s">
        <v>720</v>
      </c>
      <c r="G1839" t="s">
        <v>721</v>
      </c>
      <c r="H1839" t="s">
        <v>32</v>
      </c>
      <c r="I1839" t="s">
        <v>3373</v>
      </c>
      <c r="J1839" s="1">
        <v>42986</v>
      </c>
      <c r="K1839" s="1">
        <v>42991</v>
      </c>
      <c r="L1839" t="s">
        <v>34</v>
      </c>
      <c r="M1839">
        <f>Table1[[#This Row],[Ship Date]]-Table1[[#This Row],[Order Date]]</f>
        <v>5</v>
      </c>
      <c r="N1839">
        <v>9</v>
      </c>
      <c r="O1839" t="s">
        <v>61</v>
      </c>
      <c r="P1839" s="3">
        <v>765.625</v>
      </c>
      <c r="Q1839" s="3">
        <v>547.20477157412734</v>
      </c>
      <c r="R1839" s="3">
        <f>(Table1[[#This Row],[Selling Price]]-Table1[[#This Row],[Cost Price]])</f>
        <v>218.42022842587266</v>
      </c>
      <c r="S1839" s="12">
        <f>(Table1[[#This Row],[Profit]]/Table1[[#This Row],[Selling Price]])</f>
        <v>0.28528356365828267</v>
      </c>
      <c r="T1839">
        <v>7</v>
      </c>
      <c r="U1839" s="2">
        <f>Table1[[#This Row],[Selling Price]]*Table1[[#This Row],[Quantity]]</f>
        <v>5359.375</v>
      </c>
      <c r="V1839" s="4">
        <v>0.5</v>
      </c>
      <c r="W1839">
        <v>302</v>
      </c>
      <c r="X1839" t="s">
        <v>36</v>
      </c>
      <c r="Y1839" t="s">
        <v>36</v>
      </c>
      <c r="Z1839" s="2">
        <v>303.89721226921449</v>
      </c>
    </row>
    <row r="1840" spans="1:26" x14ac:dyDescent="0.35">
      <c r="A1840" t="s">
        <v>975</v>
      </c>
      <c r="B1840" t="s">
        <v>976</v>
      </c>
      <c r="C1840" t="s">
        <v>64</v>
      </c>
      <c r="D1840" t="s">
        <v>28</v>
      </c>
      <c r="E1840" t="s">
        <v>69</v>
      </c>
      <c r="F1840" t="s">
        <v>1307</v>
      </c>
      <c r="G1840" t="s">
        <v>1308</v>
      </c>
      <c r="H1840" t="s">
        <v>32</v>
      </c>
      <c r="I1840" t="s">
        <v>3492</v>
      </c>
      <c r="J1840" s="1">
        <v>43059</v>
      </c>
      <c r="K1840" s="1">
        <v>43065</v>
      </c>
      <c r="L1840" t="s">
        <v>60</v>
      </c>
      <c r="M1840">
        <f>Table1[[#This Row],[Ship Date]]-Table1[[#This Row],[Order Date]]</f>
        <v>6</v>
      </c>
      <c r="N1840">
        <v>11</v>
      </c>
      <c r="O1840" t="s">
        <v>35</v>
      </c>
      <c r="P1840" s="3">
        <v>4.6559999999999997</v>
      </c>
      <c r="Q1840" s="3">
        <v>3.7361437848278349</v>
      </c>
      <c r="R1840" s="3">
        <f>(Table1[[#This Row],[Selling Price]]-Table1[[#This Row],[Cost Price]])</f>
        <v>0.91985621517216476</v>
      </c>
      <c r="S1840" s="12">
        <f>(Table1[[#This Row],[Profit]]/Table1[[#This Row],[Selling Price]])</f>
        <v>0.19756362009711445</v>
      </c>
      <c r="T1840">
        <v>2</v>
      </c>
      <c r="U1840" s="2">
        <f>Table1[[#This Row],[Selling Price]]*Table1[[#This Row],[Quantity]]</f>
        <v>9.3119999999999994</v>
      </c>
      <c r="V1840" s="4">
        <v>0.2</v>
      </c>
      <c r="W1840">
        <v>426</v>
      </c>
      <c r="X1840" t="s">
        <v>68</v>
      </c>
      <c r="Y1840" t="s">
        <v>52</v>
      </c>
      <c r="Z1840" s="2">
        <v>5.8241556592228143</v>
      </c>
    </row>
    <row r="1841" spans="1:26" x14ac:dyDescent="0.35">
      <c r="A1841" t="s">
        <v>975</v>
      </c>
      <c r="B1841" t="s">
        <v>976</v>
      </c>
      <c r="C1841" t="s">
        <v>27</v>
      </c>
      <c r="D1841" t="s">
        <v>28</v>
      </c>
      <c r="E1841" t="s">
        <v>29</v>
      </c>
      <c r="F1841" t="s">
        <v>3675</v>
      </c>
      <c r="G1841" t="s">
        <v>3676</v>
      </c>
      <c r="H1841" t="s">
        <v>32</v>
      </c>
      <c r="I1841" t="s">
        <v>3677</v>
      </c>
      <c r="J1841" s="1">
        <v>42953</v>
      </c>
      <c r="K1841" s="1">
        <v>42957</v>
      </c>
      <c r="L1841" t="s">
        <v>34</v>
      </c>
      <c r="M1841">
        <f>Table1[[#This Row],[Ship Date]]-Table1[[#This Row],[Order Date]]</f>
        <v>4</v>
      </c>
      <c r="N1841">
        <v>8</v>
      </c>
      <c r="O1841" t="s">
        <v>61</v>
      </c>
      <c r="P1841" s="3">
        <v>145.74</v>
      </c>
      <c r="Q1841" s="3">
        <v>104.87300219114699</v>
      </c>
      <c r="R1841" s="3">
        <f>(Table1[[#This Row],[Selling Price]]-Table1[[#This Row],[Cost Price]])</f>
        <v>40.866997808853014</v>
      </c>
      <c r="S1841" s="12">
        <f>(Table1[[#This Row],[Profit]]/Table1[[#This Row],[Selling Price]])</f>
        <v>0.28041030471286543</v>
      </c>
      <c r="T1841">
        <v>3</v>
      </c>
      <c r="U1841" s="2">
        <f>Table1[[#This Row],[Selling Price]]*Table1[[#This Row],[Quantity]]</f>
        <v>437.22</v>
      </c>
      <c r="V1841" s="4">
        <v>0</v>
      </c>
      <c r="W1841">
        <v>361</v>
      </c>
      <c r="X1841" t="s">
        <v>36</v>
      </c>
      <c r="Y1841" t="s">
        <v>68</v>
      </c>
      <c r="Z1841" s="2">
        <v>54.132741447913631</v>
      </c>
    </row>
    <row r="1842" spans="1:26" x14ac:dyDescent="0.35">
      <c r="A1842" t="s">
        <v>975</v>
      </c>
      <c r="B1842" t="s">
        <v>976</v>
      </c>
      <c r="C1842" t="s">
        <v>45</v>
      </c>
      <c r="D1842" t="s">
        <v>28</v>
      </c>
      <c r="E1842" t="s">
        <v>69</v>
      </c>
      <c r="F1842" t="s">
        <v>264</v>
      </c>
      <c r="G1842" t="s">
        <v>265</v>
      </c>
      <c r="H1842" t="s">
        <v>32</v>
      </c>
      <c r="I1842" t="s">
        <v>3677</v>
      </c>
      <c r="J1842" s="1">
        <v>42953</v>
      </c>
      <c r="K1842" s="1">
        <v>42957</v>
      </c>
      <c r="L1842" t="s">
        <v>34</v>
      </c>
      <c r="M1842">
        <f>Table1[[#This Row],[Ship Date]]-Table1[[#This Row],[Order Date]]</f>
        <v>4</v>
      </c>
      <c r="N1842">
        <v>8</v>
      </c>
      <c r="O1842" t="s">
        <v>61</v>
      </c>
      <c r="P1842" s="3">
        <v>15.4</v>
      </c>
      <c r="Q1842" s="3">
        <v>10.21034776433633</v>
      </c>
      <c r="R1842" s="3">
        <f>(Table1[[#This Row],[Selling Price]]-Table1[[#This Row],[Cost Price]])</f>
        <v>5.1896522356636705</v>
      </c>
      <c r="S1842" s="12">
        <f>(Table1[[#This Row],[Profit]]/Table1[[#This Row],[Selling Price]])</f>
        <v>0.33699040491322535</v>
      </c>
      <c r="T1842">
        <v>5</v>
      </c>
      <c r="U1842" s="2">
        <f>Table1[[#This Row],[Selling Price]]*Table1[[#This Row],[Quantity]]</f>
        <v>77</v>
      </c>
      <c r="V1842" s="4">
        <v>0</v>
      </c>
      <c r="W1842">
        <v>444</v>
      </c>
      <c r="X1842" t="s">
        <v>36</v>
      </c>
      <c r="Y1842" t="s">
        <v>52</v>
      </c>
      <c r="Z1842" s="2">
        <v>11.502516022351131</v>
      </c>
    </row>
    <row r="1843" spans="1:26" x14ac:dyDescent="0.35">
      <c r="A1843" t="s">
        <v>975</v>
      </c>
      <c r="B1843" t="s">
        <v>976</v>
      </c>
      <c r="C1843" t="s">
        <v>64</v>
      </c>
      <c r="D1843" t="s">
        <v>28</v>
      </c>
      <c r="E1843" t="s">
        <v>40</v>
      </c>
      <c r="F1843" t="s">
        <v>331</v>
      </c>
      <c r="G1843" t="s">
        <v>332</v>
      </c>
      <c r="H1843" t="s">
        <v>32</v>
      </c>
      <c r="I1843" t="s">
        <v>4311</v>
      </c>
      <c r="J1843" s="1">
        <v>42031</v>
      </c>
      <c r="K1843" s="1">
        <v>42033</v>
      </c>
      <c r="L1843" t="s">
        <v>34</v>
      </c>
      <c r="M1843">
        <f>Table1[[#This Row],[Ship Date]]-Table1[[#This Row],[Order Date]]</f>
        <v>2</v>
      </c>
      <c r="N1843">
        <v>1</v>
      </c>
      <c r="O1843" t="s">
        <v>35</v>
      </c>
      <c r="P1843" s="3">
        <v>181.98599999999999</v>
      </c>
      <c r="Q1843" s="3">
        <v>130.07328203405689</v>
      </c>
      <c r="R1843" s="3">
        <f>(Table1[[#This Row],[Selling Price]]-Table1[[#This Row],[Cost Price]])</f>
        <v>51.912717965943102</v>
      </c>
      <c r="S1843" s="12">
        <f>(Table1[[#This Row],[Profit]]/Table1[[#This Row],[Selling Price]])</f>
        <v>0.28525665691835145</v>
      </c>
      <c r="T1843">
        <v>2</v>
      </c>
      <c r="U1843" s="2">
        <f>Table1[[#This Row],[Selling Price]]*Table1[[#This Row],[Quantity]]</f>
        <v>363.97199999999998</v>
      </c>
      <c r="V1843" s="4">
        <v>0.3</v>
      </c>
      <c r="W1843">
        <v>452</v>
      </c>
      <c r="X1843" t="s">
        <v>36</v>
      </c>
      <c r="Y1843" t="s">
        <v>36</v>
      </c>
      <c r="Z1843" s="2">
        <v>523.59424097100236</v>
      </c>
    </row>
    <row r="1844" spans="1:26" x14ac:dyDescent="0.35">
      <c r="A1844" t="s">
        <v>975</v>
      </c>
      <c r="B1844" t="s">
        <v>976</v>
      </c>
      <c r="C1844" t="s">
        <v>39</v>
      </c>
      <c r="D1844" t="s">
        <v>28</v>
      </c>
      <c r="E1844" t="s">
        <v>69</v>
      </c>
      <c r="F1844" t="s">
        <v>1915</v>
      </c>
      <c r="G1844" t="s">
        <v>1916</v>
      </c>
      <c r="H1844" t="s">
        <v>32</v>
      </c>
      <c r="I1844" t="s">
        <v>4495</v>
      </c>
      <c r="J1844" s="1">
        <v>43017</v>
      </c>
      <c r="K1844" s="1">
        <v>43019</v>
      </c>
      <c r="L1844" t="s">
        <v>199</v>
      </c>
      <c r="M1844">
        <f>Table1[[#This Row],[Ship Date]]-Table1[[#This Row],[Order Date]]</f>
        <v>2</v>
      </c>
      <c r="N1844">
        <v>10</v>
      </c>
      <c r="O1844" t="s">
        <v>61</v>
      </c>
      <c r="P1844" s="3">
        <v>45.887999999999998</v>
      </c>
      <c r="Q1844" s="3">
        <v>32.450446198048787</v>
      </c>
      <c r="R1844" s="3">
        <f>(Table1[[#This Row],[Selling Price]]-Table1[[#This Row],[Cost Price]])</f>
        <v>13.437553801951211</v>
      </c>
      <c r="S1844" s="12">
        <f>(Table1[[#This Row],[Profit]]/Table1[[#This Row],[Selling Price]])</f>
        <v>0.29283372127683077</v>
      </c>
      <c r="T1844">
        <v>4</v>
      </c>
      <c r="U1844" s="2">
        <f>Table1[[#This Row],[Selling Price]]*Table1[[#This Row],[Quantity]]</f>
        <v>183.55199999999999</v>
      </c>
      <c r="V1844" s="4">
        <v>0.2</v>
      </c>
      <c r="W1844">
        <v>211</v>
      </c>
      <c r="X1844" t="s">
        <v>36</v>
      </c>
      <c r="Y1844" t="s">
        <v>68</v>
      </c>
      <c r="Z1844" s="2">
        <v>65.421420712179597</v>
      </c>
    </row>
    <row r="1845" spans="1:26" x14ac:dyDescent="0.35">
      <c r="A1845" t="s">
        <v>975</v>
      </c>
      <c r="B1845" t="s">
        <v>976</v>
      </c>
      <c r="C1845" t="s">
        <v>39</v>
      </c>
      <c r="D1845" t="s">
        <v>28</v>
      </c>
      <c r="E1845" t="s">
        <v>56</v>
      </c>
      <c r="F1845" t="s">
        <v>780</v>
      </c>
      <c r="G1845" t="s">
        <v>781</v>
      </c>
      <c r="H1845" t="s">
        <v>32</v>
      </c>
      <c r="I1845" t="s">
        <v>4597</v>
      </c>
      <c r="J1845" s="1">
        <v>42495</v>
      </c>
      <c r="K1845" s="1">
        <v>42498</v>
      </c>
      <c r="L1845" t="s">
        <v>199</v>
      </c>
      <c r="M1845">
        <f>Table1[[#This Row],[Ship Date]]-Table1[[#This Row],[Order Date]]</f>
        <v>3</v>
      </c>
      <c r="N1845">
        <v>5</v>
      </c>
      <c r="O1845" t="s">
        <v>51</v>
      </c>
      <c r="P1845" s="3">
        <v>298.77600000000001</v>
      </c>
      <c r="Q1845" s="3">
        <v>251.72092223101629</v>
      </c>
      <c r="R1845" s="3">
        <f>(Table1[[#This Row],[Selling Price]]-Table1[[#This Row],[Cost Price]])</f>
        <v>47.055077768983722</v>
      </c>
      <c r="S1845" s="12">
        <f>(Table1[[#This Row],[Profit]]/Table1[[#This Row],[Selling Price]])</f>
        <v>0.15749282997624883</v>
      </c>
      <c r="T1845">
        <v>3</v>
      </c>
      <c r="U1845" s="2">
        <f>Table1[[#This Row],[Selling Price]]*Table1[[#This Row],[Quantity]]</f>
        <v>896.32799999999997</v>
      </c>
      <c r="V1845" s="4">
        <v>0.2</v>
      </c>
      <c r="W1845">
        <v>390</v>
      </c>
      <c r="X1845" t="s">
        <v>36</v>
      </c>
      <c r="Y1845" t="s">
        <v>36</v>
      </c>
      <c r="Z1845" s="2">
        <v>506.38079612396717</v>
      </c>
    </row>
    <row r="1846" spans="1:26" x14ac:dyDescent="0.35">
      <c r="A1846" t="s">
        <v>975</v>
      </c>
      <c r="B1846" t="s">
        <v>976</v>
      </c>
      <c r="C1846" t="s">
        <v>27</v>
      </c>
      <c r="D1846" t="s">
        <v>28</v>
      </c>
      <c r="E1846" t="s">
        <v>69</v>
      </c>
      <c r="F1846" t="s">
        <v>3868</v>
      </c>
      <c r="G1846" t="s">
        <v>3869</v>
      </c>
      <c r="H1846" t="s">
        <v>32</v>
      </c>
      <c r="I1846" t="s">
        <v>4744</v>
      </c>
      <c r="J1846" s="1">
        <v>42167</v>
      </c>
      <c r="K1846" s="1">
        <v>42172</v>
      </c>
      <c r="L1846" t="s">
        <v>60</v>
      </c>
      <c r="M1846">
        <f>Table1[[#This Row],[Ship Date]]-Table1[[#This Row],[Order Date]]</f>
        <v>5</v>
      </c>
      <c r="N1846">
        <v>6</v>
      </c>
      <c r="O1846" t="s">
        <v>51</v>
      </c>
      <c r="P1846" s="3">
        <v>43.295999999999999</v>
      </c>
      <c r="Q1846" s="3">
        <v>32.367771119008857</v>
      </c>
      <c r="R1846" s="3">
        <f>(Table1[[#This Row],[Selling Price]]-Table1[[#This Row],[Cost Price]])</f>
        <v>10.928228880991142</v>
      </c>
      <c r="S1846" s="12">
        <f>(Table1[[#This Row],[Profit]]/Table1[[#This Row],[Selling Price]])</f>
        <v>0.25240735589872371</v>
      </c>
      <c r="T1846">
        <v>2</v>
      </c>
      <c r="U1846" s="2">
        <f>Table1[[#This Row],[Selling Price]]*Table1[[#This Row],[Quantity]]</f>
        <v>86.591999999999999</v>
      </c>
      <c r="V1846" s="4">
        <v>0.2</v>
      </c>
      <c r="W1846">
        <v>384</v>
      </c>
      <c r="X1846" t="s">
        <v>36</v>
      </c>
      <c r="Y1846" t="s">
        <v>68</v>
      </c>
      <c r="Z1846" s="2">
        <v>44.199840777993757</v>
      </c>
    </row>
    <row r="1847" spans="1:26" x14ac:dyDescent="0.35">
      <c r="A1847" t="s">
        <v>975</v>
      </c>
      <c r="B1847" t="s">
        <v>976</v>
      </c>
      <c r="C1847" t="s">
        <v>45</v>
      </c>
      <c r="D1847" t="s">
        <v>28</v>
      </c>
      <c r="E1847" t="s">
        <v>56</v>
      </c>
      <c r="F1847" t="s">
        <v>3889</v>
      </c>
      <c r="G1847" t="s">
        <v>3890</v>
      </c>
      <c r="H1847" t="s">
        <v>32</v>
      </c>
      <c r="I1847" t="s">
        <v>4746</v>
      </c>
      <c r="J1847" s="1">
        <v>41979</v>
      </c>
      <c r="K1847" s="1">
        <v>41984</v>
      </c>
      <c r="L1847" t="s">
        <v>34</v>
      </c>
      <c r="M1847">
        <f>Table1[[#This Row],[Ship Date]]-Table1[[#This Row],[Order Date]]</f>
        <v>5</v>
      </c>
      <c r="N1847">
        <v>12</v>
      </c>
      <c r="O1847" t="s">
        <v>35</v>
      </c>
      <c r="P1847" s="3">
        <v>275.49</v>
      </c>
      <c r="Q1847" s="3">
        <v>232.6581275234908</v>
      </c>
      <c r="R1847" s="3">
        <f>(Table1[[#This Row],[Selling Price]]-Table1[[#This Row],[Cost Price]])</f>
        <v>42.831872476509204</v>
      </c>
      <c r="S1847" s="12">
        <f>(Table1[[#This Row],[Profit]]/Table1[[#This Row],[Selling Price]])</f>
        <v>0.15547523495048532</v>
      </c>
      <c r="T1847">
        <v>1</v>
      </c>
      <c r="U1847" s="2">
        <f>Table1[[#This Row],[Selling Price]]*Table1[[#This Row],[Quantity]]</f>
        <v>275.49</v>
      </c>
      <c r="V1847" s="4">
        <v>0.5</v>
      </c>
      <c r="W1847">
        <v>219</v>
      </c>
      <c r="X1847" t="s">
        <v>36</v>
      </c>
      <c r="Y1847" t="s">
        <v>36</v>
      </c>
      <c r="Z1847" s="2">
        <v>530.77422248183836</v>
      </c>
    </row>
    <row r="1848" spans="1:26" x14ac:dyDescent="0.35">
      <c r="A1848" t="s">
        <v>975</v>
      </c>
      <c r="B1848" t="s">
        <v>976</v>
      </c>
      <c r="C1848" t="s">
        <v>39</v>
      </c>
      <c r="D1848" t="s">
        <v>28</v>
      </c>
      <c r="E1848" t="s">
        <v>69</v>
      </c>
      <c r="F1848" t="s">
        <v>4757</v>
      </c>
      <c r="G1848" t="s">
        <v>4758</v>
      </c>
      <c r="H1848" t="s">
        <v>32</v>
      </c>
      <c r="I1848" t="s">
        <v>4756</v>
      </c>
      <c r="J1848" s="1">
        <v>41811</v>
      </c>
      <c r="K1848" s="1">
        <v>41815</v>
      </c>
      <c r="L1848" t="s">
        <v>60</v>
      </c>
      <c r="M1848">
        <f>Table1[[#This Row],[Ship Date]]-Table1[[#This Row],[Order Date]]</f>
        <v>4</v>
      </c>
      <c r="N1848">
        <v>6</v>
      </c>
      <c r="O1848" t="s">
        <v>51</v>
      </c>
      <c r="P1848" s="3">
        <v>3.984</v>
      </c>
      <c r="Q1848" s="3">
        <v>3.207303285851967</v>
      </c>
      <c r="R1848" s="3">
        <f>(Table1[[#This Row],[Selling Price]]-Table1[[#This Row],[Cost Price]])</f>
        <v>0.77669671414803299</v>
      </c>
      <c r="S1848" s="12">
        <f>(Table1[[#This Row],[Profit]]/Table1[[#This Row],[Selling Price]])</f>
        <v>0.19495399451506851</v>
      </c>
      <c r="T1848">
        <v>1</v>
      </c>
      <c r="U1848" s="2">
        <f>Table1[[#This Row],[Selling Price]]*Table1[[#This Row],[Quantity]]</f>
        <v>3.984</v>
      </c>
      <c r="V1848" s="4">
        <v>0.2</v>
      </c>
      <c r="W1848">
        <v>317</v>
      </c>
      <c r="X1848" t="s">
        <v>36</v>
      </c>
      <c r="Y1848" t="s">
        <v>52</v>
      </c>
      <c r="Z1848" s="2">
        <v>8.5543973253526158</v>
      </c>
    </row>
    <row r="1849" spans="1:26" x14ac:dyDescent="0.35">
      <c r="A1849" t="s">
        <v>975</v>
      </c>
      <c r="B1849" t="s">
        <v>976</v>
      </c>
      <c r="C1849" t="s">
        <v>27</v>
      </c>
      <c r="D1849" t="s">
        <v>28</v>
      </c>
      <c r="E1849" t="s">
        <v>40</v>
      </c>
      <c r="F1849" t="s">
        <v>2762</v>
      </c>
      <c r="G1849" t="s">
        <v>2763</v>
      </c>
      <c r="H1849" t="s">
        <v>32</v>
      </c>
      <c r="I1849" t="s">
        <v>4865</v>
      </c>
      <c r="J1849" s="1">
        <v>42605</v>
      </c>
      <c r="K1849" s="1">
        <v>42612</v>
      </c>
      <c r="L1849" t="s">
        <v>60</v>
      </c>
      <c r="M1849">
        <f>Table1[[#This Row],[Ship Date]]-Table1[[#This Row],[Order Date]]</f>
        <v>7</v>
      </c>
      <c r="N1849">
        <v>8</v>
      </c>
      <c r="O1849" t="s">
        <v>61</v>
      </c>
      <c r="P1849" s="3">
        <v>532.70399999999995</v>
      </c>
      <c r="Q1849" s="3">
        <v>361.65417002363932</v>
      </c>
      <c r="R1849" s="3">
        <f>(Table1[[#This Row],[Selling Price]]-Table1[[#This Row],[Cost Price]])</f>
        <v>171.04982997636063</v>
      </c>
      <c r="S1849" s="12">
        <f>(Table1[[#This Row],[Profit]]/Table1[[#This Row],[Selling Price]])</f>
        <v>0.32109732605041569</v>
      </c>
      <c r="T1849">
        <v>6</v>
      </c>
      <c r="U1849" s="2">
        <f>Table1[[#This Row],[Selling Price]]*Table1[[#This Row],[Quantity]]</f>
        <v>3196.2239999999997</v>
      </c>
      <c r="V1849" s="4">
        <v>0.2</v>
      </c>
      <c r="W1849">
        <v>169</v>
      </c>
      <c r="X1849" t="s">
        <v>68</v>
      </c>
      <c r="Y1849" t="s">
        <v>36</v>
      </c>
      <c r="Z1849" s="2">
        <v>152.22591316292281</v>
      </c>
    </row>
    <row r="1850" spans="1:26" x14ac:dyDescent="0.35">
      <c r="A1850" t="s">
        <v>975</v>
      </c>
      <c r="B1850" t="s">
        <v>976</v>
      </c>
      <c r="C1850" t="s">
        <v>27</v>
      </c>
      <c r="D1850" t="s">
        <v>28</v>
      </c>
      <c r="E1850" t="s">
        <v>69</v>
      </c>
      <c r="F1850" t="s">
        <v>1112</v>
      </c>
      <c r="G1850" t="s">
        <v>1113</v>
      </c>
      <c r="H1850" t="s">
        <v>32</v>
      </c>
      <c r="I1850" t="s">
        <v>4967</v>
      </c>
      <c r="J1850" s="1">
        <v>42694</v>
      </c>
      <c r="K1850" s="1">
        <v>42701</v>
      </c>
      <c r="L1850" t="s">
        <v>60</v>
      </c>
      <c r="M1850">
        <f>Table1[[#This Row],[Ship Date]]-Table1[[#This Row],[Order Date]]</f>
        <v>7</v>
      </c>
      <c r="N1850">
        <v>11</v>
      </c>
      <c r="O1850" t="s">
        <v>35</v>
      </c>
      <c r="P1850" s="3">
        <v>7.0679999999999996</v>
      </c>
      <c r="Q1850" s="3">
        <v>5.4331584049875437</v>
      </c>
      <c r="R1850" s="3">
        <f>(Table1[[#This Row],[Selling Price]]-Table1[[#This Row],[Cost Price]])</f>
        <v>1.634841595012456</v>
      </c>
      <c r="S1850" s="12">
        <f>(Table1[[#This Row],[Profit]]/Table1[[#This Row],[Selling Price]])</f>
        <v>0.23130186686650481</v>
      </c>
      <c r="T1850">
        <v>3</v>
      </c>
      <c r="U1850" s="2">
        <f>Table1[[#This Row],[Selling Price]]*Table1[[#This Row],[Quantity]]</f>
        <v>21.204000000000001</v>
      </c>
      <c r="V1850" s="4">
        <v>0.6</v>
      </c>
      <c r="W1850">
        <v>416</v>
      </c>
      <c r="X1850" t="s">
        <v>68</v>
      </c>
      <c r="Y1850" t="s">
        <v>52</v>
      </c>
      <c r="Z1850" s="2">
        <v>23.367790952505551</v>
      </c>
    </row>
    <row r="1851" spans="1:26" x14ac:dyDescent="0.35">
      <c r="A1851" t="s">
        <v>975</v>
      </c>
      <c r="B1851" t="s">
        <v>976</v>
      </c>
      <c r="C1851" t="s">
        <v>27</v>
      </c>
      <c r="D1851" t="s">
        <v>28</v>
      </c>
      <c r="E1851" t="s">
        <v>40</v>
      </c>
      <c r="F1851" t="s">
        <v>149</v>
      </c>
      <c r="G1851" t="s">
        <v>150</v>
      </c>
      <c r="H1851" t="s">
        <v>32</v>
      </c>
      <c r="I1851" t="s">
        <v>4997</v>
      </c>
      <c r="J1851" s="1">
        <v>42044</v>
      </c>
      <c r="K1851" s="1">
        <v>42051</v>
      </c>
      <c r="L1851" t="s">
        <v>60</v>
      </c>
      <c r="M1851">
        <f>Table1[[#This Row],[Ship Date]]-Table1[[#This Row],[Order Date]]</f>
        <v>7</v>
      </c>
      <c r="N1851">
        <v>2</v>
      </c>
      <c r="O1851" t="s">
        <v>106</v>
      </c>
      <c r="P1851" s="3">
        <v>203.92</v>
      </c>
      <c r="Q1851" s="3">
        <v>172.87073682547879</v>
      </c>
      <c r="R1851" s="3">
        <f>(Table1[[#This Row],[Selling Price]]-Table1[[#This Row],[Cost Price]])</f>
        <v>31.049263174521201</v>
      </c>
      <c r="S1851" s="12">
        <f>(Table1[[#This Row],[Profit]]/Table1[[#This Row],[Selling Price]])</f>
        <v>0.15226198104414085</v>
      </c>
      <c r="T1851">
        <v>5</v>
      </c>
      <c r="U1851" s="2">
        <f>Table1[[#This Row],[Selling Price]]*Table1[[#This Row],[Quantity]]</f>
        <v>1019.5999999999999</v>
      </c>
      <c r="V1851" s="4">
        <v>0.2</v>
      </c>
      <c r="W1851">
        <v>465</v>
      </c>
      <c r="X1851" t="s">
        <v>68</v>
      </c>
      <c r="Y1851" t="s">
        <v>68</v>
      </c>
      <c r="Z1851" s="2">
        <v>52.227108093494166</v>
      </c>
    </row>
    <row r="1852" spans="1:26" x14ac:dyDescent="0.35">
      <c r="A1852" t="s">
        <v>975</v>
      </c>
      <c r="B1852" t="s">
        <v>976</v>
      </c>
      <c r="C1852" t="s">
        <v>55</v>
      </c>
      <c r="D1852" t="s">
        <v>28</v>
      </c>
      <c r="E1852" t="s">
        <v>69</v>
      </c>
      <c r="F1852" t="s">
        <v>5427</v>
      </c>
      <c r="G1852" t="s">
        <v>5428</v>
      </c>
      <c r="H1852" t="s">
        <v>32</v>
      </c>
      <c r="I1852" t="s">
        <v>5429</v>
      </c>
      <c r="J1852" s="1">
        <v>42892</v>
      </c>
      <c r="K1852" s="1">
        <v>42896</v>
      </c>
      <c r="L1852" t="s">
        <v>60</v>
      </c>
      <c r="M1852">
        <f>Table1[[#This Row],[Ship Date]]-Table1[[#This Row],[Order Date]]</f>
        <v>4</v>
      </c>
      <c r="N1852">
        <v>6</v>
      </c>
      <c r="O1852" t="s">
        <v>51</v>
      </c>
      <c r="P1852" s="3">
        <v>4.95</v>
      </c>
      <c r="Q1852" s="3">
        <v>4.1198166573902411</v>
      </c>
      <c r="R1852" s="3">
        <f>(Table1[[#This Row],[Selling Price]]-Table1[[#This Row],[Cost Price]])</f>
        <v>0.83018334260975912</v>
      </c>
      <c r="S1852" s="12">
        <f>(Table1[[#This Row],[Profit]]/Table1[[#This Row],[Selling Price]])</f>
        <v>0.16771380658783011</v>
      </c>
      <c r="T1852">
        <v>1</v>
      </c>
      <c r="U1852" s="2">
        <f>Table1[[#This Row],[Selling Price]]*Table1[[#This Row],[Quantity]]</f>
        <v>4.95</v>
      </c>
      <c r="V1852" s="4">
        <v>0</v>
      </c>
      <c r="W1852">
        <v>265</v>
      </c>
      <c r="X1852" t="s">
        <v>36</v>
      </c>
      <c r="Y1852" t="s">
        <v>52</v>
      </c>
      <c r="Z1852" s="2">
        <v>14.00071426749364</v>
      </c>
    </row>
    <row r="1853" spans="1:26" x14ac:dyDescent="0.35">
      <c r="A1853" t="s">
        <v>975</v>
      </c>
      <c r="B1853" t="s">
        <v>976</v>
      </c>
      <c r="C1853" t="s">
        <v>27</v>
      </c>
      <c r="D1853" t="s">
        <v>28</v>
      </c>
      <c r="E1853" t="s">
        <v>40</v>
      </c>
      <c r="F1853" t="s">
        <v>1289</v>
      </c>
      <c r="G1853" t="s">
        <v>1290</v>
      </c>
      <c r="H1853" t="s">
        <v>32</v>
      </c>
      <c r="I1853" t="s">
        <v>5713</v>
      </c>
      <c r="J1853" s="1">
        <v>42009</v>
      </c>
      <c r="K1853" s="1">
        <v>42014</v>
      </c>
      <c r="L1853" t="s">
        <v>60</v>
      </c>
      <c r="M1853">
        <f>Table1[[#This Row],[Ship Date]]-Table1[[#This Row],[Order Date]]</f>
        <v>5</v>
      </c>
      <c r="N1853">
        <v>1</v>
      </c>
      <c r="O1853" t="s">
        <v>35</v>
      </c>
      <c r="P1853" s="3">
        <v>61.584000000000003</v>
      </c>
      <c r="Q1853" s="3">
        <v>50.051614996787087</v>
      </c>
      <c r="R1853" s="3">
        <f>(Table1[[#This Row],[Selling Price]]-Table1[[#This Row],[Cost Price]])</f>
        <v>11.532385003212916</v>
      </c>
      <c r="S1853" s="12">
        <f>(Table1[[#This Row],[Profit]]/Table1[[#This Row],[Selling Price]])</f>
        <v>0.18726268191759085</v>
      </c>
      <c r="T1853">
        <v>1</v>
      </c>
      <c r="U1853" s="2">
        <f>Table1[[#This Row],[Selling Price]]*Table1[[#This Row],[Quantity]]</f>
        <v>61.584000000000003</v>
      </c>
      <c r="V1853" s="4">
        <v>0.2</v>
      </c>
      <c r="W1853">
        <v>222</v>
      </c>
      <c r="X1853" t="s">
        <v>36</v>
      </c>
      <c r="Y1853" t="s">
        <v>68</v>
      </c>
      <c r="Z1853" s="2">
        <v>69.613834946797752</v>
      </c>
    </row>
    <row r="1854" spans="1:26" x14ac:dyDescent="0.35">
      <c r="A1854" t="s">
        <v>975</v>
      </c>
      <c r="B1854" t="s">
        <v>976</v>
      </c>
      <c r="C1854" t="s">
        <v>55</v>
      </c>
      <c r="D1854" t="s">
        <v>28</v>
      </c>
      <c r="E1854" t="s">
        <v>40</v>
      </c>
      <c r="F1854" t="s">
        <v>2653</v>
      </c>
      <c r="G1854" t="s">
        <v>2654</v>
      </c>
      <c r="H1854" t="s">
        <v>32</v>
      </c>
      <c r="I1854" t="s">
        <v>5822</v>
      </c>
      <c r="J1854" s="1">
        <v>41754</v>
      </c>
      <c r="K1854" s="1">
        <v>41759</v>
      </c>
      <c r="L1854" t="s">
        <v>60</v>
      </c>
      <c r="M1854">
        <f>Table1[[#This Row],[Ship Date]]-Table1[[#This Row],[Order Date]]</f>
        <v>5</v>
      </c>
      <c r="N1854">
        <v>4</v>
      </c>
      <c r="O1854" t="s">
        <v>106</v>
      </c>
      <c r="P1854" s="3">
        <v>1487.04</v>
      </c>
      <c r="Q1854" s="3">
        <v>1237.456633161805</v>
      </c>
      <c r="R1854" s="3">
        <f>(Table1[[#This Row],[Selling Price]]-Table1[[#This Row],[Cost Price]])</f>
        <v>249.58336683819493</v>
      </c>
      <c r="S1854" s="12">
        <f>(Table1[[#This Row],[Profit]]/Table1[[#This Row],[Selling Price]])</f>
        <v>0.16783904053569168</v>
      </c>
      <c r="T1854">
        <v>5</v>
      </c>
      <c r="U1854" s="2">
        <f>Table1[[#This Row],[Selling Price]]*Table1[[#This Row],[Quantity]]</f>
        <v>7435.2</v>
      </c>
      <c r="V1854" s="4">
        <v>0.2</v>
      </c>
      <c r="W1854">
        <v>220</v>
      </c>
      <c r="X1854" t="s">
        <v>36</v>
      </c>
      <c r="Y1854" t="s">
        <v>36</v>
      </c>
      <c r="Z1854" s="2">
        <v>735.77895983896838</v>
      </c>
    </row>
    <row r="1855" spans="1:26" x14ac:dyDescent="0.35">
      <c r="A1855" t="s">
        <v>975</v>
      </c>
      <c r="B1855" t="s">
        <v>976</v>
      </c>
      <c r="C1855" t="s">
        <v>39</v>
      </c>
      <c r="D1855" t="s">
        <v>28</v>
      </c>
      <c r="E1855" t="s">
        <v>56</v>
      </c>
      <c r="F1855" t="s">
        <v>2214</v>
      </c>
      <c r="G1855" t="s">
        <v>2215</v>
      </c>
      <c r="H1855" t="s">
        <v>32</v>
      </c>
      <c r="I1855" t="s">
        <v>5905</v>
      </c>
      <c r="J1855" s="1">
        <v>42878</v>
      </c>
      <c r="K1855" s="1">
        <v>42884</v>
      </c>
      <c r="L1855" t="s">
        <v>60</v>
      </c>
      <c r="M1855">
        <f>Table1[[#This Row],[Ship Date]]-Table1[[#This Row],[Order Date]]</f>
        <v>6</v>
      </c>
      <c r="N1855">
        <v>5</v>
      </c>
      <c r="O1855" t="s">
        <v>51</v>
      </c>
      <c r="P1855" s="3">
        <v>171.28800000000001</v>
      </c>
      <c r="Q1855" s="3">
        <v>122.0596496525766</v>
      </c>
      <c r="R1855" s="3">
        <f>(Table1[[#This Row],[Selling Price]]-Table1[[#This Row],[Cost Price]])</f>
        <v>49.228350347423415</v>
      </c>
      <c r="S1855" s="12">
        <f>(Table1[[#This Row],[Profit]]/Table1[[#This Row],[Selling Price]])</f>
        <v>0.28740104588426169</v>
      </c>
      <c r="T1855">
        <v>3</v>
      </c>
      <c r="U1855" s="2">
        <f>Table1[[#This Row],[Selling Price]]*Table1[[#This Row],[Quantity]]</f>
        <v>513.86400000000003</v>
      </c>
      <c r="V1855" s="4">
        <v>0.2</v>
      </c>
      <c r="W1855">
        <v>307</v>
      </c>
      <c r="X1855" t="s">
        <v>68</v>
      </c>
      <c r="Y1855" t="s">
        <v>68</v>
      </c>
      <c r="Z1855" s="2">
        <v>109.5115486101808</v>
      </c>
    </row>
    <row r="1856" spans="1:26" x14ac:dyDescent="0.35">
      <c r="A1856" t="s">
        <v>975</v>
      </c>
      <c r="B1856" t="s">
        <v>976</v>
      </c>
      <c r="C1856" t="s">
        <v>39</v>
      </c>
      <c r="D1856" t="s">
        <v>28</v>
      </c>
      <c r="E1856" t="s">
        <v>69</v>
      </c>
      <c r="F1856" t="s">
        <v>1687</v>
      </c>
      <c r="G1856" t="s">
        <v>1688</v>
      </c>
      <c r="H1856" t="s">
        <v>32</v>
      </c>
      <c r="I1856" t="s">
        <v>5918</v>
      </c>
      <c r="J1856" s="1">
        <v>41690</v>
      </c>
      <c r="K1856" s="1">
        <v>41696</v>
      </c>
      <c r="L1856" t="s">
        <v>60</v>
      </c>
      <c r="M1856">
        <f>Table1[[#This Row],[Ship Date]]-Table1[[#This Row],[Order Date]]</f>
        <v>6</v>
      </c>
      <c r="N1856">
        <v>2</v>
      </c>
      <c r="O1856" t="s">
        <v>106</v>
      </c>
      <c r="P1856" s="3">
        <v>20.32</v>
      </c>
      <c r="Q1856" s="3">
        <v>14.27009432129489</v>
      </c>
      <c r="R1856" s="3">
        <f>(Table1[[#This Row],[Selling Price]]-Table1[[#This Row],[Cost Price]])</f>
        <v>6.0499056787051106</v>
      </c>
      <c r="S1856" s="12">
        <f>(Table1[[#This Row],[Profit]]/Table1[[#This Row],[Selling Price]])</f>
        <v>0.29773157867643263</v>
      </c>
      <c r="T1856">
        <v>4</v>
      </c>
      <c r="U1856" s="2">
        <f>Table1[[#This Row],[Selling Price]]*Table1[[#This Row],[Quantity]]</f>
        <v>81.28</v>
      </c>
      <c r="V1856" s="4">
        <v>0</v>
      </c>
      <c r="W1856">
        <v>444</v>
      </c>
      <c r="X1856" t="s">
        <v>68</v>
      </c>
      <c r="Y1856" t="s">
        <v>52</v>
      </c>
      <c r="Z1856" s="2">
        <v>9.058937686064521</v>
      </c>
    </row>
    <row r="1857" spans="1:26" x14ac:dyDescent="0.35">
      <c r="A1857" t="s">
        <v>975</v>
      </c>
      <c r="B1857" t="s">
        <v>976</v>
      </c>
      <c r="C1857" t="s">
        <v>39</v>
      </c>
      <c r="D1857" t="s">
        <v>28</v>
      </c>
      <c r="E1857" t="s">
        <v>69</v>
      </c>
      <c r="F1857" t="s">
        <v>4696</v>
      </c>
      <c r="G1857" t="s">
        <v>4697</v>
      </c>
      <c r="H1857" t="s">
        <v>32</v>
      </c>
      <c r="I1857" t="s">
        <v>6043</v>
      </c>
      <c r="J1857" s="1">
        <v>42355</v>
      </c>
      <c r="K1857" s="1">
        <v>42355</v>
      </c>
      <c r="L1857" t="s">
        <v>1118</v>
      </c>
      <c r="M1857">
        <f>Table1[[#This Row],[Ship Date]]-Table1[[#This Row],[Order Date]]</f>
        <v>0</v>
      </c>
      <c r="N1857">
        <v>12</v>
      </c>
      <c r="O1857" t="s">
        <v>35</v>
      </c>
      <c r="P1857" s="3">
        <v>212.13</v>
      </c>
      <c r="Q1857" s="3">
        <v>171.5769234902067</v>
      </c>
      <c r="R1857" s="3">
        <f>(Table1[[#This Row],[Selling Price]]-Table1[[#This Row],[Cost Price]])</f>
        <v>40.5530765097933</v>
      </c>
      <c r="S1857" s="12">
        <f>(Table1[[#This Row],[Profit]]/Table1[[#This Row],[Selling Price]])</f>
        <v>0.19117086932443927</v>
      </c>
      <c r="T1857">
        <v>3</v>
      </c>
      <c r="U1857" s="2">
        <f>Table1[[#This Row],[Selling Price]]*Table1[[#This Row],[Quantity]]</f>
        <v>636.39</v>
      </c>
      <c r="V1857" s="4">
        <v>0</v>
      </c>
      <c r="W1857">
        <v>183</v>
      </c>
      <c r="X1857" t="s">
        <v>36</v>
      </c>
      <c r="Y1857" t="s">
        <v>68</v>
      </c>
      <c r="Z1857" s="2">
        <v>95.602430381240822</v>
      </c>
    </row>
    <row r="1858" spans="1:26" x14ac:dyDescent="0.35">
      <c r="A1858" t="s">
        <v>975</v>
      </c>
      <c r="B1858" t="s">
        <v>976</v>
      </c>
      <c r="C1858" t="s">
        <v>39</v>
      </c>
      <c r="D1858" t="s">
        <v>28</v>
      </c>
      <c r="E1858" t="s">
        <v>69</v>
      </c>
      <c r="F1858" t="s">
        <v>6307</v>
      </c>
      <c r="G1858" t="s">
        <v>6308</v>
      </c>
      <c r="H1858" t="s">
        <v>32</v>
      </c>
      <c r="I1858" t="s">
        <v>6309</v>
      </c>
      <c r="J1858" s="1">
        <v>42321</v>
      </c>
      <c r="K1858" s="1">
        <v>42321</v>
      </c>
      <c r="L1858" t="s">
        <v>1118</v>
      </c>
      <c r="M1858">
        <f>Table1[[#This Row],[Ship Date]]-Table1[[#This Row],[Order Date]]</f>
        <v>0</v>
      </c>
      <c r="N1858">
        <v>11</v>
      </c>
      <c r="O1858" t="s">
        <v>35</v>
      </c>
      <c r="P1858" s="3">
        <v>17.495999999999999</v>
      </c>
      <c r="Q1858" s="3">
        <v>13.092315953537261</v>
      </c>
      <c r="R1858" s="3">
        <f>(Table1[[#This Row],[Selling Price]]-Table1[[#This Row],[Cost Price]])</f>
        <v>4.4036840464627378</v>
      </c>
      <c r="S1858" s="12">
        <f>(Table1[[#This Row],[Profit]]/Table1[[#This Row],[Selling Price]])</f>
        <v>0.25169661902507651</v>
      </c>
      <c r="T1858">
        <v>9</v>
      </c>
      <c r="U1858" s="2">
        <f>Table1[[#This Row],[Selling Price]]*Table1[[#This Row],[Quantity]]</f>
        <v>157.464</v>
      </c>
      <c r="V1858" s="4">
        <v>0.6</v>
      </c>
      <c r="W1858">
        <v>437</v>
      </c>
      <c r="X1858" t="s">
        <v>36</v>
      </c>
      <c r="Y1858" t="s">
        <v>52</v>
      </c>
      <c r="Z1858" s="2">
        <v>6.3242276998855766</v>
      </c>
    </row>
    <row r="1859" spans="1:26" x14ac:dyDescent="0.35">
      <c r="A1859" t="s">
        <v>975</v>
      </c>
      <c r="B1859" t="s">
        <v>976</v>
      </c>
      <c r="C1859" t="s">
        <v>39</v>
      </c>
      <c r="D1859" t="s">
        <v>28</v>
      </c>
      <c r="E1859" t="s">
        <v>29</v>
      </c>
      <c r="F1859" t="s">
        <v>209</v>
      </c>
      <c r="G1859" t="s">
        <v>210</v>
      </c>
      <c r="H1859" t="s">
        <v>32</v>
      </c>
      <c r="I1859" t="s">
        <v>6844</v>
      </c>
      <c r="J1859" s="1">
        <v>41954</v>
      </c>
      <c r="K1859" s="1">
        <v>41958</v>
      </c>
      <c r="L1859" t="s">
        <v>34</v>
      </c>
      <c r="M1859">
        <f>Table1[[#This Row],[Ship Date]]-Table1[[#This Row],[Order Date]]</f>
        <v>4</v>
      </c>
      <c r="N1859">
        <v>11</v>
      </c>
      <c r="O1859" t="s">
        <v>35</v>
      </c>
      <c r="P1859" s="3">
        <v>521.96</v>
      </c>
      <c r="Q1859" s="3">
        <v>418.68800830711558</v>
      </c>
      <c r="R1859" s="3">
        <f>(Table1[[#This Row],[Selling Price]]-Table1[[#This Row],[Cost Price]])</f>
        <v>103.27199169288446</v>
      </c>
      <c r="S1859" s="12">
        <f>(Table1[[#This Row],[Profit]]/Table1[[#This Row],[Selling Price]])</f>
        <v>0.19785422578911113</v>
      </c>
      <c r="T1859">
        <v>4</v>
      </c>
      <c r="U1859" s="2">
        <f>Table1[[#This Row],[Selling Price]]*Table1[[#This Row],[Quantity]]</f>
        <v>2087.84</v>
      </c>
      <c r="V1859" s="4">
        <v>0.5</v>
      </c>
      <c r="W1859">
        <v>231</v>
      </c>
      <c r="X1859" t="s">
        <v>36</v>
      </c>
      <c r="Y1859" t="s">
        <v>36</v>
      </c>
      <c r="Z1859" s="2">
        <v>421.33853612573398</v>
      </c>
    </row>
    <row r="1860" spans="1:26" x14ac:dyDescent="0.35">
      <c r="A1860" t="s">
        <v>975</v>
      </c>
      <c r="B1860" t="s">
        <v>976</v>
      </c>
      <c r="C1860" t="s">
        <v>27</v>
      </c>
      <c r="D1860" t="s">
        <v>28</v>
      </c>
      <c r="E1860" t="s">
        <v>40</v>
      </c>
      <c r="F1860" t="s">
        <v>1333</v>
      </c>
      <c r="G1860" t="s">
        <v>1334</v>
      </c>
      <c r="H1860" t="s">
        <v>32</v>
      </c>
      <c r="I1860" t="s">
        <v>6904</v>
      </c>
      <c r="J1860" s="1">
        <v>42875</v>
      </c>
      <c r="K1860" s="1">
        <v>42879</v>
      </c>
      <c r="L1860" t="s">
        <v>60</v>
      </c>
      <c r="M1860">
        <f>Table1[[#This Row],[Ship Date]]-Table1[[#This Row],[Order Date]]</f>
        <v>4</v>
      </c>
      <c r="N1860">
        <v>5</v>
      </c>
      <c r="O1860" t="s">
        <v>51</v>
      </c>
      <c r="P1860" s="3">
        <v>518.27200000000005</v>
      </c>
      <c r="Q1860" s="3">
        <v>388.98935612851028</v>
      </c>
      <c r="R1860" s="3">
        <f>(Table1[[#This Row],[Selling Price]]-Table1[[#This Row],[Cost Price]])</f>
        <v>129.28264387148977</v>
      </c>
      <c r="S1860" s="12">
        <f>(Table1[[#This Row],[Profit]]/Table1[[#This Row],[Selling Price]])</f>
        <v>0.24944940855668404</v>
      </c>
      <c r="T1860">
        <v>8</v>
      </c>
      <c r="U1860" s="2">
        <f>Table1[[#This Row],[Selling Price]]*Table1[[#This Row],[Quantity]]</f>
        <v>4146.1760000000004</v>
      </c>
      <c r="V1860" s="4">
        <v>0.2</v>
      </c>
      <c r="W1860">
        <v>367</v>
      </c>
      <c r="X1860" t="s">
        <v>36</v>
      </c>
      <c r="Y1860" t="s">
        <v>36</v>
      </c>
      <c r="Z1860" s="2">
        <v>234.6557652363706</v>
      </c>
    </row>
    <row r="1861" spans="1:26" x14ac:dyDescent="0.35">
      <c r="A1861" t="s">
        <v>975</v>
      </c>
      <c r="B1861" t="s">
        <v>976</v>
      </c>
      <c r="C1861" t="s">
        <v>55</v>
      </c>
      <c r="D1861" t="s">
        <v>28</v>
      </c>
      <c r="E1861" t="s">
        <v>29</v>
      </c>
      <c r="F1861" t="s">
        <v>5066</v>
      </c>
      <c r="G1861" t="s">
        <v>5067</v>
      </c>
      <c r="H1861" t="s">
        <v>32</v>
      </c>
      <c r="I1861" t="s">
        <v>7085</v>
      </c>
      <c r="J1861" s="1">
        <v>42695</v>
      </c>
      <c r="K1861" s="1">
        <v>42695</v>
      </c>
      <c r="L1861" t="s">
        <v>1118</v>
      </c>
      <c r="M1861">
        <f>Table1[[#This Row],[Ship Date]]-Table1[[#This Row],[Order Date]]</f>
        <v>0</v>
      </c>
      <c r="N1861">
        <v>11</v>
      </c>
      <c r="O1861" t="s">
        <v>35</v>
      </c>
      <c r="P1861" s="3">
        <v>113.568</v>
      </c>
      <c r="Q1861" s="3">
        <v>95.730743877610948</v>
      </c>
      <c r="R1861" s="3">
        <f>(Table1[[#This Row],[Selling Price]]-Table1[[#This Row],[Cost Price]])</f>
        <v>17.83725612238905</v>
      </c>
      <c r="S1861" s="12">
        <f>(Table1[[#This Row],[Profit]]/Table1[[#This Row],[Selling Price]])</f>
        <v>0.15706234258232116</v>
      </c>
      <c r="T1861">
        <v>2</v>
      </c>
      <c r="U1861" s="2">
        <f>Table1[[#This Row],[Selling Price]]*Table1[[#This Row],[Quantity]]</f>
        <v>227.136</v>
      </c>
      <c r="V1861" s="4">
        <v>0.2</v>
      </c>
      <c r="W1861">
        <v>126</v>
      </c>
      <c r="X1861" t="s">
        <v>36</v>
      </c>
      <c r="Y1861" t="s">
        <v>36</v>
      </c>
      <c r="Z1861" s="2">
        <v>219.83183244653179</v>
      </c>
    </row>
    <row r="1862" spans="1:26" x14ac:dyDescent="0.35">
      <c r="A1862" t="s">
        <v>975</v>
      </c>
      <c r="B1862" t="s">
        <v>976</v>
      </c>
      <c r="C1862" t="s">
        <v>55</v>
      </c>
      <c r="D1862" t="s">
        <v>28</v>
      </c>
      <c r="E1862" t="s">
        <v>29</v>
      </c>
      <c r="F1862" t="s">
        <v>2806</v>
      </c>
      <c r="G1862" t="s">
        <v>2807</v>
      </c>
      <c r="H1862" t="s">
        <v>32</v>
      </c>
      <c r="I1862" t="s">
        <v>7141</v>
      </c>
      <c r="J1862" s="1">
        <v>41653</v>
      </c>
      <c r="K1862" s="1">
        <v>41654</v>
      </c>
      <c r="L1862" t="s">
        <v>199</v>
      </c>
      <c r="M1862">
        <f>Table1[[#This Row],[Ship Date]]-Table1[[#This Row],[Order Date]]</f>
        <v>1</v>
      </c>
      <c r="N1862">
        <v>1</v>
      </c>
      <c r="O1862" t="s">
        <v>35</v>
      </c>
      <c r="P1862" s="3">
        <v>61.96</v>
      </c>
      <c r="Q1862" s="3">
        <v>43.180654849895298</v>
      </c>
      <c r="R1862" s="3">
        <f>(Table1[[#This Row],[Selling Price]]-Table1[[#This Row],[Cost Price]])</f>
        <v>18.779345150104703</v>
      </c>
      <c r="S1862" s="12">
        <f>(Table1[[#This Row],[Profit]]/Table1[[#This Row],[Selling Price]])</f>
        <v>0.30308820448845553</v>
      </c>
      <c r="T1862">
        <v>4</v>
      </c>
      <c r="U1862" s="2">
        <f>Table1[[#This Row],[Selling Price]]*Table1[[#This Row],[Quantity]]</f>
        <v>247.84</v>
      </c>
      <c r="V1862" s="4">
        <v>0.5</v>
      </c>
      <c r="W1862">
        <v>472</v>
      </c>
      <c r="X1862" t="s">
        <v>36</v>
      </c>
      <c r="Y1862" t="s">
        <v>68</v>
      </c>
      <c r="Z1862" s="2">
        <v>78.699769893776264</v>
      </c>
    </row>
    <row r="1863" spans="1:26" x14ac:dyDescent="0.35">
      <c r="A1863" t="s">
        <v>975</v>
      </c>
      <c r="B1863" t="s">
        <v>976</v>
      </c>
      <c r="C1863" t="s">
        <v>39</v>
      </c>
      <c r="D1863" t="s">
        <v>28</v>
      </c>
      <c r="E1863" t="s">
        <v>56</v>
      </c>
      <c r="F1863" t="s">
        <v>2957</v>
      </c>
      <c r="G1863" t="s">
        <v>2555</v>
      </c>
      <c r="H1863" t="s">
        <v>32</v>
      </c>
      <c r="I1863" t="s">
        <v>7227</v>
      </c>
      <c r="J1863" s="1">
        <v>42786</v>
      </c>
      <c r="K1863" s="1">
        <v>42793</v>
      </c>
      <c r="L1863" t="s">
        <v>60</v>
      </c>
      <c r="M1863">
        <f>Table1[[#This Row],[Ship Date]]-Table1[[#This Row],[Order Date]]</f>
        <v>7</v>
      </c>
      <c r="N1863">
        <v>2</v>
      </c>
      <c r="O1863" t="s">
        <v>106</v>
      </c>
      <c r="P1863" s="3">
        <v>386.91</v>
      </c>
      <c r="Q1863" s="3">
        <v>272.53621764795253</v>
      </c>
      <c r="R1863" s="3">
        <f>(Table1[[#This Row],[Selling Price]]-Table1[[#This Row],[Cost Price]])</f>
        <v>114.3737823520475</v>
      </c>
      <c r="S1863" s="12">
        <f>(Table1[[#This Row],[Profit]]/Table1[[#This Row],[Selling Price]])</f>
        <v>0.29560823538302833</v>
      </c>
      <c r="T1863">
        <v>9</v>
      </c>
      <c r="U1863" s="2">
        <f>Table1[[#This Row],[Selling Price]]*Table1[[#This Row],[Quantity]]</f>
        <v>3482.19</v>
      </c>
      <c r="V1863" s="4">
        <v>0.5</v>
      </c>
      <c r="W1863">
        <v>402</v>
      </c>
      <c r="X1863" t="s">
        <v>68</v>
      </c>
      <c r="Y1863" t="s">
        <v>36</v>
      </c>
      <c r="Z1863" s="2">
        <v>134.8182251970812</v>
      </c>
    </row>
    <row r="1864" spans="1:26" x14ac:dyDescent="0.35">
      <c r="A1864" t="s">
        <v>975</v>
      </c>
      <c r="B1864" t="s">
        <v>976</v>
      </c>
      <c r="C1864" t="s">
        <v>55</v>
      </c>
      <c r="D1864" t="s">
        <v>28</v>
      </c>
      <c r="E1864" t="s">
        <v>69</v>
      </c>
      <c r="F1864" t="s">
        <v>898</v>
      </c>
      <c r="G1864" t="s">
        <v>899</v>
      </c>
      <c r="H1864" t="s">
        <v>32</v>
      </c>
      <c r="I1864" t="s">
        <v>7446</v>
      </c>
      <c r="J1864" s="1">
        <v>41874</v>
      </c>
      <c r="K1864" s="1">
        <v>41878</v>
      </c>
      <c r="L1864" t="s">
        <v>60</v>
      </c>
      <c r="M1864">
        <f>Table1[[#This Row],[Ship Date]]-Table1[[#This Row],[Order Date]]</f>
        <v>4</v>
      </c>
      <c r="N1864">
        <v>8</v>
      </c>
      <c r="O1864" t="s">
        <v>61</v>
      </c>
      <c r="P1864" s="3">
        <v>4.2240000000000002</v>
      </c>
      <c r="Q1864" s="3">
        <v>3.3466722406049798</v>
      </c>
      <c r="R1864" s="3">
        <f>(Table1[[#This Row],[Selling Price]]-Table1[[#This Row],[Cost Price]])</f>
        <v>0.87732775939502039</v>
      </c>
      <c r="S1864" s="12">
        <f>(Table1[[#This Row],[Profit]]/Table1[[#This Row],[Selling Price]])</f>
        <v>0.20770070061435142</v>
      </c>
      <c r="T1864">
        <v>3</v>
      </c>
      <c r="U1864" s="2">
        <f>Table1[[#This Row],[Selling Price]]*Table1[[#This Row],[Quantity]]</f>
        <v>12.672000000000001</v>
      </c>
      <c r="V1864" s="4">
        <v>0.2</v>
      </c>
      <c r="W1864">
        <v>447</v>
      </c>
      <c r="X1864" t="s">
        <v>36</v>
      </c>
      <c r="Y1864" t="s">
        <v>52</v>
      </c>
      <c r="Z1864" s="2">
        <v>2.5698410845809119</v>
      </c>
    </row>
    <row r="1865" spans="1:26" x14ac:dyDescent="0.35">
      <c r="A1865" t="s">
        <v>975</v>
      </c>
      <c r="B1865" t="s">
        <v>976</v>
      </c>
      <c r="C1865" t="s">
        <v>45</v>
      </c>
      <c r="D1865" t="s">
        <v>28</v>
      </c>
      <c r="E1865" t="s">
        <v>69</v>
      </c>
      <c r="F1865" t="s">
        <v>4729</v>
      </c>
      <c r="G1865" t="s">
        <v>4730</v>
      </c>
      <c r="H1865" t="s">
        <v>32</v>
      </c>
      <c r="I1865" t="s">
        <v>7565</v>
      </c>
      <c r="J1865" s="1">
        <v>42848</v>
      </c>
      <c r="K1865" s="1">
        <v>42850</v>
      </c>
      <c r="L1865" t="s">
        <v>34</v>
      </c>
      <c r="M1865">
        <f>Table1[[#This Row],[Ship Date]]-Table1[[#This Row],[Order Date]]</f>
        <v>2</v>
      </c>
      <c r="N1865">
        <v>4</v>
      </c>
      <c r="O1865" t="s">
        <v>106</v>
      </c>
      <c r="P1865" s="3">
        <v>66.36</v>
      </c>
      <c r="Q1865" s="3">
        <v>43.257703023206894</v>
      </c>
      <c r="R1865" s="3">
        <f>(Table1[[#This Row],[Selling Price]]-Table1[[#This Row],[Cost Price]])</f>
        <v>23.102296976793106</v>
      </c>
      <c r="S1865" s="12">
        <f>(Table1[[#This Row],[Profit]]/Table1[[#This Row],[Selling Price]])</f>
        <v>0.34813587969850973</v>
      </c>
      <c r="T1865">
        <v>7</v>
      </c>
      <c r="U1865" s="2">
        <f>Table1[[#This Row],[Selling Price]]*Table1[[#This Row],[Quantity]]</f>
        <v>464.52</v>
      </c>
      <c r="V1865" s="4">
        <v>0</v>
      </c>
      <c r="W1865">
        <v>191</v>
      </c>
      <c r="X1865" t="s">
        <v>36</v>
      </c>
      <c r="Y1865" t="s">
        <v>52</v>
      </c>
      <c r="Z1865" s="2">
        <v>19.95630873397468</v>
      </c>
    </row>
    <row r="1866" spans="1:26" x14ac:dyDescent="0.35">
      <c r="A1866" t="s">
        <v>975</v>
      </c>
      <c r="B1866" t="s">
        <v>976</v>
      </c>
      <c r="C1866" t="s">
        <v>64</v>
      </c>
      <c r="D1866" t="s">
        <v>28</v>
      </c>
      <c r="E1866" t="s">
        <v>69</v>
      </c>
      <c r="F1866" t="s">
        <v>4644</v>
      </c>
      <c r="G1866" t="s">
        <v>4645</v>
      </c>
      <c r="H1866" t="s">
        <v>32</v>
      </c>
      <c r="I1866" t="s">
        <v>7604</v>
      </c>
      <c r="J1866" s="1">
        <v>41961</v>
      </c>
      <c r="K1866" s="1">
        <v>41964</v>
      </c>
      <c r="L1866" t="s">
        <v>199</v>
      </c>
      <c r="M1866">
        <f>Table1[[#This Row],[Ship Date]]-Table1[[#This Row],[Order Date]]</f>
        <v>3</v>
      </c>
      <c r="N1866">
        <v>11</v>
      </c>
      <c r="O1866" t="s">
        <v>35</v>
      </c>
      <c r="P1866" s="3">
        <v>8.5440000000000005</v>
      </c>
      <c r="Q1866" s="3">
        <v>5.6302522713961896</v>
      </c>
      <c r="R1866" s="3">
        <f>(Table1[[#This Row],[Selling Price]]-Table1[[#This Row],[Cost Price]])</f>
        <v>2.9137477286038109</v>
      </c>
      <c r="S1866" s="12">
        <f>(Table1[[#This Row],[Profit]]/Table1[[#This Row],[Selling Price]])</f>
        <v>0.3410285262878992</v>
      </c>
      <c r="T1866">
        <v>2</v>
      </c>
      <c r="U1866" s="2">
        <f>Table1[[#This Row],[Selling Price]]*Table1[[#This Row],[Quantity]]</f>
        <v>17.088000000000001</v>
      </c>
      <c r="V1866" s="4">
        <v>0.6</v>
      </c>
      <c r="W1866">
        <v>430</v>
      </c>
      <c r="X1866" t="s">
        <v>36</v>
      </c>
      <c r="Y1866" t="s">
        <v>52</v>
      </c>
      <c r="Z1866" s="2">
        <v>8.4287947282769071</v>
      </c>
    </row>
    <row r="1867" spans="1:26" x14ac:dyDescent="0.35">
      <c r="A1867" t="s">
        <v>975</v>
      </c>
      <c r="B1867" t="s">
        <v>976</v>
      </c>
      <c r="C1867" t="s">
        <v>39</v>
      </c>
      <c r="D1867" t="s">
        <v>28</v>
      </c>
      <c r="E1867" t="s">
        <v>69</v>
      </c>
      <c r="F1867" t="s">
        <v>2154</v>
      </c>
      <c r="G1867" t="s">
        <v>2155</v>
      </c>
      <c r="H1867" t="s">
        <v>32</v>
      </c>
      <c r="I1867" t="s">
        <v>7687</v>
      </c>
      <c r="J1867" s="1">
        <v>43050</v>
      </c>
      <c r="K1867" s="1">
        <v>43054</v>
      </c>
      <c r="L1867" t="s">
        <v>34</v>
      </c>
      <c r="M1867">
        <f>Table1[[#This Row],[Ship Date]]-Table1[[#This Row],[Order Date]]</f>
        <v>4</v>
      </c>
      <c r="N1867">
        <v>11</v>
      </c>
      <c r="O1867" t="s">
        <v>35</v>
      </c>
      <c r="P1867" s="3">
        <v>34.92</v>
      </c>
      <c r="Q1867" s="3">
        <v>23.371568838867631</v>
      </c>
      <c r="R1867" s="3">
        <f>(Table1[[#This Row],[Selling Price]]-Table1[[#This Row],[Cost Price]])</f>
        <v>11.54843116113237</v>
      </c>
      <c r="S1867" s="12">
        <f>(Table1[[#This Row],[Profit]]/Table1[[#This Row],[Selling Price]])</f>
        <v>0.33071108708855584</v>
      </c>
      <c r="T1867">
        <v>4</v>
      </c>
      <c r="U1867" s="2">
        <f>Table1[[#This Row],[Selling Price]]*Table1[[#This Row],[Quantity]]</f>
        <v>139.68</v>
      </c>
      <c r="V1867" s="4">
        <v>0</v>
      </c>
      <c r="W1867">
        <v>150</v>
      </c>
      <c r="X1867" t="s">
        <v>36</v>
      </c>
      <c r="Y1867" t="s">
        <v>52</v>
      </c>
      <c r="Z1867" s="2">
        <v>10.26533177252445</v>
      </c>
    </row>
    <row r="1868" spans="1:26" x14ac:dyDescent="0.35">
      <c r="A1868" t="s">
        <v>975</v>
      </c>
      <c r="B1868" t="s">
        <v>976</v>
      </c>
      <c r="C1868" t="s">
        <v>55</v>
      </c>
      <c r="D1868" t="s">
        <v>28</v>
      </c>
      <c r="E1868" t="s">
        <v>69</v>
      </c>
      <c r="F1868" t="s">
        <v>6123</v>
      </c>
      <c r="G1868" t="s">
        <v>6124</v>
      </c>
      <c r="H1868" t="s">
        <v>32</v>
      </c>
      <c r="I1868" t="s">
        <v>7773</v>
      </c>
      <c r="J1868" s="1">
        <v>42338</v>
      </c>
      <c r="K1868" s="1">
        <v>42340</v>
      </c>
      <c r="L1868" t="s">
        <v>34</v>
      </c>
      <c r="M1868">
        <f>Table1[[#This Row],[Ship Date]]-Table1[[#This Row],[Order Date]]</f>
        <v>2</v>
      </c>
      <c r="N1868">
        <v>11</v>
      </c>
      <c r="O1868" t="s">
        <v>35</v>
      </c>
      <c r="P1868" s="3">
        <v>80.959999999999994</v>
      </c>
      <c r="Q1868" s="3">
        <v>63.741191560500667</v>
      </c>
      <c r="R1868" s="3">
        <f>(Table1[[#This Row],[Selling Price]]-Table1[[#This Row],[Cost Price]])</f>
        <v>17.218808439499327</v>
      </c>
      <c r="S1868" s="12">
        <f>(Table1[[#This Row],[Profit]]/Table1[[#This Row],[Selling Price]])</f>
        <v>0.21268291056693833</v>
      </c>
      <c r="T1868">
        <v>4</v>
      </c>
      <c r="U1868" s="2">
        <f>Table1[[#This Row],[Selling Price]]*Table1[[#This Row],[Quantity]]</f>
        <v>323.83999999999997</v>
      </c>
      <c r="V1868" s="4">
        <v>0</v>
      </c>
      <c r="W1868">
        <v>491</v>
      </c>
      <c r="X1868" t="s">
        <v>36</v>
      </c>
      <c r="Y1868" t="s">
        <v>52</v>
      </c>
      <c r="Z1868" s="2">
        <v>20.95597640769811</v>
      </c>
    </row>
    <row r="1869" spans="1:26" x14ac:dyDescent="0.35">
      <c r="A1869" t="s">
        <v>975</v>
      </c>
      <c r="B1869" t="s">
        <v>976</v>
      </c>
      <c r="C1869" t="s">
        <v>45</v>
      </c>
      <c r="D1869" t="s">
        <v>28</v>
      </c>
      <c r="E1869" t="s">
        <v>29</v>
      </c>
      <c r="F1869" t="s">
        <v>167</v>
      </c>
      <c r="G1869" t="s">
        <v>168</v>
      </c>
      <c r="H1869" t="s">
        <v>32</v>
      </c>
      <c r="I1869" t="s">
        <v>7869</v>
      </c>
      <c r="J1869" s="1">
        <v>42894</v>
      </c>
      <c r="K1869" s="1">
        <v>42896</v>
      </c>
      <c r="L1869" t="s">
        <v>199</v>
      </c>
      <c r="M1869">
        <f>Table1[[#This Row],[Ship Date]]-Table1[[#This Row],[Order Date]]</f>
        <v>2</v>
      </c>
      <c r="N1869">
        <v>6</v>
      </c>
      <c r="O1869" t="s">
        <v>51</v>
      </c>
      <c r="P1869" s="3">
        <v>1497.6659999999999</v>
      </c>
      <c r="Q1869" s="3">
        <v>1186.0964542995659</v>
      </c>
      <c r="R1869" s="3">
        <f>(Table1[[#This Row],[Selling Price]]-Table1[[#This Row],[Cost Price]])</f>
        <v>311.56954570043399</v>
      </c>
      <c r="S1869" s="12">
        <f>(Table1[[#This Row],[Profit]]/Table1[[#This Row],[Selling Price]])</f>
        <v>0.20803673562759253</v>
      </c>
      <c r="T1869">
        <v>2</v>
      </c>
      <c r="U1869" s="2">
        <f>Table1[[#This Row],[Selling Price]]*Table1[[#This Row],[Quantity]]</f>
        <v>2995.3319999999999</v>
      </c>
      <c r="V1869" s="4">
        <v>0.15</v>
      </c>
      <c r="W1869">
        <v>235</v>
      </c>
      <c r="X1869" t="s">
        <v>36</v>
      </c>
      <c r="Y1869" t="s">
        <v>36</v>
      </c>
      <c r="Z1869" s="2">
        <v>1228.542324763242</v>
      </c>
    </row>
    <row r="1870" spans="1:26" x14ac:dyDescent="0.35">
      <c r="A1870" t="s">
        <v>975</v>
      </c>
      <c r="B1870" t="s">
        <v>976</v>
      </c>
      <c r="C1870" t="s">
        <v>27</v>
      </c>
      <c r="D1870" t="s">
        <v>28</v>
      </c>
      <c r="E1870" t="s">
        <v>69</v>
      </c>
      <c r="F1870" t="s">
        <v>2304</v>
      </c>
      <c r="G1870" t="s">
        <v>2305</v>
      </c>
      <c r="H1870" t="s">
        <v>32</v>
      </c>
      <c r="I1870" t="s">
        <v>7987</v>
      </c>
      <c r="J1870" s="1">
        <v>41908</v>
      </c>
      <c r="K1870" s="1">
        <v>41912</v>
      </c>
      <c r="L1870" t="s">
        <v>60</v>
      </c>
      <c r="M1870">
        <f>Table1[[#This Row],[Ship Date]]-Table1[[#This Row],[Order Date]]</f>
        <v>4</v>
      </c>
      <c r="N1870">
        <v>9</v>
      </c>
      <c r="O1870" t="s">
        <v>61</v>
      </c>
      <c r="P1870" s="3">
        <v>21.184000000000001</v>
      </c>
      <c r="Q1870" s="3">
        <v>14.614850041824649</v>
      </c>
      <c r="R1870" s="3">
        <f>(Table1[[#This Row],[Selling Price]]-Table1[[#This Row],[Cost Price]])</f>
        <v>6.5691499581753519</v>
      </c>
      <c r="S1870" s="12">
        <f>(Table1[[#This Row],[Profit]]/Table1[[#This Row],[Selling Price]])</f>
        <v>0.3100996014999694</v>
      </c>
      <c r="T1870">
        <v>1</v>
      </c>
      <c r="U1870" s="2">
        <f>Table1[[#This Row],[Selling Price]]*Table1[[#This Row],[Quantity]]</f>
        <v>21.184000000000001</v>
      </c>
      <c r="V1870" s="4">
        <v>0.2</v>
      </c>
      <c r="W1870">
        <v>393</v>
      </c>
      <c r="X1870" t="s">
        <v>36</v>
      </c>
      <c r="Y1870" t="s">
        <v>68</v>
      </c>
      <c r="Z1870" s="2">
        <v>35.891321163439258</v>
      </c>
    </row>
    <row r="1871" spans="1:26" x14ac:dyDescent="0.35">
      <c r="A1871" t="s">
        <v>975</v>
      </c>
      <c r="B1871" t="s">
        <v>976</v>
      </c>
      <c r="C1871" t="s">
        <v>39</v>
      </c>
      <c r="D1871" t="s">
        <v>28</v>
      </c>
      <c r="E1871" t="s">
        <v>40</v>
      </c>
      <c r="F1871" t="s">
        <v>2599</v>
      </c>
      <c r="G1871" t="s">
        <v>2600</v>
      </c>
      <c r="H1871" t="s">
        <v>32</v>
      </c>
      <c r="I1871" t="s">
        <v>8126</v>
      </c>
      <c r="J1871" s="1">
        <v>41832</v>
      </c>
      <c r="K1871" s="1">
        <v>41836</v>
      </c>
      <c r="L1871" t="s">
        <v>60</v>
      </c>
      <c r="M1871">
        <f>Table1[[#This Row],[Ship Date]]-Table1[[#This Row],[Order Date]]</f>
        <v>4</v>
      </c>
      <c r="N1871">
        <v>7</v>
      </c>
      <c r="O1871" t="s">
        <v>51</v>
      </c>
      <c r="P1871" s="3">
        <v>512.35799999999995</v>
      </c>
      <c r="Q1871" s="3">
        <v>357.81699425545071</v>
      </c>
      <c r="R1871" s="3">
        <f>(Table1[[#This Row],[Selling Price]]-Table1[[#This Row],[Cost Price]])</f>
        <v>154.54100574454924</v>
      </c>
      <c r="S1871" s="12">
        <f>(Table1[[#This Row],[Profit]]/Table1[[#This Row],[Selling Price]])</f>
        <v>0.30162699859190106</v>
      </c>
      <c r="T1871">
        <v>3</v>
      </c>
      <c r="U1871" s="2">
        <f>Table1[[#This Row],[Selling Price]]*Table1[[#This Row],[Quantity]]</f>
        <v>1537.0739999999998</v>
      </c>
      <c r="V1871" s="4">
        <v>0.3</v>
      </c>
      <c r="W1871">
        <v>261</v>
      </c>
      <c r="X1871" t="s">
        <v>36</v>
      </c>
      <c r="Y1871" t="s">
        <v>36</v>
      </c>
      <c r="Z1871" s="2">
        <v>368.67092225090562</v>
      </c>
    </row>
    <row r="1872" spans="1:26" x14ac:dyDescent="0.35">
      <c r="A1872" t="s">
        <v>975</v>
      </c>
      <c r="B1872" t="s">
        <v>976</v>
      </c>
      <c r="C1872" t="s">
        <v>55</v>
      </c>
      <c r="D1872" t="s">
        <v>28</v>
      </c>
      <c r="E1872" t="s">
        <v>40</v>
      </c>
      <c r="F1872" t="s">
        <v>5082</v>
      </c>
      <c r="G1872" t="s">
        <v>5083</v>
      </c>
      <c r="H1872" t="s">
        <v>32</v>
      </c>
      <c r="I1872" t="s">
        <v>8182</v>
      </c>
      <c r="J1872" s="1">
        <v>42343</v>
      </c>
      <c r="K1872" s="1">
        <v>42347</v>
      </c>
      <c r="L1872" t="s">
        <v>34</v>
      </c>
      <c r="M1872">
        <f>Table1[[#This Row],[Ship Date]]-Table1[[#This Row],[Order Date]]</f>
        <v>4</v>
      </c>
      <c r="N1872">
        <v>12</v>
      </c>
      <c r="O1872" t="s">
        <v>35</v>
      </c>
      <c r="P1872" s="3">
        <v>164.64599999999999</v>
      </c>
      <c r="Q1872" s="3">
        <v>122.905864839213</v>
      </c>
      <c r="R1872" s="3">
        <f>(Table1[[#This Row],[Selling Price]]-Table1[[#This Row],[Cost Price]])</f>
        <v>41.740135160786991</v>
      </c>
      <c r="S1872" s="12">
        <f>(Table1[[#This Row],[Profit]]/Table1[[#This Row],[Selling Price]])</f>
        <v>0.25351441979025907</v>
      </c>
      <c r="T1872">
        <v>3</v>
      </c>
      <c r="U1872" s="2">
        <f>Table1[[#This Row],[Selling Price]]*Table1[[#This Row],[Quantity]]</f>
        <v>493.93799999999999</v>
      </c>
      <c r="V1872" s="4">
        <v>0.1</v>
      </c>
      <c r="W1872">
        <v>490</v>
      </c>
      <c r="X1872" t="s">
        <v>36</v>
      </c>
      <c r="Y1872" t="s">
        <v>68</v>
      </c>
      <c r="Z1872" s="2">
        <v>90.737484772202677</v>
      </c>
    </row>
    <row r="1873" spans="1:26" x14ac:dyDescent="0.35">
      <c r="A1873" t="s">
        <v>975</v>
      </c>
      <c r="B1873" t="s">
        <v>976</v>
      </c>
      <c r="C1873" t="s">
        <v>39</v>
      </c>
      <c r="D1873" t="s">
        <v>28</v>
      </c>
      <c r="E1873" t="s">
        <v>56</v>
      </c>
      <c r="F1873" t="s">
        <v>475</v>
      </c>
      <c r="G1873" t="s">
        <v>476</v>
      </c>
      <c r="H1873" t="s">
        <v>32</v>
      </c>
      <c r="I1873" t="s">
        <v>8186</v>
      </c>
      <c r="J1873" s="1">
        <v>42689</v>
      </c>
      <c r="K1873" s="1">
        <v>42689</v>
      </c>
      <c r="L1873" t="s">
        <v>1118</v>
      </c>
      <c r="M1873">
        <f>Table1[[#This Row],[Ship Date]]-Table1[[#This Row],[Order Date]]</f>
        <v>0</v>
      </c>
      <c r="N1873">
        <v>11</v>
      </c>
      <c r="O1873" t="s">
        <v>35</v>
      </c>
      <c r="P1873" s="3">
        <v>630.024</v>
      </c>
      <c r="Q1873" s="3">
        <v>500.1658424778135</v>
      </c>
      <c r="R1873" s="3">
        <f>(Table1[[#This Row],[Selling Price]]-Table1[[#This Row],[Cost Price]])</f>
        <v>129.8581575221865</v>
      </c>
      <c r="S1873" s="12">
        <f>(Table1[[#This Row],[Profit]]/Table1[[#This Row],[Selling Price]])</f>
        <v>0.2061162075130257</v>
      </c>
      <c r="T1873">
        <v>4</v>
      </c>
      <c r="U1873" s="2">
        <f>Table1[[#This Row],[Selling Price]]*Table1[[#This Row],[Quantity]]</f>
        <v>2520.096</v>
      </c>
      <c r="V1873" s="4">
        <v>0.4</v>
      </c>
      <c r="W1873">
        <v>410</v>
      </c>
      <c r="X1873" t="s">
        <v>36</v>
      </c>
      <c r="Y1873" t="s">
        <v>36</v>
      </c>
      <c r="Z1873" s="2">
        <v>283.9075282851208</v>
      </c>
    </row>
    <row r="1874" spans="1:26" x14ac:dyDescent="0.35">
      <c r="A1874" t="s">
        <v>975</v>
      </c>
      <c r="B1874" t="s">
        <v>976</v>
      </c>
      <c r="C1874" t="s">
        <v>45</v>
      </c>
      <c r="D1874" t="s">
        <v>28</v>
      </c>
      <c r="E1874" t="s">
        <v>69</v>
      </c>
      <c r="F1874" t="s">
        <v>1307</v>
      </c>
      <c r="G1874" t="s">
        <v>1308</v>
      </c>
      <c r="H1874" t="s">
        <v>32</v>
      </c>
      <c r="I1874" t="s">
        <v>8526</v>
      </c>
      <c r="J1874" s="1">
        <v>43057</v>
      </c>
      <c r="K1874" s="1">
        <v>43057</v>
      </c>
      <c r="L1874" t="s">
        <v>1118</v>
      </c>
      <c r="M1874">
        <f>Table1[[#This Row],[Ship Date]]-Table1[[#This Row],[Order Date]]</f>
        <v>0</v>
      </c>
      <c r="N1874">
        <v>11</v>
      </c>
      <c r="O1874" t="s">
        <v>35</v>
      </c>
      <c r="P1874" s="3">
        <v>5.82</v>
      </c>
      <c r="Q1874" s="3">
        <v>4.3016455322524276</v>
      </c>
      <c r="R1874" s="3">
        <f>(Table1[[#This Row],[Selling Price]]-Table1[[#This Row],[Cost Price]])</f>
        <v>1.5183544677475727</v>
      </c>
      <c r="S1874" s="12">
        <f>(Table1[[#This Row],[Profit]]/Table1[[#This Row],[Selling Price]])</f>
        <v>0.26088564737930803</v>
      </c>
      <c r="T1874">
        <v>2</v>
      </c>
      <c r="U1874" s="2">
        <f>Table1[[#This Row],[Selling Price]]*Table1[[#This Row],[Quantity]]</f>
        <v>11.64</v>
      </c>
      <c r="V1874" s="4">
        <v>0</v>
      </c>
      <c r="W1874">
        <v>383</v>
      </c>
      <c r="X1874" t="s">
        <v>36</v>
      </c>
      <c r="Y1874" t="s">
        <v>52</v>
      </c>
      <c r="Z1874" s="2">
        <v>5.8241556592228143</v>
      </c>
    </row>
    <row r="1875" spans="1:26" x14ac:dyDescent="0.35">
      <c r="A1875" t="s">
        <v>975</v>
      </c>
      <c r="B1875" t="s">
        <v>976</v>
      </c>
      <c r="C1875" t="s">
        <v>27</v>
      </c>
      <c r="D1875" t="s">
        <v>28</v>
      </c>
      <c r="E1875" t="s">
        <v>40</v>
      </c>
      <c r="F1875" t="s">
        <v>41</v>
      </c>
      <c r="G1875" t="s">
        <v>42</v>
      </c>
      <c r="H1875" t="s">
        <v>32</v>
      </c>
      <c r="I1875" t="s">
        <v>8542</v>
      </c>
      <c r="J1875" s="1">
        <v>42908</v>
      </c>
      <c r="K1875" s="1">
        <v>42912</v>
      </c>
      <c r="L1875" t="s">
        <v>60</v>
      </c>
      <c r="M1875">
        <f>Table1[[#This Row],[Ship Date]]-Table1[[#This Row],[Order Date]]</f>
        <v>4</v>
      </c>
      <c r="N1875">
        <v>6</v>
      </c>
      <c r="O1875" t="s">
        <v>51</v>
      </c>
      <c r="P1875" s="3">
        <v>487.96</v>
      </c>
      <c r="Q1875" s="3">
        <v>364.04684592385888</v>
      </c>
      <c r="R1875" s="3">
        <f>(Table1[[#This Row],[Selling Price]]-Table1[[#This Row],[Cost Price]])</f>
        <v>123.9131540761411</v>
      </c>
      <c r="S1875" s="12">
        <f>(Table1[[#This Row],[Profit]]/Table1[[#This Row],[Selling Price]])</f>
        <v>0.25394121255049817</v>
      </c>
      <c r="T1875">
        <v>2</v>
      </c>
      <c r="U1875" s="2">
        <f>Table1[[#This Row],[Selling Price]]*Table1[[#This Row],[Quantity]]</f>
        <v>975.92</v>
      </c>
      <c r="V1875" s="4">
        <v>0</v>
      </c>
      <c r="W1875">
        <v>369</v>
      </c>
      <c r="X1875" t="s">
        <v>36</v>
      </c>
      <c r="Y1875" t="s">
        <v>36</v>
      </c>
      <c r="Z1875" s="2">
        <v>508.52376434276238</v>
      </c>
    </row>
    <row r="1876" spans="1:26" x14ac:dyDescent="0.35">
      <c r="A1876" t="s">
        <v>975</v>
      </c>
      <c r="B1876" t="s">
        <v>976</v>
      </c>
      <c r="C1876" t="s">
        <v>64</v>
      </c>
      <c r="D1876" t="s">
        <v>28</v>
      </c>
      <c r="E1876" t="s">
        <v>29</v>
      </c>
      <c r="F1876" t="s">
        <v>2423</v>
      </c>
      <c r="G1876" t="s">
        <v>2424</v>
      </c>
      <c r="H1876" t="s">
        <v>32</v>
      </c>
      <c r="I1876" t="s">
        <v>8922</v>
      </c>
      <c r="J1876" s="1">
        <v>42321</v>
      </c>
      <c r="K1876" s="1">
        <v>42325</v>
      </c>
      <c r="L1876" t="s">
        <v>60</v>
      </c>
      <c r="M1876">
        <f>Table1[[#This Row],[Ship Date]]-Table1[[#This Row],[Order Date]]</f>
        <v>4</v>
      </c>
      <c r="N1876">
        <v>11</v>
      </c>
      <c r="O1876" t="s">
        <v>35</v>
      </c>
      <c r="P1876" s="3">
        <v>613.99919999999997</v>
      </c>
      <c r="Q1876" s="3">
        <v>444.65647459609869</v>
      </c>
      <c r="R1876" s="3">
        <f>(Table1[[#This Row],[Selling Price]]-Table1[[#This Row],[Cost Price]])</f>
        <v>169.34272540390128</v>
      </c>
      <c r="S1876" s="12">
        <f>(Table1[[#This Row],[Profit]]/Table1[[#This Row],[Selling Price]])</f>
        <v>0.27580284372341413</v>
      </c>
      <c r="T1876">
        <v>3</v>
      </c>
      <c r="U1876" s="2">
        <f>Table1[[#This Row],[Selling Price]]*Table1[[#This Row],[Quantity]]</f>
        <v>1841.9975999999999</v>
      </c>
      <c r="V1876" s="4">
        <v>0.32</v>
      </c>
      <c r="W1876">
        <v>342</v>
      </c>
      <c r="X1876" t="s">
        <v>36</v>
      </c>
      <c r="Y1876" t="s">
        <v>36</v>
      </c>
      <c r="Z1876" s="2">
        <v>455.32454236229518</v>
      </c>
    </row>
    <row r="1877" spans="1:26" x14ac:dyDescent="0.35">
      <c r="A1877" t="s">
        <v>975</v>
      </c>
      <c r="B1877" t="s">
        <v>976</v>
      </c>
      <c r="C1877" t="s">
        <v>39</v>
      </c>
      <c r="D1877" t="s">
        <v>28</v>
      </c>
      <c r="E1877" t="s">
        <v>69</v>
      </c>
      <c r="F1877" t="s">
        <v>5453</v>
      </c>
      <c r="G1877" t="s">
        <v>5454</v>
      </c>
      <c r="H1877" t="s">
        <v>32</v>
      </c>
      <c r="I1877" t="s">
        <v>8999</v>
      </c>
      <c r="J1877" s="1">
        <v>42905</v>
      </c>
      <c r="K1877" s="1">
        <v>42909</v>
      </c>
      <c r="L1877" t="s">
        <v>60</v>
      </c>
      <c r="M1877">
        <f>Table1[[#This Row],[Ship Date]]-Table1[[#This Row],[Order Date]]</f>
        <v>4</v>
      </c>
      <c r="N1877">
        <v>6</v>
      </c>
      <c r="O1877" t="s">
        <v>51</v>
      </c>
      <c r="P1877" s="3">
        <v>50.32</v>
      </c>
      <c r="Q1877" s="3">
        <v>37.814811359299263</v>
      </c>
      <c r="R1877" s="3">
        <f>(Table1[[#This Row],[Selling Price]]-Table1[[#This Row],[Cost Price]])</f>
        <v>12.505188640700737</v>
      </c>
      <c r="S1877" s="12">
        <f>(Table1[[#This Row],[Profit]]/Table1[[#This Row],[Selling Price]])</f>
        <v>0.24851328777227219</v>
      </c>
      <c r="T1877">
        <v>4</v>
      </c>
      <c r="U1877" s="2">
        <f>Table1[[#This Row],[Selling Price]]*Table1[[#This Row],[Quantity]]</f>
        <v>201.28</v>
      </c>
      <c r="V1877" s="4">
        <v>0</v>
      </c>
      <c r="W1877">
        <v>141</v>
      </c>
      <c r="X1877" t="s">
        <v>36</v>
      </c>
      <c r="Y1877" t="s">
        <v>52</v>
      </c>
      <c r="Z1877" s="2">
        <v>10.90911604118317</v>
      </c>
    </row>
    <row r="1878" spans="1:26" x14ac:dyDescent="0.35">
      <c r="A1878" t="s">
        <v>1769</v>
      </c>
      <c r="B1878" t="s">
        <v>1770</v>
      </c>
      <c r="C1878" t="s">
        <v>27</v>
      </c>
      <c r="D1878" t="s">
        <v>28</v>
      </c>
      <c r="E1878" t="s">
        <v>56</v>
      </c>
      <c r="F1878" t="s">
        <v>1771</v>
      </c>
      <c r="G1878" t="s">
        <v>1772</v>
      </c>
      <c r="H1878" t="s">
        <v>32</v>
      </c>
      <c r="I1878" t="s">
        <v>1768</v>
      </c>
      <c r="J1878" s="1">
        <v>42895</v>
      </c>
      <c r="K1878" s="1">
        <v>42899</v>
      </c>
      <c r="L1878" t="s">
        <v>60</v>
      </c>
      <c r="M1878">
        <f>Table1[[#This Row],[Ship Date]]-Table1[[#This Row],[Order Date]]</f>
        <v>4</v>
      </c>
      <c r="N1878">
        <v>6</v>
      </c>
      <c r="O1878" t="s">
        <v>51</v>
      </c>
      <c r="P1878" s="3">
        <v>108.925</v>
      </c>
      <c r="Q1878" s="3">
        <v>90.384842349575507</v>
      </c>
      <c r="R1878" s="3">
        <f>(Table1[[#This Row],[Selling Price]]-Table1[[#This Row],[Cost Price]])</f>
        <v>18.54015765042449</v>
      </c>
      <c r="S1878" s="12">
        <f>(Table1[[#This Row],[Profit]]/Table1[[#This Row],[Selling Price]])</f>
        <v>0.17021030663690145</v>
      </c>
      <c r="T1878">
        <v>1</v>
      </c>
      <c r="U1878" s="2">
        <f>Table1[[#This Row],[Selling Price]]*Table1[[#This Row],[Quantity]]</f>
        <v>108.925</v>
      </c>
      <c r="V1878" s="4">
        <v>0.5</v>
      </c>
      <c r="W1878">
        <v>369</v>
      </c>
      <c r="X1878" t="s">
        <v>36</v>
      </c>
      <c r="Y1878" t="s">
        <v>36</v>
      </c>
      <c r="Z1878" s="2">
        <v>257.27214938011969</v>
      </c>
    </row>
    <row r="1879" spans="1:26" x14ac:dyDescent="0.35">
      <c r="A1879" t="s">
        <v>1769</v>
      </c>
      <c r="B1879" t="s">
        <v>1770</v>
      </c>
      <c r="C1879" t="s">
        <v>27</v>
      </c>
      <c r="D1879" t="s">
        <v>28</v>
      </c>
      <c r="E1879" t="s">
        <v>69</v>
      </c>
      <c r="F1879" t="s">
        <v>1034</v>
      </c>
      <c r="G1879" t="s">
        <v>1035</v>
      </c>
      <c r="H1879" t="s">
        <v>32</v>
      </c>
      <c r="I1879" t="s">
        <v>3231</v>
      </c>
      <c r="J1879" s="1">
        <v>43058</v>
      </c>
      <c r="K1879" s="1">
        <v>43060</v>
      </c>
      <c r="L1879" t="s">
        <v>34</v>
      </c>
      <c r="M1879">
        <f>Table1[[#This Row],[Ship Date]]-Table1[[#This Row],[Order Date]]</f>
        <v>2</v>
      </c>
      <c r="N1879">
        <v>11</v>
      </c>
      <c r="O1879" t="s">
        <v>35</v>
      </c>
      <c r="P1879" s="3">
        <v>15.992000000000001</v>
      </c>
      <c r="Q1879" s="3">
        <v>12.84922666719703</v>
      </c>
      <c r="R1879" s="3">
        <f>(Table1[[#This Row],[Selling Price]]-Table1[[#This Row],[Cost Price]])</f>
        <v>3.142773332802971</v>
      </c>
      <c r="S1879" s="12">
        <f>(Table1[[#This Row],[Profit]]/Table1[[#This Row],[Selling Price]])</f>
        <v>0.1965215940972343</v>
      </c>
      <c r="T1879">
        <v>2</v>
      </c>
      <c r="U1879" s="2">
        <f>Table1[[#This Row],[Selling Price]]*Table1[[#This Row],[Quantity]]</f>
        <v>31.984000000000002</v>
      </c>
      <c r="V1879" s="4">
        <v>0.6</v>
      </c>
      <c r="W1879">
        <v>141</v>
      </c>
      <c r="X1879" t="s">
        <v>36</v>
      </c>
      <c r="Y1879" t="s">
        <v>52</v>
      </c>
      <c r="Z1879" s="2">
        <v>12.3873499345098</v>
      </c>
    </row>
    <row r="1880" spans="1:26" x14ac:dyDescent="0.35">
      <c r="A1880" t="s">
        <v>1769</v>
      </c>
      <c r="B1880" t="s">
        <v>1770</v>
      </c>
      <c r="C1880" t="s">
        <v>45</v>
      </c>
      <c r="D1880" t="s">
        <v>28</v>
      </c>
      <c r="E1880" t="s">
        <v>56</v>
      </c>
      <c r="F1880" t="s">
        <v>1066</v>
      </c>
      <c r="G1880" t="s">
        <v>1067</v>
      </c>
      <c r="H1880" t="s">
        <v>32</v>
      </c>
      <c r="I1880" t="s">
        <v>3566</v>
      </c>
      <c r="J1880" s="1">
        <v>42656</v>
      </c>
      <c r="K1880" s="1">
        <v>42660</v>
      </c>
      <c r="L1880" t="s">
        <v>60</v>
      </c>
      <c r="M1880">
        <f>Table1[[#This Row],[Ship Date]]-Table1[[#This Row],[Order Date]]</f>
        <v>4</v>
      </c>
      <c r="N1880">
        <v>10</v>
      </c>
      <c r="O1880" t="s">
        <v>61</v>
      </c>
      <c r="P1880" s="3">
        <v>727.45</v>
      </c>
      <c r="Q1880" s="3">
        <v>598.80769193478454</v>
      </c>
      <c r="R1880" s="3">
        <f>(Table1[[#This Row],[Selling Price]]-Table1[[#This Row],[Cost Price]])</f>
        <v>128.6423080652155</v>
      </c>
      <c r="S1880" s="12">
        <f>(Table1[[#This Row],[Profit]]/Table1[[#This Row],[Selling Price]])</f>
        <v>0.17684006882289571</v>
      </c>
      <c r="T1880">
        <v>5</v>
      </c>
      <c r="U1880" s="2">
        <f>Table1[[#This Row],[Selling Price]]*Table1[[#This Row],[Quantity]]</f>
        <v>3637.25</v>
      </c>
      <c r="V1880" s="4">
        <v>0.5</v>
      </c>
      <c r="W1880">
        <v>165</v>
      </c>
      <c r="X1880" t="s">
        <v>36</v>
      </c>
      <c r="Y1880" t="s">
        <v>36</v>
      </c>
      <c r="Z1880" s="2">
        <v>537.25401950837431</v>
      </c>
    </row>
    <row r="1881" spans="1:26" x14ac:dyDescent="0.35">
      <c r="A1881" t="s">
        <v>1769</v>
      </c>
      <c r="B1881" t="s">
        <v>1770</v>
      </c>
      <c r="C1881" t="s">
        <v>39</v>
      </c>
      <c r="D1881" t="s">
        <v>28</v>
      </c>
      <c r="E1881" t="s">
        <v>69</v>
      </c>
      <c r="F1881" t="s">
        <v>3636</v>
      </c>
      <c r="G1881" t="s">
        <v>3637</v>
      </c>
      <c r="H1881" t="s">
        <v>32</v>
      </c>
      <c r="I1881" t="s">
        <v>3638</v>
      </c>
      <c r="J1881" s="1">
        <v>43087</v>
      </c>
      <c r="K1881" s="1">
        <v>43092</v>
      </c>
      <c r="L1881" t="s">
        <v>60</v>
      </c>
      <c r="M1881">
        <f>Table1[[#This Row],[Ship Date]]-Table1[[#This Row],[Order Date]]</f>
        <v>5</v>
      </c>
      <c r="N1881">
        <v>12</v>
      </c>
      <c r="O1881" t="s">
        <v>35</v>
      </c>
      <c r="P1881" s="3">
        <v>18.96</v>
      </c>
      <c r="Q1881" s="3">
        <v>12.34247336593306</v>
      </c>
      <c r="R1881" s="3">
        <f>(Table1[[#This Row],[Selling Price]]-Table1[[#This Row],[Cost Price]])</f>
        <v>6.617526634066941</v>
      </c>
      <c r="S1881" s="12">
        <f>(Table1[[#This Row],[Profit]]/Table1[[#This Row],[Selling Price]])</f>
        <v>0.3490256663537416</v>
      </c>
      <c r="T1881">
        <v>2</v>
      </c>
      <c r="U1881" s="2">
        <f>Table1[[#This Row],[Selling Price]]*Table1[[#This Row],[Quantity]]</f>
        <v>37.92</v>
      </c>
      <c r="V1881" s="4">
        <v>0</v>
      </c>
      <c r="W1881">
        <v>117</v>
      </c>
      <c r="X1881" t="s">
        <v>36</v>
      </c>
      <c r="Y1881" t="s">
        <v>36</v>
      </c>
      <c r="Z1881" s="2">
        <v>12.322263613939951</v>
      </c>
    </row>
    <row r="1882" spans="1:26" x14ac:dyDescent="0.35">
      <c r="A1882" t="s">
        <v>1769</v>
      </c>
      <c r="B1882" t="s">
        <v>1770</v>
      </c>
      <c r="C1882" t="s">
        <v>45</v>
      </c>
      <c r="D1882" t="s">
        <v>28</v>
      </c>
      <c r="E1882" t="s">
        <v>40</v>
      </c>
      <c r="F1882" t="s">
        <v>1961</v>
      </c>
      <c r="G1882" t="s">
        <v>1962</v>
      </c>
      <c r="H1882" t="s">
        <v>32</v>
      </c>
      <c r="I1882" t="s">
        <v>3788</v>
      </c>
      <c r="J1882" s="1">
        <v>43091</v>
      </c>
      <c r="K1882" s="1">
        <v>43094</v>
      </c>
      <c r="L1882" t="s">
        <v>199</v>
      </c>
      <c r="M1882">
        <f>Table1[[#This Row],[Ship Date]]-Table1[[#This Row],[Order Date]]</f>
        <v>3</v>
      </c>
      <c r="N1882">
        <v>12</v>
      </c>
      <c r="O1882" t="s">
        <v>35</v>
      </c>
      <c r="P1882" s="3">
        <v>1586.69</v>
      </c>
      <c r="Q1882" s="3">
        <v>1299.7377337666701</v>
      </c>
      <c r="R1882" s="3">
        <f>(Table1[[#This Row],[Selling Price]]-Table1[[#This Row],[Cost Price]])</f>
        <v>286.95226623332996</v>
      </c>
      <c r="S1882" s="12">
        <f>(Table1[[#This Row],[Profit]]/Table1[[#This Row],[Selling Price]])</f>
        <v>0.18084960908137693</v>
      </c>
      <c r="T1882">
        <v>7</v>
      </c>
      <c r="U1882" s="2">
        <f>Table1[[#This Row],[Selling Price]]*Table1[[#This Row],[Quantity]]</f>
        <v>11106.83</v>
      </c>
      <c r="V1882" s="4">
        <v>0</v>
      </c>
      <c r="W1882">
        <v>422</v>
      </c>
      <c r="X1882" t="s">
        <v>36</v>
      </c>
      <c r="Y1882" t="s">
        <v>36</v>
      </c>
      <c r="Z1882" s="2">
        <v>386.00510075645383</v>
      </c>
    </row>
    <row r="1883" spans="1:26" x14ac:dyDescent="0.35">
      <c r="A1883" t="s">
        <v>1769</v>
      </c>
      <c r="B1883" t="s">
        <v>1770</v>
      </c>
      <c r="C1883" t="s">
        <v>27</v>
      </c>
      <c r="D1883" t="s">
        <v>28</v>
      </c>
      <c r="E1883" t="s">
        <v>40</v>
      </c>
      <c r="F1883" t="s">
        <v>4534</v>
      </c>
      <c r="G1883" t="s">
        <v>4535</v>
      </c>
      <c r="H1883" t="s">
        <v>32</v>
      </c>
      <c r="I1883" t="s">
        <v>4536</v>
      </c>
      <c r="J1883" s="1">
        <v>41798</v>
      </c>
      <c r="K1883" s="1">
        <v>41804</v>
      </c>
      <c r="L1883" t="s">
        <v>60</v>
      </c>
      <c r="M1883">
        <f>Table1[[#This Row],[Ship Date]]-Table1[[#This Row],[Order Date]]</f>
        <v>6</v>
      </c>
      <c r="N1883">
        <v>6</v>
      </c>
      <c r="O1883" t="s">
        <v>51</v>
      </c>
      <c r="P1883" s="3">
        <v>585.55200000000002</v>
      </c>
      <c r="Q1883" s="3">
        <v>488.42676738719092</v>
      </c>
      <c r="R1883" s="3">
        <f>(Table1[[#This Row],[Selling Price]]-Table1[[#This Row],[Cost Price]])</f>
        <v>97.1252326128091</v>
      </c>
      <c r="S1883" s="12">
        <f>(Table1[[#This Row],[Profit]]/Table1[[#This Row],[Selling Price]])</f>
        <v>0.16586952587098858</v>
      </c>
      <c r="T1883">
        <v>3</v>
      </c>
      <c r="U1883" s="2">
        <f>Table1[[#This Row],[Selling Price]]*Table1[[#This Row],[Quantity]]</f>
        <v>1756.6559999999999</v>
      </c>
      <c r="V1883" s="4">
        <v>0.2</v>
      </c>
      <c r="W1883">
        <v>451</v>
      </c>
      <c r="X1883" t="s">
        <v>68</v>
      </c>
      <c r="Y1883" t="s">
        <v>68</v>
      </c>
      <c r="Z1883" s="2">
        <v>69.007964989557578</v>
      </c>
    </row>
    <row r="1884" spans="1:26" x14ac:dyDescent="0.35">
      <c r="A1884" t="s">
        <v>1769</v>
      </c>
      <c r="B1884" t="s">
        <v>1770</v>
      </c>
      <c r="C1884" t="s">
        <v>45</v>
      </c>
      <c r="D1884" t="s">
        <v>28</v>
      </c>
      <c r="E1884" t="s">
        <v>69</v>
      </c>
      <c r="F1884" t="s">
        <v>1687</v>
      </c>
      <c r="G1884" t="s">
        <v>1688</v>
      </c>
      <c r="H1884" t="s">
        <v>32</v>
      </c>
      <c r="I1884" t="s">
        <v>4632</v>
      </c>
      <c r="J1884" s="1">
        <v>42448</v>
      </c>
      <c r="K1884" s="1">
        <v>42450</v>
      </c>
      <c r="L1884" t="s">
        <v>34</v>
      </c>
      <c r="M1884">
        <f>Table1[[#This Row],[Ship Date]]-Table1[[#This Row],[Order Date]]</f>
        <v>2</v>
      </c>
      <c r="N1884">
        <v>3</v>
      </c>
      <c r="O1884" t="s">
        <v>106</v>
      </c>
      <c r="P1884" s="3">
        <v>20.32</v>
      </c>
      <c r="Q1884" s="3">
        <v>14.75580346118371</v>
      </c>
      <c r="R1884" s="3">
        <f>(Table1[[#This Row],[Selling Price]]-Table1[[#This Row],[Cost Price]])</f>
        <v>5.5641965388162902</v>
      </c>
      <c r="S1884" s="12">
        <f>(Table1[[#This Row],[Profit]]/Table1[[#This Row],[Selling Price]])</f>
        <v>0.27382856982363635</v>
      </c>
      <c r="T1884">
        <v>4</v>
      </c>
      <c r="U1884" s="2">
        <f>Table1[[#This Row],[Selling Price]]*Table1[[#This Row],[Quantity]]</f>
        <v>81.28</v>
      </c>
      <c r="V1884" s="4">
        <v>0</v>
      </c>
      <c r="W1884">
        <v>359</v>
      </c>
      <c r="X1884" t="s">
        <v>36</v>
      </c>
      <c r="Y1884" t="s">
        <v>52</v>
      </c>
      <c r="Z1884" s="2">
        <v>9.058937686064521</v>
      </c>
    </row>
    <row r="1885" spans="1:26" x14ac:dyDescent="0.35">
      <c r="A1885" t="s">
        <v>1769</v>
      </c>
      <c r="B1885" t="s">
        <v>1770</v>
      </c>
      <c r="C1885" t="s">
        <v>39</v>
      </c>
      <c r="D1885" t="s">
        <v>28</v>
      </c>
      <c r="E1885" t="s">
        <v>69</v>
      </c>
      <c r="F1885" t="s">
        <v>1687</v>
      </c>
      <c r="G1885" t="s">
        <v>1688</v>
      </c>
      <c r="H1885" t="s">
        <v>32</v>
      </c>
      <c r="I1885" t="s">
        <v>5002</v>
      </c>
      <c r="J1885" s="1">
        <v>41912</v>
      </c>
      <c r="K1885" s="1">
        <v>41918</v>
      </c>
      <c r="L1885" t="s">
        <v>60</v>
      </c>
      <c r="M1885">
        <f>Table1[[#This Row],[Ship Date]]-Table1[[#This Row],[Order Date]]</f>
        <v>6</v>
      </c>
      <c r="N1885">
        <v>9</v>
      </c>
      <c r="O1885" t="s">
        <v>61</v>
      </c>
      <c r="P1885" s="3">
        <v>15.24</v>
      </c>
      <c r="Q1885" s="3">
        <v>12.38848465708087</v>
      </c>
      <c r="R1885" s="3">
        <f>(Table1[[#This Row],[Selling Price]]-Table1[[#This Row],[Cost Price]])</f>
        <v>2.8515153429191304</v>
      </c>
      <c r="S1885" s="12">
        <f>(Table1[[#This Row],[Profit]]/Table1[[#This Row],[Selling Price]])</f>
        <v>0.1871073059658222</v>
      </c>
      <c r="T1885">
        <v>3</v>
      </c>
      <c r="U1885" s="2">
        <f>Table1[[#This Row],[Selling Price]]*Table1[[#This Row],[Quantity]]</f>
        <v>45.72</v>
      </c>
      <c r="V1885" s="4">
        <v>0</v>
      </c>
      <c r="W1885">
        <v>245</v>
      </c>
      <c r="X1885" t="s">
        <v>68</v>
      </c>
      <c r="Y1885" t="s">
        <v>52</v>
      </c>
      <c r="Z1885" s="2">
        <v>9.058937686064521</v>
      </c>
    </row>
    <row r="1886" spans="1:26" x14ac:dyDescent="0.35">
      <c r="A1886" t="s">
        <v>1769</v>
      </c>
      <c r="B1886" t="s">
        <v>1770</v>
      </c>
      <c r="C1886" t="s">
        <v>45</v>
      </c>
      <c r="D1886" t="s">
        <v>28</v>
      </c>
      <c r="E1886" t="s">
        <v>56</v>
      </c>
      <c r="F1886" t="s">
        <v>2597</v>
      </c>
      <c r="G1886" t="s">
        <v>2598</v>
      </c>
      <c r="H1886" t="s">
        <v>32</v>
      </c>
      <c r="I1886" t="s">
        <v>5159</v>
      </c>
      <c r="J1886" s="1">
        <v>42590</v>
      </c>
      <c r="K1886" s="1">
        <v>42597</v>
      </c>
      <c r="L1886" t="s">
        <v>60</v>
      </c>
      <c r="M1886">
        <f>Table1[[#This Row],[Ship Date]]-Table1[[#This Row],[Order Date]]</f>
        <v>7</v>
      </c>
      <c r="N1886">
        <v>8</v>
      </c>
      <c r="O1886" t="s">
        <v>61</v>
      </c>
      <c r="P1886" s="3">
        <v>513.024</v>
      </c>
      <c r="Q1886" s="3">
        <v>339.61677356425918</v>
      </c>
      <c r="R1886" s="3">
        <f>(Table1[[#This Row],[Selling Price]]-Table1[[#This Row],[Cost Price]])</f>
        <v>173.40722643574082</v>
      </c>
      <c r="S1886" s="12">
        <f>(Table1[[#This Row],[Profit]]/Table1[[#This Row],[Selling Price]])</f>
        <v>0.33800996919391846</v>
      </c>
      <c r="T1886">
        <v>2</v>
      </c>
      <c r="U1886" s="2">
        <f>Table1[[#This Row],[Selling Price]]*Table1[[#This Row],[Quantity]]</f>
        <v>1026.048</v>
      </c>
      <c r="V1886" s="4">
        <v>0.2</v>
      </c>
      <c r="W1886">
        <v>488</v>
      </c>
      <c r="X1886" t="s">
        <v>68</v>
      </c>
      <c r="Y1886" t="s">
        <v>36</v>
      </c>
      <c r="Z1886" s="2">
        <v>699.18638119459968</v>
      </c>
    </row>
    <row r="1887" spans="1:26" x14ac:dyDescent="0.35">
      <c r="A1887" t="s">
        <v>1769</v>
      </c>
      <c r="B1887" t="s">
        <v>1770</v>
      </c>
      <c r="C1887" t="s">
        <v>45</v>
      </c>
      <c r="D1887" t="s">
        <v>28</v>
      </c>
      <c r="E1887" t="s">
        <v>69</v>
      </c>
      <c r="F1887" t="s">
        <v>5558</v>
      </c>
      <c r="G1887" t="s">
        <v>5559</v>
      </c>
      <c r="H1887" t="s">
        <v>32</v>
      </c>
      <c r="I1887" t="s">
        <v>5560</v>
      </c>
      <c r="J1887" s="1">
        <v>42736</v>
      </c>
      <c r="K1887" s="1">
        <v>42740</v>
      </c>
      <c r="L1887" t="s">
        <v>60</v>
      </c>
      <c r="M1887">
        <f>Table1[[#This Row],[Ship Date]]-Table1[[#This Row],[Order Date]]</f>
        <v>4</v>
      </c>
      <c r="N1887">
        <v>1</v>
      </c>
      <c r="O1887" t="s">
        <v>35</v>
      </c>
      <c r="P1887" s="3">
        <v>474.43</v>
      </c>
      <c r="Q1887" s="3">
        <v>359.78265274859911</v>
      </c>
      <c r="R1887" s="3">
        <f>(Table1[[#This Row],[Selling Price]]-Table1[[#This Row],[Cost Price]])</f>
        <v>114.6473472514009</v>
      </c>
      <c r="S1887" s="12">
        <f>(Table1[[#This Row],[Profit]]/Table1[[#This Row],[Selling Price]])</f>
        <v>0.24165281970238159</v>
      </c>
      <c r="T1887">
        <v>11</v>
      </c>
      <c r="U1887" s="2">
        <f>Table1[[#This Row],[Selling Price]]*Table1[[#This Row],[Quantity]]</f>
        <v>5218.7300000000005</v>
      </c>
      <c r="V1887" s="4">
        <v>0</v>
      </c>
      <c r="W1887">
        <v>202</v>
      </c>
      <c r="X1887" t="s">
        <v>36</v>
      </c>
      <c r="Y1887" t="s">
        <v>36</v>
      </c>
      <c r="Z1887" s="2">
        <v>207.1886671506592</v>
      </c>
    </row>
    <row r="1888" spans="1:26" x14ac:dyDescent="0.35">
      <c r="A1888" t="s">
        <v>1769</v>
      </c>
      <c r="B1888" t="s">
        <v>1770</v>
      </c>
      <c r="C1888" t="s">
        <v>39</v>
      </c>
      <c r="D1888" t="s">
        <v>28</v>
      </c>
      <c r="E1888" t="s">
        <v>56</v>
      </c>
      <c r="F1888" t="s">
        <v>1830</v>
      </c>
      <c r="G1888" t="s">
        <v>1831</v>
      </c>
      <c r="H1888" t="s">
        <v>32</v>
      </c>
      <c r="I1888" t="s">
        <v>5745</v>
      </c>
      <c r="J1888" s="1">
        <v>42679</v>
      </c>
      <c r="K1888" s="1">
        <v>42683</v>
      </c>
      <c r="L1888" t="s">
        <v>60</v>
      </c>
      <c r="M1888">
        <f>Table1[[#This Row],[Ship Date]]-Table1[[#This Row],[Order Date]]</f>
        <v>4</v>
      </c>
      <c r="N1888">
        <v>11</v>
      </c>
      <c r="O1888" t="s">
        <v>35</v>
      </c>
      <c r="P1888" s="3">
        <v>863.12800000000004</v>
      </c>
      <c r="Q1888" s="3">
        <v>650.36596021035962</v>
      </c>
      <c r="R1888" s="3">
        <f>(Table1[[#This Row],[Selling Price]]-Table1[[#This Row],[Cost Price]])</f>
        <v>212.76203978964043</v>
      </c>
      <c r="S1888" s="12">
        <f>(Table1[[#This Row],[Profit]]/Table1[[#This Row],[Selling Price]])</f>
        <v>0.24650114443007343</v>
      </c>
      <c r="T1888">
        <v>8</v>
      </c>
      <c r="U1888" s="2">
        <f>Table1[[#This Row],[Selling Price]]*Table1[[#This Row],[Quantity]]</f>
        <v>6905.0240000000003</v>
      </c>
      <c r="V1888" s="4">
        <v>0.3</v>
      </c>
      <c r="W1888">
        <v>149</v>
      </c>
      <c r="X1888" t="s">
        <v>36</v>
      </c>
      <c r="Y1888" t="s">
        <v>36</v>
      </c>
      <c r="Z1888" s="2">
        <v>284.7583903686305</v>
      </c>
    </row>
    <row r="1889" spans="1:26" x14ac:dyDescent="0.35">
      <c r="A1889" t="s">
        <v>1769</v>
      </c>
      <c r="B1889" t="s">
        <v>1770</v>
      </c>
      <c r="C1889" t="s">
        <v>27</v>
      </c>
      <c r="D1889" t="s">
        <v>28</v>
      </c>
      <c r="E1889" t="s">
        <v>29</v>
      </c>
      <c r="F1889" t="s">
        <v>1802</v>
      </c>
      <c r="G1889" t="s">
        <v>1803</v>
      </c>
      <c r="H1889" t="s">
        <v>32</v>
      </c>
      <c r="I1889" t="s">
        <v>5897</v>
      </c>
      <c r="J1889" s="1">
        <v>42904</v>
      </c>
      <c r="K1889" s="1">
        <v>42909</v>
      </c>
      <c r="L1889" t="s">
        <v>60</v>
      </c>
      <c r="M1889">
        <f>Table1[[#This Row],[Ship Date]]-Table1[[#This Row],[Order Date]]</f>
        <v>5</v>
      </c>
      <c r="N1889">
        <v>6</v>
      </c>
      <c r="O1889" t="s">
        <v>51</v>
      </c>
      <c r="P1889" s="3">
        <v>917.92349999999999</v>
      </c>
      <c r="Q1889" s="3">
        <v>598.45410389653784</v>
      </c>
      <c r="R1889" s="3">
        <f>(Table1[[#This Row],[Selling Price]]-Table1[[#This Row],[Cost Price]])</f>
        <v>319.46939610346215</v>
      </c>
      <c r="S1889" s="12">
        <f>(Table1[[#This Row],[Profit]]/Table1[[#This Row],[Selling Price]])</f>
        <v>0.34803488101509783</v>
      </c>
      <c r="T1889">
        <v>9</v>
      </c>
      <c r="U1889" s="2">
        <f>Table1[[#This Row],[Selling Price]]*Table1[[#This Row],[Quantity]]</f>
        <v>8261.3114999999998</v>
      </c>
      <c r="V1889" s="4">
        <v>0.15</v>
      </c>
      <c r="W1889">
        <v>479</v>
      </c>
      <c r="X1889" t="s">
        <v>36</v>
      </c>
      <c r="Y1889" t="s">
        <v>36</v>
      </c>
      <c r="Z1889" s="2">
        <v>226.8753406407146</v>
      </c>
    </row>
    <row r="1890" spans="1:26" x14ac:dyDescent="0.35">
      <c r="A1890" t="s">
        <v>1769</v>
      </c>
      <c r="B1890" t="s">
        <v>1770</v>
      </c>
      <c r="C1890" t="s">
        <v>64</v>
      </c>
      <c r="D1890" t="s">
        <v>28</v>
      </c>
      <c r="E1890" t="s">
        <v>40</v>
      </c>
      <c r="F1890" t="s">
        <v>836</v>
      </c>
      <c r="G1890" t="s">
        <v>837</v>
      </c>
      <c r="H1890" t="s">
        <v>32</v>
      </c>
      <c r="I1890" t="s">
        <v>6023</v>
      </c>
      <c r="J1890" s="1">
        <v>42127</v>
      </c>
      <c r="K1890" s="1">
        <v>42131</v>
      </c>
      <c r="L1890" t="s">
        <v>60</v>
      </c>
      <c r="M1890">
        <f>Table1[[#This Row],[Ship Date]]-Table1[[#This Row],[Order Date]]</f>
        <v>4</v>
      </c>
      <c r="N1890">
        <v>5</v>
      </c>
      <c r="O1890" t="s">
        <v>51</v>
      </c>
      <c r="P1890" s="3">
        <v>844.11599999999999</v>
      </c>
      <c r="Q1890" s="3">
        <v>715.57259493967786</v>
      </c>
      <c r="R1890" s="3">
        <f>(Table1[[#This Row],[Selling Price]]-Table1[[#This Row],[Cost Price]])</f>
        <v>128.54340506032213</v>
      </c>
      <c r="S1890" s="12">
        <f>(Table1[[#This Row],[Profit]]/Table1[[#This Row],[Selling Price]])</f>
        <v>0.15228168292073854</v>
      </c>
      <c r="T1890">
        <v>6</v>
      </c>
      <c r="U1890" s="2">
        <f>Table1[[#This Row],[Selling Price]]*Table1[[#This Row],[Quantity]]</f>
        <v>5064.6959999999999</v>
      </c>
      <c r="V1890" s="4">
        <v>0.3</v>
      </c>
      <c r="W1890">
        <v>498</v>
      </c>
      <c r="X1890" t="s">
        <v>36</v>
      </c>
      <c r="Y1890" t="s">
        <v>36</v>
      </c>
      <c r="Z1890" s="2">
        <v>285.14444970556752</v>
      </c>
    </row>
    <row r="1891" spans="1:26" x14ac:dyDescent="0.35">
      <c r="A1891" t="s">
        <v>1769</v>
      </c>
      <c r="B1891" t="s">
        <v>1770</v>
      </c>
      <c r="C1891" t="s">
        <v>45</v>
      </c>
      <c r="D1891" t="s">
        <v>28</v>
      </c>
      <c r="E1891" t="s">
        <v>40</v>
      </c>
      <c r="F1891" t="s">
        <v>41</v>
      </c>
      <c r="G1891" t="s">
        <v>42</v>
      </c>
      <c r="H1891" t="s">
        <v>32</v>
      </c>
      <c r="I1891" t="s">
        <v>6068</v>
      </c>
      <c r="J1891" s="1">
        <v>42467</v>
      </c>
      <c r="K1891" s="1">
        <v>42472</v>
      </c>
      <c r="L1891" t="s">
        <v>60</v>
      </c>
      <c r="M1891">
        <f>Table1[[#This Row],[Ship Date]]-Table1[[#This Row],[Order Date]]</f>
        <v>5</v>
      </c>
      <c r="N1891">
        <v>4</v>
      </c>
      <c r="O1891" t="s">
        <v>106</v>
      </c>
      <c r="P1891" s="3">
        <v>658.74599999999998</v>
      </c>
      <c r="Q1891" s="3">
        <v>517.95298318945493</v>
      </c>
      <c r="R1891" s="3">
        <f>(Table1[[#This Row],[Selling Price]]-Table1[[#This Row],[Cost Price]])</f>
        <v>140.79301681054505</v>
      </c>
      <c r="S1891" s="12">
        <f>(Table1[[#This Row],[Profit]]/Table1[[#This Row],[Selling Price]])</f>
        <v>0.21372883753456576</v>
      </c>
      <c r="T1891">
        <v>3</v>
      </c>
      <c r="U1891" s="2">
        <f>Table1[[#This Row],[Selling Price]]*Table1[[#This Row],[Quantity]]</f>
        <v>1976.2379999999998</v>
      </c>
      <c r="V1891" s="4">
        <v>0.1</v>
      </c>
      <c r="W1891">
        <v>257</v>
      </c>
      <c r="X1891" t="s">
        <v>36</v>
      </c>
      <c r="Y1891" t="s">
        <v>36</v>
      </c>
      <c r="Z1891" s="2">
        <v>508.52376434276238</v>
      </c>
    </row>
    <row r="1892" spans="1:26" x14ac:dyDescent="0.35">
      <c r="A1892" t="s">
        <v>1769</v>
      </c>
      <c r="B1892" t="s">
        <v>1770</v>
      </c>
      <c r="C1892" t="s">
        <v>39</v>
      </c>
      <c r="D1892" t="s">
        <v>28</v>
      </c>
      <c r="E1892" t="s">
        <v>29</v>
      </c>
      <c r="F1892" t="s">
        <v>4317</v>
      </c>
      <c r="G1892" t="s">
        <v>4318</v>
      </c>
      <c r="H1892" t="s">
        <v>32</v>
      </c>
      <c r="I1892" t="s">
        <v>6108</v>
      </c>
      <c r="J1892" s="1">
        <v>42349</v>
      </c>
      <c r="K1892" s="1">
        <v>42354</v>
      </c>
      <c r="L1892" t="s">
        <v>60</v>
      </c>
      <c r="M1892">
        <f>Table1[[#This Row],[Ship Date]]-Table1[[#This Row],[Order Date]]</f>
        <v>5</v>
      </c>
      <c r="N1892">
        <v>12</v>
      </c>
      <c r="O1892" t="s">
        <v>35</v>
      </c>
      <c r="P1892" s="3">
        <v>69.575999999999993</v>
      </c>
      <c r="Q1892" s="3">
        <v>54.14680831727761</v>
      </c>
      <c r="R1892" s="3">
        <f>(Table1[[#This Row],[Selling Price]]-Table1[[#This Row],[Cost Price]])</f>
        <v>15.429191682722383</v>
      </c>
      <c r="S1892" s="12">
        <f>(Table1[[#This Row],[Profit]]/Table1[[#This Row],[Selling Price]])</f>
        <v>0.2217602575992064</v>
      </c>
      <c r="T1892">
        <v>4</v>
      </c>
      <c r="U1892" s="2">
        <f>Table1[[#This Row],[Selling Price]]*Table1[[#This Row],[Quantity]]</f>
        <v>278.30399999999997</v>
      </c>
      <c r="V1892" s="4">
        <v>0.7</v>
      </c>
      <c r="W1892">
        <v>194</v>
      </c>
      <c r="X1892" t="s">
        <v>36</v>
      </c>
      <c r="Y1892" t="s">
        <v>36</v>
      </c>
      <c r="Z1892" s="2">
        <v>172.12672635396669</v>
      </c>
    </row>
    <row r="1893" spans="1:26" x14ac:dyDescent="0.35">
      <c r="A1893" t="s">
        <v>1769</v>
      </c>
      <c r="B1893" t="s">
        <v>1770</v>
      </c>
      <c r="C1893" t="s">
        <v>55</v>
      </c>
      <c r="D1893" t="s">
        <v>28</v>
      </c>
      <c r="E1893" t="s">
        <v>29</v>
      </c>
      <c r="F1893" t="s">
        <v>3750</v>
      </c>
      <c r="G1893" t="s">
        <v>3751</v>
      </c>
      <c r="H1893" t="s">
        <v>32</v>
      </c>
      <c r="I1893" t="s">
        <v>6198</v>
      </c>
      <c r="J1893" s="1">
        <v>41652</v>
      </c>
      <c r="K1893" s="1">
        <v>41657</v>
      </c>
      <c r="L1893" t="s">
        <v>60</v>
      </c>
      <c r="M1893">
        <f>Table1[[#This Row],[Ship Date]]-Table1[[#This Row],[Order Date]]</f>
        <v>5</v>
      </c>
      <c r="N1893">
        <v>1</v>
      </c>
      <c r="O1893" t="s">
        <v>35</v>
      </c>
      <c r="P1893" s="3">
        <v>333.99900000000002</v>
      </c>
      <c r="Q1893" s="3">
        <v>231.23488293280789</v>
      </c>
      <c r="R1893" s="3">
        <f>(Table1[[#This Row],[Selling Price]]-Table1[[#This Row],[Cost Price]])</f>
        <v>102.76411706719213</v>
      </c>
      <c r="S1893" s="12">
        <f>(Table1[[#This Row],[Profit]]/Table1[[#This Row],[Selling Price]])</f>
        <v>0.30767791839853448</v>
      </c>
      <c r="T1893">
        <v>3</v>
      </c>
      <c r="U1893" s="2">
        <f>Table1[[#This Row],[Selling Price]]*Table1[[#This Row],[Quantity]]</f>
        <v>1001.9970000000001</v>
      </c>
      <c r="V1893" s="4">
        <v>0.15</v>
      </c>
      <c r="W1893">
        <v>264</v>
      </c>
      <c r="X1893" t="s">
        <v>36</v>
      </c>
      <c r="Y1893" t="s">
        <v>36</v>
      </c>
      <c r="Z1893" s="2">
        <v>155.70927520639219</v>
      </c>
    </row>
    <row r="1894" spans="1:26" x14ac:dyDescent="0.35">
      <c r="A1894" t="s">
        <v>1769</v>
      </c>
      <c r="B1894" t="s">
        <v>1770</v>
      </c>
      <c r="C1894" t="s">
        <v>27</v>
      </c>
      <c r="D1894" t="s">
        <v>28</v>
      </c>
      <c r="E1894" t="s">
        <v>69</v>
      </c>
      <c r="F1894" t="s">
        <v>397</v>
      </c>
      <c r="G1894" t="s">
        <v>398</v>
      </c>
      <c r="H1894" t="s">
        <v>32</v>
      </c>
      <c r="I1894" t="s">
        <v>6815</v>
      </c>
      <c r="J1894" s="1">
        <v>42463</v>
      </c>
      <c r="K1894" s="1">
        <v>42469</v>
      </c>
      <c r="L1894" t="s">
        <v>60</v>
      </c>
      <c r="M1894">
        <f>Table1[[#This Row],[Ship Date]]-Table1[[#This Row],[Order Date]]</f>
        <v>6</v>
      </c>
      <c r="N1894">
        <v>4</v>
      </c>
      <c r="O1894" t="s">
        <v>106</v>
      </c>
      <c r="P1894" s="3">
        <v>71.12</v>
      </c>
      <c r="Q1894" s="3">
        <v>52.806500874469812</v>
      </c>
      <c r="R1894" s="3">
        <f>(Table1[[#This Row],[Selling Price]]-Table1[[#This Row],[Cost Price]])</f>
        <v>18.313499125530193</v>
      </c>
      <c r="S1894" s="12">
        <f>(Table1[[#This Row],[Profit]]/Table1[[#This Row],[Selling Price]])</f>
        <v>0.25750139377854597</v>
      </c>
      <c r="T1894">
        <v>4</v>
      </c>
      <c r="U1894" s="2">
        <f>Table1[[#This Row],[Selling Price]]*Table1[[#This Row],[Quantity]]</f>
        <v>284.48</v>
      </c>
      <c r="V1894" s="4">
        <v>0</v>
      </c>
      <c r="W1894">
        <v>112</v>
      </c>
      <c r="X1894" t="s">
        <v>68</v>
      </c>
      <c r="Y1894" t="s">
        <v>36</v>
      </c>
      <c r="Z1894" s="2">
        <v>33.584909277828942</v>
      </c>
    </row>
    <row r="1895" spans="1:26" x14ac:dyDescent="0.35">
      <c r="A1895" t="s">
        <v>1769</v>
      </c>
      <c r="B1895" t="s">
        <v>1770</v>
      </c>
      <c r="C1895" t="s">
        <v>39</v>
      </c>
      <c r="D1895" t="s">
        <v>28</v>
      </c>
      <c r="E1895" t="s">
        <v>69</v>
      </c>
      <c r="F1895" t="s">
        <v>1432</v>
      </c>
      <c r="G1895" t="s">
        <v>1433</v>
      </c>
      <c r="H1895" t="s">
        <v>32</v>
      </c>
      <c r="I1895" t="s">
        <v>6910</v>
      </c>
      <c r="J1895" s="1">
        <v>42614</v>
      </c>
      <c r="K1895" s="1">
        <v>42620</v>
      </c>
      <c r="L1895" t="s">
        <v>60</v>
      </c>
      <c r="M1895">
        <f>Table1[[#This Row],[Ship Date]]-Table1[[#This Row],[Order Date]]</f>
        <v>6</v>
      </c>
      <c r="N1895">
        <v>9</v>
      </c>
      <c r="O1895" t="s">
        <v>61</v>
      </c>
      <c r="P1895" s="3">
        <v>191.82</v>
      </c>
      <c r="Q1895" s="3">
        <v>143.73358752215529</v>
      </c>
      <c r="R1895" s="3">
        <f>(Table1[[#This Row],[Selling Price]]-Table1[[#This Row],[Cost Price]])</f>
        <v>48.086412477844704</v>
      </c>
      <c r="S1895" s="12">
        <f>(Table1[[#This Row],[Profit]]/Table1[[#This Row],[Selling Price]])</f>
        <v>0.25068508225338704</v>
      </c>
      <c r="T1895">
        <v>3</v>
      </c>
      <c r="U1895" s="2">
        <f>Table1[[#This Row],[Selling Price]]*Table1[[#This Row],[Quantity]]</f>
        <v>575.46</v>
      </c>
      <c r="V1895" s="4">
        <v>0</v>
      </c>
      <c r="W1895">
        <v>127</v>
      </c>
      <c r="X1895" t="s">
        <v>68</v>
      </c>
      <c r="Y1895" t="s">
        <v>36</v>
      </c>
      <c r="Z1895" s="2">
        <v>137.5372754186651</v>
      </c>
    </row>
    <row r="1896" spans="1:26" x14ac:dyDescent="0.35">
      <c r="A1896" t="s">
        <v>1769</v>
      </c>
      <c r="B1896" t="s">
        <v>1770</v>
      </c>
      <c r="C1896" t="s">
        <v>27</v>
      </c>
      <c r="D1896" t="s">
        <v>28</v>
      </c>
      <c r="E1896" t="s">
        <v>40</v>
      </c>
      <c r="F1896" t="s">
        <v>213</v>
      </c>
      <c r="G1896" t="s">
        <v>214</v>
      </c>
      <c r="H1896" t="s">
        <v>32</v>
      </c>
      <c r="I1896" t="s">
        <v>6969</v>
      </c>
      <c r="J1896" s="1">
        <v>42715</v>
      </c>
      <c r="K1896" s="1">
        <v>42717</v>
      </c>
      <c r="L1896" t="s">
        <v>199</v>
      </c>
      <c r="M1896">
        <f>Table1[[#This Row],[Ship Date]]-Table1[[#This Row],[Order Date]]</f>
        <v>2</v>
      </c>
      <c r="N1896">
        <v>12</v>
      </c>
      <c r="O1896" t="s">
        <v>35</v>
      </c>
      <c r="P1896" s="3">
        <v>403.92</v>
      </c>
      <c r="Q1896" s="3">
        <v>262.9735041225739</v>
      </c>
      <c r="R1896" s="3">
        <f>(Table1[[#This Row],[Selling Price]]-Table1[[#This Row],[Cost Price]])</f>
        <v>140.94649587742612</v>
      </c>
      <c r="S1896" s="12">
        <f>(Table1[[#This Row],[Profit]]/Table1[[#This Row],[Selling Price]])</f>
        <v>0.34894656337251462</v>
      </c>
      <c r="T1896">
        <v>5</v>
      </c>
      <c r="U1896" s="2">
        <f>Table1[[#This Row],[Selling Price]]*Table1[[#This Row],[Quantity]]</f>
        <v>2019.6000000000001</v>
      </c>
      <c r="V1896" s="4">
        <v>0.2</v>
      </c>
      <c r="W1896">
        <v>352</v>
      </c>
      <c r="X1896" t="s">
        <v>36</v>
      </c>
      <c r="Y1896" t="s">
        <v>36</v>
      </c>
      <c r="Z1896" s="2">
        <v>258.97974251087669</v>
      </c>
    </row>
    <row r="1897" spans="1:26" x14ac:dyDescent="0.35">
      <c r="A1897" t="s">
        <v>1769</v>
      </c>
      <c r="B1897" t="s">
        <v>1770</v>
      </c>
      <c r="C1897" t="s">
        <v>45</v>
      </c>
      <c r="D1897" t="s">
        <v>28</v>
      </c>
      <c r="E1897" t="s">
        <v>40</v>
      </c>
      <c r="F1897" t="s">
        <v>2725</v>
      </c>
      <c r="G1897" t="s">
        <v>2726</v>
      </c>
      <c r="H1897" t="s">
        <v>32</v>
      </c>
      <c r="I1897" t="s">
        <v>6979</v>
      </c>
      <c r="J1897" s="1">
        <v>42720</v>
      </c>
      <c r="K1897" s="1">
        <v>42727</v>
      </c>
      <c r="L1897" t="s">
        <v>60</v>
      </c>
      <c r="M1897">
        <f>Table1[[#This Row],[Ship Date]]-Table1[[#This Row],[Order Date]]</f>
        <v>7</v>
      </c>
      <c r="N1897">
        <v>12</v>
      </c>
      <c r="O1897" t="s">
        <v>35</v>
      </c>
      <c r="P1897" s="3">
        <v>563.91999999999996</v>
      </c>
      <c r="Q1897" s="3">
        <v>368.02082978083001</v>
      </c>
      <c r="R1897" s="3">
        <f>(Table1[[#This Row],[Selling Price]]-Table1[[#This Row],[Cost Price]])</f>
        <v>195.89917021916995</v>
      </c>
      <c r="S1897" s="12">
        <f>(Table1[[#This Row],[Profit]]/Table1[[#This Row],[Selling Price]])</f>
        <v>0.34738822921543827</v>
      </c>
      <c r="T1897">
        <v>5</v>
      </c>
      <c r="U1897" s="2">
        <f>Table1[[#This Row],[Selling Price]]*Table1[[#This Row],[Quantity]]</f>
        <v>2819.6</v>
      </c>
      <c r="V1897" s="4">
        <v>0.2</v>
      </c>
      <c r="W1897">
        <v>325</v>
      </c>
      <c r="X1897" t="s">
        <v>68</v>
      </c>
      <c r="Y1897" t="s">
        <v>36</v>
      </c>
      <c r="Z1897" s="2">
        <v>452.15234474381901</v>
      </c>
    </row>
    <row r="1898" spans="1:26" x14ac:dyDescent="0.35">
      <c r="A1898" t="s">
        <v>1769</v>
      </c>
      <c r="B1898" t="s">
        <v>1770</v>
      </c>
      <c r="C1898" t="s">
        <v>64</v>
      </c>
      <c r="D1898" t="s">
        <v>28</v>
      </c>
      <c r="E1898" t="s">
        <v>69</v>
      </c>
      <c r="F1898" t="s">
        <v>2347</v>
      </c>
      <c r="G1898" t="s">
        <v>2348</v>
      </c>
      <c r="H1898" t="s">
        <v>32</v>
      </c>
      <c r="I1898" t="s">
        <v>6981</v>
      </c>
      <c r="J1898" s="1">
        <v>43070</v>
      </c>
      <c r="K1898" s="1">
        <v>43072</v>
      </c>
      <c r="L1898" t="s">
        <v>199</v>
      </c>
      <c r="M1898">
        <f>Table1[[#This Row],[Ship Date]]-Table1[[#This Row],[Order Date]]</f>
        <v>2</v>
      </c>
      <c r="N1898">
        <v>12</v>
      </c>
      <c r="O1898" t="s">
        <v>35</v>
      </c>
      <c r="P1898" s="3">
        <v>7.7119999999999997</v>
      </c>
      <c r="Q1898" s="3">
        <v>5.9206796608525689</v>
      </c>
      <c r="R1898" s="3">
        <f>(Table1[[#This Row],[Selling Price]]-Table1[[#This Row],[Cost Price]])</f>
        <v>1.7913203391474308</v>
      </c>
      <c r="S1898" s="12">
        <f>(Table1[[#This Row],[Profit]]/Table1[[#This Row],[Selling Price]])</f>
        <v>0.2322770149309428</v>
      </c>
      <c r="T1898">
        <v>2</v>
      </c>
      <c r="U1898" s="2">
        <f>Table1[[#This Row],[Selling Price]]*Table1[[#This Row],[Quantity]]</f>
        <v>15.423999999999999</v>
      </c>
      <c r="V1898" s="4">
        <v>0.2</v>
      </c>
      <c r="W1898">
        <v>488</v>
      </c>
      <c r="X1898" t="s">
        <v>36</v>
      </c>
      <c r="Y1898" t="s">
        <v>52</v>
      </c>
      <c r="Z1898" s="2">
        <v>7.8473784327421523</v>
      </c>
    </row>
    <row r="1899" spans="1:26" x14ac:dyDescent="0.35">
      <c r="A1899" t="s">
        <v>1769</v>
      </c>
      <c r="B1899" t="s">
        <v>1770</v>
      </c>
      <c r="C1899" t="s">
        <v>39</v>
      </c>
      <c r="D1899" t="s">
        <v>28</v>
      </c>
      <c r="E1899" t="s">
        <v>40</v>
      </c>
      <c r="F1899" t="s">
        <v>2488</v>
      </c>
      <c r="G1899" t="s">
        <v>2489</v>
      </c>
      <c r="H1899" t="s">
        <v>32</v>
      </c>
      <c r="I1899" t="s">
        <v>7064</v>
      </c>
      <c r="J1899" s="1">
        <v>43013</v>
      </c>
      <c r="K1899" s="1">
        <v>43017</v>
      </c>
      <c r="L1899" t="s">
        <v>60</v>
      </c>
      <c r="M1899">
        <f>Table1[[#This Row],[Ship Date]]-Table1[[#This Row],[Order Date]]</f>
        <v>4</v>
      </c>
      <c r="N1899">
        <v>10</v>
      </c>
      <c r="O1899" t="s">
        <v>61</v>
      </c>
      <c r="P1899" s="3">
        <v>221.38200000000001</v>
      </c>
      <c r="Q1899" s="3">
        <v>176.90856105333819</v>
      </c>
      <c r="R1899" s="3">
        <f>(Table1[[#This Row],[Selling Price]]-Table1[[#This Row],[Cost Price]])</f>
        <v>44.473438946661815</v>
      </c>
      <c r="S1899" s="12">
        <f>(Table1[[#This Row],[Profit]]/Table1[[#This Row],[Selling Price]])</f>
        <v>0.20089004050312045</v>
      </c>
      <c r="T1899">
        <v>2</v>
      </c>
      <c r="U1899" s="2">
        <f>Table1[[#This Row],[Selling Price]]*Table1[[#This Row],[Quantity]]</f>
        <v>442.76400000000001</v>
      </c>
      <c r="V1899" s="4">
        <v>0.1</v>
      </c>
      <c r="W1899">
        <v>297</v>
      </c>
      <c r="X1899" t="s">
        <v>36</v>
      </c>
      <c r="Y1899" t="s">
        <v>36</v>
      </c>
      <c r="Z1899" s="2">
        <v>288.62723281449701</v>
      </c>
    </row>
    <row r="1900" spans="1:26" x14ac:dyDescent="0.35">
      <c r="A1900" t="s">
        <v>1769</v>
      </c>
      <c r="B1900" t="s">
        <v>1770</v>
      </c>
      <c r="C1900" t="s">
        <v>27</v>
      </c>
      <c r="D1900" t="s">
        <v>28</v>
      </c>
      <c r="E1900" t="s">
        <v>40</v>
      </c>
      <c r="F1900" t="s">
        <v>285</v>
      </c>
      <c r="G1900" t="s">
        <v>286</v>
      </c>
      <c r="H1900" t="s">
        <v>32</v>
      </c>
      <c r="I1900" t="s">
        <v>7189</v>
      </c>
      <c r="J1900" s="1">
        <v>42797</v>
      </c>
      <c r="K1900" s="1">
        <v>42802</v>
      </c>
      <c r="L1900" t="s">
        <v>60</v>
      </c>
      <c r="M1900">
        <f>Table1[[#This Row],[Ship Date]]-Table1[[#This Row],[Order Date]]</f>
        <v>5</v>
      </c>
      <c r="N1900">
        <v>3</v>
      </c>
      <c r="O1900" t="s">
        <v>106</v>
      </c>
      <c r="P1900" s="3">
        <v>170.352</v>
      </c>
      <c r="Q1900" s="3">
        <v>115.5563054894122</v>
      </c>
      <c r="R1900" s="3">
        <f>(Table1[[#This Row],[Selling Price]]-Table1[[#This Row],[Cost Price]])</f>
        <v>54.795694510587808</v>
      </c>
      <c r="S1900" s="12">
        <f>(Table1[[#This Row],[Profit]]/Table1[[#This Row],[Selling Price]])</f>
        <v>0.32166158607229622</v>
      </c>
      <c r="T1900">
        <v>3</v>
      </c>
      <c r="U1900" s="2">
        <f>Table1[[#This Row],[Selling Price]]*Table1[[#This Row],[Quantity]]</f>
        <v>511.05600000000004</v>
      </c>
      <c r="V1900" s="4">
        <v>0.2</v>
      </c>
      <c r="W1900">
        <v>332</v>
      </c>
      <c r="X1900" t="s">
        <v>36</v>
      </c>
      <c r="Y1900" t="s">
        <v>68</v>
      </c>
      <c r="Z1900" s="2">
        <v>87.019279939562821</v>
      </c>
    </row>
    <row r="1901" spans="1:26" x14ac:dyDescent="0.35">
      <c r="A1901" t="s">
        <v>1769</v>
      </c>
      <c r="B1901" t="s">
        <v>1770</v>
      </c>
      <c r="C1901" t="s">
        <v>39</v>
      </c>
      <c r="D1901" t="s">
        <v>28</v>
      </c>
      <c r="E1901" t="s">
        <v>69</v>
      </c>
      <c r="F1901" t="s">
        <v>1825</v>
      </c>
      <c r="G1901" t="s">
        <v>1826</v>
      </c>
      <c r="H1901" t="s">
        <v>32</v>
      </c>
      <c r="I1901" t="s">
        <v>7208</v>
      </c>
      <c r="J1901" s="1">
        <v>42115</v>
      </c>
      <c r="K1901" s="1">
        <v>42122</v>
      </c>
      <c r="L1901" t="s">
        <v>60</v>
      </c>
      <c r="M1901">
        <f>Table1[[#This Row],[Ship Date]]-Table1[[#This Row],[Order Date]]</f>
        <v>7</v>
      </c>
      <c r="N1901">
        <v>4</v>
      </c>
      <c r="O1901" t="s">
        <v>106</v>
      </c>
      <c r="P1901" s="3">
        <v>209.88</v>
      </c>
      <c r="Q1901" s="3">
        <v>152.5721946896517</v>
      </c>
      <c r="R1901" s="3">
        <f>(Table1[[#This Row],[Selling Price]]-Table1[[#This Row],[Cost Price]])</f>
        <v>57.3078053103483</v>
      </c>
      <c r="S1901" s="12">
        <f>(Table1[[#This Row],[Profit]]/Table1[[#This Row],[Selling Price]])</f>
        <v>0.27305033976723986</v>
      </c>
      <c r="T1901">
        <v>3</v>
      </c>
      <c r="U1901" s="2">
        <f>Table1[[#This Row],[Selling Price]]*Table1[[#This Row],[Quantity]]</f>
        <v>629.64</v>
      </c>
      <c r="V1901" s="4">
        <v>0</v>
      </c>
      <c r="W1901">
        <v>233</v>
      </c>
      <c r="X1901" t="s">
        <v>68</v>
      </c>
      <c r="Y1901" t="s">
        <v>36</v>
      </c>
      <c r="Z1901" s="2">
        <v>193.8788391960299</v>
      </c>
    </row>
    <row r="1902" spans="1:26" x14ac:dyDescent="0.35">
      <c r="A1902" t="s">
        <v>1769</v>
      </c>
      <c r="B1902" t="s">
        <v>1770</v>
      </c>
      <c r="C1902" t="s">
        <v>55</v>
      </c>
      <c r="D1902" t="s">
        <v>28</v>
      </c>
      <c r="E1902" t="s">
        <v>56</v>
      </c>
      <c r="F1902" t="s">
        <v>2916</v>
      </c>
      <c r="G1902" t="s">
        <v>2917</v>
      </c>
      <c r="H1902" t="s">
        <v>32</v>
      </c>
      <c r="I1902" t="s">
        <v>7331</v>
      </c>
      <c r="J1902" s="1">
        <v>42621</v>
      </c>
      <c r="K1902" s="1">
        <v>42621</v>
      </c>
      <c r="L1902" t="s">
        <v>1118</v>
      </c>
      <c r="M1902">
        <f>Table1[[#This Row],[Ship Date]]-Table1[[#This Row],[Order Date]]</f>
        <v>0</v>
      </c>
      <c r="N1902">
        <v>9</v>
      </c>
      <c r="O1902" t="s">
        <v>61</v>
      </c>
      <c r="P1902" s="3">
        <v>146.04</v>
      </c>
      <c r="Q1902" s="3">
        <v>104.04600088048301</v>
      </c>
      <c r="R1902" s="3">
        <f>(Table1[[#This Row],[Selling Price]]-Table1[[#This Row],[Cost Price]])</f>
        <v>41.993999119516985</v>
      </c>
      <c r="S1902" s="12">
        <f>(Table1[[#This Row],[Profit]]/Table1[[#This Row],[Selling Price]])</f>
        <v>0.28755134976387969</v>
      </c>
      <c r="T1902">
        <v>1</v>
      </c>
      <c r="U1902" s="2">
        <f>Table1[[#This Row],[Selling Price]]*Table1[[#This Row],[Quantity]]</f>
        <v>146.04</v>
      </c>
      <c r="V1902" s="4">
        <v>0.2</v>
      </c>
      <c r="W1902">
        <v>137</v>
      </c>
      <c r="X1902" t="s">
        <v>36</v>
      </c>
      <c r="Y1902" t="s">
        <v>36</v>
      </c>
      <c r="Z1902" s="2">
        <v>304.21522658426272</v>
      </c>
    </row>
    <row r="1903" spans="1:26" x14ac:dyDescent="0.35">
      <c r="A1903" t="s">
        <v>1769</v>
      </c>
      <c r="B1903" t="s">
        <v>1770</v>
      </c>
      <c r="C1903" t="s">
        <v>27</v>
      </c>
      <c r="D1903" t="s">
        <v>28</v>
      </c>
      <c r="E1903" t="s">
        <v>69</v>
      </c>
      <c r="F1903" t="s">
        <v>5077</v>
      </c>
      <c r="G1903" t="s">
        <v>5078</v>
      </c>
      <c r="H1903" t="s">
        <v>32</v>
      </c>
      <c r="I1903" t="s">
        <v>7499</v>
      </c>
      <c r="J1903" s="1">
        <v>42225</v>
      </c>
      <c r="K1903" s="1">
        <v>42232</v>
      </c>
      <c r="L1903" t="s">
        <v>60</v>
      </c>
      <c r="M1903">
        <f>Table1[[#This Row],[Ship Date]]-Table1[[#This Row],[Order Date]]</f>
        <v>7</v>
      </c>
      <c r="N1903">
        <v>8</v>
      </c>
      <c r="O1903" t="s">
        <v>61</v>
      </c>
      <c r="P1903" s="3">
        <v>10.02</v>
      </c>
      <c r="Q1903" s="3">
        <v>7.0669144890249722</v>
      </c>
      <c r="R1903" s="3">
        <f>(Table1[[#This Row],[Selling Price]]-Table1[[#This Row],[Cost Price]])</f>
        <v>2.9530855109750274</v>
      </c>
      <c r="S1903" s="12">
        <f>(Table1[[#This Row],[Profit]]/Table1[[#This Row],[Selling Price]])</f>
        <v>0.29471911287175923</v>
      </c>
      <c r="T1903">
        <v>3</v>
      </c>
      <c r="U1903" s="2">
        <f>Table1[[#This Row],[Selling Price]]*Table1[[#This Row],[Quantity]]</f>
        <v>30.06</v>
      </c>
      <c r="V1903" s="4">
        <v>0</v>
      </c>
      <c r="W1903">
        <v>408</v>
      </c>
      <c r="X1903" t="s">
        <v>68</v>
      </c>
      <c r="Y1903" t="s">
        <v>52</v>
      </c>
      <c r="Z1903" s="2">
        <v>6.9890381217064963</v>
      </c>
    </row>
    <row r="1904" spans="1:26" x14ac:dyDescent="0.35">
      <c r="A1904" t="s">
        <v>1769</v>
      </c>
      <c r="B1904" t="s">
        <v>1770</v>
      </c>
      <c r="C1904" t="s">
        <v>27</v>
      </c>
      <c r="D1904" t="s">
        <v>28</v>
      </c>
      <c r="E1904" t="s">
        <v>69</v>
      </c>
      <c r="F1904" t="s">
        <v>174</v>
      </c>
      <c r="G1904" t="s">
        <v>4151</v>
      </c>
      <c r="H1904" t="s">
        <v>32</v>
      </c>
      <c r="I1904" t="s">
        <v>7537</v>
      </c>
      <c r="J1904" s="1">
        <v>42687</v>
      </c>
      <c r="K1904" s="1">
        <v>42691</v>
      </c>
      <c r="L1904" t="s">
        <v>60</v>
      </c>
      <c r="M1904">
        <f>Table1[[#This Row],[Ship Date]]-Table1[[#This Row],[Order Date]]</f>
        <v>4</v>
      </c>
      <c r="N1904">
        <v>11</v>
      </c>
      <c r="O1904" t="s">
        <v>35</v>
      </c>
      <c r="P1904" s="3">
        <v>19.54</v>
      </c>
      <c r="Q1904" s="3">
        <v>13.63476540143261</v>
      </c>
      <c r="R1904" s="3">
        <f>(Table1[[#This Row],[Selling Price]]-Table1[[#This Row],[Cost Price]])</f>
        <v>5.9052345985673895</v>
      </c>
      <c r="S1904" s="12">
        <f>(Table1[[#This Row],[Profit]]/Table1[[#This Row],[Selling Price]])</f>
        <v>0.30221262019280398</v>
      </c>
      <c r="T1904">
        <v>2</v>
      </c>
      <c r="U1904" s="2">
        <f>Table1[[#This Row],[Selling Price]]*Table1[[#This Row],[Quantity]]</f>
        <v>39.08</v>
      </c>
      <c r="V1904" s="4">
        <v>0</v>
      </c>
      <c r="W1904">
        <v>378</v>
      </c>
      <c r="X1904" t="s">
        <v>36</v>
      </c>
      <c r="Y1904" t="s">
        <v>68</v>
      </c>
      <c r="Z1904" s="2">
        <v>117.9603208165844</v>
      </c>
    </row>
    <row r="1905" spans="1:26" x14ac:dyDescent="0.35">
      <c r="A1905" t="s">
        <v>1769</v>
      </c>
      <c r="B1905" t="s">
        <v>1770</v>
      </c>
      <c r="C1905" t="s">
        <v>64</v>
      </c>
      <c r="D1905" t="s">
        <v>28</v>
      </c>
      <c r="E1905" t="s">
        <v>69</v>
      </c>
      <c r="F1905" t="s">
        <v>3992</v>
      </c>
      <c r="G1905" t="s">
        <v>3993</v>
      </c>
      <c r="H1905" t="s">
        <v>32</v>
      </c>
      <c r="I1905" t="s">
        <v>7619</v>
      </c>
      <c r="J1905" s="1">
        <v>41716</v>
      </c>
      <c r="K1905" s="1">
        <v>41722</v>
      </c>
      <c r="L1905" t="s">
        <v>60</v>
      </c>
      <c r="M1905">
        <f>Table1[[#This Row],[Ship Date]]-Table1[[#This Row],[Order Date]]</f>
        <v>6</v>
      </c>
      <c r="N1905">
        <v>3</v>
      </c>
      <c r="O1905" t="s">
        <v>106</v>
      </c>
      <c r="P1905" s="3">
        <v>111</v>
      </c>
      <c r="Q1905" s="3">
        <v>81.317058756825361</v>
      </c>
      <c r="R1905" s="3">
        <f>(Table1[[#This Row],[Selling Price]]-Table1[[#This Row],[Cost Price]])</f>
        <v>29.682941243174639</v>
      </c>
      <c r="S1905" s="12">
        <f>(Table1[[#This Row],[Profit]]/Table1[[#This Row],[Selling Price]])</f>
        <v>0.26741388507364539</v>
      </c>
      <c r="T1905">
        <v>2</v>
      </c>
      <c r="U1905" s="2">
        <f>Table1[[#This Row],[Selling Price]]*Table1[[#This Row],[Quantity]]</f>
        <v>222</v>
      </c>
      <c r="V1905" s="4">
        <v>0</v>
      </c>
      <c r="W1905">
        <v>161</v>
      </c>
      <c r="X1905" t="s">
        <v>68</v>
      </c>
      <c r="Y1905" t="s">
        <v>68</v>
      </c>
      <c r="Z1905" s="2">
        <v>65.590262234572592</v>
      </c>
    </row>
    <row r="1906" spans="1:26" x14ac:dyDescent="0.35">
      <c r="A1906" t="s">
        <v>1769</v>
      </c>
      <c r="B1906" t="s">
        <v>1770</v>
      </c>
      <c r="C1906" t="s">
        <v>39</v>
      </c>
      <c r="D1906" t="s">
        <v>28</v>
      </c>
      <c r="E1906" t="s">
        <v>40</v>
      </c>
      <c r="F1906" t="s">
        <v>3716</v>
      </c>
      <c r="G1906" t="s">
        <v>3717</v>
      </c>
      <c r="H1906" t="s">
        <v>32</v>
      </c>
      <c r="I1906" t="s">
        <v>7695</v>
      </c>
      <c r="J1906" s="1">
        <v>41988</v>
      </c>
      <c r="K1906" s="1">
        <v>41990</v>
      </c>
      <c r="L1906" t="s">
        <v>34</v>
      </c>
      <c r="M1906">
        <f>Table1[[#This Row],[Ship Date]]-Table1[[#This Row],[Order Date]]</f>
        <v>2</v>
      </c>
      <c r="N1906">
        <v>12</v>
      </c>
      <c r="O1906" t="s">
        <v>35</v>
      </c>
      <c r="P1906" s="3">
        <v>445.80200000000002</v>
      </c>
      <c r="Q1906" s="3">
        <v>330.31854448872321</v>
      </c>
      <c r="R1906" s="3">
        <f>(Table1[[#This Row],[Selling Price]]-Table1[[#This Row],[Cost Price]])</f>
        <v>115.48345551127682</v>
      </c>
      <c r="S1906" s="12">
        <f>(Table1[[#This Row],[Profit]]/Table1[[#This Row],[Selling Price]])</f>
        <v>0.25904651731323952</v>
      </c>
      <c r="T1906">
        <v>7</v>
      </c>
      <c r="U1906" s="2">
        <f>Table1[[#This Row],[Selling Price]]*Table1[[#This Row],[Quantity]]</f>
        <v>3120.614</v>
      </c>
      <c r="V1906" s="4">
        <v>0.3</v>
      </c>
      <c r="W1906">
        <v>259</v>
      </c>
      <c r="X1906" t="s">
        <v>36</v>
      </c>
      <c r="Y1906" t="s">
        <v>68</v>
      </c>
      <c r="Z1906" s="2">
        <v>131.76663325376791</v>
      </c>
    </row>
    <row r="1907" spans="1:26" x14ac:dyDescent="0.35">
      <c r="A1907" t="s">
        <v>1769</v>
      </c>
      <c r="B1907" t="s">
        <v>1770</v>
      </c>
      <c r="C1907" t="s">
        <v>55</v>
      </c>
      <c r="D1907" t="s">
        <v>28</v>
      </c>
      <c r="E1907" t="s">
        <v>69</v>
      </c>
      <c r="F1907" t="s">
        <v>4867</v>
      </c>
      <c r="G1907" t="s">
        <v>4868</v>
      </c>
      <c r="H1907" t="s">
        <v>32</v>
      </c>
      <c r="I1907" t="s">
        <v>7831</v>
      </c>
      <c r="J1907" s="1">
        <v>42173</v>
      </c>
      <c r="K1907" s="1">
        <v>42179</v>
      </c>
      <c r="L1907" t="s">
        <v>60</v>
      </c>
      <c r="M1907">
        <f>Table1[[#This Row],[Ship Date]]-Table1[[#This Row],[Order Date]]</f>
        <v>6</v>
      </c>
      <c r="N1907">
        <v>6</v>
      </c>
      <c r="O1907" t="s">
        <v>51</v>
      </c>
      <c r="P1907" s="3">
        <v>60.84</v>
      </c>
      <c r="Q1907" s="3">
        <v>50.568495180217241</v>
      </c>
      <c r="R1907" s="3">
        <f>(Table1[[#This Row],[Selling Price]]-Table1[[#This Row],[Cost Price]])</f>
        <v>10.271504819782763</v>
      </c>
      <c r="S1907" s="12">
        <f>(Table1[[#This Row],[Profit]]/Table1[[#This Row],[Selling Price]])</f>
        <v>0.16882815285638991</v>
      </c>
      <c r="T1907">
        <v>3</v>
      </c>
      <c r="U1907" s="2">
        <f>Table1[[#This Row],[Selling Price]]*Table1[[#This Row],[Quantity]]</f>
        <v>182.52</v>
      </c>
      <c r="V1907" s="4">
        <v>0</v>
      </c>
      <c r="W1907">
        <v>458</v>
      </c>
      <c r="X1907" t="s">
        <v>68</v>
      </c>
      <c r="Y1907" t="s">
        <v>52</v>
      </c>
      <c r="Z1907" s="2">
        <v>9.9351303967285709</v>
      </c>
    </row>
    <row r="1908" spans="1:26" x14ac:dyDescent="0.35">
      <c r="A1908" t="s">
        <v>1769</v>
      </c>
      <c r="B1908" t="s">
        <v>1770</v>
      </c>
      <c r="C1908" t="s">
        <v>45</v>
      </c>
      <c r="D1908" t="s">
        <v>28</v>
      </c>
      <c r="E1908" t="s">
        <v>40</v>
      </c>
      <c r="F1908" t="s">
        <v>1289</v>
      </c>
      <c r="G1908" t="s">
        <v>1290</v>
      </c>
      <c r="H1908" t="s">
        <v>32</v>
      </c>
      <c r="I1908" t="s">
        <v>7863</v>
      </c>
      <c r="J1908" s="1">
        <v>42818</v>
      </c>
      <c r="K1908" s="1">
        <v>42821</v>
      </c>
      <c r="L1908" t="s">
        <v>199</v>
      </c>
      <c r="M1908">
        <f>Table1[[#This Row],[Ship Date]]-Table1[[#This Row],[Order Date]]</f>
        <v>3</v>
      </c>
      <c r="N1908">
        <v>3</v>
      </c>
      <c r="O1908" t="s">
        <v>106</v>
      </c>
      <c r="P1908" s="3">
        <v>207.846</v>
      </c>
      <c r="Q1908" s="3">
        <v>135.67791456192381</v>
      </c>
      <c r="R1908" s="3">
        <f>(Table1[[#This Row],[Selling Price]]-Table1[[#This Row],[Cost Price]])</f>
        <v>72.16808543807619</v>
      </c>
      <c r="S1908" s="12">
        <f>(Table1[[#This Row],[Profit]]/Table1[[#This Row],[Selling Price]])</f>
        <v>0.34721902484568473</v>
      </c>
      <c r="T1908">
        <v>3</v>
      </c>
      <c r="U1908" s="2">
        <f>Table1[[#This Row],[Selling Price]]*Table1[[#This Row],[Quantity]]</f>
        <v>623.53800000000001</v>
      </c>
      <c r="V1908" s="4">
        <v>0.1</v>
      </c>
      <c r="W1908">
        <v>261</v>
      </c>
      <c r="X1908" t="s">
        <v>36</v>
      </c>
      <c r="Y1908" t="s">
        <v>68</v>
      </c>
      <c r="Z1908" s="2">
        <v>69.613834946797752</v>
      </c>
    </row>
    <row r="1909" spans="1:26" x14ac:dyDescent="0.35">
      <c r="A1909" t="s">
        <v>1769</v>
      </c>
      <c r="B1909" t="s">
        <v>1770</v>
      </c>
      <c r="C1909" t="s">
        <v>27</v>
      </c>
      <c r="D1909" t="s">
        <v>28</v>
      </c>
      <c r="E1909" t="s">
        <v>56</v>
      </c>
      <c r="F1909" t="s">
        <v>5857</v>
      </c>
      <c r="G1909" t="s">
        <v>5858</v>
      </c>
      <c r="H1909" t="s">
        <v>32</v>
      </c>
      <c r="I1909" t="s">
        <v>7907</v>
      </c>
      <c r="J1909" s="1">
        <v>42535</v>
      </c>
      <c r="K1909" s="1">
        <v>42542</v>
      </c>
      <c r="L1909" t="s">
        <v>60</v>
      </c>
      <c r="M1909">
        <f>Table1[[#This Row],[Ship Date]]-Table1[[#This Row],[Order Date]]</f>
        <v>7</v>
      </c>
      <c r="N1909">
        <v>6</v>
      </c>
      <c r="O1909" t="s">
        <v>51</v>
      </c>
      <c r="P1909" s="3">
        <v>337.17599999999999</v>
      </c>
      <c r="Q1909" s="3">
        <v>277.57138017674839</v>
      </c>
      <c r="R1909" s="3">
        <f>(Table1[[#This Row],[Selling Price]]-Table1[[#This Row],[Cost Price]])</f>
        <v>59.604619823251596</v>
      </c>
      <c r="S1909" s="12">
        <f>(Table1[[#This Row],[Profit]]/Table1[[#This Row],[Selling Price]])</f>
        <v>0.17677598590425059</v>
      </c>
      <c r="T1909">
        <v>2</v>
      </c>
      <c r="U1909" s="2">
        <f>Table1[[#This Row],[Selling Price]]*Table1[[#This Row],[Quantity]]</f>
        <v>674.35199999999998</v>
      </c>
      <c r="V1909" s="4">
        <v>0.4</v>
      </c>
      <c r="W1909">
        <v>130</v>
      </c>
      <c r="X1909" t="s">
        <v>68</v>
      </c>
      <c r="Y1909" t="s">
        <v>36</v>
      </c>
      <c r="Z1909" s="2">
        <v>573.77739661649287</v>
      </c>
    </row>
    <row r="1910" spans="1:26" x14ac:dyDescent="0.35">
      <c r="A1910" t="s">
        <v>1769</v>
      </c>
      <c r="B1910" t="s">
        <v>1770</v>
      </c>
      <c r="C1910" t="s">
        <v>45</v>
      </c>
      <c r="D1910" t="s">
        <v>28</v>
      </c>
      <c r="E1910" t="s">
        <v>56</v>
      </c>
      <c r="F1910" t="s">
        <v>1923</v>
      </c>
      <c r="G1910" t="s">
        <v>1924</v>
      </c>
      <c r="H1910" t="s">
        <v>32</v>
      </c>
      <c r="I1910" t="s">
        <v>8034</v>
      </c>
      <c r="J1910" s="1">
        <v>42405</v>
      </c>
      <c r="K1910" s="1">
        <v>42410</v>
      </c>
      <c r="L1910" t="s">
        <v>60</v>
      </c>
      <c r="M1910">
        <f>Table1[[#This Row],[Ship Date]]-Table1[[#This Row],[Order Date]]</f>
        <v>5</v>
      </c>
      <c r="N1910">
        <v>2</v>
      </c>
      <c r="O1910" t="s">
        <v>106</v>
      </c>
      <c r="P1910" s="3">
        <v>557.72799999999995</v>
      </c>
      <c r="Q1910" s="3">
        <v>417.25655170486488</v>
      </c>
      <c r="R1910" s="3">
        <f>(Table1[[#This Row],[Selling Price]]-Table1[[#This Row],[Cost Price]])</f>
        <v>140.47144829513508</v>
      </c>
      <c r="S1910" s="12">
        <f>(Table1[[#This Row],[Profit]]/Table1[[#This Row],[Selling Price]])</f>
        <v>0.25186371904429233</v>
      </c>
      <c r="T1910">
        <v>4</v>
      </c>
      <c r="U1910" s="2">
        <f>Table1[[#This Row],[Selling Price]]*Table1[[#This Row],[Quantity]]</f>
        <v>2230.9119999999998</v>
      </c>
      <c r="V1910" s="4">
        <v>0.2</v>
      </c>
      <c r="W1910">
        <v>233</v>
      </c>
      <c r="X1910" t="s">
        <v>36</v>
      </c>
      <c r="Y1910" t="s">
        <v>36</v>
      </c>
      <c r="Z1910" s="2">
        <v>481.01902616952373</v>
      </c>
    </row>
    <row r="1911" spans="1:26" x14ac:dyDescent="0.35">
      <c r="A1911" t="s">
        <v>1769</v>
      </c>
      <c r="B1911" t="s">
        <v>1770</v>
      </c>
      <c r="C1911" t="s">
        <v>55</v>
      </c>
      <c r="D1911" t="s">
        <v>28</v>
      </c>
      <c r="E1911" t="s">
        <v>69</v>
      </c>
      <c r="F1911" t="s">
        <v>1436</v>
      </c>
      <c r="G1911" t="s">
        <v>1437</v>
      </c>
      <c r="H1911" t="s">
        <v>32</v>
      </c>
      <c r="I1911" t="s">
        <v>8268</v>
      </c>
      <c r="J1911" s="1">
        <v>42258</v>
      </c>
      <c r="K1911" s="1">
        <v>42259</v>
      </c>
      <c r="L1911" t="s">
        <v>199</v>
      </c>
      <c r="M1911">
        <f>Table1[[#This Row],[Ship Date]]-Table1[[#This Row],[Order Date]]</f>
        <v>1</v>
      </c>
      <c r="N1911">
        <v>9</v>
      </c>
      <c r="O1911" t="s">
        <v>61</v>
      </c>
      <c r="P1911" s="3">
        <v>24.64</v>
      </c>
      <c r="Q1911" s="3">
        <v>18.904258892910949</v>
      </c>
      <c r="R1911" s="3">
        <f>(Table1[[#This Row],[Selling Price]]-Table1[[#This Row],[Cost Price]])</f>
        <v>5.7357411070890514</v>
      </c>
      <c r="S1911" s="12">
        <f>(Table1[[#This Row],[Profit]]/Table1[[#This Row],[Selling Price]])</f>
        <v>0.23278170077471799</v>
      </c>
      <c r="T1911">
        <v>4</v>
      </c>
      <c r="U1911" s="2">
        <f>Table1[[#This Row],[Selling Price]]*Table1[[#This Row],[Quantity]]</f>
        <v>98.56</v>
      </c>
      <c r="V1911" s="4">
        <v>0.2</v>
      </c>
      <c r="W1911">
        <v>487</v>
      </c>
      <c r="X1911" t="s">
        <v>36</v>
      </c>
      <c r="Y1911" t="s">
        <v>52</v>
      </c>
      <c r="Z1911" s="2">
        <v>24.20299981407263</v>
      </c>
    </row>
    <row r="1912" spans="1:26" x14ac:dyDescent="0.35">
      <c r="A1912" t="s">
        <v>1769</v>
      </c>
      <c r="B1912" t="s">
        <v>1770</v>
      </c>
      <c r="C1912" t="s">
        <v>45</v>
      </c>
      <c r="D1912" t="s">
        <v>28</v>
      </c>
      <c r="E1912" t="s">
        <v>69</v>
      </c>
      <c r="F1912" t="s">
        <v>7321</v>
      </c>
      <c r="G1912" t="s">
        <v>7322</v>
      </c>
      <c r="H1912" t="s">
        <v>32</v>
      </c>
      <c r="I1912" t="s">
        <v>8482</v>
      </c>
      <c r="J1912" s="1">
        <v>43087</v>
      </c>
      <c r="K1912" s="1">
        <v>43093</v>
      </c>
      <c r="L1912" t="s">
        <v>60</v>
      </c>
      <c r="M1912">
        <f>Table1[[#This Row],[Ship Date]]-Table1[[#This Row],[Order Date]]</f>
        <v>6</v>
      </c>
      <c r="N1912">
        <v>12</v>
      </c>
      <c r="O1912" t="s">
        <v>35</v>
      </c>
      <c r="P1912" s="3">
        <v>99.95</v>
      </c>
      <c r="Q1912" s="3">
        <v>74.187985439280808</v>
      </c>
      <c r="R1912" s="3">
        <f>(Table1[[#This Row],[Selling Price]]-Table1[[#This Row],[Cost Price]])</f>
        <v>25.762014560719194</v>
      </c>
      <c r="S1912" s="12">
        <f>(Table1[[#This Row],[Profit]]/Table1[[#This Row],[Selling Price]])</f>
        <v>0.25774902011725054</v>
      </c>
      <c r="T1912">
        <v>5</v>
      </c>
      <c r="U1912" s="2">
        <f>Table1[[#This Row],[Selling Price]]*Table1[[#This Row],[Quantity]]</f>
        <v>499.75</v>
      </c>
      <c r="V1912" s="4">
        <v>0</v>
      </c>
      <c r="W1912">
        <v>242</v>
      </c>
      <c r="X1912" t="s">
        <v>68</v>
      </c>
      <c r="Y1912" t="s">
        <v>68</v>
      </c>
      <c r="Z1912" s="2">
        <v>46.552814547923241</v>
      </c>
    </row>
    <row r="1913" spans="1:26" x14ac:dyDescent="0.35">
      <c r="A1913" t="s">
        <v>1769</v>
      </c>
      <c r="B1913" t="s">
        <v>1770</v>
      </c>
      <c r="C1913" t="s">
        <v>45</v>
      </c>
      <c r="D1913" t="s">
        <v>28</v>
      </c>
      <c r="E1913" t="s">
        <v>69</v>
      </c>
      <c r="F1913" t="s">
        <v>4711</v>
      </c>
      <c r="G1913" t="s">
        <v>4712</v>
      </c>
      <c r="H1913" t="s">
        <v>32</v>
      </c>
      <c r="I1913" t="s">
        <v>8500</v>
      </c>
      <c r="J1913" s="1">
        <v>43094</v>
      </c>
      <c r="K1913" s="1">
        <v>43097</v>
      </c>
      <c r="L1913" t="s">
        <v>199</v>
      </c>
      <c r="M1913">
        <f>Table1[[#This Row],[Ship Date]]-Table1[[#This Row],[Order Date]]</f>
        <v>3</v>
      </c>
      <c r="N1913">
        <v>12</v>
      </c>
      <c r="O1913" t="s">
        <v>35</v>
      </c>
      <c r="P1913" s="3">
        <v>21</v>
      </c>
      <c r="Q1913" s="3">
        <v>15.50296776915815</v>
      </c>
      <c r="R1913" s="3">
        <f>(Table1[[#This Row],[Selling Price]]-Table1[[#This Row],[Cost Price]])</f>
        <v>5.4970322308418496</v>
      </c>
      <c r="S1913" s="12">
        <f>(Table1[[#This Row],[Profit]]/Table1[[#This Row],[Selling Price]])</f>
        <v>0.26176343956389758</v>
      </c>
      <c r="T1913">
        <v>3</v>
      </c>
      <c r="U1913" s="2">
        <f>Table1[[#This Row],[Selling Price]]*Table1[[#This Row],[Quantity]]</f>
        <v>63</v>
      </c>
      <c r="V1913" s="4">
        <v>0.2</v>
      </c>
      <c r="W1913">
        <v>358</v>
      </c>
      <c r="X1913" t="s">
        <v>36</v>
      </c>
      <c r="Y1913" t="s">
        <v>52</v>
      </c>
      <c r="Z1913" s="2">
        <v>8.164583067534231</v>
      </c>
    </row>
    <row r="1914" spans="1:26" x14ac:dyDescent="0.35">
      <c r="A1914" t="s">
        <v>1769</v>
      </c>
      <c r="B1914" t="s">
        <v>1770</v>
      </c>
      <c r="C1914" t="s">
        <v>55</v>
      </c>
      <c r="D1914" t="s">
        <v>28</v>
      </c>
      <c r="E1914" t="s">
        <v>40</v>
      </c>
      <c r="F1914" t="s">
        <v>7338</v>
      </c>
      <c r="G1914" t="s">
        <v>7339</v>
      </c>
      <c r="H1914" t="s">
        <v>32</v>
      </c>
      <c r="I1914" t="s">
        <v>8558</v>
      </c>
      <c r="J1914" s="1">
        <v>42310</v>
      </c>
      <c r="K1914" s="1">
        <v>42312</v>
      </c>
      <c r="L1914" t="s">
        <v>199</v>
      </c>
      <c r="M1914">
        <f>Table1[[#This Row],[Ship Date]]-Table1[[#This Row],[Order Date]]</f>
        <v>2</v>
      </c>
      <c r="N1914">
        <v>11</v>
      </c>
      <c r="O1914" t="s">
        <v>35</v>
      </c>
      <c r="P1914" s="3">
        <v>2621.3220000000001</v>
      </c>
      <c r="Q1914" s="3">
        <v>2223.496113680691</v>
      </c>
      <c r="R1914" s="3">
        <f>(Table1[[#This Row],[Selling Price]]-Table1[[#This Row],[Cost Price]])</f>
        <v>397.82588631930912</v>
      </c>
      <c r="S1914" s="12">
        <f>(Table1[[#This Row],[Profit]]/Table1[[#This Row],[Selling Price]])</f>
        <v>0.15176536355293593</v>
      </c>
      <c r="T1914">
        <v>11</v>
      </c>
      <c r="U1914" s="2">
        <f>Table1[[#This Row],[Selling Price]]*Table1[[#This Row],[Quantity]]</f>
        <v>28834.542000000001</v>
      </c>
      <c r="V1914" s="4">
        <v>0.1</v>
      </c>
      <c r="W1914">
        <v>235</v>
      </c>
      <c r="X1914" t="s">
        <v>36</v>
      </c>
      <c r="Y1914" t="s">
        <v>36</v>
      </c>
      <c r="Z1914" s="2">
        <v>923.66736075331801</v>
      </c>
    </row>
    <row r="1915" spans="1:26" x14ac:dyDescent="0.35">
      <c r="A1915" t="s">
        <v>1769</v>
      </c>
      <c r="B1915" t="s">
        <v>1770</v>
      </c>
      <c r="C1915" t="s">
        <v>64</v>
      </c>
      <c r="D1915" t="s">
        <v>28</v>
      </c>
      <c r="E1915" t="s">
        <v>29</v>
      </c>
      <c r="F1915" t="s">
        <v>5672</v>
      </c>
      <c r="G1915" t="s">
        <v>5673</v>
      </c>
      <c r="H1915" t="s">
        <v>32</v>
      </c>
      <c r="I1915" t="s">
        <v>8679</v>
      </c>
      <c r="J1915" s="1">
        <v>42633</v>
      </c>
      <c r="K1915" s="1">
        <v>42637</v>
      </c>
      <c r="L1915" t="s">
        <v>60</v>
      </c>
      <c r="M1915">
        <f>Table1[[#This Row],[Ship Date]]-Table1[[#This Row],[Order Date]]</f>
        <v>4</v>
      </c>
      <c r="N1915">
        <v>9</v>
      </c>
      <c r="O1915" t="s">
        <v>61</v>
      </c>
      <c r="P1915" s="3">
        <v>163.88</v>
      </c>
      <c r="Q1915" s="3">
        <v>118.31066337372449</v>
      </c>
      <c r="R1915" s="3">
        <f>(Table1[[#This Row],[Selling Price]]-Table1[[#This Row],[Cost Price]])</f>
        <v>45.569336626275501</v>
      </c>
      <c r="S1915" s="12">
        <f>(Table1[[#This Row],[Profit]]/Table1[[#This Row],[Selling Price]])</f>
        <v>0.27806527109028256</v>
      </c>
      <c r="T1915">
        <v>2</v>
      </c>
      <c r="U1915" s="2">
        <f>Table1[[#This Row],[Selling Price]]*Table1[[#This Row],[Quantity]]</f>
        <v>327.76</v>
      </c>
      <c r="V1915" s="4">
        <v>0</v>
      </c>
      <c r="W1915">
        <v>492</v>
      </c>
      <c r="X1915" t="s">
        <v>36</v>
      </c>
      <c r="Y1915" t="s">
        <v>68</v>
      </c>
      <c r="Z1915" s="2">
        <v>38.723333241513878</v>
      </c>
    </row>
    <row r="1916" spans="1:26" x14ac:dyDescent="0.35">
      <c r="A1916" t="s">
        <v>1769</v>
      </c>
      <c r="B1916" t="s">
        <v>1770</v>
      </c>
      <c r="C1916" t="s">
        <v>39</v>
      </c>
      <c r="D1916" t="s">
        <v>28</v>
      </c>
      <c r="E1916" t="s">
        <v>40</v>
      </c>
      <c r="F1916" t="s">
        <v>3464</v>
      </c>
      <c r="G1916" t="s">
        <v>3465</v>
      </c>
      <c r="H1916" t="s">
        <v>32</v>
      </c>
      <c r="I1916" t="s">
        <v>8788</v>
      </c>
      <c r="J1916" s="1">
        <v>43064</v>
      </c>
      <c r="K1916" s="1">
        <v>43069</v>
      </c>
      <c r="L1916" t="s">
        <v>34</v>
      </c>
      <c r="M1916">
        <f>Table1[[#This Row],[Ship Date]]-Table1[[#This Row],[Order Date]]</f>
        <v>5</v>
      </c>
      <c r="N1916">
        <v>11</v>
      </c>
      <c r="O1916" t="s">
        <v>35</v>
      </c>
      <c r="P1916" s="3">
        <v>701.96</v>
      </c>
      <c r="Q1916" s="3">
        <v>589.55495228346012</v>
      </c>
      <c r="R1916" s="3">
        <f>(Table1[[#This Row],[Selling Price]]-Table1[[#This Row],[Cost Price]])</f>
        <v>112.40504771653991</v>
      </c>
      <c r="S1916" s="12">
        <f>(Table1[[#This Row],[Profit]]/Table1[[#This Row],[Selling Price]])</f>
        <v>0.16013027482554548</v>
      </c>
      <c r="T1916">
        <v>2</v>
      </c>
      <c r="U1916" s="2">
        <f>Table1[[#This Row],[Selling Price]]*Table1[[#This Row],[Quantity]]</f>
        <v>1403.92</v>
      </c>
      <c r="V1916" s="4">
        <v>0</v>
      </c>
      <c r="W1916">
        <v>111</v>
      </c>
      <c r="X1916" t="s">
        <v>36</v>
      </c>
      <c r="Y1916" t="s">
        <v>36</v>
      </c>
      <c r="Z1916" s="2">
        <v>786.99837277722497</v>
      </c>
    </row>
    <row r="1917" spans="1:26" x14ac:dyDescent="0.35">
      <c r="A1917" t="s">
        <v>496</v>
      </c>
      <c r="B1917" t="s">
        <v>497</v>
      </c>
      <c r="C1917" t="s">
        <v>45</v>
      </c>
      <c r="D1917" t="s">
        <v>28</v>
      </c>
      <c r="E1917" t="s">
        <v>40</v>
      </c>
      <c r="F1917" t="s">
        <v>498</v>
      </c>
      <c r="G1917" t="s">
        <v>499</v>
      </c>
      <c r="H1917" t="s">
        <v>32</v>
      </c>
      <c r="I1917" t="s">
        <v>500</v>
      </c>
      <c r="J1917" s="1">
        <v>41999</v>
      </c>
      <c r="K1917" s="1">
        <v>42001</v>
      </c>
      <c r="L1917" t="s">
        <v>34</v>
      </c>
      <c r="M1917">
        <f>Table1[[#This Row],[Ship Date]]-Table1[[#This Row],[Order Date]]</f>
        <v>2</v>
      </c>
      <c r="N1917">
        <v>12</v>
      </c>
      <c r="O1917" t="s">
        <v>35</v>
      </c>
      <c r="P1917" s="3">
        <v>600.55799999999999</v>
      </c>
      <c r="Q1917" s="3">
        <v>462.99403167110131</v>
      </c>
      <c r="R1917" s="3">
        <f>(Table1[[#This Row],[Selling Price]]-Table1[[#This Row],[Cost Price]])</f>
        <v>137.56396832889868</v>
      </c>
      <c r="S1917" s="12">
        <f>(Table1[[#This Row],[Profit]]/Table1[[#This Row],[Selling Price]])</f>
        <v>0.2290602545114688</v>
      </c>
      <c r="T1917">
        <v>3</v>
      </c>
      <c r="U1917" s="2">
        <f>Table1[[#This Row],[Selling Price]]*Table1[[#This Row],[Quantity]]</f>
        <v>1801.674</v>
      </c>
      <c r="V1917" s="4">
        <v>0.3</v>
      </c>
      <c r="W1917">
        <v>248</v>
      </c>
      <c r="X1917" t="s">
        <v>36</v>
      </c>
      <c r="Y1917" t="s">
        <v>36</v>
      </c>
      <c r="Z1917" s="2">
        <v>775.75957942646676</v>
      </c>
    </row>
    <row r="1918" spans="1:26" x14ac:dyDescent="0.35">
      <c r="A1918" t="s">
        <v>496</v>
      </c>
      <c r="B1918" t="s">
        <v>497</v>
      </c>
      <c r="C1918" t="s">
        <v>39</v>
      </c>
      <c r="D1918" t="s">
        <v>28</v>
      </c>
      <c r="E1918" t="s">
        <v>29</v>
      </c>
      <c r="F1918" t="s">
        <v>209</v>
      </c>
      <c r="G1918" t="s">
        <v>210</v>
      </c>
      <c r="H1918" t="s">
        <v>32</v>
      </c>
      <c r="I1918" t="s">
        <v>693</v>
      </c>
      <c r="J1918" s="1">
        <v>42289</v>
      </c>
      <c r="K1918" s="1">
        <v>42291</v>
      </c>
      <c r="L1918" t="s">
        <v>199</v>
      </c>
      <c r="M1918">
        <f>Table1[[#This Row],[Ship Date]]-Table1[[#This Row],[Order Date]]</f>
        <v>2</v>
      </c>
      <c r="N1918">
        <v>10</v>
      </c>
      <c r="O1918" t="s">
        <v>61</v>
      </c>
      <c r="P1918" s="3">
        <v>626.35199999999998</v>
      </c>
      <c r="Q1918" s="3">
        <v>421.87611728014281</v>
      </c>
      <c r="R1918" s="3">
        <f>(Table1[[#This Row],[Selling Price]]-Table1[[#This Row],[Cost Price]])</f>
        <v>204.47588271985717</v>
      </c>
      <c r="S1918" s="12">
        <f>(Table1[[#This Row],[Profit]]/Table1[[#This Row],[Selling Price]])</f>
        <v>0.32645522441032704</v>
      </c>
      <c r="T1918">
        <v>3</v>
      </c>
      <c r="U1918" s="2">
        <f>Table1[[#This Row],[Selling Price]]*Table1[[#This Row],[Quantity]]</f>
        <v>1879.056</v>
      </c>
      <c r="V1918" s="4">
        <v>0.2</v>
      </c>
      <c r="W1918">
        <v>490</v>
      </c>
      <c r="X1918" t="s">
        <v>36</v>
      </c>
      <c r="Y1918" t="s">
        <v>36</v>
      </c>
      <c r="Z1918" s="2">
        <v>421.33853612573398</v>
      </c>
    </row>
    <row r="1919" spans="1:26" x14ac:dyDescent="0.35">
      <c r="A1919" t="s">
        <v>496</v>
      </c>
      <c r="B1919" t="s">
        <v>497</v>
      </c>
      <c r="C1919" t="s">
        <v>64</v>
      </c>
      <c r="D1919" t="s">
        <v>28</v>
      </c>
      <c r="E1919" t="s">
        <v>69</v>
      </c>
      <c r="F1919" t="s">
        <v>771</v>
      </c>
      <c r="G1919" t="s">
        <v>772</v>
      </c>
      <c r="H1919" t="s">
        <v>32</v>
      </c>
      <c r="I1919" t="s">
        <v>768</v>
      </c>
      <c r="J1919" s="1">
        <v>42362</v>
      </c>
      <c r="K1919" s="1">
        <v>42365</v>
      </c>
      <c r="L1919" t="s">
        <v>199</v>
      </c>
      <c r="M1919">
        <f>Table1[[#This Row],[Ship Date]]-Table1[[#This Row],[Order Date]]</f>
        <v>3</v>
      </c>
      <c r="N1919">
        <v>12</v>
      </c>
      <c r="O1919" t="s">
        <v>35</v>
      </c>
      <c r="P1919" s="3">
        <v>72.703999999999994</v>
      </c>
      <c r="Q1919" s="3">
        <v>53.727139173790221</v>
      </c>
      <c r="R1919" s="3">
        <f>(Table1[[#This Row],[Selling Price]]-Table1[[#This Row],[Cost Price]])</f>
        <v>18.976860826209773</v>
      </c>
      <c r="S1919" s="12">
        <f>(Table1[[#This Row],[Profit]]/Table1[[#This Row],[Selling Price]])</f>
        <v>0.26101536127599273</v>
      </c>
      <c r="T1919">
        <v>4</v>
      </c>
      <c r="U1919" s="2">
        <f>Table1[[#This Row],[Selling Price]]*Table1[[#This Row],[Quantity]]</f>
        <v>290.81599999999997</v>
      </c>
      <c r="V1919" s="4">
        <v>0.2</v>
      </c>
      <c r="W1919">
        <v>165</v>
      </c>
      <c r="X1919" t="s">
        <v>36</v>
      </c>
      <c r="Y1919" t="s">
        <v>52</v>
      </c>
      <c r="Z1919" s="2">
        <v>24.998883900419759</v>
      </c>
    </row>
    <row r="1920" spans="1:26" x14ac:dyDescent="0.35">
      <c r="A1920" t="s">
        <v>496</v>
      </c>
      <c r="B1920" t="s">
        <v>497</v>
      </c>
      <c r="C1920" t="s">
        <v>55</v>
      </c>
      <c r="D1920" t="s">
        <v>28</v>
      </c>
      <c r="E1920" t="s">
        <v>40</v>
      </c>
      <c r="F1920" t="s">
        <v>1108</v>
      </c>
      <c r="G1920" t="s">
        <v>1109</v>
      </c>
      <c r="H1920" t="s">
        <v>32</v>
      </c>
      <c r="I1920" t="s">
        <v>1107</v>
      </c>
      <c r="J1920" s="1">
        <v>43003</v>
      </c>
      <c r="K1920" s="1">
        <v>43009</v>
      </c>
      <c r="L1920" t="s">
        <v>60</v>
      </c>
      <c r="M1920">
        <f>Table1[[#This Row],[Ship Date]]-Table1[[#This Row],[Order Date]]</f>
        <v>6</v>
      </c>
      <c r="N1920">
        <v>9</v>
      </c>
      <c r="O1920" t="s">
        <v>61</v>
      </c>
      <c r="P1920" s="3">
        <v>488.64600000000002</v>
      </c>
      <c r="Q1920" s="3">
        <v>403.65141177378467</v>
      </c>
      <c r="R1920" s="3">
        <f>(Table1[[#This Row],[Selling Price]]-Table1[[#This Row],[Cost Price]])</f>
        <v>84.994588226215342</v>
      </c>
      <c r="S1920" s="12">
        <f>(Table1[[#This Row],[Profit]]/Table1[[#This Row],[Selling Price]])</f>
        <v>0.17393898287556911</v>
      </c>
      <c r="T1920">
        <v>3</v>
      </c>
      <c r="U1920" s="2">
        <f>Table1[[#This Row],[Selling Price]]*Table1[[#This Row],[Quantity]]</f>
        <v>1465.9380000000001</v>
      </c>
      <c r="V1920" s="4">
        <v>0.1</v>
      </c>
      <c r="W1920">
        <v>371</v>
      </c>
      <c r="X1920" t="s">
        <v>68</v>
      </c>
      <c r="Y1920" t="s">
        <v>36</v>
      </c>
      <c r="Z1920" s="2">
        <v>298.7889562752826</v>
      </c>
    </row>
    <row r="1921" spans="1:26" x14ac:dyDescent="0.35">
      <c r="A1921" t="s">
        <v>496</v>
      </c>
      <c r="B1921" t="s">
        <v>497</v>
      </c>
      <c r="C1921" t="s">
        <v>64</v>
      </c>
      <c r="D1921" t="s">
        <v>28</v>
      </c>
      <c r="E1921" t="s">
        <v>40</v>
      </c>
      <c r="F1921" t="s">
        <v>2033</v>
      </c>
      <c r="G1921" t="s">
        <v>2034</v>
      </c>
      <c r="H1921" t="s">
        <v>32</v>
      </c>
      <c r="I1921" t="s">
        <v>2030</v>
      </c>
      <c r="J1921" s="1">
        <v>41818</v>
      </c>
      <c r="K1921" s="1">
        <v>41822</v>
      </c>
      <c r="L1921" t="s">
        <v>60</v>
      </c>
      <c r="M1921">
        <f>Table1[[#This Row],[Ship Date]]-Table1[[#This Row],[Order Date]]</f>
        <v>4</v>
      </c>
      <c r="N1921">
        <v>6</v>
      </c>
      <c r="O1921" t="s">
        <v>51</v>
      </c>
      <c r="P1921" s="3">
        <v>1228.4649999999999</v>
      </c>
      <c r="Q1921" s="3">
        <v>817.23660727393542</v>
      </c>
      <c r="R1921" s="3">
        <f>(Table1[[#This Row],[Selling Price]]-Table1[[#This Row],[Cost Price]])</f>
        <v>411.2283927260645</v>
      </c>
      <c r="S1921" s="12">
        <f>(Table1[[#This Row],[Profit]]/Table1[[#This Row],[Selling Price]])</f>
        <v>0.33474978345013046</v>
      </c>
      <c r="T1921">
        <v>5</v>
      </c>
      <c r="U1921" s="2">
        <f>Table1[[#This Row],[Selling Price]]*Table1[[#This Row],[Quantity]]</f>
        <v>6142.3249999999998</v>
      </c>
      <c r="V1921" s="4">
        <v>0.3</v>
      </c>
      <c r="W1921">
        <v>206</v>
      </c>
      <c r="X1921" t="s">
        <v>36</v>
      </c>
      <c r="Y1921" t="s">
        <v>36</v>
      </c>
      <c r="Z1921" s="2">
        <v>472.82950625090672</v>
      </c>
    </row>
    <row r="1922" spans="1:26" x14ac:dyDescent="0.35">
      <c r="A1922" t="s">
        <v>496</v>
      </c>
      <c r="B1922" t="s">
        <v>497</v>
      </c>
      <c r="C1922" t="s">
        <v>45</v>
      </c>
      <c r="D1922" t="s">
        <v>28</v>
      </c>
      <c r="E1922" t="s">
        <v>40</v>
      </c>
      <c r="F1922" t="s">
        <v>623</v>
      </c>
      <c r="G1922" t="s">
        <v>624</v>
      </c>
      <c r="H1922" t="s">
        <v>32</v>
      </c>
      <c r="I1922" t="s">
        <v>2150</v>
      </c>
      <c r="J1922" s="1">
        <v>43069</v>
      </c>
      <c r="K1922" s="1">
        <v>43071</v>
      </c>
      <c r="L1922" t="s">
        <v>34</v>
      </c>
      <c r="M1922">
        <f>Table1[[#This Row],[Ship Date]]-Table1[[#This Row],[Order Date]]</f>
        <v>2</v>
      </c>
      <c r="N1922">
        <v>11</v>
      </c>
      <c r="O1922" t="s">
        <v>35</v>
      </c>
      <c r="P1922" s="3">
        <v>1242.9000000000001</v>
      </c>
      <c r="Q1922" s="3">
        <v>1021.258971543475</v>
      </c>
      <c r="R1922" s="3">
        <f>(Table1[[#This Row],[Selling Price]]-Table1[[#This Row],[Cost Price]])</f>
        <v>221.64102845652508</v>
      </c>
      <c r="S1922" s="12">
        <f>(Table1[[#This Row],[Profit]]/Table1[[#This Row],[Selling Price]])</f>
        <v>0.17832571281400358</v>
      </c>
      <c r="T1922">
        <v>5</v>
      </c>
      <c r="U1922" s="2">
        <f>Table1[[#This Row],[Selling Price]]*Table1[[#This Row],[Quantity]]</f>
        <v>6214.5</v>
      </c>
      <c r="V1922" s="4">
        <v>0.1</v>
      </c>
      <c r="W1922">
        <v>409</v>
      </c>
      <c r="X1922" t="s">
        <v>36</v>
      </c>
      <c r="Y1922" t="s">
        <v>36</v>
      </c>
      <c r="Z1922" s="2">
        <v>432.19693955299402</v>
      </c>
    </row>
    <row r="1923" spans="1:26" x14ac:dyDescent="0.35">
      <c r="A1923" t="s">
        <v>496</v>
      </c>
      <c r="B1923" t="s">
        <v>497</v>
      </c>
      <c r="C1923" t="s">
        <v>64</v>
      </c>
      <c r="D1923" t="s">
        <v>28</v>
      </c>
      <c r="E1923" t="s">
        <v>29</v>
      </c>
      <c r="F1923" t="s">
        <v>948</v>
      </c>
      <c r="G1923" t="s">
        <v>949</v>
      </c>
      <c r="H1923" t="s">
        <v>32</v>
      </c>
      <c r="I1923" t="s">
        <v>2277</v>
      </c>
      <c r="J1923" s="1">
        <v>43097</v>
      </c>
      <c r="K1923" s="1">
        <v>43101</v>
      </c>
      <c r="L1923" t="s">
        <v>60</v>
      </c>
      <c r="M1923">
        <f>Table1[[#This Row],[Ship Date]]-Table1[[#This Row],[Order Date]]</f>
        <v>4</v>
      </c>
      <c r="N1923">
        <v>12</v>
      </c>
      <c r="O1923" t="s">
        <v>35</v>
      </c>
      <c r="P1923" s="3">
        <v>78.852800000000002</v>
      </c>
      <c r="Q1923" s="3">
        <v>59.896399313922878</v>
      </c>
      <c r="R1923" s="3">
        <f>(Table1[[#This Row],[Selling Price]]-Table1[[#This Row],[Cost Price]])</f>
        <v>18.956400686077124</v>
      </c>
      <c r="S1923" s="12">
        <f>(Table1[[#This Row],[Profit]]/Table1[[#This Row],[Selling Price]])</f>
        <v>0.24040237868632597</v>
      </c>
      <c r="T1923">
        <v>2</v>
      </c>
      <c r="U1923" s="2">
        <f>Table1[[#This Row],[Selling Price]]*Table1[[#This Row],[Quantity]]</f>
        <v>157.7056</v>
      </c>
      <c r="V1923" s="4">
        <v>0.32</v>
      </c>
      <c r="W1923">
        <v>367</v>
      </c>
      <c r="X1923" t="s">
        <v>36</v>
      </c>
      <c r="Y1923" t="s">
        <v>68</v>
      </c>
      <c r="Z1923" s="2">
        <v>95.814959084534976</v>
      </c>
    </row>
    <row r="1924" spans="1:26" x14ac:dyDescent="0.35">
      <c r="A1924" t="s">
        <v>496</v>
      </c>
      <c r="B1924" t="s">
        <v>497</v>
      </c>
      <c r="C1924" t="s">
        <v>27</v>
      </c>
      <c r="D1924" t="s">
        <v>28</v>
      </c>
      <c r="E1924" t="s">
        <v>40</v>
      </c>
      <c r="F1924" t="s">
        <v>1548</v>
      </c>
      <c r="G1924" t="s">
        <v>1549</v>
      </c>
      <c r="H1924" t="s">
        <v>32</v>
      </c>
      <c r="I1924" t="s">
        <v>2995</v>
      </c>
      <c r="J1924" s="1">
        <v>42292</v>
      </c>
      <c r="K1924" s="1">
        <v>42292</v>
      </c>
      <c r="L1924" t="s">
        <v>1118</v>
      </c>
      <c r="M1924">
        <f>Table1[[#This Row],[Ship Date]]-Table1[[#This Row],[Order Date]]</f>
        <v>0</v>
      </c>
      <c r="N1924">
        <v>10</v>
      </c>
      <c r="O1924" t="s">
        <v>61</v>
      </c>
      <c r="P1924" s="3">
        <v>2453.4299999999998</v>
      </c>
      <c r="Q1924" s="3">
        <v>1980.6171082759311</v>
      </c>
      <c r="R1924" s="3">
        <f>(Table1[[#This Row],[Selling Price]]-Table1[[#This Row],[Cost Price]])</f>
        <v>472.81289172406878</v>
      </c>
      <c r="S1924" s="12">
        <f>(Table1[[#This Row],[Profit]]/Table1[[#This Row],[Selling Price]])</f>
        <v>0.19271505269115843</v>
      </c>
      <c r="T1924">
        <v>5</v>
      </c>
      <c r="U1924" s="2">
        <f>Table1[[#This Row],[Selling Price]]*Table1[[#This Row],[Quantity]]</f>
        <v>12267.15</v>
      </c>
      <c r="V1924" s="4">
        <v>0.3</v>
      </c>
      <c r="W1924">
        <v>218</v>
      </c>
      <c r="X1924" t="s">
        <v>36</v>
      </c>
      <c r="Y1924" t="s">
        <v>36</v>
      </c>
      <c r="Z1924" s="2">
        <v>1212.3972587266931</v>
      </c>
    </row>
    <row r="1925" spans="1:26" x14ac:dyDescent="0.35">
      <c r="A1925" t="s">
        <v>496</v>
      </c>
      <c r="B1925" t="s">
        <v>497</v>
      </c>
      <c r="C1925" t="s">
        <v>45</v>
      </c>
      <c r="D1925" t="s">
        <v>28</v>
      </c>
      <c r="E1925" t="s">
        <v>40</v>
      </c>
      <c r="F1925" t="s">
        <v>2488</v>
      </c>
      <c r="G1925" t="s">
        <v>2489</v>
      </c>
      <c r="H1925" t="s">
        <v>32</v>
      </c>
      <c r="I1925" t="s">
        <v>3590</v>
      </c>
      <c r="J1925" s="1">
        <v>43098</v>
      </c>
      <c r="K1925" s="1">
        <v>43102</v>
      </c>
      <c r="L1925" t="s">
        <v>60</v>
      </c>
      <c r="M1925">
        <f>Table1[[#This Row],[Ship Date]]-Table1[[#This Row],[Order Date]]</f>
        <v>4</v>
      </c>
      <c r="N1925">
        <v>12</v>
      </c>
      <c r="O1925" t="s">
        <v>35</v>
      </c>
      <c r="P1925" s="3">
        <v>393.56799999999998</v>
      </c>
      <c r="Q1925" s="3">
        <v>303.45385745668898</v>
      </c>
      <c r="R1925" s="3">
        <f>(Table1[[#This Row],[Selling Price]]-Table1[[#This Row],[Cost Price]])</f>
        <v>90.114142543311004</v>
      </c>
      <c r="S1925" s="12">
        <f>(Table1[[#This Row],[Profit]]/Table1[[#This Row],[Selling Price]])</f>
        <v>0.22896714809972105</v>
      </c>
      <c r="T1925">
        <v>4</v>
      </c>
      <c r="U1925" s="2">
        <f>Table1[[#This Row],[Selling Price]]*Table1[[#This Row],[Quantity]]</f>
        <v>1574.2719999999999</v>
      </c>
      <c r="V1925" s="4">
        <v>0.2</v>
      </c>
      <c r="W1925">
        <v>428</v>
      </c>
      <c r="X1925" t="s">
        <v>36</v>
      </c>
      <c r="Y1925" t="s">
        <v>36</v>
      </c>
      <c r="Z1925" s="2">
        <v>288.62723281449701</v>
      </c>
    </row>
    <row r="1926" spans="1:26" x14ac:dyDescent="0.35">
      <c r="A1926" t="s">
        <v>496</v>
      </c>
      <c r="B1926" t="s">
        <v>497</v>
      </c>
      <c r="C1926" t="s">
        <v>39</v>
      </c>
      <c r="D1926" t="s">
        <v>28</v>
      </c>
      <c r="E1926" t="s">
        <v>69</v>
      </c>
      <c r="F1926" t="s">
        <v>336</v>
      </c>
      <c r="G1926" t="s">
        <v>337</v>
      </c>
      <c r="H1926" t="s">
        <v>32</v>
      </c>
      <c r="I1926" t="s">
        <v>4061</v>
      </c>
      <c r="J1926" s="1">
        <v>43092</v>
      </c>
      <c r="K1926" s="1">
        <v>43096</v>
      </c>
      <c r="L1926" t="s">
        <v>60</v>
      </c>
      <c r="M1926">
        <f>Table1[[#This Row],[Ship Date]]-Table1[[#This Row],[Order Date]]</f>
        <v>4</v>
      </c>
      <c r="N1926">
        <v>12</v>
      </c>
      <c r="O1926" t="s">
        <v>35</v>
      </c>
      <c r="P1926" s="3">
        <v>181.95</v>
      </c>
      <c r="Q1926" s="3">
        <v>139.3600661775082</v>
      </c>
      <c r="R1926" s="3">
        <f>(Table1[[#This Row],[Selling Price]]-Table1[[#This Row],[Cost Price]])</f>
        <v>42.589933822491787</v>
      </c>
      <c r="S1926" s="12">
        <f>(Table1[[#This Row],[Profit]]/Table1[[#This Row],[Selling Price]])</f>
        <v>0.23407493169822363</v>
      </c>
      <c r="T1926">
        <v>3</v>
      </c>
      <c r="U1926" s="2">
        <f>Table1[[#This Row],[Selling Price]]*Table1[[#This Row],[Quantity]]</f>
        <v>545.84999999999991</v>
      </c>
      <c r="V1926" s="4">
        <v>0</v>
      </c>
      <c r="W1926">
        <v>318</v>
      </c>
      <c r="X1926" t="s">
        <v>36</v>
      </c>
      <c r="Y1926" t="s">
        <v>36</v>
      </c>
      <c r="Z1926" s="2">
        <v>179.49394568248439</v>
      </c>
    </row>
    <row r="1927" spans="1:26" x14ac:dyDescent="0.35">
      <c r="A1927" t="s">
        <v>496</v>
      </c>
      <c r="B1927" t="s">
        <v>497</v>
      </c>
      <c r="C1927" t="s">
        <v>39</v>
      </c>
      <c r="D1927" t="s">
        <v>28</v>
      </c>
      <c r="E1927" t="s">
        <v>40</v>
      </c>
      <c r="F1927" t="s">
        <v>1108</v>
      </c>
      <c r="G1927" t="s">
        <v>1109</v>
      </c>
      <c r="H1927" t="s">
        <v>32</v>
      </c>
      <c r="I1927" t="s">
        <v>4140</v>
      </c>
      <c r="J1927" s="1">
        <v>42558</v>
      </c>
      <c r="K1927" s="1">
        <v>42562</v>
      </c>
      <c r="L1927" t="s">
        <v>34</v>
      </c>
      <c r="M1927">
        <f>Table1[[#This Row],[Ship Date]]-Table1[[#This Row],[Order Date]]</f>
        <v>4</v>
      </c>
      <c r="N1927">
        <v>7</v>
      </c>
      <c r="O1927" t="s">
        <v>51</v>
      </c>
      <c r="P1927" s="3">
        <v>253.37200000000001</v>
      </c>
      <c r="Q1927" s="3">
        <v>181.96919817766809</v>
      </c>
      <c r="R1927" s="3">
        <f>(Table1[[#This Row],[Selling Price]]-Table1[[#This Row],[Cost Price]])</f>
        <v>71.402801822331924</v>
      </c>
      <c r="S1927" s="12">
        <f>(Table1[[#This Row],[Profit]]/Table1[[#This Row],[Selling Price]])</f>
        <v>0.28181015195969533</v>
      </c>
      <c r="T1927">
        <v>2</v>
      </c>
      <c r="U1927" s="2">
        <f>Table1[[#This Row],[Selling Price]]*Table1[[#This Row],[Quantity]]</f>
        <v>506.74400000000003</v>
      </c>
      <c r="V1927" s="4">
        <v>0.3</v>
      </c>
      <c r="W1927">
        <v>124</v>
      </c>
      <c r="X1927" t="s">
        <v>36</v>
      </c>
      <c r="Y1927" t="s">
        <v>36</v>
      </c>
      <c r="Z1927" s="2">
        <v>298.7889562752826</v>
      </c>
    </row>
    <row r="1928" spans="1:26" x14ac:dyDescent="0.35">
      <c r="A1928" t="s">
        <v>496</v>
      </c>
      <c r="B1928" t="s">
        <v>497</v>
      </c>
      <c r="C1928" t="s">
        <v>45</v>
      </c>
      <c r="D1928" t="s">
        <v>28</v>
      </c>
      <c r="E1928" t="s">
        <v>29</v>
      </c>
      <c r="F1928" t="s">
        <v>2721</v>
      </c>
      <c r="G1928" t="s">
        <v>2722</v>
      </c>
      <c r="H1928" t="s">
        <v>32</v>
      </c>
      <c r="I1928" t="s">
        <v>4519</v>
      </c>
      <c r="J1928" s="1">
        <v>42321</v>
      </c>
      <c r="K1928" s="1">
        <v>42327</v>
      </c>
      <c r="L1928" t="s">
        <v>60</v>
      </c>
      <c r="M1928">
        <f>Table1[[#This Row],[Ship Date]]-Table1[[#This Row],[Order Date]]</f>
        <v>6</v>
      </c>
      <c r="N1928">
        <v>11</v>
      </c>
      <c r="O1928" t="s">
        <v>35</v>
      </c>
      <c r="P1928" s="3">
        <v>299.97000000000003</v>
      </c>
      <c r="Q1928" s="3">
        <v>236.57708548777649</v>
      </c>
      <c r="R1928" s="3">
        <f>(Table1[[#This Row],[Selling Price]]-Table1[[#This Row],[Cost Price]])</f>
        <v>63.392914512223541</v>
      </c>
      <c r="S1928" s="12">
        <f>(Table1[[#This Row],[Profit]]/Table1[[#This Row],[Selling Price]])</f>
        <v>0.21133084812555766</v>
      </c>
      <c r="T1928">
        <v>3</v>
      </c>
      <c r="U1928" s="2">
        <f>Table1[[#This Row],[Selling Price]]*Table1[[#This Row],[Quantity]]</f>
        <v>899.91000000000008</v>
      </c>
      <c r="V1928" s="4">
        <v>0</v>
      </c>
      <c r="W1928">
        <v>477</v>
      </c>
      <c r="X1928" t="s">
        <v>68</v>
      </c>
      <c r="Y1928" t="s">
        <v>68</v>
      </c>
      <c r="Z1928" s="2">
        <v>122.2716918217874</v>
      </c>
    </row>
    <row r="1929" spans="1:26" x14ac:dyDescent="0.35">
      <c r="A1929" t="s">
        <v>496</v>
      </c>
      <c r="B1929" t="s">
        <v>497</v>
      </c>
      <c r="C1929" t="s">
        <v>39</v>
      </c>
      <c r="D1929" t="s">
        <v>28</v>
      </c>
      <c r="E1929" t="s">
        <v>69</v>
      </c>
      <c r="F1929" t="s">
        <v>1998</v>
      </c>
      <c r="G1929" t="s">
        <v>1999</v>
      </c>
      <c r="H1929" t="s">
        <v>32</v>
      </c>
      <c r="I1929" t="s">
        <v>4778</v>
      </c>
      <c r="J1929" s="1">
        <v>42316</v>
      </c>
      <c r="K1929" s="1">
        <v>42322</v>
      </c>
      <c r="L1929" t="s">
        <v>60</v>
      </c>
      <c r="M1929">
        <f>Table1[[#This Row],[Ship Date]]-Table1[[#This Row],[Order Date]]</f>
        <v>6</v>
      </c>
      <c r="N1929">
        <v>11</v>
      </c>
      <c r="O1929" t="s">
        <v>35</v>
      </c>
      <c r="P1929" s="3">
        <v>66.69</v>
      </c>
      <c r="Q1929" s="3">
        <v>45.587898339123939</v>
      </c>
      <c r="R1929" s="3">
        <f>(Table1[[#This Row],[Selling Price]]-Table1[[#This Row],[Cost Price]])</f>
        <v>21.102101660876059</v>
      </c>
      <c r="S1929" s="12">
        <f>(Table1[[#This Row],[Profit]]/Table1[[#This Row],[Selling Price]])</f>
        <v>0.31642077764096654</v>
      </c>
      <c r="T1929">
        <v>3</v>
      </c>
      <c r="U1929" s="2">
        <f>Table1[[#This Row],[Selling Price]]*Table1[[#This Row],[Quantity]]</f>
        <v>200.07</v>
      </c>
      <c r="V1929" s="4">
        <v>0</v>
      </c>
      <c r="W1929">
        <v>233</v>
      </c>
      <c r="X1929" t="s">
        <v>68</v>
      </c>
      <c r="Y1929" t="s">
        <v>52</v>
      </c>
      <c r="Z1929" s="2">
        <v>21.845590610987319</v>
      </c>
    </row>
    <row r="1930" spans="1:26" x14ac:dyDescent="0.35">
      <c r="A1930" t="s">
        <v>496</v>
      </c>
      <c r="B1930" t="s">
        <v>497</v>
      </c>
      <c r="C1930" t="s">
        <v>64</v>
      </c>
      <c r="D1930" t="s">
        <v>28</v>
      </c>
      <c r="E1930" t="s">
        <v>56</v>
      </c>
      <c r="F1930" t="s">
        <v>2943</v>
      </c>
      <c r="G1930" t="s">
        <v>2944</v>
      </c>
      <c r="H1930" t="s">
        <v>32</v>
      </c>
      <c r="I1930" t="s">
        <v>4984</v>
      </c>
      <c r="J1930" s="1">
        <v>42713</v>
      </c>
      <c r="K1930" s="1">
        <v>42718</v>
      </c>
      <c r="L1930" t="s">
        <v>34</v>
      </c>
      <c r="M1930">
        <f>Table1[[#This Row],[Ship Date]]-Table1[[#This Row],[Order Date]]</f>
        <v>5</v>
      </c>
      <c r="N1930">
        <v>12</v>
      </c>
      <c r="O1930" t="s">
        <v>35</v>
      </c>
      <c r="P1930" s="3">
        <v>79.974000000000004</v>
      </c>
      <c r="Q1930" s="3">
        <v>62.215544571755821</v>
      </c>
      <c r="R1930" s="3">
        <f>(Table1[[#This Row],[Selling Price]]-Table1[[#This Row],[Cost Price]])</f>
        <v>17.758455428244183</v>
      </c>
      <c r="S1930" s="12">
        <f>(Table1[[#This Row],[Profit]]/Table1[[#This Row],[Selling Price]])</f>
        <v>0.22205286003256286</v>
      </c>
      <c r="T1930">
        <v>3</v>
      </c>
      <c r="U1930" s="2">
        <f>Table1[[#This Row],[Selling Price]]*Table1[[#This Row],[Quantity]]</f>
        <v>239.92200000000003</v>
      </c>
      <c r="V1930" s="4">
        <v>0.4</v>
      </c>
      <c r="W1930">
        <v>147</v>
      </c>
      <c r="X1930" t="s">
        <v>36</v>
      </c>
      <c r="Y1930" t="s">
        <v>52</v>
      </c>
      <c r="Z1930" s="2">
        <v>23.926287238098599</v>
      </c>
    </row>
    <row r="1931" spans="1:26" x14ac:dyDescent="0.35">
      <c r="A1931" t="s">
        <v>496</v>
      </c>
      <c r="B1931" t="s">
        <v>497</v>
      </c>
      <c r="C1931" t="s">
        <v>27</v>
      </c>
      <c r="D1931" t="s">
        <v>28</v>
      </c>
      <c r="E1931" t="s">
        <v>40</v>
      </c>
      <c r="F1931" t="s">
        <v>1013</v>
      </c>
      <c r="G1931" t="s">
        <v>1014</v>
      </c>
      <c r="H1931" t="s">
        <v>32</v>
      </c>
      <c r="I1931" t="s">
        <v>5325</v>
      </c>
      <c r="J1931" s="1">
        <v>41981</v>
      </c>
      <c r="K1931" s="1">
        <v>41983</v>
      </c>
      <c r="L1931" t="s">
        <v>34</v>
      </c>
      <c r="M1931">
        <f>Table1[[#This Row],[Ship Date]]-Table1[[#This Row],[Order Date]]</f>
        <v>2</v>
      </c>
      <c r="N1931">
        <v>12</v>
      </c>
      <c r="O1931" t="s">
        <v>35</v>
      </c>
      <c r="P1931" s="3">
        <v>603.91999999999996</v>
      </c>
      <c r="Q1931" s="3">
        <v>455.48099245978312</v>
      </c>
      <c r="R1931" s="3">
        <f>(Table1[[#This Row],[Selling Price]]-Table1[[#This Row],[Cost Price]])</f>
        <v>148.43900754021683</v>
      </c>
      <c r="S1931" s="12">
        <f>(Table1[[#This Row],[Profit]]/Table1[[#This Row],[Selling Price]])</f>
        <v>0.24579250155685661</v>
      </c>
      <c r="T1931">
        <v>5</v>
      </c>
      <c r="U1931" s="2">
        <f>Table1[[#This Row],[Selling Price]]*Table1[[#This Row],[Quantity]]</f>
        <v>3019.6</v>
      </c>
      <c r="V1931" s="4">
        <v>0.2</v>
      </c>
      <c r="W1931">
        <v>474</v>
      </c>
      <c r="X1931" t="s">
        <v>36</v>
      </c>
      <c r="Y1931" t="s">
        <v>36</v>
      </c>
      <c r="Z1931" s="2">
        <v>298.30058049740848</v>
      </c>
    </row>
    <row r="1932" spans="1:26" x14ac:dyDescent="0.35">
      <c r="A1932" t="s">
        <v>496</v>
      </c>
      <c r="B1932" t="s">
        <v>497</v>
      </c>
      <c r="C1932" t="s">
        <v>39</v>
      </c>
      <c r="D1932" t="s">
        <v>28</v>
      </c>
      <c r="E1932" t="s">
        <v>40</v>
      </c>
      <c r="F1932" t="s">
        <v>4207</v>
      </c>
      <c r="G1932" t="s">
        <v>4208</v>
      </c>
      <c r="H1932" t="s">
        <v>32</v>
      </c>
      <c r="I1932" t="s">
        <v>5571</v>
      </c>
      <c r="J1932" s="1">
        <v>43093</v>
      </c>
      <c r="K1932" s="1">
        <v>43097</v>
      </c>
      <c r="L1932" t="s">
        <v>60</v>
      </c>
      <c r="M1932">
        <f>Table1[[#This Row],[Ship Date]]-Table1[[#This Row],[Order Date]]</f>
        <v>4</v>
      </c>
      <c r="N1932">
        <v>12</v>
      </c>
      <c r="O1932" t="s">
        <v>35</v>
      </c>
      <c r="P1932" s="3">
        <v>232.88</v>
      </c>
      <c r="Q1932" s="3">
        <v>168.84598029163189</v>
      </c>
      <c r="R1932" s="3">
        <f>(Table1[[#This Row],[Selling Price]]-Table1[[#This Row],[Cost Price]])</f>
        <v>64.034019708368106</v>
      </c>
      <c r="S1932" s="12">
        <f>(Table1[[#This Row],[Profit]]/Table1[[#This Row],[Selling Price]])</f>
        <v>0.27496573217265591</v>
      </c>
      <c r="T1932">
        <v>4</v>
      </c>
      <c r="U1932" s="2">
        <f>Table1[[#This Row],[Selling Price]]*Table1[[#This Row],[Quantity]]</f>
        <v>931.52</v>
      </c>
      <c r="V1932" s="4">
        <v>0</v>
      </c>
      <c r="W1932">
        <v>222</v>
      </c>
      <c r="X1932" t="s">
        <v>36</v>
      </c>
      <c r="Y1932" t="s">
        <v>68</v>
      </c>
      <c r="Z1932" s="2">
        <v>62.461133742512217</v>
      </c>
    </row>
    <row r="1933" spans="1:26" x14ac:dyDescent="0.35">
      <c r="A1933" t="s">
        <v>496</v>
      </c>
      <c r="B1933" t="s">
        <v>497</v>
      </c>
      <c r="C1933" t="s">
        <v>55</v>
      </c>
      <c r="D1933" t="s">
        <v>28</v>
      </c>
      <c r="E1933" t="s">
        <v>69</v>
      </c>
      <c r="F1933" t="s">
        <v>264</v>
      </c>
      <c r="G1933" t="s">
        <v>265</v>
      </c>
      <c r="H1933" t="s">
        <v>32</v>
      </c>
      <c r="I1933" t="s">
        <v>6147</v>
      </c>
      <c r="J1933" s="1">
        <v>41985</v>
      </c>
      <c r="K1933" s="1">
        <v>41988</v>
      </c>
      <c r="L1933" t="s">
        <v>34</v>
      </c>
      <c r="M1933">
        <f>Table1[[#This Row],[Ship Date]]-Table1[[#This Row],[Order Date]]</f>
        <v>3</v>
      </c>
      <c r="N1933">
        <v>12</v>
      </c>
      <c r="O1933" t="s">
        <v>35</v>
      </c>
      <c r="P1933" s="3">
        <v>9.24</v>
      </c>
      <c r="Q1933" s="3">
        <v>6.2676878487144014</v>
      </c>
      <c r="R1933" s="3">
        <f>(Table1[[#This Row],[Selling Price]]-Table1[[#This Row],[Cost Price]])</f>
        <v>2.9723121512855988</v>
      </c>
      <c r="S1933" s="12">
        <f>(Table1[[#This Row],[Profit]]/Table1[[#This Row],[Selling Price]])</f>
        <v>0.32167880425168816</v>
      </c>
      <c r="T1933">
        <v>3</v>
      </c>
      <c r="U1933" s="2">
        <f>Table1[[#This Row],[Selling Price]]*Table1[[#This Row],[Quantity]]</f>
        <v>27.72</v>
      </c>
      <c r="V1933" s="4">
        <v>0</v>
      </c>
      <c r="W1933">
        <v>488</v>
      </c>
      <c r="X1933" t="s">
        <v>36</v>
      </c>
      <c r="Y1933" t="s">
        <v>52</v>
      </c>
      <c r="Z1933" s="2">
        <v>11.502516022351131</v>
      </c>
    </row>
    <row r="1934" spans="1:26" x14ac:dyDescent="0.35">
      <c r="A1934" t="s">
        <v>496</v>
      </c>
      <c r="B1934" t="s">
        <v>497</v>
      </c>
      <c r="C1934" t="s">
        <v>27</v>
      </c>
      <c r="D1934" t="s">
        <v>28</v>
      </c>
      <c r="E1934" t="s">
        <v>29</v>
      </c>
      <c r="F1934" t="s">
        <v>3854</v>
      </c>
      <c r="G1934" t="s">
        <v>4242</v>
      </c>
      <c r="H1934" t="s">
        <v>32</v>
      </c>
      <c r="I1934" t="s">
        <v>6288</v>
      </c>
      <c r="J1934" s="1">
        <v>43064</v>
      </c>
      <c r="K1934" s="1">
        <v>43068</v>
      </c>
      <c r="L1934" t="s">
        <v>60</v>
      </c>
      <c r="M1934">
        <f>Table1[[#This Row],[Ship Date]]-Table1[[#This Row],[Order Date]]</f>
        <v>4</v>
      </c>
      <c r="N1934">
        <v>11</v>
      </c>
      <c r="O1934" t="s">
        <v>35</v>
      </c>
      <c r="P1934" s="3">
        <v>359.49900000000002</v>
      </c>
      <c r="Q1934" s="3">
        <v>246.57301086425539</v>
      </c>
      <c r="R1934" s="3">
        <f>(Table1[[#This Row],[Selling Price]]-Table1[[#This Row],[Cost Price]])</f>
        <v>112.92598913574463</v>
      </c>
      <c r="S1934" s="12">
        <f>(Table1[[#This Row],[Profit]]/Table1[[#This Row],[Selling Price]])</f>
        <v>0.31412045412016337</v>
      </c>
      <c r="T1934">
        <v>3</v>
      </c>
      <c r="U1934" s="2">
        <f>Table1[[#This Row],[Selling Price]]*Table1[[#This Row],[Quantity]]</f>
        <v>1078.4970000000001</v>
      </c>
      <c r="V1934" s="4">
        <v>0.15</v>
      </c>
      <c r="W1934">
        <v>133</v>
      </c>
      <c r="X1934" t="s">
        <v>36</v>
      </c>
      <c r="Y1934" t="s">
        <v>36</v>
      </c>
      <c r="Z1934" s="2">
        <v>1371.548607257022</v>
      </c>
    </row>
    <row r="1935" spans="1:26" x14ac:dyDescent="0.35">
      <c r="A1935" t="s">
        <v>496</v>
      </c>
      <c r="B1935" t="s">
        <v>497</v>
      </c>
      <c r="C1935" t="s">
        <v>45</v>
      </c>
      <c r="D1935" t="s">
        <v>28</v>
      </c>
      <c r="E1935" t="s">
        <v>69</v>
      </c>
      <c r="F1935" t="s">
        <v>3503</v>
      </c>
      <c r="G1935" t="s">
        <v>3504</v>
      </c>
      <c r="H1935" t="s">
        <v>32</v>
      </c>
      <c r="I1935" t="s">
        <v>6863</v>
      </c>
      <c r="J1935" s="1">
        <v>41986</v>
      </c>
      <c r="K1935" s="1">
        <v>41990</v>
      </c>
      <c r="L1935" t="s">
        <v>60</v>
      </c>
      <c r="M1935">
        <f>Table1[[#This Row],[Ship Date]]-Table1[[#This Row],[Order Date]]</f>
        <v>4</v>
      </c>
      <c r="N1935">
        <v>12</v>
      </c>
      <c r="O1935" t="s">
        <v>35</v>
      </c>
      <c r="P1935" s="3">
        <v>87.96</v>
      </c>
      <c r="Q1935" s="3">
        <v>68.133063931197142</v>
      </c>
      <c r="R1935" s="3">
        <f>(Table1[[#This Row],[Selling Price]]-Table1[[#This Row],[Cost Price]])</f>
        <v>19.826936068802851</v>
      </c>
      <c r="S1935" s="12">
        <f>(Table1[[#This Row],[Profit]]/Table1[[#This Row],[Selling Price]])</f>
        <v>0.22540855012281552</v>
      </c>
      <c r="T1935">
        <v>3</v>
      </c>
      <c r="U1935" s="2">
        <f>Table1[[#This Row],[Selling Price]]*Table1[[#This Row],[Quantity]]</f>
        <v>263.88</v>
      </c>
      <c r="V1935" s="4">
        <v>0.2</v>
      </c>
      <c r="W1935">
        <v>352</v>
      </c>
      <c r="X1935" t="s">
        <v>36</v>
      </c>
      <c r="Y1935" t="s">
        <v>68</v>
      </c>
      <c r="Z1935" s="2">
        <v>41.464741648779139</v>
      </c>
    </row>
    <row r="1936" spans="1:26" x14ac:dyDescent="0.35">
      <c r="A1936" t="s">
        <v>496</v>
      </c>
      <c r="B1936" t="s">
        <v>497</v>
      </c>
      <c r="C1936" t="s">
        <v>27</v>
      </c>
      <c r="D1936" t="s">
        <v>28</v>
      </c>
      <c r="E1936" t="s">
        <v>69</v>
      </c>
      <c r="F1936" t="s">
        <v>5077</v>
      </c>
      <c r="G1936" t="s">
        <v>5078</v>
      </c>
      <c r="H1936" t="s">
        <v>32</v>
      </c>
      <c r="I1936" t="s">
        <v>7244</v>
      </c>
      <c r="J1936" s="1">
        <v>41948</v>
      </c>
      <c r="K1936" s="1">
        <v>41953</v>
      </c>
      <c r="L1936" t="s">
        <v>60</v>
      </c>
      <c r="M1936">
        <f>Table1[[#This Row],[Ship Date]]-Table1[[#This Row],[Order Date]]</f>
        <v>5</v>
      </c>
      <c r="N1936">
        <v>11</v>
      </c>
      <c r="O1936" t="s">
        <v>35</v>
      </c>
      <c r="P1936" s="3">
        <v>20.04</v>
      </c>
      <c r="Q1936" s="3">
        <v>13.0985194033582</v>
      </c>
      <c r="R1936" s="3">
        <f>(Table1[[#This Row],[Selling Price]]-Table1[[#This Row],[Cost Price]])</f>
        <v>6.9414805966417994</v>
      </c>
      <c r="S1936" s="12">
        <f>(Table1[[#This Row],[Profit]]/Table1[[#This Row],[Selling Price]])</f>
        <v>0.34638126729749502</v>
      </c>
      <c r="T1936">
        <v>6</v>
      </c>
      <c r="U1936" s="2">
        <f>Table1[[#This Row],[Selling Price]]*Table1[[#This Row],[Quantity]]</f>
        <v>120.24</v>
      </c>
      <c r="V1936" s="4">
        <v>0</v>
      </c>
      <c r="W1936">
        <v>200</v>
      </c>
      <c r="X1936" t="s">
        <v>36</v>
      </c>
      <c r="Y1936" t="s">
        <v>52</v>
      </c>
      <c r="Z1936" s="2">
        <v>6.9890381217064963</v>
      </c>
    </row>
    <row r="1937" spans="1:26" x14ac:dyDescent="0.35">
      <c r="A1937" t="s">
        <v>496</v>
      </c>
      <c r="B1937" t="s">
        <v>497</v>
      </c>
      <c r="C1937" t="s">
        <v>55</v>
      </c>
      <c r="D1937" t="s">
        <v>28</v>
      </c>
      <c r="E1937" t="s">
        <v>40</v>
      </c>
      <c r="F1937" t="s">
        <v>3716</v>
      </c>
      <c r="G1937" t="s">
        <v>3717</v>
      </c>
      <c r="H1937" t="s">
        <v>32</v>
      </c>
      <c r="I1937" t="s">
        <v>7347</v>
      </c>
      <c r="J1937" s="1">
        <v>42842</v>
      </c>
      <c r="K1937" s="1">
        <v>42847</v>
      </c>
      <c r="L1937" t="s">
        <v>60</v>
      </c>
      <c r="M1937">
        <f>Table1[[#This Row],[Ship Date]]-Table1[[#This Row],[Order Date]]</f>
        <v>5</v>
      </c>
      <c r="N1937">
        <v>4</v>
      </c>
      <c r="O1937" t="s">
        <v>106</v>
      </c>
      <c r="P1937" s="3">
        <v>218.352</v>
      </c>
      <c r="Q1937" s="3">
        <v>175.43551645213839</v>
      </c>
      <c r="R1937" s="3">
        <f>(Table1[[#This Row],[Selling Price]]-Table1[[#This Row],[Cost Price]])</f>
        <v>42.916483547861617</v>
      </c>
      <c r="S1937" s="12">
        <f>(Table1[[#This Row],[Profit]]/Table1[[#This Row],[Selling Price]])</f>
        <v>0.19654724274502461</v>
      </c>
      <c r="T1937">
        <v>3</v>
      </c>
      <c r="U1937" s="2">
        <f>Table1[[#This Row],[Selling Price]]*Table1[[#This Row],[Quantity]]</f>
        <v>655.05600000000004</v>
      </c>
      <c r="V1937" s="4">
        <v>0.2</v>
      </c>
      <c r="W1937">
        <v>423</v>
      </c>
      <c r="X1937" t="s">
        <v>36</v>
      </c>
      <c r="Y1937" t="s">
        <v>68</v>
      </c>
      <c r="Z1937" s="2">
        <v>131.76663325376791</v>
      </c>
    </row>
    <row r="1938" spans="1:26" x14ac:dyDescent="0.35">
      <c r="A1938" t="s">
        <v>496</v>
      </c>
      <c r="B1938" t="s">
        <v>497</v>
      </c>
      <c r="C1938" t="s">
        <v>55</v>
      </c>
      <c r="D1938" t="s">
        <v>28</v>
      </c>
      <c r="E1938" t="s">
        <v>69</v>
      </c>
      <c r="F1938" t="s">
        <v>4666</v>
      </c>
      <c r="G1938" t="s">
        <v>4667</v>
      </c>
      <c r="H1938" t="s">
        <v>32</v>
      </c>
      <c r="I1938" t="s">
        <v>7564</v>
      </c>
      <c r="J1938" s="1">
        <v>42728</v>
      </c>
      <c r="K1938" s="1">
        <v>42734</v>
      </c>
      <c r="L1938" t="s">
        <v>60</v>
      </c>
      <c r="M1938">
        <f>Table1[[#This Row],[Ship Date]]-Table1[[#This Row],[Order Date]]</f>
        <v>6</v>
      </c>
      <c r="N1938">
        <v>12</v>
      </c>
      <c r="O1938" t="s">
        <v>35</v>
      </c>
      <c r="P1938" s="3">
        <v>43.96</v>
      </c>
      <c r="Q1938" s="3">
        <v>32.362438346042772</v>
      </c>
      <c r="R1938" s="3">
        <f>(Table1[[#This Row],[Selling Price]]-Table1[[#This Row],[Cost Price]])</f>
        <v>11.597561653957229</v>
      </c>
      <c r="S1938" s="12">
        <f>(Table1[[#This Row],[Profit]]/Table1[[#This Row],[Selling Price]])</f>
        <v>0.26382078375698881</v>
      </c>
      <c r="T1938">
        <v>7</v>
      </c>
      <c r="U1938" s="2">
        <f>Table1[[#This Row],[Selling Price]]*Table1[[#This Row],[Quantity]]</f>
        <v>307.72000000000003</v>
      </c>
      <c r="V1938" s="4">
        <v>0</v>
      </c>
      <c r="W1938">
        <v>400</v>
      </c>
      <c r="X1938" t="s">
        <v>68</v>
      </c>
      <c r="Y1938" t="s">
        <v>52</v>
      </c>
      <c r="Z1938" s="2">
        <v>27.849988629560809</v>
      </c>
    </row>
    <row r="1939" spans="1:26" x14ac:dyDescent="0.35">
      <c r="A1939" t="s">
        <v>496</v>
      </c>
      <c r="B1939" t="s">
        <v>497</v>
      </c>
      <c r="C1939" t="s">
        <v>27</v>
      </c>
      <c r="D1939" t="s">
        <v>28</v>
      </c>
      <c r="E1939" t="s">
        <v>69</v>
      </c>
      <c r="F1939" t="s">
        <v>5997</v>
      </c>
      <c r="G1939" t="s">
        <v>5998</v>
      </c>
      <c r="H1939" t="s">
        <v>32</v>
      </c>
      <c r="I1939" t="s">
        <v>7600</v>
      </c>
      <c r="J1939" s="1">
        <v>42392</v>
      </c>
      <c r="K1939" s="1">
        <v>42398</v>
      </c>
      <c r="L1939" t="s">
        <v>60</v>
      </c>
      <c r="M1939">
        <f>Table1[[#This Row],[Ship Date]]-Table1[[#This Row],[Order Date]]</f>
        <v>6</v>
      </c>
      <c r="N1939">
        <v>1</v>
      </c>
      <c r="O1939" t="s">
        <v>35</v>
      </c>
      <c r="P1939" s="3">
        <v>59.99</v>
      </c>
      <c r="Q1939" s="3">
        <v>46.563133338394067</v>
      </c>
      <c r="R1939" s="3">
        <f>(Table1[[#This Row],[Selling Price]]-Table1[[#This Row],[Cost Price]])</f>
        <v>13.426866661605935</v>
      </c>
      <c r="S1939" s="12">
        <f>(Table1[[#This Row],[Profit]]/Table1[[#This Row],[Selling Price]])</f>
        <v>0.22381841409578154</v>
      </c>
      <c r="T1939">
        <v>7</v>
      </c>
      <c r="U1939" s="2">
        <f>Table1[[#This Row],[Selling Price]]*Table1[[#This Row],[Quantity]]</f>
        <v>419.93</v>
      </c>
      <c r="V1939" s="4">
        <v>0</v>
      </c>
      <c r="W1939">
        <v>116</v>
      </c>
      <c r="X1939" t="s">
        <v>68</v>
      </c>
      <c r="Y1939" t="s">
        <v>36</v>
      </c>
      <c r="Z1939" s="2">
        <v>19.002739056953519</v>
      </c>
    </row>
    <row r="1940" spans="1:26" x14ac:dyDescent="0.35">
      <c r="A1940" t="s">
        <v>496</v>
      </c>
      <c r="B1940" t="s">
        <v>497</v>
      </c>
      <c r="C1940" t="s">
        <v>45</v>
      </c>
      <c r="D1940" t="s">
        <v>28</v>
      </c>
      <c r="E1940" t="s">
        <v>40</v>
      </c>
      <c r="F1940" t="s">
        <v>1333</v>
      </c>
      <c r="G1940" t="s">
        <v>1334</v>
      </c>
      <c r="H1940" t="s">
        <v>32</v>
      </c>
      <c r="I1940" t="s">
        <v>7639</v>
      </c>
      <c r="J1940" s="1">
        <v>42472</v>
      </c>
      <c r="K1940" s="1">
        <v>42474</v>
      </c>
      <c r="L1940" t="s">
        <v>199</v>
      </c>
      <c r="M1940">
        <f>Table1[[#This Row],[Ship Date]]-Table1[[#This Row],[Order Date]]</f>
        <v>2</v>
      </c>
      <c r="N1940">
        <v>4</v>
      </c>
      <c r="O1940" t="s">
        <v>106</v>
      </c>
      <c r="P1940" s="3">
        <v>194.352</v>
      </c>
      <c r="Q1940" s="3">
        <v>161.29940811938101</v>
      </c>
      <c r="R1940" s="3">
        <f>(Table1[[#This Row],[Selling Price]]-Table1[[#This Row],[Cost Price]])</f>
        <v>33.052591880618991</v>
      </c>
      <c r="S1940" s="12">
        <f>(Table1[[#This Row],[Profit]]/Table1[[#This Row],[Selling Price]])</f>
        <v>0.17006561229428557</v>
      </c>
      <c r="T1940">
        <v>3</v>
      </c>
      <c r="U1940" s="2">
        <f>Table1[[#This Row],[Selling Price]]*Table1[[#This Row],[Quantity]]</f>
        <v>583.05600000000004</v>
      </c>
      <c r="V1940" s="4">
        <v>0.2</v>
      </c>
      <c r="W1940">
        <v>419</v>
      </c>
      <c r="X1940" t="s">
        <v>36</v>
      </c>
      <c r="Y1940" t="s">
        <v>36</v>
      </c>
      <c r="Z1940" s="2">
        <v>234.6557652363706</v>
      </c>
    </row>
    <row r="1941" spans="1:26" x14ac:dyDescent="0.35">
      <c r="A1941" t="s">
        <v>496</v>
      </c>
      <c r="B1941" t="s">
        <v>497</v>
      </c>
      <c r="C1941" t="s">
        <v>55</v>
      </c>
      <c r="D1941" t="s">
        <v>28</v>
      </c>
      <c r="E1941" t="s">
        <v>40</v>
      </c>
      <c r="F1941" t="s">
        <v>41</v>
      </c>
      <c r="G1941" t="s">
        <v>42</v>
      </c>
      <c r="H1941" t="s">
        <v>32</v>
      </c>
      <c r="I1941" t="s">
        <v>7650</v>
      </c>
      <c r="J1941" s="1">
        <v>43068</v>
      </c>
      <c r="K1941" s="1">
        <v>43072</v>
      </c>
      <c r="L1941" t="s">
        <v>60</v>
      </c>
      <c r="M1941">
        <f>Table1[[#This Row],[Ship Date]]-Table1[[#This Row],[Order Date]]</f>
        <v>4</v>
      </c>
      <c r="N1941">
        <v>11</v>
      </c>
      <c r="O1941" t="s">
        <v>35</v>
      </c>
      <c r="P1941" s="3">
        <v>390.36799999999999</v>
      </c>
      <c r="Q1941" s="3">
        <v>325.30047076374342</v>
      </c>
      <c r="R1941" s="3">
        <f>(Table1[[#This Row],[Selling Price]]-Table1[[#This Row],[Cost Price]])</f>
        <v>65.067529236256576</v>
      </c>
      <c r="S1941" s="12">
        <f>(Table1[[#This Row],[Profit]]/Table1[[#This Row],[Selling Price]])</f>
        <v>0.16668253862062613</v>
      </c>
      <c r="T1941">
        <v>2</v>
      </c>
      <c r="U1941" s="2">
        <f>Table1[[#This Row],[Selling Price]]*Table1[[#This Row],[Quantity]]</f>
        <v>780.73599999999999</v>
      </c>
      <c r="V1941" s="4">
        <v>0.2</v>
      </c>
      <c r="W1941">
        <v>147</v>
      </c>
      <c r="X1941" t="s">
        <v>36</v>
      </c>
      <c r="Y1941" t="s">
        <v>36</v>
      </c>
      <c r="Z1941" s="2">
        <v>508.52376434276238</v>
      </c>
    </row>
    <row r="1942" spans="1:26" x14ac:dyDescent="0.35">
      <c r="A1942" t="s">
        <v>496</v>
      </c>
      <c r="B1942" t="s">
        <v>497</v>
      </c>
      <c r="C1942" t="s">
        <v>64</v>
      </c>
      <c r="D1942" t="s">
        <v>28</v>
      </c>
      <c r="E1942" t="s">
        <v>29</v>
      </c>
      <c r="F1942" t="s">
        <v>5702</v>
      </c>
      <c r="G1942" t="s">
        <v>5703</v>
      </c>
      <c r="H1942" t="s">
        <v>32</v>
      </c>
      <c r="I1942" t="s">
        <v>7726</v>
      </c>
      <c r="J1942" s="1">
        <v>42616</v>
      </c>
      <c r="K1942" s="1">
        <v>42620</v>
      </c>
      <c r="L1942" t="s">
        <v>60</v>
      </c>
      <c r="M1942">
        <f>Table1[[#This Row],[Ship Date]]-Table1[[#This Row],[Order Date]]</f>
        <v>4</v>
      </c>
      <c r="N1942">
        <v>9</v>
      </c>
      <c r="O1942" t="s">
        <v>61</v>
      </c>
      <c r="P1942" s="3">
        <v>198.744</v>
      </c>
      <c r="Q1942" s="3">
        <v>154.2674748957599</v>
      </c>
      <c r="R1942" s="3">
        <f>(Table1[[#This Row],[Selling Price]]-Table1[[#This Row],[Cost Price]])</f>
        <v>44.476525104240096</v>
      </c>
      <c r="S1942" s="12">
        <f>(Table1[[#This Row],[Profit]]/Table1[[#This Row],[Selling Price]])</f>
        <v>0.22378801425069483</v>
      </c>
      <c r="T1942">
        <v>4</v>
      </c>
      <c r="U1942" s="2">
        <f>Table1[[#This Row],[Selling Price]]*Table1[[#This Row],[Quantity]]</f>
        <v>794.976</v>
      </c>
      <c r="V1942" s="4">
        <v>0.3</v>
      </c>
      <c r="W1942">
        <v>183</v>
      </c>
      <c r="X1942" t="s">
        <v>36</v>
      </c>
      <c r="Y1942" t="s">
        <v>36</v>
      </c>
      <c r="Z1942" s="2">
        <v>190.50340875690389</v>
      </c>
    </row>
    <row r="1943" spans="1:26" x14ac:dyDescent="0.35">
      <c r="A1943" t="s">
        <v>496</v>
      </c>
      <c r="B1943" t="s">
        <v>497</v>
      </c>
      <c r="C1943" t="s">
        <v>45</v>
      </c>
      <c r="D1943" t="s">
        <v>28</v>
      </c>
      <c r="E1943" t="s">
        <v>40</v>
      </c>
      <c r="F1943" t="s">
        <v>3656</v>
      </c>
      <c r="G1943" t="s">
        <v>3657</v>
      </c>
      <c r="H1943" t="s">
        <v>32</v>
      </c>
      <c r="I1943" t="s">
        <v>7811</v>
      </c>
      <c r="J1943" s="1">
        <v>42257</v>
      </c>
      <c r="K1943" s="1">
        <v>42261</v>
      </c>
      <c r="L1943" t="s">
        <v>60</v>
      </c>
      <c r="M1943">
        <f>Table1[[#This Row],[Ship Date]]-Table1[[#This Row],[Order Date]]</f>
        <v>4</v>
      </c>
      <c r="N1943">
        <v>9</v>
      </c>
      <c r="O1943" t="s">
        <v>61</v>
      </c>
      <c r="P1943" s="3">
        <v>179.886</v>
      </c>
      <c r="Q1943" s="3">
        <v>122.15172133303111</v>
      </c>
      <c r="R1943" s="3">
        <f>(Table1[[#This Row],[Selling Price]]-Table1[[#This Row],[Cost Price]])</f>
        <v>57.734278666968891</v>
      </c>
      <c r="S1943" s="12">
        <f>(Table1[[#This Row],[Profit]]/Table1[[#This Row],[Selling Price]])</f>
        <v>0.32094926045922911</v>
      </c>
      <c r="T1943">
        <v>1</v>
      </c>
      <c r="U1943" s="2">
        <f>Table1[[#This Row],[Selling Price]]*Table1[[#This Row],[Quantity]]</f>
        <v>179.886</v>
      </c>
      <c r="V1943" s="4">
        <v>0.3</v>
      </c>
      <c r="W1943">
        <v>289</v>
      </c>
      <c r="X1943" t="s">
        <v>36</v>
      </c>
      <c r="Y1943" t="s">
        <v>36</v>
      </c>
      <c r="Z1943" s="2">
        <v>331.38038252480447</v>
      </c>
    </row>
    <row r="1944" spans="1:26" x14ac:dyDescent="0.35">
      <c r="A1944" t="s">
        <v>496</v>
      </c>
      <c r="B1944" t="s">
        <v>497</v>
      </c>
      <c r="C1944" t="s">
        <v>55</v>
      </c>
      <c r="D1944" t="s">
        <v>28</v>
      </c>
      <c r="E1944" t="s">
        <v>56</v>
      </c>
      <c r="F1944" t="s">
        <v>2943</v>
      </c>
      <c r="G1944" t="s">
        <v>2944</v>
      </c>
      <c r="H1944" t="s">
        <v>32</v>
      </c>
      <c r="I1944" t="s">
        <v>7886</v>
      </c>
      <c r="J1944" s="1">
        <v>42937</v>
      </c>
      <c r="K1944" s="1">
        <v>42941</v>
      </c>
      <c r="L1944" t="s">
        <v>60</v>
      </c>
      <c r="M1944">
        <f>Table1[[#This Row],[Ship Date]]-Table1[[#This Row],[Order Date]]</f>
        <v>4</v>
      </c>
      <c r="N1944">
        <v>7</v>
      </c>
      <c r="O1944" t="s">
        <v>51</v>
      </c>
      <c r="P1944" s="3">
        <v>124.404</v>
      </c>
      <c r="Q1944" s="3">
        <v>90.167006693274388</v>
      </c>
      <c r="R1944" s="3">
        <f>(Table1[[#This Row],[Selling Price]]-Table1[[#This Row],[Cost Price]])</f>
        <v>34.236993306725608</v>
      </c>
      <c r="S1944" s="12">
        <f>(Table1[[#This Row],[Profit]]/Table1[[#This Row],[Selling Price]])</f>
        <v>0.27520813885988882</v>
      </c>
      <c r="T1944">
        <v>4</v>
      </c>
      <c r="U1944" s="2">
        <f>Table1[[#This Row],[Selling Price]]*Table1[[#This Row],[Quantity]]</f>
        <v>497.61599999999999</v>
      </c>
      <c r="V1944" s="4">
        <v>0.3</v>
      </c>
      <c r="W1944">
        <v>272</v>
      </c>
      <c r="X1944" t="s">
        <v>36</v>
      </c>
      <c r="Y1944" t="s">
        <v>52</v>
      </c>
      <c r="Z1944" s="2">
        <v>23.926287238098599</v>
      </c>
    </row>
    <row r="1945" spans="1:26" x14ac:dyDescent="0.35">
      <c r="A1945" t="s">
        <v>496</v>
      </c>
      <c r="B1945" t="s">
        <v>497</v>
      </c>
      <c r="C1945" t="s">
        <v>39</v>
      </c>
      <c r="D1945" t="s">
        <v>28</v>
      </c>
      <c r="E1945" t="s">
        <v>69</v>
      </c>
      <c r="F1945" t="s">
        <v>817</v>
      </c>
      <c r="G1945" t="s">
        <v>818</v>
      </c>
      <c r="H1945" t="s">
        <v>32</v>
      </c>
      <c r="I1945" t="s">
        <v>7908</v>
      </c>
      <c r="J1945" s="1">
        <v>43072</v>
      </c>
      <c r="K1945" s="1">
        <v>43075</v>
      </c>
      <c r="L1945" t="s">
        <v>34</v>
      </c>
      <c r="M1945">
        <f>Table1[[#This Row],[Ship Date]]-Table1[[#This Row],[Order Date]]</f>
        <v>3</v>
      </c>
      <c r="N1945">
        <v>12</v>
      </c>
      <c r="O1945" t="s">
        <v>35</v>
      </c>
      <c r="P1945" s="3">
        <v>23.376000000000001</v>
      </c>
      <c r="Q1945" s="3">
        <v>16.13808866492046</v>
      </c>
      <c r="R1945" s="3">
        <f>(Table1[[#This Row],[Selling Price]]-Table1[[#This Row],[Cost Price]])</f>
        <v>7.2379113350795414</v>
      </c>
      <c r="S1945" s="12">
        <f>(Table1[[#This Row],[Profit]]/Table1[[#This Row],[Selling Price]])</f>
        <v>0.3096300194678106</v>
      </c>
      <c r="T1945">
        <v>3</v>
      </c>
      <c r="U1945" s="2">
        <f>Table1[[#This Row],[Selling Price]]*Table1[[#This Row],[Quantity]]</f>
        <v>70.128</v>
      </c>
      <c r="V1945" s="4">
        <v>0.2</v>
      </c>
      <c r="W1945">
        <v>238</v>
      </c>
      <c r="X1945" t="s">
        <v>36</v>
      </c>
      <c r="Y1945" t="s">
        <v>52</v>
      </c>
      <c r="Z1945" s="2">
        <v>22.773000387886238</v>
      </c>
    </row>
    <row r="1946" spans="1:26" x14ac:dyDescent="0.35">
      <c r="A1946" t="s">
        <v>496</v>
      </c>
      <c r="B1946" t="s">
        <v>497</v>
      </c>
      <c r="C1946" t="s">
        <v>55</v>
      </c>
      <c r="D1946" t="s">
        <v>28</v>
      </c>
      <c r="E1946" t="s">
        <v>40</v>
      </c>
      <c r="F1946" t="s">
        <v>2488</v>
      </c>
      <c r="G1946" t="s">
        <v>2489</v>
      </c>
      <c r="H1946" t="s">
        <v>32</v>
      </c>
      <c r="I1946" t="s">
        <v>7923</v>
      </c>
      <c r="J1946" s="1">
        <v>42328</v>
      </c>
      <c r="K1946" s="1">
        <v>42332</v>
      </c>
      <c r="L1946" t="s">
        <v>60</v>
      </c>
      <c r="M1946">
        <f>Table1[[#This Row],[Ship Date]]-Table1[[#This Row],[Order Date]]</f>
        <v>4</v>
      </c>
      <c r="N1946">
        <v>11</v>
      </c>
      <c r="O1946" t="s">
        <v>35</v>
      </c>
      <c r="P1946" s="3">
        <v>344.37200000000001</v>
      </c>
      <c r="Q1946" s="3">
        <v>259.00899924552601</v>
      </c>
      <c r="R1946" s="3">
        <f>(Table1[[#This Row],[Selling Price]]-Table1[[#This Row],[Cost Price]])</f>
        <v>85.363000754474001</v>
      </c>
      <c r="S1946" s="12">
        <f>(Table1[[#This Row],[Profit]]/Table1[[#This Row],[Selling Price]])</f>
        <v>0.24788020151020987</v>
      </c>
      <c r="T1946">
        <v>4</v>
      </c>
      <c r="U1946" s="2">
        <f>Table1[[#This Row],[Selling Price]]*Table1[[#This Row],[Quantity]]</f>
        <v>1377.4880000000001</v>
      </c>
      <c r="V1946" s="4">
        <v>0.3</v>
      </c>
      <c r="W1946">
        <v>228</v>
      </c>
      <c r="X1946" t="s">
        <v>36</v>
      </c>
      <c r="Y1946" t="s">
        <v>36</v>
      </c>
      <c r="Z1946" s="2">
        <v>288.62723281449701</v>
      </c>
    </row>
    <row r="1947" spans="1:26" x14ac:dyDescent="0.35">
      <c r="A1947" t="s">
        <v>496</v>
      </c>
      <c r="B1947" t="s">
        <v>497</v>
      </c>
      <c r="C1947" t="s">
        <v>55</v>
      </c>
      <c r="D1947" t="s">
        <v>28</v>
      </c>
      <c r="E1947" t="s">
        <v>69</v>
      </c>
      <c r="F1947" t="s">
        <v>4239</v>
      </c>
      <c r="G1947" t="s">
        <v>4240</v>
      </c>
      <c r="H1947" t="s">
        <v>32</v>
      </c>
      <c r="I1947" t="s">
        <v>8441</v>
      </c>
      <c r="J1947" s="1">
        <v>42258</v>
      </c>
      <c r="K1947" s="1">
        <v>42265</v>
      </c>
      <c r="L1947" t="s">
        <v>60</v>
      </c>
      <c r="M1947">
        <f>Table1[[#This Row],[Ship Date]]-Table1[[#This Row],[Order Date]]</f>
        <v>7</v>
      </c>
      <c r="N1947">
        <v>9</v>
      </c>
      <c r="O1947" t="s">
        <v>61</v>
      </c>
      <c r="P1947" s="3">
        <v>8.92</v>
      </c>
      <c r="Q1947" s="3">
        <v>7.2086645882901088</v>
      </c>
      <c r="R1947" s="3">
        <f>(Table1[[#This Row],[Selling Price]]-Table1[[#This Row],[Cost Price]])</f>
        <v>1.7113354117098911</v>
      </c>
      <c r="S1947" s="12">
        <f>(Table1[[#This Row],[Profit]]/Table1[[#This Row],[Selling Price]])</f>
        <v>0.19185374570738689</v>
      </c>
      <c r="T1947">
        <v>4</v>
      </c>
      <c r="U1947" s="2">
        <f>Table1[[#This Row],[Selling Price]]*Table1[[#This Row],[Quantity]]</f>
        <v>35.68</v>
      </c>
      <c r="V1947" s="4">
        <v>0</v>
      </c>
      <c r="W1947">
        <v>153</v>
      </c>
      <c r="X1947" t="s">
        <v>68</v>
      </c>
      <c r="Y1947" t="s">
        <v>52</v>
      </c>
      <c r="Z1947" s="2">
        <v>3.6778102180509542</v>
      </c>
    </row>
    <row r="1948" spans="1:26" x14ac:dyDescent="0.35">
      <c r="A1948" t="s">
        <v>496</v>
      </c>
      <c r="B1948" t="s">
        <v>497</v>
      </c>
      <c r="C1948" t="s">
        <v>55</v>
      </c>
      <c r="D1948" t="s">
        <v>28</v>
      </c>
      <c r="E1948" t="s">
        <v>69</v>
      </c>
      <c r="F1948" t="s">
        <v>4729</v>
      </c>
      <c r="G1948" t="s">
        <v>4730</v>
      </c>
      <c r="H1948" t="s">
        <v>32</v>
      </c>
      <c r="I1948" t="s">
        <v>8703</v>
      </c>
      <c r="J1948" s="1">
        <v>42678</v>
      </c>
      <c r="K1948" s="1">
        <v>42682</v>
      </c>
      <c r="L1948" t="s">
        <v>60</v>
      </c>
      <c r="M1948">
        <f>Table1[[#This Row],[Ship Date]]-Table1[[#This Row],[Order Date]]</f>
        <v>4</v>
      </c>
      <c r="N1948">
        <v>11</v>
      </c>
      <c r="O1948" t="s">
        <v>35</v>
      </c>
      <c r="P1948" s="3">
        <v>11.375999999999999</v>
      </c>
      <c r="Q1948" s="3">
        <v>8.0822510270319494</v>
      </c>
      <c r="R1948" s="3">
        <f>(Table1[[#This Row],[Selling Price]]-Table1[[#This Row],[Cost Price]])</f>
        <v>3.29374897296805</v>
      </c>
      <c r="S1948" s="12">
        <f>(Table1[[#This Row],[Profit]]/Table1[[#This Row],[Selling Price]])</f>
        <v>0.28953489565471607</v>
      </c>
      <c r="T1948">
        <v>3</v>
      </c>
      <c r="U1948" s="2">
        <f>Table1[[#This Row],[Selling Price]]*Table1[[#This Row],[Quantity]]</f>
        <v>34.128</v>
      </c>
      <c r="V1948" s="4">
        <v>0.6</v>
      </c>
      <c r="W1948">
        <v>256</v>
      </c>
      <c r="X1948" t="s">
        <v>36</v>
      </c>
      <c r="Y1948" t="s">
        <v>52</v>
      </c>
      <c r="Z1948" s="2">
        <v>19.95630873397468</v>
      </c>
    </row>
    <row r="1949" spans="1:26" x14ac:dyDescent="0.35">
      <c r="A1949" t="s">
        <v>496</v>
      </c>
      <c r="B1949" t="s">
        <v>497</v>
      </c>
      <c r="C1949" t="s">
        <v>27</v>
      </c>
      <c r="D1949" t="s">
        <v>28</v>
      </c>
      <c r="E1949" t="s">
        <v>40</v>
      </c>
      <c r="F1949" t="s">
        <v>1254</v>
      </c>
      <c r="G1949" t="s">
        <v>1255</v>
      </c>
      <c r="H1949" t="s">
        <v>32</v>
      </c>
      <c r="I1949" t="s">
        <v>8760</v>
      </c>
      <c r="J1949" s="1">
        <v>41770</v>
      </c>
      <c r="K1949" s="1">
        <v>41775</v>
      </c>
      <c r="L1949" t="s">
        <v>60</v>
      </c>
      <c r="M1949">
        <f>Table1[[#This Row],[Ship Date]]-Table1[[#This Row],[Order Date]]</f>
        <v>5</v>
      </c>
      <c r="N1949">
        <v>5</v>
      </c>
      <c r="O1949" t="s">
        <v>51</v>
      </c>
      <c r="P1949" s="3">
        <v>1212.96</v>
      </c>
      <c r="Q1949" s="3">
        <v>909.51552432904259</v>
      </c>
      <c r="R1949" s="3">
        <f>(Table1[[#This Row],[Selling Price]]-Table1[[#This Row],[Cost Price]])</f>
        <v>303.44447567095744</v>
      </c>
      <c r="S1949" s="12">
        <f>(Table1[[#This Row],[Profit]]/Table1[[#This Row],[Selling Price]])</f>
        <v>0.25016857577410423</v>
      </c>
      <c r="T1949">
        <v>8</v>
      </c>
      <c r="U1949" s="2">
        <f>Table1[[#This Row],[Selling Price]]*Table1[[#This Row],[Quantity]]</f>
        <v>9703.68</v>
      </c>
      <c r="V1949" s="4">
        <v>0.3</v>
      </c>
      <c r="W1949">
        <v>209</v>
      </c>
      <c r="X1949" t="s">
        <v>36</v>
      </c>
      <c r="Y1949" t="s">
        <v>36</v>
      </c>
      <c r="Z1949" s="2">
        <v>262.3156266790067</v>
      </c>
    </row>
    <row r="1950" spans="1:26" x14ac:dyDescent="0.35">
      <c r="A1950" t="s">
        <v>496</v>
      </c>
      <c r="B1950" t="s">
        <v>497</v>
      </c>
      <c r="C1950" t="s">
        <v>27</v>
      </c>
      <c r="D1950" t="s">
        <v>28</v>
      </c>
      <c r="E1950" t="s">
        <v>56</v>
      </c>
      <c r="F1950" t="s">
        <v>3099</v>
      </c>
      <c r="G1950" t="s">
        <v>3100</v>
      </c>
      <c r="H1950" t="s">
        <v>32</v>
      </c>
      <c r="I1950" t="s">
        <v>8870</v>
      </c>
      <c r="J1950" s="1">
        <v>42538</v>
      </c>
      <c r="K1950" s="1">
        <v>42544</v>
      </c>
      <c r="L1950" t="s">
        <v>60</v>
      </c>
      <c r="M1950">
        <f>Table1[[#This Row],[Ship Date]]-Table1[[#This Row],[Order Date]]</f>
        <v>6</v>
      </c>
      <c r="N1950">
        <v>6</v>
      </c>
      <c r="O1950" t="s">
        <v>51</v>
      </c>
      <c r="P1950" s="3">
        <v>376.86599999999999</v>
      </c>
      <c r="Q1950" s="3">
        <v>260.59056965685141</v>
      </c>
      <c r="R1950" s="3">
        <f>(Table1[[#This Row],[Selling Price]]-Table1[[#This Row],[Cost Price]])</f>
        <v>116.27543034314857</v>
      </c>
      <c r="S1950" s="12">
        <f>(Table1[[#This Row],[Profit]]/Table1[[#This Row],[Selling Price]])</f>
        <v>0.30853255624850362</v>
      </c>
      <c r="T1950">
        <v>3</v>
      </c>
      <c r="U1950" s="2">
        <f>Table1[[#This Row],[Selling Price]]*Table1[[#This Row],[Quantity]]</f>
        <v>1130.598</v>
      </c>
      <c r="V1950" s="4">
        <v>0.4</v>
      </c>
      <c r="W1950">
        <v>226</v>
      </c>
      <c r="X1950" t="s">
        <v>68</v>
      </c>
      <c r="Y1950" t="s">
        <v>36</v>
      </c>
      <c r="Z1950" s="2">
        <v>415.05985329467842</v>
      </c>
    </row>
    <row r="1951" spans="1:26" x14ac:dyDescent="0.35">
      <c r="A1951" t="s">
        <v>496</v>
      </c>
      <c r="B1951" t="s">
        <v>497</v>
      </c>
      <c r="C1951" t="s">
        <v>27</v>
      </c>
      <c r="D1951" t="s">
        <v>28</v>
      </c>
      <c r="E1951" t="s">
        <v>29</v>
      </c>
      <c r="F1951" t="s">
        <v>3854</v>
      </c>
      <c r="G1951" t="s">
        <v>3855</v>
      </c>
      <c r="H1951" t="s">
        <v>32</v>
      </c>
      <c r="I1951" t="s">
        <v>8896</v>
      </c>
      <c r="J1951" s="1">
        <v>42700</v>
      </c>
      <c r="K1951" s="1">
        <v>42704</v>
      </c>
      <c r="L1951" t="s">
        <v>60</v>
      </c>
      <c r="M1951">
        <f>Table1[[#This Row],[Ship Date]]-Table1[[#This Row],[Order Date]]</f>
        <v>4</v>
      </c>
      <c r="N1951">
        <v>11</v>
      </c>
      <c r="O1951" t="s">
        <v>35</v>
      </c>
      <c r="P1951" s="3">
        <v>3406.6640000000002</v>
      </c>
      <c r="Q1951" s="3">
        <v>2806.8740683066062</v>
      </c>
      <c r="R1951" s="3">
        <f>(Table1[[#This Row],[Selling Price]]-Table1[[#This Row],[Cost Price]])</f>
        <v>599.78993169339401</v>
      </c>
      <c r="S1951" s="12">
        <f>(Table1[[#This Row],[Profit]]/Table1[[#This Row],[Selling Price]])</f>
        <v>0.1760637185508738</v>
      </c>
      <c r="T1951">
        <v>8</v>
      </c>
      <c r="U1951" s="2">
        <f>Table1[[#This Row],[Selling Price]]*Table1[[#This Row],[Quantity]]</f>
        <v>27253.312000000002</v>
      </c>
      <c r="V1951" s="4">
        <v>0.15</v>
      </c>
      <c r="W1951">
        <v>178</v>
      </c>
      <c r="X1951" t="s">
        <v>36</v>
      </c>
      <c r="Y1951" t="s">
        <v>36</v>
      </c>
      <c r="Z1951" s="2">
        <v>1371.548607257022</v>
      </c>
    </row>
    <row r="1952" spans="1:26" x14ac:dyDescent="0.35">
      <c r="A1952" t="s">
        <v>496</v>
      </c>
      <c r="B1952" t="s">
        <v>497</v>
      </c>
      <c r="C1952" t="s">
        <v>27</v>
      </c>
      <c r="D1952" t="s">
        <v>28</v>
      </c>
      <c r="E1952" t="s">
        <v>69</v>
      </c>
      <c r="F1952" t="s">
        <v>4360</v>
      </c>
      <c r="G1952" t="s">
        <v>4361</v>
      </c>
      <c r="H1952" t="s">
        <v>32</v>
      </c>
      <c r="I1952" t="s">
        <v>8903</v>
      </c>
      <c r="J1952" s="1">
        <v>43055</v>
      </c>
      <c r="K1952" s="1">
        <v>43059</v>
      </c>
      <c r="L1952" t="s">
        <v>60</v>
      </c>
      <c r="M1952">
        <f>Table1[[#This Row],[Ship Date]]-Table1[[#This Row],[Order Date]]</f>
        <v>4</v>
      </c>
      <c r="N1952">
        <v>11</v>
      </c>
      <c r="O1952" t="s">
        <v>35</v>
      </c>
      <c r="P1952" s="3">
        <v>12.42</v>
      </c>
      <c r="Q1952" s="3">
        <v>9.1762054654069853</v>
      </c>
      <c r="R1952" s="3">
        <f>(Table1[[#This Row],[Selling Price]]-Table1[[#This Row],[Cost Price]])</f>
        <v>3.2437945345930146</v>
      </c>
      <c r="S1952" s="12">
        <f>(Table1[[#This Row],[Profit]]/Table1[[#This Row],[Selling Price]])</f>
        <v>0.26117508330056477</v>
      </c>
      <c r="T1952">
        <v>3</v>
      </c>
      <c r="U1952" s="2">
        <f>Table1[[#This Row],[Selling Price]]*Table1[[#This Row],[Quantity]]</f>
        <v>37.26</v>
      </c>
      <c r="V1952" s="4">
        <v>0</v>
      </c>
      <c r="W1952">
        <v>493</v>
      </c>
      <c r="X1952" t="s">
        <v>36</v>
      </c>
      <c r="Y1952" t="s">
        <v>52</v>
      </c>
      <c r="Z1952" s="2">
        <v>4.0309230704641337</v>
      </c>
    </row>
    <row r="1953" spans="1:26" x14ac:dyDescent="0.35">
      <c r="A1953" t="s">
        <v>496</v>
      </c>
      <c r="B1953" t="s">
        <v>497</v>
      </c>
      <c r="C1953" t="s">
        <v>27</v>
      </c>
      <c r="D1953" t="s">
        <v>28</v>
      </c>
      <c r="E1953" t="s">
        <v>69</v>
      </c>
      <c r="F1953" t="s">
        <v>2861</v>
      </c>
      <c r="G1953" t="s">
        <v>2862</v>
      </c>
      <c r="H1953" t="s">
        <v>32</v>
      </c>
      <c r="I1953" t="s">
        <v>9025</v>
      </c>
      <c r="J1953" s="1">
        <v>42260</v>
      </c>
      <c r="K1953" s="1">
        <v>42262</v>
      </c>
      <c r="L1953" t="s">
        <v>199</v>
      </c>
      <c r="M1953">
        <f>Table1[[#This Row],[Ship Date]]-Table1[[#This Row],[Order Date]]</f>
        <v>2</v>
      </c>
      <c r="N1953">
        <v>9</v>
      </c>
      <c r="O1953" t="s">
        <v>61</v>
      </c>
      <c r="P1953" s="3">
        <v>44.67</v>
      </c>
      <c r="Q1953" s="3">
        <v>34.051353670991361</v>
      </c>
      <c r="R1953" s="3">
        <f>(Table1[[#This Row],[Selling Price]]-Table1[[#This Row],[Cost Price]])</f>
        <v>10.618646329008641</v>
      </c>
      <c r="S1953" s="12">
        <f>(Table1[[#This Row],[Profit]]/Table1[[#This Row],[Selling Price]])</f>
        <v>0.23771314817570272</v>
      </c>
      <c r="T1953">
        <v>3</v>
      </c>
      <c r="U1953" s="2">
        <f>Table1[[#This Row],[Selling Price]]*Table1[[#This Row],[Quantity]]</f>
        <v>134.01</v>
      </c>
      <c r="V1953" s="4">
        <v>0</v>
      </c>
      <c r="W1953">
        <v>403</v>
      </c>
      <c r="X1953" t="s">
        <v>36</v>
      </c>
      <c r="Y1953" t="s">
        <v>68</v>
      </c>
      <c r="Z1953" s="2">
        <v>40.583299168852342</v>
      </c>
    </row>
    <row r="1954" spans="1:26" x14ac:dyDescent="0.35">
      <c r="A1954" t="s">
        <v>37</v>
      </c>
      <c r="B1954" t="s">
        <v>38</v>
      </c>
      <c r="C1954" t="s">
        <v>39</v>
      </c>
      <c r="D1954" t="s">
        <v>28</v>
      </c>
      <c r="E1954" t="s">
        <v>40</v>
      </c>
      <c r="F1954" t="s">
        <v>41</v>
      </c>
      <c r="G1954" t="s">
        <v>42</v>
      </c>
      <c r="H1954" t="s">
        <v>32</v>
      </c>
      <c r="I1954" t="s">
        <v>33</v>
      </c>
      <c r="J1954" s="1">
        <v>42682</v>
      </c>
      <c r="K1954" s="1">
        <v>42685</v>
      </c>
      <c r="L1954" t="s">
        <v>34</v>
      </c>
      <c r="M1954">
        <f>Table1[[#This Row],[Ship Date]]-Table1[[#This Row],[Order Date]]</f>
        <v>3</v>
      </c>
      <c r="N1954">
        <v>11</v>
      </c>
      <c r="O1954" t="s">
        <v>35</v>
      </c>
      <c r="P1954" s="3">
        <v>731.94</v>
      </c>
      <c r="Q1954" s="3">
        <v>614.98328148480493</v>
      </c>
      <c r="R1954" s="3">
        <f>(Table1[[#This Row],[Selling Price]]-Table1[[#This Row],[Cost Price]])</f>
        <v>116.95671851519512</v>
      </c>
      <c r="S1954" s="12">
        <f>(Table1[[#This Row],[Profit]]/Table1[[#This Row],[Selling Price]])</f>
        <v>0.15979003540617415</v>
      </c>
      <c r="T1954">
        <v>3</v>
      </c>
      <c r="U1954" s="2">
        <f>Table1[[#This Row],[Selling Price]]*Table1[[#This Row],[Quantity]]</f>
        <v>2195.8200000000002</v>
      </c>
      <c r="V1954" s="4">
        <v>0</v>
      </c>
      <c r="W1954">
        <v>460</v>
      </c>
      <c r="X1954" t="s">
        <v>36</v>
      </c>
      <c r="Y1954" t="s">
        <v>36</v>
      </c>
      <c r="Z1954" s="2">
        <v>508.52376434276238</v>
      </c>
    </row>
    <row r="1955" spans="1:26" x14ac:dyDescent="0.35">
      <c r="A1955" t="s">
        <v>37</v>
      </c>
      <c r="B1955" t="s">
        <v>38</v>
      </c>
      <c r="C1955" t="s">
        <v>64</v>
      </c>
      <c r="D1955" t="s">
        <v>28</v>
      </c>
      <c r="E1955" t="s">
        <v>69</v>
      </c>
      <c r="F1955" t="s">
        <v>70</v>
      </c>
      <c r="G1955" t="s">
        <v>71</v>
      </c>
      <c r="H1955" t="s">
        <v>32</v>
      </c>
      <c r="I1955" t="s">
        <v>72</v>
      </c>
      <c r="J1955" s="1">
        <v>41799</v>
      </c>
      <c r="K1955" s="1">
        <v>41804</v>
      </c>
      <c r="L1955" t="s">
        <v>60</v>
      </c>
      <c r="M1955">
        <f>Table1[[#This Row],[Ship Date]]-Table1[[#This Row],[Order Date]]</f>
        <v>5</v>
      </c>
      <c r="N1955">
        <v>6</v>
      </c>
      <c r="O1955" t="s">
        <v>51</v>
      </c>
      <c r="P1955" s="3">
        <v>48.86</v>
      </c>
      <c r="Q1955" s="3">
        <v>33.141558074779468</v>
      </c>
      <c r="R1955" s="3">
        <f>(Table1[[#This Row],[Selling Price]]-Table1[[#This Row],[Cost Price]])</f>
        <v>15.718441925220532</v>
      </c>
      <c r="S1955" s="12">
        <f>(Table1[[#This Row],[Profit]]/Table1[[#This Row],[Selling Price]])</f>
        <v>0.32170368246460362</v>
      </c>
      <c r="T1955">
        <v>7</v>
      </c>
      <c r="U1955" s="2">
        <f>Table1[[#This Row],[Selling Price]]*Table1[[#This Row],[Quantity]]</f>
        <v>342.02</v>
      </c>
      <c r="V1955" s="4">
        <v>0</v>
      </c>
      <c r="W1955">
        <v>294</v>
      </c>
      <c r="X1955" t="s">
        <v>36</v>
      </c>
      <c r="Y1955" t="s">
        <v>52</v>
      </c>
      <c r="Z1955" s="2">
        <v>12.67979968296029</v>
      </c>
    </row>
    <row r="1956" spans="1:26" x14ac:dyDescent="0.35">
      <c r="A1956" t="s">
        <v>37</v>
      </c>
      <c r="B1956" t="s">
        <v>38</v>
      </c>
      <c r="C1956" t="s">
        <v>45</v>
      </c>
      <c r="D1956" t="s">
        <v>28</v>
      </c>
      <c r="E1956" t="s">
        <v>40</v>
      </c>
      <c r="F1956" t="s">
        <v>308</v>
      </c>
      <c r="G1956" t="s">
        <v>511</v>
      </c>
      <c r="H1956" t="s">
        <v>32</v>
      </c>
      <c r="I1956" t="s">
        <v>512</v>
      </c>
      <c r="J1956" s="1">
        <v>42680</v>
      </c>
      <c r="K1956" s="1">
        <v>42684</v>
      </c>
      <c r="L1956" t="s">
        <v>34</v>
      </c>
      <c r="M1956">
        <f>Table1[[#This Row],[Ship Date]]-Table1[[#This Row],[Order Date]]</f>
        <v>4</v>
      </c>
      <c r="N1956">
        <v>11</v>
      </c>
      <c r="O1956" t="s">
        <v>35</v>
      </c>
      <c r="P1956" s="3">
        <v>81.424000000000007</v>
      </c>
      <c r="Q1956" s="3">
        <v>67.153675779852023</v>
      </c>
      <c r="R1956" s="3">
        <f>(Table1[[#This Row],[Selling Price]]-Table1[[#This Row],[Cost Price]])</f>
        <v>14.270324220147984</v>
      </c>
      <c r="S1956" s="12">
        <f>(Table1[[#This Row],[Profit]]/Table1[[#This Row],[Selling Price]])</f>
        <v>0.17525943481219275</v>
      </c>
      <c r="T1956">
        <v>2</v>
      </c>
      <c r="U1956" s="2">
        <f>Table1[[#This Row],[Selling Price]]*Table1[[#This Row],[Quantity]]</f>
        <v>162.84800000000001</v>
      </c>
      <c r="V1956" s="4">
        <v>0.2</v>
      </c>
      <c r="W1956">
        <v>206</v>
      </c>
      <c r="X1956" t="s">
        <v>36</v>
      </c>
      <c r="Y1956" t="s">
        <v>68</v>
      </c>
      <c r="Z1956" s="2">
        <v>98.517716256519066</v>
      </c>
    </row>
    <row r="1957" spans="1:26" x14ac:dyDescent="0.35">
      <c r="A1957" t="s">
        <v>37</v>
      </c>
      <c r="B1957" t="s">
        <v>38</v>
      </c>
      <c r="C1957" t="s">
        <v>27</v>
      </c>
      <c r="D1957" t="s">
        <v>28</v>
      </c>
      <c r="E1957" t="s">
        <v>69</v>
      </c>
      <c r="F1957" t="s">
        <v>998</v>
      </c>
      <c r="G1957" t="s">
        <v>999</v>
      </c>
      <c r="H1957" t="s">
        <v>32</v>
      </c>
      <c r="I1957" t="s">
        <v>993</v>
      </c>
      <c r="J1957" s="1">
        <v>42625</v>
      </c>
      <c r="K1957" s="1">
        <v>42627</v>
      </c>
      <c r="L1957" t="s">
        <v>34</v>
      </c>
      <c r="M1957">
        <f>Table1[[#This Row],[Ship Date]]-Table1[[#This Row],[Order Date]]</f>
        <v>2</v>
      </c>
      <c r="N1957">
        <v>9</v>
      </c>
      <c r="O1957" t="s">
        <v>61</v>
      </c>
      <c r="P1957" s="3">
        <v>15.231999999999999</v>
      </c>
      <c r="Q1957" s="3">
        <v>10.09712833403122</v>
      </c>
      <c r="R1957" s="3">
        <f>(Table1[[#This Row],[Selling Price]]-Table1[[#This Row],[Cost Price]])</f>
        <v>5.1348716659687792</v>
      </c>
      <c r="S1957" s="12">
        <f>(Table1[[#This Row],[Profit]]/Table1[[#This Row],[Selling Price]])</f>
        <v>0.33711079739816041</v>
      </c>
      <c r="T1957">
        <v>1</v>
      </c>
      <c r="U1957" s="2">
        <f>Table1[[#This Row],[Selling Price]]*Table1[[#This Row],[Quantity]]</f>
        <v>15.231999999999999</v>
      </c>
      <c r="V1957" s="4">
        <v>0.2</v>
      </c>
      <c r="W1957">
        <v>490</v>
      </c>
      <c r="X1957" t="s">
        <v>36</v>
      </c>
      <c r="Y1957" t="s">
        <v>52</v>
      </c>
      <c r="Z1957" s="2">
        <v>28.060593635915829</v>
      </c>
    </row>
    <row r="1958" spans="1:26" x14ac:dyDescent="0.35">
      <c r="A1958" t="s">
        <v>37</v>
      </c>
      <c r="B1958" t="s">
        <v>38</v>
      </c>
      <c r="C1958" t="s">
        <v>64</v>
      </c>
      <c r="D1958" t="s">
        <v>28</v>
      </c>
      <c r="E1958" t="s">
        <v>69</v>
      </c>
      <c r="F1958" t="s">
        <v>1034</v>
      </c>
      <c r="G1958" t="s">
        <v>1035</v>
      </c>
      <c r="H1958" t="s">
        <v>32</v>
      </c>
      <c r="I1958" t="s">
        <v>1036</v>
      </c>
      <c r="J1958" s="1">
        <v>43042</v>
      </c>
      <c r="K1958" s="1">
        <v>43044</v>
      </c>
      <c r="L1958" t="s">
        <v>34</v>
      </c>
      <c r="M1958">
        <f>Table1[[#This Row],[Ship Date]]-Table1[[#This Row],[Order Date]]</f>
        <v>2</v>
      </c>
      <c r="N1958">
        <v>11</v>
      </c>
      <c r="O1958" t="s">
        <v>35</v>
      </c>
      <c r="P1958" s="3">
        <v>15.992000000000001</v>
      </c>
      <c r="Q1958" s="3">
        <v>10.428796988673669</v>
      </c>
      <c r="R1958" s="3">
        <f>(Table1[[#This Row],[Selling Price]]-Table1[[#This Row],[Cost Price]])</f>
        <v>5.5632030113263315</v>
      </c>
      <c r="S1958" s="12">
        <f>(Table1[[#This Row],[Profit]]/Table1[[#This Row],[Selling Price]])</f>
        <v>0.34787412527053097</v>
      </c>
      <c r="T1958">
        <v>1</v>
      </c>
      <c r="U1958" s="2">
        <f>Table1[[#This Row],[Selling Price]]*Table1[[#This Row],[Quantity]]</f>
        <v>15.992000000000001</v>
      </c>
      <c r="V1958" s="4">
        <v>0.2</v>
      </c>
      <c r="W1958">
        <v>193</v>
      </c>
      <c r="X1958" t="s">
        <v>36</v>
      </c>
      <c r="Y1958" t="s">
        <v>52</v>
      </c>
      <c r="Z1958" s="2">
        <v>12.3873499345098</v>
      </c>
    </row>
    <row r="1959" spans="1:26" x14ac:dyDescent="0.35">
      <c r="A1959" t="s">
        <v>37</v>
      </c>
      <c r="B1959" t="s">
        <v>38</v>
      </c>
      <c r="C1959" t="s">
        <v>45</v>
      </c>
      <c r="D1959" t="s">
        <v>28</v>
      </c>
      <c r="E1959" t="s">
        <v>69</v>
      </c>
      <c r="F1959" t="s">
        <v>1257</v>
      </c>
      <c r="G1959" t="s">
        <v>1258</v>
      </c>
      <c r="H1959" t="s">
        <v>32</v>
      </c>
      <c r="I1959" t="s">
        <v>1259</v>
      </c>
      <c r="J1959" s="1">
        <v>43062</v>
      </c>
      <c r="K1959" s="1">
        <v>43065</v>
      </c>
      <c r="L1959" t="s">
        <v>34</v>
      </c>
      <c r="M1959">
        <f>Table1[[#This Row],[Ship Date]]-Table1[[#This Row],[Order Date]]</f>
        <v>3</v>
      </c>
      <c r="N1959">
        <v>11</v>
      </c>
      <c r="O1959" t="s">
        <v>35</v>
      </c>
      <c r="P1959" s="3">
        <v>28.4</v>
      </c>
      <c r="Q1959" s="3">
        <v>21.584824206715059</v>
      </c>
      <c r="R1959" s="3">
        <f>(Table1[[#This Row],[Selling Price]]-Table1[[#This Row],[Cost Price]])</f>
        <v>6.8151757932849399</v>
      </c>
      <c r="S1959" s="12">
        <f>(Table1[[#This Row],[Profit]]/Table1[[#This Row],[Selling Price]])</f>
        <v>0.23997097863679367</v>
      </c>
      <c r="T1959">
        <v>2</v>
      </c>
      <c r="U1959" s="2">
        <f>Table1[[#This Row],[Selling Price]]*Table1[[#This Row],[Quantity]]</f>
        <v>56.8</v>
      </c>
      <c r="V1959" s="4">
        <v>0</v>
      </c>
      <c r="W1959">
        <v>450</v>
      </c>
      <c r="X1959" t="s">
        <v>36</v>
      </c>
      <c r="Y1959" t="s">
        <v>52</v>
      </c>
      <c r="Z1959" s="2">
        <v>32.068115005406852</v>
      </c>
    </row>
    <row r="1960" spans="1:26" x14ac:dyDescent="0.35">
      <c r="A1960" t="s">
        <v>37</v>
      </c>
      <c r="B1960" t="s">
        <v>38</v>
      </c>
      <c r="C1960" t="s">
        <v>55</v>
      </c>
      <c r="D1960" t="s">
        <v>28</v>
      </c>
      <c r="E1960" t="s">
        <v>69</v>
      </c>
      <c r="F1960" t="s">
        <v>562</v>
      </c>
      <c r="G1960" t="s">
        <v>563</v>
      </c>
      <c r="H1960" t="s">
        <v>32</v>
      </c>
      <c r="I1960" t="s">
        <v>1670</v>
      </c>
      <c r="J1960" s="1">
        <v>42965</v>
      </c>
      <c r="K1960" s="1">
        <v>42970</v>
      </c>
      <c r="L1960" t="s">
        <v>34</v>
      </c>
      <c r="M1960">
        <f>Table1[[#This Row],[Ship Date]]-Table1[[#This Row],[Order Date]]</f>
        <v>5</v>
      </c>
      <c r="N1960">
        <v>8</v>
      </c>
      <c r="O1960" t="s">
        <v>61</v>
      </c>
      <c r="P1960" s="3">
        <v>88.02</v>
      </c>
      <c r="Q1960" s="3">
        <v>60.280036307523289</v>
      </c>
      <c r="R1960" s="3">
        <f>(Table1[[#This Row],[Selling Price]]-Table1[[#This Row],[Cost Price]])</f>
        <v>27.739963692476707</v>
      </c>
      <c r="S1960" s="12">
        <f>(Table1[[#This Row],[Profit]]/Table1[[#This Row],[Selling Price]])</f>
        <v>0.31515523395224615</v>
      </c>
      <c r="T1960">
        <v>3</v>
      </c>
      <c r="U1960" s="2">
        <f>Table1[[#This Row],[Selling Price]]*Table1[[#This Row],[Quantity]]</f>
        <v>264.06</v>
      </c>
      <c r="V1960" s="4">
        <v>0</v>
      </c>
      <c r="W1960">
        <v>435</v>
      </c>
      <c r="X1960" t="s">
        <v>36</v>
      </c>
      <c r="Y1960" t="s">
        <v>52</v>
      </c>
      <c r="Z1960" s="2">
        <v>24.135011000618999</v>
      </c>
    </row>
    <row r="1961" spans="1:26" x14ac:dyDescent="0.35">
      <c r="A1961" t="s">
        <v>37</v>
      </c>
      <c r="B1961" t="s">
        <v>38</v>
      </c>
      <c r="C1961" t="s">
        <v>39</v>
      </c>
      <c r="D1961" t="s">
        <v>28</v>
      </c>
      <c r="E1961" t="s">
        <v>69</v>
      </c>
      <c r="F1961" t="s">
        <v>1763</v>
      </c>
      <c r="G1961" t="s">
        <v>1764</v>
      </c>
      <c r="H1961" t="s">
        <v>32</v>
      </c>
      <c r="I1961" t="s">
        <v>1765</v>
      </c>
      <c r="J1961" s="1">
        <v>41997</v>
      </c>
      <c r="K1961" s="1">
        <v>41999</v>
      </c>
      <c r="L1961" t="s">
        <v>199</v>
      </c>
      <c r="M1961">
        <f>Table1[[#This Row],[Ship Date]]-Table1[[#This Row],[Order Date]]</f>
        <v>2</v>
      </c>
      <c r="N1961">
        <v>12</v>
      </c>
      <c r="O1961" t="s">
        <v>35</v>
      </c>
      <c r="P1961" s="3">
        <v>30.36</v>
      </c>
      <c r="Q1961" s="3">
        <v>22.4022371284256</v>
      </c>
      <c r="R1961" s="3">
        <f>(Table1[[#This Row],[Selling Price]]-Table1[[#This Row],[Cost Price]])</f>
        <v>7.9577628715743991</v>
      </c>
      <c r="S1961" s="12">
        <f>(Table1[[#This Row],[Profit]]/Table1[[#This Row],[Selling Price]])</f>
        <v>0.26211340156700919</v>
      </c>
      <c r="T1961">
        <v>5</v>
      </c>
      <c r="U1961" s="2">
        <f>Table1[[#This Row],[Selling Price]]*Table1[[#This Row],[Quantity]]</f>
        <v>151.80000000000001</v>
      </c>
      <c r="V1961" s="4">
        <v>0.2</v>
      </c>
      <c r="W1961">
        <v>310</v>
      </c>
      <c r="X1961" t="s">
        <v>36</v>
      </c>
      <c r="Y1961" t="s">
        <v>52</v>
      </c>
      <c r="Z1961" s="2">
        <v>4.3820885431492593</v>
      </c>
    </row>
    <row r="1962" spans="1:26" x14ac:dyDescent="0.35">
      <c r="A1962" t="s">
        <v>37</v>
      </c>
      <c r="B1962" t="s">
        <v>38</v>
      </c>
      <c r="C1962" t="s">
        <v>27</v>
      </c>
      <c r="D1962" t="s">
        <v>28</v>
      </c>
      <c r="E1962" t="s">
        <v>69</v>
      </c>
      <c r="F1962" t="s">
        <v>1787</v>
      </c>
      <c r="G1962" t="s">
        <v>1788</v>
      </c>
      <c r="H1962" t="s">
        <v>32</v>
      </c>
      <c r="I1962" t="s">
        <v>1784</v>
      </c>
      <c r="J1962" s="1">
        <v>42812</v>
      </c>
      <c r="K1962" s="1">
        <v>42817</v>
      </c>
      <c r="L1962" t="s">
        <v>60</v>
      </c>
      <c r="M1962">
        <f>Table1[[#This Row],[Ship Date]]-Table1[[#This Row],[Order Date]]</f>
        <v>5</v>
      </c>
      <c r="N1962">
        <v>3</v>
      </c>
      <c r="O1962" t="s">
        <v>106</v>
      </c>
      <c r="P1962" s="3">
        <v>82.524000000000001</v>
      </c>
      <c r="Q1962" s="3">
        <v>64.01668936176948</v>
      </c>
      <c r="R1962" s="3">
        <f>(Table1[[#This Row],[Selling Price]]-Table1[[#This Row],[Cost Price]])</f>
        <v>18.507310638230521</v>
      </c>
      <c r="S1962" s="12">
        <f>(Table1[[#This Row],[Profit]]/Table1[[#This Row],[Selling Price]])</f>
        <v>0.2242657970800073</v>
      </c>
      <c r="T1962">
        <v>3</v>
      </c>
      <c r="U1962" s="2">
        <f>Table1[[#This Row],[Selling Price]]*Table1[[#This Row],[Quantity]]</f>
        <v>247.572</v>
      </c>
      <c r="V1962" s="4">
        <v>0.6</v>
      </c>
      <c r="W1962">
        <v>122</v>
      </c>
      <c r="X1962" t="s">
        <v>36</v>
      </c>
      <c r="Y1962" t="s">
        <v>68</v>
      </c>
      <c r="Z1962" s="2">
        <v>99.372055102025541</v>
      </c>
    </row>
    <row r="1963" spans="1:26" x14ac:dyDescent="0.35">
      <c r="A1963" t="s">
        <v>37</v>
      </c>
      <c r="B1963" t="s">
        <v>38</v>
      </c>
      <c r="C1963" t="s">
        <v>64</v>
      </c>
      <c r="D1963" t="s">
        <v>28</v>
      </c>
      <c r="E1963" t="s">
        <v>56</v>
      </c>
      <c r="F1963" t="s">
        <v>925</v>
      </c>
      <c r="G1963" t="s">
        <v>926</v>
      </c>
      <c r="H1963" t="s">
        <v>32</v>
      </c>
      <c r="I1963" t="s">
        <v>2352</v>
      </c>
      <c r="J1963" s="1">
        <v>42216</v>
      </c>
      <c r="K1963" s="1">
        <v>42216</v>
      </c>
      <c r="L1963" t="s">
        <v>1118</v>
      </c>
      <c r="M1963">
        <f>Table1[[#This Row],[Ship Date]]-Table1[[#This Row],[Order Date]]</f>
        <v>0</v>
      </c>
      <c r="N1963">
        <v>7</v>
      </c>
      <c r="O1963" t="s">
        <v>51</v>
      </c>
      <c r="P1963" s="3">
        <v>1090.7819999999999</v>
      </c>
      <c r="Q1963" s="3">
        <v>740.42190822570888</v>
      </c>
      <c r="R1963" s="3">
        <f>(Table1[[#This Row],[Selling Price]]-Table1[[#This Row],[Cost Price]])</f>
        <v>350.36009177429105</v>
      </c>
      <c r="S1963" s="12">
        <f>(Table1[[#This Row],[Profit]]/Table1[[#This Row],[Selling Price]])</f>
        <v>0.32120083735731897</v>
      </c>
      <c r="T1963">
        <v>7</v>
      </c>
      <c r="U1963" s="2">
        <f>Table1[[#This Row],[Selling Price]]*Table1[[#This Row],[Quantity]]</f>
        <v>7635.4739999999993</v>
      </c>
      <c r="V1963" s="4">
        <v>0.4</v>
      </c>
      <c r="W1963">
        <v>278</v>
      </c>
      <c r="X1963" t="s">
        <v>36</v>
      </c>
      <c r="Y1963" t="s">
        <v>36</v>
      </c>
      <c r="Z1963" s="2">
        <v>427.53661821065111</v>
      </c>
    </row>
    <row r="1964" spans="1:26" x14ac:dyDescent="0.35">
      <c r="A1964" t="s">
        <v>37</v>
      </c>
      <c r="B1964" t="s">
        <v>38</v>
      </c>
      <c r="C1964" t="s">
        <v>45</v>
      </c>
      <c r="D1964" t="s">
        <v>28</v>
      </c>
      <c r="E1964" t="s">
        <v>69</v>
      </c>
      <c r="F1964" t="s">
        <v>2407</v>
      </c>
      <c r="G1964" t="s">
        <v>2408</v>
      </c>
      <c r="H1964" t="s">
        <v>32</v>
      </c>
      <c r="I1964" t="s">
        <v>2409</v>
      </c>
      <c r="J1964" s="1">
        <v>42482</v>
      </c>
      <c r="K1964" s="1">
        <v>42486</v>
      </c>
      <c r="L1964" t="s">
        <v>60</v>
      </c>
      <c r="M1964">
        <f>Table1[[#This Row],[Ship Date]]-Table1[[#This Row],[Order Date]]</f>
        <v>4</v>
      </c>
      <c r="N1964">
        <v>4</v>
      </c>
      <c r="O1964" t="s">
        <v>106</v>
      </c>
      <c r="P1964" s="3">
        <v>86.62</v>
      </c>
      <c r="Q1964" s="3">
        <v>71.445368205099498</v>
      </c>
      <c r="R1964" s="3">
        <f>(Table1[[#This Row],[Selling Price]]-Table1[[#This Row],[Cost Price]])</f>
        <v>15.174631794900506</v>
      </c>
      <c r="S1964" s="12">
        <f>(Table1[[#This Row],[Profit]]/Table1[[#This Row],[Selling Price]])</f>
        <v>0.17518623637613143</v>
      </c>
      <c r="T1964">
        <v>2</v>
      </c>
      <c r="U1964" s="2">
        <f>Table1[[#This Row],[Selling Price]]*Table1[[#This Row],[Quantity]]</f>
        <v>173.24</v>
      </c>
      <c r="V1964" s="4">
        <v>0</v>
      </c>
      <c r="W1964">
        <v>305</v>
      </c>
      <c r="X1964" t="s">
        <v>36</v>
      </c>
      <c r="Y1964" t="s">
        <v>68</v>
      </c>
      <c r="Z1964" s="2">
        <v>49.380997661043658</v>
      </c>
    </row>
    <row r="1965" spans="1:26" x14ac:dyDescent="0.35">
      <c r="A1965" t="s">
        <v>37</v>
      </c>
      <c r="B1965" t="s">
        <v>38</v>
      </c>
      <c r="C1965" t="s">
        <v>64</v>
      </c>
      <c r="D1965" t="s">
        <v>28</v>
      </c>
      <c r="E1965" t="s">
        <v>69</v>
      </c>
      <c r="F1965" t="s">
        <v>1825</v>
      </c>
      <c r="G1965" t="s">
        <v>1826</v>
      </c>
      <c r="H1965" t="s">
        <v>32</v>
      </c>
      <c r="I1965" t="s">
        <v>2657</v>
      </c>
      <c r="J1965" s="1">
        <v>42262</v>
      </c>
      <c r="K1965" s="1">
        <v>42262</v>
      </c>
      <c r="L1965" t="s">
        <v>1118</v>
      </c>
      <c r="M1965">
        <f>Table1[[#This Row],[Ship Date]]-Table1[[#This Row],[Order Date]]</f>
        <v>0</v>
      </c>
      <c r="N1965">
        <v>9</v>
      </c>
      <c r="O1965" t="s">
        <v>61</v>
      </c>
      <c r="P1965" s="3">
        <v>55.968000000000004</v>
      </c>
      <c r="Q1965" s="3">
        <v>42.307418378406282</v>
      </c>
      <c r="R1965" s="3">
        <f>(Table1[[#This Row],[Selling Price]]-Table1[[#This Row],[Cost Price]])</f>
        <v>13.660581621593721</v>
      </c>
      <c r="S1965" s="12">
        <f>(Table1[[#This Row],[Profit]]/Table1[[#This Row],[Selling Price]])</f>
        <v>0.24407843091755504</v>
      </c>
      <c r="T1965">
        <v>1</v>
      </c>
      <c r="U1965" s="2">
        <f>Table1[[#This Row],[Selling Price]]*Table1[[#This Row],[Quantity]]</f>
        <v>55.968000000000004</v>
      </c>
      <c r="V1965" s="4">
        <v>0.2</v>
      </c>
      <c r="W1965">
        <v>213</v>
      </c>
      <c r="X1965" t="s">
        <v>36</v>
      </c>
      <c r="Y1965" t="s">
        <v>36</v>
      </c>
      <c r="Z1965" s="2">
        <v>193.8788391960299</v>
      </c>
    </row>
    <row r="1966" spans="1:26" x14ac:dyDescent="0.35">
      <c r="A1966" t="s">
        <v>37</v>
      </c>
      <c r="B1966" t="s">
        <v>38</v>
      </c>
      <c r="C1966" t="s">
        <v>27</v>
      </c>
      <c r="D1966" t="s">
        <v>28</v>
      </c>
      <c r="E1966" t="s">
        <v>69</v>
      </c>
      <c r="F1966" t="s">
        <v>202</v>
      </c>
      <c r="G1966" t="s">
        <v>203</v>
      </c>
      <c r="H1966" t="s">
        <v>32</v>
      </c>
      <c r="I1966" t="s">
        <v>2805</v>
      </c>
      <c r="J1966" s="1">
        <v>42727</v>
      </c>
      <c r="K1966" s="1">
        <v>42729</v>
      </c>
      <c r="L1966" t="s">
        <v>34</v>
      </c>
      <c r="M1966">
        <f>Table1[[#This Row],[Ship Date]]-Table1[[#This Row],[Order Date]]</f>
        <v>2</v>
      </c>
      <c r="N1966">
        <v>12</v>
      </c>
      <c r="O1966" t="s">
        <v>35</v>
      </c>
      <c r="P1966" s="3">
        <v>572.76</v>
      </c>
      <c r="Q1966" s="3">
        <v>477.49447135793162</v>
      </c>
      <c r="R1966" s="3">
        <f>(Table1[[#This Row],[Selling Price]]-Table1[[#This Row],[Cost Price]])</f>
        <v>95.265528642068375</v>
      </c>
      <c r="S1966" s="12">
        <f>(Table1[[#This Row],[Profit]]/Table1[[#This Row],[Selling Price]])</f>
        <v>0.16632713290395346</v>
      </c>
      <c r="T1966">
        <v>6</v>
      </c>
      <c r="U1966" s="2">
        <f>Table1[[#This Row],[Selling Price]]*Table1[[#This Row],[Quantity]]</f>
        <v>3436.56</v>
      </c>
      <c r="V1966" s="4">
        <v>0</v>
      </c>
      <c r="W1966">
        <v>203</v>
      </c>
      <c r="X1966" t="s">
        <v>36</v>
      </c>
      <c r="Y1966" t="s">
        <v>36</v>
      </c>
      <c r="Z1966" s="2">
        <v>452.80653815951018</v>
      </c>
    </row>
    <row r="1967" spans="1:26" x14ac:dyDescent="0.35">
      <c r="A1967" t="s">
        <v>37</v>
      </c>
      <c r="B1967" t="s">
        <v>38</v>
      </c>
      <c r="C1967" t="s">
        <v>55</v>
      </c>
      <c r="D1967" t="s">
        <v>28</v>
      </c>
      <c r="E1967" t="s">
        <v>29</v>
      </c>
      <c r="F1967" t="s">
        <v>3970</v>
      </c>
      <c r="G1967" t="s">
        <v>3971</v>
      </c>
      <c r="H1967" t="s">
        <v>32</v>
      </c>
      <c r="I1967" t="s">
        <v>3972</v>
      </c>
      <c r="J1967" s="1">
        <v>42448</v>
      </c>
      <c r="K1967" s="1">
        <v>42450</v>
      </c>
      <c r="L1967" t="s">
        <v>34</v>
      </c>
      <c r="M1967">
        <f>Table1[[#This Row],[Ship Date]]-Table1[[#This Row],[Order Date]]</f>
        <v>2</v>
      </c>
      <c r="N1967">
        <v>3</v>
      </c>
      <c r="O1967" t="s">
        <v>106</v>
      </c>
      <c r="P1967" s="3">
        <v>72.293999999999997</v>
      </c>
      <c r="Q1967" s="3">
        <v>53.81669021279545</v>
      </c>
      <c r="R1967" s="3">
        <f>(Table1[[#This Row],[Selling Price]]-Table1[[#This Row],[Cost Price]])</f>
        <v>18.477309787204547</v>
      </c>
      <c r="S1967" s="12">
        <f>(Table1[[#This Row],[Profit]]/Table1[[#This Row],[Selling Price]])</f>
        <v>0.25558566115036585</v>
      </c>
      <c r="T1967">
        <v>1</v>
      </c>
      <c r="U1967" s="2">
        <f>Table1[[#This Row],[Selling Price]]*Table1[[#This Row],[Quantity]]</f>
        <v>72.293999999999997</v>
      </c>
      <c r="V1967" s="4">
        <v>0.7</v>
      </c>
      <c r="W1967">
        <v>252</v>
      </c>
      <c r="X1967" t="s">
        <v>36</v>
      </c>
      <c r="Y1967" t="s">
        <v>36</v>
      </c>
      <c r="Z1967" s="2">
        <v>180.62250765815429</v>
      </c>
    </row>
    <row r="1968" spans="1:26" x14ac:dyDescent="0.35">
      <c r="A1968" t="s">
        <v>37</v>
      </c>
      <c r="B1968" t="s">
        <v>38</v>
      </c>
      <c r="C1968" t="s">
        <v>39</v>
      </c>
      <c r="D1968" t="s">
        <v>28</v>
      </c>
      <c r="E1968" t="s">
        <v>69</v>
      </c>
      <c r="F1968" t="s">
        <v>3513</v>
      </c>
      <c r="G1968" t="s">
        <v>3514</v>
      </c>
      <c r="H1968" t="s">
        <v>32</v>
      </c>
      <c r="I1968" t="s">
        <v>4166</v>
      </c>
      <c r="J1968" s="1">
        <v>42344</v>
      </c>
      <c r="K1968" s="1">
        <v>42348</v>
      </c>
      <c r="L1968" t="s">
        <v>60</v>
      </c>
      <c r="M1968">
        <f>Table1[[#This Row],[Ship Date]]-Table1[[#This Row],[Order Date]]</f>
        <v>4</v>
      </c>
      <c r="N1968">
        <v>12</v>
      </c>
      <c r="O1968" t="s">
        <v>35</v>
      </c>
      <c r="P1968" s="3">
        <v>113.92</v>
      </c>
      <c r="Q1968" s="3">
        <v>94.065854191145192</v>
      </c>
      <c r="R1968" s="3">
        <f>(Table1[[#This Row],[Selling Price]]-Table1[[#This Row],[Cost Price]])</f>
        <v>19.85414580885481</v>
      </c>
      <c r="S1968" s="12">
        <f>(Table1[[#This Row],[Profit]]/Table1[[#This Row],[Selling Price]])</f>
        <v>0.17428147655244741</v>
      </c>
      <c r="T1968">
        <v>4</v>
      </c>
      <c r="U1968" s="2">
        <f>Table1[[#This Row],[Selling Price]]*Table1[[#This Row],[Quantity]]</f>
        <v>455.68</v>
      </c>
      <c r="V1968" s="4">
        <v>0</v>
      </c>
      <c r="W1968">
        <v>454</v>
      </c>
      <c r="X1968" t="s">
        <v>36</v>
      </c>
      <c r="Y1968" t="s">
        <v>68</v>
      </c>
      <c r="Z1968" s="2">
        <v>44.802096712839983</v>
      </c>
    </row>
    <row r="1969" spans="1:26" x14ac:dyDescent="0.35">
      <c r="A1969" t="s">
        <v>37</v>
      </c>
      <c r="B1969" t="s">
        <v>38</v>
      </c>
      <c r="C1969" t="s">
        <v>55</v>
      </c>
      <c r="D1969" t="s">
        <v>28</v>
      </c>
      <c r="E1969" t="s">
        <v>29</v>
      </c>
      <c r="F1969" t="s">
        <v>1359</v>
      </c>
      <c r="G1969" t="s">
        <v>1360</v>
      </c>
      <c r="H1969" t="s">
        <v>32</v>
      </c>
      <c r="I1969" t="s">
        <v>4188</v>
      </c>
      <c r="J1969" s="1">
        <v>42191</v>
      </c>
      <c r="K1969" s="1">
        <v>42196</v>
      </c>
      <c r="L1969" t="s">
        <v>60</v>
      </c>
      <c r="M1969">
        <f>Table1[[#This Row],[Ship Date]]-Table1[[#This Row],[Order Date]]</f>
        <v>5</v>
      </c>
      <c r="N1969">
        <v>7</v>
      </c>
      <c r="O1969" t="s">
        <v>51</v>
      </c>
      <c r="P1969" s="3">
        <v>301.95999999999998</v>
      </c>
      <c r="Q1969" s="3">
        <v>221.5724560573579</v>
      </c>
      <c r="R1969" s="3">
        <f>(Table1[[#This Row],[Selling Price]]-Table1[[#This Row],[Cost Price]])</f>
        <v>80.387543942642083</v>
      </c>
      <c r="S1969" s="12">
        <f>(Table1[[#This Row],[Profit]]/Table1[[#This Row],[Selling Price]])</f>
        <v>0.26621918115857096</v>
      </c>
      <c r="T1969">
        <v>2</v>
      </c>
      <c r="U1969" s="2">
        <f>Table1[[#This Row],[Selling Price]]*Table1[[#This Row],[Quantity]]</f>
        <v>603.91999999999996</v>
      </c>
      <c r="V1969" s="4">
        <v>0</v>
      </c>
      <c r="W1969">
        <v>492</v>
      </c>
      <c r="X1969" t="s">
        <v>36</v>
      </c>
      <c r="Y1969" t="s">
        <v>68</v>
      </c>
      <c r="Z1969" s="2">
        <v>48.814272439659831</v>
      </c>
    </row>
    <row r="1970" spans="1:26" x14ac:dyDescent="0.35">
      <c r="A1970" t="s">
        <v>37</v>
      </c>
      <c r="B1970" t="s">
        <v>38</v>
      </c>
      <c r="C1970" t="s">
        <v>39</v>
      </c>
      <c r="D1970" t="s">
        <v>28</v>
      </c>
      <c r="E1970" t="s">
        <v>69</v>
      </c>
      <c r="F1970" t="s">
        <v>803</v>
      </c>
      <c r="G1970" t="s">
        <v>804</v>
      </c>
      <c r="H1970" t="s">
        <v>32</v>
      </c>
      <c r="I1970" t="s">
        <v>4514</v>
      </c>
      <c r="J1970" s="1">
        <v>42779</v>
      </c>
      <c r="K1970" s="1">
        <v>42785</v>
      </c>
      <c r="L1970" t="s">
        <v>60</v>
      </c>
      <c r="M1970">
        <f>Table1[[#This Row],[Ship Date]]-Table1[[#This Row],[Order Date]]</f>
        <v>6</v>
      </c>
      <c r="N1970">
        <v>2</v>
      </c>
      <c r="O1970" t="s">
        <v>106</v>
      </c>
      <c r="P1970" s="3">
        <v>107.53</v>
      </c>
      <c r="Q1970" s="3">
        <v>76.376014806704646</v>
      </c>
      <c r="R1970" s="3">
        <f>(Table1[[#This Row],[Selling Price]]-Table1[[#This Row],[Cost Price]])</f>
        <v>31.153985193295355</v>
      </c>
      <c r="S1970" s="12">
        <f>(Table1[[#This Row],[Profit]]/Table1[[#This Row],[Selling Price]])</f>
        <v>0.28972366031149777</v>
      </c>
      <c r="T1970">
        <v>1</v>
      </c>
      <c r="U1970" s="2">
        <f>Table1[[#This Row],[Selling Price]]*Table1[[#This Row],[Quantity]]</f>
        <v>107.53</v>
      </c>
      <c r="V1970" s="4">
        <v>0</v>
      </c>
      <c r="W1970">
        <v>441</v>
      </c>
      <c r="X1970" t="s">
        <v>68</v>
      </c>
      <c r="Y1970" t="s">
        <v>68</v>
      </c>
      <c r="Z1970" s="2">
        <v>115.28288730893981</v>
      </c>
    </row>
    <row r="1971" spans="1:26" x14ac:dyDescent="0.35">
      <c r="A1971" t="s">
        <v>37</v>
      </c>
      <c r="B1971" t="s">
        <v>38</v>
      </c>
      <c r="C1971" t="s">
        <v>64</v>
      </c>
      <c r="D1971" t="s">
        <v>28</v>
      </c>
      <c r="E1971" t="s">
        <v>29</v>
      </c>
      <c r="F1971" t="s">
        <v>3854</v>
      </c>
      <c r="G1971" t="s">
        <v>4242</v>
      </c>
      <c r="H1971" t="s">
        <v>32</v>
      </c>
      <c r="I1971" t="s">
        <v>4590</v>
      </c>
      <c r="J1971" s="1">
        <v>42210</v>
      </c>
      <c r="K1971" s="1">
        <v>42212</v>
      </c>
      <c r="L1971" t="s">
        <v>34</v>
      </c>
      <c r="M1971">
        <f>Table1[[#This Row],[Ship Date]]-Table1[[#This Row],[Order Date]]</f>
        <v>2</v>
      </c>
      <c r="N1971">
        <v>7</v>
      </c>
      <c r="O1971" t="s">
        <v>51</v>
      </c>
      <c r="P1971" s="3">
        <v>704.9</v>
      </c>
      <c r="Q1971" s="3">
        <v>535.69953955966014</v>
      </c>
      <c r="R1971" s="3">
        <f>(Table1[[#This Row],[Selling Price]]-Table1[[#This Row],[Cost Price]])</f>
        <v>169.20046044033984</v>
      </c>
      <c r="S1971" s="12">
        <f>(Table1[[#This Row],[Profit]]/Table1[[#This Row],[Selling Price]])</f>
        <v>0.24003470058212489</v>
      </c>
      <c r="T1971">
        <v>5</v>
      </c>
      <c r="U1971" s="2">
        <f>Table1[[#This Row],[Selling Price]]*Table1[[#This Row],[Quantity]]</f>
        <v>3524.5</v>
      </c>
      <c r="V1971" s="4">
        <v>0</v>
      </c>
      <c r="W1971">
        <v>220</v>
      </c>
      <c r="X1971" t="s">
        <v>36</v>
      </c>
      <c r="Y1971" t="s">
        <v>36</v>
      </c>
      <c r="Z1971" s="2">
        <v>1371.548607257022</v>
      </c>
    </row>
    <row r="1972" spans="1:26" x14ac:dyDescent="0.35">
      <c r="A1972" t="s">
        <v>37</v>
      </c>
      <c r="B1972" t="s">
        <v>38</v>
      </c>
      <c r="C1972" t="s">
        <v>45</v>
      </c>
      <c r="D1972" t="s">
        <v>28</v>
      </c>
      <c r="E1972" t="s">
        <v>69</v>
      </c>
      <c r="F1972" t="s">
        <v>4033</v>
      </c>
      <c r="G1972" t="s">
        <v>4034</v>
      </c>
      <c r="H1972" t="s">
        <v>32</v>
      </c>
      <c r="I1972" t="s">
        <v>4940</v>
      </c>
      <c r="J1972" s="1">
        <v>41777</v>
      </c>
      <c r="K1972" s="1">
        <v>41779</v>
      </c>
      <c r="L1972" t="s">
        <v>34</v>
      </c>
      <c r="M1972">
        <f>Table1[[#This Row],[Ship Date]]-Table1[[#This Row],[Order Date]]</f>
        <v>2</v>
      </c>
      <c r="N1972">
        <v>5</v>
      </c>
      <c r="O1972" t="s">
        <v>51</v>
      </c>
      <c r="P1972" s="3">
        <v>149.232</v>
      </c>
      <c r="Q1972" s="3">
        <v>120.2201746084508</v>
      </c>
      <c r="R1972" s="3">
        <f>(Table1[[#This Row],[Selling Price]]-Table1[[#This Row],[Cost Price]])</f>
        <v>29.011825391549195</v>
      </c>
      <c r="S1972" s="12">
        <f>(Table1[[#This Row],[Profit]]/Table1[[#This Row],[Selling Price]])</f>
        <v>0.19440753586060092</v>
      </c>
      <c r="T1972">
        <v>3</v>
      </c>
      <c r="U1972" s="2">
        <f>Table1[[#This Row],[Selling Price]]*Table1[[#This Row],[Quantity]]</f>
        <v>447.69600000000003</v>
      </c>
      <c r="V1972" s="4">
        <v>0.2</v>
      </c>
      <c r="W1972">
        <v>142</v>
      </c>
      <c r="X1972" t="s">
        <v>36</v>
      </c>
      <c r="Y1972" t="s">
        <v>68</v>
      </c>
      <c r="Z1972" s="2">
        <v>125.8902800045303</v>
      </c>
    </row>
    <row r="1973" spans="1:26" x14ac:dyDescent="0.35">
      <c r="A1973" t="s">
        <v>37</v>
      </c>
      <c r="B1973" t="s">
        <v>38</v>
      </c>
      <c r="C1973" t="s">
        <v>64</v>
      </c>
      <c r="D1973" t="s">
        <v>28</v>
      </c>
      <c r="E1973" t="s">
        <v>40</v>
      </c>
      <c r="F1973" t="s">
        <v>3005</v>
      </c>
      <c r="G1973" t="s">
        <v>3006</v>
      </c>
      <c r="H1973" t="s">
        <v>32</v>
      </c>
      <c r="I1973" t="s">
        <v>5224</v>
      </c>
      <c r="J1973" s="1">
        <v>42348</v>
      </c>
      <c r="K1973" s="1">
        <v>42354</v>
      </c>
      <c r="L1973" t="s">
        <v>60</v>
      </c>
      <c r="M1973">
        <f>Table1[[#This Row],[Ship Date]]-Table1[[#This Row],[Order Date]]</f>
        <v>6</v>
      </c>
      <c r="N1973">
        <v>12</v>
      </c>
      <c r="O1973" t="s">
        <v>35</v>
      </c>
      <c r="P1973" s="3">
        <v>191.96</v>
      </c>
      <c r="Q1973" s="3">
        <v>151.11818141414281</v>
      </c>
      <c r="R1973" s="3">
        <f>(Table1[[#This Row],[Selling Price]]-Table1[[#This Row],[Cost Price]])</f>
        <v>40.841818585857197</v>
      </c>
      <c r="S1973" s="12">
        <f>(Table1[[#This Row],[Profit]]/Table1[[#This Row],[Selling Price]])</f>
        <v>0.21276213057854343</v>
      </c>
      <c r="T1973">
        <v>2</v>
      </c>
      <c r="U1973" s="2">
        <f>Table1[[#This Row],[Selling Price]]*Table1[[#This Row],[Quantity]]</f>
        <v>383.92</v>
      </c>
      <c r="V1973" s="4">
        <v>0</v>
      </c>
      <c r="W1973">
        <v>371</v>
      </c>
      <c r="X1973" t="s">
        <v>68</v>
      </c>
      <c r="Y1973" t="s">
        <v>36</v>
      </c>
      <c r="Z1973" s="2">
        <v>181.42142400026989</v>
      </c>
    </row>
    <row r="1974" spans="1:26" x14ac:dyDescent="0.35">
      <c r="A1974" t="s">
        <v>37</v>
      </c>
      <c r="B1974" t="s">
        <v>38</v>
      </c>
      <c r="C1974" t="s">
        <v>39</v>
      </c>
      <c r="D1974" t="s">
        <v>28</v>
      </c>
      <c r="E1974" t="s">
        <v>56</v>
      </c>
      <c r="F1974" t="s">
        <v>2943</v>
      </c>
      <c r="G1974" t="s">
        <v>2944</v>
      </c>
      <c r="H1974" t="s">
        <v>32</v>
      </c>
      <c r="I1974" t="s">
        <v>5531</v>
      </c>
      <c r="J1974" s="1">
        <v>41996</v>
      </c>
      <c r="K1974" s="1">
        <v>42000</v>
      </c>
      <c r="L1974" t="s">
        <v>60</v>
      </c>
      <c r="M1974">
        <f>Table1[[#This Row],[Ship Date]]-Table1[[#This Row],[Order Date]]</f>
        <v>4</v>
      </c>
      <c r="N1974">
        <v>12</v>
      </c>
      <c r="O1974" t="s">
        <v>35</v>
      </c>
      <c r="P1974" s="3">
        <v>53.316000000000003</v>
      </c>
      <c r="Q1974" s="3">
        <v>44.840202319641108</v>
      </c>
      <c r="R1974" s="3">
        <f>(Table1[[#This Row],[Selling Price]]-Table1[[#This Row],[Cost Price]])</f>
        <v>8.4757976803588946</v>
      </c>
      <c r="S1974" s="12">
        <f>(Table1[[#This Row],[Profit]]/Table1[[#This Row],[Selling Price]])</f>
        <v>0.15897287269035362</v>
      </c>
      <c r="T1974">
        <v>2</v>
      </c>
      <c r="U1974" s="2">
        <f>Table1[[#This Row],[Selling Price]]*Table1[[#This Row],[Quantity]]</f>
        <v>106.63200000000001</v>
      </c>
      <c r="V1974" s="4">
        <v>0.4</v>
      </c>
      <c r="W1974">
        <v>265</v>
      </c>
      <c r="X1974" t="s">
        <v>36</v>
      </c>
      <c r="Y1974" t="s">
        <v>52</v>
      </c>
      <c r="Z1974" s="2">
        <v>23.926287238098599</v>
      </c>
    </row>
    <row r="1975" spans="1:26" x14ac:dyDescent="0.35">
      <c r="A1975" t="s">
        <v>37</v>
      </c>
      <c r="B1975" t="s">
        <v>38</v>
      </c>
      <c r="C1975" t="s">
        <v>45</v>
      </c>
      <c r="D1975" t="s">
        <v>28</v>
      </c>
      <c r="E1975" t="s">
        <v>69</v>
      </c>
      <c r="F1975" t="s">
        <v>5538</v>
      </c>
      <c r="G1975" t="s">
        <v>5539</v>
      </c>
      <c r="H1975" t="s">
        <v>32</v>
      </c>
      <c r="I1975" t="s">
        <v>5540</v>
      </c>
      <c r="J1975" s="1">
        <v>42477</v>
      </c>
      <c r="K1975" s="1">
        <v>42482</v>
      </c>
      <c r="L1975" t="s">
        <v>60</v>
      </c>
      <c r="M1975">
        <f>Table1[[#This Row],[Ship Date]]-Table1[[#This Row],[Order Date]]</f>
        <v>5</v>
      </c>
      <c r="N1975">
        <v>4</v>
      </c>
      <c r="O1975" t="s">
        <v>106</v>
      </c>
      <c r="P1975" s="3">
        <v>79.12</v>
      </c>
      <c r="Q1975" s="3">
        <v>53.455638386641319</v>
      </c>
      <c r="R1975" s="3">
        <f>(Table1[[#This Row],[Selling Price]]-Table1[[#This Row],[Cost Price]])</f>
        <v>25.664361613358686</v>
      </c>
      <c r="S1975" s="12">
        <f>(Table1[[#This Row],[Profit]]/Table1[[#This Row],[Selling Price]])</f>
        <v>0.32437261897571645</v>
      </c>
      <c r="T1975">
        <v>5</v>
      </c>
      <c r="U1975" s="2">
        <f>Table1[[#This Row],[Selling Price]]*Table1[[#This Row],[Quantity]]</f>
        <v>395.6</v>
      </c>
      <c r="V1975" s="4">
        <v>0.2</v>
      </c>
      <c r="W1975">
        <v>104</v>
      </c>
      <c r="X1975" t="s">
        <v>36</v>
      </c>
      <c r="Y1975" t="s">
        <v>36</v>
      </c>
      <c r="Z1975" s="2">
        <v>132.5509689941303</v>
      </c>
    </row>
    <row r="1976" spans="1:26" x14ac:dyDescent="0.35">
      <c r="A1976" t="s">
        <v>37</v>
      </c>
      <c r="B1976" t="s">
        <v>38</v>
      </c>
      <c r="C1976" t="s">
        <v>55</v>
      </c>
      <c r="D1976" t="s">
        <v>28</v>
      </c>
      <c r="E1976" t="s">
        <v>29</v>
      </c>
      <c r="F1976" t="s">
        <v>5604</v>
      </c>
      <c r="G1976" t="s">
        <v>5605</v>
      </c>
      <c r="H1976" t="s">
        <v>32</v>
      </c>
      <c r="I1976" t="s">
        <v>5606</v>
      </c>
      <c r="J1976" s="1">
        <v>41870</v>
      </c>
      <c r="K1976" s="1">
        <v>41877</v>
      </c>
      <c r="L1976" t="s">
        <v>60</v>
      </c>
      <c r="M1976">
        <f>Table1[[#This Row],[Ship Date]]-Table1[[#This Row],[Order Date]]</f>
        <v>7</v>
      </c>
      <c r="N1976">
        <v>8</v>
      </c>
      <c r="O1976" t="s">
        <v>61</v>
      </c>
      <c r="P1976" s="3">
        <v>638.82000000000005</v>
      </c>
      <c r="Q1976" s="3">
        <v>442.90230995513082</v>
      </c>
      <c r="R1976" s="3">
        <f>(Table1[[#This Row],[Selling Price]]-Table1[[#This Row],[Cost Price]])</f>
        <v>195.91769004486923</v>
      </c>
      <c r="S1976" s="12">
        <f>(Table1[[#This Row],[Profit]]/Table1[[#This Row],[Selling Price]])</f>
        <v>0.30668684456477446</v>
      </c>
      <c r="T1976">
        <v>9</v>
      </c>
      <c r="U1976" s="2">
        <f>Table1[[#This Row],[Selling Price]]*Table1[[#This Row],[Quantity]]</f>
        <v>5749.38</v>
      </c>
      <c r="V1976" s="4">
        <v>0</v>
      </c>
      <c r="W1976">
        <v>159</v>
      </c>
      <c r="X1976" t="s">
        <v>68</v>
      </c>
      <c r="Y1976" t="s">
        <v>36</v>
      </c>
      <c r="Z1976" s="2">
        <v>301.14263597172692</v>
      </c>
    </row>
    <row r="1977" spans="1:26" x14ac:dyDescent="0.35">
      <c r="A1977" t="s">
        <v>37</v>
      </c>
      <c r="B1977" t="s">
        <v>38</v>
      </c>
      <c r="C1977" t="s">
        <v>55</v>
      </c>
      <c r="D1977" t="s">
        <v>28</v>
      </c>
      <c r="E1977" t="s">
        <v>40</v>
      </c>
      <c r="F1977" t="s">
        <v>3627</v>
      </c>
      <c r="G1977" t="s">
        <v>3628</v>
      </c>
      <c r="H1977" t="s">
        <v>32</v>
      </c>
      <c r="I1977" t="s">
        <v>6190</v>
      </c>
      <c r="J1977" s="1">
        <v>43070</v>
      </c>
      <c r="K1977" s="1">
        <v>43075</v>
      </c>
      <c r="L1977" t="s">
        <v>60</v>
      </c>
      <c r="M1977">
        <f>Table1[[#This Row],[Ship Date]]-Table1[[#This Row],[Order Date]]</f>
        <v>5</v>
      </c>
      <c r="N1977">
        <v>12</v>
      </c>
      <c r="O1977" t="s">
        <v>35</v>
      </c>
      <c r="P1977" s="3">
        <v>897.15</v>
      </c>
      <c r="Q1977" s="3">
        <v>600.86950484948568</v>
      </c>
      <c r="R1977" s="3">
        <f>(Table1[[#This Row],[Selling Price]]-Table1[[#This Row],[Cost Price]])</f>
        <v>296.2804951505143</v>
      </c>
      <c r="S1977" s="12">
        <f>(Table1[[#This Row],[Profit]]/Table1[[#This Row],[Selling Price]])</f>
        <v>0.33024633021291233</v>
      </c>
      <c r="T1977">
        <v>3</v>
      </c>
      <c r="U1977" s="2">
        <f>Table1[[#This Row],[Selling Price]]*Table1[[#This Row],[Quantity]]</f>
        <v>2691.45</v>
      </c>
      <c r="V1977" s="4">
        <v>0</v>
      </c>
      <c r="W1977">
        <v>383</v>
      </c>
      <c r="X1977" t="s">
        <v>36</v>
      </c>
      <c r="Y1977" t="s">
        <v>36</v>
      </c>
      <c r="Z1977" s="2">
        <v>234.45723434491561</v>
      </c>
    </row>
    <row r="1978" spans="1:26" x14ac:dyDescent="0.35">
      <c r="A1978" t="s">
        <v>37</v>
      </c>
      <c r="B1978" t="s">
        <v>38</v>
      </c>
      <c r="C1978" t="s">
        <v>27</v>
      </c>
      <c r="D1978" t="s">
        <v>28</v>
      </c>
      <c r="E1978" t="s">
        <v>69</v>
      </c>
      <c r="F1978" t="s">
        <v>2124</v>
      </c>
      <c r="G1978" t="s">
        <v>2125</v>
      </c>
      <c r="H1978" t="s">
        <v>32</v>
      </c>
      <c r="I1978" t="s">
        <v>6270</v>
      </c>
      <c r="J1978" s="1">
        <v>42684</v>
      </c>
      <c r="K1978" s="1">
        <v>42687</v>
      </c>
      <c r="L1978" t="s">
        <v>34</v>
      </c>
      <c r="M1978">
        <f>Table1[[#This Row],[Ship Date]]-Table1[[#This Row],[Order Date]]</f>
        <v>3</v>
      </c>
      <c r="N1978">
        <v>11</v>
      </c>
      <c r="O1978" t="s">
        <v>35</v>
      </c>
      <c r="P1978" s="3">
        <v>467.46</v>
      </c>
      <c r="Q1978" s="3">
        <v>377.79514617050802</v>
      </c>
      <c r="R1978" s="3">
        <f>(Table1[[#This Row],[Selling Price]]-Table1[[#This Row],[Cost Price]])</f>
        <v>89.66485382949196</v>
      </c>
      <c r="S1978" s="12">
        <f>(Table1[[#This Row],[Profit]]/Table1[[#This Row],[Selling Price]])</f>
        <v>0.19181289057778625</v>
      </c>
      <c r="T1978">
        <v>9</v>
      </c>
      <c r="U1978" s="2">
        <f>Table1[[#This Row],[Selling Price]]*Table1[[#This Row],[Quantity]]</f>
        <v>4207.1399999999994</v>
      </c>
      <c r="V1978" s="4">
        <v>0</v>
      </c>
      <c r="W1978">
        <v>319</v>
      </c>
      <c r="X1978" t="s">
        <v>36</v>
      </c>
      <c r="Y1978" t="s">
        <v>36</v>
      </c>
      <c r="Z1978" s="2">
        <v>157.541820225615</v>
      </c>
    </row>
    <row r="1979" spans="1:26" x14ac:dyDescent="0.35">
      <c r="A1979" t="s">
        <v>37</v>
      </c>
      <c r="B1979" t="s">
        <v>38</v>
      </c>
      <c r="C1979" t="s">
        <v>27</v>
      </c>
      <c r="D1979" t="s">
        <v>28</v>
      </c>
      <c r="E1979" t="s">
        <v>40</v>
      </c>
      <c r="F1979" t="s">
        <v>2033</v>
      </c>
      <c r="G1979" t="s">
        <v>2034</v>
      </c>
      <c r="H1979" t="s">
        <v>32</v>
      </c>
      <c r="I1979" t="s">
        <v>6331</v>
      </c>
      <c r="J1979" s="1">
        <v>43093</v>
      </c>
      <c r="K1979" s="1">
        <v>43100</v>
      </c>
      <c r="L1979" t="s">
        <v>60</v>
      </c>
      <c r="M1979">
        <f>Table1[[#This Row],[Ship Date]]-Table1[[#This Row],[Order Date]]</f>
        <v>7</v>
      </c>
      <c r="N1979">
        <v>12</v>
      </c>
      <c r="O1979" t="s">
        <v>35</v>
      </c>
      <c r="P1979" s="3">
        <v>842.37599999999998</v>
      </c>
      <c r="Q1979" s="3">
        <v>604.20593858794962</v>
      </c>
      <c r="R1979" s="3">
        <f>(Table1[[#This Row],[Selling Price]]-Table1[[#This Row],[Cost Price]])</f>
        <v>238.17006141205036</v>
      </c>
      <c r="S1979" s="12">
        <f>(Table1[[#This Row],[Profit]]/Table1[[#This Row],[Selling Price]])</f>
        <v>0.28273604828728544</v>
      </c>
      <c r="T1979">
        <v>3</v>
      </c>
      <c r="U1979" s="2">
        <f>Table1[[#This Row],[Selling Price]]*Table1[[#This Row],[Quantity]]</f>
        <v>2527.1279999999997</v>
      </c>
      <c r="V1979" s="4">
        <v>0.2</v>
      </c>
      <c r="W1979">
        <v>487</v>
      </c>
      <c r="X1979" t="s">
        <v>68</v>
      </c>
      <c r="Y1979" t="s">
        <v>36</v>
      </c>
      <c r="Z1979" s="2">
        <v>472.82950625090672</v>
      </c>
    </row>
    <row r="1980" spans="1:26" x14ac:dyDescent="0.35">
      <c r="A1980" t="s">
        <v>37</v>
      </c>
      <c r="B1980" t="s">
        <v>38</v>
      </c>
      <c r="C1980" t="s">
        <v>55</v>
      </c>
      <c r="D1980" t="s">
        <v>28</v>
      </c>
      <c r="E1980" t="s">
        <v>29</v>
      </c>
      <c r="F1980" t="s">
        <v>1401</v>
      </c>
      <c r="G1980" t="s">
        <v>1402</v>
      </c>
      <c r="H1980" t="s">
        <v>32</v>
      </c>
      <c r="I1980" t="s">
        <v>6381</v>
      </c>
      <c r="J1980" s="1">
        <v>41902</v>
      </c>
      <c r="K1980" s="1">
        <v>41906</v>
      </c>
      <c r="L1980" t="s">
        <v>60</v>
      </c>
      <c r="M1980">
        <f>Table1[[#This Row],[Ship Date]]-Table1[[#This Row],[Order Date]]</f>
        <v>4</v>
      </c>
      <c r="N1980">
        <v>9</v>
      </c>
      <c r="O1980" t="s">
        <v>61</v>
      </c>
      <c r="P1980" s="3">
        <v>362.94</v>
      </c>
      <c r="Q1980" s="3">
        <v>304.0541818758968</v>
      </c>
      <c r="R1980" s="3">
        <f>(Table1[[#This Row],[Selling Price]]-Table1[[#This Row],[Cost Price]])</f>
        <v>58.885818124103196</v>
      </c>
      <c r="S1980" s="12">
        <f>(Table1[[#This Row],[Profit]]/Table1[[#This Row],[Selling Price]])</f>
        <v>0.1622467022761426</v>
      </c>
      <c r="T1980">
        <v>3</v>
      </c>
      <c r="U1980" s="2">
        <f>Table1[[#This Row],[Selling Price]]*Table1[[#This Row],[Quantity]]</f>
        <v>1088.82</v>
      </c>
      <c r="V1980" s="4">
        <v>0</v>
      </c>
      <c r="W1980">
        <v>166</v>
      </c>
      <c r="X1980" t="s">
        <v>36</v>
      </c>
      <c r="Y1980" t="s">
        <v>36</v>
      </c>
      <c r="Z1980" s="2">
        <v>164.1411751399454</v>
      </c>
    </row>
    <row r="1981" spans="1:26" x14ac:dyDescent="0.35">
      <c r="A1981" t="s">
        <v>37</v>
      </c>
      <c r="B1981" t="s">
        <v>38</v>
      </c>
      <c r="C1981" t="s">
        <v>64</v>
      </c>
      <c r="D1981" t="s">
        <v>28</v>
      </c>
      <c r="E1981" t="s">
        <v>40</v>
      </c>
      <c r="F1981" t="s">
        <v>4207</v>
      </c>
      <c r="G1981" t="s">
        <v>4208</v>
      </c>
      <c r="H1981" t="s">
        <v>32</v>
      </c>
      <c r="I1981" t="s">
        <v>6461</v>
      </c>
      <c r="J1981" s="1">
        <v>41772</v>
      </c>
      <c r="K1981" s="1">
        <v>41778</v>
      </c>
      <c r="L1981" t="s">
        <v>60</v>
      </c>
      <c r="M1981">
        <f>Table1[[#This Row],[Ship Date]]-Table1[[#This Row],[Order Date]]</f>
        <v>6</v>
      </c>
      <c r="N1981">
        <v>5</v>
      </c>
      <c r="O1981" t="s">
        <v>51</v>
      </c>
      <c r="P1981" s="3">
        <v>279.45600000000002</v>
      </c>
      <c r="Q1981" s="3">
        <v>185.33217826040081</v>
      </c>
      <c r="R1981" s="3">
        <f>(Table1[[#This Row],[Selling Price]]-Table1[[#This Row],[Cost Price]])</f>
        <v>94.123821739599208</v>
      </c>
      <c r="S1981" s="12">
        <f>(Table1[[#This Row],[Profit]]/Table1[[#This Row],[Selling Price]])</f>
        <v>0.33681088164004064</v>
      </c>
      <c r="T1981">
        <v>6</v>
      </c>
      <c r="U1981" s="2">
        <f>Table1[[#This Row],[Selling Price]]*Table1[[#This Row],[Quantity]]</f>
        <v>1676.7360000000001</v>
      </c>
      <c r="V1981" s="4">
        <v>0.2</v>
      </c>
      <c r="W1981">
        <v>102</v>
      </c>
      <c r="X1981" t="s">
        <v>68</v>
      </c>
      <c r="Y1981" t="s">
        <v>36</v>
      </c>
      <c r="Z1981" s="2">
        <v>62.461133742512217</v>
      </c>
    </row>
    <row r="1982" spans="1:26" x14ac:dyDescent="0.35">
      <c r="A1982" t="s">
        <v>37</v>
      </c>
      <c r="B1982" t="s">
        <v>38</v>
      </c>
      <c r="C1982" t="s">
        <v>45</v>
      </c>
      <c r="D1982" t="s">
        <v>28</v>
      </c>
      <c r="E1982" t="s">
        <v>69</v>
      </c>
      <c r="F1982" t="s">
        <v>4594</v>
      </c>
      <c r="G1982" t="s">
        <v>4595</v>
      </c>
      <c r="H1982" t="s">
        <v>32</v>
      </c>
      <c r="I1982" t="s">
        <v>6859</v>
      </c>
      <c r="J1982" s="1">
        <v>42570</v>
      </c>
      <c r="K1982" s="1">
        <v>42576</v>
      </c>
      <c r="L1982" t="s">
        <v>60</v>
      </c>
      <c r="M1982">
        <f>Table1[[#This Row],[Ship Date]]-Table1[[#This Row],[Order Date]]</f>
        <v>6</v>
      </c>
      <c r="N1982">
        <v>7</v>
      </c>
      <c r="O1982" t="s">
        <v>51</v>
      </c>
      <c r="P1982" s="3">
        <v>185.58</v>
      </c>
      <c r="Q1982" s="3">
        <v>147.253461320056</v>
      </c>
      <c r="R1982" s="3">
        <f>(Table1[[#This Row],[Selling Price]]-Table1[[#This Row],[Cost Price]])</f>
        <v>38.326538679944008</v>
      </c>
      <c r="S1982" s="12">
        <f>(Table1[[#This Row],[Profit]]/Table1[[#This Row],[Selling Price]])</f>
        <v>0.20652300183179226</v>
      </c>
      <c r="T1982">
        <v>6</v>
      </c>
      <c r="U1982" s="2">
        <f>Table1[[#This Row],[Selling Price]]*Table1[[#This Row],[Quantity]]</f>
        <v>1113.48</v>
      </c>
      <c r="V1982" s="4">
        <v>0</v>
      </c>
      <c r="W1982">
        <v>399</v>
      </c>
      <c r="X1982" t="s">
        <v>68</v>
      </c>
      <c r="Y1982" t="s">
        <v>68</v>
      </c>
      <c r="Z1982" s="2">
        <v>80.131983681923174</v>
      </c>
    </row>
    <row r="1983" spans="1:26" x14ac:dyDescent="0.35">
      <c r="A1983" t="s">
        <v>37</v>
      </c>
      <c r="B1983" t="s">
        <v>38</v>
      </c>
      <c r="C1983" t="s">
        <v>39</v>
      </c>
      <c r="D1983" t="s">
        <v>28</v>
      </c>
      <c r="E1983" t="s">
        <v>29</v>
      </c>
      <c r="F1983" t="s">
        <v>5164</v>
      </c>
      <c r="G1983" t="s">
        <v>5165</v>
      </c>
      <c r="H1983" t="s">
        <v>32</v>
      </c>
      <c r="I1983" t="s">
        <v>6952</v>
      </c>
      <c r="J1983" s="1">
        <v>42468</v>
      </c>
      <c r="K1983" s="1">
        <v>42471</v>
      </c>
      <c r="L1983" t="s">
        <v>199</v>
      </c>
      <c r="M1983">
        <f>Table1[[#This Row],[Ship Date]]-Table1[[#This Row],[Order Date]]</f>
        <v>3</v>
      </c>
      <c r="N1983">
        <v>4</v>
      </c>
      <c r="O1983" t="s">
        <v>106</v>
      </c>
      <c r="P1983" s="3">
        <v>354.9</v>
      </c>
      <c r="Q1983" s="3">
        <v>231.16318931095779</v>
      </c>
      <c r="R1983" s="3">
        <f>(Table1[[#This Row],[Selling Price]]-Table1[[#This Row],[Cost Price]])</f>
        <v>123.73681068904219</v>
      </c>
      <c r="S1983" s="12">
        <f>(Table1[[#This Row],[Profit]]/Table1[[#This Row],[Selling Price]])</f>
        <v>0.34865260830950184</v>
      </c>
      <c r="T1983">
        <v>5</v>
      </c>
      <c r="U1983" s="2">
        <f>Table1[[#This Row],[Selling Price]]*Table1[[#This Row],[Quantity]]</f>
        <v>1774.5</v>
      </c>
      <c r="V1983" s="4">
        <v>0</v>
      </c>
      <c r="W1983">
        <v>405</v>
      </c>
      <c r="X1983" t="s">
        <v>36</v>
      </c>
      <c r="Y1983" t="s">
        <v>36</v>
      </c>
      <c r="Z1983" s="2">
        <v>221.46305993269399</v>
      </c>
    </row>
    <row r="1984" spans="1:26" x14ac:dyDescent="0.35">
      <c r="A1984" t="s">
        <v>37</v>
      </c>
      <c r="B1984" t="s">
        <v>38</v>
      </c>
      <c r="C1984" t="s">
        <v>64</v>
      </c>
      <c r="D1984" t="s">
        <v>28</v>
      </c>
      <c r="E1984" t="s">
        <v>69</v>
      </c>
      <c r="F1984" t="s">
        <v>771</v>
      </c>
      <c r="G1984" t="s">
        <v>772</v>
      </c>
      <c r="H1984" t="s">
        <v>32</v>
      </c>
      <c r="I1984" t="s">
        <v>6987</v>
      </c>
      <c r="J1984" s="1">
        <v>42336</v>
      </c>
      <c r="K1984" s="1">
        <v>42341</v>
      </c>
      <c r="L1984" t="s">
        <v>60</v>
      </c>
      <c r="M1984">
        <f>Table1[[#This Row],[Ship Date]]-Table1[[#This Row],[Order Date]]</f>
        <v>5</v>
      </c>
      <c r="N1984">
        <v>11</v>
      </c>
      <c r="O1984" t="s">
        <v>35</v>
      </c>
      <c r="P1984" s="3">
        <v>68.16</v>
      </c>
      <c r="Q1984" s="3">
        <v>54.16055367543099</v>
      </c>
      <c r="R1984" s="3">
        <f>(Table1[[#This Row],[Selling Price]]-Table1[[#This Row],[Cost Price]])</f>
        <v>13.999446324569007</v>
      </c>
      <c r="S1984" s="12">
        <f>(Table1[[#This Row],[Profit]]/Table1[[#This Row],[Selling Price]])</f>
        <v>0.20539093786046078</v>
      </c>
      <c r="T1984">
        <v>3</v>
      </c>
      <c r="U1984" s="2">
        <f>Table1[[#This Row],[Selling Price]]*Table1[[#This Row],[Quantity]]</f>
        <v>204.48</v>
      </c>
      <c r="V1984" s="4">
        <v>0</v>
      </c>
      <c r="W1984">
        <v>482</v>
      </c>
      <c r="X1984" t="s">
        <v>36</v>
      </c>
      <c r="Y1984" t="s">
        <v>52</v>
      </c>
      <c r="Z1984" s="2">
        <v>24.998883900419759</v>
      </c>
    </row>
    <row r="1985" spans="1:26" x14ac:dyDescent="0.35">
      <c r="A1985" t="s">
        <v>37</v>
      </c>
      <c r="B1985" t="s">
        <v>38</v>
      </c>
      <c r="C1985" t="s">
        <v>27</v>
      </c>
      <c r="D1985" t="s">
        <v>28</v>
      </c>
      <c r="E1985" t="s">
        <v>69</v>
      </c>
      <c r="F1985" t="s">
        <v>4594</v>
      </c>
      <c r="G1985" t="s">
        <v>4595</v>
      </c>
      <c r="H1985" t="s">
        <v>32</v>
      </c>
      <c r="I1985" t="s">
        <v>7003</v>
      </c>
      <c r="J1985" s="1">
        <v>42883</v>
      </c>
      <c r="K1985" s="1">
        <v>42886</v>
      </c>
      <c r="L1985" t="s">
        <v>34</v>
      </c>
      <c r="M1985">
        <f>Table1[[#This Row],[Ship Date]]-Table1[[#This Row],[Order Date]]</f>
        <v>3</v>
      </c>
      <c r="N1985">
        <v>5</v>
      </c>
      <c r="O1985" t="s">
        <v>51</v>
      </c>
      <c r="P1985" s="3">
        <v>247.44</v>
      </c>
      <c r="Q1985" s="3">
        <v>206.96617428763801</v>
      </c>
      <c r="R1985" s="3">
        <f>(Table1[[#This Row],[Selling Price]]-Table1[[#This Row],[Cost Price]])</f>
        <v>40.473825712361986</v>
      </c>
      <c r="S1985" s="12">
        <f>(Table1[[#This Row],[Profit]]/Table1[[#This Row],[Selling Price]])</f>
        <v>0.16357026233576619</v>
      </c>
      <c r="T1985">
        <v>8</v>
      </c>
      <c r="U1985" s="2">
        <f>Table1[[#This Row],[Selling Price]]*Table1[[#This Row],[Quantity]]</f>
        <v>1979.52</v>
      </c>
      <c r="V1985" s="4">
        <v>0</v>
      </c>
      <c r="W1985">
        <v>384</v>
      </c>
      <c r="X1985" t="s">
        <v>36</v>
      </c>
      <c r="Y1985" t="s">
        <v>68</v>
      </c>
      <c r="Z1985" s="2">
        <v>80.131983681923174</v>
      </c>
    </row>
    <row r="1986" spans="1:26" x14ac:dyDescent="0.35">
      <c r="A1986" t="s">
        <v>37</v>
      </c>
      <c r="B1986" t="s">
        <v>38</v>
      </c>
      <c r="C1986" t="s">
        <v>27</v>
      </c>
      <c r="D1986" t="s">
        <v>28</v>
      </c>
      <c r="E1986" t="s">
        <v>69</v>
      </c>
      <c r="F1986" t="s">
        <v>4084</v>
      </c>
      <c r="G1986" t="s">
        <v>4085</v>
      </c>
      <c r="H1986" t="s">
        <v>32</v>
      </c>
      <c r="I1986" t="s">
        <v>7120</v>
      </c>
      <c r="J1986" s="1">
        <v>41946</v>
      </c>
      <c r="K1986" s="1">
        <v>41950</v>
      </c>
      <c r="L1986" t="s">
        <v>60</v>
      </c>
      <c r="M1986">
        <f>Table1[[#This Row],[Ship Date]]-Table1[[#This Row],[Order Date]]</f>
        <v>4</v>
      </c>
      <c r="N1986">
        <v>11</v>
      </c>
      <c r="O1986" t="s">
        <v>35</v>
      </c>
      <c r="P1986" s="3">
        <v>410.35199999999998</v>
      </c>
      <c r="Q1986" s="3">
        <v>328.7401683363683</v>
      </c>
      <c r="R1986" s="3">
        <f>(Table1[[#This Row],[Selling Price]]-Table1[[#This Row],[Cost Price]])</f>
        <v>81.611831663631676</v>
      </c>
      <c r="S1986" s="12">
        <f>(Table1[[#This Row],[Profit]]/Table1[[#This Row],[Selling Price]])</f>
        <v>0.19888250005758881</v>
      </c>
      <c r="T1986">
        <v>3</v>
      </c>
      <c r="U1986" s="2">
        <f>Table1[[#This Row],[Selling Price]]*Table1[[#This Row],[Quantity]]</f>
        <v>1231.056</v>
      </c>
      <c r="V1986" s="4">
        <v>0.2</v>
      </c>
      <c r="W1986">
        <v>385</v>
      </c>
      <c r="X1986" t="s">
        <v>36</v>
      </c>
      <c r="Y1986" t="s">
        <v>36</v>
      </c>
      <c r="Z1986" s="2">
        <v>333.94397315398078</v>
      </c>
    </row>
    <row r="1987" spans="1:26" x14ac:dyDescent="0.35">
      <c r="A1987" t="s">
        <v>37</v>
      </c>
      <c r="B1987" t="s">
        <v>38</v>
      </c>
      <c r="C1987" t="s">
        <v>27</v>
      </c>
      <c r="D1987" t="s">
        <v>28</v>
      </c>
      <c r="E1987" t="s">
        <v>69</v>
      </c>
      <c r="F1987" t="s">
        <v>1805</v>
      </c>
      <c r="G1987" t="s">
        <v>1806</v>
      </c>
      <c r="H1987" t="s">
        <v>32</v>
      </c>
      <c r="I1987" t="s">
        <v>7153</v>
      </c>
      <c r="J1987" s="1">
        <v>42652</v>
      </c>
      <c r="K1987" s="1">
        <v>42654</v>
      </c>
      <c r="L1987" t="s">
        <v>34</v>
      </c>
      <c r="M1987">
        <f>Table1[[#This Row],[Ship Date]]-Table1[[#This Row],[Order Date]]</f>
        <v>2</v>
      </c>
      <c r="N1987">
        <v>10</v>
      </c>
      <c r="O1987" t="s">
        <v>61</v>
      </c>
      <c r="P1987" s="3">
        <v>332.83199999999999</v>
      </c>
      <c r="Q1987" s="3">
        <v>226.364814397506</v>
      </c>
      <c r="R1987" s="3">
        <f>(Table1[[#This Row],[Selling Price]]-Table1[[#This Row],[Cost Price]])</f>
        <v>106.467185602494</v>
      </c>
      <c r="S1987" s="12">
        <f>(Table1[[#This Row],[Profit]]/Table1[[#This Row],[Selling Price]])</f>
        <v>0.31988266032861623</v>
      </c>
      <c r="T1987">
        <v>4</v>
      </c>
      <c r="U1987" s="2">
        <f>Table1[[#This Row],[Selling Price]]*Table1[[#This Row],[Quantity]]</f>
        <v>1331.328</v>
      </c>
      <c r="V1987" s="4">
        <v>0.2</v>
      </c>
      <c r="W1987">
        <v>410</v>
      </c>
      <c r="X1987" t="s">
        <v>36</v>
      </c>
      <c r="Y1987" t="s">
        <v>36</v>
      </c>
      <c r="Z1987" s="2">
        <v>170.16578504799369</v>
      </c>
    </row>
    <row r="1988" spans="1:26" x14ac:dyDescent="0.35">
      <c r="A1988" t="s">
        <v>37</v>
      </c>
      <c r="B1988" t="s">
        <v>38</v>
      </c>
      <c r="C1988" t="s">
        <v>27</v>
      </c>
      <c r="D1988" t="s">
        <v>28</v>
      </c>
      <c r="E1988" t="s">
        <v>69</v>
      </c>
      <c r="F1988" t="s">
        <v>7193</v>
      </c>
      <c r="G1988" t="s">
        <v>7194</v>
      </c>
      <c r="H1988" t="s">
        <v>32</v>
      </c>
      <c r="I1988" t="s">
        <v>7192</v>
      </c>
      <c r="J1988" s="1">
        <v>42665</v>
      </c>
      <c r="K1988" s="1">
        <v>42665</v>
      </c>
      <c r="L1988" t="s">
        <v>1118</v>
      </c>
      <c r="M1988">
        <f>Table1[[#This Row],[Ship Date]]-Table1[[#This Row],[Order Date]]</f>
        <v>0</v>
      </c>
      <c r="N1988">
        <v>10</v>
      </c>
      <c r="O1988" t="s">
        <v>61</v>
      </c>
      <c r="P1988" s="3">
        <v>101.94</v>
      </c>
      <c r="Q1988" s="3">
        <v>76.536904450899854</v>
      </c>
      <c r="R1988" s="3">
        <f>(Table1[[#This Row],[Selling Price]]-Table1[[#This Row],[Cost Price]])</f>
        <v>25.403095549100144</v>
      </c>
      <c r="S1988" s="12">
        <f>(Table1[[#This Row],[Profit]]/Table1[[#This Row],[Selling Price]])</f>
        <v>0.24919654256523588</v>
      </c>
      <c r="T1988">
        <v>3</v>
      </c>
      <c r="U1988" s="2">
        <f>Table1[[#This Row],[Selling Price]]*Table1[[#This Row],[Quantity]]</f>
        <v>305.82</v>
      </c>
      <c r="V1988" s="4">
        <v>0</v>
      </c>
      <c r="W1988">
        <v>268</v>
      </c>
      <c r="X1988" t="s">
        <v>36</v>
      </c>
      <c r="Y1988" t="s">
        <v>68</v>
      </c>
      <c r="Z1988" s="2">
        <v>132.5509689941303</v>
      </c>
    </row>
    <row r="1989" spans="1:26" x14ac:dyDescent="0.35">
      <c r="A1989" t="s">
        <v>37</v>
      </c>
      <c r="B1989" t="s">
        <v>38</v>
      </c>
      <c r="C1989" t="s">
        <v>39</v>
      </c>
      <c r="D1989" t="s">
        <v>28</v>
      </c>
      <c r="E1989" t="s">
        <v>40</v>
      </c>
      <c r="F1989" t="s">
        <v>5389</v>
      </c>
      <c r="G1989" t="s">
        <v>5390</v>
      </c>
      <c r="H1989" t="s">
        <v>32</v>
      </c>
      <c r="I1989" t="s">
        <v>7285</v>
      </c>
      <c r="J1989" s="1">
        <v>42993</v>
      </c>
      <c r="K1989" s="1">
        <v>42997</v>
      </c>
      <c r="L1989" t="s">
        <v>60</v>
      </c>
      <c r="M1989">
        <f>Table1[[#This Row],[Ship Date]]-Table1[[#This Row],[Order Date]]</f>
        <v>4</v>
      </c>
      <c r="N1989">
        <v>9</v>
      </c>
      <c r="O1989" t="s">
        <v>61</v>
      </c>
      <c r="P1989" s="3">
        <v>512.96</v>
      </c>
      <c r="Q1989" s="3">
        <v>389.07494081597707</v>
      </c>
      <c r="R1989" s="3">
        <f>(Table1[[#This Row],[Selling Price]]-Table1[[#This Row],[Cost Price]])</f>
        <v>123.88505918402296</v>
      </c>
      <c r="S1989" s="12">
        <f>(Table1[[#This Row],[Profit]]/Table1[[#This Row],[Selling Price]])</f>
        <v>0.24151017464134231</v>
      </c>
      <c r="T1989">
        <v>4</v>
      </c>
      <c r="U1989" s="2">
        <f>Table1[[#This Row],[Selling Price]]*Table1[[#This Row],[Quantity]]</f>
        <v>2051.84</v>
      </c>
      <c r="V1989" s="4">
        <v>0</v>
      </c>
      <c r="W1989">
        <v>171</v>
      </c>
      <c r="X1989" t="s">
        <v>36</v>
      </c>
      <c r="Y1989" t="s">
        <v>36</v>
      </c>
      <c r="Z1989" s="2">
        <v>240.71346010834819</v>
      </c>
    </row>
    <row r="1990" spans="1:26" x14ac:dyDescent="0.35">
      <c r="A1990" t="s">
        <v>37</v>
      </c>
      <c r="B1990" t="s">
        <v>38</v>
      </c>
      <c r="C1990" t="s">
        <v>27</v>
      </c>
      <c r="D1990" t="s">
        <v>28</v>
      </c>
      <c r="E1990" t="s">
        <v>69</v>
      </c>
      <c r="F1990" t="s">
        <v>7321</v>
      </c>
      <c r="G1990" t="s">
        <v>7322</v>
      </c>
      <c r="H1990" t="s">
        <v>32</v>
      </c>
      <c r="I1990" t="s">
        <v>7320</v>
      </c>
      <c r="J1990" s="1">
        <v>42992</v>
      </c>
      <c r="K1990" s="1">
        <v>42993</v>
      </c>
      <c r="L1990" t="s">
        <v>199</v>
      </c>
      <c r="M1990">
        <f>Table1[[#This Row],[Ship Date]]-Table1[[#This Row],[Order Date]]</f>
        <v>1</v>
      </c>
      <c r="N1990">
        <v>9</v>
      </c>
      <c r="O1990" t="s">
        <v>61</v>
      </c>
      <c r="P1990" s="3">
        <v>127.93600000000001</v>
      </c>
      <c r="Q1990" s="3">
        <v>98.274555230528421</v>
      </c>
      <c r="R1990" s="3">
        <f>(Table1[[#This Row],[Selling Price]]-Table1[[#This Row],[Cost Price]])</f>
        <v>29.661444769471586</v>
      </c>
      <c r="S1990" s="12">
        <f>(Table1[[#This Row],[Profit]]/Table1[[#This Row],[Selling Price]])</f>
        <v>0.23184596024161758</v>
      </c>
      <c r="T1990">
        <v>8</v>
      </c>
      <c r="U1990" s="2">
        <f>Table1[[#This Row],[Selling Price]]*Table1[[#This Row],[Quantity]]</f>
        <v>1023.4880000000001</v>
      </c>
      <c r="V1990" s="4">
        <v>0.2</v>
      </c>
      <c r="W1990">
        <v>125</v>
      </c>
      <c r="X1990" t="s">
        <v>36</v>
      </c>
      <c r="Y1990" t="s">
        <v>68</v>
      </c>
      <c r="Z1990" s="2">
        <v>46.552814547923241</v>
      </c>
    </row>
    <row r="1991" spans="1:26" x14ac:dyDescent="0.35">
      <c r="A1991" t="s">
        <v>37</v>
      </c>
      <c r="B1991" t="s">
        <v>38</v>
      </c>
      <c r="C1991" t="s">
        <v>45</v>
      </c>
      <c r="D1991" t="s">
        <v>28</v>
      </c>
      <c r="E1991" t="s">
        <v>69</v>
      </c>
      <c r="F1991" t="s">
        <v>4808</v>
      </c>
      <c r="G1991" t="s">
        <v>4809</v>
      </c>
      <c r="H1991" t="s">
        <v>32</v>
      </c>
      <c r="I1991" t="s">
        <v>7533</v>
      </c>
      <c r="J1991" s="1">
        <v>42964</v>
      </c>
      <c r="K1991" s="1">
        <v>42971</v>
      </c>
      <c r="L1991" t="s">
        <v>60</v>
      </c>
      <c r="M1991">
        <f>Table1[[#This Row],[Ship Date]]-Table1[[#This Row],[Order Date]]</f>
        <v>7</v>
      </c>
      <c r="N1991">
        <v>8</v>
      </c>
      <c r="O1991" t="s">
        <v>61</v>
      </c>
      <c r="P1991" s="3">
        <v>16.783999999999999</v>
      </c>
      <c r="Q1991" s="3">
        <v>12.756869014644341</v>
      </c>
      <c r="R1991" s="3">
        <f>(Table1[[#This Row],[Selling Price]]-Table1[[#This Row],[Cost Price]])</f>
        <v>4.0271309853556581</v>
      </c>
      <c r="S1991" s="12">
        <f>(Table1[[#This Row],[Profit]]/Table1[[#This Row],[Selling Price]])</f>
        <v>0.23993869073854018</v>
      </c>
      <c r="T1991">
        <v>2</v>
      </c>
      <c r="U1991" s="2">
        <f>Table1[[#This Row],[Selling Price]]*Table1[[#This Row],[Quantity]]</f>
        <v>33.567999999999998</v>
      </c>
      <c r="V1991" s="4">
        <v>0.6</v>
      </c>
      <c r="W1991">
        <v>218</v>
      </c>
      <c r="X1991" t="s">
        <v>68</v>
      </c>
      <c r="Y1991" t="s">
        <v>68</v>
      </c>
      <c r="Z1991" s="2">
        <v>57.082052530253911</v>
      </c>
    </row>
    <row r="1992" spans="1:26" x14ac:dyDescent="0.35">
      <c r="A1992" t="s">
        <v>37</v>
      </c>
      <c r="B1992" t="s">
        <v>38</v>
      </c>
      <c r="C1992" t="s">
        <v>27</v>
      </c>
      <c r="D1992" t="s">
        <v>28</v>
      </c>
      <c r="E1992" t="s">
        <v>40</v>
      </c>
      <c r="F1992" t="s">
        <v>4717</v>
      </c>
      <c r="G1992" t="s">
        <v>4718</v>
      </c>
      <c r="H1992" t="s">
        <v>32</v>
      </c>
      <c r="I1992" t="s">
        <v>7625</v>
      </c>
      <c r="J1992" s="1">
        <v>41993</v>
      </c>
      <c r="K1992" s="1">
        <v>41996</v>
      </c>
      <c r="L1992" t="s">
        <v>34</v>
      </c>
      <c r="M1992">
        <f>Table1[[#This Row],[Ship Date]]-Table1[[#This Row],[Order Date]]</f>
        <v>3</v>
      </c>
      <c r="N1992">
        <v>12</v>
      </c>
      <c r="O1992" t="s">
        <v>35</v>
      </c>
      <c r="P1992" s="3">
        <v>192.18600000000001</v>
      </c>
      <c r="Q1992" s="3">
        <v>142.88515950363771</v>
      </c>
      <c r="R1992" s="3">
        <f>(Table1[[#This Row],[Selling Price]]-Table1[[#This Row],[Cost Price]])</f>
        <v>49.300840496362298</v>
      </c>
      <c r="S1992" s="12">
        <f>(Table1[[#This Row],[Profit]]/Table1[[#This Row],[Selling Price]])</f>
        <v>0.25652670067727251</v>
      </c>
      <c r="T1992">
        <v>3</v>
      </c>
      <c r="U1992" s="2">
        <f>Table1[[#This Row],[Selling Price]]*Table1[[#This Row],[Quantity]]</f>
        <v>576.55799999999999</v>
      </c>
      <c r="V1992" s="4">
        <v>0.1</v>
      </c>
      <c r="W1992">
        <v>378</v>
      </c>
      <c r="X1992" t="s">
        <v>36</v>
      </c>
      <c r="Y1992" t="s">
        <v>68</v>
      </c>
      <c r="Z1992" s="2">
        <v>130.13834886628479</v>
      </c>
    </row>
    <row r="1993" spans="1:26" x14ac:dyDescent="0.35">
      <c r="A1993" t="s">
        <v>37</v>
      </c>
      <c r="B1993" t="s">
        <v>38</v>
      </c>
      <c r="C1993" t="s">
        <v>45</v>
      </c>
      <c r="D1993" t="s">
        <v>28</v>
      </c>
      <c r="E1993" t="s">
        <v>40</v>
      </c>
      <c r="F1993" t="s">
        <v>4885</v>
      </c>
      <c r="G1993" t="s">
        <v>4886</v>
      </c>
      <c r="H1993" t="s">
        <v>32</v>
      </c>
      <c r="I1993" t="s">
        <v>7658</v>
      </c>
      <c r="J1993" s="1">
        <v>42138</v>
      </c>
      <c r="K1993" s="1">
        <v>42143</v>
      </c>
      <c r="L1993" t="s">
        <v>60</v>
      </c>
      <c r="M1993">
        <f>Table1[[#This Row],[Ship Date]]-Table1[[#This Row],[Order Date]]</f>
        <v>5</v>
      </c>
      <c r="N1993">
        <v>5</v>
      </c>
      <c r="O1993" t="s">
        <v>51</v>
      </c>
      <c r="P1993" s="3">
        <v>722.35199999999998</v>
      </c>
      <c r="Q1993" s="3">
        <v>602.7863202603487</v>
      </c>
      <c r="R1993" s="3">
        <f>(Table1[[#This Row],[Selling Price]]-Table1[[#This Row],[Cost Price]])</f>
        <v>119.56567973965127</v>
      </c>
      <c r="S1993" s="12">
        <f>(Table1[[#This Row],[Profit]]/Table1[[#This Row],[Selling Price]])</f>
        <v>0.16552273647702406</v>
      </c>
      <c r="T1993">
        <v>3</v>
      </c>
      <c r="U1993" s="2">
        <f>Table1[[#This Row],[Selling Price]]*Table1[[#This Row],[Quantity]]</f>
        <v>2167.056</v>
      </c>
      <c r="V1993" s="4">
        <v>0.2</v>
      </c>
      <c r="W1993">
        <v>372</v>
      </c>
      <c r="X1993" t="s">
        <v>36</v>
      </c>
      <c r="Y1993" t="s">
        <v>36</v>
      </c>
      <c r="Z1993" s="2">
        <v>573.99374008327447</v>
      </c>
    </row>
    <row r="1994" spans="1:26" x14ac:dyDescent="0.35">
      <c r="A1994" t="s">
        <v>37</v>
      </c>
      <c r="B1994" t="s">
        <v>38</v>
      </c>
      <c r="C1994" t="s">
        <v>45</v>
      </c>
      <c r="D1994" t="s">
        <v>28</v>
      </c>
      <c r="E1994" t="s">
        <v>29</v>
      </c>
      <c r="F1994" t="s">
        <v>948</v>
      </c>
      <c r="G1994" t="s">
        <v>949</v>
      </c>
      <c r="H1994" t="s">
        <v>32</v>
      </c>
      <c r="I1994" t="s">
        <v>7714</v>
      </c>
      <c r="J1994" s="1">
        <v>42791</v>
      </c>
      <c r="K1994" s="1">
        <v>42795</v>
      </c>
      <c r="L1994" t="s">
        <v>60</v>
      </c>
      <c r="M1994">
        <f>Table1[[#This Row],[Ship Date]]-Table1[[#This Row],[Order Date]]</f>
        <v>4</v>
      </c>
      <c r="N1994">
        <v>2</v>
      </c>
      <c r="O1994" t="s">
        <v>106</v>
      </c>
      <c r="P1994" s="3">
        <v>231.92</v>
      </c>
      <c r="Q1994" s="3">
        <v>160.79670250450559</v>
      </c>
      <c r="R1994" s="3">
        <f>(Table1[[#This Row],[Selling Price]]-Table1[[#This Row],[Cost Price]])</f>
        <v>71.123297495494398</v>
      </c>
      <c r="S1994" s="12">
        <f>(Table1[[#This Row],[Profit]]/Table1[[#This Row],[Selling Price]])</f>
        <v>0.30667168633793723</v>
      </c>
      <c r="T1994">
        <v>5</v>
      </c>
      <c r="U1994" s="2">
        <f>Table1[[#This Row],[Selling Price]]*Table1[[#This Row],[Quantity]]</f>
        <v>1159.5999999999999</v>
      </c>
      <c r="V1994" s="4">
        <v>0.2</v>
      </c>
      <c r="W1994">
        <v>161</v>
      </c>
      <c r="X1994" t="s">
        <v>36</v>
      </c>
      <c r="Y1994" t="s">
        <v>68</v>
      </c>
      <c r="Z1994" s="2">
        <v>95.814959084534976</v>
      </c>
    </row>
    <row r="1995" spans="1:26" x14ac:dyDescent="0.35">
      <c r="A1995" t="s">
        <v>37</v>
      </c>
      <c r="B1995" t="s">
        <v>38</v>
      </c>
      <c r="C1995" t="s">
        <v>55</v>
      </c>
      <c r="D1995" t="s">
        <v>28</v>
      </c>
      <c r="E1995" t="s">
        <v>56</v>
      </c>
      <c r="F1995" t="s">
        <v>2271</v>
      </c>
      <c r="G1995" t="s">
        <v>2272</v>
      </c>
      <c r="H1995" t="s">
        <v>32</v>
      </c>
      <c r="I1995" t="s">
        <v>7770</v>
      </c>
      <c r="J1995" s="1">
        <v>42365</v>
      </c>
      <c r="K1995" s="1">
        <v>42369</v>
      </c>
      <c r="L1995" t="s">
        <v>60</v>
      </c>
      <c r="M1995">
        <f>Table1[[#This Row],[Ship Date]]-Table1[[#This Row],[Order Date]]</f>
        <v>4</v>
      </c>
      <c r="N1995">
        <v>12</v>
      </c>
      <c r="O1995" t="s">
        <v>35</v>
      </c>
      <c r="P1995" s="3">
        <v>1548.99</v>
      </c>
      <c r="Q1995" s="3">
        <v>1271.409028834127</v>
      </c>
      <c r="R1995" s="3">
        <f>(Table1[[#This Row],[Selling Price]]-Table1[[#This Row],[Cost Price]])</f>
        <v>277.58097116587305</v>
      </c>
      <c r="S1995" s="12">
        <f>(Table1[[#This Row],[Profit]]/Table1[[#This Row],[Selling Price]])</f>
        <v>0.17920126738447184</v>
      </c>
      <c r="T1995">
        <v>9</v>
      </c>
      <c r="U1995" s="2">
        <f>Table1[[#This Row],[Selling Price]]*Table1[[#This Row],[Quantity]]</f>
        <v>13940.91</v>
      </c>
      <c r="V1995" s="4">
        <v>0.4</v>
      </c>
      <c r="W1995">
        <v>385</v>
      </c>
      <c r="X1995" t="s">
        <v>36</v>
      </c>
      <c r="Y1995" t="s">
        <v>36</v>
      </c>
      <c r="Z1995" s="2">
        <v>859.11455279549307</v>
      </c>
    </row>
    <row r="1996" spans="1:26" x14ac:dyDescent="0.35">
      <c r="A1996" t="s">
        <v>37</v>
      </c>
      <c r="B1996" t="s">
        <v>38</v>
      </c>
      <c r="C1996" t="s">
        <v>64</v>
      </c>
      <c r="D1996" t="s">
        <v>28</v>
      </c>
      <c r="E1996" t="s">
        <v>69</v>
      </c>
      <c r="F1996" t="s">
        <v>3513</v>
      </c>
      <c r="G1996" t="s">
        <v>3514</v>
      </c>
      <c r="H1996" t="s">
        <v>32</v>
      </c>
      <c r="I1996" t="s">
        <v>8088</v>
      </c>
      <c r="J1996" s="1">
        <v>41863</v>
      </c>
      <c r="K1996" s="1">
        <v>41867</v>
      </c>
      <c r="L1996" t="s">
        <v>60</v>
      </c>
      <c r="M1996">
        <f>Table1[[#This Row],[Ship Date]]-Table1[[#This Row],[Order Date]]</f>
        <v>4</v>
      </c>
      <c r="N1996">
        <v>8</v>
      </c>
      <c r="O1996" t="s">
        <v>61</v>
      </c>
      <c r="P1996" s="3">
        <v>85.44</v>
      </c>
      <c r="Q1996" s="3">
        <v>67.165818515752179</v>
      </c>
      <c r="R1996" s="3">
        <f>(Table1[[#This Row],[Selling Price]]-Table1[[#This Row],[Cost Price]])</f>
        <v>18.274181484247819</v>
      </c>
      <c r="S1996" s="12">
        <f>(Table1[[#This Row],[Profit]]/Table1[[#This Row],[Selling Price]])</f>
        <v>0.2138832102557095</v>
      </c>
      <c r="T1996">
        <v>3</v>
      </c>
      <c r="U1996" s="2">
        <f>Table1[[#This Row],[Selling Price]]*Table1[[#This Row],[Quantity]]</f>
        <v>256.32</v>
      </c>
      <c r="V1996" s="4">
        <v>0</v>
      </c>
      <c r="W1996">
        <v>179</v>
      </c>
      <c r="X1996" t="s">
        <v>36</v>
      </c>
      <c r="Y1996" t="s">
        <v>68</v>
      </c>
      <c r="Z1996" s="2">
        <v>44.802096712839983</v>
      </c>
    </row>
    <row r="1997" spans="1:26" x14ac:dyDescent="0.35">
      <c r="A1997" t="s">
        <v>37</v>
      </c>
      <c r="B1997" t="s">
        <v>38</v>
      </c>
      <c r="C1997" t="s">
        <v>64</v>
      </c>
      <c r="D1997" t="s">
        <v>28</v>
      </c>
      <c r="E1997" t="s">
        <v>69</v>
      </c>
      <c r="F1997" t="s">
        <v>5443</v>
      </c>
      <c r="G1997" t="s">
        <v>5444</v>
      </c>
      <c r="H1997" t="s">
        <v>32</v>
      </c>
      <c r="I1997" t="s">
        <v>8338</v>
      </c>
      <c r="J1997" s="1">
        <v>42000</v>
      </c>
      <c r="K1997" s="1">
        <v>42005</v>
      </c>
      <c r="L1997" t="s">
        <v>34</v>
      </c>
      <c r="M1997">
        <f>Table1[[#This Row],[Ship Date]]-Table1[[#This Row],[Order Date]]</f>
        <v>5</v>
      </c>
      <c r="N1997">
        <v>12</v>
      </c>
      <c r="O1997" t="s">
        <v>35</v>
      </c>
      <c r="P1997" s="3">
        <v>182.352</v>
      </c>
      <c r="Q1997" s="3">
        <v>133.42937061749419</v>
      </c>
      <c r="R1997" s="3">
        <f>(Table1[[#This Row],[Selling Price]]-Table1[[#This Row],[Cost Price]])</f>
        <v>48.922629382505818</v>
      </c>
      <c r="S1997" s="12">
        <f>(Table1[[#This Row],[Profit]]/Table1[[#This Row],[Selling Price]])</f>
        <v>0.26828677164224035</v>
      </c>
      <c r="T1997">
        <v>3</v>
      </c>
      <c r="U1997" s="2">
        <f>Table1[[#This Row],[Selling Price]]*Table1[[#This Row],[Quantity]]</f>
        <v>547.05600000000004</v>
      </c>
      <c r="V1997" s="4">
        <v>0.2</v>
      </c>
      <c r="W1997">
        <v>386</v>
      </c>
      <c r="X1997" t="s">
        <v>36</v>
      </c>
      <c r="Y1997" t="s">
        <v>68</v>
      </c>
      <c r="Z1997" s="2">
        <v>100.4163208779662</v>
      </c>
    </row>
    <row r="1998" spans="1:26" x14ac:dyDescent="0.35">
      <c r="A1998" t="s">
        <v>37</v>
      </c>
      <c r="B1998" t="s">
        <v>38</v>
      </c>
      <c r="C1998" t="s">
        <v>27</v>
      </c>
      <c r="D1998" t="s">
        <v>28</v>
      </c>
      <c r="E1998" t="s">
        <v>69</v>
      </c>
      <c r="F1998" t="s">
        <v>4491</v>
      </c>
      <c r="G1998" t="s">
        <v>4492</v>
      </c>
      <c r="H1998" t="s">
        <v>32</v>
      </c>
      <c r="I1998" t="s">
        <v>8844</v>
      </c>
      <c r="J1998" s="1">
        <v>42493</v>
      </c>
      <c r="K1998" s="1">
        <v>42495</v>
      </c>
      <c r="L1998" t="s">
        <v>199</v>
      </c>
      <c r="M1998">
        <f>Table1[[#This Row],[Ship Date]]-Table1[[#This Row],[Order Date]]</f>
        <v>2</v>
      </c>
      <c r="N1998">
        <v>5</v>
      </c>
      <c r="O1998" t="s">
        <v>51</v>
      </c>
      <c r="P1998" s="3">
        <v>51.968000000000004</v>
      </c>
      <c r="Q1998" s="3">
        <v>43.323478820949553</v>
      </c>
      <c r="R1998" s="3">
        <f>(Table1[[#This Row],[Selling Price]]-Table1[[#This Row],[Cost Price]])</f>
        <v>8.6445211790504501</v>
      </c>
      <c r="S1998" s="12">
        <f>(Table1[[#This Row],[Profit]]/Table1[[#This Row],[Selling Price]])</f>
        <v>0.16634315692446217</v>
      </c>
      <c r="T1998">
        <v>2</v>
      </c>
      <c r="U1998" s="2">
        <f>Table1[[#This Row],[Selling Price]]*Table1[[#This Row],[Quantity]]</f>
        <v>103.93600000000001</v>
      </c>
      <c r="V1998" s="4">
        <v>0.2</v>
      </c>
      <c r="W1998">
        <v>288</v>
      </c>
      <c r="X1998" t="s">
        <v>36</v>
      </c>
      <c r="Y1998" t="s">
        <v>68</v>
      </c>
      <c r="Z1998" s="2">
        <v>62.645155343410252</v>
      </c>
    </row>
    <row r="1999" spans="1:26" x14ac:dyDescent="0.35">
      <c r="A1999" t="s">
        <v>37</v>
      </c>
      <c r="B1999" t="s">
        <v>38</v>
      </c>
      <c r="C1999" t="s">
        <v>55</v>
      </c>
      <c r="D1999" t="s">
        <v>28</v>
      </c>
      <c r="E1999" t="s">
        <v>40</v>
      </c>
      <c r="F1999" t="s">
        <v>6183</v>
      </c>
      <c r="G1999" t="s">
        <v>6184</v>
      </c>
      <c r="H1999" t="s">
        <v>32</v>
      </c>
      <c r="I1999" t="s">
        <v>8939</v>
      </c>
      <c r="J1999" s="1">
        <v>42416</v>
      </c>
      <c r="K1999" s="1">
        <v>42420</v>
      </c>
      <c r="L1999" t="s">
        <v>60</v>
      </c>
      <c r="M1999">
        <f>Table1[[#This Row],[Ship Date]]-Table1[[#This Row],[Order Date]]</f>
        <v>4</v>
      </c>
      <c r="N1999">
        <v>2</v>
      </c>
      <c r="O1999" t="s">
        <v>106</v>
      </c>
      <c r="P1999" s="3">
        <v>326.64600000000002</v>
      </c>
      <c r="Q1999" s="3">
        <v>259.33214519238288</v>
      </c>
      <c r="R1999" s="3">
        <f>(Table1[[#This Row],[Selling Price]]-Table1[[#This Row],[Cost Price]])</f>
        <v>67.313854807617133</v>
      </c>
      <c r="S1999" s="12">
        <f>(Table1[[#This Row],[Profit]]/Table1[[#This Row],[Selling Price]])</f>
        <v>0.20607585829190356</v>
      </c>
      <c r="T1999">
        <v>3</v>
      </c>
      <c r="U1999" s="2">
        <f>Table1[[#This Row],[Selling Price]]*Table1[[#This Row],[Quantity]]</f>
        <v>979.9380000000001</v>
      </c>
      <c r="V1999" s="4">
        <v>0.1</v>
      </c>
      <c r="W1999">
        <v>122</v>
      </c>
      <c r="X1999" t="s">
        <v>36</v>
      </c>
      <c r="Y1999" t="s">
        <v>68</v>
      </c>
      <c r="Z1999" s="2">
        <v>66.630588481067292</v>
      </c>
    </row>
    <row r="2000" spans="1:26" x14ac:dyDescent="0.35">
      <c r="A2000" t="s">
        <v>37</v>
      </c>
      <c r="B2000" t="s">
        <v>38</v>
      </c>
      <c r="C2000" t="s">
        <v>45</v>
      </c>
      <c r="D2000" t="s">
        <v>28</v>
      </c>
      <c r="E2000" t="s">
        <v>69</v>
      </c>
      <c r="F2000" t="s">
        <v>1856</v>
      </c>
      <c r="G2000" t="s">
        <v>1857</v>
      </c>
      <c r="H2000" t="s">
        <v>32</v>
      </c>
      <c r="I2000" t="s">
        <v>9004</v>
      </c>
      <c r="J2000" s="1">
        <v>41944</v>
      </c>
      <c r="K2000" s="1">
        <v>41946</v>
      </c>
      <c r="L2000" t="s">
        <v>199</v>
      </c>
      <c r="M2000">
        <f>Table1[[#This Row],[Ship Date]]-Table1[[#This Row],[Order Date]]</f>
        <v>2</v>
      </c>
      <c r="N2000">
        <v>11</v>
      </c>
      <c r="O2000" t="s">
        <v>35</v>
      </c>
      <c r="P2000" s="3">
        <v>68.703999999999994</v>
      </c>
      <c r="Q2000" s="3">
        <v>54.692136693790893</v>
      </c>
      <c r="R2000" s="3">
        <f>(Table1[[#This Row],[Selling Price]]-Table1[[#This Row],[Cost Price]])</f>
        <v>14.011863306209101</v>
      </c>
      <c r="S2000" s="12">
        <f>(Table1[[#This Row],[Profit]]/Table1[[#This Row],[Selling Price]])</f>
        <v>0.20394537881650415</v>
      </c>
      <c r="T2000">
        <v>2</v>
      </c>
      <c r="U2000" s="2">
        <f>Table1[[#This Row],[Selling Price]]*Table1[[#This Row],[Quantity]]</f>
        <v>137.40799999999999</v>
      </c>
      <c r="V2000" s="4">
        <v>0.2</v>
      </c>
      <c r="W2000">
        <v>309</v>
      </c>
      <c r="X2000" t="s">
        <v>36</v>
      </c>
      <c r="Y2000" t="s">
        <v>68</v>
      </c>
      <c r="Z2000" s="2">
        <v>76.147548296836504</v>
      </c>
    </row>
    <row r="2001" spans="1:26" x14ac:dyDescent="0.35">
      <c r="A2001" t="s">
        <v>501</v>
      </c>
      <c r="B2001" t="s">
        <v>502</v>
      </c>
      <c r="C2001" t="s">
        <v>55</v>
      </c>
      <c r="D2001" t="s">
        <v>28</v>
      </c>
      <c r="E2001" t="s">
        <v>56</v>
      </c>
      <c r="F2001" t="s">
        <v>503</v>
      </c>
      <c r="G2001" t="s">
        <v>504</v>
      </c>
      <c r="H2001" t="s">
        <v>32</v>
      </c>
      <c r="I2001" t="s">
        <v>505</v>
      </c>
      <c r="J2001" s="1">
        <v>41902</v>
      </c>
      <c r="K2001" s="1">
        <v>41907</v>
      </c>
      <c r="L2001" t="s">
        <v>60</v>
      </c>
      <c r="M2001">
        <f>Table1[[#This Row],[Ship Date]]-Table1[[#This Row],[Order Date]]</f>
        <v>5</v>
      </c>
      <c r="N2001">
        <v>9</v>
      </c>
      <c r="O2001" t="s">
        <v>61</v>
      </c>
      <c r="P2001" s="3">
        <v>617.70000000000005</v>
      </c>
      <c r="Q2001" s="3">
        <v>511.58431529496619</v>
      </c>
      <c r="R2001" s="3">
        <f>(Table1[[#This Row],[Selling Price]]-Table1[[#This Row],[Cost Price]])</f>
        <v>106.11568470503386</v>
      </c>
      <c r="S2001" s="12">
        <f>(Table1[[#This Row],[Profit]]/Table1[[#This Row],[Selling Price]])</f>
        <v>0.17179162166914982</v>
      </c>
      <c r="T2001">
        <v>6</v>
      </c>
      <c r="U2001" s="2">
        <f>Table1[[#This Row],[Selling Price]]*Table1[[#This Row],[Quantity]]</f>
        <v>3706.2000000000003</v>
      </c>
      <c r="V2001" s="4">
        <v>0.5</v>
      </c>
      <c r="W2001">
        <v>157</v>
      </c>
      <c r="X2001" t="s">
        <v>36</v>
      </c>
      <c r="Y2001" t="s">
        <v>36</v>
      </c>
      <c r="Z2001" s="2">
        <v>452.41810604793437</v>
      </c>
    </row>
    <row r="2002" spans="1:26" x14ac:dyDescent="0.35">
      <c r="A2002" t="s">
        <v>501</v>
      </c>
      <c r="B2002" t="s">
        <v>502</v>
      </c>
      <c r="C2002" t="s">
        <v>39</v>
      </c>
      <c r="D2002" t="s">
        <v>28</v>
      </c>
      <c r="E2002" t="s">
        <v>56</v>
      </c>
      <c r="F2002" t="s">
        <v>1066</v>
      </c>
      <c r="G2002" t="s">
        <v>1067</v>
      </c>
      <c r="H2002" t="s">
        <v>32</v>
      </c>
      <c r="I2002" t="s">
        <v>1065</v>
      </c>
      <c r="J2002" s="1">
        <v>41832</v>
      </c>
      <c r="K2002" s="1">
        <v>41837</v>
      </c>
      <c r="L2002" t="s">
        <v>60</v>
      </c>
      <c r="M2002">
        <f>Table1[[#This Row],[Ship Date]]-Table1[[#This Row],[Order Date]]</f>
        <v>5</v>
      </c>
      <c r="N2002">
        <v>7</v>
      </c>
      <c r="O2002" t="s">
        <v>51</v>
      </c>
      <c r="P2002" s="3">
        <v>698.35199999999998</v>
      </c>
      <c r="Q2002" s="3">
        <v>502.62614135360428</v>
      </c>
      <c r="R2002" s="3">
        <f>(Table1[[#This Row],[Selling Price]]-Table1[[#This Row],[Cost Price]])</f>
        <v>195.72585864639569</v>
      </c>
      <c r="S2002" s="12">
        <f>(Table1[[#This Row],[Profit]]/Table1[[#This Row],[Selling Price]])</f>
        <v>0.28026820091643712</v>
      </c>
      <c r="T2002">
        <v>3</v>
      </c>
      <c r="U2002" s="2">
        <f>Table1[[#This Row],[Selling Price]]*Table1[[#This Row],[Quantity]]</f>
        <v>2095.056</v>
      </c>
      <c r="V2002" s="4">
        <v>0.2</v>
      </c>
      <c r="W2002">
        <v>329</v>
      </c>
      <c r="X2002" t="s">
        <v>36</v>
      </c>
      <c r="Y2002" t="s">
        <v>36</v>
      </c>
      <c r="Z2002" s="2">
        <v>537.25401950837431</v>
      </c>
    </row>
    <row r="2003" spans="1:26" x14ac:dyDescent="0.35">
      <c r="A2003" t="s">
        <v>501</v>
      </c>
      <c r="B2003" t="s">
        <v>502</v>
      </c>
      <c r="C2003" t="s">
        <v>27</v>
      </c>
      <c r="D2003" t="s">
        <v>28</v>
      </c>
      <c r="E2003" t="s">
        <v>40</v>
      </c>
      <c r="F2003" t="s">
        <v>1961</v>
      </c>
      <c r="G2003" t="s">
        <v>1962</v>
      </c>
      <c r="H2003" t="s">
        <v>32</v>
      </c>
      <c r="I2003" t="s">
        <v>1963</v>
      </c>
      <c r="J2003" s="1">
        <v>42237</v>
      </c>
      <c r="K2003" s="1">
        <v>42239</v>
      </c>
      <c r="L2003" t="s">
        <v>199</v>
      </c>
      <c r="M2003">
        <f>Table1[[#This Row],[Ship Date]]-Table1[[#This Row],[Order Date]]</f>
        <v>2</v>
      </c>
      <c r="N2003">
        <v>8</v>
      </c>
      <c r="O2003" t="s">
        <v>61</v>
      </c>
      <c r="P2003" s="3">
        <v>544.00800000000004</v>
      </c>
      <c r="Q2003" s="3">
        <v>418.38274155223792</v>
      </c>
      <c r="R2003" s="3">
        <f>(Table1[[#This Row],[Selling Price]]-Table1[[#This Row],[Cost Price]])</f>
        <v>125.62525844776212</v>
      </c>
      <c r="S2003" s="12">
        <f>(Table1[[#This Row],[Profit]]/Table1[[#This Row],[Selling Price]])</f>
        <v>0.23092538794973991</v>
      </c>
      <c r="T2003">
        <v>3</v>
      </c>
      <c r="U2003" s="2">
        <f>Table1[[#This Row],[Selling Price]]*Table1[[#This Row],[Quantity]]</f>
        <v>1632.0240000000001</v>
      </c>
      <c r="V2003" s="4">
        <v>0.2</v>
      </c>
      <c r="W2003">
        <v>376</v>
      </c>
      <c r="X2003" t="s">
        <v>36</v>
      </c>
      <c r="Y2003" t="s">
        <v>36</v>
      </c>
      <c r="Z2003" s="2">
        <v>386.00510075645383</v>
      </c>
    </row>
    <row r="2004" spans="1:26" x14ac:dyDescent="0.35">
      <c r="A2004" t="s">
        <v>501</v>
      </c>
      <c r="B2004" t="s">
        <v>502</v>
      </c>
      <c r="C2004" t="s">
        <v>45</v>
      </c>
      <c r="D2004" t="s">
        <v>28</v>
      </c>
      <c r="E2004" t="s">
        <v>40</v>
      </c>
      <c r="F2004" t="s">
        <v>1502</v>
      </c>
      <c r="G2004" t="s">
        <v>1503</v>
      </c>
      <c r="H2004" t="s">
        <v>32</v>
      </c>
      <c r="I2004" t="s">
        <v>3192</v>
      </c>
      <c r="J2004" s="1">
        <v>41966</v>
      </c>
      <c r="K2004" s="1">
        <v>41968</v>
      </c>
      <c r="L2004" t="s">
        <v>199</v>
      </c>
      <c r="M2004">
        <f>Table1[[#This Row],[Ship Date]]-Table1[[#This Row],[Order Date]]</f>
        <v>2</v>
      </c>
      <c r="N2004">
        <v>11</v>
      </c>
      <c r="O2004" t="s">
        <v>35</v>
      </c>
      <c r="P2004" s="3">
        <v>381.44</v>
      </c>
      <c r="Q2004" s="3">
        <v>249.10588576331759</v>
      </c>
      <c r="R2004" s="3">
        <f>(Table1[[#This Row],[Selling Price]]-Table1[[#This Row],[Cost Price]])</f>
        <v>132.33411423668241</v>
      </c>
      <c r="S2004" s="12">
        <f>(Table1[[#This Row],[Profit]]/Table1[[#This Row],[Selling Price]])</f>
        <v>0.34693297566244341</v>
      </c>
      <c r="T2004">
        <v>2</v>
      </c>
      <c r="U2004" s="2">
        <f>Table1[[#This Row],[Selling Price]]*Table1[[#This Row],[Quantity]]</f>
        <v>762.88</v>
      </c>
      <c r="V2004" s="4">
        <v>0.2</v>
      </c>
      <c r="W2004">
        <v>402</v>
      </c>
      <c r="X2004" t="s">
        <v>36</v>
      </c>
      <c r="Y2004" t="s">
        <v>36</v>
      </c>
      <c r="Z2004" s="2">
        <v>532.23071731829123</v>
      </c>
    </row>
    <row r="2005" spans="1:26" x14ac:dyDescent="0.35">
      <c r="A2005" t="s">
        <v>501</v>
      </c>
      <c r="B2005" t="s">
        <v>502</v>
      </c>
      <c r="C2005" t="s">
        <v>64</v>
      </c>
      <c r="D2005" t="s">
        <v>28</v>
      </c>
      <c r="E2005" t="s">
        <v>69</v>
      </c>
      <c r="F2005" t="s">
        <v>3868</v>
      </c>
      <c r="G2005" t="s">
        <v>3869</v>
      </c>
      <c r="H2005" t="s">
        <v>32</v>
      </c>
      <c r="I2005" t="s">
        <v>3870</v>
      </c>
      <c r="J2005" s="1">
        <v>42281</v>
      </c>
      <c r="K2005" s="1">
        <v>42286</v>
      </c>
      <c r="L2005" t="s">
        <v>60</v>
      </c>
      <c r="M2005">
        <f>Table1[[#This Row],[Ship Date]]-Table1[[#This Row],[Order Date]]</f>
        <v>5</v>
      </c>
      <c r="N2005">
        <v>10</v>
      </c>
      <c r="O2005" t="s">
        <v>61</v>
      </c>
      <c r="P2005" s="3">
        <v>64.944000000000003</v>
      </c>
      <c r="Q2005" s="3">
        <v>52.685401964539281</v>
      </c>
      <c r="R2005" s="3">
        <f>(Table1[[#This Row],[Selling Price]]-Table1[[#This Row],[Cost Price]])</f>
        <v>12.258598035460722</v>
      </c>
      <c r="S2005" s="12">
        <f>(Table1[[#This Row],[Profit]]/Table1[[#This Row],[Selling Price]])</f>
        <v>0.18875643686038313</v>
      </c>
      <c r="T2005">
        <v>3</v>
      </c>
      <c r="U2005" s="2">
        <f>Table1[[#This Row],[Selling Price]]*Table1[[#This Row],[Quantity]]</f>
        <v>194.83199999999999</v>
      </c>
      <c r="V2005" s="4">
        <v>0.2</v>
      </c>
      <c r="W2005">
        <v>441</v>
      </c>
      <c r="X2005" t="s">
        <v>36</v>
      </c>
      <c r="Y2005" t="s">
        <v>68</v>
      </c>
      <c r="Z2005" s="2">
        <v>44.199840777993757</v>
      </c>
    </row>
    <row r="2006" spans="1:26" x14ac:dyDescent="0.35">
      <c r="A2006" t="s">
        <v>501</v>
      </c>
      <c r="B2006" t="s">
        <v>502</v>
      </c>
      <c r="C2006" t="s">
        <v>64</v>
      </c>
      <c r="D2006" t="s">
        <v>28</v>
      </c>
      <c r="E2006" t="s">
        <v>56</v>
      </c>
      <c r="F2006" t="s">
        <v>2214</v>
      </c>
      <c r="G2006" t="s">
        <v>2215</v>
      </c>
      <c r="H2006" t="s">
        <v>32</v>
      </c>
      <c r="I2006" t="s">
        <v>4593</v>
      </c>
      <c r="J2006" s="1">
        <v>42324</v>
      </c>
      <c r="K2006" s="1">
        <v>42326</v>
      </c>
      <c r="L2006" t="s">
        <v>34</v>
      </c>
      <c r="M2006">
        <f>Table1[[#This Row],[Ship Date]]-Table1[[#This Row],[Order Date]]</f>
        <v>2</v>
      </c>
      <c r="N2006">
        <v>11</v>
      </c>
      <c r="O2006" t="s">
        <v>35</v>
      </c>
      <c r="P2006" s="3">
        <v>214.11</v>
      </c>
      <c r="Q2006" s="3">
        <v>143.5417480031027</v>
      </c>
      <c r="R2006" s="3">
        <f>(Table1[[#This Row],[Selling Price]]-Table1[[#This Row],[Cost Price]])</f>
        <v>70.568251996897317</v>
      </c>
      <c r="S2006" s="12">
        <f>(Table1[[#This Row],[Profit]]/Table1[[#This Row],[Selling Price]])</f>
        <v>0.32958877211198595</v>
      </c>
      <c r="T2006">
        <v>3</v>
      </c>
      <c r="U2006" s="2">
        <f>Table1[[#This Row],[Selling Price]]*Table1[[#This Row],[Quantity]]</f>
        <v>642.33000000000004</v>
      </c>
      <c r="V2006" s="4">
        <v>0</v>
      </c>
      <c r="W2006">
        <v>255</v>
      </c>
      <c r="X2006" t="s">
        <v>36</v>
      </c>
      <c r="Y2006" t="s">
        <v>68</v>
      </c>
      <c r="Z2006" s="2">
        <v>109.5115486101808</v>
      </c>
    </row>
    <row r="2007" spans="1:26" x14ac:dyDescent="0.35">
      <c r="A2007" t="s">
        <v>501</v>
      </c>
      <c r="B2007" t="s">
        <v>502</v>
      </c>
      <c r="C2007" t="s">
        <v>27</v>
      </c>
      <c r="D2007" t="s">
        <v>28</v>
      </c>
      <c r="E2007" t="s">
        <v>40</v>
      </c>
      <c r="F2007" t="s">
        <v>1492</v>
      </c>
      <c r="G2007" t="s">
        <v>1493</v>
      </c>
      <c r="H2007" t="s">
        <v>32</v>
      </c>
      <c r="I2007" t="s">
        <v>4617</v>
      </c>
      <c r="J2007" s="1">
        <v>41712</v>
      </c>
      <c r="K2007" s="1">
        <v>41717</v>
      </c>
      <c r="L2007" t="s">
        <v>60</v>
      </c>
      <c r="M2007">
        <f>Table1[[#This Row],[Ship Date]]-Table1[[#This Row],[Order Date]]</f>
        <v>5</v>
      </c>
      <c r="N2007">
        <v>3</v>
      </c>
      <c r="O2007" t="s">
        <v>106</v>
      </c>
      <c r="P2007" s="3">
        <v>1139.92</v>
      </c>
      <c r="Q2007" s="3">
        <v>887.68722494142321</v>
      </c>
      <c r="R2007" s="3">
        <f>(Table1[[#This Row],[Selling Price]]-Table1[[#This Row],[Cost Price]])</f>
        <v>252.23277505857686</v>
      </c>
      <c r="S2007" s="12">
        <f>(Table1[[#This Row],[Profit]]/Table1[[#This Row],[Selling Price]])</f>
        <v>0.22127234811089974</v>
      </c>
      <c r="T2007">
        <v>4</v>
      </c>
      <c r="U2007" s="2">
        <f>Table1[[#This Row],[Selling Price]]*Table1[[#This Row],[Quantity]]</f>
        <v>4559.68</v>
      </c>
      <c r="V2007" s="4">
        <v>0</v>
      </c>
      <c r="W2007">
        <v>495</v>
      </c>
      <c r="X2007" t="s">
        <v>36</v>
      </c>
      <c r="Y2007" t="s">
        <v>36</v>
      </c>
      <c r="Z2007" s="2">
        <v>333.39141542753879</v>
      </c>
    </row>
    <row r="2008" spans="1:26" x14ac:dyDescent="0.35">
      <c r="A2008" t="s">
        <v>501</v>
      </c>
      <c r="B2008" t="s">
        <v>502</v>
      </c>
      <c r="C2008" t="s">
        <v>55</v>
      </c>
      <c r="D2008" t="s">
        <v>28</v>
      </c>
      <c r="E2008" t="s">
        <v>40</v>
      </c>
      <c r="F2008" t="s">
        <v>1289</v>
      </c>
      <c r="G2008" t="s">
        <v>1290</v>
      </c>
      <c r="H2008" t="s">
        <v>32</v>
      </c>
      <c r="I2008" t="s">
        <v>4657</v>
      </c>
      <c r="J2008" s="1">
        <v>42661</v>
      </c>
      <c r="K2008" s="1">
        <v>42665</v>
      </c>
      <c r="L2008" t="s">
        <v>60</v>
      </c>
      <c r="M2008">
        <f>Table1[[#This Row],[Ship Date]]-Table1[[#This Row],[Order Date]]</f>
        <v>4</v>
      </c>
      <c r="N2008">
        <v>10</v>
      </c>
      <c r="O2008" t="s">
        <v>61</v>
      </c>
      <c r="P2008" s="3">
        <v>307.92</v>
      </c>
      <c r="Q2008" s="3">
        <v>243.15737283129161</v>
      </c>
      <c r="R2008" s="3">
        <f>(Table1[[#This Row],[Selling Price]]-Table1[[#This Row],[Cost Price]])</f>
        <v>64.762627168708406</v>
      </c>
      <c r="S2008" s="12">
        <f>(Table1[[#This Row],[Profit]]/Table1[[#This Row],[Selling Price]])</f>
        <v>0.21032289935278126</v>
      </c>
      <c r="T2008">
        <v>5</v>
      </c>
      <c r="U2008" s="2">
        <f>Table1[[#This Row],[Selling Price]]*Table1[[#This Row],[Quantity]]</f>
        <v>1539.6000000000001</v>
      </c>
      <c r="V2008" s="4">
        <v>0.2</v>
      </c>
      <c r="W2008">
        <v>148</v>
      </c>
      <c r="X2008" t="s">
        <v>36</v>
      </c>
      <c r="Y2008" t="s">
        <v>68</v>
      </c>
      <c r="Z2008" s="2">
        <v>69.613834946797752</v>
      </c>
    </row>
    <row r="2009" spans="1:26" x14ac:dyDescent="0.35">
      <c r="A2009" t="s">
        <v>501</v>
      </c>
      <c r="B2009" t="s">
        <v>502</v>
      </c>
      <c r="C2009" t="s">
        <v>39</v>
      </c>
      <c r="D2009" t="s">
        <v>28</v>
      </c>
      <c r="E2009" t="s">
        <v>56</v>
      </c>
      <c r="F2009" t="s">
        <v>4814</v>
      </c>
      <c r="G2009" t="s">
        <v>4815</v>
      </c>
      <c r="H2009" t="s">
        <v>32</v>
      </c>
      <c r="I2009" t="s">
        <v>4813</v>
      </c>
      <c r="J2009" s="1">
        <v>43027</v>
      </c>
      <c r="K2009" s="1">
        <v>43032</v>
      </c>
      <c r="L2009" t="s">
        <v>34</v>
      </c>
      <c r="M2009">
        <f>Table1[[#This Row],[Ship Date]]-Table1[[#This Row],[Order Date]]</f>
        <v>5</v>
      </c>
      <c r="N2009">
        <v>10</v>
      </c>
      <c r="O2009" t="s">
        <v>61</v>
      </c>
      <c r="P2009" s="3">
        <v>24.367999999999999</v>
      </c>
      <c r="Q2009" s="3">
        <v>17.494187142029869</v>
      </c>
      <c r="R2009" s="3">
        <f>(Table1[[#This Row],[Selling Price]]-Table1[[#This Row],[Cost Price]])</f>
        <v>6.8738128579701296</v>
      </c>
      <c r="S2009" s="12">
        <f>(Table1[[#This Row],[Profit]]/Table1[[#This Row],[Selling Price]])</f>
        <v>0.28208358740849188</v>
      </c>
      <c r="T2009">
        <v>2</v>
      </c>
      <c r="U2009" s="2">
        <f>Table1[[#This Row],[Selling Price]]*Table1[[#This Row],[Quantity]]</f>
        <v>48.735999999999997</v>
      </c>
      <c r="V2009" s="4">
        <v>0.2</v>
      </c>
      <c r="W2009">
        <v>457</v>
      </c>
      <c r="X2009" t="s">
        <v>36</v>
      </c>
      <c r="Y2009" t="s">
        <v>52</v>
      </c>
      <c r="Z2009" s="2">
        <v>2.153847255494227</v>
      </c>
    </row>
    <row r="2010" spans="1:26" x14ac:dyDescent="0.35">
      <c r="A2010" t="s">
        <v>501</v>
      </c>
      <c r="B2010" t="s">
        <v>502</v>
      </c>
      <c r="C2010" t="s">
        <v>39</v>
      </c>
      <c r="D2010" t="s">
        <v>28</v>
      </c>
      <c r="E2010" t="s">
        <v>56</v>
      </c>
      <c r="F2010" t="s">
        <v>94</v>
      </c>
      <c r="G2010" t="s">
        <v>95</v>
      </c>
      <c r="H2010" t="s">
        <v>32</v>
      </c>
      <c r="I2010" t="s">
        <v>5039</v>
      </c>
      <c r="J2010" s="1">
        <v>42968</v>
      </c>
      <c r="K2010" s="1">
        <v>42969</v>
      </c>
      <c r="L2010" t="s">
        <v>199</v>
      </c>
      <c r="M2010">
        <f>Table1[[#This Row],[Ship Date]]-Table1[[#This Row],[Order Date]]</f>
        <v>1</v>
      </c>
      <c r="N2010">
        <v>8</v>
      </c>
      <c r="O2010" t="s">
        <v>61</v>
      </c>
      <c r="P2010" s="3">
        <v>568.72799999999995</v>
      </c>
      <c r="Q2010" s="3">
        <v>395.55651603056498</v>
      </c>
      <c r="R2010" s="3">
        <f>(Table1[[#This Row],[Selling Price]]-Table1[[#This Row],[Cost Price]])</f>
        <v>173.17148396943497</v>
      </c>
      <c r="S2010" s="12">
        <f>(Table1[[#This Row],[Profit]]/Table1[[#This Row],[Selling Price]])</f>
        <v>0.30448911249214911</v>
      </c>
      <c r="T2010">
        <v>3</v>
      </c>
      <c r="U2010" s="2">
        <f>Table1[[#This Row],[Selling Price]]*Table1[[#This Row],[Quantity]]</f>
        <v>1706.1839999999997</v>
      </c>
      <c r="V2010" s="4">
        <v>0.2</v>
      </c>
      <c r="W2010">
        <v>484</v>
      </c>
      <c r="X2010" t="s">
        <v>36</v>
      </c>
      <c r="Y2010" t="s">
        <v>36</v>
      </c>
      <c r="Z2010" s="2">
        <v>487.91912640877291</v>
      </c>
    </row>
    <row r="2011" spans="1:26" x14ac:dyDescent="0.35">
      <c r="A2011" t="s">
        <v>501</v>
      </c>
      <c r="B2011" t="s">
        <v>502</v>
      </c>
      <c r="C2011" t="s">
        <v>64</v>
      </c>
      <c r="D2011" t="s">
        <v>28</v>
      </c>
      <c r="E2011" t="s">
        <v>69</v>
      </c>
      <c r="F2011" t="s">
        <v>2275</v>
      </c>
      <c r="G2011" t="s">
        <v>818</v>
      </c>
      <c r="H2011" t="s">
        <v>32</v>
      </c>
      <c r="I2011" t="s">
        <v>5091</v>
      </c>
      <c r="J2011" s="1">
        <v>42128</v>
      </c>
      <c r="K2011" s="1">
        <v>42129</v>
      </c>
      <c r="L2011" t="s">
        <v>199</v>
      </c>
      <c r="M2011">
        <f>Table1[[#This Row],[Ship Date]]-Table1[[#This Row],[Order Date]]</f>
        <v>1</v>
      </c>
      <c r="N2011">
        <v>5</v>
      </c>
      <c r="O2011" t="s">
        <v>51</v>
      </c>
      <c r="P2011" s="3">
        <v>22.288</v>
      </c>
      <c r="Q2011" s="3">
        <v>18.849630909788541</v>
      </c>
      <c r="R2011" s="3">
        <f>(Table1[[#This Row],[Selling Price]]-Table1[[#This Row],[Cost Price]])</f>
        <v>3.4383690902114594</v>
      </c>
      <c r="S2011" s="12">
        <f>(Table1[[#This Row],[Profit]]/Table1[[#This Row],[Selling Price]])</f>
        <v>0.1542699699484682</v>
      </c>
      <c r="T2011">
        <v>7</v>
      </c>
      <c r="U2011" s="2">
        <f>Table1[[#This Row],[Selling Price]]*Table1[[#This Row],[Quantity]]</f>
        <v>156.01599999999999</v>
      </c>
      <c r="V2011" s="4">
        <v>0.6</v>
      </c>
      <c r="W2011">
        <v>148</v>
      </c>
      <c r="X2011" t="s">
        <v>36</v>
      </c>
      <c r="Y2011" t="s">
        <v>52</v>
      </c>
      <c r="Z2011" s="2">
        <v>16.179677700402099</v>
      </c>
    </row>
    <row r="2012" spans="1:26" x14ac:dyDescent="0.35">
      <c r="A2012" t="s">
        <v>501</v>
      </c>
      <c r="B2012" t="s">
        <v>502</v>
      </c>
      <c r="C2012" t="s">
        <v>64</v>
      </c>
      <c r="D2012" t="s">
        <v>28</v>
      </c>
      <c r="E2012" t="s">
        <v>40</v>
      </c>
      <c r="F2012" t="s">
        <v>2052</v>
      </c>
      <c r="G2012" t="s">
        <v>2053</v>
      </c>
      <c r="H2012" t="s">
        <v>32</v>
      </c>
      <c r="I2012" t="s">
        <v>5101</v>
      </c>
      <c r="J2012" s="1">
        <v>42253</v>
      </c>
      <c r="K2012" s="1">
        <v>42260</v>
      </c>
      <c r="L2012" t="s">
        <v>60</v>
      </c>
      <c r="M2012">
        <f>Table1[[#This Row],[Ship Date]]-Table1[[#This Row],[Order Date]]</f>
        <v>7</v>
      </c>
      <c r="N2012">
        <v>9</v>
      </c>
      <c r="O2012" t="s">
        <v>61</v>
      </c>
      <c r="P2012" s="3">
        <v>271.76400000000001</v>
      </c>
      <c r="Q2012" s="3">
        <v>207.34556767622169</v>
      </c>
      <c r="R2012" s="3">
        <f>(Table1[[#This Row],[Selling Price]]-Table1[[#This Row],[Cost Price]])</f>
        <v>64.418432323778319</v>
      </c>
      <c r="S2012" s="12">
        <f>(Table1[[#This Row],[Profit]]/Table1[[#This Row],[Selling Price]])</f>
        <v>0.23703813722118572</v>
      </c>
      <c r="T2012">
        <v>2</v>
      </c>
      <c r="U2012" s="2">
        <f>Table1[[#This Row],[Selling Price]]*Table1[[#This Row],[Quantity]]</f>
        <v>543.52800000000002</v>
      </c>
      <c r="V2012" s="4">
        <v>0.1</v>
      </c>
      <c r="W2012">
        <v>277</v>
      </c>
      <c r="X2012" t="s">
        <v>68</v>
      </c>
      <c r="Y2012" t="s">
        <v>36</v>
      </c>
      <c r="Z2012" s="2">
        <v>138.2610106601922</v>
      </c>
    </row>
    <row r="2013" spans="1:26" x14ac:dyDescent="0.35">
      <c r="A2013" t="s">
        <v>501</v>
      </c>
      <c r="B2013" t="s">
        <v>502</v>
      </c>
      <c r="C2013" t="s">
        <v>64</v>
      </c>
      <c r="D2013" t="s">
        <v>28</v>
      </c>
      <c r="E2013" t="s">
        <v>69</v>
      </c>
      <c r="F2013" t="s">
        <v>2733</v>
      </c>
      <c r="G2013" t="s">
        <v>2734</v>
      </c>
      <c r="H2013" t="s">
        <v>32</v>
      </c>
      <c r="I2013" t="s">
        <v>5140</v>
      </c>
      <c r="J2013" s="1">
        <v>42705</v>
      </c>
      <c r="K2013" s="1">
        <v>42709</v>
      </c>
      <c r="L2013" t="s">
        <v>60</v>
      </c>
      <c r="M2013">
        <f>Table1[[#This Row],[Ship Date]]-Table1[[#This Row],[Order Date]]</f>
        <v>4</v>
      </c>
      <c r="N2013">
        <v>12</v>
      </c>
      <c r="O2013" t="s">
        <v>35</v>
      </c>
      <c r="P2013" s="3">
        <v>16.739999999999998</v>
      </c>
      <c r="Q2013" s="3">
        <v>11.685004366221341</v>
      </c>
      <c r="R2013" s="3">
        <f>(Table1[[#This Row],[Selling Price]]-Table1[[#This Row],[Cost Price]])</f>
        <v>5.0549956337786579</v>
      </c>
      <c r="S2013" s="12">
        <f>(Table1[[#This Row],[Profit]]/Table1[[#This Row],[Selling Price]])</f>
        <v>0.30197106533922691</v>
      </c>
      <c r="T2013">
        <v>2</v>
      </c>
      <c r="U2013" s="2">
        <f>Table1[[#This Row],[Selling Price]]*Table1[[#This Row],[Quantity]]</f>
        <v>33.479999999999997</v>
      </c>
      <c r="V2013" s="4">
        <v>0</v>
      </c>
      <c r="W2013">
        <v>494</v>
      </c>
      <c r="X2013" t="s">
        <v>36</v>
      </c>
      <c r="Y2013" t="s">
        <v>52</v>
      </c>
      <c r="Z2013" s="2">
        <v>21.143340866570728</v>
      </c>
    </row>
    <row r="2014" spans="1:26" x14ac:dyDescent="0.35">
      <c r="A2014" t="s">
        <v>501</v>
      </c>
      <c r="B2014" t="s">
        <v>502</v>
      </c>
      <c r="C2014" t="s">
        <v>45</v>
      </c>
      <c r="D2014" t="s">
        <v>28</v>
      </c>
      <c r="E2014" t="s">
        <v>40</v>
      </c>
      <c r="F2014" t="s">
        <v>1108</v>
      </c>
      <c r="G2014" t="s">
        <v>1109</v>
      </c>
      <c r="H2014" t="s">
        <v>32</v>
      </c>
      <c r="I2014" t="s">
        <v>5142</v>
      </c>
      <c r="J2014" s="1">
        <v>42797</v>
      </c>
      <c r="K2014" s="1">
        <v>42804</v>
      </c>
      <c r="L2014" t="s">
        <v>60</v>
      </c>
      <c r="M2014">
        <f>Table1[[#This Row],[Ship Date]]-Table1[[#This Row],[Order Date]]</f>
        <v>7</v>
      </c>
      <c r="N2014">
        <v>3</v>
      </c>
      <c r="O2014" t="s">
        <v>106</v>
      </c>
      <c r="P2014" s="3">
        <v>180.98</v>
      </c>
      <c r="Q2014" s="3">
        <v>135.91680923959049</v>
      </c>
      <c r="R2014" s="3">
        <f>(Table1[[#This Row],[Selling Price]]-Table1[[#This Row],[Cost Price]])</f>
        <v>45.063190760409498</v>
      </c>
      <c r="S2014" s="12">
        <f>(Table1[[#This Row],[Profit]]/Table1[[#This Row],[Selling Price]])</f>
        <v>0.24899541805950659</v>
      </c>
      <c r="T2014">
        <v>1</v>
      </c>
      <c r="U2014" s="2">
        <f>Table1[[#This Row],[Selling Price]]*Table1[[#This Row],[Quantity]]</f>
        <v>180.98</v>
      </c>
      <c r="V2014" s="4">
        <v>0</v>
      </c>
      <c r="W2014">
        <v>268</v>
      </c>
      <c r="X2014" t="s">
        <v>68</v>
      </c>
      <c r="Y2014" t="s">
        <v>36</v>
      </c>
      <c r="Z2014" s="2">
        <v>298.7889562752826</v>
      </c>
    </row>
    <row r="2015" spans="1:26" x14ac:dyDescent="0.35">
      <c r="A2015" t="s">
        <v>501</v>
      </c>
      <c r="B2015" t="s">
        <v>502</v>
      </c>
      <c r="C2015" t="s">
        <v>39</v>
      </c>
      <c r="D2015" t="s">
        <v>28</v>
      </c>
      <c r="E2015" t="s">
        <v>40</v>
      </c>
      <c r="F2015" t="s">
        <v>3464</v>
      </c>
      <c r="G2015" t="s">
        <v>3465</v>
      </c>
      <c r="H2015" t="s">
        <v>32</v>
      </c>
      <c r="I2015" t="s">
        <v>5448</v>
      </c>
      <c r="J2015" s="1">
        <v>42300</v>
      </c>
      <c r="K2015" s="1">
        <v>42304</v>
      </c>
      <c r="L2015" t="s">
        <v>34</v>
      </c>
      <c r="M2015">
        <f>Table1[[#This Row],[Ship Date]]-Table1[[#This Row],[Order Date]]</f>
        <v>4</v>
      </c>
      <c r="N2015">
        <v>10</v>
      </c>
      <c r="O2015" t="s">
        <v>61</v>
      </c>
      <c r="P2015" s="3">
        <v>842.35199999999998</v>
      </c>
      <c r="Q2015" s="3">
        <v>582.78243320231775</v>
      </c>
      <c r="R2015" s="3">
        <f>(Table1[[#This Row],[Selling Price]]-Table1[[#This Row],[Cost Price]])</f>
        <v>259.56956679768223</v>
      </c>
      <c r="S2015" s="12">
        <f>(Table1[[#This Row],[Profit]]/Table1[[#This Row],[Selling Price]])</f>
        <v>0.30814857304034682</v>
      </c>
      <c r="T2015">
        <v>3</v>
      </c>
      <c r="U2015" s="2">
        <f>Table1[[#This Row],[Selling Price]]*Table1[[#This Row],[Quantity]]</f>
        <v>2527.056</v>
      </c>
      <c r="V2015" s="4">
        <v>0.2</v>
      </c>
      <c r="W2015">
        <v>304</v>
      </c>
      <c r="X2015" t="s">
        <v>36</v>
      </c>
      <c r="Y2015" t="s">
        <v>36</v>
      </c>
      <c r="Z2015" s="2">
        <v>786.99837277722497</v>
      </c>
    </row>
    <row r="2016" spans="1:26" x14ac:dyDescent="0.35">
      <c r="A2016" t="s">
        <v>501</v>
      </c>
      <c r="B2016" t="s">
        <v>502</v>
      </c>
      <c r="C2016" t="s">
        <v>64</v>
      </c>
      <c r="D2016" t="s">
        <v>28</v>
      </c>
      <c r="E2016" t="s">
        <v>29</v>
      </c>
      <c r="F2016" t="s">
        <v>5051</v>
      </c>
      <c r="G2016" t="s">
        <v>5052</v>
      </c>
      <c r="H2016" t="s">
        <v>32</v>
      </c>
      <c r="I2016" t="s">
        <v>5544</v>
      </c>
      <c r="J2016" s="1">
        <v>42071</v>
      </c>
      <c r="K2016" s="1">
        <v>42075</v>
      </c>
      <c r="L2016" t="s">
        <v>60</v>
      </c>
      <c r="M2016">
        <f>Table1[[#This Row],[Ship Date]]-Table1[[#This Row],[Order Date]]</f>
        <v>4</v>
      </c>
      <c r="N2016">
        <v>3</v>
      </c>
      <c r="O2016" t="s">
        <v>106</v>
      </c>
      <c r="P2016" s="3">
        <v>512.94000000000005</v>
      </c>
      <c r="Q2016" s="3">
        <v>355.08289485778732</v>
      </c>
      <c r="R2016" s="3">
        <f>(Table1[[#This Row],[Selling Price]]-Table1[[#This Row],[Cost Price]])</f>
        <v>157.85710514221273</v>
      </c>
      <c r="S2016" s="12">
        <f>(Table1[[#This Row],[Profit]]/Table1[[#This Row],[Selling Price]])</f>
        <v>0.30774964935901417</v>
      </c>
      <c r="T2016">
        <v>3</v>
      </c>
      <c r="U2016" s="2">
        <f>Table1[[#This Row],[Selling Price]]*Table1[[#This Row],[Quantity]]</f>
        <v>1538.8200000000002</v>
      </c>
      <c r="V2016" s="4">
        <v>0</v>
      </c>
      <c r="W2016">
        <v>322</v>
      </c>
      <c r="X2016" t="s">
        <v>36</v>
      </c>
      <c r="Y2016" t="s">
        <v>36</v>
      </c>
      <c r="Z2016" s="2">
        <v>518.39071078378379</v>
      </c>
    </row>
    <row r="2017" spans="1:26" x14ac:dyDescent="0.35">
      <c r="A2017" t="s">
        <v>501</v>
      </c>
      <c r="B2017" t="s">
        <v>502</v>
      </c>
      <c r="C2017" t="s">
        <v>55</v>
      </c>
      <c r="D2017" t="s">
        <v>28</v>
      </c>
      <c r="E2017" t="s">
        <v>69</v>
      </c>
      <c r="F2017" t="s">
        <v>1956</v>
      </c>
      <c r="G2017" t="s">
        <v>1957</v>
      </c>
      <c r="H2017" t="s">
        <v>32</v>
      </c>
      <c r="I2017" t="s">
        <v>5686</v>
      </c>
      <c r="J2017" s="1">
        <v>42468</v>
      </c>
      <c r="K2017" s="1">
        <v>42474</v>
      </c>
      <c r="L2017" t="s">
        <v>60</v>
      </c>
      <c r="M2017">
        <f>Table1[[#This Row],[Ship Date]]-Table1[[#This Row],[Order Date]]</f>
        <v>6</v>
      </c>
      <c r="N2017">
        <v>4</v>
      </c>
      <c r="O2017" t="s">
        <v>106</v>
      </c>
      <c r="P2017" s="3">
        <v>24.7</v>
      </c>
      <c r="Q2017" s="3">
        <v>18.882939034751111</v>
      </c>
      <c r="R2017" s="3">
        <f>(Table1[[#This Row],[Selling Price]]-Table1[[#This Row],[Cost Price]])</f>
        <v>5.8170609652488885</v>
      </c>
      <c r="S2017" s="12">
        <f>(Table1[[#This Row],[Profit]]/Table1[[#This Row],[Selling Price]])</f>
        <v>0.23550854110319389</v>
      </c>
      <c r="T2017">
        <v>5</v>
      </c>
      <c r="U2017" s="2">
        <f>Table1[[#This Row],[Selling Price]]*Table1[[#This Row],[Quantity]]</f>
        <v>123.5</v>
      </c>
      <c r="V2017" s="4">
        <v>0</v>
      </c>
      <c r="W2017">
        <v>435</v>
      </c>
      <c r="X2017" t="s">
        <v>68</v>
      </c>
      <c r="Y2017" t="s">
        <v>52</v>
      </c>
      <c r="Z2017" s="2">
        <v>8.4936264283733305</v>
      </c>
    </row>
    <row r="2018" spans="1:26" x14ac:dyDescent="0.35">
      <c r="A2018" t="s">
        <v>501</v>
      </c>
      <c r="B2018" t="s">
        <v>502</v>
      </c>
      <c r="C2018" t="s">
        <v>64</v>
      </c>
      <c r="D2018" t="s">
        <v>28</v>
      </c>
      <c r="E2018" t="s">
        <v>40</v>
      </c>
      <c r="F2018" t="s">
        <v>149</v>
      </c>
      <c r="G2018" t="s">
        <v>150</v>
      </c>
      <c r="H2018" t="s">
        <v>32</v>
      </c>
      <c r="I2018" t="s">
        <v>5927</v>
      </c>
      <c r="J2018" s="1">
        <v>41922</v>
      </c>
      <c r="K2018" s="1">
        <v>41922</v>
      </c>
      <c r="L2018" t="s">
        <v>1118</v>
      </c>
      <c r="M2018">
        <f>Table1[[#This Row],[Ship Date]]-Table1[[#This Row],[Order Date]]</f>
        <v>0</v>
      </c>
      <c r="N2018">
        <v>10</v>
      </c>
      <c r="O2018" t="s">
        <v>61</v>
      </c>
      <c r="P2018" s="3">
        <v>122.352</v>
      </c>
      <c r="Q2018" s="3">
        <v>84.136040584681368</v>
      </c>
      <c r="R2018" s="3">
        <f>(Table1[[#This Row],[Selling Price]]-Table1[[#This Row],[Cost Price]])</f>
        <v>38.215959415318636</v>
      </c>
      <c r="S2018" s="12">
        <f>(Table1[[#This Row],[Profit]]/Table1[[#This Row],[Selling Price]])</f>
        <v>0.31234437863965148</v>
      </c>
      <c r="T2018">
        <v>3</v>
      </c>
      <c r="U2018" s="2">
        <f>Table1[[#This Row],[Selling Price]]*Table1[[#This Row],[Quantity]]</f>
        <v>367.05600000000004</v>
      </c>
      <c r="V2018" s="4">
        <v>0.2</v>
      </c>
      <c r="W2018">
        <v>488</v>
      </c>
      <c r="X2018" t="s">
        <v>36</v>
      </c>
      <c r="Y2018" t="s">
        <v>68</v>
      </c>
      <c r="Z2018" s="2">
        <v>52.227108093494166</v>
      </c>
    </row>
    <row r="2019" spans="1:26" x14ac:dyDescent="0.35">
      <c r="A2019" t="s">
        <v>501</v>
      </c>
      <c r="B2019" t="s">
        <v>502</v>
      </c>
      <c r="C2019" t="s">
        <v>45</v>
      </c>
      <c r="D2019" t="s">
        <v>28</v>
      </c>
      <c r="E2019" t="s">
        <v>69</v>
      </c>
      <c r="F2019" t="s">
        <v>3379</v>
      </c>
      <c r="G2019" t="s">
        <v>3380</v>
      </c>
      <c r="H2019" t="s">
        <v>32</v>
      </c>
      <c r="I2019" t="s">
        <v>6283</v>
      </c>
      <c r="J2019" s="1">
        <v>41859</v>
      </c>
      <c r="K2019" s="1">
        <v>41863</v>
      </c>
      <c r="L2019" t="s">
        <v>60</v>
      </c>
      <c r="M2019">
        <f>Table1[[#This Row],[Ship Date]]-Table1[[#This Row],[Order Date]]</f>
        <v>4</v>
      </c>
      <c r="N2019">
        <v>8</v>
      </c>
      <c r="O2019" t="s">
        <v>61</v>
      </c>
      <c r="P2019" s="3">
        <v>53.88</v>
      </c>
      <c r="Q2019" s="3">
        <v>39.805115802304933</v>
      </c>
      <c r="R2019" s="3">
        <f>(Table1[[#This Row],[Selling Price]]-Table1[[#This Row],[Cost Price]])</f>
        <v>14.07488419769507</v>
      </c>
      <c r="S2019" s="12">
        <f>(Table1[[#This Row],[Profit]]/Table1[[#This Row],[Selling Price]])</f>
        <v>0.26122650700993078</v>
      </c>
      <c r="T2019">
        <v>6</v>
      </c>
      <c r="U2019" s="2">
        <f>Table1[[#This Row],[Selling Price]]*Table1[[#This Row],[Quantity]]</f>
        <v>323.28000000000003</v>
      </c>
      <c r="V2019" s="4">
        <v>0</v>
      </c>
      <c r="W2019">
        <v>471</v>
      </c>
      <c r="X2019" t="s">
        <v>36</v>
      </c>
      <c r="Y2019" t="s">
        <v>52</v>
      </c>
      <c r="Z2019" s="2">
        <v>15.78904799446213</v>
      </c>
    </row>
    <row r="2020" spans="1:26" x14ac:dyDescent="0.35">
      <c r="A2020" t="s">
        <v>501</v>
      </c>
      <c r="B2020" t="s">
        <v>502</v>
      </c>
      <c r="C2020" t="s">
        <v>27</v>
      </c>
      <c r="D2020" t="s">
        <v>28</v>
      </c>
      <c r="E2020" t="s">
        <v>29</v>
      </c>
      <c r="F2020" t="s">
        <v>2806</v>
      </c>
      <c r="G2020" t="s">
        <v>2807</v>
      </c>
      <c r="H2020" t="s">
        <v>32</v>
      </c>
      <c r="I2020" t="s">
        <v>6466</v>
      </c>
      <c r="J2020" s="1">
        <v>42839</v>
      </c>
      <c r="K2020" s="1">
        <v>42843</v>
      </c>
      <c r="L2020" t="s">
        <v>60</v>
      </c>
      <c r="M2020">
        <f>Table1[[#This Row],[Ship Date]]-Table1[[#This Row],[Order Date]]</f>
        <v>4</v>
      </c>
      <c r="N2020">
        <v>4</v>
      </c>
      <c r="O2020" t="s">
        <v>106</v>
      </c>
      <c r="P2020" s="3">
        <v>198.27199999999999</v>
      </c>
      <c r="Q2020" s="3">
        <v>155.68919214287581</v>
      </c>
      <c r="R2020" s="3">
        <f>(Table1[[#This Row],[Selling Price]]-Table1[[#This Row],[Cost Price]])</f>
        <v>42.58280785712418</v>
      </c>
      <c r="S2020" s="12">
        <f>(Table1[[#This Row],[Profit]]/Table1[[#This Row],[Selling Price]])</f>
        <v>0.21476964905344265</v>
      </c>
      <c r="T2020">
        <v>8</v>
      </c>
      <c r="U2020" s="2">
        <f>Table1[[#This Row],[Selling Price]]*Table1[[#This Row],[Quantity]]</f>
        <v>1586.1759999999999</v>
      </c>
      <c r="V2020" s="4">
        <v>0.2</v>
      </c>
      <c r="W2020">
        <v>385</v>
      </c>
      <c r="X2020" t="s">
        <v>36</v>
      </c>
      <c r="Y2020" t="s">
        <v>68</v>
      </c>
      <c r="Z2020" s="2">
        <v>78.699769893776264</v>
      </c>
    </row>
    <row r="2021" spans="1:26" x14ac:dyDescent="0.35">
      <c r="A2021" t="s">
        <v>501</v>
      </c>
      <c r="B2021" t="s">
        <v>502</v>
      </c>
      <c r="C2021" t="s">
        <v>27</v>
      </c>
      <c r="D2021" t="s">
        <v>28</v>
      </c>
      <c r="E2021" t="s">
        <v>40</v>
      </c>
      <c r="F2021" t="s">
        <v>2488</v>
      </c>
      <c r="G2021" t="s">
        <v>2489</v>
      </c>
      <c r="H2021" t="s">
        <v>32</v>
      </c>
      <c r="I2021" t="s">
        <v>6626</v>
      </c>
      <c r="J2021" s="1">
        <v>41925</v>
      </c>
      <c r="K2021" s="1">
        <v>41930</v>
      </c>
      <c r="L2021" t="s">
        <v>34</v>
      </c>
      <c r="M2021">
        <f>Table1[[#This Row],[Ship Date]]-Table1[[#This Row],[Order Date]]</f>
        <v>5</v>
      </c>
      <c r="N2021">
        <v>10</v>
      </c>
      <c r="O2021" t="s">
        <v>61</v>
      </c>
      <c r="P2021" s="3">
        <v>245.98</v>
      </c>
      <c r="Q2021" s="3">
        <v>173.73245082108619</v>
      </c>
      <c r="R2021" s="3">
        <f>(Table1[[#This Row],[Selling Price]]-Table1[[#This Row],[Cost Price]])</f>
        <v>72.2475491789138</v>
      </c>
      <c r="S2021" s="12">
        <f>(Table1[[#This Row],[Profit]]/Table1[[#This Row],[Selling Price]])</f>
        <v>0.29371310341862672</v>
      </c>
      <c r="T2021">
        <v>2</v>
      </c>
      <c r="U2021" s="2">
        <f>Table1[[#This Row],[Selling Price]]*Table1[[#This Row],[Quantity]]</f>
        <v>491.96</v>
      </c>
      <c r="V2021" s="4">
        <v>0</v>
      </c>
      <c r="W2021">
        <v>299</v>
      </c>
      <c r="X2021" t="s">
        <v>36</v>
      </c>
      <c r="Y2021" t="s">
        <v>36</v>
      </c>
      <c r="Z2021" s="2">
        <v>288.62723281449701</v>
      </c>
    </row>
    <row r="2022" spans="1:26" x14ac:dyDescent="0.35">
      <c r="A2022" t="s">
        <v>501</v>
      </c>
      <c r="B2022" t="s">
        <v>502</v>
      </c>
      <c r="C2022" t="s">
        <v>39</v>
      </c>
      <c r="D2022" t="s">
        <v>28</v>
      </c>
      <c r="E2022" t="s">
        <v>69</v>
      </c>
      <c r="F2022" t="s">
        <v>977</v>
      </c>
      <c r="G2022" t="s">
        <v>978</v>
      </c>
      <c r="H2022" t="s">
        <v>32</v>
      </c>
      <c r="I2022" t="s">
        <v>6678</v>
      </c>
      <c r="J2022" s="1">
        <v>42637</v>
      </c>
      <c r="K2022" s="1">
        <v>42644</v>
      </c>
      <c r="L2022" t="s">
        <v>60</v>
      </c>
      <c r="M2022">
        <f>Table1[[#This Row],[Ship Date]]-Table1[[#This Row],[Order Date]]</f>
        <v>7</v>
      </c>
      <c r="N2022">
        <v>9</v>
      </c>
      <c r="O2022" t="s">
        <v>61</v>
      </c>
      <c r="P2022" s="3">
        <v>21.44</v>
      </c>
      <c r="Q2022" s="3">
        <v>17.782451547048421</v>
      </c>
      <c r="R2022" s="3">
        <f>(Table1[[#This Row],[Selling Price]]-Table1[[#This Row],[Cost Price]])</f>
        <v>3.6575484529515805</v>
      </c>
      <c r="S2022" s="12">
        <f>(Table1[[#This Row],[Profit]]/Table1[[#This Row],[Selling Price]])</f>
        <v>0.17059461067871176</v>
      </c>
      <c r="T2022">
        <v>2</v>
      </c>
      <c r="U2022" s="2">
        <f>Table1[[#This Row],[Selling Price]]*Table1[[#This Row],[Quantity]]</f>
        <v>42.88</v>
      </c>
      <c r="V2022" s="4">
        <v>0.2</v>
      </c>
      <c r="W2022">
        <v>227</v>
      </c>
      <c r="X2022" t="s">
        <v>68</v>
      </c>
      <c r="Y2022" t="s">
        <v>52</v>
      </c>
      <c r="Z2022" s="2">
        <v>20.982876828499951</v>
      </c>
    </row>
    <row r="2023" spans="1:26" x14ac:dyDescent="0.35">
      <c r="A2023" t="s">
        <v>501</v>
      </c>
      <c r="B2023" t="s">
        <v>502</v>
      </c>
      <c r="C2023" t="s">
        <v>64</v>
      </c>
      <c r="D2023" t="s">
        <v>28</v>
      </c>
      <c r="E2023" t="s">
        <v>69</v>
      </c>
      <c r="F2023" t="s">
        <v>347</v>
      </c>
      <c r="G2023" t="s">
        <v>348</v>
      </c>
      <c r="H2023" t="s">
        <v>32</v>
      </c>
      <c r="I2023" t="s">
        <v>6717</v>
      </c>
      <c r="J2023" s="1">
        <v>41659</v>
      </c>
      <c r="K2023" s="1">
        <v>41664</v>
      </c>
      <c r="L2023" t="s">
        <v>60</v>
      </c>
      <c r="M2023">
        <f>Table1[[#This Row],[Ship Date]]-Table1[[#This Row],[Order Date]]</f>
        <v>5</v>
      </c>
      <c r="N2023">
        <v>1</v>
      </c>
      <c r="O2023" t="s">
        <v>35</v>
      </c>
      <c r="P2023" s="3">
        <v>19.3</v>
      </c>
      <c r="Q2023" s="3">
        <v>13.78624489571208</v>
      </c>
      <c r="R2023" s="3">
        <f>(Table1[[#This Row],[Selling Price]]-Table1[[#This Row],[Cost Price]])</f>
        <v>5.5137551042879203</v>
      </c>
      <c r="S2023" s="12">
        <f>(Table1[[#This Row],[Profit]]/Table1[[#This Row],[Selling Price]])</f>
        <v>0.28568679296828603</v>
      </c>
      <c r="T2023">
        <v>2</v>
      </c>
      <c r="U2023" s="2">
        <f>Table1[[#This Row],[Selling Price]]*Table1[[#This Row],[Quantity]]</f>
        <v>38.6</v>
      </c>
      <c r="V2023" s="4">
        <v>0</v>
      </c>
      <c r="W2023">
        <v>187</v>
      </c>
      <c r="X2023" t="s">
        <v>36</v>
      </c>
      <c r="Y2023" t="s">
        <v>52</v>
      </c>
      <c r="Z2023" s="2">
        <v>9.4550304071430666</v>
      </c>
    </row>
    <row r="2024" spans="1:26" x14ac:dyDescent="0.35">
      <c r="A2024" t="s">
        <v>501</v>
      </c>
      <c r="B2024" t="s">
        <v>502</v>
      </c>
      <c r="C2024" t="s">
        <v>55</v>
      </c>
      <c r="D2024" t="s">
        <v>28</v>
      </c>
      <c r="E2024" t="s">
        <v>69</v>
      </c>
      <c r="F2024" t="s">
        <v>3783</v>
      </c>
      <c r="G2024" t="s">
        <v>3784</v>
      </c>
      <c r="H2024" t="s">
        <v>32</v>
      </c>
      <c r="I2024" t="s">
        <v>6881</v>
      </c>
      <c r="J2024" s="1">
        <v>42729</v>
      </c>
      <c r="K2024" s="1">
        <v>42736</v>
      </c>
      <c r="L2024" t="s">
        <v>60</v>
      </c>
      <c r="M2024">
        <f>Table1[[#This Row],[Ship Date]]-Table1[[#This Row],[Order Date]]</f>
        <v>7</v>
      </c>
      <c r="N2024">
        <v>12</v>
      </c>
      <c r="O2024" t="s">
        <v>35</v>
      </c>
      <c r="P2024" s="3">
        <v>21.12</v>
      </c>
      <c r="Q2024" s="3">
        <v>15.65181089533012</v>
      </c>
      <c r="R2024" s="3">
        <f>(Table1[[#This Row],[Selling Price]]-Table1[[#This Row],[Cost Price]])</f>
        <v>5.4681891046698805</v>
      </c>
      <c r="S2024" s="12">
        <f>(Table1[[#This Row],[Profit]]/Table1[[#This Row],[Selling Price]])</f>
        <v>0.25891046897111175</v>
      </c>
      <c r="T2024">
        <v>4</v>
      </c>
      <c r="U2024" s="2">
        <f>Table1[[#This Row],[Selling Price]]*Table1[[#This Row],[Quantity]]</f>
        <v>84.48</v>
      </c>
      <c r="V2024" s="4">
        <v>0</v>
      </c>
      <c r="W2024">
        <v>431</v>
      </c>
      <c r="X2024" t="s">
        <v>68</v>
      </c>
      <c r="Y2024" t="s">
        <v>52</v>
      </c>
      <c r="Z2024" s="2">
        <v>7.7599835051371073</v>
      </c>
    </row>
    <row r="2025" spans="1:26" x14ac:dyDescent="0.35">
      <c r="A2025" t="s">
        <v>501</v>
      </c>
      <c r="B2025" t="s">
        <v>502</v>
      </c>
      <c r="C2025" t="s">
        <v>55</v>
      </c>
      <c r="D2025" t="s">
        <v>28</v>
      </c>
      <c r="E2025" t="s">
        <v>40</v>
      </c>
      <c r="F2025" t="s">
        <v>5348</v>
      </c>
      <c r="G2025" t="s">
        <v>5349</v>
      </c>
      <c r="H2025" t="s">
        <v>32</v>
      </c>
      <c r="I2025" t="s">
        <v>7025</v>
      </c>
      <c r="J2025" s="1">
        <v>43071</v>
      </c>
      <c r="K2025" s="1">
        <v>43075</v>
      </c>
      <c r="L2025" t="s">
        <v>60</v>
      </c>
      <c r="M2025">
        <f>Table1[[#This Row],[Ship Date]]-Table1[[#This Row],[Order Date]]</f>
        <v>4</v>
      </c>
      <c r="N2025">
        <v>12</v>
      </c>
      <c r="O2025" t="s">
        <v>35</v>
      </c>
      <c r="P2025" s="3">
        <v>1159.056</v>
      </c>
      <c r="Q2025" s="3">
        <v>835.09420013544946</v>
      </c>
      <c r="R2025" s="3">
        <f>(Table1[[#This Row],[Selling Price]]-Table1[[#This Row],[Cost Price]])</f>
        <v>323.96179986455058</v>
      </c>
      <c r="S2025" s="12">
        <f>(Table1[[#This Row],[Profit]]/Table1[[#This Row],[Selling Price]])</f>
        <v>0.2795048728142131</v>
      </c>
      <c r="T2025">
        <v>9</v>
      </c>
      <c r="U2025" s="2">
        <f>Table1[[#This Row],[Selling Price]]*Table1[[#This Row],[Quantity]]</f>
        <v>10431.504000000001</v>
      </c>
      <c r="V2025" s="4">
        <v>0.2</v>
      </c>
      <c r="W2025">
        <v>386</v>
      </c>
      <c r="X2025" t="s">
        <v>36</v>
      </c>
      <c r="Y2025" t="s">
        <v>36</v>
      </c>
      <c r="Z2025" s="2">
        <v>441.88936693928258</v>
      </c>
    </row>
    <row r="2026" spans="1:26" x14ac:dyDescent="0.35">
      <c r="A2026" t="s">
        <v>501</v>
      </c>
      <c r="B2026" t="s">
        <v>502</v>
      </c>
      <c r="C2026" t="s">
        <v>55</v>
      </c>
      <c r="D2026" t="s">
        <v>28</v>
      </c>
      <c r="E2026" t="s">
        <v>56</v>
      </c>
      <c r="F2026" t="s">
        <v>796</v>
      </c>
      <c r="G2026" t="s">
        <v>797</v>
      </c>
      <c r="H2026" t="s">
        <v>32</v>
      </c>
      <c r="I2026" t="s">
        <v>7355</v>
      </c>
      <c r="J2026" s="1">
        <v>42339</v>
      </c>
      <c r="K2026" s="1">
        <v>42343</v>
      </c>
      <c r="L2026" t="s">
        <v>34</v>
      </c>
      <c r="M2026">
        <f>Table1[[#This Row],[Ship Date]]-Table1[[#This Row],[Order Date]]</f>
        <v>4</v>
      </c>
      <c r="N2026">
        <v>12</v>
      </c>
      <c r="O2026" t="s">
        <v>35</v>
      </c>
      <c r="P2026" s="3">
        <v>1913.4</v>
      </c>
      <c r="Q2026" s="3">
        <v>1609.035102280395</v>
      </c>
      <c r="R2026" s="3">
        <f>(Table1[[#This Row],[Selling Price]]-Table1[[#This Row],[Cost Price]])</f>
        <v>304.3648977196051</v>
      </c>
      <c r="S2026" s="12">
        <f>(Table1[[#This Row],[Profit]]/Table1[[#This Row],[Selling Price]])</f>
        <v>0.15907018800021172</v>
      </c>
      <c r="T2026">
        <v>9</v>
      </c>
      <c r="U2026" s="2">
        <f>Table1[[#This Row],[Selling Price]]*Table1[[#This Row],[Quantity]]</f>
        <v>17220.600000000002</v>
      </c>
      <c r="V2026" s="4">
        <v>0</v>
      </c>
      <c r="W2026">
        <v>247</v>
      </c>
      <c r="X2026" t="s">
        <v>36</v>
      </c>
      <c r="Y2026" t="s">
        <v>36</v>
      </c>
      <c r="Z2026" s="2">
        <v>738.71489475529961</v>
      </c>
    </row>
    <row r="2027" spans="1:26" x14ac:dyDescent="0.35">
      <c r="A2027" t="s">
        <v>501</v>
      </c>
      <c r="B2027" t="s">
        <v>502</v>
      </c>
      <c r="C2027" t="s">
        <v>55</v>
      </c>
      <c r="D2027" t="s">
        <v>28</v>
      </c>
      <c r="E2027" t="s">
        <v>29</v>
      </c>
      <c r="F2027" t="s">
        <v>5164</v>
      </c>
      <c r="G2027" t="s">
        <v>5165</v>
      </c>
      <c r="H2027" t="s">
        <v>32</v>
      </c>
      <c r="I2027" t="s">
        <v>7383</v>
      </c>
      <c r="J2027" s="1">
        <v>42338</v>
      </c>
      <c r="K2027" s="1">
        <v>42342</v>
      </c>
      <c r="L2027" t="s">
        <v>60</v>
      </c>
      <c r="M2027">
        <f>Table1[[#This Row],[Ship Date]]-Table1[[#This Row],[Order Date]]</f>
        <v>4</v>
      </c>
      <c r="N2027">
        <v>11</v>
      </c>
      <c r="O2027" t="s">
        <v>35</v>
      </c>
      <c r="P2027" s="3">
        <v>681.40800000000002</v>
      </c>
      <c r="Q2027" s="3">
        <v>494.08892329554533</v>
      </c>
      <c r="R2027" s="3">
        <f>(Table1[[#This Row],[Selling Price]]-Table1[[#This Row],[Cost Price]])</f>
        <v>187.31907670445469</v>
      </c>
      <c r="S2027" s="12">
        <f>(Table1[[#This Row],[Profit]]/Table1[[#This Row],[Selling Price]])</f>
        <v>0.27490002568865451</v>
      </c>
      <c r="T2027">
        <v>12</v>
      </c>
      <c r="U2027" s="2">
        <f>Table1[[#This Row],[Selling Price]]*Table1[[#This Row],[Quantity]]</f>
        <v>8176.8960000000006</v>
      </c>
      <c r="V2027" s="4">
        <v>0.2</v>
      </c>
      <c r="W2027">
        <v>133</v>
      </c>
      <c r="X2027" t="s">
        <v>36</v>
      </c>
      <c r="Y2027" t="s">
        <v>36</v>
      </c>
      <c r="Z2027" s="2">
        <v>221.46305993269399</v>
      </c>
    </row>
    <row r="2028" spans="1:26" x14ac:dyDescent="0.35">
      <c r="A2028" t="s">
        <v>501</v>
      </c>
      <c r="B2028" t="s">
        <v>502</v>
      </c>
      <c r="C2028" t="s">
        <v>64</v>
      </c>
      <c r="D2028" t="s">
        <v>28</v>
      </c>
      <c r="E2028" t="s">
        <v>69</v>
      </c>
      <c r="F2028" t="s">
        <v>4757</v>
      </c>
      <c r="G2028" t="s">
        <v>4758</v>
      </c>
      <c r="H2028" t="s">
        <v>32</v>
      </c>
      <c r="I2028" t="s">
        <v>7501</v>
      </c>
      <c r="J2028" s="1">
        <v>42688</v>
      </c>
      <c r="K2028" s="1">
        <v>42694</v>
      </c>
      <c r="L2028" t="s">
        <v>60</v>
      </c>
      <c r="M2028">
        <f>Table1[[#This Row],[Ship Date]]-Table1[[#This Row],[Order Date]]</f>
        <v>6</v>
      </c>
      <c r="N2028">
        <v>11</v>
      </c>
      <c r="O2028" t="s">
        <v>35</v>
      </c>
      <c r="P2028" s="3">
        <v>19.920000000000002</v>
      </c>
      <c r="Q2028" s="3">
        <v>13.947933510877469</v>
      </c>
      <c r="R2028" s="3">
        <f>(Table1[[#This Row],[Selling Price]]-Table1[[#This Row],[Cost Price]])</f>
        <v>5.9720664891225326</v>
      </c>
      <c r="S2028" s="12">
        <f>(Table1[[#This Row],[Profit]]/Table1[[#This Row],[Selling Price]])</f>
        <v>0.29980253459450462</v>
      </c>
      <c r="T2028">
        <v>4</v>
      </c>
      <c r="U2028" s="2">
        <f>Table1[[#This Row],[Selling Price]]*Table1[[#This Row],[Quantity]]</f>
        <v>79.680000000000007</v>
      </c>
      <c r="V2028" s="4">
        <v>0</v>
      </c>
      <c r="W2028">
        <v>253</v>
      </c>
      <c r="X2028" t="s">
        <v>68</v>
      </c>
      <c r="Y2028" t="s">
        <v>52</v>
      </c>
      <c r="Z2028" s="2">
        <v>8.5543973253526158</v>
      </c>
    </row>
    <row r="2029" spans="1:26" x14ac:dyDescent="0.35">
      <c r="A2029" t="s">
        <v>501</v>
      </c>
      <c r="B2029" t="s">
        <v>502</v>
      </c>
      <c r="C2029" t="s">
        <v>39</v>
      </c>
      <c r="D2029" t="s">
        <v>28</v>
      </c>
      <c r="E2029" t="s">
        <v>69</v>
      </c>
      <c r="F2029" t="s">
        <v>4407</v>
      </c>
      <c r="G2029" t="s">
        <v>4408</v>
      </c>
      <c r="H2029" t="s">
        <v>32</v>
      </c>
      <c r="I2029" t="s">
        <v>7712</v>
      </c>
      <c r="J2029" s="1">
        <v>43004</v>
      </c>
      <c r="K2029" s="1">
        <v>43004</v>
      </c>
      <c r="L2029" t="s">
        <v>1118</v>
      </c>
      <c r="M2029">
        <f>Table1[[#This Row],[Ship Date]]-Table1[[#This Row],[Order Date]]</f>
        <v>0</v>
      </c>
      <c r="N2029">
        <v>9</v>
      </c>
      <c r="O2029" t="s">
        <v>61</v>
      </c>
      <c r="P2029" s="3">
        <v>9.24</v>
      </c>
      <c r="Q2029" s="3">
        <v>6.4628049554129374</v>
      </c>
      <c r="R2029" s="3">
        <f>(Table1[[#This Row],[Selling Price]]-Table1[[#This Row],[Cost Price]])</f>
        <v>2.7771950445870628</v>
      </c>
      <c r="S2029" s="12">
        <f>(Table1[[#This Row],[Profit]]/Table1[[#This Row],[Selling Price]])</f>
        <v>0.30056223426266915</v>
      </c>
      <c r="T2029">
        <v>3</v>
      </c>
      <c r="U2029" s="2">
        <f>Table1[[#This Row],[Selling Price]]*Table1[[#This Row],[Quantity]]</f>
        <v>27.72</v>
      </c>
      <c r="V2029" s="4">
        <v>0</v>
      </c>
      <c r="W2029">
        <v>480</v>
      </c>
      <c r="X2029" t="s">
        <v>36</v>
      </c>
      <c r="Y2029" t="s">
        <v>52</v>
      </c>
      <c r="Z2029" s="2">
        <v>6.0190541892670586</v>
      </c>
    </row>
    <row r="2030" spans="1:26" x14ac:dyDescent="0.35">
      <c r="A2030" t="s">
        <v>501</v>
      </c>
      <c r="B2030" t="s">
        <v>502</v>
      </c>
      <c r="C2030" t="s">
        <v>64</v>
      </c>
      <c r="D2030" t="s">
        <v>28</v>
      </c>
      <c r="E2030" t="s">
        <v>56</v>
      </c>
      <c r="F2030" t="s">
        <v>2554</v>
      </c>
      <c r="G2030" t="s">
        <v>2555</v>
      </c>
      <c r="H2030" t="s">
        <v>32</v>
      </c>
      <c r="I2030" t="s">
        <v>7940</v>
      </c>
      <c r="J2030" s="1">
        <v>43013</v>
      </c>
      <c r="K2030" s="1">
        <v>43018</v>
      </c>
      <c r="L2030" t="s">
        <v>60</v>
      </c>
      <c r="M2030">
        <f>Table1[[#This Row],[Ship Date]]-Table1[[#This Row],[Order Date]]</f>
        <v>5</v>
      </c>
      <c r="N2030">
        <v>10</v>
      </c>
      <c r="O2030" t="s">
        <v>61</v>
      </c>
      <c r="P2030" s="3">
        <v>206.352</v>
      </c>
      <c r="Q2030" s="3">
        <v>144.62084672154481</v>
      </c>
      <c r="R2030" s="3">
        <f>(Table1[[#This Row],[Selling Price]]-Table1[[#This Row],[Cost Price]])</f>
        <v>61.731153278455196</v>
      </c>
      <c r="S2030" s="12">
        <f>(Table1[[#This Row],[Profit]]/Table1[[#This Row],[Selling Price]])</f>
        <v>0.29915461579463826</v>
      </c>
      <c r="T2030">
        <v>3</v>
      </c>
      <c r="U2030" s="2">
        <f>Table1[[#This Row],[Selling Price]]*Table1[[#This Row],[Quantity]]</f>
        <v>619.05600000000004</v>
      </c>
      <c r="V2030" s="4">
        <v>0.2</v>
      </c>
      <c r="W2030">
        <v>245</v>
      </c>
      <c r="X2030" t="s">
        <v>36</v>
      </c>
      <c r="Y2030" t="s">
        <v>36</v>
      </c>
      <c r="Z2030" s="2">
        <v>149.1461238862268</v>
      </c>
    </row>
    <row r="2031" spans="1:26" x14ac:dyDescent="0.35">
      <c r="A2031" t="s">
        <v>501</v>
      </c>
      <c r="B2031" t="s">
        <v>502</v>
      </c>
      <c r="C2031" t="s">
        <v>39</v>
      </c>
      <c r="D2031" t="s">
        <v>28</v>
      </c>
      <c r="E2031" t="s">
        <v>40</v>
      </c>
      <c r="F2031" t="s">
        <v>1983</v>
      </c>
      <c r="G2031" t="s">
        <v>1984</v>
      </c>
      <c r="H2031" t="s">
        <v>32</v>
      </c>
      <c r="I2031" t="s">
        <v>7994</v>
      </c>
      <c r="J2031" s="1">
        <v>42736</v>
      </c>
      <c r="K2031" s="1">
        <v>42740</v>
      </c>
      <c r="L2031" t="s">
        <v>60</v>
      </c>
      <c r="M2031">
        <f>Table1[[#This Row],[Ship Date]]-Table1[[#This Row],[Order Date]]</f>
        <v>4</v>
      </c>
      <c r="N2031">
        <v>1</v>
      </c>
      <c r="O2031" t="s">
        <v>35</v>
      </c>
      <c r="P2031" s="3">
        <v>310.74400000000003</v>
      </c>
      <c r="Q2031" s="3">
        <v>202.75864699387509</v>
      </c>
      <c r="R2031" s="3">
        <f>(Table1[[#This Row],[Selling Price]]-Table1[[#This Row],[Cost Price]])</f>
        <v>107.98535300612494</v>
      </c>
      <c r="S2031" s="12">
        <f>(Table1[[#This Row],[Profit]]/Table1[[#This Row],[Selling Price]])</f>
        <v>0.34750583440428434</v>
      </c>
      <c r="T2031">
        <v>4</v>
      </c>
      <c r="U2031" s="2">
        <f>Table1[[#This Row],[Selling Price]]*Table1[[#This Row],[Quantity]]</f>
        <v>1242.9760000000001</v>
      </c>
      <c r="V2031" s="4">
        <v>0.3</v>
      </c>
      <c r="W2031">
        <v>233</v>
      </c>
      <c r="X2031" t="s">
        <v>36</v>
      </c>
      <c r="Y2031" t="s">
        <v>36</v>
      </c>
      <c r="Z2031" s="2">
        <v>159.69812481136611</v>
      </c>
    </row>
    <row r="2032" spans="1:26" x14ac:dyDescent="0.35">
      <c r="A2032" t="s">
        <v>501</v>
      </c>
      <c r="B2032" t="s">
        <v>502</v>
      </c>
      <c r="C2032" t="s">
        <v>39</v>
      </c>
      <c r="D2032" t="s">
        <v>28</v>
      </c>
      <c r="E2032" t="s">
        <v>69</v>
      </c>
      <c r="F2032" t="s">
        <v>7390</v>
      </c>
      <c r="G2032" t="s">
        <v>7391</v>
      </c>
      <c r="H2032" t="s">
        <v>32</v>
      </c>
      <c r="I2032" t="s">
        <v>8208</v>
      </c>
      <c r="J2032" s="1">
        <v>43031</v>
      </c>
      <c r="K2032" s="1">
        <v>43032</v>
      </c>
      <c r="L2032" t="s">
        <v>199</v>
      </c>
      <c r="M2032">
        <f>Table1[[#This Row],[Ship Date]]-Table1[[#This Row],[Order Date]]</f>
        <v>1</v>
      </c>
      <c r="N2032">
        <v>10</v>
      </c>
      <c r="O2032" t="s">
        <v>61</v>
      </c>
      <c r="P2032" s="3">
        <v>210.68</v>
      </c>
      <c r="Q2032" s="3">
        <v>159.5121818219155</v>
      </c>
      <c r="R2032" s="3">
        <f>(Table1[[#This Row],[Selling Price]]-Table1[[#This Row],[Cost Price]])</f>
        <v>51.167818178084502</v>
      </c>
      <c r="S2032" s="12">
        <f>(Table1[[#This Row],[Profit]]/Table1[[#This Row],[Selling Price]])</f>
        <v>0.24286984136170733</v>
      </c>
      <c r="T2032">
        <v>2</v>
      </c>
      <c r="U2032" s="2">
        <f>Table1[[#This Row],[Selling Price]]*Table1[[#This Row],[Quantity]]</f>
        <v>421.36</v>
      </c>
      <c r="V2032" s="4">
        <v>0</v>
      </c>
      <c r="W2032">
        <v>285</v>
      </c>
      <c r="X2032" t="s">
        <v>36</v>
      </c>
      <c r="Y2032" t="s">
        <v>36</v>
      </c>
      <c r="Z2032" s="2">
        <v>296.45303768387998</v>
      </c>
    </row>
    <row r="2033" spans="1:26" x14ac:dyDescent="0.35">
      <c r="A2033" t="s">
        <v>501</v>
      </c>
      <c r="B2033" t="s">
        <v>502</v>
      </c>
      <c r="C2033" t="s">
        <v>45</v>
      </c>
      <c r="D2033" t="s">
        <v>28</v>
      </c>
      <c r="E2033" t="s">
        <v>56</v>
      </c>
      <c r="F2033" t="s">
        <v>1138</v>
      </c>
      <c r="G2033" t="s">
        <v>1139</v>
      </c>
      <c r="H2033" t="s">
        <v>32</v>
      </c>
      <c r="I2033" t="s">
        <v>8208</v>
      </c>
      <c r="J2033" s="1">
        <v>43031</v>
      </c>
      <c r="K2033" s="1">
        <v>43032</v>
      </c>
      <c r="L2033" t="s">
        <v>199</v>
      </c>
      <c r="M2033">
        <f>Table1[[#This Row],[Ship Date]]-Table1[[#This Row],[Order Date]]</f>
        <v>1</v>
      </c>
      <c r="N2033">
        <v>10</v>
      </c>
      <c r="O2033" t="s">
        <v>61</v>
      </c>
      <c r="P2033" s="3">
        <v>637.89599999999996</v>
      </c>
      <c r="Q2033" s="3">
        <v>502.34841941169941</v>
      </c>
      <c r="R2033" s="3">
        <f>(Table1[[#This Row],[Selling Price]]-Table1[[#This Row],[Cost Price]])</f>
        <v>135.54758058830055</v>
      </c>
      <c r="S2033" s="12">
        <f>(Table1[[#This Row],[Profit]]/Table1[[#This Row],[Selling Price]])</f>
        <v>0.21249166100477282</v>
      </c>
      <c r="T2033">
        <v>3</v>
      </c>
      <c r="U2033" s="2">
        <f>Table1[[#This Row],[Selling Price]]*Table1[[#This Row],[Quantity]]</f>
        <v>1913.6879999999999</v>
      </c>
      <c r="V2033" s="4">
        <v>0.3</v>
      </c>
      <c r="W2033">
        <v>257</v>
      </c>
      <c r="X2033" t="s">
        <v>36</v>
      </c>
      <c r="Y2033" t="s">
        <v>36</v>
      </c>
      <c r="Z2033" s="2">
        <v>801.77680725947664</v>
      </c>
    </row>
    <row r="2034" spans="1:26" x14ac:dyDescent="0.35">
      <c r="A2034" t="s">
        <v>501</v>
      </c>
      <c r="B2034" t="s">
        <v>502</v>
      </c>
      <c r="C2034" t="s">
        <v>45</v>
      </c>
      <c r="D2034" t="s">
        <v>28</v>
      </c>
      <c r="E2034" t="s">
        <v>29</v>
      </c>
      <c r="F2034" t="s">
        <v>3562</v>
      </c>
      <c r="G2034" t="s">
        <v>3563</v>
      </c>
      <c r="H2034" t="s">
        <v>32</v>
      </c>
      <c r="I2034" t="s">
        <v>8582</v>
      </c>
      <c r="J2034" s="1">
        <v>42183</v>
      </c>
      <c r="K2034" s="1">
        <v>42188</v>
      </c>
      <c r="L2034" t="s">
        <v>34</v>
      </c>
      <c r="M2034">
        <f>Table1[[#This Row],[Ship Date]]-Table1[[#This Row],[Order Date]]</f>
        <v>5</v>
      </c>
      <c r="N2034">
        <v>6</v>
      </c>
      <c r="O2034" t="s">
        <v>51</v>
      </c>
      <c r="P2034" s="3">
        <v>482.94</v>
      </c>
      <c r="Q2034" s="3">
        <v>352.0575488222787</v>
      </c>
      <c r="R2034" s="3">
        <f>(Table1[[#This Row],[Selling Price]]-Table1[[#This Row],[Cost Price]])</f>
        <v>130.88245117772129</v>
      </c>
      <c r="S2034" s="12">
        <f>(Table1[[#This Row],[Profit]]/Table1[[#This Row],[Selling Price]])</f>
        <v>0.27101182585356626</v>
      </c>
      <c r="T2034">
        <v>6</v>
      </c>
      <c r="U2034" s="2">
        <f>Table1[[#This Row],[Selling Price]]*Table1[[#This Row],[Quantity]]</f>
        <v>2897.64</v>
      </c>
      <c r="V2034" s="4">
        <v>0.5</v>
      </c>
      <c r="W2034">
        <v>489</v>
      </c>
      <c r="X2034" t="s">
        <v>36</v>
      </c>
      <c r="Y2034" t="s">
        <v>68</v>
      </c>
      <c r="Z2034" s="2">
        <v>125.72939928274531</v>
      </c>
    </row>
    <row r="2035" spans="1:26" x14ac:dyDescent="0.35">
      <c r="A2035" t="s">
        <v>501</v>
      </c>
      <c r="B2035" t="s">
        <v>502</v>
      </c>
      <c r="C2035" t="s">
        <v>64</v>
      </c>
      <c r="D2035" t="s">
        <v>28</v>
      </c>
      <c r="E2035" t="s">
        <v>29</v>
      </c>
      <c r="F2035" t="s">
        <v>4176</v>
      </c>
      <c r="G2035" t="s">
        <v>4177</v>
      </c>
      <c r="H2035" t="s">
        <v>32</v>
      </c>
      <c r="I2035" t="s">
        <v>8650</v>
      </c>
      <c r="J2035" s="1">
        <v>42232</v>
      </c>
      <c r="K2035" s="1">
        <v>42236</v>
      </c>
      <c r="L2035" t="s">
        <v>60</v>
      </c>
      <c r="M2035">
        <f>Table1[[#This Row],[Ship Date]]-Table1[[#This Row],[Order Date]]</f>
        <v>4</v>
      </c>
      <c r="N2035">
        <v>8</v>
      </c>
      <c r="O2035" t="s">
        <v>61</v>
      </c>
      <c r="P2035" s="3">
        <v>301.47000000000003</v>
      </c>
      <c r="Q2035" s="3">
        <v>210.42430540638969</v>
      </c>
      <c r="R2035" s="3">
        <f>(Table1[[#This Row],[Selling Price]]-Table1[[#This Row],[Cost Price]])</f>
        <v>91.045694593610335</v>
      </c>
      <c r="S2035" s="12">
        <f>(Table1[[#This Row],[Profit]]/Table1[[#This Row],[Selling Price]])</f>
        <v>0.3020058201267467</v>
      </c>
      <c r="T2035">
        <v>3</v>
      </c>
      <c r="U2035" s="2">
        <f>Table1[[#This Row],[Selling Price]]*Table1[[#This Row],[Quantity]]</f>
        <v>904.41000000000008</v>
      </c>
      <c r="V2035" s="4">
        <v>0.5</v>
      </c>
      <c r="W2035">
        <v>182</v>
      </c>
      <c r="X2035" t="s">
        <v>36</v>
      </c>
      <c r="Y2035" t="s">
        <v>36</v>
      </c>
      <c r="Z2035" s="2">
        <v>337.85688486927131</v>
      </c>
    </row>
    <row r="2036" spans="1:26" x14ac:dyDescent="0.35">
      <c r="A2036" t="s">
        <v>501</v>
      </c>
      <c r="B2036" t="s">
        <v>502</v>
      </c>
      <c r="C2036" t="s">
        <v>64</v>
      </c>
      <c r="D2036" t="s">
        <v>28</v>
      </c>
      <c r="E2036" t="s">
        <v>40</v>
      </c>
      <c r="F2036" t="s">
        <v>266</v>
      </c>
      <c r="G2036" t="s">
        <v>267</v>
      </c>
      <c r="H2036" t="s">
        <v>32</v>
      </c>
      <c r="I2036" t="s">
        <v>8668</v>
      </c>
      <c r="J2036" s="1">
        <v>42980</v>
      </c>
      <c r="K2036" s="1">
        <v>42980</v>
      </c>
      <c r="L2036" t="s">
        <v>1118</v>
      </c>
      <c r="M2036">
        <f>Table1[[#This Row],[Ship Date]]-Table1[[#This Row],[Order Date]]</f>
        <v>0</v>
      </c>
      <c r="N2036">
        <v>9</v>
      </c>
      <c r="O2036" t="s">
        <v>61</v>
      </c>
      <c r="P2036" s="3">
        <v>215.976</v>
      </c>
      <c r="Q2036" s="3">
        <v>143.84248067805581</v>
      </c>
      <c r="R2036" s="3">
        <f>(Table1[[#This Row],[Selling Price]]-Table1[[#This Row],[Cost Price]])</f>
        <v>72.133519321944192</v>
      </c>
      <c r="S2036" s="12">
        <f>(Table1[[#This Row],[Profit]]/Table1[[#This Row],[Selling Price]])</f>
        <v>0.33398858818546595</v>
      </c>
      <c r="T2036">
        <v>3</v>
      </c>
      <c r="U2036" s="2">
        <f>Table1[[#This Row],[Selling Price]]*Table1[[#This Row],[Quantity]]</f>
        <v>647.928</v>
      </c>
      <c r="V2036" s="4">
        <v>0.2</v>
      </c>
      <c r="W2036">
        <v>425</v>
      </c>
      <c r="X2036" t="s">
        <v>36</v>
      </c>
      <c r="Y2036" t="s">
        <v>68</v>
      </c>
      <c r="Z2036" s="2">
        <v>87.173924596484554</v>
      </c>
    </row>
    <row r="2037" spans="1:26" x14ac:dyDescent="0.35">
      <c r="A2037" t="s">
        <v>501</v>
      </c>
      <c r="B2037" t="s">
        <v>502</v>
      </c>
      <c r="C2037" t="s">
        <v>55</v>
      </c>
      <c r="D2037" t="s">
        <v>28</v>
      </c>
      <c r="E2037" t="s">
        <v>29</v>
      </c>
      <c r="F2037" t="s">
        <v>948</v>
      </c>
      <c r="G2037" t="s">
        <v>949</v>
      </c>
      <c r="H2037" t="s">
        <v>32</v>
      </c>
      <c r="I2037" t="s">
        <v>8691</v>
      </c>
      <c r="J2037" s="1">
        <v>42883</v>
      </c>
      <c r="K2037" s="1">
        <v>42887</v>
      </c>
      <c r="L2037" t="s">
        <v>60</v>
      </c>
      <c r="M2037">
        <f>Table1[[#This Row],[Ship Date]]-Table1[[#This Row],[Order Date]]</f>
        <v>4</v>
      </c>
      <c r="N2037">
        <v>5</v>
      </c>
      <c r="O2037" t="s">
        <v>51</v>
      </c>
      <c r="P2037" s="3">
        <v>115.96</v>
      </c>
      <c r="Q2037" s="3">
        <v>79.11981265127244</v>
      </c>
      <c r="R2037" s="3">
        <f>(Table1[[#This Row],[Selling Price]]-Table1[[#This Row],[Cost Price]])</f>
        <v>36.840187348727554</v>
      </c>
      <c r="S2037" s="12">
        <f>(Table1[[#This Row],[Profit]]/Table1[[#This Row],[Selling Price]])</f>
        <v>0.31769737278999272</v>
      </c>
      <c r="T2037">
        <v>4</v>
      </c>
      <c r="U2037" s="2">
        <f>Table1[[#This Row],[Selling Price]]*Table1[[#This Row],[Quantity]]</f>
        <v>463.84</v>
      </c>
      <c r="V2037" s="4">
        <v>0.5</v>
      </c>
      <c r="W2037">
        <v>118</v>
      </c>
      <c r="X2037" t="s">
        <v>36</v>
      </c>
      <c r="Y2037" t="s">
        <v>36</v>
      </c>
      <c r="Z2037" s="2">
        <v>95.814959084534976</v>
      </c>
    </row>
    <row r="2038" spans="1:26" x14ac:dyDescent="0.35">
      <c r="A2038" t="s">
        <v>501</v>
      </c>
      <c r="B2038" t="s">
        <v>502</v>
      </c>
      <c r="C2038" t="s">
        <v>27</v>
      </c>
      <c r="D2038" t="s">
        <v>28</v>
      </c>
      <c r="E2038" t="s">
        <v>56</v>
      </c>
      <c r="F2038" t="s">
        <v>2916</v>
      </c>
      <c r="G2038" t="s">
        <v>2917</v>
      </c>
      <c r="H2038" t="s">
        <v>32</v>
      </c>
      <c r="I2038" t="s">
        <v>8890</v>
      </c>
      <c r="J2038" s="1">
        <v>41961</v>
      </c>
      <c r="K2038" s="1">
        <v>41968</v>
      </c>
      <c r="L2038" t="s">
        <v>60</v>
      </c>
      <c r="M2038">
        <f>Table1[[#This Row],[Ship Date]]-Table1[[#This Row],[Order Date]]</f>
        <v>7</v>
      </c>
      <c r="N2038">
        <v>11</v>
      </c>
      <c r="O2038" t="s">
        <v>35</v>
      </c>
      <c r="P2038" s="3">
        <v>730.2</v>
      </c>
      <c r="Q2038" s="3">
        <v>606.99691362978876</v>
      </c>
      <c r="R2038" s="3">
        <f>(Table1[[#This Row],[Selling Price]]-Table1[[#This Row],[Cost Price]])</f>
        <v>123.20308637021128</v>
      </c>
      <c r="S2038" s="12">
        <f>(Table1[[#This Row],[Profit]]/Table1[[#This Row],[Selling Price]])</f>
        <v>0.16872512513039067</v>
      </c>
      <c r="T2038">
        <v>4</v>
      </c>
      <c r="U2038" s="2">
        <f>Table1[[#This Row],[Selling Price]]*Table1[[#This Row],[Quantity]]</f>
        <v>2920.8</v>
      </c>
      <c r="V2038" s="4">
        <v>0</v>
      </c>
      <c r="W2038">
        <v>278</v>
      </c>
      <c r="X2038" t="s">
        <v>68</v>
      </c>
      <c r="Y2038" t="s">
        <v>36</v>
      </c>
      <c r="Z2038" s="2">
        <v>304.21522658426272</v>
      </c>
    </row>
    <row r="2039" spans="1:26" x14ac:dyDescent="0.35">
      <c r="A2039" t="s">
        <v>501</v>
      </c>
      <c r="B2039" t="s">
        <v>502</v>
      </c>
      <c r="C2039" t="s">
        <v>64</v>
      </c>
      <c r="D2039" t="s">
        <v>28</v>
      </c>
      <c r="E2039" t="s">
        <v>69</v>
      </c>
      <c r="F2039" t="s">
        <v>4729</v>
      </c>
      <c r="G2039" t="s">
        <v>4730</v>
      </c>
      <c r="H2039" t="s">
        <v>32</v>
      </c>
      <c r="I2039" t="s">
        <v>8938</v>
      </c>
      <c r="J2039" s="1">
        <v>42635</v>
      </c>
      <c r="K2039" s="1">
        <v>42639</v>
      </c>
      <c r="L2039" t="s">
        <v>60</v>
      </c>
      <c r="M2039">
        <f>Table1[[#This Row],[Ship Date]]-Table1[[#This Row],[Order Date]]</f>
        <v>4</v>
      </c>
      <c r="N2039">
        <v>9</v>
      </c>
      <c r="O2039" t="s">
        <v>61</v>
      </c>
      <c r="P2039" s="3">
        <v>18.96</v>
      </c>
      <c r="Q2039" s="3">
        <v>16.063594733537141</v>
      </c>
      <c r="R2039" s="3">
        <f>(Table1[[#This Row],[Selling Price]]-Table1[[#This Row],[Cost Price]])</f>
        <v>2.8964052664628603</v>
      </c>
      <c r="S2039" s="12">
        <f>(Table1[[#This Row],[Profit]]/Table1[[#This Row],[Selling Price]])</f>
        <v>0.15276399084719727</v>
      </c>
      <c r="T2039">
        <v>2</v>
      </c>
      <c r="U2039" s="2">
        <f>Table1[[#This Row],[Selling Price]]*Table1[[#This Row],[Quantity]]</f>
        <v>37.92</v>
      </c>
      <c r="V2039" s="4">
        <v>0</v>
      </c>
      <c r="W2039">
        <v>332</v>
      </c>
      <c r="X2039" t="s">
        <v>36</v>
      </c>
      <c r="Y2039" t="s">
        <v>52</v>
      </c>
      <c r="Z2039" s="2">
        <v>19.95630873397468</v>
      </c>
    </row>
    <row r="2040" spans="1:26" x14ac:dyDescent="0.35">
      <c r="A2040" t="s">
        <v>501</v>
      </c>
      <c r="B2040" t="s">
        <v>502</v>
      </c>
      <c r="C2040" t="s">
        <v>27</v>
      </c>
      <c r="D2040" t="s">
        <v>28</v>
      </c>
      <c r="E2040" t="s">
        <v>56</v>
      </c>
      <c r="F2040" t="s">
        <v>2943</v>
      </c>
      <c r="G2040" t="s">
        <v>2944</v>
      </c>
      <c r="H2040" t="s">
        <v>32</v>
      </c>
      <c r="I2040" t="s">
        <v>9041</v>
      </c>
      <c r="J2040" s="1">
        <v>42524</v>
      </c>
      <c r="K2040" s="1">
        <v>42527</v>
      </c>
      <c r="L2040" t="s">
        <v>34</v>
      </c>
      <c r="M2040">
        <f>Table1[[#This Row],[Ship Date]]-Table1[[#This Row],[Order Date]]</f>
        <v>3</v>
      </c>
      <c r="N2040">
        <v>6</v>
      </c>
      <c r="O2040" t="s">
        <v>51</v>
      </c>
      <c r="P2040" s="3">
        <v>71.087999999999994</v>
      </c>
      <c r="Q2040" s="3">
        <v>56.519851139057749</v>
      </c>
      <c r="R2040" s="3">
        <f>(Table1[[#This Row],[Selling Price]]-Table1[[#This Row],[Cost Price]])</f>
        <v>14.568148860942244</v>
      </c>
      <c r="S2040" s="12">
        <f>(Table1[[#This Row],[Profit]]/Table1[[#This Row],[Selling Price]])</f>
        <v>0.20493119599569892</v>
      </c>
      <c r="T2040">
        <v>2</v>
      </c>
      <c r="U2040" s="2">
        <f>Table1[[#This Row],[Selling Price]]*Table1[[#This Row],[Quantity]]</f>
        <v>142.17599999999999</v>
      </c>
      <c r="V2040" s="4">
        <v>0.2</v>
      </c>
      <c r="W2040">
        <v>234</v>
      </c>
      <c r="X2040" t="s">
        <v>36</v>
      </c>
      <c r="Y2040" t="s">
        <v>52</v>
      </c>
      <c r="Z2040" s="2">
        <v>23.926287238098599</v>
      </c>
    </row>
    <row r="2041" spans="1:26" x14ac:dyDescent="0.35">
      <c r="A2041" t="s">
        <v>165</v>
      </c>
      <c r="B2041" t="s">
        <v>166</v>
      </c>
      <c r="C2041" t="s">
        <v>39</v>
      </c>
      <c r="D2041" t="s">
        <v>28</v>
      </c>
      <c r="E2041" t="s">
        <v>29</v>
      </c>
      <c r="F2041" t="s">
        <v>167</v>
      </c>
      <c r="G2041" t="s">
        <v>168</v>
      </c>
      <c r="H2041" t="s">
        <v>32</v>
      </c>
      <c r="I2041" t="s">
        <v>169</v>
      </c>
      <c r="J2041" s="1">
        <v>42264</v>
      </c>
      <c r="K2041" s="1">
        <v>42268</v>
      </c>
      <c r="L2041" t="s">
        <v>60</v>
      </c>
      <c r="M2041">
        <f>Table1[[#This Row],[Ship Date]]-Table1[[#This Row],[Order Date]]</f>
        <v>4</v>
      </c>
      <c r="N2041">
        <v>9</v>
      </c>
      <c r="O2041" t="s">
        <v>61</v>
      </c>
      <c r="P2041" s="3">
        <v>3083.43</v>
      </c>
      <c r="Q2041" s="3">
        <v>2204.573032365513</v>
      </c>
      <c r="R2041" s="3">
        <f>(Table1[[#This Row],[Selling Price]]-Table1[[#This Row],[Cost Price]])</f>
        <v>878.85696763448686</v>
      </c>
      <c r="S2041" s="12">
        <f>(Table1[[#This Row],[Profit]]/Table1[[#This Row],[Selling Price]])</f>
        <v>0.28502575626315074</v>
      </c>
      <c r="T2041">
        <v>7</v>
      </c>
      <c r="U2041" s="2">
        <f>Table1[[#This Row],[Selling Price]]*Table1[[#This Row],[Quantity]]</f>
        <v>21584.01</v>
      </c>
      <c r="V2041" s="4">
        <v>0.5</v>
      </c>
      <c r="W2041">
        <v>161</v>
      </c>
      <c r="X2041" t="s">
        <v>36</v>
      </c>
      <c r="Y2041" t="s">
        <v>36</v>
      </c>
      <c r="Z2041" s="2">
        <v>1228.542324763242</v>
      </c>
    </row>
    <row r="2042" spans="1:26" x14ac:dyDescent="0.35">
      <c r="A2042" t="s">
        <v>165</v>
      </c>
      <c r="B2042" t="s">
        <v>166</v>
      </c>
      <c r="C2042" t="s">
        <v>27</v>
      </c>
      <c r="D2042" t="s">
        <v>28</v>
      </c>
      <c r="E2042" t="s">
        <v>69</v>
      </c>
      <c r="F2042" t="s">
        <v>174</v>
      </c>
      <c r="G2042" t="s">
        <v>175</v>
      </c>
      <c r="H2042" t="s">
        <v>32</v>
      </c>
      <c r="I2042" t="s">
        <v>169</v>
      </c>
      <c r="J2042" s="1">
        <v>42264</v>
      </c>
      <c r="K2042" s="1">
        <v>42268</v>
      </c>
      <c r="L2042" t="s">
        <v>60</v>
      </c>
      <c r="M2042">
        <f>Table1[[#This Row],[Ship Date]]-Table1[[#This Row],[Order Date]]</f>
        <v>4</v>
      </c>
      <c r="N2042">
        <v>9</v>
      </c>
      <c r="O2042" t="s">
        <v>61</v>
      </c>
      <c r="P2042" s="3">
        <v>124.2</v>
      </c>
      <c r="Q2042" s="3">
        <v>88.997486057256992</v>
      </c>
      <c r="R2042" s="3">
        <f>(Table1[[#This Row],[Selling Price]]-Table1[[#This Row],[Cost Price]])</f>
        <v>35.20251394274301</v>
      </c>
      <c r="S2042" s="12">
        <f>(Table1[[#This Row],[Profit]]/Table1[[#This Row],[Selling Price]])</f>
        <v>0.28343408971612727</v>
      </c>
      <c r="T2042">
        <v>3</v>
      </c>
      <c r="U2042" s="2">
        <f>Table1[[#This Row],[Selling Price]]*Table1[[#This Row],[Quantity]]</f>
        <v>372.6</v>
      </c>
      <c r="V2042" s="4">
        <v>0.2</v>
      </c>
      <c r="W2042">
        <v>434</v>
      </c>
      <c r="X2042" t="s">
        <v>36</v>
      </c>
      <c r="Y2042" t="s">
        <v>68</v>
      </c>
      <c r="Z2042" s="2">
        <v>117.9603208165844</v>
      </c>
    </row>
    <row r="2043" spans="1:26" x14ac:dyDescent="0.35">
      <c r="A2043" t="s">
        <v>165</v>
      </c>
      <c r="B2043" t="s">
        <v>166</v>
      </c>
      <c r="C2043" t="s">
        <v>27</v>
      </c>
      <c r="D2043" t="s">
        <v>28</v>
      </c>
      <c r="E2043" t="s">
        <v>69</v>
      </c>
      <c r="F2043" t="s">
        <v>898</v>
      </c>
      <c r="G2043" t="s">
        <v>899</v>
      </c>
      <c r="H2043" t="s">
        <v>32</v>
      </c>
      <c r="I2043" t="s">
        <v>897</v>
      </c>
      <c r="J2043" s="1">
        <v>42215</v>
      </c>
      <c r="K2043" s="1">
        <v>42216</v>
      </c>
      <c r="L2043" t="s">
        <v>199</v>
      </c>
      <c r="M2043">
        <f>Table1[[#This Row],[Ship Date]]-Table1[[#This Row],[Order Date]]</f>
        <v>1</v>
      </c>
      <c r="N2043">
        <v>7</v>
      </c>
      <c r="O2043" t="s">
        <v>51</v>
      </c>
      <c r="P2043" s="3">
        <v>5.28</v>
      </c>
      <c r="Q2043" s="3">
        <v>4.4304943587523002</v>
      </c>
      <c r="R2043" s="3">
        <f>(Table1[[#This Row],[Selling Price]]-Table1[[#This Row],[Cost Price]])</f>
        <v>0.84950564124770001</v>
      </c>
      <c r="S2043" s="12">
        <f>(Table1[[#This Row],[Profit]]/Table1[[#This Row],[Selling Price]])</f>
        <v>0.16089121993327651</v>
      </c>
      <c r="T2043">
        <v>3</v>
      </c>
      <c r="U2043" s="2">
        <f>Table1[[#This Row],[Selling Price]]*Table1[[#This Row],[Quantity]]</f>
        <v>15.84</v>
      </c>
      <c r="V2043" s="4">
        <v>0</v>
      </c>
      <c r="W2043">
        <v>354</v>
      </c>
      <c r="X2043" t="s">
        <v>36</v>
      </c>
      <c r="Y2043" t="s">
        <v>52</v>
      </c>
      <c r="Z2043" s="2">
        <v>2.5698410845809119</v>
      </c>
    </row>
    <row r="2044" spans="1:26" x14ac:dyDescent="0.35">
      <c r="A2044" t="s">
        <v>165</v>
      </c>
      <c r="B2044" t="s">
        <v>166</v>
      </c>
      <c r="C2044" t="s">
        <v>39</v>
      </c>
      <c r="D2044" t="s">
        <v>28</v>
      </c>
      <c r="E2044" t="s">
        <v>69</v>
      </c>
      <c r="F2044" t="s">
        <v>3379</v>
      </c>
      <c r="G2044" t="s">
        <v>3380</v>
      </c>
      <c r="H2044" t="s">
        <v>32</v>
      </c>
      <c r="I2044" t="s">
        <v>3378</v>
      </c>
      <c r="J2044" s="1">
        <v>42509</v>
      </c>
      <c r="K2044" s="1">
        <v>42514</v>
      </c>
      <c r="L2044" t="s">
        <v>60</v>
      </c>
      <c r="M2044">
        <f>Table1[[#This Row],[Ship Date]]-Table1[[#This Row],[Order Date]]</f>
        <v>5</v>
      </c>
      <c r="N2044">
        <v>5</v>
      </c>
      <c r="O2044" t="s">
        <v>51</v>
      </c>
      <c r="P2044" s="3">
        <v>35.92</v>
      </c>
      <c r="Q2044" s="3">
        <v>24.787654286588548</v>
      </c>
      <c r="R2044" s="3">
        <f>(Table1[[#This Row],[Selling Price]]-Table1[[#This Row],[Cost Price]])</f>
        <v>11.132345713411453</v>
      </c>
      <c r="S2044" s="12">
        <f>(Table1[[#This Row],[Profit]]/Table1[[#This Row],[Selling Price]])</f>
        <v>0.30992053767849254</v>
      </c>
      <c r="T2044">
        <v>4</v>
      </c>
      <c r="U2044" s="2">
        <f>Table1[[#This Row],[Selling Price]]*Table1[[#This Row],[Quantity]]</f>
        <v>143.68</v>
      </c>
      <c r="V2044" s="4">
        <v>0</v>
      </c>
      <c r="W2044">
        <v>210</v>
      </c>
      <c r="X2044" t="s">
        <v>36</v>
      </c>
      <c r="Y2044" t="s">
        <v>52</v>
      </c>
      <c r="Z2044" s="2">
        <v>15.78904799446213</v>
      </c>
    </row>
    <row r="2045" spans="1:26" x14ac:dyDescent="0.35">
      <c r="A2045" t="s">
        <v>165</v>
      </c>
      <c r="B2045" t="s">
        <v>166</v>
      </c>
      <c r="C2045" t="s">
        <v>55</v>
      </c>
      <c r="D2045" t="s">
        <v>28</v>
      </c>
      <c r="E2045" t="s">
        <v>56</v>
      </c>
      <c r="F2045" t="s">
        <v>3802</v>
      </c>
      <c r="G2045" t="s">
        <v>3803</v>
      </c>
      <c r="H2045" t="s">
        <v>32</v>
      </c>
      <c r="I2045" t="s">
        <v>3801</v>
      </c>
      <c r="J2045" s="1">
        <v>42107</v>
      </c>
      <c r="K2045" s="1">
        <v>42113</v>
      </c>
      <c r="L2045" t="s">
        <v>60</v>
      </c>
      <c r="M2045">
        <f>Table1[[#This Row],[Ship Date]]-Table1[[#This Row],[Order Date]]</f>
        <v>6</v>
      </c>
      <c r="N2045">
        <v>4</v>
      </c>
      <c r="O2045" t="s">
        <v>106</v>
      </c>
      <c r="P2045" s="3">
        <v>710.83199999999999</v>
      </c>
      <c r="Q2045" s="3">
        <v>500.38395220975673</v>
      </c>
      <c r="R2045" s="3">
        <f>(Table1[[#This Row],[Selling Price]]-Table1[[#This Row],[Cost Price]])</f>
        <v>210.44804779024327</v>
      </c>
      <c r="S2045" s="12">
        <f>(Table1[[#This Row],[Profit]]/Table1[[#This Row],[Selling Price]])</f>
        <v>0.29605877027236149</v>
      </c>
      <c r="T2045">
        <v>3</v>
      </c>
      <c r="U2045" s="2">
        <f>Table1[[#This Row],[Selling Price]]*Table1[[#This Row],[Quantity]]</f>
        <v>2132.4960000000001</v>
      </c>
      <c r="V2045" s="4">
        <v>0.2</v>
      </c>
      <c r="W2045">
        <v>216</v>
      </c>
      <c r="X2045" t="s">
        <v>68</v>
      </c>
      <c r="Y2045" t="s">
        <v>36</v>
      </c>
      <c r="Z2045" s="2">
        <v>723.06752845360154</v>
      </c>
    </row>
    <row r="2046" spans="1:26" x14ac:dyDescent="0.35">
      <c r="A2046" t="s">
        <v>165</v>
      </c>
      <c r="B2046" t="s">
        <v>166</v>
      </c>
      <c r="C2046" t="s">
        <v>64</v>
      </c>
      <c r="D2046" t="s">
        <v>28</v>
      </c>
      <c r="E2046" t="s">
        <v>69</v>
      </c>
      <c r="F2046" t="s">
        <v>2588</v>
      </c>
      <c r="G2046" t="s">
        <v>2589</v>
      </c>
      <c r="H2046" t="s">
        <v>32</v>
      </c>
      <c r="I2046" t="s">
        <v>4655</v>
      </c>
      <c r="J2046" s="1">
        <v>42685</v>
      </c>
      <c r="K2046" s="1">
        <v>42690</v>
      </c>
      <c r="L2046" t="s">
        <v>34</v>
      </c>
      <c r="M2046">
        <f>Table1[[#This Row],[Ship Date]]-Table1[[#This Row],[Order Date]]</f>
        <v>5</v>
      </c>
      <c r="N2046">
        <v>11</v>
      </c>
      <c r="O2046" t="s">
        <v>35</v>
      </c>
      <c r="P2046" s="3">
        <v>6.96</v>
      </c>
      <c r="Q2046" s="3">
        <v>4.7652105602971391</v>
      </c>
      <c r="R2046" s="3">
        <f>(Table1[[#This Row],[Selling Price]]-Table1[[#This Row],[Cost Price]])</f>
        <v>2.1947894397028609</v>
      </c>
      <c r="S2046" s="12">
        <f>(Table1[[#This Row],[Profit]]/Table1[[#This Row],[Selling Price]])</f>
        <v>0.31534331030213519</v>
      </c>
      <c r="T2046">
        <v>4</v>
      </c>
      <c r="U2046" s="2">
        <f>Table1[[#This Row],[Selling Price]]*Table1[[#This Row],[Quantity]]</f>
        <v>27.84</v>
      </c>
      <c r="V2046" s="4">
        <v>0</v>
      </c>
      <c r="W2046">
        <v>176</v>
      </c>
      <c r="X2046" t="s">
        <v>36</v>
      </c>
      <c r="Y2046" t="s">
        <v>52</v>
      </c>
      <c r="Z2046" s="2">
        <v>3.8248350552670898</v>
      </c>
    </row>
    <row r="2047" spans="1:26" x14ac:dyDescent="0.35">
      <c r="A2047" t="s">
        <v>165</v>
      </c>
      <c r="B2047" t="s">
        <v>166</v>
      </c>
      <c r="C2047" t="s">
        <v>27</v>
      </c>
      <c r="D2047" t="s">
        <v>28</v>
      </c>
      <c r="E2047" t="s">
        <v>69</v>
      </c>
      <c r="F2047" t="s">
        <v>3234</v>
      </c>
      <c r="G2047" t="s">
        <v>3235</v>
      </c>
      <c r="H2047" t="s">
        <v>32</v>
      </c>
      <c r="I2047" t="s">
        <v>4781</v>
      </c>
      <c r="J2047" s="1">
        <v>42847</v>
      </c>
      <c r="K2047" s="1">
        <v>42851</v>
      </c>
      <c r="L2047" t="s">
        <v>60</v>
      </c>
      <c r="M2047">
        <f>Table1[[#This Row],[Ship Date]]-Table1[[#This Row],[Order Date]]</f>
        <v>4</v>
      </c>
      <c r="N2047">
        <v>4</v>
      </c>
      <c r="O2047" t="s">
        <v>106</v>
      </c>
      <c r="P2047" s="3">
        <v>254.352</v>
      </c>
      <c r="Q2047" s="3">
        <v>189.88957721872109</v>
      </c>
      <c r="R2047" s="3">
        <f>(Table1[[#This Row],[Selling Price]]-Table1[[#This Row],[Cost Price]])</f>
        <v>64.462422781278917</v>
      </c>
      <c r="S2047" s="12">
        <f>(Table1[[#This Row],[Profit]]/Table1[[#This Row],[Selling Price]])</f>
        <v>0.25343784511731349</v>
      </c>
      <c r="T2047">
        <v>3</v>
      </c>
      <c r="U2047" s="2">
        <f>Table1[[#This Row],[Selling Price]]*Table1[[#This Row],[Quantity]]</f>
        <v>763.05600000000004</v>
      </c>
      <c r="V2047" s="4">
        <v>0.2</v>
      </c>
      <c r="W2047">
        <v>351</v>
      </c>
      <c r="X2047" t="s">
        <v>36</v>
      </c>
      <c r="Y2047" t="s">
        <v>36</v>
      </c>
      <c r="Z2047" s="2">
        <v>143.08701783180749</v>
      </c>
    </row>
    <row r="2048" spans="1:26" x14ac:dyDescent="0.35">
      <c r="A2048" t="s">
        <v>165</v>
      </c>
      <c r="B2048" t="s">
        <v>166</v>
      </c>
      <c r="C2048" t="s">
        <v>27</v>
      </c>
      <c r="D2048" t="s">
        <v>28</v>
      </c>
      <c r="E2048" t="s">
        <v>69</v>
      </c>
      <c r="F2048" t="s">
        <v>562</v>
      </c>
      <c r="G2048" t="s">
        <v>563</v>
      </c>
      <c r="H2048" t="s">
        <v>32</v>
      </c>
      <c r="I2048" t="s">
        <v>4917</v>
      </c>
      <c r="J2048" s="1">
        <v>43074</v>
      </c>
      <c r="K2048" s="1">
        <v>43080</v>
      </c>
      <c r="L2048" t="s">
        <v>60</v>
      </c>
      <c r="M2048">
        <f>Table1[[#This Row],[Ship Date]]-Table1[[#This Row],[Order Date]]</f>
        <v>6</v>
      </c>
      <c r="N2048">
        <v>12</v>
      </c>
      <c r="O2048" t="s">
        <v>35</v>
      </c>
      <c r="P2048" s="3">
        <v>58.68</v>
      </c>
      <c r="Q2048" s="3">
        <v>44.406438187473178</v>
      </c>
      <c r="R2048" s="3">
        <f>(Table1[[#This Row],[Selling Price]]-Table1[[#This Row],[Cost Price]])</f>
        <v>14.273561812526822</v>
      </c>
      <c r="S2048" s="12">
        <f>(Table1[[#This Row],[Profit]]/Table1[[#This Row],[Selling Price]])</f>
        <v>0.24324406633481291</v>
      </c>
      <c r="T2048">
        <v>2</v>
      </c>
      <c r="U2048" s="2">
        <f>Table1[[#This Row],[Selling Price]]*Table1[[#This Row],[Quantity]]</f>
        <v>117.36</v>
      </c>
      <c r="V2048" s="4">
        <v>0</v>
      </c>
      <c r="W2048">
        <v>456</v>
      </c>
      <c r="X2048" t="s">
        <v>68</v>
      </c>
      <c r="Y2048" t="s">
        <v>52</v>
      </c>
      <c r="Z2048" s="2">
        <v>24.135011000618999</v>
      </c>
    </row>
    <row r="2049" spans="1:26" x14ac:dyDescent="0.35">
      <c r="A2049" t="s">
        <v>165</v>
      </c>
      <c r="B2049" t="s">
        <v>166</v>
      </c>
      <c r="C2049" t="s">
        <v>45</v>
      </c>
      <c r="D2049" t="s">
        <v>28</v>
      </c>
      <c r="E2049" t="s">
        <v>56</v>
      </c>
      <c r="F2049" t="s">
        <v>1216</v>
      </c>
      <c r="G2049" t="s">
        <v>1217</v>
      </c>
      <c r="H2049" t="s">
        <v>32</v>
      </c>
      <c r="I2049" t="s">
        <v>5106</v>
      </c>
      <c r="J2049" s="1">
        <v>42919</v>
      </c>
      <c r="K2049" s="1">
        <v>42922</v>
      </c>
      <c r="L2049" t="s">
        <v>34</v>
      </c>
      <c r="M2049">
        <f>Table1[[#This Row],[Ship Date]]-Table1[[#This Row],[Order Date]]</f>
        <v>3</v>
      </c>
      <c r="N2049">
        <v>7</v>
      </c>
      <c r="O2049" t="s">
        <v>51</v>
      </c>
      <c r="P2049" s="3">
        <v>215.148</v>
      </c>
      <c r="Q2049" s="3">
        <v>180.90185735550091</v>
      </c>
      <c r="R2049" s="3">
        <f>(Table1[[#This Row],[Selling Price]]-Table1[[#This Row],[Cost Price]])</f>
        <v>34.246142644499088</v>
      </c>
      <c r="S2049" s="12">
        <f>(Table1[[#This Row],[Profit]]/Table1[[#This Row],[Selling Price]])</f>
        <v>0.15917481289391064</v>
      </c>
      <c r="T2049">
        <v>2</v>
      </c>
      <c r="U2049" s="2">
        <f>Table1[[#This Row],[Selling Price]]*Table1[[#This Row],[Quantity]]</f>
        <v>430.29599999999999</v>
      </c>
      <c r="V2049" s="4">
        <v>0.4</v>
      </c>
      <c r="W2049">
        <v>472</v>
      </c>
      <c r="X2049" t="s">
        <v>36</v>
      </c>
      <c r="Y2049" t="s">
        <v>36</v>
      </c>
      <c r="Z2049" s="2">
        <v>302.65865544696828</v>
      </c>
    </row>
    <row r="2050" spans="1:26" x14ac:dyDescent="0.35">
      <c r="A2050" t="s">
        <v>165</v>
      </c>
      <c r="B2050" t="s">
        <v>166</v>
      </c>
      <c r="C2050" t="s">
        <v>27</v>
      </c>
      <c r="D2050" t="s">
        <v>28</v>
      </c>
      <c r="E2050" t="s">
        <v>69</v>
      </c>
      <c r="F2050" t="s">
        <v>1998</v>
      </c>
      <c r="G2050" t="s">
        <v>1999</v>
      </c>
      <c r="H2050" t="s">
        <v>32</v>
      </c>
      <c r="I2050" t="s">
        <v>5296</v>
      </c>
      <c r="J2050" s="1">
        <v>42343</v>
      </c>
      <c r="K2050" s="1">
        <v>42347</v>
      </c>
      <c r="L2050" t="s">
        <v>60</v>
      </c>
      <c r="M2050">
        <f>Table1[[#This Row],[Ship Date]]-Table1[[#This Row],[Order Date]]</f>
        <v>4</v>
      </c>
      <c r="N2050">
        <v>12</v>
      </c>
      <c r="O2050" t="s">
        <v>35</v>
      </c>
      <c r="P2050" s="3">
        <v>44.46</v>
      </c>
      <c r="Q2050" s="3">
        <v>37.659399295840558</v>
      </c>
      <c r="R2050" s="3">
        <f>(Table1[[#This Row],[Selling Price]]-Table1[[#This Row],[Cost Price]])</f>
        <v>6.800600704159443</v>
      </c>
      <c r="S2050" s="12">
        <f>(Table1[[#This Row],[Profit]]/Table1[[#This Row],[Selling Price]])</f>
        <v>0.15295997985063975</v>
      </c>
      <c r="T2050">
        <v>2</v>
      </c>
      <c r="U2050" s="2">
        <f>Table1[[#This Row],[Selling Price]]*Table1[[#This Row],[Quantity]]</f>
        <v>88.92</v>
      </c>
      <c r="V2050" s="4">
        <v>0</v>
      </c>
      <c r="W2050">
        <v>195</v>
      </c>
      <c r="X2050" t="s">
        <v>36</v>
      </c>
      <c r="Y2050" t="s">
        <v>52</v>
      </c>
      <c r="Z2050" s="2">
        <v>21.845590610987319</v>
      </c>
    </row>
    <row r="2051" spans="1:26" x14ac:dyDescent="0.35">
      <c r="A2051" t="s">
        <v>165</v>
      </c>
      <c r="B2051" t="s">
        <v>166</v>
      </c>
      <c r="C2051" t="s">
        <v>39</v>
      </c>
      <c r="D2051" t="s">
        <v>28</v>
      </c>
      <c r="E2051" t="s">
        <v>69</v>
      </c>
      <c r="F2051" t="s">
        <v>5308</v>
      </c>
      <c r="G2051" t="s">
        <v>5309</v>
      </c>
      <c r="H2051" t="s">
        <v>32</v>
      </c>
      <c r="I2051" t="s">
        <v>5305</v>
      </c>
      <c r="J2051" s="1">
        <v>42307</v>
      </c>
      <c r="K2051" s="1">
        <v>42310</v>
      </c>
      <c r="L2051" t="s">
        <v>34</v>
      </c>
      <c r="M2051">
        <f>Table1[[#This Row],[Ship Date]]-Table1[[#This Row],[Order Date]]</f>
        <v>3</v>
      </c>
      <c r="N2051">
        <v>10</v>
      </c>
      <c r="O2051" t="s">
        <v>61</v>
      </c>
      <c r="P2051" s="3">
        <v>15.488</v>
      </c>
      <c r="Q2051" s="3">
        <v>11.93067286104697</v>
      </c>
      <c r="R2051" s="3">
        <f>(Table1[[#This Row],[Selling Price]]-Table1[[#This Row],[Cost Price]])</f>
        <v>3.5573271389530294</v>
      </c>
      <c r="S2051" s="12">
        <f>(Table1[[#This Row],[Profit]]/Table1[[#This Row],[Selling Price]])</f>
        <v>0.2296827956452111</v>
      </c>
      <c r="T2051">
        <v>4</v>
      </c>
      <c r="U2051" s="2">
        <f>Table1[[#This Row],[Selling Price]]*Table1[[#This Row],[Quantity]]</f>
        <v>61.951999999999998</v>
      </c>
      <c r="V2051" s="4">
        <v>0.2</v>
      </c>
      <c r="W2051">
        <v>304</v>
      </c>
      <c r="X2051" t="s">
        <v>36</v>
      </c>
      <c r="Y2051" t="s">
        <v>52</v>
      </c>
      <c r="Z2051" s="2">
        <v>3.1116846455470601</v>
      </c>
    </row>
    <row r="2052" spans="1:26" x14ac:dyDescent="0.35">
      <c r="A2052" t="s">
        <v>165</v>
      </c>
      <c r="B2052" t="s">
        <v>166</v>
      </c>
      <c r="C2052" t="s">
        <v>64</v>
      </c>
      <c r="D2052" t="s">
        <v>28</v>
      </c>
      <c r="E2052" t="s">
        <v>69</v>
      </c>
      <c r="F2052" t="s">
        <v>2658</v>
      </c>
      <c r="G2052" t="s">
        <v>2659</v>
      </c>
      <c r="H2052" t="s">
        <v>32</v>
      </c>
      <c r="I2052" t="s">
        <v>5479</v>
      </c>
      <c r="J2052" s="1">
        <v>42996</v>
      </c>
      <c r="K2052" s="1">
        <v>43003</v>
      </c>
      <c r="L2052" t="s">
        <v>60</v>
      </c>
      <c r="M2052">
        <f>Table1[[#This Row],[Ship Date]]-Table1[[#This Row],[Order Date]]</f>
        <v>7</v>
      </c>
      <c r="N2052">
        <v>9</v>
      </c>
      <c r="O2052" t="s">
        <v>61</v>
      </c>
      <c r="P2052" s="3">
        <v>9.82</v>
      </c>
      <c r="Q2052" s="3">
        <v>6.5522363553331866</v>
      </c>
      <c r="R2052" s="3">
        <f>(Table1[[#This Row],[Selling Price]]-Table1[[#This Row],[Cost Price]])</f>
        <v>3.2677636446668137</v>
      </c>
      <c r="S2052" s="12">
        <f>(Table1[[#This Row],[Profit]]/Table1[[#This Row],[Selling Price]])</f>
        <v>0.33276615526138631</v>
      </c>
      <c r="T2052">
        <v>2</v>
      </c>
      <c r="U2052" s="2">
        <f>Table1[[#This Row],[Selling Price]]*Table1[[#This Row],[Quantity]]</f>
        <v>19.64</v>
      </c>
      <c r="V2052" s="4">
        <v>0</v>
      </c>
      <c r="W2052">
        <v>414</v>
      </c>
      <c r="X2052" t="s">
        <v>68</v>
      </c>
      <c r="Y2052" t="s">
        <v>52</v>
      </c>
      <c r="Z2052" s="2">
        <v>16.242274911037381</v>
      </c>
    </row>
    <row r="2053" spans="1:26" x14ac:dyDescent="0.35">
      <c r="A2053" t="s">
        <v>165</v>
      </c>
      <c r="B2053" t="s">
        <v>166</v>
      </c>
      <c r="C2053" t="s">
        <v>39</v>
      </c>
      <c r="D2053" t="s">
        <v>28</v>
      </c>
      <c r="E2053" t="s">
        <v>40</v>
      </c>
      <c r="F2053" t="s">
        <v>1502</v>
      </c>
      <c r="G2053" t="s">
        <v>1503</v>
      </c>
      <c r="H2053" t="s">
        <v>32</v>
      </c>
      <c r="I2053" t="s">
        <v>5585</v>
      </c>
      <c r="J2053" s="1">
        <v>42328</v>
      </c>
      <c r="K2053" s="1">
        <v>42332</v>
      </c>
      <c r="L2053" t="s">
        <v>60</v>
      </c>
      <c r="M2053">
        <f>Table1[[#This Row],[Ship Date]]-Table1[[#This Row],[Order Date]]</f>
        <v>4</v>
      </c>
      <c r="N2053">
        <v>11</v>
      </c>
      <c r="O2053" t="s">
        <v>35</v>
      </c>
      <c r="P2053" s="3">
        <v>572.16</v>
      </c>
      <c r="Q2053" s="3">
        <v>429.74122040621569</v>
      </c>
      <c r="R2053" s="3">
        <f>(Table1[[#This Row],[Selling Price]]-Table1[[#This Row],[Cost Price]])</f>
        <v>142.41877959378428</v>
      </c>
      <c r="S2053" s="12">
        <f>(Table1[[#This Row],[Profit]]/Table1[[#This Row],[Selling Price]])</f>
        <v>0.24891425404394626</v>
      </c>
      <c r="T2053">
        <v>3</v>
      </c>
      <c r="U2053" s="2">
        <f>Table1[[#This Row],[Selling Price]]*Table1[[#This Row],[Quantity]]</f>
        <v>1716.48</v>
      </c>
      <c r="V2053" s="4">
        <v>0.2</v>
      </c>
      <c r="W2053">
        <v>350</v>
      </c>
      <c r="X2053" t="s">
        <v>36</v>
      </c>
      <c r="Y2053" t="s">
        <v>36</v>
      </c>
      <c r="Z2053" s="2">
        <v>532.23071731829123</v>
      </c>
    </row>
    <row r="2054" spans="1:26" x14ac:dyDescent="0.35">
      <c r="A2054" t="s">
        <v>165</v>
      </c>
      <c r="B2054" t="s">
        <v>166</v>
      </c>
      <c r="C2054" t="s">
        <v>55</v>
      </c>
      <c r="D2054" t="s">
        <v>28</v>
      </c>
      <c r="E2054" t="s">
        <v>69</v>
      </c>
      <c r="F2054" t="s">
        <v>2809</v>
      </c>
      <c r="G2054" t="s">
        <v>2810</v>
      </c>
      <c r="H2054" t="s">
        <v>32</v>
      </c>
      <c r="I2054" t="s">
        <v>5904</v>
      </c>
      <c r="J2054" s="1">
        <v>41997</v>
      </c>
      <c r="K2054" s="1">
        <v>42002</v>
      </c>
      <c r="L2054" t="s">
        <v>60</v>
      </c>
      <c r="M2054">
        <f>Table1[[#This Row],[Ship Date]]-Table1[[#This Row],[Order Date]]</f>
        <v>5</v>
      </c>
      <c r="N2054">
        <v>12</v>
      </c>
      <c r="O2054" t="s">
        <v>35</v>
      </c>
      <c r="P2054" s="3">
        <v>23.99</v>
      </c>
      <c r="Q2054" s="3">
        <v>16.348040242921069</v>
      </c>
      <c r="R2054" s="3">
        <f>(Table1[[#This Row],[Selling Price]]-Table1[[#This Row],[Cost Price]])</f>
        <v>7.6419597570789293</v>
      </c>
      <c r="S2054" s="12">
        <f>(Table1[[#This Row],[Profit]]/Table1[[#This Row],[Selling Price]])</f>
        <v>0.31854771809416133</v>
      </c>
      <c r="T2054">
        <v>1</v>
      </c>
      <c r="U2054" s="2">
        <f>Table1[[#This Row],[Selling Price]]*Table1[[#This Row],[Quantity]]</f>
        <v>23.99</v>
      </c>
      <c r="V2054" s="4">
        <v>0</v>
      </c>
      <c r="W2054">
        <v>264</v>
      </c>
      <c r="X2054" t="s">
        <v>36</v>
      </c>
      <c r="Y2054" t="s">
        <v>52</v>
      </c>
      <c r="Z2054" s="2">
        <v>22.96867631507455</v>
      </c>
    </row>
    <row r="2055" spans="1:26" x14ac:dyDescent="0.35">
      <c r="A2055" t="s">
        <v>165</v>
      </c>
      <c r="B2055" t="s">
        <v>166</v>
      </c>
      <c r="C2055" t="s">
        <v>27</v>
      </c>
      <c r="D2055" t="s">
        <v>28</v>
      </c>
      <c r="E2055" t="s">
        <v>56</v>
      </c>
      <c r="F2055" t="s">
        <v>1923</v>
      </c>
      <c r="G2055" t="s">
        <v>1924</v>
      </c>
      <c r="H2055" t="s">
        <v>32</v>
      </c>
      <c r="I2055" t="s">
        <v>6377</v>
      </c>
      <c r="J2055" s="1">
        <v>42813</v>
      </c>
      <c r="K2055" s="1">
        <v>42816</v>
      </c>
      <c r="L2055" t="s">
        <v>34</v>
      </c>
      <c r="M2055">
        <f>Table1[[#This Row],[Ship Date]]-Table1[[#This Row],[Order Date]]</f>
        <v>3</v>
      </c>
      <c r="N2055">
        <v>3</v>
      </c>
      <c r="O2055" t="s">
        <v>106</v>
      </c>
      <c r="P2055" s="3">
        <v>697.16</v>
      </c>
      <c r="Q2055" s="3">
        <v>468.61028641977208</v>
      </c>
      <c r="R2055" s="3">
        <f>(Table1[[#This Row],[Selling Price]]-Table1[[#This Row],[Cost Price]])</f>
        <v>228.54971358022789</v>
      </c>
      <c r="S2055" s="12">
        <f>(Table1[[#This Row],[Profit]]/Table1[[#This Row],[Selling Price]])</f>
        <v>0.32782964252141245</v>
      </c>
      <c r="T2055">
        <v>5</v>
      </c>
      <c r="U2055" s="2">
        <f>Table1[[#This Row],[Selling Price]]*Table1[[#This Row],[Quantity]]</f>
        <v>3485.7999999999997</v>
      </c>
      <c r="V2055" s="4">
        <v>0.2</v>
      </c>
      <c r="W2055">
        <v>498</v>
      </c>
      <c r="X2055" t="s">
        <v>36</v>
      </c>
      <c r="Y2055" t="s">
        <v>36</v>
      </c>
      <c r="Z2055" s="2">
        <v>481.01902616952373</v>
      </c>
    </row>
    <row r="2056" spans="1:26" x14ac:dyDescent="0.35">
      <c r="A2056" t="s">
        <v>165</v>
      </c>
      <c r="B2056" t="s">
        <v>166</v>
      </c>
      <c r="C2056" t="s">
        <v>64</v>
      </c>
      <c r="D2056" t="s">
        <v>28</v>
      </c>
      <c r="E2056" t="s">
        <v>40</v>
      </c>
      <c r="F2056" t="s">
        <v>41</v>
      </c>
      <c r="G2056" t="s">
        <v>42</v>
      </c>
      <c r="H2056" t="s">
        <v>32</v>
      </c>
      <c r="I2056" t="s">
        <v>6552</v>
      </c>
      <c r="J2056" s="1">
        <v>41908</v>
      </c>
      <c r="K2056" s="1">
        <v>41909</v>
      </c>
      <c r="L2056" t="s">
        <v>199</v>
      </c>
      <c r="M2056">
        <f>Table1[[#This Row],[Ship Date]]-Table1[[#This Row],[Order Date]]</f>
        <v>1</v>
      </c>
      <c r="N2056">
        <v>9</v>
      </c>
      <c r="O2056" t="s">
        <v>61</v>
      </c>
      <c r="P2056" s="3">
        <v>585.55200000000002</v>
      </c>
      <c r="Q2056" s="3">
        <v>446.63898388874702</v>
      </c>
      <c r="R2056" s="3">
        <f>(Table1[[#This Row],[Selling Price]]-Table1[[#This Row],[Cost Price]])</f>
        <v>138.913016111253</v>
      </c>
      <c r="S2056" s="12">
        <f>(Table1[[#This Row],[Profit]]/Table1[[#This Row],[Selling Price]])</f>
        <v>0.23723429535080232</v>
      </c>
      <c r="T2056">
        <v>3</v>
      </c>
      <c r="U2056" s="2">
        <f>Table1[[#This Row],[Selling Price]]*Table1[[#This Row],[Quantity]]</f>
        <v>1756.6559999999999</v>
      </c>
      <c r="V2056" s="4">
        <v>0.2</v>
      </c>
      <c r="W2056">
        <v>209</v>
      </c>
      <c r="X2056" t="s">
        <v>36</v>
      </c>
      <c r="Y2056" t="s">
        <v>36</v>
      </c>
      <c r="Z2056" s="2">
        <v>508.52376434276238</v>
      </c>
    </row>
    <row r="2057" spans="1:26" x14ac:dyDescent="0.35">
      <c r="A2057" t="s">
        <v>165</v>
      </c>
      <c r="B2057" t="s">
        <v>166</v>
      </c>
      <c r="C2057" t="s">
        <v>55</v>
      </c>
      <c r="D2057" t="s">
        <v>28</v>
      </c>
      <c r="E2057" t="s">
        <v>69</v>
      </c>
      <c r="F2057" t="s">
        <v>4360</v>
      </c>
      <c r="G2057" t="s">
        <v>4361</v>
      </c>
      <c r="H2057" t="s">
        <v>32</v>
      </c>
      <c r="I2057" t="s">
        <v>6571</v>
      </c>
      <c r="J2057" s="1">
        <v>43041</v>
      </c>
      <c r="K2057" s="1">
        <v>43045</v>
      </c>
      <c r="L2057" t="s">
        <v>60</v>
      </c>
      <c r="M2057">
        <f>Table1[[#This Row],[Ship Date]]-Table1[[#This Row],[Order Date]]</f>
        <v>4</v>
      </c>
      <c r="N2057">
        <v>11</v>
      </c>
      <c r="O2057" t="s">
        <v>35</v>
      </c>
      <c r="P2057" s="3">
        <v>3.3119999999999998</v>
      </c>
      <c r="Q2057" s="3">
        <v>2.7385313473396908</v>
      </c>
      <c r="R2057" s="3">
        <f>(Table1[[#This Row],[Selling Price]]-Table1[[#This Row],[Cost Price]])</f>
        <v>0.573468652660309</v>
      </c>
      <c r="S2057" s="12">
        <f>(Table1[[#This Row],[Profit]]/Table1[[#This Row],[Selling Price]])</f>
        <v>0.17314874778390973</v>
      </c>
      <c r="T2057">
        <v>1</v>
      </c>
      <c r="U2057" s="2">
        <f>Table1[[#This Row],[Selling Price]]*Table1[[#This Row],[Quantity]]</f>
        <v>3.3119999999999998</v>
      </c>
      <c r="V2057" s="4">
        <v>0.2</v>
      </c>
      <c r="W2057">
        <v>256</v>
      </c>
      <c r="X2057" t="s">
        <v>36</v>
      </c>
      <c r="Y2057" t="s">
        <v>52</v>
      </c>
      <c r="Z2057" s="2">
        <v>4.0309230704641337</v>
      </c>
    </row>
    <row r="2058" spans="1:26" x14ac:dyDescent="0.35">
      <c r="A2058" t="s">
        <v>165</v>
      </c>
      <c r="B2058" t="s">
        <v>166</v>
      </c>
      <c r="C2058" t="s">
        <v>64</v>
      </c>
      <c r="D2058" t="s">
        <v>28</v>
      </c>
      <c r="E2058" t="s">
        <v>40</v>
      </c>
      <c r="F2058" t="s">
        <v>331</v>
      </c>
      <c r="G2058" t="s">
        <v>332</v>
      </c>
      <c r="H2058" t="s">
        <v>32</v>
      </c>
      <c r="I2058" t="s">
        <v>6591</v>
      </c>
      <c r="J2058" s="1">
        <v>42877</v>
      </c>
      <c r="K2058" s="1">
        <v>42881</v>
      </c>
      <c r="L2058" t="s">
        <v>60</v>
      </c>
      <c r="M2058">
        <f>Table1[[#This Row],[Ship Date]]-Table1[[#This Row],[Order Date]]</f>
        <v>4</v>
      </c>
      <c r="N2058">
        <v>5</v>
      </c>
      <c r="O2058" t="s">
        <v>51</v>
      </c>
      <c r="P2058" s="3">
        <v>181.98599999999999</v>
      </c>
      <c r="Q2058" s="3">
        <v>149.35151896776441</v>
      </c>
      <c r="R2058" s="3">
        <f>(Table1[[#This Row],[Selling Price]]-Table1[[#This Row],[Cost Price]])</f>
        <v>32.634481032235584</v>
      </c>
      <c r="S2058" s="12">
        <f>(Table1[[#This Row],[Profit]]/Table1[[#This Row],[Selling Price]])</f>
        <v>0.1793241295057619</v>
      </c>
      <c r="T2058">
        <v>2</v>
      </c>
      <c r="U2058" s="2">
        <f>Table1[[#This Row],[Selling Price]]*Table1[[#This Row],[Quantity]]</f>
        <v>363.97199999999998</v>
      </c>
      <c r="V2058" s="4">
        <v>0.3</v>
      </c>
      <c r="W2058">
        <v>306</v>
      </c>
      <c r="X2058" t="s">
        <v>36</v>
      </c>
      <c r="Y2058" t="s">
        <v>36</v>
      </c>
      <c r="Z2058" s="2">
        <v>523.59424097100236</v>
      </c>
    </row>
    <row r="2059" spans="1:26" x14ac:dyDescent="0.35">
      <c r="A2059" t="s">
        <v>165</v>
      </c>
      <c r="B2059" t="s">
        <v>166</v>
      </c>
      <c r="C2059" t="s">
        <v>39</v>
      </c>
      <c r="D2059" t="s">
        <v>28</v>
      </c>
      <c r="E2059" t="s">
        <v>69</v>
      </c>
      <c r="F2059" t="s">
        <v>1539</v>
      </c>
      <c r="G2059" t="s">
        <v>1540</v>
      </c>
      <c r="H2059" t="s">
        <v>32</v>
      </c>
      <c r="I2059" t="s">
        <v>6760</v>
      </c>
      <c r="J2059" s="1">
        <v>42406</v>
      </c>
      <c r="K2059" s="1">
        <v>42411</v>
      </c>
      <c r="L2059" t="s">
        <v>60</v>
      </c>
      <c r="M2059">
        <f>Table1[[#This Row],[Ship Date]]-Table1[[#This Row],[Order Date]]</f>
        <v>5</v>
      </c>
      <c r="N2059">
        <v>2</v>
      </c>
      <c r="O2059" t="s">
        <v>106</v>
      </c>
      <c r="P2059" s="3">
        <v>132.22399999999999</v>
      </c>
      <c r="Q2059" s="3">
        <v>96.172180668414157</v>
      </c>
      <c r="R2059" s="3">
        <f>(Table1[[#This Row],[Selling Price]]-Table1[[#This Row],[Cost Price]])</f>
        <v>36.051819331585833</v>
      </c>
      <c r="S2059" s="12">
        <f>(Table1[[#This Row],[Profit]]/Table1[[#This Row],[Selling Price]])</f>
        <v>0.27265715249565764</v>
      </c>
      <c r="T2059">
        <v>4</v>
      </c>
      <c r="U2059" s="2">
        <f>Table1[[#This Row],[Selling Price]]*Table1[[#This Row],[Quantity]]</f>
        <v>528.89599999999996</v>
      </c>
      <c r="V2059" s="4">
        <v>0.2</v>
      </c>
      <c r="W2059">
        <v>307</v>
      </c>
      <c r="X2059" t="s">
        <v>36</v>
      </c>
      <c r="Y2059" t="s">
        <v>68</v>
      </c>
      <c r="Z2059" s="2">
        <v>71.448959236646687</v>
      </c>
    </row>
    <row r="2060" spans="1:26" x14ac:dyDescent="0.35">
      <c r="A2060" t="s">
        <v>165</v>
      </c>
      <c r="B2060" t="s">
        <v>166</v>
      </c>
      <c r="C2060" t="s">
        <v>55</v>
      </c>
      <c r="D2060" t="s">
        <v>28</v>
      </c>
      <c r="E2060" t="s">
        <v>40</v>
      </c>
      <c r="F2060" t="s">
        <v>3508</v>
      </c>
      <c r="G2060" t="s">
        <v>3509</v>
      </c>
      <c r="H2060" t="s">
        <v>32</v>
      </c>
      <c r="I2060" t="s">
        <v>6770</v>
      </c>
      <c r="J2060" s="1">
        <v>42707</v>
      </c>
      <c r="K2060" s="1">
        <v>42711</v>
      </c>
      <c r="L2060" t="s">
        <v>60</v>
      </c>
      <c r="M2060">
        <f>Table1[[#This Row],[Ship Date]]-Table1[[#This Row],[Order Date]]</f>
        <v>4</v>
      </c>
      <c r="N2060">
        <v>12</v>
      </c>
      <c r="O2060" t="s">
        <v>35</v>
      </c>
      <c r="P2060" s="3">
        <v>29.98</v>
      </c>
      <c r="Q2060" s="3">
        <v>20.480283427892061</v>
      </c>
      <c r="R2060" s="3">
        <f>(Table1[[#This Row],[Selling Price]]-Table1[[#This Row],[Cost Price]])</f>
        <v>9.4997165721079391</v>
      </c>
      <c r="S2060" s="12">
        <f>(Table1[[#This Row],[Profit]]/Table1[[#This Row],[Selling Price]])</f>
        <v>0.31686846471340691</v>
      </c>
      <c r="T2060">
        <v>1</v>
      </c>
      <c r="U2060" s="2">
        <f>Table1[[#This Row],[Selling Price]]*Table1[[#This Row],[Quantity]]</f>
        <v>29.98</v>
      </c>
      <c r="V2060" s="4">
        <v>0</v>
      </c>
      <c r="W2060">
        <v>342</v>
      </c>
      <c r="X2060" t="s">
        <v>36</v>
      </c>
      <c r="Y2060" t="s">
        <v>68</v>
      </c>
      <c r="Z2060" s="2">
        <v>75.422480280212525</v>
      </c>
    </row>
    <row r="2061" spans="1:26" x14ac:dyDescent="0.35">
      <c r="A2061" t="s">
        <v>165</v>
      </c>
      <c r="B2061" t="s">
        <v>166</v>
      </c>
      <c r="C2061" t="s">
        <v>64</v>
      </c>
      <c r="D2061" t="s">
        <v>28</v>
      </c>
      <c r="E2061" t="s">
        <v>69</v>
      </c>
      <c r="F2061" t="s">
        <v>3783</v>
      </c>
      <c r="G2061" t="s">
        <v>3784</v>
      </c>
      <c r="H2061" t="s">
        <v>32</v>
      </c>
      <c r="I2061" t="s">
        <v>6846</v>
      </c>
      <c r="J2061" s="1">
        <v>42775</v>
      </c>
      <c r="K2061" s="1">
        <v>42780</v>
      </c>
      <c r="L2061" t="s">
        <v>34</v>
      </c>
      <c r="M2061">
        <f>Table1[[#This Row],[Ship Date]]-Table1[[#This Row],[Order Date]]</f>
        <v>5</v>
      </c>
      <c r="N2061">
        <v>2</v>
      </c>
      <c r="O2061" t="s">
        <v>106</v>
      </c>
      <c r="P2061" s="3">
        <v>21.12</v>
      </c>
      <c r="Q2061" s="3">
        <v>14.78542393993637</v>
      </c>
      <c r="R2061" s="3">
        <f>(Table1[[#This Row],[Selling Price]]-Table1[[#This Row],[Cost Price]])</f>
        <v>6.3345760600636307</v>
      </c>
      <c r="S2061" s="12">
        <f>(Table1[[#This Row],[Profit]]/Table1[[#This Row],[Selling Price]])</f>
        <v>0.29993257860149763</v>
      </c>
      <c r="T2061">
        <v>4</v>
      </c>
      <c r="U2061" s="2">
        <f>Table1[[#This Row],[Selling Price]]*Table1[[#This Row],[Quantity]]</f>
        <v>84.48</v>
      </c>
      <c r="V2061" s="4">
        <v>0</v>
      </c>
      <c r="W2061">
        <v>259</v>
      </c>
      <c r="X2061" t="s">
        <v>36</v>
      </c>
      <c r="Y2061" t="s">
        <v>52</v>
      </c>
      <c r="Z2061" s="2">
        <v>7.7599835051371073</v>
      </c>
    </row>
    <row r="2062" spans="1:26" x14ac:dyDescent="0.35">
      <c r="A2062" t="s">
        <v>165</v>
      </c>
      <c r="B2062" t="s">
        <v>166</v>
      </c>
      <c r="C2062" t="s">
        <v>27</v>
      </c>
      <c r="D2062" t="s">
        <v>28</v>
      </c>
      <c r="E2062" t="s">
        <v>69</v>
      </c>
      <c r="F2062" t="s">
        <v>1257</v>
      </c>
      <c r="G2062" t="s">
        <v>1258</v>
      </c>
      <c r="H2062" t="s">
        <v>32</v>
      </c>
      <c r="I2062" t="s">
        <v>6885</v>
      </c>
      <c r="J2062" s="1">
        <v>42617</v>
      </c>
      <c r="K2062" s="1">
        <v>42621</v>
      </c>
      <c r="L2062" t="s">
        <v>60</v>
      </c>
      <c r="M2062">
        <f>Table1[[#This Row],[Ship Date]]-Table1[[#This Row],[Order Date]]</f>
        <v>4</v>
      </c>
      <c r="N2062">
        <v>9</v>
      </c>
      <c r="O2062" t="s">
        <v>61</v>
      </c>
      <c r="P2062" s="3">
        <v>42.6</v>
      </c>
      <c r="Q2062" s="3">
        <v>36.004492970612127</v>
      </c>
      <c r="R2062" s="3">
        <f>(Table1[[#This Row],[Selling Price]]-Table1[[#This Row],[Cost Price]])</f>
        <v>6.5955070293878748</v>
      </c>
      <c r="S2062" s="12">
        <f>(Table1[[#This Row],[Profit]]/Table1[[#This Row],[Selling Price]])</f>
        <v>0.15482410867107688</v>
      </c>
      <c r="T2062">
        <v>3</v>
      </c>
      <c r="U2062" s="2">
        <f>Table1[[#This Row],[Selling Price]]*Table1[[#This Row],[Quantity]]</f>
        <v>127.80000000000001</v>
      </c>
      <c r="V2062" s="4">
        <v>0</v>
      </c>
      <c r="W2062">
        <v>342</v>
      </c>
      <c r="X2062" t="s">
        <v>36</v>
      </c>
      <c r="Y2062" t="s">
        <v>52</v>
      </c>
      <c r="Z2062" s="2">
        <v>32.068115005406852</v>
      </c>
    </row>
    <row r="2063" spans="1:26" x14ac:dyDescent="0.35">
      <c r="A2063" t="s">
        <v>165</v>
      </c>
      <c r="B2063" t="s">
        <v>166</v>
      </c>
      <c r="C2063" t="s">
        <v>39</v>
      </c>
      <c r="D2063" t="s">
        <v>28</v>
      </c>
      <c r="E2063" t="s">
        <v>29</v>
      </c>
      <c r="F2063" t="s">
        <v>5474</v>
      </c>
      <c r="G2063" t="s">
        <v>5475</v>
      </c>
      <c r="H2063" t="s">
        <v>32</v>
      </c>
      <c r="I2063" t="s">
        <v>6953</v>
      </c>
      <c r="J2063" s="1">
        <v>41716</v>
      </c>
      <c r="K2063" s="1">
        <v>41719</v>
      </c>
      <c r="L2063" t="s">
        <v>34</v>
      </c>
      <c r="M2063">
        <f>Table1[[#This Row],[Ship Date]]-Table1[[#This Row],[Order Date]]</f>
        <v>3</v>
      </c>
      <c r="N2063">
        <v>3</v>
      </c>
      <c r="O2063" t="s">
        <v>106</v>
      </c>
      <c r="P2063" s="3">
        <v>1198.33</v>
      </c>
      <c r="Q2063" s="3">
        <v>937.23269674638323</v>
      </c>
      <c r="R2063" s="3">
        <f>(Table1[[#This Row],[Selling Price]]-Table1[[#This Row],[Cost Price]])</f>
        <v>261.0973032536167</v>
      </c>
      <c r="S2063" s="12">
        <f>(Table1[[#This Row],[Profit]]/Table1[[#This Row],[Selling Price]])</f>
        <v>0.21788430837383418</v>
      </c>
      <c r="T2063">
        <v>10</v>
      </c>
      <c r="U2063" s="2">
        <f>Table1[[#This Row],[Selling Price]]*Table1[[#This Row],[Quantity]]</f>
        <v>11983.3</v>
      </c>
      <c r="V2063" s="4">
        <v>0.15</v>
      </c>
      <c r="W2063">
        <v>415</v>
      </c>
      <c r="X2063" t="s">
        <v>36</v>
      </c>
      <c r="Y2063" t="s">
        <v>36</v>
      </c>
      <c r="Z2063" s="2">
        <v>337.10606099256057</v>
      </c>
    </row>
    <row r="2064" spans="1:26" x14ac:dyDescent="0.35">
      <c r="A2064" t="s">
        <v>165</v>
      </c>
      <c r="B2064" t="s">
        <v>166</v>
      </c>
      <c r="C2064" t="s">
        <v>64</v>
      </c>
      <c r="D2064" t="s">
        <v>28</v>
      </c>
      <c r="E2064" t="s">
        <v>40</v>
      </c>
      <c r="F2064" t="s">
        <v>2382</v>
      </c>
      <c r="G2064" t="s">
        <v>2383</v>
      </c>
      <c r="H2064" t="s">
        <v>32</v>
      </c>
      <c r="I2064" t="s">
        <v>6966</v>
      </c>
      <c r="J2064" s="1">
        <v>42268</v>
      </c>
      <c r="K2064" s="1">
        <v>42273</v>
      </c>
      <c r="L2064" t="s">
        <v>60</v>
      </c>
      <c r="M2064">
        <f>Table1[[#This Row],[Ship Date]]-Table1[[#This Row],[Order Date]]</f>
        <v>5</v>
      </c>
      <c r="N2064">
        <v>9</v>
      </c>
      <c r="O2064" t="s">
        <v>61</v>
      </c>
      <c r="P2064" s="3">
        <v>1690.04</v>
      </c>
      <c r="Q2064" s="3">
        <v>1105.547429730831</v>
      </c>
      <c r="R2064" s="3">
        <f>(Table1[[#This Row],[Selling Price]]-Table1[[#This Row],[Cost Price]])</f>
        <v>584.49257026916894</v>
      </c>
      <c r="S2064" s="12">
        <f>(Table1[[#This Row],[Profit]]/Table1[[#This Row],[Selling Price]])</f>
        <v>0.34584540618516069</v>
      </c>
      <c r="T2064">
        <v>4</v>
      </c>
      <c r="U2064" s="2">
        <f>Table1[[#This Row],[Selling Price]]*Table1[[#This Row],[Quantity]]</f>
        <v>6760.16</v>
      </c>
      <c r="V2064" s="4">
        <v>0</v>
      </c>
      <c r="W2064">
        <v>324</v>
      </c>
      <c r="X2064" t="s">
        <v>36</v>
      </c>
      <c r="Y2064" t="s">
        <v>36</v>
      </c>
      <c r="Z2064" s="2">
        <v>339.85145426303541</v>
      </c>
    </row>
    <row r="2065" spans="1:26" x14ac:dyDescent="0.35">
      <c r="A2065" t="s">
        <v>165</v>
      </c>
      <c r="B2065" t="s">
        <v>166</v>
      </c>
      <c r="C2065" t="s">
        <v>55</v>
      </c>
      <c r="D2065" t="s">
        <v>28</v>
      </c>
      <c r="E2065" t="s">
        <v>69</v>
      </c>
      <c r="F2065" t="s">
        <v>1607</v>
      </c>
      <c r="G2065" t="s">
        <v>1608</v>
      </c>
      <c r="H2065" t="s">
        <v>32</v>
      </c>
      <c r="I2065" t="s">
        <v>6984</v>
      </c>
      <c r="J2065" s="1">
        <v>42965</v>
      </c>
      <c r="K2065" s="1">
        <v>42972</v>
      </c>
      <c r="L2065" t="s">
        <v>60</v>
      </c>
      <c r="M2065">
        <f>Table1[[#This Row],[Ship Date]]-Table1[[#This Row],[Order Date]]</f>
        <v>7</v>
      </c>
      <c r="N2065">
        <v>8</v>
      </c>
      <c r="O2065" t="s">
        <v>61</v>
      </c>
      <c r="P2065" s="3">
        <v>65.94</v>
      </c>
      <c r="Q2065" s="3">
        <v>55.574373036794157</v>
      </c>
      <c r="R2065" s="3">
        <f>(Table1[[#This Row],[Selling Price]]-Table1[[#This Row],[Cost Price]])</f>
        <v>10.365626963205841</v>
      </c>
      <c r="S2065" s="12">
        <f>(Table1[[#This Row],[Profit]]/Table1[[#This Row],[Selling Price]])</f>
        <v>0.15719786113445317</v>
      </c>
      <c r="T2065">
        <v>3</v>
      </c>
      <c r="U2065" s="2">
        <f>Table1[[#This Row],[Selling Price]]*Table1[[#This Row],[Quantity]]</f>
        <v>197.82</v>
      </c>
      <c r="V2065" s="4">
        <v>0</v>
      </c>
      <c r="W2065">
        <v>113</v>
      </c>
      <c r="X2065" t="s">
        <v>68</v>
      </c>
      <c r="Y2065" t="s">
        <v>36</v>
      </c>
      <c r="Z2065" s="2">
        <v>37.739090333499028</v>
      </c>
    </row>
    <row r="2066" spans="1:26" x14ac:dyDescent="0.35">
      <c r="A2066" t="s">
        <v>165</v>
      </c>
      <c r="B2066" t="s">
        <v>166</v>
      </c>
      <c r="C2066" t="s">
        <v>39</v>
      </c>
      <c r="D2066" t="s">
        <v>28</v>
      </c>
      <c r="E2066" t="s">
        <v>40</v>
      </c>
      <c r="F2066" t="s">
        <v>3041</v>
      </c>
      <c r="G2066" t="s">
        <v>3042</v>
      </c>
      <c r="H2066" t="s">
        <v>32</v>
      </c>
      <c r="I2066" t="s">
        <v>7217</v>
      </c>
      <c r="J2066" s="1">
        <v>42729</v>
      </c>
      <c r="K2066" s="1">
        <v>42734</v>
      </c>
      <c r="L2066" t="s">
        <v>60</v>
      </c>
      <c r="M2066">
        <f>Table1[[#This Row],[Ship Date]]-Table1[[#This Row],[Order Date]]</f>
        <v>5</v>
      </c>
      <c r="N2066">
        <v>12</v>
      </c>
      <c r="O2066" t="s">
        <v>35</v>
      </c>
      <c r="P2066" s="3">
        <v>698.35199999999998</v>
      </c>
      <c r="Q2066" s="3">
        <v>503.49896068327263</v>
      </c>
      <c r="R2066" s="3">
        <f>(Table1[[#This Row],[Selling Price]]-Table1[[#This Row],[Cost Price]])</f>
        <v>194.85303931672735</v>
      </c>
      <c r="S2066" s="12">
        <f>(Table1[[#This Row],[Profit]]/Table1[[#This Row],[Selling Price]])</f>
        <v>0.27901837370942928</v>
      </c>
      <c r="T2066">
        <v>3</v>
      </c>
      <c r="U2066" s="2">
        <f>Table1[[#This Row],[Selling Price]]*Table1[[#This Row],[Quantity]]</f>
        <v>2095.056</v>
      </c>
      <c r="V2066" s="4">
        <v>0.2</v>
      </c>
      <c r="W2066">
        <v>349</v>
      </c>
      <c r="X2066" t="s">
        <v>36</v>
      </c>
      <c r="Y2066" t="s">
        <v>36</v>
      </c>
      <c r="Z2066" s="2">
        <v>385.9189098030829</v>
      </c>
    </row>
    <row r="2067" spans="1:26" x14ac:dyDescent="0.35">
      <c r="A2067" t="s">
        <v>165</v>
      </c>
      <c r="B2067" t="s">
        <v>166</v>
      </c>
      <c r="C2067" t="s">
        <v>27</v>
      </c>
      <c r="D2067" t="s">
        <v>28</v>
      </c>
      <c r="E2067" t="s">
        <v>69</v>
      </c>
      <c r="F2067" t="s">
        <v>2702</v>
      </c>
      <c r="G2067" t="s">
        <v>2703</v>
      </c>
      <c r="H2067" t="s">
        <v>32</v>
      </c>
      <c r="I2067" t="s">
        <v>7267</v>
      </c>
      <c r="J2067" s="1">
        <v>42468</v>
      </c>
      <c r="K2067" s="1">
        <v>42475</v>
      </c>
      <c r="L2067" t="s">
        <v>60</v>
      </c>
      <c r="M2067">
        <f>Table1[[#This Row],[Ship Date]]-Table1[[#This Row],[Order Date]]</f>
        <v>7</v>
      </c>
      <c r="N2067">
        <v>4</v>
      </c>
      <c r="O2067" t="s">
        <v>106</v>
      </c>
      <c r="P2067" s="3">
        <v>159.91999999999999</v>
      </c>
      <c r="Q2067" s="3">
        <v>112.9560787656434</v>
      </c>
      <c r="R2067" s="3">
        <f>(Table1[[#This Row],[Selling Price]]-Table1[[#This Row],[Cost Price]])</f>
        <v>46.96392123435659</v>
      </c>
      <c r="S2067" s="12">
        <f>(Table1[[#This Row],[Profit]]/Table1[[#This Row],[Selling Price]])</f>
        <v>0.29367134338642192</v>
      </c>
      <c r="T2067">
        <v>4</v>
      </c>
      <c r="U2067" s="2">
        <f>Table1[[#This Row],[Selling Price]]*Table1[[#This Row],[Quantity]]</f>
        <v>639.67999999999995</v>
      </c>
      <c r="V2067" s="4">
        <v>0</v>
      </c>
      <c r="W2067">
        <v>359</v>
      </c>
      <c r="X2067" t="s">
        <v>68</v>
      </c>
      <c r="Y2067" t="s">
        <v>68</v>
      </c>
      <c r="Z2067" s="2">
        <v>70.331475442128095</v>
      </c>
    </row>
    <row r="2068" spans="1:26" x14ac:dyDescent="0.35">
      <c r="A2068" t="s">
        <v>165</v>
      </c>
      <c r="B2068" t="s">
        <v>166</v>
      </c>
      <c r="C2068" t="s">
        <v>27</v>
      </c>
      <c r="D2068" t="s">
        <v>28</v>
      </c>
      <c r="E2068" t="s">
        <v>40</v>
      </c>
      <c r="F2068" t="s">
        <v>3508</v>
      </c>
      <c r="G2068" t="s">
        <v>3509</v>
      </c>
      <c r="H2068" t="s">
        <v>32</v>
      </c>
      <c r="I2068" t="s">
        <v>7315</v>
      </c>
      <c r="J2068" s="1">
        <v>42729</v>
      </c>
      <c r="K2068" s="1">
        <v>42736</v>
      </c>
      <c r="L2068" t="s">
        <v>60</v>
      </c>
      <c r="M2068">
        <f>Table1[[#This Row],[Ship Date]]-Table1[[#This Row],[Order Date]]</f>
        <v>7</v>
      </c>
      <c r="N2068">
        <v>12</v>
      </c>
      <c r="O2068" t="s">
        <v>35</v>
      </c>
      <c r="P2068" s="3">
        <v>47.968000000000004</v>
      </c>
      <c r="Q2068" s="3">
        <v>37.889227713078398</v>
      </c>
      <c r="R2068" s="3">
        <f>(Table1[[#This Row],[Selling Price]]-Table1[[#This Row],[Cost Price]])</f>
        <v>10.078772286921605</v>
      </c>
      <c r="S2068" s="12">
        <f>(Table1[[#This Row],[Profit]]/Table1[[#This Row],[Selling Price]])</f>
        <v>0.21011449897685133</v>
      </c>
      <c r="T2068">
        <v>2</v>
      </c>
      <c r="U2068" s="2">
        <f>Table1[[#This Row],[Selling Price]]*Table1[[#This Row],[Quantity]]</f>
        <v>95.936000000000007</v>
      </c>
      <c r="V2068" s="4">
        <v>0.2</v>
      </c>
      <c r="W2068">
        <v>424</v>
      </c>
      <c r="X2068" t="s">
        <v>68</v>
      </c>
      <c r="Y2068" t="s">
        <v>68</v>
      </c>
      <c r="Z2068" s="2">
        <v>75.422480280212525</v>
      </c>
    </row>
    <row r="2069" spans="1:26" x14ac:dyDescent="0.35">
      <c r="A2069" t="s">
        <v>165</v>
      </c>
      <c r="B2069" t="s">
        <v>166</v>
      </c>
      <c r="C2069" t="s">
        <v>64</v>
      </c>
      <c r="D2069" t="s">
        <v>28</v>
      </c>
      <c r="E2069" t="s">
        <v>56</v>
      </c>
      <c r="F2069" t="s">
        <v>1923</v>
      </c>
      <c r="G2069" t="s">
        <v>1924</v>
      </c>
      <c r="H2069" t="s">
        <v>32</v>
      </c>
      <c r="I2069" t="s">
        <v>7957</v>
      </c>
      <c r="J2069" s="1">
        <v>43042</v>
      </c>
      <c r="K2069" s="1">
        <v>43044</v>
      </c>
      <c r="L2069" t="s">
        <v>199</v>
      </c>
      <c r="M2069">
        <f>Table1[[#This Row],[Ship Date]]-Table1[[#This Row],[Order Date]]</f>
        <v>2</v>
      </c>
      <c r="N2069">
        <v>11</v>
      </c>
      <c r="O2069" t="s">
        <v>35</v>
      </c>
      <c r="P2069" s="3">
        <v>1673.184</v>
      </c>
      <c r="Q2069" s="3">
        <v>1303.376828766186</v>
      </c>
      <c r="R2069" s="3">
        <f>(Table1[[#This Row],[Selling Price]]-Table1[[#This Row],[Cost Price]])</f>
        <v>369.80717123381396</v>
      </c>
      <c r="S2069" s="12">
        <f>(Table1[[#This Row],[Profit]]/Table1[[#This Row],[Selling Price]])</f>
        <v>0.22102002603049872</v>
      </c>
      <c r="T2069">
        <v>12</v>
      </c>
      <c r="U2069" s="2">
        <f>Table1[[#This Row],[Selling Price]]*Table1[[#This Row],[Quantity]]</f>
        <v>20078.207999999999</v>
      </c>
      <c r="V2069" s="4">
        <v>0.2</v>
      </c>
      <c r="W2069">
        <v>195</v>
      </c>
      <c r="X2069" t="s">
        <v>36</v>
      </c>
      <c r="Y2069" t="s">
        <v>36</v>
      </c>
      <c r="Z2069" s="2">
        <v>481.01902616952373</v>
      </c>
    </row>
    <row r="2070" spans="1:26" x14ac:dyDescent="0.35">
      <c r="A2070" t="s">
        <v>165</v>
      </c>
      <c r="B2070" t="s">
        <v>166</v>
      </c>
      <c r="C2070" t="s">
        <v>27</v>
      </c>
      <c r="D2070" t="s">
        <v>28</v>
      </c>
      <c r="E2070" t="s">
        <v>69</v>
      </c>
      <c r="F2070" t="s">
        <v>2007</v>
      </c>
      <c r="G2070" t="s">
        <v>2008</v>
      </c>
      <c r="H2070" t="s">
        <v>32</v>
      </c>
      <c r="I2070" t="s">
        <v>7995</v>
      </c>
      <c r="J2070" s="1">
        <v>42178</v>
      </c>
      <c r="K2070" s="1">
        <v>42184</v>
      </c>
      <c r="L2070" t="s">
        <v>60</v>
      </c>
      <c r="M2070">
        <f>Table1[[#This Row],[Ship Date]]-Table1[[#This Row],[Order Date]]</f>
        <v>6</v>
      </c>
      <c r="N2070">
        <v>6</v>
      </c>
      <c r="O2070" t="s">
        <v>51</v>
      </c>
      <c r="P2070" s="3">
        <v>27.42</v>
      </c>
      <c r="Q2070" s="3">
        <v>21.042116474015891</v>
      </c>
      <c r="R2070" s="3">
        <f>(Table1[[#This Row],[Selling Price]]-Table1[[#This Row],[Cost Price]])</f>
        <v>6.3778835259841102</v>
      </c>
      <c r="S2070" s="12">
        <f>(Table1[[#This Row],[Profit]]/Table1[[#This Row],[Selling Price]])</f>
        <v>0.23259969095492741</v>
      </c>
      <c r="T2070">
        <v>3</v>
      </c>
      <c r="U2070" s="2">
        <f>Table1[[#This Row],[Selling Price]]*Table1[[#This Row],[Quantity]]</f>
        <v>82.26</v>
      </c>
      <c r="V2070" s="4">
        <v>0</v>
      </c>
      <c r="W2070">
        <v>455</v>
      </c>
      <c r="X2070" t="s">
        <v>68</v>
      </c>
      <c r="Y2070" t="s">
        <v>52</v>
      </c>
      <c r="Z2070" s="2">
        <v>18.95310739694154</v>
      </c>
    </row>
    <row r="2071" spans="1:26" x14ac:dyDescent="0.35">
      <c r="A2071" t="s">
        <v>165</v>
      </c>
      <c r="B2071" t="s">
        <v>166</v>
      </c>
      <c r="C2071" t="s">
        <v>27</v>
      </c>
      <c r="D2071" t="s">
        <v>28</v>
      </c>
      <c r="E2071" t="s">
        <v>56</v>
      </c>
      <c r="F2071" t="s">
        <v>1066</v>
      </c>
      <c r="G2071" t="s">
        <v>1067</v>
      </c>
      <c r="H2071" t="s">
        <v>32</v>
      </c>
      <c r="I2071" t="s">
        <v>8049</v>
      </c>
      <c r="J2071" s="1">
        <v>43045</v>
      </c>
      <c r="K2071" s="1">
        <v>43052</v>
      </c>
      <c r="L2071" t="s">
        <v>60</v>
      </c>
      <c r="M2071">
        <f>Table1[[#This Row],[Ship Date]]-Table1[[#This Row],[Order Date]]</f>
        <v>7</v>
      </c>
      <c r="N2071">
        <v>11</v>
      </c>
      <c r="O2071" t="s">
        <v>35</v>
      </c>
      <c r="P2071" s="3">
        <v>2036.86</v>
      </c>
      <c r="Q2071" s="3">
        <v>1508.1020372917019</v>
      </c>
      <c r="R2071" s="3">
        <f>(Table1[[#This Row],[Selling Price]]-Table1[[#This Row],[Cost Price]])</f>
        <v>528.75796270829801</v>
      </c>
      <c r="S2071" s="12">
        <f>(Table1[[#This Row],[Profit]]/Table1[[#This Row],[Selling Price]])</f>
        <v>0.25959465191927672</v>
      </c>
      <c r="T2071">
        <v>7</v>
      </c>
      <c r="U2071" s="2">
        <f>Table1[[#This Row],[Selling Price]]*Table1[[#This Row],[Quantity]]</f>
        <v>14258.019999999999</v>
      </c>
      <c r="V2071" s="4">
        <v>0</v>
      </c>
      <c r="W2071">
        <v>336</v>
      </c>
      <c r="X2071" t="s">
        <v>68</v>
      </c>
      <c r="Y2071" t="s">
        <v>36</v>
      </c>
      <c r="Z2071" s="2">
        <v>537.25401950837431</v>
      </c>
    </row>
    <row r="2072" spans="1:26" x14ac:dyDescent="0.35">
      <c r="A2072" t="s">
        <v>165</v>
      </c>
      <c r="B2072" t="s">
        <v>166</v>
      </c>
      <c r="C2072" t="s">
        <v>55</v>
      </c>
      <c r="D2072" t="s">
        <v>28</v>
      </c>
      <c r="E2072" t="s">
        <v>40</v>
      </c>
      <c r="F2072" t="s">
        <v>789</v>
      </c>
      <c r="G2072" t="s">
        <v>790</v>
      </c>
      <c r="H2072" t="s">
        <v>32</v>
      </c>
      <c r="I2072" t="s">
        <v>8326</v>
      </c>
      <c r="J2072" s="1">
        <v>42343</v>
      </c>
      <c r="K2072" s="1">
        <v>42346</v>
      </c>
      <c r="L2072" t="s">
        <v>199</v>
      </c>
      <c r="M2072">
        <f>Table1[[#This Row],[Ship Date]]-Table1[[#This Row],[Order Date]]</f>
        <v>3</v>
      </c>
      <c r="N2072">
        <v>12</v>
      </c>
      <c r="O2072" t="s">
        <v>35</v>
      </c>
      <c r="P2072" s="3">
        <v>97.424000000000007</v>
      </c>
      <c r="Q2072" s="3">
        <v>79.527435777210272</v>
      </c>
      <c r="R2072" s="3">
        <f>(Table1[[#This Row],[Selling Price]]-Table1[[#This Row],[Cost Price]])</f>
        <v>17.896564222789735</v>
      </c>
      <c r="S2072" s="12">
        <f>(Table1[[#This Row],[Profit]]/Table1[[#This Row],[Selling Price]])</f>
        <v>0.18369769484716017</v>
      </c>
      <c r="T2072">
        <v>2</v>
      </c>
      <c r="U2072" s="2">
        <f>Table1[[#This Row],[Selling Price]]*Table1[[#This Row],[Quantity]]</f>
        <v>194.84800000000001</v>
      </c>
      <c r="V2072" s="4">
        <v>0.2</v>
      </c>
      <c r="W2072">
        <v>264</v>
      </c>
      <c r="X2072" t="s">
        <v>36</v>
      </c>
      <c r="Y2072" t="s">
        <v>36</v>
      </c>
      <c r="Z2072" s="2">
        <v>233.9405457435239</v>
      </c>
    </row>
    <row r="2073" spans="1:26" x14ac:dyDescent="0.35">
      <c r="A2073" t="s">
        <v>165</v>
      </c>
      <c r="B2073" t="s">
        <v>166</v>
      </c>
      <c r="C2073" t="s">
        <v>45</v>
      </c>
      <c r="D2073" t="s">
        <v>28</v>
      </c>
      <c r="E2073" t="s">
        <v>29</v>
      </c>
      <c r="F2073" t="s">
        <v>3374</v>
      </c>
      <c r="G2073" t="s">
        <v>3375</v>
      </c>
      <c r="H2073" t="s">
        <v>32</v>
      </c>
      <c r="I2073" t="s">
        <v>8331</v>
      </c>
      <c r="J2073" s="1">
        <v>43064</v>
      </c>
      <c r="K2073" s="1">
        <v>43069</v>
      </c>
      <c r="L2073" t="s">
        <v>60</v>
      </c>
      <c r="M2073">
        <f>Table1[[#This Row],[Ship Date]]-Table1[[#This Row],[Order Date]]</f>
        <v>5</v>
      </c>
      <c r="N2073">
        <v>11</v>
      </c>
      <c r="O2073" t="s">
        <v>35</v>
      </c>
      <c r="P2073" s="3">
        <v>723.92</v>
      </c>
      <c r="Q2073" s="3">
        <v>524.67434458504363</v>
      </c>
      <c r="R2073" s="3">
        <f>(Table1[[#This Row],[Selling Price]]-Table1[[#This Row],[Cost Price]])</f>
        <v>199.24565541495633</v>
      </c>
      <c r="S2073" s="12">
        <f>(Table1[[#This Row],[Profit]]/Table1[[#This Row],[Selling Price]])</f>
        <v>0.27523159384318202</v>
      </c>
      <c r="T2073">
        <v>5</v>
      </c>
      <c r="U2073" s="2">
        <f>Table1[[#This Row],[Selling Price]]*Table1[[#This Row],[Quantity]]</f>
        <v>3619.6</v>
      </c>
      <c r="V2073" s="4">
        <v>0.2</v>
      </c>
      <c r="W2073">
        <v>365</v>
      </c>
      <c r="X2073" t="s">
        <v>36</v>
      </c>
      <c r="Y2073" t="s">
        <v>36</v>
      </c>
      <c r="Z2073" s="2">
        <v>214.10528079388109</v>
      </c>
    </row>
    <row r="2074" spans="1:26" x14ac:dyDescent="0.35">
      <c r="A2074" t="s">
        <v>165</v>
      </c>
      <c r="B2074" t="s">
        <v>166</v>
      </c>
      <c r="C2074" t="s">
        <v>27</v>
      </c>
      <c r="D2074" t="s">
        <v>28</v>
      </c>
      <c r="E2074" t="s">
        <v>40</v>
      </c>
      <c r="F2074" t="s">
        <v>1708</v>
      </c>
      <c r="G2074" t="s">
        <v>1709</v>
      </c>
      <c r="H2074" t="s">
        <v>32</v>
      </c>
      <c r="I2074" t="s">
        <v>8537</v>
      </c>
      <c r="J2074" s="1">
        <v>42184</v>
      </c>
      <c r="K2074" s="1">
        <v>42187</v>
      </c>
      <c r="L2074" t="s">
        <v>199</v>
      </c>
      <c r="M2074">
        <f>Table1[[#This Row],[Ship Date]]-Table1[[#This Row],[Order Date]]</f>
        <v>3</v>
      </c>
      <c r="N2074">
        <v>6</v>
      </c>
      <c r="O2074" t="s">
        <v>51</v>
      </c>
      <c r="P2074" s="3">
        <v>117.88200000000001</v>
      </c>
      <c r="Q2074" s="3">
        <v>79.78674758016308</v>
      </c>
      <c r="R2074" s="3">
        <f>(Table1[[#This Row],[Selling Price]]-Table1[[#This Row],[Cost Price]])</f>
        <v>38.095252419836925</v>
      </c>
      <c r="S2074" s="12">
        <f>(Table1[[#This Row],[Profit]]/Table1[[#This Row],[Selling Price]])</f>
        <v>0.32316428648849632</v>
      </c>
      <c r="T2074">
        <v>1</v>
      </c>
      <c r="U2074" s="2">
        <f>Table1[[#This Row],[Selling Price]]*Table1[[#This Row],[Quantity]]</f>
        <v>117.88200000000001</v>
      </c>
      <c r="V2074" s="4">
        <v>0.1</v>
      </c>
      <c r="W2074">
        <v>305</v>
      </c>
      <c r="X2074" t="s">
        <v>36</v>
      </c>
      <c r="Y2074" t="s">
        <v>68</v>
      </c>
      <c r="Z2074" s="2">
        <v>117.3958865889261</v>
      </c>
    </row>
    <row r="2075" spans="1:26" x14ac:dyDescent="0.35">
      <c r="A2075" t="s">
        <v>165</v>
      </c>
      <c r="B2075" t="s">
        <v>166</v>
      </c>
      <c r="C2075" t="s">
        <v>64</v>
      </c>
      <c r="D2075" t="s">
        <v>28</v>
      </c>
      <c r="E2075" t="s">
        <v>56</v>
      </c>
      <c r="F2075" t="s">
        <v>1158</v>
      </c>
      <c r="G2075" t="s">
        <v>1159</v>
      </c>
      <c r="H2075" t="s">
        <v>32</v>
      </c>
      <c r="I2075" t="s">
        <v>8805</v>
      </c>
      <c r="J2075" s="1">
        <v>42372</v>
      </c>
      <c r="K2075" s="1">
        <v>42377</v>
      </c>
      <c r="L2075" t="s">
        <v>60</v>
      </c>
      <c r="M2075">
        <f>Table1[[#This Row],[Ship Date]]-Table1[[#This Row],[Order Date]]</f>
        <v>5</v>
      </c>
      <c r="N2075">
        <v>1</v>
      </c>
      <c r="O2075" t="s">
        <v>35</v>
      </c>
      <c r="P2075" s="3">
        <v>1592.85</v>
      </c>
      <c r="Q2075" s="3">
        <v>1070.490215382993</v>
      </c>
      <c r="R2075" s="3">
        <f>(Table1[[#This Row],[Selling Price]]-Table1[[#This Row],[Cost Price]])</f>
        <v>522.35978461700688</v>
      </c>
      <c r="S2075" s="12">
        <f>(Table1[[#This Row],[Profit]]/Table1[[#This Row],[Selling Price]])</f>
        <v>0.32794034881941608</v>
      </c>
      <c r="T2075">
        <v>7</v>
      </c>
      <c r="U2075" s="2">
        <f>Table1[[#This Row],[Selling Price]]*Table1[[#This Row],[Quantity]]</f>
        <v>11149.949999999999</v>
      </c>
      <c r="V2075" s="4">
        <v>0</v>
      </c>
      <c r="W2075">
        <v>317</v>
      </c>
      <c r="X2075" t="s">
        <v>36</v>
      </c>
      <c r="Y2075" t="s">
        <v>36</v>
      </c>
      <c r="Z2075" s="2">
        <v>519.280367691072</v>
      </c>
    </row>
    <row r="2076" spans="1:26" x14ac:dyDescent="0.35">
      <c r="A2076" t="s">
        <v>165</v>
      </c>
      <c r="B2076" t="s">
        <v>166</v>
      </c>
      <c r="C2076" t="s">
        <v>27</v>
      </c>
      <c r="D2076" t="s">
        <v>28</v>
      </c>
      <c r="E2076" t="s">
        <v>69</v>
      </c>
      <c r="F2076" t="s">
        <v>2702</v>
      </c>
      <c r="G2076" t="s">
        <v>2703</v>
      </c>
      <c r="H2076" t="s">
        <v>32</v>
      </c>
      <c r="I2076" t="s">
        <v>8825</v>
      </c>
      <c r="J2076" s="1">
        <v>43074</v>
      </c>
      <c r="K2076" s="1">
        <v>43075</v>
      </c>
      <c r="L2076" t="s">
        <v>199</v>
      </c>
      <c r="M2076">
        <f>Table1[[#This Row],[Ship Date]]-Table1[[#This Row],[Order Date]]</f>
        <v>1</v>
      </c>
      <c r="N2076">
        <v>12</v>
      </c>
      <c r="O2076" t="s">
        <v>35</v>
      </c>
      <c r="P2076" s="3">
        <v>199.9</v>
      </c>
      <c r="Q2076" s="3">
        <v>144.98138955031391</v>
      </c>
      <c r="R2076" s="3">
        <f>(Table1[[#This Row],[Selling Price]]-Table1[[#This Row],[Cost Price]])</f>
        <v>54.918610449686099</v>
      </c>
      <c r="S2076" s="12">
        <f>(Table1[[#This Row],[Profit]]/Table1[[#This Row],[Selling Price]])</f>
        <v>0.27473041745715909</v>
      </c>
      <c r="T2076">
        <v>5</v>
      </c>
      <c r="U2076" s="2">
        <f>Table1[[#This Row],[Selling Price]]*Table1[[#This Row],[Quantity]]</f>
        <v>999.5</v>
      </c>
      <c r="V2076" s="4">
        <v>0</v>
      </c>
      <c r="W2076">
        <v>488</v>
      </c>
      <c r="X2076" t="s">
        <v>36</v>
      </c>
      <c r="Y2076" t="s">
        <v>68</v>
      </c>
      <c r="Z2076" s="2">
        <v>70.331475442128095</v>
      </c>
    </row>
    <row r="2077" spans="1:26" x14ac:dyDescent="0.35">
      <c r="A2077" t="s">
        <v>165</v>
      </c>
      <c r="B2077" t="s">
        <v>166</v>
      </c>
      <c r="C2077" t="s">
        <v>55</v>
      </c>
      <c r="D2077" t="s">
        <v>28</v>
      </c>
      <c r="E2077" t="s">
        <v>69</v>
      </c>
      <c r="F2077" t="s">
        <v>3030</v>
      </c>
      <c r="G2077" t="s">
        <v>3945</v>
      </c>
      <c r="H2077" t="s">
        <v>32</v>
      </c>
      <c r="I2077" t="s">
        <v>8916</v>
      </c>
      <c r="J2077" s="1">
        <v>43082</v>
      </c>
      <c r="K2077" s="1">
        <v>43087</v>
      </c>
      <c r="L2077" t="s">
        <v>60</v>
      </c>
      <c r="M2077">
        <f>Table1[[#This Row],[Ship Date]]-Table1[[#This Row],[Order Date]]</f>
        <v>5</v>
      </c>
      <c r="N2077">
        <v>12</v>
      </c>
      <c r="O2077" t="s">
        <v>35</v>
      </c>
      <c r="P2077" s="3">
        <v>201.04</v>
      </c>
      <c r="Q2077" s="3">
        <v>156.10824048571541</v>
      </c>
      <c r="R2077" s="3">
        <f>(Table1[[#This Row],[Selling Price]]-Table1[[#This Row],[Cost Price]])</f>
        <v>44.931759514284579</v>
      </c>
      <c r="S2077" s="12">
        <f>(Table1[[#This Row],[Profit]]/Table1[[#This Row],[Selling Price]])</f>
        <v>0.22349661517252578</v>
      </c>
      <c r="T2077">
        <v>8</v>
      </c>
      <c r="U2077" s="2">
        <f>Table1[[#This Row],[Selling Price]]*Table1[[#This Row],[Quantity]]</f>
        <v>1608.32</v>
      </c>
      <c r="V2077" s="4">
        <v>0</v>
      </c>
      <c r="W2077">
        <v>301</v>
      </c>
      <c r="X2077" t="s">
        <v>36</v>
      </c>
      <c r="Y2077" t="s">
        <v>68</v>
      </c>
      <c r="Z2077" s="2">
        <v>59.683902371457869</v>
      </c>
    </row>
    <row r="2078" spans="1:26" x14ac:dyDescent="0.35">
      <c r="A2078" t="s">
        <v>801</v>
      </c>
      <c r="B2078" t="s">
        <v>802</v>
      </c>
      <c r="C2078" t="s">
        <v>64</v>
      </c>
      <c r="D2078" t="s">
        <v>28</v>
      </c>
      <c r="E2078" t="s">
        <v>69</v>
      </c>
      <c r="F2078" t="s">
        <v>803</v>
      </c>
      <c r="G2078" t="s">
        <v>804</v>
      </c>
      <c r="H2078" t="s">
        <v>32</v>
      </c>
      <c r="I2078" t="s">
        <v>798</v>
      </c>
      <c r="J2078" s="1">
        <v>42832</v>
      </c>
      <c r="K2078" s="1">
        <v>42837</v>
      </c>
      <c r="L2078" t="s">
        <v>60</v>
      </c>
      <c r="M2078">
        <f>Table1[[#This Row],[Ship Date]]-Table1[[#This Row],[Order Date]]</f>
        <v>5</v>
      </c>
      <c r="N2078">
        <v>4</v>
      </c>
      <c r="O2078" t="s">
        <v>106</v>
      </c>
      <c r="P2078" s="3">
        <v>258.072</v>
      </c>
      <c r="Q2078" s="3">
        <v>168.23971503034821</v>
      </c>
      <c r="R2078" s="3">
        <f>(Table1[[#This Row],[Selling Price]]-Table1[[#This Row],[Cost Price]])</f>
        <v>89.832284969651795</v>
      </c>
      <c r="S2078" s="12">
        <f>(Table1[[#This Row],[Profit]]/Table1[[#This Row],[Selling Price]])</f>
        <v>0.34809000964712095</v>
      </c>
      <c r="T2078">
        <v>3</v>
      </c>
      <c r="U2078" s="2">
        <f>Table1[[#This Row],[Selling Price]]*Table1[[#This Row],[Quantity]]</f>
        <v>774.21600000000001</v>
      </c>
      <c r="V2078" s="4">
        <v>0.2</v>
      </c>
      <c r="W2078">
        <v>218</v>
      </c>
      <c r="X2078" t="s">
        <v>36</v>
      </c>
      <c r="Y2078" t="s">
        <v>68</v>
      </c>
      <c r="Z2078" s="2">
        <v>115.28288730893981</v>
      </c>
    </row>
    <row r="2079" spans="1:26" x14ac:dyDescent="0.35">
      <c r="A2079" t="s">
        <v>801</v>
      </c>
      <c r="B2079" t="s">
        <v>802</v>
      </c>
      <c r="C2079" t="s">
        <v>39</v>
      </c>
      <c r="D2079" t="s">
        <v>28</v>
      </c>
      <c r="E2079" t="s">
        <v>40</v>
      </c>
      <c r="F2079" t="s">
        <v>1445</v>
      </c>
      <c r="G2079" t="s">
        <v>1446</v>
      </c>
      <c r="H2079" t="s">
        <v>32</v>
      </c>
      <c r="I2079" t="s">
        <v>1752</v>
      </c>
      <c r="J2079" s="1">
        <v>42632</v>
      </c>
      <c r="K2079" s="1">
        <v>42632</v>
      </c>
      <c r="L2079" t="s">
        <v>1118</v>
      </c>
      <c r="M2079">
        <f>Table1[[#This Row],[Ship Date]]-Table1[[#This Row],[Order Date]]</f>
        <v>0</v>
      </c>
      <c r="N2079">
        <v>9</v>
      </c>
      <c r="O2079" t="s">
        <v>61</v>
      </c>
      <c r="P2079" s="3">
        <v>701.37199999999996</v>
      </c>
      <c r="Q2079" s="3">
        <v>456.08423903041842</v>
      </c>
      <c r="R2079" s="3">
        <f>(Table1[[#This Row],[Selling Price]]-Table1[[#This Row],[Cost Price]])</f>
        <v>245.28776096958154</v>
      </c>
      <c r="S2079" s="12">
        <f>(Table1[[#This Row],[Profit]]/Table1[[#This Row],[Selling Price]])</f>
        <v>0.34972562487464792</v>
      </c>
      <c r="T2079">
        <v>2</v>
      </c>
      <c r="U2079" s="2">
        <f>Table1[[#This Row],[Selling Price]]*Table1[[#This Row],[Quantity]]</f>
        <v>1402.7439999999999</v>
      </c>
      <c r="V2079" s="4">
        <v>0.3</v>
      </c>
      <c r="W2079">
        <v>302</v>
      </c>
      <c r="X2079" t="s">
        <v>36</v>
      </c>
      <c r="Y2079" t="s">
        <v>36</v>
      </c>
      <c r="Z2079" s="2">
        <v>683.14358115780544</v>
      </c>
    </row>
    <row r="2080" spans="1:26" x14ac:dyDescent="0.35">
      <c r="A2080" t="s">
        <v>801</v>
      </c>
      <c r="B2080" t="s">
        <v>802</v>
      </c>
      <c r="C2080" t="s">
        <v>45</v>
      </c>
      <c r="D2080" t="s">
        <v>28</v>
      </c>
      <c r="E2080" t="s">
        <v>69</v>
      </c>
      <c r="F2080" t="s">
        <v>1998</v>
      </c>
      <c r="G2080" t="s">
        <v>1999</v>
      </c>
      <c r="H2080" t="s">
        <v>32</v>
      </c>
      <c r="I2080" t="s">
        <v>2000</v>
      </c>
      <c r="J2080" s="1">
        <v>42786</v>
      </c>
      <c r="K2080" s="1">
        <v>42789</v>
      </c>
      <c r="L2080" t="s">
        <v>199</v>
      </c>
      <c r="M2080">
        <f>Table1[[#This Row],[Ship Date]]-Table1[[#This Row],[Order Date]]</f>
        <v>3</v>
      </c>
      <c r="N2080">
        <v>2</v>
      </c>
      <c r="O2080" t="s">
        <v>106</v>
      </c>
      <c r="P2080" s="3">
        <v>22.23</v>
      </c>
      <c r="Q2080" s="3">
        <v>16.16981447227791</v>
      </c>
      <c r="R2080" s="3">
        <f>(Table1[[#This Row],[Selling Price]]-Table1[[#This Row],[Cost Price]])</f>
        <v>6.0601855277220906</v>
      </c>
      <c r="S2080" s="12">
        <f>(Table1[[#This Row],[Profit]]/Table1[[#This Row],[Selling Price]])</f>
        <v>0.27261293422051691</v>
      </c>
      <c r="T2080">
        <v>1</v>
      </c>
      <c r="U2080" s="2">
        <f>Table1[[#This Row],[Selling Price]]*Table1[[#This Row],[Quantity]]</f>
        <v>22.23</v>
      </c>
      <c r="V2080" s="4">
        <v>0</v>
      </c>
      <c r="W2080">
        <v>383</v>
      </c>
      <c r="X2080" t="s">
        <v>36</v>
      </c>
      <c r="Y2080" t="s">
        <v>52</v>
      </c>
      <c r="Z2080" s="2">
        <v>21.845590610987319</v>
      </c>
    </row>
    <row r="2081" spans="1:26" x14ac:dyDescent="0.35">
      <c r="A2081" t="s">
        <v>801</v>
      </c>
      <c r="B2081" t="s">
        <v>802</v>
      </c>
      <c r="C2081" t="s">
        <v>64</v>
      </c>
      <c r="D2081" t="s">
        <v>28</v>
      </c>
      <c r="E2081" t="s">
        <v>40</v>
      </c>
      <c r="F2081" t="s">
        <v>2599</v>
      </c>
      <c r="G2081" t="s">
        <v>2600</v>
      </c>
      <c r="H2081" t="s">
        <v>32</v>
      </c>
      <c r="I2081" t="s">
        <v>2601</v>
      </c>
      <c r="J2081" s="1">
        <v>42553</v>
      </c>
      <c r="K2081" s="1">
        <v>42558</v>
      </c>
      <c r="L2081" t="s">
        <v>34</v>
      </c>
      <c r="M2081">
        <f>Table1[[#This Row],[Ship Date]]-Table1[[#This Row],[Order Date]]</f>
        <v>5</v>
      </c>
      <c r="N2081">
        <v>7</v>
      </c>
      <c r="O2081" t="s">
        <v>51</v>
      </c>
      <c r="P2081" s="3">
        <v>195.184</v>
      </c>
      <c r="Q2081" s="3">
        <v>147.02351838611949</v>
      </c>
      <c r="R2081" s="3">
        <f>(Table1[[#This Row],[Selling Price]]-Table1[[#This Row],[Cost Price]])</f>
        <v>48.160481613880506</v>
      </c>
      <c r="S2081" s="12">
        <f>(Table1[[#This Row],[Profit]]/Table1[[#This Row],[Selling Price]])</f>
        <v>0.246744003677968</v>
      </c>
      <c r="T2081">
        <v>1</v>
      </c>
      <c r="U2081" s="2">
        <f>Table1[[#This Row],[Selling Price]]*Table1[[#This Row],[Quantity]]</f>
        <v>195.184</v>
      </c>
      <c r="V2081" s="4">
        <v>0.2</v>
      </c>
      <c r="W2081">
        <v>445</v>
      </c>
      <c r="X2081" t="s">
        <v>36</v>
      </c>
      <c r="Y2081" t="s">
        <v>36</v>
      </c>
      <c r="Z2081" s="2">
        <v>368.67092225090562</v>
      </c>
    </row>
    <row r="2082" spans="1:26" x14ac:dyDescent="0.35">
      <c r="A2082" t="s">
        <v>801</v>
      </c>
      <c r="B2082" t="s">
        <v>802</v>
      </c>
      <c r="C2082" t="s">
        <v>27</v>
      </c>
      <c r="D2082" t="s">
        <v>28</v>
      </c>
      <c r="E2082" t="s">
        <v>40</v>
      </c>
      <c r="F2082" t="s">
        <v>2725</v>
      </c>
      <c r="G2082" t="s">
        <v>2726</v>
      </c>
      <c r="H2082" t="s">
        <v>32</v>
      </c>
      <c r="I2082" t="s">
        <v>2724</v>
      </c>
      <c r="J2082" s="1">
        <v>43087</v>
      </c>
      <c r="K2082" s="1">
        <v>43093</v>
      </c>
      <c r="L2082" t="s">
        <v>60</v>
      </c>
      <c r="M2082">
        <f>Table1[[#This Row],[Ship Date]]-Table1[[#This Row],[Order Date]]</f>
        <v>6</v>
      </c>
      <c r="N2082">
        <v>12</v>
      </c>
      <c r="O2082" t="s">
        <v>35</v>
      </c>
      <c r="P2082" s="3">
        <v>1141.9380000000001</v>
      </c>
      <c r="Q2082" s="3">
        <v>750.28726436150669</v>
      </c>
      <c r="R2082" s="3">
        <f>(Table1[[#This Row],[Selling Price]]-Table1[[#This Row],[Cost Price]])</f>
        <v>391.65073563849342</v>
      </c>
      <c r="S2082" s="12">
        <f>(Table1[[#This Row],[Profit]]/Table1[[#This Row],[Selling Price]])</f>
        <v>0.34297022748913986</v>
      </c>
      <c r="T2082">
        <v>9</v>
      </c>
      <c r="U2082" s="2">
        <f>Table1[[#This Row],[Selling Price]]*Table1[[#This Row],[Quantity]]</f>
        <v>10277.442000000001</v>
      </c>
      <c r="V2082" s="4">
        <v>0.1</v>
      </c>
      <c r="W2082">
        <v>323</v>
      </c>
      <c r="X2082" t="s">
        <v>68</v>
      </c>
      <c r="Y2082" t="s">
        <v>36</v>
      </c>
      <c r="Z2082" s="2">
        <v>452.15234474381901</v>
      </c>
    </row>
    <row r="2083" spans="1:26" x14ac:dyDescent="0.35">
      <c r="A2083" t="s">
        <v>801</v>
      </c>
      <c r="B2083" t="s">
        <v>802</v>
      </c>
      <c r="C2083" t="s">
        <v>27</v>
      </c>
      <c r="D2083" t="s">
        <v>28</v>
      </c>
      <c r="E2083" t="s">
        <v>69</v>
      </c>
      <c r="F2083" t="s">
        <v>2677</v>
      </c>
      <c r="G2083" t="s">
        <v>2678</v>
      </c>
      <c r="H2083" t="s">
        <v>32</v>
      </c>
      <c r="I2083" t="s">
        <v>2846</v>
      </c>
      <c r="J2083" s="1">
        <v>42169</v>
      </c>
      <c r="K2083" s="1">
        <v>42173</v>
      </c>
      <c r="L2083" t="s">
        <v>60</v>
      </c>
      <c r="M2083">
        <f>Table1[[#This Row],[Ship Date]]-Table1[[#This Row],[Order Date]]</f>
        <v>4</v>
      </c>
      <c r="N2083">
        <v>6</v>
      </c>
      <c r="O2083" t="s">
        <v>51</v>
      </c>
      <c r="P2083" s="3">
        <v>51.072000000000003</v>
      </c>
      <c r="Q2083" s="3">
        <v>39.375617592937019</v>
      </c>
      <c r="R2083" s="3">
        <f>(Table1[[#This Row],[Selling Price]]-Table1[[#This Row],[Cost Price]])</f>
        <v>11.696382407062984</v>
      </c>
      <c r="S2083" s="12">
        <f>(Table1[[#This Row],[Profit]]/Table1[[#This Row],[Selling Price]])</f>
        <v>0.22901751266962295</v>
      </c>
      <c r="T2083">
        <v>6</v>
      </c>
      <c r="U2083" s="2">
        <f>Table1[[#This Row],[Selling Price]]*Table1[[#This Row],[Quantity]]</f>
        <v>306.43200000000002</v>
      </c>
      <c r="V2083" s="4">
        <v>0.2</v>
      </c>
      <c r="W2083">
        <v>490</v>
      </c>
      <c r="X2083" t="s">
        <v>36</v>
      </c>
      <c r="Y2083" t="s">
        <v>52</v>
      </c>
      <c r="Z2083" s="2">
        <v>20.299826206152609</v>
      </c>
    </row>
    <row r="2084" spans="1:26" x14ac:dyDescent="0.35">
      <c r="A2084" t="s">
        <v>801</v>
      </c>
      <c r="B2084" t="s">
        <v>802</v>
      </c>
      <c r="C2084" t="s">
        <v>55</v>
      </c>
      <c r="D2084" t="s">
        <v>28</v>
      </c>
      <c r="E2084" t="s">
        <v>56</v>
      </c>
      <c r="F2084" t="s">
        <v>3026</v>
      </c>
      <c r="G2084" t="s">
        <v>3027</v>
      </c>
      <c r="H2084" t="s">
        <v>32</v>
      </c>
      <c r="I2084" t="s">
        <v>3025</v>
      </c>
      <c r="J2084" s="1">
        <v>42898</v>
      </c>
      <c r="K2084" s="1">
        <v>42905</v>
      </c>
      <c r="L2084" t="s">
        <v>60</v>
      </c>
      <c r="M2084">
        <f>Table1[[#This Row],[Ship Date]]-Table1[[#This Row],[Order Date]]</f>
        <v>7</v>
      </c>
      <c r="N2084">
        <v>6</v>
      </c>
      <c r="O2084" t="s">
        <v>51</v>
      </c>
      <c r="P2084" s="3">
        <v>452.94</v>
      </c>
      <c r="Q2084" s="3">
        <v>360.69559203655251</v>
      </c>
      <c r="R2084" s="3">
        <f>(Table1[[#This Row],[Selling Price]]-Table1[[#This Row],[Cost Price]])</f>
        <v>92.244407963447486</v>
      </c>
      <c r="S2084" s="12">
        <f>(Table1[[#This Row],[Profit]]/Table1[[#This Row],[Selling Price]])</f>
        <v>0.20365701409336223</v>
      </c>
      <c r="T2084">
        <v>3</v>
      </c>
      <c r="U2084" s="2">
        <f>Table1[[#This Row],[Selling Price]]*Table1[[#This Row],[Quantity]]</f>
        <v>1358.82</v>
      </c>
      <c r="V2084" s="4">
        <v>0</v>
      </c>
      <c r="W2084">
        <v>417</v>
      </c>
      <c r="X2084" t="s">
        <v>68</v>
      </c>
      <c r="Y2084" t="s">
        <v>36</v>
      </c>
      <c r="Z2084" s="2">
        <v>320.36166361666631</v>
      </c>
    </row>
    <row r="2085" spans="1:26" x14ac:dyDescent="0.35">
      <c r="A2085" t="s">
        <v>801</v>
      </c>
      <c r="B2085" t="s">
        <v>802</v>
      </c>
      <c r="C2085" t="s">
        <v>27</v>
      </c>
      <c r="D2085" t="s">
        <v>28</v>
      </c>
      <c r="E2085" t="s">
        <v>40</v>
      </c>
      <c r="F2085" t="s">
        <v>1977</v>
      </c>
      <c r="G2085" t="s">
        <v>1978</v>
      </c>
      <c r="H2085" t="s">
        <v>32</v>
      </c>
      <c r="I2085" t="s">
        <v>3199</v>
      </c>
      <c r="J2085" s="1">
        <v>41988</v>
      </c>
      <c r="K2085" s="1">
        <v>41991</v>
      </c>
      <c r="L2085" t="s">
        <v>199</v>
      </c>
      <c r="M2085">
        <f>Table1[[#This Row],[Ship Date]]-Table1[[#This Row],[Order Date]]</f>
        <v>3</v>
      </c>
      <c r="N2085">
        <v>12</v>
      </c>
      <c r="O2085" t="s">
        <v>35</v>
      </c>
      <c r="P2085" s="3">
        <v>763.28</v>
      </c>
      <c r="Q2085" s="3">
        <v>560.62305161582185</v>
      </c>
      <c r="R2085" s="3">
        <f>(Table1[[#This Row],[Selling Price]]-Table1[[#This Row],[Cost Price]])</f>
        <v>202.65694838417812</v>
      </c>
      <c r="S2085" s="12">
        <f>(Table1[[#This Row],[Profit]]/Table1[[#This Row],[Selling Price]])</f>
        <v>0.26550800280916326</v>
      </c>
      <c r="T2085">
        <v>5</v>
      </c>
      <c r="U2085" s="2">
        <f>Table1[[#This Row],[Selling Price]]*Table1[[#This Row],[Quantity]]</f>
        <v>3816.3999999999996</v>
      </c>
      <c r="V2085" s="4">
        <v>0.3</v>
      </c>
      <c r="W2085">
        <v>141</v>
      </c>
      <c r="X2085" t="s">
        <v>36</v>
      </c>
      <c r="Y2085" t="s">
        <v>36</v>
      </c>
      <c r="Z2085" s="2">
        <v>416.91294804505532</v>
      </c>
    </row>
    <row r="2086" spans="1:26" x14ac:dyDescent="0.35">
      <c r="A2086" t="s">
        <v>801</v>
      </c>
      <c r="B2086" t="s">
        <v>802</v>
      </c>
      <c r="C2086" t="s">
        <v>45</v>
      </c>
      <c r="D2086" t="s">
        <v>28</v>
      </c>
      <c r="E2086" t="s">
        <v>69</v>
      </c>
      <c r="F2086" t="s">
        <v>404</v>
      </c>
      <c r="G2086" t="s">
        <v>405</v>
      </c>
      <c r="H2086" t="s">
        <v>32</v>
      </c>
      <c r="I2086" t="s">
        <v>3285</v>
      </c>
      <c r="J2086" s="1">
        <v>42516</v>
      </c>
      <c r="K2086" s="1">
        <v>42522</v>
      </c>
      <c r="L2086" t="s">
        <v>60</v>
      </c>
      <c r="M2086">
        <f>Table1[[#This Row],[Ship Date]]-Table1[[#This Row],[Order Date]]</f>
        <v>6</v>
      </c>
      <c r="N2086">
        <v>5</v>
      </c>
      <c r="O2086" t="s">
        <v>51</v>
      </c>
      <c r="P2086" s="3">
        <v>41.37</v>
      </c>
      <c r="Q2086" s="3">
        <v>29.09178332722998</v>
      </c>
      <c r="R2086" s="3">
        <f>(Table1[[#This Row],[Selling Price]]-Table1[[#This Row],[Cost Price]])</f>
        <v>12.278216672770018</v>
      </c>
      <c r="S2086" s="12">
        <f>(Table1[[#This Row],[Profit]]/Table1[[#This Row],[Selling Price]])</f>
        <v>0.29679034742011162</v>
      </c>
      <c r="T2086">
        <v>3</v>
      </c>
      <c r="U2086" s="2">
        <f>Table1[[#This Row],[Selling Price]]*Table1[[#This Row],[Quantity]]</f>
        <v>124.10999999999999</v>
      </c>
      <c r="V2086" s="4">
        <v>0</v>
      </c>
      <c r="W2086">
        <v>169</v>
      </c>
      <c r="X2086" t="s">
        <v>68</v>
      </c>
      <c r="Y2086" t="s">
        <v>68</v>
      </c>
      <c r="Z2086" s="2">
        <v>37.49655792869526</v>
      </c>
    </row>
    <row r="2087" spans="1:26" x14ac:dyDescent="0.35">
      <c r="A2087" t="s">
        <v>801</v>
      </c>
      <c r="B2087" t="s">
        <v>802</v>
      </c>
      <c r="C2087" t="s">
        <v>45</v>
      </c>
      <c r="D2087" t="s">
        <v>28</v>
      </c>
      <c r="E2087" t="s">
        <v>56</v>
      </c>
      <c r="F2087" t="s">
        <v>3415</v>
      </c>
      <c r="G2087" t="s">
        <v>3416</v>
      </c>
      <c r="H2087" t="s">
        <v>32</v>
      </c>
      <c r="I2087" t="s">
        <v>3417</v>
      </c>
      <c r="J2087" s="1">
        <v>42330</v>
      </c>
      <c r="K2087" s="1">
        <v>42335</v>
      </c>
      <c r="L2087" t="s">
        <v>60</v>
      </c>
      <c r="M2087">
        <f>Table1[[#This Row],[Ship Date]]-Table1[[#This Row],[Order Date]]</f>
        <v>5</v>
      </c>
      <c r="N2087">
        <v>11</v>
      </c>
      <c r="O2087" t="s">
        <v>35</v>
      </c>
      <c r="P2087" s="3">
        <v>206.96199999999999</v>
      </c>
      <c r="Q2087" s="3">
        <v>171.39596781422949</v>
      </c>
      <c r="R2087" s="3">
        <f>(Table1[[#This Row],[Selling Price]]-Table1[[#This Row],[Cost Price]])</f>
        <v>35.566032185770496</v>
      </c>
      <c r="S2087" s="12">
        <f>(Table1[[#This Row],[Profit]]/Table1[[#This Row],[Selling Price]])</f>
        <v>0.17184812760685778</v>
      </c>
      <c r="T2087">
        <v>2</v>
      </c>
      <c r="U2087" s="2">
        <f>Table1[[#This Row],[Selling Price]]*Table1[[#This Row],[Quantity]]</f>
        <v>413.92399999999998</v>
      </c>
      <c r="V2087" s="4">
        <v>0.3</v>
      </c>
      <c r="W2087">
        <v>224</v>
      </c>
      <c r="X2087" t="s">
        <v>36</v>
      </c>
      <c r="Y2087" t="s">
        <v>36</v>
      </c>
      <c r="Z2087" s="2">
        <v>197.54614695956849</v>
      </c>
    </row>
    <row r="2088" spans="1:26" x14ac:dyDescent="0.35">
      <c r="A2088" t="s">
        <v>801</v>
      </c>
      <c r="B2088" t="s">
        <v>802</v>
      </c>
      <c r="C2088" t="s">
        <v>27</v>
      </c>
      <c r="D2088" t="s">
        <v>28</v>
      </c>
      <c r="E2088" t="s">
        <v>56</v>
      </c>
      <c r="F2088" t="s">
        <v>1350</v>
      </c>
      <c r="G2088" t="s">
        <v>1351</v>
      </c>
      <c r="H2088" t="s">
        <v>32</v>
      </c>
      <c r="I2088" t="s">
        <v>3689</v>
      </c>
      <c r="J2088" s="1">
        <v>42980</v>
      </c>
      <c r="K2088" s="1">
        <v>42984</v>
      </c>
      <c r="L2088" t="s">
        <v>60</v>
      </c>
      <c r="M2088">
        <f>Table1[[#This Row],[Ship Date]]-Table1[[#This Row],[Order Date]]</f>
        <v>4</v>
      </c>
      <c r="N2088">
        <v>9</v>
      </c>
      <c r="O2088" t="s">
        <v>61</v>
      </c>
      <c r="P2088" s="3">
        <v>254.52600000000001</v>
      </c>
      <c r="Q2088" s="3">
        <v>207.96138358369939</v>
      </c>
      <c r="R2088" s="3">
        <f>(Table1[[#This Row],[Selling Price]]-Table1[[#This Row],[Cost Price]])</f>
        <v>46.564616416300623</v>
      </c>
      <c r="S2088" s="12">
        <f>(Table1[[#This Row],[Profit]]/Table1[[#This Row],[Selling Price]])</f>
        <v>0.18294640396776998</v>
      </c>
      <c r="T2088">
        <v>1</v>
      </c>
      <c r="U2088" s="2">
        <f>Table1[[#This Row],[Selling Price]]*Table1[[#This Row],[Quantity]]</f>
        <v>254.52600000000001</v>
      </c>
      <c r="V2088" s="4">
        <v>0.4</v>
      </c>
      <c r="W2088">
        <v>434</v>
      </c>
      <c r="X2088" t="s">
        <v>36</v>
      </c>
      <c r="Y2088" t="s">
        <v>36</v>
      </c>
      <c r="Z2088" s="2">
        <v>1005.186331284641</v>
      </c>
    </row>
    <row r="2089" spans="1:26" x14ac:dyDescent="0.35">
      <c r="A2089" t="s">
        <v>801</v>
      </c>
      <c r="B2089" t="s">
        <v>802</v>
      </c>
      <c r="C2089" t="s">
        <v>45</v>
      </c>
      <c r="D2089" t="s">
        <v>28</v>
      </c>
      <c r="E2089" t="s">
        <v>69</v>
      </c>
      <c r="F2089" t="s">
        <v>2407</v>
      </c>
      <c r="G2089" t="s">
        <v>2408</v>
      </c>
      <c r="H2089" t="s">
        <v>32</v>
      </c>
      <c r="I2089" t="s">
        <v>4297</v>
      </c>
      <c r="J2089" s="1">
        <v>42857</v>
      </c>
      <c r="K2089" s="1">
        <v>42862</v>
      </c>
      <c r="L2089" t="s">
        <v>60</v>
      </c>
      <c r="M2089">
        <f>Table1[[#This Row],[Ship Date]]-Table1[[#This Row],[Order Date]]</f>
        <v>5</v>
      </c>
      <c r="N2089">
        <v>5</v>
      </c>
      <c r="O2089" t="s">
        <v>51</v>
      </c>
      <c r="P2089" s="3">
        <v>129.93</v>
      </c>
      <c r="Q2089" s="3">
        <v>104.4374753175492</v>
      </c>
      <c r="R2089" s="3">
        <f>(Table1[[#This Row],[Selling Price]]-Table1[[#This Row],[Cost Price]])</f>
        <v>25.492524682450806</v>
      </c>
      <c r="S2089" s="12">
        <f>(Table1[[#This Row],[Profit]]/Table1[[#This Row],[Selling Price]])</f>
        <v>0.19620199093704921</v>
      </c>
      <c r="T2089">
        <v>3</v>
      </c>
      <c r="U2089" s="2">
        <f>Table1[[#This Row],[Selling Price]]*Table1[[#This Row],[Quantity]]</f>
        <v>389.79</v>
      </c>
      <c r="V2089" s="4">
        <v>0</v>
      </c>
      <c r="W2089">
        <v>256</v>
      </c>
      <c r="X2089" t="s">
        <v>36</v>
      </c>
      <c r="Y2089" t="s">
        <v>68</v>
      </c>
      <c r="Z2089" s="2">
        <v>49.380997661043658</v>
      </c>
    </row>
    <row r="2090" spans="1:26" x14ac:dyDescent="0.35">
      <c r="A2090" t="s">
        <v>801</v>
      </c>
      <c r="B2090" t="s">
        <v>802</v>
      </c>
      <c r="C2090" t="s">
        <v>39</v>
      </c>
      <c r="D2090" t="s">
        <v>28</v>
      </c>
      <c r="E2090" t="s">
        <v>69</v>
      </c>
      <c r="F2090" t="s">
        <v>3050</v>
      </c>
      <c r="G2090" t="s">
        <v>4419</v>
      </c>
      <c r="H2090" t="s">
        <v>32</v>
      </c>
      <c r="I2090" t="s">
        <v>4543</v>
      </c>
      <c r="J2090" s="1">
        <v>42440</v>
      </c>
      <c r="K2090" s="1">
        <v>42444</v>
      </c>
      <c r="L2090" t="s">
        <v>60</v>
      </c>
      <c r="M2090">
        <f>Table1[[#This Row],[Ship Date]]-Table1[[#This Row],[Order Date]]</f>
        <v>4</v>
      </c>
      <c r="N2090">
        <v>3</v>
      </c>
      <c r="O2090" t="s">
        <v>106</v>
      </c>
      <c r="P2090" s="3">
        <v>76.92</v>
      </c>
      <c r="Q2090" s="3">
        <v>54.647953359849289</v>
      </c>
      <c r="R2090" s="3">
        <f>(Table1[[#This Row],[Selling Price]]-Table1[[#This Row],[Cost Price]])</f>
        <v>22.272046640150712</v>
      </c>
      <c r="S2090" s="12">
        <f>(Table1[[#This Row],[Profit]]/Table1[[#This Row],[Selling Price]])</f>
        <v>0.28954818824948925</v>
      </c>
      <c r="T2090">
        <v>4</v>
      </c>
      <c r="U2090" s="2">
        <f>Table1[[#This Row],[Selling Price]]*Table1[[#This Row],[Quantity]]</f>
        <v>307.68</v>
      </c>
      <c r="V2090" s="4">
        <v>0</v>
      </c>
      <c r="W2090">
        <v>327</v>
      </c>
      <c r="X2090" t="s">
        <v>36</v>
      </c>
      <c r="Y2090" t="s">
        <v>52</v>
      </c>
      <c r="Z2090" s="2">
        <v>21.633551362024061</v>
      </c>
    </row>
    <row r="2091" spans="1:26" x14ac:dyDescent="0.35">
      <c r="A2091" t="s">
        <v>801</v>
      </c>
      <c r="B2091" t="s">
        <v>802</v>
      </c>
      <c r="C2091" t="s">
        <v>27</v>
      </c>
      <c r="D2091" t="s">
        <v>28</v>
      </c>
      <c r="E2091" t="s">
        <v>40</v>
      </c>
      <c r="F2091" t="s">
        <v>1523</v>
      </c>
      <c r="G2091" t="s">
        <v>1524</v>
      </c>
      <c r="H2091" t="s">
        <v>32</v>
      </c>
      <c r="I2091" t="s">
        <v>5416</v>
      </c>
      <c r="J2091" s="1">
        <v>41798</v>
      </c>
      <c r="K2091" s="1">
        <v>41802</v>
      </c>
      <c r="L2091" t="s">
        <v>60</v>
      </c>
      <c r="M2091">
        <f>Table1[[#This Row],[Ship Date]]-Table1[[#This Row],[Order Date]]</f>
        <v>4</v>
      </c>
      <c r="N2091">
        <v>6</v>
      </c>
      <c r="O2091" t="s">
        <v>51</v>
      </c>
      <c r="P2091" s="3">
        <v>170.352</v>
      </c>
      <c r="Q2091" s="3">
        <v>126.40571674534981</v>
      </c>
      <c r="R2091" s="3">
        <f>(Table1[[#This Row],[Selling Price]]-Table1[[#This Row],[Cost Price]])</f>
        <v>43.946283254650197</v>
      </c>
      <c r="S2091" s="12">
        <f>(Table1[[#This Row],[Profit]]/Table1[[#This Row],[Selling Price]])</f>
        <v>0.25797339188650675</v>
      </c>
      <c r="T2091">
        <v>3</v>
      </c>
      <c r="U2091" s="2">
        <f>Table1[[#This Row],[Selling Price]]*Table1[[#This Row],[Quantity]]</f>
        <v>511.05600000000004</v>
      </c>
      <c r="V2091" s="4">
        <v>0.2</v>
      </c>
      <c r="W2091">
        <v>298</v>
      </c>
      <c r="X2091" t="s">
        <v>36</v>
      </c>
      <c r="Y2091" t="s">
        <v>36</v>
      </c>
      <c r="Z2091" s="2">
        <v>155.0969267858006</v>
      </c>
    </row>
    <row r="2092" spans="1:26" x14ac:dyDescent="0.35">
      <c r="A2092" t="s">
        <v>801</v>
      </c>
      <c r="B2092" t="s">
        <v>802</v>
      </c>
      <c r="C2092" t="s">
        <v>45</v>
      </c>
      <c r="D2092" t="s">
        <v>28</v>
      </c>
      <c r="E2092" t="s">
        <v>69</v>
      </c>
      <c r="F2092" t="s">
        <v>4084</v>
      </c>
      <c r="G2092" t="s">
        <v>4085</v>
      </c>
      <c r="H2092" t="s">
        <v>32</v>
      </c>
      <c r="I2092" t="s">
        <v>5473</v>
      </c>
      <c r="J2092" s="1">
        <v>42099</v>
      </c>
      <c r="K2092" s="1">
        <v>42104</v>
      </c>
      <c r="L2092" t="s">
        <v>60</v>
      </c>
      <c r="M2092">
        <f>Table1[[#This Row],[Ship Date]]-Table1[[#This Row],[Order Date]]</f>
        <v>5</v>
      </c>
      <c r="N2092">
        <v>4</v>
      </c>
      <c r="O2092" t="s">
        <v>106</v>
      </c>
      <c r="P2092" s="3">
        <v>547.13599999999997</v>
      </c>
      <c r="Q2092" s="3">
        <v>382.42896503596461</v>
      </c>
      <c r="R2092" s="3">
        <f>(Table1[[#This Row],[Selling Price]]-Table1[[#This Row],[Cost Price]])</f>
        <v>164.70703496403536</v>
      </c>
      <c r="S2092" s="12">
        <f>(Table1[[#This Row],[Profit]]/Table1[[#This Row],[Selling Price]])</f>
        <v>0.30103490716025882</v>
      </c>
      <c r="T2092">
        <v>4</v>
      </c>
      <c r="U2092" s="2">
        <f>Table1[[#This Row],[Selling Price]]*Table1[[#This Row],[Quantity]]</f>
        <v>2188.5439999999999</v>
      </c>
      <c r="V2092" s="4">
        <v>0.2</v>
      </c>
      <c r="W2092">
        <v>316</v>
      </c>
      <c r="X2092" t="s">
        <v>36</v>
      </c>
      <c r="Y2092" t="s">
        <v>36</v>
      </c>
      <c r="Z2092" s="2">
        <v>333.94397315398078</v>
      </c>
    </row>
    <row r="2093" spans="1:26" x14ac:dyDescent="0.35">
      <c r="A2093" t="s">
        <v>801</v>
      </c>
      <c r="B2093" t="s">
        <v>802</v>
      </c>
      <c r="C2093" t="s">
        <v>39</v>
      </c>
      <c r="D2093" t="s">
        <v>28</v>
      </c>
      <c r="E2093" t="s">
        <v>29</v>
      </c>
      <c r="F2093" t="s">
        <v>3433</v>
      </c>
      <c r="G2093" t="s">
        <v>3434</v>
      </c>
      <c r="H2093" t="s">
        <v>32</v>
      </c>
      <c r="I2093" t="s">
        <v>5594</v>
      </c>
      <c r="J2093" s="1">
        <v>42610</v>
      </c>
      <c r="K2093" s="1">
        <v>42613</v>
      </c>
      <c r="L2093" t="s">
        <v>199</v>
      </c>
      <c r="M2093">
        <f>Table1[[#This Row],[Ship Date]]-Table1[[#This Row],[Order Date]]</f>
        <v>3</v>
      </c>
      <c r="N2093">
        <v>8</v>
      </c>
      <c r="O2093" t="s">
        <v>61</v>
      </c>
      <c r="P2093" s="3">
        <v>156.37280000000001</v>
      </c>
      <c r="Q2093" s="3">
        <v>126.351565519974</v>
      </c>
      <c r="R2093" s="3">
        <f>(Table1[[#This Row],[Selling Price]]-Table1[[#This Row],[Cost Price]])</f>
        <v>30.02123448002601</v>
      </c>
      <c r="S2093" s="12">
        <f>(Table1[[#This Row],[Profit]]/Table1[[#This Row],[Selling Price]])</f>
        <v>0.19198501580854219</v>
      </c>
      <c r="T2093">
        <v>2</v>
      </c>
      <c r="U2093" s="2">
        <f>Table1[[#This Row],[Selling Price]]*Table1[[#This Row],[Quantity]]</f>
        <v>312.74560000000002</v>
      </c>
      <c r="V2093" s="4">
        <v>0.32</v>
      </c>
      <c r="W2093">
        <v>461</v>
      </c>
      <c r="X2093" t="s">
        <v>36</v>
      </c>
      <c r="Y2093" t="s">
        <v>68</v>
      </c>
      <c r="Z2093" s="2">
        <v>106.5137598373629</v>
      </c>
    </row>
    <row r="2094" spans="1:26" x14ac:dyDescent="0.35">
      <c r="A2094" t="s">
        <v>801</v>
      </c>
      <c r="B2094" t="s">
        <v>802</v>
      </c>
      <c r="C2094" t="s">
        <v>64</v>
      </c>
      <c r="D2094" t="s">
        <v>28</v>
      </c>
      <c r="E2094" t="s">
        <v>40</v>
      </c>
      <c r="F2094" t="s">
        <v>1333</v>
      </c>
      <c r="G2094" t="s">
        <v>1334</v>
      </c>
      <c r="H2094" t="s">
        <v>32</v>
      </c>
      <c r="I2094" t="s">
        <v>6013</v>
      </c>
      <c r="J2094" s="1">
        <v>42594</v>
      </c>
      <c r="K2094" s="1">
        <v>42598</v>
      </c>
      <c r="L2094" t="s">
        <v>60</v>
      </c>
      <c r="M2094">
        <f>Table1[[#This Row],[Ship Date]]-Table1[[#This Row],[Order Date]]</f>
        <v>4</v>
      </c>
      <c r="N2094">
        <v>8</v>
      </c>
      <c r="O2094" t="s">
        <v>61</v>
      </c>
      <c r="P2094" s="3">
        <v>145.76400000000001</v>
      </c>
      <c r="Q2094" s="3">
        <v>120.63727844536881</v>
      </c>
      <c r="R2094" s="3">
        <f>(Table1[[#This Row],[Selling Price]]-Table1[[#This Row],[Cost Price]])</f>
        <v>25.126721554631203</v>
      </c>
      <c r="S2094" s="12">
        <f>(Table1[[#This Row],[Profit]]/Table1[[#This Row],[Selling Price]])</f>
        <v>0.17237947335851925</v>
      </c>
      <c r="T2094">
        <v>2</v>
      </c>
      <c r="U2094" s="2">
        <f>Table1[[#This Row],[Selling Price]]*Table1[[#This Row],[Quantity]]</f>
        <v>291.52800000000002</v>
      </c>
      <c r="V2094" s="4">
        <v>0.1</v>
      </c>
      <c r="W2094">
        <v>353</v>
      </c>
      <c r="X2094" t="s">
        <v>36</v>
      </c>
      <c r="Y2094" t="s">
        <v>36</v>
      </c>
      <c r="Z2094" s="2">
        <v>234.6557652363706</v>
      </c>
    </row>
    <row r="2095" spans="1:26" x14ac:dyDescent="0.35">
      <c r="A2095" t="s">
        <v>801</v>
      </c>
      <c r="B2095" t="s">
        <v>802</v>
      </c>
      <c r="C2095" t="s">
        <v>45</v>
      </c>
      <c r="D2095" t="s">
        <v>28</v>
      </c>
      <c r="E2095" t="s">
        <v>69</v>
      </c>
      <c r="F2095" t="s">
        <v>4624</v>
      </c>
      <c r="G2095" t="s">
        <v>4625</v>
      </c>
      <c r="H2095" t="s">
        <v>32</v>
      </c>
      <c r="I2095" t="s">
        <v>6031</v>
      </c>
      <c r="J2095" s="1">
        <v>42821</v>
      </c>
      <c r="K2095" s="1">
        <v>42823</v>
      </c>
      <c r="L2095" t="s">
        <v>34</v>
      </c>
      <c r="M2095">
        <f>Table1[[#This Row],[Ship Date]]-Table1[[#This Row],[Order Date]]</f>
        <v>2</v>
      </c>
      <c r="N2095">
        <v>3</v>
      </c>
      <c r="O2095" t="s">
        <v>106</v>
      </c>
      <c r="P2095" s="3">
        <v>15.007999999999999</v>
      </c>
      <c r="Q2095" s="3">
        <v>11.597613411559371</v>
      </c>
      <c r="R2095" s="3">
        <f>(Table1[[#This Row],[Selling Price]]-Table1[[#This Row],[Cost Price]])</f>
        <v>3.4103865884406286</v>
      </c>
      <c r="S2095" s="12">
        <f>(Table1[[#This Row],[Profit]]/Table1[[#This Row],[Selling Price]])</f>
        <v>0.22723791234279242</v>
      </c>
      <c r="T2095">
        <v>2</v>
      </c>
      <c r="U2095" s="2">
        <f>Table1[[#This Row],[Selling Price]]*Table1[[#This Row],[Quantity]]</f>
        <v>30.015999999999998</v>
      </c>
      <c r="V2095" s="4">
        <v>0.2</v>
      </c>
      <c r="W2095">
        <v>203</v>
      </c>
      <c r="X2095" t="s">
        <v>36</v>
      </c>
      <c r="Y2095" t="s">
        <v>52</v>
      </c>
      <c r="Z2095" s="2">
        <v>19.204963025218252</v>
      </c>
    </row>
    <row r="2096" spans="1:26" x14ac:dyDescent="0.35">
      <c r="A2096" t="s">
        <v>801</v>
      </c>
      <c r="B2096" t="s">
        <v>802</v>
      </c>
      <c r="C2096" t="s">
        <v>55</v>
      </c>
      <c r="D2096" t="s">
        <v>28</v>
      </c>
      <c r="E2096" t="s">
        <v>69</v>
      </c>
      <c r="F2096" t="s">
        <v>4332</v>
      </c>
      <c r="G2096" t="s">
        <v>4333</v>
      </c>
      <c r="H2096" t="s">
        <v>32</v>
      </c>
      <c r="I2096" t="s">
        <v>6099</v>
      </c>
      <c r="J2096" s="1">
        <v>43062</v>
      </c>
      <c r="K2096" s="1">
        <v>43066</v>
      </c>
      <c r="L2096" t="s">
        <v>60</v>
      </c>
      <c r="M2096">
        <f>Table1[[#This Row],[Ship Date]]-Table1[[#This Row],[Order Date]]</f>
        <v>4</v>
      </c>
      <c r="N2096">
        <v>11</v>
      </c>
      <c r="O2096" t="s">
        <v>35</v>
      </c>
      <c r="P2096" s="3">
        <v>6.4640000000000004</v>
      </c>
      <c r="Q2096" s="3">
        <v>4.36026380444543</v>
      </c>
      <c r="R2096" s="3">
        <f>(Table1[[#This Row],[Selling Price]]-Table1[[#This Row],[Cost Price]])</f>
        <v>2.1037361955545704</v>
      </c>
      <c r="S2096" s="12">
        <f>(Table1[[#This Row],[Profit]]/Table1[[#This Row],[Selling Price]])</f>
        <v>0.32545423817366492</v>
      </c>
      <c r="T2096">
        <v>1</v>
      </c>
      <c r="U2096" s="2">
        <f>Table1[[#This Row],[Selling Price]]*Table1[[#This Row],[Quantity]]</f>
        <v>6.4640000000000004</v>
      </c>
      <c r="V2096" s="4">
        <v>0.6</v>
      </c>
      <c r="W2096">
        <v>378</v>
      </c>
      <c r="X2096" t="s">
        <v>36</v>
      </c>
      <c r="Y2096" t="s">
        <v>68</v>
      </c>
      <c r="Z2096" s="2">
        <v>37.50605682642027</v>
      </c>
    </row>
    <row r="2097" spans="1:26" x14ac:dyDescent="0.35">
      <c r="A2097" t="s">
        <v>801</v>
      </c>
      <c r="B2097" t="s">
        <v>802</v>
      </c>
      <c r="C2097" t="s">
        <v>39</v>
      </c>
      <c r="D2097" t="s">
        <v>28</v>
      </c>
      <c r="E2097" t="s">
        <v>29</v>
      </c>
      <c r="F2097" t="s">
        <v>948</v>
      </c>
      <c r="G2097" t="s">
        <v>949</v>
      </c>
      <c r="H2097" t="s">
        <v>32</v>
      </c>
      <c r="I2097" t="s">
        <v>6185</v>
      </c>
      <c r="J2097" s="1">
        <v>42371</v>
      </c>
      <c r="K2097" s="1">
        <v>42376</v>
      </c>
      <c r="L2097" t="s">
        <v>60</v>
      </c>
      <c r="M2097">
        <f>Table1[[#This Row],[Ship Date]]-Table1[[#This Row],[Order Date]]</f>
        <v>5</v>
      </c>
      <c r="N2097">
        <v>1</v>
      </c>
      <c r="O2097" t="s">
        <v>35</v>
      </c>
      <c r="P2097" s="3">
        <v>173.94</v>
      </c>
      <c r="Q2097" s="3">
        <v>136.8630764999258</v>
      </c>
      <c r="R2097" s="3">
        <f>(Table1[[#This Row],[Selling Price]]-Table1[[#This Row],[Cost Price]])</f>
        <v>37.076923500074201</v>
      </c>
      <c r="S2097" s="12">
        <f>(Table1[[#This Row],[Profit]]/Table1[[#This Row],[Selling Price]])</f>
        <v>0.21315927043850869</v>
      </c>
      <c r="T2097">
        <v>3</v>
      </c>
      <c r="U2097" s="2">
        <f>Table1[[#This Row],[Selling Price]]*Table1[[#This Row],[Quantity]]</f>
        <v>521.81999999999994</v>
      </c>
      <c r="V2097" s="4">
        <v>0</v>
      </c>
      <c r="W2097">
        <v>382</v>
      </c>
      <c r="X2097" t="s">
        <v>36</v>
      </c>
      <c r="Y2097" t="s">
        <v>68</v>
      </c>
      <c r="Z2097" s="2">
        <v>95.814959084534976</v>
      </c>
    </row>
    <row r="2098" spans="1:26" x14ac:dyDescent="0.35">
      <c r="A2098" t="s">
        <v>801</v>
      </c>
      <c r="B2098" t="s">
        <v>802</v>
      </c>
      <c r="C2098" t="s">
        <v>55</v>
      </c>
      <c r="D2098" t="s">
        <v>28</v>
      </c>
      <c r="E2098" t="s">
        <v>56</v>
      </c>
      <c r="F2098" t="s">
        <v>2271</v>
      </c>
      <c r="G2098" t="s">
        <v>2272</v>
      </c>
      <c r="H2098" t="s">
        <v>32</v>
      </c>
      <c r="I2098" t="s">
        <v>6402</v>
      </c>
      <c r="J2098" s="1">
        <v>41889</v>
      </c>
      <c r="K2098" s="1">
        <v>41892</v>
      </c>
      <c r="L2098" t="s">
        <v>199</v>
      </c>
      <c r="M2098">
        <f>Table1[[#This Row],[Ship Date]]-Table1[[#This Row],[Order Date]]</f>
        <v>3</v>
      </c>
      <c r="N2098">
        <v>9</v>
      </c>
      <c r="O2098" t="s">
        <v>61</v>
      </c>
      <c r="P2098" s="3">
        <v>200.79499999999999</v>
      </c>
      <c r="Q2098" s="3">
        <v>144.16328908256389</v>
      </c>
      <c r="R2098" s="3">
        <f>(Table1[[#This Row],[Selling Price]]-Table1[[#This Row],[Cost Price]])</f>
        <v>56.631710917436095</v>
      </c>
      <c r="S2098" s="12">
        <f>(Table1[[#This Row],[Profit]]/Table1[[#This Row],[Selling Price]])</f>
        <v>0.28203745570076993</v>
      </c>
      <c r="T2098">
        <v>1</v>
      </c>
      <c r="U2098" s="2">
        <f>Table1[[#This Row],[Selling Price]]*Table1[[#This Row],[Quantity]]</f>
        <v>200.79499999999999</v>
      </c>
      <c r="V2098" s="4">
        <v>0.3</v>
      </c>
      <c r="W2098">
        <v>203</v>
      </c>
      <c r="X2098" t="s">
        <v>36</v>
      </c>
      <c r="Y2098" t="s">
        <v>36</v>
      </c>
      <c r="Z2098" s="2">
        <v>859.11455279549307</v>
      </c>
    </row>
    <row r="2099" spans="1:26" x14ac:dyDescent="0.35">
      <c r="A2099" t="s">
        <v>801</v>
      </c>
      <c r="B2099" t="s">
        <v>802</v>
      </c>
      <c r="C2099" t="s">
        <v>27</v>
      </c>
      <c r="D2099" t="s">
        <v>28</v>
      </c>
      <c r="E2099" t="s">
        <v>69</v>
      </c>
      <c r="F2099" t="s">
        <v>264</v>
      </c>
      <c r="G2099" t="s">
        <v>265</v>
      </c>
      <c r="H2099" t="s">
        <v>32</v>
      </c>
      <c r="I2099" t="s">
        <v>6416</v>
      </c>
      <c r="J2099" s="1">
        <v>42252</v>
      </c>
      <c r="K2099" s="1">
        <v>42257</v>
      </c>
      <c r="L2099" t="s">
        <v>60</v>
      </c>
      <c r="M2099">
        <f>Table1[[#This Row],[Ship Date]]-Table1[[#This Row],[Order Date]]</f>
        <v>5</v>
      </c>
      <c r="N2099">
        <v>9</v>
      </c>
      <c r="O2099" t="s">
        <v>61</v>
      </c>
      <c r="P2099" s="3">
        <v>6.16</v>
      </c>
      <c r="Q2099" s="3">
        <v>4.0860799230592946</v>
      </c>
      <c r="R2099" s="3">
        <f>(Table1[[#This Row],[Selling Price]]-Table1[[#This Row],[Cost Price]])</f>
        <v>2.0739200769407056</v>
      </c>
      <c r="S2099" s="12">
        <f>(Table1[[#This Row],[Profit]]/Table1[[#This Row],[Selling Price]])</f>
        <v>0.33667533716569897</v>
      </c>
      <c r="T2099">
        <v>2</v>
      </c>
      <c r="U2099" s="2">
        <f>Table1[[#This Row],[Selling Price]]*Table1[[#This Row],[Quantity]]</f>
        <v>12.32</v>
      </c>
      <c r="V2099" s="4">
        <v>0</v>
      </c>
      <c r="W2099">
        <v>368</v>
      </c>
      <c r="X2099" t="s">
        <v>36</v>
      </c>
      <c r="Y2099" t="s">
        <v>52</v>
      </c>
      <c r="Z2099" s="2">
        <v>11.502516022351131</v>
      </c>
    </row>
    <row r="2100" spans="1:26" x14ac:dyDescent="0.35">
      <c r="A2100" t="s">
        <v>801</v>
      </c>
      <c r="B2100" t="s">
        <v>802</v>
      </c>
      <c r="C2100" t="s">
        <v>45</v>
      </c>
      <c r="D2100" t="s">
        <v>28</v>
      </c>
      <c r="E2100" t="s">
        <v>40</v>
      </c>
      <c r="F2100" t="s">
        <v>4405</v>
      </c>
      <c r="G2100" t="s">
        <v>4406</v>
      </c>
      <c r="H2100" t="s">
        <v>32</v>
      </c>
      <c r="I2100" t="s">
        <v>6430</v>
      </c>
      <c r="J2100" s="1">
        <v>41959</v>
      </c>
      <c r="K2100" s="1">
        <v>41963</v>
      </c>
      <c r="L2100" t="s">
        <v>60</v>
      </c>
      <c r="M2100">
        <f>Table1[[#This Row],[Ship Date]]-Table1[[#This Row],[Order Date]]</f>
        <v>4</v>
      </c>
      <c r="N2100">
        <v>11</v>
      </c>
      <c r="O2100" t="s">
        <v>35</v>
      </c>
      <c r="P2100" s="3">
        <v>37.295999999999999</v>
      </c>
      <c r="Q2100" s="3">
        <v>28.800434916434021</v>
      </c>
      <c r="R2100" s="3">
        <f>(Table1[[#This Row],[Selling Price]]-Table1[[#This Row],[Cost Price]])</f>
        <v>8.4955650835659782</v>
      </c>
      <c r="S2100" s="12">
        <f>(Table1[[#This Row],[Profit]]/Table1[[#This Row],[Selling Price]])</f>
        <v>0.22778756659067939</v>
      </c>
      <c r="T2100">
        <v>2</v>
      </c>
      <c r="U2100" s="2">
        <f>Table1[[#This Row],[Selling Price]]*Table1[[#This Row],[Quantity]]</f>
        <v>74.591999999999999</v>
      </c>
      <c r="V2100" s="4">
        <v>0.3</v>
      </c>
      <c r="W2100">
        <v>306</v>
      </c>
      <c r="X2100" t="s">
        <v>36</v>
      </c>
      <c r="Y2100" t="s">
        <v>52</v>
      </c>
      <c r="Z2100" s="2">
        <v>19.720798685651651</v>
      </c>
    </row>
    <row r="2101" spans="1:26" x14ac:dyDescent="0.35">
      <c r="A2101" t="s">
        <v>801</v>
      </c>
      <c r="B2101" t="s">
        <v>802</v>
      </c>
      <c r="C2101" t="s">
        <v>27</v>
      </c>
      <c r="D2101" t="s">
        <v>28</v>
      </c>
      <c r="E2101" t="s">
        <v>69</v>
      </c>
      <c r="F2101" t="s">
        <v>3436</v>
      </c>
      <c r="G2101" t="s">
        <v>3437</v>
      </c>
      <c r="H2101" t="s">
        <v>32</v>
      </c>
      <c r="I2101" t="s">
        <v>6524</v>
      </c>
      <c r="J2101" s="1">
        <v>41825</v>
      </c>
      <c r="K2101" s="1">
        <v>41828</v>
      </c>
      <c r="L2101" t="s">
        <v>199</v>
      </c>
      <c r="M2101">
        <f>Table1[[#This Row],[Ship Date]]-Table1[[#This Row],[Order Date]]</f>
        <v>3</v>
      </c>
      <c r="N2101">
        <v>7</v>
      </c>
      <c r="O2101" t="s">
        <v>51</v>
      </c>
      <c r="P2101" s="3">
        <v>19.52</v>
      </c>
      <c r="Q2101" s="3">
        <v>12.991599332585659</v>
      </c>
      <c r="R2101" s="3">
        <f>(Table1[[#This Row],[Selling Price]]-Table1[[#This Row],[Cost Price]])</f>
        <v>6.5284006674143402</v>
      </c>
      <c r="S2101" s="12">
        <f>(Table1[[#This Row],[Profit]]/Table1[[#This Row],[Selling Price]])</f>
        <v>0.33444675550278385</v>
      </c>
      <c r="T2101">
        <v>2</v>
      </c>
      <c r="U2101" s="2">
        <f>Table1[[#This Row],[Selling Price]]*Table1[[#This Row],[Quantity]]</f>
        <v>39.04</v>
      </c>
      <c r="V2101" s="4">
        <v>0.2</v>
      </c>
      <c r="W2101">
        <v>118</v>
      </c>
      <c r="X2101" t="s">
        <v>36</v>
      </c>
      <c r="Y2101" t="s">
        <v>36</v>
      </c>
      <c r="Z2101" s="2">
        <v>35.350539458401478</v>
      </c>
    </row>
    <row r="2102" spans="1:26" x14ac:dyDescent="0.35">
      <c r="A2102" t="s">
        <v>801</v>
      </c>
      <c r="B2102" t="s">
        <v>802</v>
      </c>
      <c r="C2102" t="s">
        <v>45</v>
      </c>
      <c r="D2102" t="s">
        <v>28</v>
      </c>
      <c r="E2102" t="s">
        <v>69</v>
      </c>
      <c r="F2102" t="s">
        <v>562</v>
      </c>
      <c r="G2102" t="s">
        <v>563</v>
      </c>
      <c r="H2102" t="s">
        <v>32</v>
      </c>
      <c r="I2102" t="s">
        <v>6753</v>
      </c>
      <c r="J2102" s="1">
        <v>41911</v>
      </c>
      <c r="K2102" s="1">
        <v>41915</v>
      </c>
      <c r="L2102" t="s">
        <v>34</v>
      </c>
      <c r="M2102">
        <f>Table1[[#This Row],[Ship Date]]-Table1[[#This Row],[Order Date]]</f>
        <v>4</v>
      </c>
      <c r="N2102">
        <v>9</v>
      </c>
      <c r="O2102" t="s">
        <v>61</v>
      </c>
      <c r="P2102" s="3">
        <v>117.36</v>
      </c>
      <c r="Q2102" s="3">
        <v>83.584343425352429</v>
      </c>
      <c r="R2102" s="3">
        <f>(Table1[[#This Row],[Selling Price]]-Table1[[#This Row],[Cost Price]])</f>
        <v>33.77565657464757</v>
      </c>
      <c r="S2102" s="12">
        <f>(Table1[[#This Row],[Profit]]/Table1[[#This Row],[Selling Price]])</f>
        <v>0.28779530141996906</v>
      </c>
      <c r="T2102">
        <v>4</v>
      </c>
      <c r="U2102" s="2">
        <f>Table1[[#This Row],[Selling Price]]*Table1[[#This Row],[Quantity]]</f>
        <v>469.44</v>
      </c>
      <c r="V2102" s="4">
        <v>0</v>
      </c>
      <c r="W2102">
        <v>466</v>
      </c>
      <c r="X2102" t="s">
        <v>36</v>
      </c>
      <c r="Y2102" t="s">
        <v>52</v>
      </c>
      <c r="Z2102" s="2">
        <v>24.135011000618999</v>
      </c>
    </row>
    <row r="2103" spans="1:26" x14ac:dyDescent="0.35">
      <c r="A2103" t="s">
        <v>801</v>
      </c>
      <c r="B2103" t="s">
        <v>802</v>
      </c>
      <c r="C2103" t="s">
        <v>55</v>
      </c>
      <c r="D2103" t="s">
        <v>28</v>
      </c>
      <c r="E2103" t="s">
        <v>40</v>
      </c>
      <c r="F2103" t="s">
        <v>1946</v>
      </c>
      <c r="G2103" t="s">
        <v>1947</v>
      </c>
      <c r="H2103" t="s">
        <v>32</v>
      </c>
      <c r="I2103" t="s">
        <v>6924</v>
      </c>
      <c r="J2103" s="1">
        <v>42686</v>
      </c>
      <c r="K2103" s="1">
        <v>42690</v>
      </c>
      <c r="L2103" t="s">
        <v>60</v>
      </c>
      <c r="M2103">
        <f>Table1[[#This Row],[Ship Date]]-Table1[[#This Row],[Order Date]]</f>
        <v>4</v>
      </c>
      <c r="N2103">
        <v>11</v>
      </c>
      <c r="O2103" t="s">
        <v>35</v>
      </c>
      <c r="P2103" s="3">
        <v>449.37200000000001</v>
      </c>
      <c r="Q2103" s="3">
        <v>355.92923417744311</v>
      </c>
      <c r="R2103" s="3">
        <f>(Table1[[#This Row],[Selling Price]]-Table1[[#This Row],[Cost Price]])</f>
        <v>93.442765822556908</v>
      </c>
      <c r="S2103" s="12">
        <f>(Table1[[#This Row],[Profit]]/Table1[[#This Row],[Selling Price]])</f>
        <v>0.2079407836326182</v>
      </c>
      <c r="T2103">
        <v>2</v>
      </c>
      <c r="U2103" s="2">
        <f>Table1[[#This Row],[Selling Price]]*Table1[[#This Row],[Quantity]]</f>
        <v>898.74400000000003</v>
      </c>
      <c r="V2103" s="4">
        <v>0.3</v>
      </c>
      <c r="W2103">
        <v>363</v>
      </c>
      <c r="X2103" t="s">
        <v>36</v>
      </c>
      <c r="Y2103" t="s">
        <v>36</v>
      </c>
      <c r="Z2103" s="2">
        <v>495.43145529508871</v>
      </c>
    </row>
    <row r="2104" spans="1:26" x14ac:dyDescent="0.35">
      <c r="A2104" t="s">
        <v>801</v>
      </c>
      <c r="B2104" t="s">
        <v>802</v>
      </c>
      <c r="C2104" t="s">
        <v>45</v>
      </c>
      <c r="D2104" t="s">
        <v>28</v>
      </c>
      <c r="E2104" t="s">
        <v>40</v>
      </c>
      <c r="F2104" t="s">
        <v>4704</v>
      </c>
      <c r="G2104" t="s">
        <v>4705</v>
      </c>
      <c r="H2104" t="s">
        <v>32</v>
      </c>
      <c r="I2104" t="s">
        <v>6992</v>
      </c>
      <c r="J2104" s="1">
        <v>42282</v>
      </c>
      <c r="K2104" s="1">
        <v>42286</v>
      </c>
      <c r="L2104" t="s">
        <v>60</v>
      </c>
      <c r="M2104">
        <f>Table1[[#This Row],[Ship Date]]-Table1[[#This Row],[Order Date]]</f>
        <v>4</v>
      </c>
      <c r="N2104">
        <v>10</v>
      </c>
      <c r="O2104" t="s">
        <v>61</v>
      </c>
      <c r="P2104" s="3">
        <v>291.16800000000001</v>
      </c>
      <c r="Q2104" s="3">
        <v>227.71572736062689</v>
      </c>
      <c r="R2104" s="3">
        <f>(Table1[[#This Row],[Selling Price]]-Table1[[#This Row],[Cost Price]])</f>
        <v>63.45227263937312</v>
      </c>
      <c r="S2104" s="12">
        <f>(Table1[[#This Row],[Profit]]/Table1[[#This Row],[Selling Price]])</f>
        <v>0.21792323551823387</v>
      </c>
      <c r="T2104">
        <v>4</v>
      </c>
      <c r="U2104" s="2">
        <f>Table1[[#This Row],[Selling Price]]*Table1[[#This Row],[Quantity]]</f>
        <v>1164.672</v>
      </c>
      <c r="V2104" s="4">
        <v>0.2</v>
      </c>
      <c r="W2104">
        <v>472</v>
      </c>
      <c r="X2104" t="s">
        <v>36</v>
      </c>
      <c r="Y2104" t="s">
        <v>36</v>
      </c>
      <c r="Z2104" s="2">
        <v>170.83357355186371</v>
      </c>
    </row>
    <row r="2105" spans="1:26" x14ac:dyDescent="0.35">
      <c r="A2105" t="s">
        <v>801</v>
      </c>
      <c r="B2105" t="s">
        <v>802</v>
      </c>
      <c r="C2105" t="s">
        <v>39</v>
      </c>
      <c r="D2105" t="s">
        <v>28</v>
      </c>
      <c r="E2105" t="s">
        <v>69</v>
      </c>
      <c r="F2105" t="s">
        <v>5280</v>
      </c>
      <c r="G2105" t="s">
        <v>5281</v>
      </c>
      <c r="H2105" t="s">
        <v>32</v>
      </c>
      <c r="I2105" t="s">
        <v>7012</v>
      </c>
      <c r="J2105" s="1">
        <v>42255</v>
      </c>
      <c r="K2105" s="1">
        <v>42261</v>
      </c>
      <c r="L2105" t="s">
        <v>60</v>
      </c>
      <c r="M2105">
        <f>Table1[[#This Row],[Ship Date]]-Table1[[#This Row],[Order Date]]</f>
        <v>6</v>
      </c>
      <c r="N2105">
        <v>9</v>
      </c>
      <c r="O2105" t="s">
        <v>61</v>
      </c>
      <c r="P2105" s="3">
        <v>21.36</v>
      </c>
      <c r="Q2105" s="3">
        <v>17.967271364023802</v>
      </c>
      <c r="R2105" s="3">
        <f>(Table1[[#This Row],[Selling Price]]-Table1[[#This Row],[Cost Price]])</f>
        <v>3.3927286359761979</v>
      </c>
      <c r="S2105" s="12">
        <f>(Table1[[#This Row],[Profit]]/Table1[[#This Row],[Selling Price]])</f>
        <v>0.15883561029851115</v>
      </c>
      <c r="T2105">
        <v>8</v>
      </c>
      <c r="U2105" s="2">
        <f>Table1[[#This Row],[Selling Price]]*Table1[[#This Row],[Quantity]]</f>
        <v>170.88</v>
      </c>
      <c r="V2105" s="4">
        <v>0</v>
      </c>
      <c r="W2105">
        <v>304</v>
      </c>
      <c r="X2105" t="s">
        <v>68</v>
      </c>
      <c r="Y2105" t="s">
        <v>52</v>
      </c>
      <c r="Z2105" s="2">
        <v>6.1946630486019414</v>
      </c>
    </row>
    <row r="2106" spans="1:26" x14ac:dyDescent="0.35">
      <c r="A2106" t="s">
        <v>801</v>
      </c>
      <c r="B2106" t="s">
        <v>802</v>
      </c>
      <c r="C2106" t="s">
        <v>55</v>
      </c>
      <c r="D2106" t="s">
        <v>28</v>
      </c>
      <c r="E2106" t="s">
        <v>69</v>
      </c>
      <c r="F2106" t="s">
        <v>898</v>
      </c>
      <c r="G2106" t="s">
        <v>899</v>
      </c>
      <c r="H2106" t="s">
        <v>32</v>
      </c>
      <c r="I2106" t="s">
        <v>7196</v>
      </c>
      <c r="J2106" s="1">
        <v>42937</v>
      </c>
      <c r="K2106" s="1">
        <v>42943</v>
      </c>
      <c r="L2106" t="s">
        <v>60</v>
      </c>
      <c r="M2106">
        <f>Table1[[#This Row],[Ship Date]]-Table1[[#This Row],[Order Date]]</f>
        <v>6</v>
      </c>
      <c r="N2106">
        <v>7</v>
      </c>
      <c r="O2106" t="s">
        <v>51</v>
      </c>
      <c r="P2106" s="3">
        <v>8.8000000000000007</v>
      </c>
      <c r="Q2106" s="3">
        <v>7.3257809779513803</v>
      </c>
      <c r="R2106" s="3">
        <f>(Table1[[#This Row],[Selling Price]]-Table1[[#This Row],[Cost Price]])</f>
        <v>1.4742190220486204</v>
      </c>
      <c r="S2106" s="12">
        <f>(Table1[[#This Row],[Profit]]/Table1[[#This Row],[Selling Price]])</f>
        <v>0.16752488886916139</v>
      </c>
      <c r="T2106">
        <v>5</v>
      </c>
      <c r="U2106" s="2">
        <f>Table1[[#This Row],[Selling Price]]*Table1[[#This Row],[Quantity]]</f>
        <v>44</v>
      </c>
      <c r="V2106" s="4">
        <v>0</v>
      </c>
      <c r="W2106">
        <v>290</v>
      </c>
      <c r="X2106" t="s">
        <v>68</v>
      </c>
      <c r="Y2106" t="s">
        <v>52</v>
      </c>
      <c r="Z2106" s="2">
        <v>2.5698410845809119</v>
      </c>
    </row>
    <row r="2107" spans="1:26" x14ac:dyDescent="0.35">
      <c r="A2107" t="s">
        <v>801</v>
      </c>
      <c r="B2107" t="s">
        <v>802</v>
      </c>
      <c r="C2107" t="s">
        <v>64</v>
      </c>
      <c r="D2107" t="s">
        <v>28</v>
      </c>
      <c r="E2107" t="s">
        <v>40</v>
      </c>
      <c r="F2107" t="s">
        <v>4717</v>
      </c>
      <c r="G2107" t="s">
        <v>4718</v>
      </c>
      <c r="H2107" t="s">
        <v>32</v>
      </c>
      <c r="I2107" t="s">
        <v>7212</v>
      </c>
      <c r="J2107" s="1">
        <v>42023</v>
      </c>
      <c r="K2107" s="1">
        <v>42027</v>
      </c>
      <c r="L2107" t="s">
        <v>60</v>
      </c>
      <c r="M2107">
        <f>Table1[[#This Row],[Ship Date]]-Table1[[#This Row],[Order Date]]</f>
        <v>4</v>
      </c>
      <c r="N2107">
        <v>1</v>
      </c>
      <c r="O2107" t="s">
        <v>35</v>
      </c>
      <c r="P2107" s="3">
        <v>199.304</v>
      </c>
      <c r="Q2107" s="3">
        <v>130.1674882904066</v>
      </c>
      <c r="R2107" s="3">
        <f>(Table1[[#This Row],[Selling Price]]-Table1[[#This Row],[Cost Price]])</f>
        <v>69.136511709593407</v>
      </c>
      <c r="S2107" s="12">
        <f>(Table1[[#This Row],[Profit]]/Table1[[#This Row],[Selling Price]])</f>
        <v>0.34688973482515856</v>
      </c>
      <c r="T2107">
        <v>4</v>
      </c>
      <c r="U2107" s="2">
        <f>Table1[[#This Row],[Selling Price]]*Table1[[#This Row],[Quantity]]</f>
        <v>797.21600000000001</v>
      </c>
      <c r="V2107" s="4">
        <v>0.3</v>
      </c>
      <c r="W2107">
        <v>447</v>
      </c>
      <c r="X2107" t="s">
        <v>36</v>
      </c>
      <c r="Y2107" t="s">
        <v>68</v>
      </c>
      <c r="Z2107" s="2">
        <v>130.13834886628479</v>
      </c>
    </row>
    <row r="2108" spans="1:26" x14ac:dyDescent="0.35">
      <c r="A2108" t="s">
        <v>801</v>
      </c>
      <c r="B2108" t="s">
        <v>802</v>
      </c>
      <c r="C2108" t="s">
        <v>64</v>
      </c>
      <c r="D2108" t="s">
        <v>28</v>
      </c>
      <c r="E2108" t="s">
        <v>56</v>
      </c>
      <c r="F2108" t="s">
        <v>475</v>
      </c>
      <c r="G2108" t="s">
        <v>476</v>
      </c>
      <c r="H2108" t="s">
        <v>32</v>
      </c>
      <c r="I2108" t="s">
        <v>7476</v>
      </c>
      <c r="J2108" s="1">
        <v>42615</v>
      </c>
      <c r="K2108" s="1">
        <v>42619</v>
      </c>
      <c r="L2108" t="s">
        <v>60</v>
      </c>
      <c r="M2108">
        <f>Table1[[#This Row],[Ship Date]]-Table1[[#This Row],[Order Date]]</f>
        <v>4</v>
      </c>
      <c r="N2108">
        <v>9</v>
      </c>
      <c r="O2108" t="s">
        <v>61</v>
      </c>
      <c r="P2108" s="3">
        <v>472.51799999999997</v>
      </c>
      <c r="Q2108" s="3">
        <v>386.94536510178222</v>
      </c>
      <c r="R2108" s="3">
        <f>(Table1[[#This Row],[Selling Price]]-Table1[[#This Row],[Cost Price]])</f>
        <v>85.572634898217757</v>
      </c>
      <c r="S2108" s="12">
        <f>(Table1[[#This Row],[Profit]]/Table1[[#This Row],[Selling Price]])</f>
        <v>0.18109920658729989</v>
      </c>
      <c r="T2108">
        <v>3</v>
      </c>
      <c r="U2108" s="2">
        <f>Table1[[#This Row],[Selling Price]]*Table1[[#This Row],[Quantity]]</f>
        <v>1417.5539999999999</v>
      </c>
      <c r="V2108" s="4">
        <v>0.4</v>
      </c>
      <c r="W2108">
        <v>259</v>
      </c>
      <c r="X2108" t="s">
        <v>36</v>
      </c>
      <c r="Y2108" t="s">
        <v>36</v>
      </c>
      <c r="Z2108" s="2">
        <v>283.9075282851208</v>
      </c>
    </row>
    <row r="2109" spans="1:26" x14ac:dyDescent="0.35">
      <c r="A2109" t="s">
        <v>801</v>
      </c>
      <c r="B2109" t="s">
        <v>802</v>
      </c>
      <c r="C2109" t="s">
        <v>64</v>
      </c>
      <c r="D2109" t="s">
        <v>28</v>
      </c>
      <c r="E2109" t="s">
        <v>69</v>
      </c>
      <c r="F2109" t="s">
        <v>1257</v>
      </c>
      <c r="G2109" t="s">
        <v>1258</v>
      </c>
      <c r="H2109" t="s">
        <v>32</v>
      </c>
      <c r="I2109" t="s">
        <v>7559</v>
      </c>
      <c r="J2109" s="1">
        <v>42437</v>
      </c>
      <c r="K2109" s="1">
        <v>42441</v>
      </c>
      <c r="L2109" t="s">
        <v>60</v>
      </c>
      <c r="M2109">
        <f>Table1[[#This Row],[Ship Date]]-Table1[[#This Row],[Order Date]]</f>
        <v>4</v>
      </c>
      <c r="N2109">
        <v>3</v>
      </c>
      <c r="O2109" t="s">
        <v>106</v>
      </c>
      <c r="P2109" s="3">
        <v>113.6</v>
      </c>
      <c r="Q2109" s="3">
        <v>85.083308809707404</v>
      </c>
      <c r="R2109" s="3">
        <f>(Table1[[#This Row],[Selling Price]]-Table1[[#This Row],[Cost Price]])</f>
        <v>28.51669119029259</v>
      </c>
      <c r="S2109" s="12">
        <f>(Table1[[#This Row],[Profit]]/Table1[[#This Row],[Selling Price]])</f>
        <v>0.2510272111821531</v>
      </c>
      <c r="T2109">
        <v>8</v>
      </c>
      <c r="U2109" s="2">
        <f>Table1[[#This Row],[Selling Price]]*Table1[[#This Row],[Quantity]]</f>
        <v>908.8</v>
      </c>
      <c r="V2109" s="4">
        <v>0</v>
      </c>
      <c r="W2109">
        <v>362</v>
      </c>
      <c r="X2109" t="s">
        <v>36</v>
      </c>
      <c r="Y2109" t="s">
        <v>52</v>
      </c>
      <c r="Z2109" s="2">
        <v>32.068115005406852</v>
      </c>
    </row>
    <row r="2110" spans="1:26" x14ac:dyDescent="0.35">
      <c r="A2110" t="s">
        <v>801</v>
      </c>
      <c r="B2110" t="s">
        <v>802</v>
      </c>
      <c r="C2110" t="s">
        <v>39</v>
      </c>
      <c r="D2110" t="s">
        <v>28</v>
      </c>
      <c r="E2110" t="s">
        <v>56</v>
      </c>
      <c r="F2110" t="s">
        <v>972</v>
      </c>
      <c r="G2110" t="s">
        <v>973</v>
      </c>
      <c r="H2110" t="s">
        <v>32</v>
      </c>
      <c r="I2110" t="s">
        <v>7604</v>
      </c>
      <c r="J2110" s="1">
        <v>41961</v>
      </c>
      <c r="K2110" s="1">
        <v>41964</v>
      </c>
      <c r="L2110" t="s">
        <v>199</v>
      </c>
      <c r="M2110">
        <f>Table1[[#This Row],[Ship Date]]-Table1[[#This Row],[Order Date]]</f>
        <v>3</v>
      </c>
      <c r="N2110">
        <v>11</v>
      </c>
      <c r="O2110" t="s">
        <v>35</v>
      </c>
      <c r="P2110" s="3">
        <v>292.10000000000002</v>
      </c>
      <c r="Q2110" s="3">
        <v>205.5762514897699</v>
      </c>
      <c r="R2110" s="3">
        <f>(Table1[[#This Row],[Selling Price]]-Table1[[#This Row],[Cost Price]])</f>
        <v>86.523748510230121</v>
      </c>
      <c r="S2110" s="12">
        <f>(Table1[[#This Row],[Profit]]/Table1[[#This Row],[Selling Price]])</f>
        <v>0.29621276449924722</v>
      </c>
      <c r="T2110">
        <v>4</v>
      </c>
      <c r="U2110" s="2">
        <f>Table1[[#This Row],[Selling Price]]*Table1[[#This Row],[Quantity]]</f>
        <v>1168.4000000000001</v>
      </c>
      <c r="V2110" s="4">
        <v>0.5</v>
      </c>
      <c r="W2110">
        <v>438</v>
      </c>
      <c r="X2110" t="s">
        <v>36</v>
      </c>
      <c r="Y2110" t="s">
        <v>36</v>
      </c>
      <c r="Z2110" s="2">
        <v>272.72662304494582</v>
      </c>
    </row>
    <row r="2111" spans="1:26" x14ac:dyDescent="0.35">
      <c r="A2111" t="s">
        <v>801</v>
      </c>
      <c r="B2111" t="s">
        <v>802</v>
      </c>
      <c r="C2111" t="s">
        <v>27</v>
      </c>
      <c r="D2111" t="s">
        <v>28</v>
      </c>
      <c r="E2111" t="s">
        <v>56</v>
      </c>
      <c r="F2111" t="s">
        <v>3415</v>
      </c>
      <c r="G2111" t="s">
        <v>3416</v>
      </c>
      <c r="H2111" t="s">
        <v>32</v>
      </c>
      <c r="I2111" t="s">
        <v>7731</v>
      </c>
      <c r="J2111" s="1">
        <v>41933</v>
      </c>
      <c r="K2111" s="1">
        <v>41938</v>
      </c>
      <c r="L2111" t="s">
        <v>60</v>
      </c>
      <c r="M2111">
        <f>Table1[[#This Row],[Ship Date]]-Table1[[#This Row],[Order Date]]</f>
        <v>5</v>
      </c>
      <c r="N2111">
        <v>10</v>
      </c>
      <c r="O2111" t="s">
        <v>61</v>
      </c>
      <c r="P2111" s="3">
        <v>591.32000000000005</v>
      </c>
      <c r="Q2111" s="3">
        <v>422.35173449737022</v>
      </c>
      <c r="R2111" s="3">
        <f>(Table1[[#This Row],[Selling Price]]-Table1[[#This Row],[Cost Price]])</f>
        <v>168.96826550262983</v>
      </c>
      <c r="S2111" s="12">
        <f>(Table1[[#This Row],[Profit]]/Table1[[#This Row],[Selling Price]])</f>
        <v>0.2857475909873331</v>
      </c>
      <c r="T2111">
        <v>4</v>
      </c>
      <c r="U2111" s="2">
        <f>Table1[[#This Row],[Selling Price]]*Table1[[#This Row],[Quantity]]</f>
        <v>2365.2800000000002</v>
      </c>
      <c r="V2111" s="4">
        <v>0</v>
      </c>
      <c r="W2111">
        <v>115</v>
      </c>
      <c r="X2111" t="s">
        <v>36</v>
      </c>
      <c r="Y2111" t="s">
        <v>36</v>
      </c>
      <c r="Z2111" s="2">
        <v>197.54614695956849</v>
      </c>
    </row>
    <row r="2112" spans="1:26" x14ac:dyDescent="0.35">
      <c r="A2112" t="s">
        <v>801</v>
      </c>
      <c r="B2112" t="s">
        <v>802</v>
      </c>
      <c r="C2112" t="s">
        <v>39</v>
      </c>
      <c r="D2112" t="s">
        <v>28</v>
      </c>
      <c r="E2112" t="s">
        <v>69</v>
      </c>
      <c r="F2112" t="s">
        <v>4491</v>
      </c>
      <c r="G2112" t="s">
        <v>4492</v>
      </c>
      <c r="H2112" t="s">
        <v>32</v>
      </c>
      <c r="I2112" t="s">
        <v>7802</v>
      </c>
      <c r="J2112" s="1">
        <v>43036</v>
      </c>
      <c r="K2112" s="1">
        <v>43038</v>
      </c>
      <c r="L2112" t="s">
        <v>34</v>
      </c>
      <c r="M2112">
        <f>Table1[[#This Row],[Ship Date]]-Table1[[#This Row],[Order Date]]</f>
        <v>2</v>
      </c>
      <c r="N2112">
        <v>10</v>
      </c>
      <c r="O2112" t="s">
        <v>61</v>
      </c>
      <c r="P2112" s="3">
        <v>77.951999999999998</v>
      </c>
      <c r="Q2112" s="3">
        <v>65.50611253714635</v>
      </c>
      <c r="R2112" s="3">
        <f>(Table1[[#This Row],[Selling Price]]-Table1[[#This Row],[Cost Price]])</f>
        <v>12.445887462853648</v>
      </c>
      <c r="S2112" s="12">
        <f>(Table1[[#This Row],[Profit]]/Table1[[#This Row],[Selling Price]])</f>
        <v>0.15966091264949775</v>
      </c>
      <c r="T2112">
        <v>3</v>
      </c>
      <c r="U2112" s="2">
        <f>Table1[[#This Row],[Selling Price]]*Table1[[#This Row],[Quantity]]</f>
        <v>233.85599999999999</v>
      </c>
      <c r="V2112" s="4">
        <v>0.2</v>
      </c>
      <c r="W2112">
        <v>312</v>
      </c>
      <c r="X2112" t="s">
        <v>36</v>
      </c>
      <c r="Y2112" t="s">
        <v>68</v>
      </c>
      <c r="Z2112" s="2">
        <v>62.645155343410252</v>
      </c>
    </row>
    <row r="2113" spans="1:26" x14ac:dyDescent="0.35">
      <c r="A2113" t="s">
        <v>801</v>
      </c>
      <c r="B2113" t="s">
        <v>802</v>
      </c>
      <c r="C2113" t="s">
        <v>39</v>
      </c>
      <c r="D2113" t="s">
        <v>28</v>
      </c>
      <c r="E2113" t="s">
        <v>40</v>
      </c>
      <c r="F2113" t="s">
        <v>1336</v>
      </c>
      <c r="G2113" t="s">
        <v>1337</v>
      </c>
      <c r="H2113" t="s">
        <v>32</v>
      </c>
      <c r="I2113" t="s">
        <v>7843</v>
      </c>
      <c r="J2113" s="1">
        <v>42959</v>
      </c>
      <c r="K2113" s="1">
        <v>42959</v>
      </c>
      <c r="L2113" t="s">
        <v>1118</v>
      </c>
      <c r="M2113">
        <f>Table1[[#This Row],[Ship Date]]-Table1[[#This Row],[Order Date]]</f>
        <v>0</v>
      </c>
      <c r="N2113">
        <v>8</v>
      </c>
      <c r="O2113" t="s">
        <v>61</v>
      </c>
      <c r="P2113" s="3">
        <v>1779.9</v>
      </c>
      <c r="Q2113" s="3">
        <v>1261.3851335366901</v>
      </c>
      <c r="R2113" s="3">
        <f>(Table1[[#This Row],[Selling Price]]-Table1[[#This Row],[Cost Price]])</f>
        <v>518.51486646331</v>
      </c>
      <c r="S2113" s="12">
        <f>(Table1[[#This Row],[Profit]]/Table1[[#This Row],[Selling Price]])</f>
        <v>0.29131685289247145</v>
      </c>
      <c r="T2113">
        <v>5</v>
      </c>
      <c r="U2113" s="2">
        <f>Table1[[#This Row],[Selling Price]]*Table1[[#This Row],[Quantity]]</f>
        <v>8899.5</v>
      </c>
      <c r="V2113" s="4">
        <v>0</v>
      </c>
      <c r="W2113">
        <v>189</v>
      </c>
      <c r="X2113" t="s">
        <v>36</v>
      </c>
      <c r="Y2113" t="s">
        <v>36</v>
      </c>
      <c r="Z2113" s="2">
        <v>762.74478169070426</v>
      </c>
    </row>
    <row r="2114" spans="1:26" x14ac:dyDescent="0.35">
      <c r="A2114" t="s">
        <v>801</v>
      </c>
      <c r="B2114" t="s">
        <v>802</v>
      </c>
      <c r="C2114" t="s">
        <v>39</v>
      </c>
      <c r="D2114" t="s">
        <v>28</v>
      </c>
      <c r="E2114" t="s">
        <v>40</v>
      </c>
      <c r="F2114" t="s">
        <v>2052</v>
      </c>
      <c r="G2114" t="s">
        <v>2053</v>
      </c>
      <c r="H2114" t="s">
        <v>32</v>
      </c>
      <c r="I2114" t="s">
        <v>8119</v>
      </c>
      <c r="J2114" s="1">
        <v>42942</v>
      </c>
      <c r="K2114" s="1">
        <v>42948</v>
      </c>
      <c r="L2114" t="s">
        <v>60</v>
      </c>
      <c r="M2114">
        <f>Table1[[#This Row],[Ship Date]]-Table1[[#This Row],[Order Date]]</f>
        <v>6</v>
      </c>
      <c r="N2114">
        <v>7</v>
      </c>
      <c r="O2114" t="s">
        <v>51</v>
      </c>
      <c r="P2114" s="3">
        <v>362.35199999999998</v>
      </c>
      <c r="Q2114" s="3">
        <v>296.90324539331152</v>
      </c>
      <c r="R2114" s="3">
        <f>(Table1[[#This Row],[Selling Price]]-Table1[[#This Row],[Cost Price]])</f>
        <v>65.448754606688453</v>
      </c>
      <c r="S2114" s="12">
        <f>(Table1[[#This Row],[Profit]]/Table1[[#This Row],[Selling Price]])</f>
        <v>0.18062203218607448</v>
      </c>
      <c r="T2114">
        <v>3</v>
      </c>
      <c r="U2114" s="2">
        <f>Table1[[#This Row],[Selling Price]]*Table1[[#This Row],[Quantity]]</f>
        <v>1087.056</v>
      </c>
      <c r="V2114" s="4">
        <v>0.2</v>
      </c>
      <c r="W2114">
        <v>252</v>
      </c>
      <c r="X2114" t="s">
        <v>68</v>
      </c>
      <c r="Y2114" t="s">
        <v>36</v>
      </c>
      <c r="Z2114" s="2">
        <v>138.2610106601922</v>
      </c>
    </row>
    <row r="2115" spans="1:26" x14ac:dyDescent="0.35">
      <c r="A2115" t="s">
        <v>801</v>
      </c>
      <c r="B2115" t="s">
        <v>802</v>
      </c>
      <c r="C2115" t="s">
        <v>45</v>
      </c>
      <c r="D2115" t="s">
        <v>28</v>
      </c>
      <c r="E2115" t="s">
        <v>69</v>
      </c>
      <c r="F2115" t="s">
        <v>3030</v>
      </c>
      <c r="G2115" t="s">
        <v>3031</v>
      </c>
      <c r="H2115" t="s">
        <v>32</v>
      </c>
      <c r="I2115" t="s">
        <v>8148</v>
      </c>
      <c r="J2115" s="1">
        <v>41719</v>
      </c>
      <c r="K2115" s="1">
        <v>41723</v>
      </c>
      <c r="L2115" t="s">
        <v>60</v>
      </c>
      <c r="M2115">
        <f>Table1[[#This Row],[Ship Date]]-Table1[[#This Row],[Order Date]]</f>
        <v>4</v>
      </c>
      <c r="N2115">
        <v>3</v>
      </c>
      <c r="O2115" t="s">
        <v>106</v>
      </c>
      <c r="P2115" s="3">
        <v>32.951999999999998</v>
      </c>
      <c r="Q2115" s="3">
        <v>23.381104267635369</v>
      </c>
      <c r="R2115" s="3">
        <f>(Table1[[#This Row],[Selling Price]]-Table1[[#This Row],[Cost Price]])</f>
        <v>9.5708957323646295</v>
      </c>
      <c r="S2115" s="12">
        <f>(Table1[[#This Row],[Profit]]/Table1[[#This Row],[Selling Price]])</f>
        <v>0.29044961557309512</v>
      </c>
      <c r="T2115">
        <v>3</v>
      </c>
      <c r="U2115" s="2">
        <f>Table1[[#This Row],[Selling Price]]*Table1[[#This Row],[Quantity]]</f>
        <v>98.855999999999995</v>
      </c>
      <c r="V2115" s="4">
        <v>0.2</v>
      </c>
      <c r="W2115">
        <v>111</v>
      </c>
      <c r="X2115" t="s">
        <v>36</v>
      </c>
      <c r="Y2115" t="s">
        <v>36</v>
      </c>
      <c r="Z2115" s="2">
        <v>59.683902371457869</v>
      </c>
    </row>
    <row r="2116" spans="1:26" x14ac:dyDescent="0.35">
      <c r="A2116" t="s">
        <v>801</v>
      </c>
      <c r="B2116" t="s">
        <v>802</v>
      </c>
      <c r="C2116" t="s">
        <v>45</v>
      </c>
      <c r="D2116" t="s">
        <v>28</v>
      </c>
      <c r="E2116" t="s">
        <v>69</v>
      </c>
      <c r="F2116" t="s">
        <v>6762</v>
      </c>
      <c r="G2116" t="s">
        <v>6763</v>
      </c>
      <c r="H2116" t="s">
        <v>32</v>
      </c>
      <c r="I2116" t="s">
        <v>8276</v>
      </c>
      <c r="J2116" s="1">
        <v>42855</v>
      </c>
      <c r="K2116" s="1">
        <v>42859</v>
      </c>
      <c r="L2116" t="s">
        <v>60</v>
      </c>
      <c r="M2116">
        <f>Table1[[#This Row],[Ship Date]]-Table1[[#This Row],[Order Date]]</f>
        <v>4</v>
      </c>
      <c r="N2116">
        <v>4</v>
      </c>
      <c r="O2116" t="s">
        <v>106</v>
      </c>
      <c r="P2116" s="3">
        <v>220.70400000000001</v>
      </c>
      <c r="Q2116" s="3">
        <v>177.35676744891731</v>
      </c>
      <c r="R2116" s="3">
        <f>(Table1[[#This Row],[Selling Price]]-Table1[[#This Row],[Cost Price]])</f>
        <v>43.347232551082698</v>
      </c>
      <c r="S2116" s="12">
        <f>(Table1[[#This Row],[Profit]]/Table1[[#This Row],[Selling Price]])</f>
        <v>0.19640438121231465</v>
      </c>
      <c r="T2116">
        <v>6</v>
      </c>
      <c r="U2116" s="2">
        <f>Table1[[#This Row],[Selling Price]]*Table1[[#This Row],[Quantity]]</f>
        <v>1324.2240000000002</v>
      </c>
      <c r="V2116" s="4">
        <v>0.2</v>
      </c>
      <c r="W2116">
        <v>327</v>
      </c>
      <c r="X2116" t="s">
        <v>36</v>
      </c>
      <c r="Y2116" t="s">
        <v>68</v>
      </c>
      <c r="Z2116" s="2">
        <v>84.258839131627752</v>
      </c>
    </row>
    <row r="2117" spans="1:26" x14ac:dyDescent="0.35">
      <c r="A2117" t="s">
        <v>801</v>
      </c>
      <c r="B2117" t="s">
        <v>802</v>
      </c>
      <c r="C2117" t="s">
        <v>55</v>
      </c>
      <c r="D2117" t="s">
        <v>28</v>
      </c>
      <c r="E2117" t="s">
        <v>29</v>
      </c>
      <c r="F2117" t="s">
        <v>3384</v>
      </c>
      <c r="G2117" t="s">
        <v>3385</v>
      </c>
      <c r="H2117" t="s">
        <v>32</v>
      </c>
      <c r="I2117" t="s">
        <v>8409</v>
      </c>
      <c r="J2117" s="1">
        <v>42684</v>
      </c>
      <c r="K2117" s="1">
        <v>42686</v>
      </c>
      <c r="L2117" t="s">
        <v>199</v>
      </c>
      <c r="M2117">
        <f>Table1[[#This Row],[Ship Date]]-Table1[[#This Row],[Order Date]]</f>
        <v>2</v>
      </c>
      <c r="N2117">
        <v>11</v>
      </c>
      <c r="O2117" t="s">
        <v>35</v>
      </c>
      <c r="P2117" s="3">
        <v>341.96</v>
      </c>
      <c r="Q2117" s="3">
        <v>251.21656428959281</v>
      </c>
      <c r="R2117" s="3">
        <f>(Table1[[#This Row],[Selling Price]]-Table1[[#This Row],[Cost Price]])</f>
        <v>90.743435710407169</v>
      </c>
      <c r="S2117" s="12">
        <f>(Table1[[#This Row],[Profit]]/Table1[[#This Row],[Selling Price]])</f>
        <v>0.26536271993919514</v>
      </c>
      <c r="T2117">
        <v>2</v>
      </c>
      <c r="U2117" s="2">
        <f>Table1[[#This Row],[Selling Price]]*Table1[[#This Row],[Quantity]]</f>
        <v>683.92</v>
      </c>
      <c r="V2117" s="4">
        <v>0</v>
      </c>
      <c r="W2117">
        <v>348</v>
      </c>
      <c r="X2117" t="s">
        <v>36</v>
      </c>
      <c r="Y2117" t="s">
        <v>68</v>
      </c>
      <c r="Z2117" s="2">
        <v>60.198154453299772</v>
      </c>
    </row>
    <row r="2118" spans="1:26" x14ac:dyDescent="0.35">
      <c r="A2118" t="s">
        <v>801</v>
      </c>
      <c r="B2118" t="s">
        <v>802</v>
      </c>
      <c r="C2118" t="s">
        <v>27</v>
      </c>
      <c r="D2118" t="s">
        <v>28</v>
      </c>
      <c r="E2118" t="s">
        <v>69</v>
      </c>
      <c r="F2118" t="s">
        <v>1112</v>
      </c>
      <c r="G2118" t="s">
        <v>1113</v>
      </c>
      <c r="H2118" t="s">
        <v>32</v>
      </c>
      <c r="I2118" t="s">
        <v>8445</v>
      </c>
      <c r="J2118" s="1">
        <v>43070</v>
      </c>
      <c r="K2118" s="1">
        <v>43075</v>
      </c>
      <c r="L2118" t="s">
        <v>60</v>
      </c>
      <c r="M2118">
        <f>Table1[[#This Row],[Ship Date]]-Table1[[#This Row],[Order Date]]</f>
        <v>5</v>
      </c>
      <c r="N2118">
        <v>12</v>
      </c>
      <c r="O2118" t="s">
        <v>35</v>
      </c>
      <c r="P2118" s="3">
        <v>70.680000000000007</v>
      </c>
      <c r="Q2118" s="3">
        <v>50.279381076943949</v>
      </c>
      <c r="R2118" s="3">
        <f>(Table1[[#This Row],[Selling Price]]-Table1[[#This Row],[Cost Price]])</f>
        <v>20.400618923056058</v>
      </c>
      <c r="S2118" s="12">
        <f>(Table1[[#This Row],[Profit]]/Table1[[#This Row],[Selling Price]])</f>
        <v>0.288633544468818</v>
      </c>
      <c r="T2118">
        <v>12</v>
      </c>
      <c r="U2118" s="2">
        <f>Table1[[#This Row],[Selling Price]]*Table1[[#This Row],[Quantity]]</f>
        <v>848.16000000000008</v>
      </c>
      <c r="V2118" s="4">
        <v>0</v>
      </c>
      <c r="W2118">
        <v>347</v>
      </c>
      <c r="X2118" t="s">
        <v>36</v>
      </c>
      <c r="Y2118" t="s">
        <v>52</v>
      </c>
      <c r="Z2118" s="2">
        <v>23.367790952505551</v>
      </c>
    </row>
    <row r="2119" spans="1:26" x14ac:dyDescent="0.35">
      <c r="A2119" t="s">
        <v>801</v>
      </c>
      <c r="B2119" t="s">
        <v>802</v>
      </c>
      <c r="C2119" t="s">
        <v>39</v>
      </c>
      <c r="D2119" t="s">
        <v>28</v>
      </c>
      <c r="E2119" t="s">
        <v>69</v>
      </c>
      <c r="F2119" t="s">
        <v>1805</v>
      </c>
      <c r="G2119" t="s">
        <v>1806</v>
      </c>
      <c r="H2119" t="s">
        <v>32</v>
      </c>
      <c r="I2119" t="s">
        <v>8464</v>
      </c>
      <c r="J2119" s="1">
        <v>42597</v>
      </c>
      <c r="K2119" s="1">
        <v>42604</v>
      </c>
      <c r="L2119" t="s">
        <v>60</v>
      </c>
      <c r="M2119">
        <f>Table1[[#This Row],[Ship Date]]-Table1[[#This Row],[Order Date]]</f>
        <v>7</v>
      </c>
      <c r="N2119">
        <v>8</v>
      </c>
      <c r="O2119" t="s">
        <v>61</v>
      </c>
      <c r="P2119" s="3">
        <v>312.02999999999997</v>
      </c>
      <c r="Q2119" s="3">
        <v>250.20816301064141</v>
      </c>
      <c r="R2119" s="3">
        <f>(Table1[[#This Row],[Selling Price]]-Table1[[#This Row],[Cost Price]])</f>
        <v>61.821836989358559</v>
      </c>
      <c r="S2119" s="12">
        <f>(Table1[[#This Row],[Profit]]/Table1[[#This Row],[Selling Price]])</f>
        <v>0.1981278626714052</v>
      </c>
      <c r="T2119">
        <v>3</v>
      </c>
      <c r="U2119" s="2">
        <f>Table1[[#This Row],[Selling Price]]*Table1[[#This Row],[Quantity]]</f>
        <v>936.08999999999992</v>
      </c>
      <c r="V2119" s="4">
        <v>0</v>
      </c>
      <c r="W2119">
        <v>188</v>
      </c>
      <c r="X2119" t="s">
        <v>68</v>
      </c>
      <c r="Y2119" t="s">
        <v>36</v>
      </c>
      <c r="Z2119" s="2">
        <v>170.16578504799369</v>
      </c>
    </row>
    <row r="2120" spans="1:26" x14ac:dyDescent="0.35">
      <c r="A2120" t="s">
        <v>801</v>
      </c>
      <c r="B2120" t="s">
        <v>802</v>
      </c>
      <c r="C2120" t="s">
        <v>39</v>
      </c>
      <c r="D2120" t="s">
        <v>28</v>
      </c>
      <c r="E2120" t="s">
        <v>69</v>
      </c>
      <c r="F2120" t="s">
        <v>7980</v>
      </c>
      <c r="G2120" t="s">
        <v>7981</v>
      </c>
      <c r="H2120" t="s">
        <v>32</v>
      </c>
      <c r="I2120" t="s">
        <v>8466</v>
      </c>
      <c r="J2120" s="1">
        <v>42521</v>
      </c>
      <c r="K2120" s="1">
        <v>42525</v>
      </c>
      <c r="L2120" t="s">
        <v>60</v>
      </c>
      <c r="M2120">
        <f>Table1[[#This Row],[Ship Date]]-Table1[[#This Row],[Order Date]]</f>
        <v>4</v>
      </c>
      <c r="N2120">
        <v>5</v>
      </c>
      <c r="O2120" t="s">
        <v>51</v>
      </c>
      <c r="P2120" s="3">
        <v>32.064</v>
      </c>
      <c r="Q2120" s="3">
        <v>23.369326866097229</v>
      </c>
      <c r="R2120" s="3">
        <f>(Table1[[#This Row],[Selling Price]]-Table1[[#This Row],[Cost Price]])</f>
        <v>8.6946731339027714</v>
      </c>
      <c r="S2120" s="12">
        <f>(Table1[[#This Row],[Profit]]/Table1[[#This Row],[Selling Price]])</f>
        <v>0.27116620302840477</v>
      </c>
      <c r="T2120">
        <v>3</v>
      </c>
      <c r="U2120" s="2">
        <f>Table1[[#This Row],[Selling Price]]*Table1[[#This Row],[Quantity]]</f>
        <v>96.192000000000007</v>
      </c>
      <c r="V2120" s="4">
        <v>0.6</v>
      </c>
      <c r="W2120">
        <v>305</v>
      </c>
      <c r="X2120" t="s">
        <v>36</v>
      </c>
      <c r="Y2120" t="s">
        <v>52</v>
      </c>
      <c r="Z2120" s="2">
        <v>3.7787786386609108</v>
      </c>
    </row>
    <row r="2121" spans="1:26" x14ac:dyDescent="0.35">
      <c r="A2121" t="s">
        <v>801</v>
      </c>
      <c r="B2121" t="s">
        <v>802</v>
      </c>
      <c r="C2121" t="s">
        <v>64</v>
      </c>
      <c r="D2121" t="s">
        <v>28</v>
      </c>
      <c r="E2121" t="s">
        <v>40</v>
      </c>
      <c r="F2121" t="s">
        <v>1289</v>
      </c>
      <c r="G2121" t="s">
        <v>1290</v>
      </c>
      <c r="H2121" t="s">
        <v>32</v>
      </c>
      <c r="I2121" t="s">
        <v>8716</v>
      </c>
      <c r="J2121" s="1">
        <v>42636</v>
      </c>
      <c r="K2121" s="1">
        <v>42640</v>
      </c>
      <c r="L2121" t="s">
        <v>60</v>
      </c>
      <c r="M2121">
        <f>Table1[[#This Row],[Ship Date]]-Table1[[#This Row],[Order Date]]</f>
        <v>4</v>
      </c>
      <c r="N2121">
        <v>9</v>
      </c>
      <c r="O2121" t="s">
        <v>61</v>
      </c>
      <c r="P2121" s="3">
        <v>184.75200000000001</v>
      </c>
      <c r="Q2121" s="3">
        <v>137.5673634225104</v>
      </c>
      <c r="R2121" s="3">
        <f>(Table1[[#This Row],[Selling Price]]-Table1[[#This Row],[Cost Price]])</f>
        <v>47.184636577489613</v>
      </c>
      <c r="S2121" s="12">
        <f>(Table1[[#This Row],[Profit]]/Table1[[#This Row],[Selling Price]])</f>
        <v>0.2553944562304582</v>
      </c>
      <c r="T2121">
        <v>3</v>
      </c>
      <c r="U2121" s="2">
        <f>Table1[[#This Row],[Selling Price]]*Table1[[#This Row],[Quantity]]</f>
        <v>554.25600000000009</v>
      </c>
      <c r="V2121" s="4">
        <v>0.2</v>
      </c>
      <c r="W2121">
        <v>140</v>
      </c>
      <c r="X2121" t="s">
        <v>36</v>
      </c>
      <c r="Y2121" t="s">
        <v>68</v>
      </c>
      <c r="Z2121" s="2">
        <v>69.613834946797752</v>
      </c>
    </row>
    <row r="2122" spans="1:26" x14ac:dyDescent="0.35">
      <c r="A2122" t="s">
        <v>801</v>
      </c>
      <c r="B2122" t="s">
        <v>802</v>
      </c>
      <c r="C2122" t="s">
        <v>27</v>
      </c>
      <c r="D2122" t="s">
        <v>28</v>
      </c>
      <c r="E2122" t="s">
        <v>69</v>
      </c>
      <c r="F2122" t="s">
        <v>4867</v>
      </c>
      <c r="G2122" t="s">
        <v>4868</v>
      </c>
      <c r="H2122" t="s">
        <v>32</v>
      </c>
      <c r="I2122" t="s">
        <v>8865</v>
      </c>
      <c r="J2122" s="1">
        <v>42266</v>
      </c>
      <c r="K2122" s="1">
        <v>42270</v>
      </c>
      <c r="L2122" t="s">
        <v>60</v>
      </c>
      <c r="M2122">
        <f>Table1[[#This Row],[Ship Date]]-Table1[[#This Row],[Order Date]]</f>
        <v>4</v>
      </c>
      <c r="N2122">
        <v>9</v>
      </c>
      <c r="O2122" t="s">
        <v>61</v>
      </c>
      <c r="P2122" s="3">
        <v>60.84</v>
      </c>
      <c r="Q2122" s="3">
        <v>41.920278723848433</v>
      </c>
      <c r="R2122" s="3">
        <f>(Table1[[#This Row],[Selling Price]]-Table1[[#This Row],[Cost Price]])</f>
        <v>18.91972127615157</v>
      </c>
      <c r="S2122" s="12">
        <f>(Table1[[#This Row],[Profit]]/Table1[[#This Row],[Selling Price]])</f>
        <v>0.31097503741209021</v>
      </c>
      <c r="T2122">
        <v>3</v>
      </c>
      <c r="U2122" s="2">
        <f>Table1[[#This Row],[Selling Price]]*Table1[[#This Row],[Quantity]]</f>
        <v>182.52</v>
      </c>
      <c r="V2122" s="4">
        <v>0</v>
      </c>
      <c r="W2122">
        <v>112</v>
      </c>
      <c r="X2122" t="s">
        <v>36</v>
      </c>
      <c r="Y2122" t="s">
        <v>36</v>
      </c>
      <c r="Z2122" s="2">
        <v>9.9351303967285709</v>
      </c>
    </row>
    <row r="2123" spans="1:26" x14ac:dyDescent="0.35">
      <c r="A2123" t="s">
        <v>96</v>
      </c>
      <c r="B2123" t="s">
        <v>97</v>
      </c>
      <c r="C2123" t="s">
        <v>64</v>
      </c>
      <c r="D2123" t="s">
        <v>80</v>
      </c>
      <c r="E2123" t="s">
        <v>81</v>
      </c>
      <c r="F2123" t="s">
        <v>98</v>
      </c>
      <c r="G2123" t="s">
        <v>99</v>
      </c>
      <c r="H2123" t="s">
        <v>32</v>
      </c>
      <c r="I2123" t="s">
        <v>72</v>
      </c>
      <c r="J2123" s="1">
        <v>41799</v>
      </c>
      <c r="K2123" s="1">
        <v>41804</v>
      </c>
      <c r="L2123" t="s">
        <v>60</v>
      </c>
      <c r="M2123">
        <f>Table1[[#This Row],[Ship Date]]-Table1[[#This Row],[Order Date]]</f>
        <v>5</v>
      </c>
      <c r="N2123">
        <v>6</v>
      </c>
      <c r="O2123" t="s">
        <v>51</v>
      </c>
      <c r="P2123" s="3">
        <v>911.42399999999998</v>
      </c>
      <c r="Q2123" s="3">
        <v>643.83108311100034</v>
      </c>
      <c r="R2123" s="3">
        <f>(Table1[[#This Row],[Selling Price]]-Table1[[#This Row],[Cost Price]])</f>
        <v>267.59291688899964</v>
      </c>
      <c r="S2123" s="12">
        <f>(Table1[[#This Row],[Profit]]/Table1[[#This Row],[Selling Price]])</f>
        <v>0.29359871683102445</v>
      </c>
      <c r="T2123">
        <v>4</v>
      </c>
      <c r="U2123" s="2">
        <f>Table1[[#This Row],[Selling Price]]*Table1[[#This Row],[Quantity]]</f>
        <v>3645.6959999999999</v>
      </c>
      <c r="V2123" s="4">
        <v>0.2</v>
      </c>
      <c r="W2123">
        <v>471</v>
      </c>
      <c r="X2123" t="s">
        <v>36</v>
      </c>
      <c r="Y2123" t="s">
        <v>36</v>
      </c>
      <c r="Z2123" s="2">
        <v>264.64258911218349</v>
      </c>
    </row>
    <row r="2124" spans="1:26" x14ac:dyDescent="0.35">
      <c r="A2124" t="s">
        <v>96</v>
      </c>
      <c r="B2124" t="s">
        <v>97</v>
      </c>
      <c r="C2124" t="s">
        <v>27</v>
      </c>
      <c r="D2124" t="s">
        <v>80</v>
      </c>
      <c r="E2124" t="s">
        <v>162</v>
      </c>
      <c r="F2124" t="s">
        <v>246</v>
      </c>
      <c r="G2124" t="s">
        <v>247</v>
      </c>
      <c r="H2124" t="s">
        <v>32</v>
      </c>
      <c r="I2124" t="s">
        <v>248</v>
      </c>
      <c r="J2124" s="1">
        <v>42541</v>
      </c>
      <c r="K2124" s="1">
        <v>42546</v>
      </c>
      <c r="L2124" t="s">
        <v>60</v>
      </c>
      <c r="M2124">
        <f>Table1[[#This Row],[Ship Date]]-Table1[[#This Row],[Order Date]]</f>
        <v>5</v>
      </c>
      <c r="N2124">
        <v>6</v>
      </c>
      <c r="O2124" t="s">
        <v>51</v>
      </c>
      <c r="P2124" s="3">
        <v>45</v>
      </c>
      <c r="Q2124" s="3">
        <v>29.851993987340052</v>
      </c>
      <c r="R2124" s="3">
        <f>(Table1[[#This Row],[Selling Price]]-Table1[[#This Row],[Cost Price]])</f>
        <v>15.148006012659948</v>
      </c>
      <c r="S2124" s="12">
        <f>(Table1[[#This Row],[Profit]]/Table1[[#This Row],[Selling Price]])</f>
        <v>0.33662235583688777</v>
      </c>
      <c r="T2124">
        <v>3</v>
      </c>
      <c r="U2124" s="2">
        <f>Table1[[#This Row],[Selling Price]]*Table1[[#This Row],[Quantity]]</f>
        <v>135</v>
      </c>
      <c r="V2124" s="4">
        <v>0</v>
      </c>
      <c r="W2124">
        <v>152</v>
      </c>
      <c r="X2124" t="s">
        <v>36</v>
      </c>
      <c r="Y2124" t="s">
        <v>52</v>
      </c>
      <c r="Z2124" s="2">
        <v>32.008648384906401</v>
      </c>
    </row>
    <row r="2125" spans="1:26" x14ac:dyDescent="0.35">
      <c r="A2125" t="s">
        <v>96</v>
      </c>
      <c r="B2125" t="s">
        <v>97</v>
      </c>
      <c r="C2125" t="s">
        <v>55</v>
      </c>
      <c r="D2125" t="s">
        <v>80</v>
      </c>
      <c r="E2125" t="s">
        <v>81</v>
      </c>
      <c r="F2125" t="s">
        <v>274</v>
      </c>
      <c r="G2125" t="s">
        <v>275</v>
      </c>
      <c r="H2125" t="s">
        <v>32</v>
      </c>
      <c r="I2125" t="s">
        <v>273</v>
      </c>
      <c r="J2125" s="1">
        <v>42715</v>
      </c>
      <c r="K2125" s="1">
        <v>42721</v>
      </c>
      <c r="L2125" t="s">
        <v>60</v>
      </c>
      <c r="M2125">
        <f>Table1[[#This Row],[Ship Date]]-Table1[[#This Row],[Order Date]]</f>
        <v>6</v>
      </c>
      <c r="N2125">
        <v>12</v>
      </c>
      <c r="O2125" t="s">
        <v>35</v>
      </c>
      <c r="P2125" s="3">
        <v>1029.95</v>
      </c>
      <c r="Q2125" s="3">
        <v>829.26385729718811</v>
      </c>
      <c r="R2125" s="3">
        <f>(Table1[[#This Row],[Selling Price]]-Table1[[#This Row],[Cost Price]])</f>
        <v>200.68614270281194</v>
      </c>
      <c r="S2125" s="12">
        <f>(Table1[[#This Row],[Profit]]/Table1[[#This Row],[Selling Price]])</f>
        <v>0.19485037400146796</v>
      </c>
      <c r="T2125">
        <v>5</v>
      </c>
      <c r="U2125" s="2">
        <f>Table1[[#This Row],[Selling Price]]*Table1[[#This Row],[Quantity]]</f>
        <v>5149.75</v>
      </c>
      <c r="V2125" s="4">
        <v>0</v>
      </c>
      <c r="W2125">
        <v>141</v>
      </c>
      <c r="X2125" t="s">
        <v>68</v>
      </c>
      <c r="Y2125" t="s">
        <v>36</v>
      </c>
      <c r="Z2125" s="2">
        <v>378.1473733043772</v>
      </c>
    </row>
    <row r="2126" spans="1:26" x14ac:dyDescent="0.35">
      <c r="A2126" t="s">
        <v>96</v>
      </c>
      <c r="B2126" t="s">
        <v>97</v>
      </c>
      <c r="C2126" t="s">
        <v>64</v>
      </c>
      <c r="D2126" t="s">
        <v>80</v>
      </c>
      <c r="E2126" t="s">
        <v>162</v>
      </c>
      <c r="F2126" t="s">
        <v>246</v>
      </c>
      <c r="G2126" t="s">
        <v>247</v>
      </c>
      <c r="H2126" t="s">
        <v>32</v>
      </c>
      <c r="I2126" t="s">
        <v>280</v>
      </c>
      <c r="J2126" s="1">
        <v>42538</v>
      </c>
      <c r="K2126" s="1">
        <v>42539</v>
      </c>
      <c r="L2126" t="s">
        <v>199</v>
      </c>
      <c r="M2126">
        <f>Table1[[#This Row],[Ship Date]]-Table1[[#This Row],[Order Date]]</f>
        <v>1</v>
      </c>
      <c r="N2126">
        <v>6</v>
      </c>
      <c r="O2126" t="s">
        <v>51</v>
      </c>
      <c r="P2126" s="3">
        <v>30</v>
      </c>
      <c r="Q2126" s="3">
        <v>24.715662485174789</v>
      </c>
      <c r="R2126" s="3">
        <f>(Table1[[#This Row],[Selling Price]]-Table1[[#This Row],[Cost Price]])</f>
        <v>5.2843375148252107</v>
      </c>
      <c r="S2126" s="12">
        <f>(Table1[[#This Row],[Profit]]/Table1[[#This Row],[Selling Price]])</f>
        <v>0.17614458382750703</v>
      </c>
      <c r="T2126">
        <v>2</v>
      </c>
      <c r="U2126" s="2">
        <f>Table1[[#This Row],[Selling Price]]*Table1[[#This Row],[Quantity]]</f>
        <v>60</v>
      </c>
      <c r="V2126" s="4">
        <v>0</v>
      </c>
      <c r="W2126">
        <v>115</v>
      </c>
      <c r="X2126" t="s">
        <v>36</v>
      </c>
      <c r="Y2126" t="s">
        <v>36</v>
      </c>
      <c r="Z2126" s="2">
        <v>32.008648384906401</v>
      </c>
    </row>
    <row r="2127" spans="1:26" x14ac:dyDescent="0.35">
      <c r="A2127" t="s">
        <v>96</v>
      </c>
      <c r="B2127" t="s">
        <v>97</v>
      </c>
      <c r="C2127" t="s">
        <v>45</v>
      </c>
      <c r="D2127" t="s">
        <v>80</v>
      </c>
      <c r="E2127" t="s">
        <v>162</v>
      </c>
      <c r="F2127" t="s">
        <v>1129</v>
      </c>
      <c r="G2127" t="s">
        <v>1130</v>
      </c>
      <c r="H2127" t="s">
        <v>32</v>
      </c>
      <c r="I2127" t="s">
        <v>1799</v>
      </c>
      <c r="J2127" s="1">
        <v>41825</v>
      </c>
      <c r="K2127" s="1">
        <v>41828</v>
      </c>
      <c r="L2127" t="s">
        <v>199</v>
      </c>
      <c r="M2127">
        <f>Table1[[#This Row],[Ship Date]]-Table1[[#This Row],[Order Date]]</f>
        <v>3</v>
      </c>
      <c r="N2127">
        <v>7</v>
      </c>
      <c r="O2127" t="s">
        <v>51</v>
      </c>
      <c r="P2127" s="3">
        <v>479.97</v>
      </c>
      <c r="Q2127" s="3">
        <v>316.24726013042698</v>
      </c>
      <c r="R2127" s="3">
        <f>(Table1[[#This Row],[Selling Price]]-Table1[[#This Row],[Cost Price]])</f>
        <v>163.72273986957305</v>
      </c>
      <c r="S2127" s="12">
        <f>(Table1[[#This Row],[Profit]]/Table1[[#This Row],[Selling Price]])</f>
        <v>0.34111036079249335</v>
      </c>
      <c r="T2127">
        <v>3</v>
      </c>
      <c r="U2127" s="2">
        <f>Table1[[#This Row],[Selling Price]]*Table1[[#This Row],[Quantity]]</f>
        <v>1439.91</v>
      </c>
      <c r="V2127" s="4">
        <v>0</v>
      </c>
      <c r="W2127">
        <v>214</v>
      </c>
      <c r="X2127" t="s">
        <v>36</v>
      </c>
      <c r="Y2127" t="s">
        <v>36</v>
      </c>
      <c r="Z2127" s="2">
        <v>311.5494599244235</v>
      </c>
    </row>
    <row r="2128" spans="1:26" x14ac:dyDescent="0.35">
      <c r="A2128" t="s">
        <v>96</v>
      </c>
      <c r="B2128" t="s">
        <v>97</v>
      </c>
      <c r="C2128" t="s">
        <v>64</v>
      </c>
      <c r="D2128" t="s">
        <v>80</v>
      </c>
      <c r="E2128" t="s">
        <v>81</v>
      </c>
      <c r="F2128" t="s">
        <v>2970</v>
      </c>
      <c r="G2128" t="s">
        <v>2971</v>
      </c>
      <c r="H2128" t="s">
        <v>32</v>
      </c>
      <c r="I2128" t="s">
        <v>2972</v>
      </c>
      <c r="J2128" s="1">
        <v>42268</v>
      </c>
      <c r="K2128" s="1">
        <v>42271</v>
      </c>
      <c r="L2128" t="s">
        <v>199</v>
      </c>
      <c r="M2128">
        <f>Table1[[#This Row],[Ship Date]]-Table1[[#This Row],[Order Date]]</f>
        <v>3</v>
      </c>
      <c r="N2128">
        <v>9</v>
      </c>
      <c r="O2128" t="s">
        <v>61</v>
      </c>
      <c r="P2128" s="3">
        <v>946.34400000000005</v>
      </c>
      <c r="Q2128" s="3">
        <v>671.72017949708015</v>
      </c>
      <c r="R2128" s="3">
        <f>(Table1[[#This Row],[Selling Price]]-Table1[[#This Row],[Cost Price]])</f>
        <v>274.6238205029199</v>
      </c>
      <c r="S2128" s="12">
        <f>(Table1[[#This Row],[Profit]]/Table1[[#This Row],[Selling Price]])</f>
        <v>0.29019449640185796</v>
      </c>
      <c r="T2128">
        <v>7</v>
      </c>
      <c r="U2128" s="2">
        <f>Table1[[#This Row],[Selling Price]]*Table1[[#This Row],[Quantity]]</f>
        <v>6624.4080000000004</v>
      </c>
      <c r="V2128" s="4">
        <v>0.2</v>
      </c>
      <c r="W2128">
        <v>479</v>
      </c>
      <c r="X2128" t="s">
        <v>36</v>
      </c>
      <c r="Y2128" t="s">
        <v>36</v>
      </c>
      <c r="Z2128" s="2">
        <v>288.77023858424189</v>
      </c>
    </row>
    <row r="2129" spans="1:26" x14ac:dyDescent="0.35">
      <c r="A2129" t="s">
        <v>96</v>
      </c>
      <c r="B2129" t="s">
        <v>97</v>
      </c>
      <c r="C2129" t="s">
        <v>39</v>
      </c>
      <c r="D2129" t="s">
        <v>80</v>
      </c>
      <c r="E2129" t="s">
        <v>81</v>
      </c>
      <c r="F2129" t="s">
        <v>3472</v>
      </c>
      <c r="G2129" t="s">
        <v>3473</v>
      </c>
      <c r="H2129" t="s">
        <v>32</v>
      </c>
      <c r="I2129" t="s">
        <v>3471</v>
      </c>
      <c r="J2129" s="1">
        <v>42974</v>
      </c>
      <c r="K2129" s="1">
        <v>42977</v>
      </c>
      <c r="L2129" t="s">
        <v>199</v>
      </c>
      <c r="M2129">
        <f>Table1[[#This Row],[Ship Date]]-Table1[[#This Row],[Order Date]]</f>
        <v>3</v>
      </c>
      <c r="N2129">
        <v>8</v>
      </c>
      <c r="O2129" t="s">
        <v>61</v>
      </c>
      <c r="P2129" s="3">
        <v>347.97</v>
      </c>
      <c r="Q2129" s="3">
        <v>285.80217308783449</v>
      </c>
      <c r="R2129" s="3">
        <f>(Table1[[#This Row],[Selling Price]]-Table1[[#This Row],[Cost Price]])</f>
        <v>62.167826912165538</v>
      </c>
      <c r="S2129" s="12">
        <f>(Table1[[#This Row],[Profit]]/Table1[[#This Row],[Selling Price]])</f>
        <v>0.17865858238401452</v>
      </c>
      <c r="T2129">
        <v>3</v>
      </c>
      <c r="U2129" s="2">
        <f>Table1[[#This Row],[Selling Price]]*Table1[[#This Row],[Quantity]]</f>
        <v>1043.9100000000001</v>
      </c>
      <c r="V2129" s="4">
        <v>0</v>
      </c>
      <c r="W2129">
        <v>286</v>
      </c>
      <c r="X2129" t="s">
        <v>36</v>
      </c>
      <c r="Y2129" t="s">
        <v>36</v>
      </c>
      <c r="Z2129" s="2">
        <v>177.1776516193093</v>
      </c>
    </row>
    <row r="2130" spans="1:26" x14ac:dyDescent="0.35">
      <c r="A2130" t="s">
        <v>96</v>
      </c>
      <c r="B2130" t="s">
        <v>97</v>
      </c>
      <c r="C2130" t="s">
        <v>39</v>
      </c>
      <c r="D2130" t="s">
        <v>80</v>
      </c>
      <c r="E2130" t="s">
        <v>81</v>
      </c>
      <c r="F2130" t="s">
        <v>3952</v>
      </c>
      <c r="G2130" t="s">
        <v>3953</v>
      </c>
      <c r="H2130" t="s">
        <v>32</v>
      </c>
      <c r="I2130" t="s">
        <v>3954</v>
      </c>
      <c r="J2130" s="1">
        <v>41957</v>
      </c>
      <c r="K2130" s="1">
        <v>41959</v>
      </c>
      <c r="L2130" t="s">
        <v>34</v>
      </c>
      <c r="M2130">
        <f>Table1[[#This Row],[Ship Date]]-Table1[[#This Row],[Order Date]]</f>
        <v>2</v>
      </c>
      <c r="N2130">
        <v>11</v>
      </c>
      <c r="O2130" t="s">
        <v>35</v>
      </c>
      <c r="P2130" s="3">
        <v>832.93</v>
      </c>
      <c r="Q2130" s="3">
        <v>573.3265267429839</v>
      </c>
      <c r="R2130" s="3">
        <f>(Table1[[#This Row],[Selling Price]]-Table1[[#This Row],[Cost Price]])</f>
        <v>259.60347325701605</v>
      </c>
      <c r="S2130" s="12">
        <f>(Table1[[#This Row],[Profit]]/Table1[[#This Row],[Selling Price]])</f>
        <v>0.31167501861743013</v>
      </c>
      <c r="T2130">
        <v>7</v>
      </c>
      <c r="U2130" s="2">
        <f>Table1[[#This Row],[Selling Price]]*Table1[[#This Row],[Quantity]]</f>
        <v>5830.5099999999993</v>
      </c>
      <c r="V2130" s="4">
        <v>0</v>
      </c>
      <c r="W2130">
        <v>268</v>
      </c>
      <c r="X2130" t="s">
        <v>36</v>
      </c>
      <c r="Y2130" t="s">
        <v>36</v>
      </c>
      <c r="Z2130" s="2">
        <v>330.32675575960639</v>
      </c>
    </row>
    <row r="2131" spans="1:26" x14ac:dyDescent="0.35">
      <c r="A2131" t="s">
        <v>96</v>
      </c>
      <c r="B2131" t="s">
        <v>97</v>
      </c>
      <c r="C2131" t="s">
        <v>64</v>
      </c>
      <c r="D2131" t="s">
        <v>80</v>
      </c>
      <c r="E2131" t="s">
        <v>81</v>
      </c>
      <c r="F2131" t="s">
        <v>4435</v>
      </c>
      <c r="G2131" t="s">
        <v>4436</v>
      </c>
      <c r="H2131" t="s">
        <v>32</v>
      </c>
      <c r="I2131" t="s">
        <v>4703</v>
      </c>
      <c r="J2131" s="1">
        <v>42710</v>
      </c>
      <c r="K2131" s="1">
        <v>42716</v>
      </c>
      <c r="L2131" t="s">
        <v>60</v>
      </c>
      <c r="M2131">
        <f>Table1[[#This Row],[Ship Date]]-Table1[[#This Row],[Order Date]]</f>
        <v>6</v>
      </c>
      <c r="N2131">
        <v>12</v>
      </c>
      <c r="O2131" t="s">
        <v>35</v>
      </c>
      <c r="P2131" s="3">
        <v>431.976</v>
      </c>
      <c r="Q2131" s="3">
        <v>359.06761347369462</v>
      </c>
      <c r="R2131" s="3">
        <f>(Table1[[#This Row],[Selling Price]]-Table1[[#This Row],[Cost Price]])</f>
        <v>72.908386526305378</v>
      </c>
      <c r="S2131" s="12">
        <f>(Table1[[#This Row],[Profit]]/Table1[[#This Row],[Selling Price]])</f>
        <v>0.1687787898547729</v>
      </c>
      <c r="T2131">
        <v>3</v>
      </c>
      <c r="U2131" s="2">
        <f>Table1[[#This Row],[Selling Price]]*Table1[[#This Row],[Quantity]]</f>
        <v>1295.9279999999999</v>
      </c>
      <c r="V2131" s="4">
        <v>0.2</v>
      </c>
      <c r="W2131">
        <v>322</v>
      </c>
      <c r="X2131" t="s">
        <v>68</v>
      </c>
      <c r="Y2131" t="s">
        <v>36</v>
      </c>
      <c r="Z2131" s="2">
        <v>686.04292916172528</v>
      </c>
    </row>
    <row r="2132" spans="1:26" x14ac:dyDescent="0.35">
      <c r="A2132" t="s">
        <v>96</v>
      </c>
      <c r="B2132" t="s">
        <v>97</v>
      </c>
      <c r="C2132" t="s">
        <v>45</v>
      </c>
      <c r="D2132" t="s">
        <v>80</v>
      </c>
      <c r="E2132" t="s">
        <v>81</v>
      </c>
      <c r="F2132" t="s">
        <v>2536</v>
      </c>
      <c r="G2132" t="s">
        <v>2537</v>
      </c>
      <c r="H2132" t="s">
        <v>32</v>
      </c>
      <c r="I2132" t="s">
        <v>4836</v>
      </c>
      <c r="J2132" s="1">
        <v>42982</v>
      </c>
      <c r="K2132" s="1">
        <v>42983</v>
      </c>
      <c r="L2132" t="s">
        <v>199</v>
      </c>
      <c r="M2132">
        <f>Table1[[#This Row],[Ship Date]]-Table1[[#This Row],[Order Date]]</f>
        <v>1</v>
      </c>
      <c r="N2132">
        <v>9</v>
      </c>
      <c r="O2132" t="s">
        <v>61</v>
      </c>
      <c r="P2132" s="3">
        <v>43.176000000000002</v>
      </c>
      <c r="Q2132" s="3">
        <v>29.343237186721119</v>
      </c>
      <c r="R2132" s="3">
        <f>(Table1[[#This Row],[Selling Price]]-Table1[[#This Row],[Cost Price]])</f>
        <v>13.832762813278883</v>
      </c>
      <c r="S2132" s="12">
        <f>(Table1[[#This Row],[Profit]]/Table1[[#This Row],[Selling Price]])</f>
        <v>0.32038083225122482</v>
      </c>
      <c r="T2132">
        <v>3</v>
      </c>
      <c r="U2132" s="2">
        <f>Table1[[#This Row],[Selling Price]]*Table1[[#This Row],[Quantity]]</f>
        <v>129.52800000000002</v>
      </c>
      <c r="V2132" s="4">
        <v>0.2</v>
      </c>
      <c r="W2132">
        <v>317</v>
      </c>
      <c r="X2132" t="s">
        <v>36</v>
      </c>
      <c r="Y2132" t="s">
        <v>52</v>
      </c>
      <c r="Z2132" s="2">
        <v>23.580596147397689</v>
      </c>
    </row>
    <row r="2133" spans="1:26" x14ac:dyDescent="0.35">
      <c r="A2133" t="s">
        <v>96</v>
      </c>
      <c r="B2133" t="s">
        <v>97</v>
      </c>
      <c r="C2133" t="s">
        <v>64</v>
      </c>
      <c r="D2133" t="s">
        <v>80</v>
      </c>
      <c r="E2133" t="s">
        <v>81</v>
      </c>
      <c r="F2133" t="s">
        <v>1583</v>
      </c>
      <c r="G2133" t="s">
        <v>1584</v>
      </c>
      <c r="H2133" t="s">
        <v>32</v>
      </c>
      <c r="I2133" t="s">
        <v>4866</v>
      </c>
      <c r="J2133" s="1">
        <v>42166</v>
      </c>
      <c r="K2133" s="1">
        <v>42167</v>
      </c>
      <c r="L2133" t="s">
        <v>199</v>
      </c>
      <c r="M2133">
        <f>Table1[[#This Row],[Ship Date]]-Table1[[#This Row],[Order Date]]</f>
        <v>1</v>
      </c>
      <c r="N2133">
        <v>6</v>
      </c>
      <c r="O2133" t="s">
        <v>51</v>
      </c>
      <c r="P2133" s="3">
        <v>249.584</v>
      </c>
      <c r="Q2133" s="3">
        <v>164.26478970866171</v>
      </c>
      <c r="R2133" s="3">
        <f>(Table1[[#This Row],[Selling Price]]-Table1[[#This Row],[Cost Price]])</f>
        <v>85.319210291338294</v>
      </c>
      <c r="S2133" s="12">
        <f>(Table1[[#This Row],[Profit]]/Table1[[#This Row],[Selling Price]])</f>
        <v>0.34184567236416713</v>
      </c>
      <c r="T2133">
        <v>2</v>
      </c>
      <c r="U2133" s="2">
        <f>Table1[[#This Row],[Selling Price]]*Table1[[#This Row],[Quantity]]</f>
        <v>499.16800000000001</v>
      </c>
      <c r="V2133" s="4">
        <v>0.2</v>
      </c>
      <c r="W2133">
        <v>498</v>
      </c>
      <c r="X2133" t="s">
        <v>36</v>
      </c>
      <c r="Y2133" t="s">
        <v>36</v>
      </c>
      <c r="Z2133" s="2">
        <v>536.17111085434078</v>
      </c>
    </row>
    <row r="2134" spans="1:26" x14ac:dyDescent="0.35">
      <c r="A2134" t="s">
        <v>96</v>
      </c>
      <c r="B2134" t="s">
        <v>97</v>
      </c>
      <c r="C2134" t="s">
        <v>64</v>
      </c>
      <c r="D2134" t="s">
        <v>80</v>
      </c>
      <c r="E2134" t="s">
        <v>618</v>
      </c>
      <c r="F2134" t="s">
        <v>4892</v>
      </c>
      <c r="G2134" t="s">
        <v>4893</v>
      </c>
      <c r="H2134" t="s">
        <v>32</v>
      </c>
      <c r="I2134" t="s">
        <v>4891</v>
      </c>
      <c r="J2134" s="1">
        <v>42353</v>
      </c>
      <c r="K2134" s="1">
        <v>42356</v>
      </c>
      <c r="L2134" t="s">
        <v>199</v>
      </c>
      <c r="M2134">
        <f>Table1[[#This Row],[Ship Date]]-Table1[[#This Row],[Order Date]]</f>
        <v>3</v>
      </c>
      <c r="N2134">
        <v>12</v>
      </c>
      <c r="O2134" t="s">
        <v>35</v>
      </c>
      <c r="P2134" s="3">
        <v>1799.9939999999999</v>
      </c>
      <c r="Q2134" s="3">
        <v>1361.7419929802891</v>
      </c>
      <c r="R2134" s="3">
        <f>(Table1[[#This Row],[Selling Price]]-Table1[[#This Row],[Cost Price]])</f>
        <v>438.25200701971085</v>
      </c>
      <c r="S2134" s="12">
        <f>(Table1[[#This Row],[Profit]]/Table1[[#This Row],[Selling Price]])</f>
        <v>0.24347414881366874</v>
      </c>
      <c r="T2134">
        <v>2</v>
      </c>
      <c r="U2134" s="2">
        <f>Table1[[#This Row],[Selling Price]]*Table1[[#This Row],[Quantity]]</f>
        <v>3599.9879999999998</v>
      </c>
      <c r="V2134" s="4">
        <v>0.7</v>
      </c>
      <c r="W2134">
        <v>376</v>
      </c>
      <c r="X2134" t="s">
        <v>36</v>
      </c>
      <c r="Y2134" t="s">
        <v>36</v>
      </c>
      <c r="Z2134" s="2">
        <v>1652.265656615283</v>
      </c>
    </row>
    <row r="2135" spans="1:26" x14ac:dyDescent="0.35">
      <c r="A2135" t="s">
        <v>96</v>
      </c>
      <c r="B2135" t="s">
        <v>97</v>
      </c>
      <c r="C2135" t="s">
        <v>27</v>
      </c>
      <c r="D2135" t="s">
        <v>80</v>
      </c>
      <c r="E2135" t="s">
        <v>81</v>
      </c>
      <c r="F2135" t="s">
        <v>921</v>
      </c>
      <c r="G2135" t="s">
        <v>922</v>
      </c>
      <c r="H2135" t="s">
        <v>32</v>
      </c>
      <c r="I2135" t="s">
        <v>4954</v>
      </c>
      <c r="J2135" s="1">
        <v>41914</v>
      </c>
      <c r="K2135" s="1">
        <v>41917</v>
      </c>
      <c r="L2135" t="s">
        <v>199</v>
      </c>
      <c r="M2135">
        <f>Table1[[#This Row],[Ship Date]]-Table1[[#This Row],[Order Date]]</f>
        <v>3</v>
      </c>
      <c r="N2135">
        <v>10</v>
      </c>
      <c r="O2135" t="s">
        <v>61</v>
      </c>
      <c r="P2135" s="3">
        <v>318.39999999999998</v>
      </c>
      <c r="Q2135" s="3">
        <v>209.76032707174539</v>
      </c>
      <c r="R2135" s="3">
        <f>(Table1[[#This Row],[Selling Price]]-Table1[[#This Row],[Cost Price]])</f>
        <v>108.63967292825458</v>
      </c>
      <c r="S2135" s="12">
        <f>(Table1[[#This Row],[Profit]]/Table1[[#This Row],[Selling Price]])</f>
        <v>0.34120500291537248</v>
      </c>
      <c r="T2135">
        <v>2</v>
      </c>
      <c r="U2135" s="2">
        <f>Table1[[#This Row],[Selling Price]]*Table1[[#This Row],[Quantity]]</f>
        <v>636.79999999999995</v>
      </c>
      <c r="V2135" s="4">
        <v>0.2</v>
      </c>
      <c r="W2135">
        <v>142</v>
      </c>
      <c r="X2135" t="s">
        <v>36</v>
      </c>
      <c r="Y2135" t="s">
        <v>36</v>
      </c>
      <c r="Z2135" s="2">
        <v>321.61749330532388</v>
      </c>
    </row>
    <row r="2136" spans="1:26" x14ac:dyDescent="0.35">
      <c r="A2136" t="s">
        <v>96</v>
      </c>
      <c r="B2136" t="s">
        <v>97</v>
      </c>
      <c r="C2136" t="s">
        <v>39</v>
      </c>
      <c r="D2136" t="s">
        <v>80</v>
      </c>
      <c r="E2136" t="s">
        <v>162</v>
      </c>
      <c r="F2136" t="s">
        <v>4545</v>
      </c>
      <c r="G2136" t="s">
        <v>4546</v>
      </c>
      <c r="H2136" t="s">
        <v>32</v>
      </c>
      <c r="I2136" t="s">
        <v>4995</v>
      </c>
      <c r="J2136" s="1">
        <v>41835</v>
      </c>
      <c r="K2136" s="1">
        <v>41839</v>
      </c>
      <c r="L2136" t="s">
        <v>60</v>
      </c>
      <c r="M2136">
        <f>Table1[[#This Row],[Ship Date]]-Table1[[#This Row],[Order Date]]</f>
        <v>4</v>
      </c>
      <c r="N2136">
        <v>7</v>
      </c>
      <c r="O2136" t="s">
        <v>51</v>
      </c>
      <c r="P2136" s="3">
        <v>2.97</v>
      </c>
      <c r="Q2136" s="3">
        <v>1.9458876178337881</v>
      </c>
      <c r="R2136" s="3">
        <f>(Table1[[#This Row],[Selling Price]]-Table1[[#This Row],[Cost Price]])</f>
        <v>1.0241123821662121</v>
      </c>
      <c r="S2136" s="12">
        <f>(Table1[[#This Row],[Profit]]/Table1[[#This Row],[Selling Price]])</f>
        <v>0.34481898389434751</v>
      </c>
      <c r="T2136">
        <v>3</v>
      </c>
      <c r="U2136" s="2">
        <f>Table1[[#This Row],[Selling Price]]*Table1[[#This Row],[Quantity]]</f>
        <v>8.91</v>
      </c>
      <c r="V2136" s="4">
        <v>0</v>
      </c>
      <c r="W2136">
        <v>225</v>
      </c>
      <c r="X2136" t="s">
        <v>36</v>
      </c>
      <c r="Y2136" t="s">
        <v>52</v>
      </c>
      <c r="Z2136" s="2">
        <v>2.8944593277501749</v>
      </c>
    </row>
    <row r="2137" spans="1:26" x14ac:dyDescent="0.35">
      <c r="A2137" t="s">
        <v>96</v>
      </c>
      <c r="B2137" t="s">
        <v>97</v>
      </c>
      <c r="C2137" t="s">
        <v>39</v>
      </c>
      <c r="D2137" t="s">
        <v>80</v>
      </c>
      <c r="E2137" t="s">
        <v>162</v>
      </c>
      <c r="F2137" t="s">
        <v>3195</v>
      </c>
      <c r="G2137" t="s">
        <v>3196</v>
      </c>
      <c r="H2137" t="s">
        <v>32</v>
      </c>
      <c r="I2137" t="s">
        <v>5050</v>
      </c>
      <c r="J2137" s="1">
        <v>42730</v>
      </c>
      <c r="K2137" s="1">
        <v>42735</v>
      </c>
      <c r="L2137" t="s">
        <v>60</v>
      </c>
      <c r="M2137">
        <f>Table1[[#This Row],[Ship Date]]-Table1[[#This Row],[Order Date]]</f>
        <v>5</v>
      </c>
      <c r="N2137">
        <v>12</v>
      </c>
      <c r="O2137" t="s">
        <v>35</v>
      </c>
      <c r="P2137" s="3">
        <v>89.97</v>
      </c>
      <c r="Q2137" s="3">
        <v>67.965886287208946</v>
      </c>
      <c r="R2137" s="3">
        <f>(Table1[[#This Row],[Selling Price]]-Table1[[#This Row],[Cost Price]])</f>
        <v>22.004113712791053</v>
      </c>
      <c r="S2137" s="12">
        <f>(Table1[[#This Row],[Profit]]/Table1[[#This Row],[Selling Price]])</f>
        <v>0.2445716762564305</v>
      </c>
      <c r="T2137">
        <v>3</v>
      </c>
      <c r="U2137" s="2">
        <f>Table1[[#This Row],[Selling Price]]*Table1[[#This Row],[Quantity]]</f>
        <v>269.90999999999997</v>
      </c>
      <c r="V2137" s="4">
        <v>0</v>
      </c>
      <c r="W2137">
        <v>450</v>
      </c>
      <c r="X2137" t="s">
        <v>36</v>
      </c>
      <c r="Y2137" t="s">
        <v>52</v>
      </c>
      <c r="Z2137" s="2">
        <v>25.19364005345113</v>
      </c>
    </row>
    <row r="2138" spans="1:26" x14ac:dyDescent="0.35">
      <c r="A2138" t="s">
        <v>96</v>
      </c>
      <c r="B2138" t="s">
        <v>97</v>
      </c>
      <c r="C2138" t="s">
        <v>64</v>
      </c>
      <c r="D2138" t="s">
        <v>80</v>
      </c>
      <c r="E2138" t="s">
        <v>162</v>
      </c>
      <c r="F2138" t="s">
        <v>2993</v>
      </c>
      <c r="G2138" t="s">
        <v>2994</v>
      </c>
      <c r="H2138" t="s">
        <v>32</v>
      </c>
      <c r="I2138" t="s">
        <v>5863</v>
      </c>
      <c r="J2138" s="1">
        <v>42573</v>
      </c>
      <c r="K2138" s="1">
        <v>42577</v>
      </c>
      <c r="L2138" t="s">
        <v>60</v>
      </c>
      <c r="M2138">
        <f>Table1[[#This Row],[Ship Date]]-Table1[[#This Row],[Order Date]]</f>
        <v>4</v>
      </c>
      <c r="N2138">
        <v>7</v>
      </c>
      <c r="O2138" t="s">
        <v>51</v>
      </c>
      <c r="P2138" s="3">
        <v>109.95</v>
      </c>
      <c r="Q2138" s="3">
        <v>85.767164292765528</v>
      </c>
      <c r="R2138" s="3">
        <f>(Table1[[#This Row],[Selling Price]]-Table1[[#This Row],[Cost Price]])</f>
        <v>24.182835707234474</v>
      </c>
      <c r="S2138" s="12">
        <f>(Table1[[#This Row],[Profit]]/Table1[[#This Row],[Selling Price]])</f>
        <v>0.21994393549099112</v>
      </c>
      <c r="T2138">
        <v>1</v>
      </c>
      <c r="U2138" s="2">
        <f>Table1[[#This Row],[Selling Price]]*Table1[[#This Row],[Quantity]]</f>
        <v>109.95</v>
      </c>
      <c r="V2138" s="4">
        <v>0</v>
      </c>
      <c r="W2138">
        <v>473</v>
      </c>
      <c r="X2138" t="s">
        <v>36</v>
      </c>
      <c r="Y2138" t="s">
        <v>36</v>
      </c>
      <c r="Z2138" s="2">
        <v>435.51859802424048</v>
      </c>
    </row>
    <row r="2139" spans="1:26" x14ac:dyDescent="0.35">
      <c r="A2139" t="s">
        <v>96</v>
      </c>
      <c r="B2139" t="s">
        <v>97</v>
      </c>
      <c r="C2139" t="s">
        <v>27</v>
      </c>
      <c r="D2139" t="s">
        <v>80</v>
      </c>
      <c r="E2139" t="s">
        <v>81</v>
      </c>
      <c r="F2139" t="s">
        <v>1643</v>
      </c>
      <c r="G2139" t="s">
        <v>1644</v>
      </c>
      <c r="H2139" t="s">
        <v>32</v>
      </c>
      <c r="I2139" t="s">
        <v>5935</v>
      </c>
      <c r="J2139" s="1">
        <v>42197</v>
      </c>
      <c r="K2139" s="1">
        <v>42202</v>
      </c>
      <c r="L2139" t="s">
        <v>34</v>
      </c>
      <c r="M2139">
        <f>Table1[[#This Row],[Ship Date]]-Table1[[#This Row],[Order Date]]</f>
        <v>5</v>
      </c>
      <c r="N2139">
        <v>7</v>
      </c>
      <c r="O2139" t="s">
        <v>51</v>
      </c>
      <c r="P2139" s="3">
        <v>659.16800000000001</v>
      </c>
      <c r="Q2139" s="3">
        <v>505.00904484762032</v>
      </c>
      <c r="R2139" s="3">
        <f>(Table1[[#This Row],[Selling Price]]-Table1[[#This Row],[Cost Price]])</f>
        <v>154.15895515237969</v>
      </c>
      <c r="S2139" s="12">
        <f>(Table1[[#This Row],[Profit]]/Table1[[#This Row],[Selling Price]])</f>
        <v>0.23386899114092263</v>
      </c>
      <c r="T2139">
        <v>4</v>
      </c>
      <c r="U2139" s="2">
        <f>Table1[[#This Row],[Selling Price]]*Table1[[#This Row],[Quantity]]</f>
        <v>2636.672</v>
      </c>
      <c r="V2139" s="4">
        <v>0.2</v>
      </c>
      <c r="W2139">
        <v>351</v>
      </c>
      <c r="X2139" t="s">
        <v>36</v>
      </c>
      <c r="Y2139" t="s">
        <v>68</v>
      </c>
      <c r="Z2139" s="2">
        <v>85.760475846005747</v>
      </c>
    </row>
    <row r="2140" spans="1:26" x14ac:dyDescent="0.35">
      <c r="A2140" t="s">
        <v>96</v>
      </c>
      <c r="B2140" t="s">
        <v>97</v>
      </c>
      <c r="C2140" t="s">
        <v>39</v>
      </c>
      <c r="D2140" t="s">
        <v>80</v>
      </c>
      <c r="E2140" t="s">
        <v>162</v>
      </c>
      <c r="F2140" t="s">
        <v>895</v>
      </c>
      <c r="G2140" t="s">
        <v>896</v>
      </c>
      <c r="H2140" t="s">
        <v>32</v>
      </c>
      <c r="I2140" t="s">
        <v>5983</v>
      </c>
      <c r="J2140" s="1">
        <v>42150</v>
      </c>
      <c r="K2140" s="1">
        <v>42153</v>
      </c>
      <c r="L2140" t="s">
        <v>34</v>
      </c>
      <c r="M2140">
        <f>Table1[[#This Row],[Ship Date]]-Table1[[#This Row],[Order Date]]</f>
        <v>3</v>
      </c>
      <c r="N2140">
        <v>5</v>
      </c>
      <c r="O2140" t="s">
        <v>51</v>
      </c>
      <c r="P2140" s="3">
        <v>167.94399999999999</v>
      </c>
      <c r="Q2140" s="3">
        <v>132.66727854462309</v>
      </c>
      <c r="R2140" s="3">
        <f>(Table1[[#This Row],[Selling Price]]-Table1[[#This Row],[Cost Price]])</f>
        <v>35.276721455376901</v>
      </c>
      <c r="S2140" s="12">
        <f>(Table1[[#This Row],[Profit]]/Table1[[#This Row],[Selling Price]])</f>
        <v>0.21005050168732972</v>
      </c>
      <c r="T2140">
        <v>7</v>
      </c>
      <c r="U2140" s="2">
        <f>Table1[[#This Row],[Selling Price]]*Table1[[#This Row],[Quantity]]</f>
        <v>1175.6079999999999</v>
      </c>
      <c r="V2140" s="4">
        <v>0.2</v>
      </c>
      <c r="W2140">
        <v>499</v>
      </c>
      <c r="X2140" t="s">
        <v>36</v>
      </c>
      <c r="Y2140" t="s">
        <v>68</v>
      </c>
      <c r="Z2140" s="2">
        <v>51.18003243267362</v>
      </c>
    </row>
    <row r="2141" spans="1:26" x14ac:dyDescent="0.35">
      <c r="A2141" t="s">
        <v>96</v>
      </c>
      <c r="B2141" t="s">
        <v>97</v>
      </c>
      <c r="C2141" t="s">
        <v>55</v>
      </c>
      <c r="D2141" t="s">
        <v>80</v>
      </c>
      <c r="E2141" t="s">
        <v>81</v>
      </c>
      <c r="F2141" t="s">
        <v>731</v>
      </c>
      <c r="G2141" t="s">
        <v>732</v>
      </c>
      <c r="H2141" t="s">
        <v>32</v>
      </c>
      <c r="I2141" t="s">
        <v>6390</v>
      </c>
      <c r="J2141" s="1">
        <v>42584</v>
      </c>
      <c r="K2141" s="1">
        <v>42586</v>
      </c>
      <c r="L2141" t="s">
        <v>34</v>
      </c>
      <c r="M2141">
        <f>Table1[[#This Row],[Ship Date]]-Table1[[#This Row],[Order Date]]</f>
        <v>2</v>
      </c>
      <c r="N2141">
        <v>8</v>
      </c>
      <c r="O2141" t="s">
        <v>61</v>
      </c>
      <c r="P2141" s="3">
        <v>333.57600000000002</v>
      </c>
      <c r="Q2141" s="3">
        <v>270.54736742357602</v>
      </c>
      <c r="R2141" s="3">
        <f>(Table1[[#This Row],[Selling Price]]-Table1[[#This Row],[Cost Price]])</f>
        <v>63.028632576424002</v>
      </c>
      <c r="S2141" s="12">
        <f>(Table1[[#This Row],[Profit]]/Table1[[#This Row],[Selling Price]])</f>
        <v>0.18894834333532387</v>
      </c>
      <c r="T2141">
        <v>3</v>
      </c>
      <c r="U2141" s="2">
        <f>Table1[[#This Row],[Selling Price]]*Table1[[#This Row],[Quantity]]</f>
        <v>1000.7280000000001</v>
      </c>
      <c r="V2141" s="4">
        <v>0.2</v>
      </c>
      <c r="W2141">
        <v>206</v>
      </c>
      <c r="X2141" t="s">
        <v>36</v>
      </c>
      <c r="Y2141" t="s">
        <v>68</v>
      </c>
      <c r="Z2141" s="2">
        <v>111.19199999999999</v>
      </c>
    </row>
    <row r="2142" spans="1:26" x14ac:dyDescent="0.35">
      <c r="A2142" t="s">
        <v>96</v>
      </c>
      <c r="B2142" t="s">
        <v>97</v>
      </c>
      <c r="C2142" t="s">
        <v>55</v>
      </c>
      <c r="D2142" t="s">
        <v>80</v>
      </c>
      <c r="E2142" t="s">
        <v>162</v>
      </c>
      <c r="F2142" t="s">
        <v>807</v>
      </c>
      <c r="G2142" t="s">
        <v>1489</v>
      </c>
      <c r="H2142" t="s">
        <v>32</v>
      </c>
      <c r="I2142" t="s">
        <v>6598</v>
      </c>
      <c r="J2142" s="1">
        <v>41955</v>
      </c>
      <c r="K2142" s="1">
        <v>41959</v>
      </c>
      <c r="L2142" t="s">
        <v>60</v>
      </c>
      <c r="M2142">
        <f>Table1[[#This Row],[Ship Date]]-Table1[[#This Row],[Order Date]]</f>
        <v>4</v>
      </c>
      <c r="N2142">
        <v>11</v>
      </c>
      <c r="O2142" t="s">
        <v>35</v>
      </c>
      <c r="P2142" s="3">
        <v>79.512</v>
      </c>
      <c r="Q2142" s="3">
        <v>57.837149422030187</v>
      </c>
      <c r="R2142" s="3">
        <f>(Table1[[#This Row],[Selling Price]]-Table1[[#This Row],[Cost Price]])</f>
        <v>21.674850577969814</v>
      </c>
      <c r="S2142" s="12">
        <f>(Table1[[#This Row],[Profit]]/Table1[[#This Row],[Selling Price]])</f>
        <v>0.27259848297074418</v>
      </c>
      <c r="T2142">
        <v>3</v>
      </c>
      <c r="U2142" s="2">
        <f>Table1[[#This Row],[Selling Price]]*Table1[[#This Row],[Quantity]]</f>
        <v>238.536</v>
      </c>
      <c r="V2142" s="4">
        <v>0.2</v>
      </c>
      <c r="W2142">
        <v>377</v>
      </c>
      <c r="X2142" t="s">
        <v>36</v>
      </c>
      <c r="Y2142" t="s">
        <v>36</v>
      </c>
      <c r="Z2142" s="2">
        <v>816.2843555697176</v>
      </c>
    </row>
    <row r="2143" spans="1:26" x14ac:dyDescent="0.35">
      <c r="A2143" t="s">
        <v>96</v>
      </c>
      <c r="B2143" t="s">
        <v>97</v>
      </c>
      <c r="C2143" t="s">
        <v>45</v>
      </c>
      <c r="D2143" t="s">
        <v>80</v>
      </c>
      <c r="E2143" t="s">
        <v>162</v>
      </c>
      <c r="F2143" t="s">
        <v>2831</v>
      </c>
      <c r="G2143" t="s">
        <v>2832</v>
      </c>
      <c r="H2143" t="s">
        <v>32</v>
      </c>
      <c r="I2143" t="s">
        <v>6737</v>
      </c>
      <c r="J2143" s="1">
        <v>42986</v>
      </c>
      <c r="K2143" s="1">
        <v>42990</v>
      </c>
      <c r="L2143" t="s">
        <v>34</v>
      </c>
      <c r="M2143">
        <f>Table1[[#This Row],[Ship Date]]-Table1[[#This Row],[Order Date]]</f>
        <v>4</v>
      </c>
      <c r="N2143">
        <v>9</v>
      </c>
      <c r="O2143" t="s">
        <v>61</v>
      </c>
      <c r="P2143" s="3">
        <v>85.2</v>
      </c>
      <c r="Q2143" s="3">
        <v>58.601028508403857</v>
      </c>
      <c r="R2143" s="3">
        <f>(Table1[[#This Row],[Selling Price]]-Table1[[#This Row],[Cost Price]])</f>
        <v>26.598971491596146</v>
      </c>
      <c r="S2143" s="12">
        <f>(Table1[[#This Row],[Profit]]/Table1[[#This Row],[Selling Price]])</f>
        <v>0.31219450107507213</v>
      </c>
      <c r="T2143">
        <v>6</v>
      </c>
      <c r="U2143" s="2">
        <f>Table1[[#This Row],[Selling Price]]*Table1[[#This Row],[Quantity]]</f>
        <v>511.20000000000005</v>
      </c>
      <c r="V2143" s="4">
        <v>0.2</v>
      </c>
      <c r="W2143">
        <v>156</v>
      </c>
      <c r="X2143" t="s">
        <v>36</v>
      </c>
      <c r="Y2143" t="s">
        <v>68</v>
      </c>
      <c r="Z2143" s="2">
        <v>37.494718080398627</v>
      </c>
    </row>
    <row r="2144" spans="1:26" x14ac:dyDescent="0.35">
      <c r="A2144" t="s">
        <v>96</v>
      </c>
      <c r="B2144" t="s">
        <v>97</v>
      </c>
      <c r="C2144" t="s">
        <v>55</v>
      </c>
      <c r="D2144" t="s">
        <v>80</v>
      </c>
      <c r="E2144" t="s">
        <v>162</v>
      </c>
      <c r="F2144" t="s">
        <v>6918</v>
      </c>
      <c r="G2144" t="s">
        <v>6919</v>
      </c>
      <c r="H2144" t="s">
        <v>32</v>
      </c>
      <c r="I2144" t="s">
        <v>6917</v>
      </c>
      <c r="J2144" s="1">
        <v>42998</v>
      </c>
      <c r="K2144" s="1">
        <v>43004</v>
      </c>
      <c r="L2144" t="s">
        <v>60</v>
      </c>
      <c r="M2144">
        <f>Table1[[#This Row],[Ship Date]]-Table1[[#This Row],[Order Date]]</f>
        <v>6</v>
      </c>
      <c r="N2144">
        <v>9</v>
      </c>
      <c r="O2144" t="s">
        <v>61</v>
      </c>
      <c r="P2144" s="3">
        <v>212.8</v>
      </c>
      <c r="Q2144" s="3">
        <v>151.23900331780871</v>
      </c>
      <c r="R2144" s="3">
        <f>(Table1[[#This Row],[Selling Price]]-Table1[[#This Row],[Cost Price]])</f>
        <v>61.560996682191302</v>
      </c>
      <c r="S2144" s="12">
        <f>(Table1[[#This Row],[Profit]]/Table1[[#This Row],[Selling Price]])</f>
        <v>0.28929039794262829</v>
      </c>
      <c r="T2144">
        <v>2</v>
      </c>
      <c r="U2144" s="2">
        <f>Table1[[#This Row],[Selling Price]]*Table1[[#This Row],[Quantity]]</f>
        <v>425.6</v>
      </c>
      <c r="V2144" s="4">
        <v>0</v>
      </c>
      <c r="W2144">
        <v>397</v>
      </c>
      <c r="X2144" t="s">
        <v>68</v>
      </c>
      <c r="Y2144" t="s">
        <v>52</v>
      </c>
      <c r="Z2144" s="2">
        <v>30.094464607299461</v>
      </c>
    </row>
    <row r="2145" spans="1:26" x14ac:dyDescent="0.35">
      <c r="A2145" t="s">
        <v>96</v>
      </c>
      <c r="B2145" t="s">
        <v>97</v>
      </c>
      <c r="C2145" t="s">
        <v>45</v>
      </c>
      <c r="D2145" t="s">
        <v>80</v>
      </c>
      <c r="E2145" t="s">
        <v>162</v>
      </c>
      <c r="F2145" t="s">
        <v>2143</v>
      </c>
      <c r="G2145" t="s">
        <v>2144</v>
      </c>
      <c r="H2145" t="s">
        <v>32</v>
      </c>
      <c r="I2145" t="s">
        <v>7086</v>
      </c>
      <c r="J2145" s="1">
        <v>43011</v>
      </c>
      <c r="K2145" s="1">
        <v>43013</v>
      </c>
      <c r="L2145" t="s">
        <v>34</v>
      </c>
      <c r="M2145">
        <f>Table1[[#This Row],[Ship Date]]-Table1[[#This Row],[Order Date]]</f>
        <v>2</v>
      </c>
      <c r="N2145">
        <v>10</v>
      </c>
      <c r="O2145" t="s">
        <v>61</v>
      </c>
      <c r="P2145" s="3">
        <v>371.97</v>
      </c>
      <c r="Q2145" s="3">
        <v>298.22965890129251</v>
      </c>
      <c r="R2145" s="3">
        <f>(Table1[[#This Row],[Selling Price]]-Table1[[#This Row],[Cost Price]])</f>
        <v>73.740341098707518</v>
      </c>
      <c r="S2145" s="12">
        <f>(Table1[[#This Row],[Profit]]/Table1[[#This Row],[Selling Price]])</f>
        <v>0.19824271069900129</v>
      </c>
      <c r="T2145">
        <v>3</v>
      </c>
      <c r="U2145" s="2">
        <f>Table1[[#This Row],[Selling Price]]*Table1[[#This Row],[Quantity]]</f>
        <v>1115.9100000000001</v>
      </c>
      <c r="V2145" s="4">
        <v>0</v>
      </c>
      <c r="W2145">
        <v>174</v>
      </c>
      <c r="X2145" t="s">
        <v>36</v>
      </c>
      <c r="Y2145" t="s">
        <v>36</v>
      </c>
      <c r="Z2145" s="2">
        <v>543.62577118097909</v>
      </c>
    </row>
    <row r="2146" spans="1:26" x14ac:dyDescent="0.35">
      <c r="A2146" t="s">
        <v>96</v>
      </c>
      <c r="B2146" t="s">
        <v>97</v>
      </c>
      <c r="C2146" t="s">
        <v>64</v>
      </c>
      <c r="D2146" t="s">
        <v>80</v>
      </c>
      <c r="E2146" t="s">
        <v>162</v>
      </c>
      <c r="F2146" t="s">
        <v>5157</v>
      </c>
      <c r="G2146" t="s">
        <v>5158</v>
      </c>
      <c r="H2146" t="s">
        <v>32</v>
      </c>
      <c r="I2146" t="s">
        <v>7189</v>
      </c>
      <c r="J2146" s="1">
        <v>42797</v>
      </c>
      <c r="K2146" s="1">
        <v>42802</v>
      </c>
      <c r="L2146" t="s">
        <v>60</v>
      </c>
      <c r="M2146">
        <f>Table1[[#This Row],[Ship Date]]-Table1[[#This Row],[Order Date]]</f>
        <v>5</v>
      </c>
      <c r="N2146">
        <v>3</v>
      </c>
      <c r="O2146" t="s">
        <v>106</v>
      </c>
      <c r="P2146" s="3">
        <v>1049.44</v>
      </c>
      <c r="Q2146" s="3">
        <v>883.09618167271037</v>
      </c>
      <c r="R2146" s="3">
        <f>(Table1[[#This Row],[Selling Price]]-Table1[[#This Row],[Cost Price]])</f>
        <v>166.34381832728968</v>
      </c>
      <c r="S2146" s="12">
        <f>(Table1[[#This Row],[Profit]]/Table1[[#This Row],[Selling Price]])</f>
        <v>0.15850722130592476</v>
      </c>
      <c r="T2146">
        <v>8</v>
      </c>
      <c r="U2146" s="2">
        <f>Table1[[#This Row],[Selling Price]]*Table1[[#This Row],[Quantity]]</f>
        <v>8395.52</v>
      </c>
      <c r="V2146" s="4">
        <v>0</v>
      </c>
      <c r="W2146">
        <v>305</v>
      </c>
      <c r="X2146" t="s">
        <v>36</v>
      </c>
      <c r="Y2146" t="s">
        <v>36</v>
      </c>
      <c r="Z2146" s="2">
        <v>330.12909373960571</v>
      </c>
    </row>
    <row r="2147" spans="1:26" x14ac:dyDescent="0.35">
      <c r="A2147" t="s">
        <v>96</v>
      </c>
      <c r="B2147" t="s">
        <v>97</v>
      </c>
      <c r="C2147" t="s">
        <v>55</v>
      </c>
      <c r="D2147" t="s">
        <v>80</v>
      </c>
      <c r="E2147" t="s">
        <v>81</v>
      </c>
      <c r="F2147" t="s">
        <v>3810</v>
      </c>
      <c r="G2147" t="s">
        <v>3811</v>
      </c>
      <c r="H2147" t="s">
        <v>32</v>
      </c>
      <c r="I2147" t="s">
        <v>7258</v>
      </c>
      <c r="J2147" s="1">
        <v>42178</v>
      </c>
      <c r="K2147" s="1">
        <v>42183</v>
      </c>
      <c r="L2147" t="s">
        <v>60</v>
      </c>
      <c r="M2147">
        <f>Table1[[#This Row],[Ship Date]]-Table1[[#This Row],[Order Date]]</f>
        <v>5</v>
      </c>
      <c r="N2147">
        <v>6</v>
      </c>
      <c r="O2147" t="s">
        <v>51</v>
      </c>
      <c r="P2147" s="3">
        <v>217.584</v>
      </c>
      <c r="Q2147" s="3">
        <v>181.69856134889949</v>
      </c>
      <c r="R2147" s="3">
        <f>(Table1[[#This Row],[Selling Price]]-Table1[[#This Row],[Cost Price]])</f>
        <v>35.885438651100515</v>
      </c>
      <c r="S2147" s="12">
        <f>(Table1[[#This Row],[Profit]]/Table1[[#This Row],[Selling Price]])</f>
        <v>0.16492682665591457</v>
      </c>
      <c r="T2147">
        <v>2</v>
      </c>
      <c r="U2147" s="2">
        <f>Table1[[#This Row],[Selling Price]]*Table1[[#This Row],[Quantity]]</f>
        <v>435.16800000000001</v>
      </c>
      <c r="V2147" s="4">
        <v>0.2</v>
      </c>
      <c r="W2147">
        <v>460</v>
      </c>
      <c r="X2147" t="s">
        <v>36</v>
      </c>
      <c r="Y2147" t="s">
        <v>36</v>
      </c>
      <c r="Z2147" s="2">
        <v>264.67441323029323</v>
      </c>
    </row>
    <row r="2148" spans="1:26" x14ac:dyDescent="0.35">
      <c r="A2148" t="s">
        <v>96</v>
      </c>
      <c r="B2148" t="s">
        <v>97</v>
      </c>
      <c r="C2148" t="s">
        <v>64</v>
      </c>
      <c r="D2148" t="s">
        <v>80</v>
      </c>
      <c r="E2148" t="s">
        <v>162</v>
      </c>
      <c r="F2148" t="s">
        <v>1850</v>
      </c>
      <c r="G2148" t="s">
        <v>1851</v>
      </c>
      <c r="H2148" t="s">
        <v>32</v>
      </c>
      <c r="I2148" t="s">
        <v>7281</v>
      </c>
      <c r="J2148" s="1">
        <v>42902</v>
      </c>
      <c r="K2148" s="1">
        <v>42904</v>
      </c>
      <c r="L2148" t="s">
        <v>34</v>
      </c>
      <c r="M2148">
        <f>Table1[[#This Row],[Ship Date]]-Table1[[#This Row],[Order Date]]</f>
        <v>2</v>
      </c>
      <c r="N2148">
        <v>6</v>
      </c>
      <c r="O2148" t="s">
        <v>51</v>
      </c>
      <c r="P2148" s="3">
        <v>479.952</v>
      </c>
      <c r="Q2148" s="3">
        <v>389.91341297953358</v>
      </c>
      <c r="R2148" s="3">
        <f>(Table1[[#This Row],[Selling Price]]-Table1[[#This Row],[Cost Price]])</f>
        <v>90.038587020466423</v>
      </c>
      <c r="S2148" s="12">
        <f>(Table1[[#This Row],[Profit]]/Table1[[#This Row],[Selling Price]])</f>
        <v>0.1875991495409258</v>
      </c>
      <c r="T2148">
        <v>6</v>
      </c>
      <c r="U2148" s="2">
        <f>Table1[[#This Row],[Selling Price]]*Table1[[#This Row],[Quantity]]</f>
        <v>2879.712</v>
      </c>
      <c r="V2148" s="4">
        <v>0.2</v>
      </c>
      <c r="W2148">
        <v>115</v>
      </c>
      <c r="X2148" t="s">
        <v>36</v>
      </c>
      <c r="Y2148" t="s">
        <v>36</v>
      </c>
      <c r="Z2148" s="2">
        <v>124.582121177731</v>
      </c>
    </row>
    <row r="2149" spans="1:26" x14ac:dyDescent="0.35">
      <c r="A2149" t="s">
        <v>96</v>
      </c>
      <c r="B2149" t="s">
        <v>97</v>
      </c>
      <c r="C2149" t="s">
        <v>39</v>
      </c>
      <c r="D2149" t="s">
        <v>80</v>
      </c>
      <c r="E2149" t="s">
        <v>618</v>
      </c>
      <c r="F2149" t="s">
        <v>7406</v>
      </c>
      <c r="G2149" t="s">
        <v>7407</v>
      </c>
      <c r="H2149" t="s">
        <v>32</v>
      </c>
      <c r="I2149" t="s">
        <v>7408</v>
      </c>
      <c r="J2149" s="1">
        <v>42328</v>
      </c>
      <c r="K2149" s="1">
        <v>42332</v>
      </c>
      <c r="L2149" t="s">
        <v>60</v>
      </c>
      <c r="M2149">
        <f>Table1[[#This Row],[Ship Date]]-Table1[[#This Row],[Order Date]]</f>
        <v>4</v>
      </c>
      <c r="N2149">
        <v>11</v>
      </c>
      <c r="O2149" t="s">
        <v>35</v>
      </c>
      <c r="P2149" s="3">
        <v>479.988</v>
      </c>
      <c r="Q2149" s="3">
        <v>334.92994685460752</v>
      </c>
      <c r="R2149" s="3">
        <f>(Table1[[#This Row],[Selling Price]]-Table1[[#This Row],[Cost Price]])</f>
        <v>145.05805314539248</v>
      </c>
      <c r="S2149" s="12">
        <f>(Table1[[#This Row],[Profit]]/Table1[[#This Row],[Selling Price]])</f>
        <v>0.30221183268205137</v>
      </c>
      <c r="T2149">
        <v>2</v>
      </c>
      <c r="U2149" s="2">
        <f>Table1[[#This Row],[Selling Price]]*Table1[[#This Row],[Quantity]]</f>
        <v>959.976</v>
      </c>
      <c r="V2149" s="4">
        <v>0.4</v>
      </c>
      <c r="W2149">
        <v>147</v>
      </c>
      <c r="X2149" t="s">
        <v>36</v>
      </c>
      <c r="Y2149" t="s">
        <v>68</v>
      </c>
      <c r="Z2149" s="2">
        <v>132.5509689941303</v>
      </c>
    </row>
    <row r="2150" spans="1:26" x14ac:dyDescent="0.35">
      <c r="A2150" t="s">
        <v>96</v>
      </c>
      <c r="B2150" t="s">
        <v>97</v>
      </c>
      <c r="C2150" t="s">
        <v>64</v>
      </c>
      <c r="D2150" t="s">
        <v>80</v>
      </c>
      <c r="E2150" t="s">
        <v>81</v>
      </c>
      <c r="F2150" t="s">
        <v>4008</v>
      </c>
      <c r="G2150" t="s">
        <v>4009</v>
      </c>
      <c r="H2150" t="s">
        <v>32</v>
      </c>
      <c r="I2150" t="s">
        <v>7540</v>
      </c>
      <c r="J2150" s="1">
        <v>42701</v>
      </c>
      <c r="K2150" s="1">
        <v>42707</v>
      </c>
      <c r="L2150" t="s">
        <v>60</v>
      </c>
      <c r="M2150">
        <f>Table1[[#This Row],[Ship Date]]-Table1[[#This Row],[Order Date]]</f>
        <v>6</v>
      </c>
      <c r="N2150">
        <v>11</v>
      </c>
      <c r="O2150" t="s">
        <v>35</v>
      </c>
      <c r="P2150" s="3">
        <v>116.76</v>
      </c>
      <c r="Q2150" s="3">
        <v>87.179855592623909</v>
      </c>
      <c r="R2150" s="3">
        <f>(Table1[[#This Row],[Selling Price]]-Table1[[#This Row],[Cost Price]])</f>
        <v>29.580144407376096</v>
      </c>
      <c r="S2150" s="12">
        <f>(Table1[[#This Row],[Profit]]/Table1[[#This Row],[Selling Price]])</f>
        <v>0.25334142178294017</v>
      </c>
      <c r="T2150">
        <v>1</v>
      </c>
      <c r="U2150" s="2">
        <f>Table1[[#This Row],[Selling Price]]*Table1[[#This Row],[Quantity]]</f>
        <v>116.76</v>
      </c>
      <c r="V2150" s="4">
        <v>0.2</v>
      </c>
      <c r="W2150">
        <v>105</v>
      </c>
      <c r="X2150" t="s">
        <v>68</v>
      </c>
      <c r="Y2150" t="s">
        <v>36</v>
      </c>
      <c r="Z2150" s="2">
        <v>156.01411022724841</v>
      </c>
    </row>
    <row r="2151" spans="1:26" x14ac:dyDescent="0.35">
      <c r="A2151" t="s">
        <v>96</v>
      </c>
      <c r="B2151" t="s">
        <v>97</v>
      </c>
      <c r="C2151" t="s">
        <v>45</v>
      </c>
      <c r="D2151" t="s">
        <v>80</v>
      </c>
      <c r="E2151" t="s">
        <v>81</v>
      </c>
      <c r="F2151" t="s">
        <v>5947</v>
      </c>
      <c r="G2151" t="s">
        <v>5948</v>
      </c>
      <c r="H2151" t="s">
        <v>32</v>
      </c>
      <c r="I2151" t="s">
        <v>7553</v>
      </c>
      <c r="J2151" s="1">
        <v>42762</v>
      </c>
      <c r="K2151" s="1">
        <v>42766</v>
      </c>
      <c r="L2151" t="s">
        <v>60</v>
      </c>
      <c r="M2151">
        <f>Table1[[#This Row],[Ship Date]]-Table1[[#This Row],[Order Date]]</f>
        <v>4</v>
      </c>
      <c r="N2151">
        <v>1</v>
      </c>
      <c r="O2151" t="s">
        <v>35</v>
      </c>
      <c r="P2151" s="3">
        <v>137.94</v>
      </c>
      <c r="Q2151" s="3">
        <v>110.4214901665011</v>
      </c>
      <c r="R2151" s="3">
        <f>(Table1[[#This Row],[Selling Price]]-Table1[[#This Row],[Cost Price]])</f>
        <v>27.518509833498896</v>
      </c>
      <c r="S2151" s="12">
        <f>(Table1[[#This Row],[Profit]]/Table1[[#This Row],[Selling Price]])</f>
        <v>0.19949622903797953</v>
      </c>
      <c r="T2151">
        <v>3</v>
      </c>
      <c r="U2151" s="2">
        <f>Table1[[#This Row],[Selling Price]]*Table1[[#This Row],[Quantity]]</f>
        <v>413.82</v>
      </c>
      <c r="V2151" s="4">
        <v>0</v>
      </c>
      <c r="W2151">
        <v>236</v>
      </c>
      <c r="X2151" t="s">
        <v>36</v>
      </c>
      <c r="Y2151" t="s">
        <v>52</v>
      </c>
      <c r="Z2151" s="2">
        <v>15.927939226403391</v>
      </c>
    </row>
    <row r="2152" spans="1:26" x14ac:dyDescent="0.35">
      <c r="A2152" t="s">
        <v>96</v>
      </c>
      <c r="B2152" t="s">
        <v>97</v>
      </c>
      <c r="C2152" t="s">
        <v>45</v>
      </c>
      <c r="D2152" t="s">
        <v>80</v>
      </c>
      <c r="E2152" t="s">
        <v>81</v>
      </c>
      <c r="F2152" t="s">
        <v>98</v>
      </c>
      <c r="G2152" t="s">
        <v>99</v>
      </c>
      <c r="H2152" t="s">
        <v>32</v>
      </c>
      <c r="I2152" t="s">
        <v>7682</v>
      </c>
      <c r="J2152" s="1">
        <v>42110</v>
      </c>
      <c r="K2152" s="1">
        <v>42112</v>
      </c>
      <c r="L2152" t="s">
        <v>199</v>
      </c>
      <c r="M2152">
        <f>Table1[[#This Row],[Ship Date]]-Table1[[#This Row],[Order Date]]</f>
        <v>2</v>
      </c>
      <c r="N2152">
        <v>4</v>
      </c>
      <c r="O2152" t="s">
        <v>106</v>
      </c>
      <c r="P2152" s="3">
        <v>569.64</v>
      </c>
      <c r="Q2152" s="3">
        <v>404.04239251729632</v>
      </c>
      <c r="R2152" s="3">
        <f>(Table1[[#This Row],[Selling Price]]-Table1[[#This Row],[Cost Price]])</f>
        <v>165.59760748270367</v>
      </c>
      <c r="S2152" s="12">
        <f>(Table1[[#This Row],[Profit]]/Table1[[#This Row],[Selling Price]])</f>
        <v>0.29070572200460582</v>
      </c>
      <c r="T2152">
        <v>2</v>
      </c>
      <c r="U2152" s="2">
        <f>Table1[[#This Row],[Selling Price]]*Table1[[#This Row],[Quantity]]</f>
        <v>1139.28</v>
      </c>
      <c r="V2152" s="4">
        <v>0</v>
      </c>
      <c r="W2152">
        <v>236</v>
      </c>
      <c r="X2152" t="s">
        <v>36</v>
      </c>
      <c r="Y2152" t="s">
        <v>36</v>
      </c>
      <c r="Z2152" s="2">
        <v>264.64258911218349</v>
      </c>
    </row>
    <row r="2153" spans="1:26" x14ac:dyDescent="0.35">
      <c r="A2153" t="s">
        <v>96</v>
      </c>
      <c r="B2153" t="s">
        <v>97</v>
      </c>
      <c r="C2153" t="s">
        <v>39</v>
      </c>
      <c r="D2153" t="s">
        <v>80</v>
      </c>
      <c r="E2153" t="s">
        <v>81</v>
      </c>
      <c r="F2153" t="s">
        <v>196</v>
      </c>
      <c r="G2153" t="s">
        <v>197</v>
      </c>
      <c r="H2153" t="s">
        <v>32</v>
      </c>
      <c r="I2153" t="s">
        <v>7692</v>
      </c>
      <c r="J2153" s="1">
        <v>41645</v>
      </c>
      <c r="K2153" s="1">
        <v>41649</v>
      </c>
      <c r="L2153" t="s">
        <v>60</v>
      </c>
      <c r="M2153">
        <f>Table1[[#This Row],[Ship Date]]-Table1[[#This Row],[Order Date]]</f>
        <v>4</v>
      </c>
      <c r="N2153">
        <v>1</v>
      </c>
      <c r="O2153" t="s">
        <v>35</v>
      </c>
      <c r="P2153" s="3">
        <v>391.98</v>
      </c>
      <c r="Q2153" s="3">
        <v>260.63833745815441</v>
      </c>
      <c r="R2153" s="3">
        <f>(Table1[[#This Row],[Selling Price]]-Table1[[#This Row],[Cost Price]])</f>
        <v>131.34166254184561</v>
      </c>
      <c r="S2153" s="12">
        <f>(Table1[[#This Row],[Profit]]/Table1[[#This Row],[Selling Price]])</f>
        <v>0.33507235711476502</v>
      </c>
      <c r="T2153">
        <v>2</v>
      </c>
      <c r="U2153" s="2">
        <f>Table1[[#This Row],[Selling Price]]*Table1[[#This Row],[Quantity]]</f>
        <v>783.96</v>
      </c>
      <c r="V2153" s="4">
        <v>0</v>
      </c>
      <c r="W2153">
        <v>441</v>
      </c>
      <c r="X2153" t="s">
        <v>36</v>
      </c>
      <c r="Y2153" t="s">
        <v>36</v>
      </c>
      <c r="Z2153" s="2">
        <v>284.01649284856683</v>
      </c>
    </row>
    <row r="2154" spans="1:26" x14ac:dyDescent="0.35">
      <c r="A2154" t="s">
        <v>96</v>
      </c>
      <c r="B2154" t="s">
        <v>97</v>
      </c>
      <c r="C2154" t="s">
        <v>55</v>
      </c>
      <c r="D2154" t="s">
        <v>80</v>
      </c>
      <c r="E2154" t="s">
        <v>162</v>
      </c>
      <c r="F2154" t="s">
        <v>4073</v>
      </c>
      <c r="G2154" t="s">
        <v>4074</v>
      </c>
      <c r="H2154" t="s">
        <v>32</v>
      </c>
      <c r="I2154" t="s">
        <v>7782</v>
      </c>
      <c r="J2154" s="1">
        <v>42335</v>
      </c>
      <c r="K2154" s="1">
        <v>42337</v>
      </c>
      <c r="L2154" t="s">
        <v>34</v>
      </c>
      <c r="M2154">
        <f>Table1[[#This Row],[Ship Date]]-Table1[[#This Row],[Order Date]]</f>
        <v>2</v>
      </c>
      <c r="N2154">
        <v>11</v>
      </c>
      <c r="O2154" t="s">
        <v>35</v>
      </c>
      <c r="P2154" s="3">
        <v>259.98</v>
      </c>
      <c r="Q2154" s="3">
        <v>212.82578502862091</v>
      </c>
      <c r="R2154" s="3">
        <f>(Table1[[#This Row],[Selling Price]]-Table1[[#This Row],[Cost Price]])</f>
        <v>47.154214971379105</v>
      </c>
      <c r="S2154" s="12">
        <f>(Table1[[#This Row],[Profit]]/Table1[[#This Row],[Selling Price]])</f>
        <v>0.18137631729894263</v>
      </c>
      <c r="T2154">
        <v>2</v>
      </c>
      <c r="U2154" s="2">
        <f>Table1[[#This Row],[Selling Price]]*Table1[[#This Row],[Quantity]]</f>
        <v>519.96</v>
      </c>
      <c r="V2154" s="4">
        <v>0</v>
      </c>
      <c r="W2154">
        <v>402</v>
      </c>
      <c r="X2154" t="s">
        <v>36</v>
      </c>
      <c r="Y2154" t="s">
        <v>68</v>
      </c>
      <c r="Z2154" s="2">
        <v>110.80964491415</v>
      </c>
    </row>
    <row r="2155" spans="1:26" x14ac:dyDescent="0.35">
      <c r="A2155" t="s">
        <v>96</v>
      </c>
      <c r="B2155" t="s">
        <v>97</v>
      </c>
      <c r="C2155" t="s">
        <v>64</v>
      </c>
      <c r="D2155" t="s">
        <v>80</v>
      </c>
      <c r="E2155" t="s">
        <v>162</v>
      </c>
      <c r="F2155" t="s">
        <v>379</v>
      </c>
      <c r="G2155" t="s">
        <v>380</v>
      </c>
      <c r="H2155" t="s">
        <v>32</v>
      </c>
      <c r="I2155" t="s">
        <v>7971</v>
      </c>
      <c r="J2155" s="1">
        <v>42258</v>
      </c>
      <c r="K2155" s="1">
        <v>42262</v>
      </c>
      <c r="L2155" t="s">
        <v>34</v>
      </c>
      <c r="M2155">
        <f>Table1[[#This Row],[Ship Date]]-Table1[[#This Row],[Order Date]]</f>
        <v>4</v>
      </c>
      <c r="N2155">
        <v>9</v>
      </c>
      <c r="O2155" t="s">
        <v>61</v>
      </c>
      <c r="P2155" s="3">
        <v>19.989999999999998</v>
      </c>
      <c r="Q2155" s="3">
        <v>16.986377707055741</v>
      </c>
      <c r="R2155" s="3">
        <f>(Table1[[#This Row],[Selling Price]]-Table1[[#This Row],[Cost Price]])</f>
        <v>3.0036222929442573</v>
      </c>
      <c r="S2155" s="12">
        <f>(Table1[[#This Row],[Profit]]/Table1[[#This Row],[Selling Price]])</f>
        <v>0.15025624276859717</v>
      </c>
      <c r="T2155">
        <v>1</v>
      </c>
      <c r="U2155" s="2">
        <f>Table1[[#This Row],[Selling Price]]*Table1[[#This Row],[Quantity]]</f>
        <v>19.989999999999998</v>
      </c>
      <c r="V2155" s="4">
        <v>0</v>
      </c>
      <c r="W2155">
        <v>152</v>
      </c>
      <c r="X2155" t="s">
        <v>36</v>
      </c>
      <c r="Y2155" t="s">
        <v>52</v>
      </c>
      <c r="Z2155" s="2">
        <v>17.27333420815641</v>
      </c>
    </row>
    <row r="2156" spans="1:26" x14ac:dyDescent="0.35">
      <c r="A2156" t="s">
        <v>96</v>
      </c>
      <c r="B2156" t="s">
        <v>97</v>
      </c>
      <c r="C2156" t="s">
        <v>39</v>
      </c>
      <c r="D2156" t="s">
        <v>80</v>
      </c>
      <c r="E2156" t="s">
        <v>162</v>
      </c>
      <c r="F2156" t="s">
        <v>4821</v>
      </c>
      <c r="G2156" t="s">
        <v>4822</v>
      </c>
      <c r="H2156" t="s">
        <v>32</v>
      </c>
      <c r="I2156" t="s">
        <v>8093</v>
      </c>
      <c r="J2156" s="1">
        <v>42959</v>
      </c>
      <c r="K2156" s="1">
        <v>42966</v>
      </c>
      <c r="L2156" t="s">
        <v>60</v>
      </c>
      <c r="M2156">
        <f>Table1[[#This Row],[Ship Date]]-Table1[[#This Row],[Order Date]]</f>
        <v>7</v>
      </c>
      <c r="N2156">
        <v>8</v>
      </c>
      <c r="O2156" t="s">
        <v>61</v>
      </c>
      <c r="P2156" s="3">
        <v>174.95</v>
      </c>
      <c r="Q2156" s="3">
        <v>148.65030459784219</v>
      </c>
      <c r="R2156" s="3">
        <f>(Table1[[#This Row],[Selling Price]]-Table1[[#This Row],[Cost Price]])</f>
        <v>26.299695402157795</v>
      </c>
      <c r="S2156" s="12">
        <f>(Table1[[#This Row],[Profit]]/Table1[[#This Row],[Selling Price]])</f>
        <v>0.15032692427640923</v>
      </c>
      <c r="T2156">
        <v>5</v>
      </c>
      <c r="U2156" s="2">
        <f>Table1[[#This Row],[Selling Price]]*Table1[[#This Row],[Quantity]]</f>
        <v>874.75</v>
      </c>
      <c r="V2156" s="4">
        <v>0</v>
      </c>
      <c r="W2156">
        <v>108</v>
      </c>
      <c r="X2156" t="s">
        <v>68</v>
      </c>
      <c r="Y2156" t="s">
        <v>36</v>
      </c>
      <c r="Z2156" s="2">
        <v>34.99</v>
      </c>
    </row>
    <row r="2157" spans="1:26" x14ac:dyDescent="0.35">
      <c r="A2157" t="s">
        <v>96</v>
      </c>
      <c r="B2157" t="s">
        <v>97</v>
      </c>
      <c r="C2157" t="s">
        <v>39</v>
      </c>
      <c r="D2157" t="s">
        <v>80</v>
      </c>
      <c r="E2157" t="s">
        <v>162</v>
      </c>
      <c r="F2157" t="s">
        <v>761</v>
      </c>
      <c r="G2157" t="s">
        <v>762</v>
      </c>
      <c r="H2157" t="s">
        <v>32</v>
      </c>
      <c r="I2157" t="s">
        <v>8115</v>
      </c>
      <c r="J2157" s="1">
        <v>42520</v>
      </c>
      <c r="K2157" s="1">
        <v>42524</v>
      </c>
      <c r="L2157" t="s">
        <v>60</v>
      </c>
      <c r="M2157">
        <f>Table1[[#This Row],[Ship Date]]-Table1[[#This Row],[Order Date]]</f>
        <v>4</v>
      </c>
      <c r="N2157">
        <v>5</v>
      </c>
      <c r="O2157" t="s">
        <v>51</v>
      </c>
      <c r="P2157" s="3">
        <v>111.98</v>
      </c>
      <c r="Q2157" s="3">
        <v>89.615095752915522</v>
      </c>
      <c r="R2157" s="3">
        <f>(Table1[[#This Row],[Selling Price]]-Table1[[#This Row],[Cost Price]])</f>
        <v>22.364904247084482</v>
      </c>
      <c r="S2157" s="12">
        <f>(Table1[[#This Row],[Profit]]/Table1[[#This Row],[Selling Price]])</f>
        <v>0.19972230976142599</v>
      </c>
      <c r="T2157">
        <v>2</v>
      </c>
      <c r="U2157" s="2">
        <f>Table1[[#This Row],[Selling Price]]*Table1[[#This Row],[Quantity]]</f>
        <v>223.96</v>
      </c>
      <c r="V2157" s="4">
        <v>0</v>
      </c>
      <c r="W2157">
        <v>418</v>
      </c>
      <c r="X2157" t="s">
        <v>36</v>
      </c>
      <c r="Y2157" t="s">
        <v>68</v>
      </c>
      <c r="Z2157" s="2">
        <v>66.432029479595002</v>
      </c>
    </row>
    <row r="2158" spans="1:26" x14ac:dyDescent="0.35">
      <c r="A2158" t="s">
        <v>96</v>
      </c>
      <c r="B2158" t="s">
        <v>97</v>
      </c>
      <c r="C2158" t="s">
        <v>27</v>
      </c>
      <c r="D2158" t="s">
        <v>80</v>
      </c>
      <c r="E2158" t="s">
        <v>162</v>
      </c>
      <c r="F2158" t="s">
        <v>2478</v>
      </c>
      <c r="G2158" t="s">
        <v>2479</v>
      </c>
      <c r="H2158" t="s">
        <v>32</v>
      </c>
      <c r="I2158" t="s">
        <v>8170</v>
      </c>
      <c r="J2158" s="1">
        <v>42700</v>
      </c>
      <c r="K2158" s="1">
        <v>42702</v>
      </c>
      <c r="L2158" t="s">
        <v>199</v>
      </c>
      <c r="M2158">
        <f>Table1[[#This Row],[Ship Date]]-Table1[[#This Row],[Order Date]]</f>
        <v>2</v>
      </c>
      <c r="N2158">
        <v>11</v>
      </c>
      <c r="O2158" t="s">
        <v>35</v>
      </c>
      <c r="P2158" s="3">
        <v>59.97</v>
      </c>
      <c r="Q2158" s="3">
        <v>46.658787755662743</v>
      </c>
      <c r="R2158" s="3">
        <f>(Table1[[#This Row],[Selling Price]]-Table1[[#This Row],[Cost Price]])</f>
        <v>13.311212244337256</v>
      </c>
      <c r="S2158" s="12">
        <f>(Table1[[#This Row],[Profit]]/Table1[[#This Row],[Selling Price]])</f>
        <v>0.22196451966545366</v>
      </c>
      <c r="T2158">
        <v>3</v>
      </c>
      <c r="U2158" s="2">
        <f>Table1[[#This Row],[Selling Price]]*Table1[[#This Row],[Quantity]]</f>
        <v>179.91</v>
      </c>
      <c r="V2158" s="4">
        <v>0</v>
      </c>
      <c r="W2158">
        <v>219</v>
      </c>
      <c r="X2158" t="s">
        <v>36</v>
      </c>
      <c r="Y2158" t="s">
        <v>68</v>
      </c>
      <c r="Z2158" s="2">
        <v>46.552814547923241</v>
      </c>
    </row>
    <row r="2159" spans="1:26" x14ac:dyDescent="0.35">
      <c r="A2159" t="s">
        <v>96</v>
      </c>
      <c r="B2159" t="s">
        <v>97</v>
      </c>
      <c r="C2159" t="s">
        <v>45</v>
      </c>
      <c r="D2159" t="s">
        <v>80</v>
      </c>
      <c r="E2159" t="s">
        <v>162</v>
      </c>
      <c r="F2159" t="s">
        <v>2221</v>
      </c>
      <c r="G2159" t="s">
        <v>2222</v>
      </c>
      <c r="H2159" t="s">
        <v>32</v>
      </c>
      <c r="I2159" t="s">
        <v>8184</v>
      </c>
      <c r="J2159" s="1">
        <v>42924</v>
      </c>
      <c r="K2159" s="1">
        <v>42928</v>
      </c>
      <c r="L2159" t="s">
        <v>60</v>
      </c>
      <c r="M2159">
        <f>Table1[[#This Row],[Ship Date]]-Table1[[#This Row],[Order Date]]</f>
        <v>4</v>
      </c>
      <c r="N2159">
        <v>7</v>
      </c>
      <c r="O2159" t="s">
        <v>51</v>
      </c>
      <c r="P2159" s="3">
        <v>141.9</v>
      </c>
      <c r="Q2159" s="3">
        <v>92.261750053216304</v>
      </c>
      <c r="R2159" s="3">
        <f>(Table1[[#This Row],[Selling Price]]-Table1[[#This Row],[Cost Price]])</f>
        <v>49.638249946783702</v>
      </c>
      <c r="S2159" s="12">
        <f>(Table1[[#This Row],[Profit]]/Table1[[#This Row],[Selling Price]])</f>
        <v>0.34981148658762296</v>
      </c>
      <c r="T2159">
        <v>5</v>
      </c>
      <c r="U2159" s="2">
        <f>Table1[[#This Row],[Selling Price]]*Table1[[#This Row],[Quantity]]</f>
        <v>709.5</v>
      </c>
      <c r="V2159" s="4">
        <v>0</v>
      </c>
      <c r="W2159">
        <v>469</v>
      </c>
      <c r="X2159" t="s">
        <v>36</v>
      </c>
      <c r="Y2159" t="s">
        <v>68</v>
      </c>
      <c r="Z2159" s="2">
        <v>65.463299421889815</v>
      </c>
    </row>
    <row r="2160" spans="1:26" x14ac:dyDescent="0.35">
      <c r="A2160" t="s">
        <v>96</v>
      </c>
      <c r="B2160" t="s">
        <v>97</v>
      </c>
      <c r="C2160" t="s">
        <v>64</v>
      </c>
      <c r="D2160" t="s">
        <v>80</v>
      </c>
      <c r="E2160" t="s">
        <v>162</v>
      </c>
      <c r="F2160" t="s">
        <v>2221</v>
      </c>
      <c r="G2160" t="s">
        <v>2222</v>
      </c>
      <c r="H2160" t="s">
        <v>32</v>
      </c>
      <c r="I2160" t="s">
        <v>8222</v>
      </c>
      <c r="J2160" s="1">
        <v>42848</v>
      </c>
      <c r="K2160" s="1">
        <v>42852</v>
      </c>
      <c r="L2160" t="s">
        <v>60</v>
      </c>
      <c r="M2160">
        <f>Table1[[#This Row],[Ship Date]]-Table1[[#This Row],[Order Date]]</f>
        <v>4</v>
      </c>
      <c r="N2160">
        <v>4</v>
      </c>
      <c r="O2160" t="s">
        <v>106</v>
      </c>
      <c r="P2160" s="3">
        <v>45.408000000000001</v>
      </c>
      <c r="Q2160" s="3">
        <v>29.54931261596791</v>
      </c>
      <c r="R2160" s="3">
        <f>(Table1[[#This Row],[Selling Price]]-Table1[[#This Row],[Cost Price]])</f>
        <v>15.858687384032091</v>
      </c>
      <c r="S2160" s="12">
        <f>(Table1[[#This Row],[Profit]]/Table1[[#This Row],[Selling Price]])</f>
        <v>0.34924875317195408</v>
      </c>
      <c r="T2160">
        <v>2</v>
      </c>
      <c r="U2160" s="2">
        <f>Table1[[#This Row],[Selling Price]]*Table1[[#This Row],[Quantity]]</f>
        <v>90.816000000000003</v>
      </c>
      <c r="V2160" s="4">
        <v>0.2</v>
      </c>
      <c r="W2160">
        <v>126</v>
      </c>
      <c r="X2160" t="s">
        <v>36</v>
      </c>
      <c r="Y2160" t="s">
        <v>68</v>
      </c>
      <c r="Z2160" s="2">
        <v>65.463299421889815</v>
      </c>
    </row>
    <row r="2161" spans="1:26" x14ac:dyDescent="0.35">
      <c r="A2161" t="s">
        <v>96</v>
      </c>
      <c r="B2161" t="s">
        <v>97</v>
      </c>
      <c r="C2161" t="s">
        <v>45</v>
      </c>
      <c r="D2161" t="s">
        <v>80</v>
      </c>
      <c r="E2161" t="s">
        <v>162</v>
      </c>
      <c r="F2161" t="s">
        <v>3405</v>
      </c>
      <c r="G2161" t="s">
        <v>3406</v>
      </c>
      <c r="H2161" t="s">
        <v>32</v>
      </c>
      <c r="I2161" t="s">
        <v>8692</v>
      </c>
      <c r="J2161" s="1">
        <v>42112</v>
      </c>
      <c r="K2161" s="1">
        <v>42116</v>
      </c>
      <c r="L2161" t="s">
        <v>34</v>
      </c>
      <c r="M2161">
        <f>Table1[[#This Row],[Ship Date]]-Table1[[#This Row],[Order Date]]</f>
        <v>4</v>
      </c>
      <c r="N2161">
        <v>4</v>
      </c>
      <c r="O2161" t="s">
        <v>106</v>
      </c>
      <c r="P2161" s="3">
        <v>41.423999999999999</v>
      </c>
      <c r="Q2161" s="3">
        <v>27.413190703921838</v>
      </c>
      <c r="R2161" s="3">
        <f>(Table1[[#This Row],[Selling Price]]-Table1[[#This Row],[Cost Price]])</f>
        <v>14.010809296078161</v>
      </c>
      <c r="S2161" s="12">
        <f>(Table1[[#This Row],[Profit]]/Table1[[#This Row],[Selling Price]])</f>
        <v>0.33822927037654887</v>
      </c>
      <c r="T2161">
        <v>2</v>
      </c>
      <c r="U2161" s="2">
        <f>Table1[[#This Row],[Selling Price]]*Table1[[#This Row],[Quantity]]</f>
        <v>82.847999999999999</v>
      </c>
      <c r="V2161" s="4">
        <v>0.2</v>
      </c>
      <c r="W2161">
        <v>421</v>
      </c>
      <c r="X2161" t="s">
        <v>36</v>
      </c>
      <c r="Y2161" t="s">
        <v>68</v>
      </c>
      <c r="Z2161" s="2">
        <v>90.607602555194006</v>
      </c>
    </row>
    <row r="2162" spans="1:26" x14ac:dyDescent="0.35">
      <c r="A2162" t="s">
        <v>96</v>
      </c>
      <c r="B2162" t="s">
        <v>97</v>
      </c>
      <c r="C2162" t="s">
        <v>39</v>
      </c>
      <c r="D2162" t="s">
        <v>80</v>
      </c>
      <c r="E2162" t="s">
        <v>162</v>
      </c>
      <c r="F2162" t="s">
        <v>3382</v>
      </c>
      <c r="G2162" t="s">
        <v>3383</v>
      </c>
      <c r="H2162" t="s">
        <v>32</v>
      </c>
      <c r="I2162" t="s">
        <v>8962</v>
      </c>
      <c r="J2162" s="1">
        <v>41684</v>
      </c>
      <c r="K2162" s="1">
        <v>41688</v>
      </c>
      <c r="L2162" t="s">
        <v>60</v>
      </c>
      <c r="M2162">
        <f>Table1[[#This Row],[Ship Date]]-Table1[[#This Row],[Order Date]]</f>
        <v>4</v>
      </c>
      <c r="N2162">
        <v>2</v>
      </c>
      <c r="O2162" t="s">
        <v>106</v>
      </c>
      <c r="P2162" s="3">
        <v>239.97</v>
      </c>
      <c r="Q2162" s="3">
        <v>177.5374457847962</v>
      </c>
      <c r="R2162" s="3">
        <f>(Table1[[#This Row],[Selling Price]]-Table1[[#This Row],[Cost Price]])</f>
        <v>62.432554215203794</v>
      </c>
      <c r="S2162" s="12">
        <f>(Table1[[#This Row],[Profit]]/Table1[[#This Row],[Selling Price]])</f>
        <v>0.26016816358379713</v>
      </c>
      <c r="T2162">
        <v>3</v>
      </c>
      <c r="U2162" s="2">
        <f>Table1[[#This Row],[Selling Price]]*Table1[[#This Row],[Quantity]]</f>
        <v>719.91</v>
      </c>
      <c r="V2162" s="4">
        <v>0</v>
      </c>
      <c r="W2162">
        <v>152</v>
      </c>
      <c r="X2162" t="s">
        <v>36</v>
      </c>
      <c r="Y2162" t="s">
        <v>68</v>
      </c>
      <c r="Z2162" s="2">
        <v>105.7520180310658</v>
      </c>
    </row>
    <row r="2163" spans="1:26" x14ac:dyDescent="0.35">
      <c r="A2163" t="s">
        <v>1022</v>
      </c>
      <c r="B2163" t="s">
        <v>1023</v>
      </c>
      <c r="C2163" t="s">
        <v>39</v>
      </c>
      <c r="D2163" t="s">
        <v>80</v>
      </c>
      <c r="E2163" t="s">
        <v>162</v>
      </c>
      <c r="F2163" t="s">
        <v>1024</v>
      </c>
      <c r="G2163" t="s">
        <v>1025</v>
      </c>
      <c r="H2163" t="s">
        <v>32</v>
      </c>
      <c r="I2163" t="s">
        <v>1015</v>
      </c>
      <c r="J2163" s="1">
        <v>41947</v>
      </c>
      <c r="K2163" s="1">
        <v>41952</v>
      </c>
      <c r="L2163" t="s">
        <v>60</v>
      </c>
      <c r="M2163">
        <f>Table1[[#This Row],[Ship Date]]-Table1[[#This Row],[Order Date]]</f>
        <v>5</v>
      </c>
      <c r="N2163">
        <v>11</v>
      </c>
      <c r="O2163" t="s">
        <v>35</v>
      </c>
      <c r="P2163" s="3">
        <v>360</v>
      </c>
      <c r="Q2163" s="3">
        <v>293.07718251419482</v>
      </c>
      <c r="R2163" s="3">
        <f>(Table1[[#This Row],[Selling Price]]-Table1[[#This Row],[Cost Price]])</f>
        <v>66.922817485805183</v>
      </c>
      <c r="S2163" s="12">
        <f>(Table1[[#This Row],[Profit]]/Table1[[#This Row],[Selling Price]])</f>
        <v>0.18589671523834772</v>
      </c>
      <c r="T2163">
        <v>4</v>
      </c>
      <c r="U2163" s="2">
        <f>Table1[[#This Row],[Selling Price]]*Table1[[#This Row],[Quantity]]</f>
        <v>1440</v>
      </c>
      <c r="V2163" s="4">
        <v>0</v>
      </c>
      <c r="W2163">
        <v>484</v>
      </c>
      <c r="X2163" t="s">
        <v>36</v>
      </c>
      <c r="Y2163" t="s">
        <v>36</v>
      </c>
      <c r="Z2163" s="2">
        <v>141.7321417322126</v>
      </c>
    </row>
    <row r="2164" spans="1:26" x14ac:dyDescent="0.35">
      <c r="A2164" t="s">
        <v>1022</v>
      </c>
      <c r="B2164" t="s">
        <v>1023</v>
      </c>
      <c r="C2164" t="s">
        <v>45</v>
      </c>
      <c r="D2164" t="s">
        <v>80</v>
      </c>
      <c r="E2164" t="s">
        <v>162</v>
      </c>
      <c r="F2164" t="s">
        <v>2024</v>
      </c>
      <c r="G2164" t="s">
        <v>2025</v>
      </c>
      <c r="H2164" t="s">
        <v>32</v>
      </c>
      <c r="I2164" t="s">
        <v>2023</v>
      </c>
      <c r="J2164" s="1">
        <v>42869</v>
      </c>
      <c r="K2164" s="1">
        <v>42869</v>
      </c>
      <c r="L2164" t="s">
        <v>1118</v>
      </c>
      <c r="M2164">
        <f>Table1[[#This Row],[Ship Date]]-Table1[[#This Row],[Order Date]]</f>
        <v>0</v>
      </c>
      <c r="N2164">
        <v>5</v>
      </c>
      <c r="O2164" t="s">
        <v>51</v>
      </c>
      <c r="P2164" s="3">
        <v>1399.93</v>
      </c>
      <c r="Q2164" s="3">
        <v>1015.956309751854</v>
      </c>
      <c r="R2164" s="3">
        <f>(Table1[[#This Row],[Selling Price]]-Table1[[#This Row],[Cost Price]])</f>
        <v>383.97369024814611</v>
      </c>
      <c r="S2164" s="12">
        <f>(Table1[[#This Row],[Profit]]/Table1[[#This Row],[Selling Price]])</f>
        <v>0.27428063563760052</v>
      </c>
      <c r="T2164">
        <v>7</v>
      </c>
      <c r="U2164" s="2">
        <f>Table1[[#This Row],[Selling Price]]*Table1[[#This Row],[Quantity]]</f>
        <v>9799.51</v>
      </c>
      <c r="V2164" s="4">
        <v>0</v>
      </c>
      <c r="W2164">
        <v>109</v>
      </c>
      <c r="X2164" t="s">
        <v>36</v>
      </c>
      <c r="Y2164" t="s">
        <v>36</v>
      </c>
      <c r="Z2164" s="2">
        <v>496.20862034161928</v>
      </c>
    </row>
    <row r="2165" spans="1:26" x14ac:dyDescent="0.35">
      <c r="A2165" t="s">
        <v>1022</v>
      </c>
      <c r="B2165" t="s">
        <v>1023</v>
      </c>
      <c r="C2165" t="s">
        <v>64</v>
      </c>
      <c r="D2165" t="s">
        <v>80</v>
      </c>
      <c r="E2165" t="s">
        <v>81</v>
      </c>
      <c r="F2165" t="s">
        <v>2119</v>
      </c>
      <c r="G2165" t="s">
        <v>2120</v>
      </c>
      <c r="H2165" t="s">
        <v>32</v>
      </c>
      <c r="I2165" t="s">
        <v>2279</v>
      </c>
      <c r="J2165" s="1">
        <v>42870</v>
      </c>
      <c r="K2165" s="1">
        <v>42873</v>
      </c>
      <c r="L2165" t="s">
        <v>34</v>
      </c>
      <c r="M2165">
        <f>Table1[[#This Row],[Ship Date]]-Table1[[#This Row],[Order Date]]</f>
        <v>3</v>
      </c>
      <c r="N2165">
        <v>5</v>
      </c>
      <c r="O2165" t="s">
        <v>51</v>
      </c>
      <c r="P2165" s="3">
        <v>29.591999999999999</v>
      </c>
      <c r="Q2165" s="3">
        <v>22.780679272127429</v>
      </c>
      <c r="R2165" s="3">
        <f>(Table1[[#This Row],[Selling Price]]-Table1[[#This Row],[Cost Price]])</f>
        <v>6.8113207278725696</v>
      </c>
      <c r="S2165" s="12">
        <f>(Table1[[#This Row],[Profit]]/Table1[[#This Row],[Selling Price]])</f>
        <v>0.23017439604868106</v>
      </c>
      <c r="T2165">
        <v>1</v>
      </c>
      <c r="U2165" s="2">
        <f>Table1[[#This Row],[Selling Price]]*Table1[[#This Row],[Quantity]]</f>
        <v>29.591999999999999</v>
      </c>
      <c r="V2165" s="4">
        <v>0.2</v>
      </c>
      <c r="W2165">
        <v>290</v>
      </c>
      <c r="X2165" t="s">
        <v>36</v>
      </c>
      <c r="Y2165" t="s">
        <v>52</v>
      </c>
      <c r="Z2165" s="2">
        <v>25.389023927673939</v>
      </c>
    </row>
    <row r="2166" spans="1:26" x14ac:dyDescent="0.35">
      <c r="A2166" t="s">
        <v>1022</v>
      </c>
      <c r="B2166" t="s">
        <v>1023</v>
      </c>
      <c r="C2166" t="s">
        <v>55</v>
      </c>
      <c r="D2166" t="s">
        <v>80</v>
      </c>
      <c r="E2166" t="s">
        <v>81</v>
      </c>
      <c r="F2166" t="s">
        <v>217</v>
      </c>
      <c r="G2166" t="s">
        <v>218</v>
      </c>
      <c r="H2166" t="s">
        <v>32</v>
      </c>
      <c r="I2166" t="s">
        <v>2434</v>
      </c>
      <c r="J2166" s="1">
        <v>41786</v>
      </c>
      <c r="K2166" s="1">
        <v>41791</v>
      </c>
      <c r="L2166" t="s">
        <v>34</v>
      </c>
      <c r="M2166">
        <f>Table1[[#This Row],[Ship Date]]-Table1[[#This Row],[Order Date]]</f>
        <v>5</v>
      </c>
      <c r="N2166">
        <v>5</v>
      </c>
      <c r="O2166" t="s">
        <v>51</v>
      </c>
      <c r="P2166" s="3">
        <v>1113.5039999999999</v>
      </c>
      <c r="Q2166" s="3">
        <v>834.13453986759896</v>
      </c>
      <c r="R2166" s="3">
        <f>(Table1[[#This Row],[Selling Price]]-Table1[[#This Row],[Cost Price]])</f>
        <v>279.36946013240095</v>
      </c>
      <c r="S2166" s="12">
        <f>(Table1[[#This Row],[Profit]]/Table1[[#This Row],[Selling Price]])</f>
        <v>0.2508921926929773</v>
      </c>
      <c r="T2166">
        <v>12</v>
      </c>
      <c r="U2166" s="2">
        <f>Table1[[#This Row],[Selling Price]]*Table1[[#This Row],[Quantity]]</f>
        <v>13362.047999999999</v>
      </c>
      <c r="V2166" s="4">
        <v>0.2</v>
      </c>
      <c r="W2166">
        <v>323</v>
      </c>
      <c r="X2166" t="s">
        <v>36</v>
      </c>
      <c r="Y2166" t="s">
        <v>36</v>
      </c>
      <c r="Z2166" s="2">
        <v>371.16799999999989</v>
      </c>
    </row>
    <row r="2167" spans="1:26" x14ac:dyDescent="0.35">
      <c r="A2167" t="s">
        <v>1022</v>
      </c>
      <c r="B2167" t="s">
        <v>1023</v>
      </c>
      <c r="C2167" t="s">
        <v>39</v>
      </c>
      <c r="D2167" t="s">
        <v>80</v>
      </c>
      <c r="E2167" t="s">
        <v>81</v>
      </c>
      <c r="F2167" t="s">
        <v>674</v>
      </c>
      <c r="G2167" t="s">
        <v>675</v>
      </c>
      <c r="H2167" t="s">
        <v>32</v>
      </c>
      <c r="I2167" t="s">
        <v>2497</v>
      </c>
      <c r="J2167" s="1">
        <v>42597</v>
      </c>
      <c r="K2167" s="1">
        <v>42602</v>
      </c>
      <c r="L2167" t="s">
        <v>34</v>
      </c>
      <c r="M2167">
        <f>Table1[[#This Row],[Ship Date]]-Table1[[#This Row],[Order Date]]</f>
        <v>5</v>
      </c>
      <c r="N2167">
        <v>8</v>
      </c>
      <c r="O2167" t="s">
        <v>61</v>
      </c>
      <c r="P2167" s="3">
        <v>71.975999999999999</v>
      </c>
      <c r="Q2167" s="3">
        <v>57.260672994081432</v>
      </c>
      <c r="R2167" s="3">
        <f>(Table1[[#This Row],[Selling Price]]-Table1[[#This Row],[Cost Price]])</f>
        <v>14.715327005918567</v>
      </c>
      <c r="S2167" s="12">
        <f>(Table1[[#This Row],[Profit]]/Table1[[#This Row],[Selling Price]])</f>
        <v>0.20444769097919538</v>
      </c>
      <c r="T2167">
        <v>3</v>
      </c>
      <c r="U2167" s="2">
        <f>Table1[[#This Row],[Selling Price]]*Table1[[#This Row],[Quantity]]</f>
        <v>215.928</v>
      </c>
      <c r="V2167" s="4">
        <v>0.2</v>
      </c>
      <c r="W2167">
        <v>379</v>
      </c>
      <c r="X2167" t="s">
        <v>36</v>
      </c>
      <c r="Y2167" t="s">
        <v>68</v>
      </c>
      <c r="Z2167" s="2">
        <v>39.194073159088731</v>
      </c>
    </row>
    <row r="2168" spans="1:26" x14ac:dyDescent="0.35">
      <c r="A2168" t="s">
        <v>1022</v>
      </c>
      <c r="B2168" t="s">
        <v>1023</v>
      </c>
      <c r="C2168" t="s">
        <v>39</v>
      </c>
      <c r="D2168" t="s">
        <v>80</v>
      </c>
      <c r="E2168" t="s">
        <v>162</v>
      </c>
      <c r="F2168" t="s">
        <v>1937</v>
      </c>
      <c r="G2168" t="s">
        <v>1938</v>
      </c>
      <c r="H2168" t="s">
        <v>32</v>
      </c>
      <c r="I2168" t="s">
        <v>2674</v>
      </c>
      <c r="J2168" s="1">
        <v>42987</v>
      </c>
      <c r="K2168" s="1">
        <v>42991</v>
      </c>
      <c r="L2168" t="s">
        <v>60</v>
      </c>
      <c r="M2168">
        <f>Table1[[#This Row],[Ship Date]]-Table1[[#This Row],[Order Date]]</f>
        <v>4</v>
      </c>
      <c r="N2168">
        <v>9</v>
      </c>
      <c r="O2168" t="s">
        <v>61</v>
      </c>
      <c r="P2168" s="3">
        <v>258.69600000000003</v>
      </c>
      <c r="Q2168" s="3">
        <v>185.16378420469599</v>
      </c>
      <c r="R2168" s="3">
        <f>(Table1[[#This Row],[Selling Price]]-Table1[[#This Row],[Cost Price]])</f>
        <v>73.53221579530404</v>
      </c>
      <c r="S2168" s="12">
        <f>(Table1[[#This Row],[Profit]]/Table1[[#This Row],[Selling Price]])</f>
        <v>0.28424179653069254</v>
      </c>
      <c r="T2168">
        <v>3</v>
      </c>
      <c r="U2168" s="2">
        <f>Table1[[#This Row],[Selling Price]]*Table1[[#This Row],[Quantity]]</f>
        <v>776.08800000000008</v>
      </c>
      <c r="V2168" s="4">
        <v>0.2</v>
      </c>
      <c r="W2168">
        <v>207</v>
      </c>
      <c r="X2168" t="s">
        <v>36</v>
      </c>
      <c r="Y2168" t="s">
        <v>36</v>
      </c>
      <c r="Z2168" s="2">
        <v>147.898983314964</v>
      </c>
    </row>
    <row r="2169" spans="1:26" x14ac:dyDescent="0.35">
      <c r="A2169" t="s">
        <v>1022</v>
      </c>
      <c r="B2169" t="s">
        <v>1023</v>
      </c>
      <c r="C2169" t="s">
        <v>55</v>
      </c>
      <c r="D2169" t="s">
        <v>80</v>
      </c>
      <c r="E2169" t="s">
        <v>618</v>
      </c>
      <c r="F2169" t="s">
        <v>2904</v>
      </c>
      <c r="G2169" t="s">
        <v>2905</v>
      </c>
      <c r="H2169" t="s">
        <v>32</v>
      </c>
      <c r="I2169" t="s">
        <v>2903</v>
      </c>
      <c r="J2169" s="1">
        <v>43049</v>
      </c>
      <c r="K2169" s="1">
        <v>43050</v>
      </c>
      <c r="L2169" t="s">
        <v>199</v>
      </c>
      <c r="M2169">
        <f>Table1[[#This Row],[Ship Date]]-Table1[[#This Row],[Order Date]]</f>
        <v>1</v>
      </c>
      <c r="N2169">
        <v>11</v>
      </c>
      <c r="O2169" t="s">
        <v>35</v>
      </c>
      <c r="P2169" s="3">
        <v>95.994</v>
      </c>
      <c r="Q2169" s="3">
        <v>65.019554585292269</v>
      </c>
      <c r="R2169" s="3">
        <f>(Table1[[#This Row],[Selling Price]]-Table1[[#This Row],[Cost Price]])</f>
        <v>30.974445414707731</v>
      </c>
      <c r="S2169" s="12">
        <f>(Table1[[#This Row],[Profit]]/Table1[[#This Row],[Selling Price]])</f>
        <v>0.32267063998487122</v>
      </c>
      <c r="T2169">
        <v>2</v>
      </c>
      <c r="U2169" s="2">
        <f>Table1[[#This Row],[Selling Price]]*Table1[[#This Row],[Quantity]]</f>
        <v>191.988</v>
      </c>
      <c r="V2169" s="4">
        <v>0.7</v>
      </c>
      <c r="W2169">
        <v>149</v>
      </c>
      <c r="X2169" t="s">
        <v>36</v>
      </c>
      <c r="Y2169" t="s">
        <v>36</v>
      </c>
      <c r="Z2169" s="2">
        <v>337.11984878378189</v>
      </c>
    </row>
    <row r="2170" spans="1:26" x14ac:dyDescent="0.35">
      <c r="A2170" t="s">
        <v>1022</v>
      </c>
      <c r="B2170" t="s">
        <v>1023</v>
      </c>
      <c r="C2170" t="s">
        <v>55</v>
      </c>
      <c r="D2170" t="s">
        <v>80</v>
      </c>
      <c r="E2170" t="s">
        <v>162</v>
      </c>
      <c r="F2170" t="s">
        <v>683</v>
      </c>
      <c r="G2170" t="s">
        <v>684</v>
      </c>
      <c r="H2170" t="s">
        <v>32</v>
      </c>
      <c r="I2170" t="s">
        <v>2947</v>
      </c>
      <c r="J2170" s="1">
        <v>42698</v>
      </c>
      <c r="K2170" s="1">
        <v>42700</v>
      </c>
      <c r="L2170" t="s">
        <v>199</v>
      </c>
      <c r="M2170">
        <f>Table1[[#This Row],[Ship Date]]-Table1[[#This Row],[Order Date]]</f>
        <v>2</v>
      </c>
      <c r="N2170">
        <v>11</v>
      </c>
      <c r="O2170" t="s">
        <v>35</v>
      </c>
      <c r="P2170" s="3">
        <v>88.4</v>
      </c>
      <c r="Q2170" s="3">
        <v>61.934643140371122</v>
      </c>
      <c r="R2170" s="3">
        <f>(Table1[[#This Row],[Selling Price]]-Table1[[#This Row],[Cost Price]])</f>
        <v>26.465356859628884</v>
      </c>
      <c r="S2170" s="12">
        <f>(Table1[[#This Row],[Profit]]/Table1[[#This Row],[Selling Price]])</f>
        <v>0.29938186492792851</v>
      </c>
      <c r="T2170">
        <v>4</v>
      </c>
      <c r="U2170" s="2">
        <f>Table1[[#This Row],[Selling Price]]*Table1[[#This Row],[Quantity]]</f>
        <v>353.6</v>
      </c>
      <c r="V2170" s="4">
        <v>0</v>
      </c>
      <c r="W2170">
        <v>462</v>
      </c>
      <c r="X2170" t="s">
        <v>36</v>
      </c>
      <c r="Y2170" t="s">
        <v>68</v>
      </c>
      <c r="Z2170" s="2">
        <v>43.343872294184173</v>
      </c>
    </row>
    <row r="2171" spans="1:26" x14ac:dyDescent="0.35">
      <c r="A2171" t="s">
        <v>1022</v>
      </c>
      <c r="B2171" t="s">
        <v>1023</v>
      </c>
      <c r="C2171" t="s">
        <v>27</v>
      </c>
      <c r="D2171" t="s">
        <v>80</v>
      </c>
      <c r="E2171" t="s">
        <v>1058</v>
      </c>
      <c r="F2171" t="s">
        <v>1059</v>
      </c>
      <c r="G2171" t="s">
        <v>1060</v>
      </c>
      <c r="H2171" t="s">
        <v>32</v>
      </c>
      <c r="I2171" t="s">
        <v>3727</v>
      </c>
      <c r="J2171" s="1">
        <v>42576</v>
      </c>
      <c r="K2171" s="1">
        <v>42578</v>
      </c>
      <c r="L2171" t="s">
        <v>199</v>
      </c>
      <c r="M2171">
        <f>Table1[[#This Row],[Ship Date]]-Table1[[#This Row],[Order Date]]</f>
        <v>2</v>
      </c>
      <c r="N2171">
        <v>7</v>
      </c>
      <c r="O2171" t="s">
        <v>51</v>
      </c>
      <c r="P2171" s="3">
        <v>1439.9760000000001</v>
      </c>
      <c r="Q2171" s="3">
        <v>1058.173235777243</v>
      </c>
      <c r="R2171" s="3">
        <f>(Table1[[#This Row],[Selling Price]]-Table1[[#This Row],[Cost Price]])</f>
        <v>381.80276422275711</v>
      </c>
      <c r="S2171" s="12">
        <f>(Table1[[#This Row],[Profit]]/Table1[[#This Row],[Selling Price]])</f>
        <v>0.26514522757515202</v>
      </c>
      <c r="T2171">
        <v>4</v>
      </c>
      <c r="U2171" s="2">
        <f>Table1[[#This Row],[Selling Price]]*Table1[[#This Row],[Quantity]]</f>
        <v>5759.9040000000005</v>
      </c>
      <c r="V2171" s="4">
        <v>0.4</v>
      </c>
      <c r="W2171">
        <v>453</v>
      </c>
      <c r="X2171" t="s">
        <v>36</v>
      </c>
      <c r="Y2171" t="s">
        <v>36</v>
      </c>
      <c r="Z2171" s="2">
        <v>1463.972087173772</v>
      </c>
    </row>
    <row r="2172" spans="1:26" x14ac:dyDescent="0.35">
      <c r="A2172" t="s">
        <v>1022</v>
      </c>
      <c r="B2172" t="s">
        <v>1023</v>
      </c>
      <c r="C2172" t="s">
        <v>45</v>
      </c>
      <c r="D2172" t="s">
        <v>80</v>
      </c>
      <c r="E2172" t="s">
        <v>81</v>
      </c>
      <c r="F2172" t="s">
        <v>3810</v>
      </c>
      <c r="G2172" t="s">
        <v>3811</v>
      </c>
      <c r="H2172" t="s">
        <v>32</v>
      </c>
      <c r="I2172" t="s">
        <v>3809</v>
      </c>
      <c r="J2172" s="1">
        <v>43046</v>
      </c>
      <c r="K2172" s="1">
        <v>43051</v>
      </c>
      <c r="L2172" t="s">
        <v>34</v>
      </c>
      <c r="M2172">
        <f>Table1[[#This Row],[Ship Date]]-Table1[[#This Row],[Order Date]]</f>
        <v>5</v>
      </c>
      <c r="N2172">
        <v>11</v>
      </c>
      <c r="O2172" t="s">
        <v>35</v>
      </c>
      <c r="P2172" s="3">
        <v>761.54399999999998</v>
      </c>
      <c r="Q2172" s="3">
        <v>634.32916234158063</v>
      </c>
      <c r="R2172" s="3">
        <f>(Table1[[#This Row],[Selling Price]]-Table1[[#This Row],[Cost Price]])</f>
        <v>127.21483765841936</v>
      </c>
      <c r="S2172" s="12">
        <f>(Table1[[#This Row],[Profit]]/Table1[[#This Row],[Selling Price]])</f>
        <v>0.16704857192548211</v>
      </c>
      <c r="T2172">
        <v>7</v>
      </c>
      <c r="U2172" s="2">
        <f>Table1[[#This Row],[Selling Price]]*Table1[[#This Row],[Quantity]]</f>
        <v>5330.808</v>
      </c>
      <c r="V2172" s="4">
        <v>0.2</v>
      </c>
      <c r="W2172">
        <v>439</v>
      </c>
      <c r="X2172" t="s">
        <v>36</v>
      </c>
      <c r="Y2172" t="s">
        <v>36</v>
      </c>
      <c r="Z2172" s="2">
        <v>264.67441323029323</v>
      </c>
    </row>
    <row r="2173" spans="1:26" x14ac:dyDescent="0.35">
      <c r="A2173" t="s">
        <v>1022</v>
      </c>
      <c r="B2173" t="s">
        <v>1023</v>
      </c>
      <c r="C2173" t="s">
        <v>64</v>
      </c>
      <c r="D2173" t="s">
        <v>80</v>
      </c>
      <c r="E2173" t="s">
        <v>618</v>
      </c>
      <c r="F2173" t="s">
        <v>4453</v>
      </c>
      <c r="G2173" t="s">
        <v>4454</v>
      </c>
      <c r="H2173" t="s">
        <v>32</v>
      </c>
      <c r="I2173" t="s">
        <v>4450</v>
      </c>
      <c r="J2173" s="1">
        <v>42756</v>
      </c>
      <c r="K2173" s="1">
        <v>42762</v>
      </c>
      <c r="L2173" t="s">
        <v>60</v>
      </c>
      <c r="M2173">
        <f>Table1[[#This Row],[Ship Date]]-Table1[[#This Row],[Order Date]]</f>
        <v>6</v>
      </c>
      <c r="N2173">
        <v>1</v>
      </c>
      <c r="O2173" t="s">
        <v>35</v>
      </c>
      <c r="P2173" s="3">
        <v>350.97300000000001</v>
      </c>
      <c r="Q2173" s="3">
        <v>252.1347112700181</v>
      </c>
      <c r="R2173" s="3">
        <f>(Table1[[#This Row],[Selling Price]]-Table1[[#This Row],[Cost Price]])</f>
        <v>98.838288729981912</v>
      </c>
      <c r="S2173" s="12">
        <f>(Table1[[#This Row],[Profit]]/Table1[[#This Row],[Selling Price]])</f>
        <v>0.28161222866141244</v>
      </c>
      <c r="T2173">
        <v>3</v>
      </c>
      <c r="U2173" s="2">
        <f>Table1[[#This Row],[Selling Price]]*Table1[[#This Row],[Quantity]]</f>
        <v>1052.9190000000001</v>
      </c>
      <c r="V2173" s="4">
        <v>0.1</v>
      </c>
      <c r="W2173">
        <v>494</v>
      </c>
      <c r="X2173" t="s">
        <v>68</v>
      </c>
      <c r="Y2173" t="s">
        <v>68</v>
      </c>
      <c r="Z2173" s="2">
        <v>132.5509689941303</v>
      </c>
    </row>
    <row r="2174" spans="1:26" x14ac:dyDescent="0.35">
      <c r="A2174" t="s">
        <v>1022</v>
      </c>
      <c r="B2174" t="s">
        <v>1023</v>
      </c>
      <c r="C2174" t="s">
        <v>27</v>
      </c>
      <c r="D2174" t="s">
        <v>80</v>
      </c>
      <c r="E2174" t="s">
        <v>81</v>
      </c>
      <c r="F2174" t="s">
        <v>2926</v>
      </c>
      <c r="G2174" t="s">
        <v>4374</v>
      </c>
      <c r="H2174" t="s">
        <v>32</v>
      </c>
      <c r="I2174" t="s">
        <v>4541</v>
      </c>
      <c r="J2174" s="1">
        <v>42111</v>
      </c>
      <c r="K2174" s="1">
        <v>42115</v>
      </c>
      <c r="L2174" t="s">
        <v>60</v>
      </c>
      <c r="M2174">
        <f>Table1[[#This Row],[Ship Date]]-Table1[[#This Row],[Order Date]]</f>
        <v>4</v>
      </c>
      <c r="N2174">
        <v>4</v>
      </c>
      <c r="O2174" t="s">
        <v>106</v>
      </c>
      <c r="P2174" s="3">
        <v>783.96</v>
      </c>
      <c r="Q2174" s="3">
        <v>650.79951527614583</v>
      </c>
      <c r="R2174" s="3">
        <f>(Table1[[#This Row],[Selling Price]]-Table1[[#This Row],[Cost Price]])</f>
        <v>133.16048472385421</v>
      </c>
      <c r="S2174" s="12">
        <f>(Table1[[#This Row],[Profit]]/Table1[[#This Row],[Selling Price]])</f>
        <v>0.16985622317956808</v>
      </c>
      <c r="T2174">
        <v>5</v>
      </c>
      <c r="U2174" s="2">
        <f>Table1[[#This Row],[Selling Price]]*Table1[[#This Row],[Quantity]]</f>
        <v>3919.8</v>
      </c>
      <c r="V2174" s="4">
        <v>0.2</v>
      </c>
      <c r="W2174">
        <v>282</v>
      </c>
      <c r="X2174" t="s">
        <v>36</v>
      </c>
      <c r="Y2174" t="s">
        <v>36</v>
      </c>
      <c r="Z2174" s="2">
        <v>345.07297864654657</v>
      </c>
    </row>
    <row r="2175" spans="1:26" x14ac:dyDescent="0.35">
      <c r="A2175" t="s">
        <v>1022</v>
      </c>
      <c r="B2175" t="s">
        <v>1023</v>
      </c>
      <c r="C2175" t="s">
        <v>55</v>
      </c>
      <c r="D2175" t="s">
        <v>80</v>
      </c>
      <c r="E2175" t="s">
        <v>162</v>
      </c>
      <c r="F2175" t="s">
        <v>1739</v>
      </c>
      <c r="G2175" t="s">
        <v>1740</v>
      </c>
      <c r="H2175" t="s">
        <v>32</v>
      </c>
      <c r="I2175" t="s">
        <v>4874</v>
      </c>
      <c r="J2175" s="1">
        <v>41989</v>
      </c>
      <c r="K2175" s="1">
        <v>41990</v>
      </c>
      <c r="L2175" t="s">
        <v>199</v>
      </c>
      <c r="M2175">
        <f>Table1[[#This Row],[Ship Date]]-Table1[[#This Row],[Order Date]]</f>
        <v>1</v>
      </c>
      <c r="N2175">
        <v>12</v>
      </c>
      <c r="O2175" t="s">
        <v>35</v>
      </c>
      <c r="P2175" s="3">
        <v>395</v>
      </c>
      <c r="Q2175" s="3">
        <v>333.15705709250551</v>
      </c>
      <c r="R2175" s="3">
        <f>(Table1[[#This Row],[Selling Price]]-Table1[[#This Row],[Cost Price]])</f>
        <v>61.842942907494489</v>
      </c>
      <c r="S2175" s="12">
        <f>(Table1[[#This Row],[Profit]]/Table1[[#This Row],[Selling Price]])</f>
        <v>0.15656441242403668</v>
      </c>
      <c r="T2175">
        <v>5</v>
      </c>
      <c r="U2175" s="2">
        <f>Table1[[#This Row],[Selling Price]]*Table1[[#This Row],[Quantity]]</f>
        <v>1975</v>
      </c>
      <c r="V2175" s="4">
        <v>0</v>
      </c>
      <c r="W2175">
        <v>391</v>
      </c>
      <c r="X2175" t="s">
        <v>36</v>
      </c>
      <c r="Y2175" t="s">
        <v>68</v>
      </c>
      <c r="Z2175" s="2">
        <v>74.444664012943193</v>
      </c>
    </row>
    <row r="2176" spans="1:26" x14ac:dyDescent="0.35">
      <c r="A2176" t="s">
        <v>1022</v>
      </c>
      <c r="B2176" t="s">
        <v>1023</v>
      </c>
      <c r="C2176" t="s">
        <v>27</v>
      </c>
      <c r="D2176" t="s">
        <v>80</v>
      </c>
      <c r="E2176" t="s">
        <v>81</v>
      </c>
      <c r="F2176" t="s">
        <v>3281</v>
      </c>
      <c r="G2176" t="s">
        <v>3282</v>
      </c>
      <c r="H2176" t="s">
        <v>32</v>
      </c>
      <c r="I2176" t="s">
        <v>5086</v>
      </c>
      <c r="J2176" s="1">
        <v>41860</v>
      </c>
      <c r="K2176" s="1">
        <v>41864</v>
      </c>
      <c r="L2176" t="s">
        <v>60</v>
      </c>
      <c r="M2176">
        <f>Table1[[#This Row],[Ship Date]]-Table1[[#This Row],[Order Date]]</f>
        <v>4</v>
      </c>
      <c r="N2176">
        <v>8</v>
      </c>
      <c r="O2176" t="s">
        <v>61</v>
      </c>
      <c r="P2176" s="3">
        <v>219.16800000000001</v>
      </c>
      <c r="Q2176" s="3">
        <v>184.593438102573</v>
      </c>
      <c r="R2176" s="3">
        <f>(Table1[[#This Row],[Selling Price]]-Table1[[#This Row],[Cost Price]])</f>
        <v>34.574561897427003</v>
      </c>
      <c r="S2176" s="12">
        <f>(Table1[[#This Row],[Profit]]/Table1[[#This Row],[Selling Price]])</f>
        <v>0.15775369532699574</v>
      </c>
      <c r="T2176">
        <v>2</v>
      </c>
      <c r="U2176" s="2">
        <f>Table1[[#This Row],[Selling Price]]*Table1[[#This Row],[Quantity]]</f>
        <v>438.33600000000001</v>
      </c>
      <c r="V2176" s="4">
        <v>0.2</v>
      </c>
      <c r="W2176">
        <v>360</v>
      </c>
      <c r="X2176" t="s">
        <v>36</v>
      </c>
      <c r="Y2176" t="s">
        <v>36</v>
      </c>
      <c r="Z2176" s="2">
        <v>171.52609127243591</v>
      </c>
    </row>
    <row r="2177" spans="1:26" x14ac:dyDescent="0.35">
      <c r="A2177" t="s">
        <v>1022</v>
      </c>
      <c r="B2177" t="s">
        <v>1023</v>
      </c>
      <c r="C2177" t="s">
        <v>55</v>
      </c>
      <c r="D2177" t="s">
        <v>80</v>
      </c>
      <c r="E2177" t="s">
        <v>618</v>
      </c>
      <c r="F2177" t="s">
        <v>4863</v>
      </c>
      <c r="G2177" t="s">
        <v>4864</v>
      </c>
      <c r="H2177" t="s">
        <v>32</v>
      </c>
      <c r="I2177" t="s">
        <v>5163</v>
      </c>
      <c r="J2177" s="1">
        <v>41810</v>
      </c>
      <c r="K2177" s="1">
        <v>41814</v>
      </c>
      <c r="L2177" t="s">
        <v>60</v>
      </c>
      <c r="M2177">
        <f>Table1[[#This Row],[Ship Date]]-Table1[[#This Row],[Order Date]]</f>
        <v>4</v>
      </c>
      <c r="N2177">
        <v>6</v>
      </c>
      <c r="O2177" t="s">
        <v>51</v>
      </c>
      <c r="P2177" s="3">
        <v>418.8</v>
      </c>
      <c r="Q2177" s="3">
        <v>286.78418731805078</v>
      </c>
      <c r="R2177" s="3">
        <f>(Table1[[#This Row],[Selling Price]]-Table1[[#This Row],[Cost Price]])</f>
        <v>132.01581268194923</v>
      </c>
      <c r="S2177" s="12">
        <f>(Table1[[#This Row],[Profit]]/Table1[[#This Row],[Selling Price]])</f>
        <v>0.31522400353856073</v>
      </c>
      <c r="T2177">
        <v>2</v>
      </c>
      <c r="U2177" s="2">
        <f>Table1[[#This Row],[Selling Price]]*Table1[[#This Row],[Quantity]]</f>
        <v>837.6</v>
      </c>
      <c r="V2177" s="4">
        <v>0.4</v>
      </c>
      <c r="W2177">
        <v>379</v>
      </c>
      <c r="X2177" t="s">
        <v>36</v>
      </c>
      <c r="Y2177" t="s">
        <v>36</v>
      </c>
      <c r="Z2177" s="2">
        <v>187.29305379538241</v>
      </c>
    </row>
    <row r="2178" spans="1:26" x14ac:dyDescent="0.35">
      <c r="A2178" t="s">
        <v>1022</v>
      </c>
      <c r="B2178" t="s">
        <v>1023</v>
      </c>
      <c r="C2178" t="s">
        <v>64</v>
      </c>
      <c r="D2178" t="s">
        <v>80</v>
      </c>
      <c r="E2178" t="s">
        <v>81</v>
      </c>
      <c r="F2178" t="s">
        <v>4358</v>
      </c>
      <c r="G2178" t="s">
        <v>4359</v>
      </c>
      <c r="H2178" t="s">
        <v>32</v>
      </c>
      <c r="I2178" t="s">
        <v>5181</v>
      </c>
      <c r="J2178" s="1">
        <v>42545</v>
      </c>
      <c r="K2178" s="1">
        <v>42550</v>
      </c>
      <c r="L2178" t="s">
        <v>60</v>
      </c>
      <c r="M2178">
        <f>Table1[[#This Row],[Ship Date]]-Table1[[#This Row],[Order Date]]</f>
        <v>5</v>
      </c>
      <c r="N2178">
        <v>6</v>
      </c>
      <c r="O2178" t="s">
        <v>51</v>
      </c>
      <c r="P2178" s="3">
        <v>38.24</v>
      </c>
      <c r="Q2178" s="3">
        <v>25.526680102095931</v>
      </c>
      <c r="R2178" s="3">
        <f>(Table1[[#This Row],[Selling Price]]-Table1[[#This Row],[Cost Price]])</f>
        <v>12.713319897904071</v>
      </c>
      <c r="S2178" s="12">
        <f>(Table1[[#This Row],[Profit]]/Table1[[#This Row],[Selling Price]])</f>
        <v>0.3324612944012571</v>
      </c>
      <c r="T2178">
        <v>4</v>
      </c>
      <c r="U2178" s="2">
        <f>Table1[[#This Row],[Selling Price]]*Table1[[#This Row],[Quantity]]</f>
        <v>152.96</v>
      </c>
      <c r="V2178" s="4">
        <v>0.2</v>
      </c>
      <c r="W2178">
        <v>267</v>
      </c>
      <c r="X2178" t="s">
        <v>36</v>
      </c>
      <c r="Y2178" t="s">
        <v>68</v>
      </c>
      <c r="Z2178" s="2">
        <v>58.196213722772953</v>
      </c>
    </row>
    <row r="2179" spans="1:26" x14ac:dyDescent="0.35">
      <c r="A2179" t="s">
        <v>1022</v>
      </c>
      <c r="B2179" t="s">
        <v>1023</v>
      </c>
      <c r="C2179" t="s">
        <v>64</v>
      </c>
      <c r="D2179" t="s">
        <v>80</v>
      </c>
      <c r="E2179" t="s">
        <v>81</v>
      </c>
      <c r="F2179" t="s">
        <v>2864</v>
      </c>
      <c r="G2179" t="s">
        <v>2865</v>
      </c>
      <c r="H2179" t="s">
        <v>32</v>
      </c>
      <c r="I2179" t="s">
        <v>5233</v>
      </c>
      <c r="J2179" s="1">
        <v>41891</v>
      </c>
      <c r="K2179" s="1">
        <v>41896</v>
      </c>
      <c r="L2179" t="s">
        <v>34</v>
      </c>
      <c r="M2179">
        <f>Table1[[#This Row],[Ship Date]]-Table1[[#This Row],[Order Date]]</f>
        <v>5</v>
      </c>
      <c r="N2179">
        <v>9</v>
      </c>
      <c r="O2179" t="s">
        <v>61</v>
      </c>
      <c r="P2179" s="3">
        <v>135.51599999999999</v>
      </c>
      <c r="Q2179" s="3">
        <v>94.750605343063029</v>
      </c>
      <c r="R2179" s="3">
        <f>(Table1[[#This Row],[Selling Price]]-Table1[[#This Row],[Cost Price]])</f>
        <v>40.765394656936962</v>
      </c>
      <c r="S2179" s="12">
        <f>(Table1[[#This Row],[Profit]]/Table1[[#This Row],[Selling Price]])</f>
        <v>0.30081610036406747</v>
      </c>
      <c r="T2179">
        <v>1</v>
      </c>
      <c r="U2179" s="2">
        <f>Table1[[#This Row],[Selling Price]]*Table1[[#This Row],[Quantity]]</f>
        <v>135.51599999999999</v>
      </c>
      <c r="V2179" s="4">
        <v>0.4</v>
      </c>
      <c r="W2179">
        <v>201</v>
      </c>
      <c r="X2179" t="s">
        <v>36</v>
      </c>
      <c r="Y2179" t="s">
        <v>36</v>
      </c>
      <c r="Z2179" s="2">
        <v>526.33941950139615</v>
      </c>
    </row>
    <row r="2180" spans="1:26" x14ac:dyDescent="0.35">
      <c r="A2180" t="s">
        <v>1022</v>
      </c>
      <c r="B2180" t="s">
        <v>1023</v>
      </c>
      <c r="C2180" t="s">
        <v>27</v>
      </c>
      <c r="D2180" t="s">
        <v>80</v>
      </c>
      <c r="E2180" t="s">
        <v>162</v>
      </c>
      <c r="F2180" t="s">
        <v>5271</v>
      </c>
      <c r="G2180" t="s">
        <v>5272</v>
      </c>
      <c r="H2180" t="s">
        <v>32</v>
      </c>
      <c r="I2180" t="s">
        <v>5273</v>
      </c>
      <c r="J2180" s="1">
        <v>43078</v>
      </c>
      <c r="K2180" s="1">
        <v>43080</v>
      </c>
      <c r="L2180" t="s">
        <v>34</v>
      </c>
      <c r="M2180">
        <f>Table1[[#This Row],[Ship Date]]-Table1[[#This Row],[Order Date]]</f>
        <v>2</v>
      </c>
      <c r="N2180">
        <v>12</v>
      </c>
      <c r="O2180" t="s">
        <v>35</v>
      </c>
      <c r="P2180" s="3">
        <v>104.88</v>
      </c>
      <c r="Q2180" s="3">
        <v>87.038305282356248</v>
      </c>
      <c r="R2180" s="3">
        <f>(Table1[[#This Row],[Selling Price]]-Table1[[#This Row],[Cost Price]])</f>
        <v>17.841694717643747</v>
      </c>
      <c r="S2180" s="12">
        <f>(Table1[[#This Row],[Profit]]/Table1[[#This Row],[Selling Price]])</f>
        <v>0.17011531958089005</v>
      </c>
      <c r="T2180">
        <v>6</v>
      </c>
      <c r="U2180" s="2">
        <f>Table1[[#This Row],[Selling Price]]*Table1[[#This Row],[Quantity]]</f>
        <v>629.28</v>
      </c>
      <c r="V2180" s="4">
        <v>0</v>
      </c>
      <c r="W2180">
        <v>429</v>
      </c>
      <c r="X2180" t="s">
        <v>36</v>
      </c>
      <c r="Y2180" t="s">
        <v>68</v>
      </c>
      <c r="Z2180" s="2">
        <v>51.96197681638629</v>
      </c>
    </row>
    <row r="2181" spans="1:26" x14ac:dyDescent="0.35">
      <c r="A2181" t="s">
        <v>1022</v>
      </c>
      <c r="B2181" t="s">
        <v>1023</v>
      </c>
      <c r="C2181" t="s">
        <v>64</v>
      </c>
      <c r="D2181" t="s">
        <v>80</v>
      </c>
      <c r="E2181" t="s">
        <v>81</v>
      </c>
      <c r="F2181" t="s">
        <v>3281</v>
      </c>
      <c r="G2181" t="s">
        <v>3282</v>
      </c>
      <c r="H2181" t="s">
        <v>32</v>
      </c>
      <c r="I2181" t="s">
        <v>5800</v>
      </c>
      <c r="J2181" s="1">
        <v>42813</v>
      </c>
      <c r="K2181" s="1">
        <v>42816</v>
      </c>
      <c r="L2181" t="s">
        <v>199</v>
      </c>
      <c r="M2181">
        <f>Table1[[#This Row],[Ship Date]]-Table1[[#This Row],[Order Date]]</f>
        <v>3</v>
      </c>
      <c r="N2181">
        <v>3</v>
      </c>
      <c r="O2181" t="s">
        <v>106</v>
      </c>
      <c r="P2181" s="3">
        <v>657.50400000000002</v>
      </c>
      <c r="Q2181" s="3">
        <v>432.9734934165441</v>
      </c>
      <c r="R2181" s="3">
        <f>(Table1[[#This Row],[Selling Price]]-Table1[[#This Row],[Cost Price]])</f>
        <v>224.53050658345592</v>
      </c>
      <c r="S2181" s="12">
        <f>(Table1[[#This Row],[Profit]]/Table1[[#This Row],[Selling Price]])</f>
        <v>0.34148918726495336</v>
      </c>
      <c r="T2181">
        <v>6</v>
      </c>
      <c r="U2181" s="2">
        <f>Table1[[#This Row],[Selling Price]]*Table1[[#This Row],[Quantity]]</f>
        <v>3945.0240000000003</v>
      </c>
      <c r="V2181" s="4">
        <v>0.2</v>
      </c>
      <c r="W2181">
        <v>379</v>
      </c>
      <c r="X2181" t="s">
        <v>36</v>
      </c>
      <c r="Y2181" t="s">
        <v>36</v>
      </c>
      <c r="Z2181" s="2">
        <v>171.52609127243591</v>
      </c>
    </row>
    <row r="2182" spans="1:26" x14ac:dyDescent="0.35">
      <c r="A2182" t="s">
        <v>1022</v>
      </c>
      <c r="B2182" t="s">
        <v>1023</v>
      </c>
      <c r="C2182" t="s">
        <v>27</v>
      </c>
      <c r="D2182" t="s">
        <v>80</v>
      </c>
      <c r="E2182" t="s">
        <v>81</v>
      </c>
      <c r="F2182" t="s">
        <v>2864</v>
      </c>
      <c r="G2182" t="s">
        <v>2865</v>
      </c>
      <c r="H2182" t="s">
        <v>32</v>
      </c>
      <c r="I2182" t="s">
        <v>5832</v>
      </c>
      <c r="J2182" s="1">
        <v>42689</v>
      </c>
      <c r="K2182" s="1">
        <v>42693</v>
      </c>
      <c r="L2182" t="s">
        <v>60</v>
      </c>
      <c r="M2182">
        <f>Table1[[#This Row],[Ship Date]]-Table1[[#This Row],[Order Date]]</f>
        <v>4</v>
      </c>
      <c r="N2182">
        <v>11</v>
      </c>
      <c r="O2182" t="s">
        <v>35</v>
      </c>
      <c r="P2182" s="3">
        <v>361.37599999999998</v>
      </c>
      <c r="Q2182" s="3">
        <v>275.24976797278549</v>
      </c>
      <c r="R2182" s="3">
        <f>(Table1[[#This Row],[Selling Price]]-Table1[[#This Row],[Cost Price]])</f>
        <v>86.126232027214485</v>
      </c>
      <c r="S2182" s="12">
        <f>(Table1[[#This Row],[Profit]]/Table1[[#This Row],[Selling Price]])</f>
        <v>0.23832858858146222</v>
      </c>
      <c r="T2182">
        <v>2</v>
      </c>
      <c r="U2182" s="2">
        <f>Table1[[#This Row],[Selling Price]]*Table1[[#This Row],[Quantity]]</f>
        <v>722.75199999999995</v>
      </c>
      <c r="V2182" s="4">
        <v>0.2</v>
      </c>
      <c r="W2182">
        <v>328</v>
      </c>
      <c r="X2182" t="s">
        <v>36</v>
      </c>
      <c r="Y2182" t="s">
        <v>36</v>
      </c>
      <c r="Z2182" s="2">
        <v>526.33941950139615</v>
      </c>
    </row>
    <row r="2183" spans="1:26" x14ac:dyDescent="0.35">
      <c r="A2183" t="s">
        <v>1022</v>
      </c>
      <c r="B2183" t="s">
        <v>1023</v>
      </c>
      <c r="C2183" t="s">
        <v>64</v>
      </c>
      <c r="D2183" t="s">
        <v>80</v>
      </c>
      <c r="E2183" t="s">
        <v>162</v>
      </c>
      <c r="F2183" t="s">
        <v>3382</v>
      </c>
      <c r="G2183" t="s">
        <v>3383</v>
      </c>
      <c r="H2183" t="s">
        <v>32</v>
      </c>
      <c r="I2183" t="s">
        <v>6237</v>
      </c>
      <c r="J2183" s="1">
        <v>42862</v>
      </c>
      <c r="K2183" s="1">
        <v>42867</v>
      </c>
      <c r="L2183" t="s">
        <v>60</v>
      </c>
      <c r="M2183">
        <f>Table1[[#This Row],[Ship Date]]-Table1[[#This Row],[Order Date]]</f>
        <v>5</v>
      </c>
      <c r="N2183">
        <v>5</v>
      </c>
      <c r="O2183" t="s">
        <v>51</v>
      </c>
      <c r="P2183" s="3">
        <v>79.989999999999995</v>
      </c>
      <c r="Q2183" s="3">
        <v>60.619402552295412</v>
      </c>
      <c r="R2183" s="3">
        <f>(Table1[[#This Row],[Selling Price]]-Table1[[#This Row],[Cost Price]])</f>
        <v>19.370597447704583</v>
      </c>
      <c r="S2183" s="12">
        <f>(Table1[[#This Row],[Profit]]/Table1[[#This Row],[Selling Price]])</f>
        <v>0.24216273843861214</v>
      </c>
      <c r="T2183">
        <v>1</v>
      </c>
      <c r="U2183" s="2">
        <f>Table1[[#This Row],[Selling Price]]*Table1[[#This Row],[Quantity]]</f>
        <v>79.989999999999995</v>
      </c>
      <c r="V2183" s="4">
        <v>0</v>
      </c>
      <c r="W2183">
        <v>180</v>
      </c>
      <c r="X2183" t="s">
        <v>36</v>
      </c>
      <c r="Y2183" t="s">
        <v>68</v>
      </c>
      <c r="Z2183" s="2">
        <v>105.7520180310658</v>
      </c>
    </row>
    <row r="2184" spans="1:26" x14ac:dyDescent="0.35">
      <c r="A2184" t="s">
        <v>1022</v>
      </c>
      <c r="B2184" t="s">
        <v>1023</v>
      </c>
      <c r="C2184" t="s">
        <v>64</v>
      </c>
      <c r="D2184" t="s">
        <v>80</v>
      </c>
      <c r="E2184" t="s">
        <v>81</v>
      </c>
      <c r="F2184" t="s">
        <v>2501</v>
      </c>
      <c r="G2184" t="s">
        <v>2502</v>
      </c>
      <c r="H2184" t="s">
        <v>32</v>
      </c>
      <c r="I2184" t="s">
        <v>6322</v>
      </c>
      <c r="J2184" s="1">
        <v>42176</v>
      </c>
      <c r="K2184" s="1">
        <v>42182</v>
      </c>
      <c r="L2184" t="s">
        <v>60</v>
      </c>
      <c r="M2184">
        <f>Table1[[#This Row],[Ship Date]]-Table1[[#This Row],[Order Date]]</f>
        <v>6</v>
      </c>
      <c r="N2184">
        <v>6</v>
      </c>
      <c r="O2184" t="s">
        <v>51</v>
      </c>
      <c r="P2184" s="3">
        <v>107.976</v>
      </c>
      <c r="Q2184" s="3">
        <v>88.77422316558723</v>
      </c>
      <c r="R2184" s="3">
        <f>(Table1[[#This Row],[Selling Price]]-Table1[[#This Row],[Cost Price]])</f>
        <v>19.201776834412769</v>
      </c>
      <c r="S2184" s="12">
        <f>(Table1[[#This Row],[Profit]]/Table1[[#This Row],[Selling Price]])</f>
        <v>0.17783374855905729</v>
      </c>
      <c r="T2184">
        <v>3</v>
      </c>
      <c r="U2184" s="2">
        <f>Table1[[#This Row],[Selling Price]]*Table1[[#This Row],[Quantity]]</f>
        <v>323.928</v>
      </c>
      <c r="V2184" s="4">
        <v>0.2</v>
      </c>
      <c r="W2184">
        <v>477</v>
      </c>
      <c r="X2184" t="s">
        <v>68</v>
      </c>
      <c r="Y2184" t="s">
        <v>68</v>
      </c>
      <c r="Z2184" s="2">
        <v>65.978516314529728</v>
      </c>
    </row>
    <row r="2185" spans="1:26" x14ac:dyDescent="0.35">
      <c r="A2185" t="s">
        <v>1022</v>
      </c>
      <c r="B2185" t="s">
        <v>1023</v>
      </c>
      <c r="C2185" t="s">
        <v>45</v>
      </c>
      <c r="D2185" t="s">
        <v>80</v>
      </c>
      <c r="E2185" t="s">
        <v>162</v>
      </c>
      <c r="F2185" t="s">
        <v>3254</v>
      </c>
      <c r="G2185" t="s">
        <v>3255</v>
      </c>
      <c r="H2185" t="s">
        <v>32</v>
      </c>
      <c r="I2185" t="s">
        <v>6354</v>
      </c>
      <c r="J2185" s="1">
        <v>43053</v>
      </c>
      <c r="K2185" s="1">
        <v>43057</v>
      </c>
      <c r="L2185" t="s">
        <v>60</v>
      </c>
      <c r="M2185">
        <f>Table1[[#This Row],[Ship Date]]-Table1[[#This Row],[Order Date]]</f>
        <v>4</v>
      </c>
      <c r="N2185">
        <v>11</v>
      </c>
      <c r="O2185" t="s">
        <v>35</v>
      </c>
      <c r="P2185" s="3">
        <v>167.952</v>
      </c>
      <c r="Q2185" s="3">
        <v>118.7726995358109</v>
      </c>
      <c r="R2185" s="3">
        <f>(Table1[[#This Row],[Selling Price]]-Table1[[#This Row],[Cost Price]])</f>
        <v>49.179300464189097</v>
      </c>
      <c r="S2185" s="12">
        <f>(Table1[[#This Row],[Profit]]/Table1[[#This Row],[Selling Price]])</f>
        <v>0.29281759350403147</v>
      </c>
      <c r="T2185">
        <v>6</v>
      </c>
      <c r="U2185" s="2">
        <f>Table1[[#This Row],[Selling Price]]*Table1[[#This Row],[Quantity]]</f>
        <v>1007.712</v>
      </c>
      <c r="V2185" s="4">
        <v>0.2</v>
      </c>
      <c r="W2185">
        <v>324</v>
      </c>
      <c r="X2185" t="s">
        <v>36</v>
      </c>
      <c r="Y2185" t="s">
        <v>68</v>
      </c>
      <c r="Z2185" s="2">
        <v>46.243314918663287</v>
      </c>
    </row>
    <row r="2186" spans="1:26" x14ac:dyDescent="0.35">
      <c r="A2186" t="s">
        <v>1022</v>
      </c>
      <c r="B2186" t="s">
        <v>1023</v>
      </c>
      <c r="C2186" t="s">
        <v>64</v>
      </c>
      <c r="D2186" t="s">
        <v>80</v>
      </c>
      <c r="E2186" t="s">
        <v>81</v>
      </c>
      <c r="F2186" t="s">
        <v>3311</v>
      </c>
      <c r="G2186" t="s">
        <v>3312</v>
      </c>
      <c r="H2186" t="s">
        <v>32</v>
      </c>
      <c r="I2186" t="s">
        <v>6454</v>
      </c>
      <c r="J2186" s="1">
        <v>41964</v>
      </c>
      <c r="K2186" s="1">
        <v>41970</v>
      </c>
      <c r="L2186" t="s">
        <v>60</v>
      </c>
      <c r="M2186">
        <f>Table1[[#This Row],[Ship Date]]-Table1[[#This Row],[Order Date]]</f>
        <v>6</v>
      </c>
      <c r="N2186">
        <v>11</v>
      </c>
      <c r="O2186" t="s">
        <v>35</v>
      </c>
      <c r="P2186" s="3">
        <v>267.95999999999998</v>
      </c>
      <c r="Q2186" s="3">
        <v>224.91012210755429</v>
      </c>
      <c r="R2186" s="3">
        <f>(Table1[[#This Row],[Selling Price]]-Table1[[#This Row],[Cost Price]])</f>
        <v>43.049877892445693</v>
      </c>
      <c r="S2186" s="12">
        <f>(Table1[[#This Row],[Profit]]/Table1[[#This Row],[Selling Price]])</f>
        <v>0.1606578515168148</v>
      </c>
      <c r="T2186">
        <v>5</v>
      </c>
      <c r="U2186" s="2">
        <f>Table1[[#This Row],[Selling Price]]*Table1[[#This Row],[Quantity]]</f>
        <v>1339.8</v>
      </c>
      <c r="V2186" s="4">
        <v>0.2</v>
      </c>
      <c r="W2186">
        <v>327</v>
      </c>
      <c r="X2186" t="s">
        <v>68</v>
      </c>
      <c r="Y2186" t="s">
        <v>68</v>
      </c>
      <c r="Z2186" s="2">
        <v>77.198527270926618</v>
      </c>
    </row>
    <row r="2187" spans="1:26" x14ac:dyDescent="0.35">
      <c r="A2187" t="s">
        <v>1022</v>
      </c>
      <c r="B2187" t="s">
        <v>1023</v>
      </c>
      <c r="C2187" t="s">
        <v>45</v>
      </c>
      <c r="D2187" t="s">
        <v>80</v>
      </c>
      <c r="E2187" t="s">
        <v>81</v>
      </c>
      <c r="F2187" t="s">
        <v>1005</v>
      </c>
      <c r="G2187" t="s">
        <v>1006</v>
      </c>
      <c r="H2187" t="s">
        <v>32</v>
      </c>
      <c r="I2187" t="s">
        <v>6495</v>
      </c>
      <c r="J2187" s="1">
        <v>42422</v>
      </c>
      <c r="K2187" s="1">
        <v>42426</v>
      </c>
      <c r="L2187" t="s">
        <v>60</v>
      </c>
      <c r="M2187">
        <f>Table1[[#This Row],[Ship Date]]-Table1[[#This Row],[Order Date]]</f>
        <v>4</v>
      </c>
      <c r="N2187">
        <v>2</v>
      </c>
      <c r="O2187" t="s">
        <v>106</v>
      </c>
      <c r="P2187" s="3">
        <v>445.96</v>
      </c>
      <c r="Q2187" s="3">
        <v>293.00596558582163</v>
      </c>
      <c r="R2187" s="3">
        <f>(Table1[[#This Row],[Selling Price]]-Table1[[#This Row],[Cost Price]])</f>
        <v>152.95403441417835</v>
      </c>
      <c r="S2187" s="12">
        <f>(Table1[[#This Row],[Profit]]/Table1[[#This Row],[Selling Price]])</f>
        <v>0.3429770257740119</v>
      </c>
      <c r="T2187">
        <v>5</v>
      </c>
      <c r="U2187" s="2">
        <f>Table1[[#This Row],[Selling Price]]*Table1[[#This Row],[Quantity]]</f>
        <v>2229.7999999999997</v>
      </c>
      <c r="V2187" s="4">
        <v>0.2</v>
      </c>
      <c r="W2187">
        <v>166</v>
      </c>
      <c r="X2187" t="s">
        <v>36</v>
      </c>
      <c r="Y2187" t="s">
        <v>36</v>
      </c>
      <c r="Z2187" s="2">
        <v>154.48507562868329</v>
      </c>
    </row>
    <row r="2188" spans="1:26" x14ac:dyDescent="0.35">
      <c r="A2188" t="s">
        <v>1022</v>
      </c>
      <c r="B2188" t="s">
        <v>1023</v>
      </c>
      <c r="C2188" t="s">
        <v>55</v>
      </c>
      <c r="D2188" t="s">
        <v>80</v>
      </c>
      <c r="E2188" t="s">
        <v>81</v>
      </c>
      <c r="F2188" t="s">
        <v>3483</v>
      </c>
      <c r="G2188" t="s">
        <v>3484</v>
      </c>
      <c r="H2188" t="s">
        <v>32</v>
      </c>
      <c r="I2188" t="s">
        <v>6565</v>
      </c>
      <c r="J2188" s="1">
        <v>42826</v>
      </c>
      <c r="K2188" s="1">
        <v>42829</v>
      </c>
      <c r="L2188" t="s">
        <v>34</v>
      </c>
      <c r="M2188">
        <f>Table1[[#This Row],[Ship Date]]-Table1[[#This Row],[Order Date]]</f>
        <v>3</v>
      </c>
      <c r="N2188">
        <v>4</v>
      </c>
      <c r="O2188" t="s">
        <v>106</v>
      </c>
      <c r="P2188" s="3">
        <v>23.975999999999999</v>
      </c>
      <c r="Q2188" s="3">
        <v>20.013796991279971</v>
      </c>
      <c r="R2188" s="3">
        <f>(Table1[[#This Row],[Selling Price]]-Table1[[#This Row],[Cost Price]])</f>
        <v>3.962203008720028</v>
      </c>
      <c r="S2188" s="12">
        <f>(Table1[[#This Row],[Profit]]/Table1[[#This Row],[Selling Price]])</f>
        <v>0.16525704907908026</v>
      </c>
      <c r="T2188">
        <v>3</v>
      </c>
      <c r="U2188" s="2">
        <f>Table1[[#This Row],[Selling Price]]*Table1[[#This Row],[Quantity]]</f>
        <v>71.927999999999997</v>
      </c>
      <c r="V2188" s="4">
        <v>0.2</v>
      </c>
      <c r="W2188">
        <v>218</v>
      </c>
      <c r="X2188" t="s">
        <v>36</v>
      </c>
      <c r="Y2188" t="s">
        <v>52</v>
      </c>
      <c r="Z2188" s="2">
        <v>18.487606134149139</v>
      </c>
    </row>
    <row r="2189" spans="1:26" x14ac:dyDescent="0.35">
      <c r="A2189" t="s">
        <v>1022</v>
      </c>
      <c r="B2189" t="s">
        <v>1023</v>
      </c>
      <c r="C2189" t="s">
        <v>27</v>
      </c>
      <c r="D2189" t="s">
        <v>80</v>
      </c>
      <c r="E2189" t="s">
        <v>81</v>
      </c>
      <c r="F2189" t="s">
        <v>4358</v>
      </c>
      <c r="G2189" t="s">
        <v>4359</v>
      </c>
      <c r="H2189" t="s">
        <v>32</v>
      </c>
      <c r="I2189" t="s">
        <v>6677</v>
      </c>
      <c r="J2189" s="1">
        <v>42722</v>
      </c>
      <c r="K2189" s="1">
        <v>42725</v>
      </c>
      <c r="L2189" t="s">
        <v>199</v>
      </c>
      <c r="M2189">
        <f>Table1[[#This Row],[Ship Date]]-Table1[[#This Row],[Order Date]]</f>
        <v>3</v>
      </c>
      <c r="N2189">
        <v>12</v>
      </c>
      <c r="O2189" t="s">
        <v>35</v>
      </c>
      <c r="P2189" s="3">
        <v>28.68</v>
      </c>
      <c r="Q2189" s="3">
        <v>20.16463469480377</v>
      </c>
      <c r="R2189" s="3">
        <f>(Table1[[#This Row],[Selling Price]]-Table1[[#This Row],[Cost Price]])</f>
        <v>8.5153653051962301</v>
      </c>
      <c r="S2189" s="12">
        <f>(Table1[[#This Row],[Profit]]/Table1[[#This Row],[Selling Price]])</f>
        <v>0.29690952946988253</v>
      </c>
      <c r="T2189">
        <v>3</v>
      </c>
      <c r="U2189" s="2">
        <f>Table1[[#This Row],[Selling Price]]*Table1[[#This Row],[Quantity]]</f>
        <v>86.039999999999992</v>
      </c>
      <c r="V2189" s="4">
        <v>0.2</v>
      </c>
      <c r="W2189">
        <v>100</v>
      </c>
      <c r="X2189" t="s">
        <v>36</v>
      </c>
      <c r="Y2189" t="s">
        <v>36</v>
      </c>
      <c r="Z2189" s="2">
        <v>58.196213722772953</v>
      </c>
    </row>
    <row r="2190" spans="1:26" x14ac:dyDescent="0.35">
      <c r="A2190" t="s">
        <v>1022</v>
      </c>
      <c r="B2190" t="s">
        <v>1023</v>
      </c>
      <c r="C2190" t="s">
        <v>27</v>
      </c>
      <c r="D2190" t="s">
        <v>80</v>
      </c>
      <c r="E2190" t="s">
        <v>162</v>
      </c>
      <c r="F2190" t="s">
        <v>6033</v>
      </c>
      <c r="G2190" t="s">
        <v>6034</v>
      </c>
      <c r="H2190" t="s">
        <v>32</v>
      </c>
      <c r="I2190" t="s">
        <v>6686</v>
      </c>
      <c r="J2190" s="1">
        <v>41787</v>
      </c>
      <c r="K2190" s="1">
        <v>41792</v>
      </c>
      <c r="L2190" t="s">
        <v>60</v>
      </c>
      <c r="M2190">
        <f>Table1[[#This Row],[Ship Date]]-Table1[[#This Row],[Order Date]]</f>
        <v>5</v>
      </c>
      <c r="N2190">
        <v>5</v>
      </c>
      <c r="O2190" t="s">
        <v>51</v>
      </c>
      <c r="P2190" s="3">
        <v>27.6</v>
      </c>
      <c r="Q2190" s="3">
        <v>19.702784437864139</v>
      </c>
      <c r="R2190" s="3">
        <f>(Table1[[#This Row],[Selling Price]]-Table1[[#This Row],[Cost Price]])</f>
        <v>7.8972155621358624</v>
      </c>
      <c r="S2190" s="12">
        <f>(Table1[[#This Row],[Profit]]/Table1[[#This Row],[Selling Price]])</f>
        <v>0.28613099862811092</v>
      </c>
      <c r="T2190">
        <v>4</v>
      </c>
      <c r="U2190" s="2">
        <f>Table1[[#This Row],[Selling Price]]*Table1[[#This Row],[Quantity]]</f>
        <v>110.4</v>
      </c>
      <c r="V2190" s="4">
        <v>0</v>
      </c>
      <c r="W2190">
        <v>308</v>
      </c>
      <c r="X2190" t="s">
        <v>36</v>
      </c>
      <c r="Y2190" t="s">
        <v>52</v>
      </c>
      <c r="Z2190" s="2">
        <v>29.95903402982146</v>
      </c>
    </row>
    <row r="2191" spans="1:26" x14ac:dyDescent="0.35">
      <c r="A2191" t="s">
        <v>1022</v>
      </c>
      <c r="B2191" t="s">
        <v>1023</v>
      </c>
      <c r="C2191" t="s">
        <v>39</v>
      </c>
      <c r="D2191" t="s">
        <v>80</v>
      </c>
      <c r="E2191" t="s">
        <v>162</v>
      </c>
      <c r="F2191" t="s">
        <v>4194</v>
      </c>
      <c r="G2191" t="s">
        <v>4195</v>
      </c>
      <c r="H2191" t="s">
        <v>32</v>
      </c>
      <c r="I2191" t="s">
        <v>6712</v>
      </c>
      <c r="J2191" s="1">
        <v>42272</v>
      </c>
      <c r="K2191" s="1">
        <v>42274</v>
      </c>
      <c r="L2191" t="s">
        <v>199</v>
      </c>
      <c r="M2191">
        <f>Table1[[#This Row],[Ship Date]]-Table1[[#This Row],[Order Date]]</f>
        <v>2</v>
      </c>
      <c r="N2191">
        <v>9</v>
      </c>
      <c r="O2191" t="s">
        <v>61</v>
      </c>
      <c r="P2191" s="3">
        <v>899.91</v>
      </c>
      <c r="Q2191" s="3">
        <v>763.2132266369947</v>
      </c>
      <c r="R2191" s="3">
        <f>(Table1[[#This Row],[Selling Price]]-Table1[[#This Row],[Cost Price]])</f>
        <v>136.69677336300526</v>
      </c>
      <c r="S2191" s="12">
        <f>(Table1[[#This Row],[Profit]]/Table1[[#This Row],[Selling Price]])</f>
        <v>0.15190049378605114</v>
      </c>
      <c r="T2191">
        <v>9</v>
      </c>
      <c r="U2191" s="2">
        <f>Table1[[#This Row],[Selling Price]]*Table1[[#This Row],[Quantity]]</f>
        <v>8099.19</v>
      </c>
      <c r="V2191" s="4">
        <v>0</v>
      </c>
      <c r="W2191">
        <v>134</v>
      </c>
      <c r="X2191" t="s">
        <v>36</v>
      </c>
      <c r="Y2191" t="s">
        <v>36</v>
      </c>
      <c r="Z2191" s="2">
        <v>331.12646289597569</v>
      </c>
    </row>
    <row r="2192" spans="1:26" x14ac:dyDescent="0.35">
      <c r="A2192" t="s">
        <v>1022</v>
      </c>
      <c r="B2192" t="s">
        <v>1023</v>
      </c>
      <c r="C2192" t="s">
        <v>45</v>
      </c>
      <c r="D2192" t="s">
        <v>80</v>
      </c>
      <c r="E2192" t="s">
        <v>162</v>
      </c>
      <c r="F2192" t="s">
        <v>1343</v>
      </c>
      <c r="G2192" t="s">
        <v>1344</v>
      </c>
      <c r="H2192" t="s">
        <v>32</v>
      </c>
      <c r="I2192" t="s">
        <v>6838</v>
      </c>
      <c r="J2192" s="1">
        <v>42799</v>
      </c>
      <c r="K2192" s="1">
        <v>42799</v>
      </c>
      <c r="L2192" t="s">
        <v>1118</v>
      </c>
      <c r="M2192">
        <f>Table1[[#This Row],[Ship Date]]-Table1[[#This Row],[Order Date]]</f>
        <v>0</v>
      </c>
      <c r="N2192">
        <v>3</v>
      </c>
      <c r="O2192" t="s">
        <v>106</v>
      </c>
      <c r="P2192" s="3">
        <v>299.97000000000003</v>
      </c>
      <c r="Q2192" s="3">
        <v>223.3560397715319</v>
      </c>
      <c r="R2192" s="3">
        <f>(Table1[[#This Row],[Selling Price]]-Table1[[#This Row],[Cost Price]])</f>
        <v>76.61396022846813</v>
      </c>
      <c r="S2192" s="12">
        <f>(Table1[[#This Row],[Profit]]/Table1[[#This Row],[Selling Price]])</f>
        <v>0.255405407969024</v>
      </c>
      <c r="T2192">
        <v>3</v>
      </c>
      <c r="U2192" s="2">
        <f>Table1[[#This Row],[Selling Price]]*Table1[[#This Row],[Quantity]]</f>
        <v>899.91000000000008</v>
      </c>
      <c r="V2192" s="4">
        <v>0</v>
      </c>
      <c r="W2192">
        <v>238</v>
      </c>
      <c r="X2192" t="s">
        <v>36</v>
      </c>
      <c r="Y2192" t="s">
        <v>36</v>
      </c>
      <c r="Z2192" s="2">
        <v>249.17379601595351</v>
      </c>
    </row>
    <row r="2193" spans="1:26" x14ac:dyDescent="0.35">
      <c r="A2193" t="s">
        <v>1022</v>
      </c>
      <c r="B2193" t="s">
        <v>1023</v>
      </c>
      <c r="C2193" t="s">
        <v>27</v>
      </c>
      <c r="D2193" t="s">
        <v>80</v>
      </c>
      <c r="E2193" t="s">
        <v>162</v>
      </c>
      <c r="F2193" t="s">
        <v>2910</v>
      </c>
      <c r="G2193" t="s">
        <v>2911</v>
      </c>
      <c r="H2193" t="s">
        <v>32</v>
      </c>
      <c r="I2193" t="s">
        <v>6922</v>
      </c>
      <c r="J2193" s="1">
        <v>41993</v>
      </c>
      <c r="K2193" s="1">
        <v>41998</v>
      </c>
      <c r="L2193" t="s">
        <v>60</v>
      </c>
      <c r="M2193">
        <f>Table1[[#This Row],[Ship Date]]-Table1[[#This Row],[Order Date]]</f>
        <v>5</v>
      </c>
      <c r="N2193">
        <v>12</v>
      </c>
      <c r="O2193" t="s">
        <v>35</v>
      </c>
      <c r="P2193" s="3">
        <v>65.44</v>
      </c>
      <c r="Q2193" s="3">
        <v>48.717803652372758</v>
      </c>
      <c r="R2193" s="3">
        <f>(Table1[[#This Row],[Selling Price]]-Table1[[#This Row],[Cost Price]])</f>
        <v>16.722196347627239</v>
      </c>
      <c r="S2193" s="12">
        <f>(Table1[[#This Row],[Profit]]/Table1[[#This Row],[Selling Price]])</f>
        <v>0.25553478526325246</v>
      </c>
      <c r="T2193">
        <v>5</v>
      </c>
      <c r="U2193" s="2">
        <f>Table1[[#This Row],[Selling Price]]*Table1[[#This Row],[Quantity]]</f>
        <v>327.2</v>
      </c>
      <c r="V2193" s="4">
        <v>0.2</v>
      </c>
      <c r="W2193">
        <v>426</v>
      </c>
      <c r="X2193" t="s">
        <v>36</v>
      </c>
      <c r="Y2193" t="s">
        <v>52</v>
      </c>
      <c r="Z2193" s="2">
        <v>34.902882541374282</v>
      </c>
    </row>
    <row r="2194" spans="1:26" x14ac:dyDescent="0.35">
      <c r="A2194" t="s">
        <v>1022</v>
      </c>
      <c r="B2194" t="s">
        <v>1023</v>
      </c>
      <c r="C2194" t="s">
        <v>27</v>
      </c>
      <c r="D2194" t="s">
        <v>80</v>
      </c>
      <c r="E2194" t="s">
        <v>618</v>
      </c>
      <c r="F2194" t="s">
        <v>1163</v>
      </c>
      <c r="G2194" t="s">
        <v>1164</v>
      </c>
      <c r="H2194" t="s">
        <v>32</v>
      </c>
      <c r="I2194" t="s">
        <v>7320</v>
      </c>
      <c r="J2194" s="1">
        <v>42992</v>
      </c>
      <c r="K2194" s="1">
        <v>42993</v>
      </c>
      <c r="L2194" t="s">
        <v>199</v>
      </c>
      <c r="M2194">
        <f>Table1[[#This Row],[Ship Date]]-Table1[[#This Row],[Order Date]]</f>
        <v>1</v>
      </c>
      <c r="N2194">
        <v>9</v>
      </c>
      <c r="O2194" t="s">
        <v>61</v>
      </c>
      <c r="P2194" s="3">
        <v>241.17</v>
      </c>
      <c r="Q2194" s="3">
        <v>158.62925286000399</v>
      </c>
      <c r="R2194" s="3">
        <f>(Table1[[#This Row],[Selling Price]]-Table1[[#This Row],[Cost Price]])</f>
        <v>82.540747139996</v>
      </c>
      <c r="S2194" s="12">
        <f>(Table1[[#This Row],[Profit]]/Table1[[#This Row],[Selling Price]])</f>
        <v>0.34225130463986403</v>
      </c>
      <c r="T2194">
        <v>2</v>
      </c>
      <c r="U2194" s="2">
        <f>Table1[[#This Row],[Selling Price]]*Table1[[#This Row],[Quantity]]</f>
        <v>482.34</v>
      </c>
      <c r="V2194" s="4">
        <v>0.7</v>
      </c>
      <c r="W2194">
        <v>259</v>
      </c>
      <c r="X2194" t="s">
        <v>36</v>
      </c>
      <c r="Y2194" t="s">
        <v>36</v>
      </c>
      <c r="Z2194" s="2">
        <v>170.53294241875969</v>
      </c>
    </row>
    <row r="2195" spans="1:26" x14ac:dyDescent="0.35">
      <c r="A2195" t="s">
        <v>1022</v>
      </c>
      <c r="B2195" t="s">
        <v>1023</v>
      </c>
      <c r="C2195" t="s">
        <v>27</v>
      </c>
      <c r="D2195" t="s">
        <v>80</v>
      </c>
      <c r="E2195" t="s">
        <v>162</v>
      </c>
      <c r="F2195" t="s">
        <v>6033</v>
      </c>
      <c r="G2195" t="s">
        <v>6034</v>
      </c>
      <c r="H2195" t="s">
        <v>32</v>
      </c>
      <c r="I2195" t="s">
        <v>7595</v>
      </c>
      <c r="J2195" s="1">
        <v>42541</v>
      </c>
      <c r="K2195" s="1">
        <v>42546</v>
      </c>
      <c r="L2195" t="s">
        <v>60</v>
      </c>
      <c r="M2195">
        <f>Table1[[#This Row],[Ship Date]]-Table1[[#This Row],[Order Date]]</f>
        <v>5</v>
      </c>
      <c r="N2195">
        <v>6</v>
      </c>
      <c r="O2195" t="s">
        <v>51</v>
      </c>
      <c r="P2195" s="3">
        <v>6.9</v>
      </c>
      <c r="Q2195" s="3">
        <v>4.6920046819482746</v>
      </c>
      <c r="R2195" s="3">
        <f>(Table1[[#This Row],[Selling Price]]-Table1[[#This Row],[Cost Price]])</f>
        <v>2.2079953180517258</v>
      </c>
      <c r="S2195" s="12">
        <f>(Table1[[#This Row],[Profit]]/Table1[[#This Row],[Selling Price]])</f>
        <v>0.31999932145677185</v>
      </c>
      <c r="T2195">
        <v>1</v>
      </c>
      <c r="U2195" s="2">
        <f>Table1[[#This Row],[Selling Price]]*Table1[[#This Row],[Quantity]]</f>
        <v>6.9</v>
      </c>
      <c r="V2195" s="4">
        <v>0</v>
      </c>
      <c r="W2195">
        <v>498</v>
      </c>
      <c r="X2195" t="s">
        <v>36</v>
      </c>
      <c r="Y2195" t="s">
        <v>52</v>
      </c>
      <c r="Z2195" s="2">
        <v>29.95903402982146</v>
      </c>
    </row>
    <row r="2196" spans="1:26" x14ac:dyDescent="0.35">
      <c r="A2196" t="s">
        <v>1022</v>
      </c>
      <c r="B2196" t="s">
        <v>1023</v>
      </c>
      <c r="C2196" t="s">
        <v>39</v>
      </c>
      <c r="D2196" t="s">
        <v>80</v>
      </c>
      <c r="E2196" t="s">
        <v>81</v>
      </c>
      <c r="F2196" t="s">
        <v>4358</v>
      </c>
      <c r="G2196" t="s">
        <v>4359</v>
      </c>
      <c r="H2196" t="s">
        <v>32</v>
      </c>
      <c r="I2196" t="s">
        <v>7718</v>
      </c>
      <c r="J2196" s="1">
        <v>43071</v>
      </c>
      <c r="K2196" s="1">
        <v>43075</v>
      </c>
      <c r="L2196" t="s">
        <v>60</v>
      </c>
      <c r="M2196">
        <f>Table1[[#This Row],[Ship Date]]-Table1[[#This Row],[Order Date]]</f>
        <v>4</v>
      </c>
      <c r="N2196">
        <v>12</v>
      </c>
      <c r="O2196" t="s">
        <v>35</v>
      </c>
      <c r="P2196" s="3">
        <v>57.36</v>
      </c>
      <c r="Q2196" s="3">
        <v>39.079891917805853</v>
      </c>
      <c r="R2196" s="3">
        <f>(Table1[[#This Row],[Selling Price]]-Table1[[#This Row],[Cost Price]])</f>
        <v>18.280108082194147</v>
      </c>
      <c r="S2196" s="12">
        <f>(Table1[[#This Row],[Profit]]/Table1[[#This Row],[Selling Price]])</f>
        <v>0.31869086614703884</v>
      </c>
      <c r="T2196">
        <v>6</v>
      </c>
      <c r="U2196" s="2">
        <f>Table1[[#This Row],[Selling Price]]*Table1[[#This Row],[Quantity]]</f>
        <v>344.15999999999997</v>
      </c>
      <c r="V2196" s="4">
        <v>0.2</v>
      </c>
      <c r="W2196">
        <v>293</v>
      </c>
      <c r="X2196" t="s">
        <v>36</v>
      </c>
      <c r="Y2196" t="s">
        <v>68</v>
      </c>
      <c r="Z2196" s="2">
        <v>58.196213722772953</v>
      </c>
    </row>
    <row r="2197" spans="1:26" x14ac:dyDescent="0.35">
      <c r="A2197" t="s">
        <v>1022</v>
      </c>
      <c r="B2197" t="s">
        <v>1023</v>
      </c>
      <c r="C2197" t="s">
        <v>64</v>
      </c>
      <c r="D2197" t="s">
        <v>80</v>
      </c>
      <c r="E2197" t="s">
        <v>81</v>
      </c>
      <c r="F2197" t="s">
        <v>5338</v>
      </c>
      <c r="G2197" t="s">
        <v>5339</v>
      </c>
      <c r="H2197" t="s">
        <v>32</v>
      </c>
      <c r="I2197" t="s">
        <v>7738</v>
      </c>
      <c r="J2197" s="1">
        <v>41719</v>
      </c>
      <c r="K2197" s="1">
        <v>41723</v>
      </c>
      <c r="L2197" t="s">
        <v>60</v>
      </c>
      <c r="M2197">
        <f>Table1[[#This Row],[Ship Date]]-Table1[[#This Row],[Order Date]]</f>
        <v>4</v>
      </c>
      <c r="N2197">
        <v>3</v>
      </c>
      <c r="O2197" t="s">
        <v>106</v>
      </c>
      <c r="P2197" s="3">
        <v>3499.93</v>
      </c>
      <c r="Q2197" s="3">
        <v>2861.3445871043218</v>
      </c>
      <c r="R2197" s="3">
        <f>(Table1[[#This Row],[Selling Price]]-Table1[[#This Row],[Cost Price]])</f>
        <v>638.58541289567802</v>
      </c>
      <c r="S2197" s="12">
        <f>(Table1[[#This Row],[Profit]]/Table1[[#This Row],[Selling Price]])</f>
        <v>0.18245662424553577</v>
      </c>
      <c r="T2197">
        <v>7</v>
      </c>
      <c r="U2197" s="2">
        <f>Table1[[#This Row],[Selling Price]]*Table1[[#This Row],[Quantity]]</f>
        <v>24499.51</v>
      </c>
      <c r="V2197" s="4">
        <v>0</v>
      </c>
      <c r="W2197">
        <v>292</v>
      </c>
      <c r="X2197" t="s">
        <v>36</v>
      </c>
      <c r="Y2197" t="s">
        <v>36</v>
      </c>
      <c r="Z2197" s="2">
        <v>2121.2779171527709</v>
      </c>
    </row>
    <row r="2198" spans="1:26" x14ac:dyDescent="0.35">
      <c r="A2198" t="s">
        <v>1022</v>
      </c>
      <c r="B2198" t="s">
        <v>1023</v>
      </c>
      <c r="C2198" t="s">
        <v>27</v>
      </c>
      <c r="D2198" t="s">
        <v>80</v>
      </c>
      <c r="E2198" t="s">
        <v>162</v>
      </c>
      <c r="F2198" t="s">
        <v>5034</v>
      </c>
      <c r="G2198" t="s">
        <v>5035</v>
      </c>
      <c r="H2198" t="s">
        <v>32</v>
      </c>
      <c r="I2198" t="s">
        <v>7825</v>
      </c>
      <c r="J2198" s="1">
        <v>41964</v>
      </c>
      <c r="K2198" s="1">
        <v>41969</v>
      </c>
      <c r="L2198" t="s">
        <v>60</v>
      </c>
      <c r="M2198">
        <f>Table1[[#This Row],[Ship Date]]-Table1[[#This Row],[Order Date]]</f>
        <v>5</v>
      </c>
      <c r="N2198">
        <v>11</v>
      </c>
      <c r="O2198" t="s">
        <v>35</v>
      </c>
      <c r="P2198" s="3">
        <v>94.99</v>
      </c>
      <c r="Q2198" s="3">
        <v>79.26589406179518</v>
      </c>
      <c r="R2198" s="3">
        <f>(Table1[[#This Row],[Selling Price]]-Table1[[#This Row],[Cost Price]])</f>
        <v>15.724105938204815</v>
      </c>
      <c r="S2198" s="12">
        <f>(Table1[[#This Row],[Profit]]/Table1[[#This Row],[Selling Price]])</f>
        <v>0.16553432927892217</v>
      </c>
      <c r="T2198">
        <v>1</v>
      </c>
      <c r="U2198" s="2">
        <f>Table1[[#This Row],[Selling Price]]*Table1[[#This Row],[Quantity]]</f>
        <v>94.99</v>
      </c>
      <c r="V2198" s="4">
        <v>0</v>
      </c>
      <c r="W2198">
        <v>378</v>
      </c>
      <c r="X2198" t="s">
        <v>36</v>
      </c>
      <c r="Y2198" t="s">
        <v>68</v>
      </c>
      <c r="Z2198" s="2">
        <v>132.39666081237351</v>
      </c>
    </row>
    <row r="2199" spans="1:26" x14ac:dyDescent="0.35">
      <c r="A2199" t="s">
        <v>1022</v>
      </c>
      <c r="B2199" t="s">
        <v>1023</v>
      </c>
      <c r="C2199" t="s">
        <v>39</v>
      </c>
      <c r="D2199" t="s">
        <v>80</v>
      </c>
      <c r="E2199" t="s">
        <v>81</v>
      </c>
      <c r="F2199" t="s">
        <v>6781</v>
      </c>
      <c r="G2199" t="s">
        <v>6782</v>
      </c>
      <c r="H2199" t="s">
        <v>32</v>
      </c>
      <c r="I2199" t="s">
        <v>7878</v>
      </c>
      <c r="J2199" s="1">
        <v>42120</v>
      </c>
      <c r="K2199" s="1">
        <v>42125</v>
      </c>
      <c r="L2199" t="s">
        <v>60</v>
      </c>
      <c r="M2199">
        <f>Table1[[#This Row],[Ship Date]]-Table1[[#This Row],[Order Date]]</f>
        <v>5</v>
      </c>
      <c r="N2199">
        <v>4</v>
      </c>
      <c r="O2199" t="s">
        <v>106</v>
      </c>
      <c r="P2199" s="3">
        <v>311.976</v>
      </c>
      <c r="Q2199" s="3">
        <v>220.8165284691398</v>
      </c>
      <c r="R2199" s="3">
        <f>(Table1[[#This Row],[Selling Price]]-Table1[[#This Row],[Cost Price]])</f>
        <v>91.159471530860202</v>
      </c>
      <c r="S2199" s="12">
        <f>(Table1[[#This Row],[Profit]]/Table1[[#This Row],[Selling Price]])</f>
        <v>0.29220027031201184</v>
      </c>
      <c r="T2199">
        <v>3</v>
      </c>
      <c r="U2199" s="2">
        <f>Table1[[#This Row],[Selling Price]]*Table1[[#This Row],[Quantity]]</f>
        <v>935.928</v>
      </c>
      <c r="V2199" s="4">
        <v>0.2</v>
      </c>
      <c r="W2199">
        <v>479</v>
      </c>
      <c r="X2199" t="s">
        <v>36</v>
      </c>
      <c r="Y2199" t="s">
        <v>68</v>
      </c>
      <c r="Z2199" s="2">
        <v>73.533448389151445</v>
      </c>
    </row>
    <row r="2200" spans="1:26" x14ac:dyDescent="0.35">
      <c r="A2200" t="s">
        <v>1022</v>
      </c>
      <c r="B2200" t="s">
        <v>1023</v>
      </c>
      <c r="C2200" t="s">
        <v>27</v>
      </c>
      <c r="D2200" t="s">
        <v>80</v>
      </c>
      <c r="E2200" t="s">
        <v>162</v>
      </c>
      <c r="F2200" t="s">
        <v>747</v>
      </c>
      <c r="G2200" t="s">
        <v>748</v>
      </c>
      <c r="H2200" t="s">
        <v>32</v>
      </c>
      <c r="I2200" t="s">
        <v>7892</v>
      </c>
      <c r="J2200" s="1">
        <v>43076</v>
      </c>
      <c r="K2200" s="1">
        <v>43081</v>
      </c>
      <c r="L2200" t="s">
        <v>60</v>
      </c>
      <c r="M2200">
        <f>Table1[[#This Row],[Ship Date]]-Table1[[#This Row],[Order Date]]</f>
        <v>5</v>
      </c>
      <c r="N2200">
        <v>12</v>
      </c>
      <c r="O2200" t="s">
        <v>35</v>
      </c>
      <c r="P2200" s="3">
        <v>52</v>
      </c>
      <c r="Q2200" s="3">
        <v>41.207675012770807</v>
      </c>
      <c r="R2200" s="3">
        <f>(Table1[[#This Row],[Selling Price]]-Table1[[#This Row],[Cost Price]])</f>
        <v>10.792324987229193</v>
      </c>
      <c r="S2200" s="12">
        <f>(Table1[[#This Row],[Profit]]/Table1[[#This Row],[Selling Price]])</f>
        <v>0.20754471129286911</v>
      </c>
      <c r="T2200">
        <v>4</v>
      </c>
      <c r="U2200" s="2">
        <f>Table1[[#This Row],[Selling Price]]*Table1[[#This Row],[Quantity]]</f>
        <v>208</v>
      </c>
      <c r="V2200" s="4">
        <v>0</v>
      </c>
      <c r="W2200">
        <v>195</v>
      </c>
      <c r="X2200" t="s">
        <v>36</v>
      </c>
      <c r="Y2200" t="s">
        <v>52</v>
      </c>
      <c r="Z2200" s="2">
        <v>14.304220156503259</v>
      </c>
    </row>
    <row r="2201" spans="1:26" x14ac:dyDescent="0.35">
      <c r="A2201" t="s">
        <v>1022</v>
      </c>
      <c r="B2201" t="s">
        <v>1023</v>
      </c>
      <c r="C2201" t="s">
        <v>55</v>
      </c>
      <c r="D2201" t="s">
        <v>80</v>
      </c>
      <c r="E2201" t="s">
        <v>81</v>
      </c>
      <c r="F2201" t="s">
        <v>3660</v>
      </c>
      <c r="G2201" t="s">
        <v>3661</v>
      </c>
      <c r="H2201" t="s">
        <v>32</v>
      </c>
      <c r="I2201" t="s">
        <v>8274</v>
      </c>
      <c r="J2201" s="1">
        <v>42727</v>
      </c>
      <c r="K2201" s="1">
        <v>42730</v>
      </c>
      <c r="L2201" t="s">
        <v>34</v>
      </c>
      <c r="M2201">
        <f>Table1[[#This Row],[Ship Date]]-Table1[[#This Row],[Order Date]]</f>
        <v>3</v>
      </c>
      <c r="N2201">
        <v>12</v>
      </c>
      <c r="O2201" t="s">
        <v>35</v>
      </c>
      <c r="P2201" s="3">
        <v>287.88</v>
      </c>
      <c r="Q2201" s="3">
        <v>239.65146838305321</v>
      </c>
      <c r="R2201" s="3">
        <f>(Table1[[#This Row],[Selling Price]]-Table1[[#This Row],[Cost Price]])</f>
        <v>48.228531616946782</v>
      </c>
      <c r="S2201" s="12">
        <f>(Table1[[#This Row],[Profit]]/Table1[[#This Row],[Selling Price]])</f>
        <v>0.16752998338525352</v>
      </c>
      <c r="T2201">
        <v>3</v>
      </c>
      <c r="U2201" s="2">
        <f>Table1[[#This Row],[Selling Price]]*Table1[[#This Row],[Quantity]]</f>
        <v>863.64</v>
      </c>
      <c r="V2201" s="4">
        <v>0.2</v>
      </c>
      <c r="W2201">
        <v>464</v>
      </c>
      <c r="X2201" t="s">
        <v>36</v>
      </c>
      <c r="Y2201" t="s">
        <v>36</v>
      </c>
      <c r="Z2201" s="2">
        <v>257.48769974505569</v>
      </c>
    </row>
    <row r="2202" spans="1:26" x14ac:dyDescent="0.35">
      <c r="A2202" t="s">
        <v>1022</v>
      </c>
      <c r="B2202" t="s">
        <v>1023</v>
      </c>
      <c r="C2202" t="s">
        <v>64</v>
      </c>
      <c r="D2202" t="s">
        <v>80</v>
      </c>
      <c r="E2202" t="s">
        <v>162</v>
      </c>
      <c r="F2202" t="s">
        <v>5549</v>
      </c>
      <c r="G2202" t="s">
        <v>5550</v>
      </c>
      <c r="H2202" t="s">
        <v>32</v>
      </c>
      <c r="I2202" t="s">
        <v>8301</v>
      </c>
      <c r="J2202" s="1">
        <v>42372</v>
      </c>
      <c r="K2202" s="1">
        <v>42377</v>
      </c>
      <c r="L2202" t="s">
        <v>60</v>
      </c>
      <c r="M2202">
        <f>Table1[[#This Row],[Ship Date]]-Table1[[#This Row],[Order Date]]</f>
        <v>5</v>
      </c>
      <c r="N2202">
        <v>1</v>
      </c>
      <c r="O2202" t="s">
        <v>35</v>
      </c>
      <c r="P2202" s="3">
        <v>165.6</v>
      </c>
      <c r="Q2202" s="3">
        <v>126.0513651515289</v>
      </c>
      <c r="R2202" s="3">
        <f>(Table1[[#This Row],[Selling Price]]-Table1[[#This Row],[Cost Price]])</f>
        <v>39.548634848471096</v>
      </c>
      <c r="S2202" s="12">
        <f>(Table1[[#This Row],[Profit]]/Table1[[#This Row],[Selling Price]])</f>
        <v>0.23882025874680615</v>
      </c>
      <c r="T2202">
        <v>3</v>
      </c>
      <c r="U2202" s="2">
        <f>Table1[[#This Row],[Selling Price]]*Table1[[#This Row],[Quantity]]</f>
        <v>496.79999999999995</v>
      </c>
      <c r="V2202" s="4">
        <v>0.2</v>
      </c>
      <c r="W2202">
        <v>153</v>
      </c>
      <c r="X2202" t="s">
        <v>36</v>
      </c>
      <c r="Y2202" t="s">
        <v>68</v>
      </c>
      <c r="Z2202" s="2">
        <v>97.352781162121914</v>
      </c>
    </row>
    <row r="2203" spans="1:26" x14ac:dyDescent="0.35">
      <c r="A2203" t="s">
        <v>1022</v>
      </c>
      <c r="B2203" t="s">
        <v>1023</v>
      </c>
      <c r="C2203" t="s">
        <v>55</v>
      </c>
      <c r="D2203" t="s">
        <v>80</v>
      </c>
      <c r="E2203" t="s">
        <v>162</v>
      </c>
      <c r="F2203" t="s">
        <v>4821</v>
      </c>
      <c r="G2203" t="s">
        <v>4822</v>
      </c>
      <c r="H2203" t="s">
        <v>32</v>
      </c>
      <c r="I2203" t="s">
        <v>8538</v>
      </c>
      <c r="J2203" s="1">
        <v>42547</v>
      </c>
      <c r="K2203" s="1">
        <v>42553</v>
      </c>
      <c r="L2203" t="s">
        <v>60</v>
      </c>
      <c r="M2203">
        <f>Table1[[#This Row],[Ship Date]]-Table1[[#This Row],[Order Date]]</f>
        <v>6</v>
      </c>
      <c r="N2203">
        <v>6</v>
      </c>
      <c r="O2203" t="s">
        <v>51</v>
      </c>
      <c r="P2203" s="3">
        <v>139.96</v>
      </c>
      <c r="Q2203" s="3">
        <v>102.5250965269914</v>
      </c>
      <c r="R2203" s="3">
        <f>(Table1[[#This Row],[Selling Price]]-Table1[[#This Row],[Cost Price]])</f>
        <v>37.434903473008603</v>
      </c>
      <c r="S2203" s="12">
        <f>(Table1[[#This Row],[Profit]]/Table1[[#This Row],[Selling Price]])</f>
        <v>0.26746858726070738</v>
      </c>
      <c r="T2203">
        <v>4</v>
      </c>
      <c r="U2203" s="2">
        <f>Table1[[#This Row],[Selling Price]]*Table1[[#This Row],[Quantity]]</f>
        <v>559.84</v>
      </c>
      <c r="V2203" s="4">
        <v>0</v>
      </c>
      <c r="W2203">
        <v>153</v>
      </c>
      <c r="X2203" t="s">
        <v>68</v>
      </c>
      <c r="Y2203" t="s">
        <v>52</v>
      </c>
      <c r="Z2203" s="2">
        <v>34.99</v>
      </c>
    </row>
    <row r="2204" spans="1:26" x14ac:dyDescent="0.35">
      <c r="A2204" t="s">
        <v>1022</v>
      </c>
      <c r="B2204" t="s">
        <v>1023</v>
      </c>
      <c r="C2204" t="s">
        <v>27</v>
      </c>
      <c r="D2204" t="s">
        <v>80</v>
      </c>
      <c r="E2204" t="s">
        <v>81</v>
      </c>
      <c r="F2204" t="s">
        <v>570</v>
      </c>
      <c r="G2204" t="s">
        <v>571</v>
      </c>
      <c r="H2204" t="s">
        <v>32</v>
      </c>
      <c r="I2204" t="s">
        <v>8792</v>
      </c>
      <c r="J2204" s="1">
        <v>43044</v>
      </c>
      <c r="K2204" s="1">
        <v>43049</v>
      </c>
      <c r="L2204" t="s">
        <v>34</v>
      </c>
      <c r="M2204">
        <f>Table1[[#This Row],[Ship Date]]-Table1[[#This Row],[Order Date]]</f>
        <v>5</v>
      </c>
      <c r="N2204">
        <v>11</v>
      </c>
      <c r="O2204" t="s">
        <v>35</v>
      </c>
      <c r="P2204" s="3">
        <v>99.98</v>
      </c>
      <c r="Q2204" s="3">
        <v>70.928068337970615</v>
      </c>
      <c r="R2204" s="3">
        <f>(Table1[[#This Row],[Selling Price]]-Table1[[#This Row],[Cost Price]])</f>
        <v>29.051931662029389</v>
      </c>
      <c r="S2204" s="12">
        <f>(Table1[[#This Row],[Profit]]/Table1[[#This Row],[Selling Price]])</f>
        <v>0.29057743210671522</v>
      </c>
      <c r="T2204">
        <v>2</v>
      </c>
      <c r="U2204" s="2">
        <f>Table1[[#This Row],[Selling Price]]*Table1[[#This Row],[Quantity]]</f>
        <v>199.96</v>
      </c>
      <c r="V2204" s="4">
        <v>0</v>
      </c>
      <c r="W2204">
        <v>158</v>
      </c>
      <c r="X2204" t="s">
        <v>36</v>
      </c>
      <c r="Y2204" t="s">
        <v>68</v>
      </c>
      <c r="Z2204" s="2">
        <v>50.487425186872031</v>
      </c>
    </row>
    <row r="2205" spans="1:26" x14ac:dyDescent="0.35">
      <c r="A2205" t="s">
        <v>667</v>
      </c>
      <c r="B2205" t="s">
        <v>668</v>
      </c>
      <c r="C2205" t="s">
        <v>27</v>
      </c>
      <c r="D2205" t="s">
        <v>80</v>
      </c>
      <c r="E2205" t="s">
        <v>81</v>
      </c>
      <c r="F2205" t="s">
        <v>669</v>
      </c>
      <c r="G2205" t="s">
        <v>670</v>
      </c>
      <c r="H2205" t="s">
        <v>32</v>
      </c>
      <c r="I2205" t="s">
        <v>671</v>
      </c>
      <c r="J2205" s="1">
        <v>41962</v>
      </c>
      <c r="K2205" s="1">
        <v>41967</v>
      </c>
      <c r="L2205" t="s">
        <v>34</v>
      </c>
      <c r="M2205">
        <f>Table1[[#This Row],[Ship Date]]-Table1[[#This Row],[Order Date]]</f>
        <v>5</v>
      </c>
      <c r="N2205">
        <v>11</v>
      </c>
      <c r="O2205" t="s">
        <v>35</v>
      </c>
      <c r="P2205" s="3">
        <v>503.96</v>
      </c>
      <c r="Q2205" s="3">
        <v>377.14591611345202</v>
      </c>
      <c r="R2205" s="3">
        <f>(Table1[[#This Row],[Selling Price]]-Table1[[#This Row],[Cost Price]])</f>
        <v>126.81408388654796</v>
      </c>
      <c r="S2205" s="12">
        <f>(Table1[[#This Row],[Profit]]/Table1[[#This Row],[Selling Price]])</f>
        <v>0.25163521685559959</v>
      </c>
      <c r="T2205">
        <v>4</v>
      </c>
      <c r="U2205" s="2">
        <f>Table1[[#This Row],[Selling Price]]*Table1[[#This Row],[Quantity]]</f>
        <v>2015.84</v>
      </c>
      <c r="V2205" s="4">
        <v>0</v>
      </c>
      <c r="W2205">
        <v>135</v>
      </c>
      <c r="X2205" t="s">
        <v>36</v>
      </c>
      <c r="Y2205" t="s">
        <v>36</v>
      </c>
      <c r="Z2205" s="2">
        <v>161.18187169674721</v>
      </c>
    </row>
    <row r="2206" spans="1:26" x14ac:dyDescent="0.35">
      <c r="A2206" t="s">
        <v>667</v>
      </c>
      <c r="B2206" t="s">
        <v>668</v>
      </c>
      <c r="C2206" t="s">
        <v>64</v>
      </c>
      <c r="D2206" t="s">
        <v>80</v>
      </c>
      <c r="E2206" t="s">
        <v>81</v>
      </c>
      <c r="F2206" t="s">
        <v>821</v>
      </c>
      <c r="G2206" t="s">
        <v>822</v>
      </c>
      <c r="H2206" t="s">
        <v>32</v>
      </c>
      <c r="I2206" t="s">
        <v>1665</v>
      </c>
      <c r="J2206" s="1">
        <v>43053</v>
      </c>
      <c r="K2206" s="1">
        <v>43056</v>
      </c>
      <c r="L2206" t="s">
        <v>34</v>
      </c>
      <c r="M2206">
        <f>Table1[[#This Row],[Ship Date]]-Table1[[#This Row],[Order Date]]</f>
        <v>3</v>
      </c>
      <c r="N2206">
        <v>11</v>
      </c>
      <c r="O2206" t="s">
        <v>35</v>
      </c>
      <c r="P2206" s="3">
        <v>119.94</v>
      </c>
      <c r="Q2206" s="3">
        <v>90.644193086751599</v>
      </c>
      <c r="R2206" s="3">
        <f>(Table1[[#This Row],[Selling Price]]-Table1[[#This Row],[Cost Price]])</f>
        <v>29.295806913248398</v>
      </c>
      <c r="S2206" s="12">
        <f>(Table1[[#This Row],[Profit]]/Table1[[#This Row],[Selling Price]])</f>
        <v>0.24425385120267132</v>
      </c>
      <c r="T2206">
        <v>10</v>
      </c>
      <c r="U2206" s="2">
        <f>Table1[[#This Row],[Selling Price]]*Table1[[#This Row],[Quantity]]</f>
        <v>1199.4000000000001</v>
      </c>
      <c r="V2206" s="4">
        <v>0.4</v>
      </c>
      <c r="W2206">
        <v>326</v>
      </c>
      <c r="X2206" t="s">
        <v>36</v>
      </c>
      <c r="Y2206" t="s">
        <v>68</v>
      </c>
      <c r="Z2206" s="2">
        <v>97.914276789444756</v>
      </c>
    </row>
    <row r="2207" spans="1:26" x14ac:dyDescent="0.35">
      <c r="A2207" t="s">
        <v>667</v>
      </c>
      <c r="B2207" t="s">
        <v>668</v>
      </c>
      <c r="C2207" t="s">
        <v>45</v>
      </c>
      <c r="D2207" t="s">
        <v>80</v>
      </c>
      <c r="E2207" t="s">
        <v>81</v>
      </c>
      <c r="F2207" t="s">
        <v>1761</v>
      </c>
      <c r="G2207" t="s">
        <v>1762</v>
      </c>
      <c r="H2207" t="s">
        <v>32</v>
      </c>
      <c r="I2207" t="s">
        <v>1760</v>
      </c>
      <c r="J2207" s="1">
        <v>42894</v>
      </c>
      <c r="K2207" s="1">
        <v>42896</v>
      </c>
      <c r="L2207" t="s">
        <v>34</v>
      </c>
      <c r="M2207">
        <f>Table1[[#This Row],[Ship Date]]-Table1[[#This Row],[Order Date]]</f>
        <v>2</v>
      </c>
      <c r="N2207">
        <v>6</v>
      </c>
      <c r="O2207" t="s">
        <v>51</v>
      </c>
      <c r="P2207" s="3">
        <v>381.57600000000002</v>
      </c>
      <c r="Q2207" s="3">
        <v>302.05103423619988</v>
      </c>
      <c r="R2207" s="3">
        <f>(Table1[[#This Row],[Selling Price]]-Table1[[#This Row],[Cost Price]])</f>
        <v>79.524965763800139</v>
      </c>
      <c r="S2207" s="12">
        <f>(Table1[[#This Row],[Profit]]/Table1[[#This Row],[Selling Price]])</f>
        <v>0.20841186490712241</v>
      </c>
      <c r="T2207">
        <v>3</v>
      </c>
      <c r="U2207" s="2">
        <f>Table1[[#This Row],[Selling Price]]*Table1[[#This Row],[Quantity]]</f>
        <v>1144.7280000000001</v>
      </c>
      <c r="V2207" s="4">
        <v>0.2</v>
      </c>
      <c r="W2207">
        <v>136</v>
      </c>
      <c r="X2207" t="s">
        <v>36</v>
      </c>
      <c r="Y2207" t="s">
        <v>36</v>
      </c>
      <c r="Z2207" s="2">
        <v>203.3995220340172</v>
      </c>
    </row>
    <row r="2208" spans="1:26" x14ac:dyDescent="0.35">
      <c r="A2208" t="s">
        <v>667</v>
      </c>
      <c r="B2208" t="s">
        <v>668</v>
      </c>
      <c r="C2208" t="s">
        <v>55</v>
      </c>
      <c r="D2208" t="s">
        <v>80</v>
      </c>
      <c r="E2208" t="s">
        <v>162</v>
      </c>
      <c r="F2208" t="s">
        <v>2114</v>
      </c>
      <c r="G2208" t="s">
        <v>2115</v>
      </c>
      <c r="H2208" t="s">
        <v>32</v>
      </c>
      <c r="I2208" t="s">
        <v>2116</v>
      </c>
      <c r="J2208" s="1">
        <v>42374</v>
      </c>
      <c r="K2208" s="1">
        <v>42376</v>
      </c>
      <c r="L2208" t="s">
        <v>34</v>
      </c>
      <c r="M2208">
        <f>Table1[[#This Row],[Ship Date]]-Table1[[#This Row],[Order Date]]</f>
        <v>2</v>
      </c>
      <c r="N2208">
        <v>1</v>
      </c>
      <c r="O2208" t="s">
        <v>35</v>
      </c>
      <c r="P2208" s="3">
        <v>191.47200000000001</v>
      </c>
      <c r="Q2208" s="3">
        <v>148.22050773029861</v>
      </c>
      <c r="R2208" s="3">
        <f>(Table1[[#This Row],[Selling Price]]-Table1[[#This Row],[Cost Price]])</f>
        <v>43.251492269701401</v>
      </c>
      <c r="S2208" s="12">
        <f>(Table1[[#This Row],[Profit]]/Table1[[#This Row],[Selling Price]])</f>
        <v>0.2258893847126546</v>
      </c>
      <c r="T2208">
        <v>6</v>
      </c>
      <c r="U2208" s="2">
        <f>Table1[[#This Row],[Selling Price]]*Table1[[#This Row],[Quantity]]</f>
        <v>1148.8320000000001</v>
      </c>
      <c r="V2208" s="4">
        <v>0.2</v>
      </c>
      <c r="W2208">
        <v>285</v>
      </c>
      <c r="X2208" t="s">
        <v>36</v>
      </c>
      <c r="Y2208" t="s">
        <v>68</v>
      </c>
      <c r="Z2208" s="2">
        <v>57.239684537082852</v>
      </c>
    </row>
    <row r="2209" spans="1:26" x14ac:dyDescent="0.35">
      <c r="A2209" t="s">
        <v>667</v>
      </c>
      <c r="B2209" t="s">
        <v>668</v>
      </c>
      <c r="C2209" t="s">
        <v>39</v>
      </c>
      <c r="D2209" t="s">
        <v>80</v>
      </c>
      <c r="E2209" t="s">
        <v>81</v>
      </c>
      <c r="F2209" t="s">
        <v>2501</v>
      </c>
      <c r="G2209" t="s">
        <v>2502</v>
      </c>
      <c r="H2209" t="s">
        <v>32</v>
      </c>
      <c r="I2209" t="s">
        <v>2500</v>
      </c>
      <c r="J2209" s="1">
        <v>42890</v>
      </c>
      <c r="K2209" s="1">
        <v>42896</v>
      </c>
      <c r="L2209" t="s">
        <v>60</v>
      </c>
      <c r="M2209">
        <f>Table1[[#This Row],[Ship Date]]-Table1[[#This Row],[Order Date]]</f>
        <v>6</v>
      </c>
      <c r="N2209">
        <v>6</v>
      </c>
      <c r="O2209" t="s">
        <v>51</v>
      </c>
      <c r="P2209" s="3">
        <v>71.983999999999995</v>
      </c>
      <c r="Q2209" s="3">
        <v>54.081151634560953</v>
      </c>
      <c r="R2209" s="3">
        <f>(Table1[[#This Row],[Selling Price]]-Table1[[#This Row],[Cost Price]])</f>
        <v>17.902848365439041</v>
      </c>
      <c r="S2209" s="12">
        <f>(Table1[[#This Row],[Profit]]/Table1[[#This Row],[Selling Price]])</f>
        <v>0.24870593972881533</v>
      </c>
      <c r="T2209">
        <v>2</v>
      </c>
      <c r="U2209" s="2">
        <f>Table1[[#This Row],[Selling Price]]*Table1[[#This Row],[Quantity]]</f>
        <v>143.96799999999999</v>
      </c>
      <c r="V2209" s="4">
        <v>0.2</v>
      </c>
      <c r="W2209">
        <v>328</v>
      </c>
      <c r="X2209" t="s">
        <v>68</v>
      </c>
      <c r="Y2209" t="s">
        <v>68</v>
      </c>
      <c r="Z2209" s="2">
        <v>65.978516314529728</v>
      </c>
    </row>
    <row r="2210" spans="1:26" x14ac:dyDescent="0.35">
      <c r="A2210" t="s">
        <v>667</v>
      </c>
      <c r="B2210" t="s">
        <v>668</v>
      </c>
      <c r="C2210" t="s">
        <v>55</v>
      </c>
      <c r="D2210" t="s">
        <v>80</v>
      </c>
      <c r="E2210" t="s">
        <v>81</v>
      </c>
      <c r="F2210" t="s">
        <v>2584</v>
      </c>
      <c r="G2210" t="s">
        <v>2585</v>
      </c>
      <c r="H2210" t="s">
        <v>32</v>
      </c>
      <c r="I2210" t="s">
        <v>2580</v>
      </c>
      <c r="J2210" s="1">
        <v>42098</v>
      </c>
      <c r="K2210" s="1">
        <v>42098</v>
      </c>
      <c r="L2210" t="s">
        <v>1118</v>
      </c>
      <c r="M2210">
        <f>Table1[[#This Row],[Ship Date]]-Table1[[#This Row],[Order Date]]</f>
        <v>0</v>
      </c>
      <c r="N2210">
        <v>4</v>
      </c>
      <c r="O2210" t="s">
        <v>106</v>
      </c>
      <c r="P2210" s="3">
        <v>10.95</v>
      </c>
      <c r="Q2210" s="3">
        <v>7.271518122185074</v>
      </c>
      <c r="R2210" s="3">
        <f>(Table1[[#This Row],[Selling Price]]-Table1[[#This Row],[Cost Price]])</f>
        <v>3.6784818778149253</v>
      </c>
      <c r="S2210" s="12">
        <f>(Table1[[#This Row],[Profit]]/Table1[[#This Row],[Selling Price]])</f>
        <v>0.33593441806529001</v>
      </c>
      <c r="T2210">
        <v>1</v>
      </c>
      <c r="U2210" s="2">
        <f>Table1[[#This Row],[Selling Price]]*Table1[[#This Row],[Quantity]]</f>
        <v>10.95</v>
      </c>
      <c r="V2210" s="4">
        <v>0</v>
      </c>
      <c r="W2210">
        <v>154</v>
      </c>
      <c r="X2210" t="s">
        <v>36</v>
      </c>
      <c r="Y2210" t="s">
        <v>52</v>
      </c>
      <c r="Z2210" s="2">
        <v>12.45286713973935</v>
      </c>
    </row>
    <row r="2211" spans="1:26" x14ac:dyDescent="0.35">
      <c r="A2211" t="s">
        <v>667</v>
      </c>
      <c r="B2211" t="s">
        <v>668</v>
      </c>
      <c r="C2211" t="s">
        <v>45</v>
      </c>
      <c r="D2211" t="s">
        <v>80</v>
      </c>
      <c r="E2211" t="s">
        <v>162</v>
      </c>
      <c r="F2211" t="s">
        <v>2772</v>
      </c>
      <c r="G2211" t="s">
        <v>2773</v>
      </c>
      <c r="H2211" t="s">
        <v>32</v>
      </c>
      <c r="I2211" t="s">
        <v>2771</v>
      </c>
      <c r="J2211" s="1">
        <v>41890</v>
      </c>
      <c r="K2211" s="1">
        <v>41893</v>
      </c>
      <c r="L2211" t="s">
        <v>199</v>
      </c>
      <c r="M2211">
        <f>Table1[[#This Row],[Ship Date]]-Table1[[#This Row],[Order Date]]</f>
        <v>3</v>
      </c>
      <c r="N2211">
        <v>9</v>
      </c>
      <c r="O2211" t="s">
        <v>61</v>
      </c>
      <c r="P2211" s="3">
        <v>83.88</v>
      </c>
      <c r="Q2211" s="3">
        <v>66.238673475926035</v>
      </c>
      <c r="R2211" s="3">
        <f>(Table1[[#This Row],[Selling Price]]-Table1[[#This Row],[Cost Price]])</f>
        <v>17.641326524073961</v>
      </c>
      <c r="S2211" s="12">
        <f>(Table1[[#This Row],[Profit]]/Table1[[#This Row],[Selling Price]])</f>
        <v>0.21031624373001861</v>
      </c>
      <c r="T2211">
        <v>4</v>
      </c>
      <c r="U2211" s="2">
        <f>Table1[[#This Row],[Selling Price]]*Table1[[#This Row],[Quantity]]</f>
        <v>335.52</v>
      </c>
      <c r="V2211" s="4">
        <v>0</v>
      </c>
      <c r="W2211">
        <v>145</v>
      </c>
      <c r="X2211" t="s">
        <v>36</v>
      </c>
      <c r="Y2211" t="s">
        <v>68</v>
      </c>
      <c r="Z2211" s="2">
        <v>97.685093693971552</v>
      </c>
    </row>
    <row r="2212" spans="1:26" x14ac:dyDescent="0.35">
      <c r="A2212" t="s">
        <v>667</v>
      </c>
      <c r="B2212" t="s">
        <v>668</v>
      </c>
      <c r="C2212" t="s">
        <v>55</v>
      </c>
      <c r="D2212" t="s">
        <v>80</v>
      </c>
      <c r="E2212" t="s">
        <v>81</v>
      </c>
      <c r="F2212" t="s">
        <v>2729</v>
      </c>
      <c r="G2212" t="s">
        <v>2730</v>
      </c>
      <c r="H2212" t="s">
        <v>32</v>
      </c>
      <c r="I2212" t="s">
        <v>3003</v>
      </c>
      <c r="J2212" s="1">
        <v>42513</v>
      </c>
      <c r="K2212" s="1">
        <v>42518</v>
      </c>
      <c r="L2212" t="s">
        <v>60</v>
      </c>
      <c r="M2212">
        <f>Table1[[#This Row],[Ship Date]]-Table1[[#This Row],[Order Date]]</f>
        <v>5</v>
      </c>
      <c r="N2212">
        <v>5</v>
      </c>
      <c r="O2212" t="s">
        <v>51</v>
      </c>
      <c r="P2212" s="3">
        <v>1979.9280000000001</v>
      </c>
      <c r="Q2212" s="3">
        <v>1485.3651976215881</v>
      </c>
      <c r="R2212" s="3">
        <f>(Table1[[#This Row],[Selling Price]]-Table1[[#This Row],[Cost Price]])</f>
        <v>494.56280237841202</v>
      </c>
      <c r="S2212" s="12">
        <f>(Table1[[#This Row],[Profit]]/Table1[[#This Row],[Selling Price]])</f>
        <v>0.24978827633045847</v>
      </c>
      <c r="T2212">
        <v>9</v>
      </c>
      <c r="U2212" s="2">
        <f>Table1[[#This Row],[Selling Price]]*Table1[[#This Row],[Quantity]]</f>
        <v>17819.352000000003</v>
      </c>
      <c r="V2212" s="4">
        <v>0.2</v>
      </c>
      <c r="W2212">
        <v>237</v>
      </c>
      <c r="X2212" t="s">
        <v>36</v>
      </c>
      <c r="Y2212" t="s">
        <v>36</v>
      </c>
      <c r="Z2212" s="2">
        <v>495.06686618150661</v>
      </c>
    </row>
    <row r="2213" spans="1:26" x14ac:dyDescent="0.35">
      <c r="A2213" t="s">
        <v>667</v>
      </c>
      <c r="B2213" t="s">
        <v>668</v>
      </c>
      <c r="C2213" t="s">
        <v>45</v>
      </c>
      <c r="D2213" t="s">
        <v>80</v>
      </c>
      <c r="E2213" t="s">
        <v>81</v>
      </c>
      <c r="F2213" t="s">
        <v>2774</v>
      </c>
      <c r="G2213" t="s">
        <v>2775</v>
      </c>
      <c r="H2213" t="s">
        <v>32</v>
      </c>
      <c r="I2213" t="s">
        <v>3367</v>
      </c>
      <c r="J2213" s="1">
        <v>43038</v>
      </c>
      <c r="K2213" s="1">
        <v>43044</v>
      </c>
      <c r="L2213" t="s">
        <v>60</v>
      </c>
      <c r="M2213">
        <f>Table1[[#This Row],[Ship Date]]-Table1[[#This Row],[Order Date]]</f>
        <v>6</v>
      </c>
      <c r="N2213">
        <v>10</v>
      </c>
      <c r="O2213" t="s">
        <v>61</v>
      </c>
      <c r="P2213" s="3">
        <v>148.47999999999999</v>
      </c>
      <c r="Q2213" s="3">
        <v>102.2916592005615</v>
      </c>
      <c r="R2213" s="3">
        <f>(Table1[[#This Row],[Selling Price]]-Table1[[#This Row],[Cost Price]])</f>
        <v>46.188340799438492</v>
      </c>
      <c r="S2213" s="12">
        <f>(Table1[[#This Row],[Profit]]/Table1[[#This Row],[Selling Price]])</f>
        <v>0.3110744935307011</v>
      </c>
      <c r="T2213">
        <v>2</v>
      </c>
      <c r="U2213" s="2">
        <f>Table1[[#This Row],[Selling Price]]*Table1[[#This Row],[Quantity]]</f>
        <v>296.95999999999998</v>
      </c>
      <c r="V2213" s="4">
        <v>0.2</v>
      </c>
      <c r="W2213">
        <v>418</v>
      </c>
      <c r="X2213" t="s">
        <v>68</v>
      </c>
      <c r="Y2213" t="s">
        <v>36</v>
      </c>
      <c r="Z2213" s="2">
        <v>194.6750090698948</v>
      </c>
    </row>
    <row r="2214" spans="1:26" x14ac:dyDescent="0.35">
      <c r="A2214" t="s">
        <v>667</v>
      </c>
      <c r="B2214" t="s">
        <v>668</v>
      </c>
      <c r="C2214" t="s">
        <v>39</v>
      </c>
      <c r="D2214" t="s">
        <v>80</v>
      </c>
      <c r="E2214" t="s">
        <v>162</v>
      </c>
      <c r="F2214" t="s">
        <v>807</v>
      </c>
      <c r="G2214" t="s">
        <v>1489</v>
      </c>
      <c r="H2214" t="s">
        <v>32</v>
      </c>
      <c r="I2214" t="s">
        <v>3639</v>
      </c>
      <c r="J2214" s="1">
        <v>42689</v>
      </c>
      <c r="K2214" s="1">
        <v>42696</v>
      </c>
      <c r="L2214" t="s">
        <v>60</v>
      </c>
      <c r="M2214">
        <f>Table1[[#This Row],[Ship Date]]-Table1[[#This Row],[Order Date]]</f>
        <v>7</v>
      </c>
      <c r="N2214">
        <v>11</v>
      </c>
      <c r="O2214" t="s">
        <v>35</v>
      </c>
      <c r="P2214" s="3">
        <v>99.39</v>
      </c>
      <c r="Q2214" s="3">
        <v>72.856068701360783</v>
      </c>
      <c r="R2214" s="3">
        <f>(Table1[[#This Row],[Selling Price]]-Table1[[#This Row],[Cost Price]])</f>
        <v>26.533931298639217</v>
      </c>
      <c r="S2214" s="12">
        <f>(Table1[[#This Row],[Profit]]/Table1[[#This Row],[Selling Price]])</f>
        <v>0.2669678166680674</v>
      </c>
      <c r="T2214">
        <v>3</v>
      </c>
      <c r="U2214" s="2">
        <f>Table1[[#This Row],[Selling Price]]*Table1[[#This Row],[Quantity]]</f>
        <v>298.17</v>
      </c>
      <c r="V2214" s="4">
        <v>0</v>
      </c>
      <c r="W2214">
        <v>121</v>
      </c>
      <c r="X2214" t="s">
        <v>68</v>
      </c>
      <c r="Y2214" t="s">
        <v>36</v>
      </c>
      <c r="Z2214" s="2">
        <v>816.2843555697176</v>
      </c>
    </row>
    <row r="2215" spans="1:26" x14ac:dyDescent="0.35">
      <c r="A2215" t="s">
        <v>667</v>
      </c>
      <c r="B2215" t="s">
        <v>668</v>
      </c>
      <c r="C2215" t="s">
        <v>55</v>
      </c>
      <c r="D2215" t="s">
        <v>80</v>
      </c>
      <c r="E2215" t="s">
        <v>162</v>
      </c>
      <c r="F2215" t="s">
        <v>4017</v>
      </c>
      <c r="G2215" t="s">
        <v>4018</v>
      </c>
      <c r="H2215" t="s">
        <v>32</v>
      </c>
      <c r="I2215" t="s">
        <v>4019</v>
      </c>
      <c r="J2215" s="1">
        <v>42688</v>
      </c>
      <c r="K2215" s="1">
        <v>42690</v>
      </c>
      <c r="L2215" t="s">
        <v>34</v>
      </c>
      <c r="M2215">
        <f>Table1[[#This Row],[Ship Date]]-Table1[[#This Row],[Order Date]]</f>
        <v>2</v>
      </c>
      <c r="N2215">
        <v>11</v>
      </c>
      <c r="O2215" t="s">
        <v>35</v>
      </c>
      <c r="P2215" s="3">
        <v>499.98</v>
      </c>
      <c r="Q2215" s="3">
        <v>424.66526925809819</v>
      </c>
      <c r="R2215" s="3">
        <f>(Table1[[#This Row],[Selling Price]]-Table1[[#This Row],[Cost Price]])</f>
        <v>75.314730741901826</v>
      </c>
      <c r="S2215" s="12">
        <f>(Table1[[#This Row],[Profit]]/Table1[[#This Row],[Selling Price]])</f>
        <v>0.15063548690327977</v>
      </c>
      <c r="T2215">
        <v>2</v>
      </c>
      <c r="U2215" s="2">
        <f>Table1[[#This Row],[Selling Price]]*Table1[[#This Row],[Quantity]]</f>
        <v>999.96</v>
      </c>
      <c r="V2215" s="4">
        <v>0</v>
      </c>
      <c r="W2215">
        <v>326</v>
      </c>
      <c r="X2215" t="s">
        <v>36</v>
      </c>
      <c r="Y2215" t="s">
        <v>36</v>
      </c>
      <c r="Z2215" s="2">
        <v>771.81755677957983</v>
      </c>
    </row>
    <row r="2216" spans="1:26" x14ac:dyDescent="0.35">
      <c r="A2216" t="s">
        <v>667</v>
      </c>
      <c r="B2216" t="s">
        <v>668</v>
      </c>
      <c r="C2216" t="s">
        <v>39</v>
      </c>
      <c r="D2216" t="s">
        <v>80</v>
      </c>
      <c r="E2216" t="s">
        <v>81</v>
      </c>
      <c r="F2216" t="s">
        <v>1074</v>
      </c>
      <c r="G2216" t="s">
        <v>1075</v>
      </c>
      <c r="H2216" t="s">
        <v>32</v>
      </c>
      <c r="I2216" t="s">
        <v>4179</v>
      </c>
      <c r="J2216" s="1">
        <v>43015</v>
      </c>
      <c r="K2216" s="1">
        <v>43019</v>
      </c>
      <c r="L2216" t="s">
        <v>60</v>
      </c>
      <c r="M2216">
        <f>Table1[[#This Row],[Ship Date]]-Table1[[#This Row],[Order Date]]</f>
        <v>4</v>
      </c>
      <c r="N2216">
        <v>10</v>
      </c>
      <c r="O2216" t="s">
        <v>61</v>
      </c>
      <c r="P2216" s="3">
        <v>79.92</v>
      </c>
      <c r="Q2216" s="3">
        <v>52.824564344389543</v>
      </c>
      <c r="R2216" s="3">
        <f>(Table1[[#This Row],[Selling Price]]-Table1[[#This Row],[Cost Price]])</f>
        <v>27.095435655610459</v>
      </c>
      <c r="S2216" s="12">
        <f>(Table1[[#This Row],[Profit]]/Table1[[#This Row],[Selling Price]])</f>
        <v>0.33903197767280352</v>
      </c>
      <c r="T2216">
        <v>10</v>
      </c>
      <c r="U2216" s="2">
        <f>Table1[[#This Row],[Selling Price]]*Table1[[#This Row],[Quantity]]</f>
        <v>799.2</v>
      </c>
      <c r="V2216" s="4">
        <v>0.2</v>
      </c>
      <c r="W2216">
        <v>287</v>
      </c>
      <c r="X2216" t="s">
        <v>36</v>
      </c>
      <c r="Y2216" t="s">
        <v>52</v>
      </c>
      <c r="Z2216" s="2">
        <v>34.502399812186979</v>
      </c>
    </row>
    <row r="2217" spans="1:26" x14ac:dyDescent="0.35">
      <c r="A2217" t="s">
        <v>667</v>
      </c>
      <c r="B2217" t="s">
        <v>668</v>
      </c>
      <c r="C2217" t="s">
        <v>27</v>
      </c>
      <c r="D2217" t="s">
        <v>80</v>
      </c>
      <c r="E2217" t="s">
        <v>81</v>
      </c>
      <c r="F2217" t="s">
        <v>2057</v>
      </c>
      <c r="G2217" t="s">
        <v>2058</v>
      </c>
      <c r="H2217" t="s">
        <v>32</v>
      </c>
      <c r="I2217" t="s">
        <v>4581</v>
      </c>
      <c r="J2217" s="1">
        <v>41741</v>
      </c>
      <c r="K2217" s="1">
        <v>41746</v>
      </c>
      <c r="L2217" t="s">
        <v>60</v>
      </c>
      <c r="M2217">
        <f>Table1[[#This Row],[Ship Date]]-Table1[[#This Row],[Order Date]]</f>
        <v>5</v>
      </c>
      <c r="N2217">
        <v>4</v>
      </c>
      <c r="O2217" t="s">
        <v>106</v>
      </c>
      <c r="P2217" s="3">
        <v>1075.088</v>
      </c>
      <c r="Q2217" s="3">
        <v>767.30503465107313</v>
      </c>
      <c r="R2217" s="3">
        <f>(Table1[[#This Row],[Selling Price]]-Table1[[#This Row],[Cost Price]])</f>
        <v>307.78296534892684</v>
      </c>
      <c r="S2217" s="12">
        <f>(Table1[[#This Row],[Profit]]/Table1[[#This Row],[Selling Price]])</f>
        <v>0.28628629967865593</v>
      </c>
      <c r="T2217">
        <v>14</v>
      </c>
      <c r="U2217" s="2">
        <f>Table1[[#This Row],[Selling Price]]*Table1[[#This Row],[Quantity]]</f>
        <v>15051.232</v>
      </c>
      <c r="V2217" s="4">
        <v>0.2</v>
      </c>
      <c r="W2217">
        <v>318</v>
      </c>
      <c r="X2217" t="s">
        <v>36</v>
      </c>
      <c r="Y2217" t="s">
        <v>36</v>
      </c>
      <c r="Z2217" s="2">
        <v>284.03958413502858</v>
      </c>
    </row>
    <row r="2218" spans="1:26" x14ac:dyDescent="0.35">
      <c r="A2218" t="s">
        <v>667</v>
      </c>
      <c r="B2218" t="s">
        <v>668</v>
      </c>
      <c r="C2218" t="s">
        <v>45</v>
      </c>
      <c r="D2218" t="s">
        <v>80</v>
      </c>
      <c r="E2218" t="s">
        <v>1058</v>
      </c>
      <c r="F2218" t="s">
        <v>4158</v>
      </c>
      <c r="G2218" t="s">
        <v>4159</v>
      </c>
      <c r="H2218" t="s">
        <v>32</v>
      </c>
      <c r="I2218" t="s">
        <v>4671</v>
      </c>
      <c r="J2218" s="1">
        <v>42259</v>
      </c>
      <c r="K2218" s="1">
        <v>42264</v>
      </c>
      <c r="L2218" t="s">
        <v>60</v>
      </c>
      <c r="M2218">
        <f>Table1[[#This Row],[Ship Date]]-Table1[[#This Row],[Order Date]]</f>
        <v>5</v>
      </c>
      <c r="N2218">
        <v>9</v>
      </c>
      <c r="O2218" t="s">
        <v>61</v>
      </c>
      <c r="P2218" s="3">
        <v>479.98399999999998</v>
      </c>
      <c r="Q2218" s="3">
        <v>326.4580937918065</v>
      </c>
      <c r="R2218" s="3">
        <f>(Table1[[#This Row],[Selling Price]]-Table1[[#This Row],[Cost Price]])</f>
        <v>153.52590620819348</v>
      </c>
      <c r="S2218" s="12">
        <f>(Table1[[#This Row],[Profit]]/Table1[[#This Row],[Selling Price]])</f>
        <v>0.31985629981039676</v>
      </c>
      <c r="T2218">
        <v>2</v>
      </c>
      <c r="U2218" s="2">
        <f>Table1[[#This Row],[Selling Price]]*Table1[[#This Row],[Quantity]]</f>
        <v>959.96799999999996</v>
      </c>
      <c r="V2218" s="4">
        <v>0.2</v>
      </c>
      <c r="W2218">
        <v>472</v>
      </c>
      <c r="X2218" t="s">
        <v>36</v>
      </c>
      <c r="Y2218" t="s">
        <v>36</v>
      </c>
      <c r="Z2218" s="2">
        <v>450.0516595070689</v>
      </c>
    </row>
    <row r="2219" spans="1:26" x14ac:dyDescent="0.35">
      <c r="A2219" t="s">
        <v>667</v>
      </c>
      <c r="B2219" t="s">
        <v>668</v>
      </c>
      <c r="C2219" t="s">
        <v>64</v>
      </c>
      <c r="D2219" t="s">
        <v>80</v>
      </c>
      <c r="E2219" t="s">
        <v>81</v>
      </c>
      <c r="F2219" t="s">
        <v>4470</v>
      </c>
      <c r="G2219" t="s">
        <v>4471</v>
      </c>
      <c r="H2219" t="s">
        <v>32</v>
      </c>
      <c r="I2219" t="s">
        <v>4687</v>
      </c>
      <c r="J2219" s="1">
        <v>42289</v>
      </c>
      <c r="K2219" s="1">
        <v>42294</v>
      </c>
      <c r="L2219" t="s">
        <v>34</v>
      </c>
      <c r="M2219">
        <f>Table1[[#This Row],[Ship Date]]-Table1[[#This Row],[Order Date]]</f>
        <v>5</v>
      </c>
      <c r="N2219">
        <v>10</v>
      </c>
      <c r="O2219" t="s">
        <v>61</v>
      </c>
      <c r="P2219" s="3">
        <v>135.72</v>
      </c>
      <c r="Q2219" s="3">
        <v>90.433879736801998</v>
      </c>
      <c r="R2219" s="3">
        <f>(Table1[[#This Row],[Selling Price]]-Table1[[#This Row],[Cost Price]])</f>
        <v>45.286120263198001</v>
      </c>
      <c r="S2219" s="12">
        <f>(Table1[[#This Row],[Profit]]/Table1[[#This Row],[Selling Price]])</f>
        <v>0.33367315254345714</v>
      </c>
      <c r="T2219">
        <v>3</v>
      </c>
      <c r="U2219" s="2">
        <f>Table1[[#This Row],[Selling Price]]*Table1[[#This Row],[Quantity]]</f>
        <v>407.15999999999997</v>
      </c>
      <c r="V2219" s="4">
        <v>0</v>
      </c>
      <c r="W2219">
        <v>129</v>
      </c>
      <c r="X2219" t="s">
        <v>36</v>
      </c>
      <c r="Y2219" t="s">
        <v>68</v>
      </c>
      <c r="Z2219" s="2">
        <v>57.509987668230288</v>
      </c>
    </row>
    <row r="2220" spans="1:26" x14ac:dyDescent="0.35">
      <c r="A2220" t="s">
        <v>667</v>
      </c>
      <c r="B2220" t="s">
        <v>668</v>
      </c>
      <c r="C2220" t="s">
        <v>64</v>
      </c>
      <c r="D2220" t="s">
        <v>80</v>
      </c>
      <c r="E2220" t="s">
        <v>81</v>
      </c>
      <c r="F2220" t="s">
        <v>3522</v>
      </c>
      <c r="G2220" t="s">
        <v>3523</v>
      </c>
      <c r="H2220" t="s">
        <v>32</v>
      </c>
      <c r="I2220" t="s">
        <v>5054</v>
      </c>
      <c r="J2220" s="1">
        <v>41839</v>
      </c>
      <c r="K2220" s="1">
        <v>41844</v>
      </c>
      <c r="L2220" t="s">
        <v>60</v>
      </c>
      <c r="M2220">
        <f>Table1[[#This Row],[Ship Date]]-Table1[[#This Row],[Order Date]]</f>
        <v>5</v>
      </c>
      <c r="N2220">
        <v>7</v>
      </c>
      <c r="O2220" t="s">
        <v>51</v>
      </c>
      <c r="P2220" s="3">
        <v>359.98</v>
      </c>
      <c r="Q2220" s="3">
        <v>263.77820093111131</v>
      </c>
      <c r="R2220" s="3">
        <f>(Table1[[#This Row],[Selling Price]]-Table1[[#This Row],[Cost Price]])</f>
        <v>96.201799068888704</v>
      </c>
      <c r="S2220" s="12">
        <f>(Table1[[#This Row],[Profit]]/Table1[[#This Row],[Selling Price]])</f>
        <v>0.26724206641726955</v>
      </c>
      <c r="T2220">
        <v>2</v>
      </c>
      <c r="U2220" s="2">
        <f>Table1[[#This Row],[Selling Price]]*Table1[[#This Row],[Quantity]]</f>
        <v>719.96</v>
      </c>
      <c r="V2220" s="4">
        <v>0</v>
      </c>
      <c r="W2220">
        <v>484</v>
      </c>
      <c r="X2220" t="s">
        <v>36</v>
      </c>
      <c r="Y2220" t="s">
        <v>36</v>
      </c>
      <c r="Z2220" s="2">
        <v>410.86297570696939</v>
      </c>
    </row>
    <row r="2221" spans="1:26" x14ac:dyDescent="0.35">
      <c r="A2221" t="s">
        <v>667</v>
      </c>
      <c r="B2221" t="s">
        <v>668</v>
      </c>
      <c r="C2221" t="s">
        <v>39</v>
      </c>
      <c r="D2221" t="s">
        <v>80</v>
      </c>
      <c r="E2221" t="s">
        <v>162</v>
      </c>
      <c r="F2221" t="s">
        <v>2024</v>
      </c>
      <c r="G2221" t="s">
        <v>2025</v>
      </c>
      <c r="H2221" t="s">
        <v>32</v>
      </c>
      <c r="I2221" t="s">
        <v>5178</v>
      </c>
      <c r="J2221" s="1">
        <v>43079</v>
      </c>
      <c r="K2221" s="1">
        <v>43084</v>
      </c>
      <c r="L2221" t="s">
        <v>34</v>
      </c>
      <c r="M2221">
        <f>Table1[[#This Row],[Ship Date]]-Table1[[#This Row],[Order Date]]</f>
        <v>5</v>
      </c>
      <c r="N2221">
        <v>12</v>
      </c>
      <c r="O2221" t="s">
        <v>35</v>
      </c>
      <c r="P2221" s="3">
        <v>599.97</v>
      </c>
      <c r="Q2221" s="3">
        <v>418.35163229653512</v>
      </c>
      <c r="R2221" s="3">
        <f>(Table1[[#This Row],[Selling Price]]-Table1[[#This Row],[Cost Price]])</f>
        <v>181.61836770346491</v>
      </c>
      <c r="S2221" s="12">
        <f>(Table1[[#This Row],[Profit]]/Table1[[#This Row],[Selling Price]])</f>
        <v>0.30271241512653119</v>
      </c>
      <c r="T2221">
        <v>3</v>
      </c>
      <c r="U2221" s="2">
        <f>Table1[[#This Row],[Selling Price]]*Table1[[#This Row],[Quantity]]</f>
        <v>1799.91</v>
      </c>
      <c r="V2221" s="4">
        <v>0</v>
      </c>
      <c r="W2221">
        <v>288</v>
      </c>
      <c r="X2221" t="s">
        <v>36</v>
      </c>
      <c r="Y2221" t="s">
        <v>36</v>
      </c>
      <c r="Z2221" s="2">
        <v>496.20862034161928</v>
      </c>
    </row>
    <row r="2222" spans="1:26" x14ac:dyDescent="0.35">
      <c r="A2222" t="s">
        <v>667</v>
      </c>
      <c r="B2222" t="s">
        <v>668</v>
      </c>
      <c r="C2222" t="s">
        <v>39</v>
      </c>
      <c r="D2222" t="s">
        <v>80</v>
      </c>
      <c r="E2222" t="s">
        <v>81</v>
      </c>
      <c r="F2222" t="s">
        <v>3569</v>
      </c>
      <c r="G2222" t="s">
        <v>3570</v>
      </c>
      <c r="H2222" t="s">
        <v>32</v>
      </c>
      <c r="I2222" t="s">
        <v>5430</v>
      </c>
      <c r="J2222" s="1">
        <v>43031</v>
      </c>
      <c r="K2222" s="1">
        <v>43036</v>
      </c>
      <c r="L2222" t="s">
        <v>34</v>
      </c>
      <c r="M2222">
        <f>Table1[[#This Row],[Ship Date]]-Table1[[#This Row],[Order Date]]</f>
        <v>5</v>
      </c>
      <c r="N2222">
        <v>10</v>
      </c>
      <c r="O2222" t="s">
        <v>61</v>
      </c>
      <c r="P2222" s="3">
        <v>823.96</v>
      </c>
      <c r="Q2222" s="3">
        <v>653.3133510697545</v>
      </c>
      <c r="R2222" s="3">
        <f>(Table1[[#This Row],[Selling Price]]-Table1[[#This Row],[Cost Price]])</f>
        <v>170.64664893024553</v>
      </c>
      <c r="S2222" s="12">
        <f>(Table1[[#This Row],[Profit]]/Table1[[#This Row],[Selling Price]])</f>
        <v>0.20710550139599682</v>
      </c>
      <c r="T2222">
        <v>5</v>
      </c>
      <c r="U2222" s="2">
        <f>Table1[[#This Row],[Selling Price]]*Table1[[#This Row],[Quantity]]</f>
        <v>4119.8</v>
      </c>
      <c r="V2222" s="4">
        <v>0.2</v>
      </c>
      <c r="W2222">
        <v>289</v>
      </c>
      <c r="X2222" t="s">
        <v>36</v>
      </c>
      <c r="Y2222" t="s">
        <v>36</v>
      </c>
      <c r="Z2222" s="2">
        <v>261.6424402908163</v>
      </c>
    </row>
    <row r="2223" spans="1:26" x14ac:dyDescent="0.35">
      <c r="A2223" t="s">
        <v>667</v>
      </c>
      <c r="B2223" t="s">
        <v>668</v>
      </c>
      <c r="C2223" t="s">
        <v>55</v>
      </c>
      <c r="D2223" t="s">
        <v>80</v>
      </c>
      <c r="E2223" t="s">
        <v>1058</v>
      </c>
      <c r="F2223" t="s">
        <v>5306</v>
      </c>
      <c r="G2223" t="s">
        <v>5307</v>
      </c>
      <c r="H2223" t="s">
        <v>32</v>
      </c>
      <c r="I2223" t="s">
        <v>5760</v>
      </c>
      <c r="J2223" s="1">
        <v>42329</v>
      </c>
      <c r="K2223" s="1">
        <v>42334</v>
      </c>
      <c r="L2223" t="s">
        <v>34</v>
      </c>
      <c r="M2223">
        <f>Table1[[#This Row],[Ship Date]]-Table1[[#This Row],[Order Date]]</f>
        <v>5</v>
      </c>
      <c r="N2223">
        <v>11</v>
      </c>
      <c r="O2223" t="s">
        <v>35</v>
      </c>
      <c r="P2223" s="3">
        <v>439.99200000000002</v>
      </c>
      <c r="Q2223" s="3">
        <v>311.6652872607466</v>
      </c>
      <c r="R2223" s="3">
        <f>(Table1[[#This Row],[Selling Price]]-Table1[[#This Row],[Cost Price]])</f>
        <v>128.32671273925342</v>
      </c>
      <c r="S2223" s="12">
        <f>(Table1[[#This Row],[Profit]]/Table1[[#This Row],[Selling Price]])</f>
        <v>0.29165692271507987</v>
      </c>
      <c r="T2223">
        <v>1</v>
      </c>
      <c r="U2223" s="2">
        <f>Table1[[#This Row],[Selling Price]]*Table1[[#This Row],[Quantity]]</f>
        <v>439.99200000000002</v>
      </c>
      <c r="V2223" s="4">
        <v>0.2</v>
      </c>
      <c r="W2223">
        <v>244</v>
      </c>
      <c r="X2223" t="s">
        <v>36</v>
      </c>
      <c r="Y2223" t="s">
        <v>36</v>
      </c>
      <c r="Z2223" s="2">
        <v>187.47357404178331</v>
      </c>
    </row>
    <row r="2224" spans="1:26" x14ac:dyDescent="0.35">
      <c r="A2224" t="s">
        <v>667</v>
      </c>
      <c r="B2224" t="s">
        <v>668</v>
      </c>
      <c r="C2224" t="s">
        <v>39</v>
      </c>
      <c r="D2224" t="s">
        <v>80</v>
      </c>
      <c r="E2224" t="s">
        <v>162</v>
      </c>
      <c r="F2224" t="s">
        <v>2769</v>
      </c>
      <c r="G2224" t="s">
        <v>2770</v>
      </c>
      <c r="H2224" t="s">
        <v>32</v>
      </c>
      <c r="I2224" t="s">
        <v>6290</v>
      </c>
      <c r="J2224" s="1">
        <v>42621</v>
      </c>
      <c r="K2224" s="1">
        <v>42625</v>
      </c>
      <c r="L2224" t="s">
        <v>60</v>
      </c>
      <c r="M2224">
        <f>Table1[[#This Row],[Ship Date]]-Table1[[#This Row],[Order Date]]</f>
        <v>4</v>
      </c>
      <c r="N2224">
        <v>9</v>
      </c>
      <c r="O2224" t="s">
        <v>61</v>
      </c>
      <c r="P2224" s="3">
        <v>35.167999999999999</v>
      </c>
      <c r="Q2224" s="3">
        <v>27.351413889464169</v>
      </c>
      <c r="R2224" s="3">
        <f>(Table1[[#This Row],[Selling Price]]-Table1[[#This Row],[Cost Price]])</f>
        <v>7.8165861105358303</v>
      </c>
      <c r="S2224" s="12">
        <f>(Table1[[#This Row],[Profit]]/Table1[[#This Row],[Selling Price]])</f>
        <v>0.22226416374362576</v>
      </c>
      <c r="T2224">
        <v>4</v>
      </c>
      <c r="U2224" s="2">
        <f>Table1[[#This Row],[Selling Price]]*Table1[[#This Row],[Quantity]]</f>
        <v>140.672</v>
      </c>
      <c r="V2224" s="4">
        <v>0.2</v>
      </c>
      <c r="W2224">
        <v>463</v>
      </c>
      <c r="X2224" t="s">
        <v>36</v>
      </c>
      <c r="Y2224" t="s">
        <v>52</v>
      </c>
      <c r="Z2224" s="2">
        <v>10.609762165100589</v>
      </c>
    </row>
    <row r="2225" spans="1:26" x14ac:dyDescent="0.35">
      <c r="A2225" t="s">
        <v>667</v>
      </c>
      <c r="B2225" t="s">
        <v>668</v>
      </c>
      <c r="C2225" t="s">
        <v>27</v>
      </c>
      <c r="D2225" t="s">
        <v>80</v>
      </c>
      <c r="E2225" t="s">
        <v>81</v>
      </c>
      <c r="F2225" t="s">
        <v>5435</v>
      </c>
      <c r="G2225" t="s">
        <v>5436</v>
      </c>
      <c r="H2225" t="s">
        <v>32</v>
      </c>
      <c r="I2225" t="s">
        <v>6507</v>
      </c>
      <c r="J2225" s="1">
        <v>42460</v>
      </c>
      <c r="K2225" s="1">
        <v>42462</v>
      </c>
      <c r="L2225" t="s">
        <v>34</v>
      </c>
      <c r="M2225">
        <f>Table1[[#This Row],[Ship Date]]-Table1[[#This Row],[Order Date]]</f>
        <v>2</v>
      </c>
      <c r="N2225">
        <v>3</v>
      </c>
      <c r="O2225" t="s">
        <v>106</v>
      </c>
      <c r="P2225" s="3">
        <v>280.78199999999998</v>
      </c>
      <c r="Q2225" s="3">
        <v>207.27506131147331</v>
      </c>
      <c r="R2225" s="3">
        <f>(Table1[[#This Row],[Selling Price]]-Table1[[#This Row],[Cost Price]])</f>
        <v>73.506938688526674</v>
      </c>
      <c r="S2225" s="12">
        <f>(Table1[[#This Row],[Profit]]/Table1[[#This Row],[Selling Price]])</f>
        <v>0.26179362882423618</v>
      </c>
      <c r="T2225">
        <v>3</v>
      </c>
      <c r="U2225" s="2">
        <f>Table1[[#This Row],[Selling Price]]*Table1[[#This Row],[Quantity]]</f>
        <v>842.346</v>
      </c>
      <c r="V2225" s="4">
        <v>0.4</v>
      </c>
      <c r="W2225">
        <v>133</v>
      </c>
      <c r="X2225" t="s">
        <v>36</v>
      </c>
      <c r="Y2225" t="s">
        <v>36</v>
      </c>
      <c r="Z2225" s="2">
        <v>324.71907925672201</v>
      </c>
    </row>
    <row r="2226" spans="1:26" x14ac:dyDescent="0.35">
      <c r="A2226" t="s">
        <v>667</v>
      </c>
      <c r="B2226" t="s">
        <v>668</v>
      </c>
      <c r="C2226" t="s">
        <v>45</v>
      </c>
      <c r="D2226" t="s">
        <v>80</v>
      </c>
      <c r="E2226" t="s">
        <v>162</v>
      </c>
      <c r="F2226" t="s">
        <v>3807</v>
      </c>
      <c r="G2226" t="s">
        <v>3808</v>
      </c>
      <c r="H2226" t="s">
        <v>32</v>
      </c>
      <c r="I2226" t="s">
        <v>6507</v>
      </c>
      <c r="J2226" s="1">
        <v>42460</v>
      </c>
      <c r="K2226" s="1">
        <v>42462</v>
      </c>
      <c r="L2226" t="s">
        <v>34</v>
      </c>
      <c r="M2226">
        <f>Table1[[#This Row],[Ship Date]]-Table1[[#This Row],[Order Date]]</f>
        <v>2</v>
      </c>
      <c r="N2226">
        <v>3</v>
      </c>
      <c r="O2226" t="s">
        <v>106</v>
      </c>
      <c r="P2226" s="3">
        <v>31.984000000000002</v>
      </c>
      <c r="Q2226" s="3">
        <v>25.243622374965589</v>
      </c>
      <c r="R2226" s="3">
        <f>(Table1[[#This Row],[Selling Price]]-Table1[[#This Row],[Cost Price]])</f>
        <v>6.7403776250344123</v>
      </c>
      <c r="S2226" s="12">
        <f>(Table1[[#This Row],[Profit]]/Table1[[#This Row],[Selling Price]])</f>
        <v>0.2107421718682595</v>
      </c>
      <c r="T2226">
        <v>2</v>
      </c>
      <c r="U2226" s="2">
        <f>Table1[[#This Row],[Selling Price]]*Table1[[#This Row],[Quantity]]</f>
        <v>63.968000000000004</v>
      </c>
      <c r="V2226" s="4">
        <v>0.2</v>
      </c>
      <c r="W2226">
        <v>387</v>
      </c>
      <c r="X2226" t="s">
        <v>36</v>
      </c>
      <c r="Y2226" t="s">
        <v>68</v>
      </c>
      <c r="Z2226" s="2">
        <v>102.0860940970904</v>
      </c>
    </row>
    <row r="2227" spans="1:26" x14ac:dyDescent="0.35">
      <c r="A2227" t="s">
        <v>667</v>
      </c>
      <c r="B2227" t="s">
        <v>668</v>
      </c>
      <c r="C2227" t="s">
        <v>27</v>
      </c>
      <c r="D2227" t="s">
        <v>80</v>
      </c>
      <c r="E2227" t="s">
        <v>81</v>
      </c>
      <c r="F2227" t="s">
        <v>3251</v>
      </c>
      <c r="G2227" t="s">
        <v>3252</v>
      </c>
      <c r="H2227" t="s">
        <v>32</v>
      </c>
      <c r="I2227" t="s">
        <v>7137</v>
      </c>
      <c r="J2227" s="1">
        <v>42706</v>
      </c>
      <c r="K2227" s="1">
        <v>42712</v>
      </c>
      <c r="L2227" t="s">
        <v>60</v>
      </c>
      <c r="M2227">
        <f>Table1[[#This Row],[Ship Date]]-Table1[[#This Row],[Order Date]]</f>
        <v>6</v>
      </c>
      <c r="N2227">
        <v>12</v>
      </c>
      <c r="O2227" t="s">
        <v>35</v>
      </c>
      <c r="P2227" s="3">
        <v>629.95000000000005</v>
      </c>
      <c r="Q2227" s="3">
        <v>440.28134036073851</v>
      </c>
      <c r="R2227" s="3">
        <f>(Table1[[#This Row],[Selling Price]]-Table1[[#This Row],[Cost Price]])</f>
        <v>189.66865963926153</v>
      </c>
      <c r="S2227" s="12">
        <f>(Table1[[#This Row],[Profit]]/Table1[[#This Row],[Selling Price]])</f>
        <v>0.30108526016233278</v>
      </c>
      <c r="T2227">
        <v>5</v>
      </c>
      <c r="U2227" s="2">
        <f>Table1[[#This Row],[Selling Price]]*Table1[[#This Row],[Quantity]]</f>
        <v>3149.75</v>
      </c>
      <c r="V2227" s="4">
        <v>0</v>
      </c>
      <c r="W2227">
        <v>300</v>
      </c>
      <c r="X2227" t="s">
        <v>68</v>
      </c>
      <c r="Y2227" t="s">
        <v>36</v>
      </c>
      <c r="Z2227" s="2">
        <v>215.05468628085541</v>
      </c>
    </row>
    <row r="2228" spans="1:26" x14ac:dyDescent="0.35">
      <c r="A2228" t="s">
        <v>667</v>
      </c>
      <c r="B2228" t="s">
        <v>668</v>
      </c>
      <c r="C2228" t="s">
        <v>64</v>
      </c>
      <c r="D2228" t="s">
        <v>80</v>
      </c>
      <c r="E2228" t="s">
        <v>162</v>
      </c>
      <c r="F2228" t="s">
        <v>2232</v>
      </c>
      <c r="G2228" t="s">
        <v>2233</v>
      </c>
      <c r="H2228" t="s">
        <v>32</v>
      </c>
      <c r="I2228" t="s">
        <v>7315</v>
      </c>
      <c r="J2228" s="1">
        <v>42729</v>
      </c>
      <c r="K2228" s="1">
        <v>42736</v>
      </c>
      <c r="L2228" t="s">
        <v>60</v>
      </c>
      <c r="M2228">
        <f>Table1[[#This Row],[Ship Date]]-Table1[[#This Row],[Order Date]]</f>
        <v>7</v>
      </c>
      <c r="N2228">
        <v>12</v>
      </c>
      <c r="O2228" t="s">
        <v>35</v>
      </c>
      <c r="P2228" s="3">
        <v>100.8</v>
      </c>
      <c r="Q2228" s="3">
        <v>74.555064407524355</v>
      </c>
      <c r="R2228" s="3">
        <f>(Table1[[#This Row],[Selling Price]]-Table1[[#This Row],[Cost Price]])</f>
        <v>26.244935592475642</v>
      </c>
      <c r="S2228" s="12">
        <f>(Table1[[#This Row],[Profit]]/Table1[[#This Row],[Selling Price]])</f>
        <v>0.26036642452852821</v>
      </c>
      <c r="T2228">
        <v>2</v>
      </c>
      <c r="U2228" s="2">
        <f>Table1[[#This Row],[Selling Price]]*Table1[[#This Row],[Quantity]]</f>
        <v>201.6</v>
      </c>
      <c r="V2228" s="4">
        <v>0.2</v>
      </c>
      <c r="W2228">
        <v>320</v>
      </c>
      <c r="X2228" t="s">
        <v>68</v>
      </c>
      <c r="Y2228" t="s">
        <v>68</v>
      </c>
      <c r="Z2228" s="2">
        <v>67.797345080762568</v>
      </c>
    </row>
    <row r="2229" spans="1:26" x14ac:dyDescent="0.35">
      <c r="A2229" t="s">
        <v>667</v>
      </c>
      <c r="B2229" t="s">
        <v>668</v>
      </c>
      <c r="C2229" t="s">
        <v>55</v>
      </c>
      <c r="D2229" t="s">
        <v>80</v>
      </c>
      <c r="E2229" t="s">
        <v>162</v>
      </c>
      <c r="F2229" t="s">
        <v>5154</v>
      </c>
      <c r="G2229" t="s">
        <v>5155</v>
      </c>
      <c r="H2229" t="s">
        <v>32</v>
      </c>
      <c r="I2229" t="s">
        <v>7607</v>
      </c>
      <c r="J2229" s="1">
        <v>42679</v>
      </c>
      <c r="K2229" s="1">
        <v>42681</v>
      </c>
      <c r="L2229" t="s">
        <v>34</v>
      </c>
      <c r="M2229">
        <f>Table1[[#This Row],[Ship Date]]-Table1[[#This Row],[Order Date]]</f>
        <v>2</v>
      </c>
      <c r="N2229">
        <v>11</v>
      </c>
      <c r="O2229" t="s">
        <v>35</v>
      </c>
      <c r="P2229" s="3">
        <v>72</v>
      </c>
      <c r="Q2229" s="3">
        <v>47.319320704609169</v>
      </c>
      <c r="R2229" s="3">
        <f>(Table1[[#This Row],[Selling Price]]-Table1[[#This Row],[Cost Price]])</f>
        <v>24.680679295390831</v>
      </c>
      <c r="S2229" s="12">
        <f>(Table1[[#This Row],[Profit]]/Table1[[#This Row],[Selling Price]])</f>
        <v>0.34278721243598376</v>
      </c>
      <c r="T2229">
        <v>4</v>
      </c>
      <c r="U2229" s="2">
        <f>Table1[[#This Row],[Selling Price]]*Table1[[#This Row],[Quantity]]</f>
        <v>288</v>
      </c>
      <c r="V2229" s="4">
        <v>0</v>
      </c>
      <c r="W2229">
        <v>342</v>
      </c>
      <c r="X2229" t="s">
        <v>36</v>
      </c>
      <c r="Y2229" t="s">
        <v>52</v>
      </c>
      <c r="Z2229" s="2">
        <v>27.885480092693399</v>
      </c>
    </row>
    <row r="2230" spans="1:26" x14ac:dyDescent="0.35">
      <c r="A2230" t="s">
        <v>667</v>
      </c>
      <c r="B2230" t="s">
        <v>668</v>
      </c>
      <c r="C2230" t="s">
        <v>39</v>
      </c>
      <c r="D2230" t="s">
        <v>80</v>
      </c>
      <c r="E2230" t="s">
        <v>618</v>
      </c>
      <c r="F2230" t="s">
        <v>773</v>
      </c>
      <c r="G2230" t="s">
        <v>774</v>
      </c>
      <c r="H2230" t="s">
        <v>32</v>
      </c>
      <c r="I2230" t="s">
        <v>7619</v>
      </c>
      <c r="J2230" s="1">
        <v>41716</v>
      </c>
      <c r="K2230" s="1">
        <v>41722</v>
      </c>
      <c r="L2230" t="s">
        <v>60</v>
      </c>
      <c r="M2230">
        <f>Table1[[#This Row],[Ship Date]]-Table1[[#This Row],[Order Date]]</f>
        <v>6</v>
      </c>
      <c r="N2230">
        <v>3</v>
      </c>
      <c r="O2230" t="s">
        <v>106</v>
      </c>
      <c r="P2230" s="3">
        <v>1279.9680000000001</v>
      </c>
      <c r="Q2230" s="3">
        <v>864.76417620470522</v>
      </c>
      <c r="R2230" s="3">
        <f>(Table1[[#This Row],[Selling Price]]-Table1[[#This Row],[Cost Price]])</f>
        <v>415.20382379529485</v>
      </c>
      <c r="S2230" s="12">
        <f>(Table1[[#This Row],[Profit]]/Table1[[#This Row],[Selling Price]])</f>
        <v>0.32438609699249887</v>
      </c>
      <c r="T2230">
        <v>4</v>
      </c>
      <c r="U2230" s="2">
        <f>Table1[[#This Row],[Selling Price]]*Table1[[#This Row],[Quantity]]</f>
        <v>5119.8720000000003</v>
      </c>
      <c r="V2230" s="4">
        <v>0.2</v>
      </c>
      <c r="W2230">
        <v>152</v>
      </c>
      <c r="X2230" t="s">
        <v>68</v>
      </c>
      <c r="Y2230" t="s">
        <v>36</v>
      </c>
      <c r="Z2230" s="2">
        <v>829.23722995545722</v>
      </c>
    </row>
    <row r="2231" spans="1:26" x14ac:dyDescent="0.35">
      <c r="A2231" t="s">
        <v>667</v>
      </c>
      <c r="B2231" t="s">
        <v>668</v>
      </c>
      <c r="C2231" t="s">
        <v>39</v>
      </c>
      <c r="D2231" t="s">
        <v>80</v>
      </c>
      <c r="E2231" t="s">
        <v>81</v>
      </c>
      <c r="F2231" t="s">
        <v>3483</v>
      </c>
      <c r="G2231" t="s">
        <v>3484</v>
      </c>
      <c r="H2231" t="s">
        <v>32</v>
      </c>
      <c r="I2231" t="s">
        <v>7649</v>
      </c>
      <c r="J2231" s="1">
        <v>42626</v>
      </c>
      <c r="K2231" s="1">
        <v>42631</v>
      </c>
      <c r="L2231" t="s">
        <v>60</v>
      </c>
      <c r="M2231">
        <f>Table1[[#This Row],[Ship Date]]-Table1[[#This Row],[Order Date]]</f>
        <v>5</v>
      </c>
      <c r="N2231">
        <v>9</v>
      </c>
      <c r="O2231" t="s">
        <v>61</v>
      </c>
      <c r="P2231" s="3">
        <v>29.97</v>
      </c>
      <c r="Q2231" s="3">
        <v>21.448500398348841</v>
      </c>
      <c r="R2231" s="3">
        <f>(Table1[[#This Row],[Selling Price]]-Table1[[#This Row],[Cost Price]])</f>
        <v>8.5214996016511577</v>
      </c>
      <c r="S2231" s="12">
        <f>(Table1[[#This Row],[Profit]]/Table1[[#This Row],[Selling Price]])</f>
        <v>0.28433432104274803</v>
      </c>
      <c r="T2231">
        <v>3</v>
      </c>
      <c r="U2231" s="2">
        <f>Table1[[#This Row],[Selling Price]]*Table1[[#This Row],[Quantity]]</f>
        <v>89.91</v>
      </c>
      <c r="V2231" s="4">
        <v>0</v>
      </c>
      <c r="W2231">
        <v>201</v>
      </c>
      <c r="X2231" t="s">
        <v>36</v>
      </c>
      <c r="Y2231" t="s">
        <v>52</v>
      </c>
      <c r="Z2231" s="2">
        <v>18.487606134149139</v>
      </c>
    </row>
    <row r="2232" spans="1:26" x14ac:dyDescent="0.35">
      <c r="A2232" t="s">
        <v>667</v>
      </c>
      <c r="B2232" t="s">
        <v>668</v>
      </c>
      <c r="C2232" t="s">
        <v>45</v>
      </c>
      <c r="D2232" t="s">
        <v>80</v>
      </c>
      <c r="E2232" t="s">
        <v>81</v>
      </c>
      <c r="F2232" t="s">
        <v>5019</v>
      </c>
      <c r="G2232" t="s">
        <v>5020</v>
      </c>
      <c r="H2232" t="s">
        <v>32</v>
      </c>
      <c r="I2232" t="s">
        <v>7719</v>
      </c>
      <c r="J2232" s="1">
        <v>41922</v>
      </c>
      <c r="K2232" s="1">
        <v>41927</v>
      </c>
      <c r="L2232" t="s">
        <v>60</v>
      </c>
      <c r="M2232">
        <f>Table1[[#This Row],[Ship Date]]-Table1[[#This Row],[Order Date]]</f>
        <v>5</v>
      </c>
      <c r="N2232">
        <v>10</v>
      </c>
      <c r="O2232" t="s">
        <v>61</v>
      </c>
      <c r="P2232" s="3">
        <v>719.952</v>
      </c>
      <c r="Q2232" s="3">
        <v>541.17751125058805</v>
      </c>
      <c r="R2232" s="3">
        <f>(Table1[[#This Row],[Selling Price]]-Table1[[#This Row],[Cost Price]])</f>
        <v>178.77448874941194</v>
      </c>
      <c r="S2232" s="12">
        <f>(Table1[[#This Row],[Profit]]/Table1[[#This Row],[Selling Price]])</f>
        <v>0.24831445533787244</v>
      </c>
      <c r="T2232">
        <v>6</v>
      </c>
      <c r="U2232" s="2">
        <f>Table1[[#This Row],[Selling Price]]*Table1[[#This Row],[Quantity]]</f>
        <v>4319.7119999999995</v>
      </c>
      <c r="V2232" s="4">
        <v>0.2</v>
      </c>
      <c r="W2232">
        <v>260</v>
      </c>
      <c r="X2232" t="s">
        <v>36</v>
      </c>
      <c r="Y2232" t="s">
        <v>36</v>
      </c>
      <c r="Z2232" s="2">
        <v>315.92988216322101</v>
      </c>
    </row>
    <row r="2233" spans="1:26" x14ac:dyDescent="0.35">
      <c r="A2233" t="s">
        <v>667</v>
      </c>
      <c r="B2233" t="s">
        <v>668</v>
      </c>
      <c r="C2233" t="s">
        <v>55</v>
      </c>
      <c r="D2233" t="s">
        <v>80</v>
      </c>
      <c r="E2233" t="s">
        <v>81</v>
      </c>
      <c r="F2233" t="s">
        <v>2119</v>
      </c>
      <c r="G2233" t="s">
        <v>2120</v>
      </c>
      <c r="H2233" t="s">
        <v>32</v>
      </c>
      <c r="I2233" t="s">
        <v>8057</v>
      </c>
      <c r="J2233" s="1">
        <v>42329</v>
      </c>
      <c r="K2233" s="1">
        <v>42333</v>
      </c>
      <c r="L2233" t="s">
        <v>60</v>
      </c>
      <c r="M2233">
        <f>Table1[[#This Row],[Ship Date]]-Table1[[#This Row],[Order Date]]</f>
        <v>4</v>
      </c>
      <c r="N2233">
        <v>11</v>
      </c>
      <c r="O2233" t="s">
        <v>35</v>
      </c>
      <c r="P2233" s="3">
        <v>110.97</v>
      </c>
      <c r="Q2233" s="3">
        <v>80.325551617500935</v>
      </c>
      <c r="R2233" s="3">
        <f>(Table1[[#This Row],[Selling Price]]-Table1[[#This Row],[Cost Price]])</f>
        <v>30.644448382499064</v>
      </c>
      <c r="S2233" s="12">
        <f>(Table1[[#This Row],[Profit]]/Table1[[#This Row],[Selling Price]])</f>
        <v>0.27615074689104319</v>
      </c>
      <c r="T2233">
        <v>5</v>
      </c>
      <c r="U2233" s="2">
        <f>Table1[[#This Row],[Selling Price]]*Table1[[#This Row],[Quantity]]</f>
        <v>554.85</v>
      </c>
      <c r="V2233" s="4">
        <v>0.4</v>
      </c>
      <c r="W2233">
        <v>465</v>
      </c>
      <c r="X2233" t="s">
        <v>36</v>
      </c>
      <c r="Y2233" t="s">
        <v>52</v>
      </c>
      <c r="Z2233" s="2">
        <v>25.389023927673939</v>
      </c>
    </row>
    <row r="2234" spans="1:26" x14ac:dyDescent="0.35">
      <c r="A2234" t="s">
        <v>667</v>
      </c>
      <c r="B2234" t="s">
        <v>668</v>
      </c>
      <c r="C2234" t="s">
        <v>45</v>
      </c>
      <c r="D2234" t="s">
        <v>80</v>
      </c>
      <c r="E2234" t="s">
        <v>618</v>
      </c>
      <c r="F2234" t="s">
        <v>6244</v>
      </c>
      <c r="G2234" t="s">
        <v>6245</v>
      </c>
      <c r="H2234" t="s">
        <v>32</v>
      </c>
      <c r="I2234" t="s">
        <v>8068</v>
      </c>
      <c r="J2234" s="1">
        <v>42316</v>
      </c>
      <c r="K2234" s="1">
        <v>42316</v>
      </c>
      <c r="L2234" t="s">
        <v>1118</v>
      </c>
      <c r="M2234">
        <f>Table1[[#This Row],[Ship Date]]-Table1[[#This Row],[Order Date]]</f>
        <v>0</v>
      </c>
      <c r="N2234">
        <v>11</v>
      </c>
      <c r="O2234" t="s">
        <v>35</v>
      </c>
      <c r="P2234" s="3">
        <v>4643.8</v>
      </c>
      <c r="Q2234" s="3">
        <v>3861.1339896987361</v>
      </c>
      <c r="R2234" s="3">
        <f>(Table1[[#This Row],[Selling Price]]-Table1[[#This Row],[Cost Price]])</f>
        <v>782.66601030126412</v>
      </c>
      <c r="S2234" s="12">
        <f>(Table1[[#This Row],[Profit]]/Table1[[#This Row],[Selling Price]])</f>
        <v>0.16853999102055733</v>
      </c>
      <c r="T2234">
        <v>4</v>
      </c>
      <c r="U2234" s="2">
        <f>Table1[[#This Row],[Selling Price]]*Table1[[#This Row],[Quantity]]</f>
        <v>18575.2</v>
      </c>
      <c r="V2234" s="4">
        <v>0</v>
      </c>
      <c r="W2234">
        <v>148</v>
      </c>
      <c r="X2234" t="s">
        <v>36</v>
      </c>
      <c r="Y2234" t="s">
        <v>36</v>
      </c>
      <c r="Z2234" s="2">
        <v>1641.8312352370449</v>
      </c>
    </row>
    <row r="2235" spans="1:26" x14ac:dyDescent="0.35">
      <c r="A2235" t="s">
        <v>667</v>
      </c>
      <c r="B2235" t="s">
        <v>668</v>
      </c>
      <c r="C2235" t="s">
        <v>45</v>
      </c>
      <c r="D2235" t="s">
        <v>80</v>
      </c>
      <c r="E2235" t="s">
        <v>618</v>
      </c>
      <c r="F2235" t="s">
        <v>2576</v>
      </c>
      <c r="G2235" t="s">
        <v>2577</v>
      </c>
      <c r="H2235" t="s">
        <v>32</v>
      </c>
      <c r="I2235" t="s">
        <v>8110</v>
      </c>
      <c r="J2235" s="1">
        <v>42359</v>
      </c>
      <c r="K2235" s="1">
        <v>42364</v>
      </c>
      <c r="L2235" t="s">
        <v>34</v>
      </c>
      <c r="M2235">
        <f>Table1[[#This Row],[Ship Date]]-Table1[[#This Row],[Order Date]]</f>
        <v>5</v>
      </c>
      <c r="N2235">
        <v>12</v>
      </c>
      <c r="O2235" t="s">
        <v>35</v>
      </c>
      <c r="P2235" s="3">
        <v>600.53</v>
      </c>
      <c r="Q2235" s="3">
        <v>452.76610979245612</v>
      </c>
      <c r="R2235" s="3">
        <f>(Table1[[#This Row],[Selling Price]]-Table1[[#This Row],[Cost Price]])</f>
        <v>147.76389020754385</v>
      </c>
      <c r="S2235" s="12">
        <f>(Table1[[#This Row],[Profit]]/Table1[[#This Row],[Selling Price]])</f>
        <v>0.24605580105497454</v>
      </c>
      <c r="T2235">
        <v>2</v>
      </c>
      <c r="U2235" s="2">
        <f>Table1[[#This Row],[Selling Price]]*Table1[[#This Row],[Quantity]]</f>
        <v>1201.06</v>
      </c>
      <c r="V2235" s="4">
        <v>0.3</v>
      </c>
      <c r="W2235">
        <v>225</v>
      </c>
      <c r="X2235" t="s">
        <v>36</v>
      </c>
      <c r="Y2235" t="s">
        <v>68</v>
      </c>
      <c r="Z2235" s="2">
        <v>60.662690757993929</v>
      </c>
    </row>
    <row r="2236" spans="1:26" x14ac:dyDescent="0.35">
      <c r="A2236" t="s">
        <v>667</v>
      </c>
      <c r="B2236" t="s">
        <v>668</v>
      </c>
      <c r="C2236" t="s">
        <v>55</v>
      </c>
      <c r="D2236" t="s">
        <v>80</v>
      </c>
      <c r="E2236" t="s">
        <v>162</v>
      </c>
      <c r="F2236" t="s">
        <v>1396</v>
      </c>
      <c r="G2236" t="s">
        <v>1397</v>
      </c>
      <c r="H2236" t="s">
        <v>32</v>
      </c>
      <c r="I2236" t="s">
        <v>8296</v>
      </c>
      <c r="J2236" s="1">
        <v>43048</v>
      </c>
      <c r="K2236" s="1">
        <v>43052</v>
      </c>
      <c r="L2236" t="s">
        <v>60</v>
      </c>
      <c r="M2236">
        <f>Table1[[#This Row],[Ship Date]]-Table1[[#This Row],[Order Date]]</f>
        <v>4</v>
      </c>
      <c r="N2236">
        <v>11</v>
      </c>
      <c r="O2236" t="s">
        <v>35</v>
      </c>
      <c r="P2236" s="3">
        <v>191.976</v>
      </c>
      <c r="Q2236" s="3">
        <v>131.99092998171531</v>
      </c>
      <c r="R2236" s="3">
        <f>(Table1[[#This Row],[Selling Price]]-Table1[[#This Row],[Cost Price]])</f>
        <v>59.985070018284688</v>
      </c>
      <c r="S2236" s="12">
        <f>(Table1[[#This Row],[Profit]]/Table1[[#This Row],[Selling Price]])</f>
        <v>0.31246129734073369</v>
      </c>
      <c r="T2236">
        <v>3</v>
      </c>
      <c r="U2236" s="2">
        <f>Table1[[#This Row],[Selling Price]]*Table1[[#This Row],[Quantity]]</f>
        <v>575.928</v>
      </c>
      <c r="V2236" s="4">
        <v>0.2</v>
      </c>
      <c r="W2236">
        <v>326</v>
      </c>
      <c r="X2236" t="s">
        <v>36</v>
      </c>
      <c r="Y2236" t="s">
        <v>68</v>
      </c>
      <c r="Z2236" s="2">
        <v>116.0391207471764</v>
      </c>
    </row>
    <row r="2237" spans="1:26" x14ac:dyDescent="0.35">
      <c r="A2237" t="s">
        <v>667</v>
      </c>
      <c r="B2237" t="s">
        <v>668</v>
      </c>
      <c r="C2237" t="s">
        <v>55</v>
      </c>
      <c r="D2237" t="s">
        <v>80</v>
      </c>
      <c r="E2237" t="s">
        <v>162</v>
      </c>
      <c r="F2237" t="s">
        <v>4246</v>
      </c>
      <c r="G2237" t="s">
        <v>4247</v>
      </c>
      <c r="H2237" t="s">
        <v>32</v>
      </c>
      <c r="I2237" t="s">
        <v>8304</v>
      </c>
      <c r="J2237" s="1">
        <v>43052</v>
      </c>
      <c r="K2237" s="1">
        <v>43056</v>
      </c>
      <c r="L2237" t="s">
        <v>34</v>
      </c>
      <c r="M2237">
        <f>Table1[[#This Row],[Ship Date]]-Table1[[#This Row],[Order Date]]</f>
        <v>4</v>
      </c>
      <c r="N2237">
        <v>11</v>
      </c>
      <c r="O2237" t="s">
        <v>35</v>
      </c>
      <c r="P2237" s="3">
        <v>82.95</v>
      </c>
      <c r="Q2237" s="3">
        <v>57.781712714471091</v>
      </c>
      <c r="R2237" s="3">
        <f>(Table1[[#This Row],[Selling Price]]-Table1[[#This Row],[Cost Price]])</f>
        <v>25.168287285528912</v>
      </c>
      <c r="S2237" s="12">
        <f>(Table1[[#This Row],[Profit]]/Table1[[#This Row],[Selling Price]])</f>
        <v>0.30341515714923339</v>
      </c>
      <c r="T2237">
        <v>5</v>
      </c>
      <c r="U2237" s="2">
        <f>Table1[[#This Row],[Selling Price]]*Table1[[#This Row],[Quantity]]</f>
        <v>414.75</v>
      </c>
      <c r="V2237" s="4">
        <v>0</v>
      </c>
      <c r="W2237">
        <v>131</v>
      </c>
      <c r="X2237" t="s">
        <v>36</v>
      </c>
      <c r="Y2237" t="s">
        <v>52</v>
      </c>
      <c r="Z2237" s="2">
        <v>27.793408103361489</v>
      </c>
    </row>
    <row r="2238" spans="1:26" x14ac:dyDescent="0.35">
      <c r="A2238" t="s">
        <v>667</v>
      </c>
      <c r="B2238" t="s">
        <v>668</v>
      </c>
      <c r="C2238" t="s">
        <v>64</v>
      </c>
      <c r="D2238" t="s">
        <v>80</v>
      </c>
      <c r="E2238" t="s">
        <v>162</v>
      </c>
      <c r="F2238" t="s">
        <v>2522</v>
      </c>
      <c r="G2238" t="s">
        <v>2523</v>
      </c>
      <c r="H2238" t="s">
        <v>32</v>
      </c>
      <c r="I2238" t="s">
        <v>8497</v>
      </c>
      <c r="J2238" s="1">
        <v>43091</v>
      </c>
      <c r="K2238" s="1">
        <v>43097</v>
      </c>
      <c r="L2238" t="s">
        <v>60</v>
      </c>
      <c r="M2238">
        <f>Table1[[#This Row],[Ship Date]]-Table1[[#This Row],[Order Date]]</f>
        <v>6</v>
      </c>
      <c r="N2238">
        <v>12</v>
      </c>
      <c r="O2238" t="s">
        <v>35</v>
      </c>
      <c r="P2238" s="3">
        <v>46.863999999999997</v>
      </c>
      <c r="Q2238" s="3">
        <v>30.847780436271659</v>
      </c>
      <c r="R2238" s="3">
        <f>(Table1[[#This Row],[Selling Price]]-Table1[[#This Row],[Cost Price]])</f>
        <v>16.016219563728338</v>
      </c>
      <c r="S2238" s="12">
        <f>(Table1[[#This Row],[Profit]]/Table1[[#This Row],[Selling Price]])</f>
        <v>0.34175955026733396</v>
      </c>
      <c r="T2238">
        <v>2</v>
      </c>
      <c r="U2238" s="2">
        <f>Table1[[#This Row],[Selling Price]]*Table1[[#This Row],[Quantity]]</f>
        <v>93.727999999999994</v>
      </c>
      <c r="V2238" s="4">
        <v>0.2</v>
      </c>
      <c r="W2238">
        <v>104</v>
      </c>
      <c r="X2238" t="s">
        <v>68</v>
      </c>
      <c r="Y2238" t="s">
        <v>36</v>
      </c>
      <c r="Z2238" s="2">
        <v>70.434178083276208</v>
      </c>
    </row>
    <row r="2239" spans="1:26" x14ac:dyDescent="0.35">
      <c r="A2239" t="s">
        <v>667</v>
      </c>
      <c r="B2239" t="s">
        <v>668</v>
      </c>
      <c r="C2239" t="s">
        <v>39</v>
      </c>
      <c r="D2239" t="s">
        <v>80</v>
      </c>
      <c r="E2239" t="s">
        <v>162</v>
      </c>
      <c r="F2239" t="s">
        <v>3692</v>
      </c>
      <c r="G2239" t="s">
        <v>3693</v>
      </c>
      <c r="H2239" t="s">
        <v>32</v>
      </c>
      <c r="I2239" t="s">
        <v>8748</v>
      </c>
      <c r="J2239" s="1">
        <v>43000</v>
      </c>
      <c r="K2239" s="1">
        <v>43002</v>
      </c>
      <c r="L2239" t="s">
        <v>34</v>
      </c>
      <c r="M2239">
        <f>Table1[[#This Row],[Ship Date]]-Table1[[#This Row],[Order Date]]</f>
        <v>2</v>
      </c>
      <c r="N2239">
        <v>9</v>
      </c>
      <c r="O2239" t="s">
        <v>61</v>
      </c>
      <c r="P2239" s="3">
        <v>1071</v>
      </c>
      <c r="Q2239" s="3">
        <v>791.62941898994529</v>
      </c>
      <c r="R2239" s="3">
        <f>(Table1[[#This Row],[Selling Price]]-Table1[[#This Row],[Cost Price]])</f>
        <v>279.37058101005471</v>
      </c>
      <c r="S2239" s="12">
        <f>(Table1[[#This Row],[Profit]]/Table1[[#This Row],[Selling Price]])</f>
        <v>0.26085021569566263</v>
      </c>
      <c r="T2239">
        <v>9</v>
      </c>
      <c r="U2239" s="2">
        <f>Table1[[#This Row],[Selling Price]]*Table1[[#This Row],[Quantity]]</f>
        <v>9639</v>
      </c>
      <c r="V2239" s="4">
        <v>0</v>
      </c>
      <c r="W2239">
        <v>305</v>
      </c>
      <c r="X2239" t="s">
        <v>36</v>
      </c>
      <c r="Y2239" t="s">
        <v>36</v>
      </c>
      <c r="Z2239" s="2">
        <v>292.32091953878358</v>
      </c>
    </row>
    <row r="2240" spans="1:26" x14ac:dyDescent="0.35">
      <c r="A2240" t="s">
        <v>667</v>
      </c>
      <c r="B2240" t="s">
        <v>668</v>
      </c>
      <c r="C2240" t="s">
        <v>27</v>
      </c>
      <c r="D2240" t="s">
        <v>80</v>
      </c>
      <c r="E2240" t="s">
        <v>81</v>
      </c>
      <c r="F2240" t="s">
        <v>4256</v>
      </c>
      <c r="G2240" t="s">
        <v>4257</v>
      </c>
      <c r="H2240" t="s">
        <v>32</v>
      </c>
      <c r="I2240" t="s">
        <v>8978</v>
      </c>
      <c r="J2240" s="1">
        <v>42016</v>
      </c>
      <c r="K2240" s="1">
        <v>42021</v>
      </c>
      <c r="L2240" t="s">
        <v>60</v>
      </c>
      <c r="M2240">
        <f>Table1[[#This Row],[Ship Date]]-Table1[[#This Row],[Order Date]]</f>
        <v>5</v>
      </c>
      <c r="N2240">
        <v>1</v>
      </c>
      <c r="O2240" t="s">
        <v>35</v>
      </c>
      <c r="P2240" s="3">
        <v>26.376000000000001</v>
      </c>
      <c r="Q2240" s="3">
        <v>21.271213064272139</v>
      </c>
      <c r="R2240" s="3">
        <f>(Table1[[#This Row],[Selling Price]]-Table1[[#This Row],[Cost Price]])</f>
        <v>5.1047869357278621</v>
      </c>
      <c r="S2240" s="12">
        <f>(Table1[[#This Row],[Profit]]/Table1[[#This Row],[Selling Price]])</f>
        <v>0.19353908612859652</v>
      </c>
      <c r="T2240">
        <v>4</v>
      </c>
      <c r="U2240" s="2">
        <f>Table1[[#This Row],[Selling Price]]*Table1[[#This Row],[Quantity]]</f>
        <v>105.504</v>
      </c>
      <c r="V2240" s="4">
        <v>0.4</v>
      </c>
      <c r="W2240">
        <v>493</v>
      </c>
      <c r="X2240" t="s">
        <v>36</v>
      </c>
      <c r="Y2240" t="s">
        <v>52</v>
      </c>
      <c r="Z2240" s="2">
        <v>6.2168828201921231</v>
      </c>
    </row>
    <row r="2241" spans="1:26" x14ac:dyDescent="0.35">
      <c r="A2241" t="s">
        <v>667</v>
      </c>
      <c r="B2241" t="s">
        <v>668</v>
      </c>
      <c r="C2241" t="s">
        <v>39</v>
      </c>
      <c r="D2241" t="s">
        <v>80</v>
      </c>
      <c r="E2241" t="s">
        <v>162</v>
      </c>
      <c r="F2241" t="s">
        <v>2114</v>
      </c>
      <c r="G2241" t="s">
        <v>2115</v>
      </c>
      <c r="H2241" t="s">
        <v>32</v>
      </c>
      <c r="I2241" t="s">
        <v>9047</v>
      </c>
      <c r="J2241" s="1">
        <v>42887</v>
      </c>
      <c r="K2241" s="1">
        <v>42889</v>
      </c>
      <c r="L2241" t="s">
        <v>34</v>
      </c>
      <c r="M2241">
        <f>Table1[[#This Row],[Ship Date]]-Table1[[#This Row],[Order Date]]</f>
        <v>2</v>
      </c>
      <c r="N2241">
        <v>6</v>
      </c>
      <c r="O2241" t="s">
        <v>51</v>
      </c>
      <c r="P2241" s="3">
        <v>39.89</v>
      </c>
      <c r="Q2241" s="3">
        <v>30.552260697763121</v>
      </c>
      <c r="R2241" s="3">
        <f>(Table1[[#This Row],[Selling Price]]-Table1[[#This Row],[Cost Price]])</f>
        <v>9.33773930223688</v>
      </c>
      <c r="S2241" s="12">
        <f>(Table1[[#This Row],[Profit]]/Table1[[#This Row],[Selling Price]])</f>
        <v>0.23408722241757032</v>
      </c>
      <c r="T2241">
        <v>1</v>
      </c>
      <c r="U2241" s="2">
        <f>Table1[[#This Row],[Selling Price]]*Table1[[#This Row],[Quantity]]</f>
        <v>39.89</v>
      </c>
      <c r="V2241" s="4">
        <v>0</v>
      </c>
      <c r="W2241">
        <v>374</v>
      </c>
      <c r="X2241" t="s">
        <v>36</v>
      </c>
      <c r="Y2241" t="s">
        <v>68</v>
      </c>
      <c r="Z2241" s="2">
        <v>57.239684537082852</v>
      </c>
    </row>
    <row r="2242" spans="1:26" x14ac:dyDescent="0.35">
      <c r="A2242" t="s">
        <v>667</v>
      </c>
      <c r="B2242" t="s">
        <v>668</v>
      </c>
      <c r="C2242" t="s">
        <v>27</v>
      </c>
      <c r="D2242" t="s">
        <v>80</v>
      </c>
      <c r="E2242" t="s">
        <v>81</v>
      </c>
      <c r="F2242" t="s">
        <v>1583</v>
      </c>
      <c r="G2242" t="s">
        <v>1584</v>
      </c>
      <c r="H2242" t="s">
        <v>32</v>
      </c>
      <c r="I2242" t="s">
        <v>9058</v>
      </c>
      <c r="J2242" s="1">
        <v>42710</v>
      </c>
      <c r="K2242" s="1">
        <v>42714</v>
      </c>
      <c r="L2242" t="s">
        <v>60</v>
      </c>
      <c r="M2242">
        <f>Table1[[#This Row],[Ship Date]]-Table1[[#This Row],[Order Date]]</f>
        <v>4</v>
      </c>
      <c r="N2242">
        <v>12</v>
      </c>
      <c r="O2242" t="s">
        <v>35</v>
      </c>
      <c r="P2242" s="3">
        <v>249.584</v>
      </c>
      <c r="Q2242" s="3">
        <v>172.8113394821024</v>
      </c>
      <c r="R2242" s="3">
        <f>(Table1[[#This Row],[Selling Price]]-Table1[[#This Row],[Cost Price]])</f>
        <v>76.772660517897606</v>
      </c>
      <c r="S2242" s="12">
        <f>(Table1[[#This Row],[Profit]]/Table1[[#This Row],[Selling Price]])</f>
        <v>0.30760249261930894</v>
      </c>
      <c r="T2242">
        <v>2</v>
      </c>
      <c r="U2242" s="2">
        <f>Table1[[#This Row],[Selling Price]]*Table1[[#This Row],[Quantity]]</f>
        <v>499.16800000000001</v>
      </c>
      <c r="V2242" s="4">
        <v>0.2</v>
      </c>
      <c r="W2242">
        <v>111</v>
      </c>
      <c r="X2242" t="s">
        <v>36</v>
      </c>
      <c r="Y2242" t="s">
        <v>36</v>
      </c>
      <c r="Z2242" s="2">
        <v>536.17111085434078</v>
      </c>
    </row>
    <row r="2243" spans="1:26" x14ac:dyDescent="0.35">
      <c r="A2243" t="s">
        <v>1405</v>
      </c>
      <c r="B2243" t="s">
        <v>1406</v>
      </c>
      <c r="C2243" t="s">
        <v>55</v>
      </c>
      <c r="D2243" t="s">
        <v>80</v>
      </c>
      <c r="E2243" t="s">
        <v>81</v>
      </c>
      <c r="F2243" t="s">
        <v>1407</v>
      </c>
      <c r="G2243" t="s">
        <v>1408</v>
      </c>
      <c r="H2243" t="s">
        <v>32</v>
      </c>
      <c r="I2243" t="s">
        <v>1409</v>
      </c>
      <c r="J2243" s="1">
        <v>41941</v>
      </c>
      <c r="K2243" s="1">
        <v>41943</v>
      </c>
      <c r="L2243" t="s">
        <v>199</v>
      </c>
      <c r="M2243">
        <f>Table1[[#This Row],[Ship Date]]-Table1[[#This Row],[Order Date]]</f>
        <v>2</v>
      </c>
      <c r="N2243">
        <v>10</v>
      </c>
      <c r="O2243" t="s">
        <v>61</v>
      </c>
      <c r="P2243" s="3">
        <v>2735.9520000000002</v>
      </c>
      <c r="Q2243" s="3">
        <v>1811.123870817167</v>
      </c>
      <c r="R2243" s="3">
        <f>(Table1[[#This Row],[Selling Price]]-Table1[[#This Row],[Cost Price]])</f>
        <v>924.82812918283321</v>
      </c>
      <c r="S2243" s="12">
        <f>(Table1[[#This Row],[Profit]]/Table1[[#This Row],[Selling Price]])</f>
        <v>0.33802790735467331</v>
      </c>
      <c r="T2243">
        <v>6</v>
      </c>
      <c r="U2243" s="2">
        <f>Table1[[#This Row],[Selling Price]]*Table1[[#This Row],[Quantity]]</f>
        <v>16415.712</v>
      </c>
      <c r="V2243" s="4">
        <v>0.2</v>
      </c>
      <c r="W2243">
        <v>252</v>
      </c>
      <c r="X2243" t="s">
        <v>36</v>
      </c>
      <c r="Y2243" t="s">
        <v>36</v>
      </c>
      <c r="Z2243" s="2">
        <v>1016.970358623266</v>
      </c>
    </row>
    <row r="2244" spans="1:26" x14ac:dyDescent="0.35">
      <c r="A2244" t="s">
        <v>1405</v>
      </c>
      <c r="B2244" t="s">
        <v>1406</v>
      </c>
      <c r="C2244" t="s">
        <v>39</v>
      </c>
      <c r="D2244" t="s">
        <v>80</v>
      </c>
      <c r="E2244" t="s">
        <v>81</v>
      </c>
      <c r="F2244" t="s">
        <v>694</v>
      </c>
      <c r="G2244" t="s">
        <v>695</v>
      </c>
      <c r="H2244" t="s">
        <v>32</v>
      </c>
      <c r="I2244" t="s">
        <v>2089</v>
      </c>
      <c r="J2244" s="1">
        <v>42290</v>
      </c>
      <c r="K2244" s="1">
        <v>42294</v>
      </c>
      <c r="L2244" t="s">
        <v>60</v>
      </c>
      <c r="M2244">
        <f>Table1[[#This Row],[Ship Date]]-Table1[[#This Row],[Order Date]]</f>
        <v>4</v>
      </c>
      <c r="N2244">
        <v>10</v>
      </c>
      <c r="O2244" t="s">
        <v>61</v>
      </c>
      <c r="P2244" s="3">
        <v>83.72</v>
      </c>
      <c r="Q2244" s="3">
        <v>61.712983150657543</v>
      </c>
      <c r="R2244" s="3">
        <f>(Table1[[#This Row],[Selling Price]]-Table1[[#This Row],[Cost Price]])</f>
        <v>22.007016849342456</v>
      </c>
      <c r="S2244" s="12">
        <f>(Table1[[#This Row],[Profit]]/Table1[[#This Row],[Selling Price]])</f>
        <v>0.26286451086171114</v>
      </c>
      <c r="T2244">
        <v>7</v>
      </c>
      <c r="U2244" s="2">
        <f>Table1[[#This Row],[Selling Price]]*Table1[[#This Row],[Quantity]]</f>
        <v>586.04</v>
      </c>
      <c r="V2244" s="4">
        <v>0</v>
      </c>
      <c r="W2244">
        <v>161</v>
      </c>
      <c r="X2244" t="s">
        <v>36</v>
      </c>
      <c r="Y2244" t="s">
        <v>52</v>
      </c>
      <c r="Z2244" s="2">
        <v>25.441056316294912</v>
      </c>
    </row>
    <row r="2245" spans="1:26" x14ac:dyDescent="0.35">
      <c r="A2245" t="s">
        <v>1405</v>
      </c>
      <c r="B2245" t="s">
        <v>1406</v>
      </c>
      <c r="C2245" t="s">
        <v>39</v>
      </c>
      <c r="D2245" t="s">
        <v>80</v>
      </c>
      <c r="E2245" t="s">
        <v>162</v>
      </c>
      <c r="F2245" t="s">
        <v>3195</v>
      </c>
      <c r="G2245" t="s">
        <v>3196</v>
      </c>
      <c r="H2245" t="s">
        <v>32</v>
      </c>
      <c r="I2245" t="s">
        <v>3192</v>
      </c>
      <c r="J2245" s="1">
        <v>41966</v>
      </c>
      <c r="K2245" s="1">
        <v>41968</v>
      </c>
      <c r="L2245" t="s">
        <v>199</v>
      </c>
      <c r="M2245">
        <f>Table1[[#This Row],[Ship Date]]-Table1[[#This Row],[Order Date]]</f>
        <v>2</v>
      </c>
      <c r="N2245">
        <v>11</v>
      </c>
      <c r="O2245" t="s">
        <v>35</v>
      </c>
      <c r="P2245" s="3">
        <v>29.99</v>
      </c>
      <c r="Q2245" s="3">
        <v>19.955324368046298</v>
      </c>
      <c r="R2245" s="3">
        <f>(Table1[[#This Row],[Selling Price]]-Table1[[#This Row],[Cost Price]])</f>
        <v>10.0346756319537</v>
      </c>
      <c r="S2245" s="12">
        <f>(Table1[[#This Row],[Profit]]/Table1[[#This Row],[Selling Price]])</f>
        <v>0.33460072130555851</v>
      </c>
      <c r="T2245">
        <v>1</v>
      </c>
      <c r="U2245" s="2">
        <f>Table1[[#This Row],[Selling Price]]*Table1[[#This Row],[Quantity]]</f>
        <v>29.99</v>
      </c>
      <c r="V2245" s="4">
        <v>0</v>
      </c>
      <c r="W2245">
        <v>493</v>
      </c>
      <c r="X2245" t="s">
        <v>36</v>
      </c>
      <c r="Y2245" t="s">
        <v>52</v>
      </c>
      <c r="Z2245" s="2">
        <v>25.19364005345113</v>
      </c>
    </row>
    <row r="2246" spans="1:26" x14ac:dyDescent="0.35">
      <c r="A2246" t="s">
        <v>1405</v>
      </c>
      <c r="B2246" t="s">
        <v>1406</v>
      </c>
      <c r="C2246" t="s">
        <v>64</v>
      </c>
      <c r="D2246" t="s">
        <v>80</v>
      </c>
      <c r="E2246" t="s">
        <v>81</v>
      </c>
      <c r="F2246" t="s">
        <v>2536</v>
      </c>
      <c r="G2246" t="s">
        <v>2537</v>
      </c>
      <c r="H2246" t="s">
        <v>32</v>
      </c>
      <c r="I2246" t="s">
        <v>3334</v>
      </c>
      <c r="J2246" s="1">
        <v>41889</v>
      </c>
      <c r="K2246" s="1">
        <v>41895</v>
      </c>
      <c r="L2246" t="s">
        <v>60</v>
      </c>
      <c r="M2246">
        <f>Table1[[#This Row],[Ship Date]]-Table1[[#This Row],[Order Date]]</f>
        <v>6</v>
      </c>
      <c r="N2246">
        <v>9</v>
      </c>
      <c r="O2246" t="s">
        <v>61</v>
      </c>
      <c r="P2246" s="3">
        <v>32.381999999999998</v>
      </c>
      <c r="Q2246" s="3">
        <v>24.961990168737621</v>
      </c>
      <c r="R2246" s="3">
        <f>(Table1[[#This Row],[Selling Price]]-Table1[[#This Row],[Cost Price]])</f>
        <v>7.4200098312623766</v>
      </c>
      <c r="S2246" s="12">
        <f>(Table1[[#This Row],[Profit]]/Table1[[#This Row],[Selling Price]])</f>
        <v>0.22913994908475008</v>
      </c>
      <c r="T2246">
        <v>3</v>
      </c>
      <c r="U2246" s="2">
        <f>Table1[[#This Row],[Selling Price]]*Table1[[#This Row],[Quantity]]</f>
        <v>97.145999999999987</v>
      </c>
      <c r="V2246" s="4">
        <v>0.4</v>
      </c>
      <c r="W2246">
        <v>267</v>
      </c>
      <c r="X2246" t="s">
        <v>68</v>
      </c>
      <c r="Y2246" t="s">
        <v>52</v>
      </c>
      <c r="Z2246" s="2">
        <v>23.580596147397689</v>
      </c>
    </row>
    <row r="2247" spans="1:26" x14ac:dyDescent="0.35">
      <c r="A2247" t="s">
        <v>1405</v>
      </c>
      <c r="B2247" t="s">
        <v>1406</v>
      </c>
      <c r="C2247" t="s">
        <v>64</v>
      </c>
      <c r="D2247" t="s">
        <v>80</v>
      </c>
      <c r="E2247" t="s">
        <v>81</v>
      </c>
      <c r="F2247" t="s">
        <v>3650</v>
      </c>
      <c r="G2247" t="s">
        <v>3651</v>
      </c>
      <c r="H2247" t="s">
        <v>32</v>
      </c>
      <c r="I2247" t="s">
        <v>3652</v>
      </c>
      <c r="J2247" s="1">
        <v>42307</v>
      </c>
      <c r="K2247" s="1">
        <v>42309</v>
      </c>
      <c r="L2247" t="s">
        <v>34</v>
      </c>
      <c r="M2247">
        <f>Table1[[#This Row],[Ship Date]]-Table1[[#This Row],[Order Date]]</f>
        <v>2</v>
      </c>
      <c r="N2247">
        <v>10</v>
      </c>
      <c r="O2247" t="s">
        <v>61</v>
      </c>
      <c r="P2247" s="3">
        <v>299.89999999999998</v>
      </c>
      <c r="Q2247" s="3">
        <v>248.69850276326301</v>
      </c>
      <c r="R2247" s="3">
        <f>(Table1[[#This Row],[Selling Price]]-Table1[[#This Row],[Cost Price]])</f>
        <v>51.201497236736969</v>
      </c>
      <c r="S2247" s="12">
        <f>(Table1[[#This Row],[Profit]]/Table1[[#This Row],[Selling Price]])</f>
        <v>0.17072856697811595</v>
      </c>
      <c r="T2247">
        <v>2</v>
      </c>
      <c r="U2247" s="2">
        <f>Table1[[#This Row],[Selling Price]]*Table1[[#This Row],[Quantity]]</f>
        <v>599.79999999999995</v>
      </c>
      <c r="V2247" s="4">
        <v>0</v>
      </c>
      <c r="W2247">
        <v>285</v>
      </c>
      <c r="X2247" t="s">
        <v>36</v>
      </c>
      <c r="Y2247" t="s">
        <v>68</v>
      </c>
      <c r="Z2247" s="2">
        <v>98.557196997479579</v>
      </c>
    </row>
    <row r="2248" spans="1:26" x14ac:dyDescent="0.35">
      <c r="A2248" t="s">
        <v>1405</v>
      </c>
      <c r="B2248" t="s">
        <v>1406</v>
      </c>
      <c r="C2248" t="s">
        <v>27</v>
      </c>
      <c r="D2248" t="s">
        <v>80</v>
      </c>
      <c r="E2248" t="s">
        <v>162</v>
      </c>
      <c r="F2248" t="s">
        <v>418</v>
      </c>
      <c r="G2248" t="s">
        <v>419</v>
      </c>
      <c r="H2248" t="s">
        <v>32</v>
      </c>
      <c r="I2248" t="s">
        <v>3746</v>
      </c>
      <c r="J2248" s="1">
        <v>42836</v>
      </c>
      <c r="K2248" s="1">
        <v>42843</v>
      </c>
      <c r="L2248" t="s">
        <v>60</v>
      </c>
      <c r="M2248">
        <f>Table1[[#This Row],[Ship Date]]-Table1[[#This Row],[Order Date]]</f>
        <v>7</v>
      </c>
      <c r="N2248">
        <v>4</v>
      </c>
      <c r="O2248" t="s">
        <v>106</v>
      </c>
      <c r="P2248" s="3">
        <v>199.95</v>
      </c>
      <c r="Q2248" s="3">
        <v>165.7886959134498</v>
      </c>
      <c r="R2248" s="3">
        <f>(Table1[[#This Row],[Selling Price]]-Table1[[#This Row],[Cost Price]])</f>
        <v>34.161304086550189</v>
      </c>
      <c r="S2248" s="12">
        <f>(Table1[[#This Row],[Profit]]/Table1[[#This Row],[Selling Price]])</f>
        <v>0.17084923274093619</v>
      </c>
      <c r="T2248">
        <v>5</v>
      </c>
      <c r="U2248" s="2">
        <f>Table1[[#This Row],[Selling Price]]*Table1[[#This Row],[Quantity]]</f>
        <v>999.75</v>
      </c>
      <c r="V2248" s="4">
        <v>0</v>
      </c>
      <c r="W2248">
        <v>353</v>
      </c>
      <c r="X2248" t="s">
        <v>68</v>
      </c>
      <c r="Y2248" t="s">
        <v>68</v>
      </c>
      <c r="Z2248" s="2">
        <v>65.888505862555419</v>
      </c>
    </row>
    <row r="2249" spans="1:26" x14ac:dyDescent="0.35">
      <c r="A2249" t="s">
        <v>1405</v>
      </c>
      <c r="B2249" t="s">
        <v>1406</v>
      </c>
      <c r="C2249" t="s">
        <v>45</v>
      </c>
      <c r="D2249" t="s">
        <v>80</v>
      </c>
      <c r="E2249" t="s">
        <v>1058</v>
      </c>
      <c r="F2249" t="s">
        <v>4036</v>
      </c>
      <c r="G2249" t="s">
        <v>4037</v>
      </c>
      <c r="H2249" t="s">
        <v>32</v>
      </c>
      <c r="I2249" t="s">
        <v>4035</v>
      </c>
      <c r="J2249" s="1">
        <v>42069</v>
      </c>
      <c r="K2249" s="1">
        <v>42074</v>
      </c>
      <c r="L2249" t="s">
        <v>60</v>
      </c>
      <c r="M2249">
        <f>Table1[[#This Row],[Ship Date]]-Table1[[#This Row],[Order Date]]</f>
        <v>5</v>
      </c>
      <c r="N2249">
        <v>3</v>
      </c>
      <c r="O2249" t="s">
        <v>106</v>
      </c>
      <c r="P2249" s="3">
        <v>1119.9839999999999</v>
      </c>
      <c r="Q2249" s="3">
        <v>761.9197666442974</v>
      </c>
      <c r="R2249" s="3">
        <f>(Table1[[#This Row],[Selling Price]]-Table1[[#This Row],[Cost Price]])</f>
        <v>358.06423335570253</v>
      </c>
      <c r="S2249" s="12">
        <f>(Table1[[#This Row],[Profit]]/Table1[[#This Row],[Selling Price]])</f>
        <v>0.31970477556438531</v>
      </c>
      <c r="T2249">
        <v>2</v>
      </c>
      <c r="U2249" s="2">
        <f>Table1[[#This Row],[Selling Price]]*Table1[[#This Row],[Quantity]]</f>
        <v>2239.9679999999998</v>
      </c>
      <c r="V2249" s="4">
        <v>0.2</v>
      </c>
      <c r="W2249">
        <v>419</v>
      </c>
      <c r="X2249" t="s">
        <v>36</v>
      </c>
      <c r="Y2249" t="s">
        <v>36</v>
      </c>
      <c r="Z2249" s="2">
        <v>1547.9119937803309</v>
      </c>
    </row>
    <row r="2250" spans="1:26" x14ac:dyDescent="0.35">
      <c r="A2250" t="s">
        <v>1405</v>
      </c>
      <c r="B2250" t="s">
        <v>1406</v>
      </c>
      <c r="C2250" t="s">
        <v>64</v>
      </c>
      <c r="D2250" t="s">
        <v>80</v>
      </c>
      <c r="E2250" t="s">
        <v>81</v>
      </c>
      <c r="F2250" t="s">
        <v>2501</v>
      </c>
      <c r="G2250" t="s">
        <v>2502</v>
      </c>
      <c r="H2250" t="s">
        <v>32</v>
      </c>
      <c r="I2250" t="s">
        <v>4519</v>
      </c>
      <c r="J2250" s="1">
        <v>42321</v>
      </c>
      <c r="K2250" s="1">
        <v>42327</v>
      </c>
      <c r="L2250" t="s">
        <v>60</v>
      </c>
      <c r="M2250">
        <f>Table1[[#This Row],[Ship Date]]-Table1[[#This Row],[Order Date]]</f>
        <v>6</v>
      </c>
      <c r="N2250">
        <v>11</v>
      </c>
      <c r="O2250" t="s">
        <v>35</v>
      </c>
      <c r="P2250" s="3">
        <v>89.98</v>
      </c>
      <c r="Q2250" s="3">
        <v>59.232070855523418</v>
      </c>
      <c r="R2250" s="3">
        <f>(Table1[[#This Row],[Selling Price]]-Table1[[#This Row],[Cost Price]])</f>
        <v>30.747929144476586</v>
      </c>
      <c r="S2250" s="12">
        <f>(Table1[[#This Row],[Profit]]/Table1[[#This Row],[Selling Price]])</f>
        <v>0.3417195948485951</v>
      </c>
      <c r="T2250">
        <v>2</v>
      </c>
      <c r="U2250" s="2">
        <f>Table1[[#This Row],[Selling Price]]*Table1[[#This Row],[Quantity]]</f>
        <v>179.96</v>
      </c>
      <c r="V2250" s="4">
        <v>0</v>
      </c>
      <c r="W2250">
        <v>229</v>
      </c>
      <c r="X2250" t="s">
        <v>68</v>
      </c>
      <c r="Y2250" t="s">
        <v>68</v>
      </c>
      <c r="Z2250" s="2">
        <v>65.978516314529728</v>
      </c>
    </row>
    <row r="2251" spans="1:26" x14ac:dyDescent="0.35">
      <c r="A2251" t="s">
        <v>1405</v>
      </c>
      <c r="B2251" t="s">
        <v>1406</v>
      </c>
      <c r="C2251" t="s">
        <v>27</v>
      </c>
      <c r="D2251" t="s">
        <v>80</v>
      </c>
      <c r="E2251" t="s">
        <v>162</v>
      </c>
      <c r="F2251" t="s">
        <v>895</v>
      </c>
      <c r="G2251" t="s">
        <v>896</v>
      </c>
      <c r="H2251" t="s">
        <v>32</v>
      </c>
      <c r="I2251" t="s">
        <v>4756</v>
      </c>
      <c r="J2251" s="1">
        <v>41811</v>
      </c>
      <c r="K2251" s="1">
        <v>41815</v>
      </c>
      <c r="L2251" t="s">
        <v>60</v>
      </c>
      <c r="M2251">
        <f>Table1[[#This Row],[Ship Date]]-Table1[[#This Row],[Order Date]]</f>
        <v>4</v>
      </c>
      <c r="N2251">
        <v>6</v>
      </c>
      <c r="O2251" t="s">
        <v>51</v>
      </c>
      <c r="P2251" s="3">
        <v>95.968000000000004</v>
      </c>
      <c r="Q2251" s="3">
        <v>63.727476112762872</v>
      </c>
      <c r="R2251" s="3">
        <f>(Table1[[#This Row],[Selling Price]]-Table1[[#This Row],[Cost Price]])</f>
        <v>32.240523887237131</v>
      </c>
      <c r="S2251" s="12">
        <f>(Table1[[#This Row],[Profit]]/Table1[[#This Row],[Selling Price]])</f>
        <v>0.33595077408341456</v>
      </c>
      <c r="T2251">
        <v>4</v>
      </c>
      <c r="U2251" s="2">
        <f>Table1[[#This Row],[Selling Price]]*Table1[[#This Row],[Quantity]]</f>
        <v>383.87200000000001</v>
      </c>
      <c r="V2251" s="4">
        <v>0.2</v>
      </c>
      <c r="W2251">
        <v>269</v>
      </c>
      <c r="X2251" t="s">
        <v>36</v>
      </c>
      <c r="Y2251" t="s">
        <v>68</v>
      </c>
      <c r="Z2251" s="2">
        <v>51.18003243267362</v>
      </c>
    </row>
    <row r="2252" spans="1:26" x14ac:dyDescent="0.35">
      <c r="A2252" t="s">
        <v>1405</v>
      </c>
      <c r="B2252" t="s">
        <v>1406</v>
      </c>
      <c r="C2252" t="s">
        <v>27</v>
      </c>
      <c r="D2252" t="s">
        <v>80</v>
      </c>
      <c r="E2252" t="s">
        <v>81</v>
      </c>
      <c r="F2252" t="s">
        <v>2679</v>
      </c>
      <c r="G2252" t="s">
        <v>4869</v>
      </c>
      <c r="H2252" t="s">
        <v>32</v>
      </c>
      <c r="I2252" t="s">
        <v>4952</v>
      </c>
      <c r="J2252" s="1">
        <v>43049</v>
      </c>
      <c r="K2252" s="1">
        <v>43055</v>
      </c>
      <c r="L2252" t="s">
        <v>60</v>
      </c>
      <c r="M2252">
        <f>Table1[[#This Row],[Ship Date]]-Table1[[#This Row],[Order Date]]</f>
        <v>6</v>
      </c>
      <c r="N2252">
        <v>11</v>
      </c>
      <c r="O2252" t="s">
        <v>35</v>
      </c>
      <c r="P2252" s="3">
        <v>430.88</v>
      </c>
      <c r="Q2252" s="3">
        <v>348.01362207427883</v>
      </c>
      <c r="R2252" s="3">
        <f>(Table1[[#This Row],[Selling Price]]-Table1[[#This Row],[Cost Price]])</f>
        <v>82.866377925721167</v>
      </c>
      <c r="S2252" s="12">
        <f>(Table1[[#This Row],[Profit]]/Table1[[#This Row],[Selling Price]])</f>
        <v>0.19231892388999527</v>
      </c>
      <c r="T2252">
        <v>2</v>
      </c>
      <c r="U2252" s="2">
        <f>Table1[[#This Row],[Selling Price]]*Table1[[#This Row],[Quantity]]</f>
        <v>861.76</v>
      </c>
      <c r="V2252" s="4">
        <v>0</v>
      </c>
      <c r="W2252">
        <v>113</v>
      </c>
      <c r="X2252" t="s">
        <v>68</v>
      </c>
      <c r="Y2252" t="s">
        <v>36</v>
      </c>
      <c r="Z2252" s="2">
        <v>858.63100096736207</v>
      </c>
    </row>
    <row r="2253" spans="1:26" x14ac:dyDescent="0.35">
      <c r="A2253" t="s">
        <v>1405</v>
      </c>
      <c r="B2253" t="s">
        <v>1406</v>
      </c>
      <c r="C2253" t="s">
        <v>27</v>
      </c>
      <c r="D2253" t="s">
        <v>80</v>
      </c>
      <c r="E2253" t="s">
        <v>81</v>
      </c>
      <c r="F2253" t="s">
        <v>2224</v>
      </c>
      <c r="G2253" t="s">
        <v>2225</v>
      </c>
      <c r="H2253" t="s">
        <v>32</v>
      </c>
      <c r="I2253" t="s">
        <v>5305</v>
      </c>
      <c r="J2253" s="1">
        <v>42307</v>
      </c>
      <c r="K2253" s="1">
        <v>42310</v>
      </c>
      <c r="L2253" t="s">
        <v>34</v>
      </c>
      <c r="M2253">
        <f>Table1[[#This Row],[Ship Date]]-Table1[[#This Row],[Order Date]]</f>
        <v>3</v>
      </c>
      <c r="N2253">
        <v>10</v>
      </c>
      <c r="O2253" t="s">
        <v>61</v>
      </c>
      <c r="P2253" s="3">
        <v>87.96</v>
      </c>
      <c r="Q2253" s="3">
        <v>57.240196012078769</v>
      </c>
      <c r="R2253" s="3">
        <f>(Table1[[#This Row],[Selling Price]]-Table1[[#This Row],[Cost Price]])</f>
        <v>30.719803987921225</v>
      </c>
      <c r="S2253" s="12">
        <f>(Table1[[#This Row],[Profit]]/Table1[[#This Row],[Selling Price]])</f>
        <v>0.34924743051297441</v>
      </c>
      <c r="T2253">
        <v>5</v>
      </c>
      <c r="U2253" s="2">
        <f>Table1[[#This Row],[Selling Price]]*Table1[[#This Row],[Quantity]]</f>
        <v>439.79999999999995</v>
      </c>
      <c r="V2253" s="4">
        <v>0.2</v>
      </c>
      <c r="W2253">
        <v>226</v>
      </c>
      <c r="X2253" t="s">
        <v>36</v>
      </c>
      <c r="Y2253" t="s">
        <v>68</v>
      </c>
      <c r="Z2253" s="2">
        <v>115.42152965543301</v>
      </c>
    </row>
    <row r="2254" spans="1:26" x14ac:dyDescent="0.35">
      <c r="A2254" t="s">
        <v>1405</v>
      </c>
      <c r="B2254" t="s">
        <v>1406</v>
      </c>
      <c r="C2254" t="s">
        <v>45</v>
      </c>
      <c r="D2254" t="s">
        <v>80</v>
      </c>
      <c r="E2254" t="s">
        <v>162</v>
      </c>
      <c r="F2254" t="s">
        <v>3480</v>
      </c>
      <c r="G2254" t="s">
        <v>3481</v>
      </c>
      <c r="H2254" t="s">
        <v>32</v>
      </c>
      <c r="I2254" t="s">
        <v>5329</v>
      </c>
      <c r="J2254" s="1">
        <v>42632</v>
      </c>
      <c r="K2254" s="1">
        <v>42636</v>
      </c>
      <c r="L2254" t="s">
        <v>60</v>
      </c>
      <c r="M2254">
        <f>Table1[[#This Row],[Ship Date]]-Table1[[#This Row],[Order Date]]</f>
        <v>4</v>
      </c>
      <c r="N2254">
        <v>9</v>
      </c>
      <c r="O2254" t="s">
        <v>61</v>
      </c>
      <c r="P2254" s="3">
        <v>249.95</v>
      </c>
      <c r="Q2254" s="3">
        <v>183.87336574189271</v>
      </c>
      <c r="R2254" s="3">
        <f>(Table1[[#This Row],[Selling Price]]-Table1[[#This Row],[Cost Price]])</f>
        <v>66.076634258107276</v>
      </c>
      <c r="S2254" s="12">
        <f>(Table1[[#This Row],[Profit]]/Table1[[#This Row],[Selling Price]])</f>
        <v>0.26435940891421195</v>
      </c>
      <c r="T2254">
        <v>5</v>
      </c>
      <c r="U2254" s="2">
        <f>Table1[[#This Row],[Selling Price]]*Table1[[#This Row],[Quantity]]</f>
        <v>1249.75</v>
      </c>
      <c r="V2254" s="4">
        <v>0</v>
      </c>
      <c r="W2254">
        <v>182</v>
      </c>
      <c r="X2254" t="s">
        <v>36</v>
      </c>
      <c r="Y2254" t="s">
        <v>68</v>
      </c>
      <c r="Z2254" s="2">
        <v>91.623443156915755</v>
      </c>
    </row>
    <row r="2255" spans="1:26" x14ac:dyDescent="0.35">
      <c r="A2255" t="s">
        <v>1405</v>
      </c>
      <c r="B2255" t="s">
        <v>1406</v>
      </c>
      <c r="C2255" t="s">
        <v>39</v>
      </c>
      <c r="D2255" t="s">
        <v>80</v>
      </c>
      <c r="E2255" t="s">
        <v>81</v>
      </c>
      <c r="F2255" t="s">
        <v>4572</v>
      </c>
      <c r="G2255" t="s">
        <v>4573</v>
      </c>
      <c r="H2255" t="s">
        <v>32</v>
      </c>
      <c r="I2255" t="s">
        <v>5400</v>
      </c>
      <c r="J2255" s="1">
        <v>42262</v>
      </c>
      <c r="K2255" s="1">
        <v>42266</v>
      </c>
      <c r="L2255" t="s">
        <v>60</v>
      </c>
      <c r="M2255">
        <f>Table1[[#This Row],[Ship Date]]-Table1[[#This Row],[Order Date]]</f>
        <v>4</v>
      </c>
      <c r="N2255">
        <v>9</v>
      </c>
      <c r="O2255" t="s">
        <v>61</v>
      </c>
      <c r="P2255" s="3">
        <v>59.97</v>
      </c>
      <c r="Q2255" s="3">
        <v>39.202021737413737</v>
      </c>
      <c r="R2255" s="3">
        <f>(Table1[[#This Row],[Selling Price]]-Table1[[#This Row],[Cost Price]])</f>
        <v>20.767978262586261</v>
      </c>
      <c r="S2255" s="12">
        <f>(Table1[[#This Row],[Profit]]/Table1[[#This Row],[Selling Price]])</f>
        <v>0.34630612410515693</v>
      </c>
      <c r="T2255">
        <v>3</v>
      </c>
      <c r="U2255" s="2">
        <f>Table1[[#This Row],[Selling Price]]*Table1[[#This Row],[Quantity]]</f>
        <v>179.91</v>
      </c>
      <c r="V2255" s="4">
        <v>0</v>
      </c>
      <c r="W2255">
        <v>373</v>
      </c>
      <c r="X2255" t="s">
        <v>36</v>
      </c>
      <c r="Y2255" t="s">
        <v>52</v>
      </c>
      <c r="Z2255" s="2">
        <v>15.782397230247801</v>
      </c>
    </row>
    <row r="2256" spans="1:26" x14ac:dyDescent="0.35">
      <c r="A2256" t="s">
        <v>1405</v>
      </c>
      <c r="B2256" t="s">
        <v>1406</v>
      </c>
      <c r="C2256" t="s">
        <v>39</v>
      </c>
      <c r="D2256" t="s">
        <v>80</v>
      </c>
      <c r="E2256" t="s">
        <v>81</v>
      </c>
      <c r="F2256" t="s">
        <v>443</v>
      </c>
      <c r="G2256" t="s">
        <v>444</v>
      </c>
      <c r="H2256" t="s">
        <v>32</v>
      </c>
      <c r="I2256" t="s">
        <v>5473</v>
      </c>
      <c r="J2256" s="1">
        <v>42099</v>
      </c>
      <c r="K2256" s="1">
        <v>42104</v>
      </c>
      <c r="L2256" t="s">
        <v>60</v>
      </c>
      <c r="M2256">
        <f>Table1[[#This Row],[Ship Date]]-Table1[[#This Row],[Order Date]]</f>
        <v>5</v>
      </c>
      <c r="N2256">
        <v>4</v>
      </c>
      <c r="O2256" t="s">
        <v>106</v>
      </c>
      <c r="P2256" s="3">
        <v>41.988</v>
      </c>
      <c r="Q2256" s="3">
        <v>34.871866719867597</v>
      </c>
      <c r="R2256" s="3">
        <f>(Table1[[#This Row],[Selling Price]]-Table1[[#This Row],[Cost Price]])</f>
        <v>7.1161332801324022</v>
      </c>
      <c r="S2256" s="12">
        <f>(Table1[[#This Row],[Profit]]/Table1[[#This Row],[Selling Price]])</f>
        <v>0.16948016767010579</v>
      </c>
      <c r="T2256">
        <v>2</v>
      </c>
      <c r="U2256" s="2">
        <f>Table1[[#This Row],[Selling Price]]*Table1[[#This Row],[Quantity]]</f>
        <v>83.975999999999999</v>
      </c>
      <c r="V2256" s="4">
        <v>0.4</v>
      </c>
      <c r="W2256">
        <v>128</v>
      </c>
      <c r="X2256" t="s">
        <v>36</v>
      </c>
      <c r="Y2256" t="s">
        <v>52</v>
      </c>
      <c r="Z2256" s="2">
        <v>15.517055766693201</v>
      </c>
    </row>
    <row r="2257" spans="1:26" x14ac:dyDescent="0.35">
      <c r="A2257" t="s">
        <v>1405</v>
      </c>
      <c r="B2257" t="s">
        <v>1406</v>
      </c>
      <c r="C2257" t="s">
        <v>55</v>
      </c>
      <c r="D2257" t="s">
        <v>80</v>
      </c>
      <c r="E2257" t="s">
        <v>618</v>
      </c>
      <c r="F2257" t="s">
        <v>2904</v>
      </c>
      <c r="G2257" t="s">
        <v>2905</v>
      </c>
      <c r="H2257" t="s">
        <v>32</v>
      </c>
      <c r="I2257" t="s">
        <v>5575</v>
      </c>
      <c r="J2257" s="1">
        <v>42002</v>
      </c>
      <c r="K2257" s="1">
        <v>42006</v>
      </c>
      <c r="L2257" t="s">
        <v>60</v>
      </c>
      <c r="M2257">
        <f>Table1[[#This Row],[Ship Date]]-Table1[[#This Row],[Order Date]]</f>
        <v>4</v>
      </c>
      <c r="N2257">
        <v>12</v>
      </c>
      <c r="O2257" t="s">
        <v>35</v>
      </c>
      <c r="P2257" s="3">
        <v>767.952</v>
      </c>
      <c r="Q2257" s="3">
        <v>652.50926252076738</v>
      </c>
      <c r="R2257" s="3">
        <f>(Table1[[#This Row],[Selling Price]]-Table1[[#This Row],[Cost Price]])</f>
        <v>115.44273747923262</v>
      </c>
      <c r="S2257" s="12">
        <f>(Table1[[#This Row],[Profit]]/Table1[[#This Row],[Selling Price]])</f>
        <v>0.15032545976731959</v>
      </c>
      <c r="T2257">
        <v>6</v>
      </c>
      <c r="U2257" s="2">
        <f>Table1[[#This Row],[Selling Price]]*Table1[[#This Row],[Quantity]]</f>
        <v>4607.7119999999995</v>
      </c>
      <c r="V2257" s="4">
        <v>0.2</v>
      </c>
      <c r="W2257">
        <v>203</v>
      </c>
      <c r="X2257" t="s">
        <v>36</v>
      </c>
      <c r="Y2257" t="s">
        <v>36</v>
      </c>
      <c r="Z2257" s="2">
        <v>337.11984878378189</v>
      </c>
    </row>
    <row r="2258" spans="1:26" x14ac:dyDescent="0.35">
      <c r="A2258" t="s">
        <v>1405</v>
      </c>
      <c r="B2258" t="s">
        <v>1406</v>
      </c>
      <c r="C2258" t="s">
        <v>64</v>
      </c>
      <c r="D2258" t="s">
        <v>80</v>
      </c>
      <c r="E2258" t="s">
        <v>162</v>
      </c>
      <c r="F2258" t="s">
        <v>1198</v>
      </c>
      <c r="G2258" t="s">
        <v>1199</v>
      </c>
      <c r="H2258" t="s">
        <v>32</v>
      </c>
      <c r="I2258" t="s">
        <v>5796</v>
      </c>
      <c r="J2258" s="1">
        <v>42335</v>
      </c>
      <c r="K2258" s="1">
        <v>42339</v>
      </c>
      <c r="L2258" t="s">
        <v>60</v>
      </c>
      <c r="M2258">
        <f>Table1[[#This Row],[Ship Date]]-Table1[[#This Row],[Order Date]]</f>
        <v>4</v>
      </c>
      <c r="N2258">
        <v>11</v>
      </c>
      <c r="O2258" t="s">
        <v>35</v>
      </c>
      <c r="P2258" s="3">
        <v>107.97</v>
      </c>
      <c r="Q2258" s="3">
        <v>76.330456292840097</v>
      </c>
      <c r="R2258" s="3">
        <f>(Table1[[#This Row],[Selling Price]]-Table1[[#This Row],[Cost Price]])</f>
        <v>31.639543707159902</v>
      </c>
      <c r="S2258" s="12">
        <f>(Table1[[#This Row],[Profit]]/Table1[[#This Row],[Selling Price]])</f>
        <v>0.29304013806761048</v>
      </c>
      <c r="T2258">
        <v>3</v>
      </c>
      <c r="U2258" s="2">
        <f>Table1[[#This Row],[Selling Price]]*Table1[[#This Row],[Quantity]]</f>
        <v>323.90999999999997</v>
      </c>
      <c r="V2258" s="4">
        <v>0</v>
      </c>
      <c r="W2258">
        <v>339</v>
      </c>
      <c r="X2258" t="s">
        <v>36</v>
      </c>
      <c r="Y2258" t="s">
        <v>68</v>
      </c>
      <c r="Z2258" s="2">
        <v>39.986889394455829</v>
      </c>
    </row>
    <row r="2259" spans="1:26" x14ac:dyDescent="0.35">
      <c r="A2259" t="s">
        <v>1405</v>
      </c>
      <c r="B2259" t="s">
        <v>1406</v>
      </c>
      <c r="C2259" t="s">
        <v>45</v>
      </c>
      <c r="D2259" t="s">
        <v>80</v>
      </c>
      <c r="E2259" t="s">
        <v>162</v>
      </c>
      <c r="F2259" t="s">
        <v>3679</v>
      </c>
      <c r="G2259" t="s">
        <v>3680</v>
      </c>
      <c r="H2259" t="s">
        <v>32</v>
      </c>
      <c r="I2259" t="s">
        <v>5918</v>
      </c>
      <c r="J2259" s="1">
        <v>41690</v>
      </c>
      <c r="K2259" s="1">
        <v>41696</v>
      </c>
      <c r="L2259" t="s">
        <v>60</v>
      </c>
      <c r="M2259">
        <f>Table1[[#This Row],[Ship Date]]-Table1[[#This Row],[Order Date]]</f>
        <v>6</v>
      </c>
      <c r="N2259">
        <v>2</v>
      </c>
      <c r="O2259" t="s">
        <v>106</v>
      </c>
      <c r="P2259" s="3">
        <v>62.31</v>
      </c>
      <c r="Q2259" s="3">
        <v>45.877081976483034</v>
      </c>
      <c r="R2259" s="3">
        <f>(Table1[[#This Row],[Selling Price]]-Table1[[#This Row],[Cost Price]])</f>
        <v>16.432918023516969</v>
      </c>
      <c r="S2259" s="12">
        <f>(Table1[[#This Row],[Profit]]/Table1[[#This Row],[Selling Price]])</f>
        <v>0.26372842278152736</v>
      </c>
      <c r="T2259">
        <v>3</v>
      </c>
      <c r="U2259" s="2">
        <f>Table1[[#This Row],[Selling Price]]*Table1[[#This Row],[Quantity]]</f>
        <v>186.93</v>
      </c>
      <c r="V2259" s="4">
        <v>0</v>
      </c>
      <c r="W2259">
        <v>456</v>
      </c>
      <c r="X2259" t="s">
        <v>68</v>
      </c>
      <c r="Y2259" t="s">
        <v>68</v>
      </c>
      <c r="Z2259" s="2">
        <v>46.684011511437177</v>
      </c>
    </row>
    <row r="2260" spans="1:26" x14ac:dyDescent="0.35">
      <c r="A2260" t="s">
        <v>1405</v>
      </c>
      <c r="B2260" t="s">
        <v>1406</v>
      </c>
      <c r="C2260" t="s">
        <v>64</v>
      </c>
      <c r="D2260" t="s">
        <v>80</v>
      </c>
      <c r="E2260" t="s">
        <v>162</v>
      </c>
      <c r="F2260" t="s">
        <v>6064</v>
      </c>
      <c r="G2260" t="s">
        <v>6065</v>
      </c>
      <c r="H2260" t="s">
        <v>32</v>
      </c>
      <c r="I2260" t="s">
        <v>6066</v>
      </c>
      <c r="J2260" s="1">
        <v>42569</v>
      </c>
      <c r="K2260" s="1">
        <v>42574</v>
      </c>
      <c r="L2260" t="s">
        <v>34</v>
      </c>
      <c r="M2260">
        <f>Table1[[#This Row],[Ship Date]]-Table1[[#This Row],[Order Date]]</f>
        <v>5</v>
      </c>
      <c r="N2260">
        <v>7</v>
      </c>
      <c r="O2260" t="s">
        <v>51</v>
      </c>
      <c r="P2260" s="3">
        <v>15.576000000000001</v>
      </c>
      <c r="Q2260" s="3">
        <v>12.189163243321</v>
      </c>
      <c r="R2260" s="3">
        <f>(Table1[[#This Row],[Selling Price]]-Table1[[#This Row],[Cost Price]])</f>
        <v>3.386836756679001</v>
      </c>
      <c r="S2260" s="12">
        <f>(Table1[[#This Row],[Profit]]/Table1[[#This Row],[Selling Price]])</f>
        <v>0.21743944251919625</v>
      </c>
      <c r="T2260">
        <v>3</v>
      </c>
      <c r="U2260" s="2">
        <f>Table1[[#This Row],[Selling Price]]*Table1[[#This Row],[Quantity]]</f>
        <v>46.728000000000002</v>
      </c>
      <c r="V2260" s="4">
        <v>0.2</v>
      </c>
      <c r="W2260">
        <v>218</v>
      </c>
      <c r="X2260" t="s">
        <v>36</v>
      </c>
      <c r="Y2260" t="s">
        <v>52</v>
      </c>
      <c r="Z2260" s="2">
        <v>3.6712984079205548</v>
      </c>
    </row>
    <row r="2261" spans="1:26" x14ac:dyDescent="0.35">
      <c r="A2261" t="s">
        <v>1405</v>
      </c>
      <c r="B2261" t="s">
        <v>1406</v>
      </c>
      <c r="C2261" t="s">
        <v>27</v>
      </c>
      <c r="D2261" t="s">
        <v>80</v>
      </c>
      <c r="E2261" t="s">
        <v>162</v>
      </c>
      <c r="F2261" t="s">
        <v>2831</v>
      </c>
      <c r="G2261" t="s">
        <v>2832</v>
      </c>
      <c r="H2261" t="s">
        <v>32</v>
      </c>
      <c r="I2261" t="s">
        <v>6067</v>
      </c>
      <c r="J2261" s="1">
        <v>42092</v>
      </c>
      <c r="K2261" s="1">
        <v>42094</v>
      </c>
      <c r="L2261" t="s">
        <v>34</v>
      </c>
      <c r="M2261">
        <f>Table1[[#This Row],[Ship Date]]-Table1[[#This Row],[Order Date]]</f>
        <v>2</v>
      </c>
      <c r="N2261">
        <v>3</v>
      </c>
      <c r="O2261" t="s">
        <v>106</v>
      </c>
      <c r="P2261" s="3">
        <v>53.25</v>
      </c>
      <c r="Q2261" s="3">
        <v>44.893953773487219</v>
      </c>
      <c r="R2261" s="3">
        <f>(Table1[[#This Row],[Selling Price]]-Table1[[#This Row],[Cost Price]])</f>
        <v>8.3560462265127811</v>
      </c>
      <c r="S2261" s="12">
        <f>(Table1[[#This Row],[Profit]]/Table1[[#This Row],[Selling Price]])</f>
        <v>0.15692105589695363</v>
      </c>
      <c r="T2261">
        <v>3</v>
      </c>
      <c r="U2261" s="2">
        <f>Table1[[#This Row],[Selling Price]]*Table1[[#This Row],[Quantity]]</f>
        <v>159.75</v>
      </c>
      <c r="V2261" s="4">
        <v>0</v>
      </c>
      <c r="W2261">
        <v>147</v>
      </c>
      <c r="X2261" t="s">
        <v>36</v>
      </c>
      <c r="Y2261" t="s">
        <v>68</v>
      </c>
      <c r="Z2261" s="2">
        <v>37.494718080398627</v>
      </c>
    </row>
    <row r="2262" spans="1:26" x14ac:dyDescent="0.35">
      <c r="A2262" t="s">
        <v>1405</v>
      </c>
      <c r="B2262" t="s">
        <v>1406</v>
      </c>
      <c r="C2262" t="s">
        <v>39</v>
      </c>
      <c r="D2262" t="s">
        <v>80</v>
      </c>
      <c r="E2262" t="s">
        <v>81</v>
      </c>
      <c r="F2262" t="s">
        <v>2400</v>
      </c>
      <c r="G2262" t="s">
        <v>2401</v>
      </c>
      <c r="H2262" t="s">
        <v>32</v>
      </c>
      <c r="I2262" t="s">
        <v>6118</v>
      </c>
      <c r="J2262" s="1">
        <v>42929</v>
      </c>
      <c r="K2262" s="1">
        <v>42933</v>
      </c>
      <c r="L2262" t="s">
        <v>34</v>
      </c>
      <c r="M2262">
        <f>Table1[[#This Row],[Ship Date]]-Table1[[#This Row],[Order Date]]</f>
        <v>4</v>
      </c>
      <c r="N2262">
        <v>7</v>
      </c>
      <c r="O2262" t="s">
        <v>51</v>
      </c>
      <c r="P2262" s="3">
        <v>39.594000000000001</v>
      </c>
      <c r="Q2262" s="3">
        <v>31.216446618107572</v>
      </c>
      <c r="R2262" s="3">
        <f>(Table1[[#This Row],[Selling Price]]-Table1[[#This Row],[Cost Price]])</f>
        <v>8.3775533818924295</v>
      </c>
      <c r="S2262" s="12">
        <f>(Table1[[#This Row],[Profit]]/Table1[[#This Row],[Selling Price]])</f>
        <v>0.21158643688165957</v>
      </c>
      <c r="T2262">
        <v>1</v>
      </c>
      <c r="U2262" s="2">
        <f>Table1[[#This Row],[Selling Price]]*Table1[[#This Row],[Quantity]]</f>
        <v>39.594000000000001</v>
      </c>
      <c r="V2262" s="4">
        <v>0.4</v>
      </c>
      <c r="W2262">
        <v>360</v>
      </c>
      <c r="X2262" t="s">
        <v>36</v>
      </c>
      <c r="Y2262" t="s">
        <v>68</v>
      </c>
      <c r="Z2262" s="2">
        <v>84.198688842522955</v>
      </c>
    </row>
    <row r="2263" spans="1:26" x14ac:dyDescent="0.35">
      <c r="A2263" t="s">
        <v>1405</v>
      </c>
      <c r="B2263" t="s">
        <v>1406</v>
      </c>
      <c r="C2263" t="s">
        <v>27</v>
      </c>
      <c r="D2263" t="s">
        <v>80</v>
      </c>
      <c r="E2263" t="s">
        <v>618</v>
      </c>
      <c r="F2263" t="s">
        <v>6130</v>
      </c>
      <c r="G2263" t="s">
        <v>6131</v>
      </c>
      <c r="H2263" t="s">
        <v>32</v>
      </c>
      <c r="I2263" t="s">
        <v>6132</v>
      </c>
      <c r="J2263" s="1">
        <v>42695</v>
      </c>
      <c r="K2263" s="1">
        <v>42700</v>
      </c>
      <c r="L2263" t="s">
        <v>60</v>
      </c>
      <c r="M2263">
        <f>Table1[[#This Row],[Ship Date]]-Table1[[#This Row],[Order Date]]</f>
        <v>5</v>
      </c>
      <c r="N2263">
        <v>11</v>
      </c>
      <c r="O2263" t="s">
        <v>35</v>
      </c>
      <c r="P2263" s="3">
        <v>30.344999999999999</v>
      </c>
      <c r="Q2263" s="3">
        <v>21.042842599803642</v>
      </c>
      <c r="R2263" s="3">
        <f>(Table1[[#This Row],[Selling Price]]-Table1[[#This Row],[Cost Price]])</f>
        <v>9.3021574001963572</v>
      </c>
      <c r="S2263" s="12">
        <f>(Table1[[#This Row],[Profit]]/Table1[[#This Row],[Selling Price]])</f>
        <v>0.30654662712790764</v>
      </c>
      <c r="T2263">
        <v>7</v>
      </c>
      <c r="U2263" s="2">
        <f>Table1[[#This Row],[Selling Price]]*Table1[[#This Row],[Quantity]]</f>
        <v>212.41499999999999</v>
      </c>
      <c r="V2263" s="4">
        <v>0.7</v>
      </c>
      <c r="W2263">
        <v>166</v>
      </c>
      <c r="X2263" t="s">
        <v>36</v>
      </c>
      <c r="Y2263" t="s">
        <v>52</v>
      </c>
      <c r="Z2263" s="2">
        <v>13.28300088458929</v>
      </c>
    </row>
    <row r="2264" spans="1:26" x14ac:dyDescent="0.35">
      <c r="A2264" t="s">
        <v>1405</v>
      </c>
      <c r="B2264" t="s">
        <v>1406</v>
      </c>
      <c r="C2264" t="s">
        <v>64</v>
      </c>
      <c r="D2264" t="s">
        <v>80</v>
      </c>
      <c r="E2264" t="s">
        <v>81</v>
      </c>
      <c r="F2264" t="s">
        <v>4470</v>
      </c>
      <c r="G2264" t="s">
        <v>4471</v>
      </c>
      <c r="H2264" t="s">
        <v>32</v>
      </c>
      <c r="I2264" t="s">
        <v>6187</v>
      </c>
      <c r="J2264" s="1">
        <v>43094</v>
      </c>
      <c r="K2264" s="1">
        <v>43098</v>
      </c>
      <c r="L2264" t="s">
        <v>34</v>
      </c>
      <c r="M2264">
        <f>Table1[[#This Row],[Ship Date]]-Table1[[#This Row],[Order Date]]</f>
        <v>4</v>
      </c>
      <c r="N2264">
        <v>12</v>
      </c>
      <c r="O2264" t="s">
        <v>35</v>
      </c>
      <c r="P2264" s="3">
        <v>90.48</v>
      </c>
      <c r="Q2264" s="3">
        <v>61.605274234456871</v>
      </c>
      <c r="R2264" s="3">
        <f>(Table1[[#This Row],[Selling Price]]-Table1[[#This Row],[Cost Price]])</f>
        <v>28.874725765543133</v>
      </c>
      <c r="S2264" s="12">
        <f>(Table1[[#This Row],[Profit]]/Table1[[#This Row],[Selling Price]])</f>
        <v>0.31912826884994622</v>
      </c>
      <c r="T2264">
        <v>2</v>
      </c>
      <c r="U2264" s="2">
        <f>Table1[[#This Row],[Selling Price]]*Table1[[#This Row],[Quantity]]</f>
        <v>180.96</v>
      </c>
      <c r="V2264" s="4">
        <v>0</v>
      </c>
      <c r="W2264">
        <v>381</v>
      </c>
      <c r="X2264" t="s">
        <v>36</v>
      </c>
      <c r="Y2264" t="s">
        <v>68</v>
      </c>
      <c r="Z2264" s="2">
        <v>57.509987668230288</v>
      </c>
    </row>
    <row r="2265" spans="1:26" x14ac:dyDescent="0.35">
      <c r="A2265" t="s">
        <v>1405</v>
      </c>
      <c r="B2265" t="s">
        <v>1406</v>
      </c>
      <c r="C2265" t="s">
        <v>27</v>
      </c>
      <c r="D2265" t="s">
        <v>80</v>
      </c>
      <c r="E2265" t="s">
        <v>162</v>
      </c>
      <c r="F2265" t="s">
        <v>1705</v>
      </c>
      <c r="G2265" t="s">
        <v>1706</v>
      </c>
      <c r="H2265" t="s">
        <v>32</v>
      </c>
      <c r="I2265" t="s">
        <v>6360</v>
      </c>
      <c r="J2265" s="1">
        <v>42432</v>
      </c>
      <c r="K2265" s="1">
        <v>42437</v>
      </c>
      <c r="L2265" t="s">
        <v>60</v>
      </c>
      <c r="M2265">
        <f>Table1[[#This Row],[Ship Date]]-Table1[[#This Row],[Order Date]]</f>
        <v>5</v>
      </c>
      <c r="N2265">
        <v>3</v>
      </c>
      <c r="O2265" t="s">
        <v>106</v>
      </c>
      <c r="P2265" s="3">
        <v>41.72</v>
      </c>
      <c r="Q2265" s="3">
        <v>28.953883817741119</v>
      </c>
      <c r="R2265" s="3">
        <f>(Table1[[#This Row],[Selling Price]]-Table1[[#This Row],[Cost Price]])</f>
        <v>12.76611618225888</v>
      </c>
      <c r="S2265" s="12">
        <f>(Table1[[#This Row],[Profit]]/Table1[[#This Row],[Selling Price]])</f>
        <v>0.30599511462748996</v>
      </c>
      <c r="T2265">
        <v>7</v>
      </c>
      <c r="U2265" s="2">
        <f>Table1[[#This Row],[Selling Price]]*Table1[[#This Row],[Quantity]]</f>
        <v>292.03999999999996</v>
      </c>
      <c r="V2265" s="4">
        <v>0.2</v>
      </c>
      <c r="W2265">
        <v>347</v>
      </c>
      <c r="X2265" t="s">
        <v>36</v>
      </c>
      <c r="Y2265" t="s">
        <v>52</v>
      </c>
      <c r="Z2265" s="2">
        <v>12.40672935681815</v>
      </c>
    </row>
    <row r="2266" spans="1:26" x14ac:dyDescent="0.35">
      <c r="A2266" t="s">
        <v>1405</v>
      </c>
      <c r="B2266" t="s">
        <v>1406</v>
      </c>
      <c r="C2266" t="s">
        <v>27</v>
      </c>
      <c r="D2266" t="s">
        <v>80</v>
      </c>
      <c r="E2266" t="s">
        <v>81</v>
      </c>
      <c r="F2266" t="s">
        <v>4063</v>
      </c>
      <c r="G2266" t="s">
        <v>4064</v>
      </c>
      <c r="H2266" t="s">
        <v>32</v>
      </c>
      <c r="I2266" t="s">
        <v>6578</v>
      </c>
      <c r="J2266" s="1">
        <v>42154</v>
      </c>
      <c r="K2266" s="1">
        <v>42156</v>
      </c>
      <c r="L2266" t="s">
        <v>199</v>
      </c>
      <c r="M2266">
        <f>Table1[[#This Row],[Ship Date]]-Table1[[#This Row],[Order Date]]</f>
        <v>2</v>
      </c>
      <c r="N2266">
        <v>5</v>
      </c>
      <c r="O2266" t="s">
        <v>51</v>
      </c>
      <c r="P2266" s="3">
        <v>128.85</v>
      </c>
      <c r="Q2266" s="3">
        <v>85.344922852514287</v>
      </c>
      <c r="R2266" s="3">
        <f>(Table1[[#This Row],[Selling Price]]-Table1[[#This Row],[Cost Price]])</f>
        <v>43.505077147485707</v>
      </c>
      <c r="S2266" s="12">
        <f>(Table1[[#This Row],[Profit]]/Table1[[#This Row],[Selling Price]])</f>
        <v>0.33764126618149559</v>
      </c>
      <c r="T2266">
        <v>3</v>
      </c>
      <c r="U2266" s="2">
        <f>Table1[[#This Row],[Selling Price]]*Table1[[#This Row],[Quantity]]</f>
        <v>386.54999999999995</v>
      </c>
      <c r="V2266" s="4">
        <v>0</v>
      </c>
      <c r="W2266">
        <v>153</v>
      </c>
      <c r="X2266" t="s">
        <v>36</v>
      </c>
      <c r="Y2266" t="s">
        <v>68</v>
      </c>
      <c r="Z2266" s="2">
        <v>41.408874595164917</v>
      </c>
    </row>
    <row r="2267" spans="1:26" x14ac:dyDescent="0.35">
      <c r="A2267" t="s">
        <v>1405</v>
      </c>
      <c r="B2267" t="s">
        <v>1406</v>
      </c>
      <c r="C2267" t="s">
        <v>45</v>
      </c>
      <c r="D2267" t="s">
        <v>80</v>
      </c>
      <c r="E2267" t="s">
        <v>162</v>
      </c>
      <c r="F2267" t="s">
        <v>4169</v>
      </c>
      <c r="G2267" t="s">
        <v>4170</v>
      </c>
      <c r="H2267" t="s">
        <v>32</v>
      </c>
      <c r="I2267" t="s">
        <v>6651</v>
      </c>
      <c r="J2267" s="1">
        <v>42667</v>
      </c>
      <c r="K2267" s="1">
        <v>42671</v>
      </c>
      <c r="L2267" t="s">
        <v>34</v>
      </c>
      <c r="M2267">
        <f>Table1[[#This Row],[Ship Date]]-Table1[[#This Row],[Order Date]]</f>
        <v>4</v>
      </c>
      <c r="N2267">
        <v>10</v>
      </c>
      <c r="O2267" t="s">
        <v>61</v>
      </c>
      <c r="P2267" s="3">
        <v>359.98</v>
      </c>
      <c r="Q2267" s="3">
        <v>273.38648525459382</v>
      </c>
      <c r="R2267" s="3">
        <f>(Table1[[#This Row],[Selling Price]]-Table1[[#This Row],[Cost Price]])</f>
        <v>86.593514745406196</v>
      </c>
      <c r="S2267" s="12">
        <f>(Table1[[#This Row],[Profit]]/Table1[[#This Row],[Selling Price]])</f>
        <v>0.24055090489862269</v>
      </c>
      <c r="T2267">
        <v>2</v>
      </c>
      <c r="U2267" s="2">
        <f>Table1[[#This Row],[Selling Price]]*Table1[[#This Row],[Quantity]]</f>
        <v>719.96</v>
      </c>
      <c r="V2267" s="4">
        <v>0</v>
      </c>
      <c r="W2267">
        <v>251</v>
      </c>
      <c r="X2267" t="s">
        <v>36</v>
      </c>
      <c r="Y2267" t="s">
        <v>36</v>
      </c>
      <c r="Z2267" s="2">
        <v>532.35674887691619</v>
      </c>
    </row>
    <row r="2268" spans="1:26" x14ac:dyDescent="0.35">
      <c r="A2268" t="s">
        <v>1405</v>
      </c>
      <c r="B2268" t="s">
        <v>1406</v>
      </c>
      <c r="C2268" t="s">
        <v>55</v>
      </c>
      <c r="D2268" t="s">
        <v>80</v>
      </c>
      <c r="E2268" t="s">
        <v>162</v>
      </c>
      <c r="F2268" t="s">
        <v>3254</v>
      </c>
      <c r="G2268" t="s">
        <v>3255</v>
      </c>
      <c r="H2268" t="s">
        <v>32</v>
      </c>
      <c r="I2268" t="s">
        <v>6699</v>
      </c>
      <c r="J2268" s="1">
        <v>42698</v>
      </c>
      <c r="K2268" s="1">
        <v>42700</v>
      </c>
      <c r="L2268" t="s">
        <v>199</v>
      </c>
      <c r="M2268">
        <f>Table1[[#This Row],[Ship Date]]-Table1[[#This Row],[Order Date]]</f>
        <v>2</v>
      </c>
      <c r="N2268">
        <v>11</v>
      </c>
      <c r="O2268" t="s">
        <v>35</v>
      </c>
      <c r="P2268" s="3">
        <v>139.96</v>
      </c>
      <c r="Q2268" s="3">
        <v>105.1108130401328</v>
      </c>
      <c r="R2268" s="3">
        <f>(Table1[[#This Row],[Selling Price]]-Table1[[#This Row],[Cost Price]])</f>
        <v>34.849186959867211</v>
      </c>
      <c r="S2268" s="12">
        <f>(Table1[[#This Row],[Profit]]/Table1[[#This Row],[Selling Price]])</f>
        <v>0.24899390511479857</v>
      </c>
      <c r="T2268">
        <v>5</v>
      </c>
      <c r="U2268" s="2">
        <f>Table1[[#This Row],[Selling Price]]*Table1[[#This Row],[Quantity]]</f>
        <v>699.80000000000007</v>
      </c>
      <c r="V2268" s="4">
        <v>0.2</v>
      </c>
      <c r="W2268">
        <v>408</v>
      </c>
      <c r="X2268" t="s">
        <v>36</v>
      </c>
      <c r="Y2268" t="s">
        <v>68</v>
      </c>
      <c r="Z2268" s="2">
        <v>46.243314918663287</v>
      </c>
    </row>
    <row r="2269" spans="1:26" x14ac:dyDescent="0.35">
      <c r="A2269" t="s">
        <v>1405</v>
      </c>
      <c r="B2269" t="s">
        <v>1406</v>
      </c>
      <c r="C2269" t="s">
        <v>55</v>
      </c>
      <c r="D2269" t="s">
        <v>80</v>
      </c>
      <c r="E2269" t="s">
        <v>618</v>
      </c>
      <c r="F2269" t="s">
        <v>3337</v>
      </c>
      <c r="G2269" t="s">
        <v>3338</v>
      </c>
      <c r="H2269" t="s">
        <v>32</v>
      </c>
      <c r="I2269" t="s">
        <v>6719</v>
      </c>
      <c r="J2269" s="1">
        <v>42822</v>
      </c>
      <c r="K2269" s="1">
        <v>42825</v>
      </c>
      <c r="L2269" t="s">
        <v>199</v>
      </c>
      <c r="M2269">
        <f>Table1[[#This Row],[Ship Date]]-Table1[[#This Row],[Order Date]]</f>
        <v>3</v>
      </c>
      <c r="N2269">
        <v>3</v>
      </c>
      <c r="O2269" t="s">
        <v>106</v>
      </c>
      <c r="P2269" s="3">
        <v>532.72</v>
      </c>
      <c r="Q2269" s="3">
        <v>426.36730319139917</v>
      </c>
      <c r="R2269" s="3">
        <f>(Table1[[#This Row],[Selling Price]]-Table1[[#This Row],[Cost Price]])</f>
        <v>106.35269680860085</v>
      </c>
      <c r="S2269" s="12">
        <f>(Table1[[#This Row],[Profit]]/Table1[[#This Row],[Selling Price]])</f>
        <v>0.19964089354370185</v>
      </c>
      <c r="T2269">
        <v>2</v>
      </c>
      <c r="U2269" s="2">
        <f>Table1[[#This Row],[Selling Price]]*Table1[[#This Row],[Quantity]]</f>
        <v>1065.44</v>
      </c>
      <c r="V2269" s="4">
        <v>0.2</v>
      </c>
      <c r="W2269">
        <v>441</v>
      </c>
      <c r="X2269" t="s">
        <v>36</v>
      </c>
      <c r="Y2269" t="s">
        <v>36</v>
      </c>
      <c r="Z2269" s="2">
        <v>284.47260470034718</v>
      </c>
    </row>
    <row r="2270" spans="1:26" x14ac:dyDescent="0.35">
      <c r="A2270" t="s">
        <v>1405</v>
      </c>
      <c r="B2270" t="s">
        <v>1406</v>
      </c>
      <c r="C2270" t="s">
        <v>55</v>
      </c>
      <c r="D2270" t="s">
        <v>80</v>
      </c>
      <c r="E2270" t="s">
        <v>162</v>
      </c>
      <c r="F2270" t="s">
        <v>4340</v>
      </c>
      <c r="G2270" t="s">
        <v>4341</v>
      </c>
      <c r="H2270" t="s">
        <v>32</v>
      </c>
      <c r="I2270" t="s">
        <v>6913</v>
      </c>
      <c r="J2270" s="1">
        <v>42696</v>
      </c>
      <c r="K2270" s="1">
        <v>42701</v>
      </c>
      <c r="L2270" t="s">
        <v>60</v>
      </c>
      <c r="M2270">
        <f>Table1[[#This Row],[Ship Date]]-Table1[[#This Row],[Order Date]]</f>
        <v>5</v>
      </c>
      <c r="N2270">
        <v>11</v>
      </c>
      <c r="O2270" t="s">
        <v>35</v>
      </c>
      <c r="P2270" s="3">
        <v>24.032</v>
      </c>
      <c r="Q2270" s="3">
        <v>17.911483684087919</v>
      </c>
      <c r="R2270" s="3">
        <f>(Table1[[#This Row],[Selling Price]]-Table1[[#This Row],[Cost Price]])</f>
        <v>6.1205163159120808</v>
      </c>
      <c r="S2270" s="12">
        <f>(Table1[[#This Row],[Profit]]/Table1[[#This Row],[Selling Price]])</f>
        <v>0.25468193724667448</v>
      </c>
      <c r="T2270">
        <v>2</v>
      </c>
      <c r="U2270" s="2">
        <f>Table1[[#This Row],[Selling Price]]*Table1[[#This Row],[Quantity]]</f>
        <v>48.064</v>
      </c>
      <c r="V2270" s="4">
        <v>0.2</v>
      </c>
      <c r="W2270">
        <v>214</v>
      </c>
      <c r="X2270" t="s">
        <v>36</v>
      </c>
      <c r="Y2270" t="s">
        <v>52</v>
      </c>
      <c r="Z2270" s="2">
        <v>10.54970129118988</v>
      </c>
    </row>
    <row r="2271" spans="1:26" x14ac:dyDescent="0.35">
      <c r="A2271" t="s">
        <v>1405</v>
      </c>
      <c r="B2271" t="s">
        <v>1406</v>
      </c>
      <c r="C2271" t="s">
        <v>45</v>
      </c>
      <c r="D2271" t="s">
        <v>80</v>
      </c>
      <c r="E2271" t="s">
        <v>162</v>
      </c>
      <c r="F2271" t="s">
        <v>807</v>
      </c>
      <c r="G2271" t="s">
        <v>1489</v>
      </c>
      <c r="H2271" t="s">
        <v>32</v>
      </c>
      <c r="I2271" t="s">
        <v>7589</v>
      </c>
      <c r="J2271" s="1">
        <v>42504</v>
      </c>
      <c r="K2271" s="1">
        <v>42504</v>
      </c>
      <c r="L2271" t="s">
        <v>1118</v>
      </c>
      <c r="M2271">
        <f>Table1[[#This Row],[Ship Date]]-Table1[[#This Row],[Order Date]]</f>
        <v>0</v>
      </c>
      <c r="N2271">
        <v>5</v>
      </c>
      <c r="O2271" t="s">
        <v>51</v>
      </c>
      <c r="P2271" s="3">
        <v>185.52799999999999</v>
      </c>
      <c r="Q2271" s="3">
        <v>122.95254993069059</v>
      </c>
      <c r="R2271" s="3">
        <f>(Table1[[#This Row],[Selling Price]]-Table1[[#This Row],[Cost Price]])</f>
        <v>62.575450069309397</v>
      </c>
      <c r="S2271" s="12">
        <f>(Table1[[#This Row],[Profit]]/Table1[[#This Row],[Selling Price]])</f>
        <v>0.33728305198842978</v>
      </c>
      <c r="T2271">
        <v>7</v>
      </c>
      <c r="U2271" s="2">
        <f>Table1[[#This Row],[Selling Price]]*Table1[[#This Row],[Quantity]]</f>
        <v>1298.6959999999999</v>
      </c>
      <c r="V2271" s="4">
        <v>0.2</v>
      </c>
      <c r="W2271">
        <v>277</v>
      </c>
      <c r="X2271" t="s">
        <v>36</v>
      </c>
      <c r="Y2271" t="s">
        <v>36</v>
      </c>
      <c r="Z2271" s="2">
        <v>816.2843555697176</v>
      </c>
    </row>
    <row r="2272" spans="1:26" x14ac:dyDescent="0.35">
      <c r="A2272" t="s">
        <v>1405</v>
      </c>
      <c r="B2272" t="s">
        <v>1406</v>
      </c>
      <c r="C2272" t="s">
        <v>55</v>
      </c>
      <c r="D2272" t="s">
        <v>80</v>
      </c>
      <c r="E2272" t="s">
        <v>81</v>
      </c>
      <c r="F2272" t="s">
        <v>1877</v>
      </c>
      <c r="G2272" t="s">
        <v>1878</v>
      </c>
      <c r="H2272" t="s">
        <v>32</v>
      </c>
      <c r="I2272" t="s">
        <v>7638</v>
      </c>
      <c r="J2272" s="1">
        <v>42003</v>
      </c>
      <c r="K2272" s="1">
        <v>42007</v>
      </c>
      <c r="L2272" t="s">
        <v>34</v>
      </c>
      <c r="M2272">
        <f>Table1[[#This Row],[Ship Date]]-Table1[[#This Row],[Order Date]]</f>
        <v>4</v>
      </c>
      <c r="N2272">
        <v>12</v>
      </c>
      <c r="O2272" t="s">
        <v>35</v>
      </c>
      <c r="P2272" s="3">
        <v>251.964</v>
      </c>
      <c r="Q2272" s="3">
        <v>171.33332221356409</v>
      </c>
      <c r="R2272" s="3">
        <f>(Table1[[#This Row],[Selling Price]]-Table1[[#This Row],[Cost Price]])</f>
        <v>80.630677786435911</v>
      </c>
      <c r="S2272" s="12">
        <f>(Table1[[#This Row],[Profit]]/Table1[[#This Row],[Selling Price]])</f>
        <v>0.32000872262083435</v>
      </c>
      <c r="T2272">
        <v>6</v>
      </c>
      <c r="U2272" s="2">
        <f>Table1[[#This Row],[Selling Price]]*Table1[[#This Row],[Quantity]]</f>
        <v>1511.7840000000001</v>
      </c>
      <c r="V2272" s="4">
        <v>0.4</v>
      </c>
      <c r="W2272">
        <v>494</v>
      </c>
      <c r="X2272" t="s">
        <v>36</v>
      </c>
      <c r="Y2272" t="s">
        <v>68</v>
      </c>
      <c r="Z2272" s="2">
        <v>85.681787348304056</v>
      </c>
    </row>
    <row r="2273" spans="1:26" x14ac:dyDescent="0.35">
      <c r="A2273" t="s">
        <v>1405</v>
      </c>
      <c r="B2273" t="s">
        <v>1406</v>
      </c>
      <c r="C2273" t="s">
        <v>45</v>
      </c>
      <c r="D2273" t="s">
        <v>80</v>
      </c>
      <c r="E2273" t="s">
        <v>162</v>
      </c>
      <c r="F2273" t="s">
        <v>5555</v>
      </c>
      <c r="G2273" t="s">
        <v>5556</v>
      </c>
      <c r="H2273" t="s">
        <v>32</v>
      </c>
      <c r="I2273" t="s">
        <v>7800</v>
      </c>
      <c r="J2273" s="1">
        <v>41937</v>
      </c>
      <c r="K2273" s="1">
        <v>41941</v>
      </c>
      <c r="L2273" t="s">
        <v>60</v>
      </c>
      <c r="M2273">
        <f>Table1[[#This Row],[Ship Date]]-Table1[[#This Row],[Order Date]]</f>
        <v>4</v>
      </c>
      <c r="N2273">
        <v>10</v>
      </c>
      <c r="O2273" t="s">
        <v>61</v>
      </c>
      <c r="P2273" s="3">
        <v>40.776000000000003</v>
      </c>
      <c r="Q2273" s="3">
        <v>32.204552801846283</v>
      </c>
      <c r="R2273" s="3">
        <f>(Table1[[#This Row],[Selling Price]]-Table1[[#This Row],[Cost Price]])</f>
        <v>8.5714471981537201</v>
      </c>
      <c r="S2273" s="12">
        <f>(Table1[[#This Row],[Profit]]/Table1[[#This Row],[Selling Price]])</f>
        <v>0.21020814199906121</v>
      </c>
      <c r="T2273">
        <v>3</v>
      </c>
      <c r="U2273" s="2">
        <f>Table1[[#This Row],[Selling Price]]*Table1[[#This Row],[Quantity]]</f>
        <v>122.328</v>
      </c>
      <c r="V2273" s="4">
        <v>0.2</v>
      </c>
      <c r="W2273">
        <v>371</v>
      </c>
      <c r="X2273" t="s">
        <v>36</v>
      </c>
      <c r="Y2273" t="s">
        <v>68</v>
      </c>
      <c r="Z2273" s="2">
        <v>36.597580029286092</v>
      </c>
    </row>
    <row r="2274" spans="1:26" x14ac:dyDescent="0.35">
      <c r="A2274" t="s">
        <v>1405</v>
      </c>
      <c r="B2274" t="s">
        <v>1406</v>
      </c>
      <c r="C2274" t="s">
        <v>55</v>
      </c>
      <c r="D2274" t="s">
        <v>80</v>
      </c>
      <c r="E2274" t="s">
        <v>81</v>
      </c>
      <c r="F2274" t="s">
        <v>3623</v>
      </c>
      <c r="G2274" t="s">
        <v>3624</v>
      </c>
      <c r="H2274" t="s">
        <v>32</v>
      </c>
      <c r="I2274" t="s">
        <v>7852</v>
      </c>
      <c r="J2274" s="1">
        <v>42478</v>
      </c>
      <c r="K2274" s="1">
        <v>42482</v>
      </c>
      <c r="L2274" t="s">
        <v>60</v>
      </c>
      <c r="M2274">
        <f>Table1[[#This Row],[Ship Date]]-Table1[[#This Row],[Order Date]]</f>
        <v>4</v>
      </c>
      <c r="N2274">
        <v>4</v>
      </c>
      <c r="O2274" t="s">
        <v>106</v>
      </c>
      <c r="P2274" s="3">
        <v>29.56</v>
      </c>
      <c r="Q2274" s="3">
        <v>25.020703313125971</v>
      </c>
      <c r="R2274" s="3">
        <f>(Table1[[#This Row],[Selling Price]]-Table1[[#This Row],[Cost Price]])</f>
        <v>4.5392966868740281</v>
      </c>
      <c r="S2274" s="12">
        <f>(Table1[[#This Row],[Profit]]/Table1[[#This Row],[Selling Price]])</f>
        <v>0.15356213419736225</v>
      </c>
      <c r="T2274">
        <v>4</v>
      </c>
      <c r="U2274" s="2">
        <f>Table1[[#This Row],[Selling Price]]*Table1[[#This Row],[Quantity]]</f>
        <v>118.24</v>
      </c>
      <c r="V2274" s="4">
        <v>0</v>
      </c>
      <c r="W2274">
        <v>388</v>
      </c>
      <c r="X2274" t="s">
        <v>36</v>
      </c>
      <c r="Y2274" t="s">
        <v>52</v>
      </c>
      <c r="Z2274" s="2">
        <v>9.5022105498317231</v>
      </c>
    </row>
    <row r="2275" spans="1:26" x14ac:dyDescent="0.35">
      <c r="A2275" t="s">
        <v>1405</v>
      </c>
      <c r="B2275" t="s">
        <v>1406</v>
      </c>
      <c r="C2275" t="s">
        <v>55</v>
      </c>
      <c r="D2275" t="s">
        <v>80</v>
      </c>
      <c r="E2275" t="s">
        <v>81</v>
      </c>
      <c r="F2275" t="s">
        <v>2679</v>
      </c>
      <c r="G2275" t="s">
        <v>4869</v>
      </c>
      <c r="H2275" t="s">
        <v>32</v>
      </c>
      <c r="I2275" t="s">
        <v>7938</v>
      </c>
      <c r="J2275" s="1">
        <v>42327</v>
      </c>
      <c r="K2275" s="1">
        <v>42332</v>
      </c>
      <c r="L2275" t="s">
        <v>60</v>
      </c>
      <c r="M2275">
        <f>Table1[[#This Row],[Ship Date]]-Table1[[#This Row],[Order Date]]</f>
        <v>5</v>
      </c>
      <c r="N2275">
        <v>11</v>
      </c>
      <c r="O2275" t="s">
        <v>35</v>
      </c>
      <c r="P2275" s="3">
        <v>861.76</v>
      </c>
      <c r="Q2275" s="3">
        <v>710.36213019479123</v>
      </c>
      <c r="R2275" s="3">
        <f>(Table1[[#This Row],[Selling Price]]-Table1[[#This Row],[Cost Price]])</f>
        <v>151.39786980520876</v>
      </c>
      <c r="S2275" s="12">
        <f>(Table1[[#This Row],[Profit]]/Table1[[#This Row],[Selling Price]])</f>
        <v>0.17568449429679814</v>
      </c>
      <c r="T2275">
        <v>4</v>
      </c>
      <c r="U2275" s="2">
        <f>Table1[[#This Row],[Selling Price]]*Table1[[#This Row],[Quantity]]</f>
        <v>3447.04</v>
      </c>
      <c r="V2275" s="4">
        <v>0</v>
      </c>
      <c r="W2275">
        <v>120</v>
      </c>
      <c r="X2275" t="s">
        <v>36</v>
      </c>
      <c r="Y2275" t="s">
        <v>36</v>
      </c>
      <c r="Z2275" s="2">
        <v>858.63100096736207</v>
      </c>
    </row>
    <row r="2276" spans="1:26" x14ac:dyDescent="0.35">
      <c r="A2276" t="s">
        <v>1405</v>
      </c>
      <c r="B2276" t="s">
        <v>1406</v>
      </c>
      <c r="C2276" t="s">
        <v>45</v>
      </c>
      <c r="D2276" t="s">
        <v>80</v>
      </c>
      <c r="E2276" t="s">
        <v>81</v>
      </c>
      <c r="F2276" t="s">
        <v>1174</v>
      </c>
      <c r="G2276" t="s">
        <v>1175</v>
      </c>
      <c r="H2276" t="s">
        <v>32</v>
      </c>
      <c r="I2276" t="s">
        <v>8046</v>
      </c>
      <c r="J2276" s="1">
        <v>42275</v>
      </c>
      <c r="K2276" s="1">
        <v>42280</v>
      </c>
      <c r="L2276" t="s">
        <v>34</v>
      </c>
      <c r="M2276">
        <f>Table1[[#This Row],[Ship Date]]-Table1[[#This Row],[Order Date]]</f>
        <v>5</v>
      </c>
      <c r="N2276">
        <v>9</v>
      </c>
      <c r="O2276" t="s">
        <v>61</v>
      </c>
      <c r="P2276" s="3">
        <v>307.98</v>
      </c>
      <c r="Q2276" s="3">
        <v>242.43929213299231</v>
      </c>
      <c r="R2276" s="3">
        <f>(Table1[[#This Row],[Selling Price]]-Table1[[#This Row],[Cost Price]])</f>
        <v>65.540707867007711</v>
      </c>
      <c r="S2276" s="12">
        <f>(Table1[[#This Row],[Profit]]/Table1[[#This Row],[Selling Price]])</f>
        <v>0.21280832478410192</v>
      </c>
      <c r="T2276">
        <v>2</v>
      </c>
      <c r="U2276" s="2">
        <f>Table1[[#This Row],[Selling Price]]*Table1[[#This Row],[Quantity]]</f>
        <v>615.96</v>
      </c>
      <c r="V2276" s="4">
        <v>0</v>
      </c>
      <c r="W2276">
        <v>335</v>
      </c>
      <c r="X2276" t="s">
        <v>36</v>
      </c>
      <c r="Y2276" t="s">
        <v>36</v>
      </c>
      <c r="Z2276" s="2">
        <v>211.48956675543121</v>
      </c>
    </row>
    <row r="2277" spans="1:26" x14ac:dyDescent="0.35">
      <c r="A2277" t="s">
        <v>1405</v>
      </c>
      <c r="B2277" t="s">
        <v>1406</v>
      </c>
      <c r="C2277" t="s">
        <v>64</v>
      </c>
      <c r="D2277" t="s">
        <v>80</v>
      </c>
      <c r="E2277" t="s">
        <v>162</v>
      </c>
      <c r="F2277" t="s">
        <v>3692</v>
      </c>
      <c r="G2277" t="s">
        <v>3693</v>
      </c>
      <c r="H2277" t="s">
        <v>32</v>
      </c>
      <c r="I2277" t="s">
        <v>8087</v>
      </c>
      <c r="J2277" s="1">
        <v>41883</v>
      </c>
      <c r="K2277" s="1">
        <v>41887</v>
      </c>
      <c r="L2277" t="s">
        <v>60</v>
      </c>
      <c r="M2277">
        <f>Table1[[#This Row],[Ship Date]]-Table1[[#This Row],[Order Date]]</f>
        <v>4</v>
      </c>
      <c r="N2277">
        <v>9</v>
      </c>
      <c r="O2277" t="s">
        <v>61</v>
      </c>
      <c r="P2277" s="3">
        <v>357</v>
      </c>
      <c r="Q2277" s="3">
        <v>282.18380183825087</v>
      </c>
      <c r="R2277" s="3">
        <f>(Table1[[#This Row],[Selling Price]]-Table1[[#This Row],[Cost Price]])</f>
        <v>74.816198161749128</v>
      </c>
      <c r="S2277" s="12">
        <f>(Table1[[#This Row],[Profit]]/Table1[[#This Row],[Selling Price]])</f>
        <v>0.20956918252590792</v>
      </c>
      <c r="T2277">
        <v>3</v>
      </c>
      <c r="U2277" s="2">
        <f>Table1[[#This Row],[Selling Price]]*Table1[[#This Row],[Quantity]]</f>
        <v>1071</v>
      </c>
      <c r="V2277" s="4">
        <v>0</v>
      </c>
      <c r="W2277">
        <v>184</v>
      </c>
      <c r="X2277" t="s">
        <v>36</v>
      </c>
      <c r="Y2277" t="s">
        <v>36</v>
      </c>
      <c r="Z2277" s="2">
        <v>292.32091953878358</v>
      </c>
    </row>
    <row r="2278" spans="1:26" x14ac:dyDescent="0.35">
      <c r="A2278" t="s">
        <v>1405</v>
      </c>
      <c r="B2278" t="s">
        <v>1406</v>
      </c>
      <c r="C2278" t="s">
        <v>45</v>
      </c>
      <c r="D2278" t="s">
        <v>80</v>
      </c>
      <c r="E2278" t="s">
        <v>81</v>
      </c>
      <c r="F2278" t="s">
        <v>4517</v>
      </c>
      <c r="G2278" t="s">
        <v>4518</v>
      </c>
      <c r="H2278" t="s">
        <v>32</v>
      </c>
      <c r="I2278" t="s">
        <v>8088</v>
      </c>
      <c r="J2278" s="1">
        <v>41863</v>
      </c>
      <c r="K2278" s="1">
        <v>41867</v>
      </c>
      <c r="L2278" t="s">
        <v>60</v>
      </c>
      <c r="M2278">
        <f>Table1[[#This Row],[Ship Date]]-Table1[[#This Row],[Order Date]]</f>
        <v>4</v>
      </c>
      <c r="N2278">
        <v>8</v>
      </c>
      <c r="O2278" t="s">
        <v>61</v>
      </c>
      <c r="P2278" s="3">
        <v>806.33600000000001</v>
      </c>
      <c r="Q2278" s="3">
        <v>617.19898521197229</v>
      </c>
      <c r="R2278" s="3">
        <f>(Table1[[#This Row],[Selling Price]]-Table1[[#This Row],[Cost Price]])</f>
        <v>189.13701478802773</v>
      </c>
      <c r="S2278" s="12">
        <f>(Table1[[#This Row],[Profit]]/Table1[[#This Row],[Selling Price]])</f>
        <v>0.23456352536415059</v>
      </c>
      <c r="T2278">
        <v>8</v>
      </c>
      <c r="U2278" s="2">
        <f>Table1[[#This Row],[Selling Price]]*Table1[[#This Row],[Quantity]]</f>
        <v>6450.6880000000001</v>
      </c>
      <c r="V2278" s="4">
        <v>0.2</v>
      </c>
      <c r="W2278">
        <v>467</v>
      </c>
      <c r="X2278" t="s">
        <v>36</v>
      </c>
      <c r="Y2278" t="s">
        <v>36</v>
      </c>
      <c r="Z2278" s="2">
        <v>283.63144597664058</v>
      </c>
    </row>
    <row r="2279" spans="1:26" x14ac:dyDescent="0.35">
      <c r="A2279" t="s">
        <v>1405</v>
      </c>
      <c r="B2279" t="s">
        <v>1406</v>
      </c>
      <c r="C2279" t="s">
        <v>27</v>
      </c>
      <c r="D2279" t="s">
        <v>80</v>
      </c>
      <c r="E2279" t="s">
        <v>162</v>
      </c>
      <c r="F2279" t="s">
        <v>4194</v>
      </c>
      <c r="G2279" t="s">
        <v>4195</v>
      </c>
      <c r="H2279" t="s">
        <v>32</v>
      </c>
      <c r="I2279" t="s">
        <v>8431</v>
      </c>
      <c r="J2279" s="1">
        <v>41735</v>
      </c>
      <c r="K2279" s="1">
        <v>41739</v>
      </c>
      <c r="L2279" t="s">
        <v>34</v>
      </c>
      <c r="M2279">
        <f>Table1[[#This Row],[Ship Date]]-Table1[[#This Row],[Order Date]]</f>
        <v>4</v>
      </c>
      <c r="N2279">
        <v>4</v>
      </c>
      <c r="O2279" t="s">
        <v>106</v>
      </c>
      <c r="P2279" s="3">
        <v>299.97000000000003</v>
      </c>
      <c r="Q2279" s="3">
        <v>204.02796016042879</v>
      </c>
      <c r="R2279" s="3">
        <f>(Table1[[#This Row],[Selling Price]]-Table1[[#This Row],[Cost Price]])</f>
        <v>95.942039839571237</v>
      </c>
      <c r="S2279" s="12">
        <f>(Table1[[#This Row],[Profit]]/Table1[[#This Row],[Selling Price]])</f>
        <v>0.3198387833435718</v>
      </c>
      <c r="T2279">
        <v>3</v>
      </c>
      <c r="U2279" s="2">
        <f>Table1[[#This Row],[Selling Price]]*Table1[[#This Row],[Quantity]]</f>
        <v>899.91000000000008</v>
      </c>
      <c r="V2279" s="4">
        <v>0</v>
      </c>
      <c r="W2279">
        <v>329</v>
      </c>
      <c r="X2279" t="s">
        <v>36</v>
      </c>
      <c r="Y2279" t="s">
        <v>36</v>
      </c>
      <c r="Z2279" s="2">
        <v>331.12646289597569</v>
      </c>
    </row>
    <row r="2280" spans="1:26" x14ac:dyDescent="0.35">
      <c r="A2280" t="s">
        <v>1405</v>
      </c>
      <c r="B2280" t="s">
        <v>1406</v>
      </c>
      <c r="C2280" t="s">
        <v>64</v>
      </c>
      <c r="D2280" t="s">
        <v>80</v>
      </c>
      <c r="E2280" t="s">
        <v>162</v>
      </c>
      <c r="F2280" t="s">
        <v>895</v>
      </c>
      <c r="G2280" t="s">
        <v>896</v>
      </c>
      <c r="H2280" t="s">
        <v>32</v>
      </c>
      <c r="I2280" t="s">
        <v>8432</v>
      </c>
      <c r="J2280" s="1">
        <v>42409</v>
      </c>
      <c r="K2280" s="1">
        <v>42413</v>
      </c>
      <c r="L2280" t="s">
        <v>60</v>
      </c>
      <c r="M2280">
        <f>Table1[[#This Row],[Ship Date]]-Table1[[#This Row],[Order Date]]</f>
        <v>4</v>
      </c>
      <c r="N2280">
        <v>2</v>
      </c>
      <c r="O2280" t="s">
        <v>106</v>
      </c>
      <c r="P2280" s="3">
        <v>89.97</v>
      </c>
      <c r="Q2280" s="3">
        <v>66.507319894453957</v>
      </c>
      <c r="R2280" s="3">
        <f>(Table1[[#This Row],[Selling Price]]-Table1[[#This Row],[Cost Price]])</f>
        <v>23.462680105546042</v>
      </c>
      <c r="S2280" s="12">
        <f>(Table1[[#This Row],[Profit]]/Table1[[#This Row],[Selling Price]])</f>
        <v>0.26078337340831437</v>
      </c>
      <c r="T2280">
        <v>3</v>
      </c>
      <c r="U2280" s="2">
        <f>Table1[[#This Row],[Selling Price]]*Table1[[#This Row],[Quantity]]</f>
        <v>269.90999999999997</v>
      </c>
      <c r="V2280" s="4">
        <v>0</v>
      </c>
      <c r="W2280">
        <v>236</v>
      </c>
      <c r="X2280" t="s">
        <v>36</v>
      </c>
      <c r="Y2280" t="s">
        <v>68</v>
      </c>
      <c r="Z2280" s="2">
        <v>51.18003243267362</v>
      </c>
    </row>
    <row r="2281" spans="1:26" x14ac:dyDescent="0.35">
      <c r="A2281" t="s">
        <v>1405</v>
      </c>
      <c r="B2281" t="s">
        <v>1406</v>
      </c>
      <c r="C2281" t="s">
        <v>27</v>
      </c>
      <c r="D2281" t="s">
        <v>80</v>
      </c>
      <c r="E2281" t="s">
        <v>81</v>
      </c>
      <c r="F2281" t="s">
        <v>98</v>
      </c>
      <c r="G2281" t="s">
        <v>99</v>
      </c>
      <c r="H2281" t="s">
        <v>32</v>
      </c>
      <c r="I2281" t="s">
        <v>8705</v>
      </c>
      <c r="J2281" s="1">
        <v>42985</v>
      </c>
      <c r="K2281" s="1">
        <v>42988</v>
      </c>
      <c r="L2281" t="s">
        <v>199</v>
      </c>
      <c r="M2281">
        <f>Table1[[#This Row],[Ship Date]]-Table1[[#This Row],[Order Date]]</f>
        <v>3</v>
      </c>
      <c r="N2281">
        <v>9</v>
      </c>
      <c r="O2281" t="s">
        <v>61</v>
      </c>
      <c r="P2281" s="3">
        <v>455.71199999999999</v>
      </c>
      <c r="Q2281" s="3">
        <v>307.85974203915191</v>
      </c>
      <c r="R2281" s="3">
        <f>(Table1[[#This Row],[Selling Price]]-Table1[[#This Row],[Cost Price]])</f>
        <v>147.85225796084808</v>
      </c>
      <c r="S2281" s="12">
        <f>(Table1[[#This Row],[Profit]]/Table1[[#This Row],[Selling Price]])</f>
        <v>0.32444231874703339</v>
      </c>
      <c r="T2281">
        <v>2</v>
      </c>
      <c r="U2281" s="2">
        <f>Table1[[#This Row],[Selling Price]]*Table1[[#This Row],[Quantity]]</f>
        <v>911.42399999999998</v>
      </c>
      <c r="V2281" s="4">
        <v>0.2</v>
      </c>
      <c r="W2281">
        <v>160</v>
      </c>
      <c r="X2281" t="s">
        <v>36</v>
      </c>
      <c r="Y2281" t="s">
        <v>36</v>
      </c>
      <c r="Z2281" s="2">
        <v>264.64258911218349</v>
      </c>
    </row>
    <row r="2282" spans="1:26" x14ac:dyDescent="0.35">
      <c r="A2282" t="s">
        <v>1405</v>
      </c>
      <c r="B2282" t="s">
        <v>1406</v>
      </c>
      <c r="C2282" t="s">
        <v>27</v>
      </c>
      <c r="D2282" t="s">
        <v>80</v>
      </c>
      <c r="E2282" t="s">
        <v>81</v>
      </c>
      <c r="F2282" t="s">
        <v>4841</v>
      </c>
      <c r="G2282" t="s">
        <v>4842</v>
      </c>
      <c r="H2282" t="s">
        <v>32</v>
      </c>
      <c r="I2282" t="s">
        <v>8714</v>
      </c>
      <c r="J2282" s="1">
        <v>42783</v>
      </c>
      <c r="K2282" s="1">
        <v>42786</v>
      </c>
      <c r="L2282" t="s">
        <v>199</v>
      </c>
      <c r="M2282">
        <f>Table1[[#This Row],[Ship Date]]-Table1[[#This Row],[Order Date]]</f>
        <v>3</v>
      </c>
      <c r="N2282">
        <v>2</v>
      </c>
      <c r="O2282" t="s">
        <v>106</v>
      </c>
      <c r="P2282" s="3">
        <v>57.594000000000001</v>
      </c>
      <c r="Q2282" s="3">
        <v>45.246881101059451</v>
      </c>
      <c r="R2282" s="3">
        <f>(Table1[[#This Row],[Selling Price]]-Table1[[#This Row],[Cost Price]])</f>
        <v>12.34711889894055</v>
      </c>
      <c r="S2282" s="12">
        <f>(Table1[[#This Row],[Profit]]/Table1[[#This Row],[Selling Price]])</f>
        <v>0.21438203456854099</v>
      </c>
      <c r="T2282">
        <v>1</v>
      </c>
      <c r="U2282" s="2">
        <f>Table1[[#This Row],[Selling Price]]*Table1[[#This Row],[Quantity]]</f>
        <v>57.594000000000001</v>
      </c>
      <c r="V2282" s="4">
        <v>0.4</v>
      </c>
      <c r="W2282">
        <v>304</v>
      </c>
      <c r="X2282" t="s">
        <v>36</v>
      </c>
      <c r="Y2282" t="s">
        <v>36</v>
      </c>
      <c r="Z2282" s="2">
        <v>194.7933761277269</v>
      </c>
    </row>
    <row r="2283" spans="1:26" x14ac:dyDescent="0.35">
      <c r="A2283" t="s">
        <v>1405</v>
      </c>
      <c r="B2283" t="s">
        <v>1406</v>
      </c>
      <c r="C2283" t="s">
        <v>64</v>
      </c>
      <c r="D2283" t="s">
        <v>80</v>
      </c>
      <c r="E2283" t="s">
        <v>162</v>
      </c>
      <c r="F2283" t="s">
        <v>4246</v>
      </c>
      <c r="G2283" t="s">
        <v>4247</v>
      </c>
      <c r="H2283" t="s">
        <v>32</v>
      </c>
      <c r="I2283" t="s">
        <v>8917</v>
      </c>
      <c r="J2283" s="1">
        <v>42737</v>
      </c>
      <c r="K2283" s="1">
        <v>42739</v>
      </c>
      <c r="L2283" t="s">
        <v>34</v>
      </c>
      <c r="M2283">
        <f>Table1[[#This Row],[Ship Date]]-Table1[[#This Row],[Order Date]]</f>
        <v>2</v>
      </c>
      <c r="N2283">
        <v>1</v>
      </c>
      <c r="O2283" t="s">
        <v>35</v>
      </c>
      <c r="P2283" s="3">
        <v>16.59</v>
      </c>
      <c r="Q2283" s="3">
        <v>13.92560647766377</v>
      </c>
      <c r="R2283" s="3">
        <f>(Table1[[#This Row],[Selling Price]]-Table1[[#This Row],[Cost Price]])</f>
        <v>2.6643935223362298</v>
      </c>
      <c r="S2283" s="12">
        <f>(Table1[[#This Row],[Profit]]/Table1[[#This Row],[Selling Price]])</f>
        <v>0.16060238229874804</v>
      </c>
      <c r="T2283">
        <v>1</v>
      </c>
      <c r="U2283" s="2">
        <f>Table1[[#This Row],[Selling Price]]*Table1[[#This Row],[Quantity]]</f>
        <v>16.59</v>
      </c>
      <c r="V2283" s="4">
        <v>0</v>
      </c>
      <c r="W2283">
        <v>375</v>
      </c>
      <c r="X2283" t="s">
        <v>36</v>
      </c>
      <c r="Y2283" t="s">
        <v>52</v>
      </c>
      <c r="Z2283" s="2">
        <v>27.793408103361489</v>
      </c>
    </row>
    <row r="2284" spans="1:26" x14ac:dyDescent="0.35">
      <c r="A2284" t="s">
        <v>1405</v>
      </c>
      <c r="B2284" t="s">
        <v>1406</v>
      </c>
      <c r="C2284" t="s">
        <v>27</v>
      </c>
      <c r="D2284" t="s">
        <v>80</v>
      </c>
      <c r="E2284" t="s">
        <v>81</v>
      </c>
      <c r="F2284" t="s">
        <v>1528</v>
      </c>
      <c r="G2284" t="s">
        <v>1529</v>
      </c>
      <c r="H2284" t="s">
        <v>32</v>
      </c>
      <c r="I2284" t="s">
        <v>8978</v>
      </c>
      <c r="J2284" s="1">
        <v>42016</v>
      </c>
      <c r="K2284" s="1">
        <v>42021</v>
      </c>
      <c r="L2284" t="s">
        <v>60</v>
      </c>
      <c r="M2284">
        <f>Table1[[#This Row],[Ship Date]]-Table1[[#This Row],[Order Date]]</f>
        <v>5</v>
      </c>
      <c r="N2284">
        <v>1</v>
      </c>
      <c r="O2284" t="s">
        <v>35</v>
      </c>
      <c r="P2284" s="3">
        <v>107.11799999999999</v>
      </c>
      <c r="Q2284" s="3">
        <v>76.297658237690584</v>
      </c>
      <c r="R2284" s="3">
        <f>(Table1[[#This Row],[Selling Price]]-Table1[[#This Row],[Cost Price]])</f>
        <v>30.820341762309411</v>
      </c>
      <c r="S2284" s="12">
        <f>(Table1[[#This Row],[Profit]]/Table1[[#This Row],[Selling Price]])</f>
        <v>0.28772327491466804</v>
      </c>
      <c r="T2284">
        <v>3</v>
      </c>
      <c r="U2284" s="2">
        <f>Table1[[#This Row],[Selling Price]]*Table1[[#This Row],[Quantity]]</f>
        <v>321.35399999999998</v>
      </c>
      <c r="V2284" s="4">
        <v>0.4</v>
      </c>
      <c r="W2284">
        <v>308</v>
      </c>
      <c r="X2284" t="s">
        <v>36</v>
      </c>
      <c r="Y2284" t="s">
        <v>36</v>
      </c>
      <c r="Z2284" s="2">
        <v>135.0059691816131</v>
      </c>
    </row>
    <row r="2285" spans="1:26" x14ac:dyDescent="0.35">
      <c r="A2285" t="s">
        <v>681</v>
      </c>
      <c r="B2285" t="s">
        <v>682</v>
      </c>
      <c r="C2285" t="s">
        <v>39</v>
      </c>
      <c r="D2285" t="s">
        <v>80</v>
      </c>
      <c r="E2285" t="s">
        <v>162</v>
      </c>
      <c r="F2285" t="s">
        <v>683</v>
      </c>
      <c r="G2285" t="s">
        <v>684</v>
      </c>
      <c r="H2285" t="s">
        <v>32</v>
      </c>
      <c r="I2285" t="s">
        <v>685</v>
      </c>
      <c r="J2285" s="1">
        <v>41877</v>
      </c>
      <c r="K2285" s="1">
        <v>41881</v>
      </c>
      <c r="L2285" t="s">
        <v>60</v>
      </c>
      <c r="M2285">
        <f>Table1[[#This Row],[Ship Date]]-Table1[[#This Row],[Order Date]]</f>
        <v>4</v>
      </c>
      <c r="N2285">
        <v>8</v>
      </c>
      <c r="O2285" t="s">
        <v>61</v>
      </c>
      <c r="P2285" s="3">
        <v>176.8</v>
      </c>
      <c r="Q2285" s="3">
        <v>127.5128139955913</v>
      </c>
      <c r="R2285" s="3">
        <f>(Table1[[#This Row],[Selling Price]]-Table1[[#This Row],[Cost Price]])</f>
        <v>49.28718600440871</v>
      </c>
      <c r="S2285" s="12">
        <f>(Table1[[#This Row],[Profit]]/Table1[[#This Row],[Selling Price]])</f>
        <v>0.27877367649552437</v>
      </c>
      <c r="T2285">
        <v>8</v>
      </c>
      <c r="U2285" s="2">
        <f>Table1[[#This Row],[Selling Price]]*Table1[[#This Row],[Quantity]]</f>
        <v>1414.4</v>
      </c>
      <c r="V2285" s="4">
        <v>0</v>
      </c>
      <c r="W2285">
        <v>322</v>
      </c>
      <c r="X2285" t="s">
        <v>36</v>
      </c>
      <c r="Y2285" t="s">
        <v>68</v>
      </c>
      <c r="Z2285" s="2">
        <v>43.343872294184173</v>
      </c>
    </row>
    <row r="2286" spans="1:26" x14ac:dyDescent="0.35">
      <c r="A2286" t="s">
        <v>681</v>
      </c>
      <c r="B2286" t="s">
        <v>682</v>
      </c>
      <c r="C2286" t="s">
        <v>55</v>
      </c>
      <c r="D2286" t="s">
        <v>80</v>
      </c>
      <c r="E2286" t="s">
        <v>81</v>
      </c>
      <c r="F2286" t="s">
        <v>854</v>
      </c>
      <c r="G2286" t="s">
        <v>855</v>
      </c>
      <c r="H2286" t="s">
        <v>32</v>
      </c>
      <c r="I2286" t="s">
        <v>2000</v>
      </c>
      <c r="J2286" s="1">
        <v>42786</v>
      </c>
      <c r="K2286" s="1">
        <v>42789</v>
      </c>
      <c r="L2286" t="s">
        <v>199</v>
      </c>
      <c r="M2286">
        <f>Table1[[#This Row],[Ship Date]]-Table1[[#This Row],[Order Date]]</f>
        <v>3</v>
      </c>
      <c r="N2286">
        <v>2</v>
      </c>
      <c r="O2286" t="s">
        <v>106</v>
      </c>
      <c r="P2286" s="3">
        <v>215.96799999999999</v>
      </c>
      <c r="Q2286" s="3">
        <v>150.8903831251238</v>
      </c>
      <c r="R2286" s="3">
        <f>(Table1[[#This Row],[Selling Price]]-Table1[[#This Row],[Cost Price]])</f>
        <v>65.077616874876185</v>
      </c>
      <c r="S2286" s="12">
        <f>(Table1[[#This Row],[Profit]]/Table1[[#This Row],[Selling Price]])</f>
        <v>0.30132990477698635</v>
      </c>
      <c r="T2286">
        <v>2</v>
      </c>
      <c r="U2286" s="2">
        <f>Table1[[#This Row],[Selling Price]]*Table1[[#This Row],[Quantity]]</f>
        <v>431.93599999999998</v>
      </c>
      <c r="V2286" s="4">
        <v>0.2</v>
      </c>
      <c r="W2286">
        <v>401</v>
      </c>
      <c r="X2286" t="s">
        <v>36</v>
      </c>
      <c r="Y2286" t="s">
        <v>36</v>
      </c>
      <c r="Z2286" s="2">
        <v>222.94185316176049</v>
      </c>
    </row>
    <row r="2287" spans="1:26" x14ac:dyDescent="0.35">
      <c r="A2287" t="s">
        <v>681</v>
      </c>
      <c r="B2287" t="s">
        <v>682</v>
      </c>
      <c r="C2287" t="s">
        <v>39</v>
      </c>
      <c r="D2287" t="s">
        <v>80</v>
      </c>
      <c r="E2287" t="s">
        <v>81</v>
      </c>
      <c r="F2287" t="s">
        <v>1583</v>
      </c>
      <c r="G2287" t="s">
        <v>1584</v>
      </c>
      <c r="H2287" t="s">
        <v>32</v>
      </c>
      <c r="I2287" t="s">
        <v>2134</v>
      </c>
      <c r="J2287" s="1">
        <v>42616</v>
      </c>
      <c r="K2287" s="1">
        <v>42618</v>
      </c>
      <c r="L2287" t="s">
        <v>199</v>
      </c>
      <c r="M2287">
        <f>Table1[[#This Row],[Ship Date]]-Table1[[#This Row],[Order Date]]</f>
        <v>2</v>
      </c>
      <c r="N2287">
        <v>9</v>
      </c>
      <c r="O2287" t="s">
        <v>61</v>
      </c>
      <c r="P2287" s="3">
        <v>280.78199999999998</v>
      </c>
      <c r="Q2287" s="3">
        <v>185.17501813974641</v>
      </c>
      <c r="R2287" s="3">
        <f>(Table1[[#This Row],[Selling Price]]-Table1[[#This Row],[Cost Price]])</f>
        <v>95.606981860253569</v>
      </c>
      <c r="S2287" s="12">
        <f>(Table1[[#This Row],[Profit]]/Table1[[#This Row],[Selling Price]])</f>
        <v>0.34050253171589906</v>
      </c>
      <c r="T2287">
        <v>3</v>
      </c>
      <c r="U2287" s="2">
        <f>Table1[[#This Row],[Selling Price]]*Table1[[#This Row],[Quantity]]</f>
        <v>842.346</v>
      </c>
      <c r="V2287" s="4">
        <v>0.4</v>
      </c>
      <c r="W2287">
        <v>166</v>
      </c>
      <c r="X2287" t="s">
        <v>36</v>
      </c>
      <c r="Y2287" t="s">
        <v>36</v>
      </c>
      <c r="Z2287" s="2">
        <v>536.17111085434078</v>
      </c>
    </row>
    <row r="2288" spans="1:26" x14ac:dyDescent="0.35">
      <c r="A2288" t="s">
        <v>681</v>
      </c>
      <c r="B2288" t="s">
        <v>682</v>
      </c>
      <c r="C2288" t="s">
        <v>64</v>
      </c>
      <c r="D2288" t="s">
        <v>80</v>
      </c>
      <c r="E2288" t="s">
        <v>81</v>
      </c>
      <c r="F2288" t="s">
        <v>2926</v>
      </c>
      <c r="G2288" t="s">
        <v>2927</v>
      </c>
      <c r="H2288" t="s">
        <v>32</v>
      </c>
      <c r="I2288" t="s">
        <v>2921</v>
      </c>
      <c r="J2288" s="1">
        <v>41855</v>
      </c>
      <c r="K2288" s="1">
        <v>41860</v>
      </c>
      <c r="L2288" t="s">
        <v>34</v>
      </c>
      <c r="M2288">
        <f>Table1[[#This Row],[Ship Date]]-Table1[[#This Row],[Order Date]]</f>
        <v>5</v>
      </c>
      <c r="N2288">
        <v>8</v>
      </c>
      <c r="O2288" t="s">
        <v>61</v>
      </c>
      <c r="P2288" s="3">
        <v>399.96</v>
      </c>
      <c r="Q2288" s="3">
        <v>295.10985419281991</v>
      </c>
      <c r="R2288" s="3">
        <f>(Table1[[#This Row],[Selling Price]]-Table1[[#This Row],[Cost Price]])</f>
        <v>104.85014580718007</v>
      </c>
      <c r="S2288" s="12">
        <f>(Table1[[#This Row],[Profit]]/Table1[[#This Row],[Selling Price]])</f>
        <v>0.26215157967591779</v>
      </c>
      <c r="T2288">
        <v>5</v>
      </c>
      <c r="U2288" s="2">
        <f>Table1[[#This Row],[Selling Price]]*Table1[[#This Row],[Quantity]]</f>
        <v>1999.8</v>
      </c>
      <c r="V2288" s="4">
        <v>0.2</v>
      </c>
      <c r="W2288">
        <v>453</v>
      </c>
      <c r="X2288" t="s">
        <v>36</v>
      </c>
      <c r="Y2288" t="s">
        <v>36</v>
      </c>
      <c r="Z2288" s="2">
        <v>345.07297864654657</v>
      </c>
    </row>
    <row r="2289" spans="1:26" x14ac:dyDescent="0.35">
      <c r="A2289" t="s">
        <v>681</v>
      </c>
      <c r="B2289" t="s">
        <v>682</v>
      </c>
      <c r="C2289" t="s">
        <v>39</v>
      </c>
      <c r="D2289" t="s">
        <v>80</v>
      </c>
      <c r="E2289" t="s">
        <v>81</v>
      </c>
      <c r="F2289" t="s">
        <v>1174</v>
      </c>
      <c r="G2289" t="s">
        <v>1175</v>
      </c>
      <c r="H2289" t="s">
        <v>32</v>
      </c>
      <c r="I2289" t="s">
        <v>3207</v>
      </c>
      <c r="J2289" s="1">
        <v>42225</v>
      </c>
      <c r="K2289" s="1">
        <v>42228</v>
      </c>
      <c r="L2289" t="s">
        <v>199</v>
      </c>
      <c r="M2289">
        <f>Table1[[#This Row],[Ship Date]]-Table1[[#This Row],[Order Date]]</f>
        <v>3</v>
      </c>
      <c r="N2289">
        <v>8</v>
      </c>
      <c r="O2289" t="s">
        <v>61</v>
      </c>
      <c r="P2289" s="3">
        <v>307.98</v>
      </c>
      <c r="Q2289" s="3">
        <v>206.3204332364196</v>
      </c>
      <c r="R2289" s="3">
        <f>(Table1[[#This Row],[Selling Price]]-Table1[[#This Row],[Cost Price]])</f>
        <v>101.65956676358041</v>
      </c>
      <c r="S2289" s="12">
        <f>(Table1[[#This Row],[Profit]]/Table1[[#This Row],[Selling Price]])</f>
        <v>0.33008496254165987</v>
      </c>
      <c r="T2289">
        <v>2</v>
      </c>
      <c r="U2289" s="2">
        <f>Table1[[#This Row],[Selling Price]]*Table1[[#This Row],[Quantity]]</f>
        <v>615.96</v>
      </c>
      <c r="V2289" s="4">
        <v>0</v>
      </c>
      <c r="W2289">
        <v>369</v>
      </c>
      <c r="X2289" t="s">
        <v>36</v>
      </c>
      <c r="Y2289" t="s">
        <v>36</v>
      </c>
      <c r="Z2289" s="2">
        <v>211.48956675543121</v>
      </c>
    </row>
    <row r="2290" spans="1:26" x14ac:dyDescent="0.35">
      <c r="A2290" t="s">
        <v>681</v>
      </c>
      <c r="B2290" t="s">
        <v>682</v>
      </c>
      <c r="C2290" t="s">
        <v>27</v>
      </c>
      <c r="D2290" t="s">
        <v>80</v>
      </c>
      <c r="E2290" t="s">
        <v>81</v>
      </c>
      <c r="F2290" t="s">
        <v>3515</v>
      </c>
      <c r="G2290" t="s">
        <v>3516</v>
      </c>
      <c r="H2290" t="s">
        <v>32</v>
      </c>
      <c r="I2290" t="s">
        <v>3517</v>
      </c>
      <c r="J2290" s="1">
        <v>42408</v>
      </c>
      <c r="K2290" s="1">
        <v>42411</v>
      </c>
      <c r="L2290" t="s">
        <v>34</v>
      </c>
      <c r="M2290">
        <f>Table1[[#This Row],[Ship Date]]-Table1[[#This Row],[Order Date]]</f>
        <v>3</v>
      </c>
      <c r="N2290">
        <v>2</v>
      </c>
      <c r="O2290" t="s">
        <v>106</v>
      </c>
      <c r="P2290" s="3">
        <v>1127.9760000000001</v>
      </c>
      <c r="Q2290" s="3">
        <v>927.28015026059757</v>
      </c>
      <c r="R2290" s="3">
        <f>(Table1[[#This Row],[Selling Price]]-Table1[[#This Row],[Cost Price]])</f>
        <v>200.69584973940255</v>
      </c>
      <c r="S2290" s="12">
        <f>(Table1[[#This Row],[Profit]]/Table1[[#This Row],[Selling Price]])</f>
        <v>0.17792563825773114</v>
      </c>
      <c r="T2290">
        <v>3</v>
      </c>
      <c r="U2290" s="2">
        <f>Table1[[#This Row],[Selling Price]]*Table1[[#This Row],[Quantity]]</f>
        <v>3383.9280000000003</v>
      </c>
      <c r="V2290" s="4">
        <v>0.2</v>
      </c>
      <c r="W2290">
        <v>335</v>
      </c>
      <c r="X2290" t="s">
        <v>36</v>
      </c>
      <c r="Y2290" t="s">
        <v>36</v>
      </c>
      <c r="Z2290" s="2">
        <v>644.41782112849739</v>
      </c>
    </row>
    <row r="2291" spans="1:26" x14ac:dyDescent="0.35">
      <c r="A2291" t="s">
        <v>681</v>
      </c>
      <c r="B2291" t="s">
        <v>682</v>
      </c>
      <c r="C2291" t="s">
        <v>55</v>
      </c>
      <c r="D2291" t="s">
        <v>80</v>
      </c>
      <c r="E2291" t="s">
        <v>81</v>
      </c>
      <c r="F2291" t="s">
        <v>4181</v>
      </c>
      <c r="G2291" t="s">
        <v>4182</v>
      </c>
      <c r="H2291" t="s">
        <v>32</v>
      </c>
      <c r="I2291" t="s">
        <v>4513</v>
      </c>
      <c r="J2291" s="1">
        <v>43091</v>
      </c>
      <c r="K2291" s="1">
        <v>43093</v>
      </c>
      <c r="L2291" t="s">
        <v>199</v>
      </c>
      <c r="M2291">
        <f>Table1[[#This Row],[Ship Date]]-Table1[[#This Row],[Order Date]]</f>
        <v>2</v>
      </c>
      <c r="N2291">
        <v>12</v>
      </c>
      <c r="O2291" t="s">
        <v>35</v>
      </c>
      <c r="P2291" s="3">
        <v>629.95799999999997</v>
      </c>
      <c r="Q2291" s="3">
        <v>435.34127527419628</v>
      </c>
      <c r="R2291" s="3">
        <f>(Table1[[#This Row],[Selling Price]]-Table1[[#This Row],[Cost Price]])</f>
        <v>194.61672472580369</v>
      </c>
      <c r="S2291" s="12">
        <f>(Table1[[#This Row],[Profit]]/Table1[[#This Row],[Selling Price]])</f>
        <v>0.30893603180815815</v>
      </c>
      <c r="T2291">
        <v>7</v>
      </c>
      <c r="U2291" s="2">
        <f>Table1[[#This Row],[Selling Price]]*Table1[[#This Row],[Quantity]]</f>
        <v>4409.7060000000001</v>
      </c>
      <c r="V2291" s="4">
        <v>0.4</v>
      </c>
      <c r="W2291">
        <v>485</v>
      </c>
      <c r="X2291" t="s">
        <v>36</v>
      </c>
      <c r="Y2291" t="s">
        <v>36</v>
      </c>
      <c r="Z2291" s="2">
        <v>433.4685050095336</v>
      </c>
    </row>
    <row r="2292" spans="1:26" x14ac:dyDescent="0.35">
      <c r="A2292" t="s">
        <v>681</v>
      </c>
      <c r="B2292" t="s">
        <v>682</v>
      </c>
      <c r="C2292" t="s">
        <v>55</v>
      </c>
      <c r="D2292" t="s">
        <v>80</v>
      </c>
      <c r="E2292" t="s">
        <v>162</v>
      </c>
      <c r="F2292" t="s">
        <v>4545</v>
      </c>
      <c r="G2292" t="s">
        <v>4546</v>
      </c>
      <c r="H2292" t="s">
        <v>32</v>
      </c>
      <c r="I2292" t="s">
        <v>4547</v>
      </c>
      <c r="J2292" s="1">
        <v>43020</v>
      </c>
      <c r="K2292" s="1">
        <v>43022</v>
      </c>
      <c r="L2292" t="s">
        <v>199</v>
      </c>
      <c r="M2292">
        <f>Table1[[#This Row],[Ship Date]]-Table1[[#This Row],[Order Date]]</f>
        <v>2</v>
      </c>
      <c r="N2292">
        <v>10</v>
      </c>
      <c r="O2292" t="s">
        <v>61</v>
      </c>
      <c r="P2292" s="3">
        <v>0.99</v>
      </c>
      <c r="Q2292" s="3">
        <v>0.71723756098547609</v>
      </c>
      <c r="R2292" s="3">
        <f>(Table1[[#This Row],[Selling Price]]-Table1[[#This Row],[Cost Price]])</f>
        <v>0.27276243901452391</v>
      </c>
      <c r="S2292" s="12">
        <f>(Table1[[#This Row],[Profit]]/Table1[[#This Row],[Selling Price]])</f>
        <v>0.27551761516618578</v>
      </c>
      <c r="T2292">
        <v>1</v>
      </c>
      <c r="U2292" s="2">
        <f>Table1[[#This Row],[Selling Price]]*Table1[[#This Row],[Quantity]]</f>
        <v>0.99</v>
      </c>
      <c r="V2292" s="4">
        <v>0</v>
      </c>
      <c r="W2292">
        <v>495</v>
      </c>
      <c r="X2292" t="s">
        <v>36</v>
      </c>
      <c r="Y2292" t="s">
        <v>52</v>
      </c>
      <c r="Z2292" s="2">
        <v>2.8944593277501749</v>
      </c>
    </row>
    <row r="2293" spans="1:26" x14ac:dyDescent="0.35">
      <c r="A2293" t="s">
        <v>681</v>
      </c>
      <c r="B2293" t="s">
        <v>682</v>
      </c>
      <c r="C2293" t="s">
        <v>27</v>
      </c>
      <c r="D2293" t="s">
        <v>80</v>
      </c>
      <c r="E2293" t="s">
        <v>162</v>
      </c>
      <c r="F2293" t="s">
        <v>2910</v>
      </c>
      <c r="G2293" t="s">
        <v>2911</v>
      </c>
      <c r="H2293" t="s">
        <v>32</v>
      </c>
      <c r="I2293" t="s">
        <v>4975</v>
      </c>
      <c r="J2293" s="1">
        <v>43079</v>
      </c>
      <c r="K2293" s="1">
        <v>43081</v>
      </c>
      <c r="L2293" t="s">
        <v>34</v>
      </c>
      <c r="M2293">
        <f>Table1[[#This Row],[Ship Date]]-Table1[[#This Row],[Order Date]]</f>
        <v>2</v>
      </c>
      <c r="N2293">
        <v>12</v>
      </c>
      <c r="O2293" t="s">
        <v>35</v>
      </c>
      <c r="P2293" s="3">
        <v>49.08</v>
      </c>
      <c r="Q2293" s="3">
        <v>40.289239646762198</v>
      </c>
      <c r="R2293" s="3">
        <f>(Table1[[#This Row],[Selling Price]]-Table1[[#This Row],[Cost Price]])</f>
        <v>8.7907603532378005</v>
      </c>
      <c r="S2293" s="12">
        <f>(Table1[[#This Row],[Profit]]/Table1[[#This Row],[Selling Price]])</f>
        <v>0.17911084664298699</v>
      </c>
      <c r="T2293">
        <v>3</v>
      </c>
      <c r="U2293" s="2">
        <f>Table1[[#This Row],[Selling Price]]*Table1[[#This Row],[Quantity]]</f>
        <v>147.24</v>
      </c>
      <c r="V2293" s="4">
        <v>0</v>
      </c>
      <c r="W2293">
        <v>121</v>
      </c>
      <c r="X2293" t="s">
        <v>36</v>
      </c>
      <c r="Y2293" t="s">
        <v>52</v>
      </c>
      <c r="Z2293" s="2">
        <v>34.902882541374282</v>
      </c>
    </row>
    <row r="2294" spans="1:26" x14ac:dyDescent="0.35">
      <c r="A2294" t="s">
        <v>681</v>
      </c>
      <c r="B2294" t="s">
        <v>682</v>
      </c>
      <c r="C2294" t="s">
        <v>55</v>
      </c>
      <c r="D2294" t="s">
        <v>80</v>
      </c>
      <c r="E2294" t="s">
        <v>162</v>
      </c>
      <c r="F2294" t="s">
        <v>2910</v>
      </c>
      <c r="G2294" t="s">
        <v>2911</v>
      </c>
      <c r="H2294" t="s">
        <v>32</v>
      </c>
      <c r="I2294" t="s">
        <v>5058</v>
      </c>
      <c r="J2294" s="1">
        <v>42496</v>
      </c>
      <c r="K2294" s="1">
        <v>42500</v>
      </c>
      <c r="L2294" t="s">
        <v>60</v>
      </c>
      <c r="M2294">
        <f>Table1[[#This Row],[Ship Date]]-Table1[[#This Row],[Order Date]]</f>
        <v>4</v>
      </c>
      <c r="N2294">
        <v>5</v>
      </c>
      <c r="O2294" t="s">
        <v>51</v>
      </c>
      <c r="P2294" s="3">
        <v>26.175999999999998</v>
      </c>
      <c r="Q2294" s="3">
        <v>20.13410236861214</v>
      </c>
      <c r="R2294" s="3">
        <f>(Table1[[#This Row],[Selling Price]]-Table1[[#This Row],[Cost Price]])</f>
        <v>6.0418976313878581</v>
      </c>
      <c r="S2294" s="12">
        <f>(Table1[[#This Row],[Profit]]/Table1[[#This Row],[Selling Price]])</f>
        <v>0.23081821635803249</v>
      </c>
      <c r="T2294">
        <v>2</v>
      </c>
      <c r="U2294" s="2">
        <f>Table1[[#This Row],[Selling Price]]*Table1[[#This Row],[Quantity]]</f>
        <v>52.351999999999997</v>
      </c>
      <c r="V2294" s="4">
        <v>0.2</v>
      </c>
      <c r="W2294">
        <v>220</v>
      </c>
      <c r="X2294" t="s">
        <v>36</v>
      </c>
      <c r="Y2294" t="s">
        <v>52</v>
      </c>
      <c r="Z2294" s="2">
        <v>34.902882541374282</v>
      </c>
    </row>
    <row r="2295" spans="1:26" x14ac:dyDescent="0.35">
      <c r="A2295" t="s">
        <v>681</v>
      </c>
      <c r="B2295" t="s">
        <v>682</v>
      </c>
      <c r="C2295" t="s">
        <v>39</v>
      </c>
      <c r="D2295" t="s">
        <v>80</v>
      </c>
      <c r="E2295" t="s">
        <v>162</v>
      </c>
      <c r="F2295" t="s">
        <v>3480</v>
      </c>
      <c r="G2295" t="s">
        <v>3481</v>
      </c>
      <c r="H2295" t="s">
        <v>32</v>
      </c>
      <c r="I2295" t="s">
        <v>5142</v>
      </c>
      <c r="J2295" s="1">
        <v>42797</v>
      </c>
      <c r="K2295" s="1">
        <v>42804</v>
      </c>
      <c r="L2295" t="s">
        <v>60</v>
      </c>
      <c r="M2295">
        <f>Table1[[#This Row],[Ship Date]]-Table1[[#This Row],[Order Date]]</f>
        <v>7</v>
      </c>
      <c r="N2295">
        <v>3</v>
      </c>
      <c r="O2295" t="s">
        <v>106</v>
      </c>
      <c r="P2295" s="3">
        <v>99.98</v>
      </c>
      <c r="Q2295" s="3">
        <v>72.161491561726194</v>
      </c>
      <c r="R2295" s="3">
        <f>(Table1[[#This Row],[Selling Price]]-Table1[[#This Row],[Cost Price]])</f>
        <v>27.81850843827381</v>
      </c>
      <c r="S2295" s="12">
        <f>(Table1[[#This Row],[Profit]]/Table1[[#This Row],[Selling Price]])</f>
        <v>0.27824073252924392</v>
      </c>
      <c r="T2295">
        <v>2</v>
      </c>
      <c r="U2295" s="2">
        <f>Table1[[#This Row],[Selling Price]]*Table1[[#This Row],[Quantity]]</f>
        <v>199.96</v>
      </c>
      <c r="V2295" s="4">
        <v>0</v>
      </c>
      <c r="W2295">
        <v>207</v>
      </c>
      <c r="X2295" t="s">
        <v>68</v>
      </c>
      <c r="Y2295" t="s">
        <v>68</v>
      </c>
      <c r="Z2295" s="2">
        <v>91.623443156915755</v>
      </c>
    </row>
    <row r="2296" spans="1:26" x14ac:dyDescent="0.35">
      <c r="A2296" t="s">
        <v>681</v>
      </c>
      <c r="B2296" t="s">
        <v>682</v>
      </c>
      <c r="C2296" t="s">
        <v>55</v>
      </c>
      <c r="D2296" t="s">
        <v>80</v>
      </c>
      <c r="E2296" t="s">
        <v>162</v>
      </c>
      <c r="F2296" t="s">
        <v>236</v>
      </c>
      <c r="G2296" t="s">
        <v>237</v>
      </c>
      <c r="H2296" t="s">
        <v>32</v>
      </c>
      <c r="I2296" t="s">
        <v>5243</v>
      </c>
      <c r="J2296" s="1">
        <v>42341</v>
      </c>
      <c r="K2296" s="1">
        <v>42346</v>
      </c>
      <c r="L2296" t="s">
        <v>60</v>
      </c>
      <c r="M2296">
        <f>Table1[[#This Row],[Ship Date]]-Table1[[#This Row],[Order Date]]</f>
        <v>5</v>
      </c>
      <c r="N2296">
        <v>12</v>
      </c>
      <c r="O2296" t="s">
        <v>35</v>
      </c>
      <c r="P2296" s="3">
        <v>36.783999999999999</v>
      </c>
      <c r="Q2296" s="3">
        <v>30.32515768659</v>
      </c>
      <c r="R2296" s="3">
        <f>(Table1[[#This Row],[Selling Price]]-Table1[[#This Row],[Cost Price]])</f>
        <v>6.458842313409999</v>
      </c>
      <c r="S2296" s="12">
        <f>(Table1[[#This Row],[Profit]]/Table1[[#This Row],[Selling Price]])</f>
        <v>0.17558836215229445</v>
      </c>
      <c r="T2296">
        <v>2</v>
      </c>
      <c r="U2296" s="2">
        <f>Table1[[#This Row],[Selling Price]]*Table1[[#This Row],[Quantity]]</f>
        <v>73.567999999999998</v>
      </c>
      <c r="V2296" s="4">
        <v>0.2</v>
      </c>
      <c r="W2296">
        <v>490</v>
      </c>
      <c r="X2296" t="s">
        <v>36</v>
      </c>
      <c r="Y2296" t="s">
        <v>52</v>
      </c>
      <c r="Z2296" s="2">
        <v>27.27974451493268</v>
      </c>
    </row>
    <row r="2297" spans="1:26" x14ac:dyDescent="0.35">
      <c r="A2297" t="s">
        <v>681</v>
      </c>
      <c r="B2297" t="s">
        <v>682</v>
      </c>
      <c r="C2297" t="s">
        <v>55</v>
      </c>
      <c r="D2297" t="s">
        <v>80</v>
      </c>
      <c r="E2297" t="s">
        <v>81</v>
      </c>
      <c r="F2297" t="s">
        <v>1410</v>
      </c>
      <c r="G2297" t="s">
        <v>1411</v>
      </c>
      <c r="H2297" t="s">
        <v>32</v>
      </c>
      <c r="I2297" t="s">
        <v>5255</v>
      </c>
      <c r="J2297" s="1">
        <v>42684</v>
      </c>
      <c r="K2297" s="1">
        <v>42688</v>
      </c>
      <c r="L2297" t="s">
        <v>60</v>
      </c>
      <c r="M2297">
        <f>Table1[[#This Row],[Ship Date]]-Table1[[#This Row],[Order Date]]</f>
        <v>4</v>
      </c>
      <c r="N2297">
        <v>11</v>
      </c>
      <c r="O2297" t="s">
        <v>35</v>
      </c>
      <c r="P2297" s="3">
        <v>41.957999999999998</v>
      </c>
      <c r="Q2297" s="3">
        <v>32.797532077093692</v>
      </c>
      <c r="R2297" s="3">
        <f>(Table1[[#This Row],[Selling Price]]-Table1[[#This Row],[Cost Price]])</f>
        <v>9.1604679229063066</v>
      </c>
      <c r="S2297" s="12">
        <f>(Table1[[#This Row],[Profit]]/Table1[[#This Row],[Selling Price]])</f>
        <v>0.21832470382063748</v>
      </c>
      <c r="T2297">
        <v>7</v>
      </c>
      <c r="U2297" s="2">
        <f>Table1[[#This Row],[Selling Price]]*Table1[[#This Row],[Quantity]]</f>
        <v>293.70600000000002</v>
      </c>
      <c r="V2297" s="4">
        <v>0.4</v>
      </c>
      <c r="W2297">
        <v>360</v>
      </c>
      <c r="X2297" t="s">
        <v>36</v>
      </c>
      <c r="Y2297" t="s">
        <v>52</v>
      </c>
      <c r="Z2297" s="2">
        <v>13.145217555119761</v>
      </c>
    </row>
    <row r="2298" spans="1:26" x14ac:dyDescent="0.35">
      <c r="A2298" t="s">
        <v>681</v>
      </c>
      <c r="B2298" t="s">
        <v>682</v>
      </c>
      <c r="C2298" t="s">
        <v>39</v>
      </c>
      <c r="D2298" t="s">
        <v>80</v>
      </c>
      <c r="E2298" t="s">
        <v>162</v>
      </c>
      <c r="F2298" t="s">
        <v>2042</v>
      </c>
      <c r="G2298" t="s">
        <v>2043</v>
      </c>
      <c r="H2298" t="s">
        <v>32</v>
      </c>
      <c r="I2298" t="s">
        <v>5805</v>
      </c>
      <c r="J2298" s="1">
        <v>42836</v>
      </c>
      <c r="K2298" s="1">
        <v>42840</v>
      </c>
      <c r="L2298" t="s">
        <v>60</v>
      </c>
      <c r="M2298">
        <f>Table1[[#This Row],[Ship Date]]-Table1[[#This Row],[Order Date]]</f>
        <v>4</v>
      </c>
      <c r="N2298">
        <v>4</v>
      </c>
      <c r="O2298" t="s">
        <v>106</v>
      </c>
      <c r="P2298" s="3">
        <v>27.12</v>
      </c>
      <c r="Q2298" s="3">
        <v>22.453267990811941</v>
      </c>
      <c r="R2298" s="3">
        <f>(Table1[[#This Row],[Selling Price]]-Table1[[#This Row],[Cost Price]])</f>
        <v>4.6667320091880597</v>
      </c>
      <c r="S2298" s="12">
        <f>(Table1[[#This Row],[Profit]]/Table1[[#This Row],[Selling Price]])</f>
        <v>0.17207713898186061</v>
      </c>
      <c r="T2298">
        <v>2</v>
      </c>
      <c r="U2298" s="2">
        <f>Table1[[#This Row],[Selling Price]]*Table1[[#This Row],[Quantity]]</f>
        <v>54.24</v>
      </c>
      <c r="V2298" s="4">
        <v>0.2</v>
      </c>
      <c r="W2298">
        <v>322</v>
      </c>
      <c r="X2298" t="s">
        <v>36</v>
      </c>
      <c r="Y2298" t="s">
        <v>52</v>
      </c>
      <c r="Z2298" s="2">
        <v>29.618073873903409</v>
      </c>
    </row>
    <row r="2299" spans="1:26" x14ac:dyDescent="0.35">
      <c r="A2299" t="s">
        <v>681</v>
      </c>
      <c r="B2299" t="s">
        <v>682</v>
      </c>
      <c r="C2299" t="s">
        <v>45</v>
      </c>
      <c r="D2299" t="s">
        <v>80</v>
      </c>
      <c r="E2299" t="s">
        <v>162</v>
      </c>
      <c r="F2299" t="s">
        <v>1850</v>
      </c>
      <c r="G2299" t="s">
        <v>1851</v>
      </c>
      <c r="H2299" t="s">
        <v>32</v>
      </c>
      <c r="I2299" t="s">
        <v>6263</v>
      </c>
      <c r="J2299" s="1">
        <v>41884</v>
      </c>
      <c r="K2299" s="1">
        <v>41889</v>
      </c>
      <c r="L2299" t="s">
        <v>34</v>
      </c>
      <c r="M2299">
        <f>Table1[[#This Row],[Ship Date]]-Table1[[#This Row],[Order Date]]</f>
        <v>5</v>
      </c>
      <c r="N2299">
        <v>9</v>
      </c>
      <c r="O2299" t="s">
        <v>61</v>
      </c>
      <c r="P2299" s="3">
        <v>239.976</v>
      </c>
      <c r="Q2299" s="3">
        <v>178.90963287321719</v>
      </c>
      <c r="R2299" s="3">
        <f>(Table1[[#This Row],[Selling Price]]-Table1[[#This Row],[Cost Price]])</f>
        <v>61.066367126782808</v>
      </c>
      <c r="S2299" s="12">
        <f>(Table1[[#This Row],[Profit]]/Table1[[#This Row],[Selling Price]])</f>
        <v>0.25446864322591761</v>
      </c>
      <c r="T2299">
        <v>3</v>
      </c>
      <c r="U2299" s="2">
        <f>Table1[[#This Row],[Selling Price]]*Table1[[#This Row],[Quantity]]</f>
        <v>719.928</v>
      </c>
      <c r="V2299" s="4">
        <v>0.2</v>
      </c>
      <c r="W2299">
        <v>393</v>
      </c>
      <c r="X2299" t="s">
        <v>36</v>
      </c>
      <c r="Y2299" t="s">
        <v>68</v>
      </c>
      <c r="Z2299" s="2">
        <v>124.582121177731</v>
      </c>
    </row>
    <row r="2300" spans="1:26" x14ac:dyDescent="0.35">
      <c r="A2300" t="s">
        <v>681</v>
      </c>
      <c r="B2300" t="s">
        <v>682</v>
      </c>
      <c r="C2300" t="s">
        <v>64</v>
      </c>
      <c r="D2300" t="s">
        <v>80</v>
      </c>
      <c r="E2300" t="s">
        <v>81</v>
      </c>
      <c r="F2300" t="s">
        <v>4063</v>
      </c>
      <c r="G2300" t="s">
        <v>4064</v>
      </c>
      <c r="H2300" t="s">
        <v>32</v>
      </c>
      <c r="I2300" t="s">
        <v>6338</v>
      </c>
      <c r="J2300" s="1">
        <v>42303</v>
      </c>
      <c r="K2300" s="1">
        <v>42307</v>
      </c>
      <c r="L2300" t="s">
        <v>34</v>
      </c>
      <c r="M2300">
        <f>Table1[[#This Row],[Ship Date]]-Table1[[#This Row],[Order Date]]</f>
        <v>4</v>
      </c>
      <c r="N2300">
        <v>10</v>
      </c>
      <c r="O2300" t="s">
        <v>61</v>
      </c>
      <c r="P2300" s="3">
        <v>68.72</v>
      </c>
      <c r="Q2300" s="3">
        <v>44.803797365367963</v>
      </c>
      <c r="R2300" s="3">
        <f>(Table1[[#This Row],[Selling Price]]-Table1[[#This Row],[Cost Price]])</f>
        <v>23.916202634632036</v>
      </c>
      <c r="S2300" s="12">
        <f>(Table1[[#This Row],[Profit]]/Table1[[#This Row],[Selling Price]])</f>
        <v>0.34802390329790506</v>
      </c>
      <c r="T2300">
        <v>2</v>
      </c>
      <c r="U2300" s="2">
        <f>Table1[[#This Row],[Selling Price]]*Table1[[#This Row],[Quantity]]</f>
        <v>137.44</v>
      </c>
      <c r="V2300" s="4">
        <v>0.2</v>
      </c>
      <c r="W2300">
        <v>422</v>
      </c>
      <c r="X2300" t="s">
        <v>36</v>
      </c>
      <c r="Y2300" t="s">
        <v>68</v>
      </c>
      <c r="Z2300" s="2">
        <v>41.408874595164917</v>
      </c>
    </row>
    <row r="2301" spans="1:26" x14ac:dyDescent="0.35">
      <c r="A2301" t="s">
        <v>681</v>
      </c>
      <c r="B2301" t="s">
        <v>682</v>
      </c>
      <c r="C2301" t="s">
        <v>39</v>
      </c>
      <c r="D2301" t="s">
        <v>80</v>
      </c>
      <c r="E2301" t="s">
        <v>162</v>
      </c>
      <c r="F2301" t="s">
        <v>2910</v>
      </c>
      <c r="G2301" t="s">
        <v>2911</v>
      </c>
      <c r="H2301" t="s">
        <v>32</v>
      </c>
      <c r="I2301" t="s">
        <v>6465</v>
      </c>
      <c r="J2301" s="1">
        <v>41856</v>
      </c>
      <c r="K2301" s="1">
        <v>41862</v>
      </c>
      <c r="L2301" t="s">
        <v>60</v>
      </c>
      <c r="M2301">
        <f>Table1[[#This Row],[Ship Date]]-Table1[[#This Row],[Order Date]]</f>
        <v>6</v>
      </c>
      <c r="N2301">
        <v>8</v>
      </c>
      <c r="O2301" t="s">
        <v>61</v>
      </c>
      <c r="P2301" s="3">
        <v>16.36</v>
      </c>
      <c r="Q2301" s="3">
        <v>13.24875197341176</v>
      </c>
      <c r="R2301" s="3">
        <f>(Table1[[#This Row],[Selling Price]]-Table1[[#This Row],[Cost Price]])</f>
        <v>3.111248026588239</v>
      </c>
      <c r="S2301" s="12">
        <f>(Table1[[#This Row],[Profit]]/Table1[[#This Row],[Selling Price]])</f>
        <v>0.19017408475478234</v>
      </c>
      <c r="T2301">
        <v>1</v>
      </c>
      <c r="U2301" s="2">
        <f>Table1[[#This Row],[Selling Price]]*Table1[[#This Row],[Quantity]]</f>
        <v>16.36</v>
      </c>
      <c r="V2301" s="4">
        <v>0</v>
      </c>
      <c r="W2301">
        <v>387</v>
      </c>
      <c r="X2301" t="s">
        <v>68</v>
      </c>
      <c r="Y2301" t="s">
        <v>52</v>
      </c>
      <c r="Z2301" s="2">
        <v>34.902882541374282</v>
      </c>
    </row>
    <row r="2302" spans="1:26" x14ac:dyDescent="0.35">
      <c r="A2302" t="s">
        <v>681</v>
      </c>
      <c r="B2302" t="s">
        <v>682</v>
      </c>
      <c r="C2302" t="s">
        <v>27</v>
      </c>
      <c r="D2302" t="s">
        <v>80</v>
      </c>
      <c r="E2302" t="s">
        <v>81</v>
      </c>
      <c r="F2302" t="s">
        <v>2013</v>
      </c>
      <c r="G2302" t="s">
        <v>6577</v>
      </c>
      <c r="H2302" t="s">
        <v>32</v>
      </c>
      <c r="I2302" t="s">
        <v>6578</v>
      </c>
      <c r="J2302" s="1">
        <v>42154</v>
      </c>
      <c r="K2302" s="1">
        <v>42156</v>
      </c>
      <c r="L2302" t="s">
        <v>199</v>
      </c>
      <c r="M2302">
        <f>Table1[[#This Row],[Ship Date]]-Table1[[#This Row],[Order Date]]</f>
        <v>2</v>
      </c>
      <c r="N2302">
        <v>5</v>
      </c>
      <c r="O2302" t="s">
        <v>51</v>
      </c>
      <c r="P2302" s="3">
        <v>239.97</v>
      </c>
      <c r="Q2302" s="3">
        <v>191.67959051406589</v>
      </c>
      <c r="R2302" s="3">
        <f>(Table1[[#This Row],[Selling Price]]-Table1[[#This Row],[Cost Price]])</f>
        <v>48.290409485934106</v>
      </c>
      <c r="S2302" s="12">
        <f>(Table1[[#This Row],[Profit]]/Table1[[#This Row],[Selling Price]])</f>
        <v>0.20123519392396594</v>
      </c>
      <c r="T2302">
        <v>3</v>
      </c>
      <c r="U2302" s="2">
        <f>Table1[[#This Row],[Selling Price]]*Table1[[#This Row],[Quantity]]</f>
        <v>719.91</v>
      </c>
      <c r="V2302" s="4">
        <v>0</v>
      </c>
      <c r="W2302">
        <v>350</v>
      </c>
      <c r="X2302" t="s">
        <v>36</v>
      </c>
      <c r="Y2302" t="s">
        <v>36</v>
      </c>
      <c r="Z2302" s="2">
        <v>906.95515484989676</v>
      </c>
    </row>
    <row r="2303" spans="1:26" x14ac:dyDescent="0.35">
      <c r="A2303" t="s">
        <v>681</v>
      </c>
      <c r="B2303" t="s">
        <v>682</v>
      </c>
      <c r="C2303" t="s">
        <v>39</v>
      </c>
      <c r="D2303" t="s">
        <v>80</v>
      </c>
      <c r="E2303" t="s">
        <v>81</v>
      </c>
      <c r="F2303" t="s">
        <v>3423</v>
      </c>
      <c r="G2303" t="s">
        <v>3424</v>
      </c>
      <c r="H2303" t="s">
        <v>32</v>
      </c>
      <c r="I2303" t="s">
        <v>6886</v>
      </c>
      <c r="J2303" s="1">
        <v>43002</v>
      </c>
      <c r="K2303" s="1">
        <v>43007</v>
      </c>
      <c r="L2303" t="s">
        <v>60</v>
      </c>
      <c r="M2303">
        <f>Table1[[#This Row],[Ship Date]]-Table1[[#This Row],[Order Date]]</f>
        <v>5</v>
      </c>
      <c r="N2303">
        <v>9</v>
      </c>
      <c r="O2303" t="s">
        <v>61</v>
      </c>
      <c r="P2303" s="3">
        <v>859.2</v>
      </c>
      <c r="Q2303" s="3">
        <v>652.60663819809383</v>
      </c>
      <c r="R2303" s="3">
        <f>(Table1[[#This Row],[Selling Price]]-Table1[[#This Row],[Cost Price]])</f>
        <v>206.59336180190621</v>
      </c>
      <c r="S2303" s="12">
        <f>(Table1[[#This Row],[Profit]]/Table1[[#This Row],[Selling Price]])</f>
        <v>0.2404485123392763</v>
      </c>
      <c r="T2303">
        <v>3</v>
      </c>
      <c r="U2303" s="2">
        <f>Table1[[#This Row],[Selling Price]]*Table1[[#This Row],[Quantity]]</f>
        <v>2577.6000000000004</v>
      </c>
      <c r="V2303" s="4">
        <v>0.2</v>
      </c>
      <c r="W2303">
        <v>213</v>
      </c>
      <c r="X2303" t="s">
        <v>36</v>
      </c>
      <c r="Y2303" t="s">
        <v>36</v>
      </c>
      <c r="Z2303" s="2">
        <v>441.63007949086881</v>
      </c>
    </row>
    <row r="2304" spans="1:26" x14ac:dyDescent="0.35">
      <c r="A2304" t="s">
        <v>681</v>
      </c>
      <c r="B2304" t="s">
        <v>682</v>
      </c>
      <c r="C2304" t="s">
        <v>64</v>
      </c>
      <c r="D2304" t="s">
        <v>80</v>
      </c>
      <c r="E2304" t="s">
        <v>618</v>
      </c>
      <c r="F2304" t="s">
        <v>6887</v>
      </c>
      <c r="G2304" t="s">
        <v>6888</v>
      </c>
      <c r="H2304" t="s">
        <v>32</v>
      </c>
      <c r="I2304" t="s">
        <v>6886</v>
      </c>
      <c r="J2304" s="1">
        <v>43002</v>
      </c>
      <c r="K2304" s="1">
        <v>43007</v>
      </c>
      <c r="L2304" t="s">
        <v>60</v>
      </c>
      <c r="M2304">
        <f>Table1[[#This Row],[Ship Date]]-Table1[[#This Row],[Order Date]]</f>
        <v>5</v>
      </c>
      <c r="N2304">
        <v>9</v>
      </c>
      <c r="O2304" t="s">
        <v>61</v>
      </c>
      <c r="P2304" s="3">
        <v>506.28</v>
      </c>
      <c r="Q2304" s="3">
        <v>335.5152370754509</v>
      </c>
      <c r="R2304" s="3">
        <f>(Table1[[#This Row],[Selling Price]]-Table1[[#This Row],[Cost Price]])</f>
        <v>170.76476292454907</v>
      </c>
      <c r="S2304" s="12">
        <f>(Table1[[#This Row],[Profit]]/Table1[[#This Row],[Selling Price]])</f>
        <v>0.33729312420903274</v>
      </c>
      <c r="T2304">
        <v>3</v>
      </c>
      <c r="U2304" s="2">
        <f>Table1[[#This Row],[Selling Price]]*Table1[[#This Row],[Quantity]]</f>
        <v>1518.84</v>
      </c>
      <c r="V2304" s="4">
        <v>0.2</v>
      </c>
      <c r="W2304">
        <v>225</v>
      </c>
      <c r="X2304" t="s">
        <v>36</v>
      </c>
      <c r="Y2304" t="s">
        <v>68</v>
      </c>
      <c r="Z2304" s="2">
        <v>132.5509689941303</v>
      </c>
    </row>
    <row r="2305" spans="1:26" x14ac:dyDescent="0.35">
      <c r="A2305" t="s">
        <v>681</v>
      </c>
      <c r="B2305" t="s">
        <v>682</v>
      </c>
      <c r="C2305" t="s">
        <v>39</v>
      </c>
      <c r="D2305" t="s">
        <v>80</v>
      </c>
      <c r="E2305" t="s">
        <v>1058</v>
      </c>
      <c r="F2305" t="s">
        <v>3288</v>
      </c>
      <c r="G2305" t="s">
        <v>3289</v>
      </c>
      <c r="H2305" t="s">
        <v>32</v>
      </c>
      <c r="I2305" t="s">
        <v>6978</v>
      </c>
      <c r="J2305" s="1">
        <v>42110</v>
      </c>
      <c r="K2305" s="1">
        <v>42114</v>
      </c>
      <c r="L2305" t="s">
        <v>60</v>
      </c>
      <c r="M2305">
        <f>Table1[[#This Row],[Ship Date]]-Table1[[#This Row],[Order Date]]</f>
        <v>4</v>
      </c>
      <c r="N2305">
        <v>4</v>
      </c>
      <c r="O2305" t="s">
        <v>106</v>
      </c>
      <c r="P2305" s="3">
        <v>1439.9680000000001</v>
      </c>
      <c r="Q2305" s="3">
        <v>1070.707744081737</v>
      </c>
      <c r="R2305" s="3">
        <f>(Table1[[#This Row],[Selling Price]]-Table1[[#This Row],[Cost Price]])</f>
        <v>369.26025591826306</v>
      </c>
      <c r="S2305" s="12">
        <f>(Table1[[#This Row],[Profit]]/Table1[[#This Row],[Selling Price]])</f>
        <v>0.25643643186394632</v>
      </c>
      <c r="T2305">
        <v>4</v>
      </c>
      <c r="U2305" s="2">
        <f>Table1[[#This Row],[Selling Price]]*Table1[[#This Row],[Quantity]]</f>
        <v>5759.8720000000003</v>
      </c>
      <c r="V2305" s="4">
        <v>0.2</v>
      </c>
      <c r="W2305">
        <v>121</v>
      </c>
      <c r="X2305" t="s">
        <v>36</v>
      </c>
      <c r="Y2305" t="s">
        <v>36</v>
      </c>
      <c r="Z2305" s="2">
        <v>1105.913939058551</v>
      </c>
    </row>
    <row r="2306" spans="1:26" x14ac:dyDescent="0.35">
      <c r="A2306" t="s">
        <v>681</v>
      </c>
      <c r="B2306" t="s">
        <v>682</v>
      </c>
      <c r="C2306" t="s">
        <v>27</v>
      </c>
      <c r="D2306" t="s">
        <v>80</v>
      </c>
      <c r="E2306" t="s">
        <v>81</v>
      </c>
      <c r="F2306" t="s">
        <v>4879</v>
      </c>
      <c r="G2306" t="s">
        <v>4880</v>
      </c>
      <c r="H2306" t="s">
        <v>32</v>
      </c>
      <c r="I2306" t="s">
        <v>7063</v>
      </c>
      <c r="J2306" s="1">
        <v>42612</v>
      </c>
      <c r="K2306" s="1">
        <v>42619</v>
      </c>
      <c r="L2306" t="s">
        <v>60</v>
      </c>
      <c r="M2306">
        <f>Table1[[#This Row],[Ship Date]]-Table1[[#This Row],[Order Date]]</f>
        <v>7</v>
      </c>
      <c r="N2306">
        <v>8</v>
      </c>
      <c r="O2306" t="s">
        <v>61</v>
      </c>
      <c r="P2306" s="3">
        <v>339.96</v>
      </c>
      <c r="Q2306" s="3">
        <v>282.48518300766131</v>
      </c>
      <c r="R2306" s="3">
        <f>(Table1[[#This Row],[Selling Price]]-Table1[[#This Row],[Cost Price]])</f>
        <v>57.474816992338674</v>
      </c>
      <c r="S2306" s="12">
        <f>(Table1[[#This Row],[Profit]]/Table1[[#This Row],[Selling Price]])</f>
        <v>0.16906346920913837</v>
      </c>
      <c r="T2306">
        <v>5</v>
      </c>
      <c r="U2306" s="2">
        <f>Table1[[#This Row],[Selling Price]]*Table1[[#This Row],[Quantity]]</f>
        <v>1699.8</v>
      </c>
      <c r="V2306" s="4">
        <v>0.2</v>
      </c>
      <c r="W2306">
        <v>280</v>
      </c>
      <c r="X2306" t="s">
        <v>68</v>
      </c>
      <c r="Y2306" t="s">
        <v>36</v>
      </c>
      <c r="Z2306" s="2">
        <v>150.7624543711066</v>
      </c>
    </row>
    <row r="2307" spans="1:26" x14ac:dyDescent="0.35">
      <c r="A2307" t="s">
        <v>681</v>
      </c>
      <c r="B2307" t="s">
        <v>682</v>
      </c>
      <c r="C2307" t="s">
        <v>27</v>
      </c>
      <c r="D2307" t="s">
        <v>80</v>
      </c>
      <c r="E2307" t="s">
        <v>1058</v>
      </c>
      <c r="F2307" t="s">
        <v>1919</v>
      </c>
      <c r="G2307" t="s">
        <v>1920</v>
      </c>
      <c r="H2307" t="s">
        <v>32</v>
      </c>
      <c r="I2307" t="s">
        <v>7161</v>
      </c>
      <c r="J2307" s="1">
        <v>42727</v>
      </c>
      <c r="K2307" s="1">
        <v>42732</v>
      </c>
      <c r="L2307" t="s">
        <v>34</v>
      </c>
      <c r="M2307">
        <f>Table1[[#This Row],[Ship Date]]-Table1[[#This Row],[Order Date]]</f>
        <v>5</v>
      </c>
      <c r="N2307">
        <v>12</v>
      </c>
      <c r="O2307" t="s">
        <v>35</v>
      </c>
      <c r="P2307" s="3">
        <v>1999.96</v>
      </c>
      <c r="Q2307" s="3">
        <v>1481.661140189369</v>
      </c>
      <c r="R2307" s="3">
        <f>(Table1[[#This Row],[Selling Price]]-Table1[[#This Row],[Cost Price]])</f>
        <v>518.29885981063103</v>
      </c>
      <c r="S2307" s="12">
        <f>(Table1[[#This Row],[Profit]]/Table1[[#This Row],[Selling Price]])</f>
        <v>0.25915461299757547</v>
      </c>
      <c r="T2307">
        <v>4</v>
      </c>
      <c r="U2307" s="2">
        <f>Table1[[#This Row],[Selling Price]]*Table1[[#This Row],[Quantity]]</f>
        <v>7999.84</v>
      </c>
      <c r="V2307" s="4">
        <v>0</v>
      </c>
      <c r="W2307">
        <v>303</v>
      </c>
      <c r="X2307" t="s">
        <v>36</v>
      </c>
      <c r="Y2307" t="s">
        <v>36</v>
      </c>
      <c r="Z2307" s="2">
        <v>512.22110191577383</v>
      </c>
    </row>
    <row r="2308" spans="1:26" x14ac:dyDescent="0.35">
      <c r="A2308" t="s">
        <v>681</v>
      </c>
      <c r="B2308" t="s">
        <v>682</v>
      </c>
      <c r="C2308" t="s">
        <v>27</v>
      </c>
      <c r="D2308" t="s">
        <v>80</v>
      </c>
      <c r="E2308" t="s">
        <v>618</v>
      </c>
      <c r="F2308" t="s">
        <v>7290</v>
      </c>
      <c r="G2308" t="s">
        <v>7291</v>
      </c>
      <c r="H2308" t="s">
        <v>32</v>
      </c>
      <c r="I2308" t="s">
        <v>7289</v>
      </c>
      <c r="J2308" s="1">
        <v>42615</v>
      </c>
      <c r="K2308" s="1">
        <v>42621</v>
      </c>
      <c r="L2308" t="s">
        <v>60</v>
      </c>
      <c r="M2308">
        <f>Table1[[#This Row],[Ship Date]]-Table1[[#This Row],[Order Date]]</f>
        <v>6</v>
      </c>
      <c r="N2308">
        <v>9</v>
      </c>
      <c r="O2308" t="s">
        <v>61</v>
      </c>
      <c r="P2308" s="3">
        <v>1362.9</v>
      </c>
      <c r="Q2308" s="3">
        <v>1065.8265613758481</v>
      </c>
      <c r="R2308" s="3">
        <f>(Table1[[#This Row],[Selling Price]]-Table1[[#This Row],[Cost Price]])</f>
        <v>297.073438624152</v>
      </c>
      <c r="S2308" s="12">
        <f>(Table1[[#This Row],[Profit]]/Table1[[#This Row],[Selling Price]])</f>
        <v>0.21797155963324674</v>
      </c>
      <c r="T2308">
        <v>3</v>
      </c>
      <c r="U2308" s="2">
        <f>Table1[[#This Row],[Selling Price]]*Table1[[#This Row],[Quantity]]</f>
        <v>4088.7000000000003</v>
      </c>
      <c r="V2308" s="4">
        <v>0.3</v>
      </c>
      <c r="W2308">
        <v>208</v>
      </c>
      <c r="X2308" t="s">
        <v>68</v>
      </c>
      <c r="Y2308" t="s">
        <v>68</v>
      </c>
      <c r="Z2308" s="2">
        <v>132.5509689941303</v>
      </c>
    </row>
    <row r="2309" spans="1:26" x14ac:dyDescent="0.35">
      <c r="A2309" t="s">
        <v>681</v>
      </c>
      <c r="B2309" t="s">
        <v>682</v>
      </c>
      <c r="C2309" t="s">
        <v>55</v>
      </c>
      <c r="D2309" t="s">
        <v>80</v>
      </c>
      <c r="E2309" t="s">
        <v>1058</v>
      </c>
      <c r="F2309" t="s">
        <v>4395</v>
      </c>
      <c r="G2309" t="s">
        <v>4396</v>
      </c>
      <c r="H2309" t="s">
        <v>32</v>
      </c>
      <c r="I2309" t="s">
        <v>7327</v>
      </c>
      <c r="J2309" s="1">
        <v>42645</v>
      </c>
      <c r="K2309" s="1">
        <v>42652</v>
      </c>
      <c r="L2309" t="s">
        <v>60</v>
      </c>
      <c r="M2309">
        <f>Table1[[#This Row],[Ship Date]]-Table1[[#This Row],[Order Date]]</f>
        <v>7</v>
      </c>
      <c r="N2309">
        <v>10</v>
      </c>
      <c r="O2309" t="s">
        <v>61</v>
      </c>
      <c r="P2309" s="3">
        <v>17499.95</v>
      </c>
      <c r="Q2309" s="3">
        <v>14786.605193119891</v>
      </c>
      <c r="R2309" s="3">
        <f>(Table1[[#This Row],[Selling Price]]-Table1[[#This Row],[Cost Price]])</f>
        <v>2713.3448068801099</v>
      </c>
      <c r="S2309" s="12">
        <f>(Table1[[#This Row],[Profit]]/Table1[[#This Row],[Selling Price]])</f>
        <v>0.15504871767519962</v>
      </c>
      <c r="T2309">
        <v>5</v>
      </c>
      <c r="U2309" s="2">
        <f>Table1[[#This Row],[Selling Price]]*Table1[[#This Row],[Quantity]]</f>
        <v>87499.75</v>
      </c>
      <c r="V2309" s="4">
        <v>0</v>
      </c>
      <c r="W2309">
        <v>491</v>
      </c>
      <c r="X2309" t="s">
        <v>68</v>
      </c>
      <c r="Y2309" t="s">
        <v>36</v>
      </c>
      <c r="Z2309" s="2">
        <v>3520.9273153675299</v>
      </c>
    </row>
    <row r="2310" spans="1:26" x14ac:dyDescent="0.35">
      <c r="A2310" t="s">
        <v>681</v>
      </c>
      <c r="B2310" t="s">
        <v>682</v>
      </c>
      <c r="C2310" t="s">
        <v>39</v>
      </c>
      <c r="D2310" t="s">
        <v>80</v>
      </c>
      <c r="E2310" t="s">
        <v>1058</v>
      </c>
      <c r="F2310" t="s">
        <v>6006</v>
      </c>
      <c r="G2310" t="s">
        <v>6007</v>
      </c>
      <c r="H2310" t="s">
        <v>32</v>
      </c>
      <c r="I2310" t="s">
        <v>7683</v>
      </c>
      <c r="J2310" s="1">
        <v>42105</v>
      </c>
      <c r="K2310" s="1">
        <v>42108</v>
      </c>
      <c r="L2310" t="s">
        <v>34</v>
      </c>
      <c r="M2310">
        <f>Table1[[#This Row],[Ship Date]]-Table1[[#This Row],[Order Date]]</f>
        <v>3</v>
      </c>
      <c r="N2310">
        <v>4</v>
      </c>
      <c r="O2310" t="s">
        <v>106</v>
      </c>
      <c r="P2310" s="3">
        <v>639.96799999999996</v>
      </c>
      <c r="Q2310" s="3">
        <v>489.9819281244549</v>
      </c>
      <c r="R2310" s="3">
        <f>(Table1[[#This Row],[Selling Price]]-Table1[[#This Row],[Cost Price]])</f>
        <v>149.98607187554506</v>
      </c>
      <c r="S2310" s="12">
        <f>(Table1[[#This Row],[Profit]]/Table1[[#This Row],[Selling Price]])</f>
        <v>0.23436495555331685</v>
      </c>
      <c r="T2310">
        <v>4</v>
      </c>
      <c r="U2310" s="2">
        <f>Table1[[#This Row],[Selling Price]]*Table1[[#This Row],[Quantity]]</f>
        <v>2559.8719999999998</v>
      </c>
      <c r="V2310" s="4">
        <v>0.2</v>
      </c>
      <c r="W2310">
        <v>158</v>
      </c>
      <c r="X2310" t="s">
        <v>36</v>
      </c>
      <c r="Y2310" t="s">
        <v>36</v>
      </c>
      <c r="Z2310" s="2">
        <v>461.22163059842143</v>
      </c>
    </row>
    <row r="2311" spans="1:26" x14ac:dyDescent="0.35">
      <c r="A2311" t="s">
        <v>681</v>
      </c>
      <c r="B2311" t="s">
        <v>682</v>
      </c>
      <c r="C2311" t="s">
        <v>55</v>
      </c>
      <c r="D2311" t="s">
        <v>80</v>
      </c>
      <c r="E2311" t="s">
        <v>162</v>
      </c>
      <c r="F2311" t="s">
        <v>2420</v>
      </c>
      <c r="G2311" t="s">
        <v>2421</v>
      </c>
      <c r="H2311" t="s">
        <v>32</v>
      </c>
      <c r="I2311" t="s">
        <v>7829</v>
      </c>
      <c r="J2311" s="1">
        <v>42357</v>
      </c>
      <c r="K2311" s="1">
        <v>42361</v>
      </c>
      <c r="L2311" t="s">
        <v>60</v>
      </c>
      <c r="M2311">
        <f>Table1[[#This Row],[Ship Date]]-Table1[[#This Row],[Order Date]]</f>
        <v>4</v>
      </c>
      <c r="N2311">
        <v>12</v>
      </c>
      <c r="O2311" t="s">
        <v>35</v>
      </c>
      <c r="P2311" s="3">
        <v>25.488</v>
      </c>
      <c r="Q2311" s="3">
        <v>18.57384417196112</v>
      </c>
      <c r="R2311" s="3">
        <f>(Table1[[#This Row],[Selling Price]]-Table1[[#This Row],[Cost Price]])</f>
        <v>6.9141558280388793</v>
      </c>
      <c r="S2311" s="12">
        <f>(Table1[[#This Row],[Profit]]/Table1[[#This Row],[Selling Price]])</f>
        <v>0.27127102275733206</v>
      </c>
      <c r="T2311">
        <v>2</v>
      </c>
      <c r="U2311" s="2">
        <f>Table1[[#This Row],[Selling Price]]*Table1[[#This Row],[Quantity]]</f>
        <v>50.975999999999999</v>
      </c>
      <c r="V2311" s="4">
        <v>0.2</v>
      </c>
      <c r="W2311">
        <v>373</v>
      </c>
      <c r="X2311" t="s">
        <v>36</v>
      </c>
      <c r="Y2311" t="s">
        <v>68</v>
      </c>
      <c r="Z2311" s="2">
        <v>72.808988188272465</v>
      </c>
    </row>
    <row r="2312" spans="1:26" x14ac:dyDescent="0.35">
      <c r="A2312" t="s">
        <v>681</v>
      </c>
      <c r="B2312" t="s">
        <v>682</v>
      </c>
      <c r="C2312" t="s">
        <v>39</v>
      </c>
      <c r="D2312" t="s">
        <v>80</v>
      </c>
      <c r="E2312" t="s">
        <v>162</v>
      </c>
      <c r="F2312" t="s">
        <v>7848</v>
      </c>
      <c r="G2312" t="s">
        <v>7849</v>
      </c>
      <c r="H2312" t="s">
        <v>32</v>
      </c>
      <c r="I2312" t="s">
        <v>7847</v>
      </c>
      <c r="J2312" s="1">
        <v>42699</v>
      </c>
      <c r="K2312" s="1">
        <v>42706</v>
      </c>
      <c r="L2312" t="s">
        <v>60</v>
      </c>
      <c r="M2312">
        <f>Table1[[#This Row],[Ship Date]]-Table1[[#This Row],[Order Date]]</f>
        <v>7</v>
      </c>
      <c r="N2312">
        <v>11</v>
      </c>
      <c r="O2312" t="s">
        <v>35</v>
      </c>
      <c r="P2312" s="3">
        <v>59.975999999999999</v>
      </c>
      <c r="Q2312" s="3">
        <v>40.62364512242943</v>
      </c>
      <c r="R2312" s="3">
        <f>(Table1[[#This Row],[Selling Price]]-Table1[[#This Row],[Cost Price]])</f>
        <v>19.352354877570569</v>
      </c>
      <c r="S2312" s="12">
        <f>(Table1[[#This Row],[Profit]]/Table1[[#This Row],[Selling Price]])</f>
        <v>0.32266831528562373</v>
      </c>
      <c r="T2312">
        <v>3</v>
      </c>
      <c r="U2312" s="2">
        <f>Table1[[#This Row],[Selling Price]]*Table1[[#This Row],[Quantity]]</f>
        <v>179.928</v>
      </c>
      <c r="V2312" s="4">
        <v>0.2</v>
      </c>
      <c r="W2312">
        <v>146</v>
      </c>
      <c r="X2312" t="s">
        <v>68</v>
      </c>
      <c r="Y2312" t="s">
        <v>68</v>
      </c>
      <c r="Z2312" s="2">
        <v>132.5509689941303</v>
      </c>
    </row>
    <row r="2313" spans="1:26" x14ac:dyDescent="0.35">
      <c r="A2313" t="s">
        <v>681</v>
      </c>
      <c r="B2313" t="s">
        <v>682</v>
      </c>
      <c r="C2313" t="s">
        <v>39</v>
      </c>
      <c r="D2313" t="s">
        <v>80</v>
      </c>
      <c r="E2313" t="s">
        <v>81</v>
      </c>
      <c r="F2313" t="s">
        <v>7118</v>
      </c>
      <c r="G2313" t="s">
        <v>7119</v>
      </c>
      <c r="H2313" t="s">
        <v>32</v>
      </c>
      <c r="I2313" t="s">
        <v>7867</v>
      </c>
      <c r="J2313" s="1">
        <v>42377</v>
      </c>
      <c r="K2313" s="1">
        <v>42382</v>
      </c>
      <c r="L2313" t="s">
        <v>60</v>
      </c>
      <c r="M2313">
        <f>Table1[[#This Row],[Ship Date]]-Table1[[#This Row],[Order Date]]</f>
        <v>5</v>
      </c>
      <c r="N2313">
        <v>1</v>
      </c>
      <c r="O2313" t="s">
        <v>35</v>
      </c>
      <c r="P2313" s="3">
        <v>108.78400000000001</v>
      </c>
      <c r="Q2313" s="3">
        <v>84.452893616772073</v>
      </c>
      <c r="R2313" s="3">
        <f>(Table1[[#This Row],[Selling Price]]-Table1[[#This Row],[Cost Price]])</f>
        <v>24.331106383227933</v>
      </c>
      <c r="S2313" s="12">
        <f>(Table1[[#This Row],[Profit]]/Table1[[#This Row],[Selling Price]])</f>
        <v>0.22366438431412644</v>
      </c>
      <c r="T2313">
        <v>2</v>
      </c>
      <c r="U2313" s="2">
        <f>Table1[[#This Row],[Selling Price]]*Table1[[#This Row],[Quantity]]</f>
        <v>217.56800000000001</v>
      </c>
      <c r="V2313" s="4">
        <v>0.2</v>
      </c>
      <c r="W2313">
        <v>122</v>
      </c>
      <c r="X2313" t="s">
        <v>36</v>
      </c>
      <c r="Y2313" t="s">
        <v>68</v>
      </c>
      <c r="Z2313" s="2">
        <v>77.321501080445472</v>
      </c>
    </row>
    <row r="2314" spans="1:26" x14ac:dyDescent="0.35">
      <c r="A2314" t="s">
        <v>681</v>
      </c>
      <c r="B2314" t="s">
        <v>682</v>
      </c>
      <c r="C2314" t="s">
        <v>39</v>
      </c>
      <c r="D2314" t="s">
        <v>80</v>
      </c>
      <c r="E2314" t="s">
        <v>81</v>
      </c>
      <c r="F2314" t="s">
        <v>1655</v>
      </c>
      <c r="G2314" t="s">
        <v>1656</v>
      </c>
      <c r="H2314" t="s">
        <v>32</v>
      </c>
      <c r="I2314" t="s">
        <v>8120</v>
      </c>
      <c r="J2314" s="1">
        <v>41943</v>
      </c>
      <c r="K2314" s="1">
        <v>41945</v>
      </c>
      <c r="L2314" t="s">
        <v>34</v>
      </c>
      <c r="M2314">
        <f>Table1[[#This Row],[Ship Date]]-Table1[[#This Row],[Order Date]]</f>
        <v>2</v>
      </c>
      <c r="N2314">
        <v>10</v>
      </c>
      <c r="O2314" t="s">
        <v>61</v>
      </c>
      <c r="P2314" s="3">
        <v>73.584000000000003</v>
      </c>
      <c r="Q2314" s="3">
        <v>48.653785431980509</v>
      </c>
      <c r="R2314" s="3">
        <f>(Table1[[#This Row],[Selling Price]]-Table1[[#This Row],[Cost Price]])</f>
        <v>24.930214568019494</v>
      </c>
      <c r="S2314" s="12">
        <f>(Table1[[#This Row],[Profit]]/Table1[[#This Row],[Selling Price]])</f>
        <v>0.33879939345536386</v>
      </c>
      <c r="T2314">
        <v>2</v>
      </c>
      <c r="U2314" s="2">
        <f>Table1[[#This Row],[Selling Price]]*Table1[[#This Row],[Quantity]]</f>
        <v>147.16800000000001</v>
      </c>
      <c r="V2314" s="4">
        <v>0.2</v>
      </c>
      <c r="W2314">
        <v>385</v>
      </c>
      <c r="X2314" t="s">
        <v>36</v>
      </c>
      <c r="Y2314" t="s">
        <v>68</v>
      </c>
      <c r="Z2314" s="2">
        <v>80.397044632250015</v>
      </c>
    </row>
    <row r="2315" spans="1:26" x14ac:dyDescent="0.35">
      <c r="A2315" t="s">
        <v>681</v>
      </c>
      <c r="B2315" t="s">
        <v>682</v>
      </c>
      <c r="C2315" t="s">
        <v>45</v>
      </c>
      <c r="D2315" t="s">
        <v>80</v>
      </c>
      <c r="E2315" t="s">
        <v>81</v>
      </c>
      <c r="F2315" t="s">
        <v>3095</v>
      </c>
      <c r="G2315" t="s">
        <v>3096</v>
      </c>
      <c r="H2315" t="s">
        <v>32</v>
      </c>
      <c r="I2315" t="s">
        <v>8149</v>
      </c>
      <c r="J2315" s="1">
        <v>42124</v>
      </c>
      <c r="K2315" s="1">
        <v>42128</v>
      </c>
      <c r="L2315" t="s">
        <v>60</v>
      </c>
      <c r="M2315">
        <f>Table1[[#This Row],[Ship Date]]-Table1[[#This Row],[Order Date]]</f>
        <v>4</v>
      </c>
      <c r="N2315">
        <v>4</v>
      </c>
      <c r="O2315" t="s">
        <v>106</v>
      </c>
      <c r="P2315" s="3">
        <v>209.5</v>
      </c>
      <c r="Q2315" s="3">
        <v>137.84604164796599</v>
      </c>
      <c r="R2315" s="3">
        <f>(Table1[[#This Row],[Selling Price]]-Table1[[#This Row],[Cost Price]])</f>
        <v>71.65395835203401</v>
      </c>
      <c r="S2315" s="12">
        <f>(Table1[[#This Row],[Profit]]/Table1[[#This Row],[Selling Price]])</f>
        <v>0.34202366755147501</v>
      </c>
      <c r="T2315">
        <v>10</v>
      </c>
      <c r="U2315" s="2">
        <f>Table1[[#This Row],[Selling Price]]*Table1[[#This Row],[Quantity]]</f>
        <v>2095</v>
      </c>
      <c r="V2315" s="4">
        <v>0</v>
      </c>
      <c r="W2315">
        <v>173</v>
      </c>
      <c r="X2315" t="s">
        <v>36</v>
      </c>
      <c r="Y2315" t="s">
        <v>68</v>
      </c>
      <c r="Z2315" s="2">
        <v>73.19919207204407</v>
      </c>
    </row>
    <row r="2316" spans="1:26" x14ac:dyDescent="0.35">
      <c r="A2316" t="s">
        <v>681</v>
      </c>
      <c r="B2316" t="s">
        <v>682</v>
      </c>
      <c r="C2316" t="s">
        <v>45</v>
      </c>
      <c r="D2316" t="s">
        <v>80</v>
      </c>
      <c r="E2316" t="s">
        <v>81</v>
      </c>
      <c r="F2316" t="s">
        <v>1620</v>
      </c>
      <c r="G2316" t="s">
        <v>1621</v>
      </c>
      <c r="H2316" t="s">
        <v>32</v>
      </c>
      <c r="I2316" t="s">
        <v>8168</v>
      </c>
      <c r="J2316" s="1">
        <v>42446</v>
      </c>
      <c r="K2316" s="1">
        <v>42448</v>
      </c>
      <c r="L2316" t="s">
        <v>34</v>
      </c>
      <c r="M2316">
        <f>Table1[[#This Row],[Ship Date]]-Table1[[#This Row],[Order Date]]</f>
        <v>2</v>
      </c>
      <c r="N2316">
        <v>3</v>
      </c>
      <c r="O2316" t="s">
        <v>106</v>
      </c>
      <c r="P2316" s="3">
        <v>84.784000000000006</v>
      </c>
      <c r="Q2316" s="3">
        <v>58.91403643224151</v>
      </c>
      <c r="R2316" s="3">
        <f>(Table1[[#This Row],[Selling Price]]-Table1[[#This Row],[Cost Price]])</f>
        <v>25.869963567758496</v>
      </c>
      <c r="S2316" s="12">
        <f>(Table1[[#This Row],[Profit]]/Table1[[#This Row],[Selling Price]])</f>
        <v>0.30512789639269783</v>
      </c>
      <c r="T2316">
        <v>2</v>
      </c>
      <c r="U2316" s="2">
        <f>Table1[[#This Row],[Selling Price]]*Table1[[#This Row],[Quantity]]</f>
        <v>169.56800000000001</v>
      </c>
      <c r="V2316" s="4">
        <v>0.2</v>
      </c>
      <c r="W2316">
        <v>450</v>
      </c>
      <c r="X2316" t="s">
        <v>36</v>
      </c>
      <c r="Y2316" t="s">
        <v>52</v>
      </c>
      <c r="Z2316" s="2">
        <v>18.958278740434221</v>
      </c>
    </row>
    <row r="2317" spans="1:26" x14ac:dyDescent="0.35">
      <c r="A2317" t="s">
        <v>681</v>
      </c>
      <c r="B2317" t="s">
        <v>682</v>
      </c>
      <c r="C2317" t="s">
        <v>45</v>
      </c>
      <c r="D2317" t="s">
        <v>80</v>
      </c>
      <c r="E2317" t="s">
        <v>162</v>
      </c>
      <c r="F2317" t="s">
        <v>946</v>
      </c>
      <c r="G2317" t="s">
        <v>947</v>
      </c>
      <c r="H2317" t="s">
        <v>32</v>
      </c>
      <c r="I2317" t="s">
        <v>8306</v>
      </c>
      <c r="J2317" s="1">
        <v>42683</v>
      </c>
      <c r="K2317" s="1">
        <v>42688</v>
      </c>
      <c r="L2317" t="s">
        <v>60</v>
      </c>
      <c r="M2317">
        <f>Table1[[#This Row],[Ship Date]]-Table1[[#This Row],[Order Date]]</f>
        <v>5</v>
      </c>
      <c r="N2317">
        <v>11</v>
      </c>
      <c r="O2317" t="s">
        <v>35</v>
      </c>
      <c r="P2317" s="3">
        <v>479.97</v>
      </c>
      <c r="Q2317" s="3">
        <v>324.16252898498948</v>
      </c>
      <c r="R2317" s="3">
        <f>(Table1[[#This Row],[Selling Price]]-Table1[[#This Row],[Cost Price]])</f>
        <v>155.80747101501055</v>
      </c>
      <c r="S2317" s="12">
        <f>(Table1[[#This Row],[Profit]]/Table1[[#This Row],[Selling Price]])</f>
        <v>0.3246191866471041</v>
      </c>
      <c r="T2317">
        <v>3</v>
      </c>
      <c r="U2317" s="2">
        <f>Table1[[#This Row],[Selling Price]]*Table1[[#This Row],[Quantity]]</f>
        <v>1439.91</v>
      </c>
      <c r="V2317" s="4">
        <v>0</v>
      </c>
      <c r="W2317">
        <v>295</v>
      </c>
      <c r="X2317" t="s">
        <v>36</v>
      </c>
      <c r="Y2317" t="s">
        <v>36</v>
      </c>
      <c r="Z2317" s="2">
        <v>219.83347922643631</v>
      </c>
    </row>
    <row r="2318" spans="1:26" x14ac:dyDescent="0.35">
      <c r="A2318" t="s">
        <v>681</v>
      </c>
      <c r="B2318" t="s">
        <v>682</v>
      </c>
      <c r="C2318" t="s">
        <v>64</v>
      </c>
      <c r="D2318" t="s">
        <v>80</v>
      </c>
      <c r="E2318" t="s">
        <v>81</v>
      </c>
      <c r="F2318" t="s">
        <v>1403</v>
      </c>
      <c r="G2318" t="s">
        <v>1404</v>
      </c>
      <c r="H2318" t="s">
        <v>32</v>
      </c>
      <c r="I2318" t="s">
        <v>8374</v>
      </c>
      <c r="J2318" s="1">
        <v>43077</v>
      </c>
      <c r="K2318" s="1">
        <v>43080</v>
      </c>
      <c r="L2318" t="s">
        <v>199</v>
      </c>
      <c r="M2318">
        <f>Table1[[#This Row],[Ship Date]]-Table1[[#This Row],[Order Date]]</f>
        <v>3</v>
      </c>
      <c r="N2318">
        <v>12</v>
      </c>
      <c r="O2318" t="s">
        <v>35</v>
      </c>
      <c r="P2318" s="3">
        <v>83.988</v>
      </c>
      <c r="Q2318" s="3">
        <v>58.505904467476228</v>
      </c>
      <c r="R2318" s="3">
        <f>(Table1[[#This Row],[Selling Price]]-Table1[[#This Row],[Cost Price]])</f>
        <v>25.482095532523772</v>
      </c>
      <c r="S2318" s="12">
        <f>(Table1[[#This Row],[Profit]]/Table1[[#This Row],[Selling Price]])</f>
        <v>0.30340162323812653</v>
      </c>
      <c r="T2318">
        <v>2</v>
      </c>
      <c r="U2318" s="2">
        <f>Table1[[#This Row],[Selling Price]]*Table1[[#This Row],[Quantity]]</f>
        <v>167.976</v>
      </c>
      <c r="V2318" s="4">
        <v>0.4</v>
      </c>
      <c r="W2318">
        <v>286</v>
      </c>
      <c r="X2318" t="s">
        <v>36</v>
      </c>
      <c r="Y2318" t="s">
        <v>68</v>
      </c>
      <c r="Z2318" s="2">
        <v>88.531125374073937</v>
      </c>
    </row>
    <row r="2319" spans="1:26" x14ac:dyDescent="0.35">
      <c r="A2319" t="s">
        <v>681</v>
      </c>
      <c r="B2319" t="s">
        <v>682</v>
      </c>
      <c r="C2319" t="s">
        <v>39</v>
      </c>
      <c r="D2319" t="s">
        <v>80</v>
      </c>
      <c r="E2319" t="s">
        <v>81</v>
      </c>
      <c r="F2319" t="s">
        <v>4879</v>
      </c>
      <c r="G2319" t="s">
        <v>4880</v>
      </c>
      <c r="H2319" t="s">
        <v>32</v>
      </c>
      <c r="I2319" t="s">
        <v>8485</v>
      </c>
      <c r="J2319" s="1">
        <v>42355</v>
      </c>
      <c r="K2319" s="1">
        <v>42357</v>
      </c>
      <c r="L2319" t="s">
        <v>34</v>
      </c>
      <c r="M2319">
        <f>Table1[[#This Row],[Ship Date]]-Table1[[#This Row],[Order Date]]</f>
        <v>2</v>
      </c>
      <c r="N2319">
        <v>12</v>
      </c>
      <c r="O2319" t="s">
        <v>35</v>
      </c>
      <c r="P2319" s="3">
        <v>135.98400000000001</v>
      </c>
      <c r="Q2319" s="3">
        <v>98.721949861719153</v>
      </c>
      <c r="R2319" s="3">
        <f>(Table1[[#This Row],[Selling Price]]-Table1[[#This Row],[Cost Price]])</f>
        <v>37.262050138280856</v>
      </c>
      <c r="S2319" s="12">
        <f>(Table1[[#This Row],[Profit]]/Table1[[#This Row],[Selling Price]])</f>
        <v>0.27401790018149819</v>
      </c>
      <c r="T2319">
        <v>2</v>
      </c>
      <c r="U2319" s="2">
        <f>Table1[[#This Row],[Selling Price]]*Table1[[#This Row],[Quantity]]</f>
        <v>271.96800000000002</v>
      </c>
      <c r="V2319" s="4">
        <v>0.2</v>
      </c>
      <c r="W2319">
        <v>448</v>
      </c>
      <c r="X2319" t="s">
        <v>36</v>
      </c>
      <c r="Y2319" t="s">
        <v>36</v>
      </c>
      <c r="Z2319" s="2">
        <v>150.7624543711066</v>
      </c>
    </row>
    <row r="2320" spans="1:26" x14ac:dyDescent="0.35">
      <c r="A2320" t="s">
        <v>681</v>
      </c>
      <c r="B2320" t="s">
        <v>682</v>
      </c>
      <c r="C2320" t="s">
        <v>64</v>
      </c>
      <c r="D2320" t="s">
        <v>80</v>
      </c>
      <c r="E2320" t="s">
        <v>81</v>
      </c>
      <c r="F2320" t="s">
        <v>2812</v>
      </c>
      <c r="G2320" t="s">
        <v>2813</v>
      </c>
      <c r="H2320" t="s">
        <v>32</v>
      </c>
      <c r="I2320" t="s">
        <v>8501</v>
      </c>
      <c r="J2320" s="1">
        <v>43064</v>
      </c>
      <c r="K2320" s="1">
        <v>43069</v>
      </c>
      <c r="L2320" t="s">
        <v>60</v>
      </c>
      <c r="M2320">
        <f>Table1[[#This Row],[Ship Date]]-Table1[[#This Row],[Order Date]]</f>
        <v>5</v>
      </c>
      <c r="N2320">
        <v>11</v>
      </c>
      <c r="O2320" t="s">
        <v>35</v>
      </c>
      <c r="P2320" s="3">
        <v>299.95999999999998</v>
      </c>
      <c r="Q2320" s="3">
        <v>226.21571534943001</v>
      </c>
      <c r="R2320" s="3">
        <f>(Table1[[#This Row],[Selling Price]]-Table1[[#This Row],[Cost Price]])</f>
        <v>73.744284650569966</v>
      </c>
      <c r="S2320" s="12">
        <f>(Table1[[#This Row],[Profit]]/Table1[[#This Row],[Selling Price]])</f>
        <v>0.24584706177680349</v>
      </c>
      <c r="T2320">
        <v>5</v>
      </c>
      <c r="U2320" s="2">
        <f>Table1[[#This Row],[Selling Price]]*Table1[[#This Row],[Quantity]]</f>
        <v>1499.8</v>
      </c>
      <c r="V2320" s="4">
        <v>0.2</v>
      </c>
      <c r="W2320">
        <v>442</v>
      </c>
      <c r="X2320" t="s">
        <v>36</v>
      </c>
      <c r="Y2320" t="s">
        <v>36</v>
      </c>
      <c r="Z2320" s="2">
        <v>155.62307165284551</v>
      </c>
    </row>
    <row r="2321" spans="1:26" x14ac:dyDescent="0.35">
      <c r="A2321" t="s">
        <v>681</v>
      </c>
      <c r="B2321" t="s">
        <v>682</v>
      </c>
      <c r="C2321" t="s">
        <v>64</v>
      </c>
      <c r="D2321" t="s">
        <v>80</v>
      </c>
      <c r="E2321" t="s">
        <v>81</v>
      </c>
      <c r="F2321" t="s">
        <v>7398</v>
      </c>
      <c r="G2321" t="s">
        <v>7399</v>
      </c>
      <c r="H2321" t="s">
        <v>32</v>
      </c>
      <c r="I2321" t="s">
        <v>8589</v>
      </c>
      <c r="J2321" s="1">
        <v>42407</v>
      </c>
      <c r="K2321" s="1">
        <v>42410</v>
      </c>
      <c r="L2321" t="s">
        <v>34</v>
      </c>
      <c r="M2321">
        <f>Table1[[#This Row],[Ship Date]]-Table1[[#This Row],[Order Date]]</f>
        <v>3</v>
      </c>
      <c r="N2321">
        <v>2</v>
      </c>
      <c r="O2321" t="s">
        <v>106</v>
      </c>
      <c r="P2321" s="3">
        <v>623.96</v>
      </c>
      <c r="Q2321" s="3">
        <v>514.66240732536994</v>
      </c>
      <c r="R2321" s="3">
        <f>(Table1[[#This Row],[Selling Price]]-Table1[[#This Row],[Cost Price]])</f>
        <v>109.2975926746301</v>
      </c>
      <c r="S2321" s="12">
        <f>(Table1[[#This Row],[Profit]]/Table1[[#This Row],[Selling Price]])</f>
        <v>0.17516762721108739</v>
      </c>
      <c r="T2321">
        <v>5</v>
      </c>
      <c r="U2321" s="2">
        <f>Table1[[#This Row],[Selling Price]]*Table1[[#This Row],[Quantity]]</f>
        <v>3119.8</v>
      </c>
      <c r="V2321" s="4">
        <v>0.2</v>
      </c>
      <c r="W2321">
        <v>450</v>
      </c>
      <c r="X2321" t="s">
        <v>36</v>
      </c>
      <c r="Y2321" t="s">
        <v>36</v>
      </c>
      <c r="Z2321" s="2">
        <v>342.7523087052806</v>
      </c>
    </row>
    <row r="2322" spans="1:26" x14ac:dyDescent="0.35">
      <c r="A2322" t="s">
        <v>681</v>
      </c>
      <c r="B2322" t="s">
        <v>682</v>
      </c>
      <c r="C2322" t="s">
        <v>64</v>
      </c>
      <c r="D2322" t="s">
        <v>80</v>
      </c>
      <c r="E2322" t="s">
        <v>162</v>
      </c>
      <c r="F2322" t="s">
        <v>8782</v>
      </c>
      <c r="G2322" t="s">
        <v>8783</v>
      </c>
      <c r="H2322" t="s">
        <v>32</v>
      </c>
      <c r="I2322" t="s">
        <v>8784</v>
      </c>
      <c r="J2322" s="1">
        <v>42882</v>
      </c>
      <c r="K2322" s="1">
        <v>42889</v>
      </c>
      <c r="L2322" t="s">
        <v>60</v>
      </c>
      <c r="M2322">
        <f>Table1[[#This Row],[Ship Date]]-Table1[[#This Row],[Order Date]]</f>
        <v>7</v>
      </c>
      <c r="N2322">
        <v>5</v>
      </c>
      <c r="O2322" t="s">
        <v>51</v>
      </c>
      <c r="P2322" s="3">
        <v>27.192</v>
      </c>
      <c r="Q2322" s="3">
        <v>18.689401206653091</v>
      </c>
      <c r="R2322" s="3">
        <f>(Table1[[#This Row],[Selling Price]]-Table1[[#This Row],[Cost Price]])</f>
        <v>8.5025987933469089</v>
      </c>
      <c r="S2322" s="12">
        <f>(Table1[[#This Row],[Profit]]/Table1[[#This Row],[Selling Price]])</f>
        <v>0.31268751078798579</v>
      </c>
      <c r="T2322">
        <v>3</v>
      </c>
      <c r="U2322" s="2">
        <f>Table1[[#This Row],[Selling Price]]*Table1[[#This Row],[Quantity]]</f>
        <v>81.575999999999993</v>
      </c>
      <c r="V2322" s="4">
        <v>0.2</v>
      </c>
      <c r="W2322">
        <v>416</v>
      </c>
      <c r="X2322" t="s">
        <v>68</v>
      </c>
      <c r="Y2322" t="s">
        <v>68</v>
      </c>
      <c r="Z2322" s="2">
        <v>132.5509689941303</v>
      </c>
    </row>
    <row r="2323" spans="1:26" x14ac:dyDescent="0.35">
      <c r="A2323" t="s">
        <v>681</v>
      </c>
      <c r="B2323" t="s">
        <v>682</v>
      </c>
      <c r="C2323" t="s">
        <v>64</v>
      </c>
      <c r="D2323" t="s">
        <v>80</v>
      </c>
      <c r="E2323" t="s">
        <v>81</v>
      </c>
      <c r="F2323" t="s">
        <v>2397</v>
      </c>
      <c r="G2323" t="s">
        <v>2398</v>
      </c>
      <c r="H2323" t="s">
        <v>32</v>
      </c>
      <c r="I2323" t="s">
        <v>8825</v>
      </c>
      <c r="J2323" s="1">
        <v>43074</v>
      </c>
      <c r="K2323" s="1">
        <v>43075</v>
      </c>
      <c r="L2323" t="s">
        <v>199</v>
      </c>
      <c r="M2323">
        <f>Table1[[#This Row],[Ship Date]]-Table1[[#This Row],[Order Date]]</f>
        <v>1</v>
      </c>
      <c r="N2323">
        <v>12</v>
      </c>
      <c r="O2323" t="s">
        <v>35</v>
      </c>
      <c r="P2323" s="3">
        <v>31.175999999999998</v>
      </c>
      <c r="Q2323" s="3">
        <v>21.030802737516019</v>
      </c>
      <c r="R2323" s="3">
        <f>(Table1[[#This Row],[Selling Price]]-Table1[[#This Row],[Cost Price]])</f>
        <v>10.145197262483979</v>
      </c>
      <c r="S2323" s="12">
        <f>(Table1[[#This Row],[Profit]]/Table1[[#This Row],[Selling Price]])</f>
        <v>0.32541689961778225</v>
      </c>
      <c r="T2323">
        <v>3</v>
      </c>
      <c r="U2323" s="2">
        <f>Table1[[#This Row],[Selling Price]]*Table1[[#This Row],[Quantity]]</f>
        <v>93.527999999999992</v>
      </c>
      <c r="V2323" s="4">
        <v>0.2</v>
      </c>
      <c r="W2323">
        <v>263</v>
      </c>
      <c r="X2323" t="s">
        <v>36</v>
      </c>
      <c r="Y2323" t="s">
        <v>52</v>
      </c>
      <c r="Z2323" s="2">
        <v>10.930141389753381</v>
      </c>
    </row>
    <row r="2324" spans="1:26" x14ac:dyDescent="0.35">
      <c r="A2324" t="s">
        <v>681</v>
      </c>
      <c r="B2324" t="s">
        <v>682</v>
      </c>
      <c r="C2324" t="s">
        <v>39</v>
      </c>
      <c r="D2324" t="s">
        <v>80</v>
      </c>
      <c r="E2324" t="s">
        <v>162</v>
      </c>
      <c r="F2324" t="s">
        <v>683</v>
      </c>
      <c r="G2324" t="s">
        <v>684</v>
      </c>
      <c r="H2324" t="s">
        <v>32</v>
      </c>
      <c r="I2324" t="s">
        <v>8874</v>
      </c>
      <c r="J2324" s="1">
        <v>43043</v>
      </c>
      <c r="K2324" s="1">
        <v>43048</v>
      </c>
      <c r="L2324" t="s">
        <v>60</v>
      </c>
      <c r="M2324">
        <f>Table1[[#This Row],[Ship Date]]-Table1[[#This Row],[Order Date]]</f>
        <v>5</v>
      </c>
      <c r="N2324">
        <v>11</v>
      </c>
      <c r="O2324" t="s">
        <v>35</v>
      </c>
      <c r="P2324" s="3">
        <v>70.72</v>
      </c>
      <c r="Q2324" s="3">
        <v>55.630653990503362</v>
      </c>
      <c r="R2324" s="3">
        <f>(Table1[[#This Row],[Selling Price]]-Table1[[#This Row],[Cost Price]])</f>
        <v>15.089346009496637</v>
      </c>
      <c r="S2324" s="12">
        <f>(Table1[[#This Row],[Profit]]/Table1[[#This Row],[Selling Price]])</f>
        <v>0.21336744922930764</v>
      </c>
      <c r="T2324">
        <v>4</v>
      </c>
      <c r="U2324" s="2">
        <f>Table1[[#This Row],[Selling Price]]*Table1[[#This Row],[Quantity]]</f>
        <v>282.88</v>
      </c>
      <c r="V2324" s="4">
        <v>0.2</v>
      </c>
      <c r="W2324">
        <v>360</v>
      </c>
      <c r="X2324" t="s">
        <v>36</v>
      </c>
      <c r="Y2324" t="s">
        <v>68</v>
      </c>
      <c r="Z2324" s="2">
        <v>43.343872294184173</v>
      </c>
    </row>
    <row r="2325" spans="1:26" x14ac:dyDescent="0.35">
      <c r="A2325" t="s">
        <v>681</v>
      </c>
      <c r="B2325" t="s">
        <v>682</v>
      </c>
      <c r="C2325" t="s">
        <v>64</v>
      </c>
      <c r="D2325" t="s">
        <v>80</v>
      </c>
      <c r="E2325" t="s">
        <v>162</v>
      </c>
      <c r="F2325" t="s">
        <v>3711</v>
      </c>
      <c r="G2325" t="s">
        <v>3712</v>
      </c>
      <c r="H2325" t="s">
        <v>32</v>
      </c>
      <c r="I2325" t="s">
        <v>8879</v>
      </c>
      <c r="J2325" s="1">
        <v>41954</v>
      </c>
      <c r="K2325" s="1">
        <v>41956</v>
      </c>
      <c r="L2325" t="s">
        <v>199</v>
      </c>
      <c r="M2325">
        <f>Table1[[#This Row],[Ship Date]]-Table1[[#This Row],[Order Date]]</f>
        <v>2</v>
      </c>
      <c r="N2325">
        <v>11</v>
      </c>
      <c r="O2325" t="s">
        <v>35</v>
      </c>
      <c r="P2325" s="3">
        <v>102.13</v>
      </c>
      <c r="Q2325" s="3">
        <v>75.615259300088837</v>
      </c>
      <c r="R2325" s="3">
        <f>(Table1[[#This Row],[Selling Price]]-Table1[[#This Row],[Cost Price]])</f>
        <v>26.514740699911158</v>
      </c>
      <c r="S2325" s="12">
        <f>(Table1[[#This Row],[Profit]]/Table1[[#This Row],[Selling Price]])</f>
        <v>0.25961755311770451</v>
      </c>
      <c r="T2325">
        <v>7</v>
      </c>
      <c r="U2325" s="2">
        <f>Table1[[#This Row],[Selling Price]]*Table1[[#This Row],[Quantity]]</f>
        <v>714.91</v>
      </c>
      <c r="V2325" s="4">
        <v>0</v>
      </c>
      <c r="W2325">
        <v>216</v>
      </c>
      <c r="X2325" t="s">
        <v>36</v>
      </c>
      <c r="Y2325" t="s">
        <v>52</v>
      </c>
      <c r="Z2325" s="2">
        <v>31.45039116873853</v>
      </c>
    </row>
    <row r="2326" spans="1:26" x14ac:dyDescent="0.35">
      <c r="A2326" t="s">
        <v>681</v>
      </c>
      <c r="B2326" t="s">
        <v>682</v>
      </c>
      <c r="C2326" t="s">
        <v>64</v>
      </c>
      <c r="D2326" t="s">
        <v>80</v>
      </c>
      <c r="E2326" t="s">
        <v>162</v>
      </c>
      <c r="F2326" t="s">
        <v>5008</v>
      </c>
      <c r="G2326" t="s">
        <v>5009</v>
      </c>
      <c r="H2326" t="s">
        <v>32</v>
      </c>
      <c r="I2326" t="s">
        <v>9063</v>
      </c>
      <c r="J2326" s="1">
        <v>42642</v>
      </c>
      <c r="K2326" s="1">
        <v>42646</v>
      </c>
      <c r="L2326" t="s">
        <v>60</v>
      </c>
      <c r="M2326">
        <f>Table1[[#This Row],[Ship Date]]-Table1[[#This Row],[Order Date]]</f>
        <v>4</v>
      </c>
      <c r="N2326">
        <v>9</v>
      </c>
      <c r="O2326" t="s">
        <v>61</v>
      </c>
      <c r="P2326" s="3">
        <v>36.24</v>
      </c>
      <c r="Q2326" s="3">
        <v>27.597056817719722</v>
      </c>
      <c r="R2326" s="3">
        <f>(Table1[[#This Row],[Selling Price]]-Table1[[#This Row],[Cost Price]])</f>
        <v>8.6429431822802805</v>
      </c>
      <c r="S2326" s="12">
        <f>(Table1[[#This Row],[Profit]]/Table1[[#This Row],[Selling Price]])</f>
        <v>0.23849180966557065</v>
      </c>
      <c r="T2326">
        <v>1</v>
      </c>
      <c r="U2326" s="2">
        <f>Table1[[#This Row],[Selling Price]]*Table1[[#This Row],[Quantity]]</f>
        <v>36.24</v>
      </c>
      <c r="V2326" s="4">
        <v>0</v>
      </c>
      <c r="W2326">
        <v>219</v>
      </c>
      <c r="X2326" t="s">
        <v>36</v>
      </c>
      <c r="Y2326" t="s">
        <v>68</v>
      </c>
      <c r="Z2326" s="2">
        <v>75.148863464459666</v>
      </c>
    </row>
    <row r="2327" spans="1:26" x14ac:dyDescent="0.35">
      <c r="A2327" t="s">
        <v>919</v>
      </c>
      <c r="B2327" t="s">
        <v>920</v>
      </c>
      <c r="C2327" t="s">
        <v>27</v>
      </c>
      <c r="D2327" t="s">
        <v>80</v>
      </c>
      <c r="E2327" t="s">
        <v>81</v>
      </c>
      <c r="F2327" t="s">
        <v>921</v>
      </c>
      <c r="G2327" t="s">
        <v>922</v>
      </c>
      <c r="H2327" t="s">
        <v>32</v>
      </c>
      <c r="I2327" t="s">
        <v>918</v>
      </c>
      <c r="J2327" s="1">
        <v>42273</v>
      </c>
      <c r="K2327" s="1">
        <v>42275</v>
      </c>
      <c r="L2327" t="s">
        <v>34</v>
      </c>
      <c r="M2327">
        <f>Table1[[#This Row],[Ship Date]]-Table1[[#This Row],[Order Date]]</f>
        <v>2</v>
      </c>
      <c r="N2327">
        <v>9</v>
      </c>
      <c r="O2327" t="s">
        <v>61</v>
      </c>
      <c r="P2327" s="3">
        <v>1114.4000000000001</v>
      </c>
      <c r="Q2327" s="3">
        <v>732.17633191025607</v>
      </c>
      <c r="R2327" s="3">
        <f>(Table1[[#This Row],[Selling Price]]-Table1[[#This Row],[Cost Price]])</f>
        <v>382.22366808974402</v>
      </c>
      <c r="S2327" s="12">
        <f>(Table1[[#This Row],[Profit]]/Table1[[#This Row],[Selling Price]])</f>
        <v>0.34298606253566405</v>
      </c>
      <c r="T2327">
        <v>7</v>
      </c>
      <c r="U2327" s="2">
        <f>Table1[[#This Row],[Selling Price]]*Table1[[#This Row],[Quantity]]</f>
        <v>7800.8000000000011</v>
      </c>
      <c r="V2327" s="4">
        <v>0.2</v>
      </c>
      <c r="W2327">
        <v>249</v>
      </c>
      <c r="X2327" t="s">
        <v>36</v>
      </c>
      <c r="Y2327" t="s">
        <v>36</v>
      </c>
      <c r="Z2327" s="2">
        <v>321.61749330532388</v>
      </c>
    </row>
    <row r="2328" spans="1:26" x14ac:dyDescent="0.35">
      <c r="A2328" t="s">
        <v>919</v>
      </c>
      <c r="B2328" t="s">
        <v>920</v>
      </c>
      <c r="C2328" t="s">
        <v>27</v>
      </c>
      <c r="D2328" t="s">
        <v>80</v>
      </c>
      <c r="E2328" t="s">
        <v>162</v>
      </c>
      <c r="F2328" t="s">
        <v>1246</v>
      </c>
      <c r="G2328" t="s">
        <v>1247</v>
      </c>
      <c r="H2328" t="s">
        <v>32</v>
      </c>
      <c r="I2328" t="s">
        <v>1248</v>
      </c>
      <c r="J2328" s="1">
        <v>41812</v>
      </c>
      <c r="K2328" s="1">
        <v>41815</v>
      </c>
      <c r="L2328" t="s">
        <v>199</v>
      </c>
      <c r="M2328">
        <f>Table1[[#This Row],[Ship Date]]-Table1[[#This Row],[Order Date]]</f>
        <v>3</v>
      </c>
      <c r="N2328">
        <v>6</v>
      </c>
      <c r="O2328" t="s">
        <v>51</v>
      </c>
      <c r="P2328" s="3">
        <v>196.75200000000001</v>
      </c>
      <c r="Q2328" s="3">
        <v>152.98245817502141</v>
      </c>
      <c r="R2328" s="3">
        <f>(Table1[[#This Row],[Selling Price]]-Table1[[#This Row],[Cost Price]])</f>
        <v>43.769541824978603</v>
      </c>
      <c r="S2328" s="12">
        <f>(Table1[[#This Row],[Profit]]/Table1[[#This Row],[Selling Price]])</f>
        <v>0.22246046711077194</v>
      </c>
      <c r="T2328">
        <v>6</v>
      </c>
      <c r="U2328" s="2">
        <f>Table1[[#This Row],[Selling Price]]*Table1[[#This Row],[Quantity]]</f>
        <v>1180.5120000000002</v>
      </c>
      <c r="V2328" s="4">
        <v>0.2</v>
      </c>
      <c r="W2328">
        <v>365</v>
      </c>
      <c r="X2328" t="s">
        <v>36</v>
      </c>
      <c r="Y2328" t="s">
        <v>52</v>
      </c>
      <c r="Z2328" s="2">
        <v>23.187445568669261</v>
      </c>
    </row>
    <row r="2329" spans="1:26" x14ac:dyDescent="0.35">
      <c r="A2329" t="s">
        <v>919</v>
      </c>
      <c r="B2329" t="s">
        <v>920</v>
      </c>
      <c r="C2329" t="s">
        <v>39</v>
      </c>
      <c r="D2329" t="s">
        <v>80</v>
      </c>
      <c r="E2329" t="s">
        <v>162</v>
      </c>
      <c r="F2329" t="s">
        <v>1701</v>
      </c>
      <c r="G2329" t="s">
        <v>1702</v>
      </c>
      <c r="H2329" t="s">
        <v>32</v>
      </c>
      <c r="I2329" t="s">
        <v>1926</v>
      </c>
      <c r="J2329" s="1">
        <v>42002</v>
      </c>
      <c r="K2329" s="1">
        <v>42006</v>
      </c>
      <c r="L2329" t="s">
        <v>60</v>
      </c>
      <c r="M2329">
        <f>Table1[[#This Row],[Ship Date]]-Table1[[#This Row],[Order Date]]</f>
        <v>4</v>
      </c>
      <c r="N2329">
        <v>12</v>
      </c>
      <c r="O2329" t="s">
        <v>35</v>
      </c>
      <c r="P2329" s="3">
        <v>119.8</v>
      </c>
      <c r="Q2329" s="3">
        <v>96.196334733633421</v>
      </c>
      <c r="R2329" s="3">
        <f>(Table1[[#This Row],[Selling Price]]-Table1[[#This Row],[Cost Price]])</f>
        <v>23.603665266366576</v>
      </c>
      <c r="S2329" s="12">
        <f>(Table1[[#This Row],[Profit]]/Table1[[#This Row],[Selling Price]])</f>
        <v>0.19702558653060581</v>
      </c>
      <c r="T2329">
        <v>4</v>
      </c>
      <c r="U2329" s="2">
        <f>Table1[[#This Row],[Selling Price]]*Table1[[#This Row],[Quantity]]</f>
        <v>479.2</v>
      </c>
      <c r="V2329" s="4">
        <v>0</v>
      </c>
      <c r="W2329">
        <v>347</v>
      </c>
      <c r="X2329" t="s">
        <v>36</v>
      </c>
      <c r="Y2329" t="s">
        <v>68</v>
      </c>
      <c r="Z2329" s="2">
        <v>36.337139127895021</v>
      </c>
    </row>
    <row r="2330" spans="1:26" x14ac:dyDescent="0.35">
      <c r="A2330" t="s">
        <v>919</v>
      </c>
      <c r="B2330" t="s">
        <v>920</v>
      </c>
      <c r="C2330" t="s">
        <v>27</v>
      </c>
      <c r="D2330" t="s">
        <v>80</v>
      </c>
      <c r="E2330" t="s">
        <v>81</v>
      </c>
      <c r="F2330" t="s">
        <v>2119</v>
      </c>
      <c r="G2330" t="s">
        <v>2120</v>
      </c>
      <c r="H2330" t="s">
        <v>32</v>
      </c>
      <c r="I2330" t="s">
        <v>2116</v>
      </c>
      <c r="J2330" s="1">
        <v>42374</v>
      </c>
      <c r="K2330" s="1">
        <v>42376</v>
      </c>
      <c r="L2330" t="s">
        <v>34</v>
      </c>
      <c r="M2330">
        <f>Table1[[#This Row],[Ship Date]]-Table1[[#This Row],[Order Date]]</f>
        <v>2</v>
      </c>
      <c r="N2330">
        <v>1</v>
      </c>
      <c r="O2330" t="s">
        <v>35</v>
      </c>
      <c r="P2330" s="3">
        <v>59.183999999999997</v>
      </c>
      <c r="Q2330" s="3">
        <v>44.143967323778547</v>
      </c>
      <c r="R2330" s="3">
        <f>(Table1[[#This Row],[Selling Price]]-Table1[[#This Row],[Cost Price]])</f>
        <v>15.04003267622145</v>
      </c>
      <c r="S2330" s="12">
        <f>(Table1[[#This Row],[Profit]]/Table1[[#This Row],[Selling Price]])</f>
        <v>0.25412328798698047</v>
      </c>
      <c r="T2330">
        <v>2</v>
      </c>
      <c r="U2330" s="2">
        <f>Table1[[#This Row],[Selling Price]]*Table1[[#This Row],[Quantity]]</f>
        <v>118.36799999999999</v>
      </c>
      <c r="V2330" s="4">
        <v>0.2</v>
      </c>
      <c r="W2330">
        <v>315</v>
      </c>
      <c r="X2330" t="s">
        <v>36</v>
      </c>
      <c r="Y2330" t="s">
        <v>52</v>
      </c>
      <c r="Z2330" s="2">
        <v>25.389023927673939</v>
      </c>
    </row>
    <row r="2331" spans="1:26" x14ac:dyDescent="0.35">
      <c r="A2331" t="s">
        <v>919</v>
      </c>
      <c r="B2331" t="s">
        <v>920</v>
      </c>
      <c r="C2331" t="s">
        <v>55</v>
      </c>
      <c r="D2331" t="s">
        <v>80</v>
      </c>
      <c r="E2331" t="s">
        <v>162</v>
      </c>
      <c r="F2331" t="s">
        <v>2660</v>
      </c>
      <c r="G2331" t="s">
        <v>2661</v>
      </c>
      <c r="H2331" t="s">
        <v>32</v>
      </c>
      <c r="I2331" t="s">
        <v>2662</v>
      </c>
      <c r="J2331" s="1">
        <v>42468</v>
      </c>
      <c r="K2331" s="1">
        <v>42472</v>
      </c>
      <c r="L2331" t="s">
        <v>60</v>
      </c>
      <c r="M2331">
        <f>Table1[[#This Row],[Ship Date]]-Table1[[#This Row],[Order Date]]</f>
        <v>4</v>
      </c>
      <c r="N2331">
        <v>4</v>
      </c>
      <c r="O2331" t="s">
        <v>106</v>
      </c>
      <c r="P2331" s="3">
        <v>431.928</v>
      </c>
      <c r="Q2331" s="3">
        <v>316.91645378357191</v>
      </c>
      <c r="R2331" s="3">
        <f>(Table1[[#This Row],[Selling Price]]-Table1[[#This Row],[Cost Price]])</f>
        <v>115.01154621642809</v>
      </c>
      <c r="S2331" s="12">
        <f>(Table1[[#This Row],[Profit]]/Table1[[#This Row],[Selling Price]])</f>
        <v>0.26627481019157845</v>
      </c>
      <c r="T2331">
        <v>9</v>
      </c>
      <c r="U2331" s="2">
        <f>Table1[[#This Row],[Selling Price]]*Table1[[#This Row],[Quantity]]</f>
        <v>3887.3519999999999</v>
      </c>
      <c r="V2331" s="4">
        <v>0.2</v>
      </c>
      <c r="W2331">
        <v>319</v>
      </c>
      <c r="X2331" t="s">
        <v>36</v>
      </c>
      <c r="Y2331" t="s">
        <v>36</v>
      </c>
      <c r="Z2331" s="2">
        <v>218.8771960054313</v>
      </c>
    </row>
    <row r="2332" spans="1:26" x14ac:dyDescent="0.35">
      <c r="A2332" t="s">
        <v>919</v>
      </c>
      <c r="B2332" t="s">
        <v>920</v>
      </c>
      <c r="C2332" t="s">
        <v>45</v>
      </c>
      <c r="D2332" t="s">
        <v>80</v>
      </c>
      <c r="E2332" t="s">
        <v>81</v>
      </c>
      <c r="F2332" t="s">
        <v>2173</v>
      </c>
      <c r="G2332" t="s">
        <v>2174</v>
      </c>
      <c r="H2332" t="s">
        <v>32</v>
      </c>
      <c r="I2332" t="s">
        <v>2668</v>
      </c>
      <c r="J2332" s="1">
        <v>42948</v>
      </c>
      <c r="K2332" s="1">
        <v>42951</v>
      </c>
      <c r="L2332" t="s">
        <v>199</v>
      </c>
      <c r="M2332">
        <f>Table1[[#This Row],[Ship Date]]-Table1[[#This Row],[Order Date]]</f>
        <v>3</v>
      </c>
      <c r="N2332">
        <v>8</v>
      </c>
      <c r="O2332" t="s">
        <v>61</v>
      </c>
      <c r="P2332" s="3">
        <v>271.95999999999998</v>
      </c>
      <c r="Q2332" s="3">
        <v>187.39982355900341</v>
      </c>
      <c r="R2332" s="3">
        <f>(Table1[[#This Row],[Selling Price]]-Table1[[#This Row],[Cost Price]])</f>
        <v>84.560176440996571</v>
      </c>
      <c r="S2332" s="12">
        <f>(Table1[[#This Row],[Profit]]/Table1[[#This Row],[Selling Price]])</f>
        <v>0.31092872643402181</v>
      </c>
      <c r="T2332">
        <v>5</v>
      </c>
      <c r="U2332" s="2">
        <f>Table1[[#This Row],[Selling Price]]*Table1[[#This Row],[Quantity]]</f>
        <v>1359.8</v>
      </c>
      <c r="V2332" s="4">
        <v>0.2</v>
      </c>
      <c r="W2332">
        <v>456</v>
      </c>
      <c r="X2332" t="s">
        <v>36</v>
      </c>
      <c r="Y2332" t="s">
        <v>36</v>
      </c>
      <c r="Z2332" s="2">
        <v>191.34082050623701</v>
      </c>
    </row>
    <row r="2333" spans="1:26" x14ac:dyDescent="0.35">
      <c r="A2333" t="s">
        <v>919</v>
      </c>
      <c r="B2333" t="s">
        <v>920</v>
      </c>
      <c r="C2333" t="s">
        <v>39</v>
      </c>
      <c r="D2333" t="s">
        <v>80</v>
      </c>
      <c r="E2333" t="s">
        <v>162</v>
      </c>
      <c r="F2333" t="s">
        <v>665</v>
      </c>
      <c r="G2333" t="s">
        <v>666</v>
      </c>
      <c r="H2333" t="s">
        <v>32</v>
      </c>
      <c r="I2333" t="s">
        <v>2956</v>
      </c>
      <c r="J2333" s="1">
        <v>41735</v>
      </c>
      <c r="K2333" s="1">
        <v>41737</v>
      </c>
      <c r="L2333" t="s">
        <v>199</v>
      </c>
      <c r="M2333">
        <f>Table1[[#This Row],[Ship Date]]-Table1[[#This Row],[Order Date]]</f>
        <v>2</v>
      </c>
      <c r="N2333">
        <v>4</v>
      </c>
      <c r="O2333" t="s">
        <v>106</v>
      </c>
      <c r="P2333" s="3">
        <v>116.78400000000001</v>
      </c>
      <c r="Q2333" s="3">
        <v>86.924204665946149</v>
      </c>
      <c r="R2333" s="3">
        <f>(Table1[[#This Row],[Selling Price]]-Table1[[#This Row],[Cost Price]])</f>
        <v>29.859795334053857</v>
      </c>
      <c r="S2333" s="12">
        <f>(Table1[[#This Row],[Profit]]/Table1[[#This Row],[Selling Price]])</f>
        <v>0.25568395785427672</v>
      </c>
      <c r="T2333">
        <v>2</v>
      </c>
      <c r="U2333" s="2">
        <f>Table1[[#This Row],[Selling Price]]*Table1[[#This Row],[Quantity]]</f>
        <v>233.56800000000001</v>
      </c>
      <c r="V2333" s="4">
        <v>0.2</v>
      </c>
      <c r="W2333">
        <v>132</v>
      </c>
      <c r="X2333" t="s">
        <v>36</v>
      </c>
      <c r="Y2333" t="s">
        <v>68</v>
      </c>
      <c r="Z2333" s="2">
        <v>115.3149603893615</v>
      </c>
    </row>
    <row r="2334" spans="1:26" x14ac:dyDescent="0.35">
      <c r="A2334" t="s">
        <v>919</v>
      </c>
      <c r="B2334" t="s">
        <v>920</v>
      </c>
      <c r="C2334" t="s">
        <v>55</v>
      </c>
      <c r="D2334" t="s">
        <v>80</v>
      </c>
      <c r="E2334" t="s">
        <v>81</v>
      </c>
      <c r="F2334" t="s">
        <v>3216</v>
      </c>
      <c r="G2334" t="s">
        <v>3217</v>
      </c>
      <c r="H2334" t="s">
        <v>32</v>
      </c>
      <c r="I2334" t="s">
        <v>3218</v>
      </c>
      <c r="J2334" s="1">
        <v>42178</v>
      </c>
      <c r="K2334" s="1">
        <v>42180</v>
      </c>
      <c r="L2334" t="s">
        <v>34</v>
      </c>
      <c r="M2334">
        <f>Table1[[#This Row],[Ship Date]]-Table1[[#This Row],[Order Date]]</f>
        <v>2</v>
      </c>
      <c r="N2334">
        <v>6</v>
      </c>
      <c r="O2334" t="s">
        <v>51</v>
      </c>
      <c r="P2334" s="3">
        <v>201.56800000000001</v>
      </c>
      <c r="Q2334" s="3">
        <v>168.75976165783771</v>
      </c>
      <c r="R2334" s="3">
        <f>(Table1[[#This Row],[Selling Price]]-Table1[[#This Row],[Cost Price]])</f>
        <v>32.808238342162298</v>
      </c>
      <c r="S2334" s="12">
        <f>(Table1[[#This Row],[Profit]]/Table1[[#This Row],[Selling Price]])</f>
        <v>0.16276511322314205</v>
      </c>
      <c r="T2334">
        <v>4</v>
      </c>
      <c r="U2334" s="2">
        <f>Table1[[#This Row],[Selling Price]]*Table1[[#This Row],[Quantity]]</f>
        <v>806.27200000000005</v>
      </c>
      <c r="V2334" s="4">
        <v>0.2</v>
      </c>
      <c r="W2334">
        <v>242</v>
      </c>
      <c r="X2334" t="s">
        <v>36</v>
      </c>
      <c r="Y2334" t="s">
        <v>68</v>
      </c>
      <c r="Z2334" s="2">
        <v>132.5509689941303</v>
      </c>
    </row>
    <row r="2335" spans="1:26" x14ac:dyDescent="0.35">
      <c r="A2335" t="s">
        <v>919</v>
      </c>
      <c r="B2335" t="s">
        <v>920</v>
      </c>
      <c r="C2335" t="s">
        <v>64</v>
      </c>
      <c r="D2335" t="s">
        <v>80</v>
      </c>
      <c r="E2335" t="s">
        <v>162</v>
      </c>
      <c r="F2335" t="s">
        <v>2522</v>
      </c>
      <c r="G2335" t="s">
        <v>2523</v>
      </c>
      <c r="H2335" t="s">
        <v>32</v>
      </c>
      <c r="I2335" t="s">
        <v>3329</v>
      </c>
      <c r="J2335" s="1">
        <v>42451</v>
      </c>
      <c r="K2335" s="1">
        <v>42454</v>
      </c>
      <c r="L2335" t="s">
        <v>199</v>
      </c>
      <c r="M2335">
        <f>Table1[[#This Row],[Ship Date]]-Table1[[#This Row],[Order Date]]</f>
        <v>3</v>
      </c>
      <c r="N2335">
        <v>3</v>
      </c>
      <c r="O2335" t="s">
        <v>106</v>
      </c>
      <c r="P2335" s="3">
        <v>58.58</v>
      </c>
      <c r="Q2335" s="3">
        <v>42.323590720801853</v>
      </c>
      <c r="R2335" s="3">
        <f>(Table1[[#This Row],[Selling Price]]-Table1[[#This Row],[Cost Price]])</f>
        <v>16.256409279198145</v>
      </c>
      <c r="S2335" s="12">
        <f>(Table1[[#This Row],[Profit]]/Table1[[#This Row],[Selling Price]])</f>
        <v>0.27750784020481639</v>
      </c>
      <c r="T2335">
        <v>2</v>
      </c>
      <c r="U2335" s="2">
        <f>Table1[[#This Row],[Selling Price]]*Table1[[#This Row],[Quantity]]</f>
        <v>117.16</v>
      </c>
      <c r="V2335" s="4">
        <v>0</v>
      </c>
      <c r="W2335">
        <v>308</v>
      </c>
      <c r="X2335" t="s">
        <v>36</v>
      </c>
      <c r="Y2335" t="s">
        <v>68</v>
      </c>
      <c r="Z2335" s="2">
        <v>70.434178083276208</v>
      </c>
    </row>
    <row r="2336" spans="1:26" x14ac:dyDescent="0.35">
      <c r="A2336" t="s">
        <v>919</v>
      </c>
      <c r="B2336" t="s">
        <v>920</v>
      </c>
      <c r="C2336" t="s">
        <v>55</v>
      </c>
      <c r="D2336" t="s">
        <v>80</v>
      </c>
      <c r="E2336" t="s">
        <v>162</v>
      </c>
      <c r="F2336" t="s">
        <v>3350</v>
      </c>
      <c r="G2336" t="s">
        <v>3351</v>
      </c>
      <c r="H2336" t="s">
        <v>32</v>
      </c>
      <c r="I2336" t="s">
        <v>3352</v>
      </c>
      <c r="J2336" s="1">
        <v>42547</v>
      </c>
      <c r="K2336" s="1">
        <v>42550</v>
      </c>
      <c r="L2336" t="s">
        <v>34</v>
      </c>
      <c r="M2336">
        <f>Table1[[#This Row],[Ship Date]]-Table1[[#This Row],[Order Date]]</f>
        <v>3</v>
      </c>
      <c r="N2336">
        <v>6</v>
      </c>
      <c r="O2336" t="s">
        <v>51</v>
      </c>
      <c r="P2336" s="3">
        <v>13.616</v>
      </c>
      <c r="Q2336" s="3">
        <v>8.8568538201933134</v>
      </c>
      <c r="R2336" s="3">
        <f>(Table1[[#This Row],[Selling Price]]-Table1[[#This Row],[Cost Price]])</f>
        <v>4.7591461798066863</v>
      </c>
      <c r="S2336" s="12">
        <f>(Table1[[#This Row],[Profit]]/Table1[[#This Row],[Selling Price]])</f>
        <v>0.3495260120304558</v>
      </c>
      <c r="T2336">
        <v>2</v>
      </c>
      <c r="U2336" s="2">
        <f>Table1[[#This Row],[Selling Price]]*Table1[[#This Row],[Quantity]]</f>
        <v>27.231999999999999</v>
      </c>
      <c r="V2336" s="4">
        <v>0.2</v>
      </c>
      <c r="W2336">
        <v>134</v>
      </c>
      <c r="X2336" t="s">
        <v>36</v>
      </c>
      <c r="Y2336" t="s">
        <v>68</v>
      </c>
      <c r="Z2336" s="2">
        <v>132.5509689941303</v>
      </c>
    </row>
    <row r="2337" spans="1:26" x14ac:dyDescent="0.35">
      <c r="A2337" t="s">
        <v>919</v>
      </c>
      <c r="B2337" t="s">
        <v>920</v>
      </c>
      <c r="C2337" t="s">
        <v>45</v>
      </c>
      <c r="D2337" t="s">
        <v>80</v>
      </c>
      <c r="E2337" t="s">
        <v>162</v>
      </c>
      <c r="F2337" t="s">
        <v>665</v>
      </c>
      <c r="G2337" t="s">
        <v>666</v>
      </c>
      <c r="H2337" t="s">
        <v>32</v>
      </c>
      <c r="I2337" t="s">
        <v>3706</v>
      </c>
      <c r="J2337" s="1">
        <v>43001</v>
      </c>
      <c r="K2337" s="1">
        <v>43007</v>
      </c>
      <c r="L2337" t="s">
        <v>60</v>
      </c>
      <c r="M2337">
        <f>Table1[[#This Row],[Ship Date]]-Table1[[#This Row],[Order Date]]</f>
        <v>6</v>
      </c>
      <c r="N2337">
        <v>9</v>
      </c>
      <c r="O2337" t="s">
        <v>61</v>
      </c>
      <c r="P2337" s="3">
        <v>291.95999999999998</v>
      </c>
      <c r="Q2337" s="3">
        <v>239.88053202887559</v>
      </c>
      <c r="R2337" s="3">
        <f>(Table1[[#This Row],[Selling Price]]-Table1[[#This Row],[Cost Price]])</f>
        <v>52.079467971124387</v>
      </c>
      <c r="S2337" s="12">
        <f>(Table1[[#This Row],[Profit]]/Table1[[#This Row],[Selling Price]])</f>
        <v>0.17837877781588021</v>
      </c>
      <c r="T2337">
        <v>4</v>
      </c>
      <c r="U2337" s="2">
        <f>Table1[[#This Row],[Selling Price]]*Table1[[#This Row],[Quantity]]</f>
        <v>1167.8399999999999</v>
      </c>
      <c r="V2337" s="4">
        <v>0</v>
      </c>
      <c r="W2337">
        <v>498</v>
      </c>
      <c r="X2337" t="s">
        <v>68</v>
      </c>
      <c r="Y2337" t="s">
        <v>68</v>
      </c>
      <c r="Z2337" s="2">
        <v>115.3149603893615</v>
      </c>
    </row>
    <row r="2338" spans="1:26" x14ac:dyDescent="0.35">
      <c r="A2338" t="s">
        <v>919</v>
      </c>
      <c r="B2338" t="s">
        <v>920</v>
      </c>
      <c r="C2338" t="s">
        <v>27</v>
      </c>
      <c r="D2338" t="s">
        <v>80</v>
      </c>
      <c r="E2338" t="s">
        <v>81</v>
      </c>
      <c r="F2338" t="s">
        <v>921</v>
      </c>
      <c r="G2338" t="s">
        <v>922</v>
      </c>
      <c r="H2338" t="s">
        <v>32</v>
      </c>
      <c r="I2338" t="s">
        <v>3779</v>
      </c>
      <c r="J2338" s="1">
        <v>42568</v>
      </c>
      <c r="K2338" s="1">
        <v>42572</v>
      </c>
      <c r="L2338" t="s">
        <v>60</v>
      </c>
      <c r="M2338">
        <f>Table1[[#This Row],[Ship Date]]-Table1[[#This Row],[Order Date]]</f>
        <v>4</v>
      </c>
      <c r="N2338">
        <v>7</v>
      </c>
      <c r="O2338" t="s">
        <v>51</v>
      </c>
      <c r="P2338" s="3">
        <v>597</v>
      </c>
      <c r="Q2338" s="3">
        <v>399.29799280969308</v>
      </c>
      <c r="R2338" s="3">
        <f>(Table1[[#This Row],[Selling Price]]-Table1[[#This Row],[Cost Price]])</f>
        <v>197.70200719030692</v>
      </c>
      <c r="S2338" s="12">
        <f>(Table1[[#This Row],[Profit]]/Table1[[#This Row],[Selling Price]])</f>
        <v>0.33115914102228966</v>
      </c>
      <c r="T2338">
        <v>3</v>
      </c>
      <c r="U2338" s="2">
        <f>Table1[[#This Row],[Selling Price]]*Table1[[#This Row],[Quantity]]</f>
        <v>1791</v>
      </c>
      <c r="V2338" s="4">
        <v>0</v>
      </c>
      <c r="W2338">
        <v>378</v>
      </c>
      <c r="X2338" t="s">
        <v>36</v>
      </c>
      <c r="Y2338" t="s">
        <v>36</v>
      </c>
      <c r="Z2338" s="2">
        <v>321.61749330532388</v>
      </c>
    </row>
    <row r="2339" spans="1:26" x14ac:dyDescent="0.35">
      <c r="A2339" t="s">
        <v>919</v>
      </c>
      <c r="B2339" t="s">
        <v>920</v>
      </c>
      <c r="C2339" t="s">
        <v>27</v>
      </c>
      <c r="D2339" t="s">
        <v>80</v>
      </c>
      <c r="E2339" t="s">
        <v>162</v>
      </c>
      <c r="F2339" t="s">
        <v>2522</v>
      </c>
      <c r="G2339" t="s">
        <v>2523</v>
      </c>
      <c r="H2339" t="s">
        <v>32</v>
      </c>
      <c r="I2339" t="s">
        <v>3985</v>
      </c>
      <c r="J2339" s="1">
        <v>43074</v>
      </c>
      <c r="K2339" s="1">
        <v>43079</v>
      </c>
      <c r="L2339" t="s">
        <v>60</v>
      </c>
      <c r="M2339">
        <f>Table1[[#This Row],[Ship Date]]-Table1[[#This Row],[Order Date]]</f>
        <v>5</v>
      </c>
      <c r="N2339">
        <v>12</v>
      </c>
      <c r="O2339" t="s">
        <v>35</v>
      </c>
      <c r="P2339" s="3">
        <v>205.03</v>
      </c>
      <c r="Q2339" s="3">
        <v>137.49654129041861</v>
      </c>
      <c r="R2339" s="3">
        <f>(Table1[[#This Row],[Selling Price]]-Table1[[#This Row],[Cost Price]])</f>
        <v>67.533458709581396</v>
      </c>
      <c r="S2339" s="12">
        <f>(Table1[[#This Row],[Profit]]/Table1[[#This Row],[Selling Price]])</f>
        <v>0.32938330346574352</v>
      </c>
      <c r="T2339">
        <v>7</v>
      </c>
      <c r="U2339" s="2">
        <f>Table1[[#This Row],[Selling Price]]*Table1[[#This Row],[Quantity]]</f>
        <v>1435.21</v>
      </c>
      <c r="V2339" s="4">
        <v>0</v>
      </c>
      <c r="W2339">
        <v>391</v>
      </c>
      <c r="X2339" t="s">
        <v>36</v>
      </c>
      <c r="Y2339" t="s">
        <v>68</v>
      </c>
      <c r="Z2339" s="2">
        <v>70.434178083276208</v>
      </c>
    </row>
    <row r="2340" spans="1:26" x14ac:dyDescent="0.35">
      <c r="A2340" t="s">
        <v>919</v>
      </c>
      <c r="B2340" t="s">
        <v>920</v>
      </c>
      <c r="C2340" t="s">
        <v>55</v>
      </c>
      <c r="D2340" t="s">
        <v>80</v>
      </c>
      <c r="E2340" t="s">
        <v>81</v>
      </c>
      <c r="F2340" t="s">
        <v>2901</v>
      </c>
      <c r="G2340" t="s">
        <v>2902</v>
      </c>
      <c r="H2340" t="s">
        <v>32</v>
      </c>
      <c r="I2340" t="s">
        <v>4219</v>
      </c>
      <c r="J2340" s="1">
        <v>42512</v>
      </c>
      <c r="K2340" s="1">
        <v>42517</v>
      </c>
      <c r="L2340" t="s">
        <v>60</v>
      </c>
      <c r="M2340">
        <f>Table1[[#This Row],[Ship Date]]-Table1[[#This Row],[Order Date]]</f>
        <v>5</v>
      </c>
      <c r="N2340">
        <v>5</v>
      </c>
      <c r="O2340" t="s">
        <v>51</v>
      </c>
      <c r="P2340" s="3">
        <v>257.98</v>
      </c>
      <c r="Q2340" s="3">
        <v>187.54086565573871</v>
      </c>
      <c r="R2340" s="3">
        <f>(Table1[[#This Row],[Selling Price]]-Table1[[#This Row],[Cost Price]])</f>
        <v>70.439134344261305</v>
      </c>
      <c r="S2340" s="12">
        <f>(Table1[[#This Row],[Profit]]/Table1[[#This Row],[Selling Price]])</f>
        <v>0.27304106653330218</v>
      </c>
      <c r="T2340">
        <v>2</v>
      </c>
      <c r="U2340" s="2">
        <f>Table1[[#This Row],[Selling Price]]*Table1[[#This Row],[Quantity]]</f>
        <v>515.96</v>
      </c>
      <c r="V2340" s="4">
        <v>0</v>
      </c>
      <c r="W2340">
        <v>236</v>
      </c>
      <c r="X2340" t="s">
        <v>36</v>
      </c>
      <c r="Y2340" t="s">
        <v>36</v>
      </c>
      <c r="Z2340" s="2">
        <v>214.46675269089559</v>
      </c>
    </row>
    <row r="2341" spans="1:26" x14ac:dyDescent="0.35">
      <c r="A2341" t="s">
        <v>919</v>
      </c>
      <c r="B2341" t="s">
        <v>920</v>
      </c>
      <c r="C2341" t="s">
        <v>45</v>
      </c>
      <c r="D2341" t="s">
        <v>80</v>
      </c>
      <c r="E2341" t="s">
        <v>81</v>
      </c>
      <c r="F2341" t="s">
        <v>2682</v>
      </c>
      <c r="G2341" t="s">
        <v>2683</v>
      </c>
      <c r="H2341" t="s">
        <v>32</v>
      </c>
      <c r="I2341" t="s">
        <v>4723</v>
      </c>
      <c r="J2341" s="1">
        <v>42600</v>
      </c>
      <c r="K2341" s="1">
        <v>42606</v>
      </c>
      <c r="L2341" t="s">
        <v>60</v>
      </c>
      <c r="M2341">
        <f>Table1[[#This Row],[Ship Date]]-Table1[[#This Row],[Order Date]]</f>
        <v>6</v>
      </c>
      <c r="N2341">
        <v>8</v>
      </c>
      <c r="O2341" t="s">
        <v>61</v>
      </c>
      <c r="P2341" s="3">
        <v>39.99</v>
      </c>
      <c r="Q2341" s="3">
        <v>33.675096899645403</v>
      </c>
      <c r="R2341" s="3">
        <f>(Table1[[#This Row],[Selling Price]]-Table1[[#This Row],[Cost Price]])</f>
        <v>6.3149031003545986</v>
      </c>
      <c r="S2341" s="12">
        <f>(Table1[[#This Row],[Profit]]/Table1[[#This Row],[Selling Price]])</f>
        <v>0.15791205552274565</v>
      </c>
      <c r="T2341">
        <v>1</v>
      </c>
      <c r="U2341" s="2">
        <f>Table1[[#This Row],[Selling Price]]*Table1[[#This Row],[Quantity]]</f>
        <v>39.99</v>
      </c>
      <c r="V2341" s="4">
        <v>0</v>
      </c>
      <c r="W2341">
        <v>129</v>
      </c>
      <c r="X2341" t="s">
        <v>68</v>
      </c>
      <c r="Y2341" t="s">
        <v>68</v>
      </c>
      <c r="Z2341" s="2">
        <v>104.58742125131489</v>
      </c>
    </row>
    <row r="2342" spans="1:26" x14ac:dyDescent="0.35">
      <c r="A2342" t="s">
        <v>919</v>
      </c>
      <c r="B2342" t="s">
        <v>920</v>
      </c>
      <c r="C2342" t="s">
        <v>39</v>
      </c>
      <c r="D2342" t="s">
        <v>80</v>
      </c>
      <c r="E2342" t="s">
        <v>81</v>
      </c>
      <c r="F2342" t="s">
        <v>821</v>
      </c>
      <c r="G2342" t="s">
        <v>822</v>
      </c>
      <c r="H2342" t="s">
        <v>32</v>
      </c>
      <c r="I2342" t="s">
        <v>5046</v>
      </c>
      <c r="J2342" s="1">
        <v>42609</v>
      </c>
      <c r="K2342" s="1">
        <v>42614</v>
      </c>
      <c r="L2342" t="s">
        <v>34</v>
      </c>
      <c r="M2342">
        <f>Table1[[#This Row],[Ship Date]]-Table1[[#This Row],[Order Date]]</f>
        <v>5</v>
      </c>
      <c r="N2342">
        <v>8</v>
      </c>
      <c r="O2342" t="s">
        <v>61</v>
      </c>
      <c r="P2342" s="3">
        <v>59.97</v>
      </c>
      <c r="Q2342" s="3">
        <v>49.727346305398108</v>
      </c>
      <c r="R2342" s="3">
        <f>(Table1[[#This Row],[Selling Price]]-Table1[[#This Row],[Cost Price]])</f>
        <v>10.242653694601891</v>
      </c>
      <c r="S2342" s="12">
        <f>(Table1[[#This Row],[Profit]]/Table1[[#This Row],[Selling Price]])</f>
        <v>0.1707962930565598</v>
      </c>
      <c r="T2342">
        <v>3</v>
      </c>
      <c r="U2342" s="2">
        <f>Table1[[#This Row],[Selling Price]]*Table1[[#This Row],[Quantity]]</f>
        <v>179.91</v>
      </c>
      <c r="V2342" s="4">
        <v>0</v>
      </c>
      <c r="W2342">
        <v>207</v>
      </c>
      <c r="X2342" t="s">
        <v>36</v>
      </c>
      <c r="Y2342" t="s">
        <v>68</v>
      </c>
      <c r="Z2342" s="2">
        <v>97.914276789444756</v>
      </c>
    </row>
    <row r="2343" spans="1:26" x14ac:dyDescent="0.35">
      <c r="A2343" t="s">
        <v>919</v>
      </c>
      <c r="B2343" t="s">
        <v>920</v>
      </c>
      <c r="C2343" t="s">
        <v>39</v>
      </c>
      <c r="D2343" t="s">
        <v>80</v>
      </c>
      <c r="E2343" t="s">
        <v>618</v>
      </c>
      <c r="F2343" t="s">
        <v>2904</v>
      </c>
      <c r="G2343" t="s">
        <v>2905</v>
      </c>
      <c r="H2343" t="s">
        <v>32</v>
      </c>
      <c r="I2343" t="s">
        <v>5571</v>
      </c>
      <c r="J2343" s="1">
        <v>43093</v>
      </c>
      <c r="K2343" s="1">
        <v>43097</v>
      </c>
      <c r="L2343" t="s">
        <v>60</v>
      </c>
      <c r="M2343">
        <f>Table1[[#This Row],[Ship Date]]-Table1[[#This Row],[Order Date]]</f>
        <v>4</v>
      </c>
      <c r="N2343">
        <v>12</v>
      </c>
      <c r="O2343" t="s">
        <v>35</v>
      </c>
      <c r="P2343" s="3">
        <v>479.97</v>
      </c>
      <c r="Q2343" s="3">
        <v>332.38024849499322</v>
      </c>
      <c r="R2343" s="3">
        <f>(Table1[[#This Row],[Selling Price]]-Table1[[#This Row],[Cost Price]])</f>
        <v>147.5897515050068</v>
      </c>
      <c r="S2343" s="12">
        <f>(Table1[[#This Row],[Profit]]/Table1[[#This Row],[Selling Price]])</f>
        <v>0.30749786758548825</v>
      </c>
      <c r="T2343">
        <v>3</v>
      </c>
      <c r="U2343" s="2">
        <f>Table1[[#This Row],[Selling Price]]*Table1[[#This Row],[Quantity]]</f>
        <v>1439.91</v>
      </c>
      <c r="V2343" s="4">
        <v>0</v>
      </c>
      <c r="W2343">
        <v>323</v>
      </c>
      <c r="X2343" t="s">
        <v>36</v>
      </c>
      <c r="Y2343" t="s">
        <v>36</v>
      </c>
      <c r="Z2343" s="2">
        <v>337.11984878378189</v>
      </c>
    </row>
    <row r="2344" spans="1:26" x14ac:dyDescent="0.35">
      <c r="A2344" t="s">
        <v>919</v>
      </c>
      <c r="B2344" t="s">
        <v>920</v>
      </c>
      <c r="C2344" t="s">
        <v>55</v>
      </c>
      <c r="D2344" t="s">
        <v>80</v>
      </c>
      <c r="E2344" t="s">
        <v>81</v>
      </c>
      <c r="F2344" t="s">
        <v>5175</v>
      </c>
      <c r="G2344" t="s">
        <v>5176</v>
      </c>
      <c r="H2344" t="s">
        <v>32</v>
      </c>
      <c r="I2344" t="s">
        <v>5596</v>
      </c>
      <c r="J2344" s="1">
        <v>42271</v>
      </c>
      <c r="K2344" s="1">
        <v>42274</v>
      </c>
      <c r="L2344" t="s">
        <v>199</v>
      </c>
      <c r="M2344">
        <f>Table1[[#This Row],[Ship Date]]-Table1[[#This Row],[Order Date]]</f>
        <v>3</v>
      </c>
      <c r="N2344">
        <v>9</v>
      </c>
      <c r="O2344" t="s">
        <v>61</v>
      </c>
      <c r="P2344" s="3">
        <v>821.94</v>
      </c>
      <c r="Q2344" s="3">
        <v>587.1277982766145</v>
      </c>
      <c r="R2344" s="3">
        <f>(Table1[[#This Row],[Selling Price]]-Table1[[#This Row],[Cost Price]])</f>
        <v>234.81220172338556</v>
      </c>
      <c r="S2344" s="12">
        <f>(Table1[[#This Row],[Profit]]/Table1[[#This Row],[Selling Price]])</f>
        <v>0.28568046539088687</v>
      </c>
      <c r="T2344">
        <v>6</v>
      </c>
      <c r="U2344" s="2">
        <f>Table1[[#This Row],[Selling Price]]*Table1[[#This Row],[Quantity]]</f>
        <v>4931.6400000000003</v>
      </c>
      <c r="V2344" s="4">
        <v>0</v>
      </c>
      <c r="W2344">
        <v>395</v>
      </c>
      <c r="X2344" t="s">
        <v>36</v>
      </c>
      <c r="Y2344" t="s">
        <v>36</v>
      </c>
      <c r="Z2344" s="2">
        <v>372.98866141121948</v>
      </c>
    </row>
    <row r="2345" spans="1:26" x14ac:dyDescent="0.35">
      <c r="A2345" t="s">
        <v>919</v>
      </c>
      <c r="B2345" t="s">
        <v>920</v>
      </c>
      <c r="C2345" t="s">
        <v>27</v>
      </c>
      <c r="D2345" t="s">
        <v>80</v>
      </c>
      <c r="E2345" t="s">
        <v>162</v>
      </c>
      <c r="F2345" t="s">
        <v>4824</v>
      </c>
      <c r="G2345" t="s">
        <v>4825</v>
      </c>
      <c r="H2345" t="s">
        <v>32</v>
      </c>
      <c r="I2345" t="s">
        <v>5745</v>
      </c>
      <c r="J2345" s="1">
        <v>42679</v>
      </c>
      <c r="K2345" s="1">
        <v>42683</v>
      </c>
      <c r="L2345" t="s">
        <v>60</v>
      </c>
      <c r="M2345">
        <f>Table1[[#This Row],[Ship Date]]-Table1[[#This Row],[Order Date]]</f>
        <v>4</v>
      </c>
      <c r="N2345">
        <v>11</v>
      </c>
      <c r="O2345" t="s">
        <v>35</v>
      </c>
      <c r="P2345" s="3">
        <v>171.96</v>
      </c>
      <c r="Q2345" s="3">
        <v>116.5396781354096</v>
      </c>
      <c r="R2345" s="3">
        <f>(Table1[[#This Row],[Selling Price]]-Table1[[#This Row],[Cost Price]])</f>
        <v>55.420321864590406</v>
      </c>
      <c r="S2345" s="12">
        <f>(Table1[[#This Row],[Profit]]/Table1[[#This Row],[Selling Price]])</f>
        <v>0.32228612389270994</v>
      </c>
      <c r="T2345">
        <v>5</v>
      </c>
      <c r="U2345" s="2">
        <f>Table1[[#This Row],[Selling Price]]*Table1[[#This Row],[Quantity]]</f>
        <v>859.80000000000007</v>
      </c>
      <c r="V2345" s="4">
        <v>0.2</v>
      </c>
      <c r="W2345">
        <v>100</v>
      </c>
      <c r="X2345" t="s">
        <v>36</v>
      </c>
      <c r="Y2345" t="s">
        <v>36</v>
      </c>
      <c r="Z2345" s="2">
        <v>30.398520523209651</v>
      </c>
    </row>
    <row r="2346" spans="1:26" x14ac:dyDescent="0.35">
      <c r="A2346" t="s">
        <v>919</v>
      </c>
      <c r="B2346" t="s">
        <v>920</v>
      </c>
      <c r="C2346" t="s">
        <v>45</v>
      </c>
      <c r="D2346" t="s">
        <v>80</v>
      </c>
      <c r="E2346" t="s">
        <v>81</v>
      </c>
      <c r="F2346" t="s">
        <v>674</v>
      </c>
      <c r="G2346" t="s">
        <v>675</v>
      </c>
      <c r="H2346" t="s">
        <v>32</v>
      </c>
      <c r="I2346" t="s">
        <v>5764</v>
      </c>
      <c r="J2346" s="1">
        <v>42804</v>
      </c>
      <c r="K2346" s="1">
        <v>42810</v>
      </c>
      <c r="L2346" t="s">
        <v>60</v>
      </c>
      <c r="M2346">
        <f>Table1[[#This Row],[Ship Date]]-Table1[[#This Row],[Order Date]]</f>
        <v>6</v>
      </c>
      <c r="N2346">
        <v>3</v>
      </c>
      <c r="O2346" t="s">
        <v>106</v>
      </c>
      <c r="P2346" s="3">
        <v>53.981999999999999</v>
      </c>
      <c r="Q2346" s="3">
        <v>38.593352192674303</v>
      </c>
      <c r="R2346" s="3">
        <f>(Table1[[#This Row],[Selling Price]]-Table1[[#This Row],[Cost Price]])</f>
        <v>15.388647807325697</v>
      </c>
      <c r="S2346" s="12">
        <f>(Table1[[#This Row],[Profit]]/Table1[[#This Row],[Selling Price]])</f>
        <v>0.28506998272249445</v>
      </c>
      <c r="T2346">
        <v>3</v>
      </c>
      <c r="U2346" s="2">
        <f>Table1[[#This Row],[Selling Price]]*Table1[[#This Row],[Quantity]]</f>
        <v>161.946</v>
      </c>
      <c r="V2346" s="4">
        <v>0.4</v>
      </c>
      <c r="W2346">
        <v>246</v>
      </c>
      <c r="X2346" t="s">
        <v>68</v>
      </c>
      <c r="Y2346" t="s">
        <v>68</v>
      </c>
      <c r="Z2346" s="2">
        <v>39.194073159088731</v>
      </c>
    </row>
    <row r="2347" spans="1:26" x14ac:dyDescent="0.35">
      <c r="A2347" t="s">
        <v>919</v>
      </c>
      <c r="B2347" t="s">
        <v>920</v>
      </c>
      <c r="C2347" t="s">
        <v>64</v>
      </c>
      <c r="D2347" t="s">
        <v>80</v>
      </c>
      <c r="E2347" t="s">
        <v>162</v>
      </c>
      <c r="F2347" t="s">
        <v>3195</v>
      </c>
      <c r="G2347" t="s">
        <v>3196</v>
      </c>
      <c r="H2347" t="s">
        <v>32</v>
      </c>
      <c r="I2347" t="s">
        <v>5783</v>
      </c>
      <c r="J2347" s="1">
        <v>42049</v>
      </c>
      <c r="K2347" s="1">
        <v>42054</v>
      </c>
      <c r="L2347" t="s">
        <v>60</v>
      </c>
      <c r="M2347">
        <f>Table1[[#This Row],[Ship Date]]-Table1[[#This Row],[Order Date]]</f>
        <v>5</v>
      </c>
      <c r="N2347">
        <v>2</v>
      </c>
      <c r="O2347" t="s">
        <v>106</v>
      </c>
      <c r="P2347" s="3">
        <v>71.975999999999999</v>
      </c>
      <c r="Q2347" s="3">
        <v>60.539917139801616</v>
      </c>
      <c r="R2347" s="3">
        <f>(Table1[[#This Row],[Selling Price]]-Table1[[#This Row],[Cost Price]])</f>
        <v>11.436082860198383</v>
      </c>
      <c r="S2347" s="12">
        <f>(Table1[[#This Row],[Profit]]/Table1[[#This Row],[Selling Price]])</f>
        <v>0.1588874466516392</v>
      </c>
      <c r="T2347">
        <v>3</v>
      </c>
      <c r="U2347" s="2">
        <f>Table1[[#This Row],[Selling Price]]*Table1[[#This Row],[Quantity]]</f>
        <v>215.928</v>
      </c>
      <c r="V2347" s="4">
        <v>0.2</v>
      </c>
      <c r="W2347">
        <v>332</v>
      </c>
      <c r="X2347" t="s">
        <v>36</v>
      </c>
      <c r="Y2347" t="s">
        <v>52</v>
      </c>
      <c r="Z2347" s="2">
        <v>25.19364005345113</v>
      </c>
    </row>
    <row r="2348" spans="1:26" x14ac:dyDescent="0.35">
      <c r="A2348" t="s">
        <v>919</v>
      </c>
      <c r="B2348" t="s">
        <v>920</v>
      </c>
      <c r="C2348" t="s">
        <v>45</v>
      </c>
      <c r="D2348" t="s">
        <v>80</v>
      </c>
      <c r="E2348" t="s">
        <v>81</v>
      </c>
      <c r="F2348" t="s">
        <v>6038</v>
      </c>
      <c r="G2348" t="s">
        <v>6039</v>
      </c>
      <c r="H2348" t="s">
        <v>32</v>
      </c>
      <c r="I2348" t="s">
        <v>6040</v>
      </c>
      <c r="J2348" s="1">
        <v>42545</v>
      </c>
      <c r="K2348" s="1">
        <v>42551</v>
      </c>
      <c r="L2348" t="s">
        <v>60</v>
      </c>
      <c r="M2348">
        <f>Table1[[#This Row],[Ship Date]]-Table1[[#This Row],[Order Date]]</f>
        <v>6</v>
      </c>
      <c r="N2348">
        <v>6</v>
      </c>
      <c r="O2348" t="s">
        <v>51</v>
      </c>
      <c r="P2348" s="3">
        <v>440.91</v>
      </c>
      <c r="Q2348" s="3">
        <v>291.21568399540467</v>
      </c>
      <c r="R2348" s="3">
        <f>(Table1[[#This Row],[Selling Price]]-Table1[[#This Row],[Cost Price]])</f>
        <v>149.69431600459535</v>
      </c>
      <c r="S2348" s="12">
        <f>(Table1[[#This Row],[Profit]]/Table1[[#This Row],[Selling Price]])</f>
        <v>0.33951218163479019</v>
      </c>
      <c r="T2348">
        <v>9</v>
      </c>
      <c r="U2348" s="2">
        <f>Table1[[#This Row],[Selling Price]]*Table1[[#This Row],[Quantity]]</f>
        <v>3968.19</v>
      </c>
      <c r="V2348" s="4">
        <v>0</v>
      </c>
      <c r="W2348">
        <v>383</v>
      </c>
      <c r="X2348" t="s">
        <v>68</v>
      </c>
      <c r="Y2348" t="s">
        <v>68</v>
      </c>
      <c r="Z2348" s="2">
        <v>122.7555546653592</v>
      </c>
    </row>
    <row r="2349" spans="1:26" x14ac:dyDescent="0.35">
      <c r="A2349" t="s">
        <v>919</v>
      </c>
      <c r="B2349" t="s">
        <v>920</v>
      </c>
      <c r="C2349" t="s">
        <v>64</v>
      </c>
      <c r="D2349" t="s">
        <v>80</v>
      </c>
      <c r="E2349" t="s">
        <v>162</v>
      </c>
      <c r="F2349" t="s">
        <v>1889</v>
      </c>
      <c r="G2349" t="s">
        <v>1890</v>
      </c>
      <c r="H2349" t="s">
        <v>32</v>
      </c>
      <c r="I2349" t="s">
        <v>6268</v>
      </c>
      <c r="J2349" s="1">
        <v>43056</v>
      </c>
      <c r="K2349" s="1">
        <v>43060</v>
      </c>
      <c r="L2349" t="s">
        <v>34</v>
      </c>
      <c r="M2349">
        <f>Table1[[#This Row],[Ship Date]]-Table1[[#This Row],[Order Date]]</f>
        <v>4</v>
      </c>
      <c r="N2349">
        <v>11</v>
      </c>
      <c r="O2349" t="s">
        <v>35</v>
      </c>
      <c r="P2349" s="3">
        <v>239.96</v>
      </c>
      <c r="Q2349" s="3">
        <v>158.6065823869144</v>
      </c>
      <c r="R2349" s="3">
        <f>(Table1[[#This Row],[Selling Price]]-Table1[[#This Row],[Cost Price]])</f>
        <v>81.353417613085611</v>
      </c>
      <c r="S2349" s="12">
        <f>(Table1[[#This Row],[Profit]]/Table1[[#This Row],[Selling Price]])</f>
        <v>0.33902907823422906</v>
      </c>
      <c r="T2349">
        <v>5</v>
      </c>
      <c r="U2349" s="2">
        <f>Table1[[#This Row],[Selling Price]]*Table1[[#This Row],[Quantity]]</f>
        <v>1199.8</v>
      </c>
      <c r="V2349" s="4">
        <v>0.2</v>
      </c>
      <c r="W2349">
        <v>466</v>
      </c>
      <c r="X2349" t="s">
        <v>36</v>
      </c>
      <c r="Y2349" t="s">
        <v>68</v>
      </c>
      <c r="Z2349" s="2">
        <v>45.15883143601777</v>
      </c>
    </row>
    <row r="2350" spans="1:26" x14ac:dyDescent="0.35">
      <c r="A2350" t="s">
        <v>919</v>
      </c>
      <c r="B2350" t="s">
        <v>920</v>
      </c>
      <c r="C2350" t="s">
        <v>55</v>
      </c>
      <c r="D2350" t="s">
        <v>80</v>
      </c>
      <c r="E2350" t="s">
        <v>81</v>
      </c>
      <c r="F2350" t="s">
        <v>196</v>
      </c>
      <c r="G2350" t="s">
        <v>197</v>
      </c>
      <c r="H2350" t="s">
        <v>32</v>
      </c>
      <c r="I2350" t="s">
        <v>6280</v>
      </c>
      <c r="J2350" s="1">
        <v>43000</v>
      </c>
      <c r="K2350" s="1">
        <v>43002</v>
      </c>
      <c r="L2350" t="s">
        <v>199</v>
      </c>
      <c r="M2350">
        <f>Table1[[#This Row],[Ship Date]]-Table1[[#This Row],[Order Date]]</f>
        <v>2</v>
      </c>
      <c r="N2350">
        <v>9</v>
      </c>
      <c r="O2350" t="s">
        <v>61</v>
      </c>
      <c r="P2350" s="3">
        <v>391.98</v>
      </c>
      <c r="Q2350" s="3">
        <v>278.20281020193119</v>
      </c>
      <c r="R2350" s="3">
        <f>(Table1[[#This Row],[Selling Price]]-Table1[[#This Row],[Cost Price]])</f>
        <v>113.77718979806883</v>
      </c>
      <c r="S2350" s="12">
        <f>(Table1[[#This Row],[Profit]]/Table1[[#This Row],[Selling Price]])</f>
        <v>0.29026274248193484</v>
      </c>
      <c r="T2350">
        <v>2</v>
      </c>
      <c r="U2350" s="2">
        <f>Table1[[#This Row],[Selling Price]]*Table1[[#This Row],[Quantity]]</f>
        <v>783.96</v>
      </c>
      <c r="V2350" s="4">
        <v>0</v>
      </c>
      <c r="W2350">
        <v>299</v>
      </c>
      <c r="X2350" t="s">
        <v>36</v>
      </c>
      <c r="Y2350" t="s">
        <v>36</v>
      </c>
      <c r="Z2350" s="2">
        <v>284.01649284856683</v>
      </c>
    </row>
    <row r="2351" spans="1:26" x14ac:dyDescent="0.35">
      <c r="A2351" t="s">
        <v>919</v>
      </c>
      <c r="B2351" t="s">
        <v>920</v>
      </c>
      <c r="C2351" t="s">
        <v>55</v>
      </c>
      <c r="D2351" t="s">
        <v>80</v>
      </c>
      <c r="E2351" t="s">
        <v>81</v>
      </c>
      <c r="F2351" t="s">
        <v>3894</v>
      </c>
      <c r="G2351" t="s">
        <v>3895</v>
      </c>
      <c r="H2351" t="s">
        <v>32</v>
      </c>
      <c r="I2351" t="s">
        <v>6320</v>
      </c>
      <c r="J2351" s="1">
        <v>41896</v>
      </c>
      <c r="K2351" s="1">
        <v>41896</v>
      </c>
      <c r="L2351" t="s">
        <v>1118</v>
      </c>
      <c r="M2351">
        <f>Table1[[#This Row],[Ship Date]]-Table1[[#This Row],[Order Date]]</f>
        <v>0</v>
      </c>
      <c r="N2351">
        <v>9</v>
      </c>
      <c r="O2351" t="s">
        <v>61</v>
      </c>
      <c r="P2351" s="3">
        <v>16.989999999999998</v>
      </c>
      <c r="Q2351" s="3">
        <v>13.30102463384562</v>
      </c>
      <c r="R2351" s="3">
        <f>(Table1[[#This Row],[Selling Price]]-Table1[[#This Row],[Cost Price]])</f>
        <v>3.6889753661543789</v>
      </c>
      <c r="S2351" s="12">
        <f>(Table1[[#This Row],[Profit]]/Table1[[#This Row],[Selling Price]])</f>
        <v>0.21712627228689696</v>
      </c>
      <c r="T2351">
        <v>1</v>
      </c>
      <c r="U2351" s="2">
        <f>Table1[[#This Row],[Selling Price]]*Table1[[#This Row],[Quantity]]</f>
        <v>16.989999999999998</v>
      </c>
      <c r="V2351" s="4">
        <v>0</v>
      </c>
      <c r="W2351">
        <v>106</v>
      </c>
      <c r="X2351" t="s">
        <v>36</v>
      </c>
      <c r="Y2351" t="s">
        <v>36</v>
      </c>
      <c r="Z2351" s="2">
        <v>26.473887564919519</v>
      </c>
    </row>
    <row r="2352" spans="1:26" x14ac:dyDescent="0.35">
      <c r="A2352" t="s">
        <v>919</v>
      </c>
      <c r="B2352" t="s">
        <v>920</v>
      </c>
      <c r="C2352" t="s">
        <v>27</v>
      </c>
      <c r="D2352" t="s">
        <v>80</v>
      </c>
      <c r="E2352" t="s">
        <v>162</v>
      </c>
      <c r="F2352" t="s">
        <v>2910</v>
      </c>
      <c r="G2352" t="s">
        <v>2911</v>
      </c>
      <c r="H2352" t="s">
        <v>32</v>
      </c>
      <c r="I2352" t="s">
        <v>6477</v>
      </c>
      <c r="J2352" s="1">
        <v>42882</v>
      </c>
      <c r="K2352" s="1">
        <v>42886</v>
      </c>
      <c r="L2352" t="s">
        <v>60</v>
      </c>
      <c r="M2352">
        <f>Table1[[#This Row],[Ship Date]]-Table1[[#This Row],[Order Date]]</f>
        <v>4</v>
      </c>
      <c r="N2352">
        <v>5</v>
      </c>
      <c r="O2352" t="s">
        <v>51</v>
      </c>
      <c r="P2352" s="3">
        <v>98.16</v>
      </c>
      <c r="Q2352" s="3">
        <v>77.100411483536305</v>
      </c>
      <c r="R2352" s="3">
        <f>(Table1[[#This Row],[Selling Price]]-Table1[[#This Row],[Cost Price]])</f>
        <v>21.059588516463691</v>
      </c>
      <c r="S2352" s="12">
        <f>(Table1[[#This Row],[Profit]]/Table1[[#This Row],[Selling Price]])</f>
        <v>0.2145434852940474</v>
      </c>
      <c r="T2352">
        <v>6</v>
      </c>
      <c r="U2352" s="2">
        <f>Table1[[#This Row],[Selling Price]]*Table1[[#This Row],[Quantity]]</f>
        <v>588.96</v>
      </c>
      <c r="V2352" s="4">
        <v>0</v>
      </c>
      <c r="W2352">
        <v>429</v>
      </c>
      <c r="X2352" t="s">
        <v>36</v>
      </c>
      <c r="Y2352" t="s">
        <v>52</v>
      </c>
      <c r="Z2352" s="2">
        <v>34.902882541374282</v>
      </c>
    </row>
    <row r="2353" spans="1:26" x14ac:dyDescent="0.35">
      <c r="A2353" t="s">
        <v>919</v>
      </c>
      <c r="B2353" t="s">
        <v>920</v>
      </c>
      <c r="C2353" t="s">
        <v>45</v>
      </c>
      <c r="D2353" t="s">
        <v>80</v>
      </c>
      <c r="E2353" t="s">
        <v>162</v>
      </c>
      <c r="F2353" t="s">
        <v>3079</v>
      </c>
      <c r="G2353" t="s">
        <v>3080</v>
      </c>
      <c r="H2353" t="s">
        <v>32</v>
      </c>
      <c r="I2353" t="s">
        <v>6589</v>
      </c>
      <c r="J2353" s="1">
        <v>42527</v>
      </c>
      <c r="K2353" s="1">
        <v>42528</v>
      </c>
      <c r="L2353" t="s">
        <v>199</v>
      </c>
      <c r="M2353">
        <f>Table1[[#This Row],[Ship Date]]-Table1[[#This Row],[Order Date]]</f>
        <v>1</v>
      </c>
      <c r="N2353">
        <v>6</v>
      </c>
      <c r="O2353" t="s">
        <v>51</v>
      </c>
      <c r="P2353" s="3">
        <v>179.94</v>
      </c>
      <c r="Q2353" s="3">
        <v>127.2889348815837</v>
      </c>
      <c r="R2353" s="3">
        <f>(Table1[[#This Row],[Selling Price]]-Table1[[#This Row],[Cost Price]])</f>
        <v>52.651065118416298</v>
      </c>
      <c r="S2353" s="12">
        <f>(Table1[[#This Row],[Profit]]/Table1[[#This Row],[Selling Price]])</f>
        <v>0.29260345180847114</v>
      </c>
      <c r="T2353">
        <v>6</v>
      </c>
      <c r="U2353" s="2">
        <f>Table1[[#This Row],[Selling Price]]*Table1[[#This Row],[Quantity]]</f>
        <v>1079.6399999999999</v>
      </c>
      <c r="V2353" s="4">
        <v>0</v>
      </c>
      <c r="W2353">
        <v>276</v>
      </c>
      <c r="X2353" t="s">
        <v>36</v>
      </c>
      <c r="Y2353" t="s">
        <v>68</v>
      </c>
      <c r="Z2353" s="2">
        <v>39.899099952254559</v>
      </c>
    </row>
    <row r="2354" spans="1:26" x14ac:dyDescent="0.35">
      <c r="A2354" t="s">
        <v>919</v>
      </c>
      <c r="B2354" t="s">
        <v>920</v>
      </c>
      <c r="C2354" t="s">
        <v>55</v>
      </c>
      <c r="D2354" t="s">
        <v>80</v>
      </c>
      <c r="E2354" t="s">
        <v>162</v>
      </c>
      <c r="F2354" t="s">
        <v>3268</v>
      </c>
      <c r="G2354" t="s">
        <v>3269</v>
      </c>
      <c r="H2354" t="s">
        <v>32</v>
      </c>
      <c r="I2354" t="s">
        <v>6651</v>
      </c>
      <c r="J2354" s="1">
        <v>42667</v>
      </c>
      <c r="K2354" s="1">
        <v>42671</v>
      </c>
      <c r="L2354" t="s">
        <v>34</v>
      </c>
      <c r="M2354">
        <f>Table1[[#This Row],[Ship Date]]-Table1[[#This Row],[Order Date]]</f>
        <v>4</v>
      </c>
      <c r="N2354">
        <v>10</v>
      </c>
      <c r="O2354" t="s">
        <v>61</v>
      </c>
      <c r="P2354" s="3">
        <v>100</v>
      </c>
      <c r="Q2354" s="3">
        <v>67.397188530080072</v>
      </c>
      <c r="R2354" s="3">
        <f>(Table1[[#This Row],[Selling Price]]-Table1[[#This Row],[Cost Price]])</f>
        <v>32.602811469919928</v>
      </c>
      <c r="S2354" s="12">
        <f>(Table1[[#This Row],[Profit]]/Table1[[#This Row],[Selling Price]])</f>
        <v>0.32602811469919929</v>
      </c>
      <c r="T2354">
        <v>4</v>
      </c>
      <c r="U2354" s="2">
        <f>Table1[[#This Row],[Selling Price]]*Table1[[#This Row],[Quantity]]</f>
        <v>400</v>
      </c>
      <c r="V2354" s="4">
        <v>0</v>
      </c>
      <c r="W2354">
        <v>494</v>
      </c>
      <c r="X2354" t="s">
        <v>36</v>
      </c>
      <c r="Y2354" t="s">
        <v>52</v>
      </c>
      <c r="Z2354" s="2">
        <v>29.439202887759489</v>
      </c>
    </row>
    <row r="2355" spans="1:26" x14ac:dyDescent="0.35">
      <c r="A2355" t="s">
        <v>919</v>
      </c>
      <c r="B2355" t="s">
        <v>920</v>
      </c>
      <c r="C2355" t="s">
        <v>27</v>
      </c>
      <c r="D2355" t="s">
        <v>80</v>
      </c>
      <c r="E2355" t="s">
        <v>162</v>
      </c>
      <c r="F2355" t="s">
        <v>2143</v>
      </c>
      <c r="G2355" t="s">
        <v>2144</v>
      </c>
      <c r="H2355" t="s">
        <v>32</v>
      </c>
      <c r="I2355" t="s">
        <v>6707</v>
      </c>
      <c r="J2355" s="1">
        <v>42286</v>
      </c>
      <c r="K2355" s="1">
        <v>42289</v>
      </c>
      <c r="L2355" t="s">
        <v>34</v>
      </c>
      <c r="M2355">
        <f>Table1[[#This Row],[Ship Date]]-Table1[[#This Row],[Order Date]]</f>
        <v>3</v>
      </c>
      <c r="N2355">
        <v>10</v>
      </c>
      <c r="O2355" t="s">
        <v>61</v>
      </c>
      <c r="P2355" s="3">
        <v>619.95000000000005</v>
      </c>
      <c r="Q2355" s="3">
        <v>427.82279675567088</v>
      </c>
      <c r="R2355" s="3">
        <f>(Table1[[#This Row],[Selling Price]]-Table1[[#This Row],[Cost Price]])</f>
        <v>192.12720324432917</v>
      </c>
      <c r="S2355" s="12">
        <f>(Table1[[#This Row],[Profit]]/Table1[[#This Row],[Selling Price]])</f>
        <v>0.30990757842459737</v>
      </c>
      <c r="T2355">
        <v>5</v>
      </c>
      <c r="U2355" s="2">
        <f>Table1[[#This Row],[Selling Price]]*Table1[[#This Row],[Quantity]]</f>
        <v>3099.75</v>
      </c>
      <c r="V2355" s="4">
        <v>0</v>
      </c>
      <c r="W2355">
        <v>310</v>
      </c>
      <c r="X2355" t="s">
        <v>36</v>
      </c>
      <c r="Y2355" t="s">
        <v>36</v>
      </c>
      <c r="Z2355" s="2">
        <v>543.62577118097909</v>
      </c>
    </row>
    <row r="2356" spans="1:26" x14ac:dyDescent="0.35">
      <c r="A2356" t="s">
        <v>919</v>
      </c>
      <c r="B2356" t="s">
        <v>920</v>
      </c>
      <c r="C2356" t="s">
        <v>45</v>
      </c>
      <c r="D2356" t="s">
        <v>80</v>
      </c>
      <c r="E2356" t="s">
        <v>162</v>
      </c>
      <c r="F2356" t="s">
        <v>3461</v>
      </c>
      <c r="G2356" t="s">
        <v>3462</v>
      </c>
      <c r="H2356" t="s">
        <v>32</v>
      </c>
      <c r="I2356" t="s">
        <v>7247</v>
      </c>
      <c r="J2356" s="1">
        <v>42804</v>
      </c>
      <c r="K2356" s="1">
        <v>42809</v>
      </c>
      <c r="L2356" t="s">
        <v>34</v>
      </c>
      <c r="M2356">
        <f>Table1[[#This Row],[Ship Date]]-Table1[[#This Row],[Order Date]]</f>
        <v>5</v>
      </c>
      <c r="N2356">
        <v>3</v>
      </c>
      <c r="O2356" t="s">
        <v>106</v>
      </c>
      <c r="P2356" s="3">
        <v>111.96</v>
      </c>
      <c r="Q2356" s="3">
        <v>75.343264526188577</v>
      </c>
      <c r="R2356" s="3">
        <f>(Table1[[#This Row],[Selling Price]]-Table1[[#This Row],[Cost Price]])</f>
        <v>36.616735473811417</v>
      </c>
      <c r="S2356" s="12">
        <f>(Table1[[#This Row],[Profit]]/Table1[[#This Row],[Selling Price]])</f>
        <v>0.32705194242418201</v>
      </c>
      <c r="T2356">
        <v>4</v>
      </c>
      <c r="U2356" s="2">
        <f>Table1[[#This Row],[Selling Price]]*Table1[[#This Row],[Quantity]]</f>
        <v>447.84</v>
      </c>
      <c r="V2356" s="4">
        <v>0</v>
      </c>
      <c r="W2356">
        <v>455</v>
      </c>
      <c r="X2356" t="s">
        <v>36</v>
      </c>
      <c r="Y2356" t="s">
        <v>68</v>
      </c>
      <c r="Z2356" s="2">
        <v>76.741326231140192</v>
      </c>
    </row>
    <row r="2357" spans="1:26" x14ac:dyDescent="0.35">
      <c r="A2357" t="s">
        <v>919</v>
      </c>
      <c r="B2357" t="s">
        <v>920</v>
      </c>
      <c r="C2357" t="s">
        <v>39</v>
      </c>
      <c r="D2357" t="s">
        <v>80</v>
      </c>
      <c r="E2357" t="s">
        <v>162</v>
      </c>
      <c r="F2357" t="s">
        <v>3799</v>
      </c>
      <c r="G2357" t="s">
        <v>3800</v>
      </c>
      <c r="H2357" t="s">
        <v>32</v>
      </c>
      <c r="I2357" t="s">
        <v>7301</v>
      </c>
      <c r="J2357" s="1">
        <v>42763</v>
      </c>
      <c r="K2357" s="1">
        <v>42767</v>
      </c>
      <c r="L2357" t="s">
        <v>60</v>
      </c>
      <c r="M2357">
        <f>Table1[[#This Row],[Ship Date]]-Table1[[#This Row],[Order Date]]</f>
        <v>4</v>
      </c>
      <c r="N2357">
        <v>1</v>
      </c>
      <c r="O2357" t="s">
        <v>35</v>
      </c>
      <c r="P2357" s="3">
        <v>449.91</v>
      </c>
      <c r="Q2357" s="3">
        <v>354.16200259915911</v>
      </c>
      <c r="R2357" s="3">
        <f>(Table1[[#This Row],[Selling Price]]-Table1[[#This Row],[Cost Price]])</f>
        <v>95.747997400840916</v>
      </c>
      <c r="S2357" s="12">
        <f>(Table1[[#This Row],[Profit]]/Table1[[#This Row],[Selling Price]])</f>
        <v>0.21281589073557136</v>
      </c>
      <c r="T2357">
        <v>9</v>
      </c>
      <c r="U2357" s="2">
        <f>Table1[[#This Row],[Selling Price]]*Table1[[#This Row],[Quantity]]</f>
        <v>4049.19</v>
      </c>
      <c r="V2357" s="4">
        <v>0</v>
      </c>
      <c r="W2357">
        <v>231</v>
      </c>
      <c r="X2357" t="s">
        <v>36</v>
      </c>
      <c r="Y2357" t="s">
        <v>68</v>
      </c>
      <c r="Z2357" s="2">
        <v>117.23694191678661</v>
      </c>
    </row>
    <row r="2358" spans="1:26" x14ac:dyDescent="0.35">
      <c r="A2358" t="s">
        <v>919</v>
      </c>
      <c r="B2358" t="s">
        <v>920</v>
      </c>
      <c r="C2358" t="s">
        <v>39</v>
      </c>
      <c r="D2358" t="s">
        <v>80</v>
      </c>
      <c r="E2358" t="s">
        <v>81</v>
      </c>
      <c r="F2358" t="s">
        <v>3007</v>
      </c>
      <c r="G2358" t="s">
        <v>3008</v>
      </c>
      <c r="H2358" t="s">
        <v>32</v>
      </c>
      <c r="I2358" t="s">
        <v>7420</v>
      </c>
      <c r="J2358" s="1">
        <v>42699</v>
      </c>
      <c r="K2358" s="1">
        <v>42702</v>
      </c>
      <c r="L2358" t="s">
        <v>199</v>
      </c>
      <c r="M2358">
        <f>Table1[[#This Row],[Ship Date]]-Table1[[#This Row],[Order Date]]</f>
        <v>3</v>
      </c>
      <c r="N2358">
        <v>11</v>
      </c>
      <c r="O2358" t="s">
        <v>35</v>
      </c>
      <c r="P2358" s="3">
        <v>59.98</v>
      </c>
      <c r="Q2358" s="3">
        <v>40.37381046452461</v>
      </c>
      <c r="R2358" s="3">
        <f>(Table1[[#This Row],[Selling Price]]-Table1[[#This Row],[Cost Price]])</f>
        <v>19.606189535475387</v>
      </c>
      <c r="S2358" s="12">
        <f>(Table1[[#This Row],[Profit]]/Table1[[#This Row],[Selling Price]])</f>
        <v>0.32687878518631858</v>
      </c>
      <c r="T2358">
        <v>2</v>
      </c>
      <c r="U2358" s="2">
        <f>Table1[[#This Row],[Selling Price]]*Table1[[#This Row],[Quantity]]</f>
        <v>119.96</v>
      </c>
      <c r="V2358" s="4">
        <v>0</v>
      </c>
      <c r="W2358">
        <v>395</v>
      </c>
      <c r="X2358" t="s">
        <v>36</v>
      </c>
      <c r="Y2358" t="s">
        <v>68</v>
      </c>
      <c r="Z2358" s="2">
        <v>38.464440259803602</v>
      </c>
    </row>
    <row r="2359" spans="1:26" x14ac:dyDescent="0.35">
      <c r="A2359" t="s">
        <v>919</v>
      </c>
      <c r="B2359" t="s">
        <v>920</v>
      </c>
      <c r="C2359" t="s">
        <v>55</v>
      </c>
      <c r="D2359" t="s">
        <v>80</v>
      </c>
      <c r="E2359" t="s">
        <v>81</v>
      </c>
      <c r="F2359" t="s">
        <v>1486</v>
      </c>
      <c r="G2359" t="s">
        <v>1487</v>
      </c>
      <c r="H2359" t="s">
        <v>32</v>
      </c>
      <c r="I2359" t="s">
        <v>7629</v>
      </c>
      <c r="J2359" s="1">
        <v>43080</v>
      </c>
      <c r="K2359" s="1">
        <v>43086</v>
      </c>
      <c r="L2359" t="s">
        <v>60</v>
      </c>
      <c r="M2359">
        <f>Table1[[#This Row],[Ship Date]]-Table1[[#This Row],[Order Date]]</f>
        <v>6</v>
      </c>
      <c r="N2359">
        <v>12</v>
      </c>
      <c r="O2359" t="s">
        <v>35</v>
      </c>
      <c r="P2359" s="3">
        <v>73.567999999999998</v>
      </c>
      <c r="Q2359" s="3">
        <v>58.989152320380093</v>
      </c>
      <c r="R2359" s="3">
        <f>(Table1[[#This Row],[Selling Price]]-Table1[[#This Row],[Cost Price]])</f>
        <v>14.578847679619905</v>
      </c>
      <c r="S2359" s="12">
        <f>(Table1[[#This Row],[Profit]]/Table1[[#This Row],[Selling Price]])</f>
        <v>0.19816832970340237</v>
      </c>
      <c r="T2359">
        <v>4</v>
      </c>
      <c r="U2359" s="2">
        <f>Table1[[#This Row],[Selling Price]]*Table1[[#This Row],[Quantity]]</f>
        <v>294.27199999999999</v>
      </c>
      <c r="V2359" s="4">
        <v>0.2</v>
      </c>
      <c r="W2359">
        <v>182</v>
      </c>
      <c r="X2359" t="s">
        <v>68</v>
      </c>
      <c r="Y2359" t="s">
        <v>68</v>
      </c>
      <c r="Z2359" s="2">
        <v>40.702328927361293</v>
      </c>
    </row>
    <row r="2360" spans="1:26" x14ac:dyDescent="0.35">
      <c r="A2360" t="s">
        <v>919</v>
      </c>
      <c r="B2360" t="s">
        <v>920</v>
      </c>
      <c r="C2360" t="s">
        <v>39</v>
      </c>
      <c r="D2360" t="s">
        <v>80</v>
      </c>
      <c r="E2360" t="s">
        <v>81</v>
      </c>
      <c r="F2360" t="s">
        <v>4936</v>
      </c>
      <c r="G2360" t="s">
        <v>4937</v>
      </c>
      <c r="H2360" t="s">
        <v>32</v>
      </c>
      <c r="I2360" t="s">
        <v>7649</v>
      </c>
      <c r="J2360" s="1">
        <v>42626</v>
      </c>
      <c r="K2360" s="1">
        <v>42631</v>
      </c>
      <c r="L2360" t="s">
        <v>60</v>
      </c>
      <c r="M2360">
        <f>Table1[[#This Row],[Ship Date]]-Table1[[#This Row],[Order Date]]</f>
        <v>5</v>
      </c>
      <c r="N2360">
        <v>9</v>
      </c>
      <c r="O2360" t="s">
        <v>61</v>
      </c>
      <c r="P2360" s="3">
        <v>149.94999999999999</v>
      </c>
      <c r="Q2360" s="3">
        <v>124.4269368882368</v>
      </c>
      <c r="R2360" s="3">
        <f>(Table1[[#This Row],[Selling Price]]-Table1[[#This Row],[Cost Price]])</f>
        <v>25.523063111763193</v>
      </c>
      <c r="S2360" s="12">
        <f>(Table1[[#This Row],[Profit]]/Table1[[#This Row],[Selling Price]])</f>
        <v>0.1702104909087242</v>
      </c>
      <c r="T2360">
        <v>5</v>
      </c>
      <c r="U2360" s="2">
        <f>Table1[[#This Row],[Selling Price]]*Table1[[#This Row],[Quantity]]</f>
        <v>749.75</v>
      </c>
      <c r="V2360" s="4">
        <v>0</v>
      </c>
      <c r="W2360">
        <v>381</v>
      </c>
      <c r="X2360" t="s">
        <v>36</v>
      </c>
      <c r="Y2360" t="s">
        <v>52</v>
      </c>
      <c r="Z2360" s="2">
        <v>33.034408142622027</v>
      </c>
    </row>
    <row r="2361" spans="1:26" x14ac:dyDescent="0.35">
      <c r="A2361" t="s">
        <v>919</v>
      </c>
      <c r="B2361" t="s">
        <v>920</v>
      </c>
      <c r="C2361" t="s">
        <v>45</v>
      </c>
      <c r="D2361" t="s">
        <v>80</v>
      </c>
      <c r="E2361" t="s">
        <v>81</v>
      </c>
      <c r="F2361" t="s">
        <v>3458</v>
      </c>
      <c r="G2361" t="s">
        <v>3459</v>
      </c>
      <c r="H2361" t="s">
        <v>32</v>
      </c>
      <c r="I2361" t="s">
        <v>7707</v>
      </c>
      <c r="J2361" s="1">
        <v>41945</v>
      </c>
      <c r="K2361" s="1">
        <v>41949</v>
      </c>
      <c r="L2361" t="s">
        <v>60</v>
      </c>
      <c r="M2361">
        <f>Table1[[#This Row],[Ship Date]]-Table1[[#This Row],[Order Date]]</f>
        <v>4</v>
      </c>
      <c r="N2361">
        <v>11</v>
      </c>
      <c r="O2361" t="s">
        <v>35</v>
      </c>
      <c r="P2361" s="3">
        <v>46.384</v>
      </c>
      <c r="Q2361" s="3">
        <v>31.307843013738449</v>
      </c>
      <c r="R2361" s="3">
        <f>(Table1[[#This Row],[Selling Price]]-Table1[[#This Row],[Cost Price]])</f>
        <v>15.076156986261552</v>
      </c>
      <c r="S2361" s="12">
        <f>(Table1[[#This Row],[Profit]]/Table1[[#This Row],[Selling Price]])</f>
        <v>0.32502925548166506</v>
      </c>
      <c r="T2361">
        <v>2</v>
      </c>
      <c r="U2361" s="2">
        <f>Table1[[#This Row],[Selling Price]]*Table1[[#This Row],[Quantity]]</f>
        <v>92.768000000000001</v>
      </c>
      <c r="V2361" s="4">
        <v>0.2</v>
      </c>
      <c r="W2361">
        <v>133</v>
      </c>
      <c r="X2361" t="s">
        <v>36</v>
      </c>
      <c r="Y2361" t="s">
        <v>68</v>
      </c>
      <c r="Z2361" s="2">
        <v>62.257670219821108</v>
      </c>
    </row>
    <row r="2362" spans="1:26" x14ac:dyDescent="0.35">
      <c r="A2362" t="s">
        <v>919</v>
      </c>
      <c r="B2362" t="s">
        <v>920</v>
      </c>
      <c r="C2362" t="s">
        <v>64</v>
      </c>
      <c r="D2362" t="s">
        <v>80</v>
      </c>
      <c r="E2362" t="s">
        <v>162</v>
      </c>
      <c r="F2362" t="s">
        <v>2143</v>
      </c>
      <c r="G2362" t="s">
        <v>3271</v>
      </c>
      <c r="H2362" t="s">
        <v>32</v>
      </c>
      <c r="I2362" t="s">
        <v>7787</v>
      </c>
      <c r="J2362" s="1">
        <v>42004</v>
      </c>
      <c r="K2362" s="1">
        <v>42011</v>
      </c>
      <c r="L2362" t="s">
        <v>60</v>
      </c>
      <c r="M2362">
        <f>Table1[[#This Row],[Ship Date]]-Table1[[#This Row],[Order Date]]</f>
        <v>7</v>
      </c>
      <c r="N2362">
        <v>12</v>
      </c>
      <c r="O2362" t="s">
        <v>35</v>
      </c>
      <c r="P2362" s="3">
        <v>1687.8</v>
      </c>
      <c r="Q2362" s="3">
        <v>1348.2411548001789</v>
      </c>
      <c r="R2362" s="3">
        <f>(Table1[[#This Row],[Selling Price]]-Table1[[#This Row],[Cost Price]])</f>
        <v>339.55884519982101</v>
      </c>
      <c r="S2362" s="12">
        <f>(Table1[[#This Row],[Profit]]/Table1[[#This Row],[Selling Price]])</f>
        <v>0.20118429031865209</v>
      </c>
      <c r="T2362">
        <v>4</v>
      </c>
      <c r="U2362" s="2">
        <f>Table1[[#This Row],[Selling Price]]*Table1[[#This Row],[Quantity]]</f>
        <v>6751.2</v>
      </c>
      <c r="V2362" s="4">
        <v>0</v>
      </c>
      <c r="W2362">
        <v>192</v>
      </c>
      <c r="X2362" t="s">
        <v>68</v>
      </c>
      <c r="Y2362" t="s">
        <v>36</v>
      </c>
      <c r="Z2362" s="2">
        <v>543.62577118097909</v>
      </c>
    </row>
    <row r="2363" spans="1:26" x14ac:dyDescent="0.35">
      <c r="A2363" t="s">
        <v>919</v>
      </c>
      <c r="B2363" t="s">
        <v>920</v>
      </c>
      <c r="C2363" t="s">
        <v>27</v>
      </c>
      <c r="D2363" t="s">
        <v>80</v>
      </c>
      <c r="E2363" t="s">
        <v>81</v>
      </c>
      <c r="F2363" t="s">
        <v>731</v>
      </c>
      <c r="G2363" t="s">
        <v>732</v>
      </c>
      <c r="H2363" t="s">
        <v>32</v>
      </c>
      <c r="I2363" t="s">
        <v>8211</v>
      </c>
      <c r="J2363" s="1">
        <v>42512</v>
      </c>
      <c r="K2363" s="1">
        <v>42519</v>
      </c>
      <c r="L2363" t="s">
        <v>60</v>
      </c>
      <c r="M2363">
        <f>Table1[[#This Row],[Ship Date]]-Table1[[#This Row],[Order Date]]</f>
        <v>7</v>
      </c>
      <c r="N2363">
        <v>5</v>
      </c>
      <c r="O2363" t="s">
        <v>51</v>
      </c>
      <c r="P2363" s="3">
        <v>222.38399999999999</v>
      </c>
      <c r="Q2363" s="3">
        <v>157.1720850679724</v>
      </c>
      <c r="R2363" s="3">
        <f>(Table1[[#This Row],[Selling Price]]-Table1[[#This Row],[Cost Price]])</f>
        <v>65.211914932027582</v>
      </c>
      <c r="S2363" s="12">
        <f>(Table1[[#This Row],[Profit]]/Table1[[#This Row],[Selling Price]])</f>
        <v>0.2932401383733883</v>
      </c>
      <c r="T2363">
        <v>2</v>
      </c>
      <c r="U2363" s="2">
        <f>Table1[[#This Row],[Selling Price]]*Table1[[#This Row],[Quantity]]</f>
        <v>444.76799999999997</v>
      </c>
      <c r="V2363" s="4">
        <v>0.2</v>
      </c>
      <c r="W2363">
        <v>109</v>
      </c>
      <c r="X2363" t="s">
        <v>68</v>
      </c>
      <c r="Y2363" t="s">
        <v>36</v>
      </c>
      <c r="Z2363" s="2">
        <v>111.19199999999999</v>
      </c>
    </row>
    <row r="2364" spans="1:26" x14ac:dyDescent="0.35">
      <c r="A2364" t="s">
        <v>919</v>
      </c>
      <c r="B2364" t="s">
        <v>920</v>
      </c>
      <c r="C2364" t="s">
        <v>55</v>
      </c>
      <c r="D2364" t="s">
        <v>80</v>
      </c>
      <c r="E2364" t="s">
        <v>81</v>
      </c>
      <c r="F2364" t="s">
        <v>4517</v>
      </c>
      <c r="G2364" t="s">
        <v>4518</v>
      </c>
      <c r="H2364" t="s">
        <v>32</v>
      </c>
      <c r="I2364" t="s">
        <v>8246</v>
      </c>
      <c r="J2364" s="1">
        <v>42349</v>
      </c>
      <c r="K2364" s="1">
        <v>42352</v>
      </c>
      <c r="L2364" t="s">
        <v>199</v>
      </c>
      <c r="M2364">
        <f>Table1[[#This Row],[Ship Date]]-Table1[[#This Row],[Order Date]]</f>
        <v>3</v>
      </c>
      <c r="N2364">
        <v>12</v>
      </c>
      <c r="O2364" t="s">
        <v>35</v>
      </c>
      <c r="P2364" s="3">
        <v>125.99</v>
      </c>
      <c r="Q2364" s="3">
        <v>83.450565831806287</v>
      </c>
      <c r="R2364" s="3">
        <f>(Table1[[#This Row],[Selling Price]]-Table1[[#This Row],[Cost Price]])</f>
        <v>42.539434168193708</v>
      </c>
      <c r="S2364" s="12">
        <f>(Table1[[#This Row],[Profit]]/Table1[[#This Row],[Selling Price]])</f>
        <v>0.33764135382326937</v>
      </c>
      <c r="T2364">
        <v>1</v>
      </c>
      <c r="U2364" s="2">
        <f>Table1[[#This Row],[Selling Price]]*Table1[[#This Row],[Quantity]]</f>
        <v>125.99</v>
      </c>
      <c r="V2364" s="4">
        <v>0</v>
      </c>
      <c r="W2364">
        <v>210</v>
      </c>
      <c r="X2364" t="s">
        <v>36</v>
      </c>
      <c r="Y2364" t="s">
        <v>36</v>
      </c>
      <c r="Z2364" s="2">
        <v>283.63144597664058</v>
      </c>
    </row>
    <row r="2365" spans="1:26" x14ac:dyDescent="0.35">
      <c r="A2365" t="s">
        <v>919</v>
      </c>
      <c r="B2365" t="s">
        <v>920</v>
      </c>
      <c r="C2365" t="s">
        <v>55</v>
      </c>
      <c r="D2365" t="s">
        <v>80</v>
      </c>
      <c r="E2365" t="s">
        <v>162</v>
      </c>
      <c r="F2365" t="s">
        <v>606</v>
      </c>
      <c r="G2365" t="s">
        <v>607</v>
      </c>
      <c r="H2365" t="s">
        <v>32</v>
      </c>
      <c r="I2365" t="s">
        <v>8544</v>
      </c>
      <c r="J2365" s="1">
        <v>42278</v>
      </c>
      <c r="K2365" s="1">
        <v>42282</v>
      </c>
      <c r="L2365" t="s">
        <v>60</v>
      </c>
      <c r="M2365">
        <f>Table1[[#This Row],[Ship Date]]-Table1[[#This Row],[Order Date]]</f>
        <v>4</v>
      </c>
      <c r="N2365">
        <v>10</v>
      </c>
      <c r="O2365" t="s">
        <v>61</v>
      </c>
      <c r="P2365" s="3">
        <v>108.768</v>
      </c>
      <c r="Q2365" s="3">
        <v>72.771190361804457</v>
      </c>
      <c r="R2365" s="3">
        <f>(Table1[[#This Row],[Selling Price]]-Table1[[#This Row],[Cost Price]])</f>
        <v>35.996809638195543</v>
      </c>
      <c r="S2365" s="12">
        <f>(Table1[[#This Row],[Profit]]/Table1[[#This Row],[Selling Price]])</f>
        <v>0.33095036810638739</v>
      </c>
      <c r="T2365">
        <v>4</v>
      </c>
      <c r="U2365" s="2">
        <f>Table1[[#This Row],[Selling Price]]*Table1[[#This Row],[Quantity]]</f>
        <v>435.072</v>
      </c>
      <c r="V2365" s="4">
        <v>0.2</v>
      </c>
      <c r="W2365">
        <v>453</v>
      </c>
      <c r="X2365" t="s">
        <v>36</v>
      </c>
      <c r="Y2365" t="s">
        <v>52</v>
      </c>
      <c r="Z2365" s="2">
        <v>22.750459441514579</v>
      </c>
    </row>
    <row r="2366" spans="1:26" x14ac:dyDescent="0.35">
      <c r="A2366" t="s">
        <v>919</v>
      </c>
      <c r="B2366" t="s">
        <v>920</v>
      </c>
      <c r="C2366" t="s">
        <v>64</v>
      </c>
      <c r="D2366" t="s">
        <v>80</v>
      </c>
      <c r="E2366" t="s">
        <v>81</v>
      </c>
      <c r="F2366" t="s">
        <v>3298</v>
      </c>
      <c r="G2366" t="s">
        <v>3299</v>
      </c>
      <c r="H2366" t="s">
        <v>32</v>
      </c>
      <c r="I2366" t="s">
        <v>8692</v>
      </c>
      <c r="J2366" s="1">
        <v>42112</v>
      </c>
      <c r="K2366" s="1">
        <v>42116</v>
      </c>
      <c r="L2366" t="s">
        <v>34</v>
      </c>
      <c r="M2366">
        <f>Table1[[#This Row],[Ship Date]]-Table1[[#This Row],[Order Date]]</f>
        <v>4</v>
      </c>
      <c r="N2366">
        <v>4</v>
      </c>
      <c r="O2366" t="s">
        <v>106</v>
      </c>
      <c r="P2366" s="3">
        <v>244.768</v>
      </c>
      <c r="Q2366" s="3">
        <v>166.7339319093671</v>
      </c>
      <c r="R2366" s="3">
        <f>(Table1[[#This Row],[Selling Price]]-Table1[[#This Row],[Cost Price]])</f>
        <v>78.0340680906329</v>
      </c>
      <c r="S2366" s="12">
        <f>(Table1[[#This Row],[Profit]]/Table1[[#This Row],[Selling Price]])</f>
        <v>0.31880829230386692</v>
      </c>
      <c r="T2366">
        <v>4</v>
      </c>
      <c r="U2366" s="2">
        <f>Table1[[#This Row],[Selling Price]]*Table1[[#This Row],[Quantity]]</f>
        <v>979.072</v>
      </c>
      <c r="V2366" s="4">
        <v>0.2</v>
      </c>
      <c r="W2366">
        <v>347</v>
      </c>
      <c r="X2366" t="s">
        <v>36</v>
      </c>
      <c r="Y2366" t="s">
        <v>68</v>
      </c>
      <c r="Z2366" s="2">
        <v>110.5803102229326</v>
      </c>
    </row>
    <row r="2367" spans="1:26" x14ac:dyDescent="0.35">
      <c r="A2367" t="s">
        <v>919</v>
      </c>
      <c r="B2367" t="s">
        <v>920</v>
      </c>
      <c r="C2367" t="s">
        <v>39</v>
      </c>
      <c r="D2367" t="s">
        <v>80</v>
      </c>
      <c r="E2367" t="s">
        <v>81</v>
      </c>
      <c r="F2367" t="s">
        <v>5568</v>
      </c>
      <c r="G2367" t="s">
        <v>5569</v>
      </c>
      <c r="H2367" t="s">
        <v>32</v>
      </c>
      <c r="I2367" t="s">
        <v>8887</v>
      </c>
      <c r="J2367" s="1">
        <v>42521</v>
      </c>
      <c r="K2367" s="1">
        <v>42527</v>
      </c>
      <c r="L2367" t="s">
        <v>60</v>
      </c>
      <c r="M2367">
        <f>Table1[[#This Row],[Ship Date]]-Table1[[#This Row],[Order Date]]</f>
        <v>6</v>
      </c>
      <c r="N2367">
        <v>5</v>
      </c>
      <c r="O2367" t="s">
        <v>51</v>
      </c>
      <c r="P2367" s="3">
        <v>179.7</v>
      </c>
      <c r="Q2367" s="3">
        <v>131.1452905902722</v>
      </c>
      <c r="R2367" s="3">
        <f>(Table1[[#This Row],[Selling Price]]-Table1[[#This Row],[Cost Price]])</f>
        <v>48.554709409727792</v>
      </c>
      <c r="S2367" s="12">
        <f>(Table1[[#This Row],[Profit]]/Table1[[#This Row],[Selling Price]])</f>
        <v>0.27019871680427265</v>
      </c>
      <c r="T2367">
        <v>6</v>
      </c>
      <c r="U2367" s="2">
        <f>Table1[[#This Row],[Selling Price]]*Table1[[#This Row],[Quantity]]</f>
        <v>1078.1999999999998</v>
      </c>
      <c r="V2367" s="4">
        <v>0</v>
      </c>
      <c r="W2367">
        <v>102</v>
      </c>
      <c r="X2367" t="s">
        <v>68</v>
      </c>
      <c r="Y2367" t="s">
        <v>36</v>
      </c>
      <c r="Z2367" s="2">
        <v>41.929999999999993</v>
      </c>
    </row>
    <row r="2368" spans="1:26" x14ac:dyDescent="0.35">
      <c r="A2368" t="s">
        <v>805</v>
      </c>
      <c r="B2368" t="s">
        <v>806</v>
      </c>
      <c r="C2368" t="s">
        <v>64</v>
      </c>
      <c r="D2368" t="s">
        <v>80</v>
      </c>
      <c r="E2368" t="s">
        <v>162</v>
      </c>
      <c r="F2368" t="s">
        <v>807</v>
      </c>
      <c r="G2368" t="s">
        <v>808</v>
      </c>
      <c r="H2368" t="s">
        <v>32</v>
      </c>
      <c r="I2368" t="s">
        <v>798</v>
      </c>
      <c r="J2368" s="1">
        <v>42832</v>
      </c>
      <c r="K2368" s="1">
        <v>42837</v>
      </c>
      <c r="L2368" t="s">
        <v>60</v>
      </c>
      <c r="M2368">
        <f>Table1[[#This Row],[Ship Date]]-Table1[[#This Row],[Order Date]]</f>
        <v>5</v>
      </c>
      <c r="N2368">
        <v>4</v>
      </c>
      <c r="O2368" t="s">
        <v>106</v>
      </c>
      <c r="P2368" s="3">
        <v>617.976</v>
      </c>
      <c r="Q2368" s="3">
        <v>475.53285044535579</v>
      </c>
      <c r="R2368" s="3">
        <f>(Table1[[#This Row],[Selling Price]]-Table1[[#This Row],[Cost Price]])</f>
        <v>142.44314955464421</v>
      </c>
      <c r="S2368" s="12">
        <f>(Table1[[#This Row],[Profit]]/Table1[[#This Row],[Selling Price]])</f>
        <v>0.23049948469624096</v>
      </c>
      <c r="T2368">
        <v>3</v>
      </c>
      <c r="U2368" s="2">
        <f>Table1[[#This Row],[Selling Price]]*Table1[[#This Row],[Quantity]]</f>
        <v>1853.9279999999999</v>
      </c>
      <c r="V2368" s="4">
        <v>0.2</v>
      </c>
      <c r="W2368">
        <v>250</v>
      </c>
      <c r="X2368" t="s">
        <v>36</v>
      </c>
      <c r="Y2368" t="s">
        <v>36</v>
      </c>
      <c r="Z2368" s="2">
        <v>816.2843555697176</v>
      </c>
    </row>
    <row r="2369" spans="1:26" x14ac:dyDescent="0.35">
      <c r="A2369" t="s">
        <v>805</v>
      </c>
      <c r="B2369" t="s">
        <v>806</v>
      </c>
      <c r="C2369" t="s">
        <v>39</v>
      </c>
      <c r="D2369" t="s">
        <v>80</v>
      </c>
      <c r="E2369" t="s">
        <v>81</v>
      </c>
      <c r="F2369" t="s">
        <v>1037</v>
      </c>
      <c r="G2369" t="s">
        <v>1038</v>
      </c>
      <c r="H2369" t="s">
        <v>32</v>
      </c>
      <c r="I2369" t="s">
        <v>1039</v>
      </c>
      <c r="J2369" s="1">
        <v>42612</v>
      </c>
      <c r="K2369" s="1">
        <v>42614</v>
      </c>
      <c r="L2369" t="s">
        <v>199</v>
      </c>
      <c r="M2369">
        <f>Table1[[#This Row],[Ship Date]]-Table1[[#This Row],[Order Date]]</f>
        <v>2</v>
      </c>
      <c r="N2369">
        <v>8</v>
      </c>
      <c r="O2369" t="s">
        <v>61</v>
      </c>
      <c r="P2369" s="3">
        <v>290.89800000000002</v>
      </c>
      <c r="Q2369" s="3">
        <v>201.2868878590518</v>
      </c>
      <c r="R2369" s="3">
        <f>(Table1[[#This Row],[Selling Price]]-Table1[[#This Row],[Cost Price]])</f>
        <v>89.611112140948222</v>
      </c>
      <c r="S2369" s="12">
        <f>(Table1[[#This Row],[Profit]]/Table1[[#This Row],[Selling Price]])</f>
        <v>0.30804994238856304</v>
      </c>
      <c r="T2369">
        <v>3</v>
      </c>
      <c r="U2369" s="2">
        <f>Table1[[#This Row],[Selling Price]]*Table1[[#This Row],[Quantity]]</f>
        <v>872.69400000000007</v>
      </c>
      <c r="V2369" s="4">
        <v>0.4</v>
      </c>
      <c r="W2369">
        <v>107</v>
      </c>
      <c r="X2369" t="s">
        <v>36</v>
      </c>
      <c r="Y2369" t="s">
        <v>36</v>
      </c>
      <c r="Z2369" s="2">
        <v>457.75464487555212</v>
      </c>
    </row>
    <row r="2370" spans="1:26" x14ac:dyDescent="0.35">
      <c r="A2370" t="s">
        <v>805</v>
      </c>
      <c r="B2370" t="s">
        <v>806</v>
      </c>
      <c r="C2370" t="s">
        <v>39</v>
      </c>
      <c r="D2370" t="s">
        <v>80</v>
      </c>
      <c r="E2370" t="s">
        <v>1058</v>
      </c>
      <c r="F2370" t="s">
        <v>1212</v>
      </c>
      <c r="G2370" t="s">
        <v>1213</v>
      </c>
      <c r="H2370" t="s">
        <v>32</v>
      </c>
      <c r="I2370" t="s">
        <v>1211</v>
      </c>
      <c r="J2370" s="1">
        <v>43077</v>
      </c>
      <c r="K2370" s="1">
        <v>43081</v>
      </c>
      <c r="L2370" t="s">
        <v>60</v>
      </c>
      <c r="M2370">
        <f>Table1[[#This Row],[Ship Date]]-Table1[[#This Row],[Order Date]]</f>
        <v>4</v>
      </c>
      <c r="N2370">
        <v>12</v>
      </c>
      <c r="O2370" t="s">
        <v>35</v>
      </c>
      <c r="P2370" s="3">
        <v>1199.9760000000001</v>
      </c>
      <c r="Q2370" s="3">
        <v>867.10189199260788</v>
      </c>
      <c r="R2370" s="3">
        <f>(Table1[[#This Row],[Selling Price]]-Table1[[#This Row],[Cost Price]])</f>
        <v>332.87410800739224</v>
      </c>
      <c r="S2370" s="12">
        <f>(Table1[[#This Row],[Profit]]/Table1[[#This Row],[Selling Price]])</f>
        <v>0.27740063801892056</v>
      </c>
      <c r="T2370">
        <v>3</v>
      </c>
      <c r="U2370" s="2">
        <f>Table1[[#This Row],[Selling Price]]*Table1[[#This Row],[Quantity]]</f>
        <v>3599.9280000000003</v>
      </c>
      <c r="V2370" s="4">
        <v>0.2</v>
      </c>
      <c r="W2370">
        <v>399</v>
      </c>
      <c r="X2370" t="s">
        <v>36</v>
      </c>
      <c r="Y2370" t="s">
        <v>36</v>
      </c>
      <c r="Z2370" s="2">
        <v>799.98399999999992</v>
      </c>
    </row>
    <row r="2371" spans="1:26" x14ac:dyDescent="0.35">
      <c r="A2371" t="s">
        <v>805</v>
      </c>
      <c r="B2371" t="s">
        <v>806</v>
      </c>
      <c r="C2371" t="s">
        <v>27</v>
      </c>
      <c r="D2371" t="s">
        <v>80</v>
      </c>
      <c r="E2371" t="s">
        <v>162</v>
      </c>
      <c r="F2371" t="s">
        <v>1463</v>
      </c>
      <c r="G2371" t="s">
        <v>1464</v>
      </c>
      <c r="H2371" t="s">
        <v>32</v>
      </c>
      <c r="I2371" t="s">
        <v>1462</v>
      </c>
      <c r="J2371" s="1">
        <v>43065</v>
      </c>
      <c r="K2371" s="1">
        <v>43066</v>
      </c>
      <c r="L2371" t="s">
        <v>199</v>
      </c>
      <c r="M2371">
        <f>Table1[[#This Row],[Ship Date]]-Table1[[#This Row],[Order Date]]</f>
        <v>1</v>
      </c>
      <c r="N2371">
        <v>11</v>
      </c>
      <c r="O2371" t="s">
        <v>35</v>
      </c>
      <c r="P2371" s="3">
        <v>38.04</v>
      </c>
      <c r="Q2371" s="3">
        <v>28.010979444768939</v>
      </c>
      <c r="R2371" s="3">
        <f>(Table1[[#This Row],[Selling Price]]-Table1[[#This Row],[Cost Price]])</f>
        <v>10.02902055523106</v>
      </c>
      <c r="S2371" s="12">
        <f>(Table1[[#This Row],[Profit]]/Table1[[#This Row],[Selling Price]])</f>
        <v>0.26364407348136332</v>
      </c>
      <c r="T2371">
        <v>2</v>
      </c>
      <c r="U2371" s="2">
        <f>Table1[[#This Row],[Selling Price]]*Table1[[#This Row],[Quantity]]</f>
        <v>76.08</v>
      </c>
      <c r="V2371" s="4">
        <v>0</v>
      </c>
      <c r="W2371">
        <v>408</v>
      </c>
      <c r="X2371" t="s">
        <v>36</v>
      </c>
      <c r="Y2371" t="s">
        <v>52</v>
      </c>
      <c r="Z2371" s="2">
        <v>31.499018879958779</v>
      </c>
    </row>
    <row r="2372" spans="1:26" x14ac:dyDescent="0.35">
      <c r="A2372" t="s">
        <v>805</v>
      </c>
      <c r="B2372" t="s">
        <v>806</v>
      </c>
      <c r="C2372" t="s">
        <v>39</v>
      </c>
      <c r="D2372" t="s">
        <v>80</v>
      </c>
      <c r="E2372" t="s">
        <v>162</v>
      </c>
      <c r="F2372" t="s">
        <v>1785</v>
      </c>
      <c r="G2372" t="s">
        <v>1786</v>
      </c>
      <c r="H2372" t="s">
        <v>32</v>
      </c>
      <c r="I2372" t="s">
        <v>1784</v>
      </c>
      <c r="J2372" s="1">
        <v>42812</v>
      </c>
      <c r="K2372" s="1">
        <v>42817</v>
      </c>
      <c r="L2372" t="s">
        <v>60</v>
      </c>
      <c r="M2372">
        <f>Table1[[#This Row],[Ship Date]]-Table1[[#This Row],[Order Date]]</f>
        <v>5</v>
      </c>
      <c r="N2372">
        <v>3</v>
      </c>
      <c r="O2372" t="s">
        <v>106</v>
      </c>
      <c r="P2372" s="3">
        <v>27.815999999999999</v>
      </c>
      <c r="Q2372" s="3">
        <v>19.58535506935409</v>
      </c>
      <c r="R2372" s="3">
        <f>(Table1[[#This Row],[Selling Price]]-Table1[[#This Row],[Cost Price]])</f>
        <v>8.2306449306459086</v>
      </c>
      <c r="S2372" s="12">
        <f>(Table1[[#This Row],[Profit]]/Table1[[#This Row],[Selling Price]])</f>
        <v>0.29589606451847528</v>
      </c>
      <c r="T2372">
        <v>3</v>
      </c>
      <c r="U2372" s="2">
        <f>Table1[[#This Row],[Selling Price]]*Table1[[#This Row],[Quantity]]</f>
        <v>83.447999999999993</v>
      </c>
      <c r="V2372" s="4">
        <v>0.2</v>
      </c>
      <c r="W2372">
        <v>100</v>
      </c>
      <c r="X2372" t="s">
        <v>36</v>
      </c>
      <c r="Y2372" t="s">
        <v>36</v>
      </c>
      <c r="Z2372" s="2">
        <v>10.872383731270711</v>
      </c>
    </row>
    <row r="2373" spans="1:26" x14ac:dyDescent="0.35">
      <c r="A2373" t="s">
        <v>805</v>
      </c>
      <c r="B2373" t="s">
        <v>806</v>
      </c>
      <c r="C2373" t="s">
        <v>45</v>
      </c>
      <c r="D2373" t="s">
        <v>80</v>
      </c>
      <c r="E2373" t="s">
        <v>162</v>
      </c>
      <c r="F2373" t="s">
        <v>2016</v>
      </c>
      <c r="G2373" t="s">
        <v>2017</v>
      </c>
      <c r="H2373" t="s">
        <v>32</v>
      </c>
      <c r="I2373" t="s">
        <v>2015</v>
      </c>
      <c r="J2373" s="1">
        <v>42038</v>
      </c>
      <c r="K2373" s="1">
        <v>42040</v>
      </c>
      <c r="L2373" t="s">
        <v>199</v>
      </c>
      <c r="M2373">
        <f>Table1[[#This Row],[Ship Date]]-Table1[[#This Row],[Order Date]]</f>
        <v>2</v>
      </c>
      <c r="N2373">
        <v>2</v>
      </c>
      <c r="O2373" t="s">
        <v>106</v>
      </c>
      <c r="P2373" s="3">
        <v>149.97</v>
      </c>
      <c r="Q2373" s="3">
        <v>118.96668064560519</v>
      </c>
      <c r="R2373" s="3">
        <f>(Table1[[#This Row],[Selling Price]]-Table1[[#This Row],[Cost Price]])</f>
        <v>31.003319354394804</v>
      </c>
      <c r="S2373" s="12">
        <f>(Table1[[#This Row],[Profit]]/Table1[[#This Row],[Selling Price]])</f>
        <v>0.20673014172431023</v>
      </c>
      <c r="T2373">
        <v>3</v>
      </c>
      <c r="U2373" s="2">
        <f>Table1[[#This Row],[Selling Price]]*Table1[[#This Row],[Quantity]]</f>
        <v>449.90999999999997</v>
      </c>
      <c r="V2373" s="4">
        <v>0</v>
      </c>
      <c r="W2373">
        <v>116</v>
      </c>
      <c r="X2373" t="s">
        <v>36</v>
      </c>
      <c r="Y2373" t="s">
        <v>36</v>
      </c>
      <c r="Z2373" s="2">
        <v>105.2959184568266</v>
      </c>
    </row>
    <row r="2374" spans="1:26" x14ac:dyDescent="0.35">
      <c r="A2374" t="s">
        <v>805</v>
      </c>
      <c r="B2374" t="s">
        <v>806</v>
      </c>
      <c r="C2374" t="s">
        <v>45</v>
      </c>
      <c r="D2374" t="s">
        <v>80</v>
      </c>
      <c r="E2374" t="s">
        <v>162</v>
      </c>
      <c r="F2374" t="s">
        <v>2478</v>
      </c>
      <c r="G2374" t="s">
        <v>2479</v>
      </c>
      <c r="H2374" t="s">
        <v>32</v>
      </c>
      <c r="I2374" t="s">
        <v>2477</v>
      </c>
      <c r="J2374" s="1">
        <v>42686</v>
      </c>
      <c r="K2374" s="1">
        <v>42693</v>
      </c>
      <c r="L2374" t="s">
        <v>60</v>
      </c>
      <c r="M2374">
        <f>Table1[[#This Row],[Ship Date]]-Table1[[#This Row],[Order Date]]</f>
        <v>7</v>
      </c>
      <c r="N2374">
        <v>11</v>
      </c>
      <c r="O2374" t="s">
        <v>35</v>
      </c>
      <c r="P2374" s="3">
        <v>31.984000000000002</v>
      </c>
      <c r="Q2374" s="3">
        <v>25.266960578020971</v>
      </c>
      <c r="R2374" s="3">
        <f>(Table1[[#This Row],[Selling Price]]-Table1[[#This Row],[Cost Price]])</f>
        <v>6.717039421979031</v>
      </c>
      <c r="S2374" s="12">
        <f>(Table1[[#This Row],[Profit]]/Table1[[#This Row],[Selling Price]])</f>
        <v>0.21001248818093518</v>
      </c>
      <c r="T2374">
        <v>2</v>
      </c>
      <c r="U2374" s="2">
        <f>Table1[[#This Row],[Selling Price]]*Table1[[#This Row],[Quantity]]</f>
        <v>63.968000000000004</v>
      </c>
      <c r="V2374" s="4">
        <v>0.2</v>
      </c>
      <c r="W2374">
        <v>369</v>
      </c>
      <c r="X2374" t="s">
        <v>68</v>
      </c>
      <c r="Y2374" t="s">
        <v>68</v>
      </c>
      <c r="Z2374" s="2">
        <v>46.552814547923241</v>
      </c>
    </row>
    <row r="2375" spans="1:26" x14ac:dyDescent="0.35">
      <c r="A2375" t="s">
        <v>805</v>
      </c>
      <c r="B2375" t="s">
        <v>806</v>
      </c>
      <c r="C2375" t="s">
        <v>64</v>
      </c>
      <c r="D2375" t="s">
        <v>80</v>
      </c>
      <c r="E2375" t="s">
        <v>81</v>
      </c>
      <c r="F2375" t="s">
        <v>2729</v>
      </c>
      <c r="G2375" t="s">
        <v>2730</v>
      </c>
      <c r="H2375" t="s">
        <v>32</v>
      </c>
      <c r="I2375" t="s">
        <v>2731</v>
      </c>
      <c r="J2375" s="1">
        <v>42189</v>
      </c>
      <c r="K2375" s="1">
        <v>42194</v>
      </c>
      <c r="L2375" t="s">
        <v>60</v>
      </c>
      <c r="M2375">
        <f>Table1[[#This Row],[Ship Date]]-Table1[[#This Row],[Order Date]]</f>
        <v>5</v>
      </c>
      <c r="N2375">
        <v>7</v>
      </c>
      <c r="O2375" t="s">
        <v>51</v>
      </c>
      <c r="P2375" s="3">
        <v>1099.96</v>
      </c>
      <c r="Q2375" s="3">
        <v>788.03095344415601</v>
      </c>
      <c r="R2375" s="3">
        <f>(Table1[[#This Row],[Selling Price]]-Table1[[#This Row],[Cost Price]])</f>
        <v>311.92904655584402</v>
      </c>
      <c r="S2375" s="12">
        <f>(Table1[[#This Row],[Profit]]/Table1[[#This Row],[Selling Price]])</f>
        <v>0.28358217258431578</v>
      </c>
      <c r="T2375">
        <v>4</v>
      </c>
      <c r="U2375" s="2">
        <f>Table1[[#This Row],[Selling Price]]*Table1[[#This Row],[Quantity]]</f>
        <v>4399.84</v>
      </c>
      <c r="V2375" s="4">
        <v>0</v>
      </c>
      <c r="W2375">
        <v>228</v>
      </c>
      <c r="X2375" t="s">
        <v>36</v>
      </c>
      <c r="Y2375" t="s">
        <v>36</v>
      </c>
      <c r="Z2375" s="2">
        <v>495.06686618150661</v>
      </c>
    </row>
    <row r="2376" spans="1:26" x14ac:dyDescent="0.35">
      <c r="A2376" t="s">
        <v>805</v>
      </c>
      <c r="B2376" t="s">
        <v>806</v>
      </c>
      <c r="C2376" t="s">
        <v>39</v>
      </c>
      <c r="D2376" t="s">
        <v>80</v>
      </c>
      <c r="E2376" t="s">
        <v>162</v>
      </c>
      <c r="F2376" t="s">
        <v>2764</v>
      </c>
      <c r="G2376" t="s">
        <v>2765</v>
      </c>
      <c r="H2376" t="s">
        <v>32</v>
      </c>
      <c r="I2376" t="s">
        <v>2761</v>
      </c>
      <c r="J2376" s="1">
        <v>42516</v>
      </c>
      <c r="K2376" s="1">
        <v>42516</v>
      </c>
      <c r="L2376" t="s">
        <v>1118</v>
      </c>
      <c r="M2376">
        <f>Table1[[#This Row],[Ship Date]]-Table1[[#This Row],[Order Date]]</f>
        <v>0</v>
      </c>
      <c r="N2376">
        <v>5</v>
      </c>
      <c r="O2376" t="s">
        <v>51</v>
      </c>
      <c r="P2376" s="3">
        <v>63.991999999999997</v>
      </c>
      <c r="Q2376" s="3">
        <v>43.884482351195828</v>
      </c>
      <c r="R2376" s="3">
        <f>(Table1[[#This Row],[Selling Price]]-Table1[[#This Row],[Cost Price]])</f>
        <v>20.107517648804169</v>
      </c>
      <c r="S2376" s="12">
        <f>(Table1[[#This Row],[Profit]]/Table1[[#This Row],[Selling Price]])</f>
        <v>0.31421924066764861</v>
      </c>
      <c r="T2376">
        <v>1</v>
      </c>
      <c r="U2376" s="2">
        <f>Table1[[#This Row],[Selling Price]]*Table1[[#This Row],[Quantity]]</f>
        <v>63.991999999999997</v>
      </c>
      <c r="V2376" s="4">
        <v>0.2</v>
      </c>
      <c r="W2376">
        <v>449</v>
      </c>
      <c r="X2376" t="s">
        <v>36</v>
      </c>
      <c r="Y2376" t="s">
        <v>36</v>
      </c>
      <c r="Z2376" s="2">
        <v>170.49945587694211</v>
      </c>
    </row>
    <row r="2377" spans="1:26" x14ac:dyDescent="0.35">
      <c r="A2377" t="s">
        <v>805</v>
      </c>
      <c r="B2377" t="s">
        <v>806</v>
      </c>
      <c r="C2377" t="s">
        <v>39</v>
      </c>
      <c r="D2377" t="s">
        <v>80</v>
      </c>
      <c r="E2377" t="s">
        <v>162</v>
      </c>
      <c r="F2377" t="s">
        <v>3254</v>
      </c>
      <c r="G2377" t="s">
        <v>3255</v>
      </c>
      <c r="H2377" t="s">
        <v>32</v>
      </c>
      <c r="I2377" t="s">
        <v>3256</v>
      </c>
      <c r="J2377" s="1">
        <v>42444</v>
      </c>
      <c r="K2377" s="1">
        <v>42448</v>
      </c>
      <c r="L2377" t="s">
        <v>60</v>
      </c>
      <c r="M2377">
        <f>Table1[[#This Row],[Ship Date]]-Table1[[#This Row],[Order Date]]</f>
        <v>4</v>
      </c>
      <c r="N2377">
        <v>3</v>
      </c>
      <c r="O2377" t="s">
        <v>106</v>
      </c>
      <c r="P2377" s="3">
        <v>83.975999999999999</v>
      </c>
      <c r="Q2377" s="3">
        <v>54.932339916420901</v>
      </c>
      <c r="R2377" s="3">
        <f>(Table1[[#This Row],[Selling Price]]-Table1[[#This Row],[Cost Price]])</f>
        <v>29.043660083579098</v>
      </c>
      <c r="S2377" s="12">
        <f>(Table1[[#This Row],[Profit]]/Table1[[#This Row],[Selling Price]])</f>
        <v>0.34585667433051226</v>
      </c>
      <c r="T2377">
        <v>3</v>
      </c>
      <c r="U2377" s="2">
        <f>Table1[[#This Row],[Selling Price]]*Table1[[#This Row],[Quantity]]</f>
        <v>251.928</v>
      </c>
      <c r="V2377" s="4">
        <v>0.2</v>
      </c>
      <c r="W2377">
        <v>151</v>
      </c>
      <c r="X2377" t="s">
        <v>36</v>
      </c>
      <c r="Y2377" t="s">
        <v>68</v>
      </c>
      <c r="Z2377" s="2">
        <v>46.243314918663287</v>
      </c>
    </row>
    <row r="2378" spans="1:26" x14ac:dyDescent="0.35">
      <c r="A2378" t="s">
        <v>805</v>
      </c>
      <c r="B2378" t="s">
        <v>806</v>
      </c>
      <c r="C2378" t="s">
        <v>55</v>
      </c>
      <c r="D2378" t="s">
        <v>80</v>
      </c>
      <c r="E2378" t="s">
        <v>81</v>
      </c>
      <c r="F2378" t="s">
        <v>3423</v>
      </c>
      <c r="G2378" t="s">
        <v>3424</v>
      </c>
      <c r="H2378" t="s">
        <v>32</v>
      </c>
      <c r="I2378" t="s">
        <v>3965</v>
      </c>
      <c r="J2378" s="1">
        <v>42944</v>
      </c>
      <c r="K2378" s="1">
        <v>42948</v>
      </c>
      <c r="L2378" t="s">
        <v>60</v>
      </c>
      <c r="M2378">
        <f>Table1[[#This Row],[Ship Date]]-Table1[[#This Row],[Order Date]]</f>
        <v>4</v>
      </c>
      <c r="N2378">
        <v>7</v>
      </c>
      <c r="O2378" t="s">
        <v>51</v>
      </c>
      <c r="P2378" s="3">
        <v>1145.5999999999999</v>
      </c>
      <c r="Q2378" s="3">
        <v>819.71801514709193</v>
      </c>
      <c r="R2378" s="3">
        <f>(Table1[[#This Row],[Selling Price]]-Table1[[#This Row],[Cost Price]])</f>
        <v>325.88198485290798</v>
      </c>
      <c r="S2378" s="12">
        <f>(Table1[[#This Row],[Profit]]/Table1[[#This Row],[Selling Price]])</f>
        <v>0.28446402309087637</v>
      </c>
      <c r="T2378">
        <v>4</v>
      </c>
      <c r="U2378" s="2">
        <f>Table1[[#This Row],[Selling Price]]*Table1[[#This Row],[Quantity]]</f>
        <v>4582.3999999999996</v>
      </c>
      <c r="V2378" s="4">
        <v>0.2</v>
      </c>
      <c r="W2378">
        <v>425</v>
      </c>
      <c r="X2378" t="s">
        <v>36</v>
      </c>
      <c r="Y2378" t="s">
        <v>36</v>
      </c>
      <c r="Z2378" s="2">
        <v>441.63007949086881</v>
      </c>
    </row>
    <row r="2379" spans="1:26" x14ac:dyDescent="0.35">
      <c r="A2379" t="s">
        <v>805</v>
      </c>
      <c r="B2379" t="s">
        <v>806</v>
      </c>
      <c r="C2379" t="s">
        <v>27</v>
      </c>
      <c r="D2379" t="s">
        <v>80</v>
      </c>
      <c r="E2379" t="s">
        <v>81</v>
      </c>
      <c r="F2379" t="s">
        <v>1383</v>
      </c>
      <c r="G2379" t="s">
        <v>1384</v>
      </c>
      <c r="H2379" t="s">
        <v>32</v>
      </c>
      <c r="I2379" t="s">
        <v>4230</v>
      </c>
      <c r="J2379" s="1">
        <v>42811</v>
      </c>
      <c r="K2379" s="1">
        <v>42816</v>
      </c>
      <c r="L2379" t="s">
        <v>34</v>
      </c>
      <c r="M2379">
        <f>Table1[[#This Row],[Ship Date]]-Table1[[#This Row],[Order Date]]</f>
        <v>5</v>
      </c>
      <c r="N2379">
        <v>3</v>
      </c>
      <c r="O2379" t="s">
        <v>106</v>
      </c>
      <c r="P2379" s="3">
        <v>119.7</v>
      </c>
      <c r="Q2379" s="3">
        <v>100.83078775103171</v>
      </c>
      <c r="R2379" s="3">
        <f>(Table1[[#This Row],[Selling Price]]-Table1[[#This Row],[Cost Price]])</f>
        <v>18.869212248968296</v>
      </c>
      <c r="S2379" s="12">
        <f>(Table1[[#This Row],[Profit]]/Table1[[#This Row],[Selling Price]])</f>
        <v>0.15763752923114699</v>
      </c>
      <c r="T2379">
        <v>6</v>
      </c>
      <c r="U2379" s="2">
        <f>Table1[[#This Row],[Selling Price]]*Table1[[#This Row],[Quantity]]</f>
        <v>718.2</v>
      </c>
      <c r="V2379" s="4">
        <v>0</v>
      </c>
      <c r="W2379">
        <v>142</v>
      </c>
      <c r="X2379" t="s">
        <v>36</v>
      </c>
      <c r="Y2379" t="s">
        <v>68</v>
      </c>
      <c r="Z2379" s="2">
        <v>49.962702889255297</v>
      </c>
    </row>
    <row r="2380" spans="1:26" x14ac:dyDescent="0.35">
      <c r="A2380" t="s">
        <v>805</v>
      </c>
      <c r="B2380" t="s">
        <v>806</v>
      </c>
      <c r="C2380" t="s">
        <v>55</v>
      </c>
      <c r="D2380" t="s">
        <v>80</v>
      </c>
      <c r="E2380" t="s">
        <v>81</v>
      </c>
      <c r="F2380" t="s">
        <v>4286</v>
      </c>
      <c r="G2380" t="s">
        <v>4287</v>
      </c>
      <c r="H2380" t="s">
        <v>32</v>
      </c>
      <c r="I2380" t="s">
        <v>4288</v>
      </c>
      <c r="J2380" s="1">
        <v>42796</v>
      </c>
      <c r="K2380" s="1">
        <v>42802</v>
      </c>
      <c r="L2380" t="s">
        <v>60</v>
      </c>
      <c r="M2380">
        <f>Table1[[#This Row],[Ship Date]]-Table1[[#This Row],[Order Date]]</f>
        <v>6</v>
      </c>
      <c r="N2380">
        <v>3</v>
      </c>
      <c r="O2380" t="s">
        <v>106</v>
      </c>
      <c r="P2380" s="3">
        <v>196.77600000000001</v>
      </c>
      <c r="Q2380" s="3">
        <v>138.7694798302378</v>
      </c>
      <c r="R2380" s="3">
        <f>(Table1[[#This Row],[Selling Price]]-Table1[[#This Row],[Cost Price]])</f>
        <v>58.006520169762211</v>
      </c>
      <c r="S2380" s="12">
        <f>(Table1[[#This Row],[Profit]]/Table1[[#This Row],[Selling Price]])</f>
        <v>0.29478452743099876</v>
      </c>
      <c r="T2380">
        <v>3</v>
      </c>
      <c r="U2380" s="2">
        <f>Table1[[#This Row],[Selling Price]]*Table1[[#This Row],[Quantity]]</f>
        <v>590.32799999999997</v>
      </c>
      <c r="V2380" s="4">
        <v>0.2</v>
      </c>
      <c r="W2380">
        <v>415</v>
      </c>
      <c r="X2380" t="s">
        <v>68</v>
      </c>
      <c r="Y2380" t="s">
        <v>68</v>
      </c>
      <c r="Z2380" s="2">
        <v>132.5509689941303</v>
      </c>
    </row>
    <row r="2381" spans="1:26" x14ac:dyDescent="0.35">
      <c r="A2381" t="s">
        <v>805</v>
      </c>
      <c r="B2381" t="s">
        <v>806</v>
      </c>
      <c r="C2381" t="s">
        <v>45</v>
      </c>
      <c r="D2381" t="s">
        <v>80</v>
      </c>
      <c r="E2381" t="s">
        <v>162</v>
      </c>
      <c r="F2381" t="s">
        <v>3195</v>
      </c>
      <c r="G2381" t="s">
        <v>3196</v>
      </c>
      <c r="H2381" t="s">
        <v>32</v>
      </c>
      <c r="I2381" t="s">
        <v>4294</v>
      </c>
      <c r="J2381" s="1">
        <v>42685</v>
      </c>
      <c r="K2381" s="1">
        <v>42691</v>
      </c>
      <c r="L2381" t="s">
        <v>60</v>
      </c>
      <c r="M2381">
        <f>Table1[[#This Row],[Ship Date]]-Table1[[#This Row],[Order Date]]</f>
        <v>6</v>
      </c>
      <c r="N2381">
        <v>11</v>
      </c>
      <c r="O2381" t="s">
        <v>35</v>
      </c>
      <c r="P2381" s="3">
        <v>95.968000000000004</v>
      </c>
      <c r="Q2381" s="3">
        <v>68.966761396330838</v>
      </c>
      <c r="R2381" s="3">
        <f>(Table1[[#This Row],[Selling Price]]-Table1[[#This Row],[Cost Price]])</f>
        <v>27.001238603669165</v>
      </c>
      <c r="S2381" s="12">
        <f>(Table1[[#This Row],[Profit]]/Table1[[#This Row],[Selling Price]])</f>
        <v>0.28135668768411515</v>
      </c>
      <c r="T2381">
        <v>4</v>
      </c>
      <c r="U2381" s="2">
        <f>Table1[[#This Row],[Selling Price]]*Table1[[#This Row],[Quantity]]</f>
        <v>383.87200000000001</v>
      </c>
      <c r="V2381" s="4">
        <v>0.2</v>
      </c>
      <c r="W2381">
        <v>173</v>
      </c>
      <c r="X2381" t="s">
        <v>68</v>
      </c>
      <c r="Y2381" t="s">
        <v>52</v>
      </c>
      <c r="Z2381" s="2">
        <v>25.19364005345113</v>
      </c>
    </row>
    <row r="2382" spans="1:26" x14ac:dyDescent="0.35">
      <c r="A2382" t="s">
        <v>805</v>
      </c>
      <c r="B2382" t="s">
        <v>806</v>
      </c>
      <c r="C2382" t="s">
        <v>45</v>
      </c>
      <c r="D2382" t="s">
        <v>80</v>
      </c>
      <c r="E2382" t="s">
        <v>81</v>
      </c>
      <c r="F2382" t="s">
        <v>3095</v>
      </c>
      <c r="G2382" t="s">
        <v>3096</v>
      </c>
      <c r="H2382" t="s">
        <v>32</v>
      </c>
      <c r="I2382" t="s">
        <v>4393</v>
      </c>
      <c r="J2382" s="1">
        <v>43091</v>
      </c>
      <c r="K2382" s="1">
        <v>43095</v>
      </c>
      <c r="L2382" t="s">
        <v>60</v>
      </c>
      <c r="M2382">
        <f>Table1[[#This Row],[Ship Date]]-Table1[[#This Row],[Order Date]]</f>
        <v>4</v>
      </c>
      <c r="N2382">
        <v>12</v>
      </c>
      <c r="O2382" t="s">
        <v>35</v>
      </c>
      <c r="P2382" s="3">
        <v>67.040000000000006</v>
      </c>
      <c r="Q2382" s="3">
        <v>53.044434419285913</v>
      </c>
      <c r="R2382" s="3">
        <f>(Table1[[#This Row],[Selling Price]]-Table1[[#This Row],[Cost Price]])</f>
        <v>13.995565580714093</v>
      </c>
      <c r="S2382" s="12">
        <f>(Table1[[#This Row],[Profit]]/Table1[[#This Row],[Selling Price]])</f>
        <v>0.20876440305361116</v>
      </c>
      <c r="T2382">
        <v>4</v>
      </c>
      <c r="U2382" s="2">
        <f>Table1[[#This Row],[Selling Price]]*Table1[[#This Row],[Quantity]]</f>
        <v>268.16000000000003</v>
      </c>
      <c r="V2382" s="4">
        <v>0.2</v>
      </c>
      <c r="W2382">
        <v>163</v>
      </c>
      <c r="X2382" t="s">
        <v>36</v>
      </c>
      <c r="Y2382" t="s">
        <v>68</v>
      </c>
      <c r="Z2382" s="2">
        <v>73.19919207204407</v>
      </c>
    </row>
    <row r="2383" spans="1:26" x14ac:dyDescent="0.35">
      <c r="A2383" t="s">
        <v>805</v>
      </c>
      <c r="B2383" t="s">
        <v>806</v>
      </c>
      <c r="C2383" t="s">
        <v>45</v>
      </c>
      <c r="D2383" t="s">
        <v>80</v>
      </c>
      <c r="E2383" t="s">
        <v>162</v>
      </c>
      <c r="F2383" t="s">
        <v>297</v>
      </c>
      <c r="G2383" t="s">
        <v>298</v>
      </c>
      <c r="H2383" t="s">
        <v>32</v>
      </c>
      <c r="I2383" t="s">
        <v>5143</v>
      </c>
      <c r="J2383" s="1">
        <v>42701</v>
      </c>
      <c r="K2383" s="1">
        <v>42704</v>
      </c>
      <c r="L2383" t="s">
        <v>199</v>
      </c>
      <c r="M2383">
        <f>Table1[[#This Row],[Ship Date]]-Table1[[#This Row],[Order Date]]</f>
        <v>3</v>
      </c>
      <c r="N2383">
        <v>11</v>
      </c>
      <c r="O2383" t="s">
        <v>35</v>
      </c>
      <c r="P2383" s="3">
        <v>34.950000000000003</v>
      </c>
      <c r="Q2383" s="3">
        <v>28.29365811518344</v>
      </c>
      <c r="R2383" s="3">
        <f>(Table1[[#This Row],[Selling Price]]-Table1[[#This Row],[Cost Price]])</f>
        <v>6.6563418848165625</v>
      </c>
      <c r="S2383" s="12">
        <f>(Table1[[#This Row],[Profit]]/Table1[[#This Row],[Selling Price]])</f>
        <v>0.19045327281306329</v>
      </c>
      <c r="T2383">
        <v>5</v>
      </c>
      <c r="U2383" s="2">
        <f>Table1[[#This Row],[Selling Price]]*Table1[[#This Row],[Quantity]]</f>
        <v>174.75</v>
      </c>
      <c r="V2383" s="4">
        <v>0</v>
      </c>
      <c r="W2383">
        <v>246</v>
      </c>
      <c r="X2383" t="s">
        <v>36</v>
      </c>
      <c r="Y2383" t="s">
        <v>52</v>
      </c>
      <c r="Z2383" s="2">
        <v>15.186167126697899</v>
      </c>
    </row>
    <row r="2384" spans="1:26" x14ac:dyDescent="0.35">
      <c r="A2384" t="s">
        <v>805</v>
      </c>
      <c r="B2384" t="s">
        <v>806</v>
      </c>
      <c r="C2384" t="s">
        <v>45</v>
      </c>
      <c r="D2384" t="s">
        <v>80</v>
      </c>
      <c r="E2384" t="s">
        <v>81</v>
      </c>
      <c r="F2384" t="s">
        <v>3251</v>
      </c>
      <c r="G2384" t="s">
        <v>3252</v>
      </c>
      <c r="H2384" t="s">
        <v>32</v>
      </c>
      <c r="I2384" t="s">
        <v>5392</v>
      </c>
      <c r="J2384" s="1">
        <v>42320</v>
      </c>
      <c r="K2384" s="1">
        <v>42327</v>
      </c>
      <c r="L2384" t="s">
        <v>60</v>
      </c>
      <c r="M2384">
        <f>Table1[[#This Row],[Ship Date]]-Table1[[#This Row],[Order Date]]</f>
        <v>7</v>
      </c>
      <c r="N2384">
        <v>11</v>
      </c>
      <c r="O2384" t="s">
        <v>35</v>
      </c>
      <c r="P2384" s="3">
        <v>100.792</v>
      </c>
      <c r="Q2384" s="3">
        <v>67.087689861211729</v>
      </c>
      <c r="R2384" s="3">
        <f>(Table1[[#This Row],[Selling Price]]-Table1[[#This Row],[Cost Price]])</f>
        <v>33.704310138788273</v>
      </c>
      <c r="S2384" s="12">
        <f>(Table1[[#This Row],[Profit]]/Table1[[#This Row],[Selling Price]])</f>
        <v>0.33439469540031225</v>
      </c>
      <c r="T2384">
        <v>1</v>
      </c>
      <c r="U2384" s="2">
        <f>Table1[[#This Row],[Selling Price]]*Table1[[#This Row],[Quantity]]</f>
        <v>100.792</v>
      </c>
      <c r="V2384" s="4">
        <v>0.2</v>
      </c>
      <c r="W2384">
        <v>392</v>
      </c>
      <c r="X2384" t="s">
        <v>68</v>
      </c>
      <c r="Y2384" t="s">
        <v>36</v>
      </c>
      <c r="Z2384" s="2">
        <v>215.05468628085541</v>
      </c>
    </row>
    <row r="2385" spans="1:26" x14ac:dyDescent="0.35">
      <c r="A2385" t="s">
        <v>805</v>
      </c>
      <c r="B2385" t="s">
        <v>806</v>
      </c>
      <c r="C2385" t="s">
        <v>64</v>
      </c>
      <c r="D2385" t="s">
        <v>80</v>
      </c>
      <c r="E2385" t="s">
        <v>81</v>
      </c>
      <c r="F2385" t="s">
        <v>3007</v>
      </c>
      <c r="G2385" t="s">
        <v>3008</v>
      </c>
      <c r="H2385" t="s">
        <v>32</v>
      </c>
      <c r="I2385" t="s">
        <v>5513</v>
      </c>
      <c r="J2385" s="1">
        <v>42296</v>
      </c>
      <c r="K2385" s="1">
        <v>42301</v>
      </c>
      <c r="L2385" t="s">
        <v>60</v>
      </c>
      <c r="M2385">
        <f>Table1[[#This Row],[Ship Date]]-Table1[[#This Row],[Order Date]]</f>
        <v>5</v>
      </c>
      <c r="N2385">
        <v>10</v>
      </c>
      <c r="O2385" t="s">
        <v>61</v>
      </c>
      <c r="P2385" s="3">
        <v>149.94999999999999</v>
      </c>
      <c r="Q2385" s="3">
        <v>111.35725741613101</v>
      </c>
      <c r="R2385" s="3">
        <f>(Table1[[#This Row],[Selling Price]]-Table1[[#This Row],[Cost Price]])</f>
        <v>38.592742583868983</v>
      </c>
      <c r="S2385" s="12">
        <f>(Table1[[#This Row],[Profit]]/Table1[[#This Row],[Selling Price]])</f>
        <v>0.25737074080606193</v>
      </c>
      <c r="T2385">
        <v>5</v>
      </c>
      <c r="U2385" s="2">
        <f>Table1[[#This Row],[Selling Price]]*Table1[[#This Row],[Quantity]]</f>
        <v>749.75</v>
      </c>
      <c r="V2385" s="4">
        <v>0</v>
      </c>
      <c r="W2385">
        <v>152</v>
      </c>
      <c r="X2385" t="s">
        <v>36</v>
      </c>
      <c r="Y2385" t="s">
        <v>68</v>
      </c>
      <c r="Z2385" s="2">
        <v>38.464440259803602</v>
      </c>
    </row>
    <row r="2386" spans="1:26" x14ac:dyDescent="0.35">
      <c r="A2386" t="s">
        <v>805</v>
      </c>
      <c r="B2386" t="s">
        <v>806</v>
      </c>
      <c r="C2386" t="s">
        <v>39</v>
      </c>
      <c r="D2386" t="s">
        <v>80</v>
      </c>
      <c r="E2386" t="s">
        <v>162</v>
      </c>
      <c r="F2386" t="s">
        <v>3807</v>
      </c>
      <c r="G2386" t="s">
        <v>3808</v>
      </c>
      <c r="H2386" t="s">
        <v>32</v>
      </c>
      <c r="I2386" t="s">
        <v>5609</v>
      </c>
      <c r="J2386" s="1">
        <v>42240</v>
      </c>
      <c r="K2386" s="1">
        <v>42244</v>
      </c>
      <c r="L2386" t="s">
        <v>60</v>
      </c>
      <c r="M2386">
        <f>Table1[[#This Row],[Ship Date]]-Table1[[#This Row],[Order Date]]</f>
        <v>4</v>
      </c>
      <c r="N2386">
        <v>8</v>
      </c>
      <c r="O2386" t="s">
        <v>61</v>
      </c>
      <c r="P2386" s="3">
        <v>79.959999999999994</v>
      </c>
      <c r="Q2386" s="3">
        <v>58.119487031866271</v>
      </c>
      <c r="R2386" s="3">
        <f>(Table1[[#This Row],[Selling Price]]-Table1[[#This Row],[Cost Price]])</f>
        <v>21.840512968133723</v>
      </c>
      <c r="S2386" s="12">
        <f>(Table1[[#This Row],[Profit]]/Table1[[#This Row],[Selling Price]])</f>
        <v>0.27314298359346828</v>
      </c>
      <c r="T2386">
        <v>4</v>
      </c>
      <c r="U2386" s="2">
        <f>Table1[[#This Row],[Selling Price]]*Table1[[#This Row],[Quantity]]</f>
        <v>319.83999999999997</v>
      </c>
      <c r="V2386" s="4">
        <v>0</v>
      </c>
      <c r="W2386">
        <v>211</v>
      </c>
      <c r="X2386" t="s">
        <v>36</v>
      </c>
      <c r="Y2386" t="s">
        <v>68</v>
      </c>
      <c r="Z2386" s="2">
        <v>102.0860940970904</v>
      </c>
    </row>
    <row r="2387" spans="1:26" x14ac:dyDescent="0.35">
      <c r="A2387" t="s">
        <v>805</v>
      </c>
      <c r="B2387" t="s">
        <v>806</v>
      </c>
      <c r="C2387" t="s">
        <v>55</v>
      </c>
      <c r="D2387" t="s">
        <v>80</v>
      </c>
      <c r="E2387" t="s">
        <v>162</v>
      </c>
      <c r="F2387" t="s">
        <v>5790</v>
      </c>
      <c r="G2387" t="s">
        <v>5791</v>
      </c>
      <c r="H2387" t="s">
        <v>32</v>
      </c>
      <c r="I2387" t="s">
        <v>5792</v>
      </c>
      <c r="J2387" s="1">
        <v>42359</v>
      </c>
      <c r="K2387" s="1">
        <v>42365</v>
      </c>
      <c r="L2387" t="s">
        <v>60</v>
      </c>
      <c r="M2387">
        <f>Table1[[#This Row],[Ship Date]]-Table1[[#This Row],[Order Date]]</f>
        <v>6</v>
      </c>
      <c r="N2387">
        <v>12</v>
      </c>
      <c r="O2387" t="s">
        <v>35</v>
      </c>
      <c r="P2387" s="3">
        <v>50.88</v>
      </c>
      <c r="Q2387" s="3">
        <v>41.186445478872443</v>
      </c>
      <c r="R2387" s="3">
        <f>(Table1[[#This Row],[Selling Price]]-Table1[[#This Row],[Cost Price]])</f>
        <v>9.6935545211275596</v>
      </c>
      <c r="S2387" s="12">
        <f>(Table1[[#This Row],[Profit]]/Table1[[#This Row],[Selling Price]])</f>
        <v>0.19051797407876492</v>
      </c>
      <c r="T2387">
        <v>6</v>
      </c>
      <c r="U2387" s="2">
        <f>Table1[[#This Row],[Selling Price]]*Table1[[#This Row],[Quantity]]</f>
        <v>305.28000000000003</v>
      </c>
      <c r="V2387" s="4">
        <v>0.2</v>
      </c>
      <c r="W2387">
        <v>180</v>
      </c>
      <c r="X2387" t="s">
        <v>68</v>
      </c>
      <c r="Y2387" t="s">
        <v>52</v>
      </c>
      <c r="Z2387" s="2">
        <v>15.040549635346879</v>
      </c>
    </row>
    <row r="2388" spans="1:26" x14ac:dyDescent="0.35">
      <c r="A2388" t="s">
        <v>805</v>
      </c>
      <c r="B2388" t="s">
        <v>806</v>
      </c>
      <c r="C2388" t="s">
        <v>55</v>
      </c>
      <c r="D2388" t="s">
        <v>80</v>
      </c>
      <c r="E2388" t="s">
        <v>81</v>
      </c>
      <c r="F2388" t="s">
        <v>2057</v>
      </c>
      <c r="G2388" t="s">
        <v>2058</v>
      </c>
      <c r="H2388" t="s">
        <v>32</v>
      </c>
      <c r="I2388" t="s">
        <v>5825</v>
      </c>
      <c r="J2388" s="1">
        <v>42205</v>
      </c>
      <c r="K2388" s="1">
        <v>42212</v>
      </c>
      <c r="L2388" t="s">
        <v>60</v>
      </c>
      <c r="M2388">
        <f>Table1[[#This Row],[Ship Date]]-Table1[[#This Row],[Order Date]]</f>
        <v>7</v>
      </c>
      <c r="N2388">
        <v>7</v>
      </c>
      <c r="O2388" t="s">
        <v>51</v>
      </c>
      <c r="P2388" s="3">
        <v>153.584</v>
      </c>
      <c r="Q2388" s="3">
        <v>106.06455866890769</v>
      </c>
      <c r="R2388" s="3">
        <f>(Table1[[#This Row],[Selling Price]]-Table1[[#This Row],[Cost Price]])</f>
        <v>47.51944133109231</v>
      </c>
      <c r="S2388" s="12">
        <f>(Table1[[#This Row],[Profit]]/Table1[[#This Row],[Selling Price]])</f>
        <v>0.30940359237350445</v>
      </c>
      <c r="T2388">
        <v>2</v>
      </c>
      <c r="U2388" s="2">
        <f>Table1[[#This Row],[Selling Price]]*Table1[[#This Row],[Quantity]]</f>
        <v>307.16800000000001</v>
      </c>
      <c r="V2388" s="4">
        <v>0.2</v>
      </c>
      <c r="W2388">
        <v>429</v>
      </c>
      <c r="X2388" t="s">
        <v>68</v>
      </c>
      <c r="Y2388" t="s">
        <v>36</v>
      </c>
      <c r="Z2388" s="2">
        <v>284.03958413502858</v>
      </c>
    </row>
    <row r="2389" spans="1:26" x14ac:dyDescent="0.35">
      <c r="A2389" t="s">
        <v>805</v>
      </c>
      <c r="B2389" t="s">
        <v>806</v>
      </c>
      <c r="C2389" t="s">
        <v>55</v>
      </c>
      <c r="D2389" t="s">
        <v>80</v>
      </c>
      <c r="E2389" t="s">
        <v>81</v>
      </c>
      <c r="F2389" t="s">
        <v>5902</v>
      </c>
      <c r="G2389" t="s">
        <v>5903</v>
      </c>
      <c r="H2389" t="s">
        <v>32</v>
      </c>
      <c r="I2389" t="s">
        <v>5904</v>
      </c>
      <c r="J2389" s="1">
        <v>41997</v>
      </c>
      <c r="K2389" s="1">
        <v>42002</v>
      </c>
      <c r="L2389" t="s">
        <v>60</v>
      </c>
      <c r="M2389">
        <f>Table1[[#This Row],[Ship Date]]-Table1[[#This Row],[Order Date]]</f>
        <v>5</v>
      </c>
      <c r="N2389">
        <v>12</v>
      </c>
      <c r="O2389" t="s">
        <v>35</v>
      </c>
      <c r="P2389" s="3">
        <v>173.65600000000001</v>
      </c>
      <c r="Q2389" s="3">
        <v>114.37146109563319</v>
      </c>
      <c r="R2389" s="3">
        <f>(Table1[[#This Row],[Selling Price]]-Table1[[#This Row],[Cost Price]])</f>
        <v>59.284538904366812</v>
      </c>
      <c r="S2389" s="12">
        <f>(Table1[[#This Row],[Profit]]/Table1[[#This Row],[Selling Price]])</f>
        <v>0.3413906741164533</v>
      </c>
      <c r="T2389">
        <v>7</v>
      </c>
      <c r="U2389" s="2">
        <f>Table1[[#This Row],[Selling Price]]*Table1[[#This Row],[Quantity]]</f>
        <v>1215.5920000000001</v>
      </c>
      <c r="V2389" s="4">
        <v>0.2</v>
      </c>
      <c r="W2389">
        <v>422</v>
      </c>
      <c r="X2389" t="s">
        <v>36</v>
      </c>
      <c r="Y2389" t="s">
        <v>68</v>
      </c>
      <c r="Z2389" s="2">
        <v>71.614527390281182</v>
      </c>
    </row>
    <row r="2390" spans="1:26" x14ac:dyDescent="0.35">
      <c r="A2390" t="s">
        <v>805</v>
      </c>
      <c r="B2390" t="s">
        <v>806</v>
      </c>
      <c r="C2390" t="s">
        <v>64</v>
      </c>
      <c r="D2390" t="s">
        <v>80</v>
      </c>
      <c r="E2390" t="s">
        <v>81</v>
      </c>
      <c r="F2390" t="s">
        <v>5122</v>
      </c>
      <c r="G2390" t="s">
        <v>5123</v>
      </c>
      <c r="H2390" t="s">
        <v>32</v>
      </c>
      <c r="I2390" t="s">
        <v>5992</v>
      </c>
      <c r="J2390" s="1">
        <v>42268</v>
      </c>
      <c r="K2390" s="1">
        <v>42273</v>
      </c>
      <c r="L2390" t="s">
        <v>60</v>
      </c>
      <c r="M2390">
        <f>Table1[[#This Row],[Ship Date]]-Table1[[#This Row],[Order Date]]</f>
        <v>5</v>
      </c>
      <c r="N2390">
        <v>9</v>
      </c>
      <c r="O2390" t="s">
        <v>61</v>
      </c>
      <c r="P2390" s="3">
        <v>589.9</v>
      </c>
      <c r="Q2390" s="3">
        <v>386.85689309381519</v>
      </c>
      <c r="R2390" s="3">
        <f>(Table1[[#This Row],[Selling Price]]-Table1[[#This Row],[Cost Price]])</f>
        <v>203.04310690618479</v>
      </c>
      <c r="S2390" s="12">
        <f>(Table1[[#This Row],[Profit]]/Table1[[#This Row],[Selling Price]])</f>
        <v>0.34419919801014542</v>
      </c>
      <c r="T2390">
        <v>2</v>
      </c>
      <c r="U2390" s="2">
        <f>Table1[[#This Row],[Selling Price]]*Table1[[#This Row],[Quantity]]</f>
        <v>1179.8</v>
      </c>
      <c r="V2390" s="4">
        <v>0</v>
      </c>
      <c r="W2390">
        <v>294</v>
      </c>
      <c r="X2390" t="s">
        <v>36</v>
      </c>
      <c r="Y2390" t="s">
        <v>36</v>
      </c>
      <c r="Z2390" s="2">
        <v>394.83659972196091</v>
      </c>
    </row>
    <row r="2391" spans="1:26" x14ac:dyDescent="0.35">
      <c r="A2391" t="s">
        <v>805</v>
      </c>
      <c r="B2391" t="s">
        <v>806</v>
      </c>
      <c r="C2391" t="s">
        <v>45</v>
      </c>
      <c r="D2391" t="s">
        <v>80</v>
      </c>
      <c r="E2391" t="s">
        <v>618</v>
      </c>
      <c r="F2391" t="s">
        <v>4863</v>
      </c>
      <c r="G2391" t="s">
        <v>4864</v>
      </c>
      <c r="H2391" t="s">
        <v>32</v>
      </c>
      <c r="I2391" t="s">
        <v>6075</v>
      </c>
      <c r="J2391" s="1">
        <v>42650</v>
      </c>
      <c r="K2391" s="1">
        <v>42652</v>
      </c>
      <c r="L2391" t="s">
        <v>199</v>
      </c>
      <c r="M2391">
        <f>Table1[[#This Row],[Ship Date]]-Table1[[#This Row],[Order Date]]</f>
        <v>2</v>
      </c>
      <c r="N2391">
        <v>10</v>
      </c>
      <c r="O2391" t="s">
        <v>61</v>
      </c>
      <c r="P2391" s="3">
        <v>837.6</v>
      </c>
      <c r="Q2391" s="3">
        <v>680.42983160451001</v>
      </c>
      <c r="R2391" s="3">
        <f>(Table1[[#This Row],[Selling Price]]-Table1[[#This Row],[Cost Price]])</f>
        <v>157.17016839549001</v>
      </c>
      <c r="S2391" s="12">
        <f>(Table1[[#This Row],[Profit]]/Table1[[#This Row],[Selling Price]])</f>
        <v>0.1876434675208811</v>
      </c>
      <c r="T2391">
        <v>3</v>
      </c>
      <c r="U2391" s="2">
        <f>Table1[[#This Row],[Selling Price]]*Table1[[#This Row],[Quantity]]</f>
        <v>2512.8000000000002</v>
      </c>
      <c r="V2391" s="4">
        <v>0.2</v>
      </c>
      <c r="W2391">
        <v>130</v>
      </c>
      <c r="X2391" t="s">
        <v>36</v>
      </c>
      <c r="Y2391" t="s">
        <v>36</v>
      </c>
      <c r="Z2391" s="2">
        <v>187.29305379538241</v>
      </c>
    </row>
    <row r="2392" spans="1:26" x14ac:dyDescent="0.35">
      <c r="A2392" t="s">
        <v>805</v>
      </c>
      <c r="B2392" t="s">
        <v>806</v>
      </c>
      <c r="C2392" t="s">
        <v>39</v>
      </c>
      <c r="D2392" t="s">
        <v>80</v>
      </c>
      <c r="E2392" t="s">
        <v>81</v>
      </c>
      <c r="F2392" t="s">
        <v>1373</v>
      </c>
      <c r="G2392" t="s">
        <v>1374</v>
      </c>
      <c r="H2392" t="s">
        <v>32</v>
      </c>
      <c r="I2392" t="s">
        <v>6247</v>
      </c>
      <c r="J2392" s="1">
        <v>42254</v>
      </c>
      <c r="K2392" s="1">
        <v>42261</v>
      </c>
      <c r="L2392" t="s">
        <v>60</v>
      </c>
      <c r="M2392">
        <f>Table1[[#This Row],[Ship Date]]-Table1[[#This Row],[Order Date]]</f>
        <v>7</v>
      </c>
      <c r="N2392">
        <v>9</v>
      </c>
      <c r="O2392" t="s">
        <v>61</v>
      </c>
      <c r="P2392" s="3">
        <v>791.96400000000006</v>
      </c>
      <c r="Q2392" s="3">
        <v>601.03268028704895</v>
      </c>
      <c r="R2392" s="3">
        <f>(Table1[[#This Row],[Selling Price]]-Table1[[#This Row],[Cost Price]])</f>
        <v>190.93131971295111</v>
      </c>
      <c r="S2392" s="12">
        <f>(Table1[[#This Row],[Profit]]/Table1[[#This Row],[Selling Price]])</f>
        <v>0.24108585707551239</v>
      </c>
      <c r="T2392">
        <v>6</v>
      </c>
      <c r="U2392" s="2">
        <f>Table1[[#This Row],[Selling Price]]*Table1[[#This Row],[Quantity]]</f>
        <v>4751.7840000000006</v>
      </c>
      <c r="V2392" s="4">
        <v>0.4</v>
      </c>
      <c r="W2392">
        <v>222</v>
      </c>
      <c r="X2392" t="s">
        <v>68</v>
      </c>
      <c r="Y2392" t="s">
        <v>68</v>
      </c>
      <c r="Z2392" s="2">
        <v>67.208055142222378</v>
      </c>
    </row>
    <row r="2393" spans="1:26" x14ac:dyDescent="0.35">
      <c r="A2393" t="s">
        <v>805</v>
      </c>
      <c r="B2393" t="s">
        <v>806</v>
      </c>
      <c r="C2393" t="s">
        <v>45</v>
      </c>
      <c r="D2393" t="s">
        <v>80</v>
      </c>
      <c r="E2393" t="s">
        <v>162</v>
      </c>
      <c r="F2393" t="s">
        <v>3321</v>
      </c>
      <c r="G2393" t="s">
        <v>3322</v>
      </c>
      <c r="H2393" t="s">
        <v>32</v>
      </c>
      <c r="I2393" t="s">
        <v>6633</v>
      </c>
      <c r="J2393" s="1">
        <v>41915</v>
      </c>
      <c r="K2393" s="1">
        <v>41915</v>
      </c>
      <c r="L2393" t="s">
        <v>1118</v>
      </c>
      <c r="M2393">
        <f>Table1[[#This Row],[Ship Date]]-Table1[[#This Row],[Order Date]]</f>
        <v>0</v>
      </c>
      <c r="N2393">
        <v>10</v>
      </c>
      <c r="O2393" t="s">
        <v>61</v>
      </c>
      <c r="P2393" s="3">
        <v>142.488</v>
      </c>
      <c r="Q2393" s="3">
        <v>109.76044052380369</v>
      </c>
      <c r="R2393" s="3">
        <f>(Table1[[#This Row],[Selling Price]]-Table1[[#This Row],[Cost Price]])</f>
        <v>32.727559476196305</v>
      </c>
      <c r="S2393" s="12">
        <f>(Table1[[#This Row],[Profit]]/Table1[[#This Row],[Selling Price]])</f>
        <v>0.2296864260583088</v>
      </c>
      <c r="T2393">
        <v>3</v>
      </c>
      <c r="U2393" s="2">
        <f>Table1[[#This Row],[Selling Price]]*Table1[[#This Row],[Quantity]]</f>
        <v>427.464</v>
      </c>
      <c r="V2393" s="4">
        <v>0.2</v>
      </c>
      <c r="W2393">
        <v>312</v>
      </c>
      <c r="X2393" t="s">
        <v>36</v>
      </c>
      <c r="Y2393" t="s">
        <v>68</v>
      </c>
      <c r="Z2393" s="2">
        <v>94.76910098339016</v>
      </c>
    </row>
    <row r="2394" spans="1:26" x14ac:dyDescent="0.35">
      <c r="A2394" t="s">
        <v>805</v>
      </c>
      <c r="B2394" t="s">
        <v>806</v>
      </c>
      <c r="C2394" t="s">
        <v>27</v>
      </c>
      <c r="D2394" t="s">
        <v>80</v>
      </c>
      <c r="E2394" t="s">
        <v>81</v>
      </c>
      <c r="F2394" t="s">
        <v>221</v>
      </c>
      <c r="G2394" t="s">
        <v>222</v>
      </c>
      <c r="H2394" t="s">
        <v>32</v>
      </c>
      <c r="I2394" t="s">
        <v>6994</v>
      </c>
      <c r="J2394" s="1">
        <v>42391</v>
      </c>
      <c r="K2394" s="1">
        <v>42396</v>
      </c>
      <c r="L2394" t="s">
        <v>60</v>
      </c>
      <c r="M2394">
        <f>Table1[[#This Row],[Ship Date]]-Table1[[#This Row],[Order Date]]</f>
        <v>5</v>
      </c>
      <c r="N2394">
        <v>1</v>
      </c>
      <c r="O2394" t="s">
        <v>35</v>
      </c>
      <c r="P2394" s="3">
        <v>110.376</v>
      </c>
      <c r="Q2394" s="3">
        <v>92.312986371999386</v>
      </c>
      <c r="R2394" s="3">
        <f>(Table1[[#This Row],[Selling Price]]-Table1[[#This Row],[Cost Price]])</f>
        <v>18.063013628000618</v>
      </c>
      <c r="S2394" s="12">
        <f>(Table1[[#This Row],[Profit]]/Table1[[#This Row],[Selling Price]])</f>
        <v>0.16364982992680127</v>
      </c>
      <c r="T2394">
        <v>4</v>
      </c>
      <c r="U2394" s="2">
        <f>Table1[[#This Row],[Selling Price]]*Table1[[#This Row],[Quantity]]</f>
        <v>441.50400000000002</v>
      </c>
      <c r="V2394" s="4">
        <v>0.4</v>
      </c>
      <c r="W2394">
        <v>225</v>
      </c>
      <c r="X2394" t="s">
        <v>36</v>
      </c>
      <c r="Y2394" t="s">
        <v>68</v>
      </c>
      <c r="Z2394" s="2">
        <v>75.555952167913276</v>
      </c>
    </row>
    <row r="2395" spans="1:26" x14ac:dyDescent="0.35">
      <c r="A2395" t="s">
        <v>805</v>
      </c>
      <c r="B2395" t="s">
        <v>806</v>
      </c>
      <c r="C2395" t="s">
        <v>45</v>
      </c>
      <c r="D2395" t="s">
        <v>80</v>
      </c>
      <c r="E2395" t="s">
        <v>618</v>
      </c>
      <c r="F2395" t="s">
        <v>7078</v>
      </c>
      <c r="G2395" t="s">
        <v>7079</v>
      </c>
      <c r="H2395" t="s">
        <v>32</v>
      </c>
      <c r="I2395" t="s">
        <v>7077</v>
      </c>
      <c r="J2395" s="1">
        <v>43060</v>
      </c>
      <c r="K2395" s="1">
        <v>43064</v>
      </c>
      <c r="L2395" t="s">
        <v>60</v>
      </c>
      <c r="M2395">
        <f>Table1[[#This Row],[Ship Date]]-Table1[[#This Row],[Order Date]]</f>
        <v>4</v>
      </c>
      <c r="N2395">
        <v>11</v>
      </c>
      <c r="O2395" t="s">
        <v>35</v>
      </c>
      <c r="P2395" s="3">
        <v>1039.992</v>
      </c>
      <c r="Q2395" s="3">
        <v>791.46814714542722</v>
      </c>
      <c r="R2395" s="3">
        <f>(Table1[[#This Row],[Selling Price]]-Table1[[#This Row],[Cost Price]])</f>
        <v>248.52385285457274</v>
      </c>
      <c r="S2395" s="12">
        <f>(Table1[[#This Row],[Profit]]/Table1[[#This Row],[Selling Price]])</f>
        <v>0.23896708133771485</v>
      </c>
      <c r="T2395">
        <v>1</v>
      </c>
      <c r="U2395" s="2">
        <f>Table1[[#This Row],[Selling Price]]*Table1[[#This Row],[Quantity]]</f>
        <v>1039.992</v>
      </c>
      <c r="V2395" s="4">
        <v>0.2</v>
      </c>
      <c r="W2395">
        <v>146</v>
      </c>
      <c r="X2395" t="s">
        <v>36</v>
      </c>
      <c r="Y2395" t="s">
        <v>36</v>
      </c>
      <c r="Z2395" s="2">
        <v>183.84634889494001</v>
      </c>
    </row>
    <row r="2396" spans="1:26" x14ac:dyDescent="0.35">
      <c r="A2396" t="s">
        <v>805</v>
      </c>
      <c r="B2396" t="s">
        <v>806</v>
      </c>
      <c r="C2396" t="s">
        <v>64</v>
      </c>
      <c r="D2396" t="s">
        <v>80</v>
      </c>
      <c r="E2396" t="s">
        <v>162</v>
      </c>
      <c r="F2396" t="s">
        <v>5549</v>
      </c>
      <c r="G2396" t="s">
        <v>5550</v>
      </c>
      <c r="H2396" t="s">
        <v>32</v>
      </c>
      <c r="I2396" t="s">
        <v>7142</v>
      </c>
      <c r="J2396" s="1">
        <v>42889</v>
      </c>
      <c r="K2396" s="1">
        <v>42896</v>
      </c>
      <c r="L2396" t="s">
        <v>60</v>
      </c>
      <c r="M2396">
        <f>Table1[[#This Row],[Ship Date]]-Table1[[#This Row],[Order Date]]</f>
        <v>7</v>
      </c>
      <c r="N2396">
        <v>6</v>
      </c>
      <c r="O2396" t="s">
        <v>51</v>
      </c>
      <c r="P2396" s="3">
        <v>110.4</v>
      </c>
      <c r="Q2396" s="3">
        <v>92.539402197935303</v>
      </c>
      <c r="R2396" s="3">
        <f>(Table1[[#This Row],[Selling Price]]-Table1[[#This Row],[Cost Price]])</f>
        <v>17.860597802064703</v>
      </c>
      <c r="S2396" s="12">
        <f>(Table1[[#This Row],[Profit]]/Table1[[#This Row],[Selling Price]])</f>
        <v>0.16178077719261505</v>
      </c>
      <c r="T2396">
        <v>2</v>
      </c>
      <c r="U2396" s="2">
        <f>Table1[[#This Row],[Selling Price]]*Table1[[#This Row],[Quantity]]</f>
        <v>220.8</v>
      </c>
      <c r="V2396" s="4">
        <v>0.2</v>
      </c>
      <c r="W2396">
        <v>399</v>
      </c>
      <c r="X2396" t="s">
        <v>68</v>
      </c>
      <c r="Y2396" t="s">
        <v>68</v>
      </c>
      <c r="Z2396" s="2">
        <v>97.352781162121914</v>
      </c>
    </row>
    <row r="2397" spans="1:26" x14ac:dyDescent="0.35">
      <c r="A2397" t="s">
        <v>805</v>
      </c>
      <c r="B2397" t="s">
        <v>806</v>
      </c>
      <c r="C2397" t="s">
        <v>39</v>
      </c>
      <c r="D2397" t="s">
        <v>80</v>
      </c>
      <c r="E2397" t="s">
        <v>162</v>
      </c>
      <c r="F2397" t="s">
        <v>2910</v>
      </c>
      <c r="G2397" t="s">
        <v>2911</v>
      </c>
      <c r="H2397" t="s">
        <v>32</v>
      </c>
      <c r="I2397" t="s">
        <v>7148</v>
      </c>
      <c r="J2397" s="1">
        <v>43036</v>
      </c>
      <c r="K2397" s="1">
        <v>43040</v>
      </c>
      <c r="L2397" t="s">
        <v>34</v>
      </c>
      <c r="M2397">
        <f>Table1[[#This Row],[Ship Date]]-Table1[[#This Row],[Order Date]]</f>
        <v>4</v>
      </c>
      <c r="N2397">
        <v>10</v>
      </c>
      <c r="O2397" t="s">
        <v>61</v>
      </c>
      <c r="P2397" s="3">
        <v>26.175999999999998</v>
      </c>
      <c r="Q2397" s="3">
        <v>20.34518534929137</v>
      </c>
      <c r="R2397" s="3">
        <f>(Table1[[#This Row],[Selling Price]]-Table1[[#This Row],[Cost Price]])</f>
        <v>5.8308146507086285</v>
      </c>
      <c r="S2397" s="12">
        <f>(Table1[[#This Row],[Profit]]/Table1[[#This Row],[Selling Price]])</f>
        <v>0.22275422718171717</v>
      </c>
      <c r="T2397">
        <v>2</v>
      </c>
      <c r="U2397" s="2">
        <f>Table1[[#This Row],[Selling Price]]*Table1[[#This Row],[Quantity]]</f>
        <v>52.351999999999997</v>
      </c>
      <c r="V2397" s="4">
        <v>0.2</v>
      </c>
      <c r="W2397">
        <v>341</v>
      </c>
      <c r="X2397" t="s">
        <v>36</v>
      </c>
      <c r="Y2397" t="s">
        <v>52</v>
      </c>
      <c r="Z2397" s="2">
        <v>34.902882541374282</v>
      </c>
    </row>
    <row r="2398" spans="1:26" x14ac:dyDescent="0.35">
      <c r="A2398" t="s">
        <v>805</v>
      </c>
      <c r="B2398" t="s">
        <v>806</v>
      </c>
      <c r="C2398" t="s">
        <v>27</v>
      </c>
      <c r="D2398" t="s">
        <v>80</v>
      </c>
      <c r="E2398" t="s">
        <v>162</v>
      </c>
      <c r="F2398" t="s">
        <v>6957</v>
      </c>
      <c r="G2398" t="s">
        <v>6958</v>
      </c>
      <c r="H2398" t="s">
        <v>32</v>
      </c>
      <c r="I2398" t="s">
        <v>7332</v>
      </c>
      <c r="J2398" s="1">
        <v>42694</v>
      </c>
      <c r="K2398" s="1">
        <v>42698</v>
      </c>
      <c r="L2398" t="s">
        <v>60</v>
      </c>
      <c r="M2398">
        <f>Table1[[#This Row],[Ship Date]]-Table1[[#This Row],[Order Date]]</f>
        <v>4</v>
      </c>
      <c r="N2398">
        <v>11</v>
      </c>
      <c r="O2398" t="s">
        <v>35</v>
      </c>
      <c r="P2398" s="3">
        <v>27.88</v>
      </c>
      <c r="Q2398" s="3">
        <v>23.221106356468951</v>
      </c>
      <c r="R2398" s="3">
        <f>(Table1[[#This Row],[Selling Price]]-Table1[[#This Row],[Cost Price]])</f>
        <v>4.658893643531048</v>
      </c>
      <c r="S2398" s="12">
        <f>(Table1[[#This Row],[Profit]]/Table1[[#This Row],[Selling Price]])</f>
        <v>0.16710522394300747</v>
      </c>
      <c r="T2398">
        <v>2</v>
      </c>
      <c r="U2398" s="2">
        <f>Table1[[#This Row],[Selling Price]]*Table1[[#This Row],[Quantity]]</f>
        <v>55.76</v>
      </c>
      <c r="V2398" s="4">
        <v>0</v>
      </c>
      <c r="W2398">
        <v>210</v>
      </c>
      <c r="X2398" t="s">
        <v>36</v>
      </c>
      <c r="Y2398" t="s">
        <v>68</v>
      </c>
      <c r="Z2398" s="2">
        <v>73.76354655248079</v>
      </c>
    </row>
    <row r="2399" spans="1:26" x14ac:dyDescent="0.35">
      <c r="A2399" t="s">
        <v>805</v>
      </c>
      <c r="B2399" t="s">
        <v>806</v>
      </c>
      <c r="C2399" t="s">
        <v>27</v>
      </c>
      <c r="D2399" t="s">
        <v>80</v>
      </c>
      <c r="E2399" t="s">
        <v>81</v>
      </c>
      <c r="F2399" t="s">
        <v>1323</v>
      </c>
      <c r="G2399" t="s">
        <v>1324</v>
      </c>
      <c r="H2399" t="s">
        <v>32</v>
      </c>
      <c r="I2399" t="s">
        <v>7424</v>
      </c>
      <c r="J2399" s="1">
        <v>42614</v>
      </c>
      <c r="K2399" s="1">
        <v>42618</v>
      </c>
      <c r="L2399" t="s">
        <v>60</v>
      </c>
      <c r="M2399">
        <f>Table1[[#This Row],[Ship Date]]-Table1[[#This Row],[Order Date]]</f>
        <v>4</v>
      </c>
      <c r="N2399">
        <v>9</v>
      </c>
      <c r="O2399" t="s">
        <v>61</v>
      </c>
      <c r="P2399" s="3">
        <v>8.7799999999999994</v>
      </c>
      <c r="Q2399" s="3">
        <v>6.9915282497162963</v>
      </c>
      <c r="R2399" s="3">
        <f>(Table1[[#This Row],[Selling Price]]-Table1[[#This Row],[Cost Price]])</f>
        <v>1.7884717502837031</v>
      </c>
      <c r="S2399" s="12">
        <f>(Table1[[#This Row],[Profit]]/Table1[[#This Row],[Selling Price]])</f>
        <v>0.20369837702547872</v>
      </c>
      <c r="T2399">
        <v>1</v>
      </c>
      <c r="U2399" s="2">
        <f>Table1[[#This Row],[Selling Price]]*Table1[[#This Row],[Quantity]]</f>
        <v>8.7799999999999994</v>
      </c>
      <c r="V2399" s="4">
        <v>0</v>
      </c>
      <c r="W2399">
        <v>165</v>
      </c>
      <c r="X2399" t="s">
        <v>36</v>
      </c>
      <c r="Y2399" t="s">
        <v>52</v>
      </c>
      <c r="Z2399" s="2">
        <v>13.179751945060771</v>
      </c>
    </row>
    <row r="2400" spans="1:26" x14ac:dyDescent="0.35">
      <c r="A2400" t="s">
        <v>805</v>
      </c>
      <c r="B2400" t="s">
        <v>806</v>
      </c>
      <c r="C2400" t="s">
        <v>45</v>
      </c>
      <c r="D2400" t="s">
        <v>80</v>
      </c>
      <c r="E2400" t="s">
        <v>81</v>
      </c>
      <c r="F2400" t="s">
        <v>3515</v>
      </c>
      <c r="G2400" t="s">
        <v>3516</v>
      </c>
      <c r="H2400" t="s">
        <v>32</v>
      </c>
      <c r="I2400" t="s">
        <v>7503</v>
      </c>
      <c r="J2400" s="1">
        <v>43065</v>
      </c>
      <c r="K2400" s="1">
        <v>43070</v>
      </c>
      <c r="L2400" t="s">
        <v>60</v>
      </c>
      <c r="M2400">
        <f>Table1[[#This Row],[Ship Date]]-Table1[[#This Row],[Order Date]]</f>
        <v>5</v>
      </c>
      <c r="N2400">
        <v>11</v>
      </c>
      <c r="O2400" t="s">
        <v>35</v>
      </c>
      <c r="P2400" s="3">
        <v>1879.96</v>
      </c>
      <c r="Q2400" s="3">
        <v>1486.6313211870031</v>
      </c>
      <c r="R2400" s="3">
        <f>(Table1[[#This Row],[Selling Price]]-Table1[[#This Row],[Cost Price]])</f>
        <v>393.32867881299694</v>
      </c>
      <c r="S2400" s="12">
        <f>(Table1[[#This Row],[Profit]]/Table1[[#This Row],[Selling Price]])</f>
        <v>0.20922183387571913</v>
      </c>
      <c r="T2400">
        <v>4</v>
      </c>
      <c r="U2400" s="2">
        <f>Table1[[#This Row],[Selling Price]]*Table1[[#This Row],[Quantity]]</f>
        <v>7519.84</v>
      </c>
      <c r="V2400" s="4">
        <v>0</v>
      </c>
      <c r="W2400">
        <v>283</v>
      </c>
      <c r="X2400" t="s">
        <v>36</v>
      </c>
      <c r="Y2400" t="s">
        <v>36</v>
      </c>
      <c r="Z2400" s="2">
        <v>644.41782112849739</v>
      </c>
    </row>
    <row r="2401" spans="1:26" x14ac:dyDescent="0.35">
      <c r="A2401" t="s">
        <v>805</v>
      </c>
      <c r="B2401" t="s">
        <v>806</v>
      </c>
      <c r="C2401" t="s">
        <v>64</v>
      </c>
      <c r="D2401" t="s">
        <v>80</v>
      </c>
      <c r="E2401" t="s">
        <v>81</v>
      </c>
      <c r="F2401" t="s">
        <v>854</v>
      </c>
      <c r="G2401" t="s">
        <v>855</v>
      </c>
      <c r="H2401" t="s">
        <v>32</v>
      </c>
      <c r="I2401" t="s">
        <v>7757</v>
      </c>
      <c r="J2401" s="1">
        <v>41968</v>
      </c>
      <c r="K2401" s="1">
        <v>41972</v>
      </c>
      <c r="L2401" t="s">
        <v>60</v>
      </c>
      <c r="M2401">
        <f>Table1[[#This Row],[Ship Date]]-Table1[[#This Row],[Order Date]]</f>
        <v>4</v>
      </c>
      <c r="N2401">
        <v>11</v>
      </c>
      <c r="O2401" t="s">
        <v>35</v>
      </c>
      <c r="P2401" s="3">
        <v>539.91999999999996</v>
      </c>
      <c r="Q2401" s="3">
        <v>383.14726043558579</v>
      </c>
      <c r="R2401" s="3">
        <f>(Table1[[#This Row],[Selling Price]]-Table1[[#This Row],[Cost Price]])</f>
        <v>156.77273956441417</v>
      </c>
      <c r="S2401" s="12">
        <f>(Table1[[#This Row],[Profit]]/Table1[[#This Row],[Selling Price]])</f>
        <v>0.29036290480888682</v>
      </c>
      <c r="T2401">
        <v>5</v>
      </c>
      <c r="U2401" s="2">
        <f>Table1[[#This Row],[Selling Price]]*Table1[[#This Row],[Quantity]]</f>
        <v>2699.6</v>
      </c>
      <c r="V2401" s="4">
        <v>0.2</v>
      </c>
      <c r="W2401">
        <v>325</v>
      </c>
      <c r="X2401" t="s">
        <v>36</v>
      </c>
      <c r="Y2401" t="s">
        <v>36</v>
      </c>
      <c r="Z2401" s="2">
        <v>222.94185316176049</v>
      </c>
    </row>
    <row r="2402" spans="1:26" x14ac:dyDescent="0.35">
      <c r="A2402" t="s">
        <v>805</v>
      </c>
      <c r="B2402" t="s">
        <v>806</v>
      </c>
      <c r="C2402" t="s">
        <v>55</v>
      </c>
      <c r="D2402" t="s">
        <v>80</v>
      </c>
      <c r="E2402" t="s">
        <v>81</v>
      </c>
      <c r="F2402" t="s">
        <v>6255</v>
      </c>
      <c r="G2402" t="s">
        <v>6256</v>
      </c>
      <c r="H2402" t="s">
        <v>32</v>
      </c>
      <c r="I2402" t="s">
        <v>7789</v>
      </c>
      <c r="J2402" s="1">
        <v>42049</v>
      </c>
      <c r="K2402" s="1">
        <v>42056</v>
      </c>
      <c r="L2402" t="s">
        <v>60</v>
      </c>
      <c r="M2402">
        <f>Table1[[#This Row],[Ship Date]]-Table1[[#This Row],[Order Date]]</f>
        <v>7</v>
      </c>
      <c r="N2402">
        <v>2</v>
      </c>
      <c r="O2402" t="s">
        <v>106</v>
      </c>
      <c r="P2402" s="3">
        <v>625.99</v>
      </c>
      <c r="Q2402" s="3">
        <v>521.62387021062762</v>
      </c>
      <c r="R2402" s="3">
        <f>(Table1[[#This Row],[Selling Price]]-Table1[[#This Row],[Cost Price]])</f>
        <v>104.36612978937239</v>
      </c>
      <c r="S2402" s="12">
        <f>(Table1[[#This Row],[Profit]]/Table1[[#This Row],[Selling Price]])</f>
        <v>0.16672172045779068</v>
      </c>
      <c r="T2402">
        <v>1</v>
      </c>
      <c r="U2402" s="2">
        <f>Table1[[#This Row],[Selling Price]]*Table1[[#This Row],[Quantity]]</f>
        <v>625.99</v>
      </c>
      <c r="V2402" s="4">
        <v>0</v>
      </c>
      <c r="W2402">
        <v>118</v>
      </c>
      <c r="X2402" t="s">
        <v>68</v>
      </c>
      <c r="Y2402" t="s">
        <v>36</v>
      </c>
      <c r="Z2402" s="2">
        <v>534.11292206124347</v>
      </c>
    </row>
    <row r="2403" spans="1:26" x14ac:dyDescent="0.35">
      <c r="A2403" t="s">
        <v>805</v>
      </c>
      <c r="B2403" t="s">
        <v>806</v>
      </c>
      <c r="C2403" t="s">
        <v>55</v>
      </c>
      <c r="D2403" t="s">
        <v>80</v>
      </c>
      <c r="E2403" t="s">
        <v>81</v>
      </c>
      <c r="F2403" t="s">
        <v>2536</v>
      </c>
      <c r="G2403" t="s">
        <v>2537</v>
      </c>
      <c r="H2403" t="s">
        <v>32</v>
      </c>
      <c r="I2403" t="s">
        <v>7953</v>
      </c>
      <c r="J2403" s="1">
        <v>42571</v>
      </c>
      <c r="K2403" s="1">
        <v>42574</v>
      </c>
      <c r="L2403" t="s">
        <v>34</v>
      </c>
      <c r="M2403">
        <f>Table1[[#This Row],[Ship Date]]-Table1[[#This Row],[Order Date]]</f>
        <v>3</v>
      </c>
      <c r="N2403">
        <v>7</v>
      </c>
      <c r="O2403" t="s">
        <v>51</v>
      </c>
      <c r="P2403" s="3">
        <v>89.95</v>
      </c>
      <c r="Q2403" s="3">
        <v>69.216088610424251</v>
      </c>
      <c r="R2403" s="3">
        <f>(Table1[[#This Row],[Selling Price]]-Table1[[#This Row],[Cost Price]])</f>
        <v>20.733911389575752</v>
      </c>
      <c r="S2403" s="12">
        <f>(Table1[[#This Row],[Profit]]/Table1[[#This Row],[Selling Price]])</f>
        <v>0.23050485146832408</v>
      </c>
      <c r="T2403">
        <v>5</v>
      </c>
      <c r="U2403" s="2">
        <f>Table1[[#This Row],[Selling Price]]*Table1[[#This Row],[Quantity]]</f>
        <v>449.75</v>
      </c>
      <c r="V2403" s="4">
        <v>0</v>
      </c>
      <c r="W2403">
        <v>364</v>
      </c>
      <c r="X2403" t="s">
        <v>36</v>
      </c>
      <c r="Y2403" t="s">
        <v>52</v>
      </c>
      <c r="Z2403" s="2">
        <v>23.580596147397689</v>
      </c>
    </row>
    <row r="2404" spans="1:26" x14ac:dyDescent="0.35">
      <c r="A2404" t="s">
        <v>805</v>
      </c>
      <c r="B2404" t="s">
        <v>806</v>
      </c>
      <c r="C2404" t="s">
        <v>55</v>
      </c>
      <c r="D2404" t="s">
        <v>80</v>
      </c>
      <c r="E2404" t="s">
        <v>81</v>
      </c>
      <c r="F2404" t="s">
        <v>2536</v>
      </c>
      <c r="G2404" t="s">
        <v>2537</v>
      </c>
      <c r="H2404" t="s">
        <v>32</v>
      </c>
      <c r="I2404" t="s">
        <v>7990</v>
      </c>
      <c r="J2404" s="1">
        <v>42244</v>
      </c>
      <c r="K2404" s="1">
        <v>42251</v>
      </c>
      <c r="L2404" t="s">
        <v>60</v>
      </c>
      <c r="M2404">
        <f>Table1[[#This Row],[Ship Date]]-Table1[[#This Row],[Order Date]]</f>
        <v>7</v>
      </c>
      <c r="N2404">
        <v>8</v>
      </c>
      <c r="O2404" t="s">
        <v>61</v>
      </c>
      <c r="P2404" s="3">
        <v>43.176000000000002</v>
      </c>
      <c r="Q2404" s="3">
        <v>35.12190715654755</v>
      </c>
      <c r="R2404" s="3">
        <f>(Table1[[#This Row],[Selling Price]]-Table1[[#This Row],[Cost Price]])</f>
        <v>8.0540928434524517</v>
      </c>
      <c r="S2404" s="12">
        <f>(Table1[[#This Row],[Profit]]/Table1[[#This Row],[Selling Price]])</f>
        <v>0.18654096821040511</v>
      </c>
      <c r="T2404">
        <v>3</v>
      </c>
      <c r="U2404" s="2">
        <f>Table1[[#This Row],[Selling Price]]*Table1[[#This Row],[Quantity]]</f>
        <v>129.52800000000002</v>
      </c>
      <c r="V2404" s="4">
        <v>0.2</v>
      </c>
      <c r="W2404">
        <v>164</v>
      </c>
      <c r="X2404" t="s">
        <v>68</v>
      </c>
      <c r="Y2404" t="s">
        <v>52</v>
      </c>
      <c r="Z2404" s="2">
        <v>23.580596147397689</v>
      </c>
    </row>
    <row r="2405" spans="1:26" x14ac:dyDescent="0.35">
      <c r="A2405" t="s">
        <v>805</v>
      </c>
      <c r="B2405" t="s">
        <v>806</v>
      </c>
      <c r="C2405" t="s">
        <v>55</v>
      </c>
      <c r="D2405" t="s">
        <v>80</v>
      </c>
      <c r="E2405" t="s">
        <v>81</v>
      </c>
      <c r="F2405" t="s">
        <v>1675</v>
      </c>
      <c r="G2405" t="s">
        <v>1676</v>
      </c>
      <c r="H2405" t="s">
        <v>32</v>
      </c>
      <c r="I2405" t="s">
        <v>8093</v>
      </c>
      <c r="J2405" s="1">
        <v>42959</v>
      </c>
      <c r="K2405" s="1">
        <v>42966</v>
      </c>
      <c r="L2405" t="s">
        <v>60</v>
      </c>
      <c r="M2405">
        <f>Table1[[#This Row],[Ship Date]]-Table1[[#This Row],[Order Date]]</f>
        <v>7</v>
      </c>
      <c r="N2405">
        <v>8</v>
      </c>
      <c r="O2405" t="s">
        <v>61</v>
      </c>
      <c r="P2405" s="3">
        <v>242.624</v>
      </c>
      <c r="Q2405" s="3">
        <v>173.3331041767606</v>
      </c>
      <c r="R2405" s="3">
        <f>(Table1[[#This Row],[Selling Price]]-Table1[[#This Row],[Cost Price]])</f>
        <v>69.290895823239396</v>
      </c>
      <c r="S2405" s="12">
        <f>(Table1[[#This Row],[Profit]]/Table1[[#This Row],[Selling Price]])</f>
        <v>0.28558961942445676</v>
      </c>
      <c r="T2405">
        <v>8</v>
      </c>
      <c r="U2405" s="2">
        <f>Table1[[#This Row],[Selling Price]]*Table1[[#This Row],[Quantity]]</f>
        <v>1940.992</v>
      </c>
      <c r="V2405" s="4">
        <v>0.2</v>
      </c>
      <c r="W2405">
        <v>480</v>
      </c>
      <c r="X2405" t="s">
        <v>68</v>
      </c>
      <c r="Y2405" t="s">
        <v>68</v>
      </c>
      <c r="Z2405" s="2">
        <v>83.562675530805407</v>
      </c>
    </row>
    <row r="2406" spans="1:26" x14ac:dyDescent="0.35">
      <c r="A2406" t="s">
        <v>805</v>
      </c>
      <c r="B2406" t="s">
        <v>806</v>
      </c>
      <c r="C2406" t="s">
        <v>64</v>
      </c>
      <c r="D2406" t="s">
        <v>80</v>
      </c>
      <c r="E2406" t="s">
        <v>81</v>
      </c>
      <c r="F2406" t="s">
        <v>4721</v>
      </c>
      <c r="G2406" t="s">
        <v>4722</v>
      </c>
      <c r="H2406" t="s">
        <v>32</v>
      </c>
      <c r="I2406" t="s">
        <v>8209</v>
      </c>
      <c r="J2406" s="1">
        <v>41757</v>
      </c>
      <c r="K2406" s="1">
        <v>41759</v>
      </c>
      <c r="L2406" t="s">
        <v>199</v>
      </c>
      <c r="M2406">
        <f>Table1[[#This Row],[Ship Date]]-Table1[[#This Row],[Order Date]]</f>
        <v>2</v>
      </c>
      <c r="N2406">
        <v>4</v>
      </c>
      <c r="O2406" t="s">
        <v>106</v>
      </c>
      <c r="P2406" s="3">
        <v>1679.96</v>
      </c>
      <c r="Q2406" s="3">
        <v>1109.4721887271</v>
      </c>
      <c r="R2406" s="3">
        <f>(Table1[[#This Row],[Selling Price]]-Table1[[#This Row],[Cost Price]])</f>
        <v>570.48781127289999</v>
      </c>
      <c r="S2406" s="12">
        <f>(Table1[[#This Row],[Profit]]/Table1[[#This Row],[Selling Price]])</f>
        <v>0.33958416347585657</v>
      </c>
      <c r="T2406">
        <v>5</v>
      </c>
      <c r="U2406" s="2">
        <f>Table1[[#This Row],[Selling Price]]*Table1[[#This Row],[Quantity]]</f>
        <v>8399.7999999999993</v>
      </c>
      <c r="V2406" s="4">
        <v>0.2</v>
      </c>
      <c r="W2406">
        <v>418</v>
      </c>
      <c r="X2406" t="s">
        <v>36</v>
      </c>
      <c r="Y2406" t="s">
        <v>36</v>
      </c>
      <c r="Z2406" s="2">
        <v>1365.495077785733</v>
      </c>
    </row>
    <row r="2407" spans="1:26" x14ac:dyDescent="0.35">
      <c r="A2407" t="s">
        <v>805</v>
      </c>
      <c r="B2407" t="s">
        <v>806</v>
      </c>
      <c r="C2407" t="s">
        <v>45</v>
      </c>
      <c r="D2407" t="s">
        <v>80</v>
      </c>
      <c r="E2407" t="s">
        <v>1058</v>
      </c>
      <c r="F2407" t="s">
        <v>6006</v>
      </c>
      <c r="G2407" t="s">
        <v>6007</v>
      </c>
      <c r="H2407" t="s">
        <v>32</v>
      </c>
      <c r="I2407" t="s">
        <v>8239</v>
      </c>
      <c r="J2407" s="1">
        <v>42300</v>
      </c>
      <c r="K2407" s="1">
        <v>42305</v>
      </c>
      <c r="L2407" t="s">
        <v>60</v>
      </c>
      <c r="M2407">
        <f>Table1[[#This Row],[Ship Date]]-Table1[[#This Row],[Order Date]]</f>
        <v>5</v>
      </c>
      <c r="N2407">
        <v>10</v>
      </c>
      <c r="O2407" t="s">
        <v>61</v>
      </c>
      <c r="P2407" s="3">
        <v>479.976</v>
      </c>
      <c r="Q2407" s="3">
        <v>346.80690909130612</v>
      </c>
      <c r="R2407" s="3">
        <f>(Table1[[#This Row],[Selling Price]]-Table1[[#This Row],[Cost Price]])</f>
        <v>133.16909090869387</v>
      </c>
      <c r="S2407" s="12">
        <f>(Table1[[#This Row],[Profit]]/Table1[[#This Row],[Selling Price]])</f>
        <v>0.27744947853370561</v>
      </c>
      <c r="T2407">
        <v>3</v>
      </c>
      <c r="U2407" s="2">
        <f>Table1[[#This Row],[Selling Price]]*Table1[[#This Row],[Quantity]]</f>
        <v>1439.9279999999999</v>
      </c>
      <c r="V2407" s="4">
        <v>0.2</v>
      </c>
      <c r="W2407">
        <v>354</v>
      </c>
      <c r="X2407" t="s">
        <v>36</v>
      </c>
      <c r="Y2407" t="s">
        <v>36</v>
      </c>
      <c r="Z2407" s="2">
        <v>461.22163059842143</v>
      </c>
    </row>
    <row r="2408" spans="1:26" x14ac:dyDescent="0.35">
      <c r="A2408" t="s">
        <v>805</v>
      </c>
      <c r="B2408" t="s">
        <v>806</v>
      </c>
      <c r="C2408" t="s">
        <v>45</v>
      </c>
      <c r="D2408" t="s">
        <v>80</v>
      </c>
      <c r="E2408" t="s">
        <v>81</v>
      </c>
      <c r="F2408" t="s">
        <v>2397</v>
      </c>
      <c r="G2408" t="s">
        <v>2398</v>
      </c>
      <c r="H2408" t="s">
        <v>32</v>
      </c>
      <c r="I2408" t="s">
        <v>8255</v>
      </c>
      <c r="J2408" s="1">
        <v>42461</v>
      </c>
      <c r="K2408" s="1">
        <v>42467</v>
      </c>
      <c r="L2408" t="s">
        <v>60</v>
      </c>
      <c r="M2408">
        <f>Table1[[#This Row],[Ship Date]]-Table1[[#This Row],[Order Date]]</f>
        <v>6</v>
      </c>
      <c r="N2408">
        <v>4</v>
      </c>
      <c r="O2408" t="s">
        <v>106</v>
      </c>
      <c r="P2408" s="3">
        <v>12.99</v>
      </c>
      <c r="Q2408" s="3">
        <v>9.4514726649859107</v>
      </c>
      <c r="R2408" s="3">
        <f>(Table1[[#This Row],[Selling Price]]-Table1[[#This Row],[Cost Price]])</f>
        <v>3.5385273350140896</v>
      </c>
      <c r="S2408" s="12">
        <f>(Table1[[#This Row],[Profit]]/Table1[[#This Row],[Selling Price]])</f>
        <v>0.27240395188715083</v>
      </c>
      <c r="T2408">
        <v>1</v>
      </c>
      <c r="U2408" s="2">
        <f>Table1[[#This Row],[Selling Price]]*Table1[[#This Row],[Quantity]]</f>
        <v>12.99</v>
      </c>
      <c r="V2408" s="4">
        <v>0</v>
      </c>
      <c r="W2408">
        <v>473</v>
      </c>
      <c r="X2408" t="s">
        <v>68</v>
      </c>
      <c r="Y2408" t="s">
        <v>52</v>
      </c>
      <c r="Z2408" s="2">
        <v>10.930141389753381</v>
      </c>
    </row>
    <row r="2409" spans="1:26" x14ac:dyDescent="0.35">
      <c r="A2409" t="s">
        <v>805</v>
      </c>
      <c r="B2409" t="s">
        <v>806</v>
      </c>
      <c r="C2409" t="s">
        <v>45</v>
      </c>
      <c r="D2409" t="s">
        <v>80</v>
      </c>
      <c r="E2409" t="s">
        <v>81</v>
      </c>
      <c r="F2409" t="s">
        <v>4879</v>
      </c>
      <c r="G2409" t="s">
        <v>4880</v>
      </c>
      <c r="H2409" t="s">
        <v>32</v>
      </c>
      <c r="I2409" t="s">
        <v>8300</v>
      </c>
      <c r="J2409" s="1">
        <v>42004</v>
      </c>
      <c r="K2409" s="1">
        <v>42004</v>
      </c>
      <c r="L2409" t="s">
        <v>1118</v>
      </c>
      <c r="M2409">
        <f>Table1[[#This Row],[Ship Date]]-Table1[[#This Row],[Order Date]]</f>
        <v>0</v>
      </c>
      <c r="N2409">
        <v>12</v>
      </c>
      <c r="O2409" t="s">
        <v>35</v>
      </c>
      <c r="P2409" s="3">
        <v>475.94400000000002</v>
      </c>
      <c r="Q2409" s="3">
        <v>359.41364022309477</v>
      </c>
      <c r="R2409" s="3">
        <f>(Table1[[#This Row],[Selling Price]]-Table1[[#This Row],[Cost Price]])</f>
        <v>116.53035977690524</v>
      </c>
      <c r="S2409" s="12">
        <f>(Table1[[#This Row],[Profit]]/Table1[[#This Row],[Selling Price]])</f>
        <v>0.24484048496651967</v>
      </c>
      <c r="T2409">
        <v>7</v>
      </c>
      <c r="U2409" s="2">
        <f>Table1[[#This Row],[Selling Price]]*Table1[[#This Row],[Quantity]]</f>
        <v>3331.6080000000002</v>
      </c>
      <c r="V2409" s="4">
        <v>0.2</v>
      </c>
      <c r="W2409">
        <v>221</v>
      </c>
      <c r="X2409" t="s">
        <v>36</v>
      </c>
      <c r="Y2409" t="s">
        <v>36</v>
      </c>
      <c r="Z2409" s="2">
        <v>150.7624543711066</v>
      </c>
    </row>
    <row r="2410" spans="1:26" x14ac:dyDescent="0.35">
      <c r="A2410" t="s">
        <v>805</v>
      </c>
      <c r="B2410" t="s">
        <v>806</v>
      </c>
      <c r="C2410" t="s">
        <v>27</v>
      </c>
      <c r="D2410" t="s">
        <v>80</v>
      </c>
      <c r="E2410" t="s">
        <v>162</v>
      </c>
      <c r="F2410" t="s">
        <v>807</v>
      </c>
      <c r="G2410" t="s">
        <v>808</v>
      </c>
      <c r="H2410" t="s">
        <v>32</v>
      </c>
      <c r="I2410" t="s">
        <v>8437</v>
      </c>
      <c r="J2410" s="1">
        <v>42269</v>
      </c>
      <c r="K2410" s="1">
        <v>42272</v>
      </c>
      <c r="L2410" t="s">
        <v>199</v>
      </c>
      <c r="M2410">
        <f>Table1[[#This Row],[Ship Date]]-Table1[[#This Row],[Order Date]]</f>
        <v>3</v>
      </c>
      <c r="N2410">
        <v>9</v>
      </c>
      <c r="O2410" t="s">
        <v>61</v>
      </c>
      <c r="P2410" s="3">
        <v>617.976</v>
      </c>
      <c r="Q2410" s="3">
        <v>488.82511991594419</v>
      </c>
      <c r="R2410" s="3">
        <f>(Table1[[#This Row],[Selling Price]]-Table1[[#This Row],[Cost Price]])</f>
        <v>129.15088008405581</v>
      </c>
      <c r="S2410" s="12">
        <f>(Table1[[#This Row],[Profit]]/Table1[[#This Row],[Selling Price]])</f>
        <v>0.2089901227297756</v>
      </c>
      <c r="T2410">
        <v>3</v>
      </c>
      <c r="U2410" s="2">
        <f>Table1[[#This Row],[Selling Price]]*Table1[[#This Row],[Quantity]]</f>
        <v>1853.9279999999999</v>
      </c>
      <c r="V2410" s="4">
        <v>0.2</v>
      </c>
      <c r="W2410">
        <v>259</v>
      </c>
      <c r="X2410" t="s">
        <v>36</v>
      </c>
      <c r="Y2410" t="s">
        <v>36</v>
      </c>
      <c r="Z2410" s="2">
        <v>816.2843555697176</v>
      </c>
    </row>
    <row r="2411" spans="1:26" x14ac:dyDescent="0.35">
      <c r="A2411" t="s">
        <v>805</v>
      </c>
      <c r="B2411" t="s">
        <v>806</v>
      </c>
      <c r="C2411" t="s">
        <v>45</v>
      </c>
      <c r="D2411" t="s">
        <v>80</v>
      </c>
      <c r="E2411" t="s">
        <v>162</v>
      </c>
      <c r="F2411" t="s">
        <v>1161</v>
      </c>
      <c r="G2411" t="s">
        <v>1162</v>
      </c>
      <c r="H2411" t="s">
        <v>32</v>
      </c>
      <c r="I2411" t="s">
        <v>8439</v>
      </c>
      <c r="J2411" s="1">
        <v>43021</v>
      </c>
      <c r="K2411" s="1">
        <v>43028</v>
      </c>
      <c r="L2411" t="s">
        <v>60</v>
      </c>
      <c r="M2411">
        <f>Table1[[#This Row],[Ship Date]]-Table1[[#This Row],[Order Date]]</f>
        <v>7</v>
      </c>
      <c r="N2411">
        <v>10</v>
      </c>
      <c r="O2411" t="s">
        <v>61</v>
      </c>
      <c r="P2411" s="3">
        <v>209.94</v>
      </c>
      <c r="Q2411" s="3">
        <v>172.91079785522041</v>
      </c>
      <c r="R2411" s="3">
        <f>(Table1[[#This Row],[Selling Price]]-Table1[[#This Row],[Cost Price]])</f>
        <v>37.029202144779589</v>
      </c>
      <c r="S2411" s="12">
        <f>(Table1[[#This Row],[Profit]]/Table1[[#This Row],[Selling Price]])</f>
        <v>0.1763799282879851</v>
      </c>
      <c r="T2411">
        <v>6</v>
      </c>
      <c r="U2411" s="2">
        <f>Table1[[#This Row],[Selling Price]]*Table1[[#This Row],[Quantity]]</f>
        <v>1259.6399999999999</v>
      </c>
      <c r="V2411" s="4">
        <v>0</v>
      </c>
      <c r="W2411">
        <v>111</v>
      </c>
      <c r="X2411" t="s">
        <v>68</v>
      </c>
      <c r="Y2411" t="s">
        <v>36</v>
      </c>
      <c r="Z2411" s="2">
        <v>63.626663677004693</v>
      </c>
    </row>
    <row r="2412" spans="1:26" x14ac:dyDescent="0.35">
      <c r="A2412" t="s">
        <v>805</v>
      </c>
      <c r="B2412" t="s">
        <v>806</v>
      </c>
      <c r="C2412" t="s">
        <v>55</v>
      </c>
      <c r="D2412" t="s">
        <v>80</v>
      </c>
      <c r="E2412" t="s">
        <v>162</v>
      </c>
      <c r="F2412" t="s">
        <v>761</v>
      </c>
      <c r="G2412" t="s">
        <v>762</v>
      </c>
      <c r="H2412" t="s">
        <v>32</v>
      </c>
      <c r="I2412" t="s">
        <v>8569</v>
      </c>
      <c r="J2412" s="1">
        <v>42617</v>
      </c>
      <c r="K2412" s="1">
        <v>42621</v>
      </c>
      <c r="L2412" t="s">
        <v>60</v>
      </c>
      <c r="M2412">
        <f>Table1[[#This Row],[Ship Date]]-Table1[[#This Row],[Order Date]]</f>
        <v>4</v>
      </c>
      <c r="N2412">
        <v>9</v>
      </c>
      <c r="O2412" t="s">
        <v>61</v>
      </c>
      <c r="P2412" s="3">
        <v>279.95</v>
      </c>
      <c r="Q2412" s="3">
        <v>228.3345389577631</v>
      </c>
      <c r="R2412" s="3">
        <f>(Table1[[#This Row],[Selling Price]]-Table1[[#This Row],[Cost Price]])</f>
        <v>51.615461042236888</v>
      </c>
      <c r="S2412" s="12">
        <f>(Table1[[#This Row],[Profit]]/Table1[[#This Row],[Selling Price]])</f>
        <v>0.18437385619659544</v>
      </c>
      <c r="T2412">
        <v>5</v>
      </c>
      <c r="U2412" s="2">
        <f>Table1[[#This Row],[Selling Price]]*Table1[[#This Row],[Quantity]]</f>
        <v>1399.75</v>
      </c>
      <c r="V2412" s="4">
        <v>0</v>
      </c>
      <c r="W2412">
        <v>144</v>
      </c>
      <c r="X2412" t="s">
        <v>36</v>
      </c>
      <c r="Y2412" t="s">
        <v>68</v>
      </c>
      <c r="Z2412" s="2">
        <v>66.432029479595002</v>
      </c>
    </row>
    <row r="2413" spans="1:26" x14ac:dyDescent="0.35">
      <c r="A2413" t="s">
        <v>805</v>
      </c>
      <c r="B2413" t="s">
        <v>806</v>
      </c>
      <c r="C2413" t="s">
        <v>55</v>
      </c>
      <c r="D2413" t="s">
        <v>80</v>
      </c>
      <c r="E2413" t="s">
        <v>81</v>
      </c>
      <c r="F2413" t="s">
        <v>2729</v>
      </c>
      <c r="G2413" t="s">
        <v>2730</v>
      </c>
      <c r="H2413" t="s">
        <v>32</v>
      </c>
      <c r="I2413" t="s">
        <v>8761</v>
      </c>
      <c r="J2413" s="1">
        <v>42244</v>
      </c>
      <c r="K2413" s="1">
        <v>42248</v>
      </c>
      <c r="L2413" t="s">
        <v>60</v>
      </c>
      <c r="M2413">
        <f>Table1[[#This Row],[Ship Date]]-Table1[[#This Row],[Order Date]]</f>
        <v>4</v>
      </c>
      <c r="N2413">
        <v>8</v>
      </c>
      <c r="O2413" t="s">
        <v>61</v>
      </c>
      <c r="P2413" s="3">
        <v>1099.96</v>
      </c>
      <c r="Q2413" s="3">
        <v>826.55859707434786</v>
      </c>
      <c r="R2413" s="3">
        <f>(Table1[[#This Row],[Selling Price]]-Table1[[#This Row],[Cost Price]])</f>
        <v>273.40140292565218</v>
      </c>
      <c r="S2413" s="12">
        <f>(Table1[[#This Row],[Profit]]/Table1[[#This Row],[Selling Price]])</f>
        <v>0.24855576832398649</v>
      </c>
      <c r="T2413">
        <v>5</v>
      </c>
      <c r="U2413" s="2">
        <f>Table1[[#This Row],[Selling Price]]*Table1[[#This Row],[Quantity]]</f>
        <v>5499.8</v>
      </c>
      <c r="V2413" s="4">
        <v>0.2</v>
      </c>
      <c r="W2413">
        <v>266</v>
      </c>
      <c r="X2413" t="s">
        <v>36</v>
      </c>
      <c r="Y2413" t="s">
        <v>36</v>
      </c>
      <c r="Z2413" s="2">
        <v>495.06686618150661</v>
      </c>
    </row>
    <row r="2414" spans="1:26" x14ac:dyDescent="0.35">
      <c r="A2414" t="s">
        <v>805</v>
      </c>
      <c r="B2414" t="s">
        <v>806</v>
      </c>
      <c r="C2414" t="s">
        <v>45</v>
      </c>
      <c r="D2414" t="s">
        <v>80</v>
      </c>
      <c r="E2414" t="s">
        <v>81</v>
      </c>
      <c r="F2414" t="s">
        <v>3952</v>
      </c>
      <c r="G2414" t="s">
        <v>3953</v>
      </c>
      <c r="H2414" t="s">
        <v>32</v>
      </c>
      <c r="I2414" t="s">
        <v>8766</v>
      </c>
      <c r="J2414" s="1">
        <v>42947</v>
      </c>
      <c r="K2414" s="1">
        <v>42952</v>
      </c>
      <c r="L2414" t="s">
        <v>60</v>
      </c>
      <c r="M2414">
        <f>Table1[[#This Row],[Ship Date]]-Table1[[#This Row],[Order Date]]</f>
        <v>5</v>
      </c>
      <c r="N2414">
        <v>7</v>
      </c>
      <c r="O2414" t="s">
        <v>51</v>
      </c>
      <c r="P2414" s="3">
        <v>285.57600000000002</v>
      </c>
      <c r="Q2414" s="3">
        <v>234.55597082019949</v>
      </c>
      <c r="R2414" s="3">
        <f>(Table1[[#This Row],[Selling Price]]-Table1[[#This Row],[Cost Price]])</f>
        <v>51.020029179800531</v>
      </c>
      <c r="S2414" s="12">
        <f>(Table1[[#This Row],[Profit]]/Table1[[#This Row],[Selling Price]])</f>
        <v>0.17865657191010634</v>
      </c>
      <c r="T2414">
        <v>4</v>
      </c>
      <c r="U2414" s="2">
        <f>Table1[[#This Row],[Selling Price]]*Table1[[#This Row],[Quantity]]</f>
        <v>1142.3040000000001</v>
      </c>
      <c r="V2414" s="4">
        <v>0.4</v>
      </c>
      <c r="W2414">
        <v>371</v>
      </c>
      <c r="X2414" t="s">
        <v>36</v>
      </c>
      <c r="Y2414" t="s">
        <v>36</v>
      </c>
      <c r="Z2414" s="2">
        <v>330.32675575960639</v>
      </c>
    </row>
    <row r="2415" spans="1:26" x14ac:dyDescent="0.35">
      <c r="A2415" t="s">
        <v>737</v>
      </c>
      <c r="B2415" t="s">
        <v>738</v>
      </c>
      <c r="C2415" t="s">
        <v>55</v>
      </c>
      <c r="D2415" t="s">
        <v>80</v>
      </c>
      <c r="E2415" t="s">
        <v>81</v>
      </c>
      <c r="F2415" t="s">
        <v>739</v>
      </c>
      <c r="G2415" t="s">
        <v>740</v>
      </c>
      <c r="H2415" t="s">
        <v>32</v>
      </c>
      <c r="I2415" t="s">
        <v>736</v>
      </c>
      <c r="J2415" s="1">
        <v>43070</v>
      </c>
      <c r="K2415" s="1">
        <v>43076</v>
      </c>
      <c r="L2415" t="s">
        <v>60</v>
      </c>
      <c r="M2415">
        <f>Table1[[#This Row],[Ship Date]]-Table1[[#This Row],[Order Date]]</f>
        <v>6</v>
      </c>
      <c r="N2415">
        <v>12</v>
      </c>
      <c r="O2415" t="s">
        <v>35</v>
      </c>
      <c r="P2415" s="3">
        <v>131.97999999999999</v>
      </c>
      <c r="Q2415" s="3">
        <v>107.808649716481</v>
      </c>
      <c r="R2415" s="3">
        <f>(Table1[[#This Row],[Selling Price]]-Table1[[#This Row],[Cost Price]])</f>
        <v>24.17135028351899</v>
      </c>
      <c r="S2415" s="12">
        <f>(Table1[[#This Row],[Profit]]/Table1[[#This Row],[Selling Price]])</f>
        <v>0.18314403912349592</v>
      </c>
      <c r="T2415">
        <v>2</v>
      </c>
      <c r="U2415" s="2">
        <f>Table1[[#This Row],[Selling Price]]*Table1[[#This Row],[Quantity]]</f>
        <v>263.95999999999998</v>
      </c>
      <c r="V2415" s="4">
        <v>0</v>
      </c>
      <c r="W2415">
        <v>315</v>
      </c>
      <c r="X2415" t="s">
        <v>68</v>
      </c>
      <c r="Y2415" t="s">
        <v>68</v>
      </c>
      <c r="Z2415" s="2">
        <v>103.8413086901171</v>
      </c>
    </row>
    <row r="2416" spans="1:26" x14ac:dyDescent="0.35">
      <c r="A2416" t="s">
        <v>737</v>
      </c>
      <c r="B2416" t="s">
        <v>738</v>
      </c>
      <c r="C2416" t="s">
        <v>45</v>
      </c>
      <c r="D2416" t="s">
        <v>80</v>
      </c>
      <c r="E2416" t="s">
        <v>162</v>
      </c>
      <c r="F2416" t="s">
        <v>895</v>
      </c>
      <c r="G2416" t="s">
        <v>896</v>
      </c>
      <c r="H2416" t="s">
        <v>32</v>
      </c>
      <c r="I2416" t="s">
        <v>897</v>
      </c>
      <c r="J2416" s="1">
        <v>42215</v>
      </c>
      <c r="K2416" s="1">
        <v>42216</v>
      </c>
      <c r="L2416" t="s">
        <v>199</v>
      </c>
      <c r="M2416">
        <f>Table1[[#This Row],[Ship Date]]-Table1[[#This Row],[Order Date]]</f>
        <v>1</v>
      </c>
      <c r="N2416">
        <v>7</v>
      </c>
      <c r="O2416" t="s">
        <v>51</v>
      </c>
      <c r="P2416" s="3">
        <v>209.93</v>
      </c>
      <c r="Q2416" s="3">
        <v>170.74371628494649</v>
      </c>
      <c r="R2416" s="3">
        <f>(Table1[[#This Row],[Selling Price]]-Table1[[#This Row],[Cost Price]])</f>
        <v>39.18628371505352</v>
      </c>
      <c r="S2416" s="12">
        <f>(Table1[[#This Row],[Profit]]/Table1[[#This Row],[Selling Price]])</f>
        <v>0.18666357221480265</v>
      </c>
      <c r="T2416">
        <v>7</v>
      </c>
      <c r="U2416" s="2">
        <f>Table1[[#This Row],[Selling Price]]*Table1[[#This Row],[Quantity]]</f>
        <v>1469.51</v>
      </c>
      <c r="V2416" s="4">
        <v>0</v>
      </c>
      <c r="W2416">
        <v>476</v>
      </c>
      <c r="X2416" t="s">
        <v>36</v>
      </c>
      <c r="Y2416" t="s">
        <v>68</v>
      </c>
      <c r="Z2416" s="2">
        <v>51.18003243267362</v>
      </c>
    </row>
    <row r="2417" spans="1:26" x14ac:dyDescent="0.35">
      <c r="A2417" t="s">
        <v>737</v>
      </c>
      <c r="B2417" t="s">
        <v>738</v>
      </c>
      <c r="C2417" t="s">
        <v>64</v>
      </c>
      <c r="D2417" t="s">
        <v>80</v>
      </c>
      <c r="E2417" t="s">
        <v>162</v>
      </c>
      <c r="F2417" t="s">
        <v>807</v>
      </c>
      <c r="G2417" t="s">
        <v>1489</v>
      </c>
      <c r="H2417" t="s">
        <v>32</v>
      </c>
      <c r="I2417" t="s">
        <v>1488</v>
      </c>
      <c r="J2417" s="1">
        <v>42511</v>
      </c>
      <c r="K2417" s="1">
        <v>42513</v>
      </c>
      <c r="L2417" t="s">
        <v>199</v>
      </c>
      <c r="M2417">
        <f>Table1[[#This Row],[Ship Date]]-Table1[[#This Row],[Order Date]]</f>
        <v>2</v>
      </c>
      <c r="N2417">
        <v>5</v>
      </c>
      <c r="O2417" t="s">
        <v>51</v>
      </c>
      <c r="P2417" s="3">
        <v>66.260000000000005</v>
      </c>
      <c r="Q2417" s="3">
        <v>47.425898241633107</v>
      </c>
      <c r="R2417" s="3">
        <f>(Table1[[#This Row],[Selling Price]]-Table1[[#This Row],[Cost Price]])</f>
        <v>18.834101758366899</v>
      </c>
      <c r="S2417" s="12">
        <f>(Table1[[#This Row],[Profit]]/Table1[[#This Row],[Selling Price]])</f>
        <v>0.28424542345860093</v>
      </c>
      <c r="T2417">
        <v>2</v>
      </c>
      <c r="U2417" s="2">
        <f>Table1[[#This Row],[Selling Price]]*Table1[[#This Row],[Quantity]]</f>
        <v>132.52000000000001</v>
      </c>
      <c r="V2417" s="4">
        <v>0</v>
      </c>
      <c r="W2417">
        <v>136</v>
      </c>
      <c r="X2417" t="s">
        <v>36</v>
      </c>
      <c r="Y2417" t="s">
        <v>36</v>
      </c>
      <c r="Z2417" s="2">
        <v>816.2843555697176</v>
      </c>
    </row>
    <row r="2418" spans="1:26" x14ac:dyDescent="0.35">
      <c r="A2418" t="s">
        <v>737</v>
      </c>
      <c r="B2418" t="s">
        <v>738</v>
      </c>
      <c r="C2418" t="s">
        <v>39</v>
      </c>
      <c r="D2418" t="s">
        <v>80</v>
      </c>
      <c r="E2418" t="s">
        <v>162</v>
      </c>
      <c r="F2418" t="s">
        <v>1463</v>
      </c>
      <c r="G2418" t="s">
        <v>1464</v>
      </c>
      <c r="H2418" t="s">
        <v>32</v>
      </c>
      <c r="I2418" t="s">
        <v>1835</v>
      </c>
      <c r="J2418" s="1">
        <v>41894</v>
      </c>
      <c r="K2418" s="1">
        <v>41899</v>
      </c>
      <c r="L2418" t="s">
        <v>60</v>
      </c>
      <c r="M2418">
        <f>Table1[[#This Row],[Ship Date]]-Table1[[#This Row],[Order Date]]</f>
        <v>5</v>
      </c>
      <c r="N2418">
        <v>9</v>
      </c>
      <c r="O2418" t="s">
        <v>61</v>
      </c>
      <c r="P2418" s="3">
        <v>15.215999999999999</v>
      </c>
      <c r="Q2418" s="3">
        <v>11.17716847431393</v>
      </c>
      <c r="R2418" s="3">
        <f>(Table1[[#This Row],[Selling Price]]-Table1[[#This Row],[Cost Price]])</f>
        <v>4.038831525686069</v>
      </c>
      <c r="S2418" s="12">
        <f>(Table1[[#This Row],[Profit]]/Table1[[#This Row],[Selling Price]])</f>
        <v>0.26543319700881107</v>
      </c>
      <c r="T2418">
        <v>1</v>
      </c>
      <c r="U2418" s="2">
        <f>Table1[[#This Row],[Selling Price]]*Table1[[#This Row],[Quantity]]</f>
        <v>15.215999999999999</v>
      </c>
      <c r="V2418" s="4">
        <v>0.2</v>
      </c>
      <c r="W2418">
        <v>463</v>
      </c>
      <c r="X2418" t="s">
        <v>36</v>
      </c>
      <c r="Y2418" t="s">
        <v>52</v>
      </c>
      <c r="Z2418" s="2">
        <v>31.499018879958779</v>
      </c>
    </row>
    <row r="2419" spans="1:26" x14ac:dyDescent="0.35">
      <c r="A2419" t="s">
        <v>737</v>
      </c>
      <c r="B2419" t="s">
        <v>738</v>
      </c>
      <c r="C2419" t="s">
        <v>39</v>
      </c>
      <c r="D2419" t="s">
        <v>80</v>
      </c>
      <c r="E2419" t="s">
        <v>1058</v>
      </c>
      <c r="F2419" t="s">
        <v>1919</v>
      </c>
      <c r="G2419" t="s">
        <v>1920</v>
      </c>
      <c r="H2419" t="s">
        <v>32</v>
      </c>
      <c r="I2419" t="s">
        <v>1921</v>
      </c>
      <c r="J2419" s="1">
        <v>42467</v>
      </c>
      <c r="K2419" s="1">
        <v>42469</v>
      </c>
      <c r="L2419" t="s">
        <v>199</v>
      </c>
      <c r="M2419">
        <f>Table1[[#This Row],[Ship Date]]-Table1[[#This Row],[Order Date]]</f>
        <v>2</v>
      </c>
      <c r="N2419">
        <v>4</v>
      </c>
      <c r="O2419" t="s">
        <v>106</v>
      </c>
      <c r="P2419" s="3">
        <v>1199.9760000000001</v>
      </c>
      <c r="Q2419" s="3">
        <v>891.4021352436223</v>
      </c>
      <c r="R2419" s="3">
        <f>(Table1[[#This Row],[Selling Price]]-Table1[[#This Row],[Cost Price]])</f>
        <v>308.57386475637782</v>
      </c>
      <c r="S2419" s="12">
        <f>(Table1[[#This Row],[Profit]]/Table1[[#This Row],[Selling Price]])</f>
        <v>0.25715003029758743</v>
      </c>
      <c r="T2419">
        <v>3</v>
      </c>
      <c r="U2419" s="2">
        <f>Table1[[#This Row],[Selling Price]]*Table1[[#This Row],[Quantity]]</f>
        <v>3599.9280000000003</v>
      </c>
      <c r="V2419" s="4">
        <v>0.2</v>
      </c>
      <c r="W2419">
        <v>275</v>
      </c>
      <c r="X2419" t="s">
        <v>36</v>
      </c>
      <c r="Y2419" t="s">
        <v>36</v>
      </c>
      <c r="Z2419" s="2">
        <v>512.22110191577383</v>
      </c>
    </row>
    <row r="2420" spans="1:26" x14ac:dyDescent="0.35">
      <c r="A2420" t="s">
        <v>737</v>
      </c>
      <c r="B2420" t="s">
        <v>738</v>
      </c>
      <c r="C2420" t="s">
        <v>64</v>
      </c>
      <c r="D2420" t="s">
        <v>80</v>
      </c>
      <c r="E2420" t="s">
        <v>162</v>
      </c>
      <c r="F2420" t="s">
        <v>878</v>
      </c>
      <c r="G2420" t="s">
        <v>879</v>
      </c>
      <c r="H2420" t="s">
        <v>32</v>
      </c>
      <c r="I2420" t="s">
        <v>2674</v>
      </c>
      <c r="J2420" s="1">
        <v>42987</v>
      </c>
      <c r="K2420" s="1">
        <v>42991</v>
      </c>
      <c r="L2420" t="s">
        <v>60</v>
      </c>
      <c r="M2420">
        <f>Table1[[#This Row],[Ship Date]]-Table1[[#This Row],[Order Date]]</f>
        <v>4</v>
      </c>
      <c r="N2420">
        <v>9</v>
      </c>
      <c r="O2420" t="s">
        <v>61</v>
      </c>
      <c r="P2420" s="3">
        <v>95.88</v>
      </c>
      <c r="Q2420" s="3">
        <v>79.096132757925218</v>
      </c>
      <c r="R2420" s="3">
        <f>(Table1[[#This Row],[Selling Price]]-Table1[[#This Row],[Cost Price]])</f>
        <v>16.783867242074777</v>
      </c>
      <c r="S2420" s="12">
        <f>(Table1[[#This Row],[Profit]]/Table1[[#This Row],[Selling Price]])</f>
        <v>0.17505076389314536</v>
      </c>
      <c r="T2420">
        <v>3</v>
      </c>
      <c r="U2420" s="2">
        <f>Table1[[#This Row],[Selling Price]]*Table1[[#This Row],[Quantity]]</f>
        <v>287.64</v>
      </c>
      <c r="V2420" s="4">
        <v>0.2</v>
      </c>
      <c r="W2420">
        <v>115</v>
      </c>
      <c r="X2420" t="s">
        <v>36</v>
      </c>
      <c r="Y2420" t="s">
        <v>36</v>
      </c>
      <c r="Z2420" s="2">
        <v>66.641900908262414</v>
      </c>
    </row>
    <row r="2421" spans="1:26" x14ac:dyDescent="0.35">
      <c r="A2421" t="s">
        <v>737</v>
      </c>
      <c r="B2421" t="s">
        <v>738</v>
      </c>
      <c r="C2421" t="s">
        <v>55</v>
      </c>
      <c r="D2421" t="s">
        <v>80</v>
      </c>
      <c r="E2421" t="s">
        <v>81</v>
      </c>
      <c r="F2421" t="s">
        <v>1410</v>
      </c>
      <c r="G2421" t="s">
        <v>1411</v>
      </c>
      <c r="H2421" t="s">
        <v>32</v>
      </c>
      <c r="I2421" t="s">
        <v>3060</v>
      </c>
      <c r="J2421" s="1">
        <v>43058</v>
      </c>
      <c r="K2421" s="1">
        <v>43059</v>
      </c>
      <c r="L2421" t="s">
        <v>199</v>
      </c>
      <c r="M2421">
        <f>Table1[[#This Row],[Ship Date]]-Table1[[#This Row],[Order Date]]</f>
        <v>1</v>
      </c>
      <c r="N2421">
        <v>11</v>
      </c>
      <c r="O2421" t="s">
        <v>35</v>
      </c>
      <c r="P2421" s="3">
        <v>31.968</v>
      </c>
      <c r="Q2421" s="3">
        <v>26.82597893840348</v>
      </c>
      <c r="R2421" s="3">
        <f>(Table1[[#This Row],[Selling Price]]-Table1[[#This Row],[Cost Price]])</f>
        <v>5.1420210615965196</v>
      </c>
      <c r="S2421" s="12">
        <f>(Table1[[#This Row],[Profit]]/Table1[[#This Row],[Selling Price]])</f>
        <v>0.16084900718207332</v>
      </c>
      <c r="T2421">
        <v>4</v>
      </c>
      <c r="U2421" s="2">
        <f>Table1[[#This Row],[Selling Price]]*Table1[[#This Row],[Quantity]]</f>
        <v>127.872</v>
      </c>
      <c r="V2421" s="4">
        <v>0.2</v>
      </c>
      <c r="W2421">
        <v>325</v>
      </c>
      <c r="X2421" t="s">
        <v>36</v>
      </c>
      <c r="Y2421" t="s">
        <v>52</v>
      </c>
      <c r="Z2421" s="2">
        <v>13.145217555119761</v>
      </c>
    </row>
    <row r="2422" spans="1:26" x14ac:dyDescent="0.35">
      <c r="A2422" t="s">
        <v>737</v>
      </c>
      <c r="B2422" t="s">
        <v>738</v>
      </c>
      <c r="C2422" t="s">
        <v>55</v>
      </c>
      <c r="D2422" t="s">
        <v>80</v>
      </c>
      <c r="E2422" t="s">
        <v>81</v>
      </c>
      <c r="F2422" t="s">
        <v>4638</v>
      </c>
      <c r="G2422" t="s">
        <v>4639</v>
      </c>
      <c r="H2422" t="s">
        <v>32</v>
      </c>
      <c r="I2422" t="s">
        <v>4637</v>
      </c>
      <c r="J2422" s="1">
        <v>42874</v>
      </c>
      <c r="K2422" s="1">
        <v>42878</v>
      </c>
      <c r="L2422" t="s">
        <v>60</v>
      </c>
      <c r="M2422">
        <f>Table1[[#This Row],[Ship Date]]-Table1[[#This Row],[Order Date]]</f>
        <v>4</v>
      </c>
      <c r="N2422">
        <v>5</v>
      </c>
      <c r="O2422" t="s">
        <v>51</v>
      </c>
      <c r="P2422" s="3">
        <v>377.97</v>
      </c>
      <c r="Q2422" s="3">
        <v>308.36157362988342</v>
      </c>
      <c r="R2422" s="3">
        <f>(Table1[[#This Row],[Selling Price]]-Table1[[#This Row],[Cost Price]])</f>
        <v>69.608426370116604</v>
      </c>
      <c r="S2422" s="12">
        <f>(Table1[[#This Row],[Profit]]/Table1[[#This Row],[Selling Price]])</f>
        <v>0.18416389229334762</v>
      </c>
      <c r="T2422">
        <v>3</v>
      </c>
      <c r="U2422" s="2">
        <f>Table1[[#This Row],[Selling Price]]*Table1[[#This Row],[Quantity]]</f>
        <v>1133.9100000000001</v>
      </c>
      <c r="V2422" s="4">
        <v>0</v>
      </c>
      <c r="W2422">
        <v>265</v>
      </c>
      <c r="X2422" t="s">
        <v>36</v>
      </c>
      <c r="Y2422" t="s">
        <v>36</v>
      </c>
      <c r="Z2422" s="2">
        <v>171.51924027739091</v>
      </c>
    </row>
    <row r="2423" spans="1:26" x14ac:dyDescent="0.35">
      <c r="A2423" t="s">
        <v>737</v>
      </c>
      <c r="B2423" t="s">
        <v>738</v>
      </c>
      <c r="C2423" t="s">
        <v>27</v>
      </c>
      <c r="D2423" t="s">
        <v>80</v>
      </c>
      <c r="E2423" t="s">
        <v>162</v>
      </c>
      <c r="F2423" t="s">
        <v>3692</v>
      </c>
      <c r="G2423" t="s">
        <v>3693</v>
      </c>
      <c r="H2423" t="s">
        <v>32</v>
      </c>
      <c r="I2423" t="s">
        <v>4775</v>
      </c>
      <c r="J2423" s="1">
        <v>42605</v>
      </c>
      <c r="K2423" s="1">
        <v>42612</v>
      </c>
      <c r="L2423" t="s">
        <v>60</v>
      </c>
      <c r="M2423">
        <f>Table1[[#This Row],[Ship Date]]-Table1[[#This Row],[Order Date]]</f>
        <v>7</v>
      </c>
      <c r="N2423">
        <v>8</v>
      </c>
      <c r="O2423" t="s">
        <v>61</v>
      </c>
      <c r="P2423" s="3">
        <v>666.4</v>
      </c>
      <c r="Q2423" s="3">
        <v>517.81158180468742</v>
      </c>
      <c r="R2423" s="3">
        <f>(Table1[[#This Row],[Selling Price]]-Table1[[#This Row],[Cost Price]])</f>
        <v>148.58841819531256</v>
      </c>
      <c r="S2423" s="12">
        <f>(Table1[[#This Row],[Profit]]/Table1[[#This Row],[Selling Price]])</f>
        <v>0.2229718160193766</v>
      </c>
      <c r="T2423">
        <v>7</v>
      </c>
      <c r="U2423" s="2">
        <f>Table1[[#This Row],[Selling Price]]*Table1[[#This Row],[Quantity]]</f>
        <v>4664.8</v>
      </c>
      <c r="V2423" s="4">
        <v>0.2</v>
      </c>
      <c r="W2423">
        <v>395</v>
      </c>
      <c r="X2423" t="s">
        <v>68</v>
      </c>
      <c r="Y2423" t="s">
        <v>36</v>
      </c>
      <c r="Z2423" s="2">
        <v>292.32091953878358</v>
      </c>
    </row>
    <row r="2424" spans="1:26" x14ac:dyDescent="0.35">
      <c r="A2424" t="s">
        <v>737</v>
      </c>
      <c r="B2424" t="s">
        <v>738</v>
      </c>
      <c r="C2424" t="s">
        <v>45</v>
      </c>
      <c r="D2424" t="s">
        <v>80</v>
      </c>
      <c r="E2424" t="s">
        <v>81</v>
      </c>
      <c r="F2424" t="s">
        <v>5175</v>
      </c>
      <c r="G2424" t="s">
        <v>5176</v>
      </c>
      <c r="H2424" t="s">
        <v>32</v>
      </c>
      <c r="I2424" t="s">
        <v>5177</v>
      </c>
      <c r="J2424" s="1">
        <v>42698</v>
      </c>
      <c r="K2424" s="1">
        <v>42702</v>
      </c>
      <c r="L2424" t="s">
        <v>60</v>
      </c>
      <c r="M2424">
        <f>Table1[[#This Row],[Ship Date]]-Table1[[#This Row],[Order Date]]</f>
        <v>4</v>
      </c>
      <c r="N2424">
        <v>11</v>
      </c>
      <c r="O2424" t="s">
        <v>35</v>
      </c>
      <c r="P2424" s="3">
        <v>657.55200000000002</v>
      </c>
      <c r="Q2424" s="3">
        <v>516.6070865471944</v>
      </c>
      <c r="R2424" s="3">
        <f>(Table1[[#This Row],[Selling Price]]-Table1[[#This Row],[Cost Price]])</f>
        <v>140.94491345280562</v>
      </c>
      <c r="S2424" s="12">
        <f>(Table1[[#This Row],[Profit]]/Table1[[#This Row],[Selling Price]])</f>
        <v>0.21434793514855954</v>
      </c>
      <c r="T2424">
        <v>6</v>
      </c>
      <c r="U2424" s="2">
        <f>Table1[[#This Row],[Selling Price]]*Table1[[#This Row],[Quantity]]</f>
        <v>3945.3119999999999</v>
      </c>
      <c r="V2424" s="4">
        <v>0.2</v>
      </c>
      <c r="W2424">
        <v>410</v>
      </c>
      <c r="X2424" t="s">
        <v>36</v>
      </c>
      <c r="Y2424" t="s">
        <v>36</v>
      </c>
      <c r="Z2424" s="2">
        <v>372.98866141121948</v>
      </c>
    </row>
    <row r="2425" spans="1:26" x14ac:dyDescent="0.35">
      <c r="A2425" t="s">
        <v>737</v>
      </c>
      <c r="B2425" t="s">
        <v>738</v>
      </c>
      <c r="C2425" t="s">
        <v>55</v>
      </c>
      <c r="D2425" t="s">
        <v>80</v>
      </c>
      <c r="E2425" t="s">
        <v>162</v>
      </c>
      <c r="F2425" t="s">
        <v>2660</v>
      </c>
      <c r="G2425" t="s">
        <v>2661</v>
      </c>
      <c r="H2425" t="s">
        <v>32</v>
      </c>
      <c r="I2425" t="s">
        <v>5236</v>
      </c>
      <c r="J2425" s="1">
        <v>42912</v>
      </c>
      <c r="K2425" s="1">
        <v>42916</v>
      </c>
      <c r="L2425" t="s">
        <v>60</v>
      </c>
      <c r="M2425">
        <f>Table1[[#This Row],[Ship Date]]-Table1[[#This Row],[Order Date]]</f>
        <v>4</v>
      </c>
      <c r="N2425">
        <v>6</v>
      </c>
      <c r="O2425" t="s">
        <v>51</v>
      </c>
      <c r="P2425" s="3">
        <v>431.928</v>
      </c>
      <c r="Q2425" s="3">
        <v>318.55786006556758</v>
      </c>
      <c r="R2425" s="3">
        <f>(Table1[[#This Row],[Selling Price]]-Table1[[#This Row],[Cost Price]])</f>
        <v>113.37013993443242</v>
      </c>
      <c r="S2425" s="12">
        <f>(Table1[[#This Row],[Profit]]/Table1[[#This Row],[Selling Price]])</f>
        <v>0.26247462524872761</v>
      </c>
      <c r="T2425">
        <v>9</v>
      </c>
      <c r="U2425" s="2">
        <f>Table1[[#This Row],[Selling Price]]*Table1[[#This Row],[Quantity]]</f>
        <v>3887.3519999999999</v>
      </c>
      <c r="V2425" s="4">
        <v>0.2</v>
      </c>
      <c r="W2425">
        <v>354</v>
      </c>
      <c r="X2425" t="s">
        <v>36</v>
      </c>
      <c r="Y2425" t="s">
        <v>36</v>
      </c>
      <c r="Z2425" s="2">
        <v>218.8771960054313</v>
      </c>
    </row>
    <row r="2426" spans="1:26" x14ac:dyDescent="0.35">
      <c r="A2426" t="s">
        <v>737</v>
      </c>
      <c r="B2426" t="s">
        <v>738</v>
      </c>
      <c r="C2426" t="s">
        <v>27</v>
      </c>
      <c r="D2426" t="s">
        <v>80</v>
      </c>
      <c r="E2426" t="s">
        <v>162</v>
      </c>
      <c r="F2426" t="s">
        <v>3692</v>
      </c>
      <c r="G2426" t="s">
        <v>3693</v>
      </c>
      <c r="H2426" t="s">
        <v>32</v>
      </c>
      <c r="I2426" t="s">
        <v>5446</v>
      </c>
      <c r="J2426" s="1">
        <v>41847</v>
      </c>
      <c r="K2426" s="1">
        <v>41849</v>
      </c>
      <c r="L2426" t="s">
        <v>34</v>
      </c>
      <c r="M2426">
        <f>Table1[[#This Row],[Ship Date]]-Table1[[#This Row],[Order Date]]</f>
        <v>2</v>
      </c>
      <c r="N2426">
        <v>7</v>
      </c>
      <c r="O2426" t="s">
        <v>51</v>
      </c>
      <c r="P2426" s="3">
        <v>238</v>
      </c>
      <c r="Q2426" s="3">
        <v>183.27855682176289</v>
      </c>
      <c r="R2426" s="3">
        <f>(Table1[[#This Row],[Selling Price]]-Table1[[#This Row],[Cost Price]])</f>
        <v>54.721443178237109</v>
      </c>
      <c r="S2426" s="12">
        <f>(Table1[[#This Row],[Profit]]/Table1[[#This Row],[Selling Price]])</f>
        <v>0.22992203016066012</v>
      </c>
      <c r="T2426">
        <v>2</v>
      </c>
      <c r="U2426" s="2">
        <f>Table1[[#This Row],[Selling Price]]*Table1[[#This Row],[Quantity]]</f>
        <v>476</v>
      </c>
      <c r="V2426" s="4">
        <v>0</v>
      </c>
      <c r="W2426">
        <v>437</v>
      </c>
      <c r="X2426" t="s">
        <v>36</v>
      </c>
      <c r="Y2426" t="s">
        <v>36</v>
      </c>
      <c r="Z2426" s="2">
        <v>292.32091953878358</v>
      </c>
    </row>
    <row r="2427" spans="1:26" x14ac:dyDescent="0.35">
      <c r="A2427" t="s">
        <v>737</v>
      </c>
      <c r="B2427" t="s">
        <v>738</v>
      </c>
      <c r="C2427" t="s">
        <v>45</v>
      </c>
      <c r="D2427" t="s">
        <v>80</v>
      </c>
      <c r="E2427" t="s">
        <v>162</v>
      </c>
      <c r="F2427" t="s">
        <v>2093</v>
      </c>
      <c r="G2427" t="s">
        <v>2094</v>
      </c>
      <c r="H2427" t="s">
        <v>32</v>
      </c>
      <c r="I2427" t="s">
        <v>5448</v>
      </c>
      <c r="J2427" s="1">
        <v>42300</v>
      </c>
      <c r="K2427" s="1">
        <v>42304</v>
      </c>
      <c r="L2427" t="s">
        <v>34</v>
      </c>
      <c r="M2427">
        <f>Table1[[#This Row],[Ship Date]]-Table1[[#This Row],[Order Date]]</f>
        <v>4</v>
      </c>
      <c r="N2427">
        <v>10</v>
      </c>
      <c r="O2427" t="s">
        <v>61</v>
      </c>
      <c r="P2427" s="3">
        <v>148.32</v>
      </c>
      <c r="Q2427" s="3">
        <v>112.43865791957251</v>
      </c>
      <c r="R2427" s="3">
        <f>(Table1[[#This Row],[Selling Price]]-Table1[[#This Row],[Cost Price]])</f>
        <v>35.881342080427487</v>
      </c>
      <c r="S2427" s="12">
        <f>(Table1[[#This Row],[Profit]]/Table1[[#This Row],[Selling Price]])</f>
        <v>0.24191843365984014</v>
      </c>
      <c r="T2427">
        <v>9</v>
      </c>
      <c r="U2427" s="2">
        <f>Table1[[#This Row],[Selling Price]]*Table1[[#This Row],[Quantity]]</f>
        <v>1334.8799999999999</v>
      </c>
      <c r="V2427" s="4">
        <v>0</v>
      </c>
      <c r="W2427">
        <v>252</v>
      </c>
      <c r="X2427" t="s">
        <v>36</v>
      </c>
      <c r="Y2427" t="s">
        <v>68</v>
      </c>
      <c r="Z2427" s="2">
        <v>59.419485019646537</v>
      </c>
    </row>
    <row r="2428" spans="1:26" x14ac:dyDescent="0.35">
      <c r="A2428" t="s">
        <v>737</v>
      </c>
      <c r="B2428" t="s">
        <v>738</v>
      </c>
      <c r="C2428" t="s">
        <v>64</v>
      </c>
      <c r="D2428" t="s">
        <v>80</v>
      </c>
      <c r="E2428" t="s">
        <v>81</v>
      </c>
      <c r="F2428" t="s">
        <v>4993</v>
      </c>
      <c r="G2428" t="s">
        <v>4994</v>
      </c>
      <c r="H2428" t="s">
        <v>32</v>
      </c>
      <c r="I2428" t="s">
        <v>5457</v>
      </c>
      <c r="J2428" s="1">
        <v>42432</v>
      </c>
      <c r="K2428" s="1">
        <v>42437</v>
      </c>
      <c r="L2428" t="s">
        <v>34</v>
      </c>
      <c r="M2428">
        <f>Table1[[#This Row],[Ship Date]]-Table1[[#This Row],[Order Date]]</f>
        <v>5</v>
      </c>
      <c r="N2428">
        <v>3</v>
      </c>
      <c r="O2428" t="s">
        <v>106</v>
      </c>
      <c r="P2428" s="3">
        <v>134.85</v>
      </c>
      <c r="Q2428" s="3">
        <v>96.459808311104894</v>
      </c>
      <c r="R2428" s="3">
        <f>(Table1[[#This Row],[Selling Price]]-Table1[[#This Row],[Cost Price]])</f>
        <v>38.390191688895101</v>
      </c>
      <c r="S2428" s="12">
        <f>(Table1[[#This Row],[Profit]]/Table1[[#This Row],[Selling Price]])</f>
        <v>0.28468811041079051</v>
      </c>
      <c r="T2428">
        <v>3</v>
      </c>
      <c r="U2428" s="2">
        <f>Table1[[#This Row],[Selling Price]]*Table1[[#This Row],[Quantity]]</f>
        <v>404.54999999999995</v>
      </c>
      <c r="V2428" s="4">
        <v>0</v>
      </c>
      <c r="W2428">
        <v>425</v>
      </c>
      <c r="X2428" t="s">
        <v>36</v>
      </c>
      <c r="Y2428" t="s">
        <v>68</v>
      </c>
      <c r="Z2428" s="2">
        <v>63.021667929145039</v>
      </c>
    </row>
    <row r="2429" spans="1:26" x14ac:dyDescent="0.35">
      <c r="A2429" t="s">
        <v>737</v>
      </c>
      <c r="B2429" t="s">
        <v>738</v>
      </c>
      <c r="C2429" t="s">
        <v>45</v>
      </c>
      <c r="D2429" t="s">
        <v>80</v>
      </c>
      <c r="E2429" t="s">
        <v>1058</v>
      </c>
      <c r="F2429" t="s">
        <v>5306</v>
      </c>
      <c r="G2429" t="s">
        <v>5307</v>
      </c>
      <c r="H2429" t="s">
        <v>32</v>
      </c>
      <c r="I2429" t="s">
        <v>5896</v>
      </c>
      <c r="J2429" s="1">
        <v>41974</v>
      </c>
      <c r="K2429" s="1">
        <v>41976</v>
      </c>
      <c r="L2429" t="s">
        <v>34</v>
      </c>
      <c r="M2429">
        <f>Table1[[#This Row],[Ship Date]]-Table1[[#This Row],[Order Date]]</f>
        <v>2</v>
      </c>
      <c r="N2429">
        <v>12</v>
      </c>
      <c r="O2429" t="s">
        <v>35</v>
      </c>
      <c r="P2429" s="3">
        <v>659.98800000000006</v>
      </c>
      <c r="Q2429" s="3">
        <v>491.35006977044878</v>
      </c>
      <c r="R2429" s="3">
        <f>(Table1[[#This Row],[Selling Price]]-Table1[[#This Row],[Cost Price]])</f>
        <v>168.63793022955127</v>
      </c>
      <c r="S2429" s="12">
        <f>(Table1[[#This Row],[Profit]]/Table1[[#This Row],[Selling Price]])</f>
        <v>0.25551666125679751</v>
      </c>
      <c r="T2429">
        <v>2</v>
      </c>
      <c r="U2429" s="2">
        <f>Table1[[#This Row],[Selling Price]]*Table1[[#This Row],[Quantity]]</f>
        <v>1319.9760000000001</v>
      </c>
      <c r="V2429" s="4">
        <v>0.4</v>
      </c>
      <c r="W2429">
        <v>272</v>
      </c>
      <c r="X2429" t="s">
        <v>36</v>
      </c>
      <c r="Y2429" t="s">
        <v>36</v>
      </c>
      <c r="Z2429" s="2">
        <v>187.47357404178331</v>
      </c>
    </row>
    <row r="2430" spans="1:26" x14ac:dyDescent="0.35">
      <c r="A2430" t="s">
        <v>737</v>
      </c>
      <c r="B2430" t="s">
        <v>738</v>
      </c>
      <c r="C2430" t="s">
        <v>64</v>
      </c>
      <c r="D2430" t="s">
        <v>80</v>
      </c>
      <c r="E2430" t="s">
        <v>81</v>
      </c>
      <c r="F2430" t="s">
        <v>6255</v>
      </c>
      <c r="G2430" t="s">
        <v>6256</v>
      </c>
      <c r="H2430" t="s">
        <v>32</v>
      </c>
      <c r="I2430" t="s">
        <v>6254</v>
      </c>
      <c r="J2430" s="1">
        <v>41967</v>
      </c>
      <c r="K2430" s="1">
        <v>41972</v>
      </c>
      <c r="L2430" t="s">
        <v>60</v>
      </c>
      <c r="M2430">
        <f>Table1[[#This Row],[Ship Date]]-Table1[[#This Row],[Order Date]]</f>
        <v>5</v>
      </c>
      <c r="N2430">
        <v>11</v>
      </c>
      <c r="O2430" t="s">
        <v>35</v>
      </c>
      <c r="P2430" s="3">
        <v>1502.376</v>
      </c>
      <c r="Q2430" s="3">
        <v>1090.8764616445401</v>
      </c>
      <c r="R2430" s="3">
        <f>(Table1[[#This Row],[Selling Price]]-Table1[[#This Row],[Cost Price]])</f>
        <v>411.49953835545989</v>
      </c>
      <c r="S2430" s="12">
        <f>(Table1[[#This Row],[Profit]]/Table1[[#This Row],[Selling Price]])</f>
        <v>0.27389916928615732</v>
      </c>
      <c r="T2430">
        <v>4</v>
      </c>
      <c r="U2430" s="2">
        <f>Table1[[#This Row],[Selling Price]]*Table1[[#This Row],[Quantity]]</f>
        <v>6009.5039999999999</v>
      </c>
      <c r="V2430" s="4">
        <v>0.4</v>
      </c>
      <c r="W2430">
        <v>487</v>
      </c>
      <c r="X2430" t="s">
        <v>36</v>
      </c>
      <c r="Y2430" t="s">
        <v>36</v>
      </c>
      <c r="Z2430" s="2">
        <v>534.11292206124347</v>
      </c>
    </row>
    <row r="2431" spans="1:26" x14ac:dyDescent="0.35">
      <c r="A2431" t="s">
        <v>737</v>
      </c>
      <c r="B2431" t="s">
        <v>738</v>
      </c>
      <c r="C2431" t="s">
        <v>55</v>
      </c>
      <c r="D2431" t="s">
        <v>80</v>
      </c>
      <c r="E2431" t="s">
        <v>162</v>
      </c>
      <c r="F2431" t="s">
        <v>6024</v>
      </c>
      <c r="G2431" t="s">
        <v>6025</v>
      </c>
      <c r="H2431" t="s">
        <v>32</v>
      </c>
      <c r="I2431" t="s">
        <v>6537</v>
      </c>
      <c r="J2431" s="1">
        <v>41894</v>
      </c>
      <c r="K2431" s="1">
        <v>41901</v>
      </c>
      <c r="L2431" t="s">
        <v>60</v>
      </c>
      <c r="M2431">
        <f>Table1[[#This Row],[Ship Date]]-Table1[[#This Row],[Order Date]]</f>
        <v>7</v>
      </c>
      <c r="N2431">
        <v>9</v>
      </c>
      <c r="O2431" t="s">
        <v>61</v>
      </c>
      <c r="P2431" s="3">
        <v>57.4</v>
      </c>
      <c r="Q2431" s="3">
        <v>40.817231511177773</v>
      </c>
      <c r="R2431" s="3">
        <f>(Table1[[#This Row],[Selling Price]]-Table1[[#This Row],[Cost Price]])</f>
        <v>16.582768488822225</v>
      </c>
      <c r="S2431" s="12">
        <f>(Table1[[#This Row],[Profit]]/Table1[[#This Row],[Selling Price]])</f>
        <v>0.2888984057286102</v>
      </c>
      <c r="T2431">
        <v>5</v>
      </c>
      <c r="U2431" s="2">
        <f>Table1[[#This Row],[Selling Price]]*Table1[[#This Row],[Quantity]]</f>
        <v>287</v>
      </c>
      <c r="V2431" s="4">
        <v>0</v>
      </c>
      <c r="W2431">
        <v>347</v>
      </c>
      <c r="X2431" t="s">
        <v>68</v>
      </c>
      <c r="Y2431" t="s">
        <v>52</v>
      </c>
      <c r="Z2431" s="2">
        <v>18.699835863807291</v>
      </c>
    </row>
    <row r="2432" spans="1:26" x14ac:dyDescent="0.35">
      <c r="A2432" t="s">
        <v>737</v>
      </c>
      <c r="B2432" t="s">
        <v>738</v>
      </c>
      <c r="C2432" t="s">
        <v>39</v>
      </c>
      <c r="D2432" t="s">
        <v>80</v>
      </c>
      <c r="E2432" t="s">
        <v>162</v>
      </c>
      <c r="F2432" t="s">
        <v>2143</v>
      </c>
      <c r="G2432" t="s">
        <v>3271</v>
      </c>
      <c r="H2432" t="s">
        <v>32</v>
      </c>
      <c r="I2432" t="s">
        <v>6643</v>
      </c>
      <c r="J2432" s="1">
        <v>42965</v>
      </c>
      <c r="K2432" s="1">
        <v>42969</v>
      </c>
      <c r="L2432" t="s">
        <v>60</v>
      </c>
      <c r="M2432">
        <f>Table1[[#This Row],[Ship Date]]-Table1[[#This Row],[Order Date]]</f>
        <v>4</v>
      </c>
      <c r="N2432">
        <v>8</v>
      </c>
      <c r="O2432" t="s">
        <v>61</v>
      </c>
      <c r="P2432" s="3">
        <v>843.9</v>
      </c>
      <c r="Q2432" s="3">
        <v>612.92702461939859</v>
      </c>
      <c r="R2432" s="3">
        <f>(Table1[[#This Row],[Selling Price]]-Table1[[#This Row],[Cost Price]])</f>
        <v>230.97297538060138</v>
      </c>
      <c r="S2432" s="12">
        <f>(Table1[[#This Row],[Profit]]/Table1[[#This Row],[Selling Price]])</f>
        <v>0.27369709133854886</v>
      </c>
      <c r="T2432">
        <v>2</v>
      </c>
      <c r="U2432" s="2">
        <f>Table1[[#This Row],[Selling Price]]*Table1[[#This Row],[Quantity]]</f>
        <v>1687.8</v>
      </c>
      <c r="V2432" s="4">
        <v>0</v>
      </c>
      <c r="W2432">
        <v>431</v>
      </c>
      <c r="X2432" t="s">
        <v>36</v>
      </c>
      <c r="Y2432" t="s">
        <v>36</v>
      </c>
      <c r="Z2432" s="2">
        <v>543.62577118097909</v>
      </c>
    </row>
    <row r="2433" spans="1:26" x14ac:dyDescent="0.35">
      <c r="A2433" t="s">
        <v>737</v>
      </c>
      <c r="B2433" t="s">
        <v>738</v>
      </c>
      <c r="C2433" t="s">
        <v>39</v>
      </c>
      <c r="D2433" t="s">
        <v>80</v>
      </c>
      <c r="E2433" t="s">
        <v>162</v>
      </c>
      <c r="F2433" t="s">
        <v>3807</v>
      </c>
      <c r="G2433" t="s">
        <v>3808</v>
      </c>
      <c r="H2433" t="s">
        <v>32</v>
      </c>
      <c r="I2433" t="s">
        <v>7149</v>
      </c>
      <c r="J2433" s="1">
        <v>42209</v>
      </c>
      <c r="K2433" s="1">
        <v>42213</v>
      </c>
      <c r="L2433" t="s">
        <v>60</v>
      </c>
      <c r="M2433">
        <f>Table1[[#This Row],[Ship Date]]-Table1[[#This Row],[Order Date]]</f>
        <v>4</v>
      </c>
      <c r="N2433">
        <v>7</v>
      </c>
      <c r="O2433" t="s">
        <v>51</v>
      </c>
      <c r="P2433" s="3">
        <v>279.86</v>
      </c>
      <c r="Q2433" s="3">
        <v>223.90984273419889</v>
      </c>
      <c r="R2433" s="3">
        <f>(Table1[[#This Row],[Selling Price]]-Table1[[#This Row],[Cost Price]])</f>
        <v>55.950157265801124</v>
      </c>
      <c r="S2433" s="12">
        <f>(Table1[[#This Row],[Profit]]/Table1[[#This Row],[Selling Price]])</f>
        <v>0.19992195121060932</v>
      </c>
      <c r="T2433">
        <v>14</v>
      </c>
      <c r="U2433" s="2">
        <f>Table1[[#This Row],[Selling Price]]*Table1[[#This Row],[Quantity]]</f>
        <v>3918.04</v>
      </c>
      <c r="V2433" s="4">
        <v>0</v>
      </c>
      <c r="W2433">
        <v>344</v>
      </c>
      <c r="X2433" t="s">
        <v>36</v>
      </c>
      <c r="Y2433" t="s">
        <v>68</v>
      </c>
      <c r="Z2433" s="2">
        <v>102.0860940970904</v>
      </c>
    </row>
    <row r="2434" spans="1:26" x14ac:dyDescent="0.35">
      <c r="A2434" t="s">
        <v>737</v>
      </c>
      <c r="B2434" t="s">
        <v>738</v>
      </c>
      <c r="C2434" t="s">
        <v>64</v>
      </c>
      <c r="D2434" t="s">
        <v>80</v>
      </c>
      <c r="E2434" t="s">
        <v>618</v>
      </c>
      <c r="F2434" t="s">
        <v>5634</v>
      </c>
      <c r="G2434" t="s">
        <v>5635</v>
      </c>
      <c r="H2434" t="s">
        <v>32</v>
      </c>
      <c r="I2434" t="s">
        <v>7213</v>
      </c>
      <c r="J2434" s="1">
        <v>41987</v>
      </c>
      <c r="K2434" s="1">
        <v>41994</v>
      </c>
      <c r="L2434" t="s">
        <v>60</v>
      </c>
      <c r="M2434">
        <f>Table1[[#This Row],[Ship Date]]-Table1[[#This Row],[Order Date]]</f>
        <v>7</v>
      </c>
      <c r="N2434">
        <v>12</v>
      </c>
      <c r="O2434" t="s">
        <v>35</v>
      </c>
      <c r="P2434" s="3">
        <v>6999.96</v>
      </c>
      <c r="Q2434" s="3">
        <v>5723.8128065891078</v>
      </c>
      <c r="R2434" s="3">
        <f>(Table1[[#This Row],[Selling Price]]-Table1[[#This Row],[Cost Price]])</f>
        <v>1276.1471934108922</v>
      </c>
      <c r="S2434" s="12">
        <f>(Table1[[#This Row],[Profit]]/Table1[[#This Row],[Selling Price]])</f>
        <v>0.18230778367460559</v>
      </c>
      <c r="T2434">
        <v>4</v>
      </c>
      <c r="U2434" s="2">
        <f>Table1[[#This Row],[Selling Price]]*Table1[[#This Row],[Quantity]]</f>
        <v>27999.84</v>
      </c>
      <c r="V2434" s="4">
        <v>0</v>
      </c>
      <c r="W2434">
        <v>150</v>
      </c>
      <c r="X2434" t="s">
        <v>68</v>
      </c>
      <c r="Y2434" t="s">
        <v>36</v>
      </c>
      <c r="Z2434" s="2">
        <v>3154.839338274614</v>
      </c>
    </row>
    <row r="2435" spans="1:26" x14ac:dyDescent="0.35">
      <c r="A2435" t="s">
        <v>737</v>
      </c>
      <c r="B2435" t="s">
        <v>738</v>
      </c>
      <c r="C2435" t="s">
        <v>55</v>
      </c>
      <c r="D2435" t="s">
        <v>80</v>
      </c>
      <c r="E2435" t="s">
        <v>81</v>
      </c>
      <c r="F2435" t="s">
        <v>2651</v>
      </c>
      <c r="G2435" t="s">
        <v>2652</v>
      </c>
      <c r="H2435" t="s">
        <v>32</v>
      </c>
      <c r="I2435" t="s">
        <v>7227</v>
      </c>
      <c r="J2435" s="1">
        <v>42786</v>
      </c>
      <c r="K2435" s="1">
        <v>42793</v>
      </c>
      <c r="L2435" t="s">
        <v>60</v>
      </c>
      <c r="M2435">
        <f>Table1[[#This Row],[Ship Date]]-Table1[[#This Row],[Order Date]]</f>
        <v>7</v>
      </c>
      <c r="N2435">
        <v>2</v>
      </c>
      <c r="O2435" t="s">
        <v>106</v>
      </c>
      <c r="P2435" s="3">
        <v>333.57600000000002</v>
      </c>
      <c r="Q2435" s="3">
        <v>263.27355477184187</v>
      </c>
      <c r="R2435" s="3">
        <f>(Table1[[#This Row],[Selling Price]]-Table1[[#This Row],[Cost Price]])</f>
        <v>70.302445228158149</v>
      </c>
      <c r="S2435" s="12">
        <f>(Table1[[#This Row],[Profit]]/Table1[[#This Row],[Selling Price]])</f>
        <v>0.21075390684029469</v>
      </c>
      <c r="T2435">
        <v>3</v>
      </c>
      <c r="U2435" s="2">
        <f>Table1[[#This Row],[Selling Price]]*Table1[[#This Row],[Quantity]]</f>
        <v>1000.7280000000001</v>
      </c>
      <c r="V2435" s="4">
        <v>0.2</v>
      </c>
      <c r="W2435">
        <v>316</v>
      </c>
      <c r="X2435" t="s">
        <v>68</v>
      </c>
      <c r="Y2435" t="s">
        <v>36</v>
      </c>
      <c r="Z2435" s="2">
        <v>276.28710945732831</v>
      </c>
    </row>
    <row r="2436" spans="1:26" x14ac:dyDescent="0.35">
      <c r="A2436" t="s">
        <v>737</v>
      </c>
      <c r="B2436" t="s">
        <v>738</v>
      </c>
      <c r="C2436" t="s">
        <v>64</v>
      </c>
      <c r="D2436" t="s">
        <v>80</v>
      </c>
      <c r="E2436" t="s">
        <v>162</v>
      </c>
      <c r="F2436" t="s">
        <v>4076</v>
      </c>
      <c r="G2436" t="s">
        <v>4077</v>
      </c>
      <c r="H2436" t="s">
        <v>32</v>
      </c>
      <c r="I2436" t="s">
        <v>7414</v>
      </c>
      <c r="J2436" s="1">
        <v>42567</v>
      </c>
      <c r="K2436" s="1">
        <v>42571</v>
      </c>
      <c r="L2436" t="s">
        <v>34</v>
      </c>
      <c r="M2436">
        <f>Table1[[#This Row],[Ship Date]]-Table1[[#This Row],[Order Date]]</f>
        <v>4</v>
      </c>
      <c r="N2436">
        <v>7</v>
      </c>
      <c r="O2436" t="s">
        <v>51</v>
      </c>
      <c r="P2436" s="3">
        <v>75.98</v>
      </c>
      <c r="Q2436" s="3">
        <v>55.062196548536853</v>
      </c>
      <c r="R2436" s="3">
        <f>(Table1[[#This Row],[Selling Price]]-Table1[[#This Row],[Cost Price]])</f>
        <v>20.917803451463151</v>
      </c>
      <c r="S2436" s="12">
        <f>(Table1[[#This Row],[Profit]]/Table1[[#This Row],[Selling Price]])</f>
        <v>0.27530670507321858</v>
      </c>
      <c r="T2436">
        <v>2</v>
      </c>
      <c r="U2436" s="2">
        <f>Table1[[#This Row],[Selling Price]]*Table1[[#This Row],[Quantity]]</f>
        <v>151.96</v>
      </c>
      <c r="V2436" s="4">
        <v>0</v>
      </c>
      <c r="W2436">
        <v>353</v>
      </c>
      <c r="X2436" t="s">
        <v>36</v>
      </c>
      <c r="Y2436" t="s">
        <v>68</v>
      </c>
      <c r="Z2436" s="2">
        <v>71.072782061771008</v>
      </c>
    </row>
    <row r="2437" spans="1:26" x14ac:dyDescent="0.35">
      <c r="A2437" t="s">
        <v>737</v>
      </c>
      <c r="B2437" t="s">
        <v>738</v>
      </c>
      <c r="C2437" t="s">
        <v>39</v>
      </c>
      <c r="D2437" t="s">
        <v>80</v>
      </c>
      <c r="E2437" t="s">
        <v>81</v>
      </c>
      <c r="F2437" t="s">
        <v>1383</v>
      </c>
      <c r="G2437" t="s">
        <v>1384</v>
      </c>
      <c r="H2437" t="s">
        <v>32</v>
      </c>
      <c r="I2437" t="s">
        <v>7446</v>
      </c>
      <c r="J2437" s="1">
        <v>41874</v>
      </c>
      <c r="K2437" s="1">
        <v>41878</v>
      </c>
      <c r="L2437" t="s">
        <v>60</v>
      </c>
      <c r="M2437">
        <f>Table1[[#This Row],[Ship Date]]-Table1[[#This Row],[Order Date]]</f>
        <v>4</v>
      </c>
      <c r="N2437">
        <v>8</v>
      </c>
      <c r="O2437" t="s">
        <v>61</v>
      </c>
      <c r="P2437" s="3">
        <v>143.63999999999999</v>
      </c>
      <c r="Q2437" s="3">
        <v>98.658936622173016</v>
      </c>
      <c r="R2437" s="3">
        <f>(Table1[[#This Row],[Selling Price]]-Table1[[#This Row],[Cost Price]])</f>
        <v>44.98106337782697</v>
      </c>
      <c r="S2437" s="12">
        <f>(Table1[[#This Row],[Profit]]/Table1[[#This Row],[Selling Price]])</f>
        <v>0.31315137411464061</v>
      </c>
      <c r="T2437">
        <v>9</v>
      </c>
      <c r="U2437" s="2">
        <f>Table1[[#This Row],[Selling Price]]*Table1[[#This Row],[Quantity]]</f>
        <v>1292.7599999999998</v>
      </c>
      <c r="V2437" s="4">
        <v>0.2</v>
      </c>
      <c r="W2437">
        <v>265</v>
      </c>
      <c r="X2437" t="s">
        <v>36</v>
      </c>
      <c r="Y2437" t="s">
        <v>68</v>
      </c>
      <c r="Z2437" s="2">
        <v>49.962702889255297</v>
      </c>
    </row>
    <row r="2438" spans="1:26" x14ac:dyDescent="0.35">
      <c r="A2438" t="s">
        <v>737</v>
      </c>
      <c r="B2438" t="s">
        <v>738</v>
      </c>
      <c r="C2438" t="s">
        <v>39</v>
      </c>
      <c r="D2438" t="s">
        <v>80</v>
      </c>
      <c r="E2438" t="s">
        <v>162</v>
      </c>
      <c r="F2438" t="s">
        <v>1895</v>
      </c>
      <c r="G2438" t="s">
        <v>1896</v>
      </c>
      <c r="H2438" t="s">
        <v>32</v>
      </c>
      <c r="I2438" t="s">
        <v>7859</v>
      </c>
      <c r="J2438" s="1">
        <v>43020</v>
      </c>
      <c r="K2438" s="1">
        <v>43023</v>
      </c>
      <c r="L2438" t="s">
        <v>199</v>
      </c>
      <c r="M2438">
        <f>Table1[[#This Row],[Ship Date]]-Table1[[#This Row],[Order Date]]</f>
        <v>3</v>
      </c>
      <c r="N2438">
        <v>10</v>
      </c>
      <c r="O2438" t="s">
        <v>61</v>
      </c>
      <c r="P2438" s="3">
        <v>39.984000000000002</v>
      </c>
      <c r="Q2438" s="3">
        <v>27.977557028503998</v>
      </c>
      <c r="R2438" s="3">
        <f>(Table1[[#This Row],[Selling Price]]-Table1[[#This Row],[Cost Price]])</f>
        <v>12.006442971496003</v>
      </c>
      <c r="S2438" s="12">
        <f>(Table1[[#This Row],[Profit]]/Table1[[#This Row],[Selling Price]])</f>
        <v>0.30028118676210491</v>
      </c>
      <c r="T2438">
        <v>2</v>
      </c>
      <c r="U2438" s="2">
        <f>Table1[[#This Row],[Selling Price]]*Table1[[#This Row],[Quantity]]</f>
        <v>79.968000000000004</v>
      </c>
      <c r="V2438" s="4">
        <v>0.2</v>
      </c>
      <c r="W2438">
        <v>370</v>
      </c>
      <c r="X2438" t="s">
        <v>36</v>
      </c>
      <c r="Y2438" t="s">
        <v>36</v>
      </c>
      <c r="Z2438" s="2">
        <v>132.83150790381021</v>
      </c>
    </row>
    <row r="2439" spans="1:26" x14ac:dyDescent="0.35">
      <c r="A2439" t="s">
        <v>737</v>
      </c>
      <c r="B2439" t="s">
        <v>738</v>
      </c>
      <c r="C2439" t="s">
        <v>27</v>
      </c>
      <c r="D2439" t="s">
        <v>80</v>
      </c>
      <c r="E2439" t="s">
        <v>162</v>
      </c>
      <c r="F2439" t="s">
        <v>2024</v>
      </c>
      <c r="G2439" t="s">
        <v>2025</v>
      </c>
      <c r="H2439" t="s">
        <v>32</v>
      </c>
      <c r="I2439" t="s">
        <v>7910</v>
      </c>
      <c r="J2439" s="1">
        <v>42729</v>
      </c>
      <c r="K2439" s="1">
        <v>42733</v>
      </c>
      <c r="L2439" t="s">
        <v>60</v>
      </c>
      <c r="M2439">
        <f>Table1[[#This Row],[Ship Date]]-Table1[[#This Row],[Order Date]]</f>
        <v>4</v>
      </c>
      <c r="N2439">
        <v>12</v>
      </c>
      <c r="O2439" t="s">
        <v>35</v>
      </c>
      <c r="P2439" s="3">
        <v>399.98</v>
      </c>
      <c r="Q2439" s="3">
        <v>328.15641768786679</v>
      </c>
      <c r="R2439" s="3">
        <f>(Table1[[#This Row],[Selling Price]]-Table1[[#This Row],[Cost Price]])</f>
        <v>71.823582312133226</v>
      </c>
      <c r="S2439" s="12">
        <f>(Table1[[#This Row],[Profit]]/Table1[[#This Row],[Selling Price]])</f>
        <v>0.17956793417704192</v>
      </c>
      <c r="T2439">
        <v>2</v>
      </c>
      <c r="U2439" s="2">
        <f>Table1[[#This Row],[Selling Price]]*Table1[[#This Row],[Quantity]]</f>
        <v>799.96</v>
      </c>
      <c r="V2439" s="4">
        <v>0</v>
      </c>
      <c r="W2439">
        <v>485</v>
      </c>
      <c r="X2439" t="s">
        <v>36</v>
      </c>
      <c r="Y2439" t="s">
        <v>36</v>
      </c>
      <c r="Z2439" s="2">
        <v>496.20862034161928</v>
      </c>
    </row>
    <row r="2440" spans="1:26" x14ac:dyDescent="0.35">
      <c r="A2440" t="s">
        <v>737</v>
      </c>
      <c r="B2440" t="s">
        <v>738</v>
      </c>
      <c r="C2440" t="s">
        <v>64</v>
      </c>
      <c r="D2440" t="s">
        <v>80</v>
      </c>
      <c r="E2440" t="s">
        <v>81</v>
      </c>
      <c r="F2440" t="s">
        <v>1373</v>
      </c>
      <c r="G2440" t="s">
        <v>1374</v>
      </c>
      <c r="H2440" t="s">
        <v>32</v>
      </c>
      <c r="I2440" t="s">
        <v>7947</v>
      </c>
      <c r="J2440" s="1">
        <v>41790</v>
      </c>
      <c r="K2440" s="1">
        <v>41795</v>
      </c>
      <c r="L2440" t="s">
        <v>60</v>
      </c>
      <c r="M2440">
        <f>Table1[[#This Row],[Ship Date]]-Table1[[#This Row],[Order Date]]</f>
        <v>5</v>
      </c>
      <c r="N2440">
        <v>5</v>
      </c>
      <c r="O2440" t="s">
        <v>51</v>
      </c>
      <c r="P2440" s="3">
        <v>659.97</v>
      </c>
      <c r="Q2440" s="3">
        <v>478.4230606433523</v>
      </c>
      <c r="R2440" s="3">
        <f>(Table1[[#This Row],[Selling Price]]-Table1[[#This Row],[Cost Price]])</f>
        <v>181.54693935664773</v>
      </c>
      <c r="S2440" s="12">
        <f>(Table1[[#This Row],[Profit]]/Table1[[#This Row],[Selling Price]])</f>
        <v>0.27508362403843767</v>
      </c>
      <c r="T2440">
        <v>3</v>
      </c>
      <c r="U2440" s="2">
        <f>Table1[[#This Row],[Selling Price]]*Table1[[#This Row],[Quantity]]</f>
        <v>1979.91</v>
      </c>
      <c r="V2440" s="4">
        <v>0</v>
      </c>
      <c r="W2440">
        <v>157</v>
      </c>
      <c r="X2440" t="s">
        <v>36</v>
      </c>
      <c r="Y2440" t="s">
        <v>68</v>
      </c>
      <c r="Z2440" s="2">
        <v>67.208055142222378</v>
      </c>
    </row>
    <row r="2441" spans="1:26" x14ac:dyDescent="0.35">
      <c r="A2441" t="s">
        <v>737</v>
      </c>
      <c r="B2441" t="s">
        <v>738</v>
      </c>
      <c r="C2441" t="s">
        <v>27</v>
      </c>
      <c r="D2441" t="s">
        <v>80</v>
      </c>
      <c r="E2441" t="s">
        <v>1058</v>
      </c>
      <c r="F2441" t="s">
        <v>3288</v>
      </c>
      <c r="G2441" t="s">
        <v>3289</v>
      </c>
      <c r="H2441" t="s">
        <v>32</v>
      </c>
      <c r="I2441" t="s">
        <v>8024</v>
      </c>
      <c r="J2441" s="1">
        <v>41982</v>
      </c>
      <c r="K2441" s="1">
        <v>41988</v>
      </c>
      <c r="L2441" t="s">
        <v>60</v>
      </c>
      <c r="M2441">
        <f>Table1[[#This Row],[Ship Date]]-Table1[[#This Row],[Order Date]]</f>
        <v>6</v>
      </c>
      <c r="N2441">
        <v>12</v>
      </c>
      <c r="O2441" t="s">
        <v>35</v>
      </c>
      <c r="P2441" s="3">
        <v>1079.9760000000001</v>
      </c>
      <c r="Q2441" s="3">
        <v>702.9268257507872</v>
      </c>
      <c r="R2441" s="3">
        <f>(Table1[[#This Row],[Selling Price]]-Table1[[#This Row],[Cost Price]])</f>
        <v>377.04917424921291</v>
      </c>
      <c r="S2441" s="12">
        <f>(Table1[[#This Row],[Profit]]/Table1[[#This Row],[Selling Price]])</f>
        <v>0.34912736417217871</v>
      </c>
      <c r="T2441">
        <v>4</v>
      </c>
      <c r="U2441" s="2">
        <f>Table1[[#This Row],[Selling Price]]*Table1[[#This Row],[Quantity]]</f>
        <v>4319.9040000000005</v>
      </c>
      <c r="V2441" s="4">
        <v>0.4</v>
      </c>
      <c r="W2441">
        <v>255</v>
      </c>
      <c r="X2441" t="s">
        <v>68</v>
      </c>
      <c r="Y2441" t="s">
        <v>36</v>
      </c>
      <c r="Z2441" s="2">
        <v>1105.913939058551</v>
      </c>
    </row>
    <row r="2442" spans="1:26" x14ac:dyDescent="0.35">
      <c r="A2442" t="s">
        <v>737</v>
      </c>
      <c r="B2442" t="s">
        <v>738</v>
      </c>
      <c r="C2442" t="s">
        <v>39</v>
      </c>
      <c r="D2442" t="s">
        <v>80</v>
      </c>
      <c r="E2442" t="s">
        <v>81</v>
      </c>
      <c r="F2442" t="s">
        <v>2729</v>
      </c>
      <c r="G2442" t="s">
        <v>2730</v>
      </c>
      <c r="H2442" t="s">
        <v>32</v>
      </c>
      <c r="I2442" t="s">
        <v>8068</v>
      </c>
      <c r="J2442" s="1">
        <v>42316</v>
      </c>
      <c r="K2442" s="1">
        <v>42316</v>
      </c>
      <c r="L2442" t="s">
        <v>1118</v>
      </c>
      <c r="M2442">
        <f>Table1[[#This Row],[Ship Date]]-Table1[[#This Row],[Order Date]]</f>
        <v>0</v>
      </c>
      <c r="N2442">
        <v>11</v>
      </c>
      <c r="O2442" t="s">
        <v>35</v>
      </c>
      <c r="P2442" s="3">
        <v>549.98</v>
      </c>
      <c r="Q2442" s="3">
        <v>426.11834625216449</v>
      </c>
      <c r="R2442" s="3">
        <f>(Table1[[#This Row],[Selling Price]]-Table1[[#This Row],[Cost Price]])</f>
        <v>123.86165374783553</v>
      </c>
      <c r="S2442" s="12">
        <f>(Table1[[#This Row],[Profit]]/Table1[[#This Row],[Selling Price]])</f>
        <v>0.22521119631229414</v>
      </c>
      <c r="T2442">
        <v>2</v>
      </c>
      <c r="U2442" s="2">
        <f>Table1[[#This Row],[Selling Price]]*Table1[[#This Row],[Quantity]]</f>
        <v>1099.96</v>
      </c>
      <c r="V2442" s="4">
        <v>0</v>
      </c>
      <c r="W2442">
        <v>171</v>
      </c>
      <c r="X2442" t="s">
        <v>36</v>
      </c>
      <c r="Y2442" t="s">
        <v>36</v>
      </c>
      <c r="Z2442" s="2">
        <v>495.06686618150661</v>
      </c>
    </row>
    <row r="2443" spans="1:26" x14ac:dyDescent="0.35">
      <c r="A2443" t="s">
        <v>737</v>
      </c>
      <c r="B2443" t="s">
        <v>738</v>
      </c>
      <c r="C2443" t="s">
        <v>64</v>
      </c>
      <c r="D2443" t="s">
        <v>80</v>
      </c>
      <c r="E2443" t="s">
        <v>162</v>
      </c>
      <c r="F2443" t="s">
        <v>4944</v>
      </c>
      <c r="G2443" t="s">
        <v>4945</v>
      </c>
      <c r="H2443" t="s">
        <v>32</v>
      </c>
      <c r="I2443" t="s">
        <v>8349</v>
      </c>
      <c r="J2443" s="1">
        <v>42596</v>
      </c>
      <c r="K2443" s="1">
        <v>42600</v>
      </c>
      <c r="L2443" t="s">
        <v>60</v>
      </c>
      <c r="M2443">
        <f>Table1[[#This Row],[Ship Date]]-Table1[[#This Row],[Order Date]]</f>
        <v>4</v>
      </c>
      <c r="N2443">
        <v>8</v>
      </c>
      <c r="O2443" t="s">
        <v>61</v>
      </c>
      <c r="P2443" s="3">
        <v>279.95999999999998</v>
      </c>
      <c r="Q2443" s="3">
        <v>212.7090406216885</v>
      </c>
      <c r="R2443" s="3">
        <f>(Table1[[#This Row],[Selling Price]]-Table1[[#This Row],[Cost Price]])</f>
        <v>67.250959378311478</v>
      </c>
      <c r="S2443" s="12">
        <f>(Table1[[#This Row],[Profit]]/Table1[[#This Row],[Selling Price]])</f>
        <v>0.24021631439602617</v>
      </c>
      <c r="T2443">
        <v>5</v>
      </c>
      <c r="U2443" s="2">
        <f>Table1[[#This Row],[Selling Price]]*Table1[[#This Row],[Quantity]]</f>
        <v>1399.8</v>
      </c>
      <c r="V2443" s="4">
        <v>0.2</v>
      </c>
      <c r="W2443">
        <v>467</v>
      </c>
      <c r="X2443" t="s">
        <v>36</v>
      </c>
      <c r="Y2443" t="s">
        <v>36</v>
      </c>
      <c r="Z2443" s="2">
        <v>151.19568049385541</v>
      </c>
    </row>
    <row r="2444" spans="1:26" x14ac:dyDescent="0.35">
      <c r="A2444" t="s">
        <v>737</v>
      </c>
      <c r="B2444" t="s">
        <v>738</v>
      </c>
      <c r="C2444" t="s">
        <v>55</v>
      </c>
      <c r="D2444" t="s">
        <v>80</v>
      </c>
      <c r="E2444" t="s">
        <v>81</v>
      </c>
      <c r="F2444" t="s">
        <v>1174</v>
      </c>
      <c r="G2444" t="s">
        <v>1175</v>
      </c>
      <c r="H2444" t="s">
        <v>32</v>
      </c>
      <c r="I2444" t="s">
        <v>8417</v>
      </c>
      <c r="J2444" s="1">
        <v>42331</v>
      </c>
      <c r="K2444" s="1">
        <v>42333</v>
      </c>
      <c r="L2444" t="s">
        <v>34</v>
      </c>
      <c r="M2444">
        <f>Table1[[#This Row],[Ship Date]]-Table1[[#This Row],[Order Date]]</f>
        <v>2</v>
      </c>
      <c r="N2444">
        <v>11</v>
      </c>
      <c r="O2444" t="s">
        <v>35</v>
      </c>
      <c r="P2444" s="3">
        <v>307.98</v>
      </c>
      <c r="Q2444" s="3">
        <v>226.61293030963569</v>
      </c>
      <c r="R2444" s="3">
        <f>(Table1[[#This Row],[Selling Price]]-Table1[[#This Row],[Cost Price]])</f>
        <v>81.367069690364332</v>
      </c>
      <c r="S2444" s="12">
        <f>(Table1[[#This Row],[Profit]]/Table1[[#This Row],[Selling Price]])</f>
        <v>0.26419595327736972</v>
      </c>
      <c r="T2444">
        <v>2</v>
      </c>
      <c r="U2444" s="2">
        <f>Table1[[#This Row],[Selling Price]]*Table1[[#This Row],[Quantity]]</f>
        <v>615.96</v>
      </c>
      <c r="V2444" s="4">
        <v>0</v>
      </c>
      <c r="W2444">
        <v>402</v>
      </c>
      <c r="X2444" t="s">
        <v>36</v>
      </c>
      <c r="Y2444" t="s">
        <v>36</v>
      </c>
      <c r="Z2444" s="2">
        <v>211.48956675543121</v>
      </c>
    </row>
    <row r="2445" spans="1:26" x14ac:dyDescent="0.35">
      <c r="A2445" t="s">
        <v>737</v>
      </c>
      <c r="B2445" t="s">
        <v>738</v>
      </c>
      <c r="C2445" t="s">
        <v>39</v>
      </c>
      <c r="D2445" t="s">
        <v>80</v>
      </c>
      <c r="E2445" t="s">
        <v>162</v>
      </c>
      <c r="F2445" t="s">
        <v>3382</v>
      </c>
      <c r="G2445" t="s">
        <v>3383</v>
      </c>
      <c r="H2445" t="s">
        <v>32</v>
      </c>
      <c r="I2445" t="s">
        <v>8474</v>
      </c>
      <c r="J2445" s="1">
        <v>41757</v>
      </c>
      <c r="K2445" s="1">
        <v>41762</v>
      </c>
      <c r="L2445" t="s">
        <v>60</v>
      </c>
      <c r="M2445">
        <f>Table1[[#This Row],[Ship Date]]-Table1[[#This Row],[Order Date]]</f>
        <v>5</v>
      </c>
      <c r="N2445">
        <v>4</v>
      </c>
      <c r="O2445" t="s">
        <v>106</v>
      </c>
      <c r="P2445" s="3">
        <v>159.97999999999999</v>
      </c>
      <c r="Q2445" s="3">
        <v>125.3296210069369</v>
      </c>
      <c r="R2445" s="3">
        <f>(Table1[[#This Row],[Selling Price]]-Table1[[#This Row],[Cost Price]])</f>
        <v>34.650378993063086</v>
      </c>
      <c r="S2445" s="12">
        <f>(Table1[[#This Row],[Profit]]/Table1[[#This Row],[Selling Price]])</f>
        <v>0.21659194269948173</v>
      </c>
      <c r="T2445">
        <v>2</v>
      </c>
      <c r="U2445" s="2">
        <f>Table1[[#This Row],[Selling Price]]*Table1[[#This Row],[Quantity]]</f>
        <v>319.95999999999998</v>
      </c>
      <c r="V2445" s="4">
        <v>0</v>
      </c>
      <c r="W2445">
        <v>456</v>
      </c>
      <c r="X2445" t="s">
        <v>36</v>
      </c>
      <c r="Y2445" t="s">
        <v>68</v>
      </c>
      <c r="Z2445" s="2">
        <v>105.7520180310658</v>
      </c>
    </row>
    <row r="2446" spans="1:26" x14ac:dyDescent="0.35">
      <c r="A2446" t="s">
        <v>737</v>
      </c>
      <c r="B2446" t="s">
        <v>738</v>
      </c>
      <c r="C2446" t="s">
        <v>64</v>
      </c>
      <c r="D2446" t="s">
        <v>80</v>
      </c>
      <c r="E2446" t="s">
        <v>162</v>
      </c>
      <c r="F2446" t="s">
        <v>1969</v>
      </c>
      <c r="G2446" t="s">
        <v>1970</v>
      </c>
      <c r="H2446" t="s">
        <v>32</v>
      </c>
      <c r="I2446" t="s">
        <v>8552</v>
      </c>
      <c r="J2446" s="1">
        <v>43085</v>
      </c>
      <c r="K2446" s="1">
        <v>43089</v>
      </c>
      <c r="L2446" t="s">
        <v>34</v>
      </c>
      <c r="M2446">
        <f>Table1[[#This Row],[Ship Date]]-Table1[[#This Row],[Order Date]]</f>
        <v>4</v>
      </c>
      <c r="N2446">
        <v>12</v>
      </c>
      <c r="O2446" t="s">
        <v>35</v>
      </c>
      <c r="P2446" s="3">
        <v>149.94999999999999</v>
      </c>
      <c r="Q2446" s="3">
        <v>117.332019062201</v>
      </c>
      <c r="R2446" s="3">
        <f>(Table1[[#This Row],[Selling Price]]-Table1[[#This Row],[Cost Price]])</f>
        <v>32.61798093779899</v>
      </c>
      <c r="S2446" s="12">
        <f>(Table1[[#This Row],[Profit]]/Table1[[#This Row],[Selling Price]])</f>
        <v>0.21752571482360114</v>
      </c>
      <c r="T2446">
        <v>5</v>
      </c>
      <c r="U2446" s="2">
        <f>Table1[[#This Row],[Selling Price]]*Table1[[#This Row],[Quantity]]</f>
        <v>749.75</v>
      </c>
      <c r="V2446" s="4">
        <v>0</v>
      </c>
      <c r="W2446">
        <v>109</v>
      </c>
      <c r="X2446" t="s">
        <v>36</v>
      </c>
      <c r="Y2446" t="s">
        <v>36</v>
      </c>
      <c r="Z2446" s="2">
        <v>43.376779608449503</v>
      </c>
    </row>
    <row r="2447" spans="1:26" x14ac:dyDescent="0.35">
      <c r="A2447" t="s">
        <v>737</v>
      </c>
      <c r="B2447" t="s">
        <v>738</v>
      </c>
      <c r="C2447" t="s">
        <v>64</v>
      </c>
      <c r="D2447" t="s">
        <v>80</v>
      </c>
      <c r="E2447" t="s">
        <v>162</v>
      </c>
      <c r="F2447" t="s">
        <v>2221</v>
      </c>
      <c r="G2447" t="s">
        <v>2222</v>
      </c>
      <c r="H2447" t="s">
        <v>32</v>
      </c>
      <c r="I2447" t="s">
        <v>8618</v>
      </c>
      <c r="J2447" s="1">
        <v>41855</v>
      </c>
      <c r="K2447" s="1">
        <v>41859</v>
      </c>
      <c r="L2447" t="s">
        <v>60</v>
      </c>
      <c r="M2447">
        <f>Table1[[#This Row],[Ship Date]]-Table1[[#This Row],[Order Date]]</f>
        <v>4</v>
      </c>
      <c r="N2447">
        <v>8</v>
      </c>
      <c r="O2447" t="s">
        <v>61</v>
      </c>
      <c r="P2447" s="3">
        <v>255.42</v>
      </c>
      <c r="Q2447" s="3">
        <v>176.73848471571711</v>
      </c>
      <c r="R2447" s="3">
        <f>(Table1[[#This Row],[Selling Price]]-Table1[[#This Row],[Cost Price]])</f>
        <v>78.681515284282881</v>
      </c>
      <c r="S2447" s="12">
        <f>(Table1[[#This Row],[Profit]]/Table1[[#This Row],[Selling Price]])</f>
        <v>0.30804758939896204</v>
      </c>
      <c r="T2447">
        <v>9</v>
      </c>
      <c r="U2447" s="2">
        <f>Table1[[#This Row],[Selling Price]]*Table1[[#This Row],[Quantity]]</f>
        <v>2298.7799999999997</v>
      </c>
      <c r="V2447" s="4">
        <v>0</v>
      </c>
      <c r="W2447">
        <v>313</v>
      </c>
      <c r="X2447" t="s">
        <v>36</v>
      </c>
      <c r="Y2447" t="s">
        <v>68</v>
      </c>
      <c r="Z2447" s="2">
        <v>65.463299421889815</v>
      </c>
    </row>
    <row r="2448" spans="1:26" x14ac:dyDescent="0.35">
      <c r="A2448" t="s">
        <v>737</v>
      </c>
      <c r="B2448" t="s">
        <v>738</v>
      </c>
      <c r="C2448" t="s">
        <v>64</v>
      </c>
      <c r="D2448" t="s">
        <v>80</v>
      </c>
      <c r="E2448" t="s">
        <v>81</v>
      </c>
      <c r="F2448" t="s">
        <v>3423</v>
      </c>
      <c r="G2448" t="s">
        <v>3424</v>
      </c>
      <c r="H2448" t="s">
        <v>32</v>
      </c>
      <c r="I2448" t="s">
        <v>8634</v>
      </c>
      <c r="J2448" s="1">
        <v>41769</v>
      </c>
      <c r="K2448" s="1">
        <v>41774</v>
      </c>
      <c r="L2448" t="s">
        <v>60</v>
      </c>
      <c r="M2448">
        <f>Table1[[#This Row],[Ship Date]]-Table1[[#This Row],[Order Date]]</f>
        <v>5</v>
      </c>
      <c r="N2448">
        <v>5</v>
      </c>
      <c r="O2448" t="s">
        <v>51</v>
      </c>
      <c r="P2448" s="3">
        <v>1432</v>
      </c>
      <c r="Q2448" s="3">
        <v>1183.948571390619</v>
      </c>
      <c r="R2448" s="3">
        <f>(Table1[[#This Row],[Selling Price]]-Table1[[#This Row],[Cost Price]])</f>
        <v>248.05142860938099</v>
      </c>
      <c r="S2448" s="12">
        <f>(Table1[[#This Row],[Profit]]/Table1[[#This Row],[Selling Price]])</f>
        <v>0.17322027137526605</v>
      </c>
      <c r="T2448">
        <v>5</v>
      </c>
      <c r="U2448" s="2">
        <f>Table1[[#This Row],[Selling Price]]*Table1[[#This Row],[Quantity]]</f>
        <v>7160</v>
      </c>
      <c r="V2448" s="4">
        <v>0.2</v>
      </c>
      <c r="W2448">
        <v>339</v>
      </c>
      <c r="X2448" t="s">
        <v>36</v>
      </c>
      <c r="Y2448" t="s">
        <v>36</v>
      </c>
      <c r="Z2448" s="2">
        <v>441.63007949086881</v>
      </c>
    </row>
    <row r="2449" spans="1:26" x14ac:dyDescent="0.35">
      <c r="A2449" t="s">
        <v>737</v>
      </c>
      <c r="B2449" t="s">
        <v>738</v>
      </c>
      <c r="C2449" t="s">
        <v>45</v>
      </c>
      <c r="D2449" t="s">
        <v>80</v>
      </c>
      <c r="E2449" t="s">
        <v>81</v>
      </c>
      <c r="F2449" t="s">
        <v>4721</v>
      </c>
      <c r="G2449" t="s">
        <v>4722</v>
      </c>
      <c r="H2449" t="s">
        <v>32</v>
      </c>
      <c r="I2449" t="s">
        <v>8900</v>
      </c>
      <c r="J2449" s="1">
        <v>42527</v>
      </c>
      <c r="K2449" s="1">
        <v>42532</v>
      </c>
      <c r="L2449" t="s">
        <v>60</v>
      </c>
      <c r="M2449">
        <f>Table1[[#This Row],[Ship Date]]-Table1[[#This Row],[Order Date]]</f>
        <v>5</v>
      </c>
      <c r="N2449">
        <v>6</v>
      </c>
      <c r="O2449" t="s">
        <v>51</v>
      </c>
      <c r="P2449" s="3">
        <v>3023.9279999999999</v>
      </c>
      <c r="Q2449" s="3">
        <v>2049.5571512691681</v>
      </c>
      <c r="R2449" s="3">
        <f>(Table1[[#This Row],[Selling Price]]-Table1[[#This Row],[Cost Price]])</f>
        <v>974.37084873083177</v>
      </c>
      <c r="S2449" s="12">
        <f>(Table1[[#This Row],[Profit]]/Table1[[#This Row],[Selling Price]])</f>
        <v>0.32222025416307259</v>
      </c>
      <c r="T2449">
        <v>9</v>
      </c>
      <c r="U2449" s="2">
        <f>Table1[[#This Row],[Selling Price]]*Table1[[#This Row],[Quantity]]</f>
        <v>27215.351999999999</v>
      </c>
      <c r="V2449" s="4">
        <v>0.2</v>
      </c>
      <c r="W2449">
        <v>144</v>
      </c>
      <c r="X2449" t="s">
        <v>36</v>
      </c>
      <c r="Y2449" t="s">
        <v>36</v>
      </c>
      <c r="Z2449" s="2">
        <v>1365.495077785733</v>
      </c>
    </row>
    <row r="2450" spans="1:26" x14ac:dyDescent="0.35">
      <c r="A2450" t="s">
        <v>737</v>
      </c>
      <c r="B2450" t="s">
        <v>738</v>
      </c>
      <c r="C2450" t="s">
        <v>27</v>
      </c>
      <c r="D2450" t="s">
        <v>80</v>
      </c>
      <c r="E2450" t="s">
        <v>81</v>
      </c>
      <c r="F2450" t="s">
        <v>1663</v>
      </c>
      <c r="G2450" t="s">
        <v>1664</v>
      </c>
      <c r="H2450" t="s">
        <v>32</v>
      </c>
      <c r="I2450" t="s">
        <v>8948</v>
      </c>
      <c r="J2450" s="1">
        <v>42184</v>
      </c>
      <c r="K2450" s="1">
        <v>42188</v>
      </c>
      <c r="L2450" t="s">
        <v>60</v>
      </c>
      <c r="M2450">
        <f>Table1[[#This Row],[Ship Date]]-Table1[[#This Row],[Order Date]]</f>
        <v>4</v>
      </c>
      <c r="N2450">
        <v>6</v>
      </c>
      <c r="O2450" t="s">
        <v>51</v>
      </c>
      <c r="P2450" s="3">
        <v>269.98</v>
      </c>
      <c r="Q2450" s="3">
        <v>219.0238908979878</v>
      </c>
      <c r="R2450" s="3">
        <f>(Table1[[#This Row],[Selling Price]]-Table1[[#This Row],[Cost Price]])</f>
        <v>50.956109102012221</v>
      </c>
      <c r="S2450" s="12">
        <f>(Table1[[#This Row],[Profit]]/Table1[[#This Row],[Selling Price]])</f>
        <v>0.18874031077121348</v>
      </c>
      <c r="T2450">
        <v>2</v>
      </c>
      <c r="U2450" s="2">
        <f>Table1[[#This Row],[Selling Price]]*Table1[[#This Row],[Quantity]]</f>
        <v>539.96</v>
      </c>
      <c r="V2450" s="4">
        <v>0</v>
      </c>
      <c r="W2450">
        <v>403</v>
      </c>
      <c r="X2450" t="s">
        <v>36</v>
      </c>
      <c r="Y2450" t="s">
        <v>36</v>
      </c>
      <c r="Z2450" s="2">
        <v>252.49505727809139</v>
      </c>
    </row>
    <row r="2451" spans="1:26" x14ac:dyDescent="0.35">
      <c r="A2451" t="s">
        <v>737</v>
      </c>
      <c r="B2451" t="s">
        <v>738</v>
      </c>
      <c r="C2451" t="s">
        <v>27</v>
      </c>
      <c r="D2451" t="s">
        <v>80</v>
      </c>
      <c r="E2451" t="s">
        <v>162</v>
      </c>
      <c r="F2451" t="s">
        <v>3382</v>
      </c>
      <c r="G2451" t="s">
        <v>3383</v>
      </c>
      <c r="H2451" t="s">
        <v>32</v>
      </c>
      <c r="I2451" t="s">
        <v>9016</v>
      </c>
      <c r="J2451" s="1">
        <v>42224</v>
      </c>
      <c r="K2451" s="1">
        <v>42228</v>
      </c>
      <c r="L2451" t="s">
        <v>60</v>
      </c>
      <c r="M2451">
        <f>Table1[[#This Row],[Ship Date]]-Table1[[#This Row],[Order Date]]</f>
        <v>4</v>
      </c>
      <c r="N2451">
        <v>8</v>
      </c>
      <c r="O2451" t="s">
        <v>61</v>
      </c>
      <c r="P2451" s="3">
        <v>79.989999999999995</v>
      </c>
      <c r="Q2451" s="3">
        <v>61.642278139940693</v>
      </c>
      <c r="R2451" s="3">
        <f>(Table1[[#This Row],[Selling Price]]-Table1[[#This Row],[Cost Price]])</f>
        <v>18.347721860059302</v>
      </c>
      <c r="S2451" s="12">
        <f>(Table1[[#This Row],[Profit]]/Table1[[#This Row],[Selling Price]])</f>
        <v>0.22937519515013505</v>
      </c>
      <c r="T2451">
        <v>1</v>
      </c>
      <c r="U2451" s="2">
        <f>Table1[[#This Row],[Selling Price]]*Table1[[#This Row],[Quantity]]</f>
        <v>79.989999999999995</v>
      </c>
      <c r="V2451" s="4">
        <v>0</v>
      </c>
      <c r="W2451">
        <v>392</v>
      </c>
      <c r="X2451" t="s">
        <v>36</v>
      </c>
      <c r="Y2451" t="s">
        <v>68</v>
      </c>
      <c r="Z2451" s="2">
        <v>105.7520180310658</v>
      </c>
    </row>
    <row r="2452" spans="1:26" x14ac:dyDescent="0.35">
      <c r="A2452" t="s">
        <v>416</v>
      </c>
      <c r="B2452" t="s">
        <v>417</v>
      </c>
      <c r="C2452" t="s">
        <v>45</v>
      </c>
      <c r="D2452" t="s">
        <v>80</v>
      </c>
      <c r="E2452" t="s">
        <v>162</v>
      </c>
      <c r="F2452" t="s">
        <v>418</v>
      </c>
      <c r="G2452" t="s">
        <v>419</v>
      </c>
      <c r="H2452" t="s">
        <v>32</v>
      </c>
      <c r="I2452" t="s">
        <v>415</v>
      </c>
      <c r="J2452" s="1">
        <v>42611</v>
      </c>
      <c r="K2452" s="1">
        <v>42615</v>
      </c>
      <c r="L2452" t="s">
        <v>60</v>
      </c>
      <c r="M2452">
        <f>Table1[[#This Row],[Ship Date]]-Table1[[#This Row],[Order Date]]</f>
        <v>4</v>
      </c>
      <c r="N2452">
        <v>8</v>
      </c>
      <c r="O2452" t="s">
        <v>61</v>
      </c>
      <c r="P2452" s="3">
        <v>95.975999999999999</v>
      </c>
      <c r="Q2452" s="3">
        <v>70.028879870430501</v>
      </c>
      <c r="R2452" s="3">
        <f>(Table1[[#This Row],[Selling Price]]-Table1[[#This Row],[Cost Price]])</f>
        <v>25.947120129569498</v>
      </c>
      <c r="S2452" s="12">
        <f>(Table1[[#This Row],[Profit]]/Table1[[#This Row],[Selling Price]])</f>
        <v>0.27035008887190026</v>
      </c>
      <c r="T2452">
        <v>3</v>
      </c>
      <c r="U2452" s="2">
        <f>Table1[[#This Row],[Selling Price]]*Table1[[#This Row],[Quantity]]</f>
        <v>287.928</v>
      </c>
      <c r="V2452" s="4">
        <v>0.2</v>
      </c>
      <c r="W2452">
        <v>435</v>
      </c>
      <c r="X2452" t="s">
        <v>36</v>
      </c>
      <c r="Y2452" t="s">
        <v>68</v>
      </c>
      <c r="Z2452" s="2">
        <v>65.888505862555419</v>
      </c>
    </row>
    <row r="2453" spans="1:26" x14ac:dyDescent="0.35">
      <c r="A2453" t="s">
        <v>416</v>
      </c>
      <c r="B2453" t="s">
        <v>417</v>
      </c>
      <c r="C2453" t="s">
        <v>27</v>
      </c>
      <c r="D2453" t="s">
        <v>80</v>
      </c>
      <c r="E2453" t="s">
        <v>81</v>
      </c>
      <c r="F2453" t="s">
        <v>694</v>
      </c>
      <c r="G2453" t="s">
        <v>695</v>
      </c>
      <c r="H2453" t="s">
        <v>32</v>
      </c>
      <c r="I2453" t="s">
        <v>693</v>
      </c>
      <c r="J2453" s="1">
        <v>42289</v>
      </c>
      <c r="K2453" s="1">
        <v>42291</v>
      </c>
      <c r="L2453" t="s">
        <v>199</v>
      </c>
      <c r="M2453">
        <f>Table1[[#This Row],[Ship Date]]-Table1[[#This Row],[Order Date]]</f>
        <v>2</v>
      </c>
      <c r="N2453">
        <v>10</v>
      </c>
      <c r="O2453" t="s">
        <v>61</v>
      </c>
      <c r="P2453" s="3">
        <v>71.760000000000005</v>
      </c>
      <c r="Q2453" s="3">
        <v>58.546801406049582</v>
      </c>
      <c r="R2453" s="3">
        <f>(Table1[[#This Row],[Selling Price]]-Table1[[#This Row],[Cost Price]])</f>
        <v>13.213198593950423</v>
      </c>
      <c r="S2453" s="12">
        <f>(Table1[[#This Row],[Profit]]/Table1[[#This Row],[Selling Price]])</f>
        <v>0.18413041518882975</v>
      </c>
      <c r="T2453">
        <v>6</v>
      </c>
      <c r="U2453" s="2">
        <f>Table1[[#This Row],[Selling Price]]*Table1[[#This Row],[Quantity]]</f>
        <v>430.56000000000006</v>
      </c>
      <c r="V2453" s="4">
        <v>0</v>
      </c>
      <c r="W2453">
        <v>233</v>
      </c>
      <c r="X2453" t="s">
        <v>36</v>
      </c>
      <c r="Y2453" t="s">
        <v>52</v>
      </c>
      <c r="Z2453" s="2">
        <v>25.441056316294912</v>
      </c>
    </row>
    <row r="2454" spans="1:26" x14ac:dyDescent="0.35">
      <c r="A2454" t="s">
        <v>416</v>
      </c>
      <c r="B2454" t="s">
        <v>417</v>
      </c>
      <c r="C2454" t="s">
        <v>45</v>
      </c>
      <c r="D2454" t="s">
        <v>80</v>
      </c>
      <c r="E2454" t="s">
        <v>81</v>
      </c>
      <c r="F2454" t="s">
        <v>1486</v>
      </c>
      <c r="G2454" t="s">
        <v>1487</v>
      </c>
      <c r="H2454" t="s">
        <v>32</v>
      </c>
      <c r="I2454" t="s">
        <v>1488</v>
      </c>
      <c r="J2454" s="1">
        <v>42511</v>
      </c>
      <c r="K2454" s="1">
        <v>42513</v>
      </c>
      <c r="L2454" t="s">
        <v>199</v>
      </c>
      <c r="M2454">
        <f>Table1[[#This Row],[Ship Date]]-Table1[[#This Row],[Order Date]]</f>
        <v>2</v>
      </c>
      <c r="N2454">
        <v>5</v>
      </c>
      <c r="O2454" t="s">
        <v>51</v>
      </c>
      <c r="P2454" s="3">
        <v>55.176000000000002</v>
      </c>
      <c r="Q2454" s="3">
        <v>38.392327582704112</v>
      </c>
      <c r="R2454" s="3">
        <f>(Table1[[#This Row],[Selling Price]]-Table1[[#This Row],[Cost Price]])</f>
        <v>16.78367241729589</v>
      </c>
      <c r="S2454" s="12">
        <f>(Table1[[#This Row],[Profit]]/Table1[[#This Row],[Selling Price]])</f>
        <v>0.3041842905846</v>
      </c>
      <c r="T2454">
        <v>3</v>
      </c>
      <c r="U2454" s="2">
        <f>Table1[[#This Row],[Selling Price]]*Table1[[#This Row],[Quantity]]</f>
        <v>165.52800000000002</v>
      </c>
      <c r="V2454" s="4">
        <v>0.2</v>
      </c>
      <c r="W2454">
        <v>375</v>
      </c>
      <c r="X2454" t="s">
        <v>36</v>
      </c>
      <c r="Y2454" t="s">
        <v>68</v>
      </c>
      <c r="Z2454" s="2">
        <v>40.702328927361293</v>
      </c>
    </row>
    <row r="2455" spans="1:26" x14ac:dyDescent="0.35">
      <c r="A2455" t="s">
        <v>416</v>
      </c>
      <c r="B2455" t="s">
        <v>417</v>
      </c>
      <c r="C2455" t="s">
        <v>45</v>
      </c>
      <c r="D2455" t="s">
        <v>80</v>
      </c>
      <c r="E2455" t="s">
        <v>81</v>
      </c>
      <c r="F2455" t="s">
        <v>1613</v>
      </c>
      <c r="G2455" t="s">
        <v>1614</v>
      </c>
      <c r="H2455" t="s">
        <v>32</v>
      </c>
      <c r="I2455" t="s">
        <v>1612</v>
      </c>
      <c r="J2455" s="1">
        <v>43070</v>
      </c>
      <c r="K2455" s="1">
        <v>43074</v>
      </c>
      <c r="L2455" t="s">
        <v>60</v>
      </c>
      <c r="M2455">
        <f>Table1[[#This Row],[Ship Date]]-Table1[[#This Row],[Order Date]]</f>
        <v>4</v>
      </c>
      <c r="N2455">
        <v>12</v>
      </c>
      <c r="O2455" t="s">
        <v>35</v>
      </c>
      <c r="P2455" s="3">
        <v>105.584</v>
      </c>
      <c r="Q2455" s="3">
        <v>69.64503989177814</v>
      </c>
      <c r="R2455" s="3">
        <f>(Table1[[#This Row],[Selling Price]]-Table1[[#This Row],[Cost Price]])</f>
        <v>35.938960108221863</v>
      </c>
      <c r="S2455" s="12">
        <f>(Table1[[#This Row],[Profit]]/Table1[[#This Row],[Selling Price]])</f>
        <v>0.34038263475736724</v>
      </c>
      <c r="T2455">
        <v>2</v>
      </c>
      <c r="U2455" s="2">
        <f>Table1[[#This Row],[Selling Price]]*Table1[[#This Row],[Quantity]]</f>
        <v>211.16800000000001</v>
      </c>
      <c r="V2455" s="4">
        <v>0.2</v>
      </c>
      <c r="W2455">
        <v>136</v>
      </c>
      <c r="X2455" t="s">
        <v>36</v>
      </c>
      <c r="Y2455" t="s">
        <v>68</v>
      </c>
      <c r="Z2455" s="2">
        <v>91.438426233176159</v>
      </c>
    </row>
    <row r="2456" spans="1:26" x14ac:dyDescent="0.35">
      <c r="A2456" t="s">
        <v>416</v>
      </c>
      <c r="B2456" t="s">
        <v>417</v>
      </c>
      <c r="C2456" t="s">
        <v>45</v>
      </c>
      <c r="D2456" t="s">
        <v>80</v>
      </c>
      <c r="E2456" t="s">
        <v>162</v>
      </c>
      <c r="F2456" t="s">
        <v>2764</v>
      </c>
      <c r="G2456" t="s">
        <v>2765</v>
      </c>
      <c r="H2456" t="s">
        <v>32</v>
      </c>
      <c r="I2456" t="s">
        <v>2967</v>
      </c>
      <c r="J2456" s="1">
        <v>42763</v>
      </c>
      <c r="K2456" s="1">
        <v>42766</v>
      </c>
      <c r="L2456" t="s">
        <v>34</v>
      </c>
      <c r="M2456">
        <f>Table1[[#This Row],[Ship Date]]-Table1[[#This Row],[Order Date]]</f>
        <v>3</v>
      </c>
      <c r="N2456">
        <v>1</v>
      </c>
      <c r="O2456" t="s">
        <v>35</v>
      </c>
      <c r="P2456" s="3">
        <v>239.97</v>
      </c>
      <c r="Q2456" s="3">
        <v>162.57854670930811</v>
      </c>
      <c r="R2456" s="3">
        <f>(Table1[[#This Row],[Selling Price]]-Table1[[#This Row],[Cost Price]])</f>
        <v>77.391453290691885</v>
      </c>
      <c r="S2456" s="12">
        <f>(Table1[[#This Row],[Profit]]/Table1[[#This Row],[Selling Price]])</f>
        <v>0.32250470179894103</v>
      </c>
      <c r="T2456">
        <v>3</v>
      </c>
      <c r="U2456" s="2">
        <f>Table1[[#This Row],[Selling Price]]*Table1[[#This Row],[Quantity]]</f>
        <v>719.91</v>
      </c>
      <c r="V2456" s="4">
        <v>0</v>
      </c>
      <c r="W2456">
        <v>152</v>
      </c>
      <c r="X2456" t="s">
        <v>36</v>
      </c>
      <c r="Y2456" t="s">
        <v>36</v>
      </c>
      <c r="Z2456" s="2">
        <v>170.49945587694211</v>
      </c>
    </row>
    <row r="2457" spans="1:26" x14ac:dyDescent="0.35">
      <c r="A2457" t="s">
        <v>416</v>
      </c>
      <c r="B2457" t="s">
        <v>417</v>
      </c>
      <c r="C2457" t="s">
        <v>64</v>
      </c>
      <c r="D2457" t="s">
        <v>80</v>
      </c>
      <c r="E2457" t="s">
        <v>162</v>
      </c>
      <c r="F2457" t="s">
        <v>451</v>
      </c>
      <c r="G2457" t="s">
        <v>452</v>
      </c>
      <c r="H2457" t="s">
        <v>32</v>
      </c>
      <c r="I2457" t="s">
        <v>3788</v>
      </c>
      <c r="J2457" s="1">
        <v>43091</v>
      </c>
      <c r="K2457" s="1">
        <v>43094</v>
      </c>
      <c r="L2457" t="s">
        <v>199</v>
      </c>
      <c r="M2457">
        <f>Table1[[#This Row],[Ship Date]]-Table1[[#This Row],[Order Date]]</f>
        <v>3</v>
      </c>
      <c r="N2457">
        <v>12</v>
      </c>
      <c r="O2457" t="s">
        <v>35</v>
      </c>
      <c r="P2457" s="3">
        <v>84.99</v>
      </c>
      <c r="Q2457" s="3">
        <v>69.302235016914963</v>
      </c>
      <c r="R2457" s="3">
        <f>(Table1[[#This Row],[Selling Price]]-Table1[[#This Row],[Cost Price]])</f>
        <v>15.687764983085032</v>
      </c>
      <c r="S2457" s="12">
        <f>(Table1[[#This Row],[Profit]]/Table1[[#This Row],[Selling Price]])</f>
        <v>0.18458365670178883</v>
      </c>
      <c r="T2457">
        <v>1</v>
      </c>
      <c r="U2457" s="2">
        <f>Table1[[#This Row],[Selling Price]]*Table1[[#This Row],[Quantity]]</f>
        <v>84.99</v>
      </c>
      <c r="V2457" s="4">
        <v>0</v>
      </c>
      <c r="W2457">
        <v>440</v>
      </c>
      <c r="X2457" t="s">
        <v>36</v>
      </c>
      <c r="Y2457" t="s">
        <v>68</v>
      </c>
      <c r="Z2457" s="2">
        <v>111.2548456084369</v>
      </c>
    </row>
    <row r="2458" spans="1:26" x14ac:dyDescent="0.35">
      <c r="A2458" t="s">
        <v>416</v>
      </c>
      <c r="B2458" t="s">
        <v>417</v>
      </c>
      <c r="C2458" t="s">
        <v>39</v>
      </c>
      <c r="D2458" t="s">
        <v>80</v>
      </c>
      <c r="E2458" t="s">
        <v>162</v>
      </c>
      <c r="F2458" t="s">
        <v>4076</v>
      </c>
      <c r="G2458" t="s">
        <v>4077</v>
      </c>
      <c r="H2458" t="s">
        <v>32</v>
      </c>
      <c r="I2458" t="s">
        <v>4102</v>
      </c>
      <c r="J2458" s="1">
        <v>42004</v>
      </c>
      <c r="K2458" s="1">
        <v>42007</v>
      </c>
      <c r="L2458" t="s">
        <v>199</v>
      </c>
      <c r="M2458">
        <f>Table1[[#This Row],[Ship Date]]-Table1[[#This Row],[Order Date]]</f>
        <v>3</v>
      </c>
      <c r="N2458">
        <v>12</v>
      </c>
      <c r="O2458" t="s">
        <v>35</v>
      </c>
      <c r="P2458" s="3">
        <v>113.97</v>
      </c>
      <c r="Q2458" s="3">
        <v>95.30183492443831</v>
      </c>
      <c r="R2458" s="3">
        <f>(Table1[[#This Row],[Selling Price]]-Table1[[#This Row],[Cost Price]])</f>
        <v>18.668165075561689</v>
      </c>
      <c r="S2458" s="12">
        <f>(Table1[[#This Row],[Profit]]/Table1[[#This Row],[Selling Price]])</f>
        <v>0.16379893898009729</v>
      </c>
      <c r="T2458">
        <v>3</v>
      </c>
      <c r="U2458" s="2">
        <f>Table1[[#This Row],[Selling Price]]*Table1[[#This Row],[Quantity]]</f>
        <v>341.90999999999997</v>
      </c>
      <c r="V2458" s="4">
        <v>0</v>
      </c>
      <c r="W2458">
        <v>423</v>
      </c>
      <c r="X2458" t="s">
        <v>36</v>
      </c>
      <c r="Y2458" t="s">
        <v>68</v>
      </c>
      <c r="Z2458" s="2">
        <v>71.072782061771008</v>
      </c>
    </row>
    <row r="2459" spans="1:26" x14ac:dyDescent="0.35">
      <c r="A2459" t="s">
        <v>416</v>
      </c>
      <c r="B2459" t="s">
        <v>417</v>
      </c>
      <c r="C2459" t="s">
        <v>64</v>
      </c>
      <c r="D2459" t="s">
        <v>80</v>
      </c>
      <c r="E2459" t="s">
        <v>162</v>
      </c>
      <c r="F2459" t="s">
        <v>2232</v>
      </c>
      <c r="G2459" t="s">
        <v>2233</v>
      </c>
      <c r="H2459" t="s">
        <v>32</v>
      </c>
      <c r="I2459" t="s">
        <v>4139</v>
      </c>
      <c r="J2459" s="1">
        <v>42923</v>
      </c>
      <c r="K2459" s="1">
        <v>42925</v>
      </c>
      <c r="L2459" t="s">
        <v>34</v>
      </c>
      <c r="M2459">
        <f>Table1[[#This Row],[Ship Date]]-Table1[[#This Row],[Order Date]]</f>
        <v>2</v>
      </c>
      <c r="N2459">
        <v>7</v>
      </c>
      <c r="O2459" t="s">
        <v>51</v>
      </c>
      <c r="P2459" s="3">
        <v>252</v>
      </c>
      <c r="Q2459" s="3">
        <v>165.80909255702059</v>
      </c>
      <c r="R2459" s="3">
        <f>(Table1[[#This Row],[Selling Price]]-Table1[[#This Row],[Cost Price]])</f>
        <v>86.190907442979409</v>
      </c>
      <c r="S2459" s="12">
        <f>(Table1[[#This Row],[Profit]]/Table1[[#This Row],[Selling Price]])</f>
        <v>0.34202741048801355</v>
      </c>
      <c r="T2459">
        <v>4</v>
      </c>
      <c r="U2459" s="2">
        <f>Table1[[#This Row],[Selling Price]]*Table1[[#This Row],[Quantity]]</f>
        <v>1008</v>
      </c>
      <c r="V2459" s="4">
        <v>0</v>
      </c>
      <c r="W2459">
        <v>163</v>
      </c>
      <c r="X2459" t="s">
        <v>36</v>
      </c>
      <c r="Y2459" t="s">
        <v>68</v>
      </c>
      <c r="Z2459" s="2">
        <v>67.797345080762568</v>
      </c>
    </row>
    <row r="2460" spans="1:26" x14ac:dyDescent="0.35">
      <c r="A2460" t="s">
        <v>416</v>
      </c>
      <c r="B2460" t="s">
        <v>417</v>
      </c>
      <c r="C2460" t="s">
        <v>39</v>
      </c>
      <c r="D2460" t="s">
        <v>80</v>
      </c>
      <c r="E2460" t="s">
        <v>81</v>
      </c>
      <c r="F2460" t="s">
        <v>4358</v>
      </c>
      <c r="G2460" t="s">
        <v>4359</v>
      </c>
      <c r="H2460" t="s">
        <v>32</v>
      </c>
      <c r="I2460" t="s">
        <v>4357</v>
      </c>
      <c r="J2460" s="1">
        <v>41665</v>
      </c>
      <c r="K2460" s="1">
        <v>41670</v>
      </c>
      <c r="L2460" t="s">
        <v>60</v>
      </c>
      <c r="M2460">
        <f>Table1[[#This Row],[Ship Date]]-Table1[[#This Row],[Order Date]]</f>
        <v>5</v>
      </c>
      <c r="N2460">
        <v>1</v>
      </c>
      <c r="O2460" t="s">
        <v>35</v>
      </c>
      <c r="P2460" s="3">
        <v>155.35</v>
      </c>
      <c r="Q2460" s="3">
        <v>108.0397565251791</v>
      </c>
      <c r="R2460" s="3">
        <f>(Table1[[#This Row],[Selling Price]]-Table1[[#This Row],[Cost Price]])</f>
        <v>47.310243474820894</v>
      </c>
      <c r="S2460" s="12">
        <f>(Table1[[#This Row],[Profit]]/Table1[[#This Row],[Selling Price]])</f>
        <v>0.30453970695089089</v>
      </c>
      <c r="T2460">
        <v>13</v>
      </c>
      <c r="U2460" s="2">
        <f>Table1[[#This Row],[Selling Price]]*Table1[[#This Row],[Quantity]]</f>
        <v>2019.55</v>
      </c>
      <c r="V2460" s="4">
        <v>0</v>
      </c>
      <c r="W2460">
        <v>383</v>
      </c>
      <c r="X2460" t="s">
        <v>36</v>
      </c>
      <c r="Y2460" t="s">
        <v>68</v>
      </c>
      <c r="Z2460" s="2">
        <v>58.196213722772953</v>
      </c>
    </row>
    <row r="2461" spans="1:26" x14ac:dyDescent="0.35">
      <c r="A2461" t="s">
        <v>416</v>
      </c>
      <c r="B2461" t="s">
        <v>417</v>
      </c>
      <c r="C2461" t="s">
        <v>39</v>
      </c>
      <c r="D2461" t="s">
        <v>80</v>
      </c>
      <c r="E2461" t="s">
        <v>162</v>
      </c>
      <c r="F2461" t="s">
        <v>1463</v>
      </c>
      <c r="G2461" t="s">
        <v>1464</v>
      </c>
      <c r="H2461" t="s">
        <v>32</v>
      </c>
      <c r="I2461" t="s">
        <v>4398</v>
      </c>
      <c r="J2461" s="1">
        <v>43052</v>
      </c>
      <c r="K2461" s="1">
        <v>43054</v>
      </c>
      <c r="L2461" t="s">
        <v>199</v>
      </c>
      <c r="M2461">
        <f>Table1[[#This Row],[Ship Date]]-Table1[[#This Row],[Order Date]]</f>
        <v>2</v>
      </c>
      <c r="N2461">
        <v>11</v>
      </c>
      <c r="O2461" t="s">
        <v>35</v>
      </c>
      <c r="P2461" s="3">
        <v>60.863999999999997</v>
      </c>
      <c r="Q2461" s="3">
        <v>48.252958576540991</v>
      </c>
      <c r="R2461" s="3">
        <f>(Table1[[#This Row],[Selling Price]]-Table1[[#This Row],[Cost Price]])</f>
        <v>12.611041423459007</v>
      </c>
      <c r="S2461" s="12">
        <f>(Table1[[#This Row],[Profit]]/Table1[[#This Row],[Selling Price]])</f>
        <v>0.20720033884494951</v>
      </c>
      <c r="T2461">
        <v>4</v>
      </c>
      <c r="U2461" s="2">
        <f>Table1[[#This Row],[Selling Price]]*Table1[[#This Row],[Quantity]]</f>
        <v>243.45599999999999</v>
      </c>
      <c r="V2461" s="4">
        <v>0.2</v>
      </c>
      <c r="W2461">
        <v>446</v>
      </c>
      <c r="X2461" t="s">
        <v>36</v>
      </c>
      <c r="Y2461" t="s">
        <v>52</v>
      </c>
      <c r="Z2461" s="2">
        <v>31.499018879958779</v>
      </c>
    </row>
    <row r="2462" spans="1:26" x14ac:dyDescent="0.35">
      <c r="A2462" t="s">
        <v>416</v>
      </c>
      <c r="B2462" t="s">
        <v>417</v>
      </c>
      <c r="C2462" t="s">
        <v>55</v>
      </c>
      <c r="D2462" t="s">
        <v>80</v>
      </c>
      <c r="E2462" t="s">
        <v>162</v>
      </c>
      <c r="F2462" t="s">
        <v>895</v>
      </c>
      <c r="G2462" t="s">
        <v>896</v>
      </c>
      <c r="H2462" t="s">
        <v>32</v>
      </c>
      <c r="I2462" t="s">
        <v>4883</v>
      </c>
      <c r="J2462" s="1">
        <v>43003</v>
      </c>
      <c r="K2462" s="1">
        <v>43005</v>
      </c>
      <c r="L2462" t="s">
        <v>34</v>
      </c>
      <c r="M2462">
        <f>Table1[[#This Row],[Ship Date]]-Table1[[#This Row],[Order Date]]</f>
        <v>2</v>
      </c>
      <c r="N2462">
        <v>9</v>
      </c>
      <c r="O2462" t="s">
        <v>61</v>
      </c>
      <c r="P2462" s="3">
        <v>119.96</v>
      </c>
      <c r="Q2462" s="3">
        <v>78.787373964486648</v>
      </c>
      <c r="R2462" s="3">
        <f>(Table1[[#This Row],[Selling Price]]-Table1[[#This Row],[Cost Price]])</f>
        <v>41.172626035513346</v>
      </c>
      <c r="S2462" s="12">
        <f>(Table1[[#This Row],[Profit]]/Table1[[#This Row],[Selling Price]])</f>
        <v>0.34321962350377916</v>
      </c>
      <c r="T2462">
        <v>5</v>
      </c>
      <c r="U2462" s="2">
        <f>Table1[[#This Row],[Selling Price]]*Table1[[#This Row],[Quantity]]</f>
        <v>599.79999999999995</v>
      </c>
      <c r="V2462" s="4">
        <v>0.2</v>
      </c>
      <c r="W2462">
        <v>213</v>
      </c>
      <c r="X2462" t="s">
        <v>36</v>
      </c>
      <c r="Y2462" t="s">
        <v>68</v>
      </c>
      <c r="Z2462" s="2">
        <v>51.18003243267362</v>
      </c>
    </row>
    <row r="2463" spans="1:26" x14ac:dyDescent="0.35">
      <c r="A2463" t="s">
        <v>416</v>
      </c>
      <c r="B2463" t="s">
        <v>417</v>
      </c>
      <c r="C2463" t="s">
        <v>64</v>
      </c>
      <c r="D2463" t="s">
        <v>80</v>
      </c>
      <c r="E2463" t="s">
        <v>81</v>
      </c>
      <c r="F2463" t="s">
        <v>1074</v>
      </c>
      <c r="G2463" t="s">
        <v>1075</v>
      </c>
      <c r="H2463" t="s">
        <v>32</v>
      </c>
      <c r="I2463" t="s">
        <v>4934</v>
      </c>
      <c r="J2463" s="1">
        <v>42938</v>
      </c>
      <c r="K2463" s="1">
        <v>42944</v>
      </c>
      <c r="L2463" t="s">
        <v>60</v>
      </c>
      <c r="M2463">
        <f>Table1[[#This Row],[Ship Date]]-Table1[[#This Row],[Order Date]]</f>
        <v>6</v>
      </c>
      <c r="N2463">
        <v>7</v>
      </c>
      <c r="O2463" t="s">
        <v>51</v>
      </c>
      <c r="P2463" s="3">
        <v>29.97</v>
      </c>
      <c r="Q2463" s="3">
        <v>25.34418714433928</v>
      </c>
      <c r="R2463" s="3">
        <f>(Table1[[#This Row],[Selling Price]]-Table1[[#This Row],[Cost Price]])</f>
        <v>4.625812855660719</v>
      </c>
      <c r="S2463" s="12">
        <f>(Table1[[#This Row],[Profit]]/Table1[[#This Row],[Selling Price]])</f>
        <v>0.15434810996532264</v>
      </c>
      <c r="T2463">
        <v>3</v>
      </c>
      <c r="U2463" s="2">
        <f>Table1[[#This Row],[Selling Price]]*Table1[[#This Row],[Quantity]]</f>
        <v>89.91</v>
      </c>
      <c r="V2463" s="4">
        <v>0</v>
      </c>
      <c r="W2463">
        <v>346</v>
      </c>
      <c r="X2463" t="s">
        <v>68</v>
      </c>
      <c r="Y2463" t="s">
        <v>52</v>
      </c>
      <c r="Z2463" s="2">
        <v>34.502399812186979</v>
      </c>
    </row>
    <row r="2464" spans="1:26" x14ac:dyDescent="0.35">
      <c r="A2464" t="s">
        <v>416</v>
      </c>
      <c r="B2464" t="s">
        <v>417</v>
      </c>
      <c r="C2464" t="s">
        <v>27</v>
      </c>
      <c r="D2464" t="s">
        <v>80</v>
      </c>
      <c r="E2464" t="s">
        <v>81</v>
      </c>
      <c r="F2464" t="s">
        <v>3472</v>
      </c>
      <c r="G2464" t="s">
        <v>3473</v>
      </c>
      <c r="H2464" t="s">
        <v>32</v>
      </c>
      <c r="I2464" t="s">
        <v>5149</v>
      </c>
      <c r="J2464" s="1">
        <v>41878</v>
      </c>
      <c r="K2464" s="1">
        <v>41880</v>
      </c>
      <c r="L2464" t="s">
        <v>199</v>
      </c>
      <c r="M2464">
        <f>Table1[[#This Row],[Ship Date]]-Table1[[#This Row],[Order Date]]</f>
        <v>2</v>
      </c>
      <c r="N2464">
        <v>8</v>
      </c>
      <c r="O2464" t="s">
        <v>61</v>
      </c>
      <c r="P2464" s="3">
        <v>579.95000000000005</v>
      </c>
      <c r="Q2464" s="3">
        <v>469.47039837224969</v>
      </c>
      <c r="R2464" s="3">
        <f>(Table1[[#This Row],[Selling Price]]-Table1[[#This Row],[Cost Price]])</f>
        <v>110.47960162775036</v>
      </c>
      <c r="S2464" s="12">
        <f>(Table1[[#This Row],[Profit]]/Table1[[#This Row],[Selling Price]])</f>
        <v>0.1904984940559537</v>
      </c>
      <c r="T2464">
        <v>5</v>
      </c>
      <c r="U2464" s="2">
        <f>Table1[[#This Row],[Selling Price]]*Table1[[#This Row],[Quantity]]</f>
        <v>2899.75</v>
      </c>
      <c r="V2464" s="4">
        <v>0</v>
      </c>
      <c r="W2464">
        <v>173</v>
      </c>
      <c r="X2464" t="s">
        <v>36</v>
      </c>
      <c r="Y2464" t="s">
        <v>36</v>
      </c>
      <c r="Z2464" s="2">
        <v>177.1776516193093</v>
      </c>
    </row>
    <row r="2465" spans="1:26" x14ac:dyDescent="0.35">
      <c r="A2465" t="s">
        <v>416</v>
      </c>
      <c r="B2465" t="s">
        <v>417</v>
      </c>
      <c r="C2465" t="s">
        <v>27</v>
      </c>
      <c r="D2465" t="s">
        <v>80</v>
      </c>
      <c r="E2465" t="s">
        <v>162</v>
      </c>
      <c r="F2465" t="s">
        <v>3079</v>
      </c>
      <c r="G2465" t="s">
        <v>3080</v>
      </c>
      <c r="H2465" t="s">
        <v>32</v>
      </c>
      <c r="I2465" t="s">
        <v>5342</v>
      </c>
      <c r="J2465" s="1">
        <v>42713</v>
      </c>
      <c r="K2465" s="1">
        <v>42717</v>
      </c>
      <c r="L2465" t="s">
        <v>60</v>
      </c>
      <c r="M2465">
        <f>Table1[[#This Row],[Ship Date]]-Table1[[#This Row],[Order Date]]</f>
        <v>4</v>
      </c>
      <c r="N2465">
        <v>12</v>
      </c>
      <c r="O2465" t="s">
        <v>35</v>
      </c>
      <c r="P2465" s="3">
        <v>59.98</v>
      </c>
      <c r="Q2465" s="3">
        <v>41.756640230645473</v>
      </c>
      <c r="R2465" s="3">
        <f>(Table1[[#This Row],[Selling Price]]-Table1[[#This Row],[Cost Price]])</f>
        <v>18.223359769354524</v>
      </c>
      <c r="S2465" s="12">
        <f>(Table1[[#This Row],[Profit]]/Table1[[#This Row],[Selling Price]])</f>
        <v>0.3038239374683982</v>
      </c>
      <c r="T2465">
        <v>2</v>
      </c>
      <c r="U2465" s="2">
        <f>Table1[[#This Row],[Selling Price]]*Table1[[#This Row],[Quantity]]</f>
        <v>119.96</v>
      </c>
      <c r="V2465" s="4">
        <v>0</v>
      </c>
      <c r="W2465">
        <v>289</v>
      </c>
      <c r="X2465" t="s">
        <v>36</v>
      </c>
      <c r="Y2465" t="s">
        <v>68</v>
      </c>
      <c r="Z2465" s="2">
        <v>39.899099952254559</v>
      </c>
    </row>
    <row r="2466" spans="1:26" x14ac:dyDescent="0.35">
      <c r="A2466" t="s">
        <v>416</v>
      </c>
      <c r="B2466" t="s">
        <v>417</v>
      </c>
      <c r="C2466" t="s">
        <v>55</v>
      </c>
      <c r="D2466" t="s">
        <v>80</v>
      </c>
      <c r="E2466" t="s">
        <v>81</v>
      </c>
      <c r="F2466" t="s">
        <v>5568</v>
      </c>
      <c r="G2466" t="s">
        <v>5569</v>
      </c>
      <c r="H2466" t="s">
        <v>32</v>
      </c>
      <c r="I2466" t="s">
        <v>5567</v>
      </c>
      <c r="J2466" s="1">
        <v>43035</v>
      </c>
      <c r="K2466" s="1">
        <v>43036</v>
      </c>
      <c r="L2466" t="s">
        <v>199</v>
      </c>
      <c r="M2466">
        <f>Table1[[#This Row],[Ship Date]]-Table1[[#This Row],[Order Date]]</f>
        <v>1</v>
      </c>
      <c r="N2466">
        <v>10</v>
      </c>
      <c r="O2466" t="s">
        <v>61</v>
      </c>
      <c r="P2466" s="3">
        <v>95.84</v>
      </c>
      <c r="Q2466" s="3">
        <v>77.836151411364739</v>
      </c>
      <c r="R2466" s="3">
        <f>(Table1[[#This Row],[Selling Price]]-Table1[[#This Row],[Cost Price]])</f>
        <v>18.003848588635265</v>
      </c>
      <c r="S2466" s="12">
        <f>(Table1[[#This Row],[Profit]]/Table1[[#This Row],[Selling Price]])</f>
        <v>0.18785317809510918</v>
      </c>
      <c r="T2466">
        <v>4</v>
      </c>
      <c r="U2466" s="2">
        <f>Table1[[#This Row],[Selling Price]]*Table1[[#This Row],[Quantity]]</f>
        <v>383.36</v>
      </c>
      <c r="V2466" s="4">
        <v>0.2</v>
      </c>
      <c r="W2466">
        <v>476</v>
      </c>
      <c r="X2466" t="s">
        <v>36</v>
      </c>
      <c r="Y2466" t="s">
        <v>68</v>
      </c>
      <c r="Z2466" s="2">
        <v>41.929999999999993</v>
      </c>
    </row>
    <row r="2467" spans="1:26" x14ac:dyDescent="0.35">
      <c r="A2467" t="s">
        <v>416</v>
      </c>
      <c r="B2467" t="s">
        <v>417</v>
      </c>
      <c r="C2467" t="s">
        <v>45</v>
      </c>
      <c r="D2467" t="s">
        <v>80</v>
      </c>
      <c r="E2467" t="s">
        <v>162</v>
      </c>
      <c r="F2467" t="s">
        <v>3480</v>
      </c>
      <c r="G2467" t="s">
        <v>3481</v>
      </c>
      <c r="H2467" t="s">
        <v>32</v>
      </c>
      <c r="I2467" t="s">
        <v>5800</v>
      </c>
      <c r="J2467" s="1">
        <v>42813</v>
      </c>
      <c r="K2467" s="1">
        <v>42816</v>
      </c>
      <c r="L2467" t="s">
        <v>199</v>
      </c>
      <c r="M2467">
        <f>Table1[[#This Row],[Ship Date]]-Table1[[#This Row],[Order Date]]</f>
        <v>3</v>
      </c>
      <c r="N2467">
        <v>3</v>
      </c>
      <c r="O2467" t="s">
        <v>106</v>
      </c>
      <c r="P2467" s="3">
        <v>199.96</v>
      </c>
      <c r="Q2467" s="3">
        <v>150.22994235789329</v>
      </c>
      <c r="R2467" s="3">
        <f>(Table1[[#This Row],[Selling Price]]-Table1[[#This Row],[Cost Price]])</f>
        <v>49.730057642106715</v>
      </c>
      <c r="S2467" s="12">
        <f>(Table1[[#This Row],[Profit]]/Table1[[#This Row],[Selling Price]])</f>
        <v>0.24870002821617679</v>
      </c>
      <c r="T2467">
        <v>4</v>
      </c>
      <c r="U2467" s="2">
        <f>Table1[[#This Row],[Selling Price]]*Table1[[#This Row],[Quantity]]</f>
        <v>799.84</v>
      </c>
      <c r="V2467" s="4">
        <v>0</v>
      </c>
      <c r="W2467">
        <v>251</v>
      </c>
      <c r="X2467" t="s">
        <v>36</v>
      </c>
      <c r="Y2467" t="s">
        <v>68</v>
      </c>
      <c r="Z2467" s="2">
        <v>91.623443156915755</v>
      </c>
    </row>
    <row r="2468" spans="1:26" x14ac:dyDescent="0.35">
      <c r="A2468" t="s">
        <v>416</v>
      </c>
      <c r="B2468" t="s">
        <v>417</v>
      </c>
      <c r="C2468" t="s">
        <v>55</v>
      </c>
      <c r="D2468" t="s">
        <v>80</v>
      </c>
      <c r="E2468" t="s">
        <v>81</v>
      </c>
      <c r="F2468" t="s">
        <v>251</v>
      </c>
      <c r="G2468" t="s">
        <v>252</v>
      </c>
      <c r="H2468" t="s">
        <v>32</v>
      </c>
      <c r="I2468" t="s">
        <v>6359</v>
      </c>
      <c r="J2468" s="1">
        <v>41769</v>
      </c>
      <c r="K2468" s="1">
        <v>41774</v>
      </c>
      <c r="L2468" t="s">
        <v>60</v>
      </c>
      <c r="M2468">
        <f>Table1[[#This Row],[Ship Date]]-Table1[[#This Row],[Order Date]]</f>
        <v>5</v>
      </c>
      <c r="N2468">
        <v>5</v>
      </c>
      <c r="O2468" t="s">
        <v>51</v>
      </c>
      <c r="P2468" s="3">
        <v>43.6</v>
      </c>
      <c r="Q2468" s="3">
        <v>30.260427065148971</v>
      </c>
      <c r="R2468" s="3">
        <f>(Table1[[#This Row],[Selling Price]]-Table1[[#This Row],[Cost Price]])</f>
        <v>13.339572934851031</v>
      </c>
      <c r="S2468" s="12">
        <f>(Table1[[#This Row],[Profit]]/Table1[[#This Row],[Selling Price]])</f>
        <v>0.30595350768006951</v>
      </c>
      <c r="T2468">
        <v>5</v>
      </c>
      <c r="U2468" s="2">
        <f>Table1[[#This Row],[Selling Price]]*Table1[[#This Row],[Quantity]]</f>
        <v>218</v>
      </c>
      <c r="V2468" s="4">
        <v>0.2</v>
      </c>
      <c r="W2468">
        <v>118</v>
      </c>
      <c r="X2468" t="s">
        <v>36</v>
      </c>
      <c r="Y2468" t="s">
        <v>36</v>
      </c>
      <c r="Z2468" s="2">
        <v>13.027991841744891</v>
      </c>
    </row>
    <row r="2469" spans="1:26" x14ac:dyDescent="0.35">
      <c r="A2469" t="s">
        <v>416</v>
      </c>
      <c r="B2469" t="s">
        <v>417</v>
      </c>
      <c r="C2469" t="s">
        <v>27</v>
      </c>
      <c r="D2469" t="s">
        <v>80</v>
      </c>
      <c r="E2469" t="s">
        <v>81</v>
      </c>
      <c r="F2469" t="s">
        <v>1703</v>
      </c>
      <c r="G2469" t="s">
        <v>1704</v>
      </c>
      <c r="H2469" t="s">
        <v>32</v>
      </c>
      <c r="I2469" t="s">
        <v>6506</v>
      </c>
      <c r="J2469" s="1">
        <v>42300</v>
      </c>
      <c r="K2469" s="1">
        <v>42303</v>
      </c>
      <c r="L2469" t="s">
        <v>199</v>
      </c>
      <c r="M2469">
        <f>Table1[[#This Row],[Ship Date]]-Table1[[#This Row],[Order Date]]</f>
        <v>3</v>
      </c>
      <c r="N2469">
        <v>10</v>
      </c>
      <c r="O2469" t="s">
        <v>61</v>
      </c>
      <c r="P2469" s="3">
        <v>150.38399999999999</v>
      </c>
      <c r="Q2469" s="3">
        <v>115.6145157622159</v>
      </c>
      <c r="R2469" s="3">
        <f>(Table1[[#This Row],[Selling Price]]-Table1[[#This Row],[Cost Price]])</f>
        <v>34.769484237784084</v>
      </c>
      <c r="S2469" s="12">
        <f>(Table1[[#This Row],[Profit]]/Table1[[#This Row],[Selling Price]])</f>
        <v>0.23120467761054425</v>
      </c>
      <c r="T2469">
        <v>2</v>
      </c>
      <c r="U2469" s="2">
        <f>Table1[[#This Row],[Selling Price]]*Table1[[#This Row],[Quantity]]</f>
        <v>300.76799999999997</v>
      </c>
      <c r="V2469" s="4">
        <v>0.2</v>
      </c>
      <c r="W2469">
        <v>209</v>
      </c>
      <c r="X2469" t="s">
        <v>36</v>
      </c>
      <c r="Y2469" t="s">
        <v>36</v>
      </c>
      <c r="Z2469" s="2">
        <v>182.2533719194243</v>
      </c>
    </row>
    <row r="2470" spans="1:26" x14ac:dyDescent="0.35">
      <c r="A2470" t="s">
        <v>416</v>
      </c>
      <c r="B2470" t="s">
        <v>417</v>
      </c>
      <c r="C2470" t="s">
        <v>55</v>
      </c>
      <c r="D2470" t="s">
        <v>80</v>
      </c>
      <c r="E2470" t="s">
        <v>162</v>
      </c>
      <c r="F2470" t="s">
        <v>2350</v>
      </c>
      <c r="G2470" t="s">
        <v>2351</v>
      </c>
      <c r="H2470" t="s">
        <v>32</v>
      </c>
      <c r="I2470" t="s">
        <v>6641</v>
      </c>
      <c r="J2470" s="1">
        <v>42978</v>
      </c>
      <c r="K2470" s="1">
        <v>42983</v>
      </c>
      <c r="L2470" t="s">
        <v>60</v>
      </c>
      <c r="M2470">
        <f>Table1[[#This Row],[Ship Date]]-Table1[[#This Row],[Order Date]]</f>
        <v>5</v>
      </c>
      <c r="N2470">
        <v>8</v>
      </c>
      <c r="O2470" t="s">
        <v>61</v>
      </c>
      <c r="P2470" s="3">
        <v>659.9</v>
      </c>
      <c r="Q2470" s="3">
        <v>450.24035214455313</v>
      </c>
      <c r="R2470" s="3">
        <f>(Table1[[#This Row],[Selling Price]]-Table1[[#This Row],[Cost Price]])</f>
        <v>209.65964785544685</v>
      </c>
      <c r="S2470" s="12">
        <f>(Table1[[#This Row],[Profit]]/Table1[[#This Row],[Selling Price]])</f>
        <v>0.31771427164031951</v>
      </c>
      <c r="T2470">
        <v>2</v>
      </c>
      <c r="U2470" s="2">
        <f>Table1[[#This Row],[Selling Price]]*Table1[[#This Row],[Quantity]]</f>
        <v>1319.8</v>
      </c>
      <c r="V2470" s="4">
        <v>0</v>
      </c>
      <c r="W2470">
        <v>224</v>
      </c>
      <c r="X2470" t="s">
        <v>36</v>
      </c>
      <c r="Y2470" t="s">
        <v>36</v>
      </c>
      <c r="Z2470" s="2">
        <v>690.14870301342376</v>
      </c>
    </row>
    <row r="2471" spans="1:26" x14ac:dyDescent="0.35">
      <c r="A2471" t="s">
        <v>416</v>
      </c>
      <c r="B2471" t="s">
        <v>417</v>
      </c>
      <c r="C2471" t="s">
        <v>27</v>
      </c>
      <c r="D2471" t="s">
        <v>80</v>
      </c>
      <c r="E2471" t="s">
        <v>81</v>
      </c>
      <c r="F2471" t="s">
        <v>1640</v>
      </c>
      <c r="G2471" t="s">
        <v>1641</v>
      </c>
      <c r="H2471" t="s">
        <v>32</v>
      </c>
      <c r="I2471" t="s">
        <v>6847</v>
      </c>
      <c r="J2471" s="1">
        <v>41954</v>
      </c>
      <c r="K2471" s="1">
        <v>41956</v>
      </c>
      <c r="L2471" t="s">
        <v>34</v>
      </c>
      <c r="M2471">
        <f>Table1[[#This Row],[Ship Date]]-Table1[[#This Row],[Order Date]]</f>
        <v>2</v>
      </c>
      <c r="N2471">
        <v>11</v>
      </c>
      <c r="O2471" t="s">
        <v>35</v>
      </c>
      <c r="P2471" s="3">
        <v>575.928</v>
      </c>
      <c r="Q2471" s="3">
        <v>400.76472154881151</v>
      </c>
      <c r="R2471" s="3">
        <f>(Table1[[#This Row],[Selling Price]]-Table1[[#This Row],[Cost Price]])</f>
        <v>175.16327845118849</v>
      </c>
      <c r="S2471" s="12">
        <f>(Table1[[#This Row],[Profit]]/Table1[[#This Row],[Selling Price]])</f>
        <v>0.30414093159420708</v>
      </c>
      <c r="T2471">
        <v>9</v>
      </c>
      <c r="U2471" s="2">
        <f>Table1[[#This Row],[Selling Price]]*Table1[[#This Row],[Quantity]]</f>
        <v>5183.3519999999999</v>
      </c>
      <c r="V2471" s="4">
        <v>0.2</v>
      </c>
      <c r="W2471">
        <v>351</v>
      </c>
      <c r="X2471" t="s">
        <v>36</v>
      </c>
      <c r="Y2471" t="s">
        <v>36</v>
      </c>
      <c r="Z2471" s="2">
        <v>156.99247493176219</v>
      </c>
    </row>
    <row r="2472" spans="1:26" x14ac:dyDescent="0.35">
      <c r="A2472" t="s">
        <v>416</v>
      </c>
      <c r="B2472" t="s">
        <v>417</v>
      </c>
      <c r="C2472" t="s">
        <v>39</v>
      </c>
      <c r="D2472" t="s">
        <v>80</v>
      </c>
      <c r="E2472" t="s">
        <v>162</v>
      </c>
      <c r="F2472" t="s">
        <v>1198</v>
      </c>
      <c r="G2472" t="s">
        <v>1199</v>
      </c>
      <c r="H2472" t="s">
        <v>32</v>
      </c>
      <c r="I2472" t="s">
        <v>6873</v>
      </c>
      <c r="J2472" s="1">
        <v>42595</v>
      </c>
      <c r="K2472" s="1">
        <v>42595</v>
      </c>
      <c r="L2472" t="s">
        <v>1118</v>
      </c>
      <c r="M2472">
        <f>Table1[[#This Row],[Ship Date]]-Table1[[#This Row],[Order Date]]</f>
        <v>0</v>
      </c>
      <c r="N2472">
        <v>8</v>
      </c>
      <c r="O2472" t="s">
        <v>61</v>
      </c>
      <c r="P2472" s="3">
        <v>71.98</v>
      </c>
      <c r="Q2472" s="3">
        <v>53.378788126366622</v>
      </c>
      <c r="R2472" s="3">
        <f>(Table1[[#This Row],[Selling Price]]-Table1[[#This Row],[Cost Price]])</f>
        <v>18.601211873633382</v>
      </c>
      <c r="S2472" s="12">
        <f>(Table1[[#This Row],[Profit]]/Table1[[#This Row],[Selling Price]])</f>
        <v>0.25842194878623759</v>
      </c>
      <c r="T2472">
        <v>2</v>
      </c>
      <c r="U2472" s="2">
        <f>Table1[[#This Row],[Selling Price]]*Table1[[#This Row],[Quantity]]</f>
        <v>143.96</v>
      </c>
      <c r="V2472" s="4">
        <v>0</v>
      </c>
      <c r="W2472">
        <v>235</v>
      </c>
      <c r="X2472" t="s">
        <v>36</v>
      </c>
      <c r="Y2472" t="s">
        <v>68</v>
      </c>
      <c r="Z2472" s="2">
        <v>39.986889394455829</v>
      </c>
    </row>
    <row r="2473" spans="1:26" x14ac:dyDescent="0.35">
      <c r="A2473" t="s">
        <v>416</v>
      </c>
      <c r="B2473" t="s">
        <v>417</v>
      </c>
      <c r="C2473" t="s">
        <v>45</v>
      </c>
      <c r="D2473" t="s">
        <v>80</v>
      </c>
      <c r="E2473" t="s">
        <v>618</v>
      </c>
      <c r="F2473" t="s">
        <v>6905</v>
      </c>
      <c r="G2473" t="s">
        <v>6906</v>
      </c>
      <c r="H2473" t="s">
        <v>32</v>
      </c>
      <c r="I2473" t="s">
        <v>6904</v>
      </c>
      <c r="J2473" s="1">
        <v>42875</v>
      </c>
      <c r="K2473" s="1">
        <v>42879</v>
      </c>
      <c r="L2473" t="s">
        <v>60</v>
      </c>
      <c r="M2473">
        <f>Table1[[#This Row],[Ship Date]]-Table1[[#This Row],[Order Date]]</f>
        <v>4</v>
      </c>
      <c r="N2473">
        <v>5</v>
      </c>
      <c r="O2473" t="s">
        <v>51</v>
      </c>
      <c r="P2473" s="3">
        <v>343.2</v>
      </c>
      <c r="Q2473" s="3">
        <v>230.0714085589731</v>
      </c>
      <c r="R2473" s="3">
        <f>(Table1[[#This Row],[Selling Price]]-Table1[[#This Row],[Cost Price]])</f>
        <v>113.12859144102688</v>
      </c>
      <c r="S2473" s="12">
        <f>(Table1[[#This Row],[Profit]]/Table1[[#This Row],[Selling Price]])</f>
        <v>0.32962876294005505</v>
      </c>
      <c r="T2473">
        <v>1</v>
      </c>
      <c r="U2473" s="2">
        <f>Table1[[#This Row],[Selling Price]]*Table1[[#This Row],[Quantity]]</f>
        <v>343.2</v>
      </c>
      <c r="V2473" s="4">
        <v>0.2</v>
      </c>
      <c r="W2473">
        <v>415</v>
      </c>
      <c r="X2473" t="s">
        <v>36</v>
      </c>
      <c r="Y2473" t="s">
        <v>36</v>
      </c>
      <c r="Z2473" s="2">
        <v>242.67904730322309</v>
      </c>
    </row>
    <row r="2474" spans="1:26" x14ac:dyDescent="0.35">
      <c r="A2474" t="s">
        <v>416</v>
      </c>
      <c r="B2474" t="s">
        <v>417</v>
      </c>
      <c r="C2474" t="s">
        <v>55</v>
      </c>
      <c r="D2474" t="s">
        <v>80</v>
      </c>
      <c r="E2474" t="s">
        <v>162</v>
      </c>
      <c r="F2474" t="s">
        <v>5364</v>
      </c>
      <c r="G2474" t="s">
        <v>5365</v>
      </c>
      <c r="H2474" t="s">
        <v>32</v>
      </c>
      <c r="I2474" t="s">
        <v>7570</v>
      </c>
      <c r="J2474" s="1">
        <v>42159</v>
      </c>
      <c r="K2474" s="1">
        <v>42164</v>
      </c>
      <c r="L2474" t="s">
        <v>34</v>
      </c>
      <c r="M2474">
        <f>Table1[[#This Row],[Ship Date]]-Table1[[#This Row],[Order Date]]</f>
        <v>5</v>
      </c>
      <c r="N2474">
        <v>6</v>
      </c>
      <c r="O2474" t="s">
        <v>51</v>
      </c>
      <c r="P2474" s="3">
        <v>119.98</v>
      </c>
      <c r="Q2474" s="3">
        <v>84.123967139172748</v>
      </c>
      <c r="R2474" s="3">
        <f>(Table1[[#This Row],[Selling Price]]-Table1[[#This Row],[Cost Price]])</f>
        <v>35.856032860827256</v>
      </c>
      <c r="S2474" s="12">
        <f>(Table1[[#This Row],[Profit]]/Table1[[#This Row],[Selling Price]])</f>
        <v>0.29885008218725834</v>
      </c>
      <c r="T2474">
        <v>2</v>
      </c>
      <c r="U2474" s="2">
        <f>Table1[[#This Row],[Selling Price]]*Table1[[#This Row],[Quantity]]</f>
        <v>239.96</v>
      </c>
      <c r="V2474" s="4">
        <v>0</v>
      </c>
      <c r="W2474">
        <v>208</v>
      </c>
      <c r="X2474" t="s">
        <v>36</v>
      </c>
      <c r="Y2474" t="s">
        <v>68</v>
      </c>
      <c r="Z2474" s="2">
        <v>132.15966285267729</v>
      </c>
    </row>
    <row r="2475" spans="1:26" x14ac:dyDescent="0.35">
      <c r="A2475" t="s">
        <v>416</v>
      </c>
      <c r="B2475" t="s">
        <v>417</v>
      </c>
      <c r="C2475" t="s">
        <v>64</v>
      </c>
      <c r="D2475" t="s">
        <v>80</v>
      </c>
      <c r="E2475" t="s">
        <v>162</v>
      </c>
      <c r="F2475" t="s">
        <v>4304</v>
      </c>
      <c r="G2475" t="s">
        <v>4305</v>
      </c>
      <c r="H2475" t="s">
        <v>32</v>
      </c>
      <c r="I2475" t="s">
        <v>8202</v>
      </c>
      <c r="J2475" s="1">
        <v>42348</v>
      </c>
      <c r="K2475" s="1">
        <v>42354</v>
      </c>
      <c r="L2475" t="s">
        <v>60</v>
      </c>
      <c r="M2475">
        <f>Table1[[#This Row],[Ship Date]]-Table1[[#This Row],[Order Date]]</f>
        <v>6</v>
      </c>
      <c r="N2475">
        <v>12</v>
      </c>
      <c r="O2475" t="s">
        <v>35</v>
      </c>
      <c r="P2475" s="3">
        <v>25.488</v>
      </c>
      <c r="Q2475" s="3">
        <v>19.747997912379368</v>
      </c>
      <c r="R2475" s="3">
        <f>(Table1[[#This Row],[Selling Price]]-Table1[[#This Row],[Cost Price]])</f>
        <v>5.7400020876206312</v>
      </c>
      <c r="S2475" s="12">
        <f>(Table1[[#This Row],[Profit]]/Table1[[#This Row],[Selling Price]])</f>
        <v>0.22520409948291867</v>
      </c>
      <c r="T2475">
        <v>2</v>
      </c>
      <c r="U2475" s="2">
        <f>Table1[[#This Row],[Selling Price]]*Table1[[#This Row],[Quantity]]</f>
        <v>50.975999999999999</v>
      </c>
      <c r="V2475" s="4">
        <v>0.2</v>
      </c>
      <c r="W2475">
        <v>441</v>
      </c>
      <c r="X2475" t="s">
        <v>68</v>
      </c>
      <c r="Y2475" t="s">
        <v>68</v>
      </c>
      <c r="Z2475" s="2">
        <v>62.006648095184119</v>
      </c>
    </row>
    <row r="2476" spans="1:26" x14ac:dyDescent="0.35">
      <c r="A2476" t="s">
        <v>416</v>
      </c>
      <c r="B2476" t="s">
        <v>417</v>
      </c>
      <c r="C2476" t="s">
        <v>64</v>
      </c>
      <c r="D2476" t="s">
        <v>80</v>
      </c>
      <c r="E2476" t="s">
        <v>81</v>
      </c>
      <c r="F2476" t="s">
        <v>3880</v>
      </c>
      <c r="G2476" t="s">
        <v>3881</v>
      </c>
      <c r="H2476" t="s">
        <v>32</v>
      </c>
      <c r="I2476" t="s">
        <v>8413</v>
      </c>
      <c r="J2476" s="1">
        <v>43034</v>
      </c>
      <c r="K2476" s="1">
        <v>43039</v>
      </c>
      <c r="L2476" t="s">
        <v>60</v>
      </c>
      <c r="M2476">
        <f>Table1[[#This Row],[Ship Date]]-Table1[[#This Row],[Order Date]]</f>
        <v>5</v>
      </c>
      <c r="N2476">
        <v>10</v>
      </c>
      <c r="O2476" t="s">
        <v>61</v>
      </c>
      <c r="P2476" s="3">
        <v>118.65</v>
      </c>
      <c r="Q2476" s="3">
        <v>89.878337121186917</v>
      </c>
      <c r="R2476" s="3">
        <f>(Table1[[#This Row],[Selling Price]]-Table1[[#This Row],[Cost Price]])</f>
        <v>28.771662878813089</v>
      </c>
      <c r="S2476" s="12">
        <f>(Table1[[#This Row],[Profit]]/Table1[[#This Row],[Selling Price]])</f>
        <v>0.24249189109829825</v>
      </c>
      <c r="T2476">
        <v>5</v>
      </c>
      <c r="U2476" s="2">
        <f>Table1[[#This Row],[Selling Price]]*Table1[[#This Row],[Quantity]]</f>
        <v>593.25</v>
      </c>
      <c r="V2476" s="4">
        <v>0.4</v>
      </c>
      <c r="W2476">
        <v>162</v>
      </c>
      <c r="X2476" t="s">
        <v>36</v>
      </c>
      <c r="Y2476" t="s">
        <v>52</v>
      </c>
      <c r="Z2476" s="2">
        <v>21.782441514516542</v>
      </c>
    </row>
    <row r="2477" spans="1:26" x14ac:dyDescent="0.35">
      <c r="A2477" t="s">
        <v>416</v>
      </c>
      <c r="B2477" t="s">
        <v>417</v>
      </c>
      <c r="C2477" t="s">
        <v>27</v>
      </c>
      <c r="D2477" t="s">
        <v>80</v>
      </c>
      <c r="E2477" t="s">
        <v>1058</v>
      </c>
      <c r="F2477" t="s">
        <v>1471</v>
      </c>
      <c r="G2477" t="s">
        <v>1472</v>
      </c>
      <c r="H2477" t="s">
        <v>32</v>
      </c>
      <c r="I2477" t="s">
        <v>8421</v>
      </c>
      <c r="J2477" s="1">
        <v>43042</v>
      </c>
      <c r="K2477" s="1">
        <v>43046</v>
      </c>
      <c r="L2477" t="s">
        <v>60</v>
      </c>
      <c r="M2477">
        <f>Table1[[#This Row],[Ship Date]]-Table1[[#This Row],[Order Date]]</f>
        <v>4</v>
      </c>
      <c r="N2477">
        <v>11</v>
      </c>
      <c r="O2477" t="s">
        <v>35</v>
      </c>
      <c r="P2477" s="3">
        <v>959.98400000000004</v>
      </c>
      <c r="Q2477" s="3">
        <v>789.46422608740272</v>
      </c>
      <c r="R2477" s="3">
        <f>(Table1[[#This Row],[Selling Price]]-Table1[[#This Row],[Cost Price]])</f>
        <v>170.51977391259732</v>
      </c>
      <c r="S2477" s="12">
        <f>(Table1[[#This Row],[Profit]]/Table1[[#This Row],[Selling Price]])</f>
        <v>0.17762772495437143</v>
      </c>
      <c r="T2477">
        <v>2</v>
      </c>
      <c r="U2477" s="2">
        <f>Table1[[#This Row],[Selling Price]]*Table1[[#This Row],[Quantity]]</f>
        <v>1919.9680000000001</v>
      </c>
      <c r="V2477" s="4">
        <v>0.2</v>
      </c>
      <c r="W2477">
        <v>141</v>
      </c>
      <c r="X2477" t="s">
        <v>36</v>
      </c>
      <c r="Y2477" t="s">
        <v>36</v>
      </c>
      <c r="Z2477" s="2">
        <v>1442.473791989996</v>
      </c>
    </row>
    <row r="2478" spans="1:26" x14ac:dyDescent="0.35">
      <c r="A2478" t="s">
        <v>416</v>
      </c>
      <c r="B2478" t="s">
        <v>417</v>
      </c>
      <c r="C2478" t="s">
        <v>39</v>
      </c>
      <c r="D2478" t="s">
        <v>80</v>
      </c>
      <c r="E2478" t="s">
        <v>162</v>
      </c>
      <c r="F2478" t="s">
        <v>2232</v>
      </c>
      <c r="G2478" t="s">
        <v>2233</v>
      </c>
      <c r="H2478" t="s">
        <v>32</v>
      </c>
      <c r="I2478" t="s">
        <v>8529</v>
      </c>
      <c r="J2478" s="1">
        <v>42358</v>
      </c>
      <c r="K2478" s="1">
        <v>42359</v>
      </c>
      <c r="L2478" t="s">
        <v>199</v>
      </c>
      <c r="M2478">
        <f>Table1[[#This Row],[Ship Date]]-Table1[[#This Row],[Order Date]]</f>
        <v>1</v>
      </c>
      <c r="N2478">
        <v>12</v>
      </c>
      <c r="O2478" t="s">
        <v>35</v>
      </c>
      <c r="P2478" s="3">
        <v>100.8</v>
      </c>
      <c r="Q2478" s="3">
        <v>84.774512279688523</v>
      </c>
      <c r="R2478" s="3">
        <f>(Table1[[#This Row],[Selling Price]]-Table1[[#This Row],[Cost Price]])</f>
        <v>16.025487720311475</v>
      </c>
      <c r="S2478" s="12">
        <f>(Table1[[#This Row],[Profit]]/Table1[[#This Row],[Selling Price]])</f>
        <v>0.15898301309832813</v>
      </c>
      <c r="T2478">
        <v>2</v>
      </c>
      <c r="U2478" s="2">
        <f>Table1[[#This Row],[Selling Price]]*Table1[[#This Row],[Quantity]]</f>
        <v>201.6</v>
      </c>
      <c r="V2478" s="4">
        <v>0.2</v>
      </c>
      <c r="W2478">
        <v>395</v>
      </c>
      <c r="X2478" t="s">
        <v>36</v>
      </c>
      <c r="Y2478" t="s">
        <v>68</v>
      </c>
      <c r="Z2478" s="2">
        <v>67.797345080762568</v>
      </c>
    </row>
    <row r="2479" spans="1:26" x14ac:dyDescent="0.35">
      <c r="A2479" t="s">
        <v>416</v>
      </c>
      <c r="B2479" t="s">
        <v>417</v>
      </c>
      <c r="C2479" t="s">
        <v>27</v>
      </c>
      <c r="D2479" t="s">
        <v>80</v>
      </c>
      <c r="E2479" t="s">
        <v>162</v>
      </c>
      <c r="F2479" t="s">
        <v>2769</v>
      </c>
      <c r="G2479" t="s">
        <v>2770</v>
      </c>
      <c r="H2479" t="s">
        <v>32</v>
      </c>
      <c r="I2479" t="s">
        <v>8557</v>
      </c>
      <c r="J2479" s="1">
        <v>42259</v>
      </c>
      <c r="K2479" s="1">
        <v>42264</v>
      </c>
      <c r="L2479" t="s">
        <v>34</v>
      </c>
      <c r="M2479">
        <f>Table1[[#This Row],[Ship Date]]-Table1[[#This Row],[Order Date]]</f>
        <v>5</v>
      </c>
      <c r="N2479">
        <v>9</v>
      </c>
      <c r="O2479" t="s">
        <v>61</v>
      </c>
      <c r="P2479" s="3">
        <v>21.98</v>
      </c>
      <c r="Q2479" s="3">
        <v>15.7415108426682</v>
      </c>
      <c r="R2479" s="3">
        <f>(Table1[[#This Row],[Selling Price]]-Table1[[#This Row],[Cost Price]])</f>
        <v>6.2384891573318004</v>
      </c>
      <c r="S2479" s="12">
        <f>(Table1[[#This Row],[Profit]]/Table1[[#This Row],[Selling Price]])</f>
        <v>0.28382571234448589</v>
      </c>
      <c r="T2479">
        <v>2</v>
      </c>
      <c r="U2479" s="2">
        <f>Table1[[#This Row],[Selling Price]]*Table1[[#This Row],[Quantity]]</f>
        <v>43.96</v>
      </c>
      <c r="V2479" s="4">
        <v>0</v>
      </c>
      <c r="W2479">
        <v>216</v>
      </c>
      <c r="X2479" t="s">
        <v>36</v>
      </c>
      <c r="Y2479" t="s">
        <v>52</v>
      </c>
      <c r="Z2479" s="2">
        <v>10.609762165100589</v>
      </c>
    </row>
    <row r="2480" spans="1:26" x14ac:dyDescent="0.35">
      <c r="A2480" t="s">
        <v>416</v>
      </c>
      <c r="B2480" t="s">
        <v>417</v>
      </c>
      <c r="C2480" t="s">
        <v>64</v>
      </c>
      <c r="D2480" t="s">
        <v>80</v>
      </c>
      <c r="E2480" t="s">
        <v>162</v>
      </c>
      <c r="F2480" t="s">
        <v>2039</v>
      </c>
      <c r="G2480" t="s">
        <v>2040</v>
      </c>
      <c r="H2480" t="s">
        <v>32</v>
      </c>
      <c r="I2480" t="s">
        <v>8607</v>
      </c>
      <c r="J2480" s="1">
        <v>43008</v>
      </c>
      <c r="K2480" s="1">
        <v>43010</v>
      </c>
      <c r="L2480" t="s">
        <v>34</v>
      </c>
      <c r="M2480">
        <f>Table1[[#This Row],[Ship Date]]-Table1[[#This Row],[Order Date]]</f>
        <v>2</v>
      </c>
      <c r="N2480">
        <v>9</v>
      </c>
      <c r="O2480" t="s">
        <v>61</v>
      </c>
      <c r="P2480" s="3">
        <v>159.97999999999999</v>
      </c>
      <c r="Q2480" s="3">
        <v>116.39646926265679</v>
      </c>
      <c r="R2480" s="3">
        <f>(Table1[[#This Row],[Selling Price]]-Table1[[#This Row],[Cost Price]])</f>
        <v>43.583530737343196</v>
      </c>
      <c r="S2480" s="12">
        <f>(Table1[[#This Row],[Profit]]/Table1[[#This Row],[Selling Price]])</f>
        <v>0.27243112099851979</v>
      </c>
      <c r="T2480">
        <v>2</v>
      </c>
      <c r="U2480" s="2">
        <f>Table1[[#This Row],[Selling Price]]*Table1[[#This Row],[Quantity]]</f>
        <v>319.95999999999998</v>
      </c>
      <c r="V2480" s="4">
        <v>0</v>
      </c>
      <c r="W2480">
        <v>491</v>
      </c>
      <c r="X2480" t="s">
        <v>36</v>
      </c>
      <c r="Y2480" t="s">
        <v>36</v>
      </c>
      <c r="Z2480" s="2">
        <v>140.10488017782549</v>
      </c>
    </row>
    <row r="2481" spans="1:26" x14ac:dyDescent="0.35">
      <c r="A2481" t="s">
        <v>416</v>
      </c>
      <c r="B2481" t="s">
        <v>417</v>
      </c>
      <c r="C2481" t="s">
        <v>55</v>
      </c>
      <c r="D2481" t="s">
        <v>80</v>
      </c>
      <c r="E2481" t="s">
        <v>81</v>
      </c>
      <c r="F2481" t="s">
        <v>5122</v>
      </c>
      <c r="G2481" t="s">
        <v>5123</v>
      </c>
      <c r="H2481" t="s">
        <v>32</v>
      </c>
      <c r="I2481" t="s">
        <v>8628</v>
      </c>
      <c r="J2481" s="1">
        <v>42954</v>
      </c>
      <c r="K2481" s="1">
        <v>42958</v>
      </c>
      <c r="L2481" t="s">
        <v>60</v>
      </c>
      <c r="M2481">
        <f>Table1[[#This Row],[Ship Date]]-Table1[[#This Row],[Order Date]]</f>
        <v>4</v>
      </c>
      <c r="N2481">
        <v>8</v>
      </c>
      <c r="O2481" t="s">
        <v>61</v>
      </c>
      <c r="P2481" s="3">
        <v>707.88</v>
      </c>
      <c r="Q2481" s="3">
        <v>542.98225961651428</v>
      </c>
      <c r="R2481" s="3">
        <f>(Table1[[#This Row],[Selling Price]]-Table1[[#This Row],[Cost Price]])</f>
        <v>164.89774038348571</v>
      </c>
      <c r="S2481" s="12">
        <f>(Table1[[#This Row],[Profit]]/Table1[[#This Row],[Selling Price]])</f>
        <v>0.23294589532616505</v>
      </c>
      <c r="T2481">
        <v>3</v>
      </c>
      <c r="U2481" s="2">
        <f>Table1[[#This Row],[Selling Price]]*Table1[[#This Row],[Quantity]]</f>
        <v>2123.64</v>
      </c>
      <c r="V2481" s="4">
        <v>0.2</v>
      </c>
      <c r="W2481">
        <v>432</v>
      </c>
      <c r="X2481" t="s">
        <v>36</v>
      </c>
      <c r="Y2481" t="s">
        <v>36</v>
      </c>
      <c r="Z2481" s="2">
        <v>394.83659972196091</v>
      </c>
    </row>
    <row r="2482" spans="1:26" x14ac:dyDescent="0.35">
      <c r="A2482" t="s">
        <v>416</v>
      </c>
      <c r="B2482" t="s">
        <v>417</v>
      </c>
      <c r="C2482" t="s">
        <v>39</v>
      </c>
      <c r="D2482" t="s">
        <v>80</v>
      </c>
      <c r="E2482" t="s">
        <v>81</v>
      </c>
      <c r="F2482" t="s">
        <v>4181</v>
      </c>
      <c r="G2482" t="s">
        <v>4182</v>
      </c>
      <c r="H2482" t="s">
        <v>32</v>
      </c>
      <c r="I2482" t="s">
        <v>8741</v>
      </c>
      <c r="J2482" s="1">
        <v>41902</v>
      </c>
      <c r="K2482" s="1">
        <v>41905</v>
      </c>
      <c r="L2482" t="s">
        <v>199</v>
      </c>
      <c r="M2482">
        <f>Table1[[#This Row],[Ship Date]]-Table1[[#This Row],[Order Date]]</f>
        <v>3</v>
      </c>
      <c r="N2482">
        <v>9</v>
      </c>
      <c r="O2482" t="s">
        <v>61</v>
      </c>
      <c r="P2482" s="3">
        <v>1349.91</v>
      </c>
      <c r="Q2482" s="3">
        <v>971.94476754241168</v>
      </c>
      <c r="R2482" s="3">
        <f>(Table1[[#This Row],[Selling Price]]-Table1[[#This Row],[Cost Price]])</f>
        <v>377.9652324575884</v>
      </c>
      <c r="S2482" s="12">
        <f>(Table1[[#This Row],[Profit]]/Table1[[#This Row],[Selling Price]])</f>
        <v>0.27999291245904423</v>
      </c>
      <c r="T2482">
        <v>9</v>
      </c>
      <c r="U2482" s="2">
        <f>Table1[[#This Row],[Selling Price]]*Table1[[#This Row],[Quantity]]</f>
        <v>12149.19</v>
      </c>
      <c r="V2482" s="4">
        <v>0</v>
      </c>
      <c r="W2482">
        <v>459</v>
      </c>
      <c r="X2482" t="s">
        <v>36</v>
      </c>
      <c r="Y2482" t="s">
        <v>36</v>
      </c>
      <c r="Z2482" s="2">
        <v>433.4685050095336</v>
      </c>
    </row>
    <row r="2483" spans="1:26" x14ac:dyDescent="0.35">
      <c r="A2483" t="s">
        <v>416</v>
      </c>
      <c r="B2483" t="s">
        <v>417</v>
      </c>
      <c r="C2483" t="s">
        <v>64</v>
      </c>
      <c r="D2483" t="s">
        <v>80</v>
      </c>
      <c r="E2483" t="s">
        <v>81</v>
      </c>
      <c r="F2483" t="s">
        <v>921</v>
      </c>
      <c r="G2483" t="s">
        <v>922</v>
      </c>
      <c r="H2483" t="s">
        <v>32</v>
      </c>
      <c r="I2483" t="s">
        <v>8900</v>
      </c>
      <c r="J2483" s="1">
        <v>42527</v>
      </c>
      <c r="K2483" s="1">
        <v>42532</v>
      </c>
      <c r="L2483" t="s">
        <v>60</v>
      </c>
      <c r="M2483">
        <f>Table1[[#This Row],[Ship Date]]-Table1[[#This Row],[Order Date]]</f>
        <v>5</v>
      </c>
      <c r="N2483">
        <v>6</v>
      </c>
      <c r="O2483" t="s">
        <v>51</v>
      </c>
      <c r="P2483" s="3">
        <v>477.6</v>
      </c>
      <c r="Q2483" s="3">
        <v>347.16995154077659</v>
      </c>
      <c r="R2483" s="3">
        <f>(Table1[[#This Row],[Selling Price]]-Table1[[#This Row],[Cost Price]])</f>
        <v>130.43004845922343</v>
      </c>
      <c r="S2483" s="12">
        <f>(Table1[[#This Row],[Profit]]/Table1[[#This Row],[Selling Price]])</f>
        <v>0.27309474133003231</v>
      </c>
      <c r="T2483">
        <v>3</v>
      </c>
      <c r="U2483" s="2">
        <f>Table1[[#This Row],[Selling Price]]*Table1[[#This Row],[Quantity]]</f>
        <v>1432.8000000000002</v>
      </c>
      <c r="V2483" s="4">
        <v>0.2</v>
      </c>
      <c r="W2483">
        <v>121</v>
      </c>
      <c r="X2483" t="s">
        <v>36</v>
      </c>
      <c r="Y2483" t="s">
        <v>36</v>
      </c>
      <c r="Z2483" s="2">
        <v>321.61749330532388</v>
      </c>
    </row>
    <row r="2484" spans="1:26" x14ac:dyDescent="0.35">
      <c r="A2484" t="s">
        <v>416</v>
      </c>
      <c r="B2484" t="s">
        <v>417</v>
      </c>
      <c r="C2484" t="s">
        <v>64</v>
      </c>
      <c r="D2484" t="s">
        <v>80</v>
      </c>
      <c r="E2484" t="s">
        <v>162</v>
      </c>
      <c r="F2484" t="s">
        <v>6064</v>
      </c>
      <c r="G2484" t="s">
        <v>6065</v>
      </c>
      <c r="H2484" t="s">
        <v>32</v>
      </c>
      <c r="I2484" t="s">
        <v>8978</v>
      </c>
      <c r="J2484" s="1">
        <v>42016</v>
      </c>
      <c r="K2484" s="1">
        <v>42021</v>
      </c>
      <c r="L2484" t="s">
        <v>60</v>
      </c>
      <c r="M2484">
        <f>Table1[[#This Row],[Ship Date]]-Table1[[#This Row],[Order Date]]</f>
        <v>5</v>
      </c>
      <c r="N2484">
        <v>1</v>
      </c>
      <c r="O2484" t="s">
        <v>35</v>
      </c>
      <c r="P2484" s="3">
        <v>10.384</v>
      </c>
      <c r="Q2484" s="3">
        <v>8.2699910962157936</v>
      </c>
      <c r="R2484" s="3">
        <f>(Table1[[#This Row],[Selling Price]]-Table1[[#This Row],[Cost Price]])</f>
        <v>2.1140089037842067</v>
      </c>
      <c r="S2484" s="12">
        <f>(Table1[[#This Row],[Profit]]/Table1[[#This Row],[Selling Price]])</f>
        <v>0.20358329196689201</v>
      </c>
      <c r="T2484">
        <v>2</v>
      </c>
      <c r="U2484" s="2">
        <f>Table1[[#This Row],[Selling Price]]*Table1[[#This Row],[Quantity]]</f>
        <v>20.768000000000001</v>
      </c>
      <c r="V2484" s="4">
        <v>0.2</v>
      </c>
      <c r="W2484">
        <v>187</v>
      </c>
      <c r="X2484" t="s">
        <v>36</v>
      </c>
      <c r="Y2484" t="s">
        <v>52</v>
      </c>
      <c r="Z2484" s="2">
        <v>3.6712984079205548</v>
      </c>
    </row>
    <row r="2485" spans="1:26" x14ac:dyDescent="0.35">
      <c r="A2485" t="s">
        <v>416</v>
      </c>
      <c r="B2485" t="s">
        <v>417</v>
      </c>
      <c r="C2485" t="s">
        <v>45</v>
      </c>
      <c r="D2485" t="s">
        <v>80</v>
      </c>
      <c r="E2485" t="s">
        <v>81</v>
      </c>
      <c r="F2485" t="s">
        <v>7118</v>
      </c>
      <c r="G2485" t="s">
        <v>7119</v>
      </c>
      <c r="H2485" t="s">
        <v>32</v>
      </c>
      <c r="I2485" t="s">
        <v>9058</v>
      </c>
      <c r="J2485" s="1">
        <v>42710</v>
      </c>
      <c r="K2485" s="1">
        <v>42714</v>
      </c>
      <c r="L2485" t="s">
        <v>60</v>
      </c>
      <c r="M2485">
        <f>Table1[[#This Row],[Ship Date]]-Table1[[#This Row],[Order Date]]</f>
        <v>4</v>
      </c>
      <c r="N2485">
        <v>12</v>
      </c>
      <c r="O2485" t="s">
        <v>35</v>
      </c>
      <c r="P2485" s="3">
        <v>271.95999999999998</v>
      </c>
      <c r="Q2485" s="3">
        <v>228.75814190212051</v>
      </c>
      <c r="R2485" s="3">
        <f>(Table1[[#This Row],[Selling Price]]-Table1[[#This Row],[Cost Price]])</f>
        <v>43.201858097879466</v>
      </c>
      <c r="S2485" s="12">
        <f>(Table1[[#This Row],[Profit]]/Table1[[#This Row],[Selling Price]])</f>
        <v>0.158853721495365</v>
      </c>
      <c r="T2485">
        <v>5</v>
      </c>
      <c r="U2485" s="2">
        <f>Table1[[#This Row],[Selling Price]]*Table1[[#This Row],[Quantity]]</f>
        <v>1359.8</v>
      </c>
      <c r="V2485" s="4">
        <v>0.2</v>
      </c>
      <c r="W2485">
        <v>431</v>
      </c>
      <c r="X2485" t="s">
        <v>36</v>
      </c>
      <c r="Y2485" t="s">
        <v>68</v>
      </c>
      <c r="Z2485" s="2">
        <v>77.321501080445472</v>
      </c>
    </row>
    <row r="2486" spans="1:26" x14ac:dyDescent="0.35">
      <c r="A2486" t="s">
        <v>438</v>
      </c>
      <c r="B2486" t="s">
        <v>439</v>
      </c>
      <c r="C2486" t="s">
        <v>39</v>
      </c>
      <c r="D2486" t="s">
        <v>80</v>
      </c>
      <c r="E2486" t="s">
        <v>162</v>
      </c>
      <c r="F2486" t="s">
        <v>440</v>
      </c>
      <c r="G2486" t="s">
        <v>441</v>
      </c>
      <c r="H2486" t="s">
        <v>32</v>
      </c>
      <c r="I2486" t="s">
        <v>442</v>
      </c>
      <c r="J2486" s="1">
        <v>43062</v>
      </c>
      <c r="K2486" s="1">
        <v>43067</v>
      </c>
      <c r="L2486" t="s">
        <v>60</v>
      </c>
      <c r="M2486">
        <f>Table1[[#This Row],[Ship Date]]-Table1[[#This Row],[Order Date]]</f>
        <v>5</v>
      </c>
      <c r="N2486">
        <v>11</v>
      </c>
      <c r="O2486" t="s">
        <v>35</v>
      </c>
      <c r="P2486" s="3">
        <v>74.111999999999995</v>
      </c>
      <c r="Q2486" s="3">
        <v>60.868385554755747</v>
      </c>
      <c r="R2486" s="3">
        <f>(Table1[[#This Row],[Selling Price]]-Table1[[#This Row],[Cost Price]])</f>
        <v>13.243614445244248</v>
      </c>
      <c r="S2486" s="12">
        <f>(Table1[[#This Row],[Profit]]/Table1[[#This Row],[Selling Price]])</f>
        <v>0.17869730199217737</v>
      </c>
      <c r="T2486">
        <v>8</v>
      </c>
      <c r="U2486" s="2">
        <f>Table1[[#This Row],[Selling Price]]*Table1[[#This Row],[Quantity]]</f>
        <v>592.89599999999996</v>
      </c>
      <c r="V2486" s="4">
        <v>0.2</v>
      </c>
      <c r="W2486">
        <v>441</v>
      </c>
      <c r="X2486" t="s">
        <v>36</v>
      </c>
      <c r="Y2486" t="s">
        <v>52</v>
      </c>
      <c r="Z2486" s="2">
        <v>23.067173975153519</v>
      </c>
    </row>
    <row r="2487" spans="1:26" x14ac:dyDescent="0.35">
      <c r="A2487" t="s">
        <v>438</v>
      </c>
      <c r="B2487" t="s">
        <v>439</v>
      </c>
      <c r="C2487" t="s">
        <v>45</v>
      </c>
      <c r="D2487" t="s">
        <v>80</v>
      </c>
      <c r="E2487" t="s">
        <v>618</v>
      </c>
      <c r="F2487" t="s">
        <v>773</v>
      </c>
      <c r="G2487" t="s">
        <v>774</v>
      </c>
      <c r="H2487" t="s">
        <v>32</v>
      </c>
      <c r="I2487" t="s">
        <v>768</v>
      </c>
      <c r="J2487" s="1">
        <v>42362</v>
      </c>
      <c r="K2487" s="1">
        <v>42365</v>
      </c>
      <c r="L2487" t="s">
        <v>199</v>
      </c>
      <c r="M2487">
        <f>Table1[[#This Row],[Ship Date]]-Table1[[#This Row],[Order Date]]</f>
        <v>3</v>
      </c>
      <c r="N2487">
        <v>12</v>
      </c>
      <c r="O2487" t="s">
        <v>35</v>
      </c>
      <c r="P2487" s="3">
        <v>479.988</v>
      </c>
      <c r="Q2487" s="3">
        <v>401.73232258022603</v>
      </c>
      <c r="R2487" s="3">
        <f>(Table1[[#This Row],[Selling Price]]-Table1[[#This Row],[Cost Price]])</f>
        <v>78.255677419773974</v>
      </c>
      <c r="S2487" s="12">
        <f>(Table1[[#This Row],[Profit]]/Table1[[#This Row],[Selling Price]])</f>
        <v>0.16303673720962603</v>
      </c>
      <c r="T2487">
        <v>4</v>
      </c>
      <c r="U2487" s="2">
        <f>Table1[[#This Row],[Selling Price]]*Table1[[#This Row],[Quantity]]</f>
        <v>1919.952</v>
      </c>
      <c r="V2487" s="4">
        <v>0.7</v>
      </c>
      <c r="W2487">
        <v>292</v>
      </c>
      <c r="X2487" t="s">
        <v>36</v>
      </c>
      <c r="Y2487" t="s">
        <v>36</v>
      </c>
      <c r="Z2487" s="2">
        <v>829.23722995545722</v>
      </c>
    </row>
    <row r="2488" spans="1:26" x14ac:dyDescent="0.35">
      <c r="A2488" t="s">
        <v>438</v>
      </c>
      <c r="B2488" t="s">
        <v>439</v>
      </c>
      <c r="C2488" t="s">
        <v>64</v>
      </c>
      <c r="D2488" t="s">
        <v>80</v>
      </c>
      <c r="E2488" t="s">
        <v>162</v>
      </c>
      <c r="F2488" t="s">
        <v>878</v>
      </c>
      <c r="G2488" t="s">
        <v>879</v>
      </c>
      <c r="H2488" t="s">
        <v>32</v>
      </c>
      <c r="I2488" t="s">
        <v>880</v>
      </c>
      <c r="J2488" s="1">
        <v>42318</v>
      </c>
      <c r="K2488" s="1">
        <v>42323</v>
      </c>
      <c r="L2488" t="s">
        <v>60</v>
      </c>
      <c r="M2488">
        <f>Table1[[#This Row],[Ship Date]]-Table1[[#This Row],[Order Date]]</f>
        <v>5</v>
      </c>
      <c r="N2488">
        <v>11</v>
      </c>
      <c r="O2488" t="s">
        <v>35</v>
      </c>
      <c r="P2488" s="3">
        <v>79.900000000000006</v>
      </c>
      <c r="Q2488" s="3">
        <v>66.851512529760953</v>
      </c>
      <c r="R2488" s="3">
        <f>(Table1[[#This Row],[Selling Price]]-Table1[[#This Row],[Cost Price]])</f>
        <v>13.048487470239053</v>
      </c>
      <c r="S2488" s="12">
        <f>(Table1[[#This Row],[Profit]]/Table1[[#This Row],[Selling Price]])</f>
        <v>0.16331023116694682</v>
      </c>
      <c r="T2488">
        <v>2</v>
      </c>
      <c r="U2488" s="2">
        <f>Table1[[#This Row],[Selling Price]]*Table1[[#This Row],[Quantity]]</f>
        <v>159.80000000000001</v>
      </c>
      <c r="V2488" s="4">
        <v>0</v>
      </c>
      <c r="W2488">
        <v>422</v>
      </c>
      <c r="X2488" t="s">
        <v>36</v>
      </c>
      <c r="Y2488" t="s">
        <v>68</v>
      </c>
      <c r="Z2488" s="2">
        <v>66.641900908262414</v>
      </c>
    </row>
    <row r="2489" spans="1:26" x14ac:dyDescent="0.35">
      <c r="A2489" t="s">
        <v>438</v>
      </c>
      <c r="B2489" t="s">
        <v>439</v>
      </c>
      <c r="C2489" t="s">
        <v>27</v>
      </c>
      <c r="D2489" t="s">
        <v>80</v>
      </c>
      <c r="E2489" t="s">
        <v>162</v>
      </c>
      <c r="F2489" t="s">
        <v>236</v>
      </c>
      <c r="G2489" t="s">
        <v>237</v>
      </c>
      <c r="H2489" t="s">
        <v>32</v>
      </c>
      <c r="I2489" t="s">
        <v>1480</v>
      </c>
      <c r="J2489" s="1">
        <v>42085</v>
      </c>
      <c r="K2489" s="1">
        <v>42089</v>
      </c>
      <c r="L2489" t="s">
        <v>60</v>
      </c>
      <c r="M2489">
        <f>Table1[[#This Row],[Ship Date]]-Table1[[#This Row],[Order Date]]</f>
        <v>4</v>
      </c>
      <c r="N2489">
        <v>3</v>
      </c>
      <c r="O2489" t="s">
        <v>106</v>
      </c>
      <c r="P2489" s="3">
        <v>18.391999999999999</v>
      </c>
      <c r="Q2489" s="3">
        <v>13.10807460734766</v>
      </c>
      <c r="R2489" s="3">
        <f>(Table1[[#This Row],[Selling Price]]-Table1[[#This Row],[Cost Price]])</f>
        <v>5.2839253926523391</v>
      </c>
      <c r="S2489" s="12">
        <f>(Table1[[#This Row],[Profit]]/Table1[[#This Row],[Selling Price]])</f>
        <v>0.28729476906548168</v>
      </c>
      <c r="T2489">
        <v>1</v>
      </c>
      <c r="U2489" s="2">
        <f>Table1[[#This Row],[Selling Price]]*Table1[[#This Row],[Quantity]]</f>
        <v>18.391999999999999</v>
      </c>
      <c r="V2489" s="4">
        <v>0.2</v>
      </c>
      <c r="W2489">
        <v>146</v>
      </c>
      <c r="X2489" t="s">
        <v>36</v>
      </c>
      <c r="Y2489" t="s">
        <v>52</v>
      </c>
      <c r="Z2489" s="2">
        <v>27.27974451493268</v>
      </c>
    </row>
    <row r="2490" spans="1:26" x14ac:dyDescent="0.35">
      <c r="A2490" t="s">
        <v>438</v>
      </c>
      <c r="B2490" t="s">
        <v>439</v>
      </c>
      <c r="C2490" t="s">
        <v>64</v>
      </c>
      <c r="D2490" t="s">
        <v>80</v>
      </c>
      <c r="E2490" t="s">
        <v>162</v>
      </c>
      <c r="F2490" t="s">
        <v>1810</v>
      </c>
      <c r="G2490" t="s">
        <v>1811</v>
      </c>
      <c r="H2490" t="s">
        <v>32</v>
      </c>
      <c r="I2490" t="s">
        <v>1812</v>
      </c>
      <c r="J2490" s="1">
        <v>42091</v>
      </c>
      <c r="K2490" s="1">
        <v>42096</v>
      </c>
      <c r="L2490" t="s">
        <v>60</v>
      </c>
      <c r="M2490">
        <f>Table1[[#This Row],[Ship Date]]-Table1[[#This Row],[Order Date]]</f>
        <v>5</v>
      </c>
      <c r="N2490">
        <v>3</v>
      </c>
      <c r="O2490" t="s">
        <v>106</v>
      </c>
      <c r="P2490" s="3">
        <v>166.24</v>
      </c>
      <c r="Q2490" s="3">
        <v>115.93899668635341</v>
      </c>
      <c r="R2490" s="3">
        <f>(Table1[[#This Row],[Selling Price]]-Table1[[#This Row],[Cost Price]])</f>
        <v>50.301003313646603</v>
      </c>
      <c r="S2490" s="12">
        <f>(Table1[[#This Row],[Profit]]/Table1[[#This Row],[Selling Price]])</f>
        <v>0.30258062628516963</v>
      </c>
      <c r="T2490">
        <v>1</v>
      </c>
      <c r="U2490" s="2">
        <f>Table1[[#This Row],[Selling Price]]*Table1[[#This Row],[Quantity]]</f>
        <v>166.24</v>
      </c>
      <c r="V2490" s="4">
        <v>0</v>
      </c>
      <c r="W2490">
        <v>380</v>
      </c>
      <c r="X2490" t="s">
        <v>36</v>
      </c>
      <c r="Y2490" t="s">
        <v>36</v>
      </c>
      <c r="Z2490" s="2">
        <v>636.65072957365464</v>
      </c>
    </row>
    <row r="2491" spans="1:26" x14ac:dyDescent="0.35">
      <c r="A2491" t="s">
        <v>438</v>
      </c>
      <c r="B2491" t="s">
        <v>439</v>
      </c>
      <c r="C2491" t="s">
        <v>45</v>
      </c>
      <c r="D2491" t="s">
        <v>80</v>
      </c>
      <c r="E2491" t="s">
        <v>162</v>
      </c>
      <c r="F2491" t="s">
        <v>2165</v>
      </c>
      <c r="G2491" t="s">
        <v>2166</v>
      </c>
      <c r="H2491" t="s">
        <v>32</v>
      </c>
      <c r="I2491" t="s">
        <v>2167</v>
      </c>
      <c r="J2491" s="1">
        <v>42906</v>
      </c>
      <c r="K2491" s="1">
        <v>42912</v>
      </c>
      <c r="L2491" t="s">
        <v>60</v>
      </c>
      <c r="M2491">
        <f>Table1[[#This Row],[Ship Date]]-Table1[[#This Row],[Order Date]]</f>
        <v>6</v>
      </c>
      <c r="N2491">
        <v>6</v>
      </c>
      <c r="O2491" t="s">
        <v>51</v>
      </c>
      <c r="P2491" s="3">
        <v>149.94999999999999</v>
      </c>
      <c r="Q2491" s="3">
        <v>120.74097050731559</v>
      </c>
      <c r="R2491" s="3">
        <f>(Table1[[#This Row],[Selling Price]]-Table1[[#This Row],[Cost Price]])</f>
        <v>29.209029492684394</v>
      </c>
      <c r="S2491" s="12">
        <f>(Table1[[#This Row],[Profit]]/Table1[[#This Row],[Selling Price]])</f>
        <v>0.19479179388252349</v>
      </c>
      <c r="T2491">
        <v>5</v>
      </c>
      <c r="U2491" s="2">
        <f>Table1[[#This Row],[Selling Price]]*Table1[[#This Row],[Quantity]]</f>
        <v>749.75</v>
      </c>
      <c r="V2491" s="4">
        <v>0</v>
      </c>
      <c r="W2491">
        <v>497</v>
      </c>
      <c r="X2491" t="s">
        <v>68</v>
      </c>
      <c r="Y2491" t="s">
        <v>68</v>
      </c>
      <c r="Z2491" s="2">
        <v>92.467815755897817</v>
      </c>
    </row>
    <row r="2492" spans="1:26" x14ac:dyDescent="0.35">
      <c r="A2492" t="s">
        <v>438</v>
      </c>
      <c r="B2492" t="s">
        <v>439</v>
      </c>
      <c r="C2492" t="s">
        <v>27</v>
      </c>
      <c r="D2492" t="s">
        <v>80</v>
      </c>
      <c r="E2492" t="s">
        <v>162</v>
      </c>
      <c r="F2492" t="s">
        <v>1850</v>
      </c>
      <c r="G2492" t="s">
        <v>1851</v>
      </c>
      <c r="H2492" t="s">
        <v>32</v>
      </c>
      <c r="I2492" t="s">
        <v>2434</v>
      </c>
      <c r="J2492" s="1">
        <v>41786</v>
      </c>
      <c r="K2492" s="1">
        <v>41791</v>
      </c>
      <c r="L2492" t="s">
        <v>34</v>
      </c>
      <c r="M2492">
        <f>Table1[[#This Row],[Ship Date]]-Table1[[#This Row],[Order Date]]</f>
        <v>5</v>
      </c>
      <c r="N2492">
        <v>5</v>
      </c>
      <c r="O2492" t="s">
        <v>51</v>
      </c>
      <c r="P2492" s="3">
        <v>99.99</v>
      </c>
      <c r="Q2492" s="3">
        <v>65.752908912893332</v>
      </c>
      <c r="R2492" s="3">
        <f>(Table1[[#This Row],[Selling Price]]-Table1[[#This Row],[Cost Price]])</f>
        <v>34.237091087106663</v>
      </c>
      <c r="S2492" s="12">
        <f>(Table1[[#This Row],[Profit]]/Table1[[#This Row],[Selling Price]])</f>
        <v>0.34240515138620525</v>
      </c>
      <c r="T2492">
        <v>1</v>
      </c>
      <c r="U2492" s="2">
        <f>Table1[[#This Row],[Selling Price]]*Table1[[#This Row],[Quantity]]</f>
        <v>99.99</v>
      </c>
      <c r="V2492" s="4">
        <v>0</v>
      </c>
      <c r="W2492">
        <v>361</v>
      </c>
      <c r="X2492" t="s">
        <v>36</v>
      </c>
      <c r="Y2492" t="s">
        <v>68</v>
      </c>
      <c r="Z2492" s="2">
        <v>124.582121177731</v>
      </c>
    </row>
    <row r="2493" spans="1:26" x14ac:dyDescent="0.35">
      <c r="A2493" t="s">
        <v>438</v>
      </c>
      <c r="B2493" t="s">
        <v>439</v>
      </c>
      <c r="C2493" t="s">
        <v>45</v>
      </c>
      <c r="D2493" t="s">
        <v>80</v>
      </c>
      <c r="E2493" t="s">
        <v>81</v>
      </c>
      <c r="F2493" t="s">
        <v>4264</v>
      </c>
      <c r="G2493" t="s">
        <v>4265</v>
      </c>
      <c r="H2493" t="s">
        <v>32</v>
      </c>
      <c r="I2493" t="s">
        <v>4266</v>
      </c>
      <c r="J2493" s="1">
        <v>42286</v>
      </c>
      <c r="K2493" s="1">
        <v>42290</v>
      </c>
      <c r="L2493" t="s">
        <v>34</v>
      </c>
      <c r="M2493">
        <f>Table1[[#This Row],[Ship Date]]-Table1[[#This Row],[Order Date]]</f>
        <v>4</v>
      </c>
      <c r="N2493">
        <v>10</v>
      </c>
      <c r="O2493" t="s">
        <v>61</v>
      </c>
      <c r="P2493" s="3">
        <v>631.96</v>
      </c>
      <c r="Q2493" s="3">
        <v>449.85289470386999</v>
      </c>
      <c r="R2493" s="3">
        <f>(Table1[[#This Row],[Selling Price]]-Table1[[#This Row],[Cost Price]])</f>
        <v>182.10710529613004</v>
      </c>
      <c r="S2493" s="12">
        <f>(Table1[[#This Row],[Profit]]/Table1[[#This Row],[Selling Price]])</f>
        <v>0.28816239207565358</v>
      </c>
      <c r="T2493">
        <v>4</v>
      </c>
      <c r="U2493" s="2">
        <f>Table1[[#This Row],[Selling Price]]*Table1[[#This Row],[Quantity]]</f>
        <v>2527.84</v>
      </c>
      <c r="V2493" s="4">
        <v>0</v>
      </c>
      <c r="W2493">
        <v>327</v>
      </c>
      <c r="X2493" t="s">
        <v>36</v>
      </c>
      <c r="Y2493" t="s">
        <v>68</v>
      </c>
      <c r="Z2493" s="2">
        <v>72.972455223415153</v>
      </c>
    </row>
    <row r="2494" spans="1:26" x14ac:dyDescent="0.35">
      <c r="A2494" t="s">
        <v>438</v>
      </c>
      <c r="B2494" t="s">
        <v>439</v>
      </c>
      <c r="C2494" t="s">
        <v>64</v>
      </c>
      <c r="D2494" t="s">
        <v>80</v>
      </c>
      <c r="E2494" t="s">
        <v>162</v>
      </c>
      <c r="F2494" t="s">
        <v>4523</v>
      </c>
      <c r="G2494" t="s">
        <v>4524</v>
      </c>
      <c r="H2494" t="s">
        <v>32</v>
      </c>
      <c r="I2494" t="s">
        <v>4522</v>
      </c>
      <c r="J2494" s="1">
        <v>42841</v>
      </c>
      <c r="K2494" s="1">
        <v>42843</v>
      </c>
      <c r="L2494" t="s">
        <v>199</v>
      </c>
      <c r="M2494">
        <f>Table1[[#This Row],[Ship Date]]-Table1[[#This Row],[Order Date]]</f>
        <v>2</v>
      </c>
      <c r="N2494">
        <v>4</v>
      </c>
      <c r="O2494" t="s">
        <v>106</v>
      </c>
      <c r="P2494" s="3">
        <v>25.98</v>
      </c>
      <c r="Q2494" s="3">
        <v>18.354763957860381</v>
      </c>
      <c r="R2494" s="3">
        <f>(Table1[[#This Row],[Selling Price]]-Table1[[#This Row],[Cost Price]])</f>
        <v>7.625236042139619</v>
      </c>
      <c r="S2494" s="12">
        <f>(Table1[[#This Row],[Profit]]/Table1[[#This Row],[Selling Price]])</f>
        <v>0.2935040816835881</v>
      </c>
      <c r="T2494">
        <v>2</v>
      </c>
      <c r="U2494" s="2">
        <f>Table1[[#This Row],[Selling Price]]*Table1[[#This Row],[Quantity]]</f>
        <v>51.96</v>
      </c>
      <c r="V2494" s="4">
        <v>0</v>
      </c>
      <c r="W2494">
        <v>264</v>
      </c>
      <c r="X2494" t="s">
        <v>36</v>
      </c>
      <c r="Y2494" t="s">
        <v>52</v>
      </c>
      <c r="Z2494" s="2">
        <v>33.352646388897803</v>
      </c>
    </row>
    <row r="2495" spans="1:26" x14ac:dyDescent="0.35">
      <c r="A2495" t="s">
        <v>438</v>
      </c>
      <c r="B2495" t="s">
        <v>439</v>
      </c>
      <c r="C2495" t="s">
        <v>27</v>
      </c>
      <c r="D2495" t="s">
        <v>80</v>
      </c>
      <c r="E2495" t="s">
        <v>81</v>
      </c>
      <c r="F2495" t="s">
        <v>4879</v>
      </c>
      <c r="G2495" t="s">
        <v>4880</v>
      </c>
      <c r="H2495" t="s">
        <v>32</v>
      </c>
      <c r="I2495" t="s">
        <v>4878</v>
      </c>
      <c r="J2495" s="1">
        <v>43051</v>
      </c>
      <c r="K2495" s="1">
        <v>43057</v>
      </c>
      <c r="L2495" t="s">
        <v>60</v>
      </c>
      <c r="M2495">
        <f>Table1[[#This Row],[Ship Date]]-Table1[[#This Row],[Order Date]]</f>
        <v>6</v>
      </c>
      <c r="N2495">
        <v>11</v>
      </c>
      <c r="O2495" t="s">
        <v>35</v>
      </c>
      <c r="P2495" s="3">
        <v>67.992000000000004</v>
      </c>
      <c r="Q2495" s="3">
        <v>52.328694437058459</v>
      </c>
      <c r="R2495" s="3">
        <f>(Table1[[#This Row],[Selling Price]]-Table1[[#This Row],[Cost Price]])</f>
        <v>15.663305562941545</v>
      </c>
      <c r="S2495" s="12">
        <f>(Table1[[#This Row],[Profit]]/Table1[[#This Row],[Selling Price]])</f>
        <v>0.23036983119986976</v>
      </c>
      <c r="T2495">
        <v>1</v>
      </c>
      <c r="U2495" s="2">
        <f>Table1[[#This Row],[Selling Price]]*Table1[[#This Row],[Quantity]]</f>
        <v>67.992000000000004</v>
      </c>
      <c r="V2495" s="4">
        <v>0.2</v>
      </c>
      <c r="W2495">
        <v>115</v>
      </c>
      <c r="X2495" t="s">
        <v>68</v>
      </c>
      <c r="Y2495" t="s">
        <v>36</v>
      </c>
      <c r="Z2495" s="2">
        <v>150.7624543711066</v>
      </c>
    </row>
    <row r="2496" spans="1:26" x14ac:dyDescent="0.35">
      <c r="A2496" t="s">
        <v>438</v>
      </c>
      <c r="B2496" t="s">
        <v>439</v>
      </c>
      <c r="C2496" t="s">
        <v>27</v>
      </c>
      <c r="D2496" t="s">
        <v>80</v>
      </c>
      <c r="E2496" t="s">
        <v>162</v>
      </c>
      <c r="F2496" t="s">
        <v>807</v>
      </c>
      <c r="G2496" t="s">
        <v>808</v>
      </c>
      <c r="H2496" t="s">
        <v>32</v>
      </c>
      <c r="I2496" t="s">
        <v>5069</v>
      </c>
      <c r="J2496" s="1">
        <v>42454</v>
      </c>
      <c r="K2496" s="1">
        <v>42454</v>
      </c>
      <c r="L2496" t="s">
        <v>1118</v>
      </c>
      <c r="M2496">
        <f>Table1[[#This Row],[Ship Date]]-Table1[[#This Row],[Order Date]]</f>
        <v>0</v>
      </c>
      <c r="N2496">
        <v>3</v>
      </c>
      <c r="O2496" t="s">
        <v>106</v>
      </c>
      <c r="P2496" s="3">
        <v>1287.45</v>
      </c>
      <c r="Q2496" s="3">
        <v>1045.797490211495</v>
      </c>
      <c r="R2496" s="3">
        <f>(Table1[[#This Row],[Selling Price]]-Table1[[#This Row],[Cost Price]])</f>
        <v>241.65250978850509</v>
      </c>
      <c r="S2496" s="12">
        <f>(Table1[[#This Row],[Profit]]/Table1[[#This Row],[Selling Price]])</f>
        <v>0.18769855900307203</v>
      </c>
      <c r="T2496">
        <v>5</v>
      </c>
      <c r="U2496" s="2">
        <f>Table1[[#This Row],[Selling Price]]*Table1[[#This Row],[Quantity]]</f>
        <v>6437.25</v>
      </c>
      <c r="V2496" s="4">
        <v>0</v>
      </c>
      <c r="W2496">
        <v>151</v>
      </c>
      <c r="X2496" t="s">
        <v>36</v>
      </c>
      <c r="Y2496" t="s">
        <v>36</v>
      </c>
      <c r="Z2496" s="2">
        <v>816.2843555697176</v>
      </c>
    </row>
    <row r="2497" spans="1:26" x14ac:dyDescent="0.35">
      <c r="A2497" t="s">
        <v>438</v>
      </c>
      <c r="B2497" t="s">
        <v>439</v>
      </c>
      <c r="C2497" t="s">
        <v>39</v>
      </c>
      <c r="D2497" t="s">
        <v>80</v>
      </c>
      <c r="E2497" t="s">
        <v>618</v>
      </c>
      <c r="F2497" t="s">
        <v>5634</v>
      </c>
      <c r="G2497" t="s">
        <v>5635</v>
      </c>
      <c r="H2497" t="s">
        <v>32</v>
      </c>
      <c r="I2497" t="s">
        <v>5633</v>
      </c>
      <c r="J2497" s="1">
        <v>41901</v>
      </c>
      <c r="K2497" s="1">
        <v>41906</v>
      </c>
      <c r="L2497" t="s">
        <v>60</v>
      </c>
      <c r="M2497">
        <f>Table1[[#This Row],[Ship Date]]-Table1[[#This Row],[Order Date]]</f>
        <v>5</v>
      </c>
      <c r="N2497">
        <v>9</v>
      </c>
      <c r="O2497" t="s">
        <v>61</v>
      </c>
      <c r="P2497" s="3">
        <v>2624.9850000000001</v>
      </c>
      <c r="Q2497" s="3">
        <v>2073.1964283486191</v>
      </c>
      <c r="R2497" s="3">
        <f>(Table1[[#This Row],[Selling Price]]-Table1[[#This Row],[Cost Price]])</f>
        <v>551.78857165138106</v>
      </c>
      <c r="S2497" s="12">
        <f>(Table1[[#This Row],[Profit]]/Table1[[#This Row],[Selling Price]])</f>
        <v>0.21020637133217182</v>
      </c>
      <c r="T2497">
        <v>3</v>
      </c>
      <c r="U2497" s="2">
        <f>Table1[[#This Row],[Selling Price]]*Table1[[#This Row],[Quantity]]</f>
        <v>7874.9549999999999</v>
      </c>
      <c r="V2497" s="4">
        <v>0.5</v>
      </c>
      <c r="W2497">
        <v>358</v>
      </c>
      <c r="X2497" t="s">
        <v>36</v>
      </c>
      <c r="Y2497" t="s">
        <v>36</v>
      </c>
      <c r="Z2497" s="2">
        <v>3154.839338274614</v>
      </c>
    </row>
    <row r="2498" spans="1:26" x14ac:dyDescent="0.35">
      <c r="A2498" t="s">
        <v>438</v>
      </c>
      <c r="B2498" t="s">
        <v>439</v>
      </c>
      <c r="C2498" t="s">
        <v>64</v>
      </c>
      <c r="D2498" t="s">
        <v>80</v>
      </c>
      <c r="E2498" t="s">
        <v>81</v>
      </c>
      <c r="F2498" t="s">
        <v>4435</v>
      </c>
      <c r="G2498" t="s">
        <v>4436</v>
      </c>
      <c r="H2498" t="s">
        <v>32</v>
      </c>
      <c r="I2498" t="s">
        <v>5783</v>
      </c>
      <c r="J2498" s="1">
        <v>42049</v>
      </c>
      <c r="K2498" s="1">
        <v>42054</v>
      </c>
      <c r="L2498" t="s">
        <v>60</v>
      </c>
      <c r="M2498">
        <f>Table1[[#This Row],[Ship Date]]-Table1[[#This Row],[Order Date]]</f>
        <v>5</v>
      </c>
      <c r="N2498">
        <v>2</v>
      </c>
      <c r="O2498" t="s">
        <v>106</v>
      </c>
      <c r="P2498" s="3">
        <v>323.98200000000003</v>
      </c>
      <c r="Q2498" s="3">
        <v>250.9702109862373</v>
      </c>
      <c r="R2498" s="3">
        <f>(Table1[[#This Row],[Selling Price]]-Table1[[#This Row],[Cost Price]])</f>
        <v>73.011789013762723</v>
      </c>
      <c r="S2498" s="12">
        <f>(Table1[[#This Row],[Profit]]/Table1[[#This Row],[Selling Price]])</f>
        <v>0.22535754768401553</v>
      </c>
      <c r="T2498">
        <v>3</v>
      </c>
      <c r="U2498" s="2">
        <f>Table1[[#This Row],[Selling Price]]*Table1[[#This Row],[Quantity]]</f>
        <v>971.94600000000014</v>
      </c>
      <c r="V2498" s="4">
        <v>0.4</v>
      </c>
      <c r="W2498">
        <v>103</v>
      </c>
      <c r="X2498" t="s">
        <v>36</v>
      </c>
      <c r="Y2498" t="s">
        <v>36</v>
      </c>
      <c r="Z2498" s="2">
        <v>686.04292916172528</v>
      </c>
    </row>
    <row r="2499" spans="1:26" x14ac:dyDescent="0.35">
      <c r="A2499" t="s">
        <v>438</v>
      </c>
      <c r="B2499" t="s">
        <v>439</v>
      </c>
      <c r="C2499" t="s">
        <v>64</v>
      </c>
      <c r="D2499" t="s">
        <v>80</v>
      </c>
      <c r="E2499" t="s">
        <v>81</v>
      </c>
      <c r="F2499" t="s">
        <v>4063</v>
      </c>
      <c r="G2499" t="s">
        <v>4064</v>
      </c>
      <c r="H2499" t="s">
        <v>32</v>
      </c>
      <c r="I2499" t="s">
        <v>6217</v>
      </c>
      <c r="J2499" s="1">
        <v>42218</v>
      </c>
      <c r="K2499" s="1">
        <v>42221</v>
      </c>
      <c r="L2499" t="s">
        <v>34</v>
      </c>
      <c r="M2499">
        <f>Table1[[#This Row],[Ship Date]]-Table1[[#This Row],[Order Date]]</f>
        <v>3</v>
      </c>
      <c r="N2499">
        <v>8</v>
      </c>
      <c r="O2499" t="s">
        <v>61</v>
      </c>
      <c r="P2499" s="3">
        <v>128.85</v>
      </c>
      <c r="Q2499" s="3">
        <v>89.061775245037651</v>
      </c>
      <c r="R2499" s="3">
        <f>(Table1[[#This Row],[Selling Price]]-Table1[[#This Row],[Cost Price]])</f>
        <v>39.788224754962343</v>
      </c>
      <c r="S2499" s="12">
        <f>(Table1[[#This Row],[Profit]]/Table1[[#This Row],[Selling Price]])</f>
        <v>0.30879491466792663</v>
      </c>
      <c r="T2499">
        <v>3</v>
      </c>
      <c r="U2499" s="2">
        <f>Table1[[#This Row],[Selling Price]]*Table1[[#This Row],[Quantity]]</f>
        <v>386.54999999999995</v>
      </c>
      <c r="V2499" s="4">
        <v>0</v>
      </c>
      <c r="W2499">
        <v>234</v>
      </c>
      <c r="X2499" t="s">
        <v>36</v>
      </c>
      <c r="Y2499" t="s">
        <v>68</v>
      </c>
      <c r="Z2499" s="2">
        <v>41.408874595164917</v>
      </c>
    </row>
    <row r="2500" spans="1:26" x14ac:dyDescent="0.35">
      <c r="A2500" t="s">
        <v>438</v>
      </c>
      <c r="B2500" t="s">
        <v>439</v>
      </c>
      <c r="C2500" t="s">
        <v>64</v>
      </c>
      <c r="D2500" t="s">
        <v>80</v>
      </c>
      <c r="E2500" t="s">
        <v>162</v>
      </c>
      <c r="F2500" t="s">
        <v>297</v>
      </c>
      <c r="G2500" t="s">
        <v>298</v>
      </c>
      <c r="H2500" t="s">
        <v>32</v>
      </c>
      <c r="I2500" t="s">
        <v>6302</v>
      </c>
      <c r="J2500" s="1">
        <v>42089</v>
      </c>
      <c r="K2500" s="1">
        <v>42093</v>
      </c>
      <c r="L2500" t="s">
        <v>34</v>
      </c>
      <c r="M2500">
        <f>Table1[[#This Row],[Ship Date]]-Table1[[#This Row],[Order Date]]</f>
        <v>4</v>
      </c>
      <c r="N2500">
        <v>3</v>
      </c>
      <c r="O2500" t="s">
        <v>106</v>
      </c>
      <c r="P2500" s="3">
        <v>16.776</v>
      </c>
      <c r="Q2500" s="3">
        <v>11.34890457031667</v>
      </c>
      <c r="R2500" s="3">
        <f>(Table1[[#This Row],[Selling Price]]-Table1[[#This Row],[Cost Price]])</f>
        <v>5.4270954296833303</v>
      </c>
      <c r="S2500" s="12">
        <f>(Table1[[#This Row],[Profit]]/Table1[[#This Row],[Selling Price]])</f>
        <v>0.32350354254192482</v>
      </c>
      <c r="T2500">
        <v>3</v>
      </c>
      <c r="U2500" s="2">
        <f>Table1[[#This Row],[Selling Price]]*Table1[[#This Row],[Quantity]]</f>
        <v>50.328000000000003</v>
      </c>
      <c r="V2500" s="4">
        <v>0.2</v>
      </c>
      <c r="W2500">
        <v>437</v>
      </c>
      <c r="X2500" t="s">
        <v>36</v>
      </c>
      <c r="Y2500" t="s">
        <v>52</v>
      </c>
      <c r="Z2500" s="2">
        <v>15.186167126697899</v>
      </c>
    </row>
    <row r="2501" spans="1:26" x14ac:dyDescent="0.35">
      <c r="A2501" t="s">
        <v>438</v>
      </c>
      <c r="B2501" t="s">
        <v>439</v>
      </c>
      <c r="C2501" t="s">
        <v>45</v>
      </c>
      <c r="D2501" t="s">
        <v>80</v>
      </c>
      <c r="E2501" t="s">
        <v>162</v>
      </c>
      <c r="F2501" t="s">
        <v>1198</v>
      </c>
      <c r="G2501" t="s">
        <v>1199</v>
      </c>
      <c r="H2501" t="s">
        <v>32</v>
      </c>
      <c r="I2501" t="s">
        <v>6493</v>
      </c>
      <c r="J2501" s="1">
        <v>42999</v>
      </c>
      <c r="K2501" s="1">
        <v>43001</v>
      </c>
      <c r="L2501" t="s">
        <v>199</v>
      </c>
      <c r="M2501">
        <f>Table1[[#This Row],[Ship Date]]-Table1[[#This Row],[Order Date]]</f>
        <v>2</v>
      </c>
      <c r="N2501">
        <v>9</v>
      </c>
      <c r="O2501" t="s">
        <v>61</v>
      </c>
      <c r="P2501" s="3">
        <v>71.98</v>
      </c>
      <c r="Q2501" s="3">
        <v>56.631632675805641</v>
      </c>
      <c r="R2501" s="3">
        <f>(Table1[[#This Row],[Selling Price]]-Table1[[#This Row],[Cost Price]])</f>
        <v>15.348367324194363</v>
      </c>
      <c r="S2501" s="12">
        <f>(Table1[[#This Row],[Profit]]/Table1[[#This Row],[Selling Price]])</f>
        <v>0.21323099922470634</v>
      </c>
      <c r="T2501">
        <v>2</v>
      </c>
      <c r="U2501" s="2">
        <f>Table1[[#This Row],[Selling Price]]*Table1[[#This Row],[Quantity]]</f>
        <v>143.96</v>
      </c>
      <c r="V2501" s="4">
        <v>0</v>
      </c>
      <c r="W2501">
        <v>359</v>
      </c>
      <c r="X2501" t="s">
        <v>36</v>
      </c>
      <c r="Y2501" t="s">
        <v>68</v>
      </c>
      <c r="Z2501" s="2">
        <v>39.986889394455829</v>
      </c>
    </row>
    <row r="2502" spans="1:26" x14ac:dyDescent="0.35">
      <c r="A2502" t="s">
        <v>438</v>
      </c>
      <c r="B2502" t="s">
        <v>439</v>
      </c>
      <c r="C2502" t="s">
        <v>45</v>
      </c>
      <c r="D2502" t="s">
        <v>80</v>
      </c>
      <c r="E2502" t="s">
        <v>162</v>
      </c>
      <c r="F2502" t="s">
        <v>1889</v>
      </c>
      <c r="G2502" t="s">
        <v>1890</v>
      </c>
      <c r="H2502" t="s">
        <v>32</v>
      </c>
      <c r="I2502" t="s">
        <v>6559</v>
      </c>
      <c r="J2502" s="1">
        <v>43016</v>
      </c>
      <c r="K2502" s="1">
        <v>43022</v>
      </c>
      <c r="L2502" t="s">
        <v>60</v>
      </c>
      <c r="M2502">
        <f>Table1[[#This Row],[Ship Date]]-Table1[[#This Row],[Order Date]]</f>
        <v>6</v>
      </c>
      <c r="N2502">
        <v>10</v>
      </c>
      <c r="O2502" t="s">
        <v>61</v>
      </c>
      <c r="P2502" s="3">
        <v>239.96</v>
      </c>
      <c r="Q2502" s="3">
        <v>164.65173790499011</v>
      </c>
      <c r="R2502" s="3">
        <f>(Table1[[#This Row],[Selling Price]]-Table1[[#This Row],[Cost Price]])</f>
        <v>75.308262095009894</v>
      </c>
      <c r="S2502" s="12">
        <f>(Table1[[#This Row],[Profit]]/Table1[[#This Row],[Selling Price]])</f>
        <v>0.31383673151779418</v>
      </c>
      <c r="T2502">
        <v>4</v>
      </c>
      <c r="U2502" s="2">
        <f>Table1[[#This Row],[Selling Price]]*Table1[[#This Row],[Quantity]]</f>
        <v>959.84</v>
      </c>
      <c r="V2502" s="4">
        <v>0</v>
      </c>
      <c r="W2502">
        <v>283</v>
      </c>
      <c r="X2502" t="s">
        <v>68</v>
      </c>
      <c r="Y2502" t="s">
        <v>68</v>
      </c>
      <c r="Z2502" s="2">
        <v>45.15883143601777</v>
      </c>
    </row>
    <row r="2503" spans="1:26" x14ac:dyDescent="0.35">
      <c r="A2503" t="s">
        <v>438</v>
      </c>
      <c r="B2503" t="s">
        <v>439</v>
      </c>
      <c r="C2503" t="s">
        <v>39</v>
      </c>
      <c r="D2503" t="s">
        <v>80</v>
      </c>
      <c r="E2503" t="s">
        <v>81</v>
      </c>
      <c r="F2503" t="s">
        <v>1663</v>
      </c>
      <c r="G2503" t="s">
        <v>1664</v>
      </c>
      <c r="H2503" t="s">
        <v>32</v>
      </c>
      <c r="I2503" t="s">
        <v>6960</v>
      </c>
      <c r="J2503" s="1">
        <v>41717</v>
      </c>
      <c r="K2503" s="1">
        <v>41719</v>
      </c>
      <c r="L2503" t="s">
        <v>199</v>
      </c>
      <c r="M2503">
        <f>Table1[[#This Row],[Ship Date]]-Table1[[#This Row],[Order Date]]</f>
        <v>2</v>
      </c>
      <c r="N2503">
        <v>3</v>
      </c>
      <c r="O2503" t="s">
        <v>106</v>
      </c>
      <c r="P2503" s="3">
        <v>323.976</v>
      </c>
      <c r="Q2503" s="3">
        <v>264.24116874772648</v>
      </c>
      <c r="R2503" s="3">
        <f>(Table1[[#This Row],[Selling Price]]-Table1[[#This Row],[Cost Price]])</f>
        <v>59.734831252273523</v>
      </c>
      <c r="S2503" s="12">
        <f>(Table1[[#This Row],[Profit]]/Table1[[#This Row],[Selling Price]])</f>
        <v>0.18438042093325901</v>
      </c>
      <c r="T2503">
        <v>3</v>
      </c>
      <c r="U2503" s="2">
        <f>Table1[[#This Row],[Selling Price]]*Table1[[#This Row],[Quantity]]</f>
        <v>971.928</v>
      </c>
      <c r="V2503" s="4">
        <v>0.2</v>
      </c>
      <c r="W2503">
        <v>172</v>
      </c>
      <c r="X2503" t="s">
        <v>36</v>
      </c>
      <c r="Y2503" t="s">
        <v>36</v>
      </c>
      <c r="Z2503" s="2">
        <v>252.49505727809139</v>
      </c>
    </row>
    <row r="2504" spans="1:26" x14ac:dyDescent="0.35">
      <c r="A2504" t="s">
        <v>438</v>
      </c>
      <c r="B2504" t="s">
        <v>439</v>
      </c>
      <c r="C2504" t="s">
        <v>45</v>
      </c>
      <c r="D2504" t="s">
        <v>80</v>
      </c>
      <c r="E2504" t="s">
        <v>81</v>
      </c>
      <c r="F2504" t="s">
        <v>4156</v>
      </c>
      <c r="G2504" t="s">
        <v>4157</v>
      </c>
      <c r="H2504" t="s">
        <v>32</v>
      </c>
      <c r="I2504" t="s">
        <v>7092</v>
      </c>
      <c r="J2504" s="1">
        <v>42458</v>
      </c>
      <c r="K2504" s="1">
        <v>42462</v>
      </c>
      <c r="L2504" t="s">
        <v>60</v>
      </c>
      <c r="M2504">
        <f>Table1[[#This Row],[Ship Date]]-Table1[[#This Row],[Order Date]]</f>
        <v>4</v>
      </c>
      <c r="N2504">
        <v>3</v>
      </c>
      <c r="O2504" t="s">
        <v>106</v>
      </c>
      <c r="P2504" s="3">
        <v>158.376</v>
      </c>
      <c r="Q2504" s="3">
        <v>124.0435297723016</v>
      </c>
      <c r="R2504" s="3">
        <f>(Table1[[#This Row],[Selling Price]]-Table1[[#This Row],[Cost Price]])</f>
        <v>34.332470227698408</v>
      </c>
      <c r="S2504" s="12">
        <f>(Table1[[#This Row],[Profit]]/Table1[[#This Row],[Selling Price]])</f>
        <v>0.21677823803921306</v>
      </c>
      <c r="T2504">
        <v>4</v>
      </c>
      <c r="U2504" s="2">
        <f>Table1[[#This Row],[Selling Price]]*Table1[[#This Row],[Quantity]]</f>
        <v>633.50400000000002</v>
      </c>
      <c r="V2504" s="4">
        <v>0.4</v>
      </c>
      <c r="W2504">
        <v>490</v>
      </c>
      <c r="X2504" t="s">
        <v>36</v>
      </c>
      <c r="Y2504" t="s">
        <v>68</v>
      </c>
      <c r="Z2504" s="2">
        <v>46.349852743383472</v>
      </c>
    </row>
    <row r="2505" spans="1:26" x14ac:dyDescent="0.35">
      <c r="A2505" t="s">
        <v>438</v>
      </c>
      <c r="B2505" t="s">
        <v>439</v>
      </c>
      <c r="C2505" t="s">
        <v>45</v>
      </c>
      <c r="D2505" t="s">
        <v>80</v>
      </c>
      <c r="E2505" t="s">
        <v>81</v>
      </c>
      <c r="F2505" t="s">
        <v>2901</v>
      </c>
      <c r="G2505" t="s">
        <v>2902</v>
      </c>
      <c r="H2505" t="s">
        <v>32</v>
      </c>
      <c r="I2505" t="s">
        <v>7155</v>
      </c>
      <c r="J2505" s="1">
        <v>42800</v>
      </c>
      <c r="K2505" s="1">
        <v>42804</v>
      </c>
      <c r="L2505" t="s">
        <v>60</v>
      </c>
      <c r="M2505">
        <f>Table1[[#This Row],[Ship Date]]-Table1[[#This Row],[Order Date]]</f>
        <v>4</v>
      </c>
      <c r="N2505">
        <v>3</v>
      </c>
      <c r="O2505" t="s">
        <v>106</v>
      </c>
      <c r="P2505" s="3">
        <v>206.38399999999999</v>
      </c>
      <c r="Q2505" s="3">
        <v>143.1077641961711</v>
      </c>
      <c r="R2505" s="3">
        <f>(Table1[[#This Row],[Selling Price]]-Table1[[#This Row],[Cost Price]])</f>
        <v>63.276235803828882</v>
      </c>
      <c r="S2505" s="12">
        <f>(Table1[[#This Row],[Profit]]/Table1[[#This Row],[Selling Price]])</f>
        <v>0.30659467693149123</v>
      </c>
      <c r="T2505">
        <v>2</v>
      </c>
      <c r="U2505" s="2">
        <f>Table1[[#This Row],[Selling Price]]*Table1[[#This Row],[Quantity]]</f>
        <v>412.76799999999997</v>
      </c>
      <c r="V2505" s="4">
        <v>0.2</v>
      </c>
      <c r="W2505">
        <v>141</v>
      </c>
      <c r="X2505" t="s">
        <v>36</v>
      </c>
      <c r="Y2505" t="s">
        <v>36</v>
      </c>
      <c r="Z2505" s="2">
        <v>214.46675269089559</v>
      </c>
    </row>
    <row r="2506" spans="1:26" x14ac:dyDescent="0.35">
      <c r="A2506" t="s">
        <v>438</v>
      </c>
      <c r="B2506" t="s">
        <v>439</v>
      </c>
      <c r="C2506" t="s">
        <v>45</v>
      </c>
      <c r="D2506" t="s">
        <v>80</v>
      </c>
      <c r="E2506" t="s">
        <v>162</v>
      </c>
      <c r="F2506" t="s">
        <v>5271</v>
      </c>
      <c r="G2506" t="s">
        <v>5272</v>
      </c>
      <c r="H2506" t="s">
        <v>32</v>
      </c>
      <c r="I2506" t="s">
        <v>7231</v>
      </c>
      <c r="J2506" s="1">
        <v>42867</v>
      </c>
      <c r="K2506" s="1">
        <v>42869</v>
      </c>
      <c r="L2506" t="s">
        <v>34</v>
      </c>
      <c r="M2506">
        <f>Table1[[#This Row],[Ship Date]]-Table1[[#This Row],[Order Date]]</f>
        <v>2</v>
      </c>
      <c r="N2506">
        <v>5</v>
      </c>
      <c r="O2506" t="s">
        <v>51</v>
      </c>
      <c r="P2506" s="3">
        <v>87.4</v>
      </c>
      <c r="Q2506" s="3">
        <v>58.124482887970373</v>
      </c>
      <c r="R2506" s="3">
        <f>(Table1[[#This Row],[Selling Price]]-Table1[[#This Row],[Cost Price]])</f>
        <v>29.275517112029632</v>
      </c>
      <c r="S2506" s="12">
        <f>(Table1[[#This Row],[Profit]]/Table1[[#This Row],[Selling Price]])</f>
        <v>0.33496015002322233</v>
      </c>
      <c r="T2506">
        <v>5</v>
      </c>
      <c r="U2506" s="2">
        <f>Table1[[#This Row],[Selling Price]]*Table1[[#This Row],[Quantity]]</f>
        <v>437</v>
      </c>
      <c r="V2506" s="4">
        <v>0</v>
      </c>
      <c r="W2506">
        <v>447</v>
      </c>
      <c r="X2506" t="s">
        <v>36</v>
      </c>
      <c r="Y2506" t="s">
        <v>68</v>
      </c>
      <c r="Z2506" s="2">
        <v>51.96197681638629</v>
      </c>
    </row>
    <row r="2507" spans="1:26" x14ac:dyDescent="0.35">
      <c r="A2507" t="s">
        <v>438</v>
      </c>
      <c r="B2507" t="s">
        <v>439</v>
      </c>
      <c r="C2507" t="s">
        <v>45</v>
      </c>
      <c r="D2507" t="s">
        <v>80</v>
      </c>
      <c r="E2507" t="s">
        <v>162</v>
      </c>
      <c r="F2507" t="s">
        <v>451</v>
      </c>
      <c r="G2507" t="s">
        <v>452</v>
      </c>
      <c r="H2507" t="s">
        <v>32</v>
      </c>
      <c r="I2507" t="s">
        <v>7349</v>
      </c>
      <c r="J2507" s="1">
        <v>42603</v>
      </c>
      <c r="K2507" s="1">
        <v>42610</v>
      </c>
      <c r="L2507" t="s">
        <v>60</v>
      </c>
      <c r="M2507">
        <f>Table1[[#This Row],[Ship Date]]-Table1[[#This Row],[Order Date]]</f>
        <v>7</v>
      </c>
      <c r="N2507">
        <v>8</v>
      </c>
      <c r="O2507" t="s">
        <v>61</v>
      </c>
      <c r="P2507" s="3">
        <v>254.97</v>
      </c>
      <c r="Q2507" s="3">
        <v>198.94785231540959</v>
      </c>
      <c r="R2507" s="3">
        <f>(Table1[[#This Row],[Selling Price]]-Table1[[#This Row],[Cost Price]])</f>
        <v>56.022147684590408</v>
      </c>
      <c r="S2507" s="12">
        <f>(Table1[[#This Row],[Profit]]/Table1[[#This Row],[Selling Price]])</f>
        <v>0.21972054627834808</v>
      </c>
      <c r="T2507">
        <v>3</v>
      </c>
      <c r="U2507" s="2">
        <f>Table1[[#This Row],[Selling Price]]*Table1[[#This Row],[Quantity]]</f>
        <v>764.91</v>
      </c>
      <c r="V2507" s="4">
        <v>0</v>
      </c>
      <c r="W2507">
        <v>422</v>
      </c>
      <c r="X2507" t="s">
        <v>68</v>
      </c>
      <c r="Y2507" t="s">
        <v>68</v>
      </c>
      <c r="Z2507" s="2">
        <v>111.2548456084369</v>
      </c>
    </row>
    <row r="2508" spans="1:26" x14ac:dyDescent="0.35">
      <c r="A2508" t="s">
        <v>438</v>
      </c>
      <c r="B2508" t="s">
        <v>439</v>
      </c>
      <c r="C2508" t="s">
        <v>45</v>
      </c>
      <c r="D2508" t="s">
        <v>80</v>
      </c>
      <c r="E2508" t="s">
        <v>81</v>
      </c>
      <c r="F2508" t="s">
        <v>6433</v>
      </c>
      <c r="G2508" t="s">
        <v>6434</v>
      </c>
      <c r="H2508" t="s">
        <v>32</v>
      </c>
      <c r="I2508" t="s">
        <v>7388</v>
      </c>
      <c r="J2508" s="1">
        <v>41834</v>
      </c>
      <c r="K2508" s="1">
        <v>41838</v>
      </c>
      <c r="L2508" t="s">
        <v>60</v>
      </c>
      <c r="M2508">
        <f>Table1[[#This Row],[Ship Date]]-Table1[[#This Row],[Order Date]]</f>
        <v>4</v>
      </c>
      <c r="N2508">
        <v>7</v>
      </c>
      <c r="O2508" t="s">
        <v>51</v>
      </c>
      <c r="P2508" s="3">
        <v>23.988</v>
      </c>
      <c r="Q2508" s="3">
        <v>16.292037804505402</v>
      </c>
      <c r="R2508" s="3">
        <f>(Table1[[#This Row],[Selling Price]]-Table1[[#This Row],[Cost Price]])</f>
        <v>7.695962195494598</v>
      </c>
      <c r="S2508" s="12">
        <f>(Table1[[#This Row],[Profit]]/Table1[[#This Row],[Selling Price]])</f>
        <v>0.3208255042310571</v>
      </c>
      <c r="T2508">
        <v>2</v>
      </c>
      <c r="U2508" s="2">
        <f>Table1[[#This Row],[Selling Price]]*Table1[[#This Row],[Quantity]]</f>
        <v>47.975999999999999</v>
      </c>
      <c r="V2508" s="4">
        <v>0.4</v>
      </c>
      <c r="W2508">
        <v>279</v>
      </c>
      <c r="X2508" t="s">
        <v>36</v>
      </c>
      <c r="Y2508" t="s">
        <v>68</v>
      </c>
      <c r="Z2508" s="2">
        <v>44.014330448161992</v>
      </c>
    </row>
    <row r="2509" spans="1:26" x14ac:dyDescent="0.35">
      <c r="A2509" t="s">
        <v>438</v>
      </c>
      <c r="B2509" t="s">
        <v>439</v>
      </c>
      <c r="C2509" t="s">
        <v>27</v>
      </c>
      <c r="D2509" t="s">
        <v>80</v>
      </c>
      <c r="E2509" t="s">
        <v>81</v>
      </c>
      <c r="F2509" t="s">
        <v>1508</v>
      </c>
      <c r="G2509" t="s">
        <v>1509</v>
      </c>
      <c r="H2509" t="s">
        <v>32</v>
      </c>
      <c r="I2509" t="s">
        <v>7442</v>
      </c>
      <c r="J2509" s="1">
        <v>41709</v>
      </c>
      <c r="K2509" s="1">
        <v>41711</v>
      </c>
      <c r="L2509" t="s">
        <v>34</v>
      </c>
      <c r="M2509">
        <f>Table1[[#This Row],[Ship Date]]-Table1[[#This Row],[Order Date]]</f>
        <v>2</v>
      </c>
      <c r="N2509">
        <v>3</v>
      </c>
      <c r="O2509" t="s">
        <v>106</v>
      </c>
      <c r="P2509" s="3">
        <v>587.97</v>
      </c>
      <c r="Q2509" s="3">
        <v>457.27896479237489</v>
      </c>
      <c r="R2509" s="3">
        <f>(Table1[[#This Row],[Selling Price]]-Table1[[#This Row],[Cost Price]])</f>
        <v>130.69103520762513</v>
      </c>
      <c r="S2509" s="12">
        <f>(Table1[[#This Row],[Profit]]/Table1[[#This Row],[Selling Price]])</f>
        <v>0.22227500588061488</v>
      </c>
      <c r="T2509">
        <v>3</v>
      </c>
      <c r="U2509" s="2">
        <f>Table1[[#This Row],[Selling Price]]*Table1[[#This Row],[Quantity]]</f>
        <v>1763.91</v>
      </c>
      <c r="V2509" s="4">
        <v>0</v>
      </c>
      <c r="W2509">
        <v>113</v>
      </c>
      <c r="X2509" t="s">
        <v>36</v>
      </c>
      <c r="Y2509" t="s">
        <v>36</v>
      </c>
      <c r="Z2509" s="2">
        <v>234.56498433605009</v>
      </c>
    </row>
    <row r="2510" spans="1:26" x14ac:dyDescent="0.35">
      <c r="A2510" t="s">
        <v>438</v>
      </c>
      <c r="B2510" t="s">
        <v>439</v>
      </c>
      <c r="C2510" t="s">
        <v>45</v>
      </c>
      <c r="D2510" t="s">
        <v>80</v>
      </c>
      <c r="E2510" t="s">
        <v>81</v>
      </c>
      <c r="F2510" t="s">
        <v>2205</v>
      </c>
      <c r="G2510" t="s">
        <v>2206</v>
      </c>
      <c r="H2510" t="s">
        <v>32</v>
      </c>
      <c r="I2510" t="s">
        <v>7664</v>
      </c>
      <c r="J2510" s="1">
        <v>42442</v>
      </c>
      <c r="K2510" s="1">
        <v>42444</v>
      </c>
      <c r="L2510" t="s">
        <v>34</v>
      </c>
      <c r="M2510">
        <f>Table1[[#This Row],[Ship Date]]-Table1[[#This Row],[Order Date]]</f>
        <v>2</v>
      </c>
      <c r="N2510">
        <v>3</v>
      </c>
      <c r="O2510" t="s">
        <v>106</v>
      </c>
      <c r="P2510" s="3">
        <v>539.91</v>
      </c>
      <c r="Q2510" s="3">
        <v>426.04027082389251</v>
      </c>
      <c r="R2510" s="3">
        <f>(Table1[[#This Row],[Selling Price]]-Table1[[#This Row],[Cost Price]])</f>
        <v>113.86972917610746</v>
      </c>
      <c r="S2510" s="12">
        <f>(Table1[[#This Row],[Profit]]/Table1[[#This Row],[Selling Price]])</f>
        <v>0.21090501968125699</v>
      </c>
      <c r="T2510">
        <v>3</v>
      </c>
      <c r="U2510" s="2">
        <f>Table1[[#This Row],[Selling Price]]*Table1[[#This Row],[Quantity]]</f>
        <v>1619.73</v>
      </c>
      <c r="V2510" s="4">
        <v>0.4</v>
      </c>
      <c r="W2510">
        <v>258</v>
      </c>
      <c r="X2510" t="s">
        <v>36</v>
      </c>
      <c r="Y2510" t="s">
        <v>36</v>
      </c>
      <c r="Z2510" s="2">
        <v>891.64730812786422</v>
      </c>
    </row>
    <row r="2511" spans="1:26" x14ac:dyDescent="0.35">
      <c r="A2511" t="s">
        <v>438</v>
      </c>
      <c r="B2511" t="s">
        <v>439</v>
      </c>
      <c r="C2511" t="s">
        <v>55</v>
      </c>
      <c r="D2511" t="s">
        <v>80</v>
      </c>
      <c r="E2511" t="s">
        <v>81</v>
      </c>
      <c r="F2511" t="s">
        <v>3982</v>
      </c>
      <c r="G2511" t="s">
        <v>3983</v>
      </c>
      <c r="H2511" t="s">
        <v>32</v>
      </c>
      <c r="I2511" t="s">
        <v>7794</v>
      </c>
      <c r="J2511" s="1">
        <v>42002</v>
      </c>
      <c r="K2511" s="1">
        <v>42007</v>
      </c>
      <c r="L2511" t="s">
        <v>60</v>
      </c>
      <c r="M2511">
        <f>Table1[[#This Row],[Ship Date]]-Table1[[#This Row],[Order Date]]</f>
        <v>5</v>
      </c>
      <c r="N2511">
        <v>12</v>
      </c>
      <c r="O2511" t="s">
        <v>35</v>
      </c>
      <c r="P2511" s="3">
        <v>319.96800000000002</v>
      </c>
      <c r="Q2511" s="3">
        <v>246.82698985670291</v>
      </c>
      <c r="R2511" s="3">
        <f>(Table1[[#This Row],[Selling Price]]-Table1[[#This Row],[Cost Price]])</f>
        <v>73.141010143297109</v>
      </c>
      <c r="S2511" s="12">
        <f>(Table1[[#This Row],[Profit]]/Table1[[#This Row],[Selling Price]])</f>
        <v>0.22858851554935838</v>
      </c>
      <c r="T2511">
        <v>4</v>
      </c>
      <c r="U2511" s="2">
        <f>Table1[[#This Row],[Selling Price]]*Table1[[#This Row],[Quantity]]</f>
        <v>1279.8720000000001</v>
      </c>
      <c r="V2511" s="4">
        <v>0.2</v>
      </c>
      <c r="W2511">
        <v>186</v>
      </c>
      <c r="X2511" t="s">
        <v>36</v>
      </c>
      <c r="Y2511" t="s">
        <v>68</v>
      </c>
      <c r="Z2511" s="2">
        <v>46.183402733016543</v>
      </c>
    </row>
    <row r="2512" spans="1:26" x14ac:dyDescent="0.35">
      <c r="A2512" t="s">
        <v>438</v>
      </c>
      <c r="B2512" t="s">
        <v>439</v>
      </c>
      <c r="C2512" t="s">
        <v>27</v>
      </c>
      <c r="D2512" t="s">
        <v>80</v>
      </c>
      <c r="E2512" t="s">
        <v>81</v>
      </c>
      <c r="F2512" t="s">
        <v>2740</v>
      </c>
      <c r="G2512" t="s">
        <v>2741</v>
      </c>
      <c r="H2512" t="s">
        <v>32</v>
      </c>
      <c r="I2512" t="s">
        <v>8207</v>
      </c>
      <c r="J2512" s="1">
        <v>42435</v>
      </c>
      <c r="K2512" s="1">
        <v>42439</v>
      </c>
      <c r="L2512" t="s">
        <v>60</v>
      </c>
      <c r="M2512">
        <f>Table1[[#This Row],[Ship Date]]-Table1[[#This Row],[Order Date]]</f>
        <v>4</v>
      </c>
      <c r="N2512">
        <v>3</v>
      </c>
      <c r="O2512" t="s">
        <v>106</v>
      </c>
      <c r="P2512" s="3">
        <v>431.94</v>
      </c>
      <c r="Q2512" s="3">
        <v>337.64932516457719</v>
      </c>
      <c r="R2512" s="3">
        <f>(Table1[[#This Row],[Selling Price]]-Table1[[#This Row],[Cost Price]])</f>
        <v>94.290674835422806</v>
      </c>
      <c r="S2512" s="12">
        <f>(Table1[[#This Row],[Profit]]/Table1[[#This Row],[Selling Price]])</f>
        <v>0.21829576986484883</v>
      </c>
      <c r="T2512">
        <v>2</v>
      </c>
      <c r="U2512" s="2">
        <f>Table1[[#This Row],[Selling Price]]*Table1[[#This Row],[Quantity]]</f>
        <v>863.88</v>
      </c>
      <c r="V2512" s="4">
        <v>0.4</v>
      </c>
      <c r="W2512">
        <v>244</v>
      </c>
      <c r="X2512" t="s">
        <v>36</v>
      </c>
      <c r="Y2512" t="s">
        <v>36</v>
      </c>
      <c r="Z2512" s="2">
        <v>504.27269300118428</v>
      </c>
    </row>
    <row r="2513" spans="1:26" x14ac:dyDescent="0.35">
      <c r="A2513" t="s">
        <v>438</v>
      </c>
      <c r="B2513" t="s">
        <v>439</v>
      </c>
      <c r="C2513" t="s">
        <v>64</v>
      </c>
      <c r="D2513" t="s">
        <v>80</v>
      </c>
      <c r="E2513" t="s">
        <v>81</v>
      </c>
      <c r="F2513" t="s">
        <v>4972</v>
      </c>
      <c r="G2513" t="s">
        <v>4973</v>
      </c>
      <c r="H2513" t="s">
        <v>32</v>
      </c>
      <c r="I2513" t="s">
        <v>8274</v>
      </c>
      <c r="J2513" s="1">
        <v>42727</v>
      </c>
      <c r="K2513" s="1">
        <v>42730</v>
      </c>
      <c r="L2513" t="s">
        <v>34</v>
      </c>
      <c r="M2513">
        <f>Table1[[#This Row],[Ship Date]]-Table1[[#This Row],[Order Date]]</f>
        <v>3</v>
      </c>
      <c r="N2513">
        <v>12</v>
      </c>
      <c r="O2513" t="s">
        <v>35</v>
      </c>
      <c r="P2513" s="3">
        <v>131.88</v>
      </c>
      <c r="Q2513" s="3">
        <v>106.9619688218805</v>
      </c>
      <c r="R2513" s="3">
        <f>(Table1[[#This Row],[Selling Price]]-Table1[[#This Row],[Cost Price]])</f>
        <v>24.918031178119492</v>
      </c>
      <c r="S2513" s="12">
        <f>(Table1[[#This Row],[Profit]]/Table1[[#This Row],[Selling Price]])</f>
        <v>0.18894473140824608</v>
      </c>
      <c r="T2513">
        <v>3</v>
      </c>
      <c r="U2513" s="2">
        <f>Table1[[#This Row],[Selling Price]]*Table1[[#This Row],[Quantity]]</f>
        <v>395.64</v>
      </c>
      <c r="V2513" s="4">
        <v>0.2</v>
      </c>
      <c r="W2513">
        <v>377</v>
      </c>
      <c r="X2513" t="s">
        <v>36</v>
      </c>
      <c r="Y2513" t="s">
        <v>68</v>
      </c>
      <c r="Z2513" s="2">
        <v>44.41555620875792</v>
      </c>
    </row>
    <row r="2514" spans="1:26" x14ac:dyDescent="0.35">
      <c r="A2514" t="s">
        <v>438</v>
      </c>
      <c r="B2514" t="s">
        <v>439</v>
      </c>
      <c r="C2514" t="s">
        <v>55</v>
      </c>
      <c r="D2514" t="s">
        <v>80</v>
      </c>
      <c r="E2514" t="s">
        <v>618</v>
      </c>
      <c r="F2514" t="s">
        <v>4475</v>
      </c>
      <c r="G2514" t="s">
        <v>4476</v>
      </c>
      <c r="H2514" t="s">
        <v>32</v>
      </c>
      <c r="I2514" t="s">
        <v>8747</v>
      </c>
      <c r="J2514" s="1">
        <v>41712</v>
      </c>
      <c r="K2514" s="1">
        <v>41715</v>
      </c>
      <c r="L2514" t="s">
        <v>199</v>
      </c>
      <c r="M2514">
        <f>Table1[[#This Row],[Ship Date]]-Table1[[#This Row],[Order Date]]</f>
        <v>3</v>
      </c>
      <c r="N2514">
        <v>3</v>
      </c>
      <c r="O2514" t="s">
        <v>106</v>
      </c>
      <c r="P2514" s="3">
        <v>574.91</v>
      </c>
      <c r="Q2514" s="3">
        <v>401.37056447004232</v>
      </c>
      <c r="R2514" s="3">
        <f>(Table1[[#This Row],[Selling Price]]-Table1[[#This Row],[Cost Price]])</f>
        <v>173.53943552995764</v>
      </c>
      <c r="S2514" s="12">
        <f>(Table1[[#This Row],[Profit]]/Table1[[#This Row],[Selling Price]])</f>
        <v>0.30185496082857777</v>
      </c>
      <c r="T2514">
        <v>2</v>
      </c>
      <c r="U2514" s="2">
        <f>Table1[[#This Row],[Selling Price]]*Table1[[#This Row],[Quantity]]</f>
        <v>1149.82</v>
      </c>
      <c r="V2514" s="4">
        <v>0.3</v>
      </c>
      <c r="W2514">
        <v>436</v>
      </c>
      <c r="X2514" t="s">
        <v>36</v>
      </c>
      <c r="Y2514" t="s">
        <v>36</v>
      </c>
      <c r="Z2514" s="2">
        <v>174.2240398165535</v>
      </c>
    </row>
    <row r="2515" spans="1:26" x14ac:dyDescent="0.35">
      <c r="A2515" t="s">
        <v>438</v>
      </c>
      <c r="B2515" t="s">
        <v>439</v>
      </c>
      <c r="C2515" t="s">
        <v>27</v>
      </c>
      <c r="D2515" t="s">
        <v>80</v>
      </c>
      <c r="E2515" t="s">
        <v>162</v>
      </c>
      <c r="F2515" t="s">
        <v>246</v>
      </c>
      <c r="G2515" t="s">
        <v>247</v>
      </c>
      <c r="H2515" t="s">
        <v>32</v>
      </c>
      <c r="I2515" t="s">
        <v>8756</v>
      </c>
      <c r="J2515" s="1">
        <v>41843</v>
      </c>
      <c r="K2515" s="1">
        <v>41847</v>
      </c>
      <c r="L2515" t="s">
        <v>60</v>
      </c>
      <c r="M2515">
        <f>Table1[[#This Row],[Ship Date]]-Table1[[#This Row],[Order Date]]</f>
        <v>4</v>
      </c>
      <c r="N2515">
        <v>7</v>
      </c>
      <c r="O2515" t="s">
        <v>51</v>
      </c>
      <c r="P2515" s="3">
        <v>45</v>
      </c>
      <c r="Q2515" s="3">
        <v>37.151064449936058</v>
      </c>
      <c r="R2515" s="3">
        <f>(Table1[[#This Row],[Selling Price]]-Table1[[#This Row],[Cost Price]])</f>
        <v>7.8489355500639419</v>
      </c>
      <c r="S2515" s="12">
        <f>(Table1[[#This Row],[Profit]]/Table1[[#This Row],[Selling Price]])</f>
        <v>0.17442079000142094</v>
      </c>
      <c r="T2515">
        <v>3</v>
      </c>
      <c r="U2515" s="2">
        <f>Table1[[#This Row],[Selling Price]]*Table1[[#This Row],[Quantity]]</f>
        <v>135</v>
      </c>
      <c r="V2515" s="4">
        <v>0</v>
      </c>
      <c r="W2515">
        <v>423</v>
      </c>
      <c r="X2515" t="s">
        <v>36</v>
      </c>
      <c r="Y2515" t="s">
        <v>52</v>
      </c>
      <c r="Z2515" s="2">
        <v>32.008648384906401</v>
      </c>
    </row>
    <row r="2516" spans="1:26" x14ac:dyDescent="0.35">
      <c r="A2516" t="s">
        <v>234</v>
      </c>
      <c r="B2516" t="s">
        <v>235</v>
      </c>
      <c r="C2516" t="s">
        <v>45</v>
      </c>
      <c r="D2516" t="s">
        <v>80</v>
      </c>
      <c r="E2516" t="s">
        <v>162</v>
      </c>
      <c r="F2516" t="s">
        <v>236</v>
      </c>
      <c r="G2516" t="s">
        <v>237</v>
      </c>
      <c r="H2516" t="s">
        <v>32</v>
      </c>
      <c r="I2516" t="s">
        <v>238</v>
      </c>
      <c r="J2516" s="1">
        <v>42440</v>
      </c>
      <c r="K2516" s="1">
        <v>42442</v>
      </c>
      <c r="L2516" t="s">
        <v>199</v>
      </c>
      <c r="M2516">
        <f>Table1[[#This Row],[Ship Date]]-Table1[[#This Row],[Order Date]]</f>
        <v>2</v>
      </c>
      <c r="N2516">
        <v>3</v>
      </c>
      <c r="O2516" t="s">
        <v>106</v>
      </c>
      <c r="P2516" s="3">
        <v>45.98</v>
      </c>
      <c r="Q2516" s="3">
        <v>33.684769619853597</v>
      </c>
      <c r="R2516" s="3">
        <f>(Table1[[#This Row],[Selling Price]]-Table1[[#This Row],[Cost Price]])</f>
        <v>12.2952303801464</v>
      </c>
      <c r="S2516" s="12">
        <f>(Table1[[#This Row],[Profit]]/Table1[[#This Row],[Selling Price]])</f>
        <v>0.26740387951601569</v>
      </c>
      <c r="T2516">
        <v>2</v>
      </c>
      <c r="U2516" s="2">
        <f>Table1[[#This Row],[Selling Price]]*Table1[[#This Row],[Quantity]]</f>
        <v>91.96</v>
      </c>
      <c r="V2516" s="4">
        <v>0</v>
      </c>
      <c r="W2516">
        <v>142</v>
      </c>
      <c r="X2516" t="s">
        <v>36</v>
      </c>
      <c r="Y2516" t="s">
        <v>52</v>
      </c>
      <c r="Z2516" s="2">
        <v>27.27974451493268</v>
      </c>
    </row>
    <row r="2517" spans="1:26" x14ac:dyDescent="0.35">
      <c r="A2517" t="s">
        <v>234</v>
      </c>
      <c r="B2517" t="s">
        <v>235</v>
      </c>
      <c r="C2517" t="s">
        <v>64</v>
      </c>
      <c r="D2517" t="s">
        <v>80</v>
      </c>
      <c r="E2517" t="s">
        <v>81</v>
      </c>
      <c r="F2517" t="s">
        <v>565</v>
      </c>
      <c r="G2517" t="s">
        <v>566</v>
      </c>
      <c r="H2517" t="s">
        <v>32</v>
      </c>
      <c r="I2517" t="s">
        <v>567</v>
      </c>
      <c r="J2517" s="1">
        <v>42709</v>
      </c>
      <c r="K2517" s="1">
        <v>42713</v>
      </c>
      <c r="L2517" t="s">
        <v>60</v>
      </c>
      <c r="M2517">
        <f>Table1[[#This Row],[Ship Date]]-Table1[[#This Row],[Order Date]]</f>
        <v>4</v>
      </c>
      <c r="N2517">
        <v>12</v>
      </c>
      <c r="O2517" t="s">
        <v>35</v>
      </c>
      <c r="P2517" s="3">
        <v>384.45</v>
      </c>
      <c r="Q2517" s="3">
        <v>262.88524161675309</v>
      </c>
      <c r="R2517" s="3">
        <f>(Table1[[#This Row],[Selling Price]]-Table1[[#This Row],[Cost Price]])</f>
        <v>121.5647583832469</v>
      </c>
      <c r="S2517" s="12">
        <f>(Table1[[#This Row],[Profit]]/Table1[[#This Row],[Selling Price]])</f>
        <v>0.31620433966249684</v>
      </c>
      <c r="T2517">
        <v>11</v>
      </c>
      <c r="U2517" s="2">
        <f>Table1[[#This Row],[Selling Price]]*Table1[[#This Row],[Quantity]]</f>
        <v>4228.95</v>
      </c>
      <c r="V2517" s="4">
        <v>0</v>
      </c>
      <c r="W2517">
        <v>391</v>
      </c>
      <c r="X2517" t="s">
        <v>36</v>
      </c>
      <c r="Y2517" t="s">
        <v>68</v>
      </c>
      <c r="Z2517" s="2">
        <v>116.2667665328317</v>
      </c>
    </row>
    <row r="2518" spans="1:26" x14ac:dyDescent="0.35">
      <c r="A2518" t="s">
        <v>234</v>
      </c>
      <c r="B2518" t="s">
        <v>235</v>
      </c>
      <c r="C2518" t="s">
        <v>45</v>
      </c>
      <c r="D2518" t="s">
        <v>80</v>
      </c>
      <c r="E2518" t="s">
        <v>81</v>
      </c>
      <c r="F2518" t="s">
        <v>583</v>
      </c>
      <c r="G2518" t="s">
        <v>584</v>
      </c>
      <c r="H2518" t="s">
        <v>32</v>
      </c>
      <c r="I2518" t="s">
        <v>582</v>
      </c>
      <c r="J2518" s="1">
        <v>42442</v>
      </c>
      <c r="K2518" s="1">
        <v>42445</v>
      </c>
      <c r="L2518" t="s">
        <v>199</v>
      </c>
      <c r="M2518">
        <f>Table1[[#This Row],[Ship Date]]-Table1[[#This Row],[Order Date]]</f>
        <v>3</v>
      </c>
      <c r="N2518">
        <v>3</v>
      </c>
      <c r="O2518" t="s">
        <v>106</v>
      </c>
      <c r="P2518" s="3">
        <v>203.184</v>
      </c>
      <c r="Q2518" s="3">
        <v>152.0155259774404</v>
      </c>
      <c r="R2518" s="3">
        <f>(Table1[[#This Row],[Selling Price]]-Table1[[#This Row],[Cost Price]])</f>
        <v>51.168474022559593</v>
      </c>
      <c r="S2518" s="12">
        <f>(Table1[[#This Row],[Profit]]/Table1[[#This Row],[Selling Price]])</f>
        <v>0.25183318579494246</v>
      </c>
      <c r="T2518">
        <v>2</v>
      </c>
      <c r="U2518" s="2">
        <f>Table1[[#This Row],[Selling Price]]*Table1[[#This Row],[Quantity]]</f>
        <v>406.36799999999999</v>
      </c>
      <c r="V2518" s="4">
        <v>0.2</v>
      </c>
      <c r="W2518">
        <v>210</v>
      </c>
      <c r="X2518" t="s">
        <v>36</v>
      </c>
      <c r="Y2518" t="s">
        <v>36</v>
      </c>
      <c r="Z2518" s="2">
        <v>267.18245334602341</v>
      </c>
    </row>
    <row r="2519" spans="1:26" x14ac:dyDescent="0.35">
      <c r="A2519" t="s">
        <v>234</v>
      </c>
      <c r="B2519" t="s">
        <v>235</v>
      </c>
      <c r="C2519" t="s">
        <v>45</v>
      </c>
      <c r="D2519" t="s">
        <v>80</v>
      </c>
      <c r="E2519" t="s">
        <v>618</v>
      </c>
      <c r="F2519" t="s">
        <v>619</v>
      </c>
      <c r="G2519" t="s">
        <v>620</v>
      </c>
      <c r="H2519" t="s">
        <v>32</v>
      </c>
      <c r="I2519" t="s">
        <v>617</v>
      </c>
      <c r="J2519" s="1">
        <v>41890</v>
      </c>
      <c r="K2519" s="1">
        <v>41894</v>
      </c>
      <c r="L2519" t="s">
        <v>60</v>
      </c>
      <c r="M2519">
        <f>Table1[[#This Row],[Ship Date]]-Table1[[#This Row],[Order Date]]</f>
        <v>4</v>
      </c>
      <c r="N2519">
        <v>9</v>
      </c>
      <c r="O2519" t="s">
        <v>61</v>
      </c>
      <c r="P2519" s="3">
        <v>8159.9520000000002</v>
      </c>
      <c r="Q2519" s="3">
        <v>6020.7235719611399</v>
      </c>
      <c r="R2519" s="3">
        <f>(Table1[[#This Row],[Selling Price]]-Table1[[#This Row],[Cost Price]])</f>
        <v>2139.2284280388603</v>
      </c>
      <c r="S2519" s="12">
        <f>(Table1[[#This Row],[Profit]]/Table1[[#This Row],[Selling Price]])</f>
        <v>0.26216188870214679</v>
      </c>
      <c r="T2519">
        <v>8</v>
      </c>
      <c r="U2519" s="2">
        <f>Table1[[#This Row],[Selling Price]]*Table1[[#This Row],[Quantity]]</f>
        <v>65279.616000000002</v>
      </c>
      <c r="V2519" s="4">
        <v>0.4</v>
      </c>
      <c r="W2519">
        <v>256</v>
      </c>
      <c r="X2519" t="s">
        <v>36</v>
      </c>
      <c r="Y2519" t="s">
        <v>36</v>
      </c>
      <c r="Z2519" s="2">
        <v>2645.9294463840588</v>
      </c>
    </row>
    <row r="2520" spans="1:26" x14ac:dyDescent="0.35">
      <c r="A2520" t="s">
        <v>234</v>
      </c>
      <c r="B2520" t="s">
        <v>235</v>
      </c>
      <c r="C2520" t="s">
        <v>27</v>
      </c>
      <c r="D2520" t="s">
        <v>80</v>
      </c>
      <c r="E2520" t="s">
        <v>81</v>
      </c>
      <c r="F2520" t="s">
        <v>1005</v>
      </c>
      <c r="G2520" t="s">
        <v>1006</v>
      </c>
      <c r="H2520" t="s">
        <v>32</v>
      </c>
      <c r="I2520" t="s">
        <v>1007</v>
      </c>
      <c r="J2520" s="1">
        <v>41860</v>
      </c>
      <c r="K2520" s="1">
        <v>41867</v>
      </c>
      <c r="L2520" t="s">
        <v>60</v>
      </c>
      <c r="M2520">
        <f>Table1[[#This Row],[Ship Date]]-Table1[[#This Row],[Order Date]]</f>
        <v>7</v>
      </c>
      <c r="N2520">
        <v>8</v>
      </c>
      <c r="O2520" t="s">
        <v>61</v>
      </c>
      <c r="P2520" s="3">
        <v>178.38399999999999</v>
      </c>
      <c r="Q2520" s="3">
        <v>144.44868715262569</v>
      </c>
      <c r="R2520" s="3">
        <f>(Table1[[#This Row],[Selling Price]]-Table1[[#This Row],[Cost Price]])</f>
        <v>33.935312847374291</v>
      </c>
      <c r="S2520" s="12">
        <f>(Table1[[#This Row],[Profit]]/Table1[[#This Row],[Selling Price]])</f>
        <v>0.19023742514673006</v>
      </c>
      <c r="T2520">
        <v>2</v>
      </c>
      <c r="U2520" s="2">
        <f>Table1[[#This Row],[Selling Price]]*Table1[[#This Row],[Quantity]]</f>
        <v>356.76799999999997</v>
      </c>
      <c r="V2520" s="4">
        <v>0.2</v>
      </c>
      <c r="W2520">
        <v>494</v>
      </c>
      <c r="X2520" t="s">
        <v>68</v>
      </c>
      <c r="Y2520" t="s">
        <v>36</v>
      </c>
      <c r="Z2520" s="2">
        <v>154.48507562868329</v>
      </c>
    </row>
    <row r="2521" spans="1:26" x14ac:dyDescent="0.35">
      <c r="A2521" t="s">
        <v>234</v>
      </c>
      <c r="B2521" t="s">
        <v>235</v>
      </c>
      <c r="C2521" t="s">
        <v>27</v>
      </c>
      <c r="D2521" t="s">
        <v>80</v>
      </c>
      <c r="E2521" t="s">
        <v>162</v>
      </c>
      <c r="F2521" t="s">
        <v>379</v>
      </c>
      <c r="G2521" t="s">
        <v>380</v>
      </c>
      <c r="H2521" t="s">
        <v>32</v>
      </c>
      <c r="I2521" t="s">
        <v>1173</v>
      </c>
      <c r="J2521" s="1">
        <v>43080</v>
      </c>
      <c r="K2521" s="1">
        <v>43084</v>
      </c>
      <c r="L2521" t="s">
        <v>60</v>
      </c>
      <c r="M2521">
        <f>Table1[[#This Row],[Ship Date]]-Table1[[#This Row],[Order Date]]</f>
        <v>4</v>
      </c>
      <c r="N2521">
        <v>12</v>
      </c>
      <c r="O2521" t="s">
        <v>35</v>
      </c>
      <c r="P2521" s="3">
        <v>39.979999999999997</v>
      </c>
      <c r="Q2521" s="3">
        <v>32.716372790373327</v>
      </c>
      <c r="R2521" s="3">
        <f>(Table1[[#This Row],[Selling Price]]-Table1[[#This Row],[Cost Price]])</f>
        <v>7.2636272096266694</v>
      </c>
      <c r="S2521" s="12">
        <f>(Table1[[#This Row],[Profit]]/Table1[[#This Row],[Selling Price]])</f>
        <v>0.18168152100116733</v>
      </c>
      <c r="T2521">
        <v>2</v>
      </c>
      <c r="U2521" s="2">
        <f>Table1[[#This Row],[Selling Price]]*Table1[[#This Row],[Quantity]]</f>
        <v>79.959999999999994</v>
      </c>
      <c r="V2521" s="4">
        <v>0</v>
      </c>
      <c r="W2521">
        <v>244</v>
      </c>
      <c r="X2521" t="s">
        <v>36</v>
      </c>
      <c r="Y2521" t="s">
        <v>52</v>
      </c>
      <c r="Z2521" s="2">
        <v>17.27333420815641</v>
      </c>
    </row>
    <row r="2522" spans="1:26" x14ac:dyDescent="0.35">
      <c r="A2522" t="s">
        <v>234</v>
      </c>
      <c r="B2522" t="s">
        <v>235</v>
      </c>
      <c r="C2522" t="s">
        <v>45</v>
      </c>
      <c r="D2522" t="s">
        <v>80</v>
      </c>
      <c r="E2522" t="s">
        <v>162</v>
      </c>
      <c r="F2522" t="s">
        <v>1420</v>
      </c>
      <c r="G2522" t="s">
        <v>1421</v>
      </c>
      <c r="H2522" t="s">
        <v>32</v>
      </c>
      <c r="I2522" t="s">
        <v>1422</v>
      </c>
      <c r="J2522" s="1">
        <v>42499</v>
      </c>
      <c r="K2522" s="1">
        <v>42504</v>
      </c>
      <c r="L2522" t="s">
        <v>60</v>
      </c>
      <c r="M2522">
        <f>Table1[[#This Row],[Ship Date]]-Table1[[#This Row],[Order Date]]</f>
        <v>5</v>
      </c>
      <c r="N2522">
        <v>5</v>
      </c>
      <c r="O2522" t="s">
        <v>51</v>
      </c>
      <c r="P2522" s="3">
        <v>93.98</v>
      </c>
      <c r="Q2522" s="3">
        <v>70.324911077274379</v>
      </c>
      <c r="R2522" s="3">
        <f>(Table1[[#This Row],[Selling Price]]-Table1[[#This Row],[Cost Price]])</f>
        <v>23.655088922725625</v>
      </c>
      <c r="S2522" s="12">
        <f>(Table1[[#This Row],[Profit]]/Table1[[#This Row],[Selling Price]])</f>
        <v>0.25170343607922563</v>
      </c>
      <c r="T2522">
        <v>2</v>
      </c>
      <c r="U2522" s="2">
        <f>Table1[[#This Row],[Selling Price]]*Table1[[#This Row],[Quantity]]</f>
        <v>187.96</v>
      </c>
      <c r="V2522" s="4">
        <v>0</v>
      </c>
      <c r="W2522">
        <v>265</v>
      </c>
      <c r="X2522" t="s">
        <v>36</v>
      </c>
      <c r="Y2522" t="s">
        <v>68</v>
      </c>
      <c r="Z2522" s="2">
        <v>62.57496765746933</v>
      </c>
    </row>
    <row r="2523" spans="1:26" x14ac:dyDescent="0.35">
      <c r="A2523" t="s">
        <v>234</v>
      </c>
      <c r="B2523" t="s">
        <v>235</v>
      </c>
      <c r="C2523" t="s">
        <v>39</v>
      </c>
      <c r="D2523" t="s">
        <v>80</v>
      </c>
      <c r="E2523" t="s">
        <v>162</v>
      </c>
      <c r="F2523" t="s">
        <v>1705</v>
      </c>
      <c r="G2523" t="s">
        <v>1706</v>
      </c>
      <c r="H2523" t="s">
        <v>32</v>
      </c>
      <c r="I2523" t="s">
        <v>1707</v>
      </c>
      <c r="J2523" s="1">
        <v>43002</v>
      </c>
      <c r="K2523" s="1">
        <v>43004</v>
      </c>
      <c r="L2523" t="s">
        <v>34</v>
      </c>
      <c r="M2523">
        <f>Table1[[#This Row],[Ship Date]]-Table1[[#This Row],[Order Date]]</f>
        <v>2</v>
      </c>
      <c r="N2523">
        <v>9</v>
      </c>
      <c r="O2523" t="s">
        <v>61</v>
      </c>
      <c r="P2523" s="3">
        <v>17.88</v>
      </c>
      <c r="Q2523" s="3">
        <v>13.78594110376274</v>
      </c>
      <c r="R2523" s="3">
        <f>(Table1[[#This Row],[Selling Price]]-Table1[[#This Row],[Cost Price]])</f>
        <v>4.094058896237259</v>
      </c>
      <c r="S2523" s="12">
        <f>(Table1[[#This Row],[Profit]]/Table1[[#This Row],[Selling Price]])</f>
        <v>0.22897421119895187</v>
      </c>
      <c r="T2523">
        <v>3</v>
      </c>
      <c r="U2523" s="2">
        <f>Table1[[#This Row],[Selling Price]]*Table1[[#This Row],[Quantity]]</f>
        <v>53.64</v>
      </c>
      <c r="V2523" s="4">
        <v>0.2</v>
      </c>
      <c r="W2523">
        <v>469</v>
      </c>
      <c r="X2523" t="s">
        <v>36</v>
      </c>
      <c r="Y2523" t="s">
        <v>52</v>
      </c>
      <c r="Z2523" s="2">
        <v>12.40672935681815</v>
      </c>
    </row>
    <row r="2524" spans="1:26" x14ac:dyDescent="0.35">
      <c r="A2524" t="s">
        <v>234</v>
      </c>
      <c r="B2524" t="s">
        <v>235</v>
      </c>
      <c r="C2524" t="s">
        <v>45</v>
      </c>
      <c r="D2524" t="s">
        <v>80</v>
      </c>
      <c r="E2524" t="s">
        <v>162</v>
      </c>
      <c r="F2524" t="s">
        <v>2232</v>
      </c>
      <c r="G2524" t="s">
        <v>2233</v>
      </c>
      <c r="H2524" t="s">
        <v>32</v>
      </c>
      <c r="I2524" t="s">
        <v>2231</v>
      </c>
      <c r="J2524" s="1">
        <v>41895</v>
      </c>
      <c r="K2524" s="1">
        <v>41898</v>
      </c>
      <c r="L2524" t="s">
        <v>199</v>
      </c>
      <c r="M2524">
        <f>Table1[[#This Row],[Ship Date]]-Table1[[#This Row],[Order Date]]</f>
        <v>3</v>
      </c>
      <c r="N2524">
        <v>9</v>
      </c>
      <c r="O2524" t="s">
        <v>61</v>
      </c>
      <c r="P2524" s="3">
        <v>252</v>
      </c>
      <c r="Q2524" s="3">
        <v>209.91616938417599</v>
      </c>
      <c r="R2524" s="3">
        <f>(Table1[[#This Row],[Selling Price]]-Table1[[#This Row],[Cost Price]])</f>
        <v>42.083830615824013</v>
      </c>
      <c r="S2524" s="12">
        <f>(Table1[[#This Row],[Profit]]/Table1[[#This Row],[Selling Price]])</f>
        <v>0.16699932784057148</v>
      </c>
      <c r="T2524">
        <v>5</v>
      </c>
      <c r="U2524" s="2">
        <f>Table1[[#This Row],[Selling Price]]*Table1[[#This Row],[Quantity]]</f>
        <v>1260</v>
      </c>
      <c r="V2524" s="4">
        <v>0.2</v>
      </c>
      <c r="W2524">
        <v>180</v>
      </c>
      <c r="X2524" t="s">
        <v>36</v>
      </c>
      <c r="Y2524" t="s">
        <v>68</v>
      </c>
      <c r="Z2524" s="2">
        <v>67.797345080762568</v>
      </c>
    </row>
    <row r="2525" spans="1:26" x14ac:dyDescent="0.35">
      <c r="A2525" t="s">
        <v>234</v>
      </c>
      <c r="B2525" t="s">
        <v>235</v>
      </c>
      <c r="C2525" t="s">
        <v>27</v>
      </c>
      <c r="D2525" t="s">
        <v>80</v>
      </c>
      <c r="E2525" t="s">
        <v>81</v>
      </c>
      <c r="F2525" t="s">
        <v>1486</v>
      </c>
      <c r="G2525" t="s">
        <v>1487</v>
      </c>
      <c r="H2525" t="s">
        <v>32</v>
      </c>
      <c r="I2525" t="s">
        <v>2803</v>
      </c>
      <c r="J2525" s="1">
        <v>42712</v>
      </c>
      <c r="K2525" s="1">
        <v>42716</v>
      </c>
      <c r="L2525" t="s">
        <v>34</v>
      </c>
      <c r="M2525">
        <f>Table1[[#This Row],[Ship Date]]-Table1[[#This Row],[Order Date]]</f>
        <v>4</v>
      </c>
      <c r="N2525">
        <v>12</v>
      </c>
      <c r="O2525" t="s">
        <v>35</v>
      </c>
      <c r="P2525" s="3">
        <v>114.95</v>
      </c>
      <c r="Q2525" s="3">
        <v>95.086768499378877</v>
      </c>
      <c r="R2525" s="3">
        <f>(Table1[[#This Row],[Selling Price]]-Table1[[#This Row],[Cost Price]])</f>
        <v>19.863231500621126</v>
      </c>
      <c r="S2525" s="12">
        <f>(Table1[[#This Row],[Profit]]/Table1[[#This Row],[Selling Price]])</f>
        <v>0.17279888212806546</v>
      </c>
      <c r="T2525">
        <v>5</v>
      </c>
      <c r="U2525" s="2">
        <f>Table1[[#This Row],[Selling Price]]*Table1[[#This Row],[Quantity]]</f>
        <v>574.75</v>
      </c>
      <c r="V2525" s="4">
        <v>0</v>
      </c>
      <c r="W2525">
        <v>195</v>
      </c>
      <c r="X2525" t="s">
        <v>36</v>
      </c>
      <c r="Y2525" t="s">
        <v>68</v>
      </c>
      <c r="Z2525" s="2">
        <v>40.702328927361293</v>
      </c>
    </row>
    <row r="2526" spans="1:26" x14ac:dyDescent="0.35">
      <c r="A2526" t="s">
        <v>234</v>
      </c>
      <c r="B2526" t="s">
        <v>235</v>
      </c>
      <c r="C2526" t="s">
        <v>55</v>
      </c>
      <c r="D2526" t="s">
        <v>80</v>
      </c>
      <c r="E2526" t="s">
        <v>81</v>
      </c>
      <c r="F2526" t="s">
        <v>517</v>
      </c>
      <c r="G2526" t="s">
        <v>518</v>
      </c>
      <c r="H2526" t="s">
        <v>32</v>
      </c>
      <c r="I2526" t="s">
        <v>3891</v>
      </c>
      <c r="J2526" s="1">
        <v>42614</v>
      </c>
      <c r="K2526" s="1">
        <v>42618</v>
      </c>
      <c r="L2526" t="s">
        <v>60</v>
      </c>
      <c r="M2526">
        <f>Table1[[#This Row],[Ship Date]]-Table1[[#This Row],[Order Date]]</f>
        <v>4</v>
      </c>
      <c r="N2526">
        <v>9</v>
      </c>
      <c r="O2526" t="s">
        <v>61</v>
      </c>
      <c r="P2526" s="3">
        <v>23.988</v>
      </c>
      <c r="Q2526" s="3">
        <v>17.2879377138816</v>
      </c>
      <c r="R2526" s="3">
        <f>(Table1[[#This Row],[Selling Price]]-Table1[[#This Row],[Cost Price]])</f>
        <v>6.7000622861183992</v>
      </c>
      <c r="S2526" s="12">
        <f>(Table1[[#This Row],[Profit]]/Table1[[#This Row],[Selling Price]])</f>
        <v>0.27930891637978988</v>
      </c>
      <c r="T2526">
        <v>2</v>
      </c>
      <c r="U2526" s="2">
        <f>Table1[[#This Row],[Selling Price]]*Table1[[#This Row],[Quantity]]</f>
        <v>47.975999999999999</v>
      </c>
      <c r="V2526" s="4">
        <v>0.4</v>
      </c>
      <c r="W2526">
        <v>405</v>
      </c>
      <c r="X2526" t="s">
        <v>36</v>
      </c>
      <c r="Y2526" t="s">
        <v>52</v>
      </c>
      <c r="Z2526" s="2">
        <v>21.517511841908359</v>
      </c>
    </row>
    <row r="2527" spans="1:26" x14ac:dyDescent="0.35">
      <c r="A2527" t="s">
        <v>234</v>
      </c>
      <c r="B2527" t="s">
        <v>235</v>
      </c>
      <c r="C2527" t="s">
        <v>55</v>
      </c>
      <c r="D2527" t="s">
        <v>80</v>
      </c>
      <c r="E2527" t="s">
        <v>618</v>
      </c>
      <c r="F2527" t="s">
        <v>3526</v>
      </c>
      <c r="G2527" t="s">
        <v>3527</v>
      </c>
      <c r="H2527" t="s">
        <v>32</v>
      </c>
      <c r="I2527" t="s">
        <v>3926</v>
      </c>
      <c r="J2527" s="1">
        <v>42497</v>
      </c>
      <c r="K2527" s="1">
        <v>42501</v>
      </c>
      <c r="L2527" t="s">
        <v>60</v>
      </c>
      <c r="M2527">
        <f>Table1[[#This Row],[Ship Date]]-Table1[[#This Row],[Order Date]]</f>
        <v>4</v>
      </c>
      <c r="N2527">
        <v>5</v>
      </c>
      <c r="O2527" t="s">
        <v>51</v>
      </c>
      <c r="P2527" s="3">
        <v>3999.95</v>
      </c>
      <c r="Q2527" s="3">
        <v>3340.7315264653198</v>
      </c>
      <c r="R2527" s="3">
        <f>(Table1[[#This Row],[Selling Price]]-Table1[[#This Row],[Cost Price]])</f>
        <v>659.21847353468002</v>
      </c>
      <c r="S2527" s="12">
        <f>(Table1[[#This Row],[Profit]]/Table1[[#This Row],[Selling Price]])</f>
        <v>0.16480667846715086</v>
      </c>
      <c r="T2527">
        <v>5</v>
      </c>
      <c r="U2527" s="2">
        <f>Table1[[#This Row],[Selling Price]]*Table1[[#This Row],[Quantity]]</f>
        <v>19999.75</v>
      </c>
      <c r="V2527" s="4">
        <v>0</v>
      </c>
      <c r="W2527">
        <v>140</v>
      </c>
      <c r="X2527" t="s">
        <v>36</v>
      </c>
      <c r="Y2527" t="s">
        <v>36</v>
      </c>
      <c r="Z2527" s="2">
        <v>1142.614265709999</v>
      </c>
    </row>
    <row r="2528" spans="1:26" x14ac:dyDescent="0.35">
      <c r="A2528" t="s">
        <v>234</v>
      </c>
      <c r="B2528" t="s">
        <v>235</v>
      </c>
      <c r="C2528" t="s">
        <v>45</v>
      </c>
      <c r="D2528" t="s">
        <v>80</v>
      </c>
      <c r="E2528" t="s">
        <v>162</v>
      </c>
      <c r="F2528" t="s">
        <v>761</v>
      </c>
      <c r="G2528" t="s">
        <v>762</v>
      </c>
      <c r="H2528" t="s">
        <v>32</v>
      </c>
      <c r="I2528" t="s">
        <v>4041</v>
      </c>
      <c r="J2528" s="1">
        <v>41817</v>
      </c>
      <c r="K2528" s="1">
        <v>41821</v>
      </c>
      <c r="L2528" t="s">
        <v>60</v>
      </c>
      <c r="M2528">
        <f>Table1[[#This Row],[Ship Date]]-Table1[[#This Row],[Order Date]]</f>
        <v>4</v>
      </c>
      <c r="N2528">
        <v>6</v>
      </c>
      <c r="O2528" t="s">
        <v>51</v>
      </c>
      <c r="P2528" s="3">
        <v>223.96</v>
      </c>
      <c r="Q2528" s="3">
        <v>146.78835692673769</v>
      </c>
      <c r="R2528" s="3">
        <f>(Table1[[#This Row],[Selling Price]]-Table1[[#This Row],[Cost Price]])</f>
        <v>77.171643073262317</v>
      </c>
      <c r="S2528" s="12">
        <f>(Table1[[#This Row],[Profit]]/Table1[[#This Row],[Selling Price]])</f>
        <v>0.34457779546911194</v>
      </c>
      <c r="T2528">
        <v>4</v>
      </c>
      <c r="U2528" s="2">
        <f>Table1[[#This Row],[Selling Price]]*Table1[[#This Row],[Quantity]]</f>
        <v>895.84</v>
      </c>
      <c r="V2528" s="4">
        <v>0</v>
      </c>
      <c r="W2528">
        <v>436</v>
      </c>
      <c r="X2528" t="s">
        <v>36</v>
      </c>
      <c r="Y2528" t="s">
        <v>68</v>
      </c>
      <c r="Z2528" s="2">
        <v>66.432029479595002</v>
      </c>
    </row>
    <row r="2529" spans="1:26" x14ac:dyDescent="0.35">
      <c r="A2529" t="s">
        <v>234</v>
      </c>
      <c r="B2529" t="s">
        <v>235</v>
      </c>
      <c r="C2529" t="s">
        <v>45</v>
      </c>
      <c r="D2529" t="s">
        <v>80</v>
      </c>
      <c r="E2529" t="s">
        <v>162</v>
      </c>
      <c r="F2529" t="s">
        <v>4076</v>
      </c>
      <c r="G2529" t="s">
        <v>4077</v>
      </c>
      <c r="H2529" t="s">
        <v>32</v>
      </c>
      <c r="I2529" t="s">
        <v>4078</v>
      </c>
      <c r="J2529" s="1">
        <v>42814</v>
      </c>
      <c r="K2529" s="1">
        <v>42818</v>
      </c>
      <c r="L2529" t="s">
        <v>60</v>
      </c>
      <c r="M2529">
        <f>Table1[[#This Row],[Ship Date]]-Table1[[#This Row],[Order Date]]</f>
        <v>4</v>
      </c>
      <c r="N2529">
        <v>3</v>
      </c>
      <c r="O2529" t="s">
        <v>106</v>
      </c>
      <c r="P2529" s="3">
        <v>265.93</v>
      </c>
      <c r="Q2529" s="3">
        <v>219.05828076507399</v>
      </c>
      <c r="R2529" s="3">
        <f>(Table1[[#This Row],[Selling Price]]-Table1[[#This Row],[Cost Price]])</f>
        <v>46.871719234926019</v>
      </c>
      <c r="S2529" s="12">
        <f>(Table1[[#This Row],[Profit]]/Table1[[#This Row],[Selling Price]])</f>
        <v>0.17625585392744714</v>
      </c>
      <c r="T2529">
        <v>7</v>
      </c>
      <c r="U2529" s="2">
        <f>Table1[[#This Row],[Selling Price]]*Table1[[#This Row],[Quantity]]</f>
        <v>1861.51</v>
      </c>
      <c r="V2529" s="4">
        <v>0</v>
      </c>
      <c r="W2529">
        <v>250</v>
      </c>
      <c r="X2529" t="s">
        <v>36</v>
      </c>
      <c r="Y2529" t="s">
        <v>68</v>
      </c>
      <c r="Z2529" s="2">
        <v>71.072782061771008</v>
      </c>
    </row>
    <row r="2530" spans="1:26" x14ac:dyDescent="0.35">
      <c r="A2530" t="s">
        <v>234</v>
      </c>
      <c r="B2530" t="s">
        <v>235</v>
      </c>
      <c r="C2530" t="s">
        <v>64</v>
      </c>
      <c r="D2530" t="s">
        <v>80</v>
      </c>
      <c r="E2530" t="s">
        <v>81</v>
      </c>
      <c r="F2530" t="s">
        <v>4326</v>
      </c>
      <c r="G2530" t="s">
        <v>4327</v>
      </c>
      <c r="H2530" t="s">
        <v>32</v>
      </c>
      <c r="I2530" t="s">
        <v>4328</v>
      </c>
      <c r="J2530" s="1">
        <v>42597</v>
      </c>
      <c r="K2530" s="1">
        <v>42602</v>
      </c>
      <c r="L2530" t="s">
        <v>60</v>
      </c>
      <c r="M2530">
        <f>Table1[[#This Row],[Ship Date]]-Table1[[#This Row],[Order Date]]</f>
        <v>5</v>
      </c>
      <c r="N2530">
        <v>8</v>
      </c>
      <c r="O2530" t="s">
        <v>61</v>
      </c>
      <c r="P2530" s="3">
        <v>705.54399999999998</v>
      </c>
      <c r="Q2530" s="3">
        <v>543.67118281384376</v>
      </c>
      <c r="R2530" s="3">
        <f>(Table1[[#This Row],[Selling Price]]-Table1[[#This Row],[Cost Price]])</f>
        <v>161.87281718615623</v>
      </c>
      <c r="S2530" s="12">
        <f>(Table1[[#This Row],[Profit]]/Table1[[#This Row],[Selling Price]])</f>
        <v>0.22942979769675065</v>
      </c>
      <c r="T2530">
        <v>7</v>
      </c>
      <c r="U2530" s="2">
        <f>Table1[[#This Row],[Selling Price]]*Table1[[#This Row],[Quantity]]</f>
        <v>4938.808</v>
      </c>
      <c r="V2530" s="4">
        <v>0.2</v>
      </c>
      <c r="W2530">
        <v>211</v>
      </c>
      <c r="X2530" t="s">
        <v>36</v>
      </c>
      <c r="Y2530" t="s">
        <v>36</v>
      </c>
      <c r="Z2530" s="2">
        <v>221.9475161166111</v>
      </c>
    </row>
    <row r="2531" spans="1:26" x14ac:dyDescent="0.35">
      <c r="A2531" t="s">
        <v>234</v>
      </c>
      <c r="B2531" t="s">
        <v>235</v>
      </c>
      <c r="C2531" t="s">
        <v>64</v>
      </c>
      <c r="D2531" t="s">
        <v>80</v>
      </c>
      <c r="E2531" t="s">
        <v>162</v>
      </c>
      <c r="F2531" t="s">
        <v>683</v>
      </c>
      <c r="G2531" t="s">
        <v>684</v>
      </c>
      <c r="H2531" t="s">
        <v>32</v>
      </c>
      <c r="I2531" t="s">
        <v>4485</v>
      </c>
      <c r="J2531" s="1">
        <v>42927</v>
      </c>
      <c r="K2531" s="1">
        <v>42929</v>
      </c>
      <c r="L2531" t="s">
        <v>34</v>
      </c>
      <c r="M2531">
        <f>Table1[[#This Row],[Ship Date]]-Table1[[#This Row],[Order Date]]</f>
        <v>2</v>
      </c>
      <c r="N2531">
        <v>7</v>
      </c>
      <c r="O2531" t="s">
        <v>51</v>
      </c>
      <c r="P2531" s="3">
        <v>132.6</v>
      </c>
      <c r="Q2531" s="3">
        <v>109.748229935333</v>
      </c>
      <c r="R2531" s="3">
        <f>(Table1[[#This Row],[Selling Price]]-Table1[[#This Row],[Cost Price]])</f>
        <v>22.851770064666994</v>
      </c>
      <c r="S2531" s="12">
        <f>(Table1[[#This Row],[Profit]]/Table1[[#This Row],[Selling Price]])</f>
        <v>0.17233612416792604</v>
      </c>
      <c r="T2531">
        <v>6</v>
      </c>
      <c r="U2531" s="2">
        <f>Table1[[#This Row],[Selling Price]]*Table1[[#This Row],[Quantity]]</f>
        <v>795.59999999999991</v>
      </c>
      <c r="V2531" s="4">
        <v>0</v>
      </c>
      <c r="W2531">
        <v>227</v>
      </c>
      <c r="X2531" t="s">
        <v>36</v>
      </c>
      <c r="Y2531" t="s">
        <v>68</v>
      </c>
      <c r="Z2531" s="2">
        <v>43.343872294184173</v>
      </c>
    </row>
    <row r="2532" spans="1:26" x14ac:dyDescent="0.35">
      <c r="A2532" t="s">
        <v>234</v>
      </c>
      <c r="B2532" t="s">
        <v>235</v>
      </c>
      <c r="C2532" t="s">
        <v>64</v>
      </c>
      <c r="D2532" t="s">
        <v>80</v>
      </c>
      <c r="E2532" t="s">
        <v>162</v>
      </c>
      <c r="F2532" t="s">
        <v>3195</v>
      </c>
      <c r="G2532" t="s">
        <v>3196</v>
      </c>
      <c r="H2532" t="s">
        <v>32</v>
      </c>
      <c r="I2532" t="s">
        <v>4915</v>
      </c>
      <c r="J2532" s="1">
        <v>43001</v>
      </c>
      <c r="K2532" s="1">
        <v>43007</v>
      </c>
      <c r="L2532" t="s">
        <v>60</v>
      </c>
      <c r="M2532">
        <f>Table1[[#This Row],[Ship Date]]-Table1[[#This Row],[Order Date]]</f>
        <v>6</v>
      </c>
      <c r="N2532">
        <v>9</v>
      </c>
      <c r="O2532" t="s">
        <v>61</v>
      </c>
      <c r="P2532" s="3">
        <v>47.984000000000002</v>
      </c>
      <c r="Q2532" s="3">
        <v>34.911009905614918</v>
      </c>
      <c r="R2532" s="3">
        <f>(Table1[[#This Row],[Selling Price]]-Table1[[#This Row],[Cost Price]])</f>
        <v>13.072990094385084</v>
      </c>
      <c r="S2532" s="12">
        <f>(Table1[[#This Row],[Profit]]/Table1[[#This Row],[Selling Price]])</f>
        <v>0.27244477522476418</v>
      </c>
      <c r="T2532">
        <v>2</v>
      </c>
      <c r="U2532" s="2">
        <f>Table1[[#This Row],[Selling Price]]*Table1[[#This Row],[Quantity]]</f>
        <v>95.968000000000004</v>
      </c>
      <c r="V2532" s="4">
        <v>0.2</v>
      </c>
      <c r="W2532">
        <v>421</v>
      </c>
      <c r="X2532" t="s">
        <v>68</v>
      </c>
      <c r="Y2532" t="s">
        <v>52</v>
      </c>
      <c r="Z2532" s="2">
        <v>25.19364005345113</v>
      </c>
    </row>
    <row r="2533" spans="1:26" x14ac:dyDescent="0.35">
      <c r="A2533" t="s">
        <v>234</v>
      </c>
      <c r="B2533" t="s">
        <v>235</v>
      </c>
      <c r="C2533" t="s">
        <v>27</v>
      </c>
      <c r="D2533" t="s">
        <v>80</v>
      </c>
      <c r="E2533" t="s">
        <v>162</v>
      </c>
      <c r="F2533" t="s">
        <v>2208</v>
      </c>
      <c r="G2533" t="s">
        <v>2209</v>
      </c>
      <c r="H2533" t="s">
        <v>32</v>
      </c>
      <c r="I2533" t="s">
        <v>4918</v>
      </c>
      <c r="J2533" s="1">
        <v>43048</v>
      </c>
      <c r="K2533" s="1">
        <v>43051</v>
      </c>
      <c r="L2533" t="s">
        <v>34</v>
      </c>
      <c r="M2533">
        <f>Table1[[#This Row],[Ship Date]]-Table1[[#This Row],[Order Date]]</f>
        <v>3</v>
      </c>
      <c r="N2533">
        <v>11</v>
      </c>
      <c r="O2533" t="s">
        <v>35</v>
      </c>
      <c r="P2533" s="3">
        <v>826.62</v>
      </c>
      <c r="Q2533" s="3">
        <v>689.39841619199183</v>
      </c>
      <c r="R2533" s="3">
        <f>(Table1[[#This Row],[Selling Price]]-Table1[[#This Row],[Cost Price]])</f>
        <v>137.22158380800818</v>
      </c>
      <c r="S2533" s="12">
        <f>(Table1[[#This Row],[Profit]]/Table1[[#This Row],[Selling Price]])</f>
        <v>0.16600322253031402</v>
      </c>
      <c r="T2533">
        <v>3</v>
      </c>
      <c r="U2533" s="2">
        <f>Table1[[#This Row],[Selling Price]]*Table1[[#This Row],[Quantity]]</f>
        <v>2479.86</v>
      </c>
      <c r="V2533" s="4">
        <v>0</v>
      </c>
      <c r="W2533">
        <v>417</v>
      </c>
      <c r="X2533" t="s">
        <v>36</v>
      </c>
      <c r="Y2533" t="s">
        <v>36</v>
      </c>
      <c r="Z2533" s="2">
        <v>779.34480995256524</v>
      </c>
    </row>
    <row r="2534" spans="1:26" x14ac:dyDescent="0.35">
      <c r="A2534" t="s">
        <v>234</v>
      </c>
      <c r="B2534" t="s">
        <v>235</v>
      </c>
      <c r="C2534" t="s">
        <v>39</v>
      </c>
      <c r="D2534" t="s">
        <v>80</v>
      </c>
      <c r="E2534" t="s">
        <v>81</v>
      </c>
      <c r="F2534" t="s">
        <v>5338</v>
      </c>
      <c r="G2534" t="s">
        <v>5339</v>
      </c>
      <c r="H2534" t="s">
        <v>32</v>
      </c>
      <c r="I2534" t="s">
        <v>5337</v>
      </c>
      <c r="J2534" s="1">
        <v>42265</v>
      </c>
      <c r="K2534" s="1">
        <v>42270</v>
      </c>
      <c r="L2534" t="s">
        <v>60</v>
      </c>
      <c r="M2534">
        <f>Table1[[#This Row],[Ship Date]]-Table1[[#This Row],[Order Date]]</f>
        <v>5</v>
      </c>
      <c r="N2534">
        <v>9</v>
      </c>
      <c r="O2534" t="s">
        <v>61</v>
      </c>
      <c r="P2534" s="3">
        <v>499.99</v>
      </c>
      <c r="Q2534" s="3">
        <v>371.71731301398802</v>
      </c>
      <c r="R2534" s="3">
        <f>(Table1[[#This Row],[Selling Price]]-Table1[[#This Row],[Cost Price]])</f>
        <v>128.27268698601199</v>
      </c>
      <c r="S2534" s="12">
        <f>(Table1[[#This Row],[Profit]]/Table1[[#This Row],[Selling Price]])</f>
        <v>0.25655050498212362</v>
      </c>
      <c r="T2534">
        <v>1</v>
      </c>
      <c r="U2534" s="2">
        <f>Table1[[#This Row],[Selling Price]]*Table1[[#This Row],[Quantity]]</f>
        <v>499.99</v>
      </c>
      <c r="V2534" s="4">
        <v>0</v>
      </c>
      <c r="W2534">
        <v>321</v>
      </c>
      <c r="X2534" t="s">
        <v>36</v>
      </c>
      <c r="Y2534" t="s">
        <v>36</v>
      </c>
      <c r="Z2534" s="2">
        <v>2121.2779171527709</v>
      </c>
    </row>
    <row r="2535" spans="1:26" x14ac:dyDescent="0.35">
      <c r="A2535" t="s">
        <v>234</v>
      </c>
      <c r="B2535" t="s">
        <v>235</v>
      </c>
      <c r="C2535" t="s">
        <v>64</v>
      </c>
      <c r="D2535" t="s">
        <v>80</v>
      </c>
      <c r="E2535" t="s">
        <v>162</v>
      </c>
      <c r="F2535" t="s">
        <v>2772</v>
      </c>
      <c r="G2535" t="s">
        <v>2773</v>
      </c>
      <c r="H2535" t="s">
        <v>32</v>
      </c>
      <c r="I2535" t="s">
        <v>5360</v>
      </c>
      <c r="J2535" s="1">
        <v>41857</v>
      </c>
      <c r="K2535" s="1">
        <v>41862</v>
      </c>
      <c r="L2535" t="s">
        <v>34</v>
      </c>
      <c r="M2535">
        <f>Table1[[#This Row],[Ship Date]]-Table1[[#This Row],[Order Date]]</f>
        <v>5</v>
      </c>
      <c r="N2535">
        <v>8</v>
      </c>
      <c r="O2535" t="s">
        <v>61</v>
      </c>
      <c r="P2535" s="3">
        <v>62.91</v>
      </c>
      <c r="Q2535" s="3">
        <v>50.542975042685804</v>
      </c>
      <c r="R2535" s="3">
        <f>(Table1[[#This Row],[Selling Price]]-Table1[[#This Row],[Cost Price]])</f>
        <v>12.367024957314193</v>
      </c>
      <c r="S2535" s="12">
        <f>(Table1[[#This Row],[Profit]]/Table1[[#This Row],[Selling Price]])</f>
        <v>0.19658281604377989</v>
      </c>
      <c r="T2535">
        <v>3</v>
      </c>
      <c r="U2535" s="2">
        <f>Table1[[#This Row],[Selling Price]]*Table1[[#This Row],[Quantity]]</f>
        <v>188.73</v>
      </c>
      <c r="V2535" s="4">
        <v>0</v>
      </c>
      <c r="W2535">
        <v>156</v>
      </c>
      <c r="X2535" t="s">
        <v>36</v>
      </c>
      <c r="Y2535" t="s">
        <v>68</v>
      </c>
      <c r="Z2535" s="2">
        <v>97.685093693971552</v>
      </c>
    </row>
    <row r="2536" spans="1:26" x14ac:dyDescent="0.35">
      <c r="A2536" t="s">
        <v>234</v>
      </c>
      <c r="B2536" t="s">
        <v>235</v>
      </c>
      <c r="C2536" t="s">
        <v>64</v>
      </c>
      <c r="D2536" t="s">
        <v>80</v>
      </c>
      <c r="E2536" t="s">
        <v>81</v>
      </c>
      <c r="F2536" t="s">
        <v>1596</v>
      </c>
      <c r="G2536" t="s">
        <v>1597</v>
      </c>
      <c r="H2536" t="s">
        <v>32</v>
      </c>
      <c r="I2536" t="s">
        <v>5473</v>
      </c>
      <c r="J2536" s="1">
        <v>42099</v>
      </c>
      <c r="K2536" s="1">
        <v>42104</v>
      </c>
      <c r="L2536" t="s">
        <v>60</v>
      </c>
      <c r="M2536">
        <f>Table1[[#This Row],[Ship Date]]-Table1[[#This Row],[Order Date]]</f>
        <v>5</v>
      </c>
      <c r="N2536">
        <v>4</v>
      </c>
      <c r="O2536" t="s">
        <v>106</v>
      </c>
      <c r="P2536" s="3">
        <v>14.85</v>
      </c>
      <c r="Q2536" s="3">
        <v>10.365249642183951</v>
      </c>
      <c r="R2536" s="3">
        <f>(Table1[[#This Row],[Selling Price]]-Table1[[#This Row],[Cost Price]])</f>
        <v>4.4847503578160488</v>
      </c>
      <c r="S2536" s="12">
        <f>(Table1[[#This Row],[Profit]]/Table1[[#This Row],[Selling Price]])</f>
        <v>0.30200339109872382</v>
      </c>
      <c r="T2536">
        <v>5</v>
      </c>
      <c r="U2536" s="2">
        <f>Table1[[#This Row],[Selling Price]]*Table1[[#This Row],[Quantity]]</f>
        <v>74.25</v>
      </c>
      <c r="V2536" s="4">
        <v>0.4</v>
      </c>
      <c r="W2536">
        <v>301</v>
      </c>
      <c r="X2536" t="s">
        <v>36</v>
      </c>
      <c r="Y2536" t="s">
        <v>52</v>
      </c>
      <c r="Z2536" s="2">
        <v>6.5966991745872434</v>
      </c>
    </row>
    <row r="2537" spans="1:26" x14ac:dyDescent="0.35">
      <c r="A2537" t="s">
        <v>234</v>
      </c>
      <c r="B2537" t="s">
        <v>235</v>
      </c>
      <c r="C2537" t="s">
        <v>64</v>
      </c>
      <c r="D2537" t="s">
        <v>80</v>
      </c>
      <c r="E2537" t="s">
        <v>618</v>
      </c>
      <c r="F2537" t="s">
        <v>5753</v>
      </c>
      <c r="G2537" t="s">
        <v>5754</v>
      </c>
      <c r="H2537" t="s">
        <v>32</v>
      </c>
      <c r="I2537" t="s">
        <v>5755</v>
      </c>
      <c r="J2537" s="1">
        <v>42476</v>
      </c>
      <c r="K2537" s="1">
        <v>42480</v>
      </c>
      <c r="L2537" t="s">
        <v>60</v>
      </c>
      <c r="M2537">
        <f>Table1[[#This Row],[Ship Date]]-Table1[[#This Row],[Order Date]]</f>
        <v>4</v>
      </c>
      <c r="N2537">
        <v>4</v>
      </c>
      <c r="O2537" t="s">
        <v>106</v>
      </c>
      <c r="P2537" s="3">
        <v>9099.93</v>
      </c>
      <c r="Q2537" s="3">
        <v>6337.8073889332527</v>
      </c>
      <c r="R2537" s="3">
        <f>(Table1[[#This Row],[Selling Price]]-Table1[[#This Row],[Cost Price]])</f>
        <v>2762.1226110667476</v>
      </c>
      <c r="S2537" s="12">
        <f>(Table1[[#This Row],[Profit]]/Table1[[#This Row],[Selling Price]])</f>
        <v>0.30353229212386773</v>
      </c>
      <c r="T2537">
        <v>7</v>
      </c>
      <c r="U2537" s="2">
        <f>Table1[[#This Row],[Selling Price]]*Table1[[#This Row],[Quantity]]</f>
        <v>63699.51</v>
      </c>
      <c r="V2537" s="4">
        <v>0</v>
      </c>
      <c r="W2537">
        <v>427</v>
      </c>
      <c r="X2537" t="s">
        <v>36</v>
      </c>
      <c r="Y2537" t="s">
        <v>36</v>
      </c>
      <c r="Z2537" s="2">
        <v>2757.6952334241</v>
      </c>
    </row>
    <row r="2538" spans="1:26" x14ac:dyDescent="0.35">
      <c r="A2538" t="s">
        <v>234</v>
      </c>
      <c r="B2538" t="s">
        <v>235</v>
      </c>
      <c r="C2538" t="s">
        <v>39</v>
      </c>
      <c r="D2538" t="s">
        <v>80</v>
      </c>
      <c r="E2538" t="s">
        <v>81</v>
      </c>
      <c r="F2538" t="s">
        <v>5568</v>
      </c>
      <c r="G2538" t="s">
        <v>5569</v>
      </c>
      <c r="H2538" t="s">
        <v>32</v>
      </c>
      <c r="I2538" t="s">
        <v>5806</v>
      </c>
      <c r="J2538" s="1">
        <v>43079</v>
      </c>
      <c r="K2538" s="1">
        <v>43081</v>
      </c>
      <c r="L2538" t="s">
        <v>34</v>
      </c>
      <c r="M2538">
        <f>Table1[[#This Row],[Ship Date]]-Table1[[#This Row],[Order Date]]</f>
        <v>2</v>
      </c>
      <c r="N2538">
        <v>12</v>
      </c>
      <c r="O2538" t="s">
        <v>35</v>
      </c>
      <c r="P2538" s="3">
        <v>95.84</v>
      </c>
      <c r="Q2538" s="3">
        <v>74.051815054508239</v>
      </c>
      <c r="R2538" s="3">
        <f>(Table1[[#This Row],[Selling Price]]-Table1[[#This Row],[Cost Price]])</f>
        <v>21.788184945491764</v>
      </c>
      <c r="S2538" s="12">
        <f>(Table1[[#This Row],[Profit]]/Table1[[#This Row],[Selling Price]])</f>
        <v>0.227339158446283</v>
      </c>
      <c r="T2538">
        <v>4</v>
      </c>
      <c r="U2538" s="2">
        <f>Table1[[#This Row],[Selling Price]]*Table1[[#This Row],[Quantity]]</f>
        <v>383.36</v>
      </c>
      <c r="V2538" s="4">
        <v>0.2</v>
      </c>
      <c r="W2538">
        <v>329</v>
      </c>
      <c r="X2538" t="s">
        <v>36</v>
      </c>
      <c r="Y2538" t="s">
        <v>68</v>
      </c>
      <c r="Z2538" s="2">
        <v>41.929999999999993</v>
      </c>
    </row>
    <row r="2539" spans="1:26" x14ac:dyDescent="0.35">
      <c r="A2539" t="s">
        <v>234</v>
      </c>
      <c r="B2539" t="s">
        <v>235</v>
      </c>
      <c r="C2539" t="s">
        <v>27</v>
      </c>
      <c r="D2539" t="s">
        <v>80</v>
      </c>
      <c r="E2539" t="s">
        <v>162</v>
      </c>
      <c r="F2539" t="s">
        <v>878</v>
      </c>
      <c r="G2539" t="s">
        <v>879</v>
      </c>
      <c r="H2539" t="s">
        <v>32</v>
      </c>
      <c r="I2539" t="s">
        <v>5966</v>
      </c>
      <c r="J2539" s="1">
        <v>42216</v>
      </c>
      <c r="K2539" s="1">
        <v>42222</v>
      </c>
      <c r="L2539" t="s">
        <v>60</v>
      </c>
      <c r="M2539">
        <f>Table1[[#This Row],[Ship Date]]-Table1[[#This Row],[Order Date]]</f>
        <v>6</v>
      </c>
      <c r="N2539">
        <v>7</v>
      </c>
      <c r="O2539" t="s">
        <v>51</v>
      </c>
      <c r="P2539" s="3">
        <v>239.7</v>
      </c>
      <c r="Q2539" s="3">
        <v>174.1263800869543</v>
      </c>
      <c r="R2539" s="3">
        <f>(Table1[[#This Row],[Selling Price]]-Table1[[#This Row],[Cost Price]])</f>
        <v>65.57361991304569</v>
      </c>
      <c r="S2539" s="12">
        <f>(Table1[[#This Row],[Profit]]/Table1[[#This Row],[Selling Price]])</f>
        <v>0.27356537302063283</v>
      </c>
      <c r="T2539">
        <v>6</v>
      </c>
      <c r="U2539" s="2">
        <f>Table1[[#This Row],[Selling Price]]*Table1[[#This Row],[Quantity]]</f>
        <v>1438.1999999999998</v>
      </c>
      <c r="V2539" s="4">
        <v>0</v>
      </c>
      <c r="W2539">
        <v>277</v>
      </c>
      <c r="X2539" t="s">
        <v>68</v>
      </c>
      <c r="Y2539" t="s">
        <v>68</v>
      </c>
      <c r="Z2539" s="2">
        <v>66.641900908262414</v>
      </c>
    </row>
    <row r="2540" spans="1:26" x14ac:dyDescent="0.35">
      <c r="A2540" t="s">
        <v>234</v>
      </c>
      <c r="B2540" t="s">
        <v>235</v>
      </c>
      <c r="C2540" t="s">
        <v>64</v>
      </c>
      <c r="D2540" t="s">
        <v>80</v>
      </c>
      <c r="E2540" t="s">
        <v>81</v>
      </c>
      <c r="F2540" t="s">
        <v>3251</v>
      </c>
      <c r="G2540" t="s">
        <v>3252</v>
      </c>
      <c r="H2540" t="s">
        <v>32</v>
      </c>
      <c r="I2540" t="s">
        <v>6051</v>
      </c>
      <c r="J2540" s="1">
        <v>42136</v>
      </c>
      <c r="K2540" s="1">
        <v>42140</v>
      </c>
      <c r="L2540" t="s">
        <v>60</v>
      </c>
      <c r="M2540">
        <f>Table1[[#This Row],[Ship Date]]-Table1[[#This Row],[Order Date]]</f>
        <v>4</v>
      </c>
      <c r="N2540">
        <v>5</v>
      </c>
      <c r="O2540" t="s">
        <v>51</v>
      </c>
      <c r="P2540" s="3">
        <v>201.584</v>
      </c>
      <c r="Q2540" s="3">
        <v>168.5102470089459</v>
      </c>
      <c r="R2540" s="3">
        <f>(Table1[[#This Row],[Selling Price]]-Table1[[#This Row],[Cost Price]])</f>
        <v>33.073752991054107</v>
      </c>
      <c r="S2540" s="12">
        <f>(Table1[[#This Row],[Profit]]/Table1[[#This Row],[Selling Price]])</f>
        <v>0.16406933581561089</v>
      </c>
      <c r="T2540">
        <v>2</v>
      </c>
      <c r="U2540" s="2">
        <f>Table1[[#This Row],[Selling Price]]*Table1[[#This Row],[Quantity]]</f>
        <v>403.16800000000001</v>
      </c>
      <c r="V2540" s="4">
        <v>0.2</v>
      </c>
      <c r="W2540">
        <v>457</v>
      </c>
      <c r="X2540" t="s">
        <v>36</v>
      </c>
      <c r="Y2540" t="s">
        <v>36</v>
      </c>
      <c r="Z2540" s="2">
        <v>215.05468628085541</v>
      </c>
    </row>
    <row r="2541" spans="1:26" x14ac:dyDescent="0.35">
      <c r="A2541" t="s">
        <v>234</v>
      </c>
      <c r="B2541" t="s">
        <v>235</v>
      </c>
      <c r="C2541" t="s">
        <v>27</v>
      </c>
      <c r="D2541" t="s">
        <v>80</v>
      </c>
      <c r="E2541" t="s">
        <v>81</v>
      </c>
      <c r="F2541" t="s">
        <v>3650</v>
      </c>
      <c r="G2541" t="s">
        <v>3651</v>
      </c>
      <c r="H2541" t="s">
        <v>32</v>
      </c>
      <c r="I2541" t="s">
        <v>6093</v>
      </c>
      <c r="J2541" s="1">
        <v>42072</v>
      </c>
      <c r="K2541" s="1">
        <v>42075</v>
      </c>
      <c r="L2541" t="s">
        <v>199</v>
      </c>
      <c r="M2541">
        <f>Table1[[#This Row],[Ship Date]]-Table1[[#This Row],[Order Date]]</f>
        <v>3</v>
      </c>
      <c r="N2541">
        <v>3</v>
      </c>
      <c r="O2541" t="s">
        <v>106</v>
      </c>
      <c r="P2541" s="3">
        <v>359.88</v>
      </c>
      <c r="Q2541" s="3">
        <v>237.276542735188</v>
      </c>
      <c r="R2541" s="3">
        <f>(Table1[[#This Row],[Selling Price]]-Table1[[#This Row],[Cost Price]])</f>
        <v>122.60345726481199</v>
      </c>
      <c r="S2541" s="12">
        <f>(Table1[[#This Row],[Profit]]/Table1[[#This Row],[Selling Price]])</f>
        <v>0.34067871864180282</v>
      </c>
      <c r="T2541">
        <v>3</v>
      </c>
      <c r="U2541" s="2">
        <f>Table1[[#This Row],[Selling Price]]*Table1[[#This Row],[Quantity]]</f>
        <v>1079.6399999999999</v>
      </c>
      <c r="V2541" s="4">
        <v>0.2</v>
      </c>
      <c r="W2541">
        <v>266</v>
      </c>
      <c r="X2541" t="s">
        <v>36</v>
      </c>
      <c r="Y2541" t="s">
        <v>68</v>
      </c>
      <c r="Z2541" s="2">
        <v>98.557196997479579</v>
      </c>
    </row>
    <row r="2542" spans="1:26" x14ac:dyDescent="0.35">
      <c r="A2542" t="s">
        <v>234</v>
      </c>
      <c r="B2542" t="s">
        <v>235</v>
      </c>
      <c r="C2542" t="s">
        <v>64</v>
      </c>
      <c r="D2542" t="s">
        <v>80</v>
      </c>
      <c r="E2542" t="s">
        <v>162</v>
      </c>
      <c r="F2542" t="s">
        <v>5008</v>
      </c>
      <c r="G2542" t="s">
        <v>5009</v>
      </c>
      <c r="H2542" t="s">
        <v>32</v>
      </c>
      <c r="I2542" t="s">
        <v>6495</v>
      </c>
      <c r="J2542" s="1">
        <v>42422</v>
      </c>
      <c r="K2542" s="1">
        <v>42426</v>
      </c>
      <c r="L2542" t="s">
        <v>60</v>
      </c>
      <c r="M2542">
        <f>Table1[[#This Row],[Ship Date]]-Table1[[#This Row],[Order Date]]</f>
        <v>4</v>
      </c>
      <c r="N2542">
        <v>2</v>
      </c>
      <c r="O2542" t="s">
        <v>106</v>
      </c>
      <c r="P2542" s="3">
        <v>36.24</v>
      </c>
      <c r="Q2542" s="3">
        <v>30.291244674813079</v>
      </c>
      <c r="R2542" s="3">
        <f>(Table1[[#This Row],[Selling Price]]-Table1[[#This Row],[Cost Price]])</f>
        <v>5.948755325186923</v>
      </c>
      <c r="S2542" s="12">
        <f>(Table1[[#This Row],[Profit]]/Table1[[#This Row],[Selling Price]])</f>
        <v>0.16414887762657071</v>
      </c>
      <c r="T2542">
        <v>1</v>
      </c>
      <c r="U2542" s="2">
        <f>Table1[[#This Row],[Selling Price]]*Table1[[#This Row],[Quantity]]</f>
        <v>36.24</v>
      </c>
      <c r="V2542" s="4">
        <v>0</v>
      </c>
      <c r="W2542">
        <v>449</v>
      </c>
      <c r="X2542" t="s">
        <v>36</v>
      </c>
      <c r="Y2542" t="s">
        <v>68</v>
      </c>
      <c r="Z2542" s="2">
        <v>75.148863464459666</v>
      </c>
    </row>
    <row r="2543" spans="1:26" x14ac:dyDescent="0.35">
      <c r="A2543" t="s">
        <v>234</v>
      </c>
      <c r="B2543" t="s">
        <v>235</v>
      </c>
      <c r="C2543" t="s">
        <v>64</v>
      </c>
      <c r="D2543" t="s">
        <v>80</v>
      </c>
      <c r="E2543" t="s">
        <v>81</v>
      </c>
      <c r="F2543" t="s">
        <v>6252</v>
      </c>
      <c r="G2543" t="s">
        <v>6253</v>
      </c>
      <c r="H2543" t="s">
        <v>32</v>
      </c>
      <c r="I2543" t="s">
        <v>6683</v>
      </c>
      <c r="J2543" s="1">
        <v>42164</v>
      </c>
      <c r="K2543" s="1">
        <v>42166</v>
      </c>
      <c r="L2543" t="s">
        <v>34</v>
      </c>
      <c r="M2543">
        <f>Table1[[#This Row],[Ship Date]]-Table1[[#This Row],[Order Date]]</f>
        <v>2</v>
      </c>
      <c r="N2543">
        <v>6</v>
      </c>
      <c r="O2543" t="s">
        <v>51</v>
      </c>
      <c r="P2543" s="3">
        <v>140.376</v>
      </c>
      <c r="Q2543" s="3">
        <v>104.64740034892149</v>
      </c>
      <c r="R2543" s="3">
        <f>(Table1[[#This Row],[Selling Price]]-Table1[[#This Row],[Cost Price]])</f>
        <v>35.728599651078511</v>
      </c>
      <c r="S2543" s="12">
        <f>(Table1[[#This Row],[Profit]]/Table1[[#This Row],[Selling Price]])</f>
        <v>0.25452071330625259</v>
      </c>
      <c r="T2543">
        <v>3</v>
      </c>
      <c r="U2543" s="2">
        <f>Table1[[#This Row],[Selling Price]]*Table1[[#This Row],[Quantity]]</f>
        <v>421.12800000000004</v>
      </c>
      <c r="V2543" s="4">
        <v>0.2</v>
      </c>
      <c r="W2543">
        <v>144</v>
      </c>
      <c r="X2543" t="s">
        <v>36</v>
      </c>
      <c r="Y2543" t="s">
        <v>68</v>
      </c>
      <c r="Z2543" s="2">
        <v>48.702657723509631</v>
      </c>
    </row>
    <row r="2544" spans="1:26" x14ac:dyDescent="0.35">
      <c r="A2544" t="s">
        <v>234</v>
      </c>
      <c r="B2544" t="s">
        <v>235</v>
      </c>
      <c r="C2544" t="s">
        <v>45</v>
      </c>
      <c r="D2544" t="s">
        <v>80</v>
      </c>
      <c r="E2544" t="s">
        <v>81</v>
      </c>
      <c r="F2544" t="s">
        <v>1655</v>
      </c>
      <c r="G2544" t="s">
        <v>1656</v>
      </c>
      <c r="H2544" t="s">
        <v>32</v>
      </c>
      <c r="I2544" t="s">
        <v>6704</v>
      </c>
      <c r="J2544" s="1">
        <v>42947</v>
      </c>
      <c r="K2544" s="1">
        <v>42947</v>
      </c>
      <c r="L2544" t="s">
        <v>1118</v>
      </c>
      <c r="M2544">
        <f>Table1[[#This Row],[Ship Date]]-Table1[[#This Row],[Order Date]]</f>
        <v>0</v>
      </c>
      <c r="N2544">
        <v>7</v>
      </c>
      <c r="O2544" t="s">
        <v>51</v>
      </c>
      <c r="P2544" s="3">
        <v>36.792000000000002</v>
      </c>
      <c r="Q2544" s="3">
        <v>30.968469401208989</v>
      </c>
      <c r="R2544" s="3">
        <f>(Table1[[#This Row],[Selling Price]]-Table1[[#This Row],[Cost Price]])</f>
        <v>5.8235305987910131</v>
      </c>
      <c r="S2544" s="12">
        <f>(Table1[[#This Row],[Profit]]/Table1[[#This Row],[Selling Price]])</f>
        <v>0.15828252334178661</v>
      </c>
      <c r="T2544">
        <v>1</v>
      </c>
      <c r="U2544" s="2">
        <f>Table1[[#This Row],[Selling Price]]*Table1[[#This Row],[Quantity]]</f>
        <v>36.792000000000002</v>
      </c>
      <c r="V2544" s="4">
        <v>0.2</v>
      </c>
      <c r="W2544">
        <v>187</v>
      </c>
      <c r="X2544" t="s">
        <v>36</v>
      </c>
      <c r="Y2544" t="s">
        <v>68</v>
      </c>
      <c r="Z2544" s="2">
        <v>80.397044632250015</v>
      </c>
    </row>
    <row r="2545" spans="1:26" x14ac:dyDescent="0.35">
      <c r="A2545" t="s">
        <v>234</v>
      </c>
      <c r="B2545" t="s">
        <v>235</v>
      </c>
      <c r="C2545" t="s">
        <v>55</v>
      </c>
      <c r="D2545" t="s">
        <v>80</v>
      </c>
      <c r="E2545" t="s">
        <v>162</v>
      </c>
      <c r="F2545" t="s">
        <v>6109</v>
      </c>
      <c r="G2545" t="s">
        <v>6110</v>
      </c>
      <c r="H2545" t="s">
        <v>32</v>
      </c>
      <c r="I2545" t="s">
        <v>6773</v>
      </c>
      <c r="J2545" s="1">
        <v>42164</v>
      </c>
      <c r="K2545" s="1">
        <v>42171</v>
      </c>
      <c r="L2545" t="s">
        <v>60</v>
      </c>
      <c r="M2545">
        <f>Table1[[#This Row],[Ship Date]]-Table1[[#This Row],[Order Date]]</f>
        <v>7</v>
      </c>
      <c r="N2545">
        <v>6</v>
      </c>
      <c r="O2545" t="s">
        <v>51</v>
      </c>
      <c r="P2545" s="3">
        <v>72.599999999999994</v>
      </c>
      <c r="Q2545" s="3">
        <v>60.511781020375793</v>
      </c>
      <c r="R2545" s="3">
        <f>(Table1[[#This Row],[Selling Price]]-Table1[[#This Row],[Cost Price]])</f>
        <v>12.088218979624202</v>
      </c>
      <c r="S2545" s="12">
        <f>(Table1[[#This Row],[Profit]]/Table1[[#This Row],[Selling Price]])</f>
        <v>0.16650439365873557</v>
      </c>
      <c r="T2545">
        <v>5</v>
      </c>
      <c r="U2545" s="2">
        <f>Table1[[#This Row],[Selling Price]]*Table1[[#This Row],[Quantity]]</f>
        <v>363</v>
      </c>
      <c r="V2545" s="4">
        <v>0.2</v>
      </c>
      <c r="W2545">
        <v>345</v>
      </c>
      <c r="X2545" t="s">
        <v>68</v>
      </c>
      <c r="Y2545" t="s">
        <v>52</v>
      </c>
      <c r="Z2545" s="2">
        <v>14.52</v>
      </c>
    </row>
    <row r="2546" spans="1:26" x14ac:dyDescent="0.35">
      <c r="A2546" t="s">
        <v>234</v>
      </c>
      <c r="B2546" t="s">
        <v>235</v>
      </c>
      <c r="C2546" t="s">
        <v>27</v>
      </c>
      <c r="D2546" t="s">
        <v>80</v>
      </c>
      <c r="E2546" t="s">
        <v>81</v>
      </c>
      <c r="F2546" t="s">
        <v>4500</v>
      </c>
      <c r="G2546" t="s">
        <v>4501</v>
      </c>
      <c r="H2546" t="s">
        <v>32</v>
      </c>
      <c r="I2546" t="s">
        <v>6815</v>
      </c>
      <c r="J2546" s="1">
        <v>42463</v>
      </c>
      <c r="K2546" s="1">
        <v>42469</v>
      </c>
      <c r="L2546" t="s">
        <v>60</v>
      </c>
      <c r="M2546">
        <f>Table1[[#This Row],[Ship Date]]-Table1[[#This Row],[Order Date]]</f>
        <v>6</v>
      </c>
      <c r="N2546">
        <v>4</v>
      </c>
      <c r="O2546" t="s">
        <v>106</v>
      </c>
      <c r="P2546" s="3">
        <v>259.95999999999998</v>
      </c>
      <c r="Q2546" s="3">
        <v>200.37893273312369</v>
      </c>
      <c r="R2546" s="3">
        <f>(Table1[[#This Row],[Selling Price]]-Table1[[#This Row],[Cost Price]])</f>
        <v>59.581067266876289</v>
      </c>
      <c r="S2546" s="12">
        <f>(Table1[[#This Row],[Profit]]/Table1[[#This Row],[Selling Price]])</f>
        <v>0.22919321152052735</v>
      </c>
      <c r="T2546">
        <v>4</v>
      </c>
      <c r="U2546" s="2">
        <f>Table1[[#This Row],[Selling Price]]*Table1[[#This Row],[Quantity]]</f>
        <v>1039.8399999999999</v>
      </c>
      <c r="V2546" s="4">
        <v>0</v>
      </c>
      <c r="W2546">
        <v>362</v>
      </c>
      <c r="X2546" t="s">
        <v>68</v>
      </c>
      <c r="Y2546" t="s">
        <v>36</v>
      </c>
      <c r="Z2546" s="2">
        <v>176.8874510551837</v>
      </c>
    </row>
    <row r="2547" spans="1:26" x14ac:dyDescent="0.35">
      <c r="A2547" t="s">
        <v>234</v>
      </c>
      <c r="B2547" t="s">
        <v>235</v>
      </c>
      <c r="C2547" t="s">
        <v>27</v>
      </c>
      <c r="D2547" t="s">
        <v>80</v>
      </c>
      <c r="E2547" t="s">
        <v>1058</v>
      </c>
      <c r="F2547" t="s">
        <v>2586</v>
      </c>
      <c r="G2547" t="s">
        <v>2587</v>
      </c>
      <c r="H2547" t="s">
        <v>32</v>
      </c>
      <c r="I2547" t="s">
        <v>6901</v>
      </c>
      <c r="J2547" s="1">
        <v>42363</v>
      </c>
      <c r="K2547" s="1">
        <v>42368</v>
      </c>
      <c r="L2547" t="s">
        <v>34</v>
      </c>
      <c r="M2547">
        <f>Table1[[#This Row],[Ship Date]]-Table1[[#This Row],[Order Date]]</f>
        <v>5</v>
      </c>
      <c r="N2547">
        <v>12</v>
      </c>
      <c r="O2547" t="s">
        <v>35</v>
      </c>
      <c r="P2547" s="3">
        <v>1199.96</v>
      </c>
      <c r="Q2547" s="3">
        <v>841.25873914135832</v>
      </c>
      <c r="R2547" s="3">
        <f>(Table1[[#This Row],[Selling Price]]-Table1[[#This Row],[Cost Price]])</f>
        <v>358.70126085864172</v>
      </c>
      <c r="S2547" s="12">
        <f>(Table1[[#This Row],[Profit]]/Table1[[#This Row],[Selling Price]])</f>
        <v>0.298927681638256</v>
      </c>
      <c r="T2547">
        <v>5</v>
      </c>
      <c r="U2547" s="2">
        <f>Table1[[#This Row],[Selling Price]]*Table1[[#This Row],[Quantity]]</f>
        <v>5999.8</v>
      </c>
      <c r="V2547" s="4">
        <v>0.2</v>
      </c>
      <c r="W2547">
        <v>402</v>
      </c>
      <c r="X2547" t="s">
        <v>36</v>
      </c>
      <c r="Y2547" t="s">
        <v>36</v>
      </c>
      <c r="Z2547" s="2">
        <v>272.44012725664891</v>
      </c>
    </row>
    <row r="2548" spans="1:26" x14ac:dyDescent="0.35">
      <c r="A2548" t="s">
        <v>234</v>
      </c>
      <c r="B2548" t="s">
        <v>235</v>
      </c>
      <c r="C2548" t="s">
        <v>55</v>
      </c>
      <c r="D2548" t="s">
        <v>80</v>
      </c>
      <c r="E2548" t="s">
        <v>81</v>
      </c>
      <c r="F2548" t="s">
        <v>2461</v>
      </c>
      <c r="G2548" t="s">
        <v>2462</v>
      </c>
      <c r="H2548" t="s">
        <v>32</v>
      </c>
      <c r="I2548" t="s">
        <v>7285</v>
      </c>
      <c r="J2548" s="1">
        <v>42993</v>
      </c>
      <c r="K2548" s="1">
        <v>42997</v>
      </c>
      <c r="L2548" t="s">
        <v>60</v>
      </c>
      <c r="M2548">
        <f>Table1[[#This Row],[Ship Date]]-Table1[[#This Row],[Order Date]]</f>
        <v>4</v>
      </c>
      <c r="N2548">
        <v>9</v>
      </c>
      <c r="O2548" t="s">
        <v>61</v>
      </c>
      <c r="P2548" s="3">
        <v>395.94</v>
      </c>
      <c r="Q2548" s="3">
        <v>306.28052866670009</v>
      </c>
      <c r="R2548" s="3">
        <f>(Table1[[#This Row],[Selling Price]]-Table1[[#This Row],[Cost Price]])</f>
        <v>89.659471333299905</v>
      </c>
      <c r="S2548" s="12">
        <f>(Table1[[#This Row],[Profit]]/Table1[[#This Row],[Selling Price]])</f>
        <v>0.22644711656639871</v>
      </c>
      <c r="T2548">
        <v>6</v>
      </c>
      <c r="U2548" s="2">
        <f>Table1[[#This Row],[Selling Price]]*Table1[[#This Row],[Quantity]]</f>
        <v>2375.64</v>
      </c>
      <c r="V2548" s="4">
        <v>0</v>
      </c>
      <c r="W2548">
        <v>417</v>
      </c>
      <c r="X2548" t="s">
        <v>36</v>
      </c>
      <c r="Y2548" t="s">
        <v>36</v>
      </c>
      <c r="Z2548" s="2">
        <v>148.92896732782819</v>
      </c>
    </row>
    <row r="2549" spans="1:26" x14ac:dyDescent="0.35">
      <c r="A2549" t="s">
        <v>234</v>
      </c>
      <c r="B2549" t="s">
        <v>235</v>
      </c>
      <c r="C2549" t="s">
        <v>55</v>
      </c>
      <c r="D2549" t="s">
        <v>80</v>
      </c>
      <c r="E2549" t="s">
        <v>162</v>
      </c>
      <c r="F2549" t="s">
        <v>5555</v>
      </c>
      <c r="G2549" t="s">
        <v>5556</v>
      </c>
      <c r="H2549" t="s">
        <v>32</v>
      </c>
      <c r="I2549" t="s">
        <v>7491</v>
      </c>
      <c r="J2549" s="1">
        <v>42905</v>
      </c>
      <c r="K2549" s="1">
        <v>42907</v>
      </c>
      <c r="L2549" t="s">
        <v>34</v>
      </c>
      <c r="M2549">
        <f>Table1[[#This Row],[Ship Date]]-Table1[[#This Row],[Order Date]]</f>
        <v>2</v>
      </c>
      <c r="N2549">
        <v>6</v>
      </c>
      <c r="O2549" t="s">
        <v>51</v>
      </c>
      <c r="P2549" s="3">
        <v>122.328</v>
      </c>
      <c r="Q2549" s="3">
        <v>102.2455914477837</v>
      </c>
      <c r="R2549" s="3">
        <f>(Table1[[#This Row],[Selling Price]]-Table1[[#This Row],[Cost Price]])</f>
        <v>20.082408552216307</v>
      </c>
      <c r="S2549" s="12">
        <f>(Table1[[#This Row],[Profit]]/Table1[[#This Row],[Selling Price]])</f>
        <v>0.16416853502236861</v>
      </c>
      <c r="T2549">
        <v>9</v>
      </c>
      <c r="U2549" s="2">
        <f>Table1[[#This Row],[Selling Price]]*Table1[[#This Row],[Quantity]]</f>
        <v>1100.952</v>
      </c>
      <c r="V2549" s="4">
        <v>0.2</v>
      </c>
      <c r="W2549">
        <v>495</v>
      </c>
      <c r="X2549" t="s">
        <v>36</v>
      </c>
      <c r="Y2549" t="s">
        <v>68</v>
      </c>
      <c r="Z2549" s="2">
        <v>36.597580029286092</v>
      </c>
    </row>
    <row r="2550" spans="1:26" x14ac:dyDescent="0.35">
      <c r="A2550" t="s">
        <v>234</v>
      </c>
      <c r="B2550" t="s">
        <v>235</v>
      </c>
      <c r="C2550" t="s">
        <v>64</v>
      </c>
      <c r="D2550" t="s">
        <v>80</v>
      </c>
      <c r="E2550" t="s">
        <v>162</v>
      </c>
      <c r="F2550" t="s">
        <v>1198</v>
      </c>
      <c r="G2550" t="s">
        <v>1199</v>
      </c>
      <c r="H2550" t="s">
        <v>32</v>
      </c>
      <c r="I2550" t="s">
        <v>7525</v>
      </c>
      <c r="J2550" s="1">
        <v>42850</v>
      </c>
      <c r="K2550" s="1">
        <v>42852</v>
      </c>
      <c r="L2550" t="s">
        <v>34</v>
      </c>
      <c r="M2550">
        <f>Table1[[#This Row],[Ship Date]]-Table1[[#This Row],[Order Date]]</f>
        <v>2</v>
      </c>
      <c r="N2550">
        <v>4</v>
      </c>
      <c r="O2550" t="s">
        <v>106</v>
      </c>
      <c r="P2550" s="3">
        <v>107.97</v>
      </c>
      <c r="Q2550" s="3">
        <v>80.791093876300337</v>
      </c>
      <c r="R2550" s="3">
        <f>(Table1[[#This Row],[Selling Price]]-Table1[[#This Row],[Cost Price]])</f>
        <v>27.178906123699662</v>
      </c>
      <c r="S2550" s="12">
        <f>(Table1[[#This Row],[Profit]]/Table1[[#This Row],[Selling Price]])</f>
        <v>0.25172646219968198</v>
      </c>
      <c r="T2550">
        <v>3</v>
      </c>
      <c r="U2550" s="2">
        <f>Table1[[#This Row],[Selling Price]]*Table1[[#This Row],[Quantity]]</f>
        <v>323.90999999999997</v>
      </c>
      <c r="V2550" s="4">
        <v>0</v>
      </c>
      <c r="W2550">
        <v>380</v>
      </c>
      <c r="X2550" t="s">
        <v>36</v>
      </c>
      <c r="Y2550" t="s">
        <v>68</v>
      </c>
      <c r="Z2550" s="2">
        <v>39.986889394455829</v>
      </c>
    </row>
    <row r="2551" spans="1:26" x14ac:dyDescent="0.35">
      <c r="A2551" t="s">
        <v>234</v>
      </c>
      <c r="B2551" t="s">
        <v>235</v>
      </c>
      <c r="C2551" t="s">
        <v>45</v>
      </c>
      <c r="D2551" t="s">
        <v>80</v>
      </c>
      <c r="E2551" t="s">
        <v>81</v>
      </c>
      <c r="F2551" t="s">
        <v>875</v>
      </c>
      <c r="G2551" t="s">
        <v>876</v>
      </c>
      <c r="H2551" t="s">
        <v>32</v>
      </c>
      <c r="I2551" t="s">
        <v>7621</v>
      </c>
      <c r="J2551" s="1">
        <v>43034</v>
      </c>
      <c r="K2551" s="1">
        <v>43038</v>
      </c>
      <c r="L2551" t="s">
        <v>60</v>
      </c>
      <c r="M2551">
        <f>Table1[[#This Row],[Ship Date]]-Table1[[#This Row],[Order Date]]</f>
        <v>4</v>
      </c>
      <c r="N2551">
        <v>10</v>
      </c>
      <c r="O2551" t="s">
        <v>61</v>
      </c>
      <c r="P2551" s="3">
        <v>61.542000000000002</v>
      </c>
      <c r="Q2551" s="3">
        <v>43.230516621768373</v>
      </c>
      <c r="R2551" s="3">
        <f>(Table1[[#This Row],[Selling Price]]-Table1[[#This Row],[Cost Price]])</f>
        <v>18.311483378231628</v>
      </c>
      <c r="S2551" s="12">
        <f>(Table1[[#This Row],[Profit]]/Table1[[#This Row],[Selling Price]])</f>
        <v>0.29754449608773892</v>
      </c>
      <c r="T2551">
        <v>1</v>
      </c>
      <c r="U2551" s="2">
        <f>Table1[[#This Row],[Selling Price]]*Table1[[#This Row],[Quantity]]</f>
        <v>61.542000000000002</v>
      </c>
      <c r="V2551" s="4">
        <v>0.4</v>
      </c>
      <c r="W2551">
        <v>420</v>
      </c>
      <c r="X2551" t="s">
        <v>36</v>
      </c>
      <c r="Y2551" t="s">
        <v>68</v>
      </c>
      <c r="Z2551" s="2">
        <v>112.827</v>
      </c>
    </row>
    <row r="2552" spans="1:26" x14ac:dyDescent="0.35">
      <c r="A2552" t="s">
        <v>234</v>
      </c>
      <c r="B2552" t="s">
        <v>235</v>
      </c>
      <c r="C2552" t="s">
        <v>45</v>
      </c>
      <c r="D2552" t="s">
        <v>80</v>
      </c>
      <c r="E2552" t="s">
        <v>81</v>
      </c>
      <c r="F2552" t="s">
        <v>2637</v>
      </c>
      <c r="G2552" t="s">
        <v>2638</v>
      </c>
      <c r="H2552" t="s">
        <v>32</v>
      </c>
      <c r="I2552" t="s">
        <v>7640</v>
      </c>
      <c r="J2552" s="1">
        <v>42702</v>
      </c>
      <c r="K2552" s="1">
        <v>42708</v>
      </c>
      <c r="L2552" t="s">
        <v>60</v>
      </c>
      <c r="M2552">
        <f>Table1[[#This Row],[Ship Date]]-Table1[[#This Row],[Order Date]]</f>
        <v>6</v>
      </c>
      <c r="N2552">
        <v>11</v>
      </c>
      <c r="O2552" t="s">
        <v>35</v>
      </c>
      <c r="P2552" s="3">
        <v>340.18200000000002</v>
      </c>
      <c r="Q2552" s="3">
        <v>251.1449635103564</v>
      </c>
      <c r="R2552" s="3">
        <f>(Table1[[#This Row],[Selling Price]]-Table1[[#This Row],[Cost Price]])</f>
        <v>89.037036489643612</v>
      </c>
      <c r="S2552" s="12">
        <f>(Table1[[#This Row],[Profit]]/Table1[[#This Row],[Selling Price]])</f>
        <v>0.26173353231400726</v>
      </c>
      <c r="T2552">
        <v>3</v>
      </c>
      <c r="U2552" s="2">
        <f>Table1[[#This Row],[Selling Price]]*Table1[[#This Row],[Quantity]]</f>
        <v>1020.546</v>
      </c>
      <c r="V2552" s="4">
        <v>0.4</v>
      </c>
      <c r="W2552">
        <v>188</v>
      </c>
      <c r="X2552" t="s">
        <v>68</v>
      </c>
      <c r="Y2552" t="s">
        <v>36</v>
      </c>
      <c r="Z2552" s="2">
        <v>377.79996664851512</v>
      </c>
    </row>
    <row r="2553" spans="1:26" x14ac:dyDescent="0.35">
      <c r="A2553" t="s">
        <v>234</v>
      </c>
      <c r="B2553" t="s">
        <v>235</v>
      </c>
      <c r="C2553" t="s">
        <v>27</v>
      </c>
      <c r="D2553" t="s">
        <v>80</v>
      </c>
      <c r="E2553" t="s">
        <v>162</v>
      </c>
      <c r="F2553" t="s">
        <v>4017</v>
      </c>
      <c r="G2553" t="s">
        <v>4018</v>
      </c>
      <c r="H2553" t="s">
        <v>32</v>
      </c>
      <c r="I2553" t="s">
        <v>7698</v>
      </c>
      <c r="J2553" s="1">
        <v>42357</v>
      </c>
      <c r="K2553" s="1">
        <v>42362</v>
      </c>
      <c r="L2553" t="s">
        <v>34</v>
      </c>
      <c r="M2553">
        <f>Table1[[#This Row],[Ship Date]]-Table1[[#This Row],[Order Date]]</f>
        <v>5</v>
      </c>
      <c r="N2553">
        <v>12</v>
      </c>
      <c r="O2553" t="s">
        <v>35</v>
      </c>
      <c r="P2553" s="3">
        <v>2249.91</v>
      </c>
      <c r="Q2553" s="3">
        <v>1483.045573850407</v>
      </c>
      <c r="R2553" s="3">
        <f>(Table1[[#This Row],[Selling Price]]-Table1[[#This Row],[Cost Price]])</f>
        <v>766.86442614959287</v>
      </c>
      <c r="S2553" s="12">
        <f>(Table1[[#This Row],[Profit]]/Table1[[#This Row],[Selling Price]])</f>
        <v>0.34084226753496494</v>
      </c>
      <c r="T2553">
        <v>9</v>
      </c>
      <c r="U2553" s="2">
        <f>Table1[[#This Row],[Selling Price]]*Table1[[#This Row],[Quantity]]</f>
        <v>20249.189999999999</v>
      </c>
      <c r="V2553" s="4">
        <v>0</v>
      </c>
      <c r="W2553">
        <v>244</v>
      </c>
      <c r="X2553" t="s">
        <v>36</v>
      </c>
      <c r="Y2553" t="s">
        <v>36</v>
      </c>
      <c r="Z2553" s="2">
        <v>771.81755677957983</v>
      </c>
    </row>
    <row r="2554" spans="1:26" x14ac:dyDescent="0.35">
      <c r="A2554" t="s">
        <v>234</v>
      </c>
      <c r="B2554" t="s">
        <v>235</v>
      </c>
      <c r="C2554" t="s">
        <v>55</v>
      </c>
      <c r="D2554" t="s">
        <v>80</v>
      </c>
      <c r="E2554" t="s">
        <v>81</v>
      </c>
      <c r="F2554" t="s">
        <v>2320</v>
      </c>
      <c r="G2554" t="s">
        <v>2321</v>
      </c>
      <c r="H2554" t="s">
        <v>32</v>
      </c>
      <c r="I2554" t="s">
        <v>7708</v>
      </c>
      <c r="J2554" s="1">
        <v>42930</v>
      </c>
      <c r="K2554" s="1">
        <v>42934</v>
      </c>
      <c r="L2554" t="s">
        <v>60</v>
      </c>
      <c r="M2554">
        <f>Table1[[#This Row],[Ship Date]]-Table1[[#This Row],[Order Date]]</f>
        <v>4</v>
      </c>
      <c r="N2554">
        <v>7</v>
      </c>
      <c r="O2554" t="s">
        <v>51</v>
      </c>
      <c r="P2554" s="3">
        <v>1889.9459999999999</v>
      </c>
      <c r="Q2554" s="3">
        <v>1422.152503452832</v>
      </c>
      <c r="R2554" s="3">
        <f>(Table1[[#This Row],[Selling Price]]-Table1[[#This Row],[Cost Price]])</f>
        <v>467.79349654716793</v>
      </c>
      <c r="S2554" s="12">
        <f>(Table1[[#This Row],[Profit]]/Table1[[#This Row],[Selling Price]])</f>
        <v>0.24751685844313434</v>
      </c>
      <c r="T2554">
        <v>9</v>
      </c>
      <c r="U2554" s="2">
        <f>Table1[[#This Row],[Selling Price]]*Table1[[#This Row],[Quantity]]</f>
        <v>17009.513999999999</v>
      </c>
      <c r="V2554" s="4">
        <v>0.4</v>
      </c>
      <c r="W2554">
        <v>419</v>
      </c>
      <c r="X2554" t="s">
        <v>36</v>
      </c>
      <c r="Y2554" t="s">
        <v>36</v>
      </c>
      <c r="Z2554" s="2">
        <v>705.55761806276325</v>
      </c>
    </row>
    <row r="2555" spans="1:26" x14ac:dyDescent="0.35">
      <c r="A2555" t="s">
        <v>234</v>
      </c>
      <c r="B2555" t="s">
        <v>235</v>
      </c>
      <c r="C2555" t="s">
        <v>55</v>
      </c>
      <c r="D2555" t="s">
        <v>80</v>
      </c>
      <c r="E2555" t="s">
        <v>81</v>
      </c>
      <c r="F2555" t="s">
        <v>2057</v>
      </c>
      <c r="G2555" t="s">
        <v>2058</v>
      </c>
      <c r="H2555" t="s">
        <v>32</v>
      </c>
      <c r="I2555" t="s">
        <v>8403</v>
      </c>
      <c r="J2555" s="1">
        <v>42812</v>
      </c>
      <c r="K2555" s="1">
        <v>42818</v>
      </c>
      <c r="L2555" t="s">
        <v>60</v>
      </c>
      <c r="M2555">
        <f>Table1[[#This Row],[Ship Date]]-Table1[[#This Row],[Order Date]]</f>
        <v>6</v>
      </c>
      <c r="N2555">
        <v>3</v>
      </c>
      <c r="O2555" t="s">
        <v>106</v>
      </c>
      <c r="P2555" s="3">
        <v>537.54399999999998</v>
      </c>
      <c r="Q2555" s="3">
        <v>432.83823284947317</v>
      </c>
      <c r="R2555" s="3">
        <f>(Table1[[#This Row],[Selling Price]]-Table1[[#This Row],[Cost Price]])</f>
        <v>104.70576715052681</v>
      </c>
      <c r="S2555" s="12">
        <f>(Table1[[#This Row],[Profit]]/Table1[[#This Row],[Selling Price]])</f>
        <v>0.19478548202663748</v>
      </c>
      <c r="T2555">
        <v>7</v>
      </c>
      <c r="U2555" s="2">
        <f>Table1[[#This Row],[Selling Price]]*Table1[[#This Row],[Quantity]]</f>
        <v>3762.808</v>
      </c>
      <c r="V2555" s="4">
        <v>0.2</v>
      </c>
      <c r="W2555">
        <v>493</v>
      </c>
      <c r="X2555" t="s">
        <v>68</v>
      </c>
      <c r="Y2555" t="s">
        <v>36</v>
      </c>
      <c r="Z2555" s="2">
        <v>284.03958413502858</v>
      </c>
    </row>
    <row r="2556" spans="1:26" x14ac:dyDescent="0.35">
      <c r="A2556" t="s">
        <v>234</v>
      </c>
      <c r="B2556" t="s">
        <v>235</v>
      </c>
      <c r="C2556" t="s">
        <v>27</v>
      </c>
      <c r="D2556" t="s">
        <v>80</v>
      </c>
      <c r="E2556" t="s">
        <v>81</v>
      </c>
      <c r="F2556" t="s">
        <v>4470</v>
      </c>
      <c r="G2556" t="s">
        <v>4471</v>
      </c>
      <c r="H2556" t="s">
        <v>32</v>
      </c>
      <c r="I2556" t="s">
        <v>8605</v>
      </c>
      <c r="J2556" s="1">
        <v>41672</v>
      </c>
      <c r="K2556" s="1">
        <v>41679</v>
      </c>
      <c r="L2556" t="s">
        <v>60</v>
      </c>
      <c r="M2556">
        <f>Table1[[#This Row],[Ship Date]]-Table1[[#This Row],[Order Date]]</f>
        <v>7</v>
      </c>
      <c r="N2556">
        <v>2</v>
      </c>
      <c r="O2556" t="s">
        <v>106</v>
      </c>
      <c r="P2556" s="3">
        <v>180.96</v>
      </c>
      <c r="Q2556" s="3">
        <v>125.9191960544953</v>
      </c>
      <c r="R2556" s="3">
        <f>(Table1[[#This Row],[Selling Price]]-Table1[[#This Row],[Cost Price]])</f>
        <v>55.040803945504706</v>
      </c>
      <c r="S2556" s="12">
        <f>(Table1[[#This Row],[Profit]]/Table1[[#This Row],[Selling Price]])</f>
        <v>0.30416005717011885</v>
      </c>
      <c r="T2556">
        <v>5</v>
      </c>
      <c r="U2556" s="2">
        <f>Table1[[#This Row],[Selling Price]]*Table1[[#This Row],[Quantity]]</f>
        <v>904.80000000000007</v>
      </c>
      <c r="V2556" s="4">
        <v>0.2</v>
      </c>
      <c r="W2556">
        <v>474</v>
      </c>
      <c r="X2556" t="s">
        <v>68</v>
      </c>
      <c r="Y2556" t="s">
        <v>68</v>
      </c>
      <c r="Z2556" s="2">
        <v>57.509987668230288</v>
      </c>
    </row>
    <row r="2557" spans="1:26" x14ac:dyDescent="0.35">
      <c r="A2557" t="s">
        <v>234</v>
      </c>
      <c r="B2557" t="s">
        <v>235</v>
      </c>
      <c r="C2557" t="s">
        <v>45</v>
      </c>
      <c r="D2557" t="s">
        <v>80</v>
      </c>
      <c r="E2557" t="s">
        <v>81</v>
      </c>
      <c r="F2557" t="s">
        <v>1985</v>
      </c>
      <c r="G2557" t="s">
        <v>1986</v>
      </c>
      <c r="H2557" t="s">
        <v>32</v>
      </c>
      <c r="I2557" t="s">
        <v>8657</v>
      </c>
      <c r="J2557" s="1">
        <v>42615</v>
      </c>
      <c r="K2557" s="1">
        <v>42619</v>
      </c>
      <c r="L2557" t="s">
        <v>60</v>
      </c>
      <c r="M2557">
        <f>Table1[[#This Row],[Ship Date]]-Table1[[#This Row],[Order Date]]</f>
        <v>4</v>
      </c>
      <c r="N2557">
        <v>9</v>
      </c>
      <c r="O2557" t="s">
        <v>61</v>
      </c>
      <c r="P2557" s="3">
        <v>1091.1679999999999</v>
      </c>
      <c r="Q2557" s="3">
        <v>782.89474489505221</v>
      </c>
      <c r="R2557" s="3">
        <f>(Table1[[#This Row],[Selling Price]]-Table1[[#This Row],[Cost Price]])</f>
        <v>308.27325510494768</v>
      </c>
      <c r="S2557" s="12">
        <f>(Table1[[#This Row],[Profit]]/Table1[[#This Row],[Selling Price]])</f>
        <v>0.28251676653361141</v>
      </c>
      <c r="T2557">
        <v>4</v>
      </c>
      <c r="U2557" s="2">
        <f>Table1[[#This Row],[Selling Price]]*Table1[[#This Row],[Quantity]]</f>
        <v>4364.6719999999996</v>
      </c>
      <c r="V2557" s="4">
        <v>0.2</v>
      </c>
      <c r="W2557">
        <v>242</v>
      </c>
      <c r="X2557" t="s">
        <v>36</v>
      </c>
      <c r="Y2557" t="s">
        <v>36</v>
      </c>
      <c r="Z2557" s="2">
        <v>386.58985834473202</v>
      </c>
    </row>
    <row r="2558" spans="1:26" x14ac:dyDescent="0.35">
      <c r="A2558" t="s">
        <v>234</v>
      </c>
      <c r="B2558" t="s">
        <v>235</v>
      </c>
      <c r="C2558" t="s">
        <v>45</v>
      </c>
      <c r="D2558" t="s">
        <v>80</v>
      </c>
      <c r="E2558" t="s">
        <v>81</v>
      </c>
      <c r="F2558" t="s">
        <v>4264</v>
      </c>
      <c r="G2558" t="s">
        <v>4265</v>
      </c>
      <c r="H2558" t="s">
        <v>32</v>
      </c>
      <c r="I2558" t="s">
        <v>8674</v>
      </c>
      <c r="J2558" s="1">
        <v>42502</v>
      </c>
      <c r="K2558" s="1">
        <v>42507</v>
      </c>
      <c r="L2558" t="s">
        <v>60</v>
      </c>
      <c r="M2558">
        <f>Table1[[#This Row],[Ship Date]]-Table1[[#This Row],[Order Date]]</f>
        <v>5</v>
      </c>
      <c r="N2558">
        <v>5</v>
      </c>
      <c r="O2558" t="s">
        <v>51</v>
      </c>
      <c r="P2558" s="3">
        <v>631.96</v>
      </c>
      <c r="Q2558" s="3">
        <v>445.68673770991802</v>
      </c>
      <c r="R2558" s="3">
        <f>(Table1[[#This Row],[Selling Price]]-Table1[[#This Row],[Cost Price]])</f>
        <v>186.27326229008202</v>
      </c>
      <c r="S2558" s="12">
        <f>(Table1[[#This Row],[Profit]]/Table1[[#This Row],[Selling Price]])</f>
        <v>0.29475482987860308</v>
      </c>
      <c r="T2558">
        <v>4</v>
      </c>
      <c r="U2558" s="2">
        <f>Table1[[#This Row],[Selling Price]]*Table1[[#This Row],[Quantity]]</f>
        <v>2527.84</v>
      </c>
      <c r="V2558" s="4">
        <v>0</v>
      </c>
      <c r="W2558">
        <v>233</v>
      </c>
      <c r="X2558" t="s">
        <v>36</v>
      </c>
      <c r="Y2558" t="s">
        <v>68</v>
      </c>
      <c r="Z2558" s="2">
        <v>72.972455223415153</v>
      </c>
    </row>
    <row r="2559" spans="1:26" x14ac:dyDescent="0.35">
      <c r="A2559" t="s">
        <v>234</v>
      </c>
      <c r="B2559" t="s">
        <v>235</v>
      </c>
      <c r="C2559" t="s">
        <v>64</v>
      </c>
      <c r="D2559" t="s">
        <v>80</v>
      </c>
      <c r="E2559" t="s">
        <v>81</v>
      </c>
      <c r="F2559" t="s">
        <v>3311</v>
      </c>
      <c r="G2559" t="s">
        <v>3312</v>
      </c>
      <c r="H2559" t="s">
        <v>32</v>
      </c>
      <c r="I2559" t="s">
        <v>8787</v>
      </c>
      <c r="J2559" s="1">
        <v>41931</v>
      </c>
      <c r="K2559" s="1">
        <v>41936</v>
      </c>
      <c r="L2559" t="s">
        <v>60</v>
      </c>
      <c r="M2559">
        <f>Table1[[#This Row],[Ship Date]]-Table1[[#This Row],[Order Date]]</f>
        <v>5</v>
      </c>
      <c r="N2559">
        <v>10</v>
      </c>
      <c r="O2559" t="s">
        <v>61</v>
      </c>
      <c r="P2559" s="3">
        <v>321.55200000000002</v>
      </c>
      <c r="Q2559" s="3">
        <v>245.32172173201141</v>
      </c>
      <c r="R2559" s="3">
        <f>(Table1[[#This Row],[Selling Price]]-Table1[[#This Row],[Cost Price]])</f>
        <v>76.230278267988609</v>
      </c>
      <c r="S2559" s="12">
        <f>(Table1[[#This Row],[Profit]]/Table1[[#This Row],[Selling Price]])</f>
        <v>0.2370698309075627</v>
      </c>
      <c r="T2559">
        <v>6</v>
      </c>
      <c r="U2559" s="2">
        <f>Table1[[#This Row],[Selling Price]]*Table1[[#This Row],[Quantity]]</f>
        <v>1929.3120000000001</v>
      </c>
      <c r="V2559" s="4">
        <v>0.2</v>
      </c>
      <c r="W2559">
        <v>238</v>
      </c>
      <c r="X2559" t="s">
        <v>36</v>
      </c>
      <c r="Y2559" t="s">
        <v>68</v>
      </c>
      <c r="Z2559" s="2">
        <v>77.198527270926618</v>
      </c>
    </row>
    <row r="2560" spans="1:26" x14ac:dyDescent="0.35">
      <c r="A2560" t="s">
        <v>1209</v>
      </c>
      <c r="B2560" t="s">
        <v>1210</v>
      </c>
      <c r="C2560" t="s">
        <v>64</v>
      </c>
      <c r="D2560" t="s">
        <v>80</v>
      </c>
      <c r="E2560" t="s">
        <v>162</v>
      </c>
      <c r="F2560" t="s">
        <v>1198</v>
      </c>
      <c r="G2560" t="s">
        <v>1199</v>
      </c>
      <c r="H2560" t="s">
        <v>32</v>
      </c>
      <c r="I2560" t="s">
        <v>1211</v>
      </c>
      <c r="J2560" s="1">
        <v>43077</v>
      </c>
      <c r="K2560" s="1">
        <v>43081</v>
      </c>
      <c r="L2560" t="s">
        <v>60</v>
      </c>
      <c r="M2560">
        <f>Table1[[#This Row],[Ship Date]]-Table1[[#This Row],[Order Date]]</f>
        <v>4</v>
      </c>
      <c r="N2560">
        <v>12</v>
      </c>
      <c r="O2560" t="s">
        <v>35</v>
      </c>
      <c r="P2560" s="3">
        <v>179.95</v>
      </c>
      <c r="Q2560" s="3">
        <v>125.9231118568017</v>
      </c>
      <c r="R2560" s="3">
        <f>(Table1[[#This Row],[Selling Price]]-Table1[[#This Row],[Cost Price]])</f>
        <v>54.026888143198292</v>
      </c>
      <c r="S2560" s="12">
        <f>(Table1[[#This Row],[Profit]]/Table1[[#This Row],[Selling Price]])</f>
        <v>0.30023277656681463</v>
      </c>
      <c r="T2560">
        <v>5</v>
      </c>
      <c r="U2560" s="2">
        <f>Table1[[#This Row],[Selling Price]]*Table1[[#This Row],[Quantity]]</f>
        <v>899.75</v>
      </c>
      <c r="V2560" s="4">
        <v>0</v>
      </c>
      <c r="W2560">
        <v>346</v>
      </c>
      <c r="X2560" t="s">
        <v>36</v>
      </c>
      <c r="Y2560" t="s">
        <v>68</v>
      </c>
      <c r="Z2560" s="2">
        <v>39.986889394455829</v>
      </c>
    </row>
    <row r="2561" spans="1:26" x14ac:dyDescent="0.35">
      <c r="A2561" t="s">
        <v>1209</v>
      </c>
      <c r="B2561" t="s">
        <v>1210</v>
      </c>
      <c r="C2561" t="s">
        <v>27</v>
      </c>
      <c r="D2561" t="s">
        <v>80</v>
      </c>
      <c r="E2561" t="s">
        <v>618</v>
      </c>
      <c r="F2561" t="s">
        <v>1283</v>
      </c>
      <c r="G2561" t="s">
        <v>1284</v>
      </c>
      <c r="H2561" t="s">
        <v>32</v>
      </c>
      <c r="I2561" t="s">
        <v>1285</v>
      </c>
      <c r="J2561" s="1">
        <v>42533</v>
      </c>
      <c r="K2561" s="1">
        <v>42535</v>
      </c>
      <c r="L2561" t="s">
        <v>34</v>
      </c>
      <c r="M2561">
        <f>Table1[[#This Row],[Ship Date]]-Table1[[#This Row],[Order Date]]</f>
        <v>2</v>
      </c>
      <c r="N2561">
        <v>6</v>
      </c>
      <c r="O2561" t="s">
        <v>51</v>
      </c>
      <c r="P2561" s="3">
        <v>1007.979</v>
      </c>
      <c r="Q2561" s="3">
        <v>675.98444442293305</v>
      </c>
      <c r="R2561" s="3">
        <f>(Table1[[#This Row],[Selling Price]]-Table1[[#This Row],[Cost Price]])</f>
        <v>331.99455557706699</v>
      </c>
      <c r="S2561" s="12">
        <f>(Table1[[#This Row],[Profit]]/Table1[[#This Row],[Selling Price]])</f>
        <v>0.32936653995476789</v>
      </c>
      <c r="T2561">
        <v>3</v>
      </c>
      <c r="U2561" s="2">
        <f>Table1[[#This Row],[Selling Price]]*Table1[[#This Row],[Quantity]]</f>
        <v>3023.9369999999999</v>
      </c>
      <c r="V2561" s="4">
        <v>0.3</v>
      </c>
      <c r="W2561">
        <v>412</v>
      </c>
      <c r="X2561" t="s">
        <v>36</v>
      </c>
      <c r="Y2561" t="s">
        <v>68</v>
      </c>
      <c r="Z2561" s="2">
        <v>132.5509689941303</v>
      </c>
    </row>
    <row r="2562" spans="1:26" x14ac:dyDescent="0.35">
      <c r="A2562" t="s">
        <v>1209</v>
      </c>
      <c r="B2562" t="s">
        <v>1210</v>
      </c>
      <c r="C2562" t="s">
        <v>45</v>
      </c>
      <c r="D2562" t="s">
        <v>80</v>
      </c>
      <c r="E2562" t="s">
        <v>81</v>
      </c>
      <c r="F2562" t="s">
        <v>1508</v>
      </c>
      <c r="G2562" t="s">
        <v>1509</v>
      </c>
      <c r="H2562" t="s">
        <v>32</v>
      </c>
      <c r="I2562" t="s">
        <v>1510</v>
      </c>
      <c r="J2562" s="1">
        <v>42519</v>
      </c>
      <c r="K2562" s="1">
        <v>42522</v>
      </c>
      <c r="L2562" t="s">
        <v>34</v>
      </c>
      <c r="M2562">
        <f>Table1[[#This Row],[Ship Date]]-Table1[[#This Row],[Order Date]]</f>
        <v>3</v>
      </c>
      <c r="N2562">
        <v>5</v>
      </c>
      <c r="O2562" t="s">
        <v>51</v>
      </c>
      <c r="P2562" s="3">
        <v>979.95</v>
      </c>
      <c r="Q2562" s="3">
        <v>707.70923766884152</v>
      </c>
      <c r="R2562" s="3">
        <f>(Table1[[#This Row],[Selling Price]]-Table1[[#This Row],[Cost Price]])</f>
        <v>272.24076233115852</v>
      </c>
      <c r="S2562" s="12">
        <f>(Table1[[#This Row],[Profit]]/Table1[[#This Row],[Selling Price]])</f>
        <v>0.27781087028027807</v>
      </c>
      <c r="T2562">
        <v>5</v>
      </c>
      <c r="U2562" s="2">
        <f>Table1[[#This Row],[Selling Price]]*Table1[[#This Row],[Quantity]]</f>
        <v>4899.75</v>
      </c>
      <c r="V2562" s="4">
        <v>0</v>
      </c>
      <c r="W2562">
        <v>301</v>
      </c>
      <c r="X2562" t="s">
        <v>36</v>
      </c>
      <c r="Y2562" t="s">
        <v>36</v>
      </c>
      <c r="Z2562" s="2">
        <v>234.56498433605009</v>
      </c>
    </row>
    <row r="2563" spans="1:26" x14ac:dyDescent="0.35">
      <c r="A2563" t="s">
        <v>1209</v>
      </c>
      <c r="B2563" t="s">
        <v>1210</v>
      </c>
      <c r="C2563" t="s">
        <v>45</v>
      </c>
      <c r="D2563" t="s">
        <v>80</v>
      </c>
      <c r="E2563" t="s">
        <v>618</v>
      </c>
      <c r="F2563" t="s">
        <v>1796</v>
      </c>
      <c r="G2563" t="s">
        <v>1797</v>
      </c>
      <c r="H2563" t="s">
        <v>32</v>
      </c>
      <c r="I2563" t="s">
        <v>1798</v>
      </c>
      <c r="J2563" s="1">
        <v>43043</v>
      </c>
      <c r="K2563" s="1">
        <v>43043</v>
      </c>
      <c r="L2563" t="s">
        <v>1118</v>
      </c>
      <c r="M2563">
        <f>Table1[[#This Row],[Ship Date]]-Table1[[#This Row],[Order Date]]</f>
        <v>0</v>
      </c>
      <c r="N2563">
        <v>11</v>
      </c>
      <c r="O2563" t="s">
        <v>35</v>
      </c>
      <c r="P2563" s="3">
        <v>7999.98</v>
      </c>
      <c r="Q2563" s="3">
        <v>6342.6602990559813</v>
      </c>
      <c r="R2563" s="3">
        <f>(Table1[[#This Row],[Selling Price]]-Table1[[#This Row],[Cost Price]])</f>
        <v>1657.3197009440182</v>
      </c>
      <c r="S2563" s="12">
        <f>(Table1[[#This Row],[Profit]]/Table1[[#This Row],[Selling Price]])</f>
        <v>0.20716548053170361</v>
      </c>
      <c r="T2563">
        <v>4</v>
      </c>
      <c r="U2563" s="2">
        <f>Table1[[#This Row],[Selling Price]]*Table1[[#This Row],[Quantity]]</f>
        <v>31999.919999999998</v>
      </c>
      <c r="V2563" s="4">
        <v>0.5</v>
      </c>
      <c r="W2563">
        <v>148</v>
      </c>
      <c r="X2563" t="s">
        <v>36</v>
      </c>
      <c r="Y2563" t="s">
        <v>68</v>
      </c>
      <c r="Z2563" s="2">
        <v>132.5509689941303</v>
      </c>
    </row>
    <row r="2564" spans="1:26" x14ac:dyDescent="0.35">
      <c r="A2564" t="s">
        <v>1209</v>
      </c>
      <c r="B2564" t="s">
        <v>1210</v>
      </c>
      <c r="C2564" t="s">
        <v>27</v>
      </c>
      <c r="D2564" t="s">
        <v>80</v>
      </c>
      <c r="E2564" t="s">
        <v>618</v>
      </c>
      <c r="F2564" t="s">
        <v>2492</v>
      </c>
      <c r="G2564" t="s">
        <v>2493</v>
      </c>
      <c r="H2564" t="s">
        <v>32</v>
      </c>
      <c r="I2564" t="s">
        <v>2490</v>
      </c>
      <c r="J2564" s="1">
        <v>42430</v>
      </c>
      <c r="K2564" s="1">
        <v>42434</v>
      </c>
      <c r="L2564" t="s">
        <v>60</v>
      </c>
      <c r="M2564">
        <f>Table1[[#This Row],[Ship Date]]-Table1[[#This Row],[Order Date]]</f>
        <v>4</v>
      </c>
      <c r="N2564">
        <v>3</v>
      </c>
      <c r="O2564" t="s">
        <v>106</v>
      </c>
      <c r="P2564" s="3">
        <v>4899.93</v>
      </c>
      <c r="Q2564" s="3">
        <v>4153.190464895456</v>
      </c>
      <c r="R2564" s="3">
        <f>(Table1[[#This Row],[Selling Price]]-Table1[[#This Row],[Cost Price]])</f>
        <v>746.7395351045443</v>
      </c>
      <c r="S2564" s="12">
        <f>(Table1[[#This Row],[Profit]]/Table1[[#This Row],[Selling Price]])</f>
        <v>0.15239800060501768</v>
      </c>
      <c r="T2564">
        <v>7</v>
      </c>
      <c r="U2564" s="2">
        <f>Table1[[#This Row],[Selling Price]]*Table1[[#This Row],[Quantity]]</f>
        <v>34299.51</v>
      </c>
      <c r="V2564" s="4">
        <v>0</v>
      </c>
      <c r="W2564">
        <v>202</v>
      </c>
      <c r="X2564" t="s">
        <v>36</v>
      </c>
      <c r="Y2564" t="s">
        <v>36</v>
      </c>
      <c r="Z2564" s="2">
        <v>1484.903027288314</v>
      </c>
    </row>
    <row r="2565" spans="1:26" x14ac:dyDescent="0.35">
      <c r="A2565" t="s">
        <v>1209</v>
      </c>
      <c r="B2565" t="s">
        <v>1210</v>
      </c>
      <c r="C2565" t="s">
        <v>27</v>
      </c>
      <c r="D2565" t="s">
        <v>80</v>
      </c>
      <c r="E2565" t="s">
        <v>162</v>
      </c>
      <c r="F2565" t="s">
        <v>2143</v>
      </c>
      <c r="G2565" t="s">
        <v>2144</v>
      </c>
      <c r="H2565" t="s">
        <v>32</v>
      </c>
      <c r="I2565" t="s">
        <v>2544</v>
      </c>
      <c r="J2565" s="1">
        <v>42251</v>
      </c>
      <c r="K2565" s="1">
        <v>42255</v>
      </c>
      <c r="L2565" t="s">
        <v>60</v>
      </c>
      <c r="M2565">
        <f>Table1[[#This Row],[Ship Date]]-Table1[[#This Row],[Order Date]]</f>
        <v>4</v>
      </c>
      <c r="N2565">
        <v>9</v>
      </c>
      <c r="O2565" t="s">
        <v>61</v>
      </c>
      <c r="P2565" s="3">
        <v>619.95000000000005</v>
      </c>
      <c r="Q2565" s="3">
        <v>486.07005537897192</v>
      </c>
      <c r="R2565" s="3">
        <f>(Table1[[#This Row],[Selling Price]]-Table1[[#This Row],[Cost Price]])</f>
        <v>133.87994462102813</v>
      </c>
      <c r="S2565" s="12">
        <f>(Table1[[#This Row],[Profit]]/Table1[[#This Row],[Selling Price]])</f>
        <v>0.21595281009924691</v>
      </c>
      <c r="T2565">
        <v>5</v>
      </c>
      <c r="U2565" s="2">
        <f>Table1[[#This Row],[Selling Price]]*Table1[[#This Row],[Quantity]]</f>
        <v>3099.75</v>
      </c>
      <c r="V2565" s="4">
        <v>0</v>
      </c>
      <c r="W2565">
        <v>103</v>
      </c>
      <c r="X2565" t="s">
        <v>36</v>
      </c>
      <c r="Y2565" t="s">
        <v>36</v>
      </c>
      <c r="Z2565" s="2">
        <v>543.62577118097909</v>
      </c>
    </row>
    <row r="2566" spans="1:26" x14ac:dyDescent="0.35">
      <c r="A2566" t="s">
        <v>1209</v>
      </c>
      <c r="B2566" t="s">
        <v>1210</v>
      </c>
      <c r="C2566" t="s">
        <v>55</v>
      </c>
      <c r="D2566" t="s">
        <v>80</v>
      </c>
      <c r="E2566" t="s">
        <v>81</v>
      </c>
      <c r="F2566" t="s">
        <v>2709</v>
      </c>
      <c r="G2566" t="s">
        <v>2710</v>
      </c>
      <c r="H2566" t="s">
        <v>32</v>
      </c>
      <c r="I2566" t="s">
        <v>2711</v>
      </c>
      <c r="J2566" s="1">
        <v>42611</v>
      </c>
      <c r="K2566" s="1">
        <v>42617</v>
      </c>
      <c r="L2566" t="s">
        <v>60</v>
      </c>
      <c r="M2566">
        <f>Table1[[#This Row],[Ship Date]]-Table1[[#This Row],[Order Date]]</f>
        <v>6</v>
      </c>
      <c r="N2566">
        <v>8</v>
      </c>
      <c r="O2566" t="s">
        <v>61</v>
      </c>
      <c r="P2566" s="3">
        <v>22</v>
      </c>
      <c r="Q2566" s="3">
        <v>14.38758626188549</v>
      </c>
      <c r="R2566" s="3">
        <f>(Table1[[#This Row],[Selling Price]]-Table1[[#This Row],[Cost Price]])</f>
        <v>7.6124137381145101</v>
      </c>
      <c r="S2566" s="12">
        <f>(Table1[[#This Row],[Profit]]/Table1[[#This Row],[Selling Price]])</f>
        <v>0.3460188062779323</v>
      </c>
      <c r="T2566">
        <v>4</v>
      </c>
      <c r="U2566" s="2">
        <f>Table1[[#This Row],[Selling Price]]*Table1[[#This Row],[Quantity]]</f>
        <v>88</v>
      </c>
      <c r="V2566" s="4">
        <v>0</v>
      </c>
      <c r="W2566">
        <v>361</v>
      </c>
      <c r="X2566" t="s">
        <v>68</v>
      </c>
      <c r="Y2566" t="s">
        <v>52</v>
      </c>
      <c r="Z2566" s="2">
        <v>9.8386991009990741</v>
      </c>
    </row>
    <row r="2567" spans="1:26" x14ac:dyDescent="0.35">
      <c r="A2567" t="s">
        <v>1209</v>
      </c>
      <c r="B2567" t="s">
        <v>1210</v>
      </c>
      <c r="C2567" t="s">
        <v>39</v>
      </c>
      <c r="D2567" t="s">
        <v>80</v>
      </c>
      <c r="E2567" t="s">
        <v>81</v>
      </c>
      <c r="F2567" t="s">
        <v>3076</v>
      </c>
      <c r="G2567" t="s">
        <v>3077</v>
      </c>
      <c r="H2567" t="s">
        <v>32</v>
      </c>
      <c r="I2567" t="s">
        <v>3078</v>
      </c>
      <c r="J2567" s="1">
        <v>42311</v>
      </c>
      <c r="K2567" s="1">
        <v>42315</v>
      </c>
      <c r="L2567" t="s">
        <v>60</v>
      </c>
      <c r="M2567">
        <f>Table1[[#This Row],[Ship Date]]-Table1[[#This Row],[Order Date]]</f>
        <v>4</v>
      </c>
      <c r="N2567">
        <v>11</v>
      </c>
      <c r="O2567" t="s">
        <v>35</v>
      </c>
      <c r="P2567" s="3">
        <v>1212.848</v>
      </c>
      <c r="Q2567" s="3">
        <v>938.92789472926745</v>
      </c>
      <c r="R2567" s="3">
        <f>(Table1[[#This Row],[Selling Price]]-Table1[[#This Row],[Cost Price]])</f>
        <v>273.92010527073251</v>
      </c>
      <c r="S2567" s="12">
        <f>(Table1[[#This Row],[Profit]]/Table1[[#This Row],[Selling Price]])</f>
        <v>0.22584866798702929</v>
      </c>
      <c r="T2567">
        <v>7</v>
      </c>
      <c r="U2567" s="2">
        <f>Table1[[#This Row],[Selling Price]]*Table1[[#This Row],[Quantity]]</f>
        <v>8489.9359999999997</v>
      </c>
      <c r="V2567" s="4">
        <v>0.2</v>
      </c>
      <c r="W2567">
        <v>446</v>
      </c>
      <c r="X2567" t="s">
        <v>36</v>
      </c>
      <c r="Y2567" t="s">
        <v>36</v>
      </c>
      <c r="Z2567" s="2">
        <v>450.15307668392092</v>
      </c>
    </row>
    <row r="2568" spans="1:26" x14ac:dyDescent="0.35">
      <c r="A2568" t="s">
        <v>1209</v>
      </c>
      <c r="B2568" t="s">
        <v>1210</v>
      </c>
      <c r="C2568" t="s">
        <v>64</v>
      </c>
      <c r="D2568" t="s">
        <v>80</v>
      </c>
      <c r="E2568" t="s">
        <v>162</v>
      </c>
      <c r="F2568" t="s">
        <v>3382</v>
      </c>
      <c r="G2568" t="s">
        <v>3383</v>
      </c>
      <c r="H2568" t="s">
        <v>32</v>
      </c>
      <c r="I2568" t="s">
        <v>3381</v>
      </c>
      <c r="J2568" s="1">
        <v>42358</v>
      </c>
      <c r="K2568" s="1">
        <v>42363</v>
      </c>
      <c r="L2568" t="s">
        <v>60</v>
      </c>
      <c r="M2568">
        <f>Table1[[#This Row],[Ship Date]]-Table1[[#This Row],[Order Date]]</f>
        <v>5</v>
      </c>
      <c r="N2568">
        <v>12</v>
      </c>
      <c r="O2568" t="s">
        <v>35</v>
      </c>
      <c r="P2568" s="3">
        <v>255.96799999999999</v>
      </c>
      <c r="Q2568" s="3">
        <v>170.85924367702589</v>
      </c>
      <c r="R2568" s="3">
        <f>(Table1[[#This Row],[Selling Price]]-Table1[[#This Row],[Cost Price]])</f>
        <v>85.108756322974102</v>
      </c>
      <c r="S2568" s="12">
        <f>(Table1[[#This Row],[Profit]]/Table1[[#This Row],[Selling Price]])</f>
        <v>0.33249764159181655</v>
      </c>
      <c r="T2568">
        <v>4</v>
      </c>
      <c r="U2568" s="2">
        <f>Table1[[#This Row],[Selling Price]]*Table1[[#This Row],[Quantity]]</f>
        <v>1023.872</v>
      </c>
      <c r="V2568" s="4">
        <v>0.2</v>
      </c>
      <c r="W2568">
        <v>267</v>
      </c>
      <c r="X2568" t="s">
        <v>36</v>
      </c>
      <c r="Y2568" t="s">
        <v>68</v>
      </c>
      <c r="Z2568" s="2">
        <v>105.7520180310658</v>
      </c>
    </row>
    <row r="2569" spans="1:26" x14ac:dyDescent="0.35">
      <c r="A2569" t="s">
        <v>1209</v>
      </c>
      <c r="B2569" t="s">
        <v>1210</v>
      </c>
      <c r="C2569" t="s">
        <v>27</v>
      </c>
      <c r="D2569" t="s">
        <v>80</v>
      </c>
      <c r="E2569" t="s">
        <v>162</v>
      </c>
      <c r="F2569" t="s">
        <v>2831</v>
      </c>
      <c r="G2569" t="s">
        <v>2832</v>
      </c>
      <c r="H2569" t="s">
        <v>32</v>
      </c>
      <c r="I2569" t="s">
        <v>3626</v>
      </c>
      <c r="J2569" s="1">
        <v>43029</v>
      </c>
      <c r="K2569" s="1">
        <v>43030</v>
      </c>
      <c r="L2569" t="s">
        <v>199</v>
      </c>
      <c r="M2569">
        <f>Table1[[#This Row],[Ship Date]]-Table1[[#This Row],[Order Date]]</f>
        <v>1</v>
      </c>
      <c r="N2569">
        <v>10</v>
      </c>
      <c r="O2569" t="s">
        <v>61</v>
      </c>
      <c r="P2569" s="3">
        <v>28.4</v>
      </c>
      <c r="Q2569" s="3">
        <v>23.879419091908922</v>
      </c>
      <c r="R2569" s="3">
        <f>(Table1[[#This Row],[Selling Price]]-Table1[[#This Row],[Cost Price]])</f>
        <v>4.5205809080910768</v>
      </c>
      <c r="S2569" s="12">
        <f>(Table1[[#This Row],[Profit]]/Table1[[#This Row],[Selling Price]])</f>
        <v>0.15917538408771398</v>
      </c>
      <c r="T2569">
        <v>2</v>
      </c>
      <c r="U2569" s="2">
        <f>Table1[[#This Row],[Selling Price]]*Table1[[#This Row],[Quantity]]</f>
        <v>56.8</v>
      </c>
      <c r="V2569" s="4">
        <v>0.2</v>
      </c>
      <c r="W2569">
        <v>238</v>
      </c>
      <c r="X2569" t="s">
        <v>36</v>
      </c>
      <c r="Y2569" t="s">
        <v>68</v>
      </c>
      <c r="Z2569" s="2">
        <v>37.494718080398627</v>
      </c>
    </row>
    <row r="2570" spans="1:26" x14ac:dyDescent="0.35">
      <c r="A2570" t="s">
        <v>1209</v>
      </c>
      <c r="B2570" t="s">
        <v>1210</v>
      </c>
      <c r="C2570" t="s">
        <v>55</v>
      </c>
      <c r="D2570" t="s">
        <v>80</v>
      </c>
      <c r="E2570" t="s">
        <v>81</v>
      </c>
      <c r="F2570" t="s">
        <v>2729</v>
      </c>
      <c r="G2570" t="s">
        <v>2730</v>
      </c>
      <c r="H2570" t="s">
        <v>32</v>
      </c>
      <c r="I2570" t="s">
        <v>3998</v>
      </c>
      <c r="J2570" s="1">
        <v>42700</v>
      </c>
      <c r="K2570" s="1">
        <v>42705</v>
      </c>
      <c r="L2570" t="s">
        <v>60</v>
      </c>
      <c r="M2570">
        <f>Table1[[#This Row],[Ship Date]]-Table1[[#This Row],[Order Date]]</f>
        <v>5</v>
      </c>
      <c r="N2570">
        <v>11</v>
      </c>
      <c r="O2570" t="s">
        <v>35</v>
      </c>
      <c r="P2570" s="3">
        <v>494.98200000000003</v>
      </c>
      <c r="Q2570" s="3">
        <v>385.29074231353752</v>
      </c>
      <c r="R2570" s="3">
        <f>(Table1[[#This Row],[Selling Price]]-Table1[[#This Row],[Cost Price]])</f>
        <v>109.69125768646251</v>
      </c>
      <c r="S2570" s="12">
        <f>(Table1[[#This Row],[Profit]]/Table1[[#This Row],[Selling Price]])</f>
        <v>0.2216065587970118</v>
      </c>
      <c r="T2570">
        <v>3</v>
      </c>
      <c r="U2570" s="2">
        <f>Table1[[#This Row],[Selling Price]]*Table1[[#This Row],[Quantity]]</f>
        <v>1484.9460000000001</v>
      </c>
      <c r="V2570" s="4">
        <v>0.4</v>
      </c>
      <c r="W2570">
        <v>332</v>
      </c>
      <c r="X2570" t="s">
        <v>36</v>
      </c>
      <c r="Y2570" t="s">
        <v>36</v>
      </c>
      <c r="Z2570" s="2">
        <v>495.06686618150661</v>
      </c>
    </row>
    <row r="2571" spans="1:26" x14ac:dyDescent="0.35">
      <c r="A2571" t="s">
        <v>1209</v>
      </c>
      <c r="B2571" t="s">
        <v>1210</v>
      </c>
      <c r="C2571" t="s">
        <v>27</v>
      </c>
      <c r="D2571" t="s">
        <v>80</v>
      </c>
      <c r="E2571" t="s">
        <v>81</v>
      </c>
      <c r="F2571" t="s">
        <v>4256</v>
      </c>
      <c r="G2571" t="s">
        <v>4257</v>
      </c>
      <c r="H2571" t="s">
        <v>32</v>
      </c>
      <c r="I2571" t="s">
        <v>4258</v>
      </c>
      <c r="J2571" s="1">
        <v>42975</v>
      </c>
      <c r="K2571" s="1">
        <v>42981</v>
      </c>
      <c r="L2571" t="s">
        <v>60</v>
      </c>
      <c r="M2571">
        <f>Table1[[#This Row],[Ship Date]]-Table1[[#This Row],[Order Date]]</f>
        <v>6</v>
      </c>
      <c r="N2571">
        <v>8</v>
      </c>
      <c r="O2571" t="s">
        <v>61</v>
      </c>
      <c r="P2571" s="3">
        <v>35.167999999999999</v>
      </c>
      <c r="Q2571" s="3">
        <v>26.4495764617179</v>
      </c>
      <c r="R2571" s="3">
        <f>(Table1[[#This Row],[Selling Price]]-Table1[[#This Row],[Cost Price]])</f>
        <v>8.7184235382820994</v>
      </c>
      <c r="S2571" s="12">
        <f>(Table1[[#This Row],[Profit]]/Table1[[#This Row],[Selling Price]])</f>
        <v>0.24790785766270756</v>
      </c>
      <c r="T2571">
        <v>4</v>
      </c>
      <c r="U2571" s="2">
        <f>Table1[[#This Row],[Selling Price]]*Table1[[#This Row],[Quantity]]</f>
        <v>140.672</v>
      </c>
      <c r="V2571" s="4">
        <v>0.2</v>
      </c>
      <c r="W2571">
        <v>394</v>
      </c>
      <c r="X2571" t="s">
        <v>68</v>
      </c>
      <c r="Y2571" t="s">
        <v>52</v>
      </c>
      <c r="Z2571" s="2">
        <v>6.2168828201921231</v>
      </c>
    </row>
    <row r="2572" spans="1:26" x14ac:dyDescent="0.35">
      <c r="A2572" t="s">
        <v>1209</v>
      </c>
      <c r="B2572" t="s">
        <v>1210</v>
      </c>
      <c r="C2572" t="s">
        <v>45</v>
      </c>
      <c r="D2572" t="s">
        <v>80</v>
      </c>
      <c r="E2572" t="s">
        <v>81</v>
      </c>
      <c r="F2572" t="s">
        <v>4470</v>
      </c>
      <c r="G2572" t="s">
        <v>4471</v>
      </c>
      <c r="H2572" t="s">
        <v>32</v>
      </c>
      <c r="I2572" t="s">
        <v>4469</v>
      </c>
      <c r="J2572" s="1">
        <v>42610</v>
      </c>
      <c r="K2572" s="1">
        <v>42615</v>
      </c>
      <c r="L2572" t="s">
        <v>60</v>
      </c>
      <c r="M2572">
        <f>Table1[[#This Row],[Ship Date]]-Table1[[#This Row],[Order Date]]</f>
        <v>5</v>
      </c>
      <c r="N2572">
        <v>8</v>
      </c>
      <c r="O2572" t="s">
        <v>61</v>
      </c>
      <c r="P2572" s="3">
        <v>108.57599999999999</v>
      </c>
      <c r="Q2572" s="3">
        <v>72.042113200387647</v>
      </c>
      <c r="R2572" s="3">
        <f>(Table1[[#This Row],[Selling Price]]-Table1[[#This Row],[Cost Price]])</f>
        <v>36.533886799612347</v>
      </c>
      <c r="S2572" s="12">
        <f>(Table1[[#This Row],[Profit]]/Table1[[#This Row],[Selling Price]])</f>
        <v>0.33648215811608778</v>
      </c>
      <c r="T2572">
        <v>3</v>
      </c>
      <c r="U2572" s="2">
        <f>Table1[[#This Row],[Selling Price]]*Table1[[#This Row],[Quantity]]</f>
        <v>325.72799999999995</v>
      </c>
      <c r="V2572" s="4">
        <v>0.2</v>
      </c>
      <c r="W2572">
        <v>120</v>
      </c>
      <c r="X2572" t="s">
        <v>36</v>
      </c>
      <c r="Y2572" t="s">
        <v>68</v>
      </c>
      <c r="Z2572" s="2">
        <v>57.509987668230288</v>
      </c>
    </row>
    <row r="2573" spans="1:26" x14ac:dyDescent="0.35">
      <c r="A2573" t="s">
        <v>1209</v>
      </c>
      <c r="B2573" t="s">
        <v>1210</v>
      </c>
      <c r="C2573" t="s">
        <v>55</v>
      </c>
      <c r="D2573" t="s">
        <v>80</v>
      </c>
      <c r="E2573" t="s">
        <v>618</v>
      </c>
      <c r="F2573" t="s">
        <v>4759</v>
      </c>
      <c r="G2573" t="s">
        <v>4760</v>
      </c>
      <c r="H2573" t="s">
        <v>32</v>
      </c>
      <c r="I2573" t="s">
        <v>4756</v>
      </c>
      <c r="J2573" s="1">
        <v>41811</v>
      </c>
      <c r="K2573" s="1">
        <v>41815</v>
      </c>
      <c r="L2573" t="s">
        <v>60</v>
      </c>
      <c r="M2573">
        <f>Table1[[#This Row],[Ship Date]]-Table1[[#This Row],[Order Date]]</f>
        <v>4</v>
      </c>
      <c r="N2573">
        <v>6</v>
      </c>
      <c r="O2573" t="s">
        <v>51</v>
      </c>
      <c r="P2573" s="3">
        <v>206.99100000000001</v>
      </c>
      <c r="Q2573" s="3">
        <v>169.19955897289211</v>
      </c>
      <c r="R2573" s="3">
        <f>(Table1[[#This Row],[Selling Price]]-Table1[[#This Row],[Cost Price]])</f>
        <v>37.791441027107908</v>
      </c>
      <c r="S2573" s="12">
        <f>(Table1[[#This Row],[Profit]]/Table1[[#This Row],[Selling Price]])</f>
        <v>0.18257528601295664</v>
      </c>
      <c r="T2573">
        <v>3</v>
      </c>
      <c r="U2573" s="2">
        <f>Table1[[#This Row],[Selling Price]]*Table1[[#This Row],[Quantity]]</f>
        <v>620.97300000000007</v>
      </c>
      <c r="V2573" s="4">
        <v>0.7</v>
      </c>
      <c r="W2573">
        <v>406</v>
      </c>
      <c r="X2573" t="s">
        <v>36</v>
      </c>
      <c r="Y2573" t="s">
        <v>68</v>
      </c>
      <c r="Z2573" s="2">
        <v>132.5509689941303</v>
      </c>
    </row>
    <row r="2574" spans="1:26" x14ac:dyDescent="0.35">
      <c r="A2574" t="s">
        <v>1209</v>
      </c>
      <c r="B2574" t="s">
        <v>1210</v>
      </c>
      <c r="C2574" t="s">
        <v>64</v>
      </c>
      <c r="D2574" t="s">
        <v>80</v>
      </c>
      <c r="E2574" t="s">
        <v>81</v>
      </c>
      <c r="F2574" t="s">
        <v>4517</v>
      </c>
      <c r="G2574" t="s">
        <v>4518</v>
      </c>
      <c r="H2574" t="s">
        <v>32</v>
      </c>
      <c r="I2574" t="s">
        <v>4786</v>
      </c>
      <c r="J2574" s="1">
        <v>42453</v>
      </c>
      <c r="K2574" s="1">
        <v>42457</v>
      </c>
      <c r="L2574" t="s">
        <v>60</v>
      </c>
      <c r="M2574">
        <f>Table1[[#This Row],[Ship Date]]-Table1[[#This Row],[Order Date]]</f>
        <v>4</v>
      </c>
      <c r="N2574">
        <v>3</v>
      </c>
      <c r="O2574" t="s">
        <v>106</v>
      </c>
      <c r="P2574" s="3">
        <v>403.16800000000001</v>
      </c>
      <c r="Q2574" s="3">
        <v>322.53305847527128</v>
      </c>
      <c r="R2574" s="3">
        <f>(Table1[[#This Row],[Selling Price]]-Table1[[#This Row],[Cost Price]])</f>
        <v>80.634941524728731</v>
      </c>
      <c r="S2574" s="12">
        <f>(Table1[[#This Row],[Profit]]/Table1[[#This Row],[Selling Price]])</f>
        <v>0.20000332745835167</v>
      </c>
      <c r="T2574">
        <v>4</v>
      </c>
      <c r="U2574" s="2">
        <f>Table1[[#This Row],[Selling Price]]*Table1[[#This Row],[Quantity]]</f>
        <v>1612.672</v>
      </c>
      <c r="V2574" s="4">
        <v>0.2</v>
      </c>
      <c r="W2574">
        <v>110</v>
      </c>
      <c r="X2574" t="s">
        <v>36</v>
      </c>
      <c r="Y2574" t="s">
        <v>36</v>
      </c>
      <c r="Z2574" s="2">
        <v>283.63144597664058</v>
      </c>
    </row>
    <row r="2575" spans="1:26" x14ac:dyDescent="0.35">
      <c r="A2575" t="s">
        <v>1209</v>
      </c>
      <c r="B2575" t="s">
        <v>1210</v>
      </c>
      <c r="C2575" t="s">
        <v>39</v>
      </c>
      <c r="D2575" t="s">
        <v>80</v>
      </c>
      <c r="E2575" t="s">
        <v>81</v>
      </c>
      <c r="F2575" t="s">
        <v>5019</v>
      </c>
      <c r="G2575" t="s">
        <v>5020</v>
      </c>
      <c r="H2575" t="s">
        <v>32</v>
      </c>
      <c r="I2575" t="s">
        <v>5018</v>
      </c>
      <c r="J2575" s="1">
        <v>41961</v>
      </c>
      <c r="K2575" s="1">
        <v>41965</v>
      </c>
      <c r="L2575" t="s">
        <v>60</v>
      </c>
      <c r="M2575">
        <f>Table1[[#This Row],[Ship Date]]-Table1[[#This Row],[Order Date]]</f>
        <v>4</v>
      </c>
      <c r="N2575">
        <v>11</v>
      </c>
      <c r="O2575" t="s">
        <v>35</v>
      </c>
      <c r="P2575" s="3">
        <v>539.96400000000006</v>
      </c>
      <c r="Q2575" s="3">
        <v>404.89793330670159</v>
      </c>
      <c r="R2575" s="3">
        <f>(Table1[[#This Row],[Selling Price]]-Table1[[#This Row],[Cost Price]])</f>
        <v>135.06606669329847</v>
      </c>
      <c r="S2575" s="12">
        <f>(Table1[[#This Row],[Profit]]/Table1[[#This Row],[Selling Price]])</f>
        <v>0.25013902166310803</v>
      </c>
      <c r="T2575">
        <v>6</v>
      </c>
      <c r="U2575" s="2">
        <f>Table1[[#This Row],[Selling Price]]*Table1[[#This Row],[Quantity]]</f>
        <v>3239.7840000000006</v>
      </c>
      <c r="V2575" s="4">
        <v>0.4</v>
      </c>
      <c r="W2575">
        <v>193</v>
      </c>
      <c r="X2575" t="s">
        <v>36</v>
      </c>
      <c r="Y2575" t="s">
        <v>36</v>
      </c>
      <c r="Z2575" s="2">
        <v>315.92988216322101</v>
      </c>
    </row>
    <row r="2576" spans="1:26" x14ac:dyDescent="0.35">
      <c r="A2576" t="s">
        <v>1209</v>
      </c>
      <c r="B2576" t="s">
        <v>1210</v>
      </c>
      <c r="C2576" t="s">
        <v>45</v>
      </c>
      <c r="D2576" t="s">
        <v>80</v>
      </c>
      <c r="E2576" t="s">
        <v>81</v>
      </c>
      <c r="F2576" t="s">
        <v>1174</v>
      </c>
      <c r="G2576" t="s">
        <v>1175</v>
      </c>
      <c r="H2576" t="s">
        <v>32</v>
      </c>
      <c r="I2576" t="s">
        <v>5133</v>
      </c>
      <c r="J2576" s="1">
        <v>43044</v>
      </c>
      <c r="K2576" s="1">
        <v>43049</v>
      </c>
      <c r="L2576" t="s">
        <v>34</v>
      </c>
      <c r="M2576">
        <f>Table1[[#This Row],[Ship Date]]-Table1[[#This Row],[Order Date]]</f>
        <v>5</v>
      </c>
      <c r="N2576">
        <v>11</v>
      </c>
      <c r="O2576" t="s">
        <v>35</v>
      </c>
      <c r="P2576" s="3">
        <v>492.76799999999997</v>
      </c>
      <c r="Q2576" s="3">
        <v>363.12446388098431</v>
      </c>
      <c r="R2576" s="3">
        <f>(Table1[[#This Row],[Selling Price]]-Table1[[#This Row],[Cost Price]])</f>
        <v>129.64353611901566</v>
      </c>
      <c r="S2576" s="12">
        <f>(Table1[[#This Row],[Profit]]/Table1[[#This Row],[Selling Price]])</f>
        <v>0.26309244130912657</v>
      </c>
      <c r="T2576">
        <v>4</v>
      </c>
      <c r="U2576" s="2">
        <f>Table1[[#This Row],[Selling Price]]*Table1[[#This Row],[Quantity]]</f>
        <v>1971.0719999999999</v>
      </c>
      <c r="V2576" s="4">
        <v>0.2</v>
      </c>
      <c r="W2576">
        <v>486</v>
      </c>
      <c r="X2576" t="s">
        <v>36</v>
      </c>
      <c r="Y2576" t="s">
        <v>36</v>
      </c>
      <c r="Z2576" s="2">
        <v>211.48956675543121</v>
      </c>
    </row>
    <row r="2577" spans="1:26" x14ac:dyDescent="0.35">
      <c r="A2577" t="s">
        <v>1209</v>
      </c>
      <c r="B2577" t="s">
        <v>1210</v>
      </c>
      <c r="C2577" t="s">
        <v>64</v>
      </c>
      <c r="D2577" t="s">
        <v>80</v>
      </c>
      <c r="E2577" t="s">
        <v>162</v>
      </c>
      <c r="F2577" t="s">
        <v>2350</v>
      </c>
      <c r="G2577" t="s">
        <v>2351</v>
      </c>
      <c r="H2577" t="s">
        <v>32</v>
      </c>
      <c r="I2577" t="s">
        <v>5459</v>
      </c>
      <c r="J2577" s="1">
        <v>42698</v>
      </c>
      <c r="K2577" s="1">
        <v>42704</v>
      </c>
      <c r="L2577" t="s">
        <v>60</v>
      </c>
      <c r="M2577">
        <f>Table1[[#This Row],[Ship Date]]-Table1[[#This Row],[Order Date]]</f>
        <v>6</v>
      </c>
      <c r="N2577">
        <v>11</v>
      </c>
      <c r="O2577" t="s">
        <v>35</v>
      </c>
      <c r="P2577" s="3">
        <v>659.9</v>
      </c>
      <c r="Q2577" s="3">
        <v>544.25992434333477</v>
      </c>
      <c r="R2577" s="3">
        <f>(Table1[[#This Row],[Selling Price]]-Table1[[#This Row],[Cost Price]])</f>
        <v>115.6400756566652</v>
      </c>
      <c r="S2577" s="12">
        <f>(Table1[[#This Row],[Profit]]/Table1[[#This Row],[Selling Price]])</f>
        <v>0.17523878717482225</v>
      </c>
      <c r="T2577">
        <v>2</v>
      </c>
      <c r="U2577" s="2">
        <f>Table1[[#This Row],[Selling Price]]*Table1[[#This Row],[Quantity]]</f>
        <v>1319.8</v>
      </c>
      <c r="V2577" s="4">
        <v>0</v>
      </c>
      <c r="W2577">
        <v>174</v>
      </c>
      <c r="X2577" t="s">
        <v>68</v>
      </c>
      <c r="Y2577" t="s">
        <v>36</v>
      </c>
      <c r="Z2577" s="2">
        <v>690.14870301342376</v>
      </c>
    </row>
    <row r="2578" spans="1:26" x14ac:dyDescent="0.35">
      <c r="A2578" t="s">
        <v>1209</v>
      </c>
      <c r="B2578" t="s">
        <v>1210</v>
      </c>
      <c r="C2578" t="s">
        <v>45</v>
      </c>
      <c r="D2578" t="s">
        <v>80</v>
      </c>
      <c r="E2578" t="s">
        <v>162</v>
      </c>
      <c r="F2578" t="s">
        <v>3079</v>
      </c>
      <c r="G2578" t="s">
        <v>3080</v>
      </c>
      <c r="H2578" t="s">
        <v>32</v>
      </c>
      <c r="I2578" t="s">
        <v>5492</v>
      </c>
      <c r="J2578" s="1">
        <v>42608</v>
      </c>
      <c r="K2578" s="1">
        <v>42615</v>
      </c>
      <c r="L2578" t="s">
        <v>60</v>
      </c>
      <c r="M2578">
        <f>Table1[[#This Row],[Ship Date]]-Table1[[#This Row],[Order Date]]</f>
        <v>7</v>
      </c>
      <c r="N2578">
        <v>8</v>
      </c>
      <c r="O2578" t="s">
        <v>61</v>
      </c>
      <c r="P2578" s="3">
        <v>47.984000000000002</v>
      </c>
      <c r="Q2578" s="3">
        <v>34.290109384871258</v>
      </c>
      <c r="R2578" s="3">
        <f>(Table1[[#This Row],[Selling Price]]-Table1[[#This Row],[Cost Price]])</f>
        <v>13.693890615128744</v>
      </c>
      <c r="S2578" s="12">
        <f>(Table1[[#This Row],[Profit]]/Table1[[#This Row],[Selling Price]])</f>
        <v>0.2853845159871779</v>
      </c>
      <c r="T2578">
        <v>2</v>
      </c>
      <c r="U2578" s="2">
        <f>Table1[[#This Row],[Selling Price]]*Table1[[#This Row],[Quantity]]</f>
        <v>95.968000000000004</v>
      </c>
      <c r="V2578" s="4">
        <v>0.2</v>
      </c>
      <c r="W2578">
        <v>370</v>
      </c>
      <c r="X2578" t="s">
        <v>68</v>
      </c>
      <c r="Y2578" t="s">
        <v>68</v>
      </c>
      <c r="Z2578" s="2">
        <v>39.899099952254559</v>
      </c>
    </row>
    <row r="2579" spans="1:26" x14ac:dyDescent="0.35">
      <c r="A2579" t="s">
        <v>1209</v>
      </c>
      <c r="B2579" t="s">
        <v>1210</v>
      </c>
      <c r="C2579" t="s">
        <v>39</v>
      </c>
      <c r="D2579" t="s">
        <v>80</v>
      </c>
      <c r="E2579" t="s">
        <v>162</v>
      </c>
      <c r="F2579" t="s">
        <v>3195</v>
      </c>
      <c r="G2579" t="s">
        <v>3196</v>
      </c>
      <c r="H2579" t="s">
        <v>32</v>
      </c>
      <c r="I2579" t="s">
        <v>5653</v>
      </c>
      <c r="J2579" s="1">
        <v>42343</v>
      </c>
      <c r="K2579" s="1">
        <v>42347</v>
      </c>
      <c r="L2579" t="s">
        <v>34</v>
      </c>
      <c r="M2579">
        <f>Table1[[#This Row],[Ship Date]]-Table1[[#This Row],[Order Date]]</f>
        <v>4</v>
      </c>
      <c r="N2579">
        <v>12</v>
      </c>
      <c r="O2579" t="s">
        <v>35</v>
      </c>
      <c r="P2579" s="3">
        <v>47.984000000000002</v>
      </c>
      <c r="Q2579" s="3">
        <v>34.955230302608612</v>
      </c>
      <c r="R2579" s="3">
        <f>(Table1[[#This Row],[Selling Price]]-Table1[[#This Row],[Cost Price]])</f>
        <v>13.02876969739139</v>
      </c>
      <c r="S2579" s="12">
        <f>(Table1[[#This Row],[Profit]]/Table1[[#This Row],[Selling Price]])</f>
        <v>0.27152320976557581</v>
      </c>
      <c r="T2579">
        <v>2</v>
      </c>
      <c r="U2579" s="2">
        <f>Table1[[#This Row],[Selling Price]]*Table1[[#This Row],[Quantity]]</f>
        <v>95.968000000000004</v>
      </c>
      <c r="V2579" s="4">
        <v>0.2</v>
      </c>
      <c r="W2579">
        <v>317</v>
      </c>
      <c r="X2579" t="s">
        <v>36</v>
      </c>
      <c r="Y2579" t="s">
        <v>52</v>
      </c>
      <c r="Z2579" s="2">
        <v>25.19364005345113</v>
      </c>
    </row>
    <row r="2580" spans="1:26" x14ac:dyDescent="0.35">
      <c r="A2580" t="s">
        <v>1209</v>
      </c>
      <c r="B2580" t="s">
        <v>1210</v>
      </c>
      <c r="C2580" t="s">
        <v>39</v>
      </c>
      <c r="D2580" t="s">
        <v>80</v>
      </c>
      <c r="E2580" t="s">
        <v>81</v>
      </c>
      <c r="F2580" t="s">
        <v>3623</v>
      </c>
      <c r="G2580" t="s">
        <v>3624</v>
      </c>
      <c r="H2580" t="s">
        <v>32</v>
      </c>
      <c r="I2580" t="s">
        <v>5734</v>
      </c>
      <c r="J2580" s="1">
        <v>42300</v>
      </c>
      <c r="K2580" s="1">
        <v>42300</v>
      </c>
      <c r="L2580" t="s">
        <v>1118</v>
      </c>
      <c r="M2580">
        <f>Table1[[#This Row],[Ship Date]]-Table1[[#This Row],[Order Date]]</f>
        <v>0</v>
      </c>
      <c r="N2580">
        <v>10</v>
      </c>
      <c r="O2580" t="s">
        <v>61</v>
      </c>
      <c r="P2580" s="3">
        <v>11.824</v>
      </c>
      <c r="Q2580" s="3">
        <v>8.4409370901317633</v>
      </c>
      <c r="R2580" s="3">
        <f>(Table1[[#This Row],[Selling Price]]-Table1[[#This Row],[Cost Price]])</f>
        <v>3.3830629098682365</v>
      </c>
      <c r="S2580" s="12">
        <f>(Table1[[#This Row],[Profit]]/Table1[[#This Row],[Selling Price]])</f>
        <v>0.28611831105110258</v>
      </c>
      <c r="T2580">
        <v>2</v>
      </c>
      <c r="U2580" s="2">
        <f>Table1[[#This Row],[Selling Price]]*Table1[[#This Row],[Quantity]]</f>
        <v>23.648</v>
      </c>
      <c r="V2580" s="4">
        <v>0.2</v>
      </c>
      <c r="W2580">
        <v>155</v>
      </c>
      <c r="X2580" t="s">
        <v>36</v>
      </c>
      <c r="Y2580" t="s">
        <v>52</v>
      </c>
      <c r="Z2580" s="2">
        <v>9.5022105498317231</v>
      </c>
    </row>
    <row r="2581" spans="1:26" x14ac:dyDescent="0.35">
      <c r="A2581" t="s">
        <v>1209</v>
      </c>
      <c r="B2581" t="s">
        <v>1210</v>
      </c>
      <c r="C2581" t="s">
        <v>27</v>
      </c>
      <c r="D2581" t="s">
        <v>80</v>
      </c>
      <c r="E2581" t="s">
        <v>81</v>
      </c>
      <c r="F2581" t="s">
        <v>2774</v>
      </c>
      <c r="G2581" t="s">
        <v>2775</v>
      </c>
      <c r="H2581" t="s">
        <v>32</v>
      </c>
      <c r="I2581" t="s">
        <v>5935</v>
      </c>
      <c r="J2581" s="1">
        <v>42197</v>
      </c>
      <c r="K2581" s="1">
        <v>42202</v>
      </c>
      <c r="L2581" t="s">
        <v>34</v>
      </c>
      <c r="M2581">
        <f>Table1[[#This Row],[Ship Date]]-Table1[[#This Row],[Order Date]]</f>
        <v>5</v>
      </c>
      <c r="N2581">
        <v>7</v>
      </c>
      <c r="O2581" t="s">
        <v>51</v>
      </c>
      <c r="P2581" s="3">
        <v>148.47999999999999</v>
      </c>
      <c r="Q2581" s="3">
        <v>115.13746197199811</v>
      </c>
      <c r="R2581" s="3">
        <f>(Table1[[#This Row],[Selling Price]]-Table1[[#This Row],[Cost Price]])</f>
        <v>33.342538028001883</v>
      </c>
      <c r="S2581" s="12">
        <f>(Table1[[#This Row],[Profit]]/Table1[[#This Row],[Selling Price]])</f>
        <v>0.22455911926186614</v>
      </c>
      <c r="T2581">
        <v>2</v>
      </c>
      <c r="U2581" s="2">
        <f>Table1[[#This Row],[Selling Price]]*Table1[[#This Row],[Quantity]]</f>
        <v>296.95999999999998</v>
      </c>
      <c r="V2581" s="4">
        <v>0.2</v>
      </c>
      <c r="W2581">
        <v>310</v>
      </c>
      <c r="X2581" t="s">
        <v>36</v>
      </c>
      <c r="Y2581" t="s">
        <v>36</v>
      </c>
      <c r="Z2581" s="2">
        <v>194.6750090698948</v>
      </c>
    </row>
    <row r="2582" spans="1:26" x14ac:dyDescent="0.35">
      <c r="A2582" t="s">
        <v>1209</v>
      </c>
      <c r="B2582" t="s">
        <v>1210</v>
      </c>
      <c r="C2582" t="s">
        <v>64</v>
      </c>
      <c r="D2582" t="s">
        <v>80</v>
      </c>
      <c r="E2582" t="s">
        <v>81</v>
      </c>
      <c r="F2582" t="s">
        <v>82</v>
      </c>
      <c r="G2582" t="s">
        <v>83</v>
      </c>
      <c r="H2582" t="s">
        <v>32</v>
      </c>
      <c r="I2582" t="s">
        <v>5977</v>
      </c>
      <c r="J2582" s="1">
        <v>42730</v>
      </c>
      <c r="K2582" s="1">
        <v>42735</v>
      </c>
      <c r="L2582" t="s">
        <v>60</v>
      </c>
      <c r="M2582">
        <f>Table1[[#This Row],[Ship Date]]-Table1[[#This Row],[Order Date]]</f>
        <v>5</v>
      </c>
      <c r="N2582">
        <v>12</v>
      </c>
      <c r="O2582" t="s">
        <v>35</v>
      </c>
      <c r="P2582" s="3">
        <v>302.38400000000001</v>
      </c>
      <c r="Q2582" s="3">
        <v>231.53716412720601</v>
      </c>
      <c r="R2582" s="3">
        <f>(Table1[[#This Row],[Selling Price]]-Table1[[#This Row],[Cost Price]])</f>
        <v>70.846835872794003</v>
      </c>
      <c r="S2582" s="12">
        <f>(Table1[[#This Row],[Profit]]/Table1[[#This Row],[Selling Price]])</f>
        <v>0.2342942611804659</v>
      </c>
      <c r="T2582">
        <v>2</v>
      </c>
      <c r="U2582" s="2">
        <f>Table1[[#This Row],[Selling Price]]*Table1[[#This Row],[Quantity]]</f>
        <v>604.76800000000003</v>
      </c>
      <c r="V2582" s="4">
        <v>0.2</v>
      </c>
      <c r="W2582">
        <v>423</v>
      </c>
      <c r="X2582" t="s">
        <v>36</v>
      </c>
      <c r="Y2582" t="s">
        <v>36</v>
      </c>
      <c r="Z2582" s="2">
        <v>289.51063855179262</v>
      </c>
    </row>
    <row r="2583" spans="1:26" x14ac:dyDescent="0.35">
      <c r="A2583" t="s">
        <v>1209</v>
      </c>
      <c r="B2583" t="s">
        <v>1210</v>
      </c>
      <c r="C2583" t="s">
        <v>27</v>
      </c>
      <c r="D2583" t="s">
        <v>80</v>
      </c>
      <c r="E2583" t="s">
        <v>162</v>
      </c>
      <c r="F2583" t="s">
        <v>1343</v>
      </c>
      <c r="G2583" t="s">
        <v>1344</v>
      </c>
      <c r="H2583" t="s">
        <v>32</v>
      </c>
      <c r="I2583" t="s">
        <v>6217</v>
      </c>
      <c r="J2583" s="1">
        <v>42218</v>
      </c>
      <c r="K2583" s="1">
        <v>42221</v>
      </c>
      <c r="L2583" t="s">
        <v>34</v>
      </c>
      <c r="M2583">
        <f>Table1[[#This Row],[Ship Date]]-Table1[[#This Row],[Order Date]]</f>
        <v>3</v>
      </c>
      <c r="N2583">
        <v>8</v>
      </c>
      <c r="O2583" t="s">
        <v>61</v>
      </c>
      <c r="P2583" s="3">
        <v>199.98</v>
      </c>
      <c r="Q2583" s="3">
        <v>149.3803030816425</v>
      </c>
      <c r="R2583" s="3">
        <f>(Table1[[#This Row],[Selling Price]]-Table1[[#This Row],[Cost Price]])</f>
        <v>50.599696918357495</v>
      </c>
      <c r="S2583" s="12">
        <f>(Table1[[#This Row],[Profit]]/Table1[[#This Row],[Selling Price]])</f>
        <v>0.25302378697048455</v>
      </c>
      <c r="T2583">
        <v>2</v>
      </c>
      <c r="U2583" s="2">
        <f>Table1[[#This Row],[Selling Price]]*Table1[[#This Row],[Quantity]]</f>
        <v>399.96</v>
      </c>
      <c r="V2583" s="4">
        <v>0</v>
      </c>
      <c r="W2583">
        <v>343</v>
      </c>
      <c r="X2583" t="s">
        <v>36</v>
      </c>
      <c r="Y2583" t="s">
        <v>36</v>
      </c>
      <c r="Z2583" s="2">
        <v>249.17379601595351</v>
      </c>
    </row>
    <row r="2584" spans="1:26" x14ac:dyDescent="0.35">
      <c r="A2584" t="s">
        <v>1209</v>
      </c>
      <c r="B2584" t="s">
        <v>1210</v>
      </c>
      <c r="C2584" t="s">
        <v>64</v>
      </c>
      <c r="D2584" t="s">
        <v>80</v>
      </c>
      <c r="E2584" t="s">
        <v>81</v>
      </c>
      <c r="F2584" t="s">
        <v>4500</v>
      </c>
      <c r="G2584" t="s">
        <v>4501</v>
      </c>
      <c r="H2584" t="s">
        <v>32</v>
      </c>
      <c r="I2584" t="s">
        <v>6483</v>
      </c>
      <c r="J2584" s="1">
        <v>42912</v>
      </c>
      <c r="K2584" s="1">
        <v>42919</v>
      </c>
      <c r="L2584" t="s">
        <v>60</v>
      </c>
      <c r="M2584">
        <f>Table1[[#This Row],[Ship Date]]-Table1[[#This Row],[Order Date]]</f>
        <v>7</v>
      </c>
      <c r="N2584">
        <v>6</v>
      </c>
      <c r="O2584" t="s">
        <v>51</v>
      </c>
      <c r="P2584" s="3">
        <v>545.91600000000005</v>
      </c>
      <c r="Q2584" s="3">
        <v>433.18011989360411</v>
      </c>
      <c r="R2584" s="3">
        <f>(Table1[[#This Row],[Selling Price]]-Table1[[#This Row],[Cost Price]])</f>
        <v>112.73588010639594</v>
      </c>
      <c r="S2584" s="12">
        <f>(Table1[[#This Row],[Profit]]/Table1[[#This Row],[Selling Price]])</f>
        <v>0.20650774131257543</v>
      </c>
      <c r="T2584">
        <v>14</v>
      </c>
      <c r="U2584" s="2">
        <f>Table1[[#This Row],[Selling Price]]*Table1[[#This Row],[Quantity]]</f>
        <v>7642.8240000000005</v>
      </c>
      <c r="V2584" s="4">
        <v>0.4</v>
      </c>
      <c r="W2584">
        <v>181</v>
      </c>
      <c r="X2584" t="s">
        <v>68</v>
      </c>
      <c r="Y2584" t="s">
        <v>36</v>
      </c>
      <c r="Z2584" s="2">
        <v>176.8874510551837</v>
      </c>
    </row>
    <row r="2585" spans="1:26" x14ac:dyDescent="0.35">
      <c r="A2585" t="s">
        <v>1209</v>
      </c>
      <c r="B2585" t="s">
        <v>1210</v>
      </c>
      <c r="C2585" t="s">
        <v>55</v>
      </c>
      <c r="D2585" t="s">
        <v>80</v>
      </c>
      <c r="E2585" t="s">
        <v>81</v>
      </c>
      <c r="F2585" t="s">
        <v>1663</v>
      </c>
      <c r="G2585" t="s">
        <v>1664</v>
      </c>
      <c r="H2585" t="s">
        <v>32</v>
      </c>
      <c r="I2585" t="s">
        <v>6694</v>
      </c>
      <c r="J2585" s="1">
        <v>42348</v>
      </c>
      <c r="K2585" s="1">
        <v>42354</v>
      </c>
      <c r="L2585" t="s">
        <v>60</v>
      </c>
      <c r="M2585">
        <f>Table1[[#This Row],[Ship Date]]-Table1[[#This Row],[Order Date]]</f>
        <v>6</v>
      </c>
      <c r="N2585">
        <v>12</v>
      </c>
      <c r="O2585" t="s">
        <v>35</v>
      </c>
      <c r="P2585" s="3">
        <v>134.99</v>
      </c>
      <c r="Q2585" s="3">
        <v>95.305187228047302</v>
      </c>
      <c r="R2585" s="3">
        <f>(Table1[[#This Row],[Selling Price]]-Table1[[#This Row],[Cost Price]])</f>
        <v>39.684812771952707</v>
      </c>
      <c r="S2585" s="12">
        <f>(Table1[[#This Row],[Profit]]/Table1[[#This Row],[Selling Price]])</f>
        <v>0.29398335263317804</v>
      </c>
      <c r="T2585">
        <v>1</v>
      </c>
      <c r="U2585" s="2">
        <f>Table1[[#This Row],[Selling Price]]*Table1[[#This Row],[Quantity]]</f>
        <v>134.99</v>
      </c>
      <c r="V2585" s="4">
        <v>0</v>
      </c>
      <c r="W2585">
        <v>242</v>
      </c>
      <c r="X2585" t="s">
        <v>68</v>
      </c>
      <c r="Y2585" t="s">
        <v>36</v>
      </c>
      <c r="Z2585" s="2">
        <v>252.49505727809139</v>
      </c>
    </row>
    <row r="2586" spans="1:26" x14ac:dyDescent="0.35">
      <c r="A2586" t="s">
        <v>1209</v>
      </c>
      <c r="B2586" t="s">
        <v>1210</v>
      </c>
      <c r="C2586" t="s">
        <v>45</v>
      </c>
      <c r="D2586" t="s">
        <v>80</v>
      </c>
      <c r="E2586" t="s">
        <v>81</v>
      </c>
      <c r="F2586" t="s">
        <v>3665</v>
      </c>
      <c r="G2586" t="s">
        <v>3666</v>
      </c>
      <c r="H2586" t="s">
        <v>32</v>
      </c>
      <c r="I2586" t="s">
        <v>6832</v>
      </c>
      <c r="J2586" s="1">
        <v>42555</v>
      </c>
      <c r="K2586" s="1">
        <v>42555</v>
      </c>
      <c r="L2586" t="s">
        <v>1118</v>
      </c>
      <c r="M2586">
        <f>Table1[[#This Row],[Ship Date]]-Table1[[#This Row],[Order Date]]</f>
        <v>0</v>
      </c>
      <c r="N2586">
        <v>7</v>
      </c>
      <c r="O2586" t="s">
        <v>51</v>
      </c>
      <c r="P2586" s="3">
        <v>177.48</v>
      </c>
      <c r="Q2586" s="3">
        <v>147.52071640988001</v>
      </c>
      <c r="R2586" s="3">
        <f>(Table1[[#This Row],[Selling Price]]-Table1[[#This Row],[Cost Price]])</f>
        <v>29.959283590119981</v>
      </c>
      <c r="S2586" s="12">
        <f>(Table1[[#This Row],[Profit]]/Table1[[#This Row],[Selling Price]])</f>
        <v>0.16880371641942743</v>
      </c>
      <c r="T2586">
        <v>3</v>
      </c>
      <c r="U2586" s="2">
        <f>Table1[[#This Row],[Selling Price]]*Table1[[#This Row],[Quantity]]</f>
        <v>532.43999999999994</v>
      </c>
      <c r="V2586" s="4">
        <v>0.2</v>
      </c>
      <c r="W2586">
        <v>287</v>
      </c>
      <c r="X2586" t="s">
        <v>36</v>
      </c>
      <c r="Y2586" t="s">
        <v>68</v>
      </c>
      <c r="Z2586" s="2">
        <v>132.5509689941303</v>
      </c>
    </row>
    <row r="2587" spans="1:26" x14ac:dyDescent="0.35">
      <c r="A2587" t="s">
        <v>1209</v>
      </c>
      <c r="B2587" t="s">
        <v>1210</v>
      </c>
      <c r="C2587" t="s">
        <v>45</v>
      </c>
      <c r="D2587" t="s">
        <v>80</v>
      </c>
      <c r="E2587" t="s">
        <v>81</v>
      </c>
      <c r="F2587" t="s">
        <v>565</v>
      </c>
      <c r="G2587" t="s">
        <v>566</v>
      </c>
      <c r="H2587" t="s">
        <v>32</v>
      </c>
      <c r="I2587" t="s">
        <v>6917</v>
      </c>
      <c r="J2587" s="1">
        <v>42998</v>
      </c>
      <c r="K2587" s="1">
        <v>43004</v>
      </c>
      <c r="L2587" t="s">
        <v>60</v>
      </c>
      <c r="M2587">
        <f>Table1[[#This Row],[Ship Date]]-Table1[[#This Row],[Order Date]]</f>
        <v>6</v>
      </c>
      <c r="N2587">
        <v>9</v>
      </c>
      <c r="O2587" t="s">
        <v>61</v>
      </c>
      <c r="P2587" s="3">
        <v>104.85</v>
      </c>
      <c r="Q2587" s="3">
        <v>79.688140643205074</v>
      </c>
      <c r="R2587" s="3">
        <f>(Table1[[#This Row],[Selling Price]]-Table1[[#This Row],[Cost Price]])</f>
        <v>25.16185935679492</v>
      </c>
      <c r="S2587" s="12">
        <f>(Table1[[#This Row],[Profit]]/Table1[[#This Row],[Selling Price]])</f>
        <v>0.23997958375579326</v>
      </c>
      <c r="T2587">
        <v>3</v>
      </c>
      <c r="U2587" s="2">
        <f>Table1[[#This Row],[Selling Price]]*Table1[[#This Row],[Quantity]]</f>
        <v>314.54999999999995</v>
      </c>
      <c r="V2587" s="4">
        <v>0</v>
      </c>
      <c r="W2587">
        <v>277</v>
      </c>
      <c r="X2587" t="s">
        <v>68</v>
      </c>
      <c r="Y2587" t="s">
        <v>68</v>
      </c>
      <c r="Z2587" s="2">
        <v>116.2667665328317</v>
      </c>
    </row>
    <row r="2588" spans="1:26" x14ac:dyDescent="0.35">
      <c r="A2588" t="s">
        <v>1209</v>
      </c>
      <c r="B2588" t="s">
        <v>1210</v>
      </c>
      <c r="C2588" t="s">
        <v>64</v>
      </c>
      <c r="D2588" t="s">
        <v>80</v>
      </c>
      <c r="E2588" t="s">
        <v>81</v>
      </c>
      <c r="F2588" t="s">
        <v>3311</v>
      </c>
      <c r="G2588" t="s">
        <v>3312</v>
      </c>
      <c r="H2588" t="s">
        <v>32</v>
      </c>
      <c r="I2588" t="s">
        <v>7011</v>
      </c>
      <c r="J2588" s="1">
        <v>41736</v>
      </c>
      <c r="K2588" s="1">
        <v>41736</v>
      </c>
      <c r="L2588" t="s">
        <v>1118</v>
      </c>
      <c r="M2588">
        <f>Table1[[#This Row],[Ship Date]]-Table1[[#This Row],[Order Date]]</f>
        <v>0</v>
      </c>
      <c r="N2588">
        <v>4</v>
      </c>
      <c r="O2588" t="s">
        <v>106</v>
      </c>
      <c r="P2588" s="3">
        <v>200.97</v>
      </c>
      <c r="Q2588" s="3">
        <v>131.78107234383981</v>
      </c>
      <c r="R2588" s="3">
        <f>(Table1[[#This Row],[Selling Price]]-Table1[[#This Row],[Cost Price]])</f>
        <v>69.188927656160189</v>
      </c>
      <c r="S2588" s="12">
        <f>(Table1[[#This Row],[Profit]]/Table1[[#This Row],[Selling Price]])</f>
        <v>0.34427490499159175</v>
      </c>
      <c r="T2588">
        <v>3</v>
      </c>
      <c r="U2588" s="2">
        <f>Table1[[#This Row],[Selling Price]]*Table1[[#This Row],[Quantity]]</f>
        <v>602.91</v>
      </c>
      <c r="V2588" s="4">
        <v>0</v>
      </c>
      <c r="W2588">
        <v>117</v>
      </c>
      <c r="X2588" t="s">
        <v>36</v>
      </c>
      <c r="Y2588" t="s">
        <v>36</v>
      </c>
      <c r="Z2588" s="2">
        <v>77.198527270926618</v>
      </c>
    </row>
    <row r="2589" spans="1:26" x14ac:dyDescent="0.35">
      <c r="A2589" t="s">
        <v>1209</v>
      </c>
      <c r="B2589" t="s">
        <v>1210</v>
      </c>
      <c r="C2589" t="s">
        <v>55</v>
      </c>
      <c r="D2589" t="s">
        <v>80</v>
      </c>
      <c r="E2589" t="s">
        <v>81</v>
      </c>
      <c r="F2589" t="s">
        <v>5476</v>
      </c>
      <c r="G2589" t="s">
        <v>5477</v>
      </c>
      <c r="H2589" t="s">
        <v>32</v>
      </c>
      <c r="I2589" t="s">
        <v>7066</v>
      </c>
      <c r="J2589" s="1">
        <v>42070</v>
      </c>
      <c r="K2589" s="1">
        <v>42073</v>
      </c>
      <c r="L2589" t="s">
        <v>199</v>
      </c>
      <c r="M2589">
        <f>Table1[[#This Row],[Ship Date]]-Table1[[#This Row],[Order Date]]</f>
        <v>3</v>
      </c>
      <c r="N2589">
        <v>3</v>
      </c>
      <c r="O2589" t="s">
        <v>106</v>
      </c>
      <c r="P2589" s="3">
        <v>587.97</v>
      </c>
      <c r="Q2589" s="3">
        <v>413.96744236099698</v>
      </c>
      <c r="R2589" s="3">
        <f>(Table1[[#This Row],[Selling Price]]-Table1[[#This Row],[Cost Price]])</f>
        <v>174.00255763900304</v>
      </c>
      <c r="S2589" s="12">
        <f>(Table1[[#This Row],[Profit]]/Table1[[#This Row],[Selling Price]])</f>
        <v>0.2959378159412947</v>
      </c>
      <c r="T2589">
        <v>3</v>
      </c>
      <c r="U2589" s="2">
        <f>Table1[[#This Row],[Selling Price]]*Table1[[#This Row],[Quantity]]</f>
        <v>1763.91</v>
      </c>
      <c r="V2589" s="4">
        <v>0</v>
      </c>
      <c r="W2589">
        <v>386</v>
      </c>
      <c r="X2589" t="s">
        <v>36</v>
      </c>
      <c r="Y2589" t="s">
        <v>36</v>
      </c>
      <c r="Z2589" s="2">
        <v>203.6787826652546</v>
      </c>
    </row>
    <row r="2590" spans="1:26" x14ac:dyDescent="0.35">
      <c r="A2590" t="s">
        <v>1209</v>
      </c>
      <c r="B2590" t="s">
        <v>1210</v>
      </c>
      <c r="C2590" t="s">
        <v>64</v>
      </c>
      <c r="D2590" t="s">
        <v>80</v>
      </c>
      <c r="E2590" t="s">
        <v>162</v>
      </c>
      <c r="F2590" t="s">
        <v>7028</v>
      </c>
      <c r="G2590" t="s">
        <v>7029</v>
      </c>
      <c r="H2590" t="s">
        <v>32</v>
      </c>
      <c r="I2590" t="s">
        <v>7166</v>
      </c>
      <c r="J2590" s="1">
        <v>43073</v>
      </c>
      <c r="K2590" s="1">
        <v>43077</v>
      </c>
      <c r="L2590" t="s">
        <v>60</v>
      </c>
      <c r="M2590">
        <f>Table1[[#This Row],[Ship Date]]-Table1[[#This Row],[Order Date]]</f>
        <v>4</v>
      </c>
      <c r="N2590">
        <v>12</v>
      </c>
      <c r="O2590" t="s">
        <v>35</v>
      </c>
      <c r="P2590" s="3">
        <v>142.80000000000001</v>
      </c>
      <c r="Q2590" s="3">
        <v>101.61437832478251</v>
      </c>
      <c r="R2590" s="3">
        <f>(Table1[[#This Row],[Selling Price]]-Table1[[#This Row],[Cost Price]])</f>
        <v>41.185621675217504</v>
      </c>
      <c r="S2590" s="12">
        <f>(Table1[[#This Row],[Profit]]/Table1[[#This Row],[Selling Price]])</f>
        <v>0.28841471761356796</v>
      </c>
      <c r="T2590">
        <v>1</v>
      </c>
      <c r="U2590" s="2">
        <f>Table1[[#This Row],[Selling Price]]*Table1[[#This Row],[Quantity]]</f>
        <v>142.80000000000001</v>
      </c>
      <c r="V2590" s="4">
        <v>0</v>
      </c>
      <c r="W2590">
        <v>412</v>
      </c>
      <c r="X2590" t="s">
        <v>36</v>
      </c>
      <c r="Y2590" t="s">
        <v>36</v>
      </c>
      <c r="Z2590" s="2">
        <v>201.949696706878</v>
      </c>
    </row>
    <row r="2591" spans="1:26" x14ac:dyDescent="0.35">
      <c r="A2591" t="s">
        <v>1209</v>
      </c>
      <c r="B2591" t="s">
        <v>1210</v>
      </c>
      <c r="C2591" t="s">
        <v>55</v>
      </c>
      <c r="D2591" t="s">
        <v>80</v>
      </c>
      <c r="E2591" t="s">
        <v>81</v>
      </c>
      <c r="F2591" t="s">
        <v>4993</v>
      </c>
      <c r="G2591" t="s">
        <v>4994</v>
      </c>
      <c r="H2591" t="s">
        <v>32</v>
      </c>
      <c r="I2591" t="s">
        <v>7170</v>
      </c>
      <c r="J2591" s="1">
        <v>43055</v>
      </c>
      <c r="K2591" s="1">
        <v>43058</v>
      </c>
      <c r="L2591" t="s">
        <v>199</v>
      </c>
      <c r="M2591">
        <f>Table1[[#This Row],[Ship Date]]-Table1[[#This Row],[Order Date]]</f>
        <v>3</v>
      </c>
      <c r="N2591">
        <v>11</v>
      </c>
      <c r="O2591" t="s">
        <v>35</v>
      </c>
      <c r="P2591" s="3">
        <v>107.88</v>
      </c>
      <c r="Q2591" s="3">
        <v>72.590539758091069</v>
      </c>
      <c r="R2591" s="3">
        <f>(Table1[[#This Row],[Selling Price]]-Table1[[#This Row],[Cost Price]])</f>
        <v>35.289460241908927</v>
      </c>
      <c r="S2591" s="12">
        <f>(Table1[[#This Row],[Profit]]/Table1[[#This Row],[Selling Price]])</f>
        <v>0.32711772563875535</v>
      </c>
      <c r="T2591">
        <v>3</v>
      </c>
      <c r="U2591" s="2">
        <f>Table1[[#This Row],[Selling Price]]*Table1[[#This Row],[Quantity]]</f>
        <v>323.64</v>
      </c>
      <c r="V2591" s="4">
        <v>0.2</v>
      </c>
      <c r="W2591">
        <v>148</v>
      </c>
      <c r="X2591" t="s">
        <v>36</v>
      </c>
      <c r="Y2591" t="s">
        <v>68</v>
      </c>
      <c r="Z2591" s="2">
        <v>63.021667929145039</v>
      </c>
    </row>
    <row r="2592" spans="1:26" x14ac:dyDescent="0.35">
      <c r="A2592" t="s">
        <v>1209</v>
      </c>
      <c r="B2592" t="s">
        <v>1210</v>
      </c>
      <c r="C2592" t="s">
        <v>27</v>
      </c>
      <c r="D2592" t="s">
        <v>80</v>
      </c>
      <c r="E2592" t="s">
        <v>81</v>
      </c>
      <c r="F2592" t="s">
        <v>694</v>
      </c>
      <c r="G2592" t="s">
        <v>695</v>
      </c>
      <c r="H2592" t="s">
        <v>32</v>
      </c>
      <c r="I2592" t="s">
        <v>7359</v>
      </c>
      <c r="J2592" s="1">
        <v>42996</v>
      </c>
      <c r="K2592" s="1">
        <v>43000</v>
      </c>
      <c r="L2592" t="s">
        <v>60</v>
      </c>
      <c r="M2592">
        <f>Table1[[#This Row],[Ship Date]]-Table1[[#This Row],[Order Date]]</f>
        <v>4</v>
      </c>
      <c r="N2592">
        <v>9</v>
      </c>
      <c r="O2592" t="s">
        <v>61</v>
      </c>
      <c r="P2592" s="3">
        <v>95.68</v>
      </c>
      <c r="Q2592" s="3">
        <v>67.038113805751337</v>
      </c>
      <c r="R2592" s="3">
        <f>(Table1[[#This Row],[Selling Price]]-Table1[[#This Row],[Cost Price]])</f>
        <v>28.64188619424867</v>
      </c>
      <c r="S2592" s="12">
        <f>(Table1[[#This Row],[Profit]]/Table1[[#This Row],[Selling Price]])</f>
        <v>0.29935081724758222</v>
      </c>
      <c r="T2592">
        <v>8</v>
      </c>
      <c r="U2592" s="2">
        <f>Table1[[#This Row],[Selling Price]]*Table1[[#This Row],[Quantity]]</f>
        <v>765.44</v>
      </c>
      <c r="V2592" s="4">
        <v>0</v>
      </c>
      <c r="W2592">
        <v>358</v>
      </c>
      <c r="X2592" t="s">
        <v>36</v>
      </c>
      <c r="Y2592" t="s">
        <v>52</v>
      </c>
      <c r="Z2592" s="2">
        <v>25.441056316294912</v>
      </c>
    </row>
    <row r="2593" spans="1:26" x14ac:dyDescent="0.35">
      <c r="A2593" t="s">
        <v>1209</v>
      </c>
      <c r="B2593" t="s">
        <v>1210</v>
      </c>
      <c r="C2593" t="s">
        <v>64</v>
      </c>
      <c r="D2593" t="s">
        <v>80</v>
      </c>
      <c r="E2593" t="s">
        <v>81</v>
      </c>
      <c r="F2593" t="s">
        <v>1675</v>
      </c>
      <c r="G2593" t="s">
        <v>1676</v>
      </c>
      <c r="H2593" t="s">
        <v>32</v>
      </c>
      <c r="I2593" t="s">
        <v>7447</v>
      </c>
      <c r="J2593" s="1">
        <v>42772</v>
      </c>
      <c r="K2593" s="1">
        <v>42778</v>
      </c>
      <c r="L2593" t="s">
        <v>60</v>
      </c>
      <c r="M2593">
        <f>Table1[[#This Row],[Ship Date]]-Table1[[#This Row],[Order Date]]</f>
        <v>6</v>
      </c>
      <c r="N2593">
        <v>2</v>
      </c>
      <c r="O2593" t="s">
        <v>106</v>
      </c>
      <c r="P2593" s="3">
        <v>227.46</v>
      </c>
      <c r="Q2593" s="3">
        <v>163.90281974421521</v>
      </c>
      <c r="R2593" s="3">
        <f>(Table1[[#This Row],[Selling Price]]-Table1[[#This Row],[Cost Price]])</f>
        <v>63.5571802557848</v>
      </c>
      <c r="S2593" s="12">
        <f>(Table1[[#This Row],[Profit]]/Table1[[#This Row],[Selling Price]])</f>
        <v>0.27942134993310824</v>
      </c>
      <c r="T2593">
        <v>6</v>
      </c>
      <c r="U2593" s="2">
        <f>Table1[[#This Row],[Selling Price]]*Table1[[#This Row],[Quantity]]</f>
        <v>1364.76</v>
      </c>
      <c r="V2593" s="4">
        <v>0</v>
      </c>
      <c r="W2593">
        <v>177</v>
      </c>
      <c r="X2593" t="s">
        <v>68</v>
      </c>
      <c r="Y2593" t="s">
        <v>68</v>
      </c>
      <c r="Z2593" s="2">
        <v>83.562675530805407</v>
      </c>
    </row>
    <row r="2594" spans="1:26" x14ac:dyDescent="0.35">
      <c r="A2594" t="s">
        <v>1209</v>
      </c>
      <c r="B2594" t="s">
        <v>1210</v>
      </c>
      <c r="C2594" t="s">
        <v>55</v>
      </c>
      <c r="D2594" t="s">
        <v>80</v>
      </c>
      <c r="E2594" t="s">
        <v>162</v>
      </c>
      <c r="F2594" t="s">
        <v>297</v>
      </c>
      <c r="G2594" t="s">
        <v>298</v>
      </c>
      <c r="H2594" t="s">
        <v>32</v>
      </c>
      <c r="I2594" t="s">
        <v>7744</v>
      </c>
      <c r="J2594" s="1">
        <v>41899</v>
      </c>
      <c r="K2594" s="1">
        <v>41904</v>
      </c>
      <c r="L2594" t="s">
        <v>60</v>
      </c>
      <c r="M2594">
        <f>Table1[[#This Row],[Ship Date]]-Table1[[#This Row],[Order Date]]</f>
        <v>5</v>
      </c>
      <c r="N2594">
        <v>9</v>
      </c>
      <c r="O2594" t="s">
        <v>61</v>
      </c>
      <c r="P2594" s="3">
        <v>55.92</v>
      </c>
      <c r="Q2594" s="3">
        <v>39.025340829737793</v>
      </c>
      <c r="R2594" s="3">
        <f>(Table1[[#This Row],[Selling Price]]-Table1[[#This Row],[Cost Price]])</f>
        <v>16.894659170262209</v>
      </c>
      <c r="S2594" s="12">
        <f>(Table1[[#This Row],[Profit]]/Table1[[#This Row],[Selling Price]])</f>
        <v>0.30212194510483203</v>
      </c>
      <c r="T2594">
        <v>10</v>
      </c>
      <c r="U2594" s="2">
        <f>Table1[[#This Row],[Selling Price]]*Table1[[#This Row],[Quantity]]</f>
        <v>559.20000000000005</v>
      </c>
      <c r="V2594" s="4">
        <v>0.2</v>
      </c>
      <c r="W2594">
        <v>452</v>
      </c>
      <c r="X2594" t="s">
        <v>36</v>
      </c>
      <c r="Y2594" t="s">
        <v>52</v>
      </c>
      <c r="Z2594" s="2">
        <v>15.186167126697899</v>
      </c>
    </row>
    <row r="2595" spans="1:26" x14ac:dyDescent="0.35">
      <c r="A2595" t="s">
        <v>1209</v>
      </c>
      <c r="B2595" t="s">
        <v>1210</v>
      </c>
      <c r="C2595" t="s">
        <v>55</v>
      </c>
      <c r="D2595" t="s">
        <v>80</v>
      </c>
      <c r="E2595" t="s">
        <v>162</v>
      </c>
      <c r="F2595" t="s">
        <v>1850</v>
      </c>
      <c r="G2595" t="s">
        <v>1851</v>
      </c>
      <c r="H2595" t="s">
        <v>32</v>
      </c>
      <c r="I2595" t="s">
        <v>8328</v>
      </c>
      <c r="J2595" s="1">
        <v>41895</v>
      </c>
      <c r="K2595" s="1">
        <v>41895</v>
      </c>
      <c r="L2595" t="s">
        <v>1118</v>
      </c>
      <c r="M2595">
        <f>Table1[[#This Row],[Ship Date]]-Table1[[#This Row],[Order Date]]</f>
        <v>0</v>
      </c>
      <c r="N2595">
        <v>9</v>
      </c>
      <c r="O2595" t="s">
        <v>61</v>
      </c>
      <c r="P2595" s="3">
        <v>199.98</v>
      </c>
      <c r="Q2595" s="3">
        <v>164.4881364938426</v>
      </c>
      <c r="R2595" s="3">
        <f>(Table1[[#This Row],[Selling Price]]-Table1[[#This Row],[Cost Price]])</f>
        <v>35.491863506157387</v>
      </c>
      <c r="S2595" s="12">
        <f>(Table1[[#This Row],[Profit]]/Table1[[#This Row],[Selling Price]])</f>
        <v>0.17747706523731066</v>
      </c>
      <c r="T2595">
        <v>2</v>
      </c>
      <c r="U2595" s="2">
        <f>Table1[[#This Row],[Selling Price]]*Table1[[#This Row],[Quantity]]</f>
        <v>399.96</v>
      </c>
      <c r="V2595" s="4">
        <v>0</v>
      </c>
      <c r="W2595">
        <v>150</v>
      </c>
      <c r="X2595" t="s">
        <v>36</v>
      </c>
      <c r="Y2595" t="s">
        <v>68</v>
      </c>
      <c r="Z2595" s="2">
        <v>124.582121177731</v>
      </c>
    </row>
    <row r="2596" spans="1:26" x14ac:dyDescent="0.35">
      <c r="A2596" t="s">
        <v>1209</v>
      </c>
      <c r="B2596" t="s">
        <v>1210</v>
      </c>
      <c r="C2596" t="s">
        <v>39</v>
      </c>
      <c r="D2596" t="s">
        <v>80</v>
      </c>
      <c r="E2596" t="s">
        <v>162</v>
      </c>
      <c r="F2596" t="s">
        <v>1392</v>
      </c>
      <c r="G2596" t="s">
        <v>1393</v>
      </c>
      <c r="H2596" t="s">
        <v>32</v>
      </c>
      <c r="I2596" t="s">
        <v>8345</v>
      </c>
      <c r="J2596" s="1">
        <v>42720</v>
      </c>
      <c r="K2596" s="1">
        <v>42727</v>
      </c>
      <c r="L2596" t="s">
        <v>60</v>
      </c>
      <c r="M2596">
        <f>Table1[[#This Row],[Ship Date]]-Table1[[#This Row],[Order Date]]</f>
        <v>7</v>
      </c>
      <c r="N2596">
        <v>12</v>
      </c>
      <c r="O2596" t="s">
        <v>35</v>
      </c>
      <c r="P2596" s="3">
        <v>21.21</v>
      </c>
      <c r="Q2596" s="3">
        <v>15.43435698951142</v>
      </c>
      <c r="R2596" s="3">
        <f>(Table1[[#This Row],[Selling Price]]-Table1[[#This Row],[Cost Price]])</f>
        <v>5.7756430104885812</v>
      </c>
      <c r="S2596" s="12">
        <f>(Table1[[#This Row],[Profit]]/Table1[[#This Row],[Selling Price]])</f>
        <v>0.27230754410601515</v>
      </c>
      <c r="T2596">
        <v>7</v>
      </c>
      <c r="U2596" s="2">
        <f>Table1[[#This Row],[Selling Price]]*Table1[[#This Row],[Quantity]]</f>
        <v>148.47</v>
      </c>
      <c r="V2596" s="4">
        <v>0</v>
      </c>
      <c r="W2596">
        <v>153</v>
      </c>
      <c r="X2596" t="s">
        <v>68</v>
      </c>
      <c r="Y2596" t="s">
        <v>52</v>
      </c>
      <c r="Z2596" s="2">
        <v>6.3074479783823829</v>
      </c>
    </row>
    <row r="2597" spans="1:26" x14ac:dyDescent="0.35">
      <c r="A2597" t="s">
        <v>1209</v>
      </c>
      <c r="B2597" t="s">
        <v>1210</v>
      </c>
      <c r="C2597" t="s">
        <v>39</v>
      </c>
      <c r="D2597" t="s">
        <v>80</v>
      </c>
      <c r="E2597" t="s">
        <v>162</v>
      </c>
      <c r="F2597" t="s">
        <v>4523</v>
      </c>
      <c r="G2597" t="s">
        <v>4524</v>
      </c>
      <c r="H2597" t="s">
        <v>32</v>
      </c>
      <c r="I2597" t="s">
        <v>8368</v>
      </c>
      <c r="J2597" s="1">
        <v>42365</v>
      </c>
      <c r="K2597" s="1">
        <v>42369</v>
      </c>
      <c r="L2597" t="s">
        <v>60</v>
      </c>
      <c r="M2597">
        <f>Table1[[#This Row],[Ship Date]]-Table1[[#This Row],[Order Date]]</f>
        <v>4</v>
      </c>
      <c r="N2597">
        <v>12</v>
      </c>
      <c r="O2597" t="s">
        <v>35</v>
      </c>
      <c r="P2597" s="3">
        <v>72.744</v>
      </c>
      <c r="Q2597" s="3">
        <v>50.302053627328768</v>
      </c>
      <c r="R2597" s="3">
        <f>(Table1[[#This Row],[Selling Price]]-Table1[[#This Row],[Cost Price]])</f>
        <v>22.441946372671232</v>
      </c>
      <c r="S2597" s="12">
        <f>(Table1[[#This Row],[Profit]]/Table1[[#This Row],[Selling Price]])</f>
        <v>0.30850580628878305</v>
      </c>
      <c r="T2597">
        <v>7</v>
      </c>
      <c r="U2597" s="2">
        <f>Table1[[#This Row],[Selling Price]]*Table1[[#This Row],[Quantity]]</f>
        <v>509.20799999999997</v>
      </c>
      <c r="V2597" s="4">
        <v>0.2</v>
      </c>
      <c r="W2597">
        <v>326</v>
      </c>
      <c r="X2597" t="s">
        <v>36</v>
      </c>
      <c r="Y2597" t="s">
        <v>52</v>
      </c>
      <c r="Z2597" s="2">
        <v>33.352646388897803</v>
      </c>
    </row>
    <row r="2598" spans="1:26" x14ac:dyDescent="0.35">
      <c r="A2598" t="s">
        <v>1209</v>
      </c>
      <c r="B2598" t="s">
        <v>1210</v>
      </c>
      <c r="C2598" t="s">
        <v>27</v>
      </c>
      <c r="D2598" t="s">
        <v>80</v>
      </c>
      <c r="E2598" t="s">
        <v>162</v>
      </c>
      <c r="F2598" t="s">
        <v>1024</v>
      </c>
      <c r="G2598" t="s">
        <v>1025</v>
      </c>
      <c r="H2598" t="s">
        <v>32</v>
      </c>
      <c r="I2598" t="s">
        <v>8389</v>
      </c>
      <c r="J2598" s="1">
        <v>42282</v>
      </c>
      <c r="K2598" s="1">
        <v>42286</v>
      </c>
      <c r="L2598" t="s">
        <v>60</v>
      </c>
      <c r="M2598">
        <f>Table1[[#This Row],[Ship Date]]-Table1[[#This Row],[Order Date]]</f>
        <v>4</v>
      </c>
      <c r="N2598">
        <v>10</v>
      </c>
      <c r="O2598" t="s">
        <v>61</v>
      </c>
      <c r="P2598" s="3">
        <v>288</v>
      </c>
      <c r="Q2598" s="3">
        <v>194.67345334335869</v>
      </c>
      <c r="R2598" s="3">
        <f>(Table1[[#This Row],[Selling Price]]-Table1[[#This Row],[Cost Price]])</f>
        <v>93.326546656641312</v>
      </c>
      <c r="S2598" s="12">
        <f>(Table1[[#This Row],[Profit]]/Table1[[#This Row],[Selling Price]])</f>
        <v>0.324050509224449</v>
      </c>
      <c r="T2598">
        <v>4</v>
      </c>
      <c r="U2598" s="2">
        <f>Table1[[#This Row],[Selling Price]]*Table1[[#This Row],[Quantity]]</f>
        <v>1152</v>
      </c>
      <c r="V2598" s="4">
        <v>0.2</v>
      </c>
      <c r="W2598">
        <v>355</v>
      </c>
      <c r="X2598" t="s">
        <v>36</v>
      </c>
      <c r="Y2598" t="s">
        <v>36</v>
      </c>
      <c r="Z2598" s="2">
        <v>141.7321417322126</v>
      </c>
    </row>
    <row r="2599" spans="1:26" x14ac:dyDescent="0.35">
      <c r="A2599" t="s">
        <v>1209</v>
      </c>
      <c r="B2599" t="s">
        <v>1210</v>
      </c>
      <c r="C2599" t="s">
        <v>64</v>
      </c>
      <c r="D2599" t="s">
        <v>80</v>
      </c>
      <c r="E2599" t="s">
        <v>81</v>
      </c>
      <c r="F2599" t="s">
        <v>4008</v>
      </c>
      <c r="G2599" t="s">
        <v>4009</v>
      </c>
      <c r="H2599" t="s">
        <v>32</v>
      </c>
      <c r="I2599" t="s">
        <v>8404</v>
      </c>
      <c r="J2599" s="1">
        <v>41992</v>
      </c>
      <c r="K2599" s="1">
        <v>41994</v>
      </c>
      <c r="L2599" t="s">
        <v>199</v>
      </c>
      <c r="M2599">
        <f>Table1[[#This Row],[Ship Date]]-Table1[[#This Row],[Order Date]]</f>
        <v>2</v>
      </c>
      <c r="N2599">
        <v>12</v>
      </c>
      <c r="O2599" t="s">
        <v>35</v>
      </c>
      <c r="P2599" s="3">
        <v>583.79999999999995</v>
      </c>
      <c r="Q2599" s="3">
        <v>489.81255518117058</v>
      </c>
      <c r="R2599" s="3">
        <f>(Table1[[#This Row],[Selling Price]]-Table1[[#This Row],[Cost Price]])</f>
        <v>93.987444818829374</v>
      </c>
      <c r="S2599" s="12">
        <f>(Table1[[#This Row],[Profit]]/Table1[[#This Row],[Selling Price]])</f>
        <v>0.16099253994318155</v>
      </c>
      <c r="T2599">
        <v>5</v>
      </c>
      <c r="U2599" s="2">
        <f>Table1[[#This Row],[Selling Price]]*Table1[[#This Row],[Quantity]]</f>
        <v>2919</v>
      </c>
      <c r="V2599" s="4">
        <v>0.2</v>
      </c>
      <c r="W2599">
        <v>184</v>
      </c>
      <c r="X2599" t="s">
        <v>36</v>
      </c>
      <c r="Y2599" t="s">
        <v>36</v>
      </c>
      <c r="Z2599" s="2">
        <v>156.01411022724841</v>
      </c>
    </row>
    <row r="2600" spans="1:26" x14ac:dyDescent="0.35">
      <c r="A2600" t="s">
        <v>1209</v>
      </c>
      <c r="B2600" t="s">
        <v>1210</v>
      </c>
      <c r="C2600" t="s">
        <v>39</v>
      </c>
      <c r="D2600" t="s">
        <v>80</v>
      </c>
      <c r="E2600" t="s">
        <v>1058</v>
      </c>
      <c r="F2600" t="s">
        <v>1059</v>
      </c>
      <c r="G2600" t="s">
        <v>1060</v>
      </c>
      <c r="H2600" t="s">
        <v>32</v>
      </c>
      <c r="I2600" t="s">
        <v>8407</v>
      </c>
      <c r="J2600" s="1">
        <v>41767</v>
      </c>
      <c r="K2600" s="1">
        <v>41769</v>
      </c>
      <c r="L2600" t="s">
        <v>199</v>
      </c>
      <c r="M2600">
        <f>Table1[[#This Row],[Ship Date]]-Table1[[#This Row],[Order Date]]</f>
        <v>2</v>
      </c>
      <c r="N2600">
        <v>5</v>
      </c>
      <c r="O2600" t="s">
        <v>51</v>
      </c>
      <c r="P2600" s="3">
        <v>1799.97</v>
      </c>
      <c r="Q2600" s="3">
        <v>1334.4447329646359</v>
      </c>
      <c r="R2600" s="3">
        <f>(Table1[[#This Row],[Selling Price]]-Table1[[#This Row],[Cost Price]])</f>
        <v>465.5252670353641</v>
      </c>
      <c r="S2600" s="12">
        <f>(Table1[[#This Row],[Profit]]/Table1[[#This Row],[Selling Price]])</f>
        <v>0.25862945884396077</v>
      </c>
      <c r="T2600">
        <v>5</v>
      </c>
      <c r="U2600" s="2">
        <f>Table1[[#This Row],[Selling Price]]*Table1[[#This Row],[Quantity]]</f>
        <v>8999.85</v>
      </c>
      <c r="V2600" s="4">
        <v>0.4</v>
      </c>
      <c r="W2600">
        <v>175</v>
      </c>
      <c r="X2600" t="s">
        <v>36</v>
      </c>
      <c r="Y2600" t="s">
        <v>36</v>
      </c>
      <c r="Z2600" s="2">
        <v>1463.972087173772</v>
      </c>
    </row>
    <row r="2601" spans="1:26" x14ac:dyDescent="0.35">
      <c r="A2601" t="s">
        <v>1209</v>
      </c>
      <c r="B2601" t="s">
        <v>1210</v>
      </c>
      <c r="C2601" t="s">
        <v>27</v>
      </c>
      <c r="D2601" t="s">
        <v>80</v>
      </c>
      <c r="E2601" t="s">
        <v>81</v>
      </c>
      <c r="F2601" t="s">
        <v>517</v>
      </c>
      <c r="G2601" t="s">
        <v>518</v>
      </c>
      <c r="H2601" t="s">
        <v>32</v>
      </c>
      <c r="I2601" t="s">
        <v>8849</v>
      </c>
      <c r="J2601" s="1">
        <v>42921</v>
      </c>
      <c r="K2601" s="1">
        <v>42923</v>
      </c>
      <c r="L2601" t="s">
        <v>199</v>
      </c>
      <c r="M2601">
        <f>Table1[[#This Row],[Ship Date]]-Table1[[#This Row],[Order Date]]</f>
        <v>2</v>
      </c>
      <c r="N2601">
        <v>7</v>
      </c>
      <c r="O2601" t="s">
        <v>51</v>
      </c>
      <c r="P2601" s="3">
        <v>79.959999999999994</v>
      </c>
      <c r="Q2601" s="3">
        <v>60.924238034338572</v>
      </c>
      <c r="R2601" s="3">
        <f>(Table1[[#This Row],[Selling Price]]-Table1[[#This Row],[Cost Price]])</f>
        <v>19.035761965661422</v>
      </c>
      <c r="S2601" s="12">
        <f>(Table1[[#This Row],[Profit]]/Table1[[#This Row],[Selling Price]])</f>
        <v>0.23806605759956759</v>
      </c>
      <c r="T2601">
        <v>4</v>
      </c>
      <c r="U2601" s="2">
        <f>Table1[[#This Row],[Selling Price]]*Table1[[#This Row],[Quantity]]</f>
        <v>319.83999999999997</v>
      </c>
      <c r="V2601" s="4">
        <v>0</v>
      </c>
      <c r="W2601">
        <v>192</v>
      </c>
      <c r="X2601" t="s">
        <v>36</v>
      </c>
      <c r="Y2601" t="s">
        <v>52</v>
      </c>
      <c r="Z2601" s="2">
        <v>21.517511841908359</v>
      </c>
    </row>
    <row r="2602" spans="1:26" x14ac:dyDescent="0.35">
      <c r="A2602" t="s">
        <v>1209</v>
      </c>
      <c r="B2602" t="s">
        <v>1210</v>
      </c>
      <c r="C2602" t="s">
        <v>64</v>
      </c>
      <c r="D2602" t="s">
        <v>80</v>
      </c>
      <c r="E2602" t="s">
        <v>162</v>
      </c>
      <c r="F2602" t="s">
        <v>895</v>
      </c>
      <c r="G2602" t="s">
        <v>896</v>
      </c>
      <c r="H2602" t="s">
        <v>32</v>
      </c>
      <c r="I2602" t="s">
        <v>8939</v>
      </c>
      <c r="J2602" s="1">
        <v>42416</v>
      </c>
      <c r="K2602" s="1">
        <v>42420</v>
      </c>
      <c r="L2602" t="s">
        <v>60</v>
      </c>
      <c r="M2602">
        <f>Table1[[#This Row],[Ship Date]]-Table1[[#This Row],[Order Date]]</f>
        <v>4</v>
      </c>
      <c r="N2602">
        <v>2</v>
      </c>
      <c r="O2602" t="s">
        <v>106</v>
      </c>
      <c r="P2602" s="3">
        <v>89.97</v>
      </c>
      <c r="Q2602" s="3">
        <v>59.239697766440621</v>
      </c>
      <c r="R2602" s="3">
        <f>(Table1[[#This Row],[Selling Price]]-Table1[[#This Row],[Cost Price]])</f>
        <v>30.730302233559378</v>
      </c>
      <c r="S2602" s="12">
        <f>(Table1[[#This Row],[Profit]]/Table1[[#This Row],[Selling Price]])</f>
        <v>0.34156165648059772</v>
      </c>
      <c r="T2602">
        <v>3</v>
      </c>
      <c r="U2602" s="2">
        <f>Table1[[#This Row],[Selling Price]]*Table1[[#This Row],[Quantity]]</f>
        <v>269.90999999999997</v>
      </c>
      <c r="V2602" s="4">
        <v>0</v>
      </c>
      <c r="W2602">
        <v>178</v>
      </c>
      <c r="X2602" t="s">
        <v>36</v>
      </c>
      <c r="Y2602" t="s">
        <v>68</v>
      </c>
      <c r="Z2602" s="2">
        <v>51.18003243267362</v>
      </c>
    </row>
    <row r="2603" spans="1:26" x14ac:dyDescent="0.35">
      <c r="A2603" t="s">
        <v>314</v>
      </c>
      <c r="B2603" t="s">
        <v>315</v>
      </c>
      <c r="C2603" t="s">
        <v>64</v>
      </c>
      <c r="D2603" t="s">
        <v>80</v>
      </c>
      <c r="E2603" t="s">
        <v>81</v>
      </c>
      <c r="F2603" t="s">
        <v>316</v>
      </c>
      <c r="G2603" t="s">
        <v>317</v>
      </c>
      <c r="H2603" t="s">
        <v>32</v>
      </c>
      <c r="I2603" t="s">
        <v>313</v>
      </c>
      <c r="J2603" s="1">
        <v>41978</v>
      </c>
      <c r="K2603" s="1">
        <v>41983</v>
      </c>
      <c r="L2603" t="s">
        <v>60</v>
      </c>
      <c r="M2603">
        <f>Table1[[#This Row],[Ship Date]]-Table1[[#This Row],[Order Date]]</f>
        <v>5</v>
      </c>
      <c r="N2603">
        <v>12</v>
      </c>
      <c r="O2603" t="s">
        <v>35</v>
      </c>
      <c r="P2603" s="3">
        <v>167.96799999999999</v>
      </c>
      <c r="Q2603" s="3">
        <v>140.6437741191132</v>
      </c>
      <c r="R2603" s="3">
        <f>(Table1[[#This Row],[Selling Price]]-Table1[[#This Row],[Cost Price]])</f>
        <v>27.324225880886786</v>
      </c>
      <c r="S2603" s="12">
        <f>(Table1[[#This Row],[Profit]]/Table1[[#This Row],[Selling Price]])</f>
        <v>0.1626751874219303</v>
      </c>
      <c r="T2603">
        <v>4</v>
      </c>
      <c r="U2603" s="2">
        <f>Table1[[#This Row],[Selling Price]]*Table1[[#This Row],[Quantity]]</f>
        <v>671.87199999999996</v>
      </c>
      <c r="V2603" s="4">
        <v>0.2</v>
      </c>
      <c r="W2603">
        <v>266</v>
      </c>
      <c r="X2603" t="s">
        <v>36</v>
      </c>
      <c r="Y2603" t="s">
        <v>68</v>
      </c>
      <c r="Z2603" s="2">
        <v>102.75687998006801</v>
      </c>
    </row>
    <row r="2604" spans="1:26" x14ac:dyDescent="0.35">
      <c r="A2604" t="s">
        <v>314</v>
      </c>
      <c r="B2604" t="s">
        <v>315</v>
      </c>
      <c r="C2604" t="s">
        <v>64</v>
      </c>
      <c r="D2604" t="s">
        <v>80</v>
      </c>
      <c r="E2604" t="s">
        <v>162</v>
      </c>
      <c r="F2604" t="s">
        <v>1343</v>
      </c>
      <c r="G2604" t="s">
        <v>1344</v>
      </c>
      <c r="H2604" t="s">
        <v>32</v>
      </c>
      <c r="I2604" t="s">
        <v>1342</v>
      </c>
      <c r="J2604" s="1">
        <v>42353</v>
      </c>
      <c r="K2604" s="1">
        <v>42360</v>
      </c>
      <c r="L2604" t="s">
        <v>60</v>
      </c>
      <c r="M2604">
        <f>Table1[[#This Row],[Ship Date]]-Table1[[#This Row],[Order Date]]</f>
        <v>7</v>
      </c>
      <c r="N2604">
        <v>12</v>
      </c>
      <c r="O2604" t="s">
        <v>35</v>
      </c>
      <c r="P2604" s="3">
        <v>899.91</v>
      </c>
      <c r="Q2604" s="3">
        <v>610.75382071086312</v>
      </c>
      <c r="R2604" s="3">
        <f>(Table1[[#This Row],[Selling Price]]-Table1[[#This Row],[Cost Price]])</f>
        <v>289.15617928913684</v>
      </c>
      <c r="S2604" s="12">
        <f>(Table1[[#This Row],[Profit]]/Table1[[#This Row],[Selling Price]])</f>
        <v>0.32131677533212971</v>
      </c>
      <c r="T2604">
        <v>9</v>
      </c>
      <c r="U2604" s="2">
        <f>Table1[[#This Row],[Selling Price]]*Table1[[#This Row],[Quantity]]</f>
        <v>8099.19</v>
      </c>
      <c r="V2604" s="4">
        <v>0</v>
      </c>
      <c r="W2604">
        <v>450</v>
      </c>
      <c r="X2604" t="s">
        <v>68</v>
      </c>
      <c r="Y2604" t="s">
        <v>36</v>
      </c>
      <c r="Z2604" s="2">
        <v>249.17379601595351</v>
      </c>
    </row>
    <row r="2605" spans="1:26" x14ac:dyDescent="0.35">
      <c r="A2605" t="s">
        <v>314</v>
      </c>
      <c r="B2605" t="s">
        <v>315</v>
      </c>
      <c r="C2605" t="s">
        <v>55</v>
      </c>
      <c r="D2605" t="s">
        <v>80</v>
      </c>
      <c r="E2605" t="s">
        <v>162</v>
      </c>
      <c r="F2605" t="s">
        <v>1525</v>
      </c>
      <c r="G2605" t="s">
        <v>1526</v>
      </c>
      <c r="H2605" t="s">
        <v>32</v>
      </c>
      <c r="I2605" t="s">
        <v>1527</v>
      </c>
      <c r="J2605" s="1">
        <v>41671</v>
      </c>
      <c r="K2605" s="1">
        <v>41673</v>
      </c>
      <c r="L2605" t="s">
        <v>199</v>
      </c>
      <c r="M2605">
        <f>Table1[[#This Row],[Ship Date]]-Table1[[#This Row],[Order Date]]</f>
        <v>2</v>
      </c>
      <c r="N2605">
        <v>2</v>
      </c>
      <c r="O2605" t="s">
        <v>106</v>
      </c>
      <c r="P2605" s="3">
        <v>468.9</v>
      </c>
      <c r="Q2605" s="3">
        <v>379.95073598244801</v>
      </c>
      <c r="R2605" s="3">
        <f>(Table1[[#This Row],[Selling Price]]-Table1[[#This Row],[Cost Price]])</f>
        <v>88.949264017551968</v>
      </c>
      <c r="S2605" s="12">
        <f>(Table1[[#This Row],[Profit]]/Table1[[#This Row],[Selling Price]])</f>
        <v>0.18969772663158876</v>
      </c>
      <c r="T2605">
        <v>6</v>
      </c>
      <c r="U2605" s="2">
        <f>Table1[[#This Row],[Selling Price]]*Table1[[#This Row],[Quantity]]</f>
        <v>2813.3999999999996</v>
      </c>
      <c r="V2605" s="4">
        <v>0</v>
      </c>
      <c r="W2605">
        <v>186</v>
      </c>
      <c r="X2605" t="s">
        <v>36</v>
      </c>
      <c r="Y2605" t="s">
        <v>36</v>
      </c>
      <c r="Z2605" s="2">
        <v>169.42516268252481</v>
      </c>
    </row>
    <row r="2606" spans="1:26" x14ac:dyDescent="0.35">
      <c r="A2606" t="s">
        <v>314</v>
      </c>
      <c r="B2606" t="s">
        <v>315</v>
      </c>
      <c r="C2606" t="s">
        <v>27</v>
      </c>
      <c r="D2606" t="s">
        <v>80</v>
      </c>
      <c r="E2606" t="s">
        <v>81</v>
      </c>
      <c r="F2606" t="s">
        <v>1985</v>
      </c>
      <c r="G2606" t="s">
        <v>1986</v>
      </c>
      <c r="H2606" t="s">
        <v>32</v>
      </c>
      <c r="I2606" t="s">
        <v>1987</v>
      </c>
      <c r="J2606" s="1">
        <v>42510</v>
      </c>
      <c r="K2606" s="1">
        <v>42510</v>
      </c>
      <c r="L2606" t="s">
        <v>1118</v>
      </c>
      <c r="M2606">
        <f>Table1[[#This Row],[Ship Date]]-Table1[[#This Row],[Order Date]]</f>
        <v>0</v>
      </c>
      <c r="N2606">
        <v>5</v>
      </c>
      <c r="O2606" t="s">
        <v>51</v>
      </c>
      <c r="P2606" s="3">
        <v>1363.96</v>
      </c>
      <c r="Q2606" s="3">
        <v>900.48890187023005</v>
      </c>
      <c r="R2606" s="3">
        <f>(Table1[[#This Row],[Selling Price]]-Table1[[#This Row],[Cost Price]])</f>
        <v>463.47109812976998</v>
      </c>
      <c r="S2606" s="12">
        <f>(Table1[[#This Row],[Profit]]/Table1[[#This Row],[Selling Price]])</f>
        <v>0.33979815986522333</v>
      </c>
      <c r="T2606">
        <v>5</v>
      </c>
      <c r="U2606" s="2">
        <f>Table1[[#This Row],[Selling Price]]*Table1[[#This Row],[Quantity]]</f>
        <v>6819.8</v>
      </c>
      <c r="V2606" s="4">
        <v>0.2</v>
      </c>
      <c r="W2606">
        <v>470</v>
      </c>
      <c r="X2606" t="s">
        <v>36</v>
      </c>
      <c r="Y2606" t="s">
        <v>36</v>
      </c>
      <c r="Z2606" s="2">
        <v>386.58985834473202</v>
      </c>
    </row>
    <row r="2607" spans="1:26" x14ac:dyDescent="0.35">
      <c r="A2607" t="s">
        <v>314</v>
      </c>
      <c r="B2607" t="s">
        <v>315</v>
      </c>
      <c r="C2607" t="s">
        <v>64</v>
      </c>
      <c r="D2607" t="s">
        <v>80</v>
      </c>
      <c r="E2607" t="s">
        <v>81</v>
      </c>
      <c r="F2607" t="s">
        <v>3007</v>
      </c>
      <c r="G2607" t="s">
        <v>3008</v>
      </c>
      <c r="H2607" t="s">
        <v>32</v>
      </c>
      <c r="I2607" t="s">
        <v>3004</v>
      </c>
      <c r="J2607" s="1">
        <v>42899</v>
      </c>
      <c r="K2607" s="1">
        <v>42902</v>
      </c>
      <c r="L2607" t="s">
        <v>199</v>
      </c>
      <c r="M2607">
        <f>Table1[[#This Row],[Ship Date]]-Table1[[#This Row],[Order Date]]</f>
        <v>3</v>
      </c>
      <c r="N2607">
        <v>6</v>
      </c>
      <c r="O2607" t="s">
        <v>51</v>
      </c>
      <c r="P2607" s="3">
        <v>47.984000000000002</v>
      </c>
      <c r="Q2607" s="3">
        <v>39.436537673034159</v>
      </c>
      <c r="R2607" s="3">
        <f>(Table1[[#This Row],[Selling Price]]-Table1[[#This Row],[Cost Price]])</f>
        <v>8.5474623269658423</v>
      </c>
      <c r="S2607" s="12">
        <f>(Table1[[#This Row],[Profit]]/Table1[[#This Row],[Selling Price]])</f>
        <v>0.17813150898144886</v>
      </c>
      <c r="T2607">
        <v>2</v>
      </c>
      <c r="U2607" s="2">
        <f>Table1[[#This Row],[Selling Price]]*Table1[[#This Row],[Quantity]]</f>
        <v>95.968000000000004</v>
      </c>
      <c r="V2607" s="4">
        <v>0.2</v>
      </c>
      <c r="W2607">
        <v>391</v>
      </c>
      <c r="X2607" t="s">
        <v>36</v>
      </c>
      <c r="Y2607" t="s">
        <v>68</v>
      </c>
      <c r="Z2607" s="2">
        <v>38.464440259803602</v>
      </c>
    </row>
    <row r="2608" spans="1:26" x14ac:dyDescent="0.35">
      <c r="A2608" t="s">
        <v>314</v>
      </c>
      <c r="B2608" t="s">
        <v>315</v>
      </c>
      <c r="C2608" t="s">
        <v>39</v>
      </c>
      <c r="D2608" t="s">
        <v>80</v>
      </c>
      <c r="E2608" t="s">
        <v>162</v>
      </c>
      <c r="F2608" t="s">
        <v>2143</v>
      </c>
      <c r="G2608" t="s">
        <v>3271</v>
      </c>
      <c r="H2608" t="s">
        <v>32</v>
      </c>
      <c r="I2608" t="s">
        <v>3270</v>
      </c>
      <c r="J2608" s="1">
        <v>42357</v>
      </c>
      <c r="K2608" s="1">
        <v>42362</v>
      </c>
      <c r="L2608" t="s">
        <v>60</v>
      </c>
      <c r="M2608">
        <f>Table1[[#This Row],[Ship Date]]-Table1[[#This Row],[Order Date]]</f>
        <v>5</v>
      </c>
      <c r="N2608">
        <v>12</v>
      </c>
      <c r="O2608" t="s">
        <v>35</v>
      </c>
      <c r="P2608" s="3">
        <v>1265.8499999999999</v>
      </c>
      <c r="Q2608" s="3">
        <v>853.01701628093895</v>
      </c>
      <c r="R2608" s="3">
        <f>(Table1[[#This Row],[Selling Price]]-Table1[[#This Row],[Cost Price]])</f>
        <v>412.83298371906096</v>
      </c>
      <c r="S2608" s="12">
        <f>(Table1[[#This Row],[Profit]]/Table1[[#This Row],[Selling Price]])</f>
        <v>0.32613104532058379</v>
      </c>
      <c r="T2608">
        <v>3</v>
      </c>
      <c r="U2608" s="2">
        <f>Table1[[#This Row],[Selling Price]]*Table1[[#This Row],[Quantity]]</f>
        <v>3797.5499999999997</v>
      </c>
      <c r="V2608" s="4">
        <v>0</v>
      </c>
      <c r="W2608">
        <v>441</v>
      </c>
      <c r="X2608" t="s">
        <v>36</v>
      </c>
      <c r="Y2608" t="s">
        <v>36</v>
      </c>
      <c r="Z2608" s="2">
        <v>543.62577118097909</v>
      </c>
    </row>
    <row r="2609" spans="1:26" x14ac:dyDescent="0.35">
      <c r="A2609" t="s">
        <v>314</v>
      </c>
      <c r="B2609" t="s">
        <v>315</v>
      </c>
      <c r="C2609" t="s">
        <v>27</v>
      </c>
      <c r="D2609" t="s">
        <v>80</v>
      </c>
      <c r="E2609" t="s">
        <v>162</v>
      </c>
      <c r="F2609" t="s">
        <v>3799</v>
      </c>
      <c r="G2609" t="s">
        <v>3800</v>
      </c>
      <c r="H2609" t="s">
        <v>32</v>
      </c>
      <c r="I2609" t="s">
        <v>3801</v>
      </c>
      <c r="J2609" s="1">
        <v>42107</v>
      </c>
      <c r="K2609" s="1">
        <v>42113</v>
      </c>
      <c r="L2609" t="s">
        <v>60</v>
      </c>
      <c r="M2609">
        <f>Table1[[#This Row],[Ship Date]]-Table1[[#This Row],[Order Date]]</f>
        <v>6</v>
      </c>
      <c r="N2609">
        <v>4</v>
      </c>
      <c r="O2609" t="s">
        <v>106</v>
      </c>
      <c r="P2609" s="3">
        <v>199.96</v>
      </c>
      <c r="Q2609" s="3">
        <v>154.9857341029041</v>
      </c>
      <c r="R2609" s="3">
        <f>(Table1[[#This Row],[Selling Price]]-Table1[[#This Row],[Cost Price]])</f>
        <v>44.974265897095904</v>
      </c>
      <c r="S2609" s="12">
        <f>(Table1[[#This Row],[Profit]]/Table1[[#This Row],[Selling Price]])</f>
        <v>0.22491631274802912</v>
      </c>
      <c r="T2609">
        <v>4</v>
      </c>
      <c r="U2609" s="2">
        <f>Table1[[#This Row],[Selling Price]]*Table1[[#This Row],[Quantity]]</f>
        <v>799.84</v>
      </c>
      <c r="V2609" s="4">
        <v>0</v>
      </c>
      <c r="W2609">
        <v>119</v>
      </c>
      <c r="X2609" t="s">
        <v>68</v>
      </c>
      <c r="Y2609" t="s">
        <v>36</v>
      </c>
      <c r="Z2609" s="2">
        <v>117.23694191678661</v>
      </c>
    </row>
    <row r="2610" spans="1:26" x14ac:dyDescent="0.35">
      <c r="A2610" t="s">
        <v>314</v>
      </c>
      <c r="B2610" t="s">
        <v>315</v>
      </c>
      <c r="C2610" t="s">
        <v>45</v>
      </c>
      <c r="D2610" t="s">
        <v>80</v>
      </c>
      <c r="E2610" t="s">
        <v>81</v>
      </c>
      <c r="F2610" t="s">
        <v>3865</v>
      </c>
      <c r="G2610" t="s">
        <v>3866</v>
      </c>
      <c r="H2610" t="s">
        <v>32</v>
      </c>
      <c r="I2610" t="s">
        <v>3864</v>
      </c>
      <c r="J2610" s="1">
        <v>43070</v>
      </c>
      <c r="K2610" s="1">
        <v>43074</v>
      </c>
      <c r="L2610" t="s">
        <v>60</v>
      </c>
      <c r="M2610">
        <f>Table1[[#This Row],[Ship Date]]-Table1[[#This Row],[Order Date]]</f>
        <v>4</v>
      </c>
      <c r="N2610">
        <v>12</v>
      </c>
      <c r="O2610" t="s">
        <v>35</v>
      </c>
      <c r="P2610" s="3">
        <v>62.957999999999998</v>
      </c>
      <c r="Q2610" s="3">
        <v>45.043449166858579</v>
      </c>
      <c r="R2610" s="3">
        <f>(Table1[[#This Row],[Selling Price]]-Table1[[#This Row],[Cost Price]])</f>
        <v>17.914550833141419</v>
      </c>
      <c r="S2610" s="12">
        <f>(Table1[[#This Row],[Profit]]/Table1[[#This Row],[Selling Price]])</f>
        <v>0.28454764816451317</v>
      </c>
      <c r="T2610">
        <v>7</v>
      </c>
      <c r="U2610" s="2">
        <f>Table1[[#This Row],[Selling Price]]*Table1[[#This Row],[Quantity]]</f>
        <v>440.70600000000002</v>
      </c>
      <c r="V2610" s="4">
        <v>0.4</v>
      </c>
      <c r="W2610">
        <v>434</v>
      </c>
      <c r="X2610" t="s">
        <v>36</v>
      </c>
      <c r="Y2610" t="s">
        <v>52</v>
      </c>
      <c r="Z2610" s="2">
        <v>25.614923228461961</v>
      </c>
    </row>
    <row r="2611" spans="1:26" x14ac:dyDescent="0.35">
      <c r="A2611" t="s">
        <v>314</v>
      </c>
      <c r="B2611" t="s">
        <v>315</v>
      </c>
      <c r="C2611" t="s">
        <v>27</v>
      </c>
      <c r="D2611" t="s">
        <v>80</v>
      </c>
      <c r="E2611" t="s">
        <v>162</v>
      </c>
      <c r="F2611" t="s">
        <v>1198</v>
      </c>
      <c r="G2611" t="s">
        <v>1199</v>
      </c>
      <c r="H2611" t="s">
        <v>32</v>
      </c>
      <c r="I2611" t="s">
        <v>3867</v>
      </c>
      <c r="J2611" s="1">
        <v>41813</v>
      </c>
      <c r="K2611" s="1">
        <v>41818</v>
      </c>
      <c r="L2611" t="s">
        <v>60</v>
      </c>
      <c r="M2611">
        <f>Table1[[#This Row],[Ship Date]]-Table1[[#This Row],[Order Date]]</f>
        <v>5</v>
      </c>
      <c r="N2611">
        <v>6</v>
      </c>
      <c r="O2611" t="s">
        <v>51</v>
      </c>
      <c r="P2611" s="3">
        <v>86.376000000000005</v>
      </c>
      <c r="Q2611" s="3">
        <v>57.91544201281863</v>
      </c>
      <c r="R2611" s="3">
        <f>(Table1[[#This Row],[Selling Price]]-Table1[[#This Row],[Cost Price]])</f>
        <v>28.460557987181375</v>
      </c>
      <c r="S2611" s="12">
        <f>(Table1[[#This Row],[Profit]]/Table1[[#This Row],[Selling Price]])</f>
        <v>0.32949613303673908</v>
      </c>
      <c r="T2611">
        <v>3</v>
      </c>
      <c r="U2611" s="2">
        <f>Table1[[#This Row],[Selling Price]]*Table1[[#This Row],[Quantity]]</f>
        <v>259.12800000000004</v>
      </c>
      <c r="V2611" s="4">
        <v>0.2</v>
      </c>
      <c r="W2611">
        <v>330</v>
      </c>
      <c r="X2611" t="s">
        <v>36</v>
      </c>
      <c r="Y2611" t="s">
        <v>68</v>
      </c>
      <c r="Z2611" s="2">
        <v>39.986889394455829</v>
      </c>
    </row>
    <row r="2612" spans="1:26" x14ac:dyDescent="0.35">
      <c r="A2612" t="s">
        <v>314</v>
      </c>
      <c r="B2612" t="s">
        <v>315</v>
      </c>
      <c r="C2612" t="s">
        <v>45</v>
      </c>
      <c r="D2612" t="s">
        <v>80</v>
      </c>
      <c r="E2612" t="s">
        <v>162</v>
      </c>
      <c r="F2612" t="s">
        <v>2143</v>
      </c>
      <c r="G2612" t="s">
        <v>2144</v>
      </c>
      <c r="H2612" t="s">
        <v>32</v>
      </c>
      <c r="I2612" t="s">
        <v>4014</v>
      </c>
      <c r="J2612" s="1">
        <v>42316</v>
      </c>
      <c r="K2612" s="1">
        <v>42318</v>
      </c>
      <c r="L2612" t="s">
        <v>34</v>
      </c>
      <c r="M2612">
        <f>Table1[[#This Row],[Ship Date]]-Table1[[#This Row],[Order Date]]</f>
        <v>2</v>
      </c>
      <c r="N2612">
        <v>11</v>
      </c>
      <c r="O2612" t="s">
        <v>35</v>
      </c>
      <c r="P2612" s="3">
        <v>371.97</v>
      </c>
      <c r="Q2612" s="3">
        <v>279.1138934559649</v>
      </c>
      <c r="R2612" s="3">
        <f>(Table1[[#This Row],[Selling Price]]-Table1[[#This Row],[Cost Price]])</f>
        <v>92.856106544035129</v>
      </c>
      <c r="S2612" s="12">
        <f>(Table1[[#This Row],[Profit]]/Table1[[#This Row],[Selling Price]])</f>
        <v>0.24963332135396704</v>
      </c>
      <c r="T2612">
        <v>3</v>
      </c>
      <c r="U2612" s="2">
        <f>Table1[[#This Row],[Selling Price]]*Table1[[#This Row],[Quantity]]</f>
        <v>1115.9100000000001</v>
      </c>
      <c r="V2612" s="4">
        <v>0</v>
      </c>
      <c r="W2612">
        <v>421</v>
      </c>
      <c r="X2612" t="s">
        <v>36</v>
      </c>
      <c r="Y2612" t="s">
        <v>36</v>
      </c>
      <c r="Z2612" s="2">
        <v>543.62577118097909</v>
      </c>
    </row>
    <row r="2613" spans="1:26" x14ac:dyDescent="0.35">
      <c r="A2613" t="s">
        <v>314</v>
      </c>
      <c r="B2613" t="s">
        <v>315</v>
      </c>
      <c r="C2613" t="s">
        <v>39</v>
      </c>
      <c r="D2613" t="s">
        <v>80</v>
      </c>
      <c r="E2613" t="s">
        <v>81</v>
      </c>
      <c r="F2613" t="s">
        <v>1486</v>
      </c>
      <c r="G2613" t="s">
        <v>1487</v>
      </c>
      <c r="H2613" t="s">
        <v>32</v>
      </c>
      <c r="I2613" t="s">
        <v>4179</v>
      </c>
      <c r="J2613" s="1">
        <v>43015</v>
      </c>
      <c r="K2613" s="1">
        <v>43019</v>
      </c>
      <c r="L2613" t="s">
        <v>60</v>
      </c>
      <c r="M2613">
        <f>Table1[[#This Row],[Ship Date]]-Table1[[#This Row],[Order Date]]</f>
        <v>4</v>
      </c>
      <c r="N2613">
        <v>10</v>
      </c>
      <c r="O2613" t="s">
        <v>61</v>
      </c>
      <c r="P2613" s="3">
        <v>128.744</v>
      </c>
      <c r="Q2613" s="3">
        <v>98.663149267309166</v>
      </c>
      <c r="R2613" s="3">
        <f>(Table1[[#This Row],[Selling Price]]-Table1[[#This Row],[Cost Price]])</f>
        <v>30.080850732690834</v>
      </c>
      <c r="S2613" s="12">
        <f>(Table1[[#This Row],[Profit]]/Table1[[#This Row],[Selling Price]])</f>
        <v>0.23364856407048742</v>
      </c>
      <c r="T2613">
        <v>7</v>
      </c>
      <c r="U2613" s="2">
        <f>Table1[[#This Row],[Selling Price]]*Table1[[#This Row],[Quantity]]</f>
        <v>901.20799999999997</v>
      </c>
      <c r="V2613" s="4">
        <v>0.2</v>
      </c>
      <c r="W2613">
        <v>253</v>
      </c>
      <c r="X2613" t="s">
        <v>36</v>
      </c>
      <c r="Y2613" t="s">
        <v>68</v>
      </c>
      <c r="Z2613" s="2">
        <v>40.702328927361293</v>
      </c>
    </row>
    <row r="2614" spans="1:26" x14ac:dyDescent="0.35">
      <c r="A2614" t="s">
        <v>314</v>
      </c>
      <c r="B2614" t="s">
        <v>315</v>
      </c>
      <c r="C2614" t="s">
        <v>45</v>
      </c>
      <c r="D2614" t="s">
        <v>80</v>
      </c>
      <c r="E2614" t="s">
        <v>162</v>
      </c>
      <c r="F2614" t="s">
        <v>3183</v>
      </c>
      <c r="G2614" t="s">
        <v>3184</v>
      </c>
      <c r="H2614" t="s">
        <v>32</v>
      </c>
      <c r="I2614" t="s">
        <v>4230</v>
      </c>
      <c r="J2614" s="1">
        <v>42811</v>
      </c>
      <c r="K2614" s="1">
        <v>42816</v>
      </c>
      <c r="L2614" t="s">
        <v>34</v>
      </c>
      <c r="M2614">
        <f>Table1[[#This Row],[Ship Date]]-Table1[[#This Row],[Order Date]]</f>
        <v>5</v>
      </c>
      <c r="N2614">
        <v>3</v>
      </c>
      <c r="O2614" t="s">
        <v>106</v>
      </c>
      <c r="P2614" s="3">
        <v>71.599999999999994</v>
      </c>
      <c r="Q2614" s="3">
        <v>50.428610109652098</v>
      </c>
      <c r="R2614" s="3">
        <f>(Table1[[#This Row],[Selling Price]]-Table1[[#This Row],[Cost Price]])</f>
        <v>21.171389890347896</v>
      </c>
      <c r="S2614" s="12">
        <f>(Table1[[#This Row],[Profit]]/Table1[[#This Row],[Selling Price]])</f>
        <v>0.29568980293781982</v>
      </c>
      <c r="T2614">
        <v>8</v>
      </c>
      <c r="U2614" s="2">
        <f>Table1[[#This Row],[Selling Price]]*Table1[[#This Row],[Quantity]]</f>
        <v>572.79999999999995</v>
      </c>
      <c r="V2614" s="4">
        <v>0</v>
      </c>
      <c r="W2614">
        <v>178</v>
      </c>
      <c r="X2614" t="s">
        <v>36</v>
      </c>
      <c r="Y2614" t="s">
        <v>52</v>
      </c>
      <c r="Z2614" s="2">
        <v>18.40910623326652</v>
      </c>
    </row>
    <row r="2615" spans="1:26" x14ac:dyDescent="0.35">
      <c r="A2615" t="s">
        <v>314</v>
      </c>
      <c r="B2615" t="s">
        <v>315</v>
      </c>
      <c r="C2615" t="s">
        <v>39</v>
      </c>
      <c r="D2615" t="s">
        <v>80</v>
      </c>
      <c r="E2615" t="s">
        <v>162</v>
      </c>
      <c r="F2615" t="s">
        <v>4567</v>
      </c>
      <c r="G2615" t="s">
        <v>4568</v>
      </c>
      <c r="H2615" t="s">
        <v>32</v>
      </c>
      <c r="I2615" t="s">
        <v>4566</v>
      </c>
      <c r="J2615" s="1">
        <v>42855</v>
      </c>
      <c r="K2615" s="1">
        <v>42860</v>
      </c>
      <c r="L2615" t="s">
        <v>60</v>
      </c>
      <c r="M2615">
        <f>Table1[[#This Row],[Ship Date]]-Table1[[#This Row],[Order Date]]</f>
        <v>5</v>
      </c>
      <c r="N2615">
        <v>4</v>
      </c>
      <c r="O2615" t="s">
        <v>106</v>
      </c>
      <c r="P2615" s="3">
        <v>2.3759999999999999</v>
      </c>
      <c r="Q2615" s="3">
        <v>1.797503547446837</v>
      </c>
      <c r="R2615" s="3">
        <f>(Table1[[#This Row],[Selling Price]]-Table1[[#This Row],[Cost Price]])</f>
        <v>0.57849645255316284</v>
      </c>
      <c r="S2615" s="12">
        <f>(Table1[[#This Row],[Profit]]/Table1[[#This Row],[Selling Price]])</f>
        <v>0.24347493794325037</v>
      </c>
      <c r="T2615">
        <v>3</v>
      </c>
      <c r="U2615" s="2">
        <f>Table1[[#This Row],[Selling Price]]*Table1[[#This Row],[Quantity]]</f>
        <v>7.1280000000000001</v>
      </c>
      <c r="V2615" s="4">
        <v>0.2</v>
      </c>
      <c r="W2615">
        <v>159</v>
      </c>
      <c r="X2615" t="s">
        <v>36</v>
      </c>
      <c r="Y2615" t="s">
        <v>52</v>
      </c>
      <c r="Z2615" s="2">
        <v>0.40577925033200019</v>
      </c>
    </row>
    <row r="2616" spans="1:26" x14ac:dyDescent="0.35">
      <c r="A2616" t="s">
        <v>314</v>
      </c>
      <c r="B2616" t="s">
        <v>315</v>
      </c>
      <c r="C2616" t="s">
        <v>45</v>
      </c>
      <c r="D2616" t="s">
        <v>80</v>
      </c>
      <c r="E2616" t="s">
        <v>81</v>
      </c>
      <c r="F2616" t="s">
        <v>4470</v>
      </c>
      <c r="G2616" t="s">
        <v>4471</v>
      </c>
      <c r="H2616" t="s">
        <v>32</v>
      </c>
      <c r="I2616" t="s">
        <v>5151</v>
      </c>
      <c r="J2616" s="1">
        <v>42704</v>
      </c>
      <c r="K2616" s="1">
        <v>42704</v>
      </c>
      <c r="L2616" t="s">
        <v>1118</v>
      </c>
      <c r="M2616">
        <f>Table1[[#This Row],[Ship Date]]-Table1[[#This Row],[Order Date]]</f>
        <v>0</v>
      </c>
      <c r="N2616">
        <v>11</v>
      </c>
      <c r="O2616" t="s">
        <v>35</v>
      </c>
      <c r="P2616" s="3">
        <v>36.192</v>
      </c>
      <c r="Q2616" s="3">
        <v>27.330066312979969</v>
      </c>
      <c r="R2616" s="3">
        <f>(Table1[[#This Row],[Selling Price]]-Table1[[#This Row],[Cost Price]])</f>
        <v>8.8619336870200307</v>
      </c>
      <c r="S2616" s="12">
        <f>(Table1[[#This Row],[Profit]]/Table1[[#This Row],[Selling Price]])</f>
        <v>0.24485891045037661</v>
      </c>
      <c r="T2616">
        <v>1</v>
      </c>
      <c r="U2616" s="2">
        <f>Table1[[#This Row],[Selling Price]]*Table1[[#This Row],[Quantity]]</f>
        <v>36.192</v>
      </c>
      <c r="V2616" s="4">
        <v>0.2</v>
      </c>
      <c r="W2616">
        <v>214</v>
      </c>
      <c r="X2616" t="s">
        <v>36</v>
      </c>
      <c r="Y2616" t="s">
        <v>68</v>
      </c>
      <c r="Z2616" s="2">
        <v>57.509987668230288</v>
      </c>
    </row>
    <row r="2617" spans="1:26" x14ac:dyDescent="0.35">
      <c r="A2617" t="s">
        <v>314</v>
      </c>
      <c r="B2617" t="s">
        <v>315</v>
      </c>
      <c r="C2617" t="s">
        <v>27</v>
      </c>
      <c r="D2617" t="s">
        <v>80</v>
      </c>
      <c r="E2617" t="s">
        <v>162</v>
      </c>
      <c r="F2617" t="s">
        <v>1534</v>
      </c>
      <c r="G2617" t="s">
        <v>1535</v>
      </c>
      <c r="H2617" t="s">
        <v>32</v>
      </c>
      <c r="I2617" t="s">
        <v>5182</v>
      </c>
      <c r="J2617" s="1">
        <v>42264</v>
      </c>
      <c r="K2617" s="1">
        <v>42270</v>
      </c>
      <c r="L2617" t="s">
        <v>60</v>
      </c>
      <c r="M2617">
        <f>Table1[[#This Row],[Ship Date]]-Table1[[#This Row],[Order Date]]</f>
        <v>6</v>
      </c>
      <c r="N2617">
        <v>9</v>
      </c>
      <c r="O2617" t="s">
        <v>61</v>
      </c>
      <c r="P2617" s="3">
        <v>87.168000000000006</v>
      </c>
      <c r="Q2617" s="3">
        <v>71.845234521200211</v>
      </c>
      <c r="R2617" s="3">
        <f>(Table1[[#This Row],[Selling Price]]-Table1[[#This Row],[Cost Price]])</f>
        <v>15.322765478799795</v>
      </c>
      <c r="S2617" s="12">
        <f>(Table1[[#This Row],[Profit]]/Table1[[#This Row],[Selling Price]])</f>
        <v>0.17578429559930012</v>
      </c>
      <c r="T2617">
        <v>3</v>
      </c>
      <c r="U2617" s="2">
        <f>Table1[[#This Row],[Selling Price]]*Table1[[#This Row],[Quantity]]</f>
        <v>261.50400000000002</v>
      </c>
      <c r="V2617" s="4">
        <v>0.2</v>
      </c>
      <c r="W2617">
        <v>285</v>
      </c>
      <c r="X2617" t="s">
        <v>68</v>
      </c>
      <c r="Y2617" t="s">
        <v>68</v>
      </c>
      <c r="Z2617" s="2">
        <v>130.82484390631279</v>
      </c>
    </row>
    <row r="2618" spans="1:26" x14ac:dyDescent="0.35">
      <c r="A2618" t="s">
        <v>314</v>
      </c>
      <c r="B2618" t="s">
        <v>315</v>
      </c>
      <c r="C2618" t="s">
        <v>45</v>
      </c>
      <c r="D2618" t="s">
        <v>80</v>
      </c>
      <c r="E2618" t="s">
        <v>618</v>
      </c>
      <c r="F2618" t="s">
        <v>4117</v>
      </c>
      <c r="G2618" t="s">
        <v>4118</v>
      </c>
      <c r="H2618" t="s">
        <v>32</v>
      </c>
      <c r="I2618" t="s">
        <v>5305</v>
      </c>
      <c r="J2618" s="1">
        <v>42307</v>
      </c>
      <c r="K2618" s="1">
        <v>42310</v>
      </c>
      <c r="L2618" t="s">
        <v>34</v>
      </c>
      <c r="M2618">
        <f>Table1[[#This Row],[Ship Date]]-Table1[[#This Row],[Order Date]]</f>
        <v>3</v>
      </c>
      <c r="N2618">
        <v>10</v>
      </c>
      <c r="O2618" t="s">
        <v>61</v>
      </c>
      <c r="P2618" s="3">
        <v>59.994</v>
      </c>
      <c r="Q2618" s="3">
        <v>41.087364901413117</v>
      </c>
      <c r="R2618" s="3">
        <f>(Table1[[#This Row],[Selling Price]]-Table1[[#This Row],[Cost Price]])</f>
        <v>18.906635098586882</v>
      </c>
      <c r="S2618" s="12">
        <f>(Table1[[#This Row],[Profit]]/Table1[[#This Row],[Selling Price]])</f>
        <v>0.31514209918636665</v>
      </c>
      <c r="T2618">
        <v>2</v>
      </c>
      <c r="U2618" s="2">
        <f>Table1[[#This Row],[Selling Price]]*Table1[[#This Row],[Quantity]]</f>
        <v>119.988</v>
      </c>
      <c r="V2618" s="4">
        <v>0.7</v>
      </c>
      <c r="W2618">
        <v>233</v>
      </c>
      <c r="X2618" t="s">
        <v>36</v>
      </c>
      <c r="Y2618" t="s">
        <v>68</v>
      </c>
      <c r="Z2618" s="2">
        <v>127.2664926915172</v>
      </c>
    </row>
    <row r="2619" spans="1:26" x14ac:dyDescent="0.35">
      <c r="A2619" t="s">
        <v>314</v>
      </c>
      <c r="B2619" t="s">
        <v>315</v>
      </c>
      <c r="C2619" t="s">
        <v>55</v>
      </c>
      <c r="D2619" t="s">
        <v>80</v>
      </c>
      <c r="E2619" t="s">
        <v>81</v>
      </c>
      <c r="F2619" t="s">
        <v>3522</v>
      </c>
      <c r="G2619" t="s">
        <v>3523</v>
      </c>
      <c r="H2619" t="s">
        <v>32</v>
      </c>
      <c r="I2619" t="s">
        <v>5337</v>
      </c>
      <c r="J2619" s="1">
        <v>42265</v>
      </c>
      <c r="K2619" s="1">
        <v>42270</v>
      </c>
      <c r="L2619" t="s">
        <v>60</v>
      </c>
      <c r="M2619">
        <f>Table1[[#This Row],[Ship Date]]-Table1[[#This Row],[Order Date]]</f>
        <v>5</v>
      </c>
      <c r="N2619">
        <v>9</v>
      </c>
      <c r="O2619" t="s">
        <v>61</v>
      </c>
      <c r="P2619" s="3">
        <v>1259.93</v>
      </c>
      <c r="Q2619" s="3">
        <v>959.16153439345851</v>
      </c>
      <c r="R2619" s="3">
        <f>(Table1[[#This Row],[Selling Price]]-Table1[[#This Row],[Cost Price]])</f>
        <v>300.76846560654155</v>
      </c>
      <c r="S2619" s="12">
        <f>(Table1[[#This Row],[Profit]]/Table1[[#This Row],[Selling Price]])</f>
        <v>0.23871839356673905</v>
      </c>
      <c r="T2619">
        <v>7</v>
      </c>
      <c r="U2619" s="2">
        <f>Table1[[#This Row],[Selling Price]]*Table1[[#This Row],[Quantity]]</f>
        <v>8819.51</v>
      </c>
      <c r="V2619" s="4">
        <v>0</v>
      </c>
      <c r="W2619">
        <v>178</v>
      </c>
      <c r="X2619" t="s">
        <v>36</v>
      </c>
      <c r="Y2619" t="s">
        <v>36</v>
      </c>
      <c r="Z2619" s="2">
        <v>410.86297570696939</v>
      </c>
    </row>
    <row r="2620" spans="1:26" x14ac:dyDescent="0.35">
      <c r="A2620" t="s">
        <v>314</v>
      </c>
      <c r="B2620" t="s">
        <v>315</v>
      </c>
      <c r="C2620" t="s">
        <v>55</v>
      </c>
      <c r="D2620" t="s">
        <v>80</v>
      </c>
      <c r="E2620" t="s">
        <v>81</v>
      </c>
      <c r="F2620" t="s">
        <v>3569</v>
      </c>
      <c r="G2620" t="s">
        <v>3570</v>
      </c>
      <c r="H2620" t="s">
        <v>32</v>
      </c>
      <c r="I2620" t="s">
        <v>5399</v>
      </c>
      <c r="J2620" s="1">
        <v>42559</v>
      </c>
      <c r="K2620" s="1">
        <v>42559</v>
      </c>
      <c r="L2620" t="s">
        <v>1118</v>
      </c>
      <c r="M2620">
        <f>Table1[[#This Row],[Ship Date]]-Table1[[#This Row],[Order Date]]</f>
        <v>0</v>
      </c>
      <c r="N2620">
        <v>7</v>
      </c>
      <c r="O2620" t="s">
        <v>51</v>
      </c>
      <c r="P2620" s="3">
        <v>823.96</v>
      </c>
      <c r="Q2620" s="3">
        <v>632.66230527488312</v>
      </c>
      <c r="R2620" s="3">
        <f>(Table1[[#This Row],[Selling Price]]-Table1[[#This Row],[Cost Price]])</f>
        <v>191.29769472511691</v>
      </c>
      <c r="S2620" s="12">
        <f>(Table1[[#This Row],[Profit]]/Table1[[#This Row],[Selling Price]])</f>
        <v>0.23216866683469695</v>
      </c>
      <c r="T2620">
        <v>5</v>
      </c>
      <c r="U2620" s="2">
        <f>Table1[[#This Row],[Selling Price]]*Table1[[#This Row],[Quantity]]</f>
        <v>4119.8</v>
      </c>
      <c r="V2620" s="4">
        <v>0.2</v>
      </c>
      <c r="W2620">
        <v>264</v>
      </c>
      <c r="X2620" t="s">
        <v>36</v>
      </c>
      <c r="Y2620" t="s">
        <v>36</v>
      </c>
      <c r="Z2620" s="2">
        <v>261.6424402908163</v>
      </c>
    </row>
    <row r="2621" spans="1:26" x14ac:dyDescent="0.35">
      <c r="A2621" t="s">
        <v>314</v>
      </c>
      <c r="B2621" t="s">
        <v>315</v>
      </c>
      <c r="C2621" t="s">
        <v>64</v>
      </c>
      <c r="D2621" t="s">
        <v>80</v>
      </c>
      <c r="E2621" t="s">
        <v>162</v>
      </c>
      <c r="F2621" t="s">
        <v>5234</v>
      </c>
      <c r="G2621" t="s">
        <v>5235</v>
      </c>
      <c r="H2621" t="s">
        <v>32</v>
      </c>
      <c r="I2621" t="s">
        <v>6414</v>
      </c>
      <c r="J2621" s="1">
        <v>42985</v>
      </c>
      <c r="K2621" s="1">
        <v>42989</v>
      </c>
      <c r="L2621" t="s">
        <v>60</v>
      </c>
      <c r="M2621">
        <f>Table1[[#This Row],[Ship Date]]-Table1[[#This Row],[Order Date]]</f>
        <v>4</v>
      </c>
      <c r="N2621">
        <v>9</v>
      </c>
      <c r="O2621" t="s">
        <v>61</v>
      </c>
      <c r="P2621" s="3">
        <v>13.48</v>
      </c>
      <c r="Q2621" s="3">
        <v>8.8531813271099189</v>
      </c>
      <c r="R2621" s="3">
        <f>(Table1[[#This Row],[Selling Price]]-Table1[[#This Row],[Cost Price]])</f>
        <v>4.6268186728900815</v>
      </c>
      <c r="S2621" s="12">
        <f>(Table1[[#This Row],[Profit]]/Table1[[#This Row],[Selling Price]])</f>
        <v>0.34323580659421971</v>
      </c>
      <c r="T2621">
        <v>1</v>
      </c>
      <c r="U2621" s="2">
        <f>Table1[[#This Row],[Selling Price]]*Table1[[#This Row],[Quantity]]</f>
        <v>13.48</v>
      </c>
      <c r="V2621" s="4">
        <v>0</v>
      </c>
      <c r="W2621">
        <v>176</v>
      </c>
      <c r="X2621" t="s">
        <v>36</v>
      </c>
      <c r="Y2621" t="s">
        <v>52</v>
      </c>
      <c r="Z2621" s="2">
        <v>26.552520633642299</v>
      </c>
    </row>
    <row r="2622" spans="1:26" x14ac:dyDescent="0.35">
      <c r="A2622" t="s">
        <v>314</v>
      </c>
      <c r="B2622" t="s">
        <v>315</v>
      </c>
      <c r="C2622" t="s">
        <v>55</v>
      </c>
      <c r="D2622" t="s">
        <v>80</v>
      </c>
      <c r="E2622" t="s">
        <v>162</v>
      </c>
      <c r="F2622" t="s">
        <v>1024</v>
      </c>
      <c r="G2622" t="s">
        <v>1025</v>
      </c>
      <c r="H2622" t="s">
        <v>32</v>
      </c>
      <c r="I2622" t="s">
        <v>6523</v>
      </c>
      <c r="J2622" s="1">
        <v>42296</v>
      </c>
      <c r="K2622" s="1">
        <v>42301</v>
      </c>
      <c r="L2622" t="s">
        <v>60</v>
      </c>
      <c r="M2622">
        <f>Table1[[#This Row],[Ship Date]]-Table1[[#This Row],[Order Date]]</f>
        <v>5</v>
      </c>
      <c r="N2622">
        <v>10</v>
      </c>
      <c r="O2622" t="s">
        <v>61</v>
      </c>
      <c r="P2622" s="3">
        <v>270</v>
      </c>
      <c r="Q2622" s="3">
        <v>213.83042735346359</v>
      </c>
      <c r="R2622" s="3">
        <f>(Table1[[#This Row],[Selling Price]]-Table1[[#This Row],[Cost Price]])</f>
        <v>56.169572646536409</v>
      </c>
      <c r="S2622" s="12">
        <f>(Table1[[#This Row],[Profit]]/Table1[[#This Row],[Selling Price]])</f>
        <v>0.20803545424643113</v>
      </c>
      <c r="T2622">
        <v>3</v>
      </c>
      <c r="U2622" s="2">
        <f>Table1[[#This Row],[Selling Price]]*Table1[[#This Row],[Quantity]]</f>
        <v>810</v>
      </c>
      <c r="V2622" s="4">
        <v>0</v>
      </c>
      <c r="W2622">
        <v>449</v>
      </c>
      <c r="X2622" t="s">
        <v>36</v>
      </c>
      <c r="Y2622" t="s">
        <v>36</v>
      </c>
      <c r="Z2622" s="2">
        <v>141.7321417322126</v>
      </c>
    </row>
    <row r="2623" spans="1:26" x14ac:dyDescent="0.35">
      <c r="A2623" t="s">
        <v>314</v>
      </c>
      <c r="B2623" t="s">
        <v>315</v>
      </c>
      <c r="C2623" t="s">
        <v>27</v>
      </c>
      <c r="D2623" t="s">
        <v>80</v>
      </c>
      <c r="E2623" t="s">
        <v>81</v>
      </c>
      <c r="F2623" t="s">
        <v>821</v>
      </c>
      <c r="G2623" t="s">
        <v>822</v>
      </c>
      <c r="H2623" t="s">
        <v>32</v>
      </c>
      <c r="I2623" t="s">
        <v>6586</v>
      </c>
      <c r="J2623" s="1">
        <v>42094</v>
      </c>
      <c r="K2623" s="1">
        <v>42098</v>
      </c>
      <c r="L2623" t="s">
        <v>60</v>
      </c>
      <c r="M2623">
        <f>Table1[[#This Row],[Ship Date]]-Table1[[#This Row],[Order Date]]</f>
        <v>4</v>
      </c>
      <c r="N2623">
        <v>3</v>
      </c>
      <c r="O2623" t="s">
        <v>106</v>
      </c>
      <c r="P2623" s="3">
        <v>79.959999999999994</v>
      </c>
      <c r="Q2623" s="3">
        <v>58.400635822729072</v>
      </c>
      <c r="R2623" s="3">
        <f>(Table1[[#This Row],[Selling Price]]-Table1[[#This Row],[Cost Price]])</f>
        <v>21.559364177270922</v>
      </c>
      <c r="S2623" s="12">
        <f>(Table1[[#This Row],[Profit]]/Table1[[#This Row],[Selling Price]])</f>
        <v>0.26962686564871091</v>
      </c>
      <c r="T2623">
        <v>5</v>
      </c>
      <c r="U2623" s="2">
        <f>Table1[[#This Row],[Selling Price]]*Table1[[#This Row],[Quantity]]</f>
        <v>399.79999999999995</v>
      </c>
      <c r="V2623" s="4">
        <v>0.2</v>
      </c>
      <c r="W2623">
        <v>333</v>
      </c>
      <c r="X2623" t="s">
        <v>36</v>
      </c>
      <c r="Y2623" t="s">
        <v>68</v>
      </c>
      <c r="Z2623" s="2">
        <v>97.914276789444756</v>
      </c>
    </row>
    <row r="2624" spans="1:26" x14ac:dyDescent="0.35">
      <c r="A2624" t="s">
        <v>314</v>
      </c>
      <c r="B2624" t="s">
        <v>315</v>
      </c>
      <c r="C2624" t="s">
        <v>27</v>
      </c>
      <c r="D2624" t="s">
        <v>80</v>
      </c>
      <c r="E2624" t="s">
        <v>81</v>
      </c>
      <c r="F2624" t="s">
        <v>2013</v>
      </c>
      <c r="G2624" t="s">
        <v>2014</v>
      </c>
      <c r="H2624" t="s">
        <v>32</v>
      </c>
      <c r="I2624" t="s">
        <v>6761</v>
      </c>
      <c r="J2624" s="1">
        <v>42085</v>
      </c>
      <c r="K2624" s="1">
        <v>42089</v>
      </c>
      <c r="L2624" t="s">
        <v>60</v>
      </c>
      <c r="M2624">
        <f>Table1[[#This Row],[Ship Date]]-Table1[[#This Row],[Order Date]]</f>
        <v>4</v>
      </c>
      <c r="N2624">
        <v>3</v>
      </c>
      <c r="O2624" t="s">
        <v>106</v>
      </c>
      <c r="P2624" s="3">
        <v>1487.9760000000001</v>
      </c>
      <c r="Q2624" s="3">
        <v>1058.3941491291589</v>
      </c>
      <c r="R2624" s="3">
        <f>(Table1[[#This Row],[Selling Price]]-Table1[[#This Row],[Cost Price]])</f>
        <v>429.58185087084121</v>
      </c>
      <c r="S2624" s="12">
        <f>(Table1[[#This Row],[Profit]]/Table1[[#This Row],[Selling Price]])</f>
        <v>0.2887021369100316</v>
      </c>
      <c r="T2624">
        <v>3</v>
      </c>
      <c r="U2624" s="2">
        <f>Table1[[#This Row],[Selling Price]]*Table1[[#This Row],[Quantity]]</f>
        <v>4463.9279999999999</v>
      </c>
      <c r="V2624" s="4">
        <v>0.2</v>
      </c>
      <c r="W2624">
        <v>405</v>
      </c>
      <c r="X2624" t="s">
        <v>36</v>
      </c>
      <c r="Y2624" t="s">
        <v>36</v>
      </c>
      <c r="Z2624" s="2">
        <v>906.95515484989676</v>
      </c>
    </row>
    <row r="2625" spans="1:26" x14ac:dyDescent="0.35">
      <c r="A2625" t="s">
        <v>314</v>
      </c>
      <c r="B2625" t="s">
        <v>315</v>
      </c>
      <c r="C2625" t="s">
        <v>45</v>
      </c>
      <c r="D2625" t="s">
        <v>80</v>
      </c>
      <c r="E2625" t="s">
        <v>81</v>
      </c>
      <c r="F2625" t="s">
        <v>739</v>
      </c>
      <c r="G2625" t="s">
        <v>740</v>
      </c>
      <c r="H2625" t="s">
        <v>32</v>
      </c>
      <c r="I2625" t="s">
        <v>6835</v>
      </c>
      <c r="J2625" s="1">
        <v>42588</v>
      </c>
      <c r="K2625" s="1">
        <v>42595</v>
      </c>
      <c r="L2625" t="s">
        <v>60</v>
      </c>
      <c r="M2625">
        <f>Table1[[#This Row],[Ship Date]]-Table1[[#This Row],[Order Date]]</f>
        <v>7</v>
      </c>
      <c r="N2625">
        <v>8</v>
      </c>
      <c r="O2625" t="s">
        <v>61</v>
      </c>
      <c r="P2625" s="3">
        <v>211.16800000000001</v>
      </c>
      <c r="Q2625" s="3">
        <v>178.66522075979759</v>
      </c>
      <c r="R2625" s="3">
        <f>(Table1[[#This Row],[Selling Price]]-Table1[[#This Row],[Cost Price]])</f>
        <v>32.502779240202415</v>
      </c>
      <c r="S2625" s="12">
        <f>(Table1[[#This Row],[Profit]]/Table1[[#This Row],[Selling Price]])</f>
        <v>0.15391905610794446</v>
      </c>
      <c r="T2625">
        <v>4</v>
      </c>
      <c r="U2625" s="2">
        <f>Table1[[#This Row],[Selling Price]]*Table1[[#This Row],[Quantity]]</f>
        <v>844.67200000000003</v>
      </c>
      <c r="V2625" s="4">
        <v>0.2</v>
      </c>
      <c r="W2625">
        <v>293</v>
      </c>
      <c r="X2625" t="s">
        <v>68</v>
      </c>
      <c r="Y2625" t="s">
        <v>68</v>
      </c>
      <c r="Z2625" s="2">
        <v>103.8413086901171</v>
      </c>
    </row>
    <row r="2626" spans="1:26" x14ac:dyDescent="0.35">
      <c r="A2626" t="s">
        <v>314</v>
      </c>
      <c r="B2626" t="s">
        <v>315</v>
      </c>
      <c r="C2626" t="s">
        <v>39</v>
      </c>
      <c r="D2626" t="s">
        <v>80</v>
      </c>
      <c r="E2626" t="s">
        <v>81</v>
      </c>
      <c r="F2626" t="s">
        <v>2057</v>
      </c>
      <c r="G2626" t="s">
        <v>2058</v>
      </c>
      <c r="H2626" t="s">
        <v>32</v>
      </c>
      <c r="I2626" t="s">
        <v>6989</v>
      </c>
      <c r="J2626" s="1">
        <v>42663</v>
      </c>
      <c r="K2626" s="1">
        <v>42669</v>
      </c>
      <c r="L2626" t="s">
        <v>60</v>
      </c>
      <c r="M2626">
        <f>Table1[[#This Row],[Ship Date]]-Table1[[#This Row],[Order Date]]</f>
        <v>6</v>
      </c>
      <c r="N2626">
        <v>10</v>
      </c>
      <c r="O2626" t="s">
        <v>61</v>
      </c>
      <c r="P2626" s="3">
        <v>191.98</v>
      </c>
      <c r="Q2626" s="3">
        <v>137.2954152186847</v>
      </c>
      <c r="R2626" s="3">
        <f>(Table1[[#This Row],[Selling Price]]-Table1[[#This Row],[Cost Price]])</f>
        <v>54.684584781315294</v>
      </c>
      <c r="S2626" s="12">
        <f>(Table1[[#This Row],[Profit]]/Table1[[#This Row],[Selling Price]])</f>
        <v>0.28484521711279975</v>
      </c>
      <c r="T2626">
        <v>2</v>
      </c>
      <c r="U2626" s="2">
        <f>Table1[[#This Row],[Selling Price]]*Table1[[#This Row],[Quantity]]</f>
        <v>383.96</v>
      </c>
      <c r="V2626" s="4">
        <v>0</v>
      </c>
      <c r="W2626">
        <v>270</v>
      </c>
      <c r="X2626" t="s">
        <v>68</v>
      </c>
      <c r="Y2626" t="s">
        <v>36</v>
      </c>
      <c r="Z2626" s="2">
        <v>284.03958413502858</v>
      </c>
    </row>
    <row r="2627" spans="1:26" x14ac:dyDescent="0.35">
      <c r="A2627" t="s">
        <v>314</v>
      </c>
      <c r="B2627" t="s">
        <v>315</v>
      </c>
      <c r="C2627" t="s">
        <v>64</v>
      </c>
      <c r="D2627" t="s">
        <v>80</v>
      </c>
      <c r="E2627" t="s">
        <v>81</v>
      </c>
      <c r="F2627" t="s">
        <v>2547</v>
      </c>
      <c r="G2627" t="s">
        <v>2548</v>
      </c>
      <c r="H2627" t="s">
        <v>32</v>
      </c>
      <c r="I2627" t="s">
        <v>7036</v>
      </c>
      <c r="J2627" s="1">
        <v>42667</v>
      </c>
      <c r="K2627" s="1">
        <v>42674</v>
      </c>
      <c r="L2627" t="s">
        <v>60</v>
      </c>
      <c r="M2627">
        <f>Table1[[#This Row],[Ship Date]]-Table1[[#This Row],[Order Date]]</f>
        <v>7</v>
      </c>
      <c r="N2627">
        <v>10</v>
      </c>
      <c r="O2627" t="s">
        <v>61</v>
      </c>
      <c r="P2627" s="3">
        <v>239.976</v>
      </c>
      <c r="Q2627" s="3">
        <v>176.57681318365059</v>
      </c>
      <c r="R2627" s="3">
        <f>(Table1[[#This Row],[Selling Price]]-Table1[[#This Row],[Cost Price]])</f>
        <v>63.399186816349413</v>
      </c>
      <c r="S2627" s="12">
        <f>(Table1[[#This Row],[Profit]]/Table1[[#This Row],[Selling Price]])</f>
        <v>0.26418969737119302</v>
      </c>
      <c r="T2627">
        <v>3</v>
      </c>
      <c r="U2627" s="2">
        <f>Table1[[#This Row],[Selling Price]]*Table1[[#This Row],[Quantity]]</f>
        <v>719.928</v>
      </c>
      <c r="V2627" s="4">
        <v>0.2</v>
      </c>
      <c r="W2627">
        <v>404</v>
      </c>
      <c r="X2627" t="s">
        <v>68</v>
      </c>
      <c r="Y2627" t="s">
        <v>36</v>
      </c>
      <c r="Z2627" s="2">
        <v>246.21374306281109</v>
      </c>
    </row>
    <row r="2628" spans="1:26" x14ac:dyDescent="0.35">
      <c r="A2628" t="s">
        <v>314</v>
      </c>
      <c r="B2628" t="s">
        <v>315</v>
      </c>
      <c r="C2628" t="s">
        <v>39</v>
      </c>
      <c r="D2628" t="s">
        <v>80</v>
      </c>
      <c r="E2628" t="s">
        <v>162</v>
      </c>
      <c r="F2628" t="s">
        <v>5462</v>
      </c>
      <c r="G2628" t="s">
        <v>5463</v>
      </c>
      <c r="H2628" t="s">
        <v>32</v>
      </c>
      <c r="I2628" t="s">
        <v>7093</v>
      </c>
      <c r="J2628" s="1">
        <v>42750</v>
      </c>
      <c r="K2628" s="1">
        <v>42753</v>
      </c>
      <c r="L2628" t="s">
        <v>199</v>
      </c>
      <c r="M2628">
        <f>Table1[[#This Row],[Ship Date]]-Table1[[#This Row],[Order Date]]</f>
        <v>3</v>
      </c>
      <c r="N2628">
        <v>1</v>
      </c>
      <c r="O2628" t="s">
        <v>35</v>
      </c>
      <c r="P2628" s="3">
        <v>62.591999999999999</v>
      </c>
      <c r="Q2628" s="3">
        <v>44.652228690369377</v>
      </c>
      <c r="R2628" s="3">
        <f>(Table1[[#This Row],[Selling Price]]-Table1[[#This Row],[Cost Price]])</f>
        <v>17.939771309630622</v>
      </c>
      <c r="S2628" s="12">
        <f>(Table1[[#This Row],[Profit]]/Table1[[#This Row],[Selling Price]])</f>
        <v>0.28661444449179801</v>
      </c>
      <c r="T2628">
        <v>8</v>
      </c>
      <c r="U2628" s="2">
        <f>Table1[[#This Row],[Selling Price]]*Table1[[#This Row],[Quantity]]</f>
        <v>500.73599999999999</v>
      </c>
      <c r="V2628" s="4">
        <v>0.2</v>
      </c>
      <c r="W2628">
        <v>396</v>
      </c>
      <c r="X2628" t="s">
        <v>36</v>
      </c>
      <c r="Y2628" t="s">
        <v>52</v>
      </c>
      <c r="Z2628" s="2">
        <v>19.8223012589356</v>
      </c>
    </row>
    <row r="2629" spans="1:26" x14ac:dyDescent="0.35">
      <c r="A2629" t="s">
        <v>314</v>
      </c>
      <c r="B2629" t="s">
        <v>315</v>
      </c>
      <c r="C2629" t="s">
        <v>55</v>
      </c>
      <c r="D2629" t="s">
        <v>80</v>
      </c>
      <c r="E2629" t="s">
        <v>81</v>
      </c>
      <c r="F2629" t="s">
        <v>7398</v>
      </c>
      <c r="G2629" t="s">
        <v>7399</v>
      </c>
      <c r="H2629" t="s">
        <v>32</v>
      </c>
      <c r="I2629" t="s">
        <v>7400</v>
      </c>
      <c r="J2629" s="1">
        <v>42210</v>
      </c>
      <c r="K2629" s="1">
        <v>42215</v>
      </c>
      <c r="L2629" t="s">
        <v>60</v>
      </c>
      <c r="M2629">
        <f>Table1[[#This Row],[Ship Date]]-Table1[[#This Row],[Order Date]]</f>
        <v>5</v>
      </c>
      <c r="N2629">
        <v>7</v>
      </c>
      <c r="O2629" t="s">
        <v>51</v>
      </c>
      <c r="P2629" s="3">
        <v>623.96</v>
      </c>
      <c r="Q2629" s="3">
        <v>485.3728378958649</v>
      </c>
      <c r="R2629" s="3">
        <f>(Table1[[#This Row],[Selling Price]]-Table1[[#This Row],[Cost Price]])</f>
        <v>138.58716210413513</v>
      </c>
      <c r="S2629" s="12">
        <f>(Table1[[#This Row],[Profit]]/Table1[[#This Row],[Selling Price]])</f>
        <v>0.2221090488238591</v>
      </c>
      <c r="T2629">
        <v>5</v>
      </c>
      <c r="U2629" s="2">
        <f>Table1[[#This Row],[Selling Price]]*Table1[[#This Row],[Quantity]]</f>
        <v>3119.8</v>
      </c>
      <c r="V2629" s="4">
        <v>0.2</v>
      </c>
      <c r="W2629">
        <v>409</v>
      </c>
      <c r="X2629" t="s">
        <v>36</v>
      </c>
      <c r="Y2629" t="s">
        <v>36</v>
      </c>
      <c r="Z2629" s="2">
        <v>342.7523087052806</v>
      </c>
    </row>
    <row r="2630" spans="1:26" x14ac:dyDescent="0.35">
      <c r="A2630" t="s">
        <v>314</v>
      </c>
      <c r="B2630" t="s">
        <v>315</v>
      </c>
      <c r="C2630" t="s">
        <v>64</v>
      </c>
      <c r="D2630" t="s">
        <v>80</v>
      </c>
      <c r="E2630" t="s">
        <v>81</v>
      </c>
      <c r="F2630" t="s">
        <v>4470</v>
      </c>
      <c r="G2630" t="s">
        <v>4471</v>
      </c>
      <c r="H2630" t="s">
        <v>32</v>
      </c>
      <c r="I2630" t="s">
        <v>7429</v>
      </c>
      <c r="J2630" s="1">
        <v>42316</v>
      </c>
      <c r="K2630" s="1">
        <v>42321</v>
      </c>
      <c r="L2630" t="s">
        <v>34</v>
      </c>
      <c r="M2630">
        <f>Table1[[#This Row],[Ship Date]]-Table1[[#This Row],[Order Date]]</f>
        <v>5</v>
      </c>
      <c r="N2630">
        <v>11</v>
      </c>
      <c r="O2630" t="s">
        <v>35</v>
      </c>
      <c r="P2630" s="3">
        <v>226.2</v>
      </c>
      <c r="Q2630" s="3">
        <v>171.95868872639849</v>
      </c>
      <c r="R2630" s="3">
        <f>(Table1[[#This Row],[Selling Price]]-Table1[[#This Row],[Cost Price]])</f>
        <v>54.241311273601497</v>
      </c>
      <c r="S2630" s="12">
        <f>(Table1[[#This Row],[Profit]]/Table1[[#This Row],[Selling Price]])</f>
        <v>0.23979359537401193</v>
      </c>
      <c r="T2630">
        <v>5</v>
      </c>
      <c r="U2630" s="2">
        <f>Table1[[#This Row],[Selling Price]]*Table1[[#This Row],[Quantity]]</f>
        <v>1131</v>
      </c>
      <c r="V2630" s="4">
        <v>0</v>
      </c>
      <c r="W2630">
        <v>115</v>
      </c>
      <c r="X2630" t="s">
        <v>36</v>
      </c>
      <c r="Y2630" t="s">
        <v>36</v>
      </c>
      <c r="Z2630" s="2">
        <v>57.509987668230288</v>
      </c>
    </row>
    <row r="2631" spans="1:26" x14ac:dyDescent="0.35">
      <c r="A2631" t="s">
        <v>314</v>
      </c>
      <c r="B2631" t="s">
        <v>315</v>
      </c>
      <c r="C2631" t="s">
        <v>45</v>
      </c>
      <c r="D2631" t="s">
        <v>80</v>
      </c>
      <c r="E2631" t="s">
        <v>162</v>
      </c>
      <c r="F2631" t="s">
        <v>1396</v>
      </c>
      <c r="G2631" t="s">
        <v>1397</v>
      </c>
      <c r="H2631" t="s">
        <v>32</v>
      </c>
      <c r="I2631" t="s">
        <v>7882</v>
      </c>
      <c r="J2631" s="1">
        <v>42272</v>
      </c>
      <c r="K2631" s="1">
        <v>42277</v>
      </c>
      <c r="L2631" t="s">
        <v>60</v>
      </c>
      <c r="M2631">
        <f>Table1[[#This Row],[Ship Date]]-Table1[[#This Row],[Order Date]]</f>
        <v>5</v>
      </c>
      <c r="N2631">
        <v>9</v>
      </c>
      <c r="O2631" t="s">
        <v>61</v>
      </c>
      <c r="P2631" s="3">
        <v>159.97999999999999</v>
      </c>
      <c r="Q2631" s="3">
        <v>109.21069135608811</v>
      </c>
      <c r="R2631" s="3">
        <f>(Table1[[#This Row],[Selling Price]]-Table1[[#This Row],[Cost Price]])</f>
        <v>50.769308643911884</v>
      </c>
      <c r="S2631" s="12">
        <f>(Table1[[#This Row],[Profit]]/Table1[[#This Row],[Selling Price]])</f>
        <v>0.31734784750538747</v>
      </c>
      <c r="T2631">
        <v>2</v>
      </c>
      <c r="U2631" s="2">
        <f>Table1[[#This Row],[Selling Price]]*Table1[[#This Row],[Quantity]]</f>
        <v>319.95999999999998</v>
      </c>
      <c r="V2631" s="4">
        <v>0</v>
      </c>
      <c r="W2631">
        <v>381</v>
      </c>
      <c r="X2631" t="s">
        <v>36</v>
      </c>
      <c r="Y2631" t="s">
        <v>68</v>
      </c>
      <c r="Z2631" s="2">
        <v>116.0391207471764</v>
      </c>
    </row>
    <row r="2632" spans="1:26" x14ac:dyDescent="0.35">
      <c r="A2632" t="s">
        <v>314</v>
      </c>
      <c r="B2632" t="s">
        <v>315</v>
      </c>
      <c r="C2632" t="s">
        <v>45</v>
      </c>
      <c r="D2632" t="s">
        <v>80</v>
      </c>
      <c r="E2632" t="s">
        <v>81</v>
      </c>
      <c r="F2632" t="s">
        <v>5592</v>
      </c>
      <c r="G2632" t="s">
        <v>5593</v>
      </c>
      <c r="H2632" t="s">
        <v>32</v>
      </c>
      <c r="I2632" t="s">
        <v>7961</v>
      </c>
      <c r="J2632" s="1">
        <v>41974</v>
      </c>
      <c r="K2632" s="1">
        <v>41976</v>
      </c>
      <c r="L2632" t="s">
        <v>199</v>
      </c>
      <c r="M2632">
        <f>Table1[[#This Row],[Ship Date]]-Table1[[#This Row],[Order Date]]</f>
        <v>2</v>
      </c>
      <c r="N2632">
        <v>12</v>
      </c>
      <c r="O2632" t="s">
        <v>35</v>
      </c>
      <c r="P2632" s="3">
        <v>271.89999999999998</v>
      </c>
      <c r="Q2632" s="3">
        <v>188.92034867038649</v>
      </c>
      <c r="R2632" s="3">
        <f>(Table1[[#This Row],[Selling Price]]-Table1[[#This Row],[Cost Price]])</f>
        <v>82.979651329613489</v>
      </c>
      <c r="S2632" s="12">
        <f>(Table1[[#This Row],[Profit]]/Table1[[#This Row],[Selling Price]])</f>
        <v>0.3051844476999393</v>
      </c>
      <c r="T2632">
        <v>2</v>
      </c>
      <c r="U2632" s="2">
        <f>Table1[[#This Row],[Selling Price]]*Table1[[#This Row],[Quantity]]</f>
        <v>543.79999999999995</v>
      </c>
      <c r="V2632" s="4">
        <v>0</v>
      </c>
      <c r="W2632">
        <v>230</v>
      </c>
      <c r="X2632" t="s">
        <v>36</v>
      </c>
      <c r="Y2632" t="s">
        <v>36</v>
      </c>
      <c r="Z2632" s="2">
        <v>452.5317886071652</v>
      </c>
    </row>
    <row r="2633" spans="1:26" x14ac:dyDescent="0.35">
      <c r="A2633" t="s">
        <v>314</v>
      </c>
      <c r="B2633" t="s">
        <v>315</v>
      </c>
      <c r="C2633" t="s">
        <v>45</v>
      </c>
      <c r="D2633" t="s">
        <v>80</v>
      </c>
      <c r="E2633" t="s">
        <v>162</v>
      </c>
      <c r="F2633" t="s">
        <v>2221</v>
      </c>
      <c r="G2633" t="s">
        <v>2222</v>
      </c>
      <c r="H2633" t="s">
        <v>32</v>
      </c>
      <c r="I2633" t="s">
        <v>8111</v>
      </c>
      <c r="J2633" s="1">
        <v>41863</v>
      </c>
      <c r="K2633" s="1">
        <v>41867</v>
      </c>
      <c r="L2633" t="s">
        <v>60</v>
      </c>
      <c r="M2633">
        <f>Table1[[#This Row],[Ship Date]]-Table1[[#This Row],[Order Date]]</f>
        <v>4</v>
      </c>
      <c r="N2633">
        <v>8</v>
      </c>
      <c r="O2633" t="s">
        <v>61</v>
      </c>
      <c r="P2633" s="3">
        <v>158.928</v>
      </c>
      <c r="Q2633" s="3">
        <v>107.9537084365204</v>
      </c>
      <c r="R2633" s="3">
        <f>(Table1[[#This Row],[Selling Price]]-Table1[[#This Row],[Cost Price]])</f>
        <v>50.974291563479596</v>
      </c>
      <c r="S2633" s="12">
        <f>(Table1[[#This Row],[Profit]]/Table1[[#This Row],[Selling Price]])</f>
        <v>0.32073826867184885</v>
      </c>
      <c r="T2633">
        <v>7</v>
      </c>
      <c r="U2633" s="2">
        <f>Table1[[#This Row],[Selling Price]]*Table1[[#This Row],[Quantity]]</f>
        <v>1112.4960000000001</v>
      </c>
      <c r="V2633" s="4">
        <v>0.2</v>
      </c>
      <c r="W2633">
        <v>214</v>
      </c>
      <c r="X2633" t="s">
        <v>36</v>
      </c>
      <c r="Y2633" t="s">
        <v>68</v>
      </c>
      <c r="Z2633" s="2">
        <v>65.463299421889815</v>
      </c>
    </row>
    <row r="2634" spans="1:26" x14ac:dyDescent="0.35">
      <c r="A2634" t="s">
        <v>314</v>
      </c>
      <c r="B2634" t="s">
        <v>315</v>
      </c>
      <c r="C2634" t="s">
        <v>27</v>
      </c>
      <c r="D2634" t="s">
        <v>80</v>
      </c>
      <c r="E2634" t="s">
        <v>81</v>
      </c>
      <c r="F2634" t="s">
        <v>4455</v>
      </c>
      <c r="G2634" t="s">
        <v>4456</v>
      </c>
      <c r="H2634" t="s">
        <v>32</v>
      </c>
      <c r="I2634" t="s">
        <v>8465</v>
      </c>
      <c r="J2634" s="1">
        <v>42223</v>
      </c>
      <c r="K2634" s="1">
        <v>42225</v>
      </c>
      <c r="L2634" t="s">
        <v>34</v>
      </c>
      <c r="M2634">
        <f>Table1[[#This Row],[Ship Date]]-Table1[[#This Row],[Order Date]]</f>
        <v>2</v>
      </c>
      <c r="N2634">
        <v>8</v>
      </c>
      <c r="O2634" t="s">
        <v>61</v>
      </c>
      <c r="P2634" s="3">
        <v>494.97</v>
      </c>
      <c r="Q2634" s="3">
        <v>406.34197803776277</v>
      </c>
      <c r="R2634" s="3">
        <f>(Table1[[#This Row],[Selling Price]]-Table1[[#This Row],[Cost Price]])</f>
        <v>88.628021962237256</v>
      </c>
      <c r="S2634" s="12">
        <f>(Table1[[#This Row],[Profit]]/Table1[[#This Row],[Selling Price]])</f>
        <v>0.17905736097589198</v>
      </c>
      <c r="T2634">
        <v>3</v>
      </c>
      <c r="U2634" s="2">
        <f>Table1[[#This Row],[Selling Price]]*Table1[[#This Row],[Quantity]]</f>
        <v>1484.91</v>
      </c>
      <c r="V2634" s="4">
        <v>0</v>
      </c>
      <c r="W2634">
        <v>460</v>
      </c>
      <c r="X2634" t="s">
        <v>36</v>
      </c>
      <c r="Y2634" t="s">
        <v>36</v>
      </c>
      <c r="Z2634" s="2">
        <v>269.42754177453111</v>
      </c>
    </row>
    <row r="2635" spans="1:26" x14ac:dyDescent="0.35">
      <c r="A2635" t="s">
        <v>314</v>
      </c>
      <c r="B2635" t="s">
        <v>315</v>
      </c>
      <c r="C2635" t="s">
        <v>39</v>
      </c>
      <c r="D2635" t="s">
        <v>80</v>
      </c>
      <c r="E2635" t="s">
        <v>81</v>
      </c>
      <c r="F2635" t="s">
        <v>1703</v>
      </c>
      <c r="G2635" t="s">
        <v>1704</v>
      </c>
      <c r="H2635" t="s">
        <v>32</v>
      </c>
      <c r="I2635" t="s">
        <v>8895</v>
      </c>
      <c r="J2635" s="1">
        <v>41962</v>
      </c>
      <c r="K2635" s="1">
        <v>41967</v>
      </c>
      <c r="L2635" t="s">
        <v>60</v>
      </c>
      <c r="M2635">
        <f>Table1[[#This Row],[Ship Date]]-Table1[[#This Row],[Order Date]]</f>
        <v>5</v>
      </c>
      <c r="N2635">
        <v>11</v>
      </c>
      <c r="O2635" t="s">
        <v>35</v>
      </c>
      <c r="P2635" s="3">
        <v>281.97000000000003</v>
      </c>
      <c r="Q2635" s="3">
        <v>214.06181880891381</v>
      </c>
      <c r="R2635" s="3">
        <f>(Table1[[#This Row],[Selling Price]]-Table1[[#This Row],[Cost Price]])</f>
        <v>67.908181191086214</v>
      </c>
      <c r="S2635" s="12">
        <f>(Table1[[#This Row],[Profit]]/Table1[[#This Row],[Selling Price]])</f>
        <v>0.24083477388050575</v>
      </c>
      <c r="T2635">
        <v>3</v>
      </c>
      <c r="U2635" s="2">
        <f>Table1[[#This Row],[Selling Price]]*Table1[[#This Row],[Quantity]]</f>
        <v>845.91000000000008</v>
      </c>
      <c r="V2635" s="4">
        <v>0</v>
      </c>
      <c r="W2635">
        <v>297</v>
      </c>
      <c r="X2635" t="s">
        <v>36</v>
      </c>
      <c r="Y2635" t="s">
        <v>36</v>
      </c>
      <c r="Z2635" s="2">
        <v>182.2533719194243</v>
      </c>
    </row>
    <row r="2636" spans="1:26" x14ac:dyDescent="0.35">
      <c r="A2636" t="s">
        <v>314</v>
      </c>
      <c r="B2636" t="s">
        <v>315</v>
      </c>
      <c r="C2636" t="s">
        <v>39</v>
      </c>
      <c r="D2636" t="s">
        <v>80</v>
      </c>
      <c r="E2636" t="s">
        <v>81</v>
      </c>
      <c r="F2636" t="s">
        <v>565</v>
      </c>
      <c r="G2636" t="s">
        <v>566</v>
      </c>
      <c r="H2636" t="s">
        <v>32</v>
      </c>
      <c r="I2636" t="s">
        <v>8963</v>
      </c>
      <c r="J2636" s="1">
        <v>41808</v>
      </c>
      <c r="K2636" s="1">
        <v>41813</v>
      </c>
      <c r="L2636" t="s">
        <v>60</v>
      </c>
      <c r="M2636">
        <f>Table1[[#This Row],[Ship Date]]-Table1[[#This Row],[Order Date]]</f>
        <v>5</v>
      </c>
      <c r="N2636">
        <v>6</v>
      </c>
      <c r="O2636" t="s">
        <v>51</v>
      </c>
      <c r="P2636" s="3">
        <v>139.80000000000001</v>
      </c>
      <c r="Q2636" s="3">
        <v>91.508230901993969</v>
      </c>
      <c r="R2636" s="3">
        <f>(Table1[[#This Row],[Selling Price]]-Table1[[#This Row],[Cost Price]])</f>
        <v>48.291769098006043</v>
      </c>
      <c r="S2636" s="12">
        <f>(Table1[[#This Row],[Profit]]/Table1[[#This Row],[Selling Price]])</f>
        <v>0.34543468596570842</v>
      </c>
      <c r="T2636">
        <v>5</v>
      </c>
      <c r="U2636" s="2">
        <f>Table1[[#This Row],[Selling Price]]*Table1[[#This Row],[Quantity]]</f>
        <v>699</v>
      </c>
      <c r="V2636" s="4">
        <v>0.2</v>
      </c>
      <c r="W2636">
        <v>294</v>
      </c>
      <c r="X2636" t="s">
        <v>36</v>
      </c>
      <c r="Y2636" t="s">
        <v>68</v>
      </c>
      <c r="Z2636" s="2">
        <v>116.2667665328317</v>
      </c>
    </row>
    <row r="2637" spans="1:26" x14ac:dyDescent="0.35">
      <c r="A2637" t="s">
        <v>295</v>
      </c>
      <c r="B2637" t="s">
        <v>296</v>
      </c>
      <c r="C2637" t="s">
        <v>27</v>
      </c>
      <c r="D2637" t="s">
        <v>80</v>
      </c>
      <c r="E2637" t="s">
        <v>162</v>
      </c>
      <c r="F2637" t="s">
        <v>297</v>
      </c>
      <c r="G2637" t="s">
        <v>298</v>
      </c>
      <c r="H2637" t="s">
        <v>32</v>
      </c>
      <c r="I2637" t="s">
        <v>299</v>
      </c>
      <c r="J2637" s="1">
        <v>42332</v>
      </c>
      <c r="K2637" s="1">
        <v>42338</v>
      </c>
      <c r="L2637" t="s">
        <v>60</v>
      </c>
      <c r="M2637">
        <f>Table1[[#This Row],[Ship Date]]-Table1[[#This Row],[Order Date]]</f>
        <v>6</v>
      </c>
      <c r="N2637">
        <v>11</v>
      </c>
      <c r="O2637" t="s">
        <v>35</v>
      </c>
      <c r="P2637" s="3">
        <v>13.98</v>
      </c>
      <c r="Q2637" s="3">
        <v>10.79099750901897</v>
      </c>
      <c r="R2637" s="3">
        <f>(Table1[[#This Row],[Selling Price]]-Table1[[#This Row],[Cost Price]])</f>
        <v>3.1890024909810304</v>
      </c>
      <c r="S2637" s="12">
        <f>(Table1[[#This Row],[Profit]]/Table1[[#This Row],[Selling Price]])</f>
        <v>0.22811176616459444</v>
      </c>
      <c r="T2637">
        <v>2</v>
      </c>
      <c r="U2637" s="2">
        <f>Table1[[#This Row],[Selling Price]]*Table1[[#This Row],[Quantity]]</f>
        <v>27.96</v>
      </c>
      <c r="V2637" s="4">
        <v>0</v>
      </c>
      <c r="W2637">
        <v>272</v>
      </c>
      <c r="X2637" t="s">
        <v>68</v>
      </c>
      <c r="Y2637" t="s">
        <v>52</v>
      </c>
      <c r="Z2637" s="2">
        <v>15.186167126697899</v>
      </c>
    </row>
    <row r="2638" spans="1:26" x14ac:dyDescent="0.35">
      <c r="A2638" t="s">
        <v>295</v>
      </c>
      <c r="B2638" t="s">
        <v>296</v>
      </c>
      <c r="C2638" t="s">
        <v>64</v>
      </c>
      <c r="D2638" t="s">
        <v>80</v>
      </c>
      <c r="E2638" t="s">
        <v>162</v>
      </c>
      <c r="F2638" t="s">
        <v>1198</v>
      </c>
      <c r="G2638" t="s">
        <v>1199</v>
      </c>
      <c r="H2638" t="s">
        <v>32</v>
      </c>
      <c r="I2638" t="s">
        <v>1195</v>
      </c>
      <c r="J2638" s="1">
        <v>42621</v>
      </c>
      <c r="K2638" s="1">
        <v>42623</v>
      </c>
      <c r="L2638" t="s">
        <v>34</v>
      </c>
      <c r="M2638">
        <f>Table1[[#This Row],[Ship Date]]-Table1[[#This Row],[Order Date]]</f>
        <v>2</v>
      </c>
      <c r="N2638">
        <v>9</v>
      </c>
      <c r="O2638" t="s">
        <v>61</v>
      </c>
      <c r="P2638" s="3">
        <v>57.584000000000003</v>
      </c>
      <c r="Q2638" s="3">
        <v>46.393782232781383</v>
      </c>
      <c r="R2638" s="3">
        <f>(Table1[[#This Row],[Selling Price]]-Table1[[#This Row],[Cost Price]])</f>
        <v>11.19021776721862</v>
      </c>
      <c r="S2638" s="12">
        <f>(Table1[[#This Row],[Profit]]/Table1[[#This Row],[Selling Price]])</f>
        <v>0.19432859417926193</v>
      </c>
      <c r="T2638">
        <v>2</v>
      </c>
      <c r="U2638" s="2">
        <f>Table1[[#This Row],[Selling Price]]*Table1[[#This Row],[Quantity]]</f>
        <v>115.16800000000001</v>
      </c>
      <c r="V2638" s="4">
        <v>0.2</v>
      </c>
      <c r="W2638">
        <v>375</v>
      </c>
      <c r="X2638" t="s">
        <v>36</v>
      </c>
      <c r="Y2638" t="s">
        <v>68</v>
      </c>
      <c r="Z2638" s="2">
        <v>39.986889394455829</v>
      </c>
    </row>
    <row r="2639" spans="1:26" x14ac:dyDescent="0.35">
      <c r="A2639" t="s">
        <v>295</v>
      </c>
      <c r="B2639" t="s">
        <v>296</v>
      </c>
      <c r="C2639" t="s">
        <v>39</v>
      </c>
      <c r="D2639" t="s">
        <v>80</v>
      </c>
      <c r="E2639" t="s">
        <v>81</v>
      </c>
      <c r="F2639" t="s">
        <v>1373</v>
      </c>
      <c r="G2639" t="s">
        <v>1374</v>
      </c>
      <c r="H2639" t="s">
        <v>32</v>
      </c>
      <c r="I2639" t="s">
        <v>1370</v>
      </c>
      <c r="J2639" s="1">
        <v>41952</v>
      </c>
      <c r="K2639" s="1">
        <v>41954</v>
      </c>
      <c r="L2639" t="s">
        <v>34</v>
      </c>
      <c r="M2639">
        <f>Table1[[#This Row],[Ship Date]]-Table1[[#This Row],[Order Date]]</f>
        <v>2</v>
      </c>
      <c r="N2639">
        <v>11</v>
      </c>
      <c r="O2639" t="s">
        <v>35</v>
      </c>
      <c r="P2639" s="3">
        <v>703.96799999999996</v>
      </c>
      <c r="Q2639" s="3">
        <v>494.18755611569247</v>
      </c>
      <c r="R2639" s="3">
        <f>(Table1[[#This Row],[Selling Price]]-Table1[[#This Row],[Cost Price]])</f>
        <v>209.78044388430749</v>
      </c>
      <c r="S2639" s="12">
        <f>(Table1[[#This Row],[Profit]]/Table1[[#This Row],[Selling Price]])</f>
        <v>0.29799713038704528</v>
      </c>
      <c r="T2639">
        <v>4</v>
      </c>
      <c r="U2639" s="2">
        <f>Table1[[#This Row],[Selling Price]]*Table1[[#This Row],[Quantity]]</f>
        <v>2815.8719999999998</v>
      </c>
      <c r="V2639" s="4">
        <v>0.2</v>
      </c>
      <c r="W2639">
        <v>237</v>
      </c>
      <c r="X2639" t="s">
        <v>36</v>
      </c>
      <c r="Y2639" t="s">
        <v>68</v>
      </c>
      <c r="Z2639" s="2">
        <v>67.208055142222378</v>
      </c>
    </row>
    <row r="2640" spans="1:26" x14ac:dyDescent="0.35">
      <c r="A2640" t="s">
        <v>295</v>
      </c>
      <c r="B2640" t="s">
        <v>296</v>
      </c>
      <c r="C2640" t="s">
        <v>55</v>
      </c>
      <c r="D2640" t="s">
        <v>80</v>
      </c>
      <c r="E2640" t="s">
        <v>81</v>
      </c>
      <c r="F2640" t="s">
        <v>1383</v>
      </c>
      <c r="G2640" t="s">
        <v>1384</v>
      </c>
      <c r="H2640" t="s">
        <v>32</v>
      </c>
      <c r="I2640" t="s">
        <v>2732</v>
      </c>
      <c r="J2640" s="1">
        <v>42804</v>
      </c>
      <c r="K2640" s="1">
        <v>42808</v>
      </c>
      <c r="L2640" t="s">
        <v>60</v>
      </c>
      <c r="M2640">
        <f>Table1[[#This Row],[Ship Date]]-Table1[[#This Row],[Order Date]]</f>
        <v>4</v>
      </c>
      <c r="N2640">
        <v>3</v>
      </c>
      <c r="O2640" t="s">
        <v>106</v>
      </c>
      <c r="P2640" s="3">
        <v>35.909999999999997</v>
      </c>
      <c r="Q2640" s="3">
        <v>25.49431868087801</v>
      </c>
      <c r="R2640" s="3">
        <f>(Table1[[#This Row],[Selling Price]]-Table1[[#This Row],[Cost Price]])</f>
        <v>10.415681319121987</v>
      </c>
      <c r="S2640" s="12">
        <f>(Table1[[#This Row],[Profit]]/Table1[[#This Row],[Selling Price]])</f>
        <v>0.29004960509947059</v>
      </c>
      <c r="T2640">
        <v>3</v>
      </c>
      <c r="U2640" s="2">
        <f>Table1[[#This Row],[Selling Price]]*Table1[[#This Row],[Quantity]]</f>
        <v>107.72999999999999</v>
      </c>
      <c r="V2640" s="4">
        <v>0.4</v>
      </c>
      <c r="W2640">
        <v>348</v>
      </c>
      <c r="X2640" t="s">
        <v>36</v>
      </c>
      <c r="Y2640" t="s">
        <v>68</v>
      </c>
      <c r="Z2640" s="2">
        <v>49.962702889255297</v>
      </c>
    </row>
    <row r="2641" spans="1:26" x14ac:dyDescent="0.35">
      <c r="A2641" t="s">
        <v>295</v>
      </c>
      <c r="B2641" t="s">
        <v>296</v>
      </c>
      <c r="C2641" t="s">
        <v>27</v>
      </c>
      <c r="D2641" t="s">
        <v>80</v>
      </c>
      <c r="E2641" t="s">
        <v>81</v>
      </c>
      <c r="F2641" t="s">
        <v>3311</v>
      </c>
      <c r="G2641" t="s">
        <v>3312</v>
      </c>
      <c r="H2641" t="s">
        <v>32</v>
      </c>
      <c r="I2641" t="s">
        <v>3313</v>
      </c>
      <c r="J2641" s="1">
        <v>42755</v>
      </c>
      <c r="K2641" s="1">
        <v>42761</v>
      </c>
      <c r="L2641" t="s">
        <v>60</v>
      </c>
      <c r="M2641">
        <f>Table1[[#This Row],[Ship Date]]-Table1[[#This Row],[Order Date]]</f>
        <v>6</v>
      </c>
      <c r="N2641">
        <v>1</v>
      </c>
      <c r="O2641" t="s">
        <v>35</v>
      </c>
      <c r="P2641" s="3">
        <v>160.77600000000001</v>
      </c>
      <c r="Q2641" s="3">
        <v>126.5318017431465</v>
      </c>
      <c r="R2641" s="3">
        <f>(Table1[[#This Row],[Selling Price]]-Table1[[#This Row],[Cost Price]])</f>
        <v>34.244198256853508</v>
      </c>
      <c r="S2641" s="12">
        <f>(Table1[[#This Row],[Profit]]/Table1[[#This Row],[Selling Price]])</f>
        <v>0.21299322197873755</v>
      </c>
      <c r="T2641">
        <v>3</v>
      </c>
      <c r="U2641" s="2">
        <f>Table1[[#This Row],[Selling Price]]*Table1[[#This Row],[Quantity]]</f>
        <v>482.32800000000003</v>
      </c>
      <c r="V2641" s="4">
        <v>0.2</v>
      </c>
      <c r="W2641">
        <v>185</v>
      </c>
      <c r="X2641" t="s">
        <v>68</v>
      </c>
      <c r="Y2641" t="s">
        <v>68</v>
      </c>
      <c r="Z2641" s="2">
        <v>77.198527270926618</v>
      </c>
    </row>
    <row r="2642" spans="1:26" x14ac:dyDescent="0.35">
      <c r="A2642" t="s">
        <v>295</v>
      </c>
      <c r="B2642" t="s">
        <v>296</v>
      </c>
      <c r="C2642" t="s">
        <v>27</v>
      </c>
      <c r="D2642" t="s">
        <v>80</v>
      </c>
      <c r="E2642" t="s">
        <v>162</v>
      </c>
      <c r="F2642" t="s">
        <v>3697</v>
      </c>
      <c r="G2642" t="s">
        <v>3698</v>
      </c>
      <c r="H2642" t="s">
        <v>32</v>
      </c>
      <c r="I2642" t="s">
        <v>3694</v>
      </c>
      <c r="J2642" s="1">
        <v>42988</v>
      </c>
      <c r="K2642" s="1">
        <v>42993</v>
      </c>
      <c r="L2642" t="s">
        <v>34</v>
      </c>
      <c r="M2642">
        <f>Table1[[#This Row],[Ship Date]]-Table1[[#This Row],[Order Date]]</f>
        <v>5</v>
      </c>
      <c r="N2642">
        <v>9</v>
      </c>
      <c r="O2642" t="s">
        <v>61</v>
      </c>
      <c r="P2642" s="3">
        <v>112.8</v>
      </c>
      <c r="Q2642" s="3">
        <v>95.737758574403756</v>
      </c>
      <c r="R2642" s="3">
        <f>(Table1[[#This Row],[Selling Price]]-Table1[[#This Row],[Cost Price]])</f>
        <v>17.062241425596241</v>
      </c>
      <c r="S2642" s="12">
        <f>(Table1[[#This Row],[Profit]]/Table1[[#This Row],[Selling Price]])</f>
        <v>0.15126100554606597</v>
      </c>
      <c r="T2642">
        <v>6</v>
      </c>
      <c r="U2642" s="2">
        <f>Table1[[#This Row],[Selling Price]]*Table1[[#This Row],[Quantity]]</f>
        <v>676.8</v>
      </c>
      <c r="V2642" s="4">
        <v>0</v>
      </c>
      <c r="W2642">
        <v>471</v>
      </c>
      <c r="X2642" t="s">
        <v>36</v>
      </c>
      <c r="Y2642" t="s">
        <v>68</v>
      </c>
      <c r="Z2642" s="2">
        <v>41.554865625373608</v>
      </c>
    </row>
    <row r="2643" spans="1:26" x14ac:dyDescent="0.35">
      <c r="A2643" t="s">
        <v>295</v>
      </c>
      <c r="B2643" t="s">
        <v>296</v>
      </c>
      <c r="C2643" t="s">
        <v>45</v>
      </c>
      <c r="D2643" t="s">
        <v>80</v>
      </c>
      <c r="E2643" t="s">
        <v>81</v>
      </c>
      <c r="F2643" t="s">
        <v>3850</v>
      </c>
      <c r="G2643" t="s">
        <v>3851</v>
      </c>
      <c r="H2643" t="s">
        <v>32</v>
      </c>
      <c r="I2643" t="s">
        <v>3847</v>
      </c>
      <c r="J2643" s="1">
        <v>42308</v>
      </c>
      <c r="K2643" s="1">
        <v>42308</v>
      </c>
      <c r="L2643" t="s">
        <v>1118</v>
      </c>
      <c r="M2643">
        <f>Table1[[#This Row],[Ship Date]]-Table1[[#This Row],[Order Date]]</f>
        <v>0</v>
      </c>
      <c r="N2643">
        <v>10</v>
      </c>
      <c r="O2643" t="s">
        <v>61</v>
      </c>
      <c r="P2643" s="3">
        <v>1295.8399999999999</v>
      </c>
      <c r="Q2643" s="3">
        <v>856.05404968259415</v>
      </c>
      <c r="R2643" s="3">
        <f>(Table1[[#This Row],[Selling Price]]-Table1[[#This Row],[Cost Price]])</f>
        <v>439.78595031740576</v>
      </c>
      <c r="S2643" s="12">
        <f>(Table1[[#This Row],[Profit]]/Table1[[#This Row],[Selling Price]])</f>
        <v>0.3393829101720936</v>
      </c>
      <c r="T2643">
        <v>4</v>
      </c>
      <c r="U2643" s="2">
        <f>Table1[[#This Row],[Selling Price]]*Table1[[#This Row],[Quantity]]</f>
        <v>5183.3599999999997</v>
      </c>
      <c r="V2643" s="4">
        <v>0.2</v>
      </c>
      <c r="W2643">
        <v>268</v>
      </c>
      <c r="X2643" t="s">
        <v>36</v>
      </c>
      <c r="Y2643" t="s">
        <v>36</v>
      </c>
      <c r="Z2643" s="2">
        <v>364.45499999999998</v>
      </c>
    </row>
    <row r="2644" spans="1:26" x14ac:dyDescent="0.35">
      <c r="A2644" t="s">
        <v>295</v>
      </c>
      <c r="B2644" t="s">
        <v>296</v>
      </c>
      <c r="C2644" t="s">
        <v>45</v>
      </c>
      <c r="D2644" t="s">
        <v>80</v>
      </c>
      <c r="E2644" t="s">
        <v>81</v>
      </c>
      <c r="F2644" t="s">
        <v>3522</v>
      </c>
      <c r="G2644" t="s">
        <v>3523</v>
      </c>
      <c r="H2644" t="s">
        <v>32</v>
      </c>
      <c r="I2644" t="s">
        <v>4311</v>
      </c>
      <c r="J2644" s="1">
        <v>42031</v>
      </c>
      <c r="K2644" s="1">
        <v>42033</v>
      </c>
      <c r="L2644" t="s">
        <v>34</v>
      </c>
      <c r="M2644">
        <f>Table1[[#This Row],[Ship Date]]-Table1[[#This Row],[Order Date]]</f>
        <v>2</v>
      </c>
      <c r="N2644">
        <v>1</v>
      </c>
      <c r="O2644" t="s">
        <v>35</v>
      </c>
      <c r="P2644" s="3">
        <v>431.976</v>
      </c>
      <c r="Q2644" s="3">
        <v>339.88058482229349</v>
      </c>
      <c r="R2644" s="3">
        <f>(Table1[[#This Row],[Selling Price]]-Table1[[#This Row],[Cost Price]])</f>
        <v>92.095415177706514</v>
      </c>
      <c r="S2644" s="12">
        <f>(Table1[[#This Row],[Profit]]/Table1[[#This Row],[Selling Price]])</f>
        <v>0.21319567563407807</v>
      </c>
      <c r="T2644">
        <v>4</v>
      </c>
      <c r="U2644" s="2">
        <f>Table1[[#This Row],[Selling Price]]*Table1[[#This Row],[Quantity]]</f>
        <v>1727.904</v>
      </c>
      <c r="V2644" s="4">
        <v>0.4</v>
      </c>
      <c r="W2644">
        <v>358</v>
      </c>
      <c r="X2644" t="s">
        <v>36</v>
      </c>
      <c r="Y2644" t="s">
        <v>36</v>
      </c>
      <c r="Z2644" s="2">
        <v>410.86297570696939</v>
      </c>
    </row>
    <row r="2645" spans="1:26" x14ac:dyDescent="0.35">
      <c r="A2645" t="s">
        <v>295</v>
      </c>
      <c r="B2645" t="s">
        <v>296</v>
      </c>
      <c r="C2645" t="s">
        <v>39</v>
      </c>
      <c r="D2645" t="s">
        <v>80</v>
      </c>
      <c r="E2645" t="s">
        <v>81</v>
      </c>
      <c r="F2645" t="s">
        <v>316</v>
      </c>
      <c r="G2645" t="s">
        <v>317</v>
      </c>
      <c r="H2645" t="s">
        <v>32</v>
      </c>
      <c r="I2645" t="s">
        <v>4527</v>
      </c>
      <c r="J2645" s="1">
        <v>42175</v>
      </c>
      <c r="K2645" s="1">
        <v>42180</v>
      </c>
      <c r="L2645" t="s">
        <v>34</v>
      </c>
      <c r="M2645">
        <f>Table1[[#This Row],[Ship Date]]-Table1[[#This Row],[Order Date]]</f>
        <v>5</v>
      </c>
      <c r="N2645">
        <v>6</v>
      </c>
      <c r="O2645" t="s">
        <v>51</v>
      </c>
      <c r="P2645" s="3">
        <v>125.976</v>
      </c>
      <c r="Q2645" s="3">
        <v>103.02096799247769</v>
      </c>
      <c r="R2645" s="3">
        <f>(Table1[[#This Row],[Selling Price]]-Table1[[#This Row],[Cost Price]])</f>
        <v>22.955032007522306</v>
      </c>
      <c r="S2645" s="12">
        <f>(Table1[[#This Row],[Profit]]/Table1[[#This Row],[Selling Price]])</f>
        <v>0.1822175018060766</v>
      </c>
      <c r="T2645">
        <v>3</v>
      </c>
      <c r="U2645" s="2">
        <f>Table1[[#This Row],[Selling Price]]*Table1[[#This Row],[Quantity]]</f>
        <v>377.928</v>
      </c>
      <c r="V2645" s="4">
        <v>0.2</v>
      </c>
      <c r="W2645">
        <v>378</v>
      </c>
      <c r="X2645" t="s">
        <v>36</v>
      </c>
      <c r="Y2645" t="s">
        <v>68</v>
      </c>
      <c r="Z2645" s="2">
        <v>102.75687998006801</v>
      </c>
    </row>
    <row r="2646" spans="1:26" x14ac:dyDescent="0.35">
      <c r="A2646" t="s">
        <v>295</v>
      </c>
      <c r="B2646" t="s">
        <v>296</v>
      </c>
      <c r="C2646" t="s">
        <v>27</v>
      </c>
      <c r="D2646" t="s">
        <v>80</v>
      </c>
      <c r="E2646" t="s">
        <v>162</v>
      </c>
      <c r="F2646" t="s">
        <v>4530</v>
      </c>
      <c r="G2646" t="s">
        <v>4531</v>
      </c>
      <c r="H2646" t="s">
        <v>32</v>
      </c>
      <c r="I2646" t="s">
        <v>4532</v>
      </c>
      <c r="J2646" s="1">
        <v>42330</v>
      </c>
      <c r="K2646" s="1">
        <v>42334</v>
      </c>
      <c r="L2646" t="s">
        <v>60</v>
      </c>
      <c r="M2646">
        <f>Table1[[#This Row],[Ship Date]]-Table1[[#This Row],[Order Date]]</f>
        <v>4</v>
      </c>
      <c r="N2646">
        <v>11</v>
      </c>
      <c r="O2646" t="s">
        <v>35</v>
      </c>
      <c r="P2646" s="3">
        <v>27.167999999999999</v>
      </c>
      <c r="Q2646" s="3">
        <v>17.896921554819659</v>
      </c>
      <c r="R2646" s="3">
        <f>(Table1[[#This Row],[Selling Price]]-Table1[[#This Row],[Cost Price]])</f>
        <v>9.2710784451803399</v>
      </c>
      <c r="S2646" s="12">
        <f>(Table1[[#This Row],[Profit]]/Table1[[#This Row],[Selling Price]])</f>
        <v>0.34124994277018333</v>
      </c>
      <c r="T2646">
        <v>4</v>
      </c>
      <c r="U2646" s="2">
        <f>Table1[[#This Row],[Selling Price]]*Table1[[#This Row],[Quantity]]</f>
        <v>108.672</v>
      </c>
      <c r="V2646" s="4">
        <v>0.2</v>
      </c>
      <c r="W2646">
        <v>211</v>
      </c>
      <c r="X2646" t="s">
        <v>36</v>
      </c>
      <c r="Y2646" t="s">
        <v>68</v>
      </c>
      <c r="Z2646" s="2">
        <v>132.5509689941303</v>
      </c>
    </row>
    <row r="2647" spans="1:26" x14ac:dyDescent="0.35">
      <c r="A2647" t="s">
        <v>295</v>
      </c>
      <c r="B2647" t="s">
        <v>296</v>
      </c>
      <c r="C2647" t="s">
        <v>27</v>
      </c>
      <c r="D2647" t="s">
        <v>80</v>
      </c>
      <c r="E2647" t="s">
        <v>81</v>
      </c>
      <c r="F2647" t="s">
        <v>4721</v>
      </c>
      <c r="G2647" t="s">
        <v>4722</v>
      </c>
      <c r="H2647" t="s">
        <v>32</v>
      </c>
      <c r="I2647" t="s">
        <v>4716</v>
      </c>
      <c r="J2647" s="1">
        <v>43051</v>
      </c>
      <c r="K2647" s="1">
        <v>43051</v>
      </c>
      <c r="L2647" t="s">
        <v>1118</v>
      </c>
      <c r="M2647">
        <f>Table1[[#This Row],[Ship Date]]-Table1[[#This Row],[Order Date]]</f>
        <v>0</v>
      </c>
      <c r="N2647">
        <v>11</v>
      </c>
      <c r="O2647" t="s">
        <v>35</v>
      </c>
      <c r="P2647" s="3">
        <v>671.98400000000004</v>
      </c>
      <c r="Q2647" s="3">
        <v>468.64696618777418</v>
      </c>
      <c r="R2647" s="3">
        <f>(Table1[[#This Row],[Selling Price]]-Table1[[#This Row],[Cost Price]])</f>
        <v>203.33703381222585</v>
      </c>
      <c r="S2647" s="12">
        <f>(Table1[[#This Row],[Profit]]/Table1[[#This Row],[Selling Price]])</f>
        <v>0.30259207631762935</v>
      </c>
      <c r="T2647">
        <v>2</v>
      </c>
      <c r="U2647" s="2">
        <f>Table1[[#This Row],[Selling Price]]*Table1[[#This Row],[Quantity]]</f>
        <v>1343.9680000000001</v>
      </c>
      <c r="V2647" s="4">
        <v>0.2</v>
      </c>
      <c r="W2647">
        <v>499</v>
      </c>
      <c r="X2647" t="s">
        <v>36</v>
      </c>
      <c r="Y2647" t="s">
        <v>36</v>
      </c>
      <c r="Z2647" s="2">
        <v>1365.495077785733</v>
      </c>
    </row>
    <row r="2648" spans="1:26" x14ac:dyDescent="0.35">
      <c r="A2648" t="s">
        <v>295</v>
      </c>
      <c r="B2648" t="s">
        <v>296</v>
      </c>
      <c r="C2648" t="s">
        <v>27</v>
      </c>
      <c r="D2648" t="s">
        <v>80</v>
      </c>
      <c r="E2648" t="s">
        <v>81</v>
      </c>
      <c r="F2648" t="s">
        <v>2651</v>
      </c>
      <c r="G2648" t="s">
        <v>2652</v>
      </c>
      <c r="H2648" t="s">
        <v>32</v>
      </c>
      <c r="I2648" t="s">
        <v>5084</v>
      </c>
      <c r="J2648" s="1">
        <v>43015</v>
      </c>
      <c r="K2648" s="1">
        <v>43019</v>
      </c>
      <c r="L2648" t="s">
        <v>60</v>
      </c>
      <c r="M2648">
        <f>Table1[[#This Row],[Ship Date]]-Table1[[#This Row],[Order Date]]</f>
        <v>4</v>
      </c>
      <c r="N2648">
        <v>10</v>
      </c>
      <c r="O2648" t="s">
        <v>61</v>
      </c>
      <c r="P2648" s="3">
        <v>222.38399999999999</v>
      </c>
      <c r="Q2648" s="3">
        <v>178.90779059162671</v>
      </c>
      <c r="R2648" s="3">
        <f>(Table1[[#This Row],[Selling Price]]-Table1[[#This Row],[Cost Price]])</f>
        <v>43.476209408373279</v>
      </c>
      <c r="S2648" s="12">
        <f>(Table1[[#This Row],[Profit]]/Table1[[#This Row],[Selling Price]])</f>
        <v>0.19550061788785741</v>
      </c>
      <c r="T2648">
        <v>2</v>
      </c>
      <c r="U2648" s="2">
        <f>Table1[[#This Row],[Selling Price]]*Table1[[#This Row],[Quantity]]</f>
        <v>444.76799999999997</v>
      </c>
      <c r="V2648" s="4">
        <v>0.2</v>
      </c>
      <c r="W2648">
        <v>456</v>
      </c>
      <c r="X2648" t="s">
        <v>36</v>
      </c>
      <c r="Y2648" t="s">
        <v>36</v>
      </c>
      <c r="Z2648" s="2">
        <v>276.28710945732831</v>
      </c>
    </row>
    <row r="2649" spans="1:26" x14ac:dyDescent="0.35">
      <c r="A2649" t="s">
        <v>295</v>
      </c>
      <c r="B2649" t="s">
        <v>296</v>
      </c>
      <c r="C2649" t="s">
        <v>55</v>
      </c>
      <c r="D2649" t="s">
        <v>80</v>
      </c>
      <c r="E2649" t="s">
        <v>81</v>
      </c>
      <c r="F2649" t="s">
        <v>3326</v>
      </c>
      <c r="G2649" t="s">
        <v>3327</v>
      </c>
      <c r="H2649" t="s">
        <v>32</v>
      </c>
      <c r="I2649" t="s">
        <v>5246</v>
      </c>
      <c r="J2649" s="1">
        <v>42982</v>
      </c>
      <c r="K2649" s="1">
        <v>42986</v>
      </c>
      <c r="L2649" t="s">
        <v>60</v>
      </c>
      <c r="M2649">
        <f>Table1[[#This Row],[Ship Date]]-Table1[[#This Row],[Order Date]]</f>
        <v>4</v>
      </c>
      <c r="N2649">
        <v>9</v>
      </c>
      <c r="O2649" t="s">
        <v>61</v>
      </c>
      <c r="P2649" s="3">
        <v>5.56</v>
      </c>
      <c r="Q2649" s="3">
        <v>3.9937813887331748</v>
      </c>
      <c r="R2649" s="3">
        <f>(Table1[[#This Row],[Selling Price]]-Table1[[#This Row],[Cost Price]])</f>
        <v>1.5662186112668248</v>
      </c>
      <c r="S2649" s="12">
        <f>(Table1[[#This Row],[Profit]]/Table1[[#This Row],[Selling Price]])</f>
        <v>0.28169399483216273</v>
      </c>
      <c r="T2649">
        <v>1</v>
      </c>
      <c r="U2649" s="2">
        <f>Table1[[#This Row],[Selling Price]]*Table1[[#This Row],[Quantity]]</f>
        <v>5.56</v>
      </c>
      <c r="V2649" s="4">
        <v>0.2</v>
      </c>
      <c r="W2649">
        <v>111</v>
      </c>
      <c r="X2649" t="s">
        <v>36</v>
      </c>
      <c r="Y2649" t="s">
        <v>36</v>
      </c>
      <c r="Z2649" s="2">
        <v>11.27529068361433</v>
      </c>
    </row>
    <row r="2650" spans="1:26" x14ac:dyDescent="0.35">
      <c r="A2650" t="s">
        <v>295</v>
      </c>
      <c r="B2650" t="s">
        <v>296</v>
      </c>
      <c r="C2650" t="s">
        <v>45</v>
      </c>
      <c r="D2650" t="s">
        <v>80</v>
      </c>
      <c r="E2650" t="s">
        <v>81</v>
      </c>
      <c r="F2650" t="s">
        <v>669</v>
      </c>
      <c r="G2650" t="s">
        <v>670</v>
      </c>
      <c r="H2650" t="s">
        <v>32</v>
      </c>
      <c r="I2650" t="s">
        <v>5667</v>
      </c>
      <c r="J2650" s="1">
        <v>41736</v>
      </c>
      <c r="K2650" s="1">
        <v>41741</v>
      </c>
      <c r="L2650" t="s">
        <v>60</v>
      </c>
      <c r="M2650">
        <f>Table1[[#This Row],[Ship Date]]-Table1[[#This Row],[Order Date]]</f>
        <v>5</v>
      </c>
      <c r="N2650">
        <v>4</v>
      </c>
      <c r="O2650" t="s">
        <v>106</v>
      </c>
      <c r="P2650" s="3">
        <v>629.95000000000005</v>
      </c>
      <c r="Q2650" s="3">
        <v>451.48953049047361</v>
      </c>
      <c r="R2650" s="3">
        <f>(Table1[[#This Row],[Selling Price]]-Table1[[#This Row],[Cost Price]])</f>
        <v>178.46046950952643</v>
      </c>
      <c r="S2650" s="12">
        <f>(Table1[[#This Row],[Profit]]/Table1[[#This Row],[Selling Price]])</f>
        <v>0.28329307010004989</v>
      </c>
      <c r="T2650">
        <v>5</v>
      </c>
      <c r="U2650" s="2">
        <f>Table1[[#This Row],[Selling Price]]*Table1[[#This Row],[Quantity]]</f>
        <v>3149.75</v>
      </c>
      <c r="V2650" s="4">
        <v>0</v>
      </c>
      <c r="W2650">
        <v>425</v>
      </c>
      <c r="X2650" t="s">
        <v>36</v>
      </c>
      <c r="Y2650" t="s">
        <v>36</v>
      </c>
      <c r="Z2650" s="2">
        <v>161.18187169674721</v>
      </c>
    </row>
    <row r="2651" spans="1:26" x14ac:dyDescent="0.35">
      <c r="A2651" t="s">
        <v>295</v>
      </c>
      <c r="B2651" t="s">
        <v>296</v>
      </c>
      <c r="C2651" t="s">
        <v>64</v>
      </c>
      <c r="D2651" t="s">
        <v>80</v>
      </c>
      <c r="E2651" t="s">
        <v>162</v>
      </c>
      <c r="F2651" t="s">
        <v>1161</v>
      </c>
      <c r="G2651" t="s">
        <v>1162</v>
      </c>
      <c r="H2651" t="s">
        <v>32</v>
      </c>
      <c r="I2651" t="s">
        <v>6028</v>
      </c>
      <c r="J2651" s="1">
        <v>42379</v>
      </c>
      <c r="K2651" s="1">
        <v>42386</v>
      </c>
      <c r="L2651" t="s">
        <v>60</v>
      </c>
      <c r="M2651">
        <f>Table1[[#This Row],[Ship Date]]-Table1[[#This Row],[Order Date]]</f>
        <v>7</v>
      </c>
      <c r="N2651">
        <v>1</v>
      </c>
      <c r="O2651" t="s">
        <v>35</v>
      </c>
      <c r="P2651" s="3">
        <v>69.98</v>
      </c>
      <c r="Q2651" s="3">
        <v>50.736038036627427</v>
      </c>
      <c r="R2651" s="3">
        <f>(Table1[[#This Row],[Selling Price]]-Table1[[#This Row],[Cost Price]])</f>
        <v>19.243961963372577</v>
      </c>
      <c r="S2651" s="12">
        <f>(Table1[[#This Row],[Profit]]/Table1[[#This Row],[Selling Price]])</f>
        <v>0.27499231156576986</v>
      </c>
      <c r="T2651">
        <v>2</v>
      </c>
      <c r="U2651" s="2">
        <f>Table1[[#This Row],[Selling Price]]*Table1[[#This Row],[Quantity]]</f>
        <v>139.96</v>
      </c>
      <c r="V2651" s="4">
        <v>0</v>
      </c>
      <c r="W2651">
        <v>479</v>
      </c>
      <c r="X2651" t="s">
        <v>68</v>
      </c>
      <c r="Y2651" t="s">
        <v>68</v>
      </c>
      <c r="Z2651" s="2">
        <v>63.626663677004693</v>
      </c>
    </row>
    <row r="2652" spans="1:26" x14ac:dyDescent="0.35">
      <c r="A2652" t="s">
        <v>295</v>
      </c>
      <c r="B2652" t="s">
        <v>296</v>
      </c>
      <c r="C2652" t="s">
        <v>64</v>
      </c>
      <c r="D2652" t="s">
        <v>80</v>
      </c>
      <c r="E2652" t="s">
        <v>618</v>
      </c>
      <c r="F2652" t="s">
        <v>6606</v>
      </c>
      <c r="G2652" t="s">
        <v>6607</v>
      </c>
      <c r="H2652" t="s">
        <v>32</v>
      </c>
      <c r="I2652" t="s">
        <v>6605</v>
      </c>
      <c r="J2652" s="1">
        <v>42807</v>
      </c>
      <c r="K2652" s="1">
        <v>42807</v>
      </c>
      <c r="L2652" t="s">
        <v>1118</v>
      </c>
      <c r="M2652">
        <f>Table1[[#This Row],[Ship Date]]-Table1[[#This Row],[Order Date]]</f>
        <v>0</v>
      </c>
      <c r="N2652">
        <v>3</v>
      </c>
      <c r="O2652" t="s">
        <v>106</v>
      </c>
      <c r="P2652" s="3">
        <v>209.98599999999999</v>
      </c>
      <c r="Q2652" s="3">
        <v>158.51960195727551</v>
      </c>
      <c r="R2652" s="3">
        <f>(Table1[[#This Row],[Selling Price]]-Table1[[#This Row],[Cost Price]])</f>
        <v>51.466398042724478</v>
      </c>
      <c r="S2652" s="12">
        <f>(Table1[[#This Row],[Profit]]/Table1[[#This Row],[Selling Price]])</f>
        <v>0.24509442554610536</v>
      </c>
      <c r="T2652">
        <v>2</v>
      </c>
      <c r="U2652" s="2">
        <f>Table1[[#This Row],[Selling Price]]*Table1[[#This Row],[Quantity]]</f>
        <v>419.97199999999998</v>
      </c>
      <c r="V2652" s="4">
        <v>0.3</v>
      </c>
      <c r="W2652">
        <v>324</v>
      </c>
      <c r="X2652" t="s">
        <v>36</v>
      </c>
      <c r="Y2652" t="s">
        <v>52</v>
      </c>
      <c r="Z2652" s="2">
        <v>21.21178922203406</v>
      </c>
    </row>
    <row r="2653" spans="1:26" x14ac:dyDescent="0.35">
      <c r="A2653" t="s">
        <v>295</v>
      </c>
      <c r="B2653" t="s">
        <v>296</v>
      </c>
      <c r="C2653" t="s">
        <v>64</v>
      </c>
      <c r="D2653" t="s">
        <v>80</v>
      </c>
      <c r="E2653" t="s">
        <v>81</v>
      </c>
      <c r="F2653" t="s">
        <v>2651</v>
      </c>
      <c r="G2653" t="s">
        <v>2652</v>
      </c>
      <c r="H2653" t="s">
        <v>32</v>
      </c>
      <c r="I2653" t="s">
        <v>6735</v>
      </c>
      <c r="J2653" s="1">
        <v>41951</v>
      </c>
      <c r="K2653" s="1">
        <v>41957</v>
      </c>
      <c r="L2653" t="s">
        <v>60</v>
      </c>
      <c r="M2653">
        <f>Table1[[#This Row],[Ship Date]]-Table1[[#This Row],[Order Date]]</f>
        <v>6</v>
      </c>
      <c r="N2653">
        <v>11</v>
      </c>
      <c r="O2653" t="s">
        <v>35</v>
      </c>
      <c r="P2653" s="3">
        <v>333.57600000000002</v>
      </c>
      <c r="Q2653" s="3">
        <v>243.5711576467512</v>
      </c>
      <c r="R2653" s="3">
        <f>(Table1[[#This Row],[Selling Price]]-Table1[[#This Row],[Cost Price]])</f>
        <v>90.004842353248819</v>
      </c>
      <c r="S2653" s="12">
        <f>(Table1[[#This Row],[Profit]]/Table1[[#This Row],[Selling Price]])</f>
        <v>0.26981809948332258</v>
      </c>
      <c r="T2653">
        <v>3</v>
      </c>
      <c r="U2653" s="2">
        <f>Table1[[#This Row],[Selling Price]]*Table1[[#This Row],[Quantity]]</f>
        <v>1000.7280000000001</v>
      </c>
      <c r="V2653" s="4">
        <v>0.2</v>
      </c>
      <c r="W2653">
        <v>381</v>
      </c>
      <c r="X2653" t="s">
        <v>68</v>
      </c>
      <c r="Y2653" t="s">
        <v>36</v>
      </c>
      <c r="Z2653" s="2">
        <v>276.28710945732831</v>
      </c>
    </row>
    <row r="2654" spans="1:26" x14ac:dyDescent="0.35">
      <c r="A2654" t="s">
        <v>295</v>
      </c>
      <c r="B2654" t="s">
        <v>296</v>
      </c>
      <c r="C2654" t="s">
        <v>55</v>
      </c>
      <c r="D2654" t="s">
        <v>80</v>
      </c>
      <c r="E2654" t="s">
        <v>81</v>
      </c>
      <c r="F2654" t="s">
        <v>1761</v>
      </c>
      <c r="G2654" t="s">
        <v>1762</v>
      </c>
      <c r="H2654" t="s">
        <v>32</v>
      </c>
      <c r="I2654" t="s">
        <v>7169</v>
      </c>
      <c r="J2654" s="1">
        <v>42302</v>
      </c>
      <c r="K2654" s="1">
        <v>42307</v>
      </c>
      <c r="L2654" t="s">
        <v>60</v>
      </c>
      <c r="M2654">
        <f>Table1[[#This Row],[Ship Date]]-Table1[[#This Row],[Order Date]]</f>
        <v>5</v>
      </c>
      <c r="N2654">
        <v>10</v>
      </c>
      <c r="O2654" t="s">
        <v>61</v>
      </c>
      <c r="P2654" s="3">
        <v>158.99</v>
      </c>
      <c r="Q2654" s="3">
        <v>113.264674508608</v>
      </c>
      <c r="R2654" s="3">
        <f>(Table1[[#This Row],[Selling Price]]-Table1[[#This Row],[Cost Price]])</f>
        <v>45.725325491392013</v>
      </c>
      <c r="S2654" s="12">
        <f>(Table1[[#This Row],[Profit]]/Table1[[#This Row],[Selling Price]])</f>
        <v>0.28759875143966296</v>
      </c>
      <c r="T2654">
        <v>1</v>
      </c>
      <c r="U2654" s="2">
        <f>Table1[[#This Row],[Selling Price]]*Table1[[#This Row],[Quantity]]</f>
        <v>158.99</v>
      </c>
      <c r="V2654" s="4">
        <v>0</v>
      </c>
      <c r="W2654">
        <v>416</v>
      </c>
      <c r="X2654" t="s">
        <v>36</v>
      </c>
      <c r="Y2654" t="s">
        <v>36</v>
      </c>
      <c r="Z2654" s="2">
        <v>203.3995220340172</v>
      </c>
    </row>
    <row r="2655" spans="1:26" x14ac:dyDescent="0.35">
      <c r="A2655" t="s">
        <v>295</v>
      </c>
      <c r="B2655" t="s">
        <v>296</v>
      </c>
      <c r="C2655" t="s">
        <v>27</v>
      </c>
      <c r="D2655" t="s">
        <v>80</v>
      </c>
      <c r="E2655" t="s">
        <v>81</v>
      </c>
      <c r="F2655" t="s">
        <v>3076</v>
      </c>
      <c r="G2655" t="s">
        <v>3077</v>
      </c>
      <c r="H2655" t="s">
        <v>32</v>
      </c>
      <c r="I2655" t="s">
        <v>7357</v>
      </c>
      <c r="J2655" s="1">
        <v>42988</v>
      </c>
      <c r="K2655" s="1">
        <v>42995</v>
      </c>
      <c r="L2655" t="s">
        <v>60</v>
      </c>
      <c r="M2655">
        <f>Table1[[#This Row],[Ship Date]]-Table1[[#This Row],[Order Date]]</f>
        <v>7</v>
      </c>
      <c r="N2655">
        <v>9</v>
      </c>
      <c r="O2655" t="s">
        <v>61</v>
      </c>
      <c r="P2655" s="3">
        <v>259.89600000000002</v>
      </c>
      <c r="Q2655" s="3">
        <v>174.1057251459703</v>
      </c>
      <c r="R2655" s="3">
        <f>(Table1[[#This Row],[Selling Price]]-Table1[[#This Row],[Cost Price]])</f>
        <v>85.790274854029718</v>
      </c>
      <c r="S2655" s="12">
        <f>(Table1[[#This Row],[Profit]]/Table1[[#This Row],[Selling Price]])</f>
        <v>0.33009463344580031</v>
      </c>
      <c r="T2655">
        <v>2</v>
      </c>
      <c r="U2655" s="2">
        <f>Table1[[#This Row],[Selling Price]]*Table1[[#This Row],[Quantity]]</f>
        <v>519.79200000000003</v>
      </c>
      <c r="V2655" s="4">
        <v>0.4</v>
      </c>
      <c r="W2655">
        <v>411</v>
      </c>
      <c r="X2655" t="s">
        <v>68</v>
      </c>
      <c r="Y2655" t="s">
        <v>36</v>
      </c>
      <c r="Z2655" s="2">
        <v>450.15307668392092</v>
      </c>
    </row>
    <row r="2656" spans="1:26" x14ac:dyDescent="0.35">
      <c r="A2656" t="s">
        <v>295</v>
      </c>
      <c r="B2656" t="s">
        <v>296</v>
      </c>
      <c r="C2656" t="s">
        <v>64</v>
      </c>
      <c r="D2656" t="s">
        <v>80</v>
      </c>
      <c r="E2656" t="s">
        <v>1058</v>
      </c>
      <c r="F2656" t="s">
        <v>1059</v>
      </c>
      <c r="G2656" t="s">
        <v>1060</v>
      </c>
      <c r="H2656" t="s">
        <v>32</v>
      </c>
      <c r="I2656" t="s">
        <v>7363</v>
      </c>
      <c r="J2656" s="1">
        <v>42940</v>
      </c>
      <c r="K2656" s="1">
        <v>42940</v>
      </c>
      <c r="L2656" t="s">
        <v>1118</v>
      </c>
      <c r="M2656">
        <f>Table1[[#This Row],[Ship Date]]-Table1[[#This Row],[Order Date]]</f>
        <v>0</v>
      </c>
      <c r="N2656">
        <v>7</v>
      </c>
      <c r="O2656" t="s">
        <v>51</v>
      </c>
      <c r="P2656" s="3">
        <v>2399.96</v>
      </c>
      <c r="Q2656" s="3">
        <v>1983.903356572963</v>
      </c>
      <c r="R2656" s="3">
        <f>(Table1[[#This Row],[Selling Price]]-Table1[[#This Row],[Cost Price]])</f>
        <v>416.05664342703699</v>
      </c>
      <c r="S2656" s="12">
        <f>(Table1[[#This Row],[Profit]]/Table1[[#This Row],[Selling Price]])</f>
        <v>0.17335982409166695</v>
      </c>
      <c r="T2656">
        <v>5</v>
      </c>
      <c r="U2656" s="2">
        <f>Table1[[#This Row],[Selling Price]]*Table1[[#This Row],[Quantity]]</f>
        <v>11999.8</v>
      </c>
      <c r="V2656" s="4">
        <v>0.2</v>
      </c>
      <c r="W2656">
        <v>490</v>
      </c>
      <c r="X2656" t="s">
        <v>36</v>
      </c>
      <c r="Y2656" t="s">
        <v>36</v>
      </c>
      <c r="Z2656" s="2">
        <v>1463.972087173772</v>
      </c>
    </row>
    <row r="2657" spans="1:26" x14ac:dyDescent="0.35">
      <c r="A2657" t="s">
        <v>295</v>
      </c>
      <c r="B2657" t="s">
        <v>296</v>
      </c>
      <c r="C2657" t="s">
        <v>45</v>
      </c>
      <c r="D2657" t="s">
        <v>80</v>
      </c>
      <c r="E2657" t="s">
        <v>162</v>
      </c>
      <c r="F2657" t="s">
        <v>1032</v>
      </c>
      <c r="G2657" t="s">
        <v>1033</v>
      </c>
      <c r="H2657" t="s">
        <v>32</v>
      </c>
      <c r="I2657" t="s">
        <v>7459</v>
      </c>
      <c r="J2657" s="1">
        <v>41737</v>
      </c>
      <c r="K2657" s="1">
        <v>41741</v>
      </c>
      <c r="L2657" t="s">
        <v>60</v>
      </c>
      <c r="M2657">
        <f>Table1[[#This Row],[Ship Date]]-Table1[[#This Row],[Order Date]]</f>
        <v>4</v>
      </c>
      <c r="N2657">
        <v>4</v>
      </c>
      <c r="O2657" t="s">
        <v>106</v>
      </c>
      <c r="P2657" s="3">
        <v>399.96</v>
      </c>
      <c r="Q2657" s="3">
        <v>295.65421937886748</v>
      </c>
      <c r="R2657" s="3">
        <f>(Table1[[#This Row],[Selling Price]]-Table1[[#This Row],[Cost Price]])</f>
        <v>104.3057806211325</v>
      </c>
      <c r="S2657" s="12">
        <f>(Table1[[#This Row],[Profit]]/Table1[[#This Row],[Selling Price]])</f>
        <v>0.26079053060589186</v>
      </c>
      <c r="T2657">
        <v>4</v>
      </c>
      <c r="U2657" s="2">
        <f>Table1[[#This Row],[Selling Price]]*Table1[[#This Row],[Quantity]]</f>
        <v>1599.84</v>
      </c>
      <c r="V2657" s="4">
        <v>0</v>
      </c>
      <c r="W2657">
        <v>451</v>
      </c>
      <c r="X2657" t="s">
        <v>36</v>
      </c>
      <c r="Y2657" t="s">
        <v>36</v>
      </c>
      <c r="Z2657" s="2">
        <v>357.21302133264959</v>
      </c>
    </row>
    <row r="2658" spans="1:26" x14ac:dyDescent="0.35">
      <c r="A2658" t="s">
        <v>295</v>
      </c>
      <c r="B2658" t="s">
        <v>296</v>
      </c>
      <c r="C2658" t="s">
        <v>64</v>
      </c>
      <c r="D2658" t="s">
        <v>80</v>
      </c>
      <c r="E2658" t="s">
        <v>81</v>
      </c>
      <c r="F2658" t="s">
        <v>2651</v>
      </c>
      <c r="G2658" t="s">
        <v>2652</v>
      </c>
      <c r="H2658" t="s">
        <v>32</v>
      </c>
      <c r="I2658" t="s">
        <v>7519</v>
      </c>
      <c r="J2658" s="1">
        <v>42137</v>
      </c>
      <c r="K2658" s="1">
        <v>42142</v>
      </c>
      <c r="L2658" t="s">
        <v>34</v>
      </c>
      <c r="M2658">
        <f>Table1[[#This Row],[Ship Date]]-Table1[[#This Row],[Order Date]]</f>
        <v>5</v>
      </c>
      <c r="N2658">
        <v>5</v>
      </c>
      <c r="O2658" t="s">
        <v>51</v>
      </c>
      <c r="P2658" s="3">
        <v>222.38399999999999</v>
      </c>
      <c r="Q2658" s="3">
        <v>188.0593777253244</v>
      </c>
      <c r="R2658" s="3">
        <f>(Table1[[#This Row],[Selling Price]]-Table1[[#This Row],[Cost Price]])</f>
        <v>34.32462227467559</v>
      </c>
      <c r="S2658" s="12">
        <f>(Table1[[#This Row],[Profit]]/Table1[[#This Row],[Selling Price]])</f>
        <v>0.15434843457566907</v>
      </c>
      <c r="T2658">
        <v>2</v>
      </c>
      <c r="U2658" s="2">
        <f>Table1[[#This Row],[Selling Price]]*Table1[[#This Row],[Quantity]]</f>
        <v>444.76799999999997</v>
      </c>
      <c r="V2658" s="4">
        <v>0.2</v>
      </c>
      <c r="W2658">
        <v>111</v>
      </c>
      <c r="X2658" t="s">
        <v>36</v>
      </c>
      <c r="Y2658" t="s">
        <v>36</v>
      </c>
      <c r="Z2658" s="2">
        <v>276.28710945732831</v>
      </c>
    </row>
    <row r="2659" spans="1:26" x14ac:dyDescent="0.35">
      <c r="A2659" t="s">
        <v>295</v>
      </c>
      <c r="B2659" t="s">
        <v>296</v>
      </c>
      <c r="C2659" t="s">
        <v>39</v>
      </c>
      <c r="D2659" t="s">
        <v>80</v>
      </c>
      <c r="E2659" t="s">
        <v>81</v>
      </c>
      <c r="F2659" t="s">
        <v>251</v>
      </c>
      <c r="G2659" t="s">
        <v>252</v>
      </c>
      <c r="H2659" t="s">
        <v>32</v>
      </c>
      <c r="I2659" t="s">
        <v>7577</v>
      </c>
      <c r="J2659" s="1">
        <v>43030</v>
      </c>
      <c r="K2659" s="1">
        <v>43036</v>
      </c>
      <c r="L2659" t="s">
        <v>60</v>
      </c>
      <c r="M2659">
        <f>Table1[[#This Row],[Ship Date]]-Table1[[#This Row],[Order Date]]</f>
        <v>6</v>
      </c>
      <c r="N2659">
        <v>10</v>
      </c>
      <c r="O2659" t="s">
        <v>61</v>
      </c>
      <c r="P2659" s="3">
        <v>32.700000000000003</v>
      </c>
      <c r="Q2659" s="3">
        <v>27.016856762890619</v>
      </c>
      <c r="R2659" s="3">
        <f>(Table1[[#This Row],[Selling Price]]-Table1[[#This Row],[Cost Price]])</f>
        <v>5.683143237109384</v>
      </c>
      <c r="S2659" s="12">
        <f>(Table1[[#This Row],[Profit]]/Table1[[#This Row],[Selling Price]])</f>
        <v>0.17379642926940012</v>
      </c>
      <c r="T2659">
        <v>5</v>
      </c>
      <c r="U2659" s="2">
        <f>Table1[[#This Row],[Selling Price]]*Table1[[#This Row],[Quantity]]</f>
        <v>163.5</v>
      </c>
      <c r="V2659" s="4">
        <v>0.4</v>
      </c>
      <c r="W2659">
        <v>104</v>
      </c>
      <c r="X2659" t="s">
        <v>68</v>
      </c>
      <c r="Y2659" t="s">
        <v>36</v>
      </c>
      <c r="Z2659" s="2">
        <v>13.027991841744891</v>
      </c>
    </row>
    <row r="2660" spans="1:26" x14ac:dyDescent="0.35">
      <c r="A2660" t="s">
        <v>295</v>
      </c>
      <c r="B2660" t="s">
        <v>296</v>
      </c>
      <c r="C2660" t="s">
        <v>64</v>
      </c>
      <c r="D2660" t="s">
        <v>80</v>
      </c>
      <c r="E2660" t="s">
        <v>81</v>
      </c>
      <c r="F2660" t="s">
        <v>1613</v>
      </c>
      <c r="G2660" t="s">
        <v>1614</v>
      </c>
      <c r="H2660" t="s">
        <v>32</v>
      </c>
      <c r="I2660" t="s">
        <v>7992</v>
      </c>
      <c r="J2660" s="1">
        <v>42681</v>
      </c>
      <c r="K2660" s="1">
        <v>42683</v>
      </c>
      <c r="L2660" t="s">
        <v>199</v>
      </c>
      <c r="M2660">
        <f>Table1[[#This Row],[Ship Date]]-Table1[[#This Row],[Order Date]]</f>
        <v>2</v>
      </c>
      <c r="N2660">
        <v>11</v>
      </c>
      <c r="O2660" t="s">
        <v>35</v>
      </c>
      <c r="P2660" s="3">
        <v>263.95999999999998</v>
      </c>
      <c r="Q2660" s="3">
        <v>211.58907519085199</v>
      </c>
      <c r="R2660" s="3">
        <f>(Table1[[#This Row],[Selling Price]]-Table1[[#This Row],[Cost Price]])</f>
        <v>52.370924809147994</v>
      </c>
      <c r="S2660" s="12">
        <f>(Table1[[#This Row],[Profit]]/Table1[[#This Row],[Selling Price]])</f>
        <v>0.19840477651594179</v>
      </c>
      <c r="T2660">
        <v>4</v>
      </c>
      <c r="U2660" s="2">
        <f>Table1[[#This Row],[Selling Price]]*Table1[[#This Row],[Quantity]]</f>
        <v>1055.8399999999999</v>
      </c>
      <c r="V2660" s="4">
        <v>0</v>
      </c>
      <c r="W2660">
        <v>285</v>
      </c>
      <c r="X2660" t="s">
        <v>36</v>
      </c>
      <c r="Y2660" t="s">
        <v>68</v>
      </c>
      <c r="Z2660" s="2">
        <v>91.438426233176159</v>
      </c>
    </row>
    <row r="2661" spans="1:26" x14ac:dyDescent="0.35">
      <c r="A2661" t="s">
        <v>295</v>
      </c>
      <c r="B2661" t="s">
        <v>296</v>
      </c>
      <c r="C2661" t="s">
        <v>55</v>
      </c>
      <c r="D2661" t="s">
        <v>80</v>
      </c>
      <c r="E2661" t="s">
        <v>162</v>
      </c>
      <c r="F2661" t="s">
        <v>2772</v>
      </c>
      <c r="G2661" t="s">
        <v>2773</v>
      </c>
      <c r="H2661" t="s">
        <v>32</v>
      </c>
      <c r="I2661" t="s">
        <v>8028</v>
      </c>
      <c r="J2661" s="1">
        <v>41840</v>
      </c>
      <c r="K2661" s="1">
        <v>41843</v>
      </c>
      <c r="L2661" t="s">
        <v>199</v>
      </c>
      <c r="M2661">
        <f>Table1[[#This Row],[Ship Date]]-Table1[[#This Row],[Order Date]]</f>
        <v>3</v>
      </c>
      <c r="N2661">
        <v>7</v>
      </c>
      <c r="O2661" t="s">
        <v>51</v>
      </c>
      <c r="P2661" s="3">
        <v>41.94</v>
      </c>
      <c r="Q2661" s="3">
        <v>32.828400280735437</v>
      </c>
      <c r="R2661" s="3">
        <f>(Table1[[#This Row],[Selling Price]]-Table1[[#This Row],[Cost Price]])</f>
        <v>9.1115997192645608</v>
      </c>
      <c r="S2661" s="12">
        <f>(Table1[[#This Row],[Profit]]/Table1[[#This Row],[Selling Price]])</f>
        <v>0.21725321219038057</v>
      </c>
      <c r="T2661">
        <v>2</v>
      </c>
      <c r="U2661" s="2">
        <f>Table1[[#This Row],[Selling Price]]*Table1[[#This Row],[Quantity]]</f>
        <v>83.88</v>
      </c>
      <c r="V2661" s="4">
        <v>0</v>
      </c>
      <c r="W2661">
        <v>401</v>
      </c>
      <c r="X2661" t="s">
        <v>36</v>
      </c>
      <c r="Y2661" t="s">
        <v>68</v>
      </c>
      <c r="Z2661" s="2">
        <v>97.685093693971552</v>
      </c>
    </row>
    <row r="2662" spans="1:26" x14ac:dyDescent="0.35">
      <c r="A2662" t="s">
        <v>295</v>
      </c>
      <c r="B2662" t="s">
        <v>296</v>
      </c>
      <c r="C2662" t="s">
        <v>45</v>
      </c>
      <c r="D2662" t="s">
        <v>80</v>
      </c>
      <c r="E2662" t="s">
        <v>162</v>
      </c>
      <c r="F2662" t="s">
        <v>946</v>
      </c>
      <c r="G2662" t="s">
        <v>947</v>
      </c>
      <c r="H2662" t="s">
        <v>32</v>
      </c>
      <c r="I2662" t="s">
        <v>8241</v>
      </c>
      <c r="J2662" s="1">
        <v>41703</v>
      </c>
      <c r="K2662" s="1">
        <v>41706</v>
      </c>
      <c r="L2662" t="s">
        <v>34</v>
      </c>
      <c r="M2662">
        <f>Table1[[#This Row],[Ship Date]]-Table1[[#This Row],[Order Date]]</f>
        <v>3</v>
      </c>
      <c r="N2662">
        <v>3</v>
      </c>
      <c r="O2662" t="s">
        <v>106</v>
      </c>
      <c r="P2662" s="3">
        <v>479.97</v>
      </c>
      <c r="Q2662" s="3">
        <v>381.27171692424929</v>
      </c>
      <c r="R2662" s="3">
        <f>(Table1[[#This Row],[Selling Price]]-Table1[[#This Row],[Cost Price]])</f>
        <v>98.698283075750737</v>
      </c>
      <c r="S2662" s="12">
        <f>(Table1[[#This Row],[Profit]]/Table1[[#This Row],[Selling Price]])</f>
        <v>0.20563427521668173</v>
      </c>
      <c r="T2662">
        <v>3</v>
      </c>
      <c r="U2662" s="2">
        <f>Table1[[#This Row],[Selling Price]]*Table1[[#This Row],[Quantity]]</f>
        <v>1439.91</v>
      </c>
      <c r="V2662" s="4">
        <v>0</v>
      </c>
      <c r="W2662">
        <v>353</v>
      </c>
      <c r="X2662" t="s">
        <v>36</v>
      </c>
      <c r="Y2662" t="s">
        <v>36</v>
      </c>
      <c r="Z2662" s="2">
        <v>219.83347922643631</v>
      </c>
    </row>
    <row r="2663" spans="1:26" x14ac:dyDescent="0.35">
      <c r="A2663" t="s">
        <v>295</v>
      </c>
      <c r="B2663" t="s">
        <v>296</v>
      </c>
      <c r="C2663" t="s">
        <v>27</v>
      </c>
      <c r="D2663" t="s">
        <v>80</v>
      </c>
      <c r="E2663" t="s">
        <v>81</v>
      </c>
      <c r="F2663" t="s">
        <v>4818</v>
      </c>
      <c r="G2663" t="s">
        <v>4819</v>
      </c>
      <c r="H2663" t="s">
        <v>32</v>
      </c>
      <c r="I2663" t="s">
        <v>8277</v>
      </c>
      <c r="J2663" s="1">
        <v>42691</v>
      </c>
      <c r="K2663" s="1">
        <v>42692</v>
      </c>
      <c r="L2663" t="s">
        <v>199</v>
      </c>
      <c r="M2663">
        <f>Table1[[#This Row],[Ship Date]]-Table1[[#This Row],[Order Date]]</f>
        <v>1</v>
      </c>
      <c r="N2663">
        <v>11</v>
      </c>
      <c r="O2663" t="s">
        <v>35</v>
      </c>
      <c r="P2663" s="3">
        <v>67.176000000000002</v>
      </c>
      <c r="Q2663" s="3">
        <v>43.83875120855496</v>
      </c>
      <c r="R2663" s="3">
        <f>(Table1[[#This Row],[Selling Price]]-Table1[[#This Row],[Cost Price]])</f>
        <v>23.337248791445042</v>
      </c>
      <c r="S2663" s="12">
        <f>(Table1[[#This Row],[Profit]]/Table1[[#This Row],[Selling Price]])</f>
        <v>0.34740456102544126</v>
      </c>
      <c r="T2663">
        <v>3</v>
      </c>
      <c r="U2663" s="2">
        <f>Table1[[#This Row],[Selling Price]]*Table1[[#This Row],[Quantity]]</f>
        <v>201.52800000000002</v>
      </c>
      <c r="V2663" s="4">
        <v>0.2</v>
      </c>
      <c r="W2663">
        <v>299</v>
      </c>
      <c r="X2663" t="s">
        <v>36</v>
      </c>
      <c r="Y2663" t="s">
        <v>52</v>
      </c>
      <c r="Z2663" s="2">
        <v>16.716069185068601</v>
      </c>
    </row>
    <row r="2664" spans="1:26" x14ac:dyDescent="0.35">
      <c r="A2664" t="s">
        <v>295</v>
      </c>
      <c r="B2664" t="s">
        <v>296</v>
      </c>
      <c r="C2664" t="s">
        <v>27</v>
      </c>
      <c r="D2664" t="s">
        <v>80</v>
      </c>
      <c r="E2664" t="s">
        <v>162</v>
      </c>
      <c r="F2664" t="s">
        <v>1785</v>
      </c>
      <c r="G2664" t="s">
        <v>1786</v>
      </c>
      <c r="H2664" t="s">
        <v>32</v>
      </c>
      <c r="I2664" t="s">
        <v>8302</v>
      </c>
      <c r="J2664" s="1">
        <v>42965</v>
      </c>
      <c r="K2664" s="1">
        <v>42969</v>
      </c>
      <c r="L2664" t="s">
        <v>60</v>
      </c>
      <c r="M2664">
        <f>Table1[[#This Row],[Ship Date]]-Table1[[#This Row],[Order Date]]</f>
        <v>4</v>
      </c>
      <c r="N2664">
        <v>8</v>
      </c>
      <c r="O2664" t="s">
        <v>61</v>
      </c>
      <c r="P2664" s="3">
        <v>23.18</v>
      </c>
      <c r="Q2664" s="3">
        <v>15.98130269756896</v>
      </c>
      <c r="R2664" s="3">
        <f>(Table1[[#This Row],[Selling Price]]-Table1[[#This Row],[Cost Price]])</f>
        <v>7.1986973024310394</v>
      </c>
      <c r="S2664" s="12">
        <f>(Table1[[#This Row],[Profit]]/Table1[[#This Row],[Selling Price]])</f>
        <v>0.31055639786156342</v>
      </c>
      <c r="T2664">
        <v>2</v>
      </c>
      <c r="U2664" s="2">
        <f>Table1[[#This Row],[Selling Price]]*Table1[[#This Row],[Quantity]]</f>
        <v>46.36</v>
      </c>
      <c r="V2664" s="4">
        <v>0</v>
      </c>
      <c r="W2664">
        <v>438</v>
      </c>
      <c r="X2664" t="s">
        <v>36</v>
      </c>
      <c r="Y2664" t="s">
        <v>52</v>
      </c>
      <c r="Z2664" s="2">
        <v>10.872383731270711</v>
      </c>
    </row>
    <row r="2665" spans="1:26" x14ac:dyDescent="0.35">
      <c r="A2665" t="s">
        <v>295</v>
      </c>
      <c r="B2665" t="s">
        <v>296</v>
      </c>
      <c r="C2665" t="s">
        <v>45</v>
      </c>
      <c r="D2665" t="s">
        <v>80</v>
      </c>
      <c r="E2665" t="s">
        <v>81</v>
      </c>
      <c r="F2665" t="s">
        <v>2059</v>
      </c>
      <c r="G2665" t="s">
        <v>2060</v>
      </c>
      <c r="H2665" t="s">
        <v>32</v>
      </c>
      <c r="I2665" t="s">
        <v>8585</v>
      </c>
      <c r="J2665" s="1">
        <v>43020</v>
      </c>
      <c r="K2665" s="1">
        <v>43024</v>
      </c>
      <c r="L2665" t="s">
        <v>60</v>
      </c>
      <c r="M2665">
        <f>Table1[[#This Row],[Ship Date]]-Table1[[#This Row],[Order Date]]</f>
        <v>4</v>
      </c>
      <c r="N2665">
        <v>10</v>
      </c>
      <c r="O2665" t="s">
        <v>61</v>
      </c>
      <c r="P2665" s="3">
        <v>369.54399999999998</v>
      </c>
      <c r="Q2665" s="3">
        <v>242.70048201629129</v>
      </c>
      <c r="R2665" s="3">
        <f>(Table1[[#This Row],[Selling Price]]-Table1[[#This Row],[Cost Price]])</f>
        <v>126.84351798370869</v>
      </c>
      <c r="S2665" s="12">
        <f>(Table1[[#This Row],[Profit]]/Table1[[#This Row],[Selling Price]])</f>
        <v>0.34324334310314525</v>
      </c>
      <c r="T2665">
        <v>7</v>
      </c>
      <c r="U2665" s="2">
        <f>Table1[[#This Row],[Selling Price]]*Table1[[#This Row],[Quantity]]</f>
        <v>2586.808</v>
      </c>
      <c r="V2665" s="4">
        <v>0.2</v>
      </c>
      <c r="W2665">
        <v>498</v>
      </c>
      <c r="X2665" t="s">
        <v>36</v>
      </c>
      <c r="Y2665" t="s">
        <v>36</v>
      </c>
      <c r="Z2665" s="2">
        <v>135.61440049763641</v>
      </c>
    </row>
    <row r="2666" spans="1:26" x14ac:dyDescent="0.35">
      <c r="A2666" t="s">
        <v>295</v>
      </c>
      <c r="B2666" t="s">
        <v>296</v>
      </c>
      <c r="C2666" t="s">
        <v>55</v>
      </c>
      <c r="D2666" t="s">
        <v>80</v>
      </c>
      <c r="E2666" t="s">
        <v>162</v>
      </c>
      <c r="F2666" t="s">
        <v>3071</v>
      </c>
      <c r="G2666" t="s">
        <v>3072</v>
      </c>
      <c r="H2666" t="s">
        <v>32</v>
      </c>
      <c r="I2666" t="s">
        <v>8889</v>
      </c>
      <c r="J2666" s="1">
        <v>41926</v>
      </c>
      <c r="K2666" s="1">
        <v>41929</v>
      </c>
      <c r="L2666" t="s">
        <v>199</v>
      </c>
      <c r="M2666">
        <f>Table1[[#This Row],[Ship Date]]-Table1[[#This Row],[Order Date]]</f>
        <v>3</v>
      </c>
      <c r="N2666">
        <v>10</v>
      </c>
      <c r="O2666" t="s">
        <v>61</v>
      </c>
      <c r="P2666" s="3">
        <v>177</v>
      </c>
      <c r="Q2666" s="3">
        <v>139.00510539374741</v>
      </c>
      <c r="R2666" s="3">
        <f>(Table1[[#This Row],[Selling Price]]-Table1[[#This Row],[Cost Price]])</f>
        <v>37.994894606252586</v>
      </c>
      <c r="S2666" s="12">
        <f>(Table1[[#This Row],[Profit]]/Table1[[#This Row],[Selling Price]])</f>
        <v>0.21466042150425191</v>
      </c>
      <c r="T2666">
        <v>3</v>
      </c>
      <c r="U2666" s="2">
        <f>Table1[[#This Row],[Selling Price]]*Table1[[#This Row],[Quantity]]</f>
        <v>531</v>
      </c>
      <c r="V2666" s="4">
        <v>0</v>
      </c>
      <c r="W2666">
        <v>270</v>
      </c>
      <c r="X2666" t="s">
        <v>36</v>
      </c>
      <c r="Y2666" t="s">
        <v>68</v>
      </c>
      <c r="Z2666" s="2">
        <v>48.173298274735828</v>
      </c>
    </row>
    <row r="2667" spans="1:26" x14ac:dyDescent="0.35">
      <c r="A2667" t="s">
        <v>295</v>
      </c>
      <c r="B2667" t="s">
        <v>296</v>
      </c>
      <c r="C2667" t="s">
        <v>64</v>
      </c>
      <c r="D2667" t="s">
        <v>80</v>
      </c>
      <c r="E2667" t="s">
        <v>81</v>
      </c>
      <c r="F2667" t="s">
        <v>4972</v>
      </c>
      <c r="G2667" t="s">
        <v>4973</v>
      </c>
      <c r="H2667" t="s">
        <v>32</v>
      </c>
      <c r="I2667" t="s">
        <v>9036</v>
      </c>
      <c r="J2667" s="1">
        <v>41831</v>
      </c>
      <c r="K2667" s="1">
        <v>41834</v>
      </c>
      <c r="L2667" t="s">
        <v>199</v>
      </c>
      <c r="M2667">
        <f>Table1[[#This Row],[Ship Date]]-Table1[[#This Row],[Order Date]]</f>
        <v>3</v>
      </c>
      <c r="N2667">
        <v>7</v>
      </c>
      <c r="O2667" t="s">
        <v>51</v>
      </c>
      <c r="P2667" s="3">
        <v>164.85</v>
      </c>
      <c r="Q2667" s="3">
        <v>134.95342941353391</v>
      </c>
      <c r="R2667" s="3">
        <f>(Table1[[#This Row],[Selling Price]]-Table1[[#This Row],[Cost Price]])</f>
        <v>29.896570586466083</v>
      </c>
      <c r="S2667" s="12">
        <f>(Table1[[#This Row],[Profit]]/Table1[[#This Row],[Selling Price]])</f>
        <v>0.18135620616600598</v>
      </c>
      <c r="T2667">
        <v>3</v>
      </c>
      <c r="U2667" s="2">
        <f>Table1[[#This Row],[Selling Price]]*Table1[[#This Row],[Quantity]]</f>
        <v>494.54999999999995</v>
      </c>
      <c r="V2667" s="4">
        <v>0</v>
      </c>
      <c r="W2667">
        <v>251</v>
      </c>
      <c r="X2667" t="s">
        <v>36</v>
      </c>
      <c r="Y2667" t="s">
        <v>68</v>
      </c>
      <c r="Z2667" s="2">
        <v>44.41555620875792</v>
      </c>
    </row>
    <row r="2668" spans="1:26" x14ac:dyDescent="0.35">
      <c r="A2668" t="s">
        <v>672</v>
      </c>
      <c r="B2668" t="s">
        <v>673</v>
      </c>
      <c r="C2668" t="s">
        <v>64</v>
      </c>
      <c r="D2668" t="s">
        <v>80</v>
      </c>
      <c r="E2668" t="s">
        <v>81</v>
      </c>
      <c r="F2668" t="s">
        <v>674</v>
      </c>
      <c r="G2668" t="s">
        <v>675</v>
      </c>
      <c r="H2668" t="s">
        <v>32</v>
      </c>
      <c r="I2668" t="s">
        <v>671</v>
      </c>
      <c r="J2668" s="1">
        <v>41962</v>
      </c>
      <c r="K2668" s="1">
        <v>41967</v>
      </c>
      <c r="L2668" t="s">
        <v>34</v>
      </c>
      <c r="M2668">
        <f>Table1[[#This Row],[Ship Date]]-Table1[[#This Row],[Order Date]]</f>
        <v>5</v>
      </c>
      <c r="N2668">
        <v>11</v>
      </c>
      <c r="O2668" t="s">
        <v>35</v>
      </c>
      <c r="P2668" s="3">
        <v>149.94999999999999</v>
      </c>
      <c r="Q2668" s="3">
        <v>100.7681304952936</v>
      </c>
      <c r="R2668" s="3">
        <f>(Table1[[#This Row],[Selling Price]]-Table1[[#This Row],[Cost Price]])</f>
        <v>49.181869504706384</v>
      </c>
      <c r="S2668" s="12">
        <f>(Table1[[#This Row],[Profit]]/Table1[[#This Row],[Selling Price]])</f>
        <v>0.32798845951788186</v>
      </c>
      <c r="T2668">
        <v>5</v>
      </c>
      <c r="U2668" s="2">
        <f>Table1[[#This Row],[Selling Price]]*Table1[[#This Row],[Quantity]]</f>
        <v>749.75</v>
      </c>
      <c r="V2668" s="4">
        <v>0</v>
      </c>
      <c r="W2668">
        <v>365</v>
      </c>
      <c r="X2668" t="s">
        <v>36</v>
      </c>
      <c r="Y2668" t="s">
        <v>68</v>
      </c>
      <c r="Z2668" s="2">
        <v>39.194073159088731</v>
      </c>
    </row>
    <row r="2669" spans="1:26" x14ac:dyDescent="0.35">
      <c r="A2669" t="s">
        <v>672</v>
      </c>
      <c r="B2669" t="s">
        <v>673</v>
      </c>
      <c r="C2669" t="s">
        <v>27</v>
      </c>
      <c r="D2669" t="s">
        <v>80</v>
      </c>
      <c r="E2669" t="s">
        <v>81</v>
      </c>
      <c r="F2669" t="s">
        <v>1074</v>
      </c>
      <c r="G2669" t="s">
        <v>1075</v>
      </c>
      <c r="H2669" t="s">
        <v>32</v>
      </c>
      <c r="I2669" t="s">
        <v>1073</v>
      </c>
      <c r="J2669" s="1">
        <v>41742</v>
      </c>
      <c r="K2669" s="1">
        <v>41746</v>
      </c>
      <c r="L2669" t="s">
        <v>34</v>
      </c>
      <c r="M2669">
        <f>Table1[[#This Row],[Ship Date]]-Table1[[#This Row],[Order Date]]</f>
        <v>4</v>
      </c>
      <c r="N2669">
        <v>4</v>
      </c>
      <c r="O2669" t="s">
        <v>106</v>
      </c>
      <c r="P2669" s="3">
        <v>71.927999999999997</v>
      </c>
      <c r="Q2669" s="3">
        <v>48.674714968013816</v>
      </c>
      <c r="R2669" s="3">
        <f>(Table1[[#This Row],[Selling Price]]-Table1[[#This Row],[Cost Price]])</f>
        <v>23.253285031986181</v>
      </c>
      <c r="S2669" s="12">
        <f>(Table1[[#This Row],[Profit]]/Table1[[#This Row],[Selling Price]])</f>
        <v>0.32328557768860777</v>
      </c>
      <c r="T2669">
        <v>12</v>
      </c>
      <c r="U2669" s="2">
        <f>Table1[[#This Row],[Selling Price]]*Table1[[#This Row],[Quantity]]</f>
        <v>863.13599999999997</v>
      </c>
      <c r="V2669" s="4">
        <v>0.4</v>
      </c>
      <c r="W2669">
        <v>215</v>
      </c>
      <c r="X2669" t="s">
        <v>36</v>
      </c>
      <c r="Y2669" t="s">
        <v>52</v>
      </c>
      <c r="Z2669" s="2">
        <v>34.502399812186979</v>
      </c>
    </row>
    <row r="2670" spans="1:26" x14ac:dyDescent="0.35">
      <c r="A2670" t="s">
        <v>672</v>
      </c>
      <c r="B2670" t="s">
        <v>673</v>
      </c>
      <c r="C2670" t="s">
        <v>27</v>
      </c>
      <c r="D2670" t="s">
        <v>80</v>
      </c>
      <c r="E2670" t="s">
        <v>618</v>
      </c>
      <c r="F2670" t="s">
        <v>1262</v>
      </c>
      <c r="G2670" t="s">
        <v>1263</v>
      </c>
      <c r="H2670" t="s">
        <v>32</v>
      </c>
      <c r="I2670" t="s">
        <v>1264</v>
      </c>
      <c r="J2670" s="1">
        <v>41894</v>
      </c>
      <c r="K2670" s="1">
        <v>41895</v>
      </c>
      <c r="L2670" t="s">
        <v>199</v>
      </c>
      <c r="M2670">
        <f>Table1[[#This Row],[Ship Date]]-Table1[[#This Row],[Order Date]]</f>
        <v>1</v>
      </c>
      <c r="N2670">
        <v>9</v>
      </c>
      <c r="O2670" t="s">
        <v>61</v>
      </c>
      <c r="P2670" s="3">
        <v>69.989999999999995</v>
      </c>
      <c r="Q2670" s="3">
        <v>48.508144981095391</v>
      </c>
      <c r="R2670" s="3">
        <f>(Table1[[#This Row],[Selling Price]]-Table1[[#This Row],[Cost Price]])</f>
        <v>21.481855018904604</v>
      </c>
      <c r="S2670" s="12">
        <f>(Table1[[#This Row],[Profit]]/Table1[[#This Row],[Selling Price]])</f>
        <v>0.30692748991148172</v>
      </c>
      <c r="T2670">
        <v>1</v>
      </c>
      <c r="U2670" s="2">
        <f>Table1[[#This Row],[Selling Price]]*Table1[[#This Row],[Quantity]]</f>
        <v>69.989999999999995</v>
      </c>
      <c r="V2670" s="4">
        <v>0</v>
      </c>
      <c r="W2670">
        <v>468</v>
      </c>
      <c r="X2670" t="s">
        <v>36</v>
      </c>
      <c r="Y2670" t="s">
        <v>68</v>
      </c>
      <c r="Z2670" s="2">
        <v>98.980807230492914</v>
      </c>
    </row>
    <row r="2671" spans="1:26" x14ac:dyDescent="0.35">
      <c r="A2671" t="s">
        <v>672</v>
      </c>
      <c r="B2671" t="s">
        <v>673</v>
      </c>
      <c r="C2671" t="s">
        <v>39</v>
      </c>
      <c r="D2671" t="s">
        <v>80</v>
      </c>
      <c r="E2671" t="s">
        <v>81</v>
      </c>
      <c r="F2671" t="s">
        <v>1663</v>
      </c>
      <c r="G2671" t="s">
        <v>1664</v>
      </c>
      <c r="H2671" t="s">
        <v>32</v>
      </c>
      <c r="I2671" t="s">
        <v>1662</v>
      </c>
      <c r="J2671" s="1">
        <v>42624</v>
      </c>
      <c r="K2671" s="1">
        <v>42626</v>
      </c>
      <c r="L2671" t="s">
        <v>34</v>
      </c>
      <c r="M2671">
        <f>Table1[[#This Row],[Ship Date]]-Table1[[#This Row],[Order Date]]</f>
        <v>2</v>
      </c>
      <c r="N2671">
        <v>9</v>
      </c>
      <c r="O2671" t="s">
        <v>61</v>
      </c>
      <c r="P2671" s="3">
        <v>728.94600000000003</v>
      </c>
      <c r="Q2671" s="3">
        <v>587.05024049426561</v>
      </c>
      <c r="R2671" s="3">
        <f>(Table1[[#This Row],[Selling Price]]-Table1[[#This Row],[Cost Price]])</f>
        <v>141.89575950573442</v>
      </c>
      <c r="S2671" s="12">
        <f>(Table1[[#This Row],[Profit]]/Table1[[#This Row],[Selling Price]])</f>
        <v>0.19465880806772301</v>
      </c>
      <c r="T2671">
        <v>9</v>
      </c>
      <c r="U2671" s="2">
        <f>Table1[[#This Row],[Selling Price]]*Table1[[#This Row],[Quantity]]</f>
        <v>6560.5140000000001</v>
      </c>
      <c r="V2671" s="4">
        <v>0.4</v>
      </c>
      <c r="W2671">
        <v>485</v>
      </c>
      <c r="X2671" t="s">
        <v>36</v>
      </c>
      <c r="Y2671" t="s">
        <v>36</v>
      </c>
      <c r="Z2671" s="2">
        <v>252.49505727809139</v>
      </c>
    </row>
    <row r="2672" spans="1:26" x14ac:dyDescent="0.35">
      <c r="A2672" t="s">
        <v>672</v>
      </c>
      <c r="B2672" t="s">
        <v>673</v>
      </c>
      <c r="C2672" t="s">
        <v>39</v>
      </c>
      <c r="D2672" t="s">
        <v>80</v>
      </c>
      <c r="E2672" t="s">
        <v>162</v>
      </c>
      <c r="F2672" t="s">
        <v>2143</v>
      </c>
      <c r="G2672" t="s">
        <v>2144</v>
      </c>
      <c r="H2672" t="s">
        <v>32</v>
      </c>
      <c r="I2672" t="s">
        <v>2142</v>
      </c>
      <c r="J2672" s="1">
        <v>42386</v>
      </c>
      <c r="K2672" s="1">
        <v>42390</v>
      </c>
      <c r="L2672" t="s">
        <v>60</v>
      </c>
      <c r="M2672">
        <f>Table1[[#This Row],[Ship Date]]-Table1[[#This Row],[Order Date]]</f>
        <v>4</v>
      </c>
      <c r="N2672">
        <v>1</v>
      </c>
      <c r="O2672" t="s">
        <v>35</v>
      </c>
      <c r="P2672" s="3">
        <v>371.97</v>
      </c>
      <c r="Q2672" s="3">
        <v>273.30624701850797</v>
      </c>
      <c r="R2672" s="3">
        <f>(Table1[[#This Row],[Selling Price]]-Table1[[#This Row],[Cost Price]])</f>
        <v>98.663752981492053</v>
      </c>
      <c r="S2672" s="12">
        <f>(Table1[[#This Row],[Profit]]/Table1[[#This Row],[Selling Price]])</f>
        <v>0.26524653327282322</v>
      </c>
      <c r="T2672">
        <v>3</v>
      </c>
      <c r="U2672" s="2">
        <f>Table1[[#This Row],[Selling Price]]*Table1[[#This Row],[Quantity]]</f>
        <v>1115.9100000000001</v>
      </c>
      <c r="V2672" s="4">
        <v>0</v>
      </c>
      <c r="W2672">
        <v>225</v>
      </c>
      <c r="X2672" t="s">
        <v>36</v>
      </c>
      <c r="Y2672" t="s">
        <v>36</v>
      </c>
      <c r="Z2672" s="2">
        <v>543.62577118097909</v>
      </c>
    </row>
    <row r="2673" spans="1:26" x14ac:dyDescent="0.35">
      <c r="A2673" t="s">
        <v>672</v>
      </c>
      <c r="B2673" t="s">
        <v>673</v>
      </c>
      <c r="C2673" t="s">
        <v>39</v>
      </c>
      <c r="D2673" t="s">
        <v>80</v>
      </c>
      <c r="E2673" t="s">
        <v>81</v>
      </c>
      <c r="F2673" t="s">
        <v>2320</v>
      </c>
      <c r="G2673" t="s">
        <v>2321</v>
      </c>
      <c r="H2673" t="s">
        <v>32</v>
      </c>
      <c r="I2673" t="s">
        <v>2319</v>
      </c>
      <c r="J2673" s="1">
        <v>41954</v>
      </c>
      <c r="K2673" s="1">
        <v>41957</v>
      </c>
      <c r="L2673" t="s">
        <v>34</v>
      </c>
      <c r="M2673">
        <f>Table1[[#This Row],[Ship Date]]-Table1[[#This Row],[Order Date]]</f>
        <v>3</v>
      </c>
      <c r="N2673">
        <v>11</v>
      </c>
      <c r="O2673" t="s">
        <v>35</v>
      </c>
      <c r="P2673" s="3">
        <v>559.98400000000004</v>
      </c>
      <c r="Q2673" s="3">
        <v>472.67032836262428</v>
      </c>
      <c r="R2673" s="3">
        <f>(Table1[[#This Row],[Selling Price]]-Table1[[#This Row],[Cost Price]])</f>
        <v>87.313671637375762</v>
      </c>
      <c r="S2673" s="12">
        <f>(Table1[[#This Row],[Profit]]/Table1[[#This Row],[Selling Price]])</f>
        <v>0.15592172568747634</v>
      </c>
      <c r="T2673">
        <v>2</v>
      </c>
      <c r="U2673" s="2">
        <f>Table1[[#This Row],[Selling Price]]*Table1[[#This Row],[Quantity]]</f>
        <v>1119.9680000000001</v>
      </c>
      <c r="V2673" s="4">
        <v>0.2</v>
      </c>
      <c r="W2673">
        <v>222</v>
      </c>
      <c r="X2673" t="s">
        <v>36</v>
      </c>
      <c r="Y2673" t="s">
        <v>36</v>
      </c>
      <c r="Z2673" s="2">
        <v>705.55761806276325</v>
      </c>
    </row>
    <row r="2674" spans="1:26" x14ac:dyDescent="0.35">
      <c r="A2674" t="s">
        <v>672</v>
      </c>
      <c r="B2674" t="s">
        <v>673</v>
      </c>
      <c r="C2674" t="s">
        <v>39</v>
      </c>
      <c r="D2674" t="s">
        <v>80</v>
      </c>
      <c r="E2674" t="s">
        <v>81</v>
      </c>
      <c r="F2674" t="s">
        <v>2643</v>
      </c>
      <c r="G2674" t="s">
        <v>2644</v>
      </c>
      <c r="H2674" t="s">
        <v>32</v>
      </c>
      <c r="I2674" t="s">
        <v>2642</v>
      </c>
      <c r="J2674" s="1">
        <v>42749</v>
      </c>
      <c r="K2674" s="1">
        <v>42750</v>
      </c>
      <c r="L2674" t="s">
        <v>199</v>
      </c>
      <c r="M2674">
        <f>Table1[[#This Row],[Ship Date]]-Table1[[#This Row],[Order Date]]</f>
        <v>1</v>
      </c>
      <c r="N2674">
        <v>1</v>
      </c>
      <c r="O2674" t="s">
        <v>35</v>
      </c>
      <c r="P2674" s="3">
        <v>7.92</v>
      </c>
      <c r="Q2674" s="3">
        <v>6.6079316891071649</v>
      </c>
      <c r="R2674" s="3">
        <f>(Table1[[#This Row],[Selling Price]]-Table1[[#This Row],[Cost Price]])</f>
        <v>1.312068310892835</v>
      </c>
      <c r="S2674" s="12">
        <f>(Table1[[#This Row],[Profit]]/Table1[[#This Row],[Selling Price]])</f>
        <v>0.16566519076929737</v>
      </c>
      <c r="T2674">
        <v>5</v>
      </c>
      <c r="U2674" s="2">
        <f>Table1[[#This Row],[Selling Price]]*Table1[[#This Row],[Quantity]]</f>
        <v>39.6</v>
      </c>
      <c r="V2674" s="4">
        <v>0.2</v>
      </c>
      <c r="W2674">
        <v>465</v>
      </c>
      <c r="X2674" t="s">
        <v>36</v>
      </c>
      <c r="Y2674" t="s">
        <v>52</v>
      </c>
      <c r="Z2674" s="2">
        <v>1.400071426749363</v>
      </c>
    </row>
    <row r="2675" spans="1:26" x14ac:dyDescent="0.35">
      <c r="A2675" t="s">
        <v>672</v>
      </c>
      <c r="B2675" t="s">
        <v>673</v>
      </c>
      <c r="C2675" t="s">
        <v>64</v>
      </c>
      <c r="D2675" t="s">
        <v>80</v>
      </c>
      <c r="E2675" t="s">
        <v>81</v>
      </c>
      <c r="F2675" t="s">
        <v>3880</v>
      </c>
      <c r="G2675" t="s">
        <v>3881</v>
      </c>
      <c r="H2675" t="s">
        <v>32</v>
      </c>
      <c r="I2675" t="s">
        <v>3879</v>
      </c>
      <c r="J2675" s="1">
        <v>42338</v>
      </c>
      <c r="K2675" s="1">
        <v>42342</v>
      </c>
      <c r="L2675" t="s">
        <v>60</v>
      </c>
      <c r="M2675">
        <f>Table1[[#This Row],[Ship Date]]-Table1[[#This Row],[Order Date]]</f>
        <v>4</v>
      </c>
      <c r="N2675">
        <v>11</v>
      </c>
      <c r="O2675" t="s">
        <v>35</v>
      </c>
      <c r="P2675" s="3">
        <v>94.92</v>
      </c>
      <c r="Q2675" s="3">
        <v>62.32993752901583</v>
      </c>
      <c r="R2675" s="3">
        <f>(Table1[[#This Row],[Selling Price]]-Table1[[#This Row],[Cost Price]])</f>
        <v>32.590062470984172</v>
      </c>
      <c r="S2675" s="12">
        <f>(Table1[[#This Row],[Profit]]/Table1[[#This Row],[Selling Price]])</f>
        <v>0.34334241962688761</v>
      </c>
      <c r="T2675">
        <v>4</v>
      </c>
      <c r="U2675" s="2">
        <f>Table1[[#This Row],[Selling Price]]*Table1[[#This Row],[Quantity]]</f>
        <v>379.68</v>
      </c>
      <c r="V2675" s="4">
        <v>0.4</v>
      </c>
      <c r="W2675">
        <v>119</v>
      </c>
      <c r="X2675" t="s">
        <v>36</v>
      </c>
      <c r="Y2675" t="s">
        <v>36</v>
      </c>
      <c r="Z2675" s="2">
        <v>21.782441514516542</v>
      </c>
    </row>
    <row r="2676" spans="1:26" x14ac:dyDescent="0.35">
      <c r="A2676" t="s">
        <v>672</v>
      </c>
      <c r="B2676" t="s">
        <v>673</v>
      </c>
      <c r="C2676" t="s">
        <v>64</v>
      </c>
      <c r="D2676" t="s">
        <v>80</v>
      </c>
      <c r="E2676" t="s">
        <v>162</v>
      </c>
      <c r="F2676" t="s">
        <v>2039</v>
      </c>
      <c r="G2676" t="s">
        <v>2040</v>
      </c>
      <c r="H2676" t="s">
        <v>32</v>
      </c>
      <c r="I2676" t="s">
        <v>3913</v>
      </c>
      <c r="J2676" s="1">
        <v>42656</v>
      </c>
      <c r="K2676" s="1">
        <v>42662</v>
      </c>
      <c r="L2676" t="s">
        <v>60</v>
      </c>
      <c r="M2676">
        <f>Table1[[#This Row],[Ship Date]]-Table1[[#This Row],[Order Date]]</f>
        <v>6</v>
      </c>
      <c r="N2676">
        <v>10</v>
      </c>
      <c r="O2676" t="s">
        <v>61</v>
      </c>
      <c r="P2676" s="3">
        <v>191.976</v>
      </c>
      <c r="Q2676" s="3">
        <v>130.06236332153401</v>
      </c>
      <c r="R2676" s="3">
        <f>(Table1[[#This Row],[Selling Price]]-Table1[[#This Row],[Cost Price]])</f>
        <v>61.913636678465991</v>
      </c>
      <c r="S2676" s="12">
        <f>(Table1[[#This Row],[Profit]]/Table1[[#This Row],[Selling Price]])</f>
        <v>0.32250717109673077</v>
      </c>
      <c r="T2676">
        <v>3</v>
      </c>
      <c r="U2676" s="2">
        <f>Table1[[#This Row],[Selling Price]]*Table1[[#This Row],[Quantity]]</f>
        <v>575.928</v>
      </c>
      <c r="V2676" s="4">
        <v>0.2</v>
      </c>
      <c r="W2676">
        <v>494</v>
      </c>
      <c r="X2676" t="s">
        <v>68</v>
      </c>
      <c r="Y2676" t="s">
        <v>36</v>
      </c>
      <c r="Z2676" s="2">
        <v>140.10488017782549</v>
      </c>
    </row>
    <row r="2677" spans="1:26" x14ac:dyDescent="0.35">
      <c r="A2677" t="s">
        <v>672</v>
      </c>
      <c r="B2677" t="s">
        <v>673</v>
      </c>
      <c r="C2677" t="s">
        <v>45</v>
      </c>
      <c r="D2677" t="s">
        <v>80</v>
      </c>
      <c r="E2677" t="s">
        <v>618</v>
      </c>
      <c r="F2677" t="s">
        <v>2868</v>
      </c>
      <c r="G2677" t="s">
        <v>2869</v>
      </c>
      <c r="H2677" t="s">
        <v>32</v>
      </c>
      <c r="I2677" t="s">
        <v>4615</v>
      </c>
      <c r="J2677" s="1">
        <v>42530</v>
      </c>
      <c r="K2677" s="1">
        <v>42533</v>
      </c>
      <c r="L2677" t="s">
        <v>199</v>
      </c>
      <c r="M2677">
        <f>Table1[[#This Row],[Ship Date]]-Table1[[#This Row],[Order Date]]</f>
        <v>3</v>
      </c>
      <c r="N2677">
        <v>6</v>
      </c>
      <c r="O2677" t="s">
        <v>51</v>
      </c>
      <c r="P2677" s="3">
        <v>695.7</v>
      </c>
      <c r="Q2677" s="3">
        <v>579.5711794084516</v>
      </c>
      <c r="R2677" s="3">
        <f>(Table1[[#This Row],[Selling Price]]-Table1[[#This Row],[Cost Price]])</f>
        <v>116.12882059154845</v>
      </c>
      <c r="S2677" s="12">
        <f>(Table1[[#This Row],[Profit]]/Table1[[#This Row],[Selling Price]])</f>
        <v>0.16692370359572867</v>
      </c>
      <c r="T2677">
        <v>2</v>
      </c>
      <c r="U2677" s="2">
        <f>Table1[[#This Row],[Selling Price]]*Table1[[#This Row],[Quantity]]</f>
        <v>1391.4</v>
      </c>
      <c r="V2677" s="4">
        <v>0.5</v>
      </c>
      <c r="W2677">
        <v>161</v>
      </c>
      <c r="X2677" t="s">
        <v>36</v>
      </c>
      <c r="Y2677" t="s">
        <v>68</v>
      </c>
      <c r="Z2677" s="2">
        <v>132.5509689941303</v>
      </c>
    </row>
    <row r="2678" spans="1:26" x14ac:dyDescent="0.35">
      <c r="A2678" t="s">
        <v>672</v>
      </c>
      <c r="B2678" t="s">
        <v>673</v>
      </c>
      <c r="C2678" t="s">
        <v>45</v>
      </c>
      <c r="D2678" t="s">
        <v>80</v>
      </c>
      <c r="E2678" t="s">
        <v>81</v>
      </c>
      <c r="F2678" t="s">
        <v>2926</v>
      </c>
      <c r="G2678" t="s">
        <v>4374</v>
      </c>
      <c r="H2678" t="s">
        <v>32</v>
      </c>
      <c r="I2678" t="s">
        <v>4703</v>
      </c>
      <c r="J2678" s="1">
        <v>42710</v>
      </c>
      <c r="K2678" s="1">
        <v>42716</v>
      </c>
      <c r="L2678" t="s">
        <v>60</v>
      </c>
      <c r="M2678">
        <f>Table1[[#This Row],[Ship Date]]-Table1[[#This Row],[Order Date]]</f>
        <v>6</v>
      </c>
      <c r="N2678">
        <v>12</v>
      </c>
      <c r="O2678" t="s">
        <v>35</v>
      </c>
      <c r="P2678" s="3">
        <v>156.792</v>
      </c>
      <c r="Q2678" s="3">
        <v>110.2945840955605</v>
      </c>
      <c r="R2678" s="3">
        <f>(Table1[[#This Row],[Selling Price]]-Table1[[#This Row],[Cost Price]])</f>
        <v>46.497415904439507</v>
      </c>
      <c r="S2678" s="12">
        <f>(Table1[[#This Row],[Profit]]/Table1[[#This Row],[Selling Price]])</f>
        <v>0.29655477259324142</v>
      </c>
      <c r="T2678">
        <v>1</v>
      </c>
      <c r="U2678" s="2">
        <f>Table1[[#This Row],[Selling Price]]*Table1[[#This Row],[Quantity]]</f>
        <v>156.792</v>
      </c>
      <c r="V2678" s="4">
        <v>0.2</v>
      </c>
      <c r="W2678">
        <v>284</v>
      </c>
      <c r="X2678" t="s">
        <v>68</v>
      </c>
      <c r="Y2678" t="s">
        <v>36</v>
      </c>
      <c r="Z2678" s="2">
        <v>345.07297864654657</v>
      </c>
    </row>
    <row r="2679" spans="1:26" x14ac:dyDescent="0.35">
      <c r="A2679" t="s">
        <v>672</v>
      </c>
      <c r="B2679" t="s">
        <v>673</v>
      </c>
      <c r="C2679" t="s">
        <v>27</v>
      </c>
      <c r="D2679" t="s">
        <v>80</v>
      </c>
      <c r="E2679" t="s">
        <v>162</v>
      </c>
      <c r="F2679" t="s">
        <v>5154</v>
      </c>
      <c r="G2679" t="s">
        <v>5155</v>
      </c>
      <c r="H2679" t="s">
        <v>32</v>
      </c>
      <c r="I2679" t="s">
        <v>5156</v>
      </c>
      <c r="J2679" s="1">
        <v>43002</v>
      </c>
      <c r="K2679" s="1">
        <v>43006</v>
      </c>
      <c r="L2679" t="s">
        <v>60</v>
      </c>
      <c r="M2679">
        <f>Table1[[#This Row],[Ship Date]]-Table1[[#This Row],[Order Date]]</f>
        <v>4</v>
      </c>
      <c r="N2679">
        <v>9</v>
      </c>
      <c r="O2679" t="s">
        <v>61</v>
      </c>
      <c r="P2679" s="3">
        <v>72</v>
      </c>
      <c r="Q2679" s="3">
        <v>59.28323348657775</v>
      </c>
      <c r="R2679" s="3">
        <f>(Table1[[#This Row],[Selling Price]]-Table1[[#This Row],[Cost Price]])</f>
        <v>12.71676651342225</v>
      </c>
      <c r="S2679" s="12">
        <f>(Table1[[#This Row],[Profit]]/Table1[[#This Row],[Selling Price]])</f>
        <v>0.17662175713086459</v>
      </c>
      <c r="T2679">
        <v>4</v>
      </c>
      <c r="U2679" s="2">
        <f>Table1[[#This Row],[Selling Price]]*Table1[[#This Row],[Quantity]]</f>
        <v>288</v>
      </c>
      <c r="V2679" s="4">
        <v>0</v>
      </c>
      <c r="W2679">
        <v>108</v>
      </c>
      <c r="X2679" t="s">
        <v>36</v>
      </c>
      <c r="Y2679" t="s">
        <v>36</v>
      </c>
      <c r="Z2679" s="2">
        <v>27.885480092693399</v>
      </c>
    </row>
    <row r="2680" spans="1:26" x14ac:dyDescent="0.35">
      <c r="A2680" t="s">
        <v>672</v>
      </c>
      <c r="B2680" t="s">
        <v>673</v>
      </c>
      <c r="C2680" t="s">
        <v>39</v>
      </c>
      <c r="D2680" t="s">
        <v>80</v>
      </c>
      <c r="E2680" t="s">
        <v>81</v>
      </c>
      <c r="F2680" t="s">
        <v>854</v>
      </c>
      <c r="G2680" t="s">
        <v>855</v>
      </c>
      <c r="H2680" t="s">
        <v>32</v>
      </c>
      <c r="I2680" t="s">
        <v>5173</v>
      </c>
      <c r="J2680" s="1">
        <v>42695</v>
      </c>
      <c r="K2680" s="1">
        <v>42699</v>
      </c>
      <c r="L2680" t="s">
        <v>34</v>
      </c>
      <c r="M2680">
        <f>Table1[[#This Row],[Ship Date]]-Table1[[#This Row],[Order Date]]</f>
        <v>4</v>
      </c>
      <c r="N2680">
        <v>11</v>
      </c>
      <c r="O2680" t="s">
        <v>35</v>
      </c>
      <c r="P2680" s="3">
        <v>404.94</v>
      </c>
      <c r="Q2680" s="3">
        <v>287.0113541329593</v>
      </c>
      <c r="R2680" s="3">
        <f>(Table1[[#This Row],[Selling Price]]-Table1[[#This Row],[Cost Price]])</f>
        <v>117.9286458670407</v>
      </c>
      <c r="S2680" s="12">
        <f>(Table1[[#This Row],[Profit]]/Table1[[#This Row],[Selling Price]])</f>
        <v>0.29122498608939767</v>
      </c>
      <c r="T2680">
        <v>3</v>
      </c>
      <c r="U2680" s="2">
        <f>Table1[[#This Row],[Selling Price]]*Table1[[#This Row],[Quantity]]</f>
        <v>1214.82</v>
      </c>
      <c r="V2680" s="4">
        <v>0</v>
      </c>
      <c r="W2680">
        <v>123</v>
      </c>
      <c r="X2680" t="s">
        <v>36</v>
      </c>
      <c r="Y2680" t="s">
        <v>36</v>
      </c>
      <c r="Z2680" s="2">
        <v>222.94185316176049</v>
      </c>
    </row>
    <row r="2681" spans="1:26" x14ac:dyDescent="0.35">
      <c r="A2681" t="s">
        <v>672</v>
      </c>
      <c r="B2681" t="s">
        <v>673</v>
      </c>
      <c r="C2681" t="s">
        <v>55</v>
      </c>
      <c r="D2681" t="s">
        <v>80</v>
      </c>
      <c r="E2681" t="s">
        <v>162</v>
      </c>
      <c r="F2681" t="s">
        <v>1396</v>
      </c>
      <c r="G2681" t="s">
        <v>1397</v>
      </c>
      <c r="H2681" t="s">
        <v>32</v>
      </c>
      <c r="I2681" t="s">
        <v>5467</v>
      </c>
      <c r="J2681" s="1">
        <v>43076</v>
      </c>
      <c r="K2681" s="1">
        <v>43078</v>
      </c>
      <c r="L2681" t="s">
        <v>199</v>
      </c>
      <c r="M2681">
        <f>Table1[[#This Row],[Ship Date]]-Table1[[#This Row],[Order Date]]</f>
        <v>2</v>
      </c>
      <c r="N2681">
        <v>12</v>
      </c>
      <c r="O2681" t="s">
        <v>35</v>
      </c>
      <c r="P2681" s="3">
        <v>127.98399999999999</v>
      </c>
      <c r="Q2681" s="3">
        <v>104.9918992249725</v>
      </c>
      <c r="R2681" s="3">
        <f>(Table1[[#This Row],[Selling Price]]-Table1[[#This Row],[Cost Price]])</f>
        <v>22.992100775027495</v>
      </c>
      <c r="S2681" s="12">
        <f>(Table1[[#This Row],[Profit]]/Table1[[#This Row],[Selling Price]])</f>
        <v>0.17964824333531923</v>
      </c>
      <c r="T2681">
        <v>2</v>
      </c>
      <c r="U2681" s="2">
        <f>Table1[[#This Row],[Selling Price]]*Table1[[#This Row],[Quantity]]</f>
        <v>255.96799999999999</v>
      </c>
      <c r="V2681" s="4">
        <v>0.2</v>
      </c>
      <c r="W2681">
        <v>471</v>
      </c>
      <c r="X2681" t="s">
        <v>36</v>
      </c>
      <c r="Y2681" t="s">
        <v>68</v>
      </c>
      <c r="Z2681" s="2">
        <v>116.0391207471764</v>
      </c>
    </row>
    <row r="2682" spans="1:26" x14ac:dyDescent="0.35">
      <c r="A2682" t="s">
        <v>672</v>
      </c>
      <c r="B2682" t="s">
        <v>673</v>
      </c>
      <c r="C2682" t="s">
        <v>39</v>
      </c>
      <c r="D2682" t="s">
        <v>80</v>
      </c>
      <c r="E2682" t="s">
        <v>162</v>
      </c>
      <c r="F2682" t="s">
        <v>2910</v>
      </c>
      <c r="G2682" t="s">
        <v>2911</v>
      </c>
      <c r="H2682" t="s">
        <v>32</v>
      </c>
      <c r="I2682" t="s">
        <v>5675</v>
      </c>
      <c r="J2682" s="1">
        <v>42664</v>
      </c>
      <c r="K2682" s="1">
        <v>42665</v>
      </c>
      <c r="L2682" t="s">
        <v>199</v>
      </c>
      <c r="M2682">
        <f>Table1[[#This Row],[Ship Date]]-Table1[[#This Row],[Order Date]]</f>
        <v>1</v>
      </c>
      <c r="N2682">
        <v>10</v>
      </c>
      <c r="O2682" t="s">
        <v>61</v>
      </c>
      <c r="P2682" s="3">
        <v>98.16</v>
      </c>
      <c r="Q2682" s="3">
        <v>75.534462474873067</v>
      </c>
      <c r="R2682" s="3">
        <f>(Table1[[#This Row],[Selling Price]]-Table1[[#This Row],[Cost Price]])</f>
        <v>22.62553752512693</v>
      </c>
      <c r="S2682" s="12">
        <f>(Table1[[#This Row],[Profit]]/Table1[[#This Row],[Selling Price]])</f>
        <v>0.23049651105467533</v>
      </c>
      <c r="T2682">
        <v>6</v>
      </c>
      <c r="U2682" s="2">
        <f>Table1[[#This Row],[Selling Price]]*Table1[[#This Row],[Quantity]]</f>
        <v>588.96</v>
      </c>
      <c r="V2682" s="4">
        <v>0</v>
      </c>
      <c r="W2682">
        <v>264</v>
      </c>
      <c r="X2682" t="s">
        <v>36</v>
      </c>
      <c r="Y2682" t="s">
        <v>52</v>
      </c>
      <c r="Z2682" s="2">
        <v>34.902882541374282</v>
      </c>
    </row>
    <row r="2683" spans="1:26" x14ac:dyDescent="0.35">
      <c r="A2683" t="s">
        <v>672</v>
      </c>
      <c r="B2683" t="s">
        <v>673</v>
      </c>
      <c r="C2683" t="s">
        <v>55</v>
      </c>
      <c r="D2683" t="s">
        <v>80</v>
      </c>
      <c r="E2683" t="s">
        <v>162</v>
      </c>
      <c r="F2683" t="s">
        <v>1155</v>
      </c>
      <c r="G2683" t="s">
        <v>1156</v>
      </c>
      <c r="H2683" t="s">
        <v>32</v>
      </c>
      <c r="I2683" t="s">
        <v>6570</v>
      </c>
      <c r="J2683" s="1">
        <v>42931</v>
      </c>
      <c r="K2683" s="1">
        <v>42934</v>
      </c>
      <c r="L2683" t="s">
        <v>34</v>
      </c>
      <c r="M2683">
        <f>Table1[[#This Row],[Ship Date]]-Table1[[#This Row],[Order Date]]</f>
        <v>3</v>
      </c>
      <c r="N2683">
        <v>7</v>
      </c>
      <c r="O2683" t="s">
        <v>51</v>
      </c>
      <c r="P2683" s="3">
        <v>41.9</v>
      </c>
      <c r="Q2683" s="3">
        <v>35.582251329091612</v>
      </c>
      <c r="R2683" s="3">
        <f>(Table1[[#This Row],[Selling Price]]-Table1[[#This Row],[Cost Price]])</f>
        <v>6.3177486709083865</v>
      </c>
      <c r="S2683" s="12">
        <f>(Table1[[#This Row],[Profit]]/Table1[[#This Row],[Selling Price]])</f>
        <v>0.15078159119113094</v>
      </c>
      <c r="T2683">
        <v>2</v>
      </c>
      <c r="U2683" s="2">
        <f>Table1[[#This Row],[Selling Price]]*Table1[[#This Row],[Quantity]]</f>
        <v>83.8</v>
      </c>
      <c r="V2683" s="4">
        <v>0</v>
      </c>
      <c r="W2683">
        <v>229</v>
      </c>
      <c r="X2683" t="s">
        <v>36</v>
      </c>
      <c r="Y2683" t="s">
        <v>52</v>
      </c>
      <c r="Z2683" s="2">
        <v>29.62777413171634</v>
      </c>
    </row>
    <row r="2684" spans="1:26" x14ac:dyDescent="0.35">
      <c r="A2684" t="s">
        <v>672</v>
      </c>
      <c r="B2684" t="s">
        <v>673</v>
      </c>
      <c r="C2684" t="s">
        <v>45</v>
      </c>
      <c r="D2684" t="s">
        <v>80</v>
      </c>
      <c r="E2684" t="s">
        <v>162</v>
      </c>
      <c r="F2684" t="s">
        <v>2350</v>
      </c>
      <c r="G2684" t="s">
        <v>2351</v>
      </c>
      <c r="H2684" t="s">
        <v>32</v>
      </c>
      <c r="I2684" t="s">
        <v>6700</v>
      </c>
      <c r="J2684" s="1">
        <v>41987</v>
      </c>
      <c r="K2684" s="1">
        <v>41994</v>
      </c>
      <c r="L2684" t="s">
        <v>60</v>
      </c>
      <c r="M2684">
        <f>Table1[[#This Row],[Ship Date]]-Table1[[#This Row],[Order Date]]</f>
        <v>7</v>
      </c>
      <c r="N2684">
        <v>12</v>
      </c>
      <c r="O2684" t="s">
        <v>35</v>
      </c>
      <c r="P2684" s="3">
        <v>263.95999999999998</v>
      </c>
      <c r="Q2684" s="3">
        <v>177.57267043225869</v>
      </c>
      <c r="R2684" s="3">
        <f>(Table1[[#This Row],[Selling Price]]-Table1[[#This Row],[Cost Price]])</f>
        <v>86.38732956774129</v>
      </c>
      <c r="S2684" s="12">
        <f>(Table1[[#This Row],[Profit]]/Table1[[#This Row],[Selling Price]])</f>
        <v>0.32727432022935782</v>
      </c>
      <c r="T2684">
        <v>1</v>
      </c>
      <c r="U2684" s="2">
        <f>Table1[[#This Row],[Selling Price]]*Table1[[#This Row],[Quantity]]</f>
        <v>263.95999999999998</v>
      </c>
      <c r="V2684" s="4">
        <v>0.2</v>
      </c>
      <c r="W2684">
        <v>195</v>
      </c>
      <c r="X2684" t="s">
        <v>68</v>
      </c>
      <c r="Y2684" t="s">
        <v>36</v>
      </c>
      <c r="Z2684" s="2">
        <v>690.14870301342376</v>
      </c>
    </row>
    <row r="2685" spans="1:26" x14ac:dyDescent="0.35">
      <c r="A2685" t="s">
        <v>672</v>
      </c>
      <c r="B2685" t="s">
        <v>673</v>
      </c>
      <c r="C2685" t="s">
        <v>27</v>
      </c>
      <c r="D2685" t="s">
        <v>80</v>
      </c>
      <c r="E2685" t="s">
        <v>162</v>
      </c>
      <c r="F2685" t="s">
        <v>379</v>
      </c>
      <c r="G2685" t="s">
        <v>380</v>
      </c>
      <c r="H2685" t="s">
        <v>32</v>
      </c>
      <c r="I2685" t="s">
        <v>6917</v>
      </c>
      <c r="J2685" s="1">
        <v>42998</v>
      </c>
      <c r="K2685" s="1">
        <v>43004</v>
      </c>
      <c r="L2685" t="s">
        <v>60</v>
      </c>
      <c r="M2685">
        <f>Table1[[#This Row],[Ship Date]]-Table1[[#This Row],[Order Date]]</f>
        <v>6</v>
      </c>
      <c r="N2685">
        <v>9</v>
      </c>
      <c r="O2685" t="s">
        <v>61</v>
      </c>
      <c r="P2685" s="3">
        <v>59.97</v>
      </c>
      <c r="Q2685" s="3">
        <v>41.343168667984578</v>
      </c>
      <c r="R2685" s="3">
        <f>(Table1[[#This Row],[Selling Price]]-Table1[[#This Row],[Cost Price]])</f>
        <v>18.626831332015421</v>
      </c>
      <c r="S2685" s="12">
        <f>(Table1[[#This Row],[Profit]]/Table1[[#This Row],[Selling Price]])</f>
        <v>0.31060249011197966</v>
      </c>
      <c r="T2685">
        <v>3</v>
      </c>
      <c r="U2685" s="2">
        <f>Table1[[#This Row],[Selling Price]]*Table1[[#This Row],[Quantity]]</f>
        <v>179.91</v>
      </c>
      <c r="V2685" s="4">
        <v>0</v>
      </c>
      <c r="W2685">
        <v>405</v>
      </c>
      <c r="X2685" t="s">
        <v>68</v>
      </c>
      <c r="Y2685" t="s">
        <v>52</v>
      </c>
      <c r="Z2685" s="2">
        <v>17.27333420815641</v>
      </c>
    </row>
    <row r="2686" spans="1:26" x14ac:dyDescent="0.35">
      <c r="A2686" t="s">
        <v>672</v>
      </c>
      <c r="B2686" t="s">
        <v>673</v>
      </c>
      <c r="C2686" t="s">
        <v>27</v>
      </c>
      <c r="D2686" t="s">
        <v>80</v>
      </c>
      <c r="E2686" t="s">
        <v>162</v>
      </c>
      <c r="F2686" t="s">
        <v>2910</v>
      </c>
      <c r="G2686" t="s">
        <v>2911</v>
      </c>
      <c r="H2686" t="s">
        <v>32</v>
      </c>
      <c r="I2686" t="s">
        <v>7107</v>
      </c>
      <c r="J2686" s="1">
        <v>42964</v>
      </c>
      <c r="K2686" s="1">
        <v>42970</v>
      </c>
      <c r="L2686" t="s">
        <v>60</v>
      </c>
      <c r="M2686">
        <f>Table1[[#This Row],[Ship Date]]-Table1[[#This Row],[Order Date]]</f>
        <v>6</v>
      </c>
      <c r="N2686">
        <v>8</v>
      </c>
      <c r="O2686" t="s">
        <v>61</v>
      </c>
      <c r="P2686" s="3">
        <v>98.16</v>
      </c>
      <c r="Q2686" s="3">
        <v>79.641445597048744</v>
      </c>
      <c r="R2686" s="3">
        <f>(Table1[[#This Row],[Selling Price]]-Table1[[#This Row],[Cost Price]])</f>
        <v>18.518554402951253</v>
      </c>
      <c r="S2686" s="12">
        <f>(Table1[[#This Row],[Profit]]/Table1[[#This Row],[Selling Price]])</f>
        <v>0.18865682969591741</v>
      </c>
      <c r="T2686">
        <v>6</v>
      </c>
      <c r="U2686" s="2">
        <f>Table1[[#This Row],[Selling Price]]*Table1[[#This Row],[Quantity]]</f>
        <v>588.96</v>
      </c>
      <c r="V2686" s="4">
        <v>0</v>
      </c>
      <c r="W2686">
        <v>343</v>
      </c>
      <c r="X2686" t="s">
        <v>68</v>
      </c>
      <c r="Y2686" t="s">
        <v>52</v>
      </c>
      <c r="Z2686" s="2">
        <v>34.902882541374282</v>
      </c>
    </row>
    <row r="2687" spans="1:26" x14ac:dyDescent="0.35">
      <c r="A2687" t="s">
        <v>672</v>
      </c>
      <c r="B2687" t="s">
        <v>673</v>
      </c>
      <c r="C2687" t="s">
        <v>64</v>
      </c>
      <c r="D2687" t="s">
        <v>80</v>
      </c>
      <c r="E2687" t="s">
        <v>81</v>
      </c>
      <c r="F2687" t="s">
        <v>2506</v>
      </c>
      <c r="G2687" t="s">
        <v>2507</v>
      </c>
      <c r="H2687" t="s">
        <v>32</v>
      </c>
      <c r="I2687" t="s">
        <v>7224</v>
      </c>
      <c r="J2687" s="1">
        <v>42226</v>
      </c>
      <c r="K2687" s="1">
        <v>42232</v>
      </c>
      <c r="L2687" t="s">
        <v>60</v>
      </c>
      <c r="M2687">
        <f>Table1[[#This Row],[Ship Date]]-Table1[[#This Row],[Order Date]]</f>
        <v>6</v>
      </c>
      <c r="N2687">
        <v>8</v>
      </c>
      <c r="O2687" t="s">
        <v>61</v>
      </c>
      <c r="P2687" s="3">
        <v>438.36799999999999</v>
      </c>
      <c r="Q2687" s="3">
        <v>361.71728849976517</v>
      </c>
      <c r="R2687" s="3">
        <f>(Table1[[#This Row],[Selling Price]]-Table1[[#This Row],[Cost Price]])</f>
        <v>76.65071150023482</v>
      </c>
      <c r="S2687" s="12">
        <f>(Table1[[#This Row],[Profit]]/Table1[[#This Row],[Selling Price]])</f>
        <v>0.1748547145326183</v>
      </c>
      <c r="T2687">
        <v>4</v>
      </c>
      <c r="U2687" s="2">
        <f>Table1[[#This Row],[Selling Price]]*Table1[[#This Row],[Quantity]]</f>
        <v>1753.472</v>
      </c>
      <c r="V2687" s="4">
        <v>0.2</v>
      </c>
      <c r="W2687">
        <v>492</v>
      </c>
      <c r="X2687" t="s">
        <v>68</v>
      </c>
      <c r="Y2687" t="s">
        <v>68</v>
      </c>
      <c r="Z2687" s="2">
        <v>124.9827086226997</v>
      </c>
    </row>
    <row r="2688" spans="1:26" x14ac:dyDescent="0.35">
      <c r="A2688" t="s">
        <v>672</v>
      </c>
      <c r="B2688" t="s">
        <v>673</v>
      </c>
      <c r="C2688" t="s">
        <v>45</v>
      </c>
      <c r="D2688" t="s">
        <v>80</v>
      </c>
      <c r="E2688" t="s">
        <v>162</v>
      </c>
      <c r="F2688" t="s">
        <v>3353</v>
      </c>
      <c r="G2688" t="s">
        <v>3354</v>
      </c>
      <c r="H2688" t="s">
        <v>32</v>
      </c>
      <c r="I2688" t="s">
        <v>7252</v>
      </c>
      <c r="J2688" s="1">
        <v>42608</v>
      </c>
      <c r="K2688" s="1">
        <v>42612</v>
      </c>
      <c r="L2688" t="s">
        <v>60</v>
      </c>
      <c r="M2688">
        <f>Table1[[#This Row],[Ship Date]]-Table1[[#This Row],[Order Date]]</f>
        <v>4</v>
      </c>
      <c r="N2688">
        <v>8</v>
      </c>
      <c r="O2688" t="s">
        <v>61</v>
      </c>
      <c r="P2688" s="3">
        <v>47.97</v>
      </c>
      <c r="Q2688" s="3">
        <v>33.029626651365618</v>
      </c>
      <c r="R2688" s="3">
        <f>(Table1[[#This Row],[Selling Price]]-Table1[[#This Row],[Cost Price]])</f>
        <v>14.940373348634381</v>
      </c>
      <c r="S2688" s="12">
        <f>(Table1[[#This Row],[Profit]]/Table1[[#This Row],[Selling Price]])</f>
        <v>0.3114524358689677</v>
      </c>
      <c r="T2688">
        <v>3</v>
      </c>
      <c r="U2688" s="2">
        <f>Table1[[#This Row],[Selling Price]]*Table1[[#This Row],[Quantity]]</f>
        <v>143.91</v>
      </c>
      <c r="V2688" s="4">
        <v>0</v>
      </c>
      <c r="W2688">
        <v>137</v>
      </c>
      <c r="X2688" t="s">
        <v>36</v>
      </c>
      <c r="Y2688" t="s">
        <v>52</v>
      </c>
      <c r="Z2688" s="2">
        <v>22.944661713410749</v>
      </c>
    </row>
    <row r="2689" spans="1:26" x14ac:dyDescent="0.35">
      <c r="A2689" t="s">
        <v>672</v>
      </c>
      <c r="B2689" t="s">
        <v>673</v>
      </c>
      <c r="C2689" t="s">
        <v>55</v>
      </c>
      <c r="D2689" t="s">
        <v>80</v>
      </c>
      <c r="E2689" t="s">
        <v>1058</v>
      </c>
      <c r="F2689" t="s">
        <v>1177</v>
      </c>
      <c r="G2689" t="s">
        <v>1178</v>
      </c>
      <c r="H2689" t="s">
        <v>32</v>
      </c>
      <c r="I2689" t="s">
        <v>7526</v>
      </c>
      <c r="J2689" s="1">
        <v>42820</v>
      </c>
      <c r="K2689" s="1">
        <v>42824</v>
      </c>
      <c r="L2689" t="s">
        <v>60</v>
      </c>
      <c r="M2689">
        <f>Table1[[#This Row],[Ship Date]]-Table1[[#This Row],[Order Date]]</f>
        <v>4</v>
      </c>
      <c r="N2689">
        <v>3</v>
      </c>
      <c r="O2689" t="s">
        <v>106</v>
      </c>
      <c r="P2689" s="3">
        <v>2399.96</v>
      </c>
      <c r="Q2689" s="3">
        <v>1857.7133220540779</v>
      </c>
      <c r="R2689" s="3">
        <f>(Table1[[#This Row],[Selling Price]]-Table1[[#This Row],[Cost Price]])</f>
        <v>542.2466779459221</v>
      </c>
      <c r="S2689" s="12">
        <f>(Table1[[#This Row],[Profit]]/Table1[[#This Row],[Selling Price]])</f>
        <v>0.22593988147549213</v>
      </c>
      <c r="T2689">
        <v>5</v>
      </c>
      <c r="U2689" s="2">
        <f>Table1[[#This Row],[Selling Price]]*Table1[[#This Row],[Quantity]]</f>
        <v>11999.8</v>
      </c>
      <c r="V2689" s="4">
        <v>0.2</v>
      </c>
      <c r="W2689">
        <v>161</v>
      </c>
      <c r="X2689" t="s">
        <v>36</v>
      </c>
      <c r="Y2689" t="s">
        <v>36</v>
      </c>
      <c r="Z2689" s="2">
        <v>774.58375929699594</v>
      </c>
    </row>
    <row r="2690" spans="1:26" x14ac:dyDescent="0.35">
      <c r="A2690" t="s">
        <v>672</v>
      </c>
      <c r="B2690" t="s">
        <v>673</v>
      </c>
      <c r="C2690" t="s">
        <v>45</v>
      </c>
      <c r="D2690" t="s">
        <v>80</v>
      </c>
      <c r="E2690" t="s">
        <v>618</v>
      </c>
      <c r="F2690" t="s">
        <v>7561</v>
      </c>
      <c r="G2690" t="s">
        <v>7562</v>
      </c>
      <c r="H2690" t="s">
        <v>32</v>
      </c>
      <c r="I2690" t="s">
        <v>7563</v>
      </c>
      <c r="J2690" s="1">
        <v>42561</v>
      </c>
      <c r="K2690" s="1">
        <v>42561</v>
      </c>
      <c r="L2690" t="s">
        <v>1118</v>
      </c>
      <c r="M2690">
        <f>Table1[[#This Row],[Ship Date]]-Table1[[#This Row],[Order Date]]</f>
        <v>0</v>
      </c>
      <c r="N2690">
        <v>7</v>
      </c>
      <c r="O2690" t="s">
        <v>51</v>
      </c>
      <c r="P2690" s="3">
        <v>341.99099999999999</v>
      </c>
      <c r="Q2690" s="3">
        <v>275.51029892582011</v>
      </c>
      <c r="R2690" s="3">
        <f>(Table1[[#This Row],[Selling Price]]-Table1[[#This Row],[Cost Price]])</f>
        <v>66.480701074179876</v>
      </c>
      <c r="S2690" s="12">
        <f>(Table1[[#This Row],[Profit]]/Table1[[#This Row],[Selling Price]])</f>
        <v>0.19439313044547921</v>
      </c>
      <c r="T2690">
        <v>3</v>
      </c>
      <c r="U2690" s="2">
        <f>Table1[[#This Row],[Selling Price]]*Table1[[#This Row],[Quantity]]</f>
        <v>1025.973</v>
      </c>
      <c r="V2690" s="4">
        <v>0.7</v>
      </c>
      <c r="W2690">
        <v>117</v>
      </c>
      <c r="X2690" t="s">
        <v>36</v>
      </c>
      <c r="Y2690" t="s">
        <v>36</v>
      </c>
      <c r="Z2690" s="2">
        <v>132.5509689941303</v>
      </c>
    </row>
    <row r="2691" spans="1:26" x14ac:dyDescent="0.35">
      <c r="A2691" t="s">
        <v>672</v>
      </c>
      <c r="B2691" t="s">
        <v>673</v>
      </c>
      <c r="C2691" t="s">
        <v>39</v>
      </c>
      <c r="D2691" t="s">
        <v>80</v>
      </c>
      <c r="E2691" t="s">
        <v>162</v>
      </c>
      <c r="F2691" t="s">
        <v>683</v>
      </c>
      <c r="G2691" t="s">
        <v>684</v>
      </c>
      <c r="H2691" t="s">
        <v>32</v>
      </c>
      <c r="I2691" t="s">
        <v>7663</v>
      </c>
      <c r="J2691" s="1">
        <v>42885</v>
      </c>
      <c r="K2691" s="1">
        <v>42889</v>
      </c>
      <c r="L2691" t="s">
        <v>60</v>
      </c>
      <c r="M2691">
        <f>Table1[[#This Row],[Ship Date]]-Table1[[#This Row],[Order Date]]</f>
        <v>4</v>
      </c>
      <c r="N2691">
        <v>5</v>
      </c>
      <c r="O2691" t="s">
        <v>51</v>
      </c>
      <c r="P2691" s="3">
        <v>35.36</v>
      </c>
      <c r="Q2691" s="3">
        <v>24.173643639166379</v>
      </c>
      <c r="R2691" s="3">
        <f>(Table1[[#This Row],[Selling Price]]-Table1[[#This Row],[Cost Price]])</f>
        <v>11.186356360833621</v>
      </c>
      <c r="S2691" s="12">
        <f>(Table1[[#This Row],[Profit]]/Table1[[#This Row],[Selling Price]])</f>
        <v>0.31635623192402773</v>
      </c>
      <c r="T2691">
        <v>2</v>
      </c>
      <c r="U2691" s="2">
        <f>Table1[[#This Row],[Selling Price]]*Table1[[#This Row],[Quantity]]</f>
        <v>70.72</v>
      </c>
      <c r="V2691" s="4">
        <v>0.2</v>
      </c>
      <c r="W2691">
        <v>272</v>
      </c>
      <c r="X2691" t="s">
        <v>36</v>
      </c>
      <c r="Y2691" t="s">
        <v>68</v>
      </c>
      <c r="Z2691" s="2">
        <v>43.343872294184173</v>
      </c>
    </row>
    <row r="2692" spans="1:26" x14ac:dyDescent="0.35">
      <c r="A2692" t="s">
        <v>672</v>
      </c>
      <c r="B2692" t="s">
        <v>673</v>
      </c>
      <c r="C2692" t="s">
        <v>27</v>
      </c>
      <c r="D2692" t="s">
        <v>80</v>
      </c>
      <c r="E2692" t="s">
        <v>162</v>
      </c>
      <c r="F2692" t="s">
        <v>1133</v>
      </c>
      <c r="G2692" t="s">
        <v>1134</v>
      </c>
      <c r="H2692" t="s">
        <v>32</v>
      </c>
      <c r="I2692" t="s">
        <v>7684</v>
      </c>
      <c r="J2692" s="1">
        <v>42062</v>
      </c>
      <c r="K2692" s="1">
        <v>42064</v>
      </c>
      <c r="L2692" t="s">
        <v>34</v>
      </c>
      <c r="M2692">
        <f>Table1[[#This Row],[Ship Date]]-Table1[[#This Row],[Order Date]]</f>
        <v>2</v>
      </c>
      <c r="N2692">
        <v>2</v>
      </c>
      <c r="O2692" t="s">
        <v>106</v>
      </c>
      <c r="P2692" s="3">
        <v>538.91999999999996</v>
      </c>
      <c r="Q2692" s="3">
        <v>405.64541485582947</v>
      </c>
      <c r="R2692" s="3">
        <f>(Table1[[#This Row],[Selling Price]]-Table1[[#This Row],[Cost Price]])</f>
        <v>133.27458514417049</v>
      </c>
      <c r="S2692" s="12">
        <f>(Table1[[#This Row],[Profit]]/Table1[[#This Row],[Selling Price]])</f>
        <v>0.24729938607617177</v>
      </c>
      <c r="T2692">
        <v>9</v>
      </c>
      <c r="U2692" s="2">
        <f>Table1[[#This Row],[Selling Price]]*Table1[[#This Row],[Quantity]]</f>
        <v>4850.28</v>
      </c>
      <c r="V2692" s="4">
        <v>0</v>
      </c>
      <c r="W2692">
        <v>223</v>
      </c>
      <c r="X2692" t="s">
        <v>36</v>
      </c>
      <c r="Y2692" t="s">
        <v>36</v>
      </c>
      <c r="Z2692" s="2">
        <v>221.98714806042261</v>
      </c>
    </row>
    <row r="2693" spans="1:26" x14ac:dyDescent="0.35">
      <c r="A2693" t="s">
        <v>672</v>
      </c>
      <c r="B2693" t="s">
        <v>673</v>
      </c>
      <c r="C2693" t="s">
        <v>55</v>
      </c>
      <c r="D2693" t="s">
        <v>80</v>
      </c>
      <c r="E2693" t="s">
        <v>162</v>
      </c>
      <c r="F2693" t="s">
        <v>3071</v>
      </c>
      <c r="G2693" t="s">
        <v>3072</v>
      </c>
      <c r="H2693" t="s">
        <v>32</v>
      </c>
      <c r="I2693" t="s">
        <v>7732</v>
      </c>
      <c r="J2693" s="1">
        <v>42346</v>
      </c>
      <c r="K2693" s="1">
        <v>42350</v>
      </c>
      <c r="L2693" t="s">
        <v>60</v>
      </c>
      <c r="M2693">
        <f>Table1[[#This Row],[Ship Date]]-Table1[[#This Row],[Order Date]]</f>
        <v>4</v>
      </c>
      <c r="N2693">
        <v>12</v>
      </c>
      <c r="O2693" t="s">
        <v>35</v>
      </c>
      <c r="P2693" s="3">
        <v>236</v>
      </c>
      <c r="Q2693" s="3">
        <v>193.1928845519808</v>
      </c>
      <c r="R2693" s="3">
        <f>(Table1[[#This Row],[Selling Price]]-Table1[[#This Row],[Cost Price]])</f>
        <v>42.807115448019204</v>
      </c>
      <c r="S2693" s="12">
        <f>(Table1[[#This Row],[Profit]]/Table1[[#This Row],[Selling Price]])</f>
        <v>0.18138608240686102</v>
      </c>
      <c r="T2693">
        <v>4</v>
      </c>
      <c r="U2693" s="2">
        <f>Table1[[#This Row],[Selling Price]]*Table1[[#This Row],[Quantity]]</f>
        <v>944</v>
      </c>
      <c r="V2693" s="4">
        <v>0</v>
      </c>
      <c r="W2693">
        <v>411</v>
      </c>
      <c r="X2693" t="s">
        <v>36</v>
      </c>
      <c r="Y2693" t="s">
        <v>68</v>
      </c>
      <c r="Z2693" s="2">
        <v>48.173298274735828</v>
      </c>
    </row>
    <row r="2694" spans="1:26" x14ac:dyDescent="0.35">
      <c r="A2694" t="s">
        <v>672</v>
      </c>
      <c r="B2694" t="s">
        <v>673</v>
      </c>
      <c r="C2694" t="s">
        <v>55</v>
      </c>
      <c r="D2694" t="s">
        <v>80</v>
      </c>
      <c r="E2694" t="s">
        <v>81</v>
      </c>
      <c r="F2694" t="s">
        <v>2978</v>
      </c>
      <c r="G2694" t="s">
        <v>2979</v>
      </c>
      <c r="H2694" t="s">
        <v>32</v>
      </c>
      <c r="I2694" t="s">
        <v>7733</v>
      </c>
      <c r="J2694" s="1">
        <v>41945</v>
      </c>
      <c r="K2694" s="1">
        <v>41950</v>
      </c>
      <c r="L2694" t="s">
        <v>34</v>
      </c>
      <c r="M2694">
        <f>Table1[[#This Row],[Ship Date]]-Table1[[#This Row],[Order Date]]</f>
        <v>5</v>
      </c>
      <c r="N2694">
        <v>11</v>
      </c>
      <c r="O2694" t="s">
        <v>35</v>
      </c>
      <c r="P2694" s="3">
        <v>52.792000000000002</v>
      </c>
      <c r="Q2694" s="3">
        <v>38.165494645143681</v>
      </c>
      <c r="R2694" s="3">
        <f>(Table1[[#This Row],[Selling Price]]-Table1[[#This Row],[Cost Price]])</f>
        <v>14.62650535485632</v>
      </c>
      <c r="S2694" s="12">
        <f>(Table1[[#This Row],[Profit]]/Table1[[#This Row],[Selling Price]])</f>
        <v>0.27705912552766176</v>
      </c>
      <c r="T2694">
        <v>1</v>
      </c>
      <c r="U2694" s="2">
        <f>Table1[[#This Row],[Selling Price]]*Table1[[#This Row],[Quantity]]</f>
        <v>52.792000000000002</v>
      </c>
      <c r="V2694" s="4">
        <v>0.2</v>
      </c>
      <c r="W2694">
        <v>177</v>
      </c>
      <c r="X2694" t="s">
        <v>36</v>
      </c>
      <c r="Y2694" t="s">
        <v>68</v>
      </c>
      <c r="Z2694" s="2">
        <v>69.636537391864707</v>
      </c>
    </row>
    <row r="2695" spans="1:26" x14ac:dyDescent="0.35">
      <c r="A2695" t="s">
        <v>672</v>
      </c>
      <c r="B2695" t="s">
        <v>673</v>
      </c>
      <c r="C2695" t="s">
        <v>55</v>
      </c>
      <c r="D2695" t="s">
        <v>80</v>
      </c>
      <c r="E2695" t="s">
        <v>81</v>
      </c>
      <c r="F2695" t="s">
        <v>2901</v>
      </c>
      <c r="G2695" t="s">
        <v>2902</v>
      </c>
      <c r="H2695" t="s">
        <v>32</v>
      </c>
      <c r="I2695" t="s">
        <v>8332</v>
      </c>
      <c r="J2695" s="1">
        <v>42136</v>
      </c>
      <c r="K2695" s="1">
        <v>42141</v>
      </c>
      <c r="L2695" t="s">
        <v>60</v>
      </c>
      <c r="M2695">
        <f>Table1[[#This Row],[Ship Date]]-Table1[[#This Row],[Order Date]]</f>
        <v>5</v>
      </c>
      <c r="N2695">
        <v>5</v>
      </c>
      <c r="O2695" t="s">
        <v>51</v>
      </c>
      <c r="P2695" s="3">
        <v>619.15200000000004</v>
      </c>
      <c r="Q2695" s="3">
        <v>476.24360265136238</v>
      </c>
      <c r="R2695" s="3">
        <f>(Table1[[#This Row],[Selling Price]]-Table1[[#This Row],[Cost Price]])</f>
        <v>142.90839734863766</v>
      </c>
      <c r="S2695" s="12">
        <f>(Table1[[#This Row],[Profit]]/Table1[[#This Row],[Selling Price]])</f>
        <v>0.2308131078453072</v>
      </c>
      <c r="T2695">
        <v>6</v>
      </c>
      <c r="U2695" s="2">
        <f>Table1[[#This Row],[Selling Price]]*Table1[[#This Row],[Quantity]]</f>
        <v>3714.9120000000003</v>
      </c>
      <c r="V2695" s="4">
        <v>0.2</v>
      </c>
      <c r="W2695">
        <v>468</v>
      </c>
      <c r="X2695" t="s">
        <v>36</v>
      </c>
      <c r="Y2695" t="s">
        <v>36</v>
      </c>
      <c r="Z2695" s="2">
        <v>214.46675269089559</v>
      </c>
    </row>
    <row r="2696" spans="1:26" x14ac:dyDescent="0.35">
      <c r="A2696" t="s">
        <v>672</v>
      </c>
      <c r="B2696" t="s">
        <v>673</v>
      </c>
      <c r="C2696" t="s">
        <v>55</v>
      </c>
      <c r="D2696" t="s">
        <v>80</v>
      </c>
      <c r="E2696" t="s">
        <v>162</v>
      </c>
      <c r="F2696" t="s">
        <v>8135</v>
      </c>
      <c r="G2696" t="s">
        <v>8136</v>
      </c>
      <c r="H2696" t="s">
        <v>32</v>
      </c>
      <c r="I2696" t="s">
        <v>8368</v>
      </c>
      <c r="J2696" s="1">
        <v>42365</v>
      </c>
      <c r="K2696" s="1">
        <v>42369</v>
      </c>
      <c r="L2696" t="s">
        <v>60</v>
      </c>
      <c r="M2696">
        <f>Table1[[#This Row],[Ship Date]]-Table1[[#This Row],[Order Date]]</f>
        <v>4</v>
      </c>
      <c r="N2696">
        <v>12</v>
      </c>
      <c r="O2696" t="s">
        <v>35</v>
      </c>
      <c r="P2696" s="3">
        <v>4.7279999999999998</v>
      </c>
      <c r="Q2696" s="3">
        <v>3.7547971614269149</v>
      </c>
      <c r="R2696" s="3">
        <f>(Table1[[#This Row],[Selling Price]]-Table1[[#This Row],[Cost Price]])</f>
        <v>0.97320283857308487</v>
      </c>
      <c r="S2696" s="12">
        <f>(Table1[[#This Row],[Profit]]/Table1[[#This Row],[Selling Price]])</f>
        <v>0.20583816382679462</v>
      </c>
      <c r="T2696">
        <v>3</v>
      </c>
      <c r="U2696" s="2">
        <f>Table1[[#This Row],[Selling Price]]*Table1[[#This Row],[Quantity]]</f>
        <v>14.183999999999999</v>
      </c>
      <c r="V2696" s="4">
        <v>0.2</v>
      </c>
      <c r="W2696">
        <v>371</v>
      </c>
      <c r="X2696" t="s">
        <v>36</v>
      </c>
      <c r="Y2696" t="s">
        <v>52</v>
      </c>
      <c r="Z2696" s="2">
        <v>2.4073797650834678</v>
      </c>
    </row>
    <row r="2697" spans="1:26" x14ac:dyDescent="0.35">
      <c r="A2697" t="s">
        <v>672</v>
      </c>
      <c r="B2697" t="s">
        <v>673</v>
      </c>
      <c r="C2697" t="s">
        <v>55</v>
      </c>
      <c r="D2697" t="s">
        <v>80</v>
      </c>
      <c r="E2697" t="s">
        <v>81</v>
      </c>
      <c r="F2697" t="s">
        <v>251</v>
      </c>
      <c r="G2697" t="s">
        <v>252</v>
      </c>
      <c r="H2697" t="s">
        <v>32</v>
      </c>
      <c r="I2697" t="s">
        <v>8608</v>
      </c>
      <c r="J2697" s="1">
        <v>42618</v>
      </c>
      <c r="K2697" s="1">
        <v>42620</v>
      </c>
      <c r="L2697" t="s">
        <v>199</v>
      </c>
      <c r="M2697">
        <f>Table1[[#This Row],[Ship Date]]-Table1[[#This Row],[Order Date]]</f>
        <v>2</v>
      </c>
      <c r="N2697">
        <v>9</v>
      </c>
      <c r="O2697" t="s">
        <v>61</v>
      </c>
      <c r="P2697" s="3">
        <v>43.6</v>
      </c>
      <c r="Q2697" s="3">
        <v>29.675977086374999</v>
      </c>
      <c r="R2697" s="3">
        <f>(Table1[[#This Row],[Selling Price]]-Table1[[#This Row],[Cost Price]])</f>
        <v>13.924022913625002</v>
      </c>
      <c r="S2697" s="12">
        <f>(Table1[[#This Row],[Profit]]/Table1[[#This Row],[Selling Price]])</f>
        <v>0.31935832370699546</v>
      </c>
      <c r="T2697">
        <v>4</v>
      </c>
      <c r="U2697" s="2">
        <f>Table1[[#This Row],[Selling Price]]*Table1[[#This Row],[Quantity]]</f>
        <v>174.4</v>
      </c>
      <c r="V2697" s="4">
        <v>0</v>
      </c>
      <c r="W2697">
        <v>399</v>
      </c>
      <c r="X2697" t="s">
        <v>36</v>
      </c>
      <c r="Y2697" t="s">
        <v>52</v>
      </c>
      <c r="Z2697" s="2">
        <v>13.027991841744891</v>
      </c>
    </row>
    <row r="2698" spans="1:26" x14ac:dyDescent="0.35">
      <c r="A2698" t="s">
        <v>672</v>
      </c>
      <c r="B2698" t="s">
        <v>673</v>
      </c>
      <c r="C2698" t="s">
        <v>45</v>
      </c>
      <c r="D2698" t="s">
        <v>80</v>
      </c>
      <c r="E2698" t="s">
        <v>81</v>
      </c>
      <c r="F2698" t="s">
        <v>5568</v>
      </c>
      <c r="G2698" t="s">
        <v>5569</v>
      </c>
      <c r="H2698" t="s">
        <v>32</v>
      </c>
      <c r="I2698" t="s">
        <v>8771</v>
      </c>
      <c r="J2698" s="1">
        <v>42064</v>
      </c>
      <c r="K2698" s="1">
        <v>42065</v>
      </c>
      <c r="L2698" t="s">
        <v>199</v>
      </c>
      <c r="M2698">
        <f>Table1[[#This Row],[Ship Date]]-Table1[[#This Row],[Order Date]]</f>
        <v>1</v>
      </c>
      <c r="N2698">
        <v>3</v>
      </c>
      <c r="O2698" t="s">
        <v>106</v>
      </c>
      <c r="P2698" s="3">
        <v>95.84</v>
      </c>
      <c r="Q2698" s="3">
        <v>72.192486206121231</v>
      </c>
      <c r="R2698" s="3">
        <f>(Table1[[#This Row],[Selling Price]]-Table1[[#This Row],[Cost Price]])</f>
        <v>23.647513793878773</v>
      </c>
      <c r="S2698" s="12">
        <f>(Table1[[#This Row],[Profit]]/Table1[[#This Row],[Selling Price]])</f>
        <v>0.24673950118821758</v>
      </c>
      <c r="T2698">
        <v>4</v>
      </c>
      <c r="U2698" s="2">
        <f>Table1[[#This Row],[Selling Price]]*Table1[[#This Row],[Quantity]]</f>
        <v>383.36</v>
      </c>
      <c r="V2698" s="4">
        <v>0.2</v>
      </c>
      <c r="W2698">
        <v>331</v>
      </c>
      <c r="X2698" t="s">
        <v>36</v>
      </c>
      <c r="Y2698" t="s">
        <v>68</v>
      </c>
      <c r="Z2698" s="2">
        <v>41.929999999999993</v>
      </c>
    </row>
    <row r="2699" spans="1:26" x14ac:dyDescent="0.35">
      <c r="A2699" t="s">
        <v>449</v>
      </c>
      <c r="B2699" t="s">
        <v>450</v>
      </c>
      <c r="C2699" t="s">
        <v>39</v>
      </c>
      <c r="D2699" t="s">
        <v>80</v>
      </c>
      <c r="E2699" t="s">
        <v>162</v>
      </c>
      <c r="F2699" t="s">
        <v>451</v>
      </c>
      <c r="G2699" t="s">
        <v>452</v>
      </c>
      <c r="H2699" t="s">
        <v>32</v>
      </c>
      <c r="I2699" t="s">
        <v>453</v>
      </c>
      <c r="J2699" s="1">
        <v>42292</v>
      </c>
      <c r="K2699" s="1">
        <v>42297</v>
      </c>
      <c r="L2699" t="s">
        <v>60</v>
      </c>
      <c r="M2699">
        <f>Table1[[#This Row],[Ship Date]]-Table1[[#This Row],[Order Date]]</f>
        <v>5</v>
      </c>
      <c r="N2699">
        <v>10</v>
      </c>
      <c r="O2699" t="s">
        <v>61</v>
      </c>
      <c r="P2699" s="3">
        <v>339.96</v>
      </c>
      <c r="Q2699" s="3">
        <v>259.87593408473663</v>
      </c>
      <c r="R2699" s="3">
        <f>(Table1[[#This Row],[Selling Price]]-Table1[[#This Row],[Cost Price]])</f>
        <v>80.084065915263352</v>
      </c>
      <c r="S2699" s="12">
        <f>(Table1[[#This Row],[Profit]]/Table1[[#This Row],[Selling Price]])</f>
        <v>0.23556908434893328</v>
      </c>
      <c r="T2699">
        <v>5</v>
      </c>
      <c r="U2699" s="2">
        <f>Table1[[#This Row],[Selling Price]]*Table1[[#This Row],[Quantity]]</f>
        <v>1699.8</v>
      </c>
      <c r="V2699" s="4">
        <v>0.2</v>
      </c>
      <c r="W2699">
        <v>374</v>
      </c>
      <c r="X2699" t="s">
        <v>36</v>
      </c>
      <c r="Y2699" t="s">
        <v>68</v>
      </c>
      <c r="Z2699" s="2">
        <v>111.2548456084369</v>
      </c>
    </row>
    <row r="2700" spans="1:26" x14ac:dyDescent="0.35">
      <c r="A2700" t="s">
        <v>449</v>
      </c>
      <c r="B2700" t="s">
        <v>450</v>
      </c>
      <c r="C2700" t="s">
        <v>64</v>
      </c>
      <c r="D2700" t="s">
        <v>80</v>
      </c>
      <c r="E2700" t="s">
        <v>162</v>
      </c>
      <c r="F2700" t="s">
        <v>761</v>
      </c>
      <c r="G2700" t="s">
        <v>762</v>
      </c>
      <c r="H2700" t="s">
        <v>32</v>
      </c>
      <c r="I2700" t="s">
        <v>752</v>
      </c>
      <c r="J2700" s="1">
        <v>42006</v>
      </c>
      <c r="K2700" s="1">
        <v>42013</v>
      </c>
      <c r="L2700" t="s">
        <v>60</v>
      </c>
      <c r="M2700">
        <f>Table1[[#This Row],[Ship Date]]-Table1[[#This Row],[Order Date]]</f>
        <v>7</v>
      </c>
      <c r="N2700">
        <v>1</v>
      </c>
      <c r="O2700" t="s">
        <v>35</v>
      </c>
      <c r="P2700" s="3">
        <v>89.584000000000003</v>
      </c>
      <c r="Q2700" s="3">
        <v>63.112364340214313</v>
      </c>
      <c r="R2700" s="3">
        <f>(Table1[[#This Row],[Selling Price]]-Table1[[#This Row],[Cost Price]])</f>
        <v>26.47163565978569</v>
      </c>
      <c r="S2700" s="12">
        <f>(Table1[[#This Row],[Profit]]/Table1[[#This Row],[Selling Price]])</f>
        <v>0.29549512926176202</v>
      </c>
      <c r="T2700">
        <v>2</v>
      </c>
      <c r="U2700" s="2">
        <f>Table1[[#This Row],[Selling Price]]*Table1[[#This Row],[Quantity]]</f>
        <v>179.16800000000001</v>
      </c>
      <c r="V2700" s="4">
        <v>0.2</v>
      </c>
      <c r="W2700">
        <v>347</v>
      </c>
      <c r="X2700" t="s">
        <v>68</v>
      </c>
      <c r="Y2700" t="s">
        <v>68</v>
      </c>
      <c r="Z2700" s="2">
        <v>66.432029479595002</v>
      </c>
    </row>
    <row r="2701" spans="1:26" x14ac:dyDescent="0.35">
      <c r="A2701" t="s">
        <v>449</v>
      </c>
      <c r="B2701" t="s">
        <v>450</v>
      </c>
      <c r="C2701" t="s">
        <v>64</v>
      </c>
      <c r="D2701" t="s">
        <v>80</v>
      </c>
      <c r="E2701" t="s">
        <v>162</v>
      </c>
      <c r="F2701" t="s">
        <v>930</v>
      </c>
      <c r="G2701" t="s">
        <v>931</v>
      </c>
      <c r="H2701" t="s">
        <v>32</v>
      </c>
      <c r="I2701" t="s">
        <v>929</v>
      </c>
      <c r="J2701" s="1">
        <v>42273</v>
      </c>
      <c r="K2701" s="1">
        <v>42279</v>
      </c>
      <c r="L2701" t="s">
        <v>60</v>
      </c>
      <c r="M2701">
        <f>Table1[[#This Row],[Ship Date]]-Table1[[#This Row],[Order Date]]</f>
        <v>6</v>
      </c>
      <c r="N2701">
        <v>9</v>
      </c>
      <c r="O2701" t="s">
        <v>61</v>
      </c>
      <c r="P2701" s="3">
        <v>239.8</v>
      </c>
      <c r="Q2701" s="3">
        <v>192.38665650313561</v>
      </c>
      <c r="R2701" s="3">
        <f>(Table1[[#This Row],[Selling Price]]-Table1[[#This Row],[Cost Price]])</f>
        <v>47.4133434968644</v>
      </c>
      <c r="S2701" s="12">
        <f>(Table1[[#This Row],[Profit]]/Table1[[#This Row],[Selling Price]])</f>
        <v>0.19772036487433026</v>
      </c>
      <c r="T2701">
        <v>5</v>
      </c>
      <c r="U2701" s="2">
        <f>Table1[[#This Row],[Selling Price]]*Table1[[#This Row],[Quantity]]</f>
        <v>1199</v>
      </c>
      <c r="V2701" s="4">
        <v>0.2</v>
      </c>
      <c r="W2701">
        <v>132</v>
      </c>
      <c r="X2701" t="s">
        <v>68</v>
      </c>
      <c r="Y2701" t="s">
        <v>68</v>
      </c>
      <c r="Z2701" s="2">
        <v>84.782103064267062</v>
      </c>
    </row>
    <row r="2702" spans="1:26" x14ac:dyDescent="0.35">
      <c r="A2702" t="s">
        <v>449</v>
      </c>
      <c r="B2702" t="s">
        <v>450</v>
      </c>
      <c r="C2702" t="s">
        <v>55</v>
      </c>
      <c r="D2702" t="s">
        <v>80</v>
      </c>
      <c r="E2702" t="s">
        <v>162</v>
      </c>
      <c r="F2702" t="s">
        <v>1396</v>
      </c>
      <c r="G2702" t="s">
        <v>1397</v>
      </c>
      <c r="H2702" t="s">
        <v>32</v>
      </c>
      <c r="I2702" t="s">
        <v>1395</v>
      </c>
      <c r="J2702" s="1">
        <v>41842</v>
      </c>
      <c r="K2702" s="1">
        <v>41847</v>
      </c>
      <c r="L2702" t="s">
        <v>60</v>
      </c>
      <c r="M2702">
        <f>Table1[[#This Row],[Ship Date]]-Table1[[#This Row],[Order Date]]</f>
        <v>5</v>
      </c>
      <c r="N2702">
        <v>7</v>
      </c>
      <c r="O2702" t="s">
        <v>51</v>
      </c>
      <c r="P2702" s="3">
        <v>159.97999999999999</v>
      </c>
      <c r="Q2702" s="3">
        <v>104.0514129405156</v>
      </c>
      <c r="R2702" s="3">
        <f>(Table1[[#This Row],[Selling Price]]-Table1[[#This Row],[Cost Price]])</f>
        <v>55.928587059484386</v>
      </c>
      <c r="S2702" s="12">
        <f>(Table1[[#This Row],[Profit]]/Table1[[#This Row],[Selling Price]])</f>
        <v>0.34959736879287656</v>
      </c>
      <c r="T2702">
        <v>2</v>
      </c>
      <c r="U2702" s="2">
        <f>Table1[[#This Row],[Selling Price]]*Table1[[#This Row],[Quantity]]</f>
        <v>319.95999999999998</v>
      </c>
      <c r="V2702" s="4">
        <v>0</v>
      </c>
      <c r="W2702">
        <v>217</v>
      </c>
      <c r="X2702" t="s">
        <v>36</v>
      </c>
      <c r="Y2702" t="s">
        <v>68</v>
      </c>
      <c r="Z2702" s="2">
        <v>116.0391207471764</v>
      </c>
    </row>
    <row r="2703" spans="1:26" x14ac:dyDescent="0.35">
      <c r="A2703" t="s">
        <v>449</v>
      </c>
      <c r="B2703" t="s">
        <v>450</v>
      </c>
      <c r="C2703" t="s">
        <v>39</v>
      </c>
      <c r="D2703" t="s">
        <v>80</v>
      </c>
      <c r="E2703" t="s">
        <v>162</v>
      </c>
      <c r="F2703" t="s">
        <v>1743</v>
      </c>
      <c r="G2703" t="s">
        <v>1744</v>
      </c>
      <c r="H2703" t="s">
        <v>32</v>
      </c>
      <c r="I2703" t="s">
        <v>2020</v>
      </c>
      <c r="J2703" s="1">
        <v>41925</v>
      </c>
      <c r="K2703" s="1">
        <v>41927</v>
      </c>
      <c r="L2703" t="s">
        <v>199</v>
      </c>
      <c r="M2703">
        <f>Table1[[#This Row],[Ship Date]]-Table1[[#This Row],[Order Date]]</f>
        <v>2</v>
      </c>
      <c r="N2703">
        <v>10</v>
      </c>
      <c r="O2703" t="s">
        <v>61</v>
      </c>
      <c r="P2703" s="3">
        <v>25.78</v>
      </c>
      <c r="Q2703" s="3">
        <v>21.828703413488061</v>
      </c>
      <c r="R2703" s="3">
        <f>(Table1[[#This Row],[Selling Price]]-Table1[[#This Row],[Cost Price]])</f>
        <v>3.9512965865119405</v>
      </c>
      <c r="S2703" s="12">
        <f>(Table1[[#This Row],[Profit]]/Table1[[#This Row],[Selling Price]])</f>
        <v>0.15326984431776339</v>
      </c>
      <c r="T2703">
        <v>2</v>
      </c>
      <c r="U2703" s="2">
        <f>Table1[[#This Row],[Selling Price]]*Table1[[#This Row],[Quantity]]</f>
        <v>51.56</v>
      </c>
      <c r="V2703" s="4">
        <v>0</v>
      </c>
      <c r="W2703">
        <v>261</v>
      </c>
      <c r="X2703" t="s">
        <v>36</v>
      </c>
      <c r="Y2703" t="s">
        <v>68</v>
      </c>
      <c r="Z2703" s="2">
        <v>40.680153834517391</v>
      </c>
    </row>
    <row r="2704" spans="1:26" x14ac:dyDescent="0.35">
      <c r="A2704" t="s">
        <v>449</v>
      </c>
      <c r="B2704" t="s">
        <v>450</v>
      </c>
      <c r="C2704" t="s">
        <v>64</v>
      </c>
      <c r="D2704" t="s">
        <v>80</v>
      </c>
      <c r="E2704" t="s">
        <v>162</v>
      </c>
      <c r="F2704" t="s">
        <v>2039</v>
      </c>
      <c r="G2704" t="s">
        <v>2040</v>
      </c>
      <c r="H2704" t="s">
        <v>32</v>
      </c>
      <c r="I2704" t="s">
        <v>2041</v>
      </c>
      <c r="J2704" s="1">
        <v>42906</v>
      </c>
      <c r="K2704" s="1">
        <v>42913</v>
      </c>
      <c r="L2704" t="s">
        <v>60</v>
      </c>
      <c r="M2704">
        <f>Table1[[#This Row],[Ship Date]]-Table1[[#This Row],[Order Date]]</f>
        <v>7</v>
      </c>
      <c r="N2704">
        <v>6</v>
      </c>
      <c r="O2704" t="s">
        <v>51</v>
      </c>
      <c r="P2704" s="3">
        <v>239.97</v>
      </c>
      <c r="Q2704" s="3">
        <v>156.95386855267631</v>
      </c>
      <c r="R2704" s="3">
        <f>(Table1[[#This Row],[Selling Price]]-Table1[[#This Row],[Cost Price]])</f>
        <v>83.016131447323687</v>
      </c>
      <c r="S2704" s="12">
        <f>(Table1[[#This Row],[Profit]]/Table1[[#This Row],[Selling Price]])</f>
        <v>0.34594379067101588</v>
      </c>
      <c r="T2704">
        <v>3</v>
      </c>
      <c r="U2704" s="2">
        <f>Table1[[#This Row],[Selling Price]]*Table1[[#This Row],[Quantity]]</f>
        <v>719.91</v>
      </c>
      <c r="V2704" s="4">
        <v>0</v>
      </c>
      <c r="W2704">
        <v>183</v>
      </c>
      <c r="X2704" t="s">
        <v>68</v>
      </c>
      <c r="Y2704" t="s">
        <v>36</v>
      </c>
      <c r="Z2704" s="2">
        <v>140.10488017782549</v>
      </c>
    </row>
    <row r="2705" spans="1:26" x14ac:dyDescent="0.35">
      <c r="A2705" t="s">
        <v>449</v>
      </c>
      <c r="B2705" t="s">
        <v>450</v>
      </c>
      <c r="C2705" t="s">
        <v>27</v>
      </c>
      <c r="D2705" t="s">
        <v>80</v>
      </c>
      <c r="E2705" t="s">
        <v>81</v>
      </c>
      <c r="F2705" t="s">
        <v>1323</v>
      </c>
      <c r="G2705" t="s">
        <v>1324</v>
      </c>
      <c r="H2705" t="s">
        <v>32</v>
      </c>
      <c r="I2705" t="s">
        <v>2074</v>
      </c>
      <c r="J2705" s="1">
        <v>42436</v>
      </c>
      <c r="K2705" s="1">
        <v>42441</v>
      </c>
      <c r="L2705" t="s">
        <v>60</v>
      </c>
      <c r="M2705">
        <f>Table1[[#This Row],[Ship Date]]-Table1[[#This Row],[Order Date]]</f>
        <v>5</v>
      </c>
      <c r="N2705">
        <v>3</v>
      </c>
      <c r="O2705" t="s">
        <v>106</v>
      </c>
      <c r="P2705" s="3">
        <v>21.071999999999999</v>
      </c>
      <c r="Q2705" s="3">
        <v>17.76772807568867</v>
      </c>
      <c r="R2705" s="3">
        <f>(Table1[[#This Row],[Selling Price]]-Table1[[#This Row],[Cost Price]])</f>
        <v>3.3042719243113297</v>
      </c>
      <c r="S2705" s="12">
        <f>(Table1[[#This Row],[Profit]]/Table1[[#This Row],[Selling Price]])</f>
        <v>0.15680865244453918</v>
      </c>
      <c r="T2705">
        <v>3</v>
      </c>
      <c r="U2705" s="2">
        <f>Table1[[#This Row],[Selling Price]]*Table1[[#This Row],[Quantity]]</f>
        <v>63.215999999999994</v>
      </c>
      <c r="V2705" s="4">
        <v>0.2</v>
      </c>
      <c r="W2705">
        <v>456</v>
      </c>
      <c r="X2705" t="s">
        <v>36</v>
      </c>
      <c r="Y2705" t="s">
        <v>52</v>
      </c>
      <c r="Z2705" s="2">
        <v>13.179751945060771</v>
      </c>
    </row>
    <row r="2706" spans="1:26" x14ac:dyDescent="0.35">
      <c r="A2706" t="s">
        <v>449</v>
      </c>
      <c r="B2706" t="s">
        <v>450</v>
      </c>
      <c r="C2706" t="s">
        <v>45</v>
      </c>
      <c r="D2706" t="s">
        <v>80</v>
      </c>
      <c r="E2706" t="s">
        <v>81</v>
      </c>
      <c r="F2706" t="s">
        <v>2173</v>
      </c>
      <c r="G2706" t="s">
        <v>2174</v>
      </c>
      <c r="H2706" t="s">
        <v>32</v>
      </c>
      <c r="I2706" t="s">
        <v>2170</v>
      </c>
      <c r="J2706" s="1">
        <v>42912</v>
      </c>
      <c r="K2706" s="1">
        <v>42913</v>
      </c>
      <c r="L2706" t="s">
        <v>199</v>
      </c>
      <c r="M2706">
        <f>Table1[[#This Row],[Ship Date]]-Table1[[#This Row],[Order Date]]</f>
        <v>1</v>
      </c>
      <c r="N2706">
        <v>6</v>
      </c>
      <c r="O2706" t="s">
        <v>51</v>
      </c>
      <c r="P2706" s="3">
        <v>543.91999999999996</v>
      </c>
      <c r="Q2706" s="3">
        <v>445.92103646862148</v>
      </c>
      <c r="R2706" s="3">
        <f>(Table1[[#This Row],[Selling Price]]-Table1[[#This Row],[Cost Price]])</f>
        <v>97.998963531378479</v>
      </c>
      <c r="S2706" s="12">
        <f>(Table1[[#This Row],[Profit]]/Table1[[#This Row],[Selling Price]])</f>
        <v>0.18017164938111943</v>
      </c>
      <c r="T2706">
        <v>8</v>
      </c>
      <c r="U2706" s="2">
        <f>Table1[[#This Row],[Selling Price]]*Table1[[#This Row],[Quantity]]</f>
        <v>4351.3599999999997</v>
      </c>
      <c r="V2706" s="4">
        <v>0</v>
      </c>
      <c r="W2706">
        <v>232</v>
      </c>
      <c r="X2706" t="s">
        <v>36</v>
      </c>
      <c r="Y2706" t="s">
        <v>36</v>
      </c>
      <c r="Z2706" s="2">
        <v>191.34082050623701</v>
      </c>
    </row>
    <row r="2707" spans="1:26" x14ac:dyDescent="0.35">
      <c r="A2707" t="s">
        <v>449</v>
      </c>
      <c r="B2707" t="s">
        <v>450</v>
      </c>
      <c r="C2707" t="s">
        <v>27</v>
      </c>
      <c r="D2707" t="s">
        <v>80</v>
      </c>
      <c r="E2707" t="s">
        <v>81</v>
      </c>
      <c r="F2707" t="s">
        <v>316</v>
      </c>
      <c r="G2707" t="s">
        <v>317</v>
      </c>
      <c r="H2707" t="s">
        <v>32</v>
      </c>
      <c r="I2707" t="s">
        <v>3250</v>
      </c>
      <c r="J2707" s="1">
        <v>41785</v>
      </c>
      <c r="K2707" s="1">
        <v>41789</v>
      </c>
      <c r="L2707" t="s">
        <v>60</v>
      </c>
      <c r="M2707">
        <f>Table1[[#This Row],[Ship Date]]-Table1[[#This Row],[Order Date]]</f>
        <v>4</v>
      </c>
      <c r="N2707">
        <v>5</v>
      </c>
      <c r="O2707" t="s">
        <v>51</v>
      </c>
      <c r="P2707" s="3">
        <v>83.983999999999995</v>
      </c>
      <c r="Q2707" s="3">
        <v>71.268656462798106</v>
      </c>
      <c r="R2707" s="3">
        <f>(Table1[[#This Row],[Selling Price]]-Table1[[#This Row],[Cost Price]])</f>
        <v>12.715343537201889</v>
      </c>
      <c r="S2707" s="12">
        <f>(Table1[[#This Row],[Profit]]/Table1[[#This Row],[Selling Price]])</f>
        <v>0.15140197581922615</v>
      </c>
      <c r="T2707">
        <v>2</v>
      </c>
      <c r="U2707" s="2">
        <f>Table1[[#This Row],[Selling Price]]*Table1[[#This Row],[Quantity]]</f>
        <v>167.96799999999999</v>
      </c>
      <c r="V2707" s="4">
        <v>0.2</v>
      </c>
      <c r="W2707">
        <v>231</v>
      </c>
      <c r="X2707" t="s">
        <v>36</v>
      </c>
      <c r="Y2707" t="s">
        <v>68</v>
      </c>
      <c r="Z2707" s="2">
        <v>102.75687998006801</v>
      </c>
    </row>
    <row r="2708" spans="1:26" x14ac:dyDescent="0.35">
      <c r="A2708" t="s">
        <v>449</v>
      </c>
      <c r="B2708" t="s">
        <v>450</v>
      </c>
      <c r="C2708" t="s">
        <v>45</v>
      </c>
      <c r="D2708" t="s">
        <v>80</v>
      </c>
      <c r="E2708" t="s">
        <v>1058</v>
      </c>
      <c r="F2708" t="s">
        <v>3288</v>
      </c>
      <c r="G2708" t="s">
        <v>3289</v>
      </c>
      <c r="H2708" t="s">
        <v>32</v>
      </c>
      <c r="I2708" t="s">
        <v>3287</v>
      </c>
      <c r="J2708" s="1">
        <v>42082</v>
      </c>
      <c r="K2708" s="1">
        <v>42083</v>
      </c>
      <c r="L2708" t="s">
        <v>199</v>
      </c>
      <c r="M2708">
        <f>Table1[[#This Row],[Ship Date]]-Table1[[#This Row],[Order Date]]</f>
        <v>1</v>
      </c>
      <c r="N2708">
        <v>3</v>
      </c>
      <c r="O2708" t="s">
        <v>106</v>
      </c>
      <c r="P2708" s="3">
        <v>3149.93</v>
      </c>
      <c r="Q2708" s="3">
        <v>2085.243124365697</v>
      </c>
      <c r="R2708" s="3">
        <f>(Table1[[#This Row],[Selling Price]]-Table1[[#This Row],[Cost Price]])</f>
        <v>1064.6868756343029</v>
      </c>
      <c r="S2708" s="12">
        <f>(Table1[[#This Row],[Profit]]/Table1[[#This Row],[Selling Price]])</f>
        <v>0.33800334472013754</v>
      </c>
      <c r="T2708">
        <v>7</v>
      </c>
      <c r="U2708" s="2">
        <f>Table1[[#This Row],[Selling Price]]*Table1[[#This Row],[Quantity]]</f>
        <v>22049.51</v>
      </c>
      <c r="V2708" s="4">
        <v>0</v>
      </c>
      <c r="W2708">
        <v>351</v>
      </c>
      <c r="X2708" t="s">
        <v>36</v>
      </c>
      <c r="Y2708" t="s">
        <v>36</v>
      </c>
      <c r="Z2708" s="2">
        <v>1105.913939058551</v>
      </c>
    </row>
    <row r="2709" spans="1:26" x14ac:dyDescent="0.35">
      <c r="A2709" t="s">
        <v>449</v>
      </c>
      <c r="B2709" t="s">
        <v>450</v>
      </c>
      <c r="C2709" t="s">
        <v>27</v>
      </c>
      <c r="D2709" t="s">
        <v>80</v>
      </c>
      <c r="E2709" t="s">
        <v>81</v>
      </c>
      <c r="F2709" t="s">
        <v>1583</v>
      </c>
      <c r="G2709" t="s">
        <v>1584</v>
      </c>
      <c r="H2709" t="s">
        <v>32</v>
      </c>
      <c r="I2709" t="s">
        <v>3973</v>
      </c>
      <c r="J2709" s="1">
        <v>42945</v>
      </c>
      <c r="K2709" s="1">
        <v>42950</v>
      </c>
      <c r="L2709" t="s">
        <v>60</v>
      </c>
      <c r="M2709">
        <f>Table1[[#This Row],[Ship Date]]-Table1[[#This Row],[Order Date]]</f>
        <v>5</v>
      </c>
      <c r="N2709">
        <v>7</v>
      </c>
      <c r="O2709" t="s">
        <v>51</v>
      </c>
      <c r="P2709" s="3">
        <v>124.792</v>
      </c>
      <c r="Q2709" s="3">
        <v>101.7416597363913</v>
      </c>
      <c r="R2709" s="3">
        <f>(Table1[[#This Row],[Selling Price]]-Table1[[#This Row],[Cost Price]])</f>
        <v>23.050340263608703</v>
      </c>
      <c r="S2709" s="12">
        <f>(Table1[[#This Row],[Profit]]/Table1[[#This Row],[Selling Price]])</f>
        <v>0.18471007968145958</v>
      </c>
      <c r="T2709">
        <v>1</v>
      </c>
      <c r="U2709" s="2">
        <f>Table1[[#This Row],[Selling Price]]*Table1[[#This Row],[Quantity]]</f>
        <v>124.792</v>
      </c>
      <c r="V2709" s="4">
        <v>0.2</v>
      </c>
      <c r="W2709">
        <v>138</v>
      </c>
      <c r="X2709" t="s">
        <v>36</v>
      </c>
      <c r="Y2709" t="s">
        <v>36</v>
      </c>
      <c r="Z2709" s="2">
        <v>536.17111085434078</v>
      </c>
    </row>
    <row r="2710" spans="1:26" x14ac:dyDescent="0.35">
      <c r="A2710" t="s">
        <v>449</v>
      </c>
      <c r="B2710" t="s">
        <v>450</v>
      </c>
      <c r="C2710" t="s">
        <v>27</v>
      </c>
      <c r="D2710" t="s">
        <v>80</v>
      </c>
      <c r="E2710" t="s">
        <v>618</v>
      </c>
      <c r="F2710" t="s">
        <v>4117</v>
      </c>
      <c r="G2710" t="s">
        <v>4118</v>
      </c>
      <c r="H2710" t="s">
        <v>32</v>
      </c>
      <c r="I2710" t="s">
        <v>4114</v>
      </c>
      <c r="J2710" s="1">
        <v>42247</v>
      </c>
      <c r="K2710" s="1">
        <v>42249</v>
      </c>
      <c r="L2710" t="s">
        <v>199</v>
      </c>
      <c r="M2710">
        <f>Table1[[#This Row],[Ship Date]]-Table1[[#This Row],[Order Date]]</f>
        <v>2</v>
      </c>
      <c r="N2710">
        <v>8</v>
      </c>
      <c r="O2710" t="s">
        <v>61</v>
      </c>
      <c r="P2710" s="3">
        <v>239.976</v>
      </c>
      <c r="Q2710" s="3">
        <v>162.22496839050231</v>
      </c>
      <c r="R2710" s="3">
        <f>(Table1[[#This Row],[Selling Price]]-Table1[[#This Row],[Cost Price]])</f>
        <v>77.751031609497687</v>
      </c>
      <c r="S2710" s="12">
        <f>(Table1[[#This Row],[Profit]]/Table1[[#This Row],[Selling Price]])</f>
        <v>0.32399503120936129</v>
      </c>
      <c r="T2710">
        <v>3</v>
      </c>
      <c r="U2710" s="2">
        <f>Table1[[#This Row],[Selling Price]]*Table1[[#This Row],[Quantity]]</f>
        <v>719.928</v>
      </c>
      <c r="V2710" s="4">
        <v>0.2</v>
      </c>
      <c r="W2710">
        <v>291</v>
      </c>
      <c r="X2710" t="s">
        <v>36</v>
      </c>
      <c r="Y2710" t="s">
        <v>68</v>
      </c>
      <c r="Z2710" s="2">
        <v>127.2664926915172</v>
      </c>
    </row>
    <row r="2711" spans="1:26" x14ac:dyDescent="0.35">
      <c r="A2711" t="s">
        <v>449</v>
      </c>
      <c r="B2711" t="s">
        <v>450</v>
      </c>
      <c r="C2711" t="s">
        <v>39</v>
      </c>
      <c r="D2711" t="s">
        <v>80</v>
      </c>
      <c r="E2711" t="s">
        <v>81</v>
      </c>
      <c r="F2711" t="s">
        <v>4156</v>
      </c>
      <c r="G2711" t="s">
        <v>4157</v>
      </c>
      <c r="H2711" t="s">
        <v>32</v>
      </c>
      <c r="I2711" t="s">
        <v>4154</v>
      </c>
      <c r="J2711" s="1">
        <v>42819</v>
      </c>
      <c r="K2711" s="1">
        <v>42820</v>
      </c>
      <c r="L2711" t="s">
        <v>199</v>
      </c>
      <c r="M2711">
        <f>Table1[[#This Row],[Ship Date]]-Table1[[#This Row],[Order Date]]</f>
        <v>1</v>
      </c>
      <c r="N2711">
        <v>3</v>
      </c>
      <c r="O2711" t="s">
        <v>106</v>
      </c>
      <c r="P2711" s="3">
        <v>211.16800000000001</v>
      </c>
      <c r="Q2711" s="3">
        <v>139.37403202674381</v>
      </c>
      <c r="R2711" s="3">
        <f>(Table1[[#This Row],[Selling Price]]-Table1[[#This Row],[Cost Price]])</f>
        <v>71.793967973256201</v>
      </c>
      <c r="S2711" s="12">
        <f>(Table1[[#This Row],[Profit]]/Table1[[#This Row],[Selling Price]])</f>
        <v>0.3399850733693372</v>
      </c>
      <c r="T2711">
        <v>4</v>
      </c>
      <c r="U2711" s="2">
        <f>Table1[[#This Row],[Selling Price]]*Table1[[#This Row],[Quantity]]</f>
        <v>844.67200000000003</v>
      </c>
      <c r="V2711" s="4">
        <v>0.2</v>
      </c>
      <c r="W2711">
        <v>325</v>
      </c>
      <c r="X2711" t="s">
        <v>36</v>
      </c>
      <c r="Y2711" t="s">
        <v>68</v>
      </c>
      <c r="Z2711" s="2">
        <v>46.349852743383472</v>
      </c>
    </row>
    <row r="2712" spans="1:26" x14ac:dyDescent="0.35">
      <c r="A2712" t="s">
        <v>449</v>
      </c>
      <c r="B2712" t="s">
        <v>450</v>
      </c>
      <c r="C2712" t="s">
        <v>39</v>
      </c>
      <c r="D2712" t="s">
        <v>80</v>
      </c>
      <c r="E2712" t="s">
        <v>81</v>
      </c>
      <c r="F2712" t="s">
        <v>1703</v>
      </c>
      <c r="G2712" t="s">
        <v>1704</v>
      </c>
      <c r="H2712" t="s">
        <v>32</v>
      </c>
      <c r="I2712" t="s">
        <v>4357</v>
      </c>
      <c r="J2712" s="1">
        <v>41665</v>
      </c>
      <c r="K2712" s="1">
        <v>41670</v>
      </c>
      <c r="L2712" t="s">
        <v>60</v>
      </c>
      <c r="M2712">
        <f>Table1[[#This Row],[Ship Date]]-Table1[[#This Row],[Order Date]]</f>
        <v>5</v>
      </c>
      <c r="N2712">
        <v>1</v>
      </c>
      <c r="O2712" t="s">
        <v>35</v>
      </c>
      <c r="P2712" s="3">
        <v>187.98</v>
      </c>
      <c r="Q2712" s="3">
        <v>158.9405680786127</v>
      </c>
      <c r="R2712" s="3">
        <f>(Table1[[#This Row],[Selling Price]]-Table1[[#This Row],[Cost Price]])</f>
        <v>29.03943192138729</v>
      </c>
      <c r="S2712" s="12">
        <f>(Table1[[#This Row],[Profit]]/Table1[[#This Row],[Selling Price]])</f>
        <v>0.15448149761350832</v>
      </c>
      <c r="T2712">
        <v>2</v>
      </c>
      <c r="U2712" s="2">
        <f>Table1[[#This Row],[Selling Price]]*Table1[[#This Row],[Quantity]]</f>
        <v>375.96</v>
      </c>
      <c r="V2712" s="4">
        <v>0</v>
      </c>
      <c r="W2712">
        <v>146</v>
      </c>
      <c r="X2712" t="s">
        <v>36</v>
      </c>
      <c r="Y2712" t="s">
        <v>36</v>
      </c>
      <c r="Z2712" s="2">
        <v>182.2533719194243</v>
      </c>
    </row>
    <row r="2713" spans="1:26" x14ac:dyDescent="0.35">
      <c r="A2713" t="s">
        <v>449</v>
      </c>
      <c r="B2713" t="s">
        <v>450</v>
      </c>
      <c r="C2713" t="s">
        <v>64</v>
      </c>
      <c r="D2713" t="s">
        <v>80</v>
      </c>
      <c r="E2713" t="s">
        <v>162</v>
      </c>
      <c r="F2713" t="s">
        <v>4385</v>
      </c>
      <c r="G2713" t="s">
        <v>4386</v>
      </c>
      <c r="H2713" t="s">
        <v>32</v>
      </c>
      <c r="I2713" t="s">
        <v>4387</v>
      </c>
      <c r="J2713" s="1">
        <v>41968</v>
      </c>
      <c r="K2713" s="1">
        <v>41973</v>
      </c>
      <c r="L2713" t="s">
        <v>60</v>
      </c>
      <c r="M2713">
        <f>Table1[[#This Row],[Ship Date]]-Table1[[#This Row],[Order Date]]</f>
        <v>5</v>
      </c>
      <c r="N2713">
        <v>11</v>
      </c>
      <c r="O2713" t="s">
        <v>35</v>
      </c>
      <c r="P2713" s="3">
        <v>24.672000000000001</v>
      </c>
      <c r="Q2713" s="3">
        <v>16.21225350367672</v>
      </c>
      <c r="R2713" s="3">
        <f>(Table1[[#This Row],[Selling Price]]-Table1[[#This Row],[Cost Price]])</f>
        <v>8.4597464963232802</v>
      </c>
      <c r="S2713" s="12">
        <f>(Table1[[#This Row],[Profit]]/Table1[[#This Row],[Selling Price]])</f>
        <v>0.34288855773035343</v>
      </c>
      <c r="T2713">
        <v>3</v>
      </c>
      <c r="U2713" s="2">
        <f>Table1[[#This Row],[Selling Price]]*Table1[[#This Row],[Quantity]]</f>
        <v>74.016000000000005</v>
      </c>
      <c r="V2713" s="4">
        <v>0.2</v>
      </c>
      <c r="W2713">
        <v>316</v>
      </c>
      <c r="X2713" t="s">
        <v>36</v>
      </c>
      <c r="Y2713" t="s">
        <v>68</v>
      </c>
      <c r="Z2713" s="2">
        <v>37.518479286879412</v>
      </c>
    </row>
    <row r="2714" spans="1:26" x14ac:dyDescent="0.35">
      <c r="A2714" t="s">
        <v>449</v>
      </c>
      <c r="B2714" t="s">
        <v>450</v>
      </c>
      <c r="C2714" t="s">
        <v>27</v>
      </c>
      <c r="D2714" t="s">
        <v>80</v>
      </c>
      <c r="E2714" t="s">
        <v>162</v>
      </c>
      <c r="F2714" t="s">
        <v>3183</v>
      </c>
      <c r="G2714" t="s">
        <v>3184</v>
      </c>
      <c r="H2714" t="s">
        <v>32</v>
      </c>
      <c r="I2714" t="s">
        <v>4790</v>
      </c>
      <c r="J2714" s="1">
        <v>42166</v>
      </c>
      <c r="K2714" s="1">
        <v>42171</v>
      </c>
      <c r="L2714" t="s">
        <v>60</v>
      </c>
      <c r="M2714">
        <f>Table1[[#This Row],[Ship Date]]-Table1[[#This Row],[Order Date]]</f>
        <v>5</v>
      </c>
      <c r="N2714">
        <v>6</v>
      </c>
      <c r="O2714" t="s">
        <v>51</v>
      </c>
      <c r="P2714" s="3">
        <v>53.7</v>
      </c>
      <c r="Q2714" s="3">
        <v>42.24465840324018</v>
      </c>
      <c r="R2714" s="3">
        <f>(Table1[[#This Row],[Selling Price]]-Table1[[#This Row],[Cost Price]])</f>
        <v>11.455341596759823</v>
      </c>
      <c r="S2714" s="12">
        <f>(Table1[[#This Row],[Profit]]/Table1[[#This Row],[Selling Price]])</f>
        <v>0.21332107256535981</v>
      </c>
      <c r="T2714">
        <v>6</v>
      </c>
      <c r="U2714" s="2">
        <f>Table1[[#This Row],[Selling Price]]*Table1[[#This Row],[Quantity]]</f>
        <v>322.20000000000005</v>
      </c>
      <c r="V2714" s="4">
        <v>0</v>
      </c>
      <c r="W2714">
        <v>290</v>
      </c>
      <c r="X2714" t="s">
        <v>36</v>
      </c>
      <c r="Y2714" t="s">
        <v>52</v>
      </c>
      <c r="Z2714" s="2">
        <v>18.40910623326652</v>
      </c>
    </row>
    <row r="2715" spans="1:26" x14ac:dyDescent="0.35">
      <c r="A2715" t="s">
        <v>449</v>
      </c>
      <c r="B2715" t="s">
        <v>450</v>
      </c>
      <c r="C2715" t="s">
        <v>55</v>
      </c>
      <c r="D2715" t="s">
        <v>80</v>
      </c>
      <c r="E2715" t="s">
        <v>1058</v>
      </c>
      <c r="F2715" t="s">
        <v>2696</v>
      </c>
      <c r="G2715" t="s">
        <v>2697</v>
      </c>
      <c r="H2715" t="s">
        <v>32</v>
      </c>
      <c r="I2715" t="s">
        <v>4812</v>
      </c>
      <c r="J2715" s="1">
        <v>42244</v>
      </c>
      <c r="K2715" s="1">
        <v>42248</v>
      </c>
      <c r="L2715" t="s">
        <v>60</v>
      </c>
      <c r="M2715">
        <f>Table1[[#This Row],[Ship Date]]-Table1[[#This Row],[Order Date]]</f>
        <v>4</v>
      </c>
      <c r="N2715">
        <v>8</v>
      </c>
      <c r="O2715" t="s">
        <v>61</v>
      </c>
      <c r="P2715" s="3">
        <v>2799.96</v>
      </c>
      <c r="Q2715" s="3">
        <v>2302.1361334532262</v>
      </c>
      <c r="R2715" s="3">
        <f>(Table1[[#This Row],[Selling Price]]-Table1[[#This Row],[Cost Price]])</f>
        <v>497.82386654677384</v>
      </c>
      <c r="S2715" s="12">
        <f>(Table1[[#This Row],[Profit]]/Table1[[#This Row],[Selling Price]])</f>
        <v>0.17779677800639074</v>
      </c>
      <c r="T2715">
        <v>5</v>
      </c>
      <c r="U2715" s="2">
        <f>Table1[[#This Row],[Selling Price]]*Table1[[#This Row],[Quantity]]</f>
        <v>13999.8</v>
      </c>
      <c r="V2715" s="4">
        <v>0.2</v>
      </c>
      <c r="W2715">
        <v>344</v>
      </c>
      <c r="X2715" t="s">
        <v>36</v>
      </c>
      <c r="Y2715" t="s">
        <v>36</v>
      </c>
      <c r="Z2715" s="2">
        <v>1230.0718549372641</v>
      </c>
    </row>
    <row r="2716" spans="1:26" x14ac:dyDescent="0.35">
      <c r="A2716" t="s">
        <v>449</v>
      </c>
      <c r="B2716" t="s">
        <v>450</v>
      </c>
      <c r="C2716" t="s">
        <v>55</v>
      </c>
      <c r="D2716" t="s">
        <v>80</v>
      </c>
      <c r="E2716" t="s">
        <v>81</v>
      </c>
      <c r="F2716" t="s">
        <v>2173</v>
      </c>
      <c r="G2716" t="s">
        <v>2174</v>
      </c>
      <c r="H2716" t="s">
        <v>32</v>
      </c>
      <c r="I2716" t="s">
        <v>4992</v>
      </c>
      <c r="J2716" s="1">
        <v>41781</v>
      </c>
      <c r="K2716" s="1">
        <v>41788</v>
      </c>
      <c r="L2716" t="s">
        <v>60</v>
      </c>
      <c r="M2716">
        <f>Table1[[#This Row],[Ship Date]]-Table1[[#This Row],[Order Date]]</f>
        <v>7</v>
      </c>
      <c r="N2716">
        <v>5</v>
      </c>
      <c r="O2716" t="s">
        <v>51</v>
      </c>
      <c r="P2716" s="3">
        <v>135.97999999999999</v>
      </c>
      <c r="Q2716" s="3">
        <v>111.78787490924989</v>
      </c>
      <c r="R2716" s="3">
        <f>(Table1[[#This Row],[Selling Price]]-Table1[[#This Row],[Cost Price]])</f>
        <v>24.192125090750096</v>
      </c>
      <c r="S2716" s="12">
        <f>(Table1[[#This Row],[Profit]]/Table1[[#This Row],[Selling Price]])</f>
        <v>0.17790943587843872</v>
      </c>
      <c r="T2716">
        <v>2</v>
      </c>
      <c r="U2716" s="2">
        <f>Table1[[#This Row],[Selling Price]]*Table1[[#This Row],[Quantity]]</f>
        <v>271.95999999999998</v>
      </c>
      <c r="V2716" s="4">
        <v>0</v>
      </c>
      <c r="W2716">
        <v>129</v>
      </c>
      <c r="X2716" t="s">
        <v>68</v>
      </c>
      <c r="Y2716" t="s">
        <v>36</v>
      </c>
      <c r="Z2716" s="2">
        <v>191.34082050623701</v>
      </c>
    </row>
    <row r="2717" spans="1:26" x14ac:dyDescent="0.35">
      <c r="A2717" t="s">
        <v>449</v>
      </c>
      <c r="B2717" t="s">
        <v>450</v>
      </c>
      <c r="C2717" t="s">
        <v>39</v>
      </c>
      <c r="D2717" t="s">
        <v>80</v>
      </c>
      <c r="E2717" t="s">
        <v>81</v>
      </c>
      <c r="F2717" t="s">
        <v>3810</v>
      </c>
      <c r="G2717" t="s">
        <v>3811</v>
      </c>
      <c r="H2717" t="s">
        <v>32</v>
      </c>
      <c r="I2717" t="s">
        <v>5021</v>
      </c>
      <c r="J2717" s="1">
        <v>42003</v>
      </c>
      <c r="K2717" s="1">
        <v>42005</v>
      </c>
      <c r="L2717" t="s">
        <v>34</v>
      </c>
      <c r="M2717">
        <f>Table1[[#This Row],[Ship Date]]-Table1[[#This Row],[Order Date]]</f>
        <v>2</v>
      </c>
      <c r="N2717">
        <v>12</v>
      </c>
      <c r="O2717" t="s">
        <v>35</v>
      </c>
      <c r="P2717" s="3">
        <v>217.584</v>
      </c>
      <c r="Q2717" s="3">
        <v>143.6029634573714</v>
      </c>
      <c r="R2717" s="3">
        <f>(Table1[[#This Row],[Selling Price]]-Table1[[#This Row],[Cost Price]])</f>
        <v>73.981036542628601</v>
      </c>
      <c r="S2717" s="12">
        <f>(Table1[[#This Row],[Profit]]/Table1[[#This Row],[Selling Price]])</f>
        <v>0.34001138200708048</v>
      </c>
      <c r="T2717">
        <v>2</v>
      </c>
      <c r="U2717" s="2">
        <f>Table1[[#This Row],[Selling Price]]*Table1[[#This Row],[Quantity]]</f>
        <v>435.16800000000001</v>
      </c>
      <c r="V2717" s="4">
        <v>0.2</v>
      </c>
      <c r="W2717">
        <v>137</v>
      </c>
      <c r="X2717" t="s">
        <v>36</v>
      </c>
      <c r="Y2717" t="s">
        <v>36</v>
      </c>
      <c r="Z2717" s="2">
        <v>264.67441323029323</v>
      </c>
    </row>
    <row r="2718" spans="1:26" x14ac:dyDescent="0.35">
      <c r="A2718" t="s">
        <v>449</v>
      </c>
      <c r="B2718" t="s">
        <v>450</v>
      </c>
      <c r="C2718" t="s">
        <v>27</v>
      </c>
      <c r="D2718" t="s">
        <v>80</v>
      </c>
      <c r="E2718" t="s">
        <v>162</v>
      </c>
      <c r="F2718" t="s">
        <v>5276</v>
      </c>
      <c r="G2718" t="s">
        <v>5277</v>
      </c>
      <c r="H2718" t="s">
        <v>32</v>
      </c>
      <c r="I2718" t="s">
        <v>5278</v>
      </c>
      <c r="J2718" s="1">
        <v>42986</v>
      </c>
      <c r="K2718" s="1">
        <v>42992</v>
      </c>
      <c r="L2718" t="s">
        <v>60</v>
      </c>
      <c r="M2718">
        <f>Table1[[#This Row],[Ship Date]]-Table1[[#This Row],[Order Date]]</f>
        <v>6</v>
      </c>
      <c r="N2718">
        <v>9</v>
      </c>
      <c r="O2718" t="s">
        <v>61</v>
      </c>
      <c r="P2718" s="3">
        <v>9.0960000000000001</v>
      </c>
      <c r="Q2718" s="3">
        <v>7.636436834932244</v>
      </c>
      <c r="R2718" s="3">
        <f>(Table1[[#This Row],[Selling Price]]-Table1[[#This Row],[Cost Price]])</f>
        <v>1.4595631650677561</v>
      </c>
      <c r="S2718" s="12">
        <f>(Table1[[#This Row],[Profit]]/Table1[[#This Row],[Selling Price]])</f>
        <v>0.16046208938739623</v>
      </c>
      <c r="T2718">
        <v>1</v>
      </c>
      <c r="U2718" s="2">
        <f>Table1[[#This Row],[Selling Price]]*Table1[[#This Row],[Quantity]]</f>
        <v>9.0960000000000001</v>
      </c>
      <c r="V2718" s="4">
        <v>0.2</v>
      </c>
      <c r="W2718">
        <v>348</v>
      </c>
      <c r="X2718" t="s">
        <v>68</v>
      </c>
      <c r="Y2718" t="s">
        <v>52</v>
      </c>
      <c r="Z2718" s="2">
        <v>25.72737312669134</v>
      </c>
    </row>
    <row r="2719" spans="1:26" x14ac:dyDescent="0.35">
      <c r="A2719" t="s">
        <v>449</v>
      </c>
      <c r="B2719" t="s">
        <v>450</v>
      </c>
      <c r="C2719" t="s">
        <v>45</v>
      </c>
      <c r="D2719" t="s">
        <v>80</v>
      </c>
      <c r="E2719" t="s">
        <v>81</v>
      </c>
      <c r="F2719" t="s">
        <v>3483</v>
      </c>
      <c r="G2719" t="s">
        <v>3484</v>
      </c>
      <c r="H2719" t="s">
        <v>32</v>
      </c>
      <c r="I2719" t="s">
        <v>5782</v>
      </c>
      <c r="J2719" s="1">
        <v>42002</v>
      </c>
      <c r="K2719" s="1">
        <v>42007</v>
      </c>
      <c r="L2719" t="s">
        <v>34</v>
      </c>
      <c r="M2719">
        <f>Table1[[#This Row],[Ship Date]]-Table1[[#This Row],[Order Date]]</f>
        <v>5</v>
      </c>
      <c r="N2719">
        <v>12</v>
      </c>
      <c r="O2719" t="s">
        <v>35</v>
      </c>
      <c r="P2719" s="3">
        <v>23.975999999999999</v>
      </c>
      <c r="Q2719" s="3">
        <v>20.29829813205107</v>
      </c>
      <c r="R2719" s="3">
        <f>(Table1[[#This Row],[Selling Price]]-Table1[[#This Row],[Cost Price]])</f>
        <v>3.6777018679489295</v>
      </c>
      <c r="S2719" s="12">
        <f>(Table1[[#This Row],[Profit]]/Table1[[#This Row],[Selling Price]])</f>
        <v>0.15339096880000541</v>
      </c>
      <c r="T2719">
        <v>3</v>
      </c>
      <c r="U2719" s="2">
        <f>Table1[[#This Row],[Selling Price]]*Table1[[#This Row],[Quantity]]</f>
        <v>71.927999999999997</v>
      </c>
      <c r="V2719" s="4">
        <v>0.2</v>
      </c>
      <c r="W2719">
        <v>399</v>
      </c>
      <c r="X2719" t="s">
        <v>36</v>
      </c>
      <c r="Y2719" t="s">
        <v>52</v>
      </c>
      <c r="Z2719" s="2">
        <v>18.487606134149139</v>
      </c>
    </row>
    <row r="2720" spans="1:26" x14ac:dyDescent="0.35">
      <c r="A2720" t="s">
        <v>449</v>
      </c>
      <c r="B2720" t="s">
        <v>450</v>
      </c>
      <c r="C2720" t="s">
        <v>64</v>
      </c>
      <c r="D2720" t="s">
        <v>80</v>
      </c>
      <c r="E2720" t="s">
        <v>81</v>
      </c>
      <c r="F2720" t="s">
        <v>3865</v>
      </c>
      <c r="G2720" t="s">
        <v>3866</v>
      </c>
      <c r="H2720" t="s">
        <v>32</v>
      </c>
      <c r="I2720" t="s">
        <v>5830</v>
      </c>
      <c r="J2720" s="1">
        <v>42621</v>
      </c>
      <c r="K2720" s="1">
        <v>42625</v>
      </c>
      <c r="L2720" t="s">
        <v>60</v>
      </c>
      <c r="M2720">
        <f>Table1[[#This Row],[Ship Date]]-Table1[[#This Row],[Order Date]]</f>
        <v>4</v>
      </c>
      <c r="N2720">
        <v>9</v>
      </c>
      <c r="O2720" t="s">
        <v>61</v>
      </c>
      <c r="P2720" s="3">
        <v>59.96</v>
      </c>
      <c r="Q2720" s="3">
        <v>42.764863282975213</v>
      </c>
      <c r="R2720" s="3">
        <f>(Table1[[#This Row],[Selling Price]]-Table1[[#This Row],[Cost Price]])</f>
        <v>17.195136717024788</v>
      </c>
      <c r="S2720" s="12">
        <f>(Table1[[#This Row],[Profit]]/Table1[[#This Row],[Selling Price]])</f>
        <v>0.28677679648140075</v>
      </c>
      <c r="T2720">
        <v>5</v>
      </c>
      <c r="U2720" s="2">
        <f>Table1[[#This Row],[Selling Price]]*Table1[[#This Row],[Quantity]]</f>
        <v>299.8</v>
      </c>
      <c r="V2720" s="4">
        <v>0.2</v>
      </c>
      <c r="W2720">
        <v>152</v>
      </c>
      <c r="X2720" t="s">
        <v>36</v>
      </c>
      <c r="Y2720" t="s">
        <v>52</v>
      </c>
      <c r="Z2720" s="2">
        <v>25.614923228461961</v>
      </c>
    </row>
    <row r="2721" spans="1:26" x14ac:dyDescent="0.35">
      <c r="A2721" t="s">
        <v>449</v>
      </c>
      <c r="B2721" t="s">
        <v>450</v>
      </c>
      <c r="C2721" t="s">
        <v>27</v>
      </c>
      <c r="D2721" t="s">
        <v>80</v>
      </c>
      <c r="E2721" t="s">
        <v>162</v>
      </c>
      <c r="F2721" t="s">
        <v>1701</v>
      </c>
      <c r="G2721" t="s">
        <v>1702</v>
      </c>
      <c r="H2721" t="s">
        <v>32</v>
      </c>
      <c r="I2721" t="s">
        <v>6161</v>
      </c>
      <c r="J2721" s="1">
        <v>41975</v>
      </c>
      <c r="K2721" s="1">
        <v>41980</v>
      </c>
      <c r="L2721" t="s">
        <v>60</v>
      </c>
      <c r="M2721">
        <f>Table1[[#This Row],[Ship Date]]-Table1[[#This Row],[Order Date]]</f>
        <v>5</v>
      </c>
      <c r="N2721">
        <v>12</v>
      </c>
      <c r="O2721" t="s">
        <v>35</v>
      </c>
      <c r="P2721" s="3">
        <v>119.8</v>
      </c>
      <c r="Q2721" s="3">
        <v>93.15030559351375</v>
      </c>
      <c r="R2721" s="3">
        <f>(Table1[[#This Row],[Selling Price]]-Table1[[#This Row],[Cost Price]])</f>
        <v>26.649694406486248</v>
      </c>
      <c r="S2721" s="12">
        <f>(Table1[[#This Row],[Profit]]/Table1[[#This Row],[Selling Price]])</f>
        <v>0.22245153928619574</v>
      </c>
      <c r="T2721">
        <v>5</v>
      </c>
      <c r="U2721" s="2">
        <f>Table1[[#This Row],[Selling Price]]*Table1[[#This Row],[Quantity]]</f>
        <v>599</v>
      </c>
      <c r="V2721" s="4">
        <v>0.2</v>
      </c>
      <c r="W2721">
        <v>457</v>
      </c>
      <c r="X2721" t="s">
        <v>36</v>
      </c>
      <c r="Y2721" t="s">
        <v>68</v>
      </c>
      <c r="Z2721" s="2">
        <v>36.337139127895021</v>
      </c>
    </row>
    <row r="2722" spans="1:26" x14ac:dyDescent="0.35">
      <c r="A2722" t="s">
        <v>449</v>
      </c>
      <c r="B2722" t="s">
        <v>450</v>
      </c>
      <c r="C2722" t="s">
        <v>39</v>
      </c>
      <c r="D2722" t="s">
        <v>80</v>
      </c>
      <c r="E2722" t="s">
        <v>81</v>
      </c>
      <c r="F2722" t="s">
        <v>3298</v>
      </c>
      <c r="G2722" t="s">
        <v>3299</v>
      </c>
      <c r="H2722" t="s">
        <v>32</v>
      </c>
      <c r="I2722" t="s">
        <v>6213</v>
      </c>
      <c r="J2722" s="1">
        <v>42692</v>
      </c>
      <c r="K2722" s="1">
        <v>42696</v>
      </c>
      <c r="L2722" t="s">
        <v>60</v>
      </c>
      <c r="M2722">
        <f>Table1[[#This Row],[Ship Date]]-Table1[[#This Row],[Order Date]]</f>
        <v>4</v>
      </c>
      <c r="N2722">
        <v>11</v>
      </c>
      <c r="O2722" t="s">
        <v>35</v>
      </c>
      <c r="P2722" s="3">
        <v>61.192</v>
      </c>
      <c r="Q2722" s="3">
        <v>42.44532449572916</v>
      </c>
      <c r="R2722" s="3">
        <f>(Table1[[#This Row],[Selling Price]]-Table1[[#This Row],[Cost Price]])</f>
        <v>18.74667550427084</v>
      </c>
      <c r="S2722" s="12">
        <f>(Table1[[#This Row],[Profit]]/Table1[[#This Row],[Selling Price]])</f>
        <v>0.30635827402717414</v>
      </c>
      <c r="T2722">
        <v>1</v>
      </c>
      <c r="U2722" s="2">
        <f>Table1[[#This Row],[Selling Price]]*Table1[[#This Row],[Quantity]]</f>
        <v>61.192</v>
      </c>
      <c r="V2722" s="4">
        <v>0.2</v>
      </c>
      <c r="W2722">
        <v>486</v>
      </c>
      <c r="X2722" t="s">
        <v>36</v>
      </c>
      <c r="Y2722" t="s">
        <v>68</v>
      </c>
      <c r="Z2722" s="2">
        <v>110.5803102229326</v>
      </c>
    </row>
    <row r="2723" spans="1:26" x14ac:dyDescent="0.35">
      <c r="A2723" t="s">
        <v>449</v>
      </c>
      <c r="B2723" t="s">
        <v>450</v>
      </c>
      <c r="C2723" t="s">
        <v>64</v>
      </c>
      <c r="D2723" t="s">
        <v>80</v>
      </c>
      <c r="E2723" t="s">
        <v>162</v>
      </c>
      <c r="F2723" t="s">
        <v>4246</v>
      </c>
      <c r="G2723" t="s">
        <v>4247</v>
      </c>
      <c r="H2723" t="s">
        <v>32</v>
      </c>
      <c r="I2723" t="s">
        <v>6304</v>
      </c>
      <c r="J2723" s="1">
        <v>42266</v>
      </c>
      <c r="K2723" s="1">
        <v>42273</v>
      </c>
      <c r="L2723" t="s">
        <v>60</v>
      </c>
      <c r="M2723">
        <f>Table1[[#This Row],[Ship Date]]-Table1[[#This Row],[Order Date]]</f>
        <v>7</v>
      </c>
      <c r="N2723">
        <v>9</v>
      </c>
      <c r="O2723" t="s">
        <v>61</v>
      </c>
      <c r="P2723" s="3">
        <v>66.36</v>
      </c>
      <c r="Q2723" s="3">
        <v>48.110565283100819</v>
      </c>
      <c r="R2723" s="3">
        <f>(Table1[[#This Row],[Selling Price]]-Table1[[#This Row],[Cost Price]])</f>
        <v>18.249434716899181</v>
      </c>
      <c r="S2723" s="12">
        <f>(Table1[[#This Row],[Profit]]/Table1[[#This Row],[Selling Price]])</f>
        <v>0.27500655088757053</v>
      </c>
      <c r="T2723">
        <v>4</v>
      </c>
      <c r="U2723" s="2">
        <f>Table1[[#This Row],[Selling Price]]*Table1[[#This Row],[Quantity]]</f>
        <v>265.44</v>
      </c>
      <c r="V2723" s="4">
        <v>0</v>
      </c>
      <c r="W2723">
        <v>103</v>
      </c>
      <c r="X2723" t="s">
        <v>68</v>
      </c>
      <c r="Y2723" t="s">
        <v>36</v>
      </c>
      <c r="Z2723" s="2">
        <v>27.793408103361489</v>
      </c>
    </row>
    <row r="2724" spans="1:26" x14ac:dyDescent="0.35">
      <c r="A2724" t="s">
        <v>449</v>
      </c>
      <c r="B2724" t="s">
        <v>450</v>
      </c>
      <c r="C2724" t="s">
        <v>27</v>
      </c>
      <c r="D2724" t="s">
        <v>80</v>
      </c>
      <c r="E2724" t="s">
        <v>81</v>
      </c>
      <c r="F2724" t="s">
        <v>6621</v>
      </c>
      <c r="G2724" t="s">
        <v>6622</v>
      </c>
      <c r="H2724" t="s">
        <v>32</v>
      </c>
      <c r="I2724" t="s">
        <v>6620</v>
      </c>
      <c r="J2724" s="1">
        <v>43069</v>
      </c>
      <c r="K2724" s="1">
        <v>43073</v>
      </c>
      <c r="L2724" t="s">
        <v>60</v>
      </c>
      <c r="M2724">
        <f>Table1[[#This Row],[Ship Date]]-Table1[[#This Row],[Order Date]]</f>
        <v>4</v>
      </c>
      <c r="N2724">
        <v>11</v>
      </c>
      <c r="O2724" t="s">
        <v>35</v>
      </c>
      <c r="P2724" s="3">
        <v>546.05999999999995</v>
      </c>
      <c r="Q2724" s="3">
        <v>387.4423750830727</v>
      </c>
      <c r="R2724" s="3">
        <f>(Table1[[#This Row],[Selling Price]]-Table1[[#This Row],[Cost Price]])</f>
        <v>158.61762491692724</v>
      </c>
      <c r="S2724" s="12">
        <f>(Table1[[#This Row],[Profit]]/Table1[[#This Row],[Selling Price]])</f>
        <v>0.290476550043818</v>
      </c>
      <c r="T2724">
        <v>3</v>
      </c>
      <c r="U2724" s="2">
        <f>Table1[[#This Row],[Selling Price]]*Table1[[#This Row],[Quantity]]</f>
        <v>1638.1799999999998</v>
      </c>
      <c r="V2724" s="4">
        <v>0</v>
      </c>
      <c r="W2724">
        <v>194</v>
      </c>
      <c r="X2724" t="s">
        <v>36</v>
      </c>
      <c r="Y2724" t="s">
        <v>68</v>
      </c>
      <c r="Z2724" s="2">
        <v>132.5509689941303</v>
      </c>
    </row>
    <row r="2725" spans="1:26" x14ac:dyDescent="0.35">
      <c r="A2725" t="s">
        <v>449</v>
      </c>
      <c r="B2725" t="s">
        <v>450</v>
      </c>
      <c r="C2725" t="s">
        <v>64</v>
      </c>
      <c r="D2725" t="s">
        <v>80</v>
      </c>
      <c r="E2725" t="s">
        <v>162</v>
      </c>
      <c r="F2725" t="s">
        <v>1525</v>
      </c>
      <c r="G2725" t="s">
        <v>1526</v>
      </c>
      <c r="H2725" t="s">
        <v>32</v>
      </c>
      <c r="I2725" t="s">
        <v>6657</v>
      </c>
      <c r="J2725" s="1">
        <v>41681</v>
      </c>
      <c r="K2725" s="1">
        <v>41685</v>
      </c>
      <c r="L2725" t="s">
        <v>60</v>
      </c>
      <c r="M2725">
        <f>Table1[[#This Row],[Ship Date]]-Table1[[#This Row],[Order Date]]</f>
        <v>4</v>
      </c>
      <c r="N2725">
        <v>2</v>
      </c>
      <c r="O2725" t="s">
        <v>106</v>
      </c>
      <c r="P2725" s="3">
        <v>234.45</v>
      </c>
      <c r="Q2725" s="3">
        <v>161.35338255569951</v>
      </c>
      <c r="R2725" s="3">
        <f>(Table1[[#This Row],[Selling Price]]-Table1[[#This Row],[Cost Price]])</f>
        <v>73.096617444300477</v>
      </c>
      <c r="S2725" s="12">
        <f>(Table1[[#This Row],[Profit]]/Table1[[#This Row],[Selling Price]])</f>
        <v>0.31177913177351452</v>
      </c>
      <c r="T2725">
        <v>3</v>
      </c>
      <c r="U2725" s="2">
        <f>Table1[[#This Row],[Selling Price]]*Table1[[#This Row],[Quantity]]</f>
        <v>703.34999999999991</v>
      </c>
      <c r="V2725" s="4">
        <v>0</v>
      </c>
      <c r="W2725">
        <v>142</v>
      </c>
      <c r="X2725" t="s">
        <v>36</v>
      </c>
      <c r="Y2725" t="s">
        <v>36</v>
      </c>
      <c r="Z2725" s="2">
        <v>169.42516268252481</v>
      </c>
    </row>
    <row r="2726" spans="1:26" x14ac:dyDescent="0.35">
      <c r="A2726" t="s">
        <v>449</v>
      </c>
      <c r="B2726" t="s">
        <v>450</v>
      </c>
      <c r="C2726" t="s">
        <v>64</v>
      </c>
      <c r="D2726" t="s">
        <v>80</v>
      </c>
      <c r="E2726" t="s">
        <v>618</v>
      </c>
      <c r="F2726" t="s">
        <v>2066</v>
      </c>
      <c r="G2726" t="s">
        <v>2067</v>
      </c>
      <c r="H2726" t="s">
        <v>32</v>
      </c>
      <c r="I2726" t="s">
        <v>6869</v>
      </c>
      <c r="J2726" s="1">
        <v>42368</v>
      </c>
      <c r="K2726" s="1">
        <v>42372</v>
      </c>
      <c r="L2726" t="s">
        <v>60</v>
      </c>
      <c r="M2726">
        <f>Table1[[#This Row],[Ship Date]]-Table1[[#This Row],[Order Date]]</f>
        <v>4</v>
      </c>
      <c r="N2726">
        <v>12</v>
      </c>
      <c r="O2726" t="s">
        <v>35</v>
      </c>
      <c r="P2726" s="3">
        <v>2548.56</v>
      </c>
      <c r="Q2726" s="3">
        <v>1895.686505875082</v>
      </c>
      <c r="R2726" s="3">
        <f>(Table1[[#This Row],[Selling Price]]-Table1[[#This Row],[Cost Price]])</f>
        <v>652.8734941249179</v>
      </c>
      <c r="S2726" s="12">
        <f>(Table1[[#This Row],[Profit]]/Table1[[#This Row],[Selling Price]])</f>
        <v>0.25617348389871847</v>
      </c>
      <c r="T2726">
        <v>6</v>
      </c>
      <c r="U2726" s="2">
        <f>Table1[[#This Row],[Selling Price]]*Table1[[#This Row],[Quantity]]</f>
        <v>15291.36</v>
      </c>
      <c r="V2726" s="4">
        <v>0.2</v>
      </c>
      <c r="W2726">
        <v>319</v>
      </c>
      <c r="X2726" t="s">
        <v>36</v>
      </c>
      <c r="Y2726" t="s">
        <v>36</v>
      </c>
      <c r="Z2726" s="2">
        <v>1456.326584186505</v>
      </c>
    </row>
    <row r="2727" spans="1:26" x14ac:dyDescent="0.35">
      <c r="A2727" t="s">
        <v>449</v>
      </c>
      <c r="B2727" t="s">
        <v>450</v>
      </c>
      <c r="C2727" t="s">
        <v>64</v>
      </c>
      <c r="D2727" t="s">
        <v>80</v>
      </c>
      <c r="E2727" t="s">
        <v>162</v>
      </c>
      <c r="F2727" t="s">
        <v>246</v>
      </c>
      <c r="G2727" t="s">
        <v>247</v>
      </c>
      <c r="H2727" t="s">
        <v>32</v>
      </c>
      <c r="I2727" t="s">
        <v>7148</v>
      </c>
      <c r="J2727" s="1">
        <v>43036</v>
      </c>
      <c r="K2727" s="1">
        <v>43040</v>
      </c>
      <c r="L2727" t="s">
        <v>34</v>
      </c>
      <c r="M2727">
        <f>Table1[[#This Row],[Ship Date]]-Table1[[#This Row],[Order Date]]</f>
        <v>4</v>
      </c>
      <c r="N2727">
        <v>10</v>
      </c>
      <c r="O2727" t="s">
        <v>61</v>
      </c>
      <c r="P2727" s="3">
        <v>24</v>
      </c>
      <c r="Q2727" s="3">
        <v>16.482037622465331</v>
      </c>
      <c r="R2727" s="3">
        <f>(Table1[[#This Row],[Selling Price]]-Table1[[#This Row],[Cost Price]])</f>
        <v>7.5179623775346691</v>
      </c>
      <c r="S2727" s="12">
        <f>(Table1[[#This Row],[Profit]]/Table1[[#This Row],[Selling Price]])</f>
        <v>0.3132484323972779</v>
      </c>
      <c r="T2727">
        <v>2</v>
      </c>
      <c r="U2727" s="2">
        <f>Table1[[#This Row],[Selling Price]]*Table1[[#This Row],[Quantity]]</f>
        <v>48</v>
      </c>
      <c r="V2727" s="4">
        <v>0.2</v>
      </c>
      <c r="W2727">
        <v>335</v>
      </c>
      <c r="X2727" t="s">
        <v>36</v>
      </c>
      <c r="Y2727" t="s">
        <v>52</v>
      </c>
      <c r="Z2727" s="2">
        <v>32.008648384906401</v>
      </c>
    </row>
    <row r="2728" spans="1:26" x14ac:dyDescent="0.35">
      <c r="A2728" t="s">
        <v>449</v>
      </c>
      <c r="B2728" t="s">
        <v>450</v>
      </c>
      <c r="C2728" t="s">
        <v>64</v>
      </c>
      <c r="D2728" t="s">
        <v>80</v>
      </c>
      <c r="E2728" t="s">
        <v>81</v>
      </c>
      <c r="F2728" t="s">
        <v>274</v>
      </c>
      <c r="G2728" t="s">
        <v>275</v>
      </c>
      <c r="H2728" t="s">
        <v>32</v>
      </c>
      <c r="I2728" t="s">
        <v>7359</v>
      </c>
      <c r="J2728" s="1">
        <v>42996</v>
      </c>
      <c r="K2728" s="1">
        <v>43000</v>
      </c>
      <c r="L2728" t="s">
        <v>60</v>
      </c>
      <c r="M2728">
        <f>Table1[[#This Row],[Ship Date]]-Table1[[#This Row],[Order Date]]</f>
        <v>4</v>
      </c>
      <c r="N2728">
        <v>9</v>
      </c>
      <c r="O2728" t="s">
        <v>61</v>
      </c>
      <c r="P2728" s="3">
        <v>411.98</v>
      </c>
      <c r="Q2728" s="3">
        <v>302.47597531144709</v>
      </c>
      <c r="R2728" s="3">
        <f>(Table1[[#This Row],[Selling Price]]-Table1[[#This Row],[Cost Price]])</f>
        <v>109.50402468855293</v>
      </c>
      <c r="S2728" s="12">
        <f>(Table1[[#This Row],[Profit]]/Table1[[#This Row],[Selling Price]])</f>
        <v>0.26579937057272907</v>
      </c>
      <c r="T2728">
        <v>2</v>
      </c>
      <c r="U2728" s="2">
        <f>Table1[[#This Row],[Selling Price]]*Table1[[#This Row],[Quantity]]</f>
        <v>823.96</v>
      </c>
      <c r="V2728" s="4">
        <v>0</v>
      </c>
      <c r="W2728">
        <v>219</v>
      </c>
      <c r="X2728" t="s">
        <v>36</v>
      </c>
      <c r="Y2728" t="s">
        <v>36</v>
      </c>
      <c r="Z2728" s="2">
        <v>378.1473733043772</v>
      </c>
    </row>
    <row r="2729" spans="1:26" x14ac:dyDescent="0.35">
      <c r="A2729" t="s">
        <v>449</v>
      </c>
      <c r="B2729" t="s">
        <v>450</v>
      </c>
      <c r="C2729" t="s">
        <v>39</v>
      </c>
      <c r="D2729" t="s">
        <v>80</v>
      </c>
      <c r="E2729" t="s">
        <v>81</v>
      </c>
      <c r="F2729" t="s">
        <v>4936</v>
      </c>
      <c r="G2729" t="s">
        <v>4937</v>
      </c>
      <c r="H2729" t="s">
        <v>32</v>
      </c>
      <c r="I2729" t="s">
        <v>7528</v>
      </c>
      <c r="J2729" s="1">
        <v>42688</v>
      </c>
      <c r="K2729" s="1">
        <v>42692</v>
      </c>
      <c r="L2729" t="s">
        <v>60</v>
      </c>
      <c r="M2729">
        <f>Table1[[#This Row],[Ship Date]]-Table1[[#This Row],[Order Date]]</f>
        <v>4</v>
      </c>
      <c r="N2729">
        <v>11</v>
      </c>
      <c r="O2729" t="s">
        <v>35</v>
      </c>
      <c r="P2729" s="3">
        <v>89.97</v>
      </c>
      <c r="Q2729" s="3">
        <v>74.853348469048086</v>
      </c>
      <c r="R2729" s="3">
        <f>(Table1[[#This Row],[Selling Price]]-Table1[[#This Row],[Cost Price]])</f>
        <v>15.116651530951913</v>
      </c>
      <c r="S2729" s="12">
        <f>(Table1[[#This Row],[Profit]]/Table1[[#This Row],[Selling Price]])</f>
        <v>0.16801880105537303</v>
      </c>
      <c r="T2729">
        <v>3</v>
      </c>
      <c r="U2729" s="2">
        <f>Table1[[#This Row],[Selling Price]]*Table1[[#This Row],[Quantity]]</f>
        <v>269.90999999999997</v>
      </c>
      <c r="V2729" s="4">
        <v>0</v>
      </c>
      <c r="W2729">
        <v>103</v>
      </c>
      <c r="X2729" t="s">
        <v>36</v>
      </c>
      <c r="Y2729" t="s">
        <v>36</v>
      </c>
      <c r="Z2729" s="2">
        <v>33.034408142622027</v>
      </c>
    </row>
    <row r="2730" spans="1:26" x14ac:dyDescent="0.35">
      <c r="A2730" t="s">
        <v>449</v>
      </c>
      <c r="B2730" t="s">
        <v>450</v>
      </c>
      <c r="C2730" t="s">
        <v>27</v>
      </c>
      <c r="D2730" t="s">
        <v>80</v>
      </c>
      <c r="E2730" t="s">
        <v>81</v>
      </c>
      <c r="F2730" t="s">
        <v>5476</v>
      </c>
      <c r="G2730" t="s">
        <v>5477</v>
      </c>
      <c r="H2730" t="s">
        <v>32</v>
      </c>
      <c r="I2730" t="s">
        <v>7663</v>
      </c>
      <c r="J2730" s="1">
        <v>42885</v>
      </c>
      <c r="K2730" s="1">
        <v>42889</v>
      </c>
      <c r="L2730" t="s">
        <v>60</v>
      </c>
      <c r="M2730">
        <f>Table1[[#This Row],[Ship Date]]-Table1[[#This Row],[Order Date]]</f>
        <v>4</v>
      </c>
      <c r="N2730">
        <v>5</v>
      </c>
      <c r="O2730" t="s">
        <v>51</v>
      </c>
      <c r="P2730" s="3">
        <v>156.792</v>
      </c>
      <c r="Q2730" s="3">
        <v>112.4570109129955</v>
      </c>
      <c r="R2730" s="3">
        <f>(Table1[[#This Row],[Selling Price]]-Table1[[#This Row],[Cost Price]])</f>
        <v>44.334989087004502</v>
      </c>
      <c r="S2730" s="12">
        <f>(Table1[[#This Row],[Profit]]/Table1[[#This Row],[Selling Price]])</f>
        <v>0.28276308157944602</v>
      </c>
      <c r="T2730">
        <v>1</v>
      </c>
      <c r="U2730" s="2">
        <f>Table1[[#This Row],[Selling Price]]*Table1[[#This Row],[Quantity]]</f>
        <v>156.792</v>
      </c>
      <c r="V2730" s="4">
        <v>0.2</v>
      </c>
      <c r="W2730">
        <v>284</v>
      </c>
      <c r="X2730" t="s">
        <v>36</v>
      </c>
      <c r="Y2730" t="s">
        <v>36</v>
      </c>
      <c r="Z2730" s="2">
        <v>203.6787826652546</v>
      </c>
    </row>
    <row r="2731" spans="1:26" x14ac:dyDescent="0.35">
      <c r="A2731" t="s">
        <v>449</v>
      </c>
      <c r="B2731" t="s">
        <v>450</v>
      </c>
      <c r="C2731" t="s">
        <v>64</v>
      </c>
      <c r="D2731" t="s">
        <v>80</v>
      </c>
      <c r="E2731" t="s">
        <v>162</v>
      </c>
      <c r="F2731" t="s">
        <v>246</v>
      </c>
      <c r="G2731" t="s">
        <v>247</v>
      </c>
      <c r="H2731" t="s">
        <v>32</v>
      </c>
      <c r="I2731" t="s">
        <v>7901</v>
      </c>
      <c r="J2731" s="1">
        <v>42919</v>
      </c>
      <c r="K2731" s="1">
        <v>42925</v>
      </c>
      <c r="L2731" t="s">
        <v>60</v>
      </c>
      <c r="M2731">
        <f>Table1[[#This Row],[Ship Date]]-Table1[[#This Row],[Order Date]]</f>
        <v>6</v>
      </c>
      <c r="N2731">
        <v>7</v>
      </c>
      <c r="O2731" t="s">
        <v>51</v>
      </c>
      <c r="P2731" s="3">
        <v>24</v>
      </c>
      <c r="Q2731" s="3">
        <v>16.00476185207863</v>
      </c>
      <c r="R2731" s="3">
        <f>(Table1[[#This Row],[Selling Price]]-Table1[[#This Row],[Cost Price]])</f>
        <v>7.9952381479213699</v>
      </c>
      <c r="S2731" s="12">
        <f>(Table1[[#This Row],[Profit]]/Table1[[#This Row],[Selling Price]])</f>
        <v>0.33313492283005708</v>
      </c>
      <c r="T2731">
        <v>2</v>
      </c>
      <c r="U2731" s="2">
        <f>Table1[[#This Row],[Selling Price]]*Table1[[#This Row],[Quantity]]</f>
        <v>48</v>
      </c>
      <c r="V2731" s="4">
        <v>0.2</v>
      </c>
      <c r="W2731">
        <v>327</v>
      </c>
      <c r="X2731" t="s">
        <v>68</v>
      </c>
      <c r="Y2731" t="s">
        <v>52</v>
      </c>
      <c r="Z2731" s="2">
        <v>32.008648384906401</v>
      </c>
    </row>
    <row r="2732" spans="1:26" x14ac:dyDescent="0.35">
      <c r="A2732" t="s">
        <v>449</v>
      </c>
      <c r="B2732" t="s">
        <v>450</v>
      </c>
      <c r="C2732" t="s">
        <v>39</v>
      </c>
      <c r="D2732" t="s">
        <v>80</v>
      </c>
      <c r="E2732" t="s">
        <v>162</v>
      </c>
      <c r="F2732" t="s">
        <v>4567</v>
      </c>
      <c r="G2732" t="s">
        <v>4568</v>
      </c>
      <c r="H2732" t="s">
        <v>32</v>
      </c>
      <c r="I2732" t="s">
        <v>7930</v>
      </c>
      <c r="J2732" s="1">
        <v>43059</v>
      </c>
      <c r="K2732" s="1">
        <v>43063</v>
      </c>
      <c r="L2732" t="s">
        <v>34</v>
      </c>
      <c r="M2732">
        <f>Table1[[#This Row],[Ship Date]]-Table1[[#This Row],[Order Date]]</f>
        <v>4</v>
      </c>
      <c r="N2732">
        <v>11</v>
      </c>
      <c r="O2732" t="s">
        <v>35</v>
      </c>
      <c r="P2732" s="3">
        <v>2.97</v>
      </c>
      <c r="Q2732" s="3">
        <v>2.4548228877694882</v>
      </c>
      <c r="R2732" s="3">
        <f>(Table1[[#This Row],[Selling Price]]-Table1[[#This Row],[Cost Price]])</f>
        <v>0.51517711223051199</v>
      </c>
      <c r="S2732" s="12">
        <f>(Table1[[#This Row],[Profit]]/Table1[[#This Row],[Selling Price]])</f>
        <v>0.17346030714832053</v>
      </c>
      <c r="T2732">
        <v>3</v>
      </c>
      <c r="U2732" s="2">
        <f>Table1[[#This Row],[Selling Price]]*Table1[[#This Row],[Quantity]]</f>
        <v>8.91</v>
      </c>
      <c r="V2732" s="4">
        <v>0</v>
      </c>
      <c r="W2732">
        <v>215</v>
      </c>
      <c r="X2732" t="s">
        <v>36</v>
      </c>
      <c r="Y2732" t="s">
        <v>52</v>
      </c>
      <c r="Z2732" s="2">
        <v>0.40577925033200019</v>
      </c>
    </row>
    <row r="2733" spans="1:26" x14ac:dyDescent="0.35">
      <c r="A2733" t="s">
        <v>449</v>
      </c>
      <c r="B2733" t="s">
        <v>450</v>
      </c>
      <c r="C2733" t="s">
        <v>27</v>
      </c>
      <c r="D2733" t="s">
        <v>80</v>
      </c>
      <c r="E2733" t="s">
        <v>81</v>
      </c>
      <c r="F2733" t="s">
        <v>2400</v>
      </c>
      <c r="G2733" t="s">
        <v>2401</v>
      </c>
      <c r="H2733" t="s">
        <v>32</v>
      </c>
      <c r="I2733" t="s">
        <v>7959</v>
      </c>
      <c r="J2733" s="1">
        <v>42316</v>
      </c>
      <c r="K2733" s="1">
        <v>42320</v>
      </c>
      <c r="L2733" t="s">
        <v>60</v>
      </c>
      <c r="M2733">
        <f>Table1[[#This Row],[Ship Date]]-Table1[[#This Row],[Order Date]]</f>
        <v>4</v>
      </c>
      <c r="N2733">
        <v>11</v>
      </c>
      <c r="O2733" t="s">
        <v>35</v>
      </c>
      <c r="P2733" s="3">
        <v>263.95999999999998</v>
      </c>
      <c r="Q2733" s="3">
        <v>222.8282177007618</v>
      </c>
      <c r="R2733" s="3">
        <f>(Table1[[#This Row],[Selling Price]]-Table1[[#This Row],[Cost Price]])</f>
        <v>41.131782299238182</v>
      </c>
      <c r="S2733" s="12">
        <f>(Table1[[#This Row],[Profit]]/Table1[[#This Row],[Selling Price]])</f>
        <v>0.15582581565100084</v>
      </c>
      <c r="T2733">
        <v>4</v>
      </c>
      <c r="U2733" s="2">
        <f>Table1[[#This Row],[Selling Price]]*Table1[[#This Row],[Quantity]]</f>
        <v>1055.8399999999999</v>
      </c>
      <c r="V2733" s="4">
        <v>0</v>
      </c>
      <c r="W2733">
        <v>356</v>
      </c>
      <c r="X2733" t="s">
        <v>36</v>
      </c>
      <c r="Y2733" t="s">
        <v>68</v>
      </c>
      <c r="Z2733" s="2">
        <v>84.198688842522955</v>
      </c>
    </row>
    <row r="2734" spans="1:26" x14ac:dyDescent="0.35">
      <c r="A2734" t="s">
        <v>449</v>
      </c>
      <c r="B2734" t="s">
        <v>450</v>
      </c>
      <c r="C2734" t="s">
        <v>45</v>
      </c>
      <c r="D2734" t="s">
        <v>80</v>
      </c>
      <c r="E2734" t="s">
        <v>1058</v>
      </c>
      <c r="F2734" t="s">
        <v>4158</v>
      </c>
      <c r="G2734" t="s">
        <v>4159</v>
      </c>
      <c r="H2734" t="s">
        <v>32</v>
      </c>
      <c r="I2734" t="s">
        <v>8093</v>
      </c>
      <c r="J2734" s="1">
        <v>42959</v>
      </c>
      <c r="K2734" s="1">
        <v>42966</v>
      </c>
      <c r="L2734" t="s">
        <v>60</v>
      </c>
      <c r="M2734">
        <f>Table1[[#This Row],[Ship Date]]-Table1[[#This Row],[Order Date]]</f>
        <v>7</v>
      </c>
      <c r="N2734">
        <v>8</v>
      </c>
      <c r="O2734" t="s">
        <v>61</v>
      </c>
      <c r="P2734" s="3">
        <v>299.99</v>
      </c>
      <c r="Q2734" s="3">
        <v>230.9006174159334</v>
      </c>
      <c r="R2734" s="3">
        <f>(Table1[[#This Row],[Selling Price]]-Table1[[#This Row],[Cost Price]])</f>
        <v>69.089382584066612</v>
      </c>
      <c r="S2734" s="12">
        <f>(Table1[[#This Row],[Profit]]/Table1[[#This Row],[Selling Price]])</f>
        <v>0.23030561880084874</v>
      </c>
      <c r="T2734">
        <v>1</v>
      </c>
      <c r="U2734" s="2">
        <f>Table1[[#This Row],[Selling Price]]*Table1[[#This Row],[Quantity]]</f>
        <v>299.99</v>
      </c>
      <c r="V2734" s="4">
        <v>0</v>
      </c>
      <c r="W2734">
        <v>426</v>
      </c>
      <c r="X2734" t="s">
        <v>68</v>
      </c>
      <c r="Y2734" t="s">
        <v>36</v>
      </c>
      <c r="Z2734" s="2">
        <v>450.0516595070689</v>
      </c>
    </row>
    <row r="2735" spans="1:26" x14ac:dyDescent="0.35">
      <c r="A2735" t="s">
        <v>449</v>
      </c>
      <c r="B2735" t="s">
        <v>450</v>
      </c>
      <c r="C2735" t="s">
        <v>45</v>
      </c>
      <c r="D2735" t="s">
        <v>80</v>
      </c>
      <c r="E2735" t="s">
        <v>81</v>
      </c>
      <c r="F2735" t="s">
        <v>6255</v>
      </c>
      <c r="G2735" t="s">
        <v>6256</v>
      </c>
      <c r="H2735" t="s">
        <v>32</v>
      </c>
      <c r="I2735" t="s">
        <v>8101</v>
      </c>
      <c r="J2735" s="1">
        <v>42765</v>
      </c>
      <c r="K2735" s="1">
        <v>42772</v>
      </c>
      <c r="L2735" t="s">
        <v>60</v>
      </c>
      <c r="M2735">
        <f>Table1[[#This Row],[Ship Date]]-Table1[[#This Row],[Order Date]]</f>
        <v>7</v>
      </c>
      <c r="N2735">
        <v>1</v>
      </c>
      <c r="O2735" t="s">
        <v>35</v>
      </c>
      <c r="P2735" s="3">
        <v>2003.1679999999999</v>
      </c>
      <c r="Q2735" s="3">
        <v>1581.3810628699359</v>
      </c>
      <c r="R2735" s="3">
        <f>(Table1[[#This Row],[Selling Price]]-Table1[[#This Row],[Cost Price]])</f>
        <v>421.78693713006396</v>
      </c>
      <c r="S2735" s="12">
        <f>(Table1[[#This Row],[Profit]]/Table1[[#This Row],[Selling Price]])</f>
        <v>0.21055994161750985</v>
      </c>
      <c r="T2735">
        <v>4</v>
      </c>
      <c r="U2735" s="2">
        <f>Table1[[#This Row],[Selling Price]]*Table1[[#This Row],[Quantity]]</f>
        <v>8012.6719999999996</v>
      </c>
      <c r="V2735" s="4">
        <v>0.2</v>
      </c>
      <c r="W2735">
        <v>371</v>
      </c>
      <c r="X2735" t="s">
        <v>68</v>
      </c>
      <c r="Y2735" t="s">
        <v>36</v>
      </c>
      <c r="Z2735" s="2">
        <v>534.11292206124347</v>
      </c>
    </row>
    <row r="2736" spans="1:26" x14ac:dyDescent="0.35">
      <c r="A2736" t="s">
        <v>449</v>
      </c>
      <c r="B2736" t="s">
        <v>450</v>
      </c>
      <c r="C2736" t="s">
        <v>64</v>
      </c>
      <c r="D2736" t="s">
        <v>80</v>
      </c>
      <c r="E2736" t="s">
        <v>81</v>
      </c>
      <c r="F2736" t="s">
        <v>3012</v>
      </c>
      <c r="G2736" t="s">
        <v>3013</v>
      </c>
      <c r="H2736" t="s">
        <v>32</v>
      </c>
      <c r="I2736" t="s">
        <v>8257</v>
      </c>
      <c r="J2736" s="1">
        <v>42810</v>
      </c>
      <c r="K2736" s="1">
        <v>42810</v>
      </c>
      <c r="L2736" t="s">
        <v>1118</v>
      </c>
      <c r="M2736">
        <f>Table1[[#This Row],[Ship Date]]-Table1[[#This Row],[Order Date]]</f>
        <v>0</v>
      </c>
      <c r="N2736">
        <v>3</v>
      </c>
      <c r="O2736" t="s">
        <v>106</v>
      </c>
      <c r="P2736" s="3">
        <v>44.375999999999998</v>
      </c>
      <c r="Q2736" s="3">
        <v>34.829764228895563</v>
      </c>
      <c r="R2736" s="3">
        <f>(Table1[[#This Row],[Selling Price]]-Table1[[#This Row],[Cost Price]])</f>
        <v>9.5462357711044348</v>
      </c>
      <c r="S2736" s="12">
        <f>(Table1[[#This Row],[Profit]]/Table1[[#This Row],[Selling Price]])</f>
        <v>0.21512159210168638</v>
      </c>
      <c r="T2736">
        <v>2</v>
      </c>
      <c r="U2736" s="2">
        <f>Table1[[#This Row],[Selling Price]]*Table1[[#This Row],[Quantity]]</f>
        <v>88.751999999999995</v>
      </c>
      <c r="V2736" s="4">
        <v>0.4</v>
      </c>
      <c r="W2736">
        <v>426</v>
      </c>
      <c r="X2736" t="s">
        <v>36</v>
      </c>
      <c r="Y2736" t="s">
        <v>52</v>
      </c>
      <c r="Z2736" s="2">
        <v>31.378570521934229</v>
      </c>
    </row>
    <row r="2737" spans="1:26" x14ac:dyDescent="0.35">
      <c r="A2737" t="s">
        <v>449</v>
      </c>
      <c r="B2737" t="s">
        <v>450</v>
      </c>
      <c r="C2737" t="s">
        <v>39</v>
      </c>
      <c r="D2737" t="s">
        <v>80</v>
      </c>
      <c r="E2737" t="s">
        <v>162</v>
      </c>
      <c r="F2737" t="s">
        <v>3382</v>
      </c>
      <c r="G2737" t="s">
        <v>3383</v>
      </c>
      <c r="H2737" t="s">
        <v>32</v>
      </c>
      <c r="I2737" t="s">
        <v>8454</v>
      </c>
      <c r="J2737" s="1">
        <v>42086</v>
      </c>
      <c r="K2737" s="1">
        <v>42088</v>
      </c>
      <c r="L2737" t="s">
        <v>199</v>
      </c>
      <c r="M2737">
        <f>Table1[[#This Row],[Ship Date]]-Table1[[#This Row],[Order Date]]</f>
        <v>2</v>
      </c>
      <c r="N2737">
        <v>3</v>
      </c>
      <c r="O2737" t="s">
        <v>106</v>
      </c>
      <c r="P2737" s="3">
        <v>239.97</v>
      </c>
      <c r="Q2737" s="3">
        <v>174.07017336855401</v>
      </c>
      <c r="R2737" s="3">
        <f>(Table1[[#This Row],[Selling Price]]-Table1[[#This Row],[Cost Price]])</f>
        <v>65.89982663144599</v>
      </c>
      <c r="S2737" s="12">
        <f>(Table1[[#This Row],[Profit]]/Table1[[#This Row],[Selling Price]])</f>
        <v>0.27461693808161847</v>
      </c>
      <c r="T2737">
        <v>3</v>
      </c>
      <c r="U2737" s="2">
        <f>Table1[[#This Row],[Selling Price]]*Table1[[#This Row],[Quantity]]</f>
        <v>719.91</v>
      </c>
      <c r="V2737" s="4">
        <v>0</v>
      </c>
      <c r="W2737">
        <v>170</v>
      </c>
      <c r="X2737" t="s">
        <v>36</v>
      </c>
      <c r="Y2737" t="s">
        <v>68</v>
      </c>
      <c r="Z2737" s="2">
        <v>105.7520180310658</v>
      </c>
    </row>
    <row r="2738" spans="1:26" x14ac:dyDescent="0.35">
      <c r="A2738" t="s">
        <v>449</v>
      </c>
      <c r="B2738" t="s">
        <v>450</v>
      </c>
      <c r="C2738" t="s">
        <v>45</v>
      </c>
      <c r="D2738" t="s">
        <v>80</v>
      </c>
      <c r="E2738" t="s">
        <v>81</v>
      </c>
      <c r="F2738" t="s">
        <v>1486</v>
      </c>
      <c r="G2738" t="s">
        <v>1487</v>
      </c>
      <c r="H2738" t="s">
        <v>32</v>
      </c>
      <c r="I2738" t="s">
        <v>8546</v>
      </c>
      <c r="J2738" s="1">
        <v>43060</v>
      </c>
      <c r="K2738" s="1">
        <v>43060</v>
      </c>
      <c r="L2738" t="s">
        <v>1118</v>
      </c>
      <c r="M2738">
        <f>Table1[[#This Row],[Ship Date]]-Table1[[#This Row],[Order Date]]</f>
        <v>0</v>
      </c>
      <c r="N2738">
        <v>11</v>
      </c>
      <c r="O2738" t="s">
        <v>35</v>
      </c>
      <c r="P2738" s="3">
        <v>55.176000000000002</v>
      </c>
      <c r="Q2738" s="3">
        <v>45.274841505098053</v>
      </c>
      <c r="R2738" s="3">
        <f>(Table1[[#This Row],[Selling Price]]-Table1[[#This Row],[Cost Price]])</f>
        <v>9.9011584949019493</v>
      </c>
      <c r="S2738" s="12">
        <f>(Table1[[#This Row],[Profit]]/Table1[[#This Row],[Selling Price]])</f>
        <v>0.17944683367590888</v>
      </c>
      <c r="T2738">
        <v>3</v>
      </c>
      <c r="U2738" s="2">
        <f>Table1[[#This Row],[Selling Price]]*Table1[[#This Row],[Quantity]]</f>
        <v>165.52800000000002</v>
      </c>
      <c r="V2738" s="4">
        <v>0.2</v>
      </c>
      <c r="W2738">
        <v>186</v>
      </c>
      <c r="X2738" t="s">
        <v>36</v>
      </c>
      <c r="Y2738" t="s">
        <v>68</v>
      </c>
      <c r="Z2738" s="2">
        <v>40.702328927361293</v>
      </c>
    </row>
    <row r="2739" spans="1:26" x14ac:dyDescent="0.35">
      <c r="A2739" t="s">
        <v>449</v>
      </c>
      <c r="B2739" t="s">
        <v>450</v>
      </c>
      <c r="C2739" t="s">
        <v>55</v>
      </c>
      <c r="D2739" t="s">
        <v>80</v>
      </c>
      <c r="E2739" t="s">
        <v>81</v>
      </c>
      <c r="F2739" t="s">
        <v>4906</v>
      </c>
      <c r="G2739" t="s">
        <v>4907</v>
      </c>
      <c r="H2739" t="s">
        <v>32</v>
      </c>
      <c r="I2739" t="s">
        <v>8583</v>
      </c>
      <c r="J2739" s="1">
        <v>42156</v>
      </c>
      <c r="K2739" s="1">
        <v>42160</v>
      </c>
      <c r="L2739" t="s">
        <v>60</v>
      </c>
      <c r="M2739">
        <f>Table1[[#This Row],[Ship Date]]-Table1[[#This Row],[Order Date]]</f>
        <v>4</v>
      </c>
      <c r="N2739">
        <v>6</v>
      </c>
      <c r="O2739" t="s">
        <v>51</v>
      </c>
      <c r="P2739" s="3">
        <v>299.98</v>
      </c>
      <c r="Q2739" s="3">
        <v>205.95499137031391</v>
      </c>
      <c r="R2739" s="3">
        <f>(Table1[[#This Row],[Selling Price]]-Table1[[#This Row],[Cost Price]])</f>
        <v>94.025008629686113</v>
      </c>
      <c r="S2739" s="12">
        <f>(Table1[[#This Row],[Profit]]/Table1[[#This Row],[Selling Price]])</f>
        <v>0.31343759127170512</v>
      </c>
      <c r="T2739">
        <v>2</v>
      </c>
      <c r="U2739" s="2">
        <f>Table1[[#This Row],[Selling Price]]*Table1[[#This Row],[Quantity]]</f>
        <v>599.96</v>
      </c>
      <c r="V2739" s="4">
        <v>0</v>
      </c>
      <c r="W2739">
        <v>248</v>
      </c>
      <c r="X2739" t="s">
        <v>36</v>
      </c>
      <c r="Y2739" t="s">
        <v>68</v>
      </c>
      <c r="Z2739" s="2">
        <v>124.410353543425</v>
      </c>
    </row>
    <row r="2740" spans="1:26" x14ac:dyDescent="0.35">
      <c r="A2740" t="s">
        <v>449</v>
      </c>
      <c r="B2740" t="s">
        <v>450</v>
      </c>
      <c r="C2740" t="s">
        <v>27</v>
      </c>
      <c r="D2740" t="s">
        <v>80</v>
      </c>
      <c r="E2740" t="s">
        <v>162</v>
      </c>
      <c r="F2740" t="s">
        <v>1701</v>
      </c>
      <c r="G2740" t="s">
        <v>1702</v>
      </c>
      <c r="H2740" t="s">
        <v>32</v>
      </c>
      <c r="I2740" t="s">
        <v>8677</v>
      </c>
      <c r="J2740" s="1">
        <v>42516</v>
      </c>
      <c r="K2740" s="1">
        <v>42519</v>
      </c>
      <c r="L2740" t="s">
        <v>34</v>
      </c>
      <c r="M2740">
        <f>Table1[[#This Row],[Ship Date]]-Table1[[#This Row],[Order Date]]</f>
        <v>3</v>
      </c>
      <c r="N2740">
        <v>5</v>
      </c>
      <c r="O2740" t="s">
        <v>51</v>
      </c>
      <c r="P2740" s="3">
        <v>47.92</v>
      </c>
      <c r="Q2740" s="3">
        <v>33.054280694768501</v>
      </c>
      <c r="R2740" s="3">
        <f>(Table1[[#This Row],[Selling Price]]-Table1[[#This Row],[Cost Price]])</f>
        <v>14.865719305231501</v>
      </c>
      <c r="S2740" s="12">
        <f>(Table1[[#This Row],[Profit]]/Table1[[#This Row],[Selling Price]])</f>
        <v>0.31021951805574915</v>
      </c>
      <c r="T2740">
        <v>2</v>
      </c>
      <c r="U2740" s="2">
        <f>Table1[[#This Row],[Selling Price]]*Table1[[#This Row],[Quantity]]</f>
        <v>95.84</v>
      </c>
      <c r="V2740" s="4">
        <v>0.2</v>
      </c>
      <c r="W2740">
        <v>117</v>
      </c>
      <c r="X2740" t="s">
        <v>36</v>
      </c>
      <c r="Y2740" t="s">
        <v>36</v>
      </c>
      <c r="Z2740" s="2">
        <v>36.337139127895021</v>
      </c>
    </row>
    <row r="2741" spans="1:26" x14ac:dyDescent="0.35">
      <c r="A2741" t="s">
        <v>449</v>
      </c>
      <c r="B2741" t="s">
        <v>450</v>
      </c>
      <c r="C2741" t="s">
        <v>55</v>
      </c>
      <c r="D2741" t="s">
        <v>80</v>
      </c>
      <c r="E2741" t="s">
        <v>81</v>
      </c>
      <c r="F2741" t="s">
        <v>6611</v>
      </c>
      <c r="G2741" t="s">
        <v>6612</v>
      </c>
      <c r="H2741" t="s">
        <v>32</v>
      </c>
      <c r="I2741" t="s">
        <v>8692</v>
      </c>
      <c r="J2741" s="1">
        <v>42112</v>
      </c>
      <c r="K2741" s="1">
        <v>42116</v>
      </c>
      <c r="L2741" t="s">
        <v>34</v>
      </c>
      <c r="M2741">
        <f>Table1[[#This Row],[Ship Date]]-Table1[[#This Row],[Order Date]]</f>
        <v>4</v>
      </c>
      <c r="N2741">
        <v>4</v>
      </c>
      <c r="O2741" t="s">
        <v>106</v>
      </c>
      <c r="P2741" s="3">
        <v>97.968000000000004</v>
      </c>
      <c r="Q2741" s="3">
        <v>76.09532324112493</v>
      </c>
      <c r="R2741" s="3">
        <f>(Table1[[#This Row],[Selling Price]]-Table1[[#This Row],[Cost Price]])</f>
        <v>21.872676758875073</v>
      </c>
      <c r="S2741" s="12">
        <f>(Table1[[#This Row],[Profit]]/Table1[[#This Row],[Selling Price]])</f>
        <v>0.22326348153351169</v>
      </c>
      <c r="T2741">
        <v>2</v>
      </c>
      <c r="U2741" s="2">
        <f>Table1[[#This Row],[Selling Price]]*Table1[[#This Row],[Quantity]]</f>
        <v>195.93600000000001</v>
      </c>
      <c r="V2741" s="4">
        <v>0.2</v>
      </c>
      <c r="W2741">
        <v>356</v>
      </c>
      <c r="X2741" t="s">
        <v>36</v>
      </c>
      <c r="Y2741" t="s">
        <v>68</v>
      </c>
      <c r="Z2741" s="2">
        <v>55.220272473069173</v>
      </c>
    </row>
    <row r="2742" spans="1:26" x14ac:dyDescent="0.35">
      <c r="A2742" t="s">
        <v>449</v>
      </c>
      <c r="B2742" t="s">
        <v>450</v>
      </c>
      <c r="C2742" t="s">
        <v>55</v>
      </c>
      <c r="D2742" t="s">
        <v>80</v>
      </c>
      <c r="E2742" t="s">
        <v>162</v>
      </c>
      <c r="F2742" t="s">
        <v>5364</v>
      </c>
      <c r="G2742" t="s">
        <v>5365</v>
      </c>
      <c r="H2742" t="s">
        <v>32</v>
      </c>
      <c r="I2742" t="s">
        <v>8897</v>
      </c>
      <c r="J2742" s="1">
        <v>42758</v>
      </c>
      <c r="K2742" s="1">
        <v>42762</v>
      </c>
      <c r="L2742" t="s">
        <v>60</v>
      </c>
      <c r="M2742">
        <f>Table1[[#This Row],[Ship Date]]-Table1[[#This Row],[Order Date]]</f>
        <v>4</v>
      </c>
      <c r="N2742">
        <v>1</v>
      </c>
      <c r="O2742" t="s">
        <v>35</v>
      </c>
      <c r="P2742" s="3">
        <v>95.983999999999995</v>
      </c>
      <c r="Q2742" s="3">
        <v>72.804456312582431</v>
      </c>
      <c r="R2742" s="3">
        <f>(Table1[[#This Row],[Selling Price]]-Table1[[#This Row],[Cost Price]])</f>
        <v>23.179543687417564</v>
      </c>
      <c r="S2742" s="12">
        <f>(Table1[[#This Row],[Profit]]/Table1[[#This Row],[Selling Price]])</f>
        <v>0.24149382904877442</v>
      </c>
      <c r="T2742">
        <v>2</v>
      </c>
      <c r="U2742" s="2">
        <f>Table1[[#This Row],[Selling Price]]*Table1[[#This Row],[Quantity]]</f>
        <v>191.96799999999999</v>
      </c>
      <c r="V2742" s="4">
        <v>0.2</v>
      </c>
      <c r="W2742">
        <v>313</v>
      </c>
      <c r="X2742" t="s">
        <v>36</v>
      </c>
      <c r="Y2742" t="s">
        <v>68</v>
      </c>
      <c r="Z2742" s="2">
        <v>132.15966285267729</v>
      </c>
    </row>
    <row r="2743" spans="1:26" x14ac:dyDescent="0.35">
      <c r="A2743" t="s">
        <v>449</v>
      </c>
      <c r="B2743" t="s">
        <v>450</v>
      </c>
      <c r="C2743" t="s">
        <v>64</v>
      </c>
      <c r="D2743" t="s">
        <v>80</v>
      </c>
      <c r="E2743" t="s">
        <v>1058</v>
      </c>
      <c r="F2743" t="s">
        <v>6006</v>
      </c>
      <c r="G2743" t="s">
        <v>6007</v>
      </c>
      <c r="H2743" t="s">
        <v>32</v>
      </c>
      <c r="I2743" t="s">
        <v>8994</v>
      </c>
      <c r="J2743" s="1">
        <v>42638</v>
      </c>
      <c r="K2743" s="1">
        <v>42644</v>
      </c>
      <c r="L2743" t="s">
        <v>60</v>
      </c>
      <c r="M2743">
        <f>Table1[[#This Row],[Ship Date]]-Table1[[#This Row],[Order Date]]</f>
        <v>6</v>
      </c>
      <c r="N2743">
        <v>9</v>
      </c>
      <c r="O2743" t="s">
        <v>61</v>
      </c>
      <c r="P2743" s="3">
        <v>479.976</v>
      </c>
      <c r="Q2743" s="3">
        <v>354.36809599500663</v>
      </c>
      <c r="R2743" s="3">
        <f>(Table1[[#This Row],[Selling Price]]-Table1[[#This Row],[Cost Price]])</f>
        <v>125.60790400499337</v>
      </c>
      <c r="S2743" s="12">
        <f>(Table1[[#This Row],[Profit]]/Table1[[#This Row],[Selling Price]])</f>
        <v>0.26169621815464394</v>
      </c>
      <c r="T2743">
        <v>3</v>
      </c>
      <c r="U2743" s="2">
        <f>Table1[[#This Row],[Selling Price]]*Table1[[#This Row],[Quantity]]</f>
        <v>1439.9279999999999</v>
      </c>
      <c r="V2743" s="4">
        <v>0.2</v>
      </c>
      <c r="W2743">
        <v>453</v>
      </c>
      <c r="X2743" t="s">
        <v>68</v>
      </c>
      <c r="Y2743" t="s">
        <v>36</v>
      </c>
      <c r="Z2743" s="2">
        <v>461.22163059842143</v>
      </c>
    </row>
    <row r="2744" spans="1:26" x14ac:dyDescent="0.35">
      <c r="A2744" t="s">
        <v>449</v>
      </c>
      <c r="B2744" t="s">
        <v>450</v>
      </c>
      <c r="C2744" t="s">
        <v>39</v>
      </c>
      <c r="D2744" t="s">
        <v>80</v>
      </c>
      <c r="E2744" t="s">
        <v>81</v>
      </c>
      <c r="F2744" t="s">
        <v>3197</v>
      </c>
      <c r="G2744" t="s">
        <v>3198</v>
      </c>
      <c r="H2744" t="s">
        <v>32</v>
      </c>
      <c r="I2744" t="s">
        <v>9002</v>
      </c>
      <c r="J2744" s="1">
        <v>42749</v>
      </c>
      <c r="K2744" s="1">
        <v>42755</v>
      </c>
      <c r="L2744" t="s">
        <v>60</v>
      </c>
      <c r="M2744">
        <f>Table1[[#This Row],[Ship Date]]-Table1[[#This Row],[Order Date]]</f>
        <v>6</v>
      </c>
      <c r="N2744">
        <v>1</v>
      </c>
      <c r="O2744" t="s">
        <v>35</v>
      </c>
      <c r="P2744" s="3">
        <v>67.8</v>
      </c>
      <c r="Q2744" s="3">
        <v>56.201537793741842</v>
      </c>
      <c r="R2744" s="3">
        <f>(Table1[[#This Row],[Selling Price]]-Table1[[#This Row],[Cost Price]])</f>
        <v>11.598462206258155</v>
      </c>
      <c r="S2744" s="12">
        <f>(Table1[[#This Row],[Profit]]/Table1[[#This Row],[Selling Price]])</f>
        <v>0.1710687641041026</v>
      </c>
      <c r="T2744">
        <v>4</v>
      </c>
      <c r="U2744" s="2">
        <f>Table1[[#This Row],[Selling Price]]*Table1[[#This Row],[Quantity]]</f>
        <v>271.2</v>
      </c>
      <c r="V2744" s="4">
        <v>0</v>
      </c>
      <c r="W2744">
        <v>442</v>
      </c>
      <c r="X2744" t="s">
        <v>68</v>
      </c>
      <c r="Y2744" t="s">
        <v>52</v>
      </c>
      <c r="Z2744" s="2">
        <v>15.65773930042265</v>
      </c>
    </row>
    <row r="2745" spans="1:26" x14ac:dyDescent="0.35">
      <c r="A2745" t="s">
        <v>449</v>
      </c>
      <c r="B2745" t="s">
        <v>450</v>
      </c>
      <c r="C2745" t="s">
        <v>27</v>
      </c>
      <c r="D2745" t="s">
        <v>80</v>
      </c>
      <c r="E2745" t="s">
        <v>162</v>
      </c>
      <c r="F2745" t="s">
        <v>2772</v>
      </c>
      <c r="G2745" t="s">
        <v>2773</v>
      </c>
      <c r="H2745" t="s">
        <v>32</v>
      </c>
      <c r="I2745" t="s">
        <v>9012</v>
      </c>
      <c r="J2745" s="1">
        <v>41863</v>
      </c>
      <c r="K2745" s="1">
        <v>41864</v>
      </c>
      <c r="L2745" t="s">
        <v>199</v>
      </c>
      <c r="M2745">
        <f>Table1[[#This Row],[Ship Date]]-Table1[[#This Row],[Order Date]]</f>
        <v>1</v>
      </c>
      <c r="N2745">
        <v>8</v>
      </c>
      <c r="O2745" t="s">
        <v>61</v>
      </c>
      <c r="P2745" s="3">
        <v>272.61</v>
      </c>
      <c r="Q2745" s="3">
        <v>201.585525420187</v>
      </c>
      <c r="R2745" s="3">
        <f>(Table1[[#This Row],[Selling Price]]-Table1[[#This Row],[Cost Price]])</f>
        <v>71.024474579813017</v>
      </c>
      <c r="S2745" s="12">
        <f>(Table1[[#This Row],[Profit]]/Table1[[#This Row],[Selling Price]])</f>
        <v>0.26053510355384252</v>
      </c>
      <c r="T2745">
        <v>13</v>
      </c>
      <c r="U2745" s="2">
        <f>Table1[[#This Row],[Selling Price]]*Table1[[#This Row],[Quantity]]</f>
        <v>3543.9300000000003</v>
      </c>
      <c r="V2745" s="4">
        <v>0</v>
      </c>
      <c r="W2745">
        <v>303</v>
      </c>
      <c r="X2745" t="s">
        <v>36</v>
      </c>
      <c r="Y2745" t="s">
        <v>68</v>
      </c>
      <c r="Z2745" s="2">
        <v>97.685093693971552</v>
      </c>
    </row>
    <row r="2746" spans="1:26" x14ac:dyDescent="0.35">
      <c r="A2746" t="s">
        <v>1279</v>
      </c>
      <c r="B2746" t="s">
        <v>1280</v>
      </c>
      <c r="C2746" t="s">
        <v>64</v>
      </c>
      <c r="D2746" t="s">
        <v>80</v>
      </c>
      <c r="E2746" t="s">
        <v>162</v>
      </c>
      <c r="F2746" t="s">
        <v>1281</v>
      </c>
      <c r="G2746" t="s">
        <v>1282</v>
      </c>
      <c r="H2746" t="s">
        <v>32</v>
      </c>
      <c r="I2746" t="s">
        <v>1278</v>
      </c>
      <c r="J2746" s="1">
        <v>41992</v>
      </c>
      <c r="K2746" s="1">
        <v>41998</v>
      </c>
      <c r="L2746" t="s">
        <v>60</v>
      </c>
      <c r="M2746">
        <f>Table1[[#This Row],[Ship Date]]-Table1[[#This Row],[Order Date]]</f>
        <v>6</v>
      </c>
      <c r="N2746">
        <v>12</v>
      </c>
      <c r="O2746" t="s">
        <v>35</v>
      </c>
      <c r="P2746" s="3">
        <v>247.8</v>
      </c>
      <c r="Q2746" s="3">
        <v>197.39403862195351</v>
      </c>
      <c r="R2746" s="3">
        <f>(Table1[[#This Row],[Selling Price]]-Table1[[#This Row],[Cost Price]])</f>
        <v>50.405961378046499</v>
      </c>
      <c r="S2746" s="12">
        <f>(Table1[[#This Row],[Profit]]/Table1[[#This Row],[Selling Price]])</f>
        <v>0.20341388772415858</v>
      </c>
      <c r="T2746">
        <v>5</v>
      </c>
      <c r="U2746" s="2">
        <f>Table1[[#This Row],[Selling Price]]*Table1[[#This Row],[Quantity]]</f>
        <v>1239</v>
      </c>
      <c r="V2746" s="4">
        <v>0.2</v>
      </c>
      <c r="W2746">
        <v>149</v>
      </c>
      <c r="X2746" t="s">
        <v>68</v>
      </c>
      <c r="Y2746" t="s">
        <v>68</v>
      </c>
      <c r="Z2746" s="2">
        <v>132.5509689941303</v>
      </c>
    </row>
    <row r="2747" spans="1:26" x14ac:dyDescent="0.35">
      <c r="A2747" t="s">
        <v>1279</v>
      </c>
      <c r="B2747" t="s">
        <v>1280</v>
      </c>
      <c r="C2747" t="s">
        <v>45</v>
      </c>
      <c r="D2747" t="s">
        <v>80</v>
      </c>
      <c r="E2747" t="s">
        <v>162</v>
      </c>
      <c r="F2747" t="s">
        <v>1392</v>
      </c>
      <c r="G2747" t="s">
        <v>1393</v>
      </c>
      <c r="H2747" t="s">
        <v>32</v>
      </c>
      <c r="I2747" t="s">
        <v>1394</v>
      </c>
      <c r="J2747" s="1">
        <v>41918</v>
      </c>
      <c r="K2747" s="1">
        <v>41922</v>
      </c>
      <c r="L2747" t="s">
        <v>60</v>
      </c>
      <c r="M2747">
        <f>Table1[[#This Row],[Ship Date]]-Table1[[#This Row],[Order Date]]</f>
        <v>4</v>
      </c>
      <c r="N2747">
        <v>10</v>
      </c>
      <c r="O2747" t="s">
        <v>61</v>
      </c>
      <c r="P2747" s="3">
        <v>9.09</v>
      </c>
      <c r="Q2747" s="3">
        <v>6.914203007335602</v>
      </c>
      <c r="R2747" s="3">
        <f>(Table1[[#This Row],[Selling Price]]-Table1[[#This Row],[Cost Price]])</f>
        <v>2.1757969926643979</v>
      </c>
      <c r="S2747" s="12">
        <f>(Table1[[#This Row],[Profit]]/Table1[[#This Row],[Selling Price]])</f>
        <v>0.23936160535361914</v>
      </c>
      <c r="T2747">
        <v>3</v>
      </c>
      <c r="U2747" s="2">
        <f>Table1[[#This Row],[Selling Price]]*Table1[[#This Row],[Quantity]]</f>
        <v>27.27</v>
      </c>
      <c r="V2747" s="4">
        <v>0</v>
      </c>
      <c r="W2747">
        <v>366</v>
      </c>
      <c r="X2747" t="s">
        <v>36</v>
      </c>
      <c r="Y2747" t="s">
        <v>52</v>
      </c>
      <c r="Z2747" s="2">
        <v>6.3074479783823829</v>
      </c>
    </row>
    <row r="2748" spans="1:26" x14ac:dyDescent="0.35">
      <c r="A2748" t="s">
        <v>1279</v>
      </c>
      <c r="B2748" t="s">
        <v>1280</v>
      </c>
      <c r="C2748" t="s">
        <v>45</v>
      </c>
      <c r="D2748" t="s">
        <v>80</v>
      </c>
      <c r="E2748" t="s">
        <v>81</v>
      </c>
      <c r="F2748" t="s">
        <v>1703</v>
      </c>
      <c r="G2748" t="s">
        <v>1704</v>
      </c>
      <c r="H2748" t="s">
        <v>32</v>
      </c>
      <c r="I2748" t="s">
        <v>1700</v>
      </c>
      <c r="J2748" s="1">
        <v>42715</v>
      </c>
      <c r="K2748" s="1">
        <v>42717</v>
      </c>
      <c r="L2748" t="s">
        <v>34</v>
      </c>
      <c r="M2748">
        <f>Table1[[#This Row],[Ship Date]]-Table1[[#This Row],[Order Date]]</f>
        <v>2</v>
      </c>
      <c r="N2748">
        <v>12</v>
      </c>
      <c r="O2748" t="s">
        <v>35</v>
      </c>
      <c r="P2748" s="3">
        <v>300.76799999999997</v>
      </c>
      <c r="Q2748" s="3">
        <v>222.38922819612881</v>
      </c>
      <c r="R2748" s="3">
        <f>(Table1[[#This Row],[Selling Price]]-Table1[[#This Row],[Cost Price]])</f>
        <v>78.37877180387116</v>
      </c>
      <c r="S2748" s="12">
        <f>(Table1[[#This Row],[Profit]]/Table1[[#This Row],[Selling Price]])</f>
        <v>0.26059544833184106</v>
      </c>
      <c r="T2748">
        <v>4</v>
      </c>
      <c r="U2748" s="2">
        <f>Table1[[#This Row],[Selling Price]]*Table1[[#This Row],[Quantity]]</f>
        <v>1203.0719999999999</v>
      </c>
      <c r="V2748" s="4">
        <v>0.2</v>
      </c>
      <c r="W2748">
        <v>355</v>
      </c>
      <c r="X2748" t="s">
        <v>36</v>
      </c>
      <c r="Y2748" t="s">
        <v>36</v>
      </c>
      <c r="Z2748" s="2">
        <v>182.2533719194243</v>
      </c>
    </row>
    <row r="2749" spans="1:26" x14ac:dyDescent="0.35">
      <c r="A2749" t="s">
        <v>1279</v>
      </c>
      <c r="B2749" t="s">
        <v>1280</v>
      </c>
      <c r="C2749" t="s">
        <v>55</v>
      </c>
      <c r="D2749" t="s">
        <v>80</v>
      </c>
      <c r="E2749" t="s">
        <v>81</v>
      </c>
      <c r="F2749" t="s">
        <v>1909</v>
      </c>
      <c r="G2749" t="s">
        <v>1910</v>
      </c>
      <c r="H2749" t="s">
        <v>32</v>
      </c>
      <c r="I2749" t="s">
        <v>1911</v>
      </c>
      <c r="J2749" s="1">
        <v>42449</v>
      </c>
      <c r="K2749" s="1">
        <v>42451</v>
      </c>
      <c r="L2749" t="s">
        <v>34</v>
      </c>
      <c r="M2749">
        <f>Table1[[#This Row],[Ship Date]]-Table1[[#This Row],[Order Date]]</f>
        <v>2</v>
      </c>
      <c r="N2749">
        <v>3</v>
      </c>
      <c r="O2749" t="s">
        <v>106</v>
      </c>
      <c r="P2749" s="3">
        <v>11.992000000000001</v>
      </c>
      <c r="Q2749" s="3">
        <v>9.2405069247719922</v>
      </c>
      <c r="R2749" s="3">
        <f>(Table1[[#This Row],[Selling Price]]-Table1[[#This Row],[Cost Price]])</f>
        <v>2.7514930752280087</v>
      </c>
      <c r="S2749" s="12">
        <f>(Table1[[#This Row],[Profit]]/Table1[[#This Row],[Selling Price]])</f>
        <v>0.22944405230386997</v>
      </c>
      <c r="T2749">
        <v>1</v>
      </c>
      <c r="U2749" s="2">
        <f>Table1[[#This Row],[Selling Price]]*Table1[[#This Row],[Quantity]]</f>
        <v>11.992000000000001</v>
      </c>
      <c r="V2749" s="4">
        <v>0.2</v>
      </c>
      <c r="W2749">
        <v>494</v>
      </c>
      <c r="X2749" t="s">
        <v>36</v>
      </c>
      <c r="Y2749" t="s">
        <v>68</v>
      </c>
      <c r="Z2749" s="2">
        <v>42.398122599945388</v>
      </c>
    </row>
    <row r="2750" spans="1:26" x14ac:dyDescent="0.35">
      <c r="A2750" t="s">
        <v>1279</v>
      </c>
      <c r="B2750" t="s">
        <v>1280</v>
      </c>
      <c r="C2750" t="s">
        <v>64</v>
      </c>
      <c r="D2750" t="s">
        <v>80</v>
      </c>
      <c r="E2750" t="s">
        <v>162</v>
      </c>
      <c r="F2750" t="s">
        <v>2039</v>
      </c>
      <c r="G2750" t="s">
        <v>2040</v>
      </c>
      <c r="H2750" t="s">
        <v>32</v>
      </c>
      <c r="I2750" t="s">
        <v>3040</v>
      </c>
      <c r="J2750" s="1">
        <v>42140</v>
      </c>
      <c r="K2750" s="1">
        <v>42140</v>
      </c>
      <c r="L2750" t="s">
        <v>1118</v>
      </c>
      <c r="M2750">
        <f>Table1[[#This Row],[Ship Date]]-Table1[[#This Row],[Order Date]]</f>
        <v>0</v>
      </c>
      <c r="N2750">
        <v>5</v>
      </c>
      <c r="O2750" t="s">
        <v>51</v>
      </c>
      <c r="P2750" s="3">
        <v>255.96799999999999</v>
      </c>
      <c r="Q2750" s="3">
        <v>177.45477628601</v>
      </c>
      <c r="R2750" s="3">
        <f>(Table1[[#This Row],[Selling Price]]-Table1[[#This Row],[Cost Price]])</f>
        <v>78.513223713989987</v>
      </c>
      <c r="S2750" s="12">
        <f>(Table1[[#This Row],[Profit]]/Table1[[#This Row],[Selling Price]])</f>
        <v>0.30673062146045593</v>
      </c>
      <c r="T2750">
        <v>4</v>
      </c>
      <c r="U2750" s="2">
        <f>Table1[[#This Row],[Selling Price]]*Table1[[#This Row],[Quantity]]</f>
        <v>1023.872</v>
      </c>
      <c r="V2750" s="4">
        <v>0.2</v>
      </c>
      <c r="W2750">
        <v>326</v>
      </c>
      <c r="X2750" t="s">
        <v>36</v>
      </c>
      <c r="Y2750" t="s">
        <v>36</v>
      </c>
      <c r="Z2750" s="2">
        <v>140.10488017782549</v>
      </c>
    </row>
    <row r="2751" spans="1:26" x14ac:dyDescent="0.35">
      <c r="A2751" t="s">
        <v>1279</v>
      </c>
      <c r="B2751" t="s">
        <v>1280</v>
      </c>
      <c r="C2751" t="s">
        <v>55</v>
      </c>
      <c r="D2751" t="s">
        <v>80</v>
      </c>
      <c r="E2751" t="s">
        <v>162</v>
      </c>
      <c r="F2751" t="s">
        <v>1534</v>
      </c>
      <c r="G2751" t="s">
        <v>1535</v>
      </c>
      <c r="H2751" t="s">
        <v>32</v>
      </c>
      <c r="I2751" t="s">
        <v>3482</v>
      </c>
      <c r="J2751" s="1">
        <v>42729</v>
      </c>
      <c r="K2751" s="1">
        <v>42732</v>
      </c>
      <c r="L2751" t="s">
        <v>199</v>
      </c>
      <c r="M2751">
        <f>Table1[[#This Row],[Ship Date]]-Table1[[#This Row],[Order Date]]</f>
        <v>3</v>
      </c>
      <c r="N2751">
        <v>12</v>
      </c>
      <c r="O2751" t="s">
        <v>35</v>
      </c>
      <c r="P2751" s="3">
        <v>254.24</v>
      </c>
      <c r="Q2751" s="3">
        <v>180.44766642515731</v>
      </c>
      <c r="R2751" s="3">
        <f>(Table1[[#This Row],[Selling Price]]-Table1[[#This Row],[Cost Price]])</f>
        <v>73.792333574842701</v>
      </c>
      <c r="S2751" s="12">
        <f>(Table1[[#This Row],[Profit]]/Table1[[#This Row],[Selling Price]])</f>
        <v>0.29024674942905404</v>
      </c>
      <c r="T2751">
        <v>7</v>
      </c>
      <c r="U2751" s="2">
        <f>Table1[[#This Row],[Selling Price]]*Table1[[#This Row],[Quantity]]</f>
        <v>1779.68</v>
      </c>
      <c r="V2751" s="4">
        <v>0</v>
      </c>
      <c r="W2751">
        <v>419</v>
      </c>
      <c r="X2751" t="s">
        <v>36</v>
      </c>
      <c r="Y2751" t="s">
        <v>68</v>
      </c>
      <c r="Z2751" s="2">
        <v>130.82484390631279</v>
      </c>
    </row>
    <row r="2752" spans="1:26" x14ac:dyDescent="0.35">
      <c r="A2752" t="s">
        <v>1279</v>
      </c>
      <c r="B2752" t="s">
        <v>1280</v>
      </c>
      <c r="C2752" t="s">
        <v>27</v>
      </c>
      <c r="D2752" t="s">
        <v>80</v>
      </c>
      <c r="E2752" t="s">
        <v>81</v>
      </c>
      <c r="F2752" t="s">
        <v>2400</v>
      </c>
      <c r="G2752" t="s">
        <v>2401</v>
      </c>
      <c r="H2752" t="s">
        <v>32</v>
      </c>
      <c r="I2752" t="s">
        <v>3689</v>
      </c>
      <c r="J2752" s="1">
        <v>42980</v>
      </c>
      <c r="K2752" s="1">
        <v>42984</v>
      </c>
      <c r="L2752" t="s">
        <v>60</v>
      </c>
      <c r="M2752">
        <f>Table1[[#This Row],[Ship Date]]-Table1[[#This Row],[Order Date]]</f>
        <v>4</v>
      </c>
      <c r="N2752">
        <v>9</v>
      </c>
      <c r="O2752" t="s">
        <v>61</v>
      </c>
      <c r="P2752" s="3">
        <v>197.97</v>
      </c>
      <c r="Q2752" s="3">
        <v>149.08129249843029</v>
      </c>
      <c r="R2752" s="3">
        <f>(Table1[[#This Row],[Selling Price]]-Table1[[#This Row],[Cost Price]])</f>
        <v>48.888707501569712</v>
      </c>
      <c r="S2752" s="12">
        <f>(Table1[[#This Row],[Profit]]/Table1[[#This Row],[Selling Price]])</f>
        <v>0.24695008082825534</v>
      </c>
      <c r="T2752">
        <v>3</v>
      </c>
      <c r="U2752" s="2">
        <f>Table1[[#This Row],[Selling Price]]*Table1[[#This Row],[Quantity]]</f>
        <v>593.91</v>
      </c>
      <c r="V2752" s="4">
        <v>0</v>
      </c>
      <c r="W2752">
        <v>272</v>
      </c>
      <c r="X2752" t="s">
        <v>36</v>
      </c>
      <c r="Y2752" t="s">
        <v>68</v>
      </c>
      <c r="Z2752" s="2">
        <v>84.198688842522955</v>
      </c>
    </row>
    <row r="2753" spans="1:26" x14ac:dyDescent="0.35">
      <c r="A2753" t="s">
        <v>1279</v>
      </c>
      <c r="B2753" t="s">
        <v>1280</v>
      </c>
      <c r="C2753" t="s">
        <v>27</v>
      </c>
      <c r="D2753" t="s">
        <v>80</v>
      </c>
      <c r="E2753" t="s">
        <v>162</v>
      </c>
      <c r="F2753" t="s">
        <v>761</v>
      </c>
      <c r="G2753" t="s">
        <v>762</v>
      </c>
      <c r="H2753" t="s">
        <v>32</v>
      </c>
      <c r="I2753" t="s">
        <v>3689</v>
      </c>
      <c r="J2753" s="1">
        <v>42980</v>
      </c>
      <c r="K2753" s="1">
        <v>42984</v>
      </c>
      <c r="L2753" t="s">
        <v>60</v>
      </c>
      <c r="M2753">
        <f>Table1[[#This Row],[Ship Date]]-Table1[[#This Row],[Order Date]]</f>
        <v>4</v>
      </c>
      <c r="N2753">
        <v>9</v>
      </c>
      <c r="O2753" t="s">
        <v>61</v>
      </c>
      <c r="P2753" s="3">
        <v>167.97</v>
      </c>
      <c r="Q2753" s="3">
        <v>124.823921082734</v>
      </c>
      <c r="R2753" s="3">
        <f>(Table1[[#This Row],[Selling Price]]-Table1[[#This Row],[Cost Price]])</f>
        <v>43.146078917265996</v>
      </c>
      <c r="S2753" s="12">
        <f>(Table1[[#This Row],[Profit]]/Table1[[#This Row],[Selling Price]])</f>
        <v>0.25686776756126689</v>
      </c>
      <c r="T2753">
        <v>3</v>
      </c>
      <c r="U2753" s="2">
        <f>Table1[[#This Row],[Selling Price]]*Table1[[#This Row],[Quantity]]</f>
        <v>503.90999999999997</v>
      </c>
      <c r="V2753" s="4">
        <v>0</v>
      </c>
      <c r="W2753">
        <v>202</v>
      </c>
      <c r="X2753" t="s">
        <v>36</v>
      </c>
      <c r="Y2753" t="s">
        <v>68</v>
      </c>
      <c r="Z2753" s="2">
        <v>66.432029479595002</v>
      </c>
    </row>
    <row r="2754" spans="1:26" x14ac:dyDescent="0.35">
      <c r="A2754" t="s">
        <v>1279</v>
      </c>
      <c r="B2754" t="s">
        <v>1280</v>
      </c>
      <c r="C2754" t="s">
        <v>64</v>
      </c>
      <c r="D2754" t="s">
        <v>80</v>
      </c>
      <c r="E2754" t="s">
        <v>81</v>
      </c>
      <c r="F2754" t="s">
        <v>1877</v>
      </c>
      <c r="G2754" t="s">
        <v>1878</v>
      </c>
      <c r="H2754" t="s">
        <v>32</v>
      </c>
      <c r="I2754" t="s">
        <v>3816</v>
      </c>
      <c r="J2754" s="1">
        <v>42362</v>
      </c>
      <c r="K2754" s="1">
        <v>42367</v>
      </c>
      <c r="L2754" t="s">
        <v>60</v>
      </c>
      <c r="M2754">
        <f>Table1[[#This Row],[Ship Date]]-Table1[[#This Row],[Order Date]]</f>
        <v>5</v>
      </c>
      <c r="N2754">
        <v>12</v>
      </c>
      <c r="O2754" t="s">
        <v>35</v>
      </c>
      <c r="P2754" s="3">
        <v>111.98399999999999</v>
      </c>
      <c r="Q2754" s="3">
        <v>93.003426434216735</v>
      </c>
      <c r="R2754" s="3">
        <f>(Table1[[#This Row],[Selling Price]]-Table1[[#This Row],[Cost Price]])</f>
        <v>18.98057356578326</v>
      </c>
      <c r="S2754" s="12">
        <f>(Table1[[#This Row],[Profit]]/Table1[[#This Row],[Selling Price]])</f>
        <v>0.1694936202116665</v>
      </c>
      <c r="T2754">
        <v>2</v>
      </c>
      <c r="U2754" s="2">
        <f>Table1[[#This Row],[Selling Price]]*Table1[[#This Row],[Quantity]]</f>
        <v>223.96799999999999</v>
      </c>
      <c r="V2754" s="4">
        <v>0.2</v>
      </c>
      <c r="W2754">
        <v>399</v>
      </c>
      <c r="X2754" t="s">
        <v>36</v>
      </c>
      <c r="Y2754" t="s">
        <v>68</v>
      </c>
      <c r="Z2754" s="2">
        <v>85.681787348304056</v>
      </c>
    </row>
    <row r="2755" spans="1:26" x14ac:dyDescent="0.35">
      <c r="A2755" t="s">
        <v>1279</v>
      </c>
      <c r="B2755" t="s">
        <v>1280</v>
      </c>
      <c r="C2755" t="s">
        <v>39</v>
      </c>
      <c r="D2755" t="s">
        <v>80</v>
      </c>
      <c r="E2755" t="s">
        <v>162</v>
      </c>
      <c r="F2755" t="s">
        <v>418</v>
      </c>
      <c r="G2755" t="s">
        <v>419</v>
      </c>
      <c r="H2755" t="s">
        <v>32</v>
      </c>
      <c r="I2755" t="s">
        <v>3926</v>
      </c>
      <c r="J2755" s="1">
        <v>42497</v>
      </c>
      <c r="K2755" s="1">
        <v>42501</v>
      </c>
      <c r="L2755" t="s">
        <v>60</v>
      </c>
      <c r="M2755">
        <f>Table1[[#This Row],[Ship Date]]-Table1[[#This Row],[Order Date]]</f>
        <v>4</v>
      </c>
      <c r="N2755">
        <v>5</v>
      </c>
      <c r="O2755" t="s">
        <v>51</v>
      </c>
      <c r="P2755" s="3">
        <v>199.95</v>
      </c>
      <c r="Q2755" s="3">
        <v>150.65297337999121</v>
      </c>
      <c r="R2755" s="3">
        <f>(Table1[[#This Row],[Selling Price]]-Table1[[#This Row],[Cost Price]])</f>
        <v>49.297026620008779</v>
      </c>
      <c r="S2755" s="12">
        <f>(Table1[[#This Row],[Profit]]/Table1[[#This Row],[Selling Price]])</f>
        <v>0.24654676979249204</v>
      </c>
      <c r="T2755">
        <v>5</v>
      </c>
      <c r="U2755" s="2">
        <f>Table1[[#This Row],[Selling Price]]*Table1[[#This Row],[Quantity]]</f>
        <v>999.75</v>
      </c>
      <c r="V2755" s="4">
        <v>0</v>
      </c>
      <c r="W2755">
        <v>330</v>
      </c>
      <c r="X2755" t="s">
        <v>36</v>
      </c>
      <c r="Y2755" t="s">
        <v>68</v>
      </c>
      <c r="Z2755" s="2">
        <v>65.888505862555419</v>
      </c>
    </row>
    <row r="2756" spans="1:26" x14ac:dyDescent="0.35">
      <c r="A2756" t="s">
        <v>1279</v>
      </c>
      <c r="B2756" t="s">
        <v>1280</v>
      </c>
      <c r="C2756" t="s">
        <v>55</v>
      </c>
      <c r="D2756" t="s">
        <v>80</v>
      </c>
      <c r="E2756" t="s">
        <v>81</v>
      </c>
      <c r="F2756" t="s">
        <v>4181</v>
      </c>
      <c r="G2756" t="s">
        <v>4182</v>
      </c>
      <c r="H2756" t="s">
        <v>32</v>
      </c>
      <c r="I2756" t="s">
        <v>4180</v>
      </c>
      <c r="J2756" s="1">
        <v>42755</v>
      </c>
      <c r="K2756" s="1">
        <v>42760</v>
      </c>
      <c r="L2756" t="s">
        <v>60</v>
      </c>
      <c r="M2756">
        <f>Table1[[#This Row],[Ship Date]]-Table1[[#This Row],[Order Date]]</f>
        <v>5</v>
      </c>
      <c r="N2756">
        <v>1</v>
      </c>
      <c r="O2756" t="s">
        <v>35</v>
      </c>
      <c r="P2756" s="3">
        <v>359.976</v>
      </c>
      <c r="Q2756" s="3">
        <v>286.13734996204101</v>
      </c>
      <c r="R2756" s="3">
        <f>(Table1[[#This Row],[Selling Price]]-Table1[[#This Row],[Cost Price]])</f>
        <v>73.838650037958985</v>
      </c>
      <c r="S2756" s="12">
        <f>(Table1[[#This Row],[Profit]]/Table1[[#This Row],[Selling Price]])</f>
        <v>0.2051210359522829</v>
      </c>
      <c r="T2756">
        <v>3</v>
      </c>
      <c r="U2756" s="2">
        <f>Table1[[#This Row],[Selling Price]]*Table1[[#This Row],[Quantity]]</f>
        <v>1079.9279999999999</v>
      </c>
      <c r="V2756" s="4">
        <v>0.2</v>
      </c>
      <c r="W2756">
        <v>192</v>
      </c>
      <c r="X2756" t="s">
        <v>36</v>
      </c>
      <c r="Y2756" t="s">
        <v>36</v>
      </c>
      <c r="Z2756" s="2">
        <v>433.4685050095336</v>
      </c>
    </row>
    <row r="2757" spans="1:26" x14ac:dyDescent="0.35">
      <c r="A2757" t="s">
        <v>1279</v>
      </c>
      <c r="B2757" t="s">
        <v>1280</v>
      </c>
      <c r="C2757" t="s">
        <v>64</v>
      </c>
      <c r="D2757" t="s">
        <v>80</v>
      </c>
      <c r="E2757" t="s">
        <v>162</v>
      </c>
      <c r="F2757" t="s">
        <v>3692</v>
      </c>
      <c r="G2757" t="s">
        <v>3693</v>
      </c>
      <c r="H2757" t="s">
        <v>32</v>
      </c>
      <c r="I2757" t="s">
        <v>4189</v>
      </c>
      <c r="J2757" s="1">
        <v>43020</v>
      </c>
      <c r="K2757" s="1">
        <v>43026</v>
      </c>
      <c r="L2757" t="s">
        <v>60</v>
      </c>
      <c r="M2757">
        <f>Table1[[#This Row],[Ship Date]]-Table1[[#This Row],[Order Date]]</f>
        <v>6</v>
      </c>
      <c r="N2757">
        <v>10</v>
      </c>
      <c r="O2757" t="s">
        <v>61</v>
      </c>
      <c r="P2757" s="3">
        <v>595</v>
      </c>
      <c r="Q2757" s="3">
        <v>469.43387805820538</v>
      </c>
      <c r="R2757" s="3">
        <f>(Table1[[#This Row],[Selling Price]]-Table1[[#This Row],[Cost Price]])</f>
        <v>125.56612194179462</v>
      </c>
      <c r="S2757" s="12">
        <f>(Table1[[#This Row],[Profit]]/Table1[[#This Row],[Selling Price]])</f>
        <v>0.21103549906183969</v>
      </c>
      <c r="T2757">
        <v>5</v>
      </c>
      <c r="U2757" s="2">
        <f>Table1[[#This Row],[Selling Price]]*Table1[[#This Row],[Quantity]]</f>
        <v>2975</v>
      </c>
      <c r="V2757" s="4">
        <v>0</v>
      </c>
      <c r="W2757">
        <v>351</v>
      </c>
      <c r="X2757" t="s">
        <v>68</v>
      </c>
      <c r="Y2757" t="s">
        <v>36</v>
      </c>
      <c r="Z2757" s="2">
        <v>292.32091953878358</v>
      </c>
    </row>
    <row r="2758" spans="1:26" x14ac:dyDescent="0.35">
      <c r="A2758" t="s">
        <v>1279</v>
      </c>
      <c r="B2758" t="s">
        <v>1280</v>
      </c>
      <c r="C2758" t="s">
        <v>64</v>
      </c>
      <c r="D2758" t="s">
        <v>80</v>
      </c>
      <c r="E2758" t="s">
        <v>162</v>
      </c>
      <c r="F2758" t="s">
        <v>451</v>
      </c>
      <c r="G2758" t="s">
        <v>452</v>
      </c>
      <c r="H2758" t="s">
        <v>32</v>
      </c>
      <c r="I2758" t="s">
        <v>4652</v>
      </c>
      <c r="J2758" s="1">
        <v>42384</v>
      </c>
      <c r="K2758" s="1">
        <v>42388</v>
      </c>
      <c r="L2758" t="s">
        <v>60</v>
      </c>
      <c r="M2758">
        <f>Table1[[#This Row],[Ship Date]]-Table1[[#This Row],[Order Date]]</f>
        <v>4</v>
      </c>
      <c r="N2758">
        <v>1</v>
      </c>
      <c r="O2758" t="s">
        <v>35</v>
      </c>
      <c r="P2758" s="3">
        <v>254.97</v>
      </c>
      <c r="Q2758" s="3">
        <v>185.89740670020109</v>
      </c>
      <c r="R2758" s="3">
        <f>(Table1[[#This Row],[Selling Price]]-Table1[[#This Row],[Cost Price]])</f>
        <v>69.07259329979891</v>
      </c>
      <c r="S2758" s="12">
        <f>(Table1[[#This Row],[Profit]]/Table1[[#This Row],[Selling Price]])</f>
        <v>0.27090478605247248</v>
      </c>
      <c r="T2758">
        <v>3</v>
      </c>
      <c r="U2758" s="2">
        <f>Table1[[#This Row],[Selling Price]]*Table1[[#This Row],[Quantity]]</f>
        <v>764.91</v>
      </c>
      <c r="V2758" s="4">
        <v>0</v>
      </c>
      <c r="W2758">
        <v>239</v>
      </c>
      <c r="X2758" t="s">
        <v>36</v>
      </c>
      <c r="Y2758" t="s">
        <v>68</v>
      </c>
      <c r="Z2758" s="2">
        <v>111.2548456084369</v>
      </c>
    </row>
    <row r="2759" spans="1:26" x14ac:dyDescent="0.35">
      <c r="A2759" t="s">
        <v>1279</v>
      </c>
      <c r="B2759" t="s">
        <v>1280</v>
      </c>
      <c r="C2759" t="s">
        <v>45</v>
      </c>
      <c r="D2759" t="s">
        <v>80</v>
      </c>
      <c r="E2759" t="s">
        <v>81</v>
      </c>
      <c r="F2759" t="s">
        <v>4906</v>
      </c>
      <c r="G2759" t="s">
        <v>4907</v>
      </c>
      <c r="H2759" t="s">
        <v>32</v>
      </c>
      <c r="I2759" t="s">
        <v>4903</v>
      </c>
      <c r="J2759" s="1">
        <v>41903</v>
      </c>
      <c r="K2759" s="1">
        <v>41907</v>
      </c>
      <c r="L2759" t="s">
        <v>60</v>
      </c>
      <c r="M2759">
        <f>Table1[[#This Row],[Ship Date]]-Table1[[#This Row],[Order Date]]</f>
        <v>4</v>
      </c>
      <c r="N2759">
        <v>9</v>
      </c>
      <c r="O2759" t="s">
        <v>61</v>
      </c>
      <c r="P2759" s="3">
        <v>239.98400000000001</v>
      </c>
      <c r="Q2759" s="3">
        <v>180.5905728186537</v>
      </c>
      <c r="R2759" s="3">
        <f>(Table1[[#This Row],[Selling Price]]-Table1[[#This Row],[Cost Price]])</f>
        <v>59.393427181346311</v>
      </c>
      <c r="S2759" s="12">
        <f>(Table1[[#This Row],[Profit]]/Table1[[#This Row],[Selling Price]])</f>
        <v>0.24748911252977826</v>
      </c>
      <c r="T2759">
        <v>2</v>
      </c>
      <c r="U2759" s="2">
        <f>Table1[[#This Row],[Selling Price]]*Table1[[#This Row],[Quantity]]</f>
        <v>479.96800000000002</v>
      </c>
      <c r="V2759" s="4">
        <v>0.2</v>
      </c>
      <c r="W2759">
        <v>130</v>
      </c>
      <c r="X2759" t="s">
        <v>36</v>
      </c>
      <c r="Y2759" t="s">
        <v>68</v>
      </c>
      <c r="Z2759" s="2">
        <v>124.410353543425</v>
      </c>
    </row>
    <row r="2760" spans="1:26" x14ac:dyDescent="0.35">
      <c r="A2760" t="s">
        <v>1279</v>
      </c>
      <c r="B2760" t="s">
        <v>1280</v>
      </c>
      <c r="C2760" t="s">
        <v>64</v>
      </c>
      <c r="D2760" t="s">
        <v>80</v>
      </c>
      <c r="E2760" t="s">
        <v>162</v>
      </c>
      <c r="F2760" t="s">
        <v>3799</v>
      </c>
      <c r="G2760" t="s">
        <v>3800</v>
      </c>
      <c r="H2760" t="s">
        <v>32</v>
      </c>
      <c r="I2760" t="s">
        <v>4951</v>
      </c>
      <c r="J2760" s="1">
        <v>41772</v>
      </c>
      <c r="K2760" s="1">
        <v>41776</v>
      </c>
      <c r="L2760" t="s">
        <v>60</v>
      </c>
      <c r="M2760">
        <f>Table1[[#This Row],[Ship Date]]-Table1[[#This Row],[Order Date]]</f>
        <v>4</v>
      </c>
      <c r="N2760">
        <v>5</v>
      </c>
      <c r="O2760" t="s">
        <v>51</v>
      </c>
      <c r="P2760" s="3">
        <v>149.97</v>
      </c>
      <c r="Q2760" s="3">
        <v>121.3685596324527</v>
      </c>
      <c r="R2760" s="3">
        <f>(Table1[[#This Row],[Selling Price]]-Table1[[#This Row],[Cost Price]])</f>
        <v>28.601440367547298</v>
      </c>
      <c r="S2760" s="12">
        <f>(Table1[[#This Row],[Profit]]/Table1[[#This Row],[Selling Price]])</f>
        <v>0.19071441199938186</v>
      </c>
      <c r="T2760">
        <v>3</v>
      </c>
      <c r="U2760" s="2">
        <f>Table1[[#This Row],[Selling Price]]*Table1[[#This Row],[Quantity]]</f>
        <v>449.90999999999997</v>
      </c>
      <c r="V2760" s="4">
        <v>0</v>
      </c>
      <c r="W2760">
        <v>354</v>
      </c>
      <c r="X2760" t="s">
        <v>36</v>
      </c>
      <c r="Y2760" t="s">
        <v>68</v>
      </c>
      <c r="Z2760" s="2">
        <v>117.23694191678661</v>
      </c>
    </row>
    <row r="2761" spans="1:26" x14ac:dyDescent="0.35">
      <c r="A2761" t="s">
        <v>1279</v>
      </c>
      <c r="B2761" t="s">
        <v>1280</v>
      </c>
      <c r="C2761" t="s">
        <v>45</v>
      </c>
      <c r="D2761" t="s">
        <v>80</v>
      </c>
      <c r="E2761" t="s">
        <v>162</v>
      </c>
      <c r="F2761" t="s">
        <v>5555</v>
      </c>
      <c r="G2761" t="s">
        <v>5556</v>
      </c>
      <c r="H2761" t="s">
        <v>32</v>
      </c>
      <c r="I2761" t="s">
        <v>5554</v>
      </c>
      <c r="J2761" s="1">
        <v>42348</v>
      </c>
      <c r="K2761" s="1">
        <v>42354</v>
      </c>
      <c r="L2761" t="s">
        <v>60</v>
      </c>
      <c r="M2761">
        <f>Table1[[#This Row],[Ship Date]]-Table1[[#This Row],[Order Date]]</f>
        <v>6</v>
      </c>
      <c r="N2761">
        <v>12</v>
      </c>
      <c r="O2761" t="s">
        <v>35</v>
      </c>
      <c r="P2761" s="3">
        <v>101.94</v>
      </c>
      <c r="Q2761" s="3">
        <v>81.979545909080215</v>
      </c>
      <c r="R2761" s="3">
        <f>(Table1[[#This Row],[Selling Price]]-Table1[[#This Row],[Cost Price]])</f>
        <v>19.960454090919782</v>
      </c>
      <c r="S2761" s="12">
        <f>(Table1[[#This Row],[Profit]]/Table1[[#This Row],[Selling Price]])</f>
        <v>0.19580590632646441</v>
      </c>
      <c r="T2761">
        <v>6</v>
      </c>
      <c r="U2761" s="2">
        <f>Table1[[#This Row],[Selling Price]]*Table1[[#This Row],[Quantity]]</f>
        <v>611.64</v>
      </c>
      <c r="V2761" s="4">
        <v>0</v>
      </c>
      <c r="W2761">
        <v>489</v>
      </c>
      <c r="X2761" t="s">
        <v>68</v>
      </c>
      <c r="Y2761" t="s">
        <v>68</v>
      </c>
      <c r="Z2761" s="2">
        <v>36.597580029286092</v>
      </c>
    </row>
    <row r="2762" spans="1:26" x14ac:dyDescent="0.35">
      <c r="A2762" t="s">
        <v>1279</v>
      </c>
      <c r="B2762" t="s">
        <v>1280</v>
      </c>
      <c r="C2762" t="s">
        <v>39</v>
      </c>
      <c r="D2762" t="s">
        <v>80</v>
      </c>
      <c r="E2762" t="s">
        <v>162</v>
      </c>
      <c r="F2762" t="s">
        <v>429</v>
      </c>
      <c r="G2762" t="s">
        <v>430</v>
      </c>
      <c r="H2762" t="s">
        <v>32</v>
      </c>
      <c r="I2762" t="s">
        <v>5800</v>
      </c>
      <c r="J2762" s="1">
        <v>42813</v>
      </c>
      <c r="K2762" s="1">
        <v>42816</v>
      </c>
      <c r="L2762" t="s">
        <v>199</v>
      </c>
      <c r="M2762">
        <f>Table1[[#This Row],[Ship Date]]-Table1[[#This Row],[Order Date]]</f>
        <v>3</v>
      </c>
      <c r="N2762">
        <v>3</v>
      </c>
      <c r="O2762" t="s">
        <v>106</v>
      </c>
      <c r="P2762" s="3">
        <v>99.54</v>
      </c>
      <c r="Q2762" s="3">
        <v>75.667057865320757</v>
      </c>
      <c r="R2762" s="3">
        <f>(Table1[[#This Row],[Selling Price]]-Table1[[#This Row],[Cost Price]])</f>
        <v>23.872942134679249</v>
      </c>
      <c r="S2762" s="12">
        <f>(Table1[[#This Row],[Profit]]/Table1[[#This Row],[Selling Price]])</f>
        <v>0.23983265154389438</v>
      </c>
      <c r="T2762">
        <v>2</v>
      </c>
      <c r="U2762" s="2">
        <f>Table1[[#This Row],[Selling Price]]*Table1[[#This Row],[Quantity]]</f>
        <v>199.08</v>
      </c>
      <c r="V2762" s="4">
        <v>0</v>
      </c>
      <c r="W2762">
        <v>341</v>
      </c>
      <c r="X2762" t="s">
        <v>36</v>
      </c>
      <c r="Y2762" t="s">
        <v>36</v>
      </c>
      <c r="Z2762" s="2">
        <v>138.8930811278949</v>
      </c>
    </row>
    <row r="2763" spans="1:26" x14ac:dyDescent="0.35">
      <c r="A2763" t="s">
        <v>1279</v>
      </c>
      <c r="B2763" t="s">
        <v>1280</v>
      </c>
      <c r="C2763" t="s">
        <v>55</v>
      </c>
      <c r="D2763" t="s">
        <v>80</v>
      </c>
      <c r="E2763" t="s">
        <v>81</v>
      </c>
      <c r="F2763" t="s">
        <v>2740</v>
      </c>
      <c r="G2763" t="s">
        <v>2741</v>
      </c>
      <c r="H2763" t="s">
        <v>32</v>
      </c>
      <c r="I2763" t="s">
        <v>5844</v>
      </c>
      <c r="J2763" s="1">
        <v>41972</v>
      </c>
      <c r="K2763" s="1">
        <v>41979</v>
      </c>
      <c r="L2763" t="s">
        <v>60</v>
      </c>
      <c r="M2763">
        <f>Table1[[#This Row],[Ship Date]]-Table1[[#This Row],[Order Date]]</f>
        <v>7</v>
      </c>
      <c r="N2763">
        <v>11</v>
      </c>
      <c r="O2763" t="s">
        <v>35</v>
      </c>
      <c r="P2763" s="3">
        <v>575.91999999999996</v>
      </c>
      <c r="Q2763" s="3">
        <v>478.58229543265679</v>
      </c>
      <c r="R2763" s="3">
        <f>(Table1[[#This Row],[Selling Price]]-Table1[[#This Row],[Cost Price]])</f>
        <v>97.337704567343167</v>
      </c>
      <c r="S2763" s="12">
        <f>(Table1[[#This Row],[Profit]]/Table1[[#This Row],[Selling Price]])</f>
        <v>0.16901254439391439</v>
      </c>
      <c r="T2763">
        <v>2</v>
      </c>
      <c r="U2763" s="2">
        <f>Table1[[#This Row],[Selling Price]]*Table1[[#This Row],[Quantity]]</f>
        <v>1151.8399999999999</v>
      </c>
      <c r="V2763" s="4">
        <v>0.2</v>
      </c>
      <c r="W2763">
        <v>263</v>
      </c>
      <c r="X2763" t="s">
        <v>68</v>
      </c>
      <c r="Y2763" t="s">
        <v>36</v>
      </c>
      <c r="Z2763" s="2">
        <v>504.27269300118428</v>
      </c>
    </row>
    <row r="2764" spans="1:26" x14ac:dyDescent="0.35">
      <c r="A2764" t="s">
        <v>1279</v>
      </c>
      <c r="B2764" t="s">
        <v>1280</v>
      </c>
      <c r="C2764" t="s">
        <v>45</v>
      </c>
      <c r="D2764" t="s">
        <v>80</v>
      </c>
      <c r="E2764" t="s">
        <v>81</v>
      </c>
      <c r="F2764" t="s">
        <v>3472</v>
      </c>
      <c r="G2764" t="s">
        <v>3473</v>
      </c>
      <c r="H2764" t="s">
        <v>32</v>
      </c>
      <c r="I2764" t="s">
        <v>6185</v>
      </c>
      <c r="J2764" s="1">
        <v>42371</v>
      </c>
      <c r="K2764" s="1">
        <v>42376</v>
      </c>
      <c r="L2764" t="s">
        <v>60</v>
      </c>
      <c r="M2764">
        <f>Table1[[#This Row],[Ship Date]]-Table1[[#This Row],[Order Date]]</f>
        <v>5</v>
      </c>
      <c r="N2764">
        <v>1</v>
      </c>
      <c r="O2764" t="s">
        <v>35</v>
      </c>
      <c r="P2764" s="3">
        <v>231.98</v>
      </c>
      <c r="Q2764" s="3">
        <v>165.29635067822039</v>
      </c>
      <c r="R2764" s="3">
        <f>(Table1[[#This Row],[Selling Price]]-Table1[[#This Row],[Cost Price]])</f>
        <v>66.683649321779598</v>
      </c>
      <c r="S2764" s="12">
        <f>(Table1[[#This Row],[Profit]]/Table1[[#This Row],[Selling Price]])</f>
        <v>0.28745430348210882</v>
      </c>
      <c r="T2764">
        <v>2</v>
      </c>
      <c r="U2764" s="2">
        <f>Table1[[#This Row],[Selling Price]]*Table1[[#This Row],[Quantity]]</f>
        <v>463.96</v>
      </c>
      <c r="V2764" s="4">
        <v>0</v>
      </c>
      <c r="W2764">
        <v>139</v>
      </c>
      <c r="X2764" t="s">
        <v>36</v>
      </c>
      <c r="Y2764" t="s">
        <v>36</v>
      </c>
      <c r="Z2764" s="2">
        <v>177.1776516193093</v>
      </c>
    </row>
    <row r="2765" spans="1:26" x14ac:dyDescent="0.35">
      <c r="A2765" t="s">
        <v>1279</v>
      </c>
      <c r="B2765" t="s">
        <v>1280</v>
      </c>
      <c r="C2765" t="s">
        <v>45</v>
      </c>
      <c r="D2765" t="s">
        <v>80</v>
      </c>
      <c r="E2765" t="s">
        <v>81</v>
      </c>
      <c r="F2765" t="s">
        <v>739</v>
      </c>
      <c r="G2765" t="s">
        <v>740</v>
      </c>
      <c r="H2765" t="s">
        <v>32</v>
      </c>
      <c r="I2765" t="s">
        <v>6338</v>
      </c>
      <c r="J2765" s="1">
        <v>42303</v>
      </c>
      <c r="K2765" s="1">
        <v>42307</v>
      </c>
      <c r="L2765" t="s">
        <v>34</v>
      </c>
      <c r="M2765">
        <f>Table1[[#This Row],[Ship Date]]-Table1[[#This Row],[Order Date]]</f>
        <v>4</v>
      </c>
      <c r="N2765">
        <v>10</v>
      </c>
      <c r="O2765" t="s">
        <v>61</v>
      </c>
      <c r="P2765" s="3">
        <v>105.584</v>
      </c>
      <c r="Q2765" s="3">
        <v>80.281587732114772</v>
      </c>
      <c r="R2765" s="3">
        <f>(Table1[[#This Row],[Selling Price]]-Table1[[#This Row],[Cost Price]])</f>
        <v>25.302412267885231</v>
      </c>
      <c r="S2765" s="12">
        <f>(Table1[[#This Row],[Profit]]/Table1[[#This Row],[Selling Price]])</f>
        <v>0.23964248624682935</v>
      </c>
      <c r="T2765">
        <v>2</v>
      </c>
      <c r="U2765" s="2">
        <f>Table1[[#This Row],[Selling Price]]*Table1[[#This Row],[Quantity]]</f>
        <v>211.16800000000001</v>
      </c>
      <c r="V2765" s="4">
        <v>0.2</v>
      </c>
      <c r="W2765">
        <v>170</v>
      </c>
      <c r="X2765" t="s">
        <v>36</v>
      </c>
      <c r="Y2765" t="s">
        <v>68</v>
      </c>
      <c r="Z2765" s="2">
        <v>103.8413086901171</v>
      </c>
    </row>
    <row r="2766" spans="1:26" x14ac:dyDescent="0.35">
      <c r="A2766" t="s">
        <v>1279</v>
      </c>
      <c r="B2766" t="s">
        <v>1280</v>
      </c>
      <c r="C2766" t="s">
        <v>27</v>
      </c>
      <c r="D2766" t="s">
        <v>80</v>
      </c>
      <c r="E2766" t="s">
        <v>81</v>
      </c>
      <c r="F2766" t="s">
        <v>1383</v>
      </c>
      <c r="G2766" t="s">
        <v>1384</v>
      </c>
      <c r="H2766" t="s">
        <v>32</v>
      </c>
      <c r="I2766" t="s">
        <v>6447</v>
      </c>
      <c r="J2766" s="1">
        <v>42068</v>
      </c>
      <c r="K2766" s="1">
        <v>42072</v>
      </c>
      <c r="L2766" t="s">
        <v>60</v>
      </c>
      <c r="M2766">
        <f>Table1[[#This Row],[Ship Date]]-Table1[[#This Row],[Order Date]]</f>
        <v>4</v>
      </c>
      <c r="N2766">
        <v>3</v>
      </c>
      <c r="O2766" t="s">
        <v>106</v>
      </c>
      <c r="P2766" s="3">
        <v>31.92</v>
      </c>
      <c r="Q2766" s="3">
        <v>23.68173855186053</v>
      </c>
      <c r="R2766" s="3">
        <f>(Table1[[#This Row],[Selling Price]]-Table1[[#This Row],[Cost Price]])</f>
        <v>8.2382614481394718</v>
      </c>
      <c r="S2766" s="12">
        <f>(Table1[[#This Row],[Profit]]/Table1[[#This Row],[Selling Price]])</f>
        <v>0.25809089749810377</v>
      </c>
      <c r="T2766">
        <v>2</v>
      </c>
      <c r="U2766" s="2">
        <f>Table1[[#This Row],[Selling Price]]*Table1[[#This Row],[Quantity]]</f>
        <v>63.84</v>
      </c>
      <c r="V2766" s="4">
        <v>0.2</v>
      </c>
      <c r="W2766">
        <v>495</v>
      </c>
      <c r="X2766" t="s">
        <v>36</v>
      </c>
      <c r="Y2766" t="s">
        <v>68</v>
      </c>
      <c r="Z2766" s="2">
        <v>49.962702889255297</v>
      </c>
    </row>
    <row r="2767" spans="1:26" x14ac:dyDescent="0.35">
      <c r="A2767" t="s">
        <v>1279</v>
      </c>
      <c r="B2767" t="s">
        <v>1280</v>
      </c>
      <c r="C2767" t="s">
        <v>27</v>
      </c>
      <c r="D2767" t="s">
        <v>80</v>
      </c>
      <c r="E2767" t="s">
        <v>81</v>
      </c>
      <c r="F2767" t="s">
        <v>3880</v>
      </c>
      <c r="G2767" t="s">
        <v>3881</v>
      </c>
      <c r="H2767" t="s">
        <v>32</v>
      </c>
      <c r="I2767" t="s">
        <v>6596</v>
      </c>
      <c r="J2767" s="1">
        <v>42985</v>
      </c>
      <c r="K2767" s="1">
        <v>42986</v>
      </c>
      <c r="L2767" t="s">
        <v>199</v>
      </c>
      <c r="M2767">
        <f>Table1[[#This Row],[Ship Date]]-Table1[[#This Row],[Order Date]]</f>
        <v>1</v>
      </c>
      <c r="N2767">
        <v>9</v>
      </c>
      <c r="O2767" t="s">
        <v>61</v>
      </c>
      <c r="P2767" s="3">
        <v>126.56</v>
      </c>
      <c r="Q2767" s="3">
        <v>106.8290469116757</v>
      </c>
      <c r="R2767" s="3">
        <f>(Table1[[#This Row],[Selling Price]]-Table1[[#This Row],[Cost Price]])</f>
        <v>19.730953088324299</v>
      </c>
      <c r="S2767" s="12">
        <f>(Table1[[#This Row],[Profit]]/Table1[[#This Row],[Selling Price]])</f>
        <v>0.15590196814415533</v>
      </c>
      <c r="T2767">
        <v>4</v>
      </c>
      <c r="U2767" s="2">
        <f>Table1[[#This Row],[Selling Price]]*Table1[[#This Row],[Quantity]]</f>
        <v>506.24</v>
      </c>
      <c r="V2767" s="4">
        <v>0.2</v>
      </c>
      <c r="W2767">
        <v>443</v>
      </c>
      <c r="X2767" t="s">
        <v>36</v>
      </c>
      <c r="Y2767" t="s">
        <v>52</v>
      </c>
      <c r="Z2767" s="2">
        <v>21.782441514516542</v>
      </c>
    </row>
    <row r="2768" spans="1:26" x14ac:dyDescent="0.35">
      <c r="A2768" t="s">
        <v>1279</v>
      </c>
      <c r="B2768" t="s">
        <v>1280</v>
      </c>
      <c r="C2768" t="s">
        <v>45</v>
      </c>
      <c r="D2768" t="s">
        <v>80</v>
      </c>
      <c r="E2768" t="s">
        <v>618</v>
      </c>
      <c r="F2768" t="s">
        <v>6746</v>
      </c>
      <c r="G2768" t="s">
        <v>6747</v>
      </c>
      <c r="H2768" t="s">
        <v>32</v>
      </c>
      <c r="I2768" t="s">
        <v>6748</v>
      </c>
      <c r="J2768" s="1">
        <v>42096</v>
      </c>
      <c r="K2768" s="1">
        <v>42103</v>
      </c>
      <c r="L2768" t="s">
        <v>60</v>
      </c>
      <c r="M2768">
        <f>Table1[[#This Row],[Ship Date]]-Table1[[#This Row],[Order Date]]</f>
        <v>7</v>
      </c>
      <c r="N2768">
        <v>4</v>
      </c>
      <c r="O2768" t="s">
        <v>106</v>
      </c>
      <c r="P2768" s="3">
        <v>71.975999999999999</v>
      </c>
      <c r="Q2768" s="3">
        <v>56.663762297556318</v>
      </c>
      <c r="R2768" s="3">
        <f>(Table1[[#This Row],[Selling Price]]-Table1[[#This Row],[Cost Price]])</f>
        <v>15.312237702443682</v>
      </c>
      <c r="S2768" s="12">
        <f>(Table1[[#This Row],[Profit]]/Table1[[#This Row],[Selling Price]])</f>
        <v>0.2127408817167345</v>
      </c>
      <c r="T2768">
        <v>3</v>
      </c>
      <c r="U2768" s="2">
        <f>Table1[[#This Row],[Selling Price]]*Table1[[#This Row],[Quantity]]</f>
        <v>215.928</v>
      </c>
      <c r="V2768" s="4">
        <v>0.2</v>
      </c>
      <c r="W2768">
        <v>342</v>
      </c>
      <c r="X2768" t="s">
        <v>68</v>
      </c>
      <c r="Y2768" t="s">
        <v>68</v>
      </c>
      <c r="Z2768" s="2">
        <v>132.5509689941303</v>
      </c>
    </row>
    <row r="2769" spans="1:26" x14ac:dyDescent="0.35">
      <c r="A2769" t="s">
        <v>1279</v>
      </c>
      <c r="B2769" t="s">
        <v>1280</v>
      </c>
      <c r="C2769" t="s">
        <v>39</v>
      </c>
      <c r="D2769" t="s">
        <v>80</v>
      </c>
      <c r="E2769" t="s">
        <v>81</v>
      </c>
      <c r="F2769" t="s">
        <v>3519</v>
      </c>
      <c r="G2769" t="s">
        <v>3520</v>
      </c>
      <c r="H2769" t="s">
        <v>32</v>
      </c>
      <c r="I2769" t="s">
        <v>6917</v>
      </c>
      <c r="J2769" s="1">
        <v>42998</v>
      </c>
      <c r="K2769" s="1">
        <v>43004</v>
      </c>
      <c r="L2769" t="s">
        <v>60</v>
      </c>
      <c r="M2769">
        <f>Table1[[#This Row],[Ship Date]]-Table1[[#This Row],[Order Date]]</f>
        <v>6</v>
      </c>
      <c r="N2769">
        <v>9</v>
      </c>
      <c r="O2769" t="s">
        <v>61</v>
      </c>
      <c r="P2769" s="3">
        <v>1299.6600000000001</v>
      </c>
      <c r="Q2769" s="3">
        <v>1041.9047298234671</v>
      </c>
      <c r="R2769" s="3">
        <f>(Table1[[#This Row],[Selling Price]]-Table1[[#This Row],[Cost Price]])</f>
        <v>257.75527017653303</v>
      </c>
      <c r="S2769" s="12">
        <f>(Table1[[#This Row],[Profit]]/Table1[[#This Row],[Selling Price]])</f>
        <v>0.1983251544069472</v>
      </c>
      <c r="T2769">
        <v>2</v>
      </c>
      <c r="U2769" s="2">
        <f>Table1[[#This Row],[Selling Price]]*Table1[[#This Row],[Quantity]]</f>
        <v>2599.3200000000002</v>
      </c>
      <c r="V2769" s="4">
        <v>0</v>
      </c>
      <c r="W2769">
        <v>369</v>
      </c>
      <c r="X2769" t="s">
        <v>68</v>
      </c>
      <c r="Y2769" t="s">
        <v>36</v>
      </c>
      <c r="Z2769" s="2">
        <v>1707.788187374535</v>
      </c>
    </row>
    <row r="2770" spans="1:26" x14ac:dyDescent="0.35">
      <c r="A2770" t="s">
        <v>1279</v>
      </c>
      <c r="B2770" t="s">
        <v>1280</v>
      </c>
      <c r="C2770" t="s">
        <v>55</v>
      </c>
      <c r="D2770" t="s">
        <v>80</v>
      </c>
      <c r="E2770" t="s">
        <v>162</v>
      </c>
      <c r="F2770" t="s">
        <v>3679</v>
      </c>
      <c r="G2770" t="s">
        <v>3680</v>
      </c>
      <c r="H2770" t="s">
        <v>32</v>
      </c>
      <c r="I2770" t="s">
        <v>7026</v>
      </c>
      <c r="J2770" s="1">
        <v>43080</v>
      </c>
      <c r="K2770" s="1">
        <v>43081</v>
      </c>
      <c r="L2770" t="s">
        <v>199</v>
      </c>
      <c r="M2770">
        <f>Table1[[#This Row],[Ship Date]]-Table1[[#This Row],[Order Date]]</f>
        <v>1</v>
      </c>
      <c r="N2770">
        <v>12</v>
      </c>
      <c r="O2770" t="s">
        <v>35</v>
      </c>
      <c r="P2770" s="3">
        <v>116.312</v>
      </c>
      <c r="Q2770" s="3">
        <v>90.034835386303556</v>
      </c>
      <c r="R2770" s="3">
        <f>(Table1[[#This Row],[Selling Price]]-Table1[[#This Row],[Cost Price]])</f>
        <v>26.277164613696442</v>
      </c>
      <c r="S2770" s="12">
        <f>(Table1[[#This Row],[Profit]]/Table1[[#This Row],[Selling Price]])</f>
        <v>0.22591963523709027</v>
      </c>
      <c r="T2770">
        <v>7</v>
      </c>
      <c r="U2770" s="2">
        <f>Table1[[#This Row],[Selling Price]]*Table1[[#This Row],[Quantity]]</f>
        <v>814.18399999999997</v>
      </c>
      <c r="V2770" s="4">
        <v>0.2</v>
      </c>
      <c r="W2770">
        <v>415</v>
      </c>
      <c r="X2770" t="s">
        <v>36</v>
      </c>
      <c r="Y2770" t="s">
        <v>68</v>
      </c>
      <c r="Z2770" s="2">
        <v>46.684011511437177</v>
      </c>
    </row>
    <row r="2771" spans="1:26" x14ac:dyDescent="0.35">
      <c r="A2771" t="s">
        <v>1279</v>
      </c>
      <c r="B2771" t="s">
        <v>1280</v>
      </c>
      <c r="C2771" t="s">
        <v>64</v>
      </c>
      <c r="D2771" t="s">
        <v>80</v>
      </c>
      <c r="E2771" t="s">
        <v>81</v>
      </c>
      <c r="F2771" t="s">
        <v>2864</v>
      </c>
      <c r="G2771" t="s">
        <v>2865</v>
      </c>
      <c r="H2771" t="s">
        <v>32</v>
      </c>
      <c r="I2771" t="s">
        <v>7070</v>
      </c>
      <c r="J2771" s="1">
        <v>43042</v>
      </c>
      <c r="K2771" s="1">
        <v>43047</v>
      </c>
      <c r="L2771" t="s">
        <v>60</v>
      </c>
      <c r="M2771">
        <f>Table1[[#This Row],[Ship Date]]-Table1[[#This Row],[Order Date]]</f>
        <v>5</v>
      </c>
      <c r="N2771">
        <v>11</v>
      </c>
      <c r="O2771" t="s">
        <v>35</v>
      </c>
      <c r="P2771" s="3">
        <v>361.37599999999998</v>
      </c>
      <c r="Q2771" s="3">
        <v>257.33587597500372</v>
      </c>
      <c r="R2771" s="3">
        <f>(Table1[[#This Row],[Selling Price]]-Table1[[#This Row],[Cost Price]])</f>
        <v>104.04012402499626</v>
      </c>
      <c r="S2771" s="12">
        <f>(Table1[[#This Row],[Profit]]/Table1[[#This Row],[Selling Price]])</f>
        <v>0.28789992701506539</v>
      </c>
      <c r="T2771">
        <v>2</v>
      </c>
      <c r="U2771" s="2">
        <f>Table1[[#This Row],[Selling Price]]*Table1[[#This Row],[Quantity]]</f>
        <v>722.75199999999995</v>
      </c>
      <c r="V2771" s="4">
        <v>0.2</v>
      </c>
      <c r="W2771">
        <v>148</v>
      </c>
      <c r="X2771" t="s">
        <v>36</v>
      </c>
      <c r="Y2771" t="s">
        <v>36</v>
      </c>
      <c r="Z2771" s="2">
        <v>526.33941950139615</v>
      </c>
    </row>
    <row r="2772" spans="1:26" x14ac:dyDescent="0.35">
      <c r="A2772" t="s">
        <v>1279</v>
      </c>
      <c r="B2772" t="s">
        <v>1280</v>
      </c>
      <c r="C2772" t="s">
        <v>39</v>
      </c>
      <c r="D2772" t="s">
        <v>80</v>
      </c>
      <c r="E2772" t="s">
        <v>81</v>
      </c>
      <c r="F2772" t="s">
        <v>6774</v>
      </c>
      <c r="G2772" t="s">
        <v>6775</v>
      </c>
      <c r="H2772" t="s">
        <v>32</v>
      </c>
      <c r="I2772" t="s">
        <v>7074</v>
      </c>
      <c r="J2772" s="1">
        <v>42758</v>
      </c>
      <c r="K2772" s="1">
        <v>42763</v>
      </c>
      <c r="L2772" t="s">
        <v>60</v>
      </c>
      <c r="M2772">
        <f>Table1[[#This Row],[Ship Date]]-Table1[[#This Row],[Order Date]]</f>
        <v>5</v>
      </c>
      <c r="N2772">
        <v>1</v>
      </c>
      <c r="O2772" t="s">
        <v>35</v>
      </c>
      <c r="P2772" s="3">
        <v>86.352000000000004</v>
      </c>
      <c r="Q2772" s="3">
        <v>56.188640709481049</v>
      </c>
      <c r="R2772" s="3">
        <f>(Table1[[#This Row],[Selling Price]]-Table1[[#This Row],[Cost Price]])</f>
        <v>30.163359290518954</v>
      </c>
      <c r="S2772" s="12">
        <f>(Table1[[#This Row],[Profit]]/Table1[[#This Row],[Selling Price]])</f>
        <v>0.34930701420371219</v>
      </c>
      <c r="T2772">
        <v>6</v>
      </c>
      <c r="U2772" s="2">
        <f>Table1[[#This Row],[Selling Price]]*Table1[[#This Row],[Quantity]]</f>
        <v>518.11200000000008</v>
      </c>
      <c r="V2772" s="4">
        <v>0.2</v>
      </c>
      <c r="W2772">
        <v>306</v>
      </c>
      <c r="X2772" t="s">
        <v>36</v>
      </c>
      <c r="Y2772" t="s">
        <v>52</v>
      </c>
      <c r="Z2772" s="2">
        <v>32.315301679957543</v>
      </c>
    </row>
    <row r="2773" spans="1:26" x14ac:dyDescent="0.35">
      <c r="A2773" t="s">
        <v>1279</v>
      </c>
      <c r="B2773" t="s">
        <v>1280</v>
      </c>
      <c r="C2773" t="s">
        <v>55</v>
      </c>
      <c r="D2773" t="s">
        <v>80</v>
      </c>
      <c r="E2773" t="s">
        <v>81</v>
      </c>
      <c r="F2773" t="s">
        <v>4470</v>
      </c>
      <c r="G2773" t="s">
        <v>4471</v>
      </c>
      <c r="H2773" t="s">
        <v>32</v>
      </c>
      <c r="I2773" t="s">
        <v>7121</v>
      </c>
      <c r="J2773" s="1">
        <v>42093</v>
      </c>
      <c r="K2773" s="1">
        <v>42098</v>
      </c>
      <c r="L2773" t="s">
        <v>60</v>
      </c>
      <c r="M2773">
        <f>Table1[[#This Row],[Ship Date]]-Table1[[#This Row],[Order Date]]</f>
        <v>5</v>
      </c>
      <c r="N2773">
        <v>3</v>
      </c>
      <c r="O2773" t="s">
        <v>106</v>
      </c>
      <c r="P2773" s="3">
        <v>180.96</v>
      </c>
      <c r="Q2773" s="3">
        <v>135.0568731631607</v>
      </c>
      <c r="R2773" s="3">
        <f>(Table1[[#This Row],[Selling Price]]-Table1[[#This Row],[Cost Price]])</f>
        <v>45.903126836839306</v>
      </c>
      <c r="S2773" s="12">
        <f>(Table1[[#This Row],[Profit]]/Table1[[#This Row],[Selling Price]])</f>
        <v>0.25366449401436397</v>
      </c>
      <c r="T2773">
        <v>5</v>
      </c>
      <c r="U2773" s="2">
        <f>Table1[[#This Row],[Selling Price]]*Table1[[#This Row],[Quantity]]</f>
        <v>904.80000000000007</v>
      </c>
      <c r="V2773" s="4">
        <v>0.2</v>
      </c>
      <c r="W2773">
        <v>170</v>
      </c>
      <c r="X2773" t="s">
        <v>36</v>
      </c>
      <c r="Y2773" t="s">
        <v>68</v>
      </c>
      <c r="Z2773" s="2">
        <v>57.509987668230288</v>
      </c>
    </row>
    <row r="2774" spans="1:26" x14ac:dyDescent="0.35">
      <c r="A2774" t="s">
        <v>1279</v>
      </c>
      <c r="B2774" t="s">
        <v>1280</v>
      </c>
      <c r="C2774" t="s">
        <v>45</v>
      </c>
      <c r="D2774" t="s">
        <v>80</v>
      </c>
      <c r="E2774" t="s">
        <v>618</v>
      </c>
      <c r="F2774" t="s">
        <v>7239</v>
      </c>
      <c r="G2774" t="s">
        <v>7240</v>
      </c>
      <c r="H2774" t="s">
        <v>32</v>
      </c>
      <c r="I2774" t="s">
        <v>7320</v>
      </c>
      <c r="J2774" s="1">
        <v>42992</v>
      </c>
      <c r="K2774" s="1">
        <v>42993</v>
      </c>
      <c r="L2774" t="s">
        <v>199</v>
      </c>
      <c r="M2774">
        <f>Table1[[#This Row],[Ship Date]]-Table1[[#This Row],[Order Date]]</f>
        <v>1</v>
      </c>
      <c r="N2774">
        <v>9</v>
      </c>
      <c r="O2774" t="s">
        <v>61</v>
      </c>
      <c r="P2774" s="3">
        <v>12.585000000000001</v>
      </c>
      <c r="Q2774" s="3">
        <v>8.4880900254577938</v>
      </c>
      <c r="R2774" s="3">
        <f>(Table1[[#This Row],[Selling Price]]-Table1[[#This Row],[Cost Price]])</f>
        <v>4.0969099745422071</v>
      </c>
      <c r="S2774" s="12">
        <f>(Table1[[#This Row],[Profit]]/Table1[[#This Row],[Selling Price]])</f>
        <v>0.3255391318666831</v>
      </c>
      <c r="T2774">
        <v>1</v>
      </c>
      <c r="U2774" s="2">
        <f>Table1[[#This Row],[Selling Price]]*Table1[[#This Row],[Quantity]]</f>
        <v>12.585000000000001</v>
      </c>
      <c r="V2774" s="4">
        <v>0.7</v>
      </c>
      <c r="W2774">
        <v>119</v>
      </c>
      <c r="X2774" t="s">
        <v>36</v>
      </c>
      <c r="Y2774" t="s">
        <v>36</v>
      </c>
      <c r="Z2774" s="2">
        <v>188.68175474857131</v>
      </c>
    </row>
    <row r="2775" spans="1:26" x14ac:dyDescent="0.35">
      <c r="A2775" t="s">
        <v>1279</v>
      </c>
      <c r="B2775" t="s">
        <v>1280</v>
      </c>
      <c r="C2775" t="s">
        <v>39</v>
      </c>
      <c r="D2775" t="s">
        <v>80</v>
      </c>
      <c r="E2775" t="s">
        <v>81</v>
      </c>
      <c r="F2775" t="s">
        <v>6255</v>
      </c>
      <c r="G2775" t="s">
        <v>6256</v>
      </c>
      <c r="H2775" t="s">
        <v>32</v>
      </c>
      <c r="I2775" t="s">
        <v>7369</v>
      </c>
      <c r="J2775" s="1">
        <v>42640</v>
      </c>
      <c r="K2775" s="1">
        <v>42646</v>
      </c>
      <c r="L2775" t="s">
        <v>60</v>
      </c>
      <c r="M2775">
        <f>Table1[[#This Row],[Ship Date]]-Table1[[#This Row],[Order Date]]</f>
        <v>6</v>
      </c>
      <c r="N2775">
        <v>9</v>
      </c>
      <c r="O2775" t="s">
        <v>61</v>
      </c>
      <c r="P2775" s="3">
        <v>1001.5839999999999</v>
      </c>
      <c r="Q2775" s="3">
        <v>799.18548389542605</v>
      </c>
      <c r="R2775" s="3">
        <f>(Table1[[#This Row],[Selling Price]]-Table1[[#This Row],[Cost Price]])</f>
        <v>202.3985161045739</v>
      </c>
      <c r="S2775" s="12">
        <f>(Table1[[#This Row],[Profit]]/Table1[[#This Row],[Selling Price]])</f>
        <v>0.20207842388114616</v>
      </c>
      <c r="T2775">
        <v>2</v>
      </c>
      <c r="U2775" s="2">
        <f>Table1[[#This Row],[Selling Price]]*Table1[[#This Row],[Quantity]]</f>
        <v>2003.1679999999999</v>
      </c>
      <c r="V2775" s="4">
        <v>0.2</v>
      </c>
      <c r="W2775">
        <v>431</v>
      </c>
      <c r="X2775" t="s">
        <v>68</v>
      </c>
      <c r="Y2775" t="s">
        <v>36</v>
      </c>
      <c r="Z2775" s="2">
        <v>534.11292206124347</v>
      </c>
    </row>
    <row r="2776" spans="1:26" x14ac:dyDescent="0.35">
      <c r="A2776" t="s">
        <v>1279</v>
      </c>
      <c r="B2776" t="s">
        <v>1280</v>
      </c>
      <c r="C2776" t="s">
        <v>64</v>
      </c>
      <c r="D2776" t="s">
        <v>80</v>
      </c>
      <c r="E2776" t="s">
        <v>162</v>
      </c>
      <c r="F2776" t="s">
        <v>6513</v>
      </c>
      <c r="G2776" t="s">
        <v>6514</v>
      </c>
      <c r="H2776" t="s">
        <v>32</v>
      </c>
      <c r="I2776" t="s">
        <v>7570</v>
      </c>
      <c r="J2776" s="1">
        <v>42159</v>
      </c>
      <c r="K2776" s="1">
        <v>42164</v>
      </c>
      <c r="L2776" t="s">
        <v>34</v>
      </c>
      <c r="M2776">
        <f>Table1[[#This Row],[Ship Date]]-Table1[[#This Row],[Order Date]]</f>
        <v>5</v>
      </c>
      <c r="N2776">
        <v>6</v>
      </c>
      <c r="O2776" t="s">
        <v>51</v>
      </c>
      <c r="P2776" s="3">
        <v>989.97</v>
      </c>
      <c r="Q2776" s="3">
        <v>651.81564983777355</v>
      </c>
      <c r="R2776" s="3">
        <f>(Table1[[#This Row],[Selling Price]]-Table1[[#This Row],[Cost Price]])</f>
        <v>338.15435016222648</v>
      </c>
      <c r="S2776" s="12">
        <f>(Table1[[#This Row],[Profit]]/Table1[[#This Row],[Selling Price]])</f>
        <v>0.34158040159017594</v>
      </c>
      <c r="T2776">
        <v>3</v>
      </c>
      <c r="U2776" s="2">
        <f>Table1[[#This Row],[Selling Price]]*Table1[[#This Row],[Quantity]]</f>
        <v>2969.91</v>
      </c>
      <c r="V2776" s="4">
        <v>0</v>
      </c>
      <c r="W2776">
        <v>277</v>
      </c>
      <c r="X2776" t="s">
        <v>36</v>
      </c>
      <c r="Y2776" t="s">
        <v>36</v>
      </c>
      <c r="Z2776" s="2">
        <v>315.94137128851401</v>
      </c>
    </row>
    <row r="2777" spans="1:26" x14ac:dyDescent="0.35">
      <c r="A2777" t="s">
        <v>1279</v>
      </c>
      <c r="B2777" t="s">
        <v>1280</v>
      </c>
      <c r="C2777" t="s">
        <v>45</v>
      </c>
      <c r="D2777" t="s">
        <v>80</v>
      </c>
      <c r="E2777" t="s">
        <v>81</v>
      </c>
      <c r="F2777" t="s">
        <v>3423</v>
      </c>
      <c r="G2777" t="s">
        <v>3424</v>
      </c>
      <c r="H2777" t="s">
        <v>32</v>
      </c>
      <c r="I2777" t="s">
        <v>7611</v>
      </c>
      <c r="J2777" s="1">
        <v>42518</v>
      </c>
      <c r="K2777" s="1">
        <v>42523</v>
      </c>
      <c r="L2777" t="s">
        <v>60</v>
      </c>
      <c r="M2777">
        <f>Table1[[#This Row],[Ship Date]]-Table1[[#This Row],[Order Date]]</f>
        <v>5</v>
      </c>
      <c r="N2777">
        <v>5</v>
      </c>
      <c r="O2777" t="s">
        <v>51</v>
      </c>
      <c r="P2777" s="3">
        <v>286.39999999999998</v>
      </c>
      <c r="Q2777" s="3">
        <v>242.0397183032444</v>
      </c>
      <c r="R2777" s="3">
        <f>(Table1[[#This Row],[Selling Price]]-Table1[[#This Row],[Cost Price]])</f>
        <v>44.360281696755578</v>
      </c>
      <c r="S2777" s="12">
        <f>(Table1[[#This Row],[Profit]]/Table1[[#This Row],[Selling Price]])</f>
        <v>0.15488925173448179</v>
      </c>
      <c r="T2777">
        <v>1</v>
      </c>
      <c r="U2777" s="2">
        <f>Table1[[#This Row],[Selling Price]]*Table1[[#This Row],[Quantity]]</f>
        <v>286.39999999999998</v>
      </c>
      <c r="V2777" s="4">
        <v>0.2</v>
      </c>
      <c r="W2777">
        <v>112</v>
      </c>
      <c r="X2777" t="s">
        <v>36</v>
      </c>
      <c r="Y2777" t="s">
        <v>36</v>
      </c>
      <c r="Z2777" s="2">
        <v>441.63007949086881</v>
      </c>
    </row>
    <row r="2778" spans="1:26" x14ac:dyDescent="0.35">
      <c r="A2778" t="s">
        <v>1279</v>
      </c>
      <c r="B2778" t="s">
        <v>1280</v>
      </c>
      <c r="C2778" t="s">
        <v>64</v>
      </c>
      <c r="D2778" t="s">
        <v>80</v>
      </c>
      <c r="E2778" t="s">
        <v>162</v>
      </c>
      <c r="F2778" t="s">
        <v>5555</v>
      </c>
      <c r="G2778" t="s">
        <v>5556</v>
      </c>
      <c r="H2778" t="s">
        <v>32</v>
      </c>
      <c r="I2778" t="s">
        <v>7766</v>
      </c>
      <c r="J2778" s="1">
        <v>42649</v>
      </c>
      <c r="K2778" s="1">
        <v>42650</v>
      </c>
      <c r="L2778" t="s">
        <v>199</v>
      </c>
      <c r="M2778">
        <f>Table1[[#This Row],[Ship Date]]-Table1[[#This Row],[Order Date]]</f>
        <v>1</v>
      </c>
      <c r="N2778">
        <v>10</v>
      </c>
      <c r="O2778" t="s">
        <v>61</v>
      </c>
      <c r="P2778" s="3">
        <v>67.959999999999994</v>
      </c>
      <c r="Q2778" s="3">
        <v>50.466773666017353</v>
      </c>
      <c r="R2778" s="3">
        <f>(Table1[[#This Row],[Selling Price]]-Table1[[#This Row],[Cost Price]])</f>
        <v>17.493226333982641</v>
      </c>
      <c r="S2778" s="12">
        <f>(Table1[[#This Row],[Profit]]/Table1[[#This Row],[Selling Price]])</f>
        <v>0.25740474299562449</v>
      </c>
      <c r="T2778">
        <v>5</v>
      </c>
      <c r="U2778" s="2">
        <f>Table1[[#This Row],[Selling Price]]*Table1[[#This Row],[Quantity]]</f>
        <v>339.79999999999995</v>
      </c>
      <c r="V2778" s="4">
        <v>0.2</v>
      </c>
      <c r="W2778">
        <v>421</v>
      </c>
      <c r="X2778" t="s">
        <v>36</v>
      </c>
      <c r="Y2778" t="s">
        <v>68</v>
      </c>
      <c r="Z2778" s="2">
        <v>36.597580029286092</v>
      </c>
    </row>
    <row r="2779" spans="1:26" x14ac:dyDescent="0.35">
      <c r="A2779" t="s">
        <v>1279</v>
      </c>
      <c r="B2779" t="s">
        <v>1280</v>
      </c>
      <c r="C2779" t="s">
        <v>27</v>
      </c>
      <c r="D2779" t="s">
        <v>80</v>
      </c>
      <c r="E2779" t="s">
        <v>81</v>
      </c>
      <c r="F2779" t="s">
        <v>4968</v>
      </c>
      <c r="G2779" t="s">
        <v>4969</v>
      </c>
      <c r="H2779" t="s">
        <v>32</v>
      </c>
      <c r="I2779" t="s">
        <v>7826</v>
      </c>
      <c r="J2779" s="1">
        <v>42271</v>
      </c>
      <c r="K2779" s="1">
        <v>42273</v>
      </c>
      <c r="L2779" t="s">
        <v>34</v>
      </c>
      <c r="M2779">
        <f>Table1[[#This Row],[Ship Date]]-Table1[[#This Row],[Order Date]]</f>
        <v>2</v>
      </c>
      <c r="N2779">
        <v>9</v>
      </c>
      <c r="O2779" t="s">
        <v>61</v>
      </c>
      <c r="P2779" s="3">
        <v>35.119999999999997</v>
      </c>
      <c r="Q2779" s="3">
        <v>26.621523184190529</v>
      </c>
      <c r="R2779" s="3">
        <f>(Table1[[#This Row],[Selling Price]]-Table1[[#This Row],[Cost Price]])</f>
        <v>8.4984768158094681</v>
      </c>
      <c r="S2779" s="12">
        <f>(Table1[[#This Row],[Profit]]/Table1[[#This Row],[Selling Price]])</f>
        <v>0.24198396400368646</v>
      </c>
      <c r="T2779">
        <v>2</v>
      </c>
      <c r="U2779" s="2">
        <f>Table1[[#This Row],[Selling Price]]*Table1[[#This Row],[Quantity]]</f>
        <v>70.239999999999995</v>
      </c>
      <c r="V2779" s="4">
        <v>0.2</v>
      </c>
      <c r="W2779">
        <v>313</v>
      </c>
      <c r="X2779" t="s">
        <v>36</v>
      </c>
      <c r="Y2779" t="s">
        <v>52</v>
      </c>
      <c r="Z2779" s="2">
        <v>30.414812180909479</v>
      </c>
    </row>
    <row r="2780" spans="1:26" x14ac:dyDescent="0.35">
      <c r="A2780" t="s">
        <v>1279</v>
      </c>
      <c r="B2780" t="s">
        <v>1280</v>
      </c>
      <c r="C2780" t="s">
        <v>39</v>
      </c>
      <c r="D2780" t="s">
        <v>80</v>
      </c>
      <c r="E2780" t="s">
        <v>162</v>
      </c>
      <c r="F2780" t="s">
        <v>3183</v>
      </c>
      <c r="G2780" t="s">
        <v>3184</v>
      </c>
      <c r="H2780" t="s">
        <v>32</v>
      </c>
      <c r="I2780" t="s">
        <v>7895</v>
      </c>
      <c r="J2780" s="1">
        <v>42289</v>
      </c>
      <c r="K2780" s="1">
        <v>42294</v>
      </c>
      <c r="L2780" t="s">
        <v>60</v>
      </c>
      <c r="M2780">
        <f>Table1[[#This Row],[Ship Date]]-Table1[[#This Row],[Order Date]]</f>
        <v>5</v>
      </c>
      <c r="N2780">
        <v>10</v>
      </c>
      <c r="O2780" t="s">
        <v>61</v>
      </c>
      <c r="P2780" s="3">
        <v>17.899999999999999</v>
      </c>
      <c r="Q2780" s="3">
        <v>12.334470578426741</v>
      </c>
      <c r="R2780" s="3">
        <f>(Table1[[#This Row],[Selling Price]]-Table1[[#This Row],[Cost Price]])</f>
        <v>5.5655294215732578</v>
      </c>
      <c r="S2780" s="12">
        <f>(Table1[[#This Row],[Profit]]/Table1[[#This Row],[Selling Price]])</f>
        <v>0.3109234313728077</v>
      </c>
      <c r="T2780">
        <v>2</v>
      </c>
      <c r="U2780" s="2">
        <f>Table1[[#This Row],[Selling Price]]*Table1[[#This Row],[Quantity]]</f>
        <v>35.799999999999997</v>
      </c>
      <c r="V2780" s="4">
        <v>0</v>
      </c>
      <c r="W2780">
        <v>491</v>
      </c>
      <c r="X2780" t="s">
        <v>36</v>
      </c>
      <c r="Y2780" t="s">
        <v>52</v>
      </c>
      <c r="Z2780" s="2">
        <v>18.40910623326652</v>
      </c>
    </row>
    <row r="2781" spans="1:26" x14ac:dyDescent="0.35">
      <c r="A2781" t="s">
        <v>1279</v>
      </c>
      <c r="B2781" t="s">
        <v>1280</v>
      </c>
      <c r="C2781" t="s">
        <v>39</v>
      </c>
      <c r="D2781" t="s">
        <v>80</v>
      </c>
      <c r="E2781" t="s">
        <v>162</v>
      </c>
      <c r="F2781" t="s">
        <v>2420</v>
      </c>
      <c r="G2781" t="s">
        <v>2421</v>
      </c>
      <c r="H2781" t="s">
        <v>32</v>
      </c>
      <c r="I2781" t="s">
        <v>8246</v>
      </c>
      <c r="J2781" s="1">
        <v>42349</v>
      </c>
      <c r="K2781" s="1">
        <v>42352</v>
      </c>
      <c r="L2781" t="s">
        <v>199</v>
      </c>
      <c r="M2781">
        <f>Table1[[#This Row],[Ship Date]]-Table1[[#This Row],[Order Date]]</f>
        <v>3</v>
      </c>
      <c r="N2781">
        <v>12</v>
      </c>
      <c r="O2781" t="s">
        <v>35</v>
      </c>
      <c r="P2781" s="3">
        <v>175.23</v>
      </c>
      <c r="Q2781" s="3">
        <v>147.2837013292656</v>
      </c>
      <c r="R2781" s="3">
        <f>(Table1[[#This Row],[Selling Price]]-Table1[[#This Row],[Cost Price]])</f>
        <v>27.946298670734393</v>
      </c>
      <c r="S2781" s="12">
        <f>(Table1[[#This Row],[Profit]]/Table1[[#This Row],[Selling Price]])</f>
        <v>0.15948352833838039</v>
      </c>
      <c r="T2781">
        <v>11</v>
      </c>
      <c r="U2781" s="2">
        <f>Table1[[#This Row],[Selling Price]]*Table1[[#This Row],[Quantity]]</f>
        <v>1927.53</v>
      </c>
      <c r="V2781" s="4">
        <v>0</v>
      </c>
      <c r="W2781">
        <v>416</v>
      </c>
      <c r="X2781" t="s">
        <v>36</v>
      </c>
      <c r="Y2781" t="s">
        <v>68</v>
      </c>
      <c r="Z2781" s="2">
        <v>72.808988188272465</v>
      </c>
    </row>
    <row r="2782" spans="1:26" x14ac:dyDescent="0.35">
      <c r="A2782" t="s">
        <v>1279</v>
      </c>
      <c r="B2782" t="s">
        <v>1280</v>
      </c>
      <c r="C2782" t="s">
        <v>64</v>
      </c>
      <c r="D2782" t="s">
        <v>80</v>
      </c>
      <c r="E2782" t="s">
        <v>81</v>
      </c>
      <c r="F2782" t="s">
        <v>4993</v>
      </c>
      <c r="G2782" t="s">
        <v>4994</v>
      </c>
      <c r="H2782" t="s">
        <v>32</v>
      </c>
      <c r="I2782" t="s">
        <v>8430</v>
      </c>
      <c r="J2782" s="1">
        <v>43002</v>
      </c>
      <c r="K2782" s="1">
        <v>43006</v>
      </c>
      <c r="L2782" t="s">
        <v>60</v>
      </c>
      <c r="M2782">
        <f>Table1[[#This Row],[Ship Date]]-Table1[[#This Row],[Order Date]]</f>
        <v>4</v>
      </c>
      <c r="N2782">
        <v>9</v>
      </c>
      <c r="O2782" t="s">
        <v>61</v>
      </c>
      <c r="P2782" s="3">
        <v>89.9</v>
      </c>
      <c r="Q2782" s="3">
        <v>70.087667856481332</v>
      </c>
      <c r="R2782" s="3">
        <f>(Table1[[#This Row],[Selling Price]]-Table1[[#This Row],[Cost Price]])</f>
        <v>19.812332143518674</v>
      </c>
      <c r="S2782" s="12">
        <f>(Table1[[#This Row],[Profit]]/Table1[[#This Row],[Selling Price]])</f>
        <v>0.22038189258641461</v>
      </c>
      <c r="T2782">
        <v>2</v>
      </c>
      <c r="U2782" s="2">
        <f>Table1[[#This Row],[Selling Price]]*Table1[[#This Row],[Quantity]]</f>
        <v>179.8</v>
      </c>
      <c r="V2782" s="4">
        <v>0</v>
      </c>
      <c r="W2782">
        <v>295</v>
      </c>
      <c r="X2782" t="s">
        <v>36</v>
      </c>
      <c r="Y2782" t="s">
        <v>68</v>
      </c>
      <c r="Z2782" s="2">
        <v>63.021667929145039</v>
      </c>
    </row>
    <row r="2783" spans="1:26" x14ac:dyDescent="0.35">
      <c r="A2783" t="s">
        <v>1279</v>
      </c>
      <c r="B2783" t="s">
        <v>1280</v>
      </c>
      <c r="C2783" t="s">
        <v>39</v>
      </c>
      <c r="D2783" t="s">
        <v>80</v>
      </c>
      <c r="E2783" t="s">
        <v>81</v>
      </c>
      <c r="F2783" t="s">
        <v>4470</v>
      </c>
      <c r="G2783" t="s">
        <v>4471</v>
      </c>
      <c r="H2783" t="s">
        <v>32</v>
      </c>
      <c r="I2783" t="s">
        <v>8565</v>
      </c>
      <c r="J2783" s="1">
        <v>42404</v>
      </c>
      <c r="K2783" s="1">
        <v>42410</v>
      </c>
      <c r="L2783" t="s">
        <v>60</v>
      </c>
      <c r="M2783">
        <f>Table1[[#This Row],[Ship Date]]-Table1[[#This Row],[Order Date]]</f>
        <v>6</v>
      </c>
      <c r="N2783">
        <v>2</v>
      </c>
      <c r="O2783" t="s">
        <v>106</v>
      </c>
      <c r="P2783" s="3">
        <v>90.48</v>
      </c>
      <c r="Q2783" s="3">
        <v>66.305101288938715</v>
      </c>
      <c r="R2783" s="3">
        <f>(Table1[[#This Row],[Selling Price]]-Table1[[#This Row],[Cost Price]])</f>
        <v>24.174898711061289</v>
      </c>
      <c r="S2783" s="12">
        <f>(Table1[[#This Row],[Profit]]/Table1[[#This Row],[Selling Price]])</f>
        <v>0.26718499901703457</v>
      </c>
      <c r="T2783">
        <v>2</v>
      </c>
      <c r="U2783" s="2">
        <f>Table1[[#This Row],[Selling Price]]*Table1[[#This Row],[Quantity]]</f>
        <v>180.96</v>
      </c>
      <c r="V2783" s="4">
        <v>0</v>
      </c>
      <c r="W2783">
        <v>371</v>
      </c>
      <c r="X2783" t="s">
        <v>68</v>
      </c>
      <c r="Y2783" t="s">
        <v>68</v>
      </c>
      <c r="Z2783" s="2">
        <v>57.509987668230288</v>
      </c>
    </row>
    <row r="2784" spans="1:26" x14ac:dyDescent="0.35">
      <c r="A2784" t="s">
        <v>1279</v>
      </c>
      <c r="B2784" t="s">
        <v>1280</v>
      </c>
      <c r="C2784" t="s">
        <v>64</v>
      </c>
      <c r="D2784" t="s">
        <v>80</v>
      </c>
      <c r="E2784" t="s">
        <v>81</v>
      </c>
      <c r="F2784" t="s">
        <v>196</v>
      </c>
      <c r="G2784" t="s">
        <v>197</v>
      </c>
      <c r="H2784" t="s">
        <v>32</v>
      </c>
      <c r="I2784" t="s">
        <v>8943</v>
      </c>
      <c r="J2784" s="1">
        <v>43071</v>
      </c>
      <c r="K2784" s="1">
        <v>43073</v>
      </c>
      <c r="L2784" t="s">
        <v>199</v>
      </c>
      <c r="M2784">
        <f>Table1[[#This Row],[Ship Date]]-Table1[[#This Row],[Order Date]]</f>
        <v>2</v>
      </c>
      <c r="N2784">
        <v>12</v>
      </c>
      <c r="O2784" t="s">
        <v>35</v>
      </c>
      <c r="P2784" s="3">
        <v>979.95</v>
      </c>
      <c r="Q2784" s="3">
        <v>783.22241150210175</v>
      </c>
      <c r="R2784" s="3">
        <f>(Table1[[#This Row],[Selling Price]]-Table1[[#This Row],[Cost Price]])</f>
        <v>196.7275884978983</v>
      </c>
      <c r="S2784" s="12">
        <f>(Table1[[#This Row],[Profit]]/Table1[[#This Row],[Selling Price]])</f>
        <v>0.20075267972641286</v>
      </c>
      <c r="T2784">
        <v>5</v>
      </c>
      <c r="U2784" s="2">
        <f>Table1[[#This Row],[Selling Price]]*Table1[[#This Row],[Quantity]]</f>
        <v>4899.75</v>
      </c>
      <c r="V2784" s="4">
        <v>0</v>
      </c>
      <c r="W2784">
        <v>499</v>
      </c>
      <c r="X2784" t="s">
        <v>36</v>
      </c>
      <c r="Y2784" t="s">
        <v>36</v>
      </c>
      <c r="Z2784" s="2">
        <v>284.01649284856683</v>
      </c>
    </row>
    <row r="2785" spans="1:26" x14ac:dyDescent="0.35">
      <c r="A2785" t="s">
        <v>1279</v>
      </c>
      <c r="B2785" t="s">
        <v>1280</v>
      </c>
      <c r="C2785" t="s">
        <v>39</v>
      </c>
      <c r="D2785" t="s">
        <v>80</v>
      </c>
      <c r="E2785" t="s">
        <v>162</v>
      </c>
      <c r="F2785" t="s">
        <v>5431</v>
      </c>
      <c r="G2785" t="s">
        <v>5432</v>
      </c>
      <c r="H2785" t="s">
        <v>32</v>
      </c>
      <c r="I2785" t="s">
        <v>9064</v>
      </c>
      <c r="J2785" s="1">
        <v>43056</v>
      </c>
      <c r="K2785" s="1">
        <v>43060</v>
      </c>
      <c r="L2785" t="s">
        <v>60</v>
      </c>
      <c r="M2785">
        <f>Table1[[#This Row],[Ship Date]]-Table1[[#This Row],[Order Date]]</f>
        <v>4</v>
      </c>
      <c r="N2785">
        <v>11</v>
      </c>
      <c r="O2785" t="s">
        <v>35</v>
      </c>
      <c r="P2785" s="3">
        <v>79.989999999999995</v>
      </c>
      <c r="Q2785" s="3">
        <v>67.055260925811098</v>
      </c>
      <c r="R2785" s="3">
        <f>(Table1[[#This Row],[Selling Price]]-Table1[[#This Row],[Cost Price]])</f>
        <v>12.934739074188897</v>
      </c>
      <c r="S2785" s="12">
        <f>(Table1[[#This Row],[Profit]]/Table1[[#This Row],[Selling Price]])</f>
        <v>0.1617044514837967</v>
      </c>
      <c r="T2785">
        <v>1</v>
      </c>
      <c r="U2785" s="2">
        <f>Table1[[#This Row],[Selling Price]]*Table1[[#This Row],[Quantity]]</f>
        <v>79.989999999999995</v>
      </c>
      <c r="V2785" s="4">
        <v>0</v>
      </c>
      <c r="W2785">
        <v>268</v>
      </c>
      <c r="X2785" t="s">
        <v>36</v>
      </c>
      <c r="Y2785" t="s">
        <v>36</v>
      </c>
      <c r="Z2785" s="2">
        <v>163.4094746865473</v>
      </c>
    </row>
    <row r="2786" spans="1:26" x14ac:dyDescent="0.35">
      <c r="A2786" t="s">
        <v>1321</v>
      </c>
      <c r="B2786" t="s">
        <v>1322</v>
      </c>
      <c r="C2786" t="s">
        <v>39</v>
      </c>
      <c r="D2786" t="s">
        <v>80</v>
      </c>
      <c r="E2786" t="s">
        <v>81</v>
      </c>
      <c r="F2786" t="s">
        <v>1323</v>
      </c>
      <c r="G2786" t="s">
        <v>1324</v>
      </c>
      <c r="H2786" t="s">
        <v>32</v>
      </c>
      <c r="I2786" t="s">
        <v>1312</v>
      </c>
      <c r="J2786" s="1">
        <v>42461</v>
      </c>
      <c r="K2786" s="1">
        <v>42463</v>
      </c>
      <c r="L2786" t="s">
        <v>34</v>
      </c>
      <c r="M2786">
        <f>Table1[[#This Row],[Ship Date]]-Table1[[#This Row],[Order Date]]</f>
        <v>2</v>
      </c>
      <c r="N2786">
        <v>4</v>
      </c>
      <c r="O2786" t="s">
        <v>106</v>
      </c>
      <c r="P2786" s="3">
        <v>35.119999999999997</v>
      </c>
      <c r="Q2786" s="3">
        <v>29.633412132865661</v>
      </c>
      <c r="R2786" s="3">
        <f>(Table1[[#This Row],[Selling Price]]-Table1[[#This Row],[Cost Price]])</f>
        <v>5.486587867134336</v>
      </c>
      <c r="S2786" s="12">
        <f>(Table1[[#This Row],[Profit]]/Table1[[#This Row],[Selling Price]])</f>
        <v>0.15622402810746971</v>
      </c>
      <c r="T2786">
        <v>4</v>
      </c>
      <c r="U2786" s="2">
        <f>Table1[[#This Row],[Selling Price]]*Table1[[#This Row],[Quantity]]</f>
        <v>140.47999999999999</v>
      </c>
      <c r="V2786" s="4">
        <v>0</v>
      </c>
      <c r="W2786">
        <v>368</v>
      </c>
      <c r="X2786" t="s">
        <v>36</v>
      </c>
      <c r="Y2786" t="s">
        <v>52</v>
      </c>
      <c r="Z2786" s="2">
        <v>13.179751945060771</v>
      </c>
    </row>
    <row r="2787" spans="1:26" x14ac:dyDescent="0.35">
      <c r="A2787" t="s">
        <v>1321</v>
      </c>
      <c r="B2787" t="s">
        <v>1322</v>
      </c>
      <c r="C2787" t="s">
        <v>39</v>
      </c>
      <c r="D2787" t="s">
        <v>80</v>
      </c>
      <c r="E2787" t="s">
        <v>81</v>
      </c>
      <c r="F2787" t="s">
        <v>1410</v>
      </c>
      <c r="G2787" t="s">
        <v>1411</v>
      </c>
      <c r="H2787" t="s">
        <v>32</v>
      </c>
      <c r="I2787" t="s">
        <v>1412</v>
      </c>
      <c r="J2787" s="1">
        <v>41799</v>
      </c>
      <c r="K2787" s="1">
        <v>41803</v>
      </c>
      <c r="L2787" t="s">
        <v>34</v>
      </c>
      <c r="M2787">
        <f>Table1[[#This Row],[Ship Date]]-Table1[[#This Row],[Order Date]]</f>
        <v>4</v>
      </c>
      <c r="N2787">
        <v>6</v>
      </c>
      <c r="O2787" t="s">
        <v>51</v>
      </c>
      <c r="P2787" s="3">
        <v>7.992</v>
      </c>
      <c r="Q2787" s="3">
        <v>5.2578666171700137</v>
      </c>
      <c r="R2787" s="3">
        <f>(Table1[[#This Row],[Selling Price]]-Table1[[#This Row],[Cost Price]])</f>
        <v>2.7341333828299863</v>
      </c>
      <c r="S2787" s="12">
        <f>(Table1[[#This Row],[Profit]]/Table1[[#This Row],[Selling Price]])</f>
        <v>0.34210878163538366</v>
      </c>
      <c r="T2787">
        <v>1</v>
      </c>
      <c r="U2787" s="2">
        <f>Table1[[#This Row],[Selling Price]]*Table1[[#This Row],[Quantity]]</f>
        <v>7.992</v>
      </c>
      <c r="V2787" s="4">
        <v>0.2</v>
      </c>
      <c r="W2787">
        <v>338</v>
      </c>
      <c r="X2787" t="s">
        <v>36</v>
      </c>
      <c r="Y2787" t="s">
        <v>52</v>
      </c>
      <c r="Z2787" s="2">
        <v>13.145217555119761</v>
      </c>
    </row>
    <row r="2788" spans="1:26" x14ac:dyDescent="0.35">
      <c r="A2788" t="s">
        <v>1321</v>
      </c>
      <c r="B2788" t="s">
        <v>1322</v>
      </c>
      <c r="C2788" t="s">
        <v>64</v>
      </c>
      <c r="D2788" t="s">
        <v>80</v>
      </c>
      <c r="E2788" t="s">
        <v>81</v>
      </c>
      <c r="F2788" t="s">
        <v>196</v>
      </c>
      <c r="G2788" t="s">
        <v>197</v>
      </c>
      <c r="H2788" t="s">
        <v>32</v>
      </c>
      <c r="I2788" t="s">
        <v>1612</v>
      </c>
      <c r="J2788" s="1">
        <v>43070</v>
      </c>
      <c r="K2788" s="1">
        <v>43074</v>
      </c>
      <c r="L2788" t="s">
        <v>60</v>
      </c>
      <c r="M2788">
        <f>Table1[[#This Row],[Ship Date]]-Table1[[#This Row],[Order Date]]</f>
        <v>4</v>
      </c>
      <c r="N2788">
        <v>12</v>
      </c>
      <c r="O2788" t="s">
        <v>35</v>
      </c>
      <c r="P2788" s="3">
        <v>470.37599999999998</v>
      </c>
      <c r="Q2788" s="3">
        <v>389.28976970697749</v>
      </c>
      <c r="R2788" s="3">
        <f>(Table1[[#This Row],[Selling Price]]-Table1[[#This Row],[Cost Price]])</f>
        <v>81.086230293022481</v>
      </c>
      <c r="S2788" s="12">
        <f>(Table1[[#This Row],[Profit]]/Table1[[#This Row],[Selling Price]])</f>
        <v>0.17238598545211167</v>
      </c>
      <c r="T2788">
        <v>3</v>
      </c>
      <c r="U2788" s="2">
        <f>Table1[[#This Row],[Selling Price]]*Table1[[#This Row],[Quantity]]</f>
        <v>1411.1279999999999</v>
      </c>
      <c r="V2788" s="4">
        <v>0.2</v>
      </c>
      <c r="W2788">
        <v>210</v>
      </c>
      <c r="X2788" t="s">
        <v>36</v>
      </c>
      <c r="Y2788" t="s">
        <v>36</v>
      </c>
      <c r="Z2788" s="2">
        <v>284.01649284856683</v>
      </c>
    </row>
    <row r="2789" spans="1:26" x14ac:dyDescent="0.35">
      <c r="A2789" t="s">
        <v>1321</v>
      </c>
      <c r="B2789" t="s">
        <v>1322</v>
      </c>
      <c r="C2789" t="s">
        <v>27</v>
      </c>
      <c r="D2789" t="s">
        <v>80</v>
      </c>
      <c r="E2789" t="s">
        <v>81</v>
      </c>
      <c r="F2789" t="s">
        <v>1643</v>
      </c>
      <c r="G2789" t="s">
        <v>1644</v>
      </c>
      <c r="H2789" t="s">
        <v>32</v>
      </c>
      <c r="I2789" t="s">
        <v>1642</v>
      </c>
      <c r="J2789" s="1">
        <v>42567</v>
      </c>
      <c r="K2789" s="1">
        <v>42572</v>
      </c>
      <c r="L2789" t="s">
        <v>60</v>
      </c>
      <c r="M2789">
        <f>Table1[[#This Row],[Ship Date]]-Table1[[#This Row],[Order Date]]</f>
        <v>5</v>
      </c>
      <c r="N2789">
        <v>7</v>
      </c>
      <c r="O2789" t="s">
        <v>51</v>
      </c>
      <c r="P2789" s="3">
        <v>494.37599999999998</v>
      </c>
      <c r="Q2789" s="3">
        <v>328.91130806968158</v>
      </c>
      <c r="R2789" s="3">
        <f>(Table1[[#This Row],[Selling Price]]-Table1[[#This Row],[Cost Price]])</f>
        <v>165.46469193031839</v>
      </c>
      <c r="S2789" s="12">
        <f>(Table1[[#This Row],[Profit]]/Table1[[#This Row],[Selling Price]])</f>
        <v>0.33469402222259659</v>
      </c>
      <c r="T2789">
        <v>4</v>
      </c>
      <c r="U2789" s="2">
        <f>Table1[[#This Row],[Selling Price]]*Table1[[#This Row],[Quantity]]</f>
        <v>1977.5039999999999</v>
      </c>
      <c r="V2789" s="4">
        <v>0.4</v>
      </c>
      <c r="W2789">
        <v>188</v>
      </c>
      <c r="X2789" t="s">
        <v>36</v>
      </c>
      <c r="Y2789" t="s">
        <v>68</v>
      </c>
      <c r="Z2789" s="2">
        <v>85.760475846005747</v>
      </c>
    </row>
    <row r="2790" spans="1:26" x14ac:dyDescent="0.35">
      <c r="A2790" t="s">
        <v>1321</v>
      </c>
      <c r="B2790" t="s">
        <v>1322</v>
      </c>
      <c r="C2790" t="s">
        <v>55</v>
      </c>
      <c r="D2790" t="s">
        <v>80</v>
      </c>
      <c r="E2790" t="s">
        <v>81</v>
      </c>
      <c r="F2790" t="s">
        <v>1675</v>
      </c>
      <c r="G2790" t="s">
        <v>1676</v>
      </c>
      <c r="H2790" t="s">
        <v>32</v>
      </c>
      <c r="I2790" t="s">
        <v>1670</v>
      </c>
      <c r="J2790" s="1">
        <v>42965</v>
      </c>
      <c r="K2790" s="1">
        <v>42970</v>
      </c>
      <c r="L2790" t="s">
        <v>34</v>
      </c>
      <c r="M2790">
        <f>Table1[[#This Row],[Ship Date]]-Table1[[#This Row],[Order Date]]</f>
        <v>5</v>
      </c>
      <c r="N2790">
        <v>8</v>
      </c>
      <c r="O2790" t="s">
        <v>61</v>
      </c>
      <c r="P2790" s="3">
        <v>37.909999999999997</v>
      </c>
      <c r="Q2790" s="3">
        <v>30.704912313860589</v>
      </c>
      <c r="R2790" s="3">
        <f>(Table1[[#This Row],[Selling Price]]-Table1[[#This Row],[Cost Price]])</f>
        <v>7.2050876861394073</v>
      </c>
      <c r="S2790" s="12">
        <f>(Table1[[#This Row],[Profit]]/Table1[[#This Row],[Selling Price]])</f>
        <v>0.19005770736321309</v>
      </c>
      <c r="T2790">
        <v>1</v>
      </c>
      <c r="U2790" s="2">
        <f>Table1[[#This Row],[Selling Price]]*Table1[[#This Row],[Quantity]]</f>
        <v>37.909999999999997</v>
      </c>
      <c r="V2790" s="4">
        <v>0</v>
      </c>
      <c r="W2790">
        <v>118</v>
      </c>
      <c r="X2790" t="s">
        <v>36</v>
      </c>
      <c r="Y2790" t="s">
        <v>36</v>
      </c>
      <c r="Z2790" s="2">
        <v>83.562675530805407</v>
      </c>
    </row>
    <row r="2791" spans="1:26" x14ac:dyDescent="0.35">
      <c r="A2791" t="s">
        <v>1321</v>
      </c>
      <c r="B2791" t="s">
        <v>1322</v>
      </c>
      <c r="C2791" t="s">
        <v>27</v>
      </c>
      <c r="D2791" t="s">
        <v>80</v>
      </c>
      <c r="E2791" t="s">
        <v>162</v>
      </c>
      <c r="F2791" t="s">
        <v>1743</v>
      </c>
      <c r="G2791" t="s">
        <v>1744</v>
      </c>
      <c r="H2791" t="s">
        <v>32</v>
      </c>
      <c r="I2791" t="s">
        <v>1742</v>
      </c>
      <c r="J2791" s="1">
        <v>42905</v>
      </c>
      <c r="K2791" s="1">
        <v>42909</v>
      </c>
      <c r="L2791" t="s">
        <v>60</v>
      </c>
      <c r="M2791">
        <f>Table1[[#This Row],[Ship Date]]-Table1[[#This Row],[Order Date]]</f>
        <v>4</v>
      </c>
      <c r="N2791">
        <v>6</v>
      </c>
      <c r="O2791" t="s">
        <v>51</v>
      </c>
      <c r="P2791" s="3">
        <v>103.12</v>
      </c>
      <c r="Q2791" s="3">
        <v>86.085260335964477</v>
      </c>
      <c r="R2791" s="3">
        <f>(Table1[[#This Row],[Selling Price]]-Table1[[#This Row],[Cost Price]])</f>
        <v>17.034739664035527</v>
      </c>
      <c r="S2791" s="12">
        <f>(Table1[[#This Row],[Profit]]/Table1[[#This Row],[Selling Price]])</f>
        <v>0.16519336369312962</v>
      </c>
      <c r="T2791">
        <v>8</v>
      </c>
      <c r="U2791" s="2">
        <f>Table1[[#This Row],[Selling Price]]*Table1[[#This Row],[Quantity]]</f>
        <v>824.96</v>
      </c>
      <c r="V2791" s="4">
        <v>0</v>
      </c>
      <c r="W2791">
        <v>326</v>
      </c>
      <c r="X2791" t="s">
        <v>36</v>
      </c>
      <c r="Y2791" t="s">
        <v>68</v>
      </c>
      <c r="Z2791" s="2">
        <v>40.680153834517391</v>
      </c>
    </row>
    <row r="2792" spans="1:26" x14ac:dyDescent="0.35">
      <c r="A2792" t="s">
        <v>1321</v>
      </c>
      <c r="B2792" t="s">
        <v>1322</v>
      </c>
      <c r="C2792" t="s">
        <v>27</v>
      </c>
      <c r="D2792" t="s">
        <v>80</v>
      </c>
      <c r="E2792" t="s">
        <v>162</v>
      </c>
      <c r="F2792" t="s">
        <v>2221</v>
      </c>
      <c r="G2792" t="s">
        <v>2222</v>
      </c>
      <c r="H2792" t="s">
        <v>32</v>
      </c>
      <c r="I2792" t="s">
        <v>2223</v>
      </c>
      <c r="J2792" s="1">
        <v>42105</v>
      </c>
      <c r="K2792" s="1">
        <v>42109</v>
      </c>
      <c r="L2792" t="s">
        <v>60</v>
      </c>
      <c r="M2792">
        <f>Table1[[#This Row],[Ship Date]]-Table1[[#This Row],[Order Date]]</f>
        <v>4</v>
      </c>
      <c r="N2792">
        <v>4</v>
      </c>
      <c r="O2792" t="s">
        <v>106</v>
      </c>
      <c r="P2792" s="3">
        <v>85.14</v>
      </c>
      <c r="Q2792" s="3">
        <v>68.330197982904977</v>
      </c>
      <c r="R2792" s="3">
        <f>(Table1[[#This Row],[Selling Price]]-Table1[[#This Row],[Cost Price]])</f>
        <v>16.809802017095024</v>
      </c>
      <c r="S2792" s="12">
        <f>(Table1[[#This Row],[Profit]]/Table1[[#This Row],[Selling Price]])</f>
        <v>0.19743718601239163</v>
      </c>
      <c r="T2792">
        <v>3</v>
      </c>
      <c r="U2792" s="2">
        <f>Table1[[#This Row],[Selling Price]]*Table1[[#This Row],[Quantity]]</f>
        <v>255.42000000000002</v>
      </c>
      <c r="V2792" s="4">
        <v>0</v>
      </c>
      <c r="W2792">
        <v>255</v>
      </c>
      <c r="X2792" t="s">
        <v>36</v>
      </c>
      <c r="Y2792" t="s">
        <v>68</v>
      </c>
      <c r="Z2792" s="2">
        <v>65.463299421889815</v>
      </c>
    </row>
    <row r="2793" spans="1:26" x14ac:dyDescent="0.35">
      <c r="A2793" t="s">
        <v>1321</v>
      </c>
      <c r="B2793" t="s">
        <v>1322</v>
      </c>
      <c r="C2793" t="s">
        <v>39</v>
      </c>
      <c r="D2793" t="s">
        <v>80</v>
      </c>
      <c r="E2793" t="s">
        <v>81</v>
      </c>
      <c r="F2793" t="s">
        <v>3095</v>
      </c>
      <c r="G2793" t="s">
        <v>3096</v>
      </c>
      <c r="H2793" t="s">
        <v>32</v>
      </c>
      <c r="I2793" t="s">
        <v>3097</v>
      </c>
      <c r="J2793" s="1">
        <v>42698</v>
      </c>
      <c r="K2793" s="1">
        <v>42705</v>
      </c>
      <c r="L2793" t="s">
        <v>60</v>
      </c>
      <c r="M2793">
        <f>Table1[[#This Row],[Ship Date]]-Table1[[#This Row],[Order Date]]</f>
        <v>7</v>
      </c>
      <c r="N2793">
        <v>11</v>
      </c>
      <c r="O2793" t="s">
        <v>35</v>
      </c>
      <c r="P2793" s="3">
        <v>33.520000000000003</v>
      </c>
      <c r="Q2793" s="3">
        <v>26.191284266789339</v>
      </c>
      <c r="R2793" s="3">
        <f>(Table1[[#This Row],[Selling Price]]-Table1[[#This Row],[Cost Price]])</f>
        <v>7.3287157332106645</v>
      </c>
      <c r="S2793" s="12">
        <f>(Table1[[#This Row],[Profit]]/Table1[[#This Row],[Selling Price]])</f>
        <v>0.21863710421272864</v>
      </c>
      <c r="T2793">
        <v>2</v>
      </c>
      <c r="U2793" s="2">
        <f>Table1[[#This Row],[Selling Price]]*Table1[[#This Row],[Quantity]]</f>
        <v>67.040000000000006</v>
      </c>
      <c r="V2793" s="4">
        <v>0.2</v>
      </c>
      <c r="W2793">
        <v>253</v>
      </c>
      <c r="X2793" t="s">
        <v>68</v>
      </c>
      <c r="Y2793" t="s">
        <v>68</v>
      </c>
      <c r="Z2793" s="2">
        <v>73.19919207204407</v>
      </c>
    </row>
    <row r="2794" spans="1:26" x14ac:dyDescent="0.35">
      <c r="A2794" t="s">
        <v>1321</v>
      </c>
      <c r="B2794" t="s">
        <v>1322</v>
      </c>
      <c r="C2794" t="s">
        <v>39</v>
      </c>
      <c r="D2794" t="s">
        <v>80</v>
      </c>
      <c r="E2794" t="s">
        <v>81</v>
      </c>
      <c r="F2794" t="s">
        <v>2320</v>
      </c>
      <c r="G2794" t="s">
        <v>2321</v>
      </c>
      <c r="H2794" t="s">
        <v>32</v>
      </c>
      <c r="I2794" t="s">
        <v>3460</v>
      </c>
      <c r="J2794" s="1">
        <v>42050</v>
      </c>
      <c r="K2794" s="1">
        <v>42054</v>
      </c>
      <c r="L2794" t="s">
        <v>60</v>
      </c>
      <c r="M2794">
        <f>Table1[[#This Row],[Ship Date]]-Table1[[#This Row],[Order Date]]</f>
        <v>4</v>
      </c>
      <c r="N2794">
        <v>2</v>
      </c>
      <c r="O2794" t="s">
        <v>106</v>
      </c>
      <c r="P2794" s="3">
        <v>699.98</v>
      </c>
      <c r="Q2794" s="3">
        <v>548.09708611975464</v>
      </c>
      <c r="R2794" s="3">
        <f>(Table1[[#This Row],[Selling Price]]-Table1[[#This Row],[Cost Price]])</f>
        <v>151.88291388024538</v>
      </c>
      <c r="S2794" s="12">
        <f>(Table1[[#This Row],[Profit]]/Table1[[#This Row],[Selling Price]])</f>
        <v>0.21698179073722876</v>
      </c>
      <c r="T2794">
        <v>2</v>
      </c>
      <c r="U2794" s="2">
        <f>Table1[[#This Row],[Selling Price]]*Table1[[#This Row],[Quantity]]</f>
        <v>1399.96</v>
      </c>
      <c r="V2794" s="4">
        <v>0</v>
      </c>
      <c r="W2794">
        <v>320</v>
      </c>
      <c r="X2794" t="s">
        <v>36</v>
      </c>
      <c r="Y2794" t="s">
        <v>36</v>
      </c>
      <c r="Z2794" s="2">
        <v>705.55761806276325</v>
      </c>
    </row>
    <row r="2795" spans="1:26" x14ac:dyDescent="0.35">
      <c r="A2795" t="s">
        <v>1321</v>
      </c>
      <c r="B2795" t="s">
        <v>1322</v>
      </c>
      <c r="C2795" t="s">
        <v>64</v>
      </c>
      <c r="D2795" t="s">
        <v>80</v>
      </c>
      <c r="E2795" t="s">
        <v>162</v>
      </c>
      <c r="F2795" t="s">
        <v>1032</v>
      </c>
      <c r="G2795" t="s">
        <v>1033</v>
      </c>
      <c r="H2795" t="s">
        <v>32</v>
      </c>
      <c r="I2795" t="s">
        <v>3664</v>
      </c>
      <c r="J2795" s="1">
        <v>42803</v>
      </c>
      <c r="K2795" s="1">
        <v>42807</v>
      </c>
      <c r="L2795" t="s">
        <v>60</v>
      </c>
      <c r="M2795">
        <f>Table1[[#This Row],[Ship Date]]-Table1[[#This Row],[Order Date]]</f>
        <v>4</v>
      </c>
      <c r="N2795">
        <v>3</v>
      </c>
      <c r="O2795" t="s">
        <v>106</v>
      </c>
      <c r="P2795" s="3">
        <v>199.98</v>
      </c>
      <c r="Q2795" s="3">
        <v>136.7670309649362</v>
      </c>
      <c r="R2795" s="3">
        <f>(Table1[[#This Row],[Selling Price]]-Table1[[#This Row],[Cost Price]])</f>
        <v>63.212969035063793</v>
      </c>
      <c r="S2795" s="12">
        <f>(Table1[[#This Row],[Profit]]/Table1[[#This Row],[Selling Price]])</f>
        <v>0.31609645482080106</v>
      </c>
      <c r="T2795">
        <v>2</v>
      </c>
      <c r="U2795" s="2">
        <f>Table1[[#This Row],[Selling Price]]*Table1[[#This Row],[Quantity]]</f>
        <v>399.96</v>
      </c>
      <c r="V2795" s="4">
        <v>0</v>
      </c>
      <c r="W2795">
        <v>394</v>
      </c>
      <c r="X2795" t="s">
        <v>36</v>
      </c>
      <c r="Y2795" t="s">
        <v>36</v>
      </c>
      <c r="Z2795" s="2">
        <v>357.21302133264959</v>
      </c>
    </row>
    <row r="2796" spans="1:26" x14ac:dyDescent="0.35">
      <c r="A2796" t="s">
        <v>1321</v>
      </c>
      <c r="B2796" t="s">
        <v>1322</v>
      </c>
      <c r="C2796" t="s">
        <v>64</v>
      </c>
      <c r="D2796" t="s">
        <v>80</v>
      </c>
      <c r="E2796" t="s">
        <v>81</v>
      </c>
      <c r="F2796" t="s">
        <v>2709</v>
      </c>
      <c r="G2796" t="s">
        <v>2710</v>
      </c>
      <c r="H2796" t="s">
        <v>32</v>
      </c>
      <c r="I2796" t="s">
        <v>4300</v>
      </c>
      <c r="J2796" s="1">
        <v>42658</v>
      </c>
      <c r="K2796" s="1">
        <v>42664</v>
      </c>
      <c r="L2796" t="s">
        <v>60</v>
      </c>
      <c r="M2796">
        <f>Table1[[#This Row],[Ship Date]]-Table1[[#This Row],[Order Date]]</f>
        <v>6</v>
      </c>
      <c r="N2796">
        <v>10</v>
      </c>
      <c r="O2796" t="s">
        <v>61</v>
      </c>
      <c r="P2796" s="3">
        <v>5.5</v>
      </c>
      <c r="Q2796" s="3">
        <v>4.3855552279470036</v>
      </c>
      <c r="R2796" s="3">
        <f>(Table1[[#This Row],[Selling Price]]-Table1[[#This Row],[Cost Price]])</f>
        <v>1.1144447720529964</v>
      </c>
      <c r="S2796" s="12">
        <f>(Table1[[#This Row],[Profit]]/Table1[[#This Row],[Selling Price]])</f>
        <v>0.20262632219145391</v>
      </c>
      <c r="T2796">
        <v>1</v>
      </c>
      <c r="U2796" s="2">
        <f>Table1[[#This Row],[Selling Price]]*Table1[[#This Row],[Quantity]]</f>
        <v>5.5</v>
      </c>
      <c r="V2796" s="4">
        <v>0</v>
      </c>
      <c r="W2796">
        <v>127</v>
      </c>
      <c r="X2796" t="s">
        <v>68</v>
      </c>
      <c r="Y2796" t="s">
        <v>52</v>
      </c>
      <c r="Z2796" s="2">
        <v>9.8386991009990741</v>
      </c>
    </row>
    <row r="2797" spans="1:26" x14ac:dyDescent="0.35">
      <c r="A2797" t="s">
        <v>1321</v>
      </c>
      <c r="B2797" t="s">
        <v>1322</v>
      </c>
      <c r="C2797" t="s">
        <v>55</v>
      </c>
      <c r="D2797" t="s">
        <v>80</v>
      </c>
      <c r="E2797" t="s">
        <v>81</v>
      </c>
      <c r="F2797" t="s">
        <v>694</v>
      </c>
      <c r="G2797" t="s">
        <v>695</v>
      </c>
      <c r="H2797" t="s">
        <v>32</v>
      </c>
      <c r="I2797" t="s">
        <v>4665</v>
      </c>
      <c r="J2797" s="1">
        <v>43031</v>
      </c>
      <c r="K2797" s="1">
        <v>43037</v>
      </c>
      <c r="L2797" t="s">
        <v>60</v>
      </c>
      <c r="M2797">
        <f>Table1[[#This Row],[Ship Date]]-Table1[[#This Row],[Order Date]]</f>
        <v>6</v>
      </c>
      <c r="N2797">
        <v>10</v>
      </c>
      <c r="O2797" t="s">
        <v>61</v>
      </c>
      <c r="P2797" s="3">
        <v>35.880000000000003</v>
      </c>
      <c r="Q2797" s="3">
        <v>25.468438184859998</v>
      </c>
      <c r="R2797" s="3">
        <f>(Table1[[#This Row],[Selling Price]]-Table1[[#This Row],[Cost Price]])</f>
        <v>10.411561815140004</v>
      </c>
      <c r="S2797" s="12">
        <f>(Table1[[#This Row],[Profit]]/Table1[[#This Row],[Selling Price]])</f>
        <v>0.29017730811426989</v>
      </c>
      <c r="T2797">
        <v>3</v>
      </c>
      <c r="U2797" s="2">
        <f>Table1[[#This Row],[Selling Price]]*Table1[[#This Row],[Quantity]]</f>
        <v>107.64000000000001</v>
      </c>
      <c r="V2797" s="4">
        <v>0</v>
      </c>
      <c r="W2797">
        <v>168</v>
      </c>
      <c r="X2797" t="s">
        <v>68</v>
      </c>
      <c r="Y2797" t="s">
        <v>52</v>
      </c>
      <c r="Z2797" s="2">
        <v>25.441056316294912</v>
      </c>
    </row>
    <row r="2798" spans="1:26" x14ac:dyDescent="0.35">
      <c r="A2798" t="s">
        <v>1321</v>
      </c>
      <c r="B2798" t="s">
        <v>1322</v>
      </c>
      <c r="C2798" t="s">
        <v>55</v>
      </c>
      <c r="D2798" t="s">
        <v>80</v>
      </c>
      <c r="E2798" t="s">
        <v>81</v>
      </c>
      <c r="F2798" t="s">
        <v>4968</v>
      </c>
      <c r="G2798" t="s">
        <v>4969</v>
      </c>
      <c r="H2798" t="s">
        <v>32</v>
      </c>
      <c r="I2798" t="s">
        <v>5287</v>
      </c>
      <c r="J2798" s="1">
        <v>41981</v>
      </c>
      <c r="K2798" s="1">
        <v>41986</v>
      </c>
      <c r="L2798" t="s">
        <v>60</v>
      </c>
      <c r="M2798">
        <f>Table1[[#This Row],[Ship Date]]-Table1[[#This Row],[Order Date]]</f>
        <v>5</v>
      </c>
      <c r="N2798">
        <v>12</v>
      </c>
      <c r="O2798" t="s">
        <v>35</v>
      </c>
      <c r="P2798" s="3">
        <v>52.68</v>
      </c>
      <c r="Q2798" s="3">
        <v>36.323227782471513</v>
      </c>
      <c r="R2798" s="3">
        <f>(Table1[[#This Row],[Selling Price]]-Table1[[#This Row],[Cost Price]])</f>
        <v>16.356772217528487</v>
      </c>
      <c r="S2798" s="12">
        <f>(Table1[[#This Row],[Profit]]/Table1[[#This Row],[Selling Price]])</f>
        <v>0.31049301855596978</v>
      </c>
      <c r="T2798">
        <v>3</v>
      </c>
      <c r="U2798" s="2">
        <f>Table1[[#This Row],[Selling Price]]*Table1[[#This Row],[Quantity]]</f>
        <v>158.04</v>
      </c>
      <c r="V2798" s="4">
        <v>0.2</v>
      </c>
      <c r="W2798">
        <v>331</v>
      </c>
      <c r="X2798" t="s">
        <v>36</v>
      </c>
      <c r="Y2798" t="s">
        <v>52</v>
      </c>
      <c r="Z2798" s="2">
        <v>30.414812180909479</v>
      </c>
    </row>
    <row r="2799" spans="1:26" x14ac:dyDescent="0.35">
      <c r="A2799" t="s">
        <v>1321</v>
      </c>
      <c r="B2799" t="s">
        <v>1322</v>
      </c>
      <c r="C2799" t="s">
        <v>64</v>
      </c>
      <c r="D2799" t="s">
        <v>80</v>
      </c>
      <c r="E2799" t="s">
        <v>162</v>
      </c>
      <c r="F2799" t="s">
        <v>1246</v>
      </c>
      <c r="G2799" t="s">
        <v>1247</v>
      </c>
      <c r="H2799" t="s">
        <v>32</v>
      </c>
      <c r="I2799" t="s">
        <v>5315</v>
      </c>
      <c r="J2799" s="1">
        <v>43052</v>
      </c>
      <c r="K2799" s="1">
        <v>43057</v>
      </c>
      <c r="L2799" t="s">
        <v>34</v>
      </c>
      <c r="M2799">
        <f>Table1[[#This Row],[Ship Date]]-Table1[[#This Row],[Order Date]]</f>
        <v>5</v>
      </c>
      <c r="N2799">
        <v>11</v>
      </c>
      <c r="O2799" t="s">
        <v>35</v>
      </c>
      <c r="P2799" s="3">
        <v>163.96</v>
      </c>
      <c r="Q2799" s="3">
        <v>129.2190967312329</v>
      </c>
      <c r="R2799" s="3">
        <f>(Table1[[#This Row],[Selling Price]]-Table1[[#This Row],[Cost Price]])</f>
        <v>34.740903268767113</v>
      </c>
      <c r="S2799" s="12">
        <f>(Table1[[#This Row],[Profit]]/Table1[[#This Row],[Selling Price]])</f>
        <v>0.21188645565239761</v>
      </c>
      <c r="T2799">
        <v>4</v>
      </c>
      <c r="U2799" s="2">
        <f>Table1[[#This Row],[Selling Price]]*Table1[[#This Row],[Quantity]]</f>
        <v>655.84</v>
      </c>
      <c r="V2799" s="4">
        <v>0</v>
      </c>
      <c r="W2799">
        <v>293</v>
      </c>
      <c r="X2799" t="s">
        <v>36</v>
      </c>
      <c r="Y2799" t="s">
        <v>52</v>
      </c>
      <c r="Z2799" s="2">
        <v>23.187445568669261</v>
      </c>
    </row>
    <row r="2800" spans="1:26" x14ac:dyDescent="0.35">
      <c r="A2800" t="s">
        <v>1321</v>
      </c>
      <c r="B2800" t="s">
        <v>1322</v>
      </c>
      <c r="C2800" t="s">
        <v>27</v>
      </c>
      <c r="D2800" t="s">
        <v>80</v>
      </c>
      <c r="E2800" t="s">
        <v>81</v>
      </c>
      <c r="F2800" t="s">
        <v>2119</v>
      </c>
      <c r="G2800" t="s">
        <v>2120</v>
      </c>
      <c r="H2800" t="s">
        <v>32</v>
      </c>
      <c r="I2800" t="s">
        <v>5620</v>
      </c>
      <c r="J2800" s="1">
        <v>42363</v>
      </c>
      <c r="K2800" s="1">
        <v>42370</v>
      </c>
      <c r="L2800" t="s">
        <v>60</v>
      </c>
      <c r="M2800">
        <f>Table1[[#This Row],[Ship Date]]-Table1[[#This Row],[Order Date]]</f>
        <v>7</v>
      </c>
      <c r="N2800">
        <v>12</v>
      </c>
      <c r="O2800" t="s">
        <v>35</v>
      </c>
      <c r="P2800" s="3">
        <v>73.98</v>
      </c>
      <c r="Q2800" s="3">
        <v>54.794045902503811</v>
      </c>
      <c r="R2800" s="3">
        <f>(Table1[[#This Row],[Selling Price]]-Table1[[#This Row],[Cost Price]])</f>
        <v>19.185954097496193</v>
      </c>
      <c r="S2800" s="12">
        <f>(Table1[[#This Row],[Profit]]/Table1[[#This Row],[Selling Price]])</f>
        <v>0.25933974178826968</v>
      </c>
      <c r="T2800">
        <v>2</v>
      </c>
      <c r="U2800" s="2">
        <f>Table1[[#This Row],[Selling Price]]*Table1[[#This Row],[Quantity]]</f>
        <v>147.96</v>
      </c>
      <c r="V2800" s="4">
        <v>0</v>
      </c>
      <c r="W2800">
        <v>446</v>
      </c>
      <c r="X2800" t="s">
        <v>68</v>
      </c>
      <c r="Y2800" t="s">
        <v>52</v>
      </c>
      <c r="Z2800" s="2">
        <v>25.389023927673939</v>
      </c>
    </row>
    <row r="2801" spans="1:26" x14ac:dyDescent="0.35">
      <c r="A2801" t="s">
        <v>1321</v>
      </c>
      <c r="B2801" t="s">
        <v>1322</v>
      </c>
      <c r="C2801" t="s">
        <v>27</v>
      </c>
      <c r="D2801" t="s">
        <v>80</v>
      </c>
      <c r="E2801" t="s">
        <v>81</v>
      </c>
      <c r="F2801" t="s">
        <v>4818</v>
      </c>
      <c r="G2801" t="s">
        <v>4819</v>
      </c>
      <c r="H2801" t="s">
        <v>32</v>
      </c>
      <c r="I2801" t="s">
        <v>5850</v>
      </c>
      <c r="J2801" s="1">
        <v>42873</v>
      </c>
      <c r="K2801" s="1">
        <v>42874</v>
      </c>
      <c r="L2801" t="s">
        <v>199</v>
      </c>
      <c r="M2801">
        <f>Table1[[#This Row],[Ship Date]]-Table1[[#This Row],[Order Date]]</f>
        <v>1</v>
      </c>
      <c r="N2801">
        <v>5</v>
      </c>
      <c r="O2801" t="s">
        <v>51</v>
      </c>
      <c r="P2801" s="3">
        <v>55.98</v>
      </c>
      <c r="Q2801" s="3">
        <v>45.169563396108842</v>
      </c>
      <c r="R2801" s="3">
        <f>(Table1[[#This Row],[Selling Price]]-Table1[[#This Row],[Cost Price]])</f>
        <v>10.810436603891155</v>
      </c>
      <c r="S2801" s="12">
        <f>(Table1[[#This Row],[Profit]]/Table1[[#This Row],[Selling Price]])</f>
        <v>0.19311247952645866</v>
      </c>
      <c r="T2801">
        <v>2</v>
      </c>
      <c r="U2801" s="2">
        <f>Table1[[#This Row],[Selling Price]]*Table1[[#This Row],[Quantity]]</f>
        <v>111.96</v>
      </c>
      <c r="V2801" s="4">
        <v>0</v>
      </c>
      <c r="W2801">
        <v>487</v>
      </c>
      <c r="X2801" t="s">
        <v>36</v>
      </c>
      <c r="Y2801" t="s">
        <v>52</v>
      </c>
      <c r="Z2801" s="2">
        <v>16.716069185068601</v>
      </c>
    </row>
    <row r="2802" spans="1:26" x14ac:dyDescent="0.35">
      <c r="A2802" t="s">
        <v>1321</v>
      </c>
      <c r="B2802" t="s">
        <v>1322</v>
      </c>
      <c r="C2802" t="s">
        <v>64</v>
      </c>
      <c r="D2802" t="s">
        <v>80</v>
      </c>
      <c r="E2802" t="s">
        <v>162</v>
      </c>
      <c r="F2802" t="s">
        <v>2042</v>
      </c>
      <c r="G2802" t="s">
        <v>2043</v>
      </c>
      <c r="H2802" t="s">
        <v>32</v>
      </c>
      <c r="I2802" t="s">
        <v>6267</v>
      </c>
      <c r="J2802" s="1">
        <v>41735</v>
      </c>
      <c r="K2802" s="1">
        <v>41741</v>
      </c>
      <c r="L2802" t="s">
        <v>60</v>
      </c>
      <c r="M2802">
        <f>Table1[[#This Row],[Ship Date]]-Table1[[#This Row],[Order Date]]</f>
        <v>6</v>
      </c>
      <c r="N2802">
        <v>4</v>
      </c>
      <c r="O2802" t="s">
        <v>106</v>
      </c>
      <c r="P2802" s="3">
        <v>33.9</v>
      </c>
      <c r="Q2802" s="3">
        <v>22.34417040318953</v>
      </c>
      <c r="R2802" s="3">
        <f>(Table1[[#This Row],[Selling Price]]-Table1[[#This Row],[Cost Price]])</f>
        <v>11.555829596810469</v>
      </c>
      <c r="S2802" s="12">
        <f>(Table1[[#This Row],[Profit]]/Table1[[#This Row],[Selling Price]])</f>
        <v>0.34087992910945336</v>
      </c>
      <c r="T2802">
        <v>2</v>
      </c>
      <c r="U2802" s="2">
        <f>Table1[[#This Row],[Selling Price]]*Table1[[#This Row],[Quantity]]</f>
        <v>67.8</v>
      </c>
      <c r="V2802" s="4">
        <v>0</v>
      </c>
      <c r="W2802">
        <v>239</v>
      </c>
      <c r="X2802" t="s">
        <v>68</v>
      </c>
      <c r="Y2802" t="s">
        <v>52</v>
      </c>
      <c r="Z2802" s="2">
        <v>29.618073873903409</v>
      </c>
    </row>
    <row r="2803" spans="1:26" x14ac:dyDescent="0.35">
      <c r="A2803" t="s">
        <v>1321</v>
      </c>
      <c r="B2803" t="s">
        <v>1322</v>
      </c>
      <c r="C2803" t="s">
        <v>39</v>
      </c>
      <c r="D2803" t="s">
        <v>80</v>
      </c>
      <c r="E2803" t="s">
        <v>81</v>
      </c>
      <c r="F2803" t="s">
        <v>2584</v>
      </c>
      <c r="G2803" t="s">
        <v>2585</v>
      </c>
      <c r="H2803" t="s">
        <v>32</v>
      </c>
      <c r="I2803" t="s">
        <v>6299</v>
      </c>
      <c r="J2803" s="1">
        <v>41979</v>
      </c>
      <c r="K2803" s="1">
        <v>41983</v>
      </c>
      <c r="L2803" t="s">
        <v>60</v>
      </c>
      <c r="M2803">
        <f>Table1[[#This Row],[Ship Date]]-Table1[[#This Row],[Order Date]]</f>
        <v>4</v>
      </c>
      <c r="N2803">
        <v>12</v>
      </c>
      <c r="O2803" t="s">
        <v>35</v>
      </c>
      <c r="P2803" s="3">
        <v>35.04</v>
      </c>
      <c r="Q2803" s="3">
        <v>28.38166989275279</v>
      </c>
      <c r="R2803" s="3">
        <f>(Table1[[#This Row],[Selling Price]]-Table1[[#This Row],[Cost Price]])</f>
        <v>6.6583301072472096</v>
      </c>
      <c r="S2803" s="12">
        <f>(Table1[[#This Row],[Profit]]/Table1[[#This Row],[Selling Price]])</f>
        <v>0.19002083639404138</v>
      </c>
      <c r="T2803">
        <v>4</v>
      </c>
      <c r="U2803" s="2">
        <f>Table1[[#This Row],[Selling Price]]*Table1[[#This Row],[Quantity]]</f>
        <v>140.16</v>
      </c>
      <c r="V2803" s="4">
        <v>0.2</v>
      </c>
      <c r="W2803">
        <v>285</v>
      </c>
      <c r="X2803" t="s">
        <v>36</v>
      </c>
      <c r="Y2803" t="s">
        <v>52</v>
      </c>
      <c r="Z2803" s="2">
        <v>12.45286713973935</v>
      </c>
    </row>
    <row r="2804" spans="1:26" x14ac:dyDescent="0.35">
      <c r="A2804" t="s">
        <v>1321</v>
      </c>
      <c r="B2804" t="s">
        <v>1322</v>
      </c>
      <c r="C2804" t="s">
        <v>27</v>
      </c>
      <c r="D2804" t="s">
        <v>80</v>
      </c>
      <c r="E2804" t="s">
        <v>81</v>
      </c>
      <c r="F2804" t="s">
        <v>1675</v>
      </c>
      <c r="G2804" t="s">
        <v>1676</v>
      </c>
      <c r="H2804" t="s">
        <v>32</v>
      </c>
      <c r="I2804" t="s">
        <v>6966</v>
      </c>
      <c r="J2804" s="1">
        <v>42268</v>
      </c>
      <c r="K2804" s="1">
        <v>42273</v>
      </c>
      <c r="L2804" t="s">
        <v>60</v>
      </c>
      <c r="M2804">
        <f>Table1[[#This Row],[Ship Date]]-Table1[[#This Row],[Order Date]]</f>
        <v>5</v>
      </c>
      <c r="N2804">
        <v>9</v>
      </c>
      <c r="O2804" t="s">
        <v>61</v>
      </c>
      <c r="P2804" s="3">
        <v>113.73</v>
      </c>
      <c r="Q2804" s="3">
        <v>77.104241640476502</v>
      </c>
      <c r="R2804" s="3">
        <f>(Table1[[#This Row],[Selling Price]]-Table1[[#This Row],[Cost Price]])</f>
        <v>36.625758359523502</v>
      </c>
      <c r="S2804" s="12">
        <f>(Table1[[#This Row],[Profit]]/Table1[[#This Row],[Selling Price]])</f>
        <v>0.32204131152311177</v>
      </c>
      <c r="T2804">
        <v>3</v>
      </c>
      <c r="U2804" s="2">
        <f>Table1[[#This Row],[Selling Price]]*Table1[[#This Row],[Quantity]]</f>
        <v>341.19</v>
      </c>
      <c r="V2804" s="4">
        <v>0</v>
      </c>
      <c r="W2804">
        <v>234</v>
      </c>
      <c r="X2804" t="s">
        <v>36</v>
      </c>
      <c r="Y2804" t="s">
        <v>68</v>
      </c>
      <c r="Z2804" s="2">
        <v>83.562675530805407</v>
      </c>
    </row>
    <row r="2805" spans="1:26" x14ac:dyDescent="0.35">
      <c r="A2805" t="s">
        <v>1321</v>
      </c>
      <c r="B2805" t="s">
        <v>1322</v>
      </c>
      <c r="C2805" t="s">
        <v>39</v>
      </c>
      <c r="D2805" t="s">
        <v>80</v>
      </c>
      <c r="E2805" t="s">
        <v>162</v>
      </c>
      <c r="F2805" t="s">
        <v>3353</v>
      </c>
      <c r="G2805" t="s">
        <v>3354</v>
      </c>
      <c r="H2805" t="s">
        <v>32</v>
      </c>
      <c r="I2805" t="s">
        <v>7112</v>
      </c>
      <c r="J2805" s="1">
        <v>41846</v>
      </c>
      <c r="K2805" s="1">
        <v>41852</v>
      </c>
      <c r="L2805" t="s">
        <v>60</v>
      </c>
      <c r="M2805">
        <f>Table1[[#This Row],[Ship Date]]-Table1[[#This Row],[Order Date]]</f>
        <v>6</v>
      </c>
      <c r="N2805">
        <v>7</v>
      </c>
      <c r="O2805" t="s">
        <v>51</v>
      </c>
      <c r="P2805" s="3">
        <v>111.93</v>
      </c>
      <c r="Q2805" s="3">
        <v>88.439702785087732</v>
      </c>
      <c r="R2805" s="3">
        <f>(Table1[[#This Row],[Selling Price]]-Table1[[#This Row],[Cost Price]])</f>
        <v>23.490297214912275</v>
      </c>
      <c r="S2805" s="12">
        <f>(Table1[[#This Row],[Profit]]/Table1[[#This Row],[Selling Price]])</f>
        <v>0.20986596278845951</v>
      </c>
      <c r="T2805">
        <v>7</v>
      </c>
      <c r="U2805" s="2">
        <f>Table1[[#This Row],[Selling Price]]*Table1[[#This Row],[Quantity]]</f>
        <v>783.51</v>
      </c>
      <c r="V2805" s="4">
        <v>0</v>
      </c>
      <c r="W2805">
        <v>428</v>
      </c>
      <c r="X2805" t="s">
        <v>68</v>
      </c>
      <c r="Y2805" t="s">
        <v>52</v>
      </c>
      <c r="Z2805" s="2">
        <v>22.944661713410749</v>
      </c>
    </row>
    <row r="2806" spans="1:26" x14ac:dyDescent="0.35">
      <c r="A2806" t="s">
        <v>1321</v>
      </c>
      <c r="B2806" t="s">
        <v>1322</v>
      </c>
      <c r="C2806" t="s">
        <v>64</v>
      </c>
      <c r="D2806" t="s">
        <v>80</v>
      </c>
      <c r="E2806" t="s">
        <v>162</v>
      </c>
      <c r="F2806" t="s">
        <v>5431</v>
      </c>
      <c r="G2806" t="s">
        <v>5432</v>
      </c>
      <c r="H2806" t="s">
        <v>32</v>
      </c>
      <c r="I2806" t="s">
        <v>7166</v>
      </c>
      <c r="J2806" s="1">
        <v>43073</v>
      </c>
      <c r="K2806" s="1">
        <v>43077</v>
      </c>
      <c r="L2806" t="s">
        <v>60</v>
      </c>
      <c r="M2806">
        <f>Table1[[#This Row],[Ship Date]]-Table1[[#This Row],[Order Date]]</f>
        <v>4</v>
      </c>
      <c r="N2806">
        <v>12</v>
      </c>
      <c r="O2806" t="s">
        <v>35</v>
      </c>
      <c r="P2806" s="3">
        <v>399.95</v>
      </c>
      <c r="Q2806" s="3">
        <v>293.69637134299489</v>
      </c>
      <c r="R2806" s="3">
        <f>(Table1[[#This Row],[Selling Price]]-Table1[[#This Row],[Cost Price]])</f>
        <v>106.25362865700509</v>
      </c>
      <c r="S2806" s="12">
        <f>(Table1[[#This Row],[Profit]]/Table1[[#This Row],[Selling Price]])</f>
        <v>0.26566728005251933</v>
      </c>
      <c r="T2806">
        <v>5</v>
      </c>
      <c r="U2806" s="2">
        <f>Table1[[#This Row],[Selling Price]]*Table1[[#This Row],[Quantity]]</f>
        <v>1999.75</v>
      </c>
      <c r="V2806" s="4">
        <v>0</v>
      </c>
      <c r="W2806">
        <v>293</v>
      </c>
      <c r="X2806" t="s">
        <v>36</v>
      </c>
      <c r="Y2806" t="s">
        <v>36</v>
      </c>
      <c r="Z2806" s="2">
        <v>163.4094746865473</v>
      </c>
    </row>
    <row r="2807" spans="1:26" x14ac:dyDescent="0.35">
      <c r="A2807" t="s">
        <v>1321</v>
      </c>
      <c r="B2807" t="s">
        <v>1322</v>
      </c>
      <c r="C2807" t="s">
        <v>55</v>
      </c>
      <c r="D2807" t="s">
        <v>80</v>
      </c>
      <c r="E2807" t="s">
        <v>1058</v>
      </c>
      <c r="F2807" t="s">
        <v>6006</v>
      </c>
      <c r="G2807" t="s">
        <v>6007</v>
      </c>
      <c r="H2807" t="s">
        <v>32</v>
      </c>
      <c r="I2807" t="s">
        <v>7226</v>
      </c>
      <c r="J2807" s="1">
        <v>42986</v>
      </c>
      <c r="K2807" s="1">
        <v>42989</v>
      </c>
      <c r="L2807" t="s">
        <v>199</v>
      </c>
      <c r="M2807">
        <f>Table1[[#This Row],[Ship Date]]-Table1[[#This Row],[Order Date]]</f>
        <v>3</v>
      </c>
      <c r="N2807">
        <v>9</v>
      </c>
      <c r="O2807" t="s">
        <v>61</v>
      </c>
      <c r="P2807" s="3">
        <v>319.98399999999998</v>
      </c>
      <c r="Q2807" s="3">
        <v>242.60781826223501</v>
      </c>
      <c r="R2807" s="3">
        <f>(Table1[[#This Row],[Selling Price]]-Table1[[#This Row],[Cost Price]])</f>
        <v>77.376181737764966</v>
      </c>
      <c r="S2807" s="12">
        <f>(Table1[[#This Row],[Profit]]/Table1[[#This Row],[Selling Price]])</f>
        <v>0.24181265856344369</v>
      </c>
      <c r="T2807">
        <v>2</v>
      </c>
      <c r="U2807" s="2">
        <f>Table1[[#This Row],[Selling Price]]*Table1[[#This Row],[Quantity]]</f>
        <v>639.96799999999996</v>
      </c>
      <c r="V2807" s="4">
        <v>0.2</v>
      </c>
      <c r="W2807">
        <v>142</v>
      </c>
      <c r="X2807" t="s">
        <v>36</v>
      </c>
      <c r="Y2807" t="s">
        <v>36</v>
      </c>
      <c r="Z2807" s="2">
        <v>461.22163059842143</v>
      </c>
    </row>
    <row r="2808" spans="1:26" x14ac:dyDescent="0.35">
      <c r="A2808" t="s">
        <v>1321</v>
      </c>
      <c r="B2808" t="s">
        <v>1322</v>
      </c>
      <c r="C2808" t="s">
        <v>64</v>
      </c>
      <c r="D2808" t="s">
        <v>80</v>
      </c>
      <c r="E2808" t="s">
        <v>162</v>
      </c>
      <c r="F2808" t="s">
        <v>5157</v>
      </c>
      <c r="G2808" t="s">
        <v>5158</v>
      </c>
      <c r="H2808" t="s">
        <v>32</v>
      </c>
      <c r="I2808" t="s">
        <v>7238</v>
      </c>
      <c r="J2808" s="1">
        <v>42329</v>
      </c>
      <c r="K2808" s="1">
        <v>42331</v>
      </c>
      <c r="L2808" t="s">
        <v>34</v>
      </c>
      <c r="M2808">
        <f>Table1[[#This Row],[Ship Date]]-Table1[[#This Row],[Order Date]]</f>
        <v>2</v>
      </c>
      <c r="N2808">
        <v>11</v>
      </c>
      <c r="O2808" t="s">
        <v>35</v>
      </c>
      <c r="P2808" s="3">
        <v>393.54</v>
      </c>
      <c r="Q2808" s="3">
        <v>296.42989051837958</v>
      </c>
      <c r="R2808" s="3">
        <f>(Table1[[#This Row],[Selling Price]]-Table1[[#This Row],[Cost Price]])</f>
        <v>97.110109481620441</v>
      </c>
      <c r="S2808" s="12">
        <f>(Table1[[#This Row],[Profit]]/Table1[[#This Row],[Selling Price]])</f>
        <v>0.24676045505315961</v>
      </c>
      <c r="T2808">
        <v>3</v>
      </c>
      <c r="U2808" s="2">
        <f>Table1[[#This Row],[Selling Price]]*Table1[[#This Row],[Quantity]]</f>
        <v>1180.6200000000001</v>
      </c>
      <c r="V2808" s="4">
        <v>0</v>
      </c>
      <c r="W2808">
        <v>484</v>
      </c>
      <c r="X2808" t="s">
        <v>36</v>
      </c>
      <c r="Y2808" t="s">
        <v>36</v>
      </c>
      <c r="Z2808" s="2">
        <v>330.12909373960571</v>
      </c>
    </row>
    <row r="2809" spans="1:26" x14ac:dyDescent="0.35">
      <c r="A2809" t="s">
        <v>1321</v>
      </c>
      <c r="B2809" t="s">
        <v>1322</v>
      </c>
      <c r="C2809" t="s">
        <v>39</v>
      </c>
      <c r="D2809" t="s">
        <v>80</v>
      </c>
      <c r="E2809" t="s">
        <v>81</v>
      </c>
      <c r="F2809" t="s">
        <v>1486</v>
      </c>
      <c r="G2809" t="s">
        <v>1487</v>
      </c>
      <c r="H2809" t="s">
        <v>32</v>
      </c>
      <c r="I2809" t="s">
        <v>7349</v>
      </c>
      <c r="J2809" s="1">
        <v>42603</v>
      </c>
      <c r="K2809" s="1">
        <v>42610</v>
      </c>
      <c r="L2809" t="s">
        <v>60</v>
      </c>
      <c r="M2809">
        <f>Table1[[#This Row],[Ship Date]]-Table1[[#This Row],[Order Date]]</f>
        <v>7</v>
      </c>
      <c r="N2809">
        <v>8</v>
      </c>
      <c r="O2809" t="s">
        <v>61</v>
      </c>
      <c r="P2809" s="3">
        <v>91.96</v>
      </c>
      <c r="Q2809" s="3">
        <v>71.680932147692957</v>
      </c>
      <c r="R2809" s="3">
        <f>(Table1[[#This Row],[Selling Price]]-Table1[[#This Row],[Cost Price]])</f>
        <v>20.279067852307037</v>
      </c>
      <c r="S2809" s="12">
        <f>(Table1[[#This Row],[Profit]]/Table1[[#This Row],[Selling Price]])</f>
        <v>0.22052052905945019</v>
      </c>
      <c r="T2809">
        <v>5</v>
      </c>
      <c r="U2809" s="2">
        <f>Table1[[#This Row],[Selling Price]]*Table1[[#This Row],[Quantity]]</f>
        <v>459.79999999999995</v>
      </c>
      <c r="V2809" s="4">
        <v>0.2</v>
      </c>
      <c r="W2809">
        <v>286</v>
      </c>
      <c r="X2809" t="s">
        <v>68</v>
      </c>
      <c r="Y2809" t="s">
        <v>68</v>
      </c>
      <c r="Z2809" s="2">
        <v>40.702328927361293</v>
      </c>
    </row>
    <row r="2810" spans="1:26" x14ac:dyDescent="0.35">
      <c r="A2810" t="s">
        <v>1321</v>
      </c>
      <c r="B2810" t="s">
        <v>1322</v>
      </c>
      <c r="C2810" t="s">
        <v>45</v>
      </c>
      <c r="D2810" t="s">
        <v>80</v>
      </c>
      <c r="E2810" t="s">
        <v>162</v>
      </c>
      <c r="F2810" t="s">
        <v>1198</v>
      </c>
      <c r="G2810" t="s">
        <v>1199</v>
      </c>
      <c r="H2810" t="s">
        <v>32</v>
      </c>
      <c r="I2810" t="s">
        <v>7526</v>
      </c>
      <c r="J2810" s="1">
        <v>42820</v>
      </c>
      <c r="K2810" s="1">
        <v>42824</v>
      </c>
      <c r="L2810" t="s">
        <v>60</v>
      </c>
      <c r="M2810">
        <f>Table1[[#This Row],[Ship Date]]-Table1[[#This Row],[Order Date]]</f>
        <v>4</v>
      </c>
      <c r="N2810">
        <v>3</v>
      </c>
      <c r="O2810" t="s">
        <v>106</v>
      </c>
      <c r="P2810" s="3">
        <v>143.96</v>
      </c>
      <c r="Q2810" s="3">
        <v>101.2989481834159</v>
      </c>
      <c r="R2810" s="3">
        <f>(Table1[[#This Row],[Selling Price]]-Table1[[#This Row],[Cost Price]])</f>
        <v>42.661051816584106</v>
      </c>
      <c r="S2810" s="12">
        <f>(Table1[[#This Row],[Profit]]/Table1[[#This Row],[Selling Price]])</f>
        <v>0.29633962084317939</v>
      </c>
      <c r="T2810">
        <v>5</v>
      </c>
      <c r="U2810" s="2">
        <f>Table1[[#This Row],[Selling Price]]*Table1[[#This Row],[Quantity]]</f>
        <v>719.80000000000007</v>
      </c>
      <c r="V2810" s="4">
        <v>0.2</v>
      </c>
      <c r="W2810">
        <v>132</v>
      </c>
      <c r="X2810" t="s">
        <v>36</v>
      </c>
      <c r="Y2810" t="s">
        <v>68</v>
      </c>
      <c r="Z2810" s="2">
        <v>39.986889394455829</v>
      </c>
    </row>
    <row r="2811" spans="1:26" x14ac:dyDescent="0.35">
      <c r="A2811" t="s">
        <v>1321</v>
      </c>
      <c r="B2811" t="s">
        <v>1322</v>
      </c>
      <c r="C2811" t="s">
        <v>39</v>
      </c>
      <c r="D2811" t="s">
        <v>80</v>
      </c>
      <c r="E2811" t="s">
        <v>81</v>
      </c>
      <c r="F2811" t="s">
        <v>2501</v>
      </c>
      <c r="G2811" t="s">
        <v>2502</v>
      </c>
      <c r="H2811" t="s">
        <v>32</v>
      </c>
      <c r="I2811" t="s">
        <v>7761</v>
      </c>
      <c r="J2811" s="1">
        <v>41728</v>
      </c>
      <c r="K2811" s="1">
        <v>41730</v>
      </c>
      <c r="L2811" t="s">
        <v>199</v>
      </c>
      <c r="M2811">
        <f>Table1[[#This Row],[Ship Date]]-Table1[[#This Row],[Order Date]]</f>
        <v>2</v>
      </c>
      <c r="N2811">
        <v>3</v>
      </c>
      <c r="O2811" t="s">
        <v>106</v>
      </c>
      <c r="P2811" s="3">
        <v>251.94399999999999</v>
      </c>
      <c r="Q2811" s="3">
        <v>197.4978010830385</v>
      </c>
      <c r="R2811" s="3">
        <f>(Table1[[#This Row],[Selling Price]]-Table1[[#This Row],[Cost Price]])</f>
        <v>54.446198916961492</v>
      </c>
      <c r="S2811" s="12">
        <f>(Table1[[#This Row],[Profit]]/Table1[[#This Row],[Selling Price]])</f>
        <v>0.21610436810148881</v>
      </c>
      <c r="T2811">
        <v>7</v>
      </c>
      <c r="U2811" s="2">
        <f>Table1[[#This Row],[Selling Price]]*Table1[[#This Row],[Quantity]]</f>
        <v>1763.6079999999999</v>
      </c>
      <c r="V2811" s="4">
        <v>0.2</v>
      </c>
      <c r="W2811">
        <v>164</v>
      </c>
      <c r="X2811" t="s">
        <v>36</v>
      </c>
      <c r="Y2811" t="s">
        <v>68</v>
      </c>
      <c r="Z2811" s="2">
        <v>65.978516314529728</v>
      </c>
    </row>
    <row r="2812" spans="1:26" x14ac:dyDescent="0.35">
      <c r="A2812" t="s">
        <v>1321</v>
      </c>
      <c r="B2812" t="s">
        <v>1322</v>
      </c>
      <c r="C2812" t="s">
        <v>55</v>
      </c>
      <c r="D2812" t="s">
        <v>80</v>
      </c>
      <c r="E2812" t="s">
        <v>162</v>
      </c>
      <c r="F2812" t="s">
        <v>3799</v>
      </c>
      <c r="G2812" t="s">
        <v>3800</v>
      </c>
      <c r="H2812" t="s">
        <v>32</v>
      </c>
      <c r="I2812" t="s">
        <v>7874</v>
      </c>
      <c r="J2812" s="1">
        <v>41877</v>
      </c>
      <c r="K2812" s="1">
        <v>41883</v>
      </c>
      <c r="L2812" t="s">
        <v>60</v>
      </c>
      <c r="M2812">
        <f>Table1[[#This Row],[Ship Date]]-Table1[[#This Row],[Order Date]]</f>
        <v>6</v>
      </c>
      <c r="N2812">
        <v>8</v>
      </c>
      <c r="O2812" t="s">
        <v>61</v>
      </c>
      <c r="P2812" s="3">
        <v>149.97</v>
      </c>
      <c r="Q2812" s="3">
        <v>117.3313689487144</v>
      </c>
      <c r="R2812" s="3">
        <f>(Table1[[#This Row],[Selling Price]]-Table1[[#This Row],[Cost Price]])</f>
        <v>32.6386310512856</v>
      </c>
      <c r="S2812" s="12">
        <f>(Table1[[#This Row],[Profit]]/Table1[[#This Row],[Selling Price]])</f>
        <v>0.21763440055534841</v>
      </c>
      <c r="T2812">
        <v>3</v>
      </c>
      <c r="U2812" s="2">
        <f>Table1[[#This Row],[Selling Price]]*Table1[[#This Row],[Quantity]]</f>
        <v>449.90999999999997</v>
      </c>
      <c r="V2812" s="4">
        <v>0</v>
      </c>
      <c r="W2812">
        <v>207</v>
      </c>
      <c r="X2812" t="s">
        <v>68</v>
      </c>
      <c r="Y2812" t="s">
        <v>68</v>
      </c>
      <c r="Z2812" s="2">
        <v>117.23694191678661</v>
      </c>
    </row>
    <row r="2813" spans="1:26" x14ac:dyDescent="0.35">
      <c r="A2813" t="s">
        <v>1321</v>
      </c>
      <c r="B2813" t="s">
        <v>1322</v>
      </c>
      <c r="C2813" t="s">
        <v>55</v>
      </c>
      <c r="D2813" t="s">
        <v>80</v>
      </c>
      <c r="E2813" t="s">
        <v>81</v>
      </c>
      <c r="F2813" t="s">
        <v>1407</v>
      </c>
      <c r="G2813" t="s">
        <v>1408</v>
      </c>
      <c r="H2813" t="s">
        <v>32</v>
      </c>
      <c r="I2813" t="s">
        <v>7930</v>
      </c>
      <c r="J2813" s="1">
        <v>43059</v>
      </c>
      <c r="K2813" s="1">
        <v>43063</v>
      </c>
      <c r="L2813" t="s">
        <v>34</v>
      </c>
      <c r="M2813">
        <f>Table1[[#This Row],[Ship Date]]-Table1[[#This Row],[Order Date]]</f>
        <v>4</v>
      </c>
      <c r="N2813">
        <v>11</v>
      </c>
      <c r="O2813" t="s">
        <v>35</v>
      </c>
      <c r="P2813" s="3">
        <v>569.99</v>
      </c>
      <c r="Q2813" s="3">
        <v>390.33424453976357</v>
      </c>
      <c r="R2813" s="3">
        <f>(Table1[[#This Row],[Selling Price]]-Table1[[#This Row],[Cost Price]])</f>
        <v>179.65575546023643</v>
      </c>
      <c r="S2813" s="12">
        <f>(Table1[[#This Row],[Profit]]/Table1[[#This Row],[Selling Price]])</f>
        <v>0.31519106556296855</v>
      </c>
      <c r="T2813">
        <v>1</v>
      </c>
      <c r="U2813" s="2">
        <f>Table1[[#This Row],[Selling Price]]*Table1[[#This Row],[Quantity]]</f>
        <v>569.99</v>
      </c>
      <c r="V2813" s="4">
        <v>0</v>
      </c>
      <c r="W2813">
        <v>344</v>
      </c>
      <c r="X2813" t="s">
        <v>36</v>
      </c>
      <c r="Y2813" t="s">
        <v>36</v>
      </c>
      <c r="Z2813" s="2">
        <v>1016.970358623266</v>
      </c>
    </row>
    <row r="2814" spans="1:26" x14ac:dyDescent="0.35">
      <c r="A2814" t="s">
        <v>1321</v>
      </c>
      <c r="B2814" t="s">
        <v>1322</v>
      </c>
      <c r="C2814" t="s">
        <v>39</v>
      </c>
      <c r="D2814" t="s">
        <v>80</v>
      </c>
      <c r="E2814" t="s">
        <v>162</v>
      </c>
      <c r="F2814" t="s">
        <v>4246</v>
      </c>
      <c r="G2814" t="s">
        <v>4247</v>
      </c>
      <c r="H2814" t="s">
        <v>32</v>
      </c>
      <c r="I2814" t="s">
        <v>7978</v>
      </c>
      <c r="J2814" s="1">
        <v>42968</v>
      </c>
      <c r="K2814" s="1">
        <v>42972</v>
      </c>
      <c r="L2814" t="s">
        <v>34</v>
      </c>
      <c r="M2814">
        <f>Table1[[#This Row],[Ship Date]]-Table1[[#This Row],[Order Date]]</f>
        <v>4</v>
      </c>
      <c r="N2814">
        <v>8</v>
      </c>
      <c r="O2814" t="s">
        <v>61</v>
      </c>
      <c r="P2814" s="3">
        <v>33.18</v>
      </c>
      <c r="Q2814" s="3">
        <v>23.672345882947258</v>
      </c>
      <c r="R2814" s="3">
        <f>(Table1[[#This Row],[Selling Price]]-Table1[[#This Row],[Cost Price]])</f>
        <v>9.5076541170527413</v>
      </c>
      <c r="S2814" s="12">
        <f>(Table1[[#This Row],[Profit]]/Table1[[#This Row],[Selling Price]])</f>
        <v>0.28654774312998016</v>
      </c>
      <c r="T2814">
        <v>2</v>
      </c>
      <c r="U2814" s="2">
        <f>Table1[[#This Row],[Selling Price]]*Table1[[#This Row],[Quantity]]</f>
        <v>66.36</v>
      </c>
      <c r="V2814" s="4">
        <v>0</v>
      </c>
      <c r="W2814">
        <v>446</v>
      </c>
      <c r="X2814" t="s">
        <v>36</v>
      </c>
      <c r="Y2814" t="s">
        <v>52</v>
      </c>
      <c r="Z2814" s="2">
        <v>27.793408103361489</v>
      </c>
    </row>
    <row r="2815" spans="1:26" x14ac:dyDescent="0.35">
      <c r="A2815" t="s">
        <v>1321</v>
      </c>
      <c r="B2815" t="s">
        <v>1322</v>
      </c>
      <c r="C2815" t="s">
        <v>39</v>
      </c>
      <c r="D2815" t="s">
        <v>80</v>
      </c>
      <c r="E2815" t="s">
        <v>618</v>
      </c>
      <c r="F2815" t="s">
        <v>2066</v>
      </c>
      <c r="G2815" t="s">
        <v>2067</v>
      </c>
      <c r="H2815" t="s">
        <v>32</v>
      </c>
      <c r="I2815" t="s">
        <v>8011</v>
      </c>
      <c r="J2815" s="1">
        <v>42146</v>
      </c>
      <c r="K2815" s="1">
        <v>42150</v>
      </c>
      <c r="L2815" t="s">
        <v>60</v>
      </c>
      <c r="M2815">
        <f>Table1[[#This Row],[Ship Date]]-Table1[[#This Row],[Order Date]]</f>
        <v>4</v>
      </c>
      <c r="N2815">
        <v>5</v>
      </c>
      <c r="O2815" t="s">
        <v>51</v>
      </c>
      <c r="P2815" s="3">
        <v>2973.32</v>
      </c>
      <c r="Q2815" s="3">
        <v>2193.6120475494149</v>
      </c>
      <c r="R2815" s="3">
        <f>(Table1[[#This Row],[Selling Price]]-Table1[[#This Row],[Cost Price]])</f>
        <v>779.70795245058525</v>
      </c>
      <c r="S2815" s="12">
        <f>(Table1[[#This Row],[Profit]]/Table1[[#This Row],[Selling Price]])</f>
        <v>0.26223479223581225</v>
      </c>
      <c r="T2815">
        <v>7</v>
      </c>
      <c r="U2815" s="2">
        <f>Table1[[#This Row],[Selling Price]]*Table1[[#This Row],[Quantity]]</f>
        <v>20813.240000000002</v>
      </c>
      <c r="V2815" s="4">
        <v>0.2</v>
      </c>
      <c r="W2815">
        <v>151</v>
      </c>
      <c r="X2815" t="s">
        <v>36</v>
      </c>
      <c r="Y2815" t="s">
        <v>36</v>
      </c>
      <c r="Z2815" s="2">
        <v>1456.326584186505</v>
      </c>
    </row>
    <row r="2816" spans="1:26" x14ac:dyDescent="0.35">
      <c r="A2816" t="s">
        <v>1321</v>
      </c>
      <c r="B2816" t="s">
        <v>1322</v>
      </c>
      <c r="C2816" t="s">
        <v>27</v>
      </c>
      <c r="D2816" t="s">
        <v>80</v>
      </c>
      <c r="E2816" t="s">
        <v>81</v>
      </c>
      <c r="F2816" t="s">
        <v>6774</v>
      </c>
      <c r="G2816" t="s">
        <v>6775</v>
      </c>
      <c r="H2816" t="s">
        <v>32</v>
      </c>
      <c r="I2816" t="s">
        <v>8231</v>
      </c>
      <c r="J2816" s="1">
        <v>41841</v>
      </c>
      <c r="K2816" s="1">
        <v>41847</v>
      </c>
      <c r="L2816" t="s">
        <v>60</v>
      </c>
      <c r="M2816">
        <f>Table1[[#This Row],[Ship Date]]-Table1[[#This Row],[Order Date]]</f>
        <v>6</v>
      </c>
      <c r="N2816">
        <v>7</v>
      </c>
      <c r="O2816" t="s">
        <v>51</v>
      </c>
      <c r="P2816" s="3">
        <v>35.979999999999997</v>
      </c>
      <c r="Q2816" s="3">
        <v>26.78732819323</v>
      </c>
      <c r="R2816" s="3">
        <f>(Table1[[#This Row],[Selling Price]]-Table1[[#This Row],[Cost Price]])</f>
        <v>9.1926718067699973</v>
      </c>
      <c r="S2816" s="12">
        <f>(Table1[[#This Row],[Profit]]/Table1[[#This Row],[Selling Price]])</f>
        <v>0.25549393570789319</v>
      </c>
      <c r="T2816">
        <v>2</v>
      </c>
      <c r="U2816" s="2">
        <f>Table1[[#This Row],[Selling Price]]*Table1[[#This Row],[Quantity]]</f>
        <v>71.959999999999994</v>
      </c>
      <c r="V2816" s="4">
        <v>0</v>
      </c>
      <c r="W2816">
        <v>432</v>
      </c>
      <c r="X2816" t="s">
        <v>68</v>
      </c>
      <c r="Y2816" t="s">
        <v>52</v>
      </c>
      <c r="Z2816" s="2">
        <v>32.315301679957543</v>
      </c>
    </row>
    <row r="2817" spans="1:26" x14ac:dyDescent="0.35">
      <c r="A2817" t="s">
        <v>1321</v>
      </c>
      <c r="B2817" t="s">
        <v>1322</v>
      </c>
      <c r="C2817" t="s">
        <v>39</v>
      </c>
      <c r="D2817" t="s">
        <v>80</v>
      </c>
      <c r="E2817" t="s">
        <v>81</v>
      </c>
      <c r="F2817" t="s">
        <v>3076</v>
      </c>
      <c r="G2817" t="s">
        <v>3077</v>
      </c>
      <c r="H2817" t="s">
        <v>32</v>
      </c>
      <c r="I2817" t="s">
        <v>8349</v>
      </c>
      <c r="J2817" s="1">
        <v>42596</v>
      </c>
      <c r="K2817" s="1">
        <v>42600</v>
      </c>
      <c r="L2817" t="s">
        <v>60</v>
      </c>
      <c r="M2817">
        <f>Table1[[#This Row],[Ship Date]]-Table1[[#This Row],[Order Date]]</f>
        <v>4</v>
      </c>
      <c r="N2817">
        <v>8</v>
      </c>
      <c r="O2817" t="s">
        <v>61</v>
      </c>
      <c r="P2817" s="3">
        <v>259.89600000000002</v>
      </c>
      <c r="Q2817" s="3">
        <v>189.99930732608249</v>
      </c>
      <c r="R2817" s="3">
        <f>(Table1[[#This Row],[Selling Price]]-Table1[[#This Row],[Cost Price]])</f>
        <v>69.896692673917528</v>
      </c>
      <c r="S2817" s="12">
        <f>(Table1[[#This Row],[Profit]]/Table1[[#This Row],[Selling Price]])</f>
        <v>0.2689410097651273</v>
      </c>
      <c r="T2817">
        <v>2</v>
      </c>
      <c r="U2817" s="2">
        <f>Table1[[#This Row],[Selling Price]]*Table1[[#This Row],[Quantity]]</f>
        <v>519.79200000000003</v>
      </c>
      <c r="V2817" s="4">
        <v>0.4</v>
      </c>
      <c r="W2817">
        <v>294</v>
      </c>
      <c r="X2817" t="s">
        <v>36</v>
      </c>
      <c r="Y2817" t="s">
        <v>36</v>
      </c>
      <c r="Z2817" s="2">
        <v>450.15307668392092</v>
      </c>
    </row>
    <row r="2818" spans="1:26" x14ac:dyDescent="0.35">
      <c r="A2818" t="s">
        <v>1321</v>
      </c>
      <c r="B2818" t="s">
        <v>1322</v>
      </c>
      <c r="C2818" t="s">
        <v>27</v>
      </c>
      <c r="D2818" t="s">
        <v>80</v>
      </c>
      <c r="E2818" t="s">
        <v>162</v>
      </c>
      <c r="F2818" t="s">
        <v>3321</v>
      </c>
      <c r="G2818" t="s">
        <v>3322</v>
      </c>
      <c r="H2818" t="s">
        <v>32</v>
      </c>
      <c r="I2818" t="s">
        <v>8508</v>
      </c>
      <c r="J2818" s="1">
        <v>41962</v>
      </c>
      <c r="K2818" s="1">
        <v>41964</v>
      </c>
      <c r="L2818" t="s">
        <v>199</v>
      </c>
      <c r="M2818">
        <f>Table1[[#This Row],[Ship Date]]-Table1[[#This Row],[Order Date]]</f>
        <v>2</v>
      </c>
      <c r="N2818">
        <v>11</v>
      </c>
      <c r="O2818" t="s">
        <v>35</v>
      </c>
      <c r="P2818" s="3">
        <v>47.496000000000002</v>
      </c>
      <c r="Q2818" s="3">
        <v>37.879625460895141</v>
      </c>
      <c r="R2818" s="3">
        <f>(Table1[[#This Row],[Selling Price]]-Table1[[#This Row],[Cost Price]])</f>
        <v>9.6163745391048607</v>
      </c>
      <c r="S2818" s="12">
        <f>(Table1[[#This Row],[Profit]]/Table1[[#This Row],[Selling Price]])</f>
        <v>0.2024670401529573</v>
      </c>
      <c r="T2818">
        <v>1</v>
      </c>
      <c r="U2818" s="2">
        <f>Table1[[#This Row],[Selling Price]]*Table1[[#This Row],[Quantity]]</f>
        <v>47.496000000000002</v>
      </c>
      <c r="V2818" s="4">
        <v>0.2</v>
      </c>
      <c r="W2818">
        <v>445</v>
      </c>
      <c r="X2818" t="s">
        <v>36</v>
      </c>
      <c r="Y2818" t="s">
        <v>68</v>
      </c>
      <c r="Z2818" s="2">
        <v>94.76910098339016</v>
      </c>
    </row>
    <row r="2819" spans="1:26" x14ac:dyDescent="0.35">
      <c r="A2819" t="s">
        <v>1321</v>
      </c>
      <c r="B2819" t="s">
        <v>1322</v>
      </c>
      <c r="C2819" t="s">
        <v>27</v>
      </c>
      <c r="D2819" t="s">
        <v>80</v>
      </c>
      <c r="E2819" t="s">
        <v>81</v>
      </c>
      <c r="F2819" t="s">
        <v>875</v>
      </c>
      <c r="G2819" t="s">
        <v>876</v>
      </c>
      <c r="H2819" t="s">
        <v>32</v>
      </c>
      <c r="I2819" t="s">
        <v>8579</v>
      </c>
      <c r="J2819" s="1">
        <v>42353</v>
      </c>
      <c r="K2819" s="1">
        <v>42358</v>
      </c>
      <c r="L2819" t="s">
        <v>60</v>
      </c>
      <c r="M2819">
        <f>Table1[[#This Row],[Ship Date]]-Table1[[#This Row],[Order Date]]</f>
        <v>5</v>
      </c>
      <c r="N2819">
        <v>12</v>
      </c>
      <c r="O2819" t="s">
        <v>35</v>
      </c>
      <c r="P2819" s="3">
        <v>246.16800000000001</v>
      </c>
      <c r="Q2819" s="3">
        <v>178.43695085446601</v>
      </c>
      <c r="R2819" s="3">
        <f>(Table1[[#This Row],[Selling Price]]-Table1[[#This Row],[Cost Price]])</f>
        <v>67.731049145534001</v>
      </c>
      <c r="S2819" s="12">
        <f>(Table1[[#This Row],[Profit]]/Table1[[#This Row],[Selling Price]])</f>
        <v>0.27514156651365734</v>
      </c>
      <c r="T2819">
        <v>3</v>
      </c>
      <c r="U2819" s="2">
        <f>Table1[[#This Row],[Selling Price]]*Table1[[#This Row],[Quantity]]</f>
        <v>738.50400000000002</v>
      </c>
      <c r="V2819" s="4">
        <v>0.2</v>
      </c>
      <c r="W2819">
        <v>284</v>
      </c>
      <c r="X2819" t="s">
        <v>36</v>
      </c>
      <c r="Y2819" t="s">
        <v>68</v>
      </c>
      <c r="Z2819" s="2">
        <v>112.827</v>
      </c>
    </row>
    <row r="2820" spans="1:26" x14ac:dyDescent="0.35">
      <c r="A2820" t="s">
        <v>1321</v>
      </c>
      <c r="B2820" t="s">
        <v>1322</v>
      </c>
      <c r="C2820" t="s">
        <v>39</v>
      </c>
      <c r="D2820" t="s">
        <v>80</v>
      </c>
      <c r="E2820" t="s">
        <v>81</v>
      </c>
      <c r="F2820" t="s">
        <v>517</v>
      </c>
      <c r="G2820" t="s">
        <v>518</v>
      </c>
      <c r="H2820" t="s">
        <v>32</v>
      </c>
      <c r="I2820" t="s">
        <v>8936</v>
      </c>
      <c r="J2820" s="1">
        <v>42520</v>
      </c>
      <c r="K2820" s="1">
        <v>42521</v>
      </c>
      <c r="L2820" t="s">
        <v>1118</v>
      </c>
      <c r="M2820">
        <f>Table1[[#This Row],[Ship Date]]-Table1[[#This Row],[Order Date]]</f>
        <v>1</v>
      </c>
      <c r="N2820">
        <v>5</v>
      </c>
      <c r="O2820" t="s">
        <v>51</v>
      </c>
      <c r="P2820" s="3">
        <v>79.959999999999994</v>
      </c>
      <c r="Q2820" s="3">
        <v>52.622013189427228</v>
      </c>
      <c r="R2820" s="3">
        <f>(Table1[[#This Row],[Selling Price]]-Table1[[#This Row],[Cost Price]])</f>
        <v>27.337986810572765</v>
      </c>
      <c r="S2820" s="12">
        <f>(Table1[[#This Row],[Profit]]/Table1[[#This Row],[Selling Price]])</f>
        <v>0.34189578302367141</v>
      </c>
      <c r="T2820">
        <v>5</v>
      </c>
      <c r="U2820" s="2">
        <f>Table1[[#This Row],[Selling Price]]*Table1[[#This Row],[Quantity]]</f>
        <v>399.79999999999995</v>
      </c>
      <c r="V2820" s="4">
        <v>0.2</v>
      </c>
      <c r="W2820">
        <v>210</v>
      </c>
      <c r="X2820" t="s">
        <v>36</v>
      </c>
      <c r="Y2820" t="s">
        <v>52</v>
      </c>
      <c r="Z2820" s="2">
        <v>21.517511841908359</v>
      </c>
    </row>
    <row r="2821" spans="1:26" x14ac:dyDescent="0.35">
      <c r="A2821" t="s">
        <v>1321</v>
      </c>
      <c r="B2821" t="s">
        <v>1322</v>
      </c>
      <c r="C2821" t="s">
        <v>45</v>
      </c>
      <c r="D2821" t="s">
        <v>80</v>
      </c>
      <c r="E2821" t="s">
        <v>162</v>
      </c>
      <c r="F2821" t="s">
        <v>2831</v>
      </c>
      <c r="G2821" t="s">
        <v>2832</v>
      </c>
      <c r="H2821" t="s">
        <v>32</v>
      </c>
      <c r="I2821" t="s">
        <v>9018</v>
      </c>
      <c r="J2821" s="1">
        <v>42576</v>
      </c>
      <c r="K2821" s="1">
        <v>42579</v>
      </c>
      <c r="L2821" t="s">
        <v>34</v>
      </c>
      <c r="M2821">
        <f>Table1[[#This Row],[Ship Date]]-Table1[[#This Row],[Order Date]]</f>
        <v>3</v>
      </c>
      <c r="N2821">
        <v>7</v>
      </c>
      <c r="O2821" t="s">
        <v>51</v>
      </c>
      <c r="P2821" s="3">
        <v>124.25</v>
      </c>
      <c r="Q2821" s="3">
        <v>89.074977398263087</v>
      </c>
      <c r="R2821" s="3">
        <f>(Table1[[#This Row],[Selling Price]]-Table1[[#This Row],[Cost Price]])</f>
        <v>35.175022601736913</v>
      </c>
      <c r="S2821" s="12">
        <f>(Table1[[#This Row],[Profit]]/Table1[[#This Row],[Selling Price]])</f>
        <v>0.28309877345462303</v>
      </c>
      <c r="T2821">
        <v>7</v>
      </c>
      <c r="U2821" s="2">
        <f>Table1[[#This Row],[Selling Price]]*Table1[[#This Row],[Quantity]]</f>
        <v>869.75</v>
      </c>
      <c r="V2821" s="4">
        <v>0</v>
      </c>
      <c r="W2821">
        <v>485</v>
      </c>
      <c r="X2821" t="s">
        <v>36</v>
      </c>
      <c r="Y2821" t="s">
        <v>68</v>
      </c>
      <c r="Z2821" s="2">
        <v>37.494718080398627</v>
      </c>
    </row>
    <row r="2822" spans="1:26" x14ac:dyDescent="0.35">
      <c r="A2822" t="s">
        <v>745</v>
      </c>
      <c r="B2822" t="s">
        <v>746</v>
      </c>
      <c r="C2822" t="s">
        <v>27</v>
      </c>
      <c r="D2822" t="s">
        <v>80</v>
      </c>
      <c r="E2822" t="s">
        <v>162</v>
      </c>
      <c r="F2822" t="s">
        <v>747</v>
      </c>
      <c r="G2822" t="s">
        <v>748</v>
      </c>
      <c r="H2822" t="s">
        <v>32</v>
      </c>
      <c r="I2822" t="s">
        <v>749</v>
      </c>
      <c r="J2822" s="1">
        <v>42044</v>
      </c>
      <c r="K2822" s="1">
        <v>42048</v>
      </c>
      <c r="L2822" t="s">
        <v>34</v>
      </c>
      <c r="M2822">
        <f>Table1[[#This Row],[Ship Date]]-Table1[[#This Row],[Order Date]]</f>
        <v>4</v>
      </c>
      <c r="N2822">
        <v>2</v>
      </c>
      <c r="O2822" t="s">
        <v>106</v>
      </c>
      <c r="P2822" s="3">
        <v>20.8</v>
      </c>
      <c r="Q2822" s="3">
        <v>15.216910820860241</v>
      </c>
      <c r="R2822" s="3">
        <f>(Table1[[#This Row],[Selling Price]]-Table1[[#This Row],[Cost Price]])</f>
        <v>5.5830891791397601</v>
      </c>
      <c r="S2822" s="12">
        <f>(Table1[[#This Row],[Profit]]/Table1[[#This Row],[Selling Price]])</f>
        <v>0.26841774899710386</v>
      </c>
      <c r="T2822">
        <v>2</v>
      </c>
      <c r="U2822" s="2">
        <f>Table1[[#This Row],[Selling Price]]*Table1[[#This Row],[Quantity]]</f>
        <v>41.6</v>
      </c>
      <c r="V2822" s="4">
        <v>0.2</v>
      </c>
      <c r="W2822">
        <v>267</v>
      </c>
      <c r="X2822" t="s">
        <v>36</v>
      </c>
      <c r="Y2822" t="s">
        <v>52</v>
      </c>
      <c r="Z2822" s="2">
        <v>14.304220156503259</v>
      </c>
    </row>
    <row r="2823" spans="1:26" x14ac:dyDescent="0.35">
      <c r="A2823" t="s">
        <v>745</v>
      </c>
      <c r="B2823" t="s">
        <v>746</v>
      </c>
      <c r="C2823" t="s">
        <v>45</v>
      </c>
      <c r="D2823" t="s">
        <v>80</v>
      </c>
      <c r="E2823" t="s">
        <v>162</v>
      </c>
      <c r="F2823" t="s">
        <v>1330</v>
      </c>
      <c r="G2823" t="s">
        <v>1331</v>
      </c>
      <c r="H2823" t="s">
        <v>32</v>
      </c>
      <c r="I2823" t="s">
        <v>2213</v>
      </c>
      <c r="J2823" s="1">
        <v>43066</v>
      </c>
      <c r="K2823" s="1">
        <v>43068</v>
      </c>
      <c r="L2823" t="s">
        <v>199</v>
      </c>
      <c r="M2823">
        <f>Table1[[#This Row],[Ship Date]]-Table1[[#This Row],[Order Date]]</f>
        <v>2</v>
      </c>
      <c r="N2823">
        <v>11</v>
      </c>
      <c r="O2823" t="s">
        <v>35</v>
      </c>
      <c r="P2823" s="3">
        <v>143.72999999999999</v>
      </c>
      <c r="Q2823" s="3">
        <v>116.6418848249192</v>
      </c>
      <c r="R2823" s="3">
        <f>(Table1[[#This Row],[Selling Price]]-Table1[[#This Row],[Cost Price]])</f>
        <v>27.088115175080787</v>
      </c>
      <c r="S2823" s="12">
        <f>(Table1[[#This Row],[Profit]]/Table1[[#This Row],[Selling Price]])</f>
        <v>0.18846528334433166</v>
      </c>
      <c r="T2823">
        <v>9</v>
      </c>
      <c r="U2823" s="2">
        <f>Table1[[#This Row],[Selling Price]]*Table1[[#This Row],[Quantity]]</f>
        <v>1293.57</v>
      </c>
      <c r="V2823" s="4">
        <v>0</v>
      </c>
      <c r="W2823">
        <v>128</v>
      </c>
      <c r="X2823" t="s">
        <v>36</v>
      </c>
      <c r="Y2823" t="s">
        <v>68</v>
      </c>
      <c r="Z2823" s="2">
        <v>59.540477912089351</v>
      </c>
    </row>
    <row r="2824" spans="1:26" x14ac:dyDescent="0.35">
      <c r="A2824" t="s">
        <v>745</v>
      </c>
      <c r="B2824" t="s">
        <v>746</v>
      </c>
      <c r="C2824" t="s">
        <v>64</v>
      </c>
      <c r="D2824" t="s">
        <v>80</v>
      </c>
      <c r="E2824" t="s">
        <v>81</v>
      </c>
      <c r="F2824" t="s">
        <v>2547</v>
      </c>
      <c r="G2824" t="s">
        <v>2548</v>
      </c>
      <c r="H2824" t="s">
        <v>32</v>
      </c>
      <c r="I2824" t="s">
        <v>2549</v>
      </c>
      <c r="J2824" s="1">
        <v>41659</v>
      </c>
      <c r="K2824" s="1">
        <v>41665</v>
      </c>
      <c r="L2824" t="s">
        <v>60</v>
      </c>
      <c r="M2824">
        <f>Table1[[#This Row],[Ship Date]]-Table1[[#This Row],[Order Date]]</f>
        <v>6</v>
      </c>
      <c r="N2824">
        <v>1</v>
      </c>
      <c r="O2824" t="s">
        <v>35</v>
      </c>
      <c r="P2824" s="3">
        <v>699.93</v>
      </c>
      <c r="Q2824" s="3">
        <v>520.95746674250802</v>
      </c>
      <c r="R2824" s="3">
        <f>(Table1[[#This Row],[Selling Price]]-Table1[[#This Row],[Cost Price]])</f>
        <v>178.97253325749193</v>
      </c>
      <c r="S2824" s="12">
        <f>(Table1[[#This Row],[Profit]]/Table1[[#This Row],[Selling Price]])</f>
        <v>0.25570061757246004</v>
      </c>
      <c r="T2824">
        <v>7</v>
      </c>
      <c r="U2824" s="2">
        <f>Table1[[#This Row],[Selling Price]]*Table1[[#This Row],[Quantity]]</f>
        <v>4899.5099999999993</v>
      </c>
      <c r="V2824" s="4">
        <v>0</v>
      </c>
      <c r="W2824">
        <v>472</v>
      </c>
      <c r="X2824" t="s">
        <v>68</v>
      </c>
      <c r="Y2824" t="s">
        <v>36</v>
      </c>
      <c r="Z2824" s="2">
        <v>246.21374306281109</v>
      </c>
    </row>
    <row r="2825" spans="1:26" x14ac:dyDescent="0.35">
      <c r="A2825" t="s">
        <v>745</v>
      </c>
      <c r="B2825" t="s">
        <v>746</v>
      </c>
      <c r="C2825" t="s">
        <v>39</v>
      </c>
      <c r="D2825" t="s">
        <v>80</v>
      </c>
      <c r="E2825" t="s">
        <v>162</v>
      </c>
      <c r="F2825" t="s">
        <v>2993</v>
      </c>
      <c r="G2825" t="s">
        <v>2994</v>
      </c>
      <c r="H2825" t="s">
        <v>32</v>
      </c>
      <c r="I2825" t="s">
        <v>2995</v>
      </c>
      <c r="J2825" s="1">
        <v>42292</v>
      </c>
      <c r="K2825" s="1">
        <v>42292</v>
      </c>
      <c r="L2825" t="s">
        <v>1118</v>
      </c>
      <c r="M2825">
        <f>Table1[[#This Row],[Ship Date]]-Table1[[#This Row],[Order Date]]</f>
        <v>0</v>
      </c>
      <c r="N2825">
        <v>10</v>
      </c>
      <c r="O2825" t="s">
        <v>61</v>
      </c>
      <c r="P2825" s="3">
        <v>263.88</v>
      </c>
      <c r="Q2825" s="3">
        <v>198.96280287846</v>
      </c>
      <c r="R2825" s="3">
        <f>(Table1[[#This Row],[Selling Price]]-Table1[[#This Row],[Cost Price]])</f>
        <v>64.917197121539999</v>
      </c>
      <c r="S2825" s="12">
        <f>(Table1[[#This Row],[Profit]]/Table1[[#This Row],[Selling Price]])</f>
        <v>0.24601029680741246</v>
      </c>
      <c r="T2825">
        <v>3</v>
      </c>
      <c r="U2825" s="2">
        <f>Table1[[#This Row],[Selling Price]]*Table1[[#This Row],[Quantity]]</f>
        <v>791.64</v>
      </c>
      <c r="V2825" s="4">
        <v>0.2</v>
      </c>
      <c r="W2825">
        <v>385</v>
      </c>
      <c r="X2825" t="s">
        <v>36</v>
      </c>
      <c r="Y2825" t="s">
        <v>36</v>
      </c>
      <c r="Z2825" s="2">
        <v>435.51859802424048</v>
      </c>
    </row>
    <row r="2826" spans="1:26" x14ac:dyDescent="0.35">
      <c r="A2826" t="s">
        <v>745</v>
      </c>
      <c r="B2826" t="s">
        <v>746</v>
      </c>
      <c r="C2826" t="s">
        <v>45</v>
      </c>
      <c r="D2826" t="s">
        <v>80</v>
      </c>
      <c r="E2826" t="s">
        <v>81</v>
      </c>
      <c r="F2826" t="s">
        <v>1537</v>
      </c>
      <c r="G2826" t="s">
        <v>1538</v>
      </c>
      <c r="H2826" t="s">
        <v>32</v>
      </c>
      <c r="I2826" t="s">
        <v>4062</v>
      </c>
      <c r="J2826" s="1">
        <v>42309</v>
      </c>
      <c r="K2826" s="1">
        <v>42313</v>
      </c>
      <c r="L2826" t="s">
        <v>60</v>
      </c>
      <c r="M2826">
        <f>Table1[[#This Row],[Ship Date]]-Table1[[#This Row],[Order Date]]</f>
        <v>4</v>
      </c>
      <c r="N2826">
        <v>11</v>
      </c>
      <c r="O2826" t="s">
        <v>35</v>
      </c>
      <c r="P2826" s="3">
        <v>503.96</v>
      </c>
      <c r="Q2826" s="3">
        <v>345.92630050683039</v>
      </c>
      <c r="R2826" s="3">
        <f>(Table1[[#This Row],[Selling Price]]-Table1[[#This Row],[Cost Price]])</f>
        <v>158.03369949316959</v>
      </c>
      <c r="S2826" s="12">
        <f>(Table1[[#This Row],[Profit]]/Table1[[#This Row],[Selling Price]])</f>
        <v>0.31358381517019129</v>
      </c>
      <c r="T2826">
        <v>4</v>
      </c>
      <c r="U2826" s="2">
        <f>Table1[[#This Row],[Selling Price]]*Table1[[#This Row],[Quantity]]</f>
        <v>2015.84</v>
      </c>
      <c r="V2826" s="4">
        <v>0</v>
      </c>
      <c r="W2826">
        <v>298</v>
      </c>
      <c r="X2826" t="s">
        <v>36</v>
      </c>
      <c r="Y2826" t="s">
        <v>36</v>
      </c>
      <c r="Z2826" s="2">
        <v>285.08282675741799</v>
      </c>
    </row>
    <row r="2827" spans="1:26" x14ac:dyDescent="0.35">
      <c r="A2827" t="s">
        <v>745</v>
      </c>
      <c r="B2827" t="s">
        <v>746</v>
      </c>
      <c r="C2827" t="s">
        <v>39</v>
      </c>
      <c r="D2827" t="s">
        <v>80</v>
      </c>
      <c r="E2827" t="s">
        <v>1058</v>
      </c>
      <c r="F2827" t="s">
        <v>4158</v>
      </c>
      <c r="G2827" t="s">
        <v>4159</v>
      </c>
      <c r="H2827" t="s">
        <v>32</v>
      </c>
      <c r="I2827" t="s">
        <v>4154</v>
      </c>
      <c r="J2827" s="1">
        <v>42819</v>
      </c>
      <c r="K2827" s="1">
        <v>42820</v>
      </c>
      <c r="L2827" t="s">
        <v>199</v>
      </c>
      <c r="M2827">
        <f>Table1[[#This Row],[Ship Date]]-Table1[[#This Row],[Order Date]]</f>
        <v>1</v>
      </c>
      <c r="N2827">
        <v>3</v>
      </c>
      <c r="O2827" t="s">
        <v>106</v>
      </c>
      <c r="P2827" s="3">
        <v>479.98399999999998</v>
      </c>
      <c r="Q2827" s="3">
        <v>398.42196169520741</v>
      </c>
      <c r="R2827" s="3">
        <f>(Table1[[#This Row],[Selling Price]]-Table1[[#This Row],[Cost Price]])</f>
        <v>81.562038304792566</v>
      </c>
      <c r="S2827" s="12">
        <f>(Table1[[#This Row],[Profit]]/Table1[[#This Row],[Selling Price]])</f>
        <v>0.16992657735422967</v>
      </c>
      <c r="T2827">
        <v>2</v>
      </c>
      <c r="U2827" s="2">
        <f>Table1[[#This Row],[Selling Price]]*Table1[[#This Row],[Quantity]]</f>
        <v>959.96799999999996</v>
      </c>
      <c r="V2827" s="4">
        <v>0.2</v>
      </c>
      <c r="W2827">
        <v>499</v>
      </c>
      <c r="X2827" t="s">
        <v>36</v>
      </c>
      <c r="Y2827" t="s">
        <v>36</v>
      </c>
      <c r="Z2827" s="2">
        <v>450.0516595070689</v>
      </c>
    </row>
    <row r="2828" spans="1:26" x14ac:dyDescent="0.35">
      <c r="A2828" t="s">
        <v>745</v>
      </c>
      <c r="B2828" t="s">
        <v>746</v>
      </c>
      <c r="C2828" t="s">
        <v>27</v>
      </c>
      <c r="D2828" t="s">
        <v>80</v>
      </c>
      <c r="E2828" t="s">
        <v>81</v>
      </c>
      <c r="F2828" t="s">
        <v>3515</v>
      </c>
      <c r="G2828" t="s">
        <v>3516</v>
      </c>
      <c r="H2828" t="s">
        <v>32</v>
      </c>
      <c r="I2828" t="s">
        <v>4321</v>
      </c>
      <c r="J2828" s="1">
        <v>42232</v>
      </c>
      <c r="K2828" s="1">
        <v>42238</v>
      </c>
      <c r="L2828" t="s">
        <v>60</v>
      </c>
      <c r="M2828">
        <f>Table1[[#This Row],[Ship Date]]-Table1[[#This Row],[Order Date]]</f>
        <v>6</v>
      </c>
      <c r="N2828">
        <v>8</v>
      </c>
      <c r="O2828" t="s">
        <v>61</v>
      </c>
      <c r="P2828" s="3">
        <v>1879.96</v>
      </c>
      <c r="Q2828" s="3">
        <v>1386.891518822282</v>
      </c>
      <c r="R2828" s="3">
        <f>(Table1[[#This Row],[Selling Price]]-Table1[[#This Row],[Cost Price]])</f>
        <v>493.06848117771801</v>
      </c>
      <c r="S2828" s="12">
        <f>(Table1[[#This Row],[Profit]]/Table1[[#This Row],[Selling Price]])</f>
        <v>0.26227604905302132</v>
      </c>
      <c r="T2828">
        <v>5</v>
      </c>
      <c r="U2828" s="2">
        <f>Table1[[#This Row],[Selling Price]]*Table1[[#This Row],[Quantity]]</f>
        <v>9399.7999999999993</v>
      </c>
      <c r="V2828" s="4">
        <v>0.2</v>
      </c>
      <c r="W2828">
        <v>236</v>
      </c>
      <c r="X2828" t="s">
        <v>68</v>
      </c>
      <c r="Y2828" t="s">
        <v>36</v>
      </c>
      <c r="Z2828" s="2">
        <v>644.41782112849739</v>
      </c>
    </row>
    <row r="2829" spans="1:26" x14ac:dyDescent="0.35">
      <c r="A2829" t="s">
        <v>745</v>
      </c>
      <c r="B2829" t="s">
        <v>746</v>
      </c>
      <c r="C2829" t="s">
        <v>27</v>
      </c>
      <c r="D2829" t="s">
        <v>80</v>
      </c>
      <c r="E2829" t="s">
        <v>81</v>
      </c>
      <c r="F2829" t="s">
        <v>2506</v>
      </c>
      <c r="G2829" t="s">
        <v>2507</v>
      </c>
      <c r="H2829" t="s">
        <v>32</v>
      </c>
      <c r="I2829" t="s">
        <v>4348</v>
      </c>
      <c r="J2829" s="1">
        <v>43096</v>
      </c>
      <c r="K2829" s="1">
        <v>43096</v>
      </c>
      <c r="L2829" t="s">
        <v>1118</v>
      </c>
      <c r="M2829">
        <f>Table1[[#This Row],[Ship Date]]-Table1[[#This Row],[Order Date]]</f>
        <v>0</v>
      </c>
      <c r="N2829">
        <v>12</v>
      </c>
      <c r="O2829" t="s">
        <v>35</v>
      </c>
      <c r="P2829" s="3">
        <v>164.38800000000001</v>
      </c>
      <c r="Q2829" s="3">
        <v>107.82402970947081</v>
      </c>
      <c r="R2829" s="3">
        <f>(Table1[[#This Row],[Selling Price]]-Table1[[#This Row],[Cost Price]])</f>
        <v>56.563970290529198</v>
      </c>
      <c r="S2829" s="12">
        <f>(Table1[[#This Row],[Profit]]/Table1[[#This Row],[Selling Price]])</f>
        <v>0.3440881955527727</v>
      </c>
      <c r="T2829">
        <v>2</v>
      </c>
      <c r="U2829" s="2">
        <f>Table1[[#This Row],[Selling Price]]*Table1[[#This Row],[Quantity]]</f>
        <v>328.77600000000001</v>
      </c>
      <c r="V2829" s="4">
        <v>0.4</v>
      </c>
      <c r="W2829">
        <v>365</v>
      </c>
      <c r="X2829" t="s">
        <v>36</v>
      </c>
      <c r="Y2829" t="s">
        <v>68</v>
      </c>
      <c r="Z2829" s="2">
        <v>124.9827086226997</v>
      </c>
    </row>
    <row r="2830" spans="1:26" x14ac:dyDescent="0.35">
      <c r="A2830" t="s">
        <v>745</v>
      </c>
      <c r="B2830" t="s">
        <v>746</v>
      </c>
      <c r="C2830" t="s">
        <v>27</v>
      </c>
      <c r="D2830" t="s">
        <v>80</v>
      </c>
      <c r="E2830" t="s">
        <v>162</v>
      </c>
      <c r="F2830" t="s">
        <v>2039</v>
      </c>
      <c r="G2830" t="s">
        <v>2040</v>
      </c>
      <c r="H2830" t="s">
        <v>32</v>
      </c>
      <c r="I2830" t="s">
        <v>4542</v>
      </c>
      <c r="J2830" s="1">
        <v>42532</v>
      </c>
      <c r="K2830" s="1">
        <v>42534</v>
      </c>
      <c r="L2830" t="s">
        <v>34</v>
      </c>
      <c r="M2830">
        <f>Table1[[#This Row],[Ship Date]]-Table1[[#This Row],[Order Date]]</f>
        <v>2</v>
      </c>
      <c r="N2830">
        <v>6</v>
      </c>
      <c r="O2830" t="s">
        <v>51</v>
      </c>
      <c r="P2830" s="3">
        <v>239.97</v>
      </c>
      <c r="Q2830" s="3">
        <v>191.1898941983155</v>
      </c>
      <c r="R2830" s="3">
        <f>(Table1[[#This Row],[Selling Price]]-Table1[[#This Row],[Cost Price]])</f>
        <v>48.780105801684499</v>
      </c>
      <c r="S2830" s="12">
        <f>(Table1[[#This Row],[Profit]]/Table1[[#This Row],[Selling Price]])</f>
        <v>0.20327585032164228</v>
      </c>
      <c r="T2830">
        <v>3</v>
      </c>
      <c r="U2830" s="2">
        <f>Table1[[#This Row],[Selling Price]]*Table1[[#This Row],[Quantity]]</f>
        <v>719.91</v>
      </c>
      <c r="V2830" s="4">
        <v>0</v>
      </c>
      <c r="W2830">
        <v>170</v>
      </c>
      <c r="X2830" t="s">
        <v>36</v>
      </c>
      <c r="Y2830" t="s">
        <v>36</v>
      </c>
      <c r="Z2830" s="2">
        <v>140.10488017782549</v>
      </c>
    </row>
    <row r="2831" spans="1:26" x14ac:dyDescent="0.35">
      <c r="A2831" t="s">
        <v>745</v>
      </c>
      <c r="B2831" t="s">
        <v>746</v>
      </c>
      <c r="C2831" t="s">
        <v>64</v>
      </c>
      <c r="D2831" t="s">
        <v>80</v>
      </c>
      <c r="E2831" t="s">
        <v>81</v>
      </c>
      <c r="F2831" t="s">
        <v>2901</v>
      </c>
      <c r="G2831" t="s">
        <v>2902</v>
      </c>
      <c r="H2831" t="s">
        <v>32</v>
      </c>
      <c r="I2831" t="s">
        <v>4571</v>
      </c>
      <c r="J2831" s="1">
        <v>42685</v>
      </c>
      <c r="K2831" s="1">
        <v>42690</v>
      </c>
      <c r="L2831" t="s">
        <v>60</v>
      </c>
      <c r="M2831">
        <f>Table1[[#This Row],[Ship Date]]-Table1[[#This Row],[Order Date]]</f>
        <v>5</v>
      </c>
      <c r="N2831">
        <v>11</v>
      </c>
      <c r="O2831" t="s">
        <v>35</v>
      </c>
      <c r="P2831" s="3">
        <v>257.98</v>
      </c>
      <c r="Q2831" s="3">
        <v>185.139022578419</v>
      </c>
      <c r="R2831" s="3">
        <f>(Table1[[#This Row],[Selling Price]]-Table1[[#This Row],[Cost Price]])</f>
        <v>72.840977421581016</v>
      </c>
      <c r="S2831" s="12">
        <f>(Table1[[#This Row],[Profit]]/Table1[[#This Row],[Selling Price]])</f>
        <v>0.28235125754547258</v>
      </c>
      <c r="T2831">
        <v>2</v>
      </c>
      <c r="U2831" s="2">
        <f>Table1[[#This Row],[Selling Price]]*Table1[[#This Row],[Quantity]]</f>
        <v>515.96</v>
      </c>
      <c r="V2831" s="4">
        <v>0</v>
      </c>
      <c r="W2831">
        <v>131</v>
      </c>
      <c r="X2831" t="s">
        <v>36</v>
      </c>
      <c r="Y2831" t="s">
        <v>36</v>
      </c>
      <c r="Z2831" s="2">
        <v>214.46675269089559</v>
      </c>
    </row>
    <row r="2832" spans="1:26" x14ac:dyDescent="0.35">
      <c r="A2832" t="s">
        <v>745</v>
      </c>
      <c r="B2832" t="s">
        <v>746</v>
      </c>
      <c r="C2832" t="s">
        <v>39</v>
      </c>
      <c r="D2832" t="s">
        <v>80</v>
      </c>
      <c r="E2832" t="s">
        <v>162</v>
      </c>
      <c r="F2832" t="s">
        <v>2042</v>
      </c>
      <c r="G2832" t="s">
        <v>2043</v>
      </c>
      <c r="H2832" t="s">
        <v>32</v>
      </c>
      <c r="I2832" t="s">
        <v>4637</v>
      </c>
      <c r="J2832" s="1">
        <v>42874</v>
      </c>
      <c r="K2832" s="1">
        <v>42878</v>
      </c>
      <c r="L2832" t="s">
        <v>60</v>
      </c>
      <c r="M2832">
        <f>Table1[[#This Row],[Ship Date]]-Table1[[#This Row],[Order Date]]</f>
        <v>4</v>
      </c>
      <c r="N2832">
        <v>5</v>
      </c>
      <c r="O2832" t="s">
        <v>51</v>
      </c>
      <c r="P2832" s="3">
        <v>67.8</v>
      </c>
      <c r="Q2832" s="3">
        <v>55.41710935836516</v>
      </c>
      <c r="R2832" s="3">
        <f>(Table1[[#This Row],[Selling Price]]-Table1[[#This Row],[Cost Price]])</f>
        <v>12.382890641634837</v>
      </c>
      <c r="S2832" s="12">
        <f>(Table1[[#This Row],[Profit]]/Table1[[#This Row],[Selling Price]])</f>
        <v>0.18263850503886192</v>
      </c>
      <c r="T2832">
        <v>4</v>
      </c>
      <c r="U2832" s="2">
        <f>Table1[[#This Row],[Selling Price]]*Table1[[#This Row],[Quantity]]</f>
        <v>271.2</v>
      </c>
      <c r="V2832" s="4">
        <v>0</v>
      </c>
      <c r="W2832">
        <v>499</v>
      </c>
      <c r="X2832" t="s">
        <v>36</v>
      </c>
      <c r="Y2832" t="s">
        <v>52</v>
      </c>
      <c r="Z2832" s="2">
        <v>29.618073873903409</v>
      </c>
    </row>
    <row r="2833" spans="1:26" x14ac:dyDescent="0.35">
      <c r="A2833" t="s">
        <v>745</v>
      </c>
      <c r="B2833" t="s">
        <v>746</v>
      </c>
      <c r="C2833" t="s">
        <v>55</v>
      </c>
      <c r="D2833" t="s">
        <v>80</v>
      </c>
      <c r="E2833" t="s">
        <v>81</v>
      </c>
      <c r="F2833" t="s">
        <v>2679</v>
      </c>
      <c r="G2833" t="s">
        <v>4869</v>
      </c>
      <c r="H2833" t="s">
        <v>32</v>
      </c>
      <c r="I2833" t="s">
        <v>4870</v>
      </c>
      <c r="J2833" s="1">
        <v>42986</v>
      </c>
      <c r="K2833" s="1">
        <v>42990</v>
      </c>
      <c r="L2833" t="s">
        <v>60</v>
      </c>
      <c r="M2833">
        <f>Table1[[#This Row],[Ship Date]]-Table1[[#This Row],[Order Date]]</f>
        <v>4</v>
      </c>
      <c r="N2833">
        <v>9</v>
      </c>
      <c r="O2833" t="s">
        <v>61</v>
      </c>
      <c r="P2833" s="3">
        <v>258.52800000000002</v>
      </c>
      <c r="Q2833" s="3">
        <v>168.3653695409059</v>
      </c>
      <c r="R2833" s="3">
        <f>(Table1[[#This Row],[Selling Price]]-Table1[[#This Row],[Cost Price]])</f>
        <v>90.162630459094117</v>
      </c>
      <c r="S2833" s="12">
        <f>(Table1[[#This Row],[Profit]]/Table1[[#This Row],[Selling Price]])</f>
        <v>0.34875383114824743</v>
      </c>
      <c r="T2833">
        <v>2</v>
      </c>
      <c r="U2833" s="2">
        <f>Table1[[#This Row],[Selling Price]]*Table1[[#This Row],[Quantity]]</f>
        <v>517.05600000000004</v>
      </c>
      <c r="V2833" s="4">
        <v>0.4</v>
      </c>
      <c r="W2833">
        <v>214</v>
      </c>
      <c r="X2833" t="s">
        <v>36</v>
      </c>
      <c r="Y2833" t="s">
        <v>36</v>
      </c>
      <c r="Z2833" s="2">
        <v>858.63100096736207</v>
      </c>
    </row>
    <row r="2834" spans="1:26" x14ac:dyDescent="0.35">
      <c r="A2834" t="s">
        <v>745</v>
      </c>
      <c r="B2834" t="s">
        <v>746</v>
      </c>
      <c r="C2834" t="s">
        <v>27</v>
      </c>
      <c r="D2834" t="s">
        <v>80</v>
      </c>
      <c r="E2834" t="s">
        <v>162</v>
      </c>
      <c r="F2834" t="s">
        <v>5157</v>
      </c>
      <c r="G2834" t="s">
        <v>5158</v>
      </c>
      <c r="H2834" t="s">
        <v>32</v>
      </c>
      <c r="I2834" t="s">
        <v>5156</v>
      </c>
      <c r="J2834" s="1">
        <v>43002</v>
      </c>
      <c r="K2834" s="1">
        <v>43006</v>
      </c>
      <c r="L2834" t="s">
        <v>60</v>
      </c>
      <c r="M2834">
        <f>Table1[[#This Row],[Ship Date]]-Table1[[#This Row],[Order Date]]</f>
        <v>4</v>
      </c>
      <c r="N2834">
        <v>9</v>
      </c>
      <c r="O2834" t="s">
        <v>61</v>
      </c>
      <c r="P2834" s="3">
        <v>655.9</v>
      </c>
      <c r="Q2834" s="3">
        <v>500.43728234735107</v>
      </c>
      <c r="R2834" s="3">
        <f>(Table1[[#This Row],[Selling Price]]-Table1[[#This Row],[Cost Price]])</f>
        <v>155.46271765264891</v>
      </c>
      <c r="S2834" s="12">
        <f>(Table1[[#This Row],[Profit]]/Table1[[#This Row],[Selling Price]])</f>
        <v>0.23702198147987333</v>
      </c>
      <c r="T2834">
        <v>5</v>
      </c>
      <c r="U2834" s="2">
        <f>Table1[[#This Row],[Selling Price]]*Table1[[#This Row],[Quantity]]</f>
        <v>3279.5</v>
      </c>
      <c r="V2834" s="4">
        <v>0</v>
      </c>
      <c r="W2834">
        <v>352</v>
      </c>
      <c r="X2834" t="s">
        <v>36</v>
      </c>
      <c r="Y2834" t="s">
        <v>36</v>
      </c>
      <c r="Z2834" s="2">
        <v>330.12909373960571</v>
      </c>
    </row>
    <row r="2835" spans="1:26" x14ac:dyDescent="0.35">
      <c r="A2835" t="s">
        <v>745</v>
      </c>
      <c r="B2835" t="s">
        <v>746</v>
      </c>
      <c r="C2835" t="s">
        <v>55</v>
      </c>
      <c r="D2835" t="s">
        <v>80</v>
      </c>
      <c r="E2835" t="s">
        <v>162</v>
      </c>
      <c r="F2835" t="s">
        <v>5549</v>
      </c>
      <c r="G2835" t="s">
        <v>5550</v>
      </c>
      <c r="H2835" t="s">
        <v>32</v>
      </c>
      <c r="I2835" t="s">
        <v>5548</v>
      </c>
      <c r="J2835" s="1">
        <v>41923</v>
      </c>
      <c r="K2835" s="1">
        <v>41928</v>
      </c>
      <c r="L2835" t="s">
        <v>60</v>
      </c>
      <c r="M2835">
        <f>Table1[[#This Row],[Ship Date]]-Table1[[#This Row],[Order Date]]</f>
        <v>5</v>
      </c>
      <c r="N2835">
        <v>10</v>
      </c>
      <c r="O2835" t="s">
        <v>61</v>
      </c>
      <c r="P2835" s="3">
        <v>345</v>
      </c>
      <c r="Q2835" s="3">
        <v>262.24025457020048</v>
      </c>
      <c r="R2835" s="3">
        <f>(Table1[[#This Row],[Selling Price]]-Table1[[#This Row],[Cost Price]])</f>
        <v>82.759745429799523</v>
      </c>
      <c r="S2835" s="12">
        <f>(Table1[[#This Row],[Profit]]/Table1[[#This Row],[Selling Price]])</f>
        <v>0.23988332008637542</v>
      </c>
      <c r="T2835">
        <v>5</v>
      </c>
      <c r="U2835" s="2">
        <f>Table1[[#This Row],[Selling Price]]*Table1[[#This Row],[Quantity]]</f>
        <v>1725</v>
      </c>
      <c r="V2835" s="4">
        <v>0</v>
      </c>
      <c r="W2835">
        <v>365</v>
      </c>
      <c r="X2835" t="s">
        <v>36</v>
      </c>
      <c r="Y2835" t="s">
        <v>68</v>
      </c>
      <c r="Z2835" s="2">
        <v>97.352781162121914</v>
      </c>
    </row>
    <row r="2836" spans="1:26" x14ac:dyDescent="0.35">
      <c r="A2836" t="s">
        <v>745</v>
      </c>
      <c r="B2836" t="s">
        <v>746</v>
      </c>
      <c r="C2836" t="s">
        <v>55</v>
      </c>
      <c r="D2836" t="s">
        <v>80</v>
      </c>
      <c r="E2836" t="s">
        <v>81</v>
      </c>
      <c r="F2836" t="s">
        <v>82</v>
      </c>
      <c r="G2836" t="s">
        <v>83</v>
      </c>
      <c r="H2836" t="s">
        <v>32</v>
      </c>
      <c r="I2836" t="s">
        <v>5603</v>
      </c>
      <c r="J2836" s="1">
        <v>42586</v>
      </c>
      <c r="K2836" s="1">
        <v>42588</v>
      </c>
      <c r="L2836" t="s">
        <v>34</v>
      </c>
      <c r="M2836">
        <f>Table1[[#This Row],[Ship Date]]-Table1[[#This Row],[Order Date]]</f>
        <v>2</v>
      </c>
      <c r="N2836">
        <v>8</v>
      </c>
      <c r="O2836" t="s">
        <v>61</v>
      </c>
      <c r="P2836" s="3">
        <v>302.38400000000001</v>
      </c>
      <c r="Q2836" s="3">
        <v>197.58527121933139</v>
      </c>
      <c r="R2836" s="3">
        <f>(Table1[[#This Row],[Selling Price]]-Table1[[#This Row],[Cost Price]])</f>
        <v>104.79872878066863</v>
      </c>
      <c r="S2836" s="12">
        <f>(Table1[[#This Row],[Profit]]/Table1[[#This Row],[Selling Price]])</f>
        <v>0.34657498009375037</v>
      </c>
      <c r="T2836">
        <v>2</v>
      </c>
      <c r="U2836" s="2">
        <f>Table1[[#This Row],[Selling Price]]*Table1[[#This Row],[Quantity]]</f>
        <v>604.76800000000003</v>
      </c>
      <c r="V2836" s="4">
        <v>0.2</v>
      </c>
      <c r="W2836">
        <v>278</v>
      </c>
      <c r="X2836" t="s">
        <v>36</v>
      </c>
      <c r="Y2836" t="s">
        <v>36</v>
      </c>
      <c r="Z2836" s="2">
        <v>289.51063855179262</v>
      </c>
    </row>
    <row r="2837" spans="1:26" x14ac:dyDescent="0.35">
      <c r="A2837" t="s">
        <v>745</v>
      </c>
      <c r="B2837" t="s">
        <v>746</v>
      </c>
      <c r="C2837" t="s">
        <v>55</v>
      </c>
      <c r="D2837" t="s">
        <v>80</v>
      </c>
      <c r="E2837" t="s">
        <v>162</v>
      </c>
      <c r="F2837" t="s">
        <v>379</v>
      </c>
      <c r="G2837" t="s">
        <v>380</v>
      </c>
      <c r="H2837" t="s">
        <v>32</v>
      </c>
      <c r="I2837" t="s">
        <v>5789</v>
      </c>
      <c r="J2837" s="1">
        <v>42979</v>
      </c>
      <c r="K2837" s="1">
        <v>42984</v>
      </c>
      <c r="L2837" t="s">
        <v>60</v>
      </c>
      <c r="M2837">
        <f>Table1[[#This Row],[Ship Date]]-Table1[[#This Row],[Order Date]]</f>
        <v>5</v>
      </c>
      <c r="N2837">
        <v>9</v>
      </c>
      <c r="O2837" t="s">
        <v>61</v>
      </c>
      <c r="P2837" s="3">
        <v>19.989999999999998</v>
      </c>
      <c r="Q2837" s="3">
        <v>14.510280393061461</v>
      </c>
      <c r="R2837" s="3">
        <f>(Table1[[#This Row],[Selling Price]]-Table1[[#This Row],[Cost Price]])</f>
        <v>5.4797196069385379</v>
      </c>
      <c r="S2837" s="12">
        <f>(Table1[[#This Row],[Profit]]/Table1[[#This Row],[Selling Price]])</f>
        <v>0.27412304186786085</v>
      </c>
      <c r="T2837">
        <v>1</v>
      </c>
      <c r="U2837" s="2">
        <f>Table1[[#This Row],[Selling Price]]*Table1[[#This Row],[Quantity]]</f>
        <v>19.989999999999998</v>
      </c>
      <c r="V2837" s="4">
        <v>0</v>
      </c>
      <c r="W2837">
        <v>214</v>
      </c>
      <c r="X2837" t="s">
        <v>36</v>
      </c>
      <c r="Y2837" t="s">
        <v>52</v>
      </c>
      <c r="Z2837" s="2">
        <v>17.27333420815641</v>
      </c>
    </row>
    <row r="2838" spans="1:26" x14ac:dyDescent="0.35">
      <c r="A2838" t="s">
        <v>745</v>
      </c>
      <c r="B2838" t="s">
        <v>746</v>
      </c>
      <c r="C2838" t="s">
        <v>45</v>
      </c>
      <c r="D2838" t="s">
        <v>80</v>
      </c>
      <c r="E2838" t="s">
        <v>81</v>
      </c>
      <c r="F2838" t="s">
        <v>4721</v>
      </c>
      <c r="G2838" t="s">
        <v>4722</v>
      </c>
      <c r="H2838" t="s">
        <v>32</v>
      </c>
      <c r="I2838" t="s">
        <v>5829</v>
      </c>
      <c r="J2838" s="1">
        <v>43059</v>
      </c>
      <c r="K2838" s="1">
        <v>43061</v>
      </c>
      <c r="L2838" t="s">
        <v>199</v>
      </c>
      <c r="M2838">
        <f>Table1[[#This Row],[Ship Date]]-Table1[[#This Row],[Order Date]]</f>
        <v>2</v>
      </c>
      <c r="N2838">
        <v>11</v>
      </c>
      <c r="O2838" t="s">
        <v>35</v>
      </c>
      <c r="P2838" s="3">
        <v>1259.97</v>
      </c>
      <c r="Q2838" s="3">
        <v>912.77907709387807</v>
      </c>
      <c r="R2838" s="3">
        <f>(Table1[[#This Row],[Selling Price]]-Table1[[#This Row],[Cost Price]])</f>
        <v>347.19092290612195</v>
      </c>
      <c r="S2838" s="12">
        <f>(Table1[[#This Row],[Profit]]/Table1[[#This Row],[Selling Price]])</f>
        <v>0.2755549123440415</v>
      </c>
      <c r="T2838">
        <v>3</v>
      </c>
      <c r="U2838" s="2">
        <f>Table1[[#This Row],[Selling Price]]*Table1[[#This Row],[Quantity]]</f>
        <v>3779.91</v>
      </c>
      <c r="V2838" s="4">
        <v>0</v>
      </c>
      <c r="W2838">
        <v>273</v>
      </c>
      <c r="X2838" t="s">
        <v>36</v>
      </c>
      <c r="Y2838" t="s">
        <v>36</v>
      </c>
      <c r="Z2838" s="2">
        <v>1365.495077785733</v>
      </c>
    </row>
    <row r="2839" spans="1:26" x14ac:dyDescent="0.35">
      <c r="A2839" t="s">
        <v>745</v>
      </c>
      <c r="B2839" t="s">
        <v>746</v>
      </c>
      <c r="C2839" t="s">
        <v>64</v>
      </c>
      <c r="D2839" t="s">
        <v>80</v>
      </c>
      <c r="E2839" t="s">
        <v>162</v>
      </c>
      <c r="F2839" t="s">
        <v>3679</v>
      </c>
      <c r="G2839" t="s">
        <v>3680</v>
      </c>
      <c r="H2839" t="s">
        <v>32</v>
      </c>
      <c r="I2839" t="s">
        <v>6047</v>
      </c>
      <c r="J2839" s="1">
        <v>42915</v>
      </c>
      <c r="K2839" s="1">
        <v>42916</v>
      </c>
      <c r="L2839" t="s">
        <v>199</v>
      </c>
      <c r="M2839">
        <f>Table1[[#This Row],[Ship Date]]-Table1[[#This Row],[Order Date]]</f>
        <v>1</v>
      </c>
      <c r="N2839">
        <v>6</v>
      </c>
      <c r="O2839" t="s">
        <v>51</v>
      </c>
      <c r="P2839" s="3">
        <v>62.31</v>
      </c>
      <c r="Q2839" s="3">
        <v>41.637616597239983</v>
      </c>
      <c r="R2839" s="3">
        <f>(Table1[[#This Row],[Selling Price]]-Table1[[#This Row],[Cost Price]])</f>
        <v>20.672383402760019</v>
      </c>
      <c r="S2839" s="12">
        <f>(Table1[[#This Row],[Profit]]/Table1[[#This Row],[Selling Price]])</f>
        <v>0.33176670522805357</v>
      </c>
      <c r="T2839">
        <v>3</v>
      </c>
      <c r="U2839" s="2">
        <f>Table1[[#This Row],[Selling Price]]*Table1[[#This Row],[Quantity]]</f>
        <v>186.93</v>
      </c>
      <c r="V2839" s="4">
        <v>0</v>
      </c>
      <c r="W2839">
        <v>322</v>
      </c>
      <c r="X2839" t="s">
        <v>36</v>
      </c>
      <c r="Y2839" t="s">
        <v>68</v>
      </c>
      <c r="Z2839" s="2">
        <v>46.684011511437177</v>
      </c>
    </row>
    <row r="2840" spans="1:26" x14ac:dyDescent="0.35">
      <c r="A2840" t="s">
        <v>745</v>
      </c>
      <c r="B2840" t="s">
        <v>746</v>
      </c>
      <c r="C2840" t="s">
        <v>27</v>
      </c>
      <c r="D2840" t="s">
        <v>80</v>
      </c>
      <c r="E2840" t="s">
        <v>81</v>
      </c>
      <c r="F2840" t="s">
        <v>2651</v>
      </c>
      <c r="G2840" t="s">
        <v>2652</v>
      </c>
      <c r="H2840" t="s">
        <v>32</v>
      </c>
      <c r="I2840" t="s">
        <v>6099</v>
      </c>
      <c r="J2840" s="1">
        <v>43062</v>
      </c>
      <c r="K2840" s="1">
        <v>43066</v>
      </c>
      <c r="L2840" t="s">
        <v>60</v>
      </c>
      <c r="M2840">
        <f>Table1[[#This Row],[Ship Date]]-Table1[[#This Row],[Order Date]]</f>
        <v>4</v>
      </c>
      <c r="N2840">
        <v>11</v>
      </c>
      <c r="O2840" t="s">
        <v>35</v>
      </c>
      <c r="P2840" s="3">
        <v>222.38399999999999</v>
      </c>
      <c r="Q2840" s="3">
        <v>168.10157633906721</v>
      </c>
      <c r="R2840" s="3">
        <f>(Table1[[#This Row],[Selling Price]]-Table1[[#This Row],[Cost Price]])</f>
        <v>54.282423660932778</v>
      </c>
      <c r="S2840" s="12">
        <f>(Table1[[#This Row],[Profit]]/Table1[[#This Row],[Selling Price]])</f>
        <v>0.24409320661977832</v>
      </c>
      <c r="T2840">
        <v>2</v>
      </c>
      <c r="U2840" s="2">
        <f>Table1[[#This Row],[Selling Price]]*Table1[[#This Row],[Quantity]]</f>
        <v>444.76799999999997</v>
      </c>
      <c r="V2840" s="4">
        <v>0.2</v>
      </c>
      <c r="W2840">
        <v>341</v>
      </c>
      <c r="X2840" t="s">
        <v>36</v>
      </c>
      <c r="Y2840" t="s">
        <v>36</v>
      </c>
      <c r="Z2840" s="2">
        <v>276.28710945732831</v>
      </c>
    </row>
    <row r="2841" spans="1:26" x14ac:dyDescent="0.35">
      <c r="A2841" t="s">
        <v>745</v>
      </c>
      <c r="B2841" t="s">
        <v>746</v>
      </c>
      <c r="C2841" t="s">
        <v>64</v>
      </c>
      <c r="D2841" t="s">
        <v>80</v>
      </c>
      <c r="E2841" t="s">
        <v>1058</v>
      </c>
      <c r="F2841" t="s">
        <v>5306</v>
      </c>
      <c r="G2841" t="s">
        <v>5307</v>
      </c>
      <c r="H2841" t="s">
        <v>32</v>
      </c>
      <c r="I2841" t="s">
        <v>6283</v>
      </c>
      <c r="J2841" s="1">
        <v>41859</v>
      </c>
      <c r="K2841" s="1">
        <v>41863</v>
      </c>
      <c r="L2841" t="s">
        <v>60</v>
      </c>
      <c r="M2841">
        <f>Table1[[#This Row],[Ship Date]]-Table1[[#This Row],[Order Date]]</f>
        <v>4</v>
      </c>
      <c r="N2841">
        <v>8</v>
      </c>
      <c r="O2841" t="s">
        <v>61</v>
      </c>
      <c r="P2841" s="3">
        <v>549.99</v>
      </c>
      <c r="Q2841" s="3">
        <v>444.32625938337958</v>
      </c>
      <c r="R2841" s="3">
        <f>(Table1[[#This Row],[Selling Price]]-Table1[[#This Row],[Cost Price]])</f>
        <v>105.66374061662043</v>
      </c>
      <c r="S2841" s="12">
        <f>(Table1[[#This Row],[Profit]]/Table1[[#This Row],[Selling Price]])</f>
        <v>0.19211938510994822</v>
      </c>
      <c r="T2841">
        <v>1</v>
      </c>
      <c r="U2841" s="2">
        <f>Table1[[#This Row],[Selling Price]]*Table1[[#This Row],[Quantity]]</f>
        <v>549.99</v>
      </c>
      <c r="V2841" s="4">
        <v>0</v>
      </c>
      <c r="W2841">
        <v>399</v>
      </c>
      <c r="X2841" t="s">
        <v>36</v>
      </c>
      <c r="Y2841" t="s">
        <v>36</v>
      </c>
      <c r="Z2841" s="2">
        <v>187.47357404178331</v>
      </c>
    </row>
    <row r="2842" spans="1:26" x14ac:dyDescent="0.35">
      <c r="A2842" t="s">
        <v>745</v>
      </c>
      <c r="B2842" t="s">
        <v>746</v>
      </c>
      <c r="C2842" t="s">
        <v>27</v>
      </c>
      <c r="D2842" t="s">
        <v>80</v>
      </c>
      <c r="E2842" t="s">
        <v>162</v>
      </c>
      <c r="F2842" t="s">
        <v>3711</v>
      </c>
      <c r="G2842" t="s">
        <v>3712</v>
      </c>
      <c r="H2842" t="s">
        <v>32</v>
      </c>
      <c r="I2842" t="s">
        <v>6402</v>
      </c>
      <c r="J2842" s="1">
        <v>41889</v>
      </c>
      <c r="K2842" s="1">
        <v>41892</v>
      </c>
      <c r="L2842" t="s">
        <v>199</v>
      </c>
      <c r="M2842">
        <f>Table1[[#This Row],[Ship Date]]-Table1[[#This Row],[Order Date]]</f>
        <v>3</v>
      </c>
      <c r="N2842">
        <v>9</v>
      </c>
      <c r="O2842" t="s">
        <v>61</v>
      </c>
      <c r="P2842" s="3">
        <v>46.688000000000002</v>
      </c>
      <c r="Q2842" s="3">
        <v>38.779967128149437</v>
      </c>
      <c r="R2842" s="3">
        <f>(Table1[[#This Row],[Selling Price]]-Table1[[#This Row],[Cost Price]])</f>
        <v>7.9080328718505655</v>
      </c>
      <c r="S2842" s="12">
        <f>(Table1[[#This Row],[Profit]]/Table1[[#This Row],[Selling Price]])</f>
        <v>0.16938041620653199</v>
      </c>
      <c r="T2842">
        <v>4</v>
      </c>
      <c r="U2842" s="2">
        <f>Table1[[#This Row],[Selling Price]]*Table1[[#This Row],[Quantity]]</f>
        <v>186.75200000000001</v>
      </c>
      <c r="V2842" s="4">
        <v>0.2</v>
      </c>
      <c r="W2842">
        <v>453</v>
      </c>
      <c r="X2842" t="s">
        <v>36</v>
      </c>
      <c r="Y2842" t="s">
        <v>52</v>
      </c>
      <c r="Z2842" s="2">
        <v>31.45039116873853</v>
      </c>
    </row>
    <row r="2843" spans="1:26" x14ac:dyDescent="0.35">
      <c r="A2843" t="s">
        <v>745</v>
      </c>
      <c r="B2843" t="s">
        <v>746</v>
      </c>
      <c r="C2843" t="s">
        <v>55</v>
      </c>
      <c r="D2843" t="s">
        <v>80</v>
      </c>
      <c r="E2843" t="s">
        <v>162</v>
      </c>
      <c r="F2843" t="s">
        <v>4169</v>
      </c>
      <c r="G2843" t="s">
        <v>4170</v>
      </c>
      <c r="H2843" t="s">
        <v>32</v>
      </c>
      <c r="I2843" t="s">
        <v>6453</v>
      </c>
      <c r="J2843" s="1">
        <v>42317</v>
      </c>
      <c r="K2843" s="1">
        <v>42322</v>
      </c>
      <c r="L2843" t="s">
        <v>34</v>
      </c>
      <c r="M2843">
        <f>Table1[[#This Row],[Ship Date]]-Table1[[#This Row],[Order Date]]</f>
        <v>5</v>
      </c>
      <c r="N2843">
        <v>11</v>
      </c>
      <c r="O2843" t="s">
        <v>35</v>
      </c>
      <c r="P2843" s="3">
        <v>899.95</v>
      </c>
      <c r="Q2843" s="3">
        <v>624.87310100631873</v>
      </c>
      <c r="R2843" s="3">
        <f>(Table1[[#This Row],[Selling Price]]-Table1[[#This Row],[Cost Price]])</f>
        <v>275.07689899368131</v>
      </c>
      <c r="S2843" s="12">
        <f>(Table1[[#This Row],[Profit]]/Table1[[#This Row],[Selling Price]])</f>
        <v>0.30565797988075039</v>
      </c>
      <c r="T2843">
        <v>5</v>
      </c>
      <c r="U2843" s="2">
        <f>Table1[[#This Row],[Selling Price]]*Table1[[#This Row],[Quantity]]</f>
        <v>4499.75</v>
      </c>
      <c r="V2843" s="4">
        <v>0</v>
      </c>
      <c r="W2843">
        <v>216</v>
      </c>
      <c r="X2843" t="s">
        <v>36</v>
      </c>
      <c r="Y2843" t="s">
        <v>36</v>
      </c>
      <c r="Z2843" s="2">
        <v>532.35674887691619</v>
      </c>
    </row>
    <row r="2844" spans="1:26" x14ac:dyDescent="0.35">
      <c r="A2844" t="s">
        <v>745</v>
      </c>
      <c r="B2844" t="s">
        <v>746</v>
      </c>
      <c r="C2844" t="s">
        <v>55</v>
      </c>
      <c r="D2844" t="s">
        <v>80</v>
      </c>
      <c r="E2844" t="s">
        <v>162</v>
      </c>
      <c r="F2844" t="s">
        <v>878</v>
      </c>
      <c r="G2844" t="s">
        <v>879</v>
      </c>
      <c r="H2844" t="s">
        <v>32</v>
      </c>
      <c r="I2844" t="s">
        <v>6569</v>
      </c>
      <c r="J2844" s="1">
        <v>42898</v>
      </c>
      <c r="K2844" s="1">
        <v>42902</v>
      </c>
      <c r="L2844" t="s">
        <v>60</v>
      </c>
      <c r="M2844">
        <f>Table1[[#This Row],[Ship Date]]-Table1[[#This Row],[Order Date]]</f>
        <v>4</v>
      </c>
      <c r="N2844">
        <v>6</v>
      </c>
      <c r="O2844" t="s">
        <v>51</v>
      </c>
      <c r="P2844" s="3">
        <v>63.92</v>
      </c>
      <c r="Q2844" s="3">
        <v>52.844958655743604</v>
      </c>
      <c r="R2844" s="3">
        <f>(Table1[[#This Row],[Selling Price]]-Table1[[#This Row],[Cost Price]])</f>
        <v>11.075041344256398</v>
      </c>
      <c r="S2844" s="12">
        <f>(Table1[[#This Row],[Profit]]/Table1[[#This Row],[Selling Price]])</f>
        <v>0.17326410113041923</v>
      </c>
      <c r="T2844">
        <v>2</v>
      </c>
      <c r="U2844" s="2">
        <f>Table1[[#This Row],[Selling Price]]*Table1[[#This Row],[Quantity]]</f>
        <v>127.84</v>
      </c>
      <c r="V2844" s="4">
        <v>0.2</v>
      </c>
      <c r="W2844">
        <v>432</v>
      </c>
      <c r="X2844" t="s">
        <v>36</v>
      </c>
      <c r="Y2844" t="s">
        <v>68</v>
      </c>
      <c r="Z2844" s="2">
        <v>66.641900908262414</v>
      </c>
    </row>
    <row r="2845" spans="1:26" x14ac:dyDescent="0.35">
      <c r="A2845" t="s">
        <v>745</v>
      </c>
      <c r="B2845" t="s">
        <v>746</v>
      </c>
      <c r="C2845" t="s">
        <v>45</v>
      </c>
      <c r="D2845" t="s">
        <v>80</v>
      </c>
      <c r="E2845" t="s">
        <v>1058</v>
      </c>
      <c r="F2845" t="s">
        <v>1919</v>
      </c>
      <c r="G2845" t="s">
        <v>1920</v>
      </c>
      <c r="H2845" t="s">
        <v>32</v>
      </c>
      <c r="I2845" t="s">
        <v>6728</v>
      </c>
      <c r="J2845" s="1">
        <v>41926</v>
      </c>
      <c r="K2845" s="1">
        <v>41930</v>
      </c>
      <c r="L2845" t="s">
        <v>60</v>
      </c>
      <c r="M2845">
        <f>Table1[[#This Row],[Ship Date]]-Table1[[#This Row],[Order Date]]</f>
        <v>4</v>
      </c>
      <c r="N2845">
        <v>10</v>
      </c>
      <c r="O2845" t="s">
        <v>61</v>
      </c>
      <c r="P2845" s="3">
        <v>1999.96</v>
      </c>
      <c r="Q2845" s="3">
        <v>1455.3476918991021</v>
      </c>
      <c r="R2845" s="3">
        <f>(Table1[[#This Row],[Selling Price]]-Table1[[#This Row],[Cost Price]])</f>
        <v>544.61230810089796</v>
      </c>
      <c r="S2845" s="12">
        <f>(Table1[[#This Row],[Profit]]/Table1[[#This Row],[Selling Price]])</f>
        <v>0.2723116002824546</v>
      </c>
      <c r="T2845">
        <v>5</v>
      </c>
      <c r="U2845" s="2">
        <f>Table1[[#This Row],[Selling Price]]*Table1[[#This Row],[Quantity]]</f>
        <v>9999.7999999999993</v>
      </c>
      <c r="V2845" s="4">
        <v>0.2</v>
      </c>
      <c r="W2845">
        <v>330</v>
      </c>
      <c r="X2845" t="s">
        <v>36</v>
      </c>
      <c r="Y2845" t="s">
        <v>36</v>
      </c>
      <c r="Z2845" s="2">
        <v>512.22110191577383</v>
      </c>
    </row>
    <row r="2846" spans="1:26" x14ac:dyDescent="0.35">
      <c r="A2846" t="s">
        <v>745</v>
      </c>
      <c r="B2846" t="s">
        <v>746</v>
      </c>
      <c r="C2846" t="s">
        <v>55</v>
      </c>
      <c r="D2846" t="s">
        <v>80</v>
      </c>
      <c r="E2846" t="s">
        <v>162</v>
      </c>
      <c r="F2846" t="s">
        <v>2350</v>
      </c>
      <c r="G2846" t="s">
        <v>2351</v>
      </c>
      <c r="H2846" t="s">
        <v>32</v>
      </c>
      <c r="I2846" t="s">
        <v>6825</v>
      </c>
      <c r="J2846" s="1">
        <v>42264</v>
      </c>
      <c r="K2846" s="1">
        <v>42270</v>
      </c>
      <c r="L2846" t="s">
        <v>60</v>
      </c>
      <c r="M2846">
        <f>Table1[[#This Row],[Ship Date]]-Table1[[#This Row],[Order Date]]</f>
        <v>6</v>
      </c>
      <c r="N2846">
        <v>9</v>
      </c>
      <c r="O2846" t="s">
        <v>61</v>
      </c>
      <c r="P2846" s="3">
        <v>659.9</v>
      </c>
      <c r="Q2846" s="3">
        <v>533.80378480669663</v>
      </c>
      <c r="R2846" s="3">
        <f>(Table1[[#This Row],[Selling Price]]-Table1[[#This Row],[Cost Price]])</f>
        <v>126.09621519330335</v>
      </c>
      <c r="S2846" s="12">
        <f>(Table1[[#This Row],[Profit]]/Table1[[#This Row],[Selling Price]])</f>
        <v>0.19108382359948986</v>
      </c>
      <c r="T2846">
        <v>2</v>
      </c>
      <c r="U2846" s="2">
        <f>Table1[[#This Row],[Selling Price]]*Table1[[#This Row],[Quantity]]</f>
        <v>1319.8</v>
      </c>
      <c r="V2846" s="4">
        <v>0</v>
      </c>
      <c r="W2846">
        <v>340</v>
      </c>
      <c r="X2846" t="s">
        <v>68</v>
      </c>
      <c r="Y2846" t="s">
        <v>36</v>
      </c>
      <c r="Z2846" s="2">
        <v>690.14870301342376</v>
      </c>
    </row>
    <row r="2847" spans="1:26" x14ac:dyDescent="0.35">
      <c r="A2847" t="s">
        <v>745</v>
      </c>
      <c r="B2847" t="s">
        <v>746</v>
      </c>
      <c r="C2847" t="s">
        <v>39</v>
      </c>
      <c r="D2847" t="s">
        <v>80</v>
      </c>
      <c r="E2847" t="s">
        <v>81</v>
      </c>
      <c r="F2847" t="s">
        <v>3660</v>
      </c>
      <c r="G2847" t="s">
        <v>3661</v>
      </c>
      <c r="H2847" t="s">
        <v>32</v>
      </c>
      <c r="I2847" t="s">
        <v>6869</v>
      </c>
      <c r="J2847" s="1">
        <v>42368</v>
      </c>
      <c r="K2847" s="1">
        <v>42372</v>
      </c>
      <c r="L2847" t="s">
        <v>60</v>
      </c>
      <c r="M2847">
        <f>Table1[[#This Row],[Ship Date]]-Table1[[#This Row],[Order Date]]</f>
        <v>4</v>
      </c>
      <c r="N2847">
        <v>12</v>
      </c>
      <c r="O2847" t="s">
        <v>35</v>
      </c>
      <c r="P2847" s="3">
        <v>287.88</v>
      </c>
      <c r="Q2847" s="3">
        <v>225.01644248102849</v>
      </c>
      <c r="R2847" s="3">
        <f>(Table1[[#This Row],[Selling Price]]-Table1[[#This Row],[Cost Price]])</f>
        <v>62.863557518971504</v>
      </c>
      <c r="S2847" s="12">
        <f>(Table1[[#This Row],[Profit]]/Table1[[#This Row],[Selling Price]])</f>
        <v>0.21836722773020531</v>
      </c>
      <c r="T2847">
        <v>3</v>
      </c>
      <c r="U2847" s="2">
        <f>Table1[[#This Row],[Selling Price]]*Table1[[#This Row],[Quantity]]</f>
        <v>863.64</v>
      </c>
      <c r="V2847" s="4">
        <v>0.2</v>
      </c>
      <c r="W2847">
        <v>449</v>
      </c>
      <c r="X2847" t="s">
        <v>36</v>
      </c>
      <c r="Y2847" t="s">
        <v>36</v>
      </c>
      <c r="Z2847" s="2">
        <v>257.48769974505569</v>
      </c>
    </row>
    <row r="2848" spans="1:26" x14ac:dyDescent="0.35">
      <c r="A2848" t="s">
        <v>745</v>
      </c>
      <c r="B2848" t="s">
        <v>746</v>
      </c>
      <c r="C2848" t="s">
        <v>45</v>
      </c>
      <c r="D2848" t="s">
        <v>80</v>
      </c>
      <c r="E2848" t="s">
        <v>81</v>
      </c>
      <c r="F2848" t="s">
        <v>5200</v>
      </c>
      <c r="G2848" t="s">
        <v>5201</v>
      </c>
      <c r="H2848" t="s">
        <v>32</v>
      </c>
      <c r="I2848" t="s">
        <v>6950</v>
      </c>
      <c r="J2848" s="1">
        <v>42548</v>
      </c>
      <c r="K2848" s="1">
        <v>42550</v>
      </c>
      <c r="L2848" t="s">
        <v>34</v>
      </c>
      <c r="M2848">
        <f>Table1[[#This Row],[Ship Date]]-Table1[[#This Row],[Order Date]]</f>
        <v>2</v>
      </c>
      <c r="N2848">
        <v>6</v>
      </c>
      <c r="O2848" t="s">
        <v>51</v>
      </c>
      <c r="P2848" s="3">
        <v>201.584</v>
      </c>
      <c r="Q2848" s="3">
        <v>136.73967233523899</v>
      </c>
      <c r="R2848" s="3">
        <f>(Table1[[#This Row],[Selling Price]]-Table1[[#This Row],[Cost Price]])</f>
        <v>64.844327664761011</v>
      </c>
      <c r="S2848" s="12">
        <f>(Table1[[#This Row],[Profit]]/Table1[[#This Row],[Selling Price]])</f>
        <v>0.3216739803990446</v>
      </c>
      <c r="T2848">
        <v>2</v>
      </c>
      <c r="U2848" s="2">
        <f>Table1[[#This Row],[Selling Price]]*Table1[[#This Row],[Quantity]]</f>
        <v>403.16800000000001</v>
      </c>
      <c r="V2848" s="4">
        <v>0.2</v>
      </c>
      <c r="W2848">
        <v>498</v>
      </c>
      <c r="X2848" t="s">
        <v>36</v>
      </c>
      <c r="Y2848" t="s">
        <v>36</v>
      </c>
      <c r="Z2848" s="2">
        <v>208.55055855595299</v>
      </c>
    </row>
    <row r="2849" spans="1:26" x14ac:dyDescent="0.35">
      <c r="A2849" t="s">
        <v>745</v>
      </c>
      <c r="B2849" t="s">
        <v>746</v>
      </c>
      <c r="C2849" t="s">
        <v>55</v>
      </c>
      <c r="D2849" t="s">
        <v>80</v>
      </c>
      <c r="E2849" t="s">
        <v>81</v>
      </c>
      <c r="F2849" t="s">
        <v>6038</v>
      </c>
      <c r="G2849" t="s">
        <v>6039</v>
      </c>
      <c r="H2849" t="s">
        <v>32</v>
      </c>
      <c r="I2849" t="s">
        <v>7048</v>
      </c>
      <c r="J2849" s="1">
        <v>43062</v>
      </c>
      <c r="K2849" s="1">
        <v>43066</v>
      </c>
      <c r="L2849" t="s">
        <v>60</v>
      </c>
      <c r="M2849">
        <f>Table1[[#This Row],[Ship Date]]-Table1[[#This Row],[Order Date]]</f>
        <v>4</v>
      </c>
      <c r="N2849">
        <v>11</v>
      </c>
      <c r="O2849" t="s">
        <v>35</v>
      </c>
      <c r="P2849" s="3">
        <v>195.96</v>
      </c>
      <c r="Q2849" s="3">
        <v>163.47347675364821</v>
      </c>
      <c r="R2849" s="3">
        <f>(Table1[[#This Row],[Selling Price]]-Table1[[#This Row],[Cost Price]])</f>
        <v>32.486523246351794</v>
      </c>
      <c r="S2849" s="12">
        <f>(Table1[[#This Row],[Profit]]/Table1[[#This Row],[Selling Price]])</f>
        <v>0.16578140052230961</v>
      </c>
      <c r="T2849">
        <v>5</v>
      </c>
      <c r="U2849" s="2">
        <f>Table1[[#This Row],[Selling Price]]*Table1[[#This Row],[Quantity]]</f>
        <v>979.80000000000007</v>
      </c>
      <c r="V2849" s="4">
        <v>0.2</v>
      </c>
      <c r="W2849">
        <v>187</v>
      </c>
      <c r="X2849" t="s">
        <v>36</v>
      </c>
      <c r="Y2849" t="s">
        <v>68</v>
      </c>
      <c r="Z2849" s="2">
        <v>122.7555546653592</v>
      </c>
    </row>
    <row r="2850" spans="1:26" x14ac:dyDescent="0.35">
      <c r="A2850" t="s">
        <v>745</v>
      </c>
      <c r="B2850" t="s">
        <v>746</v>
      </c>
      <c r="C2850" t="s">
        <v>27</v>
      </c>
      <c r="D2850" t="s">
        <v>80</v>
      </c>
      <c r="E2850" t="s">
        <v>81</v>
      </c>
      <c r="F2850" t="s">
        <v>7080</v>
      </c>
      <c r="G2850" t="s">
        <v>7081</v>
      </c>
      <c r="H2850" t="s">
        <v>32</v>
      </c>
      <c r="I2850" t="s">
        <v>7082</v>
      </c>
      <c r="J2850" s="1">
        <v>42829</v>
      </c>
      <c r="K2850" s="1">
        <v>42830</v>
      </c>
      <c r="L2850" t="s">
        <v>199</v>
      </c>
      <c r="M2850">
        <f>Table1[[#This Row],[Ship Date]]-Table1[[#This Row],[Order Date]]</f>
        <v>1</v>
      </c>
      <c r="N2850">
        <v>4</v>
      </c>
      <c r="O2850" t="s">
        <v>106</v>
      </c>
      <c r="P2850" s="3">
        <v>41.22</v>
      </c>
      <c r="Q2850" s="3">
        <v>29.12046134211209</v>
      </c>
      <c r="R2850" s="3">
        <f>(Table1[[#This Row],[Selling Price]]-Table1[[#This Row],[Cost Price]])</f>
        <v>12.099538657887908</v>
      </c>
      <c r="S2850" s="12">
        <f>(Table1[[#This Row],[Profit]]/Table1[[#This Row],[Selling Price]])</f>
        <v>0.29353562974012393</v>
      </c>
      <c r="T2850">
        <v>1</v>
      </c>
      <c r="U2850" s="2">
        <f>Table1[[#This Row],[Selling Price]]*Table1[[#This Row],[Quantity]]</f>
        <v>41.22</v>
      </c>
      <c r="V2850" s="4">
        <v>0</v>
      </c>
      <c r="W2850">
        <v>257</v>
      </c>
      <c r="X2850" t="s">
        <v>36</v>
      </c>
      <c r="Y2850" t="s">
        <v>68</v>
      </c>
      <c r="Z2850" s="2">
        <v>95.193512383985492</v>
      </c>
    </row>
    <row r="2851" spans="1:26" x14ac:dyDescent="0.35">
      <c r="A2851" t="s">
        <v>745</v>
      </c>
      <c r="B2851" t="s">
        <v>746</v>
      </c>
      <c r="C2851" t="s">
        <v>64</v>
      </c>
      <c r="D2851" t="s">
        <v>80</v>
      </c>
      <c r="E2851" t="s">
        <v>81</v>
      </c>
      <c r="F2851" t="s">
        <v>4470</v>
      </c>
      <c r="G2851" t="s">
        <v>4471</v>
      </c>
      <c r="H2851" t="s">
        <v>32</v>
      </c>
      <c r="I2851" t="s">
        <v>7110</v>
      </c>
      <c r="J2851" s="1">
        <v>42437</v>
      </c>
      <c r="K2851" s="1">
        <v>42441</v>
      </c>
      <c r="L2851" t="s">
        <v>60</v>
      </c>
      <c r="M2851">
        <f>Table1[[#This Row],[Ship Date]]-Table1[[#This Row],[Order Date]]</f>
        <v>4</v>
      </c>
      <c r="N2851">
        <v>3</v>
      </c>
      <c r="O2851" t="s">
        <v>106</v>
      </c>
      <c r="P2851" s="3">
        <v>108.57599999999999</v>
      </c>
      <c r="Q2851" s="3">
        <v>87.270141100473353</v>
      </c>
      <c r="R2851" s="3">
        <f>(Table1[[#This Row],[Selling Price]]-Table1[[#This Row],[Cost Price]])</f>
        <v>21.30585889952664</v>
      </c>
      <c r="S2851" s="12">
        <f>(Table1[[#This Row],[Profit]]/Table1[[#This Row],[Selling Price]])</f>
        <v>0.19622991176251328</v>
      </c>
      <c r="T2851">
        <v>4</v>
      </c>
      <c r="U2851" s="2">
        <f>Table1[[#This Row],[Selling Price]]*Table1[[#This Row],[Quantity]]</f>
        <v>434.30399999999997</v>
      </c>
      <c r="V2851" s="4">
        <v>0.4</v>
      </c>
      <c r="W2851">
        <v>389</v>
      </c>
      <c r="X2851" t="s">
        <v>36</v>
      </c>
      <c r="Y2851" t="s">
        <v>68</v>
      </c>
      <c r="Z2851" s="2">
        <v>57.509987668230288</v>
      </c>
    </row>
    <row r="2852" spans="1:26" x14ac:dyDescent="0.35">
      <c r="A2852" t="s">
        <v>745</v>
      </c>
      <c r="B2852" t="s">
        <v>746</v>
      </c>
      <c r="C2852" t="s">
        <v>55</v>
      </c>
      <c r="D2852" t="s">
        <v>80</v>
      </c>
      <c r="E2852" t="s">
        <v>81</v>
      </c>
      <c r="F2852" t="s">
        <v>7118</v>
      </c>
      <c r="G2852" t="s">
        <v>7119</v>
      </c>
      <c r="H2852" t="s">
        <v>32</v>
      </c>
      <c r="I2852" t="s">
        <v>7115</v>
      </c>
      <c r="J2852" s="1">
        <v>42513</v>
      </c>
      <c r="K2852" s="1">
        <v>42517</v>
      </c>
      <c r="L2852" t="s">
        <v>60</v>
      </c>
      <c r="M2852">
        <f>Table1[[#This Row],[Ship Date]]-Table1[[#This Row],[Order Date]]</f>
        <v>4</v>
      </c>
      <c r="N2852">
        <v>5</v>
      </c>
      <c r="O2852" t="s">
        <v>51</v>
      </c>
      <c r="P2852" s="3">
        <v>122.38200000000001</v>
      </c>
      <c r="Q2852" s="3">
        <v>93.225501210222802</v>
      </c>
      <c r="R2852" s="3">
        <f>(Table1[[#This Row],[Selling Price]]-Table1[[#This Row],[Cost Price]])</f>
        <v>29.156498789777203</v>
      </c>
      <c r="S2852" s="12">
        <f>(Table1[[#This Row],[Profit]]/Table1[[#This Row],[Selling Price]])</f>
        <v>0.23824172500675916</v>
      </c>
      <c r="T2852">
        <v>3</v>
      </c>
      <c r="U2852" s="2">
        <f>Table1[[#This Row],[Selling Price]]*Table1[[#This Row],[Quantity]]</f>
        <v>367.14600000000002</v>
      </c>
      <c r="V2852" s="4">
        <v>0.4</v>
      </c>
      <c r="W2852">
        <v>428</v>
      </c>
      <c r="X2852" t="s">
        <v>36</v>
      </c>
      <c r="Y2852" t="s">
        <v>68</v>
      </c>
      <c r="Z2852" s="2">
        <v>77.321501080445472</v>
      </c>
    </row>
    <row r="2853" spans="1:26" x14ac:dyDescent="0.35">
      <c r="A2853" t="s">
        <v>745</v>
      </c>
      <c r="B2853" t="s">
        <v>746</v>
      </c>
      <c r="C2853" t="s">
        <v>64</v>
      </c>
      <c r="D2853" t="s">
        <v>80</v>
      </c>
      <c r="E2853" t="s">
        <v>81</v>
      </c>
      <c r="F2853" t="s">
        <v>631</v>
      </c>
      <c r="G2853" t="s">
        <v>632</v>
      </c>
      <c r="H2853" t="s">
        <v>32</v>
      </c>
      <c r="I2853" t="s">
        <v>7258</v>
      </c>
      <c r="J2853" s="1">
        <v>42178</v>
      </c>
      <c r="K2853" s="1">
        <v>42183</v>
      </c>
      <c r="L2853" t="s">
        <v>60</v>
      </c>
      <c r="M2853">
        <f>Table1[[#This Row],[Ship Date]]-Table1[[#This Row],[Order Date]]</f>
        <v>5</v>
      </c>
      <c r="N2853">
        <v>6</v>
      </c>
      <c r="O2853" t="s">
        <v>51</v>
      </c>
      <c r="P2853" s="3">
        <v>143.976</v>
      </c>
      <c r="Q2853" s="3">
        <v>110.79464782478659</v>
      </c>
      <c r="R2853" s="3">
        <f>(Table1[[#This Row],[Selling Price]]-Table1[[#This Row],[Cost Price]])</f>
        <v>33.181352175213405</v>
      </c>
      <c r="S2853" s="12">
        <f>(Table1[[#This Row],[Profit]]/Table1[[#This Row],[Selling Price]])</f>
        <v>0.23046446751690147</v>
      </c>
      <c r="T2853">
        <v>3</v>
      </c>
      <c r="U2853" s="2">
        <f>Table1[[#This Row],[Selling Price]]*Table1[[#This Row],[Quantity]]</f>
        <v>431.928</v>
      </c>
      <c r="V2853" s="4">
        <v>0.2</v>
      </c>
      <c r="W2853">
        <v>281</v>
      </c>
      <c r="X2853" t="s">
        <v>36</v>
      </c>
      <c r="Y2853" t="s">
        <v>52</v>
      </c>
      <c r="Z2853" s="2">
        <v>31.66805374295469</v>
      </c>
    </row>
    <row r="2854" spans="1:26" x14ac:dyDescent="0.35">
      <c r="A2854" t="s">
        <v>745</v>
      </c>
      <c r="B2854" t="s">
        <v>746</v>
      </c>
      <c r="C2854" t="s">
        <v>27</v>
      </c>
      <c r="D2854" t="s">
        <v>80</v>
      </c>
      <c r="E2854" t="s">
        <v>162</v>
      </c>
      <c r="F2854" t="s">
        <v>2221</v>
      </c>
      <c r="G2854" t="s">
        <v>2222</v>
      </c>
      <c r="H2854" t="s">
        <v>32</v>
      </c>
      <c r="I2854" t="s">
        <v>7505</v>
      </c>
      <c r="J2854" s="1">
        <v>42985</v>
      </c>
      <c r="K2854" s="1">
        <v>42985</v>
      </c>
      <c r="L2854" t="s">
        <v>1118</v>
      </c>
      <c r="M2854">
        <f>Table1[[#This Row],[Ship Date]]-Table1[[#This Row],[Order Date]]</f>
        <v>0</v>
      </c>
      <c r="N2854">
        <v>9</v>
      </c>
      <c r="O2854" t="s">
        <v>61</v>
      </c>
      <c r="P2854" s="3">
        <v>113.52</v>
      </c>
      <c r="Q2854" s="3">
        <v>82.749966504410708</v>
      </c>
      <c r="R2854" s="3">
        <f>(Table1[[#This Row],[Selling Price]]-Table1[[#This Row],[Cost Price]])</f>
        <v>30.770033495589288</v>
      </c>
      <c r="S2854" s="12">
        <f>(Table1[[#This Row],[Profit]]/Table1[[#This Row],[Selling Price]])</f>
        <v>0.27105385390758713</v>
      </c>
      <c r="T2854">
        <v>4</v>
      </c>
      <c r="U2854" s="2">
        <f>Table1[[#This Row],[Selling Price]]*Table1[[#This Row],[Quantity]]</f>
        <v>454.08</v>
      </c>
      <c r="V2854" s="4">
        <v>0</v>
      </c>
      <c r="W2854">
        <v>226</v>
      </c>
      <c r="X2854" t="s">
        <v>36</v>
      </c>
      <c r="Y2854" t="s">
        <v>68</v>
      </c>
      <c r="Z2854" s="2">
        <v>65.463299421889815</v>
      </c>
    </row>
    <row r="2855" spans="1:26" x14ac:dyDescent="0.35">
      <c r="A2855" t="s">
        <v>745</v>
      </c>
      <c r="B2855" t="s">
        <v>746</v>
      </c>
      <c r="C2855" t="s">
        <v>55</v>
      </c>
      <c r="D2855" t="s">
        <v>80</v>
      </c>
      <c r="E2855" t="s">
        <v>162</v>
      </c>
      <c r="F2855" t="s">
        <v>3268</v>
      </c>
      <c r="G2855" t="s">
        <v>3269</v>
      </c>
      <c r="H2855" t="s">
        <v>32</v>
      </c>
      <c r="I2855" t="s">
        <v>7530</v>
      </c>
      <c r="J2855" s="1">
        <v>42731</v>
      </c>
      <c r="K2855" s="1">
        <v>42734</v>
      </c>
      <c r="L2855" t="s">
        <v>34</v>
      </c>
      <c r="M2855">
        <f>Table1[[#This Row],[Ship Date]]-Table1[[#This Row],[Order Date]]</f>
        <v>3</v>
      </c>
      <c r="N2855">
        <v>12</v>
      </c>
      <c r="O2855" t="s">
        <v>35</v>
      </c>
      <c r="P2855" s="3">
        <v>40</v>
      </c>
      <c r="Q2855" s="3">
        <v>33.768831568718042</v>
      </c>
      <c r="R2855" s="3">
        <f>(Table1[[#This Row],[Selling Price]]-Table1[[#This Row],[Cost Price]])</f>
        <v>6.231168431281958</v>
      </c>
      <c r="S2855" s="12">
        <f>(Table1[[#This Row],[Profit]]/Table1[[#This Row],[Selling Price]])</f>
        <v>0.15577921078204895</v>
      </c>
      <c r="T2855">
        <v>2</v>
      </c>
      <c r="U2855" s="2">
        <f>Table1[[#This Row],[Selling Price]]*Table1[[#This Row],[Quantity]]</f>
        <v>80</v>
      </c>
      <c r="V2855" s="4">
        <v>0.2</v>
      </c>
      <c r="W2855">
        <v>159</v>
      </c>
      <c r="X2855" t="s">
        <v>36</v>
      </c>
      <c r="Y2855" t="s">
        <v>52</v>
      </c>
      <c r="Z2855" s="2">
        <v>29.439202887759489</v>
      </c>
    </row>
    <row r="2856" spans="1:26" x14ac:dyDescent="0.35">
      <c r="A2856" t="s">
        <v>745</v>
      </c>
      <c r="B2856" t="s">
        <v>746</v>
      </c>
      <c r="C2856" t="s">
        <v>45</v>
      </c>
      <c r="D2856" t="s">
        <v>80</v>
      </c>
      <c r="E2856" t="s">
        <v>162</v>
      </c>
      <c r="F2856" t="s">
        <v>2042</v>
      </c>
      <c r="G2856" t="s">
        <v>2043</v>
      </c>
      <c r="H2856" t="s">
        <v>32</v>
      </c>
      <c r="I2856" t="s">
        <v>7554</v>
      </c>
      <c r="J2856" s="1">
        <v>42980</v>
      </c>
      <c r="K2856" s="1">
        <v>42984</v>
      </c>
      <c r="L2856" t="s">
        <v>60</v>
      </c>
      <c r="M2856">
        <f>Table1[[#This Row],[Ship Date]]-Table1[[#This Row],[Order Date]]</f>
        <v>4</v>
      </c>
      <c r="N2856">
        <v>9</v>
      </c>
      <c r="O2856" t="s">
        <v>61</v>
      </c>
      <c r="P2856" s="3">
        <v>40.68</v>
      </c>
      <c r="Q2856" s="3">
        <v>32.888366850337142</v>
      </c>
      <c r="R2856" s="3">
        <f>(Table1[[#This Row],[Selling Price]]-Table1[[#This Row],[Cost Price]])</f>
        <v>7.7916331496628572</v>
      </c>
      <c r="S2856" s="12">
        <f>(Table1[[#This Row],[Profit]]/Table1[[#This Row],[Selling Price]])</f>
        <v>0.1915347381923023</v>
      </c>
      <c r="T2856">
        <v>3</v>
      </c>
      <c r="U2856" s="2">
        <f>Table1[[#This Row],[Selling Price]]*Table1[[#This Row],[Quantity]]</f>
        <v>122.03999999999999</v>
      </c>
      <c r="V2856" s="4">
        <v>0.2</v>
      </c>
      <c r="W2856">
        <v>471</v>
      </c>
      <c r="X2856" t="s">
        <v>36</v>
      </c>
      <c r="Y2856" t="s">
        <v>52</v>
      </c>
      <c r="Z2856" s="2">
        <v>29.618073873903409</v>
      </c>
    </row>
    <row r="2857" spans="1:26" x14ac:dyDescent="0.35">
      <c r="A2857" t="s">
        <v>745</v>
      </c>
      <c r="B2857" t="s">
        <v>746</v>
      </c>
      <c r="C2857" t="s">
        <v>64</v>
      </c>
      <c r="D2857" t="s">
        <v>80</v>
      </c>
      <c r="E2857" t="s">
        <v>162</v>
      </c>
      <c r="F2857" t="s">
        <v>2143</v>
      </c>
      <c r="G2857" t="s">
        <v>3271</v>
      </c>
      <c r="H2857" t="s">
        <v>32</v>
      </c>
      <c r="I2857" t="s">
        <v>7623</v>
      </c>
      <c r="J2857" s="1">
        <v>42363</v>
      </c>
      <c r="K2857" s="1">
        <v>42368</v>
      </c>
      <c r="L2857" t="s">
        <v>60</v>
      </c>
      <c r="M2857">
        <f>Table1[[#This Row],[Ship Date]]-Table1[[#This Row],[Order Date]]</f>
        <v>5</v>
      </c>
      <c r="N2857">
        <v>12</v>
      </c>
      <c r="O2857" t="s">
        <v>35</v>
      </c>
      <c r="P2857" s="3">
        <v>843.9</v>
      </c>
      <c r="Q2857" s="3">
        <v>705.81154697805664</v>
      </c>
      <c r="R2857" s="3">
        <f>(Table1[[#This Row],[Selling Price]]-Table1[[#This Row],[Cost Price]])</f>
        <v>138.08845302194334</v>
      </c>
      <c r="S2857" s="12">
        <f>(Table1[[#This Row],[Profit]]/Table1[[#This Row],[Selling Price]])</f>
        <v>0.16363129875807955</v>
      </c>
      <c r="T2857">
        <v>2</v>
      </c>
      <c r="U2857" s="2">
        <f>Table1[[#This Row],[Selling Price]]*Table1[[#This Row],[Quantity]]</f>
        <v>1687.8</v>
      </c>
      <c r="V2857" s="4">
        <v>0</v>
      </c>
      <c r="W2857">
        <v>298</v>
      </c>
      <c r="X2857" t="s">
        <v>36</v>
      </c>
      <c r="Y2857" t="s">
        <v>36</v>
      </c>
      <c r="Z2857" s="2">
        <v>543.62577118097909</v>
      </c>
    </row>
    <row r="2858" spans="1:26" x14ac:dyDescent="0.35">
      <c r="A2858" t="s">
        <v>745</v>
      </c>
      <c r="B2858" t="s">
        <v>746</v>
      </c>
      <c r="C2858" t="s">
        <v>39</v>
      </c>
      <c r="D2858" t="s">
        <v>80</v>
      </c>
      <c r="E2858" t="s">
        <v>1058</v>
      </c>
      <c r="F2858" t="s">
        <v>1177</v>
      </c>
      <c r="G2858" t="s">
        <v>1178</v>
      </c>
      <c r="H2858" t="s">
        <v>32</v>
      </c>
      <c r="I2858" t="s">
        <v>7797</v>
      </c>
      <c r="J2858" s="1">
        <v>43083</v>
      </c>
      <c r="K2858" s="1">
        <v>43087</v>
      </c>
      <c r="L2858" t="s">
        <v>60</v>
      </c>
      <c r="M2858">
        <f>Table1[[#This Row],[Ship Date]]-Table1[[#This Row],[Order Date]]</f>
        <v>4</v>
      </c>
      <c r="N2858">
        <v>12</v>
      </c>
      <c r="O2858" t="s">
        <v>35</v>
      </c>
      <c r="P2858" s="3">
        <v>1199.98</v>
      </c>
      <c r="Q2858" s="3">
        <v>820.0046984105752</v>
      </c>
      <c r="R2858" s="3">
        <f>(Table1[[#This Row],[Selling Price]]-Table1[[#This Row],[Cost Price]])</f>
        <v>379.97530158942482</v>
      </c>
      <c r="S2858" s="12">
        <f>(Table1[[#This Row],[Profit]]/Table1[[#This Row],[Selling Price]])</f>
        <v>0.31665136218055701</v>
      </c>
      <c r="T2858">
        <v>2</v>
      </c>
      <c r="U2858" s="2">
        <f>Table1[[#This Row],[Selling Price]]*Table1[[#This Row],[Quantity]]</f>
        <v>2399.96</v>
      </c>
      <c r="V2858" s="4">
        <v>0</v>
      </c>
      <c r="W2858">
        <v>343</v>
      </c>
      <c r="X2858" t="s">
        <v>36</v>
      </c>
      <c r="Y2858" t="s">
        <v>36</v>
      </c>
      <c r="Z2858" s="2">
        <v>774.58375929699594</v>
      </c>
    </row>
    <row r="2859" spans="1:26" x14ac:dyDescent="0.35">
      <c r="A2859" t="s">
        <v>745</v>
      </c>
      <c r="B2859" t="s">
        <v>746</v>
      </c>
      <c r="C2859" t="s">
        <v>55</v>
      </c>
      <c r="D2859" t="s">
        <v>80</v>
      </c>
      <c r="E2859" t="s">
        <v>81</v>
      </c>
      <c r="F2859" t="s">
        <v>2774</v>
      </c>
      <c r="G2859" t="s">
        <v>2775</v>
      </c>
      <c r="H2859" t="s">
        <v>32</v>
      </c>
      <c r="I2859" t="s">
        <v>7893</v>
      </c>
      <c r="J2859" s="1">
        <v>41789</v>
      </c>
      <c r="K2859" s="1">
        <v>41791</v>
      </c>
      <c r="L2859" t="s">
        <v>199</v>
      </c>
      <c r="M2859">
        <f>Table1[[#This Row],[Ship Date]]-Table1[[#This Row],[Order Date]]</f>
        <v>2</v>
      </c>
      <c r="N2859">
        <v>5</v>
      </c>
      <c r="O2859" t="s">
        <v>51</v>
      </c>
      <c r="P2859" s="3">
        <v>464</v>
      </c>
      <c r="Q2859" s="3">
        <v>379.28774495615312</v>
      </c>
      <c r="R2859" s="3">
        <f>(Table1[[#This Row],[Selling Price]]-Table1[[#This Row],[Cost Price]])</f>
        <v>84.712255043846881</v>
      </c>
      <c r="S2859" s="12">
        <f>(Table1[[#This Row],[Profit]]/Table1[[#This Row],[Selling Price]])</f>
        <v>0.18256951518070449</v>
      </c>
      <c r="T2859">
        <v>5</v>
      </c>
      <c r="U2859" s="2">
        <f>Table1[[#This Row],[Selling Price]]*Table1[[#This Row],[Quantity]]</f>
        <v>2320</v>
      </c>
      <c r="V2859" s="4">
        <v>0</v>
      </c>
      <c r="W2859">
        <v>171</v>
      </c>
      <c r="X2859" t="s">
        <v>36</v>
      </c>
      <c r="Y2859" t="s">
        <v>36</v>
      </c>
      <c r="Z2859" s="2">
        <v>194.6750090698948</v>
      </c>
    </row>
    <row r="2860" spans="1:26" x14ac:dyDescent="0.35">
      <c r="A2860" t="s">
        <v>745</v>
      </c>
      <c r="B2860" t="s">
        <v>746</v>
      </c>
      <c r="C2860" t="s">
        <v>39</v>
      </c>
      <c r="D2860" t="s">
        <v>80</v>
      </c>
      <c r="E2860" t="s">
        <v>81</v>
      </c>
      <c r="F2860" t="s">
        <v>570</v>
      </c>
      <c r="G2860" t="s">
        <v>571</v>
      </c>
      <c r="H2860" t="s">
        <v>32</v>
      </c>
      <c r="I2860" t="s">
        <v>8034</v>
      </c>
      <c r="J2860" s="1">
        <v>42405</v>
      </c>
      <c r="K2860" s="1">
        <v>42410</v>
      </c>
      <c r="L2860" t="s">
        <v>60</v>
      </c>
      <c r="M2860">
        <f>Table1[[#This Row],[Ship Date]]-Table1[[#This Row],[Order Date]]</f>
        <v>5</v>
      </c>
      <c r="N2860">
        <v>2</v>
      </c>
      <c r="O2860" t="s">
        <v>106</v>
      </c>
      <c r="P2860" s="3">
        <v>159.96799999999999</v>
      </c>
      <c r="Q2860" s="3">
        <v>127.93992952299131</v>
      </c>
      <c r="R2860" s="3">
        <f>(Table1[[#This Row],[Selling Price]]-Table1[[#This Row],[Cost Price]])</f>
        <v>32.028070477008683</v>
      </c>
      <c r="S2860" s="12">
        <f>(Table1[[#This Row],[Profit]]/Table1[[#This Row],[Selling Price]])</f>
        <v>0.20021548357801988</v>
      </c>
      <c r="T2860">
        <v>4</v>
      </c>
      <c r="U2860" s="2">
        <f>Table1[[#This Row],[Selling Price]]*Table1[[#This Row],[Quantity]]</f>
        <v>639.87199999999996</v>
      </c>
      <c r="V2860" s="4">
        <v>0.2</v>
      </c>
      <c r="W2860">
        <v>443</v>
      </c>
      <c r="X2860" t="s">
        <v>36</v>
      </c>
      <c r="Y2860" t="s">
        <v>68</v>
      </c>
      <c r="Z2860" s="2">
        <v>50.487425186872031</v>
      </c>
    </row>
    <row r="2861" spans="1:26" x14ac:dyDescent="0.35">
      <c r="A2861" t="s">
        <v>745</v>
      </c>
      <c r="B2861" t="s">
        <v>746</v>
      </c>
      <c r="C2861" t="s">
        <v>27</v>
      </c>
      <c r="D2861" t="s">
        <v>80</v>
      </c>
      <c r="E2861" t="s">
        <v>162</v>
      </c>
      <c r="F2861" t="s">
        <v>4304</v>
      </c>
      <c r="G2861" t="s">
        <v>4305</v>
      </c>
      <c r="H2861" t="s">
        <v>32</v>
      </c>
      <c r="I2861" t="s">
        <v>8343</v>
      </c>
      <c r="J2861" s="1">
        <v>41948</v>
      </c>
      <c r="K2861" s="1">
        <v>41953</v>
      </c>
      <c r="L2861" t="s">
        <v>60</v>
      </c>
      <c r="M2861">
        <f>Table1[[#This Row],[Ship Date]]-Table1[[#This Row],[Order Date]]</f>
        <v>5</v>
      </c>
      <c r="N2861">
        <v>11</v>
      </c>
      <c r="O2861" t="s">
        <v>35</v>
      </c>
      <c r="P2861" s="3">
        <v>47.79</v>
      </c>
      <c r="Q2861" s="3">
        <v>34.023981969623442</v>
      </c>
      <c r="R2861" s="3">
        <f>(Table1[[#This Row],[Selling Price]]-Table1[[#This Row],[Cost Price]])</f>
        <v>13.766018030376557</v>
      </c>
      <c r="S2861" s="12">
        <f>(Table1[[#This Row],[Profit]]/Table1[[#This Row],[Selling Price]])</f>
        <v>0.2880522709850713</v>
      </c>
      <c r="T2861">
        <v>3</v>
      </c>
      <c r="U2861" s="2">
        <f>Table1[[#This Row],[Selling Price]]*Table1[[#This Row],[Quantity]]</f>
        <v>143.37</v>
      </c>
      <c r="V2861" s="4">
        <v>0</v>
      </c>
      <c r="W2861">
        <v>102</v>
      </c>
      <c r="X2861" t="s">
        <v>36</v>
      </c>
      <c r="Y2861" t="s">
        <v>36</v>
      </c>
      <c r="Z2861" s="2">
        <v>62.006648095184119</v>
      </c>
    </row>
    <row r="2862" spans="1:26" x14ac:dyDescent="0.35">
      <c r="A2862" t="s">
        <v>745</v>
      </c>
      <c r="B2862" t="s">
        <v>746</v>
      </c>
      <c r="C2862" t="s">
        <v>55</v>
      </c>
      <c r="D2862" t="s">
        <v>80</v>
      </c>
      <c r="E2862" t="s">
        <v>81</v>
      </c>
      <c r="F2862" t="s">
        <v>2774</v>
      </c>
      <c r="G2862" t="s">
        <v>2775</v>
      </c>
      <c r="H2862" t="s">
        <v>32</v>
      </c>
      <c r="I2862" t="s">
        <v>8435</v>
      </c>
      <c r="J2862" s="1">
        <v>42187</v>
      </c>
      <c r="K2862" s="1">
        <v>42189</v>
      </c>
      <c r="L2862" t="s">
        <v>199</v>
      </c>
      <c r="M2862">
        <f>Table1[[#This Row],[Ship Date]]-Table1[[#This Row],[Order Date]]</f>
        <v>2</v>
      </c>
      <c r="N2862">
        <v>7</v>
      </c>
      <c r="O2862" t="s">
        <v>51</v>
      </c>
      <c r="P2862" s="3">
        <v>74.239999999999995</v>
      </c>
      <c r="Q2862" s="3">
        <v>62.964062103398547</v>
      </c>
      <c r="R2862" s="3">
        <f>(Table1[[#This Row],[Selling Price]]-Table1[[#This Row],[Cost Price]])</f>
        <v>11.275937896601448</v>
      </c>
      <c r="S2862" s="12">
        <f>(Table1[[#This Row],[Profit]]/Table1[[#This Row],[Selling Price]])</f>
        <v>0.15188493933999797</v>
      </c>
      <c r="T2862">
        <v>1</v>
      </c>
      <c r="U2862" s="2">
        <f>Table1[[#This Row],[Selling Price]]*Table1[[#This Row],[Quantity]]</f>
        <v>74.239999999999995</v>
      </c>
      <c r="V2862" s="4">
        <v>0.2</v>
      </c>
      <c r="W2862">
        <v>312</v>
      </c>
      <c r="X2862" t="s">
        <v>36</v>
      </c>
      <c r="Y2862" t="s">
        <v>36</v>
      </c>
      <c r="Z2862" s="2">
        <v>194.6750090698948</v>
      </c>
    </row>
    <row r="2863" spans="1:26" x14ac:dyDescent="0.35">
      <c r="A2863" t="s">
        <v>745</v>
      </c>
      <c r="B2863" t="s">
        <v>746</v>
      </c>
      <c r="C2863" t="s">
        <v>27</v>
      </c>
      <c r="D2863" t="s">
        <v>80</v>
      </c>
      <c r="E2863" t="s">
        <v>81</v>
      </c>
      <c r="F2863" t="s">
        <v>3326</v>
      </c>
      <c r="G2863" t="s">
        <v>3327</v>
      </c>
      <c r="H2863" t="s">
        <v>32</v>
      </c>
      <c r="I2863" t="s">
        <v>8443</v>
      </c>
      <c r="J2863" s="1">
        <v>41902</v>
      </c>
      <c r="K2863" s="1">
        <v>41905</v>
      </c>
      <c r="L2863" t="s">
        <v>199</v>
      </c>
      <c r="M2863">
        <f>Table1[[#This Row],[Ship Date]]-Table1[[#This Row],[Order Date]]</f>
        <v>3</v>
      </c>
      <c r="N2863">
        <v>9</v>
      </c>
      <c r="O2863" t="s">
        <v>61</v>
      </c>
      <c r="P2863" s="3">
        <v>11.12</v>
      </c>
      <c r="Q2863" s="3">
        <v>9.183780620432616</v>
      </c>
      <c r="R2863" s="3">
        <f>(Table1[[#This Row],[Selling Price]]-Table1[[#This Row],[Cost Price]])</f>
        <v>1.9362193795673832</v>
      </c>
      <c r="S2863" s="12">
        <f>(Table1[[#This Row],[Profit]]/Table1[[#This Row],[Selling Price]])</f>
        <v>0.17412044780282224</v>
      </c>
      <c r="T2863">
        <v>2</v>
      </c>
      <c r="U2863" s="2">
        <f>Table1[[#This Row],[Selling Price]]*Table1[[#This Row],[Quantity]]</f>
        <v>22.24</v>
      </c>
      <c r="V2863" s="4">
        <v>0.2</v>
      </c>
      <c r="W2863">
        <v>120</v>
      </c>
      <c r="X2863" t="s">
        <v>36</v>
      </c>
      <c r="Y2863" t="s">
        <v>52</v>
      </c>
      <c r="Z2863" s="2">
        <v>11.27529068361433</v>
      </c>
    </row>
    <row r="2864" spans="1:26" x14ac:dyDescent="0.35">
      <c r="A2864" t="s">
        <v>745</v>
      </c>
      <c r="B2864" t="s">
        <v>746</v>
      </c>
      <c r="C2864" t="s">
        <v>39</v>
      </c>
      <c r="D2864" t="s">
        <v>80</v>
      </c>
      <c r="E2864" t="s">
        <v>162</v>
      </c>
      <c r="F2864" t="s">
        <v>418</v>
      </c>
      <c r="G2864" t="s">
        <v>419</v>
      </c>
      <c r="H2864" t="s">
        <v>32</v>
      </c>
      <c r="I2864" t="s">
        <v>8525</v>
      </c>
      <c r="J2864" s="1">
        <v>42099</v>
      </c>
      <c r="K2864" s="1">
        <v>42100</v>
      </c>
      <c r="L2864" t="s">
        <v>1118</v>
      </c>
      <c r="M2864">
        <f>Table1[[#This Row],[Ship Date]]-Table1[[#This Row],[Order Date]]</f>
        <v>1</v>
      </c>
      <c r="N2864">
        <v>4</v>
      </c>
      <c r="O2864" t="s">
        <v>106</v>
      </c>
      <c r="P2864" s="3">
        <v>239.94</v>
      </c>
      <c r="Q2864" s="3">
        <v>164.5664740235712</v>
      </c>
      <c r="R2864" s="3">
        <f>(Table1[[#This Row],[Selling Price]]-Table1[[#This Row],[Cost Price]])</f>
        <v>75.373525976428795</v>
      </c>
      <c r="S2864" s="12">
        <f>(Table1[[#This Row],[Profit]]/Table1[[#This Row],[Selling Price]])</f>
        <v>0.31413489195810951</v>
      </c>
      <c r="T2864">
        <v>6</v>
      </c>
      <c r="U2864" s="2">
        <f>Table1[[#This Row],[Selling Price]]*Table1[[#This Row],[Quantity]]</f>
        <v>1439.6399999999999</v>
      </c>
      <c r="V2864" s="4">
        <v>0</v>
      </c>
      <c r="W2864">
        <v>231</v>
      </c>
      <c r="X2864" t="s">
        <v>36</v>
      </c>
      <c r="Y2864" t="s">
        <v>68</v>
      </c>
      <c r="Z2864" s="2">
        <v>65.888505862555419</v>
      </c>
    </row>
    <row r="2865" spans="1:26" x14ac:dyDescent="0.35">
      <c r="A2865" t="s">
        <v>745</v>
      </c>
      <c r="B2865" t="s">
        <v>746</v>
      </c>
      <c r="C2865" t="s">
        <v>64</v>
      </c>
      <c r="D2865" t="s">
        <v>80</v>
      </c>
      <c r="E2865" t="s">
        <v>162</v>
      </c>
      <c r="F2865" t="s">
        <v>4076</v>
      </c>
      <c r="G2865" t="s">
        <v>4077</v>
      </c>
      <c r="H2865" t="s">
        <v>32</v>
      </c>
      <c r="I2865" t="s">
        <v>8552</v>
      </c>
      <c r="J2865" s="1">
        <v>43085</v>
      </c>
      <c r="K2865" s="1">
        <v>43089</v>
      </c>
      <c r="L2865" t="s">
        <v>34</v>
      </c>
      <c r="M2865">
        <f>Table1[[#This Row],[Ship Date]]-Table1[[#This Row],[Order Date]]</f>
        <v>4</v>
      </c>
      <c r="N2865">
        <v>12</v>
      </c>
      <c r="O2865" t="s">
        <v>35</v>
      </c>
      <c r="P2865" s="3">
        <v>189.95</v>
      </c>
      <c r="Q2865" s="3">
        <v>136.18897734408051</v>
      </c>
      <c r="R2865" s="3">
        <f>(Table1[[#This Row],[Selling Price]]-Table1[[#This Row],[Cost Price]])</f>
        <v>53.761022655919476</v>
      </c>
      <c r="S2865" s="12">
        <f>(Table1[[#This Row],[Profit]]/Table1[[#This Row],[Selling Price]])</f>
        <v>0.28302723167106858</v>
      </c>
      <c r="T2865">
        <v>5</v>
      </c>
      <c r="U2865" s="2">
        <f>Table1[[#This Row],[Selling Price]]*Table1[[#This Row],[Quantity]]</f>
        <v>949.75</v>
      </c>
      <c r="V2865" s="4">
        <v>0</v>
      </c>
      <c r="W2865">
        <v>193</v>
      </c>
      <c r="X2865" t="s">
        <v>36</v>
      </c>
      <c r="Y2865" t="s">
        <v>68</v>
      </c>
      <c r="Z2865" s="2">
        <v>71.072782061771008</v>
      </c>
    </row>
    <row r="2866" spans="1:26" x14ac:dyDescent="0.35">
      <c r="A2866" t="s">
        <v>745</v>
      </c>
      <c r="B2866" t="s">
        <v>746</v>
      </c>
      <c r="C2866" t="s">
        <v>45</v>
      </c>
      <c r="D2866" t="s">
        <v>80</v>
      </c>
      <c r="E2866" t="s">
        <v>81</v>
      </c>
      <c r="F2866" t="s">
        <v>2651</v>
      </c>
      <c r="G2866" t="s">
        <v>2652</v>
      </c>
      <c r="H2866" t="s">
        <v>32</v>
      </c>
      <c r="I2866" t="s">
        <v>8603</v>
      </c>
      <c r="J2866" s="1">
        <v>42247</v>
      </c>
      <c r="K2866" s="1">
        <v>42251</v>
      </c>
      <c r="L2866" t="s">
        <v>60</v>
      </c>
      <c r="M2866">
        <f>Table1[[#This Row],[Ship Date]]-Table1[[#This Row],[Order Date]]</f>
        <v>4</v>
      </c>
      <c r="N2866">
        <v>8</v>
      </c>
      <c r="O2866" t="s">
        <v>61</v>
      </c>
      <c r="P2866" s="3">
        <v>555.96</v>
      </c>
      <c r="Q2866" s="3">
        <v>385.24334061126473</v>
      </c>
      <c r="R2866" s="3">
        <f>(Table1[[#This Row],[Selling Price]]-Table1[[#This Row],[Cost Price]])</f>
        <v>170.71665938873531</v>
      </c>
      <c r="S2866" s="12">
        <f>(Table1[[#This Row],[Profit]]/Table1[[#This Row],[Selling Price]])</f>
        <v>0.307066442529562</v>
      </c>
      <c r="T2866">
        <v>5</v>
      </c>
      <c r="U2866" s="2">
        <f>Table1[[#This Row],[Selling Price]]*Table1[[#This Row],[Quantity]]</f>
        <v>2779.8</v>
      </c>
      <c r="V2866" s="4">
        <v>0.2</v>
      </c>
      <c r="W2866">
        <v>274</v>
      </c>
      <c r="X2866" t="s">
        <v>36</v>
      </c>
      <c r="Y2866" t="s">
        <v>36</v>
      </c>
      <c r="Z2866" s="2">
        <v>276.28710945732831</v>
      </c>
    </row>
    <row r="2867" spans="1:26" x14ac:dyDescent="0.35">
      <c r="A2867" t="s">
        <v>745</v>
      </c>
      <c r="B2867" t="s">
        <v>746</v>
      </c>
      <c r="C2867" t="s">
        <v>55</v>
      </c>
      <c r="D2867" t="s">
        <v>80</v>
      </c>
      <c r="E2867" t="s">
        <v>618</v>
      </c>
      <c r="F2867" t="s">
        <v>8845</v>
      </c>
      <c r="G2867" t="s">
        <v>8846</v>
      </c>
      <c r="H2867" t="s">
        <v>32</v>
      </c>
      <c r="I2867" t="s">
        <v>8844</v>
      </c>
      <c r="J2867" s="1">
        <v>42493</v>
      </c>
      <c r="K2867" s="1">
        <v>42495</v>
      </c>
      <c r="L2867" t="s">
        <v>199</v>
      </c>
      <c r="M2867">
        <f>Table1[[#This Row],[Ship Date]]-Table1[[#This Row],[Order Date]]</f>
        <v>2</v>
      </c>
      <c r="N2867">
        <v>5</v>
      </c>
      <c r="O2867" t="s">
        <v>51</v>
      </c>
      <c r="P2867" s="3">
        <v>224.93700000000001</v>
      </c>
      <c r="Q2867" s="3">
        <v>154.9214934655495</v>
      </c>
      <c r="R2867" s="3">
        <f>(Table1[[#This Row],[Selling Price]]-Table1[[#This Row],[Cost Price]])</f>
        <v>70.015506534450509</v>
      </c>
      <c r="S2867" s="12">
        <f>(Table1[[#This Row],[Profit]]/Table1[[#This Row],[Selling Price]])</f>
        <v>0.31126718385348123</v>
      </c>
      <c r="T2867">
        <v>3</v>
      </c>
      <c r="U2867" s="2">
        <f>Table1[[#This Row],[Selling Price]]*Table1[[#This Row],[Quantity]]</f>
        <v>674.81100000000004</v>
      </c>
      <c r="V2867" s="4">
        <v>0.7</v>
      </c>
      <c r="W2867">
        <v>107</v>
      </c>
      <c r="X2867" t="s">
        <v>36</v>
      </c>
      <c r="Y2867" t="s">
        <v>36</v>
      </c>
      <c r="Z2867" s="2">
        <v>132.5509689941303</v>
      </c>
    </row>
    <row r="2868" spans="1:26" x14ac:dyDescent="0.35">
      <c r="A2868" t="s">
        <v>1153</v>
      </c>
      <c r="B2868" t="s">
        <v>1154</v>
      </c>
      <c r="C2868" t="s">
        <v>39</v>
      </c>
      <c r="D2868" t="s">
        <v>80</v>
      </c>
      <c r="E2868" t="s">
        <v>162</v>
      </c>
      <c r="F2868" t="s">
        <v>1155</v>
      </c>
      <c r="G2868" t="s">
        <v>1156</v>
      </c>
      <c r="H2868" t="s">
        <v>32</v>
      </c>
      <c r="I2868" t="s">
        <v>1157</v>
      </c>
      <c r="J2868" s="1">
        <v>42181</v>
      </c>
      <c r="K2868" s="1">
        <v>42184</v>
      </c>
      <c r="L2868" t="s">
        <v>34</v>
      </c>
      <c r="M2868">
        <f>Table1[[#This Row],[Ship Date]]-Table1[[#This Row],[Order Date]]</f>
        <v>3</v>
      </c>
      <c r="N2868">
        <v>6</v>
      </c>
      <c r="O2868" t="s">
        <v>51</v>
      </c>
      <c r="P2868" s="3">
        <v>41.9</v>
      </c>
      <c r="Q2868" s="3">
        <v>27.838740887068919</v>
      </c>
      <c r="R2868" s="3">
        <f>(Table1[[#This Row],[Selling Price]]-Table1[[#This Row],[Cost Price]])</f>
        <v>14.061259112931079</v>
      </c>
      <c r="S2868" s="12">
        <f>(Table1[[#This Row],[Profit]]/Table1[[#This Row],[Selling Price]])</f>
        <v>0.33559090961649357</v>
      </c>
      <c r="T2868">
        <v>2</v>
      </c>
      <c r="U2868" s="2">
        <f>Table1[[#This Row],[Selling Price]]*Table1[[#This Row],[Quantity]]</f>
        <v>83.8</v>
      </c>
      <c r="V2868" s="4">
        <v>0</v>
      </c>
      <c r="W2868">
        <v>439</v>
      </c>
      <c r="X2868" t="s">
        <v>36</v>
      </c>
      <c r="Y2868" t="s">
        <v>52</v>
      </c>
      <c r="Z2868" s="2">
        <v>29.62777413171634</v>
      </c>
    </row>
    <row r="2869" spans="1:26" x14ac:dyDescent="0.35">
      <c r="A2869" t="s">
        <v>1153</v>
      </c>
      <c r="B2869" t="s">
        <v>1154</v>
      </c>
      <c r="C2869" t="s">
        <v>27</v>
      </c>
      <c r="D2869" t="s">
        <v>80</v>
      </c>
      <c r="E2869" t="s">
        <v>162</v>
      </c>
      <c r="F2869" t="s">
        <v>1161</v>
      </c>
      <c r="G2869" t="s">
        <v>1162</v>
      </c>
      <c r="H2869" t="s">
        <v>32</v>
      </c>
      <c r="I2869" t="s">
        <v>1160</v>
      </c>
      <c r="J2869" s="1">
        <v>42335</v>
      </c>
      <c r="K2869" s="1">
        <v>42340</v>
      </c>
      <c r="L2869" t="s">
        <v>60</v>
      </c>
      <c r="M2869">
        <f>Table1[[#This Row],[Ship Date]]-Table1[[#This Row],[Order Date]]</f>
        <v>5</v>
      </c>
      <c r="N2869">
        <v>11</v>
      </c>
      <c r="O2869" t="s">
        <v>35</v>
      </c>
      <c r="P2869" s="3">
        <v>83.975999999999999</v>
      </c>
      <c r="Q2869" s="3">
        <v>66.420046926664696</v>
      </c>
      <c r="R2869" s="3">
        <f>(Table1[[#This Row],[Selling Price]]-Table1[[#This Row],[Cost Price]])</f>
        <v>17.555953073335303</v>
      </c>
      <c r="S2869" s="12">
        <f>(Table1[[#This Row],[Profit]]/Table1[[#This Row],[Selling Price]])</f>
        <v>0.20905917254138448</v>
      </c>
      <c r="T2869">
        <v>3</v>
      </c>
      <c r="U2869" s="2">
        <f>Table1[[#This Row],[Selling Price]]*Table1[[#This Row],[Quantity]]</f>
        <v>251.928</v>
      </c>
      <c r="V2869" s="4">
        <v>0.2</v>
      </c>
      <c r="W2869">
        <v>254</v>
      </c>
      <c r="X2869" t="s">
        <v>36</v>
      </c>
      <c r="Y2869" t="s">
        <v>68</v>
      </c>
      <c r="Z2869" s="2">
        <v>63.626663677004693</v>
      </c>
    </row>
    <row r="2870" spans="1:26" x14ac:dyDescent="0.35">
      <c r="A2870" t="s">
        <v>1153</v>
      </c>
      <c r="B2870" t="s">
        <v>1154</v>
      </c>
      <c r="C2870" t="s">
        <v>45</v>
      </c>
      <c r="D2870" t="s">
        <v>80</v>
      </c>
      <c r="E2870" t="s">
        <v>81</v>
      </c>
      <c r="F2870" t="s">
        <v>1403</v>
      </c>
      <c r="G2870" t="s">
        <v>1404</v>
      </c>
      <c r="H2870" t="s">
        <v>32</v>
      </c>
      <c r="I2870" t="s">
        <v>1400</v>
      </c>
      <c r="J2870" s="1">
        <v>42896</v>
      </c>
      <c r="K2870" s="1">
        <v>42899</v>
      </c>
      <c r="L2870" t="s">
        <v>199</v>
      </c>
      <c r="M2870">
        <f>Table1[[#This Row],[Ship Date]]-Table1[[#This Row],[Order Date]]</f>
        <v>3</v>
      </c>
      <c r="N2870">
        <v>6</v>
      </c>
      <c r="O2870" t="s">
        <v>51</v>
      </c>
      <c r="P2870" s="3">
        <v>279.95999999999998</v>
      </c>
      <c r="Q2870" s="3">
        <v>186.96792096617489</v>
      </c>
      <c r="R2870" s="3">
        <f>(Table1[[#This Row],[Selling Price]]-Table1[[#This Row],[Cost Price]])</f>
        <v>92.992079033825092</v>
      </c>
      <c r="S2870" s="12">
        <f>(Table1[[#This Row],[Profit]]/Table1[[#This Row],[Selling Price]])</f>
        <v>0.33216201969504605</v>
      </c>
      <c r="T2870">
        <v>5</v>
      </c>
      <c r="U2870" s="2">
        <f>Table1[[#This Row],[Selling Price]]*Table1[[#This Row],[Quantity]]</f>
        <v>1399.8</v>
      </c>
      <c r="V2870" s="4">
        <v>0.2</v>
      </c>
      <c r="W2870">
        <v>154</v>
      </c>
      <c r="X2870" t="s">
        <v>36</v>
      </c>
      <c r="Y2870" t="s">
        <v>68</v>
      </c>
      <c r="Z2870" s="2">
        <v>88.531125374073937</v>
      </c>
    </row>
    <row r="2871" spans="1:26" x14ac:dyDescent="0.35">
      <c r="A2871" t="s">
        <v>1153</v>
      </c>
      <c r="B2871" t="s">
        <v>1154</v>
      </c>
      <c r="C2871" t="s">
        <v>64</v>
      </c>
      <c r="D2871" t="s">
        <v>80</v>
      </c>
      <c r="E2871" t="s">
        <v>81</v>
      </c>
      <c r="F2871" t="s">
        <v>3012</v>
      </c>
      <c r="G2871" t="s">
        <v>3013</v>
      </c>
      <c r="H2871" t="s">
        <v>32</v>
      </c>
      <c r="I2871" t="s">
        <v>3014</v>
      </c>
      <c r="J2871" s="1">
        <v>42125</v>
      </c>
      <c r="K2871" s="1">
        <v>42131</v>
      </c>
      <c r="L2871" t="s">
        <v>60</v>
      </c>
      <c r="M2871">
        <f>Table1[[#This Row],[Ship Date]]-Table1[[#This Row],[Order Date]]</f>
        <v>6</v>
      </c>
      <c r="N2871">
        <v>5</v>
      </c>
      <c r="O2871" t="s">
        <v>51</v>
      </c>
      <c r="P2871" s="3">
        <v>88.751999999999995</v>
      </c>
      <c r="Q2871" s="3">
        <v>64.390794155661411</v>
      </c>
      <c r="R2871" s="3">
        <f>(Table1[[#This Row],[Selling Price]]-Table1[[#This Row],[Cost Price]])</f>
        <v>24.361205844338585</v>
      </c>
      <c r="S2871" s="12">
        <f>(Table1[[#This Row],[Profit]]/Table1[[#This Row],[Selling Price]])</f>
        <v>0.27448627461171116</v>
      </c>
      <c r="T2871">
        <v>3</v>
      </c>
      <c r="U2871" s="2">
        <f>Table1[[#This Row],[Selling Price]]*Table1[[#This Row],[Quantity]]</f>
        <v>266.25599999999997</v>
      </c>
      <c r="V2871" s="4">
        <v>0.2</v>
      </c>
      <c r="W2871">
        <v>154</v>
      </c>
      <c r="X2871" t="s">
        <v>68</v>
      </c>
      <c r="Y2871" t="s">
        <v>52</v>
      </c>
      <c r="Z2871" s="2">
        <v>31.378570521934229</v>
      </c>
    </row>
    <row r="2872" spans="1:26" x14ac:dyDescent="0.35">
      <c r="A2872" t="s">
        <v>1153</v>
      </c>
      <c r="B2872" t="s">
        <v>1154</v>
      </c>
      <c r="C2872" t="s">
        <v>55</v>
      </c>
      <c r="D2872" t="s">
        <v>80</v>
      </c>
      <c r="E2872" t="s">
        <v>81</v>
      </c>
      <c r="F2872" t="s">
        <v>2970</v>
      </c>
      <c r="G2872" t="s">
        <v>2971</v>
      </c>
      <c r="H2872" t="s">
        <v>32</v>
      </c>
      <c r="I2872" t="s">
        <v>3270</v>
      </c>
      <c r="J2872" s="1">
        <v>42357</v>
      </c>
      <c r="K2872" s="1">
        <v>42362</v>
      </c>
      <c r="L2872" t="s">
        <v>60</v>
      </c>
      <c r="M2872">
        <f>Table1[[#This Row],[Ship Date]]-Table1[[#This Row],[Order Date]]</f>
        <v>5</v>
      </c>
      <c r="N2872">
        <v>12</v>
      </c>
      <c r="O2872" t="s">
        <v>35</v>
      </c>
      <c r="P2872" s="3">
        <v>675.96</v>
      </c>
      <c r="Q2872" s="3">
        <v>551.83805560709607</v>
      </c>
      <c r="R2872" s="3">
        <f>(Table1[[#This Row],[Selling Price]]-Table1[[#This Row],[Cost Price]])</f>
        <v>124.12194439290397</v>
      </c>
      <c r="S2872" s="12">
        <f>(Table1[[#This Row],[Profit]]/Table1[[#This Row],[Selling Price]])</f>
        <v>0.18362320905512747</v>
      </c>
      <c r="T2872">
        <v>5</v>
      </c>
      <c r="U2872" s="2">
        <f>Table1[[#This Row],[Selling Price]]*Table1[[#This Row],[Quantity]]</f>
        <v>3379.8</v>
      </c>
      <c r="V2872" s="4">
        <v>0.2</v>
      </c>
      <c r="W2872">
        <v>123</v>
      </c>
      <c r="X2872" t="s">
        <v>36</v>
      </c>
      <c r="Y2872" t="s">
        <v>36</v>
      </c>
      <c r="Z2872" s="2">
        <v>288.77023858424189</v>
      </c>
    </row>
    <row r="2873" spans="1:26" x14ac:dyDescent="0.35">
      <c r="A2873" t="s">
        <v>1153</v>
      </c>
      <c r="B2873" t="s">
        <v>1154</v>
      </c>
      <c r="C2873" t="s">
        <v>39</v>
      </c>
      <c r="D2873" t="s">
        <v>80</v>
      </c>
      <c r="E2873" t="s">
        <v>162</v>
      </c>
      <c r="F2873" t="s">
        <v>1850</v>
      </c>
      <c r="G2873" t="s">
        <v>1851</v>
      </c>
      <c r="H2873" t="s">
        <v>32</v>
      </c>
      <c r="I2873" t="s">
        <v>3754</v>
      </c>
      <c r="J2873" s="1">
        <v>42349</v>
      </c>
      <c r="K2873" s="1">
        <v>42349</v>
      </c>
      <c r="L2873" t="s">
        <v>1118</v>
      </c>
      <c r="M2873">
        <f>Table1[[#This Row],[Ship Date]]-Table1[[#This Row],[Order Date]]</f>
        <v>0</v>
      </c>
      <c r="N2873">
        <v>12</v>
      </c>
      <c r="O2873" t="s">
        <v>35</v>
      </c>
      <c r="P2873" s="3">
        <v>159.98400000000001</v>
      </c>
      <c r="Q2873" s="3">
        <v>133.5757999640243</v>
      </c>
      <c r="R2873" s="3">
        <f>(Table1[[#This Row],[Selling Price]]-Table1[[#This Row],[Cost Price]])</f>
        <v>26.40820003597571</v>
      </c>
      <c r="S2873" s="12">
        <f>(Table1[[#This Row],[Profit]]/Table1[[#This Row],[Selling Price]])</f>
        <v>0.16506775700054824</v>
      </c>
      <c r="T2873">
        <v>2</v>
      </c>
      <c r="U2873" s="2">
        <f>Table1[[#This Row],[Selling Price]]*Table1[[#This Row],[Quantity]]</f>
        <v>319.96800000000002</v>
      </c>
      <c r="V2873" s="4">
        <v>0.2</v>
      </c>
      <c r="W2873">
        <v>145</v>
      </c>
      <c r="X2873" t="s">
        <v>36</v>
      </c>
      <c r="Y2873" t="s">
        <v>68</v>
      </c>
      <c r="Z2873" s="2">
        <v>124.582121177731</v>
      </c>
    </row>
    <row r="2874" spans="1:26" x14ac:dyDescent="0.35">
      <c r="A2874" t="s">
        <v>1153</v>
      </c>
      <c r="B2874" t="s">
        <v>1154</v>
      </c>
      <c r="C2874" t="s">
        <v>64</v>
      </c>
      <c r="D2874" t="s">
        <v>80</v>
      </c>
      <c r="E2874" t="s">
        <v>162</v>
      </c>
      <c r="F2874" t="s">
        <v>3786</v>
      </c>
      <c r="G2874" t="s">
        <v>3787</v>
      </c>
      <c r="H2874" t="s">
        <v>32</v>
      </c>
      <c r="I2874" t="s">
        <v>3788</v>
      </c>
      <c r="J2874" s="1">
        <v>43091</v>
      </c>
      <c r="K2874" s="1">
        <v>43094</v>
      </c>
      <c r="L2874" t="s">
        <v>199</v>
      </c>
      <c r="M2874">
        <f>Table1[[#This Row],[Ship Date]]-Table1[[#This Row],[Order Date]]</f>
        <v>3</v>
      </c>
      <c r="N2874">
        <v>12</v>
      </c>
      <c r="O2874" t="s">
        <v>35</v>
      </c>
      <c r="P2874" s="3">
        <v>199.95</v>
      </c>
      <c r="Q2874" s="3">
        <v>157.43733645864381</v>
      </c>
      <c r="R2874" s="3">
        <f>(Table1[[#This Row],[Selling Price]]-Table1[[#This Row],[Cost Price]])</f>
        <v>42.512663541356176</v>
      </c>
      <c r="S2874" s="12">
        <f>(Table1[[#This Row],[Profit]]/Table1[[#This Row],[Selling Price]])</f>
        <v>0.21261647182473709</v>
      </c>
      <c r="T2874">
        <v>5</v>
      </c>
      <c r="U2874" s="2">
        <f>Table1[[#This Row],[Selling Price]]*Table1[[#This Row],[Quantity]]</f>
        <v>999.75</v>
      </c>
      <c r="V2874" s="4">
        <v>0</v>
      </c>
      <c r="W2874">
        <v>128</v>
      </c>
      <c r="X2874" t="s">
        <v>36</v>
      </c>
      <c r="Y2874" t="s">
        <v>68</v>
      </c>
      <c r="Z2874" s="2">
        <v>79.579095219787462</v>
      </c>
    </row>
    <row r="2875" spans="1:26" x14ac:dyDescent="0.35">
      <c r="A2875" t="s">
        <v>1153</v>
      </c>
      <c r="B2875" t="s">
        <v>1154</v>
      </c>
      <c r="C2875" t="s">
        <v>27</v>
      </c>
      <c r="D2875" t="s">
        <v>80</v>
      </c>
      <c r="E2875" t="s">
        <v>81</v>
      </c>
      <c r="F2875" t="s">
        <v>694</v>
      </c>
      <c r="G2875" t="s">
        <v>695</v>
      </c>
      <c r="H2875" t="s">
        <v>32</v>
      </c>
      <c r="I2875" t="s">
        <v>3950</v>
      </c>
      <c r="J2875" s="1">
        <v>41834</v>
      </c>
      <c r="K2875" s="1">
        <v>41840</v>
      </c>
      <c r="L2875" t="s">
        <v>60</v>
      </c>
      <c r="M2875">
        <f>Table1[[#This Row],[Ship Date]]-Table1[[#This Row],[Order Date]]</f>
        <v>6</v>
      </c>
      <c r="N2875">
        <v>7</v>
      </c>
      <c r="O2875" t="s">
        <v>51</v>
      </c>
      <c r="P2875" s="3">
        <v>38.271999999999998</v>
      </c>
      <c r="Q2875" s="3">
        <v>26.172411149505859</v>
      </c>
      <c r="R2875" s="3">
        <f>(Table1[[#This Row],[Selling Price]]-Table1[[#This Row],[Cost Price]])</f>
        <v>12.09958885049414</v>
      </c>
      <c r="S2875" s="12">
        <f>(Table1[[#This Row],[Profit]]/Table1[[#This Row],[Selling Price]])</f>
        <v>0.31614728392804503</v>
      </c>
      <c r="T2875">
        <v>4</v>
      </c>
      <c r="U2875" s="2">
        <f>Table1[[#This Row],[Selling Price]]*Table1[[#This Row],[Quantity]]</f>
        <v>153.08799999999999</v>
      </c>
      <c r="V2875" s="4">
        <v>0.2</v>
      </c>
      <c r="W2875">
        <v>184</v>
      </c>
      <c r="X2875" t="s">
        <v>68</v>
      </c>
      <c r="Y2875" t="s">
        <v>52</v>
      </c>
      <c r="Z2875" s="2">
        <v>25.441056316294912</v>
      </c>
    </row>
    <row r="2876" spans="1:26" x14ac:dyDescent="0.35">
      <c r="A2876" t="s">
        <v>1153</v>
      </c>
      <c r="B2876" t="s">
        <v>1154</v>
      </c>
      <c r="C2876" t="s">
        <v>64</v>
      </c>
      <c r="D2876" t="s">
        <v>80</v>
      </c>
      <c r="E2876" t="s">
        <v>81</v>
      </c>
      <c r="F2876" t="s">
        <v>2057</v>
      </c>
      <c r="G2876" t="s">
        <v>2058</v>
      </c>
      <c r="H2876" t="s">
        <v>32</v>
      </c>
      <c r="I2876" t="s">
        <v>4843</v>
      </c>
      <c r="J2876" s="1">
        <v>42432</v>
      </c>
      <c r="K2876" s="1">
        <v>42437</v>
      </c>
      <c r="L2876" t="s">
        <v>60</v>
      </c>
      <c r="M2876">
        <f>Table1[[#This Row],[Ship Date]]-Table1[[#This Row],[Order Date]]</f>
        <v>5</v>
      </c>
      <c r="N2876">
        <v>3</v>
      </c>
      <c r="O2876" t="s">
        <v>106</v>
      </c>
      <c r="P2876" s="3">
        <v>479.95</v>
      </c>
      <c r="Q2876" s="3">
        <v>344.73865985600048</v>
      </c>
      <c r="R2876" s="3">
        <f>(Table1[[#This Row],[Selling Price]]-Table1[[#This Row],[Cost Price]])</f>
        <v>135.21134014399951</v>
      </c>
      <c r="S2876" s="12">
        <f>(Table1[[#This Row],[Profit]]/Table1[[#This Row],[Selling Price]])</f>
        <v>0.28171963776226588</v>
      </c>
      <c r="T2876">
        <v>5</v>
      </c>
      <c r="U2876" s="2">
        <f>Table1[[#This Row],[Selling Price]]*Table1[[#This Row],[Quantity]]</f>
        <v>2399.75</v>
      </c>
      <c r="V2876" s="4">
        <v>0</v>
      </c>
      <c r="W2876">
        <v>457</v>
      </c>
      <c r="X2876" t="s">
        <v>36</v>
      </c>
      <c r="Y2876" t="s">
        <v>36</v>
      </c>
      <c r="Z2876" s="2">
        <v>284.03958413502858</v>
      </c>
    </row>
    <row r="2877" spans="1:26" x14ac:dyDescent="0.35">
      <c r="A2877" t="s">
        <v>1153</v>
      </c>
      <c r="B2877" t="s">
        <v>1154</v>
      </c>
      <c r="C2877" t="s">
        <v>64</v>
      </c>
      <c r="D2877" t="s">
        <v>80</v>
      </c>
      <c r="E2877" t="s">
        <v>81</v>
      </c>
      <c r="F2877" t="s">
        <v>2605</v>
      </c>
      <c r="G2877" t="s">
        <v>2606</v>
      </c>
      <c r="H2877" t="s">
        <v>32</v>
      </c>
      <c r="I2877" t="s">
        <v>4921</v>
      </c>
      <c r="J2877" s="1">
        <v>42806</v>
      </c>
      <c r="K2877" s="1">
        <v>42811</v>
      </c>
      <c r="L2877" t="s">
        <v>60</v>
      </c>
      <c r="M2877">
        <f>Table1[[#This Row],[Ship Date]]-Table1[[#This Row],[Order Date]]</f>
        <v>5</v>
      </c>
      <c r="N2877">
        <v>3</v>
      </c>
      <c r="O2877" t="s">
        <v>106</v>
      </c>
      <c r="P2877" s="3">
        <v>69.930000000000007</v>
      </c>
      <c r="Q2877" s="3">
        <v>47.201329684832523</v>
      </c>
      <c r="R2877" s="3">
        <f>(Table1[[#This Row],[Selling Price]]-Table1[[#This Row],[Cost Price]])</f>
        <v>22.728670315167484</v>
      </c>
      <c r="S2877" s="12">
        <f>(Table1[[#This Row],[Profit]]/Table1[[#This Row],[Selling Price]])</f>
        <v>0.32502031052720554</v>
      </c>
      <c r="T2877">
        <v>7</v>
      </c>
      <c r="U2877" s="2">
        <f>Table1[[#This Row],[Selling Price]]*Table1[[#This Row],[Quantity]]</f>
        <v>489.51000000000005</v>
      </c>
      <c r="V2877" s="4">
        <v>0</v>
      </c>
      <c r="W2877">
        <v>195</v>
      </c>
      <c r="X2877" t="s">
        <v>36</v>
      </c>
      <c r="Y2877" t="s">
        <v>52</v>
      </c>
      <c r="Z2877" s="2">
        <v>29.228220198978931</v>
      </c>
    </row>
    <row r="2878" spans="1:26" x14ac:dyDescent="0.35">
      <c r="A2878" t="s">
        <v>1153</v>
      </c>
      <c r="B2878" t="s">
        <v>1154</v>
      </c>
      <c r="C2878" t="s">
        <v>27</v>
      </c>
      <c r="D2878" t="s">
        <v>80</v>
      </c>
      <c r="E2878" t="s">
        <v>162</v>
      </c>
      <c r="F2878" t="s">
        <v>3183</v>
      </c>
      <c r="G2878" t="s">
        <v>3184</v>
      </c>
      <c r="H2878" t="s">
        <v>32</v>
      </c>
      <c r="I2878" t="s">
        <v>4954</v>
      </c>
      <c r="J2878" s="1">
        <v>41914</v>
      </c>
      <c r="K2878" s="1">
        <v>41917</v>
      </c>
      <c r="L2878" t="s">
        <v>199</v>
      </c>
      <c r="M2878">
        <f>Table1[[#This Row],[Ship Date]]-Table1[[#This Row],[Order Date]]</f>
        <v>3</v>
      </c>
      <c r="N2878">
        <v>10</v>
      </c>
      <c r="O2878" t="s">
        <v>61</v>
      </c>
      <c r="P2878" s="3">
        <v>7.16</v>
      </c>
      <c r="Q2878" s="3">
        <v>4.798069064799618</v>
      </c>
      <c r="R2878" s="3">
        <f>(Table1[[#This Row],[Selling Price]]-Table1[[#This Row],[Cost Price]])</f>
        <v>2.3619309352003821</v>
      </c>
      <c r="S2878" s="12">
        <f>(Table1[[#This Row],[Profit]]/Table1[[#This Row],[Selling Price]])</f>
        <v>0.32987862223469022</v>
      </c>
      <c r="T2878">
        <v>1</v>
      </c>
      <c r="U2878" s="2">
        <f>Table1[[#This Row],[Selling Price]]*Table1[[#This Row],[Quantity]]</f>
        <v>7.16</v>
      </c>
      <c r="V2878" s="4">
        <v>0.2</v>
      </c>
      <c r="W2878">
        <v>363</v>
      </c>
      <c r="X2878" t="s">
        <v>36</v>
      </c>
      <c r="Y2878" t="s">
        <v>52</v>
      </c>
      <c r="Z2878" s="2">
        <v>18.40910623326652</v>
      </c>
    </row>
    <row r="2879" spans="1:26" x14ac:dyDescent="0.35">
      <c r="A2879" t="s">
        <v>1153</v>
      </c>
      <c r="B2879" t="s">
        <v>1154</v>
      </c>
      <c r="C2879" t="s">
        <v>55</v>
      </c>
      <c r="D2879" t="s">
        <v>80</v>
      </c>
      <c r="E2879" t="s">
        <v>618</v>
      </c>
      <c r="F2879" t="s">
        <v>5185</v>
      </c>
      <c r="G2879" t="s">
        <v>5186</v>
      </c>
      <c r="H2879" t="s">
        <v>32</v>
      </c>
      <c r="I2879" t="s">
        <v>5187</v>
      </c>
      <c r="J2879" s="1">
        <v>41747</v>
      </c>
      <c r="K2879" s="1">
        <v>41752</v>
      </c>
      <c r="L2879" t="s">
        <v>60</v>
      </c>
      <c r="M2879">
        <f>Table1[[#This Row],[Ship Date]]-Table1[[#This Row],[Order Date]]</f>
        <v>5</v>
      </c>
      <c r="N2879">
        <v>4</v>
      </c>
      <c r="O2879" t="s">
        <v>106</v>
      </c>
      <c r="P2879" s="3">
        <v>287.96800000000002</v>
      </c>
      <c r="Q2879" s="3">
        <v>236.23353819832221</v>
      </c>
      <c r="R2879" s="3">
        <f>(Table1[[#This Row],[Selling Price]]-Table1[[#This Row],[Cost Price]])</f>
        <v>51.73446180167781</v>
      </c>
      <c r="S2879" s="12">
        <f>(Table1[[#This Row],[Profit]]/Table1[[#This Row],[Selling Price]])</f>
        <v>0.17965350942353944</v>
      </c>
      <c r="T2879">
        <v>4</v>
      </c>
      <c r="U2879" s="2">
        <f>Table1[[#This Row],[Selling Price]]*Table1[[#This Row],[Quantity]]</f>
        <v>1151.8720000000001</v>
      </c>
      <c r="V2879" s="4">
        <v>0.2</v>
      </c>
      <c r="W2879">
        <v>173</v>
      </c>
      <c r="X2879" t="s">
        <v>36</v>
      </c>
      <c r="Y2879" t="s">
        <v>36</v>
      </c>
      <c r="Z2879" s="2">
        <v>241.80364910811409</v>
      </c>
    </row>
    <row r="2880" spans="1:26" x14ac:dyDescent="0.35">
      <c r="A2880" t="s">
        <v>1153</v>
      </c>
      <c r="B2880" t="s">
        <v>1154</v>
      </c>
      <c r="C2880" t="s">
        <v>64</v>
      </c>
      <c r="D2880" t="s">
        <v>80</v>
      </c>
      <c r="E2880" t="s">
        <v>81</v>
      </c>
      <c r="F2880" t="s">
        <v>4500</v>
      </c>
      <c r="G2880" t="s">
        <v>4501</v>
      </c>
      <c r="H2880" t="s">
        <v>32</v>
      </c>
      <c r="I2880" t="s">
        <v>5341</v>
      </c>
      <c r="J2880" s="1">
        <v>42446</v>
      </c>
      <c r="K2880" s="1">
        <v>42446</v>
      </c>
      <c r="L2880" t="s">
        <v>1118</v>
      </c>
      <c r="M2880">
        <f>Table1[[#This Row],[Ship Date]]-Table1[[#This Row],[Order Date]]</f>
        <v>0</v>
      </c>
      <c r="N2880">
        <v>3</v>
      </c>
      <c r="O2880" t="s">
        <v>106</v>
      </c>
      <c r="P2880" s="3">
        <v>129.97999999999999</v>
      </c>
      <c r="Q2880" s="3">
        <v>85.836666254637464</v>
      </c>
      <c r="R2880" s="3">
        <f>(Table1[[#This Row],[Selling Price]]-Table1[[#This Row],[Cost Price]])</f>
        <v>44.143333745362526</v>
      </c>
      <c r="S2880" s="12">
        <f>(Table1[[#This Row],[Profit]]/Table1[[#This Row],[Selling Price]])</f>
        <v>0.33961635440346616</v>
      </c>
      <c r="T2880">
        <v>2</v>
      </c>
      <c r="U2880" s="2">
        <f>Table1[[#This Row],[Selling Price]]*Table1[[#This Row],[Quantity]]</f>
        <v>259.95999999999998</v>
      </c>
      <c r="V2880" s="4">
        <v>0</v>
      </c>
      <c r="W2880">
        <v>499</v>
      </c>
      <c r="X2880" t="s">
        <v>36</v>
      </c>
      <c r="Y2880" t="s">
        <v>36</v>
      </c>
      <c r="Z2880" s="2">
        <v>176.8874510551837</v>
      </c>
    </row>
    <row r="2881" spans="1:26" x14ac:dyDescent="0.35">
      <c r="A2881" t="s">
        <v>1153</v>
      </c>
      <c r="B2881" t="s">
        <v>1154</v>
      </c>
      <c r="C2881" t="s">
        <v>55</v>
      </c>
      <c r="D2881" t="s">
        <v>80</v>
      </c>
      <c r="E2881" t="s">
        <v>162</v>
      </c>
      <c r="F2881" t="s">
        <v>676</v>
      </c>
      <c r="G2881" t="s">
        <v>677</v>
      </c>
      <c r="H2881" t="s">
        <v>32</v>
      </c>
      <c r="I2881" t="s">
        <v>5839</v>
      </c>
      <c r="J2881" s="1">
        <v>42190</v>
      </c>
      <c r="K2881" s="1">
        <v>42195</v>
      </c>
      <c r="L2881" t="s">
        <v>60</v>
      </c>
      <c r="M2881">
        <f>Table1[[#This Row],[Ship Date]]-Table1[[#This Row],[Order Date]]</f>
        <v>5</v>
      </c>
      <c r="N2881">
        <v>7</v>
      </c>
      <c r="O2881" t="s">
        <v>51</v>
      </c>
      <c r="P2881" s="3">
        <v>34.799999999999997</v>
      </c>
      <c r="Q2881" s="3">
        <v>25.28763635017463</v>
      </c>
      <c r="R2881" s="3">
        <f>(Table1[[#This Row],[Selling Price]]-Table1[[#This Row],[Cost Price]])</f>
        <v>9.5123636498253674</v>
      </c>
      <c r="S2881" s="12">
        <f>(Table1[[#This Row],[Profit]]/Table1[[#This Row],[Selling Price]])</f>
        <v>0.27334378304095885</v>
      </c>
      <c r="T2881">
        <v>3</v>
      </c>
      <c r="U2881" s="2">
        <f>Table1[[#This Row],[Selling Price]]*Table1[[#This Row],[Quantity]]</f>
        <v>104.39999999999999</v>
      </c>
      <c r="V2881" s="4">
        <v>0.2</v>
      </c>
      <c r="W2881">
        <v>182</v>
      </c>
      <c r="X2881" t="s">
        <v>36</v>
      </c>
      <c r="Y2881" t="s">
        <v>52</v>
      </c>
      <c r="Z2881" s="2">
        <v>35.012821461097182</v>
      </c>
    </row>
    <row r="2882" spans="1:26" x14ac:dyDescent="0.35">
      <c r="A2882" t="s">
        <v>1153</v>
      </c>
      <c r="B2882" t="s">
        <v>1154</v>
      </c>
      <c r="C2882" t="s">
        <v>45</v>
      </c>
      <c r="D2882" t="s">
        <v>80</v>
      </c>
      <c r="E2882" t="s">
        <v>162</v>
      </c>
      <c r="F2882" t="s">
        <v>6109</v>
      </c>
      <c r="G2882" t="s">
        <v>6110</v>
      </c>
      <c r="H2882" t="s">
        <v>32</v>
      </c>
      <c r="I2882" t="s">
        <v>6108</v>
      </c>
      <c r="J2882" s="1">
        <v>42349</v>
      </c>
      <c r="K2882" s="1">
        <v>42354</v>
      </c>
      <c r="L2882" t="s">
        <v>60</v>
      </c>
      <c r="M2882">
        <f>Table1[[#This Row],[Ship Date]]-Table1[[#This Row],[Order Date]]</f>
        <v>5</v>
      </c>
      <c r="N2882">
        <v>12</v>
      </c>
      <c r="O2882" t="s">
        <v>35</v>
      </c>
      <c r="P2882" s="3">
        <v>58.08</v>
      </c>
      <c r="Q2882" s="3">
        <v>39.620271793819398</v>
      </c>
      <c r="R2882" s="3">
        <f>(Table1[[#This Row],[Selling Price]]-Table1[[#This Row],[Cost Price]])</f>
        <v>18.4597282061806</v>
      </c>
      <c r="S2882" s="12">
        <f>(Table1[[#This Row],[Profit]]/Table1[[#This Row],[Selling Price]])</f>
        <v>0.31783278591908748</v>
      </c>
      <c r="T2882">
        <v>4</v>
      </c>
      <c r="U2882" s="2">
        <f>Table1[[#This Row],[Selling Price]]*Table1[[#This Row],[Quantity]]</f>
        <v>232.32</v>
      </c>
      <c r="V2882" s="4">
        <v>0.2</v>
      </c>
      <c r="W2882">
        <v>168</v>
      </c>
      <c r="X2882" t="s">
        <v>36</v>
      </c>
      <c r="Y2882" t="s">
        <v>52</v>
      </c>
      <c r="Z2882" s="2">
        <v>14.52</v>
      </c>
    </row>
    <row r="2883" spans="1:26" x14ac:dyDescent="0.35">
      <c r="A2883" t="s">
        <v>1153</v>
      </c>
      <c r="B2883" t="s">
        <v>1154</v>
      </c>
      <c r="C2883" t="s">
        <v>39</v>
      </c>
      <c r="D2883" t="s">
        <v>80</v>
      </c>
      <c r="E2883" t="s">
        <v>81</v>
      </c>
      <c r="F2883" t="s">
        <v>1640</v>
      </c>
      <c r="G2883" t="s">
        <v>1641</v>
      </c>
      <c r="H2883" t="s">
        <v>32</v>
      </c>
      <c r="I2883" t="s">
        <v>6155</v>
      </c>
      <c r="J2883" s="1">
        <v>42912</v>
      </c>
      <c r="K2883" s="1">
        <v>42916</v>
      </c>
      <c r="L2883" t="s">
        <v>60</v>
      </c>
      <c r="M2883">
        <f>Table1[[#This Row],[Ship Date]]-Table1[[#This Row],[Order Date]]</f>
        <v>4</v>
      </c>
      <c r="N2883">
        <v>6</v>
      </c>
      <c r="O2883" t="s">
        <v>51</v>
      </c>
      <c r="P2883" s="3">
        <v>239.97</v>
      </c>
      <c r="Q2883" s="3">
        <v>170.74233496065179</v>
      </c>
      <c r="R2883" s="3">
        <f>(Table1[[#This Row],[Selling Price]]-Table1[[#This Row],[Cost Price]])</f>
        <v>69.22766503934821</v>
      </c>
      <c r="S2883" s="12">
        <f>(Table1[[#This Row],[Profit]]/Table1[[#This Row],[Selling Price]])</f>
        <v>0.28848466491373176</v>
      </c>
      <c r="T2883">
        <v>3</v>
      </c>
      <c r="U2883" s="2">
        <f>Table1[[#This Row],[Selling Price]]*Table1[[#This Row],[Quantity]]</f>
        <v>719.91</v>
      </c>
      <c r="V2883" s="4">
        <v>0</v>
      </c>
      <c r="W2883">
        <v>408</v>
      </c>
      <c r="X2883" t="s">
        <v>36</v>
      </c>
      <c r="Y2883" t="s">
        <v>36</v>
      </c>
      <c r="Z2883" s="2">
        <v>156.99247493176219</v>
      </c>
    </row>
    <row r="2884" spans="1:26" x14ac:dyDescent="0.35">
      <c r="A2884" t="s">
        <v>1153</v>
      </c>
      <c r="B2884" t="s">
        <v>1154</v>
      </c>
      <c r="C2884" t="s">
        <v>55</v>
      </c>
      <c r="D2884" t="s">
        <v>80</v>
      </c>
      <c r="E2884" t="s">
        <v>81</v>
      </c>
      <c r="F2884" t="s">
        <v>2679</v>
      </c>
      <c r="G2884" t="s">
        <v>4869</v>
      </c>
      <c r="H2884" t="s">
        <v>32</v>
      </c>
      <c r="I2884" t="s">
        <v>6228</v>
      </c>
      <c r="J2884" s="1">
        <v>42978</v>
      </c>
      <c r="K2884" s="1">
        <v>42982</v>
      </c>
      <c r="L2884" t="s">
        <v>60</v>
      </c>
      <c r="M2884">
        <f>Table1[[#This Row],[Ship Date]]-Table1[[#This Row],[Order Date]]</f>
        <v>4</v>
      </c>
      <c r="N2884">
        <v>8</v>
      </c>
      <c r="O2884" t="s">
        <v>61</v>
      </c>
      <c r="P2884" s="3">
        <v>689.40800000000002</v>
      </c>
      <c r="Q2884" s="3">
        <v>576.2373656172972</v>
      </c>
      <c r="R2884" s="3">
        <f>(Table1[[#This Row],[Selling Price]]-Table1[[#This Row],[Cost Price]])</f>
        <v>113.17063438270281</v>
      </c>
      <c r="S2884" s="12">
        <f>(Table1[[#This Row],[Profit]]/Table1[[#This Row],[Selling Price]])</f>
        <v>0.16415625345615775</v>
      </c>
      <c r="T2884">
        <v>4</v>
      </c>
      <c r="U2884" s="2">
        <f>Table1[[#This Row],[Selling Price]]*Table1[[#This Row],[Quantity]]</f>
        <v>2757.6320000000001</v>
      </c>
      <c r="V2884" s="4">
        <v>0.2</v>
      </c>
      <c r="W2884">
        <v>228</v>
      </c>
      <c r="X2884" t="s">
        <v>36</v>
      </c>
      <c r="Y2884" t="s">
        <v>36</v>
      </c>
      <c r="Z2884" s="2">
        <v>858.63100096736207</v>
      </c>
    </row>
    <row r="2885" spans="1:26" x14ac:dyDescent="0.35">
      <c r="A2885" t="s">
        <v>1153</v>
      </c>
      <c r="B2885" t="s">
        <v>1154</v>
      </c>
      <c r="C2885" t="s">
        <v>45</v>
      </c>
      <c r="D2885" t="s">
        <v>80</v>
      </c>
      <c r="E2885" t="s">
        <v>162</v>
      </c>
      <c r="F2885" t="s">
        <v>2016</v>
      </c>
      <c r="G2885" t="s">
        <v>2017</v>
      </c>
      <c r="H2885" t="s">
        <v>32</v>
      </c>
      <c r="I2885" t="s">
        <v>6271</v>
      </c>
      <c r="J2885" s="1">
        <v>41729</v>
      </c>
      <c r="K2885" s="1">
        <v>41733</v>
      </c>
      <c r="L2885" t="s">
        <v>60</v>
      </c>
      <c r="M2885">
        <f>Table1[[#This Row],[Ship Date]]-Table1[[#This Row],[Order Date]]</f>
        <v>4</v>
      </c>
      <c r="N2885">
        <v>3</v>
      </c>
      <c r="O2885" t="s">
        <v>106</v>
      </c>
      <c r="P2885" s="3">
        <v>79.983999999999995</v>
      </c>
      <c r="Q2885" s="3">
        <v>53.951415545253298</v>
      </c>
      <c r="R2885" s="3">
        <f>(Table1[[#This Row],[Selling Price]]-Table1[[#This Row],[Cost Price]])</f>
        <v>26.032584454746697</v>
      </c>
      <c r="S2885" s="12">
        <f>(Table1[[#This Row],[Profit]]/Table1[[#This Row],[Selling Price]])</f>
        <v>0.32547240016436663</v>
      </c>
      <c r="T2885">
        <v>2</v>
      </c>
      <c r="U2885" s="2">
        <f>Table1[[#This Row],[Selling Price]]*Table1[[#This Row],[Quantity]]</f>
        <v>159.96799999999999</v>
      </c>
      <c r="V2885" s="4">
        <v>0.2</v>
      </c>
      <c r="W2885">
        <v>197</v>
      </c>
      <c r="X2885" t="s">
        <v>36</v>
      </c>
      <c r="Y2885" t="s">
        <v>68</v>
      </c>
      <c r="Z2885" s="2">
        <v>105.2959184568266</v>
      </c>
    </row>
    <row r="2886" spans="1:26" x14ac:dyDescent="0.35">
      <c r="A2886" t="s">
        <v>1153</v>
      </c>
      <c r="B2886" t="s">
        <v>1154</v>
      </c>
      <c r="C2886" t="s">
        <v>27</v>
      </c>
      <c r="D2886" t="s">
        <v>80</v>
      </c>
      <c r="E2886" t="s">
        <v>81</v>
      </c>
      <c r="F2886" t="s">
        <v>5435</v>
      </c>
      <c r="G2886" t="s">
        <v>5436</v>
      </c>
      <c r="H2886" t="s">
        <v>32</v>
      </c>
      <c r="I2886" t="s">
        <v>6352</v>
      </c>
      <c r="J2886" s="1">
        <v>42335</v>
      </c>
      <c r="K2886" s="1">
        <v>42341</v>
      </c>
      <c r="L2886" t="s">
        <v>60</v>
      </c>
      <c r="M2886">
        <f>Table1[[#This Row],[Ship Date]]-Table1[[#This Row],[Order Date]]</f>
        <v>6</v>
      </c>
      <c r="N2886">
        <v>11</v>
      </c>
      <c r="O2886" t="s">
        <v>35</v>
      </c>
      <c r="P2886" s="3">
        <v>748.75199999999995</v>
      </c>
      <c r="Q2886" s="3">
        <v>505.77087420921549</v>
      </c>
      <c r="R2886" s="3">
        <f>(Table1[[#This Row],[Selling Price]]-Table1[[#This Row],[Cost Price]])</f>
        <v>242.98112579078446</v>
      </c>
      <c r="S2886" s="12">
        <f>(Table1[[#This Row],[Profit]]/Table1[[#This Row],[Selling Price]])</f>
        <v>0.32451482705994039</v>
      </c>
      <c r="T2886">
        <v>8</v>
      </c>
      <c r="U2886" s="2">
        <f>Table1[[#This Row],[Selling Price]]*Table1[[#This Row],[Quantity]]</f>
        <v>5990.0159999999996</v>
      </c>
      <c r="V2886" s="4">
        <v>0.4</v>
      </c>
      <c r="W2886">
        <v>208</v>
      </c>
      <c r="X2886" t="s">
        <v>68</v>
      </c>
      <c r="Y2886" t="s">
        <v>36</v>
      </c>
      <c r="Z2886" s="2">
        <v>324.71907925672201</v>
      </c>
    </row>
    <row r="2887" spans="1:26" x14ac:dyDescent="0.35">
      <c r="A2887" t="s">
        <v>1153</v>
      </c>
      <c r="B2887" t="s">
        <v>1154</v>
      </c>
      <c r="C2887" t="s">
        <v>64</v>
      </c>
      <c r="D2887" t="s">
        <v>80</v>
      </c>
      <c r="E2887" t="s">
        <v>81</v>
      </c>
      <c r="F2887" t="s">
        <v>3522</v>
      </c>
      <c r="G2887" t="s">
        <v>3523</v>
      </c>
      <c r="H2887" t="s">
        <v>32</v>
      </c>
      <c r="I2887" t="s">
        <v>6360</v>
      </c>
      <c r="J2887" s="1">
        <v>42432</v>
      </c>
      <c r="K2887" s="1">
        <v>42437</v>
      </c>
      <c r="L2887" t="s">
        <v>60</v>
      </c>
      <c r="M2887">
        <f>Table1[[#This Row],[Ship Date]]-Table1[[#This Row],[Order Date]]</f>
        <v>5</v>
      </c>
      <c r="N2887">
        <v>3</v>
      </c>
      <c r="O2887" t="s">
        <v>106</v>
      </c>
      <c r="P2887" s="3">
        <v>431.976</v>
      </c>
      <c r="Q2887" s="3">
        <v>353.05829151756399</v>
      </c>
      <c r="R2887" s="3">
        <f>(Table1[[#This Row],[Selling Price]]-Table1[[#This Row],[Cost Price]])</f>
        <v>78.917708482436012</v>
      </c>
      <c r="S2887" s="12">
        <f>(Table1[[#This Row],[Profit]]/Table1[[#This Row],[Selling Price]])</f>
        <v>0.18269003019250146</v>
      </c>
      <c r="T2887">
        <v>3</v>
      </c>
      <c r="U2887" s="2">
        <f>Table1[[#This Row],[Selling Price]]*Table1[[#This Row],[Quantity]]</f>
        <v>1295.9279999999999</v>
      </c>
      <c r="V2887" s="4">
        <v>0.2</v>
      </c>
      <c r="W2887">
        <v>388</v>
      </c>
      <c r="X2887" t="s">
        <v>36</v>
      </c>
      <c r="Y2887" t="s">
        <v>36</v>
      </c>
      <c r="Z2887" s="2">
        <v>410.86297570696939</v>
      </c>
    </row>
    <row r="2888" spans="1:26" x14ac:dyDescent="0.35">
      <c r="A2888" t="s">
        <v>1153</v>
      </c>
      <c r="B2888" t="s">
        <v>1154</v>
      </c>
      <c r="C2888" t="s">
        <v>45</v>
      </c>
      <c r="D2888" t="s">
        <v>80</v>
      </c>
      <c r="E2888" t="s">
        <v>162</v>
      </c>
      <c r="F2888" t="s">
        <v>5034</v>
      </c>
      <c r="G2888" t="s">
        <v>5035</v>
      </c>
      <c r="H2888" t="s">
        <v>32</v>
      </c>
      <c r="I2888" t="s">
        <v>6660</v>
      </c>
      <c r="J2888" s="1">
        <v>42981</v>
      </c>
      <c r="K2888" s="1">
        <v>42986</v>
      </c>
      <c r="L2888" t="s">
        <v>60</v>
      </c>
      <c r="M2888">
        <f>Table1[[#This Row],[Ship Date]]-Table1[[#This Row],[Order Date]]</f>
        <v>5</v>
      </c>
      <c r="N2888">
        <v>9</v>
      </c>
      <c r="O2888" t="s">
        <v>61</v>
      </c>
      <c r="P2888" s="3">
        <v>284.97000000000003</v>
      </c>
      <c r="Q2888" s="3">
        <v>218.4011237908077</v>
      </c>
      <c r="R2888" s="3">
        <f>(Table1[[#This Row],[Selling Price]]-Table1[[#This Row],[Cost Price]])</f>
        <v>66.568876209192325</v>
      </c>
      <c r="S2888" s="12">
        <f>(Table1[[#This Row],[Profit]]/Table1[[#This Row],[Selling Price]])</f>
        <v>0.2335995936736931</v>
      </c>
      <c r="T2888">
        <v>3</v>
      </c>
      <c r="U2888" s="2">
        <f>Table1[[#This Row],[Selling Price]]*Table1[[#This Row],[Quantity]]</f>
        <v>854.91000000000008</v>
      </c>
      <c r="V2888" s="4">
        <v>0</v>
      </c>
      <c r="W2888">
        <v>339</v>
      </c>
      <c r="X2888" t="s">
        <v>36</v>
      </c>
      <c r="Y2888" t="s">
        <v>68</v>
      </c>
      <c r="Z2888" s="2">
        <v>132.39666081237351</v>
      </c>
    </row>
    <row r="2889" spans="1:26" x14ac:dyDescent="0.35">
      <c r="A2889" t="s">
        <v>1153</v>
      </c>
      <c r="B2889" t="s">
        <v>1154</v>
      </c>
      <c r="C2889" t="s">
        <v>39</v>
      </c>
      <c r="D2889" t="s">
        <v>80</v>
      </c>
      <c r="E2889" t="s">
        <v>618</v>
      </c>
      <c r="F2889" t="s">
        <v>6480</v>
      </c>
      <c r="G2889" t="s">
        <v>6481</v>
      </c>
      <c r="H2889" t="s">
        <v>32</v>
      </c>
      <c r="I2889" t="s">
        <v>6730</v>
      </c>
      <c r="J2889" s="1">
        <v>42330</v>
      </c>
      <c r="K2889" s="1">
        <v>42331</v>
      </c>
      <c r="L2889" t="s">
        <v>199</v>
      </c>
      <c r="M2889">
        <f>Table1[[#This Row],[Ship Date]]-Table1[[#This Row],[Order Date]]</f>
        <v>1</v>
      </c>
      <c r="N2889">
        <v>11</v>
      </c>
      <c r="O2889" t="s">
        <v>35</v>
      </c>
      <c r="P2889" s="3">
        <v>32.984999999999999</v>
      </c>
      <c r="Q2889" s="3">
        <v>23.849666451736049</v>
      </c>
      <c r="R2889" s="3">
        <f>(Table1[[#This Row],[Selling Price]]-Table1[[#This Row],[Cost Price]])</f>
        <v>9.1353335482639508</v>
      </c>
      <c r="S2889" s="12">
        <f>(Table1[[#This Row],[Profit]]/Table1[[#This Row],[Selling Price]])</f>
        <v>0.27695417760387908</v>
      </c>
      <c r="T2889">
        <v>3</v>
      </c>
      <c r="U2889" s="2">
        <f>Table1[[#This Row],[Selling Price]]*Table1[[#This Row],[Quantity]]</f>
        <v>98.954999999999998</v>
      </c>
      <c r="V2889" s="4">
        <v>0.5</v>
      </c>
      <c r="W2889">
        <v>442</v>
      </c>
      <c r="X2889" t="s">
        <v>36</v>
      </c>
      <c r="Y2889" t="s">
        <v>68</v>
      </c>
      <c r="Z2889" s="2">
        <v>36.333442900446421</v>
      </c>
    </row>
    <row r="2890" spans="1:26" x14ac:dyDescent="0.35">
      <c r="A2890" t="s">
        <v>1153</v>
      </c>
      <c r="B2890" t="s">
        <v>1154</v>
      </c>
      <c r="C2890" t="s">
        <v>64</v>
      </c>
      <c r="D2890" t="s">
        <v>80</v>
      </c>
      <c r="E2890" t="s">
        <v>81</v>
      </c>
      <c r="F2890" t="s">
        <v>1410</v>
      </c>
      <c r="G2890" t="s">
        <v>1411</v>
      </c>
      <c r="H2890" t="s">
        <v>32</v>
      </c>
      <c r="I2890" t="s">
        <v>6756</v>
      </c>
      <c r="J2890" s="1">
        <v>42085</v>
      </c>
      <c r="K2890" s="1">
        <v>42087</v>
      </c>
      <c r="L2890" t="s">
        <v>199</v>
      </c>
      <c r="M2890">
        <f>Table1[[#This Row],[Ship Date]]-Table1[[#This Row],[Order Date]]</f>
        <v>2</v>
      </c>
      <c r="N2890">
        <v>3</v>
      </c>
      <c r="O2890" t="s">
        <v>106</v>
      </c>
      <c r="P2890" s="3">
        <v>15.984</v>
      </c>
      <c r="Q2890" s="3">
        <v>13.544600887750571</v>
      </c>
      <c r="R2890" s="3">
        <f>(Table1[[#This Row],[Selling Price]]-Table1[[#This Row],[Cost Price]])</f>
        <v>2.4393991122494292</v>
      </c>
      <c r="S2890" s="12">
        <f>(Table1[[#This Row],[Profit]]/Table1[[#This Row],[Selling Price]])</f>
        <v>0.1526150595751645</v>
      </c>
      <c r="T2890">
        <v>2</v>
      </c>
      <c r="U2890" s="2">
        <f>Table1[[#This Row],[Selling Price]]*Table1[[#This Row],[Quantity]]</f>
        <v>31.968</v>
      </c>
      <c r="V2890" s="4">
        <v>0.2</v>
      </c>
      <c r="W2890">
        <v>277</v>
      </c>
      <c r="X2890" t="s">
        <v>36</v>
      </c>
      <c r="Y2890" t="s">
        <v>52</v>
      </c>
      <c r="Z2890" s="2">
        <v>13.145217555119761</v>
      </c>
    </row>
    <row r="2891" spans="1:26" x14ac:dyDescent="0.35">
      <c r="A2891" t="s">
        <v>1153</v>
      </c>
      <c r="B2891" t="s">
        <v>1154</v>
      </c>
      <c r="C2891" t="s">
        <v>64</v>
      </c>
      <c r="D2891" t="s">
        <v>80</v>
      </c>
      <c r="E2891" t="s">
        <v>81</v>
      </c>
      <c r="F2891" t="s">
        <v>3723</v>
      </c>
      <c r="G2891" t="s">
        <v>3724</v>
      </c>
      <c r="H2891" t="s">
        <v>32</v>
      </c>
      <c r="I2891" t="s">
        <v>6833</v>
      </c>
      <c r="J2891" s="1">
        <v>42874</v>
      </c>
      <c r="K2891" s="1">
        <v>42880</v>
      </c>
      <c r="L2891" t="s">
        <v>60</v>
      </c>
      <c r="M2891">
        <f>Table1[[#This Row],[Ship Date]]-Table1[[#This Row],[Order Date]]</f>
        <v>6</v>
      </c>
      <c r="N2891">
        <v>5</v>
      </c>
      <c r="O2891" t="s">
        <v>51</v>
      </c>
      <c r="P2891" s="3">
        <v>95.992000000000004</v>
      </c>
      <c r="Q2891" s="3">
        <v>75.683394443446062</v>
      </c>
      <c r="R2891" s="3">
        <f>(Table1[[#This Row],[Selling Price]]-Table1[[#This Row],[Cost Price]])</f>
        <v>20.308605556553943</v>
      </c>
      <c r="S2891" s="12">
        <f>(Table1[[#This Row],[Profit]]/Table1[[#This Row],[Selling Price]])</f>
        <v>0.21156560501452143</v>
      </c>
      <c r="T2891">
        <v>1</v>
      </c>
      <c r="U2891" s="2">
        <f>Table1[[#This Row],[Selling Price]]*Table1[[#This Row],[Quantity]]</f>
        <v>95.992000000000004</v>
      </c>
      <c r="V2891" s="4">
        <v>0.2</v>
      </c>
      <c r="W2891">
        <v>487</v>
      </c>
      <c r="X2891" t="s">
        <v>68</v>
      </c>
      <c r="Y2891" t="s">
        <v>36</v>
      </c>
      <c r="Z2891" s="2">
        <v>279.34744055029392</v>
      </c>
    </row>
    <row r="2892" spans="1:26" x14ac:dyDescent="0.35">
      <c r="A2892" t="s">
        <v>1153</v>
      </c>
      <c r="B2892" t="s">
        <v>1154</v>
      </c>
      <c r="C2892" t="s">
        <v>55</v>
      </c>
      <c r="D2892" t="s">
        <v>80</v>
      </c>
      <c r="E2892" t="s">
        <v>162</v>
      </c>
      <c r="F2892" t="s">
        <v>236</v>
      </c>
      <c r="G2892" t="s">
        <v>237</v>
      </c>
      <c r="H2892" t="s">
        <v>32</v>
      </c>
      <c r="I2892" t="s">
        <v>6994</v>
      </c>
      <c r="J2892" s="1">
        <v>42391</v>
      </c>
      <c r="K2892" s="1">
        <v>42396</v>
      </c>
      <c r="L2892" t="s">
        <v>60</v>
      </c>
      <c r="M2892">
        <f>Table1[[#This Row],[Ship Date]]-Table1[[#This Row],[Order Date]]</f>
        <v>5</v>
      </c>
      <c r="N2892">
        <v>1</v>
      </c>
      <c r="O2892" t="s">
        <v>35</v>
      </c>
      <c r="P2892" s="3">
        <v>55.176000000000002</v>
      </c>
      <c r="Q2892" s="3">
        <v>41.752104990776957</v>
      </c>
      <c r="R2892" s="3">
        <f>(Table1[[#This Row],[Selling Price]]-Table1[[#This Row],[Cost Price]])</f>
        <v>13.423895009223045</v>
      </c>
      <c r="S2892" s="12">
        <f>(Table1[[#This Row],[Profit]]/Table1[[#This Row],[Selling Price]])</f>
        <v>0.24329228304376985</v>
      </c>
      <c r="T2892">
        <v>3</v>
      </c>
      <c r="U2892" s="2">
        <f>Table1[[#This Row],[Selling Price]]*Table1[[#This Row],[Quantity]]</f>
        <v>165.52800000000002</v>
      </c>
      <c r="V2892" s="4">
        <v>0.2</v>
      </c>
      <c r="W2892">
        <v>274</v>
      </c>
      <c r="X2892" t="s">
        <v>36</v>
      </c>
      <c r="Y2892" t="s">
        <v>52</v>
      </c>
      <c r="Z2892" s="2">
        <v>27.27974451493268</v>
      </c>
    </row>
    <row r="2893" spans="1:26" x14ac:dyDescent="0.35">
      <c r="A2893" t="s">
        <v>1153</v>
      </c>
      <c r="B2893" t="s">
        <v>1154</v>
      </c>
      <c r="C2893" t="s">
        <v>64</v>
      </c>
      <c r="D2893" t="s">
        <v>80</v>
      </c>
      <c r="E2893" t="s">
        <v>618</v>
      </c>
      <c r="F2893" t="s">
        <v>6480</v>
      </c>
      <c r="G2893" t="s">
        <v>6481</v>
      </c>
      <c r="H2893" t="s">
        <v>32</v>
      </c>
      <c r="I2893" t="s">
        <v>7059</v>
      </c>
      <c r="J2893" s="1">
        <v>41807</v>
      </c>
      <c r="K2893" s="1">
        <v>41813</v>
      </c>
      <c r="L2893" t="s">
        <v>60</v>
      </c>
      <c r="M2893">
        <f>Table1[[#This Row],[Ship Date]]-Table1[[#This Row],[Order Date]]</f>
        <v>6</v>
      </c>
      <c r="N2893">
        <v>6</v>
      </c>
      <c r="O2893" t="s">
        <v>51</v>
      </c>
      <c r="P2893" s="3">
        <v>65.97</v>
      </c>
      <c r="Q2893" s="3">
        <v>45.855094456426123</v>
      </c>
      <c r="R2893" s="3">
        <f>(Table1[[#This Row],[Selling Price]]-Table1[[#This Row],[Cost Price]])</f>
        <v>20.114905543573876</v>
      </c>
      <c r="S2893" s="12">
        <f>(Table1[[#This Row],[Profit]]/Table1[[#This Row],[Selling Price]])</f>
        <v>0.30490989151999204</v>
      </c>
      <c r="T2893">
        <v>3</v>
      </c>
      <c r="U2893" s="2">
        <f>Table1[[#This Row],[Selling Price]]*Table1[[#This Row],[Quantity]]</f>
        <v>197.91</v>
      </c>
      <c r="V2893" s="4">
        <v>0</v>
      </c>
      <c r="W2893">
        <v>119</v>
      </c>
      <c r="X2893" t="s">
        <v>68</v>
      </c>
      <c r="Y2893" t="s">
        <v>36</v>
      </c>
      <c r="Z2893" s="2">
        <v>36.333442900446421</v>
      </c>
    </row>
    <row r="2894" spans="1:26" x14ac:dyDescent="0.35">
      <c r="A2894" t="s">
        <v>1153</v>
      </c>
      <c r="B2894" t="s">
        <v>1154</v>
      </c>
      <c r="C2894" t="s">
        <v>64</v>
      </c>
      <c r="D2894" t="s">
        <v>80</v>
      </c>
      <c r="E2894" t="s">
        <v>162</v>
      </c>
      <c r="F2894" t="s">
        <v>1969</v>
      </c>
      <c r="G2894" t="s">
        <v>1970</v>
      </c>
      <c r="H2894" t="s">
        <v>32</v>
      </c>
      <c r="I2894" t="s">
        <v>7269</v>
      </c>
      <c r="J2894" s="1">
        <v>42997</v>
      </c>
      <c r="K2894" s="1">
        <v>43002</v>
      </c>
      <c r="L2894" t="s">
        <v>60</v>
      </c>
      <c r="M2894">
        <f>Table1[[#This Row],[Ship Date]]-Table1[[#This Row],[Order Date]]</f>
        <v>5</v>
      </c>
      <c r="N2894">
        <v>9</v>
      </c>
      <c r="O2894" t="s">
        <v>61</v>
      </c>
      <c r="P2894" s="3">
        <v>149.94999999999999</v>
      </c>
      <c r="Q2894" s="3">
        <v>116.25569098586161</v>
      </c>
      <c r="R2894" s="3">
        <f>(Table1[[#This Row],[Selling Price]]-Table1[[#This Row],[Cost Price]])</f>
        <v>33.694309014138383</v>
      </c>
      <c r="S2894" s="12">
        <f>(Table1[[#This Row],[Profit]]/Table1[[#This Row],[Selling Price]])</f>
        <v>0.22470362797024598</v>
      </c>
      <c r="T2894">
        <v>5</v>
      </c>
      <c r="U2894" s="2">
        <f>Table1[[#This Row],[Selling Price]]*Table1[[#This Row],[Quantity]]</f>
        <v>749.75</v>
      </c>
      <c r="V2894" s="4">
        <v>0</v>
      </c>
      <c r="W2894">
        <v>454</v>
      </c>
      <c r="X2894" t="s">
        <v>36</v>
      </c>
      <c r="Y2894" t="s">
        <v>68</v>
      </c>
      <c r="Z2894" s="2">
        <v>43.376779608449503</v>
      </c>
    </row>
    <row r="2895" spans="1:26" x14ac:dyDescent="0.35">
      <c r="A2895" t="s">
        <v>1153</v>
      </c>
      <c r="B2895" t="s">
        <v>1154</v>
      </c>
      <c r="C2895" t="s">
        <v>27</v>
      </c>
      <c r="D2895" t="s">
        <v>80</v>
      </c>
      <c r="E2895" t="s">
        <v>618</v>
      </c>
      <c r="F2895" t="s">
        <v>4399</v>
      </c>
      <c r="G2895" t="s">
        <v>4400</v>
      </c>
      <c r="H2895" t="s">
        <v>32</v>
      </c>
      <c r="I2895" t="s">
        <v>7596</v>
      </c>
      <c r="J2895" s="1">
        <v>41884</v>
      </c>
      <c r="K2895" s="1">
        <v>41889</v>
      </c>
      <c r="L2895" t="s">
        <v>60</v>
      </c>
      <c r="M2895">
        <f>Table1[[#This Row],[Ship Date]]-Table1[[#This Row],[Order Date]]</f>
        <v>5</v>
      </c>
      <c r="N2895">
        <v>9</v>
      </c>
      <c r="O2895" t="s">
        <v>61</v>
      </c>
      <c r="P2895" s="3">
        <v>559.71</v>
      </c>
      <c r="Q2895" s="3">
        <v>459.19890632450472</v>
      </c>
      <c r="R2895" s="3">
        <f>(Table1[[#This Row],[Selling Price]]-Table1[[#This Row],[Cost Price]])</f>
        <v>100.51109367549532</v>
      </c>
      <c r="S2895" s="12">
        <f>(Table1[[#This Row],[Profit]]/Table1[[#This Row],[Selling Price]])</f>
        <v>0.17957709112843315</v>
      </c>
      <c r="T2895">
        <v>3</v>
      </c>
      <c r="U2895" s="2">
        <f>Table1[[#This Row],[Selling Price]]*Table1[[#This Row],[Quantity]]</f>
        <v>1679.13</v>
      </c>
      <c r="V2895" s="4">
        <v>0.4</v>
      </c>
      <c r="W2895">
        <v>146</v>
      </c>
      <c r="X2895" t="s">
        <v>36</v>
      </c>
      <c r="Y2895" t="s">
        <v>68</v>
      </c>
      <c r="Z2895" s="2">
        <v>65.962456082987018</v>
      </c>
    </row>
    <row r="2896" spans="1:26" x14ac:dyDescent="0.35">
      <c r="A2896" t="s">
        <v>1153</v>
      </c>
      <c r="B2896" t="s">
        <v>1154</v>
      </c>
      <c r="C2896" t="s">
        <v>55</v>
      </c>
      <c r="D2896" t="s">
        <v>80</v>
      </c>
      <c r="E2896" t="s">
        <v>81</v>
      </c>
      <c r="F2896" t="s">
        <v>274</v>
      </c>
      <c r="G2896" t="s">
        <v>275</v>
      </c>
      <c r="H2896" t="s">
        <v>32</v>
      </c>
      <c r="I2896" t="s">
        <v>7704</v>
      </c>
      <c r="J2896" s="1">
        <v>42824</v>
      </c>
      <c r="K2896" s="1">
        <v>42824</v>
      </c>
      <c r="L2896" t="s">
        <v>1118</v>
      </c>
      <c r="M2896">
        <f>Table1[[#This Row],[Ship Date]]-Table1[[#This Row],[Order Date]]</f>
        <v>0</v>
      </c>
      <c r="N2896">
        <v>3</v>
      </c>
      <c r="O2896" t="s">
        <v>106</v>
      </c>
      <c r="P2896" s="3">
        <v>164.792</v>
      </c>
      <c r="Q2896" s="3">
        <v>110.8355140219704</v>
      </c>
      <c r="R2896" s="3">
        <f>(Table1[[#This Row],[Selling Price]]-Table1[[#This Row],[Cost Price]])</f>
        <v>53.956485978029605</v>
      </c>
      <c r="S2896" s="12">
        <f>(Table1[[#This Row],[Profit]]/Table1[[#This Row],[Selling Price]])</f>
        <v>0.3274217557771591</v>
      </c>
      <c r="T2896">
        <v>1</v>
      </c>
      <c r="U2896" s="2">
        <f>Table1[[#This Row],[Selling Price]]*Table1[[#This Row],[Quantity]]</f>
        <v>164.792</v>
      </c>
      <c r="V2896" s="4">
        <v>0.2</v>
      </c>
      <c r="W2896">
        <v>459</v>
      </c>
      <c r="X2896" t="s">
        <v>36</v>
      </c>
      <c r="Y2896" t="s">
        <v>36</v>
      </c>
      <c r="Z2896" s="2">
        <v>378.1473733043772</v>
      </c>
    </row>
    <row r="2897" spans="1:26" x14ac:dyDescent="0.35">
      <c r="A2897" t="s">
        <v>1153</v>
      </c>
      <c r="B2897" t="s">
        <v>1154</v>
      </c>
      <c r="C2897" t="s">
        <v>55</v>
      </c>
      <c r="D2897" t="s">
        <v>80</v>
      </c>
      <c r="E2897" t="s">
        <v>162</v>
      </c>
      <c r="F2897" t="s">
        <v>3786</v>
      </c>
      <c r="G2897" t="s">
        <v>3787</v>
      </c>
      <c r="H2897" t="s">
        <v>32</v>
      </c>
      <c r="I2897" t="s">
        <v>7806</v>
      </c>
      <c r="J2897" s="1">
        <v>42987</v>
      </c>
      <c r="K2897" s="1">
        <v>42992</v>
      </c>
      <c r="L2897" t="s">
        <v>60</v>
      </c>
      <c r="M2897">
        <f>Table1[[#This Row],[Ship Date]]-Table1[[#This Row],[Order Date]]</f>
        <v>5</v>
      </c>
      <c r="N2897">
        <v>9</v>
      </c>
      <c r="O2897" t="s">
        <v>61</v>
      </c>
      <c r="P2897" s="3">
        <v>159.96</v>
      </c>
      <c r="Q2897" s="3">
        <v>130.92816258318231</v>
      </c>
      <c r="R2897" s="3">
        <f>(Table1[[#This Row],[Selling Price]]-Table1[[#This Row],[Cost Price]])</f>
        <v>29.031837416817694</v>
      </c>
      <c r="S2897" s="12">
        <f>(Table1[[#This Row],[Profit]]/Table1[[#This Row],[Selling Price]])</f>
        <v>0.1814943574444717</v>
      </c>
      <c r="T2897">
        <v>4</v>
      </c>
      <c r="U2897" s="2">
        <f>Table1[[#This Row],[Selling Price]]*Table1[[#This Row],[Quantity]]</f>
        <v>639.84</v>
      </c>
      <c r="V2897" s="4">
        <v>0</v>
      </c>
      <c r="W2897">
        <v>494</v>
      </c>
      <c r="X2897" t="s">
        <v>36</v>
      </c>
      <c r="Y2897" t="s">
        <v>68</v>
      </c>
      <c r="Z2897" s="2">
        <v>79.579095219787462</v>
      </c>
    </row>
    <row r="2898" spans="1:26" x14ac:dyDescent="0.35">
      <c r="A2898" t="s">
        <v>1153</v>
      </c>
      <c r="B2898" t="s">
        <v>1154</v>
      </c>
      <c r="C2898" t="s">
        <v>39</v>
      </c>
      <c r="D2898" t="s">
        <v>80</v>
      </c>
      <c r="E2898" t="s">
        <v>81</v>
      </c>
      <c r="F2898" t="s">
        <v>4841</v>
      </c>
      <c r="G2898" t="s">
        <v>4842</v>
      </c>
      <c r="H2898" t="s">
        <v>32</v>
      </c>
      <c r="I2898" t="s">
        <v>7861</v>
      </c>
      <c r="J2898" s="1">
        <v>42197</v>
      </c>
      <c r="K2898" s="1">
        <v>42203</v>
      </c>
      <c r="L2898" t="s">
        <v>60</v>
      </c>
      <c r="M2898">
        <f>Table1[[#This Row],[Ship Date]]-Table1[[#This Row],[Order Date]]</f>
        <v>6</v>
      </c>
      <c r="N2898">
        <v>7</v>
      </c>
      <c r="O2898" t="s">
        <v>51</v>
      </c>
      <c r="P2898" s="3">
        <v>307.16800000000001</v>
      </c>
      <c r="Q2898" s="3">
        <v>232.59908924507241</v>
      </c>
      <c r="R2898" s="3">
        <f>(Table1[[#This Row],[Selling Price]]-Table1[[#This Row],[Cost Price]])</f>
        <v>74.5689107549276</v>
      </c>
      <c r="S2898" s="12">
        <f>(Table1[[#This Row],[Profit]]/Table1[[#This Row],[Selling Price]])</f>
        <v>0.2427626274707248</v>
      </c>
      <c r="T2898">
        <v>4</v>
      </c>
      <c r="U2898" s="2">
        <f>Table1[[#This Row],[Selling Price]]*Table1[[#This Row],[Quantity]]</f>
        <v>1228.672</v>
      </c>
      <c r="V2898" s="4">
        <v>0.2</v>
      </c>
      <c r="W2898">
        <v>122</v>
      </c>
      <c r="X2898" t="s">
        <v>68</v>
      </c>
      <c r="Y2898" t="s">
        <v>36</v>
      </c>
      <c r="Z2898" s="2">
        <v>194.7933761277269</v>
      </c>
    </row>
    <row r="2899" spans="1:26" x14ac:dyDescent="0.35">
      <c r="A2899" t="s">
        <v>1153</v>
      </c>
      <c r="B2899" t="s">
        <v>1154</v>
      </c>
      <c r="C2899" t="s">
        <v>45</v>
      </c>
      <c r="D2899" t="s">
        <v>80</v>
      </c>
      <c r="E2899" t="s">
        <v>162</v>
      </c>
      <c r="F2899" t="s">
        <v>878</v>
      </c>
      <c r="G2899" t="s">
        <v>879</v>
      </c>
      <c r="H2899" t="s">
        <v>32</v>
      </c>
      <c r="I2899" t="s">
        <v>7957</v>
      </c>
      <c r="J2899" s="1">
        <v>43042</v>
      </c>
      <c r="K2899" s="1">
        <v>43044</v>
      </c>
      <c r="L2899" t="s">
        <v>199</v>
      </c>
      <c r="M2899">
        <f>Table1[[#This Row],[Ship Date]]-Table1[[#This Row],[Order Date]]</f>
        <v>2</v>
      </c>
      <c r="N2899">
        <v>11</v>
      </c>
      <c r="O2899" t="s">
        <v>35</v>
      </c>
      <c r="P2899" s="3">
        <v>199.75</v>
      </c>
      <c r="Q2899" s="3">
        <v>137.59590231479049</v>
      </c>
      <c r="R2899" s="3">
        <f>(Table1[[#This Row],[Selling Price]]-Table1[[#This Row],[Cost Price]])</f>
        <v>62.154097685209507</v>
      </c>
      <c r="S2899" s="12">
        <f>(Table1[[#This Row],[Profit]]/Table1[[#This Row],[Selling Price]])</f>
        <v>0.31115943772320154</v>
      </c>
      <c r="T2899">
        <v>5</v>
      </c>
      <c r="U2899" s="2">
        <f>Table1[[#This Row],[Selling Price]]*Table1[[#This Row],[Quantity]]</f>
        <v>998.75</v>
      </c>
      <c r="V2899" s="4">
        <v>0</v>
      </c>
      <c r="W2899">
        <v>400</v>
      </c>
      <c r="X2899" t="s">
        <v>36</v>
      </c>
      <c r="Y2899" t="s">
        <v>68</v>
      </c>
      <c r="Z2899" s="2">
        <v>66.641900908262414</v>
      </c>
    </row>
    <row r="2900" spans="1:26" x14ac:dyDescent="0.35">
      <c r="A2900" t="s">
        <v>1153</v>
      </c>
      <c r="B2900" t="s">
        <v>1154</v>
      </c>
      <c r="C2900" t="s">
        <v>55</v>
      </c>
      <c r="D2900" t="s">
        <v>80</v>
      </c>
      <c r="E2900" t="s">
        <v>81</v>
      </c>
      <c r="F2900" t="s">
        <v>5947</v>
      </c>
      <c r="G2900" t="s">
        <v>5948</v>
      </c>
      <c r="H2900" t="s">
        <v>32</v>
      </c>
      <c r="I2900" t="s">
        <v>8177</v>
      </c>
      <c r="J2900" s="1">
        <v>42705</v>
      </c>
      <c r="K2900" s="1">
        <v>42710</v>
      </c>
      <c r="L2900" t="s">
        <v>34</v>
      </c>
      <c r="M2900">
        <f>Table1[[#This Row],[Ship Date]]-Table1[[#This Row],[Order Date]]</f>
        <v>5</v>
      </c>
      <c r="N2900">
        <v>12</v>
      </c>
      <c r="O2900" t="s">
        <v>35</v>
      </c>
      <c r="P2900" s="3">
        <v>137.94</v>
      </c>
      <c r="Q2900" s="3">
        <v>95.56482484524544</v>
      </c>
      <c r="R2900" s="3">
        <f>(Table1[[#This Row],[Selling Price]]-Table1[[#This Row],[Cost Price]])</f>
        <v>42.375175154754558</v>
      </c>
      <c r="S2900" s="12">
        <f>(Table1[[#This Row],[Profit]]/Table1[[#This Row],[Selling Price]])</f>
        <v>0.30720005186859911</v>
      </c>
      <c r="T2900">
        <v>3</v>
      </c>
      <c r="U2900" s="2">
        <f>Table1[[#This Row],[Selling Price]]*Table1[[#This Row],[Quantity]]</f>
        <v>413.82</v>
      </c>
      <c r="V2900" s="4">
        <v>0</v>
      </c>
      <c r="W2900">
        <v>414</v>
      </c>
      <c r="X2900" t="s">
        <v>36</v>
      </c>
      <c r="Y2900" t="s">
        <v>52</v>
      </c>
      <c r="Z2900" s="2">
        <v>15.927939226403391</v>
      </c>
    </row>
    <row r="2901" spans="1:26" x14ac:dyDescent="0.35">
      <c r="A2901" t="s">
        <v>1153</v>
      </c>
      <c r="B2901" t="s">
        <v>1154</v>
      </c>
      <c r="C2901" t="s">
        <v>39</v>
      </c>
      <c r="D2901" t="s">
        <v>80</v>
      </c>
      <c r="E2901" t="s">
        <v>162</v>
      </c>
      <c r="F2901" t="s">
        <v>5154</v>
      </c>
      <c r="G2901" t="s">
        <v>5155</v>
      </c>
      <c r="H2901" t="s">
        <v>32</v>
      </c>
      <c r="I2901" t="s">
        <v>8315</v>
      </c>
      <c r="J2901" s="1">
        <v>42254</v>
      </c>
      <c r="K2901" s="1">
        <v>42259</v>
      </c>
      <c r="L2901" t="s">
        <v>60</v>
      </c>
      <c r="M2901">
        <f>Table1[[#This Row],[Ship Date]]-Table1[[#This Row],[Order Date]]</f>
        <v>5</v>
      </c>
      <c r="N2901">
        <v>9</v>
      </c>
      <c r="O2901" t="s">
        <v>61</v>
      </c>
      <c r="P2901" s="3">
        <v>90</v>
      </c>
      <c r="Q2901" s="3">
        <v>76.02343314427435</v>
      </c>
      <c r="R2901" s="3">
        <f>(Table1[[#This Row],[Selling Price]]-Table1[[#This Row],[Cost Price]])</f>
        <v>13.97656685572565</v>
      </c>
      <c r="S2901" s="12">
        <f>(Table1[[#This Row],[Profit]]/Table1[[#This Row],[Selling Price]])</f>
        <v>0.15529518728584055</v>
      </c>
      <c r="T2901">
        <v>5</v>
      </c>
      <c r="U2901" s="2">
        <f>Table1[[#This Row],[Selling Price]]*Table1[[#This Row],[Quantity]]</f>
        <v>450</v>
      </c>
      <c r="V2901" s="4">
        <v>0</v>
      </c>
      <c r="W2901">
        <v>159</v>
      </c>
      <c r="X2901" t="s">
        <v>36</v>
      </c>
      <c r="Y2901" t="s">
        <v>52</v>
      </c>
      <c r="Z2901" s="2">
        <v>27.885480092693399</v>
      </c>
    </row>
    <row r="2902" spans="1:26" x14ac:dyDescent="0.35">
      <c r="A2902" t="s">
        <v>1153</v>
      </c>
      <c r="B2902" t="s">
        <v>1154</v>
      </c>
      <c r="C2902" t="s">
        <v>45</v>
      </c>
      <c r="D2902" t="s">
        <v>80</v>
      </c>
      <c r="E2902" t="s">
        <v>81</v>
      </c>
      <c r="F2902" t="s">
        <v>1909</v>
      </c>
      <c r="G2902" t="s">
        <v>1910</v>
      </c>
      <c r="H2902" t="s">
        <v>32</v>
      </c>
      <c r="I2902" t="s">
        <v>8363</v>
      </c>
      <c r="J2902" s="1">
        <v>42927</v>
      </c>
      <c r="K2902" s="1">
        <v>42932</v>
      </c>
      <c r="L2902" t="s">
        <v>60</v>
      </c>
      <c r="M2902">
        <f>Table1[[#This Row],[Ship Date]]-Table1[[#This Row],[Order Date]]</f>
        <v>5</v>
      </c>
      <c r="N2902">
        <v>7</v>
      </c>
      <c r="O2902" t="s">
        <v>51</v>
      </c>
      <c r="P2902" s="3">
        <v>71.951999999999998</v>
      </c>
      <c r="Q2902" s="3">
        <v>59.572573017034017</v>
      </c>
      <c r="R2902" s="3">
        <f>(Table1[[#This Row],[Selling Price]]-Table1[[#This Row],[Cost Price]])</f>
        <v>12.379426982965981</v>
      </c>
      <c r="S2902" s="12">
        <f>(Table1[[#This Row],[Profit]]/Table1[[#This Row],[Selling Price]])</f>
        <v>0.17205118666563796</v>
      </c>
      <c r="T2902">
        <v>6</v>
      </c>
      <c r="U2902" s="2">
        <f>Table1[[#This Row],[Selling Price]]*Table1[[#This Row],[Quantity]]</f>
        <v>431.71199999999999</v>
      </c>
      <c r="V2902" s="4">
        <v>0.2</v>
      </c>
      <c r="W2902">
        <v>416</v>
      </c>
      <c r="X2902" t="s">
        <v>36</v>
      </c>
      <c r="Y2902" t="s">
        <v>68</v>
      </c>
      <c r="Z2902" s="2">
        <v>42.398122599945388</v>
      </c>
    </row>
    <row r="2903" spans="1:26" x14ac:dyDescent="0.35">
      <c r="A2903" t="s">
        <v>1153</v>
      </c>
      <c r="B2903" t="s">
        <v>1154</v>
      </c>
      <c r="C2903" t="s">
        <v>55</v>
      </c>
      <c r="D2903" t="s">
        <v>80</v>
      </c>
      <c r="E2903" t="s">
        <v>162</v>
      </c>
      <c r="F2903" t="s">
        <v>1129</v>
      </c>
      <c r="G2903" t="s">
        <v>1130</v>
      </c>
      <c r="H2903" t="s">
        <v>32</v>
      </c>
      <c r="I2903" t="s">
        <v>8551</v>
      </c>
      <c r="J2903" s="1">
        <v>42681</v>
      </c>
      <c r="K2903" s="1">
        <v>42687</v>
      </c>
      <c r="L2903" t="s">
        <v>60</v>
      </c>
      <c r="M2903">
        <f>Table1[[#This Row],[Ship Date]]-Table1[[#This Row],[Order Date]]</f>
        <v>6</v>
      </c>
      <c r="N2903">
        <v>11</v>
      </c>
      <c r="O2903" t="s">
        <v>35</v>
      </c>
      <c r="P2903" s="3">
        <v>479.97</v>
      </c>
      <c r="Q2903" s="3">
        <v>317.36374576742429</v>
      </c>
      <c r="R2903" s="3">
        <f>(Table1[[#This Row],[Selling Price]]-Table1[[#This Row],[Cost Price]])</f>
        <v>162.60625423257574</v>
      </c>
      <c r="S2903" s="12">
        <f>(Table1[[#This Row],[Profit]]/Table1[[#This Row],[Selling Price]])</f>
        <v>0.33878420366392842</v>
      </c>
      <c r="T2903">
        <v>3</v>
      </c>
      <c r="U2903" s="2">
        <f>Table1[[#This Row],[Selling Price]]*Table1[[#This Row],[Quantity]]</f>
        <v>1439.91</v>
      </c>
      <c r="V2903" s="4">
        <v>0</v>
      </c>
      <c r="W2903">
        <v>456</v>
      </c>
      <c r="X2903" t="s">
        <v>68</v>
      </c>
      <c r="Y2903" t="s">
        <v>36</v>
      </c>
      <c r="Z2903" s="2">
        <v>311.5494599244235</v>
      </c>
    </row>
    <row r="2904" spans="1:26" x14ac:dyDescent="0.35">
      <c r="A2904" t="s">
        <v>629</v>
      </c>
      <c r="B2904" t="s">
        <v>630</v>
      </c>
      <c r="C2904" t="s">
        <v>45</v>
      </c>
      <c r="D2904" t="s">
        <v>80</v>
      </c>
      <c r="E2904" t="s">
        <v>81</v>
      </c>
      <c r="F2904" t="s">
        <v>631</v>
      </c>
      <c r="G2904" t="s">
        <v>632</v>
      </c>
      <c r="H2904" t="s">
        <v>32</v>
      </c>
      <c r="I2904" t="s">
        <v>617</v>
      </c>
      <c r="J2904" s="1">
        <v>41890</v>
      </c>
      <c r="K2904" s="1">
        <v>41894</v>
      </c>
      <c r="L2904" t="s">
        <v>60</v>
      </c>
      <c r="M2904">
        <f>Table1[[#This Row],[Ship Date]]-Table1[[#This Row],[Order Date]]</f>
        <v>4</v>
      </c>
      <c r="N2904">
        <v>9</v>
      </c>
      <c r="O2904" t="s">
        <v>61</v>
      </c>
      <c r="P2904" s="3">
        <v>143.976</v>
      </c>
      <c r="Q2904" s="3">
        <v>117.2262201092211</v>
      </c>
      <c r="R2904" s="3">
        <f>(Table1[[#This Row],[Selling Price]]-Table1[[#This Row],[Cost Price]])</f>
        <v>26.749779890778896</v>
      </c>
      <c r="S2904" s="12">
        <f>(Table1[[#This Row],[Profit]]/Table1[[#This Row],[Selling Price]])</f>
        <v>0.18579332590694905</v>
      </c>
      <c r="T2904">
        <v>3</v>
      </c>
      <c r="U2904" s="2">
        <f>Table1[[#This Row],[Selling Price]]*Table1[[#This Row],[Quantity]]</f>
        <v>431.928</v>
      </c>
      <c r="V2904" s="4">
        <v>0.2</v>
      </c>
      <c r="W2904">
        <v>462</v>
      </c>
      <c r="X2904" t="s">
        <v>36</v>
      </c>
      <c r="Y2904" t="s">
        <v>52</v>
      </c>
      <c r="Z2904" s="2">
        <v>31.66805374295469</v>
      </c>
    </row>
    <row r="2905" spans="1:26" x14ac:dyDescent="0.35">
      <c r="A2905" t="s">
        <v>629</v>
      </c>
      <c r="B2905" t="s">
        <v>630</v>
      </c>
      <c r="C2905" t="s">
        <v>39</v>
      </c>
      <c r="D2905" t="s">
        <v>80</v>
      </c>
      <c r="E2905" t="s">
        <v>162</v>
      </c>
      <c r="F2905" t="s">
        <v>946</v>
      </c>
      <c r="G2905" t="s">
        <v>947</v>
      </c>
      <c r="H2905" t="s">
        <v>32</v>
      </c>
      <c r="I2905" t="s">
        <v>943</v>
      </c>
      <c r="J2905" s="1">
        <v>42694</v>
      </c>
      <c r="K2905" s="1">
        <v>42698</v>
      </c>
      <c r="L2905" t="s">
        <v>34</v>
      </c>
      <c r="M2905">
        <f>Table1[[#This Row],[Ship Date]]-Table1[[#This Row],[Order Date]]</f>
        <v>4</v>
      </c>
      <c r="N2905">
        <v>11</v>
      </c>
      <c r="O2905" t="s">
        <v>35</v>
      </c>
      <c r="P2905" s="3">
        <v>255.98400000000001</v>
      </c>
      <c r="Q2905" s="3">
        <v>184.78096577921559</v>
      </c>
      <c r="R2905" s="3">
        <f>(Table1[[#This Row],[Selling Price]]-Table1[[#This Row],[Cost Price]])</f>
        <v>71.203034220784417</v>
      </c>
      <c r="S2905" s="12">
        <f>(Table1[[#This Row],[Profit]]/Table1[[#This Row],[Selling Price]])</f>
        <v>0.27815423706475567</v>
      </c>
      <c r="T2905">
        <v>2</v>
      </c>
      <c r="U2905" s="2">
        <f>Table1[[#This Row],[Selling Price]]*Table1[[#This Row],[Quantity]]</f>
        <v>511.96800000000002</v>
      </c>
      <c r="V2905" s="4">
        <v>0.2</v>
      </c>
      <c r="W2905">
        <v>274</v>
      </c>
      <c r="X2905" t="s">
        <v>36</v>
      </c>
      <c r="Y2905" t="s">
        <v>36</v>
      </c>
      <c r="Z2905" s="2">
        <v>219.83347922643631</v>
      </c>
    </row>
    <row r="2906" spans="1:26" x14ac:dyDescent="0.35">
      <c r="A2906" t="s">
        <v>629</v>
      </c>
      <c r="B2906" t="s">
        <v>630</v>
      </c>
      <c r="C2906" t="s">
        <v>55</v>
      </c>
      <c r="D2906" t="s">
        <v>80</v>
      </c>
      <c r="E2906" t="s">
        <v>162</v>
      </c>
      <c r="F2906" t="s">
        <v>1895</v>
      </c>
      <c r="G2906" t="s">
        <v>1896</v>
      </c>
      <c r="H2906" t="s">
        <v>32</v>
      </c>
      <c r="I2906" t="s">
        <v>1897</v>
      </c>
      <c r="J2906" s="1">
        <v>41890</v>
      </c>
      <c r="K2906" s="1">
        <v>41894</v>
      </c>
      <c r="L2906" t="s">
        <v>60</v>
      </c>
      <c r="M2906">
        <f>Table1[[#This Row],[Ship Date]]-Table1[[#This Row],[Order Date]]</f>
        <v>4</v>
      </c>
      <c r="N2906">
        <v>9</v>
      </c>
      <c r="O2906" t="s">
        <v>61</v>
      </c>
      <c r="P2906" s="3">
        <v>49.98</v>
      </c>
      <c r="Q2906" s="3">
        <v>35.820208950127324</v>
      </c>
      <c r="R2906" s="3">
        <f>(Table1[[#This Row],[Selling Price]]-Table1[[#This Row],[Cost Price]])</f>
        <v>14.159791049872673</v>
      </c>
      <c r="S2906" s="12">
        <f>(Table1[[#This Row],[Profit]]/Table1[[#This Row],[Selling Price]])</f>
        <v>0.28330914465531559</v>
      </c>
      <c r="T2906">
        <v>2</v>
      </c>
      <c r="U2906" s="2">
        <f>Table1[[#This Row],[Selling Price]]*Table1[[#This Row],[Quantity]]</f>
        <v>99.96</v>
      </c>
      <c r="V2906" s="4">
        <v>0</v>
      </c>
      <c r="W2906">
        <v>394</v>
      </c>
      <c r="X2906" t="s">
        <v>36</v>
      </c>
      <c r="Y2906" t="s">
        <v>36</v>
      </c>
      <c r="Z2906" s="2">
        <v>132.83150790381021</v>
      </c>
    </row>
    <row r="2907" spans="1:26" x14ac:dyDescent="0.35">
      <c r="A2907" t="s">
        <v>629</v>
      </c>
      <c r="B2907" t="s">
        <v>630</v>
      </c>
      <c r="C2907" t="s">
        <v>39</v>
      </c>
      <c r="D2907" t="s">
        <v>80</v>
      </c>
      <c r="E2907" t="s">
        <v>81</v>
      </c>
      <c r="F2907" t="s">
        <v>1486</v>
      </c>
      <c r="G2907" t="s">
        <v>1487</v>
      </c>
      <c r="H2907" t="s">
        <v>32</v>
      </c>
      <c r="I2907" t="s">
        <v>2307</v>
      </c>
      <c r="J2907" s="1">
        <v>43013</v>
      </c>
      <c r="K2907" s="1">
        <v>43016</v>
      </c>
      <c r="L2907" t="s">
        <v>34</v>
      </c>
      <c r="M2907">
        <f>Table1[[#This Row],[Ship Date]]-Table1[[#This Row],[Order Date]]</f>
        <v>3</v>
      </c>
      <c r="N2907">
        <v>10</v>
      </c>
      <c r="O2907" t="s">
        <v>61</v>
      </c>
      <c r="P2907" s="3">
        <v>160.93</v>
      </c>
      <c r="Q2907" s="3">
        <v>133.60067299962461</v>
      </c>
      <c r="R2907" s="3">
        <f>(Table1[[#This Row],[Selling Price]]-Table1[[#This Row],[Cost Price]])</f>
        <v>27.3293270003754</v>
      </c>
      <c r="S2907" s="12">
        <f>(Table1[[#This Row],[Profit]]/Table1[[#This Row],[Selling Price]])</f>
        <v>0.16982120798095693</v>
      </c>
      <c r="T2907">
        <v>7</v>
      </c>
      <c r="U2907" s="2">
        <f>Table1[[#This Row],[Selling Price]]*Table1[[#This Row],[Quantity]]</f>
        <v>1126.51</v>
      </c>
      <c r="V2907" s="4">
        <v>0</v>
      </c>
      <c r="W2907">
        <v>333</v>
      </c>
      <c r="X2907" t="s">
        <v>36</v>
      </c>
      <c r="Y2907" t="s">
        <v>68</v>
      </c>
      <c r="Z2907" s="2">
        <v>40.702328927361293</v>
      </c>
    </row>
    <row r="2908" spans="1:26" x14ac:dyDescent="0.35">
      <c r="A2908" t="s">
        <v>629</v>
      </c>
      <c r="B2908" t="s">
        <v>630</v>
      </c>
      <c r="C2908" t="s">
        <v>45</v>
      </c>
      <c r="D2908" t="s">
        <v>80</v>
      </c>
      <c r="E2908" t="s">
        <v>81</v>
      </c>
      <c r="F2908" t="s">
        <v>2682</v>
      </c>
      <c r="G2908" t="s">
        <v>2683</v>
      </c>
      <c r="H2908" t="s">
        <v>32</v>
      </c>
      <c r="I2908" t="s">
        <v>2681</v>
      </c>
      <c r="J2908" s="1">
        <v>41832</v>
      </c>
      <c r="K2908" s="1">
        <v>41836</v>
      </c>
      <c r="L2908" t="s">
        <v>60</v>
      </c>
      <c r="M2908">
        <f>Table1[[#This Row],[Ship Date]]-Table1[[#This Row],[Order Date]]</f>
        <v>4</v>
      </c>
      <c r="N2908">
        <v>7</v>
      </c>
      <c r="O2908" t="s">
        <v>51</v>
      </c>
      <c r="P2908" s="3">
        <v>255.93600000000001</v>
      </c>
      <c r="Q2908" s="3">
        <v>195.14350047211249</v>
      </c>
      <c r="R2908" s="3">
        <f>(Table1[[#This Row],[Selling Price]]-Table1[[#This Row],[Cost Price]])</f>
        <v>60.792499527887514</v>
      </c>
      <c r="S2908" s="12">
        <f>(Table1[[#This Row],[Profit]]/Table1[[#This Row],[Selling Price]])</f>
        <v>0.23753008380176105</v>
      </c>
      <c r="T2908">
        <v>8</v>
      </c>
      <c r="U2908" s="2">
        <f>Table1[[#This Row],[Selling Price]]*Table1[[#This Row],[Quantity]]</f>
        <v>2047.4880000000001</v>
      </c>
      <c r="V2908" s="4">
        <v>0.2</v>
      </c>
      <c r="W2908">
        <v>136</v>
      </c>
      <c r="X2908" t="s">
        <v>36</v>
      </c>
      <c r="Y2908" t="s">
        <v>68</v>
      </c>
      <c r="Z2908" s="2">
        <v>104.58742125131489</v>
      </c>
    </row>
    <row r="2909" spans="1:26" x14ac:dyDescent="0.35">
      <c r="A2909" t="s">
        <v>629</v>
      </c>
      <c r="B2909" t="s">
        <v>630</v>
      </c>
      <c r="C2909" t="s">
        <v>55</v>
      </c>
      <c r="D2909" t="s">
        <v>80</v>
      </c>
      <c r="E2909" t="s">
        <v>162</v>
      </c>
      <c r="F2909" t="s">
        <v>2910</v>
      </c>
      <c r="G2909" t="s">
        <v>2911</v>
      </c>
      <c r="H2909" t="s">
        <v>32</v>
      </c>
      <c r="I2909" t="s">
        <v>2912</v>
      </c>
      <c r="J2909" s="1">
        <v>42801</v>
      </c>
      <c r="K2909" s="1">
        <v>42806</v>
      </c>
      <c r="L2909" t="s">
        <v>60</v>
      </c>
      <c r="M2909">
        <f>Table1[[#This Row],[Ship Date]]-Table1[[#This Row],[Order Date]]</f>
        <v>5</v>
      </c>
      <c r="N2909">
        <v>3</v>
      </c>
      <c r="O2909" t="s">
        <v>106</v>
      </c>
      <c r="P2909" s="3">
        <v>49.08</v>
      </c>
      <c r="Q2909" s="3">
        <v>35.33345905549703</v>
      </c>
      <c r="R2909" s="3">
        <f>(Table1[[#This Row],[Selling Price]]-Table1[[#This Row],[Cost Price]])</f>
        <v>13.746540944502968</v>
      </c>
      <c r="S2909" s="12">
        <f>(Table1[[#This Row],[Profit]]/Table1[[#This Row],[Selling Price]])</f>
        <v>0.28008437132239139</v>
      </c>
      <c r="T2909">
        <v>3</v>
      </c>
      <c r="U2909" s="2">
        <f>Table1[[#This Row],[Selling Price]]*Table1[[#This Row],[Quantity]]</f>
        <v>147.24</v>
      </c>
      <c r="V2909" s="4">
        <v>0</v>
      </c>
      <c r="W2909">
        <v>333</v>
      </c>
      <c r="X2909" t="s">
        <v>36</v>
      </c>
      <c r="Y2909" t="s">
        <v>52</v>
      </c>
      <c r="Z2909" s="2">
        <v>34.902882541374282</v>
      </c>
    </row>
    <row r="2910" spans="1:26" x14ac:dyDescent="0.35">
      <c r="A2910" t="s">
        <v>629</v>
      </c>
      <c r="B2910" t="s">
        <v>630</v>
      </c>
      <c r="C2910" t="s">
        <v>27</v>
      </c>
      <c r="D2910" t="s">
        <v>80</v>
      </c>
      <c r="E2910" t="s">
        <v>81</v>
      </c>
      <c r="F2910" t="s">
        <v>1037</v>
      </c>
      <c r="G2910" t="s">
        <v>1038</v>
      </c>
      <c r="H2910" t="s">
        <v>32</v>
      </c>
      <c r="I2910" t="s">
        <v>2931</v>
      </c>
      <c r="J2910" s="1">
        <v>42405</v>
      </c>
      <c r="K2910" s="1">
        <v>42405</v>
      </c>
      <c r="L2910" t="s">
        <v>1118</v>
      </c>
      <c r="M2910">
        <f>Table1[[#This Row],[Ship Date]]-Table1[[#This Row],[Order Date]]</f>
        <v>0</v>
      </c>
      <c r="N2910">
        <v>2</v>
      </c>
      <c r="O2910" t="s">
        <v>106</v>
      </c>
      <c r="P2910" s="3">
        <v>484.83</v>
      </c>
      <c r="Q2910" s="3">
        <v>344.23710334579948</v>
      </c>
      <c r="R2910" s="3">
        <f>(Table1[[#This Row],[Selling Price]]-Table1[[#This Row],[Cost Price]])</f>
        <v>140.5928966542005</v>
      </c>
      <c r="S2910" s="12">
        <f>(Table1[[#This Row],[Profit]]/Table1[[#This Row],[Selling Price]])</f>
        <v>0.28998390498566612</v>
      </c>
      <c r="T2910">
        <v>3</v>
      </c>
      <c r="U2910" s="2">
        <f>Table1[[#This Row],[Selling Price]]*Table1[[#This Row],[Quantity]]</f>
        <v>1454.49</v>
      </c>
      <c r="V2910" s="4">
        <v>0</v>
      </c>
      <c r="W2910">
        <v>357</v>
      </c>
      <c r="X2910" t="s">
        <v>36</v>
      </c>
      <c r="Y2910" t="s">
        <v>36</v>
      </c>
      <c r="Z2910" s="2">
        <v>457.75464487555212</v>
      </c>
    </row>
    <row r="2911" spans="1:26" x14ac:dyDescent="0.35">
      <c r="A2911" t="s">
        <v>629</v>
      </c>
      <c r="B2911" t="s">
        <v>630</v>
      </c>
      <c r="C2911" t="s">
        <v>39</v>
      </c>
      <c r="D2911" t="s">
        <v>80</v>
      </c>
      <c r="E2911" t="s">
        <v>162</v>
      </c>
      <c r="F2911" t="s">
        <v>3268</v>
      </c>
      <c r="G2911" t="s">
        <v>3269</v>
      </c>
      <c r="H2911" t="s">
        <v>32</v>
      </c>
      <c r="I2911" t="s">
        <v>3267</v>
      </c>
      <c r="J2911" s="1">
        <v>42924</v>
      </c>
      <c r="K2911" s="1">
        <v>42931</v>
      </c>
      <c r="L2911" t="s">
        <v>60</v>
      </c>
      <c r="M2911">
        <f>Table1[[#This Row],[Ship Date]]-Table1[[#This Row],[Order Date]]</f>
        <v>7</v>
      </c>
      <c r="N2911">
        <v>7</v>
      </c>
      <c r="O2911" t="s">
        <v>51</v>
      </c>
      <c r="P2911" s="3">
        <v>50</v>
      </c>
      <c r="Q2911" s="3">
        <v>40.68332778659839</v>
      </c>
      <c r="R2911" s="3">
        <f>(Table1[[#This Row],[Selling Price]]-Table1[[#This Row],[Cost Price]])</f>
        <v>9.3166722134016098</v>
      </c>
      <c r="S2911" s="12">
        <f>(Table1[[#This Row],[Profit]]/Table1[[#This Row],[Selling Price]])</f>
        <v>0.18633344426803219</v>
      </c>
      <c r="T2911">
        <v>2</v>
      </c>
      <c r="U2911" s="2">
        <f>Table1[[#This Row],[Selling Price]]*Table1[[#This Row],[Quantity]]</f>
        <v>100</v>
      </c>
      <c r="V2911" s="4">
        <v>0</v>
      </c>
      <c r="W2911">
        <v>316</v>
      </c>
      <c r="X2911" t="s">
        <v>68</v>
      </c>
      <c r="Y2911" t="s">
        <v>52</v>
      </c>
      <c r="Z2911" s="2">
        <v>29.439202887759489</v>
      </c>
    </row>
    <row r="2912" spans="1:26" x14ac:dyDescent="0.35">
      <c r="A2912" t="s">
        <v>629</v>
      </c>
      <c r="B2912" t="s">
        <v>630</v>
      </c>
      <c r="C2912" t="s">
        <v>45</v>
      </c>
      <c r="D2912" t="s">
        <v>80</v>
      </c>
      <c r="E2912" t="s">
        <v>81</v>
      </c>
      <c r="F2912" t="s">
        <v>3560</v>
      </c>
      <c r="G2912" t="s">
        <v>3561</v>
      </c>
      <c r="H2912" t="s">
        <v>32</v>
      </c>
      <c r="I2912" t="s">
        <v>3559</v>
      </c>
      <c r="J2912" s="1">
        <v>42250</v>
      </c>
      <c r="K2912" s="1">
        <v>42252</v>
      </c>
      <c r="L2912" t="s">
        <v>199</v>
      </c>
      <c r="M2912">
        <f>Table1[[#This Row],[Ship Date]]-Table1[[#This Row],[Order Date]]</f>
        <v>2</v>
      </c>
      <c r="N2912">
        <v>9</v>
      </c>
      <c r="O2912" t="s">
        <v>61</v>
      </c>
      <c r="P2912" s="3">
        <v>100.49</v>
      </c>
      <c r="Q2912" s="3">
        <v>80.383480302248657</v>
      </c>
      <c r="R2912" s="3">
        <f>(Table1[[#This Row],[Selling Price]]-Table1[[#This Row],[Cost Price]])</f>
        <v>20.106519697751338</v>
      </c>
      <c r="S2912" s="12">
        <f>(Table1[[#This Row],[Profit]]/Table1[[#This Row],[Selling Price]])</f>
        <v>0.20008478154792855</v>
      </c>
      <c r="T2912">
        <v>1</v>
      </c>
      <c r="U2912" s="2">
        <f>Table1[[#This Row],[Selling Price]]*Table1[[#This Row],[Quantity]]</f>
        <v>100.49</v>
      </c>
      <c r="V2912" s="4">
        <v>0</v>
      </c>
      <c r="W2912">
        <v>324</v>
      </c>
      <c r="X2912" t="s">
        <v>36</v>
      </c>
      <c r="Y2912" t="s">
        <v>68</v>
      </c>
      <c r="Z2912" s="2">
        <v>99.480024618010631</v>
      </c>
    </row>
    <row r="2913" spans="1:26" x14ac:dyDescent="0.35">
      <c r="A2913" t="s">
        <v>629</v>
      </c>
      <c r="B2913" t="s">
        <v>630</v>
      </c>
      <c r="C2913" t="s">
        <v>55</v>
      </c>
      <c r="D2913" t="s">
        <v>80</v>
      </c>
      <c r="E2913" t="s">
        <v>162</v>
      </c>
      <c r="F2913" t="s">
        <v>2143</v>
      </c>
      <c r="G2913" t="s">
        <v>2144</v>
      </c>
      <c r="H2913" t="s">
        <v>32</v>
      </c>
      <c r="I2913" t="s">
        <v>4179</v>
      </c>
      <c r="J2913" s="1">
        <v>43015</v>
      </c>
      <c r="K2913" s="1">
        <v>43019</v>
      </c>
      <c r="L2913" t="s">
        <v>60</v>
      </c>
      <c r="M2913">
        <f>Table1[[#This Row],[Ship Date]]-Table1[[#This Row],[Order Date]]</f>
        <v>4</v>
      </c>
      <c r="N2913">
        <v>10</v>
      </c>
      <c r="O2913" t="s">
        <v>61</v>
      </c>
      <c r="P2913" s="3">
        <v>1115.9100000000001</v>
      </c>
      <c r="Q2913" s="3">
        <v>941.04320581363697</v>
      </c>
      <c r="R2913" s="3">
        <f>(Table1[[#This Row],[Selling Price]]-Table1[[#This Row],[Cost Price]])</f>
        <v>174.86679418636311</v>
      </c>
      <c r="S2913" s="12">
        <f>(Table1[[#This Row],[Profit]]/Table1[[#This Row],[Selling Price]])</f>
        <v>0.15670331315819652</v>
      </c>
      <c r="T2913">
        <v>9</v>
      </c>
      <c r="U2913" s="2">
        <f>Table1[[#This Row],[Selling Price]]*Table1[[#This Row],[Quantity]]</f>
        <v>10043.19</v>
      </c>
      <c r="V2913" s="4">
        <v>0</v>
      </c>
      <c r="W2913">
        <v>162</v>
      </c>
      <c r="X2913" t="s">
        <v>36</v>
      </c>
      <c r="Y2913" t="s">
        <v>36</v>
      </c>
      <c r="Z2913" s="2">
        <v>543.62577118097909</v>
      </c>
    </row>
    <row r="2914" spans="1:26" x14ac:dyDescent="0.35">
      <c r="A2914" t="s">
        <v>629</v>
      </c>
      <c r="B2914" t="s">
        <v>630</v>
      </c>
      <c r="C2914" t="s">
        <v>45</v>
      </c>
      <c r="D2914" t="s">
        <v>80</v>
      </c>
      <c r="E2914" t="s">
        <v>162</v>
      </c>
      <c r="F2914" t="s">
        <v>4523</v>
      </c>
      <c r="G2914" t="s">
        <v>4524</v>
      </c>
      <c r="H2914" t="s">
        <v>32</v>
      </c>
      <c r="I2914" t="s">
        <v>4750</v>
      </c>
      <c r="J2914" s="1">
        <v>42421</v>
      </c>
      <c r="K2914" s="1">
        <v>42426</v>
      </c>
      <c r="L2914" t="s">
        <v>34</v>
      </c>
      <c r="M2914">
        <f>Table1[[#This Row],[Ship Date]]-Table1[[#This Row],[Order Date]]</f>
        <v>5</v>
      </c>
      <c r="N2914">
        <v>2</v>
      </c>
      <c r="O2914" t="s">
        <v>106</v>
      </c>
      <c r="P2914" s="3">
        <v>12.99</v>
      </c>
      <c r="Q2914" s="3">
        <v>9.4595084878767928</v>
      </c>
      <c r="R2914" s="3">
        <f>(Table1[[#This Row],[Selling Price]]-Table1[[#This Row],[Cost Price]])</f>
        <v>3.5304915121232074</v>
      </c>
      <c r="S2914" s="12">
        <f>(Table1[[#This Row],[Profit]]/Table1[[#This Row],[Selling Price]])</f>
        <v>0.27178533580625153</v>
      </c>
      <c r="T2914">
        <v>1</v>
      </c>
      <c r="U2914" s="2">
        <f>Table1[[#This Row],[Selling Price]]*Table1[[#This Row],[Quantity]]</f>
        <v>12.99</v>
      </c>
      <c r="V2914" s="4">
        <v>0</v>
      </c>
      <c r="W2914">
        <v>407</v>
      </c>
      <c r="X2914" t="s">
        <v>36</v>
      </c>
      <c r="Y2914" t="s">
        <v>52</v>
      </c>
      <c r="Z2914" s="2">
        <v>33.352646388897803</v>
      </c>
    </row>
    <row r="2915" spans="1:26" x14ac:dyDescent="0.35">
      <c r="A2915" t="s">
        <v>629</v>
      </c>
      <c r="B2915" t="s">
        <v>630</v>
      </c>
      <c r="C2915" t="s">
        <v>45</v>
      </c>
      <c r="D2915" t="s">
        <v>80</v>
      </c>
      <c r="E2915" t="s">
        <v>162</v>
      </c>
      <c r="F2915" t="s">
        <v>2039</v>
      </c>
      <c r="G2915" t="s">
        <v>2040</v>
      </c>
      <c r="H2915" t="s">
        <v>32</v>
      </c>
      <c r="I2915" t="s">
        <v>4839</v>
      </c>
      <c r="J2915" s="1">
        <v>42775</v>
      </c>
      <c r="K2915" s="1">
        <v>42780</v>
      </c>
      <c r="L2915" t="s">
        <v>60</v>
      </c>
      <c r="M2915">
        <f>Table1[[#This Row],[Ship Date]]-Table1[[#This Row],[Order Date]]</f>
        <v>5</v>
      </c>
      <c r="N2915">
        <v>2</v>
      </c>
      <c r="O2915" t="s">
        <v>106</v>
      </c>
      <c r="P2915" s="3">
        <v>127.98399999999999</v>
      </c>
      <c r="Q2915" s="3">
        <v>100.0582543357179</v>
      </c>
      <c r="R2915" s="3">
        <f>(Table1[[#This Row],[Selling Price]]-Table1[[#This Row],[Cost Price]])</f>
        <v>27.92574566428209</v>
      </c>
      <c r="S2915" s="12">
        <f>(Table1[[#This Row],[Profit]]/Table1[[#This Row],[Selling Price]])</f>
        <v>0.21819716264753478</v>
      </c>
      <c r="T2915">
        <v>2</v>
      </c>
      <c r="U2915" s="2">
        <f>Table1[[#This Row],[Selling Price]]*Table1[[#This Row],[Quantity]]</f>
        <v>255.96799999999999</v>
      </c>
      <c r="V2915" s="4">
        <v>0.2</v>
      </c>
      <c r="W2915">
        <v>309</v>
      </c>
      <c r="X2915" t="s">
        <v>36</v>
      </c>
      <c r="Y2915" t="s">
        <v>36</v>
      </c>
      <c r="Z2915" s="2">
        <v>140.10488017782549</v>
      </c>
    </row>
    <row r="2916" spans="1:26" x14ac:dyDescent="0.35">
      <c r="A2916" t="s">
        <v>629</v>
      </c>
      <c r="B2916" t="s">
        <v>630</v>
      </c>
      <c r="C2916" t="s">
        <v>27</v>
      </c>
      <c r="D2916" t="s">
        <v>80</v>
      </c>
      <c r="E2916" t="s">
        <v>162</v>
      </c>
      <c r="F2916" t="s">
        <v>946</v>
      </c>
      <c r="G2916" t="s">
        <v>947</v>
      </c>
      <c r="H2916" t="s">
        <v>32</v>
      </c>
      <c r="I2916" t="s">
        <v>5363</v>
      </c>
      <c r="J2916" s="1">
        <v>41740</v>
      </c>
      <c r="K2916" s="1">
        <v>41742</v>
      </c>
      <c r="L2916" t="s">
        <v>34</v>
      </c>
      <c r="M2916">
        <f>Table1[[#This Row],[Ship Date]]-Table1[[#This Row],[Order Date]]</f>
        <v>2</v>
      </c>
      <c r="N2916">
        <v>4</v>
      </c>
      <c r="O2916" t="s">
        <v>106</v>
      </c>
      <c r="P2916" s="3">
        <v>383.976</v>
      </c>
      <c r="Q2916" s="3">
        <v>278.16763883356919</v>
      </c>
      <c r="R2916" s="3">
        <f>(Table1[[#This Row],[Selling Price]]-Table1[[#This Row],[Cost Price]])</f>
        <v>105.80836116643081</v>
      </c>
      <c r="S2916" s="12">
        <f>(Table1[[#This Row],[Profit]]/Table1[[#This Row],[Selling Price]])</f>
        <v>0.27555982969360276</v>
      </c>
      <c r="T2916">
        <v>3</v>
      </c>
      <c r="U2916" s="2">
        <f>Table1[[#This Row],[Selling Price]]*Table1[[#This Row],[Quantity]]</f>
        <v>1151.9279999999999</v>
      </c>
      <c r="V2916" s="4">
        <v>0.2</v>
      </c>
      <c r="W2916">
        <v>314</v>
      </c>
      <c r="X2916" t="s">
        <v>36</v>
      </c>
      <c r="Y2916" t="s">
        <v>36</v>
      </c>
      <c r="Z2916" s="2">
        <v>219.83347922643631</v>
      </c>
    </row>
    <row r="2917" spans="1:26" x14ac:dyDescent="0.35">
      <c r="A2917" t="s">
        <v>629</v>
      </c>
      <c r="B2917" t="s">
        <v>630</v>
      </c>
      <c r="C2917" t="s">
        <v>39</v>
      </c>
      <c r="D2917" t="s">
        <v>80</v>
      </c>
      <c r="E2917" t="s">
        <v>81</v>
      </c>
      <c r="F2917" t="s">
        <v>2320</v>
      </c>
      <c r="G2917" t="s">
        <v>2321</v>
      </c>
      <c r="H2917" t="s">
        <v>32</v>
      </c>
      <c r="I2917" t="s">
        <v>5409</v>
      </c>
      <c r="J2917" s="1">
        <v>41967</v>
      </c>
      <c r="K2917" s="1">
        <v>41967</v>
      </c>
      <c r="L2917" t="s">
        <v>1118</v>
      </c>
      <c r="M2917">
        <f>Table1[[#This Row],[Ship Date]]-Table1[[#This Row],[Order Date]]</f>
        <v>0</v>
      </c>
      <c r="N2917">
        <v>11</v>
      </c>
      <c r="O2917" t="s">
        <v>35</v>
      </c>
      <c r="P2917" s="3">
        <v>1049.97</v>
      </c>
      <c r="Q2917" s="3">
        <v>872.80632858369677</v>
      </c>
      <c r="R2917" s="3">
        <f>(Table1[[#This Row],[Selling Price]]-Table1[[#This Row],[Cost Price]])</f>
        <v>177.16367141630326</v>
      </c>
      <c r="S2917" s="12">
        <f>(Table1[[#This Row],[Profit]]/Table1[[#This Row],[Selling Price]])</f>
        <v>0.16873212702868012</v>
      </c>
      <c r="T2917">
        <v>5</v>
      </c>
      <c r="U2917" s="2">
        <f>Table1[[#This Row],[Selling Price]]*Table1[[#This Row],[Quantity]]</f>
        <v>5249.85</v>
      </c>
      <c r="V2917" s="4">
        <v>0.4</v>
      </c>
      <c r="W2917">
        <v>182</v>
      </c>
      <c r="X2917" t="s">
        <v>36</v>
      </c>
      <c r="Y2917" t="s">
        <v>36</v>
      </c>
      <c r="Z2917" s="2">
        <v>705.55761806276325</v>
      </c>
    </row>
    <row r="2918" spans="1:26" x14ac:dyDescent="0.35">
      <c r="A2918" t="s">
        <v>629</v>
      </c>
      <c r="B2918" t="s">
        <v>630</v>
      </c>
      <c r="C2918" t="s">
        <v>39</v>
      </c>
      <c r="D2918" t="s">
        <v>80</v>
      </c>
      <c r="E2918" t="s">
        <v>162</v>
      </c>
      <c r="F2918" t="s">
        <v>4944</v>
      </c>
      <c r="G2918" t="s">
        <v>4945</v>
      </c>
      <c r="H2918" t="s">
        <v>32</v>
      </c>
      <c r="I2918" t="s">
        <v>5459</v>
      </c>
      <c r="J2918" s="1">
        <v>42698</v>
      </c>
      <c r="K2918" s="1">
        <v>42704</v>
      </c>
      <c r="L2918" t="s">
        <v>60</v>
      </c>
      <c r="M2918">
        <f>Table1[[#This Row],[Ship Date]]-Table1[[#This Row],[Order Date]]</f>
        <v>6</v>
      </c>
      <c r="N2918">
        <v>11</v>
      </c>
      <c r="O2918" t="s">
        <v>35</v>
      </c>
      <c r="P2918" s="3">
        <v>559.91999999999996</v>
      </c>
      <c r="Q2918" s="3">
        <v>395.37485382612408</v>
      </c>
      <c r="R2918" s="3">
        <f>(Table1[[#This Row],[Selling Price]]-Table1[[#This Row],[Cost Price]])</f>
        <v>164.54514617387588</v>
      </c>
      <c r="S2918" s="12">
        <f>(Table1[[#This Row],[Profit]]/Table1[[#This Row],[Selling Price]])</f>
        <v>0.29387259996763088</v>
      </c>
      <c r="T2918">
        <v>8</v>
      </c>
      <c r="U2918" s="2">
        <f>Table1[[#This Row],[Selling Price]]*Table1[[#This Row],[Quantity]]</f>
        <v>4479.3599999999997</v>
      </c>
      <c r="V2918" s="4">
        <v>0</v>
      </c>
      <c r="W2918">
        <v>168</v>
      </c>
      <c r="X2918" t="s">
        <v>68</v>
      </c>
      <c r="Y2918" t="s">
        <v>36</v>
      </c>
      <c r="Z2918" s="2">
        <v>151.19568049385541</v>
      </c>
    </row>
    <row r="2919" spans="1:26" x14ac:dyDescent="0.35">
      <c r="A2919" t="s">
        <v>629</v>
      </c>
      <c r="B2919" t="s">
        <v>630</v>
      </c>
      <c r="C2919" t="s">
        <v>55</v>
      </c>
      <c r="D2919" t="s">
        <v>80</v>
      </c>
      <c r="E2919" t="s">
        <v>162</v>
      </c>
      <c r="F2919" t="s">
        <v>1343</v>
      </c>
      <c r="G2919" t="s">
        <v>1344</v>
      </c>
      <c r="H2919" t="s">
        <v>32</v>
      </c>
      <c r="I2919" t="s">
        <v>5882</v>
      </c>
      <c r="J2919" s="1">
        <v>43007</v>
      </c>
      <c r="K2919" s="1">
        <v>43007</v>
      </c>
      <c r="L2919" t="s">
        <v>1118</v>
      </c>
      <c r="M2919">
        <f>Table1[[#This Row],[Ship Date]]-Table1[[#This Row],[Order Date]]</f>
        <v>0</v>
      </c>
      <c r="N2919">
        <v>9</v>
      </c>
      <c r="O2919" t="s">
        <v>61</v>
      </c>
      <c r="P2919" s="3">
        <v>239.976</v>
      </c>
      <c r="Q2919" s="3">
        <v>186.12823514726969</v>
      </c>
      <c r="R2919" s="3">
        <f>(Table1[[#This Row],[Selling Price]]-Table1[[#This Row],[Cost Price]])</f>
        <v>53.847764852730307</v>
      </c>
      <c r="S2919" s="12">
        <f>(Table1[[#This Row],[Profit]]/Table1[[#This Row],[Selling Price]])</f>
        <v>0.22438812569894617</v>
      </c>
      <c r="T2919">
        <v>3</v>
      </c>
      <c r="U2919" s="2">
        <f>Table1[[#This Row],[Selling Price]]*Table1[[#This Row],[Quantity]]</f>
        <v>719.928</v>
      </c>
      <c r="V2919" s="4">
        <v>0.2</v>
      </c>
      <c r="W2919">
        <v>190</v>
      </c>
      <c r="X2919" t="s">
        <v>36</v>
      </c>
      <c r="Y2919" t="s">
        <v>36</v>
      </c>
      <c r="Z2919" s="2">
        <v>249.17379601595351</v>
      </c>
    </row>
    <row r="2920" spans="1:26" x14ac:dyDescent="0.35">
      <c r="A2920" t="s">
        <v>629</v>
      </c>
      <c r="B2920" t="s">
        <v>630</v>
      </c>
      <c r="C2920" t="s">
        <v>39</v>
      </c>
      <c r="D2920" t="s">
        <v>80</v>
      </c>
      <c r="E2920" t="s">
        <v>1058</v>
      </c>
      <c r="F2920" t="s">
        <v>1059</v>
      </c>
      <c r="G2920" t="s">
        <v>1060</v>
      </c>
      <c r="H2920" t="s">
        <v>32</v>
      </c>
      <c r="I2920" t="s">
        <v>5993</v>
      </c>
      <c r="J2920" s="1">
        <v>43093</v>
      </c>
      <c r="K2920" s="1">
        <v>43094</v>
      </c>
      <c r="L2920" t="s">
        <v>199</v>
      </c>
      <c r="M2920">
        <f>Table1[[#This Row],[Ship Date]]-Table1[[#This Row],[Order Date]]</f>
        <v>1</v>
      </c>
      <c r="N2920">
        <v>12</v>
      </c>
      <c r="O2920" t="s">
        <v>35</v>
      </c>
      <c r="P2920" s="3">
        <v>2879.9520000000002</v>
      </c>
      <c r="Q2920" s="3">
        <v>2242.3100879511212</v>
      </c>
      <c r="R2920" s="3">
        <f>(Table1[[#This Row],[Selling Price]]-Table1[[#This Row],[Cost Price]])</f>
        <v>637.64191204887902</v>
      </c>
      <c r="S2920" s="12">
        <f>(Table1[[#This Row],[Profit]]/Table1[[#This Row],[Selling Price]])</f>
        <v>0.22140713180250191</v>
      </c>
      <c r="T2920">
        <v>6</v>
      </c>
      <c r="U2920" s="2">
        <f>Table1[[#This Row],[Selling Price]]*Table1[[#This Row],[Quantity]]</f>
        <v>17279.712</v>
      </c>
      <c r="V2920" s="4">
        <v>0.2</v>
      </c>
      <c r="W2920">
        <v>463</v>
      </c>
      <c r="X2920" t="s">
        <v>36</v>
      </c>
      <c r="Y2920" t="s">
        <v>36</v>
      </c>
      <c r="Z2920" s="2">
        <v>1463.972087173772</v>
      </c>
    </row>
    <row r="2921" spans="1:26" x14ac:dyDescent="0.35">
      <c r="A2921" t="s">
        <v>629</v>
      </c>
      <c r="B2921" t="s">
        <v>630</v>
      </c>
      <c r="C2921" t="s">
        <v>27</v>
      </c>
      <c r="D2921" t="s">
        <v>80</v>
      </c>
      <c r="E2921" t="s">
        <v>81</v>
      </c>
      <c r="F2921" t="s">
        <v>3850</v>
      </c>
      <c r="G2921" t="s">
        <v>3851</v>
      </c>
      <c r="H2921" t="s">
        <v>32</v>
      </c>
      <c r="I2921" t="s">
        <v>6332</v>
      </c>
      <c r="J2921" s="1">
        <v>41811</v>
      </c>
      <c r="K2921" s="1">
        <v>41811</v>
      </c>
      <c r="L2921" t="s">
        <v>1118</v>
      </c>
      <c r="M2921">
        <f>Table1[[#This Row],[Ship Date]]-Table1[[#This Row],[Order Date]]</f>
        <v>0</v>
      </c>
      <c r="N2921">
        <v>6</v>
      </c>
      <c r="O2921" t="s">
        <v>51</v>
      </c>
      <c r="P2921" s="3">
        <v>1214.8499999999999</v>
      </c>
      <c r="Q2921" s="3">
        <v>795.81758373042885</v>
      </c>
      <c r="R2921" s="3">
        <f>(Table1[[#This Row],[Selling Price]]-Table1[[#This Row],[Cost Price]])</f>
        <v>419.03241626957106</v>
      </c>
      <c r="S2921" s="12">
        <f>(Table1[[#This Row],[Profit]]/Table1[[#This Row],[Selling Price]])</f>
        <v>0.34492523049723922</v>
      </c>
      <c r="T2921">
        <v>3</v>
      </c>
      <c r="U2921" s="2">
        <f>Table1[[#This Row],[Selling Price]]*Table1[[#This Row],[Quantity]]</f>
        <v>3644.5499999999997</v>
      </c>
      <c r="V2921" s="4">
        <v>0</v>
      </c>
      <c r="W2921">
        <v>378</v>
      </c>
      <c r="X2921" t="s">
        <v>36</v>
      </c>
      <c r="Y2921" t="s">
        <v>36</v>
      </c>
      <c r="Z2921" s="2">
        <v>364.45499999999998</v>
      </c>
    </row>
    <row r="2922" spans="1:26" x14ac:dyDescent="0.35">
      <c r="A2922" t="s">
        <v>629</v>
      </c>
      <c r="B2922" t="s">
        <v>630</v>
      </c>
      <c r="C2922" t="s">
        <v>39</v>
      </c>
      <c r="D2922" t="s">
        <v>80</v>
      </c>
      <c r="E2922" t="s">
        <v>81</v>
      </c>
      <c r="F2922" t="s">
        <v>1640</v>
      </c>
      <c r="G2922" t="s">
        <v>1641</v>
      </c>
      <c r="H2922" t="s">
        <v>32</v>
      </c>
      <c r="I2922" t="s">
        <v>6929</v>
      </c>
      <c r="J2922" s="1">
        <v>42997</v>
      </c>
      <c r="K2922" s="1">
        <v>43003</v>
      </c>
      <c r="L2922" t="s">
        <v>60</v>
      </c>
      <c r="M2922">
        <f>Table1[[#This Row],[Ship Date]]-Table1[[#This Row],[Order Date]]</f>
        <v>6</v>
      </c>
      <c r="N2922">
        <v>9</v>
      </c>
      <c r="O2922" t="s">
        <v>61</v>
      </c>
      <c r="P2922" s="3">
        <v>191.976</v>
      </c>
      <c r="Q2922" s="3">
        <v>134.60054288859229</v>
      </c>
      <c r="R2922" s="3">
        <f>(Table1[[#This Row],[Selling Price]]-Table1[[#This Row],[Cost Price]])</f>
        <v>57.375457111407712</v>
      </c>
      <c r="S2922" s="12">
        <f>(Table1[[#This Row],[Profit]]/Table1[[#This Row],[Selling Price]])</f>
        <v>0.29886786427161577</v>
      </c>
      <c r="T2922">
        <v>3</v>
      </c>
      <c r="U2922" s="2">
        <f>Table1[[#This Row],[Selling Price]]*Table1[[#This Row],[Quantity]]</f>
        <v>575.928</v>
      </c>
      <c r="V2922" s="4">
        <v>0.2</v>
      </c>
      <c r="W2922">
        <v>492</v>
      </c>
      <c r="X2922" t="s">
        <v>68</v>
      </c>
      <c r="Y2922" t="s">
        <v>36</v>
      </c>
      <c r="Z2922" s="2">
        <v>156.99247493176219</v>
      </c>
    </row>
    <row r="2923" spans="1:26" x14ac:dyDescent="0.35">
      <c r="A2923" t="s">
        <v>629</v>
      </c>
      <c r="B2923" t="s">
        <v>630</v>
      </c>
      <c r="C2923" t="s">
        <v>55</v>
      </c>
      <c r="D2923" t="s">
        <v>80</v>
      </c>
      <c r="E2923" t="s">
        <v>81</v>
      </c>
      <c r="F2923" t="s">
        <v>2375</v>
      </c>
      <c r="G2923" t="s">
        <v>2376</v>
      </c>
      <c r="H2923" t="s">
        <v>32</v>
      </c>
      <c r="I2923" t="s">
        <v>7224</v>
      </c>
      <c r="J2923" s="1">
        <v>42226</v>
      </c>
      <c r="K2923" s="1">
        <v>42232</v>
      </c>
      <c r="L2923" t="s">
        <v>60</v>
      </c>
      <c r="M2923">
        <f>Table1[[#This Row],[Ship Date]]-Table1[[#This Row],[Order Date]]</f>
        <v>6</v>
      </c>
      <c r="N2923">
        <v>8</v>
      </c>
      <c r="O2923" t="s">
        <v>61</v>
      </c>
      <c r="P2923" s="3">
        <v>139.94399999999999</v>
      </c>
      <c r="Q2923" s="3">
        <v>108.1126382515818</v>
      </c>
      <c r="R2923" s="3">
        <f>(Table1[[#This Row],[Selling Price]]-Table1[[#This Row],[Cost Price]])</f>
        <v>31.831361748418189</v>
      </c>
      <c r="S2923" s="12">
        <f>(Table1[[#This Row],[Profit]]/Table1[[#This Row],[Selling Price]])</f>
        <v>0.22745785277266758</v>
      </c>
      <c r="T2923">
        <v>7</v>
      </c>
      <c r="U2923" s="2">
        <f>Table1[[#This Row],[Selling Price]]*Table1[[#This Row],[Quantity]]</f>
        <v>979.60799999999995</v>
      </c>
      <c r="V2923" s="4">
        <v>0.2</v>
      </c>
      <c r="W2923">
        <v>136</v>
      </c>
      <c r="X2923" t="s">
        <v>68</v>
      </c>
      <c r="Y2923" t="s">
        <v>68</v>
      </c>
      <c r="Z2923" s="2">
        <v>45.327754510895417</v>
      </c>
    </row>
    <row r="2924" spans="1:26" x14ac:dyDescent="0.35">
      <c r="A2924" t="s">
        <v>629</v>
      </c>
      <c r="B2924" t="s">
        <v>630</v>
      </c>
      <c r="C2924" t="s">
        <v>64</v>
      </c>
      <c r="D2924" t="s">
        <v>80</v>
      </c>
      <c r="E2924" t="s">
        <v>81</v>
      </c>
      <c r="F2924" t="s">
        <v>3251</v>
      </c>
      <c r="G2924" t="s">
        <v>3252</v>
      </c>
      <c r="H2924" t="s">
        <v>32</v>
      </c>
      <c r="I2924" t="s">
        <v>7575</v>
      </c>
      <c r="J2924" s="1">
        <v>42520</v>
      </c>
      <c r="K2924" s="1">
        <v>42525</v>
      </c>
      <c r="L2924" t="s">
        <v>60</v>
      </c>
      <c r="M2924">
        <f>Table1[[#This Row],[Ship Date]]-Table1[[#This Row],[Order Date]]</f>
        <v>5</v>
      </c>
      <c r="N2924">
        <v>5</v>
      </c>
      <c r="O2924" t="s">
        <v>51</v>
      </c>
      <c r="P2924" s="3">
        <v>125.99</v>
      </c>
      <c r="Q2924" s="3">
        <v>84.908344206600447</v>
      </c>
      <c r="R2924" s="3">
        <f>(Table1[[#This Row],[Selling Price]]-Table1[[#This Row],[Cost Price]])</f>
        <v>41.081655793399548</v>
      </c>
      <c r="S2924" s="12">
        <f>(Table1[[#This Row],[Profit]]/Table1[[#This Row],[Selling Price]])</f>
        <v>0.32607076588141559</v>
      </c>
      <c r="T2924">
        <v>1</v>
      </c>
      <c r="U2924" s="2">
        <f>Table1[[#This Row],[Selling Price]]*Table1[[#This Row],[Quantity]]</f>
        <v>125.99</v>
      </c>
      <c r="V2924" s="4">
        <v>0</v>
      </c>
      <c r="W2924">
        <v>268</v>
      </c>
      <c r="X2924" t="s">
        <v>36</v>
      </c>
      <c r="Y2924" t="s">
        <v>36</v>
      </c>
      <c r="Z2924" s="2">
        <v>215.05468628085541</v>
      </c>
    </row>
    <row r="2925" spans="1:26" x14ac:dyDescent="0.35">
      <c r="A2925" t="s">
        <v>629</v>
      </c>
      <c r="B2925" t="s">
        <v>630</v>
      </c>
      <c r="C2925" t="s">
        <v>55</v>
      </c>
      <c r="D2925" t="s">
        <v>80</v>
      </c>
      <c r="E2925" t="s">
        <v>162</v>
      </c>
      <c r="F2925" t="s">
        <v>2522</v>
      </c>
      <c r="G2925" t="s">
        <v>2523</v>
      </c>
      <c r="H2925" t="s">
        <v>32</v>
      </c>
      <c r="I2925" t="s">
        <v>7709</v>
      </c>
      <c r="J2925" s="1">
        <v>43078</v>
      </c>
      <c r="K2925" s="1">
        <v>43081</v>
      </c>
      <c r="L2925" t="s">
        <v>34</v>
      </c>
      <c r="M2925">
        <f>Table1[[#This Row],[Ship Date]]-Table1[[#This Row],[Order Date]]</f>
        <v>3</v>
      </c>
      <c r="N2925">
        <v>12</v>
      </c>
      <c r="O2925" t="s">
        <v>35</v>
      </c>
      <c r="P2925" s="3">
        <v>146.44999999999999</v>
      </c>
      <c r="Q2925" s="3">
        <v>115.62414327523889</v>
      </c>
      <c r="R2925" s="3">
        <f>(Table1[[#This Row],[Selling Price]]-Table1[[#This Row],[Cost Price]])</f>
        <v>30.825856724761096</v>
      </c>
      <c r="S2925" s="12">
        <f>(Table1[[#This Row],[Profit]]/Table1[[#This Row],[Selling Price]])</f>
        <v>0.21048724291403959</v>
      </c>
      <c r="T2925">
        <v>5</v>
      </c>
      <c r="U2925" s="2">
        <f>Table1[[#This Row],[Selling Price]]*Table1[[#This Row],[Quantity]]</f>
        <v>732.25</v>
      </c>
      <c r="V2925" s="4">
        <v>0</v>
      </c>
      <c r="W2925">
        <v>332</v>
      </c>
      <c r="X2925" t="s">
        <v>36</v>
      </c>
      <c r="Y2925" t="s">
        <v>68</v>
      </c>
      <c r="Z2925" s="2">
        <v>70.434178083276208</v>
      </c>
    </row>
    <row r="2926" spans="1:26" x14ac:dyDescent="0.35">
      <c r="A2926" t="s">
        <v>629</v>
      </c>
      <c r="B2926" t="s">
        <v>630</v>
      </c>
      <c r="C2926" t="s">
        <v>55</v>
      </c>
      <c r="D2926" t="s">
        <v>80</v>
      </c>
      <c r="E2926" t="s">
        <v>81</v>
      </c>
      <c r="F2926" t="s">
        <v>4841</v>
      </c>
      <c r="G2926" t="s">
        <v>4842</v>
      </c>
      <c r="H2926" t="s">
        <v>32</v>
      </c>
      <c r="I2926" t="s">
        <v>7928</v>
      </c>
      <c r="J2926" s="1">
        <v>43002</v>
      </c>
      <c r="K2926" s="1">
        <v>43007</v>
      </c>
      <c r="L2926" t="s">
        <v>60</v>
      </c>
      <c r="M2926">
        <f>Table1[[#This Row],[Ship Date]]-Table1[[#This Row],[Order Date]]</f>
        <v>5</v>
      </c>
      <c r="N2926">
        <v>9</v>
      </c>
      <c r="O2926" t="s">
        <v>61</v>
      </c>
      <c r="P2926" s="3">
        <v>383.96</v>
      </c>
      <c r="Q2926" s="3">
        <v>250.97951605511031</v>
      </c>
      <c r="R2926" s="3">
        <f>(Table1[[#This Row],[Selling Price]]-Table1[[#This Row],[Cost Price]])</f>
        <v>132.98048394488967</v>
      </c>
      <c r="S2926" s="12">
        <f>(Table1[[#This Row],[Profit]]/Table1[[#This Row],[Selling Price]])</f>
        <v>0.34633942062946577</v>
      </c>
      <c r="T2926">
        <v>5</v>
      </c>
      <c r="U2926" s="2">
        <f>Table1[[#This Row],[Selling Price]]*Table1[[#This Row],[Quantity]]</f>
        <v>1919.8</v>
      </c>
      <c r="V2926" s="4">
        <v>0.2</v>
      </c>
      <c r="W2926">
        <v>316</v>
      </c>
      <c r="X2926" t="s">
        <v>36</v>
      </c>
      <c r="Y2926" t="s">
        <v>36</v>
      </c>
      <c r="Z2926" s="2">
        <v>194.7933761277269</v>
      </c>
    </row>
    <row r="2927" spans="1:26" x14ac:dyDescent="0.35">
      <c r="A2927" t="s">
        <v>629</v>
      </c>
      <c r="B2927" t="s">
        <v>630</v>
      </c>
      <c r="C2927" t="s">
        <v>39</v>
      </c>
      <c r="D2927" t="s">
        <v>80</v>
      </c>
      <c r="E2927" t="s">
        <v>162</v>
      </c>
      <c r="F2927" t="s">
        <v>4523</v>
      </c>
      <c r="G2927" t="s">
        <v>4524</v>
      </c>
      <c r="H2927" t="s">
        <v>32</v>
      </c>
      <c r="I2927" t="s">
        <v>7946</v>
      </c>
      <c r="J2927" s="1">
        <v>42232</v>
      </c>
      <c r="K2927" s="1">
        <v>42236</v>
      </c>
      <c r="L2927" t="s">
        <v>60</v>
      </c>
      <c r="M2927">
        <f>Table1[[#This Row],[Ship Date]]-Table1[[#This Row],[Order Date]]</f>
        <v>4</v>
      </c>
      <c r="N2927">
        <v>8</v>
      </c>
      <c r="O2927" t="s">
        <v>61</v>
      </c>
      <c r="P2927" s="3">
        <v>31.175999999999998</v>
      </c>
      <c r="Q2927" s="3">
        <v>23.295867953753689</v>
      </c>
      <c r="R2927" s="3">
        <f>(Table1[[#This Row],[Selling Price]]-Table1[[#This Row],[Cost Price]])</f>
        <v>7.8801320462463096</v>
      </c>
      <c r="S2927" s="12">
        <f>(Table1[[#This Row],[Profit]]/Table1[[#This Row],[Selling Price]])</f>
        <v>0.25276276771382827</v>
      </c>
      <c r="T2927">
        <v>3</v>
      </c>
      <c r="U2927" s="2">
        <f>Table1[[#This Row],[Selling Price]]*Table1[[#This Row],[Quantity]]</f>
        <v>93.527999999999992</v>
      </c>
      <c r="V2927" s="4">
        <v>0.2</v>
      </c>
      <c r="W2927">
        <v>356</v>
      </c>
      <c r="X2927" t="s">
        <v>36</v>
      </c>
      <c r="Y2927" t="s">
        <v>52</v>
      </c>
      <c r="Z2927" s="2">
        <v>33.352646388897803</v>
      </c>
    </row>
    <row r="2928" spans="1:26" x14ac:dyDescent="0.35">
      <c r="A2928" t="s">
        <v>629</v>
      </c>
      <c r="B2928" t="s">
        <v>630</v>
      </c>
      <c r="C2928" t="s">
        <v>27</v>
      </c>
      <c r="D2928" t="s">
        <v>80</v>
      </c>
      <c r="E2928" t="s">
        <v>162</v>
      </c>
      <c r="F2928" t="s">
        <v>6513</v>
      </c>
      <c r="G2928" t="s">
        <v>6514</v>
      </c>
      <c r="H2928" t="s">
        <v>32</v>
      </c>
      <c r="I2928" t="s">
        <v>8119</v>
      </c>
      <c r="J2928" s="1">
        <v>42942</v>
      </c>
      <c r="K2928" s="1">
        <v>42948</v>
      </c>
      <c r="L2928" t="s">
        <v>60</v>
      </c>
      <c r="M2928">
        <f>Table1[[#This Row],[Ship Date]]-Table1[[#This Row],[Order Date]]</f>
        <v>6</v>
      </c>
      <c r="N2928">
        <v>7</v>
      </c>
      <c r="O2928" t="s">
        <v>51</v>
      </c>
      <c r="P2928" s="3">
        <v>1649.95</v>
      </c>
      <c r="Q2928" s="3">
        <v>1200.7625657654769</v>
      </c>
      <c r="R2928" s="3">
        <f>(Table1[[#This Row],[Selling Price]]-Table1[[#This Row],[Cost Price]])</f>
        <v>449.18743423452315</v>
      </c>
      <c r="S2928" s="12">
        <f>(Table1[[#This Row],[Profit]]/Table1[[#This Row],[Selling Price]])</f>
        <v>0.27224305841663271</v>
      </c>
      <c r="T2928">
        <v>5</v>
      </c>
      <c r="U2928" s="2">
        <f>Table1[[#This Row],[Selling Price]]*Table1[[#This Row],[Quantity]]</f>
        <v>8249.75</v>
      </c>
      <c r="V2928" s="4">
        <v>0</v>
      </c>
      <c r="W2928">
        <v>154</v>
      </c>
      <c r="X2928" t="s">
        <v>68</v>
      </c>
      <c r="Y2928" t="s">
        <v>36</v>
      </c>
      <c r="Z2928" s="2">
        <v>315.94137128851401</v>
      </c>
    </row>
    <row r="2929" spans="1:26" x14ac:dyDescent="0.35">
      <c r="A2929" t="s">
        <v>629</v>
      </c>
      <c r="B2929" t="s">
        <v>630</v>
      </c>
      <c r="C2929" t="s">
        <v>39</v>
      </c>
      <c r="D2929" t="s">
        <v>80</v>
      </c>
      <c r="E2929" t="s">
        <v>618</v>
      </c>
      <c r="F2929" t="s">
        <v>6606</v>
      </c>
      <c r="G2929" t="s">
        <v>6607</v>
      </c>
      <c r="H2929" t="s">
        <v>32</v>
      </c>
      <c r="I2929" t="s">
        <v>8379</v>
      </c>
      <c r="J2929" s="1">
        <v>42768</v>
      </c>
      <c r="K2929" s="1">
        <v>42773</v>
      </c>
      <c r="L2929" t="s">
        <v>60</v>
      </c>
      <c r="M2929">
        <f>Table1[[#This Row],[Ship Date]]-Table1[[#This Row],[Order Date]]</f>
        <v>5</v>
      </c>
      <c r="N2929">
        <v>2</v>
      </c>
      <c r="O2929" t="s">
        <v>106</v>
      </c>
      <c r="P2929" s="3">
        <v>239.98400000000001</v>
      </c>
      <c r="Q2929" s="3">
        <v>190.36236729285699</v>
      </c>
      <c r="R2929" s="3">
        <f>(Table1[[#This Row],[Selling Price]]-Table1[[#This Row],[Cost Price]])</f>
        <v>49.621632707143021</v>
      </c>
      <c r="S2929" s="12">
        <f>(Table1[[#This Row],[Profit]]/Table1[[#This Row],[Selling Price]])</f>
        <v>0.20677058765227274</v>
      </c>
      <c r="T2929">
        <v>2</v>
      </c>
      <c r="U2929" s="2">
        <f>Table1[[#This Row],[Selling Price]]*Table1[[#This Row],[Quantity]]</f>
        <v>479.96800000000002</v>
      </c>
      <c r="V2929" s="4">
        <v>0.2</v>
      </c>
      <c r="W2929">
        <v>404</v>
      </c>
      <c r="X2929" t="s">
        <v>36</v>
      </c>
      <c r="Y2929" t="s">
        <v>52</v>
      </c>
      <c r="Z2929" s="2">
        <v>21.21178922203406</v>
      </c>
    </row>
    <row r="2930" spans="1:26" x14ac:dyDescent="0.35">
      <c r="A2930" t="s">
        <v>629</v>
      </c>
      <c r="B2930" t="s">
        <v>630</v>
      </c>
      <c r="C2930" t="s">
        <v>55</v>
      </c>
      <c r="D2930" t="s">
        <v>80</v>
      </c>
      <c r="E2930" t="s">
        <v>81</v>
      </c>
      <c r="F2930" t="s">
        <v>4993</v>
      </c>
      <c r="G2930" t="s">
        <v>4994</v>
      </c>
      <c r="H2930" t="s">
        <v>32</v>
      </c>
      <c r="I2930" t="s">
        <v>8440</v>
      </c>
      <c r="J2930" s="1">
        <v>42967</v>
      </c>
      <c r="K2930" s="1">
        <v>42973</v>
      </c>
      <c r="L2930" t="s">
        <v>60</v>
      </c>
      <c r="M2930">
        <f>Table1[[#This Row],[Ship Date]]-Table1[[#This Row],[Order Date]]</f>
        <v>6</v>
      </c>
      <c r="N2930">
        <v>8</v>
      </c>
      <c r="O2930" t="s">
        <v>61</v>
      </c>
      <c r="P2930" s="3">
        <v>35.96</v>
      </c>
      <c r="Q2930" s="3">
        <v>26.29120481966379</v>
      </c>
      <c r="R2930" s="3">
        <f>(Table1[[#This Row],[Selling Price]]-Table1[[#This Row],[Cost Price]])</f>
        <v>9.6687951803362111</v>
      </c>
      <c r="S2930" s="12">
        <f>(Table1[[#This Row],[Profit]]/Table1[[#This Row],[Selling Price]])</f>
        <v>0.26887639544872666</v>
      </c>
      <c r="T2930">
        <v>1</v>
      </c>
      <c r="U2930" s="2">
        <f>Table1[[#This Row],[Selling Price]]*Table1[[#This Row],[Quantity]]</f>
        <v>35.96</v>
      </c>
      <c r="V2930" s="4">
        <v>0.2</v>
      </c>
      <c r="W2930">
        <v>179</v>
      </c>
      <c r="X2930" t="s">
        <v>68</v>
      </c>
      <c r="Y2930" t="s">
        <v>68</v>
      </c>
      <c r="Z2930" s="2">
        <v>63.021667929145039</v>
      </c>
    </row>
    <row r="2931" spans="1:26" x14ac:dyDescent="0.35">
      <c r="A2931" t="s">
        <v>629</v>
      </c>
      <c r="B2931" t="s">
        <v>630</v>
      </c>
      <c r="C2931" t="s">
        <v>27</v>
      </c>
      <c r="D2931" t="s">
        <v>80</v>
      </c>
      <c r="E2931" t="s">
        <v>81</v>
      </c>
      <c r="F2931" t="s">
        <v>3251</v>
      </c>
      <c r="G2931" t="s">
        <v>3252</v>
      </c>
      <c r="H2931" t="s">
        <v>32</v>
      </c>
      <c r="I2931" t="s">
        <v>8756</v>
      </c>
      <c r="J2931" s="1">
        <v>41843</v>
      </c>
      <c r="K2931" s="1">
        <v>41847</v>
      </c>
      <c r="L2931" t="s">
        <v>60</v>
      </c>
      <c r="M2931">
        <f>Table1[[#This Row],[Ship Date]]-Table1[[#This Row],[Order Date]]</f>
        <v>4</v>
      </c>
      <c r="N2931">
        <v>7</v>
      </c>
      <c r="O2931" t="s">
        <v>51</v>
      </c>
      <c r="P2931" s="3">
        <v>604.75199999999995</v>
      </c>
      <c r="Q2931" s="3">
        <v>426.50831499213371</v>
      </c>
      <c r="R2931" s="3">
        <f>(Table1[[#This Row],[Selling Price]]-Table1[[#This Row],[Cost Price]])</f>
        <v>178.24368500786625</v>
      </c>
      <c r="S2931" s="12">
        <f>(Table1[[#This Row],[Profit]]/Table1[[#This Row],[Selling Price]])</f>
        <v>0.29473847958810595</v>
      </c>
      <c r="T2931">
        <v>6</v>
      </c>
      <c r="U2931" s="2">
        <f>Table1[[#This Row],[Selling Price]]*Table1[[#This Row],[Quantity]]</f>
        <v>3628.5119999999997</v>
      </c>
      <c r="V2931" s="4">
        <v>0.2</v>
      </c>
      <c r="W2931">
        <v>302</v>
      </c>
      <c r="X2931" t="s">
        <v>36</v>
      </c>
      <c r="Y2931" t="s">
        <v>36</v>
      </c>
      <c r="Z2931" s="2">
        <v>215.05468628085541</v>
      </c>
    </row>
    <row r="2932" spans="1:26" x14ac:dyDescent="0.35">
      <c r="A2932" t="s">
        <v>629</v>
      </c>
      <c r="B2932" t="s">
        <v>630</v>
      </c>
      <c r="C2932" t="s">
        <v>55</v>
      </c>
      <c r="D2932" t="s">
        <v>80</v>
      </c>
      <c r="E2932" t="s">
        <v>162</v>
      </c>
      <c r="F2932" t="s">
        <v>2024</v>
      </c>
      <c r="G2932" t="s">
        <v>2025</v>
      </c>
      <c r="H2932" t="s">
        <v>32</v>
      </c>
      <c r="I2932" t="s">
        <v>8796</v>
      </c>
      <c r="J2932" s="1">
        <v>42175</v>
      </c>
      <c r="K2932" s="1">
        <v>42179</v>
      </c>
      <c r="L2932" t="s">
        <v>34</v>
      </c>
      <c r="M2932">
        <f>Table1[[#This Row],[Ship Date]]-Table1[[#This Row],[Order Date]]</f>
        <v>4</v>
      </c>
      <c r="N2932">
        <v>6</v>
      </c>
      <c r="O2932" t="s">
        <v>51</v>
      </c>
      <c r="P2932" s="3">
        <v>319.98399999999998</v>
      </c>
      <c r="Q2932" s="3">
        <v>238.30198251127669</v>
      </c>
      <c r="R2932" s="3">
        <f>(Table1[[#This Row],[Selling Price]]-Table1[[#This Row],[Cost Price]])</f>
        <v>81.682017488723289</v>
      </c>
      <c r="S2932" s="12">
        <f>(Table1[[#This Row],[Profit]]/Table1[[#This Row],[Selling Price]])</f>
        <v>0.25526906810566558</v>
      </c>
      <c r="T2932">
        <v>2</v>
      </c>
      <c r="U2932" s="2">
        <f>Table1[[#This Row],[Selling Price]]*Table1[[#This Row],[Quantity]]</f>
        <v>639.96799999999996</v>
      </c>
      <c r="V2932" s="4">
        <v>0.2</v>
      </c>
      <c r="W2932">
        <v>174</v>
      </c>
      <c r="X2932" t="s">
        <v>36</v>
      </c>
      <c r="Y2932" t="s">
        <v>36</v>
      </c>
      <c r="Z2932" s="2">
        <v>496.20862034161928</v>
      </c>
    </row>
    <row r="2933" spans="1:26" x14ac:dyDescent="0.35">
      <c r="A2933" t="s">
        <v>629</v>
      </c>
      <c r="B2933" t="s">
        <v>630</v>
      </c>
      <c r="C2933" t="s">
        <v>27</v>
      </c>
      <c r="D2933" t="s">
        <v>80</v>
      </c>
      <c r="E2933" t="s">
        <v>162</v>
      </c>
      <c r="F2933" t="s">
        <v>4169</v>
      </c>
      <c r="G2933" t="s">
        <v>4170</v>
      </c>
      <c r="H2933" t="s">
        <v>32</v>
      </c>
      <c r="I2933" t="s">
        <v>8844</v>
      </c>
      <c r="J2933" s="1">
        <v>42493</v>
      </c>
      <c r="K2933" s="1">
        <v>42495</v>
      </c>
      <c r="L2933" t="s">
        <v>199</v>
      </c>
      <c r="M2933">
        <f>Table1[[#This Row],[Ship Date]]-Table1[[#This Row],[Order Date]]</f>
        <v>2</v>
      </c>
      <c r="N2933">
        <v>5</v>
      </c>
      <c r="O2933" t="s">
        <v>51</v>
      </c>
      <c r="P2933" s="3">
        <v>431.976</v>
      </c>
      <c r="Q2933" s="3">
        <v>290.72715523426342</v>
      </c>
      <c r="R2933" s="3">
        <f>(Table1[[#This Row],[Selling Price]]-Table1[[#This Row],[Cost Price]])</f>
        <v>141.24884476573658</v>
      </c>
      <c r="S2933" s="12">
        <f>(Table1[[#This Row],[Profit]]/Table1[[#This Row],[Selling Price]])</f>
        <v>0.32698308416610317</v>
      </c>
      <c r="T2933">
        <v>3</v>
      </c>
      <c r="U2933" s="2">
        <f>Table1[[#This Row],[Selling Price]]*Table1[[#This Row],[Quantity]]</f>
        <v>1295.9279999999999</v>
      </c>
      <c r="V2933" s="4">
        <v>0.2</v>
      </c>
      <c r="W2933">
        <v>250</v>
      </c>
      <c r="X2933" t="s">
        <v>36</v>
      </c>
      <c r="Y2933" t="s">
        <v>36</v>
      </c>
      <c r="Z2933" s="2">
        <v>532.35674887691619</v>
      </c>
    </row>
    <row r="2934" spans="1:26" x14ac:dyDescent="0.35">
      <c r="A2934" t="s">
        <v>629</v>
      </c>
      <c r="B2934" t="s">
        <v>630</v>
      </c>
      <c r="C2934" t="s">
        <v>39</v>
      </c>
      <c r="D2934" t="s">
        <v>80</v>
      </c>
      <c r="E2934" t="s">
        <v>81</v>
      </c>
      <c r="F2934" t="s">
        <v>4906</v>
      </c>
      <c r="G2934" t="s">
        <v>4907</v>
      </c>
      <c r="H2934" t="s">
        <v>32</v>
      </c>
      <c r="I2934" t="s">
        <v>8878</v>
      </c>
      <c r="J2934" s="1">
        <v>42631</v>
      </c>
      <c r="K2934" s="1">
        <v>42635</v>
      </c>
      <c r="L2934" t="s">
        <v>60</v>
      </c>
      <c r="M2934">
        <f>Table1[[#This Row],[Ship Date]]-Table1[[#This Row],[Order Date]]</f>
        <v>4</v>
      </c>
      <c r="N2934">
        <v>9</v>
      </c>
      <c r="O2934" t="s">
        <v>61</v>
      </c>
      <c r="P2934" s="3">
        <v>239.98400000000001</v>
      </c>
      <c r="Q2934" s="3">
        <v>203.3010760145803</v>
      </c>
      <c r="R2934" s="3">
        <f>(Table1[[#This Row],[Selling Price]]-Table1[[#This Row],[Cost Price]])</f>
        <v>36.682923985419706</v>
      </c>
      <c r="S2934" s="12">
        <f>(Table1[[#This Row],[Profit]]/Table1[[#This Row],[Selling Price]])</f>
        <v>0.15285570698638121</v>
      </c>
      <c r="T2934">
        <v>2</v>
      </c>
      <c r="U2934" s="2">
        <f>Table1[[#This Row],[Selling Price]]*Table1[[#This Row],[Quantity]]</f>
        <v>479.96800000000002</v>
      </c>
      <c r="V2934" s="4">
        <v>0.2</v>
      </c>
      <c r="W2934">
        <v>102</v>
      </c>
      <c r="X2934" t="s">
        <v>36</v>
      </c>
      <c r="Y2934" t="s">
        <v>36</v>
      </c>
      <c r="Z2934" s="2">
        <v>124.410353543425</v>
      </c>
    </row>
    <row r="2935" spans="1:26" x14ac:dyDescent="0.35">
      <c r="A2935" t="s">
        <v>427</v>
      </c>
      <c r="B2935" t="s">
        <v>428</v>
      </c>
      <c r="C2935" t="s">
        <v>27</v>
      </c>
      <c r="D2935" t="s">
        <v>80</v>
      </c>
      <c r="E2935" t="s">
        <v>162</v>
      </c>
      <c r="F2935" t="s">
        <v>429</v>
      </c>
      <c r="G2935" t="s">
        <v>430</v>
      </c>
      <c r="H2935" t="s">
        <v>32</v>
      </c>
      <c r="I2935" t="s">
        <v>431</v>
      </c>
      <c r="J2935" s="1">
        <v>42321</v>
      </c>
      <c r="K2935" s="1">
        <v>42325</v>
      </c>
      <c r="L2935" t="s">
        <v>60</v>
      </c>
      <c r="M2935">
        <f>Table1[[#This Row],[Ship Date]]-Table1[[#This Row],[Order Date]]</f>
        <v>4</v>
      </c>
      <c r="N2935">
        <v>11</v>
      </c>
      <c r="O2935" t="s">
        <v>35</v>
      </c>
      <c r="P2935" s="3">
        <v>238.89599999999999</v>
      </c>
      <c r="Q2935" s="3">
        <v>191.45436514974739</v>
      </c>
      <c r="R2935" s="3">
        <f>(Table1[[#This Row],[Selling Price]]-Table1[[#This Row],[Cost Price]])</f>
        <v>47.441634850252598</v>
      </c>
      <c r="S2935" s="12">
        <f>(Table1[[#This Row],[Profit]]/Table1[[#This Row],[Selling Price]])</f>
        <v>0.1985869786444838</v>
      </c>
      <c r="T2935">
        <v>6</v>
      </c>
      <c r="U2935" s="2">
        <f>Table1[[#This Row],[Selling Price]]*Table1[[#This Row],[Quantity]]</f>
        <v>1433.376</v>
      </c>
      <c r="V2935" s="4">
        <v>0.2</v>
      </c>
      <c r="W2935">
        <v>143</v>
      </c>
      <c r="X2935" t="s">
        <v>36</v>
      </c>
      <c r="Y2935" t="s">
        <v>36</v>
      </c>
      <c r="Z2935" s="2">
        <v>138.8930811278949</v>
      </c>
    </row>
    <row r="2936" spans="1:26" x14ac:dyDescent="0.35">
      <c r="A2936" t="s">
        <v>427</v>
      </c>
      <c r="B2936" t="s">
        <v>428</v>
      </c>
      <c r="C2936" t="s">
        <v>55</v>
      </c>
      <c r="D2936" t="s">
        <v>80</v>
      </c>
      <c r="E2936" t="s">
        <v>162</v>
      </c>
      <c r="F2936" t="s">
        <v>606</v>
      </c>
      <c r="G2936" t="s">
        <v>607</v>
      </c>
      <c r="H2936" t="s">
        <v>32</v>
      </c>
      <c r="I2936" t="s">
        <v>608</v>
      </c>
      <c r="J2936" s="1">
        <v>42366</v>
      </c>
      <c r="K2936" s="1">
        <v>42369</v>
      </c>
      <c r="L2936" t="s">
        <v>34</v>
      </c>
      <c r="M2936">
        <f>Table1[[#This Row],[Ship Date]]-Table1[[#This Row],[Order Date]]</f>
        <v>3</v>
      </c>
      <c r="N2936">
        <v>12</v>
      </c>
      <c r="O2936" t="s">
        <v>35</v>
      </c>
      <c r="P2936" s="3">
        <v>54.384</v>
      </c>
      <c r="Q2936" s="3">
        <v>43.689051611317772</v>
      </c>
      <c r="R2936" s="3">
        <f>(Table1[[#This Row],[Selling Price]]-Table1[[#This Row],[Cost Price]])</f>
        <v>10.694948388682228</v>
      </c>
      <c r="S2936" s="12">
        <f>(Table1[[#This Row],[Profit]]/Table1[[#This Row],[Selling Price]])</f>
        <v>0.19665615601430986</v>
      </c>
      <c r="T2936">
        <v>2</v>
      </c>
      <c r="U2936" s="2">
        <f>Table1[[#This Row],[Selling Price]]*Table1[[#This Row],[Quantity]]</f>
        <v>108.768</v>
      </c>
      <c r="V2936" s="4">
        <v>0.2</v>
      </c>
      <c r="W2936">
        <v>285</v>
      </c>
      <c r="X2936" t="s">
        <v>36</v>
      </c>
      <c r="Y2936" t="s">
        <v>52</v>
      </c>
      <c r="Z2936" s="2">
        <v>22.750459441514579</v>
      </c>
    </row>
    <row r="2937" spans="1:26" x14ac:dyDescent="0.35">
      <c r="A2937" t="s">
        <v>427</v>
      </c>
      <c r="B2937" t="s">
        <v>428</v>
      </c>
      <c r="C2937" t="s">
        <v>55</v>
      </c>
      <c r="D2937" t="s">
        <v>80</v>
      </c>
      <c r="E2937" t="s">
        <v>1058</v>
      </c>
      <c r="F2937" t="s">
        <v>1059</v>
      </c>
      <c r="G2937" t="s">
        <v>1060</v>
      </c>
      <c r="H2937" t="s">
        <v>32</v>
      </c>
      <c r="I2937" t="s">
        <v>1057</v>
      </c>
      <c r="J2937" s="1">
        <v>42248</v>
      </c>
      <c r="K2937" s="1">
        <v>42251</v>
      </c>
      <c r="L2937" t="s">
        <v>34</v>
      </c>
      <c r="M2937">
        <f>Table1[[#This Row],[Ship Date]]-Table1[[#This Row],[Order Date]]</f>
        <v>3</v>
      </c>
      <c r="N2937">
        <v>9</v>
      </c>
      <c r="O2937" t="s">
        <v>61</v>
      </c>
      <c r="P2937" s="3">
        <v>959.98400000000004</v>
      </c>
      <c r="Q2937" s="3">
        <v>692.9679722646257</v>
      </c>
      <c r="R2937" s="3">
        <f>(Table1[[#This Row],[Selling Price]]-Table1[[#This Row],[Cost Price]])</f>
        <v>267.01602773537434</v>
      </c>
      <c r="S2937" s="12">
        <f>(Table1[[#This Row],[Profit]]/Table1[[#This Row],[Selling Price]])</f>
        <v>0.27814633132987043</v>
      </c>
      <c r="T2937">
        <v>2</v>
      </c>
      <c r="U2937" s="2">
        <f>Table1[[#This Row],[Selling Price]]*Table1[[#This Row],[Quantity]]</f>
        <v>1919.9680000000001</v>
      </c>
      <c r="V2937" s="4">
        <v>0.2</v>
      </c>
      <c r="W2937">
        <v>149</v>
      </c>
      <c r="X2937" t="s">
        <v>36</v>
      </c>
      <c r="Y2937" t="s">
        <v>36</v>
      </c>
      <c r="Z2937" s="2">
        <v>1463.972087173772</v>
      </c>
    </row>
    <row r="2938" spans="1:26" x14ac:dyDescent="0.35">
      <c r="A2938" t="s">
        <v>427</v>
      </c>
      <c r="B2938" t="s">
        <v>428</v>
      </c>
      <c r="C2938" t="s">
        <v>39</v>
      </c>
      <c r="D2938" t="s">
        <v>80</v>
      </c>
      <c r="E2938" t="s">
        <v>162</v>
      </c>
      <c r="F2938" t="s">
        <v>761</v>
      </c>
      <c r="G2938" t="s">
        <v>762</v>
      </c>
      <c r="H2938" t="s">
        <v>32</v>
      </c>
      <c r="I2938" t="s">
        <v>2044</v>
      </c>
      <c r="J2938" s="1">
        <v>41768</v>
      </c>
      <c r="K2938" s="1">
        <v>41774</v>
      </c>
      <c r="L2938" t="s">
        <v>60</v>
      </c>
      <c r="M2938">
        <f>Table1[[#This Row],[Ship Date]]-Table1[[#This Row],[Order Date]]</f>
        <v>6</v>
      </c>
      <c r="N2938">
        <v>5</v>
      </c>
      <c r="O2938" t="s">
        <v>51</v>
      </c>
      <c r="P2938" s="3">
        <v>167.97</v>
      </c>
      <c r="Q2938" s="3">
        <v>124.307645176073</v>
      </c>
      <c r="R2938" s="3">
        <f>(Table1[[#This Row],[Selling Price]]-Table1[[#This Row],[Cost Price]])</f>
        <v>43.662354823927004</v>
      </c>
      <c r="S2938" s="12">
        <f>(Table1[[#This Row],[Profit]]/Table1[[#This Row],[Selling Price]])</f>
        <v>0.25994138729491578</v>
      </c>
      <c r="T2938">
        <v>3</v>
      </c>
      <c r="U2938" s="2">
        <f>Table1[[#This Row],[Selling Price]]*Table1[[#This Row],[Quantity]]</f>
        <v>503.90999999999997</v>
      </c>
      <c r="V2938" s="4">
        <v>0</v>
      </c>
      <c r="W2938">
        <v>338</v>
      </c>
      <c r="X2938" t="s">
        <v>68</v>
      </c>
      <c r="Y2938" t="s">
        <v>68</v>
      </c>
      <c r="Z2938" s="2">
        <v>66.432029479595002</v>
      </c>
    </row>
    <row r="2939" spans="1:26" x14ac:dyDescent="0.35">
      <c r="A2939" t="s">
        <v>427</v>
      </c>
      <c r="B2939" t="s">
        <v>428</v>
      </c>
      <c r="C2939" t="s">
        <v>45</v>
      </c>
      <c r="D2939" t="s">
        <v>80</v>
      </c>
      <c r="E2939" t="s">
        <v>81</v>
      </c>
      <c r="F2939" t="s">
        <v>631</v>
      </c>
      <c r="G2939" t="s">
        <v>632</v>
      </c>
      <c r="H2939" t="s">
        <v>32</v>
      </c>
      <c r="I2939" t="s">
        <v>2361</v>
      </c>
      <c r="J2939" s="1">
        <v>42948</v>
      </c>
      <c r="K2939" s="1">
        <v>42950</v>
      </c>
      <c r="L2939" t="s">
        <v>199</v>
      </c>
      <c r="M2939">
        <f>Table1[[#This Row],[Ship Date]]-Table1[[#This Row],[Order Date]]</f>
        <v>2</v>
      </c>
      <c r="N2939">
        <v>8</v>
      </c>
      <c r="O2939" t="s">
        <v>61</v>
      </c>
      <c r="P2939" s="3">
        <v>95.983999999999995</v>
      </c>
      <c r="Q2939" s="3">
        <v>64.949204227731258</v>
      </c>
      <c r="R2939" s="3">
        <f>(Table1[[#This Row],[Selling Price]]-Table1[[#This Row],[Cost Price]])</f>
        <v>31.034795772268737</v>
      </c>
      <c r="S2939" s="12">
        <f>(Table1[[#This Row],[Profit]]/Table1[[#This Row],[Selling Price]])</f>
        <v>0.32333301146304322</v>
      </c>
      <c r="T2939">
        <v>2</v>
      </c>
      <c r="U2939" s="2">
        <f>Table1[[#This Row],[Selling Price]]*Table1[[#This Row],[Quantity]]</f>
        <v>191.96799999999999</v>
      </c>
      <c r="V2939" s="4">
        <v>0.2</v>
      </c>
      <c r="W2939">
        <v>486</v>
      </c>
      <c r="X2939" t="s">
        <v>36</v>
      </c>
      <c r="Y2939" t="s">
        <v>52</v>
      </c>
      <c r="Z2939" s="2">
        <v>31.66805374295469</v>
      </c>
    </row>
    <row r="2940" spans="1:26" x14ac:dyDescent="0.35">
      <c r="A2940" t="s">
        <v>427</v>
      </c>
      <c r="B2940" t="s">
        <v>428</v>
      </c>
      <c r="C2940" t="s">
        <v>39</v>
      </c>
      <c r="D2940" t="s">
        <v>80</v>
      </c>
      <c r="E2940" t="s">
        <v>81</v>
      </c>
      <c r="F2940" t="s">
        <v>2057</v>
      </c>
      <c r="G2940" t="s">
        <v>2058</v>
      </c>
      <c r="H2940" t="s">
        <v>32</v>
      </c>
      <c r="I2940" t="s">
        <v>2811</v>
      </c>
      <c r="J2940" s="1">
        <v>42919</v>
      </c>
      <c r="K2940" s="1">
        <v>42923</v>
      </c>
      <c r="L2940" t="s">
        <v>60</v>
      </c>
      <c r="M2940">
        <f>Table1[[#This Row],[Ship Date]]-Table1[[#This Row],[Order Date]]</f>
        <v>4</v>
      </c>
      <c r="N2940">
        <v>7</v>
      </c>
      <c r="O2940" t="s">
        <v>51</v>
      </c>
      <c r="P2940" s="3">
        <v>287.97000000000003</v>
      </c>
      <c r="Q2940" s="3">
        <v>231.11508065855509</v>
      </c>
      <c r="R2940" s="3">
        <f>(Table1[[#This Row],[Selling Price]]-Table1[[#This Row],[Cost Price]])</f>
        <v>56.854919341444941</v>
      </c>
      <c r="S2940" s="12">
        <f>(Table1[[#This Row],[Profit]]/Table1[[#This Row],[Selling Price]])</f>
        <v>0.19743348036755543</v>
      </c>
      <c r="T2940">
        <v>3</v>
      </c>
      <c r="U2940" s="2">
        <f>Table1[[#This Row],[Selling Price]]*Table1[[#This Row],[Quantity]]</f>
        <v>863.91000000000008</v>
      </c>
      <c r="V2940" s="4">
        <v>0</v>
      </c>
      <c r="W2940">
        <v>166</v>
      </c>
      <c r="X2940" t="s">
        <v>36</v>
      </c>
      <c r="Y2940" t="s">
        <v>36</v>
      </c>
      <c r="Z2940" s="2">
        <v>284.03958413502858</v>
      </c>
    </row>
    <row r="2941" spans="1:26" x14ac:dyDescent="0.35">
      <c r="A2941" t="s">
        <v>427</v>
      </c>
      <c r="B2941" t="s">
        <v>428</v>
      </c>
      <c r="C2941" t="s">
        <v>45</v>
      </c>
      <c r="D2941" t="s">
        <v>80</v>
      </c>
      <c r="E2941" t="s">
        <v>162</v>
      </c>
      <c r="F2941" t="s">
        <v>3183</v>
      </c>
      <c r="G2941" t="s">
        <v>3184</v>
      </c>
      <c r="H2941" t="s">
        <v>32</v>
      </c>
      <c r="I2941" t="s">
        <v>3185</v>
      </c>
      <c r="J2941" s="1">
        <v>42337</v>
      </c>
      <c r="K2941" s="1">
        <v>42338</v>
      </c>
      <c r="L2941" t="s">
        <v>199</v>
      </c>
      <c r="M2941">
        <f>Table1[[#This Row],[Ship Date]]-Table1[[#This Row],[Order Date]]</f>
        <v>1</v>
      </c>
      <c r="N2941">
        <v>11</v>
      </c>
      <c r="O2941" t="s">
        <v>35</v>
      </c>
      <c r="P2941" s="3">
        <v>21.48</v>
      </c>
      <c r="Q2941" s="3">
        <v>18.03647917780016</v>
      </c>
      <c r="R2941" s="3">
        <f>(Table1[[#This Row],[Selling Price]]-Table1[[#This Row],[Cost Price]])</f>
        <v>3.4435208221998401</v>
      </c>
      <c r="S2941" s="12">
        <f>(Table1[[#This Row],[Profit]]/Table1[[#This Row],[Selling Price]])</f>
        <v>0.16031288743947114</v>
      </c>
      <c r="T2941">
        <v>3</v>
      </c>
      <c r="U2941" s="2">
        <f>Table1[[#This Row],[Selling Price]]*Table1[[#This Row],[Quantity]]</f>
        <v>64.44</v>
      </c>
      <c r="V2941" s="4">
        <v>0.2</v>
      </c>
      <c r="W2941">
        <v>300</v>
      </c>
      <c r="X2941" t="s">
        <v>36</v>
      </c>
      <c r="Y2941" t="s">
        <v>52</v>
      </c>
      <c r="Z2941" s="2">
        <v>18.40910623326652</v>
      </c>
    </row>
    <row r="2942" spans="1:26" x14ac:dyDescent="0.35">
      <c r="A2942" t="s">
        <v>427</v>
      </c>
      <c r="B2942" t="s">
        <v>428</v>
      </c>
      <c r="C2942" t="s">
        <v>27</v>
      </c>
      <c r="D2942" t="s">
        <v>80</v>
      </c>
      <c r="E2942" t="s">
        <v>81</v>
      </c>
      <c r="F2942" t="s">
        <v>3623</v>
      </c>
      <c r="G2942" t="s">
        <v>3624</v>
      </c>
      <c r="H2942" t="s">
        <v>32</v>
      </c>
      <c r="I2942" t="s">
        <v>3625</v>
      </c>
      <c r="J2942" s="1">
        <v>42602</v>
      </c>
      <c r="K2942" s="1">
        <v>42605</v>
      </c>
      <c r="L2942" t="s">
        <v>199</v>
      </c>
      <c r="M2942">
        <f>Table1[[#This Row],[Ship Date]]-Table1[[#This Row],[Order Date]]</f>
        <v>3</v>
      </c>
      <c r="N2942">
        <v>8</v>
      </c>
      <c r="O2942" t="s">
        <v>61</v>
      </c>
      <c r="P2942" s="3">
        <v>14.78</v>
      </c>
      <c r="Q2942" s="3">
        <v>10.11075675472563</v>
      </c>
      <c r="R2942" s="3">
        <f>(Table1[[#This Row],[Selling Price]]-Table1[[#This Row],[Cost Price]])</f>
        <v>4.6692432452743695</v>
      </c>
      <c r="S2942" s="12">
        <f>(Table1[[#This Row],[Profit]]/Table1[[#This Row],[Selling Price]])</f>
        <v>0.31591632241369211</v>
      </c>
      <c r="T2942">
        <v>2</v>
      </c>
      <c r="U2942" s="2">
        <f>Table1[[#This Row],[Selling Price]]*Table1[[#This Row],[Quantity]]</f>
        <v>29.56</v>
      </c>
      <c r="V2942" s="4">
        <v>0</v>
      </c>
      <c r="W2942">
        <v>343</v>
      </c>
      <c r="X2942" t="s">
        <v>36</v>
      </c>
      <c r="Y2942" t="s">
        <v>52</v>
      </c>
      <c r="Z2942" s="2">
        <v>9.5022105498317231</v>
      </c>
    </row>
    <row r="2943" spans="1:26" x14ac:dyDescent="0.35">
      <c r="A2943" t="s">
        <v>427</v>
      </c>
      <c r="B2943" t="s">
        <v>428</v>
      </c>
      <c r="C2943" t="s">
        <v>27</v>
      </c>
      <c r="D2943" t="s">
        <v>80</v>
      </c>
      <c r="E2943" t="s">
        <v>618</v>
      </c>
      <c r="F2943" t="s">
        <v>3643</v>
      </c>
      <c r="G2943" t="s">
        <v>3644</v>
      </c>
      <c r="H2943" t="s">
        <v>32</v>
      </c>
      <c r="I2943" t="s">
        <v>3642</v>
      </c>
      <c r="J2943" s="1">
        <v>42919</v>
      </c>
      <c r="K2943" s="1">
        <v>42922</v>
      </c>
      <c r="L2943" t="s">
        <v>34</v>
      </c>
      <c r="M2943">
        <f>Table1[[#This Row],[Ship Date]]-Table1[[#This Row],[Order Date]]</f>
        <v>3</v>
      </c>
      <c r="N2943">
        <v>7</v>
      </c>
      <c r="O2943" t="s">
        <v>51</v>
      </c>
      <c r="P2943" s="3">
        <v>597.13199999999995</v>
      </c>
      <c r="Q2943" s="3">
        <v>459.830706815989</v>
      </c>
      <c r="R2943" s="3">
        <f>(Table1[[#This Row],[Selling Price]]-Table1[[#This Row],[Cost Price]])</f>
        <v>137.30129318401094</v>
      </c>
      <c r="S2943" s="12">
        <f>(Table1[[#This Row],[Profit]]/Table1[[#This Row],[Selling Price]])</f>
        <v>0.22993457591288183</v>
      </c>
      <c r="T2943">
        <v>3</v>
      </c>
      <c r="U2943" s="2">
        <f>Table1[[#This Row],[Selling Price]]*Table1[[#This Row],[Quantity]]</f>
        <v>1791.3959999999997</v>
      </c>
      <c r="V2943" s="4">
        <v>0.4</v>
      </c>
      <c r="W2943">
        <v>244</v>
      </c>
      <c r="X2943" t="s">
        <v>36</v>
      </c>
      <c r="Y2943" t="s">
        <v>68</v>
      </c>
      <c r="Z2943" s="2">
        <v>132.5509689941303</v>
      </c>
    </row>
    <row r="2944" spans="1:26" x14ac:dyDescent="0.35">
      <c r="A2944" t="s">
        <v>427</v>
      </c>
      <c r="B2944" t="s">
        <v>428</v>
      </c>
      <c r="C2944" t="s">
        <v>64</v>
      </c>
      <c r="D2944" t="s">
        <v>80</v>
      </c>
      <c r="E2944" t="s">
        <v>81</v>
      </c>
      <c r="F2944" t="s">
        <v>1048</v>
      </c>
      <c r="G2944" t="s">
        <v>1049</v>
      </c>
      <c r="H2944" t="s">
        <v>32</v>
      </c>
      <c r="I2944" t="s">
        <v>4219</v>
      </c>
      <c r="J2944" s="1">
        <v>42512</v>
      </c>
      <c r="K2944" s="1">
        <v>42517</v>
      </c>
      <c r="L2944" t="s">
        <v>60</v>
      </c>
      <c r="M2944">
        <f>Table1[[#This Row],[Ship Date]]-Table1[[#This Row],[Order Date]]</f>
        <v>5</v>
      </c>
      <c r="N2944">
        <v>5</v>
      </c>
      <c r="O2944" t="s">
        <v>51</v>
      </c>
      <c r="P2944" s="3">
        <v>345</v>
      </c>
      <c r="Q2944" s="3">
        <v>265.20928699297667</v>
      </c>
      <c r="R2944" s="3">
        <f>(Table1[[#This Row],[Selling Price]]-Table1[[#This Row],[Cost Price]])</f>
        <v>79.790713007023328</v>
      </c>
      <c r="S2944" s="12">
        <f>(Table1[[#This Row],[Profit]]/Table1[[#This Row],[Selling Price]])</f>
        <v>0.23127742900586473</v>
      </c>
      <c r="T2944">
        <v>5</v>
      </c>
      <c r="U2944" s="2">
        <f>Table1[[#This Row],[Selling Price]]*Table1[[#This Row],[Quantity]]</f>
        <v>1725</v>
      </c>
      <c r="V2944" s="4">
        <v>0</v>
      </c>
      <c r="W2944">
        <v>188</v>
      </c>
      <c r="X2944" t="s">
        <v>36</v>
      </c>
      <c r="Y2944" t="s">
        <v>36</v>
      </c>
      <c r="Z2944" s="2">
        <v>164.77652398671009</v>
      </c>
    </row>
    <row r="2945" spans="1:26" x14ac:dyDescent="0.35">
      <c r="A2945" t="s">
        <v>427</v>
      </c>
      <c r="B2945" t="s">
        <v>428</v>
      </c>
      <c r="C2945" t="s">
        <v>45</v>
      </c>
      <c r="D2945" t="s">
        <v>80</v>
      </c>
      <c r="E2945" t="s">
        <v>81</v>
      </c>
      <c r="F2945" t="s">
        <v>3519</v>
      </c>
      <c r="G2945" t="s">
        <v>3520</v>
      </c>
      <c r="H2945" t="s">
        <v>32</v>
      </c>
      <c r="I2945" t="s">
        <v>4270</v>
      </c>
      <c r="J2945" s="1">
        <v>41962</v>
      </c>
      <c r="K2945" s="1">
        <v>41966</v>
      </c>
      <c r="L2945" t="s">
        <v>60</v>
      </c>
      <c r="M2945">
        <f>Table1[[#This Row],[Ship Date]]-Table1[[#This Row],[Order Date]]</f>
        <v>4</v>
      </c>
      <c r="N2945">
        <v>11</v>
      </c>
      <c r="O2945" t="s">
        <v>35</v>
      </c>
      <c r="P2945" s="3">
        <v>4548.8100000000004</v>
      </c>
      <c r="Q2945" s="3">
        <v>3140.6629216375281</v>
      </c>
      <c r="R2945" s="3">
        <f>(Table1[[#This Row],[Selling Price]]-Table1[[#This Row],[Cost Price]])</f>
        <v>1408.1470783624723</v>
      </c>
      <c r="S2945" s="12">
        <f>(Table1[[#This Row],[Profit]]/Table1[[#This Row],[Selling Price]])</f>
        <v>0.30956383721511166</v>
      </c>
      <c r="T2945">
        <v>7</v>
      </c>
      <c r="U2945" s="2">
        <f>Table1[[#This Row],[Selling Price]]*Table1[[#This Row],[Quantity]]</f>
        <v>31841.670000000002</v>
      </c>
      <c r="V2945" s="4">
        <v>0</v>
      </c>
      <c r="W2945">
        <v>230</v>
      </c>
      <c r="X2945" t="s">
        <v>36</v>
      </c>
      <c r="Y2945" t="s">
        <v>36</v>
      </c>
      <c r="Z2945" s="2">
        <v>1707.788187374535</v>
      </c>
    </row>
    <row r="2946" spans="1:26" x14ac:dyDescent="0.35">
      <c r="A2946" t="s">
        <v>427</v>
      </c>
      <c r="B2946" t="s">
        <v>428</v>
      </c>
      <c r="C2946" t="s">
        <v>55</v>
      </c>
      <c r="D2946" t="s">
        <v>80</v>
      </c>
      <c r="E2946" t="s">
        <v>81</v>
      </c>
      <c r="F2946" t="s">
        <v>3522</v>
      </c>
      <c r="G2946" t="s">
        <v>3523</v>
      </c>
      <c r="H2946" t="s">
        <v>32</v>
      </c>
      <c r="I2946" t="s">
        <v>4271</v>
      </c>
      <c r="J2946" s="1">
        <v>42623</v>
      </c>
      <c r="K2946" s="1">
        <v>42627</v>
      </c>
      <c r="L2946" t="s">
        <v>34</v>
      </c>
      <c r="M2946">
        <f>Table1[[#This Row],[Ship Date]]-Table1[[#This Row],[Order Date]]</f>
        <v>4</v>
      </c>
      <c r="N2946">
        <v>9</v>
      </c>
      <c r="O2946" t="s">
        <v>61</v>
      </c>
      <c r="P2946" s="3">
        <v>719.96</v>
      </c>
      <c r="Q2946" s="3">
        <v>542.4278772785384</v>
      </c>
      <c r="R2946" s="3">
        <f>(Table1[[#This Row],[Selling Price]]-Table1[[#This Row],[Cost Price]])</f>
        <v>177.53212272146163</v>
      </c>
      <c r="S2946" s="12">
        <f>(Table1[[#This Row],[Profit]]/Table1[[#This Row],[Selling Price]])</f>
        <v>0.24658609189602426</v>
      </c>
      <c r="T2946">
        <v>5</v>
      </c>
      <c r="U2946" s="2">
        <f>Table1[[#This Row],[Selling Price]]*Table1[[#This Row],[Quantity]]</f>
        <v>3599.8</v>
      </c>
      <c r="V2946" s="4">
        <v>0.2</v>
      </c>
      <c r="W2946">
        <v>244</v>
      </c>
      <c r="X2946" t="s">
        <v>36</v>
      </c>
      <c r="Y2946" t="s">
        <v>36</v>
      </c>
      <c r="Z2946" s="2">
        <v>410.86297570696939</v>
      </c>
    </row>
    <row r="2947" spans="1:26" x14ac:dyDescent="0.35">
      <c r="A2947" t="s">
        <v>427</v>
      </c>
      <c r="B2947" t="s">
        <v>428</v>
      </c>
      <c r="C2947" t="s">
        <v>27</v>
      </c>
      <c r="D2947" t="s">
        <v>80</v>
      </c>
      <c r="E2947" t="s">
        <v>162</v>
      </c>
      <c r="F2947" t="s">
        <v>807</v>
      </c>
      <c r="G2947" t="s">
        <v>1489</v>
      </c>
      <c r="H2947" t="s">
        <v>32</v>
      </c>
      <c r="I2947" t="s">
        <v>4440</v>
      </c>
      <c r="J2947" s="1">
        <v>42644</v>
      </c>
      <c r="K2947" s="1">
        <v>42644</v>
      </c>
      <c r="L2947" t="s">
        <v>1118</v>
      </c>
      <c r="M2947">
        <f>Table1[[#This Row],[Ship Date]]-Table1[[#This Row],[Order Date]]</f>
        <v>0</v>
      </c>
      <c r="N2947">
        <v>10</v>
      </c>
      <c r="O2947" t="s">
        <v>61</v>
      </c>
      <c r="P2947" s="3">
        <v>79.512</v>
      </c>
      <c r="Q2947" s="3">
        <v>55.762377739981922</v>
      </c>
      <c r="R2947" s="3">
        <f>(Table1[[#This Row],[Selling Price]]-Table1[[#This Row],[Cost Price]])</f>
        <v>23.749622260018079</v>
      </c>
      <c r="S2947" s="12">
        <f>(Table1[[#This Row],[Profit]]/Table1[[#This Row],[Selling Price]])</f>
        <v>0.29869230128808327</v>
      </c>
      <c r="T2947">
        <v>3</v>
      </c>
      <c r="U2947" s="2">
        <f>Table1[[#This Row],[Selling Price]]*Table1[[#This Row],[Quantity]]</f>
        <v>238.536</v>
      </c>
      <c r="V2947" s="4">
        <v>0.2</v>
      </c>
      <c r="W2947">
        <v>195</v>
      </c>
      <c r="X2947" t="s">
        <v>36</v>
      </c>
      <c r="Y2947" t="s">
        <v>36</v>
      </c>
      <c r="Z2947" s="2">
        <v>816.2843555697176</v>
      </c>
    </row>
    <row r="2948" spans="1:26" x14ac:dyDescent="0.35">
      <c r="A2948" t="s">
        <v>427</v>
      </c>
      <c r="B2948" t="s">
        <v>428</v>
      </c>
      <c r="C2948" t="s">
        <v>64</v>
      </c>
      <c r="D2948" t="s">
        <v>80</v>
      </c>
      <c r="E2948" t="s">
        <v>81</v>
      </c>
      <c r="F2948" t="s">
        <v>4972</v>
      </c>
      <c r="G2948" t="s">
        <v>4973</v>
      </c>
      <c r="H2948" t="s">
        <v>32</v>
      </c>
      <c r="I2948" t="s">
        <v>4974</v>
      </c>
      <c r="J2948" s="1">
        <v>43070</v>
      </c>
      <c r="K2948" s="1">
        <v>43074</v>
      </c>
      <c r="L2948" t="s">
        <v>60</v>
      </c>
      <c r="M2948">
        <f>Table1[[#This Row],[Ship Date]]-Table1[[#This Row],[Order Date]]</f>
        <v>4</v>
      </c>
      <c r="N2948">
        <v>12</v>
      </c>
      <c r="O2948" t="s">
        <v>35</v>
      </c>
      <c r="P2948" s="3">
        <v>219.8</v>
      </c>
      <c r="Q2948" s="3">
        <v>156.46603161563581</v>
      </c>
      <c r="R2948" s="3">
        <f>(Table1[[#This Row],[Selling Price]]-Table1[[#This Row],[Cost Price]])</f>
        <v>63.333968384364198</v>
      </c>
      <c r="S2948" s="12">
        <f>(Table1[[#This Row],[Profit]]/Table1[[#This Row],[Selling Price]])</f>
        <v>0.28814362322276704</v>
      </c>
      <c r="T2948">
        <v>5</v>
      </c>
      <c r="U2948" s="2">
        <f>Table1[[#This Row],[Selling Price]]*Table1[[#This Row],[Quantity]]</f>
        <v>1099</v>
      </c>
      <c r="V2948" s="4">
        <v>0.2</v>
      </c>
      <c r="W2948">
        <v>202</v>
      </c>
      <c r="X2948" t="s">
        <v>36</v>
      </c>
      <c r="Y2948" t="s">
        <v>68</v>
      </c>
      <c r="Z2948" s="2">
        <v>44.41555620875792</v>
      </c>
    </row>
    <row r="2949" spans="1:26" x14ac:dyDescent="0.35">
      <c r="A2949" t="s">
        <v>427</v>
      </c>
      <c r="B2949" t="s">
        <v>428</v>
      </c>
      <c r="C2949" t="s">
        <v>45</v>
      </c>
      <c r="D2949" t="s">
        <v>80</v>
      </c>
      <c r="E2949" t="s">
        <v>81</v>
      </c>
      <c r="F2949" t="s">
        <v>3519</v>
      </c>
      <c r="G2949" t="s">
        <v>3520</v>
      </c>
      <c r="H2949" t="s">
        <v>32</v>
      </c>
      <c r="I2949" t="s">
        <v>5226</v>
      </c>
      <c r="J2949" s="1">
        <v>43002</v>
      </c>
      <c r="K2949" s="1">
        <v>43006</v>
      </c>
      <c r="L2949" t="s">
        <v>60</v>
      </c>
      <c r="M2949">
        <f>Table1[[#This Row],[Ship Date]]-Table1[[#This Row],[Order Date]]</f>
        <v>4</v>
      </c>
      <c r="N2949">
        <v>9</v>
      </c>
      <c r="O2949" t="s">
        <v>61</v>
      </c>
      <c r="P2949" s="3">
        <v>1169.694</v>
      </c>
      <c r="Q2949" s="3">
        <v>817.0722959929559</v>
      </c>
      <c r="R2949" s="3">
        <f>(Table1[[#This Row],[Selling Price]]-Table1[[#This Row],[Cost Price]])</f>
        <v>352.62170400704406</v>
      </c>
      <c r="S2949" s="12">
        <f>(Table1[[#This Row],[Profit]]/Table1[[#This Row],[Selling Price]])</f>
        <v>0.30146491647135409</v>
      </c>
      <c r="T2949">
        <v>3</v>
      </c>
      <c r="U2949" s="2">
        <f>Table1[[#This Row],[Selling Price]]*Table1[[#This Row],[Quantity]]</f>
        <v>3509.0819999999999</v>
      </c>
      <c r="V2949" s="4">
        <v>0.4</v>
      </c>
      <c r="W2949">
        <v>364</v>
      </c>
      <c r="X2949" t="s">
        <v>36</v>
      </c>
      <c r="Y2949" t="s">
        <v>36</v>
      </c>
      <c r="Z2949" s="2">
        <v>1707.788187374535</v>
      </c>
    </row>
    <row r="2950" spans="1:26" x14ac:dyDescent="0.35">
      <c r="A2950" t="s">
        <v>427</v>
      </c>
      <c r="B2950" t="s">
        <v>428</v>
      </c>
      <c r="C2950" t="s">
        <v>64</v>
      </c>
      <c r="D2950" t="s">
        <v>80</v>
      </c>
      <c r="E2950" t="s">
        <v>162</v>
      </c>
      <c r="F2950" t="s">
        <v>4115</v>
      </c>
      <c r="G2950" t="s">
        <v>4116</v>
      </c>
      <c r="H2950" t="s">
        <v>32</v>
      </c>
      <c r="I2950" t="s">
        <v>5242</v>
      </c>
      <c r="J2950" s="1">
        <v>42703</v>
      </c>
      <c r="K2950" s="1">
        <v>42705</v>
      </c>
      <c r="L2950" t="s">
        <v>34</v>
      </c>
      <c r="M2950">
        <f>Table1[[#This Row],[Ship Date]]-Table1[[#This Row],[Order Date]]</f>
        <v>2</v>
      </c>
      <c r="N2950">
        <v>11</v>
      </c>
      <c r="O2950" t="s">
        <v>35</v>
      </c>
      <c r="P2950" s="3">
        <v>58.415999999999997</v>
      </c>
      <c r="Q2950" s="3">
        <v>39.910278951604361</v>
      </c>
      <c r="R2950" s="3">
        <f>(Table1[[#This Row],[Selling Price]]-Table1[[#This Row],[Cost Price]])</f>
        <v>18.505721048395635</v>
      </c>
      <c r="S2950" s="12">
        <f>(Table1[[#This Row],[Profit]]/Table1[[#This Row],[Selling Price]])</f>
        <v>0.31679199274848735</v>
      </c>
      <c r="T2950">
        <v>2</v>
      </c>
      <c r="U2950" s="2">
        <f>Table1[[#This Row],[Selling Price]]*Table1[[#This Row],[Quantity]]</f>
        <v>116.83199999999999</v>
      </c>
      <c r="V2950" s="4">
        <v>0.2</v>
      </c>
      <c r="W2950">
        <v>465</v>
      </c>
      <c r="X2950" t="s">
        <v>36</v>
      </c>
      <c r="Y2950" t="s">
        <v>52</v>
      </c>
      <c r="Z2950" s="2">
        <v>35.24680770225865</v>
      </c>
    </row>
    <row r="2951" spans="1:26" x14ac:dyDescent="0.35">
      <c r="A2951" t="s">
        <v>427</v>
      </c>
      <c r="B2951" t="s">
        <v>428</v>
      </c>
      <c r="C2951" t="s">
        <v>45</v>
      </c>
      <c r="D2951" t="s">
        <v>80</v>
      </c>
      <c r="E2951" t="s">
        <v>162</v>
      </c>
      <c r="F2951" t="s">
        <v>4304</v>
      </c>
      <c r="G2951" t="s">
        <v>5258</v>
      </c>
      <c r="H2951" t="s">
        <v>32</v>
      </c>
      <c r="I2951" t="s">
        <v>5255</v>
      </c>
      <c r="J2951" s="1">
        <v>42684</v>
      </c>
      <c r="K2951" s="1">
        <v>42688</v>
      </c>
      <c r="L2951" t="s">
        <v>60</v>
      </c>
      <c r="M2951">
        <f>Table1[[#This Row],[Ship Date]]-Table1[[#This Row],[Order Date]]</f>
        <v>4</v>
      </c>
      <c r="N2951">
        <v>11</v>
      </c>
      <c r="O2951" t="s">
        <v>35</v>
      </c>
      <c r="P2951" s="3">
        <v>178.92</v>
      </c>
      <c r="Q2951" s="3">
        <v>129.31594140261791</v>
      </c>
      <c r="R2951" s="3">
        <f>(Table1[[#This Row],[Selling Price]]-Table1[[#This Row],[Cost Price]])</f>
        <v>49.604058597382078</v>
      </c>
      <c r="S2951" s="12">
        <f>(Table1[[#This Row],[Profit]]/Table1[[#This Row],[Selling Price]])</f>
        <v>0.27724155263459693</v>
      </c>
      <c r="T2951">
        <v>7</v>
      </c>
      <c r="U2951" s="2">
        <f>Table1[[#This Row],[Selling Price]]*Table1[[#This Row],[Quantity]]</f>
        <v>1252.4399999999998</v>
      </c>
      <c r="V2951" s="4">
        <v>0.2</v>
      </c>
      <c r="W2951">
        <v>369</v>
      </c>
      <c r="X2951" t="s">
        <v>36</v>
      </c>
      <c r="Y2951" t="s">
        <v>68</v>
      </c>
      <c r="Z2951" s="2">
        <v>62.006648095184119</v>
      </c>
    </row>
    <row r="2952" spans="1:26" x14ac:dyDescent="0.35">
      <c r="A2952" t="s">
        <v>427</v>
      </c>
      <c r="B2952" t="s">
        <v>428</v>
      </c>
      <c r="C2952" t="s">
        <v>39</v>
      </c>
      <c r="D2952" t="s">
        <v>80</v>
      </c>
      <c r="E2952" t="s">
        <v>81</v>
      </c>
      <c r="F2952" t="s">
        <v>5476</v>
      </c>
      <c r="G2952" t="s">
        <v>5477</v>
      </c>
      <c r="H2952" t="s">
        <v>32</v>
      </c>
      <c r="I2952" t="s">
        <v>5478</v>
      </c>
      <c r="J2952" s="1">
        <v>42891</v>
      </c>
      <c r="K2952" s="1">
        <v>42892</v>
      </c>
      <c r="L2952" t="s">
        <v>199</v>
      </c>
      <c r="M2952">
        <f>Table1[[#This Row],[Ship Date]]-Table1[[#This Row],[Order Date]]</f>
        <v>1</v>
      </c>
      <c r="N2952">
        <v>6</v>
      </c>
      <c r="O2952" t="s">
        <v>51</v>
      </c>
      <c r="P2952" s="3">
        <v>470.37599999999998</v>
      </c>
      <c r="Q2952" s="3">
        <v>345.77299949701933</v>
      </c>
      <c r="R2952" s="3">
        <f>(Table1[[#This Row],[Selling Price]]-Table1[[#This Row],[Cost Price]])</f>
        <v>124.60300050298065</v>
      </c>
      <c r="S2952" s="12">
        <f>(Table1[[#This Row],[Profit]]/Table1[[#This Row],[Selling Price]])</f>
        <v>0.26490084635053801</v>
      </c>
      <c r="T2952">
        <v>3</v>
      </c>
      <c r="U2952" s="2">
        <f>Table1[[#This Row],[Selling Price]]*Table1[[#This Row],[Quantity]]</f>
        <v>1411.1279999999999</v>
      </c>
      <c r="V2952" s="4">
        <v>0.2</v>
      </c>
      <c r="W2952">
        <v>330</v>
      </c>
      <c r="X2952" t="s">
        <v>36</v>
      </c>
      <c r="Y2952" t="s">
        <v>36</v>
      </c>
      <c r="Z2952" s="2">
        <v>203.6787826652546</v>
      </c>
    </row>
    <row r="2953" spans="1:26" x14ac:dyDescent="0.35">
      <c r="A2953" t="s">
        <v>427</v>
      </c>
      <c r="B2953" t="s">
        <v>428</v>
      </c>
      <c r="C2953" t="s">
        <v>39</v>
      </c>
      <c r="D2953" t="s">
        <v>80</v>
      </c>
      <c r="E2953" t="s">
        <v>1058</v>
      </c>
      <c r="F2953" t="s">
        <v>4036</v>
      </c>
      <c r="G2953" t="s">
        <v>4037</v>
      </c>
      <c r="H2953" t="s">
        <v>32</v>
      </c>
      <c r="I2953" t="s">
        <v>5533</v>
      </c>
      <c r="J2953" s="1">
        <v>42558</v>
      </c>
      <c r="K2953" s="1">
        <v>42560</v>
      </c>
      <c r="L2953" t="s">
        <v>34</v>
      </c>
      <c r="M2953">
        <f>Table1[[#This Row],[Ship Date]]-Table1[[#This Row],[Order Date]]</f>
        <v>2</v>
      </c>
      <c r="N2953">
        <v>7</v>
      </c>
      <c r="O2953" t="s">
        <v>51</v>
      </c>
      <c r="P2953" s="3">
        <v>2799.96</v>
      </c>
      <c r="Q2953" s="3">
        <v>1901.742361198018</v>
      </c>
      <c r="R2953" s="3">
        <f>(Table1[[#This Row],[Selling Price]]-Table1[[#This Row],[Cost Price]])</f>
        <v>898.21763880198205</v>
      </c>
      <c r="S2953" s="12">
        <f>(Table1[[#This Row],[Profit]]/Table1[[#This Row],[Selling Price]])</f>
        <v>0.32079659666637456</v>
      </c>
      <c r="T2953">
        <v>5</v>
      </c>
      <c r="U2953" s="2">
        <f>Table1[[#This Row],[Selling Price]]*Table1[[#This Row],[Quantity]]</f>
        <v>13999.8</v>
      </c>
      <c r="V2953" s="4">
        <v>0.2</v>
      </c>
      <c r="W2953">
        <v>145</v>
      </c>
      <c r="X2953" t="s">
        <v>36</v>
      </c>
      <c r="Y2953" t="s">
        <v>36</v>
      </c>
      <c r="Z2953" s="2">
        <v>1547.9119937803309</v>
      </c>
    </row>
    <row r="2954" spans="1:26" x14ac:dyDescent="0.35">
      <c r="A2954" t="s">
        <v>427</v>
      </c>
      <c r="B2954" t="s">
        <v>428</v>
      </c>
      <c r="C2954" t="s">
        <v>27</v>
      </c>
      <c r="D2954" t="s">
        <v>80</v>
      </c>
      <c r="E2954" t="s">
        <v>162</v>
      </c>
      <c r="F2954" t="s">
        <v>5626</v>
      </c>
      <c r="G2954" t="s">
        <v>5627</v>
      </c>
      <c r="H2954" t="s">
        <v>32</v>
      </c>
      <c r="I2954" t="s">
        <v>5628</v>
      </c>
      <c r="J2954" s="1">
        <v>42982</v>
      </c>
      <c r="K2954" s="1">
        <v>42988</v>
      </c>
      <c r="L2954" t="s">
        <v>60</v>
      </c>
      <c r="M2954">
        <f>Table1[[#This Row],[Ship Date]]-Table1[[#This Row],[Order Date]]</f>
        <v>6</v>
      </c>
      <c r="N2954">
        <v>9</v>
      </c>
      <c r="O2954" t="s">
        <v>61</v>
      </c>
      <c r="P2954" s="3">
        <v>19.04</v>
      </c>
      <c r="Q2954" s="3">
        <v>14.649620571055859</v>
      </c>
      <c r="R2954" s="3">
        <f>(Table1[[#This Row],[Selling Price]]-Table1[[#This Row],[Cost Price]])</f>
        <v>4.39037942894414</v>
      </c>
      <c r="S2954" s="12">
        <f>(Table1[[#This Row],[Profit]]/Table1[[#This Row],[Selling Price]])</f>
        <v>0.23058715488151996</v>
      </c>
      <c r="T2954">
        <v>4</v>
      </c>
      <c r="U2954" s="2">
        <f>Table1[[#This Row],[Selling Price]]*Table1[[#This Row],[Quantity]]</f>
        <v>76.16</v>
      </c>
      <c r="V2954" s="4">
        <v>0.2</v>
      </c>
      <c r="W2954">
        <v>466</v>
      </c>
      <c r="X2954" t="s">
        <v>68</v>
      </c>
      <c r="Y2954" t="s">
        <v>52</v>
      </c>
      <c r="Z2954" s="2">
        <v>7.5575150236922024</v>
      </c>
    </row>
    <row r="2955" spans="1:26" x14ac:dyDescent="0.35">
      <c r="A2955" t="s">
        <v>427</v>
      </c>
      <c r="B2955" t="s">
        <v>428</v>
      </c>
      <c r="C2955" t="s">
        <v>27</v>
      </c>
      <c r="D2955" t="s">
        <v>80</v>
      </c>
      <c r="E2955" t="s">
        <v>162</v>
      </c>
      <c r="F2955" t="s">
        <v>807</v>
      </c>
      <c r="G2955" t="s">
        <v>808</v>
      </c>
      <c r="H2955" t="s">
        <v>32</v>
      </c>
      <c r="I2955" t="s">
        <v>6259</v>
      </c>
      <c r="J2955" s="1">
        <v>42722</v>
      </c>
      <c r="K2955" s="1">
        <v>42728</v>
      </c>
      <c r="L2955" t="s">
        <v>60</v>
      </c>
      <c r="M2955">
        <f>Table1[[#This Row],[Ship Date]]-Table1[[#This Row],[Order Date]]</f>
        <v>6</v>
      </c>
      <c r="N2955">
        <v>12</v>
      </c>
      <c r="O2955" t="s">
        <v>35</v>
      </c>
      <c r="P2955" s="3">
        <v>772.47</v>
      </c>
      <c r="Q2955" s="3">
        <v>518.73122729507975</v>
      </c>
      <c r="R2955" s="3">
        <f>(Table1[[#This Row],[Selling Price]]-Table1[[#This Row],[Cost Price]])</f>
        <v>253.73877270492028</v>
      </c>
      <c r="S2955" s="12">
        <f>(Table1[[#This Row],[Profit]]/Table1[[#This Row],[Selling Price]])</f>
        <v>0.32847718708159573</v>
      </c>
      <c r="T2955">
        <v>3</v>
      </c>
      <c r="U2955" s="2">
        <f>Table1[[#This Row],[Selling Price]]*Table1[[#This Row],[Quantity]]</f>
        <v>2317.41</v>
      </c>
      <c r="V2955" s="4">
        <v>0</v>
      </c>
      <c r="W2955">
        <v>385</v>
      </c>
      <c r="X2955" t="s">
        <v>68</v>
      </c>
      <c r="Y2955" t="s">
        <v>36</v>
      </c>
      <c r="Z2955" s="2">
        <v>816.2843555697176</v>
      </c>
    </row>
    <row r="2956" spans="1:26" x14ac:dyDescent="0.35">
      <c r="A2956" t="s">
        <v>427</v>
      </c>
      <c r="B2956" t="s">
        <v>428</v>
      </c>
      <c r="C2956" t="s">
        <v>45</v>
      </c>
      <c r="D2956" t="s">
        <v>80</v>
      </c>
      <c r="E2956" t="s">
        <v>618</v>
      </c>
      <c r="F2956" t="s">
        <v>6480</v>
      </c>
      <c r="G2956" t="s">
        <v>6481</v>
      </c>
      <c r="H2956" t="s">
        <v>32</v>
      </c>
      <c r="I2956" t="s">
        <v>6479</v>
      </c>
      <c r="J2956" s="1">
        <v>42596</v>
      </c>
      <c r="K2956" s="1">
        <v>42600</v>
      </c>
      <c r="L2956" t="s">
        <v>60</v>
      </c>
      <c r="M2956">
        <f>Table1[[#This Row],[Ship Date]]-Table1[[#This Row],[Order Date]]</f>
        <v>4</v>
      </c>
      <c r="N2956">
        <v>8</v>
      </c>
      <c r="O2956" t="s">
        <v>61</v>
      </c>
      <c r="P2956" s="3">
        <v>105.55200000000001</v>
      </c>
      <c r="Q2956" s="3">
        <v>72.073982017396702</v>
      </c>
      <c r="R2956" s="3">
        <f>(Table1[[#This Row],[Selling Price]]-Table1[[#This Row],[Cost Price]])</f>
        <v>33.478017982603305</v>
      </c>
      <c r="S2956" s="12">
        <f>(Table1[[#This Row],[Profit]]/Table1[[#This Row],[Selling Price]])</f>
        <v>0.31717085401132428</v>
      </c>
      <c r="T2956">
        <v>6</v>
      </c>
      <c r="U2956" s="2">
        <f>Table1[[#This Row],[Selling Price]]*Table1[[#This Row],[Quantity]]</f>
        <v>633.31200000000001</v>
      </c>
      <c r="V2956" s="4">
        <v>0.2</v>
      </c>
      <c r="W2956">
        <v>245</v>
      </c>
      <c r="X2956" t="s">
        <v>36</v>
      </c>
      <c r="Y2956" t="s">
        <v>68</v>
      </c>
      <c r="Z2956" s="2">
        <v>36.333442900446421</v>
      </c>
    </row>
    <row r="2957" spans="1:26" x14ac:dyDescent="0.35">
      <c r="A2957" t="s">
        <v>427</v>
      </c>
      <c r="B2957" t="s">
        <v>428</v>
      </c>
      <c r="C2957" t="s">
        <v>55</v>
      </c>
      <c r="D2957" t="s">
        <v>80</v>
      </c>
      <c r="E2957" t="s">
        <v>162</v>
      </c>
      <c r="F2957" t="s">
        <v>5790</v>
      </c>
      <c r="G2957" t="s">
        <v>5791</v>
      </c>
      <c r="H2957" t="s">
        <v>32</v>
      </c>
      <c r="I2957" t="s">
        <v>6965</v>
      </c>
      <c r="J2957" s="1">
        <v>41853</v>
      </c>
      <c r="K2957" s="1">
        <v>41859</v>
      </c>
      <c r="L2957" t="s">
        <v>60</v>
      </c>
      <c r="M2957">
        <f>Table1[[#This Row],[Ship Date]]-Table1[[#This Row],[Order Date]]</f>
        <v>6</v>
      </c>
      <c r="N2957">
        <v>8</v>
      </c>
      <c r="O2957" t="s">
        <v>61</v>
      </c>
      <c r="P2957" s="3">
        <v>21.2</v>
      </c>
      <c r="Q2957" s="3">
        <v>16.562832998066849</v>
      </c>
      <c r="R2957" s="3">
        <f>(Table1[[#This Row],[Selling Price]]-Table1[[#This Row],[Cost Price]])</f>
        <v>4.6371670019331503</v>
      </c>
      <c r="S2957" s="12">
        <f>(Table1[[#This Row],[Profit]]/Table1[[#This Row],[Selling Price]])</f>
        <v>0.21873429254401652</v>
      </c>
      <c r="T2957">
        <v>2</v>
      </c>
      <c r="U2957" s="2">
        <f>Table1[[#This Row],[Selling Price]]*Table1[[#This Row],[Quantity]]</f>
        <v>42.4</v>
      </c>
      <c r="V2957" s="4">
        <v>0</v>
      </c>
      <c r="W2957">
        <v>396</v>
      </c>
      <c r="X2957" t="s">
        <v>68</v>
      </c>
      <c r="Y2957" t="s">
        <v>52</v>
      </c>
      <c r="Z2957" s="2">
        <v>15.040549635346879</v>
      </c>
    </row>
    <row r="2958" spans="1:26" x14ac:dyDescent="0.35">
      <c r="A2958" t="s">
        <v>427</v>
      </c>
      <c r="B2958" t="s">
        <v>428</v>
      </c>
      <c r="C2958" t="s">
        <v>39</v>
      </c>
      <c r="D2958" t="s">
        <v>80</v>
      </c>
      <c r="E2958" t="s">
        <v>81</v>
      </c>
      <c r="F2958" t="s">
        <v>6038</v>
      </c>
      <c r="G2958" t="s">
        <v>6039</v>
      </c>
      <c r="H2958" t="s">
        <v>32</v>
      </c>
      <c r="I2958" t="s">
        <v>6980</v>
      </c>
      <c r="J2958" s="1">
        <v>42664</v>
      </c>
      <c r="K2958" s="1">
        <v>42670</v>
      </c>
      <c r="L2958" t="s">
        <v>60</v>
      </c>
      <c r="M2958">
        <f>Table1[[#This Row],[Ship Date]]-Table1[[#This Row],[Order Date]]</f>
        <v>6</v>
      </c>
      <c r="N2958">
        <v>10</v>
      </c>
      <c r="O2958" t="s">
        <v>61</v>
      </c>
      <c r="P2958" s="3">
        <v>235.15199999999999</v>
      </c>
      <c r="Q2958" s="3">
        <v>196.446581182312</v>
      </c>
      <c r="R2958" s="3">
        <f>(Table1[[#This Row],[Selling Price]]-Table1[[#This Row],[Cost Price]])</f>
        <v>38.705418817687985</v>
      </c>
      <c r="S2958" s="12">
        <f>(Table1[[#This Row],[Profit]]/Table1[[#This Row],[Selling Price]])</f>
        <v>0.1645974468330611</v>
      </c>
      <c r="T2958">
        <v>8</v>
      </c>
      <c r="U2958" s="2">
        <f>Table1[[#This Row],[Selling Price]]*Table1[[#This Row],[Quantity]]</f>
        <v>1881.2159999999999</v>
      </c>
      <c r="V2958" s="4">
        <v>0.4</v>
      </c>
      <c r="W2958">
        <v>370</v>
      </c>
      <c r="X2958" t="s">
        <v>68</v>
      </c>
      <c r="Y2958" t="s">
        <v>68</v>
      </c>
      <c r="Z2958" s="2">
        <v>122.7555546653592</v>
      </c>
    </row>
    <row r="2959" spans="1:26" x14ac:dyDescent="0.35">
      <c r="A2959" t="s">
        <v>427</v>
      </c>
      <c r="B2959" t="s">
        <v>428</v>
      </c>
      <c r="C2959" t="s">
        <v>55</v>
      </c>
      <c r="D2959" t="s">
        <v>80</v>
      </c>
      <c r="E2959" t="s">
        <v>81</v>
      </c>
      <c r="F2959" t="s">
        <v>3665</v>
      </c>
      <c r="G2959" t="s">
        <v>3666</v>
      </c>
      <c r="H2959" t="s">
        <v>32</v>
      </c>
      <c r="I2959" t="s">
        <v>7102</v>
      </c>
      <c r="J2959" s="1">
        <v>42338</v>
      </c>
      <c r="K2959" s="1">
        <v>42343</v>
      </c>
      <c r="L2959" t="s">
        <v>60</v>
      </c>
      <c r="M2959">
        <f>Table1[[#This Row],[Ship Date]]-Table1[[#This Row],[Order Date]]</f>
        <v>5</v>
      </c>
      <c r="N2959">
        <v>11</v>
      </c>
      <c r="O2959" t="s">
        <v>35</v>
      </c>
      <c r="P2959" s="3">
        <v>177.48</v>
      </c>
      <c r="Q2959" s="3">
        <v>142.3428560656578</v>
      </c>
      <c r="R2959" s="3">
        <f>(Table1[[#This Row],[Selling Price]]-Table1[[#This Row],[Cost Price]])</f>
        <v>35.137143934342191</v>
      </c>
      <c r="S2959" s="12">
        <f>(Table1[[#This Row],[Profit]]/Table1[[#This Row],[Selling Price]])</f>
        <v>0.19797804786084175</v>
      </c>
      <c r="T2959">
        <v>3</v>
      </c>
      <c r="U2959" s="2">
        <f>Table1[[#This Row],[Selling Price]]*Table1[[#This Row],[Quantity]]</f>
        <v>532.43999999999994</v>
      </c>
      <c r="V2959" s="4">
        <v>0.2</v>
      </c>
      <c r="W2959">
        <v>201</v>
      </c>
      <c r="X2959" t="s">
        <v>36</v>
      </c>
      <c r="Y2959" t="s">
        <v>68</v>
      </c>
      <c r="Z2959" s="2">
        <v>132.5509689941303</v>
      </c>
    </row>
    <row r="2960" spans="1:26" x14ac:dyDescent="0.35">
      <c r="A2960" t="s">
        <v>427</v>
      </c>
      <c r="B2960" t="s">
        <v>428</v>
      </c>
      <c r="C2960" t="s">
        <v>45</v>
      </c>
      <c r="D2960" t="s">
        <v>80</v>
      </c>
      <c r="E2960" t="s">
        <v>81</v>
      </c>
      <c r="F2960" t="s">
        <v>443</v>
      </c>
      <c r="G2960" t="s">
        <v>444</v>
      </c>
      <c r="H2960" t="s">
        <v>32</v>
      </c>
      <c r="I2960" t="s">
        <v>7375</v>
      </c>
      <c r="J2960" s="1">
        <v>42167</v>
      </c>
      <c r="K2960" s="1">
        <v>42171</v>
      </c>
      <c r="L2960" t="s">
        <v>60</v>
      </c>
      <c r="M2960">
        <f>Table1[[#This Row],[Ship Date]]-Table1[[#This Row],[Order Date]]</f>
        <v>4</v>
      </c>
      <c r="N2960">
        <v>6</v>
      </c>
      <c r="O2960" t="s">
        <v>51</v>
      </c>
      <c r="P2960" s="3">
        <v>55.984000000000002</v>
      </c>
      <c r="Q2960" s="3">
        <v>39.388374881557723</v>
      </c>
      <c r="R2960" s="3">
        <f>(Table1[[#This Row],[Selling Price]]-Table1[[#This Row],[Cost Price]])</f>
        <v>16.595625118442278</v>
      </c>
      <c r="S2960" s="12">
        <f>(Table1[[#This Row],[Profit]]/Table1[[#This Row],[Selling Price]])</f>
        <v>0.29643514429912615</v>
      </c>
      <c r="T2960">
        <v>2</v>
      </c>
      <c r="U2960" s="2">
        <f>Table1[[#This Row],[Selling Price]]*Table1[[#This Row],[Quantity]]</f>
        <v>111.968</v>
      </c>
      <c r="V2960" s="4">
        <v>0.2</v>
      </c>
      <c r="W2960">
        <v>221</v>
      </c>
      <c r="X2960" t="s">
        <v>36</v>
      </c>
      <c r="Y2960" t="s">
        <v>52</v>
      </c>
      <c r="Z2960" s="2">
        <v>15.517055766693201</v>
      </c>
    </row>
    <row r="2961" spans="1:26" x14ac:dyDescent="0.35">
      <c r="A2961" t="s">
        <v>427</v>
      </c>
      <c r="B2961" t="s">
        <v>428</v>
      </c>
      <c r="C2961" t="s">
        <v>27</v>
      </c>
      <c r="D2961" t="s">
        <v>80</v>
      </c>
      <c r="E2961" t="s">
        <v>162</v>
      </c>
      <c r="F2961" t="s">
        <v>1420</v>
      </c>
      <c r="G2961" t="s">
        <v>1421</v>
      </c>
      <c r="H2961" t="s">
        <v>32</v>
      </c>
      <c r="I2961" t="s">
        <v>7703</v>
      </c>
      <c r="J2961" s="1">
        <v>42930</v>
      </c>
      <c r="K2961" s="1">
        <v>42934</v>
      </c>
      <c r="L2961" t="s">
        <v>60</v>
      </c>
      <c r="M2961">
        <f>Table1[[#This Row],[Ship Date]]-Table1[[#This Row],[Order Date]]</f>
        <v>4</v>
      </c>
      <c r="N2961">
        <v>7</v>
      </c>
      <c r="O2961" t="s">
        <v>51</v>
      </c>
      <c r="P2961" s="3">
        <v>140.97</v>
      </c>
      <c r="Q2961" s="3">
        <v>119.5644662780433</v>
      </c>
      <c r="R2961" s="3">
        <f>(Table1[[#This Row],[Selling Price]]-Table1[[#This Row],[Cost Price]])</f>
        <v>21.405533721956701</v>
      </c>
      <c r="S2961" s="12">
        <f>(Table1[[#This Row],[Profit]]/Table1[[#This Row],[Selling Price]])</f>
        <v>0.15184460326279847</v>
      </c>
      <c r="T2961">
        <v>3</v>
      </c>
      <c r="U2961" s="2">
        <f>Table1[[#This Row],[Selling Price]]*Table1[[#This Row],[Quantity]]</f>
        <v>422.90999999999997</v>
      </c>
      <c r="V2961" s="4">
        <v>0</v>
      </c>
      <c r="W2961">
        <v>162</v>
      </c>
      <c r="X2961" t="s">
        <v>36</v>
      </c>
      <c r="Y2961" t="s">
        <v>68</v>
      </c>
      <c r="Z2961" s="2">
        <v>62.57496765746933</v>
      </c>
    </row>
    <row r="2962" spans="1:26" x14ac:dyDescent="0.35">
      <c r="A2962" t="s">
        <v>427</v>
      </c>
      <c r="B2962" t="s">
        <v>428</v>
      </c>
      <c r="C2962" t="s">
        <v>27</v>
      </c>
      <c r="D2962" t="s">
        <v>80</v>
      </c>
      <c r="E2962" t="s">
        <v>81</v>
      </c>
      <c r="F2962" t="s">
        <v>4968</v>
      </c>
      <c r="G2962" t="s">
        <v>4969</v>
      </c>
      <c r="H2962" t="s">
        <v>32</v>
      </c>
      <c r="I2962" t="s">
        <v>7801</v>
      </c>
      <c r="J2962" s="1">
        <v>42096</v>
      </c>
      <c r="K2962" s="1">
        <v>42101</v>
      </c>
      <c r="L2962" t="s">
        <v>60</v>
      </c>
      <c r="M2962">
        <f>Table1[[#This Row],[Ship Date]]-Table1[[#This Row],[Order Date]]</f>
        <v>5</v>
      </c>
      <c r="N2962">
        <v>4</v>
      </c>
      <c r="O2962" t="s">
        <v>106</v>
      </c>
      <c r="P2962" s="3">
        <v>87.8</v>
      </c>
      <c r="Q2962" s="3">
        <v>74.254735256072735</v>
      </c>
      <c r="R2962" s="3">
        <f>(Table1[[#This Row],[Selling Price]]-Table1[[#This Row],[Cost Price]])</f>
        <v>13.545264743927262</v>
      </c>
      <c r="S2962" s="12">
        <f>(Table1[[#This Row],[Profit]]/Table1[[#This Row],[Selling Price]])</f>
        <v>0.15427408592172281</v>
      </c>
      <c r="T2962">
        <v>5</v>
      </c>
      <c r="U2962" s="2">
        <f>Table1[[#This Row],[Selling Price]]*Table1[[#This Row],[Quantity]]</f>
        <v>439</v>
      </c>
      <c r="V2962" s="4">
        <v>0.2</v>
      </c>
      <c r="W2962">
        <v>134</v>
      </c>
      <c r="X2962" t="s">
        <v>36</v>
      </c>
      <c r="Y2962" t="s">
        <v>52</v>
      </c>
      <c r="Z2962" s="2">
        <v>30.414812180909479</v>
      </c>
    </row>
    <row r="2963" spans="1:26" x14ac:dyDescent="0.35">
      <c r="A2963" t="s">
        <v>427</v>
      </c>
      <c r="B2963" t="s">
        <v>428</v>
      </c>
      <c r="C2963" t="s">
        <v>55</v>
      </c>
      <c r="D2963" t="s">
        <v>80</v>
      </c>
      <c r="E2963" t="s">
        <v>1058</v>
      </c>
      <c r="F2963" t="s">
        <v>2586</v>
      </c>
      <c r="G2963" t="s">
        <v>2587</v>
      </c>
      <c r="H2963" t="s">
        <v>32</v>
      </c>
      <c r="I2963" t="s">
        <v>8270</v>
      </c>
      <c r="J2963" s="1">
        <v>41789</v>
      </c>
      <c r="K2963" s="1">
        <v>41793</v>
      </c>
      <c r="L2963" t="s">
        <v>60</v>
      </c>
      <c r="M2963">
        <f>Table1[[#This Row],[Ship Date]]-Table1[[#This Row],[Order Date]]</f>
        <v>4</v>
      </c>
      <c r="N2963">
        <v>5</v>
      </c>
      <c r="O2963" t="s">
        <v>51</v>
      </c>
      <c r="P2963" s="3">
        <v>719.976</v>
      </c>
      <c r="Q2963" s="3">
        <v>514.00121735303514</v>
      </c>
      <c r="R2963" s="3">
        <f>(Table1[[#This Row],[Selling Price]]-Table1[[#This Row],[Cost Price]])</f>
        <v>205.97478264696485</v>
      </c>
      <c r="S2963" s="12">
        <f>(Table1[[#This Row],[Profit]]/Table1[[#This Row],[Selling Price]])</f>
        <v>0.28608562319711334</v>
      </c>
      <c r="T2963">
        <v>3</v>
      </c>
      <c r="U2963" s="2">
        <f>Table1[[#This Row],[Selling Price]]*Table1[[#This Row],[Quantity]]</f>
        <v>2159.9279999999999</v>
      </c>
      <c r="V2963" s="4">
        <v>0.2</v>
      </c>
      <c r="W2963">
        <v>194</v>
      </c>
      <c r="X2963" t="s">
        <v>36</v>
      </c>
      <c r="Y2963" t="s">
        <v>36</v>
      </c>
      <c r="Z2963" s="2">
        <v>272.44012725664891</v>
      </c>
    </row>
    <row r="2964" spans="1:26" x14ac:dyDescent="0.35">
      <c r="A2964" t="s">
        <v>427</v>
      </c>
      <c r="B2964" t="s">
        <v>428</v>
      </c>
      <c r="C2964" t="s">
        <v>64</v>
      </c>
      <c r="D2964" t="s">
        <v>80</v>
      </c>
      <c r="E2964" t="s">
        <v>81</v>
      </c>
      <c r="F2964" t="s">
        <v>694</v>
      </c>
      <c r="G2964" t="s">
        <v>695</v>
      </c>
      <c r="H2964" t="s">
        <v>32</v>
      </c>
      <c r="I2964" t="s">
        <v>8468</v>
      </c>
      <c r="J2964" s="1">
        <v>42722</v>
      </c>
      <c r="K2964" s="1">
        <v>42724</v>
      </c>
      <c r="L2964" t="s">
        <v>199</v>
      </c>
      <c r="M2964">
        <f>Table1[[#This Row],[Ship Date]]-Table1[[#This Row],[Order Date]]</f>
        <v>2</v>
      </c>
      <c r="N2964">
        <v>12</v>
      </c>
      <c r="O2964" t="s">
        <v>35</v>
      </c>
      <c r="P2964" s="3">
        <v>66.975999999999999</v>
      </c>
      <c r="Q2964" s="3">
        <v>46.633177712331687</v>
      </c>
      <c r="R2964" s="3">
        <f>(Table1[[#This Row],[Selling Price]]-Table1[[#This Row],[Cost Price]])</f>
        <v>20.342822287668312</v>
      </c>
      <c r="S2964" s="12">
        <f>(Table1[[#This Row],[Profit]]/Table1[[#This Row],[Selling Price]])</f>
        <v>0.30373301313408252</v>
      </c>
      <c r="T2964">
        <v>7</v>
      </c>
      <c r="U2964" s="2">
        <f>Table1[[#This Row],[Selling Price]]*Table1[[#This Row],[Quantity]]</f>
        <v>468.83199999999999</v>
      </c>
      <c r="V2964" s="4">
        <v>0.2</v>
      </c>
      <c r="W2964">
        <v>145</v>
      </c>
      <c r="X2964" t="s">
        <v>36</v>
      </c>
      <c r="Y2964" t="s">
        <v>52</v>
      </c>
      <c r="Z2964" s="2">
        <v>25.441056316294912</v>
      </c>
    </row>
    <row r="2965" spans="1:26" x14ac:dyDescent="0.35">
      <c r="A2965" t="s">
        <v>427</v>
      </c>
      <c r="B2965" t="s">
        <v>428</v>
      </c>
      <c r="C2965" t="s">
        <v>55</v>
      </c>
      <c r="D2965" t="s">
        <v>80</v>
      </c>
      <c r="E2965" t="s">
        <v>162</v>
      </c>
      <c r="F2965" t="s">
        <v>1969</v>
      </c>
      <c r="G2965" t="s">
        <v>1970</v>
      </c>
      <c r="H2965" t="s">
        <v>32</v>
      </c>
      <c r="I2965" t="s">
        <v>8502</v>
      </c>
      <c r="J2965" s="1">
        <v>42679</v>
      </c>
      <c r="K2965" s="1">
        <v>42681</v>
      </c>
      <c r="L2965" t="s">
        <v>199</v>
      </c>
      <c r="M2965">
        <f>Table1[[#This Row],[Ship Date]]-Table1[[#This Row],[Order Date]]</f>
        <v>2</v>
      </c>
      <c r="N2965">
        <v>11</v>
      </c>
      <c r="O2965" t="s">
        <v>35</v>
      </c>
      <c r="P2965" s="3">
        <v>89.97</v>
      </c>
      <c r="Q2965" s="3">
        <v>60.121297718754377</v>
      </c>
      <c r="R2965" s="3">
        <f>(Table1[[#This Row],[Selling Price]]-Table1[[#This Row],[Cost Price]])</f>
        <v>29.848702281245622</v>
      </c>
      <c r="S2965" s="12">
        <f>(Table1[[#This Row],[Profit]]/Table1[[#This Row],[Selling Price]])</f>
        <v>0.33176283518112282</v>
      </c>
      <c r="T2965">
        <v>3</v>
      </c>
      <c r="U2965" s="2">
        <f>Table1[[#This Row],[Selling Price]]*Table1[[#This Row],[Quantity]]</f>
        <v>269.90999999999997</v>
      </c>
      <c r="V2965" s="4">
        <v>0</v>
      </c>
      <c r="W2965">
        <v>449</v>
      </c>
      <c r="X2965" t="s">
        <v>36</v>
      </c>
      <c r="Y2965" t="s">
        <v>68</v>
      </c>
      <c r="Z2965" s="2">
        <v>43.376779608449503</v>
      </c>
    </row>
    <row r="2966" spans="1:26" x14ac:dyDescent="0.35">
      <c r="A2966" t="s">
        <v>427</v>
      </c>
      <c r="B2966" t="s">
        <v>428</v>
      </c>
      <c r="C2966" t="s">
        <v>39</v>
      </c>
      <c r="D2966" t="s">
        <v>80</v>
      </c>
      <c r="E2966" t="s">
        <v>81</v>
      </c>
      <c r="F2966" t="s">
        <v>739</v>
      </c>
      <c r="G2966" t="s">
        <v>740</v>
      </c>
      <c r="H2966" t="s">
        <v>32</v>
      </c>
      <c r="I2966" t="s">
        <v>8515</v>
      </c>
      <c r="J2966" s="1">
        <v>42341</v>
      </c>
      <c r="K2966" s="1">
        <v>42345</v>
      </c>
      <c r="L2966" t="s">
        <v>60</v>
      </c>
      <c r="M2966">
        <f>Table1[[#This Row],[Ship Date]]-Table1[[#This Row],[Order Date]]</f>
        <v>4</v>
      </c>
      <c r="N2966">
        <v>12</v>
      </c>
      <c r="O2966" t="s">
        <v>35</v>
      </c>
      <c r="P2966" s="3">
        <v>105.584</v>
      </c>
      <c r="Q2966" s="3">
        <v>79.561279784337628</v>
      </c>
      <c r="R2966" s="3">
        <f>(Table1[[#This Row],[Selling Price]]-Table1[[#This Row],[Cost Price]])</f>
        <v>26.022720215662375</v>
      </c>
      <c r="S2966" s="12">
        <f>(Table1[[#This Row],[Profit]]/Table1[[#This Row],[Selling Price]])</f>
        <v>0.24646461789345331</v>
      </c>
      <c r="T2966">
        <v>2</v>
      </c>
      <c r="U2966" s="2">
        <f>Table1[[#This Row],[Selling Price]]*Table1[[#This Row],[Quantity]]</f>
        <v>211.16800000000001</v>
      </c>
      <c r="V2966" s="4">
        <v>0.2</v>
      </c>
      <c r="W2966">
        <v>125</v>
      </c>
      <c r="X2966" t="s">
        <v>36</v>
      </c>
      <c r="Y2966" t="s">
        <v>68</v>
      </c>
      <c r="Z2966" s="2">
        <v>103.8413086901171</v>
      </c>
    </row>
    <row r="2967" spans="1:26" x14ac:dyDescent="0.35">
      <c r="A2967" t="s">
        <v>427</v>
      </c>
      <c r="B2967" t="s">
        <v>428</v>
      </c>
      <c r="C2967" t="s">
        <v>64</v>
      </c>
      <c r="D2967" t="s">
        <v>80</v>
      </c>
      <c r="E2967" t="s">
        <v>162</v>
      </c>
      <c r="F2967" t="s">
        <v>5322</v>
      </c>
      <c r="G2967" t="s">
        <v>5323</v>
      </c>
      <c r="H2967" t="s">
        <v>32</v>
      </c>
      <c r="I2967" t="s">
        <v>8564</v>
      </c>
      <c r="J2967" s="1">
        <v>42881</v>
      </c>
      <c r="K2967" s="1">
        <v>42885</v>
      </c>
      <c r="L2967" t="s">
        <v>60</v>
      </c>
      <c r="M2967">
        <f>Table1[[#This Row],[Ship Date]]-Table1[[#This Row],[Order Date]]</f>
        <v>4</v>
      </c>
      <c r="N2967">
        <v>5</v>
      </c>
      <c r="O2967" t="s">
        <v>51</v>
      </c>
      <c r="P2967" s="3">
        <v>23.08</v>
      </c>
      <c r="Q2967" s="3">
        <v>18.036208974119258</v>
      </c>
      <c r="R2967" s="3">
        <f>(Table1[[#This Row],[Selling Price]]-Table1[[#This Row],[Cost Price]])</f>
        <v>5.0437910258807399</v>
      </c>
      <c r="S2967" s="12">
        <f>(Table1[[#This Row],[Profit]]/Table1[[#This Row],[Selling Price]])</f>
        <v>0.21853513976952949</v>
      </c>
      <c r="T2967">
        <v>2</v>
      </c>
      <c r="U2967" s="2">
        <f>Table1[[#This Row],[Selling Price]]*Table1[[#This Row],[Quantity]]</f>
        <v>46.16</v>
      </c>
      <c r="V2967" s="4">
        <v>0</v>
      </c>
      <c r="W2967">
        <v>229</v>
      </c>
      <c r="X2967" t="s">
        <v>36</v>
      </c>
      <c r="Y2967" t="s">
        <v>52</v>
      </c>
      <c r="Z2967" s="2">
        <v>6.891869896237643</v>
      </c>
    </row>
    <row r="2968" spans="1:26" x14ac:dyDescent="0.35">
      <c r="A2968" t="s">
        <v>427</v>
      </c>
      <c r="B2968" t="s">
        <v>428</v>
      </c>
      <c r="C2968" t="s">
        <v>64</v>
      </c>
      <c r="D2968" t="s">
        <v>80</v>
      </c>
      <c r="E2968" t="s">
        <v>162</v>
      </c>
      <c r="F2968" t="s">
        <v>451</v>
      </c>
      <c r="G2968" t="s">
        <v>452</v>
      </c>
      <c r="H2968" t="s">
        <v>32</v>
      </c>
      <c r="I2968" t="s">
        <v>8606</v>
      </c>
      <c r="J2968" s="1">
        <v>41884</v>
      </c>
      <c r="K2968" s="1">
        <v>41890</v>
      </c>
      <c r="L2968" t="s">
        <v>60</v>
      </c>
      <c r="M2968">
        <f>Table1[[#This Row],[Ship Date]]-Table1[[#This Row],[Order Date]]</f>
        <v>6</v>
      </c>
      <c r="N2968">
        <v>9</v>
      </c>
      <c r="O2968" t="s">
        <v>61</v>
      </c>
      <c r="P2968" s="3">
        <v>475.94400000000002</v>
      </c>
      <c r="Q2968" s="3">
        <v>376.67269071930139</v>
      </c>
      <c r="R2968" s="3">
        <f>(Table1[[#This Row],[Selling Price]]-Table1[[#This Row],[Cost Price]])</f>
        <v>99.271309280698631</v>
      </c>
      <c r="S2968" s="12">
        <f>(Table1[[#This Row],[Profit]]/Table1[[#This Row],[Selling Price]])</f>
        <v>0.20857770931180691</v>
      </c>
      <c r="T2968">
        <v>7</v>
      </c>
      <c r="U2968" s="2">
        <f>Table1[[#This Row],[Selling Price]]*Table1[[#This Row],[Quantity]]</f>
        <v>3331.6080000000002</v>
      </c>
      <c r="V2968" s="4">
        <v>0.2</v>
      </c>
      <c r="W2968">
        <v>159</v>
      </c>
      <c r="X2968" t="s">
        <v>68</v>
      </c>
      <c r="Y2968" t="s">
        <v>68</v>
      </c>
      <c r="Z2968" s="2">
        <v>111.2548456084369</v>
      </c>
    </row>
    <row r="2969" spans="1:26" x14ac:dyDescent="0.35">
      <c r="A2969" t="s">
        <v>427</v>
      </c>
      <c r="B2969" t="s">
        <v>428</v>
      </c>
      <c r="C2969" t="s">
        <v>64</v>
      </c>
      <c r="D2969" t="s">
        <v>80</v>
      </c>
      <c r="E2969" t="s">
        <v>162</v>
      </c>
      <c r="F2969" t="s">
        <v>5276</v>
      </c>
      <c r="G2969" t="s">
        <v>5277</v>
      </c>
      <c r="H2969" t="s">
        <v>32</v>
      </c>
      <c r="I2969" t="s">
        <v>8694</v>
      </c>
      <c r="J2969" s="1">
        <v>41723</v>
      </c>
      <c r="K2969" s="1">
        <v>41728</v>
      </c>
      <c r="L2969" t="s">
        <v>60</v>
      </c>
      <c r="M2969">
        <f>Table1[[#This Row],[Ship Date]]-Table1[[#This Row],[Order Date]]</f>
        <v>5</v>
      </c>
      <c r="N2969">
        <v>3</v>
      </c>
      <c r="O2969" t="s">
        <v>106</v>
      </c>
      <c r="P2969" s="3">
        <v>45.48</v>
      </c>
      <c r="Q2969" s="3">
        <v>32.351797832113959</v>
      </c>
      <c r="R2969" s="3">
        <f>(Table1[[#This Row],[Selling Price]]-Table1[[#This Row],[Cost Price]])</f>
        <v>13.128202167886037</v>
      </c>
      <c r="S2969" s="12">
        <f>(Table1[[#This Row],[Profit]]/Table1[[#This Row],[Selling Price]])</f>
        <v>0.28865879876618378</v>
      </c>
      <c r="T2969">
        <v>4</v>
      </c>
      <c r="U2969" s="2">
        <f>Table1[[#This Row],[Selling Price]]*Table1[[#This Row],[Quantity]]</f>
        <v>181.92</v>
      </c>
      <c r="V2969" s="4">
        <v>0</v>
      </c>
      <c r="W2969">
        <v>344</v>
      </c>
      <c r="X2969" t="s">
        <v>36</v>
      </c>
      <c r="Y2969" t="s">
        <v>52</v>
      </c>
      <c r="Z2969" s="2">
        <v>25.72737312669134</v>
      </c>
    </row>
    <row r="2970" spans="1:26" x14ac:dyDescent="0.35">
      <c r="A2970" t="s">
        <v>427</v>
      </c>
      <c r="B2970" t="s">
        <v>428</v>
      </c>
      <c r="C2970" t="s">
        <v>55</v>
      </c>
      <c r="D2970" t="s">
        <v>80</v>
      </c>
      <c r="E2970" t="s">
        <v>81</v>
      </c>
      <c r="F2970" t="s">
        <v>2774</v>
      </c>
      <c r="G2970" t="s">
        <v>2775</v>
      </c>
      <c r="H2970" t="s">
        <v>32</v>
      </c>
      <c r="I2970" t="s">
        <v>8915</v>
      </c>
      <c r="J2970" s="1">
        <v>42365</v>
      </c>
      <c r="K2970" s="1">
        <v>42369</v>
      </c>
      <c r="L2970" t="s">
        <v>60</v>
      </c>
      <c r="M2970">
        <f>Table1[[#This Row],[Ship Date]]-Table1[[#This Row],[Order Date]]</f>
        <v>4</v>
      </c>
      <c r="N2970">
        <v>12</v>
      </c>
      <c r="O2970" t="s">
        <v>35</v>
      </c>
      <c r="P2970" s="3">
        <v>668.16</v>
      </c>
      <c r="Q2970" s="3">
        <v>476.61799076393407</v>
      </c>
      <c r="R2970" s="3">
        <f>(Table1[[#This Row],[Selling Price]]-Table1[[#This Row],[Cost Price]])</f>
        <v>191.54200923606589</v>
      </c>
      <c r="S2970" s="12">
        <f>(Table1[[#This Row],[Profit]]/Table1[[#This Row],[Selling Price]])</f>
        <v>0.28667087110282852</v>
      </c>
      <c r="T2970">
        <v>9</v>
      </c>
      <c r="U2970" s="2">
        <f>Table1[[#This Row],[Selling Price]]*Table1[[#This Row],[Quantity]]</f>
        <v>6013.44</v>
      </c>
      <c r="V2970" s="4">
        <v>0.2</v>
      </c>
      <c r="W2970">
        <v>351</v>
      </c>
      <c r="X2970" t="s">
        <v>36</v>
      </c>
      <c r="Y2970" t="s">
        <v>36</v>
      </c>
      <c r="Z2970" s="2">
        <v>194.6750090698948</v>
      </c>
    </row>
    <row r="2971" spans="1:26" x14ac:dyDescent="0.35">
      <c r="A2971" t="s">
        <v>427</v>
      </c>
      <c r="B2971" t="s">
        <v>428</v>
      </c>
      <c r="C2971" t="s">
        <v>55</v>
      </c>
      <c r="D2971" t="s">
        <v>80</v>
      </c>
      <c r="E2971" t="s">
        <v>81</v>
      </c>
      <c r="F2971" t="s">
        <v>1528</v>
      </c>
      <c r="G2971" t="s">
        <v>1529</v>
      </c>
      <c r="H2971" t="s">
        <v>32</v>
      </c>
      <c r="I2971" t="s">
        <v>9018</v>
      </c>
      <c r="J2971" s="1">
        <v>42576</v>
      </c>
      <c r="K2971" s="1">
        <v>42579</v>
      </c>
      <c r="L2971" t="s">
        <v>34</v>
      </c>
      <c r="M2971">
        <f>Table1[[#This Row],[Ship Date]]-Table1[[#This Row],[Order Date]]</f>
        <v>3</v>
      </c>
      <c r="N2971">
        <v>7</v>
      </c>
      <c r="O2971" t="s">
        <v>51</v>
      </c>
      <c r="P2971" s="3">
        <v>297.55</v>
      </c>
      <c r="Q2971" s="3">
        <v>221.2213741657059</v>
      </c>
      <c r="R2971" s="3">
        <f>(Table1[[#This Row],[Selling Price]]-Table1[[#This Row],[Cost Price]])</f>
        <v>76.328625834294115</v>
      </c>
      <c r="S2971" s="12">
        <f>(Table1[[#This Row],[Profit]]/Table1[[#This Row],[Selling Price]])</f>
        <v>0.25652369630076999</v>
      </c>
      <c r="T2971">
        <v>5</v>
      </c>
      <c r="U2971" s="2">
        <f>Table1[[#This Row],[Selling Price]]*Table1[[#This Row],[Quantity]]</f>
        <v>1487.75</v>
      </c>
      <c r="V2971" s="4">
        <v>0</v>
      </c>
      <c r="W2971">
        <v>438</v>
      </c>
      <c r="X2971" t="s">
        <v>36</v>
      </c>
      <c r="Y2971" t="s">
        <v>36</v>
      </c>
      <c r="Z2971" s="2">
        <v>135.0059691816131</v>
      </c>
    </row>
    <row r="2972" spans="1:26" x14ac:dyDescent="0.35">
      <c r="A2972" t="s">
        <v>1020</v>
      </c>
      <c r="B2972" t="s">
        <v>1021</v>
      </c>
      <c r="C2972" t="s">
        <v>64</v>
      </c>
      <c r="D2972" t="s">
        <v>80</v>
      </c>
      <c r="E2972" t="s">
        <v>81</v>
      </c>
      <c r="F2972" t="s">
        <v>221</v>
      </c>
      <c r="G2972" t="s">
        <v>222</v>
      </c>
      <c r="H2972" t="s">
        <v>32</v>
      </c>
      <c r="I2972" t="s">
        <v>1015</v>
      </c>
      <c r="J2972" s="1">
        <v>41947</v>
      </c>
      <c r="K2972" s="1">
        <v>41952</v>
      </c>
      <c r="L2972" t="s">
        <v>60</v>
      </c>
      <c r="M2972">
        <f>Table1[[#This Row],[Ship Date]]-Table1[[#This Row],[Order Date]]</f>
        <v>5</v>
      </c>
      <c r="N2972">
        <v>11</v>
      </c>
      <c r="O2972" t="s">
        <v>35</v>
      </c>
      <c r="P2972" s="3">
        <v>275.94</v>
      </c>
      <c r="Q2972" s="3">
        <v>204.27978370070039</v>
      </c>
      <c r="R2972" s="3">
        <f>(Table1[[#This Row],[Selling Price]]-Table1[[#This Row],[Cost Price]])</f>
        <v>71.660216299299606</v>
      </c>
      <c r="S2972" s="12">
        <f>(Table1[[#This Row],[Profit]]/Table1[[#This Row],[Selling Price]])</f>
        <v>0.25969492026998481</v>
      </c>
      <c r="T2972">
        <v>6</v>
      </c>
      <c r="U2972" s="2">
        <f>Table1[[#This Row],[Selling Price]]*Table1[[#This Row],[Quantity]]</f>
        <v>1655.6399999999999</v>
      </c>
      <c r="V2972" s="4">
        <v>0</v>
      </c>
      <c r="W2972">
        <v>234</v>
      </c>
      <c r="X2972" t="s">
        <v>36</v>
      </c>
      <c r="Y2972" t="s">
        <v>68</v>
      </c>
      <c r="Z2972" s="2">
        <v>75.555952167913276</v>
      </c>
    </row>
    <row r="2973" spans="1:26" x14ac:dyDescent="0.35">
      <c r="A2973" t="s">
        <v>1020</v>
      </c>
      <c r="B2973" t="s">
        <v>1021</v>
      </c>
      <c r="C2973" t="s">
        <v>55</v>
      </c>
      <c r="D2973" t="s">
        <v>80</v>
      </c>
      <c r="E2973" t="s">
        <v>162</v>
      </c>
      <c r="F2973" t="s">
        <v>1739</v>
      </c>
      <c r="G2973" t="s">
        <v>1740</v>
      </c>
      <c r="H2973" t="s">
        <v>32</v>
      </c>
      <c r="I2973" t="s">
        <v>1738</v>
      </c>
      <c r="J2973" s="1">
        <v>42715</v>
      </c>
      <c r="K2973" s="1">
        <v>42720</v>
      </c>
      <c r="L2973" t="s">
        <v>34</v>
      </c>
      <c r="M2973">
        <f>Table1[[#This Row],[Ship Date]]-Table1[[#This Row],[Order Date]]</f>
        <v>5</v>
      </c>
      <c r="N2973">
        <v>12</v>
      </c>
      <c r="O2973" t="s">
        <v>35</v>
      </c>
      <c r="P2973" s="3">
        <v>316</v>
      </c>
      <c r="Q2973" s="3">
        <v>207.064495508546</v>
      </c>
      <c r="R2973" s="3">
        <f>(Table1[[#This Row],[Selling Price]]-Table1[[#This Row],[Cost Price]])</f>
        <v>108.935504491454</v>
      </c>
      <c r="S2973" s="12">
        <f>(Table1[[#This Row],[Profit]]/Table1[[#This Row],[Selling Price]])</f>
        <v>0.3447326091501709</v>
      </c>
      <c r="T2973">
        <v>4</v>
      </c>
      <c r="U2973" s="2">
        <f>Table1[[#This Row],[Selling Price]]*Table1[[#This Row],[Quantity]]</f>
        <v>1264</v>
      </c>
      <c r="V2973" s="4">
        <v>0</v>
      </c>
      <c r="W2973">
        <v>191</v>
      </c>
      <c r="X2973" t="s">
        <v>36</v>
      </c>
      <c r="Y2973" t="s">
        <v>68</v>
      </c>
      <c r="Z2973" s="2">
        <v>74.444664012943193</v>
      </c>
    </row>
    <row r="2974" spans="1:26" x14ac:dyDescent="0.35">
      <c r="A2974" t="s">
        <v>1020</v>
      </c>
      <c r="B2974" t="s">
        <v>1021</v>
      </c>
      <c r="C2974" t="s">
        <v>27</v>
      </c>
      <c r="D2974" t="s">
        <v>80</v>
      </c>
      <c r="E2974" t="s">
        <v>162</v>
      </c>
      <c r="F2974" t="s">
        <v>2093</v>
      </c>
      <c r="G2974" t="s">
        <v>2094</v>
      </c>
      <c r="H2974" t="s">
        <v>32</v>
      </c>
      <c r="I2974" t="s">
        <v>2095</v>
      </c>
      <c r="J2974" s="1">
        <v>41677</v>
      </c>
      <c r="K2974" s="1">
        <v>41682</v>
      </c>
      <c r="L2974" t="s">
        <v>60</v>
      </c>
      <c r="M2974">
        <f>Table1[[#This Row],[Ship Date]]-Table1[[#This Row],[Order Date]]</f>
        <v>5</v>
      </c>
      <c r="N2974">
        <v>2</v>
      </c>
      <c r="O2974" t="s">
        <v>106</v>
      </c>
      <c r="P2974" s="3">
        <v>115.36</v>
      </c>
      <c r="Q2974" s="3">
        <v>92.19729823367706</v>
      </c>
      <c r="R2974" s="3">
        <f>(Table1[[#This Row],[Selling Price]]-Table1[[#This Row],[Cost Price]])</f>
        <v>23.16270176632294</v>
      </c>
      <c r="S2974" s="12">
        <f>(Table1[[#This Row],[Profit]]/Table1[[#This Row],[Selling Price]])</f>
        <v>0.20078624970806985</v>
      </c>
      <c r="T2974">
        <v>7</v>
      </c>
      <c r="U2974" s="2">
        <f>Table1[[#This Row],[Selling Price]]*Table1[[#This Row],[Quantity]]</f>
        <v>807.52</v>
      </c>
      <c r="V2974" s="4">
        <v>0</v>
      </c>
      <c r="W2974">
        <v>321</v>
      </c>
      <c r="X2974" t="s">
        <v>36</v>
      </c>
      <c r="Y2974" t="s">
        <v>68</v>
      </c>
      <c r="Z2974" s="2">
        <v>59.419485019646537</v>
      </c>
    </row>
    <row r="2975" spans="1:26" x14ac:dyDescent="0.35">
      <c r="A2975" t="s">
        <v>1020</v>
      </c>
      <c r="B2975" t="s">
        <v>1021</v>
      </c>
      <c r="C2975" t="s">
        <v>27</v>
      </c>
      <c r="D2975" t="s">
        <v>80</v>
      </c>
      <c r="E2975" t="s">
        <v>162</v>
      </c>
      <c r="F2975" t="s">
        <v>2208</v>
      </c>
      <c r="G2975" t="s">
        <v>2209</v>
      </c>
      <c r="H2975" t="s">
        <v>32</v>
      </c>
      <c r="I2975" t="s">
        <v>2207</v>
      </c>
      <c r="J2975" s="1">
        <v>42980</v>
      </c>
      <c r="K2975" s="1">
        <v>42985</v>
      </c>
      <c r="L2975" t="s">
        <v>60</v>
      </c>
      <c r="M2975">
        <f>Table1[[#This Row],[Ship Date]]-Table1[[#This Row],[Order Date]]</f>
        <v>5</v>
      </c>
      <c r="N2975">
        <v>9</v>
      </c>
      <c r="O2975" t="s">
        <v>61</v>
      </c>
      <c r="P2975" s="3">
        <v>1928.78</v>
      </c>
      <c r="Q2975" s="3">
        <v>1288.6128060068841</v>
      </c>
      <c r="R2975" s="3">
        <f>(Table1[[#This Row],[Selling Price]]-Table1[[#This Row],[Cost Price]])</f>
        <v>640.16719399311592</v>
      </c>
      <c r="S2975" s="12">
        <f>(Table1[[#This Row],[Profit]]/Table1[[#This Row],[Selling Price]])</f>
        <v>0.33190265037646383</v>
      </c>
      <c r="T2975">
        <v>7</v>
      </c>
      <c r="U2975" s="2">
        <f>Table1[[#This Row],[Selling Price]]*Table1[[#This Row],[Quantity]]</f>
        <v>13501.46</v>
      </c>
      <c r="V2975" s="4">
        <v>0</v>
      </c>
      <c r="W2975">
        <v>426</v>
      </c>
      <c r="X2975" t="s">
        <v>36</v>
      </c>
      <c r="Y2975" t="s">
        <v>36</v>
      </c>
      <c r="Z2975" s="2">
        <v>779.34480995256524</v>
      </c>
    </row>
    <row r="2976" spans="1:26" x14ac:dyDescent="0.35">
      <c r="A2976" t="s">
        <v>1020</v>
      </c>
      <c r="B2976" t="s">
        <v>1021</v>
      </c>
      <c r="C2976" t="s">
        <v>64</v>
      </c>
      <c r="D2976" t="s">
        <v>80</v>
      </c>
      <c r="E2976" t="s">
        <v>162</v>
      </c>
      <c r="F2976" t="s">
        <v>2369</v>
      </c>
      <c r="G2976" t="s">
        <v>2370</v>
      </c>
      <c r="H2976" t="s">
        <v>32</v>
      </c>
      <c r="I2976" t="s">
        <v>2368</v>
      </c>
      <c r="J2976" s="1">
        <v>42359</v>
      </c>
      <c r="K2976" s="1">
        <v>42362</v>
      </c>
      <c r="L2976" t="s">
        <v>34</v>
      </c>
      <c r="M2976">
        <f>Table1[[#This Row],[Ship Date]]-Table1[[#This Row],[Order Date]]</f>
        <v>3</v>
      </c>
      <c r="N2976">
        <v>12</v>
      </c>
      <c r="O2976" t="s">
        <v>35</v>
      </c>
      <c r="P2976" s="3">
        <v>99.6</v>
      </c>
      <c r="Q2976" s="3">
        <v>64.752985902718365</v>
      </c>
      <c r="R2976" s="3">
        <f>(Table1[[#This Row],[Selling Price]]-Table1[[#This Row],[Cost Price]])</f>
        <v>34.84701409728163</v>
      </c>
      <c r="S2976" s="12">
        <f>(Table1[[#This Row],[Profit]]/Table1[[#This Row],[Selling Price]])</f>
        <v>0.34986961945061879</v>
      </c>
      <c r="T2976">
        <v>1</v>
      </c>
      <c r="U2976" s="2">
        <f>Table1[[#This Row],[Selling Price]]*Table1[[#This Row],[Quantity]]</f>
        <v>99.6</v>
      </c>
      <c r="V2976" s="4">
        <v>0</v>
      </c>
      <c r="W2976">
        <v>479</v>
      </c>
      <c r="X2976" t="s">
        <v>36</v>
      </c>
      <c r="Y2976" t="s">
        <v>36</v>
      </c>
      <c r="Z2976" s="2">
        <v>263.29086212779958</v>
      </c>
    </row>
    <row r="2977" spans="1:26" x14ac:dyDescent="0.35">
      <c r="A2977" t="s">
        <v>1020</v>
      </c>
      <c r="B2977" t="s">
        <v>1021</v>
      </c>
      <c r="C2977" t="s">
        <v>55</v>
      </c>
      <c r="D2977" t="s">
        <v>80</v>
      </c>
      <c r="E2977" t="s">
        <v>81</v>
      </c>
      <c r="F2977" t="s">
        <v>565</v>
      </c>
      <c r="G2977" t="s">
        <v>566</v>
      </c>
      <c r="H2977" t="s">
        <v>32</v>
      </c>
      <c r="I2977" t="s">
        <v>2747</v>
      </c>
      <c r="J2977" s="1">
        <v>42644</v>
      </c>
      <c r="K2977" s="1">
        <v>42645</v>
      </c>
      <c r="L2977" t="s">
        <v>199</v>
      </c>
      <c r="M2977">
        <f>Table1[[#This Row],[Ship Date]]-Table1[[#This Row],[Order Date]]</f>
        <v>1</v>
      </c>
      <c r="N2977">
        <v>10</v>
      </c>
      <c r="O2977" t="s">
        <v>61</v>
      </c>
      <c r="P2977" s="3">
        <v>69.900000000000006</v>
      </c>
      <c r="Q2977" s="3">
        <v>46.715676848894972</v>
      </c>
      <c r="R2977" s="3">
        <f>(Table1[[#This Row],[Selling Price]]-Table1[[#This Row],[Cost Price]])</f>
        <v>23.184323151105033</v>
      </c>
      <c r="S2977" s="12">
        <f>(Table1[[#This Row],[Profit]]/Table1[[#This Row],[Selling Price]])</f>
        <v>0.33167844279120218</v>
      </c>
      <c r="T2977">
        <v>2</v>
      </c>
      <c r="U2977" s="2">
        <f>Table1[[#This Row],[Selling Price]]*Table1[[#This Row],[Quantity]]</f>
        <v>139.80000000000001</v>
      </c>
      <c r="V2977" s="4">
        <v>0</v>
      </c>
      <c r="W2977">
        <v>130</v>
      </c>
      <c r="X2977" t="s">
        <v>36</v>
      </c>
      <c r="Y2977" t="s">
        <v>68</v>
      </c>
      <c r="Z2977" s="2">
        <v>116.2667665328317</v>
      </c>
    </row>
    <row r="2978" spans="1:26" x14ac:dyDescent="0.35">
      <c r="A2978" t="s">
        <v>1020</v>
      </c>
      <c r="B2978" t="s">
        <v>1021</v>
      </c>
      <c r="C2978" t="s">
        <v>27</v>
      </c>
      <c r="D2978" t="s">
        <v>80</v>
      </c>
      <c r="E2978" t="s">
        <v>162</v>
      </c>
      <c r="F2978" t="s">
        <v>3071</v>
      </c>
      <c r="G2978" t="s">
        <v>3072</v>
      </c>
      <c r="H2978" t="s">
        <v>32</v>
      </c>
      <c r="I2978" t="s">
        <v>3073</v>
      </c>
      <c r="J2978" s="1">
        <v>42657</v>
      </c>
      <c r="K2978" s="1">
        <v>42661</v>
      </c>
      <c r="L2978" t="s">
        <v>60</v>
      </c>
      <c r="M2978">
        <f>Table1[[#This Row],[Ship Date]]-Table1[[#This Row],[Order Date]]</f>
        <v>4</v>
      </c>
      <c r="N2978">
        <v>10</v>
      </c>
      <c r="O2978" t="s">
        <v>61</v>
      </c>
      <c r="P2978" s="3">
        <v>177</v>
      </c>
      <c r="Q2978" s="3">
        <v>139.08955928345969</v>
      </c>
      <c r="R2978" s="3">
        <f>(Table1[[#This Row],[Selling Price]]-Table1[[#This Row],[Cost Price]])</f>
        <v>37.910440716540307</v>
      </c>
      <c r="S2978" s="12">
        <f>(Table1[[#This Row],[Profit]]/Table1[[#This Row],[Selling Price]])</f>
        <v>0.21418328088440852</v>
      </c>
      <c r="T2978">
        <v>3</v>
      </c>
      <c r="U2978" s="2">
        <f>Table1[[#This Row],[Selling Price]]*Table1[[#This Row],[Quantity]]</f>
        <v>531</v>
      </c>
      <c r="V2978" s="4">
        <v>0</v>
      </c>
      <c r="W2978">
        <v>256</v>
      </c>
      <c r="X2978" t="s">
        <v>36</v>
      </c>
      <c r="Y2978" t="s">
        <v>68</v>
      </c>
      <c r="Z2978" s="2">
        <v>48.173298274735828</v>
      </c>
    </row>
    <row r="2979" spans="1:26" x14ac:dyDescent="0.35">
      <c r="A2979" t="s">
        <v>1020</v>
      </c>
      <c r="B2979" t="s">
        <v>1021</v>
      </c>
      <c r="C2979" t="s">
        <v>55</v>
      </c>
      <c r="D2979" t="s">
        <v>80</v>
      </c>
      <c r="E2979" t="s">
        <v>162</v>
      </c>
      <c r="F2979" t="s">
        <v>2478</v>
      </c>
      <c r="G2979" t="s">
        <v>2479</v>
      </c>
      <c r="H2979" t="s">
        <v>32</v>
      </c>
      <c r="I2979" t="s">
        <v>3453</v>
      </c>
      <c r="J2979" s="1">
        <v>42685</v>
      </c>
      <c r="K2979" s="1">
        <v>42690</v>
      </c>
      <c r="L2979" t="s">
        <v>60</v>
      </c>
      <c r="M2979">
        <f>Table1[[#This Row],[Ship Date]]-Table1[[#This Row],[Order Date]]</f>
        <v>5</v>
      </c>
      <c r="N2979">
        <v>11</v>
      </c>
      <c r="O2979" t="s">
        <v>35</v>
      </c>
      <c r="P2979" s="3">
        <v>59.97</v>
      </c>
      <c r="Q2979" s="3">
        <v>50.728078876491033</v>
      </c>
      <c r="R2979" s="3">
        <f>(Table1[[#This Row],[Selling Price]]-Table1[[#This Row],[Cost Price]])</f>
        <v>9.2419211235089662</v>
      </c>
      <c r="S2979" s="12">
        <f>(Table1[[#This Row],[Profit]]/Table1[[#This Row],[Selling Price]])</f>
        <v>0.15410907326178033</v>
      </c>
      <c r="T2979">
        <v>3</v>
      </c>
      <c r="U2979" s="2">
        <f>Table1[[#This Row],[Selling Price]]*Table1[[#This Row],[Quantity]]</f>
        <v>179.91</v>
      </c>
      <c r="V2979" s="4">
        <v>0</v>
      </c>
      <c r="W2979">
        <v>351</v>
      </c>
      <c r="X2979" t="s">
        <v>36</v>
      </c>
      <c r="Y2979" t="s">
        <v>68</v>
      </c>
      <c r="Z2979" s="2">
        <v>46.552814547923241</v>
      </c>
    </row>
    <row r="2980" spans="1:26" x14ac:dyDescent="0.35">
      <c r="A2980" t="s">
        <v>1020</v>
      </c>
      <c r="B2980" t="s">
        <v>1021</v>
      </c>
      <c r="C2980" t="s">
        <v>27</v>
      </c>
      <c r="D2980" t="s">
        <v>80</v>
      </c>
      <c r="E2980" t="s">
        <v>81</v>
      </c>
      <c r="F2980" t="s">
        <v>3569</v>
      </c>
      <c r="G2980" t="s">
        <v>3570</v>
      </c>
      <c r="H2980" t="s">
        <v>32</v>
      </c>
      <c r="I2980" t="s">
        <v>3571</v>
      </c>
      <c r="J2980" s="1">
        <v>43051</v>
      </c>
      <c r="K2980" s="1">
        <v>43051</v>
      </c>
      <c r="L2980" t="s">
        <v>1118</v>
      </c>
      <c r="M2980">
        <f>Table1[[#This Row],[Ship Date]]-Table1[[#This Row],[Order Date]]</f>
        <v>0</v>
      </c>
      <c r="N2980">
        <v>11</v>
      </c>
      <c r="O2980" t="s">
        <v>35</v>
      </c>
      <c r="P2980" s="3">
        <v>370.78199999999998</v>
      </c>
      <c r="Q2980" s="3">
        <v>303.79889448041638</v>
      </c>
      <c r="R2980" s="3">
        <f>(Table1[[#This Row],[Selling Price]]-Table1[[#This Row],[Cost Price]])</f>
        <v>66.983105519583603</v>
      </c>
      <c r="S2980" s="12">
        <f>(Table1[[#This Row],[Profit]]/Table1[[#This Row],[Selling Price]])</f>
        <v>0.18065360648462872</v>
      </c>
      <c r="T2980">
        <v>3</v>
      </c>
      <c r="U2980" s="2">
        <f>Table1[[#This Row],[Selling Price]]*Table1[[#This Row],[Quantity]]</f>
        <v>1112.346</v>
      </c>
      <c r="V2980" s="4">
        <v>0.4</v>
      </c>
      <c r="W2980">
        <v>309</v>
      </c>
      <c r="X2980" t="s">
        <v>36</v>
      </c>
      <c r="Y2980" t="s">
        <v>36</v>
      </c>
      <c r="Z2980" s="2">
        <v>261.6424402908163</v>
      </c>
    </row>
    <row r="2981" spans="1:26" x14ac:dyDescent="0.35">
      <c r="A2981" t="s">
        <v>1020</v>
      </c>
      <c r="B2981" t="s">
        <v>1021</v>
      </c>
      <c r="C2981" t="s">
        <v>45</v>
      </c>
      <c r="D2981" t="s">
        <v>80</v>
      </c>
      <c r="E2981" t="s">
        <v>81</v>
      </c>
      <c r="F2981" t="s">
        <v>1703</v>
      </c>
      <c r="G2981" t="s">
        <v>1704</v>
      </c>
      <c r="H2981" t="s">
        <v>32</v>
      </c>
      <c r="I2981" t="s">
        <v>3703</v>
      </c>
      <c r="J2981" s="1">
        <v>43090</v>
      </c>
      <c r="K2981" s="1">
        <v>43097</v>
      </c>
      <c r="L2981" t="s">
        <v>60</v>
      </c>
      <c r="M2981">
        <f>Table1[[#This Row],[Ship Date]]-Table1[[#This Row],[Order Date]]</f>
        <v>7</v>
      </c>
      <c r="N2981">
        <v>12</v>
      </c>
      <c r="O2981" t="s">
        <v>35</v>
      </c>
      <c r="P2981" s="3">
        <v>281.97000000000003</v>
      </c>
      <c r="Q2981" s="3">
        <v>231.57226505080851</v>
      </c>
      <c r="R2981" s="3">
        <f>(Table1[[#This Row],[Selling Price]]-Table1[[#This Row],[Cost Price]])</f>
        <v>50.397734949191516</v>
      </c>
      <c r="S2981" s="12">
        <f>(Table1[[#This Row],[Profit]]/Table1[[#This Row],[Selling Price]])</f>
        <v>0.17873438645668516</v>
      </c>
      <c r="T2981">
        <v>3</v>
      </c>
      <c r="U2981" s="2">
        <f>Table1[[#This Row],[Selling Price]]*Table1[[#This Row],[Quantity]]</f>
        <v>845.91000000000008</v>
      </c>
      <c r="V2981" s="4">
        <v>0</v>
      </c>
      <c r="W2981">
        <v>188</v>
      </c>
      <c r="X2981" t="s">
        <v>68</v>
      </c>
      <c r="Y2981" t="s">
        <v>36</v>
      </c>
      <c r="Z2981" s="2">
        <v>182.2533719194243</v>
      </c>
    </row>
    <row r="2982" spans="1:26" x14ac:dyDescent="0.35">
      <c r="A2982" t="s">
        <v>1020</v>
      </c>
      <c r="B2982" t="s">
        <v>1021</v>
      </c>
      <c r="C2982" t="s">
        <v>55</v>
      </c>
      <c r="D2982" t="s">
        <v>80</v>
      </c>
      <c r="E2982" t="s">
        <v>81</v>
      </c>
      <c r="F2982" t="s">
        <v>3723</v>
      </c>
      <c r="G2982" t="s">
        <v>3724</v>
      </c>
      <c r="H2982" t="s">
        <v>32</v>
      </c>
      <c r="I2982" t="s">
        <v>3725</v>
      </c>
      <c r="J2982" s="1">
        <v>41976</v>
      </c>
      <c r="K2982" s="1">
        <v>41982</v>
      </c>
      <c r="L2982" t="s">
        <v>60</v>
      </c>
      <c r="M2982">
        <f>Table1[[#This Row],[Ship Date]]-Table1[[#This Row],[Order Date]]</f>
        <v>6</v>
      </c>
      <c r="N2982">
        <v>12</v>
      </c>
      <c r="O2982" t="s">
        <v>35</v>
      </c>
      <c r="P2982" s="3">
        <v>479.96</v>
      </c>
      <c r="Q2982" s="3">
        <v>394.06136812276219</v>
      </c>
      <c r="R2982" s="3">
        <f>(Table1[[#This Row],[Selling Price]]-Table1[[#This Row],[Cost Price]])</f>
        <v>85.89863187723779</v>
      </c>
      <c r="S2982" s="12">
        <f>(Table1[[#This Row],[Profit]]/Table1[[#This Row],[Selling Price]])</f>
        <v>0.17897039727735184</v>
      </c>
      <c r="T2982">
        <v>4</v>
      </c>
      <c r="U2982" s="2">
        <f>Table1[[#This Row],[Selling Price]]*Table1[[#This Row],[Quantity]]</f>
        <v>1919.84</v>
      </c>
      <c r="V2982" s="4">
        <v>0</v>
      </c>
      <c r="W2982">
        <v>168</v>
      </c>
      <c r="X2982" t="s">
        <v>68</v>
      </c>
      <c r="Y2982" t="s">
        <v>36</v>
      </c>
      <c r="Z2982" s="2">
        <v>279.34744055029392</v>
      </c>
    </row>
    <row r="2983" spans="1:26" x14ac:dyDescent="0.35">
      <c r="A2983" t="s">
        <v>1020</v>
      </c>
      <c r="B2983" t="s">
        <v>1021</v>
      </c>
      <c r="C2983" t="s">
        <v>45</v>
      </c>
      <c r="D2983" t="s">
        <v>80</v>
      </c>
      <c r="E2983" t="s">
        <v>162</v>
      </c>
      <c r="F2983" t="s">
        <v>1810</v>
      </c>
      <c r="G2983" t="s">
        <v>1811</v>
      </c>
      <c r="H2983" t="s">
        <v>32</v>
      </c>
      <c r="I2983" t="s">
        <v>4015</v>
      </c>
      <c r="J2983" s="1">
        <v>42356</v>
      </c>
      <c r="K2983" s="1">
        <v>42356</v>
      </c>
      <c r="L2983" t="s">
        <v>1118</v>
      </c>
      <c r="M2983">
        <f>Table1[[#This Row],[Ship Date]]-Table1[[#This Row],[Order Date]]</f>
        <v>0</v>
      </c>
      <c r="N2983">
        <v>12</v>
      </c>
      <c r="O2983" t="s">
        <v>35</v>
      </c>
      <c r="P2983" s="3">
        <v>166.24</v>
      </c>
      <c r="Q2983" s="3">
        <v>126.38826121907969</v>
      </c>
      <c r="R2983" s="3">
        <f>(Table1[[#This Row],[Selling Price]]-Table1[[#This Row],[Cost Price]])</f>
        <v>39.851738780920314</v>
      </c>
      <c r="S2983" s="12">
        <f>(Table1[[#This Row],[Profit]]/Table1[[#This Row],[Selling Price]])</f>
        <v>0.23972412644923191</v>
      </c>
      <c r="T2983">
        <v>1</v>
      </c>
      <c r="U2983" s="2">
        <f>Table1[[#This Row],[Selling Price]]*Table1[[#This Row],[Quantity]]</f>
        <v>166.24</v>
      </c>
      <c r="V2983" s="4">
        <v>0</v>
      </c>
      <c r="W2983">
        <v>129</v>
      </c>
      <c r="X2983" t="s">
        <v>36</v>
      </c>
      <c r="Y2983" t="s">
        <v>36</v>
      </c>
      <c r="Z2983" s="2">
        <v>636.65072957365464</v>
      </c>
    </row>
    <row r="2984" spans="1:26" x14ac:dyDescent="0.35">
      <c r="A2984" t="s">
        <v>1020</v>
      </c>
      <c r="B2984" t="s">
        <v>1021</v>
      </c>
      <c r="C2984" t="s">
        <v>64</v>
      </c>
      <c r="D2984" t="s">
        <v>80</v>
      </c>
      <c r="E2984" t="s">
        <v>81</v>
      </c>
      <c r="F2984" t="s">
        <v>4312</v>
      </c>
      <c r="G2984" t="s">
        <v>4313</v>
      </c>
      <c r="H2984" t="s">
        <v>32</v>
      </c>
      <c r="I2984" t="s">
        <v>4311</v>
      </c>
      <c r="J2984" s="1">
        <v>42031</v>
      </c>
      <c r="K2984" s="1">
        <v>42033</v>
      </c>
      <c r="L2984" t="s">
        <v>34</v>
      </c>
      <c r="M2984">
        <f>Table1[[#This Row],[Ship Date]]-Table1[[#This Row],[Order Date]]</f>
        <v>2</v>
      </c>
      <c r="N2984">
        <v>1</v>
      </c>
      <c r="O2984" t="s">
        <v>35</v>
      </c>
      <c r="P2984" s="3">
        <v>155.37</v>
      </c>
      <c r="Q2984" s="3">
        <v>101.8407552293222</v>
      </c>
      <c r="R2984" s="3">
        <f>(Table1[[#This Row],[Selling Price]]-Table1[[#This Row],[Cost Price]])</f>
        <v>53.529244770677806</v>
      </c>
      <c r="S2984" s="12">
        <f>(Table1[[#This Row],[Profit]]/Table1[[#This Row],[Selling Price]])</f>
        <v>0.34452754566954885</v>
      </c>
      <c r="T2984">
        <v>1</v>
      </c>
      <c r="U2984" s="2">
        <f>Table1[[#This Row],[Selling Price]]*Table1[[#This Row],[Quantity]]</f>
        <v>155.37</v>
      </c>
      <c r="V2984" s="4">
        <v>0.4</v>
      </c>
      <c r="W2984">
        <v>235</v>
      </c>
      <c r="X2984" t="s">
        <v>36</v>
      </c>
      <c r="Y2984" t="s">
        <v>36</v>
      </c>
      <c r="Z2984" s="2">
        <v>479.11581852234161</v>
      </c>
    </row>
    <row r="2985" spans="1:26" x14ac:dyDescent="0.35">
      <c r="A2985" t="s">
        <v>1020</v>
      </c>
      <c r="B2985" t="s">
        <v>1021</v>
      </c>
      <c r="C2985" t="s">
        <v>27</v>
      </c>
      <c r="D2985" t="s">
        <v>80</v>
      </c>
      <c r="E2985" t="s">
        <v>162</v>
      </c>
      <c r="F2985" t="s">
        <v>5034</v>
      </c>
      <c r="G2985" t="s">
        <v>5035</v>
      </c>
      <c r="H2985" t="s">
        <v>32</v>
      </c>
      <c r="I2985" t="s">
        <v>5036</v>
      </c>
      <c r="J2985" s="1">
        <v>43083</v>
      </c>
      <c r="K2985" s="1">
        <v>43089</v>
      </c>
      <c r="L2985" t="s">
        <v>60</v>
      </c>
      <c r="M2985">
        <f>Table1[[#This Row],[Ship Date]]-Table1[[#This Row],[Order Date]]</f>
        <v>6</v>
      </c>
      <c r="N2985">
        <v>12</v>
      </c>
      <c r="O2985" t="s">
        <v>35</v>
      </c>
      <c r="P2985" s="3">
        <v>227.976</v>
      </c>
      <c r="Q2985" s="3">
        <v>149.69303270546629</v>
      </c>
      <c r="R2985" s="3">
        <f>(Table1[[#This Row],[Selling Price]]-Table1[[#This Row],[Cost Price]])</f>
        <v>78.282967294533705</v>
      </c>
      <c r="S2985" s="12">
        <f>(Table1[[#This Row],[Profit]]/Table1[[#This Row],[Selling Price]])</f>
        <v>0.343382493308654</v>
      </c>
      <c r="T2985">
        <v>3</v>
      </c>
      <c r="U2985" s="2">
        <f>Table1[[#This Row],[Selling Price]]*Table1[[#This Row],[Quantity]]</f>
        <v>683.928</v>
      </c>
      <c r="V2985" s="4">
        <v>0.2</v>
      </c>
      <c r="W2985">
        <v>334</v>
      </c>
      <c r="X2985" t="s">
        <v>68</v>
      </c>
      <c r="Y2985" t="s">
        <v>68</v>
      </c>
      <c r="Z2985" s="2">
        <v>132.39666081237351</v>
      </c>
    </row>
    <row r="2986" spans="1:26" x14ac:dyDescent="0.35">
      <c r="A2986" t="s">
        <v>1020</v>
      </c>
      <c r="B2986" t="s">
        <v>1021</v>
      </c>
      <c r="C2986" t="s">
        <v>64</v>
      </c>
      <c r="D2986" t="s">
        <v>80</v>
      </c>
      <c r="E2986" t="s">
        <v>81</v>
      </c>
      <c r="F2986" t="s">
        <v>583</v>
      </c>
      <c r="G2986" t="s">
        <v>584</v>
      </c>
      <c r="H2986" t="s">
        <v>32</v>
      </c>
      <c r="I2986" t="s">
        <v>5197</v>
      </c>
      <c r="J2986" s="1">
        <v>42458</v>
      </c>
      <c r="K2986" s="1">
        <v>42462</v>
      </c>
      <c r="L2986" t="s">
        <v>34</v>
      </c>
      <c r="M2986">
        <f>Table1[[#This Row],[Ship Date]]-Table1[[#This Row],[Order Date]]</f>
        <v>4</v>
      </c>
      <c r="N2986">
        <v>3</v>
      </c>
      <c r="O2986" t="s">
        <v>106</v>
      </c>
      <c r="P2986" s="3">
        <v>812.73599999999999</v>
      </c>
      <c r="Q2986" s="3">
        <v>641.36504878417691</v>
      </c>
      <c r="R2986" s="3">
        <f>(Table1[[#This Row],[Selling Price]]-Table1[[#This Row],[Cost Price]])</f>
        <v>171.37095121582308</v>
      </c>
      <c r="S2986" s="12">
        <f>(Table1[[#This Row],[Profit]]/Table1[[#This Row],[Selling Price]])</f>
        <v>0.21085684799962484</v>
      </c>
      <c r="T2986">
        <v>8</v>
      </c>
      <c r="U2986" s="2">
        <f>Table1[[#This Row],[Selling Price]]*Table1[[#This Row],[Quantity]]</f>
        <v>6501.8879999999999</v>
      </c>
      <c r="V2986" s="4">
        <v>0.2</v>
      </c>
      <c r="W2986">
        <v>338</v>
      </c>
      <c r="X2986" t="s">
        <v>36</v>
      </c>
      <c r="Y2986" t="s">
        <v>36</v>
      </c>
      <c r="Z2986" s="2">
        <v>267.18245334602341</v>
      </c>
    </row>
    <row r="2987" spans="1:26" x14ac:dyDescent="0.35">
      <c r="A2987" t="s">
        <v>1020</v>
      </c>
      <c r="B2987" t="s">
        <v>1021</v>
      </c>
      <c r="C2987" t="s">
        <v>27</v>
      </c>
      <c r="D2987" t="s">
        <v>80</v>
      </c>
      <c r="E2987" t="s">
        <v>162</v>
      </c>
      <c r="F2987" t="s">
        <v>5462</v>
      </c>
      <c r="G2987" t="s">
        <v>5463</v>
      </c>
      <c r="H2987" t="s">
        <v>32</v>
      </c>
      <c r="I2987" t="s">
        <v>5464</v>
      </c>
      <c r="J2987" s="1">
        <v>42856</v>
      </c>
      <c r="K2987" s="1">
        <v>42860</v>
      </c>
      <c r="L2987" t="s">
        <v>60</v>
      </c>
      <c r="M2987">
        <f>Table1[[#This Row],[Ship Date]]-Table1[[#This Row],[Order Date]]</f>
        <v>4</v>
      </c>
      <c r="N2987">
        <v>5</v>
      </c>
      <c r="O2987" t="s">
        <v>51</v>
      </c>
      <c r="P2987" s="3">
        <v>48.9</v>
      </c>
      <c r="Q2987" s="3">
        <v>33.507102277536298</v>
      </c>
      <c r="R2987" s="3">
        <f>(Table1[[#This Row],[Selling Price]]-Table1[[#This Row],[Cost Price]])</f>
        <v>15.392897722463701</v>
      </c>
      <c r="S2987" s="12">
        <f>(Table1[[#This Row],[Profit]]/Table1[[#This Row],[Selling Price]])</f>
        <v>0.31478318450846016</v>
      </c>
      <c r="T2987">
        <v>5</v>
      </c>
      <c r="U2987" s="2">
        <f>Table1[[#This Row],[Selling Price]]*Table1[[#This Row],[Quantity]]</f>
        <v>244.5</v>
      </c>
      <c r="V2987" s="4">
        <v>0</v>
      </c>
      <c r="W2987">
        <v>338</v>
      </c>
      <c r="X2987" t="s">
        <v>36</v>
      </c>
      <c r="Y2987" t="s">
        <v>52</v>
      </c>
      <c r="Z2987" s="2">
        <v>19.8223012589356</v>
      </c>
    </row>
    <row r="2988" spans="1:26" x14ac:dyDescent="0.35">
      <c r="A2988" t="s">
        <v>1020</v>
      </c>
      <c r="B2988" t="s">
        <v>1021</v>
      </c>
      <c r="C2988" t="s">
        <v>64</v>
      </c>
      <c r="D2988" t="s">
        <v>80</v>
      </c>
      <c r="E2988" t="s">
        <v>162</v>
      </c>
      <c r="F2988" t="s">
        <v>3183</v>
      </c>
      <c r="G2988" t="s">
        <v>3184</v>
      </c>
      <c r="H2988" t="s">
        <v>32</v>
      </c>
      <c r="I2988" t="s">
        <v>6411</v>
      </c>
      <c r="J2988" s="1">
        <v>43083</v>
      </c>
      <c r="K2988" s="1">
        <v>43089</v>
      </c>
      <c r="L2988" t="s">
        <v>60</v>
      </c>
      <c r="M2988">
        <f>Table1[[#This Row],[Ship Date]]-Table1[[#This Row],[Order Date]]</f>
        <v>6</v>
      </c>
      <c r="N2988">
        <v>12</v>
      </c>
      <c r="O2988" t="s">
        <v>35</v>
      </c>
      <c r="P2988" s="3">
        <v>44.75</v>
      </c>
      <c r="Q2988" s="3">
        <v>33.728043876426277</v>
      </c>
      <c r="R2988" s="3">
        <f>(Table1[[#This Row],[Selling Price]]-Table1[[#This Row],[Cost Price]])</f>
        <v>11.021956123573723</v>
      </c>
      <c r="S2988" s="12">
        <f>(Table1[[#This Row],[Profit]]/Table1[[#This Row],[Selling Price]])</f>
        <v>0.24630069549885414</v>
      </c>
      <c r="T2988">
        <v>5</v>
      </c>
      <c r="U2988" s="2">
        <f>Table1[[#This Row],[Selling Price]]*Table1[[#This Row],[Quantity]]</f>
        <v>223.75</v>
      </c>
      <c r="V2988" s="4">
        <v>0</v>
      </c>
      <c r="W2988">
        <v>140</v>
      </c>
      <c r="X2988" t="s">
        <v>68</v>
      </c>
      <c r="Y2988" t="s">
        <v>52</v>
      </c>
      <c r="Z2988" s="2">
        <v>18.40910623326652</v>
      </c>
    </row>
    <row r="2989" spans="1:26" x14ac:dyDescent="0.35">
      <c r="A2989" t="s">
        <v>1020</v>
      </c>
      <c r="B2989" t="s">
        <v>1021</v>
      </c>
      <c r="C2989" t="s">
        <v>64</v>
      </c>
      <c r="D2989" t="s">
        <v>80</v>
      </c>
      <c r="E2989" t="s">
        <v>81</v>
      </c>
      <c r="F2989" t="s">
        <v>1583</v>
      </c>
      <c r="G2989" t="s">
        <v>1584</v>
      </c>
      <c r="H2989" t="s">
        <v>32</v>
      </c>
      <c r="I2989" t="s">
        <v>6720</v>
      </c>
      <c r="J2989" s="1">
        <v>42712</v>
      </c>
      <c r="K2989" s="1">
        <v>42716</v>
      </c>
      <c r="L2989" t="s">
        <v>60</v>
      </c>
      <c r="M2989">
        <f>Table1[[#This Row],[Ship Date]]-Table1[[#This Row],[Order Date]]</f>
        <v>4</v>
      </c>
      <c r="N2989">
        <v>12</v>
      </c>
      <c r="O2989" t="s">
        <v>35</v>
      </c>
      <c r="P2989" s="3">
        <v>249.584</v>
      </c>
      <c r="Q2989" s="3">
        <v>181.56370888245789</v>
      </c>
      <c r="R2989" s="3">
        <f>(Table1[[#This Row],[Selling Price]]-Table1[[#This Row],[Cost Price]])</f>
        <v>68.020291117542115</v>
      </c>
      <c r="S2989" s="12">
        <f>(Table1[[#This Row],[Profit]]/Table1[[#This Row],[Selling Price]])</f>
        <v>0.27253466214798272</v>
      </c>
      <c r="T2989">
        <v>2</v>
      </c>
      <c r="U2989" s="2">
        <f>Table1[[#This Row],[Selling Price]]*Table1[[#This Row],[Quantity]]</f>
        <v>499.16800000000001</v>
      </c>
      <c r="V2989" s="4">
        <v>0.2</v>
      </c>
      <c r="W2989">
        <v>265</v>
      </c>
      <c r="X2989" t="s">
        <v>36</v>
      </c>
      <c r="Y2989" t="s">
        <v>36</v>
      </c>
      <c r="Z2989" s="2">
        <v>536.17111085434078</v>
      </c>
    </row>
    <row r="2990" spans="1:26" x14ac:dyDescent="0.35">
      <c r="A2990" t="s">
        <v>1020</v>
      </c>
      <c r="B2990" t="s">
        <v>1021</v>
      </c>
      <c r="C2990" t="s">
        <v>39</v>
      </c>
      <c r="D2990" t="s">
        <v>80</v>
      </c>
      <c r="E2990" t="s">
        <v>162</v>
      </c>
      <c r="F2990" t="s">
        <v>1534</v>
      </c>
      <c r="G2990" t="s">
        <v>1535</v>
      </c>
      <c r="H2990" t="s">
        <v>32</v>
      </c>
      <c r="I2990" t="s">
        <v>6917</v>
      </c>
      <c r="J2990" s="1">
        <v>42998</v>
      </c>
      <c r="K2990" s="1">
        <v>43004</v>
      </c>
      <c r="L2990" t="s">
        <v>60</v>
      </c>
      <c r="M2990">
        <f>Table1[[#This Row],[Ship Date]]-Table1[[#This Row],[Order Date]]</f>
        <v>6</v>
      </c>
      <c r="N2990">
        <v>9</v>
      </c>
      <c r="O2990" t="s">
        <v>61</v>
      </c>
      <c r="P2990" s="3">
        <v>72.64</v>
      </c>
      <c r="Q2990" s="3">
        <v>55.223537593933457</v>
      </c>
      <c r="R2990" s="3">
        <f>(Table1[[#This Row],[Selling Price]]-Table1[[#This Row],[Cost Price]])</f>
        <v>17.416462406066543</v>
      </c>
      <c r="S2990" s="12">
        <f>(Table1[[#This Row],[Profit]]/Table1[[#This Row],[Selling Price]])</f>
        <v>0.23976407497338303</v>
      </c>
      <c r="T2990">
        <v>2</v>
      </c>
      <c r="U2990" s="2">
        <f>Table1[[#This Row],[Selling Price]]*Table1[[#This Row],[Quantity]]</f>
        <v>145.28</v>
      </c>
      <c r="V2990" s="4">
        <v>0</v>
      </c>
      <c r="W2990">
        <v>416</v>
      </c>
      <c r="X2990" t="s">
        <v>68</v>
      </c>
      <c r="Y2990" t="s">
        <v>68</v>
      </c>
      <c r="Z2990" s="2">
        <v>130.82484390631279</v>
      </c>
    </row>
    <row r="2991" spans="1:26" x14ac:dyDescent="0.35">
      <c r="A2991" t="s">
        <v>1020</v>
      </c>
      <c r="B2991" t="s">
        <v>1021</v>
      </c>
      <c r="C2991" t="s">
        <v>27</v>
      </c>
      <c r="D2991" t="s">
        <v>80</v>
      </c>
      <c r="E2991" t="s">
        <v>81</v>
      </c>
      <c r="F2991" t="s">
        <v>3660</v>
      </c>
      <c r="G2991" t="s">
        <v>3661</v>
      </c>
      <c r="H2991" t="s">
        <v>32</v>
      </c>
      <c r="I2991" t="s">
        <v>6972</v>
      </c>
      <c r="J2991" s="1">
        <v>42829</v>
      </c>
      <c r="K2991" s="1">
        <v>42833</v>
      </c>
      <c r="L2991" t="s">
        <v>60</v>
      </c>
      <c r="M2991">
        <f>Table1[[#This Row],[Ship Date]]-Table1[[#This Row],[Order Date]]</f>
        <v>4</v>
      </c>
      <c r="N2991">
        <v>4</v>
      </c>
      <c r="O2991" t="s">
        <v>106</v>
      </c>
      <c r="P2991" s="3">
        <v>383.84</v>
      </c>
      <c r="Q2991" s="3">
        <v>294.63611904415359</v>
      </c>
      <c r="R2991" s="3">
        <f>(Table1[[#This Row],[Selling Price]]-Table1[[#This Row],[Cost Price]])</f>
        <v>89.203880955846387</v>
      </c>
      <c r="S2991" s="12">
        <f>(Table1[[#This Row],[Profit]]/Table1[[#This Row],[Selling Price]])</f>
        <v>0.23239860607504792</v>
      </c>
      <c r="T2991">
        <v>4</v>
      </c>
      <c r="U2991" s="2">
        <f>Table1[[#This Row],[Selling Price]]*Table1[[#This Row],[Quantity]]</f>
        <v>1535.36</v>
      </c>
      <c r="V2991" s="4">
        <v>0.2</v>
      </c>
      <c r="W2991">
        <v>107</v>
      </c>
      <c r="X2991" t="s">
        <v>36</v>
      </c>
      <c r="Y2991" t="s">
        <v>36</v>
      </c>
      <c r="Z2991" s="2">
        <v>257.48769974505569</v>
      </c>
    </row>
    <row r="2992" spans="1:26" x14ac:dyDescent="0.35">
      <c r="A2992" t="s">
        <v>1020</v>
      </c>
      <c r="B2992" t="s">
        <v>1021</v>
      </c>
      <c r="C2992" t="s">
        <v>55</v>
      </c>
      <c r="D2992" t="s">
        <v>80</v>
      </c>
      <c r="E2992" t="s">
        <v>81</v>
      </c>
      <c r="F2992" t="s">
        <v>3483</v>
      </c>
      <c r="G2992" t="s">
        <v>3484</v>
      </c>
      <c r="H2992" t="s">
        <v>32</v>
      </c>
      <c r="I2992" t="s">
        <v>6988</v>
      </c>
      <c r="J2992" s="1">
        <v>42212</v>
      </c>
      <c r="K2992" s="1">
        <v>42218</v>
      </c>
      <c r="L2992" t="s">
        <v>60</v>
      </c>
      <c r="M2992">
        <f>Table1[[#This Row],[Ship Date]]-Table1[[#This Row],[Order Date]]</f>
        <v>6</v>
      </c>
      <c r="N2992">
        <v>7</v>
      </c>
      <c r="O2992" t="s">
        <v>51</v>
      </c>
      <c r="P2992" s="3">
        <v>29.97</v>
      </c>
      <c r="Q2992" s="3">
        <v>22.76530752732797</v>
      </c>
      <c r="R2992" s="3">
        <f>(Table1[[#This Row],[Selling Price]]-Table1[[#This Row],[Cost Price]])</f>
        <v>7.2046924726720292</v>
      </c>
      <c r="S2992" s="12">
        <f>(Table1[[#This Row],[Profit]]/Table1[[#This Row],[Selling Price]])</f>
        <v>0.24039681256830261</v>
      </c>
      <c r="T2992">
        <v>3</v>
      </c>
      <c r="U2992" s="2">
        <f>Table1[[#This Row],[Selling Price]]*Table1[[#This Row],[Quantity]]</f>
        <v>89.91</v>
      </c>
      <c r="V2992" s="4">
        <v>0</v>
      </c>
      <c r="W2992">
        <v>493</v>
      </c>
      <c r="X2992" t="s">
        <v>68</v>
      </c>
      <c r="Y2992" t="s">
        <v>52</v>
      </c>
      <c r="Z2992" s="2">
        <v>18.487606134149139</v>
      </c>
    </row>
    <row r="2993" spans="1:26" x14ac:dyDescent="0.35">
      <c r="A2993" t="s">
        <v>1020</v>
      </c>
      <c r="B2993" t="s">
        <v>1021</v>
      </c>
      <c r="C2993" t="s">
        <v>64</v>
      </c>
      <c r="D2993" t="s">
        <v>80</v>
      </c>
      <c r="E2993" t="s">
        <v>81</v>
      </c>
      <c r="F2993" t="s">
        <v>1596</v>
      </c>
      <c r="G2993" t="s">
        <v>1597</v>
      </c>
      <c r="H2993" t="s">
        <v>32</v>
      </c>
      <c r="I2993" t="s">
        <v>7198</v>
      </c>
      <c r="J2993" s="1">
        <v>42124</v>
      </c>
      <c r="K2993" s="1">
        <v>42130</v>
      </c>
      <c r="L2993" t="s">
        <v>60</v>
      </c>
      <c r="M2993">
        <f>Table1[[#This Row],[Ship Date]]-Table1[[#This Row],[Order Date]]</f>
        <v>6</v>
      </c>
      <c r="N2993">
        <v>4</v>
      </c>
      <c r="O2993" t="s">
        <v>106</v>
      </c>
      <c r="P2993" s="3">
        <v>19.8</v>
      </c>
      <c r="Q2993" s="3">
        <v>14.41859270265387</v>
      </c>
      <c r="R2993" s="3">
        <f>(Table1[[#This Row],[Selling Price]]-Table1[[#This Row],[Cost Price]])</f>
        <v>5.3814072973461311</v>
      </c>
      <c r="S2993" s="12">
        <f>(Table1[[#This Row],[Profit]]/Table1[[#This Row],[Selling Price]])</f>
        <v>0.27178824734071366</v>
      </c>
      <c r="T2993">
        <v>5</v>
      </c>
      <c r="U2993" s="2">
        <f>Table1[[#This Row],[Selling Price]]*Table1[[#This Row],[Quantity]]</f>
        <v>99</v>
      </c>
      <c r="V2993" s="4">
        <v>0.2</v>
      </c>
      <c r="W2993">
        <v>260</v>
      </c>
      <c r="X2993" t="s">
        <v>68</v>
      </c>
      <c r="Y2993" t="s">
        <v>52</v>
      </c>
      <c r="Z2993" s="2">
        <v>6.5966991745872434</v>
      </c>
    </row>
    <row r="2994" spans="1:26" x14ac:dyDescent="0.35">
      <c r="A2994" t="s">
        <v>1020</v>
      </c>
      <c r="B2994" t="s">
        <v>1021</v>
      </c>
      <c r="C2994" t="s">
        <v>39</v>
      </c>
      <c r="D2994" t="s">
        <v>80</v>
      </c>
      <c r="E2994" t="s">
        <v>81</v>
      </c>
      <c r="F2994" t="s">
        <v>7386</v>
      </c>
      <c r="G2994" t="s">
        <v>7387</v>
      </c>
      <c r="H2994" t="s">
        <v>32</v>
      </c>
      <c r="I2994" t="s">
        <v>7388</v>
      </c>
      <c r="J2994" s="1">
        <v>41834</v>
      </c>
      <c r="K2994" s="1">
        <v>41838</v>
      </c>
      <c r="L2994" t="s">
        <v>60</v>
      </c>
      <c r="M2994">
        <f>Table1[[#This Row],[Ship Date]]-Table1[[#This Row],[Order Date]]</f>
        <v>4</v>
      </c>
      <c r="N2994">
        <v>7</v>
      </c>
      <c r="O2994" t="s">
        <v>51</v>
      </c>
      <c r="P2994" s="3">
        <v>13.494</v>
      </c>
      <c r="Q2994" s="3">
        <v>9.7824346277275787</v>
      </c>
      <c r="R2994" s="3">
        <f>(Table1[[#This Row],[Selling Price]]-Table1[[#This Row],[Cost Price]])</f>
        <v>3.7115653722724211</v>
      </c>
      <c r="S2994" s="12">
        <f>(Table1[[#This Row],[Profit]]/Table1[[#This Row],[Selling Price]])</f>
        <v>0.2750530141005203</v>
      </c>
      <c r="T2994">
        <v>1</v>
      </c>
      <c r="U2994" s="2">
        <f>Table1[[#This Row],[Selling Price]]*Table1[[#This Row],[Quantity]]</f>
        <v>13.494</v>
      </c>
      <c r="V2994" s="4">
        <v>0.4</v>
      </c>
      <c r="W2994">
        <v>499</v>
      </c>
      <c r="X2994" t="s">
        <v>36</v>
      </c>
      <c r="Y2994" t="s">
        <v>68</v>
      </c>
      <c r="Z2994" s="2">
        <v>59.502946985842641</v>
      </c>
    </row>
    <row r="2995" spans="1:26" x14ac:dyDescent="0.35">
      <c r="A2995" t="s">
        <v>1020</v>
      </c>
      <c r="B2995" t="s">
        <v>1021</v>
      </c>
      <c r="C2995" t="s">
        <v>64</v>
      </c>
      <c r="D2995" t="s">
        <v>80</v>
      </c>
      <c r="E2995" t="s">
        <v>162</v>
      </c>
      <c r="F2995" t="s">
        <v>1969</v>
      </c>
      <c r="G2995" t="s">
        <v>1970</v>
      </c>
      <c r="H2995" t="s">
        <v>32</v>
      </c>
      <c r="I2995" t="s">
        <v>7462</v>
      </c>
      <c r="J2995" s="1">
        <v>42715</v>
      </c>
      <c r="K2995" s="1">
        <v>42715</v>
      </c>
      <c r="L2995" t="s">
        <v>1118</v>
      </c>
      <c r="M2995">
        <f>Table1[[#This Row],[Ship Date]]-Table1[[#This Row],[Order Date]]</f>
        <v>0</v>
      </c>
      <c r="N2995">
        <v>12</v>
      </c>
      <c r="O2995" t="s">
        <v>35</v>
      </c>
      <c r="P2995" s="3">
        <v>119.96</v>
      </c>
      <c r="Q2995" s="3">
        <v>84.101172590466561</v>
      </c>
      <c r="R2995" s="3">
        <f>(Table1[[#This Row],[Selling Price]]-Table1[[#This Row],[Cost Price]])</f>
        <v>35.858827409533433</v>
      </c>
      <c r="S2995" s="12">
        <f>(Table1[[#This Row],[Profit]]/Table1[[#This Row],[Selling Price]])</f>
        <v>0.29892320281371654</v>
      </c>
      <c r="T2995">
        <v>4</v>
      </c>
      <c r="U2995" s="2">
        <f>Table1[[#This Row],[Selling Price]]*Table1[[#This Row],[Quantity]]</f>
        <v>479.84</v>
      </c>
      <c r="V2995" s="4">
        <v>0</v>
      </c>
      <c r="W2995">
        <v>461</v>
      </c>
      <c r="X2995" t="s">
        <v>36</v>
      </c>
      <c r="Y2995" t="s">
        <v>68</v>
      </c>
      <c r="Z2995" s="2">
        <v>43.376779608449503</v>
      </c>
    </row>
    <row r="2996" spans="1:26" x14ac:dyDescent="0.35">
      <c r="A2996" t="s">
        <v>1020</v>
      </c>
      <c r="B2996" t="s">
        <v>1021</v>
      </c>
      <c r="C2996" t="s">
        <v>45</v>
      </c>
      <c r="D2996" t="s">
        <v>80</v>
      </c>
      <c r="E2996" t="s">
        <v>162</v>
      </c>
      <c r="F2996" t="s">
        <v>8135</v>
      </c>
      <c r="G2996" t="s">
        <v>8136</v>
      </c>
      <c r="H2996" t="s">
        <v>32</v>
      </c>
      <c r="I2996" t="s">
        <v>8137</v>
      </c>
      <c r="J2996" s="1">
        <v>43046</v>
      </c>
      <c r="K2996" s="1">
        <v>43050</v>
      </c>
      <c r="L2996" t="s">
        <v>60</v>
      </c>
      <c r="M2996">
        <f>Table1[[#This Row],[Ship Date]]-Table1[[#This Row],[Order Date]]</f>
        <v>4</v>
      </c>
      <c r="N2996">
        <v>11</v>
      </c>
      <c r="O2996" t="s">
        <v>35</v>
      </c>
      <c r="P2996" s="3">
        <v>7.88</v>
      </c>
      <c r="Q2996" s="3">
        <v>5.2161030333235923</v>
      </c>
      <c r="R2996" s="3">
        <f>(Table1[[#This Row],[Selling Price]]-Table1[[#This Row],[Cost Price]])</f>
        <v>2.6638969666764076</v>
      </c>
      <c r="S2996" s="12">
        <f>(Table1[[#This Row],[Profit]]/Table1[[#This Row],[Selling Price]])</f>
        <v>0.33805799069497561</v>
      </c>
      <c r="T2996">
        <v>4</v>
      </c>
      <c r="U2996" s="2">
        <f>Table1[[#This Row],[Selling Price]]*Table1[[#This Row],[Quantity]]</f>
        <v>31.52</v>
      </c>
      <c r="V2996" s="4">
        <v>0</v>
      </c>
      <c r="W2996">
        <v>414</v>
      </c>
      <c r="X2996" t="s">
        <v>36</v>
      </c>
      <c r="Y2996" t="s">
        <v>52</v>
      </c>
      <c r="Z2996" s="2">
        <v>2.4073797650834678</v>
      </c>
    </row>
    <row r="2997" spans="1:26" x14ac:dyDescent="0.35">
      <c r="A2997" t="s">
        <v>1020</v>
      </c>
      <c r="B2997" t="s">
        <v>1021</v>
      </c>
      <c r="C2997" t="s">
        <v>27</v>
      </c>
      <c r="D2997" t="s">
        <v>80</v>
      </c>
      <c r="E2997" t="s">
        <v>162</v>
      </c>
      <c r="F2997" t="s">
        <v>2165</v>
      </c>
      <c r="G2997" t="s">
        <v>2166</v>
      </c>
      <c r="H2997" t="s">
        <v>32</v>
      </c>
      <c r="I2997" t="s">
        <v>8271</v>
      </c>
      <c r="J2997" s="1">
        <v>43052</v>
      </c>
      <c r="K2997" s="1">
        <v>43059</v>
      </c>
      <c r="L2997" t="s">
        <v>60</v>
      </c>
      <c r="M2997">
        <f>Table1[[#This Row],[Ship Date]]-Table1[[#This Row],[Order Date]]</f>
        <v>7</v>
      </c>
      <c r="N2997">
        <v>11</v>
      </c>
      <c r="O2997" t="s">
        <v>35</v>
      </c>
      <c r="P2997" s="3">
        <v>239.92</v>
      </c>
      <c r="Q2997" s="3">
        <v>192.80293786507821</v>
      </c>
      <c r="R2997" s="3">
        <f>(Table1[[#This Row],[Selling Price]]-Table1[[#This Row],[Cost Price]])</f>
        <v>47.117062134921781</v>
      </c>
      <c r="S2997" s="12">
        <f>(Table1[[#This Row],[Profit]]/Table1[[#This Row],[Selling Price]])</f>
        <v>0.1963865544136453</v>
      </c>
      <c r="T2997">
        <v>8</v>
      </c>
      <c r="U2997" s="2">
        <f>Table1[[#This Row],[Selling Price]]*Table1[[#This Row],[Quantity]]</f>
        <v>1919.36</v>
      </c>
      <c r="V2997" s="4">
        <v>0</v>
      </c>
      <c r="W2997">
        <v>494</v>
      </c>
      <c r="X2997" t="s">
        <v>68</v>
      </c>
      <c r="Y2997" t="s">
        <v>68</v>
      </c>
      <c r="Z2997" s="2">
        <v>92.467815755897817</v>
      </c>
    </row>
    <row r="2998" spans="1:26" x14ac:dyDescent="0.35">
      <c r="A2998" t="s">
        <v>1020</v>
      </c>
      <c r="B2998" t="s">
        <v>1021</v>
      </c>
      <c r="C2998" t="s">
        <v>64</v>
      </c>
      <c r="D2998" t="s">
        <v>80</v>
      </c>
      <c r="E2998" t="s">
        <v>162</v>
      </c>
      <c r="F2998" t="s">
        <v>6024</v>
      </c>
      <c r="G2998" t="s">
        <v>6025</v>
      </c>
      <c r="H2998" t="s">
        <v>32</v>
      </c>
      <c r="I2998" t="s">
        <v>8588</v>
      </c>
      <c r="J2998" s="1">
        <v>41925</v>
      </c>
      <c r="K2998" s="1">
        <v>41927</v>
      </c>
      <c r="L2998" t="s">
        <v>199</v>
      </c>
      <c r="M2998">
        <f>Table1[[#This Row],[Ship Date]]-Table1[[#This Row],[Order Date]]</f>
        <v>2</v>
      </c>
      <c r="N2998">
        <v>10</v>
      </c>
      <c r="O2998" t="s">
        <v>61</v>
      </c>
      <c r="P2998" s="3">
        <v>22.96</v>
      </c>
      <c r="Q2998" s="3">
        <v>18.183384299064642</v>
      </c>
      <c r="R2998" s="3">
        <f>(Table1[[#This Row],[Selling Price]]-Table1[[#This Row],[Cost Price]])</f>
        <v>4.7766157009353591</v>
      </c>
      <c r="S2998" s="12">
        <f>(Table1[[#This Row],[Profit]]/Table1[[#This Row],[Selling Price]])</f>
        <v>0.20804075352505919</v>
      </c>
      <c r="T2998">
        <v>2</v>
      </c>
      <c r="U2998" s="2">
        <f>Table1[[#This Row],[Selling Price]]*Table1[[#This Row],[Quantity]]</f>
        <v>45.92</v>
      </c>
      <c r="V2998" s="4">
        <v>0</v>
      </c>
      <c r="W2998">
        <v>170</v>
      </c>
      <c r="X2998" t="s">
        <v>36</v>
      </c>
      <c r="Y2998" t="s">
        <v>52</v>
      </c>
      <c r="Z2998" s="2">
        <v>18.699835863807291</v>
      </c>
    </row>
    <row r="2999" spans="1:26" x14ac:dyDescent="0.35">
      <c r="A2999" t="s">
        <v>1020</v>
      </c>
      <c r="B2999" t="s">
        <v>1021</v>
      </c>
      <c r="C2999" t="s">
        <v>45</v>
      </c>
      <c r="D2999" t="s">
        <v>80</v>
      </c>
      <c r="E2999" t="s">
        <v>81</v>
      </c>
      <c r="F2999" t="s">
        <v>6038</v>
      </c>
      <c r="G2999" t="s">
        <v>6039</v>
      </c>
      <c r="H2999" t="s">
        <v>32</v>
      </c>
      <c r="I2999" t="s">
        <v>8712</v>
      </c>
      <c r="J2999" s="1">
        <v>41931</v>
      </c>
      <c r="K2999" s="1">
        <v>41934</v>
      </c>
      <c r="L2999" t="s">
        <v>34</v>
      </c>
      <c r="M2999">
        <f>Table1[[#This Row],[Ship Date]]-Table1[[#This Row],[Order Date]]</f>
        <v>3</v>
      </c>
      <c r="N2999">
        <v>10</v>
      </c>
      <c r="O2999" t="s">
        <v>61</v>
      </c>
      <c r="P2999" s="3">
        <v>117.57599999999999</v>
      </c>
      <c r="Q2999" s="3">
        <v>98.054362209016432</v>
      </c>
      <c r="R2999" s="3">
        <f>(Table1[[#This Row],[Selling Price]]-Table1[[#This Row],[Cost Price]])</f>
        <v>19.521637790983561</v>
      </c>
      <c r="S2999" s="12">
        <f>(Table1[[#This Row],[Profit]]/Table1[[#This Row],[Selling Price]])</f>
        <v>0.16603420588371404</v>
      </c>
      <c r="T2999">
        <v>3</v>
      </c>
      <c r="U2999" s="2">
        <f>Table1[[#This Row],[Selling Price]]*Table1[[#This Row],[Quantity]]</f>
        <v>352.72799999999995</v>
      </c>
      <c r="V2999" s="4">
        <v>0.2</v>
      </c>
      <c r="W2999">
        <v>111</v>
      </c>
      <c r="X2999" t="s">
        <v>36</v>
      </c>
      <c r="Y2999" t="s">
        <v>36</v>
      </c>
      <c r="Z2999" s="2">
        <v>122.7555546653592</v>
      </c>
    </row>
    <row r="3000" spans="1:26" x14ac:dyDescent="0.35">
      <c r="A3000" t="s">
        <v>1020</v>
      </c>
      <c r="B3000" t="s">
        <v>1021</v>
      </c>
      <c r="C3000" t="s">
        <v>45</v>
      </c>
      <c r="D3000" t="s">
        <v>80</v>
      </c>
      <c r="E3000" t="s">
        <v>81</v>
      </c>
      <c r="F3000" t="s">
        <v>4286</v>
      </c>
      <c r="G3000" t="s">
        <v>4287</v>
      </c>
      <c r="H3000" t="s">
        <v>32</v>
      </c>
      <c r="I3000" t="s">
        <v>8928</v>
      </c>
      <c r="J3000" s="1">
        <v>43084</v>
      </c>
      <c r="K3000" s="1">
        <v>43088</v>
      </c>
      <c r="L3000" t="s">
        <v>60</v>
      </c>
      <c r="M3000">
        <f>Table1[[#This Row],[Ship Date]]-Table1[[#This Row],[Order Date]]</f>
        <v>4</v>
      </c>
      <c r="N3000">
        <v>12</v>
      </c>
      <c r="O3000" t="s">
        <v>35</v>
      </c>
      <c r="P3000" s="3">
        <v>196.77600000000001</v>
      </c>
      <c r="Q3000" s="3">
        <v>138.8836622767939</v>
      </c>
      <c r="R3000" s="3">
        <f>(Table1[[#This Row],[Selling Price]]-Table1[[#This Row],[Cost Price]])</f>
        <v>57.892337723206111</v>
      </c>
      <c r="S3000" s="12">
        <f>(Table1[[#This Row],[Profit]]/Table1[[#This Row],[Selling Price]])</f>
        <v>0.29420426130832067</v>
      </c>
      <c r="T3000">
        <v>3</v>
      </c>
      <c r="U3000" s="2">
        <f>Table1[[#This Row],[Selling Price]]*Table1[[#This Row],[Quantity]]</f>
        <v>590.32799999999997</v>
      </c>
      <c r="V3000" s="4">
        <v>0.2</v>
      </c>
      <c r="W3000">
        <v>393</v>
      </c>
      <c r="X3000" t="s">
        <v>36</v>
      </c>
      <c r="Y3000" t="s">
        <v>68</v>
      </c>
      <c r="Z3000" s="2">
        <v>132.5509689941303</v>
      </c>
    </row>
    <row r="3001" spans="1:26" x14ac:dyDescent="0.35">
      <c r="A3001" t="s">
        <v>1020</v>
      </c>
      <c r="B3001" t="s">
        <v>1021</v>
      </c>
      <c r="C3001" t="s">
        <v>45</v>
      </c>
      <c r="D3001" t="s">
        <v>80</v>
      </c>
      <c r="E3001" t="s">
        <v>81</v>
      </c>
      <c r="F3001" t="s">
        <v>3810</v>
      </c>
      <c r="G3001" t="s">
        <v>3811</v>
      </c>
      <c r="H3001" t="s">
        <v>32</v>
      </c>
      <c r="I3001" t="s">
        <v>8980</v>
      </c>
      <c r="J3001" s="1">
        <v>42203</v>
      </c>
      <c r="K3001" s="1">
        <v>42205</v>
      </c>
      <c r="L3001" t="s">
        <v>34</v>
      </c>
      <c r="M3001">
        <f>Table1[[#This Row],[Ship Date]]-Table1[[#This Row],[Order Date]]</f>
        <v>2</v>
      </c>
      <c r="N3001">
        <v>7</v>
      </c>
      <c r="O3001" t="s">
        <v>51</v>
      </c>
      <c r="P3001" s="3">
        <v>135.99</v>
      </c>
      <c r="Q3001" s="3">
        <v>99.058641180237132</v>
      </c>
      <c r="R3001" s="3">
        <f>(Table1[[#This Row],[Selling Price]]-Table1[[#This Row],[Cost Price]])</f>
        <v>36.931358819762877</v>
      </c>
      <c r="S3001" s="12">
        <f>(Table1[[#This Row],[Profit]]/Table1[[#This Row],[Selling Price]])</f>
        <v>0.27157407765102487</v>
      </c>
      <c r="T3001">
        <v>1</v>
      </c>
      <c r="U3001" s="2">
        <f>Table1[[#This Row],[Selling Price]]*Table1[[#This Row],[Quantity]]</f>
        <v>135.99</v>
      </c>
      <c r="V3001" s="4">
        <v>0</v>
      </c>
      <c r="W3001">
        <v>372</v>
      </c>
      <c r="X3001" t="s">
        <v>36</v>
      </c>
      <c r="Y3001" t="s">
        <v>36</v>
      </c>
      <c r="Z3001" s="2">
        <v>264.67441323029323</v>
      </c>
    </row>
    <row r="3002" spans="1:26" x14ac:dyDescent="0.35">
      <c r="A3002" t="s">
        <v>215</v>
      </c>
      <c r="B3002" t="s">
        <v>216</v>
      </c>
      <c r="C3002" t="s">
        <v>64</v>
      </c>
      <c r="D3002" t="s">
        <v>80</v>
      </c>
      <c r="E3002" t="s">
        <v>81</v>
      </c>
      <c r="F3002" t="s">
        <v>217</v>
      </c>
      <c r="G3002" t="s">
        <v>218</v>
      </c>
      <c r="H3002" t="s">
        <v>32</v>
      </c>
      <c r="I3002" t="s">
        <v>206</v>
      </c>
      <c r="J3002" s="1">
        <v>42365</v>
      </c>
      <c r="K3002" s="1">
        <v>42369</v>
      </c>
      <c r="L3002" t="s">
        <v>60</v>
      </c>
      <c r="M3002">
        <f>Table1[[#This Row],[Ship Date]]-Table1[[#This Row],[Order Date]]</f>
        <v>4</v>
      </c>
      <c r="N3002">
        <v>12</v>
      </c>
      <c r="O3002" t="s">
        <v>35</v>
      </c>
      <c r="P3002" s="3">
        <v>371.16800000000001</v>
      </c>
      <c r="Q3002" s="3">
        <v>265.08066496377847</v>
      </c>
      <c r="R3002" s="3">
        <f>(Table1[[#This Row],[Selling Price]]-Table1[[#This Row],[Cost Price]])</f>
        <v>106.08733503622153</v>
      </c>
      <c r="S3002" s="12">
        <f>(Table1[[#This Row],[Profit]]/Table1[[#This Row],[Selling Price]])</f>
        <v>0.28582026208137967</v>
      </c>
      <c r="T3002">
        <v>4</v>
      </c>
      <c r="U3002" s="2">
        <f>Table1[[#This Row],[Selling Price]]*Table1[[#This Row],[Quantity]]</f>
        <v>1484.672</v>
      </c>
      <c r="V3002" s="4">
        <v>0.2</v>
      </c>
      <c r="W3002">
        <v>115</v>
      </c>
      <c r="X3002" t="s">
        <v>36</v>
      </c>
      <c r="Y3002" t="s">
        <v>36</v>
      </c>
      <c r="Z3002" s="2">
        <v>371.16799999999989</v>
      </c>
    </row>
    <row r="3003" spans="1:26" x14ac:dyDescent="0.35">
      <c r="A3003" t="s">
        <v>215</v>
      </c>
      <c r="B3003" t="s">
        <v>216</v>
      </c>
      <c r="C3003" t="s">
        <v>55</v>
      </c>
      <c r="D3003" t="s">
        <v>80</v>
      </c>
      <c r="E3003" t="s">
        <v>81</v>
      </c>
      <c r="F3003" t="s">
        <v>443</v>
      </c>
      <c r="G3003" t="s">
        <v>444</v>
      </c>
      <c r="H3003" t="s">
        <v>32</v>
      </c>
      <c r="I3003" t="s">
        <v>442</v>
      </c>
      <c r="J3003" s="1">
        <v>43062</v>
      </c>
      <c r="K3003" s="1">
        <v>43067</v>
      </c>
      <c r="L3003" t="s">
        <v>60</v>
      </c>
      <c r="M3003">
        <f>Table1[[#This Row],[Ship Date]]-Table1[[#This Row],[Order Date]]</f>
        <v>5</v>
      </c>
      <c r="N3003">
        <v>11</v>
      </c>
      <c r="O3003" t="s">
        <v>35</v>
      </c>
      <c r="P3003" s="3">
        <v>27.992000000000001</v>
      </c>
      <c r="Q3003" s="3">
        <v>20.981785043114758</v>
      </c>
      <c r="R3003" s="3">
        <f>(Table1[[#This Row],[Selling Price]]-Table1[[#This Row],[Cost Price]])</f>
        <v>7.0102149568852425</v>
      </c>
      <c r="S3003" s="12">
        <f>(Table1[[#This Row],[Profit]]/Table1[[#This Row],[Selling Price]])</f>
        <v>0.2504363731382267</v>
      </c>
      <c r="T3003">
        <v>1</v>
      </c>
      <c r="U3003" s="2">
        <f>Table1[[#This Row],[Selling Price]]*Table1[[#This Row],[Quantity]]</f>
        <v>27.992000000000001</v>
      </c>
      <c r="V3003" s="4">
        <v>0.2</v>
      </c>
      <c r="W3003">
        <v>270</v>
      </c>
      <c r="X3003" t="s">
        <v>36</v>
      </c>
      <c r="Y3003" t="s">
        <v>52</v>
      </c>
      <c r="Z3003" s="2">
        <v>15.517055766693201</v>
      </c>
    </row>
    <row r="3004" spans="1:26" x14ac:dyDescent="0.35">
      <c r="A3004" t="s">
        <v>215</v>
      </c>
      <c r="B3004" t="s">
        <v>216</v>
      </c>
      <c r="C3004" t="s">
        <v>39</v>
      </c>
      <c r="D3004" t="s">
        <v>80</v>
      </c>
      <c r="E3004" t="s">
        <v>162</v>
      </c>
      <c r="F3004" t="s">
        <v>665</v>
      </c>
      <c r="G3004" t="s">
        <v>666</v>
      </c>
      <c r="H3004" t="s">
        <v>32</v>
      </c>
      <c r="I3004" t="s">
        <v>664</v>
      </c>
      <c r="J3004" s="1">
        <v>41978</v>
      </c>
      <c r="K3004" s="1">
        <v>41982</v>
      </c>
      <c r="L3004" t="s">
        <v>34</v>
      </c>
      <c r="M3004">
        <f>Table1[[#This Row],[Ship Date]]-Table1[[#This Row],[Order Date]]</f>
        <v>4</v>
      </c>
      <c r="N3004">
        <v>12</v>
      </c>
      <c r="O3004" t="s">
        <v>35</v>
      </c>
      <c r="P3004" s="3">
        <v>408.74400000000003</v>
      </c>
      <c r="Q3004" s="3">
        <v>319.32096010451647</v>
      </c>
      <c r="R3004" s="3">
        <f>(Table1[[#This Row],[Selling Price]]-Table1[[#This Row],[Cost Price]])</f>
        <v>89.423039895483555</v>
      </c>
      <c r="S3004" s="12">
        <f>(Table1[[#This Row],[Profit]]/Table1[[#This Row],[Selling Price]])</f>
        <v>0.21877517442576172</v>
      </c>
      <c r="T3004">
        <v>7</v>
      </c>
      <c r="U3004" s="2">
        <f>Table1[[#This Row],[Selling Price]]*Table1[[#This Row],[Quantity]]</f>
        <v>2861.2080000000001</v>
      </c>
      <c r="V3004" s="4">
        <v>0.2</v>
      </c>
      <c r="W3004">
        <v>212</v>
      </c>
      <c r="X3004" t="s">
        <v>36</v>
      </c>
      <c r="Y3004" t="s">
        <v>68</v>
      </c>
      <c r="Z3004" s="2">
        <v>115.3149603893615</v>
      </c>
    </row>
    <row r="3005" spans="1:26" x14ac:dyDescent="0.35">
      <c r="A3005" t="s">
        <v>215</v>
      </c>
      <c r="B3005" t="s">
        <v>216</v>
      </c>
      <c r="C3005" t="s">
        <v>45</v>
      </c>
      <c r="D3005" t="s">
        <v>80</v>
      </c>
      <c r="E3005" t="s">
        <v>81</v>
      </c>
      <c r="F3005" t="s">
        <v>731</v>
      </c>
      <c r="G3005" t="s">
        <v>732</v>
      </c>
      <c r="H3005" t="s">
        <v>32</v>
      </c>
      <c r="I3005" t="s">
        <v>733</v>
      </c>
      <c r="J3005" s="1">
        <v>43078</v>
      </c>
      <c r="K3005" s="1">
        <v>43083</v>
      </c>
      <c r="L3005" t="s">
        <v>60</v>
      </c>
      <c r="M3005">
        <f>Table1[[#This Row],[Ship Date]]-Table1[[#This Row],[Order Date]]</f>
        <v>5</v>
      </c>
      <c r="N3005">
        <v>12</v>
      </c>
      <c r="O3005" t="s">
        <v>35</v>
      </c>
      <c r="P3005" s="3">
        <v>444.76799999999997</v>
      </c>
      <c r="Q3005" s="3">
        <v>335.05327140382462</v>
      </c>
      <c r="R3005" s="3">
        <f>(Table1[[#This Row],[Selling Price]]-Table1[[#This Row],[Cost Price]])</f>
        <v>109.71472859617535</v>
      </c>
      <c r="S3005" s="12">
        <f>(Table1[[#This Row],[Profit]]/Table1[[#This Row],[Selling Price]])</f>
        <v>0.24667855735164254</v>
      </c>
      <c r="T3005">
        <v>4</v>
      </c>
      <c r="U3005" s="2">
        <f>Table1[[#This Row],[Selling Price]]*Table1[[#This Row],[Quantity]]</f>
        <v>1779.0719999999999</v>
      </c>
      <c r="V3005" s="4">
        <v>0.2</v>
      </c>
      <c r="W3005">
        <v>422</v>
      </c>
      <c r="X3005" t="s">
        <v>36</v>
      </c>
      <c r="Y3005" t="s">
        <v>68</v>
      </c>
      <c r="Z3005" s="2">
        <v>111.19199999999999</v>
      </c>
    </row>
    <row r="3006" spans="1:26" x14ac:dyDescent="0.35">
      <c r="A3006" t="s">
        <v>215</v>
      </c>
      <c r="B3006" t="s">
        <v>216</v>
      </c>
      <c r="C3006" t="s">
        <v>39</v>
      </c>
      <c r="D3006" t="s">
        <v>80</v>
      </c>
      <c r="E3006" t="s">
        <v>1058</v>
      </c>
      <c r="F3006" t="s">
        <v>1177</v>
      </c>
      <c r="G3006" t="s">
        <v>1178</v>
      </c>
      <c r="H3006" t="s">
        <v>32</v>
      </c>
      <c r="I3006" t="s">
        <v>1176</v>
      </c>
      <c r="J3006" s="1">
        <v>41903</v>
      </c>
      <c r="K3006" s="1">
        <v>41905</v>
      </c>
      <c r="L3006" t="s">
        <v>34</v>
      </c>
      <c r="M3006">
        <f>Table1[[#This Row],[Ship Date]]-Table1[[#This Row],[Order Date]]</f>
        <v>2</v>
      </c>
      <c r="N3006">
        <v>9</v>
      </c>
      <c r="O3006" t="s">
        <v>61</v>
      </c>
      <c r="P3006" s="3">
        <v>1799.97</v>
      </c>
      <c r="Q3006" s="3">
        <v>1320.108414719316</v>
      </c>
      <c r="R3006" s="3">
        <f>(Table1[[#This Row],[Selling Price]]-Table1[[#This Row],[Cost Price]])</f>
        <v>479.86158528068404</v>
      </c>
      <c r="S3006" s="12">
        <f>(Table1[[#This Row],[Profit]]/Table1[[#This Row],[Selling Price]])</f>
        <v>0.26659421283726065</v>
      </c>
      <c r="T3006">
        <v>3</v>
      </c>
      <c r="U3006" s="2">
        <f>Table1[[#This Row],[Selling Price]]*Table1[[#This Row],[Quantity]]</f>
        <v>5399.91</v>
      </c>
      <c r="V3006" s="4">
        <v>0</v>
      </c>
      <c r="W3006">
        <v>473</v>
      </c>
      <c r="X3006" t="s">
        <v>36</v>
      </c>
      <c r="Y3006" t="s">
        <v>36</v>
      </c>
      <c r="Z3006" s="2">
        <v>774.58375929699594</v>
      </c>
    </row>
    <row r="3007" spans="1:26" x14ac:dyDescent="0.35">
      <c r="A3007" t="s">
        <v>215</v>
      </c>
      <c r="B3007" t="s">
        <v>216</v>
      </c>
      <c r="C3007" t="s">
        <v>27</v>
      </c>
      <c r="D3007" t="s">
        <v>80</v>
      </c>
      <c r="E3007" t="s">
        <v>162</v>
      </c>
      <c r="F3007" t="s">
        <v>1413</v>
      </c>
      <c r="G3007" t="s">
        <v>1414</v>
      </c>
      <c r="H3007" t="s">
        <v>32</v>
      </c>
      <c r="I3007" t="s">
        <v>1412</v>
      </c>
      <c r="J3007" s="1">
        <v>41799</v>
      </c>
      <c r="K3007" s="1">
        <v>41803</v>
      </c>
      <c r="L3007" t="s">
        <v>34</v>
      </c>
      <c r="M3007">
        <f>Table1[[#This Row],[Ship Date]]-Table1[[#This Row],[Order Date]]</f>
        <v>4</v>
      </c>
      <c r="N3007">
        <v>6</v>
      </c>
      <c r="O3007" t="s">
        <v>51</v>
      </c>
      <c r="P3007" s="3">
        <v>63.984000000000002</v>
      </c>
      <c r="Q3007" s="3">
        <v>47.045070227880267</v>
      </c>
      <c r="R3007" s="3">
        <f>(Table1[[#This Row],[Selling Price]]-Table1[[#This Row],[Cost Price]])</f>
        <v>16.938929772119735</v>
      </c>
      <c r="S3007" s="12">
        <f>(Table1[[#This Row],[Profit]]/Table1[[#This Row],[Selling Price]])</f>
        <v>0.2647369619298533</v>
      </c>
      <c r="T3007">
        <v>2</v>
      </c>
      <c r="U3007" s="2">
        <f>Table1[[#This Row],[Selling Price]]*Table1[[#This Row],[Quantity]]</f>
        <v>127.968</v>
      </c>
      <c r="V3007" s="4">
        <v>0.2</v>
      </c>
      <c r="W3007">
        <v>364</v>
      </c>
      <c r="X3007" t="s">
        <v>36</v>
      </c>
      <c r="Y3007" t="s">
        <v>52</v>
      </c>
      <c r="Z3007" s="2">
        <v>15.996</v>
      </c>
    </row>
    <row r="3008" spans="1:26" x14ac:dyDescent="0.35">
      <c r="A3008" t="s">
        <v>215</v>
      </c>
      <c r="B3008" t="s">
        <v>216</v>
      </c>
      <c r="C3008" t="s">
        <v>39</v>
      </c>
      <c r="D3008" t="s">
        <v>80</v>
      </c>
      <c r="E3008" t="s">
        <v>162</v>
      </c>
      <c r="F3008" t="s">
        <v>2350</v>
      </c>
      <c r="G3008" t="s">
        <v>2351</v>
      </c>
      <c r="H3008" t="s">
        <v>32</v>
      </c>
      <c r="I3008" t="s">
        <v>2352</v>
      </c>
      <c r="J3008" s="1">
        <v>42216</v>
      </c>
      <c r="K3008" s="1">
        <v>42216</v>
      </c>
      <c r="L3008" t="s">
        <v>1118</v>
      </c>
      <c r="M3008">
        <f>Table1[[#This Row],[Ship Date]]-Table1[[#This Row],[Order Date]]</f>
        <v>0</v>
      </c>
      <c r="N3008">
        <v>7</v>
      </c>
      <c r="O3008" t="s">
        <v>51</v>
      </c>
      <c r="P3008" s="3">
        <v>2309.65</v>
      </c>
      <c r="Q3008" s="3">
        <v>1526.3782146231481</v>
      </c>
      <c r="R3008" s="3">
        <f>(Table1[[#This Row],[Selling Price]]-Table1[[#This Row],[Cost Price]])</f>
        <v>783.27178537685199</v>
      </c>
      <c r="S3008" s="12">
        <f>(Table1[[#This Row],[Profit]]/Table1[[#This Row],[Selling Price]])</f>
        <v>0.3391300783135332</v>
      </c>
      <c r="T3008">
        <v>7</v>
      </c>
      <c r="U3008" s="2">
        <f>Table1[[#This Row],[Selling Price]]*Table1[[#This Row],[Quantity]]</f>
        <v>16167.550000000001</v>
      </c>
      <c r="V3008" s="4">
        <v>0</v>
      </c>
      <c r="W3008">
        <v>402</v>
      </c>
      <c r="X3008" t="s">
        <v>36</v>
      </c>
      <c r="Y3008" t="s">
        <v>36</v>
      </c>
      <c r="Z3008" s="2">
        <v>690.14870301342376</v>
      </c>
    </row>
    <row r="3009" spans="1:26" x14ac:dyDescent="0.35">
      <c r="A3009" t="s">
        <v>215</v>
      </c>
      <c r="B3009" t="s">
        <v>216</v>
      </c>
      <c r="C3009" t="s">
        <v>27</v>
      </c>
      <c r="D3009" t="s">
        <v>80</v>
      </c>
      <c r="E3009" t="s">
        <v>162</v>
      </c>
      <c r="F3009" t="s">
        <v>1937</v>
      </c>
      <c r="G3009" t="s">
        <v>1938</v>
      </c>
      <c r="H3009" t="s">
        <v>32</v>
      </c>
      <c r="I3009" t="s">
        <v>2636</v>
      </c>
      <c r="J3009" s="1">
        <v>42484</v>
      </c>
      <c r="K3009" s="1">
        <v>42487</v>
      </c>
      <c r="L3009" t="s">
        <v>34</v>
      </c>
      <c r="M3009">
        <f>Table1[[#This Row],[Ship Date]]-Table1[[#This Row],[Order Date]]</f>
        <v>3</v>
      </c>
      <c r="N3009">
        <v>4</v>
      </c>
      <c r="O3009" t="s">
        <v>106</v>
      </c>
      <c r="P3009" s="3">
        <v>258.69600000000003</v>
      </c>
      <c r="Q3009" s="3">
        <v>180.44025817905839</v>
      </c>
      <c r="R3009" s="3">
        <f>(Table1[[#This Row],[Selling Price]]-Table1[[#This Row],[Cost Price]])</f>
        <v>78.255741820941637</v>
      </c>
      <c r="S3009" s="12">
        <f>(Table1[[#This Row],[Profit]]/Table1[[#This Row],[Selling Price]])</f>
        <v>0.30250078014712878</v>
      </c>
      <c r="T3009">
        <v>3</v>
      </c>
      <c r="U3009" s="2">
        <f>Table1[[#This Row],[Selling Price]]*Table1[[#This Row],[Quantity]]</f>
        <v>776.08800000000008</v>
      </c>
      <c r="V3009" s="4">
        <v>0.2</v>
      </c>
      <c r="W3009">
        <v>329</v>
      </c>
      <c r="X3009" t="s">
        <v>36</v>
      </c>
      <c r="Y3009" t="s">
        <v>36</v>
      </c>
      <c r="Z3009" s="2">
        <v>147.898983314964</v>
      </c>
    </row>
    <row r="3010" spans="1:26" x14ac:dyDescent="0.35">
      <c r="A3010" t="s">
        <v>215</v>
      </c>
      <c r="B3010" t="s">
        <v>216</v>
      </c>
      <c r="C3010" t="s">
        <v>27</v>
      </c>
      <c r="D3010" t="s">
        <v>80</v>
      </c>
      <c r="E3010" t="s">
        <v>81</v>
      </c>
      <c r="F3010" t="s">
        <v>1596</v>
      </c>
      <c r="G3010" t="s">
        <v>1597</v>
      </c>
      <c r="H3010" t="s">
        <v>32</v>
      </c>
      <c r="I3010" t="s">
        <v>2852</v>
      </c>
      <c r="J3010" s="1">
        <v>42888</v>
      </c>
      <c r="K3010" s="1">
        <v>42892</v>
      </c>
      <c r="L3010" t="s">
        <v>60</v>
      </c>
      <c r="M3010">
        <f>Table1[[#This Row],[Ship Date]]-Table1[[#This Row],[Order Date]]</f>
        <v>4</v>
      </c>
      <c r="N3010">
        <v>6</v>
      </c>
      <c r="O3010" t="s">
        <v>51</v>
      </c>
      <c r="P3010" s="3">
        <v>2.97</v>
      </c>
      <c r="Q3010" s="3">
        <v>2.0955800935668631</v>
      </c>
      <c r="R3010" s="3">
        <f>(Table1[[#This Row],[Selling Price]]-Table1[[#This Row],[Cost Price]])</f>
        <v>0.87441990643313705</v>
      </c>
      <c r="S3010" s="12">
        <f>(Table1[[#This Row],[Profit]]/Table1[[#This Row],[Selling Price]])</f>
        <v>0.29441747691351416</v>
      </c>
      <c r="T3010">
        <v>1</v>
      </c>
      <c r="U3010" s="2">
        <f>Table1[[#This Row],[Selling Price]]*Table1[[#This Row],[Quantity]]</f>
        <v>2.97</v>
      </c>
      <c r="V3010" s="4">
        <v>0.4</v>
      </c>
      <c r="W3010">
        <v>319</v>
      </c>
      <c r="X3010" t="s">
        <v>36</v>
      </c>
      <c r="Y3010" t="s">
        <v>52</v>
      </c>
      <c r="Z3010" s="2">
        <v>6.5966991745872434</v>
      </c>
    </row>
    <row r="3011" spans="1:26" x14ac:dyDescent="0.35">
      <c r="A3011" t="s">
        <v>215</v>
      </c>
      <c r="B3011" t="s">
        <v>216</v>
      </c>
      <c r="C3011" t="s">
        <v>27</v>
      </c>
      <c r="D3011" t="s">
        <v>80</v>
      </c>
      <c r="E3011" t="s">
        <v>162</v>
      </c>
      <c r="F3011" t="s">
        <v>3183</v>
      </c>
      <c r="G3011" t="s">
        <v>3184</v>
      </c>
      <c r="H3011" t="s">
        <v>32</v>
      </c>
      <c r="I3011" t="s">
        <v>3404</v>
      </c>
      <c r="J3011" s="1">
        <v>42250</v>
      </c>
      <c r="K3011" s="1">
        <v>42256</v>
      </c>
      <c r="L3011" t="s">
        <v>60</v>
      </c>
      <c r="M3011">
        <f>Table1[[#This Row],[Ship Date]]-Table1[[#This Row],[Order Date]]</f>
        <v>6</v>
      </c>
      <c r="N3011">
        <v>9</v>
      </c>
      <c r="O3011" t="s">
        <v>61</v>
      </c>
      <c r="P3011" s="3">
        <v>17.899999999999999</v>
      </c>
      <c r="Q3011" s="3">
        <v>11.742048201504939</v>
      </c>
      <c r="R3011" s="3">
        <f>(Table1[[#This Row],[Selling Price]]-Table1[[#This Row],[Cost Price]])</f>
        <v>6.1579517984950591</v>
      </c>
      <c r="S3011" s="12">
        <f>(Table1[[#This Row],[Profit]]/Table1[[#This Row],[Selling Price]])</f>
        <v>0.34401965354721004</v>
      </c>
      <c r="T3011">
        <v>2</v>
      </c>
      <c r="U3011" s="2">
        <f>Table1[[#This Row],[Selling Price]]*Table1[[#This Row],[Quantity]]</f>
        <v>35.799999999999997</v>
      </c>
      <c r="V3011" s="4">
        <v>0</v>
      </c>
      <c r="W3011">
        <v>308</v>
      </c>
      <c r="X3011" t="s">
        <v>68</v>
      </c>
      <c r="Y3011" t="s">
        <v>52</v>
      </c>
      <c r="Z3011" s="2">
        <v>18.40910623326652</v>
      </c>
    </row>
    <row r="3012" spans="1:26" x14ac:dyDescent="0.35">
      <c r="A3012" t="s">
        <v>215</v>
      </c>
      <c r="B3012" t="s">
        <v>216</v>
      </c>
      <c r="C3012" t="s">
        <v>27</v>
      </c>
      <c r="D3012" t="s">
        <v>80</v>
      </c>
      <c r="E3012" t="s">
        <v>81</v>
      </c>
      <c r="F3012" t="s">
        <v>3665</v>
      </c>
      <c r="G3012" t="s">
        <v>3666</v>
      </c>
      <c r="H3012" t="s">
        <v>32</v>
      </c>
      <c r="I3012" t="s">
        <v>3667</v>
      </c>
      <c r="J3012" s="1">
        <v>42530</v>
      </c>
      <c r="K3012" s="1">
        <v>42536</v>
      </c>
      <c r="L3012" t="s">
        <v>60</v>
      </c>
      <c r="M3012">
        <f>Table1[[#This Row],[Ship Date]]-Table1[[#This Row],[Order Date]]</f>
        <v>6</v>
      </c>
      <c r="N3012">
        <v>6</v>
      </c>
      <c r="O3012" t="s">
        <v>51</v>
      </c>
      <c r="P3012" s="3">
        <v>177.48</v>
      </c>
      <c r="Q3012" s="3">
        <v>119.4470946507638</v>
      </c>
      <c r="R3012" s="3">
        <f>(Table1[[#This Row],[Selling Price]]-Table1[[#This Row],[Cost Price]])</f>
        <v>58.032905349236188</v>
      </c>
      <c r="S3012" s="12">
        <f>(Table1[[#This Row],[Profit]]/Table1[[#This Row],[Selling Price]])</f>
        <v>0.32698278876062764</v>
      </c>
      <c r="T3012">
        <v>3</v>
      </c>
      <c r="U3012" s="2">
        <f>Table1[[#This Row],[Selling Price]]*Table1[[#This Row],[Quantity]]</f>
        <v>532.43999999999994</v>
      </c>
      <c r="V3012" s="4">
        <v>0.2</v>
      </c>
      <c r="W3012">
        <v>126</v>
      </c>
      <c r="X3012" t="s">
        <v>68</v>
      </c>
      <c r="Y3012" t="s">
        <v>68</v>
      </c>
      <c r="Z3012" s="2">
        <v>132.5509689941303</v>
      </c>
    </row>
    <row r="3013" spans="1:26" x14ac:dyDescent="0.35">
      <c r="A3013" t="s">
        <v>215</v>
      </c>
      <c r="B3013" t="s">
        <v>216</v>
      </c>
      <c r="C3013" t="s">
        <v>64</v>
      </c>
      <c r="D3013" t="s">
        <v>80</v>
      </c>
      <c r="E3013" t="s">
        <v>162</v>
      </c>
      <c r="F3013" t="s">
        <v>3321</v>
      </c>
      <c r="G3013" t="s">
        <v>3322</v>
      </c>
      <c r="H3013" t="s">
        <v>32</v>
      </c>
      <c r="I3013" t="s">
        <v>3694</v>
      </c>
      <c r="J3013" s="1">
        <v>42988</v>
      </c>
      <c r="K3013" s="1">
        <v>42993</v>
      </c>
      <c r="L3013" t="s">
        <v>34</v>
      </c>
      <c r="M3013">
        <f>Table1[[#This Row],[Ship Date]]-Table1[[#This Row],[Order Date]]</f>
        <v>5</v>
      </c>
      <c r="N3013">
        <v>9</v>
      </c>
      <c r="O3013" t="s">
        <v>61</v>
      </c>
      <c r="P3013" s="3">
        <v>296.85000000000002</v>
      </c>
      <c r="Q3013" s="3">
        <v>205.1499804388518</v>
      </c>
      <c r="R3013" s="3">
        <f>(Table1[[#This Row],[Selling Price]]-Table1[[#This Row],[Cost Price]])</f>
        <v>91.700019561148224</v>
      </c>
      <c r="S3013" s="12">
        <f>(Table1[[#This Row],[Profit]]/Table1[[#This Row],[Selling Price]])</f>
        <v>0.30891028991459735</v>
      </c>
      <c r="T3013">
        <v>5</v>
      </c>
      <c r="U3013" s="2">
        <f>Table1[[#This Row],[Selling Price]]*Table1[[#This Row],[Quantity]]</f>
        <v>1484.25</v>
      </c>
      <c r="V3013" s="4">
        <v>0</v>
      </c>
      <c r="W3013">
        <v>264</v>
      </c>
      <c r="X3013" t="s">
        <v>36</v>
      </c>
      <c r="Y3013" t="s">
        <v>68</v>
      </c>
      <c r="Z3013" s="2">
        <v>94.76910098339016</v>
      </c>
    </row>
    <row r="3014" spans="1:26" x14ac:dyDescent="0.35">
      <c r="A3014" t="s">
        <v>215</v>
      </c>
      <c r="B3014" t="s">
        <v>216</v>
      </c>
      <c r="C3014" t="s">
        <v>39</v>
      </c>
      <c r="D3014" t="s">
        <v>80</v>
      </c>
      <c r="E3014" t="s">
        <v>162</v>
      </c>
      <c r="F3014" t="s">
        <v>676</v>
      </c>
      <c r="G3014" t="s">
        <v>677</v>
      </c>
      <c r="H3014" t="s">
        <v>32</v>
      </c>
      <c r="I3014" t="s">
        <v>3930</v>
      </c>
      <c r="J3014" s="1">
        <v>42565</v>
      </c>
      <c r="K3014" s="1">
        <v>42565</v>
      </c>
      <c r="L3014" t="s">
        <v>1118</v>
      </c>
      <c r="M3014">
        <f>Table1[[#This Row],[Ship Date]]-Table1[[#This Row],[Order Date]]</f>
        <v>0</v>
      </c>
      <c r="N3014">
        <v>7</v>
      </c>
      <c r="O3014" t="s">
        <v>51</v>
      </c>
      <c r="P3014" s="3">
        <v>29</v>
      </c>
      <c r="Q3014" s="3">
        <v>22.680082127038862</v>
      </c>
      <c r="R3014" s="3">
        <f>(Table1[[#This Row],[Selling Price]]-Table1[[#This Row],[Cost Price]])</f>
        <v>6.3199178729611383</v>
      </c>
      <c r="S3014" s="12">
        <f>(Table1[[#This Row],[Profit]]/Table1[[#This Row],[Selling Price]])</f>
        <v>0.21792820251590131</v>
      </c>
      <c r="T3014">
        <v>2</v>
      </c>
      <c r="U3014" s="2">
        <f>Table1[[#This Row],[Selling Price]]*Table1[[#This Row],[Quantity]]</f>
        <v>58</v>
      </c>
      <c r="V3014" s="4">
        <v>0</v>
      </c>
      <c r="W3014">
        <v>209</v>
      </c>
      <c r="X3014" t="s">
        <v>36</v>
      </c>
      <c r="Y3014" t="s">
        <v>52</v>
      </c>
      <c r="Z3014" s="2">
        <v>35.012821461097182</v>
      </c>
    </row>
    <row r="3015" spans="1:26" x14ac:dyDescent="0.35">
      <c r="A3015" t="s">
        <v>215</v>
      </c>
      <c r="B3015" t="s">
        <v>216</v>
      </c>
      <c r="C3015" t="s">
        <v>27</v>
      </c>
      <c r="D3015" t="s">
        <v>80</v>
      </c>
      <c r="E3015" t="s">
        <v>81</v>
      </c>
      <c r="F3015" t="s">
        <v>2926</v>
      </c>
      <c r="G3015" t="s">
        <v>4374</v>
      </c>
      <c r="H3015" t="s">
        <v>32</v>
      </c>
      <c r="I3015" t="s">
        <v>4373</v>
      </c>
      <c r="J3015" s="1">
        <v>42868</v>
      </c>
      <c r="K3015" s="1">
        <v>42872</v>
      </c>
      <c r="L3015" t="s">
        <v>60</v>
      </c>
      <c r="M3015">
        <f>Table1[[#This Row],[Ship Date]]-Table1[[#This Row],[Order Date]]</f>
        <v>4</v>
      </c>
      <c r="N3015">
        <v>5</v>
      </c>
      <c r="O3015" t="s">
        <v>51</v>
      </c>
      <c r="P3015" s="3">
        <v>587.97</v>
      </c>
      <c r="Q3015" s="3">
        <v>428.72013365898778</v>
      </c>
      <c r="R3015" s="3">
        <f>(Table1[[#This Row],[Selling Price]]-Table1[[#This Row],[Cost Price]])</f>
        <v>159.24986634101225</v>
      </c>
      <c r="S3015" s="12">
        <f>(Table1[[#This Row],[Profit]]/Table1[[#This Row],[Selling Price]])</f>
        <v>0.27084692474277983</v>
      </c>
      <c r="T3015">
        <v>3</v>
      </c>
      <c r="U3015" s="2">
        <f>Table1[[#This Row],[Selling Price]]*Table1[[#This Row],[Quantity]]</f>
        <v>1763.91</v>
      </c>
      <c r="V3015" s="4">
        <v>0</v>
      </c>
      <c r="W3015">
        <v>115</v>
      </c>
      <c r="X3015" t="s">
        <v>36</v>
      </c>
      <c r="Y3015" t="s">
        <v>36</v>
      </c>
      <c r="Z3015" s="2">
        <v>345.07297864654657</v>
      </c>
    </row>
    <row r="3016" spans="1:26" x14ac:dyDescent="0.35">
      <c r="A3016" t="s">
        <v>215</v>
      </c>
      <c r="B3016" t="s">
        <v>216</v>
      </c>
      <c r="C3016" t="s">
        <v>55</v>
      </c>
      <c r="D3016" t="s">
        <v>80</v>
      </c>
      <c r="E3016" t="s">
        <v>81</v>
      </c>
      <c r="F3016" t="s">
        <v>4500</v>
      </c>
      <c r="G3016" t="s">
        <v>4501</v>
      </c>
      <c r="H3016" t="s">
        <v>32</v>
      </c>
      <c r="I3016" t="s">
        <v>4502</v>
      </c>
      <c r="J3016" s="1">
        <v>41977</v>
      </c>
      <c r="K3016" s="1">
        <v>41981</v>
      </c>
      <c r="L3016" t="s">
        <v>60</v>
      </c>
      <c r="M3016">
        <f>Table1[[#This Row],[Ship Date]]-Table1[[#This Row],[Order Date]]</f>
        <v>4</v>
      </c>
      <c r="N3016">
        <v>12</v>
      </c>
      <c r="O3016" t="s">
        <v>35</v>
      </c>
      <c r="P3016" s="3">
        <v>129.97999999999999</v>
      </c>
      <c r="Q3016" s="3">
        <v>96.940244925208091</v>
      </c>
      <c r="R3016" s="3">
        <f>(Table1[[#This Row],[Selling Price]]-Table1[[#This Row],[Cost Price]])</f>
        <v>33.039755074791898</v>
      </c>
      <c r="S3016" s="12">
        <f>(Table1[[#This Row],[Profit]]/Table1[[#This Row],[Selling Price]])</f>
        <v>0.25419106843200417</v>
      </c>
      <c r="T3016">
        <v>2</v>
      </c>
      <c r="U3016" s="2">
        <f>Table1[[#This Row],[Selling Price]]*Table1[[#This Row],[Quantity]]</f>
        <v>259.95999999999998</v>
      </c>
      <c r="V3016" s="4">
        <v>0</v>
      </c>
      <c r="W3016">
        <v>218</v>
      </c>
      <c r="X3016" t="s">
        <v>36</v>
      </c>
      <c r="Y3016" t="s">
        <v>36</v>
      </c>
      <c r="Z3016" s="2">
        <v>176.8874510551837</v>
      </c>
    </row>
    <row r="3017" spans="1:26" x14ac:dyDescent="0.35">
      <c r="A3017" t="s">
        <v>215</v>
      </c>
      <c r="B3017" t="s">
        <v>216</v>
      </c>
      <c r="C3017" t="s">
        <v>39</v>
      </c>
      <c r="D3017" t="s">
        <v>80</v>
      </c>
      <c r="E3017" t="s">
        <v>81</v>
      </c>
      <c r="F3017" t="s">
        <v>4818</v>
      </c>
      <c r="G3017" t="s">
        <v>4819</v>
      </c>
      <c r="H3017" t="s">
        <v>32</v>
      </c>
      <c r="I3017" t="s">
        <v>5170</v>
      </c>
      <c r="J3017" s="1">
        <v>42591</v>
      </c>
      <c r="K3017" s="1">
        <v>42594</v>
      </c>
      <c r="L3017" t="s">
        <v>199</v>
      </c>
      <c r="M3017">
        <f>Table1[[#This Row],[Ship Date]]-Table1[[#This Row],[Order Date]]</f>
        <v>3</v>
      </c>
      <c r="N3017">
        <v>8</v>
      </c>
      <c r="O3017" t="s">
        <v>61</v>
      </c>
      <c r="P3017" s="3">
        <v>44.783999999999999</v>
      </c>
      <c r="Q3017" s="3">
        <v>29.792833890459491</v>
      </c>
      <c r="R3017" s="3">
        <f>(Table1[[#This Row],[Selling Price]]-Table1[[#This Row],[Cost Price]])</f>
        <v>14.991166109540508</v>
      </c>
      <c r="S3017" s="12">
        <f>(Table1[[#This Row],[Profit]]/Table1[[#This Row],[Selling Price]])</f>
        <v>0.33474379487184058</v>
      </c>
      <c r="T3017">
        <v>2</v>
      </c>
      <c r="U3017" s="2">
        <f>Table1[[#This Row],[Selling Price]]*Table1[[#This Row],[Quantity]]</f>
        <v>89.567999999999998</v>
      </c>
      <c r="V3017" s="4">
        <v>0.2</v>
      </c>
      <c r="W3017">
        <v>442</v>
      </c>
      <c r="X3017" t="s">
        <v>36</v>
      </c>
      <c r="Y3017" t="s">
        <v>52</v>
      </c>
      <c r="Z3017" s="2">
        <v>16.716069185068601</v>
      </c>
    </row>
    <row r="3018" spans="1:26" x14ac:dyDescent="0.35">
      <c r="A3018" t="s">
        <v>215</v>
      </c>
      <c r="B3018" t="s">
        <v>216</v>
      </c>
      <c r="C3018" t="s">
        <v>27</v>
      </c>
      <c r="D3018" t="s">
        <v>80</v>
      </c>
      <c r="E3018" t="s">
        <v>81</v>
      </c>
      <c r="F3018" t="s">
        <v>674</v>
      </c>
      <c r="G3018" t="s">
        <v>675</v>
      </c>
      <c r="H3018" t="s">
        <v>32</v>
      </c>
      <c r="I3018" t="s">
        <v>5356</v>
      </c>
      <c r="J3018" s="1">
        <v>42346</v>
      </c>
      <c r="K3018" s="1">
        <v>42348</v>
      </c>
      <c r="L3018" t="s">
        <v>34</v>
      </c>
      <c r="M3018">
        <f>Table1[[#This Row],[Ship Date]]-Table1[[#This Row],[Order Date]]</f>
        <v>2</v>
      </c>
      <c r="N3018">
        <v>12</v>
      </c>
      <c r="O3018" t="s">
        <v>35</v>
      </c>
      <c r="P3018" s="3">
        <v>119.96</v>
      </c>
      <c r="Q3018" s="3">
        <v>90.68142445328229</v>
      </c>
      <c r="R3018" s="3">
        <f>(Table1[[#This Row],[Selling Price]]-Table1[[#This Row],[Cost Price]])</f>
        <v>29.278575546717704</v>
      </c>
      <c r="S3018" s="12">
        <f>(Table1[[#This Row],[Profit]]/Table1[[#This Row],[Selling Price]])</f>
        <v>0.24406948605133133</v>
      </c>
      <c r="T3018">
        <v>5</v>
      </c>
      <c r="U3018" s="2">
        <f>Table1[[#This Row],[Selling Price]]*Table1[[#This Row],[Quantity]]</f>
        <v>599.79999999999995</v>
      </c>
      <c r="V3018" s="4">
        <v>0.2</v>
      </c>
      <c r="W3018">
        <v>117</v>
      </c>
      <c r="X3018" t="s">
        <v>36</v>
      </c>
      <c r="Y3018" t="s">
        <v>36</v>
      </c>
      <c r="Z3018" s="2">
        <v>39.194073159088731</v>
      </c>
    </row>
    <row r="3019" spans="1:26" x14ac:dyDescent="0.35">
      <c r="A3019" t="s">
        <v>215</v>
      </c>
      <c r="B3019" t="s">
        <v>216</v>
      </c>
      <c r="C3019" t="s">
        <v>45</v>
      </c>
      <c r="D3019" t="s">
        <v>80</v>
      </c>
      <c r="E3019" t="s">
        <v>81</v>
      </c>
      <c r="F3019" t="s">
        <v>1640</v>
      </c>
      <c r="G3019" t="s">
        <v>1641</v>
      </c>
      <c r="H3019" t="s">
        <v>32</v>
      </c>
      <c r="I3019" t="s">
        <v>5575</v>
      </c>
      <c r="J3019" s="1">
        <v>42002</v>
      </c>
      <c r="K3019" s="1">
        <v>42006</v>
      </c>
      <c r="L3019" t="s">
        <v>60</v>
      </c>
      <c r="M3019">
        <f>Table1[[#This Row],[Ship Date]]-Table1[[#This Row],[Order Date]]</f>
        <v>4</v>
      </c>
      <c r="N3019">
        <v>12</v>
      </c>
      <c r="O3019" t="s">
        <v>35</v>
      </c>
      <c r="P3019" s="3">
        <v>191.976</v>
      </c>
      <c r="Q3019" s="3">
        <v>147.22502547107729</v>
      </c>
      <c r="R3019" s="3">
        <f>(Table1[[#This Row],[Selling Price]]-Table1[[#This Row],[Cost Price]])</f>
        <v>44.750974528922711</v>
      </c>
      <c r="S3019" s="12">
        <f>(Table1[[#This Row],[Profit]]/Table1[[#This Row],[Selling Price]])</f>
        <v>0.23310713072948031</v>
      </c>
      <c r="T3019">
        <v>3</v>
      </c>
      <c r="U3019" s="2">
        <f>Table1[[#This Row],[Selling Price]]*Table1[[#This Row],[Quantity]]</f>
        <v>575.928</v>
      </c>
      <c r="V3019" s="4">
        <v>0.2</v>
      </c>
      <c r="W3019">
        <v>402</v>
      </c>
      <c r="X3019" t="s">
        <v>36</v>
      </c>
      <c r="Y3019" t="s">
        <v>36</v>
      </c>
      <c r="Z3019" s="2">
        <v>156.99247493176219</v>
      </c>
    </row>
    <row r="3020" spans="1:26" x14ac:dyDescent="0.35">
      <c r="A3020" t="s">
        <v>215</v>
      </c>
      <c r="B3020" t="s">
        <v>216</v>
      </c>
      <c r="C3020" t="s">
        <v>64</v>
      </c>
      <c r="D3020" t="s">
        <v>80</v>
      </c>
      <c r="E3020" t="s">
        <v>162</v>
      </c>
      <c r="F3020" t="s">
        <v>2221</v>
      </c>
      <c r="G3020" t="s">
        <v>2222</v>
      </c>
      <c r="H3020" t="s">
        <v>32</v>
      </c>
      <c r="I3020" t="s">
        <v>5586</v>
      </c>
      <c r="J3020" s="1">
        <v>42675</v>
      </c>
      <c r="K3020" s="1">
        <v>42681</v>
      </c>
      <c r="L3020" t="s">
        <v>60</v>
      </c>
      <c r="M3020">
        <f>Table1[[#This Row],[Ship Date]]-Table1[[#This Row],[Order Date]]</f>
        <v>6</v>
      </c>
      <c r="N3020">
        <v>11</v>
      </c>
      <c r="O3020" t="s">
        <v>35</v>
      </c>
      <c r="P3020" s="3">
        <v>68.111999999999995</v>
      </c>
      <c r="Q3020" s="3">
        <v>45.319024366226579</v>
      </c>
      <c r="R3020" s="3">
        <f>(Table1[[#This Row],[Selling Price]]-Table1[[#This Row],[Cost Price]])</f>
        <v>22.792975633773416</v>
      </c>
      <c r="S3020" s="12">
        <f>(Table1[[#This Row],[Profit]]/Table1[[#This Row],[Selling Price]])</f>
        <v>0.33463964696049769</v>
      </c>
      <c r="T3020">
        <v>3</v>
      </c>
      <c r="U3020" s="2">
        <f>Table1[[#This Row],[Selling Price]]*Table1[[#This Row],[Quantity]]</f>
        <v>204.33599999999998</v>
      </c>
      <c r="V3020" s="4">
        <v>0.2</v>
      </c>
      <c r="W3020">
        <v>302</v>
      </c>
      <c r="X3020" t="s">
        <v>68</v>
      </c>
      <c r="Y3020" t="s">
        <v>68</v>
      </c>
      <c r="Z3020" s="2">
        <v>65.463299421889815</v>
      </c>
    </row>
    <row r="3021" spans="1:26" x14ac:dyDescent="0.35">
      <c r="A3021" t="s">
        <v>215</v>
      </c>
      <c r="B3021" t="s">
        <v>216</v>
      </c>
      <c r="C3021" t="s">
        <v>39</v>
      </c>
      <c r="D3021" t="s">
        <v>80</v>
      </c>
      <c r="E3021" t="s">
        <v>1058</v>
      </c>
      <c r="F3021" t="s">
        <v>1919</v>
      </c>
      <c r="G3021" t="s">
        <v>1920</v>
      </c>
      <c r="H3021" t="s">
        <v>32</v>
      </c>
      <c r="I3021" t="s">
        <v>5595</v>
      </c>
      <c r="J3021" s="1">
        <v>42344</v>
      </c>
      <c r="K3021" s="1">
        <v>42346</v>
      </c>
      <c r="L3021" t="s">
        <v>34</v>
      </c>
      <c r="M3021">
        <f>Table1[[#This Row],[Ship Date]]-Table1[[#This Row],[Order Date]]</f>
        <v>2</v>
      </c>
      <c r="N3021">
        <v>12</v>
      </c>
      <c r="O3021" t="s">
        <v>35</v>
      </c>
      <c r="P3021" s="3">
        <v>999.98</v>
      </c>
      <c r="Q3021" s="3">
        <v>725.4547636616353</v>
      </c>
      <c r="R3021" s="3">
        <f>(Table1[[#This Row],[Selling Price]]-Table1[[#This Row],[Cost Price]])</f>
        <v>274.52523633836472</v>
      </c>
      <c r="S3021" s="12">
        <f>(Table1[[#This Row],[Profit]]/Table1[[#This Row],[Selling Price]])</f>
        <v>0.27453072695290376</v>
      </c>
      <c r="T3021">
        <v>2</v>
      </c>
      <c r="U3021" s="2">
        <f>Table1[[#This Row],[Selling Price]]*Table1[[#This Row],[Quantity]]</f>
        <v>1999.96</v>
      </c>
      <c r="V3021" s="4">
        <v>0</v>
      </c>
      <c r="W3021">
        <v>308</v>
      </c>
      <c r="X3021" t="s">
        <v>36</v>
      </c>
      <c r="Y3021" t="s">
        <v>36</v>
      </c>
      <c r="Z3021" s="2">
        <v>512.22110191577383</v>
      </c>
    </row>
    <row r="3022" spans="1:26" x14ac:dyDescent="0.35">
      <c r="A3022" t="s">
        <v>215</v>
      </c>
      <c r="B3022" t="s">
        <v>216</v>
      </c>
      <c r="C3022" t="s">
        <v>39</v>
      </c>
      <c r="D3022" t="s">
        <v>80</v>
      </c>
      <c r="E3022" t="s">
        <v>618</v>
      </c>
      <c r="F3022" t="s">
        <v>5774</v>
      </c>
      <c r="G3022" t="s">
        <v>5775</v>
      </c>
      <c r="H3022" t="s">
        <v>32</v>
      </c>
      <c r="I3022" t="s">
        <v>5773</v>
      </c>
      <c r="J3022" s="1">
        <v>41947</v>
      </c>
      <c r="K3022" s="1">
        <v>41954</v>
      </c>
      <c r="L3022" t="s">
        <v>60</v>
      </c>
      <c r="M3022">
        <f>Table1[[#This Row],[Ship Date]]-Table1[[#This Row],[Order Date]]</f>
        <v>7</v>
      </c>
      <c r="N3022">
        <v>11</v>
      </c>
      <c r="O3022" t="s">
        <v>35</v>
      </c>
      <c r="P3022" s="3">
        <v>447.96800000000002</v>
      </c>
      <c r="Q3022" s="3">
        <v>362.91284303604692</v>
      </c>
      <c r="R3022" s="3">
        <f>(Table1[[#This Row],[Selling Price]]-Table1[[#This Row],[Cost Price]])</f>
        <v>85.055156963953095</v>
      </c>
      <c r="S3022" s="12">
        <f>(Table1[[#This Row],[Profit]]/Table1[[#This Row],[Selling Price]])</f>
        <v>0.18986882313904807</v>
      </c>
      <c r="T3022">
        <v>4</v>
      </c>
      <c r="U3022" s="2">
        <f>Table1[[#This Row],[Selling Price]]*Table1[[#This Row],[Quantity]]</f>
        <v>1791.8720000000001</v>
      </c>
      <c r="V3022" s="4">
        <v>0.2</v>
      </c>
      <c r="W3022">
        <v>479</v>
      </c>
      <c r="X3022" t="s">
        <v>68</v>
      </c>
      <c r="Y3022" t="s">
        <v>68</v>
      </c>
      <c r="Z3022" s="2">
        <v>132.5509689941303</v>
      </c>
    </row>
    <row r="3023" spans="1:26" x14ac:dyDescent="0.35">
      <c r="A3023" t="s">
        <v>215</v>
      </c>
      <c r="B3023" t="s">
        <v>216</v>
      </c>
      <c r="C3023" t="s">
        <v>39</v>
      </c>
      <c r="D3023" t="s">
        <v>80</v>
      </c>
      <c r="E3023" t="s">
        <v>81</v>
      </c>
      <c r="F3023" t="s">
        <v>3197</v>
      </c>
      <c r="G3023" t="s">
        <v>3198</v>
      </c>
      <c r="H3023" t="s">
        <v>32</v>
      </c>
      <c r="I3023" t="s">
        <v>6076</v>
      </c>
      <c r="J3023" s="1">
        <v>42713</v>
      </c>
      <c r="K3023" s="1">
        <v>42717</v>
      </c>
      <c r="L3023" t="s">
        <v>60</v>
      </c>
      <c r="M3023">
        <f>Table1[[#This Row],[Ship Date]]-Table1[[#This Row],[Order Date]]</f>
        <v>4</v>
      </c>
      <c r="N3023">
        <v>12</v>
      </c>
      <c r="O3023" t="s">
        <v>35</v>
      </c>
      <c r="P3023" s="3">
        <v>40.68</v>
      </c>
      <c r="Q3023" s="3">
        <v>32.278973714283907</v>
      </c>
      <c r="R3023" s="3">
        <f>(Table1[[#This Row],[Selling Price]]-Table1[[#This Row],[Cost Price]])</f>
        <v>8.4010262857160924</v>
      </c>
      <c r="S3023" s="12">
        <f>(Table1[[#This Row],[Profit]]/Table1[[#This Row],[Selling Price]])</f>
        <v>0.20651490377866502</v>
      </c>
      <c r="T3023">
        <v>3</v>
      </c>
      <c r="U3023" s="2">
        <f>Table1[[#This Row],[Selling Price]]*Table1[[#This Row],[Quantity]]</f>
        <v>122.03999999999999</v>
      </c>
      <c r="V3023" s="4">
        <v>0.2</v>
      </c>
      <c r="W3023">
        <v>170</v>
      </c>
      <c r="X3023" t="s">
        <v>36</v>
      </c>
      <c r="Y3023" t="s">
        <v>52</v>
      </c>
      <c r="Z3023" s="2">
        <v>15.65773930042265</v>
      </c>
    </row>
    <row r="3024" spans="1:26" x14ac:dyDescent="0.35">
      <c r="A3024" t="s">
        <v>215</v>
      </c>
      <c r="B3024" t="s">
        <v>216</v>
      </c>
      <c r="C3024" t="s">
        <v>45</v>
      </c>
      <c r="D3024" t="s">
        <v>80</v>
      </c>
      <c r="E3024" t="s">
        <v>162</v>
      </c>
      <c r="F3024" t="s">
        <v>2221</v>
      </c>
      <c r="G3024" t="s">
        <v>2222</v>
      </c>
      <c r="H3024" t="s">
        <v>32</v>
      </c>
      <c r="I3024" t="s">
        <v>6093</v>
      </c>
      <c r="J3024" s="1">
        <v>42072</v>
      </c>
      <c r="K3024" s="1">
        <v>42075</v>
      </c>
      <c r="L3024" t="s">
        <v>199</v>
      </c>
      <c r="M3024">
        <f>Table1[[#This Row],[Ship Date]]-Table1[[#This Row],[Order Date]]</f>
        <v>3</v>
      </c>
      <c r="N3024">
        <v>3</v>
      </c>
      <c r="O3024" t="s">
        <v>106</v>
      </c>
      <c r="P3024" s="3">
        <v>113.52</v>
      </c>
      <c r="Q3024" s="3">
        <v>78.545860195615802</v>
      </c>
      <c r="R3024" s="3">
        <f>(Table1[[#This Row],[Selling Price]]-Table1[[#This Row],[Cost Price]])</f>
        <v>34.974139804384194</v>
      </c>
      <c r="S3024" s="12">
        <f>(Table1[[#This Row],[Profit]]/Table1[[#This Row],[Selling Price]])</f>
        <v>0.30808791230077692</v>
      </c>
      <c r="T3024">
        <v>5</v>
      </c>
      <c r="U3024" s="2">
        <f>Table1[[#This Row],[Selling Price]]*Table1[[#This Row],[Quantity]]</f>
        <v>567.6</v>
      </c>
      <c r="V3024" s="4">
        <v>0.2</v>
      </c>
      <c r="W3024">
        <v>423</v>
      </c>
      <c r="X3024" t="s">
        <v>36</v>
      </c>
      <c r="Y3024" t="s">
        <v>68</v>
      </c>
      <c r="Z3024" s="2">
        <v>65.463299421889815</v>
      </c>
    </row>
    <row r="3025" spans="1:26" x14ac:dyDescent="0.35">
      <c r="A3025" t="s">
        <v>215</v>
      </c>
      <c r="B3025" t="s">
        <v>216</v>
      </c>
      <c r="C3025" t="s">
        <v>39</v>
      </c>
      <c r="D3025" t="s">
        <v>80</v>
      </c>
      <c r="E3025" t="s">
        <v>81</v>
      </c>
      <c r="F3025" t="s">
        <v>4264</v>
      </c>
      <c r="G3025" t="s">
        <v>4265</v>
      </c>
      <c r="H3025" t="s">
        <v>32</v>
      </c>
      <c r="I3025" t="s">
        <v>6153</v>
      </c>
      <c r="J3025" s="1">
        <v>41740</v>
      </c>
      <c r="K3025" s="1">
        <v>41745</v>
      </c>
      <c r="L3025" t="s">
        <v>34</v>
      </c>
      <c r="M3025">
        <f>Table1[[#This Row],[Ship Date]]-Table1[[#This Row],[Order Date]]</f>
        <v>5</v>
      </c>
      <c r="N3025">
        <v>4</v>
      </c>
      <c r="O3025" t="s">
        <v>106</v>
      </c>
      <c r="P3025" s="3">
        <v>758.35199999999998</v>
      </c>
      <c r="Q3025" s="3">
        <v>558.16310227859663</v>
      </c>
      <c r="R3025" s="3">
        <f>(Table1[[#This Row],[Selling Price]]-Table1[[#This Row],[Cost Price]])</f>
        <v>200.18889772140335</v>
      </c>
      <c r="S3025" s="12">
        <f>(Table1[[#This Row],[Profit]]/Table1[[#This Row],[Selling Price]])</f>
        <v>0.26397886169140894</v>
      </c>
      <c r="T3025">
        <v>6</v>
      </c>
      <c r="U3025" s="2">
        <f>Table1[[#This Row],[Selling Price]]*Table1[[#This Row],[Quantity]]</f>
        <v>4550.1120000000001</v>
      </c>
      <c r="V3025" s="4">
        <v>0.2</v>
      </c>
      <c r="W3025">
        <v>149</v>
      </c>
      <c r="X3025" t="s">
        <v>36</v>
      </c>
      <c r="Y3025" t="s">
        <v>68</v>
      </c>
      <c r="Z3025" s="2">
        <v>72.972455223415153</v>
      </c>
    </row>
    <row r="3026" spans="1:26" x14ac:dyDescent="0.35">
      <c r="A3026" t="s">
        <v>215</v>
      </c>
      <c r="B3026" t="s">
        <v>216</v>
      </c>
      <c r="C3026" t="s">
        <v>45</v>
      </c>
      <c r="D3026" t="s">
        <v>80</v>
      </c>
      <c r="E3026" t="s">
        <v>81</v>
      </c>
      <c r="F3026" t="s">
        <v>1403</v>
      </c>
      <c r="G3026" t="s">
        <v>1404</v>
      </c>
      <c r="H3026" t="s">
        <v>32</v>
      </c>
      <c r="I3026" t="s">
        <v>6485</v>
      </c>
      <c r="J3026" s="1">
        <v>42784</v>
      </c>
      <c r="K3026" s="1">
        <v>42787</v>
      </c>
      <c r="L3026" t="s">
        <v>34</v>
      </c>
      <c r="M3026">
        <f>Table1[[#This Row],[Ship Date]]-Table1[[#This Row],[Order Date]]</f>
        <v>3</v>
      </c>
      <c r="N3026">
        <v>2</v>
      </c>
      <c r="O3026" t="s">
        <v>106</v>
      </c>
      <c r="P3026" s="3">
        <v>167.976</v>
      </c>
      <c r="Q3026" s="3">
        <v>119.395646798513</v>
      </c>
      <c r="R3026" s="3">
        <f>(Table1[[#This Row],[Selling Price]]-Table1[[#This Row],[Cost Price]])</f>
        <v>48.580353201487</v>
      </c>
      <c r="S3026" s="12">
        <f>(Table1[[#This Row],[Profit]]/Table1[[#This Row],[Selling Price]])</f>
        <v>0.2892100847828678</v>
      </c>
      <c r="T3026">
        <v>3</v>
      </c>
      <c r="U3026" s="2">
        <f>Table1[[#This Row],[Selling Price]]*Table1[[#This Row],[Quantity]]</f>
        <v>503.928</v>
      </c>
      <c r="V3026" s="4">
        <v>0.2</v>
      </c>
      <c r="W3026">
        <v>386</v>
      </c>
      <c r="X3026" t="s">
        <v>36</v>
      </c>
      <c r="Y3026" t="s">
        <v>68</v>
      </c>
      <c r="Z3026" s="2">
        <v>88.531125374073937</v>
      </c>
    </row>
    <row r="3027" spans="1:26" x14ac:dyDescent="0.35">
      <c r="A3027" t="s">
        <v>215</v>
      </c>
      <c r="B3027" t="s">
        <v>216</v>
      </c>
      <c r="C3027" t="s">
        <v>45</v>
      </c>
      <c r="D3027" t="s">
        <v>80</v>
      </c>
      <c r="E3027" t="s">
        <v>162</v>
      </c>
      <c r="F3027" t="s">
        <v>4073</v>
      </c>
      <c r="G3027" t="s">
        <v>4074</v>
      </c>
      <c r="H3027" t="s">
        <v>32</v>
      </c>
      <c r="I3027" t="s">
        <v>6682</v>
      </c>
      <c r="J3027" s="1">
        <v>42532</v>
      </c>
      <c r="K3027" s="1">
        <v>42536</v>
      </c>
      <c r="L3027" t="s">
        <v>60</v>
      </c>
      <c r="M3027">
        <f>Table1[[#This Row],[Ship Date]]-Table1[[#This Row],[Order Date]]</f>
        <v>4</v>
      </c>
      <c r="N3027">
        <v>6</v>
      </c>
      <c r="O3027" t="s">
        <v>51</v>
      </c>
      <c r="P3027" s="3">
        <v>389.97</v>
      </c>
      <c r="Q3027" s="3">
        <v>302.09929156933822</v>
      </c>
      <c r="R3027" s="3">
        <f>(Table1[[#This Row],[Selling Price]]-Table1[[#This Row],[Cost Price]])</f>
        <v>87.870708430661807</v>
      </c>
      <c r="S3027" s="12">
        <f>(Table1[[#This Row],[Profit]]/Table1[[#This Row],[Selling Price]])</f>
        <v>0.22532684163054031</v>
      </c>
      <c r="T3027">
        <v>3</v>
      </c>
      <c r="U3027" s="2">
        <f>Table1[[#This Row],[Selling Price]]*Table1[[#This Row],[Quantity]]</f>
        <v>1169.9100000000001</v>
      </c>
      <c r="V3027" s="4">
        <v>0</v>
      </c>
      <c r="W3027">
        <v>494</v>
      </c>
      <c r="X3027" t="s">
        <v>36</v>
      </c>
      <c r="Y3027" t="s">
        <v>68</v>
      </c>
      <c r="Z3027" s="2">
        <v>110.80964491415</v>
      </c>
    </row>
    <row r="3028" spans="1:26" x14ac:dyDescent="0.35">
      <c r="A3028" t="s">
        <v>215</v>
      </c>
      <c r="B3028" t="s">
        <v>216</v>
      </c>
      <c r="C3028" t="s">
        <v>39</v>
      </c>
      <c r="D3028" t="s">
        <v>80</v>
      </c>
      <c r="E3028" t="s">
        <v>1058</v>
      </c>
      <c r="F3028" t="s">
        <v>1177</v>
      </c>
      <c r="G3028" t="s">
        <v>1178</v>
      </c>
      <c r="H3028" t="s">
        <v>32</v>
      </c>
      <c r="I3028" t="s">
        <v>6740</v>
      </c>
      <c r="J3028" s="1">
        <v>42334</v>
      </c>
      <c r="K3028" s="1">
        <v>42339</v>
      </c>
      <c r="L3028" t="s">
        <v>60</v>
      </c>
      <c r="M3028">
        <f>Table1[[#This Row],[Ship Date]]-Table1[[#This Row],[Order Date]]</f>
        <v>5</v>
      </c>
      <c r="N3028">
        <v>11</v>
      </c>
      <c r="O3028" t="s">
        <v>35</v>
      </c>
      <c r="P3028" s="3">
        <v>599.99</v>
      </c>
      <c r="Q3028" s="3">
        <v>469.01018145379129</v>
      </c>
      <c r="R3028" s="3">
        <f>(Table1[[#This Row],[Selling Price]]-Table1[[#This Row],[Cost Price]])</f>
        <v>130.97981854620872</v>
      </c>
      <c r="S3028" s="12">
        <f>(Table1[[#This Row],[Profit]]/Table1[[#This Row],[Selling Price]])</f>
        <v>0.21830333596594728</v>
      </c>
      <c r="T3028">
        <v>1</v>
      </c>
      <c r="U3028" s="2">
        <f>Table1[[#This Row],[Selling Price]]*Table1[[#This Row],[Quantity]]</f>
        <v>599.99</v>
      </c>
      <c r="V3028" s="4">
        <v>0</v>
      </c>
      <c r="W3028">
        <v>266</v>
      </c>
      <c r="X3028" t="s">
        <v>36</v>
      </c>
      <c r="Y3028" t="s">
        <v>36</v>
      </c>
      <c r="Z3028" s="2">
        <v>774.58375929699594</v>
      </c>
    </row>
    <row r="3029" spans="1:26" x14ac:dyDescent="0.35">
      <c r="A3029" t="s">
        <v>215</v>
      </c>
      <c r="B3029" t="s">
        <v>216</v>
      </c>
      <c r="C3029" t="s">
        <v>45</v>
      </c>
      <c r="D3029" t="s">
        <v>80</v>
      </c>
      <c r="E3029" t="s">
        <v>81</v>
      </c>
      <c r="F3029" t="s">
        <v>4993</v>
      </c>
      <c r="G3029" t="s">
        <v>4994</v>
      </c>
      <c r="H3029" t="s">
        <v>32</v>
      </c>
      <c r="I3029" t="s">
        <v>6848</v>
      </c>
      <c r="J3029" s="1">
        <v>42967</v>
      </c>
      <c r="K3029" s="1">
        <v>42972</v>
      </c>
      <c r="L3029" t="s">
        <v>60</v>
      </c>
      <c r="M3029">
        <f>Table1[[#This Row],[Ship Date]]-Table1[[#This Row],[Order Date]]</f>
        <v>5</v>
      </c>
      <c r="N3029">
        <v>8</v>
      </c>
      <c r="O3029" t="s">
        <v>61</v>
      </c>
      <c r="P3029" s="3">
        <v>107.88</v>
      </c>
      <c r="Q3029" s="3">
        <v>84.720960771277376</v>
      </c>
      <c r="R3029" s="3">
        <f>(Table1[[#This Row],[Selling Price]]-Table1[[#This Row],[Cost Price]])</f>
        <v>23.159039228722619</v>
      </c>
      <c r="S3029" s="12">
        <f>(Table1[[#This Row],[Profit]]/Table1[[#This Row],[Selling Price]])</f>
        <v>0.21467407516428086</v>
      </c>
      <c r="T3029">
        <v>3</v>
      </c>
      <c r="U3029" s="2">
        <f>Table1[[#This Row],[Selling Price]]*Table1[[#This Row],[Quantity]]</f>
        <v>323.64</v>
      </c>
      <c r="V3029" s="4">
        <v>0.2</v>
      </c>
      <c r="W3029">
        <v>312</v>
      </c>
      <c r="X3029" t="s">
        <v>36</v>
      </c>
      <c r="Y3029" t="s">
        <v>68</v>
      </c>
      <c r="Z3029" s="2">
        <v>63.021667929145039</v>
      </c>
    </row>
    <row r="3030" spans="1:26" x14ac:dyDescent="0.35">
      <c r="A3030" t="s">
        <v>215</v>
      </c>
      <c r="B3030" t="s">
        <v>216</v>
      </c>
      <c r="C3030" t="s">
        <v>27</v>
      </c>
      <c r="D3030" t="s">
        <v>80</v>
      </c>
      <c r="E3030" t="s">
        <v>81</v>
      </c>
      <c r="F3030" t="s">
        <v>570</v>
      </c>
      <c r="G3030" t="s">
        <v>571</v>
      </c>
      <c r="H3030" t="s">
        <v>32</v>
      </c>
      <c r="I3030" t="s">
        <v>7025</v>
      </c>
      <c r="J3030" s="1">
        <v>43071</v>
      </c>
      <c r="K3030" s="1">
        <v>43075</v>
      </c>
      <c r="L3030" t="s">
        <v>60</v>
      </c>
      <c r="M3030">
        <f>Table1[[#This Row],[Ship Date]]-Table1[[#This Row],[Order Date]]</f>
        <v>4</v>
      </c>
      <c r="N3030">
        <v>12</v>
      </c>
      <c r="O3030" t="s">
        <v>35</v>
      </c>
      <c r="P3030" s="3">
        <v>39.991999999999997</v>
      </c>
      <c r="Q3030" s="3">
        <v>26.16249136784085</v>
      </c>
      <c r="R3030" s="3">
        <f>(Table1[[#This Row],[Selling Price]]-Table1[[#This Row],[Cost Price]])</f>
        <v>13.829508632159147</v>
      </c>
      <c r="S3030" s="12">
        <f>(Table1[[#This Row],[Profit]]/Table1[[#This Row],[Selling Price]])</f>
        <v>0.34580687717941461</v>
      </c>
      <c r="T3030">
        <v>1</v>
      </c>
      <c r="U3030" s="2">
        <f>Table1[[#This Row],[Selling Price]]*Table1[[#This Row],[Quantity]]</f>
        <v>39.991999999999997</v>
      </c>
      <c r="V3030" s="4">
        <v>0.2</v>
      </c>
      <c r="W3030">
        <v>303</v>
      </c>
      <c r="X3030" t="s">
        <v>36</v>
      </c>
      <c r="Y3030" t="s">
        <v>68</v>
      </c>
      <c r="Z3030" s="2">
        <v>50.487425186872031</v>
      </c>
    </row>
    <row r="3031" spans="1:26" x14ac:dyDescent="0.35">
      <c r="A3031" t="s">
        <v>215</v>
      </c>
      <c r="B3031" t="s">
        <v>216</v>
      </c>
      <c r="C3031" t="s">
        <v>27</v>
      </c>
      <c r="D3031" t="s">
        <v>80</v>
      </c>
      <c r="E3031" t="s">
        <v>81</v>
      </c>
      <c r="F3031" t="s">
        <v>2397</v>
      </c>
      <c r="G3031" t="s">
        <v>2398</v>
      </c>
      <c r="H3031" t="s">
        <v>32</v>
      </c>
      <c r="I3031" t="s">
        <v>7027</v>
      </c>
      <c r="J3031" s="1">
        <v>42568</v>
      </c>
      <c r="K3031" s="1">
        <v>42573</v>
      </c>
      <c r="L3031" t="s">
        <v>34</v>
      </c>
      <c r="M3031">
        <f>Table1[[#This Row],[Ship Date]]-Table1[[#This Row],[Order Date]]</f>
        <v>5</v>
      </c>
      <c r="N3031">
        <v>7</v>
      </c>
      <c r="O3031" t="s">
        <v>51</v>
      </c>
      <c r="P3031" s="3">
        <v>20.783999999999999</v>
      </c>
      <c r="Q3031" s="3">
        <v>17.40221476899406</v>
      </c>
      <c r="R3031" s="3">
        <f>(Table1[[#This Row],[Selling Price]]-Table1[[#This Row],[Cost Price]])</f>
        <v>3.3817852310059386</v>
      </c>
      <c r="S3031" s="12">
        <f>(Table1[[#This Row],[Profit]]/Table1[[#This Row],[Selling Price]])</f>
        <v>0.16271099071429651</v>
      </c>
      <c r="T3031">
        <v>2</v>
      </c>
      <c r="U3031" s="2">
        <f>Table1[[#This Row],[Selling Price]]*Table1[[#This Row],[Quantity]]</f>
        <v>41.567999999999998</v>
      </c>
      <c r="V3031" s="4">
        <v>0.2</v>
      </c>
      <c r="W3031">
        <v>346</v>
      </c>
      <c r="X3031" t="s">
        <v>36</v>
      </c>
      <c r="Y3031" t="s">
        <v>52</v>
      </c>
      <c r="Z3031" s="2">
        <v>10.930141389753381</v>
      </c>
    </row>
    <row r="3032" spans="1:26" x14ac:dyDescent="0.35">
      <c r="A3032" t="s">
        <v>215</v>
      </c>
      <c r="B3032" t="s">
        <v>216</v>
      </c>
      <c r="C3032" t="s">
        <v>55</v>
      </c>
      <c r="D3032" t="s">
        <v>80</v>
      </c>
      <c r="E3032" t="s">
        <v>81</v>
      </c>
      <c r="F3032" t="s">
        <v>694</v>
      </c>
      <c r="G3032" t="s">
        <v>695</v>
      </c>
      <c r="H3032" t="s">
        <v>32</v>
      </c>
      <c r="I3032" t="s">
        <v>7150</v>
      </c>
      <c r="J3032" s="1">
        <v>41945</v>
      </c>
      <c r="K3032" s="1">
        <v>41949</v>
      </c>
      <c r="L3032" t="s">
        <v>60</v>
      </c>
      <c r="M3032">
        <f>Table1[[#This Row],[Ship Date]]-Table1[[#This Row],[Order Date]]</f>
        <v>4</v>
      </c>
      <c r="N3032">
        <v>11</v>
      </c>
      <c r="O3032" t="s">
        <v>35</v>
      </c>
      <c r="P3032" s="3">
        <v>50.231999999999999</v>
      </c>
      <c r="Q3032" s="3">
        <v>38.575499835167328</v>
      </c>
      <c r="R3032" s="3">
        <f>(Table1[[#This Row],[Selling Price]]-Table1[[#This Row],[Cost Price]])</f>
        <v>11.656500164832671</v>
      </c>
      <c r="S3032" s="12">
        <f>(Table1[[#This Row],[Profit]]/Table1[[#This Row],[Selling Price]])</f>
        <v>0.23205327609557</v>
      </c>
      <c r="T3032">
        <v>7</v>
      </c>
      <c r="U3032" s="2">
        <f>Table1[[#This Row],[Selling Price]]*Table1[[#This Row],[Quantity]]</f>
        <v>351.62400000000002</v>
      </c>
      <c r="V3032" s="4">
        <v>0.4</v>
      </c>
      <c r="W3032">
        <v>355</v>
      </c>
      <c r="X3032" t="s">
        <v>36</v>
      </c>
      <c r="Y3032" t="s">
        <v>52</v>
      </c>
      <c r="Z3032" s="2">
        <v>25.441056316294912</v>
      </c>
    </row>
    <row r="3033" spans="1:26" x14ac:dyDescent="0.35">
      <c r="A3033" t="s">
        <v>215</v>
      </c>
      <c r="B3033" t="s">
        <v>216</v>
      </c>
      <c r="C3033" t="s">
        <v>45</v>
      </c>
      <c r="D3033" t="s">
        <v>80</v>
      </c>
      <c r="E3033" t="s">
        <v>162</v>
      </c>
      <c r="F3033" t="s">
        <v>761</v>
      </c>
      <c r="G3033" t="s">
        <v>762</v>
      </c>
      <c r="H3033" t="s">
        <v>32</v>
      </c>
      <c r="I3033" t="s">
        <v>7417</v>
      </c>
      <c r="J3033" s="1">
        <v>42997</v>
      </c>
      <c r="K3033" s="1">
        <v>43003</v>
      </c>
      <c r="L3033" t="s">
        <v>60</v>
      </c>
      <c r="M3033">
        <f>Table1[[#This Row],[Ship Date]]-Table1[[#This Row],[Order Date]]</f>
        <v>6</v>
      </c>
      <c r="N3033">
        <v>9</v>
      </c>
      <c r="O3033" t="s">
        <v>61</v>
      </c>
      <c r="P3033" s="3">
        <v>89.584000000000003</v>
      </c>
      <c r="Q3033" s="3">
        <v>66.516403156966234</v>
      </c>
      <c r="R3033" s="3">
        <f>(Table1[[#This Row],[Selling Price]]-Table1[[#This Row],[Cost Price]])</f>
        <v>23.067596843033769</v>
      </c>
      <c r="S3033" s="12">
        <f>(Table1[[#This Row],[Profit]]/Table1[[#This Row],[Selling Price]])</f>
        <v>0.25749683920157357</v>
      </c>
      <c r="T3033">
        <v>2</v>
      </c>
      <c r="U3033" s="2">
        <f>Table1[[#This Row],[Selling Price]]*Table1[[#This Row],[Quantity]]</f>
        <v>179.16800000000001</v>
      </c>
      <c r="V3033" s="4">
        <v>0.2</v>
      </c>
      <c r="W3033">
        <v>327</v>
      </c>
      <c r="X3033" t="s">
        <v>68</v>
      </c>
      <c r="Y3033" t="s">
        <v>68</v>
      </c>
      <c r="Z3033" s="2">
        <v>66.432029479595002</v>
      </c>
    </row>
    <row r="3034" spans="1:26" x14ac:dyDescent="0.35">
      <c r="A3034" t="s">
        <v>215</v>
      </c>
      <c r="B3034" t="s">
        <v>216</v>
      </c>
      <c r="C3034" t="s">
        <v>27</v>
      </c>
      <c r="D3034" t="s">
        <v>80</v>
      </c>
      <c r="E3034" t="s">
        <v>162</v>
      </c>
      <c r="F3034" t="s">
        <v>2143</v>
      </c>
      <c r="G3034" t="s">
        <v>3271</v>
      </c>
      <c r="H3034" t="s">
        <v>32</v>
      </c>
      <c r="I3034" t="s">
        <v>7476</v>
      </c>
      <c r="J3034" s="1">
        <v>42615</v>
      </c>
      <c r="K3034" s="1">
        <v>42619</v>
      </c>
      <c r="L3034" t="s">
        <v>60</v>
      </c>
      <c r="M3034">
        <f>Table1[[#This Row],[Ship Date]]-Table1[[#This Row],[Order Date]]</f>
        <v>4</v>
      </c>
      <c r="N3034">
        <v>9</v>
      </c>
      <c r="O3034" t="s">
        <v>61</v>
      </c>
      <c r="P3034" s="3">
        <v>1012.68</v>
      </c>
      <c r="Q3034" s="3">
        <v>761.28838038215144</v>
      </c>
      <c r="R3034" s="3">
        <f>(Table1[[#This Row],[Selling Price]]-Table1[[#This Row],[Cost Price]])</f>
        <v>251.39161961784851</v>
      </c>
      <c r="S3034" s="12">
        <f>(Table1[[#This Row],[Profit]]/Table1[[#This Row],[Selling Price]])</f>
        <v>0.24824388712905213</v>
      </c>
      <c r="T3034">
        <v>3</v>
      </c>
      <c r="U3034" s="2">
        <f>Table1[[#This Row],[Selling Price]]*Table1[[#This Row],[Quantity]]</f>
        <v>3038.04</v>
      </c>
      <c r="V3034" s="4">
        <v>0.2</v>
      </c>
      <c r="W3034">
        <v>383</v>
      </c>
      <c r="X3034" t="s">
        <v>36</v>
      </c>
      <c r="Y3034" t="s">
        <v>36</v>
      </c>
      <c r="Z3034" s="2">
        <v>543.62577118097909</v>
      </c>
    </row>
    <row r="3035" spans="1:26" x14ac:dyDescent="0.35">
      <c r="A3035" t="s">
        <v>215</v>
      </c>
      <c r="B3035" t="s">
        <v>216</v>
      </c>
      <c r="C3035" t="s">
        <v>64</v>
      </c>
      <c r="D3035" t="s">
        <v>80</v>
      </c>
      <c r="E3035" t="s">
        <v>1058</v>
      </c>
      <c r="F3035" t="s">
        <v>4158</v>
      </c>
      <c r="G3035" t="s">
        <v>4159</v>
      </c>
      <c r="H3035" t="s">
        <v>32</v>
      </c>
      <c r="I3035" t="s">
        <v>7690</v>
      </c>
      <c r="J3035" s="1">
        <v>42552</v>
      </c>
      <c r="K3035" s="1">
        <v>42554</v>
      </c>
      <c r="L3035" t="s">
        <v>199</v>
      </c>
      <c r="M3035">
        <f>Table1[[#This Row],[Ship Date]]-Table1[[#This Row],[Order Date]]</f>
        <v>2</v>
      </c>
      <c r="N3035">
        <v>7</v>
      </c>
      <c r="O3035" t="s">
        <v>51</v>
      </c>
      <c r="P3035" s="3">
        <v>1499.95</v>
      </c>
      <c r="Q3035" s="3">
        <v>1060.19406054309</v>
      </c>
      <c r="R3035" s="3">
        <f>(Table1[[#This Row],[Selling Price]]-Table1[[#This Row],[Cost Price]])</f>
        <v>439.75593945691003</v>
      </c>
      <c r="S3035" s="12">
        <f>(Table1[[#This Row],[Profit]]/Table1[[#This Row],[Selling Price]])</f>
        <v>0.29318039898457282</v>
      </c>
      <c r="T3035">
        <v>5</v>
      </c>
      <c r="U3035" s="2">
        <f>Table1[[#This Row],[Selling Price]]*Table1[[#This Row],[Quantity]]</f>
        <v>7499.75</v>
      </c>
      <c r="V3035" s="4">
        <v>0</v>
      </c>
      <c r="W3035">
        <v>318</v>
      </c>
      <c r="X3035" t="s">
        <v>36</v>
      </c>
      <c r="Y3035" t="s">
        <v>36</v>
      </c>
      <c r="Z3035" s="2">
        <v>450.0516595070689</v>
      </c>
    </row>
    <row r="3036" spans="1:26" x14ac:dyDescent="0.35">
      <c r="A3036" t="s">
        <v>215</v>
      </c>
      <c r="B3036" t="s">
        <v>216</v>
      </c>
      <c r="C3036" t="s">
        <v>39</v>
      </c>
      <c r="D3036" t="s">
        <v>80</v>
      </c>
      <c r="E3036" t="s">
        <v>162</v>
      </c>
      <c r="F3036" t="s">
        <v>429</v>
      </c>
      <c r="G3036" t="s">
        <v>430</v>
      </c>
      <c r="H3036" t="s">
        <v>32</v>
      </c>
      <c r="I3036" t="s">
        <v>7771</v>
      </c>
      <c r="J3036" s="1">
        <v>42954</v>
      </c>
      <c r="K3036" s="1">
        <v>42955</v>
      </c>
      <c r="L3036" t="s">
        <v>199</v>
      </c>
      <c r="M3036">
        <f>Table1[[#This Row],[Ship Date]]-Table1[[#This Row],[Order Date]]</f>
        <v>1</v>
      </c>
      <c r="N3036">
        <v>8</v>
      </c>
      <c r="O3036" t="s">
        <v>61</v>
      </c>
      <c r="P3036" s="3">
        <v>119.44799999999999</v>
      </c>
      <c r="Q3036" s="3">
        <v>83.506185554124599</v>
      </c>
      <c r="R3036" s="3">
        <f>(Table1[[#This Row],[Selling Price]]-Table1[[#This Row],[Cost Price]])</f>
        <v>35.941814445875394</v>
      </c>
      <c r="S3036" s="12">
        <f>(Table1[[#This Row],[Profit]]/Table1[[#This Row],[Selling Price]])</f>
        <v>0.3008992569643309</v>
      </c>
      <c r="T3036">
        <v>3</v>
      </c>
      <c r="U3036" s="2">
        <f>Table1[[#This Row],[Selling Price]]*Table1[[#This Row],[Quantity]]</f>
        <v>358.34399999999999</v>
      </c>
      <c r="V3036" s="4">
        <v>0.2</v>
      </c>
      <c r="W3036">
        <v>382</v>
      </c>
      <c r="X3036" t="s">
        <v>36</v>
      </c>
      <c r="Y3036" t="s">
        <v>36</v>
      </c>
      <c r="Z3036" s="2">
        <v>138.8930811278949</v>
      </c>
    </row>
    <row r="3037" spans="1:26" x14ac:dyDescent="0.35">
      <c r="A3037" t="s">
        <v>215</v>
      </c>
      <c r="B3037" t="s">
        <v>216</v>
      </c>
      <c r="C3037" t="s">
        <v>64</v>
      </c>
      <c r="D3037" t="s">
        <v>80</v>
      </c>
      <c r="E3037" t="s">
        <v>162</v>
      </c>
      <c r="F3037" t="s">
        <v>1534</v>
      </c>
      <c r="G3037" t="s">
        <v>1535</v>
      </c>
      <c r="H3037" t="s">
        <v>32</v>
      </c>
      <c r="I3037" t="s">
        <v>8049</v>
      </c>
      <c r="J3037" s="1">
        <v>43045</v>
      </c>
      <c r="K3037" s="1">
        <v>43052</v>
      </c>
      <c r="L3037" t="s">
        <v>60</v>
      </c>
      <c r="M3037">
        <f>Table1[[#This Row],[Ship Date]]-Table1[[#This Row],[Order Date]]</f>
        <v>7</v>
      </c>
      <c r="N3037">
        <v>11</v>
      </c>
      <c r="O3037" t="s">
        <v>35</v>
      </c>
      <c r="P3037" s="3">
        <v>108.96</v>
      </c>
      <c r="Q3037" s="3">
        <v>71.995940400133662</v>
      </c>
      <c r="R3037" s="3">
        <f>(Table1[[#This Row],[Selling Price]]-Table1[[#This Row],[Cost Price]])</f>
        <v>36.964059599866331</v>
      </c>
      <c r="S3037" s="12">
        <f>(Table1[[#This Row],[Profit]]/Table1[[#This Row],[Selling Price]])</f>
        <v>0.33924430616617413</v>
      </c>
      <c r="T3037">
        <v>3</v>
      </c>
      <c r="U3037" s="2">
        <f>Table1[[#This Row],[Selling Price]]*Table1[[#This Row],[Quantity]]</f>
        <v>326.88</v>
      </c>
      <c r="V3037" s="4">
        <v>0</v>
      </c>
      <c r="W3037">
        <v>395</v>
      </c>
      <c r="X3037" t="s">
        <v>68</v>
      </c>
      <c r="Y3037" t="s">
        <v>68</v>
      </c>
      <c r="Z3037" s="2">
        <v>130.82484390631279</v>
      </c>
    </row>
    <row r="3038" spans="1:26" x14ac:dyDescent="0.35">
      <c r="A3038" t="s">
        <v>215</v>
      </c>
      <c r="B3038" t="s">
        <v>216</v>
      </c>
      <c r="C3038" t="s">
        <v>27</v>
      </c>
      <c r="D3038" t="s">
        <v>80</v>
      </c>
      <c r="E3038" t="s">
        <v>81</v>
      </c>
      <c r="F3038" t="s">
        <v>3311</v>
      </c>
      <c r="G3038" t="s">
        <v>3312</v>
      </c>
      <c r="H3038" t="s">
        <v>32</v>
      </c>
      <c r="I3038" t="s">
        <v>8380</v>
      </c>
      <c r="J3038" s="1">
        <v>42171</v>
      </c>
      <c r="K3038" s="1">
        <v>42174</v>
      </c>
      <c r="L3038" t="s">
        <v>199</v>
      </c>
      <c r="M3038">
        <f>Table1[[#This Row],[Ship Date]]-Table1[[#This Row],[Order Date]]</f>
        <v>3</v>
      </c>
      <c r="N3038">
        <v>6</v>
      </c>
      <c r="O3038" t="s">
        <v>51</v>
      </c>
      <c r="P3038" s="3">
        <v>133.97999999999999</v>
      </c>
      <c r="Q3038" s="3">
        <v>100.5223485843388</v>
      </c>
      <c r="R3038" s="3">
        <f>(Table1[[#This Row],[Selling Price]]-Table1[[#This Row],[Cost Price]])</f>
        <v>33.457651415661189</v>
      </c>
      <c r="S3038" s="12">
        <f>(Table1[[#This Row],[Profit]]/Table1[[#This Row],[Selling Price]])</f>
        <v>0.24972123761502607</v>
      </c>
      <c r="T3038">
        <v>2</v>
      </c>
      <c r="U3038" s="2">
        <f>Table1[[#This Row],[Selling Price]]*Table1[[#This Row],[Quantity]]</f>
        <v>267.95999999999998</v>
      </c>
      <c r="V3038" s="4">
        <v>0</v>
      </c>
      <c r="W3038">
        <v>147</v>
      </c>
      <c r="X3038" t="s">
        <v>36</v>
      </c>
      <c r="Y3038" t="s">
        <v>68</v>
      </c>
      <c r="Z3038" s="2">
        <v>77.198527270926618</v>
      </c>
    </row>
    <row r="3039" spans="1:26" x14ac:dyDescent="0.35">
      <c r="A3039" t="s">
        <v>215</v>
      </c>
      <c r="B3039" t="s">
        <v>216</v>
      </c>
      <c r="C3039" t="s">
        <v>64</v>
      </c>
      <c r="D3039" t="s">
        <v>80</v>
      </c>
      <c r="E3039" t="s">
        <v>162</v>
      </c>
      <c r="F3039" t="s">
        <v>3268</v>
      </c>
      <c r="G3039" t="s">
        <v>3269</v>
      </c>
      <c r="H3039" t="s">
        <v>32</v>
      </c>
      <c r="I3039" t="s">
        <v>8728</v>
      </c>
      <c r="J3039" s="1">
        <v>42352</v>
      </c>
      <c r="K3039" s="1">
        <v>42357</v>
      </c>
      <c r="L3039" t="s">
        <v>34</v>
      </c>
      <c r="M3039">
        <f>Table1[[#This Row],[Ship Date]]-Table1[[#This Row],[Order Date]]</f>
        <v>5</v>
      </c>
      <c r="N3039">
        <v>12</v>
      </c>
      <c r="O3039" t="s">
        <v>35</v>
      </c>
      <c r="P3039" s="3">
        <v>50</v>
      </c>
      <c r="Q3039" s="3">
        <v>35.147084469357651</v>
      </c>
      <c r="R3039" s="3">
        <f>(Table1[[#This Row],[Selling Price]]-Table1[[#This Row],[Cost Price]])</f>
        <v>14.852915530642349</v>
      </c>
      <c r="S3039" s="12">
        <f>(Table1[[#This Row],[Profit]]/Table1[[#This Row],[Selling Price]])</f>
        <v>0.29705831061284699</v>
      </c>
      <c r="T3039">
        <v>2</v>
      </c>
      <c r="U3039" s="2">
        <f>Table1[[#This Row],[Selling Price]]*Table1[[#This Row],[Quantity]]</f>
        <v>100</v>
      </c>
      <c r="V3039" s="4">
        <v>0</v>
      </c>
      <c r="W3039">
        <v>314</v>
      </c>
      <c r="X3039" t="s">
        <v>36</v>
      </c>
      <c r="Y3039" t="s">
        <v>52</v>
      </c>
      <c r="Z3039" s="2">
        <v>29.439202887759489</v>
      </c>
    </row>
    <row r="3040" spans="1:26" x14ac:dyDescent="0.35">
      <c r="A3040" t="s">
        <v>215</v>
      </c>
      <c r="B3040" t="s">
        <v>216</v>
      </c>
      <c r="C3040" t="s">
        <v>64</v>
      </c>
      <c r="D3040" t="s">
        <v>80</v>
      </c>
      <c r="E3040" t="s">
        <v>162</v>
      </c>
      <c r="F3040" t="s">
        <v>1161</v>
      </c>
      <c r="G3040" t="s">
        <v>1162</v>
      </c>
      <c r="H3040" t="s">
        <v>32</v>
      </c>
      <c r="I3040" t="s">
        <v>8881</v>
      </c>
      <c r="J3040" s="1">
        <v>43055</v>
      </c>
      <c r="K3040" s="1">
        <v>43060</v>
      </c>
      <c r="L3040" t="s">
        <v>60</v>
      </c>
      <c r="M3040">
        <f>Table1[[#This Row],[Ship Date]]-Table1[[#This Row],[Order Date]]</f>
        <v>5</v>
      </c>
      <c r="N3040">
        <v>11</v>
      </c>
      <c r="O3040" t="s">
        <v>35</v>
      </c>
      <c r="P3040" s="3">
        <v>139.96</v>
      </c>
      <c r="Q3040" s="3">
        <v>110.4818324207437</v>
      </c>
      <c r="R3040" s="3">
        <f>(Table1[[#This Row],[Selling Price]]-Table1[[#This Row],[Cost Price]])</f>
        <v>29.478167579256308</v>
      </c>
      <c r="S3040" s="12">
        <f>(Table1[[#This Row],[Profit]]/Table1[[#This Row],[Selling Price]])</f>
        <v>0.21061851657085101</v>
      </c>
      <c r="T3040">
        <v>5</v>
      </c>
      <c r="U3040" s="2">
        <f>Table1[[#This Row],[Selling Price]]*Table1[[#This Row],[Quantity]]</f>
        <v>699.80000000000007</v>
      </c>
      <c r="V3040" s="4">
        <v>0.2</v>
      </c>
      <c r="W3040">
        <v>397</v>
      </c>
      <c r="X3040" t="s">
        <v>36</v>
      </c>
      <c r="Y3040" t="s">
        <v>68</v>
      </c>
      <c r="Z3040" s="2">
        <v>63.626663677004693</v>
      </c>
    </row>
    <row r="3041" spans="1:26" x14ac:dyDescent="0.35">
      <c r="A3041" t="s">
        <v>568</v>
      </c>
      <c r="B3041" t="s">
        <v>569</v>
      </c>
      <c r="C3041" t="s">
        <v>27</v>
      </c>
      <c r="D3041" t="s">
        <v>80</v>
      </c>
      <c r="E3041" t="s">
        <v>81</v>
      </c>
      <c r="F3041" t="s">
        <v>570</v>
      </c>
      <c r="G3041" t="s">
        <v>571</v>
      </c>
      <c r="H3041" t="s">
        <v>32</v>
      </c>
      <c r="I3041" t="s">
        <v>567</v>
      </c>
      <c r="J3041" s="1">
        <v>42709</v>
      </c>
      <c r="K3041" s="1">
        <v>42713</v>
      </c>
      <c r="L3041" t="s">
        <v>60</v>
      </c>
      <c r="M3041">
        <f>Table1[[#This Row],[Ship Date]]-Table1[[#This Row],[Order Date]]</f>
        <v>4</v>
      </c>
      <c r="N3041">
        <v>12</v>
      </c>
      <c r="O3041" t="s">
        <v>35</v>
      </c>
      <c r="P3041" s="3">
        <v>149.97</v>
      </c>
      <c r="Q3041" s="3">
        <v>110.5471847957117</v>
      </c>
      <c r="R3041" s="3">
        <f>(Table1[[#This Row],[Selling Price]]-Table1[[#This Row],[Cost Price]])</f>
        <v>39.422815204288298</v>
      </c>
      <c r="S3041" s="12">
        <f>(Table1[[#This Row],[Profit]]/Table1[[#This Row],[Selling Price]])</f>
        <v>0.26287134229704806</v>
      </c>
      <c r="T3041">
        <v>3</v>
      </c>
      <c r="U3041" s="2">
        <f>Table1[[#This Row],[Selling Price]]*Table1[[#This Row],[Quantity]]</f>
        <v>449.90999999999997</v>
      </c>
      <c r="V3041" s="4">
        <v>0</v>
      </c>
      <c r="W3041">
        <v>384</v>
      </c>
      <c r="X3041" t="s">
        <v>36</v>
      </c>
      <c r="Y3041" t="s">
        <v>68</v>
      </c>
      <c r="Z3041" s="2">
        <v>50.487425186872031</v>
      </c>
    </row>
    <row r="3042" spans="1:26" x14ac:dyDescent="0.35">
      <c r="A3042" t="s">
        <v>568</v>
      </c>
      <c r="B3042" t="s">
        <v>569</v>
      </c>
      <c r="C3042" t="s">
        <v>39</v>
      </c>
      <c r="D3042" t="s">
        <v>80</v>
      </c>
      <c r="E3042" t="s">
        <v>81</v>
      </c>
      <c r="F3042" t="s">
        <v>1174</v>
      </c>
      <c r="G3042" t="s">
        <v>1175</v>
      </c>
      <c r="H3042" t="s">
        <v>32</v>
      </c>
      <c r="I3042" t="s">
        <v>1176</v>
      </c>
      <c r="J3042" s="1">
        <v>41903</v>
      </c>
      <c r="K3042" s="1">
        <v>41905</v>
      </c>
      <c r="L3042" t="s">
        <v>34</v>
      </c>
      <c r="M3042">
        <f>Table1[[#This Row],[Ship Date]]-Table1[[#This Row],[Order Date]]</f>
        <v>2</v>
      </c>
      <c r="N3042">
        <v>9</v>
      </c>
      <c r="O3042" t="s">
        <v>61</v>
      </c>
      <c r="P3042" s="3">
        <v>246.38399999999999</v>
      </c>
      <c r="Q3042" s="3">
        <v>194.14101547168369</v>
      </c>
      <c r="R3042" s="3">
        <f>(Table1[[#This Row],[Selling Price]]-Table1[[#This Row],[Cost Price]])</f>
        <v>52.242984528316299</v>
      </c>
      <c r="S3042" s="12">
        <f>(Table1[[#This Row],[Profit]]/Table1[[#This Row],[Selling Price]])</f>
        <v>0.21203886830442034</v>
      </c>
      <c r="T3042">
        <v>2</v>
      </c>
      <c r="U3042" s="2">
        <f>Table1[[#This Row],[Selling Price]]*Table1[[#This Row],[Quantity]]</f>
        <v>492.76799999999997</v>
      </c>
      <c r="V3042" s="4">
        <v>0.2</v>
      </c>
      <c r="W3042">
        <v>285</v>
      </c>
      <c r="X3042" t="s">
        <v>36</v>
      </c>
      <c r="Y3042" t="s">
        <v>36</v>
      </c>
      <c r="Z3042" s="2">
        <v>211.48956675543121</v>
      </c>
    </row>
    <row r="3043" spans="1:26" x14ac:dyDescent="0.35">
      <c r="A3043" t="s">
        <v>568</v>
      </c>
      <c r="B3043" t="s">
        <v>569</v>
      </c>
      <c r="C3043" t="s">
        <v>27</v>
      </c>
      <c r="D3043" t="s">
        <v>80</v>
      </c>
      <c r="E3043" t="s">
        <v>81</v>
      </c>
      <c r="F3043" t="s">
        <v>1877</v>
      </c>
      <c r="G3043" t="s">
        <v>1878</v>
      </c>
      <c r="H3043" t="s">
        <v>32</v>
      </c>
      <c r="I3043" t="s">
        <v>1876</v>
      </c>
      <c r="J3043" s="1">
        <v>42994</v>
      </c>
      <c r="K3043" s="1">
        <v>42998</v>
      </c>
      <c r="L3043" t="s">
        <v>60</v>
      </c>
      <c r="M3043">
        <f>Table1[[#This Row],[Ship Date]]-Table1[[#This Row],[Order Date]]</f>
        <v>4</v>
      </c>
      <c r="N3043">
        <v>9</v>
      </c>
      <c r="O3043" t="s">
        <v>61</v>
      </c>
      <c r="P3043" s="3">
        <v>55.991999999999997</v>
      </c>
      <c r="Q3043" s="3">
        <v>41.739824268584833</v>
      </c>
      <c r="R3043" s="3">
        <f>(Table1[[#This Row],[Selling Price]]-Table1[[#This Row],[Cost Price]])</f>
        <v>14.252175731415164</v>
      </c>
      <c r="S3043" s="12">
        <f>(Table1[[#This Row],[Profit]]/Table1[[#This Row],[Selling Price]])</f>
        <v>0.25453950084682037</v>
      </c>
      <c r="T3043">
        <v>1</v>
      </c>
      <c r="U3043" s="2">
        <f>Table1[[#This Row],[Selling Price]]*Table1[[#This Row],[Quantity]]</f>
        <v>55.991999999999997</v>
      </c>
      <c r="V3043" s="4">
        <v>0.2</v>
      </c>
      <c r="W3043">
        <v>298</v>
      </c>
      <c r="X3043" t="s">
        <v>36</v>
      </c>
      <c r="Y3043" t="s">
        <v>68</v>
      </c>
      <c r="Z3043" s="2">
        <v>85.681787348304056</v>
      </c>
    </row>
    <row r="3044" spans="1:26" x14ac:dyDescent="0.35">
      <c r="A3044" t="s">
        <v>568</v>
      </c>
      <c r="B3044" t="s">
        <v>569</v>
      </c>
      <c r="C3044" t="s">
        <v>64</v>
      </c>
      <c r="D3044" t="s">
        <v>80</v>
      </c>
      <c r="E3044" t="s">
        <v>81</v>
      </c>
      <c r="F3044" t="s">
        <v>2978</v>
      </c>
      <c r="G3044" t="s">
        <v>2979</v>
      </c>
      <c r="H3044" t="s">
        <v>32</v>
      </c>
      <c r="I3044" t="s">
        <v>2975</v>
      </c>
      <c r="J3044" s="1">
        <v>42273</v>
      </c>
      <c r="K3044" s="1">
        <v>42277</v>
      </c>
      <c r="L3044" t="s">
        <v>60</v>
      </c>
      <c r="M3044">
        <f>Table1[[#This Row],[Ship Date]]-Table1[[#This Row],[Order Date]]</f>
        <v>4</v>
      </c>
      <c r="N3044">
        <v>9</v>
      </c>
      <c r="O3044" t="s">
        <v>61</v>
      </c>
      <c r="P3044" s="3">
        <v>263.95999999999998</v>
      </c>
      <c r="Q3044" s="3">
        <v>219.6714914381152</v>
      </c>
      <c r="R3044" s="3">
        <f>(Table1[[#This Row],[Selling Price]]-Table1[[#This Row],[Cost Price]])</f>
        <v>44.288508561884782</v>
      </c>
      <c r="S3044" s="12">
        <f>(Table1[[#This Row],[Profit]]/Table1[[#This Row],[Selling Price]])</f>
        <v>0.16778492408654638</v>
      </c>
      <c r="T3044">
        <v>5</v>
      </c>
      <c r="U3044" s="2">
        <f>Table1[[#This Row],[Selling Price]]*Table1[[#This Row],[Quantity]]</f>
        <v>1319.8</v>
      </c>
      <c r="V3044" s="4">
        <v>0.2</v>
      </c>
      <c r="W3044">
        <v>319</v>
      </c>
      <c r="X3044" t="s">
        <v>36</v>
      </c>
      <c r="Y3044" t="s">
        <v>68</v>
      </c>
      <c r="Z3044" s="2">
        <v>69.636537391864707</v>
      </c>
    </row>
    <row r="3045" spans="1:26" x14ac:dyDescent="0.35">
      <c r="A3045" t="s">
        <v>568</v>
      </c>
      <c r="B3045" t="s">
        <v>569</v>
      </c>
      <c r="C3045" t="s">
        <v>27</v>
      </c>
      <c r="D3045" t="s">
        <v>80</v>
      </c>
      <c r="E3045" t="s">
        <v>81</v>
      </c>
      <c r="F3045" t="s">
        <v>2709</v>
      </c>
      <c r="G3045" t="s">
        <v>2710</v>
      </c>
      <c r="H3045" t="s">
        <v>32</v>
      </c>
      <c r="I3045" t="s">
        <v>3403</v>
      </c>
      <c r="J3045" s="1">
        <v>42945</v>
      </c>
      <c r="K3045" s="1">
        <v>42948</v>
      </c>
      <c r="L3045" t="s">
        <v>34</v>
      </c>
      <c r="M3045">
        <f>Table1[[#This Row],[Ship Date]]-Table1[[#This Row],[Order Date]]</f>
        <v>3</v>
      </c>
      <c r="N3045">
        <v>7</v>
      </c>
      <c r="O3045" t="s">
        <v>51</v>
      </c>
      <c r="P3045" s="3">
        <v>22</v>
      </c>
      <c r="Q3045" s="3">
        <v>14.396358378478951</v>
      </c>
      <c r="R3045" s="3">
        <f>(Table1[[#This Row],[Selling Price]]-Table1[[#This Row],[Cost Price]])</f>
        <v>7.6036416215210494</v>
      </c>
      <c r="S3045" s="12">
        <f>(Table1[[#This Row],[Profit]]/Table1[[#This Row],[Selling Price]])</f>
        <v>0.34562007370550224</v>
      </c>
      <c r="T3045">
        <v>5</v>
      </c>
      <c r="U3045" s="2">
        <f>Table1[[#This Row],[Selling Price]]*Table1[[#This Row],[Quantity]]</f>
        <v>110</v>
      </c>
      <c r="V3045" s="4">
        <v>0.2</v>
      </c>
      <c r="W3045">
        <v>495</v>
      </c>
      <c r="X3045" t="s">
        <v>36</v>
      </c>
      <c r="Y3045" t="s">
        <v>52</v>
      </c>
      <c r="Z3045" s="2">
        <v>9.8386991009990741</v>
      </c>
    </row>
    <row r="3046" spans="1:26" x14ac:dyDescent="0.35">
      <c r="A3046" t="s">
        <v>568</v>
      </c>
      <c r="B3046" t="s">
        <v>569</v>
      </c>
      <c r="C3046" t="s">
        <v>64</v>
      </c>
      <c r="D3046" t="s">
        <v>80</v>
      </c>
      <c r="E3046" t="s">
        <v>162</v>
      </c>
      <c r="F3046" t="s">
        <v>665</v>
      </c>
      <c r="G3046" t="s">
        <v>666</v>
      </c>
      <c r="H3046" t="s">
        <v>32</v>
      </c>
      <c r="I3046" t="s">
        <v>3707</v>
      </c>
      <c r="J3046" s="1">
        <v>42861</v>
      </c>
      <c r="K3046" s="1">
        <v>42866</v>
      </c>
      <c r="L3046" t="s">
        <v>60</v>
      </c>
      <c r="M3046">
        <f>Table1[[#This Row],[Ship Date]]-Table1[[#This Row],[Order Date]]</f>
        <v>5</v>
      </c>
      <c r="N3046">
        <v>5</v>
      </c>
      <c r="O3046" t="s">
        <v>51</v>
      </c>
      <c r="P3046" s="3">
        <v>408.74400000000003</v>
      </c>
      <c r="Q3046" s="3">
        <v>309.45698722695909</v>
      </c>
      <c r="R3046" s="3">
        <f>(Table1[[#This Row],[Selling Price]]-Table1[[#This Row],[Cost Price]])</f>
        <v>99.287012773040942</v>
      </c>
      <c r="S3046" s="12">
        <f>(Table1[[#This Row],[Profit]]/Table1[[#This Row],[Selling Price]])</f>
        <v>0.24290757239993965</v>
      </c>
      <c r="T3046">
        <v>7</v>
      </c>
      <c r="U3046" s="2">
        <f>Table1[[#This Row],[Selling Price]]*Table1[[#This Row],[Quantity]]</f>
        <v>2861.2080000000001</v>
      </c>
      <c r="V3046" s="4">
        <v>0.2</v>
      </c>
      <c r="W3046">
        <v>287</v>
      </c>
      <c r="X3046" t="s">
        <v>36</v>
      </c>
      <c r="Y3046" t="s">
        <v>68</v>
      </c>
      <c r="Z3046" s="2">
        <v>115.3149603893615</v>
      </c>
    </row>
    <row r="3047" spans="1:26" x14ac:dyDescent="0.35">
      <c r="A3047" t="s">
        <v>568</v>
      </c>
      <c r="B3047" t="s">
        <v>569</v>
      </c>
      <c r="C3047" t="s">
        <v>45</v>
      </c>
      <c r="D3047" t="s">
        <v>80</v>
      </c>
      <c r="E3047" t="s">
        <v>81</v>
      </c>
      <c r="F3047" t="s">
        <v>764</v>
      </c>
      <c r="G3047" t="s">
        <v>765</v>
      </c>
      <c r="H3047" t="s">
        <v>32</v>
      </c>
      <c r="I3047" t="s">
        <v>3941</v>
      </c>
      <c r="J3047" s="1">
        <v>41791</v>
      </c>
      <c r="K3047" s="1">
        <v>41796</v>
      </c>
      <c r="L3047" t="s">
        <v>60</v>
      </c>
      <c r="M3047">
        <f>Table1[[#This Row],[Ship Date]]-Table1[[#This Row],[Order Date]]</f>
        <v>5</v>
      </c>
      <c r="N3047">
        <v>6</v>
      </c>
      <c r="O3047" t="s">
        <v>51</v>
      </c>
      <c r="P3047" s="3">
        <v>881.93</v>
      </c>
      <c r="Q3047" s="3">
        <v>596.34949791663144</v>
      </c>
      <c r="R3047" s="3">
        <f>(Table1[[#This Row],[Selling Price]]-Table1[[#This Row],[Cost Price]])</f>
        <v>285.58050208336851</v>
      </c>
      <c r="S3047" s="12">
        <f>(Table1[[#This Row],[Profit]]/Table1[[#This Row],[Selling Price]])</f>
        <v>0.32381311678179509</v>
      </c>
      <c r="T3047">
        <v>7</v>
      </c>
      <c r="U3047" s="2">
        <f>Table1[[#This Row],[Selling Price]]*Table1[[#This Row],[Quantity]]</f>
        <v>6173.5099999999993</v>
      </c>
      <c r="V3047" s="4">
        <v>0</v>
      </c>
      <c r="W3047">
        <v>282</v>
      </c>
      <c r="X3047" t="s">
        <v>36</v>
      </c>
      <c r="Y3047" t="s">
        <v>36</v>
      </c>
      <c r="Z3047" s="2">
        <v>273.95221100184608</v>
      </c>
    </row>
    <row r="3048" spans="1:26" x14ac:dyDescent="0.35">
      <c r="A3048" t="s">
        <v>568</v>
      </c>
      <c r="B3048" t="s">
        <v>569</v>
      </c>
      <c r="C3048" t="s">
        <v>55</v>
      </c>
      <c r="D3048" t="s">
        <v>80</v>
      </c>
      <c r="E3048" t="s">
        <v>81</v>
      </c>
      <c r="F3048" t="s">
        <v>3982</v>
      </c>
      <c r="G3048" t="s">
        <v>3983</v>
      </c>
      <c r="H3048" t="s">
        <v>32</v>
      </c>
      <c r="I3048" t="s">
        <v>3984</v>
      </c>
      <c r="J3048" s="1">
        <v>42352</v>
      </c>
      <c r="K3048" s="1">
        <v>42354</v>
      </c>
      <c r="L3048" t="s">
        <v>34</v>
      </c>
      <c r="M3048">
        <f>Table1[[#This Row],[Ship Date]]-Table1[[#This Row],[Order Date]]</f>
        <v>2</v>
      </c>
      <c r="N3048">
        <v>12</v>
      </c>
      <c r="O3048" t="s">
        <v>35</v>
      </c>
      <c r="P3048" s="3">
        <v>319.96800000000002</v>
      </c>
      <c r="Q3048" s="3">
        <v>208.5197675305474</v>
      </c>
      <c r="R3048" s="3">
        <f>(Table1[[#This Row],[Selling Price]]-Table1[[#This Row],[Cost Price]])</f>
        <v>111.44823246945262</v>
      </c>
      <c r="S3048" s="12">
        <f>(Table1[[#This Row],[Profit]]/Table1[[#This Row],[Selling Price]])</f>
        <v>0.34831055752279172</v>
      </c>
      <c r="T3048">
        <v>4</v>
      </c>
      <c r="U3048" s="2">
        <f>Table1[[#This Row],[Selling Price]]*Table1[[#This Row],[Quantity]]</f>
        <v>1279.8720000000001</v>
      </c>
      <c r="V3048" s="4">
        <v>0.2</v>
      </c>
      <c r="W3048">
        <v>399</v>
      </c>
      <c r="X3048" t="s">
        <v>36</v>
      </c>
      <c r="Y3048" t="s">
        <v>68</v>
      </c>
      <c r="Z3048" s="2">
        <v>46.183402733016543</v>
      </c>
    </row>
    <row r="3049" spans="1:26" x14ac:dyDescent="0.35">
      <c r="A3049" t="s">
        <v>568</v>
      </c>
      <c r="B3049" t="s">
        <v>569</v>
      </c>
      <c r="C3049" t="s">
        <v>55</v>
      </c>
      <c r="D3049" t="s">
        <v>80</v>
      </c>
      <c r="E3049" t="s">
        <v>162</v>
      </c>
      <c r="F3049" t="s">
        <v>4821</v>
      </c>
      <c r="G3049" t="s">
        <v>4822</v>
      </c>
      <c r="H3049" t="s">
        <v>32</v>
      </c>
      <c r="I3049" t="s">
        <v>4820</v>
      </c>
      <c r="J3049" s="1">
        <v>42335</v>
      </c>
      <c r="K3049" s="1">
        <v>42337</v>
      </c>
      <c r="L3049" t="s">
        <v>199</v>
      </c>
      <c r="M3049">
        <f>Table1[[#This Row],[Ship Date]]-Table1[[#This Row],[Order Date]]</f>
        <v>2</v>
      </c>
      <c r="N3049">
        <v>11</v>
      </c>
      <c r="O3049" t="s">
        <v>35</v>
      </c>
      <c r="P3049" s="3">
        <v>104.97</v>
      </c>
      <c r="Q3049" s="3">
        <v>69.475729441772742</v>
      </c>
      <c r="R3049" s="3">
        <f>(Table1[[#This Row],[Selling Price]]-Table1[[#This Row],[Cost Price]])</f>
        <v>35.494270558227257</v>
      </c>
      <c r="S3049" s="12">
        <f>(Table1[[#This Row],[Profit]]/Table1[[#This Row],[Selling Price]])</f>
        <v>0.33813728263529824</v>
      </c>
      <c r="T3049">
        <v>3</v>
      </c>
      <c r="U3049" s="2">
        <f>Table1[[#This Row],[Selling Price]]*Table1[[#This Row],[Quantity]]</f>
        <v>314.90999999999997</v>
      </c>
      <c r="V3049" s="4">
        <v>0</v>
      </c>
      <c r="W3049">
        <v>118</v>
      </c>
      <c r="X3049" t="s">
        <v>36</v>
      </c>
      <c r="Y3049" t="s">
        <v>36</v>
      </c>
      <c r="Z3049" s="2">
        <v>34.99</v>
      </c>
    </row>
    <row r="3050" spans="1:26" x14ac:dyDescent="0.35">
      <c r="A3050" t="s">
        <v>568</v>
      </c>
      <c r="B3050" t="s">
        <v>569</v>
      </c>
      <c r="C3050" t="s">
        <v>64</v>
      </c>
      <c r="D3050" t="s">
        <v>80</v>
      </c>
      <c r="E3050" t="s">
        <v>81</v>
      </c>
      <c r="F3050" t="s">
        <v>4841</v>
      </c>
      <c r="G3050" t="s">
        <v>4842</v>
      </c>
      <c r="H3050" t="s">
        <v>32</v>
      </c>
      <c r="I3050" t="s">
        <v>4840</v>
      </c>
      <c r="J3050" s="1">
        <v>42825</v>
      </c>
      <c r="K3050" s="1">
        <v>42827</v>
      </c>
      <c r="L3050" t="s">
        <v>34</v>
      </c>
      <c r="M3050">
        <f>Table1[[#This Row],[Ship Date]]-Table1[[#This Row],[Order Date]]</f>
        <v>2</v>
      </c>
      <c r="N3050">
        <v>3</v>
      </c>
      <c r="O3050" t="s">
        <v>106</v>
      </c>
      <c r="P3050" s="3">
        <v>671.93</v>
      </c>
      <c r="Q3050" s="3">
        <v>489.24542664758047</v>
      </c>
      <c r="R3050" s="3">
        <f>(Table1[[#This Row],[Selling Price]]-Table1[[#This Row],[Cost Price]])</f>
        <v>182.68457335241948</v>
      </c>
      <c r="S3050" s="12">
        <f>(Table1[[#This Row],[Profit]]/Table1[[#This Row],[Selling Price]])</f>
        <v>0.27188036455050302</v>
      </c>
      <c r="T3050">
        <v>7</v>
      </c>
      <c r="U3050" s="2">
        <f>Table1[[#This Row],[Selling Price]]*Table1[[#This Row],[Quantity]]</f>
        <v>4703.5099999999993</v>
      </c>
      <c r="V3050" s="4">
        <v>0</v>
      </c>
      <c r="W3050">
        <v>429</v>
      </c>
      <c r="X3050" t="s">
        <v>36</v>
      </c>
      <c r="Y3050" t="s">
        <v>36</v>
      </c>
      <c r="Z3050" s="2">
        <v>194.7933761277269</v>
      </c>
    </row>
    <row r="3051" spans="1:26" x14ac:dyDescent="0.35">
      <c r="A3051" t="s">
        <v>568</v>
      </c>
      <c r="B3051" t="s">
        <v>569</v>
      </c>
      <c r="C3051" t="s">
        <v>64</v>
      </c>
      <c r="D3051" t="s">
        <v>80</v>
      </c>
      <c r="E3051" t="s">
        <v>618</v>
      </c>
      <c r="F3051" t="s">
        <v>4863</v>
      </c>
      <c r="G3051" t="s">
        <v>4864</v>
      </c>
      <c r="H3051" t="s">
        <v>32</v>
      </c>
      <c r="I3051" t="s">
        <v>4865</v>
      </c>
      <c r="J3051" s="1">
        <v>42605</v>
      </c>
      <c r="K3051" s="1">
        <v>42612</v>
      </c>
      <c r="L3051" t="s">
        <v>60</v>
      </c>
      <c r="M3051">
        <f>Table1[[#This Row],[Ship Date]]-Table1[[#This Row],[Order Date]]</f>
        <v>7</v>
      </c>
      <c r="N3051">
        <v>8</v>
      </c>
      <c r="O3051" t="s">
        <v>61</v>
      </c>
      <c r="P3051" s="3">
        <v>837.6</v>
      </c>
      <c r="Q3051" s="3">
        <v>608.35700830974167</v>
      </c>
      <c r="R3051" s="3">
        <f>(Table1[[#This Row],[Selling Price]]-Table1[[#This Row],[Cost Price]])</f>
        <v>229.24299169025835</v>
      </c>
      <c r="S3051" s="12">
        <f>(Table1[[#This Row],[Profit]]/Table1[[#This Row],[Selling Price]])</f>
        <v>0.27369029571425302</v>
      </c>
      <c r="T3051">
        <v>3</v>
      </c>
      <c r="U3051" s="2">
        <f>Table1[[#This Row],[Selling Price]]*Table1[[#This Row],[Quantity]]</f>
        <v>2512.8000000000002</v>
      </c>
      <c r="V3051" s="4">
        <v>0.2</v>
      </c>
      <c r="W3051">
        <v>357</v>
      </c>
      <c r="X3051" t="s">
        <v>68</v>
      </c>
      <c r="Y3051" t="s">
        <v>36</v>
      </c>
      <c r="Z3051" s="2">
        <v>187.29305379538241</v>
      </c>
    </row>
    <row r="3052" spans="1:26" x14ac:dyDescent="0.35">
      <c r="A3052" t="s">
        <v>568</v>
      </c>
      <c r="B3052" t="s">
        <v>569</v>
      </c>
      <c r="C3052" t="s">
        <v>27</v>
      </c>
      <c r="D3052" t="s">
        <v>80</v>
      </c>
      <c r="E3052" t="s">
        <v>162</v>
      </c>
      <c r="F3052" t="s">
        <v>3461</v>
      </c>
      <c r="G3052" t="s">
        <v>3462</v>
      </c>
      <c r="H3052" t="s">
        <v>32</v>
      </c>
      <c r="I3052" t="s">
        <v>4878</v>
      </c>
      <c r="J3052" s="1">
        <v>43051</v>
      </c>
      <c r="K3052" s="1">
        <v>43057</v>
      </c>
      <c r="L3052" t="s">
        <v>60</v>
      </c>
      <c r="M3052">
        <f>Table1[[#This Row],[Ship Date]]-Table1[[#This Row],[Order Date]]</f>
        <v>6</v>
      </c>
      <c r="N3052">
        <v>11</v>
      </c>
      <c r="O3052" t="s">
        <v>35</v>
      </c>
      <c r="P3052" s="3">
        <v>44.783999999999999</v>
      </c>
      <c r="Q3052" s="3">
        <v>33.828551272029671</v>
      </c>
      <c r="R3052" s="3">
        <f>(Table1[[#This Row],[Selling Price]]-Table1[[#This Row],[Cost Price]])</f>
        <v>10.955448727970328</v>
      </c>
      <c r="S3052" s="12">
        <f>(Table1[[#This Row],[Profit]]/Table1[[#This Row],[Selling Price]])</f>
        <v>0.24462863361848713</v>
      </c>
      <c r="T3052">
        <v>2</v>
      </c>
      <c r="U3052" s="2">
        <f>Table1[[#This Row],[Selling Price]]*Table1[[#This Row],[Quantity]]</f>
        <v>89.567999999999998</v>
      </c>
      <c r="V3052" s="4">
        <v>0.2</v>
      </c>
      <c r="W3052">
        <v>177</v>
      </c>
      <c r="X3052" t="s">
        <v>68</v>
      </c>
      <c r="Y3052" t="s">
        <v>68</v>
      </c>
      <c r="Z3052" s="2">
        <v>76.741326231140192</v>
      </c>
    </row>
    <row r="3053" spans="1:26" x14ac:dyDescent="0.35">
      <c r="A3053" t="s">
        <v>568</v>
      </c>
      <c r="B3053" t="s">
        <v>569</v>
      </c>
      <c r="C3053" t="s">
        <v>39</v>
      </c>
      <c r="D3053" t="s">
        <v>80</v>
      </c>
      <c r="E3053" t="s">
        <v>162</v>
      </c>
      <c r="F3053" t="s">
        <v>747</v>
      </c>
      <c r="G3053" t="s">
        <v>748</v>
      </c>
      <c r="H3053" t="s">
        <v>32</v>
      </c>
      <c r="I3053" t="s">
        <v>4898</v>
      </c>
      <c r="J3053" s="1">
        <v>42240</v>
      </c>
      <c r="K3053" s="1">
        <v>42244</v>
      </c>
      <c r="L3053" t="s">
        <v>60</v>
      </c>
      <c r="M3053">
        <f>Table1[[#This Row],[Ship Date]]-Table1[[#This Row],[Order Date]]</f>
        <v>4</v>
      </c>
      <c r="N3053">
        <v>8</v>
      </c>
      <c r="O3053" t="s">
        <v>61</v>
      </c>
      <c r="P3053" s="3">
        <v>26</v>
      </c>
      <c r="Q3053" s="3">
        <v>18.66064669815642</v>
      </c>
      <c r="R3053" s="3">
        <f>(Table1[[#This Row],[Selling Price]]-Table1[[#This Row],[Cost Price]])</f>
        <v>7.3393533018435804</v>
      </c>
      <c r="S3053" s="12">
        <f>(Table1[[#This Row],[Profit]]/Table1[[#This Row],[Selling Price]])</f>
        <v>0.28228281930167615</v>
      </c>
      <c r="T3053">
        <v>2</v>
      </c>
      <c r="U3053" s="2">
        <f>Table1[[#This Row],[Selling Price]]*Table1[[#This Row],[Quantity]]</f>
        <v>52</v>
      </c>
      <c r="V3053" s="4">
        <v>0</v>
      </c>
      <c r="W3053">
        <v>273</v>
      </c>
      <c r="X3053" t="s">
        <v>36</v>
      </c>
      <c r="Y3053" t="s">
        <v>52</v>
      </c>
      <c r="Z3053" s="2">
        <v>14.304220156503259</v>
      </c>
    </row>
    <row r="3054" spans="1:26" x14ac:dyDescent="0.35">
      <c r="A3054" t="s">
        <v>568</v>
      </c>
      <c r="B3054" t="s">
        <v>569</v>
      </c>
      <c r="C3054" t="s">
        <v>39</v>
      </c>
      <c r="D3054" t="s">
        <v>80</v>
      </c>
      <c r="E3054" t="s">
        <v>162</v>
      </c>
      <c r="F3054" t="s">
        <v>683</v>
      </c>
      <c r="G3054" t="s">
        <v>684</v>
      </c>
      <c r="H3054" t="s">
        <v>32</v>
      </c>
      <c r="I3054" t="s">
        <v>5169</v>
      </c>
      <c r="J3054" s="1">
        <v>42724</v>
      </c>
      <c r="K3054" s="1">
        <v>42728</v>
      </c>
      <c r="L3054" t="s">
        <v>60</v>
      </c>
      <c r="M3054">
        <f>Table1[[#This Row],[Ship Date]]-Table1[[#This Row],[Order Date]]</f>
        <v>4</v>
      </c>
      <c r="N3054">
        <v>12</v>
      </c>
      <c r="O3054" t="s">
        <v>35</v>
      </c>
      <c r="P3054" s="3">
        <v>66.3</v>
      </c>
      <c r="Q3054" s="3">
        <v>45.208392114395338</v>
      </c>
      <c r="R3054" s="3">
        <f>(Table1[[#This Row],[Selling Price]]-Table1[[#This Row],[Cost Price]])</f>
        <v>21.09160788560466</v>
      </c>
      <c r="S3054" s="12">
        <f>(Table1[[#This Row],[Profit]]/Table1[[#This Row],[Selling Price]])</f>
        <v>0.31812379917955746</v>
      </c>
      <c r="T3054">
        <v>3</v>
      </c>
      <c r="U3054" s="2">
        <f>Table1[[#This Row],[Selling Price]]*Table1[[#This Row],[Quantity]]</f>
        <v>198.89999999999998</v>
      </c>
      <c r="V3054" s="4">
        <v>0</v>
      </c>
      <c r="W3054">
        <v>239</v>
      </c>
      <c r="X3054" t="s">
        <v>36</v>
      </c>
      <c r="Y3054" t="s">
        <v>68</v>
      </c>
      <c r="Z3054" s="2">
        <v>43.343872294184173</v>
      </c>
    </row>
    <row r="3055" spans="1:26" x14ac:dyDescent="0.35">
      <c r="A3055" t="s">
        <v>568</v>
      </c>
      <c r="B3055" t="s">
        <v>569</v>
      </c>
      <c r="C3055" t="s">
        <v>45</v>
      </c>
      <c r="D3055" t="s">
        <v>80</v>
      </c>
      <c r="E3055" t="s">
        <v>162</v>
      </c>
      <c r="F3055" t="s">
        <v>3405</v>
      </c>
      <c r="G3055" t="s">
        <v>3406</v>
      </c>
      <c r="H3055" t="s">
        <v>32</v>
      </c>
      <c r="I3055" t="s">
        <v>5286</v>
      </c>
      <c r="J3055" s="1">
        <v>42919</v>
      </c>
      <c r="K3055" s="1">
        <v>42925</v>
      </c>
      <c r="L3055" t="s">
        <v>60</v>
      </c>
      <c r="M3055">
        <f>Table1[[#This Row],[Ship Date]]-Table1[[#This Row],[Order Date]]</f>
        <v>6</v>
      </c>
      <c r="N3055">
        <v>7</v>
      </c>
      <c r="O3055" t="s">
        <v>51</v>
      </c>
      <c r="P3055" s="3">
        <v>258.89999999999998</v>
      </c>
      <c r="Q3055" s="3">
        <v>177.06906407877321</v>
      </c>
      <c r="R3055" s="3">
        <f>(Table1[[#This Row],[Selling Price]]-Table1[[#This Row],[Cost Price]])</f>
        <v>81.830935921226768</v>
      </c>
      <c r="S3055" s="12">
        <f>(Table1[[#This Row],[Profit]]/Table1[[#This Row],[Selling Price]])</f>
        <v>0.31607159490624481</v>
      </c>
      <c r="T3055">
        <v>10</v>
      </c>
      <c r="U3055" s="2">
        <f>Table1[[#This Row],[Selling Price]]*Table1[[#This Row],[Quantity]]</f>
        <v>2589</v>
      </c>
      <c r="V3055" s="4">
        <v>0</v>
      </c>
      <c r="W3055">
        <v>340</v>
      </c>
      <c r="X3055" t="s">
        <v>68</v>
      </c>
      <c r="Y3055" t="s">
        <v>68</v>
      </c>
      <c r="Z3055" s="2">
        <v>90.607602555194006</v>
      </c>
    </row>
    <row r="3056" spans="1:26" x14ac:dyDescent="0.35">
      <c r="A3056" t="s">
        <v>568</v>
      </c>
      <c r="B3056" t="s">
        <v>569</v>
      </c>
      <c r="C3056" t="s">
        <v>64</v>
      </c>
      <c r="D3056" t="s">
        <v>80</v>
      </c>
      <c r="E3056" t="s">
        <v>1058</v>
      </c>
      <c r="F3056" t="s">
        <v>5306</v>
      </c>
      <c r="G3056" t="s">
        <v>5307</v>
      </c>
      <c r="H3056" t="s">
        <v>32</v>
      </c>
      <c r="I3056" t="s">
        <v>5404</v>
      </c>
      <c r="J3056" s="1">
        <v>42261</v>
      </c>
      <c r="K3056" s="1">
        <v>42265</v>
      </c>
      <c r="L3056" t="s">
        <v>60</v>
      </c>
      <c r="M3056">
        <f>Table1[[#This Row],[Ship Date]]-Table1[[#This Row],[Order Date]]</f>
        <v>4</v>
      </c>
      <c r="N3056">
        <v>9</v>
      </c>
      <c r="O3056" t="s">
        <v>61</v>
      </c>
      <c r="P3056" s="3">
        <v>879.98400000000004</v>
      </c>
      <c r="Q3056" s="3">
        <v>669.78562368675216</v>
      </c>
      <c r="R3056" s="3">
        <f>(Table1[[#This Row],[Selling Price]]-Table1[[#This Row],[Cost Price]])</f>
        <v>210.19837631324788</v>
      </c>
      <c r="S3056" s="12">
        <f>(Table1[[#This Row],[Profit]]/Table1[[#This Row],[Selling Price]])</f>
        <v>0.23886613428567777</v>
      </c>
      <c r="T3056">
        <v>2</v>
      </c>
      <c r="U3056" s="2">
        <f>Table1[[#This Row],[Selling Price]]*Table1[[#This Row],[Quantity]]</f>
        <v>1759.9680000000001</v>
      </c>
      <c r="V3056" s="4">
        <v>0.2</v>
      </c>
      <c r="W3056">
        <v>393</v>
      </c>
      <c r="X3056" t="s">
        <v>36</v>
      </c>
      <c r="Y3056" t="s">
        <v>36</v>
      </c>
      <c r="Z3056" s="2">
        <v>187.47357404178331</v>
      </c>
    </row>
    <row r="3057" spans="1:26" x14ac:dyDescent="0.35">
      <c r="A3057" t="s">
        <v>568</v>
      </c>
      <c r="B3057" t="s">
        <v>569</v>
      </c>
      <c r="C3057" t="s">
        <v>39</v>
      </c>
      <c r="D3057" t="s">
        <v>80</v>
      </c>
      <c r="E3057" t="s">
        <v>81</v>
      </c>
      <c r="F3057" t="s">
        <v>1640</v>
      </c>
      <c r="G3057" t="s">
        <v>1641</v>
      </c>
      <c r="H3057" t="s">
        <v>32</v>
      </c>
      <c r="I3057" t="s">
        <v>5458</v>
      </c>
      <c r="J3057" s="1">
        <v>41792</v>
      </c>
      <c r="K3057" s="1">
        <v>41796</v>
      </c>
      <c r="L3057" t="s">
        <v>60</v>
      </c>
      <c r="M3057">
        <f>Table1[[#This Row],[Ship Date]]-Table1[[#This Row],[Order Date]]</f>
        <v>4</v>
      </c>
      <c r="N3057">
        <v>6</v>
      </c>
      <c r="O3057" t="s">
        <v>51</v>
      </c>
      <c r="P3057" s="3">
        <v>239.97</v>
      </c>
      <c r="Q3057" s="3">
        <v>160.48788735946101</v>
      </c>
      <c r="R3057" s="3">
        <f>(Table1[[#This Row],[Selling Price]]-Table1[[#This Row],[Cost Price]])</f>
        <v>79.482112640538986</v>
      </c>
      <c r="S3057" s="12">
        <f>(Table1[[#This Row],[Profit]]/Table1[[#This Row],[Selling Price]])</f>
        <v>0.33121687144450968</v>
      </c>
      <c r="T3057">
        <v>3</v>
      </c>
      <c r="U3057" s="2">
        <f>Table1[[#This Row],[Selling Price]]*Table1[[#This Row],[Quantity]]</f>
        <v>719.91</v>
      </c>
      <c r="V3057" s="4">
        <v>0</v>
      </c>
      <c r="W3057">
        <v>358</v>
      </c>
      <c r="X3057" t="s">
        <v>36</v>
      </c>
      <c r="Y3057" t="s">
        <v>36</v>
      </c>
      <c r="Z3057" s="2">
        <v>156.99247493176219</v>
      </c>
    </row>
    <row r="3058" spans="1:26" x14ac:dyDescent="0.35">
      <c r="A3058" t="s">
        <v>568</v>
      </c>
      <c r="B3058" t="s">
        <v>569</v>
      </c>
      <c r="C3058" t="s">
        <v>39</v>
      </c>
      <c r="D3058" t="s">
        <v>80</v>
      </c>
      <c r="E3058" t="s">
        <v>162</v>
      </c>
      <c r="F3058" t="s">
        <v>1155</v>
      </c>
      <c r="G3058" t="s">
        <v>1156</v>
      </c>
      <c r="H3058" t="s">
        <v>32</v>
      </c>
      <c r="I3058" t="s">
        <v>5904</v>
      </c>
      <c r="J3058" s="1">
        <v>41997</v>
      </c>
      <c r="K3058" s="1">
        <v>42002</v>
      </c>
      <c r="L3058" t="s">
        <v>60</v>
      </c>
      <c r="M3058">
        <f>Table1[[#This Row],[Ship Date]]-Table1[[#This Row],[Order Date]]</f>
        <v>5</v>
      </c>
      <c r="N3058">
        <v>12</v>
      </c>
      <c r="O3058" t="s">
        <v>35</v>
      </c>
      <c r="P3058" s="3">
        <v>62.85</v>
      </c>
      <c r="Q3058" s="3">
        <v>52.788061351302467</v>
      </c>
      <c r="R3058" s="3">
        <f>(Table1[[#This Row],[Selling Price]]-Table1[[#This Row],[Cost Price]])</f>
        <v>10.061938648697534</v>
      </c>
      <c r="S3058" s="12">
        <f>(Table1[[#This Row],[Profit]]/Table1[[#This Row],[Selling Price]])</f>
        <v>0.1600944892394198</v>
      </c>
      <c r="T3058">
        <v>3</v>
      </c>
      <c r="U3058" s="2">
        <f>Table1[[#This Row],[Selling Price]]*Table1[[#This Row],[Quantity]]</f>
        <v>188.55</v>
      </c>
      <c r="V3058" s="4">
        <v>0</v>
      </c>
      <c r="W3058">
        <v>215</v>
      </c>
      <c r="X3058" t="s">
        <v>36</v>
      </c>
      <c r="Y3058" t="s">
        <v>52</v>
      </c>
      <c r="Z3058" s="2">
        <v>29.62777413171634</v>
      </c>
    </row>
    <row r="3059" spans="1:26" x14ac:dyDescent="0.35">
      <c r="A3059" t="s">
        <v>568</v>
      </c>
      <c r="B3059" t="s">
        <v>569</v>
      </c>
      <c r="C3059" t="s">
        <v>55</v>
      </c>
      <c r="D3059" t="s">
        <v>80</v>
      </c>
      <c r="E3059" t="s">
        <v>618</v>
      </c>
      <c r="F3059" t="s">
        <v>2492</v>
      </c>
      <c r="G3059" t="s">
        <v>2493</v>
      </c>
      <c r="H3059" t="s">
        <v>32</v>
      </c>
      <c r="I3059" t="s">
        <v>6320</v>
      </c>
      <c r="J3059" s="1">
        <v>41896</v>
      </c>
      <c r="K3059" s="1">
        <v>41896</v>
      </c>
      <c r="L3059" t="s">
        <v>1118</v>
      </c>
      <c r="M3059">
        <f>Table1[[#This Row],[Ship Date]]-Table1[[#This Row],[Order Date]]</f>
        <v>0</v>
      </c>
      <c r="N3059">
        <v>9</v>
      </c>
      <c r="O3059" t="s">
        <v>61</v>
      </c>
      <c r="P3059" s="3">
        <v>2799.96</v>
      </c>
      <c r="Q3059" s="3">
        <v>2227.724625156804</v>
      </c>
      <c r="R3059" s="3">
        <f>(Table1[[#This Row],[Selling Price]]-Table1[[#This Row],[Cost Price]])</f>
        <v>572.23537484319604</v>
      </c>
      <c r="S3059" s="12">
        <f>(Table1[[#This Row],[Profit]]/Table1[[#This Row],[Selling Price]])</f>
        <v>0.20437269633966057</v>
      </c>
      <c r="T3059">
        <v>4</v>
      </c>
      <c r="U3059" s="2">
        <f>Table1[[#This Row],[Selling Price]]*Table1[[#This Row],[Quantity]]</f>
        <v>11199.84</v>
      </c>
      <c r="V3059" s="4">
        <v>0</v>
      </c>
      <c r="W3059">
        <v>455</v>
      </c>
      <c r="X3059" t="s">
        <v>36</v>
      </c>
      <c r="Y3059" t="s">
        <v>36</v>
      </c>
      <c r="Z3059" s="2">
        <v>1484.903027288314</v>
      </c>
    </row>
    <row r="3060" spans="1:26" x14ac:dyDescent="0.35">
      <c r="A3060" t="s">
        <v>568</v>
      </c>
      <c r="B3060" t="s">
        <v>569</v>
      </c>
      <c r="C3060" t="s">
        <v>27</v>
      </c>
      <c r="D3060" t="s">
        <v>80</v>
      </c>
      <c r="E3060" t="s">
        <v>81</v>
      </c>
      <c r="F3060" t="s">
        <v>2901</v>
      </c>
      <c r="G3060" t="s">
        <v>2902</v>
      </c>
      <c r="H3060" t="s">
        <v>32</v>
      </c>
      <c r="I3060" t="s">
        <v>6559</v>
      </c>
      <c r="J3060" s="1">
        <v>43016</v>
      </c>
      <c r="K3060" s="1">
        <v>43022</v>
      </c>
      <c r="L3060" t="s">
        <v>60</v>
      </c>
      <c r="M3060">
        <f>Table1[[#This Row],[Ship Date]]-Table1[[#This Row],[Order Date]]</f>
        <v>6</v>
      </c>
      <c r="N3060">
        <v>10</v>
      </c>
      <c r="O3060" t="s">
        <v>61</v>
      </c>
      <c r="P3060" s="3">
        <v>103.19199999999999</v>
      </c>
      <c r="Q3060" s="3">
        <v>69.412708185347313</v>
      </c>
      <c r="R3060" s="3">
        <f>(Table1[[#This Row],[Selling Price]]-Table1[[#This Row],[Cost Price]])</f>
        <v>33.77929181465268</v>
      </c>
      <c r="S3060" s="12">
        <f>(Table1[[#This Row],[Profit]]/Table1[[#This Row],[Selling Price]])</f>
        <v>0.32734409464544423</v>
      </c>
      <c r="T3060">
        <v>1</v>
      </c>
      <c r="U3060" s="2">
        <f>Table1[[#This Row],[Selling Price]]*Table1[[#This Row],[Quantity]]</f>
        <v>103.19199999999999</v>
      </c>
      <c r="V3060" s="4">
        <v>0.2</v>
      </c>
      <c r="W3060">
        <v>133</v>
      </c>
      <c r="X3060" t="s">
        <v>68</v>
      </c>
      <c r="Y3060" t="s">
        <v>36</v>
      </c>
      <c r="Z3060" s="2">
        <v>214.46675269089559</v>
      </c>
    </row>
    <row r="3061" spans="1:26" x14ac:dyDescent="0.35">
      <c r="A3061" t="s">
        <v>568</v>
      </c>
      <c r="B3061" t="s">
        <v>569</v>
      </c>
      <c r="C3061" t="s">
        <v>27</v>
      </c>
      <c r="D3061" t="s">
        <v>80</v>
      </c>
      <c r="E3061" t="s">
        <v>162</v>
      </c>
      <c r="F3061" t="s">
        <v>3799</v>
      </c>
      <c r="G3061" t="s">
        <v>3800</v>
      </c>
      <c r="H3061" t="s">
        <v>32</v>
      </c>
      <c r="I3061" t="s">
        <v>6709</v>
      </c>
      <c r="J3061" s="1">
        <v>42322</v>
      </c>
      <c r="K3061" s="1">
        <v>42325</v>
      </c>
      <c r="L3061" t="s">
        <v>199</v>
      </c>
      <c r="M3061">
        <f>Table1[[#This Row],[Ship Date]]-Table1[[#This Row],[Order Date]]</f>
        <v>3</v>
      </c>
      <c r="N3061">
        <v>11</v>
      </c>
      <c r="O3061" t="s">
        <v>35</v>
      </c>
      <c r="P3061" s="3">
        <v>159.96799999999999</v>
      </c>
      <c r="Q3061" s="3">
        <v>128.08509505027709</v>
      </c>
      <c r="R3061" s="3">
        <f>(Table1[[#This Row],[Selling Price]]-Table1[[#This Row],[Cost Price]])</f>
        <v>31.882904949722899</v>
      </c>
      <c r="S3061" s="12">
        <f>(Table1[[#This Row],[Profit]]/Table1[[#This Row],[Selling Price]])</f>
        <v>0.19930801753927599</v>
      </c>
      <c r="T3061">
        <v>4</v>
      </c>
      <c r="U3061" s="2">
        <f>Table1[[#This Row],[Selling Price]]*Table1[[#This Row],[Quantity]]</f>
        <v>639.87199999999996</v>
      </c>
      <c r="V3061" s="4">
        <v>0.2</v>
      </c>
      <c r="W3061">
        <v>159</v>
      </c>
      <c r="X3061" t="s">
        <v>36</v>
      </c>
      <c r="Y3061" t="s">
        <v>68</v>
      </c>
      <c r="Z3061" s="2">
        <v>117.23694191678661</v>
      </c>
    </row>
    <row r="3062" spans="1:26" x14ac:dyDescent="0.35">
      <c r="A3062" t="s">
        <v>568</v>
      </c>
      <c r="B3062" t="s">
        <v>569</v>
      </c>
      <c r="C3062" t="s">
        <v>64</v>
      </c>
      <c r="D3062" t="s">
        <v>80</v>
      </c>
      <c r="E3062" t="s">
        <v>81</v>
      </c>
      <c r="F3062" t="s">
        <v>739</v>
      </c>
      <c r="G3062" t="s">
        <v>740</v>
      </c>
      <c r="H3062" t="s">
        <v>32</v>
      </c>
      <c r="I3062" t="s">
        <v>6860</v>
      </c>
      <c r="J3062" s="1">
        <v>42993</v>
      </c>
      <c r="K3062" s="1">
        <v>42999</v>
      </c>
      <c r="L3062" t="s">
        <v>60</v>
      </c>
      <c r="M3062">
        <f>Table1[[#This Row],[Ship Date]]-Table1[[#This Row],[Order Date]]</f>
        <v>6</v>
      </c>
      <c r="N3062">
        <v>9</v>
      </c>
      <c r="O3062" t="s">
        <v>61</v>
      </c>
      <c r="P3062" s="3">
        <v>369.54399999999998</v>
      </c>
      <c r="Q3062" s="3">
        <v>245.9050771700895</v>
      </c>
      <c r="R3062" s="3">
        <f>(Table1[[#This Row],[Selling Price]]-Table1[[#This Row],[Cost Price]])</f>
        <v>123.63892282991048</v>
      </c>
      <c r="S3062" s="12">
        <f>(Table1[[#This Row],[Profit]]/Table1[[#This Row],[Selling Price]])</f>
        <v>0.33457158776738494</v>
      </c>
      <c r="T3062">
        <v>7</v>
      </c>
      <c r="U3062" s="2">
        <f>Table1[[#This Row],[Selling Price]]*Table1[[#This Row],[Quantity]]</f>
        <v>2586.808</v>
      </c>
      <c r="V3062" s="4">
        <v>0.2</v>
      </c>
      <c r="W3062">
        <v>433</v>
      </c>
      <c r="X3062" t="s">
        <v>68</v>
      </c>
      <c r="Y3062" t="s">
        <v>68</v>
      </c>
      <c r="Z3062" s="2">
        <v>103.8413086901171</v>
      </c>
    </row>
    <row r="3063" spans="1:26" x14ac:dyDescent="0.35">
      <c r="A3063" t="s">
        <v>568</v>
      </c>
      <c r="B3063" t="s">
        <v>569</v>
      </c>
      <c r="C3063" t="s">
        <v>39</v>
      </c>
      <c r="D3063" t="s">
        <v>80</v>
      </c>
      <c r="E3063" t="s">
        <v>81</v>
      </c>
      <c r="F3063" t="s">
        <v>3458</v>
      </c>
      <c r="G3063" t="s">
        <v>3459</v>
      </c>
      <c r="H3063" t="s">
        <v>32</v>
      </c>
      <c r="I3063" t="s">
        <v>7190</v>
      </c>
      <c r="J3063" s="1">
        <v>42344</v>
      </c>
      <c r="K3063" s="1">
        <v>42349</v>
      </c>
      <c r="L3063" t="s">
        <v>34</v>
      </c>
      <c r="M3063">
        <f>Table1[[#This Row],[Ship Date]]-Table1[[#This Row],[Order Date]]</f>
        <v>5</v>
      </c>
      <c r="N3063">
        <v>12</v>
      </c>
      <c r="O3063" t="s">
        <v>35</v>
      </c>
      <c r="P3063" s="3">
        <v>173.94</v>
      </c>
      <c r="Q3063" s="3">
        <v>130.9516645591228</v>
      </c>
      <c r="R3063" s="3">
        <f>(Table1[[#This Row],[Selling Price]]-Table1[[#This Row],[Cost Price]])</f>
        <v>42.988335440877194</v>
      </c>
      <c r="S3063" s="12">
        <f>(Table1[[#This Row],[Profit]]/Table1[[#This Row],[Selling Price]])</f>
        <v>0.24714462136873172</v>
      </c>
      <c r="T3063">
        <v>6</v>
      </c>
      <c r="U3063" s="2">
        <f>Table1[[#This Row],[Selling Price]]*Table1[[#This Row],[Quantity]]</f>
        <v>1043.6399999999999</v>
      </c>
      <c r="V3063" s="4">
        <v>0</v>
      </c>
      <c r="W3063">
        <v>153</v>
      </c>
      <c r="X3063" t="s">
        <v>36</v>
      </c>
      <c r="Y3063" t="s">
        <v>68</v>
      </c>
      <c r="Z3063" s="2">
        <v>62.257670219821108</v>
      </c>
    </row>
    <row r="3064" spans="1:26" x14ac:dyDescent="0.35">
      <c r="A3064" t="s">
        <v>568</v>
      </c>
      <c r="B3064" t="s">
        <v>569</v>
      </c>
      <c r="C3064" t="s">
        <v>45</v>
      </c>
      <c r="D3064" t="s">
        <v>80</v>
      </c>
      <c r="E3064" t="s">
        <v>81</v>
      </c>
      <c r="F3064" t="s">
        <v>821</v>
      </c>
      <c r="G3064" t="s">
        <v>822</v>
      </c>
      <c r="H3064" t="s">
        <v>32</v>
      </c>
      <c r="I3064" t="s">
        <v>7215</v>
      </c>
      <c r="J3064" s="1">
        <v>42266</v>
      </c>
      <c r="K3064" s="1">
        <v>42269</v>
      </c>
      <c r="L3064" t="s">
        <v>34</v>
      </c>
      <c r="M3064">
        <f>Table1[[#This Row],[Ship Date]]-Table1[[#This Row],[Order Date]]</f>
        <v>3</v>
      </c>
      <c r="N3064">
        <v>9</v>
      </c>
      <c r="O3064" t="s">
        <v>61</v>
      </c>
      <c r="P3064" s="3">
        <v>279.86</v>
      </c>
      <c r="Q3064" s="3">
        <v>210.7860230703142</v>
      </c>
      <c r="R3064" s="3">
        <f>(Table1[[#This Row],[Selling Price]]-Table1[[#This Row],[Cost Price]])</f>
        <v>69.073976929685813</v>
      </c>
      <c r="S3064" s="12">
        <f>(Table1[[#This Row],[Profit]]/Table1[[#This Row],[Selling Price]])</f>
        <v>0.24681618284029805</v>
      </c>
      <c r="T3064">
        <v>14</v>
      </c>
      <c r="U3064" s="2">
        <f>Table1[[#This Row],[Selling Price]]*Table1[[#This Row],[Quantity]]</f>
        <v>3918.04</v>
      </c>
      <c r="V3064" s="4">
        <v>0</v>
      </c>
      <c r="W3064">
        <v>499</v>
      </c>
      <c r="X3064" t="s">
        <v>36</v>
      </c>
      <c r="Y3064" t="s">
        <v>68</v>
      </c>
      <c r="Z3064" s="2">
        <v>97.914276789444756</v>
      </c>
    </row>
    <row r="3065" spans="1:26" x14ac:dyDescent="0.35">
      <c r="A3065" t="s">
        <v>568</v>
      </c>
      <c r="B3065" t="s">
        <v>569</v>
      </c>
      <c r="C3065" t="s">
        <v>45</v>
      </c>
      <c r="D3065" t="s">
        <v>80</v>
      </c>
      <c r="E3065" t="s">
        <v>1058</v>
      </c>
      <c r="F3065" t="s">
        <v>2586</v>
      </c>
      <c r="G3065" t="s">
        <v>2587</v>
      </c>
      <c r="H3065" t="s">
        <v>32</v>
      </c>
      <c r="I3065" t="s">
        <v>7452</v>
      </c>
      <c r="J3065" s="1">
        <v>41761</v>
      </c>
      <c r="K3065" s="1">
        <v>41763</v>
      </c>
      <c r="L3065" t="s">
        <v>34</v>
      </c>
      <c r="M3065">
        <f>Table1[[#This Row],[Ship Date]]-Table1[[#This Row],[Order Date]]</f>
        <v>2</v>
      </c>
      <c r="N3065">
        <v>5</v>
      </c>
      <c r="O3065" t="s">
        <v>51</v>
      </c>
      <c r="P3065" s="3">
        <v>479.98399999999998</v>
      </c>
      <c r="Q3065" s="3">
        <v>349.9713609105325</v>
      </c>
      <c r="R3065" s="3">
        <f>(Table1[[#This Row],[Selling Price]]-Table1[[#This Row],[Cost Price]])</f>
        <v>130.01263908946748</v>
      </c>
      <c r="S3065" s="12">
        <f>(Table1[[#This Row],[Profit]]/Table1[[#This Row],[Selling Price]])</f>
        <v>0.2708686937261815</v>
      </c>
      <c r="T3065">
        <v>2</v>
      </c>
      <c r="U3065" s="2">
        <f>Table1[[#This Row],[Selling Price]]*Table1[[#This Row],[Quantity]]</f>
        <v>959.96799999999996</v>
      </c>
      <c r="V3065" s="4">
        <v>0.2</v>
      </c>
      <c r="W3065">
        <v>117</v>
      </c>
      <c r="X3065" t="s">
        <v>36</v>
      </c>
      <c r="Y3065" t="s">
        <v>36</v>
      </c>
      <c r="Z3065" s="2">
        <v>272.44012725664891</v>
      </c>
    </row>
    <row r="3066" spans="1:26" x14ac:dyDescent="0.35">
      <c r="A3066" t="s">
        <v>568</v>
      </c>
      <c r="B3066" t="s">
        <v>569</v>
      </c>
      <c r="C3066" t="s">
        <v>45</v>
      </c>
      <c r="D3066" t="s">
        <v>80</v>
      </c>
      <c r="E3066" t="s">
        <v>162</v>
      </c>
      <c r="F3066" t="s">
        <v>4523</v>
      </c>
      <c r="G3066" t="s">
        <v>4524</v>
      </c>
      <c r="H3066" t="s">
        <v>32</v>
      </c>
      <c r="I3066" t="s">
        <v>8196</v>
      </c>
      <c r="J3066" s="1">
        <v>43051</v>
      </c>
      <c r="K3066" s="1">
        <v>43055</v>
      </c>
      <c r="L3066" t="s">
        <v>60</v>
      </c>
      <c r="M3066">
        <f>Table1[[#This Row],[Ship Date]]-Table1[[#This Row],[Order Date]]</f>
        <v>4</v>
      </c>
      <c r="N3066">
        <v>11</v>
      </c>
      <c r="O3066" t="s">
        <v>35</v>
      </c>
      <c r="P3066" s="3">
        <v>62.351999999999997</v>
      </c>
      <c r="Q3066" s="3">
        <v>44.276845459877997</v>
      </c>
      <c r="R3066" s="3">
        <f>(Table1[[#This Row],[Selling Price]]-Table1[[#This Row],[Cost Price]])</f>
        <v>18.075154540122</v>
      </c>
      <c r="S3066" s="12">
        <f>(Table1[[#This Row],[Profit]]/Table1[[#This Row],[Selling Price]])</f>
        <v>0.2898889296273095</v>
      </c>
      <c r="T3066">
        <v>6</v>
      </c>
      <c r="U3066" s="2">
        <f>Table1[[#This Row],[Selling Price]]*Table1[[#This Row],[Quantity]]</f>
        <v>374.11199999999997</v>
      </c>
      <c r="V3066" s="4">
        <v>0.2</v>
      </c>
      <c r="W3066">
        <v>278</v>
      </c>
      <c r="X3066" t="s">
        <v>36</v>
      </c>
      <c r="Y3066" t="s">
        <v>52</v>
      </c>
      <c r="Z3066" s="2">
        <v>33.352646388897803</v>
      </c>
    </row>
    <row r="3067" spans="1:26" x14ac:dyDescent="0.35">
      <c r="A3067" t="s">
        <v>568</v>
      </c>
      <c r="B3067" t="s">
        <v>569</v>
      </c>
      <c r="C3067" t="s">
        <v>39</v>
      </c>
      <c r="D3067" t="s">
        <v>80</v>
      </c>
      <c r="E3067" t="s">
        <v>81</v>
      </c>
      <c r="F3067" t="s">
        <v>669</v>
      </c>
      <c r="G3067" t="s">
        <v>670</v>
      </c>
      <c r="H3067" t="s">
        <v>32</v>
      </c>
      <c r="I3067" t="s">
        <v>8216</v>
      </c>
      <c r="J3067" s="1">
        <v>41726</v>
      </c>
      <c r="K3067" s="1">
        <v>41730</v>
      </c>
      <c r="L3067" t="s">
        <v>60</v>
      </c>
      <c r="M3067">
        <f>Table1[[#This Row],[Ship Date]]-Table1[[#This Row],[Order Date]]</f>
        <v>4</v>
      </c>
      <c r="N3067">
        <v>3</v>
      </c>
      <c r="O3067" t="s">
        <v>106</v>
      </c>
      <c r="P3067" s="3">
        <v>302.37599999999998</v>
      </c>
      <c r="Q3067" s="3">
        <v>211.07922178201611</v>
      </c>
      <c r="R3067" s="3">
        <f>(Table1[[#This Row],[Selling Price]]-Table1[[#This Row],[Cost Price]])</f>
        <v>91.296778217983871</v>
      </c>
      <c r="S3067" s="12">
        <f>(Table1[[#This Row],[Profit]]/Table1[[#This Row],[Selling Price]])</f>
        <v>0.30193129817837355</v>
      </c>
      <c r="T3067">
        <v>3</v>
      </c>
      <c r="U3067" s="2">
        <f>Table1[[#This Row],[Selling Price]]*Table1[[#This Row],[Quantity]]</f>
        <v>907.12799999999993</v>
      </c>
      <c r="V3067" s="4">
        <v>0.2</v>
      </c>
      <c r="W3067">
        <v>116</v>
      </c>
      <c r="X3067" t="s">
        <v>36</v>
      </c>
      <c r="Y3067" t="s">
        <v>36</v>
      </c>
      <c r="Z3067" s="2">
        <v>161.18187169674721</v>
      </c>
    </row>
    <row r="3068" spans="1:26" x14ac:dyDescent="0.35">
      <c r="A3068" t="s">
        <v>568</v>
      </c>
      <c r="B3068" t="s">
        <v>569</v>
      </c>
      <c r="C3068" t="s">
        <v>45</v>
      </c>
      <c r="D3068" t="s">
        <v>80</v>
      </c>
      <c r="E3068" t="s">
        <v>81</v>
      </c>
      <c r="F3068" t="s">
        <v>2375</v>
      </c>
      <c r="G3068" t="s">
        <v>2376</v>
      </c>
      <c r="H3068" t="s">
        <v>32</v>
      </c>
      <c r="I3068" t="s">
        <v>8360</v>
      </c>
      <c r="J3068" s="1">
        <v>41959</v>
      </c>
      <c r="K3068" s="1">
        <v>41961</v>
      </c>
      <c r="L3068" t="s">
        <v>199</v>
      </c>
      <c r="M3068">
        <f>Table1[[#This Row],[Ship Date]]-Table1[[#This Row],[Order Date]]</f>
        <v>2</v>
      </c>
      <c r="N3068">
        <v>11</v>
      </c>
      <c r="O3068" t="s">
        <v>35</v>
      </c>
      <c r="P3068" s="3">
        <v>79.968000000000004</v>
      </c>
      <c r="Q3068" s="3">
        <v>62.99950527699044</v>
      </c>
      <c r="R3068" s="3">
        <f>(Table1[[#This Row],[Selling Price]]-Table1[[#This Row],[Cost Price]])</f>
        <v>16.968494723009563</v>
      </c>
      <c r="S3068" s="12">
        <f>(Table1[[#This Row],[Profit]]/Table1[[#This Row],[Selling Price]])</f>
        <v>0.21219106046180425</v>
      </c>
      <c r="T3068">
        <v>4</v>
      </c>
      <c r="U3068" s="2">
        <f>Table1[[#This Row],[Selling Price]]*Table1[[#This Row],[Quantity]]</f>
        <v>319.87200000000001</v>
      </c>
      <c r="V3068" s="4">
        <v>0.2</v>
      </c>
      <c r="W3068">
        <v>245</v>
      </c>
      <c r="X3068" t="s">
        <v>36</v>
      </c>
      <c r="Y3068" t="s">
        <v>68</v>
      </c>
      <c r="Z3068" s="2">
        <v>45.327754510895417</v>
      </c>
    </row>
    <row r="3069" spans="1:26" x14ac:dyDescent="0.35">
      <c r="A3069" t="s">
        <v>568</v>
      </c>
      <c r="B3069" t="s">
        <v>569</v>
      </c>
      <c r="C3069" t="s">
        <v>55</v>
      </c>
      <c r="D3069" t="s">
        <v>80</v>
      </c>
      <c r="E3069" t="s">
        <v>81</v>
      </c>
      <c r="F3069" t="s">
        <v>2547</v>
      </c>
      <c r="G3069" t="s">
        <v>2548</v>
      </c>
      <c r="H3069" t="s">
        <v>32</v>
      </c>
      <c r="I3069" t="s">
        <v>8481</v>
      </c>
      <c r="J3069" s="1">
        <v>42107</v>
      </c>
      <c r="K3069" s="1">
        <v>42111</v>
      </c>
      <c r="L3069" t="s">
        <v>60</v>
      </c>
      <c r="M3069">
        <f>Table1[[#This Row],[Ship Date]]-Table1[[#This Row],[Order Date]]</f>
        <v>4</v>
      </c>
      <c r="N3069">
        <v>4</v>
      </c>
      <c r="O3069" t="s">
        <v>106</v>
      </c>
      <c r="P3069" s="3">
        <v>239.976</v>
      </c>
      <c r="Q3069" s="3">
        <v>190.11865681853109</v>
      </c>
      <c r="R3069" s="3">
        <f>(Table1[[#This Row],[Selling Price]]-Table1[[#This Row],[Cost Price]])</f>
        <v>49.857343181468906</v>
      </c>
      <c r="S3069" s="12">
        <f>(Table1[[#This Row],[Profit]]/Table1[[#This Row],[Selling Price]])</f>
        <v>0.20775970589337645</v>
      </c>
      <c r="T3069">
        <v>3</v>
      </c>
      <c r="U3069" s="2">
        <f>Table1[[#This Row],[Selling Price]]*Table1[[#This Row],[Quantity]]</f>
        <v>719.928</v>
      </c>
      <c r="V3069" s="4">
        <v>0.2</v>
      </c>
      <c r="W3069">
        <v>132</v>
      </c>
      <c r="X3069" t="s">
        <v>36</v>
      </c>
      <c r="Y3069" t="s">
        <v>36</v>
      </c>
      <c r="Z3069" s="2">
        <v>246.21374306281109</v>
      </c>
    </row>
    <row r="3070" spans="1:26" x14ac:dyDescent="0.35">
      <c r="A3070" t="s">
        <v>568</v>
      </c>
      <c r="B3070" t="s">
        <v>569</v>
      </c>
      <c r="C3070" t="s">
        <v>45</v>
      </c>
      <c r="D3070" t="s">
        <v>80</v>
      </c>
      <c r="E3070" t="s">
        <v>618</v>
      </c>
      <c r="F3070" t="s">
        <v>8490</v>
      </c>
      <c r="G3070" t="s">
        <v>8491</v>
      </c>
      <c r="H3070" t="s">
        <v>32</v>
      </c>
      <c r="I3070" t="s">
        <v>8489</v>
      </c>
      <c r="J3070" s="1">
        <v>42677</v>
      </c>
      <c r="K3070" s="1">
        <v>42679</v>
      </c>
      <c r="L3070" t="s">
        <v>199</v>
      </c>
      <c r="M3070">
        <f>Table1[[#This Row],[Ship Date]]-Table1[[#This Row],[Order Date]]</f>
        <v>2</v>
      </c>
      <c r="N3070">
        <v>11</v>
      </c>
      <c r="O3070" t="s">
        <v>35</v>
      </c>
      <c r="P3070" s="3">
        <v>179.99100000000001</v>
      </c>
      <c r="Q3070" s="3">
        <v>148.1841474202715</v>
      </c>
      <c r="R3070" s="3">
        <f>(Table1[[#This Row],[Selling Price]]-Table1[[#This Row],[Cost Price]])</f>
        <v>31.806852579728513</v>
      </c>
      <c r="S3070" s="12">
        <f>(Table1[[#This Row],[Profit]]/Table1[[#This Row],[Selling Price]])</f>
        <v>0.17671357223265891</v>
      </c>
      <c r="T3070">
        <v>3</v>
      </c>
      <c r="U3070" s="2">
        <f>Table1[[#This Row],[Selling Price]]*Table1[[#This Row],[Quantity]]</f>
        <v>539.97300000000007</v>
      </c>
      <c r="V3070" s="4">
        <v>0.7</v>
      </c>
      <c r="W3070">
        <v>316</v>
      </c>
      <c r="X3070" t="s">
        <v>36</v>
      </c>
      <c r="Y3070" t="s">
        <v>68</v>
      </c>
      <c r="Z3070" s="2">
        <v>132.5509689941303</v>
      </c>
    </row>
    <row r="3071" spans="1:26" x14ac:dyDescent="0.35">
      <c r="A3071" t="s">
        <v>568</v>
      </c>
      <c r="B3071" t="s">
        <v>569</v>
      </c>
      <c r="C3071" t="s">
        <v>39</v>
      </c>
      <c r="D3071" t="s">
        <v>80</v>
      </c>
      <c r="E3071" t="s">
        <v>162</v>
      </c>
      <c r="F3071" t="s">
        <v>858</v>
      </c>
      <c r="G3071" t="s">
        <v>859</v>
      </c>
      <c r="H3071" t="s">
        <v>32</v>
      </c>
      <c r="I3071" t="s">
        <v>8631</v>
      </c>
      <c r="J3071" s="1">
        <v>42237</v>
      </c>
      <c r="K3071" s="1">
        <v>42241</v>
      </c>
      <c r="L3071" t="s">
        <v>60</v>
      </c>
      <c r="M3071">
        <f>Table1[[#This Row],[Ship Date]]-Table1[[#This Row],[Order Date]]</f>
        <v>4</v>
      </c>
      <c r="N3071">
        <v>8</v>
      </c>
      <c r="O3071" t="s">
        <v>61</v>
      </c>
      <c r="P3071" s="3">
        <v>21.728000000000002</v>
      </c>
      <c r="Q3071" s="3">
        <v>18.355916752868431</v>
      </c>
      <c r="R3071" s="3">
        <f>(Table1[[#This Row],[Selling Price]]-Table1[[#This Row],[Cost Price]])</f>
        <v>3.3720832471315703</v>
      </c>
      <c r="S3071" s="12">
        <f>(Table1[[#This Row],[Profit]]/Table1[[#This Row],[Selling Price]])</f>
        <v>0.15519528935620261</v>
      </c>
      <c r="T3071">
        <v>4</v>
      </c>
      <c r="U3071" s="2">
        <f>Table1[[#This Row],[Selling Price]]*Table1[[#This Row],[Quantity]]</f>
        <v>86.912000000000006</v>
      </c>
      <c r="V3071" s="4">
        <v>0.2</v>
      </c>
      <c r="W3071">
        <v>428</v>
      </c>
      <c r="X3071" t="s">
        <v>36</v>
      </c>
      <c r="Y3071" t="s">
        <v>52</v>
      </c>
      <c r="Z3071" s="2">
        <v>17.011174787964141</v>
      </c>
    </row>
    <row r="3072" spans="1:26" x14ac:dyDescent="0.35">
      <c r="A3072" t="s">
        <v>568</v>
      </c>
      <c r="B3072" t="s">
        <v>569</v>
      </c>
      <c r="C3072" t="s">
        <v>55</v>
      </c>
      <c r="D3072" t="s">
        <v>80</v>
      </c>
      <c r="E3072" t="s">
        <v>81</v>
      </c>
      <c r="F3072" t="s">
        <v>5200</v>
      </c>
      <c r="G3072" t="s">
        <v>5201</v>
      </c>
      <c r="H3072" t="s">
        <v>32</v>
      </c>
      <c r="I3072" t="s">
        <v>8741</v>
      </c>
      <c r="J3072" s="1">
        <v>41902</v>
      </c>
      <c r="K3072" s="1">
        <v>41905</v>
      </c>
      <c r="L3072" t="s">
        <v>199</v>
      </c>
      <c r="M3072">
        <f>Table1[[#This Row],[Ship Date]]-Table1[[#This Row],[Order Date]]</f>
        <v>3</v>
      </c>
      <c r="N3072">
        <v>9</v>
      </c>
      <c r="O3072" t="s">
        <v>61</v>
      </c>
      <c r="P3072" s="3">
        <v>629.95000000000005</v>
      </c>
      <c r="Q3072" s="3">
        <v>528.08062748876921</v>
      </c>
      <c r="R3072" s="3">
        <f>(Table1[[#This Row],[Selling Price]]-Table1[[#This Row],[Cost Price]])</f>
        <v>101.86937251123084</v>
      </c>
      <c r="S3072" s="12">
        <f>(Table1[[#This Row],[Profit]]/Table1[[#This Row],[Selling Price]])</f>
        <v>0.16171025083138477</v>
      </c>
      <c r="T3072">
        <v>5</v>
      </c>
      <c r="U3072" s="2">
        <f>Table1[[#This Row],[Selling Price]]*Table1[[#This Row],[Quantity]]</f>
        <v>3149.75</v>
      </c>
      <c r="V3072" s="4">
        <v>0</v>
      </c>
      <c r="W3072">
        <v>193</v>
      </c>
      <c r="X3072" t="s">
        <v>36</v>
      </c>
      <c r="Y3072" t="s">
        <v>36</v>
      </c>
      <c r="Z3072" s="2">
        <v>208.55055855595299</v>
      </c>
    </row>
    <row r="3073" spans="1:26" x14ac:dyDescent="0.35">
      <c r="A3073" t="s">
        <v>568</v>
      </c>
      <c r="B3073" t="s">
        <v>569</v>
      </c>
      <c r="C3073" t="s">
        <v>39</v>
      </c>
      <c r="D3073" t="s">
        <v>80</v>
      </c>
      <c r="E3073" t="s">
        <v>162</v>
      </c>
      <c r="F3073" t="s">
        <v>8135</v>
      </c>
      <c r="G3073" t="s">
        <v>8136</v>
      </c>
      <c r="H3073" t="s">
        <v>32</v>
      </c>
      <c r="I3073" t="s">
        <v>8882</v>
      </c>
      <c r="J3073" s="1">
        <v>41908</v>
      </c>
      <c r="K3073" s="1">
        <v>41912</v>
      </c>
      <c r="L3073" t="s">
        <v>60</v>
      </c>
      <c r="M3073">
        <f>Table1[[#This Row],[Ship Date]]-Table1[[#This Row],[Order Date]]</f>
        <v>4</v>
      </c>
      <c r="N3073">
        <v>9</v>
      </c>
      <c r="O3073" t="s">
        <v>61</v>
      </c>
      <c r="P3073" s="3">
        <v>3.1520000000000001</v>
      </c>
      <c r="Q3073" s="3">
        <v>2.3788097264708892</v>
      </c>
      <c r="R3073" s="3">
        <f>(Table1[[#This Row],[Selling Price]]-Table1[[#This Row],[Cost Price]])</f>
        <v>0.77319027352911096</v>
      </c>
      <c r="S3073" s="12">
        <f>(Table1[[#This Row],[Profit]]/Table1[[#This Row],[Selling Price]])</f>
        <v>0.24530148271862656</v>
      </c>
      <c r="T3073">
        <v>2</v>
      </c>
      <c r="U3073" s="2">
        <f>Table1[[#This Row],[Selling Price]]*Table1[[#This Row],[Quantity]]</f>
        <v>6.3040000000000003</v>
      </c>
      <c r="V3073" s="4">
        <v>0.2</v>
      </c>
      <c r="W3073">
        <v>181</v>
      </c>
      <c r="X3073" t="s">
        <v>36</v>
      </c>
      <c r="Y3073" t="s">
        <v>52</v>
      </c>
      <c r="Z3073" s="2">
        <v>2.4073797650834678</v>
      </c>
    </row>
    <row r="3074" spans="1:26" x14ac:dyDescent="0.35">
      <c r="A3074" t="s">
        <v>568</v>
      </c>
      <c r="B3074" t="s">
        <v>569</v>
      </c>
      <c r="C3074" t="s">
        <v>39</v>
      </c>
      <c r="D3074" t="s">
        <v>80</v>
      </c>
      <c r="E3074" t="s">
        <v>81</v>
      </c>
      <c r="F3074" t="s">
        <v>196</v>
      </c>
      <c r="G3074" t="s">
        <v>197</v>
      </c>
      <c r="H3074" t="s">
        <v>32</v>
      </c>
      <c r="I3074" t="s">
        <v>8978</v>
      </c>
      <c r="J3074" s="1">
        <v>42016</v>
      </c>
      <c r="K3074" s="1">
        <v>42021</v>
      </c>
      <c r="L3074" t="s">
        <v>60</v>
      </c>
      <c r="M3074">
        <f>Table1[[#This Row],[Ship Date]]-Table1[[#This Row],[Order Date]]</f>
        <v>5</v>
      </c>
      <c r="N3074">
        <v>1</v>
      </c>
      <c r="O3074" t="s">
        <v>35</v>
      </c>
      <c r="P3074" s="3">
        <v>235.18799999999999</v>
      </c>
      <c r="Q3074" s="3">
        <v>155.6685977834392</v>
      </c>
      <c r="R3074" s="3">
        <f>(Table1[[#This Row],[Selling Price]]-Table1[[#This Row],[Cost Price]])</f>
        <v>79.519402216560792</v>
      </c>
      <c r="S3074" s="12">
        <f>(Table1[[#This Row],[Profit]]/Table1[[#This Row],[Selling Price]])</f>
        <v>0.33810994700648328</v>
      </c>
      <c r="T3074">
        <v>2</v>
      </c>
      <c r="U3074" s="2">
        <f>Table1[[#This Row],[Selling Price]]*Table1[[#This Row],[Quantity]]</f>
        <v>470.37599999999998</v>
      </c>
      <c r="V3074" s="4">
        <v>0.4</v>
      </c>
      <c r="W3074">
        <v>353</v>
      </c>
      <c r="X3074" t="s">
        <v>36</v>
      </c>
      <c r="Y3074" t="s">
        <v>36</v>
      </c>
      <c r="Z3074" s="2">
        <v>284.01649284856683</v>
      </c>
    </row>
    <row r="3075" spans="1:26" x14ac:dyDescent="0.35">
      <c r="A3075" t="s">
        <v>1016</v>
      </c>
      <c r="B3075" t="s">
        <v>1017</v>
      </c>
      <c r="C3075" t="s">
        <v>64</v>
      </c>
      <c r="D3075" t="s">
        <v>80</v>
      </c>
      <c r="E3075" t="s">
        <v>618</v>
      </c>
      <c r="F3075" t="s">
        <v>1018</v>
      </c>
      <c r="G3075" t="s">
        <v>1019</v>
      </c>
      <c r="H3075" t="s">
        <v>32</v>
      </c>
      <c r="I3075" t="s">
        <v>1015</v>
      </c>
      <c r="J3075" s="1">
        <v>41947</v>
      </c>
      <c r="K3075" s="1">
        <v>41952</v>
      </c>
      <c r="L3075" t="s">
        <v>60</v>
      </c>
      <c r="M3075">
        <f>Table1[[#This Row],[Ship Date]]-Table1[[#This Row],[Order Date]]</f>
        <v>5</v>
      </c>
      <c r="N3075">
        <v>11</v>
      </c>
      <c r="O3075" t="s">
        <v>35</v>
      </c>
      <c r="P3075" s="3">
        <v>3991.98</v>
      </c>
      <c r="Q3075" s="3">
        <v>3202.6171176362109</v>
      </c>
      <c r="R3075" s="3">
        <f>(Table1[[#This Row],[Selling Price]]-Table1[[#This Row],[Cost Price]])</f>
        <v>789.36288236378914</v>
      </c>
      <c r="S3075" s="12">
        <f>(Table1[[#This Row],[Profit]]/Table1[[#This Row],[Selling Price]])</f>
        <v>0.19773718364415382</v>
      </c>
      <c r="T3075">
        <v>2</v>
      </c>
      <c r="U3075" s="2">
        <f>Table1[[#This Row],[Selling Price]]*Table1[[#This Row],[Quantity]]</f>
        <v>7983.96</v>
      </c>
      <c r="V3075" s="4">
        <v>0</v>
      </c>
      <c r="W3075">
        <v>345</v>
      </c>
      <c r="X3075" t="s">
        <v>36</v>
      </c>
      <c r="Y3075" t="s">
        <v>68</v>
      </c>
      <c r="Z3075" s="2">
        <v>132.5509689941303</v>
      </c>
    </row>
    <row r="3076" spans="1:26" x14ac:dyDescent="0.35">
      <c r="A3076" t="s">
        <v>1016</v>
      </c>
      <c r="B3076" t="s">
        <v>1017</v>
      </c>
      <c r="C3076" t="s">
        <v>45</v>
      </c>
      <c r="D3076" t="s">
        <v>80</v>
      </c>
      <c r="E3076" t="s">
        <v>81</v>
      </c>
      <c r="F3076" t="s">
        <v>1048</v>
      </c>
      <c r="G3076" t="s">
        <v>1049</v>
      </c>
      <c r="H3076" t="s">
        <v>32</v>
      </c>
      <c r="I3076" t="s">
        <v>1050</v>
      </c>
      <c r="J3076" s="1">
        <v>42485</v>
      </c>
      <c r="K3076" s="1">
        <v>42489</v>
      </c>
      <c r="L3076" t="s">
        <v>34</v>
      </c>
      <c r="M3076">
        <f>Table1[[#This Row],[Ship Date]]-Table1[[#This Row],[Order Date]]</f>
        <v>4</v>
      </c>
      <c r="N3076">
        <v>4</v>
      </c>
      <c r="O3076" t="s">
        <v>106</v>
      </c>
      <c r="P3076" s="3">
        <v>82.8</v>
      </c>
      <c r="Q3076" s="3">
        <v>69.772548314757358</v>
      </c>
      <c r="R3076" s="3">
        <f>(Table1[[#This Row],[Selling Price]]-Table1[[#This Row],[Cost Price]])</f>
        <v>13.027451685242639</v>
      </c>
      <c r="S3076" s="12">
        <f>(Table1[[#This Row],[Profit]]/Table1[[#This Row],[Selling Price]])</f>
        <v>0.15733637301017681</v>
      </c>
      <c r="T3076">
        <v>2</v>
      </c>
      <c r="U3076" s="2">
        <f>Table1[[#This Row],[Selling Price]]*Table1[[#This Row],[Quantity]]</f>
        <v>165.6</v>
      </c>
      <c r="V3076" s="4">
        <v>0.4</v>
      </c>
      <c r="W3076">
        <v>135</v>
      </c>
      <c r="X3076" t="s">
        <v>36</v>
      </c>
      <c r="Y3076" t="s">
        <v>36</v>
      </c>
      <c r="Z3076" s="2">
        <v>164.77652398671009</v>
      </c>
    </row>
    <row r="3077" spans="1:26" x14ac:dyDescent="0.35">
      <c r="A3077" t="s">
        <v>1016</v>
      </c>
      <c r="B3077" t="s">
        <v>1017</v>
      </c>
      <c r="C3077" t="s">
        <v>39</v>
      </c>
      <c r="D3077" t="s">
        <v>80</v>
      </c>
      <c r="E3077" t="s">
        <v>81</v>
      </c>
      <c r="F3077" t="s">
        <v>1640</v>
      </c>
      <c r="G3077" t="s">
        <v>1641</v>
      </c>
      <c r="H3077" t="s">
        <v>32</v>
      </c>
      <c r="I3077" t="s">
        <v>1642</v>
      </c>
      <c r="J3077" s="1">
        <v>42567</v>
      </c>
      <c r="K3077" s="1">
        <v>42572</v>
      </c>
      <c r="L3077" t="s">
        <v>60</v>
      </c>
      <c r="M3077">
        <f>Table1[[#This Row],[Ship Date]]-Table1[[#This Row],[Order Date]]</f>
        <v>5</v>
      </c>
      <c r="N3077">
        <v>7</v>
      </c>
      <c r="O3077" t="s">
        <v>51</v>
      </c>
      <c r="P3077" s="3">
        <v>143.982</v>
      </c>
      <c r="Q3077" s="3">
        <v>98.580539219762997</v>
      </c>
      <c r="R3077" s="3">
        <f>(Table1[[#This Row],[Selling Price]]-Table1[[#This Row],[Cost Price]])</f>
        <v>45.401460780237002</v>
      </c>
      <c r="S3077" s="12">
        <f>(Table1[[#This Row],[Profit]]/Table1[[#This Row],[Selling Price]])</f>
        <v>0.31532733800222945</v>
      </c>
      <c r="T3077">
        <v>3</v>
      </c>
      <c r="U3077" s="2">
        <f>Table1[[#This Row],[Selling Price]]*Table1[[#This Row],[Quantity]]</f>
        <v>431.94600000000003</v>
      </c>
      <c r="V3077" s="4">
        <v>0.4</v>
      </c>
      <c r="W3077">
        <v>333</v>
      </c>
      <c r="X3077" t="s">
        <v>36</v>
      </c>
      <c r="Y3077" t="s">
        <v>36</v>
      </c>
      <c r="Z3077" s="2">
        <v>156.99247493176219</v>
      </c>
    </row>
    <row r="3078" spans="1:26" x14ac:dyDescent="0.35">
      <c r="A3078" t="s">
        <v>1016</v>
      </c>
      <c r="B3078" t="s">
        <v>1017</v>
      </c>
      <c r="C3078" t="s">
        <v>27</v>
      </c>
      <c r="D3078" t="s">
        <v>80</v>
      </c>
      <c r="E3078" t="s">
        <v>81</v>
      </c>
      <c r="F3078" t="s">
        <v>1174</v>
      </c>
      <c r="G3078" t="s">
        <v>1175</v>
      </c>
      <c r="H3078" t="s">
        <v>32</v>
      </c>
      <c r="I3078" t="s">
        <v>1657</v>
      </c>
      <c r="J3078" s="1">
        <v>42488</v>
      </c>
      <c r="K3078" s="1">
        <v>42491</v>
      </c>
      <c r="L3078" t="s">
        <v>199</v>
      </c>
      <c r="M3078">
        <f>Table1[[#This Row],[Ship Date]]-Table1[[#This Row],[Order Date]]</f>
        <v>3</v>
      </c>
      <c r="N3078">
        <v>4</v>
      </c>
      <c r="O3078" t="s">
        <v>106</v>
      </c>
      <c r="P3078" s="3">
        <v>369.57600000000002</v>
      </c>
      <c r="Q3078" s="3">
        <v>254.63697274828041</v>
      </c>
      <c r="R3078" s="3">
        <f>(Table1[[#This Row],[Selling Price]]-Table1[[#This Row],[Cost Price]])</f>
        <v>114.93902725171961</v>
      </c>
      <c r="S3078" s="12">
        <f>(Table1[[#This Row],[Profit]]/Table1[[#This Row],[Selling Price]])</f>
        <v>0.31100241155193953</v>
      </c>
      <c r="T3078">
        <v>3</v>
      </c>
      <c r="U3078" s="2">
        <f>Table1[[#This Row],[Selling Price]]*Table1[[#This Row],[Quantity]]</f>
        <v>1108.7280000000001</v>
      </c>
      <c r="V3078" s="4">
        <v>0.2</v>
      </c>
      <c r="W3078">
        <v>109</v>
      </c>
      <c r="X3078" t="s">
        <v>36</v>
      </c>
      <c r="Y3078" t="s">
        <v>36</v>
      </c>
      <c r="Z3078" s="2">
        <v>211.48956675543121</v>
      </c>
    </row>
    <row r="3079" spans="1:26" x14ac:dyDescent="0.35">
      <c r="A3079" t="s">
        <v>1016</v>
      </c>
      <c r="B3079" t="s">
        <v>1017</v>
      </c>
      <c r="C3079" t="s">
        <v>55</v>
      </c>
      <c r="D3079" t="s">
        <v>80</v>
      </c>
      <c r="E3079" t="s">
        <v>162</v>
      </c>
      <c r="F3079" t="s">
        <v>2042</v>
      </c>
      <c r="G3079" t="s">
        <v>2043</v>
      </c>
      <c r="H3079" t="s">
        <v>32</v>
      </c>
      <c r="I3079" t="s">
        <v>2044</v>
      </c>
      <c r="J3079" s="1">
        <v>41768</v>
      </c>
      <c r="K3079" s="1">
        <v>41774</v>
      </c>
      <c r="L3079" t="s">
        <v>60</v>
      </c>
      <c r="M3079">
        <f>Table1[[#This Row],[Ship Date]]-Table1[[#This Row],[Order Date]]</f>
        <v>6</v>
      </c>
      <c r="N3079">
        <v>5</v>
      </c>
      <c r="O3079" t="s">
        <v>51</v>
      </c>
      <c r="P3079" s="3">
        <v>67.8</v>
      </c>
      <c r="Q3079" s="3">
        <v>49.804468591811073</v>
      </c>
      <c r="R3079" s="3">
        <f>(Table1[[#This Row],[Selling Price]]-Table1[[#This Row],[Cost Price]])</f>
        <v>17.995531408188924</v>
      </c>
      <c r="S3079" s="12">
        <f>(Table1[[#This Row],[Profit]]/Table1[[#This Row],[Selling Price]])</f>
        <v>0.26542081722992517</v>
      </c>
      <c r="T3079">
        <v>4</v>
      </c>
      <c r="U3079" s="2">
        <f>Table1[[#This Row],[Selling Price]]*Table1[[#This Row],[Quantity]]</f>
        <v>271.2</v>
      </c>
      <c r="V3079" s="4">
        <v>0</v>
      </c>
      <c r="W3079">
        <v>358</v>
      </c>
      <c r="X3079" t="s">
        <v>68</v>
      </c>
      <c r="Y3079" t="s">
        <v>52</v>
      </c>
      <c r="Z3079" s="2">
        <v>29.618073873903409</v>
      </c>
    </row>
    <row r="3080" spans="1:26" x14ac:dyDescent="0.35">
      <c r="A3080" t="s">
        <v>1016</v>
      </c>
      <c r="B3080" t="s">
        <v>1017</v>
      </c>
      <c r="C3080" t="s">
        <v>39</v>
      </c>
      <c r="D3080" t="s">
        <v>80</v>
      </c>
      <c r="E3080" t="s">
        <v>81</v>
      </c>
      <c r="F3080" t="s">
        <v>1655</v>
      </c>
      <c r="G3080" t="s">
        <v>1656</v>
      </c>
      <c r="H3080" t="s">
        <v>32</v>
      </c>
      <c r="I3080" t="s">
        <v>2889</v>
      </c>
      <c r="J3080" s="1">
        <v>42859</v>
      </c>
      <c r="K3080" s="1">
        <v>42864</v>
      </c>
      <c r="L3080" t="s">
        <v>60</v>
      </c>
      <c r="M3080">
        <f>Table1[[#This Row],[Ship Date]]-Table1[[#This Row],[Order Date]]</f>
        <v>5</v>
      </c>
      <c r="N3080">
        <v>5</v>
      </c>
      <c r="O3080" t="s">
        <v>51</v>
      </c>
      <c r="P3080" s="3">
        <v>183.96</v>
      </c>
      <c r="Q3080" s="3">
        <v>141.34791195562019</v>
      </c>
      <c r="R3080" s="3">
        <f>(Table1[[#This Row],[Selling Price]]-Table1[[#This Row],[Cost Price]])</f>
        <v>42.612088044379817</v>
      </c>
      <c r="S3080" s="12">
        <f>(Table1[[#This Row],[Profit]]/Table1[[#This Row],[Selling Price]])</f>
        <v>0.2316377910653393</v>
      </c>
      <c r="T3080">
        <v>5</v>
      </c>
      <c r="U3080" s="2">
        <f>Table1[[#This Row],[Selling Price]]*Table1[[#This Row],[Quantity]]</f>
        <v>919.80000000000007</v>
      </c>
      <c r="V3080" s="4">
        <v>0.2</v>
      </c>
      <c r="W3080">
        <v>307</v>
      </c>
      <c r="X3080" t="s">
        <v>36</v>
      </c>
      <c r="Y3080" t="s">
        <v>68</v>
      </c>
      <c r="Z3080" s="2">
        <v>80.397044632250015</v>
      </c>
    </row>
    <row r="3081" spans="1:26" x14ac:dyDescent="0.35">
      <c r="A3081" t="s">
        <v>1016</v>
      </c>
      <c r="B3081" t="s">
        <v>1017</v>
      </c>
      <c r="C3081" t="s">
        <v>39</v>
      </c>
      <c r="D3081" t="s">
        <v>80</v>
      </c>
      <c r="E3081" t="s">
        <v>81</v>
      </c>
      <c r="F3081" t="s">
        <v>4063</v>
      </c>
      <c r="G3081" t="s">
        <v>4064</v>
      </c>
      <c r="H3081" t="s">
        <v>32</v>
      </c>
      <c r="I3081" t="s">
        <v>4062</v>
      </c>
      <c r="J3081" s="1">
        <v>42309</v>
      </c>
      <c r="K3081" s="1">
        <v>42313</v>
      </c>
      <c r="L3081" t="s">
        <v>60</v>
      </c>
      <c r="M3081">
        <f>Table1[[#This Row],[Ship Date]]-Table1[[#This Row],[Order Date]]</f>
        <v>4</v>
      </c>
      <c r="N3081">
        <v>11</v>
      </c>
      <c r="O3081" t="s">
        <v>35</v>
      </c>
      <c r="P3081" s="3">
        <v>42.95</v>
      </c>
      <c r="Q3081" s="3">
        <v>28.587982942146741</v>
      </c>
      <c r="R3081" s="3">
        <f>(Table1[[#This Row],[Selling Price]]-Table1[[#This Row],[Cost Price]])</f>
        <v>14.362017057853262</v>
      </c>
      <c r="S3081" s="12">
        <f>(Table1[[#This Row],[Profit]]/Table1[[#This Row],[Selling Price]])</f>
        <v>0.33438922137027383</v>
      </c>
      <c r="T3081">
        <v>1</v>
      </c>
      <c r="U3081" s="2">
        <f>Table1[[#This Row],[Selling Price]]*Table1[[#This Row],[Quantity]]</f>
        <v>42.95</v>
      </c>
      <c r="V3081" s="4">
        <v>0</v>
      </c>
      <c r="W3081">
        <v>235</v>
      </c>
      <c r="X3081" t="s">
        <v>36</v>
      </c>
      <c r="Y3081" t="s">
        <v>68</v>
      </c>
      <c r="Z3081" s="2">
        <v>41.408874595164917</v>
      </c>
    </row>
    <row r="3082" spans="1:26" x14ac:dyDescent="0.35">
      <c r="A3082" t="s">
        <v>1016</v>
      </c>
      <c r="B3082" t="s">
        <v>1017</v>
      </c>
      <c r="C3082" t="s">
        <v>64</v>
      </c>
      <c r="D3082" t="s">
        <v>80</v>
      </c>
      <c r="E3082" t="s">
        <v>81</v>
      </c>
      <c r="F3082" t="s">
        <v>1655</v>
      </c>
      <c r="G3082" t="s">
        <v>1656</v>
      </c>
      <c r="H3082" t="s">
        <v>32</v>
      </c>
      <c r="I3082" t="s">
        <v>4418</v>
      </c>
      <c r="J3082" s="1">
        <v>42477</v>
      </c>
      <c r="K3082" s="1">
        <v>42481</v>
      </c>
      <c r="L3082" t="s">
        <v>34</v>
      </c>
      <c r="M3082">
        <f>Table1[[#This Row],[Ship Date]]-Table1[[#This Row],[Order Date]]</f>
        <v>4</v>
      </c>
      <c r="N3082">
        <v>4</v>
      </c>
      <c r="O3082" t="s">
        <v>106</v>
      </c>
      <c r="P3082" s="3">
        <v>36.792000000000002</v>
      </c>
      <c r="Q3082" s="3">
        <v>24.62310609343605</v>
      </c>
      <c r="R3082" s="3">
        <f>(Table1[[#This Row],[Selling Price]]-Table1[[#This Row],[Cost Price]])</f>
        <v>12.168893906563952</v>
      </c>
      <c r="S3082" s="12">
        <f>(Table1[[#This Row],[Profit]]/Table1[[#This Row],[Selling Price]])</f>
        <v>0.33074836667112284</v>
      </c>
      <c r="T3082">
        <v>1</v>
      </c>
      <c r="U3082" s="2">
        <f>Table1[[#This Row],[Selling Price]]*Table1[[#This Row],[Quantity]]</f>
        <v>36.792000000000002</v>
      </c>
      <c r="V3082" s="4">
        <v>0.2</v>
      </c>
      <c r="W3082">
        <v>157</v>
      </c>
      <c r="X3082" t="s">
        <v>36</v>
      </c>
      <c r="Y3082" t="s">
        <v>68</v>
      </c>
      <c r="Z3082" s="2">
        <v>80.397044632250015</v>
      </c>
    </row>
    <row r="3083" spans="1:26" x14ac:dyDescent="0.35">
      <c r="A3083" t="s">
        <v>1016</v>
      </c>
      <c r="B3083" t="s">
        <v>1017</v>
      </c>
      <c r="C3083" t="s">
        <v>64</v>
      </c>
      <c r="D3083" t="s">
        <v>80</v>
      </c>
      <c r="E3083" t="s">
        <v>81</v>
      </c>
      <c r="F3083" t="s">
        <v>1508</v>
      </c>
      <c r="G3083" t="s">
        <v>1509</v>
      </c>
      <c r="H3083" t="s">
        <v>32</v>
      </c>
      <c r="I3083" t="s">
        <v>4583</v>
      </c>
      <c r="J3083" s="1">
        <v>42668</v>
      </c>
      <c r="K3083" s="1">
        <v>42671</v>
      </c>
      <c r="L3083" t="s">
        <v>199</v>
      </c>
      <c r="M3083">
        <f>Table1[[#This Row],[Ship Date]]-Table1[[#This Row],[Order Date]]</f>
        <v>3</v>
      </c>
      <c r="N3083">
        <v>10</v>
      </c>
      <c r="O3083" t="s">
        <v>61</v>
      </c>
      <c r="P3083" s="3">
        <v>783.96</v>
      </c>
      <c r="Q3083" s="3">
        <v>643.46211965462783</v>
      </c>
      <c r="R3083" s="3">
        <f>(Table1[[#This Row],[Selling Price]]-Table1[[#This Row],[Cost Price]])</f>
        <v>140.49788034537221</v>
      </c>
      <c r="S3083" s="12">
        <f>(Table1[[#This Row],[Profit]]/Table1[[#This Row],[Selling Price]])</f>
        <v>0.17921562368663224</v>
      </c>
      <c r="T3083">
        <v>5</v>
      </c>
      <c r="U3083" s="2">
        <f>Table1[[#This Row],[Selling Price]]*Table1[[#This Row],[Quantity]]</f>
        <v>3919.8</v>
      </c>
      <c r="V3083" s="4">
        <v>0.2</v>
      </c>
      <c r="W3083">
        <v>238</v>
      </c>
      <c r="X3083" t="s">
        <v>36</v>
      </c>
      <c r="Y3083" t="s">
        <v>36</v>
      </c>
      <c r="Z3083" s="2">
        <v>234.56498433605009</v>
      </c>
    </row>
    <row r="3084" spans="1:26" x14ac:dyDescent="0.35">
      <c r="A3084" t="s">
        <v>1016</v>
      </c>
      <c r="B3084" t="s">
        <v>1017</v>
      </c>
      <c r="C3084" t="s">
        <v>45</v>
      </c>
      <c r="D3084" t="s">
        <v>80</v>
      </c>
      <c r="E3084" t="s">
        <v>162</v>
      </c>
      <c r="F3084" t="s">
        <v>2143</v>
      </c>
      <c r="G3084" t="s">
        <v>3271</v>
      </c>
      <c r="H3084" t="s">
        <v>32</v>
      </c>
      <c r="I3084" t="s">
        <v>4891</v>
      </c>
      <c r="J3084" s="1">
        <v>42353</v>
      </c>
      <c r="K3084" s="1">
        <v>42356</v>
      </c>
      <c r="L3084" t="s">
        <v>199</v>
      </c>
      <c r="M3084">
        <f>Table1[[#This Row],[Ship Date]]-Table1[[#This Row],[Order Date]]</f>
        <v>3</v>
      </c>
      <c r="N3084">
        <v>12</v>
      </c>
      <c r="O3084" t="s">
        <v>35</v>
      </c>
      <c r="P3084" s="3">
        <v>2025.36</v>
      </c>
      <c r="Q3084" s="3">
        <v>1514.183630928133</v>
      </c>
      <c r="R3084" s="3">
        <f>(Table1[[#This Row],[Selling Price]]-Table1[[#This Row],[Cost Price]])</f>
        <v>511.17636907186693</v>
      </c>
      <c r="S3084" s="12">
        <f>(Table1[[#This Row],[Profit]]/Table1[[#This Row],[Selling Price]])</f>
        <v>0.25238790588925769</v>
      </c>
      <c r="T3084">
        <v>6</v>
      </c>
      <c r="U3084" s="2">
        <f>Table1[[#This Row],[Selling Price]]*Table1[[#This Row],[Quantity]]</f>
        <v>12152.16</v>
      </c>
      <c r="V3084" s="4">
        <v>0.2</v>
      </c>
      <c r="W3084">
        <v>264</v>
      </c>
      <c r="X3084" t="s">
        <v>36</v>
      </c>
      <c r="Y3084" t="s">
        <v>36</v>
      </c>
      <c r="Z3084" s="2">
        <v>543.62577118097909</v>
      </c>
    </row>
    <row r="3085" spans="1:26" x14ac:dyDescent="0.35">
      <c r="A3085" t="s">
        <v>1016</v>
      </c>
      <c r="B3085" t="s">
        <v>1017</v>
      </c>
      <c r="C3085" t="s">
        <v>39</v>
      </c>
      <c r="D3085" t="s">
        <v>80</v>
      </c>
      <c r="E3085" t="s">
        <v>618</v>
      </c>
      <c r="F3085" t="s">
        <v>3526</v>
      </c>
      <c r="G3085" t="s">
        <v>3527</v>
      </c>
      <c r="H3085" t="s">
        <v>32</v>
      </c>
      <c r="I3085" t="s">
        <v>5017</v>
      </c>
      <c r="J3085" s="1">
        <v>43055</v>
      </c>
      <c r="K3085" s="1">
        <v>43055</v>
      </c>
      <c r="L3085" t="s">
        <v>1118</v>
      </c>
      <c r="M3085">
        <f>Table1[[#This Row],[Ship Date]]-Table1[[#This Row],[Order Date]]</f>
        <v>0</v>
      </c>
      <c r="N3085">
        <v>11</v>
      </c>
      <c r="O3085" t="s">
        <v>35</v>
      </c>
      <c r="P3085" s="3">
        <v>1919.9760000000001</v>
      </c>
      <c r="Q3085" s="3">
        <v>1286.7884561361291</v>
      </c>
      <c r="R3085" s="3">
        <f>(Table1[[#This Row],[Selling Price]]-Table1[[#This Row],[Cost Price]])</f>
        <v>633.18754386387104</v>
      </c>
      <c r="S3085" s="12">
        <f>(Table1[[#This Row],[Profit]]/Table1[[#This Row],[Selling Price]])</f>
        <v>0.32978930146203445</v>
      </c>
      <c r="T3085">
        <v>3</v>
      </c>
      <c r="U3085" s="2">
        <f>Table1[[#This Row],[Selling Price]]*Table1[[#This Row],[Quantity]]</f>
        <v>5759.9279999999999</v>
      </c>
      <c r="V3085" s="4">
        <v>0.2</v>
      </c>
      <c r="W3085">
        <v>445</v>
      </c>
      <c r="X3085" t="s">
        <v>36</v>
      </c>
      <c r="Y3085" t="s">
        <v>36</v>
      </c>
      <c r="Z3085" s="2">
        <v>1142.614265709999</v>
      </c>
    </row>
    <row r="3086" spans="1:26" x14ac:dyDescent="0.35">
      <c r="A3086" t="s">
        <v>1016</v>
      </c>
      <c r="B3086" t="s">
        <v>1017</v>
      </c>
      <c r="C3086" t="s">
        <v>27</v>
      </c>
      <c r="D3086" t="s">
        <v>80</v>
      </c>
      <c r="E3086" t="s">
        <v>162</v>
      </c>
      <c r="F3086" t="s">
        <v>895</v>
      </c>
      <c r="G3086" t="s">
        <v>896</v>
      </c>
      <c r="H3086" t="s">
        <v>32</v>
      </c>
      <c r="I3086" t="s">
        <v>5021</v>
      </c>
      <c r="J3086" s="1">
        <v>42003</v>
      </c>
      <c r="K3086" s="1">
        <v>42005</v>
      </c>
      <c r="L3086" t="s">
        <v>34</v>
      </c>
      <c r="M3086">
        <f>Table1[[#This Row],[Ship Date]]-Table1[[#This Row],[Order Date]]</f>
        <v>2</v>
      </c>
      <c r="N3086">
        <v>12</v>
      </c>
      <c r="O3086" t="s">
        <v>35</v>
      </c>
      <c r="P3086" s="3">
        <v>47.984000000000002</v>
      </c>
      <c r="Q3086" s="3">
        <v>37.000069663291072</v>
      </c>
      <c r="R3086" s="3">
        <f>(Table1[[#This Row],[Selling Price]]-Table1[[#This Row],[Cost Price]])</f>
        <v>10.98393033670893</v>
      </c>
      <c r="S3086" s="12">
        <f>(Table1[[#This Row],[Profit]]/Table1[[#This Row],[Selling Price]])</f>
        <v>0.22890818474301705</v>
      </c>
      <c r="T3086">
        <v>2</v>
      </c>
      <c r="U3086" s="2">
        <f>Table1[[#This Row],[Selling Price]]*Table1[[#This Row],[Quantity]]</f>
        <v>95.968000000000004</v>
      </c>
      <c r="V3086" s="4">
        <v>0.2</v>
      </c>
      <c r="W3086">
        <v>291</v>
      </c>
      <c r="X3086" t="s">
        <v>36</v>
      </c>
      <c r="Y3086" t="s">
        <v>68</v>
      </c>
      <c r="Z3086" s="2">
        <v>51.18003243267362</v>
      </c>
    </row>
    <row r="3087" spans="1:26" x14ac:dyDescent="0.35">
      <c r="A3087" t="s">
        <v>1016</v>
      </c>
      <c r="B3087" t="s">
        <v>1017</v>
      </c>
      <c r="C3087" t="s">
        <v>45</v>
      </c>
      <c r="D3087" t="s">
        <v>80</v>
      </c>
      <c r="E3087" t="s">
        <v>618</v>
      </c>
      <c r="F3087" t="s">
        <v>4863</v>
      </c>
      <c r="G3087" t="s">
        <v>4864</v>
      </c>
      <c r="H3087" t="s">
        <v>32</v>
      </c>
      <c r="I3087" t="s">
        <v>5102</v>
      </c>
      <c r="J3087" s="1">
        <v>42518</v>
      </c>
      <c r="K3087" s="1">
        <v>42524</v>
      </c>
      <c r="L3087" t="s">
        <v>60</v>
      </c>
      <c r="M3087">
        <f>Table1[[#This Row],[Ship Date]]-Table1[[#This Row],[Order Date]]</f>
        <v>6</v>
      </c>
      <c r="N3087">
        <v>5</v>
      </c>
      <c r="O3087" t="s">
        <v>51</v>
      </c>
      <c r="P3087" s="3">
        <v>558.4</v>
      </c>
      <c r="Q3087" s="3">
        <v>376.12155730704592</v>
      </c>
      <c r="R3087" s="3">
        <f>(Table1[[#This Row],[Selling Price]]-Table1[[#This Row],[Cost Price]])</f>
        <v>182.27844269295406</v>
      </c>
      <c r="S3087" s="12">
        <f>(Table1[[#This Row],[Profit]]/Table1[[#This Row],[Selling Price]])</f>
        <v>0.32642987588279737</v>
      </c>
      <c r="T3087">
        <v>2</v>
      </c>
      <c r="U3087" s="2">
        <f>Table1[[#This Row],[Selling Price]]*Table1[[#This Row],[Quantity]]</f>
        <v>1116.8</v>
      </c>
      <c r="V3087" s="4">
        <v>0.2</v>
      </c>
      <c r="W3087">
        <v>316</v>
      </c>
      <c r="X3087" t="s">
        <v>68</v>
      </c>
      <c r="Y3087" t="s">
        <v>36</v>
      </c>
      <c r="Z3087" s="2">
        <v>187.29305379538241</v>
      </c>
    </row>
    <row r="3088" spans="1:26" x14ac:dyDescent="0.35">
      <c r="A3088" t="s">
        <v>1016</v>
      </c>
      <c r="B3088" t="s">
        <v>1017</v>
      </c>
      <c r="C3088" t="s">
        <v>39</v>
      </c>
      <c r="D3088" t="s">
        <v>80</v>
      </c>
      <c r="E3088" t="s">
        <v>81</v>
      </c>
      <c r="F3088" t="s">
        <v>1074</v>
      </c>
      <c r="G3088" t="s">
        <v>1075</v>
      </c>
      <c r="H3088" t="s">
        <v>32</v>
      </c>
      <c r="I3088" t="s">
        <v>5212</v>
      </c>
      <c r="J3088" s="1">
        <v>42919</v>
      </c>
      <c r="K3088" s="1">
        <v>42919</v>
      </c>
      <c r="L3088" t="s">
        <v>1118</v>
      </c>
      <c r="M3088">
        <f>Table1[[#This Row],[Ship Date]]-Table1[[#This Row],[Order Date]]</f>
        <v>0</v>
      </c>
      <c r="N3088">
        <v>7</v>
      </c>
      <c r="O3088" t="s">
        <v>51</v>
      </c>
      <c r="P3088" s="3">
        <v>7.992</v>
      </c>
      <c r="Q3088" s="3">
        <v>5.2838504849555807</v>
      </c>
      <c r="R3088" s="3">
        <f>(Table1[[#This Row],[Selling Price]]-Table1[[#This Row],[Cost Price]])</f>
        <v>2.7081495150444193</v>
      </c>
      <c r="S3088" s="12">
        <f>(Table1[[#This Row],[Profit]]/Table1[[#This Row],[Selling Price]])</f>
        <v>0.33885754692747988</v>
      </c>
      <c r="T3088">
        <v>1</v>
      </c>
      <c r="U3088" s="2">
        <f>Table1[[#This Row],[Selling Price]]*Table1[[#This Row],[Quantity]]</f>
        <v>7.992</v>
      </c>
      <c r="V3088" s="4">
        <v>0.2</v>
      </c>
      <c r="W3088">
        <v>280</v>
      </c>
      <c r="X3088" t="s">
        <v>36</v>
      </c>
      <c r="Y3088" t="s">
        <v>52</v>
      </c>
      <c r="Z3088" s="2">
        <v>34.502399812186979</v>
      </c>
    </row>
    <row r="3089" spans="1:26" x14ac:dyDescent="0.35">
      <c r="A3089" t="s">
        <v>1016</v>
      </c>
      <c r="B3089" t="s">
        <v>1017</v>
      </c>
      <c r="C3089" t="s">
        <v>55</v>
      </c>
      <c r="D3089" t="s">
        <v>80</v>
      </c>
      <c r="E3089" t="s">
        <v>162</v>
      </c>
      <c r="F3089" t="s">
        <v>5414</v>
      </c>
      <c r="G3089" t="s">
        <v>5415</v>
      </c>
      <c r="H3089" t="s">
        <v>32</v>
      </c>
      <c r="I3089" t="s">
        <v>5413</v>
      </c>
      <c r="J3089" s="1">
        <v>41846</v>
      </c>
      <c r="K3089" s="1">
        <v>41853</v>
      </c>
      <c r="L3089" t="s">
        <v>60</v>
      </c>
      <c r="M3089">
        <f>Table1[[#This Row],[Ship Date]]-Table1[[#This Row],[Order Date]]</f>
        <v>7</v>
      </c>
      <c r="N3089">
        <v>7</v>
      </c>
      <c r="O3089" t="s">
        <v>51</v>
      </c>
      <c r="P3089" s="3">
        <v>170.97</v>
      </c>
      <c r="Q3089" s="3">
        <v>130.53472502131621</v>
      </c>
      <c r="R3089" s="3">
        <f>(Table1[[#This Row],[Selling Price]]-Table1[[#This Row],[Cost Price]])</f>
        <v>40.435274978683793</v>
      </c>
      <c r="S3089" s="12">
        <f>(Table1[[#This Row],[Profit]]/Table1[[#This Row],[Selling Price]])</f>
        <v>0.23650508848735916</v>
      </c>
      <c r="T3089">
        <v>3</v>
      </c>
      <c r="U3089" s="2">
        <f>Table1[[#This Row],[Selling Price]]*Table1[[#This Row],[Quantity]]</f>
        <v>512.91</v>
      </c>
      <c r="V3089" s="4">
        <v>0</v>
      </c>
      <c r="W3089">
        <v>440</v>
      </c>
      <c r="X3089" t="s">
        <v>68</v>
      </c>
      <c r="Y3089" t="s">
        <v>68</v>
      </c>
      <c r="Z3089" s="2">
        <v>132.5509689941303</v>
      </c>
    </row>
    <row r="3090" spans="1:26" x14ac:dyDescent="0.35">
      <c r="A3090" t="s">
        <v>1016</v>
      </c>
      <c r="B3090" t="s">
        <v>1017</v>
      </c>
      <c r="C3090" t="s">
        <v>55</v>
      </c>
      <c r="D3090" t="s">
        <v>80</v>
      </c>
      <c r="E3090" t="s">
        <v>81</v>
      </c>
      <c r="F3090" t="s">
        <v>5592</v>
      </c>
      <c r="G3090" t="s">
        <v>5593</v>
      </c>
      <c r="H3090" t="s">
        <v>32</v>
      </c>
      <c r="I3090" t="s">
        <v>5591</v>
      </c>
      <c r="J3090" s="1">
        <v>41944</v>
      </c>
      <c r="K3090" s="1">
        <v>41948</v>
      </c>
      <c r="L3090" t="s">
        <v>60</v>
      </c>
      <c r="M3090">
        <f>Table1[[#This Row],[Ship Date]]-Table1[[#This Row],[Order Date]]</f>
        <v>4</v>
      </c>
      <c r="N3090">
        <v>11</v>
      </c>
      <c r="O3090" t="s">
        <v>35</v>
      </c>
      <c r="P3090" s="3">
        <v>978.84</v>
      </c>
      <c r="Q3090" s="3">
        <v>734.32472589238614</v>
      </c>
      <c r="R3090" s="3">
        <f>(Table1[[#This Row],[Selling Price]]-Table1[[#This Row],[Cost Price]])</f>
        <v>244.51527410761389</v>
      </c>
      <c r="S3090" s="12">
        <f>(Table1[[#This Row],[Profit]]/Table1[[#This Row],[Selling Price]])</f>
        <v>0.24980106463529675</v>
      </c>
      <c r="T3090">
        <v>9</v>
      </c>
      <c r="U3090" s="2">
        <f>Table1[[#This Row],[Selling Price]]*Table1[[#This Row],[Quantity]]</f>
        <v>8809.56</v>
      </c>
      <c r="V3090" s="4">
        <v>0.2</v>
      </c>
      <c r="W3090">
        <v>226</v>
      </c>
      <c r="X3090" t="s">
        <v>36</v>
      </c>
      <c r="Y3090" t="s">
        <v>36</v>
      </c>
      <c r="Z3090" s="2">
        <v>452.5317886071652</v>
      </c>
    </row>
    <row r="3091" spans="1:26" x14ac:dyDescent="0.35">
      <c r="A3091" t="s">
        <v>1016</v>
      </c>
      <c r="B3091" t="s">
        <v>1017</v>
      </c>
      <c r="C3091" t="s">
        <v>45</v>
      </c>
      <c r="D3091" t="s">
        <v>80</v>
      </c>
      <c r="E3091" t="s">
        <v>81</v>
      </c>
      <c r="F3091" t="s">
        <v>517</v>
      </c>
      <c r="G3091" t="s">
        <v>518</v>
      </c>
      <c r="H3091" t="s">
        <v>32</v>
      </c>
      <c r="I3091" t="s">
        <v>5599</v>
      </c>
      <c r="J3091" s="1">
        <v>42359</v>
      </c>
      <c r="K3091" s="1">
        <v>42362</v>
      </c>
      <c r="L3091" t="s">
        <v>199</v>
      </c>
      <c r="M3091">
        <f>Table1[[#This Row],[Ship Date]]-Table1[[#This Row],[Order Date]]</f>
        <v>3</v>
      </c>
      <c r="N3091">
        <v>12</v>
      </c>
      <c r="O3091" t="s">
        <v>35</v>
      </c>
      <c r="P3091" s="3">
        <v>47.975999999999999</v>
      </c>
      <c r="Q3091" s="3">
        <v>31.338045431085739</v>
      </c>
      <c r="R3091" s="3">
        <f>(Table1[[#This Row],[Selling Price]]-Table1[[#This Row],[Cost Price]])</f>
        <v>16.63795456891426</v>
      </c>
      <c r="S3091" s="12">
        <f>(Table1[[#This Row],[Profit]]/Table1[[#This Row],[Selling Price]])</f>
        <v>0.34679745224516967</v>
      </c>
      <c r="T3091">
        <v>3</v>
      </c>
      <c r="U3091" s="2">
        <f>Table1[[#This Row],[Selling Price]]*Table1[[#This Row],[Quantity]]</f>
        <v>143.928</v>
      </c>
      <c r="V3091" s="4">
        <v>0.2</v>
      </c>
      <c r="W3091">
        <v>367</v>
      </c>
      <c r="X3091" t="s">
        <v>36</v>
      </c>
      <c r="Y3091" t="s">
        <v>52</v>
      </c>
      <c r="Z3091" s="2">
        <v>21.517511841908359</v>
      </c>
    </row>
    <row r="3092" spans="1:26" x14ac:dyDescent="0.35">
      <c r="A3092" t="s">
        <v>1016</v>
      </c>
      <c r="B3092" t="s">
        <v>1017</v>
      </c>
      <c r="C3092" t="s">
        <v>39</v>
      </c>
      <c r="D3092" t="s">
        <v>80</v>
      </c>
      <c r="E3092" t="s">
        <v>162</v>
      </c>
      <c r="F3092" t="s">
        <v>163</v>
      </c>
      <c r="G3092" t="s">
        <v>164</v>
      </c>
      <c r="H3092" t="s">
        <v>32</v>
      </c>
      <c r="I3092" t="s">
        <v>5658</v>
      </c>
      <c r="J3092" s="1">
        <v>42749</v>
      </c>
      <c r="K3092" s="1">
        <v>42751</v>
      </c>
      <c r="L3092" t="s">
        <v>199</v>
      </c>
      <c r="M3092">
        <f>Table1[[#This Row],[Ship Date]]-Table1[[#This Row],[Order Date]]</f>
        <v>2</v>
      </c>
      <c r="N3092">
        <v>1</v>
      </c>
      <c r="O3092" t="s">
        <v>35</v>
      </c>
      <c r="P3092" s="3">
        <v>169.06399999999999</v>
      </c>
      <c r="Q3092" s="3">
        <v>130.26857799156971</v>
      </c>
      <c r="R3092" s="3">
        <f>(Table1[[#This Row],[Selling Price]]-Table1[[#This Row],[Cost Price]])</f>
        <v>38.795422008430279</v>
      </c>
      <c r="S3092" s="12">
        <f>(Table1[[#This Row],[Profit]]/Table1[[#This Row],[Selling Price]])</f>
        <v>0.22947180954212773</v>
      </c>
      <c r="T3092">
        <v>7</v>
      </c>
      <c r="U3092" s="2">
        <f>Table1[[#This Row],[Selling Price]]*Table1[[#This Row],[Quantity]]</f>
        <v>1183.4479999999999</v>
      </c>
      <c r="V3092" s="4">
        <v>0.2</v>
      </c>
      <c r="W3092">
        <v>160</v>
      </c>
      <c r="X3092" t="s">
        <v>36</v>
      </c>
      <c r="Y3092" t="s">
        <v>68</v>
      </c>
      <c r="Z3092" s="2">
        <v>45.318532029770488</v>
      </c>
    </row>
    <row r="3093" spans="1:26" x14ac:dyDescent="0.35">
      <c r="A3093" t="s">
        <v>1016</v>
      </c>
      <c r="B3093" t="s">
        <v>1017</v>
      </c>
      <c r="C3093" t="s">
        <v>55</v>
      </c>
      <c r="D3093" t="s">
        <v>80</v>
      </c>
      <c r="E3093" t="s">
        <v>1058</v>
      </c>
      <c r="F3093" t="s">
        <v>4395</v>
      </c>
      <c r="G3093" t="s">
        <v>4396</v>
      </c>
      <c r="H3093" t="s">
        <v>32</v>
      </c>
      <c r="I3093" t="s">
        <v>5680</v>
      </c>
      <c r="J3093" s="1">
        <v>43056</v>
      </c>
      <c r="K3093" s="1">
        <v>43061</v>
      </c>
      <c r="L3093" t="s">
        <v>60</v>
      </c>
      <c r="M3093">
        <f>Table1[[#This Row],[Ship Date]]-Table1[[#This Row],[Order Date]]</f>
        <v>5</v>
      </c>
      <c r="N3093">
        <v>11</v>
      </c>
      <c r="O3093" t="s">
        <v>35</v>
      </c>
      <c r="P3093" s="3">
        <v>10499.97</v>
      </c>
      <c r="Q3093" s="3">
        <v>7355.0836273381628</v>
      </c>
      <c r="R3093" s="3">
        <f>(Table1[[#This Row],[Selling Price]]-Table1[[#This Row],[Cost Price]])</f>
        <v>3144.8863726618365</v>
      </c>
      <c r="S3093" s="12">
        <f>(Table1[[#This Row],[Profit]]/Table1[[#This Row],[Selling Price]])</f>
        <v>0.29951384362639483</v>
      </c>
      <c r="T3093">
        <v>3</v>
      </c>
      <c r="U3093" s="2">
        <f>Table1[[#This Row],[Selling Price]]*Table1[[#This Row],[Quantity]]</f>
        <v>31499.909999999996</v>
      </c>
      <c r="V3093" s="4">
        <v>0</v>
      </c>
      <c r="W3093">
        <v>450</v>
      </c>
      <c r="X3093" t="s">
        <v>36</v>
      </c>
      <c r="Y3093" t="s">
        <v>36</v>
      </c>
      <c r="Z3093" s="2">
        <v>3520.9273153675299</v>
      </c>
    </row>
    <row r="3094" spans="1:26" x14ac:dyDescent="0.35">
      <c r="A3094" t="s">
        <v>1016</v>
      </c>
      <c r="B3094" t="s">
        <v>1017</v>
      </c>
      <c r="C3094" t="s">
        <v>27</v>
      </c>
      <c r="D3094" t="s">
        <v>80</v>
      </c>
      <c r="E3094" t="s">
        <v>81</v>
      </c>
      <c r="F3094" t="s">
        <v>4841</v>
      </c>
      <c r="G3094" t="s">
        <v>4842</v>
      </c>
      <c r="H3094" t="s">
        <v>32</v>
      </c>
      <c r="I3094" t="s">
        <v>5935</v>
      </c>
      <c r="J3094" s="1">
        <v>42197</v>
      </c>
      <c r="K3094" s="1">
        <v>42202</v>
      </c>
      <c r="L3094" t="s">
        <v>34</v>
      </c>
      <c r="M3094">
        <f>Table1[[#This Row],[Ship Date]]-Table1[[#This Row],[Order Date]]</f>
        <v>5</v>
      </c>
      <c r="N3094">
        <v>7</v>
      </c>
      <c r="O3094" t="s">
        <v>51</v>
      </c>
      <c r="P3094" s="3">
        <v>537.54399999999998</v>
      </c>
      <c r="Q3094" s="3">
        <v>414.74221824313747</v>
      </c>
      <c r="R3094" s="3">
        <f>(Table1[[#This Row],[Selling Price]]-Table1[[#This Row],[Cost Price]])</f>
        <v>122.80178175686251</v>
      </c>
      <c r="S3094" s="12">
        <f>(Table1[[#This Row],[Profit]]/Table1[[#This Row],[Selling Price]])</f>
        <v>0.22844973017439041</v>
      </c>
      <c r="T3094">
        <v>7</v>
      </c>
      <c r="U3094" s="2">
        <f>Table1[[#This Row],[Selling Price]]*Table1[[#This Row],[Quantity]]</f>
        <v>3762.808</v>
      </c>
      <c r="V3094" s="4">
        <v>0.2</v>
      </c>
      <c r="W3094">
        <v>147</v>
      </c>
      <c r="X3094" t="s">
        <v>36</v>
      </c>
      <c r="Y3094" t="s">
        <v>36</v>
      </c>
      <c r="Z3094" s="2">
        <v>194.7933761277269</v>
      </c>
    </row>
    <row r="3095" spans="1:26" x14ac:dyDescent="0.35">
      <c r="A3095" t="s">
        <v>1016</v>
      </c>
      <c r="B3095" t="s">
        <v>1017</v>
      </c>
      <c r="C3095" t="s">
        <v>55</v>
      </c>
      <c r="D3095" t="s">
        <v>80</v>
      </c>
      <c r="E3095" t="s">
        <v>162</v>
      </c>
      <c r="F3095" t="s">
        <v>761</v>
      </c>
      <c r="G3095" t="s">
        <v>762</v>
      </c>
      <c r="H3095" t="s">
        <v>32</v>
      </c>
      <c r="I3095" t="s">
        <v>5991</v>
      </c>
      <c r="J3095" s="1">
        <v>42251</v>
      </c>
      <c r="K3095" s="1">
        <v>42254</v>
      </c>
      <c r="L3095" t="s">
        <v>34</v>
      </c>
      <c r="M3095">
        <f>Table1[[#This Row],[Ship Date]]-Table1[[#This Row],[Order Date]]</f>
        <v>3</v>
      </c>
      <c r="N3095">
        <v>9</v>
      </c>
      <c r="O3095" t="s">
        <v>61</v>
      </c>
      <c r="P3095" s="3">
        <v>134.376</v>
      </c>
      <c r="Q3095" s="3">
        <v>104.8466968312426</v>
      </c>
      <c r="R3095" s="3">
        <f>(Table1[[#This Row],[Selling Price]]-Table1[[#This Row],[Cost Price]])</f>
        <v>29.529303168757409</v>
      </c>
      <c r="S3095" s="12">
        <f>(Table1[[#This Row],[Profit]]/Table1[[#This Row],[Selling Price]])</f>
        <v>0.21975131845535964</v>
      </c>
      <c r="T3095">
        <v>3</v>
      </c>
      <c r="U3095" s="2">
        <f>Table1[[#This Row],[Selling Price]]*Table1[[#This Row],[Quantity]]</f>
        <v>403.12800000000004</v>
      </c>
      <c r="V3095" s="4">
        <v>0.2</v>
      </c>
      <c r="W3095">
        <v>276</v>
      </c>
      <c r="X3095" t="s">
        <v>36</v>
      </c>
      <c r="Y3095" t="s">
        <v>68</v>
      </c>
      <c r="Z3095" s="2">
        <v>66.432029479595002</v>
      </c>
    </row>
    <row r="3096" spans="1:26" x14ac:dyDescent="0.35">
      <c r="A3096" t="s">
        <v>1016</v>
      </c>
      <c r="B3096" t="s">
        <v>1017</v>
      </c>
      <c r="C3096" t="s">
        <v>64</v>
      </c>
      <c r="D3096" t="s">
        <v>80</v>
      </c>
      <c r="E3096" t="s">
        <v>81</v>
      </c>
      <c r="F3096" t="s">
        <v>3423</v>
      </c>
      <c r="G3096" t="s">
        <v>3424</v>
      </c>
      <c r="H3096" t="s">
        <v>32</v>
      </c>
      <c r="I3096" t="s">
        <v>6571</v>
      </c>
      <c r="J3096" s="1">
        <v>43041</v>
      </c>
      <c r="K3096" s="1">
        <v>43045</v>
      </c>
      <c r="L3096" t="s">
        <v>60</v>
      </c>
      <c r="M3096">
        <f>Table1[[#This Row],[Ship Date]]-Table1[[#This Row],[Order Date]]</f>
        <v>4</v>
      </c>
      <c r="N3096">
        <v>11</v>
      </c>
      <c r="O3096" t="s">
        <v>35</v>
      </c>
      <c r="P3096" s="3">
        <v>859.2</v>
      </c>
      <c r="Q3096" s="3">
        <v>683.79321077830787</v>
      </c>
      <c r="R3096" s="3">
        <f>(Table1[[#This Row],[Selling Price]]-Table1[[#This Row],[Cost Price]])</f>
        <v>175.40678922169218</v>
      </c>
      <c r="S3096" s="12">
        <f>(Table1[[#This Row],[Profit]]/Table1[[#This Row],[Selling Price]])</f>
        <v>0.20415129099358958</v>
      </c>
      <c r="T3096">
        <v>4</v>
      </c>
      <c r="U3096" s="2">
        <f>Table1[[#This Row],[Selling Price]]*Table1[[#This Row],[Quantity]]</f>
        <v>3436.8</v>
      </c>
      <c r="V3096" s="4">
        <v>0.4</v>
      </c>
      <c r="W3096">
        <v>257</v>
      </c>
      <c r="X3096" t="s">
        <v>36</v>
      </c>
      <c r="Y3096" t="s">
        <v>36</v>
      </c>
      <c r="Z3096" s="2">
        <v>441.63007949086881</v>
      </c>
    </row>
    <row r="3097" spans="1:26" x14ac:dyDescent="0.35">
      <c r="A3097" t="s">
        <v>1016</v>
      </c>
      <c r="B3097" t="s">
        <v>1017</v>
      </c>
      <c r="C3097" t="s">
        <v>64</v>
      </c>
      <c r="D3097" t="s">
        <v>80</v>
      </c>
      <c r="E3097" t="s">
        <v>162</v>
      </c>
      <c r="F3097" t="s">
        <v>1420</v>
      </c>
      <c r="G3097" t="s">
        <v>1421</v>
      </c>
      <c r="H3097" t="s">
        <v>32</v>
      </c>
      <c r="I3097" t="s">
        <v>6677</v>
      </c>
      <c r="J3097" s="1">
        <v>42722</v>
      </c>
      <c r="K3097" s="1">
        <v>42725</v>
      </c>
      <c r="L3097" t="s">
        <v>199</v>
      </c>
      <c r="M3097">
        <f>Table1[[#This Row],[Ship Date]]-Table1[[#This Row],[Order Date]]</f>
        <v>3</v>
      </c>
      <c r="N3097">
        <v>12</v>
      </c>
      <c r="O3097" t="s">
        <v>35</v>
      </c>
      <c r="P3097" s="3">
        <v>112.776</v>
      </c>
      <c r="Q3097" s="3">
        <v>73.31919031449948</v>
      </c>
      <c r="R3097" s="3">
        <f>(Table1[[#This Row],[Selling Price]]-Table1[[#This Row],[Cost Price]])</f>
        <v>39.456809685500517</v>
      </c>
      <c r="S3097" s="12">
        <f>(Table1[[#This Row],[Profit]]/Table1[[#This Row],[Selling Price]])</f>
        <v>0.34986885228683867</v>
      </c>
      <c r="T3097">
        <v>3</v>
      </c>
      <c r="U3097" s="2">
        <f>Table1[[#This Row],[Selling Price]]*Table1[[#This Row],[Quantity]]</f>
        <v>338.32799999999997</v>
      </c>
      <c r="V3097" s="4">
        <v>0.2</v>
      </c>
      <c r="W3097">
        <v>376</v>
      </c>
      <c r="X3097" t="s">
        <v>36</v>
      </c>
      <c r="Y3097" t="s">
        <v>68</v>
      </c>
      <c r="Z3097" s="2">
        <v>62.57496765746933</v>
      </c>
    </row>
    <row r="3098" spans="1:26" x14ac:dyDescent="0.35">
      <c r="A3098" t="s">
        <v>1016</v>
      </c>
      <c r="B3098" t="s">
        <v>1017</v>
      </c>
      <c r="C3098" t="s">
        <v>64</v>
      </c>
      <c r="D3098" t="s">
        <v>80</v>
      </c>
      <c r="E3098" t="s">
        <v>81</v>
      </c>
      <c r="F3098" t="s">
        <v>694</v>
      </c>
      <c r="G3098" t="s">
        <v>695</v>
      </c>
      <c r="H3098" t="s">
        <v>32</v>
      </c>
      <c r="I3098" t="s">
        <v>6686</v>
      </c>
      <c r="J3098" s="1">
        <v>41787</v>
      </c>
      <c r="K3098" s="1">
        <v>41792</v>
      </c>
      <c r="L3098" t="s">
        <v>60</v>
      </c>
      <c r="M3098">
        <f>Table1[[#This Row],[Ship Date]]-Table1[[#This Row],[Order Date]]</f>
        <v>5</v>
      </c>
      <c r="N3098">
        <v>5</v>
      </c>
      <c r="O3098" t="s">
        <v>51</v>
      </c>
      <c r="P3098" s="3">
        <v>57.408000000000001</v>
      </c>
      <c r="Q3098" s="3">
        <v>41.413135385231243</v>
      </c>
      <c r="R3098" s="3">
        <f>(Table1[[#This Row],[Selling Price]]-Table1[[#This Row],[Cost Price]])</f>
        <v>15.994864614768758</v>
      </c>
      <c r="S3098" s="12">
        <f>(Table1[[#This Row],[Profit]]/Table1[[#This Row],[Selling Price]])</f>
        <v>0.27861734627175233</v>
      </c>
      <c r="T3098">
        <v>6</v>
      </c>
      <c r="U3098" s="2">
        <f>Table1[[#This Row],[Selling Price]]*Table1[[#This Row],[Quantity]]</f>
        <v>344.44799999999998</v>
      </c>
      <c r="V3098" s="4">
        <v>0.2</v>
      </c>
      <c r="W3098">
        <v>332</v>
      </c>
      <c r="X3098" t="s">
        <v>36</v>
      </c>
      <c r="Y3098" t="s">
        <v>52</v>
      </c>
      <c r="Z3098" s="2">
        <v>25.441056316294912</v>
      </c>
    </row>
    <row r="3099" spans="1:26" x14ac:dyDescent="0.35">
      <c r="A3099" t="s">
        <v>1016</v>
      </c>
      <c r="B3099" t="s">
        <v>1017</v>
      </c>
      <c r="C3099" t="s">
        <v>55</v>
      </c>
      <c r="D3099" t="s">
        <v>80</v>
      </c>
      <c r="E3099" t="s">
        <v>162</v>
      </c>
      <c r="F3099" t="s">
        <v>3711</v>
      </c>
      <c r="G3099" t="s">
        <v>3712</v>
      </c>
      <c r="H3099" t="s">
        <v>32</v>
      </c>
      <c r="I3099" t="s">
        <v>6765</v>
      </c>
      <c r="J3099" s="1">
        <v>42170</v>
      </c>
      <c r="K3099" s="1">
        <v>42172</v>
      </c>
      <c r="L3099" t="s">
        <v>199</v>
      </c>
      <c r="M3099">
        <f>Table1[[#This Row],[Ship Date]]-Table1[[#This Row],[Order Date]]</f>
        <v>2</v>
      </c>
      <c r="N3099">
        <v>6</v>
      </c>
      <c r="O3099" t="s">
        <v>51</v>
      </c>
      <c r="P3099" s="3">
        <v>11.672000000000001</v>
      </c>
      <c r="Q3099" s="3">
        <v>8.7563548543296363</v>
      </c>
      <c r="R3099" s="3">
        <f>(Table1[[#This Row],[Selling Price]]-Table1[[#This Row],[Cost Price]])</f>
        <v>2.9156451456703643</v>
      </c>
      <c r="S3099" s="12">
        <f>(Table1[[#This Row],[Profit]]/Table1[[#This Row],[Selling Price]])</f>
        <v>0.24979824757285504</v>
      </c>
      <c r="T3099">
        <v>1</v>
      </c>
      <c r="U3099" s="2">
        <f>Table1[[#This Row],[Selling Price]]*Table1[[#This Row],[Quantity]]</f>
        <v>11.672000000000001</v>
      </c>
      <c r="V3099" s="4">
        <v>0.2</v>
      </c>
      <c r="W3099">
        <v>329</v>
      </c>
      <c r="X3099" t="s">
        <v>36</v>
      </c>
      <c r="Y3099" t="s">
        <v>52</v>
      </c>
      <c r="Z3099" s="2">
        <v>31.45039116873853</v>
      </c>
    </row>
    <row r="3100" spans="1:26" x14ac:dyDescent="0.35">
      <c r="A3100" t="s">
        <v>1016</v>
      </c>
      <c r="B3100" t="s">
        <v>1017</v>
      </c>
      <c r="C3100" t="s">
        <v>27</v>
      </c>
      <c r="D3100" t="s">
        <v>80</v>
      </c>
      <c r="E3100" t="s">
        <v>81</v>
      </c>
      <c r="F3100" t="s">
        <v>1048</v>
      </c>
      <c r="G3100" t="s">
        <v>1049</v>
      </c>
      <c r="H3100" t="s">
        <v>32</v>
      </c>
      <c r="I3100" t="s">
        <v>6855</v>
      </c>
      <c r="J3100" s="1">
        <v>42849</v>
      </c>
      <c r="K3100" s="1">
        <v>42850</v>
      </c>
      <c r="L3100" t="s">
        <v>199</v>
      </c>
      <c r="M3100">
        <f>Table1[[#This Row],[Ship Date]]-Table1[[#This Row],[Order Date]]</f>
        <v>1</v>
      </c>
      <c r="N3100">
        <v>4</v>
      </c>
      <c r="O3100" t="s">
        <v>106</v>
      </c>
      <c r="P3100" s="3">
        <v>552</v>
      </c>
      <c r="Q3100" s="3">
        <v>401.76684344253363</v>
      </c>
      <c r="R3100" s="3">
        <f>(Table1[[#This Row],[Selling Price]]-Table1[[#This Row],[Cost Price]])</f>
        <v>150.23315655746637</v>
      </c>
      <c r="S3100" s="12">
        <f>(Table1[[#This Row],[Profit]]/Table1[[#This Row],[Selling Price]])</f>
        <v>0.27216151550265649</v>
      </c>
      <c r="T3100">
        <v>10</v>
      </c>
      <c r="U3100" s="2">
        <f>Table1[[#This Row],[Selling Price]]*Table1[[#This Row],[Quantity]]</f>
        <v>5520</v>
      </c>
      <c r="V3100" s="4">
        <v>0.2</v>
      </c>
      <c r="W3100">
        <v>399</v>
      </c>
      <c r="X3100" t="s">
        <v>36</v>
      </c>
      <c r="Y3100" t="s">
        <v>36</v>
      </c>
      <c r="Z3100" s="2">
        <v>164.77652398671009</v>
      </c>
    </row>
    <row r="3101" spans="1:26" x14ac:dyDescent="0.35">
      <c r="A3101" t="s">
        <v>1016</v>
      </c>
      <c r="B3101" t="s">
        <v>1017</v>
      </c>
      <c r="C3101" t="s">
        <v>55</v>
      </c>
      <c r="D3101" t="s">
        <v>80</v>
      </c>
      <c r="E3101" t="s">
        <v>162</v>
      </c>
      <c r="F3101" t="s">
        <v>1525</v>
      </c>
      <c r="G3101" t="s">
        <v>1526</v>
      </c>
      <c r="H3101" t="s">
        <v>32</v>
      </c>
      <c r="I3101" t="s">
        <v>6910</v>
      </c>
      <c r="J3101" s="1">
        <v>42614</v>
      </c>
      <c r="K3101" s="1">
        <v>42620</v>
      </c>
      <c r="L3101" t="s">
        <v>60</v>
      </c>
      <c r="M3101">
        <f>Table1[[#This Row],[Ship Date]]-Table1[[#This Row],[Order Date]]</f>
        <v>6</v>
      </c>
      <c r="N3101">
        <v>9</v>
      </c>
      <c r="O3101" t="s">
        <v>61</v>
      </c>
      <c r="P3101" s="3">
        <v>468.9</v>
      </c>
      <c r="Q3101" s="3">
        <v>366.0754871381065</v>
      </c>
      <c r="R3101" s="3">
        <f>(Table1[[#This Row],[Selling Price]]-Table1[[#This Row],[Cost Price]])</f>
        <v>102.82451286189348</v>
      </c>
      <c r="S3101" s="12">
        <f>(Table1[[#This Row],[Profit]]/Table1[[#This Row],[Selling Price]])</f>
        <v>0.21928878835976431</v>
      </c>
      <c r="T3101">
        <v>6</v>
      </c>
      <c r="U3101" s="2">
        <f>Table1[[#This Row],[Selling Price]]*Table1[[#This Row],[Quantity]]</f>
        <v>2813.3999999999996</v>
      </c>
      <c r="V3101" s="4">
        <v>0</v>
      </c>
      <c r="W3101">
        <v>495</v>
      </c>
      <c r="X3101" t="s">
        <v>68</v>
      </c>
      <c r="Y3101" t="s">
        <v>36</v>
      </c>
      <c r="Z3101" s="2">
        <v>169.42516268252481</v>
      </c>
    </row>
    <row r="3102" spans="1:26" x14ac:dyDescent="0.35">
      <c r="A3102" t="s">
        <v>1016</v>
      </c>
      <c r="B3102" t="s">
        <v>1017</v>
      </c>
      <c r="C3102" t="s">
        <v>64</v>
      </c>
      <c r="D3102" t="s">
        <v>80</v>
      </c>
      <c r="E3102" t="s">
        <v>162</v>
      </c>
      <c r="F3102" t="s">
        <v>6957</v>
      </c>
      <c r="G3102" t="s">
        <v>6958</v>
      </c>
      <c r="H3102" t="s">
        <v>32</v>
      </c>
      <c r="I3102" t="s">
        <v>6956</v>
      </c>
      <c r="J3102" s="1">
        <v>42585</v>
      </c>
      <c r="K3102" s="1">
        <v>42587</v>
      </c>
      <c r="L3102" t="s">
        <v>34</v>
      </c>
      <c r="M3102">
        <f>Table1[[#This Row],[Ship Date]]-Table1[[#This Row],[Order Date]]</f>
        <v>2</v>
      </c>
      <c r="N3102">
        <v>8</v>
      </c>
      <c r="O3102" t="s">
        <v>61</v>
      </c>
      <c r="P3102" s="3">
        <v>167.28</v>
      </c>
      <c r="Q3102" s="3">
        <v>125.9977011294866</v>
      </c>
      <c r="R3102" s="3">
        <f>(Table1[[#This Row],[Selling Price]]-Table1[[#This Row],[Cost Price]])</f>
        <v>41.282298870513401</v>
      </c>
      <c r="S3102" s="12">
        <f>(Table1[[#This Row],[Profit]]/Table1[[#This Row],[Selling Price]])</f>
        <v>0.24678562213362865</v>
      </c>
      <c r="T3102">
        <v>12</v>
      </c>
      <c r="U3102" s="2">
        <f>Table1[[#This Row],[Selling Price]]*Table1[[#This Row],[Quantity]]</f>
        <v>2007.3600000000001</v>
      </c>
      <c r="V3102" s="4">
        <v>0</v>
      </c>
      <c r="W3102">
        <v>395</v>
      </c>
      <c r="X3102" t="s">
        <v>36</v>
      </c>
      <c r="Y3102" t="s">
        <v>68</v>
      </c>
      <c r="Z3102" s="2">
        <v>73.76354655248079</v>
      </c>
    </row>
    <row r="3103" spans="1:26" x14ac:dyDescent="0.35">
      <c r="A3103" t="s">
        <v>1016</v>
      </c>
      <c r="B3103" t="s">
        <v>1017</v>
      </c>
      <c r="C3103" t="s">
        <v>39</v>
      </c>
      <c r="D3103" t="s">
        <v>80</v>
      </c>
      <c r="E3103" t="s">
        <v>162</v>
      </c>
      <c r="F3103" t="s">
        <v>6918</v>
      </c>
      <c r="G3103" t="s">
        <v>6919</v>
      </c>
      <c r="H3103" t="s">
        <v>32</v>
      </c>
      <c r="I3103" t="s">
        <v>6960</v>
      </c>
      <c r="J3103" s="1">
        <v>41717</v>
      </c>
      <c r="K3103" s="1">
        <v>41719</v>
      </c>
      <c r="L3103" t="s">
        <v>199</v>
      </c>
      <c r="M3103">
        <f>Table1[[#This Row],[Ship Date]]-Table1[[#This Row],[Order Date]]</f>
        <v>2</v>
      </c>
      <c r="N3103">
        <v>3</v>
      </c>
      <c r="O3103" t="s">
        <v>106</v>
      </c>
      <c r="P3103" s="3">
        <v>170.24</v>
      </c>
      <c r="Q3103" s="3">
        <v>125.3311118473861</v>
      </c>
      <c r="R3103" s="3">
        <f>(Table1[[#This Row],[Selling Price]]-Table1[[#This Row],[Cost Price]])</f>
        <v>44.908888152613912</v>
      </c>
      <c r="S3103" s="12">
        <f>(Table1[[#This Row],[Profit]]/Table1[[#This Row],[Selling Price]])</f>
        <v>0.26379751029495951</v>
      </c>
      <c r="T3103">
        <v>2</v>
      </c>
      <c r="U3103" s="2">
        <f>Table1[[#This Row],[Selling Price]]*Table1[[#This Row],[Quantity]]</f>
        <v>340.48</v>
      </c>
      <c r="V3103" s="4">
        <v>0.2</v>
      </c>
      <c r="W3103">
        <v>302</v>
      </c>
      <c r="X3103" t="s">
        <v>36</v>
      </c>
      <c r="Y3103" t="s">
        <v>52</v>
      </c>
      <c r="Z3103" s="2">
        <v>30.094464607299461</v>
      </c>
    </row>
    <row r="3104" spans="1:26" x14ac:dyDescent="0.35">
      <c r="A3104" t="s">
        <v>1016</v>
      </c>
      <c r="B3104" t="s">
        <v>1017</v>
      </c>
      <c r="C3104" t="s">
        <v>45</v>
      </c>
      <c r="D3104" t="s">
        <v>80</v>
      </c>
      <c r="E3104" t="s">
        <v>81</v>
      </c>
      <c r="F3104" t="s">
        <v>3095</v>
      </c>
      <c r="G3104" t="s">
        <v>3096</v>
      </c>
      <c r="H3104" t="s">
        <v>32</v>
      </c>
      <c r="I3104" t="s">
        <v>6989</v>
      </c>
      <c r="J3104" s="1">
        <v>42663</v>
      </c>
      <c r="K3104" s="1">
        <v>42669</v>
      </c>
      <c r="L3104" t="s">
        <v>60</v>
      </c>
      <c r="M3104">
        <f>Table1[[#This Row],[Ship Date]]-Table1[[#This Row],[Order Date]]</f>
        <v>6</v>
      </c>
      <c r="N3104">
        <v>10</v>
      </c>
      <c r="O3104" t="s">
        <v>61</v>
      </c>
      <c r="P3104" s="3">
        <v>125.7</v>
      </c>
      <c r="Q3104" s="3">
        <v>104.36107990976279</v>
      </c>
      <c r="R3104" s="3">
        <f>(Table1[[#This Row],[Selling Price]]-Table1[[#This Row],[Cost Price]])</f>
        <v>21.33892009023721</v>
      </c>
      <c r="S3104" s="12">
        <f>(Table1[[#This Row],[Profit]]/Table1[[#This Row],[Selling Price]])</f>
        <v>0.16976070079743205</v>
      </c>
      <c r="T3104">
        <v>6</v>
      </c>
      <c r="U3104" s="2">
        <f>Table1[[#This Row],[Selling Price]]*Table1[[#This Row],[Quantity]]</f>
        <v>754.2</v>
      </c>
      <c r="V3104" s="4">
        <v>0</v>
      </c>
      <c r="W3104">
        <v>130</v>
      </c>
      <c r="X3104" t="s">
        <v>68</v>
      </c>
      <c r="Y3104" t="s">
        <v>68</v>
      </c>
      <c r="Z3104" s="2">
        <v>73.19919207204407</v>
      </c>
    </row>
    <row r="3105" spans="1:26" x14ac:dyDescent="0.35">
      <c r="A3105" t="s">
        <v>1016</v>
      </c>
      <c r="B3105" t="s">
        <v>1017</v>
      </c>
      <c r="C3105" t="s">
        <v>45</v>
      </c>
      <c r="D3105" t="s">
        <v>80</v>
      </c>
      <c r="E3105" t="s">
        <v>618</v>
      </c>
      <c r="F3105" t="s">
        <v>6404</v>
      </c>
      <c r="G3105" t="s">
        <v>6405</v>
      </c>
      <c r="H3105" t="s">
        <v>32</v>
      </c>
      <c r="I3105" t="s">
        <v>7143</v>
      </c>
      <c r="J3105" s="1">
        <v>42889</v>
      </c>
      <c r="K3105" s="1">
        <v>42895</v>
      </c>
      <c r="L3105" t="s">
        <v>60</v>
      </c>
      <c r="M3105">
        <f>Table1[[#This Row],[Ship Date]]-Table1[[#This Row],[Order Date]]</f>
        <v>6</v>
      </c>
      <c r="N3105">
        <v>6</v>
      </c>
      <c r="O3105" t="s">
        <v>51</v>
      </c>
      <c r="P3105" s="3">
        <v>78.66</v>
      </c>
      <c r="Q3105" s="3">
        <v>63.668115204819017</v>
      </c>
      <c r="R3105" s="3">
        <f>(Table1[[#This Row],[Selling Price]]-Table1[[#This Row],[Cost Price]])</f>
        <v>14.991884795180979</v>
      </c>
      <c r="S3105" s="12">
        <f>(Table1[[#This Row],[Profit]]/Table1[[#This Row],[Selling Price]])</f>
        <v>0.19059095849454591</v>
      </c>
      <c r="T3105">
        <v>6</v>
      </c>
      <c r="U3105" s="2">
        <f>Table1[[#This Row],[Selling Price]]*Table1[[#This Row],[Quantity]]</f>
        <v>471.96</v>
      </c>
      <c r="V3105" s="4">
        <v>0</v>
      </c>
      <c r="W3105">
        <v>337</v>
      </c>
      <c r="X3105" t="s">
        <v>68</v>
      </c>
      <c r="Y3105" t="s">
        <v>52</v>
      </c>
      <c r="Z3105" s="2">
        <v>18.54033980271128</v>
      </c>
    </row>
    <row r="3106" spans="1:26" x14ac:dyDescent="0.35">
      <c r="A3106" t="s">
        <v>1016</v>
      </c>
      <c r="B3106" t="s">
        <v>1017</v>
      </c>
      <c r="C3106" t="s">
        <v>55</v>
      </c>
      <c r="D3106" t="s">
        <v>80</v>
      </c>
      <c r="E3106" t="s">
        <v>81</v>
      </c>
      <c r="F3106" t="s">
        <v>5122</v>
      </c>
      <c r="G3106" t="s">
        <v>5123</v>
      </c>
      <c r="H3106" t="s">
        <v>32</v>
      </c>
      <c r="I3106" t="s">
        <v>7417</v>
      </c>
      <c r="J3106" s="1">
        <v>42997</v>
      </c>
      <c r="K3106" s="1">
        <v>43003</v>
      </c>
      <c r="L3106" t="s">
        <v>60</v>
      </c>
      <c r="M3106">
        <f>Table1[[#This Row],[Ship Date]]-Table1[[#This Row],[Order Date]]</f>
        <v>6</v>
      </c>
      <c r="N3106">
        <v>9</v>
      </c>
      <c r="O3106" t="s">
        <v>61</v>
      </c>
      <c r="P3106" s="3">
        <v>471.92</v>
      </c>
      <c r="Q3106" s="3">
        <v>314.79342010461119</v>
      </c>
      <c r="R3106" s="3">
        <f>(Table1[[#This Row],[Selling Price]]-Table1[[#This Row],[Cost Price]])</f>
        <v>157.12657989538883</v>
      </c>
      <c r="S3106" s="12">
        <f>(Table1[[#This Row],[Profit]]/Table1[[#This Row],[Selling Price]])</f>
        <v>0.33295172888495683</v>
      </c>
      <c r="T3106">
        <v>2</v>
      </c>
      <c r="U3106" s="2">
        <f>Table1[[#This Row],[Selling Price]]*Table1[[#This Row],[Quantity]]</f>
        <v>943.84</v>
      </c>
      <c r="V3106" s="4">
        <v>0.2</v>
      </c>
      <c r="W3106">
        <v>217</v>
      </c>
      <c r="X3106" t="s">
        <v>68</v>
      </c>
      <c r="Y3106" t="s">
        <v>36</v>
      </c>
      <c r="Z3106" s="2">
        <v>394.83659972196091</v>
      </c>
    </row>
    <row r="3107" spans="1:26" x14ac:dyDescent="0.35">
      <c r="A3107" t="s">
        <v>1016</v>
      </c>
      <c r="B3107" t="s">
        <v>1017</v>
      </c>
      <c r="C3107" t="s">
        <v>45</v>
      </c>
      <c r="D3107" t="s">
        <v>80</v>
      </c>
      <c r="E3107" t="s">
        <v>162</v>
      </c>
      <c r="F3107" t="s">
        <v>2906</v>
      </c>
      <c r="G3107" t="s">
        <v>2907</v>
      </c>
      <c r="H3107" t="s">
        <v>32</v>
      </c>
      <c r="I3107" t="s">
        <v>7662</v>
      </c>
      <c r="J3107" s="1">
        <v>41843</v>
      </c>
      <c r="K3107" s="1">
        <v>41844</v>
      </c>
      <c r="L3107" t="s">
        <v>199</v>
      </c>
      <c r="M3107">
        <f>Table1[[#This Row],[Ship Date]]-Table1[[#This Row],[Order Date]]</f>
        <v>1</v>
      </c>
      <c r="N3107">
        <v>7</v>
      </c>
      <c r="O3107" t="s">
        <v>51</v>
      </c>
      <c r="P3107" s="3">
        <v>99.98</v>
      </c>
      <c r="Q3107" s="3">
        <v>65.012442052875457</v>
      </c>
      <c r="R3107" s="3">
        <f>(Table1[[#This Row],[Selling Price]]-Table1[[#This Row],[Cost Price]])</f>
        <v>34.967557947124547</v>
      </c>
      <c r="S3107" s="12">
        <f>(Table1[[#This Row],[Profit]]/Table1[[#This Row],[Selling Price]])</f>
        <v>0.34974552857696084</v>
      </c>
      <c r="T3107">
        <v>2</v>
      </c>
      <c r="U3107" s="2">
        <f>Table1[[#This Row],[Selling Price]]*Table1[[#This Row],[Quantity]]</f>
        <v>199.96</v>
      </c>
      <c r="V3107" s="4">
        <v>0</v>
      </c>
      <c r="W3107">
        <v>239</v>
      </c>
      <c r="X3107" t="s">
        <v>36</v>
      </c>
      <c r="Y3107" t="s">
        <v>68</v>
      </c>
      <c r="Z3107" s="2">
        <v>65.220051902879419</v>
      </c>
    </row>
    <row r="3108" spans="1:26" x14ac:dyDescent="0.35">
      <c r="A3108" t="s">
        <v>1016</v>
      </c>
      <c r="B3108" t="s">
        <v>1017</v>
      </c>
      <c r="C3108" t="s">
        <v>64</v>
      </c>
      <c r="D3108" t="s">
        <v>80</v>
      </c>
      <c r="E3108" t="s">
        <v>81</v>
      </c>
      <c r="F3108" t="s">
        <v>251</v>
      </c>
      <c r="G3108" t="s">
        <v>252</v>
      </c>
      <c r="H3108" t="s">
        <v>32</v>
      </c>
      <c r="I3108" t="s">
        <v>7837</v>
      </c>
      <c r="J3108" s="1">
        <v>43052</v>
      </c>
      <c r="K3108" s="1">
        <v>43055</v>
      </c>
      <c r="L3108" t="s">
        <v>34</v>
      </c>
      <c r="M3108">
        <f>Table1[[#This Row],[Ship Date]]-Table1[[#This Row],[Order Date]]</f>
        <v>3</v>
      </c>
      <c r="N3108">
        <v>11</v>
      </c>
      <c r="O3108" t="s">
        <v>35</v>
      </c>
      <c r="P3108" s="3">
        <v>43.6</v>
      </c>
      <c r="Q3108" s="3">
        <v>33.113153145782441</v>
      </c>
      <c r="R3108" s="3">
        <f>(Table1[[#This Row],[Selling Price]]-Table1[[#This Row],[Cost Price]])</f>
        <v>10.486846854217561</v>
      </c>
      <c r="S3108" s="12">
        <f>(Table1[[#This Row],[Profit]]/Table1[[#This Row],[Selling Price]])</f>
        <v>0.24052401041783394</v>
      </c>
      <c r="T3108">
        <v>4</v>
      </c>
      <c r="U3108" s="2">
        <f>Table1[[#This Row],[Selling Price]]*Table1[[#This Row],[Quantity]]</f>
        <v>174.4</v>
      </c>
      <c r="V3108" s="4">
        <v>0</v>
      </c>
      <c r="W3108">
        <v>479</v>
      </c>
      <c r="X3108" t="s">
        <v>36</v>
      </c>
      <c r="Y3108" t="s">
        <v>52</v>
      </c>
      <c r="Z3108" s="2">
        <v>13.027991841744891</v>
      </c>
    </row>
    <row r="3109" spans="1:26" x14ac:dyDescent="0.35">
      <c r="A3109" t="s">
        <v>1016</v>
      </c>
      <c r="B3109" t="s">
        <v>1017</v>
      </c>
      <c r="C3109" t="s">
        <v>39</v>
      </c>
      <c r="D3109" t="s">
        <v>80</v>
      </c>
      <c r="E3109" t="s">
        <v>162</v>
      </c>
      <c r="F3109" t="s">
        <v>3353</v>
      </c>
      <c r="G3109" t="s">
        <v>3354</v>
      </c>
      <c r="H3109" t="s">
        <v>32</v>
      </c>
      <c r="I3109" t="s">
        <v>7908</v>
      </c>
      <c r="J3109" s="1">
        <v>43072</v>
      </c>
      <c r="K3109" s="1">
        <v>43075</v>
      </c>
      <c r="L3109" t="s">
        <v>34</v>
      </c>
      <c r="M3109">
        <f>Table1[[#This Row],[Ship Date]]-Table1[[#This Row],[Order Date]]</f>
        <v>3</v>
      </c>
      <c r="N3109">
        <v>12</v>
      </c>
      <c r="O3109" t="s">
        <v>35</v>
      </c>
      <c r="P3109" s="3">
        <v>76.751999999999995</v>
      </c>
      <c r="Q3109" s="3">
        <v>63.932991161605948</v>
      </c>
      <c r="R3109" s="3">
        <f>(Table1[[#This Row],[Selling Price]]-Table1[[#This Row],[Cost Price]])</f>
        <v>12.819008838394048</v>
      </c>
      <c r="S3109" s="12">
        <f>(Table1[[#This Row],[Profit]]/Table1[[#This Row],[Selling Price]])</f>
        <v>0.16701856418587202</v>
      </c>
      <c r="T3109">
        <v>6</v>
      </c>
      <c r="U3109" s="2">
        <f>Table1[[#This Row],[Selling Price]]*Table1[[#This Row],[Quantity]]</f>
        <v>460.51199999999994</v>
      </c>
      <c r="V3109" s="4">
        <v>0.2</v>
      </c>
      <c r="W3109">
        <v>245</v>
      </c>
      <c r="X3109" t="s">
        <v>36</v>
      </c>
      <c r="Y3109" t="s">
        <v>52</v>
      </c>
      <c r="Z3109" s="2">
        <v>22.944661713410749</v>
      </c>
    </row>
    <row r="3110" spans="1:26" x14ac:dyDescent="0.35">
      <c r="A3110" t="s">
        <v>1016</v>
      </c>
      <c r="B3110" t="s">
        <v>1017</v>
      </c>
      <c r="C3110" t="s">
        <v>27</v>
      </c>
      <c r="D3110" t="s">
        <v>80</v>
      </c>
      <c r="E3110" t="s">
        <v>162</v>
      </c>
      <c r="F3110" t="s">
        <v>5322</v>
      </c>
      <c r="G3110" t="s">
        <v>5323</v>
      </c>
      <c r="H3110" t="s">
        <v>32</v>
      </c>
      <c r="I3110" t="s">
        <v>7955</v>
      </c>
      <c r="J3110" s="1">
        <v>42535</v>
      </c>
      <c r="K3110" s="1">
        <v>42538</v>
      </c>
      <c r="L3110" t="s">
        <v>199</v>
      </c>
      <c r="M3110">
        <f>Table1[[#This Row],[Ship Date]]-Table1[[#This Row],[Order Date]]</f>
        <v>3</v>
      </c>
      <c r="N3110">
        <v>6</v>
      </c>
      <c r="O3110" t="s">
        <v>51</v>
      </c>
      <c r="P3110" s="3">
        <v>18.463999999999999</v>
      </c>
      <c r="Q3110" s="3">
        <v>14.82239277680288</v>
      </c>
      <c r="R3110" s="3">
        <f>(Table1[[#This Row],[Selling Price]]-Table1[[#This Row],[Cost Price]])</f>
        <v>3.6416072231971182</v>
      </c>
      <c r="S3110" s="12">
        <f>(Table1[[#This Row],[Profit]]/Table1[[#This Row],[Selling Price]])</f>
        <v>0.19722742759949732</v>
      </c>
      <c r="T3110">
        <v>2</v>
      </c>
      <c r="U3110" s="2">
        <f>Table1[[#This Row],[Selling Price]]*Table1[[#This Row],[Quantity]]</f>
        <v>36.927999999999997</v>
      </c>
      <c r="V3110" s="4">
        <v>0.2</v>
      </c>
      <c r="W3110">
        <v>158</v>
      </c>
      <c r="X3110" t="s">
        <v>36</v>
      </c>
      <c r="Y3110" t="s">
        <v>52</v>
      </c>
      <c r="Z3110" s="2">
        <v>6.891869896237643</v>
      </c>
    </row>
    <row r="3111" spans="1:26" x14ac:dyDescent="0.35">
      <c r="A3111" t="s">
        <v>1016</v>
      </c>
      <c r="B3111" t="s">
        <v>1017</v>
      </c>
      <c r="C3111" t="s">
        <v>39</v>
      </c>
      <c r="D3111" t="s">
        <v>80</v>
      </c>
      <c r="E3111" t="s">
        <v>81</v>
      </c>
      <c r="F3111" t="s">
        <v>739</v>
      </c>
      <c r="G3111" t="s">
        <v>740</v>
      </c>
      <c r="H3111" t="s">
        <v>32</v>
      </c>
      <c r="I3111" t="s">
        <v>7968</v>
      </c>
      <c r="J3111" s="1">
        <v>43025</v>
      </c>
      <c r="K3111" s="1">
        <v>43027</v>
      </c>
      <c r="L3111" t="s">
        <v>34</v>
      </c>
      <c r="M3111">
        <f>Table1[[#This Row],[Ship Date]]-Table1[[#This Row],[Order Date]]</f>
        <v>2</v>
      </c>
      <c r="N3111">
        <v>10</v>
      </c>
      <c r="O3111" t="s">
        <v>61</v>
      </c>
      <c r="P3111" s="3">
        <v>52.792000000000002</v>
      </c>
      <c r="Q3111" s="3">
        <v>37.735207350476109</v>
      </c>
      <c r="R3111" s="3">
        <f>(Table1[[#This Row],[Selling Price]]-Table1[[#This Row],[Cost Price]])</f>
        <v>15.056792649523892</v>
      </c>
      <c r="S3111" s="12">
        <f>(Table1[[#This Row],[Profit]]/Table1[[#This Row],[Selling Price]])</f>
        <v>0.28520974105023283</v>
      </c>
      <c r="T3111">
        <v>1</v>
      </c>
      <c r="U3111" s="2">
        <f>Table1[[#This Row],[Selling Price]]*Table1[[#This Row],[Quantity]]</f>
        <v>52.792000000000002</v>
      </c>
      <c r="V3111" s="4">
        <v>0.2</v>
      </c>
      <c r="W3111">
        <v>100</v>
      </c>
      <c r="X3111" t="s">
        <v>36</v>
      </c>
      <c r="Y3111" t="s">
        <v>36</v>
      </c>
      <c r="Z3111" s="2">
        <v>103.8413086901171</v>
      </c>
    </row>
    <row r="3112" spans="1:26" x14ac:dyDescent="0.35">
      <c r="A3112" t="s">
        <v>1016</v>
      </c>
      <c r="B3112" t="s">
        <v>1017</v>
      </c>
      <c r="C3112" t="s">
        <v>45</v>
      </c>
      <c r="D3112" t="s">
        <v>80</v>
      </c>
      <c r="E3112" t="s">
        <v>81</v>
      </c>
      <c r="F3112" t="s">
        <v>4572</v>
      </c>
      <c r="G3112" t="s">
        <v>4573</v>
      </c>
      <c r="H3112" t="s">
        <v>32</v>
      </c>
      <c r="I3112" t="s">
        <v>8439</v>
      </c>
      <c r="J3112" s="1">
        <v>43021</v>
      </c>
      <c r="K3112" s="1">
        <v>43028</v>
      </c>
      <c r="L3112" t="s">
        <v>60</v>
      </c>
      <c r="M3112">
        <f>Table1[[#This Row],[Ship Date]]-Table1[[#This Row],[Order Date]]</f>
        <v>7</v>
      </c>
      <c r="N3112">
        <v>10</v>
      </c>
      <c r="O3112" t="s">
        <v>61</v>
      </c>
      <c r="P3112" s="3">
        <v>31.984000000000002</v>
      </c>
      <c r="Q3112" s="3">
        <v>20.90809807675301</v>
      </c>
      <c r="R3112" s="3">
        <f>(Table1[[#This Row],[Selling Price]]-Table1[[#This Row],[Cost Price]])</f>
        <v>11.075901923246992</v>
      </c>
      <c r="S3112" s="12">
        <f>(Table1[[#This Row],[Profit]]/Table1[[#This Row],[Selling Price]])</f>
        <v>0.34629508264278985</v>
      </c>
      <c r="T3112">
        <v>2</v>
      </c>
      <c r="U3112" s="2">
        <f>Table1[[#This Row],[Selling Price]]*Table1[[#This Row],[Quantity]]</f>
        <v>63.968000000000004</v>
      </c>
      <c r="V3112" s="4">
        <v>0.2</v>
      </c>
      <c r="W3112">
        <v>268</v>
      </c>
      <c r="X3112" t="s">
        <v>68</v>
      </c>
      <c r="Y3112" t="s">
        <v>52</v>
      </c>
      <c r="Z3112" s="2">
        <v>15.782397230247801</v>
      </c>
    </row>
    <row r="3113" spans="1:26" x14ac:dyDescent="0.35">
      <c r="A3113" t="s">
        <v>1016</v>
      </c>
      <c r="B3113" t="s">
        <v>1017</v>
      </c>
      <c r="C3113" t="s">
        <v>55</v>
      </c>
      <c r="D3113" t="s">
        <v>80</v>
      </c>
      <c r="E3113" t="s">
        <v>81</v>
      </c>
      <c r="F3113" t="s">
        <v>4968</v>
      </c>
      <c r="G3113" t="s">
        <v>4969</v>
      </c>
      <c r="H3113" t="s">
        <v>32</v>
      </c>
      <c r="I3113" t="s">
        <v>8475</v>
      </c>
      <c r="J3113" s="1">
        <v>42647</v>
      </c>
      <c r="K3113" s="1">
        <v>42651</v>
      </c>
      <c r="L3113" t="s">
        <v>60</v>
      </c>
      <c r="M3113">
        <f>Table1[[#This Row],[Ship Date]]-Table1[[#This Row],[Order Date]]</f>
        <v>4</v>
      </c>
      <c r="N3113">
        <v>10</v>
      </c>
      <c r="O3113" t="s">
        <v>61</v>
      </c>
      <c r="P3113" s="3">
        <v>52.68</v>
      </c>
      <c r="Q3113" s="3">
        <v>36.688866529472698</v>
      </c>
      <c r="R3113" s="3">
        <f>(Table1[[#This Row],[Selling Price]]-Table1[[#This Row],[Cost Price]])</f>
        <v>15.991133470527302</v>
      </c>
      <c r="S3113" s="12">
        <f>(Table1[[#This Row],[Profit]]/Table1[[#This Row],[Selling Price]])</f>
        <v>0.30355226785359346</v>
      </c>
      <c r="T3113">
        <v>3</v>
      </c>
      <c r="U3113" s="2">
        <f>Table1[[#This Row],[Selling Price]]*Table1[[#This Row],[Quantity]]</f>
        <v>158.04</v>
      </c>
      <c r="V3113" s="4">
        <v>0.2</v>
      </c>
      <c r="W3113">
        <v>105</v>
      </c>
      <c r="X3113" t="s">
        <v>36</v>
      </c>
      <c r="Y3113" t="s">
        <v>36</v>
      </c>
      <c r="Z3113" s="2">
        <v>30.414812180909479</v>
      </c>
    </row>
    <row r="3114" spans="1:26" x14ac:dyDescent="0.35">
      <c r="A3114" t="s">
        <v>1016</v>
      </c>
      <c r="B3114" t="s">
        <v>1017</v>
      </c>
      <c r="C3114" t="s">
        <v>27</v>
      </c>
      <c r="D3114" t="s">
        <v>80</v>
      </c>
      <c r="E3114" t="s">
        <v>162</v>
      </c>
      <c r="F3114" t="s">
        <v>5790</v>
      </c>
      <c r="G3114" t="s">
        <v>5791</v>
      </c>
      <c r="H3114" t="s">
        <v>32</v>
      </c>
      <c r="I3114" t="s">
        <v>8729</v>
      </c>
      <c r="J3114" s="1">
        <v>43094</v>
      </c>
      <c r="K3114" s="1">
        <v>43098</v>
      </c>
      <c r="L3114" t="s">
        <v>60</v>
      </c>
      <c r="M3114">
        <f>Table1[[#This Row],[Ship Date]]-Table1[[#This Row],[Order Date]]</f>
        <v>4</v>
      </c>
      <c r="N3114">
        <v>12</v>
      </c>
      <c r="O3114" t="s">
        <v>35</v>
      </c>
      <c r="P3114" s="3">
        <v>31.8</v>
      </c>
      <c r="Q3114" s="3">
        <v>23.069876918119991</v>
      </c>
      <c r="R3114" s="3">
        <f>(Table1[[#This Row],[Selling Price]]-Table1[[#This Row],[Cost Price]])</f>
        <v>8.7301230818800093</v>
      </c>
      <c r="S3114" s="12">
        <f>(Table1[[#This Row],[Profit]]/Table1[[#This Row],[Selling Price]])</f>
        <v>0.27453217238616379</v>
      </c>
      <c r="T3114">
        <v>3</v>
      </c>
      <c r="U3114" s="2">
        <f>Table1[[#This Row],[Selling Price]]*Table1[[#This Row],[Quantity]]</f>
        <v>95.4</v>
      </c>
      <c r="V3114" s="4">
        <v>0</v>
      </c>
      <c r="W3114">
        <v>100</v>
      </c>
      <c r="X3114" t="s">
        <v>36</v>
      </c>
      <c r="Y3114" t="s">
        <v>36</v>
      </c>
      <c r="Z3114" s="2">
        <v>15.040549635346879</v>
      </c>
    </row>
    <row r="3115" spans="1:26" x14ac:dyDescent="0.35">
      <c r="A3115" t="s">
        <v>1016</v>
      </c>
      <c r="B3115" t="s">
        <v>1017</v>
      </c>
      <c r="C3115" t="s">
        <v>64</v>
      </c>
      <c r="D3115" t="s">
        <v>80</v>
      </c>
      <c r="E3115" t="s">
        <v>81</v>
      </c>
      <c r="F3115" t="s">
        <v>7398</v>
      </c>
      <c r="G3115" t="s">
        <v>7399</v>
      </c>
      <c r="H3115" t="s">
        <v>32</v>
      </c>
      <c r="I3115" t="s">
        <v>8753</v>
      </c>
      <c r="J3115" s="1">
        <v>42295</v>
      </c>
      <c r="K3115" s="1">
        <v>42299</v>
      </c>
      <c r="L3115" t="s">
        <v>60</v>
      </c>
      <c r="M3115">
        <f>Table1[[#This Row],[Ship Date]]-Table1[[#This Row],[Order Date]]</f>
        <v>4</v>
      </c>
      <c r="N3115">
        <v>10</v>
      </c>
      <c r="O3115" t="s">
        <v>61</v>
      </c>
      <c r="P3115" s="3">
        <v>249.584</v>
      </c>
      <c r="Q3115" s="3">
        <v>210.53198620296351</v>
      </c>
      <c r="R3115" s="3">
        <f>(Table1[[#This Row],[Selling Price]]-Table1[[#This Row],[Cost Price]])</f>
        <v>39.052013797036494</v>
      </c>
      <c r="S3115" s="12">
        <f>(Table1[[#This Row],[Profit]]/Table1[[#This Row],[Selling Price]])</f>
        <v>0.15646841863675753</v>
      </c>
      <c r="T3115">
        <v>2</v>
      </c>
      <c r="U3115" s="2">
        <f>Table1[[#This Row],[Selling Price]]*Table1[[#This Row],[Quantity]]</f>
        <v>499.16800000000001</v>
      </c>
      <c r="V3115" s="4">
        <v>0.2</v>
      </c>
      <c r="W3115">
        <v>186</v>
      </c>
      <c r="X3115" t="s">
        <v>36</v>
      </c>
      <c r="Y3115" t="s">
        <v>36</v>
      </c>
      <c r="Z3115" s="2">
        <v>342.7523087052806</v>
      </c>
    </row>
    <row r="3116" spans="1:26" x14ac:dyDescent="0.35">
      <c r="A3116" t="s">
        <v>1016</v>
      </c>
      <c r="B3116" t="s">
        <v>1017</v>
      </c>
      <c r="C3116" t="s">
        <v>45</v>
      </c>
      <c r="D3116" t="s">
        <v>80</v>
      </c>
      <c r="E3116" t="s">
        <v>162</v>
      </c>
      <c r="F3116" t="s">
        <v>946</v>
      </c>
      <c r="G3116" t="s">
        <v>947</v>
      </c>
      <c r="H3116" t="s">
        <v>32</v>
      </c>
      <c r="I3116" t="s">
        <v>8992</v>
      </c>
      <c r="J3116" s="1">
        <v>42992</v>
      </c>
      <c r="K3116" s="1">
        <v>42997</v>
      </c>
      <c r="L3116" t="s">
        <v>60</v>
      </c>
      <c r="M3116">
        <f>Table1[[#This Row],[Ship Date]]-Table1[[#This Row],[Order Date]]</f>
        <v>5</v>
      </c>
      <c r="N3116">
        <v>9</v>
      </c>
      <c r="O3116" t="s">
        <v>61</v>
      </c>
      <c r="P3116" s="3">
        <v>895.94399999999996</v>
      </c>
      <c r="Q3116" s="3">
        <v>588.6185854781836</v>
      </c>
      <c r="R3116" s="3">
        <f>(Table1[[#This Row],[Selling Price]]-Table1[[#This Row],[Cost Price]])</f>
        <v>307.32541452181636</v>
      </c>
      <c r="S3116" s="12">
        <f>(Table1[[#This Row],[Profit]]/Table1[[#This Row],[Selling Price]])</f>
        <v>0.34301855308123763</v>
      </c>
      <c r="T3116">
        <v>7</v>
      </c>
      <c r="U3116" s="2">
        <f>Table1[[#This Row],[Selling Price]]*Table1[[#This Row],[Quantity]]</f>
        <v>6271.6080000000002</v>
      </c>
      <c r="V3116" s="4">
        <v>0.2</v>
      </c>
      <c r="W3116">
        <v>386</v>
      </c>
      <c r="X3116" t="s">
        <v>36</v>
      </c>
      <c r="Y3116" t="s">
        <v>36</v>
      </c>
      <c r="Z3116" s="2">
        <v>219.83347922643631</v>
      </c>
    </row>
    <row r="3117" spans="1:26" x14ac:dyDescent="0.35">
      <c r="A3117" t="s">
        <v>1016</v>
      </c>
      <c r="B3117" t="s">
        <v>1017</v>
      </c>
      <c r="C3117" t="s">
        <v>64</v>
      </c>
      <c r="D3117" t="s">
        <v>80</v>
      </c>
      <c r="E3117" t="s">
        <v>81</v>
      </c>
      <c r="F3117" t="s">
        <v>2926</v>
      </c>
      <c r="G3117" t="s">
        <v>2927</v>
      </c>
      <c r="H3117" t="s">
        <v>32</v>
      </c>
      <c r="I3117" t="s">
        <v>9033</v>
      </c>
      <c r="J3117" s="1">
        <v>42083</v>
      </c>
      <c r="K3117" s="1">
        <v>42086</v>
      </c>
      <c r="L3117" t="s">
        <v>199</v>
      </c>
      <c r="M3117">
        <f>Table1[[#This Row],[Ship Date]]-Table1[[#This Row],[Order Date]]</f>
        <v>3</v>
      </c>
      <c r="N3117">
        <v>3</v>
      </c>
      <c r="O3117" t="s">
        <v>106</v>
      </c>
      <c r="P3117" s="3">
        <v>199.98</v>
      </c>
      <c r="Q3117" s="3">
        <v>165.7689797985598</v>
      </c>
      <c r="R3117" s="3">
        <f>(Table1[[#This Row],[Selling Price]]-Table1[[#This Row],[Cost Price]])</f>
        <v>34.211020201440192</v>
      </c>
      <c r="S3117" s="12">
        <f>(Table1[[#This Row],[Profit]]/Table1[[#This Row],[Selling Price]])</f>
        <v>0.17107220822802377</v>
      </c>
      <c r="T3117">
        <v>2</v>
      </c>
      <c r="U3117" s="2">
        <f>Table1[[#This Row],[Selling Price]]*Table1[[#This Row],[Quantity]]</f>
        <v>399.96</v>
      </c>
      <c r="V3117" s="4">
        <v>0</v>
      </c>
      <c r="W3117">
        <v>340</v>
      </c>
      <c r="X3117" t="s">
        <v>36</v>
      </c>
      <c r="Y3117" t="s">
        <v>36</v>
      </c>
      <c r="Z3117" s="2">
        <v>345.07297864654657</v>
      </c>
    </row>
    <row r="3118" spans="1:26" x14ac:dyDescent="0.35">
      <c r="A3118" t="s">
        <v>819</v>
      </c>
      <c r="B3118" t="s">
        <v>820</v>
      </c>
      <c r="C3118" t="s">
        <v>27</v>
      </c>
      <c r="D3118" t="s">
        <v>80</v>
      </c>
      <c r="E3118" t="s">
        <v>81</v>
      </c>
      <c r="F3118" t="s">
        <v>821</v>
      </c>
      <c r="G3118" t="s">
        <v>822</v>
      </c>
      <c r="H3118" t="s">
        <v>32</v>
      </c>
      <c r="I3118" t="s">
        <v>814</v>
      </c>
      <c r="J3118" s="1">
        <v>42525</v>
      </c>
      <c r="K3118" s="1">
        <v>42530</v>
      </c>
      <c r="L3118" t="s">
        <v>34</v>
      </c>
      <c r="M3118">
        <f>Table1[[#This Row],[Ship Date]]-Table1[[#This Row],[Order Date]]</f>
        <v>5</v>
      </c>
      <c r="N3118">
        <v>6</v>
      </c>
      <c r="O3118" t="s">
        <v>51</v>
      </c>
      <c r="P3118" s="3">
        <v>31.984000000000002</v>
      </c>
      <c r="Q3118" s="3">
        <v>25.307927522011671</v>
      </c>
      <c r="R3118" s="3">
        <f>(Table1[[#This Row],[Selling Price]]-Table1[[#This Row],[Cost Price]])</f>
        <v>6.6760724779883311</v>
      </c>
      <c r="S3118" s="12">
        <f>(Table1[[#This Row],[Profit]]/Table1[[#This Row],[Selling Price]])</f>
        <v>0.20873163075251158</v>
      </c>
      <c r="T3118">
        <v>2</v>
      </c>
      <c r="U3118" s="2">
        <f>Table1[[#This Row],[Selling Price]]*Table1[[#This Row],[Quantity]]</f>
        <v>63.968000000000004</v>
      </c>
      <c r="V3118" s="4">
        <v>0.2</v>
      </c>
      <c r="W3118">
        <v>351</v>
      </c>
      <c r="X3118" t="s">
        <v>36</v>
      </c>
      <c r="Y3118" t="s">
        <v>68</v>
      </c>
      <c r="Z3118" s="2">
        <v>97.914276789444756</v>
      </c>
    </row>
    <row r="3119" spans="1:26" x14ac:dyDescent="0.35">
      <c r="A3119" t="s">
        <v>819</v>
      </c>
      <c r="B3119" t="s">
        <v>820</v>
      </c>
      <c r="C3119" t="s">
        <v>27</v>
      </c>
      <c r="D3119" t="s">
        <v>80</v>
      </c>
      <c r="E3119" t="s">
        <v>618</v>
      </c>
      <c r="F3119" t="s">
        <v>1163</v>
      </c>
      <c r="G3119" t="s">
        <v>1164</v>
      </c>
      <c r="H3119" t="s">
        <v>32</v>
      </c>
      <c r="I3119" t="s">
        <v>1165</v>
      </c>
      <c r="J3119" s="1">
        <v>42341</v>
      </c>
      <c r="K3119" s="1">
        <v>42345</v>
      </c>
      <c r="L3119" t="s">
        <v>60</v>
      </c>
      <c r="M3119">
        <f>Table1[[#This Row],[Ship Date]]-Table1[[#This Row],[Order Date]]</f>
        <v>4</v>
      </c>
      <c r="N3119">
        <v>12</v>
      </c>
      <c r="O3119" t="s">
        <v>35</v>
      </c>
      <c r="P3119" s="3">
        <v>482.34</v>
      </c>
      <c r="Q3119" s="3">
        <v>379.48076441150363</v>
      </c>
      <c r="R3119" s="3">
        <f>(Table1[[#This Row],[Selling Price]]-Table1[[#This Row],[Cost Price]])</f>
        <v>102.85923558849635</v>
      </c>
      <c r="S3119" s="12">
        <f>(Table1[[#This Row],[Profit]]/Table1[[#This Row],[Selling Price]])</f>
        <v>0.21325047806214775</v>
      </c>
      <c r="T3119">
        <v>4</v>
      </c>
      <c r="U3119" s="2">
        <f>Table1[[#This Row],[Selling Price]]*Table1[[#This Row],[Quantity]]</f>
        <v>1929.36</v>
      </c>
      <c r="V3119" s="4">
        <v>0.7</v>
      </c>
      <c r="W3119">
        <v>259</v>
      </c>
      <c r="X3119" t="s">
        <v>36</v>
      </c>
      <c r="Y3119" t="s">
        <v>36</v>
      </c>
      <c r="Z3119" s="2">
        <v>170.53294241875969</v>
      </c>
    </row>
    <row r="3120" spans="1:26" x14ac:dyDescent="0.35">
      <c r="A3120" t="s">
        <v>819</v>
      </c>
      <c r="B3120" t="s">
        <v>820</v>
      </c>
      <c r="C3120" t="s">
        <v>27</v>
      </c>
      <c r="D3120" t="s">
        <v>80</v>
      </c>
      <c r="E3120" t="s">
        <v>81</v>
      </c>
      <c r="F3120" t="s">
        <v>2375</v>
      </c>
      <c r="G3120" t="s">
        <v>2376</v>
      </c>
      <c r="H3120" t="s">
        <v>32</v>
      </c>
      <c r="I3120" t="s">
        <v>2374</v>
      </c>
      <c r="J3120" s="1">
        <v>42191</v>
      </c>
      <c r="K3120" s="1">
        <v>42195</v>
      </c>
      <c r="L3120" t="s">
        <v>60</v>
      </c>
      <c r="M3120">
        <f>Table1[[#This Row],[Ship Date]]-Table1[[#This Row],[Order Date]]</f>
        <v>4</v>
      </c>
      <c r="N3120">
        <v>7</v>
      </c>
      <c r="O3120" t="s">
        <v>51</v>
      </c>
      <c r="P3120" s="3">
        <v>124.95</v>
      </c>
      <c r="Q3120" s="3">
        <v>83.979463270096232</v>
      </c>
      <c r="R3120" s="3">
        <f>(Table1[[#This Row],[Selling Price]]-Table1[[#This Row],[Cost Price]])</f>
        <v>40.97053672990377</v>
      </c>
      <c r="S3120" s="12">
        <f>(Table1[[#This Row],[Profit]]/Table1[[#This Row],[Selling Price]])</f>
        <v>0.32789545202003817</v>
      </c>
      <c r="T3120">
        <v>5</v>
      </c>
      <c r="U3120" s="2">
        <f>Table1[[#This Row],[Selling Price]]*Table1[[#This Row],[Quantity]]</f>
        <v>624.75</v>
      </c>
      <c r="V3120" s="4">
        <v>0</v>
      </c>
      <c r="W3120">
        <v>485</v>
      </c>
      <c r="X3120" t="s">
        <v>36</v>
      </c>
      <c r="Y3120" t="s">
        <v>68</v>
      </c>
      <c r="Z3120" s="2">
        <v>45.327754510895417</v>
      </c>
    </row>
    <row r="3121" spans="1:26" x14ac:dyDescent="0.35">
      <c r="A3121" t="s">
        <v>819</v>
      </c>
      <c r="B3121" t="s">
        <v>820</v>
      </c>
      <c r="C3121" t="s">
        <v>55</v>
      </c>
      <c r="D3121" t="s">
        <v>80</v>
      </c>
      <c r="E3121" t="s">
        <v>162</v>
      </c>
      <c r="F3121" t="s">
        <v>878</v>
      </c>
      <c r="G3121" t="s">
        <v>879</v>
      </c>
      <c r="H3121" t="s">
        <v>32</v>
      </c>
      <c r="I3121" t="s">
        <v>2737</v>
      </c>
      <c r="J3121" s="1">
        <v>42728</v>
      </c>
      <c r="K3121" s="1">
        <v>42732</v>
      </c>
      <c r="L3121" t="s">
        <v>34</v>
      </c>
      <c r="M3121">
        <f>Table1[[#This Row],[Ship Date]]-Table1[[#This Row],[Order Date]]</f>
        <v>4</v>
      </c>
      <c r="N3121">
        <v>12</v>
      </c>
      <c r="O3121" t="s">
        <v>35</v>
      </c>
      <c r="P3121" s="3">
        <v>255.68</v>
      </c>
      <c r="Q3121" s="3">
        <v>197.008171459349</v>
      </c>
      <c r="R3121" s="3">
        <f>(Table1[[#This Row],[Selling Price]]-Table1[[#This Row],[Cost Price]])</f>
        <v>58.671828540651006</v>
      </c>
      <c r="S3121" s="12">
        <f>(Table1[[#This Row],[Profit]]/Table1[[#This Row],[Selling Price]])</f>
        <v>0.22947367232732716</v>
      </c>
      <c r="T3121">
        <v>8</v>
      </c>
      <c r="U3121" s="2">
        <f>Table1[[#This Row],[Selling Price]]*Table1[[#This Row],[Quantity]]</f>
        <v>2045.44</v>
      </c>
      <c r="V3121" s="4">
        <v>0.2</v>
      </c>
      <c r="W3121">
        <v>276</v>
      </c>
      <c r="X3121" t="s">
        <v>36</v>
      </c>
      <c r="Y3121" t="s">
        <v>68</v>
      </c>
      <c r="Z3121" s="2">
        <v>66.641900908262414</v>
      </c>
    </row>
    <row r="3122" spans="1:26" x14ac:dyDescent="0.35">
      <c r="A3122" t="s">
        <v>819</v>
      </c>
      <c r="B3122" t="s">
        <v>820</v>
      </c>
      <c r="C3122" t="s">
        <v>39</v>
      </c>
      <c r="D3122" t="s">
        <v>80</v>
      </c>
      <c r="E3122" t="s">
        <v>81</v>
      </c>
      <c r="F3122" t="s">
        <v>2864</v>
      </c>
      <c r="G3122" t="s">
        <v>2865</v>
      </c>
      <c r="H3122" t="s">
        <v>32</v>
      </c>
      <c r="I3122" t="s">
        <v>3315</v>
      </c>
      <c r="J3122" s="1">
        <v>42855</v>
      </c>
      <c r="K3122" s="1">
        <v>42861</v>
      </c>
      <c r="L3122" t="s">
        <v>60</v>
      </c>
      <c r="M3122">
        <f>Table1[[#This Row],[Ship Date]]-Table1[[#This Row],[Order Date]]</f>
        <v>6</v>
      </c>
      <c r="N3122">
        <v>4</v>
      </c>
      <c r="O3122" t="s">
        <v>106</v>
      </c>
      <c r="P3122" s="3">
        <v>677.58</v>
      </c>
      <c r="Q3122" s="3">
        <v>491.59829850626608</v>
      </c>
      <c r="R3122" s="3">
        <f>(Table1[[#This Row],[Selling Price]]-Table1[[#This Row],[Cost Price]])</f>
        <v>185.98170149373396</v>
      </c>
      <c r="S3122" s="12">
        <f>(Table1[[#This Row],[Profit]]/Table1[[#This Row],[Selling Price]])</f>
        <v>0.27447932567923189</v>
      </c>
      <c r="T3122">
        <v>5</v>
      </c>
      <c r="U3122" s="2">
        <f>Table1[[#This Row],[Selling Price]]*Table1[[#This Row],[Quantity]]</f>
        <v>3387.9</v>
      </c>
      <c r="V3122" s="4">
        <v>0.4</v>
      </c>
      <c r="W3122">
        <v>372</v>
      </c>
      <c r="X3122" t="s">
        <v>68</v>
      </c>
      <c r="Y3122" t="s">
        <v>36</v>
      </c>
      <c r="Z3122" s="2">
        <v>526.33941950139615</v>
      </c>
    </row>
    <row r="3123" spans="1:26" x14ac:dyDescent="0.35">
      <c r="A3123" t="s">
        <v>819</v>
      </c>
      <c r="B3123" t="s">
        <v>820</v>
      </c>
      <c r="C3123" t="s">
        <v>55</v>
      </c>
      <c r="D3123" t="s">
        <v>80</v>
      </c>
      <c r="E3123" t="s">
        <v>81</v>
      </c>
      <c r="F3123" t="s">
        <v>3672</v>
      </c>
      <c r="G3123" t="s">
        <v>3673</v>
      </c>
      <c r="H3123" t="s">
        <v>32</v>
      </c>
      <c r="I3123" t="s">
        <v>3674</v>
      </c>
      <c r="J3123" s="1">
        <v>42701</v>
      </c>
      <c r="K3123" s="1">
        <v>42703</v>
      </c>
      <c r="L3123" t="s">
        <v>34</v>
      </c>
      <c r="M3123">
        <f>Table1[[#This Row],[Ship Date]]-Table1[[#This Row],[Order Date]]</f>
        <v>2</v>
      </c>
      <c r="N3123">
        <v>11</v>
      </c>
      <c r="O3123" t="s">
        <v>35</v>
      </c>
      <c r="P3123" s="3">
        <v>271.99200000000002</v>
      </c>
      <c r="Q3123" s="3">
        <v>215.3161614457961</v>
      </c>
      <c r="R3123" s="3">
        <f>(Table1[[#This Row],[Selling Price]]-Table1[[#This Row],[Cost Price]])</f>
        <v>56.675838554203921</v>
      </c>
      <c r="S3123" s="12">
        <f>(Table1[[#This Row],[Profit]]/Table1[[#This Row],[Selling Price]])</f>
        <v>0.2083731821311065</v>
      </c>
      <c r="T3123">
        <v>1</v>
      </c>
      <c r="U3123" s="2">
        <f>Table1[[#This Row],[Selling Price]]*Table1[[#This Row],[Quantity]]</f>
        <v>271.99200000000002</v>
      </c>
      <c r="V3123" s="4">
        <v>0.2</v>
      </c>
      <c r="W3123">
        <v>226</v>
      </c>
      <c r="X3123" t="s">
        <v>36</v>
      </c>
      <c r="Y3123" t="s">
        <v>36</v>
      </c>
      <c r="Z3123" s="2">
        <v>769.30955051396575</v>
      </c>
    </row>
    <row r="3124" spans="1:26" x14ac:dyDescent="0.35">
      <c r="A3124" t="s">
        <v>819</v>
      </c>
      <c r="B3124" t="s">
        <v>820</v>
      </c>
      <c r="C3124" t="s">
        <v>27</v>
      </c>
      <c r="D3124" t="s">
        <v>80</v>
      </c>
      <c r="E3124" t="s">
        <v>81</v>
      </c>
      <c r="F3124" t="s">
        <v>2057</v>
      </c>
      <c r="G3124" t="s">
        <v>2058</v>
      </c>
      <c r="H3124" t="s">
        <v>32</v>
      </c>
      <c r="I3124" t="s">
        <v>4059</v>
      </c>
      <c r="J3124" s="1">
        <v>42114</v>
      </c>
      <c r="K3124" s="1">
        <v>42119</v>
      </c>
      <c r="L3124" t="s">
        <v>60</v>
      </c>
      <c r="M3124">
        <f>Table1[[#This Row],[Ship Date]]-Table1[[#This Row],[Order Date]]</f>
        <v>5</v>
      </c>
      <c r="N3124">
        <v>4</v>
      </c>
      <c r="O3124" t="s">
        <v>106</v>
      </c>
      <c r="P3124" s="3">
        <v>287.97000000000003</v>
      </c>
      <c r="Q3124" s="3">
        <v>208.60629656653961</v>
      </c>
      <c r="R3124" s="3">
        <f>(Table1[[#This Row],[Selling Price]]-Table1[[#This Row],[Cost Price]])</f>
        <v>79.363703433460415</v>
      </c>
      <c r="S3124" s="12">
        <f>(Table1[[#This Row],[Profit]]/Table1[[#This Row],[Selling Price]])</f>
        <v>0.27559712273313336</v>
      </c>
      <c r="T3124">
        <v>3</v>
      </c>
      <c r="U3124" s="2">
        <f>Table1[[#This Row],[Selling Price]]*Table1[[#This Row],[Quantity]]</f>
        <v>863.91000000000008</v>
      </c>
      <c r="V3124" s="4">
        <v>0</v>
      </c>
      <c r="W3124">
        <v>450</v>
      </c>
      <c r="X3124" t="s">
        <v>36</v>
      </c>
      <c r="Y3124" t="s">
        <v>36</v>
      </c>
      <c r="Z3124" s="2">
        <v>284.03958413502858</v>
      </c>
    </row>
    <row r="3125" spans="1:26" x14ac:dyDescent="0.35">
      <c r="A3125" t="s">
        <v>819</v>
      </c>
      <c r="B3125" t="s">
        <v>820</v>
      </c>
      <c r="C3125" t="s">
        <v>27</v>
      </c>
      <c r="D3125" t="s">
        <v>80</v>
      </c>
      <c r="E3125" t="s">
        <v>162</v>
      </c>
      <c r="F3125" t="s">
        <v>4304</v>
      </c>
      <c r="G3125" t="s">
        <v>4305</v>
      </c>
      <c r="H3125" t="s">
        <v>32</v>
      </c>
      <c r="I3125" t="s">
        <v>4303</v>
      </c>
      <c r="J3125" s="1">
        <v>42100</v>
      </c>
      <c r="K3125" s="1">
        <v>42104</v>
      </c>
      <c r="L3125" t="s">
        <v>60</v>
      </c>
      <c r="M3125">
        <f>Table1[[#This Row],[Ship Date]]-Table1[[#This Row],[Order Date]]</f>
        <v>4</v>
      </c>
      <c r="N3125">
        <v>4</v>
      </c>
      <c r="O3125" t="s">
        <v>106</v>
      </c>
      <c r="P3125" s="3">
        <v>25.488</v>
      </c>
      <c r="Q3125" s="3">
        <v>17.570055257686519</v>
      </c>
      <c r="R3125" s="3">
        <f>(Table1[[#This Row],[Selling Price]]-Table1[[#This Row],[Cost Price]])</f>
        <v>7.9179447423134803</v>
      </c>
      <c r="S3125" s="12">
        <f>(Table1[[#This Row],[Profit]]/Table1[[#This Row],[Selling Price]])</f>
        <v>0.31065382698970029</v>
      </c>
      <c r="T3125">
        <v>2</v>
      </c>
      <c r="U3125" s="2">
        <f>Table1[[#This Row],[Selling Price]]*Table1[[#This Row],[Quantity]]</f>
        <v>50.975999999999999</v>
      </c>
      <c r="V3125" s="4">
        <v>0.2</v>
      </c>
      <c r="W3125">
        <v>308</v>
      </c>
      <c r="X3125" t="s">
        <v>36</v>
      </c>
      <c r="Y3125" t="s">
        <v>68</v>
      </c>
      <c r="Z3125" s="2">
        <v>62.006648095184119</v>
      </c>
    </row>
    <row r="3126" spans="1:26" x14ac:dyDescent="0.35">
      <c r="A3126" t="s">
        <v>819</v>
      </c>
      <c r="B3126" t="s">
        <v>820</v>
      </c>
      <c r="C3126" t="s">
        <v>39</v>
      </c>
      <c r="D3126" t="s">
        <v>80</v>
      </c>
      <c r="E3126" t="s">
        <v>81</v>
      </c>
      <c r="F3126" t="s">
        <v>4500</v>
      </c>
      <c r="G3126" t="s">
        <v>4501</v>
      </c>
      <c r="H3126" t="s">
        <v>32</v>
      </c>
      <c r="I3126" t="s">
        <v>4610</v>
      </c>
      <c r="J3126" s="1">
        <v>41944</v>
      </c>
      <c r="K3126" s="1">
        <v>41948</v>
      </c>
      <c r="L3126" t="s">
        <v>60</v>
      </c>
      <c r="M3126">
        <f>Table1[[#This Row],[Ship Date]]-Table1[[#This Row],[Order Date]]</f>
        <v>4</v>
      </c>
      <c r="N3126">
        <v>11</v>
      </c>
      <c r="O3126" t="s">
        <v>35</v>
      </c>
      <c r="P3126" s="3">
        <v>155.976</v>
      </c>
      <c r="Q3126" s="3">
        <v>127.8563256141977</v>
      </c>
      <c r="R3126" s="3">
        <f>(Table1[[#This Row],[Selling Price]]-Table1[[#This Row],[Cost Price]])</f>
        <v>28.119674385802298</v>
      </c>
      <c r="S3126" s="12">
        <f>(Table1[[#This Row],[Profit]]/Table1[[#This Row],[Selling Price]])</f>
        <v>0.18028205868724867</v>
      </c>
      <c r="T3126">
        <v>3</v>
      </c>
      <c r="U3126" s="2">
        <f>Table1[[#This Row],[Selling Price]]*Table1[[#This Row],[Quantity]]</f>
        <v>467.928</v>
      </c>
      <c r="V3126" s="4">
        <v>0.2</v>
      </c>
      <c r="W3126">
        <v>242</v>
      </c>
      <c r="X3126" t="s">
        <v>36</v>
      </c>
      <c r="Y3126" t="s">
        <v>36</v>
      </c>
      <c r="Z3126" s="2">
        <v>176.8874510551837</v>
      </c>
    </row>
    <row r="3127" spans="1:26" x14ac:dyDescent="0.35">
      <c r="A3127" t="s">
        <v>819</v>
      </c>
      <c r="B3127" t="s">
        <v>820</v>
      </c>
      <c r="C3127" t="s">
        <v>55</v>
      </c>
      <c r="D3127" t="s">
        <v>80</v>
      </c>
      <c r="E3127" t="s">
        <v>162</v>
      </c>
      <c r="F3127" t="s">
        <v>676</v>
      </c>
      <c r="G3127" t="s">
        <v>677</v>
      </c>
      <c r="H3127" t="s">
        <v>32</v>
      </c>
      <c r="I3127" t="s">
        <v>5174</v>
      </c>
      <c r="J3127" s="1">
        <v>42618</v>
      </c>
      <c r="K3127" s="1">
        <v>42623</v>
      </c>
      <c r="L3127" t="s">
        <v>60</v>
      </c>
      <c r="M3127">
        <f>Table1[[#This Row],[Ship Date]]-Table1[[#This Row],[Order Date]]</f>
        <v>5</v>
      </c>
      <c r="N3127">
        <v>9</v>
      </c>
      <c r="O3127" t="s">
        <v>61</v>
      </c>
      <c r="P3127" s="3">
        <v>116</v>
      </c>
      <c r="Q3127" s="3">
        <v>96.661858289609697</v>
      </c>
      <c r="R3127" s="3">
        <f>(Table1[[#This Row],[Selling Price]]-Table1[[#This Row],[Cost Price]])</f>
        <v>19.338141710390303</v>
      </c>
      <c r="S3127" s="12">
        <f>(Table1[[#This Row],[Profit]]/Table1[[#This Row],[Selling Price]])</f>
        <v>0.16670811819301987</v>
      </c>
      <c r="T3127">
        <v>8</v>
      </c>
      <c r="U3127" s="2">
        <f>Table1[[#This Row],[Selling Price]]*Table1[[#This Row],[Quantity]]</f>
        <v>928</v>
      </c>
      <c r="V3127" s="4">
        <v>0</v>
      </c>
      <c r="W3127">
        <v>160</v>
      </c>
      <c r="X3127" t="s">
        <v>36</v>
      </c>
      <c r="Y3127" t="s">
        <v>52</v>
      </c>
      <c r="Z3127" s="2">
        <v>35.012821461097182</v>
      </c>
    </row>
    <row r="3128" spans="1:26" x14ac:dyDescent="0.35">
      <c r="A3128" t="s">
        <v>819</v>
      </c>
      <c r="B3128" t="s">
        <v>820</v>
      </c>
      <c r="C3128" t="s">
        <v>45</v>
      </c>
      <c r="D3128" t="s">
        <v>80</v>
      </c>
      <c r="E3128" t="s">
        <v>1058</v>
      </c>
      <c r="F3128" t="s">
        <v>1212</v>
      </c>
      <c r="G3128" t="s">
        <v>1213</v>
      </c>
      <c r="H3128" t="s">
        <v>32</v>
      </c>
      <c r="I3128" t="s">
        <v>6122</v>
      </c>
      <c r="J3128" s="1">
        <v>42688</v>
      </c>
      <c r="K3128" s="1">
        <v>42693</v>
      </c>
      <c r="L3128" t="s">
        <v>34</v>
      </c>
      <c r="M3128">
        <f>Table1[[#This Row],[Ship Date]]-Table1[[#This Row],[Order Date]]</f>
        <v>5</v>
      </c>
      <c r="N3128">
        <v>11</v>
      </c>
      <c r="O3128" t="s">
        <v>35</v>
      </c>
      <c r="P3128" s="3">
        <v>1199.9760000000001</v>
      </c>
      <c r="Q3128" s="3">
        <v>869.52293582641539</v>
      </c>
      <c r="R3128" s="3">
        <f>(Table1[[#This Row],[Selling Price]]-Table1[[#This Row],[Cost Price]])</f>
        <v>330.45306417358472</v>
      </c>
      <c r="S3128" s="12">
        <f>(Table1[[#This Row],[Profit]]/Table1[[#This Row],[Selling Price]])</f>
        <v>0.27538306113921002</v>
      </c>
      <c r="T3128">
        <v>4</v>
      </c>
      <c r="U3128" s="2">
        <f>Table1[[#This Row],[Selling Price]]*Table1[[#This Row],[Quantity]]</f>
        <v>4799.9040000000005</v>
      </c>
      <c r="V3128" s="4">
        <v>0.4</v>
      </c>
      <c r="W3128">
        <v>270</v>
      </c>
      <c r="X3128" t="s">
        <v>36</v>
      </c>
      <c r="Y3128" t="s">
        <v>36</v>
      </c>
      <c r="Z3128" s="2">
        <v>799.98399999999992</v>
      </c>
    </row>
    <row r="3129" spans="1:26" x14ac:dyDescent="0.35">
      <c r="A3129" t="s">
        <v>819</v>
      </c>
      <c r="B3129" t="s">
        <v>820</v>
      </c>
      <c r="C3129" t="s">
        <v>55</v>
      </c>
      <c r="D3129" t="s">
        <v>80</v>
      </c>
      <c r="E3129" t="s">
        <v>162</v>
      </c>
      <c r="F3129" t="s">
        <v>930</v>
      </c>
      <c r="G3129" t="s">
        <v>931</v>
      </c>
      <c r="H3129" t="s">
        <v>32</v>
      </c>
      <c r="I3129" t="s">
        <v>6328</v>
      </c>
      <c r="J3129" s="1">
        <v>42316</v>
      </c>
      <c r="K3129" s="1">
        <v>42320</v>
      </c>
      <c r="L3129" t="s">
        <v>60</v>
      </c>
      <c r="M3129">
        <f>Table1[[#This Row],[Ship Date]]-Table1[[#This Row],[Order Date]]</f>
        <v>4</v>
      </c>
      <c r="N3129">
        <v>11</v>
      </c>
      <c r="O3129" t="s">
        <v>35</v>
      </c>
      <c r="P3129" s="3">
        <v>119.9</v>
      </c>
      <c r="Q3129" s="3">
        <v>99.599276225534666</v>
      </c>
      <c r="R3129" s="3">
        <f>(Table1[[#This Row],[Selling Price]]-Table1[[#This Row],[Cost Price]])</f>
        <v>20.300723774465339</v>
      </c>
      <c r="S3129" s="12">
        <f>(Table1[[#This Row],[Profit]]/Table1[[#This Row],[Selling Price]])</f>
        <v>0.16931379294800117</v>
      </c>
      <c r="T3129">
        <v>2</v>
      </c>
      <c r="U3129" s="2">
        <f>Table1[[#This Row],[Selling Price]]*Table1[[#This Row],[Quantity]]</f>
        <v>239.8</v>
      </c>
      <c r="V3129" s="4">
        <v>0</v>
      </c>
      <c r="W3129">
        <v>219</v>
      </c>
      <c r="X3129" t="s">
        <v>36</v>
      </c>
      <c r="Y3129" t="s">
        <v>68</v>
      </c>
      <c r="Z3129" s="2">
        <v>84.782103064267062</v>
      </c>
    </row>
    <row r="3130" spans="1:26" x14ac:dyDescent="0.35">
      <c r="A3130" t="s">
        <v>819</v>
      </c>
      <c r="B3130" t="s">
        <v>820</v>
      </c>
      <c r="C3130" t="s">
        <v>64</v>
      </c>
      <c r="D3130" t="s">
        <v>80</v>
      </c>
      <c r="E3130" t="s">
        <v>81</v>
      </c>
      <c r="F3130" t="s">
        <v>6255</v>
      </c>
      <c r="G3130" t="s">
        <v>6256</v>
      </c>
      <c r="H3130" t="s">
        <v>32</v>
      </c>
      <c r="I3130" t="s">
        <v>6337</v>
      </c>
      <c r="J3130" s="1">
        <v>42916</v>
      </c>
      <c r="K3130" s="1">
        <v>42920</v>
      </c>
      <c r="L3130" t="s">
        <v>34</v>
      </c>
      <c r="M3130">
        <f>Table1[[#This Row],[Ship Date]]-Table1[[#This Row],[Order Date]]</f>
        <v>4</v>
      </c>
      <c r="N3130">
        <v>6</v>
      </c>
      <c r="O3130" t="s">
        <v>51</v>
      </c>
      <c r="P3130" s="3">
        <v>1001.5839999999999</v>
      </c>
      <c r="Q3130" s="3">
        <v>804.49303755468043</v>
      </c>
      <c r="R3130" s="3">
        <f>(Table1[[#This Row],[Selling Price]]-Table1[[#This Row],[Cost Price]])</f>
        <v>197.09096244531952</v>
      </c>
      <c r="S3130" s="12">
        <f>(Table1[[#This Row],[Profit]]/Table1[[#This Row],[Selling Price]])</f>
        <v>0.19677926409099938</v>
      </c>
      <c r="T3130">
        <v>2</v>
      </c>
      <c r="U3130" s="2">
        <f>Table1[[#This Row],[Selling Price]]*Table1[[#This Row],[Quantity]]</f>
        <v>2003.1679999999999</v>
      </c>
      <c r="V3130" s="4">
        <v>0.2</v>
      </c>
      <c r="W3130">
        <v>453</v>
      </c>
      <c r="X3130" t="s">
        <v>36</v>
      </c>
      <c r="Y3130" t="s">
        <v>36</v>
      </c>
      <c r="Z3130" s="2">
        <v>534.11292206124347</v>
      </c>
    </row>
    <row r="3131" spans="1:26" x14ac:dyDescent="0.35">
      <c r="A3131" t="s">
        <v>819</v>
      </c>
      <c r="B3131" t="s">
        <v>820</v>
      </c>
      <c r="C3131" t="s">
        <v>45</v>
      </c>
      <c r="D3131" t="s">
        <v>80</v>
      </c>
      <c r="E3131" t="s">
        <v>81</v>
      </c>
      <c r="F3131" t="s">
        <v>4993</v>
      </c>
      <c r="G3131" t="s">
        <v>4994</v>
      </c>
      <c r="H3131" t="s">
        <v>32</v>
      </c>
      <c r="I3131" t="s">
        <v>6501</v>
      </c>
      <c r="J3131" s="1">
        <v>42624</v>
      </c>
      <c r="K3131" s="1">
        <v>42627</v>
      </c>
      <c r="L3131" t="s">
        <v>199</v>
      </c>
      <c r="M3131">
        <f>Table1[[#This Row],[Ship Date]]-Table1[[#This Row],[Order Date]]</f>
        <v>3</v>
      </c>
      <c r="N3131">
        <v>9</v>
      </c>
      <c r="O3131" t="s">
        <v>61</v>
      </c>
      <c r="P3131" s="3">
        <v>224.75</v>
      </c>
      <c r="Q3131" s="3">
        <v>167.47317532984141</v>
      </c>
      <c r="R3131" s="3">
        <f>(Table1[[#This Row],[Selling Price]]-Table1[[#This Row],[Cost Price]])</f>
        <v>57.276824670158589</v>
      </c>
      <c r="S3131" s="12">
        <f>(Table1[[#This Row],[Profit]]/Table1[[#This Row],[Selling Price]])</f>
        <v>0.25484682834330852</v>
      </c>
      <c r="T3131">
        <v>5</v>
      </c>
      <c r="U3131" s="2">
        <f>Table1[[#This Row],[Selling Price]]*Table1[[#This Row],[Quantity]]</f>
        <v>1123.75</v>
      </c>
      <c r="V3131" s="4">
        <v>0</v>
      </c>
      <c r="W3131">
        <v>468</v>
      </c>
      <c r="X3131" t="s">
        <v>36</v>
      </c>
      <c r="Y3131" t="s">
        <v>68</v>
      </c>
      <c r="Z3131" s="2">
        <v>63.021667929145039</v>
      </c>
    </row>
    <row r="3132" spans="1:26" x14ac:dyDescent="0.35">
      <c r="A3132" t="s">
        <v>819</v>
      </c>
      <c r="B3132" t="s">
        <v>820</v>
      </c>
      <c r="C3132" t="s">
        <v>45</v>
      </c>
      <c r="D3132" t="s">
        <v>80</v>
      </c>
      <c r="E3132" t="s">
        <v>81</v>
      </c>
      <c r="F3132" t="s">
        <v>2970</v>
      </c>
      <c r="G3132" t="s">
        <v>2971</v>
      </c>
      <c r="H3132" t="s">
        <v>32</v>
      </c>
      <c r="I3132" t="s">
        <v>6713</v>
      </c>
      <c r="J3132" s="1">
        <v>42128</v>
      </c>
      <c r="K3132" s="1">
        <v>42132</v>
      </c>
      <c r="L3132" t="s">
        <v>60</v>
      </c>
      <c r="M3132">
        <f>Table1[[#This Row],[Ship Date]]-Table1[[#This Row],[Order Date]]</f>
        <v>4</v>
      </c>
      <c r="N3132">
        <v>5</v>
      </c>
      <c r="O3132" t="s">
        <v>51</v>
      </c>
      <c r="P3132" s="3">
        <v>946.34400000000005</v>
      </c>
      <c r="Q3132" s="3">
        <v>630.46163724247265</v>
      </c>
      <c r="R3132" s="3">
        <f>(Table1[[#This Row],[Selling Price]]-Table1[[#This Row],[Cost Price]])</f>
        <v>315.8823627575274</v>
      </c>
      <c r="S3132" s="12">
        <f>(Table1[[#This Row],[Profit]]/Table1[[#This Row],[Selling Price]])</f>
        <v>0.33379232367672579</v>
      </c>
      <c r="T3132">
        <v>7</v>
      </c>
      <c r="U3132" s="2">
        <f>Table1[[#This Row],[Selling Price]]*Table1[[#This Row],[Quantity]]</f>
        <v>6624.4080000000004</v>
      </c>
      <c r="V3132" s="4">
        <v>0.2</v>
      </c>
      <c r="W3132">
        <v>115</v>
      </c>
      <c r="X3132" t="s">
        <v>36</v>
      </c>
      <c r="Y3132" t="s">
        <v>36</v>
      </c>
      <c r="Z3132" s="2">
        <v>288.77023858424189</v>
      </c>
    </row>
    <row r="3133" spans="1:26" x14ac:dyDescent="0.35">
      <c r="A3133" t="s">
        <v>819</v>
      </c>
      <c r="B3133" t="s">
        <v>820</v>
      </c>
      <c r="C3133" t="s">
        <v>27</v>
      </c>
      <c r="D3133" t="s">
        <v>80</v>
      </c>
      <c r="E3133" t="s">
        <v>162</v>
      </c>
      <c r="F3133" t="s">
        <v>1889</v>
      </c>
      <c r="G3133" t="s">
        <v>1890</v>
      </c>
      <c r="H3133" t="s">
        <v>32</v>
      </c>
      <c r="I3133" t="s">
        <v>7195</v>
      </c>
      <c r="J3133" s="1">
        <v>42589</v>
      </c>
      <c r="K3133" s="1">
        <v>42593</v>
      </c>
      <c r="L3133" t="s">
        <v>60</v>
      </c>
      <c r="M3133">
        <f>Table1[[#This Row],[Ship Date]]-Table1[[#This Row],[Order Date]]</f>
        <v>4</v>
      </c>
      <c r="N3133">
        <v>8</v>
      </c>
      <c r="O3133" t="s">
        <v>61</v>
      </c>
      <c r="P3133" s="3">
        <v>179.97</v>
      </c>
      <c r="Q3133" s="3">
        <v>123.093086580212</v>
      </c>
      <c r="R3133" s="3">
        <f>(Table1[[#This Row],[Selling Price]]-Table1[[#This Row],[Cost Price]])</f>
        <v>56.876913419787996</v>
      </c>
      <c r="S3133" s="12">
        <f>(Table1[[#This Row],[Profit]]/Table1[[#This Row],[Selling Price]])</f>
        <v>0.31603552491964215</v>
      </c>
      <c r="T3133">
        <v>3</v>
      </c>
      <c r="U3133" s="2">
        <f>Table1[[#This Row],[Selling Price]]*Table1[[#This Row],[Quantity]]</f>
        <v>539.91</v>
      </c>
      <c r="V3133" s="4">
        <v>0</v>
      </c>
      <c r="W3133">
        <v>496</v>
      </c>
      <c r="X3133" t="s">
        <v>36</v>
      </c>
      <c r="Y3133" t="s">
        <v>68</v>
      </c>
      <c r="Z3133" s="2">
        <v>45.15883143601777</v>
      </c>
    </row>
    <row r="3134" spans="1:26" x14ac:dyDescent="0.35">
      <c r="A3134" t="s">
        <v>819</v>
      </c>
      <c r="B3134" t="s">
        <v>820</v>
      </c>
      <c r="C3134" t="s">
        <v>39</v>
      </c>
      <c r="D3134" t="s">
        <v>80</v>
      </c>
      <c r="E3134" t="s">
        <v>81</v>
      </c>
      <c r="F3134" t="s">
        <v>4879</v>
      </c>
      <c r="G3134" t="s">
        <v>4880</v>
      </c>
      <c r="H3134" t="s">
        <v>32</v>
      </c>
      <c r="I3134" t="s">
        <v>7586</v>
      </c>
      <c r="J3134" s="1">
        <v>42321</v>
      </c>
      <c r="K3134" s="1">
        <v>42325</v>
      </c>
      <c r="L3134" t="s">
        <v>60</v>
      </c>
      <c r="M3134">
        <f>Table1[[#This Row],[Ship Date]]-Table1[[#This Row],[Order Date]]</f>
        <v>4</v>
      </c>
      <c r="N3134">
        <v>11</v>
      </c>
      <c r="O3134" t="s">
        <v>35</v>
      </c>
      <c r="P3134" s="3">
        <v>339.96</v>
      </c>
      <c r="Q3134" s="3">
        <v>246.35609526336191</v>
      </c>
      <c r="R3134" s="3">
        <f>(Table1[[#This Row],[Selling Price]]-Table1[[#This Row],[Cost Price]])</f>
        <v>93.603904736638071</v>
      </c>
      <c r="S3134" s="12">
        <f>(Table1[[#This Row],[Profit]]/Table1[[#This Row],[Selling Price]])</f>
        <v>0.27533799487186161</v>
      </c>
      <c r="T3134">
        <v>5</v>
      </c>
      <c r="U3134" s="2">
        <f>Table1[[#This Row],[Selling Price]]*Table1[[#This Row],[Quantity]]</f>
        <v>1699.8</v>
      </c>
      <c r="V3134" s="4">
        <v>0.2</v>
      </c>
      <c r="W3134">
        <v>497</v>
      </c>
      <c r="X3134" t="s">
        <v>36</v>
      </c>
      <c r="Y3134" t="s">
        <v>36</v>
      </c>
      <c r="Z3134" s="2">
        <v>150.7624543711066</v>
      </c>
    </row>
    <row r="3135" spans="1:26" x14ac:dyDescent="0.35">
      <c r="A3135" t="s">
        <v>819</v>
      </c>
      <c r="B3135" t="s">
        <v>820</v>
      </c>
      <c r="C3135" t="s">
        <v>39</v>
      </c>
      <c r="D3135" t="s">
        <v>80</v>
      </c>
      <c r="E3135" t="s">
        <v>81</v>
      </c>
      <c r="F3135" t="s">
        <v>2584</v>
      </c>
      <c r="G3135" t="s">
        <v>2585</v>
      </c>
      <c r="H3135" t="s">
        <v>32</v>
      </c>
      <c r="I3135" t="s">
        <v>7869</v>
      </c>
      <c r="J3135" s="1">
        <v>42894</v>
      </c>
      <c r="K3135" s="1">
        <v>42896</v>
      </c>
      <c r="L3135" t="s">
        <v>199</v>
      </c>
      <c r="M3135">
        <f>Table1[[#This Row],[Ship Date]]-Table1[[#This Row],[Order Date]]</f>
        <v>2</v>
      </c>
      <c r="N3135">
        <v>6</v>
      </c>
      <c r="O3135" t="s">
        <v>51</v>
      </c>
      <c r="P3135" s="3">
        <v>17.52</v>
      </c>
      <c r="Q3135" s="3">
        <v>12.491738020848191</v>
      </c>
      <c r="R3135" s="3">
        <f>(Table1[[#This Row],[Selling Price]]-Table1[[#This Row],[Cost Price]])</f>
        <v>5.0282619791518091</v>
      </c>
      <c r="S3135" s="12">
        <f>(Table1[[#This Row],[Profit]]/Table1[[#This Row],[Selling Price]])</f>
        <v>0.28700125451779734</v>
      </c>
      <c r="T3135">
        <v>2</v>
      </c>
      <c r="U3135" s="2">
        <f>Table1[[#This Row],[Selling Price]]*Table1[[#This Row],[Quantity]]</f>
        <v>35.04</v>
      </c>
      <c r="V3135" s="4">
        <v>0.2</v>
      </c>
      <c r="W3135">
        <v>456</v>
      </c>
      <c r="X3135" t="s">
        <v>36</v>
      </c>
      <c r="Y3135" t="s">
        <v>52</v>
      </c>
      <c r="Z3135" s="2">
        <v>12.45286713973935</v>
      </c>
    </row>
    <row r="3136" spans="1:26" x14ac:dyDescent="0.35">
      <c r="A3136" t="s">
        <v>819</v>
      </c>
      <c r="B3136" t="s">
        <v>820</v>
      </c>
      <c r="C3136" t="s">
        <v>45</v>
      </c>
      <c r="D3136" t="s">
        <v>80</v>
      </c>
      <c r="E3136" t="s">
        <v>81</v>
      </c>
      <c r="F3136" t="s">
        <v>3076</v>
      </c>
      <c r="G3136" t="s">
        <v>3077</v>
      </c>
      <c r="H3136" t="s">
        <v>32</v>
      </c>
      <c r="I3136" t="s">
        <v>7946</v>
      </c>
      <c r="J3136" s="1">
        <v>42232</v>
      </c>
      <c r="K3136" s="1">
        <v>42236</v>
      </c>
      <c r="L3136" t="s">
        <v>60</v>
      </c>
      <c r="M3136">
        <f>Table1[[#This Row],[Ship Date]]-Table1[[#This Row],[Order Date]]</f>
        <v>4</v>
      </c>
      <c r="N3136">
        <v>8</v>
      </c>
      <c r="O3136" t="s">
        <v>61</v>
      </c>
      <c r="P3136" s="3">
        <v>519.79200000000003</v>
      </c>
      <c r="Q3136" s="3">
        <v>405.61558455042871</v>
      </c>
      <c r="R3136" s="3">
        <f>(Table1[[#This Row],[Selling Price]]-Table1[[#This Row],[Cost Price]])</f>
        <v>114.17641544957132</v>
      </c>
      <c r="S3136" s="12">
        <f>(Table1[[#This Row],[Profit]]/Table1[[#This Row],[Selling Price]])</f>
        <v>0.21965789286786122</v>
      </c>
      <c r="T3136">
        <v>4</v>
      </c>
      <c r="U3136" s="2">
        <f>Table1[[#This Row],[Selling Price]]*Table1[[#This Row],[Quantity]]</f>
        <v>2079.1680000000001</v>
      </c>
      <c r="V3136" s="4">
        <v>0.4</v>
      </c>
      <c r="W3136">
        <v>194</v>
      </c>
      <c r="X3136" t="s">
        <v>36</v>
      </c>
      <c r="Y3136" t="s">
        <v>36</v>
      </c>
      <c r="Z3136" s="2">
        <v>450.15307668392092</v>
      </c>
    </row>
    <row r="3137" spans="1:26" x14ac:dyDescent="0.35">
      <c r="A3137" t="s">
        <v>819</v>
      </c>
      <c r="B3137" t="s">
        <v>820</v>
      </c>
      <c r="C3137" t="s">
        <v>27</v>
      </c>
      <c r="D3137" t="s">
        <v>80</v>
      </c>
      <c r="E3137" t="s">
        <v>81</v>
      </c>
      <c r="F3137" t="s">
        <v>2320</v>
      </c>
      <c r="G3137" t="s">
        <v>2321</v>
      </c>
      <c r="H3137" t="s">
        <v>32</v>
      </c>
      <c r="I3137" t="s">
        <v>8353</v>
      </c>
      <c r="J3137" s="1">
        <v>42901</v>
      </c>
      <c r="K3137" s="1">
        <v>42906</v>
      </c>
      <c r="L3137" t="s">
        <v>60</v>
      </c>
      <c r="M3137">
        <f>Table1[[#This Row],[Ship Date]]-Table1[[#This Row],[Order Date]]</f>
        <v>5</v>
      </c>
      <c r="N3137">
        <v>6</v>
      </c>
      <c r="O3137" t="s">
        <v>51</v>
      </c>
      <c r="P3137" s="3">
        <v>2239.9360000000001</v>
      </c>
      <c r="Q3137" s="3">
        <v>1606.1035786042421</v>
      </c>
      <c r="R3137" s="3">
        <f>(Table1[[#This Row],[Selling Price]]-Table1[[#This Row],[Cost Price]])</f>
        <v>633.83242139575805</v>
      </c>
      <c r="S3137" s="12">
        <f>(Table1[[#This Row],[Profit]]/Table1[[#This Row],[Selling Price]])</f>
        <v>0.28296898723702729</v>
      </c>
      <c r="T3137">
        <v>8</v>
      </c>
      <c r="U3137" s="2">
        <f>Table1[[#This Row],[Selling Price]]*Table1[[#This Row],[Quantity]]</f>
        <v>17919.488000000001</v>
      </c>
      <c r="V3137" s="4">
        <v>0.2</v>
      </c>
      <c r="W3137">
        <v>276</v>
      </c>
      <c r="X3137" t="s">
        <v>36</v>
      </c>
      <c r="Y3137" t="s">
        <v>36</v>
      </c>
      <c r="Z3137" s="2">
        <v>705.55761806276325</v>
      </c>
    </row>
    <row r="3138" spans="1:26" x14ac:dyDescent="0.35">
      <c r="A3138" t="s">
        <v>819</v>
      </c>
      <c r="B3138" t="s">
        <v>820</v>
      </c>
      <c r="C3138" t="s">
        <v>45</v>
      </c>
      <c r="D3138" t="s">
        <v>80</v>
      </c>
      <c r="E3138" t="s">
        <v>162</v>
      </c>
      <c r="F3138" t="s">
        <v>1032</v>
      </c>
      <c r="G3138" t="s">
        <v>1033</v>
      </c>
      <c r="H3138" t="s">
        <v>32</v>
      </c>
      <c r="I3138" t="s">
        <v>8484</v>
      </c>
      <c r="J3138" s="1">
        <v>42974</v>
      </c>
      <c r="K3138" s="1">
        <v>42974</v>
      </c>
      <c r="L3138" t="s">
        <v>1118</v>
      </c>
      <c r="M3138">
        <f>Table1[[#This Row],[Ship Date]]-Table1[[#This Row],[Order Date]]</f>
        <v>0</v>
      </c>
      <c r="N3138">
        <v>8</v>
      </c>
      <c r="O3138" t="s">
        <v>61</v>
      </c>
      <c r="P3138" s="3">
        <v>1119.8879999999999</v>
      </c>
      <c r="Q3138" s="3">
        <v>851.68051091886991</v>
      </c>
      <c r="R3138" s="3">
        <f>(Table1[[#This Row],[Selling Price]]-Table1[[#This Row],[Cost Price]])</f>
        <v>268.20748908113001</v>
      </c>
      <c r="S3138" s="12">
        <f>(Table1[[#This Row],[Profit]]/Table1[[#This Row],[Selling Price]])</f>
        <v>0.2394949218860547</v>
      </c>
      <c r="T3138">
        <v>14</v>
      </c>
      <c r="U3138" s="2">
        <f>Table1[[#This Row],[Selling Price]]*Table1[[#This Row],[Quantity]]</f>
        <v>15678.431999999999</v>
      </c>
      <c r="V3138" s="4">
        <v>0.2</v>
      </c>
      <c r="W3138">
        <v>219</v>
      </c>
      <c r="X3138" t="s">
        <v>36</v>
      </c>
      <c r="Y3138" t="s">
        <v>36</v>
      </c>
      <c r="Z3138" s="2">
        <v>357.21302133264959</v>
      </c>
    </row>
    <row r="3139" spans="1:26" x14ac:dyDescent="0.35">
      <c r="A3139" t="s">
        <v>819</v>
      </c>
      <c r="B3139" t="s">
        <v>820</v>
      </c>
      <c r="C3139" t="s">
        <v>27</v>
      </c>
      <c r="D3139" t="s">
        <v>80</v>
      </c>
      <c r="E3139" t="s">
        <v>81</v>
      </c>
      <c r="F3139" t="s">
        <v>2224</v>
      </c>
      <c r="G3139" t="s">
        <v>4497</v>
      </c>
      <c r="H3139" t="s">
        <v>32</v>
      </c>
      <c r="I3139" t="s">
        <v>8506</v>
      </c>
      <c r="J3139" s="1">
        <v>43071</v>
      </c>
      <c r="K3139" s="1">
        <v>43076</v>
      </c>
      <c r="L3139" t="s">
        <v>60</v>
      </c>
      <c r="M3139">
        <f>Table1[[#This Row],[Ship Date]]-Table1[[#This Row],[Order Date]]</f>
        <v>5</v>
      </c>
      <c r="N3139">
        <v>12</v>
      </c>
      <c r="O3139" t="s">
        <v>35</v>
      </c>
      <c r="P3139" s="3">
        <v>151.18799999999999</v>
      </c>
      <c r="Q3139" s="3">
        <v>114.4379983780838</v>
      </c>
      <c r="R3139" s="3">
        <f>(Table1[[#This Row],[Selling Price]]-Table1[[#This Row],[Cost Price]])</f>
        <v>36.750001621916184</v>
      </c>
      <c r="S3139" s="12">
        <f>(Table1[[#This Row],[Profit]]/Table1[[#This Row],[Selling Price]])</f>
        <v>0.24307485793790637</v>
      </c>
      <c r="T3139">
        <v>2</v>
      </c>
      <c r="U3139" s="2">
        <f>Table1[[#This Row],[Selling Price]]*Table1[[#This Row],[Quantity]]</f>
        <v>302.37599999999998</v>
      </c>
      <c r="V3139" s="4">
        <v>0.4</v>
      </c>
      <c r="W3139">
        <v>215</v>
      </c>
      <c r="X3139" t="s">
        <v>36</v>
      </c>
      <c r="Y3139" t="s">
        <v>68</v>
      </c>
      <c r="Z3139" s="2">
        <v>115.42152965543301</v>
      </c>
    </row>
    <row r="3140" spans="1:26" x14ac:dyDescent="0.35">
      <c r="A3140" t="s">
        <v>819</v>
      </c>
      <c r="B3140" t="s">
        <v>820</v>
      </c>
      <c r="C3140" t="s">
        <v>55</v>
      </c>
      <c r="D3140" t="s">
        <v>80</v>
      </c>
      <c r="E3140" t="s">
        <v>81</v>
      </c>
      <c r="F3140" t="s">
        <v>7398</v>
      </c>
      <c r="G3140" t="s">
        <v>7399</v>
      </c>
      <c r="H3140" t="s">
        <v>32</v>
      </c>
      <c r="I3140" t="s">
        <v>8609</v>
      </c>
      <c r="J3140" s="1">
        <v>42875</v>
      </c>
      <c r="K3140" s="1">
        <v>42881</v>
      </c>
      <c r="L3140" t="s">
        <v>60</v>
      </c>
      <c r="M3140">
        <f>Table1[[#This Row],[Ship Date]]-Table1[[#This Row],[Order Date]]</f>
        <v>6</v>
      </c>
      <c r="N3140">
        <v>5</v>
      </c>
      <c r="O3140" t="s">
        <v>51</v>
      </c>
      <c r="P3140" s="3">
        <v>1123.1279999999999</v>
      </c>
      <c r="Q3140" s="3">
        <v>850.8413782681373</v>
      </c>
      <c r="R3140" s="3">
        <f>(Table1[[#This Row],[Selling Price]]-Table1[[#This Row],[Cost Price]])</f>
        <v>272.28662173186262</v>
      </c>
      <c r="S3140" s="12">
        <f>(Table1[[#This Row],[Profit]]/Table1[[#This Row],[Selling Price]])</f>
        <v>0.24243596609813187</v>
      </c>
      <c r="T3140">
        <v>9</v>
      </c>
      <c r="U3140" s="2">
        <f>Table1[[#This Row],[Selling Price]]*Table1[[#This Row],[Quantity]]</f>
        <v>10108.152</v>
      </c>
      <c r="V3140" s="4">
        <v>0.2</v>
      </c>
      <c r="W3140">
        <v>489</v>
      </c>
      <c r="X3140" t="s">
        <v>68</v>
      </c>
      <c r="Y3140" t="s">
        <v>36</v>
      </c>
      <c r="Z3140" s="2">
        <v>342.7523087052806</v>
      </c>
    </row>
    <row r="3141" spans="1:26" x14ac:dyDescent="0.35">
      <c r="A3141" t="s">
        <v>819</v>
      </c>
      <c r="B3141" t="s">
        <v>820</v>
      </c>
      <c r="C3141" t="s">
        <v>45</v>
      </c>
      <c r="D3141" t="s">
        <v>80</v>
      </c>
      <c r="E3141" t="s">
        <v>162</v>
      </c>
      <c r="F3141" t="s">
        <v>1133</v>
      </c>
      <c r="G3141" t="s">
        <v>1134</v>
      </c>
      <c r="H3141" t="s">
        <v>32</v>
      </c>
      <c r="I3141" t="s">
        <v>8699</v>
      </c>
      <c r="J3141" s="1">
        <v>42787</v>
      </c>
      <c r="K3141" s="1">
        <v>42792</v>
      </c>
      <c r="L3141" t="s">
        <v>60</v>
      </c>
      <c r="M3141">
        <f>Table1[[#This Row],[Ship Date]]-Table1[[#This Row],[Order Date]]</f>
        <v>5</v>
      </c>
      <c r="N3141">
        <v>2</v>
      </c>
      <c r="O3141" t="s">
        <v>106</v>
      </c>
      <c r="P3141" s="3">
        <v>47.904000000000003</v>
      </c>
      <c r="Q3141" s="3">
        <v>39.605416455799599</v>
      </c>
      <c r="R3141" s="3">
        <f>(Table1[[#This Row],[Selling Price]]-Table1[[#This Row],[Cost Price]])</f>
        <v>8.2985835442004046</v>
      </c>
      <c r="S3141" s="12">
        <f>(Table1[[#This Row],[Profit]]/Table1[[#This Row],[Selling Price]])</f>
        <v>0.1732336244196811</v>
      </c>
      <c r="T3141">
        <v>1</v>
      </c>
      <c r="U3141" s="2">
        <f>Table1[[#This Row],[Selling Price]]*Table1[[#This Row],[Quantity]]</f>
        <v>47.904000000000003</v>
      </c>
      <c r="V3141" s="4">
        <v>0.2</v>
      </c>
      <c r="W3141">
        <v>171</v>
      </c>
      <c r="X3141" t="s">
        <v>36</v>
      </c>
      <c r="Y3141" t="s">
        <v>36</v>
      </c>
      <c r="Z3141" s="2">
        <v>221.98714806042261</v>
      </c>
    </row>
    <row r="3142" spans="1:26" x14ac:dyDescent="0.35">
      <c r="A3142" t="s">
        <v>819</v>
      </c>
      <c r="B3142" t="s">
        <v>820</v>
      </c>
      <c r="C3142" t="s">
        <v>64</v>
      </c>
      <c r="D3142" t="s">
        <v>80</v>
      </c>
      <c r="E3142" t="s">
        <v>618</v>
      </c>
      <c r="F3142" t="s">
        <v>3337</v>
      </c>
      <c r="G3142" t="s">
        <v>3338</v>
      </c>
      <c r="H3142" t="s">
        <v>32</v>
      </c>
      <c r="I3142" t="s">
        <v>8852</v>
      </c>
      <c r="J3142" s="1">
        <v>42150</v>
      </c>
      <c r="K3142" s="1">
        <v>42152</v>
      </c>
      <c r="L3142" t="s">
        <v>34</v>
      </c>
      <c r="M3142">
        <f>Table1[[#This Row],[Ship Date]]-Table1[[#This Row],[Order Date]]</f>
        <v>2</v>
      </c>
      <c r="N3142">
        <v>5</v>
      </c>
      <c r="O3142" t="s">
        <v>51</v>
      </c>
      <c r="P3142" s="3">
        <v>399.54</v>
      </c>
      <c r="Q3142" s="3">
        <v>260.91071141194999</v>
      </c>
      <c r="R3142" s="3">
        <f>(Table1[[#This Row],[Selling Price]]-Table1[[#This Row],[Cost Price]])</f>
        <v>138.62928858805003</v>
      </c>
      <c r="S3142" s="12">
        <f>(Table1[[#This Row],[Profit]]/Table1[[#This Row],[Selling Price]])</f>
        <v>0.34697223954560252</v>
      </c>
      <c r="T3142">
        <v>2</v>
      </c>
      <c r="U3142" s="2">
        <f>Table1[[#This Row],[Selling Price]]*Table1[[#This Row],[Quantity]]</f>
        <v>799.08</v>
      </c>
      <c r="V3142" s="4">
        <v>0.4</v>
      </c>
      <c r="W3142">
        <v>466</v>
      </c>
      <c r="X3142" t="s">
        <v>36</v>
      </c>
      <c r="Y3142" t="s">
        <v>36</v>
      </c>
      <c r="Z3142" s="2">
        <v>284.47260470034718</v>
      </c>
    </row>
    <row r="3143" spans="1:26" x14ac:dyDescent="0.35">
      <c r="A3143" t="s">
        <v>819</v>
      </c>
      <c r="B3143" t="s">
        <v>820</v>
      </c>
      <c r="C3143" t="s">
        <v>64</v>
      </c>
      <c r="D3143" t="s">
        <v>80</v>
      </c>
      <c r="E3143" t="s">
        <v>162</v>
      </c>
      <c r="F3143" t="s">
        <v>1392</v>
      </c>
      <c r="G3143" t="s">
        <v>1393</v>
      </c>
      <c r="H3143" t="s">
        <v>32</v>
      </c>
      <c r="I3143" t="s">
        <v>9002</v>
      </c>
      <c r="J3143" s="1">
        <v>42749</v>
      </c>
      <c r="K3143" s="1">
        <v>42755</v>
      </c>
      <c r="L3143" t="s">
        <v>60</v>
      </c>
      <c r="M3143">
        <f>Table1[[#This Row],[Ship Date]]-Table1[[#This Row],[Order Date]]</f>
        <v>6</v>
      </c>
      <c r="N3143">
        <v>1</v>
      </c>
      <c r="O3143" t="s">
        <v>35</v>
      </c>
      <c r="P3143" s="3">
        <v>12.12</v>
      </c>
      <c r="Q3143" s="3">
        <v>10.202980347092829</v>
      </c>
      <c r="R3143" s="3">
        <f>(Table1[[#This Row],[Selling Price]]-Table1[[#This Row],[Cost Price]])</f>
        <v>1.9170196529071699</v>
      </c>
      <c r="S3143" s="12">
        <f>(Table1[[#This Row],[Profit]]/Table1[[#This Row],[Selling Price]])</f>
        <v>0.1581699383586774</v>
      </c>
      <c r="T3143">
        <v>4</v>
      </c>
      <c r="U3143" s="2">
        <f>Table1[[#This Row],[Selling Price]]*Table1[[#This Row],[Quantity]]</f>
        <v>48.48</v>
      </c>
      <c r="V3143" s="4">
        <v>0</v>
      </c>
      <c r="W3143">
        <v>440</v>
      </c>
      <c r="X3143" t="s">
        <v>68</v>
      </c>
      <c r="Y3143" t="s">
        <v>52</v>
      </c>
      <c r="Z3143" s="2">
        <v>6.3074479783823829</v>
      </c>
    </row>
    <row r="3144" spans="1:26" x14ac:dyDescent="0.35">
      <c r="A3144" t="s">
        <v>869</v>
      </c>
      <c r="B3144" t="s">
        <v>870</v>
      </c>
      <c r="C3144" t="s">
        <v>55</v>
      </c>
      <c r="D3144" t="s">
        <v>80</v>
      </c>
      <c r="E3144" t="s">
        <v>618</v>
      </c>
      <c r="F3144" t="s">
        <v>871</v>
      </c>
      <c r="G3144" t="s">
        <v>872</v>
      </c>
      <c r="H3144" t="s">
        <v>32</v>
      </c>
      <c r="I3144" t="s">
        <v>868</v>
      </c>
      <c r="J3144" s="1">
        <v>41901</v>
      </c>
      <c r="K3144" s="1">
        <v>41903</v>
      </c>
      <c r="L3144" t="s">
        <v>34</v>
      </c>
      <c r="M3144">
        <f>Table1[[#This Row],[Ship Date]]-Table1[[#This Row],[Order Date]]</f>
        <v>2</v>
      </c>
      <c r="N3144">
        <v>9</v>
      </c>
      <c r="O3144" t="s">
        <v>61</v>
      </c>
      <c r="P3144" s="3">
        <v>2519.9580000000001</v>
      </c>
      <c r="Q3144" s="3">
        <v>2128.0946587422009</v>
      </c>
      <c r="R3144" s="3">
        <f>(Table1[[#This Row],[Selling Price]]-Table1[[#This Row],[Cost Price]])</f>
        <v>391.86334125779922</v>
      </c>
      <c r="S3144" s="12">
        <f>(Table1[[#This Row],[Profit]]/Table1[[#This Row],[Selling Price]])</f>
        <v>0.15550391762791252</v>
      </c>
      <c r="T3144">
        <v>7</v>
      </c>
      <c r="U3144" s="2">
        <f>Table1[[#This Row],[Selling Price]]*Table1[[#This Row],[Quantity]]</f>
        <v>17639.706000000002</v>
      </c>
      <c r="V3144" s="4">
        <v>0.4</v>
      </c>
      <c r="W3144">
        <v>284</v>
      </c>
      <c r="X3144" t="s">
        <v>36</v>
      </c>
      <c r="Y3144" t="s">
        <v>68</v>
      </c>
      <c r="Z3144" s="2">
        <v>132.5509689941303</v>
      </c>
    </row>
    <row r="3145" spans="1:26" x14ac:dyDescent="0.35">
      <c r="A3145" t="s">
        <v>869</v>
      </c>
      <c r="B3145" t="s">
        <v>870</v>
      </c>
      <c r="C3145" t="s">
        <v>55</v>
      </c>
      <c r="D3145" t="s">
        <v>80</v>
      </c>
      <c r="E3145" t="s">
        <v>162</v>
      </c>
      <c r="F3145" t="s">
        <v>858</v>
      </c>
      <c r="G3145" t="s">
        <v>859</v>
      </c>
      <c r="H3145" t="s">
        <v>32</v>
      </c>
      <c r="I3145" t="s">
        <v>1085</v>
      </c>
      <c r="J3145" s="1">
        <v>42614</v>
      </c>
      <c r="K3145" s="1">
        <v>42616</v>
      </c>
      <c r="L3145" t="s">
        <v>199</v>
      </c>
      <c r="M3145">
        <f>Table1[[#This Row],[Ship Date]]-Table1[[#This Row],[Order Date]]</f>
        <v>2</v>
      </c>
      <c r="N3145">
        <v>9</v>
      </c>
      <c r="O3145" t="s">
        <v>61</v>
      </c>
      <c r="P3145" s="3">
        <v>6.79</v>
      </c>
      <c r="Q3145" s="3">
        <v>5.2140922009955997</v>
      </c>
      <c r="R3145" s="3">
        <f>(Table1[[#This Row],[Selling Price]]-Table1[[#This Row],[Cost Price]])</f>
        <v>1.5759077990044004</v>
      </c>
      <c r="S3145" s="12">
        <f>(Table1[[#This Row],[Profit]]/Table1[[#This Row],[Selling Price]])</f>
        <v>0.23209245935263628</v>
      </c>
      <c r="T3145">
        <v>1</v>
      </c>
      <c r="U3145" s="2">
        <f>Table1[[#This Row],[Selling Price]]*Table1[[#This Row],[Quantity]]</f>
        <v>6.79</v>
      </c>
      <c r="V3145" s="4">
        <v>0</v>
      </c>
      <c r="W3145">
        <v>231</v>
      </c>
      <c r="X3145" t="s">
        <v>36</v>
      </c>
      <c r="Y3145" t="s">
        <v>52</v>
      </c>
      <c r="Z3145" s="2">
        <v>17.011174787964141</v>
      </c>
    </row>
    <row r="3146" spans="1:26" x14ac:dyDescent="0.35">
      <c r="A3146" t="s">
        <v>869</v>
      </c>
      <c r="B3146" t="s">
        <v>870</v>
      </c>
      <c r="C3146" t="s">
        <v>64</v>
      </c>
      <c r="D3146" t="s">
        <v>80</v>
      </c>
      <c r="E3146" t="s">
        <v>81</v>
      </c>
      <c r="F3146" t="s">
        <v>1596</v>
      </c>
      <c r="G3146" t="s">
        <v>1597</v>
      </c>
      <c r="H3146" t="s">
        <v>32</v>
      </c>
      <c r="I3146" t="s">
        <v>1595</v>
      </c>
      <c r="J3146" s="1">
        <v>43097</v>
      </c>
      <c r="K3146" s="1">
        <v>43104</v>
      </c>
      <c r="L3146" t="s">
        <v>60</v>
      </c>
      <c r="M3146">
        <f>Table1[[#This Row],[Ship Date]]-Table1[[#This Row],[Order Date]]</f>
        <v>7</v>
      </c>
      <c r="N3146">
        <v>12</v>
      </c>
      <c r="O3146" t="s">
        <v>35</v>
      </c>
      <c r="P3146" s="3">
        <v>14.85</v>
      </c>
      <c r="Q3146" s="3">
        <v>12.14113407792477</v>
      </c>
      <c r="R3146" s="3">
        <f>(Table1[[#This Row],[Selling Price]]-Table1[[#This Row],[Cost Price]])</f>
        <v>2.7088659220752298</v>
      </c>
      <c r="S3146" s="12">
        <f>(Table1[[#This Row],[Profit]]/Table1[[#This Row],[Selling Price]])</f>
        <v>0.18241521360775959</v>
      </c>
      <c r="T3146">
        <v>3</v>
      </c>
      <c r="U3146" s="2">
        <f>Table1[[#This Row],[Selling Price]]*Table1[[#This Row],[Quantity]]</f>
        <v>44.55</v>
      </c>
      <c r="V3146" s="4">
        <v>0</v>
      </c>
      <c r="W3146">
        <v>493</v>
      </c>
      <c r="X3146" t="s">
        <v>68</v>
      </c>
      <c r="Y3146" t="s">
        <v>52</v>
      </c>
      <c r="Z3146" s="2">
        <v>6.5966991745872434</v>
      </c>
    </row>
    <row r="3147" spans="1:26" x14ac:dyDescent="0.35">
      <c r="A3147" t="s">
        <v>869</v>
      </c>
      <c r="B3147" t="s">
        <v>870</v>
      </c>
      <c r="C3147" t="s">
        <v>64</v>
      </c>
      <c r="D3147" t="s">
        <v>80</v>
      </c>
      <c r="E3147" t="s">
        <v>81</v>
      </c>
      <c r="F3147" t="s">
        <v>2057</v>
      </c>
      <c r="G3147" t="s">
        <v>2058</v>
      </c>
      <c r="H3147" t="s">
        <v>32</v>
      </c>
      <c r="I3147" t="s">
        <v>2054</v>
      </c>
      <c r="J3147" s="1">
        <v>42902</v>
      </c>
      <c r="K3147" s="1">
        <v>42907</v>
      </c>
      <c r="L3147" t="s">
        <v>34</v>
      </c>
      <c r="M3147">
        <f>Table1[[#This Row],[Ship Date]]-Table1[[#This Row],[Order Date]]</f>
        <v>5</v>
      </c>
      <c r="N3147">
        <v>6</v>
      </c>
      <c r="O3147" t="s">
        <v>51</v>
      </c>
      <c r="P3147" s="3">
        <v>191.98</v>
      </c>
      <c r="Q3147" s="3">
        <v>125.3999848177704</v>
      </c>
      <c r="R3147" s="3">
        <f>(Table1[[#This Row],[Selling Price]]-Table1[[#This Row],[Cost Price]])</f>
        <v>66.580015182229587</v>
      </c>
      <c r="S3147" s="12">
        <f>(Table1[[#This Row],[Profit]]/Table1[[#This Row],[Selling Price]])</f>
        <v>0.34680703814058544</v>
      </c>
      <c r="T3147">
        <v>2</v>
      </c>
      <c r="U3147" s="2">
        <f>Table1[[#This Row],[Selling Price]]*Table1[[#This Row],[Quantity]]</f>
        <v>383.96</v>
      </c>
      <c r="V3147" s="4">
        <v>0</v>
      </c>
      <c r="W3147">
        <v>363</v>
      </c>
      <c r="X3147" t="s">
        <v>36</v>
      </c>
      <c r="Y3147" t="s">
        <v>36</v>
      </c>
      <c r="Z3147" s="2">
        <v>284.03958413502858</v>
      </c>
    </row>
    <row r="3148" spans="1:26" x14ac:dyDescent="0.35">
      <c r="A3148" t="s">
        <v>869</v>
      </c>
      <c r="B3148" t="s">
        <v>870</v>
      </c>
      <c r="C3148" t="s">
        <v>55</v>
      </c>
      <c r="D3148" t="s">
        <v>80</v>
      </c>
      <c r="E3148" t="s">
        <v>162</v>
      </c>
      <c r="F3148" t="s">
        <v>895</v>
      </c>
      <c r="G3148" t="s">
        <v>896</v>
      </c>
      <c r="H3148" t="s">
        <v>32</v>
      </c>
      <c r="I3148" t="s">
        <v>2142</v>
      </c>
      <c r="J3148" s="1">
        <v>42386</v>
      </c>
      <c r="K3148" s="1">
        <v>42390</v>
      </c>
      <c r="L3148" t="s">
        <v>60</v>
      </c>
      <c r="M3148">
        <f>Table1[[#This Row],[Ship Date]]-Table1[[#This Row],[Order Date]]</f>
        <v>4</v>
      </c>
      <c r="N3148">
        <v>1</v>
      </c>
      <c r="O3148" t="s">
        <v>35</v>
      </c>
      <c r="P3148" s="3">
        <v>29.99</v>
      </c>
      <c r="Q3148" s="3">
        <v>22.289413347809649</v>
      </c>
      <c r="R3148" s="3">
        <f>(Table1[[#This Row],[Selling Price]]-Table1[[#This Row],[Cost Price]])</f>
        <v>7.7005866521903492</v>
      </c>
      <c r="S3148" s="12">
        <f>(Table1[[#This Row],[Profit]]/Table1[[#This Row],[Selling Price]])</f>
        <v>0.25677181234379293</v>
      </c>
      <c r="T3148">
        <v>1</v>
      </c>
      <c r="U3148" s="2">
        <f>Table1[[#This Row],[Selling Price]]*Table1[[#This Row],[Quantity]]</f>
        <v>29.99</v>
      </c>
      <c r="V3148" s="4">
        <v>0</v>
      </c>
      <c r="W3148">
        <v>150</v>
      </c>
      <c r="X3148" t="s">
        <v>36</v>
      </c>
      <c r="Y3148" t="s">
        <v>68</v>
      </c>
      <c r="Z3148" s="2">
        <v>51.18003243267362</v>
      </c>
    </row>
    <row r="3149" spans="1:26" x14ac:dyDescent="0.35">
      <c r="A3149" t="s">
        <v>869</v>
      </c>
      <c r="B3149" t="s">
        <v>870</v>
      </c>
      <c r="C3149" t="s">
        <v>55</v>
      </c>
      <c r="D3149" t="s">
        <v>80</v>
      </c>
      <c r="E3149" t="s">
        <v>162</v>
      </c>
      <c r="F3149" t="s">
        <v>1889</v>
      </c>
      <c r="G3149" t="s">
        <v>1890</v>
      </c>
      <c r="H3149" t="s">
        <v>32</v>
      </c>
      <c r="I3149" t="s">
        <v>2540</v>
      </c>
      <c r="J3149" s="1">
        <v>43087</v>
      </c>
      <c r="K3149" s="1">
        <v>43092</v>
      </c>
      <c r="L3149" t="s">
        <v>34</v>
      </c>
      <c r="M3149">
        <f>Table1[[#This Row],[Ship Date]]-Table1[[#This Row],[Order Date]]</f>
        <v>5</v>
      </c>
      <c r="N3149">
        <v>12</v>
      </c>
      <c r="O3149" t="s">
        <v>35</v>
      </c>
      <c r="P3149" s="3">
        <v>119.98</v>
      </c>
      <c r="Q3149" s="3">
        <v>98.573000217283294</v>
      </c>
      <c r="R3149" s="3">
        <f>(Table1[[#This Row],[Selling Price]]-Table1[[#This Row],[Cost Price]])</f>
        <v>21.40699978271671</v>
      </c>
      <c r="S3149" s="12">
        <f>(Table1[[#This Row],[Profit]]/Table1[[#This Row],[Selling Price]])</f>
        <v>0.17842140175626528</v>
      </c>
      <c r="T3149">
        <v>2</v>
      </c>
      <c r="U3149" s="2">
        <f>Table1[[#This Row],[Selling Price]]*Table1[[#This Row],[Quantity]]</f>
        <v>239.96</v>
      </c>
      <c r="V3149" s="4">
        <v>0</v>
      </c>
      <c r="W3149">
        <v>164</v>
      </c>
      <c r="X3149" t="s">
        <v>36</v>
      </c>
      <c r="Y3149" t="s">
        <v>68</v>
      </c>
      <c r="Z3149" s="2">
        <v>45.15883143601777</v>
      </c>
    </row>
    <row r="3150" spans="1:26" x14ac:dyDescent="0.35">
      <c r="A3150" t="s">
        <v>869</v>
      </c>
      <c r="B3150" t="s">
        <v>870</v>
      </c>
      <c r="C3150" t="s">
        <v>55</v>
      </c>
      <c r="D3150" t="s">
        <v>80</v>
      </c>
      <c r="E3150" t="s">
        <v>162</v>
      </c>
      <c r="F3150" t="s">
        <v>3711</v>
      </c>
      <c r="G3150" t="s">
        <v>3712</v>
      </c>
      <c r="H3150" t="s">
        <v>32</v>
      </c>
      <c r="I3150" t="s">
        <v>3710</v>
      </c>
      <c r="J3150" s="1">
        <v>41987</v>
      </c>
      <c r="K3150" s="1">
        <v>41992</v>
      </c>
      <c r="L3150" t="s">
        <v>60</v>
      </c>
      <c r="M3150">
        <f>Table1[[#This Row],[Ship Date]]-Table1[[#This Row],[Order Date]]</f>
        <v>5</v>
      </c>
      <c r="N3150">
        <v>12</v>
      </c>
      <c r="O3150" t="s">
        <v>35</v>
      </c>
      <c r="P3150" s="3">
        <v>35.015999999999998</v>
      </c>
      <c r="Q3150" s="3">
        <v>28.642863444561911</v>
      </c>
      <c r="R3150" s="3">
        <f>(Table1[[#This Row],[Selling Price]]-Table1[[#This Row],[Cost Price]])</f>
        <v>6.3731365554380872</v>
      </c>
      <c r="S3150" s="12">
        <f>(Table1[[#This Row],[Profit]]/Table1[[#This Row],[Selling Price]])</f>
        <v>0.18200641293803083</v>
      </c>
      <c r="T3150">
        <v>3</v>
      </c>
      <c r="U3150" s="2">
        <f>Table1[[#This Row],[Selling Price]]*Table1[[#This Row],[Quantity]]</f>
        <v>105.048</v>
      </c>
      <c r="V3150" s="4">
        <v>0.2</v>
      </c>
      <c r="W3150">
        <v>239</v>
      </c>
      <c r="X3150" t="s">
        <v>36</v>
      </c>
      <c r="Y3150" t="s">
        <v>52</v>
      </c>
      <c r="Z3150" s="2">
        <v>31.45039116873853</v>
      </c>
    </row>
    <row r="3151" spans="1:26" x14ac:dyDescent="0.35">
      <c r="A3151" t="s">
        <v>869</v>
      </c>
      <c r="B3151" t="s">
        <v>870</v>
      </c>
      <c r="C3151" t="s">
        <v>27</v>
      </c>
      <c r="D3151" t="s">
        <v>80</v>
      </c>
      <c r="E3151" t="s">
        <v>162</v>
      </c>
      <c r="F3151" t="s">
        <v>1701</v>
      </c>
      <c r="G3151" t="s">
        <v>1702</v>
      </c>
      <c r="H3151" t="s">
        <v>32</v>
      </c>
      <c r="I3151" t="s">
        <v>4172</v>
      </c>
      <c r="J3151" s="1">
        <v>42322</v>
      </c>
      <c r="K3151" s="1">
        <v>42327</v>
      </c>
      <c r="L3151" t="s">
        <v>60</v>
      </c>
      <c r="M3151">
        <f>Table1[[#This Row],[Ship Date]]-Table1[[#This Row],[Order Date]]</f>
        <v>5</v>
      </c>
      <c r="N3151">
        <v>11</v>
      </c>
      <c r="O3151" t="s">
        <v>35</v>
      </c>
      <c r="P3151" s="3">
        <v>59.9</v>
      </c>
      <c r="Q3151" s="3">
        <v>46.321838594018132</v>
      </c>
      <c r="R3151" s="3">
        <f>(Table1[[#This Row],[Selling Price]]-Table1[[#This Row],[Cost Price]])</f>
        <v>13.578161405981866</v>
      </c>
      <c r="S3151" s="12">
        <f>(Table1[[#This Row],[Profit]]/Table1[[#This Row],[Selling Price]])</f>
        <v>0.22668049091789427</v>
      </c>
      <c r="T3151">
        <v>2</v>
      </c>
      <c r="U3151" s="2">
        <f>Table1[[#This Row],[Selling Price]]*Table1[[#This Row],[Quantity]]</f>
        <v>119.8</v>
      </c>
      <c r="V3151" s="4">
        <v>0</v>
      </c>
      <c r="W3151">
        <v>295</v>
      </c>
      <c r="X3151" t="s">
        <v>36</v>
      </c>
      <c r="Y3151" t="s">
        <v>68</v>
      </c>
      <c r="Z3151" s="2">
        <v>36.337139127895021</v>
      </c>
    </row>
    <row r="3152" spans="1:26" x14ac:dyDescent="0.35">
      <c r="A3152" t="s">
        <v>869</v>
      </c>
      <c r="B3152" t="s">
        <v>870</v>
      </c>
      <c r="C3152" t="s">
        <v>27</v>
      </c>
      <c r="D3152" t="s">
        <v>80</v>
      </c>
      <c r="E3152" t="s">
        <v>162</v>
      </c>
      <c r="F3152" t="s">
        <v>1463</v>
      </c>
      <c r="G3152" t="s">
        <v>1464</v>
      </c>
      <c r="H3152" t="s">
        <v>32</v>
      </c>
      <c r="I3152" t="s">
        <v>4230</v>
      </c>
      <c r="J3152" s="1">
        <v>42811</v>
      </c>
      <c r="K3152" s="1">
        <v>42816</v>
      </c>
      <c r="L3152" t="s">
        <v>34</v>
      </c>
      <c r="M3152">
        <f>Table1[[#This Row],[Ship Date]]-Table1[[#This Row],[Order Date]]</f>
        <v>5</v>
      </c>
      <c r="N3152">
        <v>3</v>
      </c>
      <c r="O3152" t="s">
        <v>106</v>
      </c>
      <c r="P3152" s="3">
        <v>57.06</v>
      </c>
      <c r="Q3152" s="3">
        <v>38.70942877985857</v>
      </c>
      <c r="R3152" s="3">
        <f>(Table1[[#This Row],[Selling Price]]-Table1[[#This Row],[Cost Price]])</f>
        <v>18.350571220141433</v>
      </c>
      <c r="S3152" s="12">
        <f>(Table1[[#This Row],[Profit]]/Table1[[#This Row],[Selling Price]])</f>
        <v>0.32160131826395777</v>
      </c>
      <c r="T3152">
        <v>3</v>
      </c>
      <c r="U3152" s="2">
        <f>Table1[[#This Row],[Selling Price]]*Table1[[#This Row],[Quantity]]</f>
        <v>171.18</v>
      </c>
      <c r="V3152" s="4">
        <v>0</v>
      </c>
      <c r="W3152">
        <v>378</v>
      </c>
      <c r="X3152" t="s">
        <v>36</v>
      </c>
      <c r="Y3152" t="s">
        <v>52</v>
      </c>
      <c r="Z3152" s="2">
        <v>31.499018879958779</v>
      </c>
    </row>
    <row r="3153" spans="1:26" x14ac:dyDescent="0.35">
      <c r="A3153" t="s">
        <v>869</v>
      </c>
      <c r="B3153" t="s">
        <v>870</v>
      </c>
      <c r="C3153" t="s">
        <v>27</v>
      </c>
      <c r="D3153" t="s">
        <v>80</v>
      </c>
      <c r="E3153" t="s">
        <v>618</v>
      </c>
      <c r="F3153" t="s">
        <v>4399</v>
      </c>
      <c r="G3153" t="s">
        <v>4400</v>
      </c>
      <c r="H3153" t="s">
        <v>32</v>
      </c>
      <c r="I3153" t="s">
        <v>4398</v>
      </c>
      <c r="J3153" s="1">
        <v>43052</v>
      </c>
      <c r="K3153" s="1">
        <v>43054</v>
      </c>
      <c r="L3153" t="s">
        <v>199</v>
      </c>
      <c r="M3153">
        <f>Table1[[#This Row],[Ship Date]]-Table1[[#This Row],[Order Date]]</f>
        <v>2</v>
      </c>
      <c r="N3153">
        <v>11</v>
      </c>
      <c r="O3153" t="s">
        <v>35</v>
      </c>
      <c r="P3153" s="3">
        <v>652.995</v>
      </c>
      <c r="Q3153" s="3">
        <v>435.00112986990132</v>
      </c>
      <c r="R3153" s="3">
        <f>(Table1[[#This Row],[Selling Price]]-Table1[[#This Row],[Cost Price]])</f>
        <v>217.99387013009868</v>
      </c>
      <c r="S3153" s="12">
        <f>(Table1[[#This Row],[Profit]]/Table1[[#This Row],[Selling Price]])</f>
        <v>0.33383696679162733</v>
      </c>
      <c r="T3153">
        <v>7</v>
      </c>
      <c r="U3153" s="2">
        <f>Table1[[#This Row],[Selling Price]]*Table1[[#This Row],[Quantity]]</f>
        <v>4570.9650000000001</v>
      </c>
      <c r="V3153" s="4">
        <v>0.7</v>
      </c>
      <c r="W3153">
        <v>157</v>
      </c>
      <c r="X3153" t="s">
        <v>36</v>
      </c>
      <c r="Y3153" t="s">
        <v>68</v>
      </c>
      <c r="Z3153" s="2">
        <v>65.962456082987018</v>
      </c>
    </row>
    <row r="3154" spans="1:26" x14ac:dyDescent="0.35">
      <c r="A3154" t="s">
        <v>869</v>
      </c>
      <c r="B3154" t="s">
        <v>870</v>
      </c>
      <c r="C3154" t="s">
        <v>64</v>
      </c>
      <c r="D3154" t="s">
        <v>80</v>
      </c>
      <c r="E3154" t="s">
        <v>618</v>
      </c>
      <c r="F3154" t="s">
        <v>4475</v>
      </c>
      <c r="G3154" t="s">
        <v>4476</v>
      </c>
      <c r="H3154" t="s">
        <v>32</v>
      </c>
      <c r="I3154" t="s">
        <v>4477</v>
      </c>
      <c r="J3154" s="1">
        <v>41716</v>
      </c>
      <c r="K3154" s="1">
        <v>41721</v>
      </c>
      <c r="L3154" t="s">
        <v>60</v>
      </c>
      <c r="M3154">
        <f>Table1[[#This Row],[Ship Date]]-Table1[[#This Row],[Order Date]]</f>
        <v>5</v>
      </c>
      <c r="N3154">
        <v>3</v>
      </c>
      <c r="O3154" t="s">
        <v>106</v>
      </c>
      <c r="P3154" s="3">
        <v>821.3</v>
      </c>
      <c r="Q3154" s="3">
        <v>681.1258056267103</v>
      </c>
      <c r="R3154" s="3">
        <f>(Table1[[#This Row],[Selling Price]]-Table1[[#This Row],[Cost Price]])</f>
        <v>140.17419437328965</v>
      </c>
      <c r="S3154" s="12">
        <f>(Table1[[#This Row],[Profit]]/Table1[[#This Row],[Selling Price]])</f>
        <v>0.17067355944635293</v>
      </c>
      <c r="T3154">
        <v>4</v>
      </c>
      <c r="U3154" s="2">
        <f>Table1[[#This Row],[Selling Price]]*Table1[[#This Row],[Quantity]]</f>
        <v>3285.2</v>
      </c>
      <c r="V3154" s="4">
        <v>0.5</v>
      </c>
      <c r="W3154">
        <v>251</v>
      </c>
      <c r="X3154" t="s">
        <v>36</v>
      </c>
      <c r="Y3154" t="s">
        <v>36</v>
      </c>
      <c r="Z3154" s="2">
        <v>174.2240398165535</v>
      </c>
    </row>
    <row r="3155" spans="1:26" x14ac:dyDescent="0.35">
      <c r="A3155" t="s">
        <v>869</v>
      </c>
      <c r="B3155" t="s">
        <v>870</v>
      </c>
      <c r="C3155" t="s">
        <v>45</v>
      </c>
      <c r="D3155" t="s">
        <v>80</v>
      </c>
      <c r="E3155" t="s">
        <v>162</v>
      </c>
      <c r="F3155" t="s">
        <v>1937</v>
      </c>
      <c r="G3155" t="s">
        <v>1938</v>
      </c>
      <c r="H3155" t="s">
        <v>32</v>
      </c>
      <c r="I3155" t="s">
        <v>4541</v>
      </c>
      <c r="J3155" s="1">
        <v>42111</v>
      </c>
      <c r="K3155" s="1">
        <v>42115</v>
      </c>
      <c r="L3155" t="s">
        <v>60</v>
      </c>
      <c r="M3155">
        <f>Table1[[#This Row],[Ship Date]]-Table1[[#This Row],[Order Date]]</f>
        <v>4</v>
      </c>
      <c r="N3155">
        <v>4</v>
      </c>
      <c r="O3155" t="s">
        <v>106</v>
      </c>
      <c r="P3155" s="3">
        <v>323.37</v>
      </c>
      <c r="Q3155" s="3">
        <v>233.73667384774541</v>
      </c>
      <c r="R3155" s="3">
        <f>(Table1[[#This Row],[Selling Price]]-Table1[[#This Row],[Cost Price]])</f>
        <v>89.633326152254597</v>
      </c>
      <c r="S3155" s="12">
        <f>(Table1[[#This Row],[Profit]]/Table1[[#This Row],[Selling Price]])</f>
        <v>0.27718503928086896</v>
      </c>
      <c r="T3155">
        <v>3</v>
      </c>
      <c r="U3155" s="2">
        <f>Table1[[#This Row],[Selling Price]]*Table1[[#This Row],[Quantity]]</f>
        <v>970.11</v>
      </c>
      <c r="V3155" s="4">
        <v>0</v>
      </c>
      <c r="W3155">
        <v>184</v>
      </c>
      <c r="X3155" t="s">
        <v>36</v>
      </c>
      <c r="Y3155" t="s">
        <v>36</v>
      </c>
      <c r="Z3155" s="2">
        <v>147.898983314964</v>
      </c>
    </row>
    <row r="3156" spans="1:26" x14ac:dyDescent="0.35">
      <c r="A3156" t="s">
        <v>869</v>
      </c>
      <c r="B3156" t="s">
        <v>870</v>
      </c>
      <c r="C3156" t="s">
        <v>27</v>
      </c>
      <c r="D3156" t="s">
        <v>80</v>
      </c>
      <c r="E3156" t="s">
        <v>162</v>
      </c>
      <c r="F3156" t="s">
        <v>4017</v>
      </c>
      <c r="G3156" t="s">
        <v>4018</v>
      </c>
      <c r="H3156" t="s">
        <v>32</v>
      </c>
      <c r="I3156" t="s">
        <v>4593</v>
      </c>
      <c r="J3156" s="1">
        <v>42324</v>
      </c>
      <c r="K3156" s="1">
        <v>42326</v>
      </c>
      <c r="L3156" t="s">
        <v>34</v>
      </c>
      <c r="M3156">
        <f>Table1[[#This Row],[Ship Date]]-Table1[[#This Row],[Order Date]]</f>
        <v>2</v>
      </c>
      <c r="N3156">
        <v>11</v>
      </c>
      <c r="O3156" t="s">
        <v>35</v>
      </c>
      <c r="P3156" s="3">
        <v>999.96</v>
      </c>
      <c r="Q3156" s="3">
        <v>696.30279619310193</v>
      </c>
      <c r="R3156" s="3">
        <f>(Table1[[#This Row],[Selling Price]]-Table1[[#This Row],[Cost Price]])</f>
        <v>303.65720380689811</v>
      </c>
      <c r="S3156" s="12">
        <f>(Table1[[#This Row],[Profit]]/Table1[[#This Row],[Selling Price]])</f>
        <v>0.30366935058092132</v>
      </c>
      <c r="T3156">
        <v>4</v>
      </c>
      <c r="U3156" s="2">
        <f>Table1[[#This Row],[Selling Price]]*Table1[[#This Row],[Quantity]]</f>
        <v>3999.84</v>
      </c>
      <c r="V3156" s="4">
        <v>0</v>
      </c>
      <c r="W3156">
        <v>373</v>
      </c>
      <c r="X3156" t="s">
        <v>36</v>
      </c>
      <c r="Y3156" t="s">
        <v>36</v>
      </c>
      <c r="Z3156" s="2">
        <v>771.81755677957983</v>
      </c>
    </row>
    <row r="3157" spans="1:26" x14ac:dyDescent="0.35">
      <c r="A3157" t="s">
        <v>869</v>
      </c>
      <c r="B3157" t="s">
        <v>870</v>
      </c>
      <c r="C3157" t="s">
        <v>64</v>
      </c>
      <c r="D3157" t="s">
        <v>80</v>
      </c>
      <c r="E3157" t="s">
        <v>618</v>
      </c>
      <c r="F3157" t="s">
        <v>619</v>
      </c>
      <c r="G3157" t="s">
        <v>620</v>
      </c>
      <c r="H3157" t="s">
        <v>32</v>
      </c>
      <c r="I3157" t="s">
        <v>4773</v>
      </c>
      <c r="J3157" s="1">
        <v>42842</v>
      </c>
      <c r="K3157" s="1">
        <v>42848</v>
      </c>
      <c r="L3157" t="s">
        <v>60</v>
      </c>
      <c r="M3157">
        <f>Table1[[#This Row],[Ship Date]]-Table1[[#This Row],[Order Date]]</f>
        <v>6</v>
      </c>
      <c r="N3157">
        <v>4</v>
      </c>
      <c r="O3157" t="s">
        <v>106</v>
      </c>
      <c r="P3157" s="3">
        <v>2549.9850000000001</v>
      </c>
      <c r="Q3157" s="3">
        <v>2133.9367683071878</v>
      </c>
      <c r="R3157" s="3">
        <f>(Table1[[#This Row],[Selling Price]]-Table1[[#This Row],[Cost Price]])</f>
        <v>416.04823169281235</v>
      </c>
      <c r="S3157" s="12">
        <f>(Table1[[#This Row],[Profit]]/Table1[[#This Row],[Selling Price]])</f>
        <v>0.16315712903911683</v>
      </c>
      <c r="T3157">
        <v>5</v>
      </c>
      <c r="U3157" s="2">
        <f>Table1[[#This Row],[Selling Price]]*Table1[[#This Row],[Quantity]]</f>
        <v>12749.925000000001</v>
      </c>
      <c r="V3157" s="4">
        <v>0.7</v>
      </c>
      <c r="W3157">
        <v>162</v>
      </c>
      <c r="X3157" t="s">
        <v>68</v>
      </c>
      <c r="Y3157" t="s">
        <v>36</v>
      </c>
      <c r="Z3157" s="2">
        <v>2645.9294463840588</v>
      </c>
    </row>
    <row r="3158" spans="1:26" x14ac:dyDescent="0.35">
      <c r="A3158" t="s">
        <v>869</v>
      </c>
      <c r="B3158" t="s">
        <v>870</v>
      </c>
      <c r="C3158" t="s">
        <v>55</v>
      </c>
      <c r="D3158" t="s">
        <v>80</v>
      </c>
      <c r="E3158" t="s">
        <v>81</v>
      </c>
      <c r="F3158" t="s">
        <v>316</v>
      </c>
      <c r="G3158" t="s">
        <v>317</v>
      </c>
      <c r="H3158" t="s">
        <v>32</v>
      </c>
      <c r="I3158" t="s">
        <v>4946</v>
      </c>
      <c r="J3158" s="1">
        <v>42378</v>
      </c>
      <c r="K3158" s="1">
        <v>42384</v>
      </c>
      <c r="L3158" t="s">
        <v>60</v>
      </c>
      <c r="M3158">
        <f>Table1[[#This Row],[Ship Date]]-Table1[[#This Row],[Order Date]]</f>
        <v>6</v>
      </c>
      <c r="N3158">
        <v>1</v>
      </c>
      <c r="O3158" t="s">
        <v>35</v>
      </c>
      <c r="P3158" s="3">
        <v>377.928</v>
      </c>
      <c r="Q3158" s="3">
        <v>315.51092020899631</v>
      </c>
      <c r="R3158" s="3">
        <f>(Table1[[#This Row],[Selling Price]]-Table1[[#This Row],[Cost Price]])</f>
        <v>62.417079791003687</v>
      </c>
      <c r="S3158" s="12">
        <f>(Table1[[#This Row],[Profit]]/Table1[[#This Row],[Selling Price]])</f>
        <v>0.16515600799888785</v>
      </c>
      <c r="T3158">
        <v>9</v>
      </c>
      <c r="U3158" s="2">
        <f>Table1[[#This Row],[Selling Price]]*Table1[[#This Row],[Quantity]]</f>
        <v>3401.3519999999999</v>
      </c>
      <c r="V3158" s="4">
        <v>0.2</v>
      </c>
      <c r="W3158">
        <v>198</v>
      </c>
      <c r="X3158" t="s">
        <v>68</v>
      </c>
      <c r="Y3158" t="s">
        <v>68</v>
      </c>
      <c r="Z3158" s="2">
        <v>102.75687998006801</v>
      </c>
    </row>
    <row r="3159" spans="1:26" x14ac:dyDescent="0.35">
      <c r="A3159" t="s">
        <v>869</v>
      </c>
      <c r="B3159" t="s">
        <v>870</v>
      </c>
      <c r="C3159" t="s">
        <v>55</v>
      </c>
      <c r="D3159" t="s">
        <v>80</v>
      </c>
      <c r="E3159" t="s">
        <v>81</v>
      </c>
      <c r="F3159" t="s">
        <v>2506</v>
      </c>
      <c r="G3159" t="s">
        <v>2507</v>
      </c>
      <c r="H3159" t="s">
        <v>32</v>
      </c>
      <c r="I3159" t="s">
        <v>5021</v>
      </c>
      <c r="J3159" s="1">
        <v>42003</v>
      </c>
      <c r="K3159" s="1">
        <v>42005</v>
      </c>
      <c r="L3159" t="s">
        <v>34</v>
      </c>
      <c r="M3159">
        <f>Table1[[#This Row],[Ship Date]]-Table1[[#This Row],[Order Date]]</f>
        <v>2</v>
      </c>
      <c r="N3159">
        <v>12</v>
      </c>
      <c r="O3159" t="s">
        <v>35</v>
      </c>
      <c r="P3159" s="3">
        <v>328.77600000000001</v>
      </c>
      <c r="Q3159" s="3">
        <v>234.89402491520551</v>
      </c>
      <c r="R3159" s="3">
        <f>(Table1[[#This Row],[Selling Price]]-Table1[[#This Row],[Cost Price]])</f>
        <v>93.881975084794504</v>
      </c>
      <c r="S3159" s="12">
        <f>(Table1[[#This Row],[Profit]]/Table1[[#This Row],[Selling Price]])</f>
        <v>0.28554996436721203</v>
      </c>
      <c r="T3159">
        <v>3</v>
      </c>
      <c r="U3159" s="2">
        <f>Table1[[#This Row],[Selling Price]]*Table1[[#This Row],[Quantity]]</f>
        <v>986.32799999999997</v>
      </c>
      <c r="V3159" s="4">
        <v>0.2</v>
      </c>
      <c r="W3159">
        <v>196</v>
      </c>
      <c r="X3159" t="s">
        <v>36</v>
      </c>
      <c r="Y3159" t="s">
        <v>68</v>
      </c>
      <c r="Z3159" s="2">
        <v>124.9827086226997</v>
      </c>
    </row>
    <row r="3160" spans="1:26" x14ac:dyDescent="0.35">
      <c r="A3160" t="s">
        <v>869</v>
      </c>
      <c r="B3160" t="s">
        <v>870</v>
      </c>
      <c r="C3160" t="s">
        <v>64</v>
      </c>
      <c r="D3160" t="s">
        <v>80</v>
      </c>
      <c r="E3160" t="s">
        <v>162</v>
      </c>
      <c r="F3160" t="s">
        <v>1785</v>
      </c>
      <c r="G3160" t="s">
        <v>1786</v>
      </c>
      <c r="H3160" t="s">
        <v>32</v>
      </c>
      <c r="I3160" t="s">
        <v>5141</v>
      </c>
      <c r="J3160" s="1">
        <v>43051</v>
      </c>
      <c r="K3160" s="1">
        <v>43056</v>
      </c>
      <c r="L3160" t="s">
        <v>60</v>
      </c>
      <c r="M3160">
        <f>Table1[[#This Row],[Ship Date]]-Table1[[#This Row],[Order Date]]</f>
        <v>5</v>
      </c>
      <c r="N3160">
        <v>11</v>
      </c>
      <c r="O3160" t="s">
        <v>35</v>
      </c>
      <c r="P3160" s="3">
        <v>18.544</v>
      </c>
      <c r="Q3160" s="3">
        <v>13.33930974348635</v>
      </c>
      <c r="R3160" s="3">
        <f>(Table1[[#This Row],[Selling Price]]-Table1[[#This Row],[Cost Price]])</f>
        <v>5.2046902565136506</v>
      </c>
      <c r="S3160" s="12">
        <f>(Table1[[#This Row],[Profit]]/Table1[[#This Row],[Selling Price]])</f>
        <v>0.28066707595522272</v>
      </c>
      <c r="T3160">
        <v>2</v>
      </c>
      <c r="U3160" s="2">
        <f>Table1[[#This Row],[Selling Price]]*Table1[[#This Row],[Quantity]]</f>
        <v>37.088000000000001</v>
      </c>
      <c r="V3160" s="4">
        <v>0.2</v>
      </c>
      <c r="W3160">
        <v>218</v>
      </c>
      <c r="X3160" t="s">
        <v>36</v>
      </c>
      <c r="Y3160" t="s">
        <v>52</v>
      </c>
      <c r="Z3160" s="2">
        <v>10.872383731270711</v>
      </c>
    </row>
    <row r="3161" spans="1:26" x14ac:dyDescent="0.35">
      <c r="A3161" t="s">
        <v>869</v>
      </c>
      <c r="B3161" t="s">
        <v>870</v>
      </c>
      <c r="C3161" t="s">
        <v>45</v>
      </c>
      <c r="D3161" t="s">
        <v>80</v>
      </c>
      <c r="E3161" t="s">
        <v>81</v>
      </c>
      <c r="F3161" t="s">
        <v>251</v>
      </c>
      <c r="G3161" t="s">
        <v>252</v>
      </c>
      <c r="H3161" t="s">
        <v>32</v>
      </c>
      <c r="I3161" t="s">
        <v>5342</v>
      </c>
      <c r="J3161" s="1">
        <v>42713</v>
      </c>
      <c r="K3161" s="1">
        <v>42717</v>
      </c>
      <c r="L3161" t="s">
        <v>60</v>
      </c>
      <c r="M3161">
        <f>Table1[[#This Row],[Ship Date]]-Table1[[#This Row],[Order Date]]</f>
        <v>4</v>
      </c>
      <c r="N3161">
        <v>12</v>
      </c>
      <c r="O3161" t="s">
        <v>35</v>
      </c>
      <c r="P3161" s="3">
        <v>10.9</v>
      </c>
      <c r="Q3161" s="3">
        <v>7.5922044556875079</v>
      </c>
      <c r="R3161" s="3">
        <f>(Table1[[#This Row],[Selling Price]]-Table1[[#This Row],[Cost Price]])</f>
        <v>3.3077955443124925</v>
      </c>
      <c r="S3161" s="12">
        <f>(Table1[[#This Row],[Profit]]/Table1[[#This Row],[Selling Price]])</f>
        <v>0.30346748112958644</v>
      </c>
      <c r="T3161">
        <v>1</v>
      </c>
      <c r="U3161" s="2">
        <f>Table1[[#This Row],[Selling Price]]*Table1[[#This Row],[Quantity]]</f>
        <v>10.9</v>
      </c>
      <c r="V3161" s="4">
        <v>0</v>
      </c>
      <c r="W3161">
        <v>242</v>
      </c>
      <c r="X3161" t="s">
        <v>36</v>
      </c>
      <c r="Y3161" t="s">
        <v>52</v>
      </c>
      <c r="Z3161" s="2">
        <v>13.027991841744891</v>
      </c>
    </row>
    <row r="3162" spans="1:26" x14ac:dyDescent="0.35">
      <c r="A3162" t="s">
        <v>869</v>
      </c>
      <c r="B3162" t="s">
        <v>870</v>
      </c>
      <c r="C3162" t="s">
        <v>27</v>
      </c>
      <c r="D3162" t="s">
        <v>80</v>
      </c>
      <c r="E3162" t="s">
        <v>162</v>
      </c>
      <c r="F3162" t="s">
        <v>5364</v>
      </c>
      <c r="G3162" t="s">
        <v>5365</v>
      </c>
      <c r="H3162" t="s">
        <v>32</v>
      </c>
      <c r="I3162" t="s">
        <v>5363</v>
      </c>
      <c r="J3162" s="1">
        <v>41740</v>
      </c>
      <c r="K3162" s="1">
        <v>41742</v>
      </c>
      <c r="L3162" t="s">
        <v>34</v>
      </c>
      <c r="M3162">
        <f>Table1[[#This Row],[Ship Date]]-Table1[[#This Row],[Order Date]]</f>
        <v>2</v>
      </c>
      <c r="N3162">
        <v>4</v>
      </c>
      <c r="O3162" t="s">
        <v>106</v>
      </c>
      <c r="P3162" s="3">
        <v>335.94400000000002</v>
      </c>
      <c r="Q3162" s="3">
        <v>279.68928232778279</v>
      </c>
      <c r="R3162" s="3">
        <f>(Table1[[#This Row],[Selling Price]]-Table1[[#This Row],[Cost Price]])</f>
        <v>56.254717672217225</v>
      </c>
      <c r="S3162" s="12">
        <f>(Table1[[#This Row],[Profit]]/Table1[[#This Row],[Selling Price]])</f>
        <v>0.16745266375412932</v>
      </c>
      <c r="T3162">
        <v>7</v>
      </c>
      <c r="U3162" s="2">
        <f>Table1[[#This Row],[Selling Price]]*Table1[[#This Row],[Quantity]]</f>
        <v>2351.6080000000002</v>
      </c>
      <c r="V3162" s="4">
        <v>0.2</v>
      </c>
      <c r="W3162">
        <v>111</v>
      </c>
      <c r="X3162" t="s">
        <v>36</v>
      </c>
      <c r="Y3162" t="s">
        <v>36</v>
      </c>
      <c r="Z3162" s="2">
        <v>132.15966285267729</v>
      </c>
    </row>
    <row r="3163" spans="1:26" x14ac:dyDescent="0.35">
      <c r="A3163" t="s">
        <v>869</v>
      </c>
      <c r="B3163" t="s">
        <v>870</v>
      </c>
      <c r="C3163" t="s">
        <v>39</v>
      </c>
      <c r="D3163" t="s">
        <v>80</v>
      </c>
      <c r="E3163" t="s">
        <v>81</v>
      </c>
      <c r="F3163" t="s">
        <v>5435</v>
      </c>
      <c r="G3163" t="s">
        <v>5436</v>
      </c>
      <c r="H3163" t="s">
        <v>32</v>
      </c>
      <c r="I3163" t="s">
        <v>5434</v>
      </c>
      <c r="J3163" s="1">
        <v>42783</v>
      </c>
      <c r="K3163" s="1">
        <v>42788</v>
      </c>
      <c r="L3163" t="s">
        <v>60</v>
      </c>
      <c r="M3163">
        <f>Table1[[#This Row],[Ship Date]]-Table1[[#This Row],[Order Date]]</f>
        <v>5</v>
      </c>
      <c r="N3163">
        <v>2</v>
      </c>
      <c r="O3163" t="s">
        <v>106</v>
      </c>
      <c r="P3163" s="3">
        <v>124.792</v>
      </c>
      <c r="Q3163" s="3">
        <v>90.717225871721084</v>
      </c>
      <c r="R3163" s="3">
        <f>(Table1[[#This Row],[Selling Price]]-Table1[[#This Row],[Cost Price]])</f>
        <v>34.074774128278918</v>
      </c>
      <c r="S3163" s="12">
        <f>(Table1[[#This Row],[Profit]]/Table1[[#This Row],[Selling Price]])</f>
        <v>0.27305255247354732</v>
      </c>
      <c r="T3163">
        <v>1</v>
      </c>
      <c r="U3163" s="2">
        <f>Table1[[#This Row],[Selling Price]]*Table1[[#This Row],[Quantity]]</f>
        <v>124.792</v>
      </c>
      <c r="V3163" s="4">
        <v>0.2</v>
      </c>
      <c r="W3163">
        <v>454</v>
      </c>
      <c r="X3163" t="s">
        <v>36</v>
      </c>
      <c r="Y3163" t="s">
        <v>36</v>
      </c>
      <c r="Z3163" s="2">
        <v>324.71907925672201</v>
      </c>
    </row>
    <row r="3164" spans="1:26" x14ac:dyDescent="0.35">
      <c r="A3164" t="s">
        <v>869</v>
      </c>
      <c r="B3164" t="s">
        <v>870</v>
      </c>
      <c r="C3164" t="s">
        <v>55</v>
      </c>
      <c r="D3164" t="s">
        <v>80</v>
      </c>
      <c r="E3164" t="s">
        <v>81</v>
      </c>
      <c r="F3164" t="s">
        <v>2173</v>
      </c>
      <c r="G3164" t="s">
        <v>2174</v>
      </c>
      <c r="H3164" t="s">
        <v>32</v>
      </c>
      <c r="I3164" t="s">
        <v>5449</v>
      </c>
      <c r="J3164" s="1">
        <v>42618</v>
      </c>
      <c r="K3164" s="1">
        <v>42620</v>
      </c>
      <c r="L3164" t="s">
        <v>34</v>
      </c>
      <c r="M3164">
        <f>Table1[[#This Row],[Ship Date]]-Table1[[#This Row],[Order Date]]</f>
        <v>2</v>
      </c>
      <c r="N3164">
        <v>9</v>
      </c>
      <c r="O3164" t="s">
        <v>61</v>
      </c>
      <c r="P3164" s="3">
        <v>108.78400000000001</v>
      </c>
      <c r="Q3164" s="3">
        <v>87.372634252736958</v>
      </c>
      <c r="R3164" s="3">
        <f>(Table1[[#This Row],[Selling Price]]-Table1[[#This Row],[Cost Price]])</f>
        <v>21.411365747263048</v>
      </c>
      <c r="S3164" s="12">
        <f>(Table1[[#This Row],[Profit]]/Table1[[#This Row],[Selling Price]])</f>
        <v>0.19682458585143997</v>
      </c>
      <c r="T3164">
        <v>2</v>
      </c>
      <c r="U3164" s="2">
        <f>Table1[[#This Row],[Selling Price]]*Table1[[#This Row],[Quantity]]</f>
        <v>217.56800000000001</v>
      </c>
      <c r="V3164" s="4">
        <v>0.2</v>
      </c>
      <c r="W3164">
        <v>269</v>
      </c>
      <c r="X3164" t="s">
        <v>36</v>
      </c>
      <c r="Y3164" t="s">
        <v>36</v>
      </c>
      <c r="Z3164" s="2">
        <v>191.34082050623701</v>
      </c>
    </row>
    <row r="3165" spans="1:26" x14ac:dyDescent="0.35">
      <c r="A3165" t="s">
        <v>869</v>
      </c>
      <c r="B3165" t="s">
        <v>870</v>
      </c>
      <c r="C3165" t="s">
        <v>39</v>
      </c>
      <c r="D3165" t="s">
        <v>80</v>
      </c>
      <c r="E3165" t="s">
        <v>81</v>
      </c>
      <c r="F3165" t="s">
        <v>3952</v>
      </c>
      <c r="G3165" t="s">
        <v>3953</v>
      </c>
      <c r="H3165" t="s">
        <v>32</v>
      </c>
      <c r="I3165" t="s">
        <v>5773</v>
      </c>
      <c r="J3165" s="1">
        <v>41947</v>
      </c>
      <c r="K3165" s="1">
        <v>41954</v>
      </c>
      <c r="L3165" t="s">
        <v>60</v>
      </c>
      <c r="M3165">
        <f>Table1[[#This Row],[Ship Date]]-Table1[[#This Row],[Order Date]]</f>
        <v>7</v>
      </c>
      <c r="N3165">
        <v>11</v>
      </c>
      <c r="O3165" t="s">
        <v>35</v>
      </c>
      <c r="P3165" s="3">
        <v>666.34400000000005</v>
      </c>
      <c r="Q3165" s="3">
        <v>531.39559458113263</v>
      </c>
      <c r="R3165" s="3">
        <f>(Table1[[#This Row],[Selling Price]]-Table1[[#This Row],[Cost Price]])</f>
        <v>134.94840541886742</v>
      </c>
      <c r="S3165" s="12">
        <f>(Table1[[#This Row],[Profit]]/Table1[[#This Row],[Selling Price]])</f>
        <v>0.20252062811230748</v>
      </c>
      <c r="T3165">
        <v>7</v>
      </c>
      <c r="U3165" s="2">
        <f>Table1[[#This Row],[Selling Price]]*Table1[[#This Row],[Quantity]]</f>
        <v>4664.4080000000004</v>
      </c>
      <c r="V3165" s="4">
        <v>0.2</v>
      </c>
      <c r="W3165">
        <v>212</v>
      </c>
      <c r="X3165" t="s">
        <v>68</v>
      </c>
      <c r="Y3165" t="s">
        <v>36</v>
      </c>
      <c r="Z3165" s="2">
        <v>330.32675575960639</v>
      </c>
    </row>
    <row r="3166" spans="1:26" x14ac:dyDescent="0.35">
      <c r="A3166" t="s">
        <v>869</v>
      </c>
      <c r="B3166" t="s">
        <v>870</v>
      </c>
      <c r="C3166" t="s">
        <v>39</v>
      </c>
      <c r="D3166" t="s">
        <v>80</v>
      </c>
      <c r="E3166" t="s">
        <v>162</v>
      </c>
      <c r="F3166" t="s">
        <v>4304</v>
      </c>
      <c r="G3166" t="s">
        <v>4305</v>
      </c>
      <c r="H3166" t="s">
        <v>32</v>
      </c>
      <c r="I3166" t="s">
        <v>6242</v>
      </c>
      <c r="J3166" s="1">
        <v>41759</v>
      </c>
      <c r="K3166" s="1">
        <v>41761</v>
      </c>
      <c r="L3166" t="s">
        <v>34</v>
      </c>
      <c r="M3166">
        <f>Table1[[#This Row],[Ship Date]]-Table1[[#This Row],[Order Date]]</f>
        <v>2</v>
      </c>
      <c r="N3166">
        <v>4</v>
      </c>
      <c r="O3166" t="s">
        <v>106</v>
      </c>
      <c r="P3166" s="3">
        <v>47.79</v>
      </c>
      <c r="Q3166" s="3">
        <v>40.08783420784885</v>
      </c>
      <c r="R3166" s="3">
        <f>(Table1[[#This Row],[Selling Price]]-Table1[[#This Row],[Cost Price]])</f>
        <v>7.702165792151149</v>
      </c>
      <c r="S3166" s="12">
        <f>(Table1[[#This Row],[Profit]]/Table1[[#This Row],[Selling Price]])</f>
        <v>0.16116689249113098</v>
      </c>
      <c r="T3166">
        <v>3</v>
      </c>
      <c r="U3166" s="2">
        <f>Table1[[#This Row],[Selling Price]]*Table1[[#This Row],[Quantity]]</f>
        <v>143.37</v>
      </c>
      <c r="V3166" s="4">
        <v>0</v>
      </c>
      <c r="W3166">
        <v>198</v>
      </c>
      <c r="X3166" t="s">
        <v>36</v>
      </c>
      <c r="Y3166" t="s">
        <v>68</v>
      </c>
      <c r="Z3166" s="2">
        <v>62.006648095184119</v>
      </c>
    </row>
    <row r="3167" spans="1:26" x14ac:dyDescent="0.35">
      <c r="A3167" t="s">
        <v>869</v>
      </c>
      <c r="B3167" t="s">
        <v>870</v>
      </c>
      <c r="C3167" t="s">
        <v>64</v>
      </c>
      <c r="D3167" t="s">
        <v>80</v>
      </c>
      <c r="E3167" t="s">
        <v>162</v>
      </c>
      <c r="F3167" t="s">
        <v>2369</v>
      </c>
      <c r="G3167" t="s">
        <v>2370</v>
      </c>
      <c r="H3167" t="s">
        <v>32</v>
      </c>
      <c r="I3167" t="s">
        <v>6275</v>
      </c>
      <c r="J3167" s="1">
        <v>42007</v>
      </c>
      <c r="K3167" s="1">
        <v>42012</v>
      </c>
      <c r="L3167" t="s">
        <v>34</v>
      </c>
      <c r="M3167">
        <f>Table1[[#This Row],[Ship Date]]-Table1[[#This Row],[Order Date]]</f>
        <v>5</v>
      </c>
      <c r="N3167">
        <v>1</v>
      </c>
      <c r="O3167" t="s">
        <v>35</v>
      </c>
      <c r="P3167" s="3">
        <v>398.4</v>
      </c>
      <c r="Q3167" s="3">
        <v>304.34795952351328</v>
      </c>
      <c r="R3167" s="3">
        <f>(Table1[[#This Row],[Selling Price]]-Table1[[#This Row],[Cost Price]])</f>
        <v>94.052040476486695</v>
      </c>
      <c r="S3167" s="12">
        <f>(Table1[[#This Row],[Profit]]/Table1[[#This Row],[Selling Price]])</f>
        <v>0.23607439878636219</v>
      </c>
      <c r="T3167">
        <v>5</v>
      </c>
      <c r="U3167" s="2">
        <f>Table1[[#This Row],[Selling Price]]*Table1[[#This Row],[Quantity]]</f>
        <v>1992</v>
      </c>
      <c r="V3167" s="4">
        <v>0.2</v>
      </c>
      <c r="W3167">
        <v>280</v>
      </c>
      <c r="X3167" t="s">
        <v>36</v>
      </c>
      <c r="Y3167" t="s">
        <v>36</v>
      </c>
      <c r="Z3167" s="2">
        <v>263.29086212779958</v>
      </c>
    </row>
    <row r="3168" spans="1:26" x14ac:dyDescent="0.35">
      <c r="A3168" t="s">
        <v>869</v>
      </c>
      <c r="B3168" t="s">
        <v>870</v>
      </c>
      <c r="C3168" t="s">
        <v>55</v>
      </c>
      <c r="D3168" t="s">
        <v>80</v>
      </c>
      <c r="E3168" t="s">
        <v>162</v>
      </c>
      <c r="F3168" t="s">
        <v>878</v>
      </c>
      <c r="G3168" t="s">
        <v>879</v>
      </c>
      <c r="H3168" t="s">
        <v>32</v>
      </c>
      <c r="I3168" t="s">
        <v>6411</v>
      </c>
      <c r="J3168" s="1">
        <v>43083</v>
      </c>
      <c r="K3168" s="1">
        <v>43089</v>
      </c>
      <c r="L3168" t="s">
        <v>60</v>
      </c>
      <c r="M3168">
        <f>Table1[[#This Row],[Ship Date]]-Table1[[#This Row],[Order Date]]</f>
        <v>6</v>
      </c>
      <c r="N3168">
        <v>12</v>
      </c>
      <c r="O3168" t="s">
        <v>35</v>
      </c>
      <c r="P3168" s="3">
        <v>159.80000000000001</v>
      </c>
      <c r="Q3168" s="3">
        <v>110.47343966619439</v>
      </c>
      <c r="R3168" s="3">
        <f>(Table1[[#This Row],[Selling Price]]-Table1[[#This Row],[Cost Price]])</f>
        <v>49.326560333805617</v>
      </c>
      <c r="S3168" s="12">
        <f>(Table1[[#This Row],[Profit]]/Table1[[#This Row],[Selling Price]])</f>
        <v>0.30867684814646817</v>
      </c>
      <c r="T3168">
        <v>4</v>
      </c>
      <c r="U3168" s="2">
        <f>Table1[[#This Row],[Selling Price]]*Table1[[#This Row],[Quantity]]</f>
        <v>639.20000000000005</v>
      </c>
      <c r="V3168" s="4">
        <v>0</v>
      </c>
      <c r="W3168">
        <v>280</v>
      </c>
      <c r="X3168" t="s">
        <v>68</v>
      </c>
      <c r="Y3168" t="s">
        <v>68</v>
      </c>
      <c r="Z3168" s="2">
        <v>66.641900908262414</v>
      </c>
    </row>
    <row r="3169" spans="1:26" x14ac:dyDescent="0.35">
      <c r="A3169" t="s">
        <v>869</v>
      </c>
      <c r="B3169" t="s">
        <v>870</v>
      </c>
      <c r="C3169" t="s">
        <v>64</v>
      </c>
      <c r="D3169" t="s">
        <v>80</v>
      </c>
      <c r="E3169" t="s">
        <v>81</v>
      </c>
      <c r="F3169" t="s">
        <v>6433</v>
      </c>
      <c r="G3169" t="s">
        <v>6434</v>
      </c>
      <c r="H3169" t="s">
        <v>32</v>
      </c>
      <c r="I3169" t="s">
        <v>6432</v>
      </c>
      <c r="J3169" s="1">
        <v>42421</v>
      </c>
      <c r="K3169" s="1">
        <v>42426</v>
      </c>
      <c r="L3169" t="s">
        <v>60</v>
      </c>
      <c r="M3169">
        <f>Table1[[#This Row],[Ship Date]]-Table1[[#This Row],[Order Date]]</f>
        <v>5</v>
      </c>
      <c r="N3169">
        <v>2</v>
      </c>
      <c r="O3169" t="s">
        <v>106</v>
      </c>
      <c r="P3169" s="3">
        <v>39.979999999999997</v>
      </c>
      <c r="Q3169" s="3">
        <v>31.368596026175549</v>
      </c>
      <c r="R3169" s="3">
        <f>(Table1[[#This Row],[Selling Price]]-Table1[[#This Row],[Cost Price]])</f>
        <v>8.6114039738244479</v>
      </c>
      <c r="S3169" s="12">
        <f>(Table1[[#This Row],[Profit]]/Table1[[#This Row],[Selling Price]])</f>
        <v>0.21539279574348297</v>
      </c>
      <c r="T3169">
        <v>2</v>
      </c>
      <c r="U3169" s="2">
        <f>Table1[[#This Row],[Selling Price]]*Table1[[#This Row],[Quantity]]</f>
        <v>79.959999999999994</v>
      </c>
      <c r="V3169" s="4">
        <v>0</v>
      </c>
      <c r="W3169">
        <v>422</v>
      </c>
      <c r="X3169" t="s">
        <v>36</v>
      </c>
      <c r="Y3169" t="s">
        <v>68</v>
      </c>
      <c r="Z3169" s="2">
        <v>44.014330448161992</v>
      </c>
    </row>
    <row r="3170" spans="1:26" x14ac:dyDescent="0.35">
      <c r="A3170" t="s">
        <v>869</v>
      </c>
      <c r="B3170" t="s">
        <v>870</v>
      </c>
      <c r="C3170" t="s">
        <v>55</v>
      </c>
      <c r="D3170" t="s">
        <v>80</v>
      </c>
      <c r="E3170" t="s">
        <v>81</v>
      </c>
      <c r="F3170" t="s">
        <v>3650</v>
      </c>
      <c r="G3170" t="s">
        <v>3651</v>
      </c>
      <c r="H3170" t="s">
        <v>32</v>
      </c>
      <c r="I3170" t="s">
        <v>6608</v>
      </c>
      <c r="J3170" s="1">
        <v>41978</v>
      </c>
      <c r="K3170" s="1">
        <v>41982</v>
      </c>
      <c r="L3170" t="s">
        <v>60</v>
      </c>
      <c r="M3170">
        <f>Table1[[#This Row],[Ship Date]]-Table1[[#This Row],[Order Date]]</f>
        <v>4</v>
      </c>
      <c r="N3170">
        <v>12</v>
      </c>
      <c r="O3170" t="s">
        <v>35</v>
      </c>
      <c r="P3170" s="3">
        <v>179.94</v>
      </c>
      <c r="Q3170" s="3">
        <v>124.57520247074579</v>
      </c>
      <c r="R3170" s="3">
        <f>(Table1[[#This Row],[Selling Price]]-Table1[[#This Row],[Cost Price]])</f>
        <v>55.364797529254204</v>
      </c>
      <c r="S3170" s="12">
        <f>(Table1[[#This Row],[Profit]]/Table1[[#This Row],[Selling Price]])</f>
        <v>0.3076847700858853</v>
      </c>
      <c r="T3170">
        <v>2</v>
      </c>
      <c r="U3170" s="2">
        <f>Table1[[#This Row],[Selling Price]]*Table1[[#This Row],[Quantity]]</f>
        <v>359.88</v>
      </c>
      <c r="V3170" s="4">
        <v>0.4</v>
      </c>
      <c r="W3170">
        <v>254</v>
      </c>
      <c r="X3170" t="s">
        <v>36</v>
      </c>
      <c r="Y3170" t="s">
        <v>68</v>
      </c>
      <c r="Z3170" s="2">
        <v>98.557196997479579</v>
      </c>
    </row>
    <row r="3171" spans="1:26" x14ac:dyDescent="0.35">
      <c r="A3171" t="s">
        <v>869</v>
      </c>
      <c r="B3171" t="s">
        <v>870</v>
      </c>
      <c r="C3171" t="s">
        <v>64</v>
      </c>
      <c r="D3171" t="s">
        <v>80</v>
      </c>
      <c r="E3171" t="s">
        <v>162</v>
      </c>
      <c r="F3171" t="s">
        <v>2350</v>
      </c>
      <c r="G3171" t="s">
        <v>2351</v>
      </c>
      <c r="H3171" t="s">
        <v>32</v>
      </c>
      <c r="I3171" t="s">
        <v>6831</v>
      </c>
      <c r="J3171" s="1">
        <v>42923</v>
      </c>
      <c r="K3171" s="1">
        <v>42925</v>
      </c>
      <c r="L3171" t="s">
        <v>199</v>
      </c>
      <c r="M3171">
        <f>Table1[[#This Row],[Ship Date]]-Table1[[#This Row],[Order Date]]</f>
        <v>2</v>
      </c>
      <c r="N3171">
        <v>7</v>
      </c>
      <c r="O3171" t="s">
        <v>51</v>
      </c>
      <c r="P3171" s="3">
        <v>527.91999999999996</v>
      </c>
      <c r="Q3171" s="3">
        <v>405.87488447005938</v>
      </c>
      <c r="R3171" s="3">
        <f>(Table1[[#This Row],[Selling Price]]-Table1[[#This Row],[Cost Price]])</f>
        <v>122.04511552994057</v>
      </c>
      <c r="S3171" s="12">
        <f>(Table1[[#This Row],[Profit]]/Table1[[#This Row],[Selling Price]])</f>
        <v>0.23118107957633843</v>
      </c>
      <c r="T3171">
        <v>2</v>
      </c>
      <c r="U3171" s="2">
        <f>Table1[[#This Row],[Selling Price]]*Table1[[#This Row],[Quantity]]</f>
        <v>1055.8399999999999</v>
      </c>
      <c r="V3171" s="4">
        <v>0.2</v>
      </c>
      <c r="W3171">
        <v>446</v>
      </c>
      <c r="X3171" t="s">
        <v>36</v>
      </c>
      <c r="Y3171" t="s">
        <v>36</v>
      </c>
      <c r="Z3171" s="2">
        <v>690.14870301342376</v>
      </c>
    </row>
    <row r="3172" spans="1:26" x14ac:dyDescent="0.35">
      <c r="A3172" t="s">
        <v>869</v>
      </c>
      <c r="B3172" t="s">
        <v>870</v>
      </c>
      <c r="C3172" t="s">
        <v>64</v>
      </c>
      <c r="D3172" t="s">
        <v>80</v>
      </c>
      <c r="E3172" t="s">
        <v>162</v>
      </c>
      <c r="F3172" t="s">
        <v>6078</v>
      </c>
      <c r="G3172" t="s">
        <v>6079</v>
      </c>
      <c r="H3172" t="s">
        <v>32</v>
      </c>
      <c r="I3172" t="s">
        <v>7006</v>
      </c>
      <c r="J3172" s="1">
        <v>42328</v>
      </c>
      <c r="K3172" s="1">
        <v>42333</v>
      </c>
      <c r="L3172" t="s">
        <v>60</v>
      </c>
      <c r="M3172">
        <f>Table1[[#This Row],[Ship Date]]-Table1[[#This Row],[Order Date]]</f>
        <v>5</v>
      </c>
      <c r="N3172">
        <v>11</v>
      </c>
      <c r="O3172" t="s">
        <v>35</v>
      </c>
      <c r="P3172" s="3">
        <v>13.98</v>
      </c>
      <c r="Q3172" s="3">
        <v>11.841223436318201</v>
      </c>
      <c r="R3172" s="3">
        <f>(Table1[[#This Row],[Selling Price]]-Table1[[#This Row],[Cost Price]])</f>
        <v>2.1387765636817999</v>
      </c>
      <c r="S3172" s="12">
        <f>(Table1[[#This Row],[Profit]]/Table1[[#This Row],[Selling Price]])</f>
        <v>0.15298830927623747</v>
      </c>
      <c r="T3172">
        <v>2</v>
      </c>
      <c r="U3172" s="2">
        <f>Table1[[#This Row],[Selling Price]]*Table1[[#This Row],[Quantity]]</f>
        <v>27.96</v>
      </c>
      <c r="V3172" s="4">
        <v>0</v>
      </c>
      <c r="W3172">
        <v>383</v>
      </c>
      <c r="X3172" t="s">
        <v>36</v>
      </c>
      <c r="Y3172" t="s">
        <v>52</v>
      </c>
      <c r="Z3172" s="2">
        <v>3.9044015162377952</v>
      </c>
    </row>
    <row r="3173" spans="1:26" x14ac:dyDescent="0.35">
      <c r="A3173" t="s">
        <v>869</v>
      </c>
      <c r="B3173" t="s">
        <v>870</v>
      </c>
      <c r="C3173" t="s">
        <v>55</v>
      </c>
      <c r="D3173" t="s">
        <v>80</v>
      </c>
      <c r="E3173" t="s">
        <v>81</v>
      </c>
      <c r="F3173" t="s">
        <v>5248</v>
      </c>
      <c r="G3173" t="s">
        <v>5249</v>
      </c>
      <c r="H3173" t="s">
        <v>32</v>
      </c>
      <c r="I3173" t="s">
        <v>7055</v>
      </c>
      <c r="J3173" s="1">
        <v>43064</v>
      </c>
      <c r="K3173" s="1">
        <v>43068</v>
      </c>
      <c r="L3173" t="s">
        <v>34</v>
      </c>
      <c r="M3173">
        <f>Table1[[#This Row],[Ship Date]]-Table1[[#This Row],[Order Date]]</f>
        <v>4</v>
      </c>
      <c r="N3173">
        <v>11</v>
      </c>
      <c r="O3173" t="s">
        <v>35</v>
      </c>
      <c r="P3173" s="3">
        <v>39.96</v>
      </c>
      <c r="Q3173" s="3">
        <v>27.752793518342109</v>
      </c>
      <c r="R3173" s="3">
        <f>(Table1[[#This Row],[Selling Price]]-Table1[[#This Row],[Cost Price]])</f>
        <v>12.207206481657892</v>
      </c>
      <c r="S3173" s="12">
        <f>(Table1[[#This Row],[Profit]]/Table1[[#This Row],[Selling Price]])</f>
        <v>0.30548564768913644</v>
      </c>
      <c r="T3173">
        <v>5</v>
      </c>
      <c r="U3173" s="2">
        <f>Table1[[#This Row],[Selling Price]]*Table1[[#This Row],[Quantity]]</f>
        <v>199.8</v>
      </c>
      <c r="V3173" s="4">
        <v>0.2</v>
      </c>
      <c r="W3173">
        <v>252</v>
      </c>
      <c r="X3173" t="s">
        <v>36</v>
      </c>
      <c r="Y3173" t="s">
        <v>52</v>
      </c>
      <c r="Z3173" s="2">
        <v>28.255986976214441</v>
      </c>
    </row>
    <row r="3174" spans="1:26" x14ac:dyDescent="0.35">
      <c r="A3174" t="s">
        <v>869</v>
      </c>
      <c r="B3174" t="s">
        <v>870</v>
      </c>
      <c r="C3174" t="s">
        <v>27</v>
      </c>
      <c r="D3174" t="s">
        <v>80</v>
      </c>
      <c r="E3174" t="s">
        <v>81</v>
      </c>
      <c r="F3174" t="s">
        <v>4968</v>
      </c>
      <c r="G3174" t="s">
        <v>4969</v>
      </c>
      <c r="H3174" t="s">
        <v>32</v>
      </c>
      <c r="I3174" t="s">
        <v>7064</v>
      </c>
      <c r="J3174" s="1">
        <v>43013</v>
      </c>
      <c r="K3174" s="1">
        <v>43017</v>
      </c>
      <c r="L3174" t="s">
        <v>60</v>
      </c>
      <c r="M3174">
        <f>Table1[[#This Row],[Ship Date]]-Table1[[#This Row],[Order Date]]</f>
        <v>4</v>
      </c>
      <c r="N3174">
        <v>10</v>
      </c>
      <c r="O3174" t="s">
        <v>61</v>
      </c>
      <c r="P3174" s="3">
        <v>87.8</v>
      </c>
      <c r="Q3174" s="3">
        <v>60.972007581255859</v>
      </c>
      <c r="R3174" s="3">
        <f>(Table1[[#This Row],[Selling Price]]-Table1[[#This Row],[Cost Price]])</f>
        <v>26.827992418744138</v>
      </c>
      <c r="S3174" s="12">
        <f>(Table1[[#This Row],[Profit]]/Table1[[#This Row],[Selling Price]])</f>
        <v>0.30555800021348678</v>
      </c>
      <c r="T3174">
        <v>4</v>
      </c>
      <c r="U3174" s="2">
        <f>Table1[[#This Row],[Selling Price]]*Table1[[#This Row],[Quantity]]</f>
        <v>351.2</v>
      </c>
      <c r="V3174" s="4">
        <v>0</v>
      </c>
      <c r="W3174">
        <v>435</v>
      </c>
      <c r="X3174" t="s">
        <v>36</v>
      </c>
      <c r="Y3174" t="s">
        <v>52</v>
      </c>
      <c r="Z3174" s="2">
        <v>30.414812180909479</v>
      </c>
    </row>
    <row r="3175" spans="1:26" x14ac:dyDescent="0.35">
      <c r="A3175" t="s">
        <v>869</v>
      </c>
      <c r="B3175" t="s">
        <v>870</v>
      </c>
      <c r="C3175" t="s">
        <v>39</v>
      </c>
      <c r="D3175" t="s">
        <v>80</v>
      </c>
      <c r="E3175" t="s">
        <v>81</v>
      </c>
      <c r="F3175" t="s">
        <v>2173</v>
      </c>
      <c r="G3175" t="s">
        <v>2174</v>
      </c>
      <c r="H3175" t="s">
        <v>32</v>
      </c>
      <c r="I3175" t="s">
        <v>7196</v>
      </c>
      <c r="J3175" s="1">
        <v>42937</v>
      </c>
      <c r="K3175" s="1">
        <v>42943</v>
      </c>
      <c r="L3175" t="s">
        <v>60</v>
      </c>
      <c r="M3175">
        <f>Table1[[#This Row],[Ship Date]]-Table1[[#This Row],[Order Date]]</f>
        <v>6</v>
      </c>
      <c r="N3175">
        <v>7</v>
      </c>
      <c r="O3175" t="s">
        <v>51</v>
      </c>
      <c r="P3175" s="3">
        <v>271.95999999999998</v>
      </c>
      <c r="Q3175" s="3">
        <v>228.93233781642431</v>
      </c>
      <c r="R3175" s="3">
        <f>(Table1[[#This Row],[Selling Price]]-Table1[[#This Row],[Cost Price]])</f>
        <v>43.027662183575671</v>
      </c>
      <c r="S3175" s="12">
        <f>(Table1[[#This Row],[Profit]]/Table1[[#This Row],[Selling Price]])</f>
        <v>0.15821320114566728</v>
      </c>
      <c r="T3175">
        <v>4</v>
      </c>
      <c r="U3175" s="2">
        <f>Table1[[#This Row],[Selling Price]]*Table1[[#This Row],[Quantity]]</f>
        <v>1087.8399999999999</v>
      </c>
      <c r="V3175" s="4">
        <v>0</v>
      </c>
      <c r="W3175">
        <v>114</v>
      </c>
      <c r="X3175" t="s">
        <v>68</v>
      </c>
      <c r="Y3175" t="s">
        <v>36</v>
      </c>
      <c r="Z3175" s="2">
        <v>191.34082050623701</v>
      </c>
    </row>
    <row r="3176" spans="1:26" x14ac:dyDescent="0.35">
      <c r="A3176" t="s">
        <v>869</v>
      </c>
      <c r="B3176" t="s">
        <v>870</v>
      </c>
      <c r="C3176" t="s">
        <v>39</v>
      </c>
      <c r="D3176" t="s">
        <v>80</v>
      </c>
      <c r="E3176" t="s">
        <v>81</v>
      </c>
      <c r="F3176" t="s">
        <v>3982</v>
      </c>
      <c r="G3176" t="s">
        <v>3983</v>
      </c>
      <c r="H3176" t="s">
        <v>32</v>
      </c>
      <c r="I3176" t="s">
        <v>7311</v>
      </c>
      <c r="J3176" s="1">
        <v>42324</v>
      </c>
      <c r="K3176" s="1">
        <v>42328</v>
      </c>
      <c r="L3176" t="s">
        <v>60</v>
      </c>
      <c r="M3176">
        <f>Table1[[#This Row],[Ship Date]]-Table1[[#This Row],[Order Date]]</f>
        <v>4</v>
      </c>
      <c r="N3176">
        <v>11</v>
      </c>
      <c r="O3176" t="s">
        <v>35</v>
      </c>
      <c r="P3176" s="3">
        <v>239.976</v>
      </c>
      <c r="Q3176" s="3">
        <v>191.82002201178389</v>
      </c>
      <c r="R3176" s="3">
        <f>(Table1[[#This Row],[Selling Price]]-Table1[[#This Row],[Cost Price]])</f>
        <v>48.155977988216108</v>
      </c>
      <c r="S3176" s="12">
        <f>(Table1[[#This Row],[Profit]]/Table1[[#This Row],[Selling Price]])</f>
        <v>0.20066997528176195</v>
      </c>
      <c r="T3176">
        <v>3</v>
      </c>
      <c r="U3176" s="2">
        <f>Table1[[#This Row],[Selling Price]]*Table1[[#This Row],[Quantity]]</f>
        <v>719.928</v>
      </c>
      <c r="V3176" s="4">
        <v>0.2</v>
      </c>
      <c r="W3176">
        <v>211</v>
      </c>
      <c r="X3176" t="s">
        <v>36</v>
      </c>
      <c r="Y3176" t="s">
        <v>68</v>
      </c>
      <c r="Z3176" s="2">
        <v>46.183402733016543</v>
      </c>
    </row>
    <row r="3177" spans="1:26" x14ac:dyDescent="0.35">
      <c r="A3177" t="s">
        <v>869</v>
      </c>
      <c r="B3177" t="s">
        <v>870</v>
      </c>
      <c r="C3177" t="s">
        <v>64</v>
      </c>
      <c r="D3177" t="s">
        <v>80</v>
      </c>
      <c r="E3177" t="s">
        <v>81</v>
      </c>
      <c r="F3177" t="s">
        <v>2774</v>
      </c>
      <c r="G3177" t="s">
        <v>2775</v>
      </c>
      <c r="H3177" t="s">
        <v>32</v>
      </c>
      <c r="I3177" t="s">
        <v>7335</v>
      </c>
      <c r="J3177" s="1">
        <v>42771</v>
      </c>
      <c r="K3177" s="1">
        <v>42775</v>
      </c>
      <c r="L3177" t="s">
        <v>60</v>
      </c>
      <c r="M3177">
        <f>Table1[[#This Row],[Ship Date]]-Table1[[#This Row],[Order Date]]</f>
        <v>4</v>
      </c>
      <c r="N3177">
        <v>2</v>
      </c>
      <c r="O3177" t="s">
        <v>106</v>
      </c>
      <c r="P3177" s="3">
        <v>371.2</v>
      </c>
      <c r="Q3177" s="3">
        <v>259.45667622765848</v>
      </c>
      <c r="R3177" s="3">
        <f>(Table1[[#This Row],[Selling Price]]-Table1[[#This Row],[Cost Price]])</f>
        <v>111.74332377234151</v>
      </c>
      <c r="S3177" s="12">
        <f>(Table1[[#This Row],[Profit]]/Table1[[#This Row],[Selling Price]])</f>
        <v>0.30103266102462695</v>
      </c>
      <c r="T3177">
        <v>5</v>
      </c>
      <c r="U3177" s="2">
        <f>Table1[[#This Row],[Selling Price]]*Table1[[#This Row],[Quantity]]</f>
        <v>1856</v>
      </c>
      <c r="V3177" s="4">
        <v>0.2</v>
      </c>
      <c r="W3177">
        <v>374</v>
      </c>
      <c r="X3177" t="s">
        <v>36</v>
      </c>
      <c r="Y3177" t="s">
        <v>36</v>
      </c>
      <c r="Z3177" s="2">
        <v>194.6750090698948</v>
      </c>
    </row>
    <row r="3178" spans="1:26" x14ac:dyDescent="0.35">
      <c r="A3178" t="s">
        <v>869</v>
      </c>
      <c r="B3178" t="s">
        <v>870</v>
      </c>
      <c r="C3178" t="s">
        <v>64</v>
      </c>
      <c r="D3178" t="s">
        <v>80</v>
      </c>
      <c r="E3178" t="s">
        <v>81</v>
      </c>
      <c r="F3178" t="s">
        <v>1403</v>
      </c>
      <c r="G3178" t="s">
        <v>1404</v>
      </c>
      <c r="H3178" t="s">
        <v>32</v>
      </c>
      <c r="I3178" t="s">
        <v>7342</v>
      </c>
      <c r="J3178" s="1">
        <v>42569</v>
      </c>
      <c r="K3178" s="1">
        <v>42573</v>
      </c>
      <c r="L3178" t="s">
        <v>60</v>
      </c>
      <c r="M3178">
        <f>Table1[[#This Row],[Ship Date]]-Table1[[#This Row],[Order Date]]</f>
        <v>4</v>
      </c>
      <c r="N3178">
        <v>7</v>
      </c>
      <c r="O3178" t="s">
        <v>51</v>
      </c>
      <c r="P3178" s="3">
        <v>55.991999999999997</v>
      </c>
      <c r="Q3178" s="3">
        <v>43.950439327119838</v>
      </c>
      <c r="R3178" s="3">
        <f>(Table1[[#This Row],[Selling Price]]-Table1[[#This Row],[Cost Price]])</f>
        <v>12.041560672880159</v>
      </c>
      <c r="S3178" s="12">
        <f>(Table1[[#This Row],[Profit]]/Table1[[#This Row],[Selling Price]])</f>
        <v>0.21505859181454778</v>
      </c>
      <c r="T3178">
        <v>1</v>
      </c>
      <c r="U3178" s="2">
        <f>Table1[[#This Row],[Selling Price]]*Table1[[#This Row],[Quantity]]</f>
        <v>55.991999999999997</v>
      </c>
      <c r="V3178" s="4">
        <v>0.2</v>
      </c>
      <c r="W3178">
        <v>209</v>
      </c>
      <c r="X3178" t="s">
        <v>36</v>
      </c>
      <c r="Y3178" t="s">
        <v>68</v>
      </c>
      <c r="Z3178" s="2">
        <v>88.531125374073937</v>
      </c>
    </row>
    <row r="3179" spans="1:26" x14ac:dyDescent="0.35">
      <c r="A3179" t="s">
        <v>869</v>
      </c>
      <c r="B3179" t="s">
        <v>870</v>
      </c>
      <c r="C3179" t="s">
        <v>45</v>
      </c>
      <c r="D3179" t="s">
        <v>80</v>
      </c>
      <c r="E3179" t="s">
        <v>81</v>
      </c>
      <c r="F3179" t="s">
        <v>4455</v>
      </c>
      <c r="G3179" t="s">
        <v>4456</v>
      </c>
      <c r="H3179" t="s">
        <v>32</v>
      </c>
      <c r="I3179" t="s">
        <v>7346</v>
      </c>
      <c r="J3179" s="1">
        <v>43092</v>
      </c>
      <c r="K3179" s="1">
        <v>43097</v>
      </c>
      <c r="L3179" t="s">
        <v>34</v>
      </c>
      <c r="M3179">
        <f>Table1[[#This Row],[Ship Date]]-Table1[[#This Row],[Order Date]]</f>
        <v>5</v>
      </c>
      <c r="N3179">
        <v>12</v>
      </c>
      <c r="O3179" t="s">
        <v>35</v>
      </c>
      <c r="P3179" s="3">
        <v>494.97</v>
      </c>
      <c r="Q3179" s="3">
        <v>376.45055801452918</v>
      </c>
      <c r="R3179" s="3">
        <f>(Table1[[#This Row],[Selling Price]]-Table1[[#This Row],[Cost Price]])</f>
        <v>118.51944198547085</v>
      </c>
      <c r="S3179" s="12">
        <f>(Table1[[#This Row],[Profit]]/Table1[[#This Row],[Selling Price]])</f>
        <v>0.23944772811578649</v>
      </c>
      <c r="T3179">
        <v>3</v>
      </c>
      <c r="U3179" s="2">
        <f>Table1[[#This Row],[Selling Price]]*Table1[[#This Row],[Quantity]]</f>
        <v>1484.91</v>
      </c>
      <c r="V3179" s="4">
        <v>0</v>
      </c>
      <c r="W3179">
        <v>386</v>
      </c>
      <c r="X3179" t="s">
        <v>36</v>
      </c>
      <c r="Y3179" t="s">
        <v>36</v>
      </c>
      <c r="Z3179" s="2">
        <v>269.42754177453111</v>
      </c>
    </row>
    <row r="3180" spans="1:26" x14ac:dyDescent="0.35">
      <c r="A3180" t="s">
        <v>869</v>
      </c>
      <c r="B3180" t="s">
        <v>870</v>
      </c>
      <c r="C3180" t="s">
        <v>45</v>
      </c>
      <c r="D3180" t="s">
        <v>80</v>
      </c>
      <c r="E3180" t="s">
        <v>162</v>
      </c>
      <c r="F3180" t="s">
        <v>5154</v>
      </c>
      <c r="G3180" t="s">
        <v>5155</v>
      </c>
      <c r="H3180" t="s">
        <v>32</v>
      </c>
      <c r="I3180" t="s">
        <v>7450</v>
      </c>
      <c r="J3180" s="1">
        <v>42685</v>
      </c>
      <c r="K3180" s="1">
        <v>42690</v>
      </c>
      <c r="L3180" t="s">
        <v>60</v>
      </c>
      <c r="M3180">
        <f>Table1[[#This Row],[Ship Date]]-Table1[[#This Row],[Order Date]]</f>
        <v>5</v>
      </c>
      <c r="N3180">
        <v>11</v>
      </c>
      <c r="O3180" t="s">
        <v>35</v>
      </c>
      <c r="P3180" s="3">
        <v>36</v>
      </c>
      <c r="Q3180" s="3">
        <v>29.022235476562489</v>
      </c>
      <c r="R3180" s="3">
        <f>(Table1[[#This Row],[Selling Price]]-Table1[[#This Row],[Cost Price]])</f>
        <v>6.9777645234375107</v>
      </c>
      <c r="S3180" s="12">
        <f>(Table1[[#This Row],[Profit]]/Table1[[#This Row],[Selling Price]])</f>
        <v>0.19382679231770863</v>
      </c>
      <c r="T3180">
        <v>2</v>
      </c>
      <c r="U3180" s="2">
        <f>Table1[[#This Row],[Selling Price]]*Table1[[#This Row],[Quantity]]</f>
        <v>72</v>
      </c>
      <c r="V3180" s="4">
        <v>0</v>
      </c>
      <c r="W3180">
        <v>241</v>
      </c>
      <c r="X3180" t="s">
        <v>36</v>
      </c>
      <c r="Y3180" t="s">
        <v>52</v>
      </c>
      <c r="Z3180" s="2">
        <v>27.885480092693399</v>
      </c>
    </row>
    <row r="3181" spans="1:26" x14ac:dyDescent="0.35">
      <c r="A3181" t="s">
        <v>869</v>
      </c>
      <c r="B3181" t="s">
        <v>870</v>
      </c>
      <c r="C3181" t="s">
        <v>55</v>
      </c>
      <c r="D3181" t="s">
        <v>80</v>
      </c>
      <c r="E3181" t="s">
        <v>81</v>
      </c>
      <c r="F3181" t="s">
        <v>4879</v>
      </c>
      <c r="G3181" t="s">
        <v>4880</v>
      </c>
      <c r="H3181" t="s">
        <v>32</v>
      </c>
      <c r="I3181" t="s">
        <v>7534</v>
      </c>
      <c r="J3181" s="1">
        <v>42686</v>
      </c>
      <c r="K3181" s="1">
        <v>42689</v>
      </c>
      <c r="L3181" t="s">
        <v>199</v>
      </c>
      <c r="M3181">
        <f>Table1[[#This Row],[Ship Date]]-Table1[[#This Row],[Order Date]]</f>
        <v>3</v>
      </c>
      <c r="N3181">
        <v>11</v>
      </c>
      <c r="O3181" t="s">
        <v>35</v>
      </c>
      <c r="P3181" s="3">
        <v>203.976</v>
      </c>
      <c r="Q3181" s="3">
        <v>158.19107511590451</v>
      </c>
      <c r="R3181" s="3">
        <f>(Table1[[#This Row],[Selling Price]]-Table1[[#This Row],[Cost Price]])</f>
        <v>45.784924884095489</v>
      </c>
      <c r="S3181" s="12">
        <f>(Table1[[#This Row],[Profit]]/Table1[[#This Row],[Selling Price]])</f>
        <v>0.22446231362560051</v>
      </c>
      <c r="T3181">
        <v>3</v>
      </c>
      <c r="U3181" s="2">
        <f>Table1[[#This Row],[Selling Price]]*Table1[[#This Row],[Quantity]]</f>
        <v>611.928</v>
      </c>
      <c r="V3181" s="4">
        <v>0.2</v>
      </c>
      <c r="W3181">
        <v>251</v>
      </c>
      <c r="X3181" t="s">
        <v>36</v>
      </c>
      <c r="Y3181" t="s">
        <v>36</v>
      </c>
      <c r="Z3181" s="2">
        <v>150.7624543711066</v>
      </c>
    </row>
    <row r="3182" spans="1:26" x14ac:dyDescent="0.35">
      <c r="A3182" t="s">
        <v>869</v>
      </c>
      <c r="B3182" t="s">
        <v>870</v>
      </c>
      <c r="C3182" t="s">
        <v>55</v>
      </c>
      <c r="D3182" t="s">
        <v>80</v>
      </c>
      <c r="E3182" t="s">
        <v>618</v>
      </c>
      <c r="F3182" t="s">
        <v>773</v>
      </c>
      <c r="G3182" t="s">
        <v>5213</v>
      </c>
      <c r="H3182" t="s">
        <v>32</v>
      </c>
      <c r="I3182" t="s">
        <v>7664</v>
      </c>
      <c r="J3182" s="1">
        <v>42442</v>
      </c>
      <c r="K3182" s="1">
        <v>42444</v>
      </c>
      <c r="L3182" t="s">
        <v>34</v>
      </c>
      <c r="M3182">
        <f>Table1[[#This Row],[Ship Date]]-Table1[[#This Row],[Order Date]]</f>
        <v>2</v>
      </c>
      <c r="N3182">
        <v>3</v>
      </c>
      <c r="O3182" t="s">
        <v>106</v>
      </c>
      <c r="P3182" s="3">
        <v>449.1</v>
      </c>
      <c r="Q3182" s="3">
        <v>341.89402387472018</v>
      </c>
      <c r="R3182" s="3">
        <f>(Table1[[#This Row],[Selling Price]]-Table1[[#This Row],[Cost Price]])</f>
        <v>107.20597612527985</v>
      </c>
      <c r="S3182" s="12">
        <f>(Table1[[#This Row],[Profit]]/Table1[[#This Row],[Selling Price]])</f>
        <v>0.23871292835733654</v>
      </c>
      <c r="T3182">
        <v>3</v>
      </c>
      <c r="U3182" s="2">
        <f>Table1[[#This Row],[Selling Price]]*Table1[[#This Row],[Quantity]]</f>
        <v>1347.3000000000002</v>
      </c>
      <c r="V3182" s="4">
        <v>0.7</v>
      </c>
      <c r="W3182">
        <v>377</v>
      </c>
      <c r="X3182" t="s">
        <v>36</v>
      </c>
      <c r="Y3182" t="s">
        <v>36</v>
      </c>
      <c r="Z3182" s="2">
        <v>829.23722995545722</v>
      </c>
    </row>
    <row r="3183" spans="1:26" x14ac:dyDescent="0.35">
      <c r="A3183" t="s">
        <v>869</v>
      </c>
      <c r="B3183" t="s">
        <v>870</v>
      </c>
      <c r="C3183" t="s">
        <v>45</v>
      </c>
      <c r="D3183" t="s">
        <v>80</v>
      </c>
      <c r="E3183" t="s">
        <v>81</v>
      </c>
      <c r="F3183" t="s">
        <v>2651</v>
      </c>
      <c r="G3183" t="s">
        <v>2652</v>
      </c>
      <c r="H3183" t="s">
        <v>32</v>
      </c>
      <c r="I3183" t="s">
        <v>7721</v>
      </c>
      <c r="J3183" s="1">
        <v>41963</v>
      </c>
      <c r="K3183" s="1">
        <v>41968</v>
      </c>
      <c r="L3183" t="s">
        <v>60</v>
      </c>
      <c r="M3183">
        <f>Table1[[#This Row],[Ship Date]]-Table1[[#This Row],[Order Date]]</f>
        <v>5</v>
      </c>
      <c r="N3183">
        <v>11</v>
      </c>
      <c r="O3183" t="s">
        <v>35</v>
      </c>
      <c r="P3183" s="3">
        <v>833.94</v>
      </c>
      <c r="Q3183" s="3">
        <v>568.89598687214914</v>
      </c>
      <c r="R3183" s="3">
        <f>(Table1[[#This Row],[Selling Price]]-Table1[[#This Row],[Cost Price]])</f>
        <v>265.04401312785092</v>
      </c>
      <c r="S3183" s="12">
        <f>(Table1[[#This Row],[Profit]]/Table1[[#This Row],[Selling Price]])</f>
        <v>0.31782144174383159</v>
      </c>
      <c r="T3183">
        <v>6</v>
      </c>
      <c r="U3183" s="2">
        <f>Table1[[#This Row],[Selling Price]]*Table1[[#This Row],[Quantity]]</f>
        <v>5003.6400000000003</v>
      </c>
      <c r="V3183" s="4">
        <v>0</v>
      </c>
      <c r="W3183">
        <v>460</v>
      </c>
      <c r="X3183" t="s">
        <v>36</v>
      </c>
      <c r="Y3183" t="s">
        <v>36</v>
      </c>
      <c r="Z3183" s="2">
        <v>276.28710945732831</v>
      </c>
    </row>
    <row r="3184" spans="1:26" x14ac:dyDescent="0.35">
      <c r="A3184" t="s">
        <v>869</v>
      </c>
      <c r="B3184" t="s">
        <v>870</v>
      </c>
      <c r="C3184" t="s">
        <v>27</v>
      </c>
      <c r="D3184" t="s">
        <v>80</v>
      </c>
      <c r="E3184" t="s">
        <v>162</v>
      </c>
      <c r="F3184" t="s">
        <v>5462</v>
      </c>
      <c r="G3184" t="s">
        <v>5463</v>
      </c>
      <c r="H3184" t="s">
        <v>32</v>
      </c>
      <c r="I3184" t="s">
        <v>7786</v>
      </c>
      <c r="J3184" s="1">
        <v>41920</v>
      </c>
      <c r="K3184" s="1">
        <v>41920</v>
      </c>
      <c r="L3184" t="s">
        <v>1118</v>
      </c>
      <c r="M3184">
        <f>Table1[[#This Row],[Ship Date]]-Table1[[#This Row],[Order Date]]</f>
        <v>0</v>
      </c>
      <c r="N3184">
        <v>10</v>
      </c>
      <c r="O3184" t="s">
        <v>61</v>
      </c>
      <c r="P3184" s="3">
        <v>23.472000000000001</v>
      </c>
      <c r="Q3184" s="3">
        <v>17.792851942982171</v>
      </c>
      <c r="R3184" s="3">
        <f>(Table1[[#This Row],[Selling Price]]-Table1[[#This Row],[Cost Price]])</f>
        <v>5.6791480570178301</v>
      </c>
      <c r="S3184" s="12">
        <f>(Table1[[#This Row],[Profit]]/Table1[[#This Row],[Selling Price]])</f>
        <v>0.24195416057506092</v>
      </c>
      <c r="T3184">
        <v>3</v>
      </c>
      <c r="U3184" s="2">
        <f>Table1[[#This Row],[Selling Price]]*Table1[[#This Row],[Quantity]]</f>
        <v>70.415999999999997</v>
      </c>
      <c r="V3184" s="4">
        <v>0.2</v>
      </c>
      <c r="W3184">
        <v>263</v>
      </c>
      <c r="X3184" t="s">
        <v>36</v>
      </c>
      <c r="Y3184" t="s">
        <v>52</v>
      </c>
      <c r="Z3184" s="2">
        <v>19.8223012589356</v>
      </c>
    </row>
    <row r="3185" spans="1:26" x14ac:dyDescent="0.35">
      <c r="A3185" t="s">
        <v>869</v>
      </c>
      <c r="B3185" t="s">
        <v>870</v>
      </c>
      <c r="C3185" t="s">
        <v>55</v>
      </c>
      <c r="D3185" t="s">
        <v>80</v>
      </c>
      <c r="E3185" t="s">
        <v>81</v>
      </c>
      <c r="F3185" t="s">
        <v>2637</v>
      </c>
      <c r="G3185" t="s">
        <v>2638</v>
      </c>
      <c r="H3185" t="s">
        <v>32</v>
      </c>
      <c r="I3185" t="s">
        <v>7828</v>
      </c>
      <c r="J3185" s="1">
        <v>42538</v>
      </c>
      <c r="K3185" s="1">
        <v>42543</v>
      </c>
      <c r="L3185" t="s">
        <v>60</v>
      </c>
      <c r="M3185">
        <f>Table1[[#This Row],[Ship Date]]-Table1[[#This Row],[Order Date]]</f>
        <v>5</v>
      </c>
      <c r="N3185">
        <v>6</v>
      </c>
      <c r="O3185" t="s">
        <v>51</v>
      </c>
      <c r="P3185" s="3">
        <v>566.97</v>
      </c>
      <c r="Q3185" s="3">
        <v>411.47945503964911</v>
      </c>
      <c r="R3185" s="3">
        <f>(Table1[[#This Row],[Selling Price]]-Table1[[#This Row],[Cost Price]])</f>
        <v>155.49054496035092</v>
      </c>
      <c r="S3185" s="12">
        <f>(Table1[[#This Row],[Profit]]/Table1[[#This Row],[Selling Price]])</f>
        <v>0.2742482758529568</v>
      </c>
      <c r="T3185">
        <v>3</v>
      </c>
      <c r="U3185" s="2">
        <f>Table1[[#This Row],[Selling Price]]*Table1[[#This Row],[Quantity]]</f>
        <v>1700.91</v>
      </c>
      <c r="V3185" s="4">
        <v>0</v>
      </c>
      <c r="W3185">
        <v>130</v>
      </c>
      <c r="X3185" t="s">
        <v>36</v>
      </c>
      <c r="Y3185" t="s">
        <v>36</v>
      </c>
      <c r="Z3185" s="2">
        <v>377.79996664851512</v>
      </c>
    </row>
    <row r="3186" spans="1:26" x14ac:dyDescent="0.35">
      <c r="A3186" t="s">
        <v>869</v>
      </c>
      <c r="B3186" t="s">
        <v>870</v>
      </c>
      <c r="C3186" t="s">
        <v>55</v>
      </c>
      <c r="D3186" t="s">
        <v>80</v>
      </c>
      <c r="E3186" t="s">
        <v>81</v>
      </c>
      <c r="F3186" t="s">
        <v>1410</v>
      </c>
      <c r="G3186" t="s">
        <v>1411</v>
      </c>
      <c r="H3186" t="s">
        <v>32</v>
      </c>
      <c r="I3186" t="s">
        <v>8100</v>
      </c>
      <c r="J3186" s="1">
        <v>41758</v>
      </c>
      <c r="K3186" s="1">
        <v>41763</v>
      </c>
      <c r="L3186" t="s">
        <v>60</v>
      </c>
      <c r="M3186">
        <f>Table1[[#This Row],[Ship Date]]-Table1[[#This Row],[Order Date]]</f>
        <v>5</v>
      </c>
      <c r="N3186">
        <v>4</v>
      </c>
      <c r="O3186" t="s">
        <v>106</v>
      </c>
      <c r="P3186" s="3">
        <v>19.98</v>
      </c>
      <c r="Q3186" s="3">
        <v>13.534011626312999</v>
      </c>
      <c r="R3186" s="3">
        <f>(Table1[[#This Row],[Selling Price]]-Table1[[#This Row],[Cost Price]])</f>
        <v>6.4459883736870012</v>
      </c>
      <c r="S3186" s="12">
        <f>(Table1[[#This Row],[Profit]]/Table1[[#This Row],[Selling Price]])</f>
        <v>0.32262204072507511</v>
      </c>
      <c r="T3186">
        <v>2</v>
      </c>
      <c r="U3186" s="2">
        <f>Table1[[#This Row],[Selling Price]]*Table1[[#This Row],[Quantity]]</f>
        <v>39.96</v>
      </c>
      <c r="V3186" s="4">
        <v>0</v>
      </c>
      <c r="W3186">
        <v>388</v>
      </c>
      <c r="X3186" t="s">
        <v>36</v>
      </c>
      <c r="Y3186" t="s">
        <v>52</v>
      </c>
      <c r="Z3186" s="2">
        <v>13.145217555119761</v>
      </c>
    </row>
    <row r="3187" spans="1:26" x14ac:dyDescent="0.35">
      <c r="A3187" t="s">
        <v>869</v>
      </c>
      <c r="B3187" t="s">
        <v>870</v>
      </c>
      <c r="C3187" t="s">
        <v>27</v>
      </c>
      <c r="D3187" t="s">
        <v>80</v>
      </c>
      <c r="E3187" t="s">
        <v>81</v>
      </c>
      <c r="F3187" t="s">
        <v>1410</v>
      </c>
      <c r="G3187" t="s">
        <v>1411</v>
      </c>
      <c r="H3187" t="s">
        <v>32</v>
      </c>
      <c r="I3187" t="s">
        <v>8242</v>
      </c>
      <c r="J3187" s="1">
        <v>42064</v>
      </c>
      <c r="K3187" s="1">
        <v>42066</v>
      </c>
      <c r="L3187" t="s">
        <v>34</v>
      </c>
      <c r="M3187">
        <f>Table1[[#This Row],[Ship Date]]-Table1[[#This Row],[Order Date]]</f>
        <v>2</v>
      </c>
      <c r="N3187">
        <v>3</v>
      </c>
      <c r="O3187" t="s">
        <v>106</v>
      </c>
      <c r="P3187" s="3">
        <v>15.984</v>
      </c>
      <c r="Q3187" s="3">
        <v>13.34781232632046</v>
      </c>
      <c r="R3187" s="3">
        <f>(Table1[[#This Row],[Selling Price]]-Table1[[#This Row],[Cost Price]])</f>
        <v>2.6361876736795402</v>
      </c>
      <c r="S3187" s="12">
        <f>(Table1[[#This Row],[Profit]]/Table1[[#This Row],[Selling Price]])</f>
        <v>0.16492665626123248</v>
      </c>
      <c r="T3187">
        <v>2</v>
      </c>
      <c r="U3187" s="2">
        <f>Table1[[#This Row],[Selling Price]]*Table1[[#This Row],[Quantity]]</f>
        <v>31.968</v>
      </c>
      <c r="V3187" s="4">
        <v>0.2</v>
      </c>
      <c r="W3187">
        <v>320</v>
      </c>
      <c r="X3187" t="s">
        <v>36</v>
      </c>
      <c r="Y3187" t="s">
        <v>52</v>
      </c>
      <c r="Z3187" s="2">
        <v>13.145217555119761</v>
      </c>
    </row>
    <row r="3188" spans="1:26" x14ac:dyDescent="0.35">
      <c r="A3188" t="s">
        <v>869</v>
      </c>
      <c r="B3188" t="s">
        <v>870</v>
      </c>
      <c r="C3188" t="s">
        <v>45</v>
      </c>
      <c r="D3188" t="s">
        <v>80</v>
      </c>
      <c r="E3188" t="s">
        <v>162</v>
      </c>
      <c r="F3188" t="s">
        <v>807</v>
      </c>
      <c r="G3188" t="s">
        <v>808</v>
      </c>
      <c r="H3188" t="s">
        <v>32</v>
      </c>
      <c r="I3188" t="s">
        <v>8370</v>
      </c>
      <c r="J3188" s="1">
        <v>42913</v>
      </c>
      <c r="K3188" s="1">
        <v>42915</v>
      </c>
      <c r="L3188" t="s">
        <v>34</v>
      </c>
      <c r="M3188">
        <f>Table1[[#This Row],[Ship Date]]-Table1[[#This Row],[Order Date]]</f>
        <v>2</v>
      </c>
      <c r="N3188">
        <v>6</v>
      </c>
      <c r="O3188" t="s">
        <v>51</v>
      </c>
      <c r="P3188" s="3">
        <v>1287.45</v>
      </c>
      <c r="Q3188" s="3">
        <v>1093.162966028638</v>
      </c>
      <c r="R3188" s="3">
        <f>(Table1[[#This Row],[Selling Price]]-Table1[[#This Row],[Cost Price]])</f>
        <v>194.28703397136201</v>
      </c>
      <c r="S3188" s="12">
        <f>(Table1[[#This Row],[Profit]]/Table1[[#This Row],[Selling Price]])</f>
        <v>0.15090841117819101</v>
      </c>
      <c r="T3188">
        <v>5</v>
      </c>
      <c r="U3188" s="2">
        <f>Table1[[#This Row],[Selling Price]]*Table1[[#This Row],[Quantity]]</f>
        <v>6437.25</v>
      </c>
      <c r="V3188" s="4">
        <v>0</v>
      </c>
      <c r="W3188">
        <v>258</v>
      </c>
      <c r="X3188" t="s">
        <v>36</v>
      </c>
      <c r="Y3188" t="s">
        <v>36</v>
      </c>
      <c r="Z3188" s="2">
        <v>816.2843555697176</v>
      </c>
    </row>
    <row r="3189" spans="1:26" x14ac:dyDescent="0.35">
      <c r="A3189" t="s">
        <v>869</v>
      </c>
      <c r="B3189" t="s">
        <v>870</v>
      </c>
      <c r="C3189" t="s">
        <v>55</v>
      </c>
      <c r="D3189" t="s">
        <v>80</v>
      </c>
      <c r="E3189" t="s">
        <v>81</v>
      </c>
      <c r="F3189" t="s">
        <v>8477</v>
      </c>
      <c r="G3189" t="s">
        <v>8478</v>
      </c>
      <c r="H3189" t="s">
        <v>32</v>
      </c>
      <c r="I3189" t="s">
        <v>8479</v>
      </c>
      <c r="J3189" s="1">
        <v>42399</v>
      </c>
      <c r="K3189" s="1">
        <v>42403</v>
      </c>
      <c r="L3189" t="s">
        <v>60</v>
      </c>
      <c r="M3189">
        <f>Table1[[#This Row],[Ship Date]]-Table1[[#This Row],[Order Date]]</f>
        <v>4</v>
      </c>
      <c r="N3189">
        <v>1</v>
      </c>
      <c r="O3189" t="s">
        <v>35</v>
      </c>
      <c r="P3189" s="3">
        <v>1439.9680000000001</v>
      </c>
      <c r="Q3189" s="3">
        <v>1139.9957510867871</v>
      </c>
      <c r="R3189" s="3">
        <f>(Table1[[#This Row],[Selling Price]]-Table1[[#This Row],[Cost Price]])</f>
        <v>299.97224891321298</v>
      </c>
      <c r="S3189" s="12">
        <f>(Table1[[#This Row],[Profit]]/Table1[[#This Row],[Selling Price]])</f>
        <v>0.20831869104953232</v>
      </c>
      <c r="T3189">
        <v>4</v>
      </c>
      <c r="U3189" s="2">
        <f>Table1[[#This Row],[Selling Price]]*Table1[[#This Row],[Quantity]]</f>
        <v>5759.8720000000003</v>
      </c>
      <c r="V3189" s="4">
        <v>0.2</v>
      </c>
      <c r="W3189">
        <v>359</v>
      </c>
      <c r="X3189" t="s">
        <v>36</v>
      </c>
      <c r="Y3189" t="s">
        <v>68</v>
      </c>
      <c r="Z3189" s="2">
        <v>132.5509689941303</v>
      </c>
    </row>
    <row r="3190" spans="1:26" x14ac:dyDescent="0.35">
      <c r="A3190" t="s">
        <v>869</v>
      </c>
      <c r="B3190" t="s">
        <v>870</v>
      </c>
      <c r="C3190" t="s">
        <v>45</v>
      </c>
      <c r="D3190" t="s">
        <v>80</v>
      </c>
      <c r="E3190" t="s">
        <v>162</v>
      </c>
      <c r="F3190" t="s">
        <v>1155</v>
      </c>
      <c r="G3190" t="s">
        <v>1156</v>
      </c>
      <c r="H3190" t="s">
        <v>32</v>
      </c>
      <c r="I3190" t="s">
        <v>8517</v>
      </c>
      <c r="J3190" s="1">
        <v>43009</v>
      </c>
      <c r="K3190" s="1">
        <v>43014</v>
      </c>
      <c r="L3190" t="s">
        <v>60</v>
      </c>
      <c r="M3190">
        <f>Table1[[#This Row],[Ship Date]]-Table1[[#This Row],[Order Date]]</f>
        <v>5</v>
      </c>
      <c r="N3190">
        <v>10</v>
      </c>
      <c r="O3190" t="s">
        <v>61</v>
      </c>
      <c r="P3190" s="3">
        <v>104.75</v>
      </c>
      <c r="Q3190" s="3">
        <v>88.17939338425289</v>
      </c>
      <c r="R3190" s="3">
        <f>(Table1[[#This Row],[Selling Price]]-Table1[[#This Row],[Cost Price]])</f>
        <v>16.57060661574711</v>
      </c>
      <c r="S3190" s="12">
        <f>(Table1[[#This Row],[Profit]]/Table1[[#This Row],[Selling Price]])</f>
        <v>0.15819194859901775</v>
      </c>
      <c r="T3190">
        <v>5</v>
      </c>
      <c r="U3190" s="2">
        <f>Table1[[#This Row],[Selling Price]]*Table1[[#This Row],[Quantity]]</f>
        <v>523.75</v>
      </c>
      <c r="V3190" s="4">
        <v>0</v>
      </c>
      <c r="W3190">
        <v>241</v>
      </c>
      <c r="X3190" t="s">
        <v>36</v>
      </c>
      <c r="Y3190" t="s">
        <v>52</v>
      </c>
      <c r="Z3190" s="2">
        <v>29.62777413171634</v>
      </c>
    </row>
    <row r="3191" spans="1:26" x14ac:dyDescent="0.35">
      <c r="A3191" t="s">
        <v>869</v>
      </c>
      <c r="B3191" t="s">
        <v>870</v>
      </c>
      <c r="C3191" t="s">
        <v>45</v>
      </c>
      <c r="D3191" t="s">
        <v>80</v>
      </c>
      <c r="E3191" t="s">
        <v>81</v>
      </c>
      <c r="F3191" t="s">
        <v>6194</v>
      </c>
      <c r="G3191" t="s">
        <v>6195</v>
      </c>
      <c r="H3191" t="s">
        <v>32</v>
      </c>
      <c r="I3191" t="s">
        <v>8627</v>
      </c>
      <c r="J3191" s="1">
        <v>42688</v>
      </c>
      <c r="K3191" s="1">
        <v>42692</v>
      </c>
      <c r="L3191" t="s">
        <v>60</v>
      </c>
      <c r="M3191">
        <f>Table1[[#This Row],[Ship Date]]-Table1[[#This Row],[Order Date]]</f>
        <v>4</v>
      </c>
      <c r="N3191">
        <v>11</v>
      </c>
      <c r="O3191" t="s">
        <v>35</v>
      </c>
      <c r="P3191" s="3">
        <v>13.98</v>
      </c>
      <c r="Q3191" s="3">
        <v>9.3209479526709647</v>
      </c>
      <c r="R3191" s="3">
        <f>(Table1[[#This Row],[Selling Price]]-Table1[[#This Row],[Cost Price]])</f>
        <v>4.6590520473290358</v>
      </c>
      <c r="S3191" s="12">
        <f>(Table1[[#This Row],[Profit]]/Table1[[#This Row],[Selling Price]])</f>
        <v>0.33326552556001687</v>
      </c>
      <c r="T3191">
        <v>2</v>
      </c>
      <c r="U3191" s="2">
        <f>Table1[[#This Row],[Selling Price]]*Table1[[#This Row],[Quantity]]</f>
        <v>27.96</v>
      </c>
      <c r="V3191" s="4">
        <v>0</v>
      </c>
      <c r="W3191">
        <v>372</v>
      </c>
      <c r="X3191" t="s">
        <v>36</v>
      </c>
      <c r="Y3191" t="s">
        <v>52</v>
      </c>
      <c r="Z3191" s="2">
        <v>17.007404034713819</v>
      </c>
    </row>
    <row r="3192" spans="1:26" x14ac:dyDescent="0.35">
      <c r="A3192" t="s">
        <v>869</v>
      </c>
      <c r="B3192" t="s">
        <v>870</v>
      </c>
      <c r="C3192" t="s">
        <v>39</v>
      </c>
      <c r="D3192" t="s">
        <v>80</v>
      </c>
      <c r="E3192" t="s">
        <v>81</v>
      </c>
      <c r="F3192" t="s">
        <v>2605</v>
      </c>
      <c r="G3192" t="s">
        <v>2606</v>
      </c>
      <c r="H3192" t="s">
        <v>32</v>
      </c>
      <c r="I3192" t="s">
        <v>8739</v>
      </c>
      <c r="J3192" s="1">
        <v>42807</v>
      </c>
      <c r="K3192" s="1">
        <v>42810</v>
      </c>
      <c r="L3192" t="s">
        <v>199</v>
      </c>
      <c r="M3192">
        <f>Table1[[#This Row],[Ship Date]]-Table1[[#This Row],[Order Date]]</f>
        <v>3</v>
      </c>
      <c r="N3192">
        <v>3</v>
      </c>
      <c r="O3192" t="s">
        <v>106</v>
      </c>
      <c r="P3192" s="3">
        <v>7.992</v>
      </c>
      <c r="Q3192" s="3">
        <v>6.5585315428336211</v>
      </c>
      <c r="R3192" s="3">
        <f>(Table1[[#This Row],[Selling Price]]-Table1[[#This Row],[Cost Price]])</f>
        <v>1.4334684571663789</v>
      </c>
      <c r="S3192" s="12">
        <f>(Table1[[#This Row],[Profit]]/Table1[[#This Row],[Selling Price]])</f>
        <v>0.17936292006586324</v>
      </c>
      <c r="T3192">
        <v>1</v>
      </c>
      <c r="U3192" s="2">
        <f>Table1[[#This Row],[Selling Price]]*Table1[[#This Row],[Quantity]]</f>
        <v>7.992</v>
      </c>
      <c r="V3192" s="4">
        <v>0.2</v>
      </c>
      <c r="W3192">
        <v>338</v>
      </c>
      <c r="X3192" t="s">
        <v>36</v>
      </c>
      <c r="Y3192" t="s">
        <v>52</v>
      </c>
      <c r="Z3192" s="2">
        <v>29.228220198978931</v>
      </c>
    </row>
    <row r="3193" spans="1:26" x14ac:dyDescent="0.35">
      <c r="A3193" t="s">
        <v>869</v>
      </c>
      <c r="B3193" t="s">
        <v>870</v>
      </c>
      <c r="C3193" t="s">
        <v>45</v>
      </c>
      <c r="D3193" t="s">
        <v>80</v>
      </c>
      <c r="E3193" t="s">
        <v>162</v>
      </c>
      <c r="F3193" t="s">
        <v>4115</v>
      </c>
      <c r="G3193" t="s">
        <v>4116</v>
      </c>
      <c r="H3193" t="s">
        <v>32</v>
      </c>
      <c r="I3193" t="s">
        <v>8933</v>
      </c>
      <c r="J3193" s="1">
        <v>41948</v>
      </c>
      <c r="K3193" s="1">
        <v>41953</v>
      </c>
      <c r="L3193" t="s">
        <v>60</v>
      </c>
      <c r="M3193">
        <f>Table1[[#This Row],[Ship Date]]-Table1[[#This Row],[Order Date]]</f>
        <v>5</v>
      </c>
      <c r="N3193">
        <v>11</v>
      </c>
      <c r="O3193" t="s">
        <v>35</v>
      </c>
      <c r="P3193" s="3">
        <v>58.415999999999997</v>
      </c>
      <c r="Q3193" s="3">
        <v>43.831258840759922</v>
      </c>
      <c r="R3193" s="3">
        <f>(Table1[[#This Row],[Selling Price]]-Table1[[#This Row],[Cost Price]])</f>
        <v>14.584741159240075</v>
      </c>
      <c r="S3193" s="12">
        <f>(Table1[[#This Row],[Profit]]/Table1[[#This Row],[Selling Price]])</f>
        <v>0.24967031565393172</v>
      </c>
      <c r="T3193">
        <v>2</v>
      </c>
      <c r="U3193" s="2">
        <f>Table1[[#This Row],[Selling Price]]*Table1[[#This Row],[Quantity]]</f>
        <v>116.83199999999999</v>
      </c>
      <c r="V3193" s="4">
        <v>0.2</v>
      </c>
      <c r="W3193">
        <v>160</v>
      </c>
      <c r="X3193" t="s">
        <v>36</v>
      </c>
      <c r="Y3193" t="s">
        <v>52</v>
      </c>
      <c r="Z3193" s="2">
        <v>35.24680770225865</v>
      </c>
    </row>
    <row r="3194" spans="1:26" x14ac:dyDescent="0.35">
      <c r="A3194" t="s">
        <v>869</v>
      </c>
      <c r="B3194" t="s">
        <v>870</v>
      </c>
      <c r="C3194" t="s">
        <v>27</v>
      </c>
      <c r="D3194" t="s">
        <v>80</v>
      </c>
      <c r="E3194" t="s">
        <v>162</v>
      </c>
      <c r="F3194" t="s">
        <v>1330</v>
      </c>
      <c r="G3194" t="s">
        <v>1331</v>
      </c>
      <c r="H3194" t="s">
        <v>32</v>
      </c>
      <c r="I3194" t="s">
        <v>9043</v>
      </c>
      <c r="J3194" s="1">
        <v>43063</v>
      </c>
      <c r="K3194" s="1">
        <v>43069</v>
      </c>
      <c r="L3194" t="s">
        <v>60</v>
      </c>
      <c r="M3194">
        <f>Table1[[#This Row],[Ship Date]]-Table1[[#This Row],[Order Date]]</f>
        <v>6</v>
      </c>
      <c r="N3194">
        <v>11</v>
      </c>
      <c r="O3194" t="s">
        <v>35</v>
      </c>
      <c r="P3194" s="3">
        <v>223.58</v>
      </c>
      <c r="Q3194" s="3">
        <v>165.79726151713029</v>
      </c>
      <c r="R3194" s="3">
        <f>(Table1[[#This Row],[Selling Price]]-Table1[[#This Row],[Cost Price]])</f>
        <v>57.782738482869718</v>
      </c>
      <c r="S3194" s="12">
        <f>(Table1[[#This Row],[Profit]]/Table1[[#This Row],[Selling Price]])</f>
        <v>0.25844323500702082</v>
      </c>
      <c r="T3194">
        <v>14</v>
      </c>
      <c r="U3194" s="2">
        <f>Table1[[#This Row],[Selling Price]]*Table1[[#This Row],[Quantity]]</f>
        <v>3130.1200000000003</v>
      </c>
      <c r="V3194" s="4">
        <v>0</v>
      </c>
      <c r="W3194">
        <v>106</v>
      </c>
      <c r="X3194" t="s">
        <v>68</v>
      </c>
      <c r="Y3194" t="s">
        <v>36</v>
      </c>
      <c r="Z3194" s="2">
        <v>59.540477912089351</v>
      </c>
    </row>
    <row r="3195" spans="1:26" x14ac:dyDescent="0.35">
      <c r="A3195" t="s">
        <v>873</v>
      </c>
      <c r="B3195" t="s">
        <v>874</v>
      </c>
      <c r="C3195" t="s">
        <v>64</v>
      </c>
      <c r="D3195" t="s">
        <v>80</v>
      </c>
      <c r="E3195" t="s">
        <v>81</v>
      </c>
      <c r="F3195" t="s">
        <v>875</v>
      </c>
      <c r="G3195" t="s">
        <v>876</v>
      </c>
      <c r="H3195" t="s">
        <v>32</v>
      </c>
      <c r="I3195" t="s">
        <v>877</v>
      </c>
      <c r="J3195" s="1">
        <v>42527</v>
      </c>
      <c r="K3195" s="1">
        <v>42534</v>
      </c>
      <c r="L3195" t="s">
        <v>60</v>
      </c>
      <c r="M3195">
        <f>Table1[[#This Row],[Ship Date]]-Table1[[#This Row],[Order Date]]</f>
        <v>7</v>
      </c>
      <c r="N3195">
        <v>6</v>
      </c>
      <c r="O3195" t="s">
        <v>51</v>
      </c>
      <c r="P3195" s="3">
        <v>328.22399999999999</v>
      </c>
      <c r="Q3195" s="3">
        <v>255.0984662438166</v>
      </c>
      <c r="R3195" s="3">
        <f>(Table1[[#This Row],[Selling Price]]-Table1[[#This Row],[Cost Price]])</f>
        <v>73.125533756183387</v>
      </c>
      <c r="S3195" s="12">
        <f>(Table1[[#This Row],[Profit]]/Table1[[#This Row],[Selling Price]])</f>
        <v>0.22279155014923768</v>
      </c>
      <c r="T3195">
        <v>4</v>
      </c>
      <c r="U3195" s="2">
        <f>Table1[[#This Row],[Selling Price]]*Table1[[#This Row],[Quantity]]</f>
        <v>1312.896</v>
      </c>
      <c r="V3195" s="4">
        <v>0.2</v>
      </c>
      <c r="W3195">
        <v>237</v>
      </c>
      <c r="X3195" t="s">
        <v>68</v>
      </c>
      <c r="Y3195" t="s">
        <v>68</v>
      </c>
      <c r="Z3195" s="2">
        <v>112.827</v>
      </c>
    </row>
    <row r="3196" spans="1:26" x14ac:dyDescent="0.35">
      <c r="A3196" t="s">
        <v>873</v>
      </c>
      <c r="B3196" t="s">
        <v>874</v>
      </c>
      <c r="C3196" t="s">
        <v>55</v>
      </c>
      <c r="D3196" t="s">
        <v>80</v>
      </c>
      <c r="E3196" t="s">
        <v>81</v>
      </c>
      <c r="F3196" t="s">
        <v>631</v>
      </c>
      <c r="G3196" t="s">
        <v>632</v>
      </c>
      <c r="H3196" t="s">
        <v>32</v>
      </c>
      <c r="I3196" t="s">
        <v>1933</v>
      </c>
      <c r="J3196" s="1">
        <v>42043</v>
      </c>
      <c r="K3196" s="1">
        <v>42048</v>
      </c>
      <c r="L3196" t="s">
        <v>60</v>
      </c>
      <c r="M3196">
        <f>Table1[[#This Row],[Ship Date]]-Table1[[#This Row],[Order Date]]</f>
        <v>5</v>
      </c>
      <c r="N3196">
        <v>2</v>
      </c>
      <c r="O3196" t="s">
        <v>106</v>
      </c>
      <c r="P3196" s="3">
        <v>107.982</v>
      </c>
      <c r="Q3196" s="3">
        <v>91.667907483492371</v>
      </c>
      <c r="R3196" s="3">
        <f>(Table1[[#This Row],[Selling Price]]-Table1[[#This Row],[Cost Price]])</f>
        <v>16.314092516507628</v>
      </c>
      <c r="S3196" s="12">
        <f>(Table1[[#This Row],[Profit]]/Table1[[#This Row],[Selling Price]])</f>
        <v>0.15108159245529465</v>
      </c>
      <c r="T3196">
        <v>3</v>
      </c>
      <c r="U3196" s="2">
        <f>Table1[[#This Row],[Selling Price]]*Table1[[#This Row],[Quantity]]</f>
        <v>323.94600000000003</v>
      </c>
      <c r="V3196" s="4">
        <v>0.4</v>
      </c>
      <c r="W3196">
        <v>389</v>
      </c>
      <c r="X3196" t="s">
        <v>36</v>
      </c>
      <c r="Y3196" t="s">
        <v>52</v>
      </c>
      <c r="Z3196" s="2">
        <v>31.66805374295469</v>
      </c>
    </row>
    <row r="3197" spans="1:26" x14ac:dyDescent="0.35">
      <c r="A3197" t="s">
        <v>873</v>
      </c>
      <c r="B3197" t="s">
        <v>874</v>
      </c>
      <c r="C3197" t="s">
        <v>64</v>
      </c>
      <c r="D3197" t="s">
        <v>80</v>
      </c>
      <c r="E3197" t="s">
        <v>81</v>
      </c>
      <c r="F3197" t="s">
        <v>2400</v>
      </c>
      <c r="G3197" t="s">
        <v>2401</v>
      </c>
      <c r="H3197" t="s">
        <v>32</v>
      </c>
      <c r="I3197" t="s">
        <v>2399</v>
      </c>
      <c r="J3197" s="1">
        <v>41831</v>
      </c>
      <c r="K3197" s="1">
        <v>41835</v>
      </c>
      <c r="L3197" t="s">
        <v>60</v>
      </c>
      <c r="M3197">
        <f>Table1[[#This Row],[Ship Date]]-Table1[[#This Row],[Order Date]]</f>
        <v>4</v>
      </c>
      <c r="N3197">
        <v>7</v>
      </c>
      <c r="O3197" t="s">
        <v>51</v>
      </c>
      <c r="P3197" s="3">
        <v>197.97</v>
      </c>
      <c r="Q3197" s="3">
        <v>141.8267789068729</v>
      </c>
      <c r="R3197" s="3">
        <f>(Table1[[#This Row],[Selling Price]]-Table1[[#This Row],[Cost Price]])</f>
        <v>56.143221093127096</v>
      </c>
      <c r="S3197" s="12">
        <f>(Table1[[#This Row],[Profit]]/Table1[[#This Row],[Selling Price]])</f>
        <v>0.28359459055981762</v>
      </c>
      <c r="T3197">
        <v>3</v>
      </c>
      <c r="U3197" s="2">
        <f>Table1[[#This Row],[Selling Price]]*Table1[[#This Row],[Quantity]]</f>
        <v>593.91</v>
      </c>
      <c r="V3197" s="4">
        <v>0</v>
      </c>
      <c r="W3197">
        <v>123</v>
      </c>
      <c r="X3197" t="s">
        <v>36</v>
      </c>
      <c r="Y3197" t="s">
        <v>68</v>
      </c>
      <c r="Z3197" s="2">
        <v>84.198688842522955</v>
      </c>
    </row>
    <row r="3198" spans="1:26" x14ac:dyDescent="0.35">
      <c r="A3198" t="s">
        <v>873</v>
      </c>
      <c r="B3198" t="s">
        <v>874</v>
      </c>
      <c r="C3198" t="s">
        <v>45</v>
      </c>
      <c r="D3198" t="s">
        <v>80</v>
      </c>
      <c r="E3198" t="s">
        <v>618</v>
      </c>
      <c r="F3198" t="s">
        <v>2576</v>
      </c>
      <c r="G3198" t="s">
        <v>2577</v>
      </c>
      <c r="H3198" t="s">
        <v>32</v>
      </c>
      <c r="I3198" t="s">
        <v>2573</v>
      </c>
      <c r="J3198" s="1">
        <v>41911</v>
      </c>
      <c r="K3198" s="1">
        <v>41915</v>
      </c>
      <c r="L3198" t="s">
        <v>60</v>
      </c>
      <c r="M3198">
        <f>Table1[[#This Row],[Ship Date]]-Table1[[#This Row],[Order Date]]</f>
        <v>4</v>
      </c>
      <c r="N3198">
        <v>9</v>
      </c>
      <c r="O3198" t="s">
        <v>61</v>
      </c>
      <c r="P3198" s="3">
        <v>686.32</v>
      </c>
      <c r="Q3198" s="3">
        <v>553.51965440154402</v>
      </c>
      <c r="R3198" s="3">
        <f>(Table1[[#This Row],[Selling Price]]-Table1[[#This Row],[Cost Price]])</f>
        <v>132.80034559845603</v>
      </c>
      <c r="S3198" s="12">
        <f>(Table1[[#This Row],[Profit]]/Table1[[#This Row],[Selling Price]])</f>
        <v>0.19349624897781798</v>
      </c>
      <c r="T3198">
        <v>2</v>
      </c>
      <c r="U3198" s="2">
        <f>Table1[[#This Row],[Selling Price]]*Table1[[#This Row],[Quantity]]</f>
        <v>1372.64</v>
      </c>
      <c r="V3198" s="4">
        <v>0.2</v>
      </c>
      <c r="W3198">
        <v>456</v>
      </c>
      <c r="X3198" t="s">
        <v>36</v>
      </c>
      <c r="Y3198" t="s">
        <v>68</v>
      </c>
      <c r="Z3198" s="2">
        <v>60.662690757993929</v>
      </c>
    </row>
    <row r="3199" spans="1:26" x14ac:dyDescent="0.35">
      <c r="A3199" t="s">
        <v>873</v>
      </c>
      <c r="B3199" t="s">
        <v>874</v>
      </c>
      <c r="C3199" t="s">
        <v>39</v>
      </c>
      <c r="D3199" t="s">
        <v>80</v>
      </c>
      <c r="E3199" t="s">
        <v>618</v>
      </c>
      <c r="F3199" t="s">
        <v>3102</v>
      </c>
      <c r="G3199" t="s">
        <v>3103</v>
      </c>
      <c r="H3199" t="s">
        <v>32</v>
      </c>
      <c r="I3199" t="s">
        <v>3104</v>
      </c>
      <c r="J3199" s="1">
        <v>42630</v>
      </c>
      <c r="K3199" s="1">
        <v>42636</v>
      </c>
      <c r="L3199" t="s">
        <v>60</v>
      </c>
      <c r="M3199">
        <f>Table1[[#This Row],[Ship Date]]-Table1[[#This Row],[Order Date]]</f>
        <v>6</v>
      </c>
      <c r="N3199">
        <v>9</v>
      </c>
      <c r="O3199" t="s">
        <v>61</v>
      </c>
      <c r="P3199" s="3">
        <v>396</v>
      </c>
      <c r="Q3199" s="3">
        <v>302.55171536472591</v>
      </c>
      <c r="R3199" s="3">
        <f>(Table1[[#This Row],[Selling Price]]-Table1[[#This Row],[Cost Price]])</f>
        <v>93.448284635274092</v>
      </c>
      <c r="S3199" s="12">
        <f>(Table1[[#This Row],[Profit]]/Table1[[#This Row],[Selling Price]])</f>
        <v>0.23598051675574266</v>
      </c>
      <c r="T3199">
        <v>4</v>
      </c>
      <c r="U3199" s="2">
        <f>Table1[[#This Row],[Selling Price]]*Table1[[#This Row],[Quantity]]</f>
        <v>1584</v>
      </c>
      <c r="V3199" s="4">
        <v>0</v>
      </c>
      <c r="W3199">
        <v>387</v>
      </c>
      <c r="X3199" t="s">
        <v>68</v>
      </c>
      <c r="Y3199" t="s">
        <v>68</v>
      </c>
      <c r="Z3199" s="2">
        <v>132.5509689941303</v>
      </c>
    </row>
    <row r="3200" spans="1:26" x14ac:dyDescent="0.35">
      <c r="A3200" t="s">
        <v>873</v>
      </c>
      <c r="B3200" t="s">
        <v>874</v>
      </c>
      <c r="C3200" t="s">
        <v>39</v>
      </c>
      <c r="D3200" t="s">
        <v>80</v>
      </c>
      <c r="E3200" t="s">
        <v>81</v>
      </c>
      <c r="F3200" t="s">
        <v>1508</v>
      </c>
      <c r="G3200" t="s">
        <v>1509</v>
      </c>
      <c r="H3200" t="s">
        <v>32</v>
      </c>
      <c r="I3200" t="s">
        <v>3207</v>
      </c>
      <c r="J3200" s="1">
        <v>42225</v>
      </c>
      <c r="K3200" s="1">
        <v>42228</v>
      </c>
      <c r="L3200" t="s">
        <v>199</v>
      </c>
      <c r="M3200">
        <f>Table1[[#This Row],[Ship Date]]-Table1[[#This Row],[Order Date]]</f>
        <v>3</v>
      </c>
      <c r="N3200">
        <v>8</v>
      </c>
      <c r="O3200" t="s">
        <v>61</v>
      </c>
      <c r="P3200" s="3">
        <v>979.95</v>
      </c>
      <c r="Q3200" s="3">
        <v>800.23031009116539</v>
      </c>
      <c r="R3200" s="3">
        <f>(Table1[[#This Row],[Selling Price]]-Table1[[#This Row],[Cost Price]])</f>
        <v>179.71968990883465</v>
      </c>
      <c r="S3200" s="12">
        <f>(Table1[[#This Row],[Profit]]/Table1[[#This Row],[Selling Price]])</f>
        <v>0.18339679566185482</v>
      </c>
      <c r="T3200">
        <v>5</v>
      </c>
      <c r="U3200" s="2">
        <f>Table1[[#This Row],[Selling Price]]*Table1[[#This Row],[Quantity]]</f>
        <v>4899.75</v>
      </c>
      <c r="V3200" s="4">
        <v>0</v>
      </c>
      <c r="W3200">
        <v>100</v>
      </c>
      <c r="X3200" t="s">
        <v>36</v>
      </c>
      <c r="Y3200" t="s">
        <v>36</v>
      </c>
      <c r="Z3200" s="2">
        <v>234.56498433605009</v>
      </c>
    </row>
    <row r="3201" spans="1:26" x14ac:dyDescent="0.35">
      <c r="A3201" t="s">
        <v>873</v>
      </c>
      <c r="B3201" t="s">
        <v>874</v>
      </c>
      <c r="C3201" t="s">
        <v>45</v>
      </c>
      <c r="D3201" t="s">
        <v>80</v>
      </c>
      <c r="E3201" t="s">
        <v>162</v>
      </c>
      <c r="F3201" t="s">
        <v>807</v>
      </c>
      <c r="G3201" t="s">
        <v>1489</v>
      </c>
      <c r="H3201" t="s">
        <v>32</v>
      </c>
      <c r="I3201" t="s">
        <v>3305</v>
      </c>
      <c r="J3201" s="1">
        <v>43057</v>
      </c>
      <c r="K3201" s="1">
        <v>43060</v>
      </c>
      <c r="L3201" t="s">
        <v>199</v>
      </c>
      <c r="M3201">
        <f>Table1[[#This Row],[Ship Date]]-Table1[[#This Row],[Order Date]]</f>
        <v>3</v>
      </c>
      <c r="N3201">
        <v>11</v>
      </c>
      <c r="O3201" t="s">
        <v>35</v>
      </c>
      <c r="P3201" s="3">
        <v>132.52000000000001</v>
      </c>
      <c r="Q3201" s="3">
        <v>95.55860533235294</v>
      </c>
      <c r="R3201" s="3">
        <f>(Table1[[#This Row],[Selling Price]]-Table1[[#This Row],[Cost Price]])</f>
        <v>36.96139466764707</v>
      </c>
      <c r="S3201" s="12">
        <f>(Table1[[#This Row],[Profit]]/Table1[[#This Row],[Selling Price]])</f>
        <v>0.27891182212229904</v>
      </c>
      <c r="T3201">
        <v>4</v>
      </c>
      <c r="U3201" s="2">
        <f>Table1[[#This Row],[Selling Price]]*Table1[[#This Row],[Quantity]]</f>
        <v>530.08000000000004</v>
      </c>
      <c r="V3201" s="4">
        <v>0</v>
      </c>
      <c r="W3201">
        <v>284</v>
      </c>
      <c r="X3201" t="s">
        <v>36</v>
      </c>
      <c r="Y3201" t="s">
        <v>36</v>
      </c>
      <c r="Z3201" s="2">
        <v>816.2843555697176</v>
      </c>
    </row>
    <row r="3202" spans="1:26" x14ac:dyDescent="0.35">
      <c r="A3202" t="s">
        <v>873</v>
      </c>
      <c r="B3202" t="s">
        <v>874</v>
      </c>
      <c r="C3202" t="s">
        <v>27</v>
      </c>
      <c r="D3202" t="s">
        <v>80</v>
      </c>
      <c r="E3202" t="s">
        <v>162</v>
      </c>
      <c r="F3202" t="s">
        <v>747</v>
      </c>
      <c r="G3202" t="s">
        <v>748</v>
      </c>
      <c r="H3202" t="s">
        <v>32</v>
      </c>
      <c r="I3202" t="s">
        <v>3442</v>
      </c>
      <c r="J3202" s="1">
        <v>42701</v>
      </c>
      <c r="K3202" s="1">
        <v>42703</v>
      </c>
      <c r="L3202" t="s">
        <v>34</v>
      </c>
      <c r="M3202">
        <f>Table1[[#This Row],[Ship Date]]-Table1[[#This Row],[Order Date]]</f>
        <v>2</v>
      </c>
      <c r="N3202">
        <v>11</v>
      </c>
      <c r="O3202" t="s">
        <v>35</v>
      </c>
      <c r="P3202" s="3">
        <v>62.4</v>
      </c>
      <c r="Q3202" s="3">
        <v>49.256516483862107</v>
      </c>
      <c r="R3202" s="3">
        <f>(Table1[[#This Row],[Selling Price]]-Table1[[#This Row],[Cost Price]])</f>
        <v>13.143483516137891</v>
      </c>
      <c r="S3202" s="12">
        <f>(Table1[[#This Row],[Profit]]/Table1[[#This Row],[Selling Price]])</f>
        <v>0.21063274865605597</v>
      </c>
      <c r="T3202">
        <v>6</v>
      </c>
      <c r="U3202" s="2">
        <f>Table1[[#This Row],[Selling Price]]*Table1[[#This Row],[Quantity]]</f>
        <v>374.4</v>
      </c>
      <c r="V3202" s="4">
        <v>0.2</v>
      </c>
      <c r="W3202">
        <v>161</v>
      </c>
      <c r="X3202" t="s">
        <v>36</v>
      </c>
      <c r="Y3202" t="s">
        <v>52</v>
      </c>
      <c r="Z3202" s="2">
        <v>14.304220156503259</v>
      </c>
    </row>
    <row r="3203" spans="1:26" x14ac:dyDescent="0.35">
      <c r="A3203" t="s">
        <v>873</v>
      </c>
      <c r="B3203" t="s">
        <v>874</v>
      </c>
      <c r="C3203" t="s">
        <v>45</v>
      </c>
      <c r="D3203" t="s">
        <v>80</v>
      </c>
      <c r="E3203" t="s">
        <v>81</v>
      </c>
      <c r="F3203" t="s">
        <v>875</v>
      </c>
      <c r="G3203" t="s">
        <v>876</v>
      </c>
      <c r="H3203" t="s">
        <v>32</v>
      </c>
      <c r="I3203" t="s">
        <v>4366</v>
      </c>
      <c r="J3203" s="1">
        <v>42495</v>
      </c>
      <c r="K3203" s="1">
        <v>42499</v>
      </c>
      <c r="L3203" t="s">
        <v>60</v>
      </c>
      <c r="M3203">
        <f>Table1[[#This Row],[Ship Date]]-Table1[[#This Row],[Order Date]]</f>
        <v>4</v>
      </c>
      <c r="N3203">
        <v>5</v>
      </c>
      <c r="O3203" t="s">
        <v>51</v>
      </c>
      <c r="P3203" s="3">
        <v>246.16800000000001</v>
      </c>
      <c r="Q3203" s="3">
        <v>187.7583765339684</v>
      </c>
      <c r="R3203" s="3">
        <f>(Table1[[#This Row],[Selling Price]]-Table1[[#This Row],[Cost Price]])</f>
        <v>58.409623466031604</v>
      </c>
      <c r="S3203" s="12">
        <f>(Table1[[#This Row],[Profit]]/Table1[[#This Row],[Selling Price]])</f>
        <v>0.23727545199226382</v>
      </c>
      <c r="T3203">
        <v>3</v>
      </c>
      <c r="U3203" s="2">
        <f>Table1[[#This Row],[Selling Price]]*Table1[[#This Row],[Quantity]]</f>
        <v>738.50400000000002</v>
      </c>
      <c r="V3203" s="4">
        <v>0.2</v>
      </c>
      <c r="W3203">
        <v>463</v>
      </c>
      <c r="X3203" t="s">
        <v>36</v>
      </c>
      <c r="Y3203" t="s">
        <v>68</v>
      </c>
      <c r="Z3203" s="2">
        <v>112.827</v>
      </c>
    </row>
    <row r="3204" spans="1:26" x14ac:dyDescent="0.35">
      <c r="A3204" t="s">
        <v>873</v>
      </c>
      <c r="B3204" t="s">
        <v>874</v>
      </c>
      <c r="C3204" t="s">
        <v>55</v>
      </c>
      <c r="D3204" t="s">
        <v>80</v>
      </c>
      <c r="E3204" t="s">
        <v>618</v>
      </c>
      <c r="F3204" t="s">
        <v>4478</v>
      </c>
      <c r="G3204" t="s">
        <v>4479</v>
      </c>
      <c r="H3204" t="s">
        <v>32</v>
      </c>
      <c r="I3204" t="s">
        <v>4477</v>
      </c>
      <c r="J3204" s="1">
        <v>41716</v>
      </c>
      <c r="K3204" s="1">
        <v>41721</v>
      </c>
      <c r="L3204" t="s">
        <v>60</v>
      </c>
      <c r="M3204">
        <f>Table1[[#This Row],[Ship Date]]-Table1[[#This Row],[Order Date]]</f>
        <v>5</v>
      </c>
      <c r="N3204">
        <v>3</v>
      </c>
      <c r="O3204" t="s">
        <v>106</v>
      </c>
      <c r="P3204" s="3">
        <v>22638.48</v>
      </c>
      <c r="Q3204" s="3">
        <v>16719.963556381419</v>
      </c>
      <c r="R3204" s="3">
        <f>(Table1[[#This Row],[Selling Price]]-Table1[[#This Row],[Cost Price]])</f>
        <v>5918.5164436185805</v>
      </c>
      <c r="S3204" s="12">
        <f>(Table1[[#This Row],[Profit]]/Table1[[#This Row],[Selling Price]])</f>
        <v>0.26143612307975539</v>
      </c>
      <c r="T3204">
        <v>6</v>
      </c>
      <c r="U3204" s="2">
        <f>Table1[[#This Row],[Selling Price]]*Table1[[#This Row],[Quantity]]</f>
        <v>135830.88</v>
      </c>
      <c r="V3204" s="4">
        <v>0.5</v>
      </c>
      <c r="W3204">
        <v>259</v>
      </c>
      <c r="X3204" t="s">
        <v>36</v>
      </c>
      <c r="Y3204" t="s">
        <v>68</v>
      </c>
      <c r="Z3204" s="2">
        <v>132.5509689941303</v>
      </c>
    </row>
    <row r="3205" spans="1:26" x14ac:dyDescent="0.35">
      <c r="A3205" t="s">
        <v>873</v>
      </c>
      <c r="B3205" t="s">
        <v>874</v>
      </c>
      <c r="C3205" t="s">
        <v>55</v>
      </c>
      <c r="D3205" t="s">
        <v>80</v>
      </c>
      <c r="E3205" t="s">
        <v>81</v>
      </c>
      <c r="F3205" t="s">
        <v>4572</v>
      </c>
      <c r="G3205" t="s">
        <v>4573</v>
      </c>
      <c r="H3205" t="s">
        <v>32</v>
      </c>
      <c r="I3205" t="s">
        <v>4574</v>
      </c>
      <c r="J3205" s="1">
        <v>42679</v>
      </c>
      <c r="K3205" s="1">
        <v>42684</v>
      </c>
      <c r="L3205" t="s">
        <v>60</v>
      </c>
      <c r="M3205">
        <f>Table1[[#This Row],[Ship Date]]-Table1[[#This Row],[Order Date]]</f>
        <v>5</v>
      </c>
      <c r="N3205">
        <v>11</v>
      </c>
      <c r="O3205" t="s">
        <v>35</v>
      </c>
      <c r="P3205" s="3">
        <v>23.988</v>
      </c>
      <c r="Q3205" s="3">
        <v>17.428247074589098</v>
      </c>
      <c r="R3205" s="3">
        <f>(Table1[[#This Row],[Selling Price]]-Table1[[#This Row],[Cost Price]])</f>
        <v>6.5597529254109013</v>
      </c>
      <c r="S3205" s="12">
        <f>(Table1[[#This Row],[Profit]]/Table1[[#This Row],[Selling Price]])</f>
        <v>0.27345976844300907</v>
      </c>
      <c r="T3205">
        <v>2</v>
      </c>
      <c r="U3205" s="2">
        <f>Table1[[#This Row],[Selling Price]]*Table1[[#This Row],[Quantity]]</f>
        <v>47.975999999999999</v>
      </c>
      <c r="V3205" s="4">
        <v>0.4</v>
      </c>
      <c r="W3205">
        <v>450</v>
      </c>
      <c r="X3205" t="s">
        <v>36</v>
      </c>
      <c r="Y3205" t="s">
        <v>52</v>
      </c>
      <c r="Z3205" s="2">
        <v>15.782397230247801</v>
      </c>
    </row>
    <row r="3206" spans="1:26" x14ac:dyDescent="0.35">
      <c r="A3206" t="s">
        <v>873</v>
      </c>
      <c r="B3206" t="s">
        <v>874</v>
      </c>
      <c r="C3206" t="s">
        <v>64</v>
      </c>
      <c r="D3206" t="s">
        <v>80</v>
      </c>
      <c r="E3206" t="s">
        <v>162</v>
      </c>
      <c r="F3206" t="s">
        <v>3799</v>
      </c>
      <c r="G3206" t="s">
        <v>3800</v>
      </c>
      <c r="H3206" t="s">
        <v>32</v>
      </c>
      <c r="I3206" t="s">
        <v>4816</v>
      </c>
      <c r="J3206" s="1">
        <v>42681</v>
      </c>
      <c r="K3206" s="1">
        <v>42686</v>
      </c>
      <c r="L3206" t="s">
        <v>60</v>
      </c>
      <c r="M3206">
        <f>Table1[[#This Row],[Ship Date]]-Table1[[#This Row],[Order Date]]</f>
        <v>5</v>
      </c>
      <c r="N3206">
        <v>11</v>
      </c>
      <c r="O3206" t="s">
        <v>35</v>
      </c>
      <c r="P3206" s="3">
        <v>119.976</v>
      </c>
      <c r="Q3206" s="3">
        <v>84.254534190556512</v>
      </c>
      <c r="R3206" s="3">
        <f>(Table1[[#This Row],[Selling Price]]-Table1[[#This Row],[Cost Price]])</f>
        <v>35.721465809443487</v>
      </c>
      <c r="S3206" s="12">
        <f>(Table1[[#This Row],[Profit]]/Table1[[#This Row],[Selling Price]])</f>
        <v>0.29773842943124862</v>
      </c>
      <c r="T3206">
        <v>3</v>
      </c>
      <c r="U3206" s="2">
        <f>Table1[[#This Row],[Selling Price]]*Table1[[#This Row],[Quantity]]</f>
        <v>359.928</v>
      </c>
      <c r="V3206" s="4">
        <v>0.2</v>
      </c>
      <c r="W3206">
        <v>201</v>
      </c>
      <c r="X3206" t="s">
        <v>36</v>
      </c>
      <c r="Y3206" t="s">
        <v>68</v>
      </c>
      <c r="Z3206" s="2">
        <v>117.23694191678661</v>
      </c>
    </row>
    <row r="3207" spans="1:26" x14ac:dyDescent="0.35">
      <c r="A3207" t="s">
        <v>873</v>
      </c>
      <c r="B3207" t="s">
        <v>874</v>
      </c>
      <c r="C3207" t="s">
        <v>64</v>
      </c>
      <c r="D3207" t="s">
        <v>80</v>
      </c>
      <c r="E3207" t="s">
        <v>162</v>
      </c>
      <c r="F3207" t="s">
        <v>895</v>
      </c>
      <c r="G3207" t="s">
        <v>896</v>
      </c>
      <c r="H3207" t="s">
        <v>32</v>
      </c>
      <c r="I3207" t="s">
        <v>5132</v>
      </c>
      <c r="J3207" s="1">
        <v>42994</v>
      </c>
      <c r="K3207" s="1">
        <v>42996</v>
      </c>
      <c r="L3207" t="s">
        <v>199</v>
      </c>
      <c r="M3207">
        <f>Table1[[#This Row],[Ship Date]]-Table1[[#This Row],[Order Date]]</f>
        <v>2</v>
      </c>
      <c r="N3207">
        <v>9</v>
      </c>
      <c r="O3207" t="s">
        <v>61</v>
      </c>
      <c r="P3207" s="3">
        <v>47.984000000000002</v>
      </c>
      <c r="Q3207" s="3">
        <v>34.710423573192543</v>
      </c>
      <c r="R3207" s="3">
        <f>(Table1[[#This Row],[Selling Price]]-Table1[[#This Row],[Cost Price]])</f>
        <v>13.273576426807459</v>
      </c>
      <c r="S3207" s="12">
        <f>(Table1[[#This Row],[Profit]]/Table1[[#This Row],[Selling Price]])</f>
        <v>0.27662505057534714</v>
      </c>
      <c r="T3207">
        <v>2</v>
      </c>
      <c r="U3207" s="2">
        <f>Table1[[#This Row],[Selling Price]]*Table1[[#This Row],[Quantity]]</f>
        <v>95.968000000000004</v>
      </c>
      <c r="V3207" s="4">
        <v>0.2</v>
      </c>
      <c r="W3207">
        <v>289</v>
      </c>
      <c r="X3207" t="s">
        <v>36</v>
      </c>
      <c r="Y3207" t="s">
        <v>68</v>
      </c>
      <c r="Z3207" s="2">
        <v>51.18003243267362</v>
      </c>
    </row>
    <row r="3208" spans="1:26" x14ac:dyDescent="0.35">
      <c r="A3208" t="s">
        <v>873</v>
      </c>
      <c r="B3208" t="s">
        <v>874</v>
      </c>
      <c r="C3208" t="s">
        <v>45</v>
      </c>
      <c r="D3208" t="s">
        <v>80</v>
      </c>
      <c r="E3208" t="s">
        <v>81</v>
      </c>
      <c r="F3208" t="s">
        <v>3672</v>
      </c>
      <c r="G3208" t="s">
        <v>3673</v>
      </c>
      <c r="H3208" t="s">
        <v>32</v>
      </c>
      <c r="I3208" t="s">
        <v>5388</v>
      </c>
      <c r="J3208" s="1">
        <v>43043</v>
      </c>
      <c r="K3208" s="1">
        <v>43044</v>
      </c>
      <c r="L3208" t="s">
        <v>199</v>
      </c>
      <c r="M3208">
        <f>Table1[[#This Row],[Ship Date]]-Table1[[#This Row],[Order Date]]</f>
        <v>1</v>
      </c>
      <c r="N3208">
        <v>11</v>
      </c>
      <c r="O3208" t="s">
        <v>35</v>
      </c>
      <c r="P3208" s="3">
        <v>1359.96</v>
      </c>
      <c r="Q3208" s="3">
        <v>1147.9369808091781</v>
      </c>
      <c r="R3208" s="3">
        <f>(Table1[[#This Row],[Selling Price]]-Table1[[#This Row],[Cost Price]])</f>
        <v>212.02301919082197</v>
      </c>
      <c r="S3208" s="12">
        <f>(Table1[[#This Row],[Profit]]/Table1[[#This Row],[Selling Price]])</f>
        <v>0.15590386422455216</v>
      </c>
      <c r="T3208">
        <v>5</v>
      </c>
      <c r="U3208" s="2">
        <f>Table1[[#This Row],[Selling Price]]*Table1[[#This Row],[Quantity]]</f>
        <v>6799.8</v>
      </c>
      <c r="V3208" s="4">
        <v>0.2</v>
      </c>
      <c r="W3208">
        <v>301</v>
      </c>
      <c r="X3208" t="s">
        <v>36</v>
      </c>
      <c r="Y3208" t="s">
        <v>36</v>
      </c>
      <c r="Z3208" s="2">
        <v>769.30955051396575</v>
      </c>
    </row>
    <row r="3209" spans="1:26" x14ac:dyDescent="0.35">
      <c r="A3209" t="s">
        <v>873</v>
      </c>
      <c r="B3209" t="s">
        <v>874</v>
      </c>
      <c r="C3209" t="s">
        <v>64</v>
      </c>
      <c r="D3209" t="s">
        <v>80</v>
      </c>
      <c r="E3209" t="s">
        <v>162</v>
      </c>
      <c r="F3209" t="s">
        <v>6033</v>
      </c>
      <c r="G3209" t="s">
        <v>6034</v>
      </c>
      <c r="H3209" t="s">
        <v>32</v>
      </c>
      <c r="I3209" t="s">
        <v>6032</v>
      </c>
      <c r="J3209" s="1">
        <v>41712</v>
      </c>
      <c r="K3209" s="1">
        <v>41717</v>
      </c>
      <c r="L3209" t="s">
        <v>60</v>
      </c>
      <c r="M3209">
        <f>Table1[[#This Row],[Ship Date]]-Table1[[#This Row],[Order Date]]</f>
        <v>5</v>
      </c>
      <c r="N3209">
        <v>3</v>
      </c>
      <c r="O3209" t="s">
        <v>106</v>
      </c>
      <c r="P3209" s="3">
        <v>82.8</v>
      </c>
      <c r="Q3209" s="3">
        <v>64.28314347622586</v>
      </c>
      <c r="R3209" s="3">
        <f>(Table1[[#This Row],[Selling Price]]-Table1[[#This Row],[Cost Price]])</f>
        <v>18.516856523774138</v>
      </c>
      <c r="S3209" s="12">
        <f>(Table1[[#This Row],[Profit]]/Table1[[#This Row],[Selling Price]])</f>
        <v>0.22363353289582291</v>
      </c>
      <c r="T3209">
        <v>12</v>
      </c>
      <c r="U3209" s="2">
        <f>Table1[[#This Row],[Selling Price]]*Table1[[#This Row],[Quantity]]</f>
        <v>993.59999999999991</v>
      </c>
      <c r="V3209" s="4">
        <v>0</v>
      </c>
      <c r="W3209">
        <v>128</v>
      </c>
      <c r="X3209" t="s">
        <v>36</v>
      </c>
      <c r="Y3209" t="s">
        <v>52</v>
      </c>
      <c r="Z3209" s="2">
        <v>29.95903402982146</v>
      </c>
    </row>
    <row r="3210" spans="1:26" x14ac:dyDescent="0.35">
      <c r="A3210" t="s">
        <v>873</v>
      </c>
      <c r="B3210" t="s">
        <v>874</v>
      </c>
      <c r="C3210" t="s">
        <v>45</v>
      </c>
      <c r="D3210" t="s">
        <v>80</v>
      </c>
      <c r="E3210" t="s">
        <v>162</v>
      </c>
      <c r="F3210" t="s">
        <v>606</v>
      </c>
      <c r="G3210" t="s">
        <v>607</v>
      </c>
      <c r="H3210" t="s">
        <v>32</v>
      </c>
      <c r="I3210" t="s">
        <v>6069</v>
      </c>
      <c r="J3210" s="1">
        <v>42168</v>
      </c>
      <c r="K3210" s="1">
        <v>42174</v>
      </c>
      <c r="L3210" t="s">
        <v>60</v>
      </c>
      <c r="M3210">
        <f>Table1[[#This Row],[Ship Date]]-Table1[[#This Row],[Order Date]]</f>
        <v>6</v>
      </c>
      <c r="N3210">
        <v>6</v>
      </c>
      <c r="O3210" t="s">
        <v>51</v>
      </c>
      <c r="P3210" s="3">
        <v>67.98</v>
      </c>
      <c r="Q3210" s="3">
        <v>57.024559448005867</v>
      </c>
      <c r="R3210" s="3">
        <f>(Table1[[#This Row],[Selling Price]]-Table1[[#This Row],[Cost Price]])</f>
        <v>10.955440551994137</v>
      </c>
      <c r="S3210" s="12">
        <f>(Table1[[#This Row],[Profit]]/Table1[[#This Row],[Selling Price]])</f>
        <v>0.16115681894666278</v>
      </c>
      <c r="T3210">
        <v>2</v>
      </c>
      <c r="U3210" s="2">
        <f>Table1[[#This Row],[Selling Price]]*Table1[[#This Row],[Quantity]]</f>
        <v>135.96</v>
      </c>
      <c r="V3210" s="4">
        <v>0</v>
      </c>
      <c r="W3210">
        <v>324</v>
      </c>
      <c r="X3210" t="s">
        <v>68</v>
      </c>
      <c r="Y3210" t="s">
        <v>52</v>
      </c>
      <c r="Z3210" s="2">
        <v>22.750459441514579</v>
      </c>
    </row>
    <row r="3211" spans="1:26" x14ac:dyDescent="0.35">
      <c r="A3211" t="s">
        <v>873</v>
      </c>
      <c r="B3211" t="s">
        <v>874</v>
      </c>
      <c r="C3211" t="s">
        <v>45</v>
      </c>
      <c r="D3211" t="s">
        <v>80</v>
      </c>
      <c r="E3211" t="s">
        <v>162</v>
      </c>
      <c r="F3211" t="s">
        <v>6078</v>
      </c>
      <c r="G3211" t="s">
        <v>6079</v>
      </c>
      <c r="H3211" t="s">
        <v>32</v>
      </c>
      <c r="I3211" t="s">
        <v>6080</v>
      </c>
      <c r="J3211" s="1">
        <v>42350</v>
      </c>
      <c r="K3211" s="1">
        <v>42354</v>
      </c>
      <c r="L3211" t="s">
        <v>60</v>
      </c>
      <c r="M3211">
        <f>Table1[[#This Row],[Ship Date]]-Table1[[#This Row],[Order Date]]</f>
        <v>4</v>
      </c>
      <c r="N3211">
        <v>12</v>
      </c>
      <c r="O3211" t="s">
        <v>35</v>
      </c>
      <c r="P3211" s="3">
        <v>22.367999999999999</v>
      </c>
      <c r="Q3211" s="3">
        <v>17.393000880218612</v>
      </c>
      <c r="R3211" s="3">
        <f>(Table1[[#This Row],[Selling Price]]-Table1[[#This Row],[Cost Price]])</f>
        <v>4.974999119781387</v>
      </c>
      <c r="S3211" s="12">
        <f>(Table1[[#This Row],[Profit]]/Table1[[#This Row],[Selling Price]])</f>
        <v>0.22241591200739391</v>
      </c>
      <c r="T3211">
        <v>4</v>
      </c>
      <c r="U3211" s="2">
        <f>Table1[[#This Row],[Selling Price]]*Table1[[#This Row],[Quantity]]</f>
        <v>89.471999999999994</v>
      </c>
      <c r="V3211" s="4">
        <v>0.2</v>
      </c>
      <c r="W3211">
        <v>101</v>
      </c>
      <c r="X3211" t="s">
        <v>36</v>
      </c>
      <c r="Y3211" t="s">
        <v>36</v>
      </c>
      <c r="Z3211" s="2">
        <v>3.9044015162377952</v>
      </c>
    </row>
    <row r="3212" spans="1:26" x14ac:dyDescent="0.35">
      <c r="A3212" t="s">
        <v>873</v>
      </c>
      <c r="B3212" t="s">
        <v>874</v>
      </c>
      <c r="C3212" t="s">
        <v>27</v>
      </c>
      <c r="D3212" t="s">
        <v>80</v>
      </c>
      <c r="E3212" t="s">
        <v>162</v>
      </c>
      <c r="F3212" t="s">
        <v>2042</v>
      </c>
      <c r="G3212" t="s">
        <v>2043</v>
      </c>
      <c r="H3212" t="s">
        <v>32</v>
      </c>
      <c r="I3212" t="s">
        <v>6167</v>
      </c>
      <c r="J3212" s="1">
        <v>42702</v>
      </c>
      <c r="K3212" s="1">
        <v>42705</v>
      </c>
      <c r="L3212" t="s">
        <v>34</v>
      </c>
      <c r="M3212">
        <f>Table1[[#This Row],[Ship Date]]-Table1[[#This Row],[Order Date]]</f>
        <v>3</v>
      </c>
      <c r="N3212">
        <v>11</v>
      </c>
      <c r="O3212" t="s">
        <v>35</v>
      </c>
      <c r="P3212" s="3">
        <v>101.7</v>
      </c>
      <c r="Q3212" s="3">
        <v>70.28309277111272</v>
      </c>
      <c r="R3212" s="3">
        <f>(Table1[[#This Row],[Selling Price]]-Table1[[#This Row],[Cost Price]])</f>
        <v>31.416907228887283</v>
      </c>
      <c r="S3212" s="12">
        <f>(Table1[[#This Row],[Profit]]/Table1[[#This Row],[Selling Price]])</f>
        <v>0.30891747521029778</v>
      </c>
      <c r="T3212">
        <v>6</v>
      </c>
      <c r="U3212" s="2">
        <f>Table1[[#This Row],[Selling Price]]*Table1[[#This Row],[Quantity]]</f>
        <v>610.20000000000005</v>
      </c>
      <c r="V3212" s="4">
        <v>0</v>
      </c>
      <c r="W3212">
        <v>183</v>
      </c>
      <c r="X3212" t="s">
        <v>36</v>
      </c>
      <c r="Y3212" t="s">
        <v>52</v>
      </c>
      <c r="Z3212" s="2">
        <v>29.618073873903409</v>
      </c>
    </row>
    <row r="3213" spans="1:26" x14ac:dyDescent="0.35">
      <c r="A3213" t="s">
        <v>873</v>
      </c>
      <c r="B3213" t="s">
        <v>874</v>
      </c>
      <c r="C3213" t="s">
        <v>27</v>
      </c>
      <c r="D3213" t="s">
        <v>80</v>
      </c>
      <c r="E3213" t="s">
        <v>81</v>
      </c>
      <c r="F3213" t="s">
        <v>5019</v>
      </c>
      <c r="G3213" t="s">
        <v>5020</v>
      </c>
      <c r="H3213" t="s">
        <v>32</v>
      </c>
      <c r="I3213" t="s">
        <v>6283</v>
      </c>
      <c r="J3213" s="1">
        <v>41859</v>
      </c>
      <c r="K3213" s="1">
        <v>41863</v>
      </c>
      <c r="L3213" t="s">
        <v>60</v>
      </c>
      <c r="M3213">
        <f>Table1[[#This Row],[Ship Date]]-Table1[[#This Row],[Order Date]]</f>
        <v>4</v>
      </c>
      <c r="N3213">
        <v>8</v>
      </c>
      <c r="O3213" t="s">
        <v>61</v>
      </c>
      <c r="P3213" s="3">
        <v>299.98</v>
      </c>
      <c r="Q3213" s="3">
        <v>218.71399997642729</v>
      </c>
      <c r="R3213" s="3">
        <f>(Table1[[#This Row],[Selling Price]]-Table1[[#This Row],[Cost Price]])</f>
        <v>81.26600002357273</v>
      </c>
      <c r="S3213" s="12">
        <f>(Table1[[#This Row],[Profit]]/Table1[[#This Row],[Selling Price]])</f>
        <v>0.27090472706037977</v>
      </c>
      <c r="T3213">
        <v>2</v>
      </c>
      <c r="U3213" s="2">
        <f>Table1[[#This Row],[Selling Price]]*Table1[[#This Row],[Quantity]]</f>
        <v>599.96</v>
      </c>
      <c r="V3213" s="4">
        <v>0</v>
      </c>
      <c r="W3213">
        <v>174</v>
      </c>
      <c r="X3213" t="s">
        <v>36</v>
      </c>
      <c r="Y3213" t="s">
        <v>36</v>
      </c>
      <c r="Z3213" s="2">
        <v>315.92988216322101</v>
      </c>
    </row>
    <row r="3214" spans="1:26" x14ac:dyDescent="0.35">
      <c r="A3214" t="s">
        <v>873</v>
      </c>
      <c r="B3214" t="s">
        <v>874</v>
      </c>
      <c r="C3214" t="s">
        <v>39</v>
      </c>
      <c r="D3214" t="s">
        <v>80</v>
      </c>
      <c r="E3214" t="s">
        <v>81</v>
      </c>
      <c r="F3214" t="s">
        <v>1486</v>
      </c>
      <c r="G3214" t="s">
        <v>1487</v>
      </c>
      <c r="H3214" t="s">
        <v>32</v>
      </c>
      <c r="I3214" t="s">
        <v>6373</v>
      </c>
      <c r="J3214" s="1">
        <v>42873</v>
      </c>
      <c r="K3214" s="1">
        <v>42877</v>
      </c>
      <c r="L3214" t="s">
        <v>34</v>
      </c>
      <c r="M3214">
        <f>Table1[[#This Row],[Ship Date]]-Table1[[#This Row],[Order Date]]</f>
        <v>4</v>
      </c>
      <c r="N3214">
        <v>5</v>
      </c>
      <c r="O3214" t="s">
        <v>51</v>
      </c>
      <c r="P3214" s="3">
        <v>114.95</v>
      </c>
      <c r="Q3214" s="3">
        <v>76.146254044344474</v>
      </c>
      <c r="R3214" s="3">
        <f>(Table1[[#This Row],[Selling Price]]-Table1[[#This Row],[Cost Price]])</f>
        <v>38.803745955655529</v>
      </c>
      <c r="S3214" s="12">
        <f>(Table1[[#This Row],[Profit]]/Table1[[#This Row],[Selling Price]])</f>
        <v>0.33757064772210116</v>
      </c>
      <c r="T3214">
        <v>5</v>
      </c>
      <c r="U3214" s="2">
        <f>Table1[[#This Row],[Selling Price]]*Table1[[#This Row],[Quantity]]</f>
        <v>574.75</v>
      </c>
      <c r="V3214" s="4">
        <v>0</v>
      </c>
      <c r="W3214">
        <v>287</v>
      </c>
      <c r="X3214" t="s">
        <v>36</v>
      </c>
      <c r="Y3214" t="s">
        <v>68</v>
      </c>
      <c r="Z3214" s="2">
        <v>40.702328927361293</v>
      </c>
    </row>
    <row r="3215" spans="1:26" x14ac:dyDescent="0.35">
      <c r="A3215" t="s">
        <v>873</v>
      </c>
      <c r="B3215" t="s">
        <v>874</v>
      </c>
      <c r="C3215" t="s">
        <v>39</v>
      </c>
      <c r="D3215" t="s">
        <v>80</v>
      </c>
      <c r="E3215" t="s">
        <v>81</v>
      </c>
      <c r="F3215" t="s">
        <v>921</v>
      </c>
      <c r="G3215" t="s">
        <v>922</v>
      </c>
      <c r="H3215" t="s">
        <v>32</v>
      </c>
      <c r="I3215" t="s">
        <v>6483</v>
      </c>
      <c r="J3215" s="1">
        <v>42912</v>
      </c>
      <c r="K3215" s="1">
        <v>42919</v>
      </c>
      <c r="L3215" t="s">
        <v>60</v>
      </c>
      <c r="M3215">
        <f>Table1[[#This Row],[Ship Date]]-Table1[[#This Row],[Order Date]]</f>
        <v>7</v>
      </c>
      <c r="N3215">
        <v>6</v>
      </c>
      <c r="O3215" t="s">
        <v>51</v>
      </c>
      <c r="P3215" s="3">
        <v>358.2</v>
      </c>
      <c r="Q3215" s="3">
        <v>280.21510772320028</v>
      </c>
      <c r="R3215" s="3">
        <f>(Table1[[#This Row],[Selling Price]]-Table1[[#This Row],[Cost Price]])</f>
        <v>77.984892276799712</v>
      </c>
      <c r="S3215" s="12">
        <f>(Table1[[#This Row],[Profit]]/Table1[[#This Row],[Selling Price]])</f>
        <v>0.21771326710441014</v>
      </c>
      <c r="T3215">
        <v>3</v>
      </c>
      <c r="U3215" s="2">
        <f>Table1[[#This Row],[Selling Price]]*Table1[[#This Row],[Quantity]]</f>
        <v>1074.5999999999999</v>
      </c>
      <c r="V3215" s="4">
        <v>0.4</v>
      </c>
      <c r="W3215">
        <v>102</v>
      </c>
      <c r="X3215" t="s">
        <v>68</v>
      </c>
      <c r="Y3215" t="s">
        <v>36</v>
      </c>
      <c r="Z3215" s="2">
        <v>321.61749330532388</v>
      </c>
    </row>
    <row r="3216" spans="1:26" x14ac:dyDescent="0.35">
      <c r="A3216" t="s">
        <v>873</v>
      </c>
      <c r="B3216" t="s">
        <v>874</v>
      </c>
      <c r="C3216" t="s">
        <v>39</v>
      </c>
      <c r="D3216" t="s">
        <v>80</v>
      </c>
      <c r="E3216" t="s">
        <v>162</v>
      </c>
      <c r="F3216" t="s">
        <v>4115</v>
      </c>
      <c r="G3216" t="s">
        <v>4116</v>
      </c>
      <c r="H3216" t="s">
        <v>32</v>
      </c>
      <c r="I3216" t="s">
        <v>6485</v>
      </c>
      <c r="J3216" s="1">
        <v>42784</v>
      </c>
      <c r="K3216" s="1">
        <v>42787</v>
      </c>
      <c r="L3216" t="s">
        <v>34</v>
      </c>
      <c r="M3216">
        <f>Table1[[#This Row],[Ship Date]]-Table1[[#This Row],[Order Date]]</f>
        <v>3</v>
      </c>
      <c r="N3216">
        <v>2</v>
      </c>
      <c r="O3216" t="s">
        <v>106</v>
      </c>
      <c r="P3216" s="3">
        <v>109.53</v>
      </c>
      <c r="Q3216" s="3">
        <v>88.473342328795425</v>
      </c>
      <c r="R3216" s="3">
        <f>(Table1[[#This Row],[Selling Price]]-Table1[[#This Row],[Cost Price]])</f>
        <v>21.056657671204576</v>
      </c>
      <c r="S3216" s="12">
        <f>(Table1[[#This Row],[Profit]]/Table1[[#This Row],[Selling Price]])</f>
        <v>0.19224557355249317</v>
      </c>
      <c r="T3216">
        <v>3</v>
      </c>
      <c r="U3216" s="2">
        <f>Table1[[#This Row],[Selling Price]]*Table1[[#This Row],[Quantity]]</f>
        <v>328.59000000000003</v>
      </c>
      <c r="V3216" s="4">
        <v>0</v>
      </c>
      <c r="W3216">
        <v>420</v>
      </c>
      <c r="X3216" t="s">
        <v>36</v>
      </c>
      <c r="Y3216" t="s">
        <v>52</v>
      </c>
      <c r="Z3216" s="2">
        <v>35.24680770225865</v>
      </c>
    </row>
    <row r="3217" spans="1:26" x14ac:dyDescent="0.35">
      <c r="A3217" t="s">
        <v>873</v>
      </c>
      <c r="B3217" t="s">
        <v>874</v>
      </c>
      <c r="C3217" t="s">
        <v>55</v>
      </c>
      <c r="D3217" t="s">
        <v>80</v>
      </c>
      <c r="E3217" t="s">
        <v>81</v>
      </c>
      <c r="F3217" t="s">
        <v>4008</v>
      </c>
      <c r="G3217" t="s">
        <v>4009</v>
      </c>
      <c r="H3217" t="s">
        <v>32</v>
      </c>
      <c r="I3217" t="s">
        <v>6628</v>
      </c>
      <c r="J3217" s="1">
        <v>43002</v>
      </c>
      <c r="K3217" s="1">
        <v>43002</v>
      </c>
      <c r="L3217" t="s">
        <v>1118</v>
      </c>
      <c r="M3217">
        <f>Table1[[#This Row],[Ship Date]]-Table1[[#This Row],[Order Date]]</f>
        <v>0</v>
      </c>
      <c r="N3217">
        <v>9</v>
      </c>
      <c r="O3217" t="s">
        <v>61</v>
      </c>
      <c r="P3217" s="3">
        <v>437.85</v>
      </c>
      <c r="Q3217" s="3">
        <v>356.20465165676683</v>
      </c>
      <c r="R3217" s="3">
        <f>(Table1[[#This Row],[Selling Price]]-Table1[[#This Row],[Cost Price]])</f>
        <v>81.645348343233195</v>
      </c>
      <c r="S3217" s="12">
        <f>(Table1[[#This Row],[Profit]]/Table1[[#This Row],[Selling Price]])</f>
        <v>0.18646876405900009</v>
      </c>
      <c r="T3217">
        <v>3</v>
      </c>
      <c r="U3217" s="2">
        <f>Table1[[#This Row],[Selling Price]]*Table1[[#This Row],[Quantity]]</f>
        <v>1313.5500000000002</v>
      </c>
      <c r="V3217" s="4">
        <v>0</v>
      </c>
      <c r="W3217">
        <v>243</v>
      </c>
      <c r="X3217" t="s">
        <v>36</v>
      </c>
      <c r="Y3217" t="s">
        <v>36</v>
      </c>
      <c r="Z3217" s="2">
        <v>156.01411022724841</v>
      </c>
    </row>
    <row r="3218" spans="1:26" x14ac:dyDescent="0.35">
      <c r="A3218" t="s">
        <v>873</v>
      </c>
      <c r="B3218" t="s">
        <v>874</v>
      </c>
      <c r="C3218" t="s">
        <v>55</v>
      </c>
      <c r="D3218" t="s">
        <v>80</v>
      </c>
      <c r="E3218" t="s">
        <v>1058</v>
      </c>
      <c r="F3218" t="s">
        <v>1212</v>
      </c>
      <c r="G3218" t="s">
        <v>1213</v>
      </c>
      <c r="H3218" t="s">
        <v>32</v>
      </c>
      <c r="I3218" t="s">
        <v>6703</v>
      </c>
      <c r="J3218" s="1">
        <v>42132</v>
      </c>
      <c r="K3218" s="1">
        <v>42139</v>
      </c>
      <c r="L3218" t="s">
        <v>60</v>
      </c>
      <c r="M3218">
        <f>Table1[[#This Row],[Ship Date]]-Table1[[#This Row],[Order Date]]</f>
        <v>7</v>
      </c>
      <c r="N3218">
        <v>5</v>
      </c>
      <c r="O3218" t="s">
        <v>51</v>
      </c>
      <c r="P3218" s="3">
        <v>2799.944</v>
      </c>
      <c r="Q3218" s="3">
        <v>1831.4431580521789</v>
      </c>
      <c r="R3218" s="3">
        <f>(Table1[[#This Row],[Selling Price]]-Table1[[#This Row],[Cost Price]])</f>
        <v>968.50084194782107</v>
      </c>
      <c r="S3218" s="12">
        <f>(Table1[[#This Row],[Profit]]/Table1[[#This Row],[Selling Price]])</f>
        <v>0.34590007584002436</v>
      </c>
      <c r="T3218">
        <v>7</v>
      </c>
      <c r="U3218" s="2">
        <f>Table1[[#This Row],[Selling Price]]*Table1[[#This Row],[Quantity]]</f>
        <v>19599.608</v>
      </c>
      <c r="V3218" s="4">
        <v>0.2</v>
      </c>
      <c r="W3218">
        <v>322</v>
      </c>
      <c r="X3218" t="s">
        <v>68</v>
      </c>
      <c r="Y3218" t="s">
        <v>36</v>
      </c>
      <c r="Z3218" s="2">
        <v>799.98399999999992</v>
      </c>
    </row>
    <row r="3219" spans="1:26" x14ac:dyDescent="0.35">
      <c r="A3219" t="s">
        <v>873</v>
      </c>
      <c r="B3219" t="s">
        <v>874</v>
      </c>
      <c r="C3219" t="s">
        <v>27</v>
      </c>
      <c r="D3219" t="s">
        <v>80</v>
      </c>
      <c r="E3219" t="s">
        <v>81</v>
      </c>
      <c r="F3219" t="s">
        <v>2926</v>
      </c>
      <c r="G3219" t="s">
        <v>2927</v>
      </c>
      <c r="H3219" t="s">
        <v>32</v>
      </c>
      <c r="I3219" t="s">
        <v>7160</v>
      </c>
      <c r="J3219" s="1">
        <v>42558</v>
      </c>
      <c r="K3219" s="1">
        <v>42564</v>
      </c>
      <c r="L3219" t="s">
        <v>60</v>
      </c>
      <c r="M3219">
        <f>Table1[[#This Row],[Ship Date]]-Table1[[#This Row],[Order Date]]</f>
        <v>6</v>
      </c>
      <c r="N3219">
        <v>7</v>
      </c>
      <c r="O3219" t="s">
        <v>51</v>
      </c>
      <c r="P3219" s="3">
        <v>59.994</v>
      </c>
      <c r="Q3219" s="3">
        <v>44.196774980874217</v>
      </c>
      <c r="R3219" s="3">
        <f>(Table1[[#This Row],[Selling Price]]-Table1[[#This Row],[Cost Price]])</f>
        <v>15.797225019125783</v>
      </c>
      <c r="S3219" s="12">
        <f>(Table1[[#This Row],[Profit]]/Table1[[#This Row],[Selling Price]])</f>
        <v>0.26331341499359573</v>
      </c>
      <c r="T3219">
        <v>1</v>
      </c>
      <c r="U3219" s="2">
        <f>Table1[[#This Row],[Selling Price]]*Table1[[#This Row],[Quantity]]</f>
        <v>59.994</v>
      </c>
      <c r="V3219" s="4">
        <v>0.4</v>
      </c>
      <c r="W3219">
        <v>363</v>
      </c>
      <c r="X3219" t="s">
        <v>68</v>
      </c>
      <c r="Y3219" t="s">
        <v>36</v>
      </c>
      <c r="Z3219" s="2">
        <v>345.07297864654657</v>
      </c>
    </row>
    <row r="3220" spans="1:26" x14ac:dyDescent="0.35">
      <c r="A3220" t="s">
        <v>873</v>
      </c>
      <c r="B3220" t="s">
        <v>874</v>
      </c>
      <c r="C3220" t="s">
        <v>55</v>
      </c>
      <c r="D3220" t="s">
        <v>80</v>
      </c>
      <c r="E3220" t="s">
        <v>618</v>
      </c>
      <c r="F3220" t="s">
        <v>7239</v>
      </c>
      <c r="G3220" t="s">
        <v>7240</v>
      </c>
      <c r="H3220" t="s">
        <v>32</v>
      </c>
      <c r="I3220" t="s">
        <v>7238</v>
      </c>
      <c r="J3220" s="1">
        <v>42329</v>
      </c>
      <c r="K3220" s="1">
        <v>42331</v>
      </c>
      <c r="L3220" t="s">
        <v>34</v>
      </c>
      <c r="M3220">
        <f>Table1[[#This Row],[Ship Date]]-Table1[[#This Row],[Order Date]]</f>
        <v>2</v>
      </c>
      <c r="N3220">
        <v>11</v>
      </c>
      <c r="O3220" t="s">
        <v>35</v>
      </c>
      <c r="P3220" s="3">
        <v>83.9</v>
      </c>
      <c r="Q3220" s="3">
        <v>54.687315373938667</v>
      </c>
      <c r="R3220" s="3">
        <f>(Table1[[#This Row],[Selling Price]]-Table1[[#This Row],[Cost Price]])</f>
        <v>29.212684626061339</v>
      </c>
      <c r="S3220" s="12">
        <f>(Table1[[#This Row],[Profit]]/Table1[[#This Row],[Selling Price]])</f>
        <v>0.34818456050132701</v>
      </c>
      <c r="T3220">
        <v>2</v>
      </c>
      <c r="U3220" s="2">
        <f>Table1[[#This Row],[Selling Price]]*Table1[[#This Row],[Quantity]]</f>
        <v>167.8</v>
      </c>
      <c r="V3220" s="4">
        <v>0</v>
      </c>
      <c r="W3220">
        <v>124</v>
      </c>
      <c r="X3220" t="s">
        <v>36</v>
      </c>
      <c r="Y3220" t="s">
        <v>36</v>
      </c>
      <c r="Z3220" s="2">
        <v>188.68175474857131</v>
      </c>
    </row>
    <row r="3221" spans="1:26" x14ac:dyDescent="0.35">
      <c r="A3221" t="s">
        <v>873</v>
      </c>
      <c r="B3221" t="s">
        <v>874</v>
      </c>
      <c r="C3221" t="s">
        <v>55</v>
      </c>
      <c r="D3221" t="s">
        <v>80</v>
      </c>
      <c r="E3221" t="s">
        <v>162</v>
      </c>
      <c r="F3221" t="s">
        <v>4194</v>
      </c>
      <c r="G3221" t="s">
        <v>4195</v>
      </c>
      <c r="H3221" t="s">
        <v>32</v>
      </c>
      <c r="I3221" t="s">
        <v>7587</v>
      </c>
      <c r="J3221" s="1">
        <v>41945</v>
      </c>
      <c r="K3221" s="1">
        <v>41949</v>
      </c>
      <c r="L3221" t="s">
        <v>60</v>
      </c>
      <c r="M3221">
        <f>Table1[[#This Row],[Ship Date]]-Table1[[#This Row],[Order Date]]</f>
        <v>4</v>
      </c>
      <c r="N3221">
        <v>11</v>
      </c>
      <c r="O3221" t="s">
        <v>35</v>
      </c>
      <c r="P3221" s="3">
        <v>799.92</v>
      </c>
      <c r="Q3221" s="3">
        <v>658.05318776214665</v>
      </c>
      <c r="R3221" s="3">
        <f>(Table1[[#This Row],[Selling Price]]-Table1[[#This Row],[Cost Price]])</f>
        <v>141.86681223785331</v>
      </c>
      <c r="S3221" s="12">
        <f>(Table1[[#This Row],[Profit]]/Table1[[#This Row],[Selling Price]])</f>
        <v>0.17735125042235889</v>
      </c>
      <c r="T3221">
        <v>10</v>
      </c>
      <c r="U3221" s="2">
        <f>Table1[[#This Row],[Selling Price]]*Table1[[#This Row],[Quantity]]</f>
        <v>7999.2</v>
      </c>
      <c r="V3221" s="4">
        <v>0.2</v>
      </c>
      <c r="W3221">
        <v>416</v>
      </c>
      <c r="X3221" t="s">
        <v>36</v>
      </c>
      <c r="Y3221" t="s">
        <v>36</v>
      </c>
      <c r="Z3221" s="2">
        <v>331.12646289597569</v>
      </c>
    </row>
    <row r="3222" spans="1:26" x14ac:dyDescent="0.35">
      <c r="A3222" t="s">
        <v>873</v>
      </c>
      <c r="B3222" t="s">
        <v>874</v>
      </c>
      <c r="C3222" t="s">
        <v>39</v>
      </c>
      <c r="D3222" t="s">
        <v>80</v>
      </c>
      <c r="E3222" t="s">
        <v>162</v>
      </c>
      <c r="F3222" t="s">
        <v>246</v>
      </c>
      <c r="G3222" t="s">
        <v>247</v>
      </c>
      <c r="H3222" t="s">
        <v>32</v>
      </c>
      <c r="I3222" t="s">
        <v>8192</v>
      </c>
      <c r="J3222" s="1">
        <v>43020</v>
      </c>
      <c r="K3222" s="1">
        <v>43024</v>
      </c>
      <c r="L3222" t="s">
        <v>60</v>
      </c>
      <c r="M3222">
        <f>Table1[[#This Row],[Ship Date]]-Table1[[#This Row],[Order Date]]</f>
        <v>4</v>
      </c>
      <c r="N3222">
        <v>10</v>
      </c>
      <c r="O3222" t="s">
        <v>61</v>
      </c>
      <c r="P3222" s="3">
        <v>45</v>
      </c>
      <c r="Q3222" s="3">
        <v>32.865077556821802</v>
      </c>
      <c r="R3222" s="3">
        <f>(Table1[[#This Row],[Selling Price]]-Table1[[#This Row],[Cost Price]])</f>
        <v>12.134922443178198</v>
      </c>
      <c r="S3222" s="12">
        <f>(Table1[[#This Row],[Profit]]/Table1[[#This Row],[Selling Price]])</f>
        <v>0.26966494318173773</v>
      </c>
      <c r="T3222">
        <v>3</v>
      </c>
      <c r="U3222" s="2">
        <f>Table1[[#This Row],[Selling Price]]*Table1[[#This Row],[Quantity]]</f>
        <v>135</v>
      </c>
      <c r="V3222" s="4">
        <v>0</v>
      </c>
      <c r="W3222">
        <v>307</v>
      </c>
      <c r="X3222" t="s">
        <v>36</v>
      </c>
      <c r="Y3222" t="s">
        <v>52</v>
      </c>
      <c r="Z3222" s="2">
        <v>32.008648384906401</v>
      </c>
    </row>
    <row r="3223" spans="1:26" x14ac:dyDescent="0.35">
      <c r="A3223" t="s">
        <v>873</v>
      </c>
      <c r="B3223" t="s">
        <v>874</v>
      </c>
      <c r="C3223" t="s">
        <v>27</v>
      </c>
      <c r="D3223" t="s">
        <v>80</v>
      </c>
      <c r="E3223" t="s">
        <v>81</v>
      </c>
      <c r="F3223" t="s">
        <v>5902</v>
      </c>
      <c r="G3223" t="s">
        <v>5903</v>
      </c>
      <c r="H3223" t="s">
        <v>32</v>
      </c>
      <c r="I3223" t="s">
        <v>8204</v>
      </c>
      <c r="J3223" s="1">
        <v>42808</v>
      </c>
      <c r="K3223" s="1">
        <v>42811</v>
      </c>
      <c r="L3223" t="s">
        <v>34</v>
      </c>
      <c r="M3223">
        <f>Table1[[#This Row],[Ship Date]]-Table1[[#This Row],[Order Date]]</f>
        <v>3</v>
      </c>
      <c r="N3223">
        <v>3</v>
      </c>
      <c r="O3223" t="s">
        <v>106</v>
      </c>
      <c r="P3223" s="3">
        <v>49.616</v>
      </c>
      <c r="Q3223" s="3">
        <v>40.507340383928323</v>
      </c>
      <c r="R3223" s="3">
        <f>(Table1[[#This Row],[Selling Price]]-Table1[[#This Row],[Cost Price]])</f>
        <v>9.1086596160716766</v>
      </c>
      <c r="S3223" s="12">
        <f>(Table1[[#This Row],[Profit]]/Table1[[#This Row],[Selling Price]])</f>
        <v>0.18358311061092544</v>
      </c>
      <c r="T3223">
        <v>2</v>
      </c>
      <c r="U3223" s="2">
        <f>Table1[[#This Row],[Selling Price]]*Table1[[#This Row],[Quantity]]</f>
        <v>99.231999999999999</v>
      </c>
      <c r="V3223" s="4">
        <v>0.2</v>
      </c>
      <c r="W3223">
        <v>406</v>
      </c>
      <c r="X3223" t="s">
        <v>36</v>
      </c>
      <c r="Y3223" t="s">
        <v>68</v>
      </c>
      <c r="Z3223" s="2">
        <v>71.614527390281182</v>
      </c>
    </row>
    <row r="3224" spans="1:26" x14ac:dyDescent="0.35">
      <c r="A3224" t="s">
        <v>873</v>
      </c>
      <c r="B3224" t="s">
        <v>874</v>
      </c>
      <c r="C3224" t="s">
        <v>27</v>
      </c>
      <c r="D3224" t="s">
        <v>80</v>
      </c>
      <c r="E3224" t="s">
        <v>162</v>
      </c>
      <c r="F3224" t="s">
        <v>3697</v>
      </c>
      <c r="G3224" t="s">
        <v>3698</v>
      </c>
      <c r="H3224" t="s">
        <v>32</v>
      </c>
      <c r="I3224" t="s">
        <v>8301</v>
      </c>
      <c r="J3224" s="1">
        <v>42372</v>
      </c>
      <c r="K3224" s="1">
        <v>42377</v>
      </c>
      <c r="L3224" t="s">
        <v>60</v>
      </c>
      <c r="M3224">
        <f>Table1[[#This Row],[Ship Date]]-Table1[[#This Row],[Order Date]]</f>
        <v>5</v>
      </c>
      <c r="N3224">
        <v>1</v>
      </c>
      <c r="O3224" t="s">
        <v>35</v>
      </c>
      <c r="P3224" s="3">
        <v>30.08</v>
      </c>
      <c r="Q3224" s="3">
        <v>20.53911692700995</v>
      </c>
      <c r="R3224" s="3">
        <f>(Table1[[#This Row],[Selling Price]]-Table1[[#This Row],[Cost Price]])</f>
        <v>9.5408830729900487</v>
      </c>
      <c r="S3224" s="12">
        <f>(Table1[[#This Row],[Profit]]/Table1[[#This Row],[Selling Price]])</f>
        <v>0.31718361279887131</v>
      </c>
      <c r="T3224">
        <v>2</v>
      </c>
      <c r="U3224" s="2">
        <f>Table1[[#This Row],[Selling Price]]*Table1[[#This Row],[Quantity]]</f>
        <v>60.16</v>
      </c>
      <c r="V3224" s="4">
        <v>0.2</v>
      </c>
      <c r="W3224">
        <v>363</v>
      </c>
      <c r="X3224" t="s">
        <v>36</v>
      </c>
      <c r="Y3224" t="s">
        <v>68</v>
      </c>
      <c r="Z3224" s="2">
        <v>41.554865625373608</v>
      </c>
    </row>
    <row r="3225" spans="1:26" x14ac:dyDescent="0.35">
      <c r="A3225" t="s">
        <v>873</v>
      </c>
      <c r="B3225" t="s">
        <v>874</v>
      </c>
      <c r="C3225" t="s">
        <v>64</v>
      </c>
      <c r="D3225" t="s">
        <v>80</v>
      </c>
      <c r="E3225" t="s">
        <v>81</v>
      </c>
      <c r="F3225" t="s">
        <v>4470</v>
      </c>
      <c r="G3225" t="s">
        <v>4471</v>
      </c>
      <c r="H3225" t="s">
        <v>32</v>
      </c>
      <c r="I3225" t="s">
        <v>8301</v>
      </c>
      <c r="J3225" s="1">
        <v>42372</v>
      </c>
      <c r="K3225" s="1">
        <v>42377</v>
      </c>
      <c r="L3225" t="s">
        <v>60</v>
      </c>
      <c r="M3225">
        <f>Table1[[#This Row],[Ship Date]]-Table1[[#This Row],[Order Date]]</f>
        <v>5</v>
      </c>
      <c r="N3225">
        <v>1</v>
      </c>
      <c r="O3225" t="s">
        <v>35</v>
      </c>
      <c r="P3225" s="3">
        <v>180.96</v>
      </c>
      <c r="Q3225" s="3">
        <v>142.9456488441831</v>
      </c>
      <c r="R3225" s="3">
        <f>(Table1[[#This Row],[Selling Price]]-Table1[[#This Row],[Cost Price]])</f>
        <v>38.014351155816911</v>
      </c>
      <c r="S3225" s="12">
        <f>(Table1[[#This Row],[Profit]]/Table1[[#This Row],[Selling Price]])</f>
        <v>0.21007046394682199</v>
      </c>
      <c r="T3225">
        <v>5</v>
      </c>
      <c r="U3225" s="2">
        <f>Table1[[#This Row],[Selling Price]]*Table1[[#This Row],[Quantity]]</f>
        <v>904.80000000000007</v>
      </c>
      <c r="V3225" s="4">
        <v>0.2</v>
      </c>
      <c r="W3225">
        <v>234</v>
      </c>
      <c r="X3225" t="s">
        <v>36</v>
      </c>
      <c r="Y3225" t="s">
        <v>68</v>
      </c>
      <c r="Z3225" s="2">
        <v>57.509987668230288</v>
      </c>
    </row>
    <row r="3226" spans="1:26" x14ac:dyDescent="0.35">
      <c r="A3226" t="s">
        <v>873</v>
      </c>
      <c r="B3226" t="s">
        <v>874</v>
      </c>
      <c r="C3226" t="s">
        <v>55</v>
      </c>
      <c r="D3226" t="s">
        <v>80</v>
      </c>
      <c r="E3226" t="s">
        <v>162</v>
      </c>
      <c r="F3226" t="s">
        <v>3071</v>
      </c>
      <c r="G3226" t="s">
        <v>3072</v>
      </c>
      <c r="H3226" t="s">
        <v>32</v>
      </c>
      <c r="I3226" t="s">
        <v>8328</v>
      </c>
      <c r="J3226" s="1">
        <v>41895</v>
      </c>
      <c r="K3226" s="1">
        <v>41895</v>
      </c>
      <c r="L3226" t="s">
        <v>1118</v>
      </c>
      <c r="M3226">
        <f>Table1[[#This Row],[Ship Date]]-Table1[[#This Row],[Order Date]]</f>
        <v>0</v>
      </c>
      <c r="N3226">
        <v>9</v>
      </c>
      <c r="O3226" t="s">
        <v>61</v>
      </c>
      <c r="P3226" s="3">
        <v>118</v>
      </c>
      <c r="Q3226" s="3">
        <v>100.0613380652144</v>
      </c>
      <c r="R3226" s="3">
        <f>(Table1[[#This Row],[Selling Price]]-Table1[[#This Row],[Cost Price]])</f>
        <v>17.9386619347856</v>
      </c>
      <c r="S3226" s="12">
        <f>(Table1[[#This Row],[Profit]]/Table1[[#This Row],[Selling Price]])</f>
        <v>0.15202255876936949</v>
      </c>
      <c r="T3226">
        <v>2</v>
      </c>
      <c r="U3226" s="2">
        <f>Table1[[#This Row],[Selling Price]]*Table1[[#This Row],[Quantity]]</f>
        <v>236</v>
      </c>
      <c r="V3226" s="4">
        <v>0</v>
      </c>
      <c r="W3226">
        <v>122</v>
      </c>
      <c r="X3226" t="s">
        <v>36</v>
      </c>
      <c r="Y3226" t="s">
        <v>68</v>
      </c>
      <c r="Z3226" s="2">
        <v>48.173298274735828</v>
      </c>
    </row>
    <row r="3227" spans="1:26" x14ac:dyDescent="0.35">
      <c r="A3227" t="s">
        <v>873</v>
      </c>
      <c r="B3227" t="s">
        <v>874</v>
      </c>
      <c r="C3227" t="s">
        <v>55</v>
      </c>
      <c r="D3227" t="s">
        <v>80</v>
      </c>
      <c r="E3227" t="s">
        <v>162</v>
      </c>
      <c r="F3227" t="s">
        <v>2114</v>
      </c>
      <c r="G3227" t="s">
        <v>2115</v>
      </c>
      <c r="H3227" t="s">
        <v>32</v>
      </c>
      <c r="I3227" t="s">
        <v>8341</v>
      </c>
      <c r="J3227" s="1">
        <v>42615</v>
      </c>
      <c r="K3227" s="1">
        <v>42620</v>
      </c>
      <c r="L3227" t="s">
        <v>34</v>
      </c>
      <c r="M3227">
        <f>Table1[[#This Row],[Ship Date]]-Table1[[#This Row],[Order Date]]</f>
        <v>5</v>
      </c>
      <c r="N3227">
        <v>9</v>
      </c>
      <c r="O3227" t="s">
        <v>61</v>
      </c>
      <c r="P3227" s="3">
        <v>159.56</v>
      </c>
      <c r="Q3227" s="3">
        <v>113.54744832457391</v>
      </c>
      <c r="R3227" s="3">
        <f>(Table1[[#This Row],[Selling Price]]-Table1[[#This Row],[Cost Price]])</f>
        <v>46.012551675426096</v>
      </c>
      <c r="S3227" s="12">
        <f>(Table1[[#This Row],[Profit]]/Table1[[#This Row],[Selling Price]])</f>
        <v>0.28837146951257264</v>
      </c>
      <c r="T3227">
        <v>5</v>
      </c>
      <c r="U3227" s="2">
        <f>Table1[[#This Row],[Selling Price]]*Table1[[#This Row],[Quantity]]</f>
        <v>797.8</v>
      </c>
      <c r="V3227" s="4">
        <v>0.2</v>
      </c>
      <c r="W3227">
        <v>471</v>
      </c>
      <c r="X3227" t="s">
        <v>36</v>
      </c>
      <c r="Y3227" t="s">
        <v>68</v>
      </c>
      <c r="Z3227" s="2">
        <v>57.239684537082852</v>
      </c>
    </row>
    <row r="3228" spans="1:26" x14ac:dyDescent="0.35">
      <c r="A3228" t="s">
        <v>873</v>
      </c>
      <c r="B3228" t="s">
        <v>874</v>
      </c>
      <c r="C3228" t="s">
        <v>27</v>
      </c>
      <c r="D3228" t="s">
        <v>80</v>
      </c>
      <c r="E3228" t="s">
        <v>618</v>
      </c>
      <c r="F3228" t="s">
        <v>8451</v>
      </c>
      <c r="G3228" t="s">
        <v>8452</v>
      </c>
      <c r="H3228" t="s">
        <v>32</v>
      </c>
      <c r="I3228" t="s">
        <v>8453</v>
      </c>
      <c r="J3228" s="1">
        <v>42995</v>
      </c>
      <c r="K3228" s="1">
        <v>43001</v>
      </c>
      <c r="L3228" t="s">
        <v>60</v>
      </c>
      <c r="M3228">
        <f>Table1[[#This Row],[Ship Date]]-Table1[[#This Row],[Order Date]]</f>
        <v>6</v>
      </c>
      <c r="N3228">
        <v>9</v>
      </c>
      <c r="O3228" t="s">
        <v>61</v>
      </c>
      <c r="P3228" s="3">
        <v>480</v>
      </c>
      <c r="Q3228" s="3">
        <v>398.28909619105502</v>
      </c>
      <c r="R3228" s="3">
        <f>(Table1[[#This Row],[Selling Price]]-Table1[[#This Row],[Cost Price]])</f>
        <v>81.710903808944977</v>
      </c>
      <c r="S3228" s="12">
        <f>(Table1[[#This Row],[Profit]]/Table1[[#This Row],[Selling Price]])</f>
        <v>0.17023104960196869</v>
      </c>
      <c r="T3228">
        <v>4</v>
      </c>
      <c r="U3228" s="2">
        <f>Table1[[#This Row],[Selling Price]]*Table1[[#This Row],[Quantity]]</f>
        <v>1920</v>
      </c>
      <c r="V3228" s="4">
        <v>0</v>
      </c>
      <c r="W3228">
        <v>323</v>
      </c>
      <c r="X3228" t="s">
        <v>68</v>
      </c>
      <c r="Y3228" t="s">
        <v>36</v>
      </c>
      <c r="Z3228" s="2">
        <v>254.55844122715709</v>
      </c>
    </row>
    <row r="3229" spans="1:26" x14ac:dyDescent="0.35">
      <c r="A3229" t="s">
        <v>873</v>
      </c>
      <c r="B3229" t="s">
        <v>874</v>
      </c>
      <c r="C3229" t="s">
        <v>39</v>
      </c>
      <c r="D3229" t="s">
        <v>80</v>
      </c>
      <c r="E3229" t="s">
        <v>618</v>
      </c>
      <c r="F3229" t="s">
        <v>8451</v>
      </c>
      <c r="G3229" t="s">
        <v>8452</v>
      </c>
      <c r="H3229" t="s">
        <v>32</v>
      </c>
      <c r="I3229" t="s">
        <v>8500</v>
      </c>
      <c r="J3229" s="1">
        <v>43094</v>
      </c>
      <c r="K3229" s="1">
        <v>43097</v>
      </c>
      <c r="L3229" t="s">
        <v>199</v>
      </c>
      <c r="M3229">
        <f>Table1[[#This Row],[Ship Date]]-Table1[[#This Row],[Order Date]]</f>
        <v>3</v>
      </c>
      <c r="N3229">
        <v>12</v>
      </c>
      <c r="O3229" t="s">
        <v>35</v>
      </c>
      <c r="P3229" s="3">
        <v>120</v>
      </c>
      <c r="Q3229" s="3">
        <v>95.342888672854855</v>
      </c>
      <c r="R3229" s="3">
        <f>(Table1[[#This Row],[Selling Price]]-Table1[[#This Row],[Cost Price]])</f>
        <v>24.657111327145145</v>
      </c>
      <c r="S3229" s="12">
        <f>(Table1[[#This Row],[Profit]]/Table1[[#This Row],[Selling Price]])</f>
        <v>0.20547592772620954</v>
      </c>
      <c r="T3229">
        <v>2</v>
      </c>
      <c r="U3229" s="2">
        <f>Table1[[#This Row],[Selling Price]]*Table1[[#This Row],[Quantity]]</f>
        <v>240</v>
      </c>
      <c r="V3229" s="4">
        <v>0.5</v>
      </c>
      <c r="W3229">
        <v>361</v>
      </c>
      <c r="X3229" t="s">
        <v>36</v>
      </c>
      <c r="Y3229" t="s">
        <v>36</v>
      </c>
      <c r="Z3229" s="2">
        <v>254.55844122715709</v>
      </c>
    </row>
    <row r="3230" spans="1:26" x14ac:dyDescent="0.35">
      <c r="A3230" t="s">
        <v>873</v>
      </c>
      <c r="B3230" t="s">
        <v>874</v>
      </c>
      <c r="C3230" t="s">
        <v>64</v>
      </c>
      <c r="D3230" t="s">
        <v>80</v>
      </c>
      <c r="E3230" t="s">
        <v>162</v>
      </c>
      <c r="F3230" t="s">
        <v>4567</v>
      </c>
      <c r="G3230" t="s">
        <v>4568</v>
      </c>
      <c r="H3230" t="s">
        <v>32</v>
      </c>
      <c r="I3230" t="s">
        <v>8621</v>
      </c>
      <c r="J3230" s="1">
        <v>42163</v>
      </c>
      <c r="K3230" s="1">
        <v>42167</v>
      </c>
      <c r="L3230" t="s">
        <v>60</v>
      </c>
      <c r="M3230">
        <f>Table1[[#This Row],[Ship Date]]-Table1[[#This Row],[Order Date]]</f>
        <v>4</v>
      </c>
      <c r="N3230">
        <v>6</v>
      </c>
      <c r="O3230" t="s">
        <v>51</v>
      </c>
      <c r="P3230" s="3">
        <v>2.3759999999999999</v>
      </c>
      <c r="Q3230" s="3">
        <v>1.7691028104156641</v>
      </c>
      <c r="R3230" s="3">
        <f>(Table1[[#This Row],[Selling Price]]-Table1[[#This Row],[Cost Price]])</f>
        <v>0.60689718958433581</v>
      </c>
      <c r="S3230" s="12">
        <f>(Table1[[#This Row],[Profit]]/Table1[[#This Row],[Selling Price]])</f>
        <v>0.25542811009441746</v>
      </c>
      <c r="T3230">
        <v>3</v>
      </c>
      <c r="U3230" s="2">
        <f>Table1[[#This Row],[Selling Price]]*Table1[[#This Row],[Quantity]]</f>
        <v>7.1280000000000001</v>
      </c>
      <c r="V3230" s="4">
        <v>0.2</v>
      </c>
      <c r="W3230">
        <v>395</v>
      </c>
      <c r="X3230" t="s">
        <v>36</v>
      </c>
      <c r="Y3230" t="s">
        <v>52</v>
      </c>
      <c r="Z3230" s="2">
        <v>0.40577925033200019</v>
      </c>
    </row>
    <row r="3231" spans="1:26" x14ac:dyDescent="0.35">
      <c r="A3231" t="s">
        <v>873</v>
      </c>
      <c r="B3231" t="s">
        <v>874</v>
      </c>
      <c r="C3231" t="s">
        <v>64</v>
      </c>
      <c r="D3231" t="s">
        <v>80</v>
      </c>
      <c r="E3231" t="s">
        <v>162</v>
      </c>
      <c r="F3231" t="s">
        <v>4304</v>
      </c>
      <c r="G3231" t="s">
        <v>5258</v>
      </c>
      <c r="H3231" t="s">
        <v>32</v>
      </c>
      <c r="I3231" t="s">
        <v>8633</v>
      </c>
      <c r="J3231" s="1">
        <v>41973</v>
      </c>
      <c r="K3231" s="1">
        <v>41979</v>
      </c>
      <c r="L3231" t="s">
        <v>60</v>
      </c>
      <c r="M3231">
        <f>Table1[[#This Row],[Ship Date]]-Table1[[#This Row],[Order Date]]</f>
        <v>6</v>
      </c>
      <c r="N3231">
        <v>11</v>
      </c>
      <c r="O3231" t="s">
        <v>35</v>
      </c>
      <c r="P3231" s="3">
        <v>102.24</v>
      </c>
      <c r="Q3231" s="3">
        <v>72.32958036048673</v>
      </c>
      <c r="R3231" s="3">
        <f>(Table1[[#This Row],[Selling Price]]-Table1[[#This Row],[Cost Price]])</f>
        <v>29.910419639513265</v>
      </c>
      <c r="S3231" s="12">
        <f>(Table1[[#This Row],[Profit]]/Table1[[#This Row],[Selling Price]])</f>
        <v>0.29255105281214072</v>
      </c>
      <c r="T3231">
        <v>4</v>
      </c>
      <c r="U3231" s="2">
        <f>Table1[[#This Row],[Selling Price]]*Table1[[#This Row],[Quantity]]</f>
        <v>408.96</v>
      </c>
      <c r="V3231" s="4">
        <v>0.2</v>
      </c>
      <c r="W3231">
        <v>372</v>
      </c>
      <c r="X3231" t="s">
        <v>68</v>
      </c>
      <c r="Y3231" t="s">
        <v>68</v>
      </c>
      <c r="Z3231" s="2">
        <v>62.006648095184119</v>
      </c>
    </row>
    <row r="3232" spans="1:26" x14ac:dyDescent="0.35">
      <c r="A3232" t="s">
        <v>873</v>
      </c>
      <c r="B3232" t="s">
        <v>874</v>
      </c>
      <c r="C3232" t="s">
        <v>55</v>
      </c>
      <c r="D3232" t="s">
        <v>80</v>
      </c>
      <c r="E3232" t="s">
        <v>81</v>
      </c>
      <c r="F3232" t="s">
        <v>4156</v>
      </c>
      <c r="G3232" t="s">
        <v>4157</v>
      </c>
      <c r="H3232" t="s">
        <v>32</v>
      </c>
      <c r="I3232" t="s">
        <v>8698</v>
      </c>
      <c r="J3232" s="1">
        <v>42465</v>
      </c>
      <c r="K3232" s="1">
        <v>42469</v>
      </c>
      <c r="L3232" t="s">
        <v>60</v>
      </c>
      <c r="M3232">
        <f>Table1[[#This Row],[Ship Date]]-Table1[[#This Row],[Order Date]]</f>
        <v>4</v>
      </c>
      <c r="N3232">
        <v>4</v>
      </c>
      <c r="O3232" t="s">
        <v>106</v>
      </c>
      <c r="P3232" s="3">
        <v>118.782</v>
      </c>
      <c r="Q3232" s="3">
        <v>80.49339961739841</v>
      </c>
      <c r="R3232" s="3">
        <f>(Table1[[#This Row],[Selling Price]]-Table1[[#This Row],[Cost Price]])</f>
        <v>38.288600382601587</v>
      </c>
      <c r="S3232" s="12">
        <f>(Table1[[#This Row],[Profit]]/Table1[[#This Row],[Selling Price]])</f>
        <v>0.32234345593273045</v>
      </c>
      <c r="T3232">
        <v>3</v>
      </c>
      <c r="U3232" s="2">
        <f>Table1[[#This Row],[Selling Price]]*Table1[[#This Row],[Quantity]]</f>
        <v>356.346</v>
      </c>
      <c r="V3232" s="4">
        <v>0.4</v>
      </c>
      <c r="W3232">
        <v>245</v>
      </c>
      <c r="X3232" t="s">
        <v>36</v>
      </c>
      <c r="Y3232" t="s">
        <v>68</v>
      </c>
      <c r="Z3232" s="2">
        <v>46.349852743383472</v>
      </c>
    </row>
    <row r="3233" spans="1:26" x14ac:dyDescent="0.35">
      <c r="A3233" t="s">
        <v>873</v>
      </c>
      <c r="B3233" t="s">
        <v>874</v>
      </c>
      <c r="C3233" t="s">
        <v>64</v>
      </c>
      <c r="D3233" t="s">
        <v>80</v>
      </c>
      <c r="E3233" t="s">
        <v>81</v>
      </c>
      <c r="F3233" t="s">
        <v>1486</v>
      </c>
      <c r="G3233" t="s">
        <v>1487</v>
      </c>
      <c r="H3233" t="s">
        <v>32</v>
      </c>
      <c r="I3233" t="s">
        <v>8778</v>
      </c>
      <c r="J3233" s="1">
        <v>42275</v>
      </c>
      <c r="K3233" s="1">
        <v>42282</v>
      </c>
      <c r="L3233" t="s">
        <v>60</v>
      </c>
      <c r="M3233">
        <f>Table1[[#This Row],[Ship Date]]-Table1[[#This Row],[Order Date]]</f>
        <v>7</v>
      </c>
      <c r="N3233">
        <v>9</v>
      </c>
      <c r="O3233" t="s">
        <v>61</v>
      </c>
      <c r="P3233" s="3">
        <v>36.783999999999999</v>
      </c>
      <c r="Q3233" s="3">
        <v>26.334564364263858</v>
      </c>
      <c r="R3233" s="3">
        <f>(Table1[[#This Row],[Selling Price]]-Table1[[#This Row],[Cost Price]])</f>
        <v>10.44943563573614</v>
      </c>
      <c r="S3233" s="12">
        <f>(Table1[[#This Row],[Profit]]/Table1[[#This Row],[Selling Price]])</f>
        <v>0.28407556643475806</v>
      </c>
      <c r="T3233">
        <v>2</v>
      </c>
      <c r="U3233" s="2">
        <f>Table1[[#This Row],[Selling Price]]*Table1[[#This Row],[Quantity]]</f>
        <v>73.567999999999998</v>
      </c>
      <c r="V3233" s="4">
        <v>0.2</v>
      </c>
      <c r="W3233">
        <v>224</v>
      </c>
      <c r="X3233" t="s">
        <v>68</v>
      </c>
      <c r="Y3233" t="s">
        <v>68</v>
      </c>
      <c r="Z3233" s="2">
        <v>40.702328927361293</v>
      </c>
    </row>
    <row r="3234" spans="1:26" x14ac:dyDescent="0.35">
      <c r="A3234" t="s">
        <v>219</v>
      </c>
      <c r="B3234" t="s">
        <v>220</v>
      </c>
      <c r="C3234" t="s">
        <v>27</v>
      </c>
      <c r="D3234" t="s">
        <v>80</v>
      </c>
      <c r="E3234" t="s">
        <v>81</v>
      </c>
      <c r="F3234" t="s">
        <v>221</v>
      </c>
      <c r="G3234" t="s">
        <v>222</v>
      </c>
      <c r="H3234" t="s">
        <v>32</v>
      </c>
      <c r="I3234" t="s">
        <v>223</v>
      </c>
      <c r="J3234" s="1">
        <v>42988</v>
      </c>
      <c r="K3234" s="1">
        <v>42993</v>
      </c>
      <c r="L3234" t="s">
        <v>60</v>
      </c>
      <c r="M3234">
        <f>Table1[[#This Row],[Ship Date]]-Table1[[#This Row],[Order Date]]</f>
        <v>5</v>
      </c>
      <c r="N3234">
        <v>9</v>
      </c>
      <c r="O3234" t="s">
        <v>61</v>
      </c>
      <c r="P3234" s="3">
        <v>147.16800000000001</v>
      </c>
      <c r="Q3234" s="3">
        <v>104.59898415997699</v>
      </c>
      <c r="R3234" s="3">
        <f>(Table1[[#This Row],[Selling Price]]-Table1[[#This Row],[Cost Price]])</f>
        <v>42.569015840023013</v>
      </c>
      <c r="S3234" s="12">
        <f>(Table1[[#This Row],[Profit]]/Table1[[#This Row],[Selling Price]])</f>
        <v>0.28925456512300918</v>
      </c>
      <c r="T3234">
        <v>4</v>
      </c>
      <c r="U3234" s="2">
        <f>Table1[[#This Row],[Selling Price]]*Table1[[#This Row],[Quantity]]</f>
        <v>588.67200000000003</v>
      </c>
      <c r="V3234" s="4">
        <v>0.2</v>
      </c>
      <c r="W3234">
        <v>128</v>
      </c>
      <c r="X3234" t="s">
        <v>36</v>
      </c>
      <c r="Y3234" t="s">
        <v>68</v>
      </c>
      <c r="Z3234" s="2">
        <v>75.555952167913276</v>
      </c>
    </row>
    <row r="3235" spans="1:26" x14ac:dyDescent="0.35">
      <c r="A3235" t="s">
        <v>219</v>
      </c>
      <c r="B3235" t="s">
        <v>220</v>
      </c>
      <c r="C3235" t="s">
        <v>64</v>
      </c>
      <c r="D3235" t="s">
        <v>80</v>
      </c>
      <c r="E3235" t="s">
        <v>162</v>
      </c>
      <c r="F3235" t="s">
        <v>807</v>
      </c>
      <c r="G3235" t="s">
        <v>808</v>
      </c>
      <c r="H3235" t="s">
        <v>32</v>
      </c>
      <c r="I3235" t="s">
        <v>841</v>
      </c>
      <c r="J3235" s="1">
        <v>42624</v>
      </c>
      <c r="K3235" s="1">
        <v>42630</v>
      </c>
      <c r="L3235" t="s">
        <v>60</v>
      </c>
      <c r="M3235">
        <f>Table1[[#This Row],[Ship Date]]-Table1[[#This Row],[Order Date]]</f>
        <v>6</v>
      </c>
      <c r="N3235">
        <v>9</v>
      </c>
      <c r="O3235" t="s">
        <v>61</v>
      </c>
      <c r="P3235" s="3">
        <v>3347.37</v>
      </c>
      <c r="Q3235" s="3">
        <v>2794.6462881272391</v>
      </c>
      <c r="R3235" s="3">
        <f>(Table1[[#This Row],[Selling Price]]-Table1[[#This Row],[Cost Price]])</f>
        <v>552.72371187276076</v>
      </c>
      <c r="S3235" s="12">
        <f>(Table1[[#This Row],[Profit]]/Table1[[#This Row],[Selling Price]])</f>
        <v>0.16512178572215225</v>
      </c>
      <c r="T3235">
        <v>13</v>
      </c>
      <c r="U3235" s="2">
        <f>Table1[[#This Row],[Selling Price]]*Table1[[#This Row],[Quantity]]</f>
        <v>43515.81</v>
      </c>
      <c r="V3235" s="4">
        <v>0</v>
      </c>
      <c r="W3235">
        <v>337</v>
      </c>
      <c r="X3235" t="s">
        <v>68</v>
      </c>
      <c r="Y3235" t="s">
        <v>36</v>
      </c>
      <c r="Z3235" s="2">
        <v>816.2843555697176</v>
      </c>
    </row>
    <row r="3236" spans="1:26" x14ac:dyDescent="0.35">
      <c r="A3236" t="s">
        <v>219</v>
      </c>
      <c r="B3236" t="s">
        <v>220</v>
      </c>
      <c r="C3236" t="s">
        <v>27</v>
      </c>
      <c r="D3236" t="s">
        <v>80</v>
      </c>
      <c r="E3236" t="s">
        <v>81</v>
      </c>
      <c r="F3236" t="s">
        <v>583</v>
      </c>
      <c r="G3236" t="s">
        <v>584</v>
      </c>
      <c r="H3236" t="s">
        <v>32</v>
      </c>
      <c r="I3236" t="s">
        <v>1612</v>
      </c>
      <c r="J3236" s="1">
        <v>43070</v>
      </c>
      <c r="K3236" s="1">
        <v>43074</v>
      </c>
      <c r="L3236" t="s">
        <v>60</v>
      </c>
      <c r="M3236">
        <f>Table1[[#This Row],[Ship Date]]-Table1[[#This Row],[Order Date]]</f>
        <v>4</v>
      </c>
      <c r="N3236">
        <v>12</v>
      </c>
      <c r="O3236" t="s">
        <v>35</v>
      </c>
      <c r="P3236" s="3">
        <v>406.36799999999999</v>
      </c>
      <c r="Q3236" s="3">
        <v>293.46812747243717</v>
      </c>
      <c r="R3236" s="3">
        <f>(Table1[[#This Row],[Selling Price]]-Table1[[#This Row],[Cost Price]])</f>
        <v>112.89987252756282</v>
      </c>
      <c r="S3236" s="12">
        <f>(Table1[[#This Row],[Profit]]/Table1[[#This Row],[Selling Price]])</f>
        <v>0.27782668056432303</v>
      </c>
      <c r="T3236">
        <v>4</v>
      </c>
      <c r="U3236" s="2">
        <f>Table1[[#This Row],[Selling Price]]*Table1[[#This Row],[Quantity]]</f>
        <v>1625.472</v>
      </c>
      <c r="V3236" s="4">
        <v>0.2</v>
      </c>
      <c r="W3236">
        <v>261</v>
      </c>
      <c r="X3236" t="s">
        <v>36</v>
      </c>
      <c r="Y3236" t="s">
        <v>36</v>
      </c>
      <c r="Z3236" s="2">
        <v>267.18245334602341</v>
      </c>
    </row>
    <row r="3237" spans="1:26" x14ac:dyDescent="0.35">
      <c r="A3237" t="s">
        <v>219</v>
      </c>
      <c r="B3237" t="s">
        <v>220</v>
      </c>
      <c r="C3237" t="s">
        <v>39</v>
      </c>
      <c r="D3237" t="s">
        <v>80</v>
      </c>
      <c r="E3237" t="s">
        <v>162</v>
      </c>
      <c r="F3237" t="s">
        <v>246</v>
      </c>
      <c r="G3237" t="s">
        <v>247</v>
      </c>
      <c r="H3237" t="s">
        <v>32</v>
      </c>
      <c r="I3237" t="s">
        <v>1966</v>
      </c>
      <c r="J3237" s="1">
        <v>42280</v>
      </c>
      <c r="K3237" s="1">
        <v>42283</v>
      </c>
      <c r="L3237" t="s">
        <v>34</v>
      </c>
      <c r="M3237">
        <f>Table1[[#This Row],[Ship Date]]-Table1[[#This Row],[Order Date]]</f>
        <v>3</v>
      </c>
      <c r="N3237">
        <v>10</v>
      </c>
      <c r="O3237" t="s">
        <v>61</v>
      </c>
      <c r="P3237" s="3">
        <v>24</v>
      </c>
      <c r="Q3237" s="3">
        <v>19.837134484349399</v>
      </c>
      <c r="R3237" s="3">
        <f>(Table1[[#This Row],[Selling Price]]-Table1[[#This Row],[Cost Price]])</f>
        <v>4.1628655156506014</v>
      </c>
      <c r="S3237" s="12">
        <f>(Table1[[#This Row],[Profit]]/Table1[[#This Row],[Selling Price]])</f>
        <v>0.17345272981877505</v>
      </c>
      <c r="T3237">
        <v>2</v>
      </c>
      <c r="U3237" s="2">
        <f>Table1[[#This Row],[Selling Price]]*Table1[[#This Row],[Quantity]]</f>
        <v>48</v>
      </c>
      <c r="V3237" s="4">
        <v>0.2</v>
      </c>
      <c r="W3237">
        <v>354</v>
      </c>
      <c r="X3237" t="s">
        <v>36</v>
      </c>
      <c r="Y3237" t="s">
        <v>52</v>
      </c>
      <c r="Z3237" s="2">
        <v>32.008648384906401</v>
      </c>
    </row>
    <row r="3238" spans="1:26" x14ac:dyDescent="0.35">
      <c r="A3238" t="s">
        <v>219</v>
      </c>
      <c r="B3238" t="s">
        <v>220</v>
      </c>
      <c r="C3238" t="s">
        <v>39</v>
      </c>
      <c r="D3238" t="s">
        <v>80</v>
      </c>
      <c r="E3238" t="s">
        <v>618</v>
      </c>
      <c r="F3238" t="s">
        <v>2066</v>
      </c>
      <c r="G3238" t="s">
        <v>2067</v>
      </c>
      <c r="H3238" t="s">
        <v>32</v>
      </c>
      <c r="I3238" t="s">
        <v>2063</v>
      </c>
      <c r="J3238" s="1">
        <v>42574</v>
      </c>
      <c r="K3238" s="1">
        <v>42578</v>
      </c>
      <c r="L3238" t="s">
        <v>60</v>
      </c>
      <c r="M3238">
        <f>Table1[[#This Row],[Ship Date]]-Table1[[#This Row],[Order Date]]</f>
        <v>4</v>
      </c>
      <c r="N3238">
        <v>7</v>
      </c>
      <c r="O3238" t="s">
        <v>51</v>
      </c>
      <c r="P3238" s="3">
        <v>265.47500000000002</v>
      </c>
      <c r="Q3238" s="3">
        <v>201.50085583228849</v>
      </c>
      <c r="R3238" s="3">
        <f>(Table1[[#This Row],[Selling Price]]-Table1[[#This Row],[Cost Price]])</f>
        <v>63.974144167711529</v>
      </c>
      <c r="S3238" s="12">
        <f>(Table1[[#This Row],[Profit]]/Table1[[#This Row],[Selling Price]])</f>
        <v>0.24097991964483106</v>
      </c>
      <c r="T3238">
        <v>1</v>
      </c>
      <c r="U3238" s="2">
        <f>Table1[[#This Row],[Selling Price]]*Table1[[#This Row],[Quantity]]</f>
        <v>265.47500000000002</v>
      </c>
      <c r="V3238" s="4">
        <v>0.5</v>
      </c>
      <c r="W3238">
        <v>284</v>
      </c>
      <c r="X3238" t="s">
        <v>36</v>
      </c>
      <c r="Y3238" t="s">
        <v>36</v>
      </c>
      <c r="Z3238" s="2">
        <v>1456.326584186505</v>
      </c>
    </row>
    <row r="3239" spans="1:26" x14ac:dyDescent="0.35">
      <c r="A3239" t="s">
        <v>219</v>
      </c>
      <c r="B3239" t="s">
        <v>220</v>
      </c>
      <c r="C3239" t="s">
        <v>64</v>
      </c>
      <c r="D3239" t="s">
        <v>80</v>
      </c>
      <c r="E3239" t="s">
        <v>81</v>
      </c>
      <c r="F3239" t="s">
        <v>2506</v>
      </c>
      <c r="G3239" t="s">
        <v>2507</v>
      </c>
      <c r="H3239" t="s">
        <v>32</v>
      </c>
      <c r="I3239" t="s">
        <v>2505</v>
      </c>
      <c r="J3239" s="1">
        <v>42344</v>
      </c>
      <c r="K3239" s="1">
        <v>42351</v>
      </c>
      <c r="L3239" t="s">
        <v>60</v>
      </c>
      <c r="M3239">
        <f>Table1[[#This Row],[Ship Date]]-Table1[[#This Row],[Order Date]]</f>
        <v>7</v>
      </c>
      <c r="N3239">
        <v>12</v>
      </c>
      <c r="O3239" t="s">
        <v>35</v>
      </c>
      <c r="P3239" s="3">
        <v>219.184</v>
      </c>
      <c r="Q3239" s="3">
        <v>172.3845116102346</v>
      </c>
      <c r="R3239" s="3">
        <f>(Table1[[#This Row],[Selling Price]]-Table1[[#This Row],[Cost Price]])</f>
        <v>46.799488389765401</v>
      </c>
      <c r="S3239" s="12">
        <f>(Table1[[#This Row],[Profit]]/Table1[[#This Row],[Selling Price]])</f>
        <v>0.21351690082198244</v>
      </c>
      <c r="T3239">
        <v>2</v>
      </c>
      <c r="U3239" s="2">
        <f>Table1[[#This Row],[Selling Price]]*Table1[[#This Row],[Quantity]]</f>
        <v>438.36799999999999</v>
      </c>
      <c r="V3239" s="4">
        <v>0.2</v>
      </c>
      <c r="W3239">
        <v>224</v>
      </c>
      <c r="X3239" t="s">
        <v>68</v>
      </c>
      <c r="Y3239" t="s">
        <v>68</v>
      </c>
      <c r="Z3239" s="2">
        <v>124.9827086226997</v>
      </c>
    </row>
    <row r="3240" spans="1:26" x14ac:dyDescent="0.35">
      <c r="A3240" t="s">
        <v>219</v>
      </c>
      <c r="B3240" t="s">
        <v>220</v>
      </c>
      <c r="C3240" t="s">
        <v>39</v>
      </c>
      <c r="D3240" t="s">
        <v>80</v>
      </c>
      <c r="E3240" t="s">
        <v>162</v>
      </c>
      <c r="F3240" t="s">
        <v>429</v>
      </c>
      <c r="G3240" t="s">
        <v>430</v>
      </c>
      <c r="H3240" t="s">
        <v>32</v>
      </c>
      <c r="I3240" t="s">
        <v>2611</v>
      </c>
      <c r="J3240" s="1">
        <v>42310</v>
      </c>
      <c r="K3240" s="1">
        <v>42310</v>
      </c>
      <c r="L3240" t="s">
        <v>1118</v>
      </c>
      <c r="M3240">
        <f>Table1[[#This Row],[Ship Date]]-Table1[[#This Row],[Order Date]]</f>
        <v>0</v>
      </c>
      <c r="N3240">
        <v>11</v>
      </c>
      <c r="O3240" t="s">
        <v>35</v>
      </c>
      <c r="P3240" s="3">
        <v>447.93</v>
      </c>
      <c r="Q3240" s="3">
        <v>342.84868845277538</v>
      </c>
      <c r="R3240" s="3">
        <f>(Table1[[#This Row],[Selling Price]]-Table1[[#This Row],[Cost Price]])</f>
        <v>105.08131154722463</v>
      </c>
      <c r="S3240" s="12">
        <f>(Table1[[#This Row],[Profit]]/Table1[[#This Row],[Selling Price]])</f>
        <v>0.23459315416967971</v>
      </c>
      <c r="T3240">
        <v>9</v>
      </c>
      <c r="U3240" s="2">
        <f>Table1[[#This Row],[Selling Price]]*Table1[[#This Row],[Quantity]]</f>
        <v>4031.37</v>
      </c>
      <c r="V3240" s="4">
        <v>0</v>
      </c>
      <c r="W3240">
        <v>204</v>
      </c>
      <c r="X3240" t="s">
        <v>36</v>
      </c>
      <c r="Y3240" t="s">
        <v>36</v>
      </c>
      <c r="Z3240" s="2">
        <v>138.8930811278949</v>
      </c>
    </row>
    <row r="3241" spans="1:26" x14ac:dyDescent="0.35">
      <c r="A3241" t="s">
        <v>219</v>
      </c>
      <c r="B3241" t="s">
        <v>220</v>
      </c>
      <c r="C3241" t="s">
        <v>55</v>
      </c>
      <c r="D3241" t="s">
        <v>80</v>
      </c>
      <c r="E3241" t="s">
        <v>81</v>
      </c>
      <c r="F3241" t="s">
        <v>631</v>
      </c>
      <c r="G3241" t="s">
        <v>632</v>
      </c>
      <c r="H3241" t="s">
        <v>32</v>
      </c>
      <c r="I3241" t="s">
        <v>2635</v>
      </c>
      <c r="J3241" s="1">
        <v>42705</v>
      </c>
      <c r="K3241" s="1">
        <v>42709</v>
      </c>
      <c r="L3241" t="s">
        <v>60</v>
      </c>
      <c r="M3241">
        <f>Table1[[#This Row],[Ship Date]]-Table1[[#This Row],[Order Date]]</f>
        <v>4</v>
      </c>
      <c r="N3241">
        <v>12</v>
      </c>
      <c r="O3241" t="s">
        <v>35</v>
      </c>
      <c r="P3241" s="3">
        <v>179.97</v>
      </c>
      <c r="Q3241" s="3">
        <v>134.90702649645351</v>
      </c>
      <c r="R3241" s="3">
        <f>(Table1[[#This Row],[Selling Price]]-Table1[[#This Row],[Cost Price]])</f>
        <v>45.062973503546488</v>
      </c>
      <c r="S3241" s="12">
        <f>(Table1[[#This Row],[Profit]]/Table1[[#This Row],[Selling Price]])</f>
        <v>0.25039158472826856</v>
      </c>
      <c r="T3241">
        <v>3</v>
      </c>
      <c r="U3241" s="2">
        <f>Table1[[#This Row],[Selling Price]]*Table1[[#This Row],[Quantity]]</f>
        <v>539.91</v>
      </c>
      <c r="V3241" s="4">
        <v>0</v>
      </c>
      <c r="W3241">
        <v>469</v>
      </c>
      <c r="X3241" t="s">
        <v>36</v>
      </c>
      <c r="Y3241" t="s">
        <v>52</v>
      </c>
      <c r="Z3241" s="2">
        <v>31.66805374295469</v>
      </c>
    </row>
    <row r="3242" spans="1:26" x14ac:dyDescent="0.35">
      <c r="A3242" t="s">
        <v>219</v>
      </c>
      <c r="B3242" t="s">
        <v>220</v>
      </c>
      <c r="C3242" t="s">
        <v>45</v>
      </c>
      <c r="D3242" t="s">
        <v>80</v>
      </c>
      <c r="E3242" t="s">
        <v>162</v>
      </c>
      <c r="F3242" t="s">
        <v>236</v>
      </c>
      <c r="G3242" t="s">
        <v>237</v>
      </c>
      <c r="H3242" t="s">
        <v>32</v>
      </c>
      <c r="I3242" t="s">
        <v>3166</v>
      </c>
      <c r="J3242" s="1">
        <v>42982</v>
      </c>
      <c r="K3242" s="1">
        <v>42986</v>
      </c>
      <c r="L3242" t="s">
        <v>60</v>
      </c>
      <c r="M3242">
        <f>Table1[[#This Row],[Ship Date]]-Table1[[#This Row],[Order Date]]</f>
        <v>4</v>
      </c>
      <c r="N3242">
        <v>9</v>
      </c>
      <c r="O3242" t="s">
        <v>61</v>
      </c>
      <c r="P3242" s="3">
        <v>91.96</v>
      </c>
      <c r="Q3242" s="3">
        <v>65.781393190668439</v>
      </c>
      <c r="R3242" s="3">
        <f>(Table1[[#This Row],[Selling Price]]-Table1[[#This Row],[Cost Price]])</f>
        <v>26.178606809331555</v>
      </c>
      <c r="S3242" s="12">
        <f>(Table1[[#This Row],[Profit]]/Table1[[#This Row],[Selling Price]])</f>
        <v>0.28467384525153933</v>
      </c>
      <c r="T3242">
        <v>4</v>
      </c>
      <c r="U3242" s="2">
        <f>Table1[[#This Row],[Selling Price]]*Table1[[#This Row],[Quantity]]</f>
        <v>367.84</v>
      </c>
      <c r="V3242" s="4">
        <v>0</v>
      </c>
      <c r="W3242">
        <v>211</v>
      </c>
      <c r="X3242" t="s">
        <v>36</v>
      </c>
      <c r="Y3242" t="s">
        <v>52</v>
      </c>
      <c r="Z3242" s="2">
        <v>27.27974451493268</v>
      </c>
    </row>
    <row r="3243" spans="1:26" x14ac:dyDescent="0.35">
      <c r="A3243" t="s">
        <v>219</v>
      </c>
      <c r="B3243" t="s">
        <v>220</v>
      </c>
      <c r="C3243" t="s">
        <v>27</v>
      </c>
      <c r="D3243" t="s">
        <v>80</v>
      </c>
      <c r="E3243" t="s">
        <v>81</v>
      </c>
      <c r="F3243" t="s">
        <v>316</v>
      </c>
      <c r="G3243" t="s">
        <v>317</v>
      </c>
      <c r="H3243" t="s">
        <v>32</v>
      </c>
      <c r="I3243" t="s">
        <v>3330</v>
      </c>
      <c r="J3243" s="1">
        <v>42919</v>
      </c>
      <c r="K3243" s="1">
        <v>42923</v>
      </c>
      <c r="L3243" t="s">
        <v>60</v>
      </c>
      <c r="M3243">
        <f>Table1[[#This Row],[Ship Date]]-Table1[[#This Row],[Order Date]]</f>
        <v>4</v>
      </c>
      <c r="N3243">
        <v>7</v>
      </c>
      <c r="O3243" t="s">
        <v>51</v>
      </c>
      <c r="P3243" s="3">
        <v>167.96799999999999</v>
      </c>
      <c r="Q3243" s="3">
        <v>114.15014670238931</v>
      </c>
      <c r="R3243" s="3">
        <f>(Table1[[#This Row],[Selling Price]]-Table1[[#This Row],[Cost Price]])</f>
        <v>53.817853297610682</v>
      </c>
      <c r="S3243" s="12">
        <f>(Table1[[#This Row],[Profit]]/Table1[[#This Row],[Selling Price]])</f>
        <v>0.32040539446567612</v>
      </c>
      <c r="T3243">
        <v>4</v>
      </c>
      <c r="U3243" s="2">
        <f>Table1[[#This Row],[Selling Price]]*Table1[[#This Row],[Quantity]]</f>
        <v>671.87199999999996</v>
      </c>
      <c r="V3243" s="4">
        <v>0.2</v>
      </c>
      <c r="W3243">
        <v>181</v>
      </c>
      <c r="X3243" t="s">
        <v>36</v>
      </c>
      <c r="Y3243" t="s">
        <v>68</v>
      </c>
      <c r="Z3243" s="2">
        <v>102.75687998006801</v>
      </c>
    </row>
    <row r="3244" spans="1:26" x14ac:dyDescent="0.35">
      <c r="A3244" t="s">
        <v>219</v>
      </c>
      <c r="B3244" t="s">
        <v>220</v>
      </c>
      <c r="C3244" t="s">
        <v>64</v>
      </c>
      <c r="D3244" t="s">
        <v>80</v>
      </c>
      <c r="E3244" t="s">
        <v>162</v>
      </c>
      <c r="F3244" t="s">
        <v>3692</v>
      </c>
      <c r="G3244" t="s">
        <v>3693</v>
      </c>
      <c r="H3244" t="s">
        <v>32</v>
      </c>
      <c r="I3244" t="s">
        <v>3689</v>
      </c>
      <c r="J3244" s="1">
        <v>42980</v>
      </c>
      <c r="K3244" s="1">
        <v>42984</v>
      </c>
      <c r="L3244" t="s">
        <v>60</v>
      </c>
      <c r="M3244">
        <f>Table1[[#This Row],[Ship Date]]-Table1[[#This Row],[Order Date]]</f>
        <v>4</v>
      </c>
      <c r="N3244">
        <v>9</v>
      </c>
      <c r="O3244" t="s">
        <v>61</v>
      </c>
      <c r="P3244" s="3">
        <v>238</v>
      </c>
      <c r="Q3244" s="3">
        <v>189.6125929018028</v>
      </c>
      <c r="R3244" s="3">
        <f>(Table1[[#This Row],[Selling Price]]-Table1[[#This Row],[Cost Price]])</f>
        <v>48.387407098197201</v>
      </c>
      <c r="S3244" s="12">
        <f>(Table1[[#This Row],[Profit]]/Table1[[#This Row],[Selling Price]])</f>
        <v>0.20330843318570252</v>
      </c>
      <c r="T3244">
        <v>2</v>
      </c>
      <c r="U3244" s="2">
        <f>Table1[[#This Row],[Selling Price]]*Table1[[#This Row],[Quantity]]</f>
        <v>476</v>
      </c>
      <c r="V3244" s="4">
        <v>0</v>
      </c>
      <c r="W3244">
        <v>269</v>
      </c>
      <c r="X3244" t="s">
        <v>36</v>
      </c>
      <c r="Y3244" t="s">
        <v>36</v>
      </c>
      <c r="Z3244" s="2">
        <v>292.32091953878358</v>
      </c>
    </row>
    <row r="3245" spans="1:26" x14ac:dyDescent="0.35">
      <c r="A3245" t="s">
        <v>219</v>
      </c>
      <c r="B3245" t="s">
        <v>220</v>
      </c>
      <c r="C3245" t="s">
        <v>45</v>
      </c>
      <c r="D3245" t="s">
        <v>80</v>
      </c>
      <c r="E3245" t="s">
        <v>162</v>
      </c>
      <c r="F3245" t="s">
        <v>4017</v>
      </c>
      <c r="G3245" t="s">
        <v>4018</v>
      </c>
      <c r="H3245" t="s">
        <v>32</v>
      </c>
      <c r="I3245" t="s">
        <v>4350</v>
      </c>
      <c r="J3245" s="1">
        <v>42594</v>
      </c>
      <c r="K3245" s="1">
        <v>42597</v>
      </c>
      <c r="L3245" t="s">
        <v>34</v>
      </c>
      <c r="M3245">
        <f>Table1[[#This Row],[Ship Date]]-Table1[[#This Row],[Order Date]]</f>
        <v>3</v>
      </c>
      <c r="N3245">
        <v>8</v>
      </c>
      <c r="O3245" t="s">
        <v>61</v>
      </c>
      <c r="P3245" s="3">
        <v>1399.944</v>
      </c>
      <c r="Q3245" s="3">
        <v>998.01748325344033</v>
      </c>
      <c r="R3245" s="3">
        <f>(Table1[[#This Row],[Selling Price]]-Table1[[#This Row],[Cost Price]])</f>
        <v>401.92651674655963</v>
      </c>
      <c r="S3245" s="12">
        <f>(Table1[[#This Row],[Profit]]/Table1[[#This Row],[Selling Price]])</f>
        <v>0.28710185317881259</v>
      </c>
      <c r="T3245">
        <v>7</v>
      </c>
      <c r="U3245" s="2">
        <f>Table1[[#This Row],[Selling Price]]*Table1[[#This Row],[Quantity]]</f>
        <v>9799.6080000000002</v>
      </c>
      <c r="V3245" s="4">
        <v>0.2</v>
      </c>
      <c r="W3245">
        <v>231</v>
      </c>
      <c r="X3245" t="s">
        <v>36</v>
      </c>
      <c r="Y3245" t="s">
        <v>36</v>
      </c>
      <c r="Z3245" s="2">
        <v>771.81755677957983</v>
      </c>
    </row>
    <row r="3246" spans="1:26" x14ac:dyDescent="0.35">
      <c r="A3246" t="s">
        <v>219</v>
      </c>
      <c r="B3246" t="s">
        <v>220</v>
      </c>
      <c r="C3246" t="s">
        <v>27</v>
      </c>
      <c r="D3246" t="s">
        <v>80</v>
      </c>
      <c r="E3246" t="s">
        <v>162</v>
      </c>
      <c r="F3246" t="s">
        <v>1024</v>
      </c>
      <c r="G3246" t="s">
        <v>1025</v>
      </c>
      <c r="H3246" t="s">
        <v>32</v>
      </c>
      <c r="I3246" t="s">
        <v>4807</v>
      </c>
      <c r="J3246" s="1">
        <v>42827</v>
      </c>
      <c r="K3246" s="1">
        <v>42829</v>
      </c>
      <c r="L3246" t="s">
        <v>199</v>
      </c>
      <c r="M3246">
        <f>Table1[[#This Row],[Ship Date]]-Table1[[#This Row],[Order Date]]</f>
        <v>2</v>
      </c>
      <c r="N3246">
        <v>4</v>
      </c>
      <c r="O3246" t="s">
        <v>106</v>
      </c>
      <c r="P3246" s="3">
        <v>360</v>
      </c>
      <c r="Q3246" s="3">
        <v>255.74115340085481</v>
      </c>
      <c r="R3246" s="3">
        <f>(Table1[[#This Row],[Selling Price]]-Table1[[#This Row],[Cost Price]])</f>
        <v>104.25884659914519</v>
      </c>
      <c r="S3246" s="12">
        <f>(Table1[[#This Row],[Profit]]/Table1[[#This Row],[Selling Price]])</f>
        <v>0.28960790721984775</v>
      </c>
      <c r="T3246">
        <v>4</v>
      </c>
      <c r="U3246" s="2">
        <f>Table1[[#This Row],[Selling Price]]*Table1[[#This Row],[Quantity]]</f>
        <v>1440</v>
      </c>
      <c r="V3246" s="4">
        <v>0</v>
      </c>
      <c r="W3246">
        <v>393</v>
      </c>
      <c r="X3246" t="s">
        <v>36</v>
      </c>
      <c r="Y3246" t="s">
        <v>36</v>
      </c>
      <c r="Z3246" s="2">
        <v>141.7321417322126</v>
      </c>
    </row>
    <row r="3247" spans="1:26" x14ac:dyDescent="0.35">
      <c r="A3247" t="s">
        <v>219</v>
      </c>
      <c r="B3247" t="s">
        <v>220</v>
      </c>
      <c r="C3247" t="s">
        <v>45</v>
      </c>
      <c r="D3247" t="s">
        <v>80</v>
      </c>
      <c r="E3247" t="s">
        <v>81</v>
      </c>
      <c r="F3247" t="s">
        <v>4936</v>
      </c>
      <c r="G3247" t="s">
        <v>4937</v>
      </c>
      <c r="H3247" t="s">
        <v>32</v>
      </c>
      <c r="I3247" t="s">
        <v>4938</v>
      </c>
      <c r="J3247" s="1">
        <v>41974</v>
      </c>
      <c r="K3247" s="1">
        <v>41980</v>
      </c>
      <c r="L3247" t="s">
        <v>60</v>
      </c>
      <c r="M3247">
        <f>Table1[[#This Row],[Ship Date]]-Table1[[#This Row],[Order Date]]</f>
        <v>6</v>
      </c>
      <c r="N3247">
        <v>12</v>
      </c>
      <c r="O3247" t="s">
        <v>35</v>
      </c>
      <c r="P3247" s="3">
        <v>95.968000000000004</v>
      </c>
      <c r="Q3247" s="3">
        <v>63.732235875433531</v>
      </c>
      <c r="R3247" s="3">
        <f>(Table1[[#This Row],[Selling Price]]-Table1[[#This Row],[Cost Price]])</f>
        <v>32.235764124566472</v>
      </c>
      <c r="S3247" s="12">
        <f>(Table1[[#This Row],[Profit]]/Table1[[#This Row],[Selling Price]])</f>
        <v>0.33590117668979735</v>
      </c>
      <c r="T3247">
        <v>4</v>
      </c>
      <c r="U3247" s="2">
        <f>Table1[[#This Row],[Selling Price]]*Table1[[#This Row],[Quantity]]</f>
        <v>383.87200000000001</v>
      </c>
      <c r="V3247" s="4">
        <v>0.2</v>
      </c>
      <c r="W3247">
        <v>250</v>
      </c>
      <c r="X3247" t="s">
        <v>68</v>
      </c>
      <c r="Y3247" t="s">
        <v>52</v>
      </c>
      <c r="Z3247" s="2">
        <v>33.034408142622027</v>
      </c>
    </row>
    <row r="3248" spans="1:26" x14ac:dyDescent="0.35">
      <c r="A3248" t="s">
        <v>219</v>
      </c>
      <c r="B3248" t="s">
        <v>220</v>
      </c>
      <c r="C3248" t="s">
        <v>64</v>
      </c>
      <c r="D3248" t="s">
        <v>80</v>
      </c>
      <c r="E3248" t="s">
        <v>162</v>
      </c>
      <c r="F3248" t="s">
        <v>1024</v>
      </c>
      <c r="G3248" t="s">
        <v>1025</v>
      </c>
      <c r="H3248" t="s">
        <v>32</v>
      </c>
      <c r="I3248" t="s">
        <v>4953</v>
      </c>
      <c r="J3248" s="1">
        <v>42279</v>
      </c>
      <c r="K3248" s="1">
        <v>42285</v>
      </c>
      <c r="L3248" t="s">
        <v>60</v>
      </c>
      <c r="M3248">
        <f>Table1[[#This Row],[Ship Date]]-Table1[[#This Row],[Order Date]]</f>
        <v>6</v>
      </c>
      <c r="N3248">
        <v>10</v>
      </c>
      <c r="O3248" t="s">
        <v>61</v>
      </c>
      <c r="P3248" s="3">
        <v>90</v>
      </c>
      <c r="Q3248" s="3">
        <v>76.210712494523349</v>
      </c>
      <c r="R3248" s="3">
        <f>(Table1[[#This Row],[Selling Price]]-Table1[[#This Row],[Cost Price]])</f>
        <v>13.789287505476651</v>
      </c>
      <c r="S3248" s="12">
        <f>(Table1[[#This Row],[Profit]]/Table1[[#This Row],[Selling Price]])</f>
        <v>0.15321430561640723</v>
      </c>
      <c r="T3248">
        <v>1</v>
      </c>
      <c r="U3248" s="2">
        <f>Table1[[#This Row],[Selling Price]]*Table1[[#This Row],[Quantity]]</f>
        <v>90</v>
      </c>
      <c r="V3248" s="4">
        <v>0</v>
      </c>
      <c r="W3248">
        <v>281</v>
      </c>
      <c r="X3248" t="s">
        <v>68</v>
      </c>
      <c r="Y3248" t="s">
        <v>36</v>
      </c>
      <c r="Z3248" s="2">
        <v>141.7321417322126</v>
      </c>
    </row>
    <row r="3249" spans="1:26" x14ac:dyDescent="0.35">
      <c r="A3249" t="s">
        <v>219</v>
      </c>
      <c r="B3249" t="s">
        <v>220</v>
      </c>
      <c r="C3249" t="s">
        <v>39</v>
      </c>
      <c r="D3249" t="s">
        <v>80</v>
      </c>
      <c r="E3249" t="s">
        <v>81</v>
      </c>
      <c r="F3249" t="s">
        <v>2740</v>
      </c>
      <c r="G3249" t="s">
        <v>2741</v>
      </c>
      <c r="H3249" t="s">
        <v>32</v>
      </c>
      <c r="I3249" t="s">
        <v>5081</v>
      </c>
      <c r="J3249" s="1">
        <v>42342</v>
      </c>
      <c r="K3249" s="1">
        <v>42347</v>
      </c>
      <c r="L3249" t="s">
        <v>34</v>
      </c>
      <c r="M3249">
        <f>Table1[[#This Row],[Ship Date]]-Table1[[#This Row],[Order Date]]</f>
        <v>5</v>
      </c>
      <c r="N3249">
        <v>12</v>
      </c>
      <c r="O3249" t="s">
        <v>35</v>
      </c>
      <c r="P3249" s="3">
        <v>1799.75</v>
      </c>
      <c r="Q3249" s="3">
        <v>1301.9467902760671</v>
      </c>
      <c r="R3249" s="3">
        <f>(Table1[[#This Row],[Selling Price]]-Table1[[#This Row],[Cost Price]])</f>
        <v>497.80320972393292</v>
      </c>
      <c r="S3249" s="12">
        <f>(Table1[[#This Row],[Profit]]/Table1[[#This Row],[Selling Price]])</f>
        <v>0.27659575481257559</v>
      </c>
      <c r="T3249">
        <v>5</v>
      </c>
      <c r="U3249" s="2">
        <f>Table1[[#This Row],[Selling Price]]*Table1[[#This Row],[Quantity]]</f>
        <v>8998.75</v>
      </c>
      <c r="V3249" s="4">
        <v>0</v>
      </c>
      <c r="W3249">
        <v>180</v>
      </c>
      <c r="X3249" t="s">
        <v>36</v>
      </c>
      <c r="Y3249" t="s">
        <v>36</v>
      </c>
      <c r="Z3249" s="2">
        <v>504.27269300118428</v>
      </c>
    </row>
    <row r="3250" spans="1:26" x14ac:dyDescent="0.35">
      <c r="A3250" t="s">
        <v>219</v>
      </c>
      <c r="B3250" t="s">
        <v>220</v>
      </c>
      <c r="C3250" t="s">
        <v>45</v>
      </c>
      <c r="D3250" t="s">
        <v>80</v>
      </c>
      <c r="E3250" t="s">
        <v>81</v>
      </c>
      <c r="F3250" t="s">
        <v>1985</v>
      </c>
      <c r="G3250" t="s">
        <v>1986</v>
      </c>
      <c r="H3250" t="s">
        <v>32</v>
      </c>
      <c r="I3250" t="s">
        <v>5086</v>
      </c>
      <c r="J3250" s="1">
        <v>41860</v>
      </c>
      <c r="K3250" s="1">
        <v>41864</v>
      </c>
      <c r="L3250" t="s">
        <v>60</v>
      </c>
      <c r="M3250">
        <f>Table1[[#This Row],[Ship Date]]-Table1[[#This Row],[Order Date]]</f>
        <v>4</v>
      </c>
      <c r="N3250">
        <v>8</v>
      </c>
      <c r="O3250" t="s">
        <v>61</v>
      </c>
      <c r="P3250" s="3">
        <v>1091.1679999999999</v>
      </c>
      <c r="Q3250" s="3">
        <v>810.93407934898676</v>
      </c>
      <c r="R3250" s="3">
        <f>(Table1[[#This Row],[Selling Price]]-Table1[[#This Row],[Cost Price]])</f>
        <v>280.23392065101314</v>
      </c>
      <c r="S3250" s="12">
        <f>(Table1[[#This Row],[Profit]]/Table1[[#This Row],[Selling Price]])</f>
        <v>0.25682014194973934</v>
      </c>
      <c r="T3250">
        <v>4</v>
      </c>
      <c r="U3250" s="2">
        <f>Table1[[#This Row],[Selling Price]]*Table1[[#This Row],[Quantity]]</f>
        <v>4364.6719999999996</v>
      </c>
      <c r="V3250" s="4">
        <v>0.2</v>
      </c>
      <c r="W3250">
        <v>180</v>
      </c>
      <c r="X3250" t="s">
        <v>36</v>
      </c>
      <c r="Y3250" t="s">
        <v>36</v>
      </c>
      <c r="Z3250" s="2">
        <v>386.58985834473202</v>
      </c>
    </row>
    <row r="3251" spans="1:26" x14ac:dyDescent="0.35">
      <c r="A3251" t="s">
        <v>219</v>
      </c>
      <c r="B3251" t="s">
        <v>220</v>
      </c>
      <c r="C3251" t="s">
        <v>64</v>
      </c>
      <c r="D3251" t="s">
        <v>80</v>
      </c>
      <c r="E3251" t="s">
        <v>162</v>
      </c>
      <c r="F3251" t="s">
        <v>895</v>
      </c>
      <c r="G3251" t="s">
        <v>896</v>
      </c>
      <c r="H3251" t="s">
        <v>32</v>
      </c>
      <c r="I3251" t="s">
        <v>5212</v>
      </c>
      <c r="J3251" s="1">
        <v>42919</v>
      </c>
      <c r="K3251" s="1">
        <v>42919</v>
      </c>
      <c r="L3251" t="s">
        <v>1118</v>
      </c>
      <c r="M3251">
        <f>Table1[[#This Row],[Ship Date]]-Table1[[#This Row],[Order Date]]</f>
        <v>0</v>
      </c>
      <c r="N3251">
        <v>7</v>
      </c>
      <c r="O3251" t="s">
        <v>51</v>
      </c>
      <c r="P3251" s="3">
        <v>59.98</v>
      </c>
      <c r="Q3251" s="3">
        <v>44.336060525013849</v>
      </c>
      <c r="R3251" s="3">
        <f>(Table1[[#This Row],[Selling Price]]-Table1[[#This Row],[Cost Price]])</f>
        <v>15.643939474986148</v>
      </c>
      <c r="S3251" s="12">
        <f>(Table1[[#This Row],[Profit]]/Table1[[#This Row],[Selling Price]])</f>
        <v>0.26081926433788177</v>
      </c>
      <c r="T3251">
        <v>2</v>
      </c>
      <c r="U3251" s="2">
        <f>Table1[[#This Row],[Selling Price]]*Table1[[#This Row],[Quantity]]</f>
        <v>119.96</v>
      </c>
      <c r="V3251" s="4">
        <v>0</v>
      </c>
      <c r="W3251">
        <v>305</v>
      </c>
      <c r="X3251" t="s">
        <v>36</v>
      </c>
      <c r="Y3251" t="s">
        <v>68</v>
      </c>
      <c r="Z3251" s="2">
        <v>51.18003243267362</v>
      </c>
    </row>
    <row r="3252" spans="1:26" x14ac:dyDescent="0.35">
      <c r="A3252" t="s">
        <v>219</v>
      </c>
      <c r="B3252" t="s">
        <v>220</v>
      </c>
      <c r="C3252" t="s">
        <v>55</v>
      </c>
      <c r="D3252" t="s">
        <v>80</v>
      </c>
      <c r="E3252" t="s">
        <v>1058</v>
      </c>
      <c r="F3252" t="s">
        <v>5306</v>
      </c>
      <c r="G3252" t="s">
        <v>5307</v>
      </c>
      <c r="H3252" t="s">
        <v>32</v>
      </c>
      <c r="I3252" t="s">
        <v>5305</v>
      </c>
      <c r="J3252" s="1">
        <v>42307</v>
      </c>
      <c r="K3252" s="1">
        <v>42310</v>
      </c>
      <c r="L3252" t="s">
        <v>34</v>
      </c>
      <c r="M3252">
        <f>Table1[[#This Row],[Ship Date]]-Table1[[#This Row],[Order Date]]</f>
        <v>3</v>
      </c>
      <c r="N3252">
        <v>10</v>
      </c>
      <c r="O3252" t="s">
        <v>61</v>
      </c>
      <c r="P3252" s="3">
        <v>439.99200000000002</v>
      </c>
      <c r="Q3252" s="3">
        <v>327.08650087672112</v>
      </c>
      <c r="R3252" s="3">
        <f>(Table1[[#This Row],[Selling Price]]-Table1[[#This Row],[Cost Price]])</f>
        <v>112.9054991232789</v>
      </c>
      <c r="S3252" s="12">
        <f>(Table1[[#This Row],[Profit]]/Table1[[#This Row],[Selling Price]])</f>
        <v>0.25660807269968294</v>
      </c>
      <c r="T3252">
        <v>1</v>
      </c>
      <c r="U3252" s="2">
        <f>Table1[[#This Row],[Selling Price]]*Table1[[#This Row],[Quantity]]</f>
        <v>439.99200000000002</v>
      </c>
      <c r="V3252" s="4">
        <v>0.2</v>
      </c>
      <c r="W3252">
        <v>165</v>
      </c>
      <c r="X3252" t="s">
        <v>36</v>
      </c>
      <c r="Y3252" t="s">
        <v>36</v>
      </c>
      <c r="Z3252" s="2">
        <v>187.47357404178331</v>
      </c>
    </row>
    <row r="3253" spans="1:26" x14ac:dyDescent="0.35">
      <c r="A3253" t="s">
        <v>219</v>
      </c>
      <c r="B3253" t="s">
        <v>220</v>
      </c>
      <c r="C3253" t="s">
        <v>39</v>
      </c>
      <c r="D3253" t="s">
        <v>80</v>
      </c>
      <c r="E3253" t="s">
        <v>162</v>
      </c>
      <c r="F3253" t="s">
        <v>4304</v>
      </c>
      <c r="G3253" t="s">
        <v>5258</v>
      </c>
      <c r="H3253" t="s">
        <v>32</v>
      </c>
      <c r="I3253" t="s">
        <v>5818</v>
      </c>
      <c r="J3253" s="1">
        <v>42939</v>
      </c>
      <c r="K3253" s="1">
        <v>42941</v>
      </c>
      <c r="L3253" t="s">
        <v>34</v>
      </c>
      <c r="M3253">
        <f>Table1[[#This Row],[Ship Date]]-Table1[[#This Row],[Order Date]]</f>
        <v>2</v>
      </c>
      <c r="N3253">
        <v>7</v>
      </c>
      <c r="O3253" t="s">
        <v>51</v>
      </c>
      <c r="P3253" s="3">
        <v>159.75</v>
      </c>
      <c r="Q3253" s="3">
        <v>131.09636716617791</v>
      </c>
      <c r="R3253" s="3">
        <f>(Table1[[#This Row],[Selling Price]]-Table1[[#This Row],[Cost Price]])</f>
        <v>28.653632833822087</v>
      </c>
      <c r="S3253" s="12">
        <f>(Table1[[#This Row],[Profit]]/Table1[[#This Row],[Selling Price]])</f>
        <v>0.17936546374849507</v>
      </c>
      <c r="T3253">
        <v>5</v>
      </c>
      <c r="U3253" s="2">
        <f>Table1[[#This Row],[Selling Price]]*Table1[[#This Row],[Quantity]]</f>
        <v>798.75</v>
      </c>
      <c r="V3253" s="4">
        <v>0</v>
      </c>
      <c r="W3253">
        <v>111</v>
      </c>
      <c r="X3253" t="s">
        <v>36</v>
      </c>
      <c r="Y3253" t="s">
        <v>36</v>
      </c>
      <c r="Z3253" s="2">
        <v>62.006648095184119</v>
      </c>
    </row>
    <row r="3254" spans="1:26" x14ac:dyDescent="0.35">
      <c r="A3254" t="s">
        <v>219</v>
      </c>
      <c r="B3254" t="s">
        <v>220</v>
      </c>
      <c r="C3254" t="s">
        <v>27</v>
      </c>
      <c r="D3254" t="s">
        <v>80</v>
      </c>
      <c r="E3254" t="s">
        <v>81</v>
      </c>
      <c r="F3254" t="s">
        <v>5947</v>
      </c>
      <c r="G3254" t="s">
        <v>5948</v>
      </c>
      <c r="H3254" t="s">
        <v>32</v>
      </c>
      <c r="I3254" t="s">
        <v>5946</v>
      </c>
      <c r="J3254" s="1">
        <v>42342</v>
      </c>
      <c r="K3254" s="1">
        <v>42347</v>
      </c>
      <c r="L3254" t="s">
        <v>34</v>
      </c>
      <c r="M3254">
        <f>Table1[[#This Row],[Ship Date]]-Table1[[#This Row],[Order Date]]</f>
        <v>5</v>
      </c>
      <c r="N3254">
        <v>12</v>
      </c>
      <c r="O3254" t="s">
        <v>35</v>
      </c>
      <c r="P3254" s="3">
        <v>110.352</v>
      </c>
      <c r="Q3254" s="3">
        <v>91.34018257993857</v>
      </c>
      <c r="R3254" s="3">
        <f>(Table1[[#This Row],[Selling Price]]-Table1[[#This Row],[Cost Price]])</f>
        <v>19.011817420061433</v>
      </c>
      <c r="S3254" s="12">
        <f>(Table1[[#This Row],[Profit]]/Table1[[#This Row],[Selling Price]])</f>
        <v>0.17228339694850509</v>
      </c>
      <c r="T3254">
        <v>3</v>
      </c>
      <c r="U3254" s="2">
        <f>Table1[[#This Row],[Selling Price]]*Table1[[#This Row],[Quantity]]</f>
        <v>331.05600000000004</v>
      </c>
      <c r="V3254" s="4">
        <v>0.2</v>
      </c>
      <c r="W3254">
        <v>329</v>
      </c>
      <c r="X3254" t="s">
        <v>36</v>
      </c>
      <c r="Y3254" t="s">
        <v>52</v>
      </c>
      <c r="Z3254" s="2">
        <v>15.927939226403391</v>
      </c>
    </row>
    <row r="3255" spans="1:26" x14ac:dyDescent="0.35">
      <c r="A3255" t="s">
        <v>219</v>
      </c>
      <c r="B3255" t="s">
        <v>220</v>
      </c>
      <c r="C3255" t="s">
        <v>39</v>
      </c>
      <c r="D3255" t="s">
        <v>80</v>
      </c>
      <c r="E3255" t="s">
        <v>618</v>
      </c>
      <c r="F3255" t="s">
        <v>4863</v>
      </c>
      <c r="G3255" t="s">
        <v>4864</v>
      </c>
      <c r="H3255" t="s">
        <v>32</v>
      </c>
      <c r="I3255" t="s">
        <v>6012</v>
      </c>
      <c r="J3255" s="1">
        <v>42218</v>
      </c>
      <c r="K3255" s="1">
        <v>42222</v>
      </c>
      <c r="L3255" t="s">
        <v>60</v>
      </c>
      <c r="M3255">
        <f>Table1[[#This Row],[Ship Date]]-Table1[[#This Row],[Order Date]]</f>
        <v>4</v>
      </c>
      <c r="N3255">
        <v>8</v>
      </c>
      <c r="O3255" t="s">
        <v>61</v>
      </c>
      <c r="P3255" s="3">
        <v>558.4</v>
      </c>
      <c r="Q3255" s="3">
        <v>370.74144793396948</v>
      </c>
      <c r="R3255" s="3">
        <f>(Table1[[#This Row],[Selling Price]]-Table1[[#This Row],[Cost Price]])</f>
        <v>187.6585520660305</v>
      </c>
      <c r="S3255" s="12">
        <f>(Table1[[#This Row],[Profit]]/Table1[[#This Row],[Selling Price]])</f>
        <v>0.33606474223859328</v>
      </c>
      <c r="T3255">
        <v>2</v>
      </c>
      <c r="U3255" s="2">
        <f>Table1[[#This Row],[Selling Price]]*Table1[[#This Row],[Quantity]]</f>
        <v>1116.8</v>
      </c>
      <c r="V3255" s="4">
        <v>0.2</v>
      </c>
      <c r="W3255">
        <v>347</v>
      </c>
      <c r="X3255" t="s">
        <v>36</v>
      </c>
      <c r="Y3255" t="s">
        <v>36</v>
      </c>
      <c r="Z3255" s="2">
        <v>187.29305379538241</v>
      </c>
    </row>
    <row r="3256" spans="1:26" x14ac:dyDescent="0.35">
      <c r="A3256" t="s">
        <v>219</v>
      </c>
      <c r="B3256" t="s">
        <v>220</v>
      </c>
      <c r="C3256" t="s">
        <v>64</v>
      </c>
      <c r="D3256" t="s">
        <v>80</v>
      </c>
      <c r="E3256" t="s">
        <v>81</v>
      </c>
      <c r="F3256" t="s">
        <v>3251</v>
      </c>
      <c r="G3256" t="s">
        <v>3252</v>
      </c>
      <c r="H3256" t="s">
        <v>32</v>
      </c>
      <c r="I3256" t="s">
        <v>6279</v>
      </c>
      <c r="J3256" s="1">
        <v>42132</v>
      </c>
      <c r="K3256" s="1">
        <v>42136</v>
      </c>
      <c r="L3256" t="s">
        <v>60</v>
      </c>
      <c r="M3256">
        <f>Table1[[#This Row],[Ship Date]]-Table1[[#This Row],[Order Date]]</f>
        <v>4</v>
      </c>
      <c r="N3256">
        <v>5</v>
      </c>
      <c r="O3256" t="s">
        <v>51</v>
      </c>
      <c r="P3256" s="3">
        <v>377.97</v>
      </c>
      <c r="Q3256" s="3">
        <v>316.65468302210218</v>
      </c>
      <c r="R3256" s="3">
        <f>(Table1[[#This Row],[Selling Price]]-Table1[[#This Row],[Cost Price]])</f>
        <v>61.315316977897851</v>
      </c>
      <c r="S3256" s="12">
        <f>(Table1[[#This Row],[Profit]]/Table1[[#This Row],[Selling Price]])</f>
        <v>0.16222270809296466</v>
      </c>
      <c r="T3256">
        <v>3</v>
      </c>
      <c r="U3256" s="2">
        <f>Table1[[#This Row],[Selling Price]]*Table1[[#This Row],[Quantity]]</f>
        <v>1133.9100000000001</v>
      </c>
      <c r="V3256" s="4">
        <v>0</v>
      </c>
      <c r="W3256">
        <v>414</v>
      </c>
      <c r="X3256" t="s">
        <v>36</v>
      </c>
      <c r="Y3256" t="s">
        <v>36</v>
      </c>
      <c r="Z3256" s="2">
        <v>215.05468628085541</v>
      </c>
    </row>
    <row r="3257" spans="1:26" x14ac:dyDescent="0.35">
      <c r="A3257" t="s">
        <v>219</v>
      </c>
      <c r="B3257" t="s">
        <v>220</v>
      </c>
      <c r="C3257" t="s">
        <v>45</v>
      </c>
      <c r="D3257" t="s">
        <v>80</v>
      </c>
      <c r="E3257" t="s">
        <v>618</v>
      </c>
      <c r="F3257" t="s">
        <v>5185</v>
      </c>
      <c r="G3257" t="s">
        <v>5186</v>
      </c>
      <c r="H3257" t="s">
        <v>32</v>
      </c>
      <c r="I3257" t="s">
        <v>6316</v>
      </c>
      <c r="J3257" s="1">
        <v>42273</v>
      </c>
      <c r="K3257" s="1">
        <v>42280</v>
      </c>
      <c r="L3257" t="s">
        <v>60</v>
      </c>
      <c r="M3257">
        <f>Table1[[#This Row],[Ship Date]]-Table1[[#This Row],[Order Date]]</f>
        <v>7</v>
      </c>
      <c r="N3257">
        <v>9</v>
      </c>
      <c r="O3257" t="s">
        <v>61</v>
      </c>
      <c r="P3257" s="3">
        <v>629.92999999999995</v>
      </c>
      <c r="Q3257" s="3">
        <v>493.60549482261138</v>
      </c>
      <c r="R3257" s="3">
        <f>(Table1[[#This Row],[Selling Price]]-Table1[[#This Row],[Cost Price]])</f>
        <v>136.32450517738857</v>
      </c>
      <c r="S3257" s="12">
        <f>(Table1[[#This Row],[Profit]]/Table1[[#This Row],[Selling Price]])</f>
        <v>0.21641214925053354</v>
      </c>
      <c r="T3257">
        <v>7</v>
      </c>
      <c r="U3257" s="2">
        <f>Table1[[#This Row],[Selling Price]]*Table1[[#This Row],[Quantity]]</f>
        <v>4409.5099999999993</v>
      </c>
      <c r="V3257" s="4">
        <v>0</v>
      </c>
      <c r="W3257">
        <v>362</v>
      </c>
      <c r="X3257" t="s">
        <v>68</v>
      </c>
      <c r="Y3257" t="s">
        <v>36</v>
      </c>
      <c r="Z3257" s="2">
        <v>241.80364910811409</v>
      </c>
    </row>
    <row r="3258" spans="1:26" x14ac:dyDescent="0.35">
      <c r="A3258" t="s">
        <v>219</v>
      </c>
      <c r="B3258" t="s">
        <v>220</v>
      </c>
      <c r="C3258" t="s">
        <v>27</v>
      </c>
      <c r="D3258" t="s">
        <v>80</v>
      </c>
      <c r="E3258" t="s">
        <v>618</v>
      </c>
      <c r="F3258" t="s">
        <v>6404</v>
      </c>
      <c r="G3258" t="s">
        <v>6405</v>
      </c>
      <c r="H3258" t="s">
        <v>32</v>
      </c>
      <c r="I3258" t="s">
        <v>6406</v>
      </c>
      <c r="J3258" s="1">
        <v>43055</v>
      </c>
      <c r="K3258" s="1">
        <v>43060</v>
      </c>
      <c r="L3258" t="s">
        <v>60</v>
      </c>
      <c r="M3258">
        <f>Table1[[#This Row],[Ship Date]]-Table1[[#This Row],[Order Date]]</f>
        <v>5</v>
      </c>
      <c r="N3258">
        <v>11</v>
      </c>
      <c r="O3258" t="s">
        <v>35</v>
      </c>
      <c r="P3258" s="3">
        <v>52.44</v>
      </c>
      <c r="Q3258" s="3">
        <v>43.427577621351951</v>
      </c>
      <c r="R3258" s="3">
        <f>(Table1[[#This Row],[Selling Price]]-Table1[[#This Row],[Cost Price]])</f>
        <v>9.0124223786480471</v>
      </c>
      <c r="S3258" s="12">
        <f>(Table1[[#This Row],[Profit]]/Table1[[#This Row],[Selling Price]])</f>
        <v>0.17186160142349441</v>
      </c>
      <c r="T3258">
        <v>4</v>
      </c>
      <c r="U3258" s="2">
        <f>Table1[[#This Row],[Selling Price]]*Table1[[#This Row],[Quantity]]</f>
        <v>209.76</v>
      </c>
      <c r="V3258" s="4">
        <v>0</v>
      </c>
      <c r="W3258">
        <v>192</v>
      </c>
      <c r="X3258" t="s">
        <v>36</v>
      </c>
      <c r="Y3258" t="s">
        <v>52</v>
      </c>
      <c r="Z3258" s="2">
        <v>18.54033980271128</v>
      </c>
    </row>
    <row r="3259" spans="1:26" x14ac:dyDescent="0.35">
      <c r="A3259" t="s">
        <v>219</v>
      </c>
      <c r="B3259" t="s">
        <v>220</v>
      </c>
      <c r="C3259" t="s">
        <v>27</v>
      </c>
      <c r="D3259" t="s">
        <v>80</v>
      </c>
      <c r="E3259" t="s">
        <v>81</v>
      </c>
      <c r="F3259" t="s">
        <v>2637</v>
      </c>
      <c r="G3259" t="s">
        <v>2638</v>
      </c>
      <c r="H3259" t="s">
        <v>32</v>
      </c>
      <c r="I3259" t="s">
        <v>6470</v>
      </c>
      <c r="J3259" s="1">
        <v>42694</v>
      </c>
      <c r="K3259" s="1">
        <v>42698</v>
      </c>
      <c r="L3259" t="s">
        <v>60</v>
      </c>
      <c r="M3259">
        <f>Table1[[#This Row],[Ship Date]]-Table1[[#This Row],[Order Date]]</f>
        <v>4</v>
      </c>
      <c r="N3259">
        <v>11</v>
      </c>
      <c r="O3259" t="s">
        <v>35</v>
      </c>
      <c r="P3259" s="3">
        <v>151.19200000000001</v>
      </c>
      <c r="Q3259" s="3">
        <v>120.06236396057049</v>
      </c>
      <c r="R3259" s="3">
        <f>(Table1[[#This Row],[Selling Price]]-Table1[[#This Row],[Cost Price]])</f>
        <v>31.129636039429514</v>
      </c>
      <c r="S3259" s="12">
        <f>(Table1[[#This Row],[Profit]]/Table1[[#This Row],[Selling Price]])</f>
        <v>0.20589473014067883</v>
      </c>
      <c r="T3259">
        <v>1</v>
      </c>
      <c r="U3259" s="2">
        <f>Table1[[#This Row],[Selling Price]]*Table1[[#This Row],[Quantity]]</f>
        <v>151.19200000000001</v>
      </c>
      <c r="V3259" s="4">
        <v>0.2</v>
      </c>
      <c r="W3259">
        <v>393</v>
      </c>
      <c r="X3259" t="s">
        <v>36</v>
      </c>
      <c r="Y3259" t="s">
        <v>36</v>
      </c>
      <c r="Z3259" s="2">
        <v>377.79996664851512</v>
      </c>
    </row>
    <row r="3260" spans="1:26" x14ac:dyDescent="0.35">
      <c r="A3260" t="s">
        <v>219</v>
      </c>
      <c r="B3260" t="s">
        <v>220</v>
      </c>
      <c r="C3260" t="s">
        <v>64</v>
      </c>
      <c r="D3260" t="s">
        <v>80</v>
      </c>
      <c r="E3260" t="s">
        <v>162</v>
      </c>
      <c r="F3260" t="s">
        <v>1937</v>
      </c>
      <c r="G3260" t="s">
        <v>1938</v>
      </c>
      <c r="H3260" t="s">
        <v>32</v>
      </c>
      <c r="I3260" t="s">
        <v>6589</v>
      </c>
      <c r="J3260" s="1">
        <v>42527</v>
      </c>
      <c r="K3260" s="1">
        <v>42528</v>
      </c>
      <c r="L3260" t="s">
        <v>199</v>
      </c>
      <c r="M3260">
        <f>Table1[[#This Row],[Ship Date]]-Table1[[#This Row],[Order Date]]</f>
        <v>1</v>
      </c>
      <c r="N3260">
        <v>6</v>
      </c>
      <c r="O3260" t="s">
        <v>51</v>
      </c>
      <c r="P3260" s="3">
        <v>323.37</v>
      </c>
      <c r="Q3260" s="3">
        <v>216.09603402022759</v>
      </c>
      <c r="R3260" s="3">
        <f>(Table1[[#This Row],[Selling Price]]-Table1[[#This Row],[Cost Price]])</f>
        <v>107.27396597977241</v>
      </c>
      <c r="S3260" s="12">
        <f>(Table1[[#This Row],[Profit]]/Table1[[#This Row],[Selling Price]])</f>
        <v>0.33173753279454621</v>
      </c>
      <c r="T3260">
        <v>3</v>
      </c>
      <c r="U3260" s="2">
        <f>Table1[[#This Row],[Selling Price]]*Table1[[#This Row],[Quantity]]</f>
        <v>970.11</v>
      </c>
      <c r="V3260" s="4">
        <v>0</v>
      </c>
      <c r="W3260">
        <v>379</v>
      </c>
      <c r="X3260" t="s">
        <v>36</v>
      </c>
      <c r="Y3260" t="s">
        <v>36</v>
      </c>
      <c r="Z3260" s="2">
        <v>147.898983314964</v>
      </c>
    </row>
    <row r="3261" spans="1:26" x14ac:dyDescent="0.35">
      <c r="A3261" t="s">
        <v>219</v>
      </c>
      <c r="B3261" t="s">
        <v>220</v>
      </c>
      <c r="C3261" t="s">
        <v>39</v>
      </c>
      <c r="D3261" t="s">
        <v>80</v>
      </c>
      <c r="E3261" t="s">
        <v>1058</v>
      </c>
      <c r="F3261" t="s">
        <v>1059</v>
      </c>
      <c r="G3261" t="s">
        <v>1060</v>
      </c>
      <c r="H3261" t="s">
        <v>32</v>
      </c>
      <c r="I3261" t="s">
        <v>6604</v>
      </c>
      <c r="J3261" s="1">
        <v>42825</v>
      </c>
      <c r="K3261" s="1">
        <v>42827</v>
      </c>
      <c r="L3261" t="s">
        <v>34</v>
      </c>
      <c r="M3261">
        <f>Table1[[#This Row],[Ship Date]]-Table1[[#This Row],[Order Date]]</f>
        <v>2</v>
      </c>
      <c r="N3261">
        <v>3</v>
      </c>
      <c r="O3261" t="s">
        <v>106</v>
      </c>
      <c r="P3261" s="3">
        <v>2999.95</v>
      </c>
      <c r="Q3261" s="3">
        <v>2322.9853249540811</v>
      </c>
      <c r="R3261" s="3">
        <f>(Table1[[#This Row],[Selling Price]]-Table1[[#This Row],[Cost Price]])</f>
        <v>676.96467504591874</v>
      </c>
      <c r="S3261" s="12">
        <f>(Table1[[#This Row],[Profit]]/Table1[[#This Row],[Selling Price]])</f>
        <v>0.22565865265951726</v>
      </c>
      <c r="T3261">
        <v>5</v>
      </c>
      <c r="U3261" s="2">
        <f>Table1[[#This Row],[Selling Price]]*Table1[[#This Row],[Quantity]]</f>
        <v>14999.75</v>
      </c>
      <c r="V3261" s="4">
        <v>0</v>
      </c>
      <c r="W3261">
        <v>450</v>
      </c>
      <c r="X3261" t="s">
        <v>36</v>
      </c>
      <c r="Y3261" t="s">
        <v>36</v>
      </c>
      <c r="Z3261" s="2">
        <v>1463.972087173772</v>
      </c>
    </row>
    <row r="3262" spans="1:26" x14ac:dyDescent="0.35">
      <c r="A3262" t="s">
        <v>219</v>
      </c>
      <c r="B3262" t="s">
        <v>220</v>
      </c>
      <c r="C3262" t="s">
        <v>45</v>
      </c>
      <c r="D3262" t="s">
        <v>80</v>
      </c>
      <c r="E3262" t="s">
        <v>81</v>
      </c>
      <c r="F3262" t="s">
        <v>4326</v>
      </c>
      <c r="G3262" t="s">
        <v>4327</v>
      </c>
      <c r="H3262" t="s">
        <v>32</v>
      </c>
      <c r="I3262" t="s">
        <v>6966</v>
      </c>
      <c r="J3262" s="1">
        <v>42268</v>
      </c>
      <c r="K3262" s="1">
        <v>42273</v>
      </c>
      <c r="L3262" t="s">
        <v>60</v>
      </c>
      <c r="M3262">
        <f>Table1[[#This Row],[Ship Date]]-Table1[[#This Row],[Order Date]]</f>
        <v>5</v>
      </c>
      <c r="N3262">
        <v>9</v>
      </c>
      <c r="O3262" t="s">
        <v>61</v>
      </c>
      <c r="P3262" s="3">
        <v>629.95000000000005</v>
      </c>
      <c r="Q3262" s="3">
        <v>451.52218265117409</v>
      </c>
      <c r="R3262" s="3">
        <f>(Table1[[#This Row],[Selling Price]]-Table1[[#This Row],[Cost Price]])</f>
        <v>178.42781734882595</v>
      </c>
      <c r="S3262" s="12">
        <f>(Table1[[#This Row],[Profit]]/Table1[[#This Row],[Selling Price]])</f>
        <v>0.28324123715981575</v>
      </c>
      <c r="T3262">
        <v>5</v>
      </c>
      <c r="U3262" s="2">
        <f>Table1[[#This Row],[Selling Price]]*Table1[[#This Row],[Quantity]]</f>
        <v>3149.75</v>
      </c>
      <c r="V3262" s="4">
        <v>0</v>
      </c>
      <c r="W3262">
        <v>177</v>
      </c>
      <c r="X3262" t="s">
        <v>36</v>
      </c>
      <c r="Y3262" t="s">
        <v>36</v>
      </c>
      <c r="Z3262" s="2">
        <v>221.9475161166111</v>
      </c>
    </row>
    <row r="3263" spans="1:26" x14ac:dyDescent="0.35">
      <c r="A3263" t="s">
        <v>219</v>
      </c>
      <c r="B3263" t="s">
        <v>220</v>
      </c>
      <c r="C3263" t="s">
        <v>27</v>
      </c>
      <c r="D3263" t="s">
        <v>80</v>
      </c>
      <c r="E3263" t="s">
        <v>162</v>
      </c>
      <c r="F3263" t="s">
        <v>6109</v>
      </c>
      <c r="G3263" t="s">
        <v>6110</v>
      </c>
      <c r="H3263" t="s">
        <v>32</v>
      </c>
      <c r="I3263" t="s">
        <v>6978</v>
      </c>
      <c r="J3263" s="1">
        <v>42110</v>
      </c>
      <c r="K3263" s="1">
        <v>42114</v>
      </c>
      <c r="L3263" t="s">
        <v>60</v>
      </c>
      <c r="M3263">
        <f>Table1[[#This Row],[Ship Date]]-Table1[[#This Row],[Order Date]]</f>
        <v>4</v>
      </c>
      <c r="N3263">
        <v>4</v>
      </c>
      <c r="O3263" t="s">
        <v>106</v>
      </c>
      <c r="P3263" s="3">
        <v>43.56</v>
      </c>
      <c r="Q3263" s="3">
        <v>31.532565791097859</v>
      </c>
      <c r="R3263" s="3">
        <f>(Table1[[#This Row],[Selling Price]]-Table1[[#This Row],[Cost Price]])</f>
        <v>12.027434208902143</v>
      </c>
      <c r="S3263" s="12">
        <f>(Table1[[#This Row],[Profit]]/Table1[[#This Row],[Selling Price]])</f>
        <v>0.27611189643944312</v>
      </c>
      <c r="T3263">
        <v>3</v>
      </c>
      <c r="U3263" s="2">
        <f>Table1[[#This Row],[Selling Price]]*Table1[[#This Row],[Quantity]]</f>
        <v>130.68</v>
      </c>
      <c r="V3263" s="4">
        <v>0.2</v>
      </c>
      <c r="W3263">
        <v>318</v>
      </c>
      <c r="X3263" t="s">
        <v>36</v>
      </c>
      <c r="Y3263" t="s">
        <v>52</v>
      </c>
      <c r="Z3263" s="2">
        <v>14.52</v>
      </c>
    </row>
    <row r="3264" spans="1:26" x14ac:dyDescent="0.35">
      <c r="A3264" t="s">
        <v>219</v>
      </c>
      <c r="B3264" t="s">
        <v>220</v>
      </c>
      <c r="C3264" t="s">
        <v>39</v>
      </c>
      <c r="D3264" t="s">
        <v>80</v>
      </c>
      <c r="E3264" t="s">
        <v>81</v>
      </c>
      <c r="F3264" t="s">
        <v>2119</v>
      </c>
      <c r="G3264" t="s">
        <v>2120</v>
      </c>
      <c r="H3264" t="s">
        <v>32</v>
      </c>
      <c r="I3264" t="s">
        <v>6993</v>
      </c>
      <c r="J3264" s="1">
        <v>41945</v>
      </c>
      <c r="K3264" s="1">
        <v>41950</v>
      </c>
      <c r="L3264" t="s">
        <v>60</v>
      </c>
      <c r="M3264">
        <f>Table1[[#This Row],[Ship Date]]-Table1[[#This Row],[Order Date]]</f>
        <v>5</v>
      </c>
      <c r="N3264">
        <v>11</v>
      </c>
      <c r="O3264" t="s">
        <v>35</v>
      </c>
      <c r="P3264" s="3">
        <v>88.775999999999996</v>
      </c>
      <c r="Q3264" s="3">
        <v>70.808210499852066</v>
      </c>
      <c r="R3264" s="3">
        <f>(Table1[[#This Row],[Selling Price]]-Table1[[#This Row],[Cost Price]])</f>
        <v>17.96778950014793</v>
      </c>
      <c r="S3264" s="12">
        <f>(Table1[[#This Row],[Profit]]/Table1[[#This Row],[Selling Price]])</f>
        <v>0.20239467311151585</v>
      </c>
      <c r="T3264">
        <v>3</v>
      </c>
      <c r="U3264" s="2">
        <f>Table1[[#This Row],[Selling Price]]*Table1[[#This Row],[Quantity]]</f>
        <v>266.32799999999997</v>
      </c>
      <c r="V3264" s="4">
        <v>0.2</v>
      </c>
      <c r="W3264">
        <v>295</v>
      </c>
      <c r="X3264" t="s">
        <v>36</v>
      </c>
      <c r="Y3264" t="s">
        <v>52</v>
      </c>
      <c r="Z3264" s="2">
        <v>25.389023927673939</v>
      </c>
    </row>
    <row r="3265" spans="1:26" x14ac:dyDescent="0.35">
      <c r="A3265" t="s">
        <v>219</v>
      </c>
      <c r="B3265" t="s">
        <v>220</v>
      </c>
      <c r="C3265" t="s">
        <v>45</v>
      </c>
      <c r="D3265" t="s">
        <v>80</v>
      </c>
      <c r="E3265" t="s">
        <v>81</v>
      </c>
      <c r="F3265" t="s">
        <v>1583</v>
      </c>
      <c r="G3265" t="s">
        <v>1584</v>
      </c>
      <c r="H3265" t="s">
        <v>32</v>
      </c>
      <c r="I3265" t="s">
        <v>7024</v>
      </c>
      <c r="J3265" s="1">
        <v>42278</v>
      </c>
      <c r="K3265" s="1">
        <v>42281</v>
      </c>
      <c r="L3265" t="s">
        <v>34</v>
      </c>
      <c r="M3265">
        <f>Table1[[#This Row],[Ship Date]]-Table1[[#This Row],[Order Date]]</f>
        <v>3</v>
      </c>
      <c r="N3265">
        <v>10</v>
      </c>
      <c r="O3265" t="s">
        <v>61</v>
      </c>
      <c r="P3265" s="3">
        <v>311.98</v>
      </c>
      <c r="Q3265" s="3">
        <v>250.76846077795699</v>
      </c>
      <c r="R3265" s="3">
        <f>(Table1[[#This Row],[Selling Price]]-Table1[[#This Row],[Cost Price]])</f>
        <v>61.211539222043029</v>
      </c>
      <c r="S3265" s="12">
        <f>(Table1[[#This Row],[Profit]]/Table1[[#This Row],[Selling Price]])</f>
        <v>0.19620340798141878</v>
      </c>
      <c r="T3265">
        <v>2</v>
      </c>
      <c r="U3265" s="2">
        <f>Table1[[#This Row],[Selling Price]]*Table1[[#This Row],[Quantity]]</f>
        <v>623.96</v>
      </c>
      <c r="V3265" s="4">
        <v>0</v>
      </c>
      <c r="W3265">
        <v>231</v>
      </c>
      <c r="X3265" t="s">
        <v>36</v>
      </c>
      <c r="Y3265" t="s">
        <v>36</v>
      </c>
      <c r="Z3265" s="2">
        <v>536.17111085434078</v>
      </c>
    </row>
    <row r="3266" spans="1:26" x14ac:dyDescent="0.35">
      <c r="A3266" t="s">
        <v>219</v>
      </c>
      <c r="B3266" t="s">
        <v>220</v>
      </c>
      <c r="C3266" t="s">
        <v>27</v>
      </c>
      <c r="D3266" t="s">
        <v>80</v>
      </c>
      <c r="E3266" t="s">
        <v>81</v>
      </c>
      <c r="F3266" t="s">
        <v>4638</v>
      </c>
      <c r="G3266" t="s">
        <v>4639</v>
      </c>
      <c r="H3266" t="s">
        <v>32</v>
      </c>
      <c r="I3266" t="s">
        <v>7122</v>
      </c>
      <c r="J3266" s="1">
        <v>42882</v>
      </c>
      <c r="K3266" s="1">
        <v>42884</v>
      </c>
      <c r="L3266" t="s">
        <v>199</v>
      </c>
      <c r="M3266">
        <f>Table1[[#This Row],[Ship Date]]-Table1[[#This Row],[Order Date]]</f>
        <v>2</v>
      </c>
      <c r="N3266">
        <v>5</v>
      </c>
      <c r="O3266" t="s">
        <v>51</v>
      </c>
      <c r="P3266" s="3">
        <v>302.37599999999998</v>
      </c>
      <c r="Q3266" s="3">
        <v>197.2743016233093</v>
      </c>
      <c r="R3266" s="3">
        <f>(Table1[[#This Row],[Selling Price]]-Table1[[#This Row],[Cost Price]])</f>
        <v>105.10169837669068</v>
      </c>
      <c r="S3266" s="12">
        <f>(Table1[[#This Row],[Profit]]/Table1[[#This Row],[Selling Price]])</f>
        <v>0.34758611257735628</v>
      </c>
      <c r="T3266">
        <v>3</v>
      </c>
      <c r="U3266" s="2">
        <f>Table1[[#This Row],[Selling Price]]*Table1[[#This Row],[Quantity]]</f>
        <v>907.12799999999993</v>
      </c>
      <c r="V3266" s="4">
        <v>0.2</v>
      </c>
      <c r="W3266">
        <v>488</v>
      </c>
      <c r="X3266" t="s">
        <v>36</v>
      </c>
      <c r="Y3266" t="s">
        <v>36</v>
      </c>
      <c r="Z3266" s="2">
        <v>171.51924027739091</v>
      </c>
    </row>
    <row r="3267" spans="1:26" x14ac:dyDescent="0.35">
      <c r="A3267" t="s">
        <v>219</v>
      </c>
      <c r="B3267" t="s">
        <v>220</v>
      </c>
      <c r="C3267" t="s">
        <v>64</v>
      </c>
      <c r="D3267" t="s">
        <v>80</v>
      </c>
      <c r="E3267" t="s">
        <v>81</v>
      </c>
      <c r="F3267" t="s">
        <v>1703</v>
      </c>
      <c r="G3267" t="s">
        <v>1704</v>
      </c>
      <c r="H3267" t="s">
        <v>32</v>
      </c>
      <c r="I3267" t="s">
        <v>7208</v>
      </c>
      <c r="J3267" s="1">
        <v>42115</v>
      </c>
      <c r="K3267" s="1">
        <v>42122</v>
      </c>
      <c r="L3267" t="s">
        <v>60</v>
      </c>
      <c r="M3267">
        <f>Table1[[#This Row],[Ship Date]]-Table1[[#This Row],[Order Date]]</f>
        <v>7</v>
      </c>
      <c r="N3267">
        <v>4</v>
      </c>
      <c r="O3267" t="s">
        <v>106</v>
      </c>
      <c r="P3267" s="3">
        <v>469.95</v>
      </c>
      <c r="Q3267" s="3">
        <v>306.18437806368519</v>
      </c>
      <c r="R3267" s="3">
        <f>(Table1[[#This Row],[Selling Price]]-Table1[[#This Row],[Cost Price]])</f>
        <v>163.7656219363148</v>
      </c>
      <c r="S3267" s="12">
        <f>(Table1[[#This Row],[Profit]]/Table1[[#This Row],[Selling Price]])</f>
        <v>0.34847456524378084</v>
      </c>
      <c r="T3267">
        <v>5</v>
      </c>
      <c r="U3267" s="2">
        <f>Table1[[#This Row],[Selling Price]]*Table1[[#This Row],[Quantity]]</f>
        <v>2349.75</v>
      </c>
      <c r="V3267" s="4">
        <v>0</v>
      </c>
      <c r="W3267">
        <v>364</v>
      </c>
      <c r="X3267" t="s">
        <v>68</v>
      </c>
      <c r="Y3267" t="s">
        <v>36</v>
      </c>
      <c r="Z3267" s="2">
        <v>182.2533719194243</v>
      </c>
    </row>
    <row r="3268" spans="1:26" x14ac:dyDescent="0.35">
      <c r="A3268" t="s">
        <v>219</v>
      </c>
      <c r="B3268" t="s">
        <v>220</v>
      </c>
      <c r="C3268" t="s">
        <v>45</v>
      </c>
      <c r="D3268" t="s">
        <v>80</v>
      </c>
      <c r="E3268" t="s">
        <v>162</v>
      </c>
      <c r="F3268" t="s">
        <v>3697</v>
      </c>
      <c r="G3268" t="s">
        <v>3698</v>
      </c>
      <c r="H3268" t="s">
        <v>32</v>
      </c>
      <c r="I3268" t="s">
        <v>7315</v>
      </c>
      <c r="J3268" s="1">
        <v>42729</v>
      </c>
      <c r="K3268" s="1">
        <v>42736</v>
      </c>
      <c r="L3268" t="s">
        <v>60</v>
      </c>
      <c r="M3268">
        <f>Table1[[#This Row],[Ship Date]]-Table1[[#This Row],[Order Date]]</f>
        <v>7</v>
      </c>
      <c r="N3268">
        <v>12</v>
      </c>
      <c r="O3268" t="s">
        <v>35</v>
      </c>
      <c r="P3268" s="3">
        <v>45.12</v>
      </c>
      <c r="Q3268" s="3">
        <v>29.86422974510387</v>
      </c>
      <c r="R3268" s="3">
        <f>(Table1[[#This Row],[Selling Price]]-Table1[[#This Row],[Cost Price]])</f>
        <v>15.255770254896127</v>
      </c>
      <c r="S3268" s="12">
        <f>(Table1[[#This Row],[Profit]]/Table1[[#This Row],[Selling Price]])</f>
        <v>0.33811547550744964</v>
      </c>
      <c r="T3268">
        <v>3</v>
      </c>
      <c r="U3268" s="2">
        <f>Table1[[#This Row],[Selling Price]]*Table1[[#This Row],[Quantity]]</f>
        <v>135.35999999999999</v>
      </c>
      <c r="V3268" s="4">
        <v>0.2</v>
      </c>
      <c r="W3268">
        <v>155</v>
      </c>
      <c r="X3268" t="s">
        <v>68</v>
      </c>
      <c r="Y3268" t="s">
        <v>68</v>
      </c>
      <c r="Z3268" s="2">
        <v>41.554865625373608</v>
      </c>
    </row>
    <row r="3269" spans="1:26" x14ac:dyDescent="0.35">
      <c r="A3269" t="s">
        <v>219</v>
      </c>
      <c r="B3269" t="s">
        <v>220</v>
      </c>
      <c r="C3269" t="s">
        <v>64</v>
      </c>
      <c r="D3269" t="s">
        <v>80</v>
      </c>
      <c r="E3269" t="s">
        <v>162</v>
      </c>
      <c r="F3269" t="s">
        <v>1895</v>
      </c>
      <c r="G3269" t="s">
        <v>1896</v>
      </c>
      <c r="H3269" t="s">
        <v>32</v>
      </c>
      <c r="I3269" t="s">
        <v>7347</v>
      </c>
      <c r="J3269" s="1">
        <v>42842</v>
      </c>
      <c r="K3269" s="1">
        <v>42847</v>
      </c>
      <c r="L3269" t="s">
        <v>60</v>
      </c>
      <c r="M3269">
        <f>Table1[[#This Row],[Ship Date]]-Table1[[#This Row],[Order Date]]</f>
        <v>5</v>
      </c>
      <c r="N3269">
        <v>4</v>
      </c>
      <c r="O3269" t="s">
        <v>106</v>
      </c>
      <c r="P3269" s="3">
        <v>274.89</v>
      </c>
      <c r="Q3269" s="3">
        <v>232.8683496613597</v>
      </c>
      <c r="R3269" s="3">
        <f>(Table1[[#This Row],[Selling Price]]-Table1[[#This Row],[Cost Price]])</f>
        <v>42.021650338640285</v>
      </c>
      <c r="S3269" s="12">
        <f>(Table1[[#This Row],[Profit]]/Table1[[#This Row],[Selling Price]])</f>
        <v>0.15286714809065549</v>
      </c>
      <c r="T3269">
        <v>11</v>
      </c>
      <c r="U3269" s="2">
        <f>Table1[[#This Row],[Selling Price]]*Table1[[#This Row],[Quantity]]</f>
        <v>3023.79</v>
      </c>
      <c r="V3269" s="4">
        <v>0</v>
      </c>
      <c r="W3269">
        <v>238</v>
      </c>
      <c r="X3269" t="s">
        <v>36</v>
      </c>
      <c r="Y3269" t="s">
        <v>36</v>
      </c>
      <c r="Z3269" s="2">
        <v>132.83150790381021</v>
      </c>
    </row>
    <row r="3270" spans="1:26" x14ac:dyDescent="0.35">
      <c r="A3270" t="s">
        <v>219</v>
      </c>
      <c r="B3270" t="s">
        <v>220</v>
      </c>
      <c r="C3270" t="s">
        <v>39</v>
      </c>
      <c r="D3270" t="s">
        <v>80</v>
      </c>
      <c r="E3270" t="s">
        <v>162</v>
      </c>
      <c r="F3270" t="s">
        <v>7394</v>
      </c>
      <c r="G3270" t="s">
        <v>7395</v>
      </c>
      <c r="H3270" t="s">
        <v>32</v>
      </c>
      <c r="I3270" t="s">
        <v>7396</v>
      </c>
      <c r="J3270" s="1">
        <v>42679</v>
      </c>
      <c r="K3270" s="1">
        <v>42683</v>
      </c>
      <c r="L3270" t="s">
        <v>60</v>
      </c>
      <c r="M3270">
        <f>Table1[[#This Row],[Ship Date]]-Table1[[#This Row],[Order Date]]</f>
        <v>4</v>
      </c>
      <c r="N3270">
        <v>11</v>
      </c>
      <c r="O3270" t="s">
        <v>35</v>
      </c>
      <c r="P3270" s="3">
        <v>479.72</v>
      </c>
      <c r="Q3270" s="3">
        <v>388.97533686177042</v>
      </c>
      <c r="R3270" s="3">
        <f>(Table1[[#This Row],[Selling Price]]-Table1[[#This Row],[Cost Price]])</f>
        <v>90.744663138229612</v>
      </c>
      <c r="S3270" s="12">
        <f>(Table1[[#This Row],[Profit]]/Table1[[#This Row],[Selling Price]])</f>
        <v>0.18916172587807389</v>
      </c>
      <c r="T3270">
        <v>4</v>
      </c>
      <c r="U3270" s="2">
        <f>Table1[[#This Row],[Selling Price]]*Table1[[#This Row],[Quantity]]</f>
        <v>1918.88</v>
      </c>
      <c r="V3270" s="4">
        <v>0</v>
      </c>
      <c r="W3270">
        <v>306</v>
      </c>
      <c r="X3270" t="s">
        <v>36</v>
      </c>
      <c r="Y3270" t="s">
        <v>68</v>
      </c>
      <c r="Z3270" s="2">
        <v>132.5509689941303</v>
      </c>
    </row>
    <row r="3271" spans="1:26" x14ac:dyDescent="0.35">
      <c r="A3271" t="s">
        <v>219</v>
      </c>
      <c r="B3271" t="s">
        <v>220</v>
      </c>
      <c r="C3271" t="s">
        <v>27</v>
      </c>
      <c r="D3271" t="s">
        <v>80</v>
      </c>
      <c r="E3271" t="s">
        <v>162</v>
      </c>
      <c r="F3271" t="s">
        <v>2093</v>
      </c>
      <c r="G3271" t="s">
        <v>2094</v>
      </c>
      <c r="H3271" t="s">
        <v>32</v>
      </c>
      <c r="I3271" t="s">
        <v>7442</v>
      </c>
      <c r="J3271" s="1">
        <v>41709</v>
      </c>
      <c r="K3271" s="1">
        <v>41711</v>
      </c>
      <c r="L3271" t="s">
        <v>34</v>
      </c>
      <c r="M3271">
        <f>Table1[[#This Row],[Ship Date]]-Table1[[#This Row],[Order Date]]</f>
        <v>2</v>
      </c>
      <c r="N3271">
        <v>3</v>
      </c>
      <c r="O3271" t="s">
        <v>106</v>
      </c>
      <c r="P3271" s="3">
        <v>32.96</v>
      </c>
      <c r="Q3271" s="3">
        <v>23.8280265046523</v>
      </c>
      <c r="R3271" s="3">
        <f>(Table1[[#This Row],[Selling Price]]-Table1[[#This Row],[Cost Price]])</f>
        <v>9.131973495347701</v>
      </c>
      <c r="S3271" s="12">
        <f>(Table1[[#This Row],[Profit]]/Table1[[#This Row],[Selling Price]])</f>
        <v>0.27706230265011228</v>
      </c>
      <c r="T3271">
        <v>2</v>
      </c>
      <c r="U3271" s="2">
        <f>Table1[[#This Row],[Selling Price]]*Table1[[#This Row],[Quantity]]</f>
        <v>65.92</v>
      </c>
      <c r="V3271" s="4">
        <v>0</v>
      </c>
      <c r="W3271">
        <v>181</v>
      </c>
      <c r="X3271" t="s">
        <v>36</v>
      </c>
      <c r="Y3271" t="s">
        <v>68</v>
      </c>
      <c r="Z3271" s="2">
        <v>59.419485019646537</v>
      </c>
    </row>
    <row r="3272" spans="1:26" x14ac:dyDescent="0.35">
      <c r="A3272" t="s">
        <v>219</v>
      </c>
      <c r="B3272" t="s">
        <v>220</v>
      </c>
      <c r="C3272" t="s">
        <v>64</v>
      </c>
      <c r="D3272" t="s">
        <v>80</v>
      </c>
      <c r="E3272" t="s">
        <v>81</v>
      </c>
      <c r="F3272" t="s">
        <v>1048</v>
      </c>
      <c r="G3272" t="s">
        <v>1049</v>
      </c>
      <c r="H3272" t="s">
        <v>32</v>
      </c>
      <c r="I3272" t="s">
        <v>7539</v>
      </c>
      <c r="J3272" s="1">
        <v>42227</v>
      </c>
      <c r="K3272" s="1">
        <v>42231</v>
      </c>
      <c r="L3272" t="s">
        <v>60</v>
      </c>
      <c r="M3272">
        <f>Table1[[#This Row],[Ship Date]]-Table1[[#This Row],[Order Date]]</f>
        <v>4</v>
      </c>
      <c r="N3272">
        <v>8</v>
      </c>
      <c r="O3272" t="s">
        <v>61</v>
      </c>
      <c r="P3272" s="3">
        <v>138</v>
      </c>
      <c r="Q3272" s="3">
        <v>115.4637823685421</v>
      </c>
      <c r="R3272" s="3">
        <f>(Table1[[#This Row],[Selling Price]]-Table1[[#This Row],[Cost Price]])</f>
        <v>22.536217631457902</v>
      </c>
      <c r="S3272" s="12">
        <f>(Table1[[#This Row],[Profit]]/Table1[[#This Row],[Selling Price]])</f>
        <v>0.16330592486563697</v>
      </c>
      <c r="T3272">
        <v>2</v>
      </c>
      <c r="U3272" s="2">
        <f>Table1[[#This Row],[Selling Price]]*Table1[[#This Row],[Quantity]]</f>
        <v>276</v>
      </c>
      <c r="V3272" s="4">
        <v>0</v>
      </c>
      <c r="W3272">
        <v>361</v>
      </c>
      <c r="X3272" t="s">
        <v>36</v>
      </c>
      <c r="Y3272" t="s">
        <v>36</v>
      </c>
      <c r="Z3272" s="2">
        <v>164.77652398671009</v>
      </c>
    </row>
    <row r="3273" spans="1:26" x14ac:dyDescent="0.35">
      <c r="A3273" t="s">
        <v>219</v>
      </c>
      <c r="B3273" t="s">
        <v>220</v>
      </c>
      <c r="C3273" t="s">
        <v>64</v>
      </c>
      <c r="D3273" t="s">
        <v>80</v>
      </c>
      <c r="E3273" t="s">
        <v>81</v>
      </c>
      <c r="F3273" t="s">
        <v>196</v>
      </c>
      <c r="G3273" t="s">
        <v>197</v>
      </c>
      <c r="H3273" t="s">
        <v>32</v>
      </c>
      <c r="I3273" t="s">
        <v>7703</v>
      </c>
      <c r="J3273" s="1">
        <v>42930</v>
      </c>
      <c r="K3273" s="1">
        <v>42934</v>
      </c>
      <c r="L3273" t="s">
        <v>60</v>
      </c>
      <c r="M3273">
        <f>Table1[[#This Row],[Ship Date]]-Table1[[#This Row],[Order Date]]</f>
        <v>4</v>
      </c>
      <c r="N3273">
        <v>7</v>
      </c>
      <c r="O3273" t="s">
        <v>51</v>
      </c>
      <c r="P3273" s="3">
        <v>470.37599999999998</v>
      </c>
      <c r="Q3273" s="3">
        <v>318.97199869585859</v>
      </c>
      <c r="R3273" s="3">
        <f>(Table1[[#This Row],[Selling Price]]-Table1[[#This Row],[Cost Price]])</f>
        <v>151.40400130414139</v>
      </c>
      <c r="S3273" s="12">
        <f>(Table1[[#This Row],[Profit]]/Table1[[#This Row],[Selling Price]])</f>
        <v>0.32187867005149368</v>
      </c>
      <c r="T3273">
        <v>3</v>
      </c>
      <c r="U3273" s="2">
        <f>Table1[[#This Row],[Selling Price]]*Table1[[#This Row],[Quantity]]</f>
        <v>1411.1279999999999</v>
      </c>
      <c r="V3273" s="4">
        <v>0.2</v>
      </c>
      <c r="W3273">
        <v>460</v>
      </c>
      <c r="X3273" t="s">
        <v>36</v>
      </c>
      <c r="Y3273" t="s">
        <v>36</v>
      </c>
      <c r="Z3273" s="2">
        <v>284.01649284856683</v>
      </c>
    </row>
    <row r="3274" spans="1:26" x14ac:dyDescent="0.35">
      <c r="A3274" t="s">
        <v>219</v>
      </c>
      <c r="B3274" t="s">
        <v>220</v>
      </c>
      <c r="C3274" t="s">
        <v>64</v>
      </c>
      <c r="D3274" t="s">
        <v>80</v>
      </c>
      <c r="E3274" t="s">
        <v>81</v>
      </c>
      <c r="F3274" t="s">
        <v>5902</v>
      </c>
      <c r="G3274" t="s">
        <v>5903</v>
      </c>
      <c r="H3274" t="s">
        <v>32</v>
      </c>
      <c r="I3274" t="s">
        <v>7718</v>
      </c>
      <c r="J3274" s="1">
        <v>43071</v>
      </c>
      <c r="K3274" s="1">
        <v>43075</v>
      </c>
      <c r="L3274" t="s">
        <v>60</v>
      </c>
      <c r="M3274">
        <f>Table1[[#This Row],[Ship Date]]-Table1[[#This Row],[Order Date]]</f>
        <v>4</v>
      </c>
      <c r="N3274">
        <v>12</v>
      </c>
      <c r="O3274" t="s">
        <v>35</v>
      </c>
      <c r="P3274" s="3">
        <v>49.616</v>
      </c>
      <c r="Q3274" s="3">
        <v>34.141674863756784</v>
      </c>
      <c r="R3274" s="3">
        <f>(Table1[[#This Row],[Selling Price]]-Table1[[#This Row],[Cost Price]])</f>
        <v>15.474325136243216</v>
      </c>
      <c r="S3274" s="12">
        <f>(Table1[[#This Row],[Profit]]/Table1[[#This Row],[Selling Price]])</f>
        <v>0.31188175460019379</v>
      </c>
      <c r="T3274">
        <v>2</v>
      </c>
      <c r="U3274" s="2">
        <f>Table1[[#This Row],[Selling Price]]*Table1[[#This Row],[Quantity]]</f>
        <v>99.231999999999999</v>
      </c>
      <c r="V3274" s="4">
        <v>0.2</v>
      </c>
      <c r="W3274">
        <v>164</v>
      </c>
      <c r="X3274" t="s">
        <v>36</v>
      </c>
      <c r="Y3274" t="s">
        <v>68</v>
      </c>
      <c r="Z3274" s="2">
        <v>71.614527390281182</v>
      </c>
    </row>
    <row r="3275" spans="1:26" x14ac:dyDescent="0.35">
      <c r="A3275" t="s">
        <v>219</v>
      </c>
      <c r="B3275" t="s">
        <v>220</v>
      </c>
      <c r="C3275" t="s">
        <v>39</v>
      </c>
      <c r="D3275" t="s">
        <v>80</v>
      </c>
      <c r="E3275" t="s">
        <v>81</v>
      </c>
      <c r="F3275" t="s">
        <v>6774</v>
      </c>
      <c r="G3275" t="s">
        <v>6775</v>
      </c>
      <c r="H3275" t="s">
        <v>32</v>
      </c>
      <c r="I3275" t="s">
        <v>7756</v>
      </c>
      <c r="J3275" s="1">
        <v>43035</v>
      </c>
      <c r="K3275" s="1">
        <v>43037</v>
      </c>
      <c r="L3275" t="s">
        <v>199</v>
      </c>
      <c r="M3275">
        <f>Table1[[#This Row],[Ship Date]]-Table1[[#This Row],[Order Date]]</f>
        <v>2</v>
      </c>
      <c r="N3275">
        <v>10</v>
      </c>
      <c r="O3275" t="s">
        <v>61</v>
      </c>
      <c r="P3275" s="3">
        <v>71.959999999999994</v>
      </c>
      <c r="Q3275" s="3">
        <v>47.10021663162825</v>
      </c>
      <c r="R3275" s="3">
        <f>(Table1[[#This Row],[Selling Price]]-Table1[[#This Row],[Cost Price]])</f>
        <v>24.859783368371744</v>
      </c>
      <c r="S3275" s="12">
        <f>(Table1[[#This Row],[Profit]]/Table1[[#This Row],[Selling Price]])</f>
        <v>0.34546669494680027</v>
      </c>
      <c r="T3275">
        <v>5</v>
      </c>
      <c r="U3275" s="2">
        <f>Table1[[#This Row],[Selling Price]]*Table1[[#This Row],[Quantity]]</f>
        <v>359.79999999999995</v>
      </c>
      <c r="V3275" s="4">
        <v>0.2</v>
      </c>
      <c r="W3275">
        <v>397</v>
      </c>
      <c r="X3275" t="s">
        <v>36</v>
      </c>
      <c r="Y3275" t="s">
        <v>52</v>
      </c>
      <c r="Z3275" s="2">
        <v>32.315301679957543</v>
      </c>
    </row>
    <row r="3276" spans="1:26" x14ac:dyDescent="0.35">
      <c r="A3276" t="s">
        <v>219</v>
      </c>
      <c r="B3276" t="s">
        <v>220</v>
      </c>
      <c r="C3276" t="s">
        <v>39</v>
      </c>
      <c r="D3276" t="s">
        <v>80</v>
      </c>
      <c r="E3276" t="s">
        <v>162</v>
      </c>
      <c r="F3276" t="s">
        <v>5555</v>
      </c>
      <c r="G3276" t="s">
        <v>5556</v>
      </c>
      <c r="H3276" t="s">
        <v>32</v>
      </c>
      <c r="I3276" t="s">
        <v>7804</v>
      </c>
      <c r="J3276" s="1">
        <v>43042</v>
      </c>
      <c r="K3276" s="1">
        <v>43047</v>
      </c>
      <c r="L3276" t="s">
        <v>60</v>
      </c>
      <c r="M3276">
        <f>Table1[[#This Row],[Ship Date]]-Table1[[#This Row],[Order Date]]</f>
        <v>5</v>
      </c>
      <c r="N3276">
        <v>11</v>
      </c>
      <c r="O3276" t="s">
        <v>35</v>
      </c>
      <c r="P3276" s="3">
        <v>40.776000000000003</v>
      </c>
      <c r="Q3276" s="3">
        <v>31.690677392838879</v>
      </c>
      <c r="R3276" s="3">
        <f>(Table1[[#This Row],[Selling Price]]-Table1[[#This Row],[Cost Price]])</f>
        <v>9.0853226071611246</v>
      </c>
      <c r="S3276" s="12">
        <f>(Table1[[#This Row],[Profit]]/Table1[[#This Row],[Selling Price]])</f>
        <v>0.22281054068964889</v>
      </c>
      <c r="T3276">
        <v>3</v>
      </c>
      <c r="U3276" s="2">
        <f>Table1[[#This Row],[Selling Price]]*Table1[[#This Row],[Quantity]]</f>
        <v>122.328</v>
      </c>
      <c r="V3276" s="4">
        <v>0.2</v>
      </c>
      <c r="W3276">
        <v>399</v>
      </c>
      <c r="X3276" t="s">
        <v>36</v>
      </c>
      <c r="Y3276" t="s">
        <v>68</v>
      </c>
      <c r="Z3276" s="2">
        <v>36.597580029286092</v>
      </c>
    </row>
    <row r="3277" spans="1:26" x14ac:dyDescent="0.35">
      <c r="A3277" t="s">
        <v>219</v>
      </c>
      <c r="B3277" t="s">
        <v>220</v>
      </c>
      <c r="C3277" t="s">
        <v>55</v>
      </c>
      <c r="D3277" t="s">
        <v>80</v>
      </c>
      <c r="E3277" t="s">
        <v>162</v>
      </c>
      <c r="F3277" t="s">
        <v>4169</v>
      </c>
      <c r="G3277" t="s">
        <v>4170</v>
      </c>
      <c r="H3277" t="s">
        <v>32</v>
      </c>
      <c r="I3277" t="s">
        <v>7815</v>
      </c>
      <c r="J3277" s="1">
        <v>42639</v>
      </c>
      <c r="K3277" s="1">
        <v>42644</v>
      </c>
      <c r="L3277" t="s">
        <v>60</v>
      </c>
      <c r="M3277">
        <f>Table1[[#This Row],[Ship Date]]-Table1[[#This Row],[Order Date]]</f>
        <v>5</v>
      </c>
      <c r="N3277">
        <v>9</v>
      </c>
      <c r="O3277" t="s">
        <v>61</v>
      </c>
      <c r="P3277" s="3">
        <v>431.976</v>
      </c>
      <c r="Q3277" s="3">
        <v>354.48542359566289</v>
      </c>
      <c r="R3277" s="3">
        <f>(Table1[[#This Row],[Selling Price]]-Table1[[#This Row],[Cost Price]])</f>
        <v>77.490576404337105</v>
      </c>
      <c r="S3277" s="12">
        <f>(Table1[[#This Row],[Profit]]/Table1[[#This Row],[Selling Price]])</f>
        <v>0.17938630017486412</v>
      </c>
      <c r="T3277">
        <v>3</v>
      </c>
      <c r="U3277" s="2">
        <f>Table1[[#This Row],[Selling Price]]*Table1[[#This Row],[Quantity]]</f>
        <v>1295.9279999999999</v>
      </c>
      <c r="V3277" s="4">
        <v>0.2</v>
      </c>
      <c r="W3277">
        <v>336</v>
      </c>
      <c r="X3277" t="s">
        <v>36</v>
      </c>
      <c r="Y3277" t="s">
        <v>36</v>
      </c>
      <c r="Z3277" s="2">
        <v>532.35674887691619</v>
      </c>
    </row>
    <row r="3278" spans="1:26" x14ac:dyDescent="0.35">
      <c r="A3278" t="s">
        <v>219</v>
      </c>
      <c r="B3278" t="s">
        <v>220</v>
      </c>
      <c r="C3278" t="s">
        <v>45</v>
      </c>
      <c r="D3278" t="s">
        <v>80</v>
      </c>
      <c r="E3278" t="s">
        <v>618</v>
      </c>
      <c r="F3278" t="s">
        <v>8009</v>
      </c>
      <c r="G3278" t="s">
        <v>8010</v>
      </c>
      <c r="H3278" t="s">
        <v>32</v>
      </c>
      <c r="I3278" t="s">
        <v>8008</v>
      </c>
      <c r="J3278" s="1">
        <v>42439</v>
      </c>
      <c r="K3278" s="1">
        <v>42442</v>
      </c>
      <c r="L3278" t="s">
        <v>199</v>
      </c>
      <c r="M3278">
        <f>Table1[[#This Row],[Ship Date]]-Table1[[#This Row],[Order Date]]</f>
        <v>3</v>
      </c>
      <c r="N3278">
        <v>3</v>
      </c>
      <c r="O3278" t="s">
        <v>106</v>
      </c>
      <c r="P3278" s="3">
        <v>3357.6</v>
      </c>
      <c r="Q3278" s="3">
        <v>2732.145615774305</v>
      </c>
      <c r="R3278" s="3">
        <f>(Table1[[#This Row],[Selling Price]]-Table1[[#This Row],[Cost Price]])</f>
        <v>625.45438422569487</v>
      </c>
      <c r="S3278" s="12">
        <f>(Table1[[#This Row],[Profit]]/Table1[[#This Row],[Selling Price]])</f>
        <v>0.18628019544486982</v>
      </c>
      <c r="T3278">
        <v>3</v>
      </c>
      <c r="U3278" s="2">
        <f>Table1[[#This Row],[Selling Price]]*Table1[[#This Row],[Quantity]]</f>
        <v>10072.799999999999</v>
      </c>
      <c r="V3278" s="4">
        <v>0.2</v>
      </c>
      <c r="W3278">
        <v>338</v>
      </c>
      <c r="X3278" t="s">
        <v>36</v>
      </c>
      <c r="Y3278" t="s">
        <v>36</v>
      </c>
      <c r="Z3278" s="2">
        <v>791.39390950398433</v>
      </c>
    </row>
    <row r="3279" spans="1:26" x14ac:dyDescent="0.35">
      <c r="A3279" t="s">
        <v>219</v>
      </c>
      <c r="B3279" t="s">
        <v>220</v>
      </c>
      <c r="C3279" t="s">
        <v>45</v>
      </c>
      <c r="D3279" t="s">
        <v>80</v>
      </c>
      <c r="E3279" t="s">
        <v>162</v>
      </c>
      <c r="F3279" t="s">
        <v>3079</v>
      </c>
      <c r="G3279" t="s">
        <v>3080</v>
      </c>
      <c r="H3279" t="s">
        <v>32</v>
      </c>
      <c r="I3279" t="s">
        <v>8082</v>
      </c>
      <c r="J3279" s="1">
        <v>42464</v>
      </c>
      <c r="K3279" s="1">
        <v>42468</v>
      </c>
      <c r="L3279" t="s">
        <v>34</v>
      </c>
      <c r="M3279">
        <f>Table1[[#This Row],[Ship Date]]-Table1[[#This Row],[Order Date]]</f>
        <v>4</v>
      </c>
      <c r="N3279">
        <v>4</v>
      </c>
      <c r="O3279" t="s">
        <v>106</v>
      </c>
      <c r="P3279" s="3">
        <v>89.97</v>
      </c>
      <c r="Q3279" s="3">
        <v>68.5767089208952</v>
      </c>
      <c r="R3279" s="3">
        <f>(Table1[[#This Row],[Selling Price]]-Table1[[#This Row],[Cost Price]])</f>
        <v>21.393291079104799</v>
      </c>
      <c r="S3279" s="12">
        <f>(Table1[[#This Row],[Profit]]/Table1[[#This Row],[Selling Price]])</f>
        <v>0.23778249504395688</v>
      </c>
      <c r="T3279">
        <v>3</v>
      </c>
      <c r="U3279" s="2">
        <f>Table1[[#This Row],[Selling Price]]*Table1[[#This Row],[Quantity]]</f>
        <v>269.90999999999997</v>
      </c>
      <c r="V3279" s="4">
        <v>0</v>
      </c>
      <c r="W3279">
        <v>133</v>
      </c>
      <c r="X3279" t="s">
        <v>36</v>
      </c>
      <c r="Y3279" t="s">
        <v>68</v>
      </c>
      <c r="Z3279" s="2">
        <v>39.899099952254559</v>
      </c>
    </row>
    <row r="3280" spans="1:26" x14ac:dyDescent="0.35">
      <c r="A3280" t="s">
        <v>219</v>
      </c>
      <c r="B3280" t="s">
        <v>220</v>
      </c>
      <c r="C3280" t="s">
        <v>27</v>
      </c>
      <c r="D3280" t="s">
        <v>80</v>
      </c>
      <c r="E3280" t="s">
        <v>81</v>
      </c>
      <c r="F3280" t="s">
        <v>3650</v>
      </c>
      <c r="G3280" t="s">
        <v>3651</v>
      </c>
      <c r="H3280" t="s">
        <v>32</v>
      </c>
      <c r="I3280" t="s">
        <v>8114</v>
      </c>
      <c r="J3280" s="1">
        <v>42807</v>
      </c>
      <c r="K3280" s="1">
        <v>42811</v>
      </c>
      <c r="L3280" t="s">
        <v>60</v>
      </c>
      <c r="M3280">
        <f>Table1[[#This Row],[Ship Date]]-Table1[[#This Row],[Order Date]]</f>
        <v>4</v>
      </c>
      <c r="N3280">
        <v>3</v>
      </c>
      <c r="O3280" t="s">
        <v>106</v>
      </c>
      <c r="P3280" s="3">
        <v>299.89999999999998</v>
      </c>
      <c r="Q3280" s="3">
        <v>215.52269908973881</v>
      </c>
      <c r="R3280" s="3">
        <f>(Table1[[#This Row],[Selling Price]]-Table1[[#This Row],[Cost Price]])</f>
        <v>84.37730091026117</v>
      </c>
      <c r="S3280" s="12">
        <f>(Table1[[#This Row],[Profit]]/Table1[[#This Row],[Selling Price]])</f>
        <v>0.28135145351871016</v>
      </c>
      <c r="T3280">
        <v>2</v>
      </c>
      <c r="U3280" s="2">
        <f>Table1[[#This Row],[Selling Price]]*Table1[[#This Row],[Quantity]]</f>
        <v>599.79999999999995</v>
      </c>
      <c r="V3280" s="4">
        <v>0</v>
      </c>
      <c r="W3280">
        <v>146</v>
      </c>
      <c r="X3280" t="s">
        <v>36</v>
      </c>
      <c r="Y3280" t="s">
        <v>68</v>
      </c>
      <c r="Z3280" s="2">
        <v>98.557196997479579</v>
      </c>
    </row>
    <row r="3281" spans="1:26" x14ac:dyDescent="0.35">
      <c r="A3281" t="s">
        <v>219</v>
      </c>
      <c r="B3281" t="s">
        <v>220</v>
      </c>
      <c r="C3281" t="s">
        <v>45</v>
      </c>
      <c r="D3281" t="s">
        <v>80</v>
      </c>
      <c r="E3281" t="s">
        <v>81</v>
      </c>
      <c r="F3281" t="s">
        <v>3515</v>
      </c>
      <c r="G3281" t="s">
        <v>3516</v>
      </c>
      <c r="H3281" t="s">
        <v>32</v>
      </c>
      <c r="I3281" t="s">
        <v>8154</v>
      </c>
      <c r="J3281" s="1">
        <v>42853</v>
      </c>
      <c r="K3281" s="1">
        <v>42857</v>
      </c>
      <c r="L3281" t="s">
        <v>60</v>
      </c>
      <c r="M3281">
        <f>Table1[[#This Row],[Ship Date]]-Table1[[#This Row],[Order Date]]</f>
        <v>4</v>
      </c>
      <c r="N3281">
        <v>4</v>
      </c>
      <c r="O3281" t="s">
        <v>106</v>
      </c>
      <c r="P3281" s="3">
        <v>751.98400000000004</v>
      </c>
      <c r="Q3281" s="3">
        <v>538.65816805429711</v>
      </c>
      <c r="R3281" s="3">
        <f>(Table1[[#This Row],[Selling Price]]-Table1[[#This Row],[Cost Price]])</f>
        <v>213.32583194570293</v>
      </c>
      <c r="S3281" s="12">
        <f>(Table1[[#This Row],[Profit]]/Table1[[#This Row],[Selling Price]])</f>
        <v>0.28368400384277181</v>
      </c>
      <c r="T3281">
        <v>2</v>
      </c>
      <c r="U3281" s="2">
        <f>Table1[[#This Row],[Selling Price]]*Table1[[#This Row],[Quantity]]</f>
        <v>1503.9680000000001</v>
      </c>
      <c r="V3281" s="4">
        <v>0.2</v>
      </c>
      <c r="W3281">
        <v>352</v>
      </c>
      <c r="X3281" t="s">
        <v>36</v>
      </c>
      <c r="Y3281" t="s">
        <v>36</v>
      </c>
      <c r="Z3281" s="2">
        <v>644.41782112849739</v>
      </c>
    </row>
    <row r="3282" spans="1:26" x14ac:dyDescent="0.35">
      <c r="A3282" t="s">
        <v>219</v>
      </c>
      <c r="B3282" t="s">
        <v>220</v>
      </c>
      <c r="C3282" t="s">
        <v>45</v>
      </c>
      <c r="D3282" t="s">
        <v>80</v>
      </c>
      <c r="E3282" t="s">
        <v>162</v>
      </c>
      <c r="F3282" t="s">
        <v>1343</v>
      </c>
      <c r="G3282" t="s">
        <v>1344</v>
      </c>
      <c r="H3282" t="s">
        <v>32</v>
      </c>
      <c r="I3282" t="s">
        <v>8257</v>
      </c>
      <c r="J3282" s="1">
        <v>42810</v>
      </c>
      <c r="K3282" s="1">
        <v>42810</v>
      </c>
      <c r="L3282" t="s">
        <v>1118</v>
      </c>
      <c r="M3282">
        <f>Table1[[#This Row],[Ship Date]]-Table1[[#This Row],[Order Date]]</f>
        <v>0</v>
      </c>
      <c r="N3282">
        <v>3</v>
      </c>
      <c r="O3282" t="s">
        <v>106</v>
      </c>
      <c r="P3282" s="3">
        <v>159.98400000000001</v>
      </c>
      <c r="Q3282" s="3">
        <v>112.1395532684782</v>
      </c>
      <c r="R3282" s="3">
        <f>(Table1[[#This Row],[Selling Price]]-Table1[[#This Row],[Cost Price]])</f>
        <v>47.844446731521813</v>
      </c>
      <c r="S3282" s="12">
        <f>(Table1[[#This Row],[Profit]]/Table1[[#This Row],[Selling Price]])</f>
        <v>0.29905769784179548</v>
      </c>
      <c r="T3282">
        <v>2</v>
      </c>
      <c r="U3282" s="2">
        <f>Table1[[#This Row],[Selling Price]]*Table1[[#This Row],[Quantity]]</f>
        <v>319.96800000000002</v>
      </c>
      <c r="V3282" s="4">
        <v>0.2</v>
      </c>
      <c r="W3282">
        <v>164</v>
      </c>
      <c r="X3282" t="s">
        <v>36</v>
      </c>
      <c r="Y3282" t="s">
        <v>36</v>
      </c>
      <c r="Z3282" s="2">
        <v>249.17379601595351</v>
      </c>
    </row>
    <row r="3283" spans="1:26" x14ac:dyDescent="0.35">
      <c r="A3283" t="s">
        <v>219</v>
      </c>
      <c r="B3283" t="s">
        <v>220</v>
      </c>
      <c r="C3283" t="s">
        <v>64</v>
      </c>
      <c r="D3283" t="s">
        <v>80</v>
      </c>
      <c r="E3283" t="s">
        <v>81</v>
      </c>
      <c r="F3283" t="s">
        <v>3007</v>
      </c>
      <c r="G3283" t="s">
        <v>3008</v>
      </c>
      <c r="H3283" t="s">
        <v>32</v>
      </c>
      <c r="I3283" t="s">
        <v>8574</v>
      </c>
      <c r="J3283" s="1">
        <v>42989</v>
      </c>
      <c r="K3283" s="1">
        <v>42991</v>
      </c>
      <c r="L3283" t="s">
        <v>34</v>
      </c>
      <c r="M3283">
        <f>Table1[[#This Row],[Ship Date]]-Table1[[#This Row],[Order Date]]</f>
        <v>2</v>
      </c>
      <c r="N3283">
        <v>9</v>
      </c>
      <c r="O3283" t="s">
        <v>61</v>
      </c>
      <c r="P3283" s="3">
        <v>143.952</v>
      </c>
      <c r="Q3283" s="3">
        <v>95.08224834749798</v>
      </c>
      <c r="R3283" s="3">
        <f>(Table1[[#This Row],[Selling Price]]-Table1[[#This Row],[Cost Price]])</f>
        <v>48.869751652502018</v>
      </c>
      <c r="S3283" s="12">
        <f>(Table1[[#This Row],[Profit]]/Table1[[#This Row],[Selling Price]])</f>
        <v>0.33948643751043417</v>
      </c>
      <c r="T3283">
        <v>6</v>
      </c>
      <c r="U3283" s="2">
        <f>Table1[[#This Row],[Selling Price]]*Table1[[#This Row],[Quantity]]</f>
        <v>863.71199999999999</v>
      </c>
      <c r="V3283" s="4">
        <v>0.2</v>
      </c>
      <c r="W3283">
        <v>361</v>
      </c>
      <c r="X3283" t="s">
        <v>36</v>
      </c>
      <c r="Y3283" t="s">
        <v>68</v>
      </c>
      <c r="Z3283" s="2">
        <v>38.464440259803602</v>
      </c>
    </row>
    <row r="3284" spans="1:26" x14ac:dyDescent="0.35">
      <c r="A3284" t="s">
        <v>219</v>
      </c>
      <c r="B3284" t="s">
        <v>220</v>
      </c>
      <c r="C3284" t="s">
        <v>27</v>
      </c>
      <c r="D3284" t="s">
        <v>80</v>
      </c>
      <c r="E3284" t="s">
        <v>162</v>
      </c>
      <c r="F3284" t="s">
        <v>1743</v>
      </c>
      <c r="G3284" t="s">
        <v>1744</v>
      </c>
      <c r="H3284" t="s">
        <v>32</v>
      </c>
      <c r="I3284" t="s">
        <v>8933</v>
      </c>
      <c r="J3284" s="1">
        <v>41948</v>
      </c>
      <c r="K3284" s="1">
        <v>41953</v>
      </c>
      <c r="L3284" t="s">
        <v>60</v>
      </c>
      <c r="M3284">
        <f>Table1[[#This Row],[Ship Date]]-Table1[[#This Row],[Order Date]]</f>
        <v>5</v>
      </c>
      <c r="N3284">
        <v>11</v>
      </c>
      <c r="O3284" t="s">
        <v>35</v>
      </c>
      <c r="P3284" s="3">
        <v>51.56</v>
      </c>
      <c r="Q3284" s="3">
        <v>34.594206350815242</v>
      </c>
      <c r="R3284" s="3">
        <f>(Table1[[#This Row],[Selling Price]]-Table1[[#This Row],[Cost Price]])</f>
        <v>16.965793649184761</v>
      </c>
      <c r="S3284" s="12">
        <f>(Table1[[#This Row],[Profit]]/Table1[[#This Row],[Selling Price]])</f>
        <v>0.32904952771886659</v>
      </c>
      <c r="T3284">
        <v>5</v>
      </c>
      <c r="U3284" s="2">
        <f>Table1[[#This Row],[Selling Price]]*Table1[[#This Row],[Quantity]]</f>
        <v>257.8</v>
      </c>
      <c r="V3284" s="4">
        <v>0.2</v>
      </c>
      <c r="W3284">
        <v>285</v>
      </c>
      <c r="X3284" t="s">
        <v>36</v>
      </c>
      <c r="Y3284" t="s">
        <v>68</v>
      </c>
      <c r="Z3284" s="2">
        <v>40.680153834517391</v>
      </c>
    </row>
    <row r="3285" spans="1:26" x14ac:dyDescent="0.35">
      <c r="A3285" t="s">
        <v>219</v>
      </c>
      <c r="B3285" t="s">
        <v>220</v>
      </c>
      <c r="C3285" t="s">
        <v>39</v>
      </c>
      <c r="D3285" t="s">
        <v>80</v>
      </c>
      <c r="E3285" t="s">
        <v>162</v>
      </c>
      <c r="F3285" t="s">
        <v>3079</v>
      </c>
      <c r="G3285" t="s">
        <v>3080</v>
      </c>
      <c r="H3285" t="s">
        <v>32</v>
      </c>
      <c r="I3285" t="s">
        <v>8942</v>
      </c>
      <c r="J3285" s="1">
        <v>42995</v>
      </c>
      <c r="K3285" s="1">
        <v>42998</v>
      </c>
      <c r="L3285" t="s">
        <v>199</v>
      </c>
      <c r="M3285">
        <f>Table1[[#This Row],[Ship Date]]-Table1[[#This Row],[Order Date]]</f>
        <v>3</v>
      </c>
      <c r="N3285">
        <v>9</v>
      </c>
      <c r="O3285" t="s">
        <v>61</v>
      </c>
      <c r="P3285" s="3">
        <v>89.97</v>
      </c>
      <c r="Q3285" s="3">
        <v>67.562721255719694</v>
      </c>
      <c r="R3285" s="3">
        <f>(Table1[[#This Row],[Selling Price]]-Table1[[#This Row],[Cost Price]])</f>
        <v>22.407278744280305</v>
      </c>
      <c r="S3285" s="12">
        <f>(Table1[[#This Row],[Profit]]/Table1[[#This Row],[Selling Price]])</f>
        <v>0.24905278141914311</v>
      </c>
      <c r="T3285">
        <v>3</v>
      </c>
      <c r="U3285" s="2">
        <f>Table1[[#This Row],[Selling Price]]*Table1[[#This Row],[Quantity]]</f>
        <v>269.90999999999997</v>
      </c>
      <c r="V3285" s="4">
        <v>0</v>
      </c>
      <c r="W3285">
        <v>217</v>
      </c>
      <c r="X3285" t="s">
        <v>36</v>
      </c>
      <c r="Y3285" t="s">
        <v>68</v>
      </c>
      <c r="Z3285" s="2">
        <v>39.899099952254559</v>
      </c>
    </row>
    <row r="3286" spans="1:26" x14ac:dyDescent="0.35">
      <c r="A3286" t="s">
        <v>1838</v>
      </c>
      <c r="B3286" t="s">
        <v>1839</v>
      </c>
      <c r="C3286" t="s">
        <v>45</v>
      </c>
      <c r="D3286" t="s">
        <v>80</v>
      </c>
      <c r="E3286" t="s">
        <v>162</v>
      </c>
      <c r="F3286" t="s">
        <v>895</v>
      </c>
      <c r="G3286" t="s">
        <v>896</v>
      </c>
      <c r="H3286" t="s">
        <v>32</v>
      </c>
      <c r="I3286" t="s">
        <v>1840</v>
      </c>
      <c r="J3286" s="1">
        <v>41975</v>
      </c>
      <c r="K3286" s="1">
        <v>41977</v>
      </c>
      <c r="L3286" t="s">
        <v>199</v>
      </c>
      <c r="M3286">
        <f>Table1[[#This Row],[Ship Date]]-Table1[[#This Row],[Order Date]]</f>
        <v>2</v>
      </c>
      <c r="N3286">
        <v>12</v>
      </c>
      <c r="O3286" t="s">
        <v>35</v>
      </c>
      <c r="P3286" s="3">
        <v>119.96</v>
      </c>
      <c r="Q3286" s="3">
        <v>88.56681842008426</v>
      </c>
      <c r="R3286" s="3">
        <f>(Table1[[#This Row],[Selling Price]]-Table1[[#This Row],[Cost Price]])</f>
        <v>31.393181579915733</v>
      </c>
      <c r="S3286" s="12">
        <f>(Table1[[#This Row],[Profit]]/Table1[[#This Row],[Selling Price]])</f>
        <v>0.26169707885891741</v>
      </c>
      <c r="T3286">
        <v>4</v>
      </c>
      <c r="U3286" s="2">
        <f>Table1[[#This Row],[Selling Price]]*Table1[[#This Row],[Quantity]]</f>
        <v>479.84</v>
      </c>
      <c r="V3286" s="4">
        <v>0</v>
      </c>
      <c r="W3286">
        <v>448</v>
      </c>
      <c r="X3286" t="s">
        <v>36</v>
      </c>
      <c r="Y3286" t="s">
        <v>68</v>
      </c>
      <c r="Z3286" s="2">
        <v>51.18003243267362</v>
      </c>
    </row>
    <row r="3287" spans="1:26" x14ac:dyDescent="0.35">
      <c r="A3287" t="s">
        <v>1838</v>
      </c>
      <c r="B3287" t="s">
        <v>1839</v>
      </c>
      <c r="C3287" t="s">
        <v>55</v>
      </c>
      <c r="D3287" t="s">
        <v>80</v>
      </c>
      <c r="E3287" t="s">
        <v>618</v>
      </c>
      <c r="F3287" t="s">
        <v>619</v>
      </c>
      <c r="G3287" t="s">
        <v>620</v>
      </c>
      <c r="H3287" t="s">
        <v>32</v>
      </c>
      <c r="I3287" t="s">
        <v>2311</v>
      </c>
      <c r="J3287" s="1">
        <v>42742</v>
      </c>
      <c r="K3287" s="1">
        <v>42745</v>
      </c>
      <c r="L3287" t="s">
        <v>199</v>
      </c>
      <c r="M3287">
        <f>Table1[[#This Row],[Ship Date]]-Table1[[#This Row],[Order Date]]</f>
        <v>3</v>
      </c>
      <c r="N3287">
        <v>1</v>
      </c>
      <c r="O3287" t="s">
        <v>35</v>
      </c>
      <c r="P3287" s="3">
        <v>3059.982</v>
      </c>
      <c r="Q3287" s="3">
        <v>2567.30310038475</v>
      </c>
      <c r="R3287" s="3">
        <f>(Table1[[#This Row],[Selling Price]]-Table1[[#This Row],[Cost Price]])</f>
        <v>492.67889961524997</v>
      </c>
      <c r="S3287" s="12">
        <f>(Table1[[#This Row],[Profit]]/Table1[[#This Row],[Selling Price]])</f>
        <v>0.16100712344557908</v>
      </c>
      <c r="T3287">
        <v>2</v>
      </c>
      <c r="U3287" s="2">
        <f>Table1[[#This Row],[Selling Price]]*Table1[[#This Row],[Quantity]]</f>
        <v>6119.9639999999999</v>
      </c>
      <c r="V3287" s="4">
        <v>0.1</v>
      </c>
      <c r="W3287">
        <v>443</v>
      </c>
      <c r="X3287" t="s">
        <v>36</v>
      </c>
      <c r="Y3287" t="s">
        <v>36</v>
      </c>
      <c r="Z3287" s="2">
        <v>2645.9294463840588</v>
      </c>
    </row>
    <row r="3288" spans="1:26" x14ac:dyDescent="0.35">
      <c r="A3288" t="s">
        <v>1838</v>
      </c>
      <c r="B3288" t="s">
        <v>1839</v>
      </c>
      <c r="C3288" t="s">
        <v>39</v>
      </c>
      <c r="D3288" t="s">
        <v>80</v>
      </c>
      <c r="E3288" t="s">
        <v>162</v>
      </c>
      <c r="F3288" t="s">
        <v>2906</v>
      </c>
      <c r="G3288" t="s">
        <v>2907</v>
      </c>
      <c r="H3288" t="s">
        <v>32</v>
      </c>
      <c r="I3288" t="s">
        <v>2903</v>
      </c>
      <c r="J3288" s="1">
        <v>43049</v>
      </c>
      <c r="K3288" s="1">
        <v>43050</v>
      </c>
      <c r="L3288" t="s">
        <v>199</v>
      </c>
      <c r="M3288">
        <f>Table1[[#This Row],[Ship Date]]-Table1[[#This Row],[Order Date]]</f>
        <v>1</v>
      </c>
      <c r="N3288">
        <v>11</v>
      </c>
      <c r="O3288" t="s">
        <v>35</v>
      </c>
      <c r="P3288" s="3">
        <v>239.952</v>
      </c>
      <c r="Q3288" s="3">
        <v>181.71858812541899</v>
      </c>
      <c r="R3288" s="3">
        <f>(Table1[[#This Row],[Selling Price]]-Table1[[#This Row],[Cost Price]])</f>
        <v>58.233411874581009</v>
      </c>
      <c r="S3288" s="12">
        <f>(Table1[[#This Row],[Profit]]/Table1[[#This Row],[Selling Price]])</f>
        <v>0.24268775369482651</v>
      </c>
      <c r="T3288">
        <v>6</v>
      </c>
      <c r="U3288" s="2">
        <f>Table1[[#This Row],[Selling Price]]*Table1[[#This Row],[Quantity]]</f>
        <v>1439.712</v>
      </c>
      <c r="V3288" s="4">
        <v>0.2</v>
      </c>
      <c r="W3288">
        <v>495</v>
      </c>
      <c r="X3288" t="s">
        <v>36</v>
      </c>
      <c r="Y3288" t="s">
        <v>68</v>
      </c>
      <c r="Z3288" s="2">
        <v>65.220051902879419</v>
      </c>
    </row>
    <row r="3289" spans="1:26" x14ac:dyDescent="0.35">
      <c r="A3289" t="s">
        <v>1838</v>
      </c>
      <c r="B3289" t="s">
        <v>1839</v>
      </c>
      <c r="C3289" t="s">
        <v>27</v>
      </c>
      <c r="D3289" t="s">
        <v>80</v>
      </c>
      <c r="E3289" t="s">
        <v>618</v>
      </c>
      <c r="F3289" t="s">
        <v>3337</v>
      </c>
      <c r="G3289" t="s">
        <v>3338</v>
      </c>
      <c r="H3289" t="s">
        <v>32</v>
      </c>
      <c r="I3289" t="s">
        <v>3334</v>
      </c>
      <c r="J3289" s="1">
        <v>41889</v>
      </c>
      <c r="K3289" s="1">
        <v>41895</v>
      </c>
      <c r="L3289" t="s">
        <v>60</v>
      </c>
      <c r="M3289">
        <f>Table1[[#This Row],[Ship Date]]-Table1[[#This Row],[Order Date]]</f>
        <v>6</v>
      </c>
      <c r="N3289">
        <v>9</v>
      </c>
      <c r="O3289" t="s">
        <v>61</v>
      </c>
      <c r="P3289" s="3">
        <v>399.54</v>
      </c>
      <c r="Q3289" s="3">
        <v>279.48707505425108</v>
      </c>
      <c r="R3289" s="3">
        <f>(Table1[[#This Row],[Selling Price]]-Table1[[#This Row],[Cost Price]])</f>
        <v>120.05292494574894</v>
      </c>
      <c r="S3289" s="12">
        <f>(Table1[[#This Row],[Profit]]/Table1[[#This Row],[Selling Price]])</f>
        <v>0.30047786190556375</v>
      </c>
      <c r="T3289">
        <v>4</v>
      </c>
      <c r="U3289" s="2">
        <f>Table1[[#This Row],[Selling Price]]*Table1[[#This Row],[Quantity]]</f>
        <v>1598.16</v>
      </c>
      <c r="V3289" s="4">
        <v>0.7</v>
      </c>
      <c r="W3289">
        <v>428</v>
      </c>
      <c r="X3289" t="s">
        <v>68</v>
      </c>
      <c r="Y3289" t="s">
        <v>36</v>
      </c>
      <c r="Z3289" s="2">
        <v>284.47260470034718</v>
      </c>
    </row>
    <row r="3290" spans="1:26" x14ac:dyDescent="0.35">
      <c r="A3290" t="s">
        <v>1838</v>
      </c>
      <c r="B3290" t="s">
        <v>1839</v>
      </c>
      <c r="C3290" t="s">
        <v>27</v>
      </c>
      <c r="D3290" t="s">
        <v>80</v>
      </c>
      <c r="E3290" t="s">
        <v>81</v>
      </c>
      <c r="F3290" t="s">
        <v>2547</v>
      </c>
      <c r="G3290" t="s">
        <v>2548</v>
      </c>
      <c r="H3290" t="s">
        <v>32</v>
      </c>
      <c r="I3290" t="s">
        <v>3381</v>
      </c>
      <c r="J3290" s="1">
        <v>42358</v>
      </c>
      <c r="K3290" s="1">
        <v>42363</v>
      </c>
      <c r="L3290" t="s">
        <v>60</v>
      </c>
      <c r="M3290">
        <f>Table1[[#This Row],[Ship Date]]-Table1[[#This Row],[Order Date]]</f>
        <v>5</v>
      </c>
      <c r="N3290">
        <v>12</v>
      </c>
      <c r="O3290" t="s">
        <v>35</v>
      </c>
      <c r="P3290" s="3">
        <v>159.98400000000001</v>
      </c>
      <c r="Q3290" s="3">
        <v>115.7345965887836</v>
      </c>
      <c r="R3290" s="3">
        <f>(Table1[[#This Row],[Selling Price]]-Table1[[#This Row],[Cost Price]])</f>
        <v>44.249403411216406</v>
      </c>
      <c r="S3290" s="12">
        <f>(Table1[[#This Row],[Profit]]/Table1[[#This Row],[Selling Price]])</f>
        <v>0.27658642996309885</v>
      </c>
      <c r="T3290">
        <v>2</v>
      </c>
      <c r="U3290" s="2">
        <f>Table1[[#This Row],[Selling Price]]*Table1[[#This Row],[Quantity]]</f>
        <v>319.96800000000002</v>
      </c>
      <c r="V3290" s="4">
        <v>0.2</v>
      </c>
      <c r="W3290">
        <v>357</v>
      </c>
      <c r="X3290" t="s">
        <v>36</v>
      </c>
      <c r="Y3290" t="s">
        <v>36</v>
      </c>
      <c r="Z3290" s="2">
        <v>246.21374306281109</v>
      </c>
    </row>
    <row r="3291" spans="1:26" x14ac:dyDescent="0.35">
      <c r="A3291" t="s">
        <v>1838</v>
      </c>
      <c r="B3291" t="s">
        <v>1839</v>
      </c>
      <c r="C3291" t="s">
        <v>27</v>
      </c>
      <c r="D3291" t="s">
        <v>80</v>
      </c>
      <c r="E3291" t="s">
        <v>162</v>
      </c>
      <c r="F3291" t="s">
        <v>2024</v>
      </c>
      <c r="G3291" t="s">
        <v>2025</v>
      </c>
      <c r="H3291" t="s">
        <v>32</v>
      </c>
      <c r="I3291" t="s">
        <v>4062</v>
      </c>
      <c r="J3291" s="1">
        <v>42309</v>
      </c>
      <c r="K3291" s="1">
        <v>42313</v>
      </c>
      <c r="L3291" t="s">
        <v>60</v>
      </c>
      <c r="M3291">
        <f>Table1[[#This Row],[Ship Date]]-Table1[[#This Row],[Order Date]]</f>
        <v>4</v>
      </c>
      <c r="N3291">
        <v>11</v>
      </c>
      <c r="O3291" t="s">
        <v>35</v>
      </c>
      <c r="P3291" s="3">
        <v>1399.93</v>
      </c>
      <c r="Q3291" s="3">
        <v>1149.900814295989</v>
      </c>
      <c r="R3291" s="3">
        <f>(Table1[[#This Row],[Selling Price]]-Table1[[#This Row],[Cost Price]])</f>
        <v>250.02918570401107</v>
      </c>
      <c r="S3291" s="12">
        <f>(Table1[[#This Row],[Profit]]/Table1[[#This Row],[Selling Price]])</f>
        <v>0.17860120556314321</v>
      </c>
      <c r="T3291">
        <v>7</v>
      </c>
      <c r="U3291" s="2">
        <f>Table1[[#This Row],[Selling Price]]*Table1[[#This Row],[Quantity]]</f>
        <v>9799.51</v>
      </c>
      <c r="V3291" s="4">
        <v>0</v>
      </c>
      <c r="W3291">
        <v>333</v>
      </c>
      <c r="X3291" t="s">
        <v>36</v>
      </c>
      <c r="Y3291" t="s">
        <v>36</v>
      </c>
      <c r="Z3291" s="2">
        <v>496.20862034161928</v>
      </c>
    </row>
    <row r="3292" spans="1:26" x14ac:dyDescent="0.35">
      <c r="A3292" t="s">
        <v>1838</v>
      </c>
      <c r="B3292" t="s">
        <v>1839</v>
      </c>
      <c r="C3292" t="s">
        <v>55</v>
      </c>
      <c r="D3292" t="s">
        <v>80</v>
      </c>
      <c r="E3292" t="s">
        <v>162</v>
      </c>
      <c r="F3292" t="s">
        <v>4340</v>
      </c>
      <c r="G3292" t="s">
        <v>4341</v>
      </c>
      <c r="H3292" t="s">
        <v>32</v>
      </c>
      <c r="I3292" t="s">
        <v>4342</v>
      </c>
      <c r="J3292" s="1">
        <v>42080</v>
      </c>
      <c r="K3292" s="1">
        <v>42085</v>
      </c>
      <c r="L3292" t="s">
        <v>34</v>
      </c>
      <c r="M3292">
        <f>Table1[[#This Row],[Ship Date]]-Table1[[#This Row],[Order Date]]</f>
        <v>5</v>
      </c>
      <c r="N3292">
        <v>3</v>
      </c>
      <c r="O3292" t="s">
        <v>106</v>
      </c>
      <c r="P3292" s="3">
        <v>15.02</v>
      </c>
      <c r="Q3292" s="3">
        <v>12.011980252601241</v>
      </c>
      <c r="R3292" s="3">
        <f>(Table1[[#This Row],[Selling Price]]-Table1[[#This Row],[Cost Price]])</f>
        <v>3.0080197473987589</v>
      </c>
      <c r="S3292" s="12">
        <f>(Table1[[#This Row],[Profit]]/Table1[[#This Row],[Selling Price]])</f>
        <v>0.20026762632481751</v>
      </c>
      <c r="T3292">
        <v>1</v>
      </c>
      <c r="U3292" s="2">
        <f>Table1[[#This Row],[Selling Price]]*Table1[[#This Row],[Quantity]]</f>
        <v>15.02</v>
      </c>
      <c r="V3292" s="4">
        <v>0</v>
      </c>
      <c r="W3292">
        <v>197</v>
      </c>
      <c r="X3292" t="s">
        <v>36</v>
      </c>
      <c r="Y3292" t="s">
        <v>52</v>
      </c>
      <c r="Z3292" s="2">
        <v>10.54970129118988</v>
      </c>
    </row>
    <row r="3293" spans="1:26" x14ac:dyDescent="0.35">
      <c r="A3293" t="s">
        <v>1838</v>
      </c>
      <c r="B3293" t="s">
        <v>1839</v>
      </c>
      <c r="C3293" t="s">
        <v>64</v>
      </c>
      <c r="D3293" t="s">
        <v>80</v>
      </c>
      <c r="E3293" t="s">
        <v>162</v>
      </c>
      <c r="F3293" t="s">
        <v>1198</v>
      </c>
      <c r="G3293" t="s">
        <v>1199</v>
      </c>
      <c r="H3293" t="s">
        <v>32</v>
      </c>
      <c r="I3293" t="s">
        <v>4503</v>
      </c>
      <c r="J3293" s="1">
        <v>42973</v>
      </c>
      <c r="K3293" s="1">
        <v>42979</v>
      </c>
      <c r="L3293" t="s">
        <v>60</v>
      </c>
      <c r="M3293">
        <f>Table1[[#This Row],[Ship Date]]-Table1[[#This Row],[Order Date]]</f>
        <v>6</v>
      </c>
      <c r="N3293">
        <v>8</v>
      </c>
      <c r="O3293" t="s">
        <v>61</v>
      </c>
      <c r="P3293" s="3">
        <v>71.98</v>
      </c>
      <c r="Q3293" s="3">
        <v>47.891471689559602</v>
      </c>
      <c r="R3293" s="3">
        <f>(Table1[[#This Row],[Selling Price]]-Table1[[#This Row],[Cost Price]])</f>
        <v>24.088528310440402</v>
      </c>
      <c r="S3293" s="12">
        <f>(Table1[[#This Row],[Profit]]/Table1[[#This Row],[Selling Price]])</f>
        <v>0.3346558531597722</v>
      </c>
      <c r="T3293">
        <v>2</v>
      </c>
      <c r="U3293" s="2">
        <f>Table1[[#This Row],[Selling Price]]*Table1[[#This Row],[Quantity]]</f>
        <v>143.96</v>
      </c>
      <c r="V3293" s="4">
        <v>0</v>
      </c>
      <c r="W3293">
        <v>197</v>
      </c>
      <c r="X3293" t="s">
        <v>68</v>
      </c>
      <c r="Y3293" t="s">
        <v>68</v>
      </c>
      <c r="Z3293" s="2">
        <v>39.986889394455829</v>
      </c>
    </row>
    <row r="3294" spans="1:26" x14ac:dyDescent="0.35">
      <c r="A3294" t="s">
        <v>1838</v>
      </c>
      <c r="B3294" t="s">
        <v>1839</v>
      </c>
      <c r="C3294" t="s">
        <v>45</v>
      </c>
      <c r="D3294" t="s">
        <v>80</v>
      </c>
      <c r="E3294" t="s">
        <v>81</v>
      </c>
      <c r="F3294" t="s">
        <v>4517</v>
      </c>
      <c r="G3294" t="s">
        <v>4518</v>
      </c>
      <c r="H3294" t="s">
        <v>32</v>
      </c>
      <c r="I3294" t="s">
        <v>4519</v>
      </c>
      <c r="J3294" s="1">
        <v>42321</v>
      </c>
      <c r="K3294" s="1">
        <v>42327</v>
      </c>
      <c r="L3294" t="s">
        <v>60</v>
      </c>
      <c r="M3294">
        <f>Table1[[#This Row],[Ship Date]]-Table1[[#This Row],[Order Date]]</f>
        <v>6</v>
      </c>
      <c r="N3294">
        <v>11</v>
      </c>
      <c r="O3294" t="s">
        <v>35</v>
      </c>
      <c r="P3294" s="3">
        <v>377.97</v>
      </c>
      <c r="Q3294" s="3">
        <v>256.80401283694619</v>
      </c>
      <c r="R3294" s="3">
        <f>(Table1[[#This Row],[Selling Price]]-Table1[[#This Row],[Cost Price]])</f>
        <v>121.16598716305384</v>
      </c>
      <c r="S3294" s="12">
        <f>(Table1[[#This Row],[Profit]]/Table1[[#This Row],[Selling Price]])</f>
        <v>0.32057038167858254</v>
      </c>
      <c r="T3294">
        <v>3</v>
      </c>
      <c r="U3294" s="2">
        <f>Table1[[#This Row],[Selling Price]]*Table1[[#This Row],[Quantity]]</f>
        <v>1133.9100000000001</v>
      </c>
      <c r="V3294" s="4">
        <v>0</v>
      </c>
      <c r="W3294">
        <v>172</v>
      </c>
      <c r="X3294" t="s">
        <v>68</v>
      </c>
      <c r="Y3294" t="s">
        <v>36</v>
      </c>
      <c r="Z3294" s="2">
        <v>283.63144597664058</v>
      </c>
    </row>
    <row r="3295" spans="1:26" x14ac:dyDescent="0.35">
      <c r="A3295" t="s">
        <v>1838</v>
      </c>
      <c r="B3295" t="s">
        <v>1839</v>
      </c>
      <c r="C3295" t="s">
        <v>64</v>
      </c>
      <c r="D3295" t="s">
        <v>80</v>
      </c>
      <c r="E3295" t="s">
        <v>162</v>
      </c>
      <c r="F3295" t="s">
        <v>747</v>
      </c>
      <c r="G3295" t="s">
        <v>748</v>
      </c>
      <c r="H3295" t="s">
        <v>32</v>
      </c>
      <c r="I3295" t="s">
        <v>4716</v>
      </c>
      <c r="J3295" s="1">
        <v>43051</v>
      </c>
      <c r="K3295" s="1">
        <v>43051</v>
      </c>
      <c r="L3295" t="s">
        <v>1118</v>
      </c>
      <c r="M3295">
        <f>Table1[[#This Row],[Ship Date]]-Table1[[#This Row],[Order Date]]</f>
        <v>0</v>
      </c>
      <c r="N3295">
        <v>11</v>
      </c>
      <c r="O3295" t="s">
        <v>35</v>
      </c>
      <c r="P3295" s="3">
        <v>41.6</v>
      </c>
      <c r="Q3295" s="3">
        <v>32.216936069443733</v>
      </c>
      <c r="R3295" s="3">
        <f>(Table1[[#This Row],[Selling Price]]-Table1[[#This Row],[Cost Price]])</f>
        <v>9.3830639305562684</v>
      </c>
      <c r="S3295" s="12">
        <f>(Table1[[#This Row],[Profit]]/Table1[[#This Row],[Selling Price]])</f>
        <v>0.2255544214076026</v>
      </c>
      <c r="T3295">
        <v>4</v>
      </c>
      <c r="U3295" s="2">
        <f>Table1[[#This Row],[Selling Price]]*Table1[[#This Row],[Quantity]]</f>
        <v>166.4</v>
      </c>
      <c r="V3295" s="4">
        <v>0.2</v>
      </c>
      <c r="W3295">
        <v>431</v>
      </c>
      <c r="X3295" t="s">
        <v>36</v>
      </c>
      <c r="Y3295" t="s">
        <v>52</v>
      </c>
      <c r="Z3295" s="2">
        <v>14.304220156503259</v>
      </c>
    </row>
    <row r="3296" spans="1:26" x14ac:dyDescent="0.35">
      <c r="A3296" t="s">
        <v>1838</v>
      </c>
      <c r="B3296" t="s">
        <v>1839</v>
      </c>
      <c r="C3296" t="s">
        <v>27</v>
      </c>
      <c r="D3296" t="s">
        <v>80</v>
      </c>
      <c r="E3296" t="s">
        <v>81</v>
      </c>
      <c r="F3296" t="s">
        <v>2224</v>
      </c>
      <c r="G3296" t="s">
        <v>2225</v>
      </c>
      <c r="H3296" t="s">
        <v>32</v>
      </c>
      <c r="I3296" t="s">
        <v>4823</v>
      </c>
      <c r="J3296" s="1">
        <v>42807</v>
      </c>
      <c r="K3296" s="1">
        <v>42812</v>
      </c>
      <c r="L3296" t="s">
        <v>34</v>
      </c>
      <c r="M3296">
        <f>Table1[[#This Row],[Ship Date]]-Table1[[#This Row],[Order Date]]</f>
        <v>5</v>
      </c>
      <c r="N3296">
        <v>3</v>
      </c>
      <c r="O3296" t="s">
        <v>106</v>
      </c>
      <c r="P3296" s="3">
        <v>140.73599999999999</v>
      </c>
      <c r="Q3296" s="3">
        <v>108.54701555915889</v>
      </c>
      <c r="R3296" s="3">
        <f>(Table1[[#This Row],[Selling Price]]-Table1[[#This Row],[Cost Price]])</f>
        <v>32.188984440841097</v>
      </c>
      <c r="S3296" s="12">
        <f>(Table1[[#This Row],[Profit]]/Table1[[#This Row],[Selling Price]])</f>
        <v>0.22871890945345255</v>
      </c>
      <c r="T3296">
        <v>8</v>
      </c>
      <c r="U3296" s="2">
        <f>Table1[[#This Row],[Selling Price]]*Table1[[#This Row],[Quantity]]</f>
        <v>1125.8879999999999</v>
      </c>
      <c r="V3296" s="4">
        <v>0.2</v>
      </c>
      <c r="W3296">
        <v>375</v>
      </c>
      <c r="X3296" t="s">
        <v>36</v>
      </c>
      <c r="Y3296" t="s">
        <v>68</v>
      </c>
      <c r="Z3296" s="2">
        <v>115.42152965543301</v>
      </c>
    </row>
    <row r="3297" spans="1:26" x14ac:dyDescent="0.35">
      <c r="A3297" t="s">
        <v>1838</v>
      </c>
      <c r="B3297" t="s">
        <v>1839</v>
      </c>
      <c r="C3297" t="s">
        <v>64</v>
      </c>
      <c r="D3297" t="s">
        <v>80</v>
      </c>
      <c r="E3297" t="s">
        <v>81</v>
      </c>
      <c r="F3297" t="s">
        <v>854</v>
      </c>
      <c r="G3297" t="s">
        <v>855</v>
      </c>
      <c r="H3297" t="s">
        <v>32</v>
      </c>
      <c r="I3297" t="s">
        <v>4982</v>
      </c>
      <c r="J3297" s="1">
        <v>42559</v>
      </c>
      <c r="K3297" s="1">
        <v>42565</v>
      </c>
      <c r="L3297" t="s">
        <v>60</v>
      </c>
      <c r="M3297">
        <f>Table1[[#This Row],[Ship Date]]-Table1[[#This Row],[Order Date]]</f>
        <v>6</v>
      </c>
      <c r="N3297">
        <v>7</v>
      </c>
      <c r="O3297" t="s">
        <v>51</v>
      </c>
      <c r="P3297" s="3">
        <v>107.98399999999999</v>
      </c>
      <c r="Q3297" s="3">
        <v>71.728762401221076</v>
      </c>
      <c r="R3297" s="3">
        <f>(Table1[[#This Row],[Selling Price]]-Table1[[#This Row],[Cost Price]])</f>
        <v>36.255237598778919</v>
      </c>
      <c r="S3297" s="12">
        <f>(Table1[[#This Row],[Profit]]/Table1[[#This Row],[Selling Price]])</f>
        <v>0.33574638463826978</v>
      </c>
      <c r="T3297">
        <v>1</v>
      </c>
      <c r="U3297" s="2">
        <f>Table1[[#This Row],[Selling Price]]*Table1[[#This Row],[Quantity]]</f>
        <v>107.98399999999999</v>
      </c>
      <c r="V3297" s="4">
        <v>0.2</v>
      </c>
      <c r="W3297">
        <v>229</v>
      </c>
      <c r="X3297" t="s">
        <v>68</v>
      </c>
      <c r="Y3297" t="s">
        <v>36</v>
      </c>
      <c r="Z3297" s="2">
        <v>222.94185316176049</v>
      </c>
    </row>
    <row r="3298" spans="1:26" x14ac:dyDescent="0.35">
      <c r="A3298" t="s">
        <v>1838</v>
      </c>
      <c r="B3298" t="s">
        <v>1839</v>
      </c>
      <c r="C3298" t="s">
        <v>45</v>
      </c>
      <c r="D3298" t="s">
        <v>80</v>
      </c>
      <c r="E3298" t="s">
        <v>1058</v>
      </c>
      <c r="F3298" t="s">
        <v>2696</v>
      </c>
      <c r="G3298" t="s">
        <v>2697</v>
      </c>
      <c r="H3298" t="s">
        <v>32</v>
      </c>
      <c r="I3298" t="s">
        <v>4998</v>
      </c>
      <c r="J3298" s="1">
        <v>42863</v>
      </c>
      <c r="K3298" s="1">
        <v>42867</v>
      </c>
      <c r="L3298" t="s">
        <v>60</v>
      </c>
      <c r="M3298">
        <f>Table1[[#This Row],[Ship Date]]-Table1[[#This Row],[Order Date]]</f>
        <v>4</v>
      </c>
      <c r="N3298">
        <v>5</v>
      </c>
      <c r="O3298" t="s">
        <v>51</v>
      </c>
      <c r="P3298" s="3">
        <v>3359.9520000000002</v>
      </c>
      <c r="Q3298" s="3">
        <v>2524.7470624371022</v>
      </c>
      <c r="R3298" s="3">
        <f>(Table1[[#This Row],[Selling Price]]-Table1[[#This Row],[Cost Price]])</f>
        <v>835.20493756289807</v>
      </c>
      <c r="S3298" s="12">
        <f>(Table1[[#This Row],[Profit]]/Table1[[#This Row],[Selling Price]])</f>
        <v>0.24857644917632693</v>
      </c>
      <c r="T3298">
        <v>6</v>
      </c>
      <c r="U3298" s="2">
        <f>Table1[[#This Row],[Selling Price]]*Table1[[#This Row],[Quantity]]</f>
        <v>20159.712</v>
      </c>
      <c r="V3298" s="4">
        <v>0.2</v>
      </c>
      <c r="W3298">
        <v>382</v>
      </c>
      <c r="X3298" t="s">
        <v>36</v>
      </c>
      <c r="Y3298" t="s">
        <v>36</v>
      </c>
      <c r="Z3298" s="2">
        <v>1230.0718549372641</v>
      </c>
    </row>
    <row r="3299" spans="1:26" x14ac:dyDescent="0.35">
      <c r="A3299" t="s">
        <v>1838</v>
      </c>
      <c r="B3299" t="s">
        <v>1839</v>
      </c>
      <c r="C3299" t="s">
        <v>64</v>
      </c>
      <c r="D3299" t="s">
        <v>80</v>
      </c>
      <c r="E3299" t="s">
        <v>162</v>
      </c>
      <c r="F3299" t="s">
        <v>3079</v>
      </c>
      <c r="G3299" t="s">
        <v>3080</v>
      </c>
      <c r="H3299" t="s">
        <v>32</v>
      </c>
      <c r="I3299" t="s">
        <v>5001</v>
      </c>
      <c r="J3299" s="1">
        <v>41899</v>
      </c>
      <c r="K3299" s="1">
        <v>41906</v>
      </c>
      <c r="L3299" t="s">
        <v>60</v>
      </c>
      <c r="M3299">
        <f>Table1[[#This Row],[Ship Date]]-Table1[[#This Row],[Order Date]]</f>
        <v>7</v>
      </c>
      <c r="N3299">
        <v>9</v>
      </c>
      <c r="O3299" t="s">
        <v>61</v>
      </c>
      <c r="P3299" s="3">
        <v>47.984000000000002</v>
      </c>
      <c r="Q3299" s="3">
        <v>38.19276422508927</v>
      </c>
      <c r="R3299" s="3">
        <f>(Table1[[#This Row],[Selling Price]]-Table1[[#This Row],[Cost Price]])</f>
        <v>9.7912357749107315</v>
      </c>
      <c r="S3299" s="12">
        <f>(Table1[[#This Row],[Profit]]/Table1[[#This Row],[Selling Price]])</f>
        <v>0.20405209600931001</v>
      </c>
      <c r="T3299">
        <v>2</v>
      </c>
      <c r="U3299" s="2">
        <f>Table1[[#This Row],[Selling Price]]*Table1[[#This Row],[Quantity]]</f>
        <v>95.968000000000004</v>
      </c>
      <c r="V3299" s="4">
        <v>0.2</v>
      </c>
      <c r="W3299">
        <v>493</v>
      </c>
      <c r="X3299" t="s">
        <v>68</v>
      </c>
      <c r="Y3299" t="s">
        <v>68</v>
      </c>
      <c r="Z3299" s="2">
        <v>39.899099952254559</v>
      </c>
    </row>
    <row r="3300" spans="1:26" x14ac:dyDescent="0.35">
      <c r="A3300" t="s">
        <v>1838</v>
      </c>
      <c r="B3300" t="s">
        <v>1839</v>
      </c>
      <c r="C3300" t="s">
        <v>64</v>
      </c>
      <c r="D3300" t="s">
        <v>80</v>
      </c>
      <c r="E3300" t="s">
        <v>162</v>
      </c>
      <c r="F3300" t="s">
        <v>5234</v>
      </c>
      <c r="G3300" t="s">
        <v>5235</v>
      </c>
      <c r="H3300" t="s">
        <v>32</v>
      </c>
      <c r="I3300" t="s">
        <v>5233</v>
      </c>
      <c r="J3300" s="1">
        <v>41891</v>
      </c>
      <c r="K3300" s="1">
        <v>41896</v>
      </c>
      <c r="L3300" t="s">
        <v>34</v>
      </c>
      <c r="M3300">
        <f>Table1[[#This Row],[Ship Date]]-Table1[[#This Row],[Order Date]]</f>
        <v>5</v>
      </c>
      <c r="N3300">
        <v>9</v>
      </c>
      <c r="O3300" t="s">
        <v>61</v>
      </c>
      <c r="P3300" s="3">
        <v>64.703999999999994</v>
      </c>
      <c r="Q3300" s="3">
        <v>50.024992504152088</v>
      </c>
      <c r="R3300" s="3">
        <f>(Table1[[#This Row],[Selling Price]]-Table1[[#This Row],[Cost Price]])</f>
        <v>14.679007495847905</v>
      </c>
      <c r="S3300" s="12">
        <f>(Table1[[#This Row],[Profit]]/Table1[[#This Row],[Selling Price]])</f>
        <v>0.22686398825185317</v>
      </c>
      <c r="T3300">
        <v>6</v>
      </c>
      <c r="U3300" s="2">
        <f>Table1[[#This Row],[Selling Price]]*Table1[[#This Row],[Quantity]]</f>
        <v>388.22399999999993</v>
      </c>
      <c r="V3300" s="4">
        <v>0.2</v>
      </c>
      <c r="W3300">
        <v>102</v>
      </c>
      <c r="X3300" t="s">
        <v>36</v>
      </c>
      <c r="Y3300" t="s">
        <v>36</v>
      </c>
      <c r="Z3300" s="2">
        <v>26.552520633642299</v>
      </c>
    </row>
    <row r="3301" spans="1:26" x14ac:dyDescent="0.35">
      <c r="A3301" t="s">
        <v>1838</v>
      </c>
      <c r="B3301" t="s">
        <v>1839</v>
      </c>
      <c r="C3301" t="s">
        <v>39</v>
      </c>
      <c r="D3301" t="s">
        <v>80</v>
      </c>
      <c r="E3301" t="s">
        <v>81</v>
      </c>
      <c r="F3301" t="s">
        <v>4435</v>
      </c>
      <c r="G3301" t="s">
        <v>4436</v>
      </c>
      <c r="H3301" t="s">
        <v>32</v>
      </c>
      <c r="I3301" t="s">
        <v>5656</v>
      </c>
      <c r="J3301" s="1">
        <v>42869</v>
      </c>
      <c r="K3301" s="1">
        <v>42873</v>
      </c>
      <c r="L3301" t="s">
        <v>60</v>
      </c>
      <c r="M3301">
        <f>Table1[[#This Row],[Ship Date]]-Table1[[#This Row],[Order Date]]</f>
        <v>4</v>
      </c>
      <c r="N3301">
        <v>5</v>
      </c>
      <c r="O3301" t="s">
        <v>51</v>
      </c>
      <c r="P3301" s="3">
        <v>539.97</v>
      </c>
      <c r="Q3301" s="3">
        <v>398.30769656632913</v>
      </c>
      <c r="R3301" s="3">
        <f>(Table1[[#This Row],[Selling Price]]-Table1[[#This Row],[Cost Price]])</f>
        <v>141.6623034336709</v>
      </c>
      <c r="S3301" s="12">
        <f>(Table1[[#This Row],[Profit]]/Table1[[#This Row],[Selling Price]])</f>
        <v>0.26235217407202416</v>
      </c>
      <c r="T3301">
        <v>3</v>
      </c>
      <c r="U3301" s="2">
        <f>Table1[[#This Row],[Selling Price]]*Table1[[#This Row],[Quantity]]</f>
        <v>1619.91</v>
      </c>
      <c r="V3301" s="4">
        <v>0</v>
      </c>
      <c r="W3301">
        <v>118</v>
      </c>
      <c r="X3301" t="s">
        <v>36</v>
      </c>
      <c r="Y3301" t="s">
        <v>36</v>
      </c>
      <c r="Z3301" s="2">
        <v>686.04292916172528</v>
      </c>
    </row>
    <row r="3302" spans="1:26" x14ac:dyDescent="0.35">
      <c r="A3302" t="s">
        <v>1838</v>
      </c>
      <c r="B3302" t="s">
        <v>1839</v>
      </c>
      <c r="C3302" t="s">
        <v>55</v>
      </c>
      <c r="D3302" t="s">
        <v>80</v>
      </c>
      <c r="E3302" t="s">
        <v>81</v>
      </c>
      <c r="F3302" t="s">
        <v>601</v>
      </c>
      <c r="G3302" t="s">
        <v>602</v>
      </c>
      <c r="H3302" t="s">
        <v>32</v>
      </c>
      <c r="I3302" t="s">
        <v>5921</v>
      </c>
      <c r="J3302" s="1">
        <v>42933</v>
      </c>
      <c r="K3302" s="1">
        <v>42939</v>
      </c>
      <c r="L3302" t="s">
        <v>60</v>
      </c>
      <c r="M3302">
        <f>Table1[[#This Row],[Ship Date]]-Table1[[#This Row],[Order Date]]</f>
        <v>6</v>
      </c>
      <c r="N3302">
        <v>7</v>
      </c>
      <c r="O3302" t="s">
        <v>51</v>
      </c>
      <c r="P3302" s="3">
        <v>269.98</v>
      </c>
      <c r="Q3302" s="3">
        <v>225.6041733351619</v>
      </c>
      <c r="R3302" s="3">
        <f>(Table1[[#This Row],[Selling Price]]-Table1[[#This Row],[Cost Price]])</f>
        <v>44.375826664838115</v>
      </c>
      <c r="S3302" s="12">
        <f>(Table1[[#This Row],[Profit]]/Table1[[#This Row],[Selling Price]])</f>
        <v>0.16436708891339399</v>
      </c>
      <c r="T3302">
        <v>2</v>
      </c>
      <c r="U3302" s="2">
        <f>Table1[[#This Row],[Selling Price]]*Table1[[#This Row],[Quantity]]</f>
        <v>539.96</v>
      </c>
      <c r="V3302" s="4">
        <v>0</v>
      </c>
      <c r="W3302">
        <v>405</v>
      </c>
      <c r="X3302" t="s">
        <v>68</v>
      </c>
      <c r="Y3302" t="s">
        <v>36</v>
      </c>
      <c r="Z3302" s="2">
        <v>375.06820282716569</v>
      </c>
    </row>
    <row r="3303" spans="1:26" x14ac:dyDescent="0.35">
      <c r="A3303" t="s">
        <v>1838</v>
      </c>
      <c r="B3303" t="s">
        <v>1839</v>
      </c>
      <c r="C3303" t="s">
        <v>39</v>
      </c>
      <c r="D3303" t="s">
        <v>80</v>
      </c>
      <c r="E3303" t="s">
        <v>81</v>
      </c>
      <c r="F3303" t="s">
        <v>217</v>
      </c>
      <c r="G3303" t="s">
        <v>218</v>
      </c>
      <c r="H3303" t="s">
        <v>32</v>
      </c>
      <c r="I3303" t="s">
        <v>6098</v>
      </c>
      <c r="J3303" s="1">
        <v>41943</v>
      </c>
      <c r="K3303" s="1">
        <v>41946</v>
      </c>
      <c r="L3303" t="s">
        <v>34</v>
      </c>
      <c r="M3303">
        <f>Table1[[#This Row],[Ship Date]]-Table1[[#This Row],[Order Date]]</f>
        <v>3</v>
      </c>
      <c r="N3303">
        <v>10</v>
      </c>
      <c r="O3303" t="s">
        <v>61</v>
      </c>
      <c r="P3303" s="3">
        <v>742.33600000000001</v>
      </c>
      <c r="Q3303" s="3">
        <v>583.39099149366825</v>
      </c>
      <c r="R3303" s="3">
        <f>(Table1[[#This Row],[Selling Price]]-Table1[[#This Row],[Cost Price]])</f>
        <v>158.94500850633176</v>
      </c>
      <c r="S3303" s="12">
        <f>(Table1[[#This Row],[Profit]]/Table1[[#This Row],[Selling Price]])</f>
        <v>0.21411464418582926</v>
      </c>
      <c r="T3303">
        <v>8</v>
      </c>
      <c r="U3303" s="2">
        <f>Table1[[#This Row],[Selling Price]]*Table1[[#This Row],[Quantity]]</f>
        <v>5938.6880000000001</v>
      </c>
      <c r="V3303" s="4">
        <v>0.2</v>
      </c>
      <c r="W3303">
        <v>485</v>
      </c>
      <c r="X3303" t="s">
        <v>36</v>
      </c>
      <c r="Y3303" t="s">
        <v>36</v>
      </c>
      <c r="Z3303" s="2">
        <v>371.16799999999989</v>
      </c>
    </row>
    <row r="3304" spans="1:26" x14ac:dyDescent="0.35">
      <c r="A3304" t="s">
        <v>1838</v>
      </c>
      <c r="B3304" t="s">
        <v>1839</v>
      </c>
      <c r="C3304" t="s">
        <v>55</v>
      </c>
      <c r="D3304" t="s">
        <v>80</v>
      </c>
      <c r="E3304" t="s">
        <v>81</v>
      </c>
      <c r="F3304" t="s">
        <v>1403</v>
      </c>
      <c r="G3304" t="s">
        <v>1404</v>
      </c>
      <c r="H3304" t="s">
        <v>32</v>
      </c>
      <c r="I3304" t="s">
        <v>6180</v>
      </c>
      <c r="J3304" s="1">
        <v>42749</v>
      </c>
      <c r="K3304" s="1">
        <v>42753</v>
      </c>
      <c r="L3304" t="s">
        <v>60</v>
      </c>
      <c r="M3304">
        <f>Table1[[#This Row],[Ship Date]]-Table1[[#This Row],[Order Date]]</f>
        <v>4</v>
      </c>
      <c r="N3304">
        <v>1</v>
      </c>
      <c r="O3304" t="s">
        <v>35</v>
      </c>
      <c r="P3304" s="3">
        <v>111.98399999999999</v>
      </c>
      <c r="Q3304" s="3">
        <v>78.730351607126181</v>
      </c>
      <c r="R3304" s="3">
        <f>(Table1[[#This Row],[Selling Price]]-Table1[[#This Row],[Cost Price]])</f>
        <v>33.253648392873814</v>
      </c>
      <c r="S3304" s="12">
        <f>(Table1[[#This Row],[Profit]]/Table1[[#This Row],[Selling Price]])</f>
        <v>0.29694999636442543</v>
      </c>
      <c r="T3304">
        <v>2</v>
      </c>
      <c r="U3304" s="2">
        <f>Table1[[#This Row],[Selling Price]]*Table1[[#This Row],[Quantity]]</f>
        <v>223.96799999999999</v>
      </c>
      <c r="V3304" s="4">
        <v>0.2</v>
      </c>
      <c r="W3304">
        <v>480</v>
      </c>
      <c r="X3304" t="s">
        <v>36</v>
      </c>
      <c r="Y3304" t="s">
        <v>68</v>
      </c>
      <c r="Z3304" s="2">
        <v>88.531125374073937</v>
      </c>
    </row>
    <row r="3305" spans="1:26" x14ac:dyDescent="0.35">
      <c r="A3305" t="s">
        <v>1838</v>
      </c>
      <c r="B3305" t="s">
        <v>1839</v>
      </c>
      <c r="C3305" t="s">
        <v>39</v>
      </c>
      <c r="D3305" t="s">
        <v>80</v>
      </c>
      <c r="E3305" t="s">
        <v>81</v>
      </c>
      <c r="F3305" t="s">
        <v>1174</v>
      </c>
      <c r="G3305" t="s">
        <v>1175</v>
      </c>
      <c r="H3305" t="s">
        <v>32</v>
      </c>
      <c r="I3305" t="s">
        <v>6260</v>
      </c>
      <c r="J3305" s="1">
        <v>42945</v>
      </c>
      <c r="K3305" s="1">
        <v>42950</v>
      </c>
      <c r="L3305" t="s">
        <v>60</v>
      </c>
      <c r="M3305">
        <f>Table1[[#This Row],[Ship Date]]-Table1[[#This Row],[Order Date]]</f>
        <v>5</v>
      </c>
      <c r="N3305">
        <v>7</v>
      </c>
      <c r="O3305" t="s">
        <v>51</v>
      </c>
      <c r="P3305" s="3">
        <v>461.97</v>
      </c>
      <c r="Q3305" s="3">
        <v>354.05936288641249</v>
      </c>
      <c r="R3305" s="3">
        <f>(Table1[[#This Row],[Selling Price]]-Table1[[#This Row],[Cost Price]])</f>
        <v>107.91063711358754</v>
      </c>
      <c r="S3305" s="12">
        <f>(Table1[[#This Row],[Profit]]/Table1[[#This Row],[Selling Price]])</f>
        <v>0.23358797565553507</v>
      </c>
      <c r="T3305">
        <v>3</v>
      </c>
      <c r="U3305" s="2">
        <f>Table1[[#This Row],[Selling Price]]*Table1[[#This Row],[Quantity]]</f>
        <v>1385.91</v>
      </c>
      <c r="V3305" s="4">
        <v>0</v>
      </c>
      <c r="W3305">
        <v>239</v>
      </c>
      <c r="X3305" t="s">
        <v>36</v>
      </c>
      <c r="Y3305" t="s">
        <v>36</v>
      </c>
      <c r="Z3305" s="2">
        <v>211.48956675543121</v>
      </c>
    </row>
    <row r="3306" spans="1:26" x14ac:dyDescent="0.35">
      <c r="A3306" t="s">
        <v>1838</v>
      </c>
      <c r="B3306" t="s">
        <v>1839</v>
      </c>
      <c r="C3306" t="s">
        <v>27</v>
      </c>
      <c r="D3306" t="s">
        <v>80</v>
      </c>
      <c r="E3306" t="s">
        <v>162</v>
      </c>
      <c r="F3306" t="s">
        <v>1032</v>
      </c>
      <c r="G3306" t="s">
        <v>1033</v>
      </c>
      <c r="H3306" t="s">
        <v>32</v>
      </c>
      <c r="I3306" t="s">
        <v>6650</v>
      </c>
      <c r="J3306" s="1">
        <v>42638</v>
      </c>
      <c r="K3306" s="1">
        <v>42643</v>
      </c>
      <c r="L3306" t="s">
        <v>60</v>
      </c>
      <c r="M3306">
        <f>Table1[[#This Row],[Ship Date]]-Table1[[#This Row],[Order Date]]</f>
        <v>5</v>
      </c>
      <c r="N3306">
        <v>9</v>
      </c>
      <c r="O3306" t="s">
        <v>61</v>
      </c>
      <c r="P3306" s="3">
        <v>499.95</v>
      </c>
      <c r="Q3306" s="3">
        <v>396.81389388266041</v>
      </c>
      <c r="R3306" s="3">
        <f>(Table1[[#This Row],[Selling Price]]-Table1[[#This Row],[Cost Price]])</f>
        <v>103.13610611733958</v>
      </c>
      <c r="S3306" s="12">
        <f>(Table1[[#This Row],[Profit]]/Table1[[#This Row],[Selling Price]])</f>
        <v>0.20629284151883104</v>
      </c>
      <c r="T3306">
        <v>5</v>
      </c>
      <c r="U3306" s="2">
        <f>Table1[[#This Row],[Selling Price]]*Table1[[#This Row],[Quantity]]</f>
        <v>2499.75</v>
      </c>
      <c r="V3306" s="4">
        <v>0</v>
      </c>
      <c r="W3306">
        <v>155</v>
      </c>
      <c r="X3306" t="s">
        <v>36</v>
      </c>
      <c r="Y3306" t="s">
        <v>36</v>
      </c>
      <c r="Z3306" s="2">
        <v>357.21302133264959</v>
      </c>
    </row>
    <row r="3307" spans="1:26" x14ac:dyDescent="0.35">
      <c r="A3307" t="s">
        <v>1838</v>
      </c>
      <c r="B3307" t="s">
        <v>1839</v>
      </c>
      <c r="C3307" t="s">
        <v>27</v>
      </c>
      <c r="D3307" t="s">
        <v>80</v>
      </c>
      <c r="E3307" t="s">
        <v>162</v>
      </c>
      <c r="F3307" t="s">
        <v>5271</v>
      </c>
      <c r="G3307" t="s">
        <v>5272</v>
      </c>
      <c r="H3307" t="s">
        <v>32</v>
      </c>
      <c r="I3307" t="s">
        <v>6899</v>
      </c>
      <c r="J3307" s="1">
        <v>42003</v>
      </c>
      <c r="K3307" s="1">
        <v>42007</v>
      </c>
      <c r="L3307" t="s">
        <v>60</v>
      </c>
      <c r="M3307">
        <f>Table1[[#This Row],[Ship Date]]-Table1[[#This Row],[Order Date]]</f>
        <v>4</v>
      </c>
      <c r="N3307">
        <v>12</v>
      </c>
      <c r="O3307" t="s">
        <v>35</v>
      </c>
      <c r="P3307" s="3">
        <v>27.968</v>
      </c>
      <c r="Q3307" s="3">
        <v>18.70783870541586</v>
      </c>
      <c r="R3307" s="3">
        <f>(Table1[[#This Row],[Selling Price]]-Table1[[#This Row],[Cost Price]])</f>
        <v>9.2601612945841403</v>
      </c>
      <c r="S3307" s="12">
        <f>(Table1[[#This Row],[Profit]]/Table1[[#This Row],[Selling Price]])</f>
        <v>0.3310984444573849</v>
      </c>
      <c r="T3307">
        <v>2</v>
      </c>
      <c r="U3307" s="2">
        <f>Table1[[#This Row],[Selling Price]]*Table1[[#This Row],[Quantity]]</f>
        <v>55.936</v>
      </c>
      <c r="V3307" s="4">
        <v>0.2</v>
      </c>
      <c r="W3307">
        <v>207</v>
      </c>
      <c r="X3307" t="s">
        <v>36</v>
      </c>
      <c r="Y3307" t="s">
        <v>68</v>
      </c>
      <c r="Z3307" s="2">
        <v>51.96197681638629</v>
      </c>
    </row>
    <row r="3308" spans="1:26" x14ac:dyDescent="0.35">
      <c r="A3308" t="s">
        <v>1838</v>
      </c>
      <c r="B3308" t="s">
        <v>1839</v>
      </c>
      <c r="C3308" t="s">
        <v>64</v>
      </c>
      <c r="D3308" t="s">
        <v>80</v>
      </c>
      <c r="E3308" t="s">
        <v>81</v>
      </c>
      <c r="F3308" t="s">
        <v>4455</v>
      </c>
      <c r="G3308" t="s">
        <v>4456</v>
      </c>
      <c r="H3308" t="s">
        <v>32</v>
      </c>
      <c r="I3308" t="s">
        <v>7100</v>
      </c>
      <c r="J3308" s="1">
        <v>42953</v>
      </c>
      <c r="K3308" s="1">
        <v>42959</v>
      </c>
      <c r="L3308" t="s">
        <v>60</v>
      </c>
      <c r="M3308">
        <f>Table1[[#This Row],[Ship Date]]-Table1[[#This Row],[Order Date]]</f>
        <v>6</v>
      </c>
      <c r="N3308">
        <v>8</v>
      </c>
      <c r="O3308" t="s">
        <v>61</v>
      </c>
      <c r="P3308" s="3">
        <v>824.95</v>
      </c>
      <c r="Q3308" s="3">
        <v>694.37838321952779</v>
      </c>
      <c r="R3308" s="3">
        <f>(Table1[[#This Row],[Selling Price]]-Table1[[#This Row],[Cost Price]])</f>
        <v>130.57161678047225</v>
      </c>
      <c r="S3308" s="12">
        <f>(Table1[[#This Row],[Profit]]/Table1[[#This Row],[Selling Price]])</f>
        <v>0.15827821901990696</v>
      </c>
      <c r="T3308">
        <v>5</v>
      </c>
      <c r="U3308" s="2">
        <f>Table1[[#This Row],[Selling Price]]*Table1[[#This Row],[Quantity]]</f>
        <v>4124.75</v>
      </c>
      <c r="V3308" s="4">
        <v>0</v>
      </c>
      <c r="W3308">
        <v>156</v>
      </c>
      <c r="X3308" t="s">
        <v>68</v>
      </c>
      <c r="Y3308" t="s">
        <v>36</v>
      </c>
      <c r="Z3308" s="2">
        <v>269.42754177453111</v>
      </c>
    </row>
    <row r="3309" spans="1:26" x14ac:dyDescent="0.35">
      <c r="A3309" t="s">
        <v>1838</v>
      </c>
      <c r="B3309" t="s">
        <v>1839</v>
      </c>
      <c r="C3309" t="s">
        <v>39</v>
      </c>
      <c r="D3309" t="s">
        <v>80</v>
      </c>
      <c r="E3309" t="s">
        <v>162</v>
      </c>
      <c r="F3309" t="s">
        <v>2910</v>
      </c>
      <c r="G3309" t="s">
        <v>2911</v>
      </c>
      <c r="H3309" t="s">
        <v>32</v>
      </c>
      <c r="I3309" t="s">
        <v>7138</v>
      </c>
      <c r="J3309" s="1">
        <v>42245</v>
      </c>
      <c r="K3309" s="1">
        <v>42249</v>
      </c>
      <c r="L3309" t="s">
        <v>60</v>
      </c>
      <c r="M3309">
        <f>Table1[[#This Row],[Ship Date]]-Table1[[#This Row],[Order Date]]</f>
        <v>4</v>
      </c>
      <c r="N3309">
        <v>8</v>
      </c>
      <c r="O3309" t="s">
        <v>61</v>
      </c>
      <c r="P3309" s="3">
        <v>114.52</v>
      </c>
      <c r="Q3309" s="3">
        <v>77.69687588165803</v>
      </c>
      <c r="R3309" s="3">
        <f>(Table1[[#This Row],[Selling Price]]-Table1[[#This Row],[Cost Price]])</f>
        <v>36.823124118341966</v>
      </c>
      <c r="S3309" s="12">
        <f>(Table1[[#This Row],[Profit]]/Table1[[#This Row],[Selling Price]])</f>
        <v>0.32154317253180204</v>
      </c>
      <c r="T3309">
        <v>7</v>
      </c>
      <c r="U3309" s="2">
        <f>Table1[[#This Row],[Selling Price]]*Table1[[#This Row],[Quantity]]</f>
        <v>801.64</v>
      </c>
      <c r="V3309" s="4">
        <v>0</v>
      </c>
      <c r="W3309">
        <v>320</v>
      </c>
      <c r="X3309" t="s">
        <v>36</v>
      </c>
      <c r="Y3309" t="s">
        <v>52</v>
      </c>
      <c r="Z3309" s="2">
        <v>34.902882541374282</v>
      </c>
    </row>
    <row r="3310" spans="1:26" x14ac:dyDescent="0.35">
      <c r="A3310" t="s">
        <v>1838</v>
      </c>
      <c r="B3310" t="s">
        <v>1839</v>
      </c>
      <c r="C3310" t="s">
        <v>64</v>
      </c>
      <c r="D3310" t="s">
        <v>80</v>
      </c>
      <c r="E3310" t="s">
        <v>162</v>
      </c>
      <c r="F3310" t="s">
        <v>2024</v>
      </c>
      <c r="G3310" t="s">
        <v>2025</v>
      </c>
      <c r="H3310" t="s">
        <v>32</v>
      </c>
      <c r="I3310" t="s">
        <v>7219</v>
      </c>
      <c r="J3310" s="1">
        <v>42667</v>
      </c>
      <c r="K3310" s="1">
        <v>42667</v>
      </c>
      <c r="L3310" t="s">
        <v>1118</v>
      </c>
      <c r="M3310">
        <f>Table1[[#This Row],[Ship Date]]-Table1[[#This Row],[Order Date]]</f>
        <v>0</v>
      </c>
      <c r="N3310">
        <v>10</v>
      </c>
      <c r="O3310" t="s">
        <v>61</v>
      </c>
      <c r="P3310" s="3">
        <v>199.99</v>
      </c>
      <c r="Q3310" s="3">
        <v>169.0572158390174</v>
      </c>
      <c r="R3310" s="3">
        <f>(Table1[[#This Row],[Selling Price]]-Table1[[#This Row],[Cost Price]])</f>
        <v>30.932784160982607</v>
      </c>
      <c r="S3310" s="12">
        <f>(Table1[[#This Row],[Profit]]/Table1[[#This Row],[Selling Price]])</f>
        <v>0.15467165438763242</v>
      </c>
      <c r="T3310">
        <v>1</v>
      </c>
      <c r="U3310" s="2">
        <f>Table1[[#This Row],[Selling Price]]*Table1[[#This Row],[Quantity]]</f>
        <v>199.99</v>
      </c>
      <c r="V3310" s="4">
        <v>0</v>
      </c>
      <c r="W3310">
        <v>138</v>
      </c>
      <c r="X3310" t="s">
        <v>36</v>
      </c>
      <c r="Y3310" t="s">
        <v>36</v>
      </c>
      <c r="Z3310" s="2">
        <v>496.20862034161928</v>
      </c>
    </row>
    <row r="3311" spans="1:26" x14ac:dyDescent="0.35">
      <c r="A3311" t="s">
        <v>1838</v>
      </c>
      <c r="B3311" t="s">
        <v>1839</v>
      </c>
      <c r="C3311" t="s">
        <v>64</v>
      </c>
      <c r="D3311" t="s">
        <v>80</v>
      </c>
      <c r="E3311" t="s">
        <v>81</v>
      </c>
      <c r="F3311" t="s">
        <v>2729</v>
      </c>
      <c r="G3311" t="s">
        <v>2730</v>
      </c>
      <c r="H3311" t="s">
        <v>32</v>
      </c>
      <c r="I3311" t="s">
        <v>7415</v>
      </c>
      <c r="J3311" s="1">
        <v>42293</v>
      </c>
      <c r="K3311" s="1">
        <v>42297</v>
      </c>
      <c r="L3311" t="s">
        <v>34</v>
      </c>
      <c r="M3311">
        <f>Table1[[#This Row],[Ship Date]]-Table1[[#This Row],[Order Date]]</f>
        <v>4</v>
      </c>
      <c r="N3311">
        <v>10</v>
      </c>
      <c r="O3311" t="s">
        <v>61</v>
      </c>
      <c r="P3311" s="3">
        <v>824.97</v>
      </c>
      <c r="Q3311" s="3">
        <v>585.28607685204304</v>
      </c>
      <c r="R3311" s="3">
        <f>(Table1[[#This Row],[Selling Price]]-Table1[[#This Row],[Cost Price]])</f>
        <v>239.68392314795699</v>
      </c>
      <c r="S3311" s="12">
        <f>(Table1[[#This Row],[Profit]]/Table1[[#This Row],[Selling Price]])</f>
        <v>0.29053653241688421</v>
      </c>
      <c r="T3311">
        <v>3</v>
      </c>
      <c r="U3311" s="2">
        <f>Table1[[#This Row],[Selling Price]]*Table1[[#This Row],[Quantity]]</f>
        <v>2474.91</v>
      </c>
      <c r="V3311" s="4">
        <v>0</v>
      </c>
      <c r="W3311">
        <v>246</v>
      </c>
      <c r="X3311" t="s">
        <v>36</v>
      </c>
      <c r="Y3311" t="s">
        <v>36</v>
      </c>
      <c r="Z3311" s="2">
        <v>495.06686618150661</v>
      </c>
    </row>
    <row r="3312" spans="1:26" x14ac:dyDescent="0.35">
      <c r="A3312" t="s">
        <v>1838</v>
      </c>
      <c r="B3312" t="s">
        <v>1839</v>
      </c>
      <c r="C3312" t="s">
        <v>55</v>
      </c>
      <c r="D3312" t="s">
        <v>80</v>
      </c>
      <c r="E3312" t="s">
        <v>1058</v>
      </c>
      <c r="F3312" t="s">
        <v>6006</v>
      </c>
      <c r="G3312" t="s">
        <v>6007</v>
      </c>
      <c r="H3312" t="s">
        <v>32</v>
      </c>
      <c r="I3312" t="s">
        <v>7457</v>
      </c>
      <c r="J3312" s="1">
        <v>42934</v>
      </c>
      <c r="K3312" s="1">
        <v>42939</v>
      </c>
      <c r="L3312" t="s">
        <v>60</v>
      </c>
      <c r="M3312">
        <f>Table1[[#This Row],[Ship Date]]-Table1[[#This Row],[Order Date]]</f>
        <v>5</v>
      </c>
      <c r="N3312">
        <v>7</v>
      </c>
      <c r="O3312" t="s">
        <v>51</v>
      </c>
      <c r="P3312" s="3">
        <v>599.97</v>
      </c>
      <c r="Q3312" s="3">
        <v>393.53175999715302</v>
      </c>
      <c r="R3312" s="3">
        <f>(Table1[[#This Row],[Selling Price]]-Table1[[#This Row],[Cost Price]])</f>
        <v>206.43824000284701</v>
      </c>
      <c r="S3312" s="12">
        <f>(Table1[[#This Row],[Profit]]/Table1[[#This Row],[Selling Price]])</f>
        <v>0.3440809373849476</v>
      </c>
      <c r="T3312">
        <v>5</v>
      </c>
      <c r="U3312" s="2">
        <f>Table1[[#This Row],[Selling Price]]*Table1[[#This Row],[Quantity]]</f>
        <v>2999.8500000000004</v>
      </c>
      <c r="V3312" s="4">
        <v>0.4</v>
      </c>
      <c r="W3312">
        <v>106</v>
      </c>
      <c r="X3312" t="s">
        <v>36</v>
      </c>
      <c r="Y3312" t="s">
        <v>36</v>
      </c>
      <c r="Z3312" s="2">
        <v>461.22163059842143</v>
      </c>
    </row>
    <row r="3313" spans="1:26" x14ac:dyDescent="0.35">
      <c r="A3313" t="s">
        <v>1838</v>
      </c>
      <c r="B3313" t="s">
        <v>1839</v>
      </c>
      <c r="C3313" t="s">
        <v>55</v>
      </c>
      <c r="D3313" t="s">
        <v>80</v>
      </c>
      <c r="E3313" t="s">
        <v>162</v>
      </c>
      <c r="F3313" t="s">
        <v>6499</v>
      </c>
      <c r="G3313" t="s">
        <v>6500</v>
      </c>
      <c r="H3313" t="s">
        <v>32</v>
      </c>
      <c r="I3313" t="s">
        <v>7922</v>
      </c>
      <c r="J3313" s="1">
        <v>42903</v>
      </c>
      <c r="K3313" s="1">
        <v>42907</v>
      </c>
      <c r="L3313" t="s">
        <v>60</v>
      </c>
      <c r="M3313">
        <f>Table1[[#This Row],[Ship Date]]-Table1[[#This Row],[Order Date]]</f>
        <v>4</v>
      </c>
      <c r="N3313">
        <v>6</v>
      </c>
      <c r="O3313" t="s">
        <v>51</v>
      </c>
      <c r="P3313" s="3">
        <v>101.34</v>
      </c>
      <c r="Q3313" s="3">
        <v>75.394951728176551</v>
      </c>
      <c r="R3313" s="3">
        <f>(Table1[[#This Row],[Selling Price]]-Table1[[#This Row],[Cost Price]])</f>
        <v>25.945048271823453</v>
      </c>
      <c r="S3313" s="12">
        <f>(Table1[[#This Row],[Profit]]/Table1[[#This Row],[Selling Price]])</f>
        <v>0.2560198171681809</v>
      </c>
      <c r="T3313">
        <v>3</v>
      </c>
      <c r="U3313" s="2">
        <f>Table1[[#This Row],[Selling Price]]*Table1[[#This Row],[Quantity]]</f>
        <v>304.02</v>
      </c>
      <c r="V3313" s="4">
        <v>0</v>
      </c>
      <c r="W3313">
        <v>278</v>
      </c>
      <c r="X3313" t="s">
        <v>36</v>
      </c>
      <c r="Y3313" t="s">
        <v>68</v>
      </c>
      <c r="Z3313" s="2">
        <v>132.5509689941303</v>
      </c>
    </row>
    <row r="3314" spans="1:26" x14ac:dyDescent="0.35">
      <c r="A3314" t="s">
        <v>1838</v>
      </c>
      <c r="B3314" t="s">
        <v>1839</v>
      </c>
      <c r="C3314" t="s">
        <v>55</v>
      </c>
      <c r="D3314" t="s">
        <v>80</v>
      </c>
      <c r="E3314" t="s">
        <v>162</v>
      </c>
      <c r="F3314" t="s">
        <v>4194</v>
      </c>
      <c r="G3314" t="s">
        <v>4195</v>
      </c>
      <c r="H3314" t="s">
        <v>32</v>
      </c>
      <c r="I3314" t="s">
        <v>8191</v>
      </c>
      <c r="J3314" s="1">
        <v>42864</v>
      </c>
      <c r="K3314" s="1">
        <v>42866</v>
      </c>
      <c r="L3314" t="s">
        <v>199</v>
      </c>
      <c r="M3314">
        <f>Table1[[#This Row],[Ship Date]]-Table1[[#This Row],[Order Date]]</f>
        <v>2</v>
      </c>
      <c r="N3314">
        <v>5</v>
      </c>
      <c r="O3314" t="s">
        <v>51</v>
      </c>
      <c r="P3314" s="3">
        <v>199.98</v>
      </c>
      <c r="Q3314" s="3">
        <v>161.3215360406636</v>
      </c>
      <c r="R3314" s="3">
        <f>(Table1[[#This Row],[Selling Price]]-Table1[[#This Row],[Cost Price]])</f>
        <v>38.658463959336387</v>
      </c>
      <c r="S3314" s="12">
        <f>(Table1[[#This Row],[Profit]]/Table1[[#This Row],[Selling Price]])</f>
        <v>0.19331165096177813</v>
      </c>
      <c r="T3314">
        <v>2</v>
      </c>
      <c r="U3314" s="2">
        <f>Table1[[#This Row],[Selling Price]]*Table1[[#This Row],[Quantity]]</f>
        <v>399.96</v>
      </c>
      <c r="V3314" s="4">
        <v>0</v>
      </c>
      <c r="W3314">
        <v>120</v>
      </c>
      <c r="X3314" t="s">
        <v>36</v>
      </c>
      <c r="Y3314" t="s">
        <v>36</v>
      </c>
      <c r="Z3314" s="2">
        <v>331.12646289597569</v>
      </c>
    </row>
    <row r="3315" spans="1:26" x14ac:dyDescent="0.35">
      <c r="A3315" t="s">
        <v>1838</v>
      </c>
      <c r="B3315" t="s">
        <v>1839</v>
      </c>
      <c r="C3315" t="s">
        <v>27</v>
      </c>
      <c r="D3315" t="s">
        <v>80</v>
      </c>
      <c r="E3315" t="s">
        <v>81</v>
      </c>
      <c r="F3315" t="s">
        <v>6038</v>
      </c>
      <c r="G3315" t="s">
        <v>6039</v>
      </c>
      <c r="H3315" t="s">
        <v>32</v>
      </c>
      <c r="I3315" t="s">
        <v>8400</v>
      </c>
      <c r="J3315" s="1">
        <v>42883</v>
      </c>
      <c r="K3315" s="1">
        <v>42888</v>
      </c>
      <c r="L3315" t="s">
        <v>60</v>
      </c>
      <c r="M3315">
        <f>Table1[[#This Row],[Ship Date]]-Table1[[#This Row],[Order Date]]</f>
        <v>5</v>
      </c>
      <c r="N3315">
        <v>5</v>
      </c>
      <c r="O3315" t="s">
        <v>51</v>
      </c>
      <c r="P3315" s="3">
        <v>195.96</v>
      </c>
      <c r="Q3315" s="3">
        <v>132.11630534360791</v>
      </c>
      <c r="R3315" s="3">
        <f>(Table1[[#This Row],[Selling Price]]-Table1[[#This Row],[Cost Price]])</f>
        <v>63.843694656392103</v>
      </c>
      <c r="S3315" s="12">
        <f>(Table1[[#This Row],[Profit]]/Table1[[#This Row],[Selling Price]])</f>
        <v>0.32579962572153554</v>
      </c>
      <c r="T3315">
        <v>5</v>
      </c>
      <c r="U3315" s="2">
        <f>Table1[[#This Row],[Selling Price]]*Table1[[#This Row],[Quantity]]</f>
        <v>979.80000000000007</v>
      </c>
      <c r="V3315" s="4">
        <v>0.2</v>
      </c>
      <c r="W3315">
        <v>438</v>
      </c>
      <c r="X3315" t="s">
        <v>36</v>
      </c>
      <c r="Y3315" t="s">
        <v>68</v>
      </c>
      <c r="Z3315" s="2">
        <v>122.7555546653592</v>
      </c>
    </row>
    <row r="3316" spans="1:26" x14ac:dyDescent="0.35">
      <c r="A3316" t="s">
        <v>1838</v>
      </c>
      <c r="B3316" t="s">
        <v>1839</v>
      </c>
      <c r="C3316" t="s">
        <v>64</v>
      </c>
      <c r="D3316" t="s">
        <v>80</v>
      </c>
      <c r="E3316" t="s">
        <v>162</v>
      </c>
      <c r="F3316" t="s">
        <v>2420</v>
      </c>
      <c r="G3316" t="s">
        <v>2421</v>
      </c>
      <c r="H3316" t="s">
        <v>32</v>
      </c>
      <c r="I3316" t="s">
        <v>8432</v>
      </c>
      <c r="J3316" s="1">
        <v>42409</v>
      </c>
      <c r="K3316" s="1">
        <v>42413</v>
      </c>
      <c r="L3316" t="s">
        <v>60</v>
      </c>
      <c r="M3316">
        <f>Table1[[#This Row],[Ship Date]]-Table1[[#This Row],[Order Date]]</f>
        <v>4</v>
      </c>
      <c r="N3316">
        <v>2</v>
      </c>
      <c r="O3316" t="s">
        <v>106</v>
      </c>
      <c r="P3316" s="3">
        <v>31.86</v>
      </c>
      <c r="Q3316" s="3">
        <v>21.122535534019541</v>
      </c>
      <c r="R3316" s="3">
        <f>(Table1[[#This Row],[Selling Price]]-Table1[[#This Row],[Cost Price]])</f>
        <v>10.737464465980459</v>
      </c>
      <c r="S3316" s="12">
        <f>(Table1[[#This Row],[Profit]]/Table1[[#This Row],[Selling Price]])</f>
        <v>0.33702022805965032</v>
      </c>
      <c r="T3316">
        <v>2</v>
      </c>
      <c r="U3316" s="2">
        <f>Table1[[#This Row],[Selling Price]]*Table1[[#This Row],[Quantity]]</f>
        <v>63.72</v>
      </c>
      <c r="V3316" s="4">
        <v>0</v>
      </c>
      <c r="W3316">
        <v>126</v>
      </c>
      <c r="X3316" t="s">
        <v>36</v>
      </c>
      <c r="Y3316" t="s">
        <v>68</v>
      </c>
      <c r="Z3316" s="2">
        <v>72.808988188272465</v>
      </c>
    </row>
    <row r="3317" spans="1:26" x14ac:dyDescent="0.35">
      <c r="A3317" t="s">
        <v>1838</v>
      </c>
      <c r="B3317" t="s">
        <v>1839</v>
      </c>
      <c r="C3317" t="s">
        <v>27</v>
      </c>
      <c r="D3317" t="s">
        <v>80</v>
      </c>
      <c r="E3317" t="s">
        <v>618</v>
      </c>
      <c r="F3317" t="s">
        <v>6905</v>
      </c>
      <c r="G3317" t="s">
        <v>6906</v>
      </c>
      <c r="H3317" t="s">
        <v>32</v>
      </c>
      <c r="I3317" t="s">
        <v>8444</v>
      </c>
      <c r="J3317" s="1">
        <v>42678</v>
      </c>
      <c r="K3317" s="1">
        <v>42682</v>
      </c>
      <c r="L3317" t="s">
        <v>60</v>
      </c>
      <c r="M3317">
        <f>Table1[[#This Row],[Ship Date]]-Table1[[#This Row],[Order Date]]</f>
        <v>4</v>
      </c>
      <c r="N3317">
        <v>11</v>
      </c>
      <c r="O3317" t="s">
        <v>35</v>
      </c>
      <c r="P3317" s="3">
        <v>686.4</v>
      </c>
      <c r="Q3317" s="3">
        <v>522.36937525607618</v>
      </c>
      <c r="R3317" s="3">
        <f>(Table1[[#This Row],[Selling Price]]-Table1[[#This Row],[Cost Price]])</f>
        <v>164.03062474392379</v>
      </c>
      <c r="S3317" s="12">
        <f>(Table1[[#This Row],[Profit]]/Table1[[#This Row],[Selling Price]])</f>
        <v>0.23897235539615938</v>
      </c>
      <c r="T3317">
        <v>2</v>
      </c>
      <c r="U3317" s="2">
        <f>Table1[[#This Row],[Selling Price]]*Table1[[#This Row],[Quantity]]</f>
        <v>1372.8</v>
      </c>
      <c r="V3317" s="4">
        <v>0.2</v>
      </c>
      <c r="W3317">
        <v>359</v>
      </c>
      <c r="X3317" t="s">
        <v>36</v>
      </c>
      <c r="Y3317" t="s">
        <v>36</v>
      </c>
      <c r="Z3317" s="2">
        <v>242.67904730322309</v>
      </c>
    </row>
    <row r="3318" spans="1:26" x14ac:dyDescent="0.35">
      <c r="A3318" t="s">
        <v>1838</v>
      </c>
      <c r="B3318" t="s">
        <v>1839</v>
      </c>
      <c r="C3318" t="s">
        <v>64</v>
      </c>
      <c r="D3318" t="s">
        <v>80</v>
      </c>
      <c r="E3318" t="s">
        <v>162</v>
      </c>
      <c r="F3318" t="s">
        <v>3183</v>
      </c>
      <c r="G3318" t="s">
        <v>3184</v>
      </c>
      <c r="H3318" t="s">
        <v>32</v>
      </c>
      <c r="I3318" t="s">
        <v>8455</v>
      </c>
      <c r="J3318" s="1">
        <v>42551</v>
      </c>
      <c r="K3318" s="1">
        <v>42554</v>
      </c>
      <c r="L3318" t="s">
        <v>34</v>
      </c>
      <c r="M3318">
        <f>Table1[[#This Row],[Ship Date]]-Table1[[#This Row],[Order Date]]</f>
        <v>3</v>
      </c>
      <c r="N3318">
        <v>6</v>
      </c>
      <c r="O3318" t="s">
        <v>51</v>
      </c>
      <c r="P3318" s="3">
        <v>50.12</v>
      </c>
      <c r="Q3318" s="3">
        <v>35.639967156338969</v>
      </c>
      <c r="R3318" s="3">
        <f>(Table1[[#This Row],[Selling Price]]-Table1[[#This Row],[Cost Price]])</f>
        <v>14.480032843661029</v>
      </c>
      <c r="S3318" s="12">
        <f>(Table1[[#This Row],[Profit]]/Table1[[#This Row],[Selling Price]])</f>
        <v>0.2889072794026542</v>
      </c>
      <c r="T3318">
        <v>7</v>
      </c>
      <c r="U3318" s="2">
        <f>Table1[[#This Row],[Selling Price]]*Table1[[#This Row],[Quantity]]</f>
        <v>350.84</v>
      </c>
      <c r="V3318" s="4">
        <v>0.2</v>
      </c>
      <c r="W3318">
        <v>180</v>
      </c>
      <c r="X3318" t="s">
        <v>36</v>
      </c>
      <c r="Y3318" t="s">
        <v>52</v>
      </c>
      <c r="Z3318" s="2">
        <v>18.40910623326652</v>
      </c>
    </row>
    <row r="3319" spans="1:26" x14ac:dyDescent="0.35">
      <c r="A3319" t="s">
        <v>1838</v>
      </c>
      <c r="B3319" t="s">
        <v>1839</v>
      </c>
      <c r="C3319" t="s">
        <v>27</v>
      </c>
      <c r="D3319" t="s">
        <v>80</v>
      </c>
      <c r="E3319" t="s">
        <v>81</v>
      </c>
      <c r="F3319" t="s">
        <v>3095</v>
      </c>
      <c r="G3319" t="s">
        <v>3096</v>
      </c>
      <c r="H3319" t="s">
        <v>32</v>
      </c>
      <c r="I3319" t="s">
        <v>8583</v>
      </c>
      <c r="J3319" s="1">
        <v>42156</v>
      </c>
      <c r="K3319" s="1">
        <v>42160</v>
      </c>
      <c r="L3319" t="s">
        <v>60</v>
      </c>
      <c r="M3319">
        <f>Table1[[#This Row],[Ship Date]]-Table1[[#This Row],[Order Date]]</f>
        <v>4</v>
      </c>
      <c r="N3319">
        <v>6</v>
      </c>
      <c r="O3319" t="s">
        <v>51</v>
      </c>
      <c r="P3319" s="3">
        <v>41.9</v>
      </c>
      <c r="Q3319" s="3">
        <v>28.6772218484486</v>
      </c>
      <c r="R3319" s="3">
        <f>(Table1[[#This Row],[Selling Price]]-Table1[[#This Row],[Cost Price]])</f>
        <v>13.222778151551399</v>
      </c>
      <c r="S3319" s="12">
        <f>(Table1[[#This Row],[Profit]]/Table1[[#This Row],[Selling Price]])</f>
        <v>0.31557943082461576</v>
      </c>
      <c r="T3319">
        <v>2</v>
      </c>
      <c r="U3319" s="2">
        <f>Table1[[#This Row],[Selling Price]]*Table1[[#This Row],[Quantity]]</f>
        <v>83.8</v>
      </c>
      <c r="V3319" s="4">
        <v>0</v>
      </c>
      <c r="W3319">
        <v>462</v>
      </c>
      <c r="X3319" t="s">
        <v>36</v>
      </c>
      <c r="Y3319" t="s">
        <v>68</v>
      </c>
      <c r="Z3319" s="2">
        <v>73.19919207204407</v>
      </c>
    </row>
    <row r="3320" spans="1:26" x14ac:dyDescent="0.35">
      <c r="A3320" t="s">
        <v>1838</v>
      </c>
      <c r="B3320" t="s">
        <v>1839</v>
      </c>
      <c r="C3320" t="s">
        <v>45</v>
      </c>
      <c r="D3320" t="s">
        <v>80</v>
      </c>
      <c r="E3320" t="s">
        <v>162</v>
      </c>
      <c r="F3320" t="s">
        <v>4073</v>
      </c>
      <c r="G3320" t="s">
        <v>4074</v>
      </c>
      <c r="H3320" t="s">
        <v>32</v>
      </c>
      <c r="I3320" t="s">
        <v>8587</v>
      </c>
      <c r="J3320" s="1">
        <v>42149</v>
      </c>
      <c r="K3320" s="1">
        <v>42152</v>
      </c>
      <c r="L3320" t="s">
        <v>199</v>
      </c>
      <c r="M3320">
        <f>Table1[[#This Row],[Ship Date]]-Table1[[#This Row],[Order Date]]</f>
        <v>3</v>
      </c>
      <c r="N3320">
        <v>5</v>
      </c>
      <c r="O3320" t="s">
        <v>51</v>
      </c>
      <c r="P3320" s="3">
        <v>207.98400000000001</v>
      </c>
      <c r="Q3320" s="3">
        <v>141.94029095027361</v>
      </c>
      <c r="R3320" s="3">
        <f>(Table1[[#This Row],[Selling Price]]-Table1[[#This Row],[Cost Price]])</f>
        <v>66.043709049726402</v>
      </c>
      <c r="S3320" s="12">
        <f>(Table1[[#This Row],[Profit]]/Table1[[#This Row],[Selling Price]])</f>
        <v>0.31754225829739979</v>
      </c>
      <c r="T3320">
        <v>2</v>
      </c>
      <c r="U3320" s="2">
        <f>Table1[[#This Row],[Selling Price]]*Table1[[#This Row],[Quantity]]</f>
        <v>415.96800000000002</v>
      </c>
      <c r="V3320" s="4">
        <v>0.2</v>
      </c>
      <c r="W3320">
        <v>284</v>
      </c>
      <c r="X3320" t="s">
        <v>36</v>
      </c>
      <c r="Y3320" t="s">
        <v>68</v>
      </c>
      <c r="Z3320" s="2">
        <v>110.80964491415</v>
      </c>
    </row>
    <row r="3321" spans="1:26" x14ac:dyDescent="0.35">
      <c r="A3321" t="s">
        <v>1838</v>
      </c>
      <c r="B3321" t="s">
        <v>1839</v>
      </c>
      <c r="C3321" t="s">
        <v>45</v>
      </c>
      <c r="D3321" t="s">
        <v>80</v>
      </c>
      <c r="E3321" t="s">
        <v>81</v>
      </c>
      <c r="F3321" t="s">
        <v>3423</v>
      </c>
      <c r="G3321" t="s">
        <v>3424</v>
      </c>
      <c r="H3321" t="s">
        <v>32</v>
      </c>
      <c r="I3321" t="s">
        <v>8590</v>
      </c>
      <c r="J3321" s="1">
        <v>42754</v>
      </c>
      <c r="K3321" s="1">
        <v>42759</v>
      </c>
      <c r="L3321" t="s">
        <v>34</v>
      </c>
      <c r="M3321">
        <f>Table1[[#This Row],[Ship Date]]-Table1[[#This Row],[Order Date]]</f>
        <v>5</v>
      </c>
      <c r="N3321">
        <v>1</v>
      </c>
      <c r="O3321" t="s">
        <v>35</v>
      </c>
      <c r="P3321" s="3">
        <v>429.6</v>
      </c>
      <c r="Q3321" s="3">
        <v>305.10570591936028</v>
      </c>
      <c r="R3321" s="3">
        <f>(Table1[[#This Row],[Selling Price]]-Table1[[#This Row],[Cost Price]])</f>
        <v>124.49429408063975</v>
      </c>
      <c r="S3321" s="12">
        <f>(Table1[[#This Row],[Profit]]/Table1[[#This Row],[Selling Price]])</f>
        <v>0.28979118733854686</v>
      </c>
      <c r="T3321">
        <v>2</v>
      </c>
      <c r="U3321" s="2">
        <f>Table1[[#This Row],[Selling Price]]*Table1[[#This Row],[Quantity]]</f>
        <v>859.2</v>
      </c>
      <c r="V3321" s="4">
        <v>0.4</v>
      </c>
      <c r="W3321">
        <v>396</v>
      </c>
      <c r="X3321" t="s">
        <v>36</v>
      </c>
      <c r="Y3321" t="s">
        <v>36</v>
      </c>
      <c r="Z3321" s="2">
        <v>441.63007949086881</v>
      </c>
    </row>
    <row r="3322" spans="1:26" x14ac:dyDescent="0.35">
      <c r="A3322" t="s">
        <v>1838</v>
      </c>
      <c r="B3322" t="s">
        <v>1839</v>
      </c>
      <c r="C3322" t="s">
        <v>45</v>
      </c>
      <c r="D3322" t="s">
        <v>80</v>
      </c>
      <c r="E3322" t="s">
        <v>81</v>
      </c>
      <c r="F3322" t="s">
        <v>2679</v>
      </c>
      <c r="G3322" t="s">
        <v>4869</v>
      </c>
      <c r="H3322" t="s">
        <v>32</v>
      </c>
      <c r="I3322" t="s">
        <v>8632</v>
      </c>
      <c r="J3322" s="1">
        <v>42310</v>
      </c>
      <c r="K3322" s="1">
        <v>42315</v>
      </c>
      <c r="L3322" t="s">
        <v>60</v>
      </c>
      <c r="M3322">
        <f>Table1[[#This Row],[Ship Date]]-Table1[[#This Row],[Order Date]]</f>
        <v>5</v>
      </c>
      <c r="N3322">
        <v>11</v>
      </c>
      <c r="O3322" t="s">
        <v>35</v>
      </c>
      <c r="P3322" s="3">
        <v>344.70400000000001</v>
      </c>
      <c r="Q3322" s="3">
        <v>255.32411143143241</v>
      </c>
      <c r="R3322" s="3">
        <f>(Table1[[#This Row],[Selling Price]]-Table1[[#This Row],[Cost Price]])</f>
        <v>89.379888568567594</v>
      </c>
      <c r="S3322" s="12">
        <f>(Table1[[#This Row],[Profit]]/Table1[[#This Row],[Selling Price]])</f>
        <v>0.25929460803636623</v>
      </c>
      <c r="T3322">
        <v>2</v>
      </c>
      <c r="U3322" s="2">
        <f>Table1[[#This Row],[Selling Price]]*Table1[[#This Row],[Quantity]]</f>
        <v>689.40800000000002</v>
      </c>
      <c r="V3322" s="4">
        <v>0.2</v>
      </c>
      <c r="W3322">
        <v>256</v>
      </c>
      <c r="X3322" t="s">
        <v>36</v>
      </c>
      <c r="Y3322" t="s">
        <v>36</v>
      </c>
      <c r="Z3322" s="2">
        <v>858.63100096736207</v>
      </c>
    </row>
    <row r="3323" spans="1:26" x14ac:dyDescent="0.35">
      <c r="A3323" t="s">
        <v>1838</v>
      </c>
      <c r="B3323" t="s">
        <v>1839</v>
      </c>
      <c r="C3323" t="s">
        <v>27</v>
      </c>
      <c r="D3323" t="s">
        <v>80</v>
      </c>
      <c r="E3323" t="s">
        <v>162</v>
      </c>
      <c r="F3323" t="s">
        <v>3697</v>
      </c>
      <c r="G3323" t="s">
        <v>3698</v>
      </c>
      <c r="H3323" t="s">
        <v>32</v>
      </c>
      <c r="I3323" t="s">
        <v>8763</v>
      </c>
      <c r="J3323" s="1">
        <v>42233</v>
      </c>
      <c r="K3323" s="1">
        <v>42239</v>
      </c>
      <c r="L3323" t="s">
        <v>60</v>
      </c>
      <c r="M3323">
        <f>Table1[[#This Row],[Ship Date]]-Table1[[#This Row],[Order Date]]</f>
        <v>6</v>
      </c>
      <c r="N3323">
        <v>8</v>
      </c>
      <c r="O3323" t="s">
        <v>61</v>
      </c>
      <c r="P3323" s="3">
        <v>30.08</v>
      </c>
      <c r="Q3323" s="3">
        <v>24.264565602834171</v>
      </c>
      <c r="R3323" s="3">
        <f>(Table1[[#This Row],[Selling Price]]-Table1[[#This Row],[Cost Price]])</f>
        <v>5.8154343971658271</v>
      </c>
      <c r="S3323" s="12">
        <f>(Table1[[#This Row],[Profit]]/Table1[[#This Row],[Selling Price]])</f>
        <v>0.19333226054407671</v>
      </c>
      <c r="T3323">
        <v>2</v>
      </c>
      <c r="U3323" s="2">
        <f>Table1[[#This Row],[Selling Price]]*Table1[[#This Row],[Quantity]]</f>
        <v>60.16</v>
      </c>
      <c r="V3323" s="4">
        <v>0.2</v>
      </c>
      <c r="W3323">
        <v>436</v>
      </c>
      <c r="X3323" t="s">
        <v>68</v>
      </c>
      <c r="Y3323" t="s">
        <v>68</v>
      </c>
      <c r="Z3323" s="2">
        <v>41.554865625373608</v>
      </c>
    </row>
    <row r="3324" spans="1:26" x14ac:dyDescent="0.35">
      <c r="A3324" t="s">
        <v>1838</v>
      </c>
      <c r="B3324" t="s">
        <v>1839</v>
      </c>
      <c r="C3324" t="s">
        <v>64</v>
      </c>
      <c r="D3324" t="s">
        <v>80</v>
      </c>
      <c r="E3324" t="s">
        <v>81</v>
      </c>
      <c r="F3324" t="s">
        <v>3423</v>
      </c>
      <c r="G3324" t="s">
        <v>3424</v>
      </c>
      <c r="H3324" t="s">
        <v>32</v>
      </c>
      <c r="I3324" t="s">
        <v>8801</v>
      </c>
      <c r="J3324" s="1">
        <v>42278</v>
      </c>
      <c r="K3324" s="1">
        <v>42281</v>
      </c>
      <c r="L3324" t="s">
        <v>199</v>
      </c>
      <c r="M3324">
        <f>Table1[[#This Row],[Ship Date]]-Table1[[#This Row],[Order Date]]</f>
        <v>3</v>
      </c>
      <c r="N3324">
        <v>10</v>
      </c>
      <c r="O3324" t="s">
        <v>61</v>
      </c>
      <c r="P3324" s="3">
        <v>572.79999999999995</v>
      </c>
      <c r="Q3324" s="3">
        <v>436.22614097659709</v>
      </c>
      <c r="R3324" s="3">
        <f>(Table1[[#This Row],[Selling Price]]-Table1[[#This Row],[Cost Price]])</f>
        <v>136.57385902340286</v>
      </c>
      <c r="S3324" s="12">
        <f>(Table1[[#This Row],[Profit]]/Table1[[#This Row],[Selling Price]])</f>
        <v>0.2384320164514715</v>
      </c>
      <c r="T3324">
        <v>2</v>
      </c>
      <c r="U3324" s="2">
        <f>Table1[[#This Row],[Selling Price]]*Table1[[#This Row],[Quantity]]</f>
        <v>1145.5999999999999</v>
      </c>
      <c r="V3324" s="4">
        <v>0.2</v>
      </c>
      <c r="W3324">
        <v>433</v>
      </c>
      <c r="X3324" t="s">
        <v>36</v>
      </c>
      <c r="Y3324" t="s">
        <v>36</v>
      </c>
      <c r="Z3324" s="2">
        <v>441.63007949086881</v>
      </c>
    </row>
    <row r="3325" spans="1:26" x14ac:dyDescent="0.35">
      <c r="A3325" t="s">
        <v>1838</v>
      </c>
      <c r="B3325" t="s">
        <v>1839</v>
      </c>
      <c r="C3325" t="s">
        <v>45</v>
      </c>
      <c r="D3325" t="s">
        <v>80</v>
      </c>
      <c r="E3325" t="s">
        <v>162</v>
      </c>
      <c r="F3325" t="s">
        <v>4567</v>
      </c>
      <c r="G3325" t="s">
        <v>4568</v>
      </c>
      <c r="H3325" t="s">
        <v>32</v>
      </c>
      <c r="I3325" t="s">
        <v>8835</v>
      </c>
      <c r="J3325" s="1">
        <v>41941</v>
      </c>
      <c r="K3325" s="1">
        <v>41945</v>
      </c>
      <c r="L3325" t="s">
        <v>60</v>
      </c>
      <c r="M3325">
        <f>Table1[[#This Row],[Ship Date]]-Table1[[#This Row],[Order Date]]</f>
        <v>4</v>
      </c>
      <c r="N3325">
        <v>10</v>
      </c>
      <c r="O3325" t="s">
        <v>61</v>
      </c>
      <c r="P3325" s="3">
        <v>1.98</v>
      </c>
      <c r="Q3325" s="3">
        <v>1.589104688130679</v>
      </c>
      <c r="R3325" s="3">
        <f>(Table1[[#This Row],[Selling Price]]-Table1[[#This Row],[Cost Price]])</f>
        <v>0.39089531186932103</v>
      </c>
      <c r="S3325" s="12">
        <f>(Table1[[#This Row],[Profit]]/Table1[[#This Row],[Selling Price]])</f>
        <v>0.19742187468147526</v>
      </c>
      <c r="T3325">
        <v>2</v>
      </c>
      <c r="U3325" s="2">
        <f>Table1[[#This Row],[Selling Price]]*Table1[[#This Row],[Quantity]]</f>
        <v>3.96</v>
      </c>
      <c r="V3325" s="4">
        <v>0</v>
      </c>
      <c r="W3325">
        <v>198</v>
      </c>
      <c r="X3325" t="s">
        <v>36</v>
      </c>
      <c r="Y3325" t="s">
        <v>52</v>
      </c>
      <c r="Z3325" s="2">
        <v>0.40577925033200019</v>
      </c>
    </row>
    <row r="3326" spans="1:26" x14ac:dyDescent="0.35">
      <c r="A3326" t="s">
        <v>1838</v>
      </c>
      <c r="B3326" t="s">
        <v>1839</v>
      </c>
      <c r="C3326" t="s">
        <v>64</v>
      </c>
      <c r="D3326" t="s">
        <v>80</v>
      </c>
      <c r="E3326" t="s">
        <v>1058</v>
      </c>
      <c r="F3326" t="s">
        <v>1919</v>
      </c>
      <c r="G3326" t="s">
        <v>1920</v>
      </c>
      <c r="H3326" t="s">
        <v>32</v>
      </c>
      <c r="I3326" t="s">
        <v>8881</v>
      </c>
      <c r="J3326" s="1">
        <v>43055</v>
      </c>
      <c r="K3326" s="1">
        <v>43060</v>
      </c>
      <c r="L3326" t="s">
        <v>60</v>
      </c>
      <c r="M3326">
        <f>Table1[[#This Row],[Ship Date]]-Table1[[#This Row],[Order Date]]</f>
        <v>5</v>
      </c>
      <c r="N3326">
        <v>11</v>
      </c>
      <c r="O3326" t="s">
        <v>35</v>
      </c>
      <c r="P3326" s="3">
        <v>899.98199999999997</v>
      </c>
      <c r="Q3326" s="3">
        <v>756.27413183640272</v>
      </c>
      <c r="R3326" s="3">
        <f>(Table1[[#This Row],[Selling Price]]-Table1[[#This Row],[Cost Price]])</f>
        <v>143.70786816359725</v>
      </c>
      <c r="S3326" s="12">
        <f>(Table1[[#This Row],[Profit]]/Table1[[#This Row],[Selling Price]])</f>
        <v>0.15967860264271647</v>
      </c>
      <c r="T3326">
        <v>3</v>
      </c>
      <c r="U3326" s="2">
        <f>Table1[[#This Row],[Selling Price]]*Table1[[#This Row],[Quantity]]</f>
        <v>2699.9459999999999</v>
      </c>
      <c r="V3326" s="4">
        <v>0.4</v>
      </c>
      <c r="W3326">
        <v>439</v>
      </c>
      <c r="X3326" t="s">
        <v>36</v>
      </c>
      <c r="Y3326" t="s">
        <v>36</v>
      </c>
      <c r="Z3326" s="2">
        <v>512.22110191577383</v>
      </c>
    </row>
    <row r="3327" spans="1:26" x14ac:dyDescent="0.35">
      <c r="A3327" t="s">
        <v>1838</v>
      </c>
      <c r="B3327" t="s">
        <v>1839</v>
      </c>
      <c r="C3327" t="s">
        <v>45</v>
      </c>
      <c r="D3327" t="s">
        <v>80</v>
      </c>
      <c r="E3327" t="s">
        <v>81</v>
      </c>
      <c r="F3327" t="s">
        <v>2709</v>
      </c>
      <c r="G3327" t="s">
        <v>2710</v>
      </c>
      <c r="H3327" t="s">
        <v>32</v>
      </c>
      <c r="I3327" t="s">
        <v>8907</v>
      </c>
      <c r="J3327" s="1">
        <v>43052</v>
      </c>
      <c r="K3327" s="1">
        <v>43058</v>
      </c>
      <c r="L3327" t="s">
        <v>60</v>
      </c>
      <c r="M3327">
        <f>Table1[[#This Row],[Ship Date]]-Table1[[#This Row],[Order Date]]</f>
        <v>6</v>
      </c>
      <c r="N3327">
        <v>11</v>
      </c>
      <c r="O3327" t="s">
        <v>35</v>
      </c>
      <c r="P3327" s="3">
        <v>22</v>
      </c>
      <c r="Q3327" s="3">
        <v>17.14358383749321</v>
      </c>
      <c r="R3327" s="3">
        <f>(Table1[[#This Row],[Selling Price]]-Table1[[#This Row],[Cost Price]])</f>
        <v>4.8564161625067896</v>
      </c>
      <c r="S3327" s="12">
        <f>(Table1[[#This Row],[Profit]]/Table1[[#This Row],[Selling Price]])</f>
        <v>0.22074618920485409</v>
      </c>
      <c r="T3327">
        <v>5</v>
      </c>
      <c r="U3327" s="2">
        <f>Table1[[#This Row],[Selling Price]]*Table1[[#This Row],[Quantity]]</f>
        <v>110</v>
      </c>
      <c r="V3327" s="4">
        <v>0.2</v>
      </c>
      <c r="W3327">
        <v>106</v>
      </c>
      <c r="X3327" t="s">
        <v>68</v>
      </c>
      <c r="Y3327" t="s">
        <v>36</v>
      </c>
      <c r="Z3327" s="2">
        <v>9.8386991009990741</v>
      </c>
    </row>
    <row r="3328" spans="1:26" x14ac:dyDescent="0.35">
      <c r="A3328" t="s">
        <v>1838</v>
      </c>
      <c r="B3328" t="s">
        <v>1839</v>
      </c>
      <c r="C3328" t="s">
        <v>39</v>
      </c>
      <c r="D3328" t="s">
        <v>80</v>
      </c>
      <c r="E3328" t="s">
        <v>162</v>
      </c>
      <c r="F3328" t="s">
        <v>2016</v>
      </c>
      <c r="G3328" t="s">
        <v>2017</v>
      </c>
      <c r="H3328" t="s">
        <v>32</v>
      </c>
      <c r="I3328" t="s">
        <v>8975</v>
      </c>
      <c r="J3328" s="1">
        <v>42821</v>
      </c>
      <c r="K3328" s="1">
        <v>42826</v>
      </c>
      <c r="L3328" t="s">
        <v>60</v>
      </c>
      <c r="M3328">
        <f>Table1[[#This Row],[Ship Date]]-Table1[[#This Row],[Order Date]]</f>
        <v>5</v>
      </c>
      <c r="N3328">
        <v>3</v>
      </c>
      <c r="O3328" t="s">
        <v>106</v>
      </c>
      <c r="P3328" s="3">
        <v>39.991999999999997</v>
      </c>
      <c r="Q3328" s="3">
        <v>33.131968263161788</v>
      </c>
      <c r="R3328" s="3">
        <f>(Table1[[#This Row],[Selling Price]]-Table1[[#This Row],[Cost Price]])</f>
        <v>6.8600317368382093</v>
      </c>
      <c r="S3328" s="12">
        <f>(Table1[[#This Row],[Profit]]/Table1[[#This Row],[Selling Price]])</f>
        <v>0.17153510044104345</v>
      </c>
      <c r="T3328">
        <v>1</v>
      </c>
      <c r="U3328" s="2">
        <f>Table1[[#This Row],[Selling Price]]*Table1[[#This Row],[Quantity]]</f>
        <v>39.991999999999997</v>
      </c>
      <c r="V3328" s="4">
        <v>0.2</v>
      </c>
      <c r="W3328">
        <v>459</v>
      </c>
      <c r="X3328" t="s">
        <v>36</v>
      </c>
      <c r="Y3328" t="s">
        <v>68</v>
      </c>
      <c r="Z3328" s="2">
        <v>105.2959184568266</v>
      </c>
    </row>
    <row r="3329" spans="1:26" x14ac:dyDescent="0.35">
      <c r="A3329" t="s">
        <v>1838</v>
      </c>
      <c r="B3329" t="s">
        <v>1839</v>
      </c>
      <c r="C3329" t="s">
        <v>45</v>
      </c>
      <c r="D3329" t="s">
        <v>80</v>
      </c>
      <c r="E3329" t="s">
        <v>81</v>
      </c>
      <c r="F3329" t="s">
        <v>7118</v>
      </c>
      <c r="G3329" t="s">
        <v>7119</v>
      </c>
      <c r="H3329" t="s">
        <v>32</v>
      </c>
      <c r="I3329" t="s">
        <v>9009</v>
      </c>
      <c r="J3329" s="1">
        <v>42845</v>
      </c>
      <c r="K3329" s="1">
        <v>42846</v>
      </c>
      <c r="L3329" t="s">
        <v>199</v>
      </c>
      <c r="M3329">
        <f>Table1[[#This Row],[Ship Date]]-Table1[[#This Row],[Order Date]]</f>
        <v>1</v>
      </c>
      <c r="N3329">
        <v>4</v>
      </c>
      <c r="O3329" t="s">
        <v>106</v>
      </c>
      <c r="P3329" s="3">
        <v>122.38200000000001</v>
      </c>
      <c r="Q3329" s="3">
        <v>99.318255016836702</v>
      </c>
      <c r="R3329" s="3">
        <f>(Table1[[#This Row],[Selling Price]]-Table1[[#This Row],[Cost Price]])</f>
        <v>23.063744983163303</v>
      </c>
      <c r="S3329" s="12">
        <f>(Table1[[#This Row],[Profit]]/Table1[[#This Row],[Selling Price]])</f>
        <v>0.1884570033433291</v>
      </c>
      <c r="T3329">
        <v>3</v>
      </c>
      <c r="U3329" s="2">
        <f>Table1[[#This Row],[Selling Price]]*Table1[[#This Row],[Quantity]]</f>
        <v>367.14600000000002</v>
      </c>
      <c r="V3329" s="4">
        <v>0.4</v>
      </c>
      <c r="W3329">
        <v>397</v>
      </c>
      <c r="X3329" t="s">
        <v>36</v>
      </c>
      <c r="Y3329" t="s">
        <v>68</v>
      </c>
      <c r="Z3329" s="2">
        <v>77.321501080445472</v>
      </c>
    </row>
    <row r="3330" spans="1:26" x14ac:dyDescent="0.35">
      <c r="A3330" t="s">
        <v>1838</v>
      </c>
      <c r="B3330" t="s">
        <v>1839</v>
      </c>
      <c r="C3330" t="s">
        <v>55</v>
      </c>
      <c r="D3330" t="s">
        <v>80</v>
      </c>
      <c r="E3330" t="s">
        <v>162</v>
      </c>
      <c r="F3330" t="s">
        <v>3461</v>
      </c>
      <c r="G3330" t="s">
        <v>3462</v>
      </c>
      <c r="H3330" t="s">
        <v>32</v>
      </c>
      <c r="I3330" t="s">
        <v>9047</v>
      </c>
      <c r="J3330" s="1">
        <v>42887</v>
      </c>
      <c r="K3330" s="1">
        <v>42889</v>
      </c>
      <c r="L3330" t="s">
        <v>34</v>
      </c>
      <c r="M3330">
        <f>Table1[[#This Row],[Ship Date]]-Table1[[#This Row],[Order Date]]</f>
        <v>2</v>
      </c>
      <c r="N3330">
        <v>6</v>
      </c>
      <c r="O3330" t="s">
        <v>51</v>
      </c>
      <c r="P3330" s="3">
        <v>83.97</v>
      </c>
      <c r="Q3330" s="3">
        <v>56.282572572596152</v>
      </c>
      <c r="R3330" s="3">
        <f>(Table1[[#This Row],[Selling Price]]-Table1[[#This Row],[Cost Price]])</f>
        <v>27.687427427403847</v>
      </c>
      <c r="S3330" s="12">
        <f>(Table1[[#This Row],[Profit]]/Table1[[#This Row],[Selling Price]])</f>
        <v>0.32972999199004227</v>
      </c>
      <c r="T3330">
        <v>3</v>
      </c>
      <c r="U3330" s="2">
        <f>Table1[[#This Row],[Selling Price]]*Table1[[#This Row],[Quantity]]</f>
        <v>251.91</v>
      </c>
      <c r="V3330" s="4">
        <v>0</v>
      </c>
      <c r="W3330">
        <v>326</v>
      </c>
      <c r="X3330" t="s">
        <v>36</v>
      </c>
      <c r="Y3330" t="s">
        <v>68</v>
      </c>
      <c r="Z3330" s="2">
        <v>76.741326231140192</v>
      </c>
    </row>
    <row r="3331" spans="1:26" x14ac:dyDescent="0.35">
      <c r="A3331" t="s">
        <v>2418</v>
      </c>
      <c r="B3331" t="s">
        <v>2419</v>
      </c>
      <c r="C3331" t="s">
        <v>39</v>
      </c>
      <c r="D3331" t="s">
        <v>80</v>
      </c>
      <c r="E3331" t="s">
        <v>162</v>
      </c>
      <c r="F3331" t="s">
        <v>2420</v>
      </c>
      <c r="G3331" t="s">
        <v>2421</v>
      </c>
      <c r="H3331" t="s">
        <v>32</v>
      </c>
      <c r="I3331" t="s">
        <v>2422</v>
      </c>
      <c r="J3331" s="1">
        <v>42619</v>
      </c>
      <c r="K3331" s="1">
        <v>42622</v>
      </c>
      <c r="L3331" t="s">
        <v>34</v>
      </c>
      <c r="M3331">
        <f>Table1[[#This Row],[Ship Date]]-Table1[[#This Row],[Order Date]]</f>
        <v>3</v>
      </c>
      <c r="N3331">
        <v>9</v>
      </c>
      <c r="O3331" t="s">
        <v>61</v>
      </c>
      <c r="P3331" s="3">
        <v>31.86</v>
      </c>
      <c r="Q3331" s="3">
        <v>20.77331164403936</v>
      </c>
      <c r="R3331" s="3">
        <f>(Table1[[#This Row],[Selling Price]]-Table1[[#This Row],[Cost Price]])</f>
        <v>11.086688355960639</v>
      </c>
      <c r="S3331" s="12">
        <f>(Table1[[#This Row],[Profit]]/Table1[[#This Row],[Selling Price]])</f>
        <v>0.34798142987949277</v>
      </c>
      <c r="T3331">
        <v>2</v>
      </c>
      <c r="U3331" s="2">
        <f>Table1[[#This Row],[Selling Price]]*Table1[[#This Row],[Quantity]]</f>
        <v>63.72</v>
      </c>
      <c r="V3331" s="4">
        <v>0</v>
      </c>
      <c r="W3331">
        <v>103</v>
      </c>
      <c r="X3331" t="s">
        <v>36</v>
      </c>
      <c r="Y3331" t="s">
        <v>36</v>
      </c>
      <c r="Z3331" s="2">
        <v>72.808988188272465</v>
      </c>
    </row>
    <row r="3332" spans="1:26" x14ac:dyDescent="0.35">
      <c r="A3332" t="s">
        <v>2418</v>
      </c>
      <c r="B3332" t="s">
        <v>2419</v>
      </c>
      <c r="C3332" t="s">
        <v>39</v>
      </c>
      <c r="D3332" t="s">
        <v>80</v>
      </c>
      <c r="E3332" t="s">
        <v>81</v>
      </c>
      <c r="F3332" t="s">
        <v>251</v>
      </c>
      <c r="G3332" t="s">
        <v>252</v>
      </c>
      <c r="H3332" t="s">
        <v>32</v>
      </c>
      <c r="I3332" t="s">
        <v>2950</v>
      </c>
      <c r="J3332" s="1">
        <v>42675</v>
      </c>
      <c r="K3332" s="1">
        <v>42679</v>
      </c>
      <c r="L3332" t="s">
        <v>60</v>
      </c>
      <c r="M3332">
        <f>Table1[[#This Row],[Ship Date]]-Table1[[#This Row],[Order Date]]</f>
        <v>4</v>
      </c>
      <c r="N3332">
        <v>11</v>
      </c>
      <c r="O3332" t="s">
        <v>35</v>
      </c>
      <c r="P3332" s="3">
        <v>21.8</v>
      </c>
      <c r="Q3332" s="3">
        <v>17.453904524531389</v>
      </c>
      <c r="R3332" s="3">
        <f>(Table1[[#This Row],[Selling Price]]-Table1[[#This Row],[Cost Price]])</f>
        <v>4.3460954754686121</v>
      </c>
      <c r="S3332" s="12">
        <f>(Table1[[#This Row],[Profit]]/Table1[[#This Row],[Selling Price]])</f>
        <v>0.19936217777378953</v>
      </c>
      <c r="T3332">
        <v>2</v>
      </c>
      <c r="U3332" s="2">
        <f>Table1[[#This Row],[Selling Price]]*Table1[[#This Row],[Quantity]]</f>
        <v>43.6</v>
      </c>
      <c r="V3332" s="4">
        <v>0</v>
      </c>
      <c r="W3332">
        <v>397</v>
      </c>
      <c r="X3332" t="s">
        <v>36</v>
      </c>
      <c r="Y3332" t="s">
        <v>52</v>
      </c>
      <c r="Z3332" s="2">
        <v>13.027991841744891</v>
      </c>
    </row>
    <row r="3333" spans="1:26" x14ac:dyDescent="0.35">
      <c r="A3333" t="s">
        <v>2418</v>
      </c>
      <c r="B3333" t="s">
        <v>2419</v>
      </c>
      <c r="C3333" t="s">
        <v>39</v>
      </c>
      <c r="D3333" t="s">
        <v>80</v>
      </c>
      <c r="E3333" t="s">
        <v>162</v>
      </c>
      <c r="F3333" t="s">
        <v>2232</v>
      </c>
      <c r="G3333" t="s">
        <v>2233</v>
      </c>
      <c r="H3333" t="s">
        <v>32</v>
      </c>
      <c r="I3333" t="s">
        <v>2972</v>
      </c>
      <c r="J3333" s="1">
        <v>42268</v>
      </c>
      <c r="K3333" s="1">
        <v>42271</v>
      </c>
      <c r="L3333" t="s">
        <v>199</v>
      </c>
      <c r="M3333">
        <f>Table1[[#This Row],[Ship Date]]-Table1[[#This Row],[Order Date]]</f>
        <v>3</v>
      </c>
      <c r="N3333">
        <v>9</v>
      </c>
      <c r="O3333" t="s">
        <v>61</v>
      </c>
      <c r="P3333" s="3">
        <v>151.19999999999999</v>
      </c>
      <c r="Q3333" s="3">
        <v>111.5270179640583</v>
      </c>
      <c r="R3333" s="3">
        <f>(Table1[[#This Row],[Selling Price]]-Table1[[#This Row],[Cost Price]])</f>
        <v>39.672982035941686</v>
      </c>
      <c r="S3333" s="12">
        <f>(Table1[[#This Row],[Profit]]/Table1[[#This Row],[Selling Price]])</f>
        <v>0.26238744732765668</v>
      </c>
      <c r="T3333">
        <v>3</v>
      </c>
      <c r="U3333" s="2">
        <f>Table1[[#This Row],[Selling Price]]*Table1[[#This Row],[Quantity]]</f>
        <v>453.59999999999997</v>
      </c>
      <c r="V3333" s="4">
        <v>0.2</v>
      </c>
      <c r="W3333">
        <v>141</v>
      </c>
      <c r="X3333" t="s">
        <v>36</v>
      </c>
      <c r="Y3333" t="s">
        <v>68</v>
      </c>
      <c r="Z3333" s="2">
        <v>67.797345080762568</v>
      </c>
    </row>
    <row r="3334" spans="1:26" x14ac:dyDescent="0.35">
      <c r="A3334" t="s">
        <v>2418</v>
      </c>
      <c r="B3334" t="s">
        <v>2419</v>
      </c>
      <c r="C3334" t="s">
        <v>45</v>
      </c>
      <c r="D3334" t="s">
        <v>80</v>
      </c>
      <c r="E3334" t="s">
        <v>162</v>
      </c>
      <c r="F3334" t="s">
        <v>3079</v>
      </c>
      <c r="G3334" t="s">
        <v>3080</v>
      </c>
      <c r="H3334" t="s">
        <v>32</v>
      </c>
      <c r="I3334" t="s">
        <v>3078</v>
      </c>
      <c r="J3334" s="1">
        <v>42311</v>
      </c>
      <c r="K3334" s="1">
        <v>42315</v>
      </c>
      <c r="L3334" t="s">
        <v>60</v>
      </c>
      <c r="M3334">
        <f>Table1[[#This Row],[Ship Date]]-Table1[[#This Row],[Order Date]]</f>
        <v>4</v>
      </c>
      <c r="N3334">
        <v>11</v>
      </c>
      <c r="O3334" t="s">
        <v>35</v>
      </c>
      <c r="P3334" s="3">
        <v>89.97</v>
      </c>
      <c r="Q3334" s="3">
        <v>63.604615309347047</v>
      </c>
      <c r="R3334" s="3">
        <f>(Table1[[#This Row],[Selling Price]]-Table1[[#This Row],[Cost Price]])</f>
        <v>26.365384690652952</v>
      </c>
      <c r="S3334" s="12">
        <f>(Table1[[#This Row],[Profit]]/Table1[[#This Row],[Selling Price]])</f>
        <v>0.29304640091867235</v>
      </c>
      <c r="T3334">
        <v>3</v>
      </c>
      <c r="U3334" s="2">
        <f>Table1[[#This Row],[Selling Price]]*Table1[[#This Row],[Quantity]]</f>
        <v>269.90999999999997</v>
      </c>
      <c r="V3334" s="4">
        <v>0</v>
      </c>
      <c r="W3334">
        <v>450</v>
      </c>
      <c r="X3334" t="s">
        <v>36</v>
      </c>
      <c r="Y3334" t="s">
        <v>68</v>
      </c>
      <c r="Z3334" s="2">
        <v>39.899099952254559</v>
      </c>
    </row>
    <row r="3335" spans="1:26" x14ac:dyDescent="0.35">
      <c r="A3335" t="s">
        <v>2418</v>
      </c>
      <c r="B3335" t="s">
        <v>2419</v>
      </c>
      <c r="C3335" t="s">
        <v>27</v>
      </c>
      <c r="D3335" t="s">
        <v>80</v>
      </c>
      <c r="E3335" t="s">
        <v>1058</v>
      </c>
      <c r="F3335" t="s">
        <v>2696</v>
      </c>
      <c r="G3335" t="s">
        <v>2697</v>
      </c>
      <c r="H3335" t="s">
        <v>32</v>
      </c>
      <c r="I3335" t="s">
        <v>3154</v>
      </c>
      <c r="J3335" s="1">
        <v>41826</v>
      </c>
      <c r="K3335" s="1">
        <v>41828</v>
      </c>
      <c r="L3335" t="s">
        <v>199</v>
      </c>
      <c r="M3335">
        <f>Table1[[#This Row],[Ship Date]]-Table1[[#This Row],[Order Date]]</f>
        <v>2</v>
      </c>
      <c r="N3335">
        <v>7</v>
      </c>
      <c r="O3335" t="s">
        <v>51</v>
      </c>
      <c r="P3335" s="3">
        <v>559.99199999999996</v>
      </c>
      <c r="Q3335" s="3">
        <v>429.83305621098611</v>
      </c>
      <c r="R3335" s="3">
        <f>(Table1[[#This Row],[Selling Price]]-Table1[[#This Row],[Cost Price]])</f>
        <v>130.15894378901385</v>
      </c>
      <c r="S3335" s="12">
        <f>(Table1[[#This Row],[Profit]]/Table1[[#This Row],[Selling Price]])</f>
        <v>0.23243000576617853</v>
      </c>
      <c r="T3335">
        <v>1</v>
      </c>
      <c r="U3335" s="2">
        <f>Table1[[#This Row],[Selling Price]]*Table1[[#This Row],[Quantity]]</f>
        <v>559.99199999999996</v>
      </c>
      <c r="V3335" s="4">
        <v>0.2</v>
      </c>
      <c r="W3335">
        <v>285</v>
      </c>
      <c r="X3335" t="s">
        <v>36</v>
      </c>
      <c r="Y3335" t="s">
        <v>36</v>
      </c>
      <c r="Z3335" s="2">
        <v>1230.0718549372641</v>
      </c>
    </row>
    <row r="3336" spans="1:26" x14ac:dyDescent="0.35">
      <c r="A3336" t="s">
        <v>2418</v>
      </c>
      <c r="B3336" t="s">
        <v>2419</v>
      </c>
      <c r="C3336" t="s">
        <v>27</v>
      </c>
      <c r="D3336" t="s">
        <v>80</v>
      </c>
      <c r="E3336" t="s">
        <v>81</v>
      </c>
      <c r="F3336" t="s">
        <v>3251</v>
      </c>
      <c r="G3336" t="s">
        <v>3252</v>
      </c>
      <c r="H3336" t="s">
        <v>32</v>
      </c>
      <c r="I3336" t="s">
        <v>3250</v>
      </c>
      <c r="J3336" s="1">
        <v>41785</v>
      </c>
      <c r="K3336" s="1">
        <v>41789</v>
      </c>
      <c r="L3336" t="s">
        <v>60</v>
      </c>
      <c r="M3336">
        <f>Table1[[#This Row],[Ship Date]]-Table1[[#This Row],[Order Date]]</f>
        <v>4</v>
      </c>
      <c r="N3336">
        <v>5</v>
      </c>
      <c r="O3336" t="s">
        <v>51</v>
      </c>
      <c r="P3336" s="3">
        <v>201.584</v>
      </c>
      <c r="Q3336" s="3">
        <v>146.84696805696211</v>
      </c>
      <c r="R3336" s="3">
        <f>(Table1[[#This Row],[Selling Price]]-Table1[[#This Row],[Cost Price]])</f>
        <v>54.737031943037891</v>
      </c>
      <c r="S3336" s="12">
        <f>(Table1[[#This Row],[Profit]]/Table1[[#This Row],[Selling Price]])</f>
        <v>0.27153460563853227</v>
      </c>
      <c r="T3336">
        <v>2</v>
      </c>
      <c r="U3336" s="2">
        <f>Table1[[#This Row],[Selling Price]]*Table1[[#This Row],[Quantity]]</f>
        <v>403.16800000000001</v>
      </c>
      <c r="V3336" s="4">
        <v>0.2</v>
      </c>
      <c r="W3336">
        <v>442</v>
      </c>
      <c r="X3336" t="s">
        <v>36</v>
      </c>
      <c r="Y3336" t="s">
        <v>36</v>
      </c>
      <c r="Z3336" s="2">
        <v>215.05468628085541</v>
      </c>
    </row>
    <row r="3337" spans="1:26" x14ac:dyDescent="0.35">
      <c r="A3337" t="s">
        <v>2418</v>
      </c>
      <c r="B3337" t="s">
        <v>2419</v>
      </c>
      <c r="C3337" t="s">
        <v>45</v>
      </c>
      <c r="D3337" t="s">
        <v>80</v>
      </c>
      <c r="E3337" t="s">
        <v>81</v>
      </c>
      <c r="F3337" t="s">
        <v>3423</v>
      </c>
      <c r="G3337" t="s">
        <v>3424</v>
      </c>
      <c r="H3337" t="s">
        <v>32</v>
      </c>
      <c r="I3337" t="s">
        <v>3422</v>
      </c>
      <c r="J3337" s="1">
        <v>42346</v>
      </c>
      <c r="K3337" s="1">
        <v>42349</v>
      </c>
      <c r="L3337" t="s">
        <v>34</v>
      </c>
      <c r="M3337">
        <f>Table1[[#This Row],[Ship Date]]-Table1[[#This Row],[Order Date]]</f>
        <v>3</v>
      </c>
      <c r="N3337">
        <v>12</v>
      </c>
      <c r="O3337" t="s">
        <v>35</v>
      </c>
      <c r="P3337" s="3">
        <v>1718.4</v>
      </c>
      <c r="Q3337" s="3">
        <v>1234.3423269678019</v>
      </c>
      <c r="R3337" s="3">
        <f>(Table1[[#This Row],[Selling Price]]-Table1[[#This Row],[Cost Price]])</f>
        <v>484.05767303219818</v>
      </c>
      <c r="S3337" s="12">
        <f>(Table1[[#This Row],[Profit]]/Table1[[#This Row],[Selling Price]])</f>
        <v>0.28169091773289001</v>
      </c>
      <c r="T3337">
        <v>6</v>
      </c>
      <c r="U3337" s="2">
        <f>Table1[[#This Row],[Selling Price]]*Table1[[#This Row],[Quantity]]</f>
        <v>10310.400000000001</v>
      </c>
      <c r="V3337" s="4">
        <v>0.2</v>
      </c>
      <c r="W3337">
        <v>480</v>
      </c>
      <c r="X3337" t="s">
        <v>36</v>
      </c>
      <c r="Y3337" t="s">
        <v>36</v>
      </c>
      <c r="Z3337" s="2">
        <v>441.63007949086881</v>
      </c>
    </row>
    <row r="3338" spans="1:26" x14ac:dyDescent="0.35">
      <c r="A3338" t="s">
        <v>2418</v>
      </c>
      <c r="B3338" t="s">
        <v>2419</v>
      </c>
      <c r="C3338" t="s">
        <v>45</v>
      </c>
      <c r="D3338" t="s">
        <v>80</v>
      </c>
      <c r="E3338" t="s">
        <v>81</v>
      </c>
      <c r="F3338" t="s">
        <v>674</v>
      </c>
      <c r="G3338" t="s">
        <v>675</v>
      </c>
      <c r="H3338" t="s">
        <v>32</v>
      </c>
      <c r="I3338" t="s">
        <v>3564</v>
      </c>
      <c r="J3338" s="1">
        <v>42820</v>
      </c>
      <c r="K3338" s="1">
        <v>42821</v>
      </c>
      <c r="L3338" t="s">
        <v>199</v>
      </c>
      <c r="M3338">
        <f>Table1[[#This Row],[Ship Date]]-Table1[[#This Row],[Order Date]]</f>
        <v>1</v>
      </c>
      <c r="N3338">
        <v>3</v>
      </c>
      <c r="O3338" t="s">
        <v>106</v>
      </c>
      <c r="P3338" s="3">
        <v>119.96</v>
      </c>
      <c r="Q3338" s="3">
        <v>87.396687344731419</v>
      </c>
      <c r="R3338" s="3">
        <f>(Table1[[#This Row],[Selling Price]]-Table1[[#This Row],[Cost Price]])</f>
        <v>32.563312655268575</v>
      </c>
      <c r="S3338" s="12">
        <f>(Table1[[#This Row],[Profit]]/Table1[[#This Row],[Selling Price]])</f>
        <v>0.27145142260143862</v>
      </c>
      <c r="T3338">
        <v>4</v>
      </c>
      <c r="U3338" s="2">
        <f>Table1[[#This Row],[Selling Price]]*Table1[[#This Row],[Quantity]]</f>
        <v>479.84</v>
      </c>
      <c r="V3338" s="4">
        <v>0</v>
      </c>
      <c r="W3338">
        <v>140</v>
      </c>
      <c r="X3338" t="s">
        <v>36</v>
      </c>
      <c r="Y3338" t="s">
        <v>68</v>
      </c>
      <c r="Z3338" s="2">
        <v>39.194073159088731</v>
      </c>
    </row>
    <row r="3339" spans="1:26" x14ac:dyDescent="0.35">
      <c r="A3339" t="s">
        <v>2418</v>
      </c>
      <c r="B3339" t="s">
        <v>2419</v>
      </c>
      <c r="C3339" t="s">
        <v>64</v>
      </c>
      <c r="D3339" t="s">
        <v>80</v>
      </c>
      <c r="E3339" t="s">
        <v>81</v>
      </c>
      <c r="F3339" t="s">
        <v>3714</v>
      </c>
      <c r="G3339" t="s">
        <v>3715</v>
      </c>
      <c r="H3339" t="s">
        <v>32</v>
      </c>
      <c r="I3339" t="s">
        <v>3713</v>
      </c>
      <c r="J3339" s="1">
        <v>41930</v>
      </c>
      <c r="K3339" s="1">
        <v>41932</v>
      </c>
      <c r="L3339" t="s">
        <v>34</v>
      </c>
      <c r="M3339">
        <f>Table1[[#This Row],[Ship Date]]-Table1[[#This Row],[Order Date]]</f>
        <v>2</v>
      </c>
      <c r="N3339">
        <v>10</v>
      </c>
      <c r="O3339" t="s">
        <v>61</v>
      </c>
      <c r="P3339" s="3">
        <v>1394.95</v>
      </c>
      <c r="Q3339" s="3">
        <v>969.06437928781349</v>
      </c>
      <c r="R3339" s="3">
        <f>(Table1[[#This Row],[Selling Price]]-Table1[[#This Row],[Cost Price]])</f>
        <v>425.88562071218655</v>
      </c>
      <c r="S3339" s="12">
        <f>(Table1[[#This Row],[Profit]]/Table1[[#This Row],[Selling Price]])</f>
        <v>0.30530529460710887</v>
      </c>
      <c r="T3339">
        <v>5</v>
      </c>
      <c r="U3339" s="2">
        <f>Table1[[#This Row],[Selling Price]]*Table1[[#This Row],[Quantity]]</f>
        <v>6974.75</v>
      </c>
      <c r="V3339" s="4">
        <v>0</v>
      </c>
      <c r="W3339">
        <v>174</v>
      </c>
      <c r="X3339" t="s">
        <v>36</v>
      </c>
      <c r="Y3339" t="s">
        <v>68</v>
      </c>
      <c r="Z3339" s="2">
        <v>132.5509689941303</v>
      </c>
    </row>
    <row r="3340" spans="1:26" x14ac:dyDescent="0.35">
      <c r="A3340" t="s">
        <v>2418</v>
      </c>
      <c r="B3340" t="s">
        <v>2419</v>
      </c>
      <c r="C3340" t="s">
        <v>39</v>
      </c>
      <c r="D3340" t="s">
        <v>80</v>
      </c>
      <c r="E3340" t="s">
        <v>162</v>
      </c>
      <c r="F3340" t="s">
        <v>1525</v>
      </c>
      <c r="G3340" t="s">
        <v>1526</v>
      </c>
      <c r="H3340" t="s">
        <v>32</v>
      </c>
      <c r="I3340" t="s">
        <v>4070</v>
      </c>
      <c r="J3340" s="1">
        <v>43044</v>
      </c>
      <c r="K3340" s="1">
        <v>43048</v>
      </c>
      <c r="L3340" t="s">
        <v>60</v>
      </c>
      <c r="M3340">
        <f>Table1[[#This Row],[Ship Date]]-Table1[[#This Row],[Order Date]]</f>
        <v>4</v>
      </c>
      <c r="N3340">
        <v>11</v>
      </c>
      <c r="O3340" t="s">
        <v>35</v>
      </c>
      <c r="P3340" s="3">
        <v>390.75</v>
      </c>
      <c r="Q3340" s="3">
        <v>275.79379225466602</v>
      </c>
      <c r="R3340" s="3">
        <f>(Table1[[#This Row],[Selling Price]]-Table1[[#This Row],[Cost Price]])</f>
        <v>114.95620774533398</v>
      </c>
      <c r="S3340" s="12">
        <f>(Table1[[#This Row],[Profit]]/Table1[[#This Row],[Selling Price]])</f>
        <v>0.29419374982811003</v>
      </c>
      <c r="T3340">
        <v>5</v>
      </c>
      <c r="U3340" s="2">
        <f>Table1[[#This Row],[Selling Price]]*Table1[[#This Row],[Quantity]]</f>
        <v>1953.75</v>
      </c>
      <c r="V3340" s="4">
        <v>0</v>
      </c>
      <c r="W3340">
        <v>270</v>
      </c>
      <c r="X3340" t="s">
        <v>36</v>
      </c>
      <c r="Y3340" t="s">
        <v>36</v>
      </c>
      <c r="Z3340" s="2">
        <v>169.42516268252481</v>
      </c>
    </row>
    <row r="3341" spans="1:26" x14ac:dyDescent="0.35">
      <c r="A3341" t="s">
        <v>2418</v>
      </c>
      <c r="B3341" t="s">
        <v>2419</v>
      </c>
      <c r="C3341" t="s">
        <v>55</v>
      </c>
      <c r="D3341" t="s">
        <v>80</v>
      </c>
      <c r="E3341" t="s">
        <v>162</v>
      </c>
      <c r="F3341" t="s">
        <v>4073</v>
      </c>
      <c r="G3341" t="s">
        <v>4074</v>
      </c>
      <c r="H3341" t="s">
        <v>32</v>
      </c>
      <c r="I3341" t="s">
        <v>4072</v>
      </c>
      <c r="J3341" s="1">
        <v>42936</v>
      </c>
      <c r="K3341" s="1">
        <v>42941</v>
      </c>
      <c r="L3341" t="s">
        <v>60</v>
      </c>
      <c r="M3341">
        <f>Table1[[#This Row],[Ship Date]]-Table1[[#This Row],[Order Date]]</f>
        <v>5</v>
      </c>
      <c r="N3341">
        <v>7</v>
      </c>
      <c r="O3341" t="s">
        <v>51</v>
      </c>
      <c r="P3341" s="3">
        <v>389.97</v>
      </c>
      <c r="Q3341" s="3">
        <v>269.99812056536251</v>
      </c>
      <c r="R3341" s="3">
        <f>(Table1[[#This Row],[Selling Price]]-Table1[[#This Row],[Cost Price]])</f>
        <v>119.97187943463751</v>
      </c>
      <c r="S3341" s="12">
        <f>(Table1[[#This Row],[Profit]]/Table1[[#This Row],[Selling Price]])</f>
        <v>0.30764386859152631</v>
      </c>
      <c r="T3341">
        <v>3</v>
      </c>
      <c r="U3341" s="2">
        <f>Table1[[#This Row],[Selling Price]]*Table1[[#This Row],[Quantity]]</f>
        <v>1169.9100000000001</v>
      </c>
      <c r="V3341" s="4">
        <v>0</v>
      </c>
      <c r="W3341">
        <v>229</v>
      </c>
      <c r="X3341" t="s">
        <v>36</v>
      </c>
      <c r="Y3341" t="s">
        <v>68</v>
      </c>
      <c r="Z3341" s="2">
        <v>110.80964491415</v>
      </c>
    </row>
    <row r="3342" spans="1:26" x14ac:dyDescent="0.35">
      <c r="A3342" t="s">
        <v>2418</v>
      </c>
      <c r="B3342" t="s">
        <v>2419</v>
      </c>
      <c r="C3342" t="s">
        <v>39</v>
      </c>
      <c r="D3342" t="s">
        <v>80</v>
      </c>
      <c r="E3342" t="s">
        <v>162</v>
      </c>
      <c r="F3342" t="s">
        <v>4115</v>
      </c>
      <c r="G3342" t="s">
        <v>4116</v>
      </c>
      <c r="H3342" t="s">
        <v>32</v>
      </c>
      <c r="I3342" t="s">
        <v>4114</v>
      </c>
      <c r="J3342" s="1">
        <v>42247</v>
      </c>
      <c r="K3342" s="1">
        <v>42249</v>
      </c>
      <c r="L3342" t="s">
        <v>199</v>
      </c>
      <c r="M3342">
        <f>Table1[[#This Row],[Ship Date]]-Table1[[#This Row],[Order Date]]</f>
        <v>2</v>
      </c>
      <c r="N3342">
        <v>8</v>
      </c>
      <c r="O3342" t="s">
        <v>61</v>
      </c>
      <c r="P3342" s="3">
        <v>36.51</v>
      </c>
      <c r="Q3342" s="3">
        <v>25.43344328772665</v>
      </c>
      <c r="R3342" s="3">
        <f>(Table1[[#This Row],[Selling Price]]-Table1[[#This Row],[Cost Price]])</f>
        <v>11.076556712273348</v>
      </c>
      <c r="S3342" s="12">
        <f>(Table1[[#This Row],[Profit]]/Table1[[#This Row],[Selling Price]])</f>
        <v>0.30338418822989177</v>
      </c>
      <c r="T3342">
        <v>1</v>
      </c>
      <c r="U3342" s="2">
        <f>Table1[[#This Row],[Selling Price]]*Table1[[#This Row],[Quantity]]</f>
        <v>36.51</v>
      </c>
      <c r="V3342" s="4">
        <v>0</v>
      </c>
      <c r="W3342">
        <v>494</v>
      </c>
      <c r="X3342" t="s">
        <v>36</v>
      </c>
      <c r="Y3342" t="s">
        <v>52</v>
      </c>
      <c r="Z3342" s="2">
        <v>35.24680770225865</v>
      </c>
    </row>
    <row r="3343" spans="1:26" x14ac:dyDescent="0.35">
      <c r="A3343" t="s">
        <v>2418</v>
      </c>
      <c r="B3343" t="s">
        <v>2419</v>
      </c>
      <c r="C3343" t="s">
        <v>64</v>
      </c>
      <c r="D3343" t="s">
        <v>80</v>
      </c>
      <c r="E3343" t="s">
        <v>81</v>
      </c>
      <c r="F3343" t="s">
        <v>4312</v>
      </c>
      <c r="G3343" t="s">
        <v>4313</v>
      </c>
      <c r="H3343" t="s">
        <v>32</v>
      </c>
      <c r="I3343" t="s">
        <v>4811</v>
      </c>
      <c r="J3343" s="1">
        <v>42469</v>
      </c>
      <c r="K3343" s="1">
        <v>42474</v>
      </c>
      <c r="L3343" t="s">
        <v>34</v>
      </c>
      <c r="M3343">
        <f>Table1[[#This Row],[Ship Date]]-Table1[[#This Row],[Order Date]]</f>
        <v>5</v>
      </c>
      <c r="N3343">
        <v>4</v>
      </c>
      <c r="O3343" t="s">
        <v>106</v>
      </c>
      <c r="P3343" s="3">
        <v>517.9</v>
      </c>
      <c r="Q3343" s="3">
        <v>420.97854703081742</v>
      </c>
      <c r="R3343" s="3">
        <f>(Table1[[#This Row],[Selling Price]]-Table1[[#This Row],[Cost Price]])</f>
        <v>96.921452969182553</v>
      </c>
      <c r="S3343" s="12">
        <f>(Table1[[#This Row],[Profit]]/Table1[[#This Row],[Selling Price]])</f>
        <v>0.18714318009110362</v>
      </c>
      <c r="T3343">
        <v>2</v>
      </c>
      <c r="U3343" s="2">
        <f>Table1[[#This Row],[Selling Price]]*Table1[[#This Row],[Quantity]]</f>
        <v>1035.8</v>
      </c>
      <c r="V3343" s="4">
        <v>0</v>
      </c>
      <c r="W3343">
        <v>387</v>
      </c>
      <c r="X3343" t="s">
        <v>36</v>
      </c>
      <c r="Y3343" t="s">
        <v>36</v>
      </c>
      <c r="Z3343" s="2">
        <v>479.11581852234161</v>
      </c>
    </row>
    <row r="3344" spans="1:26" x14ac:dyDescent="0.35">
      <c r="A3344" t="s">
        <v>2418</v>
      </c>
      <c r="B3344" t="s">
        <v>2419</v>
      </c>
      <c r="C3344" t="s">
        <v>39</v>
      </c>
      <c r="D3344" t="s">
        <v>80</v>
      </c>
      <c r="E3344" t="s">
        <v>81</v>
      </c>
      <c r="F3344" t="s">
        <v>2059</v>
      </c>
      <c r="G3344" t="s">
        <v>2060</v>
      </c>
      <c r="H3344" t="s">
        <v>32</v>
      </c>
      <c r="I3344" t="s">
        <v>4978</v>
      </c>
      <c r="J3344" s="1">
        <v>42630</v>
      </c>
      <c r="K3344" s="1">
        <v>42634</v>
      </c>
      <c r="L3344" t="s">
        <v>60</v>
      </c>
      <c r="M3344">
        <f>Table1[[#This Row],[Ship Date]]-Table1[[#This Row],[Order Date]]</f>
        <v>4</v>
      </c>
      <c r="N3344">
        <v>9</v>
      </c>
      <c r="O3344" t="s">
        <v>61</v>
      </c>
      <c r="P3344" s="3">
        <v>105.584</v>
      </c>
      <c r="Q3344" s="3">
        <v>70.556565507912381</v>
      </c>
      <c r="R3344" s="3">
        <f>(Table1[[#This Row],[Selling Price]]-Table1[[#This Row],[Cost Price]])</f>
        <v>35.027434492087622</v>
      </c>
      <c r="S3344" s="12">
        <f>(Table1[[#This Row],[Profit]]/Table1[[#This Row],[Selling Price]])</f>
        <v>0.33174945533497141</v>
      </c>
      <c r="T3344">
        <v>2</v>
      </c>
      <c r="U3344" s="2">
        <f>Table1[[#This Row],[Selling Price]]*Table1[[#This Row],[Quantity]]</f>
        <v>211.16800000000001</v>
      </c>
      <c r="V3344" s="4">
        <v>0.2</v>
      </c>
      <c r="W3344">
        <v>203</v>
      </c>
      <c r="X3344" t="s">
        <v>36</v>
      </c>
      <c r="Y3344" t="s">
        <v>36</v>
      </c>
      <c r="Z3344" s="2">
        <v>135.61440049763641</v>
      </c>
    </row>
    <row r="3345" spans="1:26" x14ac:dyDescent="0.35">
      <c r="A3345" t="s">
        <v>2418</v>
      </c>
      <c r="B3345" t="s">
        <v>2419</v>
      </c>
      <c r="C3345" t="s">
        <v>64</v>
      </c>
      <c r="D3345" t="s">
        <v>80</v>
      </c>
      <c r="E3345" t="s">
        <v>162</v>
      </c>
      <c r="F3345" t="s">
        <v>3697</v>
      </c>
      <c r="G3345" t="s">
        <v>3698</v>
      </c>
      <c r="H3345" t="s">
        <v>32</v>
      </c>
      <c r="I3345" t="s">
        <v>5102</v>
      </c>
      <c r="J3345" s="1">
        <v>42518</v>
      </c>
      <c r="K3345" s="1">
        <v>42524</v>
      </c>
      <c r="L3345" t="s">
        <v>60</v>
      </c>
      <c r="M3345">
        <f>Table1[[#This Row],[Ship Date]]-Table1[[#This Row],[Order Date]]</f>
        <v>6</v>
      </c>
      <c r="N3345">
        <v>5</v>
      </c>
      <c r="O3345" t="s">
        <v>51</v>
      </c>
      <c r="P3345" s="3">
        <v>131.6</v>
      </c>
      <c r="Q3345" s="3">
        <v>105.50171228285851</v>
      </c>
      <c r="R3345" s="3">
        <f>(Table1[[#This Row],[Selling Price]]-Table1[[#This Row],[Cost Price]])</f>
        <v>26.098287717141488</v>
      </c>
      <c r="S3345" s="12">
        <f>(Table1[[#This Row],[Profit]]/Table1[[#This Row],[Selling Price]])</f>
        <v>0.19831525620928184</v>
      </c>
      <c r="T3345">
        <v>7</v>
      </c>
      <c r="U3345" s="2">
        <f>Table1[[#This Row],[Selling Price]]*Table1[[#This Row],[Quantity]]</f>
        <v>921.19999999999993</v>
      </c>
      <c r="V3345" s="4">
        <v>0</v>
      </c>
      <c r="W3345">
        <v>185</v>
      </c>
      <c r="X3345" t="s">
        <v>68</v>
      </c>
      <c r="Y3345" t="s">
        <v>68</v>
      </c>
      <c r="Z3345" s="2">
        <v>41.554865625373608</v>
      </c>
    </row>
    <row r="3346" spans="1:26" x14ac:dyDescent="0.35">
      <c r="A3346" t="s">
        <v>2418</v>
      </c>
      <c r="B3346" t="s">
        <v>2419</v>
      </c>
      <c r="C3346" t="s">
        <v>45</v>
      </c>
      <c r="D3346" t="s">
        <v>80</v>
      </c>
      <c r="E3346" t="s">
        <v>162</v>
      </c>
      <c r="F3346" t="s">
        <v>2114</v>
      </c>
      <c r="G3346" t="s">
        <v>2115</v>
      </c>
      <c r="H3346" t="s">
        <v>32</v>
      </c>
      <c r="I3346" t="s">
        <v>5161</v>
      </c>
      <c r="J3346" s="1">
        <v>42835</v>
      </c>
      <c r="K3346" s="1">
        <v>42835</v>
      </c>
      <c r="L3346" t="s">
        <v>1118</v>
      </c>
      <c r="M3346">
        <f>Table1[[#This Row],[Ship Date]]-Table1[[#This Row],[Order Date]]</f>
        <v>0</v>
      </c>
      <c r="N3346">
        <v>4</v>
      </c>
      <c r="O3346" t="s">
        <v>106</v>
      </c>
      <c r="P3346" s="3">
        <v>95.736000000000004</v>
      </c>
      <c r="Q3346" s="3">
        <v>63.993717809043268</v>
      </c>
      <c r="R3346" s="3">
        <f>(Table1[[#This Row],[Selling Price]]-Table1[[#This Row],[Cost Price]])</f>
        <v>31.742282190956736</v>
      </c>
      <c r="S3346" s="12">
        <f>(Table1[[#This Row],[Profit]]/Table1[[#This Row],[Selling Price]])</f>
        <v>0.33156056437449583</v>
      </c>
      <c r="T3346">
        <v>3</v>
      </c>
      <c r="U3346" s="2">
        <f>Table1[[#This Row],[Selling Price]]*Table1[[#This Row],[Quantity]]</f>
        <v>287.20800000000003</v>
      </c>
      <c r="V3346" s="4">
        <v>0.2</v>
      </c>
      <c r="W3346">
        <v>318</v>
      </c>
      <c r="X3346" t="s">
        <v>36</v>
      </c>
      <c r="Y3346" t="s">
        <v>68</v>
      </c>
      <c r="Z3346" s="2">
        <v>57.239684537082852</v>
      </c>
    </row>
    <row r="3347" spans="1:26" x14ac:dyDescent="0.35">
      <c r="A3347" t="s">
        <v>2418</v>
      </c>
      <c r="B3347" t="s">
        <v>2419</v>
      </c>
      <c r="C3347" t="s">
        <v>45</v>
      </c>
      <c r="D3347" t="s">
        <v>80</v>
      </c>
      <c r="E3347" t="s">
        <v>81</v>
      </c>
      <c r="F3347" t="s">
        <v>4326</v>
      </c>
      <c r="G3347" t="s">
        <v>4327</v>
      </c>
      <c r="H3347" t="s">
        <v>32</v>
      </c>
      <c r="I3347" t="s">
        <v>5163</v>
      </c>
      <c r="J3347" s="1">
        <v>41810</v>
      </c>
      <c r="K3347" s="1">
        <v>41814</v>
      </c>
      <c r="L3347" t="s">
        <v>60</v>
      </c>
      <c r="M3347">
        <f>Table1[[#This Row],[Ship Date]]-Table1[[#This Row],[Order Date]]</f>
        <v>4</v>
      </c>
      <c r="N3347">
        <v>6</v>
      </c>
      <c r="O3347" t="s">
        <v>51</v>
      </c>
      <c r="P3347" s="3">
        <v>201.584</v>
      </c>
      <c r="Q3347" s="3">
        <v>168.3678968528628</v>
      </c>
      <c r="R3347" s="3">
        <f>(Table1[[#This Row],[Selling Price]]-Table1[[#This Row],[Cost Price]])</f>
        <v>33.216103147137204</v>
      </c>
      <c r="S3347" s="12">
        <f>(Table1[[#This Row],[Profit]]/Table1[[#This Row],[Selling Price]])</f>
        <v>0.16477549382459522</v>
      </c>
      <c r="T3347">
        <v>2</v>
      </c>
      <c r="U3347" s="2">
        <f>Table1[[#This Row],[Selling Price]]*Table1[[#This Row],[Quantity]]</f>
        <v>403.16800000000001</v>
      </c>
      <c r="V3347" s="4">
        <v>0.2</v>
      </c>
      <c r="W3347">
        <v>491</v>
      </c>
      <c r="X3347" t="s">
        <v>36</v>
      </c>
      <c r="Y3347" t="s">
        <v>36</v>
      </c>
      <c r="Z3347" s="2">
        <v>221.9475161166111</v>
      </c>
    </row>
    <row r="3348" spans="1:26" x14ac:dyDescent="0.35">
      <c r="A3348" t="s">
        <v>2418</v>
      </c>
      <c r="B3348" t="s">
        <v>2419</v>
      </c>
      <c r="C3348" t="s">
        <v>45</v>
      </c>
      <c r="D3348" t="s">
        <v>80</v>
      </c>
      <c r="E3348" t="s">
        <v>162</v>
      </c>
      <c r="F3348" t="s">
        <v>2993</v>
      </c>
      <c r="G3348" t="s">
        <v>2994</v>
      </c>
      <c r="H3348" t="s">
        <v>32</v>
      </c>
      <c r="I3348" t="s">
        <v>5203</v>
      </c>
      <c r="J3348" s="1">
        <v>43046</v>
      </c>
      <c r="K3348" s="1">
        <v>43051</v>
      </c>
      <c r="L3348" t="s">
        <v>60</v>
      </c>
      <c r="M3348">
        <f>Table1[[#This Row],[Ship Date]]-Table1[[#This Row],[Order Date]]</f>
        <v>5</v>
      </c>
      <c r="N3348">
        <v>11</v>
      </c>
      <c r="O3348" t="s">
        <v>35</v>
      </c>
      <c r="P3348" s="3">
        <v>439.8</v>
      </c>
      <c r="Q3348" s="3">
        <v>336.58465098534458</v>
      </c>
      <c r="R3348" s="3">
        <f>(Table1[[#This Row],[Selling Price]]-Table1[[#This Row],[Cost Price]])</f>
        <v>103.21534901465543</v>
      </c>
      <c r="S3348" s="12">
        <f>(Table1[[#This Row],[Profit]]/Table1[[#This Row],[Selling Price]])</f>
        <v>0.23468701458539207</v>
      </c>
      <c r="T3348">
        <v>4</v>
      </c>
      <c r="U3348" s="2">
        <f>Table1[[#This Row],[Selling Price]]*Table1[[#This Row],[Quantity]]</f>
        <v>1759.2</v>
      </c>
      <c r="V3348" s="4">
        <v>0</v>
      </c>
      <c r="W3348">
        <v>435</v>
      </c>
      <c r="X3348" t="s">
        <v>36</v>
      </c>
      <c r="Y3348" t="s">
        <v>36</v>
      </c>
      <c r="Z3348" s="2">
        <v>435.51859802424048</v>
      </c>
    </row>
    <row r="3349" spans="1:26" x14ac:dyDescent="0.35">
      <c r="A3349" t="s">
        <v>2418</v>
      </c>
      <c r="B3349" t="s">
        <v>2419</v>
      </c>
      <c r="C3349" t="s">
        <v>27</v>
      </c>
      <c r="D3349" t="s">
        <v>80</v>
      </c>
      <c r="E3349" t="s">
        <v>81</v>
      </c>
      <c r="F3349" t="s">
        <v>5200</v>
      </c>
      <c r="G3349" t="s">
        <v>5201</v>
      </c>
      <c r="H3349" t="s">
        <v>32</v>
      </c>
      <c r="I3349" t="s">
        <v>5285</v>
      </c>
      <c r="J3349" s="1">
        <v>42534</v>
      </c>
      <c r="K3349" s="1">
        <v>42536</v>
      </c>
      <c r="L3349" t="s">
        <v>34</v>
      </c>
      <c r="M3349">
        <f>Table1[[#This Row],[Ship Date]]-Table1[[#This Row],[Order Date]]</f>
        <v>2</v>
      </c>
      <c r="N3349">
        <v>6</v>
      </c>
      <c r="O3349" t="s">
        <v>51</v>
      </c>
      <c r="P3349" s="3">
        <v>377.97</v>
      </c>
      <c r="Q3349" s="3">
        <v>318.55414560635973</v>
      </c>
      <c r="R3349" s="3">
        <f>(Table1[[#This Row],[Selling Price]]-Table1[[#This Row],[Cost Price]])</f>
        <v>59.415854393640302</v>
      </c>
      <c r="S3349" s="12">
        <f>(Table1[[#This Row],[Profit]]/Table1[[#This Row],[Selling Price]])</f>
        <v>0.15719727595745772</v>
      </c>
      <c r="T3349">
        <v>3</v>
      </c>
      <c r="U3349" s="2">
        <f>Table1[[#This Row],[Selling Price]]*Table1[[#This Row],[Quantity]]</f>
        <v>1133.9100000000001</v>
      </c>
      <c r="V3349" s="4">
        <v>0</v>
      </c>
      <c r="W3349">
        <v>436</v>
      </c>
      <c r="X3349" t="s">
        <v>36</v>
      </c>
      <c r="Y3349" t="s">
        <v>36</v>
      </c>
      <c r="Z3349" s="2">
        <v>208.55055855595299</v>
      </c>
    </row>
    <row r="3350" spans="1:26" x14ac:dyDescent="0.35">
      <c r="A3350" t="s">
        <v>2418</v>
      </c>
      <c r="B3350" t="s">
        <v>2419</v>
      </c>
      <c r="C3350" t="s">
        <v>27</v>
      </c>
      <c r="D3350" t="s">
        <v>80</v>
      </c>
      <c r="E3350" t="s">
        <v>162</v>
      </c>
      <c r="F3350" t="s">
        <v>4523</v>
      </c>
      <c r="G3350" t="s">
        <v>4524</v>
      </c>
      <c r="H3350" t="s">
        <v>32</v>
      </c>
      <c r="I3350" t="s">
        <v>5287</v>
      </c>
      <c r="J3350" s="1">
        <v>41981</v>
      </c>
      <c r="K3350" s="1">
        <v>41986</v>
      </c>
      <c r="L3350" t="s">
        <v>60</v>
      </c>
      <c r="M3350">
        <f>Table1[[#This Row],[Ship Date]]-Table1[[#This Row],[Order Date]]</f>
        <v>5</v>
      </c>
      <c r="N3350">
        <v>12</v>
      </c>
      <c r="O3350" t="s">
        <v>35</v>
      </c>
      <c r="P3350" s="3">
        <v>103.92</v>
      </c>
      <c r="Q3350" s="3">
        <v>85.764315079953036</v>
      </c>
      <c r="R3350" s="3">
        <f>(Table1[[#This Row],[Selling Price]]-Table1[[#This Row],[Cost Price]])</f>
        <v>18.155684920046966</v>
      </c>
      <c r="S3350" s="12">
        <f>(Table1[[#This Row],[Profit]]/Table1[[#This Row],[Selling Price]])</f>
        <v>0.17470828445002853</v>
      </c>
      <c r="T3350">
        <v>10</v>
      </c>
      <c r="U3350" s="2">
        <f>Table1[[#This Row],[Selling Price]]*Table1[[#This Row],[Quantity]]</f>
        <v>1039.2</v>
      </c>
      <c r="V3350" s="4">
        <v>0.2</v>
      </c>
      <c r="W3350">
        <v>374</v>
      </c>
      <c r="X3350" t="s">
        <v>36</v>
      </c>
      <c r="Y3350" t="s">
        <v>52</v>
      </c>
      <c r="Z3350" s="2">
        <v>33.352646388897803</v>
      </c>
    </row>
    <row r="3351" spans="1:26" x14ac:dyDescent="0.35">
      <c r="A3351" t="s">
        <v>2418</v>
      </c>
      <c r="B3351" t="s">
        <v>2419</v>
      </c>
      <c r="C3351" t="s">
        <v>64</v>
      </c>
      <c r="D3351" t="s">
        <v>80</v>
      </c>
      <c r="E3351" t="s">
        <v>162</v>
      </c>
      <c r="F3351" t="s">
        <v>3405</v>
      </c>
      <c r="G3351" t="s">
        <v>3406</v>
      </c>
      <c r="H3351" t="s">
        <v>32</v>
      </c>
      <c r="I3351" t="s">
        <v>5447</v>
      </c>
      <c r="J3351" s="1">
        <v>42848</v>
      </c>
      <c r="K3351" s="1">
        <v>42850</v>
      </c>
      <c r="L3351" t="s">
        <v>34</v>
      </c>
      <c r="M3351">
        <f>Table1[[#This Row],[Ship Date]]-Table1[[#This Row],[Order Date]]</f>
        <v>2</v>
      </c>
      <c r="N3351">
        <v>4</v>
      </c>
      <c r="O3351" t="s">
        <v>106</v>
      </c>
      <c r="P3351" s="3">
        <v>155.34</v>
      </c>
      <c r="Q3351" s="3">
        <v>112.6375114028413</v>
      </c>
      <c r="R3351" s="3">
        <f>(Table1[[#This Row],[Selling Price]]-Table1[[#This Row],[Cost Price]])</f>
        <v>42.702488597158705</v>
      </c>
      <c r="S3351" s="12">
        <f>(Table1[[#This Row],[Profit]]/Table1[[#This Row],[Selling Price]])</f>
        <v>0.27489692672305077</v>
      </c>
      <c r="T3351">
        <v>6</v>
      </c>
      <c r="U3351" s="2">
        <f>Table1[[#This Row],[Selling Price]]*Table1[[#This Row],[Quantity]]</f>
        <v>932.04</v>
      </c>
      <c r="V3351" s="4">
        <v>0</v>
      </c>
      <c r="W3351">
        <v>306</v>
      </c>
      <c r="X3351" t="s">
        <v>36</v>
      </c>
      <c r="Y3351" t="s">
        <v>68</v>
      </c>
      <c r="Z3351" s="2">
        <v>90.607602555194006</v>
      </c>
    </row>
    <row r="3352" spans="1:26" x14ac:dyDescent="0.35">
      <c r="A3352" t="s">
        <v>2418</v>
      </c>
      <c r="B3352" t="s">
        <v>2419</v>
      </c>
      <c r="C3352" t="s">
        <v>39</v>
      </c>
      <c r="D3352" t="s">
        <v>80</v>
      </c>
      <c r="E3352" t="s">
        <v>162</v>
      </c>
      <c r="F3352" t="s">
        <v>5431</v>
      </c>
      <c r="G3352" t="s">
        <v>5432</v>
      </c>
      <c r="H3352" t="s">
        <v>32</v>
      </c>
      <c r="I3352" t="s">
        <v>5671</v>
      </c>
      <c r="J3352" s="1">
        <v>43014</v>
      </c>
      <c r="K3352" s="1">
        <v>43020</v>
      </c>
      <c r="L3352" t="s">
        <v>60</v>
      </c>
      <c r="M3352">
        <f>Table1[[#This Row],[Ship Date]]-Table1[[#This Row],[Order Date]]</f>
        <v>6</v>
      </c>
      <c r="N3352">
        <v>10</v>
      </c>
      <c r="O3352" t="s">
        <v>61</v>
      </c>
      <c r="P3352" s="3">
        <v>319.95999999999998</v>
      </c>
      <c r="Q3352" s="3">
        <v>266.51084192172692</v>
      </c>
      <c r="R3352" s="3">
        <f>(Table1[[#This Row],[Selling Price]]-Table1[[#This Row],[Cost Price]])</f>
        <v>53.449158078273058</v>
      </c>
      <c r="S3352" s="12">
        <f>(Table1[[#This Row],[Profit]]/Table1[[#This Row],[Selling Price]])</f>
        <v>0.16704950018212608</v>
      </c>
      <c r="T3352">
        <v>4</v>
      </c>
      <c r="U3352" s="2">
        <f>Table1[[#This Row],[Selling Price]]*Table1[[#This Row],[Quantity]]</f>
        <v>1279.8399999999999</v>
      </c>
      <c r="V3352" s="4">
        <v>0</v>
      </c>
      <c r="W3352">
        <v>300</v>
      </c>
      <c r="X3352" t="s">
        <v>68</v>
      </c>
      <c r="Y3352" t="s">
        <v>36</v>
      </c>
      <c r="Z3352" s="2">
        <v>163.4094746865473</v>
      </c>
    </row>
    <row r="3353" spans="1:26" x14ac:dyDescent="0.35">
      <c r="A3353" t="s">
        <v>2418</v>
      </c>
      <c r="B3353" t="s">
        <v>2419</v>
      </c>
      <c r="C3353" t="s">
        <v>27</v>
      </c>
      <c r="D3353" t="s">
        <v>80</v>
      </c>
      <c r="E3353" t="s">
        <v>618</v>
      </c>
      <c r="F3353" t="s">
        <v>5706</v>
      </c>
      <c r="G3353" t="s">
        <v>5707</v>
      </c>
      <c r="H3353" t="s">
        <v>32</v>
      </c>
      <c r="I3353" t="s">
        <v>5705</v>
      </c>
      <c r="J3353" s="1">
        <v>42897</v>
      </c>
      <c r="K3353" s="1">
        <v>42899</v>
      </c>
      <c r="L3353" t="s">
        <v>34</v>
      </c>
      <c r="M3353">
        <f>Table1[[#This Row],[Ship Date]]-Table1[[#This Row],[Order Date]]</f>
        <v>2</v>
      </c>
      <c r="N3353">
        <v>6</v>
      </c>
      <c r="O3353" t="s">
        <v>51</v>
      </c>
      <c r="P3353" s="3">
        <v>385.8</v>
      </c>
      <c r="Q3353" s="3">
        <v>326.48028895354599</v>
      </c>
      <c r="R3353" s="3">
        <f>(Table1[[#This Row],[Selling Price]]-Table1[[#This Row],[Cost Price]])</f>
        <v>59.319711046454017</v>
      </c>
      <c r="S3353" s="12">
        <f>(Table1[[#This Row],[Profit]]/Table1[[#This Row],[Selling Price]])</f>
        <v>0.15375767508152932</v>
      </c>
      <c r="T3353">
        <v>5</v>
      </c>
      <c r="U3353" s="2">
        <f>Table1[[#This Row],[Selling Price]]*Table1[[#This Row],[Quantity]]</f>
        <v>1929</v>
      </c>
      <c r="V3353" s="4">
        <v>0.2</v>
      </c>
      <c r="W3353">
        <v>351</v>
      </c>
      <c r="X3353" t="s">
        <v>36</v>
      </c>
      <c r="Y3353" t="s">
        <v>68</v>
      </c>
      <c r="Z3353" s="2">
        <v>132.5509689941303</v>
      </c>
    </row>
    <row r="3354" spans="1:26" x14ac:dyDescent="0.35">
      <c r="A3354" t="s">
        <v>2418</v>
      </c>
      <c r="B3354" t="s">
        <v>2419</v>
      </c>
      <c r="C3354" t="s">
        <v>64</v>
      </c>
      <c r="D3354" t="s">
        <v>80</v>
      </c>
      <c r="E3354" t="s">
        <v>162</v>
      </c>
      <c r="F3354" t="s">
        <v>3353</v>
      </c>
      <c r="G3354" t="s">
        <v>3354</v>
      </c>
      <c r="H3354" t="s">
        <v>32</v>
      </c>
      <c r="I3354" t="s">
        <v>5740</v>
      </c>
      <c r="J3354" s="1">
        <v>42954</v>
      </c>
      <c r="K3354" s="1">
        <v>42958</v>
      </c>
      <c r="L3354" t="s">
        <v>60</v>
      </c>
      <c r="M3354">
        <f>Table1[[#This Row],[Ship Date]]-Table1[[#This Row],[Order Date]]</f>
        <v>4</v>
      </c>
      <c r="N3354">
        <v>8</v>
      </c>
      <c r="O3354" t="s">
        <v>61</v>
      </c>
      <c r="P3354" s="3">
        <v>63.96</v>
      </c>
      <c r="Q3354" s="3">
        <v>44.394102111032083</v>
      </c>
      <c r="R3354" s="3">
        <f>(Table1[[#This Row],[Selling Price]]-Table1[[#This Row],[Cost Price]])</f>
        <v>19.565897888967918</v>
      </c>
      <c r="S3354" s="12">
        <f>(Table1[[#This Row],[Profit]]/Table1[[#This Row],[Selling Price]])</f>
        <v>0.30590834723214377</v>
      </c>
      <c r="T3354">
        <v>4</v>
      </c>
      <c r="U3354" s="2">
        <f>Table1[[#This Row],[Selling Price]]*Table1[[#This Row],[Quantity]]</f>
        <v>255.84</v>
      </c>
      <c r="V3354" s="4">
        <v>0</v>
      </c>
      <c r="W3354">
        <v>246</v>
      </c>
      <c r="X3354" t="s">
        <v>36</v>
      </c>
      <c r="Y3354" t="s">
        <v>52</v>
      </c>
      <c r="Z3354" s="2">
        <v>22.944661713410749</v>
      </c>
    </row>
    <row r="3355" spans="1:26" x14ac:dyDescent="0.35">
      <c r="A3355" t="s">
        <v>2418</v>
      </c>
      <c r="B3355" t="s">
        <v>2419</v>
      </c>
      <c r="C3355" t="s">
        <v>27</v>
      </c>
      <c r="D3355" t="s">
        <v>80</v>
      </c>
      <c r="E3355" t="s">
        <v>81</v>
      </c>
      <c r="F3355" t="s">
        <v>494</v>
      </c>
      <c r="G3355" t="s">
        <v>495</v>
      </c>
      <c r="H3355" t="s">
        <v>32</v>
      </c>
      <c r="I3355" t="s">
        <v>5812</v>
      </c>
      <c r="J3355" s="1">
        <v>42783</v>
      </c>
      <c r="K3355" s="1">
        <v>42787</v>
      </c>
      <c r="L3355" t="s">
        <v>34</v>
      </c>
      <c r="M3355">
        <f>Table1[[#This Row],[Ship Date]]-Table1[[#This Row],[Order Date]]</f>
        <v>4</v>
      </c>
      <c r="N3355">
        <v>2</v>
      </c>
      <c r="O3355" t="s">
        <v>106</v>
      </c>
      <c r="P3355" s="3">
        <v>29.16</v>
      </c>
      <c r="Q3355" s="3">
        <v>23.35470621773899</v>
      </c>
      <c r="R3355" s="3">
        <f>(Table1[[#This Row],[Selling Price]]-Table1[[#This Row],[Cost Price]])</f>
        <v>5.8052937822610104</v>
      </c>
      <c r="S3355" s="12">
        <f>(Table1[[#This Row],[Profit]]/Table1[[#This Row],[Selling Price]])</f>
        <v>0.19908414891155729</v>
      </c>
      <c r="T3355">
        <v>3</v>
      </c>
      <c r="U3355" s="2">
        <f>Table1[[#This Row],[Selling Price]]*Table1[[#This Row],[Quantity]]</f>
        <v>87.48</v>
      </c>
      <c r="V3355" s="4">
        <v>0</v>
      </c>
      <c r="W3355">
        <v>115</v>
      </c>
      <c r="X3355" t="s">
        <v>36</v>
      </c>
      <c r="Y3355" t="s">
        <v>36</v>
      </c>
      <c r="Z3355" s="2">
        <v>22.447378466092651</v>
      </c>
    </row>
    <row r="3356" spans="1:26" x14ac:dyDescent="0.35">
      <c r="A3356" t="s">
        <v>2418</v>
      </c>
      <c r="B3356" t="s">
        <v>2419</v>
      </c>
      <c r="C3356" t="s">
        <v>27</v>
      </c>
      <c r="D3356" t="s">
        <v>80</v>
      </c>
      <c r="E3356" t="s">
        <v>162</v>
      </c>
      <c r="F3356" t="s">
        <v>2039</v>
      </c>
      <c r="G3356" t="s">
        <v>2040</v>
      </c>
      <c r="H3356" t="s">
        <v>32</v>
      </c>
      <c r="I3356" t="s">
        <v>6128</v>
      </c>
      <c r="J3356" s="1">
        <v>42101</v>
      </c>
      <c r="K3356" s="1">
        <v>42105</v>
      </c>
      <c r="L3356" t="s">
        <v>60</v>
      </c>
      <c r="M3356">
        <f>Table1[[#This Row],[Ship Date]]-Table1[[#This Row],[Order Date]]</f>
        <v>4</v>
      </c>
      <c r="N3356">
        <v>4</v>
      </c>
      <c r="O3356" t="s">
        <v>106</v>
      </c>
      <c r="P3356" s="3">
        <v>383.952</v>
      </c>
      <c r="Q3356" s="3">
        <v>250.4606206392798</v>
      </c>
      <c r="R3356" s="3">
        <f>(Table1[[#This Row],[Selling Price]]-Table1[[#This Row],[Cost Price]])</f>
        <v>133.4913793607202</v>
      </c>
      <c r="S3356" s="12">
        <f>(Table1[[#This Row],[Profit]]/Table1[[#This Row],[Selling Price]])</f>
        <v>0.34767726007605171</v>
      </c>
      <c r="T3356">
        <v>6</v>
      </c>
      <c r="U3356" s="2">
        <f>Table1[[#This Row],[Selling Price]]*Table1[[#This Row],[Quantity]]</f>
        <v>2303.712</v>
      </c>
      <c r="V3356" s="4">
        <v>0.2</v>
      </c>
      <c r="W3356">
        <v>393</v>
      </c>
      <c r="X3356" t="s">
        <v>36</v>
      </c>
      <c r="Y3356" t="s">
        <v>36</v>
      </c>
      <c r="Z3356" s="2">
        <v>140.10488017782549</v>
      </c>
    </row>
    <row r="3357" spans="1:26" x14ac:dyDescent="0.35">
      <c r="A3357" t="s">
        <v>2418</v>
      </c>
      <c r="B3357" t="s">
        <v>2419</v>
      </c>
      <c r="C3357" t="s">
        <v>27</v>
      </c>
      <c r="D3357" t="s">
        <v>80</v>
      </c>
      <c r="E3357" t="s">
        <v>81</v>
      </c>
      <c r="F3357" t="s">
        <v>5175</v>
      </c>
      <c r="G3357" t="s">
        <v>5176</v>
      </c>
      <c r="H3357" t="s">
        <v>32</v>
      </c>
      <c r="I3357" t="s">
        <v>6235</v>
      </c>
      <c r="J3357" s="1">
        <v>42400</v>
      </c>
      <c r="K3357" s="1">
        <v>42404</v>
      </c>
      <c r="L3357" t="s">
        <v>60</v>
      </c>
      <c r="M3357">
        <f>Table1[[#This Row],[Ship Date]]-Table1[[#This Row],[Order Date]]</f>
        <v>4</v>
      </c>
      <c r="N3357">
        <v>1</v>
      </c>
      <c r="O3357" t="s">
        <v>35</v>
      </c>
      <c r="P3357" s="3">
        <v>109.592</v>
      </c>
      <c r="Q3357" s="3">
        <v>90.986753961887104</v>
      </c>
      <c r="R3357" s="3">
        <f>(Table1[[#This Row],[Selling Price]]-Table1[[#This Row],[Cost Price]])</f>
        <v>18.605246038112895</v>
      </c>
      <c r="S3357" s="12">
        <f>(Table1[[#This Row],[Profit]]/Table1[[#This Row],[Selling Price]])</f>
        <v>0.16976828635404861</v>
      </c>
      <c r="T3357">
        <v>1</v>
      </c>
      <c r="U3357" s="2">
        <f>Table1[[#This Row],[Selling Price]]*Table1[[#This Row],[Quantity]]</f>
        <v>109.592</v>
      </c>
      <c r="V3357" s="4">
        <v>0.2</v>
      </c>
      <c r="W3357">
        <v>191</v>
      </c>
      <c r="X3357" t="s">
        <v>36</v>
      </c>
      <c r="Y3357" t="s">
        <v>36</v>
      </c>
      <c r="Z3357" s="2">
        <v>372.98866141121948</v>
      </c>
    </row>
    <row r="3358" spans="1:26" x14ac:dyDescent="0.35">
      <c r="A3358" t="s">
        <v>2418</v>
      </c>
      <c r="B3358" t="s">
        <v>2419</v>
      </c>
      <c r="C3358" t="s">
        <v>55</v>
      </c>
      <c r="D3358" t="s">
        <v>80</v>
      </c>
      <c r="E3358" t="s">
        <v>162</v>
      </c>
      <c r="F3358" t="s">
        <v>2042</v>
      </c>
      <c r="G3358" t="s">
        <v>2043</v>
      </c>
      <c r="H3358" t="s">
        <v>32</v>
      </c>
      <c r="I3358" t="s">
        <v>6819</v>
      </c>
      <c r="J3358" s="1">
        <v>43045</v>
      </c>
      <c r="K3358" s="1">
        <v>43045</v>
      </c>
      <c r="L3358" t="s">
        <v>1118</v>
      </c>
      <c r="M3358">
        <f>Table1[[#This Row],[Ship Date]]-Table1[[#This Row],[Order Date]]</f>
        <v>0</v>
      </c>
      <c r="N3358">
        <v>11</v>
      </c>
      <c r="O3358" t="s">
        <v>35</v>
      </c>
      <c r="P3358" s="3">
        <v>16.95</v>
      </c>
      <c r="Q3358" s="3">
        <v>14.3983130183877</v>
      </c>
      <c r="R3358" s="3">
        <f>(Table1[[#This Row],[Selling Price]]-Table1[[#This Row],[Cost Price]])</f>
        <v>2.5516869816122991</v>
      </c>
      <c r="S3358" s="12">
        <f>(Table1[[#This Row],[Profit]]/Table1[[#This Row],[Selling Price]])</f>
        <v>0.15054200481488492</v>
      </c>
      <c r="T3358">
        <v>1</v>
      </c>
      <c r="U3358" s="2">
        <f>Table1[[#This Row],[Selling Price]]*Table1[[#This Row],[Quantity]]</f>
        <v>16.95</v>
      </c>
      <c r="V3358" s="4">
        <v>0</v>
      </c>
      <c r="W3358">
        <v>325</v>
      </c>
      <c r="X3358" t="s">
        <v>36</v>
      </c>
      <c r="Y3358" t="s">
        <v>52</v>
      </c>
      <c r="Z3358" s="2">
        <v>29.618073873903409</v>
      </c>
    </row>
    <row r="3359" spans="1:26" x14ac:dyDescent="0.35">
      <c r="A3359" t="s">
        <v>2418</v>
      </c>
      <c r="B3359" t="s">
        <v>2419</v>
      </c>
      <c r="C3359" t="s">
        <v>39</v>
      </c>
      <c r="D3359" t="s">
        <v>80</v>
      </c>
      <c r="E3359" t="s">
        <v>81</v>
      </c>
      <c r="F3359" t="s">
        <v>3197</v>
      </c>
      <c r="G3359" t="s">
        <v>3198</v>
      </c>
      <c r="H3359" t="s">
        <v>32</v>
      </c>
      <c r="I3359" t="s">
        <v>6825</v>
      </c>
      <c r="J3359" s="1">
        <v>42264</v>
      </c>
      <c r="K3359" s="1">
        <v>42270</v>
      </c>
      <c r="L3359" t="s">
        <v>60</v>
      </c>
      <c r="M3359">
        <f>Table1[[#This Row],[Ship Date]]-Table1[[#This Row],[Order Date]]</f>
        <v>6</v>
      </c>
      <c r="N3359">
        <v>9</v>
      </c>
      <c r="O3359" t="s">
        <v>61</v>
      </c>
      <c r="P3359" s="3">
        <v>67.8</v>
      </c>
      <c r="Q3359" s="3">
        <v>46.451684258960483</v>
      </c>
      <c r="R3359" s="3">
        <f>(Table1[[#This Row],[Selling Price]]-Table1[[#This Row],[Cost Price]])</f>
        <v>21.348315741039514</v>
      </c>
      <c r="S3359" s="12">
        <f>(Table1[[#This Row],[Profit]]/Table1[[#This Row],[Selling Price]])</f>
        <v>0.31487191358465361</v>
      </c>
      <c r="T3359">
        <v>4</v>
      </c>
      <c r="U3359" s="2">
        <f>Table1[[#This Row],[Selling Price]]*Table1[[#This Row],[Quantity]]</f>
        <v>271.2</v>
      </c>
      <c r="V3359" s="4">
        <v>0</v>
      </c>
      <c r="W3359">
        <v>485</v>
      </c>
      <c r="X3359" t="s">
        <v>68</v>
      </c>
      <c r="Y3359" t="s">
        <v>52</v>
      </c>
      <c r="Z3359" s="2">
        <v>15.65773930042265</v>
      </c>
    </row>
    <row r="3360" spans="1:26" x14ac:dyDescent="0.35">
      <c r="A3360" t="s">
        <v>2418</v>
      </c>
      <c r="B3360" t="s">
        <v>2419</v>
      </c>
      <c r="C3360" t="s">
        <v>55</v>
      </c>
      <c r="D3360" t="s">
        <v>80</v>
      </c>
      <c r="E3360" t="s">
        <v>162</v>
      </c>
      <c r="F3360" t="s">
        <v>3183</v>
      </c>
      <c r="G3360" t="s">
        <v>3184</v>
      </c>
      <c r="H3360" t="s">
        <v>32</v>
      </c>
      <c r="I3360" t="s">
        <v>6932</v>
      </c>
      <c r="J3360" s="1">
        <v>42889</v>
      </c>
      <c r="K3360" s="1">
        <v>42893</v>
      </c>
      <c r="L3360" t="s">
        <v>60</v>
      </c>
      <c r="M3360">
        <f>Table1[[#This Row],[Ship Date]]-Table1[[#This Row],[Order Date]]</f>
        <v>4</v>
      </c>
      <c r="N3360">
        <v>6</v>
      </c>
      <c r="O3360" t="s">
        <v>51</v>
      </c>
      <c r="P3360" s="3">
        <v>44.75</v>
      </c>
      <c r="Q3360" s="3">
        <v>37.204417127587732</v>
      </c>
      <c r="R3360" s="3">
        <f>(Table1[[#This Row],[Selling Price]]-Table1[[#This Row],[Cost Price]])</f>
        <v>7.5455828724122682</v>
      </c>
      <c r="S3360" s="12">
        <f>(Table1[[#This Row],[Profit]]/Table1[[#This Row],[Selling Price]])</f>
        <v>0.16861637703714566</v>
      </c>
      <c r="T3360">
        <v>5</v>
      </c>
      <c r="U3360" s="2">
        <f>Table1[[#This Row],[Selling Price]]*Table1[[#This Row],[Quantity]]</f>
        <v>223.75</v>
      </c>
      <c r="V3360" s="4">
        <v>0</v>
      </c>
      <c r="W3360">
        <v>157</v>
      </c>
      <c r="X3360" t="s">
        <v>36</v>
      </c>
      <c r="Y3360" t="s">
        <v>52</v>
      </c>
      <c r="Z3360" s="2">
        <v>18.40910623326652</v>
      </c>
    </row>
    <row r="3361" spans="1:26" x14ac:dyDescent="0.35">
      <c r="A3361" t="s">
        <v>2418</v>
      </c>
      <c r="B3361" t="s">
        <v>2419</v>
      </c>
      <c r="C3361" t="s">
        <v>64</v>
      </c>
      <c r="D3361" t="s">
        <v>80</v>
      </c>
      <c r="E3361" t="s">
        <v>162</v>
      </c>
      <c r="F3361" t="s">
        <v>3195</v>
      </c>
      <c r="G3361" t="s">
        <v>3196</v>
      </c>
      <c r="H3361" t="s">
        <v>32</v>
      </c>
      <c r="I3361" t="s">
        <v>7133</v>
      </c>
      <c r="J3361" s="1">
        <v>42869</v>
      </c>
      <c r="K3361" s="1">
        <v>42872</v>
      </c>
      <c r="L3361" t="s">
        <v>199</v>
      </c>
      <c r="M3361">
        <f>Table1[[#This Row],[Ship Date]]-Table1[[#This Row],[Order Date]]</f>
        <v>3</v>
      </c>
      <c r="N3361">
        <v>5</v>
      </c>
      <c r="O3361" t="s">
        <v>51</v>
      </c>
      <c r="P3361" s="3">
        <v>89.97</v>
      </c>
      <c r="Q3361" s="3">
        <v>64.476854135848455</v>
      </c>
      <c r="R3361" s="3">
        <f>(Table1[[#This Row],[Selling Price]]-Table1[[#This Row],[Cost Price]])</f>
        <v>25.493145864151543</v>
      </c>
      <c r="S3361" s="12">
        <f>(Table1[[#This Row],[Profit]]/Table1[[#This Row],[Selling Price]])</f>
        <v>0.2833516268106207</v>
      </c>
      <c r="T3361">
        <v>3</v>
      </c>
      <c r="U3361" s="2">
        <f>Table1[[#This Row],[Selling Price]]*Table1[[#This Row],[Quantity]]</f>
        <v>269.90999999999997</v>
      </c>
      <c r="V3361" s="4">
        <v>0</v>
      </c>
      <c r="W3361">
        <v>338</v>
      </c>
      <c r="X3361" t="s">
        <v>36</v>
      </c>
      <c r="Y3361" t="s">
        <v>52</v>
      </c>
      <c r="Z3361" s="2">
        <v>25.19364005345113</v>
      </c>
    </row>
    <row r="3362" spans="1:26" x14ac:dyDescent="0.35">
      <c r="A3362" t="s">
        <v>2418</v>
      </c>
      <c r="B3362" t="s">
        <v>2419</v>
      </c>
      <c r="C3362" t="s">
        <v>55</v>
      </c>
      <c r="D3362" t="s">
        <v>80</v>
      </c>
      <c r="E3362" t="s">
        <v>162</v>
      </c>
      <c r="F3362" t="s">
        <v>807</v>
      </c>
      <c r="G3362" t="s">
        <v>808</v>
      </c>
      <c r="H3362" t="s">
        <v>32</v>
      </c>
      <c r="I3362" t="s">
        <v>7142</v>
      </c>
      <c r="J3362" s="1">
        <v>42889</v>
      </c>
      <c r="K3362" s="1">
        <v>42896</v>
      </c>
      <c r="L3362" t="s">
        <v>60</v>
      </c>
      <c r="M3362">
        <f>Table1[[#This Row],[Ship Date]]-Table1[[#This Row],[Order Date]]</f>
        <v>7</v>
      </c>
      <c r="N3362">
        <v>6</v>
      </c>
      <c r="O3362" t="s">
        <v>51</v>
      </c>
      <c r="P3362" s="3">
        <v>205.99199999999999</v>
      </c>
      <c r="Q3362" s="3">
        <v>174.3244231272464</v>
      </c>
      <c r="R3362" s="3">
        <f>(Table1[[#This Row],[Selling Price]]-Table1[[#This Row],[Cost Price]])</f>
        <v>31.667576872753585</v>
      </c>
      <c r="S3362" s="12">
        <f>(Table1[[#This Row],[Profit]]/Table1[[#This Row],[Selling Price]])</f>
        <v>0.15373207150158058</v>
      </c>
      <c r="T3362">
        <v>1</v>
      </c>
      <c r="U3362" s="2">
        <f>Table1[[#This Row],[Selling Price]]*Table1[[#This Row],[Quantity]]</f>
        <v>205.99199999999999</v>
      </c>
      <c r="V3362" s="4">
        <v>0.2</v>
      </c>
      <c r="W3362">
        <v>421</v>
      </c>
      <c r="X3362" t="s">
        <v>68</v>
      </c>
      <c r="Y3362" t="s">
        <v>36</v>
      </c>
      <c r="Z3362" s="2">
        <v>816.2843555697176</v>
      </c>
    </row>
    <row r="3363" spans="1:26" x14ac:dyDescent="0.35">
      <c r="A3363" t="s">
        <v>2418</v>
      </c>
      <c r="B3363" t="s">
        <v>2419</v>
      </c>
      <c r="C3363" t="s">
        <v>64</v>
      </c>
      <c r="D3363" t="s">
        <v>80</v>
      </c>
      <c r="E3363" t="s">
        <v>162</v>
      </c>
      <c r="F3363" t="s">
        <v>1032</v>
      </c>
      <c r="G3363" t="s">
        <v>1033</v>
      </c>
      <c r="H3363" t="s">
        <v>32</v>
      </c>
      <c r="I3363" t="s">
        <v>7483</v>
      </c>
      <c r="J3363" s="1">
        <v>42044</v>
      </c>
      <c r="K3363" s="1">
        <v>42048</v>
      </c>
      <c r="L3363" t="s">
        <v>34</v>
      </c>
      <c r="M3363">
        <f>Table1[[#This Row],[Ship Date]]-Table1[[#This Row],[Order Date]]</f>
        <v>4</v>
      </c>
      <c r="N3363">
        <v>2</v>
      </c>
      <c r="O3363" t="s">
        <v>106</v>
      </c>
      <c r="P3363" s="3">
        <v>479.952</v>
      </c>
      <c r="Q3363" s="3">
        <v>323.5648467470179</v>
      </c>
      <c r="R3363" s="3">
        <f>(Table1[[#This Row],[Selling Price]]-Table1[[#This Row],[Cost Price]])</f>
        <v>156.3871532529821</v>
      </c>
      <c r="S3363" s="12">
        <f>(Table1[[#This Row],[Profit]]/Table1[[#This Row],[Selling Price]])</f>
        <v>0.32583915319236528</v>
      </c>
      <c r="T3363">
        <v>6</v>
      </c>
      <c r="U3363" s="2">
        <f>Table1[[#This Row],[Selling Price]]*Table1[[#This Row],[Quantity]]</f>
        <v>2879.712</v>
      </c>
      <c r="V3363" s="4">
        <v>0.2</v>
      </c>
      <c r="W3363">
        <v>336</v>
      </c>
      <c r="X3363" t="s">
        <v>36</v>
      </c>
      <c r="Y3363" t="s">
        <v>36</v>
      </c>
      <c r="Z3363" s="2">
        <v>357.21302133264959</v>
      </c>
    </row>
    <row r="3364" spans="1:26" x14ac:dyDescent="0.35">
      <c r="A3364" t="s">
        <v>2418</v>
      </c>
      <c r="B3364" t="s">
        <v>2419</v>
      </c>
      <c r="C3364" t="s">
        <v>55</v>
      </c>
      <c r="D3364" t="s">
        <v>80</v>
      </c>
      <c r="E3364" t="s">
        <v>162</v>
      </c>
      <c r="F3364" t="s">
        <v>1937</v>
      </c>
      <c r="G3364" t="s">
        <v>1938</v>
      </c>
      <c r="H3364" t="s">
        <v>32</v>
      </c>
      <c r="I3364" t="s">
        <v>7836</v>
      </c>
      <c r="J3364" s="1">
        <v>43056</v>
      </c>
      <c r="K3364" s="1">
        <v>43060</v>
      </c>
      <c r="L3364" t="s">
        <v>60</v>
      </c>
      <c r="M3364">
        <f>Table1[[#This Row],[Ship Date]]-Table1[[#This Row],[Order Date]]</f>
        <v>4</v>
      </c>
      <c r="N3364">
        <v>11</v>
      </c>
      <c r="O3364" t="s">
        <v>35</v>
      </c>
      <c r="P3364" s="3">
        <v>431.16</v>
      </c>
      <c r="Q3364" s="3">
        <v>356.85510284065413</v>
      </c>
      <c r="R3364" s="3">
        <f>(Table1[[#This Row],[Selling Price]]-Table1[[#This Row],[Cost Price]])</f>
        <v>74.304897159345899</v>
      </c>
      <c r="S3364" s="12">
        <f>(Table1[[#This Row],[Profit]]/Table1[[#This Row],[Selling Price]])</f>
        <v>0.17233717682379138</v>
      </c>
      <c r="T3364">
        <v>5</v>
      </c>
      <c r="U3364" s="2">
        <f>Table1[[#This Row],[Selling Price]]*Table1[[#This Row],[Quantity]]</f>
        <v>2155.8000000000002</v>
      </c>
      <c r="V3364" s="4">
        <v>0.2</v>
      </c>
      <c r="W3364">
        <v>121</v>
      </c>
      <c r="X3364" t="s">
        <v>36</v>
      </c>
      <c r="Y3364" t="s">
        <v>36</v>
      </c>
      <c r="Z3364" s="2">
        <v>147.898983314964</v>
      </c>
    </row>
    <row r="3365" spans="1:26" x14ac:dyDescent="0.35">
      <c r="A3365" t="s">
        <v>2418</v>
      </c>
      <c r="B3365" t="s">
        <v>2419</v>
      </c>
      <c r="C3365" t="s">
        <v>55</v>
      </c>
      <c r="D3365" t="s">
        <v>80</v>
      </c>
      <c r="E3365" t="s">
        <v>81</v>
      </c>
      <c r="F3365" t="s">
        <v>1583</v>
      </c>
      <c r="G3365" t="s">
        <v>1584</v>
      </c>
      <c r="H3365" t="s">
        <v>32</v>
      </c>
      <c r="I3365" t="s">
        <v>7887</v>
      </c>
      <c r="J3365" s="1">
        <v>42274</v>
      </c>
      <c r="K3365" s="1">
        <v>42279</v>
      </c>
      <c r="L3365" t="s">
        <v>60</v>
      </c>
      <c r="M3365">
        <f>Table1[[#This Row],[Ship Date]]-Table1[[#This Row],[Order Date]]</f>
        <v>5</v>
      </c>
      <c r="N3365">
        <v>9</v>
      </c>
      <c r="O3365" t="s">
        <v>61</v>
      </c>
      <c r="P3365" s="3">
        <v>1871.88</v>
      </c>
      <c r="Q3365" s="3">
        <v>1254.502392094988</v>
      </c>
      <c r="R3365" s="3">
        <f>(Table1[[#This Row],[Selling Price]]-Table1[[#This Row],[Cost Price]])</f>
        <v>617.37760790501216</v>
      </c>
      <c r="S3365" s="12">
        <f>(Table1[[#This Row],[Profit]]/Table1[[#This Row],[Selling Price]])</f>
        <v>0.32981687282572181</v>
      </c>
      <c r="T3365">
        <v>12</v>
      </c>
      <c r="U3365" s="2">
        <f>Table1[[#This Row],[Selling Price]]*Table1[[#This Row],[Quantity]]</f>
        <v>22462.560000000001</v>
      </c>
      <c r="V3365" s="4">
        <v>0</v>
      </c>
      <c r="W3365">
        <v>303</v>
      </c>
      <c r="X3365" t="s">
        <v>36</v>
      </c>
      <c r="Y3365" t="s">
        <v>36</v>
      </c>
      <c r="Z3365" s="2">
        <v>536.17111085434078</v>
      </c>
    </row>
    <row r="3366" spans="1:26" x14ac:dyDescent="0.35">
      <c r="A3366" t="s">
        <v>2418</v>
      </c>
      <c r="B3366" t="s">
        <v>2419</v>
      </c>
      <c r="C3366" t="s">
        <v>55</v>
      </c>
      <c r="D3366" t="s">
        <v>80</v>
      </c>
      <c r="E3366" t="s">
        <v>81</v>
      </c>
      <c r="F3366" t="s">
        <v>1074</v>
      </c>
      <c r="G3366" t="s">
        <v>1075</v>
      </c>
      <c r="H3366" t="s">
        <v>32</v>
      </c>
      <c r="I3366" t="s">
        <v>7940</v>
      </c>
      <c r="J3366" s="1">
        <v>43013</v>
      </c>
      <c r="K3366" s="1">
        <v>43018</v>
      </c>
      <c r="L3366" t="s">
        <v>60</v>
      </c>
      <c r="M3366">
        <f>Table1[[#This Row],[Ship Date]]-Table1[[#This Row],[Order Date]]</f>
        <v>5</v>
      </c>
      <c r="N3366">
        <v>10</v>
      </c>
      <c r="O3366" t="s">
        <v>61</v>
      </c>
      <c r="P3366" s="3">
        <v>7.992</v>
      </c>
      <c r="Q3366" s="3">
        <v>5.3756405208829303</v>
      </c>
      <c r="R3366" s="3">
        <f>(Table1[[#This Row],[Selling Price]]-Table1[[#This Row],[Cost Price]])</f>
        <v>2.6163594791170697</v>
      </c>
      <c r="S3366" s="12">
        <f>(Table1[[#This Row],[Profit]]/Table1[[#This Row],[Selling Price]])</f>
        <v>0.32737230719683053</v>
      </c>
      <c r="T3366">
        <v>1</v>
      </c>
      <c r="U3366" s="2">
        <f>Table1[[#This Row],[Selling Price]]*Table1[[#This Row],[Quantity]]</f>
        <v>7.992</v>
      </c>
      <c r="V3366" s="4">
        <v>0.2</v>
      </c>
      <c r="W3366">
        <v>338</v>
      </c>
      <c r="X3366" t="s">
        <v>36</v>
      </c>
      <c r="Y3366" t="s">
        <v>52</v>
      </c>
      <c r="Z3366" s="2">
        <v>34.502399812186979</v>
      </c>
    </row>
    <row r="3367" spans="1:26" x14ac:dyDescent="0.35">
      <c r="A3367" t="s">
        <v>2418</v>
      </c>
      <c r="B3367" t="s">
        <v>2419</v>
      </c>
      <c r="C3367" t="s">
        <v>64</v>
      </c>
      <c r="D3367" t="s">
        <v>80</v>
      </c>
      <c r="E3367" t="s">
        <v>162</v>
      </c>
      <c r="F3367" t="s">
        <v>1330</v>
      </c>
      <c r="G3367" t="s">
        <v>1331</v>
      </c>
      <c r="H3367" t="s">
        <v>32</v>
      </c>
      <c r="I3367" t="s">
        <v>7979</v>
      </c>
      <c r="J3367" s="1">
        <v>42805</v>
      </c>
      <c r="K3367" s="1">
        <v>42809</v>
      </c>
      <c r="L3367" t="s">
        <v>60</v>
      </c>
      <c r="M3367">
        <f>Table1[[#This Row],[Ship Date]]-Table1[[#This Row],[Order Date]]</f>
        <v>4</v>
      </c>
      <c r="N3367">
        <v>3</v>
      </c>
      <c r="O3367" t="s">
        <v>106</v>
      </c>
      <c r="P3367" s="3">
        <v>63.88</v>
      </c>
      <c r="Q3367" s="3">
        <v>47.619548085650287</v>
      </c>
      <c r="R3367" s="3">
        <f>(Table1[[#This Row],[Selling Price]]-Table1[[#This Row],[Cost Price]])</f>
        <v>16.260451914349716</v>
      </c>
      <c r="S3367" s="12">
        <f>(Table1[[#This Row],[Profit]]/Table1[[#This Row],[Selling Price]])</f>
        <v>0.2545468364801145</v>
      </c>
      <c r="T3367">
        <v>4</v>
      </c>
      <c r="U3367" s="2">
        <f>Table1[[#This Row],[Selling Price]]*Table1[[#This Row],[Quantity]]</f>
        <v>255.52</v>
      </c>
      <c r="V3367" s="4">
        <v>0</v>
      </c>
      <c r="W3367">
        <v>421</v>
      </c>
      <c r="X3367" t="s">
        <v>36</v>
      </c>
      <c r="Y3367" t="s">
        <v>68</v>
      </c>
      <c r="Z3367" s="2">
        <v>59.540477912089351</v>
      </c>
    </row>
    <row r="3368" spans="1:26" x14ac:dyDescent="0.35">
      <c r="A3368" t="s">
        <v>2418</v>
      </c>
      <c r="B3368" t="s">
        <v>2419</v>
      </c>
      <c r="C3368" t="s">
        <v>39</v>
      </c>
      <c r="D3368" t="s">
        <v>80</v>
      </c>
      <c r="E3368" t="s">
        <v>162</v>
      </c>
      <c r="F3368" t="s">
        <v>3461</v>
      </c>
      <c r="G3368" t="s">
        <v>3462</v>
      </c>
      <c r="H3368" t="s">
        <v>32</v>
      </c>
      <c r="I3368" t="s">
        <v>8066</v>
      </c>
      <c r="J3368" s="1">
        <v>42983</v>
      </c>
      <c r="K3368" s="1">
        <v>42987</v>
      </c>
      <c r="L3368" t="s">
        <v>60</v>
      </c>
      <c r="M3368">
        <f>Table1[[#This Row],[Ship Date]]-Table1[[#This Row],[Order Date]]</f>
        <v>4</v>
      </c>
      <c r="N3368">
        <v>9</v>
      </c>
      <c r="O3368" t="s">
        <v>61</v>
      </c>
      <c r="P3368" s="3">
        <v>89.567999999999998</v>
      </c>
      <c r="Q3368" s="3">
        <v>68.175923699320634</v>
      </c>
      <c r="R3368" s="3">
        <f>(Table1[[#This Row],[Selling Price]]-Table1[[#This Row],[Cost Price]])</f>
        <v>21.392076300679363</v>
      </c>
      <c r="S3368" s="12">
        <f>(Table1[[#This Row],[Profit]]/Table1[[#This Row],[Selling Price]])</f>
        <v>0.23883615019515189</v>
      </c>
      <c r="T3368">
        <v>4</v>
      </c>
      <c r="U3368" s="2">
        <f>Table1[[#This Row],[Selling Price]]*Table1[[#This Row],[Quantity]]</f>
        <v>358.27199999999999</v>
      </c>
      <c r="V3368" s="4">
        <v>0.2</v>
      </c>
      <c r="W3368">
        <v>211</v>
      </c>
      <c r="X3368" t="s">
        <v>36</v>
      </c>
      <c r="Y3368" t="s">
        <v>68</v>
      </c>
      <c r="Z3368" s="2">
        <v>76.741326231140192</v>
      </c>
    </row>
    <row r="3369" spans="1:26" x14ac:dyDescent="0.35">
      <c r="A3369" t="s">
        <v>2418</v>
      </c>
      <c r="B3369" t="s">
        <v>2419</v>
      </c>
      <c r="C3369" t="s">
        <v>45</v>
      </c>
      <c r="D3369" t="s">
        <v>80</v>
      </c>
      <c r="E3369" t="s">
        <v>618</v>
      </c>
      <c r="F3369" t="s">
        <v>8226</v>
      </c>
      <c r="G3369" t="s">
        <v>8227</v>
      </c>
      <c r="H3369" t="s">
        <v>32</v>
      </c>
      <c r="I3369" t="s">
        <v>8228</v>
      </c>
      <c r="J3369" s="1">
        <v>42307</v>
      </c>
      <c r="K3369" s="1">
        <v>42307</v>
      </c>
      <c r="L3369" t="s">
        <v>1118</v>
      </c>
      <c r="M3369">
        <f>Table1[[#This Row],[Ship Date]]-Table1[[#This Row],[Order Date]]</f>
        <v>0</v>
      </c>
      <c r="N3369">
        <v>10</v>
      </c>
      <c r="O3369" t="s">
        <v>61</v>
      </c>
      <c r="P3369" s="3">
        <v>1035.8</v>
      </c>
      <c r="Q3369" s="3">
        <v>685.58381374815906</v>
      </c>
      <c r="R3369" s="3">
        <f>(Table1[[#This Row],[Selling Price]]-Table1[[#This Row],[Cost Price]])</f>
        <v>350.2161862518409</v>
      </c>
      <c r="S3369" s="12">
        <f>(Table1[[#This Row],[Profit]]/Table1[[#This Row],[Selling Price]])</f>
        <v>0.3381117843713467</v>
      </c>
      <c r="T3369">
        <v>4</v>
      </c>
      <c r="U3369" s="2">
        <f>Table1[[#This Row],[Selling Price]]*Table1[[#This Row],[Quantity]]</f>
        <v>4143.2</v>
      </c>
      <c r="V3369" s="4">
        <v>0</v>
      </c>
      <c r="W3369">
        <v>176</v>
      </c>
      <c r="X3369" t="s">
        <v>36</v>
      </c>
      <c r="Y3369" t="s">
        <v>68</v>
      </c>
      <c r="Z3369" s="2">
        <v>132.5509689941303</v>
      </c>
    </row>
    <row r="3370" spans="1:26" x14ac:dyDescent="0.35">
      <c r="A3370" t="s">
        <v>2418</v>
      </c>
      <c r="B3370" t="s">
        <v>2419</v>
      </c>
      <c r="C3370" t="s">
        <v>39</v>
      </c>
      <c r="D3370" t="s">
        <v>80</v>
      </c>
      <c r="E3370" t="s">
        <v>1058</v>
      </c>
      <c r="F3370" t="s">
        <v>4036</v>
      </c>
      <c r="G3370" t="s">
        <v>4037</v>
      </c>
      <c r="H3370" t="s">
        <v>32</v>
      </c>
      <c r="I3370" t="s">
        <v>8516</v>
      </c>
      <c r="J3370" s="1">
        <v>42362</v>
      </c>
      <c r="K3370" s="1">
        <v>42368</v>
      </c>
      <c r="L3370" t="s">
        <v>60</v>
      </c>
      <c r="M3370">
        <f>Table1[[#This Row],[Ship Date]]-Table1[[#This Row],[Order Date]]</f>
        <v>6</v>
      </c>
      <c r="N3370">
        <v>12</v>
      </c>
      <c r="O3370" t="s">
        <v>35</v>
      </c>
      <c r="P3370" s="3">
        <v>4899.93</v>
      </c>
      <c r="Q3370" s="3">
        <v>3302.4240179289782</v>
      </c>
      <c r="R3370" s="3">
        <f>(Table1[[#This Row],[Selling Price]]-Table1[[#This Row],[Cost Price]])</f>
        <v>1597.5059820710221</v>
      </c>
      <c r="S3370" s="12">
        <f>(Table1[[#This Row],[Profit]]/Table1[[#This Row],[Selling Price]])</f>
        <v>0.3260262865124649</v>
      </c>
      <c r="T3370">
        <v>7</v>
      </c>
      <c r="U3370" s="2">
        <f>Table1[[#This Row],[Selling Price]]*Table1[[#This Row],[Quantity]]</f>
        <v>34299.51</v>
      </c>
      <c r="V3370" s="4">
        <v>0</v>
      </c>
      <c r="W3370">
        <v>228</v>
      </c>
      <c r="X3370" t="s">
        <v>68</v>
      </c>
      <c r="Y3370" t="s">
        <v>36</v>
      </c>
      <c r="Z3370" s="2">
        <v>1547.9119937803309</v>
      </c>
    </row>
    <row r="3371" spans="1:26" x14ac:dyDescent="0.35">
      <c r="A3371" t="s">
        <v>1381</v>
      </c>
      <c r="B3371" t="s">
        <v>1382</v>
      </c>
      <c r="C3371" t="s">
        <v>64</v>
      </c>
      <c r="D3371" t="s">
        <v>80</v>
      </c>
      <c r="E3371" t="s">
        <v>81</v>
      </c>
      <c r="F3371" t="s">
        <v>1383</v>
      </c>
      <c r="G3371" t="s">
        <v>1384</v>
      </c>
      <c r="H3371" t="s">
        <v>32</v>
      </c>
      <c r="I3371" t="s">
        <v>1385</v>
      </c>
      <c r="J3371" s="1">
        <v>42563</v>
      </c>
      <c r="K3371" s="1">
        <v>42570</v>
      </c>
      <c r="L3371" t="s">
        <v>60</v>
      </c>
      <c r="M3371">
        <f>Table1[[#This Row],[Ship Date]]-Table1[[#This Row],[Order Date]]</f>
        <v>7</v>
      </c>
      <c r="N3371">
        <v>7</v>
      </c>
      <c r="O3371" t="s">
        <v>51</v>
      </c>
      <c r="P3371" s="3">
        <v>95.76</v>
      </c>
      <c r="Q3371" s="3">
        <v>74.179136475160817</v>
      </c>
      <c r="R3371" s="3">
        <f>(Table1[[#This Row],[Selling Price]]-Table1[[#This Row],[Cost Price]])</f>
        <v>21.580863524839188</v>
      </c>
      <c r="S3371" s="12">
        <f>(Table1[[#This Row],[Profit]]/Table1[[#This Row],[Selling Price]])</f>
        <v>0.2253640718968169</v>
      </c>
      <c r="T3371">
        <v>6</v>
      </c>
      <c r="U3371" s="2">
        <f>Table1[[#This Row],[Selling Price]]*Table1[[#This Row],[Quantity]]</f>
        <v>574.56000000000006</v>
      </c>
      <c r="V3371" s="4">
        <v>0.2</v>
      </c>
      <c r="W3371">
        <v>495</v>
      </c>
      <c r="X3371" t="s">
        <v>68</v>
      </c>
      <c r="Y3371" t="s">
        <v>68</v>
      </c>
      <c r="Z3371" s="2">
        <v>49.962702889255297</v>
      </c>
    </row>
    <row r="3372" spans="1:26" x14ac:dyDescent="0.35">
      <c r="A3372" t="s">
        <v>1381</v>
      </c>
      <c r="B3372" t="s">
        <v>1382</v>
      </c>
      <c r="C3372" t="s">
        <v>64</v>
      </c>
      <c r="D3372" t="s">
        <v>80</v>
      </c>
      <c r="E3372" t="s">
        <v>81</v>
      </c>
      <c r="F3372" t="s">
        <v>1537</v>
      </c>
      <c r="G3372" t="s">
        <v>1538</v>
      </c>
      <c r="H3372" t="s">
        <v>32</v>
      </c>
      <c r="I3372" t="s">
        <v>1536</v>
      </c>
      <c r="J3372" s="1">
        <v>41770</v>
      </c>
      <c r="K3372" s="1">
        <v>41775</v>
      </c>
      <c r="L3372" t="s">
        <v>60</v>
      </c>
      <c r="M3372">
        <f>Table1[[#This Row],[Ship Date]]-Table1[[#This Row],[Order Date]]</f>
        <v>5</v>
      </c>
      <c r="N3372">
        <v>5</v>
      </c>
      <c r="O3372" t="s">
        <v>51</v>
      </c>
      <c r="P3372" s="3">
        <v>100.792</v>
      </c>
      <c r="Q3372" s="3">
        <v>75.15713207056794</v>
      </c>
      <c r="R3372" s="3">
        <f>(Table1[[#This Row],[Selling Price]]-Table1[[#This Row],[Cost Price]])</f>
        <v>25.634867929432062</v>
      </c>
      <c r="S3372" s="12">
        <f>(Table1[[#This Row],[Profit]]/Table1[[#This Row],[Selling Price]])</f>
        <v>0.25433435123255876</v>
      </c>
      <c r="T3372">
        <v>1</v>
      </c>
      <c r="U3372" s="2">
        <f>Table1[[#This Row],[Selling Price]]*Table1[[#This Row],[Quantity]]</f>
        <v>100.792</v>
      </c>
      <c r="V3372" s="4">
        <v>0.2</v>
      </c>
      <c r="W3372">
        <v>364</v>
      </c>
      <c r="X3372" t="s">
        <v>36</v>
      </c>
      <c r="Y3372" t="s">
        <v>36</v>
      </c>
      <c r="Z3372" s="2">
        <v>285.08282675741799</v>
      </c>
    </row>
    <row r="3373" spans="1:26" x14ac:dyDescent="0.35">
      <c r="A3373" t="s">
        <v>1381</v>
      </c>
      <c r="B3373" t="s">
        <v>1382</v>
      </c>
      <c r="C3373" t="s">
        <v>27</v>
      </c>
      <c r="D3373" t="s">
        <v>80</v>
      </c>
      <c r="E3373" t="s">
        <v>162</v>
      </c>
      <c r="F3373" t="s">
        <v>747</v>
      </c>
      <c r="G3373" t="s">
        <v>748</v>
      </c>
      <c r="H3373" t="s">
        <v>32</v>
      </c>
      <c r="I3373" t="s">
        <v>1629</v>
      </c>
      <c r="J3373" s="1">
        <v>41648</v>
      </c>
      <c r="K3373" s="1">
        <v>41652</v>
      </c>
      <c r="L3373" t="s">
        <v>60</v>
      </c>
      <c r="M3373">
        <f>Table1[[#This Row],[Ship Date]]-Table1[[#This Row],[Order Date]]</f>
        <v>4</v>
      </c>
      <c r="N3373">
        <v>1</v>
      </c>
      <c r="O3373" t="s">
        <v>35</v>
      </c>
      <c r="P3373" s="3">
        <v>31.2</v>
      </c>
      <c r="Q3373" s="3">
        <v>22.402033827662059</v>
      </c>
      <c r="R3373" s="3">
        <f>(Table1[[#This Row],[Selling Price]]-Table1[[#This Row],[Cost Price]])</f>
        <v>8.7979661723379401</v>
      </c>
      <c r="S3373" s="12">
        <f>(Table1[[#This Row],[Profit]]/Table1[[#This Row],[Selling Price]])</f>
        <v>0.28198609526724167</v>
      </c>
      <c r="T3373">
        <v>3</v>
      </c>
      <c r="U3373" s="2">
        <f>Table1[[#This Row],[Selling Price]]*Table1[[#This Row],[Quantity]]</f>
        <v>93.6</v>
      </c>
      <c r="V3373" s="4">
        <v>0.2</v>
      </c>
      <c r="W3373">
        <v>318</v>
      </c>
      <c r="X3373" t="s">
        <v>36</v>
      </c>
      <c r="Y3373" t="s">
        <v>52</v>
      </c>
      <c r="Z3373" s="2">
        <v>14.304220156503259</v>
      </c>
    </row>
    <row r="3374" spans="1:26" x14ac:dyDescent="0.35">
      <c r="A3374" t="s">
        <v>1381</v>
      </c>
      <c r="B3374" t="s">
        <v>1382</v>
      </c>
      <c r="C3374" t="s">
        <v>55</v>
      </c>
      <c r="D3374" t="s">
        <v>80</v>
      </c>
      <c r="E3374" t="s">
        <v>81</v>
      </c>
      <c r="F3374" t="s">
        <v>1985</v>
      </c>
      <c r="G3374" t="s">
        <v>2341</v>
      </c>
      <c r="H3374" t="s">
        <v>32</v>
      </c>
      <c r="I3374" t="s">
        <v>2340</v>
      </c>
      <c r="J3374" s="1">
        <v>41780</v>
      </c>
      <c r="K3374" s="1">
        <v>41784</v>
      </c>
      <c r="L3374" t="s">
        <v>60</v>
      </c>
      <c r="M3374">
        <f>Table1[[#This Row],[Ship Date]]-Table1[[#This Row],[Order Date]]</f>
        <v>4</v>
      </c>
      <c r="N3374">
        <v>5</v>
      </c>
      <c r="O3374" t="s">
        <v>51</v>
      </c>
      <c r="P3374" s="3">
        <v>617.97</v>
      </c>
      <c r="Q3374" s="3">
        <v>476.12079812910611</v>
      </c>
      <c r="R3374" s="3">
        <f>(Table1[[#This Row],[Selling Price]]-Table1[[#This Row],[Cost Price]])</f>
        <v>141.84920187089392</v>
      </c>
      <c r="S3374" s="12">
        <f>(Table1[[#This Row],[Profit]]/Table1[[#This Row],[Selling Price]])</f>
        <v>0.22954059561288398</v>
      </c>
      <c r="T3374">
        <v>3</v>
      </c>
      <c r="U3374" s="2">
        <f>Table1[[#This Row],[Selling Price]]*Table1[[#This Row],[Quantity]]</f>
        <v>1853.91</v>
      </c>
      <c r="V3374" s="4">
        <v>0</v>
      </c>
      <c r="W3374">
        <v>166</v>
      </c>
      <c r="X3374" t="s">
        <v>36</v>
      </c>
      <c r="Y3374" t="s">
        <v>36</v>
      </c>
      <c r="Z3374" s="2">
        <v>386.58985834473202</v>
      </c>
    </row>
    <row r="3375" spans="1:26" x14ac:dyDescent="0.35">
      <c r="A3375" t="s">
        <v>1381</v>
      </c>
      <c r="B3375" t="s">
        <v>1382</v>
      </c>
      <c r="C3375" t="s">
        <v>39</v>
      </c>
      <c r="D3375" t="s">
        <v>80</v>
      </c>
      <c r="E3375" t="s">
        <v>81</v>
      </c>
      <c r="F3375" t="s">
        <v>2605</v>
      </c>
      <c r="G3375" t="s">
        <v>2606</v>
      </c>
      <c r="H3375" t="s">
        <v>32</v>
      </c>
      <c r="I3375" t="s">
        <v>2607</v>
      </c>
      <c r="J3375" s="1">
        <v>41701</v>
      </c>
      <c r="K3375" s="1">
        <v>41706</v>
      </c>
      <c r="L3375" t="s">
        <v>60</v>
      </c>
      <c r="M3375">
        <f>Table1[[#This Row],[Ship Date]]-Table1[[#This Row],[Order Date]]</f>
        <v>5</v>
      </c>
      <c r="N3375">
        <v>3</v>
      </c>
      <c r="O3375" t="s">
        <v>106</v>
      </c>
      <c r="P3375" s="3">
        <v>9.99</v>
      </c>
      <c r="Q3375" s="3">
        <v>7.3382854814782474</v>
      </c>
      <c r="R3375" s="3">
        <f>(Table1[[#This Row],[Selling Price]]-Table1[[#This Row],[Cost Price]])</f>
        <v>2.6517145185217528</v>
      </c>
      <c r="S3375" s="12">
        <f>(Table1[[#This Row],[Profit]]/Table1[[#This Row],[Selling Price]])</f>
        <v>0.2654368887409162</v>
      </c>
      <c r="T3375">
        <v>1</v>
      </c>
      <c r="U3375" s="2">
        <f>Table1[[#This Row],[Selling Price]]*Table1[[#This Row],[Quantity]]</f>
        <v>9.99</v>
      </c>
      <c r="V3375" s="4">
        <v>0</v>
      </c>
      <c r="W3375">
        <v>181</v>
      </c>
      <c r="X3375" t="s">
        <v>36</v>
      </c>
      <c r="Y3375" t="s">
        <v>52</v>
      </c>
      <c r="Z3375" s="2">
        <v>29.228220198978931</v>
      </c>
    </row>
    <row r="3376" spans="1:26" x14ac:dyDescent="0.35">
      <c r="A3376" t="s">
        <v>1381</v>
      </c>
      <c r="B3376" t="s">
        <v>1382</v>
      </c>
      <c r="C3376" t="s">
        <v>55</v>
      </c>
      <c r="D3376" t="s">
        <v>80</v>
      </c>
      <c r="E3376" t="s">
        <v>81</v>
      </c>
      <c r="F3376" t="s">
        <v>2774</v>
      </c>
      <c r="G3376" t="s">
        <v>2775</v>
      </c>
      <c r="H3376" t="s">
        <v>32</v>
      </c>
      <c r="I3376" t="s">
        <v>2776</v>
      </c>
      <c r="J3376" s="1">
        <v>42618</v>
      </c>
      <c r="K3376" s="1">
        <v>42619</v>
      </c>
      <c r="L3376" t="s">
        <v>199</v>
      </c>
      <c r="M3376">
        <f>Table1[[#This Row],[Ship Date]]-Table1[[#This Row],[Order Date]]</f>
        <v>1</v>
      </c>
      <c r="N3376">
        <v>9</v>
      </c>
      <c r="O3376" t="s">
        <v>61</v>
      </c>
      <c r="P3376" s="3">
        <v>278.39999999999998</v>
      </c>
      <c r="Q3376" s="3">
        <v>230.14177659696739</v>
      </c>
      <c r="R3376" s="3">
        <f>(Table1[[#This Row],[Selling Price]]-Table1[[#This Row],[Cost Price]])</f>
        <v>48.258223403032588</v>
      </c>
      <c r="S3376" s="12">
        <f>(Table1[[#This Row],[Profit]]/Table1[[#This Row],[Selling Price]])</f>
        <v>0.17334131969480099</v>
      </c>
      <c r="T3376">
        <v>3</v>
      </c>
      <c r="U3376" s="2">
        <f>Table1[[#This Row],[Selling Price]]*Table1[[#This Row],[Quantity]]</f>
        <v>835.19999999999993</v>
      </c>
      <c r="V3376" s="4">
        <v>0</v>
      </c>
      <c r="W3376">
        <v>188</v>
      </c>
      <c r="X3376" t="s">
        <v>36</v>
      </c>
      <c r="Y3376" t="s">
        <v>36</v>
      </c>
      <c r="Z3376" s="2">
        <v>194.6750090698948</v>
      </c>
    </row>
    <row r="3377" spans="1:26" x14ac:dyDescent="0.35">
      <c r="A3377" t="s">
        <v>1381</v>
      </c>
      <c r="B3377" t="s">
        <v>1382</v>
      </c>
      <c r="C3377" t="s">
        <v>45</v>
      </c>
      <c r="D3377" t="s">
        <v>80</v>
      </c>
      <c r="E3377" t="s">
        <v>162</v>
      </c>
      <c r="F3377" t="s">
        <v>418</v>
      </c>
      <c r="G3377" t="s">
        <v>419</v>
      </c>
      <c r="H3377" t="s">
        <v>32</v>
      </c>
      <c r="I3377" t="s">
        <v>3039</v>
      </c>
      <c r="J3377" s="1">
        <v>41859</v>
      </c>
      <c r="K3377" s="1">
        <v>41865</v>
      </c>
      <c r="L3377" t="s">
        <v>60</v>
      </c>
      <c r="M3377">
        <f>Table1[[#This Row],[Ship Date]]-Table1[[#This Row],[Order Date]]</f>
        <v>6</v>
      </c>
      <c r="N3377">
        <v>8</v>
      </c>
      <c r="O3377" t="s">
        <v>61</v>
      </c>
      <c r="P3377" s="3">
        <v>95.975999999999999</v>
      </c>
      <c r="Q3377" s="3">
        <v>73.366079502534703</v>
      </c>
      <c r="R3377" s="3">
        <f>(Table1[[#This Row],[Selling Price]]-Table1[[#This Row],[Cost Price]])</f>
        <v>22.609920497465296</v>
      </c>
      <c r="S3377" s="12">
        <f>(Table1[[#This Row],[Profit]]/Table1[[#This Row],[Selling Price]])</f>
        <v>0.23557889990690689</v>
      </c>
      <c r="T3377">
        <v>3</v>
      </c>
      <c r="U3377" s="2">
        <f>Table1[[#This Row],[Selling Price]]*Table1[[#This Row],[Quantity]]</f>
        <v>287.928</v>
      </c>
      <c r="V3377" s="4">
        <v>0.2</v>
      </c>
      <c r="W3377">
        <v>169</v>
      </c>
      <c r="X3377" t="s">
        <v>68</v>
      </c>
      <c r="Y3377" t="s">
        <v>68</v>
      </c>
      <c r="Z3377" s="2">
        <v>65.888505862555419</v>
      </c>
    </row>
    <row r="3378" spans="1:26" x14ac:dyDescent="0.35">
      <c r="A3378" t="s">
        <v>1381</v>
      </c>
      <c r="B3378" t="s">
        <v>1382</v>
      </c>
      <c r="C3378" t="s">
        <v>55</v>
      </c>
      <c r="D3378" t="s">
        <v>80</v>
      </c>
      <c r="E3378" t="s">
        <v>81</v>
      </c>
      <c r="F3378" t="s">
        <v>2729</v>
      </c>
      <c r="G3378" t="s">
        <v>2730</v>
      </c>
      <c r="H3378" t="s">
        <v>32</v>
      </c>
      <c r="I3378" t="s">
        <v>3671</v>
      </c>
      <c r="J3378" s="1">
        <v>42810</v>
      </c>
      <c r="K3378" s="1">
        <v>42812</v>
      </c>
      <c r="L3378" t="s">
        <v>34</v>
      </c>
      <c r="M3378">
        <f>Table1[[#This Row],[Ship Date]]-Table1[[#This Row],[Order Date]]</f>
        <v>2</v>
      </c>
      <c r="N3378">
        <v>3</v>
      </c>
      <c r="O3378" t="s">
        <v>106</v>
      </c>
      <c r="P3378" s="3">
        <v>659.976</v>
      </c>
      <c r="Q3378" s="3">
        <v>524.36329114702312</v>
      </c>
      <c r="R3378" s="3">
        <f>(Table1[[#This Row],[Selling Price]]-Table1[[#This Row],[Cost Price]])</f>
        <v>135.61270885297688</v>
      </c>
      <c r="S3378" s="12">
        <f>(Table1[[#This Row],[Profit]]/Table1[[#This Row],[Selling Price]])</f>
        <v>0.20548127333869243</v>
      </c>
      <c r="T3378">
        <v>3</v>
      </c>
      <c r="U3378" s="2">
        <f>Table1[[#This Row],[Selling Price]]*Table1[[#This Row],[Quantity]]</f>
        <v>1979.9279999999999</v>
      </c>
      <c r="V3378" s="4">
        <v>0.2</v>
      </c>
      <c r="W3378">
        <v>130</v>
      </c>
      <c r="X3378" t="s">
        <v>36</v>
      </c>
      <c r="Y3378" t="s">
        <v>36</v>
      </c>
      <c r="Z3378" s="2">
        <v>495.06686618150661</v>
      </c>
    </row>
    <row r="3379" spans="1:26" x14ac:dyDescent="0.35">
      <c r="A3379" t="s">
        <v>1381</v>
      </c>
      <c r="B3379" t="s">
        <v>1382</v>
      </c>
      <c r="C3379" t="s">
        <v>39</v>
      </c>
      <c r="D3379" t="s">
        <v>80</v>
      </c>
      <c r="E3379" t="s">
        <v>162</v>
      </c>
      <c r="F3379" t="s">
        <v>3807</v>
      </c>
      <c r="G3379" t="s">
        <v>3808</v>
      </c>
      <c r="H3379" t="s">
        <v>32</v>
      </c>
      <c r="I3379" t="s">
        <v>3809</v>
      </c>
      <c r="J3379" s="1">
        <v>43046</v>
      </c>
      <c r="K3379" s="1">
        <v>43051</v>
      </c>
      <c r="L3379" t="s">
        <v>34</v>
      </c>
      <c r="M3379">
        <f>Table1[[#This Row],[Ship Date]]-Table1[[#This Row],[Order Date]]</f>
        <v>5</v>
      </c>
      <c r="N3379">
        <v>11</v>
      </c>
      <c r="O3379" t="s">
        <v>35</v>
      </c>
      <c r="P3379" s="3">
        <v>59.97</v>
      </c>
      <c r="Q3379" s="3">
        <v>50.139937638960227</v>
      </c>
      <c r="R3379" s="3">
        <f>(Table1[[#This Row],[Selling Price]]-Table1[[#This Row],[Cost Price]])</f>
        <v>9.8300623610397722</v>
      </c>
      <c r="S3379" s="12">
        <f>(Table1[[#This Row],[Profit]]/Table1[[#This Row],[Selling Price]])</f>
        <v>0.16391633084942092</v>
      </c>
      <c r="T3379">
        <v>3</v>
      </c>
      <c r="U3379" s="2">
        <f>Table1[[#This Row],[Selling Price]]*Table1[[#This Row],[Quantity]]</f>
        <v>179.91</v>
      </c>
      <c r="V3379" s="4">
        <v>0</v>
      </c>
      <c r="W3379">
        <v>103</v>
      </c>
      <c r="X3379" t="s">
        <v>36</v>
      </c>
      <c r="Y3379" t="s">
        <v>36</v>
      </c>
      <c r="Z3379" s="2">
        <v>102.0860940970904</v>
      </c>
    </row>
    <row r="3380" spans="1:26" x14ac:dyDescent="0.35">
      <c r="A3380" t="s">
        <v>1381</v>
      </c>
      <c r="B3380" t="s">
        <v>1382</v>
      </c>
      <c r="C3380" t="s">
        <v>27</v>
      </c>
      <c r="D3380" t="s">
        <v>80</v>
      </c>
      <c r="E3380" t="s">
        <v>81</v>
      </c>
      <c r="F3380" t="s">
        <v>1037</v>
      </c>
      <c r="G3380" t="s">
        <v>1038</v>
      </c>
      <c r="H3380" t="s">
        <v>32</v>
      </c>
      <c r="I3380" t="s">
        <v>3931</v>
      </c>
      <c r="J3380" s="1">
        <v>42957</v>
      </c>
      <c r="K3380" s="1">
        <v>42962</v>
      </c>
      <c r="L3380" t="s">
        <v>60</v>
      </c>
      <c r="M3380">
        <f>Table1[[#This Row],[Ship Date]]-Table1[[#This Row],[Order Date]]</f>
        <v>5</v>
      </c>
      <c r="N3380">
        <v>8</v>
      </c>
      <c r="O3380" t="s">
        <v>61</v>
      </c>
      <c r="P3380" s="3">
        <v>1454.49</v>
      </c>
      <c r="Q3380" s="3">
        <v>993.68942897453474</v>
      </c>
      <c r="R3380" s="3">
        <f>(Table1[[#This Row],[Selling Price]]-Table1[[#This Row],[Cost Price]])</f>
        <v>460.80057102546527</v>
      </c>
      <c r="S3380" s="12">
        <f>(Table1[[#This Row],[Profit]]/Table1[[#This Row],[Selling Price]])</f>
        <v>0.31681247105546634</v>
      </c>
      <c r="T3380">
        <v>9</v>
      </c>
      <c r="U3380" s="2">
        <f>Table1[[#This Row],[Selling Price]]*Table1[[#This Row],[Quantity]]</f>
        <v>13090.41</v>
      </c>
      <c r="V3380" s="4">
        <v>0</v>
      </c>
      <c r="W3380">
        <v>222</v>
      </c>
      <c r="X3380" t="s">
        <v>36</v>
      </c>
      <c r="Y3380" t="s">
        <v>36</v>
      </c>
      <c r="Z3380" s="2">
        <v>457.75464487555212</v>
      </c>
    </row>
    <row r="3381" spans="1:26" x14ac:dyDescent="0.35">
      <c r="A3381" t="s">
        <v>1381</v>
      </c>
      <c r="B3381" t="s">
        <v>1382</v>
      </c>
      <c r="C3381" t="s">
        <v>39</v>
      </c>
      <c r="D3381" t="s">
        <v>80</v>
      </c>
      <c r="E3381" t="s">
        <v>81</v>
      </c>
      <c r="F3381" t="s">
        <v>1596</v>
      </c>
      <c r="G3381" t="s">
        <v>1597</v>
      </c>
      <c r="H3381" t="s">
        <v>32</v>
      </c>
      <c r="I3381" t="s">
        <v>4060</v>
      </c>
      <c r="J3381" s="1">
        <v>42309</v>
      </c>
      <c r="K3381" s="1">
        <v>42314</v>
      </c>
      <c r="L3381" t="s">
        <v>60</v>
      </c>
      <c r="M3381">
        <f>Table1[[#This Row],[Ship Date]]-Table1[[#This Row],[Order Date]]</f>
        <v>5</v>
      </c>
      <c r="N3381">
        <v>11</v>
      </c>
      <c r="O3381" t="s">
        <v>35</v>
      </c>
      <c r="P3381" s="3">
        <v>4.95</v>
      </c>
      <c r="Q3381" s="3">
        <v>3.5499654248316359</v>
      </c>
      <c r="R3381" s="3">
        <f>(Table1[[#This Row],[Selling Price]]-Table1[[#This Row],[Cost Price]])</f>
        <v>1.4000345751683643</v>
      </c>
      <c r="S3381" s="12">
        <f>(Table1[[#This Row],[Profit]]/Table1[[#This Row],[Selling Price]])</f>
        <v>0.28283526771078066</v>
      </c>
      <c r="T3381">
        <v>1</v>
      </c>
      <c r="U3381" s="2">
        <f>Table1[[#This Row],[Selling Price]]*Table1[[#This Row],[Quantity]]</f>
        <v>4.95</v>
      </c>
      <c r="V3381" s="4">
        <v>0</v>
      </c>
      <c r="W3381">
        <v>395</v>
      </c>
      <c r="X3381" t="s">
        <v>36</v>
      </c>
      <c r="Y3381" t="s">
        <v>52</v>
      </c>
      <c r="Z3381" s="2">
        <v>6.5966991745872434</v>
      </c>
    </row>
    <row r="3382" spans="1:26" x14ac:dyDescent="0.35">
      <c r="A3382" t="s">
        <v>1381</v>
      </c>
      <c r="B3382" t="s">
        <v>1382</v>
      </c>
      <c r="C3382" t="s">
        <v>39</v>
      </c>
      <c r="D3382" t="s">
        <v>80</v>
      </c>
      <c r="E3382" t="s">
        <v>162</v>
      </c>
      <c r="F3382" t="s">
        <v>1739</v>
      </c>
      <c r="G3382" t="s">
        <v>1740</v>
      </c>
      <c r="H3382" t="s">
        <v>32</v>
      </c>
      <c r="I3382" t="s">
        <v>4066</v>
      </c>
      <c r="J3382" s="1">
        <v>42386</v>
      </c>
      <c r="K3382" s="1">
        <v>42390</v>
      </c>
      <c r="L3382" t="s">
        <v>60</v>
      </c>
      <c r="M3382">
        <f>Table1[[#This Row],[Ship Date]]-Table1[[#This Row],[Order Date]]</f>
        <v>4</v>
      </c>
      <c r="N3382">
        <v>1</v>
      </c>
      <c r="O3382" t="s">
        <v>35</v>
      </c>
      <c r="P3382" s="3">
        <v>316</v>
      </c>
      <c r="Q3382" s="3">
        <v>257.54680029088217</v>
      </c>
      <c r="R3382" s="3">
        <f>(Table1[[#This Row],[Selling Price]]-Table1[[#This Row],[Cost Price]])</f>
        <v>58.453199709117825</v>
      </c>
      <c r="S3382" s="12">
        <f>(Table1[[#This Row],[Profit]]/Table1[[#This Row],[Selling Price]])</f>
        <v>0.18497848009214501</v>
      </c>
      <c r="T3382">
        <v>4</v>
      </c>
      <c r="U3382" s="2">
        <f>Table1[[#This Row],[Selling Price]]*Table1[[#This Row],[Quantity]]</f>
        <v>1264</v>
      </c>
      <c r="V3382" s="4">
        <v>0</v>
      </c>
      <c r="W3382">
        <v>142</v>
      </c>
      <c r="X3382" t="s">
        <v>36</v>
      </c>
      <c r="Y3382" t="s">
        <v>68</v>
      </c>
      <c r="Z3382" s="2">
        <v>74.444664012943193</v>
      </c>
    </row>
    <row r="3383" spans="1:26" x14ac:dyDescent="0.35">
      <c r="A3383" t="s">
        <v>1381</v>
      </c>
      <c r="B3383" t="s">
        <v>1382</v>
      </c>
      <c r="C3383" t="s">
        <v>45</v>
      </c>
      <c r="D3383" t="s">
        <v>80</v>
      </c>
      <c r="E3383" t="s">
        <v>1058</v>
      </c>
      <c r="F3383" t="s">
        <v>4395</v>
      </c>
      <c r="G3383" t="s">
        <v>4396</v>
      </c>
      <c r="H3383" t="s">
        <v>32</v>
      </c>
      <c r="I3383" t="s">
        <v>4397</v>
      </c>
      <c r="J3383" s="1">
        <v>43030</v>
      </c>
      <c r="K3383" s="1">
        <v>43032</v>
      </c>
      <c r="L3383" t="s">
        <v>199</v>
      </c>
      <c r="M3383">
        <f>Table1[[#This Row],[Ship Date]]-Table1[[#This Row],[Order Date]]</f>
        <v>2</v>
      </c>
      <c r="N3383">
        <v>10</v>
      </c>
      <c r="O3383" t="s">
        <v>61</v>
      </c>
      <c r="P3383" s="3">
        <v>11199.968000000001</v>
      </c>
      <c r="Q3383" s="3">
        <v>7696.1288897999693</v>
      </c>
      <c r="R3383" s="3">
        <f>(Table1[[#This Row],[Selling Price]]-Table1[[#This Row],[Cost Price]])</f>
        <v>3503.8391102000314</v>
      </c>
      <c r="S3383" s="12">
        <f>(Table1[[#This Row],[Profit]]/Table1[[#This Row],[Selling Price]])</f>
        <v>0.31284367153549286</v>
      </c>
      <c r="T3383">
        <v>4</v>
      </c>
      <c r="U3383" s="2">
        <f>Table1[[#This Row],[Selling Price]]*Table1[[#This Row],[Quantity]]</f>
        <v>44799.872000000003</v>
      </c>
      <c r="V3383" s="4">
        <v>0.2</v>
      </c>
      <c r="W3383">
        <v>315</v>
      </c>
      <c r="X3383" t="s">
        <v>36</v>
      </c>
      <c r="Y3383" t="s">
        <v>36</v>
      </c>
      <c r="Z3383" s="2">
        <v>3520.9273153675299</v>
      </c>
    </row>
    <row r="3384" spans="1:26" x14ac:dyDescent="0.35">
      <c r="A3384" t="s">
        <v>1381</v>
      </c>
      <c r="B3384" t="s">
        <v>1382</v>
      </c>
      <c r="C3384" t="s">
        <v>39</v>
      </c>
      <c r="D3384" t="s">
        <v>80</v>
      </c>
      <c r="E3384" t="s">
        <v>162</v>
      </c>
      <c r="F3384" t="s">
        <v>2143</v>
      </c>
      <c r="G3384" t="s">
        <v>2144</v>
      </c>
      <c r="H3384" t="s">
        <v>32</v>
      </c>
      <c r="I3384" t="s">
        <v>4450</v>
      </c>
      <c r="J3384" s="1">
        <v>42756</v>
      </c>
      <c r="K3384" s="1">
        <v>42762</v>
      </c>
      <c r="L3384" t="s">
        <v>60</v>
      </c>
      <c r="M3384">
        <f>Table1[[#This Row],[Ship Date]]-Table1[[#This Row],[Order Date]]</f>
        <v>6</v>
      </c>
      <c r="N3384">
        <v>1</v>
      </c>
      <c r="O3384" t="s">
        <v>35</v>
      </c>
      <c r="P3384" s="3">
        <v>619.95000000000005</v>
      </c>
      <c r="Q3384" s="3">
        <v>411.72060330731392</v>
      </c>
      <c r="R3384" s="3">
        <f>(Table1[[#This Row],[Selling Price]]-Table1[[#This Row],[Cost Price]])</f>
        <v>208.22939669268612</v>
      </c>
      <c r="S3384" s="12">
        <f>(Table1[[#This Row],[Profit]]/Table1[[#This Row],[Selling Price]])</f>
        <v>0.33588095280697816</v>
      </c>
      <c r="T3384">
        <v>5</v>
      </c>
      <c r="U3384" s="2">
        <f>Table1[[#This Row],[Selling Price]]*Table1[[#This Row],[Quantity]]</f>
        <v>3099.75</v>
      </c>
      <c r="V3384" s="4">
        <v>0</v>
      </c>
      <c r="W3384">
        <v>176</v>
      </c>
      <c r="X3384" t="s">
        <v>68</v>
      </c>
      <c r="Y3384" t="s">
        <v>36</v>
      </c>
      <c r="Z3384" s="2">
        <v>543.62577118097909</v>
      </c>
    </row>
    <row r="3385" spans="1:26" x14ac:dyDescent="0.35">
      <c r="A3385" t="s">
        <v>1381</v>
      </c>
      <c r="B3385" t="s">
        <v>1382</v>
      </c>
      <c r="C3385" t="s">
        <v>39</v>
      </c>
      <c r="D3385" t="s">
        <v>80</v>
      </c>
      <c r="E3385" t="s">
        <v>81</v>
      </c>
      <c r="F3385" t="s">
        <v>2224</v>
      </c>
      <c r="G3385" t="s">
        <v>4497</v>
      </c>
      <c r="H3385" t="s">
        <v>32</v>
      </c>
      <c r="I3385" t="s">
        <v>4498</v>
      </c>
      <c r="J3385" s="1">
        <v>41754</v>
      </c>
      <c r="K3385" s="1">
        <v>41758</v>
      </c>
      <c r="L3385" t="s">
        <v>60</v>
      </c>
      <c r="M3385">
        <f>Table1[[#This Row],[Ship Date]]-Table1[[#This Row],[Order Date]]</f>
        <v>4</v>
      </c>
      <c r="N3385">
        <v>4</v>
      </c>
      <c r="O3385" t="s">
        <v>106</v>
      </c>
      <c r="P3385" s="3">
        <v>302.37599999999998</v>
      </c>
      <c r="Q3385" s="3">
        <v>234.8717864011866</v>
      </c>
      <c r="R3385" s="3">
        <f>(Table1[[#This Row],[Selling Price]]-Table1[[#This Row],[Cost Price]])</f>
        <v>67.504213598813379</v>
      </c>
      <c r="S3385" s="12">
        <f>(Table1[[#This Row],[Profit]]/Table1[[#This Row],[Selling Price]])</f>
        <v>0.22324593750434354</v>
      </c>
      <c r="T3385">
        <v>3</v>
      </c>
      <c r="U3385" s="2">
        <f>Table1[[#This Row],[Selling Price]]*Table1[[#This Row],[Quantity]]</f>
        <v>907.12799999999993</v>
      </c>
      <c r="V3385" s="4">
        <v>0.2</v>
      </c>
      <c r="W3385">
        <v>269</v>
      </c>
      <c r="X3385" t="s">
        <v>36</v>
      </c>
      <c r="Y3385" t="s">
        <v>68</v>
      </c>
      <c r="Z3385" s="2">
        <v>115.42152965543301</v>
      </c>
    </row>
    <row r="3386" spans="1:26" x14ac:dyDescent="0.35">
      <c r="A3386" t="s">
        <v>1381</v>
      </c>
      <c r="B3386" t="s">
        <v>1382</v>
      </c>
      <c r="C3386" t="s">
        <v>39</v>
      </c>
      <c r="D3386" t="s">
        <v>80</v>
      </c>
      <c r="E3386" t="s">
        <v>81</v>
      </c>
      <c r="F3386" t="s">
        <v>4504</v>
      </c>
      <c r="G3386" t="s">
        <v>4505</v>
      </c>
      <c r="H3386" t="s">
        <v>32</v>
      </c>
      <c r="I3386" t="s">
        <v>4506</v>
      </c>
      <c r="J3386" s="1">
        <v>41889</v>
      </c>
      <c r="K3386" s="1">
        <v>41895</v>
      </c>
      <c r="L3386" t="s">
        <v>60</v>
      </c>
      <c r="M3386">
        <f>Table1[[#This Row],[Ship Date]]-Table1[[#This Row],[Order Date]]</f>
        <v>6</v>
      </c>
      <c r="N3386">
        <v>9</v>
      </c>
      <c r="O3386" t="s">
        <v>61</v>
      </c>
      <c r="P3386" s="3">
        <v>377.97</v>
      </c>
      <c r="Q3386" s="3">
        <v>300.63302221404291</v>
      </c>
      <c r="R3386" s="3">
        <f>(Table1[[#This Row],[Selling Price]]-Table1[[#This Row],[Cost Price]])</f>
        <v>77.336977785957117</v>
      </c>
      <c r="S3386" s="12">
        <f>(Table1[[#This Row],[Profit]]/Table1[[#This Row],[Selling Price]])</f>
        <v>0.20461141832938359</v>
      </c>
      <c r="T3386">
        <v>3</v>
      </c>
      <c r="U3386" s="2">
        <f>Table1[[#This Row],[Selling Price]]*Table1[[#This Row],[Quantity]]</f>
        <v>1133.9100000000001</v>
      </c>
      <c r="V3386" s="4">
        <v>0</v>
      </c>
      <c r="W3386">
        <v>339</v>
      </c>
      <c r="X3386" t="s">
        <v>68</v>
      </c>
      <c r="Y3386" t="s">
        <v>68</v>
      </c>
      <c r="Z3386" s="2">
        <v>132.5509689941303</v>
      </c>
    </row>
    <row r="3387" spans="1:26" x14ac:dyDescent="0.35">
      <c r="A3387" t="s">
        <v>1381</v>
      </c>
      <c r="B3387" t="s">
        <v>1382</v>
      </c>
      <c r="C3387" t="s">
        <v>45</v>
      </c>
      <c r="D3387" t="s">
        <v>80</v>
      </c>
      <c r="E3387" t="s">
        <v>81</v>
      </c>
      <c r="F3387" t="s">
        <v>2119</v>
      </c>
      <c r="G3387" t="s">
        <v>2120</v>
      </c>
      <c r="H3387" t="s">
        <v>32</v>
      </c>
      <c r="I3387" t="s">
        <v>4887</v>
      </c>
      <c r="J3387" s="1">
        <v>42777</v>
      </c>
      <c r="K3387" s="1">
        <v>42779</v>
      </c>
      <c r="L3387" t="s">
        <v>34</v>
      </c>
      <c r="M3387">
        <f>Table1[[#This Row],[Ship Date]]-Table1[[#This Row],[Order Date]]</f>
        <v>2</v>
      </c>
      <c r="N3387">
        <v>2</v>
      </c>
      <c r="O3387" t="s">
        <v>106</v>
      </c>
      <c r="P3387" s="3">
        <v>88.775999999999996</v>
      </c>
      <c r="Q3387" s="3">
        <v>72.694800203584023</v>
      </c>
      <c r="R3387" s="3">
        <f>(Table1[[#This Row],[Selling Price]]-Table1[[#This Row],[Cost Price]])</f>
        <v>16.081199796415973</v>
      </c>
      <c r="S3387" s="12">
        <f>(Table1[[#This Row],[Profit]]/Table1[[#This Row],[Selling Price]])</f>
        <v>0.18114355001820281</v>
      </c>
      <c r="T3387">
        <v>3</v>
      </c>
      <c r="U3387" s="2">
        <f>Table1[[#This Row],[Selling Price]]*Table1[[#This Row],[Quantity]]</f>
        <v>266.32799999999997</v>
      </c>
      <c r="V3387" s="4">
        <v>0.2</v>
      </c>
      <c r="W3387">
        <v>336</v>
      </c>
      <c r="X3387" t="s">
        <v>36</v>
      </c>
      <c r="Y3387" t="s">
        <v>52</v>
      </c>
      <c r="Z3387" s="2">
        <v>25.389023927673939</v>
      </c>
    </row>
    <row r="3388" spans="1:26" x14ac:dyDescent="0.35">
      <c r="A3388" t="s">
        <v>1381</v>
      </c>
      <c r="B3388" t="s">
        <v>1382</v>
      </c>
      <c r="C3388" t="s">
        <v>64</v>
      </c>
      <c r="D3388" t="s">
        <v>80</v>
      </c>
      <c r="E3388" t="s">
        <v>81</v>
      </c>
      <c r="F3388" t="s">
        <v>2461</v>
      </c>
      <c r="G3388" t="s">
        <v>2462</v>
      </c>
      <c r="H3388" t="s">
        <v>32</v>
      </c>
      <c r="I3388" t="s">
        <v>4928</v>
      </c>
      <c r="J3388" s="1">
        <v>43010</v>
      </c>
      <c r="K3388" s="1">
        <v>43016</v>
      </c>
      <c r="L3388" t="s">
        <v>60</v>
      </c>
      <c r="M3388">
        <f>Table1[[#This Row],[Ship Date]]-Table1[[#This Row],[Order Date]]</f>
        <v>6</v>
      </c>
      <c r="N3388">
        <v>10</v>
      </c>
      <c r="O3388" t="s">
        <v>61</v>
      </c>
      <c r="P3388" s="3">
        <v>65.989999999999995</v>
      </c>
      <c r="Q3388" s="3">
        <v>51.446933432652052</v>
      </c>
      <c r="R3388" s="3">
        <f>(Table1[[#This Row],[Selling Price]]-Table1[[#This Row],[Cost Price]])</f>
        <v>14.543066567347942</v>
      </c>
      <c r="S3388" s="12">
        <f>(Table1[[#This Row],[Profit]]/Table1[[#This Row],[Selling Price]])</f>
        <v>0.22038288479084625</v>
      </c>
      <c r="T3388">
        <v>1</v>
      </c>
      <c r="U3388" s="2">
        <f>Table1[[#This Row],[Selling Price]]*Table1[[#This Row],[Quantity]]</f>
        <v>65.989999999999995</v>
      </c>
      <c r="V3388" s="4">
        <v>0</v>
      </c>
      <c r="W3388">
        <v>206</v>
      </c>
      <c r="X3388" t="s">
        <v>68</v>
      </c>
      <c r="Y3388" t="s">
        <v>36</v>
      </c>
      <c r="Z3388" s="2">
        <v>148.92896732782819</v>
      </c>
    </row>
    <row r="3389" spans="1:26" x14ac:dyDescent="0.35">
      <c r="A3389" t="s">
        <v>1381</v>
      </c>
      <c r="B3389" t="s">
        <v>1382</v>
      </c>
      <c r="C3389" t="s">
        <v>64</v>
      </c>
      <c r="D3389" t="s">
        <v>80</v>
      </c>
      <c r="E3389" t="s">
        <v>81</v>
      </c>
      <c r="F3389" t="s">
        <v>4968</v>
      </c>
      <c r="G3389" t="s">
        <v>4969</v>
      </c>
      <c r="H3389" t="s">
        <v>32</v>
      </c>
      <c r="I3389" t="s">
        <v>4967</v>
      </c>
      <c r="J3389" s="1">
        <v>42694</v>
      </c>
      <c r="K3389" s="1">
        <v>42701</v>
      </c>
      <c r="L3389" t="s">
        <v>60</v>
      </c>
      <c r="M3389">
        <f>Table1[[#This Row],[Ship Date]]-Table1[[#This Row],[Order Date]]</f>
        <v>7</v>
      </c>
      <c r="N3389">
        <v>11</v>
      </c>
      <c r="O3389" t="s">
        <v>35</v>
      </c>
      <c r="P3389" s="3">
        <v>122.92</v>
      </c>
      <c r="Q3389" s="3">
        <v>91.703624365970228</v>
      </c>
      <c r="R3389" s="3">
        <f>(Table1[[#This Row],[Selling Price]]-Table1[[#This Row],[Cost Price]])</f>
        <v>31.216375634029774</v>
      </c>
      <c r="S3389" s="12">
        <f>(Table1[[#This Row],[Profit]]/Table1[[#This Row],[Selling Price]])</f>
        <v>0.25395684700642512</v>
      </c>
      <c r="T3389">
        <v>7</v>
      </c>
      <c r="U3389" s="2">
        <f>Table1[[#This Row],[Selling Price]]*Table1[[#This Row],[Quantity]]</f>
        <v>860.44</v>
      </c>
      <c r="V3389" s="4">
        <v>0.2</v>
      </c>
      <c r="W3389">
        <v>250</v>
      </c>
      <c r="X3389" t="s">
        <v>68</v>
      </c>
      <c r="Y3389" t="s">
        <v>52</v>
      </c>
      <c r="Z3389" s="2">
        <v>30.414812180909479</v>
      </c>
    </row>
    <row r="3390" spans="1:26" x14ac:dyDescent="0.35">
      <c r="A3390" t="s">
        <v>1381</v>
      </c>
      <c r="B3390" t="s">
        <v>1382</v>
      </c>
      <c r="C3390" t="s">
        <v>39</v>
      </c>
      <c r="D3390" t="s">
        <v>80</v>
      </c>
      <c r="E3390" t="s">
        <v>81</v>
      </c>
      <c r="F3390" t="s">
        <v>3894</v>
      </c>
      <c r="G3390" t="s">
        <v>3895</v>
      </c>
      <c r="H3390" t="s">
        <v>32</v>
      </c>
      <c r="I3390" t="s">
        <v>4981</v>
      </c>
      <c r="J3390" s="1">
        <v>43035</v>
      </c>
      <c r="K3390" s="1">
        <v>43038</v>
      </c>
      <c r="L3390" t="s">
        <v>34</v>
      </c>
      <c r="M3390">
        <f>Table1[[#This Row],[Ship Date]]-Table1[[#This Row],[Order Date]]</f>
        <v>3</v>
      </c>
      <c r="N3390">
        <v>10</v>
      </c>
      <c r="O3390" t="s">
        <v>61</v>
      </c>
      <c r="P3390" s="3">
        <v>27.184000000000001</v>
      </c>
      <c r="Q3390" s="3">
        <v>20.641978655954041</v>
      </c>
      <c r="R3390" s="3">
        <f>(Table1[[#This Row],[Selling Price]]-Table1[[#This Row],[Cost Price]])</f>
        <v>6.5420213440459598</v>
      </c>
      <c r="S3390" s="12">
        <f>(Table1[[#This Row],[Profit]]/Table1[[#This Row],[Selling Price]])</f>
        <v>0.24065705356260886</v>
      </c>
      <c r="T3390">
        <v>2</v>
      </c>
      <c r="U3390" s="2">
        <f>Table1[[#This Row],[Selling Price]]*Table1[[#This Row],[Quantity]]</f>
        <v>54.368000000000002</v>
      </c>
      <c r="V3390" s="4">
        <v>0.2</v>
      </c>
      <c r="W3390">
        <v>397</v>
      </c>
      <c r="X3390" t="s">
        <v>36</v>
      </c>
      <c r="Y3390" t="s">
        <v>52</v>
      </c>
      <c r="Z3390" s="2">
        <v>26.473887564919519</v>
      </c>
    </row>
    <row r="3391" spans="1:26" x14ac:dyDescent="0.35">
      <c r="A3391" t="s">
        <v>1381</v>
      </c>
      <c r="B3391" t="s">
        <v>1382</v>
      </c>
      <c r="C3391" t="s">
        <v>45</v>
      </c>
      <c r="D3391" t="s">
        <v>80</v>
      </c>
      <c r="E3391" t="s">
        <v>81</v>
      </c>
      <c r="F3391" t="s">
        <v>4993</v>
      </c>
      <c r="G3391" t="s">
        <v>4994</v>
      </c>
      <c r="H3391" t="s">
        <v>32</v>
      </c>
      <c r="I3391" t="s">
        <v>4992</v>
      </c>
      <c r="J3391" s="1">
        <v>41781</v>
      </c>
      <c r="K3391" s="1">
        <v>41788</v>
      </c>
      <c r="L3391" t="s">
        <v>60</v>
      </c>
      <c r="M3391">
        <f>Table1[[#This Row],[Ship Date]]-Table1[[#This Row],[Order Date]]</f>
        <v>7</v>
      </c>
      <c r="N3391">
        <v>5</v>
      </c>
      <c r="O3391" t="s">
        <v>51</v>
      </c>
      <c r="P3391" s="3">
        <v>44.95</v>
      </c>
      <c r="Q3391" s="3">
        <v>33.79751584085222</v>
      </c>
      <c r="R3391" s="3">
        <f>(Table1[[#This Row],[Selling Price]]-Table1[[#This Row],[Cost Price]])</f>
        <v>11.152484159147782</v>
      </c>
      <c r="S3391" s="12">
        <f>(Table1[[#This Row],[Profit]]/Table1[[#This Row],[Selling Price]])</f>
        <v>0.24810865760061807</v>
      </c>
      <c r="T3391">
        <v>1</v>
      </c>
      <c r="U3391" s="2">
        <f>Table1[[#This Row],[Selling Price]]*Table1[[#This Row],[Quantity]]</f>
        <v>44.95</v>
      </c>
      <c r="V3391" s="4">
        <v>0</v>
      </c>
      <c r="W3391">
        <v>439</v>
      </c>
      <c r="X3391" t="s">
        <v>68</v>
      </c>
      <c r="Y3391" t="s">
        <v>68</v>
      </c>
      <c r="Z3391" s="2">
        <v>63.021667929145039</v>
      </c>
    </row>
    <row r="3392" spans="1:26" x14ac:dyDescent="0.35">
      <c r="A3392" t="s">
        <v>1381</v>
      </c>
      <c r="B3392" t="s">
        <v>1382</v>
      </c>
      <c r="C3392" t="s">
        <v>27</v>
      </c>
      <c r="D3392" t="s">
        <v>80</v>
      </c>
      <c r="E3392" t="s">
        <v>162</v>
      </c>
      <c r="F3392" t="s">
        <v>429</v>
      </c>
      <c r="G3392" t="s">
        <v>430</v>
      </c>
      <c r="H3392" t="s">
        <v>32</v>
      </c>
      <c r="I3392" t="s">
        <v>5007</v>
      </c>
      <c r="J3392" s="1">
        <v>42351</v>
      </c>
      <c r="K3392" s="1">
        <v>42353</v>
      </c>
      <c r="L3392" t="s">
        <v>199</v>
      </c>
      <c r="M3392">
        <f>Table1[[#This Row],[Ship Date]]-Table1[[#This Row],[Order Date]]</f>
        <v>2</v>
      </c>
      <c r="N3392">
        <v>12</v>
      </c>
      <c r="O3392" t="s">
        <v>35</v>
      </c>
      <c r="P3392" s="3">
        <v>248.85</v>
      </c>
      <c r="Q3392" s="3">
        <v>190.30420938081221</v>
      </c>
      <c r="R3392" s="3">
        <f>(Table1[[#This Row],[Selling Price]]-Table1[[#This Row],[Cost Price]])</f>
        <v>58.545790619187784</v>
      </c>
      <c r="S3392" s="12">
        <f>(Table1[[#This Row],[Profit]]/Table1[[#This Row],[Selling Price]])</f>
        <v>0.23526538323965354</v>
      </c>
      <c r="T3392">
        <v>5</v>
      </c>
      <c r="U3392" s="2">
        <f>Table1[[#This Row],[Selling Price]]*Table1[[#This Row],[Quantity]]</f>
        <v>1244.25</v>
      </c>
      <c r="V3392" s="4">
        <v>0</v>
      </c>
      <c r="W3392">
        <v>451</v>
      </c>
      <c r="X3392" t="s">
        <v>36</v>
      </c>
      <c r="Y3392" t="s">
        <v>36</v>
      </c>
      <c r="Z3392" s="2">
        <v>138.8930811278949</v>
      </c>
    </row>
    <row r="3393" spans="1:26" x14ac:dyDescent="0.35">
      <c r="A3393" t="s">
        <v>1381</v>
      </c>
      <c r="B3393" t="s">
        <v>1382</v>
      </c>
      <c r="C3393" t="s">
        <v>45</v>
      </c>
      <c r="D3393" t="s">
        <v>80</v>
      </c>
      <c r="E3393" t="s">
        <v>81</v>
      </c>
      <c r="F3393" t="s">
        <v>5248</v>
      </c>
      <c r="G3393" t="s">
        <v>5249</v>
      </c>
      <c r="H3393" t="s">
        <v>32</v>
      </c>
      <c r="I3393" t="s">
        <v>5247</v>
      </c>
      <c r="J3393" s="1">
        <v>42635</v>
      </c>
      <c r="K3393" s="1">
        <v>42642</v>
      </c>
      <c r="L3393" t="s">
        <v>60</v>
      </c>
      <c r="M3393">
        <f>Table1[[#This Row],[Ship Date]]-Table1[[#This Row],[Order Date]]</f>
        <v>7</v>
      </c>
      <c r="N3393">
        <v>9</v>
      </c>
      <c r="O3393" t="s">
        <v>61</v>
      </c>
      <c r="P3393" s="3">
        <v>63.936</v>
      </c>
      <c r="Q3393" s="3">
        <v>42.808213904600599</v>
      </c>
      <c r="R3393" s="3">
        <f>(Table1[[#This Row],[Selling Price]]-Table1[[#This Row],[Cost Price]])</f>
        <v>21.127786095399401</v>
      </c>
      <c r="S3393" s="12">
        <f>(Table1[[#This Row],[Profit]]/Table1[[#This Row],[Selling Price]])</f>
        <v>0.33045210985046608</v>
      </c>
      <c r="T3393">
        <v>8</v>
      </c>
      <c r="U3393" s="2">
        <f>Table1[[#This Row],[Selling Price]]*Table1[[#This Row],[Quantity]]</f>
        <v>511.488</v>
      </c>
      <c r="V3393" s="4">
        <v>0.2</v>
      </c>
      <c r="W3393">
        <v>396</v>
      </c>
      <c r="X3393" t="s">
        <v>68</v>
      </c>
      <c r="Y3393" t="s">
        <v>52</v>
      </c>
      <c r="Z3393" s="2">
        <v>28.255986976214441</v>
      </c>
    </row>
    <row r="3394" spans="1:26" x14ac:dyDescent="0.35">
      <c r="A3394" t="s">
        <v>1381</v>
      </c>
      <c r="B3394" t="s">
        <v>1382</v>
      </c>
      <c r="C3394" t="s">
        <v>27</v>
      </c>
      <c r="D3394" t="s">
        <v>80</v>
      </c>
      <c r="E3394" t="s">
        <v>162</v>
      </c>
      <c r="F3394" t="s">
        <v>1534</v>
      </c>
      <c r="G3394" t="s">
        <v>1535</v>
      </c>
      <c r="H3394" t="s">
        <v>32</v>
      </c>
      <c r="I3394" t="s">
        <v>5251</v>
      </c>
      <c r="J3394" s="1">
        <v>42874</v>
      </c>
      <c r="K3394" s="1">
        <v>42876</v>
      </c>
      <c r="L3394" t="s">
        <v>34</v>
      </c>
      <c r="M3394">
        <f>Table1[[#This Row],[Ship Date]]-Table1[[#This Row],[Order Date]]</f>
        <v>2</v>
      </c>
      <c r="N3394">
        <v>5</v>
      </c>
      <c r="O3394" t="s">
        <v>51</v>
      </c>
      <c r="P3394" s="3">
        <v>36.32</v>
      </c>
      <c r="Q3394" s="3">
        <v>23.77046111131974</v>
      </c>
      <c r="R3394" s="3">
        <f>(Table1[[#This Row],[Selling Price]]-Table1[[#This Row],[Cost Price]])</f>
        <v>12.54953888868026</v>
      </c>
      <c r="S3394" s="12">
        <f>(Table1[[#This Row],[Profit]]/Table1[[#This Row],[Selling Price]])</f>
        <v>0.34552695178084414</v>
      </c>
      <c r="T3394">
        <v>1</v>
      </c>
      <c r="U3394" s="2">
        <f>Table1[[#This Row],[Selling Price]]*Table1[[#This Row],[Quantity]]</f>
        <v>36.32</v>
      </c>
      <c r="V3394" s="4">
        <v>0</v>
      </c>
      <c r="W3394">
        <v>371</v>
      </c>
      <c r="X3394" t="s">
        <v>36</v>
      </c>
      <c r="Y3394" t="s">
        <v>68</v>
      </c>
      <c r="Z3394" s="2">
        <v>130.82484390631279</v>
      </c>
    </row>
    <row r="3395" spans="1:26" x14ac:dyDescent="0.35">
      <c r="A3395" t="s">
        <v>1381</v>
      </c>
      <c r="B3395" t="s">
        <v>1382</v>
      </c>
      <c r="C3395" t="s">
        <v>27</v>
      </c>
      <c r="D3395" t="s">
        <v>80</v>
      </c>
      <c r="E3395" t="s">
        <v>162</v>
      </c>
      <c r="F3395" t="s">
        <v>4545</v>
      </c>
      <c r="G3395" t="s">
        <v>4546</v>
      </c>
      <c r="H3395" t="s">
        <v>32</v>
      </c>
      <c r="I3395" t="s">
        <v>5320</v>
      </c>
      <c r="J3395" s="1">
        <v>41966</v>
      </c>
      <c r="K3395" s="1">
        <v>41970</v>
      </c>
      <c r="L3395" t="s">
        <v>60</v>
      </c>
      <c r="M3395">
        <f>Table1[[#This Row],[Ship Date]]-Table1[[#This Row],[Order Date]]</f>
        <v>4</v>
      </c>
      <c r="N3395">
        <v>11</v>
      </c>
      <c r="O3395" t="s">
        <v>35</v>
      </c>
      <c r="P3395" s="3">
        <v>5.5439999999999996</v>
      </c>
      <c r="Q3395" s="3">
        <v>4.2722041649369533</v>
      </c>
      <c r="R3395" s="3">
        <f>(Table1[[#This Row],[Selling Price]]-Table1[[#This Row],[Cost Price]])</f>
        <v>1.2717958350630463</v>
      </c>
      <c r="S3395" s="12">
        <f>(Table1[[#This Row],[Profit]]/Table1[[#This Row],[Selling Price]])</f>
        <v>0.22940040314990015</v>
      </c>
      <c r="T3395">
        <v>7</v>
      </c>
      <c r="U3395" s="2">
        <f>Table1[[#This Row],[Selling Price]]*Table1[[#This Row],[Quantity]]</f>
        <v>38.808</v>
      </c>
      <c r="V3395" s="4">
        <v>0.2</v>
      </c>
      <c r="W3395">
        <v>423</v>
      </c>
      <c r="X3395" t="s">
        <v>36</v>
      </c>
      <c r="Y3395" t="s">
        <v>52</v>
      </c>
      <c r="Z3395" s="2">
        <v>2.8944593277501749</v>
      </c>
    </row>
    <row r="3396" spans="1:26" x14ac:dyDescent="0.35">
      <c r="A3396" t="s">
        <v>1381</v>
      </c>
      <c r="B3396" t="s">
        <v>1382</v>
      </c>
      <c r="C3396" t="s">
        <v>39</v>
      </c>
      <c r="D3396" t="s">
        <v>80</v>
      </c>
      <c r="E3396" t="s">
        <v>618</v>
      </c>
      <c r="F3396" t="s">
        <v>5552</v>
      </c>
      <c r="G3396" t="s">
        <v>5553</v>
      </c>
      <c r="H3396" t="s">
        <v>32</v>
      </c>
      <c r="I3396" t="s">
        <v>5551</v>
      </c>
      <c r="J3396" s="1">
        <v>42432</v>
      </c>
      <c r="K3396" s="1">
        <v>42437</v>
      </c>
      <c r="L3396" t="s">
        <v>60</v>
      </c>
      <c r="M3396">
        <f>Table1[[#This Row],[Ship Date]]-Table1[[#This Row],[Order Date]]</f>
        <v>5</v>
      </c>
      <c r="N3396">
        <v>3</v>
      </c>
      <c r="O3396" t="s">
        <v>106</v>
      </c>
      <c r="P3396" s="3">
        <v>287.91000000000003</v>
      </c>
      <c r="Q3396" s="3">
        <v>193.1208432727752</v>
      </c>
      <c r="R3396" s="3">
        <f>(Table1[[#This Row],[Selling Price]]-Table1[[#This Row],[Cost Price]])</f>
        <v>94.789156727224821</v>
      </c>
      <c r="S3396" s="12">
        <f>(Table1[[#This Row],[Profit]]/Table1[[#This Row],[Selling Price]])</f>
        <v>0.32923190138315728</v>
      </c>
      <c r="T3396">
        <v>3</v>
      </c>
      <c r="U3396" s="2">
        <f>Table1[[#This Row],[Selling Price]]*Table1[[#This Row],[Quantity]]</f>
        <v>863.73</v>
      </c>
      <c r="V3396" s="4">
        <v>0.4</v>
      </c>
      <c r="W3396">
        <v>191</v>
      </c>
      <c r="X3396" t="s">
        <v>36</v>
      </c>
      <c r="Y3396" t="s">
        <v>68</v>
      </c>
      <c r="Z3396" s="2">
        <v>132.5509689941303</v>
      </c>
    </row>
    <row r="3397" spans="1:26" x14ac:dyDescent="0.35">
      <c r="A3397" t="s">
        <v>1381</v>
      </c>
      <c r="B3397" t="s">
        <v>1382</v>
      </c>
      <c r="C3397" t="s">
        <v>45</v>
      </c>
      <c r="D3397" t="s">
        <v>80</v>
      </c>
      <c r="E3397" t="s">
        <v>81</v>
      </c>
      <c r="F3397" t="s">
        <v>2682</v>
      </c>
      <c r="G3397" t="s">
        <v>2683</v>
      </c>
      <c r="H3397" t="s">
        <v>32</v>
      </c>
      <c r="I3397" t="s">
        <v>5617</v>
      </c>
      <c r="J3397" s="1">
        <v>42954</v>
      </c>
      <c r="K3397" s="1">
        <v>42960</v>
      </c>
      <c r="L3397" t="s">
        <v>60</v>
      </c>
      <c r="M3397">
        <f>Table1[[#This Row],[Ship Date]]-Table1[[#This Row],[Order Date]]</f>
        <v>6</v>
      </c>
      <c r="N3397">
        <v>8</v>
      </c>
      <c r="O3397" t="s">
        <v>61</v>
      </c>
      <c r="P3397" s="3">
        <v>159.96</v>
      </c>
      <c r="Q3397" s="3">
        <v>119.68268891607249</v>
      </c>
      <c r="R3397" s="3">
        <f>(Table1[[#This Row],[Selling Price]]-Table1[[#This Row],[Cost Price]])</f>
        <v>40.277311083927515</v>
      </c>
      <c r="S3397" s="12">
        <f>(Table1[[#This Row],[Profit]]/Table1[[#This Row],[Selling Price]])</f>
        <v>0.25179614331037453</v>
      </c>
      <c r="T3397">
        <v>5</v>
      </c>
      <c r="U3397" s="2">
        <f>Table1[[#This Row],[Selling Price]]*Table1[[#This Row],[Quantity]]</f>
        <v>799.80000000000007</v>
      </c>
      <c r="V3397" s="4">
        <v>0.2</v>
      </c>
      <c r="W3397">
        <v>389</v>
      </c>
      <c r="X3397" t="s">
        <v>68</v>
      </c>
      <c r="Y3397" t="s">
        <v>68</v>
      </c>
      <c r="Z3397" s="2">
        <v>104.58742125131489</v>
      </c>
    </row>
    <row r="3398" spans="1:26" x14ac:dyDescent="0.35">
      <c r="A3398" t="s">
        <v>1381</v>
      </c>
      <c r="B3398" t="s">
        <v>1382</v>
      </c>
      <c r="C3398" t="s">
        <v>45</v>
      </c>
      <c r="D3398" t="s">
        <v>80</v>
      </c>
      <c r="E3398" t="s">
        <v>81</v>
      </c>
      <c r="F3398" t="s">
        <v>1761</v>
      </c>
      <c r="G3398" t="s">
        <v>1762</v>
      </c>
      <c r="H3398" t="s">
        <v>32</v>
      </c>
      <c r="I3398" t="s">
        <v>6030</v>
      </c>
      <c r="J3398" s="1">
        <v>42582</v>
      </c>
      <c r="K3398" s="1">
        <v>42588</v>
      </c>
      <c r="L3398" t="s">
        <v>60</v>
      </c>
      <c r="M3398">
        <f>Table1[[#This Row],[Ship Date]]-Table1[[#This Row],[Order Date]]</f>
        <v>6</v>
      </c>
      <c r="N3398">
        <v>7</v>
      </c>
      <c r="O3398" t="s">
        <v>51</v>
      </c>
      <c r="P3398" s="3">
        <v>635.96</v>
      </c>
      <c r="Q3398" s="3">
        <v>418.11298997744331</v>
      </c>
      <c r="R3398" s="3">
        <f>(Table1[[#This Row],[Selling Price]]-Table1[[#This Row],[Cost Price]])</f>
        <v>217.84701002255673</v>
      </c>
      <c r="S3398" s="12">
        <f>(Table1[[#This Row],[Profit]]/Table1[[#This Row],[Selling Price]])</f>
        <v>0.34254828923604741</v>
      </c>
      <c r="T3398">
        <v>4</v>
      </c>
      <c r="U3398" s="2">
        <f>Table1[[#This Row],[Selling Price]]*Table1[[#This Row],[Quantity]]</f>
        <v>2543.84</v>
      </c>
      <c r="V3398" s="4">
        <v>0</v>
      </c>
      <c r="W3398">
        <v>452</v>
      </c>
      <c r="X3398" t="s">
        <v>68</v>
      </c>
      <c r="Y3398" t="s">
        <v>36</v>
      </c>
      <c r="Z3398" s="2">
        <v>203.3995220340172</v>
      </c>
    </row>
    <row r="3399" spans="1:26" x14ac:dyDescent="0.35">
      <c r="A3399" t="s">
        <v>1381</v>
      </c>
      <c r="B3399" t="s">
        <v>1382</v>
      </c>
      <c r="C3399" t="s">
        <v>39</v>
      </c>
      <c r="D3399" t="s">
        <v>80</v>
      </c>
      <c r="E3399" t="s">
        <v>81</v>
      </c>
      <c r="F3399" t="s">
        <v>6178</v>
      </c>
      <c r="G3399" t="s">
        <v>6179</v>
      </c>
      <c r="H3399" t="s">
        <v>32</v>
      </c>
      <c r="I3399" t="s">
        <v>6177</v>
      </c>
      <c r="J3399" s="1">
        <v>41961</v>
      </c>
      <c r="K3399" s="1">
        <v>41966</v>
      </c>
      <c r="L3399" t="s">
        <v>34</v>
      </c>
      <c r="M3399">
        <f>Table1[[#This Row],[Ship Date]]-Table1[[#This Row],[Order Date]]</f>
        <v>5</v>
      </c>
      <c r="N3399">
        <v>11</v>
      </c>
      <c r="O3399" t="s">
        <v>35</v>
      </c>
      <c r="P3399" s="3">
        <v>9.5879999999999992</v>
      </c>
      <c r="Q3399" s="3">
        <v>7.6942113558804914</v>
      </c>
      <c r="R3399" s="3">
        <f>(Table1[[#This Row],[Selling Price]]-Table1[[#This Row],[Cost Price]])</f>
        <v>1.8937886441195078</v>
      </c>
      <c r="S3399" s="12">
        <f>(Table1[[#This Row],[Profit]]/Table1[[#This Row],[Selling Price]])</f>
        <v>0.19751654611175509</v>
      </c>
      <c r="T3399">
        <v>2</v>
      </c>
      <c r="U3399" s="2">
        <f>Table1[[#This Row],[Selling Price]]*Table1[[#This Row],[Quantity]]</f>
        <v>19.175999999999998</v>
      </c>
      <c r="V3399" s="4">
        <v>0.4</v>
      </c>
      <c r="W3399">
        <v>276</v>
      </c>
      <c r="X3399" t="s">
        <v>36</v>
      </c>
      <c r="Y3399" t="s">
        <v>68</v>
      </c>
      <c r="Z3399" s="2">
        <v>132.5509689941303</v>
      </c>
    </row>
    <row r="3400" spans="1:26" x14ac:dyDescent="0.35">
      <c r="A3400" t="s">
        <v>1381</v>
      </c>
      <c r="B3400" t="s">
        <v>1382</v>
      </c>
      <c r="C3400" t="s">
        <v>45</v>
      </c>
      <c r="D3400" t="s">
        <v>80</v>
      </c>
      <c r="E3400" t="s">
        <v>81</v>
      </c>
      <c r="F3400" t="s">
        <v>2709</v>
      </c>
      <c r="G3400" t="s">
        <v>2710</v>
      </c>
      <c r="H3400" t="s">
        <v>32</v>
      </c>
      <c r="I3400" t="s">
        <v>6536</v>
      </c>
      <c r="J3400" s="1">
        <v>42608</v>
      </c>
      <c r="K3400" s="1">
        <v>42613</v>
      </c>
      <c r="L3400" t="s">
        <v>60</v>
      </c>
      <c r="M3400">
        <f>Table1[[#This Row],[Ship Date]]-Table1[[#This Row],[Order Date]]</f>
        <v>5</v>
      </c>
      <c r="N3400">
        <v>8</v>
      </c>
      <c r="O3400" t="s">
        <v>61</v>
      </c>
      <c r="P3400" s="3">
        <v>33</v>
      </c>
      <c r="Q3400" s="3">
        <v>27.988442266410431</v>
      </c>
      <c r="R3400" s="3">
        <f>(Table1[[#This Row],[Selling Price]]-Table1[[#This Row],[Cost Price]])</f>
        <v>5.0115577335895694</v>
      </c>
      <c r="S3400" s="12">
        <f>(Table1[[#This Row],[Profit]]/Table1[[#This Row],[Selling Price]])</f>
        <v>0.15186538586635059</v>
      </c>
      <c r="T3400">
        <v>6</v>
      </c>
      <c r="U3400" s="2">
        <f>Table1[[#This Row],[Selling Price]]*Table1[[#This Row],[Quantity]]</f>
        <v>198</v>
      </c>
      <c r="V3400" s="4">
        <v>0</v>
      </c>
      <c r="W3400">
        <v>250</v>
      </c>
      <c r="X3400" t="s">
        <v>36</v>
      </c>
      <c r="Y3400" t="s">
        <v>52</v>
      </c>
      <c r="Z3400" s="2">
        <v>9.8386991009990741</v>
      </c>
    </row>
    <row r="3401" spans="1:26" x14ac:dyDescent="0.35">
      <c r="A3401" t="s">
        <v>1381</v>
      </c>
      <c r="B3401" t="s">
        <v>1382</v>
      </c>
      <c r="C3401" t="s">
        <v>39</v>
      </c>
      <c r="D3401" t="s">
        <v>80</v>
      </c>
      <c r="E3401" t="s">
        <v>162</v>
      </c>
      <c r="F3401" t="s">
        <v>3799</v>
      </c>
      <c r="G3401" t="s">
        <v>3800</v>
      </c>
      <c r="H3401" t="s">
        <v>32</v>
      </c>
      <c r="I3401" t="s">
        <v>6536</v>
      </c>
      <c r="J3401" s="1">
        <v>42608</v>
      </c>
      <c r="K3401" s="1">
        <v>42613</v>
      </c>
      <c r="L3401" t="s">
        <v>60</v>
      </c>
      <c r="M3401">
        <f>Table1[[#This Row],[Ship Date]]-Table1[[#This Row],[Order Date]]</f>
        <v>5</v>
      </c>
      <c r="N3401">
        <v>8</v>
      </c>
      <c r="O3401" t="s">
        <v>61</v>
      </c>
      <c r="P3401" s="3">
        <v>249.95</v>
      </c>
      <c r="Q3401" s="3">
        <v>181.26281443178939</v>
      </c>
      <c r="R3401" s="3">
        <f>(Table1[[#This Row],[Selling Price]]-Table1[[#This Row],[Cost Price]])</f>
        <v>68.687185568210595</v>
      </c>
      <c r="S3401" s="12">
        <f>(Table1[[#This Row],[Profit]]/Table1[[#This Row],[Selling Price]])</f>
        <v>0.27480370301344509</v>
      </c>
      <c r="T3401">
        <v>5</v>
      </c>
      <c r="U3401" s="2">
        <f>Table1[[#This Row],[Selling Price]]*Table1[[#This Row],[Quantity]]</f>
        <v>1249.75</v>
      </c>
      <c r="V3401" s="4">
        <v>0</v>
      </c>
      <c r="W3401">
        <v>322</v>
      </c>
      <c r="X3401" t="s">
        <v>36</v>
      </c>
      <c r="Y3401" t="s">
        <v>68</v>
      </c>
      <c r="Z3401" s="2">
        <v>117.23694191678661</v>
      </c>
    </row>
    <row r="3402" spans="1:26" x14ac:dyDescent="0.35">
      <c r="A3402" t="s">
        <v>1381</v>
      </c>
      <c r="B3402" t="s">
        <v>1382</v>
      </c>
      <c r="C3402" t="s">
        <v>64</v>
      </c>
      <c r="D3402" t="s">
        <v>80</v>
      </c>
      <c r="E3402" t="s">
        <v>1058</v>
      </c>
      <c r="F3402" t="s">
        <v>5306</v>
      </c>
      <c r="G3402" t="s">
        <v>5307</v>
      </c>
      <c r="H3402" t="s">
        <v>32</v>
      </c>
      <c r="I3402" t="s">
        <v>6784</v>
      </c>
      <c r="J3402" s="1">
        <v>42318</v>
      </c>
      <c r="K3402" s="1">
        <v>42322</v>
      </c>
      <c r="L3402" t="s">
        <v>60</v>
      </c>
      <c r="M3402">
        <f>Table1[[#This Row],[Ship Date]]-Table1[[#This Row],[Order Date]]</f>
        <v>4</v>
      </c>
      <c r="N3402">
        <v>11</v>
      </c>
      <c r="O3402" t="s">
        <v>35</v>
      </c>
      <c r="P3402" s="3">
        <v>549.99</v>
      </c>
      <c r="Q3402" s="3">
        <v>376.2411691925293</v>
      </c>
      <c r="R3402" s="3">
        <f>(Table1[[#This Row],[Selling Price]]-Table1[[#This Row],[Cost Price]])</f>
        <v>173.74883080747071</v>
      </c>
      <c r="S3402" s="12">
        <f>(Table1[[#This Row],[Profit]]/Table1[[#This Row],[Selling Price]])</f>
        <v>0.31591270897192802</v>
      </c>
      <c r="T3402">
        <v>1</v>
      </c>
      <c r="U3402" s="2">
        <f>Table1[[#This Row],[Selling Price]]*Table1[[#This Row],[Quantity]]</f>
        <v>549.99</v>
      </c>
      <c r="V3402" s="4">
        <v>0</v>
      </c>
      <c r="W3402">
        <v>490</v>
      </c>
      <c r="X3402" t="s">
        <v>36</v>
      </c>
      <c r="Y3402" t="s">
        <v>36</v>
      </c>
      <c r="Z3402" s="2">
        <v>187.47357404178331</v>
      </c>
    </row>
    <row r="3403" spans="1:26" x14ac:dyDescent="0.35">
      <c r="A3403" t="s">
        <v>1381</v>
      </c>
      <c r="B3403" t="s">
        <v>1382</v>
      </c>
      <c r="C3403" t="s">
        <v>27</v>
      </c>
      <c r="D3403" t="s">
        <v>80</v>
      </c>
      <c r="E3403" t="s">
        <v>81</v>
      </c>
      <c r="F3403" t="s">
        <v>2729</v>
      </c>
      <c r="G3403" t="s">
        <v>2730</v>
      </c>
      <c r="H3403" t="s">
        <v>32</v>
      </c>
      <c r="I3403" t="s">
        <v>6976</v>
      </c>
      <c r="J3403" s="1">
        <v>43029</v>
      </c>
      <c r="K3403" s="1">
        <v>43036</v>
      </c>
      <c r="L3403" t="s">
        <v>60</v>
      </c>
      <c r="M3403">
        <f>Table1[[#This Row],[Ship Date]]-Table1[[#This Row],[Order Date]]</f>
        <v>7</v>
      </c>
      <c r="N3403">
        <v>10</v>
      </c>
      <c r="O3403" t="s">
        <v>61</v>
      </c>
      <c r="P3403" s="3">
        <v>329.988</v>
      </c>
      <c r="Q3403" s="3">
        <v>278.94964322174297</v>
      </c>
      <c r="R3403" s="3">
        <f>(Table1[[#This Row],[Selling Price]]-Table1[[#This Row],[Cost Price]])</f>
        <v>51.038356778257025</v>
      </c>
      <c r="S3403" s="12">
        <f>(Table1[[#This Row],[Profit]]/Table1[[#This Row],[Selling Price]])</f>
        <v>0.15466731147271121</v>
      </c>
      <c r="T3403">
        <v>2</v>
      </c>
      <c r="U3403" s="2">
        <f>Table1[[#This Row],[Selling Price]]*Table1[[#This Row],[Quantity]]</f>
        <v>659.976</v>
      </c>
      <c r="V3403" s="4">
        <v>0.4</v>
      </c>
      <c r="W3403">
        <v>441</v>
      </c>
      <c r="X3403" t="s">
        <v>68</v>
      </c>
      <c r="Y3403" t="s">
        <v>36</v>
      </c>
      <c r="Z3403" s="2">
        <v>495.06686618150661</v>
      </c>
    </row>
    <row r="3404" spans="1:26" x14ac:dyDescent="0.35">
      <c r="A3404" t="s">
        <v>1381</v>
      </c>
      <c r="B3404" t="s">
        <v>1382</v>
      </c>
      <c r="C3404" t="s">
        <v>39</v>
      </c>
      <c r="D3404" t="s">
        <v>80</v>
      </c>
      <c r="E3404" t="s">
        <v>162</v>
      </c>
      <c r="F3404" t="s">
        <v>7028</v>
      </c>
      <c r="G3404" t="s">
        <v>7029</v>
      </c>
      <c r="H3404" t="s">
        <v>32</v>
      </c>
      <c r="I3404" t="s">
        <v>7027</v>
      </c>
      <c r="J3404" s="1">
        <v>42568</v>
      </c>
      <c r="K3404" s="1">
        <v>42573</v>
      </c>
      <c r="L3404" t="s">
        <v>34</v>
      </c>
      <c r="M3404">
        <f>Table1[[#This Row],[Ship Date]]-Table1[[#This Row],[Order Date]]</f>
        <v>5</v>
      </c>
      <c r="N3404">
        <v>7</v>
      </c>
      <c r="O3404" t="s">
        <v>51</v>
      </c>
      <c r="P3404" s="3">
        <v>428.4</v>
      </c>
      <c r="Q3404" s="3">
        <v>298.9707317501186</v>
      </c>
      <c r="R3404" s="3">
        <f>(Table1[[#This Row],[Selling Price]]-Table1[[#This Row],[Cost Price]])</f>
        <v>129.42926824988137</v>
      </c>
      <c r="S3404" s="12">
        <f>(Table1[[#This Row],[Profit]]/Table1[[#This Row],[Selling Price]])</f>
        <v>0.30212247490635241</v>
      </c>
      <c r="T3404">
        <v>3</v>
      </c>
      <c r="U3404" s="2">
        <f>Table1[[#This Row],[Selling Price]]*Table1[[#This Row],[Quantity]]</f>
        <v>1285.1999999999998</v>
      </c>
      <c r="V3404" s="4">
        <v>0</v>
      </c>
      <c r="W3404">
        <v>391</v>
      </c>
      <c r="X3404" t="s">
        <v>36</v>
      </c>
      <c r="Y3404" t="s">
        <v>36</v>
      </c>
      <c r="Z3404" s="2">
        <v>201.949696706878</v>
      </c>
    </row>
    <row r="3405" spans="1:26" x14ac:dyDescent="0.35">
      <c r="A3405" t="s">
        <v>1381</v>
      </c>
      <c r="B3405" t="s">
        <v>1382</v>
      </c>
      <c r="C3405" t="s">
        <v>55</v>
      </c>
      <c r="D3405" t="s">
        <v>80</v>
      </c>
      <c r="E3405" t="s">
        <v>81</v>
      </c>
      <c r="F3405" t="s">
        <v>3865</v>
      </c>
      <c r="G3405" t="s">
        <v>3866</v>
      </c>
      <c r="H3405" t="s">
        <v>32</v>
      </c>
      <c r="I3405" t="s">
        <v>7053</v>
      </c>
      <c r="J3405" s="1">
        <v>42782</v>
      </c>
      <c r="K3405" s="1">
        <v>42787</v>
      </c>
      <c r="L3405" t="s">
        <v>60</v>
      </c>
      <c r="M3405">
        <f>Table1[[#This Row],[Ship Date]]-Table1[[#This Row],[Order Date]]</f>
        <v>5</v>
      </c>
      <c r="N3405">
        <v>2</v>
      </c>
      <c r="O3405" t="s">
        <v>106</v>
      </c>
      <c r="P3405" s="3">
        <v>14.99</v>
      </c>
      <c r="Q3405" s="3">
        <v>10.63190978033259</v>
      </c>
      <c r="R3405" s="3">
        <f>(Table1[[#This Row],[Selling Price]]-Table1[[#This Row],[Cost Price]])</f>
        <v>4.3580902196674103</v>
      </c>
      <c r="S3405" s="12">
        <f>(Table1[[#This Row],[Profit]]/Table1[[#This Row],[Selling Price]])</f>
        <v>0.29073317009122152</v>
      </c>
      <c r="T3405">
        <v>1</v>
      </c>
      <c r="U3405" s="2">
        <f>Table1[[#This Row],[Selling Price]]*Table1[[#This Row],[Quantity]]</f>
        <v>14.99</v>
      </c>
      <c r="V3405" s="4">
        <v>0</v>
      </c>
      <c r="W3405">
        <v>492</v>
      </c>
      <c r="X3405" t="s">
        <v>36</v>
      </c>
      <c r="Y3405" t="s">
        <v>52</v>
      </c>
      <c r="Z3405" s="2">
        <v>25.614923228461961</v>
      </c>
    </row>
    <row r="3406" spans="1:26" x14ac:dyDescent="0.35">
      <c r="A3406" t="s">
        <v>1381</v>
      </c>
      <c r="B3406" t="s">
        <v>1382</v>
      </c>
      <c r="C3406" t="s">
        <v>39</v>
      </c>
      <c r="D3406" t="s">
        <v>80</v>
      </c>
      <c r="E3406" t="s">
        <v>618</v>
      </c>
      <c r="F3406" t="s">
        <v>5753</v>
      </c>
      <c r="G3406" t="s">
        <v>5754</v>
      </c>
      <c r="H3406" t="s">
        <v>32</v>
      </c>
      <c r="I3406" t="s">
        <v>7064</v>
      </c>
      <c r="J3406" s="1">
        <v>43013</v>
      </c>
      <c r="K3406" s="1">
        <v>43017</v>
      </c>
      <c r="L3406" t="s">
        <v>60</v>
      </c>
      <c r="M3406">
        <f>Table1[[#This Row],[Ship Date]]-Table1[[#This Row],[Order Date]]</f>
        <v>4</v>
      </c>
      <c r="N3406">
        <v>10</v>
      </c>
      <c r="O3406" t="s">
        <v>61</v>
      </c>
      <c r="P3406" s="3">
        <v>5199.96</v>
      </c>
      <c r="Q3406" s="3">
        <v>4071.502840943665</v>
      </c>
      <c r="R3406" s="3">
        <f>(Table1[[#This Row],[Selling Price]]-Table1[[#This Row],[Cost Price]])</f>
        <v>1128.4571590563351</v>
      </c>
      <c r="S3406" s="12">
        <f>(Table1[[#This Row],[Profit]]/Table1[[#This Row],[Selling Price]])</f>
        <v>0.2170126614543833</v>
      </c>
      <c r="T3406">
        <v>4</v>
      </c>
      <c r="U3406" s="2">
        <f>Table1[[#This Row],[Selling Price]]*Table1[[#This Row],[Quantity]]</f>
        <v>20799.84</v>
      </c>
      <c r="V3406" s="4">
        <v>0</v>
      </c>
      <c r="W3406">
        <v>386</v>
      </c>
      <c r="X3406" t="s">
        <v>36</v>
      </c>
      <c r="Y3406" t="s">
        <v>36</v>
      </c>
      <c r="Z3406" s="2">
        <v>2757.6952334241</v>
      </c>
    </row>
    <row r="3407" spans="1:26" x14ac:dyDescent="0.35">
      <c r="A3407" t="s">
        <v>1381</v>
      </c>
      <c r="B3407" t="s">
        <v>1382</v>
      </c>
      <c r="C3407" t="s">
        <v>45</v>
      </c>
      <c r="D3407" t="s">
        <v>80</v>
      </c>
      <c r="E3407" t="s">
        <v>81</v>
      </c>
      <c r="F3407" t="s">
        <v>196</v>
      </c>
      <c r="G3407" t="s">
        <v>197</v>
      </c>
      <c r="H3407" t="s">
        <v>32</v>
      </c>
      <c r="I3407" t="s">
        <v>7220</v>
      </c>
      <c r="J3407" s="1">
        <v>42861</v>
      </c>
      <c r="K3407" s="1">
        <v>42861</v>
      </c>
      <c r="L3407" t="s">
        <v>1118</v>
      </c>
      <c r="M3407">
        <f>Table1[[#This Row],[Ship Date]]-Table1[[#This Row],[Order Date]]</f>
        <v>0</v>
      </c>
      <c r="N3407">
        <v>5</v>
      </c>
      <c r="O3407" t="s">
        <v>51</v>
      </c>
      <c r="P3407" s="3">
        <v>627.16800000000001</v>
      </c>
      <c r="Q3407" s="3">
        <v>417.75162215198469</v>
      </c>
      <c r="R3407" s="3">
        <f>(Table1[[#This Row],[Selling Price]]-Table1[[#This Row],[Cost Price]])</f>
        <v>209.41637784801532</v>
      </c>
      <c r="S3407" s="12">
        <f>(Table1[[#This Row],[Profit]]/Table1[[#This Row],[Selling Price]])</f>
        <v>0.33390794467832435</v>
      </c>
      <c r="T3407">
        <v>4</v>
      </c>
      <c r="U3407" s="2">
        <f>Table1[[#This Row],[Selling Price]]*Table1[[#This Row],[Quantity]]</f>
        <v>2508.672</v>
      </c>
      <c r="V3407" s="4">
        <v>0.2</v>
      </c>
      <c r="W3407">
        <v>323</v>
      </c>
      <c r="X3407" t="s">
        <v>36</v>
      </c>
      <c r="Y3407" t="s">
        <v>36</v>
      </c>
      <c r="Z3407" s="2">
        <v>284.01649284856683</v>
      </c>
    </row>
    <row r="3408" spans="1:26" x14ac:dyDescent="0.35">
      <c r="A3408" t="s">
        <v>1381</v>
      </c>
      <c r="B3408" t="s">
        <v>1382</v>
      </c>
      <c r="C3408" t="s">
        <v>39</v>
      </c>
      <c r="D3408" t="s">
        <v>80</v>
      </c>
      <c r="E3408" t="s">
        <v>162</v>
      </c>
      <c r="F3408" t="s">
        <v>2039</v>
      </c>
      <c r="G3408" t="s">
        <v>2040</v>
      </c>
      <c r="H3408" t="s">
        <v>32</v>
      </c>
      <c r="I3408" t="s">
        <v>7362</v>
      </c>
      <c r="J3408" s="1">
        <v>42254</v>
      </c>
      <c r="K3408" s="1">
        <v>42258</v>
      </c>
      <c r="L3408" t="s">
        <v>60</v>
      </c>
      <c r="M3408">
        <f>Table1[[#This Row],[Ship Date]]-Table1[[#This Row],[Order Date]]</f>
        <v>4</v>
      </c>
      <c r="N3408">
        <v>9</v>
      </c>
      <c r="O3408" t="s">
        <v>61</v>
      </c>
      <c r="P3408" s="3">
        <v>559.92999999999995</v>
      </c>
      <c r="Q3408" s="3">
        <v>406.19562369001068</v>
      </c>
      <c r="R3408" s="3">
        <f>(Table1[[#This Row],[Selling Price]]-Table1[[#This Row],[Cost Price]])</f>
        <v>153.73437630998927</v>
      </c>
      <c r="S3408" s="12">
        <f>(Table1[[#This Row],[Profit]]/Table1[[#This Row],[Selling Price]])</f>
        <v>0.27455999198112135</v>
      </c>
      <c r="T3408">
        <v>7</v>
      </c>
      <c r="U3408" s="2">
        <f>Table1[[#This Row],[Selling Price]]*Table1[[#This Row],[Quantity]]</f>
        <v>3919.5099999999998</v>
      </c>
      <c r="V3408" s="4">
        <v>0</v>
      </c>
      <c r="W3408">
        <v>383</v>
      </c>
      <c r="X3408" t="s">
        <v>36</v>
      </c>
      <c r="Y3408" t="s">
        <v>36</v>
      </c>
      <c r="Z3408" s="2">
        <v>140.10488017782549</v>
      </c>
    </row>
    <row r="3409" spans="1:26" x14ac:dyDescent="0.35">
      <c r="A3409" t="s">
        <v>1381</v>
      </c>
      <c r="B3409" t="s">
        <v>1382</v>
      </c>
      <c r="C3409" t="s">
        <v>55</v>
      </c>
      <c r="D3409" t="s">
        <v>80</v>
      </c>
      <c r="E3409" t="s">
        <v>81</v>
      </c>
      <c r="F3409" t="s">
        <v>4326</v>
      </c>
      <c r="G3409" t="s">
        <v>4327</v>
      </c>
      <c r="H3409" t="s">
        <v>32</v>
      </c>
      <c r="I3409" t="s">
        <v>7409</v>
      </c>
      <c r="J3409" s="1">
        <v>42279</v>
      </c>
      <c r="K3409" s="1">
        <v>42280</v>
      </c>
      <c r="L3409" t="s">
        <v>199</v>
      </c>
      <c r="M3409">
        <f>Table1[[#This Row],[Ship Date]]-Table1[[#This Row],[Order Date]]</f>
        <v>1</v>
      </c>
      <c r="N3409">
        <v>10</v>
      </c>
      <c r="O3409" t="s">
        <v>61</v>
      </c>
      <c r="P3409" s="3">
        <v>503.96</v>
      </c>
      <c r="Q3409" s="3">
        <v>419.24149770617117</v>
      </c>
      <c r="R3409" s="3">
        <f>(Table1[[#This Row],[Selling Price]]-Table1[[#This Row],[Cost Price]])</f>
        <v>84.718502293828806</v>
      </c>
      <c r="S3409" s="12">
        <f>(Table1[[#This Row],[Profit]]/Table1[[#This Row],[Selling Price]])</f>
        <v>0.16810560817094375</v>
      </c>
      <c r="T3409">
        <v>5</v>
      </c>
      <c r="U3409" s="2">
        <f>Table1[[#This Row],[Selling Price]]*Table1[[#This Row],[Quantity]]</f>
        <v>2519.7999999999997</v>
      </c>
      <c r="V3409" s="4">
        <v>0.2</v>
      </c>
      <c r="W3409">
        <v>481</v>
      </c>
      <c r="X3409" t="s">
        <v>36</v>
      </c>
      <c r="Y3409" t="s">
        <v>36</v>
      </c>
      <c r="Z3409" s="2">
        <v>221.9475161166111</v>
      </c>
    </row>
    <row r="3410" spans="1:26" x14ac:dyDescent="0.35">
      <c r="A3410" t="s">
        <v>1381</v>
      </c>
      <c r="B3410" t="s">
        <v>1382</v>
      </c>
      <c r="C3410" t="s">
        <v>45</v>
      </c>
      <c r="D3410" t="s">
        <v>80</v>
      </c>
      <c r="E3410" t="s">
        <v>81</v>
      </c>
      <c r="F3410" t="s">
        <v>2864</v>
      </c>
      <c r="G3410" t="s">
        <v>2865</v>
      </c>
      <c r="H3410" t="s">
        <v>32</v>
      </c>
      <c r="I3410" t="s">
        <v>7477</v>
      </c>
      <c r="J3410" s="1">
        <v>42937</v>
      </c>
      <c r="K3410" s="1">
        <v>42941</v>
      </c>
      <c r="L3410" t="s">
        <v>34</v>
      </c>
      <c r="M3410">
        <f>Table1[[#This Row],[Ship Date]]-Table1[[#This Row],[Order Date]]</f>
        <v>4</v>
      </c>
      <c r="N3410">
        <v>7</v>
      </c>
      <c r="O3410" t="s">
        <v>51</v>
      </c>
      <c r="P3410" s="3">
        <v>1626.192</v>
      </c>
      <c r="Q3410" s="3">
        <v>1180.0518119928611</v>
      </c>
      <c r="R3410" s="3">
        <f>(Table1[[#This Row],[Selling Price]]-Table1[[#This Row],[Cost Price]])</f>
        <v>446.14018800713893</v>
      </c>
      <c r="S3410" s="12">
        <f>(Table1[[#This Row],[Profit]]/Table1[[#This Row],[Selling Price]])</f>
        <v>0.27434656424772652</v>
      </c>
      <c r="T3410">
        <v>9</v>
      </c>
      <c r="U3410" s="2">
        <f>Table1[[#This Row],[Selling Price]]*Table1[[#This Row],[Quantity]]</f>
        <v>14635.727999999999</v>
      </c>
      <c r="V3410" s="4">
        <v>0.2</v>
      </c>
      <c r="W3410">
        <v>107</v>
      </c>
      <c r="X3410" t="s">
        <v>36</v>
      </c>
      <c r="Y3410" t="s">
        <v>36</v>
      </c>
      <c r="Z3410" s="2">
        <v>526.33941950139615</v>
      </c>
    </row>
    <row r="3411" spans="1:26" x14ac:dyDescent="0.35">
      <c r="A3411" t="s">
        <v>1381</v>
      </c>
      <c r="B3411" t="s">
        <v>1382</v>
      </c>
      <c r="C3411" t="s">
        <v>45</v>
      </c>
      <c r="D3411" t="s">
        <v>80</v>
      </c>
      <c r="E3411" t="s">
        <v>162</v>
      </c>
      <c r="F3411" t="s">
        <v>451</v>
      </c>
      <c r="G3411" t="s">
        <v>452</v>
      </c>
      <c r="H3411" t="s">
        <v>32</v>
      </c>
      <c r="I3411" t="s">
        <v>7551</v>
      </c>
      <c r="J3411" s="1">
        <v>42127</v>
      </c>
      <c r="K3411" s="1">
        <v>42130</v>
      </c>
      <c r="L3411" t="s">
        <v>199</v>
      </c>
      <c r="M3411">
        <f>Table1[[#This Row],[Ship Date]]-Table1[[#This Row],[Order Date]]</f>
        <v>3</v>
      </c>
      <c r="N3411">
        <v>5</v>
      </c>
      <c r="O3411" t="s">
        <v>51</v>
      </c>
      <c r="P3411" s="3">
        <v>339.96</v>
      </c>
      <c r="Q3411" s="3">
        <v>226.23942024793581</v>
      </c>
      <c r="R3411" s="3">
        <f>(Table1[[#This Row],[Selling Price]]-Table1[[#This Row],[Cost Price]])</f>
        <v>113.72057975206417</v>
      </c>
      <c r="S3411" s="12">
        <f>(Table1[[#This Row],[Profit]]/Table1[[#This Row],[Selling Price]])</f>
        <v>0.33451164769991815</v>
      </c>
      <c r="T3411">
        <v>4</v>
      </c>
      <c r="U3411" s="2">
        <f>Table1[[#This Row],[Selling Price]]*Table1[[#This Row],[Quantity]]</f>
        <v>1359.84</v>
      </c>
      <c r="V3411" s="4">
        <v>0</v>
      </c>
      <c r="W3411">
        <v>193</v>
      </c>
      <c r="X3411" t="s">
        <v>36</v>
      </c>
      <c r="Y3411" t="s">
        <v>68</v>
      </c>
      <c r="Z3411" s="2">
        <v>111.2548456084369</v>
      </c>
    </row>
    <row r="3412" spans="1:26" x14ac:dyDescent="0.35">
      <c r="A3412" t="s">
        <v>1381</v>
      </c>
      <c r="B3412" t="s">
        <v>1382</v>
      </c>
      <c r="C3412" t="s">
        <v>55</v>
      </c>
      <c r="D3412" t="s">
        <v>80</v>
      </c>
      <c r="E3412" t="s">
        <v>162</v>
      </c>
      <c r="F3412" t="s">
        <v>379</v>
      </c>
      <c r="G3412" t="s">
        <v>380</v>
      </c>
      <c r="H3412" t="s">
        <v>32</v>
      </c>
      <c r="I3412" t="s">
        <v>7729</v>
      </c>
      <c r="J3412" s="1">
        <v>42846</v>
      </c>
      <c r="K3412" s="1">
        <v>42848</v>
      </c>
      <c r="L3412" t="s">
        <v>199</v>
      </c>
      <c r="M3412">
        <f>Table1[[#This Row],[Ship Date]]-Table1[[#This Row],[Order Date]]</f>
        <v>2</v>
      </c>
      <c r="N3412">
        <v>4</v>
      </c>
      <c r="O3412" t="s">
        <v>106</v>
      </c>
      <c r="P3412" s="3">
        <v>47.975999999999999</v>
      </c>
      <c r="Q3412" s="3">
        <v>39.361801616740962</v>
      </c>
      <c r="R3412" s="3">
        <f>(Table1[[#This Row],[Selling Price]]-Table1[[#This Row],[Cost Price]])</f>
        <v>8.614198383259037</v>
      </c>
      <c r="S3412" s="12">
        <f>(Table1[[#This Row],[Profit]]/Table1[[#This Row],[Selling Price]])</f>
        <v>0.17955224243911616</v>
      </c>
      <c r="T3412">
        <v>3</v>
      </c>
      <c r="U3412" s="2">
        <f>Table1[[#This Row],[Selling Price]]*Table1[[#This Row],[Quantity]]</f>
        <v>143.928</v>
      </c>
      <c r="V3412" s="4">
        <v>0.2</v>
      </c>
      <c r="W3412">
        <v>454</v>
      </c>
      <c r="X3412" t="s">
        <v>36</v>
      </c>
      <c r="Y3412" t="s">
        <v>52</v>
      </c>
      <c r="Z3412" s="2">
        <v>17.27333420815641</v>
      </c>
    </row>
    <row r="3413" spans="1:26" x14ac:dyDescent="0.35">
      <c r="A3413" t="s">
        <v>1381</v>
      </c>
      <c r="B3413" t="s">
        <v>1382</v>
      </c>
      <c r="C3413" t="s">
        <v>27</v>
      </c>
      <c r="D3413" t="s">
        <v>80</v>
      </c>
      <c r="E3413" t="s">
        <v>81</v>
      </c>
      <c r="F3413" t="s">
        <v>1703</v>
      </c>
      <c r="G3413" t="s">
        <v>1704</v>
      </c>
      <c r="H3413" t="s">
        <v>32</v>
      </c>
      <c r="I3413" t="s">
        <v>7743</v>
      </c>
      <c r="J3413" s="1">
        <v>42170</v>
      </c>
      <c r="K3413" s="1">
        <v>42174</v>
      </c>
      <c r="L3413" t="s">
        <v>60</v>
      </c>
      <c r="M3413">
        <f>Table1[[#This Row],[Ship Date]]-Table1[[#This Row],[Order Date]]</f>
        <v>4</v>
      </c>
      <c r="N3413">
        <v>6</v>
      </c>
      <c r="O3413" t="s">
        <v>51</v>
      </c>
      <c r="P3413" s="3">
        <v>225.57599999999999</v>
      </c>
      <c r="Q3413" s="3">
        <v>168.82274290323511</v>
      </c>
      <c r="R3413" s="3">
        <f>(Table1[[#This Row],[Selling Price]]-Table1[[#This Row],[Cost Price]])</f>
        <v>56.753257096764884</v>
      </c>
      <c r="S3413" s="12">
        <f>(Table1[[#This Row],[Profit]]/Table1[[#This Row],[Selling Price]])</f>
        <v>0.25159262109783348</v>
      </c>
      <c r="T3413">
        <v>3</v>
      </c>
      <c r="U3413" s="2">
        <f>Table1[[#This Row],[Selling Price]]*Table1[[#This Row],[Quantity]]</f>
        <v>676.72799999999995</v>
      </c>
      <c r="V3413" s="4">
        <v>0.2</v>
      </c>
      <c r="W3413">
        <v>193</v>
      </c>
      <c r="X3413" t="s">
        <v>36</v>
      </c>
      <c r="Y3413" t="s">
        <v>36</v>
      </c>
      <c r="Z3413" s="2">
        <v>182.2533719194243</v>
      </c>
    </row>
    <row r="3414" spans="1:26" x14ac:dyDescent="0.35">
      <c r="A3414" t="s">
        <v>1381</v>
      </c>
      <c r="B3414" t="s">
        <v>1382</v>
      </c>
      <c r="C3414" t="s">
        <v>45</v>
      </c>
      <c r="D3414" t="s">
        <v>80</v>
      </c>
      <c r="E3414" t="s">
        <v>81</v>
      </c>
      <c r="F3414" t="s">
        <v>1761</v>
      </c>
      <c r="G3414" t="s">
        <v>1762</v>
      </c>
      <c r="H3414" t="s">
        <v>32</v>
      </c>
      <c r="I3414" t="s">
        <v>7877</v>
      </c>
      <c r="J3414" s="1">
        <v>43039</v>
      </c>
      <c r="K3414" s="1">
        <v>43044</v>
      </c>
      <c r="L3414" t="s">
        <v>60</v>
      </c>
      <c r="M3414">
        <f>Table1[[#This Row],[Ship Date]]-Table1[[#This Row],[Order Date]]</f>
        <v>5</v>
      </c>
      <c r="N3414">
        <v>10</v>
      </c>
      <c r="O3414" t="s">
        <v>61</v>
      </c>
      <c r="P3414" s="3">
        <v>508.76799999999997</v>
      </c>
      <c r="Q3414" s="3">
        <v>359.45414292218129</v>
      </c>
      <c r="R3414" s="3">
        <f>(Table1[[#This Row],[Selling Price]]-Table1[[#This Row],[Cost Price]])</f>
        <v>149.31385707781868</v>
      </c>
      <c r="S3414" s="12">
        <f>(Table1[[#This Row],[Profit]]/Table1[[#This Row],[Selling Price]])</f>
        <v>0.29348122735277904</v>
      </c>
      <c r="T3414">
        <v>4</v>
      </c>
      <c r="U3414" s="2">
        <f>Table1[[#This Row],[Selling Price]]*Table1[[#This Row],[Quantity]]</f>
        <v>2035.0719999999999</v>
      </c>
      <c r="V3414" s="4">
        <v>0.2</v>
      </c>
      <c r="W3414">
        <v>121</v>
      </c>
      <c r="X3414" t="s">
        <v>36</v>
      </c>
      <c r="Y3414" t="s">
        <v>36</v>
      </c>
      <c r="Z3414" s="2">
        <v>203.3995220340172</v>
      </c>
    </row>
    <row r="3415" spans="1:26" x14ac:dyDescent="0.35">
      <c r="A3415" t="s">
        <v>1381</v>
      </c>
      <c r="B3415" t="s">
        <v>1382</v>
      </c>
      <c r="C3415" t="s">
        <v>45</v>
      </c>
      <c r="D3415" t="s">
        <v>80</v>
      </c>
      <c r="E3415" t="s">
        <v>81</v>
      </c>
      <c r="F3415" t="s">
        <v>3007</v>
      </c>
      <c r="G3415" t="s">
        <v>3008</v>
      </c>
      <c r="H3415" t="s">
        <v>32</v>
      </c>
      <c r="I3415" t="s">
        <v>7934</v>
      </c>
      <c r="J3415" s="1">
        <v>42964</v>
      </c>
      <c r="K3415" s="1">
        <v>42971</v>
      </c>
      <c r="L3415" t="s">
        <v>60</v>
      </c>
      <c r="M3415">
        <f>Table1[[#This Row],[Ship Date]]-Table1[[#This Row],[Order Date]]</f>
        <v>7</v>
      </c>
      <c r="N3415">
        <v>8</v>
      </c>
      <c r="O3415" t="s">
        <v>61</v>
      </c>
      <c r="P3415" s="3">
        <v>71.975999999999999</v>
      </c>
      <c r="Q3415" s="3">
        <v>49.266041739121981</v>
      </c>
      <c r="R3415" s="3">
        <f>(Table1[[#This Row],[Selling Price]]-Table1[[#This Row],[Cost Price]])</f>
        <v>22.709958260878018</v>
      </c>
      <c r="S3415" s="12">
        <f>(Table1[[#This Row],[Profit]]/Table1[[#This Row],[Selling Price]])</f>
        <v>0.31552126071020919</v>
      </c>
      <c r="T3415">
        <v>3</v>
      </c>
      <c r="U3415" s="2">
        <f>Table1[[#This Row],[Selling Price]]*Table1[[#This Row],[Quantity]]</f>
        <v>215.928</v>
      </c>
      <c r="V3415" s="4">
        <v>0.2</v>
      </c>
      <c r="W3415">
        <v>439</v>
      </c>
      <c r="X3415" t="s">
        <v>68</v>
      </c>
      <c r="Y3415" t="s">
        <v>68</v>
      </c>
      <c r="Z3415" s="2">
        <v>38.464440259803602</v>
      </c>
    </row>
    <row r="3416" spans="1:26" x14ac:dyDescent="0.35">
      <c r="A3416" t="s">
        <v>1381</v>
      </c>
      <c r="B3416" t="s">
        <v>1382</v>
      </c>
      <c r="C3416" t="s">
        <v>39</v>
      </c>
      <c r="D3416" t="s">
        <v>80</v>
      </c>
      <c r="E3416" t="s">
        <v>162</v>
      </c>
      <c r="F3416" t="s">
        <v>5034</v>
      </c>
      <c r="G3416" t="s">
        <v>5035</v>
      </c>
      <c r="H3416" t="s">
        <v>32</v>
      </c>
      <c r="I3416" t="s">
        <v>8054</v>
      </c>
      <c r="J3416" s="1">
        <v>43091</v>
      </c>
      <c r="K3416" s="1">
        <v>43093</v>
      </c>
      <c r="L3416" t="s">
        <v>199</v>
      </c>
      <c r="M3416">
        <f>Table1[[#This Row],[Ship Date]]-Table1[[#This Row],[Order Date]]</f>
        <v>2</v>
      </c>
      <c r="N3416">
        <v>12</v>
      </c>
      <c r="O3416" t="s">
        <v>35</v>
      </c>
      <c r="P3416" s="3">
        <v>474.95</v>
      </c>
      <c r="Q3416" s="3">
        <v>347.8348926611929</v>
      </c>
      <c r="R3416" s="3">
        <f>(Table1[[#This Row],[Selling Price]]-Table1[[#This Row],[Cost Price]])</f>
        <v>127.11510733880709</v>
      </c>
      <c r="S3416" s="12">
        <f>(Table1[[#This Row],[Profit]]/Table1[[#This Row],[Selling Price]])</f>
        <v>0.26763892481062657</v>
      </c>
      <c r="T3416">
        <v>5</v>
      </c>
      <c r="U3416" s="2">
        <f>Table1[[#This Row],[Selling Price]]*Table1[[#This Row],[Quantity]]</f>
        <v>2374.75</v>
      </c>
      <c r="V3416" s="4">
        <v>0</v>
      </c>
      <c r="W3416">
        <v>228</v>
      </c>
      <c r="X3416" t="s">
        <v>36</v>
      </c>
      <c r="Y3416" t="s">
        <v>68</v>
      </c>
      <c r="Z3416" s="2">
        <v>132.39666081237351</v>
      </c>
    </row>
    <row r="3417" spans="1:26" x14ac:dyDescent="0.35">
      <c r="A3417" t="s">
        <v>1381</v>
      </c>
      <c r="B3417" t="s">
        <v>1382</v>
      </c>
      <c r="C3417" t="s">
        <v>39</v>
      </c>
      <c r="D3417" t="s">
        <v>80</v>
      </c>
      <c r="E3417" t="s">
        <v>162</v>
      </c>
      <c r="F3417" t="s">
        <v>5549</v>
      </c>
      <c r="G3417" t="s">
        <v>5550</v>
      </c>
      <c r="H3417" t="s">
        <v>32</v>
      </c>
      <c r="I3417" t="s">
        <v>8240</v>
      </c>
      <c r="J3417" s="1">
        <v>42706</v>
      </c>
      <c r="K3417" s="1">
        <v>42712</v>
      </c>
      <c r="L3417" t="s">
        <v>60</v>
      </c>
      <c r="M3417">
        <f>Table1[[#This Row],[Ship Date]]-Table1[[#This Row],[Order Date]]</f>
        <v>6</v>
      </c>
      <c r="N3417">
        <v>12</v>
      </c>
      <c r="O3417" t="s">
        <v>35</v>
      </c>
      <c r="P3417" s="3">
        <v>165.6</v>
      </c>
      <c r="Q3417" s="3">
        <v>112.3229683459198</v>
      </c>
      <c r="R3417" s="3">
        <f>(Table1[[#This Row],[Selling Price]]-Table1[[#This Row],[Cost Price]])</f>
        <v>53.27703165408019</v>
      </c>
      <c r="S3417" s="12">
        <f>(Table1[[#This Row],[Profit]]/Table1[[#This Row],[Selling Price]])</f>
        <v>0.32172120564058088</v>
      </c>
      <c r="T3417">
        <v>3</v>
      </c>
      <c r="U3417" s="2">
        <f>Table1[[#This Row],[Selling Price]]*Table1[[#This Row],[Quantity]]</f>
        <v>496.79999999999995</v>
      </c>
      <c r="V3417" s="4">
        <v>0.2</v>
      </c>
      <c r="W3417">
        <v>342</v>
      </c>
      <c r="X3417" t="s">
        <v>68</v>
      </c>
      <c r="Y3417" t="s">
        <v>68</v>
      </c>
      <c r="Z3417" s="2">
        <v>97.352781162121914</v>
      </c>
    </row>
    <row r="3418" spans="1:26" x14ac:dyDescent="0.35">
      <c r="A3418" t="s">
        <v>1381</v>
      </c>
      <c r="B3418" t="s">
        <v>1382</v>
      </c>
      <c r="C3418" t="s">
        <v>55</v>
      </c>
      <c r="D3418" t="s">
        <v>80</v>
      </c>
      <c r="E3418" t="s">
        <v>81</v>
      </c>
      <c r="F3418" t="s">
        <v>4181</v>
      </c>
      <c r="G3418" t="s">
        <v>4182</v>
      </c>
      <c r="H3418" t="s">
        <v>32</v>
      </c>
      <c r="I3418" t="s">
        <v>8460</v>
      </c>
      <c r="J3418" s="1">
        <v>42660</v>
      </c>
      <c r="K3418" s="1">
        <v>42664</v>
      </c>
      <c r="L3418" t="s">
        <v>34</v>
      </c>
      <c r="M3418">
        <f>Table1[[#This Row],[Ship Date]]-Table1[[#This Row],[Order Date]]</f>
        <v>4</v>
      </c>
      <c r="N3418">
        <v>10</v>
      </c>
      <c r="O3418" t="s">
        <v>61</v>
      </c>
      <c r="P3418" s="3">
        <v>449.97</v>
      </c>
      <c r="Q3418" s="3">
        <v>370.72971023973292</v>
      </c>
      <c r="R3418" s="3">
        <f>(Table1[[#This Row],[Selling Price]]-Table1[[#This Row],[Cost Price]])</f>
        <v>79.240289760267103</v>
      </c>
      <c r="S3418" s="12">
        <f>(Table1[[#This Row],[Profit]]/Table1[[#This Row],[Selling Price]])</f>
        <v>0.17610127288545258</v>
      </c>
      <c r="T3418">
        <v>3</v>
      </c>
      <c r="U3418" s="2">
        <f>Table1[[#This Row],[Selling Price]]*Table1[[#This Row],[Quantity]]</f>
        <v>1349.91</v>
      </c>
      <c r="V3418" s="4">
        <v>0</v>
      </c>
      <c r="W3418">
        <v>115</v>
      </c>
      <c r="X3418" t="s">
        <v>36</v>
      </c>
      <c r="Y3418" t="s">
        <v>36</v>
      </c>
      <c r="Z3418" s="2">
        <v>433.4685050095336</v>
      </c>
    </row>
    <row r="3419" spans="1:26" x14ac:dyDescent="0.35">
      <c r="A3419" t="s">
        <v>1381</v>
      </c>
      <c r="B3419" t="s">
        <v>1382</v>
      </c>
      <c r="C3419" t="s">
        <v>27</v>
      </c>
      <c r="D3419" t="s">
        <v>80</v>
      </c>
      <c r="E3419" t="s">
        <v>162</v>
      </c>
      <c r="F3419" t="s">
        <v>5462</v>
      </c>
      <c r="G3419" t="s">
        <v>5463</v>
      </c>
      <c r="H3419" t="s">
        <v>32</v>
      </c>
      <c r="I3419" t="s">
        <v>8482</v>
      </c>
      <c r="J3419" s="1">
        <v>43087</v>
      </c>
      <c r="K3419" s="1">
        <v>43093</v>
      </c>
      <c r="L3419" t="s">
        <v>60</v>
      </c>
      <c r="M3419">
        <f>Table1[[#This Row],[Ship Date]]-Table1[[#This Row],[Order Date]]</f>
        <v>6</v>
      </c>
      <c r="N3419">
        <v>12</v>
      </c>
      <c r="O3419" t="s">
        <v>35</v>
      </c>
      <c r="P3419" s="3">
        <v>29.34</v>
      </c>
      <c r="Q3419" s="3">
        <v>22.79929102592218</v>
      </c>
      <c r="R3419" s="3">
        <f>(Table1[[#This Row],[Selling Price]]-Table1[[#This Row],[Cost Price]])</f>
        <v>6.5407089740778197</v>
      </c>
      <c r="S3419" s="12">
        <f>(Table1[[#This Row],[Profit]]/Table1[[#This Row],[Selling Price]])</f>
        <v>0.22292804955957121</v>
      </c>
      <c r="T3419">
        <v>3</v>
      </c>
      <c r="U3419" s="2">
        <f>Table1[[#This Row],[Selling Price]]*Table1[[#This Row],[Quantity]]</f>
        <v>88.02</v>
      </c>
      <c r="V3419" s="4">
        <v>0</v>
      </c>
      <c r="W3419">
        <v>343</v>
      </c>
      <c r="X3419" t="s">
        <v>68</v>
      </c>
      <c r="Y3419" t="s">
        <v>52</v>
      </c>
      <c r="Z3419" s="2">
        <v>19.8223012589356</v>
      </c>
    </row>
    <row r="3420" spans="1:26" x14ac:dyDescent="0.35">
      <c r="A3420" t="s">
        <v>1381</v>
      </c>
      <c r="B3420" t="s">
        <v>1382</v>
      </c>
      <c r="C3420" t="s">
        <v>64</v>
      </c>
      <c r="D3420" t="s">
        <v>80</v>
      </c>
      <c r="E3420" t="s">
        <v>162</v>
      </c>
      <c r="F3420" t="s">
        <v>3480</v>
      </c>
      <c r="G3420" t="s">
        <v>3481</v>
      </c>
      <c r="H3420" t="s">
        <v>32</v>
      </c>
      <c r="I3420" t="s">
        <v>8611</v>
      </c>
      <c r="J3420" s="1">
        <v>42392</v>
      </c>
      <c r="K3420" s="1">
        <v>42396</v>
      </c>
      <c r="L3420" t="s">
        <v>60</v>
      </c>
      <c r="M3420">
        <f>Table1[[#This Row],[Ship Date]]-Table1[[#This Row],[Order Date]]</f>
        <v>4</v>
      </c>
      <c r="N3420">
        <v>1</v>
      </c>
      <c r="O3420" t="s">
        <v>35</v>
      </c>
      <c r="P3420" s="3">
        <v>99.98</v>
      </c>
      <c r="Q3420" s="3">
        <v>73.562894629274282</v>
      </c>
      <c r="R3420" s="3">
        <f>(Table1[[#This Row],[Selling Price]]-Table1[[#This Row],[Cost Price]])</f>
        <v>26.417105370725722</v>
      </c>
      <c r="S3420" s="12">
        <f>(Table1[[#This Row],[Profit]]/Table1[[#This Row],[Selling Price]])</f>
        <v>0.2642238984869546</v>
      </c>
      <c r="T3420">
        <v>2</v>
      </c>
      <c r="U3420" s="2">
        <f>Table1[[#This Row],[Selling Price]]*Table1[[#This Row],[Quantity]]</f>
        <v>199.96</v>
      </c>
      <c r="V3420" s="4">
        <v>0</v>
      </c>
      <c r="W3420">
        <v>272</v>
      </c>
      <c r="X3420" t="s">
        <v>36</v>
      </c>
      <c r="Y3420" t="s">
        <v>68</v>
      </c>
      <c r="Z3420" s="2">
        <v>91.623443156915755</v>
      </c>
    </row>
    <row r="3421" spans="1:26" x14ac:dyDescent="0.35">
      <c r="A3421" t="s">
        <v>1381</v>
      </c>
      <c r="B3421" t="s">
        <v>1382</v>
      </c>
      <c r="C3421" t="s">
        <v>27</v>
      </c>
      <c r="D3421" t="s">
        <v>80</v>
      </c>
      <c r="E3421" t="s">
        <v>81</v>
      </c>
      <c r="F3421" t="s">
        <v>4517</v>
      </c>
      <c r="G3421" t="s">
        <v>4518</v>
      </c>
      <c r="H3421" t="s">
        <v>32</v>
      </c>
      <c r="I3421" t="s">
        <v>8662</v>
      </c>
      <c r="J3421" s="1">
        <v>42684</v>
      </c>
      <c r="K3421" s="1">
        <v>42688</v>
      </c>
      <c r="L3421" t="s">
        <v>60</v>
      </c>
      <c r="M3421">
        <f>Table1[[#This Row],[Ship Date]]-Table1[[#This Row],[Order Date]]</f>
        <v>4</v>
      </c>
      <c r="N3421">
        <v>11</v>
      </c>
      <c r="O3421" t="s">
        <v>35</v>
      </c>
      <c r="P3421" s="3">
        <v>881.93</v>
      </c>
      <c r="Q3421" s="3">
        <v>607.93079044558647</v>
      </c>
      <c r="R3421" s="3">
        <f>(Table1[[#This Row],[Selling Price]]-Table1[[#This Row],[Cost Price]])</f>
        <v>273.99920955441348</v>
      </c>
      <c r="S3421" s="12">
        <f>(Table1[[#This Row],[Profit]]/Table1[[#This Row],[Selling Price]])</f>
        <v>0.31068135742566133</v>
      </c>
      <c r="T3421">
        <v>7</v>
      </c>
      <c r="U3421" s="2">
        <f>Table1[[#This Row],[Selling Price]]*Table1[[#This Row],[Quantity]]</f>
        <v>6173.5099999999993</v>
      </c>
      <c r="V3421" s="4">
        <v>0</v>
      </c>
      <c r="W3421">
        <v>225</v>
      </c>
      <c r="X3421" t="s">
        <v>36</v>
      </c>
      <c r="Y3421" t="s">
        <v>36</v>
      </c>
      <c r="Z3421" s="2">
        <v>283.63144597664058</v>
      </c>
    </row>
    <row r="3422" spans="1:26" x14ac:dyDescent="0.35">
      <c r="A3422" t="s">
        <v>1381</v>
      </c>
      <c r="B3422" t="s">
        <v>1382</v>
      </c>
      <c r="C3422" t="s">
        <v>64</v>
      </c>
      <c r="D3422" t="s">
        <v>80</v>
      </c>
      <c r="E3422" t="s">
        <v>81</v>
      </c>
      <c r="F3422" t="s">
        <v>2812</v>
      </c>
      <c r="G3422" t="s">
        <v>2813</v>
      </c>
      <c r="H3422" t="s">
        <v>32</v>
      </c>
      <c r="I3422" t="s">
        <v>8726</v>
      </c>
      <c r="J3422" s="1">
        <v>42862</v>
      </c>
      <c r="K3422" s="1">
        <v>42866</v>
      </c>
      <c r="L3422" t="s">
        <v>60</v>
      </c>
      <c r="M3422">
        <f>Table1[[#This Row],[Ship Date]]-Table1[[#This Row],[Order Date]]</f>
        <v>4</v>
      </c>
      <c r="N3422">
        <v>5</v>
      </c>
      <c r="O3422" t="s">
        <v>51</v>
      </c>
      <c r="P3422" s="3">
        <v>419.94400000000002</v>
      </c>
      <c r="Q3422" s="3">
        <v>324.57192963084572</v>
      </c>
      <c r="R3422" s="3">
        <f>(Table1[[#This Row],[Selling Price]]-Table1[[#This Row],[Cost Price]])</f>
        <v>95.372070369154301</v>
      </c>
      <c r="S3422" s="12">
        <f>(Table1[[#This Row],[Profit]]/Table1[[#This Row],[Selling Price]])</f>
        <v>0.22710663890698354</v>
      </c>
      <c r="T3422">
        <v>7</v>
      </c>
      <c r="U3422" s="2">
        <f>Table1[[#This Row],[Selling Price]]*Table1[[#This Row],[Quantity]]</f>
        <v>2939.6080000000002</v>
      </c>
      <c r="V3422" s="4">
        <v>0.2</v>
      </c>
      <c r="W3422">
        <v>470</v>
      </c>
      <c r="X3422" t="s">
        <v>36</v>
      </c>
      <c r="Y3422" t="s">
        <v>36</v>
      </c>
      <c r="Z3422" s="2">
        <v>155.62307165284551</v>
      </c>
    </row>
    <row r="3423" spans="1:26" x14ac:dyDescent="0.35">
      <c r="A3423" t="s">
        <v>1381</v>
      </c>
      <c r="B3423" t="s">
        <v>1382</v>
      </c>
      <c r="C3423" t="s">
        <v>64</v>
      </c>
      <c r="D3423" t="s">
        <v>80</v>
      </c>
      <c r="E3423" t="s">
        <v>162</v>
      </c>
      <c r="F3423" t="s">
        <v>1133</v>
      </c>
      <c r="G3423" t="s">
        <v>1134</v>
      </c>
      <c r="H3423" t="s">
        <v>32</v>
      </c>
      <c r="I3423" t="s">
        <v>8970</v>
      </c>
      <c r="J3423" s="1">
        <v>41846</v>
      </c>
      <c r="K3423" s="1">
        <v>41850</v>
      </c>
      <c r="L3423" t="s">
        <v>60</v>
      </c>
      <c r="M3423">
        <f>Table1[[#This Row],[Ship Date]]-Table1[[#This Row],[Order Date]]</f>
        <v>4</v>
      </c>
      <c r="N3423">
        <v>7</v>
      </c>
      <c r="O3423" t="s">
        <v>51</v>
      </c>
      <c r="P3423" s="3">
        <v>431.13600000000002</v>
      </c>
      <c r="Q3423" s="3">
        <v>330.8409871624512</v>
      </c>
      <c r="R3423" s="3">
        <f>(Table1[[#This Row],[Selling Price]]-Table1[[#This Row],[Cost Price]])</f>
        <v>100.29501283754882</v>
      </c>
      <c r="S3423" s="12">
        <f>(Table1[[#This Row],[Profit]]/Table1[[#This Row],[Selling Price]])</f>
        <v>0.23262964085010024</v>
      </c>
      <c r="T3423">
        <v>9</v>
      </c>
      <c r="U3423" s="2">
        <f>Table1[[#This Row],[Selling Price]]*Table1[[#This Row],[Quantity]]</f>
        <v>3880.2240000000002</v>
      </c>
      <c r="V3423" s="4">
        <v>0.2</v>
      </c>
      <c r="W3423">
        <v>472</v>
      </c>
      <c r="X3423" t="s">
        <v>36</v>
      </c>
      <c r="Y3423" t="s">
        <v>36</v>
      </c>
      <c r="Z3423" s="2">
        <v>221.98714806042261</v>
      </c>
    </row>
    <row r="3424" spans="1:26" x14ac:dyDescent="0.35">
      <c r="A3424" t="s">
        <v>1381</v>
      </c>
      <c r="B3424" t="s">
        <v>1382</v>
      </c>
      <c r="C3424" t="s">
        <v>39</v>
      </c>
      <c r="D3424" t="s">
        <v>80</v>
      </c>
      <c r="E3424" t="s">
        <v>162</v>
      </c>
      <c r="F3424" t="s">
        <v>3679</v>
      </c>
      <c r="G3424" t="s">
        <v>3680</v>
      </c>
      <c r="H3424" t="s">
        <v>32</v>
      </c>
      <c r="I3424" t="s">
        <v>9013</v>
      </c>
      <c r="J3424" s="1">
        <v>41732</v>
      </c>
      <c r="K3424" s="1">
        <v>41737</v>
      </c>
      <c r="L3424" t="s">
        <v>60</v>
      </c>
      <c r="M3424">
        <f>Table1[[#This Row],[Ship Date]]-Table1[[#This Row],[Order Date]]</f>
        <v>5</v>
      </c>
      <c r="N3424">
        <v>4</v>
      </c>
      <c r="O3424" t="s">
        <v>106</v>
      </c>
      <c r="P3424" s="3">
        <v>62.31</v>
      </c>
      <c r="Q3424" s="3">
        <v>49.811292210419467</v>
      </c>
      <c r="R3424" s="3">
        <f>(Table1[[#This Row],[Selling Price]]-Table1[[#This Row],[Cost Price]])</f>
        <v>12.498707789580536</v>
      </c>
      <c r="S3424" s="12">
        <f>(Table1[[#This Row],[Profit]]/Table1[[#This Row],[Selling Price]])</f>
        <v>0.20058911554454398</v>
      </c>
      <c r="T3424">
        <v>3</v>
      </c>
      <c r="U3424" s="2">
        <f>Table1[[#This Row],[Selling Price]]*Table1[[#This Row],[Quantity]]</f>
        <v>186.93</v>
      </c>
      <c r="V3424" s="4">
        <v>0</v>
      </c>
      <c r="W3424">
        <v>184</v>
      </c>
      <c r="X3424" t="s">
        <v>36</v>
      </c>
      <c r="Y3424" t="s">
        <v>68</v>
      </c>
      <c r="Z3424" s="2">
        <v>46.684011511437177</v>
      </c>
    </row>
    <row r="3425" spans="1:26" x14ac:dyDescent="0.35">
      <c r="A3425" t="s">
        <v>1381</v>
      </c>
      <c r="B3425" t="s">
        <v>1382</v>
      </c>
      <c r="C3425" t="s">
        <v>45</v>
      </c>
      <c r="D3425" t="s">
        <v>80</v>
      </c>
      <c r="E3425" t="s">
        <v>162</v>
      </c>
      <c r="F3425" t="s">
        <v>1396</v>
      </c>
      <c r="G3425" t="s">
        <v>1397</v>
      </c>
      <c r="H3425" t="s">
        <v>32</v>
      </c>
      <c r="I3425" t="s">
        <v>9024</v>
      </c>
      <c r="J3425" s="1">
        <v>41955</v>
      </c>
      <c r="K3425" s="1">
        <v>41961</v>
      </c>
      <c r="L3425" t="s">
        <v>60</v>
      </c>
      <c r="M3425">
        <f>Table1[[#This Row],[Ship Date]]-Table1[[#This Row],[Order Date]]</f>
        <v>6</v>
      </c>
      <c r="N3425">
        <v>11</v>
      </c>
      <c r="O3425" t="s">
        <v>35</v>
      </c>
      <c r="P3425" s="3">
        <v>127.98399999999999</v>
      </c>
      <c r="Q3425" s="3">
        <v>103.5984944533181</v>
      </c>
      <c r="R3425" s="3">
        <f>(Table1[[#This Row],[Selling Price]]-Table1[[#This Row],[Cost Price]])</f>
        <v>24.385505546681898</v>
      </c>
      <c r="S3425" s="12">
        <f>(Table1[[#This Row],[Profit]]/Table1[[#This Row],[Selling Price]])</f>
        <v>0.19053557903083118</v>
      </c>
      <c r="T3425">
        <v>2</v>
      </c>
      <c r="U3425" s="2">
        <f>Table1[[#This Row],[Selling Price]]*Table1[[#This Row],[Quantity]]</f>
        <v>255.96799999999999</v>
      </c>
      <c r="V3425" s="4">
        <v>0.2</v>
      </c>
      <c r="W3425">
        <v>487</v>
      </c>
      <c r="X3425" t="s">
        <v>68</v>
      </c>
      <c r="Y3425" t="s">
        <v>68</v>
      </c>
      <c r="Z3425" s="2">
        <v>116.0391207471764</v>
      </c>
    </row>
    <row r="3426" spans="1:26" x14ac:dyDescent="0.35">
      <c r="A3426" t="s">
        <v>1381</v>
      </c>
      <c r="B3426" t="s">
        <v>1382</v>
      </c>
      <c r="C3426" t="s">
        <v>39</v>
      </c>
      <c r="D3426" t="s">
        <v>80</v>
      </c>
      <c r="E3426" t="s">
        <v>162</v>
      </c>
      <c r="F3426" t="s">
        <v>2660</v>
      </c>
      <c r="G3426" t="s">
        <v>2661</v>
      </c>
      <c r="H3426" t="s">
        <v>32</v>
      </c>
      <c r="I3426" t="s">
        <v>9032</v>
      </c>
      <c r="J3426" s="1">
        <v>42861</v>
      </c>
      <c r="K3426" s="1">
        <v>42865</v>
      </c>
      <c r="L3426" t="s">
        <v>60</v>
      </c>
      <c r="M3426">
        <f>Table1[[#This Row],[Ship Date]]-Table1[[#This Row],[Order Date]]</f>
        <v>4</v>
      </c>
      <c r="N3426">
        <v>5</v>
      </c>
      <c r="O3426" t="s">
        <v>51</v>
      </c>
      <c r="P3426" s="3">
        <v>191.96799999999999</v>
      </c>
      <c r="Q3426" s="3">
        <v>162.26938713809901</v>
      </c>
      <c r="R3426" s="3">
        <f>(Table1[[#This Row],[Selling Price]]-Table1[[#This Row],[Cost Price]])</f>
        <v>29.698612861900983</v>
      </c>
      <c r="S3426" s="12">
        <f>(Table1[[#This Row],[Profit]]/Table1[[#This Row],[Selling Price]])</f>
        <v>0.15470605966567857</v>
      </c>
      <c r="T3426">
        <v>4</v>
      </c>
      <c r="U3426" s="2">
        <f>Table1[[#This Row],[Selling Price]]*Table1[[#This Row],[Quantity]]</f>
        <v>767.87199999999996</v>
      </c>
      <c r="V3426" s="4">
        <v>0.2</v>
      </c>
      <c r="W3426">
        <v>327</v>
      </c>
      <c r="X3426" t="s">
        <v>36</v>
      </c>
      <c r="Y3426" t="s">
        <v>36</v>
      </c>
      <c r="Z3426" s="2">
        <v>218.8771960054313</v>
      </c>
    </row>
    <row r="3427" spans="1:26" x14ac:dyDescent="0.35">
      <c r="A3427" t="s">
        <v>1381</v>
      </c>
      <c r="B3427" t="s">
        <v>1382</v>
      </c>
      <c r="C3427" t="s">
        <v>45</v>
      </c>
      <c r="D3427" t="s">
        <v>80</v>
      </c>
      <c r="E3427" t="s">
        <v>1058</v>
      </c>
      <c r="F3427" t="s">
        <v>4036</v>
      </c>
      <c r="G3427" t="s">
        <v>4037</v>
      </c>
      <c r="H3427" t="s">
        <v>32</v>
      </c>
      <c r="I3427" t="s">
        <v>9034</v>
      </c>
      <c r="J3427" s="1">
        <v>42617</v>
      </c>
      <c r="K3427" s="1">
        <v>42617</v>
      </c>
      <c r="L3427" t="s">
        <v>1118</v>
      </c>
      <c r="M3427">
        <f>Table1[[#This Row],[Ship Date]]-Table1[[#This Row],[Order Date]]</f>
        <v>0</v>
      </c>
      <c r="N3427">
        <v>9</v>
      </c>
      <c r="O3427" t="s">
        <v>61</v>
      </c>
      <c r="P3427" s="3">
        <v>2799.96</v>
      </c>
      <c r="Q3427" s="3">
        <v>2153.4596710128458</v>
      </c>
      <c r="R3427" s="3">
        <f>(Table1[[#This Row],[Selling Price]]-Table1[[#This Row],[Cost Price]])</f>
        <v>646.50032898715426</v>
      </c>
      <c r="S3427" s="12">
        <f>(Table1[[#This Row],[Profit]]/Table1[[#This Row],[Selling Price]])</f>
        <v>0.23089627315645733</v>
      </c>
      <c r="T3427">
        <v>5</v>
      </c>
      <c r="U3427" s="2">
        <f>Table1[[#This Row],[Selling Price]]*Table1[[#This Row],[Quantity]]</f>
        <v>13999.8</v>
      </c>
      <c r="V3427" s="4">
        <v>0.2</v>
      </c>
      <c r="W3427">
        <v>151</v>
      </c>
      <c r="X3427" t="s">
        <v>36</v>
      </c>
      <c r="Y3427" t="s">
        <v>36</v>
      </c>
      <c r="Z3427" s="2">
        <v>1547.9119937803309</v>
      </c>
    </row>
    <row r="3428" spans="1:26" x14ac:dyDescent="0.35">
      <c r="A3428" t="s">
        <v>1532</v>
      </c>
      <c r="B3428" t="s">
        <v>1533</v>
      </c>
      <c r="C3428" t="s">
        <v>64</v>
      </c>
      <c r="D3428" t="s">
        <v>80</v>
      </c>
      <c r="E3428" t="s">
        <v>162</v>
      </c>
      <c r="F3428" t="s">
        <v>1534</v>
      </c>
      <c r="G3428" t="s">
        <v>1535</v>
      </c>
      <c r="H3428" t="s">
        <v>32</v>
      </c>
      <c r="I3428" t="s">
        <v>1536</v>
      </c>
      <c r="J3428" s="1">
        <v>41770</v>
      </c>
      <c r="K3428" s="1">
        <v>41775</v>
      </c>
      <c r="L3428" t="s">
        <v>60</v>
      </c>
      <c r="M3428">
        <f>Table1[[#This Row],[Ship Date]]-Table1[[#This Row],[Order Date]]</f>
        <v>5</v>
      </c>
      <c r="N3428">
        <v>5</v>
      </c>
      <c r="O3428" t="s">
        <v>51</v>
      </c>
      <c r="P3428" s="3">
        <v>58.112000000000002</v>
      </c>
      <c r="Q3428" s="3">
        <v>46.36719281094885</v>
      </c>
      <c r="R3428" s="3">
        <f>(Table1[[#This Row],[Selling Price]]-Table1[[#This Row],[Cost Price]])</f>
        <v>11.744807189051151</v>
      </c>
      <c r="S3428" s="12">
        <f>(Table1[[#This Row],[Profit]]/Table1[[#This Row],[Selling Price]])</f>
        <v>0.20210640124330864</v>
      </c>
      <c r="T3428">
        <v>2</v>
      </c>
      <c r="U3428" s="2">
        <f>Table1[[#This Row],[Selling Price]]*Table1[[#This Row],[Quantity]]</f>
        <v>116.224</v>
      </c>
      <c r="V3428" s="4">
        <v>0.2</v>
      </c>
      <c r="W3428">
        <v>256</v>
      </c>
      <c r="X3428" t="s">
        <v>36</v>
      </c>
      <c r="Y3428" t="s">
        <v>68</v>
      </c>
      <c r="Z3428" s="2">
        <v>130.82484390631279</v>
      </c>
    </row>
    <row r="3429" spans="1:26" x14ac:dyDescent="0.35">
      <c r="A3429" t="s">
        <v>1532</v>
      </c>
      <c r="B3429" t="s">
        <v>1533</v>
      </c>
      <c r="C3429" t="s">
        <v>64</v>
      </c>
      <c r="D3429" t="s">
        <v>80</v>
      </c>
      <c r="E3429" t="s">
        <v>81</v>
      </c>
      <c r="F3429" t="s">
        <v>1005</v>
      </c>
      <c r="G3429" t="s">
        <v>1006</v>
      </c>
      <c r="H3429" t="s">
        <v>32</v>
      </c>
      <c r="I3429" t="s">
        <v>1632</v>
      </c>
      <c r="J3429" s="1">
        <v>41859</v>
      </c>
      <c r="K3429" s="1">
        <v>41866</v>
      </c>
      <c r="L3429" t="s">
        <v>60</v>
      </c>
      <c r="M3429">
        <f>Table1[[#This Row],[Ship Date]]-Table1[[#This Row],[Order Date]]</f>
        <v>7</v>
      </c>
      <c r="N3429">
        <v>8</v>
      </c>
      <c r="O3429" t="s">
        <v>61</v>
      </c>
      <c r="P3429" s="3">
        <v>445.96</v>
      </c>
      <c r="Q3429" s="3">
        <v>319.00614750852958</v>
      </c>
      <c r="R3429" s="3">
        <f>(Table1[[#This Row],[Selling Price]]-Table1[[#This Row],[Cost Price]])</f>
        <v>126.9538524914704</v>
      </c>
      <c r="S3429" s="12">
        <f>(Table1[[#This Row],[Profit]]/Table1[[#This Row],[Selling Price]])</f>
        <v>0.28467542490687597</v>
      </c>
      <c r="T3429">
        <v>5</v>
      </c>
      <c r="U3429" s="2">
        <f>Table1[[#This Row],[Selling Price]]*Table1[[#This Row],[Quantity]]</f>
        <v>2229.7999999999997</v>
      </c>
      <c r="V3429" s="4">
        <v>0.2</v>
      </c>
      <c r="W3429">
        <v>396</v>
      </c>
      <c r="X3429" t="s">
        <v>68</v>
      </c>
      <c r="Y3429" t="s">
        <v>36</v>
      </c>
      <c r="Z3429" s="2">
        <v>154.48507562868329</v>
      </c>
    </row>
    <row r="3430" spans="1:26" x14ac:dyDescent="0.35">
      <c r="A3430" t="s">
        <v>1532</v>
      </c>
      <c r="B3430" t="s">
        <v>1533</v>
      </c>
      <c r="C3430" t="s">
        <v>27</v>
      </c>
      <c r="D3430" t="s">
        <v>80</v>
      </c>
      <c r="E3430" t="s">
        <v>162</v>
      </c>
      <c r="F3430" t="s">
        <v>1969</v>
      </c>
      <c r="G3430" t="s">
        <v>1970</v>
      </c>
      <c r="H3430" t="s">
        <v>32</v>
      </c>
      <c r="I3430" t="s">
        <v>1966</v>
      </c>
      <c r="J3430" s="1">
        <v>42280</v>
      </c>
      <c r="K3430" s="1">
        <v>42283</v>
      </c>
      <c r="L3430" t="s">
        <v>34</v>
      </c>
      <c r="M3430">
        <f>Table1[[#This Row],[Ship Date]]-Table1[[#This Row],[Order Date]]</f>
        <v>3</v>
      </c>
      <c r="N3430">
        <v>10</v>
      </c>
      <c r="O3430" t="s">
        <v>61</v>
      </c>
      <c r="P3430" s="3">
        <v>47.984000000000002</v>
      </c>
      <c r="Q3430" s="3">
        <v>39.275363947406639</v>
      </c>
      <c r="R3430" s="3">
        <f>(Table1[[#This Row],[Selling Price]]-Table1[[#This Row],[Cost Price]])</f>
        <v>8.7086360525933628</v>
      </c>
      <c r="S3430" s="12">
        <f>(Table1[[#This Row],[Profit]]/Table1[[#This Row],[Selling Price]])</f>
        <v>0.18149041456721746</v>
      </c>
      <c r="T3430">
        <v>2</v>
      </c>
      <c r="U3430" s="2">
        <f>Table1[[#This Row],[Selling Price]]*Table1[[#This Row],[Quantity]]</f>
        <v>95.968000000000004</v>
      </c>
      <c r="V3430" s="4">
        <v>0.2</v>
      </c>
      <c r="W3430">
        <v>153</v>
      </c>
      <c r="X3430" t="s">
        <v>36</v>
      </c>
      <c r="Y3430" t="s">
        <v>68</v>
      </c>
      <c r="Z3430" s="2">
        <v>43.376779608449503</v>
      </c>
    </row>
    <row r="3431" spans="1:26" x14ac:dyDescent="0.35">
      <c r="A3431" t="s">
        <v>1532</v>
      </c>
      <c r="B3431" t="s">
        <v>1533</v>
      </c>
      <c r="C3431" t="s">
        <v>27</v>
      </c>
      <c r="D3431" t="s">
        <v>80</v>
      </c>
      <c r="E3431" t="s">
        <v>81</v>
      </c>
      <c r="F3431" t="s">
        <v>2059</v>
      </c>
      <c r="G3431" t="s">
        <v>2060</v>
      </c>
      <c r="H3431" t="s">
        <v>32</v>
      </c>
      <c r="I3431" t="s">
        <v>2054</v>
      </c>
      <c r="J3431" s="1">
        <v>42902</v>
      </c>
      <c r="K3431" s="1">
        <v>42907</v>
      </c>
      <c r="L3431" t="s">
        <v>34</v>
      </c>
      <c r="M3431">
        <f>Table1[[#This Row],[Ship Date]]-Table1[[#This Row],[Order Date]]</f>
        <v>5</v>
      </c>
      <c r="N3431">
        <v>6</v>
      </c>
      <c r="O3431" t="s">
        <v>51</v>
      </c>
      <c r="P3431" s="3">
        <v>65.989999999999995</v>
      </c>
      <c r="Q3431" s="3">
        <v>53.394774212402979</v>
      </c>
      <c r="R3431" s="3">
        <f>(Table1[[#This Row],[Selling Price]]-Table1[[#This Row],[Cost Price]])</f>
        <v>12.595225787597016</v>
      </c>
      <c r="S3431" s="12">
        <f>(Table1[[#This Row],[Profit]]/Table1[[#This Row],[Selling Price]])</f>
        <v>0.19086567339895466</v>
      </c>
      <c r="T3431">
        <v>1</v>
      </c>
      <c r="U3431" s="2">
        <f>Table1[[#This Row],[Selling Price]]*Table1[[#This Row],[Quantity]]</f>
        <v>65.989999999999995</v>
      </c>
      <c r="V3431" s="4">
        <v>0</v>
      </c>
      <c r="W3431">
        <v>410</v>
      </c>
      <c r="X3431" t="s">
        <v>36</v>
      </c>
      <c r="Y3431" t="s">
        <v>36</v>
      </c>
      <c r="Z3431" s="2">
        <v>135.61440049763641</v>
      </c>
    </row>
    <row r="3432" spans="1:26" x14ac:dyDescent="0.35">
      <c r="A3432" t="s">
        <v>1532</v>
      </c>
      <c r="B3432" t="s">
        <v>1533</v>
      </c>
      <c r="C3432" t="s">
        <v>27</v>
      </c>
      <c r="D3432" t="s">
        <v>80</v>
      </c>
      <c r="E3432" t="s">
        <v>162</v>
      </c>
      <c r="F3432" t="s">
        <v>1525</v>
      </c>
      <c r="G3432" t="s">
        <v>1526</v>
      </c>
      <c r="H3432" t="s">
        <v>32</v>
      </c>
      <c r="I3432" t="s">
        <v>2684</v>
      </c>
      <c r="J3432" s="1">
        <v>42708</v>
      </c>
      <c r="K3432" s="1">
        <v>42709</v>
      </c>
      <c r="L3432" t="s">
        <v>199</v>
      </c>
      <c r="M3432">
        <f>Table1[[#This Row],[Ship Date]]-Table1[[#This Row],[Order Date]]</f>
        <v>1</v>
      </c>
      <c r="N3432">
        <v>12</v>
      </c>
      <c r="O3432" t="s">
        <v>35</v>
      </c>
      <c r="P3432" s="3">
        <v>78.150000000000006</v>
      </c>
      <c r="Q3432" s="3">
        <v>53.118632215723203</v>
      </c>
      <c r="R3432" s="3">
        <f>(Table1[[#This Row],[Selling Price]]-Table1[[#This Row],[Cost Price]])</f>
        <v>25.031367784276803</v>
      </c>
      <c r="S3432" s="12">
        <f>(Table1[[#This Row],[Profit]]/Table1[[#This Row],[Selling Price]])</f>
        <v>0.3202990119549175</v>
      </c>
      <c r="T3432">
        <v>1</v>
      </c>
      <c r="U3432" s="2">
        <f>Table1[[#This Row],[Selling Price]]*Table1[[#This Row],[Quantity]]</f>
        <v>78.150000000000006</v>
      </c>
      <c r="V3432" s="4">
        <v>0</v>
      </c>
      <c r="W3432">
        <v>489</v>
      </c>
      <c r="X3432" t="s">
        <v>36</v>
      </c>
      <c r="Y3432" t="s">
        <v>36</v>
      </c>
      <c r="Z3432" s="2">
        <v>169.42516268252481</v>
      </c>
    </row>
    <row r="3433" spans="1:26" x14ac:dyDescent="0.35">
      <c r="A3433" t="s">
        <v>1532</v>
      </c>
      <c r="B3433" t="s">
        <v>1533</v>
      </c>
      <c r="C3433" t="s">
        <v>64</v>
      </c>
      <c r="D3433" t="s">
        <v>80</v>
      </c>
      <c r="E3433" t="s">
        <v>81</v>
      </c>
      <c r="F3433" t="s">
        <v>2812</v>
      </c>
      <c r="G3433" t="s">
        <v>2813</v>
      </c>
      <c r="H3433" t="s">
        <v>32</v>
      </c>
      <c r="I3433" t="s">
        <v>2814</v>
      </c>
      <c r="J3433" s="1">
        <v>42565</v>
      </c>
      <c r="K3433" s="1">
        <v>42567</v>
      </c>
      <c r="L3433" t="s">
        <v>34</v>
      </c>
      <c r="M3433">
        <f>Table1[[#This Row],[Ship Date]]-Table1[[#This Row],[Order Date]]</f>
        <v>2</v>
      </c>
      <c r="N3433">
        <v>7</v>
      </c>
      <c r="O3433" t="s">
        <v>51</v>
      </c>
      <c r="P3433" s="3">
        <v>419.94400000000002</v>
      </c>
      <c r="Q3433" s="3">
        <v>329.7748078959001</v>
      </c>
      <c r="R3433" s="3">
        <f>(Table1[[#This Row],[Selling Price]]-Table1[[#This Row],[Cost Price]])</f>
        <v>90.16919210409992</v>
      </c>
      <c r="S3433" s="12">
        <f>(Table1[[#This Row],[Profit]]/Table1[[#This Row],[Selling Price]])</f>
        <v>0.21471718158635417</v>
      </c>
      <c r="T3433">
        <v>7</v>
      </c>
      <c r="U3433" s="2">
        <f>Table1[[#This Row],[Selling Price]]*Table1[[#This Row],[Quantity]]</f>
        <v>2939.6080000000002</v>
      </c>
      <c r="V3433" s="4">
        <v>0.2</v>
      </c>
      <c r="W3433">
        <v>277</v>
      </c>
      <c r="X3433" t="s">
        <v>36</v>
      </c>
      <c r="Y3433" t="s">
        <v>36</v>
      </c>
      <c r="Z3433" s="2">
        <v>155.62307165284551</v>
      </c>
    </row>
    <row r="3434" spans="1:26" x14ac:dyDescent="0.35">
      <c r="A3434" t="s">
        <v>1532</v>
      </c>
      <c r="B3434" t="s">
        <v>1533</v>
      </c>
      <c r="C3434" t="s">
        <v>27</v>
      </c>
      <c r="D3434" t="s">
        <v>80</v>
      </c>
      <c r="E3434" t="s">
        <v>618</v>
      </c>
      <c r="F3434" t="s">
        <v>2868</v>
      </c>
      <c r="G3434" t="s">
        <v>2869</v>
      </c>
      <c r="H3434" t="s">
        <v>32</v>
      </c>
      <c r="I3434" t="s">
        <v>2870</v>
      </c>
      <c r="J3434" s="1">
        <v>42737</v>
      </c>
      <c r="K3434" s="1">
        <v>42739</v>
      </c>
      <c r="L3434" t="s">
        <v>199</v>
      </c>
      <c r="M3434">
        <f>Table1[[#This Row],[Ship Date]]-Table1[[#This Row],[Order Date]]</f>
        <v>2</v>
      </c>
      <c r="N3434">
        <v>1</v>
      </c>
      <c r="O3434" t="s">
        <v>35</v>
      </c>
      <c r="P3434" s="3">
        <v>695.7</v>
      </c>
      <c r="Q3434" s="3">
        <v>591.06130409629156</v>
      </c>
      <c r="R3434" s="3">
        <f>(Table1[[#This Row],[Selling Price]]-Table1[[#This Row],[Cost Price]])</f>
        <v>104.63869590370848</v>
      </c>
      <c r="S3434" s="12">
        <f>(Table1[[#This Row],[Profit]]/Table1[[#This Row],[Selling Price]])</f>
        <v>0.15040778482637412</v>
      </c>
      <c r="T3434">
        <v>2</v>
      </c>
      <c r="U3434" s="2">
        <f>Table1[[#This Row],[Selling Price]]*Table1[[#This Row],[Quantity]]</f>
        <v>1391.4</v>
      </c>
      <c r="V3434" s="4">
        <v>0.5</v>
      </c>
      <c r="W3434">
        <v>458</v>
      </c>
      <c r="X3434" t="s">
        <v>36</v>
      </c>
      <c r="Y3434" t="s">
        <v>68</v>
      </c>
      <c r="Z3434" s="2">
        <v>132.5509689941303</v>
      </c>
    </row>
    <row r="3435" spans="1:26" x14ac:dyDescent="0.35">
      <c r="A3435" t="s">
        <v>1532</v>
      </c>
      <c r="B3435" t="s">
        <v>1533</v>
      </c>
      <c r="C3435" t="s">
        <v>55</v>
      </c>
      <c r="D3435" t="s">
        <v>80</v>
      </c>
      <c r="E3435" t="s">
        <v>162</v>
      </c>
      <c r="F3435" t="s">
        <v>1343</v>
      </c>
      <c r="G3435" t="s">
        <v>1344</v>
      </c>
      <c r="H3435" t="s">
        <v>32</v>
      </c>
      <c r="I3435" t="s">
        <v>3037</v>
      </c>
      <c r="J3435" s="1">
        <v>42608</v>
      </c>
      <c r="K3435" s="1">
        <v>42610</v>
      </c>
      <c r="L3435" t="s">
        <v>199</v>
      </c>
      <c r="M3435">
        <f>Table1[[#This Row],[Ship Date]]-Table1[[#This Row],[Order Date]]</f>
        <v>2</v>
      </c>
      <c r="N3435">
        <v>8</v>
      </c>
      <c r="O3435" t="s">
        <v>61</v>
      </c>
      <c r="P3435" s="3">
        <v>159.98400000000001</v>
      </c>
      <c r="Q3435" s="3">
        <v>132.22584460611711</v>
      </c>
      <c r="R3435" s="3">
        <f>(Table1[[#This Row],[Selling Price]]-Table1[[#This Row],[Cost Price]])</f>
        <v>27.758155393882902</v>
      </c>
      <c r="S3435" s="12">
        <f>(Table1[[#This Row],[Profit]]/Table1[[#This Row],[Selling Price]])</f>
        <v>0.17350582179394752</v>
      </c>
      <c r="T3435">
        <v>2</v>
      </c>
      <c r="U3435" s="2">
        <f>Table1[[#This Row],[Selling Price]]*Table1[[#This Row],[Quantity]]</f>
        <v>319.96800000000002</v>
      </c>
      <c r="V3435" s="4">
        <v>0.2</v>
      </c>
      <c r="W3435">
        <v>287</v>
      </c>
      <c r="X3435" t="s">
        <v>36</v>
      </c>
      <c r="Y3435" t="s">
        <v>36</v>
      </c>
      <c r="Z3435" s="2">
        <v>249.17379601595351</v>
      </c>
    </row>
    <row r="3436" spans="1:26" x14ac:dyDescent="0.35">
      <c r="A3436" t="s">
        <v>1532</v>
      </c>
      <c r="B3436" t="s">
        <v>1533</v>
      </c>
      <c r="C3436" t="s">
        <v>55</v>
      </c>
      <c r="D3436" t="s">
        <v>80</v>
      </c>
      <c r="E3436" t="s">
        <v>81</v>
      </c>
      <c r="F3436" t="s">
        <v>2605</v>
      </c>
      <c r="G3436" t="s">
        <v>2606</v>
      </c>
      <c r="H3436" t="s">
        <v>32</v>
      </c>
      <c r="I3436" t="s">
        <v>3243</v>
      </c>
      <c r="J3436" s="1">
        <v>42479</v>
      </c>
      <c r="K3436" s="1">
        <v>42484</v>
      </c>
      <c r="L3436" t="s">
        <v>34</v>
      </c>
      <c r="M3436">
        <f>Table1[[#This Row],[Ship Date]]-Table1[[#This Row],[Order Date]]</f>
        <v>5</v>
      </c>
      <c r="N3436">
        <v>4</v>
      </c>
      <c r="O3436" t="s">
        <v>106</v>
      </c>
      <c r="P3436" s="3">
        <v>39.96</v>
      </c>
      <c r="Q3436" s="3">
        <v>26.902825905831119</v>
      </c>
      <c r="R3436" s="3">
        <f>(Table1[[#This Row],[Selling Price]]-Table1[[#This Row],[Cost Price]])</f>
        <v>13.057174094168882</v>
      </c>
      <c r="S3436" s="12">
        <f>(Table1[[#This Row],[Profit]]/Table1[[#This Row],[Selling Price]])</f>
        <v>0.32675610846268471</v>
      </c>
      <c r="T3436">
        <v>5</v>
      </c>
      <c r="U3436" s="2">
        <f>Table1[[#This Row],[Selling Price]]*Table1[[#This Row],[Quantity]]</f>
        <v>199.8</v>
      </c>
      <c r="V3436" s="4">
        <v>0.2</v>
      </c>
      <c r="W3436">
        <v>223</v>
      </c>
      <c r="X3436" t="s">
        <v>36</v>
      </c>
      <c r="Y3436" t="s">
        <v>52</v>
      </c>
      <c r="Z3436" s="2">
        <v>29.228220198978931</v>
      </c>
    </row>
    <row r="3437" spans="1:26" x14ac:dyDescent="0.35">
      <c r="A3437" t="s">
        <v>1532</v>
      </c>
      <c r="B3437" t="s">
        <v>1533</v>
      </c>
      <c r="C3437" t="s">
        <v>39</v>
      </c>
      <c r="D3437" t="s">
        <v>80</v>
      </c>
      <c r="E3437" t="s">
        <v>162</v>
      </c>
      <c r="F3437" t="s">
        <v>2522</v>
      </c>
      <c r="G3437" t="s">
        <v>2523</v>
      </c>
      <c r="H3437" t="s">
        <v>32</v>
      </c>
      <c r="I3437" t="s">
        <v>3426</v>
      </c>
      <c r="J3437" s="1">
        <v>41770</v>
      </c>
      <c r="K3437" s="1">
        <v>41776</v>
      </c>
      <c r="L3437" t="s">
        <v>60</v>
      </c>
      <c r="M3437">
        <f>Table1[[#This Row],[Ship Date]]-Table1[[#This Row],[Order Date]]</f>
        <v>6</v>
      </c>
      <c r="N3437">
        <v>5</v>
      </c>
      <c r="O3437" t="s">
        <v>51</v>
      </c>
      <c r="P3437" s="3">
        <v>46.863999999999997</v>
      </c>
      <c r="Q3437" s="3">
        <v>36.599346149794471</v>
      </c>
      <c r="R3437" s="3">
        <f>(Table1[[#This Row],[Selling Price]]-Table1[[#This Row],[Cost Price]])</f>
        <v>10.264653850205526</v>
      </c>
      <c r="S3437" s="12">
        <f>(Table1[[#This Row],[Profit]]/Table1[[#This Row],[Selling Price]])</f>
        <v>0.21903068133760514</v>
      </c>
      <c r="T3437">
        <v>2</v>
      </c>
      <c r="U3437" s="2">
        <f>Table1[[#This Row],[Selling Price]]*Table1[[#This Row],[Quantity]]</f>
        <v>93.727999999999994</v>
      </c>
      <c r="V3437" s="4">
        <v>0.2</v>
      </c>
      <c r="W3437">
        <v>413</v>
      </c>
      <c r="X3437" t="s">
        <v>68</v>
      </c>
      <c r="Y3437" t="s">
        <v>68</v>
      </c>
      <c r="Z3437" s="2">
        <v>70.434178083276208</v>
      </c>
    </row>
    <row r="3438" spans="1:26" x14ac:dyDescent="0.35">
      <c r="A3438" t="s">
        <v>1532</v>
      </c>
      <c r="B3438" t="s">
        <v>1533</v>
      </c>
      <c r="C3438" t="s">
        <v>27</v>
      </c>
      <c r="D3438" t="s">
        <v>80</v>
      </c>
      <c r="E3438" t="s">
        <v>81</v>
      </c>
      <c r="F3438" t="s">
        <v>3483</v>
      </c>
      <c r="G3438" t="s">
        <v>3484</v>
      </c>
      <c r="H3438" t="s">
        <v>32</v>
      </c>
      <c r="I3438" t="s">
        <v>3485</v>
      </c>
      <c r="J3438" s="1">
        <v>42411</v>
      </c>
      <c r="K3438" s="1">
        <v>42413</v>
      </c>
      <c r="L3438" t="s">
        <v>199</v>
      </c>
      <c r="M3438">
        <f>Table1[[#This Row],[Ship Date]]-Table1[[#This Row],[Order Date]]</f>
        <v>2</v>
      </c>
      <c r="N3438">
        <v>2</v>
      </c>
      <c r="O3438" t="s">
        <v>106</v>
      </c>
      <c r="P3438" s="3">
        <v>69.930000000000007</v>
      </c>
      <c r="Q3438" s="3">
        <v>47.543784705725002</v>
      </c>
      <c r="R3438" s="3">
        <f>(Table1[[#This Row],[Selling Price]]-Table1[[#This Row],[Cost Price]])</f>
        <v>22.386215294275004</v>
      </c>
      <c r="S3438" s="12">
        <f>(Table1[[#This Row],[Profit]]/Table1[[#This Row],[Selling Price]])</f>
        <v>0.32012319883133133</v>
      </c>
      <c r="T3438">
        <v>7</v>
      </c>
      <c r="U3438" s="2">
        <f>Table1[[#This Row],[Selling Price]]*Table1[[#This Row],[Quantity]]</f>
        <v>489.51000000000005</v>
      </c>
      <c r="V3438" s="4">
        <v>0</v>
      </c>
      <c r="W3438">
        <v>315</v>
      </c>
      <c r="X3438" t="s">
        <v>36</v>
      </c>
      <c r="Y3438" t="s">
        <v>52</v>
      </c>
      <c r="Z3438" s="2">
        <v>18.487606134149139</v>
      </c>
    </row>
    <row r="3439" spans="1:26" x14ac:dyDescent="0.35">
      <c r="A3439" t="s">
        <v>1532</v>
      </c>
      <c r="B3439" t="s">
        <v>1533</v>
      </c>
      <c r="C3439" t="s">
        <v>55</v>
      </c>
      <c r="D3439" t="s">
        <v>80</v>
      </c>
      <c r="E3439" t="s">
        <v>162</v>
      </c>
      <c r="F3439" t="s">
        <v>163</v>
      </c>
      <c r="G3439" t="s">
        <v>164</v>
      </c>
      <c r="H3439" t="s">
        <v>32</v>
      </c>
      <c r="I3439" t="s">
        <v>3542</v>
      </c>
      <c r="J3439" s="1">
        <v>42945</v>
      </c>
      <c r="K3439" s="1">
        <v>42949</v>
      </c>
      <c r="L3439" t="s">
        <v>60</v>
      </c>
      <c r="M3439">
        <f>Table1[[#This Row],[Ship Date]]-Table1[[#This Row],[Order Date]]</f>
        <v>4</v>
      </c>
      <c r="N3439">
        <v>7</v>
      </c>
      <c r="O3439" t="s">
        <v>51</v>
      </c>
      <c r="P3439" s="3">
        <v>90.57</v>
      </c>
      <c r="Q3439" s="3">
        <v>64.164281681474819</v>
      </c>
      <c r="R3439" s="3">
        <f>(Table1[[#This Row],[Selling Price]]-Table1[[#This Row],[Cost Price]])</f>
        <v>26.405718318525174</v>
      </c>
      <c r="S3439" s="12">
        <f>(Table1[[#This Row],[Profit]]/Table1[[#This Row],[Selling Price]])</f>
        <v>0.29155038443772968</v>
      </c>
      <c r="T3439">
        <v>3</v>
      </c>
      <c r="U3439" s="2">
        <f>Table1[[#This Row],[Selling Price]]*Table1[[#This Row],[Quantity]]</f>
        <v>271.70999999999998</v>
      </c>
      <c r="V3439" s="4">
        <v>0</v>
      </c>
      <c r="W3439">
        <v>302</v>
      </c>
      <c r="X3439" t="s">
        <v>36</v>
      </c>
      <c r="Y3439" t="s">
        <v>68</v>
      </c>
      <c r="Z3439" s="2">
        <v>45.318532029770488</v>
      </c>
    </row>
    <row r="3440" spans="1:26" x14ac:dyDescent="0.35">
      <c r="A3440" t="s">
        <v>1532</v>
      </c>
      <c r="B3440" t="s">
        <v>1533</v>
      </c>
      <c r="C3440" t="s">
        <v>64</v>
      </c>
      <c r="D3440" t="s">
        <v>80</v>
      </c>
      <c r="E3440" t="s">
        <v>162</v>
      </c>
      <c r="F3440" t="s">
        <v>2165</v>
      </c>
      <c r="G3440" t="s">
        <v>2166</v>
      </c>
      <c r="H3440" t="s">
        <v>32</v>
      </c>
      <c r="I3440" t="s">
        <v>3916</v>
      </c>
      <c r="J3440" s="1">
        <v>42762</v>
      </c>
      <c r="K3440" s="1">
        <v>42765</v>
      </c>
      <c r="L3440" t="s">
        <v>34</v>
      </c>
      <c r="M3440">
        <f>Table1[[#This Row],[Ship Date]]-Table1[[#This Row],[Order Date]]</f>
        <v>3</v>
      </c>
      <c r="N3440">
        <v>1</v>
      </c>
      <c r="O3440" t="s">
        <v>35</v>
      </c>
      <c r="P3440" s="3">
        <v>71.975999999999999</v>
      </c>
      <c r="Q3440" s="3">
        <v>54.272410234137723</v>
      </c>
      <c r="R3440" s="3">
        <f>(Table1[[#This Row],[Selling Price]]-Table1[[#This Row],[Cost Price]])</f>
        <v>17.703589765862276</v>
      </c>
      <c r="S3440" s="12">
        <f>(Table1[[#This Row],[Profit]]/Table1[[#This Row],[Selling Price]])</f>
        <v>0.24596517958572686</v>
      </c>
      <c r="T3440">
        <v>3</v>
      </c>
      <c r="U3440" s="2">
        <f>Table1[[#This Row],[Selling Price]]*Table1[[#This Row],[Quantity]]</f>
        <v>215.928</v>
      </c>
      <c r="V3440" s="4">
        <v>0.2</v>
      </c>
      <c r="W3440">
        <v>145</v>
      </c>
      <c r="X3440" t="s">
        <v>36</v>
      </c>
      <c r="Y3440" t="s">
        <v>68</v>
      </c>
      <c r="Z3440" s="2">
        <v>92.467815755897817</v>
      </c>
    </row>
    <row r="3441" spans="1:26" x14ac:dyDescent="0.35">
      <c r="A3441" t="s">
        <v>1532</v>
      </c>
      <c r="B3441" t="s">
        <v>1533</v>
      </c>
      <c r="C3441" t="s">
        <v>64</v>
      </c>
      <c r="D3441" t="s">
        <v>80</v>
      </c>
      <c r="E3441" t="s">
        <v>81</v>
      </c>
      <c r="F3441" t="s">
        <v>631</v>
      </c>
      <c r="G3441" t="s">
        <v>632</v>
      </c>
      <c r="H3441" t="s">
        <v>32</v>
      </c>
      <c r="I3441" t="s">
        <v>3916</v>
      </c>
      <c r="J3441" s="1">
        <v>42762</v>
      </c>
      <c r="K3441" s="1">
        <v>42765</v>
      </c>
      <c r="L3441" t="s">
        <v>34</v>
      </c>
      <c r="M3441">
        <f>Table1[[#This Row],[Ship Date]]-Table1[[#This Row],[Order Date]]</f>
        <v>3</v>
      </c>
      <c r="N3441">
        <v>1</v>
      </c>
      <c r="O3441" t="s">
        <v>35</v>
      </c>
      <c r="P3441" s="3">
        <v>107.982</v>
      </c>
      <c r="Q3441" s="3">
        <v>81.34507656326322</v>
      </c>
      <c r="R3441" s="3">
        <f>(Table1[[#This Row],[Selling Price]]-Table1[[#This Row],[Cost Price]])</f>
        <v>26.63692343673678</v>
      </c>
      <c r="S3441" s="12">
        <f>(Table1[[#This Row],[Profit]]/Table1[[#This Row],[Selling Price]])</f>
        <v>0.2466792931853159</v>
      </c>
      <c r="T3441">
        <v>3</v>
      </c>
      <c r="U3441" s="2">
        <f>Table1[[#This Row],[Selling Price]]*Table1[[#This Row],[Quantity]]</f>
        <v>323.94600000000003</v>
      </c>
      <c r="V3441" s="4">
        <v>0.4</v>
      </c>
      <c r="W3441">
        <v>341</v>
      </c>
      <c r="X3441" t="s">
        <v>36</v>
      </c>
      <c r="Y3441" t="s">
        <v>52</v>
      </c>
      <c r="Z3441" s="2">
        <v>31.66805374295469</v>
      </c>
    </row>
    <row r="3442" spans="1:26" x14ac:dyDescent="0.35">
      <c r="A3442" t="s">
        <v>1532</v>
      </c>
      <c r="B3442" t="s">
        <v>1533</v>
      </c>
      <c r="C3442" t="s">
        <v>45</v>
      </c>
      <c r="D3442" t="s">
        <v>80</v>
      </c>
      <c r="E3442" t="s">
        <v>1058</v>
      </c>
      <c r="F3442" t="s">
        <v>5306</v>
      </c>
      <c r="G3442" t="s">
        <v>5307</v>
      </c>
      <c r="H3442" t="s">
        <v>32</v>
      </c>
      <c r="I3442" t="s">
        <v>5346</v>
      </c>
      <c r="J3442" s="1">
        <v>42974</v>
      </c>
      <c r="K3442" s="1">
        <v>42976</v>
      </c>
      <c r="L3442" t="s">
        <v>34</v>
      </c>
      <c r="M3442">
        <f>Table1[[#This Row],[Ship Date]]-Table1[[#This Row],[Order Date]]</f>
        <v>2</v>
      </c>
      <c r="N3442">
        <v>8</v>
      </c>
      <c r="O3442" t="s">
        <v>61</v>
      </c>
      <c r="P3442" s="3">
        <v>879.98400000000004</v>
      </c>
      <c r="Q3442" s="3">
        <v>640.23530096417755</v>
      </c>
      <c r="R3442" s="3">
        <f>(Table1[[#This Row],[Selling Price]]-Table1[[#This Row],[Cost Price]])</f>
        <v>239.74869903582248</v>
      </c>
      <c r="S3442" s="12">
        <f>(Table1[[#This Row],[Profit]]/Table1[[#This Row],[Selling Price]])</f>
        <v>0.27244665702538057</v>
      </c>
      <c r="T3442">
        <v>2</v>
      </c>
      <c r="U3442" s="2">
        <f>Table1[[#This Row],[Selling Price]]*Table1[[#This Row],[Quantity]]</f>
        <v>1759.9680000000001</v>
      </c>
      <c r="V3442" s="4">
        <v>0.2</v>
      </c>
      <c r="W3442">
        <v>332</v>
      </c>
      <c r="X3442" t="s">
        <v>36</v>
      </c>
      <c r="Y3442" t="s">
        <v>36</v>
      </c>
      <c r="Z3442" s="2">
        <v>187.47357404178331</v>
      </c>
    </row>
    <row r="3443" spans="1:26" x14ac:dyDescent="0.35">
      <c r="A3443" t="s">
        <v>1532</v>
      </c>
      <c r="B3443" t="s">
        <v>1533</v>
      </c>
      <c r="C3443" t="s">
        <v>39</v>
      </c>
      <c r="D3443" t="s">
        <v>80</v>
      </c>
      <c r="E3443" t="s">
        <v>81</v>
      </c>
      <c r="F3443" t="s">
        <v>3281</v>
      </c>
      <c r="G3443" t="s">
        <v>3282</v>
      </c>
      <c r="H3443" t="s">
        <v>32</v>
      </c>
      <c r="I3443" t="s">
        <v>5369</v>
      </c>
      <c r="J3443" s="1">
        <v>41959</v>
      </c>
      <c r="K3443" s="1">
        <v>41963</v>
      </c>
      <c r="L3443" t="s">
        <v>60</v>
      </c>
      <c r="M3443">
        <f>Table1[[#This Row],[Ship Date]]-Table1[[#This Row],[Order Date]]</f>
        <v>4</v>
      </c>
      <c r="N3443">
        <v>11</v>
      </c>
      <c r="O3443" t="s">
        <v>35</v>
      </c>
      <c r="P3443" s="3">
        <v>273.95999999999998</v>
      </c>
      <c r="Q3443" s="3">
        <v>219.61998504967619</v>
      </c>
      <c r="R3443" s="3">
        <f>(Table1[[#This Row],[Selling Price]]-Table1[[#This Row],[Cost Price]])</f>
        <v>54.340014950323791</v>
      </c>
      <c r="S3443" s="12">
        <f>(Table1[[#This Row],[Profit]]/Table1[[#This Row],[Selling Price]])</f>
        <v>0.198350178676901</v>
      </c>
      <c r="T3443">
        <v>2</v>
      </c>
      <c r="U3443" s="2">
        <f>Table1[[#This Row],[Selling Price]]*Table1[[#This Row],[Quantity]]</f>
        <v>547.91999999999996</v>
      </c>
      <c r="V3443" s="4">
        <v>0</v>
      </c>
      <c r="W3443">
        <v>382</v>
      </c>
      <c r="X3443" t="s">
        <v>36</v>
      </c>
      <c r="Y3443" t="s">
        <v>36</v>
      </c>
      <c r="Z3443" s="2">
        <v>171.52609127243591</v>
      </c>
    </row>
    <row r="3444" spans="1:26" x14ac:dyDescent="0.35">
      <c r="A3444" t="s">
        <v>1532</v>
      </c>
      <c r="B3444" t="s">
        <v>1533</v>
      </c>
      <c r="C3444" t="s">
        <v>45</v>
      </c>
      <c r="D3444" t="s">
        <v>80</v>
      </c>
      <c r="E3444" t="s">
        <v>162</v>
      </c>
      <c r="F3444" t="s">
        <v>3405</v>
      </c>
      <c r="G3444" t="s">
        <v>3406</v>
      </c>
      <c r="H3444" t="s">
        <v>32</v>
      </c>
      <c r="I3444" t="s">
        <v>5372</v>
      </c>
      <c r="J3444" s="1">
        <v>42947</v>
      </c>
      <c r="K3444" s="1">
        <v>42951</v>
      </c>
      <c r="L3444" t="s">
        <v>60</v>
      </c>
      <c r="M3444">
        <f>Table1[[#This Row],[Ship Date]]-Table1[[#This Row],[Order Date]]</f>
        <v>4</v>
      </c>
      <c r="N3444">
        <v>7</v>
      </c>
      <c r="O3444" t="s">
        <v>51</v>
      </c>
      <c r="P3444" s="3">
        <v>41.423999999999999</v>
      </c>
      <c r="Q3444" s="3">
        <v>27.31987648812126</v>
      </c>
      <c r="R3444" s="3">
        <f>(Table1[[#This Row],[Selling Price]]-Table1[[#This Row],[Cost Price]])</f>
        <v>14.10412351187874</v>
      </c>
      <c r="S3444" s="12">
        <f>(Table1[[#This Row],[Profit]]/Table1[[#This Row],[Selling Price]])</f>
        <v>0.3404819310515339</v>
      </c>
      <c r="T3444">
        <v>2</v>
      </c>
      <c r="U3444" s="2">
        <f>Table1[[#This Row],[Selling Price]]*Table1[[#This Row],[Quantity]]</f>
        <v>82.847999999999999</v>
      </c>
      <c r="V3444" s="4">
        <v>0.2</v>
      </c>
      <c r="W3444">
        <v>340</v>
      </c>
      <c r="X3444" t="s">
        <v>36</v>
      </c>
      <c r="Y3444" t="s">
        <v>68</v>
      </c>
      <c r="Z3444" s="2">
        <v>90.607602555194006</v>
      </c>
    </row>
    <row r="3445" spans="1:26" x14ac:dyDescent="0.35">
      <c r="A3445" t="s">
        <v>1532</v>
      </c>
      <c r="B3445" t="s">
        <v>1533</v>
      </c>
      <c r="C3445" t="s">
        <v>64</v>
      </c>
      <c r="D3445" t="s">
        <v>80</v>
      </c>
      <c r="E3445" t="s">
        <v>81</v>
      </c>
      <c r="F3445" t="s">
        <v>1985</v>
      </c>
      <c r="G3445" t="s">
        <v>1986</v>
      </c>
      <c r="H3445" t="s">
        <v>32</v>
      </c>
      <c r="I3445" t="s">
        <v>5904</v>
      </c>
      <c r="J3445" s="1">
        <v>41997</v>
      </c>
      <c r="K3445" s="1">
        <v>42002</v>
      </c>
      <c r="L3445" t="s">
        <v>60</v>
      </c>
      <c r="M3445">
        <f>Table1[[#This Row],[Ship Date]]-Table1[[#This Row],[Order Date]]</f>
        <v>5</v>
      </c>
      <c r="N3445">
        <v>12</v>
      </c>
      <c r="O3445" t="s">
        <v>35</v>
      </c>
      <c r="P3445" s="3">
        <v>818.37599999999998</v>
      </c>
      <c r="Q3445" s="3">
        <v>635.98692240672631</v>
      </c>
      <c r="R3445" s="3">
        <f>(Table1[[#This Row],[Selling Price]]-Table1[[#This Row],[Cost Price]])</f>
        <v>182.38907759327367</v>
      </c>
      <c r="S3445" s="12">
        <f>(Table1[[#This Row],[Profit]]/Table1[[#This Row],[Selling Price]])</f>
        <v>0.22286708993576751</v>
      </c>
      <c r="T3445">
        <v>3</v>
      </c>
      <c r="U3445" s="2">
        <f>Table1[[#This Row],[Selling Price]]*Table1[[#This Row],[Quantity]]</f>
        <v>2455.1279999999997</v>
      </c>
      <c r="V3445" s="4">
        <v>0.2</v>
      </c>
      <c r="W3445">
        <v>112</v>
      </c>
      <c r="X3445" t="s">
        <v>36</v>
      </c>
      <c r="Y3445" t="s">
        <v>36</v>
      </c>
      <c r="Z3445" s="2">
        <v>386.58985834473202</v>
      </c>
    </row>
    <row r="3446" spans="1:26" x14ac:dyDescent="0.35">
      <c r="A3446" t="s">
        <v>1532</v>
      </c>
      <c r="B3446" t="s">
        <v>1533</v>
      </c>
      <c r="C3446" t="s">
        <v>45</v>
      </c>
      <c r="D3446" t="s">
        <v>80</v>
      </c>
      <c r="E3446" t="s">
        <v>81</v>
      </c>
      <c r="F3446" t="s">
        <v>1703</v>
      </c>
      <c r="G3446" t="s">
        <v>1704</v>
      </c>
      <c r="H3446" t="s">
        <v>32</v>
      </c>
      <c r="I3446" t="s">
        <v>5958</v>
      </c>
      <c r="J3446" s="1">
        <v>42716</v>
      </c>
      <c r="K3446" s="1">
        <v>42722</v>
      </c>
      <c r="L3446" t="s">
        <v>60</v>
      </c>
      <c r="M3446">
        <f>Table1[[#This Row],[Ship Date]]-Table1[[#This Row],[Order Date]]</f>
        <v>6</v>
      </c>
      <c r="N3446">
        <v>12</v>
      </c>
      <c r="O3446" t="s">
        <v>35</v>
      </c>
      <c r="P3446" s="3">
        <v>657.93</v>
      </c>
      <c r="Q3446" s="3">
        <v>505.04635488232998</v>
      </c>
      <c r="R3446" s="3">
        <f>(Table1[[#This Row],[Selling Price]]-Table1[[#This Row],[Cost Price]])</f>
        <v>152.88364511766997</v>
      </c>
      <c r="S3446" s="12">
        <f>(Table1[[#This Row],[Profit]]/Table1[[#This Row],[Selling Price]])</f>
        <v>0.23237068551011503</v>
      </c>
      <c r="T3446">
        <v>7</v>
      </c>
      <c r="U3446" s="2">
        <f>Table1[[#This Row],[Selling Price]]*Table1[[#This Row],[Quantity]]</f>
        <v>4605.5099999999993</v>
      </c>
      <c r="V3446" s="4">
        <v>0</v>
      </c>
      <c r="W3446">
        <v>178</v>
      </c>
      <c r="X3446" t="s">
        <v>68</v>
      </c>
      <c r="Y3446" t="s">
        <v>36</v>
      </c>
      <c r="Z3446" s="2">
        <v>182.2533719194243</v>
      </c>
    </row>
    <row r="3447" spans="1:26" x14ac:dyDescent="0.35">
      <c r="A3447" t="s">
        <v>1532</v>
      </c>
      <c r="B3447" t="s">
        <v>1533</v>
      </c>
      <c r="C3447" t="s">
        <v>64</v>
      </c>
      <c r="D3447" t="s">
        <v>80</v>
      </c>
      <c r="E3447" t="s">
        <v>81</v>
      </c>
      <c r="F3447" t="s">
        <v>251</v>
      </c>
      <c r="G3447" t="s">
        <v>252</v>
      </c>
      <c r="H3447" t="s">
        <v>32</v>
      </c>
      <c r="I3447" t="s">
        <v>6115</v>
      </c>
      <c r="J3447" s="1">
        <v>42504</v>
      </c>
      <c r="K3447" s="1">
        <v>42509</v>
      </c>
      <c r="L3447" t="s">
        <v>60</v>
      </c>
      <c r="M3447">
        <f>Table1[[#This Row],[Ship Date]]-Table1[[#This Row],[Order Date]]</f>
        <v>5</v>
      </c>
      <c r="N3447">
        <v>5</v>
      </c>
      <c r="O3447" t="s">
        <v>51</v>
      </c>
      <c r="P3447" s="3">
        <v>43.6</v>
      </c>
      <c r="Q3447" s="3">
        <v>32.222370834720827</v>
      </c>
      <c r="R3447" s="3">
        <f>(Table1[[#This Row],[Selling Price]]-Table1[[#This Row],[Cost Price]])</f>
        <v>11.377629165279174</v>
      </c>
      <c r="S3447" s="12">
        <f>(Table1[[#This Row],[Profit]]/Table1[[#This Row],[Selling Price]])</f>
        <v>0.2609547973687884</v>
      </c>
      <c r="T3447">
        <v>5</v>
      </c>
      <c r="U3447" s="2">
        <f>Table1[[#This Row],[Selling Price]]*Table1[[#This Row],[Quantity]]</f>
        <v>218</v>
      </c>
      <c r="V3447" s="4">
        <v>0.2</v>
      </c>
      <c r="W3447">
        <v>165</v>
      </c>
      <c r="X3447" t="s">
        <v>36</v>
      </c>
      <c r="Y3447" t="s">
        <v>52</v>
      </c>
      <c r="Z3447" s="2">
        <v>13.027991841744891</v>
      </c>
    </row>
    <row r="3448" spans="1:26" x14ac:dyDescent="0.35">
      <c r="A3448" t="s">
        <v>1532</v>
      </c>
      <c r="B3448" t="s">
        <v>1533</v>
      </c>
      <c r="C3448" t="s">
        <v>45</v>
      </c>
      <c r="D3448" t="s">
        <v>80</v>
      </c>
      <c r="E3448" t="s">
        <v>81</v>
      </c>
      <c r="F3448" t="s">
        <v>6194</v>
      </c>
      <c r="G3448" t="s">
        <v>6195</v>
      </c>
      <c r="H3448" t="s">
        <v>32</v>
      </c>
      <c r="I3448" t="s">
        <v>6196</v>
      </c>
      <c r="J3448" s="1">
        <v>42078</v>
      </c>
      <c r="K3448" s="1">
        <v>42084</v>
      </c>
      <c r="L3448" t="s">
        <v>60</v>
      </c>
      <c r="M3448">
        <f>Table1[[#This Row],[Ship Date]]-Table1[[#This Row],[Order Date]]</f>
        <v>6</v>
      </c>
      <c r="N3448">
        <v>3</v>
      </c>
      <c r="O3448" t="s">
        <v>106</v>
      </c>
      <c r="P3448" s="3">
        <v>16.776</v>
      </c>
      <c r="Q3448" s="3">
        <v>11.484831345450409</v>
      </c>
      <c r="R3448" s="3">
        <f>(Table1[[#This Row],[Selling Price]]-Table1[[#This Row],[Cost Price]])</f>
        <v>5.2911686545495904</v>
      </c>
      <c r="S3448" s="12">
        <f>(Table1[[#This Row],[Profit]]/Table1[[#This Row],[Selling Price]])</f>
        <v>0.31540108813481105</v>
      </c>
      <c r="T3448">
        <v>3</v>
      </c>
      <c r="U3448" s="2">
        <f>Table1[[#This Row],[Selling Price]]*Table1[[#This Row],[Quantity]]</f>
        <v>50.328000000000003</v>
      </c>
      <c r="V3448" s="4">
        <v>0.2</v>
      </c>
      <c r="W3448">
        <v>484</v>
      </c>
      <c r="X3448" t="s">
        <v>68</v>
      </c>
      <c r="Y3448" t="s">
        <v>52</v>
      </c>
      <c r="Z3448" s="2">
        <v>17.007404034713819</v>
      </c>
    </row>
    <row r="3449" spans="1:26" x14ac:dyDescent="0.35">
      <c r="A3449" t="s">
        <v>1532</v>
      </c>
      <c r="B3449" t="s">
        <v>1533</v>
      </c>
      <c r="C3449" t="s">
        <v>55</v>
      </c>
      <c r="D3449" t="s">
        <v>80</v>
      </c>
      <c r="E3449" t="s">
        <v>81</v>
      </c>
      <c r="F3449" t="s">
        <v>2901</v>
      </c>
      <c r="G3449" t="s">
        <v>2902</v>
      </c>
      <c r="H3449" t="s">
        <v>32</v>
      </c>
      <c r="I3449" t="s">
        <v>6221</v>
      </c>
      <c r="J3449" s="1">
        <v>42345</v>
      </c>
      <c r="K3449" s="1">
        <v>42347</v>
      </c>
      <c r="L3449" t="s">
        <v>199</v>
      </c>
      <c r="M3449">
        <f>Table1[[#This Row],[Ship Date]]-Table1[[#This Row],[Order Date]]</f>
        <v>2</v>
      </c>
      <c r="N3449">
        <v>12</v>
      </c>
      <c r="O3449" t="s">
        <v>35</v>
      </c>
      <c r="P3449" s="3">
        <v>773.94</v>
      </c>
      <c r="Q3449" s="3">
        <v>568.98096397765403</v>
      </c>
      <c r="R3449" s="3">
        <f>(Table1[[#This Row],[Selling Price]]-Table1[[#This Row],[Cost Price]])</f>
        <v>204.95903602234603</v>
      </c>
      <c r="S3449" s="12">
        <f>(Table1[[#This Row],[Profit]]/Table1[[#This Row],[Selling Price]])</f>
        <v>0.26482548520860277</v>
      </c>
      <c r="T3449">
        <v>6</v>
      </c>
      <c r="U3449" s="2">
        <f>Table1[[#This Row],[Selling Price]]*Table1[[#This Row],[Quantity]]</f>
        <v>4643.6400000000003</v>
      </c>
      <c r="V3449" s="4">
        <v>0</v>
      </c>
      <c r="W3449">
        <v>474</v>
      </c>
      <c r="X3449" t="s">
        <v>36</v>
      </c>
      <c r="Y3449" t="s">
        <v>36</v>
      </c>
      <c r="Z3449" s="2">
        <v>214.46675269089559</v>
      </c>
    </row>
    <row r="3450" spans="1:26" x14ac:dyDescent="0.35">
      <c r="A3450" t="s">
        <v>1532</v>
      </c>
      <c r="B3450" t="s">
        <v>1533</v>
      </c>
      <c r="C3450" t="s">
        <v>27</v>
      </c>
      <c r="D3450" t="s">
        <v>80</v>
      </c>
      <c r="E3450" t="s">
        <v>81</v>
      </c>
      <c r="F3450" t="s">
        <v>4841</v>
      </c>
      <c r="G3450" t="s">
        <v>4842</v>
      </c>
      <c r="H3450" t="s">
        <v>32</v>
      </c>
      <c r="I3450" t="s">
        <v>6320</v>
      </c>
      <c r="J3450" s="1">
        <v>41896</v>
      </c>
      <c r="K3450" s="1">
        <v>41896</v>
      </c>
      <c r="L3450" t="s">
        <v>1118</v>
      </c>
      <c r="M3450">
        <f>Table1[[#This Row],[Ship Date]]-Table1[[#This Row],[Order Date]]</f>
        <v>0</v>
      </c>
      <c r="N3450">
        <v>9</v>
      </c>
      <c r="O3450" t="s">
        <v>61</v>
      </c>
      <c r="P3450" s="3">
        <v>287.97000000000003</v>
      </c>
      <c r="Q3450" s="3">
        <v>191.93320048755319</v>
      </c>
      <c r="R3450" s="3">
        <f>(Table1[[#This Row],[Selling Price]]-Table1[[#This Row],[Cost Price]])</f>
        <v>96.036799512446834</v>
      </c>
      <c r="S3450" s="12">
        <f>(Table1[[#This Row],[Profit]]/Table1[[#This Row],[Selling Price]])</f>
        <v>0.33349584856911074</v>
      </c>
      <c r="T3450">
        <v>3</v>
      </c>
      <c r="U3450" s="2">
        <f>Table1[[#This Row],[Selling Price]]*Table1[[#This Row],[Quantity]]</f>
        <v>863.91000000000008</v>
      </c>
      <c r="V3450" s="4">
        <v>0</v>
      </c>
      <c r="W3450">
        <v>462</v>
      </c>
      <c r="X3450" t="s">
        <v>36</v>
      </c>
      <c r="Y3450" t="s">
        <v>36</v>
      </c>
      <c r="Z3450" s="2">
        <v>194.7933761277269</v>
      </c>
    </row>
    <row r="3451" spans="1:26" x14ac:dyDescent="0.35">
      <c r="A3451" t="s">
        <v>1532</v>
      </c>
      <c r="B3451" t="s">
        <v>1533</v>
      </c>
      <c r="C3451" t="s">
        <v>64</v>
      </c>
      <c r="D3451" t="s">
        <v>80</v>
      </c>
      <c r="E3451" t="s">
        <v>162</v>
      </c>
      <c r="F3451" t="s">
        <v>2906</v>
      </c>
      <c r="G3451" t="s">
        <v>2907</v>
      </c>
      <c r="H3451" t="s">
        <v>32</v>
      </c>
      <c r="I3451" t="s">
        <v>6394</v>
      </c>
      <c r="J3451" s="1">
        <v>42716</v>
      </c>
      <c r="K3451" s="1">
        <v>42722</v>
      </c>
      <c r="L3451" t="s">
        <v>60</v>
      </c>
      <c r="M3451">
        <f>Table1[[#This Row],[Ship Date]]-Table1[[#This Row],[Order Date]]</f>
        <v>6</v>
      </c>
      <c r="N3451">
        <v>12</v>
      </c>
      <c r="O3451" t="s">
        <v>35</v>
      </c>
      <c r="P3451" s="3">
        <v>249.95</v>
      </c>
      <c r="Q3451" s="3">
        <v>164.51604438785441</v>
      </c>
      <c r="R3451" s="3">
        <f>(Table1[[#This Row],[Selling Price]]-Table1[[#This Row],[Cost Price]])</f>
        <v>85.433955612145581</v>
      </c>
      <c r="S3451" s="12">
        <f>(Table1[[#This Row],[Profit]]/Table1[[#This Row],[Selling Price]])</f>
        <v>0.34180418328523937</v>
      </c>
      <c r="T3451">
        <v>5</v>
      </c>
      <c r="U3451" s="2">
        <f>Table1[[#This Row],[Selling Price]]*Table1[[#This Row],[Quantity]]</f>
        <v>1249.75</v>
      </c>
      <c r="V3451" s="4">
        <v>0</v>
      </c>
      <c r="W3451">
        <v>470</v>
      </c>
      <c r="X3451" t="s">
        <v>68</v>
      </c>
      <c r="Y3451" t="s">
        <v>68</v>
      </c>
      <c r="Z3451" s="2">
        <v>65.220051902879419</v>
      </c>
    </row>
    <row r="3452" spans="1:26" x14ac:dyDescent="0.35">
      <c r="A3452" t="s">
        <v>1532</v>
      </c>
      <c r="B3452" t="s">
        <v>1533</v>
      </c>
      <c r="C3452" t="s">
        <v>64</v>
      </c>
      <c r="D3452" t="s">
        <v>80</v>
      </c>
      <c r="E3452" t="s">
        <v>162</v>
      </c>
      <c r="F3452" t="s">
        <v>3321</v>
      </c>
      <c r="G3452" t="s">
        <v>3322</v>
      </c>
      <c r="H3452" t="s">
        <v>32</v>
      </c>
      <c r="I3452" t="s">
        <v>6714</v>
      </c>
      <c r="J3452" s="1">
        <v>43077</v>
      </c>
      <c r="K3452" s="1">
        <v>43082</v>
      </c>
      <c r="L3452" t="s">
        <v>60</v>
      </c>
      <c r="M3452">
        <f>Table1[[#This Row],[Ship Date]]-Table1[[#This Row],[Order Date]]</f>
        <v>5</v>
      </c>
      <c r="N3452">
        <v>12</v>
      </c>
      <c r="O3452" t="s">
        <v>35</v>
      </c>
      <c r="P3452" s="3">
        <v>178.11</v>
      </c>
      <c r="Q3452" s="3">
        <v>133.39193465342561</v>
      </c>
      <c r="R3452" s="3">
        <f>(Table1[[#This Row],[Selling Price]]-Table1[[#This Row],[Cost Price]])</f>
        <v>44.718065346574406</v>
      </c>
      <c r="S3452" s="12">
        <f>(Table1[[#This Row],[Profit]]/Table1[[#This Row],[Selling Price]])</f>
        <v>0.25106993064159455</v>
      </c>
      <c r="T3452">
        <v>3</v>
      </c>
      <c r="U3452" s="2">
        <f>Table1[[#This Row],[Selling Price]]*Table1[[#This Row],[Quantity]]</f>
        <v>534.33000000000004</v>
      </c>
      <c r="V3452" s="4">
        <v>0</v>
      </c>
      <c r="W3452">
        <v>393</v>
      </c>
      <c r="X3452" t="s">
        <v>36</v>
      </c>
      <c r="Y3452" t="s">
        <v>68</v>
      </c>
      <c r="Z3452" s="2">
        <v>94.76910098339016</v>
      </c>
    </row>
    <row r="3453" spans="1:26" x14ac:dyDescent="0.35">
      <c r="A3453" t="s">
        <v>1532</v>
      </c>
      <c r="B3453" t="s">
        <v>1533</v>
      </c>
      <c r="C3453" t="s">
        <v>64</v>
      </c>
      <c r="D3453" t="s">
        <v>80</v>
      </c>
      <c r="E3453" t="s">
        <v>162</v>
      </c>
      <c r="F3453" t="s">
        <v>3254</v>
      </c>
      <c r="G3453" t="s">
        <v>3255</v>
      </c>
      <c r="H3453" t="s">
        <v>32</v>
      </c>
      <c r="I3453" t="s">
        <v>6875</v>
      </c>
      <c r="J3453" s="1">
        <v>42849</v>
      </c>
      <c r="K3453" s="1">
        <v>42852</v>
      </c>
      <c r="L3453" t="s">
        <v>199</v>
      </c>
      <c r="M3453">
        <f>Table1[[#This Row],[Ship Date]]-Table1[[#This Row],[Order Date]]</f>
        <v>3</v>
      </c>
      <c r="N3453">
        <v>4</v>
      </c>
      <c r="O3453" t="s">
        <v>106</v>
      </c>
      <c r="P3453" s="3">
        <v>69.98</v>
      </c>
      <c r="Q3453" s="3">
        <v>58.642221301940587</v>
      </c>
      <c r="R3453" s="3">
        <f>(Table1[[#This Row],[Selling Price]]-Table1[[#This Row],[Cost Price]])</f>
        <v>11.337778698059417</v>
      </c>
      <c r="S3453" s="12">
        <f>(Table1[[#This Row],[Profit]]/Table1[[#This Row],[Selling Price]])</f>
        <v>0.16201455698855982</v>
      </c>
      <c r="T3453">
        <v>2</v>
      </c>
      <c r="U3453" s="2">
        <f>Table1[[#This Row],[Selling Price]]*Table1[[#This Row],[Quantity]]</f>
        <v>139.96</v>
      </c>
      <c r="V3453" s="4">
        <v>0</v>
      </c>
      <c r="W3453">
        <v>290</v>
      </c>
      <c r="X3453" t="s">
        <v>36</v>
      </c>
      <c r="Y3453" t="s">
        <v>68</v>
      </c>
      <c r="Z3453" s="2">
        <v>46.243314918663287</v>
      </c>
    </row>
    <row r="3454" spans="1:26" x14ac:dyDescent="0.35">
      <c r="A3454" t="s">
        <v>1532</v>
      </c>
      <c r="B3454" t="s">
        <v>1533</v>
      </c>
      <c r="C3454" t="s">
        <v>64</v>
      </c>
      <c r="D3454" t="s">
        <v>80</v>
      </c>
      <c r="E3454" t="s">
        <v>81</v>
      </c>
      <c r="F3454" t="s">
        <v>6926</v>
      </c>
      <c r="G3454" t="s">
        <v>6927</v>
      </c>
      <c r="H3454" t="s">
        <v>32</v>
      </c>
      <c r="I3454" t="s">
        <v>6928</v>
      </c>
      <c r="J3454" s="1">
        <v>42687</v>
      </c>
      <c r="K3454" s="1">
        <v>42693</v>
      </c>
      <c r="L3454" t="s">
        <v>60</v>
      </c>
      <c r="M3454">
        <f>Table1[[#This Row],[Ship Date]]-Table1[[#This Row],[Order Date]]</f>
        <v>6</v>
      </c>
      <c r="N3454">
        <v>11</v>
      </c>
      <c r="O3454" t="s">
        <v>35</v>
      </c>
      <c r="P3454" s="3">
        <v>2279.96</v>
      </c>
      <c r="Q3454" s="3">
        <v>1544.6292396440369</v>
      </c>
      <c r="R3454" s="3">
        <f>(Table1[[#This Row],[Selling Price]]-Table1[[#This Row],[Cost Price]])</f>
        <v>735.33076035596309</v>
      </c>
      <c r="S3454" s="12">
        <f>(Table1[[#This Row],[Profit]]/Table1[[#This Row],[Selling Price]])</f>
        <v>0.32251914961488931</v>
      </c>
      <c r="T3454">
        <v>4</v>
      </c>
      <c r="U3454" s="2">
        <f>Table1[[#This Row],[Selling Price]]*Table1[[#This Row],[Quantity]]</f>
        <v>9119.84</v>
      </c>
      <c r="V3454" s="4">
        <v>0</v>
      </c>
      <c r="W3454">
        <v>341</v>
      </c>
      <c r="X3454" t="s">
        <v>68</v>
      </c>
      <c r="Y3454" t="s">
        <v>68</v>
      </c>
      <c r="Z3454" s="2">
        <v>132.5509689941303</v>
      </c>
    </row>
    <row r="3455" spans="1:26" x14ac:dyDescent="0.35">
      <c r="A3455" t="s">
        <v>1532</v>
      </c>
      <c r="B3455" t="s">
        <v>1533</v>
      </c>
      <c r="C3455" t="s">
        <v>64</v>
      </c>
      <c r="D3455" t="s">
        <v>80</v>
      </c>
      <c r="E3455" t="s">
        <v>162</v>
      </c>
      <c r="F3455" t="s">
        <v>895</v>
      </c>
      <c r="G3455" t="s">
        <v>896</v>
      </c>
      <c r="H3455" t="s">
        <v>32</v>
      </c>
      <c r="I3455" t="s">
        <v>7093</v>
      </c>
      <c r="J3455" s="1">
        <v>42750</v>
      </c>
      <c r="K3455" s="1">
        <v>42753</v>
      </c>
      <c r="L3455" t="s">
        <v>199</v>
      </c>
      <c r="M3455">
        <f>Table1[[#This Row],[Ship Date]]-Table1[[#This Row],[Order Date]]</f>
        <v>3</v>
      </c>
      <c r="N3455">
        <v>1</v>
      </c>
      <c r="O3455" t="s">
        <v>35</v>
      </c>
      <c r="P3455" s="3">
        <v>47.984000000000002</v>
      </c>
      <c r="Q3455" s="3">
        <v>36.557204830288917</v>
      </c>
      <c r="R3455" s="3">
        <f>(Table1[[#This Row],[Selling Price]]-Table1[[#This Row],[Cost Price]])</f>
        <v>11.426795169711085</v>
      </c>
      <c r="S3455" s="12">
        <f>(Table1[[#This Row],[Profit]]/Table1[[#This Row],[Selling Price]])</f>
        <v>0.23813761190628302</v>
      </c>
      <c r="T3455">
        <v>2</v>
      </c>
      <c r="U3455" s="2">
        <f>Table1[[#This Row],[Selling Price]]*Table1[[#This Row],[Quantity]]</f>
        <v>95.968000000000004</v>
      </c>
      <c r="V3455" s="4">
        <v>0.2</v>
      </c>
      <c r="W3455">
        <v>490</v>
      </c>
      <c r="X3455" t="s">
        <v>36</v>
      </c>
      <c r="Y3455" t="s">
        <v>68</v>
      </c>
      <c r="Z3455" s="2">
        <v>51.18003243267362</v>
      </c>
    </row>
    <row r="3456" spans="1:26" x14ac:dyDescent="0.35">
      <c r="A3456" t="s">
        <v>1532</v>
      </c>
      <c r="B3456" t="s">
        <v>1533</v>
      </c>
      <c r="C3456" t="s">
        <v>64</v>
      </c>
      <c r="D3456" t="s">
        <v>80</v>
      </c>
      <c r="E3456" t="s">
        <v>162</v>
      </c>
      <c r="F3456" t="s">
        <v>5462</v>
      </c>
      <c r="G3456" t="s">
        <v>5463</v>
      </c>
      <c r="H3456" t="s">
        <v>32</v>
      </c>
      <c r="I3456" t="s">
        <v>7136</v>
      </c>
      <c r="J3456" s="1">
        <v>42877</v>
      </c>
      <c r="K3456" s="1">
        <v>42880</v>
      </c>
      <c r="L3456" t="s">
        <v>34</v>
      </c>
      <c r="M3456">
        <f>Table1[[#This Row],[Ship Date]]-Table1[[#This Row],[Order Date]]</f>
        <v>3</v>
      </c>
      <c r="N3456">
        <v>5</v>
      </c>
      <c r="O3456" t="s">
        <v>51</v>
      </c>
      <c r="P3456" s="3">
        <v>68.459999999999994</v>
      </c>
      <c r="Q3456" s="3">
        <v>57.286852587703052</v>
      </c>
      <c r="R3456" s="3">
        <f>(Table1[[#This Row],[Selling Price]]-Table1[[#This Row],[Cost Price]])</f>
        <v>11.173147412296942</v>
      </c>
      <c r="S3456" s="12">
        <f>(Table1[[#This Row],[Profit]]/Table1[[#This Row],[Selling Price]])</f>
        <v>0.16320694438061559</v>
      </c>
      <c r="T3456">
        <v>7</v>
      </c>
      <c r="U3456" s="2">
        <f>Table1[[#This Row],[Selling Price]]*Table1[[#This Row],[Quantity]]</f>
        <v>479.21999999999997</v>
      </c>
      <c r="V3456" s="4">
        <v>0</v>
      </c>
      <c r="W3456">
        <v>452</v>
      </c>
      <c r="X3456" t="s">
        <v>36</v>
      </c>
      <c r="Y3456" t="s">
        <v>52</v>
      </c>
      <c r="Z3456" s="2">
        <v>19.8223012589356</v>
      </c>
    </row>
    <row r="3457" spans="1:26" x14ac:dyDescent="0.35">
      <c r="A3457" t="s">
        <v>1532</v>
      </c>
      <c r="B3457" t="s">
        <v>1533</v>
      </c>
      <c r="C3457" t="s">
        <v>64</v>
      </c>
      <c r="D3457" t="s">
        <v>80</v>
      </c>
      <c r="E3457" t="s">
        <v>81</v>
      </c>
      <c r="F3457" t="s">
        <v>2774</v>
      </c>
      <c r="G3457" t="s">
        <v>2775</v>
      </c>
      <c r="H3457" t="s">
        <v>32</v>
      </c>
      <c r="I3457" t="s">
        <v>7633</v>
      </c>
      <c r="J3457" s="1">
        <v>42810</v>
      </c>
      <c r="K3457" s="1">
        <v>42812</v>
      </c>
      <c r="L3457" t="s">
        <v>34</v>
      </c>
      <c r="M3457">
        <f>Table1[[#This Row],[Ship Date]]-Table1[[#This Row],[Order Date]]</f>
        <v>2</v>
      </c>
      <c r="N3457">
        <v>3</v>
      </c>
      <c r="O3457" t="s">
        <v>106</v>
      </c>
      <c r="P3457" s="3">
        <v>445.44</v>
      </c>
      <c r="Q3457" s="3">
        <v>344.16733675313162</v>
      </c>
      <c r="R3457" s="3">
        <f>(Table1[[#This Row],[Selling Price]]-Table1[[#This Row],[Cost Price]])</f>
        <v>101.27266324686838</v>
      </c>
      <c r="S3457" s="12">
        <f>(Table1[[#This Row],[Profit]]/Table1[[#This Row],[Selling Price]])</f>
        <v>0.22735421885521817</v>
      </c>
      <c r="T3457">
        <v>8</v>
      </c>
      <c r="U3457" s="2">
        <f>Table1[[#This Row],[Selling Price]]*Table1[[#This Row],[Quantity]]</f>
        <v>3563.52</v>
      </c>
      <c r="V3457" s="4">
        <v>0.4</v>
      </c>
      <c r="W3457">
        <v>419</v>
      </c>
      <c r="X3457" t="s">
        <v>36</v>
      </c>
      <c r="Y3457" t="s">
        <v>36</v>
      </c>
      <c r="Z3457" s="2">
        <v>194.6750090698948</v>
      </c>
    </row>
    <row r="3458" spans="1:26" x14ac:dyDescent="0.35">
      <c r="A3458" t="s">
        <v>1532</v>
      </c>
      <c r="B3458" t="s">
        <v>1533</v>
      </c>
      <c r="C3458" t="s">
        <v>39</v>
      </c>
      <c r="D3458" t="s">
        <v>80</v>
      </c>
      <c r="E3458" t="s">
        <v>162</v>
      </c>
      <c r="F3458" t="s">
        <v>2114</v>
      </c>
      <c r="G3458" t="s">
        <v>2115</v>
      </c>
      <c r="H3458" t="s">
        <v>32</v>
      </c>
      <c r="I3458" t="s">
        <v>7727</v>
      </c>
      <c r="J3458" s="1">
        <v>43013</v>
      </c>
      <c r="K3458" s="1">
        <v>43015</v>
      </c>
      <c r="L3458" t="s">
        <v>199</v>
      </c>
      <c r="M3458">
        <f>Table1[[#This Row],[Ship Date]]-Table1[[#This Row],[Order Date]]</f>
        <v>2</v>
      </c>
      <c r="N3458">
        <v>10</v>
      </c>
      <c r="O3458" t="s">
        <v>61</v>
      </c>
      <c r="P3458" s="3">
        <v>63.823999999999998</v>
      </c>
      <c r="Q3458" s="3">
        <v>49.075476641383148</v>
      </c>
      <c r="R3458" s="3">
        <f>(Table1[[#This Row],[Selling Price]]-Table1[[#This Row],[Cost Price]])</f>
        <v>14.74852335861685</v>
      </c>
      <c r="S3458" s="12">
        <f>(Table1[[#This Row],[Profit]]/Table1[[#This Row],[Selling Price]])</f>
        <v>0.23108115064265561</v>
      </c>
      <c r="T3458">
        <v>2</v>
      </c>
      <c r="U3458" s="2">
        <f>Table1[[#This Row],[Selling Price]]*Table1[[#This Row],[Quantity]]</f>
        <v>127.648</v>
      </c>
      <c r="V3458" s="4">
        <v>0.2</v>
      </c>
      <c r="W3458">
        <v>322</v>
      </c>
      <c r="X3458" t="s">
        <v>36</v>
      </c>
      <c r="Y3458" t="s">
        <v>68</v>
      </c>
      <c r="Z3458" s="2">
        <v>57.239684537082852</v>
      </c>
    </row>
    <row r="3459" spans="1:26" x14ac:dyDescent="0.35">
      <c r="A3459" t="s">
        <v>1532</v>
      </c>
      <c r="B3459" t="s">
        <v>1533</v>
      </c>
      <c r="C3459" t="s">
        <v>55</v>
      </c>
      <c r="D3459" t="s">
        <v>80</v>
      </c>
      <c r="E3459" t="s">
        <v>81</v>
      </c>
      <c r="F3459" t="s">
        <v>2536</v>
      </c>
      <c r="G3459" t="s">
        <v>2537</v>
      </c>
      <c r="H3459" t="s">
        <v>32</v>
      </c>
      <c r="I3459" t="s">
        <v>7824</v>
      </c>
      <c r="J3459" s="1">
        <v>42946</v>
      </c>
      <c r="K3459" s="1">
        <v>42953</v>
      </c>
      <c r="L3459" t="s">
        <v>60</v>
      </c>
      <c r="M3459">
        <f>Table1[[#This Row],[Ship Date]]-Table1[[#This Row],[Order Date]]</f>
        <v>7</v>
      </c>
      <c r="N3459">
        <v>7</v>
      </c>
      <c r="O3459" t="s">
        <v>51</v>
      </c>
      <c r="P3459" s="3">
        <v>89.95</v>
      </c>
      <c r="Q3459" s="3">
        <v>59.144325006010213</v>
      </c>
      <c r="R3459" s="3">
        <f>(Table1[[#This Row],[Selling Price]]-Table1[[#This Row],[Cost Price]])</f>
        <v>30.80567499398979</v>
      </c>
      <c r="S3459" s="12">
        <f>(Table1[[#This Row],[Profit]]/Table1[[#This Row],[Selling Price]])</f>
        <v>0.34247554190094265</v>
      </c>
      <c r="T3459">
        <v>5</v>
      </c>
      <c r="U3459" s="2">
        <f>Table1[[#This Row],[Selling Price]]*Table1[[#This Row],[Quantity]]</f>
        <v>449.75</v>
      </c>
      <c r="V3459" s="4">
        <v>0</v>
      </c>
      <c r="W3459">
        <v>386</v>
      </c>
      <c r="X3459" t="s">
        <v>68</v>
      </c>
      <c r="Y3459" t="s">
        <v>52</v>
      </c>
      <c r="Z3459" s="2">
        <v>23.580596147397689</v>
      </c>
    </row>
    <row r="3460" spans="1:26" x14ac:dyDescent="0.35">
      <c r="A3460" t="s">
        <v>1532</v>
      </c>
      <c r="B3460" t="s">
        <v>1533</v>
      </c>
      <c r="C3460" t="s">
        <v>55</v>
      </c>
      <c r="D3460" t="s">
        <v>80</v>
      </c>
      <c r="E3460" t="s">
        <v>81</v>
      </c>
      <c r="F3460" t="s">
        <v>7386</v>
      </c>
      <c r="G3460" t="s">
        <v>7387</v>
      </c>
      <c r="H3460" t="s">
        <v>32</v>
      </c>
      <c r="I3460" t="s">
        <v>7965</v>
      </c>
      <c r="J3460" s="1">
        <v>42175</v>
      </c>
      <c r="K3460" s="1">
        <v>42178</v>
      </c>
      <c r="L3460" t="s">
        <v>199</v>
      </c>
      <c r="M3460">
        <f>Table1[[#This Row],[Ship Date]]-Table1[[#This Row],[Order Date]]</f>
        <v>3</v>
      </c>
      <c r="N3460">
        <v>6</v>
      </c>
      <c r="O3460" t="s">
        <v>51</v>
      </c>
      <c r="P3460" s="3">
        <v>125.944</v>
      </c>
      <c r="Q3460" s="3">
        <v>85.460830939562669</v>
      </c>
      <c r="R3460" s="3">
        <f>(Table1[[#This Row],[Selling Price]]-Table1[[#This Row],[Cost Price]])</f>
        <v>40.483169060437334</v>
      </c>
      <c r="S3460" s="12">
        <f>(Table1[[#This Row],[Profit]]/Table1[[#This Row],[Selling Price]])</f>
        <v>0.32143785381151413</v>
      </c>
      <c r="T3460">
        <v>7</v>
      </c>
      <c r="U3460" s="2">
        <f>Table1[[#This Row],[Selling Price]]*Table1[[#This Row],[Quantity]]</f>
        <v>881.60800000000006</v>
      </c>
      <c r="V3460" s="4">
        <v>0.2</v>
      </c>
      <c r="W3460">
        <v>411</v>
      </c>
      <c r="X3460" t="s">
        <v>36</v>
      </c>
      <c r="Y3460" t="s">
        <v>68</v>
      </c>
      <c r="Z3460" s="2">
        <v>59.502946985842641</v>
      </c>
    </row>
    <row r="3461" spans="1:26" x14ac:dyDescent="0.35">
      <c r="A3461" t="s">
        <v>1532</v>
      </c>
      <c r="B3461" t="s">
        <v>1533</v>
      </c>
      <c r="C3461" t="s">
        <v>55</v>
      </c>
      <c r="D3461" t="s">
        <v>80</v>
      </c>
      <c r="E3461" t="s">
        <v>1058</v>
      </c>
      <c r="F3461" t="s">
        <v>1919</v>
      </c>
      <c r="G3461" t="s">
        <v>1920</v>
      </c>
      <c r="H3461" t="s">
        <v>32</v>
      </c>
      <c r="I3461" t="s">
        <v>8055</v>
      </c>
      <c r="J3461" s="1">
        <v>42615</v>
      </c>
      <c r="K3461" s="1">
        <v>42621</v>
      </c>
      <c r="L3461" t="s">
        <v>60</v>
      </c>
      <c r="M3461">
        <f>Table1[[#This Row],[Ship Date]]-Table1[[#This Row],[Order Date]]</f>
        <v>6</v>
      </c>
      <c r="N3461">
        <v>9</v>
      </c>
      <c r="O3461" t="s">
        <v>61</v>
      </c>
      <c r="P3461" s="3">
        <v>999.98</v>
      </c>
      <c r="Q3461" s="3">
        <v>697.56510596588612</v>
      </c>
      <c r="R3461" s="3">
        <f>(Table1[[#This Row],[Selling Price]]-Table1[[#This Row],[Cost Price]])</f>
        <v>302.4148940341139</v>
      </c>
      <c r="S3461" s="12">
        <f>(Table1[[#This Row],[Profit]]/Table1[[#This Row],[Selling Price]])</f>
        <v>0.30242094245296297</v>
      </c>
      <c r="T3461">
        <v>2</v>
      </c>
      <c r="U3461" s="2">
        <f>Table1[[#This Row],[Selling Price]]*Table1[[#This Row],[Quantity]]</f>
        <v>1999.96</v>
      </c>
      <c r="V3461" s="4">
        <v>0</v>
      </c>
      <c r="W3461">
        <v>100</v>
      </c>
      <c r="X3461" t="s">
        <v>68</v>
      </c>
      <c r="Y3461" t="s">
        <v>36</v>
      </c>
      <c r="Z3461" s="2">
        <v>512.22110191577383</v>
      </c>
    </row>
    <row r="3462" spans="1:26" x14ac:dyDescent="0.35">
      <c r="A3462" t="s">
        <v>1532</v>
      </c>
      <c r="B3462" t="s">
        <v>1533</v>
      </c>
      <c r="C3462" t="s">
        <v>39</v>
      </c>
      <c r="D3462" t="s">
        <v>80</v>
      </c>
      <c r="E3462" t="s">
        <v>81</v>
      </c>
      <c r="F3462" t="s">
        <v>3982</v>
      </c>
      <c r="G3462" t="s">
        <v>3983</v>
      </c>
      <c r="H3462" t="s">
        <v>32</v>
      </c>
      <c r="I3462" t="s">
        <v>8353</v>
      </c>
      <c r="J3462" s="1">
        <v>42901</v>
      </c>
      <c r="K3462" s="1">
        <v>42906</v>
      </c>
      <c r="L3462" t="s">
        <v>60</v>
      </c>
      <c r="M3462">
        <f>Table1[[#This Row],[Ship Date]]-Table1[[#This Row],[Order Date]]</f>
        <v>5</v>
      </c>
      <c r="N3462">
        <v>6</v>
      </c>
      <c r="O3462" t="s">
        <v>51</v>
      </c>
      <c r="P3462" s="3">
        <v>239.976</v>
      </c>
      <c r="Q3462" s="3">
        <v>203.32250965734079</v>
      </c>
      <c r="R3462" s="3">
        <f>(Table1[[#This Row],[Selling Price]]-Table1[[#This Row],[Cost Price]])</f>
        <v>36.653490342659211</v>
      </c>
      <c r="S3462" s="12">
        <f>(Table1[[#This Row],[Profit]]/Table1[[#This Row],[Selling Price]])</f>
        <v>0.15273815024277099</v>
      </c>
      <c r="T3462">
        <v>3</v>
      </c>
      <c r="U3462" s="2">
        <f>Table1[[#This Row],[Selling Price]]*Table1[[#This Row],[Quantity]]</f>
        <v>719.928</v>
      </c>
      <c r="V3462" s="4">
        <v>0.2</v>
      </c>
      <c r="W3462">
        <v>189</v>
      </c>
      <c r="X3462" t="s">
        <v>36</v>
      </c>
      <c r="Y3462" t="s">
        <v>68</v>
      </c>
      <c r="Z3462" s="2">
        <v>46.183402733016543</v>
      </c>
    </row>
    <row r="3463" spans="1:26" x14ac:dyDescent="0.35">
      <c r="A3463" t="s">
        <v>1532</v>
      </c>
      <c r="B3463" t="s">
        <v>1533</v>
      </c>
      <c r="C3463" t="s">
        <v>55</v>
      </c>
      <c r="D3463" t="s">
        <v>80</v>
      </c>
      <c r="E3463" t="s">
        <v>81</v>
      </c>
      <c r="F3463" t="s">
        <v>6997</v>
      </c>
      <c r="G3463" t="s">
        <v>6998</v>
      </c>
      <c r="H3463" t="s">
        <v>32</v>
      </c>
      <c r="I3463" t="s">
        <v>8471</v>
      </c>
      <c r="J3463" s="1">
        <v>43043</v>
      </c>
      <c r="K3463" s="1">
        <v>43047</v>
      </c>
      <c r="L3463" t="s">
        <v>60</v>
      </c>
      <c r="M3463">
        <f>Table1[[#This Row],[Ship Date]]-Table1[[#This Row],[Order Date]]</f>
        <v>4</v>
      </c>
      <c r="N3463">
        <v>11</v>
      </c>
      <c r="O3463" t="s">
        <v>35</v>
      </c>
      <c r="P3463" s="3">
        <v>143.928</v>
      </c>
      <c r="Q3463" s="3">
        <v>98.540951146300202</v>
      </c>
      <c r="R3463" s="3">
        <f>(Table1[[#This Row],[Selling Price]]-Table1[[#This Row],[Cost Price]])</f>
        <v>45.387048853699795</v>
      </c>
      <c r="S3463" s="12">
        <f>(Table1[[#This Row],[Profit]]/Table1[[#This Row],[Selling Price]])</f>
        <v>0.31534551201781302</v>
      </c>
      <c r="T3463">
        <v>9</v>
      </c>
      <c r="U3463" s="2">
        <f>Table1[[#This Row],[Selling Price]]*Table1[[#This Row],[Quantity]]</f>
        <v>1295.3519999999999</v>
      </c>
      <c r="V3463" s="4">
        <v>0.2</v>
      </c>
      <c r="W3463">
        <v>333</v>
      </c>
      <c r="X3463" t="s">
        <v>36</v>
      </c>
      <c r="Y3463" t="s">
        <v>68</v>
      </c>
      <c r="Z3463" s="2">
        <v>45.232206578941081</v>
      </c>
    </row>
    <row r="3464" spans="1:26" x14ac:dyDescent="0.35">
      <c r="A3464" t="s">
        <v>1532</v>
      </c>
      <c r="B3464" t="s">
        <v>1533</v>
      </c>
      <c r="C3464" t="s">
        <v>64</v>
      </c>
      <c r="D3464" t="s">
        <v>80</v>
      </c>
      <c r="E3464" t="s">
        <v>162</v>
      </c>
      <c r="F3464" t="s">
        <v>440</v>
      </c>
      <c r="G3464" t="s">
        <v>441</v>
      </c>
      <c r="H3464" t="s">
        <v>32</v>
      </c>
      <c r="I3464" t="s">
        <v>8518</v>
      </c>
      <c r="J3464" s="1">
        <v>43024</v>
      </c>
      <c r="K3464" s="1">
        <v>43029</v>
      </c>
      <c r="L3464" t="s">
        <v>60</v>
      </c>
      <c r="M3464">
        <f>Table1[[#This Row],[Ship Date]]-Table1[[#This Row],[Order Date]]</f>
        <v>5</v>
      </c>
      <c r="N3464">
        <v>10</v>
      </c>
      <c r="O3464" t="s">
        <v>61</v>
      </c>
      <c r="P3464" s="3">
        <v>18.527999999999999</v>
      </c>
      <c r="Q3464" s="3">
        <v>12.331611227579559</v>
      </c>
      <c r="R3464" s="3">
        <f>(Table1[[#This Row],[Selling Price]]-Table1[[#This Row],[Cost Price]])</f>
        <v>6.1963887724204394</v>
      </c>
      <c r="S3464" s="12">
        <f>(Table1[[#This Row],[Profit]]/Table1[[#This Row],[Selling Price]])</f>
        <v>0.3344337636237284</v>
      </c>
      <c r="T3464">
        <v>2</v>
      </c>
      <c r="U3464" s="2">
        <f>Table1[[#This Row],[Selling Price]]*Table1[[#This Row],[Quantity]]</f>
        <v>37.055999999999997</v>
      </c>
      <c r="V3464" s="4">
        <v>0.2</v>
      </c>
      <c r="W3464">
        <v>445</v>
      </c>
      <c r="X3464" t="s">
        <v>36</v>
      </c>
      <c r="Y3464" t="s">
        <v>52</v>
      </c>
      <c r="Z3464" s="2">
        <v>23.067173975153519</v>
      </c>
    </row>
    <row r="3465" spans="1:26" x14ac:dyDescent="0.35">
      <c r="A3465" t="s">
        <v>1532</v>
      </c>
      <c r="B3465" t="s">
        <v>1533</v>
      </c>
      <c r="C3465" t="s">
        <v>39</v>
      </c>
      <c r="D3465" t="s">
        <v>80</v>
      </c>
      <c r="E3465" t="s">
        <v>162</v>
      </c>
      <c r="F3465" t="s">
        <v>5154</v>
      </c>
      <c r="G3465" t="s">
        <v>5155</v>
      </c>
      <c r="H3465" t="s">
        <v>32</v>
      </c>
      <c r="I3465" t="s">
        <v>9051</v>
      </c>
      <c r="J3465" s="1">
        <v>42994</v>
      </c>
      <c r="K3465" s="1">
        <v>42996</v>
      </c>
      <c r="L3465" t="s">
        <v>34</v>
      </c>
      <c r="M3465">
        <f>Table1[[#This Row],[Ship Date]]-Table1[[#This Row],[Order Date]]</f>
        <v>2</v>
      </c>
      <c r="N3465">
        <v>9</v>
      </c>
      <c r="O3465" t="s">
        <v>61</v>
      </c>
      <c r="P3465" s="3">
        <v>18</v>
      </c>
      <c r="Q3465" s="3">
        <v>12.974784694984891</v>
      </c>
      <c r="R3465" s="3">
        <f>(Table1[[#This Row],[Selling Price]]-Table1[[#This Row],[Cost Price]])</f>
        <v>5.0252153050151094</v>
      </c>
      <c r="S3465" s="12">
        <f>(Table1[[#This Row],[Profit]]/Table1[[#This Row],[Selling Price]])</f>
        <v>0.27917862805639498</v>
      </c>
      <c r="T3465">
        <v>1</v>
      </c>
      <c r="U3465" s="2">
        <f>Table1[[#This Row],[Selling Price]]*Table1[[#This Row],[Quantity]]</f>
        <v>18</v>
      </c>
      <c r="V3465" s="4">
        <v>0</v>
      </c>
      <c r="W3465">
        <v>260</v>
      </c>
      <c r="X3465" t="s">
        <v>36</v>
      </c>
      <c r="Y3465" t="s">
        <v>52</v>
      </c>
      <c r="Z3465" s="2">
        <v>27.885480092693399</v>
      </c>
    </row>
    <row r="3466" spans="1:26" x14ac:dyDescent="0.35">
      <c r="A3466" t="s">
        <v>1030</v>
      </c>
      <c r="B3466" t="s">
        <v>1031</v>
      </c>
      <c r="C3466" t="s">
        <v>45</v>
      </c>
      <c r="D3466" t="s">
        <v>80</v>
      </c>
      <c r="E3466" t="s">
        <v>162</v>
      </c>
      <c r="F3466" t="s">
        <v>1032</v>
      </c>
      <c r="G3466" t="s">
        <v>1033</v>
      </c>
      <c r="H3466" t="s">
        <v>32</v>
      </c>
      <c r="I3466" t="s">
        <v>1029</v>
      </c>
      <c r="J3466" s="1">
        <v>42483</v>
      </c>
      <c r="K3466" s="1">
        <v>42487</v>
      </c>
      <c r="L3466" t="s">
        <v>60</v>
      </c>
      <c r="M3466">
        <f>Table1[[#This Row],[Ship Date]]-Table1[[#This Row],[Order Date]]</f>
        <v>4</v>
      </c>
      <c r="N3466">
        <v>4</v>
      </c>
      <c r="O3466" t="s">
        <v>106</v>
      </c>
      <c r="P3466" s="3">
        <v>99.99</v>
      </c>
      <c r="Q3466" s="3">
        <v>83.123412302440514</v>
      </c>
      <c r="R3466" s="3">
        <f>(Table1[[#This Row],[Selling Price]]-Table1[[#This Row],[Cost Price]])</f>
        <v>16.866587697559481</v>
      </c>
      <c r="S3466" s="12">
        <f>(Table1[[#This Row],[Profit]]/Table1[[#This Row],[Selling Price]])</f>
        <v>0.16868274525011984</v>
      </c>
      <c r="T3466">
        <v>1</v>
      </c>
      <c r="U3466" s="2">
        <f>Table1[[#This Row],[Selling Price]]*Table1[[#This Row],[Quantity]]</f>
        <v>99.99</v>
      </c>
      <c r="V3466" s="4">
        <v>0</v>
      </c>
      <c r="W3466">
        <v>257</v>
      </c>
      <c r="X3466" t="s">
        <v>36</v>
      </c>
      <c r="Y3466" t="s">
        <v>36</v>
      </c>
      <c r="Z3466" s="2">
        <v>357.21302133264959</v>
      </c>
    </row>
    <row r="3467" spans="1:26" x14ac:dyDescent="0.35">
      <c r="A3467" t="s">
        <v>1030</v>
      </c>
      <c r="B3467" t="s">
        <v>1031</v>
      </c>
      <c r="C3467" t="s">
        <v>27</v>
      </c>
      <c r="D3467" t="s">
        <v>80</v>
      </c>
      <c r="E3467" t="s">
        <v>81</v>
      </c>
      <c r="F3467" t="s">
        <v>1655</v>
      </c>
      <c r="G3467" t="s">
        <v>1656</v>
      </c>
      <c r="H3467" t="s">
        <v>32</v>
      </c>
      <c r="I3467" t="s">
        <v>1654</v>
      </c>
      <c r="J3467" s="1">
        <v>41782</v>
      </c>
      <c r="K3467" s="1">
        <v>41786</v>
      </c>
      <c r="L3467" t="s">
        <v>60</v>
      </c>
      <c r="M3467">
        <f>Table1[[#This Row],[Ship Date]]-Table1[[#This Row],[Order Date]]</f>
        <v>4</v>
      </c>
      <c r="N3467">
        <v>5</v>
      </c>
      <c r="O3467" t="s">
        <v>51</v>
      </c>
      <c r="P3467" s="3">
        <v>55.188000000000002</v>
      </c>
      <c r="Q3467" s="3">
        <v>40.190530659186038</v>
      </c>
      <c r="R3467" s="3">
        <f>(Table1[[#This Row],[Selling Price]]-Table1[[#This Row],[Cost Price]])</f>
        <v>14.997469340813964</v>
      </c>
      <c r="S3467" s="12">
        <f>(Table1[[#This Row],[Profit]]/Table1[[#This Row],[Selling Price]])</f>
        <v>0.27175236176005585</v>
      </c>
      <c r="T3467">
        <v>2</v>
      </c>
      <c r="U3467" s="2">
        <f>Table1[[#This Row],[Selling Price]]*Table1[[#This Row],[Quantity]]</f>
        <v>110.376</v>
      </c>
      <c r="V3467" s="4">
        <v>0.4</v>
      </c>
      <c r="W3467">
        <v>244</v>
      </c>
      <c r="X3467" t="s">
        <v>36</v>
      </c>
      <c r="Y3467" t="s">
        <v>68</v>
      </c>
      <c r="Z3467" s="2">
        <v>80.397044632250015</v>
      </c>
    </row>
    <row r="3468" spans="1:26" x14ac:dyDescent="0.35">
      <c r="A3468" t="s">
        <v>1030</v>
      </c>
      <c r="B3468" t="s">
        <v>1031</v>
      </c>
      <c r="C3468" t="s">
        <v>39</v>
      </c>
      <c r="D3468" t="s">
        <v>80</v>
      </c>
      <c r="E3468" t="s">
        <v>81</v>
      </c>
      <c r="F3468" t="s">
        <v>2397</v>
      </c>
      <c r="G3468" t="s">
        <v>2398</v>
      </c>
      <c r="H3468" t="s">
        <v>32</v>
      </c>
      <c r="I3468" t="s">
        <v>2394</v>
      </c>
      <c r="J3468" s="1">
        <v>42380</v>
      </c>
      <c r="K3468" s="1">
        <v>42382</v>
      </c>
      <c r="L3468" t="s">
        <v>34</v>
      </c>
      <c r="M3468">
        <f>Table1[[#This Row],[Ship Date]]-Table1[[#This Row],[Order Date]]</f>
        <v>2</v>
      </c>
      <c r="N3468">
        <v>1</v>
      </c>
      <c r="O3468" t="s">
        <v>35</v>
      </c>
      <c r="P3468" s="3">
        <v>15.587999999999999</v>
      </c>
      <c r="Q3468" s="3">
        <v>12.163242088744269</v>
      </c>
      <c r="R3468" s="3">
        <f>(Table1[[#This Row],[Selling Price]]-Table1[[#This Row],[Cost Price]])</f>
        <v>3.42475791125573</v>
      </c>
      <c r="S3468" s="12">
        <f>(Table1[[#This Row],[Profit]]/Table1[[#This Row],[Selling Price]])</f>
        <v>0.21970476720911791</v>
      </c>
      <c r="T3468">
        <v>2</v>
      </c>
      <c r="U3468" s="2">
        <f>Table1[[#This Row],[Selling Price]]*Table1[[#This Row],[Quantity]]</f>
        <v>31.175999999999998</v>
      </c>
      <c r="V3468" s="4">
        <v>0.4</v>
      </c>
      <c r="W3468">
        <v>392</v>
      </c>
      <c r="X3468" t="s">
        <v>36</v>
      </c>
      <c r="Y3468" t="s">
        <v>52</v>
      </c>
      <c r="Z3468" s="2">
        <v>10.930141389753381</v>
      </c>
    </row>
    <row r="3469" spans="1:26" x14ac:dyDescent="0.35">
      <c r="A3469" t="s">
        <v>1030</v>
      </c>
      <c r="B3469" t="s">
        <v>1031</v>
      </c>
      <c r="C3469" t="s">
        <v>27</v>
      </c>
      <c r="D3469" t="s">
        <v>80</v>
      </c>
      <c r="E3469" t="s">
        <v>81</v>
      </c>
      <c r="F3469" t="s">
        <v>764</v>
      </c>
      <c r="G3469" t="s">
        <v>765</v>
      </c>
      <c r="H3469" t="s">
        <v>32</v>
      </c>
      <c r="I3469" t="s">
        <v>2903</v>
      </c>
      <c r="J3469" s="1">
        <v>43049</v>
      </c>
      <c r="K3469" s="1">
        <v>43050</v>
      </c>
      <c r="L3469" t="s">
        <v>199</v>
      </c>
      <c r="M3469">
        <f>Table1[[#This Row],[Ship Date]]-Table1[[#This Row],[Order Date]]</f>
        <v>1</v>
      </c>
      <c r="N3469">
        <v>11</v>
      </c>
      <c r="O3469" t="s">
        <v>35</v>
      </c>
      <c r="P3469" s="3">
        <v>201.584</v>
      </c>
      <c r="Q3469" s="3">
        <v>152.6594314920082</v>
      </c>
      <c r="R3469" s="3">
        <f>(Table1[[#This Row],[Selling Price]]-Table1[[#This Row],[Cost Price]])</f>
        <v>48.924568507991808</v>
      </c>
      <c r="S3469" s="12">
        <f>(Table1[[#This Row],[Profit]]/Table1[[#This Row],[Selling Price]])</f>
        <v>0.2427006533653058</v>
      </c>
      <c r="T3469">
        <v>2</v>
      </c>
      <c r="U3469" s="2">
        <f>Table1[[#This Row],[Selling Price]]*Table1[[#This Row],[Quantity]]</f>
        <v>403.16800000000001</v>
      </c>
      <c r="V3469" s="4">
        <v>0.2</v>
      </c>
      <c r="W3469">
        <v>447</v>
      </c>
      <c r="X3469" t="s">
        <v>36</v>
      </c>
      <c r="Y3469" t="s">
        <v>36</v>
      </c>
      <c r="Z3469" s="2">
        <v>273.95221100184608</v>
      </c>
    </row>
    <row r="3470" spans="1:26" x14ac:dyDescent="0.35">
      <c r="A3470" t="s">
        <v>1030</v>
      </c>
      <c r="B3470" t="s">
        <v>1031</v>
      </c>
      <c r="C3470" t="s">
        <v>39</v>
      </c>
      <c r="D3470" t="s">
        <v>80</v>
      </c>
      <c r="E3470" t="s">
        <v>81</v>
      </c>
      <c r="F3470" t="s">
        <v>3522</v>
      </c>
      <c r="G3470" t="s">
        <v>3523</v>
      </c>
      <c r="H3470" t="s">
        <v>32</v>
      </c>
      <c r="I3470" t="s">
        <v>3524</v>
      </c>
      <c r="J3470" s="1">
        <v>43029</v>
      </c>
      <c r="K3470" s="1">
        <v>43029</v>
      </c>
      <c r="L3470" t="s">
        <v>1118</v>
      </c>
      <c r="M3470">
        <f>Table1[[#This Row],[Ship Date]]-Table1[[#This Row],[Order Date]]</f>
        <v>0</v>
      </c>
      <c r="N3470">
        <v>10</v>
      </c>
      <c r="O3470" t="s">
        <v>61</v>
      </c>
      <c r="P3470" s="3">
        <v>1439.92</v>
      </c>
      <c r="Q3470" s="3">
        <v>1191.1115677239891</v>
      </c>
      <c r="R3470" s="3">
        <f>(Table1[[#This Row],[Selling Price]]-Table1[[#This Row],[Cost Price]])</f>
        <v>248.80843227601099</v>
      </c>
      <c r="S3470" s="12">
        <f>(Table1[[#This Row],[Profit]]/Table1[[#This Row],[Selling Price]])</f>
        <v>0.17279323314907147</v>
      </c>
      <c r="T3470">
        <v>8</v>
      </c>
      <c r="U3470" s="2">
        <f>Table1[[#This Row],[Selling Price]]*Table1[[#This Row],[Quantity]]</f>
        <v>11519.36</v>
      </c>
      <c r="V3470" s="4">
        <v>0</v>
      </c>
      <c r="W3470">
        <v>205</v>
      </c>
      <c r="X3470" t="s">
        <v>36</v>
      </c>
      <c r="Y3470" t="s">
        <v>36</v>
      </c>
      <c r="Z3470" s="2">
        <v>410.86297570696939</v>
      </c>
    </row>
    <row r="3471" spans="1:26" x14ac:dyDescent="0.35">
      <c r="A3471" t="s">
        <v>1030</v>
      </c>
      <c r="B3471" t="s">
        <v>1031</v>
      </c>
      <c r="C3471" t="s">
        <v>45</v>
      </c>
      <c r="D3471" t="s">
        <v>80</v>
      </c>
      <c r="E3471" t="s">
        <v>81</v>
      </c>
      <c r="F3471" t="s">
        <v>694</v>
      </c>
      <c r="G3471" t="s">
        <v>695</v>
      </c>
      <c r="H3471" t="s">
        <v>32</v>
      </c>
      <c r="I3471" t="s">
        <v>4044</v>
      </c>
      <c r="J3471" s="1">
        <v>42068</v>
      </c>
      <c r="K3471" s="1">
        <v>42072</v>
      </c>
      <c r="L3471" t="s">
        <v>60</v>
      </c>
      <c r="M3471">
        <f>Table1[[#This Row],[Ship Date]]-Table1[[#This Row],[Order Date]]</f>
        <v>4</v>
      </c>
      <c r="N3471">
        <v>3</v>
      </c>
      <c r="O3471" t="s">
        <v>106</v>
      </c>
      <c r="P3471" s="3">
        <v>23.92</v>
      </c>
      <c r="Q3471" s="3">
        <v>19.440910993472698</v>
      </c>
      <c r="R3471" s="3">
        <f>(Table1[[#This Row],[Selling Price]]-Table1[[#This Row],[Cost Price]])</f>
        <v>4.4790890065273032</v>
      </c>
      <c r="S3471" s="12">
        <f>(Table1[[#This Row],[Profit]]/Table1[[#This Row],[Selling Price]])</f>
        <v>0.18725288488826516</v>
      </c>
      <c r="T3471">
        <v>2</v>
      </c>
      <c r="U3471" s="2">
        <f>Table1[[#This Row],[Selling Price]]*Table1[[#This Row],[Quantity]]</f>
        <v>47.84</v>
      </c>
      <c r="V3471" s="4">
        <v>0</v>
      </c>
      <c r="W3471">
        <v>175</v>
      </c>
      <c r="X3471" t="s">
        <v>36</v>
      </c>
      <c r="Y3471" t="s">
        <v>52</v>
      </c>
      <c r="Z3471" s="2">
        <v>25.441056316294912</v>
      </c>
    </row>
    <row r="3472" spans="1:26" x14ac:dyDescent="0.35">
      <c r="A3472" t="s">
        <v>1030</v>
      </c>
      <c r="B3472" t="s">
        <v>1031</v>
      </c>
      <c r="C3472" t="s">
        <v>55</v>
      </c>
      <c r="D3472" t="s">
        <v>80</v>
      </c>
      <c r="E3472" t="s">
        <v>162</v>
      </c>
      <c r="F3472" t="s">
        <v>451</v>
      </c>
      <c r="G3472" t="s">
        <v>452</v>
      </c>
      <c r="H3472" t="s">
        <v>32</v>
      </c>
      <c r="I3472" t="s">
        <v>4307</v>
      </c>
      <c r="J3472" s="1">
        <v>41868</v>
      </c>
      <c r="K3472" s="1">
        <v>41872</v>
      </c>
      <c r="L3472" t="s">
        <v>60</v>
      </c>
      <c r="M3472">
        <f>Table1[[#This Row],[Ship Date]]-Table1[[#This Row],[Order Date]]</f>
        <v>4</v>
      </c>
      <c r="N3472">
        <v>8</v>
      </c>
      <c r="O3472" t="s">
        <v>61</v>
      </c>
      <c r="P3472" s="3">
        <v>339.96</v>
      </c>
      <c r="Q3472" s="3">
        <v>267.48744345176777</v>
      </c>
      <c r="R3472" s="3">
        <f>(Table1[[#This Row],[Selling Price]]-Table1[[#This Row],[Cost Price]])</f>
        <v>72.472556548232205</v>
      </c>
      <c r="S3472" s="12">
        <f>(Table1[[#This Row],[Profit]]/Table1[[#This Row],[Selling Price]])</f>
        <v>0.21317965804280564</v>
      </c>
      <c r="T3472">
        <v>4</v>
      </c>
      <c r="U3472" s="2">
        <f>Table1[[#This Row],[Selling Price]]*Table1[[#This Row],[Quantity]]</f>
        <v>1359.84</v>
      </c>
      <c r="V3472" s="4">
        <v>0</v>
      </c>
      <c r="W3472">
        <v>492</v>
      </c>
      <c r="X3472" t="s">
        <v>36</v>
      </c>
      <c r="Y3472" t="s">
        <v>68</v>
      </c>
      <c r="Z3472" s="2">
        <v>111.2548456084369</v>
      </c>
    </row>
    <row r="3473" spans="1:26" x14ac:dyDescent="0.35">
      <c r="A3473" t="s">
        <v>1030</v>
      </c>
      <c r="B3473" t="s">
        <v>1031</v>
      </c>
      <c r="C3473" t="s">
        <v>39</v>
      </c>
      <c r="D3473" t="s">
        <v>80</v>
      </c>
      <c r="E3473" t="s">
        <v>162</v>
      </c>
      <c r="F3473" t="s">
        <v>4340</v>
      </c>
      <c r="G3473" t="s">
        <v>4341</v>
      </c>
      <c r="H3473" t="s">
        <v>32</v>
      </c>
      <c r="I3473" t="s">
        <v>4620</v>
      </c>
      <c r="J3473" s="1">
        <v>42873</v>
      </c>
      <c r="K3473" s="1">
        <v>42877</v>
      </c>
      <c r="L3473" t="s">
        <v>60</v>
      </c>
      <c r="M3473">
        <f>Table1[[#This Row],[Ship Date]]-Table1[[#This Row],[Order Date]]</f>
        <v>4</v>
      </c>
      <c r="N3473">
        <v>5</v>
      </c>
      <c r="O3473" t="s">
        <v>51</v>
      </c>
      <c r="P3473" s="3">
        <v>36.048000000000002</v>
      </c>
      <c r="Q3473" s="3">
        <v>24.975373140077959</v>
      </c>
      <c r="R3473" s="3">
        <f>(Table1[[#This Row],[Selling Price]]-Table1[[#This Row],[Cost Price]])</f>
        <v>11.072626859922043</v>
      </c>
      <c r="S3473" s="12">
        <f>(Table1[[#This Row],[Profit]]/Table1[[#This Row],[Selling Price]])</f>
        <v>0.30716341710835671</v>
      </c>
      <c r="T3473">
        <v>3</v>
      </c>
      <c r="U3473" s="2">
        <f>Table1[[#This Row],[Selling Price]]*Table1[[#This Row],[Quantity]]</f>
        <v>108.14400000000001</v>
      </c>
      <c r="V3473" s="4">
        <v>0.2</v>
      </c>
      <c r="W3473">
        <v>429</v>
      </c>
      <c r="X3473" t="s">
        <v>36</v>
      </c>
      <c r="Y3473" t="s">
        <v>52</v>
      </c>
      <c r="Z3473" s="2">
        <v>10.54970129118988</v>
      </c>
    </row>
    <row r="3474" spans="1:26" x14ac:dyDescent="0.35">
      <c r="A3474" t="s">
        <v>1030</v>
      </c>
      <c r="B3474" t="s">
        <v>1031</v>
      </c>
      <c r="C3474" t="s">
        <v>64</v>
      </c>
      <c r="D3474" t="s">
        <v>80</v>
      </c>
      <c r="E3474" t="s">
        <v>162</v>
      </c>
      <c r="F3474" t="s">
        <v>2769</v>
      </c>
      <c r="G3474" t="s">
        <v>2770</v>
      </c>
      <c r="H3474" t="s">
        <v>32</v>
      </c>
      <c r="I3474" t="s">
        <v>4941</v>
      </c>
      <c r="J3474" s="1">
        <v>41953</v>
      </c>
      <c r="K3474" s="1">
        <v>41959</v>
      </c>
      <c r="L3474" t="s">
        <v>60</v>
      </c>
      <c r="M3474">
        <f>Table1[[#This Row],[Ship Date]]-Table1[[#This Row],[Order Date]]</f>
        <v>6</v>
      </c>
      <c r="N3474">
        <v>11</v>
      </c>
      <c r="O3474" t="s">
        <v>35</v>
      </c>
      <c r="P3474" s="3">
        <v>10.99</v>
      </c>
      <c r="Q3474" s="3">
        <v>8.7607217966619544</v>
      </c>
      <c r="R3474" s="3">
        <f>(Table1[[#This Row],[Selling Price]]-Table1[[#This Row],[Cost Price]])</f>
        <v>2.2292782033380458</v>
      </c>
      <c r="S3474" s="12">
        <f>(Table1[[#This Row],[Profit]]/Table1[[#This Row],[Selling Price]])</f>
        <v>0.20284606035832992</v>
      </c>
      <c r="T3474">
        <v>1</v>
      </c>
      <c r="U3474" s="2">
        <f>Table1[[#This Row],[Selling Price]]*Table1[[#This Row],[Quantity]]</f>
        <v>10.99</v>
      </c>
      <c r="V3474" s="4">
        <v>0</v>
      </c>
      <c r="W3474">
        <v>180</v>
      </c>
      <c r="X3474" t="s">
        <v>68</v>
      </c>
      <c r="Y3474" t="s">
        <v>52</v>
      </c>
      <c r="Z3474" s="2">
        <v>10.609762165100589</v>
      </c>
    </row>
    <row r="3475" spans="1:26" x14ac:dyDescent="0.35">
      <c r="A3475" t="s">
        <v>1030</v>
      </c>
      <c r="B3475" t="s">
        <v>1031</v>
      </c>
      <c r="C3475" t="s">
        <v>55</v>
      </c>
      <c r="D3475" t="s">
        <v>80</v>
      </c>
      <c r="E3475" t="s">
        <v>81</v>
      </c>
      <c r="F3475" t="s">
        <v>3458</v>
      </c>
      <c r="G3475" t="s">
        <v>3459</v>
      </c>
      <c r="H3475" t="s">
        <v>32</v>
      </c>
      <c r="I3475" t="s">
        <v>5000</v>
      </c>
      <c r="J3475" s="1">
        <v>41734</v>
      </c>
      <c r="K3475" s="1">
        <v>41738</v>
      </c>
      <c r="L3475" t="s">
        <v>34</v>
      </c>
      <c r="M3475">
        <f>Table1[[#This Row],[Ship Date]]-Table1[[#This Row],[Order Date]]</f>
        <v>4</v>
      </c>
      <c r="N3475">
        <v>4</v>
      </c>
      <c r="O3475" t="s">
        <v>106</v>
      </c>
      <c r="P3475" s="3">
        <v>28.99</v>
      </c>
      <c r="Q3475" s="3">
        <v>23.061488088736279</v>
      </c>
      <c r="R3475" s="3">
        <f>(Table1[[#This Row],[Selling Price]]-Table1[[#This Row],[Cost Price]])</f>
        <v>5.928511911263719</v>
      </c>
      <c r="S3475" s="12">
        <f>(Table1[[#This Row],[Profit]]/Table1[[#This Row],[Selling Price]])</f>
        <v>0.20450196313431249</v>
      </c>
      <c r="T3475">
        <v>1</v>
      </c>
      <c r="U3475" s="2">
        <f>Table1[[#This Row],[Selling Price]]*Table1[[#This Row],[Quantity]]</f>
        <v>28.99</v>
      </c>
      <c r="V3475" s="4">
        <v>0</v>
      </c>
      <c r="W3475">
        <v>321</v>
      </c>
      <c r="X3475" t="s">
        <v>36</v>
      </c>
      <c r="Y3475" t="s">
        <v>68</v>
      </c>
      <c r="Z3475" s="2">
        <v>62.257670219821108</v>
      </c>
    </row>
    <row r="3476" spans="1:26" x14ac:dyDescent="0.35">
      <c r="A3476" t="s">
        <v>1030</v>
      </c>
      <c r="B3476" t="s">
        <v>1031</v>
      </c>
      <c r="C3476" t="s">
        <v>55</v>
      </c>
      <c r="D3476" t="s">
        <v>80</v>
      </c>
      <c r="E3476" t="s">
        <v>81</v>
      </c>
      <c r="F3476" t="s">
        <v>3560</v>
      </c>
      <c r="G3476" t="s">
        <v>3561</v>
      </c>
      <c r="H3476" t="s">
        <v>32</v>
      </c>
      <c r="I3476" t="s">
        <v>5031</v>
      </c>
      <c r="J3476" s="1">
        <v>41954</v>
      </c>
      <c r="K3476" s="1">
        <v>41958</v>
      </c>
      <c r="L3476" t="s">
        <v>60</v>
      </c>
      <c r="M3476">
        <f>Table1[[#This Row],[Ship Date]]-Table1[[#This Row],[Order Date]]</f>
        <v>4</v>
      </c>
      <c r="N3476">
        <v>11</v>
      </c>
      <c r="O3476" t="s">
        <v>35</v>
      </c>
      <c r="P3476" s="3">
        <v>241.17599999999999</v>
      </c>
      <c r="Q3476" s="3">
        <v>163.82274677824341</v>
      </c>
      <c r="R3476" s="3">
        <f>(Table1[[#This Row],[Selling Price]]-Table1[[#This Row],[Cost Price]])</f>
        <v>77.353253221756574</v>
      </c>
      <c r="S3476" s="12">
        <f>(Table1[[#This Row],[Profit]]/Table1[[#This Row],[Selling Price]])</f>
        <v>0.32073362698509211</v>
      </c>
      <c r="T3476">
        <v>3</v>
      </c>
      <c r="U3476" s="2">
        <f>Table1[[#This Row],[Selling Price]]*Table1[[#This Row],[Quantity]]</f>
        <v>723.52800000000002</v>
      </c>
      <c r="V3476" s="4">
        <v>0.2</v>
      </c>
      <c r="W3476">
        <v>286</v>
      </c>
      <c r="X3476" t="s">
        <v>36</v>
      </c>
      <c r="Y3476" t="s">
        <v>68</v>
      </c>
      <c r="Z3476" s="2">
        <v>99.480024618010631</v>
      </c>
    </row>
    <row r="3477" spans="1:26" x14ac:dyDescent="0.35">
      <c r="A3477" t="s">
        <v>1030</v>
      </c>
      <c r="B3477" t="s">
        <v>1031</v>
      </c>
      <c r="C3477" t="s">
        <v>39</v>
      </c>
      <c r="D3477" t="s">
        <v>80</v>
      </c>
      <c r="E3477" t="s">
        <v>81</v>
      </c>
      <c r="F3477" t="s">
        <v>5200</v>
      </c>
      <c r="G3477" t="s">
        <v>5201</v>
      </c>
      <c r="H3477" t="s">
        <v>32</v>
      </c>
      <c r="I3477" t="s">
        <v>5493</v>
      </c>
      <c r="J3477" s="1">
        <v>42980</v>
      </c>
      <c r="K3477" s="1">
        <v>42986</v>
      </c>
      <c r="L3477" t="s">
        <v>60</v>
      </c>
      <c r="M3477">
        <f>Table1[[#This Row],[Ship Date]]-Table1[[#This Row],[Order Date]]</f>
        <v>6</v>
      </c>
      <c r="N3477">
        <v>9</v>
      </c>
      <c r="O3477" t="s">
        <v>61</v>
      </c>
      <c r="P3477" s="3">
        <v>201.584</v>
      </c>
      <c r="Q3477" s="3">
        <v>146.02042677155521</v>
      </c>
      <c r="R3477" s="3">
        <f>(Table1[[#This Row],[Selling Price]]-Table1[[#This Row],[Cost Price]])</f>
        <v>55.563573228444795</v>
      </c>
      <c r="S3477" s="12">
        <f>(Table1[[#This Row],[Profit]]/Table1[[#This Row],[Selling Price]])</f>
        <v>0.27563483822349388</v>
      </c>
      <c r="T3477">
        <v>2</v>
      </c>
      <c r="U3477" s="2">
        <f>Table1[[#This Row],[Selling Price]]*Table1[[#This Row],[Quantity]]</f>
        <v>403.16800000000001</v>
      </c>
      <c r="V3477" s="4">
        <v>0.2</v>
      </c>
      <c r="W3477">
        <v>221</v>
      </c>
      <c r="X3477" t="s">
        <v>68</v>
      </c>
      <c r="Y3477" t="s">
        <v>36</v>
      </c>
      <c r="Z3477" s="2">
        <v>208.55055855595299</v>
      </c>
    </row>
    <row r="3478" spans="1:26" x14ac:dyDescent="0.35">
      <c r="A3478" t="s">
        <v>1030</v>
      </c>
      <c r="B3478" t="s">
        <v>1031</v>
      </c>
      <c r="C3478" t="s">
        <v>64</v>
      </c>
      <c r="D3478" t="s">
        <v>80</v>
      </c>
      <c r="E3478" t="s">
        <v>81</v>
      </c>
      <c r="F3478" t="s">
        <v>2201</v>
      </c>
      <c r="G3478" t="s">
        <v>2202</v>
      </c>
      <c r="H3478" t="s">
        <v>32</v>
      </c>
      <c r="I3478" t="s">
        <v>5585</v>
      </c>
      <c r="J3478" s="1">
        <v>42328</v>
      </c>
      <c r="K3478" s="1">
        <v>42332</v>
      </c>
      <c r="L3478" t="s">
        <v>60</v>
      </c>
      <c r="M3478">
        <f>Table1[[#This Row],[Ship Date]]-Table1[[#This Row],[Order Date]]</f>
        <v>4</v>
      </c>
      <c r="N3478">
        <v>11</v>
      </c>
      <c r="O3478" t="s">
        <v>35</v>
      </c>
      <c r="P3478" s="3">
        <v>72.744</v>
      </c>
      <c r="Q3478" s="3">
        <v>59.197142291666552</v>
      </c>
      <c r="R3478" s="3">
        <f>(Table1[[#This Row],[Selling Price]]-Table1[[#This Row],[Cost Price]])</f>
        <v>13.546857708333448</v>
      </c>
      <c r="S3478" s="12">
        <f>(Table1[[#This Row],[Profit]]/Table1[[#This Row],[Selling Price]])</f>
        <v>0.18622646140346211</v>
      </c>
      <c r="T3478">
        <v>7</v>
      </c>
      <c r="U3478" s="2">
        <f>Table1[[#This Row],[Selling Price]]*Table1[[#This Row],[Quantity]]</f>
        <v>509.20799999999997</v>
      </c>
      <c r="V3478" s="4">
        <v>0.2</v>
      </c>
      <c r="W3478">
        <v>280</v>
      </c>
      <c r="X3478" t="s">
        <v>36</v>
      </c>
      <c r="Y3478" t="s">
        <v>52</v>
      </c>
      <c r="Z3478" s="2">
        <v>33.506478955569179</v>
      </c>
    </row>
    <row r="3479" spans="1:26" x14ac:dyDescent="0.35">
      <c r="A3479" t="s">
        <v>1030</v>
      </c>
      <c r="B3479" t="s">
        <v>1031</v>
      </c>
      <c r="C3479" t="s">
        <v>45</v>
      </c>
      <c r="D3479" t="s">
        <v>80</v>
      </c>
      <c r="E3479" t="s">
        <v>81</v>
      </c>
      <c r="F3479" t="s">
        <v>1643</v>
      </c>
      <c r="G3479" t="s">
        <v>1644</v>
      </c>
      <c r="H3479" t="s">
        <v>32</v>
      </c>
      <c r="I3479" t="s">
        <v>5842</v>
      </c>
      <c r="J3479" s="1">
        <v>41811</v>
      </c>
      <c r="K3479" s="1">
        <v>41814</v>
      </c>
      <c r="L3479" t="s">
        <v>199</v>
      </c>
      <c r="M3479">
        <f>Table1[[#This Row],[Ship Date]]-Table1[[#This Row],[Order Date]]</f>
        <v>3</v>
      </c>
      <c r="N3479">
        <v>6</v>
      </c>
      <c r="O3479" t="s">
        <v>51</v>
      </c>
      <c r="P3479" s="3">
        <v>617.97</v>
      </c>
      <c r="Q3479" s="3">
        <v>477.62944570114229</v>
      </c>
      <c r="R3479" s="3">
        <f>(Table1[[#This Row],[Selling Price]]-Table1[[#This Row],[Cost Price]])</f>
        <v>140.34055429885774</v>
      </c>
      <c r="S3479" s="12">
        <f>(Table1[[#This Row],[Profit]]/Table1[[#This Row],[Selling Price]])</f>
        <v>0.22709929980234919</v>
      </c>
      <c r="T3479">
        <v>3</v>
      </c>
      <c r="U3479" s="2">
        <f>Table1[[#This Row],[Selling Price]]*Table1[[#This Row],[Quantity]]</f>
        <v>1853.91</v>
      </c>
      <c r="V3479" s="4">
        <v>0</v>
      </c>
      <c r="W3479">
        <v>366</v>
      </c>
      <c r="X3479" t="s">
        <v>36</v>
      </c>
      <c r="Y3479" t="s">
        <v>68</v>
      </c>
      <c r="Z3479" s="2">
        <v>85.760475846005747</v>
      </c>
    </row>
    <row r="3480" spans="1:26" x14ac:dyDescent="0.35">
      <c r="A3480" t="s">
        <v>1030</v>
      </c>
      <c r="B3480" t="s">
        <v>1031</v>
      </c>
      <c r="C3480" t="s">
        <v>45</v>
      </c>
      <c r="D3480" t="s">
        <v>80</v>
      </c>
      <c r="E3480" t="s">
        <v>81</v>
      </c>
      <c r="F3480" t="s">
        <v>3326</v>
      </c>
      <c r="G3480" t="s">
        <v>3327</v>
      </c>
      <c r="H3480" t="s">
        <v>32</v>
      </c>
      <c r="I3480" t="s">
        <v>5850</v>
      </c>
      <c r="J3480" s="1">
        <v>42873</v>
      </c>
      <c r="K3480" s="1">
        <v>42874</v>
      </c>
      <c r="L3480" t="s">
        <v>199</v>
      </c>
      <c r="M3480">
        <f>Table1[[#This Row],[Ship Date]]-Table1[[#This Row],[Order Date]]</f>
        <v>1</v>
      </c>
      <c r="N3480">
        <v>5</v>
      </c>
      <c r="O3480" t="s">
        <v>51</v>
      </c>
      <c r="P3480" s="3">
        <v>34.75</v>
      </c>
      <c r="Q3480" s="3">
        <v>27.4484288790091</v>
      </c>
      <c r="R3480" s="3">
        <f>(Table1[[#This Row],[Selling Price]]-Table1[[#This Row],[Cost Price]])</f>
        <v>7.3015711209909</v>
      </c>
      <c r="S3480" s="12">
        <f>(Table1[[#This Row],[Profit]]/Table1[[#This Row],[Selling Price]])</f>
        <v>0.2101171545608892</v>
      </c>
      <c r="T3480">
        <v>5</v>
      </c>
      <c r="U3480" s="2">
        <f>Table1[[#This Row],[Selling Price]]*Table1[[#This Row],[Quantity]]</f>
        <v>173.75</v>
      </c>
      <c r="V3480" s="4">
        <v>0</v>
      </c>
      <c r="W3480">
        <v>225</v>
      </c>
      <c r="X3480" t="s">
        <v>36</v>
      </c>
      <c r="Y3480" t="s">
        <v>52</v>
      </c>
      <c r="Z3480" s="2">
        <v>11.27529068361433</v>
      </c>
    </row>
    <row r="3481" spans="1:26" x14ac:dyDescent="0.35">
      <c r="A3481" t="s">
        <v>1030</v>
      </c>
      <c r="B3481" t="s">
        <v>1031</v>
      </c>
      <c r="C3481" t="s">
        <v>27</v>
      </c>
      <c r="D3481" t="s">
        <v>80</v>
      </c>
      <c r="E3481" t="s">
        <v>162</v>
      </c>
      <c r="F3481" t="s">
        <v>895</v>
      </c>
      <c r="G3481" t="s">
        <v>896</v>
      </c>
      <c r="H3481" t="s">
        <v>32</v>
      </c>
      <c r="I3481" t="s">
        <v>6042</v>
      </c>
      <c r="J3481" s="1">
        <v>41993</v>
      </c>
      <c r="K3481" s="1">
        <v>41995</v>
      </c>
      <c r="L3481" t="s">
        <v>199</v>
      </c>
      <c r="M3481">
        <f>Table1[[#This Row],[Ship Date]]-Table1[[#This Row],[Order Date]]</f>
        <v>2</v>
      </c>
      <c r="N3481">
        <v>12</v>
      </c>
      <c r="O3481" t="s">
        <v>35</v>
      </c>
      <c r="P3481" s="3">
        <v>71.975999999999999</v>
      </c>
      <c r="Q3481" s="3">
        <v>57.922443261392857</v>
      </c>
      <c r="R3481" s="3">
        <f>(Table1[[#This Row],[Selling Price]]-Table1[[#This Row],[Cost Price]])</f>
        <v>14.053556738607142</v>
      </c>
      <c r="S3481" s="12">
        <f>(Table1[[#This Row],[Profit]]/Table1[[#This Row],[Selling Price]])</f>
        <v>0.19525337249370822</v>
      </c>
      <c r="T3481">
        <v>3</v>
      </c>
      <c r="U3481" s="2">
        <f>Table1[[#This Row],[Selling Price]]*Table1[[#This Row],[Quantity]]</f>
        <v>215.928</v>
      </c>
      <c r="V3481" s="4">
        <v>0.2</v>
      </c>
      <c r="W3481">
        <v>206</v>
      </c>
      <c r="X3481" t="s">
        <v>36</v>
      </c>
      <c r="Y3481" t="s">
        <v>68</v>
      </c>
      <c r="Z3481" s="2">
        <v>51.18003243267362</v>
      </c>
    </row>
    <row r="3482" spans="1:26" x14ac:dyDescent="0.35">
      <c r="A3482" t="s">
        <v>1030</v>
      </c>
      <c r="B3482" t="s">
        <v>1031</v>
      </c>
      <c r="C3482" t="s">
        <v>27</v>
      </c>
      <c r="D3482" t="s">
        <v>80</v>
      </c>
      <c r="E3482" t="s">
        <v>162</v>
      </c>
      <c r="F3482" t="s">
        <v>2478</v>
      </c>
      <c r="G3482" t="s">
        <v>2479</v>
      </c>
      <c r="H3482" t="s">
        <v>32</v>
      </c>
      <c r="I3482" t="s">
        <v>6597</v>
      </c>
      <c r="J3482" s="1">
        <v>41971</v>
      </c>
      <c r="K3482" s="1">
        <v>41974</v>
      </c>
      <c r="L3482" t="s">
        <v>199</v>
      </c>
      <c r="M3482">
        <f>Table1[[#This Row],[Ship Date]]-Table1[[#This Row],[Order Date]]</f>
        <v>3</v>
      </c>
      <c r="N3482">
        <v>11</v>
      </c>
      <c r="O3482" t="s">
        <v>35</v>
      </c>
      <c r="P3482" s="3">
        <v>139.93</v>
      </c>
      <c r="Q3482" s="3">
        <v>99.406901182214909</v>
      </c>
      <c r="R3482" s="3">
        <f>(Table1[[#This Row],[Selling Price]]-Table1[[#This Row],[Cost Price]])</f>
        <v>40.523098817785097</v>
      </c>
      <c r="S3482" s="12">
        <f>(Table1[[#This Row],[Profit]]/Table1[[#This Row],[Selling Price]])</f>
        <v>0.2895955035931187</v>
      </c>
      <c r="T3482">
        <v>7</v>
      </c>
      <c r="U3482" s="2">
        <f>Table1[[#This Row],[Selling Price]]*Table1[[#This Row],[Quantity]]</f>
        <v>979.51</v>
      </c>
      <c r="V3482" s="4">
        <v>0</v>
      </c>
      <c r="W3482">
        <v>403</v>
      </c>
      <c r="X3482" t="s">
        <v>36</v>
      </c>
      <c r="Y3482" t="s">
        <v>68</v>
      </c>
      <c r="Z3482" s="2">
        <v>46.552814547923241</v>
      </c>
    </row>
    <row r="3483" spans="1:26" x14ac:dyDescent="0.35">
      <c r="A3483" t="s">
        <v>1030</v>
      </c>
      <c r="B3483" t="s">
        <v>1031</v>
      </c>
      <c r="C3483" t="s">
        <v>27</v>
      </c>
      <c r="D3483" t="s">
        <v>80</v>
      </c>
      <c r="E3483" t="s">
        <v>81</v>
      </c>
      <c r="F3483" t="s">
        <v>1508</v>
      </c>
      <c r="G3483" t="s">
        <v>1509</v>
      </c>
      <c r="H3483" t="s">
        <v>32</v>
      </c>
      <c r="I3483" t="s">
        <v>6628</v>
      </c>
      <c r="J3483" s="1">
        <v>43002</v>
      </c>
      <c r="K3483" s="1">
        <v>43002</v>
      </c>
      <c r="L3483" t="s">
        <v>1118</v>
      </c>
      <c r="M3483">
        <f>Table1[[#This Row],[Ship Date]]-Table1[[#This Row],[Order Date]]</f>
        <v>0</v>
      </c>
      <c r="N3483">
        <v>9</v>
      </c>
      <c r="O3483" t="s">
        <v>61</v>
      </c>
      <c r="P3483" s="3">
        <v>391.98</v>
      </c>
      <c r="Q3483" s="3">
        <v>310.75832011613682</v>
      </c>
      <c r="R3483" s="3">
        <f>(Table1[[#This Row],[Selling Price]]-Table1[[#This Row],[Cost Price]])</f>
        <v>81.221679883863203</v>
      </c>
      <c r="S3483" s="12">
        <f>(Table1[[#This Row],[Profit]]/Table1[[#This Row],[Selling Price]])</f>
        <v>0.20720873484326546</v>
      </c>
      <c r="T3483">
        <v>2</v>
      </c>
      <c r="U3483" s="2">
        <f>Table1[[#This Row],[Selling Price]]*Table1[[#This Row],[Quantity]]</f>
        <v>783.96</v>
      </c>
      <c r="V3483" s="4">
        <v>0</v>
      </c>
      <c r="W3483">
        <v>453</v>
      </c>
      <c r="X3483" t="s">
        <v>36</v>
      </c>
      <c r="Y3483" t="s">
        <v>36</v>
      </c>
      <c r="Z3483" s="2">
        <v>234.56498433605009</v>
      </c>
    </row>
    <row r="3484" spans="1:26" x14ac:dyDescent="0.35">
      <c r="A3484" t="s">
        <v>1030</v>
      </c>
      <c r="B3484" t="s">
        <v>1031</v>
      </c>
      <c r="C3484" t="s">
        <v>27</v>
      </c>
      <c r="D3484" t="s">
        <v>80</v>
      </c>
      <c r="E3484" t="s">
        <v>81</v>
      </c>
      <c r="F3484" t="s">
        <v>1407</v>
      </c>
      <c r="G3484" t="s">
        <v>1408</v>
      </c>
      <c r="H3484" t="s">
        <v>32</v>
      </c>
      <c r="I3484" t="s">
        <v>6831</v>
      </c>
      <c r="J3484" s="1">
        <v>42923</v>
      </c>
      <c r="K3484" s="1">
        <v>42925</v>
      </c>
      <c r="L3484" t="s">
        <v>199</v>
      </c>
      <c r="M3484">
        <f>Table1[[#This Row],[Ship Date]]-Table1[[#This Row],[Order Date]]</f>
        <v>2</v>
      </c>
      <c r="N3484">
        <v>7</v>
      </c>
      <c r="O3484" t="s">
        <v>51</v>
      </c>
      <c r="P3484" s="3">
        <v>683.98800000000006</v>
      </c>
      <c r="Q3484" s="3">
        <v>551.06347946693836</v>
      </c>
      <c r="R3484" s="3">
        <f>(Table1[[#This Row],[Selling Price]]-Table1[[#This Row],[Cost Price]])</f>
        <v>132.9245205330617</v>
      </c>
      <c r="S3484" s="12">
        <f>(Table1[[#This Row],[Profit]]/Table1[[#This Row],[Selling Price]])</f>
        <v>0.19433750377647221</v>
      </c>
      <c r="T3484">
        <v>2</v>
      </c>
      <c r="U3484" s="2">
        <f>Table1[[#This Row],[Selling Price]]*Table1[[#This Row],[Quantity]]</f>
        <v>1367.9760000000001</v>
      </c>
      <c r="V3484" s="4">
        <v>0.4</v>
      </c>
      <c r="W3484">
        <v>224</v>
      </c>
      <c r="X3484" t="s">
        <v>36</v>
      </c>
      <c r="Y3484" t="s">
        <v>36</v>
      </c>
      <c r="Z3484" s="2">
        <v>1016.970358623266</v>
      </c>
    </row>
    <row r="3485" spans="1:26" x14ac:dyDescent="0.35">
      <c r="A3485" t="s">
        <v>1030</v>
      </c>
      <c r="B3485" t="s">
        <v>1031</v>
      </c>
      <c r="C3485" t="s">
        <v>39</v>
      </c>
      <c r="D3485" t="s">
        <v>80</v>
      </c>
      <c r="E3485" t="s">
        <v>81</v>
      </c>
      <c r="F3485" t="s">
        <v>4906</v>
      </c>
      <c r="G3485" t="s">
        <v>4907</v>
      </c>
      <c r="H3485" t="s">
        <v>32</v>
      </c>
      <c r="I3485" t="s">
        <v>7150</v>
      </c>
      <c r="J3485" s="1">
        <v>41945</v>
      </c>
      <c r="K3485" s="1">
        <v>41949</v>
      </c>
      <c r="L3485" t="s">
        <v>60</v>
      </c>
      <c r="M3485">
        <f>Table1[[#This Row],[Ship Date]]-Table1[[#This Row],[Order Date]]</f>
        <v>4</v>
      </c>
      <c r="N3485">
        <v>11</v>
      </c>
      <c r="O3485" t="s">
        <v>35</v>
      </c>
      <c r="P3485" s="3">
        <v>539.96400000000006</v>
      </c>
      <c r="Q3485" s="3">
        <v>442.33030596163297</v>
      </c>
      <c r="R3485" s="3">
        <f>(Table1[[#This Row],[Selling Price]]-Table1[[#This Row],[Cost Price]])</f>
        <v>97.633694038367082</v>
      </c>
      <c r="S3485" s="12">
        <f>(Table1[[#This Row],[Profit]]/Table1[[#This Row],[Selling Price]])</f>
        <v>0.18081519145418412</v>
      </c>
      <c r="T3485">
        <v>6</v>
      </c>
      <c r="U3485" s="2">
        <f>Table1[[#This Row],[Selling Price]]*Table1[[#This Row],[Quantity]]</f>
        <v>3239.7840000000006</v>
      </c>
      <c r="V3485" s="4">
        <v>0.4</v>
      </c>
      <c r="W3485">
        <v>464</v>
      </c>
      <c r="X3485" t="s">
        <v>36</v>
      </c>
      <c r="Y3485" t="s">
        <v>68</v>
      </c>
      <c r="Z3485" s="2">
        <v>124.410353543425</v>
      </c>
    </row>
    <row r="3486" spans="1:26" x14ac:dyDescent="0.35">
      <c r="A3486" t="s">
        <v>1030</v>
      </c>
      <c r="B3486" t="s">
        <v>1031</v>
      </c>
      <c r="C3486" t="s">
        <v>27</v>
      </c>
      <c r="D3486" t="s">
        <v>80</v>
      </c>
      <c r="E3486" t="s">
        <v>162</v>
      </c>
      <c r="F3486" t="s">
        <v>5034</v>
      </c>
      <c r="G3486" t="s">
        <v>5035</v>
      </c>
      <c r="H3486" t="s">
        <v>32</v>
      </c>
      <c r="I3486" t="s">
        <v>7184</v>
      </c>
      <c r="J3486" s="1">
        <v>41747</v>
      </c>
      <c r="K3486" s="1">
        <v>41751</v>
      </c>
      <c r="L3486" t="s">
        <v>60</v>
      </c>
      <c r="M3486">
        <f>Table1[[#This Row],[Ship Date]]-Table1[[#This Row],[Order Date]]</f>
        <v>4</v>
      </c>
      <c r="N3486">
        <v>4</v>
      </c>
      <c r="O3486" t="s">
        <v>106</v>
      </c>
      <c r="P3486" s="3">
        <v>227.976</v>
      </c>
      <c r="Q3486" s="3">
        <v>172.45775531913191</v>
      </c>
      <c r="R3486" s="3">
        <f>(Table1[[#This Row],[Selling Price]]-Table1[[#This Row],[Cost Price]])</f>
        <v>55.518244680868094</v>
      </c>
      <c r="S3486" s="12">
        <f>(Table1[[#This Row],[Profit]]/Table1[[#This Row],[Selling Price]])</f>
        <v>0.24352670755197078</v>
      </c>
      <c r="T3486">
        <v>3</v>
      </c>
      <c r="U3486" s="2">
        <f>Table1[[#This Row],[Selling Price]]*Table1[[#This Row],[Quantity]]</f>
        <v>683.928</v>
      </c>
      <c r="V3486" s="4">
        <v>0.2</v>
      </c>
      <c r="W3486">
        <v>181</v>
      </c>
      <c r="X3486" t="s">
        <v>36</v>
      </c>
      <c r="Y3486" t="s">
        <v>68</v>
      </c>
      <c r="Z3486" s="2">
        <v>132.39666081237351</v>
      </c>
    </row>
    <row r="3487" spans="1:26" x14ac:dyDescent="0.35">
      <c r="A3487" t="s">
        <v>1030</v>
      </c>
      <c r="B3487" t="s">
        <v>1031</v>
      </c>
      <c r="C3487" t="s">
        <v>55</v>
      </c>
      <c r="D3487" t="s">
        <v>80</v>
      </c>
      <c r="E3487" t="s">
        <v>162</v>
      </c>
      <c r="F3487" t="s">
        <v>440</v>
      </c>
      <c r="G3487" t="s">
        <v>441</v>
      </c>
      <c r="H3487" t="s">
        <v>32</v>
      </c>
      <c r="I3487" t="s">
        <v>7357</v>
      </c>
      <c r="J3487" s="1">
        <v>42988</v>
      </c>
      <c r="K3487" s="1">
        <v>42995</v>
      </c>
      <c r="L3487" t="s">
        <v>60</v>
      </c>
      <c r="M3487">
        <f>Table1[[#This Row],[Ship Date]]-Table1[[#This Row],[Order Date]]</f>
        <v>7</v>
      </c>
      <c r="N3487">
        <v>9</v>
      </c>
      <c r="O3487" t="s">
        <v>61</v>
      </c>
      <c r="P3487" s="3">
        <v>37.055999999999997</v>
      </c>
      <c r="Q3487" s="3">
        <v>26.78225896480793</v>
      </c>
      <c r="R3487" s="3">
        <f>(Table1[[#This Row],[Selling Price]]-Table1[[#This Row],[Cost Price]])</f>
        <v>10.273741035192067</v>
      </c>
      <c r="S3487" s="12">
        <f>(Table1[[#This Row],[Profit]]/Table1[[#This Row],[Selling Price]])</f>
        <v>0.27724905643329201</v>
      </c>
      <c r="T3487">
        <v>4</v>
      </c>
      <c r="U3487" s="2">
        <f>Table1[[#This Row],[Selling Price]]*Table1[[#This Row],[Quantity]]</f>
        <v>148.22399999999999</v>
      </c>
      <c r="V3487" s="4">
        <v>0.2</v>
      </c>
      <c r="W3487">
        <v>169</v>
      </c>
      <c r="X3487" t="s">
        <v>68</v>
      </c>
      <c r="Y3487" t="s">
        <v>52</v>
      </c>
      <c r="Z3487" s="2">
        <v>23.067173975153519</v>
      </c>
    </row>
    <row r="3488" spans="1:26" x14ac:dyDescent="0.35">
      <c r="A3488" t="s">
        <v>1030</v>
      </c>
      <c r="B3488" t="s">
        <v>1031</v>
      </c>
      <c r="C3488" t="s">
        <v>45</v>
      </c>
      <c r="D3488" t="s">
        <v>80</v>
      </c>
      <c r="E3488" t="s">
        <v>162</v>
      </c>
      <c r="F3488" t="s">
        <v>4567</v>
      </c>
      <c r="G3488" t="s">
        <v>4568</v>
      </c>
      <c r="H3488" t="s">
        <v>32</v>
      </c>
      <c r="I3488" t="s">
        <v>7954</v>
      </c>
      <c r="J3488" s="1">
        <v>42605</v>
      </c>
      <c r="K3488" s="1">
        <v>42611</v>
      </c>
      <c r="L3488" t="s">
        <v>60</v>
      </c>
      <c r="M3488">
        <f>Table1[[#This Row],[Ship Date]]-Table1[[#This Row],[Order Date]]</f>
        <v>6</v>
      </c>
      <c r="N3488">
        <v>8</v>
      </c>
      <c r="O3488" t="s">
        <v>61</v>
      </c>
      <c r="P3488" s="3">
        <v>1.98</v>
      </c>
      <c r="Q3488" s="3">
        <v>1.3472279537996841</v>
      </c>
      <c r="R3488" s="3">
        <f>(Table1[[#This Row],[Selling Price]]-Table1[[#This Row],[Cost Price]])</f>
        <v>0.63277204620031591</v>
      </c>
      <c r="S3488" s="12">
        <f>(Table1[[#This Row],[Profit]]/Table1[[#This Row],[Selling Price]])</f>
        <v>0.31958184151531105</v>
      </c>
      <c r="T3488">
        <v>2</v>
      </c>
      <c r="U3488" s="2">
        <f>Table1[[#This Row],[Selling Price]]*Table1[[#This Row],[Quantity]]</f>
        <v>3.96</v>
      </c>
      <c r="V3488" s="4">
        <v>0</v>
      </c>
      <c r="W3488">
        <v>264</v>
      </c>
      <c r="X3488" t="s">
        <v>68</v>
      </c>
      <c r="Y3488" t="s">
        <v>52</v>
      </c>
      <c r="Z3488" s="2">
        <v>0.40577925033200019</v>
      </c>
    </row>
    <row r="3489" spans="1:26" x14ac:dyDescent="0.35">
      <c r="A3489" t="s">
        <v>1030</v>
      </c>
      <c r="B3489" t="s">
        <v>1031</v>
      </c>
      <c r="C3489" t="s">
        <v>39</v>
      </c>
      <c r="D3489" t="s">
        <v>80</v>
      </c>
      <c r="E3489" t="s">
        <v>162</v>
      </c>
      <c r="F3489" t="s">
        <v>683</v>
      </c>
      <c r="G3489" t="s">
        <v>684</v>
      </c>
      <c r="H3489" t="s">
        <v>32</v>
      </c>
      <c r="I3489" t="s">
        <v>7972</v>
      </c>
      <c r="J3489" s="1">
        <v>42664</v>
      </c>
      <c r="K3489" s="1">
        <v>42668</v>
      </c>
      <c r="L3489" t="s">
        <v>60</v>
      </c>
      <c r="M3489">
        <f>Table1[[#This Row],[Ship Date]]-Table1[[#This Row],[Order Date]]</f>
        <v>4</v>
      </c>
      <c r="N3489">
        <v>10</v>
      </c>
      <c r="O3489" t="s">
        <v>61</v>
      </c>
      <c r="P3489" s="3">
        <v>106.08</v>
      </c>
      <c r="Q3489" s="3">
        <v>89.204227163497933</v>
      </c>
      <c r="R3489" s="3">
        <f>(Table1[[#This Row],[Selling Price]]-Table1[[#This Row],[Cost Price]])</f>
        <v>16.875772836502065</v>
      </c>
      <c r="S3489" s="12">
        <f>(Table1[[#This Row],[Profit]]/Table1[[#This Row],[Selling Price]])</f>
        <v>0.15908533971061525</v>
      </c>
      <c r="T3489">
        <v>6</v>
      </c>
      <c r="U3489" s="2">
        <f>Table1[[#This Row],[Selling Price]]*Table1[[#This Row],[Quantity]]</f>
        <v>636.48</v>
      </c>
      <c r="V3489" s="4">
        <v>0.2</v>
      </c>
      <c r="W3489">
        <v>116</v>
      </c>
      <c r="X3489" t="s">
        <v>36</v>
      </c>
      <c r="Y3489" t="s">
        <v>36</v>
      </c>
      <c r="Z3489" s="2">
        <v>43.343872294184173</v>
      </c>
    </row>
    <row r="3490" spans="1:26" x14ac:dyDescent="0.35">
      <c r="A3490" t="s">
        <v>1030</v>
      </c>
      <c r="B3490" t="s">
        <v>1031</v>
      </c>
      <c r="C3490" t="s">
        <v>39</v>
      </c>
      <c r="D3490" t="s">
        <v>80</v>
      </c>
      <c r="E3490" t="s">
        <v>162</v>
      </c>
      <c r="F3490" t="s">
        <v>4329</v>
      </c>
      <c r="G3490" t="s">
        <v>4330</v>
      </c>
      <c r="H3490" t="s">
        <v>32</v>
      </c>
      <c r="I3490" t="s">
        <v>7995</v>
      </c>
      <c r="J3490" s="1">
        <v>42178</v>
      </c>
      <c r="K3490" s="1">
        <v>42184</v>
      </c>
      <c r="L3490" t="s">
        <v>60</v>
      </c>
      <c r="M3490">
        <f>Table1[[#This Row],[Ship Date]]-Table1[[#This Row],[Order Date]]</f>
        <v>6</v>
      </c>
      <c r="N3490">
        <v>6</v>
      </c>
      <c r="O3490" t="s">
        <v>51</v>
      </c>
      <c r="P3490" s="3">
        <v>75</v>
      </c>
      <c r="Q3490" s="3">
        <v>61.302266688545011</v>
      </c>
      <c r="R3490" s="3">
        <f>(Table1[[#This Row],[Selling Price]]-Table1[[#This Row],[Cost Price]])</f>
        <v>13.697733311454989</v>
      </c>
      <c r="S3490" s="12">
        <f>(Table1[[#This Row],[Profit]]/Table1[[#This Row],[Selling Price]])</f>
        <v>0.1826364441527332</v>
      </c>
      <c r="T3490">
        <v>3</v>
      </c>
      <c r="U3490" s="2">
        <f>Table1[[#This Row],[Selling Price]]*Table1[[#This Row],[Quantity]]</f>
        <v>225</v>
      </c>
      <c r="V3490" s="4">
        <v>0</v>
      </c>
      <c r="W3490">
        <v>151</v>
      </c>
      <c r="X3490" t="s">
        <v>68</v>
      </c>
      <c r="Y3490" t="s">
        <v>52</v>
      </c>
      <c r="Z3490" s="2">
        <v>17.677669529663689</v>
      </c>
    </row>
    <row r="3491" spans="1:26" x14ac:dyDescent="0.35">
      <c r="A3491" t="s">
        <v>1030</v>
      </c>
      <c r="B3491" t="s">
        <v>1031</v>
      </c>
      <c r="C3491" t="s">
        <v>64</v>
      </c>
      <c r="D3491" t="s">
        <v>80</v>
      </c>
      <c r="E3491" t="s">
        <v>162</v>
      </c>
      <c r="F3491" t="s">
        <v>440</v>
      </c>
      <c r="G3491" t="s">
        <v>441</v>
      </c>
      <c r="H3491" t="s">
        <v>32</v>
      </c>
      <c r="I3491" t="s">
        <v>8026</v>
      </c>
      <c r="J3491" s="1">
        <v>42041</v>
      </c>
      <c r="K3491" s="1">
        <v>42048</v>
      </c>
      <c r="L3491" t="s">
        <v>60</v>
      </c>
      <c r="M3491">
        <f>Table1[[#This Row],[Ship Date]]-Table1[[#This Row],[Order Date]]</f>
        <v>7</v>
      </c>
      <c r="N3491">
        <v>2</v>
      </c>
      <c r="O3491" t="s">
        <v>106</v>
      </c>
      <c r="P3491" s="3">
        <v>18.527999999999999</v>
      </c>
      <c r="Q3491" s="3">
        <v>14.262922810398701</v>
      </c>
      <c r="R3491" s="3">
        <f>(Table1[[#This Row],[Selling Price]]-Table1[[#This Row],[Cost Price]])</f>
        <v>4.265077189601298</v>
      </c>
      <c r="S3491" s="12">
        <f>(Table1[[#This Row],[Profit]]/Table1[[#This Row],[Selling Price]])</f>
        <v>0.23019630772891289</v>
      </c>
      <c r="T3491">
        <v>2</v>
      </c>
      <c r="U3491" s="2">
        <f>Table1[[#This Row],[Selling Price]]*Table1[[#This Row],[Quantity]]</f>
        <v>37.055999999999997</v>
      </c>
      <c r="V3491" s="4">
        <v>0.2</v>
      </c>
      <c r="W3491">
        <v>374</v>
      </c>
      <c r="X3491" t="s">
        <v>68</v>
      </c>
      <c r="Y3491" t="s">
        <v>52</v>
      </c>
      <c r="Z3491" s="2">
        <v>23.067173975153519</v>
      </c>
    </row>
    <row r="3492" spans="1:26" x14ac:dyDescent="0.35">
      <c r="A3492" t="s">
        <v>1030</v>
      </c>
      <c r="B3492" t="s">
        <v>1031</v>
      </c>
      <c r="C3492" t="s">
        <v>39</v>
      </c>
      <c r="D3492" t="s">
        <v>80</v>
      </c>
      <c r="E3492" t="s">
        <v>162</v>
      </c>
      <c r="F3492" t="s">
        <v>2369</v>
      </c>
      <c r="G3492" t="s">
        <v>2370</v>
      </c>
      <c r="H3492" t="s">
        <v>32</v>
      </c>
      <c r="I3492" t="s">
        <v>8143</v>
      </c>
      <c r="J3492" s="1">
        <v>42000</v>
      </c>
      <c r="K3492" s="1">
        <v>42007</v>
      </c>
      <c r="L3492" t="s">
        <v>60</v>
      </c>
      <c r="M3492">
        <f>Table1[[#This Row],[Ship Date]]-Table1[[#This Row],[Order Date]]</f>
        <v>7</v>
      </c>
      <c r="N3492">
        <v>12</v>
      </c>
      <c r="O3492" t="s">
        <v>35</v>
      </c>
      <c r="P3492" s="3">
        <v>498</v>
      </c>
      <c r="Q3492" s="3">
        <v>350.08338829141002</v>
      </c>
      <c r="R3492" s="3">
        <f>(Table1[[#This Row],[Selling Price]]-Table1[[#This Row],[Cost Price]])</f>
        <v>147.91661170858998</v>
      </c>
      <c r="S3492" s="12">
        <f>(Table1[[#This Row],[Profit]]/Table1[[#This Row],[Selling Price]])</f>
        <v>0.29702130865178711</v>
      </c>
      <c r="T3492">
        <v>5</v>
      </c>
      <c r="U3492" s="2">
        <f>Table1[[#This Row],[Selling Price]]*Table1[[#This Row],[Quantity]]</f>
        <v>2490</v>
      </c>
      <c r="V3492" s="4">
        <v>0</v>
      </c>
      <c r="W3492">
        <v>106</v>
      </c>
      <c r="X3492" t="s">
        <v>68</v>
      </c>
      <c r="Y3492" t="s">
        <v>36</v>
      </c>
      <c r="Z3492" s="2">
        <v>263.29086212779958</v>
      </c>
    </row>
    <row r="3493" spans="1:26" x14ac:dyDescent="0.35">
      <c r="A3493" t="s">
        <v>1030</v>
      </c>
      <c r="B3493" t="s">
        <v>1031</v>
      </c>
      <c r="C3493" t="s">
        <v>39</v>
      </c>
      <c r="D3493" t="s">
        <v>80</v>
      </c>
      <c r="E3493" t="s">
        <v>81</v>
      </c>
      <c r="F3493" t="s">
        <v>1675</v>
      </c>
      <c r="G3493" t="s">
        <v>1676</v>
      </c>
      <c r="H3493" t="s">
        <v>32</v>
      </c>
      <c r="I3493" t="s">
        <v>8207</v>
      </c>
      <c r="J3493" s="1">
        <v>42435</v>
      </c>
      <c r="K3493" s="1">
        <v>42439</v>
      </c>
      <c r="L3493" t="s">
        <v>60</v>
      </c>
      <c r="M3493">
        <f>Table1[[#This Row],[Ship Date]]-Table1[[#This Row],[Order Date]]</f>
        <v>4</v>
      </c>
      <c r="N3493">
        <v>3</v>
      </c>
      <c r="O3493" t="s">
        <v>106</v>
      </c>
      <c r="P3493" s="3">
        <v>68.238</v>
      </c>
      <c r="Q3493" s="3">
        <v>51.973581312478821</v>
      </c>
      <c r="R3493" s="3">
        <f>(Table1[[#This Row],[Selling Price]]-Table1[[#This Row],[Cost Price]])</f>
        <v>16.264418687521179</v>
      </c>
      <c r="S3493" s="12">
        <f>(Table1[[#This Row],[Profit]]/Table1[[#This Row],[Selling Price]])</f>
        <v>0.23834840832851459</v>
      </c>
      <c r="T3493">
        <v>3</v>
      </c>
      <c r="U3493" s="2">
        <f>Table1[[#This Row],[Selling Price]]*Table1[[#This Row],[Quantity]]</f>
        <v>204.714</v>
      </c>
      <c r="V3493" s="4">
        <v>0.4</v>
      </c>
      <c r="W3493">
        <v>108</v>
      </c>
      <c r="X3493" t="s">
        <v>36</v>
      </c>
      <c r="Y3493" t="s">
        <v>36</v>
      </c>
      <c r="Z3493" s="2">
        <v>83.562675530805407</v>
      </c>
    </row>
    <row r="3494" spans="1:26" x14ac:dyDescent="0.35">
      <c r="A3494" t="s">
        <v>1030</v>
      </c>
      <c r="B3494" t="s">
        <v>1031</v>
      </c>
      <c r="C3494" t="s">
        <v>45</v>
      </c>
      <c r="D3494" t="s">
        <v>80</v>
      </c>
      <c r="E3494" t="s">
        <v>162</v>
      </c>
      <c r="F3494" t="s">
        <v>747</v>
      </c>
      <c r="G3494" t="s">
        <v>748</v>
      </c>
      <c r="H3494" t="s">
        <v>32</v>
      </c>
      <c r="I3494" t="s">
        <v>8267</v>
      </c>
      <c r="J3494" s="1">
        <v>42343</v>
      </c>
      <c r="K3494" s="1">
        <v>42348</v>
      </c>
      <c r="L3494" t="s">
        <v>60</v>
      </c>
      <c r="M3494">
        <f>Table1[[#This Row],[Ship Date]]-Table1[[#This Row],[Order Date]]</f>
        <v>5</v>
      </c>
      <c r="N3494">
        <v>12</v>
      </c>
      <c r="O3494" t="s">
        <v>35</v>
      </c>
      <c r="P3494" s="3">
        <v>39</v>
      </c>
      <c r="Q3494" s="3">
        <v>27.805341518074719</v>
      </c>
      <c r="R3494" s="3">
        <f>(Table1[[#This Row],[Selling Price]]-Table1[[#This Row],[Cost Price]])</f>
        <v>11.194658481925281</v>
      </c>
      <c r="S3494" s="12">
        <f>(Table1[[#This Row],[Profit]]/Table1[[#This Row],[Selling Price]])</f>
        <v>0.28704252517757128</v>
      </c>
      <c r="T3494">
        <v>3</v>
      </c>
      <c r="U3494" s="2">
        <f>Table1[[#This Row],[Selling Price]]*Table1[[#This Row],[Quantity]]</f>
        <v>117</v>
      </c>
      <c r="V3494" s="4">
        <v>0</v>
      </c>
      <c r="W3494">
        <v>171</v>
      </c>
      <c r="X3494" t="s">
        <v>36</v>
      </c>
      <c r="Y3494" t="s">
        <v>52</v>
      </c>
      <c r="Z3494" s="2">
        <v>14.304220156503259</v>
      </c>
    </row>
    <row r="3495" spans="1:26" x14ac:dyDescent="0.35">
      <c r="A3495" t="s">
        <v>1030</v>
      </c>
      <c r="B3495" t="s">
        <v>1031</v>
      </c>
      <c r="C3495" t="s">
        <v>39</v>
      </c>
      <c r="D3495" t="s">
        <v>80</v>
      </c>
      <c r="E3495" t="s">
        <v>162</v>
      </c>
      <c r="F3495" t="s">
        <v>683</v>
      </c>
      <c r="G3495" t="s">
        <v>684</v>
      </c>
      <c r="H3495" t="s">
        <v>32</v>
      </c>
      <c r="I3495" t="s">
        <v>8377</v>
      </c>
      <c r="J3495" s="1">
        <v>42279</v>
      </c>
      <c r="K3495" s="1">
        <v>42281</v>
      </c>
      <c r="L3495" t="s">
        <v>199</v>
      </c>
      <c r="M3495">
        <f>Table1[[#This Row],[Ship Date]]-Table1[[#This Row],[Order Date]]</f>
        <v>2</v>
      </c>
      <c r="N3495">
        <v>10</v>
      </c>
      <c r="O3495" t="s">
        <v>61</v>
      </c>
      <c r="P3495" s="3">
        <v>53.04</v>
      </c>
      <c r="Q3495" s="3">
        <v>42.6409100401576</v>
      </c>
      <c r="R3495" s="3">
        <f>(Table1[[#This Row],[Selling Price]]-Table1[[#This Row],[Cost Price]])</f>
        <v>10.399089959842399</v>
      </c>
      <c r="S3495" s="12">
        <f>(Table1[[#This Row],[Profit]]/Table1[[#This Row],[Selling Price]])</f>
        <v>0.19606127375268476</v>
      </c>
      <c r="T3495">
        <v>3</v>
      </c>
      <c r="U3495" s="2">
        <f>Table1[[#This Row],[Selling Price]]*Table1[[#This Row],[Quantity]]</f>
        <v>159.12</v>
      </c>
      <c r="V3495" s="4">
        <v>0.2</v>
      </c>
      <c r="W3495">
        <v>496</v>
      </c>
      <c r="X3495" t="s">
        <v>36</v>
      </c>
      <c r="Y3495" t="s">
        <v>68</v>
      </c>
      <c r="Z3495" s="2">
        <v>43.343872294184173</v>
      </c>
    </row>
    <row r="3496" spans="1:26" x14ac:dyDescent="0.35">
      <c r="A3496" t="s">
        <v>1030</v>
      </c>
      <c r="B3496" t="s">
        <v>1031</v>
      </c>
      <c r="C3496" t="s">
        <v>39</v>
      </c>
      <c r="D3496" t="s">
        <v>80</v>
      </c>
      <c r="E3496" t="s">
        <v>162</v>
      </c>
      <c r="F3496" t="s">
        <v>451</v>
      </c>
      <c r="G3496" t="s">
        <v>452</v>
      </c>
      <c r="H3496" t="s">
        <v>32</v>
      </c>
      <c r="I3496" t="s">
        <v>8400</v>
      </c>
      <c r="J3496" s="1">
        <v>42883</v>
      </c>
      <c r="K3496" s="1">
        <v>42888</v>
      </c>
      <c r="L3496" t="s">
        <v>60</v>
      </c>
      <c r="M3496">
        <f>Table1[[#This Row],[Ship Date]]-Table1[[#This Row],[Order Date]]</f>
        <v>5</v>
      </c>
      <c r="N3496">
        <v>5</v>
      </c>
      <c r="O3496" t="s">
        <v>51</v>
      </c>
      <c r="P3496" s="3">
        <v>271.96800000000002</v>
      </c>
      <c r="Q3496" s="3">
        <v>210.4368696079016</v>
      </c>
      <c r="R3496" s="3">
        <f>(Table1[[#This Row],[Selling Price]]-Table1[[#This Row],[Cost Price]])</f>
        <v>61.531130392098419</v>
      </c>
      <c r="S3496" s="12">
        <f>(Table1[[#This Row],[Profit]]/Table1[[#This Row],[Selling Price]])</f>
        <v>0.22624400808954884</v>
      </c>
      <c r="T3496">
        <v>4</v>
      </c>
      <c r="U3496" s="2">
        <f>Table1[[#This Row],[Selling Price]]*Table1[[#This Row],[Quantity]]</f>
        <v>1087.8720000000001</v>
      </c>
      <c r="V3496" s="4">
        <v>0.2</v>
      </c>
      <c r="W3496">
        <v>446</v>
      </c>
      <c r="X3496" t="s">
        <v>36</v>
      </c>
      <c r="Y3496" t="s">
        <v>68</v>
      </c>
      <c r="Z3496" s="2">
        <v>111.2548456084369</v>
      </c>
    </row>
    <row r="3497" spans="1:26" x14ac:dyDescent="0.35">
      <c r="A3497" t="s">
        <v>1030</v>
      </c>
      <c r="B3497" t="s">
        <v>1031</v>
      </c>
      <c r="C3497" t="s">
        <v>27</v>
      </c>
      <c r="D3497" t="s">
        <v>80</v>
      </c>
      <c r="E3497" t="s">
        <v>162</v>
      </c>
      <c r="F3497" t="s">
        <v>2350</v>
      </c>
      <c r="G3497" t="s">
        <v>2351</v>
      </c>
      <c r="H3497" t="s">
        <v>32</v>
      </c>
      <c r="I3497" t="s">
        <v>8816</v>
      </c>
      <c r="J3497" s="1">
        <v>42657</v>
      </c>
      <c r="K3497" s="1">
        <v>42662</v>
      </c>
      <c r="L3497" t="s">
        <v>60</v>
      </c>
      <c r="M3497">
        <f>Table1[[#This Row],[Ship Date]]-Table1[[#This Row],[Order Date]]</f>
        <v>5</v>
      </c>
      <c r="N3497">
        <v>10</v>
      </c>
      <c r="O3497" t="s">
        <v>61</v>
      </c>
      <c r="P3497" s="3">
        <v>1649.75</v>
      </c>
      <c r="Q3497" s="3">
        <v>1264.388745083739</v>
      </c>
      <c r="R3497" s="3">
        <f>(Table1[[#This Row],[Selling Price]]-Table1[[#This Row],[Cost Price]])</f>
        <v>385.36125491626103</v>
      </c>
      <c r="S3497" s="12">
        <f>(Table1[[#This Row],[Profit]]/Table1[[#This Row],[Selling Price]])</f>
        <v>0.23358766777770026</v>
      </c>
      <c r="T3497">
        <v>5</v>
      </c>
      <c r="U3497" s="2">
        <f>Table1[[#This Row],[Selling Price]]*Table1[[#This Row],[Quantity]]</f>
        <v>8248.75</v>
      </c>
      <c r="V3497" s="4">
        <v>0</v>
      </c>
      <c r="W3497">
        <v>211</v>
      </c>
      <c r="X3497" t="s">
        <v>36</v>
      </c>
      <c r="Y3497" t="s">
        <v>36</v>
      </c>
      <c r="Z3497" s="2">
        <v>690.14870301342376</v>
      </c>
    </row>
    <row r="3498" spans="1:26" x14ac:dyDescent="0.35">
      <c r="A3498" t="s">
        <v>1030</v>
      </c>
      <c r="B3498" t="s">
        <v>1031</v>
      </c>
      <c r="C3498" t="s">
        <v>39</v>
      </c>
      <c r="D3498" t="s">
        <v>80</v>
      </c>
      <c r="E3498" t="s">
        <v>162</v>
      </c>
      <c r="F3498" t="s">
        <v>3353</v>
      </c>
      <c r="G3498" t="s">
        <v>3354</v>
      </c>
      <c r="H3498" t="s">
        <v>32</v>
      </c>
      <c r="I3498" t="s">
        <v>8894</v>
      </c>
      <c r="J3498" s="1">
        <v>42894</v>
      </c>
      <c r="K3498" s="1">
        <v>42899</v>
      </c>
      <c r="L3498" t="s">
        <v>60</v>
      </c>
      <c r="M3498">
        <f>Table1[[#This Row],[Ship Date]]-Table1[[#This Row],[Order Date]]</f>
        <v>5</v>
      </c>
      <c r="N3498">
        <v>6</v>
      </c>
      <c r="O3498" t="s">
        <v>51</v>
      </c>
      <c r="P3498" s="3">
        <v>89.543999999999997</v>
      </c>
      <c r="Q3498" s="3">
        <v>69.411448287992329</v>
      </c>
      <c r="R3498" s="3">
        <f>(Table1[[#This Row],[Selling Price]]-Table1[[#This Row],[Cost Price]])</f>
        <v>20.132551712007668</v>
      </c>
      <c r="S3498" s="12">
        <f>(Table1[[#This Row],[Profit]]/Table1[[#This Row],[Selling Price]])</f>
        <v>0.22483417886187426</v>
      </c>
      <c r="T3498">
        <v>7</v>
      </c>
      <c r="U3498" s="2">
        <f>Table1[[#This Row],[Selling Price]]*Table1[[#This Row],[Quantity]]</f>
        <v>626.80799999999999</v>
      </c>
      <c r="V3498" s="4">
        <v>0.2</v>
      </c>
      <c r="W3498">
        <v>481</v>
      </c>
      <c r="X3498" t="s">
        <v>36</v>
      </c>
      <c r="Y3498" t="s">
        <v>52</v>
      </c>
      <c r="Z3498" s="2">
        <v>22.944661713410749</v>
      </c>
    </row>
    <row r="3499" spans="1:26" x14ac:dyDescent="0.35">
      <c r="A3499" t="s">
        <v>755</v>
      </c>
      <c r="B3499" t="s">
        <v>756</v>
      </c>
      <c r="C3499" t="s">
        <v>39</v>
      </c>
      <c r="D3499" t="s">
        <v>80</v>
      </c>
      <c r="E3499" t="s">
        <v>81</v>
      </c>
      <c r="F3499" t="s">
        <v>443</v>
      </c>
      <c r="G3499" t="s">
        <v>444</v>
      </c>
      <c r="H3499" t="s">
        <v>32</v>
      </c>
      <c r="I3499" t="s">
        <v>752</v>
      </c>
      <c r="J3499" s="1">
        <v>42006</v>
      </c>
      <c r="K3499" s="1">
        <v>42013</v>
      </c>
      <c r="L3499" t="s">
        <v>60</v>
      </c>
      <c r="M3499">
        <f>Table1[[#This Row],[Ship Date]]-Table1[[#This Row],[Order Date]]</f>
        <v>7</v>
      </c>
      <c r="N3499">
        <v>1</v>
      </c>
      <c r="O3499" t="s">
        <v>35</v>
      </c>
      <c r="P3499" s="3">
        <v>62.981999999999999</v>
      </c>
      <c r="Q3499" s="3">
        <v>52.570873972007547</v>
      </c>
      <c r="R3499" s="3">
        <f>(Table1[[#This Row],[Selling Price]]-Table1[[#This Row],[Cost Price]])</f>
        <v>10.411126027992452</v>
      </c>
      <c r="S3499" s="12">
        <f>(Table1[[#This Row],[Profit]]/Table1[[#This Row],[Selling Price]])</f>
        <v>0.16530319818348818</v>
      </c>
      <c r="T3499">
        <v>3</v>
      </c>
      <c r="U3499" s="2">
        <f>Table1[[#This Row],[Selling Price]]*Table1[[#This Row],[Quantity]]</f>
        <v>188.946</v>
      </c>
      <c r="V3499" s="4">
        <v>0.4</v>
      </c>
      <c r="W3499">
        <v>262</v>
      </c>
      <c r="X3499" t="s">
        <v>68</v>
      </c>
      <c r="Y3499" t="s">
        <v>52</v>
      </c>
      <c r="Z3499" s="2">
        <v>15.517055766693201</v>
      </c>
    </row>
    <row r="3500" spans="1:26" x14ac:dyDescent="0.35">
      <c r="A3500" t="s">
        <v>755</v>
      </c>
      <c r="B3500" t="s">
        <v>756</v>
      </c>
      <c r="C3500" t="s">
        <v>55</v>
      </c>
      <c r="D3500" t="s">
        <v>80</v>
      </c>
      <c r="E3500" t="s">
        <v>162</v>
      </c>
      <c r="F3500" t="s">
        <v>807</v>
      </c>
      <c r="G3500" t="s">
        <v>1489</v>
      </c>
      <c r="H3500" t="s">
        <v>32</v>
      </c>
      <c r="I3500" t="s">
        <v>1727</v>
      </c>
      <c r="J3500" s="1">
        <v>42896</v>
      </c>
      <c r="K3500" s="1">
        <v>42901</v>
      </c>
      <c r="L3500" t="s">
        <v>60</v>
      </c>
      <c r="M3500">
        <f>Table1[[#This Row],[Ship Date]]-Table1[[#This Row],[Order Date]]</f>
        <v>5</v>
      </c>
      <c r="N3500">
        <v>6</v>
      </c>
      <c r="O3500" t="s">
        <v>51</v>
      </c>
      <c r="P3500" s="3">
        <v>132.52000000000001</v>
      </c>
      <c r="Q3500" s="3">
        <v>87.433606707513349</v>
      </c>
      <c r="R3500" s="3">
        <f>(Table1[[#This Row],[Selling Price]]-Table1[[#This Row],[Cost Price]])</f>
        <v>45.086393292486662</v>
      </c>
      <c r="S3500" s="12">
        <f>(Table1[[#This Row],[Profit]]/Table1[[#This Row],[Selling Price]])</f>
        <v>0.34022331189621685</v>
      </c>
      <c r="T3500">
        <v>4</v>
      </c>
      <c r="U3500" s="2">
        <f>Table1[[#This Row],[Selling Price]]*Table1[[#This Row],[Quantity]]</f>
        <v>530.08000000000004</v>
      </c>
      <c r="V3500" s="4">
        <v>0</v>
      </c>
      <c r="W3500">
        <v>446</v>
      </c>
      <c r="X3500" t="s">
        <v>36</v>
      </c>
      <c r="Y3500" t="s">
        <v>36</v>
      </c>
      <c r="Z3500" s="2">
        <v>816.2843555697176</v>
      </c>
    </row>
    <row r="3501" spans="1:26" x14ac:dyDescent="0.35">
      <c r="A3501" t="s">
        <v>755</v>
      </c>
      <c r="B3501" t="s">
        <v>756</v>
      </c>
      <c r="C3501" t="s">
        <v>55</v>
      </c>
      <c r="D3501" t="s">
        <v>80</v>
      </c>
      <c r="E3501" t="s">
        <v>162</v>
      </c>
      <c r="F3501" t="s">
        <v>807</v>
      </c>
      <c r="G3501" t="s">
        <v>1489</v>
      </c>
      <c r="H3501" t="s">
        <v>32</v>
      </c>
      <c r="I3501" t="s">
        <v>1779</v>
      </c>
      <c r="J3501" s="1">
        <v>43074</v>
      </c>
      <c r="K3501" s="1">
        <v>43077</v>
      </c>
      <c r="L3501" t="s">
        <v>199</v>
      </c>
      <c r="M3501">
        <f>Table1[[#This Row],[Ship Date]]-Table1[[#This Row],[Order Date]]</f>
        <v>3</v>
      </c>
      <c r="N3501">
        <v>12</v>
      </c>
      <c r="O3501" t="s">
        <v>35</v>
      </c>
      <c r="P3501" s="3">
        <v>99.39</v>
      </c>
      <c r="Q3501" s="3">
        <v>68.238897417521216</v>
      </c>
      <c r="R3501" s="3">
        <f>(Table1[[#This Row],[Selling Price]]-Table1[[#This Row],[Cost Price]])</f>
        <v>31.151102582478785</v>
      </c>
      <c r="S3501" s="12">
        <f>(Table1[[#This Row],[Profit]]/Table1[[#This Row],[Selling Price]])</f>
        <v>0.3134229055486345</v>
      </c>
      <c r="T3501">
        <v>3</v>
      </c>
      <c r="U3501" s="2">
        <f>Table1[[#This Row],[Selling Price]]*Table1[[#This Row],[Quantity]]</f>
        <v>298.17</v>
      </c>
      <c r="V3501" s="4">
        <v>0</v>
      </c>
      <c r="W3501">
        <v>310</v>
      </c>
      <c r="X3501" t="s">
        <v>36</v>
      </c>
      <c r="Y3501" t="s">
        <v>36</v>
      </c>
      <c r="Z3501" s="2">
        <v>816.2843555697176</v>
      </c>
    </row>
    <row r="3502" spans="1:26" x14ac:dyDescent="0.35">
      <c r="A3502" t="s">
        <v>755</v>
      </c>
      <c r="B3502" t="s">
        <v>756</v>
      </c>
      <c r="C3502" t="s">
        <v>55</v>
      </c>
      <c r="D3502" t="s">
        <v>80</v>
      </c>
      <c r="E3502" t="s">
        <v>81</v>
      </c>
      <c r="F3502" t="s">
        <v>1048</v>
      </c>
      <c r="G3502" t="s">
        <v>1049</v>
      </c>
      <c r="H3502" t="s">
        <v>32</v>
      </c>
      <c r="I3502" t="s">
        <v>1951</v>
      </c>
      <c r="J3502" s="1">
        <v>42765</v>
      </c>
      <c r="K3502" s="1">
        <v>42771</v>
      </c>
      <c r="L3502" t="s">
        <v>60</v>
      </c>
      <c r="M3502">
        <f>Table1[[#This Row],[Ship Date]]-Table1[[#This Row],[Order Date]]</f>
        <v>6</v>
      </c>
      <c r="N3502">
        <v>1</v>
      </c>
      <c r="O3502" t="s">
        <v>35</v>
      </c>
      <c r="P3502" s="3">
        <v>207</v>
      </c>
      <c r="Q3502" s="3">
        <v>157.77881505664001</v>
      </c>
      <c r="R3502" s="3">
        <f>(Table1[[#This Row],[Selling Price]]-Table1[[#This Row],[Cost Price]])</f>
        <v>49.221184943359987</v>
      </c>
      <c r="S3502" s="12">
        <f>(Table1[[#This Row],[Profit]]/Table1[[#This Row],[Selling Price]])</f>
        <v>0.23778350214183569</v>
      </c>
      <c r="T3502">
        <v>3</v>
      </c>
      <c r="U3502" s="2">
        <f>Table1[[#This Row],[Selling Price]]*Table1[[#This Row],[Quantity]]</f>
        <v>621</v>
      </c>
      <c r="V3502" s="4">
        <v>0</v>
      </c>
      <c r="W3502">
        <v>373</v>
      </c>
      <c r="X3502" t="s">
        <v>68</v>
      </c>
      <c r="Y3502" t="s">
        <v>36</v>
      </c>
      <c r="Z3502" s="2">
        <v>164.77652398671009</v>
      </c>
    </row>
    <row r="3503" spans="1:26" x14ac:dyDescent="0.35">
      <c r="A3503" t="s">
        <v>755</v>
      </c>
      <c r="B3503" t="s">
        <v>756</v>
      </c>
      <c r="C3503" t="s">
        <v>27</v>
      </c>
      <c r="D3503" t="s">
        <v>80</v>
      </c>
      <c r="E3503" t="s">
        <v>618</v>
      </c>
      <c r="F3503" t="s">
        <v>3021</v>
      </c>
      <c r="G3503" t="s">
        <v>3022</v>
      </c>
      <c r="H3503" t="s">
        <v>32</v>
      </c>
      <c r="I3503" t="s">
        <v>3018</v>
      </c>
      <c r="J3503" s="1">
        <v>42700</v>
      </c>
      <c r="K3503" s="1">
        <v>42703</v>
      </c>
      <c r="L3503" t="s">
        <v>199</v>
      </c>
      <c r="M3503">
        <f>Table1[[#This Row],[Ship Date]]-Table1[[#This Row],[Order Date]]</f>
        <v>3</v>
      </c>
      <c r="N3503">
        <v>11</v>
      </c>
      <c r="O3503" t="s">
        <v>35</v>
      </c>
      <c r="P3503" s="3">
        <v>3040</v>
      </c>
      <c r="Q3503" s="3">
        <v>2520.4999731009921</v>
      </c>
      <c r="R3503" s="3">
        <f>(Table1[[#This Row],[Selling Price]]-Table1[[#This Row],[Cost Price]])</f>
        <v>519.50002689900793</v>
      </c>
      <c r="S3503" s="12">
        <f>(Table1[[#This Row],[Profit]]/Table1[[#This Row],[Selling Price]])</f>
        <v>0.1708881667430947</v>
      </c>
      <c r="T3503">
        <v>8</v>
      </c>
      <c r="U3503" s="2">
        <f>Table1[[#This Row],[Selling Price]]*Table1[[#This Row],[Quantity]]</f>
        <v>24320</v>
      </c>
      <c r="V3503" s="4">
        <v>0</v>
      </c>
      <c r="W3503">
        <v>188</v>
      </c>
      <c r="X3503" t="s">
        <v>36</v>
      </c>
      <c r="Y3503" t="s">
        <v>68</v>
      </c>
      <c r="Z3503" s="2">
        <v>132.5509689941303</v>
      </c>
    </row>
    <row r="3504" spans="1:26" x14ac:dyDescent="0.35">
      <c r="A3504" t="s">
        <v>755</v>
      </c>
      <c r="B3504" t="s">
        <v>756</v>
      </c>
      <c r="C3504" t="s">
        <v>55</v>
      </c>
      <c r="D3504" t="s">
        <v>80</v>
      </c>
      <c r="E3504" t="s">
        <v>81</v>
      </c>
      <c r="F3504" t="s">
        <v>3281</v>
      </c>
      <c r="G3504" t="s">
        <v>3282</v>
      </c>
      <c r="H3504" t="s">
        <v>32</v>
      </c>
      <c r="I3504" t="s">
        <v>3280</v>
      </c>
      <c r="J3504" s="1">
        <v>41969</v>
      </c>
      <c r="K3504" s="1">
        <v>41975</v>
      </c>
      <c r="L3504" t="s">
        <v>60</v>
      </c>
      <c r="M3504">
        <f>Table1[[#This Row],[Ship Date]]-Table1[[#This Row],[Order Date]]</f>
        <v>6</v>
      </c>
      <c r="N3504">
        <v>11</v>
      </c>
      <c r="O3504" t="s">
        <v>35</v>
      </c>
      <c r="P3504" s="3">
        <v>438.33600000000001</v>
      </c>
      <c r="Q3504" s="3">
        <v>287.31070299658131</v>
      </c>
      <c r="R3504" s="3">
        <f>(Table1[[#This Row],[Selling Price]]-Table1[[#This Row],[Cost Price]])</f>
        <v>151.0252970034187</v>
      </c>
      <c r="S3504" s="12">
        <f>(Table1[[#This Row],[Profit]]/Table1[[#This Row],[Selling Price]])</f>
        <v>0.34454230773520472</v>
      </c>
      <c r="T3504">
        <v>4</v>
      </c>
      <c r="U3504" s="2">
        <f>Table1[[#This Row],[Selling Price]]*Table1[[#This Row],[Quantity]]</f>
        <v>1753.3440000000001</v>
      </c>
      <c r="V3504" s="4">
        <v>0.2</v>
      </c>
      <c r="W3504">
        <v>170</v>
      </c>
      <c r="X3504" t="s">
        <v>68</v>
      </c>
      <c r="Y3504" t="s">
        <v>36</v>
      </c>
      <c r="Z3504" s="2">
        <v>171.52609127243591</v>
      </c>
    </row>
    <row r="3505" spans="1:26" x14ac:dyDescent="0.35">
      <c r="A3505" t="s">
        <v>755</v>
      </c>
      <c r="B3505" t="s">
        <v>756</v>
      </c>
      <c r="C3505" t="s">
        <v>55</v>
      </c>
      <c r="D3505" t="s">
        <v>80</v>
      </c>
      <c r="E3505" t="s">
        <v>162</v>
      </c>
      <c r="F3505" t="s">
        <v>895</v>
      </c>
      <c r="G3505" t="s">
        <v>896</v>
      </c>
      <c r="H3505" t="s">
        <v>32</v>
      </c>
      <c r="I3505" t="s">
        <v>3645</v>
      </c>
      <c r="J3505" s="1">
        <v>41654</v>
      </c>
      <c r="K3505" s="1">
        <v>41656</v>
      </c>
      <c r="L3505" t="s">
        <v>199</v>
      </c>
      <c r="M3505">
        <f>Table1[[#This Row],[Ship Date]]-Table1[[#This Row],[Order Date]]</f>
        <v>2</v>
      </c>
      <c r="N3505">
        <v>1</v>
      </c>
      <c r="O3505" t="s">
        <v>35</v>
      </c>
      <c r="P3505" s="3">
        <v>149.94999999999999</v>
      </c>
      <c r="Q3505" s="3">
        <v>112.9871971008308</v>
      </c>
      <c r="R3505" s="3">
        <f>(Table1[[#This Row],[Selling Price]]-Table1[[#This Row],[Cost Price]])</f>
        <v>36.962802899169191</v>
      </c>
      <c r="S3505" s="12">
        <f>(Table1[[#This Row],[Profit]]/Table1[[#This Row],[Selling Price]])</f>
        <v>0.24650085294544311</v>
      </c>
      <c r="T3505">
        <v>5</v>
      </c>
      <c r="U3505" s="2">
        <f>Table1[[#This Row],[Selling Price]]*Table1[[#This Row],[Quantity]]</f>
        <v>749.75</v>
      </c>
      <c r="V3505" s="4">
        <v>0</v>
      </c>
      <c r="W3505">
        <v>137</v>
      </c>
      <c r="X3505" t="s">
        <v>36</v>
      </c>
      <c r="Y3505" t="s">
        <v>68</v>
      </c>
      <c r="Z3505" s="2">
        <v>51.18003243267362</v>
      </c>
    </row>
    <row r="3506" spans="1:26" x14ac:dyDescent="0.35">
      <c r="A3506" t="s">
        <v>755</v>
      </c>
      <c r="B3506" t="s">
        <v>756</v>
      </c>
      <c r="C3506" t="s">
        <v>64</v>
      </c>
      <c r="D3506" t="s">
        <v>80</v>
      </c>
      <c r="E3506" t="s">
        <v>81</v>
      </c>
      <c r="F3506" t="s">
        <v>1620</v>
      </c>
      <c r="G3506" t="s">
        <v>1621</v>
      </c>
      <c r="H3506" t="s">
        <v>32</v>
      </c>
      <c r="I3506" t="s">
        <v>4397</v>
      </c>
      <c r="J3506" s="1">
        <v>43030</v>
      </c>
      <c r="K3506" s="1">
        <v>43032</v>
      </c>
      <c r="L3506" t="s">
        <v>199</v>
      </c>
      <c r="M3506">
        <f>Table1[[#This Row],[Ship Date]]-Table1[[#This Row],[Order Date]]</f>
        <v>2</v>
      </c>
      <c r="N3506">
        <v>10</v>
      </c>
      <c r="O3506" t="s">
        <v>61</v>
      </c>
      <c r="P3506" s="3">
        <v>52.99</v>
      </c>
      <c r="Q3506" s="3">
        <v>40.427855586858342</v>
      </c>
      <c r="R3506" s="3">
        <f>(Table1[[#This Row],[Selling Price]]-Table1[[#This Row],[Cost Price]])</f>
        <v>12.56214441314166</v>
      </c>
      <c r="S3506" s="12">
        <f>(Table1[[#This Row],[Profit]]/Table1[[#This Row],[Selling Price]])</f>
        <v>0.23706632219553989</v>
      </c>
      <c r="T3506">
        <v>1</v>
      </c>
      <c r="U3506" s="2">
        <f>Table1[[#This Row],[Selling Price]]*Table1[[#This Row],[Quantity]]</f>
        <v>52.99</v>
      </c>
      <c r="V3506" s="4">
        <v>0</v>
      </c>
      <c r="W3506">
        <v>155</v>
      </c>
      <c r="X3506" t="s">
        <v>36</v>
      </c>
      <c r="Y3506" t="s">
        <v>52</v>
      </c>
      <c r="Z3506" s="2">
        <v>18.958278740434221</v>
      </c>
    </row>
    <row r="3507" spans="1:26" x14ac:dyDescent="0.35">
      <c r="A3507" t="s">
        <v>755</v>
      </c>
      <c r="B3507" t="s">
        <v>756</v>
      </c>
      <c r="C3507" t="s">
        <v>55</v>
      </c>
      <c r="D3507" t="s">
        <v>80</v>
      </c>
      <c r="E3507" t="s">
        <v>618</v>
      </c>
      <c r="F3507" t="s">
        <v>3526</v>
      </c>
      <c r="G3507" t="s">
        <v>3527</v>
      </c>
      <c r="H3507" t="s">
        <v>32</v>
      </c>
      <c r="I3507" t="s">
        <v>4493</v>
      </c>
      <c r="J3507" s="1">
        <v>42034</v>
      </c>
      <c r="K3507" s="1">
        <v>42041</v>
      </c>
      <c r="L3507" t="s">
        <v>60</v>
      </c>
      <c r="M3507">
        <f>Table1[[#This Row],[Ship Date]]-Table1[[#This Row],[Order Date]]</f>
        <v>7</v>
      </c>
      <c r="N3507">
        <v>1</v>
      </c>
      <c r="O3507" t="s">
        <v>35</v>
      </c>
      <c r="P3507" s="3">
        <v>1919.9760000000001</v>
      </c>
      <c r="Q3507" s="3">
        <v>1268.6296428989849</v>
      </c>
      <c r="R3507" s="3">
        <f>(Table1[[#This Row],[Selling Price]]-Table1[[#This Row],[Cost Price]])</f>
        <v>651.3463571010152</v>
      </c>
      <c r="S3507" s="12">
        <f>(Table1[[#This Row],[Profit]]/Table1[[#This Row],[Selling Price]])</f>
        <v>0.33924713491263181</v>
      </c>
      <c r="T3507">
        <v>3</v>
      </c>
      <c r="U3507" s="2">
        <f>Table1[[#This Row],[Selling Price]]*Table1[[#This Row],[Quantity]]</f>
        <v>5759.9279999999999</v>
      </c>
      <c r="V3507" s="4">
        <v>0.2</v>
      </c>
      <c r="W3507">
        <v>345</v>
      </c>
      <c r="X3507" t="s">
        <v>68</v>
      </c>
      <c r="Y3507" t="s">
        <v>36</v>
      </c>
      <c r="Z3507" s="2">
        <v>1142.614265709999</v>
      </c>
    </row>
    <row r="3508" spans="1:26" x14ac:dyDescent="0.35">
      <c r="A3508" t="s">
        <v>755</v>
      </c>
      <c r="B3508" t="s">
        <v>756</v>
      </c>
      <c r="C3508" t="s">
        <v>39</v>
      </c>
      <c r="D3508" t="s">
        <v>80</v>
      </c>
      <c r="E3508" t="s">
        <v>81</v>
      </c>
      <c r="F3508" t="s">
        <v>1410</v>
      </c>
      <c r="G3508" t="s">
        <v>1411</v>
      </c>
      <c r="H3508" t="s">
        <v>32</v>
      </c>
      <c r="I3508" t="s">
        <v>5071</v>
      </c>
      <c r="J3508" s="1">
        <v>42342</v>
      </c>
      <c r="K3508" s="1">
        <v>42348</v>
      </c>
      <c r="L3508" t="s">
        <v>60</v>
      </c>
      <c r="M3508">
        <f>Table1[[#This Row],[Ship Date]]-Table1[[#This Row],[Order Date]]</f>
        <v>6</v>
      </c>
      <c r="N3508">
        <v>12</v>
      </c>
      <c r="O3508" t="s">
        <v>35</v>
      </c>
      <c r="P3508" s="3">
        <v>39.96</v>
      </c>
      <c r="Q3508" s="3">
        <v>33.070296439521478</v>
      </c>
      <c r="R3508" s="3">
        <f>(Table1[[#This Row],[Selling Price]]-Table1[[#This Row],[Cost Price]])</f>
        <v>6.8897035604785231</v>
      </c>
      <c r="S3508" s="12">
        <f>(Table1[[#This Row],[Profit]]/Table1[[#This Row],[Selling Price]])</f>
        <v>0.17241500401597906</v>
      </c>
      <c r="T3508">
        <v>4</v>
      </c>
      <c r="U3508" s="2">
        <f>Table1[[#This Row],[Selling Price]]*Table1[[#This Row],[Quantity]]</f>
        <v>159.84</v>
      </c>
      <c r="V3508" s="4">
        <v>0</v>
      </c>
      <c r="W3508">
        <v>338</v>
      </c>
      <c r="X3508" t="s">
        <v>68</v>
      </c>
      <c r="Y3508" t="s">
        <v>52</v>
      </c>
      <c r="Z3508" s="2">
        <v>13.145217555119761</v>
      </c>
    </row>
    <row r="3509" spans="1:26" x14ac:dyDescent="0.35">
      <c r="A3509" t="s">
        <v>755</v>
      </c>
      <c r="B3509" t="s">
        <v>756</v>
      </c>
      <c r="C3509" t="s">
        <v>27</v>
      </c>
      <c r="D3509" t="s">
        <v>80</v>
      </c>
      <c r="E3509" t="s">
        <v>162</v>
      </c>
      <c r="F3509" t="s">
        <v>5431</v>
      </c>
      <c r="G3509" t="s">
        <v>5432</v>
      </c>
      <c r="H3509" t="s">
        <v>32</v>
      </c>
      <c r="I3509" t="s">
        <v>5433</v>
      </c>
      <c r="J3509" s="1">
        <v>41993</v>
      </c>
      <c r="K3509" s="1">
        <v>41993</v>
      </c>
      <c r="L3509" t="s">
        <v>1118</v>
      </c>
      <c r="M3509">
        <f>Table1[[#This Row],[Ship Date]]-Table1[[#This Row],[Order Date]]</f>
        <v>0</v>
      </c>
      <c r="N3509">
        <v>12</v>
      </c>
      <c r="O3509" t="s">
        <v>35</v>
      </c>
      <c r="P3509" s="3">
        <v>447.94400000000002</v>
      </c>
      <c r="Q3509" s="3">
        <v>368.73688682168182</v>
      </c>
      <c r="R3509" s="3">
        <f>(Table1[[#This Row],[Selling Price]]-Table1[[#This Row],[Cost Price]])</f>
        <v>79.207113178318195</v>
      </c>
      <c r="S3509" s="12">
        <f>(Table1[[#This Row],[Profit]]/Table1[[#This Row],[Selling Price]])</f>
        <v>0.17682369487774854</v>
      </c>
      <c r="T3509">
        <v>7</v>
      </c>
      <c r="U3509" s="2">
        <f>Table1[[#This Row],[Selling Price]]*Table1[[#This Row],[Quantity]]</f>
        <v>3135.6080000000002</v>
      </c>
      <c r="V3509" s="4">
        <v>0.2</v>
      </c>
      <c r="W3509">
        <v>365</v>
      </c>
      <c r="X3509" t="s">
        <v>36</v>
      </c>
      <c r="Y3509" t="s">
        <v>36</v>
      </c>
      <c r="Z3509" s="2">
        <v>163.4094746865473</v>
      </c>
    </row>
    <row r="3510" spans="1:26" x14ac:dyDescent="0.35">
      <c r="A3510" t="s">
        <v>755</v>
      </c>
      <c r="B3510" t="s">
        <v>756</v>
      </c>
      <c r="C3510" t="s">
        <v>39</v>
      </c>
      <c r="D3510" t="s">
        <v>80</v>
      </c>
      <c r="E3510" t="s">
        <v>1058</v>
      </c>
      <c r="F3510" t="s">
        <v>6006</v>
      </c>
      <c r="G3510" t="s">
        <v>6007</v>
      </c>
      <c r="H3510" t="s">
        <v>32</v>
      </c>
      <c r="I3510" t="s">
        <v>6008</v>
      </c>
      <c r="J3510" s="1">
        <v>42624</v>
      </c>
      <c r="K3510" s="1">
        <v>42629</v>
      </c>
      <c r="L3510" t="s">
        <v>60</v>
      </c>
      <c r="M3510">
        <f>Table1[[#This Row],[Ship Date]]-Table1[[#This Row],[Order Date]]</f>
        <v>5</v>
      </c>
      <c r="N3510">
        <v>9</v>
      </c>
      <c r="O3510" t="s">
        <v>61</v>
      </c>
      <c r="P3510" s="3">
        <v>1599.92</v>
      </c>
      <c r="Q3510" s="3">
        <v>1124.5226165528991</v>
      </c>
      <c r="R3510" s="3">
        <f>(Table1[[#This Row],[Selling Price]]-Table1[[#This Row],[Cost Price]])</f>
        <v>475.39738344710099</v>
      </c>
      <c r="S3510" s="12">
        <f>(Table1[[#This Row],[Profit]]/Table1[[#This Row],[Selling Price]])</f>
        <v>0.29713822156551639</v>
      </c>
      <c r="T3510">
        <v>8</v>
      </c>
      <c r="U3510" s="2">
        <f>Table1[[#This Row],[Selling Price]]*Table1[[#This Row],[Quantity]]</f>
        <v>12799.36</v>
      </c>
      <c r="V3510" s="4">
        <v>0</v>
      </c>
      <c r="W3510">
        <v>476</v>
      </c>
      <c r="X3510" t="s">
        <v>36</v>
      </c>
      <c r="Y3510" t="s">
        <v>36</v>
      </c>
      <c r="Z3510" s="2">
        <v>461.22163059842143</v>
      </c>
    </row>
    <row r="3511" spans="1:26" x14ac:dyDescent="0.35">
      <c r="A3511" t="s">
        <v>755</v>
      </c>
      <c r="B3511" t="s">
        <v>756</v>
      </c>
      <c r="C3511" t="s">
        <v>27</v>
      </c>
      <c r="D3511" t="s">
        <v>80</v>
      </c>
      <c r="E3511" t="s">
        <v>81</v>
      </c>
      <c r="F3511" t="s">
        <v>2679</v>
      </c>
      <c r="G3511" t="s">
        <v>4869</v>
      </c>
      <c r="H3511" t="s">
        <v>32</v>
      </c>
      <c r="I3511" t="s">
        <v>6050</v>
      </c>
      <c r="J3511" s="1">
        <v>42873</v>
      </c>
      <c r="K3511" s="1">
        <v>42875</v>
      </c>
      <c r="L3511" t="s">
        <v>199</v>
      </c>
      <c r="M3511">
        <f>Table1[[#This Row],[Ship Date]]-Table1[[#This Row],[Order Date]]</f>
        <v>2</v>
      </c>
      <c r="N3511">
        <v>5</v>
      </c>
      <c r="O3511" t="s">
        <v>51</v>
      </c>
      <c r="P3511" s="3">
        <v>344.70400000000001</v>
      </c>
      <c r="Q3511" s="3">
        <v>244.08227140819861</v>
      </c>
      <c r="R3511" s="3">
        <f>(Table1[[#This Row],[Selling Price]]-Table1[[#This Row],[Cost Price]])</f>
        <v>100.6217285918014</v>
      </c>
      <c r="S3511" s="12">
        <f>(Table1[[#This Row],[Profit]]/Table1[[#This Row],[Selling Price]])</f>
        <v>0.29190763261175212</v>
      </c>
      <c r="T3511">
        <v>2</v>
      </c>
      <c r="U3511" s="2">
        <f>Table1[[#This Row],[Selling Price]]*Table1[[#This Row],[Quantity]]</f>
        <v>689.40800000000002</v>
      </c>
      <c r="V3511" s="4">
        <v>0.2</v>
      </c>
      <c r="W3511">
        <v>440</v>
      </c>
      <c r="X3511" t="s">
        <v>36</v>
      </c>
      <c r="Y3511" t="s">
        <v>36</v>
      </c>
      <c r="Z3511" s="2">
        <v>858.63100096736207</v>
      </c>
    </row>
    <row r="3512" spans="1:26" x14ac:dyDescent="0.35">
      <c r="A3512" t="s">
        <v>755</v>
      </c>
      <c r="B3512" t="s">
        <v>756</v>
      </c>
      <c r="C3512" t="s">
        <v>45</v>
      </c>
      <c r="D3512" t="s">
        <v>80</v>
      </c>
      <c r="E3512" t="s">
        <v>81</v>
      </c>
      <c r="F3512" t="s">
        <v>4008</v>
      </c>
      <c r="G3512" t="s">
        <v>4009</v>
      </c>
      <c r="H3512" t="s">
        <v>32</v>
      </c>
      <c r="I3512" t="s">
        <v>6216</v>
      </c>
      <c r="J3512" s="1">
        <v>42149</v>
      </c>
      <c r="K3512" s="1">
        <v>42152</v>
      </c>
      <c r="L3512" t="s">
        <v>34</v>
      </c>
      <c r="M3512">
        <f>Table1[[#This Row],[Ship Date]]-Table1[[#This Row],[Order Date]]</f>
        <v>3</v>
      </c>
      <c r="N3512">
        <v>5</v>
      </c>
      <c r="O3512" t="s">
        <v>51</v>
      </c>
      <c r="P3512" s="3">
        <v>467.04</v>
      </c>
      <c r="Q3512" s="3">
        <v>311.48608060160768</v>
      </c>
      <c r="R3512" s="3">
        <f>(Table1[[#This Row],[Selling Price]]-Table1[[#This Row],[Cost Price]])</f>
        <v>155.55391939839234</v>
      </c>
      <c r="S3512" s="12">
        <f>(Table1[[#This Row],[Profit]]/Table1[[#This Row],[Selling Price]])</f>
        <v>0.33306337658100449</v>
      </c>
      <c r="T3512">
        <v>4</v>
      </c>
      <c r="U3512" s="2">
        <f>Table1[[#This Row],[Selling Price]]*Table1[[#This Row],[Quantity]]</f>
        <v>1868.16</v>
      </c>
      <c r="V3512" s="4">
        <v>0.2</v>
      </c>
      <c r="W3512">
        <v>238</v>
      </c>
      <c r="X3512" t="s">
        <v>36</v>
      </c>
      <c r="Y3512" t="s">
        <v>36</v>
      </c>
      <c r="Z3512" s="2">
        <v>156.01411022724841</v>
      </c>
    </row>
    <row r="3513" spans="1:26" x14ac:dyDescent="0.35">
      <c r="A3513" t="s">
        <v>755</v>
      </c>
      <c r="B3513" t="s">
        <v>756</v>
      </c>
      <c r="C3513" t="s">
        <v>45</v>
      </c>
      <c r="D3513" t="s">
        <v>80</v>
      </c>
      <c r="E3513" t="s">
        <v>81</v>
      </c>
      <c r="F3513" t="s">
        <v>2320</v>
      </c>
      <c r="G3513" t="s">
        <v>2321</v>
      </c>
      <c r="H3513" t="s">
        <v>32</v>
      </c>
      <c r="I3513" t="s">
        <v>6278</v>
      </c>
      <c r="J3513" s="1">
        <v>42709</v>
      </c>
      <c r="K3513" s="1">
        <v>42711</v>
      </c>
      <c r="L3513" t="s">
        <v>34</v>
      </c>
      <c r="M3513">
        <f>Table1[[#This Row],[Ship Date]]-Table1[[#This Row],[Order Date]]</f>
        <v>2</v>
      </c>
      <c r="N3513">
        <v>12</v>
      </c>
      <c r="O3513" t="s">
        <v>35</v>
      </c>
      <c r="P3513" s="3">
        <v>699.98</v>
      </c>
      <c r="Q3513" s="3">
        <v>577.76837074291677</v>
      </c>
      <c r="R3513" s="3">
        <f>(Table1[[#This Row],[Selling Price]]-Table1[[#This Row],[Cost Price]])</f>
        <v>122.21162925708325</v>
      </c>
      <c r="S3513" s="12">
        <f>(Table1[[#This Row],[Profit]]/Table1[[#This Row],[Selling Price]])</f>
        <v>0.17459303016812372</v>
      </c>
      <c r="T3513">
        <v>2</v>
      </c>
      <c r="U3513" s="2">
        <f>Table1[[#This Row],[Selling Price]]*Table1[[#This Row],[Quantity]]</f>
        <v>1399.96</v>
      </c>
      <c r="V3513" s="4">
        <v>0</v>
      </c>
      <c r="W3513">
        <v>384</v>
      </c>
      <c r="X3513" t="s">
        <v>36</v>
      </c>
      <c r="Y3513" t="s">
        <v>36</v>
      </c>
      <c r="Z3513" s="2">
        <v>705.55761806276325</v>
      </c>
    </row>
    <row r="3514" spans="1:26" x14ac:dyDescent="0.35">
      <c r="A3514" t="s">
        <v>755</v>
      </c>
      <c r="B3514" t="s">
        <v>756</v>
      </c>
      <c r="C3514" t="s">
        <v>39</v>
      </c>
      <c r="D3514" t="s">
        <v>80</v>
      </c>
      <c r="E3514" t="s">
        <v>162</v>
      </c>
      <c r="F3514" t="s">
        <v>6078</v>
      </c>
      <c r="G3514" t="s">
        <v>6079</v>
      </c>
      <c r="H3514" t="s">
        <v>32</v>
      </c>
      <c r="I3514" t="s">
        <v>6831</v>
      </c>
      <c r="J3514" s="1">
        <v>42923</v>
      </c>
      <c r="K3514" s="1">
        <v>42925</v>
      </c>
      <c r="L3514" t="s">
        <v>199</v>
      </c>
      <c r="M3514">
        <f>Table1[[#This Row],[Ship Date]]-Table1[[#This Row],[Order Date]]</f>
        <v>2</v>
      </c>
      <c r="N3514">
        <v>7</v>
      </c>
      <c r="O3514" t="s">
        <v>51</v>
      </c>
      <c r="P3514" s="3">
        <v>16.776</v>
      </c>
      <c r="Q3514" s="3">
        <v>13.05715911274628</v>
      </c>
      <c r="R3514" s="3">
        <f>(Table1[[#This Row],[Selling Price]]-Table1[[#This Row],[Cost Price]])</f>
        <v>3.7188408872537195</v>
      </c>
      <c r="S3514" s="12">
        <f>(Table1[[#This Row],[Profit]]/Table1[[#This Row],[Selling Price]])</f>
        <v>0.22167625698937288</v>
      </c>
      <c r="T3514">
        <v>3</v>
      </c>
      <c r="U3514" s="2">
        <f>Table1[[#This Row],[Selling Price]]*Table1[[#This Row],[Quantity]]</f>
        <v>50.328000000000003</v>
      </c>
      <c r="V3514" s="4">
        <v>0.2</v>
      </c>
      <c r="W3514">
        <v>394</v>
      </c>
      <c r="X3514" t="s">
        <v>36</v>
      </c>
      <c r="Y3514" t="s">
        <v>52</v>
      </c>
      <c r="Z3514" s="2">
        <v>3.9044015162377952</v>
      </c>
    </row>
    <row r="3515" spans="1:26" x14ac:dyDescent="0.35">
      <c r="A3515" t="s">
        <v>755</v>
      </c>
      <c r="B3515" t="s">
        <v>756</v>
      </c>
      <c r="C3515" t="s">
        <v>45</v>
      </c>
      <c r="D3515" t="s">
        <v>80</v>
      </c>
      <c r="E3515" t="s">
        <v>81</v>
      </c>
      <c r="F3515" t="s">
        <v>2536</v>
      </c>
      <c r="G3515" t="s">
        <v>2537</v>
      </c>
      <c r="H3515" t="s">
        <v>32</v>
      </c>
      <c r="I3515" t="s">
        <v>6877</v>
      </c>
      <c r="J3515" s="1">
        <v>42789</v>
      </c>
      <c r="K3515" s="1">
        <v>42796</v>
      </c>
      <c r="L3515" t="s">
        <v>60</v>
      </c>
      <c r="M3515">
        <f>Table1[[#This Row],[Ship Date]]-Table1[[#This Row],[Order Date]]</f>
        <v>7</v>
      </c>
      <c r="N3515">
        <v>2</v>
      </c>
      <c r="O3515" t="s">
        <v>106</v>
      </c>
      <c r="P3515" s="3">
        <v>71.959999999999994</v>
      </c>
      <c r="Q3515" s="3">
        <v>60.149596611650523</v>
      </c>
      <c r="R3515" s="3">
        <f>(Table1[[#This Row],[Selling Price]]-Table1[[#This Row],[Cost Price]])</f>
        <v>11.810403388349471</v>
      </c>
      <c r="S3515" s="12">
        <f>(Table1[[#This Row],[Profit]]/Table1[[#This Row],[Selling Price]])</f>
        <v>0.16412456070524559</v>
      </c>
      <c r="T3515">
        <v>5</v>
      </c>
      <c r="U3515" s="2">
        <f>Table1[[#This Row],[Selling Price]]*Table1[[#This Row],[Quantity]]</f>
        <v>359.79999999999995</v>
      </c>
      <c r="V3515" s="4">
        <v>0.2</v>
      </c>
      <c r="W3515">
        <v>365</v>
      </c>
      <c r="X3515" t="s">
        <v>68</v>
      </c>
      <c r="Y3515" t="s">
        <v>52</v>
      </c>
      <c r="Z3515" s="2">
        <v>23.580596147397689</v>
      </c>
    </row>
    <row r="3516" spans="1:26" x14ac:dyDescent="0.35">
      <c r="A3516" t="s">
        <v>755</v>
      </c>
      <c r="B3516" t="s">
        <v>756</v>
      </c>
      <c r="C3516" t="s">
        <v>45</v>
      </c>
      <c r="D3516" t="s">
        <v>80</v>
      </c>
      <c r="E3516" t="s">
        <v>162</v>
      </c>
      <c r="F3516" t="s">
        <v>5008</v>
      </c>
      <c r="G3516" t="s">
        <v>5009</v>
      </c>
      <c r="H3516" t="s">
        <v>32</v>
      </c>
      <c r="I3516" t="s">
        <v>6910</v>
      </c>
      <c r="J3516" s="1">
        <v>42614</v>
      </c>
      <c r="K3516" s="1">
        <v>42620</v>
      </c>
      <c r="L3516" t="s">
        <v>60</v>
      </c>
      <c r="M3516">
        <f>Table1[[#This Row],[Ship Date]]-Table1[[#This Row],[Order Date]]</f>
        <v>6</v>
      </c>
      <c r="N3516">
        <v>9</v>
      </c>
      <c r="O3516" t="s">
        <v>61</v>
      </c>
      <c r="P3516" s="3">
        <v>72.48</v>
      </c>
      <c r="Q3516" s="3">
        <v>55.708264682895503</v>
      </c>
      <c r="R3516" s="3">
        <f>(Table1[[#This Row],[Selling Price]]-Table1[[#This Row],[Cost Price]])</f>
        <v>16.7717353171045</v>
      </c>
      <c r="S3516" s="12">
        <f>(Table1[[#This Row],[Profit]]/Table1[[#This Row],[Selling Price]])</f>
        <v>0.23139811419846165</v>
      </c>
      <c r="T3516">
        <v>2</v>
      </c>
      <c r="U3516" s="2">
        <f>Table1[[#This Row],[Selling Price]]*Table1[[#This Row],[Quantity]]</f>
        <v>144.96</v>
      </c>
      <c r="V3516" s="4">
        <v>0</v>
      </c>
      <c r="W3516">
        <v>330</v>
      </c>
      <c r="X3516" t="s">
        <v>68</v>
      </c>
      <c r="Y3516" t="s">
        <v>68</v>
      </c>
      <c r="Z3516" s="2">
        <v>75.148863464459666</v>
      </c>
    </row>
    <row r="3517" spans="1:26" x14ac:dyDescent="0.35">
      <c r="A3517" t="s">
        <v>755</v>
      </c>
      <c r="B3517" t="s">
        <v>756</v>
      </c>
      <c r="C3517" t="s">
        <v>64</v>
      </c>
      <c r="D3517" t="s">
        <v>80</v>
      </c>
      <c r="E3517" t="s">
        <v>162</v>
      </c>
      <c r="F3517" t="s">
        <v>5322</v>
      </c>
      <c r="G3517" t="s">
        <v>5323</v>
      </c>
      <c r="H3517" t="s">
        <v>32</v>
      </c>
      <c r="I3517" t="s">
        <v>6942</v>
      </c>
      <c r="J3517" s="1">
        <v>42295</v>
      </c>
      <c r="K3517" s="1">
        <v>42299</v>
      </c>
      <c r="L3517" t="s">
        <v>60</v>
      </c>
      <c r="M3517">
        <f>Table1[[#This Row],[Ship Date]]-Table1[[#This Row],[Order Date]]</f>
        <v>4</v>
      </c>
      <c r="N3517">
        <v>10</v>
      </c>
      <c r="O3517" t="s">
        <v>61</v>
      </c>
      <c r="P3517" s="3">
        <v>27.696000000000002</v>
      </c>
      <c r="Q3517" s="3">
        <v>22.747979081488019</v>
      </c>
      <c r="R3517" s="3">
        <f>(Table1[[#This Row],[Selling Price]]-Table1[[#This Row],[Cost Price]])</f>
        <v>4.9480209185119826</v>
      </c>
      <c r="S3517" s="12">
        <f>(Table1[[#This Row],[Profit]]/Table1[[#This Row],[Selling Price]])</f>
        <v>0.17865471254014956</v>
      </c>
      <c r="T3517">
        <v>3</v>
      </c>
      <c r="U3517" s="2">
        <f>Table1[[#This Row],[Selling Price]]*Table1[[#This Row],[Quantity]]</f>
        <v>83.088000000000008</v>
      </c>
      <c r="V3517" s="4">
        <v>0.2</v>
      </c>
      <c r="W3517">
        <v>433</v>
      </c>
      <c r="X3517" t="s">
        <v>36</v>
      </c>
      <c r="Y3517" t="s">
        <v>52</v>
      </c>
      <c r="Z3517" s="2">
        <v>6.891869896237643</v>
      </c>
    </row>
    <row r="3518" spans="1:26" x14ac:dyDescent="0.35">
      <c r="A3518" t="s">
        <v>755</v>
      </c>
      <c r="B3518" t="s">
        <v>756</v>
      </c>
      <c r="C3518" t="s">
        <v>64</v>
      </c>
      <c r="D3518" t="s">
        <v>80</v>
      </c>
      <c r="E3518" t="s">
        <v>81</v>
      </c>
      <c r="F3518" t="s">
        <v>3894</v>
      </c>
      <c r="G3518" t="s">
        <v>3895</v>
      </c>
      <c r="H3518" t="s">
        <v>32</v>
      </c>
      <c r="I3518" t="s">
        <v>6977</v>
      </c>
      <c r="J3518" s="1">
        <v>42321</v>
      </c>
      <c r="K3518" s="1">
        <v>42325</v>
      </c>
      <c r="L3518" t="s">
        <v>60</v>
      </c>
      <c r="M3518">
        <f>Table1[[#This Row],[Ship Date]]-Table1[[#This Row],[Order Date]]</f>
        <v>4</v>
      </c>
      <c r="N3518">
        <v>11</v>
      </c>
      <c r="O3518" t="s">
        <v>35</v>
      </c>
      <c r="P3518" s="3">
        <v>50.97</v>
      </c>
      <c r="Q3518" s="3">
        <v>34.911511040386522</v>
      </c>
      <c r="R3518" s="3">
        <f>(Table1[[#This Row],[Selling Price]]-Table1[[#This Row],[Cost Price]])</f>
        <v>16.058488959613477</v>
      </c>
      <c r="S3518" s="12">
        <f>(Table1[[#This Row],[Profit]]/Table1[[#This Row],[Selling Price]])</f>
        <v>0.31505766057707429</v>
      </c>
      <c r="T3518">
        <v>3</v>
      </c>
      <c r="U3518" s="2">
        <f>Table1[[#This Row],[Selling Price]]*Table1[[#This Row],[Quantity]]</f>
        <v>152.91</v>
      </c>
      <c r="V3518" s="4">
        <v>0</v>
      </c>
      <c r="W3518">
        <v>216</v>
      </c>
      <c r="X3518" t="s">
        <v>36</v>
      </c>
      <c r="Y3518" t="s">
        <v>52</v>
      </c>
      <c r="Z3518" s="2">
        <v>26.473887564919519</v>
      </c>
    </row>
    <row r="3519" spans="1:26" x14ac:dyDescent="0.35">
      <c r="A3519" t="s">
        <v>755</v>
      </c>
      <c r="B3519" t="s">
        <v>756</v>
      </c>
      <c r="C3519" t="s">
        <v>55</v>
      </c>
      <c r="D3519" t="s">
        <v>80</v>
      </c>
      <c r="E3519" t="s">
        <v>81</v>
      </c>
      <c r="F3519" t="s">
        <v>2400</v>
      </c>
      <c r="G3519" t="s">
        <v>2401</v>
      </c>
      <c r="H3519" t="s">
        <v>32</v>
      </c>
      <c r="I3519" t="s">
        <v>7205</v>
      </c>
      <c r="J3519" s="1">
        <v>42516</v>
      </c>
      <c r="K3519" s="1">
        <v>42521</v>
      </c>
      <c r="L3519" t="s">
        <v>60</v>
      </c>
      <c r="M3519">
        <f>Table1[[#This Row],[Ship Date]]-Table1[[#This Row],[Order Date]]</f>
        <v>5</v>
      </c>
      <c r="N3519">
        <v>5</v>
      </c>
      <c r="O3519" t="s">
        <v>51</v>
      </c>
      <c r="P3519" s="3">
        <v>211.16800000000001</v>
      </c>
      <c r="Q3519" s="3">
        <v>178.0279634635051</v>
      </c>
      <c r="R3519" s="3">
        <f>(Table1[[#This Row],[Selling Price]]-Table1[[#This Row],[Cost Price]])</f>
        <v>33.140036536494904</v>
      </c>
      <c r="S3519" s="12">
        <f>(Table1[[#This Row],[Profit]]/Table1[[#This Row],[Selling Price]])</f>
        <v>0.15693683009023576</v>
      </c>
      <c r="T3519">
        <v>4</v>
      </c>
      <c r="U3519" s="2">
        <f>Table1[[#This Row],[Selling Price]]*Table1[[#This Row],[Quantity]]</f>
        <v>844.67200000000003</v>
      </c>
      <c r="V3519" s="4">
        <v>0.2</v>
      </c>
      <c r="W3519">
        <v>274</v>
      </c>
      <c r="X3519" t="s">
        <v>36</v>
      </c>
      <c r="Y3519" t="s">
        <v>68</v>
      </c>
      <c r="Z3519" s="2">
        <v>84.198688842522955</v>
      </c>
    </row>
    <row r="3520" spans="1:26" x14ac:dyDescent="0.35">
      <c r="A3520" t="s">
        <v>755</v>
      </c>
      <c r="B3520" t="s">
        <v>756</v>
      </c>
      <c r="C3520" t="s">
        <v>39</v>
      </c>
      <c r="D3520" t="s">
        <v>80</v>
      </c>
      <c r="E3520" t="s">
        <v>81</v>
      </c>
      <c r="F3520" t="s">
        <v>1174</v>
      </c>
      <c r="G3520" t="s">
        <v>1175</v>
      </c>
      <c r="H3520" t="s">
        <v>32</v>
      </c>
      <c r="I3520" t="s">
        <v>7385</v>
      </c>
      <c r="J3520" s="1">
        <v>42544</v>
      </c>
      <c r="K3520" s="1">
        <v>42546</v>
      </c>
      <c r="L3520" t="s">
        <v>34</v>
      </c>
      <c r="M3520">
        <f>Table1[[#This Row],[Ship Date]]-Table1[[#This Row],[Order Date]]</f>
        <v>2</v>
      </c>
      <c r="N3520">
        <v>6</v>
      </c>
      <c r="O3520" t="s">
        <v>51</v>
      </c>
      <c r="P3520" s="3">
        <v>862.34400000000005</v>
      </c>
      <c r="Q3520" s="3">
        <v>577.79877398266353</v>
      </c>
      <c r="R3520" s="3">
        <f>(Table1[[#This Row],[Selling Price]]-Table1[[#This Row],[Cost Price]])</f>
        <v>284.54522601733652</v>
      </c>
      <c r="S3520" s="12">
        <f>(Table1[[#This Row],[Profit]]/Table1[[#This Row],[Selling Price]])</f>
        <v>0.32996718944798886</v>
      </c>
      <c r="T3520">
        <v>7</v>
      </c>
      <c r="U3520" s="2">
        <f>Table1[[#This Row],[Selling Price]]*Table1[[#This Row],[Quantity]]</f>
        <v>6036.4080000000004</v>
      </c>
      <c r="V3520" s="4">
        <v>0.2</v>
      </c>
      <c r="W3520">
        <v>129</v>
      </c>
      <c r="X3520" t="s">
        <v>36</v>
      </c>
      <c r="Y3520" t="s">
        <v>36</v>
      </c>
      <c r="Z3520" s="2">
        <v>211.48956675543121</v>
      </c>
    </row>
    <row r="3521" spans="1:26" x14ac:dyDescent="0.35">
      <c r="A3521" t="s">
        <v>755</v>
      </c>
      <c r="B3521" t="s">
        <v>756</v>
      </c>
      <c r="C3521" t="s">
        <v>39</v>
      </c>
      <c r="D3521" t="s">
        <v>80</v>
      </c>
      <c r="E3521" t="s">
        <v>162</v>
      </c>
      <c r="F3521" t="s">
        <v>4073</v>
      </c>
      <c r="G3521" t="s">
        <v>4074</v>
      </c>
      <c r="H3521" t="s">
        <v>32</v>
      </c>
      <c r="I3521" t="s">
        <v>7588</v>
      </c>
      <c r="J3521" s="1">
        <v>42570</v>
      </c>
      <c r="K3521" s="1">
        <v>42572</v>
      </c>
      <c r="L3521" t="s">
        <v>199</v>
      </c>
      <c r="M3521">
        <f>Table1[[#This Row],[Ship Date]]-Table1[[#This Row],[Order Date]]</f>
        <v>2</v>
      </c>
      <c r="N3521">
        <v>7</v>
      </c>
      <c r="O3521" t="s">
        <v>51</v>
      </c>
      <c r="P3521" s="3">
        <v>389.97</v>
      </c>
      <c r="Q3521" s="3">
        <v>276.56518358400109</v>
      </c>
      <c r="R3521" s="3">
        <f>(Table1[[#This Row],[Selling Price]]-Table1[[#This Row],[Cost Price]])</f>
        <v>113.40481641599894</v>
      </c>
      <c r="S3521" s="12">
        <f>(Table1[[#This Row],[Profit]]/Table1[[#This Row],[Selling Price]])</f>
        <v>0.2908039500884656</v>
      </c>
      <c r="T3521">
        <v>3</v>
      </c>
      <c r="U3521" s="2">
        <f>Table1[[#This Row],[Selling Price]]*Table1[[#This Row],[Quantity]]</f>
        <v>1169.9100000000001</v>
      </c>
      <c r="V3521" s="4">
        <v>0</v>
      </c>
      <c r="W3521">
        <v>235</v>
      </c>
      <c r="X3521" t="s">
        <v>36</v>
      </c>
      <c r="Y3521" t="s">
        <v>68</v>
      </c>
      <c r="Z3521" s="2">
        <v>110.80964491415</v>
      </c>
    </row>
    <row r="3522" spans="1:26" x14ac:dyDescent="0.35">
      <c r="A3522" t="s">
        <v>755</v>
      </c>
      <c r="B3522" t="s">
        <v>756</v>
      </c>
      <c r="C3522" t="s">
        <v>39</v>
      </c>
      <c r="D3522" t="s">
        <v>80</v>
      </c>
      <c r="E3522" t="s">
        <v>162</v>
      </c>
      <c r="F3522" t="s">
        <v>2232</v>
      </c>
      <c r="G3522" t="s">
        <v>2233</v>
      </c>
      <c r="H3522" t="s">
        <v>32</v>
      </c>
      <c r="I3522" t="s">
        <v>7616</v>
      </c>
      <c r="J3522" s="1">
        <v>42981</v>
      </c>
      <c r="K3522" s="1">
        <v>42985</v>
      </c>
      <c r="L3522" t="s">
        <v>60</v>
      </c>
      <c r="M3522">
        <f>Table1[[#This Row],[Ship Date]]-Table1[[#This Row],[Order Date]]</f>
        <v>4</v>
      </c>
      <c r="N3522">
        <v>9</v>
      </c>
      <c r="O3522" t="s">
        <v>61</v>
      </c>
      <c r="P3522" s="3">
        <v>100.8</v>
      </c>
      <c r="Q3522" s="3">
        <v>80.063889420289328</v>
      </c>
      <c r="R3522" s="3">
        <f>(Table1[[#This Row],[Selling Price]]-Table1[[#This Row],[Cost Price]])</f>
        <v>20.736110579710669</v>
      </c>
      <c r="S3522" s="12">
        <f>(Table1[[#This Row],[Profit]]/Table1[[#This Row],[Selling Price]])</f>
        <v>0.20571538273522488</v>
      </c>
      <c r="T3522">
        <v>2</v>
      </c>
      <c r="U3522" s="2">
        <f>Table1[[#This Row],[Selling Price]]*Table1[[#This Row],[Quantity]]</f>
        <v>201.6</v>
      </c>
      <c r="V3522" s="4">
        <v>0.2</v>
      </c>
      <c r="W3522">
        <v>143</v>
      </c>
      <c r="X3522" t="s">
        <v>36</v>
      </c>
      <c r="Y3522" t="s">
        <v>68</v>
      </c>
      <c r="Z3522" s="2">
        <v>67.797345080762568</v>
      </c>
    </row>
    <row r="3523" spans="1:26" x14ac:dyDescent="0.35">
      <c r="A3523" t="s">
        <v>755</v>
      </c>
      <c r="B3523" t="s">
        <v>756</v>
      </c>
      <c r="C3523" t="s">
        <v>27</v>
      </c>
      <c r="D3523" t="s">
        <v>80</v>
      </c>
      <c r="E3523" t="s">
        <v>81</v>
      </c>
      <c r="F3523" t="s">
        <v>1877</v>
      </c>
      <c r="G3523" t="s">
        <v>1878</v>
      </c>
      <c r="H3523" t="s">
        <v>32</v>
      </c>
      <c r="I3523" t="s">
        <v>7798</v>
      </c>
      <c r="J3523" s="1">
        <v>42608</v>
      </c>
      <c r="K3523" s="1">
        <v>42615</v>
      </c>
      <c r="L3523" t="s">
        <v>60</v>
      </c>
      <c r="M3523">
        <f>Table1[[#This Row],[Ship Date]]-Table1[[#This Row],[Order Date]]</f>
        <v>7</v>
      </c>
      <c r="N3523">
        <v>8</v>
      </c>
      <c r="O3523" t="s">
        <v>61</v>
      </c>
      <c r="P3523" s="3">
        <v>209.97</v>
      </c>
      <c r="Q3523" s="3">
        <v>163.41836173116729</v>
      </c>
      <c r="R3523" s="3">
        <f>(Table1[[#This Row],[Selling Price]]-Table1[[#This Row],[Cost Price]])</f>
        <v>46.551638268832704</v>
      </c>
      <c r="S3523" s="12">
        <f>(Table1[[#This Row],[Profit]]/Table1[[#This Row],[Selling Price]])</f>
        <v>0.22170614025257276</v>
      </c>
      <c r="T3523">
        <v>3</v>
      </c>
      <c r="U3523" s="2">
        <f>Table1[[#This Row],[Selling Price]]*Table1[[#This Row],[Quantity]]</f>
        <v>629.91</v>
      </c>
      <c r="V3523" s="4">
        <v>0</v>
      </c>
      <c r="W3523">
        <v>181</v>
      </c>
      <c r="X3523" t="s">
        <v>68</v>
      </c>
      <c r="Y3523" t="s">
        <v>68</v>
      </c>
      <c r="Z3523" s="2">
        <v>85.681787348304056</v>
      </c>
    </row>
    <row r="3524" spans="1:26" x14ac:dyDescent="0.35">
      <c r="A3524" t="s">
        <v>755</v>
      </c>
      <c r="B3524" t="s">
        <v>756</v>
      </c>
      <c r="C3524" t="s">
        <v>64</v>
      </c>
      <c r="D3524" t="s">
        <v>80</v>
      </c>
      <c r="E3524" t="s">
        <v>162</v>
      </c>
      <c r="F3524" t="s">
        <v>3692</v>
      </c>
      <c r="G3524" t="s">
        <v>3693</v>
      </c>
      <c r="H3524" t="s">
        <v>32</v>
      </c>
      <c r="I3524" t="s">
        <v>8040</v>
      </c>
      <c r="J3524" s="1">
        <v>42814</v>
      </c>
      <c r="K3524" s="1">
        <v>42818</v>
      </c>
      <c r="L3524" t="s">
        <v>60</v>
      </c>
      <c r="M3524">
        <f>Table1[[#This Row],[Ship Date]]-Table1[[#This Row],[Order Date]]</f>
        <v>4</v>
      </c>
      <c r="N3524">
        <v>3</v>
      </c>
      <c r="O3524" t="s">
        <v>106</v>
      </c>
      <c r="P3524" s="3">
        <v>238</v>
      </c>
      <c r="Q3524" s="3">
        <v>180.0496051869591</v>
      </c>
      <c r="R3524" s="3">
        <f>(Table1[[#This Row],[Selling Price]]-Table1[[#This Row],[Cost Price]])</f>
        <v>57.950394813040901</v>
      </c>
      <c r="S3524" s="12">
        <f>(Table1[[#This Row],[Profit]]/Table1[[#This Row],[Selling Price]])</f>
        <v>0.24348905383630631</v>
      </c>
      <c r="T3524">
        <v>2</v>
      </c>
      <c r="U3524" s="2">
        <f>Table1[[#This Row],[Selling Price]]*Table1[[#This Row],[Quantity]]</f>
        <v>476</v>
      </c>
      <c r="V3524" s="4">
        <v>0</v>
      </c>
      <c r="W3524">
        <v>408</v>
      </c>
      <c r="X3524" t="s">
        <v>36</v>
      </c>
      <c r="Y3524" t="s">
        <v>36</v>
      </c>
      <c r="Z3524" s="2">
        <v>292.32091953878358</v>
      </c>
    </row>
    <row r="3525" spans="1:26" x14ac:dyDescent="0.35">
      <c r="A3525" t="s">
        <v>755</v>
      </c>
      <c r="B3525" t="s">
        <v>756</v>
      </c>
      <c r="C3525" t="s">
        <v>64</v>
      </c>
      <c r="D3525" t="s">
        <v>80</v>
      </c>
      <c r="E3525" t="s">
        <v>162</v>
      </c>
      <c r="F3525" t="s">
        <v>1396</v>
      </c>
      <c r="G3525" t="s">
        <v>1397</v>
      </c>
      <c r="H3525" t="s">
        <v>32</v>
      </c>
      <c r="I3525" t="s">
        <v>8273</v>
      </c>
      <c r="J3525" s="1">
        <v>42085</v>
      </c>
      <c r="K3525" s="1">
        <v>42085</v>
      </c>
      <c r="L3525" t="s">
        <v>1118</v>
      </c>
      <c r="M3525">
        <f>Table1[[#This Row],[Ship Date]]-Table1[[#This Row],[Order Date]]</f>
        <v>0</v>
      </c>
      <c r="N3525">
        <v>3</v>
      </c>
      <c r="O3525" t="s">
        <v>106</v>
      </c>
      <c r="P3525" s="3">
        <v>447.94400000000002</v>
      </c>
      <c r="Q3525" s="3">
        <v>324.71905845894651</v>
      </c>
      <c r="R3525" s="3">
        <f>(Table1[[#This Row],[Selling Price]]-Table1[[#This Row],[Cost Price]])</f>
        <v>123.22494154105351</v>
      </c>
      <c r="S3525" s="12">
        <f>(Table1[[#This Row],[Profit]]/Table1[[#This Row],[Selling Price]])</f>
        <v>0.27509005934012626</v>
      </c>
      <c r="T3525">
        <v>7</v>
      </c>
      <c r="U3525" s="2">
        <f>Table1[[#This Row],[Selling Price]]*Table1[[#This Row],[Quantity]]</f>
        <v>3135.6080000000002</v>
      </c>
      <c r="V3525" s="4">
        <v>0.2</v>
      </c>
      <c r="W3525">
        <v>463</v>
      </c>
      <c r="X3525" t="s">
        <v>36</v>
      </c>
      <c r="Y3525" t="s">
        <v>68</v>
      </c>
      <c r="Z3525" s="2">
        <v>116.0391207471764</v>
      </c>
    </row>
    <row r="3526" spans="1:26" x14ac:dyDescent="0.35">
      <c r="A3526" t="s">
        <v>755</v>
      </c>
      <c r="B3526" t="s">
        <v>756</v>
      </c>
      <c r="C3526" t="s">
        <v>64</v>
      </c>
      <c r="D3526" t="s">
        <v>80</v>
      </c>
      <c r="E3526" t="s">
        <v>81</v>
      </c>
      <c r="F3526" t="s">
        <v>7398</v>
      </c>
      <c r="G3526" t="s">
        <v>7399</v>
      </c>
      <c r="H3526" t="s">
        <v>32</v>
      </c>
      <c r="I3526" t="s">
        <v>8296</v>
      </c>
      <c r="J3526" s="1">
        <v>43048</v>
      </c>
      <c r="K3526" s="1">
        <v>43052</v>
      </c>
      <c r="L3526" t="s">
        <v>60</v>
      </c>
      <c r="M3526">
        <f>Table1[[#This Row],[Ship Date]]-Table1[[#This Row],[Order Date]]</f>
        <v>4</v>
      </c>
      <c r="N3526">
        <v>11</v>
      </c>
      <c r="O3526" t="s">
        <v>35</v>
      </c>
      <c r="P3526" s="3">
        <v>499.16800000000001</v>
      </c>
      <c r="Q3526" s="3">
        <v>416.86475857248382</v>
      </c>
      <c r="R3526" s="3">
        <f>(Table1[[#This Row],[Selling Price]]-Table1[[#This Row],[Cost Price]])</f>
        <v>82.303241427516184</v>
      </c>
      <c r="S3526" s="12">
        <f>(Table1[[#This Row],[Profit]]/Table1[[#This Row],[Selling Price]])</f>
        <v>0.16488084458041419</v>
      </c>
      <c r="T3526">
        <v>4</v>
      </c>
      <c r="U3526" s="2">
        <f>Table1[[#This Row],[Selling Price]]*Table1[[#This Row],[Quantity]]</f>
        <v>1996.672</v>
      </c>
      <c r="V3526" s="4">
        <v>0.2</v>
      </c>
      <c r="W3526">
        <v>329</v>
      </c>
      <c r="X3526" t="s">
        <v>36</v>
      </c>
      <c r="Y3526" t="s">
        <v>36</v>
      </c>
      <c r="Z3526" s="2">
        <v>342.7523087052806</v>
      </c>
    </row>
    <row r="3527" spans="1:26" x14ac:dyDescent="0.35">
      <c r="A3527" t="s">
        <v>755</v>
      </c>
      <c r="B3527" t="s">
        <v>756</v>
      </c>
      <c r="C3527" t="s">
        <v>39</v>
      </c>
      <c r="D3527" t="s">
        <v>80</v>
      </c>
      <c r="E3527" t="s">
        <v>162</v>
      </c>
      <c r="F3527" t="s">
        <v>3382</v>
      </c>
      <c r="G3527" t="s">
        <v>3383</v>
      </c>
      <c r="H3527" t="s">
        <v>32</v>
      </c>
      <c r="I3527" t="s">
        <v>8320</v>
      </c>
      <c r="J3527" s="1">
        <v>42939</v>
      </c>
      <c r="K3527" s="1">
        <v>42940</v>
      </c>
      <c r="L3527" t="s">
        <v>199</v>
      </c>
      <c r="M3527">
        <f>Table1[[#This Row],[Ship Date]]-Table1[[#This Row],[Order Date]]</f>
        <v>1</v>
      </c>
      <c r="N3527">
        <v>7</v>
      </c>
      <c r="O3527" t="s">
        <v>51</v>
      </c>
      <c r="P3527" s="3">
        <v>399.95</v>
      </c>
      <c r="Q3527" s="3">
        <v>278.15016388177969</v>
      </c>
      <c r="R3527" s="3">
        <f>(Table1[[#This Row],[Selling Price]]-Table1[[#This Row],[Cost Price]])</f>
        <v>121.7998361182203</v>
      </c>
      <c r="S3527" s="12">
        <f>(Table1[[#This Row],[Profit]]/Table1[[#This Row],[Selling Price]])</f>
        <v>0.30453765750273859</v>
      </c>
      <c r="T3527">
        <v>5</v>
      </c>
      <c r="U3527" s="2">
        <f>Table1[[#This Row],[Selling Price]]*Table1[[#This Row],[Quantity]]</f>
        <v>1999.75</v>
      </c>
      <c r="V3527" s="4">
        <v>0</v>
      </c>
      <c r="W3527">
        <v>361</v>
      </c>
      <c r="X3527" t="s">
        <v>36</v>
      </c>
      <c r="Y3527" t="s">
        <v>68</v>
      </c>
      <c r="Z3527" s="2">
        <v>105.7520180310658</v>
      </c>
    </row>
    <row r="3528" spans="1:26" x14ac:dyDescent="0.35">
      <c r="A3528" t="s">
        <v>755</v>
      </c>
      <c r="B3528" t="s">
        <v>756</v>
      </c>
      <c r="C3528" t="s">
        <v>45</v>
      </c>
      <c r="D3528" t="s">
        <v>80</v>
      </c>
      <c r="E3528" t="s">
        <v>81</v>
      </c>
      <c r="F3528" t="s">
        <v>2506</v>
      </c>
      <c r="G3528" t="s">
        <v>2507</v>
      </c>
      <c r="H3528" t="s">
        <v>32</v>
      </c>
      <c r="I3528" t="s">
        <v>8770</v>
      </c>
      <c r="J3528" s="1">
        <v>42832</v>
      </c>
      <c r="K3528" s="1">
        <v>42836</v>
      </c>
      <c r="L3528" t="s">
        <v>60</v>
      </c>
      <c r="M3528">
        <f>Table1[[#This Row],[Ship Date]]-Table1[[#This Row],[Order Date]]</f>
        <v>4</v>
      </c>
      <c r="N3528">
        <v>4</v>
      </c>
      <c r="O3528" t="s">
        <v>106</v>
      </c>
      <c r="P3528" s="3">
        <v>219.184</v>
      </c>
      <c r="Q3528" s="3">
        <v>150.47908524881049</v>
      </c>
      <c r="R3528" s="3">
        <f>(Table1[[#This Row],[Selling Price]]-Table1[[#This Row],[Cost Price]])</f>
        <v>68.704914751189506</v>
      </c>
      <c r="S3528" s="12">
        <f>(Table1[[#This Row],[Profit]]/Table1[[#This Row],[Selling Price]])</f>
        <v>0.31345771019412688</v>
      </c>
      <c r="T3528">
        <v>2</v>
      </c>
      <c r="U3528" s="2">
        <f>Table1[[#This Row],[Selling Price]]*Table1[[#This Row],[Quantity]]</f>
        <v>438.36799999999999</v>
      </c>
      <c r="V3528" s="4">
        <v>0.2</v>
      </c>
      <c r="W3528">
        <v>476</v>
      </c>
      <c r="X3528" t="s">
        <v>36</v>
      </c>
      <c r="Y3528" t="s">
        <v>68</v>
      </c>
      <c r="Z3528" s="2">
        <v>124.9827086226997</v>
      </c>
    </row>
    <row r="3529" spans="1:26" x14ac:dyDescent="0.35">
      <c r="A3529" t="s">
        <v>755</v>
      </c>
      <c r="B3529" t="s">
        <v>756</v>
      </c>
      <c r="C3529" t="s">
        <v>27</v>
      </c>
      <c r="D3529" t="s">
        <v>80</v>
      </c>
      <c r="E3529" t="s">
        <v>81</v>
      </c>
      <c r="F3529" t="s">
        <v>7398</v>
      </c>
      <c r="G3529" t="s">
        <v>7399</v>
      </c>
      <c r="H3529" t="s">
        <v>32</v>
      </c>
      <c r="I3529" t="s">
        <v>8811</v>
      </c>
      <c r="J3529" s="1">
        <v>42657</v>
      </c>
      <c r="K3529" s="1">
        <v>42661</v>
      </c>
      <c r="L3529" t="s">
        <v>60</v>
      </c>
      <c r="M3529">
        <f>Table1[[#This Row],[Ship Date]]-Table1[[#This Row],[Order Date]]</f>
        <v>4</v>
      </c>
      <c r="N3529">
        <v>10</v>
      </c>
      <c r="O3529" t="s">
        <v>61</v>
      </c>
      <c r="P3529" s="3">
        <v>1091.93</v>
      </c>
      <c r="Q3529" s="3">
        <v>712.92785154690728</v>
      </c>
      <c r="R3529" s="3">
        <f>(Table1[[#This Row],[Selling Price]]-Table1[[#This Row],[Cost Price]])</f>
        <v>379.00214845309279</v>
      </c>
      <c r="S3529" s="12">
        <f>(Table1[[#This Row],[Profit]]/Table1[[#This Row],[Selling Price]])</f>
        <v>0.34709381412095353</v>
      </c>
      <c r="T3529">
        <v>7</v>
      </c>
      <c r="U3529" s="2">
        <f>Table1[[#This Row],[Selling Price]]*Table1[[#This Row],[Quantity]]</f>
        <v>7643.51</v>
      </c>
      <c r="V3529" s="4">
        <v>0</v>
      </c>
      <c r="W3529">
        <v>240</v>
      </c>
      <c r="X3529" t="s">
        <v>36</v>
      </c>
      <c r="Y3529" t="s">
        <v>36</v>
      </c>
      <c r="Z3529" s="2">
        <v>342.7523087052806</v>
      </c>
    </row>
    <row r="3530" spans="1:26" x14ac:dyDescent="0.35">
      <c r="A3530" t="s">
        <v>755</v>
      </c>
      <c r="B3530" t="s">
        <v>756</v>
      </c>
      <c r="C3530" t="s">
        <v>55</v>
      </c>
      <c r="D3530" t="s">
        <v>80</v>
      </c>
      <c r="E3530" t="s">
        <v>81</v>
      </c>
      <c r="F3530" t="s">
        <v>3865</v>
      </c>
      <c r="G3530" t="s">
        <v>3866</v>
      </c>
      <c r="H3530" t="s">
        <v>32</v>
      </c>
      <c r="I3530" t="s">
        <v>8819</v>
      </c>
      <c r="J3530" s="1">
        <v>42240</v>
      </c>
      <c r="K3530" s="1">
        <v>42242</v>
      </c>
      <c r="L3530" t="s">
        <v>34</v>
      </c>
      <c r="M3530">
        <f>Table1[[#This Row],[Ship Date]]-Table1[[#This Row],[Order Date]]</f>
        <v>2</v>
      </c>
      <c r="N3530">
        <v>8</v>
      </c>
      <c r="O3530" t="s">
        <v>61</v>
      </c>
      <c r="P3530" s="3">
        <v>26.981999999999999</v>
      </c>
      <c r="Q3530" s="3">
        <v>19.71616845442021</v>
      </c>
      <c r="R3530" s="3">
        <f>(Table1[[#This Row],[Selling Price]]-Table1[[#This Row],[Cost Price]])</f>
        <v>7.2658315455797897</v>
      </c>
      <c r="S3530" s="12">
        <f>(Table1[[#This Row],[Profit]]/Table1[[#This Row],[Selling Price]])</f>
        <v>0.2692843949885031</v>
      </c>
      <c r="T3530">
        <v>3</v>
      </c>
      <c r="U3530" s="2">
        <f>Table1[[#This Row],[Selling Price]]*Table1[[#This Row],[Quantity]]</f>
        <v>80.945999999999998</v>
      </c>
      <c r="V3530" s="4">
        <v>0.4</v>
      </c>
      <c r="W3530">
        <v>148</v>
      </c>
      <c r="X3530" t="s">
        <v>36</v>
      </c>
      <c r="Y3530" t="s">
        <v>52</v>
      </c>
      <c r="Z3530" s="2">
        <v>25.614923228461961</v>
      </c>
    </row>
    <row r="3531" spans="1:26" x14ac:dyDescent="0.35">
      <c r="A3531" t="s">
        <v>599</v>
      </c>
      <c r="B3531" t="s">
        <v>600</v>
      </c>
      <c r="C3531" t="s">
        <v>39</v>
      </c>
      <c r="D3531" t="s">
        <v>80</v>
      </c>
      <c r="E3531" t="s">
        <v>81</v>
      </c>
      <c r="F3531" t="s">
        <v>601</v>
      </c>
      <c r="G3531" t="s">
        <v>602</v>
      </c>
      <c r="H3531" t="s">
        <v>32</v>
      </c>
      <c r="I3531" t="s">
        <v>598</v>
      </c>
      <c r="J3531" s="1">
        <v>42694</v>
      </c>
      <c r="K3531" s="1">
        <v>42698</v>
      </c>
      <c r="L3531" t="s">
        <v>60</v>
      </c>
      <c r="M3531">
        <f>Table1[[#This Row],[Ship Date]]-Table1[[#This Row],[Order Date]]</f>
        <v>4</v>
      </c>
      <c r="N3531">
        <v>11</v>
      </c>
      <c r="O3531" t="s">
        <v>35</v>
      </c>
      <c r="P3531" s="3">
        <v>944.93</v>
      </c>
      <c r="Q3531" s="3">
        <v>793.71773895812578</v>
      </c>
      <c r="R3531" s="3">
        <f>(Table1[[#This Row],[Selling Price]]-Table1[[#This Row],[Cost Price]])</f>
        <v>151.21226104187417</v>
      </c>
      <c r="S3531" s="12">
        <f>(Table1[[#This Row],[Profit]]/Table1[[#This Row],[Selling Price]])</f>
        <v>0.16002482833847395</v>
      </c>
      <c r="T3531">
        <v>7</v>
      </c>
      <c r="U3531" s="2">
        <f>Table1[[#This Row],[Selling Price]]*Table1[[#This Row],[Quantity]]</f>
        <v>6614.5099999999993</v>
      </c>
      <c r="V3531" s="4">
        <v>0</v>
      </c>
      <c r="W3531">
        <v>339</v>
      </c>
      <c r="X3531" t="s">
        <v>36</v>
      </c>
      <c r="Y3531" t="s">
        <v>36</v>
      </c>
      <c r="Z3531" s="2">
        <v>375.06820282716569</v>
      </c>
    </row>
    <row r="3532" spans="1:26" x14ac:dyDescent="0.35">
      <c r="A3532" t="s">
        <v>599</v>
      </c>
      <c r="B3532" t="s">
        <v>600</v>
      </c>
      <c r="C3532" t="s">
        <v>64</v>
      </c>
      <c r="D3532" t="s">
        <v>80</v>
      </c>
      <c r="E3532" t="s">
        <v>81</v>
      </c>
      <c r="F3532" t="s">
        <v>2201</v>
      </c>
      <c r="G3532" t="s">
        <v>2202</v>
      </c>
      <c r="H3532" t="s">
        <v>32</v>
      </c>
      <c r="I3532" t="s">
        <v>2200</v>
      </c>
      <c r="J3532" s="1">
        <v>43099</v>
      </c>
      <c r="K3532" s="1">
        <v>43103</v>
      </c>
      <c r="L3532" t="s">
        <v>60</v>
      </c>
      <c r="M3532">
        <f>Table1[[#This Row],[Ship Date]]-Table1[[#This Row],[Order Date]]</f>
        <v>4</v>
      </c>
      <c r="N3532">
        <v>12</v>
      </c>
      <c r="O3532" t="s">
        <v>35</v>
      </c>
      <c r="P3532" s="3">
        <v>90.93</v>
      </c>
      <c r="Q3532" s="3">
        <v>75.076598253411731</v>
      </c>
      <c r="R3532" s="3">
        <f>(Table1[[#This Row],[Selling Price]]-Table1[[#This Row],[Cost Price]])</f>
        <v>15.853401746588276</v>
      </c>
      <c r="S3532" s="12">
        <f>(Table1[[#This Row],[Profit]]/Table1[[#This Row],[Selling Price]])</f>
        <v>0.17434731932902534</v>
      </c>
      <c r="T3532">
        <v>7</v>
      </c>
      <c r="U3532" s="2">
        <f>Table1[[#This Row],[Selling Price]]*Table1[[#This Row],[Quantity]]</f>
        <v>636.51</v>
      </c>
      <c r="V3532" s="4">
        <v>0</v>
      </c>
      <c r="W3532">
        <v>230</v>
      </c>
      <c r="X3532" t="s">
        <v>36</v>
      </c>
      <c r="Y3532" t="s">
        <v>52</v>
      </c>
      <c r="Z3532" s="2">
        <v>33.506478955569179</v>
      </c>
    </row>
    <row r="3533" spans="1:26" x14ac:dyDescent="0.35">
      <c r="A3533" t="s">
        <v>599</v>
      </c>
      <c r="B3533" t="s">
        <v>600</v>
      </c>
      <c r="C3533" t="s">
        <v>39</v>
      </c>
      <c r="D3533" t="s">
        <v>80</v>
      </c>
      <c r="E3533" t="s">
        <v>618</v>
      </c>
      <c r="F3533" t="s">
        <v>2325</v>
      </c>
      <c r="G3533" t="s">
        <v>2326</v>
      </c>
      <c r="H3533" t="s">
        <v>32</v>
      </c>
      <c r="I3533" t="s">
        <v>2322</v>
      </c>
      <c r="J3533" s="1">
        <v>43007</v>
      </c>
      <c r="K3533" s="1">
        <v>43013</v>
      </c>
      <c r="L3533" t="s">
        <v>60</v>
      </c>
      <c r="M3533">
        <f>Table1[[#This Row],[Ship Date]]-Table1[[#This Row],[Order Date]]</f>
        <v>6</v>
      </c>
      <c r="N3533">
        <v>9</v>
      </c>
      <c r="O3533" t="s">
        <v>61</v>
      </c>
      <c r="P3533" s="3">
        <v>336.51</v>
      </c>
      <c r="Q3533" s="3">
        <v>232.06078824171399</v>
      </c>
      <c r="R3533" s="3">
        <f>(Table1[[#This Row],[Selling Price]]-Table1[[#This Row],[Cost Price]])</f>
        <v>104.449211758286</v>
      </c>
      <c r="S3533" s="12">
        <f>(Table1[[#This Row],[Profit]]/Table1[[#This Row],[Selling Price]])</f>
        <v>0.31038962217552524</v>
      </c>
      <c r="T3533">
        <v>3</v>
      </c>
      <c r="U3533" s="2">
        <f>Table1[[#This Row],[Selling Price]]*Table1[[#This Row],[Quantity]]</f>
        <v>1009.53</v>
      </c>
      <c r="V3533" s="4">
        <v>0.4</v>
      </c>
      <c r="W3533">
        <v>138</v>
      </c>
      <c r="X3533" t="s">
        <v>68</v>
      </c>
      <c r="Y3533" t="s">
        <v>68</v>
      </c>
      <c r="Z3533" s="2">
        <v>132.5509689941303</v>
      </c>
    </row>
    <row r="3534" spans="1:26" x14ac:dyDescent="0.35">
      <c r="A3534" t="s">
        <v>599</v>
      </c>
      <c r="B3534" t="s">
        <v>600</v>
      </c>
      <c r="C3534" t="s">
        <v>39</v>
      </c>
      <c r="D3534" t="s">
        <v>80</v>
      </c>
      <c r="E3534" t="s">
        <v>81</v>
      </c>
      <c r="F3534" t="s">
        <v>1985</v>
      </c>
      <c r="G3534" t="s">
        <v>1986</v>
      </c>
      <c r="H3534" t="s">
        <v>32</v>
      </c>
      <c r="I3534" t="s">
        <v>2433</v>
      </c>
      <c r="J3534" s="1">
        <v>42437</v>
      </c>
      <c r="K3534" s="1">
        <v>42442</v>
      </c>
      <c r="L3534" t="s">
        <v>60</v>
      </c>
      <c r="M3534">
        <f>Table1[[#This Row],[Ship Date]]-Table1[[#This Row],[Order Date]]</f>
        <v>5</v>
      </c>
      <c r="N3534">
        <v>3</v>
      </c>
      <c r="O3534" t="s">
        <v>106</v>
      </c>
      <c r="P3534" s="3">
        <v>1363.96</v>
      </c>
      <c r="Q3534" s="3">
        <v>923.05375299932211</v>
      </c>
      <c r="R3534" s="3">
        <f>(Table1[[#This Row],[Selling Price]]-Table1[[#This Row],[Cost Price]])</f>
        <v>440.90624700067792</v>
      </c>
      <c r="S3534" s="12">
        <f>(Table1[[#This Row],[Profit]]/Table1[[#This Row],[Selling Price]])</f>
        <v>0.32325452872567956</v>
      </c>
      <c r="T3534">
        <v>5</v>
      </c>
      <c r="U3534" s="2">
        <f>Table1[[#This Row],[Selling Price]]*Table1[[#This Row],[Quantity]]</f>
        <v>6819.8</v>
      </c>
      <c r="V3534" s="4">
        <v>0.2</v>
      </c>
      <c r="W3534">
        <v>360</v>
      </c>
      <c r="X3534" t="s">
        <v>36</v>
      </c>
      <c r="Y3534" t="s">
        <v>36</v>
      </c>
      <c r="Z3534" s="2">
        <v>386.58985834473202</v>
      </c>
    </row>
    <row r="3535" spans="1:26" x14ac:dyDescent="0.35">
      <c r="A3535" t="s">
        <v>599</v>
      </c>
      <c r="B3535" t="s">
        <v>600</v>
      </c>
      <c r="C3535" t="s">
        <v>64</v>
      </c>
      <c r="D3535" t="s">
        <v>80</v>
      </c>
      <c r="E3535" t="s">
        <v>81</v>
      </c>
      <c r="F3535" t="s">
        <v>2740</v>
      </c>
      <c r="G3535" t="s">
        <v>2741</v>
      </c>
      <c r="H3535" t="s">
        <v>32</v>
      </c>
      <c r="I3535" t="s">
        <v>2834</v>
      </c>
      <c r="J3535" s="1">
        <v>41821</v>
      </c>
      <c r="K3535" s="1">
        <v>41825</v>
      </c>
      <c r="L3535" t="s">
        <v>60</v>
      </c>
      <c r="M3535">
        <f>Table1[[#This Row],[Ship Date]]-Table1[[#This Row],[Order Date]]</f>
        <v>4</v>
      </c>
      <c r="N3535">
        <v>7</v>
      </c>
      <c r="O3535" t="s">
        <v>51</v>
      </c>
      <c r="P3535" s="3">
        <v>575.91999999999996</v>
      </c>
      <c r="Q3535" s="3">
        <v>463.24797074312079</v>
      </c>
      <c r="R3535" s="3">
        <f>(Table1[[#This Row],[Selling Price]]-Table1[[#This Row],[Cost Price]])</f>
        <v>112.67202925687917</v>
      </c>
      <c r="S3535" s="12">
        <f>(Table1[[#This Row],[Profit]]/Table1[[#This Row],[Selling Price]])</f>
        <v>0.19563833389512289</v>
      </c>
      <c r="T3535">
        <v>2</v>
      </c>
      <c r="U3535" s="2">
        <f>Table1[[#This Row],[Selling Price]]*Table1[[#This Row],[Quantity]]</f>
        <v>1151.8399999999999</v>
      </c>
      <c r="V3535" s="4">
        <v>0.2</v>
      </c>
      <c r="W3535">
        <v>211</v>
      </c>
      <c r="X3535" t="s">
        <v>36</v>
      </c>
      <c r="Y3535" t="s">
        <v>36</v>
      </c>
      <c r="Z3535" s="2">
        <v>504.27269300118428</v>
      </c>
    </row>
    <row r="3536" spans="1:26" x14ac:dyDescent="0.35">
      <c r="A3536" t="s">
        <v>599</v>
      </c>
      <c r="B3536" t="s">
        <v>600</v>
      </c>
      <c r="C3536" t="s">
        <v>27</v>
      </c>
      <c r="D3536" t="s">
        <v>80</v>
      </c>
      <c r="E3536" t="s">
        <v>81</v>
      </c>
      <c r="F3536" t="s">
        <v>2901</v>
      </c>
      <c r="G3536" t="s">
        <v>2902</v>
      </c>
      <c r="H3536" t="s">
        <v>32</v>
      </c>
      <c r="I3536" t="s">
        <v>2898</v>
      </c>
      <c r="J3536" s="1">
        <v>43027</v>
      </c>
      <c r="K3536" s="1">
        <v>43033</v>
      </c>
      <c r="L3536" t="s">
        <v>60</v>
      </c>
      <c r="M3536">
        <f>Table1[[#This Row],[Ship Date]]-Table1[[#This Row],[Order Date]]</f>
        <v>6</v>
      </c>
      <c r="N3536">
        <v>10</v>
      </c>
      <c r="O3536" t="s">
        <v>61</v>
      </c>
      <c r="P3536" s="3">
        <v>309.57600000000002</v>
      </c>
      <c r="Q3536" s="3">
        <v>244.81859487306659</v>
      </c>
      <c r="R3536" s="3">
        <f>(Table1[[#This Row],[Selling Price]]-Table1[[#This Row],[Cost Price]])</f>
        <v>64.757405126933435</v>
      </c>
      <c r="S3536" s="12">
        <f>(Table1[[#This Row],[Profit]]/Table1[[#This Row],[Selling Price]])</f>
        <v>0.20918096082039123</v>
      </c>
      <c r="T3536">
        <v>4</v>
      </c>
      <c r="U3536" s="2">
        <f>Table1[[#This Row],[Selling Price]]*Table1[[#This Row],[Quantity]]</f>
        <v>1238.3040000000001</v>
      </c>
      <c r="V3536" s="4">
        <v>0.4</v>
      </c>
      <c r="W3536">
        <v>446</v>
      </c>
      <c r="X3536" t="s">
        <v>68</v>
      </c>
      <c r="Y3536" t="s">
        <v>36</v>
      </c>
      <c r="Z3536" s="2">
        <v>214.46675269089559</v>
      </c>
    </row>
    <row r="3537" spans="1:26" x14ac:dyDescent="0.35">
      <c r="A3537" t="s">
        <v>599</v>
      </c>
      <c r="B3537" t="s">
        <v>600</v>
      </c>
      <c r="C3537" t="s">
        <v>64</v>
      </c>
      <c r="D3537" t="s">
        <v>80</v>
      </c>
      <c r="E3537" t="s">
        <v>162</v>
      </c>
      <c r="F3537" t="s">
        <v>1281</v>
      </c>
      <c r="G3537" t="s">
        <v>1282</v>
      </c>
      <c r="H3537" t="s">
        <v>32</v>
      </c>
      <c r="I3537" t="s">
        <v>3207</v>
      </c>
      <c r="J3537" s="1">
        <v>42225</v>
      </c>
      <c r="K3537" s="1">
        <v>42228</v>
      </c>
      <c r="L3537" t="s">
        <v>199</v>
      </c>
      <c r="M3537">
        <f>Table1[[#This Row],[Ship Date]]-Table1[[#This Row],[Order Date]]</f>
        <v>3</v>
      </c>
      <c r="N3537">
        <v>8</v>
      </c>
      <c r="O3537" t="s">
        <v>61</v>
      </c>
      <c r="P3537" s="3">
        <v>247.8</v>
      </c>
      <c r="Q3537" s="3">
        <v>181.27809659632379</v>
      </c>
      <c r="R3537" s="3">
        <f>(Table1[[#This Row],[Selling Price]]-Table1[[#This Row],[Cost Price]])</f>
        <v>66.52190340367622</v>
      </c>
      <c r="S3537" s="12">
        <f>(Table1[[#This Row],[Profit]]/Table1[[#This Row],[Selling Price]])</f>
        <v>0.26844997338045284</v>
      </c>
      <c r="T3537">
        <v>4</v>
      </c>
      <c r="U3537" s="2">
        <f>Table1[[#This Row],[Selling Price]]*Table1[[#This Row],[Quantity]]</f>
        <v>991.2</v>
      </c>
      <c r="V3537" s="4">
        <v>0</v>
      </c>
      <c r="W3537">
        <v>224</v>
      </c>
      <c r="X3537" t="s">
        <v>36</v>
      </c>
      <c r="Y3537" t="s">
        <v>68</v>
      </c>
      <c r="Z3537" s="2">
        <v>132.5509689941303</v>
      </c>
    </row>
    <row r="3538" spans="1:26" x14ac:dyDescent="0.35">
      <c r="A3538" t="s">
        <v>599</v>
      </c>
      <c r="B3538" t="s">
        <v>600</v>
      </c>
      <c r="C3538" t="s">
        <v>39</v>
      </c>
      <c r="D3538" t="s">
        <v>80</v>
      </c>
      <c r="E3538" t="s">
        <v>162</v>
      </c>
      <c r="F3538" t="s">
        <v>3405</v>
      </c>
      <c r="G3538" t="s">
        <v>3406</v>
      </c>
      <c r="H3538" t="s">
        <v>32</v>
      </c>
      <c r="I3538" t="s">
        <v>3404</v>
      </c>
      <c r="J3538" s="1">
        <v>42250</v>
      </c>
      <c r="K3538" s="1">
        <v>42256</v>
      </c>
      <c r="L3538" t="s">
        <v>60</v>
      </c>
      <c r="M3538">
        <f>Table1[[#This Row],[Ship Date]]-Table1[[#This Row],[Order Date]]</f>
        <v>6</v>
      </c>
      <c r="N3538">
        <v>9</v>
      </c>
      <c r="O3538" t="s">
        <v>61</v>
      </c>
      <c r="P3538" s="3">
        <v>129.44999999999999</v>
      </c>
      <c r="Q3538" s="3">
        <v>89.431807705301082</v>
      </c>
      <c r="R3538" s="3">
        <f>(Table1[[#This Row],[Selling Price]]-Table1[[#This Row],[Cost Price]])</f>
        <v>40.018192294698906</v>
      </c>
      <c r="S3538" s="12">
        <f>(Table1[[#This Row],[Profit]]/Table1[[#This Row],[Selling Price]])</f>
        <v>0.30914014905136278</v>
      </c>
      <c r="T3538">
        <v>5</v>
      </c>
      <c r="U3538" s="2">
        <f>Table1[[#This Row],[Selling Price]]*Table1[[#This Row],[Quantity]]</f>
        <v>647.25</v>
      </c>
      <c r="V3538" s="4">
        <v>0</v>
      </c>
      <c r="W3538">
        <v>231</v>
      </c>
      <c r="X3538" t="s">
        <v>68</v>
      </c>
      <c r="Y3538" t="s">
        <v>68</v>
      </c>
      <c r="Z3538" s="2">
        <v>90.607602555194006</v>
      </c>
    </row>
    <row r="3539" spans="1:26" x14ac:dyDescent="0.35">
      <c r="A3539" t="s">
        <v>599</v>
      </c>
      <c r="B3539" t="s">
        <v>600</v>
      </c>
      <c r="C3539" t="s">
        <v>55</v>
      </c>
      <c r="D3539" t="s">
        <v>80</v>
      </c>
      <c r="E3539" t="s">
        <v>162</v>
      </c>
      <c r="F3539" t="s">
        <v>3679</v>
      </c>
      <c r="G3539" t="s">
        <v>3680</v>
      </c>
      <c r="H3539" t="s">
        <v>32</v>
      </c>
      <c r="I3539" t="s">
        <v>3678</v>
      </c>
      <c r="J3539" s="1">
        <v>43066</v>
      </c>
      <c r="K3539" s="1">
        <v>43072</v>
      </c>
      <c r="L3539" t="s">
        <v>60</v>
      </c>
      <c r="M3539">
        <f>Table1[[#This Row],[Ship Date]]-Table1[[#This Row],[Order Date]]</f>
        <v>6</v>
      </c>
      <c r="N3539">
        <v>11</v>
      </c>
      <c r="O3539" t="s">
        <v>35</v>
      </c>
      <c r="P3539" s="3">
        <v>166.16</v>
      </c>
      <c r="Q3539" s="3">
        <v>114.33744660982801</v>
      </c>
      <c r="R3539" s="3">
        <f>(Table1[[#This Row],[Selling Price]]-Table1[[#This Row],[Cost Price]])</f>
        <v>51.82255339017199</v>
      </c>
      <c r="S3539" s="12">
        <f>(Table1[[#This Row],[Profit]]/Table1[[#This Row],[Selling Price]])</f>
        <v>0.31188344601692342</v>
      </c>
      <c r="T3539">
        <v>8</v>
      </c>
      <c r="U3539" s="2">
        <f>Table1[[#This Row],[Selling Price]]*Table1[[#This Row],[Quantity]]</f>
        <v>1329.28</v>
      </c>
      <c r="V3539" s="4">
        <v>0</v>
      </c>
      <c r="W3539">
        <v>249</v>
      </c>
      <c r="X3539" t="s">
        <v>68</v>
      </c>
      <c r="Y3539" t="s">
        <v>68</v>
      </c>
      <c r="Z3539" s="2">
        <v>46.684011511437177</v>
      </c>
    </row>
    <row r="3540" spans="1:26" x14ac:dyDescent="0.35">
      <c r="A3540" t="s">
        <v>599</v>
      </c>
      <c r="B3540" t="s">
        <v>600</v>
      </c>
      <c r="C3540" t="s">
        <v>27</v>
      </c>
      <c r="D3540" t="s">
        <v>80</v>
      </c>
      <c r="E3540" t="s">
        <v>162</v>
      </c>
      <c r="F3540" t="s">
        <v>858</v>
      </c>
      <c r="G3540" t="s">
        <v>859</v>
      </c>
      <c r="H3540" t="s">
        <v>32</v>
      </c>
      <c r="I3540" t="s">
        <v>3749</v>
      </c>
      <c r="J3540" s="1">
        <v>42004</v>
      </c>
      <c r="K3540" s="1">
        <v>42008</v>
      </c>
      <c r="L3540" t="s">
        <v>60</v>
      </c>
      <c r="M3540">
        <f>Table1[[#This Row],[Ship Date]]-Table1[[#This Row],[Order Date]]</f>
        <v>4</v>
      </c>
      <c r="N3540">
        <v>12</v>
      </c>
      <c r="O3540" t="s">
        <v>35</v>
      </c>
      <c r="P3540" s="3">
        <v>47.53</v>
      </c>
      <c r="Q3540" s="3">
        <v>36.693420880007523</v>
      </c>
      <c r="R3540" s="3">
        <f>(Table1[[#This Row],[Selling Price]]-Table1[[#This Row],[Cost Price]])</f>
        <v>10.836579119992479</v>
      </c>
      <c r="S3540" s="12">
        <f>(Table1[[#This Row],[Profit]]/Table1[[#This Row],[Selling Price]])</f>
        <v>0.22799451125589057</v>
      </c>
      <c r="T3540">
        <v>7</v>
      </c>
      <c r="U3540" s="2">
        <f>Table1[[#This Row],[Selling Price]]*Table1[[#This Row],[Quantity]]</f>
        <v>332.71000000000004</v>
      </c>
      <c r="V3540" s="4">
        <v>0</v>
      </c>
      <c r="W3540">
        <v>431</v>
      </c>
      <c r="X3540" t="s">
        <v>36</v>
      </c>
      <c r="Y3540" t="s">
        <v>52</v>
      </c>
      <c r="Z3540" s="2">
        <v>17.011174787964141</v>
      </c>
    </row>
    <row r="3541" spans="1:26" x14ac:dyDescent="0.35">
      <c r="A3541" t="s">
        <v>599</v>
      </c>
      <c r="B3541" t="s">
        <v>600</v>
      </c>
      <c r="C3541" t="s">
        <v>64</v>
      </c>
      <c r="D3541" t="s">
        <v>80</v>
      </c>
      <c r="E3541" t="s">
        <v>162</v>
      </c>
      <c r="F3541" t="s">
        <v>3183</v>
      </c>
      <c r="G3541" t="s">
        <v>3184</v>
      </c>
      <c r="H3541" t="s">
        <v>32</v>
      </c>
      <c r="I3541" t="s">
        <v>3935</v>
      </c>
      <c r="J3541" s="1">
        <v>42714</v>
      </c>
      <c r="K3541" s="1">
        <v>42721</v>
      </c>
      <c r="L3541" t="s">
        <v>60</v>
      </c>
      <c r="M3541">
        <f>Table1[[#This Row],[Ship Date]]-Table1[[#This Row],[Order Date]]</f>
        <v>7</v>
      </c>
      <c r="N3541">
        <v>12</v>
      </c>
      <c r="O3541" t="s">
        <v>35</v>
      </c>
      <c r="P3541" s="3">
        <v>44.75</v>
      </c>
      <c r="Q3541" s="3">
        <v>29.207671850152011</v>
      </c>
      <c r="R3541" s="3">
        <f>(Table1[[#This Row],[Selling Price]]-Table1[[#This Row],[Cost Price]])</f>
        <v>15.542328149847989</v>
      </c>
      <c r="S3541" s="12">
        <f>(Table1[[#This Row],[Profit]]/Table1[[#This Row],[Selling Price]])</f>
        <v>0.34731459552732935</v>
      </c>
      <c r="T3541">
        <v>5</v>
      </c>
      <c r="U3541" s="2">
        <f>Table1[[#This Row],[Selling Price]]*Table1[[#This Row],[Quantity]]</f>
        <v>223.75</v>
      </c>
      <c r="V3541" s="4">
        <v>0</v>
      </c>
      <c r="W3541">
        <v>237</v>
      </c>
      <c r="X3541" t="s">
        <v>68</v>
      </c>
      <c r="Y3541" t="s">
        <v>52</v>
      </c>
      <c r="Z3541" s="2">
        <v>18.40910623326652</v>
      </c>
    </row>
    <row r="3542" spans="1:26" x14ac:dyDescent="0.35">
      <c r="A3542" t="s">
        <v>599</v>
      </c>
      <c r="B3542" t="s">
        <v>600</v>
      </c>
      <c r="C3542" t="s">
        <v>45</v>
      </c>
      <c r="D3542" t="s">
        <v>80</v>
      </c>
      <c r="E3542" t="s">
        <v>162</v>
      </c>
      <c r="F3542" t="s">
        <v>4169</v>
      </c>
      <c r="G3542" t="s">
        <v>4170</v>
      </c>
      <c r="H3542" t="s">
        <v>32</v>
      </c>
      <c r="I3542" t="s">
        <v>4166</v>
      </c>
      <c r="J3542" s="1">
        <v>42344</v>
      </c>
      <c r="K3542" s="1">
        <v>42348</v>
      </c>
      <c r="L3542" t="s">
        <v>60</v>
      </c>
      <c r="M3542">
        <f>Table1[[#This Row],[Ship Date]]-Table1[[#This Row],[Order Date]]</f>
        <v>4</v>
      </c>
      <c r="N3542">
        <v>12</v>
      </c>
      <c r="O3542" t="s">
        <v>35</v>
      </c>
      <c r="P3542" s="3">
        <v>1619.91</v>
      </c>
      <c r="Q3542" s="3">
        <v>1352.1045609053051</v>
      </c>
      <c r="R3542" s="3">
        <f>(Table1[[#This Row],[Selling Price]]-Table1[[#This Row],[Cost Price]])</f>
        <v>267.80543909469498</v>
      </c>
      <c r="S3542" s="12">
        <f>(Table1[[#This Row],[Profit]]/Table1[[#This Row],[Selling Price]])</f>
        <v>0.16532118395138926</v>
      </c>
      <c r="T3542">
        <v>9</v>
      </c>
      <c r="U3542" s="2">
        <f>Table1[[#This Row],[Selling Price]]*Table1[[#This Row],[Quantity]]</f>
        <v>14579.19</v>
      </c>
      <c r="V3542" s="4">
        <v>0</v>
      </c>
      <c r="W3542">
        <v>133</v>
      </c>
      <c r="X3542" t="s">
        <v>36</v>
      </c>
      <c r="Y3542" t="s">
        <v>36</v>
      </c>
      <c r="Z3542" s="2">
        <v>532.35674887691619</v>
      </c>
    </row>
    <row r="3543" spans="1:26" x14ac:dyDescent="0.35">
      <c r="A3543" t="s">
        <v>599</v>
      </c>
      <c r="B3543" t="s">
        <v>600</v>
      </c>
      <c r="C3543" t="s">
        <v>27</v>
      </c>
      <c r="D3543" t="s">
        <v>80</v>
      </c>
      <c r="E3543" t="s">
        <v>81</v>
      </c>
      <c r="F3543" t="s">
        <v>4455</v>
      </c>
      <c r="G3543" t="s">
        <v>4456</v>
      </c>
      <c r="H3543" t="s">
        <v>32</v>
      </c>
      <c r="I3543" t="s">
        <v>4450</v>
      </c>
      <c r="J3543" s="1">
        <v>42756</v>
      </c>
      <c r="K3543" s="1">
        <v>42762</v>
      </c>
      <c r="L3543" t="s">
        <v>60</v>
      </c>
      <c r="M3543">
        <f>Table1[[#This Row],[Ship Date]]-Table1[[#This Row],[Order Date]]</f>
        <v>6</v>
      </c>
      <c r="N3543">
        <v>1</v>
      </c>
      <c r="O3543" t="s">
        <v>35</v>
      </c>
      <c r="P3543" s="3">
        <v>164.99</v>
      </c>
      <c r="Q3543" s="3">
        <v>120.48401123152421</v>
      </c>
      <c r="R3543" s="3">
        <f>(Table1[[#This Row],[Selling Price]]-Table1[[#This Row],[Cost Price]])</f>
        <v>44.505988768475802</v>
      </c>
      <c r="S3543" s="12">
        <f>(Table1[[#This Row],[Profit]]/Table1[[#This Row],[Selling Price]])</f>
        <v>0.26974961372492756</v>
      </c>
      <c r="T3543">
        <v>1</v>
      </c>
      <c r="U3543" s="2">
        <f>Table1[[#This Row],[Selling Price]]*Table1[[#This Row],[Quantity]]</f>
        <v>164.99</v>
      </c>
      <c r="V3543" s="4">
        <v>0</v>
      </c>
      <c r="W3543">
        <v>272</v>
      </c>
      <c r="X3543" t="s">
        <v>68</v>
      </c>
      <c r="Y3543" t="s">
        <v>36</v>
      </c>
      <c r="Z3543" s="2">
        <v>269.42754177453111</v>
      </c>
    </row>
    <row r="3544" spans="1:26" x14ac:dyDescent="0.35">
      <c r="A3544" t="s">
        <v>599</v>
      </c>
      <c r="B3544" t="s">
        <v>600</v>
      </c>
      <c r="C3544" t="s">
        <v>39</v>
      </c>
      <c r="D3544" t="s">
        <v>80</v>
      </c>
      <c r="E3544" t="s">
        <v>81</v>
      </c>
      <c r="F3544" t="s">
        <v>1596</v>
      </c>
      <c r="G3544" t="s">
        <v>1597</v>
      </c>
      <c r="H3544" t="s">
        <v>32</v>
      </c>
      <c r="I3544" t="s">
        <v>4716</v>
      </c>
      <c r="J3544" s="1">
        <v>43051</v>
      </c>
      <c r="K3544" s="1">
        <v>43051</v>
      </c>
      <c r="L3544" t="s">
        <v>1118</v>
      </c>
      <c r="M3544">
        <f>Table1[[#This Row],[Ship Date]]-Table1[[#This Row],[Order Date]]</f>
        <v>0</v>
      </c>
      <c r="N3544">
        <v>11</v>
      </c>
      <c r="O3544" t="s">
        <v>35</v>
      </c>
      <c r="P3544" s="3">
        <v>7.92</v>
      </c>
      <c r="Q3544" s="3">
        <v>5.7496725014360459</v>
      </c>
      <c r="R3544" s="3">
        <f>(Table1[[#This Row],[Selling Price]]-Table1[[#This Row],[Cost Price]])</f>
        <v>2.170327498563954</v>
      </c>
      <c r="S3544" s="12">
        <f>(Table1[[#This Row],[Profit]]/Table1[[#This Row],[Selling Price]])</f>
        <v>0.27403124981868104</v>
      </c>
      <c r="T3544">
        <v>2</v>
      </c>
      <c r="U3544" s="2">
        <f>Table1[[#This Row],[Selling Price]]*Table1[[#This Row],[Quantity]]</f>
        <v>15.84</v>
      </c>
      <c r="V3544" s="4">
        <v>0.2</v>
      </c>
      <c r="W3544">
        <v>292</v>
      </c>
      <c r="X3544" t="s">
        <v>36</v>
      </c>
      <c r="Y3544" t="s">
        <v>52</v>
      </c>
      <c r="Z3544" s="2">
        <v>6.5966991745872434</v>
      </c>
    </row>
    <row r="3545" spans="1:26" x14ac:dyDescent="0.35">
      <c r="A3545" t="s">
        <v>599</v>
      </c>
      <c r="B3545" t="s">
        <v>600</v>
      </c>
      <c r="C3545" t="s">
        <v>39</v>
      </c>
      <c r="D3545" t="s">
        <v>80</v>
      </c>
      <c r="E3545" t="s">
        <v>81</v>
      </c>
      <c r="F3545" t="s">
        <v>1703</v>
      </c>
      <c r="G3545" t="s">
        <v>1704</v>
      </c>
      <c r="H3545" t="s">
        <v>32</v>
      </c>
      <c r="I3545" t="s">
        <v>4941</v>
      </c>
      <c r="J3545" s="1">
        <v>41953</v>
      </c>
      <c r="K3545" s="1">
        <v>41959</v>
      </c>
      <c r="L3545" t="s">
        <v>60</v>
      </c>
      <c r="M3545">
        <f>Table1[[#This Row],[Ship Date]]-Table1[[#This Row],[Order Date]]</f>
        <v>6</v>
      </c>
      <c r="N3545">
        <v>11</v>
      </c>
      <c r="O3545" t="s">
        <v>35</v>
      </c>
      <c r="P3545" s="3">
        <v>601.53599999999994</v>
      </c>
      <c r="Q3545" s="3">
        <v>434.19816136638372</v>
      </c>
      <c r="R3545" s="3">
        <f>(Table1[[#This Row],[Selling Price]]-Table1[[#This Row],[Cost Price]])</f>
        <v>167.33783863361623</v>
      </c>
      <c r="S3545" s="12">
        <f>(Table1[[#This Row],[Profit]]/Table1[[#This Row],[Selling Price]])</f>
        <v>0.27818424605279857</v>
      </c>
      <c r="T3545">
        <v>8</v>
      </c>
      <c r="U3545" s="2">
        <f>Table1[[#This Row],[Selling Price]]*Table1[[#This Row],[Quantity]]</f>
        <v>4812.2879999999996</v>
      </c>
      <c r="V3545" s="4">
        <v>0.2</v>
      </c>
      <c r="W3545">
        <v>429</v>
      </c>
      <c r="X3545" t="s">
        <v>68</v>
      </c>
      <c r="Y3545" t="s">
        <v>36</v>
      </c>
      <c r="Z3545" s="2">
        <v>182.2533719194243</v>
      </c>
    </row>
    <row r="3546" spans="1:26" x14ac:dyDescent="0.35">
      <c r="A3546" t="s">
        <v>599</v>
      </c>
      <c r="B3546" t="s">
        <v>600</v>
      </c>
      <c r="C3546" t="s">
        <v>64</v>
      </c>
      <c r="D3546" t="s">
        <v>80</v>
      </c>
      <c r="E3546" t="s">
        <v>81</v>
      </c>
      <c r="F3546" t="s">
        <v>1663</v>
      </c>
      <c r="G3546" t="s">
        <v>1664</v>
      </c>
      <c r="H3546" t="s">
        <v>32</v>
      </c>
      <c r="I3546" t="s">
        <v>5039</v>
      </c>
      <c r="J3546" s="1">
        <v>42968</v>
      </c>
      <c r="K3546" s="1">
        <v>42969</v>
      </c>
      <c r="L3546" t="s">
        <v>199</v>
      </c>
      <c r="M3546">
        <f>Table1[[#This Row],[Ship Date]]-Table1[[#This Row],[Order Date]]</f>
        <v>1</v>
      </c>
      <c r="N3546">
        <v>8</v>
      </c>
      <c r="O3546" t="s">
        <v>61</v>
      </c>
      <c r="P3546" s="3">
        <v>431.96800000000002</v>
      </c>
      <c r="Q3546" s="3">
        <v>315.15384681121071</v>
      </c>
      <c r="R3546" s="3">
        <f>(Table1[[#This Row],[Selling Price]]-Table1[[#This Row],[Cost Price]])</f>
        <v>116.81415318878931</v>
      </c>
      <c r="S3546" s="12">
        <f>(Table1[[#This Row],[Profit]]/Table1[[#This Row],[Selling Price]])</f>
        <v>0.27042316372691799</v>
      </c>
      <c r="T3546">
        <v>4</v>
      </c>
      <c r="U3546" s="2">
        <f>Table1[[#This Row],[Selling Price]]*Table1[[#This Row],[Quantity]]</f>
        <v>1727.8720000000001</v>
      </c>
      <c r="V3546" s="4">
        <v>0.2</v>
      </c>
      <c r="W3546">
        <v>410</v>
      </c>
      <c r="X3546" t="s">
        <v>36</v>
      </c>
      <c r="Y3546" t="s">
        <v>36</v>
      </c>
      <c r="Z3546" s="2">
        <v>252.49505727809139</v>
      </c>
    </row>
    <row r="3547" spans="1:26" x14ac:dyDescent="0.35">
      <c r="A3547" t="s">
        <v>599</v>
      </c>
      <c r="B3547" t="s">
        <v>600</v>
      </c>
      <c r="C3547" t="s">
        <v>64</v>
      </c>
      <c r="D3547" t="s">
        <v>80</v>
      </c>
      <c r="E3547" t="s">
        <v>81</v>
      </c>
      <c r="F3547" t="s">
        <v>2057</v>
      </c>
      <c r="G3547" t="s">
        <v>2058</v>
      </c>
      <c r="H3547" t="s">
        <v>32</v>
      </c>
      <c r="I3547" t="s">
        <v>5570</v>
      </c>
      <c r="J3547" s="1">
        <v>42958</v>
      </c>
      <c r="K3547" s="1">
        <v>42960</v>
      </c>
      <c r="L3547" t="s">
        <v>199</v>
      </c>
      <c r="M3547">
        <f>Table1[[#This Row],[Ship Date]]-Table1[[#This Row],[Order Date]]</f>
        <v>2</v>
      </c>
      <c r="N3547">
        <v>8</v>
      </c>
      <c r="O3547" t="s">
        <v>61</v>
      </c>
      <c r="P3547" s="3">
        <v>153.584</v>
      </c>
      <c r="Q3547" s="3">
        <v>101.8888629495716</v>
      </c>
      <c r="R3547" s="3">
        <f>(Table1[[#This Row],[Selling Price]]-Table1[[#This Row],[Cost Price]])</f>
        <v>51.6951370504284</v>
      </c>
      <c r="S3547" s="12">
        <f>(Table1[[#This Row],[Profit]]/Table1[[#This Row],[Selling Price]])</f>
        <v>0.33659194349950777</v>
      </c>
      <c r="T3547">
        <v>2</v>
      </c>
      <c r="U3547" s="2">
        <f>Table1[[#This Row],[Selling Price]]*Table1[[#This Row],[Quantity]]</f>
        <v>307.16800000000001</v>
      </c>
      <c r="V3547" s="4">
        <v>0.2</v>
      </c>
      <c r="W3547">
        <v>112</v>
      </c>
      <c r="X3547" t="s">
        <v>36</v>
      </c>
      <c r="Y3547" t="s">
        <v>36</v>
      </c>
      <c r="Z3547" s="2">
        <v>284.03958413502858</v>
      </c>
    </row>
    <row r="3548" spans="1:26" x14ac:dyDescent="0.35">
      <c r="A3548" t="s">
        <v>599</v>
      </c>
      <c r="B3548" t="s">
        <v>600</v>
      </c>
      <c r="C3548" t="s">
        <v>55</v>
      </c>
      <c r="D3548" t="s">
        <v>80</v>
      </c>
      <c r="E3548" t="s">
        <v>81</v>
      </c>
      <c r="F3548" t="s">
        <v>3423</v>
      </c>
      <c r="G3548" t="s">
        <v>3424</v>
      </c>
      <c r="H3548" t="s">
        <v>32</v>
      </c>
      <c r="I3548" t="s">
        <v>6269</v>
      </c>
      <c r="J3548" s="1">
        <v>42196</v>
      </c>
      <c r="K3548" s="1">
        <v>42197</v>
      </c>
      <c r="L3548" t="s">
        <v>199</v>
      </c>
      <c r="M3548">
        <f>Table1[[#This Row],[Ship Date]]-Table1[[#This Row],[Order Date]]</f>
        <v>1</v>
      </c>
      <c r="N3548">
        <v>7</v>
      </c>
      <c r="O3548" t="s">
        <v>51</v>
      </c>
      <c r="P3548" s="3">
        <v>716</v>
      </c>
      <c r="Q3548" s="3">
        <v>524.46147590088685</v>
      </c>
      <c r="R3548" s="3">
        <f>(Table1[[#This Row],[Selling Price]]-Table1[[#This Row],[Cost Price]])</f>
        <v>191.53852409911315</v>
      </c>
      <c r="S3548" s="12">
        <f>(Table1[[#This Row],[Profit]]/Table1[[#This Row],[Selling Price]])</f>
        <v>0.26751190516635914</v>
      </c>
      <c r="T3548">
        <v>2</v>
      </c>
      <c r="U3548" s="2">
        <f>Table1[[#This Row],[Selling Price]]*Table1[[#This Row],[Quantity]]</f>
        <v>1432</v>
      </c>
      <c r="V3548" s="4">
        <v>0</v>
      </c>
      <c r="W3548">
        <v>450</v>
      </c>
      <c r="X3548" t="s">
        <v>36</v>
      </c>
      <c r="Y3548" t="s">
        <v>36</v>
      </c>
      <c r="Z3548" s="2">
        <v>441.63007949086881</v>
      </c>
    </row>
    <row r="3549" spans="1:26" x14ac:dyDescent="0.35">
      <c r="A3549" t="s">
        <v>599</v>
      </c>
      <c r="B3549" t="s">
        <v>600</v>
      </c>
      <c r="C3549" t="s">
        <v>39</v>
      </c>
      <c r="D3549" t="s">
        <v>80</v>
      </c>
      <c r="E3549" t="s">
        <v>81</v>
      </c>
      <c r="F3549" t="s">
        <v>6611</v>
      </c>
      <c r="G3549" t="s">
        <v>6612</v>
      </c>
      <c r="H3549" t="s">
        <v>32</v>
      </c>
      <c r="I3549" t="s">
        <v>6608</v>
      </c>
      <c r="J3549" s="1">
        <v>41978</v>
      </c>
      <c r="K3549" s="1">
        <v>41982</v>
      </c>
      <c r="L3549" t="s">
        <v>60</v>
      </c>
      <c r="M3549">
        <f>Table1[[#This Row],[Ship Date]]-Table1[[#This Row],[Order Date]]</f>
        <v>4</v>
      </c>
      <c r="N3549">
        <v>12</v>
      </c>
      <c r="O3549" t="s">
        <v>35</v>
      </c>
      <c r="P3549" s="3">
        <v>36.738</v>
      </c>
      <c r="Q3549" s="3">
        <v>26.547332699842439</v>
      </c>
      <c r="R3549" s="3">
        <f>(Table1[[#This Row],[Selling Price]]-Table1[[#This Row],[Cost Price]])</f>
        <v>10.190667300157561</v>
      </c>
      <c r="S3549" s="12">
        <f>(Table1[[#This Row],[Profit]]/Table1[[#This Row],[Selling Price]])</f>
        <v>0.27738764494957702</v>
      </c>
      <c r="T3549">
        <v>1</v>
      </c>
      <c r="U3549" s="2">
        <f>Table1[[#This Row],[Selling Price]]*Table1[[#This Row],[Quantity]]</f>
        <v>36.738</v>
      </c>
      <c r="V3549" s="4">
        <v>0.4</v>
      </c>
      <c r="W3549">
        <v>443</v>
      </c>
      <c r="X3549" t="s">
        <v>36</v>
      </c>
      <c r="Y3549" t="s">
        <v>68</v>
      </c>
      <c r="Z3549" s="2">
        <v>55.220272473069173</v>
      </c>
    </row>
    <row r="3550" spans="1:26" x14ac:dyDescent="0.35">
      <c r="A3550" t="s">
        <v>599</v>
      </c>
      <c r="B3550" t="s">
        <v>600</v>
      </c>
      <c r="C3550" t="s">
        <v>55</v>
      </c>
      <c r="D3550" t="s">
        <v>80</v>
      </c>
      <c r="E3550" t="s">
        <v>162</v>
      </c>
      <c r="F3550" t="s">
        <v>683</v>
      </c>
      <c r="G3550" t="s">
        <v>684</v>
      </c>
      <c r="H3550" t="s">
        <v>32</v>
      </c>
      <c r="I3550" t="s">
        <v>6642</v>
      </c>
      <c r="J3550" s="1">
        <v>42282</v>
      </c>
      <c r="K3550" s="1">
        <v>42284</v>
      </c>
      <c r="L3550" t="s">
        <v>199</v>
      </c>
      <c r="M3550">
        <f>Table1[[#This Row],[Ship Date]]-Table1[[#This Row],[Order Date]]</f>
        <v>2</v>
      </c>
      <c r="N3550">
        <v>10</v>
      </c>
      <c r="O3550" t="s">
        <v>61</v>
      </c>
      <c r="P3550" s="3">
        <v>53.04</v>
      </c>
      <c r="Q3550" s="3">
        <v>43.094571705711523</v>
      </c>
      <c r="R3550" s="3">
        <f>(Table1[[#This Row],[Selling Price]]-Table1[[#This Row],[Cost Price]])</f>
        <v>9.945428294288476</v>
      </c>
      <c r="S3550" s="12">
        <f>(Table1[[#This Row],[Profit]]/Table1[[#This Row],[Selling Price]])</f>
        <v>0.18750807493002405</v>
      </c>
      <c r="T3550">
        <v>3</v>
      </c>
      <c r="U3550" s="2">
        <f>Table1[[#This Row],[Selling Price]]*Table1[[#This Row],[Quantity]]</f>
        <v>159.12</v>
      </c>
      <c r="V3550" s="4">
        <v>0.2</v>
      </c>
      <c r="W3550">
        <v>101</v>
      </c>
      <c r="X3550" t="s">
        <v>36</v>
      </c>
      <c r="Y3550" t="s">
        <v>36</v>
      </c>
      <c r="Z3550" s="2">
        <v>43.343872294184173</v>
      </c>
    </row>
    <row r="3551" spans="1:26" x14ac:dyDescent="0.35">
      <c r="A3551" t="s">
        <v>599</v>
      </c>
      <c r="B3551" t="s">
        <v>600</v>
      </c>
      <c r="C3551" t="s">
        <v>64</v>
      </c>
      <c r="D3551" t="s">
        <v>80</v>
      </c>
      <c r="E3551" t="s">
        <v>162</v>
      </c>
      <c r="F3551" t="s">
        <v>4076</v>
      </c>
      <c r="G3551" t="s">
        <v>4077</v>
      </c>
      <c r="H3551" t="s">
        <v>32</v>
      </c>
      <c r="I3551" t="s">
        <v>6709</v>
      </c>
      <c r="J3551" s="1">
        <v>42322</v>
      </c>
      <c r="K3551" s="1">
        <v>42325</v>
      </c>
      <c r="L3551" t="s">
        <v>199</v>
      </c>
      <c r="M3551">
        <f>Table1[[#This Row],[Ship Date]]-Table1[[#This Row],[Order Date]]</f>
        <v>3</v>
      </c>
      <c r="N3551">
        <v>11</v>
      </c>
      <c r="O3551" t="s">
        <v>35</v>
      </c>
      <c r="P3551" s="3">
        <v>91.176000000000002</v>
      </c>
      <c r="Q3551" s="3">
        <v>59.827879255955168</v>
      </c>
      <c r="R3551" s="3">
        <f>(Table1[[#This Row],[Selling Price]]-Table1[[#This Row],[Cost Price]])</f>
        <v>31.348120744044834</v>
      </c>
      <c r="S3551" s="12">
        <f>(Table1[[#This Row],[Profit]]/Table1[[#This Row],[Selling Price]])</f>
        <v>0.34381987303725581</v>
      </c>
      <c r="T3551">
        <v>3</v>
      </c>
      <c r="U3551" s="2">
        <f>Table1[[#This Row],[Selling Price]]*Table1[[#This Row],[Quantity]]</f>
        <v>273.52800000000002</v>
      </c>
      <c r="V3551" s="4">
        <v>0.2</v>
      </c>
      <c r="W3551">
        <v>169</v>
      </c>
      <c r="X3551" t="s">
        <v>36</v>
      </c>
      <c r="Y3551" t="s">
        <v>68</v>
      </c>
      <c r="Z3551" s="2">
        <v>71.072782061771008</v>
      </c>
    </row>
    <row r="3552" spans="1:26" x14ac:dyDescent="0.35">
      <c r="A3552" t="s">
        <v>599</v>
      </c>
      <c r="B3552" t="s">
        <v>600</v>
      </c>
      <c r="C3552" t="s">
        <v>27</v>
      </c>
      <c r="D3552" t="s">
        <v>80</v>
      </c>
      <c r="E3552" t="s">
        <v>162</v>
      </c>
      <c r="F3552" t="s">
        <v>6033</v>
      </c>
      <c r="G3552" t="s">
        <v>6034</v>
      </c>
      <c r="H3552" t="s">
        <v>32</v>
      </c>
      <c r="I3552" t="s">
        <v>6720</v>
      </c>
      <c r="J3552" s="1">
        <v>42712</v>
      </c>
      <c r="K3552" s="1">
        <v>42716</v>
      </c>
      <c r="L3552" t="s">
        <v>60</v>
      </c>
      <c r="M3552">
        <f>Table1[[#This Row],[Ship Date]]-Table1[[#This Row],[Order Date]]</f>
        <v>4</v>
      </c>
      <c r="N3552">
        <v>12</v>
      </c>
      <c r="O3552" t="s">
        <v>35</v>
      </c>
      <c r="P3552" s="3">
        <v>16.559999999999999</v>
      </c>
      <c r="Q3552" s="3">
        <v>11.68500639704709</v>
      </c>
      <c r="R3552" s="3">
        <f>(Table1[[#This Row],[Selling Price]]-Table1[[#This Row],[Cost Price]])</f>
        <v>4.8749936029529088</v>
      </c>
      <c r="S3552" s="12">
        <f>(Table1[[#This Row],[Profit]]/Table1[[#This Row],[Selling Price]])</f>
        <v>0.29438367167590029</v>
      </c>
      <c r="T3552">
        <v>3</v>
      </c>
      <c r="U3552" s="2">
        <f>Table1[[#This Row],[Selling Price]]*Table1[[#This Row],[Quantity]]</f>
        <v>49.679999999999993</v>
      </c>
      <c r="V3552" s="4">
        <v>0.2</v>
      </c>
      <c r="W3552">
        <v>474</v>
      </c>
      <c r="X3552" t="s">
        <v>36</v>
      </c>
      <c r="Y3552" t="s">
        <v>52</v>
      </c>
      <c r="Z3552" s="2">
        <v>29.95903402982146</v>
      </c>
    </row>
    <row r="3553" spans="1:26" x14ac:dyDescent="0.35">
      <c r="A3553" t="s">
        <v>599</v>
      </c>
      <c r="B3553" t="s">
        <v>600</v>
      </c>
      <c r="C3553" t="s">
        <v>55</v>
      </c>
      <c r="D3553" t="s">
        <v>80</v>
      </c>
      <c r="E3553" t="s">
        <v>81</v>
      </c>
      <c r="F3553" t="s">
        <v>6997</v>
      </c>
      <c r="G3553" t="s">
        <v>6998</v>
      </c>
      <c r="H3553" t="s">
        <v>32</v>
      </c>
      <c r="I3553" t="s">
        <v>6996</v>
      </c>
      <c r="J3553" s="1">
        <v>42989</v>
      </c>
      <c r="K3553" s="1">
        <v>42989</v>
      </c>
      <c r="L3553" t="s">
        <v>1118</v>
      </c>
      <c r="M3553">
        <f>Table1[[#This Row],[Ship Date]]-Table1[[#This Row],[Order Date]]</f>
        <v>0</v>
      </c>
      <c r="N3553">
        <v>9</v>
      </c>
      <c r="O3553" t="s">
        <v>61</v>
      </c>
      <c r="P3553" s="3">
        <v>79.959999999999994</v>
      </c>
      <c r="Q3553" s="3">
        <v>67.338175371152531</v>
      </c>
      <c r="R3553" s="3">
        <f>(Table1[[#This Row],[Selling Price]]-Table1[[#This Row],[Cost Price]])</f>
        <v>12.621824628847463</v>
      </c>
      <c r="S3553" s="12">
        <f>(Table1[[#This Row],[Profit]]/Table1[[#This Row],[Selling Price]])</f>
        <v>0.15785173372745703</v>
      </c>
      <c r="T3553">
        <v>5</v>
      </c>
      <c r="U3553" s="2">
        <f>Table1[[#This Row],[Selling Price]]*Table1[[#This Row],[Quantity]]</f>
        <v>399.79999999999995</v>
      </c>
      <c r="V3553" s="4">
        <v>0.2</v>
      </c>
      <c r="W3553">
        <v>207</v>
      </c>
      <c r="X3553" t="s">
        <v>36</v>
      </c>
      <c r="Y3553" t="s">
        <v>68</v>
      </c>
      <c r="Z3553" s="2">
        <v>45.232206578941081</v>
      </c>
    </row>
    <row r="3554" spans="1:26" x14ac:dyDescent="0.35">
      <c r="A3554" t="s">
        <v>599</v>
      </c>
      <c r="B3554" t="s">
        <v>600</v>
      </c>
      <c r="C3554" t="s">
        <v>55</v>
      </c>
      <c r="D3554" t="s">
        <v>80</v>
      </c>
      <c r="E3554" t="s">
        <v>162</v>
      </c>
      <c r="F3554" t="s">
        <v>2910</v>
      </c>
      <c r="G3554" t="s">
        <v>2911</v>
      </c>
      <c r="H3554" t="s">
        <v>32</v>
      </c>
      <c r="I3554" t="s">
        <v>7266</v>
      </c>
      <c r="J3554" s="1">
        <v>43083</v>
      </c>
      <c r="K3554" s="1">
        <v>43083</v>
      </c>
      <c r="L3554" t="s">
        <v>1118</v>
      </c>
      <c r="M3554">
        <f>Table1[[#This Row],[Ship Date]]-Table1[[#This Row],[Order Date]]</f>
        <v>0</v>
      </c>
      <c r="N3554">
        <v>12</v>
      </c>
      <c r="O3554" t="s">
        <v>35</v>
      </c>
      <c r="P3554" s="3">
        <v>39.264000000000003</v>
      </c>
      <c r="Q3554" s="3">
        <v>33.252915600633251</v>
      </c>
      <c r="R3554" s="3">
        <f>(Table1[[#This Row],[Selling Price]]-Table1[[#This Row],[Cost Price]])</f>
        <v>6.0110843993667515</v>
      </c>
      <c r="S3554" s="12">
        <f>(Table1[[#This Row],[Profit]]/Table1[[#This Row],[Selling Price]])</f>
        <v>0.1530940403261703</v>
      </c>
      <c r="T3554">
        <v>3</v>
      </c>
      <c r="U3554" s="2">
        <f>Table1[[#This Row],[Selling Price]]*Table1[[#This Row],[Quantity]]</f>
        <v>117.792</v>
      </c>
      <c r="V3554" s="4">
        <v>0.2</v>
      </c>
      <c r="W3554">
        <v>280</v>
      </c>
      <c r="X3554" t="s">
        <v>36</v>
      </c>
      <c r="Y3554" t="s">
        <v>52</v>
      </c>
      <c r="Z3554" s="2">
        <v>34.902882541374282</v>
      </c>
    </row>
    <row r="3555" spans="1:26" x14ac:dyDescent="0.35">
      <c r="A3555" t="s">
        <v>599</v>
      </c>
      <c r="B3555" t="s">
        <v>600</v>
      </c>
      <c r="C3555" t="s">
        <v>55</v>
      </c>
      <c r="D3555" t="s">
        <v>80</v>
      </c>
      <c r="E3555" t="s">
        <v>81</v>
      </c>
      <c r="F3555" t="s">
        <v>221</v>
      </c>
      <c r="G3555" t="s">
        <v>222</v>
      </c>
      <c r="H3555" t="s">
        <v>32</v>
      </c>
      <c r="I3555" t="s">
        <v>7555</v>
      </c>
      <c r="J3555" s="1">
        <v>42565</v>
      </c>
      <c r="K3555" s="1">
        <v>42569</v>
      </c>
      <c r="L3555" t="s">
        <v>60</v>
      </c>
      <c r="M3555">
        <f>Table1[[#This Row],[Ship Date]]-Table1[[#This Row],[Order Date]]</f>
        <v>4</v>
      </c>
      <c r="N3555">
        <v>7</v>
      </c>
      <c r="O3555" t="s">
        <v>51</v>
      </c>
      <c r="P3555" s="3">
        <v>110.376</v>
      </c>
      <c r="Q3555" s="3">
        <v>78.21966396098297</v>
      </c>
      <c r="R3555" s="3">
        <f>(Table1[[#This Row],[Selling Price]]-Table1[[#This Row],[Cost Price]])</f>
        <v>32.156336039017035</v>
      </c>
      <c r="S3555" s="12">
        <f>(Table1[[#This Row],[Profit]]/Table1[[#This Row],[Selling Price]])</f>
        <v>0.29133449335921791</v>
      </c>
      <c r="T3555">
        <v>3</v>
      </c>
      <c r="U3555" s="2">
        <f>Table1[[#This Row],[Selling Price]]*Table1[[#This Row],[Quantity]]</f>
        <v>331.12800000000004</v>
      </c>
      <c r="V3555" s="4">
        <v>0.2</v>
      </c>
      <c r="W3555">
        <v>355</v>
      </c>
      <c r="X3555" t="s">
        <v>36</v>
      </c>
      <c r="Y3555" t="s">
        <v>68</v>
      </c>
      <c r="Z3555" s="2">
        <v>75.555952167913276</v>
      </c>
    </row>
    <row r="3556" spans="1:26" x14ac:dyDescent="0.35">
      <c r="A3556" t="s">
        <v>599</v>
      </c>
      <c r="B3556" t="s">
        <v>600</v>
      </c>
      <c r="C3556" t="s">
        <v>45</v>
      </c>
      <c r="D3556" t="s">
        <v>80</v>
      </c>
      <c r="E3556" t="s">
        <v>81</v>
      </c>
      <c r="F3556" t="s">
        <v>2205</v>
      </c>
      <c r="G3556" t="s">
        <v>2206</v>
      </c>
      <c r="H3556" t="s">
        <v>32</v>
      </c>
      <c r="I3556" t="s">
        <v>7881</v>
      </c>
      <c r="J3556" s="1">
        <v>42107</v>
      </c>
      <c r="K3556" s="1">
        <v>42111</v>
      </c>
      <c r="L3556" t="s">
        <v>34</v>
      </c>
      <c r="M3556">
        <f>Table1[[#This Row],[Ship Date]]-Table1[[#This Row],[Order Date]]</f>
        <v>4</v>
      </c>
      <c r="N3556">
        <v>4</v>
      </c>
      <c r="O3556" t="s">
        <v>106</v>
      </c>
      <c r="P3556" s="3">
        <v>479.92</v>
      </c>
      <c r="Q3556" s="3">
        <v>382.23601166360731</v>
      </c>
      <c r="R3556" s="3">
        <f>(Table1[[#This Row],[Selling Price]]-Table1[[#This Row],[Cost Price]])</f>
        <v>97.683988336392702</v>
      </c>
      <c r="S3556" s="12">
        <f>(Table1[[#This Row],[Profit]]/Table1[[#This Row],[Selling Price]])</f>
        <v>0.20354223273960806</v>
      </c>
      <c r="T3556">
        <v>2</v>
      </c>
      <c r="U3556" s="2">
        <f>Table1[[#This Row],[Selling Price]]*Table1[[#This Row],[Quantity]]</f>
        <v>959.84</v>
      </c>
      <c r="V3556" s="4">
        <v>0.2</v>
      </c>
      <c r="W3556">
        <v>290</v>
      </c>
      <c r="X3556" t="s">
        <v>36</v>
      </c>
      <c r="Y3556" t="s">
        <v>36</v>
      </c>
      <c r="Z3556" s="2">
        <v>891.64730812786422</v>
      </c>
    </row>
    <row r="3557" spans="1:26" x14ac:dyDescent="0.35">
      <c r="A3557" t="s">
        <v>599</v>
      </c>
      <c r="B3557" t="s">
        <v>600</v>
      </c>
      <c r="C3557" t="s">
        <v>64</v>
      </c>
      <c r="D3557" t="s">
        <v>80</v>
      </c>
      <c r="E3557" t="s">
        <v>618</v>
      </c>
      <c r="F3557" t="s">
        <v>6130</v>
      </c>
      <c r="G3557" t="s">
        <v>6131</v>
      </c>
      <c r="H3557" t="s">
        <v>32</v>
      </c>
      <c r="I3557" t="s">
        <v>8336</v>
      </c>
      <c r="J3557" s="1">
        <v>42726</v>
      </c>
      <c r="K3557" s="1">
        <v>42728</v>
      </c>
      <c r="L3557" t="s">
        <v>34</v>
      </c>
      <c r="M3557">
        <f>Table1[[#This Row],[Ship Date]]-Table1[[#This Row],[Order Date]]</f>
        <v>2</v>
      </c>
      <c r="N3557">
        <v>12</v>
      </c>
      <c r="O3557" t="s">
        <v>35</v>
      </c>
      <c r="P3557" s="3">
        <v>11.56</v>
      </c>
      <c r="Q3557" s="3">
        <v>7.8954163145478482</v>
      </c>
      <c r="R3557" s="3">
        <f>(Table1[[#This Row],[Selling Price]]-Table1[[#This Row],[Cost Price]])</f>
        <v>3.6645836854521523</v>
      </c>
      <c r="S3557" s="12">
        <f>(Table1[[#This Row],[Profit]]/Table1[[#This Row],[Selling Price]])</f>
        <v>0.31700550912215847</v>
      </c>
      <c r="T3557">
        <v>1</v>
      </c>
      <c r="U3557" s="2">
        <f>Table1[[#This Row],[Selling Price]]*Table1[[#This Row],[Quantity]]</f>
        <v>11.56</v>
      </c>
      <c r="V3557" s="4">
        <v>0.2</v>
      </c>
      <c r="W3557">
        <v>117</v>
      </c>
      <c r="X3557" t="s">
        <v>36</v>
      </c>
      <c r="Y3557" t="s">
        <v>36</v>
      </c>
      <c r="Z3557" s="2">
        <v>13.28300088458929</v>
      </c>
    </row>
    <row r="3558" spans="1:26" x14ac:dyDescent="0.35">
      <c r="A3558" t="s">
        <v>599</v>
      </c>
      <c r="B3558" t="s">
        <v>600</v>
      </c>
      <c r="C3558" t="s">
        <v>45</v>
      </c>
      <c r="D3558" t="s">
        <v>80</v>
      </c>
      <c r="E3558" t="s">
        <v>81</v>
      </c>
      <c r="F3558" t="s">
        <v>1985</v>
      </c>
      <c r="G3558" t="s">
        <v>2341</v>
      </c>
      <c r="H3558" t="s">
        <v>32</v>
      </c>
      <c r="I3558" t="s">
        <v>8349</v>
      </c>
      <c r="J3558" s="1">
        <v>42596</v>
      </c>
      <c r="K3558" s="1">
        <v>42600</v>
      </c>
      <c r="L3558" t="s">
        <v>60</v>
      </c>
      <c r="M3558">
        <f>Table1[[#This Row],[Ship Date]]-Table1[[#This Row],[Order Date]]</f>
        <v>4</v>
      </c>
      <c r="N3558">
        <v>8</v>
      </c>
      <c r="O3558" t="s">
        <v>61</v>
      </c>
      <c r="P3558" s="3">
        <v>247.18799999999999</v>
      </c>
      <c r="Q3558" s="3">
        <v>196.94388976637961</v>
      </c>
      <c r="R3558" s="3">
        <f>(Table1[[#This Row],[Selling Price]]-Table1[[#This Row],[Cost Price]])</f>
        <v>50.244110233620376</v>
      </c>
      <c r="S3558" s="12">
        <f>(Table1[[#This Row],[Profit]]/Table1[[#This Row],[Selling Price]])</f>
        <v>0.20326274023666349</v>
      </c>
      <c r="T3558">
        <v>2</v>
      </c>
      <c r="U3558" s="2">
        <f>Table1[[#This Row],[Selling Price]]*Table1[[#This Row],[Quantity]]</f>
        <v>494.37599999999998</v>
      </c>
      <c r="V3558" s="4">
        <v>0.4</v>
      </c>
      <c r="W3558">
        <v>346</v>
      </c>
      <c r="X3558" t="s">
        <v>36</v>
      </c>
      <c r="Y3558" t="s">
        <v>36</v>
      </c>
      <c r="Z3558" s="2">
        <v>386.58985834473202</v>
      </c>
    </row>
    <row r="3559" spans="1:26" x14ac:dyDescent="0.35">
      <c r="A3559" t="s">
        <v>599</v>
      </c>
      <c r="B3559" t="s">
        <v>600</v>
      </c>
      <c r="C3559" t="s">
        <v>64</v>
      </c>
      <c r="D3559" t="s">
        <v>80</v>
      </c>
      <c r="E3559" t="s">
        <v>81</v>
      </c>
      <c r="F3559" t="s">
        <v>1048</v>
      </c>
      <c r="G3559" t="s">
        <v>1049</v>
      </c>
      <c r="H3559" t="s">
        <v>32</v>
      </c>
      <c r="I3559" t="s">
        <v>8464</v>
      </c>
      <c r="J3559" s="1">
        <v>42597</v>
      </c>
      <c r="K3559" s="1">
        <v>42604</v>
      </c>
      <c r="L3559" t="s">
        <v>60</v>
      </c>
      <c r="M3559">
        <f>Table1[[#This Row],[Ship Date]]-Table1[[#This Row],[Order Date]]</f>
        <v>7</v>
      </c>
      <c r="N3559">
        <v>8</v>
      </c>
      <c r="O3559" t="s">
        <v>61</v>
      </c>
      <c r="P3559" s="3">
        <v>165.6</v>
      </c>
      <c r="Q3559" s="3">
        <v>138.53934257221229</v>
      </c>
      <c r="R3559" s="3">
        <f>(Table1[[#This Row],[Selling Price]]-Table1[[#This Row],[Cost Price]])</f>
        <v>27.060657427787703</v>
      </c>
      <c r="S3559" s="12">
        <f>(Table1[[#This Row],[Profit]]/Table1[[#This Row],[Selling Price]])</f>
        <v>0.16340976707601271</v>
      </c>
      <c r="T3559">
        <v>3</v>
      </c>
      <c r="U3559" s="2">
        <f>Table1[[#This Row],[Selling Price]]*Table1[[#This Row],[Quantity]]</f>
        <v>496.79999999999995</v>
      </c>
      <c r="V3559" s="4">
        <v>0.2</v>
      </c>
      <c r="W3559">
        <v>371</v>
      </c>
      <c r="X3559" t="s">
        <v>68</v>
      </c>
      <c r="Y3559" t="s">
        <v>36</v>
      </c>
      <c r="Z3559" s="2">
        <v>164.77652398671009</v>
      </c>
    </row>
    <row r="3560" spans="1:26" x14ac:dyDescent="0.35">
      <c r="A3560" t="s">
        <v>599</v>
      </c>
      <c r="B3560" t="s">
        <v>600</v>
      </c>
      <c r="C3560" t="s">
        <v>27</v>
      </c>
      <c r="D3560" t="s">
        <v>80</v>
      </c>
      <c r="E3560" t="s">
        <v>81</v>
      </c>
      <c r="F3560" t="s">
        <v>8822</v>
      </c>
      <c r="G3560" t="s">
        <v>8823</v>
      </c>
      <c r="H3560" t="s">
        <v>32</v>
      </c>
      <c r="I3560" t="s">
        <v>8824</v>
      </c>
      <c r="J3560" s="1">
        <v>41992</v>
      </c>
      <c r="K3560" s="1">
        <v>41998</v>
      </c>
      <c r="L3560" t="s">
        <v>60</v>
      </c>
      <c r="M3560">
        <f>Table1[[#This Row],[Ship Date]]-Table1[[#This Row],[Order Date]]</f>
        <v>6</v>
      </c>
      <c r="N3560">
        <v>12</v>
      </c>
      <c r="O3560" t="s">
        <v>35</v>
      </c>
      <c r="P3560" s="3">
        <v>323.976</v>
      </c>
      <c r="Q3560" s="3">
        <v>252.57372642879309</v>
      </c>
      <c r="R3560" s="3">
        <f>(Table1[[#This Row],[Selling Price]]-Table1[[#This Row],[Cost Price]])</f>
        <v>71.402273571206905</v>
      </c>
      <c r="S3560" s="12">
        <f>(Table1[[#This Row],[Profit]]/Table1[[#This Row],[Selling Price]])</f>
        <v>0.22039371302567753</v>
      </c>
      <c r="T3560">
        <v>3</v>
      </c>
      <c r="U3560" s="2">
        <f>Table1[[#This Row],[Selling Price]]*Table1[[#This Row],[Quantity]]</f>
        <v>971.928</v>
      </c>
      <c r="V3560" s="4">
        <v>0.2</v>
      </c>
      <c r="W3560">
        <v>287</v>
      </c>
      <c r="X3560" t="s">
        <v>68</v>
      </c>
      <c r="Y3560" t="s">
        <v>68</v>
      </c>
      <c r="Z3560" s="2">
        <v>132.5509689941303</v>
      </c>
    </row>
    <row r="3561" spans="1:26" x14ac:dyDescent="0.35">
      <c r="A3561" t="s">
        <v>599</v>
      </c>
      <c r="B3561" t="s">
        <v>600</v>
      </c>
      <c r="C3561" t="s">
        <v>55</v>
      </c>
      <c r="D3561" t="s">
        <v>80</v>
      </c>
      <c r="E3561" t="s">
        <v>81</v>
      </c>
      <c r="F3561" t="s">
        <v>5947</v>
      </c>
      <c r="G3561" t="s">
        <v>5948</v>
      </c>
      <c r="H3561" t="s">
        <v>32</v>
      </c>
      <c r="I3561" t="s">
        <v>8864</v>
      </c>
      <c r="J3561" s="1">
        <v>42759</v>
      </c>
      <c r="K3561" s="1">
        <v>42764</v>
      </c>
      <c r="L3561" t="s">
        <v>60</v>
      </c>
      <c r="M3561">
        <f>Table1[[#This Row],[Ship Date]]-Table1[[#This Row],[Order Date]]</f>
        <v>5</v>
      </c>
      <c r="N3561">
        <v>1</v>
      </c>
      <c r="O3561" t="s">
        <v>35</v>
      </c>
      <c r="P3561" s="3">
        <v>110.352</v>
      </c>
      <c r="Q3561" s="3">
        <v>86.762678001757322</v>
      </c>
      <c r="R3561" s="3">
        <f>(Table1[[#This Row],[Selling Price]]-Table1[[#This Row],[Cost Price]])</f>
        <v>23.589321998242681</v>
      </c>
      <c r="S3561" s="12">
        <f>(Table1[[#This Row],[Profit]]/Table1[[#This Row],[Selling Price]])</f>
        <v>0.21376433592723904</v>
      </c>
      <c r="T3561">
        <v>3</v>
      </c>
      <c r="U3561" s="2">
        <f>Table1[[#This Row],[Selling Price]]*Table1[[#This Row],[Quantity]]</f>
        <v>331.05600000000004</v>
      </c>
      <c r="V3561" s="4">
        <v>0.2</v>
      </c>
      <c r="W3561">
        <v>457</v>
      </c>
      <c r="X3561" t="s">
        <v>36</v>
      </c>
      <c r="Y3561" t="s">
        <v>52</v>
      </c>
      <c r="Z3561" s="2">
        <v>15.927939226403391</v>
      </c>
    </row>
    <row r="3562" spans="1:26" x14ac:dyDescent="0.35">
      <c r="A3562" t="s">
        <v>599</v>
      </c>
      <c r="B3562" t="s">
        <v>600</v>
      </c>
      <c r="C3562" t="s">
        <v>64</v>
      </c>
      <c r="D3562" t="s">
        <v>80</v>
      </c>
      <c r="E3562" t="s">
        <v>162</v>
      </c>
      <c r="F3562" t="s">
        <v>761</v>
      </c>
      <c r="G3562" t="s">
        <v>762</v>
      </c>
      <c r="H3562" t="s">
        <v>32</v>
      </c>
      <c r="I3562" t="s">
        <v>8936</v>
      </c>
      <c r="J3562" s="1">
        <v>42520</v>
      </c>
      <c r="K3562" s="1">
        <v>42521</v>
      </c>
      <c r="L3562" t="s">
        <v>1118</v>
      </c>
      <c r="M3562">
        <f>Table1[[#This Row],[Ship Date]]-Table1[[#This Row],[Order Date]]</f>
        <v>1</v>
      </c>
      <c r="N3562">
        <v>5</v>
      </c>
      <c r="O3562" t="s">
        <v>51</v>
      </c>
      <c r="P3562" s="3">
        <v>223.96</v>
      </c>
      <c r="Q3562" s="3">
        <v>152.79202602795641</v>
      </c>
      <c r="R3562" s="3">
        <f>(Table1[[#This Row],[Selling Price]]-Table1[[#This Row],[Cost Price]])</f>
        <v>71.167973972043598</v>
      </c>
      <c r="S3562" s="12">
        <f>(Table1[[#This Row],[Profit]]/Table1[[#This Row],[Selling Price]])</f>
        <v>0.31777091432418109</v>
      </c>
      <c r="T3562">
        <v>5</v>
      </c>
      <c r="U3562" s="2">
        <f>Table1[[#This Row],[Selling Price]]*Table1[[#This Row],[Quantity]]</f>
        <v>1119.8</v>
      </c>
      <c r="V3562" s="4">
        <v>0.2</v>
      </c>
      <c r="W3562">
        <v>416</v>
      </c>
      <c r="X3562" t="s">
        <v>36</v>
      </c>
      <c r="Y3562" t="s">
        <v>68</v>
      </c>
      <c r="Z3562" s="2">
        <v>66.432029479595002</v>
      </c>
    </row>
    <row r="3563" spans="1:26" x14ac:dyDescent="0.35">
      <c r="A3563" t="s">
        <v>599</v>
      </c>
      <c r="B3563" t="s">
        <v>600</v>
      </c>
      <c r="C3563" t="s">
        <v>27</v>
      </c>
      <c r="D3563" t="s">
        <v>80</v>
      </c>
      <c r="E3563" t="s">
        <v>162</v>
      </c>
      <c r="F3563" t="s">
        <v>878</v>
      </c>
      <c r="G3563" t="s">
        <v>879</v>
      </c>
      <c r="H3563" t="s">
        <v>32</v>
      </c>
      <c r="I3563" t="s">
        <v>9002</v>
      </c>
      <c r="J3563" s="1">
        <v>42749</v>
      </c>
      <c r="K3563" s="1">
        <v>42755</v>
      </c>
      <c r="L3563" t="s">
        <v>60</v>
      </c>
      <c r="M3563">
        <f>Table1[[#This Row],[Ship Date]]-Table1[[#This Row],[Order Date]]</f>
        <v>6</v>
      </c>
      <c r="N3563">
        <v>1</v>
      </c>
      <c r="O3563" t="s">
        <v>35</v>
      </c>
      <c r="P3563" s="3">
        <v>159.80000000000001</v>
      </c>
      <c r="Q3563" s="3">
        <v>127.006585254692</v>
      </c>
      <c r="R3563" s="3">
        <f>(Table1[[#This Row],[Selling Price]]-Table1[[#This Row],[Cost Price]])</f>
        <v>32.793414745308013</v>
      </c>
      <c r="S3563" s="12">
        <f>(Table1[[#This Row],[Profit]]/Table1[[#This Row],[Selling Price]])</f>
        <v>0.20521536135987492</v>
      </c>
      <c r="T3563">
        <v>4</v>
      </c>
      <c r="U3563" s="2">
        <f>Table1[[#This Row],[Selling Price]]*Table1[[#This Row],[Quantity]]</f>
        <v>639.20000000000005</v>
      </c>
      <c r="V3563" s="4">
        <v>0</v>
      </c>
      <c r="W3563">
        <v>436</v>
      </c>
      <c r="X3563" t="s">
        <v>68</v>
      </c>
      <c r="Y3563" t="s">
        <v>68</v>
      </c>
      <c r="Z3563" s="2">
        <v>66.641900908262414</v>
      </c>
    </row>
    <row r="3564" spans="1:26" x14ac:dyDescent="0.35">
      <c r="A3564" t="s">
        <v>1633</v>
      </c>
      <c r="B3564" t="s">
        <v>1634</v>
      </c>
      <c r="C3564" t="s">
        <v>27</v>
      </c>
      <c r="D3564" t="s">
        <v>80</v>
      </c>
      <c r="E3564" t="s">
        <v>1058</v>
      </c>
      <c r="F3564" t="s">
        <v>1212</v>
      </c>
      <c r="G3564" t="s">
        <v>1213</v>
      </c>
      <c r="H3564" t="s">
        <v>32</v>
      </c>
      <c r="I3564" t="s">
        <v>1632</v>
      </c>
      <c r="J3564" s="1">
        <v>41859</v>
      </c>
      <c r="K3564" s="1">
        <v>41866</v>
      </c>
      <c r="L3564" t="s">
        <v>60</v>
      </c>
      <c r="M3564">
        <f>Table1[[#This Row],[Ship Date]]-Table1[[#This Row],[Order Date]]</f>
        <v>7</v>
      </c>
      <c r="N3564">
        <v>8</v>
      </c>
      <c r="O3564" t="s">
        <v>61</v>
      </c>
      <c r="P3564" s="3">
        <v>1199.9760000000001</v>
      </c>
      <c r="Q3564" s="3">
        <v>905.11572440772864</v>
      </c>
      <c r="R3564" s="3">
        <f>(Table1[[#This Row],[Selling Price]]-Table1[[#This Row],[Cost Price]])</f>
        <v>294.86027559227148</v>
      </c>
      <c r="S3564" s="12">
        <f>(Table1[[#This Row],[Profit]]/Table1[[#This Row],[Selling Price]])</f>
        <v>0.24572181076310814</v>
      </c>
      <c r="T3564">
        <v>3</v>
      </c>
      <c r="U3564" s="2">
        <f>Table1[[#This Row],[Selling Price]]*Table1[[#This Row],[Quantity]]</f>
        <v>3599.9280000000003</v>
      </c>
      <c r="V3564" s="4">
        <v>0.2</v>
      </c>
      <c r="W3564">
        <v>397</v>
      </c>
      <c r="X3564" t="s">
        <v>68</v>
      </c>
      <c r="Y3564" t="s">
        <v>36</v>
      </c>
      <c r="Z3564" s="2">
        <v>799.98399999999992</v>
      </c>
    </row>
    <row r="3565" spans="1:26" x14ac:dyDescent="0.35">
      <c r="A3565" t="s">
        <v>1633</v>
      </c>
      <c r="B3565" t="s">
        <v>1634</v>
      </c>
      <c r="C3565" t="s">
        <v>55</v>
      </c>
      <c r="D3565" t="s">
        <v>80</v>
      </c>
      <c r="E3565" t="s">
        <v>81</v>
      </c>
      <c r="F3565" t="s">
        <v>98</v>
      </c>
      <c r="G3565" t="s">
        <v>99</v>
      </c>
      <c r="H3565" t="s">
        <v>32</v>
      </c>
      <c r="I3565" t="s">
        <v>1807</v>
      </c>
      <c r="J3565" s="1">
        <v>41811</v>
      </c>
      <c r="K3565" s="1">
        <v>41813</v>
      </c>
      <c r="L3565" t="s">
        <v>34</v>
      </c>
      <c r="M3565">
        <f>Table1[[#This Row],[Ship Date]]-Table1[[#This Row],[Order Date]]</f>
        <v>2</v>
      </c>
      <c r="N3565">
        <v>6</v>
      </c>
      <c r="O3565" t="s">
        <v>51</v>
      </c>
      <c r="P3565" s="3">
        <v>284.82</v>
      </c>
      <c r="Q3565" s="3">
        <v>204.83443781318999</v>
      </c>
      <c r="R3565" s="3">
        <f>(Table1[[#This Row],[Selling Price]]-Table1[[#This Row],[Cost Price]])</f>
        <v>79.98556218681</v>
      </c>
      <c r="S3565" s="12">
        <f>(Table1[[#This Row],[Profit]]/Table1[[#This Row],[Selling Price]])</f>
        <v>0.28082846073593848</v>
      </c>
      <c r="T3565">
        <v>1</v>
      </c>
      <c r="U3565" s="2">
        <f>Table1[[#This Row],[Selling Price]]*Table1[[#This Row],[Quantity]]</f>
        <v>284.82</v>
      </c>
      <c r="V3565" s="4">
        <v>0</v>
      </c>
      <c r="W3565">
        <v>310</v>
      </c>
      <c r="X3565" t="s">
        <v>36</v>
      </c>
      <c r="Y3565" t="s">
        <v>36</v>
      </c>
      <c r="Z3565" s="2">
        <v>264.64258911218349</v>
      </c>
    </row>
    <row r="3566" spans="1:26" x14ac:dyDescent="0.35">
      <c r="A3566" t="s">
        <v>1633</v>
      </c>
      <c r="B3566" t="s">
        <v>1634</v>
      </c>
      <c r="C3566" t="s">
        <v>39</v>
      </c>
      <c r="D3566" t="s">
        <v>80</v>
      </c>
      <c r="E3566" t="s">
        <v>81</v>
      </c>
      <c r="F3566" t="s">
        <v>601</v>
      </c>
      <c r="G3566" t="s">
        <v>602</v>
      </c>
      <c r="H3566" t="s">
        <v>32</v>
      </c>
      <c r="I3566" t="s">
        <v>2192</v>
      </c>
      <c r="J3566" s="1">
        <v>42993</v>
      </c>
      <c r="K3566" s="1">
        <v>42995</v>
      </c>
      <c r="L3566" t="s">
        <v>199</v>
      </c>
      <c r="M3566">
        <f>Table1[[#This Row],[Ship Date]]-Table1[[#This Row],[Order Date]]</f>
        <v>2</v>
      </c>
      <c r="N3566">
        <v>9</v>
      </c>
      <c r="O3566" t="s">
        <v>61</v>
      </c>
      <c r="P3566" s="3">
        <v>323.976</v>
      </c>
      <c r="Q3566" s="3">
        <v>263.30158135717329</v>
      </c>
      <c r="R3566" s="3">
        <f>(Table1[[#This Row],[Selling Price]]-Table1[[#This Row],[Cost Price]])</f>
        <v>60.674418642826708</v>
      </c>
      <c r="S3566" s="12">
        <f>(Table1[[#This Row],[Profit]]/Table1[[#This Row],[Selling Price]])</f>
        <v>0.18728059684305845</v>
      </c>
      <c r="T3566">
        <v>3</v>
      </c>
      <c r="U3566" s="2">
        <f>Table1[[#This Row],[Selling Price]]*Table1[[#This Row],[Quantity]]</f>
        <v>971.928</v>
      </c>
      <c r="V3566" s="4">
        <v>0.2</v>
      </c>
      <c r="W3566">
        <v>348</v>
      </c>
      <c r="X3566" t="s">
        <v>36</v>
      </c>
      <c r="Y3566" t="s">
        <v>36</v>
      </c>
      <c r="Z3566" s="2">
        <v>375.06820282716569</v>
      </c>
    </row>
    <row r="3567" spans="1:26" x14ac:dyDescent="0.35">
      <c r="A3567" t="s">
        <v>1633</v>
      </c>
      <c r="B3567" t="s">
        <v>1634</v>
      </c>
      <c r="C3567" t="s">
        <v>39</v>
      </c>
      <c r="D3567" t="s">
        <v>80</v>
      </c>
      <c r="E3567" t="s">
        <v>81</v>
      </c>
      <c r="F3567" t="s">
        <v>3326</v>
      </c>
      <c r="G3567" t="s">
        <v>3327</v>
      </c>
      <c r="H3567" t="s">
        <v>32</v>
      </c>
      <c r="I3567" t="s">
        <v>3328</v>
      </c>
      <c r="J3567" s="1">
        <v>43027</v>
      </c>
      <c r="K3567" s="1">
        <v>43034</v>
      </c>
      <c r="L3567" t="s">
        <v>60</v>
      </c>
      <c r="M3567">
        <f>Table1[[#This Row],[Ship Date]]-Table1[[#This Row],[Order Date]]</f>
        <v>7</v>
      </c>
      <c r="N3567">
        <v>10</v>
      </c>
      <c r="O3567" t="s">
        <v>61</v>
      </c>
      <c r="P3567" s="3">
        <v>16.68</v>
      </c>
      <c r="Q3567" s="3">
        <v>13.46129242829976</v>
      </c>
      <c r="R3567" s="3">
        <f>(Table1[[#This Row],[Selling Price]]-Table1[[#This Row],[Cost Price]])</f>
        <v>3.2187075717002394</v>
      </c>
      <c r="S3567" s="12">
        <f>(Table1[[#This Row],[Profit]]/Table1[[#This Row],[Selling Price]])</f>
        <v>0.19296807983814385</v>
      </c>
      <c r="T3567">
        <v>3</v>
      </c>
      <c r="U3567" s="2">
        <f>Table1[[#This Row],[Selling Price]]*Table1[[#This Row],[Quantity]]</f>
        <v>50.04</v>
      </c>
      <c r="V3567" s="4">
        <v>0.2</v>
      </c>
      <c r="W3567">
        <v>269</v>
      </c>
      <c r="X3567" t="s">
        <v>68</v>
      </c>
      <c r="Y3567" t="s">
        <v>52</v>
      </c>
      <c r="Z3567" s="2">
        <v>11.27529068361433</v>
      </c>
    </row>
    <row r="3568" spans="1:26" x14ac:dyDescent="0.35">
      <c r="A3568" t="s">
        <v>1633</v>
      </c>
      <c r="B3568" t="s">
        <v>1634</v>
      </c>
      <c r="C3568" t="s">
        <v>39</v>
      </c>
      <c r="D3568" t="s">
        <v>80</v>
      </c>
      <c r="E3568" t="s">
        <v>162</v>
      </c>
      <c r="F3568" t="s">
        <v>3461</v>
      </c>
      <c r="G3568" t="s">
        <v>3462</v>
      </c>
      <c r="H3568" t="s">
        <v>32</v>
      </c>
      <c r="I3568" t="s">
        <v>3790</v>
      </c>
      <c r="J3568" s="1">
        <v>41943</v>
      </c>
      <c r="K3568" s="1">
        <v>41947</v>
      </c>
      <c r="L3568" t="s">
        <v>60</v>
      </c>
      <c r="M3568">
        <f>Table1[[#This Row],[Ship Date]]-Table1[[#This Row],[Order Date]]</f>
        <v>4</v>
      </c>
      <c r="N3568">
        <v>10</v>
      </c>
      <c r="O3568" t="s">
        <v>61</v>
      </c>
      <c r="P3568" s="3">
        <v>251.91</v>
      </c>
      <c r="Q3568" s="3">
        <v>181.31594920083839</v>
      </c>
      <c r="R3568" s="3">
        <f>(Table1[[#This Row],[Selling Price]]-Table1[[#This Row],[Cost Price]])</f>
        <v>70.594050799161607</v>
      </c>
      <c r="S3568" s="12">
        <f>(Table1[[#This Row],[Profit]]/Table1[[#This Row],[Selling Price]])</f>
        <v>0.28023520622111708</v>
      </c>
      <c r="T3568">
        <v>9</v>
      </c>
      <c r="U3568" s="2">
        <f>Table1[[#This Row],[Selling Price]]*Table1[[#This Row],[Quantity]]</f>
        <v>2267.19</v>
      </c>
      <c r="V3568" s="4">
        <v>0</v>
      </c>
      <c r="W3568">
        <v>174</v>
      </c>
      <c r="X3568" t="s">
        <v>36</v>
      </c>
      <c r="Y3568" t="s">
        <v>68</v>
      </c>
      <c r="Z3568" s="2">
        <v>76.741326231140192</v>
      </c>
    </row>
    <row r="3569" spans="1:26" x14ac:dyDescent="0.35">
      <c r="A3569" t="s">
        <v>1633</v>
      </c>
      <c r="B3569" t="s">
        <v>1634</v>
      </c>
      <c r="C3569" t="s">
        <v>64</v>
      </c>
      <c r="D3569" t="s">
        <v>80</v>
      </c>
      <c r="E3569" t="s">
        <v>162</v>
      </c>
      <c r="F3569" t="s">
        <v>3480</v>
      </c>
      <c r="G3569" t="s">
        <v>3481</v>
      </c>
      <c r="H3569" t="s">
        <v>32</v>
      </c>
      <c r="I3569" t="s">
        <v>3838</v>
      </c>
      <c r="J3569" s="1">
        <v>42985</v>
      </c>
      <c r="K3569" s="1">
        <v>42990</v>
      </c>
      <c r="L3569" t="s">
        <v>60</v>
      </c>
      <c r="M3569">
        <f>Table1[[#This Row],[Ship Date]]-Table1[[#This Row],[Order Date]]</f>
        <v>5</v>
      </c>
      <c r="N3569">
        <v>9</v>
      </c>
      <c r="O3569" t="s">
        <v>61</v>
      </c>
      <c r="P3569" s="3">
        <v>279.94400000000002</v>
      </c>
      <c r="Q3569" s="3">
        <v>221.28833646941891</v>
      </c>
      <c r="R3569" s="3">
        <f>(Table1[[#This Row],[Selling Price]]-Table1[[#This Row],[Cost Price]])</f>
        <v>58.655663530581108</v>
      </c>
      <c r="S3569" s="12">
        <f>(Table1[[#This Row],[Profit]]/Table1[[#This Row],[Selling Price]])</f>
        <v>0.2095264178927968</v>
      </c>
      <c r="T3569">
        <v>7</v>
      </c>
      <c r="U3569" s="2">
        <f>Table1[[#This Row],[Selling Price]]*Table1[[#This Row],[Quantity]]</f>
        <v>1959.6080000000002</v>
      </c>
      <c r="V3569" s="4">
        <v>0.2</v>
      </c>
      <c r="W3569">
        <v>142</v>
      </c>
      <c r="X3569" t="s">
        <v>36</v>
      </c>
      <c r="Y3569" t="s">
        <v>68</v>
      </c>
      <c r="Z3569" s="2">
        <v>91.623443156915755</v>
      </c>
    </row>
    <row r="3570" spans="1:26" x14ac:dyDescent="0.35">
      <c r="A3570" t="s">
        <v>1633</v>
      </c>
      <c r="B3570" t="s">
        <v>1634</v>
      </c>
      <c r="C3570" t="s">
        <v>55</v>
      </c>
      <c r="D3570" t="s">
        <v>80</v>
      </c>
      <c r="E3570" t="s">
        <v>81</v>
      </c>
      <c r="F3570" t="s">
        <v>3894</v>
      </c>
      <c r="G3570" t="s">
        <v>3895</v>
      </c>
      <c r="H3570" t="s">
        <v>32</v>
      </c>
      <c r="I3570" t="s">
        <v>3896</v>
      </c>
      <c r="J3570" s="1">
        <v>42825</v>
      </c>
      <c r="K3570" s="1">
        <v>42830</v>
      </c>
      <c r="L3570" t="s">
        <v>60</v>
      </c>
      <c r="M3570">
        <f>Table1[[#This Row],[Ship Date]]-Table1[[#This Row],[Order Date]]</f>
        <v>5</v>
      </c>
      <c r="N3570">
        <v>3</v>
      </c>
      <c r="O3570" t="s">
        <v>106</v>
      </c>
      <c r="P3570" s="3">
        <v>84.95</v>
      </c>
      <c r="Q3570" s="3">
        <v>69.504702066158558</v>
      </c>
      <c r="R3570" s="3">
        <f>(Table1[[#This Row],[Selling Price]]-Table1[[#This Row],[Cost Price]])</f>
        <v>15.445297933841445</v>
      </c>
      <c r="S3570" s="12">
        <f>(Table1[[#This Row],[Profit]]/Table1[[#This Row],[Selling Price]])</f>
        <v>0.18181633824416063</v>
      </c>
      <c r="T3570">
        <v>5</v>
      </c>
      <c r="U3570" s="2">
        <f>Table1[[#This Row],[Selling Price]]*Table1[[#This Row],[Quantity]]</f>
        <v>424.75</v>
      </c>
      <c r="V3570" s="4">
        <v>0</v>
      </c>
      <c r="W3570">
        <v>318</v>
      </c>
      <c r="X3570" t="s">
        <v>36</v>
      </c>
      <c r="Y3570" t="s">
        <v>52</v>
      </c>
      <c r="Z3570" s="2">
        <v>26.473887564919519</v>
      </c>
    </row>
    <row r="3571" spans="1:26" x14ac:dyDescent="0.35">
      <c r="A3571" t="s">
        <v>1633</v>
      </c>
      <c r="B3571" t="s">
        <v>1634</v>
      </c>
      <c r="C3571" t="s">
        <v>64</v>
      </c>
      <c r="D3571" t="s">
        <v>80</v>
      </c>
      <c r="E3571" t="s">
        <v>618</v>
      </c>
      <c r="F3571" t="s">
        <v>4379</v>
      </c>
      <c r="G3571" t="s">
        <v>4380</v>
      </c>
      <c r="H3571" t="s">
        <v>32</v>
      </c>
      <c r="I3571" t="s">
        <v>4378</v>
      </c>
      <c r="J3571" s="1">
        <v>42525</v>
      </c>
      <c r="K3571" s="1">
        <v>42525</v>
      </c>
      <c r="L3571" t="s">
        <v>1118</v>
      </c>
      <c r="M3571">
        <f>Table1[[#This Row],[Ship Date]]-Table1[[#This Row],[Order Date]]</f>
        <v>0</v>
      </c>
      <c r="N3571">
        <v>6</v>
      </c>
      <c r="O3571" t="s">
        <v>51</v>
      </c>
      <c r="P3571" s="3">
        <v>1349.85</v>
      </c>
      <c r="Q3571" s="3">
        <v>1083.2786429260821</v>
      </c>
      <c r="R3571" s="3">
        <f>(Table1[[#This Row],[Selling Price]]-Table1[[#This Row],[Cost Price]])</f>
        <v>266.57135707391785</v>
      </c>
      <c r="S3571" s="12">
        <f>(Table1[[#This Row],[Profit]]/Table1[[#This Row],[Selling Price]])</f>
        <v>0.19748220696663915</v>
      </c>
      <c r="T3571">
        <v>3</v>
      </c>
      <c r="U3571" s="2">
        <f>Table1[[#This Row],[Selling Price]]*Table1[[#This Row],[Quantity]]</f>
        <v>4049.5499999999997</v>
      </c>
      <c r="V3571" s="4">
        <v>0</v>
      </c>
      <c r="W3571">
        <v>157</v>
      </c>
      <c r="X3571" t="s">
        <v>36</v>
      </c>
      <c r="Y3571" t="s">
        <v>36</v>
      </c>
      <c r="Z3571" s="2">
        <v>763.59047086772887</v>
      </c>
    </row>
    <row r="3572" spans="1:26" x14ac:dyDescent="0.35">
      <c r="A3572" t="s">
        <v>1633</v>
      </c>
      <c r="B3572" t="s">
        <v>1634</v>
      </c>
      <c r="C3572" t="s">
        <v>55</v>
      </c>
      <c r="D3572" t="s">
        <v>80</v>
      </c>
      <c r="E3572" t="s">
        <v>162</v>
      </c>
      <c r="F3572" t="s">
        <v>2906</v>
      </c>
      <c r="G3572" t="s">
        <v>2907</v>
      </c>
      <c r="H3572" t="s">
        <v>32</v>
      </c>
      <c r="I3572" t="s">
        <v>4989</v>
      </c>
      <c r="J3572" s="1">
        <v>41960</v>
      </c>
      <c r="K3572" s="1">
        <v>41962</v>
      </c>
      <c r="L3572" t="s">
        <v>199</v>
      </c>
      <c r="M3572">
        <f>Table1[[#This Row],[Ship Date]]-Table1[[#This Row],[Order Date]]</f>
        <v>2</v>
      </c>
      <c r="N3572">
        <v>11</v>
      </c>
      <c r="O3572" t="s">
        <v>35</v>
      </c>
      <c r="P3572" s="3">
        <v>99.98</v>
      </c>
      <c r="Q3572" s="3">
        <v>76.282866535010513</v>
      </c>
      <c r="R3572" s="3">
        <f>(Table1[[#This Row],[Selling Price]]-Table1[[#This Row],[Cost Price]])</f>
        <v>23.697133464989491</v>
      </c>
      <c r="S3572" s="12">
        <f>(Table1[[#This Row],[Profit]]/Table1[[#This Row],[Selling Price]])</f>
        <v>0.23701873839757442</v>
      </c>
      <c r="T3572">
        <v>2</v>
      </c>
      <c r="U3572" s="2">
        <f>Table1[[#This Row],[Selling Price]]*Table1[[#This Row],[Quantity]]</f>
        <v>199.96</v>
      </c>
      <c r="V3572" s="4">
        <v>0</v>
      </c>
      <c r="W3572">
        <v>464</v>
      </c>
      <c r="X3572" t="s">
        <v>36</v>
      </c>
      <c r="Y3572" t="s">
        <v>68</v>
      </c>
      <c r="Z3572" s="2">
        <v>65.220051902879419</v>
      </c>
    </row>
    <row r="3573" spans="1:26" x14ac:dyDescent="0.35">
      <c r="A3573" t="s">
        <v>1633</v>
      </c>
      <c r="B3573" t="s">
        <v>1634</v>
      </c>
      <c r="C3573" t="s">
        <v>27</v>
      </c>
      <c r="D3573" t="s">
        <v>80</v>
      </c>
      <c r="E3573" t="s">
        <v>162</v>
      </c>
      <c r="F3573" t="s">
        <v>5008</v>
      </c>
      <c r="G3573" t="s">
        <v>5009</v>
      </c>
      <c r="H3573" t="s">
        <v>32</v>
      </c>
      <c r="I3573" t="s">
        <v>5007</v>
      </c>
      <c r="J3573" s="1">
        <v>42351</v>
      </c>
      <c r="K3573" s="1">
        <v>42353</v>
      </c>
      <c r="L3573" t="s">
        <v>199</v>
      </c>
      <c r="M3573">
        <f>Table1[[#This Row],[Ship Date]]-Table1[[#This Row],[Order Date]]</f>
        <v>2</v>
      </c>
      <c r="N3573">
        <v>12</v>
      </c>
      <c r="O3573" t="s">
        <v>35</v>
      </c>
      <c r="P3573" s="3">
        <v>36.24</v>
      </c>
      <c r="Q3573" s="3">
        <v>30.255872138566382</v>
      </c>
      <c r="R3573" s="3">
        <f>(Table1[[#This Row],[Selling Price]]-Table1[[#This Row],[Cost Price]])</f>
        <v>5.9841278614336204</v>
      </c>
      <c r="S3573" s="12">
        <f>(Table1[[#This Row],[Profit]]/Table1[[#This Row],[Selling Price]])</f>
        <v>0.16512494098878644</v>
      </c>
      <c r="T3573">
        <v>1</v>
      </c>
      <c r="U3573" s="2">
        <f>Table1[[#This Row],[Selling Price]]*Table1[[#This Row],[Quantity]]</f>
        <v>36.24</v>
      </c>
      <c r="V3573" s="4">
        <v>0</v>
      </c>
      <c r="W3573">
        <v>397</v>
      </c>
      <c r="X3573" t="s">
        <v>36</v>
      </c>
      <c r="Y3573" t="s">
        <v>68</v>
      </c>
      <c r="Z3573" s="2">
        <v>75.148863464459666</v>
      </c>
    </row>
    <row r="3574" spans="1:26" x14ac:dyDescent="0.35">
      <c r="A3574" t="s">
        <v>1633</v>
      </c>
      <c r="B3574" t="s">
        <v>1634</v>
      </c>
      <c r="C3574" t="s">
        <v>55</v>
      </c>
      <c r="D3574" t="s">
        <v>80</v>
      </c>
      <c r="E3574" t="s">
        <v>162</v>
      </c>
      <c r="F3574" t="s">
        <v>3079</v>
      </c>
      <c r="G3574" t="s">
        <v>3080</v>
      </c>
      <c r="H3574" t="s">
        <v>32</v>
      </c>
      <c r="I3574" t="s">
        <v>5132</v>
      </c>
      <c r="J3574" s="1">
        <v>42994</v>
      </c>
      <c r="K3574" s="1">
        <v>42996</v>
      </c>
      <c r="L3574" t="s">
        <v>199</v>
      </c>
      <c r="M3574">
        <f>Table1[[#This Row],[Ship Date]]-Table1[[#This Row],[Order Date]]</f>
        <v>2</v>
      </c>
      <c r="N3574">
        <v>9</v>
      </c>
      <c r="O3574" t="s">
        <v>61</v>
      </c>
      <c r="P3574" s="3">
        <v>71.975999999999999</v>
      </c>
      <c r="Q3574" s="3">
        <v>57.093151479954102</v>
      </c>
      <c r="R3574" s="3">
        <f>(Table1[[#This Row],[Selling Price]]-Table1[[#This Row],[Cost Price]])</f>
        <v>14.882848520045897</v>
      </c>
      <c r="S3574" s="12">
        <f>(Table1[[#This Row],[Profit]]/Table1[[#This Row],[Selling Price]])</f>
        <v>0.20677515449658077</v>
      </c>
      <c r="T3574">
        <v>3</v>
      </c>
      <c r="U3574" s="2">
        <f>Table1[[#This Row],[Selling Price]]*Table1[[#This Row],[Quantity]]</f>
        <v>215.928</v>
      </c>
      <c r="V3574" s="4">
        <v>0.2</v>
      </c>
      <c r="W3574">
        <v>269</v>
      </c>
      <c r="X3574" t="s">
        <v>36</v>
      </c>
      <c r="Y3574" t="s">
        <v>68</v>
      </c>
      <c r="Z3574" s="2">
        <v>39.899099952254559</v>
      </c>
    </row>
    <row r="3575" spans="1:26" x14ac:dyDescent="0.35">
      <c r="A3575" t="s">
        <v>1633</v>
      </c>
      <c r="B3575" t="s">
        <v>1634</v>
      </c>
      <c r="C3575" t="s">
        <v>55</v>
      </c>
      <c r="D3575" t="s">
        <v>80</v>
      </c>
      <c r="E3575" t="s">
        <v>162</v>
      </c>
      <c r="F3575" t="s">
        <v>4385</v>
      </c>
      <c r="G3575" t="s">
        <v>4386</v>
      </c>
      <c r="H3575" t="s">
        <v>32</v>
      </c>
      <c r="I3575" t="s">
        <v>5144</v>
      </c>
      <c r="J3575" s="1">
        <v>41882</v>
      </c>
      <c r="K3575" s="1">
        <v>41887</v>
      </c>
      <c r="L3575" t="s">
        <v>60</v>
      </c>
      <c r="M3575">
        <f>Table1[[#This Row],[Ship Date]]-Table1[[#This Row],[Order Date]]</f>
        <v>5</v>
      </c>
      <c r="N3575">
        <v>8</v>
      </c>
      <c r="O3575" t="s">
        <v>61</v>
      </c>
      <c r="P3575" s="3">
        <v>92.52</v>
      </c>
      <c r="Q3575" s="3">
        <v>76.489788179578952</v>
      </c>
      <c r="R3575" s="3">
        <f>(Table1[[#This Row],[Selling Price]]-Table1[[#This Row],[Cost Price]])</f>
        <v>16.030211820421044</v>
      </c>
      <c r="S3575" s="12">
        <f>(Table1[[#This Row],[Profit]]/Table1[[#This Row],[Selling Price]])</f>
        <v>0.17326212516667797</v>
      </c>
      <c r="T3575">
        <v>9</v>
      </c>
      <c r="U3575" s="2">
        <f>Table1[[#This Row],[Selling Price]]*Table1[[#This Row],[Quantity]]</f>
        <v>832.68</v>
      </c>
      <c r="V3575" s="4">
        <v>0</v>
      </c>
      <c r="W3575">
        <v>475</v>
      </c>
      <c r="X3575" t="s">
        <v>36</v>
      </c>
      <c r="Y3575" t="s">
        <v>68</v>
      </c>
      <c r="Z3575" s="2">
        <v>37.518479286879412</v>
      </c>
    </row>
    <row r="3576" spans="1:26" x14ac:dyDescent="0.35">
      <c r="A3576" t="s">
        <v>1633</v>
      </c>
      <c r="B3576" t="s">
        <v>1634</v>
      </c>
      <c r="C3576" t="s">
        <v>39</v>
      </c>
      <c r="D3576" t="s">
        <v>80</v>
      </c>
      <c r="E3576" t="s">
        <v>162</v>
      </c>
      <c r="F3576" t="s">
        <v>5322</v>
      </c>
      <c r="G3576" t="s">
        <v>5323</v>
      </c>
      <c r="H3576" t="s">
        <v>32</v>
      </c>
      <c r="I3576" t="s">
        <v>5324</v>
      </c>
      <c r="J3576" s="1">
        <v>42846</v>
      </c>
      <c r="K3576" s="1">
        <v>42849</v>
      </c>
      <c r="L3576" t="s">
        <v>199</v>
      </c>
      <c r="M3576">
        <f>Table1[[#This Row],[Ship Date]]-Table1[[#This Row],[Order Date]]</f>
        <v>3</v>
      </c>
      <c r="N3576">
        <v>4</v>
      </c>
      <c r="O3576" t="s">
        <v>106</v>
      </c>
      <c r="P3576" s="3">
        <v>11.54</v>
      </c>
      <c r="Q3576" s="3">
        <v>8.8086728194255404</v>
      </c>
      <c r="R3576" s="3">
        <f>(Table1[[#This Row],[Selling Price]]-Table1[[#This Row],[Cost Price]])</f>
        <v>2.7313271805744588</v>
      </c>
      <c r="S3576" s="12">
        <f>(Table1[[#This Row],[Profit]]/Table1[[#This Row],[Selling Price]])</f>
        <v>0.23668346452118363</v>
      </c>
      <c r="T3576">
        <v>1</v>
      </c>
      <c r="U3576" s="2">
        <f>Table1[[#This Row],[Selling Price]]*Table1[[#This Row],[Quantity]]</f>
        <v>11.54</v>
      </c>
      <c r="V3576" s="4">
        <v>0</v>
      </c>
      <c r="W3576">
        <v>274</v>
      </c>
      <c r="X3576" t="s">
        <v>36</v>
      </c>
      <c r="Y3576" t="s">
        <v>52</v>
      </c>
      <c r="Z3576" s="2">
        <v>6.891869896237643</v>
      </c>
    </row>
    <row r="3577" spans="1:26" x14ac:dyDescent="0.35">
      <c r="A3577" t="s">
        <v>1633</v>
      </c>
      <c r="B3577" t="s">
        <v>1634</v>
      </c>
      <c r="C3577" t="s">
        <v>55</v>
      </c>
      <c r="D3577" t="s">
        <v>80</v>
      </c>
      <c r="E3577" t="s">
        <v>81</v>
      </c>
      <c r="F3577" t="s">
        <v>2978</v>
      </c>
      <c r="G3577" t="s">
        <v>2979</v>
      </c>
      <c r="H3577" t="s">
        <v>32</v>
      </c>
      <c r="I3577" t="s">
        <v>5623</v>
      </c>
      <c r="J3577" s="1">
        <v>42126</v>
      </c>
      <c r="K3577" s="1">
        <v>42131</v>
      </c>
      <c r="L3577" t="s">
        <v>60</v>
      </c>
      <c r="M3577">
        <f>Table1[[#This Row],[Ship Date]]-Table1[[#This Row],[Order Date]]</f>
        <v>5</v>
      </c>
      <c r="N3577">
        <v>5</v>
      </c>
      <c r="O3577" t="s">
        <v>51</v>
      </c>
      <c r="P3577" s="3">
        <v>158.376</v>
      </c>
      <c r="Q3577" s="3">
        <v>123.43230663982359</v>
      </c>
      <c r="R3577" s="3">
        <f>(Table1[[#This Row],[Selling Price]]-Table1[[#This Row],[Cost Price]])</f>
        <v>34.943693360176411</v>
      </c>
      <c r="S3577" s="12">
        <f>(Table1[[#This Row],[Profit]]/Table1[[#This Row],[Selling Price]])</f>
        <v>0.2206375546811159</v>
      </c>
      <c r="T3577">
        <v>3</v>
      </c>
      <c r="U3577" s="2">
        <f>Table1[[#This Row],[Selling Price]]*Table1[[#This Row],[Quantity]]</f>
        <v>475.12800000000004</v>
      </c>
      <c r="V3577" s="4">
        <v>0.2</v>
      </c>
      <c r="W3577">
        <v>241</v>
      </c>
      <c r="X3577" t="s">
        <v>36</v>
      </c>
      <c r="Y3577" t="s">
        <v>68</v>
      </c>
      <c r="Z3577" s="2">
        <v>69.636537391864707</v>
      </c>
    </row>
    <row r="3578" spans="1:26" x14ac:dyDescent="0.35">
      <c r="A3578" t="s">
        <v>1633</v>
      </c>
      <c r="B3578" t="s">
        <v>1634</v>
      </c>
      <c r="C3578" t="s">
        <v>27</v>
      </c>
      <c r="D3578" t="s">
        <v>80</v>
      </c>
      <c r="E3578" t="s">
        <v>162</v>
      </c>
      <c r="F3578" t="s">
        <v>4017</v>
      </c>
      <c r="G3578" t="s">
        <v>4018</v>
      </c>
      <c r="H3578" t="s">
        <v>32</v>
      </c>
      <c r="I3578" t="s">
        <v>6164</v>
      </c>
      <c r="J3578" s="1">
        <v>43041</v>
      </c>
      <c r="K3578" s="1">
        <v>43044</v>
      </c>
      <c r="L3578" t="s">
        <v>34</v>
      </c>
      <c r="M3578">
        <f>Table1[[#This Row],[Ship Date]]-Table1[[#This Row],[Order Date]]</f>
        <v>3</v>
      </c>
      <c r="N3578">
        <v>11</v>
      </c>
      <c r="O3578" t="s">
        <v>35</v>
      </c>
      <c r="P3578" s="3">
        <v>2249.91</v>
      </c>
      <c r="Q3578" s="3">
        <v>1659.9921974871611</v>
      </c>
      <c r="R3578" s="3">
        <f>(Table1[[#This Row],[Selling Price]]-Table1[[#This Row],[Cost Price]])</f>
        <v>589.91780251283876</v>
      </c>
      <c r="S3578" s="12">
        <f>(Table1[[#This Row],[Profit]]/Table1[[#This Row],[Selling Price]])</f>
        <v>0.26219617785282023</v>
      </c>
      <c r="T3578">
        <v>9</v>
      </c>
      <c r="U3578" s="2">
        <f>Table1[[#This Row],[Selling Price]]*Table1[[#This Row],[Quantity]]</f>
        <v>20249.189999999999</v>
      </c>
      <c r="V3578" s="4">
        <v>0</v>
      </c>
      <c r="W3578">
        <v>242</v>
      </c>
      <c r="X3578" t="s">
        <v>36</v>
      </c>
      <c r="Y3578" t="s">
        <v>36</v>
      </c>
      <c r="Z3578" s="2">
        <v>771.81755677957983</v>
      </c>
    </row>
    <row r="3579" spans="1:26" x14ac:dyDescent="0.35">
      <c r="A3579" t="s">
        <v>1633</v>
      </c>
      <c r="B3579" t="s">
        <v>1634</v>
      </c>
      <c r="C3579" t="s">
        <v>45</v>
      </c>
      <c r="D3579" t="s">
        <v>80</v>
      </c>
      <c r="E3579" t="s">
        <v>81</v>
      </c>
      <c r="F3579" t="s">
        <v>1037</v>
      </c>
      <c r="G3579" t="s">
        <v>1038</v>
      </c>
      <c r="H3579" t="s">
        <v>32</v>
      </c>
      <c r="I3579" t="s">
        <v>6348</v>
      </c>
      <c r="J3579" s="1">
        <v>42107</v>
      </c>
      <c r="K3579" s="1">
        <v>42113</v>
      </c>
      <c r="L3579" t="s">
        <v>60</v>
      </c>
      <c r="M3579">
        <f>Table1[[#This Row],[Ship Date]]-Table1[[#This Row],[Order Date]]</f>
        <v>6</v>
      </c>
      <c r="N3579">
        <v>4</v>
      </c>
      <c r="O3579" t="s">
        <v>106</v>
      </c>
      <c r="P3579" s="3">
        <v>258.57600000000002</v>
      </c>
      <c r="Q3579" s="3">
        <v>215.58124694414869</v>
      </c>
      <c r="R3579" s="3">
        <f>(Table1[[#This Row],[Selling Price]]-Table1[[#This Row],[Cost Price]])</f>
        <v>42.994753055851334</v>
      </c>
      <c r="S3579" s="12">
        <f>(Table1[[#This Row],[Profit]]/Table1[[#This Row],[Selling Price]])</f>
        <v>0.16627511082177515</v>
      </c>
      <c r="T3579">
        <v>2</v>
      </c>
      <c r="U3579" s="2">
        <f>Table1[[#This Row],[Selling Price]]*Table1[[#This Row],[Quantity]]</f>
        <v>517.15200000000004</v>
      </c>
      <c r="V3579" s="4">
        <v>0.2</v>
      </c>
      <c r="W3579">
        <v>161</v>
      </c>
      <c r="X3579" t="s">
        <v>68</v>
      </c>
      <c r="Y3579" t="s">
        <v>36</v>
      </c>
      <c r="Z3579" s="2">
        <v>457.75464487555212</v>
      </c>
    </row>
    <row r="3580" spans="1:26" x14ac:dyDescent="0.35">
      <c r="A3580" t="s">
        <v>1633</v>
      </c>
      <c r="B3580" t="s">
        <v>1634</v>
      </c>
      <c r="C3580" t="s">
        <v>64</v>
      </c>
      <c r="D3580" t="s">
        <v>80</v>
      </c>
      <c r="E3580" t="s">
        <v>162</v>
      </c>
      <c r="F3580" t="s">
        <v>2906</v>
      </c>
      <c r="G3580" t="s">
        <v>2907</v>
      </c>
      <c r="H3580" t="s">
        <v>32</v>
      </c>
      <c r="I3580" t="s">
        <v>6353</v>
      </c>
      <c r="J3580" s="1">
        <v>42260</v>
      </c>
      <c r="K3580" s="1">
        <v>42265</v>
      </c>
      <c r="L3580" t="s">
        <v>60</v>
      </c>
      <c r="M3580">
        <f>Table1[[#This Row],[Ship Date]]-Table1[[#This Row],[Order Date]]</f>
        <v>5</v>
      </c>
      <c r="N3580">
        <v>9</v>
      </c>
      <c r="O3580" t="s">
        <v>61</v>
      </c>
      <c r="P3580" s="3">
        <v>199.96</v>
      </c>
      <c r="Q3580" s="3">
        <v>145.0440909344951</v>
      </c>
      <c r="R3580" s="3">
        <f>(Table1[[#This Row],[Selling Price]]-Table1[[#This Row],[Cost Price]])</f>
        <v>54.915909065504906</v>
      </c>
      <c r="S3580" s="12">
        <f>(Table1[[#This Row],[Profit]]/Table1[[#This Row],[Selling Price]])</f>
        <v>0.27463447222196891</v>
      </c>
      <c r="T3580">
        <v>4</v>
      </c>
      <c r="U3580" s="2">
        <f>Table1[[#This Row],[Selling Price]]*Table1[[#This Row],[Quantity]]</f>
        <v>799.84</v>
      </c>
      <c r="V3580" s="4">
        <v>0</v>
      </c>
      <c r="W3580">
        <v>383</v>
      </c>
      <c r="X3580" t="s">
        <v>36</v>
      </c>
      <c r="Y3580" t="s">
        <v>68</v>
      </c>
      <c r="Z3580" s="2">
        <v>65.220051902879419</v>
      </c>
    </row>
    <row r="3581" spans="1:26" x14ac:dyDescent="0.35">
      <c r="A3581" t="s">
        <v>1633</v>
      </c>
      <c r="B3581" t="s">
        <v>1634</v>
      </c>
      <c r="C3581" t="s">
        <v>55</v>
      </c>
      <c r="D3581" t="s">
        <v>80</v>
      </c>
      <c r="E3581" t="s">
        <v>162</v>
      </c>
      <c r="F3581" t="s">
        <v>895</v>
      </c>
      <c r="G3581" t="s">
        <v>896</v>
      </c>
      <c r="H3581" t="s">
        <v>32</v>
      </c>
      <c r="I3581" t="s">
        <v>6381</v>
      </c>
      <c r="J3581" s="1">
        <v>41902</v>
      </c>
      <c r="K3581" s="1">
        <v>41906</v>
      </c>
      <c r="L3581" t="s">
        <v>60</v>
      </c>
      <c r="M3581">
        <f>Table1[[#This Row],[Ship Date]]-Table1[[#This Row],[Order Date]]</f>
        <v>4</v>
      </c>
      <c r="N3581">
        <v>9</v>
      </c>
      <c r="O3581" t="s">
        <v>61</v>
      </c>
      <c r="P3581" s="3">
        <v>59.98</v>
      </c>
      <c r="Q3581" s="3">
        <v>47.077216481190703</v>
      </c>
      <c r="R3581" s="3">
        <f>(Table1[[#This Row],[Selling Price]]-Table1[[#This Row],[Cost Price]])</f>
        <v>12.902783518809294</v>
      </c>
      <c r="S3581" s="12">
        <f>(Table1[[#This Row],[Profit]]/Table1[[#This Row],[Selling Price]])</f>
        <v>0.21511809801282586</v>
      </c>
      <c r="T3581">
        <v>2</v>
      </c>
      <c r="U3581" s="2">
        <f>Table1[[#This Row],[Selling Price]]*Table1[[#This Row],[Quantity]]</f>
        <v>119.96</v>
      </c>
      <c r="V3581" s="4">
        <v>0</v>
      </c>
      <c r="W3581">
        <v>292</v>
      </c>
      <c r="X3581" t="s">
        <v>36</v>
      </c>
      <c r="Y3581" t="s">
        <v>68</v>
      </c>
      <c r="Z3581" s="2">
        <v>51.18003243267362</v>
      </c>
    </row>
    <row r="3582" spans="1:26" x14ac:dyDescent="0.35">
      <c r="A3582" t="s">
        <v>1633</v>
      </c>
      <c r="B3582" t="s">
        <v>1634</v>
      </c>
      <c r="C3582" t="s">
        <v>27</v>
      </c>
      <c r="D3582" t="s">
        <v>80</v>
      </c>
      <c r="E3582" t="s">
        <v>162</v>
      </c>
      <c r="F3582" t="s">
        <v>2369</v>
      </c>
      <c r="G3582" t="s">
        <v>2370</v>
      </c>
      <c r="H3582" t="s">
        <v>32</v>
      </c>
      <c r="I3582" t="s">
        <v>6532</v>
      </c>
      <c r="J3582" s="1">
        <v>42111</v>
      </c>
      <c r="K3582" s="1">
        <v>42117</v>
      </c>
      <c r="L3582" t="s">
        <v>60</v>
      </c>
      <c r="M3582">
        <f>Table1[[#This Row],[Ship Date]]-Table1[[#This Row],[Order Date]]</f>
        <v>6</v>
      </c>
      <c r="N3582">
        <v>4</v>
      </c>
      <c r="O3582" t="s">
        <v>106</v>
      </c>
      <c r="P3582" s="3">
        <v>99.6</v>
      </c>
      <c r="Q3582" s="3">
        <v>71.746738326939052</v>
      </c>
      <c r="R3582" s="3">
        <f>(Table1[[#This Row],[Selling Price]]-Table1[[#This Row],[Cost Price]])</f>
        <v>27.853261673060942</v>
      </c>
      <c r="S3582" s="12">
        <f>(Table1[[#This Row],[Profit]]/Table1[[#This Row],[Selling Price]])</f>
        <v>0.27965122161707773</v>
      </c>
      <c r="T3582">
        <v>1</v>
      </c>
      <c r="U3582" s="2">
        <f>Table1[[#This Row],[Selling Price]]*Table1[[#This Row],[Quantity]]</f>
        <v>99.6</v>
      </c>
      <c r="V3582" s="4">
        <v>0</v>
      </c>
      <c r="W3582">
        <v>311</v>
      </c>
      <c r="X3582" t="s">
        <v>68</v>
      </c>
      <c r="Y3582" t="s">
        <v>36</v>
      </c>
      <c r="Z3582" s="2">
        <v>263.29086212779958</v>
      </c>
    </row>
    <row r="3583" spans="1:26" x14ac:dyDescent="0.35">
      <c r="A3583" t="s">
        <v>1633</v>
      </c>
      <c r="B3583" t="s">
        <v>1634</v>
      </c>
      <c r="C3583" t="s">
        <v>64</v>
      </c>
      <c r="D3583" t="s">
        <v>80</v>
      </c>
      <c r="E3583" t="s">
        <v>81</v>
      </c>
      <c r="F3583" t="s">
        <v>2643</v>
      </c>
      <c r="G3583" t="s">
        <v>2644</v>
      </c>
      <c r="H3583" t="s">
        <v>32</v>
      </c>
      <c r="I3583" t="s">
        <v>6705</v>
      </c>
      <c r="J3583" s="1">
        <v>41699</v>
      </c>
      <c r="K3583" s="1">
        <v>41703</v>
      </c>
      <c r="L3583" t="s">
        <v>60</v>
      </c>
      <c r="M3583">
        <f>Table1[[#This Row],[Ship Date]]-Table1[[#This Row],[Order Date]]</f>
        <v>4</v>
      </c>
      <c r="N3583">
        <v>3</v>
      </c>
      <c r="O3583" t="s">
        <v>106</v>
      </c>
      <c r="P3583" s="3">
        <v>5.94</v>
      </c>
      <c r="Q3583" s="3">
        <v>4.6635290842674744</v>
      </c>
      <c r="R3583" s="3">
        <f>(Table1[[#This Row],[Selling Price]]-Table1[[#This Row],[Cost Price]])</f>
        <v>1.276470915732526</v>
      </c>
      <c r="S3583" s="12">
        <f>(Table1[[#This Row],[Profit]]/Table1[[#This Row],[Selling Price]])</f>
        <v>0.21489409355766431</v>
      </c>
      <c r="T3583">
        <v>3</v>
      </c>
      <c r="U3583" s="2">
        <f>Table1[[#This Row],[Selling Price]]*Table1[[#This Row],[Quantity]]</f>
        <v>17.82</v>
      </c>
      <c r="V3583" s="4">
        <v>0</v>
      </c>
      <c r="W3583">
        <v>398</v>
      </c>
      <c r="X3583" t="s">
        <v>36</v>
      </c>
      <c r="Y3583" t="s">
        <v>52</v>
      </c>
      <c r="Z3583" s="2">
        <v>1.400071426749363</v>
      </c>
    </row>
    <row r="3584" spans="1:26" x14ac:dyDescent="0.35">
      <c r="A3584" t="s">
        <v>1633</v>
      </c>
      <c r="B3584" t="s">
        <v>1634</v>
      </c>
      <c r="C3584" t="s">
        <v>45</v>
      </c>
      <c r="D3584" t="s">
        <v>80</v>
      </c>
      <c r="E3584" t="s">
        <v>162</v>
      </c>
      <c r="F3584" t="s">
        <v>878</v>
      </c>
      <c r="G3584" t="s">
        <v>879</v>
      </c>
      <c r="H3584" t="s">
        <v>32</v>
      </c>
      <c r="I3584" t="s">
        <v>7066</v>
      </c>
      <c r="J3584" s="1">
        <v>42070</v>
      </c>
      <c r="K3584" s="1">
        <v>42073</v>
      </c>
      <c r="L3584" t="s">
        <v>199</v>
      </c>
      <c r="M3584">
        <f>Table1[[#This Row],[Ship Date]]-Table1[[#This Row],[Order Date]]</f>
        <v>3</v>
      </c>
      <c r="N3584">
        <v>3</v>
      </c>
      <c r="O3584" t="s">
        <v>106</v>
      </c>
      <c r="P3584" s="3">
        <v>119.85</v>
      </c>
      <c r="Q3584" s="3">
        <v>81.733565025799933</v>
      </c>
      <c r="R3584" s="3">
        <f>(Table1[[#This Row],[Selling Price]]-Table1[[#This Row],[Cost Price]])</f>
        <v>38.116434974200061</v>
      </c>
      <c r="S3584" s="12">
        <f>(Table1[[#This Row],[Profit]]/Table1[[#This Row],[Selling Price]])</f>
        <v>0.31803450124488997</v>
      </c>
      <c r="T3584">
        <v>3</v>
      </c>
      <c r="U3584" s="2">
        <f>Table1[[#This Row],[Selling Price]]*Table1[[#This Row],[Quantity]]</f>
        <v>359.54999999999995</v>
      </c>
      <c r="V3584" s="4">
        <v>0</v>
      </c>
      <c r="W3584">
        <v>468</v>
      </c>
      <c r="X3584" t="s">
        <v>36</v>
      </c>
      <c r="Y3584" t="s">
        <v>68</v>
      </c>
      <c r="Z3584" s="2">
        <v>66.641900908262414</v>
      </c>
    </row>
    <row r="3585" spans="1:26" x14ac:dyDescent="0.35">
      <c r="A3585" t="s">
        <v>1633</v>
      </c>
      <c r="B3585" t="s">
        <v>1634</v>
      </c>
      <c r="C3585" t="s">
        <v>64</v>
      </c>
      <c r="D3585" t="s">
        <v>80</v>
      </c>
      <c r="E3585" t="s">
        <v>1058</v>
      </c>
      <c r="F3585" t="s">
        <v>4395</v>
      </c>
      <c r="G3585" t="s">
        <v>4396</v>
      </c>
      <c r="H3585" t="s">
        <v>32</v>
      </c>
      <c r="I3585" t="s">
        <v>7115</v>
      </c>
      <c r="J3585" s="1">
        <v>42513</v>
      </c>
      <c r="K3585" s="1">
        <v>42517</v>
      </c>
      <c r="L3585" t="s">
        <v>60</v>
      </c>
      <c r="M3585">
        <f>Table1[[#This Row],[Ship Date]]-Table1[[#This Row],[Order Date]]</f>
        <v>4</v>
      </c>
      <c r="N3585">
        <v>5</v>
      </c>
      <c r="O3585" t="s">
        <v>51</v>
      </c>
      <c r="P3585" s="3">
        <v>8399.9760000000006</v>
      </c>
      <c r="Q3585" s="3">
        <v>5497.5690551479183</v>
      </c>
      <c r="R3585" s="3">
        <f>(Table1[[#This Row],[Selling Price]]-Table1[[#This Row],[Cost Price]])</f>
        <v>2902.4069448520822</v>
      </c>
      <c r="S3585" s="12">
        <f>(Table1[[#This Row],[Profit]]/Table1[[#This Row],[Selling Price]])</f>
        <v>0.34552562350798172</v>
      </c>
      <c r="T3585">
        <v>4</v>
      </c>
      <c r="U3585" s="2">
        <f>Table1[[#This Row],[Selling Price]]*Table1[[#This Row],[Quantity]]</f>
        <v>33599.904000000002</v>
      </c>
      <c r="V3585" s="4">
        <v>0.4</v>
      </c>
      <c r="W3585">
        <v>432</v>
      </c>
      <c r="X3585" t="s">
        <v>36</v>
      </c>
      <c r="Y3585" t="s">
        <v>36</v>
      </c>
      <c r="Z3585" s="2">
        <v>3520.9273153675299</v>
      </c>
    </row>
    <row r="3586" spans="1:26" x14ac:dyDescent="0.35">
      <c r="A3586" t="s">
        <v>1633</v>
      </c>
      <c r="B3586" t="s">
        <v>1634</v>
      </c>
      <c r="C3586" t="s">
        <v>39</v>
      </c>
      <c r="D3586" t="s">
        <v>80</v>
      </c>
      <c r="E3586" t="s">
        <v>162</v>
      </c>
      <c r="F3586" t="s">
        <v>418</v>
      </c>
      <c r="G3586" t="s">
        <v>419</v>
      </c>
      <c r="H3586" t="s">
        <v>32</v>
      </c>
      <c r="I3586" t="s">
        <v>7389</v>
      </c>
      <c r="J3586" s="1">
        <v>43069</v>
      </c>
      <c r="K3586" s="1">
        <v>43072</v>
      </c>
      <c r="L3586" t="s">
        <v>34</v>
      </c>
      <c r="M3586">
        <f>Table1[[#This Row],[Ship Date]]-Table1[[#This Row],[Order Date]]</f>
        <v>3</v>
      </c>
      <c r="N3586">
        <v>11</v>
      </c>
      <c r="O3586" t="s">
        <v>35</v>
      </c>
      <c r="P3586" s="3">
        <v>95.975999999999999</v>
      </c>
      <c r="Q3586" s="3">
        <v>70.651990478712648</v>
      </c>
      <c r="R3586" s="3">
        <f>(Table1[[#This Row],[Selling Price]]-Table1[[#This Row],[Cost Price]])</f>
        <v>25.324009521287351</v>
      </c>
      <c r="S3586" s="12">
        <f>(Table1[[#This Row],[Profit]]/Table1[[#This Row],[Selling Price]])</f>
        <v>0.26385773027931309</v>
      </c>
      <c r="T3586">
        <v>3</v>
      </c>
      <c r="U3586" s="2">
        <f>Table1[[#This Row],[Selling Price]]*Table1[[#This Row],[Quantity]]</f>
        <v>287.928</v>
      </c>
      <c r="V3586" s="4">
        <v>0.2</v>
      </c>
      <c r="W3586">
        <v>325</v>
      </c>
      <c r="X3586" t="s">
        <v>36</v>
      </c>
      <c r="Y3586" t="s">
        <v>68</v>
      </c>
      <c r="Z3586" s="2">
        <v>65.888505862555419</v>
      </c>
    </row>
    <row r="3587" spans="1:26" x14ac:dyDescent="0.35">
      <c r="A3587" t="s">
        <v>1633</v>
      </c>
      <c r="B3587" t="s">
        <v>1634</v>
      </c>
      <c r="C3587" t="s">
        <v>39</v>
      </c>
      <c r="D3587" t="s">
        <v>80</v>
      </c>
      <c r="E3587" t="s">
        <v>162</v>
      </c>
      <c r="F3587" t="s">
        <v>2769</v>
      </c>
      <c r="G3587" t="s">
        <v>2770</v>
      </c>
      <c r="H3587" t="s">
        <v>32</v>
      </c>
      <c r="I3587" t="s">
        <v>7502</v>
      </c>
      <c r="J3587" s="1">
        <v>42476</v>
      </c>
      <c r="K3587" s="1">
        <v>42482</v>
      </c>
      <c r="L3587" t="s">
        <v>60</v>
      </c>
      <c r="M3587">
        <f>Table1[[#This Row],[Ship Date]]-Table1[[#This Row],[Order Date]]</f>
        <v>6</v>
      </c>
      <c r="N3587">
        <v>4</v>
      </c>
      <c r="O3587" t="s">
        <v>106</v>
      </c>
      <c r="P3587" s="3">
        <v>35.167999999999999</v>
      </c>
      <c r="Q3587" s="3">
        <v>29.476334471551851</v>
      </c>
      <c r="R3587" s="3">
        <f>(Table1[[#This Row],[Selling Price]]-Table1[[#This Row],[Cost Price]])</f>
        <v>5.6916655284481479</v>
      </c>
      <c r="S3587" s="12">
        <f>(Table1[[#This Row],[Profit]]/Table1[[#This Row],[Selling Price]])</f>
        <v>0.16184217266970394</v>
      </c>
      <c r="T3587">
        <v>4</v>
      </c>
      <c r="U3587" s="2">
        <f>Table1[[#This Row],[Selling Price]]*Table1[[#This Row],[Quantity]]</f>
        <v>140.672</v>
      </c>
      <c r="V3587" s="4">
        <v>0.2</v>
      </c>
      <c r="W3587">
        <v>442</v>
      </c>
      <c r="X3587" t="s">
        <v>68</v>
      </c>
      <c r="Y3587" t="s">
        <v>52</v>
      </c>
      <c r="Z3587" s="2">
        <v>10.609762165100589</v>
      </c>
    </row>
    <row r="3588" spans="1:26" x14ac:dyDescent="0.35">
      <c r="A3588" t="s">
        <v>1633</v>
      </c>
      <c r="B3588" t="s">
        <v>1634</v>
      </c>
      <c r="C3588" t="s">
        <v>45</v>
      </c>
      <c r="D3588" t="s">
        <v>80</v>
      </c>
      <c r="E3588" t="s">
        <v>81</v>
      </c>
      <c r="F3588" t="s">
        <v>7386</v>
      </c>
      <c r="G3588" t="s">
        <v>7387</v>
      </c>
      <c r="H3588" t="s">
        <v>32</v>
      </c>
      <c r="I3588" t="s">
        <v>7588</v>
      </c>
      <c r="J3588" s="1">
        <v>42570</v>
      </c>
      <c r="K3588" s="1">
        <v>42572</v>
      </c>
      <c r="L3588" t="s">
        <v>199</v>
      </c>
      <c r="M3588">
        <f>Table1[[#This Row],[Ship Date]]-Table1[[#This Row],[Order Date]]</f>
        <v>2</v>
      </c>
      <c r="N3588">
        <v>7</v>
      </c>
      <c r="O3588" t="s">
        <v>51</v>
      </c>
      <c r="P3588" s="3">
        <v>35.984000000000002</v>
      </c>
      <c r="Q3588" s="3">
        <v>27.116350646196739</v>
      </c>
      <c r="R3588" s="3">
        <f>(Table1[[#This Row],[Selling Price]]-Table1[[#This Row],[Cost Price]])</f>
        <v>8.8676493538032624</v>
      </c>
      <c r="S3588" s="12">
        <f>(Table1[[#This Row],[Profit]]/Table1[[#This Row],[Selling Price]])</f>
        <v>0.24643311899186476</v>
      </c>
      <c r="T3588">
        <v>2</v>
      </c>
      <c r="U3588" s="2">
        <f>Table1[[#This Row],[Selling Price]]*Table1[[#This Row],[Quantity]]</f>
        <v>71.968000000000004</v>
      </c>
      <c r="V3588" s="4">
        <v>0.2</v>
      </c>
      <c r="W3588">
        <v>150</v>
      </c>
      <c r="X3588" t="s">
        <v>36</v>
      </c>
      <c r="Y3588" t="s">
        <v>68</v>
      </c>
      <c r="Z3588" s="2">
        <v>59.502946985842641</v>
      </c>
    </row>
    <row r="3589" spans="1:26" x14ac:dyDescent="0.35">
      <c r="A3589" t="s">
        <v>1633</v>
      </c>
      <c r="B3589" t="s">
        <v>1634</v>
      </c>
      <c r="C3589" t="s">
        <v>64</v>
      </c>
      <c r="D3589" t="s">
        <v>80</v>
      </c>
      <c r="E3589" t="s">
        <v>162</v>
      </c>
      <c r="F3589" t="s">
        <v>1785</v>
      </c>
      <c r="G3589" t="s">
        <v>1786</v>
      </c>
      <c r="H3589" t="s">
        <v>32</v>
      </c>
      <c r="I3589" t="s">
        <v>7594</v>
      </c>
      <c r="J3589" s="1">
        <v>43022</v>
      </c>
      <c r="K3589" s="1">
        <v>43027</v>
      </c>
      <c r="L3589" t="s">
        <v>60</v>
      </c>
      <c r="M3589">
        <f>Table1[[#This Row],[Ship Date]]-Table1[[#This Row],[Order Date]]</f>
        <v>5</v>
      </c>
      <c r="N3589">
        <v>10</v>
      </c>
      <c r="O3589" t="s">
        <v>61</v>
      </c>
      <c r="P3589" s="3">
        <v>46.36</v>
      </c>
      <c r="Q3589" s="3">
        <v>31.14753719617941</v>
      </c>
      <c r="R3589" s="3">
        <f>(Table1[[#This Row],[Selling Price]]-Table1[[#This Row],[Cost Price]])</f>
        <v>15.212462803820589</v>
      </c>
      <c r="S3589" s="12">
        <f>(Table1[[#This Row],[Profit]]/Table1[[#This Row],[Selling Price]])</f>
        <v>0.32813767911606101</v>
      </c>
      <c r="T3589">
        <v>4</v>
      </c>
      <c r="U3589" s="2">
        <f>Table1[[#This Row],[Selling Price]]*Table1[[#This Row],[Quantity]]</f>
        <v>185.44</v>
      </c>
      <c r="V3589" s="4">
        <v>0</v>
      </c>
      <c r="W3589">
        <v>237</v>
      </c>
      <c r="X3589" t="s">
        <v>36</v>
      </c>
      <c r="Y3589" t="s">
        <v>52</v>
      </c>
      <c r="Z3589" s="2">
        <v>10.872383731270711</v>
      </c>
    </row>
    <row r="3590" spans="1:26" x14ac:dyDescent="0.35">
      <c r="A3590" t="s">
        <v>1633</v>
      </c>
      <c r="B3590" t="s">
        <v>1634</v>
      </c>
      <c r="C3590" t="s">
        <v>39</v>
      </c>
      <c r="D3590" t="s">
        <v>80</v>
      </c>
      <c r="E3590" t="s">
        <v>81</v>
      </c>
      <c r="F3590" t="s">
        <v>6433</v>
      </c>
      <c r="G3590" t="s">
        <v>6434</v>
      </c>
      <c r="H3590" t="s">
        <v>32</v>
      </c>
      <c r="I3590" t="s">
        <v>7701</v>
      </c>
      <c r="J3590" s="1">
        <v>43055</v>
      </c>
      <c r="K3590" s="1">
        <v>43055</v>
      </c>
      <c r="L3590" t="s">
        <v>1118</v>
      </c>
      <c r="M3590">
        <f>Table1[[#This Row],[Ship Date]]-Table1[[#This Row],[Order Date]]</f>
        <v>0</v>
      </c>
      <c r="N3590">
        <v>11</v>
      </c>
      <c r="O3590" t="s">
        <v>35</v>
      </c>
      <c r="P3590" s="3">
        <v>119.94</v>
      </c>
      <c r="Q3590" s="3">
        <v>82.122147415269382</v>
      </c>
      <c r="R3590" s="3">
        <f>(Table1[[#This Row],[Selling Price]]-Table1[[#This Row],[Cost Price]])</f>
        <v>37.817852584730616</v>
      </c>
      <c r="S3590" s="12">
        <f>(Table1[[#This Row],[Profit]]/Table1[[#This Row],[Selling Price]])</f>
        <v>0.31530642475179771</v>
      </c>
      <c r="T3590">
        <v>6</v>
      </c>
      <c r="U3590" s="2">
        <f>Table1[[#This Row],[Selling Price]]*Table1[[#This Row],[Quantity]]</f>
        <v>719.64</v>
      </c>
      <c r="V3590" s="4">
        <v>0</v>
      </c>
      <c r="W3590">
        <v>235</v>
      </c>
      <c r="X3590" t="s">
        <v>36</v>
      </c>
      <c r="Y3590" t="s">
        <v>68</v>
      </c>
      <c r="Z3590" s="2">
        <v>44.014330448161992</v>
      </c>
    </row>
    <row r="3591" spans="1:26" x14ac:dyDescent="0.35">
      <c r="A3591" t="s">
        <v>1633</v>
      </c>
      <c r="B3591" t="s">
        <v>1634</v>
      </c>
      <c r="C3591" t="s">
        <v>55</v>
      </c>
      <c r="D3591" t="s">
        <v>80</v>
      </c>
      <c r="E3591" t="s">
        <v>162</v>
      </c>
      <c r="F3591" t="s">
        <v>4545</v>
      </c>
      <c r="G3591" t="s">
        <v>4546</v>
      </c>
      <c r="H3591" t="s">
        <v>32</v>
      </c>
      <c r="I3591" t="s">
        <v>7913</v>
      </c>
      <c r="J3591" s="1">
        <v>42960</v>
      </c>
      <c r="K3591" s="1">
        <v>42965</v>
      </c>
      <c r="L3591" t="s">
        <v>60</v>
      </c>
      <c r="M3591">
        <f>Table1[[#This Row],[Ship Date]]-Table1[[#This Row],[Order Date]]</f>
        <v>5</v>
      </c>
      <c r="N3591">
        <v>8</v>
      </c>
      <c r="O3591" t="s">
        <v>61</v>
      </c>
      <c r="P3591" s="3">
        <v>1.5840000000000001</v>
      </c>
      <c r="Q3591" s="3">
        <v>1.1179250877350011</v>
      </c>
      <c r="R3591" s="3">
        <f>(Table1[[#This Row],[Selling Price]]-Table1[[#This Row],[Cost Price]])</f>
        <v>0.46607491226499898</v>
      </c>
      <c r="S3591" s="12">
        <f>(Table1[[#This Row],[Profit]]/Table1[[#This Row],[Selling Price]])</f>
        <v>0.29423921228850947</v>
      </c>
      <c r="T3591">
        <v>2</v>
      </c>
      <c r="U3591" s="2">
        <f>Table1[[#This Row],[Selling Price]]*Table1[[#This Row],[Quantity]]</f>
        <v>3.1680000000000001</v>
      </c>
      <c r="V3591" s="4">
        <v>0.2</v>
      </c>
      <c r="W3591">
        <v>226</v>
      </c>
      <c r="X3591" t="s">
        <v>36</v>
      </c>
      <c r="Y3591" t="s">
        <v>52</v>
      </c>
      <c r="Z3591" s="2">
        <v>2.8944593277501749</v>
      </c>
    </row>
    <row r="3592" spans="1:26" x14ac:dyDescent="0.35">
      <c r="A3592" t="s">
        <v>1633</v>
      </c>
      <c r="B3592" t="s">
        <v>1634</v>
      </c>
      <c r="C3592" t="s">
        <v>45</v>
      </c>
      <c r="D3592" t="s">
        <v>80</v>
      </c>
      <c r="E3592" t="s">
        <v>162</v>
      </c>
      <c r="F3592" t="s">
        <v>246</v>
      </c>
      <c r="G3592" t="s">
        <v>247</v>
      </c>
      <c r="H3592" t="s">
        <v>32</v>
      </c>
      <c r="I3592" t="s">
        <v>7966</v>
      </c>
      <c r="J3592" s="1">
        <v>42880</v>
      </c>
      <c r="K3592" s="1">
        <v>42880</v>
      </c>
      <c r="L3592" t="s">
        <v>1118</v>
      </c>
      <c r="M3592">
        <f>Table1[[#This Row],[Ship Date]]-Table1[[#This Row],[Order Date]]</f>
        <v>0</v>
      </c>
      <c r="N3592">
        <v>5</v>
      </c>
      <c r="O3592" t="s">
        <v>51</v>
      </c>
      <c r="P3592" s="3">
        <v>120</v>
      </c>
      <c r="Q3592" s="3">
        <v>92.809013875234371</v>
      </c>
      <c r="R3592" s="3">
        <f>(Table1[[#This Row],[Selling Price]]-Table1[[#This Row],[Cost Price]])</f>
        <v>27.190986124765629</v>
      </c>
      <c r="S3592" s="12">
        <f>(Table1[[#This Row],[Profit]]/Table1[[#This Row],[Selling Price]])</f>
        <v>0.22659155103971357</v>
      </c>
      <c r="T3592">
        <v>8</v>
      </c>
      <c r="U3592" s="2">
        <f>Table1[[#This Row],[Selling Price]]*Table1[[#This Row],[Quantity]]</f>
        <v>960</v>
      </c>
      <c r="V3592" s="4">
        <v>0</v>
      </c>
      <c r="W3592">
        <v>386</v>
      </c>
      <c r="X3592" t="s">
        <v>36</v>
      </c>
      <c r="Y3592" t="s">
        <v>52</v>
      </c>
      <c r="Z3592" s="2">
        <v>32.008648384906401</v>
      </c>
    </row>
    <row r="3593" spans="1:26" x14ac:dyDescent="0.35">
      <c r="A3593" t="s">
        <v>1633</v>
      </c>
      <c r="B3593" t="s">
        <v>1634</v>
      </c>
      <c r="C3593" t="s">
        <v>27</v>
      </c>
      <c r="D3593" t="s">
        <v>80</v>
      </c>
      <c r="E3593" t="s">
        <v>81</v>
      </c>
      <c r="F3593" t="s">
        <v>2224</v>
      </c>
      <c r="G3593" t="s">
        <v>2225</v>
      </c>
      <c r="H3593" t="s">
        <v>32</v>
      </c>
      <c r="I3593" t="s">
        <v>8520</v>
      </c>
      <c r="J3593" s="1">
        <v>43050</v>
      </c>
      <c r="K3593" s="1">
        <v>43052</v>
      </c>
      <c r="L3593" t="s">
        <v>199</v>
      </c>
      <c r="M3593">
        <f>Table1[[#This Row],[Ship Date]]-Table1[[#This Row],[Order Date]]</f>
        <v>2</v>
      </c>
      <c r="N3593">
        <v>11</v>
      </c>
      <c r="O3593" t="s">
        <v>35</v>
      </c>
      <c r="P3593" s="3">
        <v>35.183999999999997</v>
      </c>
      <c r="Q3593" s="3">
        <v>29.316113455490619</v>
      </c>
      <c r="R3593" s="3">
        <f>(Table1[[#This Row],[Selling Price]]-Table1[[#This Row],[Cost Price]])</f>
        <v>5.8678865445093784</v>
      </c>
      <c r="S3593" s="12">
        <f>(Table1[[#This Row],[Profit]]/Table1[[#This Row],[Selling Price]])</f>
        <v>0.16677713007359535</v>
      </c>
      <c r="T3593">
        <v>2</v>
      </c>
      <c r="U3593" s="2">
        <f>Table1[[#This Row],[Selling Price]]*Table1[[#This Row],[Quantity]]</f>
        <v>70.367999999999995</v>
      </c>
      <c r="V3593" s="4">
        <v>0.2</v>
      </c>
      <c r="W3593">
        <v>154</v>
      </c>
      <c r="X3593" t="s">
        <v>36</v>
      </c>
      <c r="Y3593" t="s">
        <v>68</v>
      </c>
      <c r="Z3593" s="2">
        <v>115.42152965543301</v>
      </c>
    </row>
    <row r="3594" spans="1:26" x14ac:dyDescent="0.35">
      <c r="A3594" t="s">
        <v>1633</v>
      </c>
      <c r="B3594" t="s">
        <v>1634</v>
      </c>
      <c r="C3594" t="s">
        <v>45</v>
      </c>
      <c r="D3594" t="s">
        <v>80</v>
      </c>
      <c r="E3594" t="s">
        <v>162</v>
      </c>
      <c r="F3594" t="s">
        <v>3195</v>
      </c>
      <c r="G3594" t="s">
        <v>3196</v>
      </c>
      <c r="H3594" t="s">
        <v>32</v>
      </c>
      <c r="I3594" t="s">
        <v>8572</v>
      </c>
      <c r="J3594" s="1">
        <v>41946</v>
      </c>
      <c r="K3594" s="1">
        <v>41950</v>
      </c>
      <c r="L3594" t="s">
        <v>60</v>
      </c>
      <c r="M3594">
        <f>Table1[[#This Row],[Ship Date]]-Table1[[#This Row],[Order Date]]</f>
        <v>4</v>
      </c>
      <c r="N3594">
        <v>11</v>
      </c>
      <c r="O3594" t="s">
        <v>35</v>
      </c>
      <c r="P3594" s="3">
        <v>89.97</v>
      </c>
      <c r="Q3594" s="3">
        <v>75.601280265216857</v>
      </c>
      <c r="R3594" s="3">
        <f>(Table1[[#This Row],[Selling Price]]-Table1[[#This Row],[Cost Price]])</f>
        <v>14.368719734783141</v>
      </c>
      <c r="S3594" s="12">
        <f>(Table1[[#This Row],[Profit]]/Table1[[#This Row],[Selling Price]])</f>
        <v>0.15970567672316485</v>
      </c>
      <c r="T3594">
        <v>3</v>
      </c>
      <c r="U3594" s="2">
        <f>Table1[[#This Row],[Selling Price]]*Table1[[#This Row],[Quantity]]</f>
        <v>269.90999999999997</v>
      </c>
      <c r="V3594" s="4">
        <v>0</v>
      </c>
      <c r="W3594">
        <v>163</v>
      </c>
      <c r="X3594" t="s">
        <v>36</v>
      </c>
      <c r="Y3594" t="s">
        <v>52</v>
      </c>
      <c r="Z3594" s="2">
        <v>25.19364005345113</v>
      </c>
    </row>
    <row r="3595" spans="1:26" x14ac:dyDescent="0.35">
      <c r="A3595" t="s">
        <v>1633</v>
      </c>
      <c r="B3595" t="s">
        <v>1634</v>
      </c>
      <c r="C3595" t="s">
        <v>45</v>
      </c>
      <c r="D3595" t="s">
        <v>80</v>
      </c>
      <c r="E3595" t="s">
        <v>162</v>
      </c>
      <c r="F3595" t="s">
        <v>3786</v>
      </c>
      <c r="G3595" t="s">
        <v>3787</v>
      </c>
      <c r="H3595" t="s">
        <v>32</v>
      </c>
      <c r="I3595" t="s">
        <v>8665</v>
      </c>
      <c r="J3595" s="1">
        <v>43001</v>
      </c>
      <c r="K3595" s="1">
        <v>43003</v>
      </c>
      <c r="L3595" t="s">
        <v>34</v>
      </c>
      <c r="M3595">
        <f>Table1[[#This Row],[Ship Date]]-Table1[[#This Row],[Order Date]]</f>
        <v>2</v>
      </c>
      <c r="N3595">
        <v>9</v>
      </c>
      <c r="O3595" t="s">
        <v>61</v>
      </c>
      <c r="P3595" s="3">
        <v>199.95</v>
      </c>
      <c r="Q3595" s="3">
        <v>144.5251511087742</v>
      </c>
      <c r="R3595" s="3">
        <f>(Table1[[#This Row],[Selling Price]]-Table1[[#This Row],[Cost Price]])</f>
        <v>55.424848891225793</v>
      </c>
      <c r="S3595" s="12">
        <f>(Table1[[#This Row],[Profit]]/Table1[[#This Row],[Selling Price]])</f>
        <v>0.27719354284183945</v>
      </c>
      <c r="T3595">
        <v>5</v>
      </c>
      <c r="U3595" s="2">
        <f>Table1[[#This Row],[Selling Price]]*Table1[[#This Row],[Quantity]]</f>
        <v>999.75</v>
      </c>
      <c r="V3595" s="4">
        <v>0</v>
      </c>
      <c r="W3595">
        <v>365</v>
      </c>
      <c r="X3595" t="s">
        <v>36</v>
      </c>
      <c r="Y3595" t="s">
        <v>68</v>
      </c>
      <c r="Z3595" s="2">
        <v>79.579095219787462</v>
      </c>
    </row>
    <row r="3596" spans="1:26" x14ac:dyDescent="0.35">
      <c r="A3596" t="s">
        <v>1633</v>
      </c>
      <c r="B3596" t="s">
        <v>1634</v>
      </c>
      <c r="C3596" t="s">
        <v>27</v>
      </c>
      <c r="D3596" t="s">
        <v>80</v>
      </c>
      <c r="E3596" t="s">
        <v>81</v>
      </c>
      <c r="F3596" t="s">
        <v>8909</v>
      </c>
      <c r="G3596" t="s">
        <v>8910</v>
      </c>
      <c r="H3596" t="s">
        <v>32</v>
      </c>
      <c r="I3596" t="s">
        <v>8908</v>
      </c>
      <c r="J3596" s="1">
        <v>42727</v>
      </c>
      <c r="K3596" s="1">
        <v>42732</v>
      </c>
      <c r="L3596" t="s">
        <v>60</v>
      </c>
      <c r="M3596">
        <f>Table1[[#This Row],[Ship Date]]-Table1[[#This Row],[Order Date]]</f>
        <v>5</v>
      </c>
      <c r="N3596">
        <v>12</v>
      </c>
      <c r="O3596" t="s">
        <v>35</v>
      </c>
      <c r="P3596" s="3">
        <v>1499.97</v>
      </c>
      <c r="Q3596" s="3">
        <v>1228.1675021798901</v>
      </c>
      <c r="R3596" s="3">
        <f>(Table1[[#This Row],[Selling Price]]-Table1[[#This Row],[Cost Price]])</f>
        <v>271.80249782010992</v>
      </c>
      <c r="S3596" s="12">
        <f>(Table1[[#This Row],[Profit]]/Table1[[#This Row],[Selling Price]])</f>
        <v>0.181205289319193</v>
      </c>
      <c r="T3596">
        <v>5</v>
      </c>
      <c r="U3596" s="2">
        <f>Table1[[#This Row],[Selling Price]]*Table1[[#This Row],[Quantity]]</f>
        <v>7499.85</v>
      </c>
      <c r="V3596" s="4">
        <v>0.4</v>
      </c>
      <c r="W3596">
        <v>456</v>
      </c>
      <c r="X3596" t="s">
        <v>36</v>
      </c>
      <c r="Y3596" t="s">
        <v>68</v>
      </c>
      <c r="Z3596" s="2">
        <v>132.5509689941303</v>
      </c>
    </row>
    <row r="3597" spans="1:26" x14ac:dyDescent="0.35">
      <c r="A3597" t="s">
        <v>1633</v>
      </c>
      <c r="B3597" t="s">
        <v>1634</v>
      </c>
      <c r="C3597" t="s">
        <v>45</v>
      </c>
      <c r="D3597" t="s">
        <v>80</v>
      </c>
      <c r="E3597" t="s">
        <v>81</v>
      </c>
      <c r="F3597" t="s">
        <v>5592</v>
      </c>
      <c r="G3597" t="s">
        <v>5593</v>
      </c>
      <c r="H3597" t="s">
        <v>32</v>
      </c>
      <c r="I3597" t="s">
        <v>8969</v>
      </c>
      <c r="J3597" s="1">
        <v>42547</v>
      </c>
      <c r="K3597" s="1">
        <v>42554</v>
      </c>
      <c r="L3597" t="s">
        <v>60</v>
      </c>
      <c r="M3597">
        <f>Table1[[#This Row],[Ship Date]]-Table1[[#This Row],[Order Date]]</f>
        <v>7</v>
      </c>
      <c r="N3597">
        <v>6</v>
      </c>
      <c r="O3597" t="s">
        <v>51</v>
      </c>
      <c r="P3597" s="3">
        <v>135.94999999999999</v>
      </c>
      <c r="Q3597" s="3">
        <v>101.30796019962349</v>
      </c>
      <c r="R3597" s="3">
        <f>(Table1[[#This Row],[Selling Price]]-Table1[[#This Row],[Cost Price]])</f>
        <v>34.642039800376494</v>
      </c>
      <c r="S3597" s="12">
        <f>(Table1[[#This Row],[Profit]]/Table1[[#This Row],[Selling Price]])</f>
        <v>0.25481456270964692</v>
      </c>
      <c r="T3597">
        <v>1</v>
      </c>
      <c r="U3597" s="2">
        <f>Table1[[#This Row],[Selling Price]]*Table1[[#This Row],[Quantity]]</f>
        <v>135.94999999999999</v>
      </c>
      <c r="V3597" s="4">
        <v>0</v>
      </c>
      <c r="W3597">
        <v>485</v>
      </c>
      <c r="X3597" t="s">
        <v>68</v>
      </c>
      <c r="Y3597" t="s">
        <v>36</v>
      </c>
      <c r="Z3597" s="2">
        <v>452.5317886071652</v>
      </c>
    </row>
    <row r="3598" spans="1:26" x14ac:dyDescent="0.35">
      <c r="A3598" t="s">
        <v>1633</v>
      </c>
      <c r="B3598" t="s">
        <v>1634</v>
      </c>
      <c r="C3598" t="s">
        <v>27</v>
      </c>
      <c r="D3598" t="s">
        <v>80</v>
      </c>
      <c r="E3598" t="s">
        <v>81</v>
      </c>
      <c r="F3598" t="s">
        <v>4008</v>
      </c>
      <c r="G3598" t="s">
        <v>4009</v>
      </c>
      <c r="H3598" t="s">
        <v>32</v>
      </c>
      <c r="I3598" t="s">
        <v>8971</v>
      </c>
      <c r="J3598" s="1">
        <v>42627</v>
      </c>
      <c r="K3598" s="1">
        <v>42631</v>
      </c>
      <c r="L3598" t="s">
        <v>60</v>
      </c>
      <c r="M3598">
        <f>Table1[[#This Row],[Ship Date]]-Table1[[#This Row],[Order Date]]</f>
        <v>4</v>
      </c>
      <c r="N3598">
        <v>9</v>
      </c>
      <c r="O3598" t="s">
        <v>61</v>
      </c>
      <c r="P3598" s="3">
        <v>437.85</v>
      </c>
      <c r="Q3598" s="3">
        <v>361.77834631842012</v>
      </c>
      <c r="R3598" s="3">
        <f>(Table1[[#This Row],[Selling Price]]-Table1[[#This Row],[Cost Price]])</f>
        <v>76.071653681579903</v>
      </c>
      <c r="S3598" s="12">
        <f>(Table1[[#This Row],[Profit]]/Table1[[#This Row],[Selling Price]])</f>
        <v>0.17373907429845814</v>
      </c>
      <c r="T3598">
        <v>3</v>
      </c>
      <c r="U3598" s="2">
        <f>Table1[[#This Row],[Selling Price]]*Table1[[#This Row],[Quantity]]</f>
        <v>1313.5500000000002</v>
      </c>
      <c r="V3598" s="4">
        <v>0</v>
      </c>
      <c r="W3598">
        <v>300</v>
      </c>
      <c r="X3598" t="s">
        <v>36</v>
      </c>
      <c r="Y3598" t="s">
        <v>36</v>
      </c>
      <c r="Z3598" s="2">
        <v>156.01411022724841</v>
      </c>
    </row>
    <row r="3599" spans="1:26" x14ac:dyDescent="0.35">
      <c r="A3599" t="s">
        <v>78</v>
      </c>
      <c r="B3599" t="s">
        <v>79</v>
      </c>
      <c r="C3599" t="s">
        <v>45</v>
      </c>
      <c r="D3599" t="s">
        <v>80</v>
      </c>
      <c r="E3599" t="s">
        <v>81</v>
      </c>
      <c r="F3599" t="s">
        <v>82</v>
      </c>
      <c r="G3599" t="s">
        <v>83</v>
      </c>
      <c r="H3599" t="s">
        <v>32</v>
      </c>
      <c r="I3599" t="s">
        <v>72</v>
      </c>
      <c r="J3599" s="1">
        <v>41799</v>
      </c>
      <c r="K3599" s="1">
        <v>41804</v>
      </c>
      <c r="L3599" t="s">
        <v>60</v>
      </c>
      <c r="M3599">
        <f>Table1[[#This Row],[Ship Date]]-Table1[[#This Row],[Order Date]]</f>
        <v>5</v>
      </c>
      <c r="N3599">
        <v>6</v>
      </c>
      <c r="O3599" t="s">
        <v>51</v>
      </c>
      <c r="P3599" s="3">
        <v>907.15200000000004</v>
      </c>
      <c r="Q3599" s="3">
        <v>640.31856183152581</v>
      </c>
      <c r="R3599" s="3">
        <f>(Table1[[#This Row],[Selling Price]]-Table1[[#This Row],[Cost Price]])</f>
        <v>266.83343816847423</v>
      </c>
      <c r="S3599" s="12">
        <f>(Table1[[#This Row],[Profit]]/Table1[[#This Row],[Selling Price]])</f>
        <v>0.29414413259131239</v>
      </c>
      <c r="T3599">
        <v>6</v>
      </c>
      <c r="U3599" s="2">
        <f>Table1[[#This Row],[Selling Price]]*Table1[[#This Row],[Quantity]]</f>
        <v>5442.9120000000003</v>
      </c>
      <c r="V3599" s="4">
        <v>0.2</v>
      </c>
      <c r="W3599">
        <v>444</v>
      </c>
      <c r="X3599" t="s">
        <v>36</v>
      </c>
      <c r="Y3599" t="s">
        <v>36</v>
      </c>
      <c r="Z3599" s="2">
        <v>289.51063855179262</v>
      </c>
    </row>
    <row r="3600" spans="1:26" x14ac:dyDescent="0.35">
      <c r="A3600" t="s">
        <v>78</v>
      </c>
      <c r="B3600" t="s">
        <v>79</v>
      </c>
      <c r="C3600" t="s">
        <v>64</v>
      </c>
      <c r="D3600" t="s">
        <v>80</v>
      </c>
      <c r="E3600" t="s">
        <v>81</v>
      </c>
      <c r="F3600" t="s">
        <v>134</v>
      </c>
      <c r="G3600" t="s">
        <v>135</v>
      </c>
      <c r="H3600" t="s">
        <v>32</v>
      </c>
      <c r="I3600" t="s">
        <v>133</v>
      </c>
      <c r="J3600" s="1">
        <v>41878</v>
      </c>
      <c r="K3600" s="1">
        <v>41883</v>
      </c>
      <c r="L3600" t="s">
        <v>34</v>
      </c>
      <c r="M3600">
        <f>Table1[[#This Row],[Ship Date]]-Table1[[#This Row],[Order Date]]</f>
        <v>5</v>
      </c>
      <c r="N3600">
        <v>8</v>
      </c>
      <c r="O3600" t="s">
        <v>61</v>
      </c>
      <c r="P3600" s="3">
        <v>213.48</v>
      </c>
      <c r="Q3600" s="3">
        <v>162.24380843951911</v>
      </c>
      <c r="R3600" s="3">
        <f>(Table1[[#This Row],[Selling Price]]-Table1[[#This Row],[Cost Price]])</f>
        <v>51.236191560480876</v>
      </c>
      <c r="S3600" s="12">
        <f>(Table1[[#This Row],[Profit]]/Table1[[#This Row],[Selling Price]])</f>
        <v>0.24000464474649091</v>
      </c>
      <c r="T3600">
        <v>3</v>
      </c>
      <c r="U3600" s="2">
        <f>Table1[[#This Row],[Selling Price]]*Table1[[#This Row],[Quantity]]</f>
        <v>640.43999999999994</v>
      </c>
      <c r="V3600" s="4">
        <v>0.2</v>
      </c>
      <c r="W3600">
        <v>130</v>
      </c>
      <c r="X3600" t="s">
        <v>36</v>
      </c>
      <c r="Y3600" t="s">
        <v>68</v>
      </c>
      <c r="Z3600" s="2">
        <v>132.5509689941303</v>
      </c>
    </row>
    <row r="3601" spans="1:26" x14ac:dyDescent="0.35">
      <c r="A3601" t="s">
        <v>78</v>
      </c>
      <c r="B3601" t="s">
        <v>79</v>
      </c>
      <c r="C3601" t="s">
        <v>39</v>
      </c>
      <c r="D3601" t="s">
        <v>80</v>
      </c>
      <c r="E3601" t="s">
        <v>81</v>
      </c>
      <c r="F3601" t="s">
        <v>854</v>
      </c>
      <c r="G3601" t="s">
        <v>855</v>
      </c>
      <c r="H3601" t="s">
        <v>32</v>
      </c>
      <c r="I3601" t="s">
        <v>849</v>
      </c>
      <c r="J3601" s="1">
        <v>42336</v>
      </c>
      <c r="K3601" s="1">
        <v>42342</v>
      </c>
      <c r="L3601" t="s">
        <v>60</v>
      </c>
      <c r="M3601">
        <f>Table1[[#This Row],[Ship Date]]-Table1[[#This Row],[Order Date]]</f>
        <v>6</v>
      </c>
      <c r="N3601">
        <v>11</v>
      </c>
      <c r="O3601" t="s">
        <v>35</v>
      </c>
      <c r="P3601" s="3">
        <v>647.904</v>
      </c>
      <c r="Q3601" s="3">
        <v>506.86591270495398</v>
      </c>
      <c r="R3601" s="3">
        <f>(Table1[[#This Row],[Selling Price]]-Table1[[#This Row],[Cost Price]])</f>
        <v>141.03808729504601</v>
      </c>
      <c r="S3601" s="12">
        <f>(Table1[[#This Row],[Profit]]/Table1[[#This Row],[Selling Price]])</f>
        <v>0.2176836187074721</v>
      </c>
      <c r="T3601">
        <v>6</v>
      </c>
      <c r="U3601" s="2">
        <f>Table1[[#This Row],[Selling Price]]*Table1[[#This Row],[Quantity]]</f>
        <v>3887.424</v>
      </c>
      <c r="V3601" s="4">
        <v>0.2</v>
      </c>
      <c r="W3601">
        <v>403</v>
      </c>
      <c r="X3601" t="s">
        <v>68</v>
      </c>
      <c r="Y3601" t="s">
        <v>36</v>
      </c>
      <c r="Z3601" s="2">
        <v>222.94185316176049</v>
      </c>
    </row>
    <row r="3602" spans="1:26" x14ac:dyDescent="0.35">
      <c r="A3602" t="s">
        <v>78</v>
      </c>
      <c r="B3602" t="s">
        <v>79</v>
      </c>
      <c r="C3602" t="s">
        <v>27</v>
      </c>
      <c r="D3602" t="s">
        <v>80</v>
      </c>
      <c r="E3602" t="s">
        <v>81</v>
      </c>
      <c r="F3602" t="s">
        <v>2205</v>
      </c>
      <c r="G3602" t="s">
        <v>2206</v>
      </c>
      <c r="H3602" t="s">
        <v>32</v>
      </c>
      <c r="I3602" t="s">
        <v>2207</v>
      </c>
      <c r="J3602" s="1">
        <v>42980</v>
      </c>
      <c r="K3602" s="1">
        <v>42985</v>
      </c>
      <c r="L3602" t="s">
        <v>60</v>
      </c>
      <c r="M3602">
        <f>Table1[[#This Row],[Ship Date]]-Table1[[#This Row],[Order Date]]</f>
        <v>5</v>
      </c>
      <c r="N3602">
        <v>9</v>
      </c>
      <c r="O3602" t="s">
        <v>61</v>
      </c>
      <c r="P3602" s="3">
        <v>1199.8</v>
      </c>
      <c r="Q3602" s="3">
        <v>1008.2285730016019</v>
      </c>
      <c r="R3602" s="3">
        <f>(Table1[[#This Row],[Selling Price]]-Table1[[#This Row],[Cost Price]])</f>
        <v>191.57142699839801</v>
      </c>
      <c r="S3602" s="12">
        <f>(Table1[[#This Row],[Profit]]/Table1[[#This Row],[Selling Price]])</f>
        <v>0.15966946740989998</v>
      </c>
      <c r="T3602">
        <v>4</v>
      </c>
      <c r="U3602" s="2">
        <f>Table1[[#This Row],[Selling Price]]*Table1[[#This Row],[Quantity]]</f>
        <v>4799.2</v>
      </c>
      <c r="V3602" s="4">
        <v>0</v>
      </c>
      <c r="W3602">
        <v>455</v>
      </c>
      <c r="X3602" t="s">
        <v>36</v>
      </c>
      <c r="Y3602" t="s">
        <v>36</v>
      </c>
      <c r="Z3602" s="2">
        <v>891.64730812786422</v>
      </c>
    </row>
    <row r="3603" spans="1:26" x14ac:dyDescent="0.35">
      <c r="A3603" t="s">
        <v>78</v>
      </c>
      <c r="B3603" t="s">
        <v>79</v>
      </c>
      <c r="C3603" t="s">
        <v>39</v>
      </c>
      <c r="D3603" t="s">
        <v>80</v>
      </c>
      <c r="E3603" t="s">
        <v>618</v>
      </c>
      <c r="F3603" t="s">
        <v>2384</v>
      </c>
      <c r="G3603" t="s">
        <v>2385</v>
      </c>
      <c r="H3603" t="s">
        <v>32</v>
      </c>
      <c r="I3603" t="s">
        <v>2381</v>
      </c>
      <c r="J3603" s="1">
        <v>42121</v>
      </c>
      <c r="K3603" s="1">
        <v>42127</v>
      </c>
      <c r="L3603" t="s">
        <v>60</v>
      </c>
      <c r="M3603">
        <f>Table1[[#This Row],[Ship Date]]-Table1[[#This Row],[Order Date]]</f>
        <v>6</v>
      </c>
      <c r="N3603">
        <v>4</v>
      </c>
      <c r="O3603" t="s">
        <v>106</v>
      </c>
      <c r="P3603" s="3">
        <v>1379.92</v>
      </c>
      <c r="Q3603" s="3">
        <v>1029.1513091498909</v>
      </c>
      <c r="R3603" s="3">
        <f>(Table1[[#This Row],[Selling Price]]-Table1[[#This Row],[Cost Price]])</f>
        <v>350.76869085010912</v>
      </c>
      <c r="S3603" s="12">
        <f>(Table1[[#This Row],[Profit]]/Table1[[#This Row],[Selling Price]])</f>
        <v>0.25419494669988774</v>
      </c>
      <c r="T3603">
        <v>8</v>
      </c>
      <c r="U3603" s="2">
        <f>Table1[[#This Row],[Selling Price]]*Table1[[#This Row],[Quantity]]</f>
        <v>11039.36</v>
      </c>
      <c r="V3603" s="4">
        <v>0</v>
      </c>
      <c r="W3603">
        <v>475</v>
      </c>
      <c r="X3603" t="s">
        <v>68</v>
      </c>
      <c r="Y3603" t="s">
        <v>68</v>
      </c>
      <c r="Z3603" s="2">
        <v>132.5509689941303</v>
      </c>
    </row>
    <row r="3604" spans="1:26" x14ac:dyDescent="0.35">
      <c r="A3604" t="s">
        <v>78</v>
      </c>
      <c r="B3604" t="s">
        <v>79</v>
      </c>
      <c r="C3604" t="s">
        <v>45</v>
      </c>
      <c r="D3604" t="s">
        <v>80</v>
      </c>
      <c r="E3604" t="s">
        <v>81</v>
      </c>
      <c r="F3604" t="s">
        <v>2679</v>
      </c>
      <c r="G3604" t="s">
        <v>2680</v>
      </c>
      <c r="H3604" t="s">
        <v>32</v>
      </c>
      <c r="I3604" t="s">
        <v>2674</v>
      </c>
      <c r="J3604" s="1">
        <v>42987</v>
      </c>
      <c r="K3604" s="1">
        <v>42991</v>
      </c>
      <c r="L3604" t="s">
        <v>60</v>
      </c>
      <c r="M3604">
        <f>Table1[[#This Row],[Ship Date]]-Table1[[#This Row],[Order Date]]</f>
        <v>4</v>
      </c>
      <c r="N3604">
        <v>9</v>
      </c>
      <c r="O3604" t="s">
        <v>61</v>
      </c>
      <c r="P3604" s="3">
        <v>1931.9580000000001</v>
      </c>
      <c r="Q3604" s="3">
        <v>1571.1276311720551</v>
      </c>
      <c r="R3604" s="3">
        <f>(Table1[[#This Row],[Selling Price]]-Table1[[#This Row],[Cost Price]])</f>
        <v>360.83036882794499</v>
      </c>
      <c r="S3604" s="12">
        <f>(Table1[[#This Row],[Profit]]/Table1[[#This Row],[Selling Price]])</f>
        <v>0.18676926145803635</v>
      </c>
      <c r="T3604">
        <v>7</v>
      </c>
      <c r="U3604" s="2">
        <f>Table1[[#This Row],[Selling Price]]*Table1[[#This Row],[Quantity]]</f>
        <v>13523.706</v>
      </c>
      <c r="V3604" s="4">
        <v>0.4</v>
      </c>
      <c r="W3604">
        <v>122</v>
      </c>
      <c r="X3604" t="s">
        <v>36</v>
      </c>
      <c r="Y3604" t="s">
        <v>36</v>
      </c>
      <c r="Z3604" s="2">
        <v>858.63100096736207</v>
      </c>
    </row>
    <row r="3605" spans="1:26" x14ac:dyDescent="0.35">
      <c r="A3605" t="s">
        <v>78</v>
      </c>
      <c r="B3605" t="s">
        <v>79</v>
      </c>
      <c r="C3605" t="s">
        <v>55</v>
      </c>
      <c r="D3605" t="s">
        <v>80</v>
      </c>
      <c r="E3605" t="s">
        <v>162</v>
      </c>
      <c r="F3605" t="s">
        <v>2831</v>
      </c>
      <c r="G3605" t="s">
        <v>2832</v>
      </c>
      <c r="H3605" t="s">
        <v>32</v>
      </c>
      <c r="I3605" t="s">
        <v>2833</v>
      </c>
      <c r="J3605" s="1">
        <v>43079</v>
      </c>
      <c r="K3605" s="1">
        <v>43083</v>
      </c>
      <c r="L3605" t="s">
        <v>60</v>
      </c>
      <c r="M3605">
        <f>Table1[[#This Row],[Ship Date]]-Table1[[#This Row],[Order Date]]</f>
        <v>4</v>
      </c>
      <c r="N3605">
        <v>12</v>
      </c>
      <c r="O3605" t="s">
        <v>35</v>
      </c>
      <c r="P3605" s="3">
        <v>14.2</v>
      </c>
      <c r="Q3605" s="3">
        <v>11.21534393769698</v>
      </c>
      <c r="R3605" s="3">
        <f>(Table1[[#This Row],[Selling Price]]-Table1[[#This Row],[Cost Price]])</f>
        <v>2.9846560623030189</v>
      </c>
      <c r="S3605" s="12">
        <f>(Table1[[#This Row],[Profit]]/Table1[[#This Row],[Selling Price]])</f>
        <v>0.2101870466410577</v>
      </c>
      <c r="T3605">
        <v>1</v>
      </c>
      <c r="U3605" s="2">
        <f>Table1[[#This Row],[Selling Price]]*Table1[[#This Row],[Quantity]]</f>
        <v>14.2</v>
      </c>
      <c r="V3605" s="4">
        <v>0.2</v>
      </c>
      <c r="W3605">
        <v>394</v>
      </c>
      <c r="X3605" t="s">
        <v>36</v>
      </c>
      <c r="Y3605" t="s">
        <v>68</v>
      </c>
      <c r="Z3605" s="2">
        <v>37.494718080398627</v>
      </c>
    </row>
    <row r="3606" spans="1:26" x14ac:dyDescent="0.35">
      <c r="A3606" t="s">
        <v>78</v>
      </c>
      <c r="B3606" t="s">
        <v>79</v>
      </c>
      <c r="C3606" t="s">
        <v>64</v>
      </c>
      <c r="D3606" t="s">
        <v>80</v>
      </c>
      <c r="E3606" t="s">
        <v>162</v>
      </c>
      <c r="F3606" t="s">
        <v>1534</v>
      </c>
      <c r="G3606" t="s">
        <v>1535</v>
      </c>
      <c r="H3606" t="s">
        <v>32</v>
      </c>
      <c r="I3606" t="s">
        <v>3279</v>
      </c>
      <c r="J3606" s="1">
        <v>42498</v>
      </c>
      <c r="K3606" s="1">
        <v>42498</v>
      </c>
      <c r="L3606" t="s">
        <v>1118</v>
      </c>
      <c r="M3606">
        <f>Table1[[#This Row],[Ship Date]]-Table1[[#This Row],[Order Date]]</f>
        <v>0</v>
      </c>
      <c r="N3606">
        <v>5</v>
      </c>
      <c r="O3606" t="s">
        <v>51</v>
      </c>
      <c r="P3606" s="3">
        <v>58.112000000000002</v>
      </c>
      <c r="Q3606" s="3">
        <v>42.674413578974622</v>
      </c>
      <c r="R3606" s="3">
        <f>(Table1[[#This Row],[Selling Price]]-Table1[[#This Row],[Cost Price]])</f>
        <v>15.437586421025379</v>
      </c>
      <c r="S3606" s="12">
        <f>(Table1[[#This Row],[Profit]]/Table1[[#This Row],[Selling Price]])</f>
        <v>0.26565229937061846</v>
      </c>
      <c r="T3606">
        <v>2</v>
      </c>
      <c r="U3606" s="2">
        <f>Table1[[#This Row],[Selling Price]]*Table1[[#This Row],[Quantity]]</f>
        <v>116.224</v>
      </c>
      <c r="V3606" s="4">
        <v>0.2</v>
      </c>
      <c r="W3606">
        <v>191</v>
      </c>
      <c r="X3606" t="s">
        <v>36</v>
      </c>
      <c r="Y3606" t="s">
        <v>68</v>
      </c>
      <c r="Z3606" s="2">
        <v>130.82484390631279</v>
      </c>
    </row>
    <row r="3607" spans="1:26" x14ac:dyDescent="0.35">
      <c r="A3607" t="s">
        <v>78</v>
      </c>
      <c r="B3607" t="s">
        <v>79</v>
      </c>
      <c r="C3607" t="s">
        <v>39</v>
      </c>
      <c r="D3607" t="s">
        <v>80</v>
      </c>
      <c r="E3607" t="s">
        <v>162</v>
      </c>
      <c r="F3607" t="s">
        <v>3697</v>
      </c>
      <c r="G3607" t="s">
        <v>3698</v>
      </c>
      <c r="H3607" t="s">
        <v>32</v>
      </c>
      <c r="I3607" t="s">
        <v>4172</v>
      </c>
      <c r="J3607" s="1">
        <v>42322</v>
      </c>
      <c r="K3607" s="1">
        <v>42327</v>
      </c>
      <c r="L3607" t="s">
        <v>60</v>
      </c>
      <c r="M3607">
        <f>Table1[[#This Row],[Ship Date]]-Table1[[#This Row],[Order Date]]</f>
        <v>5</v>
      </c>
      <c r="N3607">
        <v>11</v>
      </c>
      <c r="O3607" t="s">
        <v>35</v>
      </c>
      <c r="P3607" s="3">
        <v>37.6</v>
      </c>
      <c r="Q3607" s="3">
        <v>27.453697124771939</v>
      </c>
      <c r="R3607" s="3">
        <f>(Table1[[#This Row],[Selling Price]]-Table1[[#This Row],[Cost Price]])</f>
        <v>10.146302875228063</v>
      </c>
      <c r="S3607" s="12">
        <f>(Table1[[#This Row],[Profit]]/Table1[[#This Row],[Selling Price]])</f>
        <v>0.26984848072415057</v>
      </c>
      <c r="T3607">
        <v>2</v>
      </c>
      <c r="U3607" s="2">
        <f>Table1[[#This Row],[Selling Price]]*Table1[[#This Row],[Quantity]]</f>
        <v>75.2</v>
      </c>
      <c r="V3607" s="4">
        <v>0</v>
      </c>
      <c r="W3607">
        <v>118</v>
      </c>
      <c r="X3607" t="s">
        <v>36</v>
      </c>
      <c r="Y3607" t="s">
        <v>36</v>
      </c>
      <c r="Z3607" s="2">
        <v>41.554865625373608</v>
      </c>
    </row>
    <row r="3608" spans="1:26" x14ac:dyDescent="0.35">
      <c r="A3608" t="s">
        <v>78</v>
      </c>
      <c r="B3608" t="s">
        <v>79</v>
      </c>
      <c r="C3608" t="s">
        <v>39</v>
      </c>
      <c r="D3608" t="s">
        <v>80</v>
      </c>
      <c r="E3608" t="s">
        <v>81</v>
      </c>
      <c r="F3608" t="s">
        <v>3894</v>
      </c>
      <c r="G3608" t="s">
        <v>3895</v>
      </c>
      <c r="H3608" t="s">
        <v>32</v>
      </c>
      <c r="I3608" t="s">
        <v>4210</v>
      </c>
      <c r="J3608" s="1">
        <v>42883</v>
      </c>
      <c r="K3608" s="1">
        <v>42887</v>
      </c>
      <c r="L3608" t="s">
        <v>60</v>
      </c>
      <c r="M3608">
        <f>Table1[[#This Row],[Ship Date]]-Table1[[#This Row],[Order Date]]</f>
        <v>4</v>
      </c>
      <c r="N3608">
        <v>5</v>
      </c>
      <c r="O3608" t="s">
        <v>51</v>
      </c>
      <c r="P3608" s="3">
        <v>54.368000000000002</v>
      </c>
      <c r="Q3608" s="3">
        <v>36.022653168524087</v>
      </c>
      <c r="R3608" s="3">
        <f>(Table1[[#This Row],[Selling Price]]-Table1[[#This Row],[Cost Price]])</f>
        <v>18.345346831475915</v>
      </c>
      <c r="S3608" s="12">
        <f>(Table1[[#This Row],[Profit]]/Table1[[#This Row],[Selling Price]])</f>
        <v>0.33742912800684066</v>
      </c>
      <c r="T3608">
        <v>4</v>
      </c>
      <c r="U3608" s="2">
        <f>Table1[[#This Row],[Selling Price]]*Table1[[#This Row],[Quantity]]</f>
        <v>217.47200000000001</v>
      </c>
      <c r="V3608" s="4">
        <v>0.2</v>
      </c>
      <c r="W3608">
        <v>405</v>
      </c>
      <c r="X3608" t="s">
        <v>36</v>
      </c>
      <c r="Y3608" t="s">
        <v>52</v>
      </c>
      <c r="Z3608" s="2">
        <v>26.473887564919519</v>
      </c>
    </row>
    <row r="3609" spans="1:26" x14ac:dyDescent="0.35">
      <c r="A3609" t="s">
        <v>78</v>
      </c>
      <c r="B3609" t="s">
        <v>79</v>
      </c>
      <c r="C3609" t="s">
        <v>55</v>
      </c>
      <c r="D3609" t="s">
        <v>80</v>
      </c>
      <c r="E3609" t="s">
        <v>81</v>
      </c>
      <c r="F3609" t="s">
        <v>2506</v>
      </c>
      <c r="G3609" t="s">
        <v>2507</v>
      </c>
      <c r="H3609" t="s">
        <v>32</v>
      </c>
      <c r="I3609" t="s">
        <v>4233</v>
      </c>
      <c r="J3609" s="1">
        <v>43072</v>
      </c>
      <c r="K3609" s="1">
        <v>43078</v>
      </c>
      <c r="L3609" t="s">
        <v>60</v>
      </c>
      <c r="M3609">
        <f>Table1[[#This Row],[Ship Date]]-Table1[[#This Row],[Order Date]]</f>
        <v>6</v>
      </c>
      <c r="N3609">
        <v>12</v>
      </c>
      <c r="O3609" t="s">
        <v>35</v>
      </c>
      <c r="P3609" s="3">
        <v>136.99</v>
      </c>
      <c r="Q3609" s="3">
        <v>90.224154911665607</v>
      </c>
      <c r="R3609" s="3">
        <f>(Table1[[#This Row],[Selling Price]]-Table1[[#This Row],[Cost Price]])</f>
        <v>46.765845088334402</v>
      </c>
      <c r="S3609" s="12">
        <f>(Table1[[#This Row],[Profit]]/Table1[[#This Row],[Selling Price]])</f>
        <v>0.34138145184564128</v>
      </c>
      <c r="T3609">
        <v>1</v>
      </c>
      <c r="U3609" s="2">
        <f>Table1[[#This Row],[Selling Price]]*Table1[[#This Row],[Quantity]]</f>
        <v>136.99</v>
      </c>
      <c r="V3609" s="4">
        <v>0</v>
      </c>
      <c r="W3609">
        <v>337</v>
      </c>
      <c r="X3609" t="s">
        <v>68</v>
      </c>
      <c r="Y3609" t="s">
        <v>68</v>
      </c>
      <c r="Z3609" s="2">
        <v>124.9827086226997</v>
      </c>
    </row>
    <row r="3610" spans="1:26" x14ac:dyDescent="0.35">
      <c r="A3610" t="s">
        <v>78</v>
      </c>
      <c r="B3610" t="s">
        <v>79</v>
      </c>
      <c r="C3610" t="s">
        <v>45</v>
      </c>
      <c r="D3610" t="s">
        <v>80</v>
      </c>
      <c r="E3610" t="s">
        <v>162</v>
      </c>
      <c r="F3610" t="s">
        <v>4329</v>
      </c>
      <c r="G3610" t="s">
        <v>4330</v>
      </c>
      <c r="H3610" t="s">
        <v>32</v>
      </c>
      <c r="I3610" t="s">
        <v>4331</v>
      </c>
      <c r="J3610" s="1">
        <v>42273</v>
      </c>
      <c r="K3610" s="1">
        <v>42277</v>
      </c>
      <c r="L3610" t="s">
        <v>60</v>
      </c>
      <c r="M3610">
        <f>Table1[[#This Row],[Ship Date]]-Table1[[#This Row],[Order Date]]</f>
        <v>4</v>
      </c>
      <c r="N3610">
        <v>9</v>
      </c>
      <c r="O3610" t="s">
        <v>61</v>
      </c>
      <c r="P3610" s="3">
        <v>50</v>
      </c>
      <c r="Q3610" s="3">
        <v>37.410410439089532</v>
      </c>
      <c r="R3610" s="3">
        <f>(Table1[[#This Row],[Selling Price]]-Table1[[#This Row],[Cost Price]])</f>
        <v>12.589589560910468</v>
      </c>
      <c r="S3610" s="12">
        <f>(Table1[[#This Row],[Profit]]/Table1[[#This Row],[Selling Price]])</f>
        <v>0.25179179121820938</v>
      </c>
      <c r="T3610">
        <v>2</v>
      </c>
      <c r="U3610" s="2">
        <f>Table1[[#This Row],[Selling Price]]*Table1[[#This Row],[Quantity]]</f>
        <v>100</v>
      </c>
      <c r="V3610" s="4">
        <v>0</v>
      </c>
      <c r="W3610">
        <v>271</v>
      </c>
      <c r="X3610" t="s">
        <v>36</v>
      </c>
      <c r="Y3610" t="s">
        <v>52</v>
      </c>
      <c r="Z3610" s="2">
        <v>17.677669529663689</v>
      </c>
    </row>
    <row r="3611" spans="1:26" x14ac:dyDescent="0.35">
      <c r="A3611" t="s">
        <v>78</v>
      </c>
      <c r="B3611" t="s">
        <v>79</v>
      </c>
      <c r="C3611" t="s">
        <v>39</v>
      </c>
      <c r="D3611" t="s">
        <v>80</v>
      </c>
      <c r="E3611" t="s">
        <v>162</v>
      </c>
      <c r="F3611" t="s">
        <v>2831</v>
      </c>
      <c r="G3611" t="s">
        <v>2832</v>
      </c>
      <c r="H3611" t="s">
        <v>32</v>
      </c>
      <c r="I3611" t="s">
        <v>4343</v>
      </c>
      <c r="J3611" s="1">
        <v>43090</v>
      </c>
      <c r="K3611" s="1">
        <v>43093</v>
      </c>
      <c r="L3611" t="s">
        <v>199</v>
      </c>
      <c r="M3611">
        <f>Table1[[#This Row],[Ship Date]]-Table1[[#This Row],[Order Date]]</f>
        <v>3</v>
      </c>
      <c r="N3611">
        <v>12</v>
      </c>
      <c r="O3611" t="s">
        <v>35</v>
      </c>
      <c r="P3611" s="3">
        <v>71</v>
      </c>
      <c r="Q3611" s="3">
        <v>49.372652785311303</v>
      </c>
      <c r="R3611" s="3">
        <f>(Table1[[#This Row],[Selling Price]]-Table1[[#This Row],[Cost Price]])</f>
        <v>21.627347214688697</v>
      </c>
      <c r="S3611" s="12">
        <f>(Table1[[#This Row],[Profit]]/Table1[[#This Row],[Selling Price]])</f>
        <v>0.30461052415054501</v>
      </c>
      <c r="T3611">
        <v>4</v>
      </c>
      <c r="U3611" s="2">
        <f>Table1[[#This Row],[Selling Price]]*Table1[[#This Row],[Quantity]]</f>
        <v>284</v>
      </c>
      <c r="V3611" s="4">
        <v>0</v>
      </c>
      <c r="W3611">
        <v>403</v>
      </c>
      <c r="X3611" t="s">
        <v>36</v>
      </c>
      <c r="Y3611" t="s">
        <v>68</v>
      </c>
      <c r="Z3611" s="2">
        <v>37.494718080398627</v>
      </c>
    </row>
    <row r="3612" spans="1:26" x14ac:dyDescent="0.35">
      <c r="A3612" t="s">
        <v>78</v>
      </c>
      <c r="B3612" t="s">
        <v>79</v>
      </c>
      <c r="C3612" t="s">
        <v>27</v>
      </c>
      <c r="D3612" t="s">
        <v>80</v>
      </c>
      <c r="E3612" t="s">
        <v>81</v>
      </c>
      <c r="F3612" t="s">
        <v>3880</v>
      </c>
      <c r="G3612" t="s">
        <v>3881</v>
      </c>
      <c r="H3612" t="s">
        <v>32</v>
      </c>
      <c r="I3612" t="s">
        <v>4372</v>
      </c>
      <c r="J3612" s="1">
        <v>43063</v>
      </c>
      <c r="K3612" s="1">
        <v>43065</v>
      </c>
      <c r="L3612" t="s">
        <v>34</v>
      </c>
      <c r="M3612">
        <f>Table1[[#This Row],[Ship Date]]-Table1[[#This Row],[Order Date]]</f>
        <v>2</v>
      </c>
      <c r="N3612">
        <v>11</v>
      </c>
      <c r="O3612" t="s">
        <v>35</v>
      </c>
      <c r="P3612" s="3">
        <v>79.099999999999994</v>
      </c>
      <c r="Q3612" s="3">
        <v>66.19104596332123</v>
      </c>
      <c r="R3612" s="3">
        <f>(Table1[[#This Row],[Selling Price]]-Table1[[#This Row],[Cost Price]])</f>
        <v>12.908954036678765</v>
      </c>
      <c r="S3612" s="12">
        <f>(Table1[[#This Row],[Profit]]/Table1[[#This Row],[Selling Price]])</f>
        <v>0.16319790185434596</v>
      </c>
      <c r="T3612">
        <v>2</v>
      </c>
      <c r="U3612" s="2">
        <f>Table1[[#This Row],[Selling Price]]*Table1[[#This Row],[Quantity]]</f>
        <v>158.19999999999999</v>
      </c>
      <c r="V3612" s="4">
        <v>0</v>
      </c>
      <c r="W3612">
        <v>434</v>
      </c>
      <c r="X3612" t="s">
        <v>36</v>
      </c>
      <c r="Y3612" t="s">
        <v>52</v>
      </c>
      <c r="Z3612" s="2">
        <v>21.782441514516542</v>
      </c>
    </row>
    <row r="3613" spans="1:26" x14ac:dyDescent="0.35">
      <c r="A3613" t="s">
        <v>78</v>
      </c>
      <c r="B3613" t="s">
        <v>79</v>
      </c>
      <c r="C3613" t="s">
        <v>27</v>
      </c>
      <c r="D3613" t="s">
        <v>80</v>
      </c>
      <c r="E3613" t="s">
        <v>81</v>
      </c>
      <c r="F3613" t="s">
        <v>2506</v>
      </c>
      <c r="G3613" t="s">
        <v>2507</v>
      </c>
      <c r="H3613" t="s">
        <v>32</v>
      </c>
      <c r="I3613" t="s">
        <v>4581</v>
      </c>
      <c r="J3613" s="1">
        <v>41741</v>
      </c>
      <c r="K3613" s="1">
        <v>41746</v>
      </c>
      <c r="L3613" t="s">
        <v>60</v>
      </c>
      <c r="M3613">
        <f>Table1[[#This Row],[Ship Date]]-Table1[[#This Row],[Order Date]]</f>
        <v>5</v>
      </c>
      <c r="N3613">
        <v>4</v>
      </c>
      <c r="O3613" t="s">
        <v>106</v>
      </c>
      <c r="P3613" s="3">
        <v>438.36799999999999</v>
      </c>
      <c r="Q3613" s="3">
        <v>363.44395038931339</v>
      </c>
      <c r="R3613" s="3">
        <f>(Table1[[#This Row],[Selling Price]]-Table1[[#This Row],[Cost Price]])</f>
        <v>74.924049610686609</v>
      </c>
      <c r="S3613" s="12">
        <f>(Table1[[#This Row],[Profit]]/Table1[[#This Row],[Selling Price]])</f>
        <v>0.17091587344579579</v>
      </c>
      <c r="T3613">
        <v>4</v>
      </c>
      <c r="U3613" s="2">
        <f>Table1[[#This Row],[Selling Price]]*Table1[[#This Row],[Quantity]]</f>
        <v>1753.472</v>
      </c>
      <c r="V3613" s="4">
        <v>0.2</v>
      </c>
      <c r="W3613">
        <v>300</v>
      </c>
      <c r="X3613" t="s">
        <v>36</v>
      </c>
      <c r="Y3613" t="s">
        <v>68</v>
      </c>
      <c r="Z3613" s="2">
        <v>124.9827086226997</v>
      </c>
    </row>
    <row r="3614" spans="1:26" x14ac:dyDescent="0.35">
      <c r="A3614" t="s">
        <v>78</v>
      </c>
      <c r="B3614" t="s">
        <v>79</v>
      </c>
      <c r="C3614" t="s">
        <v>55</v>
      </c>
      <c r="D3614" t="s">
        <v>80</v>
      </c>
      <c r="E3614" t="s">
        <v>81</v>
      </c>
      <c r="F3614" t="s">
        <v>2978</v>
      </c>
      <c r="G3614" t="s">
        <v>2979</v>
      </c>
      <c r="H3614" t="s">
        <v>32</v>
      </c>
      <c r="I3614" t="s">
        <v>4687</v>
      </c>
      <c r="J3614" s="1">
        <v>42289</v>
      </c>
      <c r="K3614" s="1">
        <v>42294</v>
      </c>
      <c r="L3614" t="s">
        <v>34</v>
      </c>
      <c r="M3614">
        <f>Table1[[#This Row],[Ship Date]]-Table1[[#This Row],[Order Date]]</f>
        <v>5</v>
      </c>
      <c r="N3614">
        <v>10</v>
      </c>
      <c r="O3614" t="s">
        <v>61</v>
      </c>
      <c r="P3614" s="3">
        <v>263.95999999999998</v>
      </c>
      <c r="Q3614" s="3">
        <v>183.62207176933691</v>
      </c>
      <c r="R3614" s="3">
        <f>(Table1[[#This Row],[Selling Price]]-Table1[[#This Row],[Cost Price]])</f>
        <v>80.337928230663067</v>
      </c>
      <c r="S3614" s="12">
        <f>(Table1[[#This Row],[Profit]]/Table1[[#This Row],[Selling Price]])</f>
        <v>0.30435644882051477</v>
      </c>
      <c r="T3614">
        <v>4</v>
      </c>
      <c r="U3614" s="2">
        <f>Table1[[#This Row],[Selling Price]]*Table1[[#This Row],[Quantity]]</f>
        <v>1055.8399999999999</v>
      </c>
      <c r="V3614" s="4">
        <v>0</v>
      </c>
      <c r="W3614">
        <v>460</v>
      </c>
      <c r="X3614" t="s">
        <v>36</v>
      </c>
      <c r="Y3614" t="s">
        <v>68</v>
      </c>
      <c r="Z3614" s="2">
        <v>69.636537391864707</v>
      </c>
    </row>
    <row r="3615" spans="1:26" x14ac:dyDescent="0.35">
      <c r="A3615" t="s">
        <v>78</v>
      </c>
      <c r="B3615" t="s">
        <v>79</v>
      </c>
      <c r="C3615" t="s">
        <v>27</v>
      </c>
      <c r="D3615" t="s">
        <v>80</v>
      </c>
      <c r="E3615" t="s">
        <v>81</v>
      </c>
      <c r="F3615" t="s">
        <v>4435</v>
      </c>
      <c r="G3615" t="s">
        <v>4436</v>
      </c>
      <c r="H3615" t="s">
        <v>32</v>
      </c>
      <c r="I3615" t="s">
        <v>4837</v>
      </c>
      <c r="J3615" s="1">
        <v>42882</v>
      </c>
      <c r="K3615" s="1">
        <v>42888</v>
      </c>
      <c r="L3615" t="s">
        <v>60</v>
      </c>
      <c r="M3615">
        <f>Table1[[#This Row],[Ship Date]]-Table1[[#This Row],[Order Date]]</f>
        <v>6</v>
      </c>
      <c r="N3615">
        <v>5</v>
      </c>
      <c r="O3615" t="s">
        <v>51</v>
      </c>
      <c r="P3615" s="3">
        <v>539.97</v>
      </c>
      <c r="Q3615" s="3">
        <v>351.17101496922419</v>
      </c>
      <c r="R3615" s="3">
        <f>(Table1[[#This Row],[Selling Price]]-Table1[[#This Row],[Cost Price]])</f>
        <v>188.79898503077584</v>
      </c>
      <c r="S3615" s="12">
        <f>(Table1[[#This Row],[Profit]]/Table1[[#This Row],[Selling Price]])</f>
        <v>0.34964717490004227</v>
      </c>
      <c r="T3615">
        <v>3</v>
      </c>
      <c r="U3615" s="2">
        <f>Table1[[#This Row],[Selling Price]]*Table1[[#This Row],[Quantity]]</f>
        <v>1619.91</v>
      </c>
      <c r="V3615" s="4">
        <v>0</v>
      </c>
      <c r="W3615">
        <v>439</v>
      </c>
      <c r="X3615" t="s">
        <v>68</v>
      </c>
      <c r="Y3615" t="s">
        <v>36</v>
      </c>
      <c r="Z3615" s="2">
        <v>686.04292916172528</v>
      </c>
    </row>
    <row r="3616" spans="1:26" x14ac:dyDescent="0.35">
      <c r="A3616" t="s">
        <v>78</v>
      </c>
      <c r="B3616" t="s">
        <v>79</v>
      </c>
      <c r="C3616" t="s">
        <v>64</v>
      </c>
      <c r="D3616" t="s">
        <v>80</v>
      </c>
      <c r="E3616" t="s">
        <v>81</v>
      </c>
      <c r="F3616" t="s">
        <v>2119</v>
      </c>
      <c r="G3616" t="s">
        <v>2120</v>
      </c>
      <c r="H3616" t="s">
        <v>32</v>
      </c>
      <c r="I3616" t="s">
        <v>5090</v>
      </c>
      <c r="J3616" s="1">
        <v>41964</v>
      </c>
      <c r="K3616" s="1">
        <v>41969</v>
      </c>
      <c r="L3616" t="s">
        <v>60</v>
      </c>
      <c r="M3616">
        <f>Table1[[#This Row],[Ship Date]]-Table1[[#This Row],[Order Date]]</f>
        <v>5</v>
      </c>
      <c r="N3616">
        <v>11</v>
      </c>
      <c r="O3616" t="s">
        <v>35</v>
      </c>
      <c r="P3616" s="3">
        <v>36.99</v>
      </c>
      <c r="Q3616" s="3">
        <v>25.022669281394592</v>
      </c>
      <c r="R3616" s="3">
        <f>(Table1[[#This Row],[Selling Price]]-Table1[[#This Row],[Cost Price]])</f>
        <v>11.96733071860541</v>
      </c>
      <c r="S3616" s="12">
        <f>(Table1[[#This Row],[Profit]]/Table1[[#This Row],[Selling Price]])</f>
        <v>0.32352881099230629</v>
      </c>
      <c r="T3616">
        <v>1</v>
      </c>
      <c r="U3616" s="2">
        <f>Table1[[#This Row],[Selling Price]]*Table1[[#This Row],[Quantity]]</f>
        <v>36.99</v>
      </c>
      <c r="V3616" s="4">
        <v>0</v>
      </c>
      <c r="W3616">
        <v>102</v>
      </c>
      <c r="X3616" t="s">
        <v>36</v>
      </c>
      <c r="Y3616" t="s">
        <v>36</v>
      </c>
      <c r="Z3616" s="2">
        <v>25.389023927673939</v>
      </c>
    </row>
    <row r="3617" spans="1:26" x14ac:dyDescent="0.35">
      <c r="A3617" t="s">
        <v>78</v>
      </c>
      <c r="B3617" t="s">
        <v>79</v>
      </c>
      <c r="C3617" t="s">
        <v>45</v>
      </c>
      <c r="D3617" t="s">
        <v>80</v>
      </c>
      <c r="E3617" t="s">
        <v>81</v>
      </c>
      <c r="F3617" t="s">
        <v>2397</v>
      </c>
      <c r="G3617" t="s">
        <v>2398</v>
      </c>
      <c r="H3617" t="s">
        <v>32</v>
      </c>
      <c r="I3617" t="s">
        <v>5178</v>
      </c>
      <c r="J3617" s="1">
        <v>43079</v>
      </c>
      <c r="K3617" s="1">
        <v>43084</v>
      </c>
      <c r="L3617" t="s">
        <v>34</v>
      </c>
      <c r="M3617">
        <f>Table1[[#This Row],[Ship Date]]-Table1[[#This Row],[Order Date]]</f>
        <v>5</v>
      </c>
      <c r="N3617">
        <v>12</v>
      </c>
      <c r="O3617" t="s">
        <v>35</v>
      </c>
      <c r="P3617" s="3">
        <v>38.97</v>
      </c>
      <c r="Q3617" s="3">
        <v>28.370201887164029</v>
      </c>
      <c r="R3617" s="3">
        <f>(Table1[[#This Row],[Selling Price]]-Table1[[#This Row],[Cost Price]])</f>
        <v>10.59979811283597</v>
      </c>
      <c r="S3617" s="12">
        <f>(Table1[[#This Row],[Profit]]/Table1[[#This Row],[Selling Price]])</f>
        <v>0.27199892514334029</v>
      </c>
      <c r="T3617">
        <v>3</v>
      </c>
      <c r="U3617" s="2">
        <f>Table1[[#This Row],[Selling Price]]*Table1[[#This Row],[Quantity]]</f>
        <v>116.91</v>
      </c>
      <c r="V3617" s="4">
        <v>0</v>
      </c>
      <c r="W3617">
        <v>183</v>
      </c>
      <c r="X3617" t="s">
        <v>36</v>
      </c>
      <c r="Y3617" t="s">
        <v>52</v>
      </c>
      <c r="Z3617" s="2">
        <v>10.930141389753381</v>
      </c>
    </row>
    <row r="3618" spans="1:26" x14ac:dyDescent="0.35">
      <c r="A3618" t="s">
        <v>78</v>
      </c>
      <c r="B3618" t="s">
        <v>79</v>
      </c>
      <c r="C3618" t="s">
        <v>39</v>
      </c>
      <c r="D3618" t="s">
        <v>80</v>
      </c>
      <c r="E3618" t="s">
        <v>81</v>
      </c>
      <c r="F3618" t="s">
        <v>5248</v>
      </c>
      <c r="G3618" t="s">
        <v>5249</v>
      </c>
      <c r="H3618" t="s">
        <v>32</v>
      </c>
      <c r="I3618" t="s">
        <v>5749</v>
      </c>
      <c r="J3618" s="1">
        <v>42937</v>
      </c>
      <c r="K3618" s="1">
        <v>42937</v>
      </c>
      <c r="L3618" t="s">
        <v>1118</v>
      </c>
      <c r="M3618">
        <f>Table1[[#This Row],[Ship Date]]-Table1[[#This Row],[Order Date]]</f>
        <v>0</v>
      </c>
      <c r="N3618">
        <v>7</v>
      </c>
      <c r="O3618" t="s">
        <v>51</v>
      </c>
      <c r="P3618" s="3">
        <v>71.927999999999997</v>
      </c>
      <c r="Q3618" s="3">
        <v>54.778089180345198</v>
      </c>
      <c r="R3618" s="3">
        <f>(Table1[[#This Row],[Selling Price]]-Table1[[#This Row],[Cost Price]])</f>
        <v>17.149910819654799</v>
      </c>
      <c r="S3618" s="12">
        <f>(Table1[[#This Row],[Profit]]/Table1[[#This Row],[Selling Price]])</f>
        <v>0.2384316374660049</v>
      </c>
      <c r="T3618">
        <v>9</v>
      </c>
      <c r="U3618" s="2">
        <f>Table1[[#This Row],[Selling Price]]*Table1[[#This Row],[Quantity]]</f>
        <v>647.35199999999998</v>
      </c>
      <c r="V3618" s="4">
        <v>0.2</v>
      </c>
      <c r="W3618">
        <v>461</v>
      </c>
      <c r="X3618" t="s">
        <v>36</v>
      </c>
      <c r="Y3618" t="s">
        <v>52</v>
      </c>
      <c r="Z3618" s="2">
        <v>28.255986976214441</v>
      </c>
    </row>
    <row r="3619" spans="1:26" x14ac:dyDescent="0.35">
      <c r="A3619" t="s">
        <v>78</v>
      </c>
      <c r="B3619" t="s">
        <v>79</v>
      </c>
      <c r="C3619" t="s">
        <v>55</v>
      </c>
      <c r="D3619" t="s">
        <v>80</v>
      </c>
      <c r="E3619" t="s">
        <v>162</v>
      </c>
      <c r="F3619" t="s">
        <v>4115</v>
      </c>
      <c r="G3619" t="s">
        <v>4116</v>
      </c>
      <c r="H3619" t="s">
        <v>32</v>
      </c>
      <c r="I3619" t="s">
        <v>5924</v>
      </c>
      <c r="J3619" s="1">
        <v>42986</v>
      </c>
      <c r="K3619" s="1">
        <v>42988</v>
      </c>
      <c r="L3619" t="s">
        <v>34</v>
      </c>
      <c r="M3619">
        <f>Table1[[#This Row],[Ship Date]]-Table1[[#This Row],[Order Date]]</f>
        <v>2</v>
      </c>
      <c r="N3619">
        <v>9</v>
      </c>
      <c r="O3619" t="s">
        <v>61</v>
      </c>
      <c r="P3619" s="3">
        <v>116.83199999999999</v>
      </c>
      <c r="Q3619" s="3">
        <v>94.158292453673283</v>
      </c>
      <c r="R3619" s="3">
        <f>(Table1[[#This Row],[Selling Price]]-Table1[[#This Row],[Cost Price]])</f>
        <v>22.67370754632671</v>
      </c>
      <c r="S3619" s="12">
        <f>(Table1[[#This Row],[Profit]]/Table1[[#This Row],[Selling Price]])</f>
        <v>0.19407103829709935</v>
      </c>
      <c r="T3619">
        <v>4</v>
      </c>
      <c r="U3619" s="2">
        <f>Table1[[#This Row],[Selling Price]]*Table1[[#This Row],[Quantity]]</f>
        <v>467.32799999999997</v>
      </c>
      <c r="V3619" s="4">
        <v>0.2</v>
      </c>
      <c r="W3619">
        <v>208</v>
      </c>
      <c r="X3619" t="s">
        <v>36</v>
      </c>
      <c r="Y3619" t="s">
        <v>52</v>
      </c>
      <c r="Z3619" s="2">
        <v>35.24680770225865</v>
      </c>
    </row>
    <row r="3620" spans="1:26" x14ac:dyDescent="0.35">
      <c r="A3620" t="s">
        <v>78</v>
      </c>
      <c r="B3620" t="s">
        <v>79</v>
      </c>
      <c r="C3620" t="s">
        <v>39</v>
      </c>
      <c r="D3620" t="s">
        <v>80</v>
      </c>
      <c r="E3620" t="s">
        <v>81</v>
      </c>
      <c r="F3620" t="s">
        <v>221</v>
      </c>
      <c r="G3620" t="s">
        <v>222</v>
      </c>
      <c r="H3620" t="s">
        <v>32</v>
      </c>
      <c r="I3620" t="s">
        <v>5986</v>
      </c>
      <c r="J3620" s="1">
        <v>42152</v>
      </c>
      <c r="K3620" s="1">
        <v>42157</v>
      </c>
      <c r="L3620" t="s">
        <v>60</v>
      </c>
      <c r="M3620">
        <f>Table1[[#This Row],[Ship Date]]-Table1[[#This Row],[Order Date]]</f>
        <v>5</v>
      </c>
      <c r="N3620">
        <v>5</v>
      </c>
      <c r="O3620" t="s">
        <v>51</v>
      </c>
      <c r="P3620" s="3">
        <v>45.99</v>
      </c>
      <c r="Q3620" s="3">
        <v>34.530105866633008</v>
      </c>
      <c r="R3620" s="3">
        <f>(Table1[[#This Row],[Selling Price]]-Table1[[#This Row],[Cost Price]])</f>
        <v>11.459894133366994</v>
      </c>
      <c r="S3620" s="12">
        <f>(Table1[[#This Row],[Profit]]/Table1[[#This Row],[Selling Price]])</f>
        <v>0.24918230340002159</v>
      </c>
      <c r="T3620">
        <v>1</v>
      </c>
      <c r="U3620" s="2">
        <f>Table1[[#This Row],[Selling Price]]*Table1[[#This Row],[Quantity]]</f>
        <v>45.99</v>
      </c>
      <c r="V3620" s="4">
        <v>0</v>
      </c>
      <c r="W3620">
        <v>496</v>
      </c>
      <c r="X3620" t="s">
        <v>36</v>
      </c>
      <c r="Y3620" t="s">
        <v>68</v>
      </c>
      <c r="Z3620" s="2">
        <v>75.555952167913276</v>
      </c>
    </row>
    <row r="3621" spans="1:26" x14ac:dyDescent="0.35">
      <c r="A3621" t="s">
        <v>78</v>
      </c>
      <c r="B3621" t="s">
        <v>79</v>
      </c>
      <c r="C3621" t="s">
        <v>55</v>
      </c>
      <c r="D3621" t="s">
        <v>80</v>
      </c>
      <c r="E3621" t="s">
        <v>81</v>
      </c>
      <c r="F3621" t="s">
        <v>2812</v>
      </c>
      <c r="G3621" t="s">
        <v>2813</v>
      </c>
      <c r="H3621" t="s">
        <v>32</v>
      </c>
      <c r="I3621" t="s">
        <v>6157</v>
      </c>
      <c r="J3621" s="1">
        <v>43063</v>
      </c>
      <c r="K3621" s="1">
        <v>43068</v>
      </c>
      <c r="L3621" t="s">
        <v>60</v>
      </c>
      <c r="M3621">
        <f>Table1[[#This Row],[Ship Date]]-Table1[[#This Row],[Order Date]]</f>
        <v>5</v>
      </c>
      <c r="N3621">
        <v>11</v>
      </c>
      <c r="O3621" t="s">
        <v>35</v>
      </c>
      <c r="P3621" s="3">
        <v>89.988</v>
      </c>
      <c r="Q3621" s="3">
        <v>61.446166358457923</v>
      </c>
      <c r="R3621" s="3">
        <f>(Table1[[#This Row],[Selling Price]]-Table1[[#This Row],[Cost Price]])</f>
        <v>28.541833641542077</v>
      </c>
      <c r="S3621" s="12">
        <f>(Table1[[#This Row],[Profit]]/Table1[[#This Row],[Selling Price]])</f>
        <v>0.31717377474265546</v>
      </c>
      <c r="T3621">
        <v>2</v>
      </c>
      <c r="U3621" s="2">
        <f>Table1[[#This Row],[Selling Price]]*Table1[[#This Row],[Quantity]]</f>
        <v>179.976</v>
      </c>
      <c r="V3621" s="4">
        <v>0.4</v>
      </c>
      <c r="W3621">
        <v>343</v>
      </c>
      <c r="X3621" t="s">
        <v>36</v>
      </c>
      <c r="Y3621" t="s">
        <v>36</v>
      </c>
      <c r="Z3621" s="2">
        <v>155.62307165284551</v>
      </c>
    </row>
    <row r="3622" spans="1:26" x14ac:dyDescent="0.35">
      <c r="A3622" t="s">
        <v>78</v>
      </c>
      <c r="B3622" t="s">
        <v>79</v>
      </c>
      <c r="C3622" t="s">
        <v>27</v>
      </c>
      <c r="D3622" t="s">
        <v>80</v>
      </c>
      <c r="E3622" t="s">
        <v>81</v>
      </c>
      <c r="F3622" t="s">
        <v>6252</v>
      </c>
      <c r="G3622" t="s">
        <v>6253</v>
      </c>
      <c r="H3622" t="s">
        <v>32</v>
      </c>
      <c r="I3622" t="s">
        <v>6249</v>
      </c>
      <c r="J3622" s="1">
        <v>42937</v>
      </c>
      <c r="K3622" s="1">
        <v>42942</v>
      </c>
      <c r="L3622" t="s">
        <v>60</v>
      </c>
      <c r="M3622">
        <f>Table1[[#This Row],[Ship Date]]-Table1[[#This Row],[Order Date]]</f>
        <v>5</v>
      </c>
      <c r="N3622">
        <v>7</v>
      </c>
      <c r="O3622" t="s">
        <v>51</v>
      </c>
      <c r="P3622" s="3">
        <v>210.56399999999999</v>
      </c>
      <c r="Q3622" s="3">
        <v>145.1403776578434</v>
      </c>
      <c r="R3622" s="3">
        <f>(Table1[[#This Row],[Selling Price]]-Table1[[#This Row],[Cost Price]])</f>
        <v>65.423622342156591</v>
      </c>
      <c r="S3622" s="12">
        <f>(Table1[[#This Row],[Profit]]/Table1[[#This Row],[Selling Price]])</f>
        <v>0.31070658964569725</v>
      </c>
      <c r="T3622">
        <v>6</v>
      </c>
      <c r="U3622" s="2">
        <f>Table1[[#This Row],[Selling Price]]*Table1[[#This Row],[Quantity]]</f>
        <v>1263.384</v>
      </c>
      <c r="V3622" s="4">
        <v>0.4</v>
      </c>
      <c r="W3622">
        <v>415</v>
      </c>
      <c r="X3622" t="s">
        <v>36</v>
      </c>
      <c r="Y3622" t="s">
        <v>68</v>
      </c>
      <c r="Z3622" s="2">
        <v>48.702657723509631</v>
      </c>
    </row>
    <row r="3623" spans="1:26" x14ac:dyDescent="0.35">
      <c r="A3623" t="s">
        <v>78</v>
      </c>
      <c r="B3623" t="s">
        <v>79</v>
      </c>
      <c r="C3623" t="s">
        <v>55</v>
      </c>
      <c r="D3623" t="s">
        <v>80</v>
      </c>
      <c r="E3623" t="s">
        <v>162</v>
      </c>
      <c r="F3623" t="s">
        <v>2764</v>
      </c>
      <c r="G3623" t="s">
        <v>2765</v>
      </c>
      <c r="H3623" t="s">
        <v>32</v>
      </c>
      <c r="I3623" t="s">
        <v>6580</v>
      </c>
      <c r="J3623" s="1">
        <v>43073</v>
      </c>
      <c r="K3623" s="1">
        <v>43078</v>
      </c>
      <c r="L3623" t="s">
        <v>60</v>
      </c>
      <c r="M3623">
        <f>Table1[[#This Row],[Ship Date]]-Table1[[#This Row],[Order Date]]</f>
        <v>5</v>
      </c>
      <c r="N3623">
        <v>12</v>
      </c>
      <c r="O3623" t="s">
        <v>35</v>
      </c>
      <c r="P3623" s="3">
        <v>255.96799999999999</v>
      </c>
      <c r="Q3623" s="3">
        <v>206.0916176288668</v>
      </c>
      <c r="R3623" s="3">
        <f>(Table1[[#This Row],[Selling Price]]-Table1[[#This Row],[Cost Price]])</f>
        <v>49.87638237113319</v>
      </c>
      <c r="S3623" s="12">
        <f>(Table1[[#This Row],[Profit]]/Table1[[#This Row],[Selling Price]])</f>
        <v>0.19485397538416205</v>
      </c>
      <c r="T3623">
        <v>4</v>
      </c>
      <c r="U3623" s="2">
        <f>Table1[[#This Row],[Selling Price]]*Table1[[#This Row],[Quantity]]</f>
        <v>1023.872</v>
      </c>
      <c r="V3623" s="4">
        <v>0.2</v>
      </c>
      <c r="W3623">
        <v>391</v>
      </c>
      <c r="X3623" t="s">
        <v>36</v>
      </c>
      <c r="Y3623" t="s">
        <v>36</v>
      </c>
      <c r="Z3623" s="2">
        <v>170.49945587694211</v>
      </c>
    </row>
    <row r="3624" spans="1:26" x14ac:dyDescent="0.35">
      <c r="A3624" t="s">
        <v>78</v>
      </c>
      <c r="B3624" t="s">
        <v>79</v>
      </c>
      <c r="C3624" t="s">
        <v>64</v>
      </c>
      <c r="D3624" t="s">
        <v>80</v>
      </c>
      <c r="E3624" t="s">
        <v>81</v>
      </c>
      <c r="F3624" t="s">
        <v>3007</v>
      </c>
      <c r="G3624" t="s">
        <v>3008</v>
      </c>
      <c r="H3624" t="s">
        <v>32</v>
      </c>
      <c r="I3624" t="s">
        <v>6832</v>
      </c>
      <c r="J3624" s="1">
        <v>42555</v>
      </c>
      <c r="K3624" s="1">
        <v>42555</v>
      </c>
      <c r="L3624" t="s">
        <v>1118</v>
      </c>
      <c r="M3624">
        <f>Table1[[#This Row],[Ship Date]]-Table1[[#This Row],[Order Date]]</f>
        <v>0</v>
      </c>
      <c r="N3624">
        <v>7</v>
      </c>
      <c r="O3624" t="s">
        <v>51</v>
      </c>
      <c r="P3624" s="3">
        <v>71.975999999999999</v>
      </c>
      <c r="Q3624" s="3">
        <v>49.081220436165587</v>
      </c>
      <c r="R3624" s="3">
        <f>(Table1[[#This Row],[Selling Price]]-Table1[[#This Row],[Cost Price]])</f>
        <v>22.894779563834412</v>
      </c>
      <c r="S3624" s="12">
        <f>(Table1[[#This Row],[Profit]]/Table1[[#This Row],[Selling Price]])</f>
        <v>0.31808907919076373</v>
      </c>
      <c r="T3624">
        <v>3</v>
      </c>
      <c r="U3624" s="2">
        <f>Table1[[#This Row],[Selling Price]]*Table1[[#This Row],[Quantity]]</f>
        <v>215.928</v>
      </c>
      <c r="V3624" s="4">
        <v>0.2</v>
      </c>
      <c r="W3624">
        <v>436</v>
      </c>
      <c r="X3624" t="s">
        <v>36</v>
      </c>
      <c r="Y3624" t="s">
        <v>68</v>
      </c>
      <c r="Z3624" s="2">
        <v>38.464440259803602</v>
      </c>
    </row>
    <row r="3625" spans="1:26" x14ac:dyDescent="0.35">
      <c r="A3625" t="s">
        <v>78</v>
      </c>
      <c r="B3625" t="s">
        <v>79</v>
      </c>
      <c r="C3625" t="s">
        <v>27</v>
      </c>
      <c r="D3625" t="s">
        <v>80</v>
      </c>
      <c r="E3625" t="s">
        <v>162</v>
      </c>
      <c r="F3625" t="s">
        <v>2831</v>
      </c>
      <c r="G3625" t="s">
        <v>2832</v>
      </c>
      <c r="H3625" t="s">
        <v>32</v>
      </c>
      <c r="I3625" t="s">
        <v>6937</v>
      </c>
      <c r="J3625" s="1">
        <v>42820</v>
      </c>
      <c r="K3625" s="1">
        <v>42827</v>
      </c>
      <c r="L3625" t="s">
        <v>60</v>
      </c>
      <c r="M3625">
        <f>Table1[[#This Row],[Ship Date]]-Table1[[#This Row],[Order Date]]</f>
        <v>7</v>
      </c>
      <c r="N3625">
        <v>3</v>
      </c>
      <c r="O3625" t="s">
        <v>106</v>
      </c>
      <c r="P3625" s="3">
        <v>53.25</v>
      </c>
      <c r="Q3625" s="3">
        <v>36.694422843977328</v>
      </c>
      <c r="R3625" s="3">
        <f>(Table1[[#This Row],[Selling Price]]-Table1[[#This Row],[Cost Price]])</f>
        <v>16.555577156022672</v>
      </c>
      <c r="S3625" s="12">
        <f>(Table1[[#This Row],[Profit]]/Table1[[#This Row],[Selling Price]])</f>
        <v>0.3109028573900971</v>
      </c>
      <c r="T3625">
        <v>3</v>
      </c>
      <c r="U3625" s="2">
        <f>Table1[[#This Row],[Selling Price]]*Table1[[#This Row],[Quantity]]</f>
        <v>159.75</v>
      </c>
      <c r="V3625" s="4">
        <v>0</v>
      </c>
      <c r="W3625">
        <v>149</v>
      </c>
      <c r="X3625" t="s">
        <v>68</v>
      </c>
      <c r="Y3625" t="s">
        <v>68</v>
      </c>
      <c r="Z3625" s="2">
        <v>37.494718080398627</v>
      </c>
    </row>
    <row r="3626" spans="1:26" x14ac:dyDescent="0.35">
      <c r="A3626" t="s">
        <v>78</v>
      </c>
      <c r="B3626" t="s">
        <v>79</v>
      </c>
      <c r="C3626" t="s">
        <v>55</v>
      </c>
      <c r="D3626" t="s">
        <v>80</v>
      </c>
      <c r="E3626" t="s">
        <v>81</v>
      </c>
      <c r="F3626" t="s">
        <v>2970</v>
      </c>
      <c r="G3626" t="s">
        <v>2971</v>
      </c>
      <c r="H3626" t="s">
        <v>32</v>
      </c>
      <c r="I3626" t="s">
        <v>7072</v>
      </c>
      <c r="J3626" s="1">
        <v>42253</v>
      </c>
      <c r="K3626" s="1">
        <v>42259</v>
      </c>
      <c r="L3626" t="s">
        <v>60</v>
      </c>
      <c r="M3626">
        <f>Table1[[#This Row],[Ship Date]]-Table1[[#This Row],[Order Date]]</f>
        <v>6</v>
      </c>
      <c r="N3626">
        <v>9</v>
      </c>
      <c r="O3626" t="s">
        <v>61</v>
      </c>
      <c r="P3626" s="3">
        <v>337.98</v>
      </c>
      <c r="Q3626" s="3">
        <v>249.20031281259631</v>
      </c>
      <c r="R3626" s="3">
        <f>(Table1[[#This Row],[Selling Price]]-Table1[[#This Row],[Cost Price]])</f>
        <v>88.779687187403709</v>
      </c>
      <c r="S3626" s="12">
        <f>(Table1[[#This Row],[Profit]]/Table1[[#This Row],[Selling Price]])</f>
        <v>0.26267733945027427</v>
      </c>
      <c r="T3626">
        <v>2</v>
      </c>
      <c r="U3626" s="2">
        <f>Table1[[#This Row],[Selling Price]]*Table1[[#This Row],[Quantity]]</f>
        <v>675.96</v>
      </c>
      <c r="V3626" s="4">
        <v>0</v>
      </c>
      <c r="W3626">
        <v>159</v>
      </c>
      <c r="X3626" t="s">
        <v>68</v>
      </c>
      <c r="Y3626" t="s">
        <v>36</v>
      </c>
      <c r="Z3626" s="2">
        <v>288.77023858424189</v>
      </c>
    </row>
    <row r="3627" spans="1:26" x14ac:dyDescent="0.35">
      <c r="A3627" t="s">
        <v>78</v>
      </c>
      <c r="B3627" t="s">
        <v>79</v>
      </c>
      <c r="C3627" t="s">
        <v>64</v>
      </c>
      <c r="D3627" t="s">
        <v>80</v>
      </c>
      <c r="E3627" t="s">
        <v>81</v>
      </c>
      <c r="F3627" t="s">
        <v>1528</v>
      </c>
      <c r="G3627" t="s">
        <v>1529</v>
      </c>
      <c r="H3627" t="s">
        <v>32</v>
      </c>
      <c r="I3627" t="s">
        <v>7082</v>
      </c>
      <c r="J3627" s="1">
        <v>42829</v>
      </c>
      <c r="K3627" s="1">
        <v>42830</v>
      </c>
      <c r="L3627" t="s">
        <v>199</v>
      </c>
      <c r="M3627">
        <f>Table1[[#This Row],[Ship Date]]-Table1[[#This Row],[Order Date]]</f>
        <v>1</v>
      </c>
      <c r="N3627">
        <v>4</v>
      </c>
      <c r="O3627" t="s">
        <v>106</v>
      </c>
      <c r="P3627" s="3">
        <v>119.02</v>
      </c>
      <c r="Q3627" s="3">
        <v>97.654722538605029</v>
      </c>
      <c r="R3627" s="3">
        <f>(Table1[[#This Row],[Selling Price]]-Table1[[#This Row],[Cost Price]])</f>
        <v>21.365277461394967</v>
      </c>
      <c r="S3627" s="12">
        <f>(Table1[[#This Row],[Profit]]/Table1[[#This Row],[Selling Price]])</f>
        <v>0.17950997699037949</v>
      </c>
      <c r="T3627">
        <v>2</v>
      </c>
      <c r="U3627" s="2">
        <f>Table1[[#This Row],[Selling Price]]*Table1[[#This Row],[Quantity]]</f>
        <v>238.04</v>
      </c>
      <c r="V3627" s="4">
        <v>0</v>
      </c>
      <c r="W3627">
        <v>242</v>
      </c>
      <c r="X3627" t="s">
        <v>36</v>
      </c>
      <c r="Y3627" t="s">
        <v>36</v>
      </c>
      <c r="Z3627" s="2">
        <v>135.0059691816131</v>
      </c>
    </row>
    <row r="3628" spans="1:26" x14ac:dyDescent="0.35">
      <c r="A3628" t="s">
        <v>78</v>
      </c>
      <c r="B3628" t="s">
        <v>79</v>
      </c>
      <c r="C3628" t="s">
        <v>45</v>
      </c>
      <c r="D3628" t="s">
        <v>80</v>
      </c>
      <c r="E3628" t="s">
        <v>81</v>
      </c>
      <c r="F3628" t="s">
        <v>5248</v>
      </c>
      <c r="G3628" t="s">
        <v>5249</v>
      </c>
      <c r="H3628" t="s">
        <v>32</v>
      </c>
      <c r="I3628" t="s">
        <v>7104</v>
      </c>
      <c r="J3628" s="1">
        <v>42869</v>
      </c>
      <c r="K3628" s="1">
        <v>42870</v>
      </c>
      <c r="L3628" t="s">
        <v>199</v>
      </c>
      <c r="M3628">
        <f>Table1[[#This Row],[Ship Date]]-Table1[[#This Row],[Order Date]]</f>
        <v>1</v>
      </c>
      <c r="N3628">
        <v>5</v>
      </c>
      <c r="O3628" t="s">
        <v>51</v>
      </c>
      <c r="P3628" s="3">
        <v>7.992</v>
      </c>
      <c r="Q3628" s="3">
        <v>5.6308619682505174</v>
      </c>
      <c r="R3628" s="3">
        <f>(Table1[[#This Row],[Selling Price]]-Table1[[#This Row],[Cost Price]])</f>
        <v>2.3611380317494826</v>
      </c>
      <c r="S3628" s="12">
        <f>(Table1[[#This Row],[Profit]]/Table1[[#This Row],[Selling Price]])</f>
        <v>0.29543769166034567</v>
      </c>
      <c r="T3628">
        <v>1</v>
      </c>
      <c r="U3628" s="2">
        <f>Table1[[#This Row],[Selling Price]]*Table1[[#This Row],[Quantity]]</f>
        <v>7.992</v>
      </c>
      <c r="V3628" s="4">
        <v>0.2</v>
      </c>
      <c r="W3628">
        <v>315</v>
      </c>
      <c r="X3628" t="s">
        <v>36</v>
      </c>
      <c r="Y3628" t="s">
        <v>52</v>
      </c>
      <c r="Z3628" s="2">
        <v>28.255986976214441</v>
      </c>
    </row>
    <row r="3629" spans="1:26" x14ac:dyDescent="0.35">
      <c r="A3629" t="s">
        <v>78</v>
      </c>
      <c r="B3629" t="s">
        <v>79</v>
      </c>
      <c r="C3629" t="s">
        <v>39</v>
      </c>
      <c r="D3629" t="s">
        <v>80</v>
      </c>
      <c r="E3629" t="s">
        <v>81</v>
      </c>
      <c r="F3629" t="s">
        <v>3251</v>
      </c>
      <c r="G3629" t="s">
        <v>3252</v>
      </c>
      <c r="H3629" t="s">
        <v>32</v>
      </c>
      <c r="I3629" t="s">
        <v>7142</v>
      </c>
      <c r="J3629" s="1">
        <v>42889</v>
      </c>
      <c r="K3629" s="1">
        <v>42896</v>
      </c>
      <c r="L3629" t="s">
        <v>60</v>
      </c>
      <c r="M3629">
        <f>Table1[[#This Row],[Ship Date]]-Table1[[#This Row],[Order Date]]</f>
        <v>7</v>
      </c>
      <c r="N3629">
        <v>6</v>
      </c>
      <c r="O3629" t="s">
        <v>51</v>
      </c>
      <c r="P3629" s="3">
        <v>503.96</v>
      </c>
      <c r="Q3629" s="3">
        <v>357.83680212944182</v>
      </c>
      <c r="R3629" s="3">
        <f>(Table1[[#This Row],[Selling Price]]-Table1[[#This Row],[Cost Price]])</f>
        <v>146.12319787055816</v>
      </c>
      <c r="S3629" s="12">
        <f>(Table1[[#This Row],[Profit]]/Table1[[#This Row],[Selling Price]])</f>
        <v>0.28994999180601272</v>
      </c>
      <c r="T3629">
        <v>5</v>
      </c>
      <c r="U3629" s="2">
        <f>Table1[[#This Row],[Selling Price]]*Table1[[#This Row],[Quantity]]</f>
        <v>2519.7999999999997</v>
      </c>
      <c r="V3629" s="4">
        <v>0.2</v>
      </c>
      <c r="W3629">
        <v>479</v>
      </c>
      <c r="X3629" t="s">
        <v>68</v>
      </c>
      <c r="Y3629" t="s">
        <v>36</v>
      </c>
      <c r="Z3629" s="2">
        <v>215.05468628085541</v>
      </c>
    </row>
    <row r="3630" spans="1:26" x14ac:dyDescent="0.35">
      <c r="A3630" t="s">
        <v>78</v>
      </c>
      <c r="B3630" t="s">
        <v>79</v>
      </c>
      <c r="C3630" t="s">
        <v>45</v>
      </c>
      <c r="D3630" t="s">
        <v>80</v>
      </c>
      <c r="E3630" t="s">
        <v>81</v>
      </c>
      <c r="F3630" t="s">
        <v>3298</v>
      </c>
      <c r="G3630" t="s">
        <v>3299</v>
      </c>
      <c r="H3630" t="s">
        <v>32</v>
      </c>
      <c r="I3630" t="s">
        <v>7147</v>
      </c>
      <c r="J3630" s="1">
        <v>42694</v>
      </c>
      <c r="K3630" s="1">
        <v>42699</v>
      </c>
      <c r="L3630" t="s">
        <v>60</v>
      </c>
      <c r="M3630">
        <f>Table1[[#This Row],[Ship Date]]-Table1[[#This Row],[Order Date]]</f>
        <v>5</v>
      </c>
      <c r="N3630">
        <v>11</v>
      </c>
      <c r="O3630" t="s">
        <v>35</v>
      </c>
      <c r="P3630" s="3">
        <v>244.768</v>
      </c>
      <c r="Q3630" s="3">
        <v>166.43896385840691</v>
      </c>
      <c r="R3630" s="3">
        <f>(Table1[[#This Row],[Selling Price]]-Table1[[#This Row],[Cost Price]])</f>
        <v>78.329036141593093</v>
      </c>
      <c r="S3630" s="12">
        <f>(Table1[[#This Row],[Profit]]/Table1[[#This Row],[Selling Price]])</f>
        <v>0.32001338468097584</v>
      </c>
      <c r="T3630">
        <v>4</v>
      </c>
      <c r="U3630" s="2">
        <f>Table1[[#This Row],[Selling Price]]*Table1[[#This Row],[Quantity]]</f>
        <v>979.072</v>
      </c>
      <c r="V3630" s="4">
        <v>0.2</v>
      </c>
      <c r="W3630">
        <v>107</v>
      </c>
      <c r="X3630" t="s">
        <v>36</v>
      </c>
      <c r="Y3630" t="s">
        <v>36</v>
      </c>
      <c r="Z3630" s="2">
        <v>110.5803102229326</v>
      </c>
    </row>
    <row r="3631" spans="1:26" x14ac:dyDescent="0.35">
      <c r="A3631" t="s">
        <v>78</v>
      </c>
      <c r="B3631" t="s">
        <v>79</v>
      </c>
      <c r="C3631" t="s">
        <v>45</v>
      </c>
      <c r="D3631" t="s">
        <v>80</v>
      </c>
      <c r="E3631" t="s">
        <v>81</v>
      </c>
      <c r="F3631" t="s">
        <v>3522</v>
      </c>
      <c r="G3631" t="s">
        <v>3523</v>
      </c>
      <c r="H3631" t="s">
        <v>32</v>
      </c>
      <c r="I3631" t="s">
        <v>7191</v>
      </c>
      <c r="J3631" s="1">
        <v>41876</v>
      </c>
      <c r="K3631" s="1">
        <v>41881</v>
      </c>
      <c r="L3631" t="s">
        <v>60</v>
      </c>
      <c r="M3631">
        <f>Table1[[#This Row],[Ship Date]]-Table1[[#This Row],[Order Date]]</f>
        <v>5</v>
      </c>
      <c r="N3631">
        <v>8</v>
      </c>
      <c r="O3631" t="s">
        <v>61</v>
      </c>
      <c r="P3631" s="3">
        <v>1007.944</v>
      </c>
      <c r="Q3631" s="3">
        <v>713.13833382165421</v>
      </c>
      <c r="R3631" s="3">
        <f>(Table1[[#This Row],[Selling Price]]-Table1[[#This Row],[Cost Price]])</f>
        <v>294.80566617834575</v>
      </c>
      <c r="S3631" s="12">
        <f>(Table1[[#This Row],[Profit]]/Table1[[#This Row],[Selling Price]])</f>
        <v>0.29248218767942047</v>
      </c>
      <c r="T3631">
        <v>7</v>
      </c>
      <c r="U3631" s="2">
        <f>Table1[[#This Row],[Selling Price]]*Table1[[#This Row],[Quantity]]</f>
        <v>7055.6080000000002</v>
      </c>
      <c r="V3631" s="4">
        <v>0.2</v>
      </c>
      <c r="W3631">
        <v>167</v>
      </c>
      <c r="X3631" t="s">
        <v>36</v>
      </c>
      <c r="Y3631" t="s">
        <v>36</v>
      </c>
      <c r="Z3631" s="2">
        <v>410.86297570696939</v>
      </c>
    </row>
    <row r="3632" spans="1:26" x14ac:dyDescent="0.35">
      <c r="A3632" t="s">
        <v>78</v>
      </c>
      <c r="B3632" t="s">
        <v>79</v>
      </c>
      <c r="C3632" t="s">
        <v>27</v>
      </c>
      <c r="D3632" t="s">
        <v>80</v>
      </c>
      <c r="E3632" t="s">
        <v>81</v>
      </c>
      <c r="F3632" t="s">
        <v>6252</v>
      </c>
      <c r="G3632" t="s">
        <v>6253</v>
      </c>
      <c r="H3632" t="s">
        <v>32</v>
      </c>
      <c r="I3632" t="s">
        <v>7283</v>
      </c>
      <c r="J3632" s="1">
        <v>43080</v>
      </c>
      <c r="K3632" s="1">
        <v>43084</v>
      </c>
      <c r="L3632" t="s">
        <v>60</v>
      </c>
      <c r="M3632">
        <f>Table1[[#This Row],[Ship Date]]-Table1[[#This Row],[Order Date]]</f>
        <v>4</v>
      </c>
      <c r="N3632">
        <v>12</v>
      </c>
      <c r="O3632" t="s">
        <v>35</v>
      </c>
      <c r="P3632" s="3">
        <v>116.98</v>
      </c>
      <c r="Q3632" s="3">
        <v>84.141286677299149</v>
      </c>
      <c r="R3632" s="3">
        <f>(Table1[[#This Row],[Selling Price]]-Table1[[#This Row],[Cost Price]])</f>
        <v>32.838713322700855</v>
      </c>
      <c r="S3632" s="12">
        <f>(Table1[[#This Row],[Profit]]/Table1[[#This Row],[Selling Price]])</f>
        <v>0.28072074989486112</v>
      </c>
      <c r="T3632">
        <v>2</v>
      </c>
      <c r="U3632" s="2">
        <f>Table1[[#This Row],[Selling Price]]*Table1[[#This Row],[Quantity]]</f>
        <v>233.96</v>
      </c>
      <c r="V3632" s="4">
        <v>0</v>
      </c>
      <c r="W3632">
        <v>394</v>
      </c>
      <c r="X3632" t="s">
        <v>36</v>
      </c>
      <c r="Y3632" t="s">
        <v>68</v>
      </c>
      <c r="Z3632" s="2">
        <v>48.702657723509631</v>
      </c>
    </row>
    <row r="3633" spans="1:26" x14ac:dyDescent="0.35">
      <c r="A3633" t="s">
        <v>78</v>
      </c>
      <c r="B3633" t="s">
        <v>79</v>
      </c>
      <c r="C3633" t="s">
        <v>27</v>
      </c>
      <c r="D3633" t="s">
        <v>80</v>
      </c>
      <c r="E3633" t="s">
        <v>618</v>
      </c>
      <c r="F3633" t="s">
        <v>7598</v>
      </c>
      <c r="G3633" t="s">
        <v>7291</v>
      </c>
      <c r="H3633" t="s">
        <v>32</v>
      </c>
      <c r="I3633" t="s">
        <v>7599</v>
      </c>
      <c r="J3633" s="1">
        <v>43073</v>
      </c>
      <c r="K3633" s="1">
        <v>43078</v>
      </c>
      <c r="L3633" t="s">
        <v>60</v>
      </c>
      <c r="M3633">
        <f>Table1[[#This Row],[Ship Date]]-Table1[[#This Row],[Order Date]]</f>
        <v>5</v>
      </c>
      <c r="N3633">
        <v>12</v>
      </c>
      <c r="O3633" t="s">
        <v>35</v>
      </c>
      <c r="P3633" s="3">
        <v>649</v>
      </c>
      <c r="Q3633" s="3">
        <v>532.48107014334482</v>
      </c>
      <c r="R3633" s="3">
        <f>(Table1[[#This Row],[Selling Price]]-Table1[[#This Row],[Cost Price]])</f>
        <v>116.51892985665518</v>
      </c>
      <c r="S3633" s="12">
        <f>(Table1[[#This Row],[Profit]]/Table1[[#This Row],[Selling Price]])</f>
        <v>0.17953610147404495</v>
      </c>
      <c r="T3633">
        <v>2</v>
      </c>
      <c r="U3633" s="2">
        <f>Table1[[#This Row],[Selling Price]]*Table1[[#This Row],[Quantity]]</f>
        <v>1298</v>
      </c>
      <c r="V3633" s="4">
        <v>0.5</v>
      </c>
      <c r="W3633">
        <v>110</v>
      </c>
      <c r="X3633" t="s">
        <v>36</v>
      </c>
      <c r="Y3633" t="s">
        <v>36</v>
      </c>
      <c r="Z3633" s="2">
        <v>132.5509689941303</v>
      </c>
    </row>
    <row r="3634" spans="1:26" x14ac:dyDescent="0.35">
      <c r="A3634" t="s">
        <v>78</v>
      </c>
      <c r="B3634" t="s">
        <v>79</v>
      </c>
      <c r="C3634" t="s">
        <v>64</v>
      </c>
      <c r="D3634" t="s">
        <v>80</v>
      </c>
      <c r="E3634" t="s">
        <v>81</v>
      </c>
      <c r="F3634" t="s">
        <v>1675</v>
      </c>
      <c r="G3634" t="s">
        <v>1676</v>
      </c>
      <c r="H3634" t="s">
        <v>32</v>
      </c>
      <c r="I3634" t="s">
        <v>7947</v>
      </c>
      <c r="J3634" s="1">
        <v>41790</v>
      </c>
      <c r="K3634" s="1">
        <v>41795</v>
      </c>
      <c r="L3634" t="s">
        <v>60</v>
      </c>
      <c r="M3634">
        <f>Table1[[#This Row],[Ship Date]]-Table1[[#This Row],[Order Date]]</f>
        <v>5</v>
      </c>
      <c r="N3634">
        <v>5</v>
      </c>
      <c r="O3634" t="s">
        <v>51</v>
      </c>
      <c r="P3634" s="3">
        <v>113.73</v>
      </c>
      <c r="Q3634" s="3">
        <v>83.729388961689509</v>
      </c>
      <c r="R3634" s="3">
        <f>(Table1[[#This Row],[Selling Price]]-Table1[[#This Row],[Cost Price]])</f>
        <v>30.000611038310495</v>
      </c>
      <c r="S3634" s="12">
        <f>(Table1[[#This Row],[Profit]]/Table1[[#This Row],[Selling Price]])</f>
        <v>0.26378801581210315</v>
      </c>
      <c r="T3634">
        <v>3</v>
      </c>
      <c r="U3634" s="2">
        <f>Table1[[#This Row],[Selling Price]]*Table1[[#This Row],[Quantity]]</f>
        <v>341.19</v>
      </c>
      <c r="V3634" s="4">
        <v>0</v>
      </c>
      <c r="W3634">
        <v>329</v>
      </c>
      <c r="X3634" t="s">
        <v>36</v>
      </c>
      <c r="Y3634" t="s">
        <v>68</v>
      </c>
      <c r="Z3634" s="2">
        <v>83.562675530805407</v>
      </c>
    </row>
    <row r="3635" spans="1:26" x14ac:dyDescent="0.35">
      <c r="A3635" t="s">
        <v>78</v>
      </c>
      <c r="B3635" t="s">
        <v>79</v>
      </c>
      <c r="C3635" t="s">
        <v>27</v>
      </c>
      <c r="D3635" t="s">
        <v>80</v>
      </c>
      <c r="E3635" t="s">
        <v>81</v>
      </c>
      <c r="F3635" t="s">
        <v>3723</v>
      </c>
      <c r="G3635" t="s">
        <v>3724</v>
      </c>
      <c r="H3635" t="s">
        <v>32</v>
      </c>
      <c r="I3635" t="s">
        <v>7992</v>
      </c>
      <c r="J3635" s="1">
        <v>42681</v>
      </c>
      <c r="K3635" s="1">
        <v>42683</v>
      </c>
      <c r="L3635" t="s">
        <v>199</v>
      </c>
      <c r="M3635">
        <f>Table1[[#This Row],[Ship Date]]-Table1[[#This Row],[Order Date]]</f>
        <v>2</v>
      </c>
      <c r="N3635">
        <v>11</v>
      </c>
      <c r="O3635" t="s">
        <v>35</v>
      </c>
      <c r="P3635" s="3">
        <v>359.97</v>
      </c>
      <c r="Q3635" s="3">
        <v>303.44004257315521</v>
      </c>
      <c r="R3635" s="3">
        <f>(Table1[[#This Row],[Selling Price]]-Table1[[#This Row],[Cost Price]])</f>
        <v>56.529957426844817</v>
      </c>
      <c r="S3635" s="12">
        <f>(Table1[[#This Row],[Profit]]/Table1[[#This Row],[Selling Price]])</f>
        <v>0.15704074624786735</v>
      </c>
      <c r="T3635">
        <v>3</v>
      </c>
      <c r="U3635" s="2">
        <f>Table1[[#This Row],[Selling Price]]*Table1[[#This Row],[Quantity]]</f>
        <v>1079.9100000000001</v>
      </c>
      <c r="V3635" s="4">
        <v>0</v>
      </c>
      <c r="W3635">
        <v>373</v>
      </c>
      <c r="X3635" t="s">
        <v>36</v>
      </c>
      <c r="Y3635" t="s">
        <v>36</v>
      </c>
      <c r="Z3635" s="2">
        <v>279.34744055029392</v>
      </c>
    </row>
    <row r="3636" spans="1:26" x14ac:dyDescent="0.35">
      <c r="A3636" t="s">
        <v>78</v>
      </c>
      <c r="B3636" t="s">
        <v>79</v>
      </c>
      <c r="C3636" t="s">
        <v>64</v>
      </c>
      <c r="D3636" t="s">
        <v>80</v>
      </c>
      <c r="E3636" t="s">
        <v>162</v>
      </c>
      <c r="F3636" t="s">
        <v>878</v>
      </c>
      <c r="G3636" t="s">
        <v>879</v>
      </c>
      <c r="H3636" t="s">
        <v>32</v>
      </c>
      <c r="I3636" t="s">
        <v>8044</v>
      </c>
      <c r="J3636" s="1">
        <v>42438</v>
      </c>
      <c r="K3636" s="1">
        <v>42442</v>
      </c>
      <c r="L3636" t="s">
        <v>60</v>
      </c>
      <c r="M3636">
        <f>Table1[[#This Row],[Ship Date]]-Table1[[#This Row],[Order Date]]</f>
        <v>4</v>
      </c>
      <c r="N3636">
        <v>3</v>
      </c>
      <c r="O3636" t="s">
        <v>106</v>
      </c>
      <c r="P3636" s="3">
        <v>199.75</v>
      </c>
      <c r="Q3636" s="3">
        <v>142.77594402796649</v>
      </c>
      <c r="R3636" s="3">
        <f>(Table1[[#This Row],[Selling Price]]-Table1[[#This Row],[Cost Price]])</f>
        <v>56.974055972033511</v>
      </c>
      <c r="S3636" s="12">
        <f>(Table1[[#This Row],[Profit]]/Table1[[#This Row],[Selling Price]])</f>
        <v>0.28522681337688865</v>
      </c>
      <c r="T3636">
        <v>5</v>
      </c>
      <c r="U3636" s="2">
        <f>Table1[[#This Row],[Selling Price]]*Table1[[#This Row],[Quantity]]</f>
        <v>998.75</v>
      </c>
      <c r="V3636" s="4">
        <v>0</v>
      </c>
      <c r="W3636">
        <v>348</v>
      </c>
      <c r="X3636" t="s">
        <v>36</v>
      </c>
      <c r="Y3636" t="s">
        <v>68</v>
      </c>
      <c r="Z3636" s="2">
        <v>66.641900908262414</v>
      </c>
    </row>
    <row r="3637" spans="1:26" x14ac:dyDescent="0.35">
      <c r="A3637" t="s">
        <v>78</v>
      </c>
      <c r="B3637" t="s">
        <v>79</v>
      </c>
      <c r="C3637" t="s">
        <v>55</v>
      </c>
      <c r="D3637" t="s">
        <v>80</v>
      </c>
      <c r="E3637" t="s">
        <v>81</v>
      </c>
      <c r="F3637" t="s">
        <v>4721</v>
      </c>
      <c r="G3637" t="s">
        <v>4722</v>
      </c>
      <c r="H3637" t="s">
        <v>32</v>
      </c>
      <c r="I3637" t="s">
        <v>8125</v>
      </c>
      <c r="J3637" s="1">
        <v>42761</v>
      </c>
      <c r="K3637" s="1">
        <v>42766</v>
      </c>
      <c r="L3637" t="s">
        <v>60</v>
      </c>
      <c r="M3637">
        <f>Table1[[#This Row],[Ship Date]]-Table1[[#This Row],[Order Date]]</f>
        <v>5</v>
      </c>
      <c r="N3637">
        <v>1</v>
      </c>
      <c r="O3637" t="s">
        <v>35</v>
      </c>
      <c r="P3637" s="3">
        <v>2939.93</v>
      </c>
      <c r="Q3637" s="3">
        <v>1924.366013481686</v>
      </c>
      <c r="R3637" s="3">
        <f>(Table1[[#This Row],[Selling Price]]-Table1[[#This Row],[Cost Price]])</f>
        <v>1015.5639865183139</v>
      </c>
      <c r="S3637" s="12">
        <f>(Table1[[#This Row],[Profit]]/Table1[[#This Row],[Selling Price]])</f>
        <v>0.34543815210508888</v>
      </c>
      <c r="T3637">
        <v>7</v>
      </c>
      <c r="U3637" s="2">
        <f>Table1[[#This Row],[Selling Price]]*Table1[[#This Row],[Quantity]]</f>
        <v>20579.509999999998</v>
      </c>
      <c r="V3637" s="4">
        <v>0</v>
      </c>
      <c r="W3637">
        <v>353</v>
      </c>
      <c r="X3637" t="s">
        <v>36</v>
      </c>
      <c r="Y3637" t="s">
        <v>36</v>
      </c>
      <c r="Z3637" s="2">
        <v>1365.495077785733</v>
      </c>
    </row>
    <row r="3638" spans="1:26" x14ac:dyDescent="0.35">
      <c r="A3638" t="s">
        <v>78</v>
      </c>
      <c r="B3638" t="s">
        <v>79</v>
      </c>
      <c r="C3638" t="s">
        <v>39</v>
      </c>
      <c r="D3638" t="s">
        <v>80</v>
      </c>
      <c r="E3638" t="s">
        <v>618</v>
      </c>
      <c r="F3638" t="s">
        <v>5634</v>
      </c>
      <c r="G3638" t="s">
        <v>5635</v>
      </c>
      <c r="H3638" t="s">
        <v>32</v>
      </c>
      <c r="I3638" t="s">
        <v>8237</v>
      </c>
      <c r="J3638" s="1">
        <v>42402</v>
      </c>
      <c r="K3638" s="1">
        <v>42404</v>
      </c>
      <c r="L3638" t="s">
        <v>34</v>
      </c>
      <c r="M3638">
        <f>Table1[[#This Row],[Ship Date]]-Table1[[#This Row],[Order Date]]</f>
        <v>2</v>
      </c>
      <c r="N3638">
        <v>2</v>
      </c>
      <c r="O3638" t="s">
        <v>106</v>
      </c>
      <c r="P3638" s="3">
        <v>8749.9500000000007</v>
      </c>
      <c r="Q3638" s="3">
        <v>5755.4333157252113</v>
      </c>
      <c r="R3638" s="3">
        <f>(Table1[[#This Row],[Selling Price]]-Table1[[#This Row],[Cost Price]])</f>
        <v>2994.5166842747894</v>
      </c>
      <c r="S3638" s="12">
        <f>(Table1[[#This Row],[Profit]]/Table1[[#This Row],[Selling Price]])</f>
        <v>0.34223243381674057</v>
      </c>
      <c r="T3638">
        <v>5</v>
      </c>
      <c r="U3638" s="2">
        <f>Table1[[#This Row],[Selling Price]]*Table1[[#This Row],[Quantity]]</f>
        <v>43749.75</v>
      </c>
      <c r="V3638" s="4">
        <v>0</v>
      </c>
      <c r="W3638">
        <v>393</v>
      </c>
      <c r="X3638" t="s">
        <v>36</v>
      </c>
      <c r="Y3638" t="s">
        <v>36</v>
      </c>
      <c r="Z3638" s="2">
        <v>3154.839338274614</v>
      </c>
    </row>
    <row r="3639" spans="1:26" x14ac:dyDescent="0.35">
      <c r="A3639" t="s">
        <v>78</v>
      </c>
      <c r="B3639" t="s">
        <v>79</v>
      </c>
      <c r="C3639" t="s">
        <v>64</v>
      </c>
      <c r="D3639" t="s">
        <v>80</v>
      </c>
      <c r="E3639" t="s">
        <v>618</v>
      </c>
      <c r="F3639" t="s">
        <v>3337</v>
      </c>
      <c r="G3639" t="s">
        <v>3338</v>
      </c>
      <c r="H3639" t="s">
        <v>32</v>
      </c>
      <c r="I3639" t="s">
        <v>8281</v>
      </c>
      <c r="J3639" s="1">
        <v>41971</v>
      </c>
      <c r="K3639" s="1">
        <v>41975</v>
      </c>
      <c r="L3639" t="s">
        <v>60</v>
      </c>
      <c r="M3639">
        <f>Table1[[#This Row],[Ship Date]]-Table1[[#This Row],[Order Date]]</f>
        <v>4</v>
      </c>
      <c r="N3639">
        <v>11</v>
      </c>
      <c r="O3639" t="s">
        <v>35</v>
      </c>
      <c r="P3639" s="3">
        <v>998.85</v>
      </c>
      <c r="Q3639" s="3">
        <v>796.58295048556829</v>
      </c>
      <c r="R3639" s="3">
        <f>(Table1[[#This Row],[Selling Price]]-Table1[[#This Row],[Cost Price]])</f>
        <v>202.26704951443173</v>
      </c>
      <c r="S3639" s="12">
        <f>(Table1[[#This Row],[Profit]]/Table1[[#This Row],[Selling Price]])</f>
        <v>0.20249992442752338</v>
      </c>
      <c r="T3639">
        <v>5</v>
      </c>
      <c r="U3639" s="2">
        <f>Table1[[#This Row],[Selling Price]]*Table1[[#This Row],[Quantity]]</f>
        <v>4994.25</v>
      </c>
      <c r="V3639" s="4">
        <v>0.4</v>
      </c>
      <c r="W3639">
        <v>460</v>
      </c>
      <c r="X3639" t="s">
        <v>36</v>
      </c>
      <c r="Y3639" t="s">
        <v>36</v>
      </c>
      <c r="Z3639" s="2">
        <v>284.47260470034718</v>
      </c>
    </row>
    <row r="3640" spans="1:26" x14ac:dyDescent="0.35">
      <c r="A3640" t="s">
        <v>78</v>
      </c>
      <c r="B3640" t="s">
        <v>79</v>
      </c>
      <c r="C3640" t="s">
        <v>55</v>
      </c>
      <c r="D3640" t="s">
        <v>80</v>
      </c>
      <c r="E3640" t="s">
        <v>162</v>
      </c>
      <c r="F3640" t="s">
        <v>4523</v>
      </c>
      <c r="G3640" t="s">
        <v>4524</v>
      </c>
      <c r="H3640" t="s">
        <v>32</v>
      </c>
      <c r="I3640" t="s">
        <v>8288</v>
      </c>
      <c r="J3640" s="1">
        <v>41779</v>
      </c>
      <c r="K3640" s="1">
        <v>41781</v>
      </c>
      <c r="L3640" t="s">
        <v>34</v>
      </c>
      <c r="M3640">
        <f>Table1[[#This Row],[Ship Date]]-Table1[[#This Row],[Order Date]]</f>
        <v>2</v>
      </c>
      <c r="N3640">
        <v>5</v>
      </c>
      <c r="O3640" t="s">
        <v>51</v>
      </c>
      <c r="P3640" s="3">
        <v>20.783999999999999</v>
      </c>
      <c r="Q3640" s="3">
        <v>14.12976592886911</v>
      </c>
      <c r="R3640" s="3">
        <f>(Table1[[#This Row],[Selling Price]]-Table1[[#This Row],[Cost Price]])</f>
        <v>6.6542340711308885</v>
      </c>
      <c r="S3640" s="12">
        <f>(Table1[[#This Row],[Profit]]/Table1[[#This Row],[Selling Price]])</f>
        <v>0.32016137755633606</v>
      </c>
      <c r="T3640">
        <v>2</v>
      </c>
      <c r="U3640" s="2">
        <f>Table1[[#This Row],[Selling Price]]*Table1[[#This Row],[Quantity]]</f>
        <v>41.567999999999998</v>
      </c>
      <c r="V3640" s="4">
        <v>0.2</v>
      </c>
      <c r="W3640">
        <v>420</v>
      </c>
      <c r="X3640" t="s">
        <v>36</v>
      </c>
      <c r="Y3640" t="s">
        <v>52</v>
      </c>
      <c r="Z3640" s="2">
        <v>33.352646388897803</v>
      </c>
    </row>
    <row r="3641" spans="1:26" x14ac:dyDescent="0.35">
      <c r="A3641" t="s">
        <v>78</v>
      </c>
      <c r="B3641" t="s">
        <v>79</v>
      </c>
      <c r="C3641" t="s">
        <v>39</v>
      </c>
      <c r="D3641" t="s">
        <v>80</v>
      </c>
      <c r="E3641" t="s">
        <v>81</v>
      </c>
      <c r="F3641" t="s">
        <v>6774</v>
      </c>
      <c r="G3641" t="s">
        <v>6775</v>
      </c>
      <c r="H3641" t="s">
        <v>32</v>
      </c>
      <c r="I3641" t="s">
        <v>8357</v>
      </c>
      <c r="J3641" s="1">
        <v>42574</v>
      </c>
      <c r="K3641" s="1">
        <v>42577</v>
      </c>
      <c r="L3641" t="s">
        <v>199</v>
      </c>
      <c r="M3641">
        <f>Table1[[#This Row],[Ship Date]]-Table1[[#This Row],[Order Date]]</f>
        <v>3</v>
      </c>
      <c r="N3641">
        <v>7</v>
      </c>
      <c r="O3641" t="s">
        <v>51</v>
      </c>
      <c r="P3641" s="3">
        <v>115.136</v>
      </c>
      <c r="Q3641" s="3">
        <v>95.019210499434223</v>
      </c>
      <c r="R3641" s="3">
        <f>(Table1[[#This Row],[Selling Price]]-Table1[[#This Row],[Cost Price]])</f>
        <v>20.116789500565773</v>
      </c>
      <c r="S3641" s="12">
        <f>(Table1[[#This Row],[Profit]]/Table1[[#This Row],[Selling Price]])</f>
        <v>0.17472197662386893</v>
      </c>
      <c r="T3641">
        <v>8</v>
      </c>
      <c r="U3641" s="2">
        <f>Table1[[#This Row],[Selling Price]]*Table1[[#This Row],[Quantity]]</f>
        <v>921.08799999999997</v>
      </c>
      <c r="V3641" s="4">
        <v>0.2</v>
      </c>
      <c r="W3641">
        <v>171</v>
      </c>
      <c r="X3641" t="s">
        <v>36</v>
      </c>
      <c r="Y3641" t="s">
        <v>52</v>
      </c>
      <c r="Z3641" s="2">
        <v>32.315301679957543</v>
      </c>
    </row>
    <row r="3642" spans="1:26" x14ac:dyDescent="0.35">
      <c r="A3642" t="s">
        <v>78</v>
      </c>
      <c r="B3642" t="s">
        <v>79</v>
      </c>
      <c r="C3642" t="s">
        <v>45</v>
      </c>
      <c r="D3642" t="s">
        <v>80</v>
      </c>
      <c r="E3642" t="s">
        <v>81</v>
      </c>
      <c r="F3642" t="s">
        <v>2224</v>
      </c>
      <c r="G3642" t="s">
        <v>4497</v>
      </c>
      <c r="H3642" t="s">
        <v>32</v>
      </c>
      <c r="I3642" t="s">
        <v>8756</v>
      </c>
      <c r="J3642" s="1">
        <v>41843</v>
      </c>
      <c r="K3642" s="1">
        <v>41847</v>
      </c>
      <c r="L3642" t="s">
        <v>60</v>
      </c>
      <c r="M3642">
        <f>Table1[[#This Row],[Ship Date]]-Table1[[#This Row],[Order Date]]</f>
        <v>4</v>
      </c>
      <c r="N3642">
        <v>7</v>
      </c>
      <c r="O3642" t="s">
        <v>51</v>
      </c>
      <c r="P3642" s="3">
        <v>302.37599999999998</v>
      </c>
      <c r="Q3642" s="3">
        <v>227.0685432819181</v>
      </c>
      <c r="R3642" s="3">
        <f>(Table1[[#This Row],[Selling Price]]-Table1[[#This Row],[Cost Price]])</f>
        <v>75.30745671808188</v>
      </c>
      <c r="S3642" s="12">
        <f>(Table1[[#This Row],[Profit]]/Table1[[#This Row],[Selling Price]])</f>
        <v>0.24905236102760103</v>
      </c>
      <c r="T3642">
        <v>3</v>
      </c>
      <c r="U3642" s="2">
        <f>Table1[[#This Row],[Selling Price]]*Table1[[#This Row],[Quantity]]</f>
        <v>907.12799999999993</v>
      </c>
      <c r="V3642" s="4">
        <v>0.2</v>
      </c>
      <c r="W3642">
        <v>177</v>
      </c>
      <c r="X3642" t="s">
        <v>36</v>
      </c>
      <c r="Y3642" t="s">
        <v>68</v>
      </c>
      <c r="Z3642" s="2">
        <v>115.42152965543301</v>
      </c>
    </row>
    <row r="3643" spans="1:26" x14ac:dyDescent="0.35">
      <c r="A3643" t="s">
        <v>78</v>
      </c>
      <c r="B3643" t="s">
        <v>79</v>
      </c>
      <c r="C3643" t="s">
        <v>55</v>
      </c>
      <c r="D3643" t="s">
        <v>80</v>
      </c>
      <c r="E3643" t="s">
        <v>162</v>
      </c>
      <c r="F3643" t="s">
        <v>7791</v>
      </c>
      <c r="G3643" t="s">
        <v>7792</v>
      </c>
      <c r="H3643" t="s">
        <v>32</v>
      </c>
      <c r="I3643" t="s">
        <v>8806</v>
      </c>
      <c r="J3643" s="1">
        <v>42502</v>
      </c>
      <c r="K3643" s="1">
        <v>42506</v>
      </c>
      <c r="L3643" t="s">
        <v>60</v>
      </c>
      <c r="M3643">
        <f>Table1[[#This Row],[Ship Date]]-Table1[[#This Row],[Order Date]]</f>
        <v>4</v>
      </c>
      <c r="N3643">
        <v>5</v>
      </c>
      <c r="O3643" t="s">
        <v>51</v>
      </c>
      <c r="P3643" s="3">
        <v>120</v>
      </c>
      <c r="Q3643" s="3">
        <v>85.617355601090736</v>
      </c>
      <c r="R3643" s="3">
        <f>(Table1[[#This Row],[Selling Price]]-Table1[[#This Row],[Cost Price]])</f>
        <v>34.382644398909264</v>
      </c>
      <c r="S3643" s="12">
        <f>(Table1[[#This Row],[Profit]]/Table1[[#This Row],[Selling Price]])</f>
        <v>0.28652203665757719</v>
      </c>
      <c r="T3643">
        <v>6</v>
      </c>
      <c r="U3643" s="2">
        <f>Table1[[#This Row],[Selling Price]]*Table1[[#This Row],[Quantity]]</f>
        <v>720</v>
      </c>
      <c r="V3643" s="4">
        <v>0</v>
      </c>
      <c r="W3643">
        <v>475</v>
      </c>
      <c r="X3643" t="s">
        <v>36</v>
      </c>
      <c r="Y3643" t="s">
        <v>52</v>
      </c>
      <c r="Z3643" s="2">
        <v>28.284271247461898</v>
      </c>
    </row>
    <row r="3644" spans="1:26" x14ac:dyDescent="0.35">
      <c r="A3644" t="s">
        <v>78</v>
      </c>
      <c r="B3644" t="s">
        <v>79</v>
      </c>
      <c r="C3644" t="s">
        <v>27</v>
      </c>
      <c r="D3644" t="s">
        <v>80</v>
      </c>
      <c r="E3644" t="s">
        <v>162</v>
      </c>
      <c r="F3644" t="s">
        <v>4076</v>
      </c>
      <c r="G3644" t="s">
        <v>4077</v>
      </c>
      <c r="H3644" t="s">
        <v>32</v>
      </c>
      <c r="I3644" t="s">
        <v>8839</v>
      </c>
      <c r="J3644" s="1">
        <v>42154</v>
      </c>
      <c r="K3644" s="1">
        <v>42158</v>
      </c>
      <c r="L3644" t="s">
        <v>60</v>
      </c>
      <c r="M3644">
        <f>Table1[[#This Row],[Ship Date]]-Table1[[#This Row],[Order Date]]</f>
        <v>4</v>
      </c>
      <c r="N3644">
        <v>5</v>
      </c>
      <c r="O3644" t="s">
        <v>51</v>
      </c>
      <c r="P3644" s="3">
        <v>151.96</v>
      </c>
      <c r="Q3644" s="3">
        <v>116.65230434397139</v>
      </c>
      <c r="R3644" s="3">
        <f>(Table1[[#This Row],[Selling Price]]-Table1[[#This Row],[Cost Price]])</f>
        <v>35.307695656028613</v>
      </c>
      <c r="S3644" s="12">
        <f>(Table1[[#This Row],[Profit]]/Table1[[#This Row],[Selling Price]])</f>
        <v>0.23234861579381819</v>
      </c>
      <c r="T3644">
        <v>4</v>
      </c>
      <c r="U3644" s="2">
        <f>Table1[[#This Row],[Selling Price]]*Table1[[#This Row],[Quantity]]</f>
        <v>607.84</v>
      </c>
      <c r="V3644" s="4">
        <v>0</v>
      </c>
      <c r="W3644">
        <v>384</v>
      </c>
      <c r="X3644" t="s">
        <v>36</v>
      </c>
      <c r="Y3644" t="s">
        <v>68</v>
      </c>
      <c r="Z3644" s="2">
        <v>71.072782061771008</v>
      </c>
    </row>
    <row r="3645" spans="1:26" x14ac:dyDescent="0.35">
      <c r="A3645" t="s">
        <v>78</v>
      </c>
      <c r="B3645" t="s">
        <v>79</v>
      </c>
      <c r="C3645" t="s">
        <v>27</v>
      </c>
      <c r="D3645" t="s">
        <v>80</v>
      </c>
      <c r="E3645" t="s">
        <v>81</v>
      </c>
      <c r="F3645" t="s">
        <v>2740</v>
      </c>
      <c r="G3645" t="s">
        <v>2741</v>
      </c>
      <c r="H3645" t="s">
        <v>32</v>
      </c>
      <c r="I3645" t="s">
        <v>8853</v>
      </c>
      <c r="J3645" s="1">
        <v>42992</v>
      </c>
      <c r="K3645" s="1">
        <v>42994</v>
      </c>
      <c r="L3645" t="s">
        <v>199</v>
      </c>
      <c r="M3645">
        <f>Table1[[#This Row],[Ship Date]]-Table1[[#This Row],[Order Date]]</f>
        <v>2</v>
      </c>
      <c r="N3645">
        <v>9</v>
      </c>
      <c r="O3645" t="s">
        <v>61</v>
      </c>
      <c r="P3645" s="3">
        <v>1079.8499999999999</v>
      </c>
      <c r="Q3645" s="3">
        <v>727.40952437063811</v>
      </c>
      <c r="R3645" s="3">
        <f>(Table1[[#This Row],[Selling Price]]-Table1[[#This Row],[Cost Price]])</f>
        <v>352.4404756293618</v>
      </c>
      <c r="S3645" s="12">
        <f>(Table1[[#This Row],[Profit]]/Table1[[#This Row],[Selling Price]])</f>
        <v>0.3263791041620242</v>
      </c>
      <c r="T3645">
        <v>3</v>
      </c>
      <c r="U3645" s="2">
        <f>Table1[[#This Row],[Selling Price]]*Table1[[#This Row],[Quantity]]</f>
        <v>3239.5499999999997</v>
      </c>
      <c r="V3645" s="4">
        <v>0</v>
      </c>
      <c r="W3645">
        <v>115</v>
      </c>
      <c r="X3645" t="s">
        <v>36</v>
      </c>
      <c r="Y3645" t="s">
        <v>36</v>
      </c>
      <c r="Z3645" s="2">
        <v>504.27269300118428</v>
      </c>
    </row>
    <row r="3646" spans="1:26" x14ac:dyDescent="0.35">
      <c r="A3646" t="s">
        <v>78</v>
      </c>
      <c r="B3646" t="s">
        <v>79</v>
      </c>
      <c r="C3646" t="s">
        <v>45</v>
      </c>
      <c r="D3646" t="s">
        <v>80</v>
      </c>
      <c r="E3646" t="s">
        <v>81</v>
      </c>
      <c r="F3646" t="s">
        <v>6194</v>
      </c>
      <c r="G3646" t="s">
        <v>6195</v>
      </c>
      <c r="H3646" t="s">
        <v>32</v>
      </c>
      <c r="I3646" t="s">
        <v>8994</v>
      </c>
      <c r="J3646" s="1">
        <v>42638</v>
      </c>
      <c r="K3646" s="1">
        <v>42644</v>
      </c>
      <c r="L3646" t="s">
        <v>60</v>
      </c>
      <c r="M3646">
        <f>Table1[[#This Row],[Ship Date]]-Table1[[#This Row],[Order Date]]</f>
        <v>6</v>
      </c>
      <c r="N3646">
        <v>9</v>
      </c>
      <c r="O3646" t="s">
        <v>61</v>
      </c>
      <c r="P3646" s="3">
        <v>44.735999999999997</v>
      </c>
      <c r="Q3646" s="3">
        <v>34.715333502670568</v>
      </c>
      <c r="R3646" s="3">
        <f>(Table1[[#This Row],[Selling Price]]-Table1[[#This Row],[Cost Price]])</f>
        <v>10.020666497329429</v>
      </c>
      <c r="S3646" s="12">
        <f>(Table1[[#This Row],[Profit]]/Table1[[#This Row],[Selling Price]])</f>
        <v>0.22399558515131951</v>
      </c>
      <c r="T3646">
        <v>8</v>
      </c>
      <c r="U3646" s="2">
        <f>Table1[[#This Row],[Selling Price]]*Table1[[#This Row],[Quantity]]</f>
        <v>357.88799999999998</v>
      </c>
      <c r="V3646" s="4">
        <v>0.2</v>
      </c>
      <c r="W3646">
        <v>481</v>
      </c>
      <c r="X3646" t="s">
        <v>68</v>
      </c>
      <c r="Y3646" t="s">
        <v>52</v>
      </c>
      <c r="Z3646" s="2">
        <v>17.007404034713819</v>
      </c>
    </row>
    <row r="3647" spans="1:26" x14ac:dyDescent="0.35">
      <c r="A3647" t="s">
        <v>78</v>
      </c>
      <c r="B3647" t="s">
        <v>79</v>
      </c>
      <c r="C3647" t="s">
        <v>45</v>
      </c>
      <c r="D3647" t="s">
        <v>80</v>
      </c>
      <c r="E3647" t="s">
        <v>162</v>
      </c>
      <c r="F3647" t="s">
        <v>5271</v>
      </c>
      <c r="G3647" t="s">
        <v>5272</v>
      </c>
      <c r="H3647" t="s">
        <v>32</v>
      </c>
      <c r="I3647" t="s">
        <v>9019</v>
      </c>
      <c r="J3647" s="1">
        <v>41908</v>
      </c>
      <c r="K3647" s="1">
        <v>41913</v>
      </c>
      <c r="L3647" t="s">
        <v>60</v>
      </c>
      <c r="M3647">
        <f>Table1[[#This Row],[Ship Date]]-Table1[[#This Row],[Order Date]]</f>
        <v>5</v>
      </c>
      <c r="N3647">
        <v>9</v>
      </c>
      <c r="O3647" t="s">
        <v>61</v>
      </c>
      <c r="P3647" s="3">
        <v>153.82400000000001</v>
      </c>
      <c r="Q3647" s="3">
        <v>103.4853769956285</v>
      </c>
      <c r="R3647" s="3">
        <f>(Table1[[#This Row],[Selling Price]]-Table1[[#This Row],[Cost Price]])</f>
        <v>50.338623004371513</v>
      </c>
      <c r="S3647" s="12">
        <f>(Table1[[#This Row],[Profit]]/Table1[[#This Row],[Selling Price]])</f>
        <v>0.32724817326536504</v>
      </c>
      <c r="T3647">
        <v>11</v>
      </c>
      <c r="U3647" s="2">
        <f>Table1[[#This Row],[Selling Price]]*Table1[[#This Row],[Quantity]]</f>
        <v>1692.0640000000001</v>
      </c>
      <c r="V3647" s="4">
        <v>0.2</v>
      </c>
      <c r="W3647">
        <v>356</v>
      </c>
      <c r="X3647" t="s">
        <v>36</v>
      </c>
      <c r="Y3647" t="s">
        <v>68</v>
      </c>
      <c r="Z3647" s="2">
        <v>51.96197681638629</v>
      </c>
    </row>
    <row r="3648" spans="1:26" x14ac:dyDescent="0.35">
      <c r="A3648" t="s">
        <v>78</v>
      </c>
      <c r="B3648" t="s">
        <v>79</v>
      </c>
      <c r="C3648" t="s">
        <v>45</v>
      </c>
      <c r="D3648" t="s">
        <v>80</v>
      </c>
      <c r="E3648" t="s">
        <v>81</v>
      </c>
      <c r="F3648" t="s">
        <v>6038</v>
      </c>
      <c r="G3648" t="s">
        <v>6039</v>
      </c>
      <c r="H3648" t="s">
        <v>32</v>
      </c>
      <c r="I3648" t="s">
        <v>9061</v>
      </c>
      <c r="J3648" s="1">
        <v>42635</v>
      </c>
      <c r="K3648" s="1">
        <v>42641</v>
      </c>
      <c r="L3648" t="s">
        <v>60</v>
      </c>
      <c r="M3648">
        <f>Table1[[#This Row],[Ship Date]]-Table1[[#This Row],[Order Date]]</f>
        <v>6</v>
      </c>
      <c r="N3648">
        <v>9</v>
      </c>
      <c r="O3648" t="s">
        <v>61</v>
      </c>
      <c r="P3648" s="3">
        <v>97.98</v>
      </c>
      <c r="Q3648" s="3">
        <v>67.679924914194771</v>
      </c>
      <c r="R3648" s="3">
        <f>(Table1[[#This Row],[Selling Price]]-Table1[[#This Row],[Cost Price]])</f>
        <v>30.300075085805233</v>
      </c>
      <c r="S3648" s="12">
        <f>(Table1[[#This Row],[Profit]]/Table1[[#This Row],[Selling Price]])</f>
        <v>0.3092475513962567</v>
      </c>
      <c r="T3648">
        <v>2</v>
      </c>
      <c r="U3648" s="2">
        <f>Table1[[#This Row],[Selling Price]]*Table1[[#This Row],[Quantity]]</f>
        <v>195.96</v>
      </c>
      <c r="V3648" s="4">
        <v>0</v>
      </c>
      <c r="W3648">
        <v>499</v>
      </c>
      <c r="X3648" t="s">
        <v>68</v>
      </c>
      <c r="Y3648" t="s">
        <v>68</v>
      </c>
      <c r="Z3648" s="2">
        <v>122.7555546653592</v>
      </c>
    </row>
    <row r="3649" spans="1:26" x14ac:dyDescent="0.35">
      <c r="A3649" t="s">
        <v>78</v>
      </c>
      <c r="B3649" t="s">
        <v>79</v>
      </c>
      <c r="C3649" t="s">
        <v>55</v>
      </c>
      <c r="D3649" t="s">
        <v>80</v>
      </c>
      <c r="E3649" t="s">
        <v>81</v>
      </c>
      <c r="F3649" t="s">
        <v>7080</v>
      </c>
      <c r="G3649" t="s">
        <v>7081</v>
      </c>
      <c r="H3649" t="s">
        <v>32</v>
      </c>
      <c r="I3649" t="s">
        <v>9064</v>
      </c>
      <c r="J3649" s="1">
        <v>43056</v>
      </c>
      <c r="K3649" s="1">
        <v>43060</v>
      </c>
      <c r="L3649" t="s">
        <v>60</v>
      </c>
      <c r="M3649">
        <f>Table1[[#This Row],[Ship Date]]-Table1[[#This Row],[Order Date]]</f>
        <v>4</v>
      </c>
      <c r="N3649">
        <v>11</v>
      </c>
      <c r="O3649" t="s">
        <v>35</v>
      </c>
      <c r="P3649" s="3">
        <v>206.1</v>
      </c>
      <c r="Q3649" s="3">
        <v>144.36091168041881</v>
      </c>
      <c r="R3649" s="3">
        <f>(Table1[[#This Row],[Selling Price]]-Table1[[#This Row],[Cost Price]])</f>
        <v>61.739088319581185</v>
      </c>
      <c r="S3649" s="12">
        <f>(Table1[[#This Row],[Profit]]/Table1[[#This Row],[Selling Price]])</f>
        <v>0.29955889529151475</v>
      </c>
      <c r="T3649">
        <v>5</v>
      </c>
      <c r="U3649" s="2">
        <f>Table1[[#This Row],[Selling Price]]*Table1[[#This Row],[Quantity]]</f>
        <v>1030.5</v>
      </c>
      <c r="V3649" s="4">
        <v>0</v>
      </c>
      <c r="W3649">
        <v>167</v>
      </c>
      <c r="X3649" t="s">
        <v>36</v>
      </c>
      <c r="Y3649" t="s">
        <v>68</v>
      </c>
      <c r="Z3649" s="2">
        <v>95.193512383985492</v>
      </c>
    </row>
    <row r="3650" spans="1:26" x14ac:dyDescent="0.35">
      <c r="A3650" t="s">
        <v>757</v>
      </c>
      <c r="B3650" t="s">
        <v>758</v>
      </c>
      <c r="C3650" t="s">
        <v>55</v>
      </c>
      <c r="D3650" t="s">
        <v>80</v>
      </c>
      <c r="E3650" t="s">
        <v>618</v>
      </c>
      <c r="F3650" t="s">
        <v>759</v>
      </c>
      <c r="G3650" t="s">
        <v>760</v>
      </c>
      <c r="H3650" t="s">
        <v>32</v>
      </c>
      <c r="I3650" t="s">
        <v>752</v>
      </c>
      <c r="J3650" s="1">
        <v>42006</v>
      </c>
      <c r="K3650" s="1">
        <v>42013</v>
      </c>
      <c r="L3650" t="s">
        <v>60</v>
      </c>
      <c r="M3650">
        <f>Table1[[#This Row],[Ship Date]]-Table1[[#This Row],[Order Date]]</f>
        <v>7</v>
      </c>
      <c r="N3650">
        <v>1</v>
      </c>
      <c r="O3650" t="s">
        <v>35</v>
      </c>
      <c r="P3650" s="3">
        <v>1188</v>
      </c>
      <c r="Q3650" s="3">
        <v>874.82759389022442</v>
      </c>
      <c r="R3650" s="3">
        <f>(Table1[[#This Row],[Selling Price]]-Table1[[#This Row],[Cost Price]])</f>
        <v>313.17240610977558</v>
      </c>
      <c r="S3650" s="12">
        <f>(Table1[[#This Row],[Profit]]/Table1[[#This Row],[Selling Price]])</f>
        <v>0.26361313645604006</v>
      </c>
      <c r="T3650">
        <v>9</v>
      </c>
      <c r="U3650" s="2">
        <f>Table1[[#This Row],[Selling Price]]*Table1[[#This Row],[Quantity]]</f>
        <v>10692</v>
      </c>
      <c r="V3650" s="4">
        <v>0.7</v>
      </c>
      <c r="W3650">
        <v>241</v>
      </c>
      <c r="X3650" t="s">
        <v>68</v>
      </c>
      <c r="Y3650" t="s">
        <v>36</v>
      </c>
      <c r="Z3650" s="2">
        <v>1337.846030004948</v>
      </c>
    </row>
    <row r="3651" spans="1:26" x14ac:dyDescent="0.35">
      <c r="A3651" t="s">
        <v>757</v>
      </c>
      <c r="B3651" t="s">
        <v>758</v>
      </c>
      <c r="C3651" t="s">
        <v>64</v>
      </c>
      <c r="D3651" t="s">
        <v>80</v>
      </c>
      <c r="E3651" t="s">
        <v>81</v>
      </c>
      <c r="F3651" t="s">
        <v>2637</v>
      </c>
      <c r="G3651" t="s">
        <v>2638</v>
      </c>
      <c r="H3651" t="s">
        <v>32</v>
      </c>
      <c r="I3651" t="s">
        <v>3182</v>
      </c>
      <c r="J3651" s="1">
        <v>42082</v>
      </c>
      <c r="K3651" s="1">
        <v>42088</v>
      </c>
      <c r="L3651" t="s">
        <v>60</v>
      </c>
      <c r="M3651">
        <f>Table1[[#This Row],[Ship Date]]-Table1[[#This Row],[Order Date]]</f>
        <v>6</v>
      </c>
      <c r="N3651">
        <v>3</v>
      </c>
      <c r="O3651" t="s">
        <v>106</v>
      </c>
      <c r="P3651" s="3">
        <v>453.57600000000002</v>
      </c>
      <c r="Q3651" s="3">
        <v>363.5467549541678</v>
      </c>
      <c r="R3651" s="3">
        <f>(Table1[[#This Row],[Selling Price]]-Table1[[#This Row],[Cost Price]])</f>
        <v>90.029245045832226</v>
      </c>
      <c r="S3651" s="12">
        <f>(Table1[[#This Row],[Profit]]/Table1[[#This Row],[Selling Price]])</f>
        <v>0.19848767361110867</v>
      </c>
      <c r="T3651">
        <v>3</v>
      </c>
      <c r="U3651" s="2">
        <f>Table1[[#This Row],[Selling Price]]*Table1[[#This Row],[Quantity]]</f>
        <v>1360.7280000000001</v>
      </c>
      <c r="V3651" s="4">
        <v>0.2</v>
      </c>
      <c r="W3651">
        <v>207</v>
      </c>
      <c r="X3651" t="s">
        <v>68</v>
      </c>
      <c r="Y3651" t="s">
        <v>36</v>
      </c>
      <c r="Z3651" s="2">
        <v>377.79996664851512</v>
      </c>
    </row>
    <row r="3652" spans="1:26" x14ac:dyDescent="0.35">
      <c r="A3652" t="s">
        <v>757</v>
      </c>
      <c r="B3652" t="s">
        <v>758</v>
      </c>
      <c r="C3652" t="s">
        <v>55</v>
      </c>
      <c r="D3652" t="s">
        <v>80</v>
      </c>
      <c r="E3652" t="s">
        <v>81</v>
      </c>
      <c r="F3652" t="s">
        <v>3197</v>
      </c>
      <c r="G3652" t="s">
        <v>3198</v>
      </c>
      <c r="H3652" t="s">
        <v>32</v>
      </c>
      <c r="I3652" t="s">
        <v>3199</v>
      </c>
      <c r="J3652" s="1">
        <v>41988</v>
      </c>
      <c r="K3652" s="1">
        <v>41991</v>
      </c>
      <c r="L3652" t="s">
        <v>199</v>
      </c>
      <c r="M3652">
        <f>Table1[[#This Row],[Ship Date]]-Table1[[#This Row],[Order Date]]</f>
        <v>3</v>
      </c>
      <c r="N3652">
        <v>12</v>
      </c>
      <c r="O3652" t="s">
        <v>35</v>
      </c>
      <c r="P3652" s="3">
        <v>40.68</v>
      </c>
      <c r="Q3652" s="3">
        <v>31.920975838178581</v>
      </c>
      <c r="R3652" s="3">
        <f>(Table1[[#This Row],[Selling Price]]-Table1[[#This Row],[Cost Price]])</f>
        <v>8.7590241618214186</v>
      </c>
      <c r="S3652" s="12">
        <f>(Table1[[#This Row],[Profit]]/Table1[[#This Row],[Selling Price]])</f>
        <v>0.21531524488253242</v>
      </c>
      <c r="T3652">
        <v>3</v>
      </c>
      <c r="U3652" s="2">
        <f>Table1[[#This Row],[Selling Price]]*Table1[[#This Row],[Quantity]]</f>
        <v>122.03999999999999</v>
      </c>
      <c r="V3652" s="4">
        <v>0.2</v>
      </c>
      <c r="W3652">
        <v>163</v>
      </c>
      <c r="X3652" t="s">
        <v>36</v>
      </c>
      <c r="Y3652" t="s">
        <v>52</v>
      </c>
      <c r="Z3652" s="2">
        <v>15.65773930042265</v>
      </c>
    </row>
    <row r="3653" spans="1:26" x14ac:dyDescent="0.35">
      <c r="A3653" t="s">
        <v>757</v>
      </c>
      <c r="B3653" t="s">
        <v>758</v>
      </c>
      <c r="C3653" t="s">
        <v>45</v>
      </c>
      <c r="D3653" t="s">
        <v>80</v>
      </c>
      <c r="E3653" t="s">
        <v>81</v>
      </c>
      <c r="F3653" t="s">
        <v>3660</v>
      </c>
      <c r="G3653" t="s">
        <v>3661</v>
      </c>
      <c r="H3653" t="s">
        <v>32</v>
      </c>
      <c r="I3653" t="s">
        <v>3662</v>
      </c>
      <c r="J3653" s="1">
        <v>42559</v>
      </c>
      <c r="K3653" s="1">
        <v>42561</v>
      </c>
      <c r="L3653" t="s">
        <v>34</v>
      </c>
      <c r="M3653">
        <f>Table1[[#This Row],[Ship Date]]-Table1[[#This Row],[Order Date]]</f>
        <v>2</v>
      </c>
      <c r="N3653">
        <v>7</v>
      </c>
      <c r="O3653" t="s">
        <v>51</v>
      </c>
      <c r="P3653" s="3">
        <v>863.64</v>
      </c>
      <c r="Q3653" s="3">
        <v>653.65908337319377</v>
      </c>
      <c r="R3653" s="3">
        <f>(Table1[[#This Row],[Selling Price]]-Table1[[#This Row],[Cost Price]])</f>
        <v>209.98091662680622</v>
      </c>
      <c r="S3653" s="12">
        <f>(Table1[[#This Row],[Profit]]/Table1[[#This Row],[Selling Price]])</f>
        <v>0.24313477447409362</v>
      </c>
      <c r="T3653">
        <v>9</v>
      </c>
      <c r="U3653" s="2">
        <f>Table1[[#This Row],[Selling Price]]*Table1[[#This Row],[Quantity]]</f>
        <v>7772.76</v>
      </c>
      <c r="V3653" s="4">
        <v>0.2</v>
      </c>
      <c r="W3653">
        <v>456</v>
      </c>
      <c r="X3653" t="s">
        <v>36</v>
      </c>
      <c r="Y3653" t="s">
        <v>36</v>
      </c>
      <c r="Z3653" s="2">
        <v>257.48769974505569</v>
      </c>
    </row>
    <row r="3654" spans="1:26" x14ac:dyDescent="0.35">
      <c r="A3654" t="s">
        <v>757</v>
      </c>
      <c r="B3654" t="s">
        <v>758</v>
      </c>
      <c r="C3654" t="s">
        <v>45</v>
      </c>
      <c r="D3654" t="s">
        <v>80</v>
      </c>
      <c r="E3654" t="s">
        <v>81</v>
      </c>
      <c r="F3654" t="s">
        <v>3850</v>
      </c>
      <c r="G3654" t="s">
        <v>3851</v>
      </c>
      <c r="H3654" t="s">
        <v>32</v>
      </c>
      <c r="I3654" t="s">
        <v>3966</v>
      </c>
      <c r="J3654" s="1">
        <v>42344</v>
      </c>
      <c r="K3654" s="1">
        <v>42344</v>
      </c>
      <c r="L3654" t="s">
        <v>1118</v>
      </c>
      <c r="M3654">
        <f>Table1[[#This Row],[Ship Date]]-Table1[[#This Row],[Order Date]]</f>
        <v>0</v>
      </c>
      <c r="N3654">
        <v>12</v>
      </c>
      <c r="O3654" t="s">
        <v>35</v>
      </c>
      <c r="P3654" s="3">
        <v>485.94</v>
      </c>
      <c r="Q3654" s="3">
        <v>370.54113273364783</v>
      </c>
      <c r="R3654" s="3">
        <f>(Table1[[#This Row],[Selling Price]]-Table1[[#This Row],[Cost Price]])</f>
        <v>115.39886726635217</v>
      </c>
      <c r="S3654" s="12">
        <f>(Table1[[#This Row],[Profit]]/Table1[[#This Row],[Selling Price]])</f>
        <v>0.23747554691186601</v>
      </c>
      <c r="T3654">
        <v>2</v>
      </c>
      <c r="U3654" s="2">
        <f>Table1[[#This Row],[Selling Price]]*Table1[[#This Row],[Quantity]]</f>
        <v>971.88</v>
      </c>
      <c r="V3654" s="4">
        <v>0.4</v>
      </c>
      <c r="W3654">
        <v>249</v>
      </c>
      <c r="X3654" t="s">
        <v>36</v>
      </c>
      <c r="Y3654" t="s">
        <v>36</v>
      </c>
      <c r="Z3654" s="2">
        <v>364.45499999999998</v>
      </c>
    </row>
    <row r="3655" spans="1:26" x14ac:dyDescent="0.35">
      <c r="A3655" t="s">
        <v>757</v>
      </c>
      <c r="B3655" t="s">
        <v>758</v>
      </c>
      <c r="C3655" t="s">
        <v>39</v>
      </c>
      <c r="D3655" t="s">
        <v>80</v>
      </c>
      <c r="E3655" t="s">
        <v>162</v>
      </c>
      <c r="F3655" t="s">
        <v>2831</v>
      </c>
      <c r="G3655" t="s">
        <v>2832</v>
      </c>
      <c r="H3655" t="s">
        <v>32</v>
      </c>
      <c r="I3655" t="s">
        <v>4292</v>
      </c>
      <c r="J3655" s="1">
        <v>42112</v>
      </c>
      <c r="K3655" s="1">
        <v>42113</v>
      </c>
      <c r="L3655" t="s">
        <v>199</v>
      </c>
      <c r="M3655">
        <f>Table1[[#This Row],[Ship Date]]-Table1[[#This Row],[Order Date]]</f>
        <v>1</v>
      </c>
      <c r="N3655">
        <v>4</v>
      </c>
      <c r="O3655" t="s">
        <v>106</v>
      </c>
      <c r="P3655" s="3">
        <v>106.5</v>
      </c>
      <c r="Q3655" s="3">
        <v>70.312993453475045</v>
      </c>
      <c r="R3655" s="3">
        <f>(Table1[[#This Row],[Selling Price]]-Table1[[#This Row],[Cost Price]])</f>
        <v>36.187006546524955</v>
      </c>
      <c r="S3655" s="12">
        <f>(Table1[[#This Row],[Profit]]/Table1[[#This Row],[Selling Price]])</f>
        <v>0.33978409902840334</v>
      </c>
      <c r="T3655">
        <v>6</v>
      </c>
      <c r="U3655" s="2">
        <f>Table1[[#This Row],[Selling Price]]*Table1[[#This Row],[Quantity]]</f>
        <v>639</v>
      </c>
      <c r="V3655" s="4">
        <v>0</v>
      </c>
      <c r="W3655">
        <v>199</v>
      </c>
      <c r="X3655" t="s">
        <v>36</v>
      </c>
      <c r="Y3655" t="s">
        <v>68</v>
      </c>
      <c r="Z3655" s="2">
        <v>37.494718080398627</v>
      </c>
    </row>
    <row r="3656" spans="1:26" x14ac:dyDescent="0.35">
      <c r="A3656" t="s">
        <v>757</v>
      </c>
      <c r="B3656" t="s">
        <v>758</v>
      </c>
      <c r="C3656" t="s">
        <v>55</v>
      </c>
      <c r="D3656" t="s">
        <v>80</v>
      </c>
      <c r="E3656" t="s">
        <v>81</v>
      </c>
      <c r="F3656" t="s">
        <v>4879</v>
      </c>
      <c r="G3656" t="s">
        <v>4880</v>
      </c>
      <c r="H3656" t="s">
        <v>32</v>
      </c>
      <c r="I3656" t="s">
        <v>4891</v>
      </c>
      <c r="J3656" s="1">
        <v>42353</v>
      </c>
      <c r="K3656" s="1">
        <v>42356</v>
      </c>
      <c r="L3656" t="s">
        <v>199</v>
      </c>
      <c r="M3656">
        <f>Table1[[#This Row],[Ship Date]]-Table1[[#This Row],[Order Date]]</f>
        <v>3</v>
      </c>
      <c r="N3656">
        <v>12</v>
      </c>
      <c r="O3656" t="s">
        <v>35</v>
      </c>
      <c r="P3656" s="3">
        <v>101.988</v>
      </c>
      <c r="Q3656" s="3">
        <v>77.037381287151618</v>
      </c>
      <c r="R3656" s="3">
        <f>(Table1[[#This Row],[Selling Price]]-Table1[[#This Row],[Cost Price]])</f>
        <v>24.950618712848382</v>
      </c>
      <c r="S3656" s="12">
        <f>(Table1[[#This Row],[Profit]]/Table1[[#This Row],[Selling Price]])</f>
        <v>0.24464269044248718</v>
      </c>
      <c r="T3656">
        <v>2</v>
      </c>
      <c r="U3656" s="2">
        <f>Table1[[#This Row],[Selling Price]]*Table1[[#This Row],[Quantity]]</f>
        <v>203.976</v>
      </c>
      <c r="V3656" s="4">
        <v>0.4</v>
      </c>
      <c r="W3656">
        <v>356</v>
      </c>
      <c r="X3656" t="s">
        <v>36</v>
      </c>
      <c r="Y3656" t="s">
        <v>36</v>
      </c>
      <c r="Z3656" s="2">
        <v>150.7624543711066</v>
      </c>
    </row>
    <row r="3657" spans="1:26" x14ac:dyDescent="0.35">
      <c r="A3657" t="s">
        <v>757</v>
      </c>
      <c r="B3657" t="s">
        <v>758</v>
      </c>
      <c r="C3657" t="s">
        <v>64</v>
      </c>
      <c r="D3657" t="s">
        <v>80</v>
      </c>
      <c r="E3657" t="s">
        <v>162</v>
      </c>
      <c r="F3657" t="s">
        <v>2143</v>
      </c>
      <c r="G3657" t="s">
        <v>3271</v>
      </c>
      <c r="H3657" t="s">
        <v>32</v>
      </c>
      <c r="I3657" t="s">
        <v>5212</v>
      </c>
      <c r="J3657" s="1">
        <v>42919</v>
      </c>
      <c r="K3657" s="1">
        <v>42919</v>
      </c>
      <c r="L3657" t="s">
        <v>1118</v>
      </c>
      <c r="M3657">
        <f>Table1[[#This Row],[Ship Date]]-Table1[[#This Row],[Order Date]]</f>
        <v>0</v>
      </c>
      <c r="N3657">
        <v>7</v>
      </c>
      <c r="O3657" t="s">
        <v>51</v>
      </c>
      <c r="P3657" s="3">
        <v>1687.8</v>
      </c>
      <c r="Q3657" s="3">
        <v>1376.701907075671</v>
      </c>
      <c r="R3657" s="3">
        <f>(Table1[[#This Row],[Selling Price]]-Table1[[#This Row],[Cost Price]])</f>
        <v>311.09809292432897</v>
      </c>
      <c r="S3657" s="12">
        <f>(Table1[[#This Row],[Profit]]/Table1[[#This Row],[Selling Price]])</f>
        <v>0.18432165714203635</v>
      </c>
      <c r="T3657">
        <v>4</v>
      </c>
      <c r="U3657" s="2">
        <f>Table1[[#This Row],[Selling Price]]*Table1[[#This Row],[Quantity]]</f>
        <v>6751.2</v>
      </c>
      <c r="V3657" s="4">
        <v>0</v>
      </c>
      <c r="W3657">
        <v>448</v>
      </c>
      <c r="X3657" t="s">
        <v>36</v>
      </c>
      <c r="Y3657" t="s">
        <v>36</v>
      </c>
      <c r="Z3657" s="2">
        <v>543.62577118097909</v>
      </c>
    </row>
    <row r="3658" spans="1:26" x14ac:dyDescent="0.35">
      <c r="A3658" t="s">
        <v>757</v>
      </c>
      <c r="B3658" t="s">
        <v>758</v>
      </c>
      <c r="C3658" t="s">
        <v>55</v>
      </c>
      <c r="D3658" t="s">
        <v>80</v>
      </c>
      <c r="E3658" t="s">
        <v>81</v>
      </c>
      <c r="F3658" t="s">
        <v>1407</v>
      </c>
      <c r="G3658" t="s">
        <v>1408</v>
      </c>
      <c r="H3658" t="s">
        <v>32</v>
      </c>
      <c r="I3658" t="s">
        <v>5413</v>
      </c>
      <c r="J3658" s="1">
        <v>41846</v>
      </c>
      <c r="K3658" s="1">
        <v>41853</v>
      </c>
      <c r="L3658" t="s">
        <v>60</v>
      </c>
      <c r="M3658">
        <f>Table1[[#This Row],[Ship Date]]-Table1[[#This Row],[Order Date]]</f>
        <v>7</v>
      </c>
      <c r="N3658">
        <v>7</v>
      </c>
      <c r="O3658" t="s">
        <v>51</v>
      </c>
      <c r="P3658" s="3">
        <v>911.98400000000004</v>
      </c>
      <c r="Q3658" s="3">
        <v>760.63296863758251</v>
      </c>
      <c r="R3658" s="3">
        <f>(Table1[[#This Row],[Selling Price]]-Table1[[#This Row],[Cost Price]])</f>
        <v>151.35103136241753</v>
      </c>
      <c r="S3658" s="12">
        <f>(Table1[[#This Row],[Profit]]/Table1[[#This Row],[Selling Price]])</f>
        <v>0.1659579897919454</v>
      </c>
      <c r="T3658">
        <v>2</v>
      </c>
      <c r="U3658" s="2">
        <f>Table1[[#This Row],[Selling Price]]*Table1[[#This Row],[Quantity]]</f>
        <v>1823.9680000000001</v>
      </c>
      <c r="V3658" s="4">
        <v>0.2</v>
      </c>
      <c r="W3658">
        <v>403</v>
      </c>
      <c r="X3658" t="s">
        <v>68</v>
      </c>
      <c r="Y3658" t="s">
        <v>36</v>
      </c>
      <c r="Z3658" s="2">
        <v>1016.970358623266</v>
      </c>
    </row>
    <row r="3659" spans="1:26" x14ac:dyDescent="0.35">
      <c r="A3659" t="s">
        <v>757</v>
      </c>
      <c r="B3659" t="s">
        <v>758</v>
      </c>
      <c r="C3659" t="s">
        <v>45</v>
      </c>
      <c r="D3659" t="s">
        <v>80</v>
      </c>
      <c r="E3659" t="s">
        <v>162</v>
      </c>
      <c r="F3659" t="s">
        <v>297</v>
      </c>
      <c r="G3659" t="s">
        <v>298</v>
      </c>
      <c r="H3659" t="s">
        <v>32</v>
      </c>
      <c r="I3659" t="s">
        <v>5423</v>
      </c>
      <c r="J3659" s="1">
        <v>43000</v>
      </c>
      <c r="K3659" s="1">
        <v>43001</v>
      </c>
      <c r="L3659" t="s">
        <v>199</v>
      </c>
      <c r="M3659">
        <f>Table1[[#This Row],[Ship Date]]-Table1[[#This Row],[Order Date]]</f>
        <v>1</v>
      </c>
      <c r="N3659">
        <v>9</v>
      </c>
      <c r="O3659" t="s">
        <v>61</v>
      </c>
      <c r="P3659" s="3">
        <v>34.950000000000003</v>
      </c>
      <c r="Q3659" s="3">
        <v>28.069298570964651</v>
      </c>
      <c r="R3659" s="3">
        <f>(Table1[[#This Row],[Selling Price]]-Table1[[#This Row],[Cost Price]])</f>
        <v>6.8807014290353514</v>
      </c>
      <c r="S3659" s="12">
        <f>(Table1[[#This Row],[Profit]]/Table1[[#This Row],[Selling Price]])</f>
        <v>0.19687271613835053</v>
      </c>
      <c r="T3659">
        <v>5</v>
      </c>
      <c r="U3659" s="2">
        <f>Table1[[#This Row],[Selling Price]]*Table1[[#This Row],[Quantity]]</f>
        <v>174.75</v>
      </c>
      <c r="V3659" s="4">
        <v>0</v>
      </c>
      <c r="W3659">
        <v>451</v>
      </c>
      <c r="X3659" t="s">
        <v>36</v>
      </c>
      <c r="Y3659" t="s">
        <v>52</v>
      </c>
      <c r="Z3659" s="2">
        <v>15.186167126697899</v>
      </c>
    </row>
    <row r="3660" spans="1:26" x14ac:dyDescent="0.35">
      <c r="A3660" t="s">
        <v>757</v>
      </c>
      <c r="B3660" t="s">
        <v>758</v>
      </c>
      <c r="C3660" t="s">
        <v>55</v>
      </c>
      <c r="D3660" t="s">
        <v>80</v>
      </c>
      <c r="E3660" t="s">
        <v>618</v>
      </c>
      <c r="F3660" t="s">
        <v>4892</v>
      </c>
      <c r="G3660" t="s">
        <v>4893</v>
      </c>
      <c r="H3660" t="s">
        <v>32</v>
      </c>
      <c r="I3660" t="s">
        <v>5704</v>
      </c>
      <c r="J3660" s="1">
        <v>42826</v>
      </c>
      <c r="K3660" s="1">
        <v>42828</v>
      </c>
      <c r="L3660" t="s">
        <v>199</v>
      </c>
      <c r="M3660">
        <f>Table1[[#This Row],[Ship Date]]-Table1[[#This Row],[Order Date]]</f>
        <v>2</v>
      </c>
      <c r="N3660">
        <v>4</v>
      </c>
      <c r="O3660" t="s">
        <v>106</v>
      </c>
      <c r="P3660" s="3">
        <v>4799.9840000000004</v>
      </c>
      <c r="Q3660" s="3">
        <v>3266.986463683837</v>
      </c>
      <c r="R3660" s="3">
        <f>(Table1[[#This Row],[Selling Price]]-Table1[[#This Row],[Cost Price]])</f>
        <v>1532.9975363161634</v>
      </c>
      <c r="S3660" s="12">
        <f>(Table1[[#This Row],[Profit]]/Table1[[#This Row],[Selling Price]])</f>
        <v>0.31937555131770506</v>
      </c>
      <c r="T3660">
        <v>2</v>
      </c>
      <c r="U3660" s="2">
        <f>Table1[[#This Row],[Selling Price]]*Table1[[#This Row],[Quantity]]</f>
        <v>9599.9680000000008</v>
      </c>
      <c r="V3660" s="4">
        <v>0.2</v>
      </c>
      <c r="W3660">
        <v>402</v>
      </c>
      <c r="X3660" t="s">
        <v>36</v>
      </c>
      <c r="Y3660" t="s">
        <v>36</v>
      </c>
      <c r="Z3660" s="2">
        <v>1652.265656615283</v>
      </c>
    </row>
    <row r="3661" spans="1:26" x14ac:dyDescent="0.35">
      <c r="A3661" t="s">
        <v>757</v>
      </c>
      <c r="B3661" t="s">
        <v>758</v>
      </c>
      <c r="C3661" t="s">
        <v>45</v>
      </c>
      <c r="D3661" t="s">
        <v>80</v>
      </c>
      <c r="E3661" t="s">
        <v>162</v>
      </c>
      <c r="F3661" t="s">
        <v>683</v>
      </c>
      <c r="G3661" t="s">
        <v>684</v>
      </c>
      <c r="H3661" t="s">
        <v>32</v>
      </c>
      <c r="I3661" t="s">
        <v>5730</v>
      </c>
      <c r="J3661" s="1">
        <v>41724</v>
      </c>
      <c r="K3661" s="1">
        <v>41728</v>
      </c>
      <c r="L3661" t="s">
        <v>60</v>
      </c>
      <c r="M3661">
        <f>Table1[[#This Row],[Ship Date]]-Table1[[#This Row],[Order Date]]</f>
        <v>4</v>
      </c>
      <c r="N3661">
        <v>3</v>
      </c>
      <c r="O3661" t="s">
        <v>106</v>
      </c>
      <c r="P3661" s="3">
        <v>66.3</v>
      </c>
      <c r="Q3661" s="3">
        <v>53.973316138204623</v>
      </c>
      <c r="R3661" s="3">
        <f>(Table1[[#This Row],[Selling Price]]-Table1[[#This Row],[Cost Price]])</f>
        <v>12.326683861795374</v>
      </c>
      <c r="S3661" s="12">
        <f>(Table1[[#This Row],[Profit]]/Table1[[#This Row],[Selling Price]])</f>
        <v>0.18592283351124245</v>
      </c>
      <c r="T3661">
        <v>3</v>
      </c>
      <c r="U3661" s="2">
        <f>Table1[[#This Row],[Selling Price]]*Table1[[#This Row],[Quantity]]</f>
        <v>198.89999999999998</v>
      </c>
      <c r="V3661" s="4">
        <v>0</v>
      </c>
      <c r="W3661">
        <v>267</v>
      </c>
      <c r="X3661" t="s">
        <v>36</v>
      </c>
      <c r="Y3661" t="s">
        <v>68</v>
      </c>
      <c r="Z3661" s="2">
        <v>43.343872294184173</v>
      </c>
    </row>
    <row r="3662" spans="1:26" x14ac:dyDescent="0.35">
      <c r="A3662" t="s">
        <v>757</v>
      </c>
      <c r="B3662" t="s">
        <v>758</v>
      </c>
      <c r="C3662" t="s">
        <v>27</v>
      </c>
      <c r="D3662" t="s">
        <v>80</v>
      </c>
      <c r="E3662" t="s">
        <v>81</v>
      </c>
      <c r="F3662" t="s">
        <v>3483</v>
      </c>
      <c r="G3662" t="s">
        <v>3484</v>
      </c>
      <c r="H3662" t="s">
        <v>32</v>
      </c>
      <c r="I3662" t="s">
        <v>5734</v>
      </c>
      <c r="J3662" s="1">
        <v>42300</v>
      </c>
      <c r="K3662" s="1">
        <v>42300</v>
      </c>
      <c r="L3662" t="s">
        <v>1118</v>
      </c>
      <c r="M3662">
        <f>Table1[[#This Row],[Ship Date]]-Table1[[#This Row],[Order Date]]</f>
        <v>0</v>
      </c>
      <c r="N3662">
        <v>10</v>
      </c>
      <c r="O3662" t="s">
        <v>61</v>
      </c>
      <c r="P3662" s="3">
        <v>55.944000000000003</v>
      </c>
      <c r="Q3662" s="3">
        <v>44.779164045554772</v>
      </c>
      <c r="R3662" s="3">
        <f>(Table1[[#This Row],[Selling Price]]-Table1[[#This Row],[Cost Price]])</f>
        <v>11.16483595444523</v>
      </c>
      <c r="S3662" s="12">
        <f>(Table1[[#This Row],[Profit]]/Table1[[#This Row],[Selling Price]])</f>
        <v>0.19957164225735075</v>
      </c>
      <c r="T3662">
        <v>7</v>
      </c>
      <c r="U3662" s="2">
        <f>Table1[[#This Row],[Selling Price]]*Table1[[#This Row],[Quantity]]</f>
        <v>391.608</v>
      </c>
      <c r="V3662" s="4">
        <v>0.2</v>
      </c>
      <c r="W3662">
        <v>430</v>
      </c>
      <c r="X3662" t="s">
        <v>36</v>
      </c>
      <c r="Y3662" t="s">
        <v>52</v>
      </c>
      <c r="Z3662" s="2">
        <v>18.487606134149139</v>
      </c>
    </row>
    <row r="3663" spans="1:26" x14ac:dyDescent="0.35">
      <c r="A3663" t="s">
        <v>757</v>
      </c>
      <c r="B3663" t="s">
        <v>758</v>
      </c>
      <c r="C3663" t="s">
        <v>39</v>
      </c>
      <c r="D3663" t="s">
        <v>80</v>
      </c>
      <c r="E3663" t="s">
        <v>162</v>
      </c>
      <c r="F3663" t="s">
        <v>606</v>
      </c>
      <c r="G3663" t="s">
        <v>607</v>
      </c>
      <c r="H3663" t="s">
        <v>32</v>
      </c>
      <c r="I3663" t="s">
        <v>5876</v>
      </c>
      <c r="J3663" s="1">
        <v>43006</v>
      </c>
      <c r="K3663" s="1">
        <v>43009</v>
      </c>
      <c r="L3663" t="s">
        <v>199</v>
      </c>
      <c r="M3663">
        <f>Table1[[#This Row],[Ship Date]]-Table1[[#This Row],[Order Date]]</f>
        <v>3</v>
      </c>
      <c r="N3663">
        <v>9</v>
      </c>
      <c r="O3663" t="s">
        <v>61</v>
      </c>
      <c r="P3663" s="3">
        <v>54.384</v>
      </c>
      <c r="Q3663" s="3">
        <v>43.691015210247357</v>
      </c>
      <c r="R3663" s="3">
        <f>(Table1[[#This Row],[Selling Price]]-Table1[[#This Row],[Cost Price]])</f>
        <v>10.692984789752643</v>
      </c>
      <c r="S3663" s="12">
        <f>(Table1[[#This Row],[Profit]]/Table1[[#This Row],[Selling Price]])</f>
        <v>0.19662004982628425</v>
      </c>
      <c r="T3663">
        <v>2</v>
      </c>
      <c r="U3663" s="2">
        <f>Table1[[#This Row],[Selling Price]]*Table1[[#This Row],[Quantity]]</f>
        <v>108.768</v>
      </c>
      <c r="V3663" s="4">
        <v>0.2</v>
      </c>
      <c r="W3663">
        <v>295</v>
      </c>
      <c r="X3663" t="s">
        <v>36</v>
      </c>
      <c r="Y3663" t="s">
        <v>52</v>
      </c>
      <c r="Z3663" s="2">
        <v>22.750459441514579</v>
      </c>
    </row>
    <row r="3664" spans="1:26" x14ac:dyDescent="0.35">
      <c r="A3664" t="s">
        <v>757</v>
      </c>
      <c r="B3664" t="s">
        <v>758</v>
      </c>
      <c r="C3664" t="s">
        <v>27</v>
      </c>
      <c r="D3664" t="s">
        <v>80</v>
      </c>
      <c r="E3664" t="s">
        <v>81</v>
      </c>
      <c r="F3664" t="s">
        <v>2119</v>
      </c>
      <c r="G3664" t="s">
        <v>2120</v>
      </c>
      <c r="H3664" t="s">
        <v>32</v>
      </c>
      <c r="I3664" t="s">
        <v>6471</v>
      </c>
      <c r="J3664" s="1">
        <v>42896</v>
      </c>
      <c r="K3664" s="1">
        <v>42901</v>
      </c>
      <c r="L3664" t="s">
        <v>60</v>
      </c>
      <c r="M3664">
        <f>Table1[[#This Row],[Ship Date]]-Table1[[#This Row],[Order Date]]</f>
        <v>5</v>
      </c>
      <c r="N3664">
        <v>6</v>
      </c>
      <c r="O3664" t="s">
        <v>51</v>
      </c>
      <c r="P3664" s="3">
        <v>88.775999999999996</v>
      </c>
      <c r="Q3664" s="3">
        <v>71.406318534834057</v>
      </c>
      <c r="R3664" s="3">
        <f>(Table1[[#This Row],[Selling Price]]-Table1[[#This Row],[Cost Price]])</f>
        <v>17.369681465165939</v>
      </c>
      <c r="S3664" s="12">
        <f>(Table1[[#This Row],[Profit]]/Table1[[#This Row],[Selling Price]])</f>
        <v>0.19565740138287308</v>
      </c>
      <c r="T3664">
        <v>3</v>
      </c>
      <c r="U3664" s="2">
        <f>Table1[[#This Row],[Selling Price]]*Table1[[#This Row],[Quantity]]</f>
        <v>266.32799999999997</v>
      </c>
      <c r="V3664" s="4">
        <v>0.2</v>
      </c>
      <c r="W3664">
        <v>242</v>
      </c>
      <c r="X3664" t="s">
        <v>36</v>
      </c>
      <c r="Y3664" t="s">
        <v>52</v>
      </c>
      <c r="Z3664" s="2">
        <v>25.389023927673939</v>
      </c>
    </row>
    <row r="3665" spans="1:26" x14ac:dyDescent="0.35">
      <c r="A3665" t="s">
        <v>757</v>
      </c>
      <c r="B3665" t="s">
        <v>758</v>
      </c>
      <c r="C3665" t="s">
        <v>39</v>
      </c>
      <c r="D3665" t="s">
        <v>80</v>
      </c>
      <c r="E3665" t="s">
        <v>162</v>
      </c>
      <c r="F3665" t="s">
        <v>6499</v>
      </c>
      <c r="G3665" t="s">
        <v>6500</v>
      </c>
      <c r="H3665" t="s">
        <v>32</v>
      </c>
      <c r="I3665" t="s">
        <v>6498</v>
      </c>
      <c r="J3665" s="1">
        <v>42996</v>
      </c>
      <c r="K3665" s="1">
        <v>43000</v>
      </c>
      <c r="L3665" t="s">
        <v>60</v>
      </c>
      <c r="M3665">
        <f>Table1[[#This Row],[Ship Date]]-Table1[[#This Row],[Order Date]]</f>
        <v>4</v>
      </c>
      <c r="N3665">
        <v>9</v>
      </c>
      <c r="O3665" t="s">
        <v>61</v>
      </c>
      <c r="P3665" s="3">
        <v>101.34</v>
      </c>
      <c r="Q3665" s="3">
        <v>85.128655087429976</v>
      </c>
      <c r="R3665" s="3">
        <f>(Table1[[#This Row],[Selling Price]]-Table1[[#This Row],[Cost Price]])</f>
        <v>16.211344912570027</v>
      </c>
      <c r="S3665" s="12">
        <f>(Table1[[#This Row],[Profit]]/Table1[[#This Row],[Selling Price]])</f>
        <v>0.15996985309423747</v>
      </c>
      <c r="T3665">
        <v>3</v>
      </c>
      <c r="U3665" s="2">
        <f>Table1[[#This Row],[Selling Price]]*Table1[[#This Row],[Quantity]]</f>
        <v>304.02</v>
      </c>
      <c r="V3665" s="4">
        <v>0</v>
      </c>
      <c r="W3665">
        <v>403</v>
      </c>
      <c r="X3665" t="s">
        <v>36</v>
      </c>
      <c r="Y3665" t="s">
        <v>68</v>
      </c>
      <c r="Z3665" s="2">
        <v>132.5509689941303</v>
      </c>
    </row>
    <row r="3666" spans="1:26" x14ac:dyDescent="0.35">
      <c r="A3666" t="s">
        <v>757</v>
      </c>
      <c r="B3666" t="s">
        <v>758</v>
      </c>
      <c r="C3666" t="s">
        <v>55</v>
      </c>
      <c r="D3666" t="s">
        <v>80</v>
      </c>
      <c r="E3666" t="s">
        <v>162</v>
      </c>
      <c r="F3666" t="s">
        <v>6513</v>
      </c>
      <c r="G3666" t="s">
        <v>6514</v>
      </c>
      <c r="H3666" t="s">
        <v>32</v>
      </c>
      <c r="I3666" t="s">
        <v>6515</v>
      </c>
      <c r="J3666" s="1">
        <v>42707</v>
      </c>
      <c r="K3666" s="1">
        <v>42710</v>
      </c>
      <c r="L3666" t="s">
        <v>199</v>
      </c>
      <c r="M3666">
        <f>Table1[[#This Row],[Ship Date]]-Table1[[#This Row],[Order Date]]</f>
        <v>3</v>
      </c>
      <c r="N3666">
        <v>12</v>
      </c>
      <c r="O3666" t="s">
        <v>35</v>
      </c>
      <c r="P3666" s="3">
        <v>1649.95</v>
      </c>
      <c r="Q3666" s="3">
        <v>1168.9840549311391</v>
      </c>
      <c r="R3666" s="3">
        <f>(Table1[[#This Row],[Selling Price]]-Table1[[#This Row],[Cost Price]])</f>
        <v>480.96594506886095</v>
      </c>
      <c r="S3666" s="12">
        <f>(Table1[[#This Row],[Profit]]/Table1[[#This Row],[Selling Price]])</f>
        <v>0.29150334559766111</v>
      </c>
      <c r="T3666">
        <v>5</v>
      </c>
      <c r="U3666" s="2">
        <f>Table1[[#This Row],[Selling Price]]*Table1[[#This Row],[Quantity]]</f>
        <v>8249.75</v>
      </c>
      <c r="V3666" s="4">
        <v>0</v>
      </c>
      <c r="W3666">
        <v>308</v>
      </c>
      <c r="X3666" t="s">
        <v>36</v>
      </c>
      <c r="Y3666" t="s">
        <v>36</v>
      </c>
      <c r="Z3666" s="2">
        <v>315.94137128851401</v>
      </c>
    </row>
    <row r="3667" spans="1:26" x14ac:dyDescent="0.35">
      <c r="A3667" t="s">
        <v>757</v>
      </c>
      <c r="B3667" t="s">
        <v>758</v>
      </c>
      <c r="C3667" t="s">
        <v>39</v>
      </c>
      <c r="D3667" t="s">
        <v>80</v>
      </c>
      <c r="E3667" t="s">
        <v>81</v>
      </c>
      <c r="F3667" t="s">
        <v>3326</v>
      </c>
      <c r="G3667" t="s">
        <v>3327</v>
      </c>
      <c r="H3667" t="s">
        <v>32</v>
      </c>
      <c r="I3667" t="s">
        <v>6575</v>
      </c>
      <c r="J3667" s="1">
        <v>42870</v>
      </c>
      <c r="K3667" s="1">
        <v>42875</v>
      </c>
      <c r="L3667" t="s">
        <v>60</v>
      </c>
      <c r="M3667">
        <f>Table1[[#This Row],[Ship Date]]-Table1[[#This Row],[Order Date]]</f>
        <v>5</v>
      </c>
      <c r="N3667">
        <v>5</v>
      </c>
      <c r="O3667" t="s">
        <v>51</v>
      </c>
      <c r="P3667" s="3">
        <v>11.12</v>
      </c>
      <c r="Q3667" s="3">
        <v>8.6430658433035852</v>
      </c>
      <c r="R3667" s="3">
        <f>(Table1[[#This Row],[Selling Price]]-Table1[[#This Row],[Cost Price]])</f>
        <v>2.476934156696414</v>
      </c>
      <c r="S3667" s="12">
        <f>(Table1[[#This Row],[Profit]]/Table1[[#This Row],[Selling Price]])</f>
        <v>0.22274587740075669</v>
      </c>
      <c r="T3667">
        <v>2</v>
      </c>
      <c r="U3667" s="2">
        <f>Table1[[#This Row],[Selling Price]]*Table1[[#This Row],[Quantity]]</f>
        <v>22.24</v>
      </c>
      <c r="V3667" s="4">
        <v>0.2</v>
      </c>
      <c r="W3667">
        <v>148</v>
      </c>
      <c r="X3667" t="s">
        <v>36</v>
      </c>
      <c r="Y3667" t="s">
        <v>52</v>
      </c>
      <c r="Z3667" s="2">
        <v>11.27529068361433</v>
      </c>
    </row>
    <row r="3668" spans="1:26" x14ac:dyDescent="0.35">
      <c r="A3668" t="s">
        <v>757</v>
      </c>
      <c r="B3668" t="s">
        <v>758</v>
      </c>
      <c r="C3668" t="s">
        <v>39</v>
      </c>
      <c r="D3668" t="s">
        <v>80</v>
      </c>
      <c r="E3668" t="s">
        <v>81</v>
      </c>
      <c r="F3668" t="s">
        <v>5019</v>
      </c>
      <c r="G3668" t="s">
        <v>5020</v>
      </c>
      <c r="H3668" t="s">
        <v>32</v>
      </c>
      <c r="I3668" t="s">
        <v>6690</v>
      </c>
      <c r="J3668" s="1">
        <v>41731</v>
      </c>
      <c r="K3668" s="1">
        <v>41737</v>
      </c>
      <c r="L3668" t="s">
        <v>60</v>
      </c>
      <c r="M3668">
        <f>Table1[[#This Row],[Ship Date]]-Table1[[#This Row],[Order Date]]</f>
        <v>6</v>
      </c>
      <c r="N3668">
        <v>4</v>
      </c>
      <c r="O3668" t="s">
        <v>106</v>
      </c>
      <c r="P3668" s="3">
        <v>1049.93</v>
      </c>
      <c r="Q3668" s="3">
        <v>845.64365482799496</v>
      </c>
      <c r="R3668" s="3">
        <f>(Table1[[#This Row],[Selling Price]]-Table1[[#This Row],[Cost Price]])</f>
        <v>204.2863451720051</v>
      </c>
      <c r="S3668" s="12">
        <f>(Table1[[#This Row],[Profit]]/Table1[[#This Row],[Selling Price]])</f>
        <v>0.19457139539969814</v>
      </c>
      <c r="T3668">
        <v>7</v>
      </c>
      <c r="U3668" s="2">
        <f>Table1[[#This Row],[Selling Price]]*Table1[[#This Row],[Quantity]]</f>
        <v>7349.51</v>
      </c>
      <c r="V3668" s="4">
        <v>0</v>
      </c>
      <c r="W3668">
        <v>184</v>
      </c>
      <c r="X3668" t="s">
        <v>68</v>
      </c>
      <c r="Y3668" t="s">
        <v>36</v>
      </c>
      <c r="Z3668" s="2">
        <v>315.92988216322101</v>
      </c>
    </row>
    <row r="3669" spans="1:26" x14ac:dyDescent="0.35">
      <c r="A3669" t="s">
        <v>757</v>
      </c>
      <c r="B3669" t="s">
        <v>758</v>
      </c>
      <c r="C3669" t="s">
        <v>39</v>
      </c>
      <c r="D3669" t="s">
        <v>80</v>
      </c>
      <c r="E3669" t="s">
        <v>162</v>
      </c>
      <c r="F3669" t="s">
        <v>606</v>
      </c>
      <c r="G3669" t="s">
        <v>607</v>
      </c>
      <c r="H3669" t="s">
        <v>32</v>
      </c>
      <c r="I3669" t="s">
        <v>6811</v>
      </c>
      <c r="J3669" s="1">
        <v>42695</v>
      </c>
      <c r="K3669" s="1">
        <v>42700</v>
      </c>
      <c r="L3669" t="s">
        <v>60</v>
      </c>
      <c r="M3669">
        <f>Table1[[#This Row],[Ship Date]]-Table1[[#This Row],[Order Date]]</f>
        <v>5</v>
      </c>
      <c r="N3669">
        <v>11</v>
      </c>
      <c r="O3669" t="s">
        <v>35</v>
      </c>
      <c r="P3669" s="3">
        <v>81.575999999999993</v>
      </c>
      <c r="Q3669" s="3">
        <v>58.591554978877113</v>
      </c>
      <c r="R3669" s="3">
        <f>(Table1[[#This Row],[Selling Price]]-Table1[[#This Row],[Cost Price]])</f>
        <v>22.98444502112288</v>
      </c>
      <c r="S3669" s="12">
        <f>(Table1[[#This Row],[Profit]]/Table1[[#This Row],[Selling Price]])</f>
        <v>0.2817549894714485</v>
      </c>
      <c r="T3669">
        <v>3</v>
      </c>
      <c r="U3669" s="2">
        <f>Table1[[#This Row],[Selling Price]]*Table1[[#This Row],[Quantity]]</f>
        <v>244.72799999999998</v>
      </c>
      <c r="V3669" s="4">
        <v>0.2</v>
      </c>
      <c r="W3669">
        <v>268</v>
      </c>
      <c r="X3669" t="s">
        <v>36</v>
      </c>
      <c r="Y3669" t="s">
        <v>52</v>
      </c>
      <c r="Z3669" s="2">
        <v>22.750459441514579</v>
      </c>
    </row>
    <row r="3670" spans="1:26" x14ac:dyDescent="0.35">
      <c r="A3670" t="s">
        <v>757</v>
      </c>
      <c r="B3670" t="s">
        <v>758</v>
      </c>
      <c r="C3670" t="s">
        <v>64</v>
      </c>
      <c r="D3670" t="s">
        <v>80</v>
      </c>
      <c r="E3670" t="s">
        <v>162</v>
      </c>
      <c r="F3670" t="s">
        <v>2114</v>
      </c>
      <c r="G3670" t="s">
        <v>2115</v>
      </c>
      <c r="H3670" t="s">
        <v>32</v>
      </c>
      <c r="I3670" t="s">
        <v>7374</v>
      </c>
      <c r="J3670" s="1">
        <v>42857</v>
      </c>
      <c r="K3670" s="1">
        <v>42860</v>
      </c>
      <c r="L3670" t="s">
        <v>34</v>
      </c>
      <c r="M3670">
        <f>Table1[[#This Row],[Ship Date]]-Table1[[#This Row],[Order Date]]</f>
        <v>3</v>
      </c>
      <c r="N3670">
        <v>5</v>
      </c>
      <c r="O3670" t="s">
        <v>51</v>
      </c>
      <c r="P3670" s="3">
        <v>159.56</v>
      </c>
      <c r="Q3670" s="3">
        <v>112.97357419320331</v>
      </c>
      <c r="R3670" s="3">
        <f>(Table1[[#This Row],[Selling Price]]-Table1[[#This Row],[Cost Price]])</f>
        <v>46.586425806796697</v>
      </c>
      <c r="S3670" s="12">
        <f>(Table1[[#This Row],[Profit]]/Table1[[#This Row],[Selling Price]])</f>
        <v>0.29196807349458948</v>
      </c>
      <c r="T3670">
        <v>4</v>
      </c>
      <c r="U3670" s="2">
        <f>Table1[[#This Row],[Selling Price]]*Table1[[#This Row],[Quantity]]</f>
        <v>638.24</v>
      </c>
      <c r="V3670" s="4">
        <v>0</v>
      </c>
      <c r="W3670">
        <v>322</v>
      </c>
      <c r="X3670" t="s">
        <v>36</v>
      </c>
      <c r="Y3670" t="s">
        <v>68</v>
      </c>
      <c r="Z3670" s="2">
        <v>57.239684537082852</v>
      </c>
    </row>
    <row r="3671" spans="1:26" x14ac:dyDescent="0.35">
      <c r="A3671" t="s">
        <v>757</v>
      </c>
      <c r="B3671" t="s">
        <v>758</v>
      </c>
      <c r="C3671" t="s">
        <v>27</v>
      </c>
      <c r="D3671" t="s">
        <v>80</v>
      </c>
      <c r="E3671" t="s">
        <v>81</v>
      </c>
      <c r="F3671" t="s">
        <v>4312</v>
      </c>
      <c r="G3671" t="s">
        <v>4313</v>
      </c>
      <c r="H3671" t="s">
        <v>32</v>
      </c>
      <c r="I3671" t="s">
        <v>7507</v>
      </c>
      <c r="J3671" s="1">
        <v>42805</v>
      </c>
      <c r="K3671" s="1">
        <v>42810</v>
      </c>
      <c r="L3671" t="s">
        <v>60</v>
      </c>
      <c r="M3671">
        <f>Table1[[#This Row],[Ship Date]]-Table1[[#This Row],[Order Date]]</f>
        <v>5</v>
      </c>
      <c r="N3671">
        <v>3</v>
      </c>
      <c r="O3671" t="s">
        <v>106</v>
      </c>
      <c r="P3671" s="3">
        <v>776.85</v>
      </c>
      <c r="Q3671" s="3">
        <v>611.40965843720528</v>
      </c>
      <c r="R3671" s="3">
        <f>(Table1[[#This Row],[Selling Price]]-Table1[[#This Row],[Cost Price]])</f>
        <v>165.44034156279474</v>
      </c>
      <c r="S3671" s="12">
        <f>(Table1[[#This Row],[Profit]]/Table1[[#This Row],[Selling Price]])</f>
        <v>0.21296304507021271</v>
      </c>
      <c r="T3671">
        <v>5</v>
      </c>
      <c r="U3671" s="2">
        <f>Table1[[#This Row],[Selling Price]]*Table1[[#This Row],[Quantity]]</f>
        <v>3884.25</v>
      </c>
      <c r="V3671" s="4">
        <v>0.4</v>
      </c>
      <c r="W3671">
        <v>257</v>
      </c>
      <c r="X3671" t="s">
        <v>36</v>
      </c>
      <c r="Y3671" t="s">
        <v>36</v>
      </c>
      <c r="Z3671" s="2">
        <v>479.11581852234161</v>
      </c>
    </row>
    <row r="3672" spans="1:26" x14ac:dyDescent="0.35">
      <c r="A3672" t="s">
        <v>757</v>
      </c>
      <c r="B3672" t="s">
        <v>758</v>
      </c>
      <c r="C3672" t="s">
        <v>45</v>
      </c>
      <c r="D3672" t="s">
        <v>80</v>
      </c>
      <c r="E3672" t="s">
        <v>618</v>
      </c>
      <c r="F3672" t="s">
        <v>773</v>
      </c>
      <c r="G3672" t="s">
        <v>774</v>
      </c>
      <c r="H3672" t="s">
        <v>32</v>
      </c>
      <c r="I3672" t="s">
        <v>7591</v>
      </c>
      <c r="J3672" s="1">
        <v>43024</v>
      </c>
      <c r="K3672" s="1">
        <v>43029</v>
      </c>
      <c r="L3672" t="s">
        <v>60</v>
      </c>
      <c r="M3672">
        <f>Table1[[#This Row],[Ship Date]]-Table1[[#This Row],[Order Date]]</f>
        <v>5</v>
      </c>
      <c r="N3672">
        <v>10</v>
      </c>
      <c r="O3672" t="s">
        <v>61</v>
      </c>
      <c r="P3672" s="3">
        <v>599.98500000000001</v>
      </c>
      <c r="Q3672" s="3">
        <v>466.30132901437389</v>
      </c>
      <c r="R3672" s="3">
        <f>(Table1[[#This Row],[Selling Price]]-Table1[[#This Row],[Cost Price]])</f>
        <v>133.68367098562612</v>
      </c>
      <c r="S3672" s="12">
        <f>(Table1[[#This Row],[Profit]]/Table1[[#This Row],[Selling Price]])</f>
        <v>0.2228116886015919</v>
      </c>
      <c r="T3672">
        <v>5</v>
      </c>
      <c r="U3672" s="2">
        <f>Table1[[#This Row],[Selling Price]]*Table1[[#This Row],[Quantity]]</f>
        <v>2999.9250000000002</v>
      </c>
      <c r="V3672" s="4">
        <v>0.7</v>
      </c>
      <c r="W3672">
        <v>296</v>
      </c>
      <c r="X3672" t="s">
        <v>36</v>
      </c>
      <c r="Y3672" t="s">
        <v>36</v>
      </c>
      <c r="Z3672" s="2">
        <v>829.23722995545722</v>
      </c>
    </row>
    <row r="3673" spans="1:26" x14ac:dyDescent="0.35">
      <c r="A3673" t="s">
        <v>757</v>
      </c>
      <c r="B3673" t="s">
        <v>758</v>
      </c>
      <c r="C3673" t="s">
        <v>45</v>
      </c>
      <c r="D3673" t="s">
        <v>80</v>
      </c>
      <c r="E3673" t="s">
        <v>81</v>
      </c>
      <c r="F3673" t="s">
        <v>2926</v>
      </c>
      <c r="G3673" t="s">
        <v>4374</v>
      </c>
      <c r="H3673" t="s">
        <v>32</v>
      </c>
      <c r="I3673" t="s">
        <v>7615</v>
      </c>
      <c r="J3673" s="1">
        <v>43065</v>
      </c>
      <c r="K3673" s="1">
        <v>43068</v>
      </c>
      <c r="L3673" t="s">
        <v>34</v>
      </c>
      <c r="M3673">
        <f>Table1[[#This Row],[Ship Date]]-Table1[[#This Row],[Order Date]]</f>
        <v>3</v>
      </c>
      <c r="N3673">
        <v>11</v>
      </c>
      <c r="O3673" t="s">
        <v>35</v>
      </c>
      <c r="P3673" s="3">
        <v>979.95</v>
      </c>
      <c r="Q3673" s="3">
        <v>816.85757103546359</v>
      </c>
      <c r="R3673" s="3">
        <f>(Table1[[#This Row],[Selling Price]]-Table1[[#This Row],[Cost Price]])</f>
        <v>163.09242896453645</v>
      </c>
      <c r="S3673" s="12">
        <f>(Table1[[#This Row],[Profit]]/Table1[[#This Row],[Selling Price]])</f>
        <v>0.16642933717489306</v>
      </c>
      <c r="T3673">
        <v>5</v>
      </c>
      <c r="U3673" s="2">
        <f>Table1[[#This Row],[Selling Price]]*Table1[[#This Row],[Quantity]]</f>
        <v>4899.75</v>
      </c>
      <c r="V3673" s="4">
        <v>0</v>
      </c>
      <c r="W3673">
        <v>232</v>
      </c>
      <c r="X3673" t="s">
        <v>36</v>
      </c>
      <c r="Y3673" t="s">
        <v>36</v>
      </c>
      <c r="Z3673" s="2">
        <v>345.07297864654657</v>
      </c>
    </row>
    <row r="3674" spans="1:26" x14ac:dyDescent="0.35">
      <c r="A3674" t="s">
        <v>757</v>
      </c>
      <c r="B3674" t="s">
        <v>758</v>
      </c>
      <c r="C3674" t="s">
        <v>55</v>
      </c>
      <c r="D3674" t="s">
        <v>80</v>
      </c>
      <c r="E3674" t="s">
        <v>1058</v>
      </c>
      <c r="F3674" t="s">
        <v>2696</v>
      </c>
      <c r="G3674" t="s">
        <v>2697</v>
      </c>
      <c r="H3674" t="s">
        <v>32</v>
      </c>
      <c r="I3674" t="s">
        <v>7709</v>
      </c>
      <c r="J3674" s="1">
        <v>43078</v>
      </c>
      <c r="K3674" s="1">
        <v>43081</v>
      </c>
      <c r="L3674" t="s">
        <v>34</v>
      </c>
      <c r="M3674">
        <f>Table1[[#This Row],[Ship Date]]-Table1[[#This Row],[Order Date]]</f>
        <v>3</v>
      </c>
      <c r="N3674">
        <v>12</v>
      </c>
      <c r="O3674" t="s">
        <v>35</v>
      </c>
      <c r="P3674" s="3">
        <v>1399.98</v>
      </c>
      <c r="Q3674" s="3">
        <v>1180.6604909752191</v>
      </c>
      <c r="R3674" s="3">
        <f>(Table1[[#This Row],[Selling Price]]-Table1[[#This Row],[Cost Price]])</f>
        <v>219.31950902478093</v>
      </c>
      <c r="S3674" s="12">
        <f>(Table1[[#This Row],[Profit]]/Table1[[#This Row],[Selling Price]])</f>
        <v>0.15665903014670277</v>
      </c>
      <c r="T3674">
        <v>2</v>
      </c>
      <c r="U3674" s="2">
        <f>Table1[[#This Row],[Selling Price]]*Table1[[#This Row],[Quantity]]</f>
        <v>2799.96</v>
      </c>
      <c r="V3674" s="4">
        <v>0</v>
      </c>
      <c r="W3674">
        <v>350</v>
      </c>
      <c r="X3674" t="s">
        <v>36</v>
      </c>
      <c r="Y3674" t="s">
        <v>36</v>
      </c>
      <c r="Z3674" s="2">
        <v>1230.0718549372641</v>
      </c>
    </row>
    <row r="3675" spans="1:26" x14ac:dyDescent="0.35">
      <c r="A3675" t="s">
        <v>757</v>
      </c>
      <c r="B3675" t="s">
        <v>758</v>
      </c>
      <c r="C3675" t="s">
        <v>45</v>
      </c>
      <c r="D3675" t="s">
        <v>80</v>
      </c>
      <c r="E3675" t="s">
        <v>618</v>
      </c>
      <c r="F3675" t="s">
        <v>4892</v>
      </c>
      <c r="G3675" t="s">
        <v>4893</v>
      </c>
      <c r="H3675" t="s">
        <v>32</v>
      </c>
      <c r="I3675" t="s">
        <v>7847</v>
      </c>
      <c r="J3675" s="1">
        <v>42699</v>
      </c>
      <c r="K3675" s="1">
        <v>42706</v>
      </c>
      <c r="L3675" t="s">
        <v>60</v>
      </c>
      <c r="M3675">
        <f>Table1[[#This Row],[Ship Date]]-Table1[[#This Row],[Order Date]]</f>
        <v>7</v>
      </c>
      <c r="N3675">
        <v>11</v>
      </c>
      <c r="O3675" t="s">
        <v>35</v>
      </c>
      <c r="P3675" s="3">
        <v>4499.9849999999997</v>
      </c>
      <c r="Q3675" s="3">
        <v>3654.2051868226681</v>
      </c>
      <c r="R3675" s="3">
        <f>(Table1[[#This Row],[Selling Price]]-Table1[[#This Row],[Cost Price]])</f>
        <v>845.77981317733156</v>
      </c>
      <c r="S3675" s="12">
        <f>(Table1[[#This Row],[Profit]]/Table1[[#This Row],[Selling Price]])</f>
        <v>0.18795169610061624</v>
      </c>
      <c r="T3675">
        <v>5</v>
      </c>
      <c r="U3675" s="2">
        <f>Table1[[#This Row],[Selling Price]]*Table1[[#This Row],[Quantity]]</f>
        <v>22499.924999999999</v>
      </c>
      <c r="V3675" s="4">
        <v>0.7</v>
      </c>
      <c r="W3675">
        <v>483</v>
      </c>
      <c r="X3675" t="s">
        <v>68</v>
      </c>
      <c r="Y3675" t="s">
        <v>36</v>
      </c>
      <c r="Z3675" s="2">
        <v>1652.265656615283</v>
      </c>
    </row>
    <row r="3676" spans="1:26" x14ac:dyDescent="0.35">
      <c r="A3676" t="s">
        <v>757</v>
      </c>
      <c r="B3676" t="s">
        <v>758</v>
      </c>
      <c r="C3676" t="s">
        <v>45</v>
      </c>
      <c r="D3676" t="s">
        <v>80</v>
      </c>
      <c r="E3676" t="s">
        <v>162</v>
      </c>
      <c r="F3676" t="s">
        <v>2369</v>
      </c>
      <c r="G3676" t="s">
        <v>2370</v>
      </c>
      <c r="H3676" t="s">
        <v>32</v>
      </c>
      <c r="I3676" t="s">
        <v>8110</v>
      </c>
      <c r="J3676" s="1">
        <v>42359</v>
      </c>
      <c r="K3676" s="1">
        <v>42364</v>
      </c>
      <c r="L3676" t="s">
        <v>34</v>
      </c>
      <c r="M3676">
        <f>Table1[[#This Row],[Ship Date]]-Table1[[#This Row],[Order Date]]</f>
        <v>5</v>
      </c>
      <c r="N3676">
        <v>12</v>
      </c>
      <c r="O3676" t="s">
        <v>35</v>
      </c>
      <c r="P3676" s="3">
        <v>637.44000000000005</v>
      </c>
      <c r="Q3676" s="3">
        <v>514.99620607706254</v>
      </c>
      <c r="R3676" s="3">
        <f>(Table1[[#This Row],[Selling Price]]-Table1[[#This Row],[Cost Price]])</f>
        <v>122.44379392293752</v>
      </c>
      <c r="S3676" s="12">
        <f>(Table1[[#This Row],[Profit]]/Table1[[#This Row],[Selling Price]])</f>
        <v>0.1920867751050099</v>
      </c>
      <c r="T3676">
        <v>8</v>
      </c>
      <c r="U3676" s="2">
        <f>Table1[[#This Row],[Selling Price]]*Table1[[#This Row],[Quantity]]</f>
        <v>5099.5200000000004</v>
      </c>
      <c r="V3676" s="4">
        <v>0.2</v>
      </c>
      <c r="W3676">
        <v>483</v>
      </c>
      <c r="X3676" t="s">
        <v>36</v>
      </c>
      <c r="Y3676" t="s">
        <v>36</v>
      </c>
      <c r="Z3676" s="2">
        <v>263.29086212779958</v>
      </c>
    </row>
    <row r="3677" spans="1:26" x14ac:dyDescent="0.35">
      <c r="A3677" t="s">
        <v>757</v>
      </c>
      <c r="B3677" t="s">
        <v>758</v>
      </c>
      <c r="C3677" t="s">
        <v>55</v>
      </c>
      <c r="D3677" t="s">
        <v>80</v>
      </c>
      <c r="E3677" t="s">
        <v>162</v>
      </c>
      <c r="F3677" t="s">
        <v>5008</v>
      </c>
      <c r="G3677" t="s">
        <v>5009</v>
      </c>
      <c r="H3677" t="s">
        <v>32</v>
      </c>
      <c r="I3677" t="s">
        <v>8152</v>
      </c>
      <c r="J3677" s="1">
        <v>41740</v>
      </c>
      <c r="K3677" s="1">
        <v>41747</v>
      </c>
      <c r="L3677" t="s">
        <v>60</v>
      </c>
      <c r="M3677">
        <f>Table1[[#This Row],[Ship Date]]-Table1[[#This Row],[Order Date]]</f>
        <v>7</v>
      </c>
      <c r="N3677">
        <v>4</v>
      </c>
      <c r="O3677" t="s">
        <v>106</v>
      </c>
      <c r="P3677" s="3">
        <v>217.44</v>
      </c>
      <c r="Q3677" s="3">
        <v>143.15825936406259</v>
      </c>
      <c r="R3677" s="3">
        <f>(Table1[[#This Row],[Selling Price]]-Table1[[#This Row],[Cost Price]])</f>
        <v>74.28174063593741</v>
      </c>
      <c r="S3677" s="12">
        <f>(Table1[[#This Row],[Profit]]/Table1[[#This Row],[Selling Price]])</f>
        <v>0.34161948416086008</v>
      </c>
      <c r="T3677">
        <v>6</v>
      </c>
      <c r="U3677" s="2">
        <f>Table1[[#This Row],[Selling Price]]*Table1[[#This Row],[Quantity]]</f>
        <v>1304.6399999999999</v>
      </c>
      <c r="V3677" s="4">
        <v>0</v>
      </c>
      <c r="W3677">
        <v>463</v>
      </c>
      <c r="X3677" t="s">
        <v>68</v>
      </c>
      <c r="Y3677" t="s">
        <v>68</v>
      </c>
      <c r="Z3677" s="2">
        <v>75.148863464459666</v>
      </c>
    </row>
    <row r="3678" spans="1:26" x14ac:dyDescent="0.35">
      <c r="A3678" t="s">
        <v>757</v>
      </c>
      <c r="B3678" t="s">
        <v>758</v>
      </c>
      <c r="C3678" t="s">
        <v>55</v>
      </c>
      <c r="D3678" t="s">
        <v>80</v>
      </c>
      <c r="E3678" t="s">
        <v>162</v>
      </c>
      <c r="F3678" t="s">
        <v>297</v>
      </c>
      <c r="G3678" t="s">
        <v>298</v>
      </c>
      <c r="H3678" t="s">
        <v>32</v>
      </c>
      <c r="I3678" t="s">
        <v>8245</v>
      </c>
      <c r="J3678" s="1">
        <v>42437</v>
      </c>
      <c r="K3678" s="1">
        <v>42441</v>
      </c>
      <c r="L3678" t="s">
        <v>60</v>
      </c>
      <c r="M3678">
        <f>Table1[[#This Row],[Ship Date]]-Table1[[#This Row],[Order Date]]</f>
        <v>4</v>
      </c>
      <c r="N3678">
        <v>3</v>
      </c>
      <c r="O3678" t="s">
        <v>106</v>
      </c>
      <c r="P3678" s="3">
        <v>27.96</v>
      </c>
      <c r="Q3678" s="3">
        <v>21.95737841453052</v>
      </c>
      <c r="R3678" s="3">
        <f>(Table1[[#This Row],[Selling Price]]-Table1[[#This Row],[Cost Price]])</f>
        <v>6.0026215854694804</v>
      </c>
      <c r="S3678" s="12">
        <f>(Table1[[#This Row],[Profit]]/Table1[[#This Row],[Selling Price]])</f>
        <v>0.21468603667630473</v>
      </c>
      <c r="T3678">
        <v>5</v>
      </c>
      <c r="U3678" s="2">
        <f>Table1[[#This Row],[Selling Price]]*Table1[[#This Row],[Quantity]]</f>
        <v>139.80000000000001</v>
      </c>
      <c r="V3678" s="4">
        <v>0.2</v>
      </c>
      <c r="W3678">
        <v>136</v>
      </c>
      <c r="X3678" t="s">
        <v>36</v>
      </c>
      <c r="Y3678" t="s">
        <v>52</v>
      </c>
      <c r="Z3678" s="2">
        <v>15.186167126697899</v>
      </c>
    </row>
    <row r="3679" spans="1:26" x14ac:dyDescent="0.35">
      <c r="A3679" t="s">
        <v>757</v>
      </c>
      <c r="B3679" t="s">
        <v>758</v>
      </c>
      <c r="C3679" t="s">
        <v>55</v>
      </c>
      <c r="D3679" t="s">
        <v>80</v>
      </c>
      <c r="E3679" t="s">
        <v>162</v>
      </c>
      <c r="F3679" t="s">
        <v>1413</v>
      </c>
      <c r="G3679" t="s">
        <v>1414</v>
      </c>
      <c r="H3679" t="s">
        <v>32</v>
      </c>
      <c r="I3679" t="s">
        <v>8471</v>
      </c>
      <c r="J3679" s="1">
        <v>43043</v>
      </c>
      <c r="K3679" s="1">
        <v>43047</v>
      </c>
      <c r="L3679" t="s">
        <v>60</v>
      </c>
      <c r="M3679">
        <f>Table1[[#This Row],[Ship Date]]-Table1[[#This Row],[Order Date]]</f>
        <v>4</v>
      </c>
      <c r="N3679">
        <v>11</v>
      </c>
      <c r="O3679" t="s">
        <v>35</v>
      </c>
      <c r="P3679" s="3">
        <v>95.975999999999999</v>
      </c>
      <c r="Q3679" s="3">
        <v>70.191370538025652</v>
      </c>
      <c r="R3679" s="3">
        <f>(Table1[[#This Row],[Selling Price]]-Table1[[#This Row],[Cost Price]])</f>
        <v>25.784629461974347</v>
      </c>
      <c r="S3679" s="12">
        <f>(Table1[[#This Row],[Profit]]/Table1[[#This Row],[Selling Price]])</f>
        <v>0.26865705449252258</v>
      </c>
      <c r="T3679">
        <v>3</v>
      </c>
      <c r="U3679" s="2">
        <f>Table1[[#This Row],[Selling Price]]*Table1[[#This Row],[Quantity]]</f>
        <v>287.928</v>
      </c>
      <c r="V3679" s="4">
        <v>0.2</v>
      </c>
      <c r="W3679">
        <v>400</v>
      </c>
      <c r="X3679" t="s">
        <v>36</v>
      </c>
      <c r="Y3679" t="s">
        <v>52</v>
      </c>
      <c r="Z3679" s="2">
        <v>15.996</v>
      </c>
    </row>
    <row r="3680" spans="1:26" x14ac:dyDescent="0.35">
      <c r="A3680" t="s">
        <v>757</v>
      </c>
      <c r="B3680" t="s">
        <v>758</v>
      </c>
      <c r="C3680" t="s">
        <v>39</v>
      </c>
      <c r="D3680" t="s">
        <v>80</v>
      </c>
      <c r="E3680" t="s">
        <v>162</v>
      </c>
      <c r="F3680" t="s">
        <v>5626</v>
      </c>
      <c r="G3680" t="s">
        <v>5627</v>
      </c>
      <c r="H3680" t="s">
        <v>32</v>
      </c>
      <c r="I3680" t="s">
        <v>8524</v>
      </c>
      <c r="J3680" s="1">
        <v>41975</v>
      </c>
      <c r="K3680" s="1">
        <v>41982</v>
      </c>
      <c r="L3680" t="s">
        <v>60</v>
      </c>
      <c r="M3680">
        <f>Table1[[#This Row],[Ship Date]]-Table1[[#This Row],[Order Date]]</f>
        <v>7</v>
      </c>
      <c r="N3680">
        <v>12</v>
      </c>
      <c r="O3680" t="s">
        <v>35</v>
      </c>
      <c r="P3680" s="3">
        <v>5.95</v>
      </c>
      <c r="Q3680" s="3">
        <v>4.2979727372705572</v>
      </c>
      <c r="R3680" s="3">
        <f>(Table1[[#This Row],[Selling Price]]-Table1[[#This Row],[Cost Price]])</f>
        <v>1.652027262729443</v>
      </c>
      <c r="S3680" s="12">
        <f>(Table1[[#This Row],[Profit]]/Table1[[#This Row],[Selling Price]])</f>
        <v>0.27765164079486437</v>
      </c>
      <c r="T3680">
        <v>1</v>
      </c>
      <c r="U3680" s="2">
        <f>Table1[[#This Row],[Selling Price]]*Table1[[#This Row],[Quantity]]</f>
        <v>5.95</v>
      </c>
      <c r="V3680" s="4">
        <v>0</v>
      </c>
      <c r="W3680">
        <v>438</v>
      </c>
      <c r="X3680" t="s">
        <v>68</v>
      </c>
      <c r="Y3680" t="s">
        <v>52</v>
      </c>
      <c r="Z3680" s="2">
        <v>7.5575150236922024</v>
      </c>
    </row>
    <row r="3681" spans="1:26" x14ac:dyDescent="0.35">
      <c r="A3681" t="s">
        <v>757</v>
      </c>
      <c r="B3681" t="s">
        <v>758</v>
      </c>
      <c r="C3681" t="s">
        <v>64</v>
      </c>
      <c r="D3681" t="s">
        <v>80</v>
      </c>
      <c r="E3681" t="s">
        <v>81</v>
      </c>
      <c r="F3681" t="s">
        <v>3007</v>
      </c>
      <c r="G3681" t="s">
        <v>3008</v>
      </c>
      <c r="H3681" t="s">
        <v>32</v>
      </c>
      <c r="I3681" t="s">
        <v>8625</v>
      </c>
      <c r="J3681" s="1">
        <v>42898</v>
      </c>
      <c r="K3681" s="1">
        <v>42900</v>
      </c>
      <c r="L3681" t="s">
        <v>34</v>
      </c>
      <c r="M3681">
        <f>Table1[[#This Row],[Ship Date]]-Table1[[#This Row],[Order Date]]</f>
        <v>2</v>
      </c>
      <c r="N3681">
        <v>6</v>
      </c>
      <c r="O3681" t="s">
        <v>51</v>
      </c>
      <c r="P3681" s="3">
        <v>71.975999999999999</v>
      </c>
      <c r="Q3681" s="3">
        <v>49.865450439283173</v>
      </c>
      <c r="R3681" s="3">
        <f>(Table1[[#This Row],[Selling Price]]-Table1[[#This Row],[Cost Price]])</f>
        <v>22.110549560716827</v>
      </c>
      <c r="S3681" s="12">
        <f>(Table1[[#This Row],[Profit]]/Table1[[#This Row],[Selling Price]])</f>
        <v>0.30719336390903673</v>
      </c>
      <c r="T3681">
        <v>3</v>
      </c>
      <c r="U3681" s="2">
        <f>Table1[[#This Row],[Selling Price]]*Table1[[#This Row],[Quantity]]</f>
        <v>215.928</v>
      </c>
      <c r="V3681" s="4">
        <v>0.2</v>
      </c>
      <c r="W3681">
        <v>235</v>
      </c>
      <c r="X3681" t="s">
        <v>36</v>
      </c>
      <c r="Y3681" t="s">
        <v>68</v>
      </c>
      <c r="Z3681" s="2">
        <v>38.464440259803602</v>
      </c>
    </row>
    <row r="3682" spans="1:26" x14ac:dyDescent="0.35">
      <c r="A3682" t="s">
        <v>757</v>
      </c>
      <c r="B3682" t="s">
        <v>758</v>
      </c>
      <c r="C3682" t="s">
        <v>64</v>
      </c>
      <c r="D3682" t="s">
        <v>80</v>
      </c>
      <c r="E3682" t="s">
        <v>81</v>
      </c>
      <c r="F3682" t="s">
        <v>7080</v>
      </c>
      <c r="G3682" t="s">
        <v>7081</v>
      </c>
      <c r="H3682" t="s">
        <v>32</v>
      </c>
      <c r="I3682" t="s">
        <v>8959</v>
      </c>
      <c r="J3682" s="1">
        <v>42821</v>
      </c>
      <c r="K3682" s="1">
        <v>42823</v>
      </c>
      <c r="L3682" t="s">
        <v>34</v>
      </c>
      <c r="M3682">
        <f>Table1[[#This Row],[Ship Date]]-Table1[[#This Row],[Order Date]]</f>
        <v>2</v>
      </c>
      <c r="N3682">
        <v>3</v>
      </c>
      <c r="O3682" t="s">
        <v>106</v>
      </c>
      <c r="P3682" s="3">
        <v>206.1</v>
      </c>
      <c r="Q3682" s="3">
        <v>156.87598005264161</v>
      </c>
      <c r="R3682" s="3">
        <f>(Table1[[#This Row],[Selling Price]]-Table1[[#This Row],[Cost Price]])</f>
        <v>49.224019947358386</v>
      </c>
      <c r="S3682" s="12">
        <f>(Table1[[#This Row],[Profit]]/Table1[[#This Row],[Selling Price]])</f>
        <v>0.23883561352430077</v>
      </c>
      <c r="T3682">
        <v>5</v>
      </c>
      <c r="U3682" s="2">
        <f>Table1[[#This Row],[Selling Price]]*Table1[[#This Row],[Quantity]]</f>
        <v>1030.5</v>
      </c>
      <c r="V3682" s="4">
        <v>0</v>
      </c>
      <c r="W3682">
        <v>345</v>
      </c>
      <c r="X3682" t="s">
        <v>36</v>
      </c>
      <c r="Y3682" t="s">
        <v>68</v>
      </c>
      <c r="Z3682" s="2">
        <v>95.193512383985492</v>
      </c>
    </row>
    <row r="3683" spans="1:26" x14ac:dyDescent="0.35">
      <c r="A3683" t="s">
        <v>1079</v>
      </c>
      <c r="B3683" t="s">
        <v>1080</v>
      </c>
      <c r="C3683" t="s">
        <v>45</v>
      </c>
      <c r="D3683" t="s">
        <v>80</v>
      </c>
      <c r="E3683" t="s">
        <v>81</v>
      </c>
      <c r="F3683" t="s">
        <v>517</v>
      </c>
      <c r="G3683" t="s">
        <v>518</v>
      </c>
      <c r="H3683" t="s">
        <v>32</v>
      </c>
      <c r="I3683" t="s">
        <v>1081</v>
      </c>
      <c r="J3683" s="1">
        <v>42901</v>
      </c>
      <c r="K3683" s="1">
        <v>42905</v>
      </c>
      <c r="L3683" t="s">
        <v>60</v>
      </c>
      <c r="M3683">
        <f>Table1[[#This Row],[Ship Date]]-Table1[[#This Row],[Order Date]]</f>
        <v>4</v>
      </c>
      <c r="N3683">
        <v>6</v>
      </c>
      <c r="O3683" t="s">
        <v>51</v>
      </c>
      <c r="P3683" s="3">
        <v>47.975999999999999</v>
      </c>
      <c r="Q3683" s="3">
        <v>40.146123478338389</v>
      </c>
      <c r="R3683" s="3">
        <f>(Table1[[#This Row],[Selling Price]]-Table1[[#This Row],[Cost Price]])</f>
        <v>7.8298765216616104</v>
      </c>
      <c r="S3683" s="12">
        <f>(Table1[[#This Row],[Profit]]/Table1[[#This Row],[Selling Price]])</f>
        <v>0.16320402954939159</v>
      </c>
      <c r="T3683">
        <v>3</v>
      </c>
      <c r="U3683" s="2">
        <f>Table1[[#This Row],[Selling Price]]*Table1[[#This Row],[Quantity]]</f>
        <v>143.928</v>
      </c>
      <c r="V3683" s="4">
        <v>0.2</v>
      </c>
      <c r="W3683">
        <v>325</v>
      </c>
      <c r="X3683" t="s">
        <v>36</v>
      </c>
      <c r="Y3683" t="s">
        <v>52</v>
      </c>
      <c r="Z3683" s="2">
        <v>21.517511841908359</v>
      </c>
    </row>
    <row r="3684" spans="1:26" x14ac:dyDescent="0.35">
      <c r="A3684" t="s">
        <v>1079</v>
      </c>
      <c r="B3684" t="s">
        <v>1080</v>
      </c>
      <c r="C3684" t="s">
        <v>55</v>
      </c>
      <c r="D3684" t="s">
        <v>80</v>
      </c>
      <c r="E3684" t="s">
        <v>162</v>
      </c>
      <c r="F3684" t="s">
        <v>665</v>
      </c>
      <c r="G3684" t="s">
        <v>666</v>
      </c>
      <c r="H3684" t="s">
        <v>32</v>
      </c>
      <c r="I3684" t="s">
        <v>1270</v>
      </c>
      <c r="J3684" s="1">
        <v>42475</v>
      </c>
      <c r="K3684" s="1">
        <v>42481</v>
      </c>
      <c r="L3684" t="s">
        <v>60</v>
      </c>
      <c r="M3684">
        <f>Table1[[#This Row],[Ship Date]]-Table1[[#This Row],[Order Date]]</f>
        <v>6</v>
      </c>
      <c r="N3684">
        <v>4</v>
      </c>
      <c r="O3684" t="s">
        <v>106</v>
      </c>
      <c r="P3684" s="3">
        <v>408.74400000000003</v>
      </c>
      <c r="Q3684" s="3">
        <v>334.26863434416509</v>
      </c>
      <c r="R3684" s="3">
        <f>(Table1[[#This Row],[Selling Price]]-Table1[[#This Row],[Cost Price]])</f>
        <v>74.475365655834935</v>
      </c>
      <c r="S3684" s="12">
        <f>(Table1[[#This Row],[Profit]]/Table1[[#This Row],[Selling Price]])</f>
        <v>0.18220540400797303</v>
      </c>
      <c r="T3684">
        <v>7</v>
      </c>
      <c r="U3684" s="2">
        <f>Table1[[#This Row],[Selling Price]]*Table1[[#This Row],[Quantity]]</f>
        <v>2861.2080000000001</v>
      </c>
      <c r="V3684" s="4">
        <v>0.2</v>
      </c>
      <c r="W3684">
        <v>407</v>
      </c>
      <c r="X3684" t="s">
        <v>68</v>
      </c>
      <c r="Y3684" t="s">
        <v>68</v>
      </c>
      <c r="Z3684" s="2">
        <v>115.3149603893615</v>
      </c>
    </row>
    <row r="3685" spans="1:26" x14ac:dyDescent="0.35">
      <c r="A3685" t="s">
        <v>1079</v>
      </c>
      <c r="B3685" t="s">
        <v>1080</v>
      </c>
      <c r="C3685" t="s">
        <v>55</v>
      </c>
      <c r="D3685" t="s">
        <v>80</v>
      </c>
      <c r="E3685" t="s">
        <v>81</v>
      </c>
      <c r="F3685" t="s">
        <v>2224</v>
      </c>
      <c r="G3685" t="s">
        <v>2225</v>
      </c>
      <c r="H3685" t="s">
        <v>32</v>
      </c>
      <c r="I3685" t="s">
        <v>2223</v>
      </c>
      <c r="J3685" s="1">
        <v>42105</v>
      </c>
      <c r="K3685" s="1">
        <v>42109</v>
      </c>
      <c r="L3685" t="s">
        <v>60</v>
      </c>
      <c r="M3685">
        <f>Table1[[#This Row],[Ship Date]]-Table1[[#This Row],[Order Date]]</f>
        <v>4</v>
      </c>
      <c r="N3685">
        <v>4</v>
      </c>
      <c r="O3685" t="s">
        <v>106</v>
      </c>
      <c r="P3685" s="3">
        <v>21.99</v>
      </c>
      <c r="Q3685" s="3">
        <v>15.07300912955246</v>
      </c>
      <c r="R3685" s="3">
        <f>(Table1[[#This Row],[Selling Price]]-Table1[[#This Row],[Cost Price]])</f>
        <v>6.9169908704475382</v>
      </c>
      <c r="S3685" s="12">
        <f>(Table1[[#This Row],[Profit]]/Table1[[#This Row],[Selling Price]])</f>
        <v>0.31455165395395812</v>
      </c>
      <c r="T3685">
        <v>1</v>
      </c>
      <c r="U3685" s="2">
        <f>Table1[[#This Row],[Selling Price]]*Table1[[#This Row],[Quantity]]</f>
        <v>21.99</v>
      </c>
      <c r="V3685" s="4">
        <v>0</v>
      </c>
      <c r="W3685">
        <v>236</v>
      </c>
      <c r="X3685" t="s">
        <v>36</v>
      </c>
      <c r="Y3685" t="s">
        <v>68</v>
      </c>
      <c r="Z3685" s="2">
        <v>115.42152965543301</v>
      </c>
    </row>
    <row r="3686" spans="1:26" x14ac:dyDescent="0.35">
      <c r="A3686" t="s">
        <v>1079</v>
      </c>
      <c r="B3686" t="s">
        <v>1080</v>
      </c>
      <c r="C3686" t="s">
        <v>27</v>
      </c>
      <c r="D3686" t="s">
        <v>80</v>
      </c>
      <c r="E3686" t="s">
        <v>162</v>
      </c>
      <c r="F3686" t="s">
        <v>2522</v>
      </c>
      <c r="G3686" t="s">
        <v>2523</v>
      </c>
      <c r="H3686" t="s">
        <v>32</v>
      </c>
      <c r="I3686" t="s">
        <v>2521</v>
      </c>
      <c r="J3686" s="1">
        <v>42535</v>
      </c>
      <c r="K3686" s="1">
        <v>42538</v>
      </c>
      <c r="L3686" t="s">
        <v>199</v>
      </c>
      <c r="M3686">
        <f>Table1[[#This Row],[Ship Date]]-Table1[[#This Row],[Order Date]]</f>
        <v>3</v>
      </c>
      <c r="N3686">
        <v>6</v>
      </c>
      <c r="O3686" t="s">
        <v>51</v>
      </c>
      <c r="P3686" s="3">
        <v>29.29</v>
      </c>
      <c r="Q3686" s="3">
        <v>21.00954502906156</v>
      </c>
      <c r="R3686" s="3">
        <f>(Table1[[#This Row],[Selling Price]]-Table1[[#This Row],[Cost Price]])</f>
        <v>8.2804549709384396</v>
      </c>
      <c r="S3686" s="12">
        <f>(Table1[[#This Row],[Profit]]/Table1[[#This Row],[Selling Price]])</f>
        <v>0.2827058713191683</v>
      </c>
      <c r="T3686">
        <v>1</v>
      </c>
      <c r="U3686" s="2">
        <f>Table1[[#This Row],[Selling Price]]*Table1[[#This Row],[Quantity]]</f>
        <v>29.29</v>
      </c>
      <c r="V3686" s="4">
        <v>0</v>
      </c>
      <c r="W3686">
        <v>355</v>
      </c>
      <c r="X3686" t="s">
        <v>36</v>
      </c>
      <c r="Y3686" t="s">
        <v>68</v>
      </c>
      <c r="Z3686" s="2">
        <v>70.434178083276208</v>
      </c>
    </row>
    <row r="3687" spans="1:26" x14ac:dyDescent="0.35">
      <c r="A3687" t="s">
        <v>1079</v>
      </c>
      <c r="B3687" t="s">
        <v>1080</v>
      </c>
      <c r="C3687" t="s">
        <v>45</v>
      </c>
      <c r="D3687" t="s">
        <v>80</v>
      </c>
      <c r="E3687" t="s">
        <v>1058</v>
      </c>
      <c r="F3687" t="s">
        <v>2586</v>
      </c>
      <c r="G3687" t="s">
        <v>2587</v>
      </c>
      <c r="H3687" t="s">
        <v>32</v>
      </c>
      <c r="I3687" t="s">
        <v>2580</v>
      </c>
      <c r="J3687" s="1">
        <v>42098</v>
      </c>
      <c r="K3687" s="1">
        <v>42098</v>
      </c>
      <c r="L3687" t="s">
        <v>1118</v>
      </c>
      <c r="M3687">
        <f>Table1[[#This Row],[Ship Date]]-Table1[[#This Row],[Order Date]]</f>
        <v>0</v>
      </c>
      <c r="N3687">
        <v>4</v>
      </c>
      <c r="O3687" t="s">
        <v>106</v>
      </c>
      <c r="P3687" s="3">
        <v>599.98</v>
      </c>
      <c r="Q3687" s="3">
        <v>411.91562099120421</v>
      </c>
      <c r="R3687" s="3">
        <f>(Table1[[#This Row],[Selling Price]]-Table1[[#This Row],[Cost Price]])</f>
        <v>188.06437900879581</v>
      </c>
      <c r="S3687" s="12">
        <f>(Table1[[#This Row],[Profit]]/Table1[[#This Row],[Selling Price]])</f>
        <v>0.31345108005066136</v>
      </c>
      <c r="T3687">
        <v>2</v>
      </c>
      <c r="U3687" s="2">
        <f>Table1[[#This Row],[Selling Price]]*Table1[[#This Row],[Quantity]]</f>
        <v>1199.96</v>
      </c>
      <c r="V3687" s="4">
        <v>0</v>
      </c>
      <c r="W3687">
        <v>252</v>
      </c>
      <c r="X3687" t="s">
        <v>36</v>
      </c>
      <c r="Y3687" t="s">
        <v>36</v>
      </c>
      <c r="Z3687" s="2">
        <v>272.44012725664891</v>
      </c>
    </row>
    <row r="3688" spans="1:26" x14ac:dyDescent="0.35">
      <c r="A3688" t="s">
        <v>1079</v>
      </c>
      <c r="B3688" t="s">
        <v>1080</v>
      </c>
      <c r="C3688" t="s">
        <v>64</v>
      </c>
      <c r="D3688" t="s">
        <v>80</v>
      </c>
      <c r="E3688" t="s">
        <v>81</v>
      </c>
      <c r="F3688" t="s">
        <v>2682</v>
      </c>
      <c r="G3688" t="s">
        <v>2683</v>
      </c>
      <c r="H3688" t="s">
        <v>32</v>
      </c>
      <c r="I3688" t="s">
        <v>3146</v>
      </c>
      <c r="J3688" s="1">
        <v>42993</v>
      </c>
      <c r="K3688" s="1">
        <v>42995</v>
      </c>
      <c r="L3688" t="s">
        <v>34</v>
      </c>
      <c r="M3688">
        <f>Table1[[#This Row],[Ship Date]]-Table1[[#This Row],[Order Date]]</f>
        <v>2</v>
      </c>
      <c r="N3688">
        <v>9</v>
      </c>
      <c r="O3688" t="s">
        <v>61</v>
      </c>
      <c r="P3688" s="3">
        <v>39.99</v>
      </c>
      <c r="Q3688" s="3">
        <v>27.702851645441228</v>
      </c>
      <c r="R3688" s="3">
        <f>(Table1[[#This Row],[Selling Price]]-Table1[[#This Row],[Cost Price]])</f>
        <v>12.287148354558774</v>
      </c>
      <c r="S3688" s="12">
        <f>(Table1[[#This Row],[Profit]]/Table1[[#This Row],[Selling Price]])</f>
        <v>0.30725552274465551</v>
      </c>
      <c r="T3688">
        <v>1</v>
      </c>
      <c r="U3688" s="2">
        <f>Table1[[#This Row],[Selling Price]]*Table1[[#This Row],[Quantity]]</f>
        <v>39.99</v>
      </c>
      <c r="V3688" s="4">
        <v>0</v>
      </c>
      <c r="W3688">
        <v>293</v>
      </c>
      <c r="X3688" t="s">
        <v>36</v>
      </c>
      <c r="Y3688" t="s">
        <v>68</v>
      </c>
      <c r="Z3688" s="2">
        <v>104.58742125131489</v>
      </c>
    </row>
    <row r="3689" spans="1:26" x14ac:dyDescent="0.35">
      <c r="A3689" t="s">
        <v>1079</v>
      </c>
      <c r="B3689" t="s">
        <v>1080</v>
      </c>
      <c r="C3689" t="s">
        <v>55</v>
      </c>
      <c r="D3689" t="s">
        <v>80</v>
      </c>
      <c r="E3689" t="s">
        <v>162</v>
      </c>
      <c r="F3689" t="s">
        <v>2910</v>
      </c>
      <c r="G3689" t="s">
        <v>2911</v>
      </c>
      <c r="H3689" t="s">
        <v>32</v>
      </c>
      <c r="I3689" t="s">
        <v>3457</v>
      </c>
      <c r="J3689" s="1">
        <v>43000</v>
      </c>
      <c r="K3689" s="1">
        <v>43004</v>
      </c>
      <c r="L3689" t="s">
        <v>60</v>
      </c>
      <c r="M3689">
        <f>Table1[[#This Row],[Ship Date]]-Table1[[#This Row],[Order Date]]</f>
        <v>4</v>
      </c>
      <c r="N3689">
        <v>9</v>
      </c>
      <c r="O3689" t="s">
        <v>61</v>
      </c>
      <c r="P3689" s="3">
        <v>98.16</v>
      </c>
      <c r="Q3689" s="3">
        <v>78.607307790246466</v>
      </c>
      <c r="R3689" s="3">
        <f>(Table1[[#This Row],[Selling Price]]-Table1[[#This Row],[Cost Price]])</f>
        <v>19.552692209753531</v>
      </c>
      <c r="S3689" s="12">
        <f>(Table1[[#This Row],[Profit]]/Table1[[#This Row],[Selling Price]])</f>
        <v>0.19919205592658445</v>
      </c>
      <c r="T3689">
        <v>6</v>
      </c>
      <c r="U3689" s="2">
        <f>Table1[[#This Row],[Selling Price]]*Table1[[#This Row],[Quantity]]</f>
        <v>588.96</v>
      </c>
      <c r="V3689" s="4">
        <v>0</v>
      </c>
      <c r="W3689">
        <v>423</v>
      </c>
      <c r="X3689" t="s">
        <v>36</v>
      </c>
      <c r="Y3689" t="s">
        <v>52</v>
      </c>
      <c r="Z3689" s="2">
        <v>34.902882541374282</v>
      </c>
    </row>
    <row r="3690" spans="1:26" x14ac:dyDescent="0.35">
      <c r="A3690" t="s">
        <v>1079</v>
      </c>
      <c r="B3690" t="s">
        <v>1080</v>
      </c>
      <c r="C3690" t="s">
        <v>45</v>
      </c>
      <c r="D3690" t="s">
        <v>80</v>
      </c>
      <c r="E3690" t="s">
        <v>81</v>
      </c>
      <c r="F3690" t="s">
        <v>2679</v>
      </c>
      <c r="G3690" t="s">
        <v>2680</v>
      </c>
      <c r="H3690" t="s">
        <v>32</v>
      </c>
      <c r="I3690" t="s">
        <v>3482</v>
      </c>
      <c r="J3690" s="1">
        <v>42729</v>
      </c>
      <c r="K3690" s="1">
        <v>42732</v>
      </c>
      <c r="L3690" t="s">
        <v>199</v>
      </c>
      <c r="M3690">
        <f>Table1[[#This Row],[Ship Date]]-Table1[[#This Row],[Order Date]]</f>
        <v>3</v>
      </c>
      <c r="N3690">
        <v>12</v>
      </c>
      <c r="O3690" t="s">
        <v>35</v>
      </c>
      <c r="P3690" s="3">
        <v>2575.944</v>
      </c>
      <c r="Q3690" s="3">
        <v>2140.214246025414</v>
      </c>
      <c r="R3690" s="3">
        <f>(Table1[[#This Row],[Selling Price]]-Table1[[#This Row],[Cost Price]])</f>
        <v>435.72975397458595</v>
      </c>
      <c r="S3690" s="12">
        <f>(Table1[[#This Row],[Profit]]/Table1[[#This Row],[Selling Price]])</f>
        <v>0.16915342646213813</v>
      </c>
      <c r="T3690">
        <v>7</v>
      </c>
      <c r="U3690" s="2">
        <f>Table1[[#This Row],[Selling Price]]*Table1[[#This Row],[Quantity]]</f>
        <v>18031.608</v>
      </c>
      <c r="V3690" s="4">
        <v>0.2</v>
      </c>
      <c r="W3690">
        <v>420</v>
      </c>
      <c r="X3690" t="s">
        <v>36</v>
      </c>
      <c r="Y3690" t="s">
        <v>36</v>
      </c>
      <c r="Z3690" s="2">
        <v>858.63100096736207</v>
      </c>
    </row>
    <row r="3691" spans="1:26" x14ac:dyDescent="0.35">
      <c r="A3691" t="s">
        <v>1079</v>
      </c>
      <c r="B3691" t="s">
        <v>1080</v>
      </c>
      <c r="C3691" t="s">
        <v>27</v>
      </c>
      <c r="D3691" t="s">
        <v>80</v>
      </c>
      <c r="E3691" t="s">
        <v>618</v>
      </c>
      <c r="F3691" t="s">
        <v>3526</v>
      </c>
      <c r="G3691" t="s">
        <v>3527</v>
      </c>
      <c r="H3691" t="s">
        <v>32</v>
      </c>
      <c r="I3691" t="s">
        <v>3528</v>
      </c>
      <c r="J3691" s="1">
        <v>42948</v>
      </c>
      <c r="K3691" s="1">
        <v>42954</v>
      </c>
      <c r="L3691" t="s">
        <v>60</v>
      </c>
      <c r="M3691">
        <f>Table1[[#This Row],[Ship Date]]-Table1[[#This Row],[Order Date]]</f>
        <v>6</v>
      </c>
      <c r="N3691">
        <v>8</v>
      </c>
      <c r="O3691" t="s">
        <v>61</v>
      </c>
      <c r="P3691" s="3">
        <v>1439.982</v>
      </c>
      <c r="Q3691" s="3">
        <v>1019.8225312814779</v>
      </c>
      <c r="R3691" s="3">
        <f>(Table1[[#This Row],[Selling Price]]-Table1[[#This Row],[Cost Price]])</f>
        <v>420.15946871852202</v>
      </c>
      <c r="S3691" s="12">
        <f>(Table1[[#This Row],[Profit]]/Table1[[#This Row],[Selling Price]])</f>
        <v>0.29178105609550814</v>
      </c>
      <c r="T3691">
        <v>3</v>
      </c>
      <c r="U3691" s="2">
        <f>Table1[[#This Row],[Selling Price]]*Table1[[#This Row],[Quantity]]</f>
        <v>4319.9459999999999</v>
      </c>
      <c r="V3691" s="4">
        <v>0.4</v>
      </c>
      <c r="W3691">
        <v>457</v>
      </c>
      <c r="X3691" t="s">
        <v>68</v>
      </c>
      <c r="Y3691" t="s">
        <v>36</v>
      </c>
      <c r="Z3691" s="2">
        <v>1142.614265709999</v>
      </c>
    </row>
    <row r="3692" spans="1:26" x14ac:dyDescent="0.35">
      <c r="A3692" t="s">
        <v>1079</v>
      </c>
      <c r="B3692" t="s">
        <v>1080</v>
      </c>
      <c r="C3692" t="s">
        <v>45</v>
      </c>
      <c r="D3692" t="s">
        <v>80</v>
      </c>
      <c r="E3692" t="s">
        <v>162</v>
      </c>
      <c r="F3692" t="s">
        <v>1330</v>
      </c>
      <c r="G3692" t="s">
        <v>1331</v>
      </c>
      <c r="H3692" t="s">
        <v>32</v>
      </c>
      <c r="I3692" t="s">
        <v>3898</v>
      </c>
      <c r="J3692" s="1">
        <v>41967</v>
      </c>
      <c r="K3692" s="1">
        <v>41972</v>
      </c>
      <c r="L3692" t="s">
        <v>34</v>
      </c>
      <c r="M3692">
        <f>Table1[[#This Row],[Ship Date]]-Table1[[#This Row],[Order Date]]</f>
        <v>5</v>
      </c>
      <c r="N3692">
        <v>11</v>
      </c>
      <c r="O3692" t="s">
        <v>35</v>
      </c>
      <c r="P3692" s="3">
        <v>111.79</v>
      </c>
      <c r="Q3692" s="3">
        <v>76.023679542773309</v>
      </c>
      <c r="R3692" s="3">
        <f>(Table1[[#This Row],[Selling Price]]-Table1[[#This Row],[Cost Price]])</f>
        <v>35.766320457226698</v>
      </c>
      <c r="S3692" s="12">
        <f>(Table1[[#This Row],[Profit]]/Table1[[#This Row],[Selling Price]])</f>
        <v>0.31994203826126394</v>
      </c>
      <c r="T3692">
        <v>7</v>
      </c>
      <c r="U3692" s="2">
        <f>Table1[[#This Row],[Selling Price]]*Table1[[#This Row],[Quantity]]</f>
        <v>782.53000000000009</v>
      </c>
      <c r="V3692" s="4">
        <v>0</v>
      </c>
      <c r="W3692">
        <v>232</v>
      </c>
      <c r="X3692" t="s">
        <v>36</v>
      </c>
      <c r="Y3692" t="s">
        <v>68</v>
      </c>
      <c r="Z3692" s="2">
        <v>59.540477912089351</v>
      </c>
    </row>
    <row r="3693" spans="1:26" x14ac:dyDescent="0.35">
      <c r="A3693" t="s">
        <v>1079</v>
      </c>
      <c r="B3693" t="s">
        <v>1080</v>
      </c>
      <c r="C3693" t="s">
        <v>27</v>
      </c>
      <c r="D3693" t="s">
        <v>80</v>
      </c>
      <c r="E3693" t="s">
        <v>81</v>
      </c>
      <c r="F3693" t="s">
        <v>4008</v>
      </c>
      <c r="G3693" t="s">
        <v>4009</v>
      </c>
      <c r="H3693" t="s">
        <v>32</v>
      </c>
      <c r="I3693" t="s">
        <v>4010</v>
      </c>
      <c r="J3693" s="1">
        <v>42630</v>
      </c>
      <c r="K3693" s="1">
        <v>42635</v>
      </c>
      <c r="L3693" t="s">
        <v>60</v>
      </c>
      <c r="M3693">
        <f>Table1[[#This Row],[Ship Date]]-Table1[[#This Row],[Order Date]]</f>
        <v>5</v>
      </c>
      <c r="N3693">
        <v>9</v>
      </c>
      <c r="O3693" t="s">
        <v>61</v>
      </c>
      <c r="P3693" s="3">
        <v>437.85</v>
      </c>
      <c r="Q3693" s="3">
        <v>332.58128563815359</v>
      </c>
      <c r="R3693" s="3">
        <f>(Table1[[#This Row],[Selling Price]]-Table1[[#This Row],[Cost Price]])</f>
        <v>105.26871436184643</v>
      </c>
      <c r="S3693" s="12">
        <f>(Table1[[#This Row],[Profit]]/Table1[[#This Row],[Selling Price]])</f>
        <v>0.2404218667622392</v>
      </c>
      <c r="T3693">
        <v>3</v>
      </c>
      <c r="U3693" s="2">
        <f>Table1[[#This Row],[Selling Price]]*Table1[[#This Row],[Quantity]]</f>
        <v>1313.5500000000002</v>
      </c>
      <c r="V3693" s="4">
        <v>0</v>
      </c>
      <c r="W3693">
        <v>475</v>
      </c>
      <c r="X3693" t="s">
        <v>36</v>
      </c>
      <c r="Y3693" t="s">
        <v>36</v>
      </c>
      <c r="Z3693" s="2">
        <v>156.01411022724841</v>
      </c>
    </row>
    <row r="3694" spans="1:26" x14ac:dyDescent="0.35">
      <c r="A3694" t="s">
        <v>1079</v>
      </c>
      <c r="B3694" t="s">
        <v>1080</v>
      </c>
      <c r="C3694" t="s">
        <v>55</v>
      </c>
      <c r="D3694" t="s">
        <v>80</v>
      </c>
      <c r="E3694" t="s">
        <v>162</v>
      </c>
      <c r="F3694" t="s">
        <v>1463</v>
      </c>
      <c r="G3694" t="s">
        <v>1464</v>
      </c>
      <c r="H3694" t="s">
        <v>32</v>
      </c>
      <c r="I3694" t="s">
        <v>4219</v>
      </c>
      <c r="J3694" s="1">
        <v>42512</v>
      </c>
      <c r="K3694" s="1">
        <v>42517</v>
      </c>
      <c r="L3694" t="s">
        <v>60</v>
      </c>
      <c r="M3694">
        <f>Table1[[#This Row],[Ship Date]]-Table1[[#This Row],[Order Date]]</f>
        <v>5</v>
      </c>
      <c r="N3694">
        <v>5</v>
      </c>
      <c r="O3694" t="s">
        <v>51</v>
      </c>
      <c r="P3694" s="3">
        <v>95.1</v>
      </c>
      <c r="Q3694" s="3">
        <v>77.070966717774368</v>
      </c>
      <c r="R3694" s="3">
        <f>(Table1[[#This Row],[Selling Price]]-Table1[[#This Row],[Cost Price]])</f>
        <v>18.029033282225626</v>
      </c>
      <c r="S3694" s="12">
        <f>(Table1[[#This Row],[Profit]]/Table1[[#This Row],[Selling Price]])</f>
        <v>0.1895797400864945</v>
      </c>
      <c r="T3694">
        <v>5</v>
      </c>
      <c r="U3694" s="2">
        <f>Table1[[#This Row],[Selling Price]]*Table1[[#This Row],[Quantity]]</f>
        <v>475.5</v>
      </c>
      <c r="V3694" s="4">
        <v>0</v>
      </c>
      <c r="W3694">
        <v>367</v>
      </c>
      <c r="X3694" t="s">
        <v>36</v>
      </c>
      <c r="Y3694" t="s">
        <v>52</v>
      </c>
      <c r="Z3694" s="2">
        <v>31.499018879958779</v>
      </c>
    </row>
    <row r="3695" spans="1:26" x14ac:dyDescent="0.35">
      <c r="A3695" t="s">
        <v>1079</v>
      </c>
      <c r="B3695" t="s">
        <v>1080</v>
      </c>
      <c r="C3695" t="s">
        <v>55</v>
      </c>
      <c r="D3695" t="s">
        <v>80</v>
      </c>
      <c r="E3695" t="s">
        <v>162</v>
      </c>
      <c r="F3695" t="s">
        <v>3807</v>
      </c>
      <c r="G3695" t="s">
        <v>3808</v>
      </c>
      <c r="H3695" t="s">
        <v>32</v>
      </c>
      <c r="I3695" t="s">
        <v>4558</v>
      </c>
      <c r="J3695" s="1">
        <v>42096</v>
      </c>
      <c r="K3695" s="1">
        <v>42101</v>
      </c>
      <c r="L3695" t="s">
        <v>60</v>
      </c>
      <c r="M3695">
        <f>Table1[[#This Row],[Ship Date]]-Table1[[#This Row],[Order Date]]</f>
        <v>5</v>
      </c>
      <c r="N3695">
        <v>4</v>
      </c>
      <c r="O3695" t="s">
        <v>106</v>
      </c>
      <c r="P3695" s="3">
        <v>47.975999999999999</v>
      </c>
      <c r="Q3695" s="3">
        <v>35.134004241805933</v>
      </c>
      <c r="R3695" s="3">
        <f>(Table1[[#This Row],[Selling Price]]-Table1[[#This Row],[Cost Price]])</f>
        <v>12.841995758194066</v>
      </c>
      <c r="S3695" s="12">
        <f>(Table1[[#This Row],[Profit]]/Table1[[#This Row],[Selling Price]])</f>
        <v>0.26767541600371159</v>
      </c>
      <c r="T3695">
        <v>3</v>
      </c>
      <c r="U3695" s="2">
        <f>Table1[[#This Row],[Selling Price]]*Table1[[#This Row],[Quantity]]</f>
        <v>143.928</v>
      </c>
      <c r="V3695" s="4">
        <v>0.2</v>
      </c>
      <c r="W3695">
        <v>232</v>
      </c>
      <c r="X3695" t="s">
        <v>36</v>
      </c>
      <c r="Y3695" t="s">
        <v>68</v>
      </c>
      <c r="Z3695" s="2">
        <v>102.0860940970904</v>
      </c>
    </row>
    <row r="3696" spans="1:26" x14ac:dyDescent="0.35">
      <c r="A3696" t="s">
        <v>1079</v>
      </c>
      <c r="B3696" t="s">
        <v>1080</v>
      </c>
      <c r="C3696" t="s">
        <v>45</v>
      </c>
      <c r="D3696" t="s">
        <v>80</v>
      </c>
      <c r="E3696" t="s">
        <v>81</v>
      </c>
      <c r="F3696" t="s">
        <v>196</v>
      </c>
      <c r="G3696" t="s">
        <v>197</v>
      </c>
      <c r="H3696" t="s">
        <v>32</v>
      </c>
      <c r="I3696" t="s">
        <v>4874</v>
      </c>
      <c r="J3696" s="1">
        <v>41989</v>
      </c>
      <c r="K3696" s="1">
        <v>41990</v>
      </c>
      <c r="L3696" t="s">
        <v>199</v>
      </c>
      <c r="M3696">
        <f>Table1[[#This Row],[Ship Date]]-Table1[[#This Row],[Order Date]]</f>
        <v>1</v>
      </c>
      <c r="N3696">
        <v>12</v>
      </c>
      <c r="O3696" t="s">
        <v>35</v>
      </c>
      <c r="P3696" s="3">
        <v>627.16800000000001</v>
      </c>
      <c r="Q3696" s="3">
        <v>435.14645351334542</v>
      </c>
      <c r="R3696" s="3">
        <f>(Table1[[#This Row],[Selling Price]]-Table1[[#This Row],[Cost Price]])</f>
        <v>192.02154648665459</v>
      </c>
      <c r="S3696" s="12">
        <f>(Table1[[#This Row],[Profit]]/Table1[[#This Row],[Selling Price]])</f>
        <v>0.30617242347609347</v>
      </c>
      <c r="T3696">
        <v>4</v>
      </c>
      <c r="U3696" s="2">
        <f>Table1[[#This Row],[Selling Price]]*Table1[[#This Row],[Quantity]]</f>
        <v>2508.672</v>
      </c>
      <c r="V3696" s="4">
        <v>0.2</v>
      </c>
      <c r="W3696">
        <v>426</v>
      </c>
      <c r="X3696" t="s">
        <v>36</v>
      </c>
      <c r="Y3696" t="s">
        <v>36</v>
      </c>
      <c r="Z3696" s="2">
        <v>284.01649284856683</v>
      </c>
    </row>
    <row r="3697" spans="1:26" x14ac:dyDescent="0.35">
      <c r="A3697" t="s">
        <v>1079</v>
      </c>
      <c r="B3697" t="s">
        <v>1080</v>
      </c>
      <c r="C3697" t="s">
        <v>55</v>
      </c>
      <c r="D3697" t="s">
        <v>80</v>
      </c>
      <c r="E3697" t="s">
        <v>81</v>
      </c>
      <c r="F3697" t="s">
        <v>2057</v>
      </c>
      <c r="G3697" t="s">
        <v>2058</v>
      </c>
      <c r="H3697" t="s">
        <v>32</v>
      </c>
      <c r="I3697" t="s">
        <v>4954</v>
      </c>
      <c r="J3697" s="1">
        <v>41914</v>
      </c>
      <c r="K3697" s="1">
        <v>41917</v>
      </c>
      <c r="L3697" t="s">
        <v>199</v>
      </c>
      <c r="M3697">
        <f>Table1[[#This Row],[Ship Date]]-Table1[[#This Row],[Order Date]]</f>
        <v>3</v>
      </c>
      <c r="N3697">
        <v>10</v>
      </c>
      <c r="O3697" t="s">
        <v>61</v>
      </c>
      <c r="P3697" s="3">
        <v>230.376</v>
      </c>
      <c r="Q3697" s="3">
        <v>193.26480718077889</v>
      </c>
      <c r="R3697" s="3">
        <f>(Table1[[#This Row],[Selling Price]]-Table1[[#This Row],[Cost Price]])</f>
        <v>37.111192819221117</v>
      </c>
      <c r="S3697" s="12">
        <f>(Table1[[#This Row],[Profit]]/Table1[[#This Row],[Selling Price]])</f>
        <v>0.16108966567359931</v>
      </c>
      <c r="T3697">
        <v>3</v>
      </c>
      <c r="U3697" s="2">
        <f>Table1[[#This Row],[Selling Price]]*Table1[[#This Row],[Quantity]]</f>
        <v>691.12800000000004</v>
      </c>
      <c r="V3697" s="4">
        <v>0.2</v>
      </c>
      <c r="W3697">
        <v>268</v>
      </c>
      <c r="X3697" t="s">
        <v>36</v>
      </c>
      <c r="Y3697" t="s">
        <v>36</v>
      </c>
      <c r="Z3697" s="2">
        <v>284.03958413502858</v>
      </c>
    </row>
    <row r="3698" spans="1:26" x14ac:dyDescent="0.35">
      <c r="A3698" t="s">
        <v>1079</v>
      </c>
      <c r="B3698" t="s">
        <v>1080</v>
      </c>
      <c r="C3698" t="s">
        <v>64</v>
      </c>
      <c r="D3698" t="s">
        <v>80</v>
      </c>
      <c r="E3698" t="s">
        <v>162</v>
      </c>
      <c r="F3698" t="s">
        <v>2221</v>
      </c>
      <c r="G3698" t="s">
        <v>2222</v>
      </c>
      <c r="H3698" t="s">
        <v>32</v>
      </c>
      <c r="I3698" t="s">
        <v>5391</v>
      </c>
      <c r="J3698" s="1">
        <v>42657</v>
      </c>
      <c r="K3698" s="1">
        <v>42663</v>
      </c>
      <c r="L3698" t="s">
        <v>60</v>
      </c>
      <c r="M3698">
        <f>Table1[[#This Row],[Ship Date]]-Table1[[#This Row],[Order Date]]</f>
        <v>6</v>
      </c>
      <c r="N3698">
        <v>10</v>
      </c>
      <c r="O3698" t="s">
        <v>61</v>
      </c>
      <c r="P3698" s="3">
        <v>22.704000000000001</v>
      </c>
      <c r="Q3698" s="3">
        <v>15.4520402566553</v>
      </c>
      <c r="R3698" s="3">
        <f>(Table1[[#This Row],[Selling Price]]-Table1[[#This Row],[Cost Price]])</f>
        <v>7.2519597433447007</v>
      </c>
      <c r="S3698" s="12">
        <f>(Table1[[#This Row],[Profit]]/Table1[[#This Row],[Selling Price]])</f>
        <v>0.31941330793449174</v>
      </c>
      <c r="T3698">
        <v>1</v>
      </c>
      <c r="U3698" s="2">
        <f>Table1[[#This Row],[Selling Price]]*Table1[[#This Row],[Quantity]]</f>
        <v>22.704000000000001</v>
      </c>
      <c r="V3698" s="4">
        <v>0.2</v>
      </c>
      <c r="W3698">
        <v>361</v>
      </c>
      <c r="X3698" t="s">
        <v>68</v>
      </c>
      <c r="Y3698" t="s">
        <v>68</v>
      </c>
      <c r="Z3698" s="2">
        <v>65.463299421889815</v>
      </c>
    </row>
    <row r="3699" spans="1:26" x14ac:dyDescent="0.35">
      <c r="A3699" t="s">
        <v>1079</v>
      </c>
      <c r="B3699" t="s">
        <v>1080</v>
      </c>
      <c r="C3699" t="s">
        <v>39</v>
      </c>
      <c r="D3699" t="s">
        <v>80</v>
      </c>
      <c r="E3699" t="s">
        <v>81</v>
      </c>
      <c r="F3699" t="s">
        <v>1174</v>
      </c>
      <c r="G3699" t="s">
        <v>1175</v>
      </c>
      <c r="H3699" t="s">
        <v>32</v>
      </c>
      <c r="I3699" t="s">
        <v>5544</v>
      </c>
      <c r="J3699" s="1">
        <v>42071</v>
      </c>
      <c r="K3699" s="1">
        <v>42075</v>
      </c>
      <c r="L3699" t="s">
        <v>60</v>
      </c>
      <c r="M3699">
        <f>Table1[[#This Row],[Ship Date]]-Table1[[#This Row],[Order Date]]</f>
        <v>4</v>
      </c>
      <c r="N3699">
        <v>3</v>
      </c>
      <c r="O3699" t="s">
        <v>106</v>
      </c>
      <c r="P3699" s="3">
        <v>769.95</v>
      </c>
      <c r="Q3699" s="3">
        <v>605.04572296204151</v>
      </c>
      <c r="R3699" s="3">
        <f>(Table1[[#This Row],[Selling Price]]-Table1[[#This Row],[Cost Price]])</f>
        <v>164.90427703795854</v>
      </c>
      <c r="S3699" s="12">
        <f>(Table1[[#This Row],[Profit]]/Table1[[#This Row],[Selling Price]])</f>
        <v>0.21417530623801354</v>
      </c>
      <c r="T3699">
        <v>5</v>
      </c>
      <c r="U3699" s="2">
        <f>Table1[[#This Row],[Selling Price]]*Table1[[#This Row],[Quantity]]</f>
        <v>3849.75</v>
      </c>
      <c r="V3699" s="4">
        <v>0</v>
      </c>
      <c r="W3699">
        <v>435</v>
      </c>
      <c r="X3699" t="s">
        <v>36</v>
      </c>
      <c r="Y3699" t="s">
        <v>36</v>
      </c>
      <c r="Z3699" s="2">
        <v>211.48956675543121</v>
      </c>
    </row>
    <row r="3700" spans="1:26" x14ac:dyDescent="0.35">
      <c r="A3700" t="s">
        <v>1079</v>
      </c>
      <c r="B3700" t="s">
        <v>1080</v>
      </c>
      <c r="C3700" t="s">
        <v>39</v>
      </c>
      <c r="D3700" t="s">
        <v>80</v>
      </c>
      <c r="E3700" t="s">
        <v>81</v>
      </c>
      <c r="F3700" t="s">
        <v>583</v>
      </c>
      <c r="G3700" t="s">
        <v>584</v>
      </c>
      <c r="H3700" t="s">
        <v>32</v>
      </c>
      <c r="I3700" t="s">
        <v>5684</v>
      </c>
      <c r="J3700" s="1">
        <v>42324</v>
      </c>
      <c r="K3700" s="1">
        <v>42328</v>
      </c>
      <c r="L3700" t="s">
        <v>60</v>
      </c>
      <c r="M3700">
        <f>Table1[[#This Row],[Ship Date]]-Table1[[#This Row],[Order Date]]</f>
        <v>4</v>
      </c>
      <c r="N3700">
        <v>11</v>
      </c>
      <c r="O3700" t="s">
        <v>35</v>
      </c>
      <c r="P3700" s="3">
        <v>304.77600000000001</v>
      </c>
      <c r="Q3700" s="3">
        <v>254.9325046982747</v>
      </c>
      <c r="R3700" s="3">
        <f>(Table1[[#This Row],[Selling Price]]-Table1[[#This Row],[Cost Price]])</f>
        <v>49.843495301725312</v>
      </c>
      <c r="S3700" s="12">
        <f>(Table1[[#This Row],[Profit]]/Table1[[#This Row],[Selling Price]])</f>
        <v>0.16354140516879712</v>
      </c>
      <c r="T3700">
        <v>3</v>
      </c>
      <c r="U3700" s="2">
        <f>Table1[[#This Row],[Selling Price]]*Table1[[#This Row],[Quantity]]</f>
        <v>914.32799999999997</v>
      </c>
      <c r="V3700" s="4">
        <v>0.2</v>
      </c>
      <c r="W3700">
        <v>206</v>
      </c>
      <c r="X3700" t="s">
        <v>36</v>
      </c>
      <c r="Y3700" t="s">
        <v>36</v>
      </c>
      <c r="Z3700" s="2">
        <v>267.18245334602341</v>
      </c>
    </row>
    <row r="3701" spans="1:26" x14ac:dyDescent="0.35">
      <c r="A3701" t="s">
        <v>1079</v>
      </c>
      <c r="B3701" t="s">
        <v>1080</v>
      </c>
      <c r="C3701" t="s">
        <v>39</v>
      </c>
      <c r="D3701" t="s">
        <v>80</v>
      </c>
      <c r="E3701" t="s">
        <v>81</v>
      </c>
      <c r="F3701" t="s">
        <v>4841</v>
      </c>
      <c r="G3701" t="s">
        <v>4842</v>
      </c>
      <c r="H3701" t="s">
        <v>32</v>
      </c>
      <c r="I3701" t="s">
        <v>5771</v>
      </c>
      <c r="J3701" s="1">
        <v>41938</v>
      </c>
      <c r="K3701" s="1">
        <v>41942</v>
      </c>
      <c r="L3701" t="s">
        <v>34</v>
      </c>
      <c r="M3701">
        <f>Table1[[#This Row],[Ship Date]]-Table1[[#This Row],[Order Date]]</f>
        <v>4</v>
      </c>
      <c r="N3701">
        <v>10</v>
      </c>
      <c r="O3701" t="s">
        <v>61</v>
      </c>
      <c r="P3701" s="3">
        <v>383.96</v>
      </c>
      <c r="Q3701" s="3">
        <v>276.66908625446911</v>
      </c>
      <c r="R3701" s="3">
        <f>(Table1[[#This Row],[Selling Price]]-Table1[[#This Row],[Cost Price]])</f>
        <v>107.29091374553087</v>
      </c>
      <c r="S3701" s="12">
        <f>(Table1[[#This Row],[Profit]]/Table1[[#This Row],[Selling Price]])</f>
        <v>0.27943252876739993</v>
      </c>
      <c r="T3701">
        <v>5</v>
      </c>
      <c r="U3701" s="2">
        <f>Table1[[#This Row],[Selling Price]]*Table1[[#This Row],[Quantity]]</f>
        <v>1919.8</v>
      </c>
      <c r="V3701" s="4">
        <v>0.2</v>
      </c>
      <c r="W3701">
        <v>499</v>
      </c>
      <c r="X3701" t="s">
        <v>36</v>
      </c>
      <c r="Y3701" t="s">
        <v>36</v>
      </c>
      <c r="Z3701" s="2">
        <v>194.7933761277269</v>
      </c>
    </row>
    <row r="3702" spans="1:26" x14ac:dyDescent="0.35">
      <c r="A3702" t="s">
        <v>1079</v>
      </c>
      <c r="B3702" t="s">
        <v>1080</v>
      </c>
      <c r="C3702" t="s">
        <v>39</v>
      </c>
      <c r="D3702" t="s">
        <v>80</v>
      </c>
      <c r="E3702" t="s">
        <v>81</v>
      </c>
      <c r="F3702" t="s">
        <v>3952</v>
      </c>
      <c r="G3702" t="s">
        <v>3953</v>
      </c>
      <c r="H3702" t="s">
        <v>32</v>
      </c>
      <c r="I3702" t="s">
        <v>6030</v>
      </c>
      <c r="J3702" s="1">
        <v>42582</v>
      </c>
      <c r="K3702" s="1">
        <v>42588</v>
      </c>
      <c r="L3702" t="s">
        <v>60</v>
      </c>
      <c r="M3702">
        <f>Table1[[#This Row],[Ship Date]]-Table1[[#This Row],[Order Date]]</f>
        <v>6</v>
      </c>
      <c r="N3702">
        <v>7</v>
      </c>
      <c r="O3702" t="s">
        <v>51</v>
      </c>
      <c r="P3702" s="3">
        <v>118.99</v>
      </c>
      <c r="Q3702" s="3">
        <v>81.159832858901666</v>
      </c>
      <c r="R3702" s="3">
        <f>(Table1[[#This Row],[Selling Price]]-Table1[[#This Row],[Cost Price]])</f>
        <v>37.830167141098329</v>
      </c>
      <c r="S3702" s="12">
        <f>(Table1[[#This Row],[Profit]]/Table1[[#This Row],[Selling Price]])</f>
        <v>0.31792728078912791</v>
      </c>
      <c r="T3702">
        <v>1</v>
      </c>
      <c r="U3702" s="2">
        <f>Table1[[#This Row],[Selling Price]]*Table1[[#This Row],[Quantity]]</f>
        <v>118.99</v>
      </c>
      <c r="V3702" s="4">
        <v>0</v>
      </c>
      <c r="W3702">
        <v>355</v>
      </c>
      <c r="X3702" t="s">
        <v>68</v>
      </c>
      <c r="Y3702" t="s">
        <v>36</v>
      </c>
      <c r="Z3702" s="2">
        <v>330.32675575960639</v>
      </c>
    </row>
    <row r="3703" spans="1:26" x14ac:dyDescent="0.35">
      <c r="A3703" t="s">
        <v>1079</v>
      </c>
      <c r="B3703" t="s">
        <v>1080</v>
      </c>
      <c r="C3703" t="s">
        <v>64</v>
      </c>
      <c r="D3703" t="s">
        <v>80</v>
      </c>
      <c r="E3703" t="s">
        <v>81</v>
      </c>
      <c r="F3703" t="s">
        <v>2461</v>
      </c>
      <c r="G3703" t="s">
        <v>2462</v>
      </c>
      <c r="H3703" t="s">
        <v>32</v>
      </c>
      <c r="I3703" t="s">
        <v>6145</v>
      </c>
      <c r="J3703" s="1">
        <v>41815</v>
      </c>
      <c r="K3703" s="1">
        <v>41817</v>
      </c>
      <c r="L3703" t="s">
        <v>34</v>
      </c>
      <c r="M3703">
        <f>Table1[[#This Row],[Ship Date]]-Table1[[#This Row],[Order Date]]</f>
        <v>2</v>
      </c>
      <c r="N3703">
        <v>6</v>
      </c>
      <c r="O3703" t="s">
        <v>51</v>
      </c>
      <c r="P3703" s="3">
        <v>263.95999999999998</v>
      </c>
      <c r="Q3703" s="3">
        <v>201.2009072074066</v>
      </c>
      <c r="R3703" s="3">
        <f>(Table1[[#This Row],[Selling Price]]-Table1[[#This Row],[Cost Price]])</f>
        <v>62.759092792593378</v>
      </c>
      <c r="S3703" s="12">
        <f>(Table1[[#This Row],[Profit]]/Table1[[#This Row],[Selling Price]])</f>
        <v>0.23775986055687751</v>
      </c>
      <c r="T3703">
        <v>5</v>
      </c>
      <c r="U3703" s="2">
        <f>Table1[[#This Row],[Selling Price]]*Table1[[#This Row],[Quantity]]</f>
        <v>1319.8</v>
      </c>
      <c r="V3703" s="4">
        <v>0.2</v>
      </c>
      <c r="W3703">
        <v>342</v>
      </c>
      <c r="X3703" t="s">
        <v>36</v>
      </c>
      <c r="Y3703" t="s">
        <v>36</v>
      </c>
      <c r="Z3703" s="2">
        <v>148.92896732782819</v>
      </c>
    </row>
    <row r="3704" spans="1:26" x14ac:dyDescent="0.35">
      <c r="A3704" t="s">
        <v>1079</v>
      </c>
      <c r="B3704" t="s">
        <v>1080</v>
      </c>
      <c r="C3704" t="s">
        <v>45</v>
      </c>
      <c r="D3704" t="s">
        <v>80</v>
      </c>
      <c r="E3704" t="s">
        <v>162</v>
      </c>
      <c r="F3704" t="s">
        <v>946</v>
      </c>
      <c r="G3704" t="s">
        <v>947</v>
      </c>
      <c r="H3704" t="s">
        <v>32</v>
      </c>
      <c r="I3704" t="s">
        <v>6281</v>
      </c>
      <c r="J3704" s="1">
        <v>43069</v>
      </c>
      <c r="K3704" s="1">
        <v>43076</v>
      </c>
      <c r="L3704" t="s">
        <v>60</v>
      </c>
      <c r="M3704">
        <f>Table1[[#This Row],[Ship Date]]-Table1[[#This Row],[Order Date]]</f>
        <v>7</v>
      </c>
      <c r="N3704">
        <v>11</v>
      </c>
      <c r="O3704" t="s">
        <v>35</v>
      </c>
      <c r="P3704" s="3">
        <v>383.976</v>
      </c>
      <c r="Q3704" s="3">
        <v>275.33774983070828</v>
      </c>
      <c r="R3704" s="3">
        <f>(Table1[[#This Row],[Selling Price]]-Table1[[#This Row],[Cost Price]])</f>
        <v>108.63825016929172</v>
      </c>
      <c r="S3704" s="12">
        <f>(Table1[[#This Row],[Profit]]/Table1[[#This Row],[Selling Price]])</f>
        <v>0.28292979292792186</v>
      </c>
      <c r="T3704">
        <v>3</v>
      </c>
      <c r="U3704" s="2">
        <f>Table1[[#This Row],[Selling Price]]*Table1[[#This Row],[Quantity]]</f>
        <v>1151.9279999999999</v>
      </c>
      <c r="V3704" s="4">
        <v>0.2</v>
      </c>
      <c r="W3704">
        <v>170</v>
      </c>
      <c r="X3704" t="s">
        <v>68</v>
      </c>
      <c r="Y3704" t="s">
        <v>36</v>
      </c>
      <c r="Z3704" s="2">
        <v>219.83347922643631</v>
      </c>
    </row>
    <row r="3705" spans="1:26" x14ac:dyDescent="0.35">
      <c r="A3705" t="s">
        <v>1079</v>
      </c>
      <c r="B3705" t="s">
        <v>1080</v>
      </c>
      <c r="C3705" t="s">
        <v>45</v>
      </c>
      <c r="D3705" t="s">
        <v>80</v>
      </c>
      <c r="E3705" t="s">
        <v>81</v>
      </c>
      <c r="F3705" t="s">
        <v>4286</v>
      </c>
      <c r="G3705" t="s">
        <v>4287</v>
      </c>
      <c r="H3705" t="s">
        <v>32</v>
      </c>
      <c r="I3705" t="s">
        <v>6402</v>
      </c>
      <c r="J3705" s="1">
        <v>41889</v>
      </c>
      <c r="K3705" s="1">
        <v>41892</v>
      </c>
      <c r="L3705" t="s">
        <v>199</v>
      </c>
      <c r="M3705">
        <f>Table1[[#This Row],[Ship Date]]-Table1[[#This Row],[Order Date]]</f>
        <v>3</v>
      </c>
      <c r="N3705">
        <v>9</v>
      </c>
      <c r="O3705" t="s">
        <v>61</v>
      </c>
      <c r="P3705" s="3">
        <v>196.77600000000001</v>
      </c>
      <c r="Q3705" s="3">
        <v>150.00256929380919</v>
      </c>
      <c r="R3705" s="3">
        <f>(Table1[[#This Row],[Selling Price]]-Table1[[#This Row],[Cost Price]])</f>
        <v>46.773430706190823</v>
      </c>
      <c r="S3705" s="12">
        <f>(Table1[[#This Row],[Profit]]/Table1[[#This Row],[Selling Price]])</f>
        <v>0.23769885914029568</v>
      </c>
      <c r="T3705">
        <v>3</v>
      </c>
      <c r="U3705" s="2">
        <f>Table1[[#This Row],[Selling Price]]*Table1[[#This Row],[Quantity]]</f>
        <v>590.32799999999997</v>
      </c>
      <c r="V3705" s="4">
        <v>0.2</v>
      </c>
      <c r="W3705">
        <v>195</v>
      </c>
      <c r="X3705" t="s">
        <v>36</v>
      </c>
      <c r="Y3705" t="s">
        <v>68</v>
      </c>
      <c r="Z3705" s="2">
        <v>132.5509689941303</v>
      </c>
    </row>
    <row r="3706" spans="1:26" x14ac:dyDescent="0.35">
      <c r="A3706" t="s">
        <v>1079</v>
      </c>
      <c r="B3706" t="s">
        <v>1080</v>
      </c>
      <c r="C3706" t="s">
        <v>64</v>
      </c>
      <c r="D3706" t="s">
        <v>80</v>
      </c>
      <c r="E3706" t="s">
        <v>162</v>
      </c>
      <c r="F3706" t="s">
        <v>1413</v>
      </c>
      <c r="G3706" t="s">
        <v>1414</v>
      </c>
      <c r="H3706" t="s">
        <v>32</v>
      </c>
      <c r="I3706" t="s">
        <v>6493</v>
      </c>
      <c r="J3706" s="1">
        <v>42999</v>
      </c>
      <c r="K3706" s="1">
        <v>43001</v>
      </c>
      <c r="L3706" t="s">
        <v>199</v>
      </c>
      <c r="M3706">
        <f>Table1[[#This Row],[Ship Date]]-Table1[[#This Row],[Order Date]]</f>
        <v>2</v>
      </c>
      <c r="N3706">
        <v>9</v>
      </c>
      <c r="O3706" t="s">
        <v>61</v>
      </c>
      <c r="P3706" s="3">
        <v>79.98</v>
      </c>
      <c r="Q3706" s="3">
        <v>58.773907041843898</v>
      </c>
      <c r="R3706" s="3">
        <f>(Table1[[#This Row],[Selling Price]]-Table1[[#This Row],[Cost Price]])</f>
        <v>21.206092958156106</v>
      </c>
      <c r="S3706" s="12">
        <f>(Table1[[#This Row],[Profit]]/Table1[[#This Row],[Selling Price]])</f>
        <v>0.26514244758884853</v>
      </c>
      <c r="T3706">
        <v>2</v>
      </c>
      <c r="U3706" s="2">
        <f>Table1[[#This Row],[Selling Price]]*Table1[[#This Row],[Quantity]]</f>
        <v>159.96</v>
      </c>
      <c r="V3706" s="4">
        <v>0</v>
      </c>
      <c r="W3706">
        <v>336</v>
      </c>
      <c r="X3706" t="s">
        <v>36</v>
      </c>
      <c r="Y3706" t="s">
        <v>52</v>
      </c>
      <c r="Z3706" s="2">
        <v>15.996</v>
      </c>
    </row>
    <row r="3707" spans="1:26" x14ac:dyDescent="0.35">
      <c r="A3707" t="s">
        <v>1079</v>
      </c>
      <c r="B3707" t="s">
        <v>1080</v>
      </c>
      <c r="C3707" t="s">
        <v>27</v>
      </c>
      <c r="D3707" t="s">
        <v>80</v>
      </c>
      <c r="E3707" t="s">
        <v>162</v>
      </c>
      <c r="F3707" t="s">
        <v>1810</v>
      </c>
      <c r="G3707" t="s">
        <v>1811</v>
      </c>
      <c r="H3707" t="s">
        <v>32</v>
      </c>
      <c r="I3707" t="s">
        <v>6643</v>
      </c>
      <c r="J3707" s="1">
        <v>42965</v>
      </c>
      <c r="K3707" s="1">
        <v>42969</v>
      </c>
      <c r="L3707" t="s">
        <v>60</v>
      </c>
      <c r="M3707">
        <f>Table1[[#This Row],[Ship Date]]-Table1[[#This Row],[Order Date]]</f>
        <v>4</v>
      </c>
      <c r="N3707">
        <v>8</v>
      </c>
      <c r="O3707" t="s">
        <v>61</v>
      </c>
      <c r="P3707" s="3">
        <v>1496.16</v>
      </c>
      <c r="Q3707" s="3">
        <v>1049.3607644432441</v>
      </c>
      <c r="R3707" s="3">
        <f>(Table1[[#This Row],[Selling Price]]-Table1[[#This Row],[Cost Price]])</f>
        <v>446.799235556756</v>
      </c>
      <c r="S3707" s="12">
        <f>(Table1[[#This Row],[Profit]]/Table1[[#This Row],[Selling Price]])</f>
        <v>0.2986306515056919</v>
      </c>
      <c r="T3707">
        <v>9</v>
      </c>
      <c r="U3707" s="2">
        <f>Table1[[#This Row],[Selling Price]]*Table1[[#This Row],[Quantity]]</f>
        <v>13465.44</v>
      </c>
      <c r="V3707" s="4">
        <v>0</v>
      </c>
      <c r="W3707">
        <v>299</v>
      </c>
      <c r="X3707" t="s">
        <v>36</v>
      </c>
      <c r="Y3707" t="s">
        <v>36</v>
      </c>
      <c r="Z3707" s="2">
        <v>636.65072957365464</v>
      </c>
    </row>
    <row r="3708" spans="1:26" x14ac:dyDescent="0.35">
      <c r="A3708" t="s">
        <v>1079</v>
      </c>
      <c r="B3708" t="s">
        <v>1080</v>
      </c>
      <c r="C3708" t="s">
        <v>64</v>
      </c>
      <c r="D3708" t="s">
        <v>80</v>
      </c>
      <c r="E3708" t="s">
        <v>81</v>
      </c>
      <c r="F3708" t="s">
        <v>6781</v>
      </c>
      <c r="G3708" t="s">
        <v>6782</v>
      </c>
      <c r="H3708" t="s">
        <v>32</v>
      </c>
      <c r="I3708" t="s">
        <v>6783</v>
      </c>
      <c r="J3708" s="1">
        <v>42325</v>
      </c>
      <c r="K3708" s="1">
        <v>42329</v>
      </c>
      <c r="L3708" t="s">
        <v>60</v>
      </c>
      <c r="M3708">
        <f>Table1[[#This Row],[Ship Date]]-Table1[[#This Row],[Order Date]]</f>
        <v>4</v>
      </c>
      <c r="N3708">
        <v>11</v>
      </c>
      <c r="O3708" t="s">
        <v>35</v>
      </c>
      <c r="P3708" s="3">
        <v>415.96800000000002</v>
      </c>
      <c r="Q3708" s="3">
        <v>274.76178692088229</v>
      </c>
      <c r="R3708" s="3">
        <f>(Table1[[#This Row],[Selling Price]]-Table1[[#This Row],[Cost Price]])</f>
        <v>141.20621307911773</v>
      </c>
      <c r="S3708" s="12">
        <f>(Table1[[#This Row],[Profit]]/Table1[[#This Row],[Selling Price]])</f>
        <v>0.33946412483440486</v>
      </c>
      <c r="T3708">
        <v>4</v>
      </c>
      <c r="U3708" s="2">
        <f>Table1[[#This Row],[Selling Price]]*Table1[[#This Row],[Quantity]]</f>
        <v>1663.8720000000001</v>
      </c>
      <c r="V3708" s="4">
        <v>0.2</v>
      </c>
      <c r="W3708">
        <v>425</v>
      </c>
      <c r="X3708" t="s">
        <v>36</v>
      </c>
      <c r="Y3708" t="s">
        <v>68</v>
      </c>
      <c r="Z3708" s="2">
        <v>73.533448389151445</v>
      </c>
    </row>
    <row r="3709" spans="1:26" x14ac:dyDescent="0.35">
      <c r="A3709" t="s">
        <v>1079</v>
      </c>
      <c r="B3709" t="s">
        <v>1080</v>
      </c>
      <c r="C3709" t="s">
        <v>55</v>
      </c>
      <c r="D3709" t="s">
        <v>80</v>
      </c>
      <c r="E3709" t="s">
        <v>81</v>
      </c>
      <c r="F3709" t="s">
        <v>4063</v>
      </c>
      <c r="G3709" t="s">
        <v>4064</v>
      </c>
      <c r="H3709" t="s">
        <v>32</v>
      </c>
      <c r="I3709" t="s">
        <v>6867</v>
      </c>
      <c r="J3709" s="1">
        <v>43080</v>
      </c>
      <c r="K3709" s="1">
        <v>43087</v>
      </c>
      <c r="L3709" t="s">
        <v>60</v>
      </c>
      <c r="M3709">
        <f>Table1[[#This Row],[Ship Date]]-Table1[[#This Row],[Order Date]]</f>
        <v>7</v>
      </c>
      <c r="N3709">
        <v>12</v>
      </c>
      <c r="O3709" t="s">
        <v>35</v>
      </c>
      <c r="P3709" s="3">
        <v>128.85</v>
      </c>
      <c r="Q3709" s="3">
        <v>102.5592706904748</v>
      </c>
      <c r="R3709" s="3">
        <f>(Table1[[#This Row],[Selling Price]]-Table1[[#This Row],[Cost Price]])</f>
        <v>26.29072930952519</v>
      </c>
      <c r="S3709" s="12">
        <f>(Table1[[#This Row],[Profit]]/Table1[[#This Row],[Selling Price]])</f>
        <v>0.20404136057062625</v>
      </c>
      <c r="T3709">
        <v>3</v>
      </c>
      <c r="U3709" s="2">
        <f>Table1[[#This Row],[Selling Price]]*Table1[[#This Row],[Quantity]]</f>
        <v>386.54999999999995</v>
      </c>
      <c r="V3709" s="4">
        <v>0</v>
      </c>
      <c r="W3709">
        <v>426</v>
      </c>
      <c r="X3709" t="s">
        <v>68</v>
      </c>
      <c r="Y3709" t="s">
        <v>68</v>
      </c>
      <c r="Z3709" s="2">
        <v>41.408874595164917</v>
      </c>
    </row>
    <row r="3710" spans="1:26" x14ac:dyDescent="0.35">
      <c r="A3710" t="s">
        <v>1079</v>
      </c>
      <c r="B3710" t="s">
        <v>1080</v>
      </c>
      <c r="C3710" t="s">
        <v>27</v>
      </c>
      <c r="D3710" t="s">
        <v>80</v>
      </c>
      <c r="E3710" t="s">
        <v>162</v>
      </c>
      <c r="F3710" t="s">
        <v>3786</v>
      </c>
      <c r="G3710" t="s">
        <v>3787</v>
      </c>
      <c r="H3710" t="s">
        <v>32</v>
      </c>
      <c r="I3710" t="s">
        <v>7227</v>
      </c>
      <c r="J3710" s="1">
        <v>42786</v>
      </c>
      <c r="K3710" s="1">
        <v>42793</v>
      </c>
      <c r="L3710" t="s">
        <v>60</v>
      </c>
      <c r="M3710">
        <f>Table1[[#This Row],[Ship Date]]-Table1[[#This Row],[Order Date]]</f>
        <v>7</v>
      </c>
      <c r="N3710">
        <v>2</v>
      </c>
      <c r="O3710" t="s">
        <v>106</v>
      </c>
      <c r="P3710" s="3">
        <v>31.992000000000001</v>
      </c>
      <c r="Q3710" s="3">
        <v>20.970819419813608</v>
      </c>
      <c r="R3710" s="3">
        <f>(Table1[[#This Row],[Selling Price]]-Table1[[#This Row],[Cost Price]])</f>
        <v>11.021180580186392</v>
      </c>
      <c r="S3710" s="12">
        <f>(Table1[[#This Row],[Profit]]/Table1[[#This Row],[Selling Price]])</f>
        <v>0.34449801763523358</v>
      </c>
      <c r="T3710">
        <v>1</v>
      </c>
      <c r="U3710" s="2">
        <f>Table1[[#This Row],[Selling Price]]*Table1[[#This Row],[Quantity]]</f>
        <v>31.992000000000001</v>
      </c>
      <c r="V3710" s="4">
        <v>0.2</v>
      </c>
      <c r="W3710">
        <v>363</v>
      </c>
      <c r="X3710" t="s">
        <v>68</v>
      </c>
      <c r="Y3710" t="s">
        <v>68</v>
      </c>
      <c r="Z3710" s="2">
        <v>79.579095219787462</v>
      </c>
    </row>
    <row r="3711" spans="1:26" x14ac:dyDescent="0.35">
      <c r="A3711" t="s">
        <v>1079</v>
      </c>
      <c r="B3711" t="s">
        <v>1080</v>
      </c>
      <c r="C3711" t="s">
        <v>27</v>
      </c>
      <c r="D3711" t="s">
        <v>80</v>
      </c>
      <c r="E3711" t="s">
        <v>81</v>
      </c>
      <c r="F3711" t="s">
        <v>5122</v>
      </c>
      <c r="G3711" t="s">
        <v>5123</v>
      </c>
      <c r="H3711" t="s">
        <v>32</v>
      </c>
      <c r="I3711" t="s">
        <v>7679</v>
      </c>
      <c r="J3711" s="1">
        <v>42995</v>
      </c>
      <c r="K3711" s="1">
        <v>43000</v>
      </c>
      <c r="L3711" t="s">
        <v>34</v>
      </c>
      <c r="M3711">
        <f>Table1[[#This Row],[Ship Date]]-Table1[[#This Row],[Order Date]]</f>
        <v>5</v>
      </c>
      <c r="N3711">
        <v>9</v>
      </c>
      <c r="O3711" t="s">
        <v>61</v>
      </c>
      <c r="P3711" s="3">
        <v>1415.76</v>
      </c>
      <c r="Q3711" s="3">
        <v>936.40930533953508</v>
      </c>
      <c r="R3711" s="3">
        <f>(Table1[[#This Row],[Selling Price]]-Table1[[#This Row],[Cost Price]])</f>
        <v>479.35069466046491</v>
      </c>
      <c r="S3711" s="12">
        <f>(Table1[[#This Row],[Profit]]/Table1[[#This Row],[Selling Price]])</f>
        <v>0.33858188863964578</v>
      </c>
      <c r="T3711">
        <v>6</v>
      </c>
      <c r="U3711" s="2">
        <f>Table1[[#This Row],[Selling Price]]*Table1[[#This Row],[Quantity]]</f>
        <v>8494.56</v>
      </c>
      <c r="V3711" s="4">
        <v>0.2</v>
      </c>
      <c r="W3711">
        <v>125</v>
      </c>
      <c r="X3711" t="s">
        <v>36</v>
      </c>
      <c r="Y3711" t="s">
        <v>36</v>
      </c>
      <c r="Z3711" s="2">
        <v>394.83659972196091</v>
      </c>
    </row>
    <row r="3712" spans="1:26" x14ac:dyDescent="0.35">
      <c r="A3712" t="s">
        <v>1079</v>
      </c>
      <c r="B3712" t="s">
        <v>1080</v>
      </c>
      <c r="C3712" t="s">
        <v>45</v>
      </c>
      <c r="D3712" t="s">
        <v>80</v>
      </c>
      <c r="E3712" t="s">
        <v>618</v>
      </c>
      <c r="F3712" t="s">
        <v>7745</v>
      </c>
      <c r="G3712" t="s">
        <v>7746</v>
      </c>
      <c r="H3712" t="s">
        <v>32</v>
      </c>
      <c r="I3712" t="s">
        <v>7744</v>
      </c>
      <c r="J3712" s="1">
        <v>41899</v>
      </c>
      <c r="K3712" s="1">
        <v>41904</v>
      </c>
      <c r="L3712" t="s">
        <v>60</v>
      </c>
      <c r="M3712">
        <f>Table1[[#This Row],[Ship Date]]-Table1[[#This Row],[Order Date]]</f>
        <v>5</v>
      </c>
      <c r="N3712">
        <v>9</v>
      </c>
      <c r="O3712" t="s">
        <v>61</v>
      </c>
      <c r="P3712" s="3">
        <v>29.925000000000001</v>
      </c>
      <c r="Q3712" s="3">
        <v>24.353357196007241</v>
      </c>
      <c r="R3712" s="3">
        <f>(Table1[[#This Row],[Selling Price]]-Table1[[#This Row],[Cost Price]])</f>
        <v>5.5716428039927592</v>
      </c>
      <c r="S3712" s="12">
        <f>(Table1[[#This Row],[Profit]]/Table1[[#This Row],[Selling Price]])</f>
        <v>0.18618689403484576</v>
      </c>
      <c r="T3712">
        <v>5</v>
      </c>
      <c r="U3712" s="2">
        <f>Table1[[#This Row],[Selling Price]]*Table1[[#This Row],[Quantity]]</f>
        <v>149.625</v>
      </c>
      <c r="V3712" s="4">
        <v>0.7</v>
      </c>
      <c r="W3712">
        <v>414</v>
      </c>
      <c r="X3712" t="s">
        <v>36</v>
      </c>
      <c r="Y3712" t="s">
        <v>68</v>
      </c>
      <c r="Z3712" s="2">
        <v>132.5509689941303</v>
      </c>
    </row>
    <row r="3713" spans="1:26" x14ac:dyDescent="0.35">
      <c r="A3713" t="s">
        <v>1079</v>
      </c>
      <c r="B3713" t="s">
        <v>1080</v>
      </c>
      <c r="C3713" t="s">
        <v>39</v>
      </c>
      <c r="D3713" t="s">
        <v>80</v>
      </c>
      <c r="E3713" t="s">
        <v>81</v>
      </c>
      <c r="F3713" t="s">
        <v>1613</v>
      </c>
      <c r="G3713" t="s">
        <v>1614</v>
      </c>
      <c r="H3713" t="s">
        <v>32</v>
      </c>
      <c r="I3713" t="s">
        <v>8152</v>
      </c>
      <c r="J3713" s="1">
        <v>41740</v>
      </c>
      <c r="K3713" s="1">
        <v>41747</v>
      </c>
      <c r="L3713" t="s">
        <v>60</v>
      </c>
      <c r="M3713">
        <f>Table1[[#This Row],[Ship Date]]-Table1[[#This Row],[Order Date]]</f>
        <v>7</v>
      </c>
      <c r="N3713">
        <v>4</v>
      </c>
      <c r="O3713" t="s">
        <v>106</v>
      </c>
      <c r="P3713" s="3">
        <v>105.584</v>
      </c>
      <c r="Q3713" s="3">
        <v>85.206212206913804</v>
      </c>
      <c r="R3713" s="3">
        <f>(Table1[[#This Row],[Selling Price]]-Table1[[#This Row],[Cost Price]])</f>
        <v>20.377787793086199</v>
      </c>
      <c r="S3713" s="12">
        <f>(Table1[[#This Row],[Profit]]/Table1[[#This Row],[Selling Price]])</f>
        <v>0.19300071784632331</v>
      </c>
      <c r="T3713">
        <v>2</v>
      </c>
      <c r="U3713" s="2">
        <f>Table1[[#This Row],[Selling Price]]*Table1[[#This Row],[Quantity]]</f>
        <v>211.16800000000001</v>
      </c>
      <c r="V3713" s="4">
        <v>0.2</v>
      </c>
      <c r="W3713">
        <v>246</v>
      </c>
      <c r="X3713" t="s">
        <v>68</v>
      </c>
      <c r="Y3713" t="s">
        <v>68</v>
      </c>
      <c r="Z3713" s="2">
        <v>91.438426233176159</v>
      </c>
    </row>
    <row r="3714" spans="1:26" x14ac:dyDescent="0.35">
      <c r="A3714" t="s">
        <v>1079</v>
      </c>
      <c r="B3714" t="s">
        <v>1080</v>
      </c>
      <c r="C3714" t="s">
        <v>27</v>
      </c>
      <c r="D3714" t="s">
        <v>80</v>
      </c>
      <c r="E3714" t="s">
        <v>81</v>
      </c>
      <c r="F3714" t="s">
        <v>2059</v>
      </c>
      <c r="G3714" t="s">
        <v>2060</v>
      </c>
      <c r="H3714" t="s">
        <v>32</v>
      </c>
      <c r="I3714" t="s">
        <v>8404</v>
      </c>
      <c r="J3714" s="1">
        <v>41992</v>
      </c>
      <c r="K3714" s="1">
        <v>41994</v>
      </c>
      <c r="L3714" t="s">
        <v>199</v>
      </c>
      <c r="M3714">
        <f>Table1[[#This Row],[Ship Date]]-Table1[[#This Row],[Order Date]]</f>
        <v>2</v>
      </c>
      <c r="N3714">
        <v>12</v>
      </c>
      <c r="O3714" t="s">
        <v>35</v>
      </c>
      <c r="P3714" s="3">
        <v>211.16800000000001</v>
      </c>
      <c r="Q3714" s="3">
        <v>145.34791646217519</v>
      </c>
      <c r="R3714" s="3">
        <f>(Table1[[#This Row],[Selling Price]]-Table1[[#This Row],[Cost Price]])</f>
        <v>65.820083537824814</v>
      </c>
      <c r="S3714" s="12">
        <f>(Table1[[#This Row],[Profit]]/Table1[[#This Row],[Selling Price]])</f>
        <v>0.31169534937975835</v>
      </c>
      <c r="T3714">
        <v>4</v>
      </c>
      <c r="U3714" s="2">
        <f>Table1[[#This Row],[Selling Price]]*Table1[[#This Row],[Quantity]]</f>
        <v>844.67200000000003</v>
      </c>
      <c r="V3714" s="4">
        <v>0.2</v>
      </c>
      <c r="W3714">
        <v>376</v>
      </c>
      <c r="X3714" t="s">
        <v>36</v>
      </c>
      <c r="Y3714" t="s">
        <v>36</v>
      </c>
      <c r="Z3714" s="2">
        <v>135.61440049763641</v>
      </c>
    </row>
    <row r="3715" spans="1:26" x14ac:dyDescent="0.35">
      <c r="A3715" t="s">
        <v>1079</v>
      </c>
      <c r="B3715" t="s">
        <v>1080</v>
      </c>
      <c r="C3715" t="s">
        <v>27</v>
      </c>
      <c r="D3715" t="s">
        <v>80</v>
      </c>
      <c r="E3715" t="s">
        <v>162</v>
      </c>
      <c r="F3715" t="s">
        <v>6078</v>
      </c>
      <c r="G3715" t="s">
        <v>6079</v>
      </c>
      <c r="H3715" t="s">
        <v>32</v>
      </c>
      <c r="I3715" t="s">
        <v>8538</v>
      </c>
      <c r="J3715" s="1">
        <v>42547</v>
      </c>
      <c r="K3715" s="1">
        <v>42553</v>
      </c>
      <c r="L3715" t="s">
        <v>60</v>
      </c>
      <c r="M3715">
        <f>Table1[[#This Row],[Ship Date]]-Table1[[#This Row],[Order Date]]</f>
        <v>6</v>
      </c>
      <c r="N3715">
        <v>6</v>
      </c>
      <c r="O3715" t="s">
        <v>51</v>
      </c>
      <c r="P3715" s="3">
        <v>20.97</v>
      </c>
      <c r="Q3715" s="3">
        <v>16.954341494581801</v>
      </c>
      <c r="R3715" s="3">
        <f>(Table1[[#This Row],[Selling Price]]-Table1[[#This Row],[Cost Price]])</f>
        <v>4.0156585054181981</v>
      </c>
      <c r="S3715" s="12">
        <f>(Table1[[#This Row],[Profit]]/Table1[[#This Row],[Selling Price]])</f>
        <v>0.19149539844626601</v>
      </c>
      <c r="T3715">
        <v>3</v>
      </c>
      <c r="U3715" s="2">
        <f>Table1[[#This Row],[Selling Price]]*Table1[[#This Row],[Quantity]]</f>
        <v>62.91</v>
      </c>
      <c r="V3715" s="4">
        <v>0</v>
      </c>
      <c r="W3715">
        <v>417</v>
      </c>
      <c r="X3715" t="s">
        <v>68</v>
      </c>
      <c r="Y3715" t="s">
        <v>52</v>
      </c>
      <c r="Z3715" s="2">
        <v>3.9044015162377952</v>
      </c>
    </row>
    <row r="3716" spans="1:26" x14ac:dyDescent="0.35">
      <c r="A3716" t="s">
        <v>1079</v>
      </c>
      <c r="B3716" t="s">
        <v>1080</v>
      </c>
      <c r="C3716" t="s">
        <v>39</v>
      </c>
      <c r="D3716" t="s">
        <v>80</v>
      </c>
      <c r="E3716" t="s">
        <v>162</v>
      </c>
      <c r="F3716" t="s">
        <v>807</v>
      </c>
      <c r="G3716" t="s">
        <v>1489</v>
      </c>
      <c r="H3716" t="s">
        <v>32</v>
      </c>
      <c r="I3716" t="s">
        <v>8844</v>
      </c>
      <c r="J3716" s="1">
        <v>42493</v>
      </c>
      <c r="K3716" s="1">
        <v>42495</v>
      </c>
      <c r="L3716" t="s">
        <v>199</v>
      </c>
      <c r="M3716">
        <f>Table1[[#This Row],[Ship Date]]-Table1[[#This Row],[Order Date]]</f>
        <v>2</v>
      </c>
      <c r="N3716">
        <v>5</v>
      </c>
      <c r="O3716" t="s">
        <v>51</v>
      </c>
      <c r="P3716" s="3">
        <v>132.52000000000001</v>
      </c>
      <c r="Q3716" s="3">
        <v>111.2577113834417</v>
      </c>
      <c r="R3716" s="3">
        <f>(Table1[[#This Row],[Selling Price]]-Table1[[#This Row],[Cost Price]])</f>
        <v>21.262288616558308</v>
      </c>
      <c r="S3716" s="12">
        <f>(Table1[[#This Row],[Profit]]/Table1[[#This Row],[Selling Price]])</f>
        <v>0.16044588451975783</v>
      </c>
      <c r="T3716">
        <v>5</v>
      </c>
      <c r="U3716" s="2">
        <f>Table1[[#This Row],[Selling Price]]*Table1[[#This Row],[Quantity]]</f>
        <v>662.6</v>
      </c>
      <c r="V3716" s="4">
        <v>0.2</v>
      </c>
      <c r="W3716">
        <v>170</v>
      </c>
      <c r="X3716" t="s">
        <v>36</v>
      </c>
      <c r="Y3716" t="s">
        <v>36</v>
      </c>
      <c r="Z3716" s="2">
        <v>816.2843555697176</v>
      </c>
    </row>
    <row r="3717" spans="1:26" x14ac:dyDescent="0.35">
      <c r="A3717" t="s">
        <v>1079</v>
      </c>
      <c r="B3717" t="s">
        <v>1080</v>
      </c>
      <c r="C3717" t="s">
        <v>64</v>
      </c>
      <c r="D3717" t="s">
        <v>80</v>
      </c>
      <c r="E3717" t="s">
        <v>162</v>
      </c>
      <c r="F3717" t="s">
        <v>1396</v>
      </c>
      <c r="G3717" t="s">
        <v>1397</v>
      </c>
      <c r="H3717" t="s">
        <v>32</v>
      </c>
      <c r="I3717" t="s">
        <v>8956</v>
      </c>
      <c r="J3717" s="1">
        <v>42433</v>
      </c>
      <c r="K3717" s="1">
        <v>42437</v>
      </c>
      <c r="L3717" t="s">
        <v>60</v>
      </c>
      <c r="M3717">
        <f>Table1[[#This Row],[Ship Date]]-Table1[[#This Row],[Order Date]]</f>
        <v>4</v>
      </c>
      <c r="N3717">
        <v>3</v>
      </c>
      <c r="O3717" t="s">
        <v>106</v>
      </c>
      <c r="P3717" s="3">
        <v>159.97999999999999</v>
      </c>
      <c r="Q3717" s="3">
        <v>111.79920526418231</v>
      </c>
      <c r="R3717" s="3">
        <f>(Table1[[#This Row],[Selling Price]]-Table1[[#This Row],[Cost Price]])</f>
        <v>48.180794735817685</v>
      </c>
      <c r="S3717" s="12">
        <f>(Table1[[#This Row],[Profit]]/Table1[[#This Row],[Selling Price]])</f>
        <v>0.30116761305049183</v>
      </c>
      <c r="T3717">
        <v>2</v>
      </c>
      <c r="U3717" s="2">
        <f>Table1[[#This Row],[Selling Price]]*Table1[[#This Row],[Quantity]]</f>
        <v>319.95999999999998</v>
      </c>
      <c r="V3717" s="4">
        <v>0</v>
      </c>
      <c r="W3717">
        <v>337</v>
      </c>
      <c r="X3717" t="s">
        <v>36</v>
      </c>
      <c r="Y3717" t="s">
        <v>68</v>
      </c>
      <c r="Z3717" s="2">
        <v>116.0391207471764</v>
      </c>
    </row>
    <row r="3718" spans="1:26" x14ac:dyDescent="0.35">
      <c r="A3718" t="s">
        <v>160</v>
      </c>
      <c r="B3718" t="s">
        <v>161</v>
      </c>
      <c r="C3718" t="s">
        <v>64</v>
      </c>
      <c r="D3718" t="s">
        <v>80</v>
      </c>
      <c r="E3718" t="s">
        <v>162</v>
      </c>
      <c r="F3718" t="s">
        <v>163</v>
      </c>
      <c r="G3718" t="s">
        <v>164</v>
      </c>
      <c r="H3718" t="s">
        <v>32</v>
      </c>
      <c r="I3718" t="s">
        <v>159</v>
      </c>
      <c r="J3718" s="1">
        <v>42385</v>
      </c>
      <c r="K3718" s="1">
        <v>42389</v>
      </c>
      <c r="L3718" t="s">
        <v>34</v>
      </c>
      <c r="M3718">
        <f>Table1[[#This Row],[Ship Date]]-Table1[[#This Row],[Order Date]]</f>
        <v>4</v>
      </c>
      <c r="N3718">
        <v>1</v>
      </c>
      <c r="O3718" t="s">
        <v>35</v>
      </c>
      <c r="P3718" s="3">
        <v>90.57</v>
      </c>
      <c r="Q3718" s="3">
        <v>59.04930412300002</v>
      </c>
      <c r="R3718" s="3">
        <f>(Table1[[#This Row],[Selling Price]]-Table1[[#This Row],[Cost Price]])</f>
        <v>31.520695876999973</v>
      </c>
      <c r="S3718" s="12">
        <f>(Table1[[#This Row],[Profit]]/Table1[[#This Row],[Selling Price]])</f>
        <v>0.34802579084685853</v>
      </c>
      <c r="T3718">
        <v>3</v>
      </c>
      <c r="U3718" s="2">
        <f>Table1[[#This Row],[Selling Price]]*Table1[[#This Row],[Quantity]]</f>
        <v>271.70999999999998</v>
      </c>
      <c r="V3718" s="4">
        <v>0</v>
      </c>
      <c r="W3718">
        <v>143</v>
      </c>
      <c r="X3718" t="s">
        <v>36</v>
      </c>
      <c r="Y3718" t="s">
        <v>68</v>
      </c>
      <c r="Z3718" s="2">
        <v>45.318532029770488</v>
      </c>
    </row>
    <row r="3719" spans="1:26" x14ac:dyDescent="0.35">
      <c r="A3719" t="s">
        <v>160</v>
      </c>
      <c r="B3719" t="s">
        <v>161</v>
      </c>
      <c r="C3719" t="s">
        <v>27</v>
      </c>
      <c r="D3719" t="s">
        <v>80</v>
      </c>
      <c r="E3719" t="s">
        <v>162</v>
      </c>
      <c r="F3719" t="s">
        <v>676</v>
      </c>
      <c r="G3719" t="s">
        <v>677</v>
      </c>
      <c r="H3719" t="s">
        <v>32</v>
      </c>
      <c r="I3719" t="s">
        <v>671</v>
      </c>
      <c r="J3719" s="1">
        <v>41962</v>
      </c>
      <c r="K3719" s="1">
        <v>41967</v>
      </c>
      <c r="L3719" t="s">
        <v>34</v>
      </c>
      <c r="M3719">
        <f>Table1[[#This Row],[Ship Date]]-Table1[[#This Row],[Order Date]]</f>
        <v>5</v>
      </c>
      <c r="N3719">
        <v>11</v>
      </c>
      <c r="O3719" t="s">
        <v>35</v>
      </c>
      <c r="P3719" s="3">
        <v>29</v>
      </c>
      <c r="Q3719" s="3">
        <v>20.100441894583899</v>
      </c>
      <c r="R3719" s="3">
        <f>(Table1[[#This Row],[Selling Price]]-Table1[[#This Row],[Cost Price]])</f>
        <v>8.8995581054161015</v>
      </c>
      <c r="S3719" s="12">
        <f>(Table1[[#This Row],[Profit]]/Table1[[#This Row],[Selling Price]])</f>
        <v>0.30688131397986557</v>
      </c>
      <c r="T3719">
        <v>2</v>
      </c>
      <c r="U3719" s="2">
        <f>Table1[[#This Row],[Selling Price]]*Table1[[#This Row],[Quantity]]</f>
        <v>58</v>
      </c>
      <c r="V3719" s="4">
        <v>0</v>
      </c>
      <c r="W3719">
        <v>212</v>
      </c>
      <c r="X3719" t="s">
        <v>36</v>
      </c>
      <c r="Y3719" t="s">
        <v>52</v>
      </c>
      <c r="Z3719" s="2">
        <v>35.012821461097182</v>
      </c>
    </row>
    <row r="3720" spans="1:26" x14ac:dyDescent="0.35">
      <c r="A3720" t="s">
        <v>160</v>
      </c>
      <c r="B3720" t="s">
        <v>161</v>
      </c>
      <c r="C3720" t="s">
        <v>55</v>
      </c>
      <c r="D3720" t="s">
        <v>80</v>
      </c>
      <c r="E3720" t="s">
        <v>162</v>
      </c>
      <c r="F3720" t="s">
        <v>1133</v>
      </c>
      <c r="G3720" t="s">
        <v>1134</v>
      </c>
      <c r="H3720" t="s">
        <v>32</v>
      </c>
      <c r="I3720" t="s">
        <v>1128</v>
      </c>
      <c r="J3720" s="1">
        <v>41843</v>
      </c>
      <c r="K3720" s="1">
        <v>41847</v>
      </c>
      <c r="L3720" t="s">
        <v>60</v>
      </c>
      <c r="M3720">
        <f>Table1[[#This Row],[Ship Date]]-Table1[[#This Row],[Order Date]]</f>
        <v>4</v>
      </c>
      <c r="N3720">
        <v>7</v>
      </c>
      <c r="O3720" t="s">
        <v>51</v>
      </c>
      <c r="P3720" s="3">
        <v>479.04</v>
      </c>
      <c r="Q3720" s="3">
        <v>342.89894411634452</v>
      </c>
      <c r="R3720" s="3">
        <f>(Table1[[#This Row],[Selling Price]]-Table1[[#This Row],[Cost Price]])</f>
        <v>136.1410558836555</v>
      </c>
      <c r="S3720" s="12">
        <f>(Table1[[#This Row],[Profit]]/Table1[[#This Row],[Selling Price]])</f>
        <v>0.28419559093949459</v>
      </c>
      <c r="T3720">
        <v>10</v>
      </c>
      <c r="U3720" s="2">
        <f>Table1[[#This Row],[Selling Price]]*Table1[[#This Row],[Quantity]]</f>
        <v>4790.4000000000005</v>
      </c>
      <c r="V3720" s="4">
        <v>0.2</v>
      </c>
      <c r="W3720">
        <v>147</v>
      </c>
      <c r="X3720" t="s">
        <v>36</v>
      </c>
      <c r="Y3720" t="s">
        <v>36</v>
      </c>
      <c r="Z3720" s="2">
        <v>221.98714806042261</v>
      </c>
    </row>
    <row r="3721" spans="1:26" x14ac:dyDescent="0.35">
      <c r="A3721" t="s">
        <v>160</v>
      </c>
      <c r="B3721" t="s">
        <v>161</v>
      </c>
      <c r="C3721" t="s">
        <v>45</v>
      </c>
      <c r="D3721" t="s">
        <v>80</v>
      </c>
      <c r="E3721" t="s">
        <v>81</v>
      </c>
      <c r="F3721" t="s">
        <v>669</v>
      </c>
      <c r="G3721" t="s">
        <v>670</v>
      </c>
      <c r="H3721" t="s">
        <v>32</v>
      </c>
      <c r="I3721" t="s">
        <v>1738</v>
      </c>
      <c r="J3721" s="1">
        <v>42715</v>
      </c>
      <c r="K3721" s="1">
        <v>42720</v>
      </c>
      <c r="L3721" t="s">
        <v>34</v>
      </c>
      <c r="M3721">
        <f>Table1[[#This Row],[Ship Date]]-Table1[[#This Row],[Order Date]]</f>
        <v>5</v>
      </c>
      <c r="N3721">
        <v>12</v>
      </c>
      <c r="O3721" t="s">
        <v>35</v>
      </c>
      <c r="P3721" s="3">
        <v>302.37599999999998</v>
      </c>
      <c r="Q3721" s="3">
        <v>237.6446056655266</v>
      </c>
      <c r="R3721" s="3">
        <f>(Table1[[#This Row],[Selling Price]]-Table1[[#This Row],[Cost Price]])</f>
        <v>64.731394334473379</v>
      </c>
      <c r="S3721" s="12">
        <f>(Table1[[#This Row],[Profit]]/Table1[[#This Row],[Selling Price]])</f>
        <v>0.21407583384419857</v>
      </c>
      <c r="T3721">
        <v>3</v>
      </c>
      <c r="U3721" s="2">
        <f>Table1[[#This Row],[Selling Price]]*Table1[[#This Row],[Quantity]]</f>
        <v>907.12799999999993</v>
      </c>
      <c r="V3721" s="4">
        <v>0.2</v>
      </c>
      <c r="W3721">
        <v>285</v>
      </c>
      <c r="X3721" t="s">
        <v>36</v>
      </c>
      <c r="Y3721" t="s">
        <v>36</v>
      </c>
      <c r="Z3721" s="2">
        <v>161.18187169674721</v>
      </c>
    </row>
    <row r="3722" spans="1:26" x14ac:dyDescent="0.35">
      <c r="A3722" t="s">
        <v>160</v>
      </c>
      <c r="B3722" t="s">
        <v>161</v>
      </c>
      <c r="C3722" t="s">
        <v>64</v>
      </c>
      <c r="D3722" t="s">
        <v>80</v>
      </c>
      <c r="E3722" t="s">
        <v>81</v>
      </c>
      <c r="F3722" t="s">
        <v>1174</v>
      </c>
      <c r="G3722" t="s">
        <v>1175</v>
      </c>
      <c r="H3722" t="s">
        <v>32</v>
      </c>
      <c r="I3722" t="s">
        <v>1849</v>
      </c>
      <c r="J3722" s="1">
        <v>42874</v>
      </c>
      <c r="K3722" s="1">
        <v>42879</v>
      </c>
      <c r="L3722" t="s">
        <v>60</v>
      </c>
      <c r="M3722">
        <f>Table1[[#This Row],[Ship Date]]-Table1[[#This Row],[Order Date]]</f>
        <v>5</v>
      </c>
      <c r="N3722">
        <v>5</v>
      </c>
      <c r="O3722" t="s">
        <v>51</v>
      </c>
      <c r="P3722" s="3">
        <v>307.98</v>
      </c>
      <c r="Q3722" s="3">
        <v>243.01215784543939</v>
      </c>
      <c r="R3722" s="3">
        <f>(Table1[[#This Row],[Selling Price]]-Table1[[#This Row],[Cost Price]])</f>
        <v>64.967842154560628</v>
      </c>
      <c r="S3722" s="12">
        <f>(Table1[[#This Row],[Profit]]/Table1[[#This Row],[Selling Price]])</f>
        <v>0.21094825038820905</v>
      </c>
      <c r="T3722">
        <v>2</v>
      </c>
      <c r="U3722" s="2">
        <f>Table1[[#This Row],[Selling Price]]*Table1[[#This Row],[Quantity]]</f>
        <v>615.96</v>
      </c>
      <c r="V3722" s="4">
        <v>0</v>
      </c>
      <c r="W3722">
        <v>102</v>
      </c>
      <c r="X3722" t="s">
        <v>36</v>
      </c>
      <c r="Y3722" t="s">
        <v>36</v>
      </c>
      <c r="Z3722" s="2">
        <v>211.48956675543121</v>
      </c>
    </row>
    <row r="3723" spans="1:26" x14ac:dyDescent="0.35">
      <c r="A3723" t="s">
        <v>160</v>
      </c>
      <c r="B3723" t="s">
        <v>161</v>
      </c>
      <c r="C3723" t="s">
        <v>39</v>
      </c>
      <c r="D3723" t="s">
        <v>80</v>
      </c>
      <c r="E3723" t="s">
        <v>81</v>
      </c>
      <c r="F3723" t="s">
        <v>2461</v>
      </c>
      <c r="G3723" t="s">
        <v>2462</v>
      </c>
      <c r="H3723" t="s">
        <v>32</v>
      </c>
      <c r="I3723" t="s">
        <v>2458</v>
      </c>
      <c r="J3723" s="1">
        <v>42110</v>
      </c>
      <c r="K3723" s="1">
        <v>42115</v>
      </c>
      <c r="L3723" t="s">
        <v>60</v>
      </c>
      <c r="M3723">
        <f>Table1[[#This Row],[Ship Date]]-Table1[[#This Row],[Order Date]]</f>
        <v>5</v>
      </c>
      <c r="N3723">
        <v>4</v>
      </c>
      <c r="O3723" t="s">
        <v>106</v>
      </c>
      <c r="P3723" s="3">
        <v>118.782</v>
      </c>
      <c r="Q3723" s="3">
        <v>82.842347109440254</v>
      </c>
      <c r="R3723" s="3">
        <f>(Table1[[#This Row],[Selling Price]]-Table1[[#This Row],[Cost Price]])</f>
        <v>35.939652890559742</v>
      </c>
      <c r="S3723" s="12">
        <f>(Table1[[#This Row],[Profit]]/Table1[[#This Row],[Selling Price]])</f>
        <v>0.30256817439140393</v>
      </c>
      <c r="T3723">
        <v>3</v>
      </c>
      <c r="U3723" s="2">
        <f>Table1[[#This Row],[Selling Price]]*Table1[[#This Row],[Quantity]]</f>
        <v>356.346</v>
      </c>
      <c r="V3723" s="4">
        <v>0.4</v>
      </c>
      <c r="W3723">
        <v>381</v>
      </c>
      <c r="X3723" t="s">
        <v>36</v>
      </c>
      <c r="Y3723" t="s">
        <v>36</v>
      </c>
      <c r="Z3723" s="2">
        <v>148.92896732782819</v>
      </c>
    </row>
    <row r="3724" spans="1:26" x14ac:dyDescent="0.35">
      <c r="A3724" t="s">
        <v>160</v>
      </c>
      <c r="B3724" t="s">
        <v>161</v>
      </c>
      <c r="C3724" t="s">
        <v>45</v>
      </c>
      <c r="D3724" t="s">
        <v>80</v>
      </c>
      <c r="E3724" t="s">
        <v>81</v>
      </c>
      <c r="F3724" t="s">
        <v>2536</v>
      </c>
      <c r="G3724" t="s">
        <v>2537</v>
      </c>
      <c r="H3724" t="s">
        <v>32</v>
      </c>
      <c r="I3724" t="s">
        <v>2530</v>
      </c>
      <c r="J3724" s="1">
        <v>42693</v>
      </c>
      <c r="K3724" s="1">
        <v>42698</v>
      </c>
      <c r="L3724" t="s">
        <v>60</v>
      </c>
      <c r="M3724">
        <f>Table1[[#This Row],[Ship Date]]-Table1[[#This Row],[Order Date]]</f>
        <v>5</v>
      </c>
      <c r="N3724">
        <v>11</v>
      </c>
      <c r="O3724" t="s">
        <v>35</v>
      </c>
      <c r="P3724" s="3">
        <v>71.959999999999994</v>
      </c>
      <c r="Q3724" s="3">
        <v>47.82047088142005</v>
      </c>
      <c r="R3724" s="3">
        <f>(Table1[[#This Row],[Selling Price]]-Table1[[#This Row],[Cost Price]])</f>
        <v>24.139529118579944</v>
      </c>
      <c r="S3724" s="12">
        <f>(Table1[[#This Row],[Profit]]/Table1[[#This Row],[Selling Price]])</f>
        <v>0.33545760309310652</v>
      </c>
      <c r="T3724">
        <v>5</v>
      </c>
      <c r="U3724" s="2">
        <f>Table1[[#This Row],[Selling Price]]*Table1[[#This Row],[Quantity]]</f>
        <v>359.79999999999995</v>
      </c>
      <c r="V3724" s="4">
        <v>0.2</v>
      </c>
      <c r="W3724">
        <v>259</v>
      </c>
      <c r="X3724" t="s">
        <v>36</v>
      </c>
      <c r="Y3724" t="s">
        <v>52</v>
      </c>
      <c r="Z3724" s="2">
        <v>23.580596147397689</v>
      </c>
    </row>
    <row r="3725" spans="1:26" x14ac:dyDescent="0.35">
      <c r="A3725" t="s">
        <v>160</v>
      </c>
      <c r="B3725" t="s">
        <v>161</v>
      </c>
      <c r="C3725" t="s">
        <v>55</v>
      </c>
      <c r="D3725" t="s">
        <v>80</v>
      </c>
      <c r="E3725" t="s">
        <v>1058</v>
      </c>
      <c r="F3725" t="s">
        <v>2696</v>
      </c>
      <c r="G3725" t="s">
        <v>2697</v>
      </c>
      <c r="H3725" t="s">
        <v>32</v>
      </c>
      <c r="I3725" t="s">
        <v>2698</v>
      </c>
      <c r="J3725" s="1">
        <v>42520</v>
      </c>
      <c r="K3725" s="1">
        <v>42522</v>
      </c>
      <c r="L3725" t="s">
        <v>199</v>
      </c>
      <c r="M3725">
        <f>Table1[[#This Row],[Ship Date]]-Table1[[#This Row],[Order Date]]</f>
        <v>2</v>
      </c>
      <c r="N3725">
        <v>5</v>
      </c>
      <c r="O3725" t="s">
        <v>51</v>
      </c>
      <c r="P3725" s="3">
        <v>839.98800000000006</v>
      </c>
      <c r="Q3725" s="3">
        <v>678.81094111247921</v>
      </c>
      <c r="R3725" s="3">
        <f>(Table1[[#This Row],[Selling Price]]-Table1[[#This Row],[Cost Price]])</f>
        <v>161.17705888752084</v>
      </c>
      <c r="S3725" s="12">
        <f>(Table1[[#This Row],[Profit]]/Table1[[#This Row],[Selling Price]])</f>
        <v>0.19188019220217531</v>
      </c>
      <c r="T3725">
        <v>2</v>
      </c>
      <c r="U3725" s="2">
        <f>Table1[[#This Row],[Selling Price]]*Table1[[#This Row],[Quantity]]</f>
        <v>1679.9760000000001</v>
      </c>
      <c r="V3725" s="4">
        <v>0.4</v>
      </c>
      <c r="W3725">
        <v>276</v>
      </c>
      <c r="X3725" t="s">
        <v>36</v>
      </c>
      <c r="Y3725" t="s">
        <v>36</v>
      </c>
      <c r="Z3725" s="2">
        <v>1230.0718549372641</v>
      </c>
    </row>
    <row r="3726" spans="1:26" x14ac:dyDescent="0.35">
      <c r="A3726" t="s">
        <v>160</v>
      </c>
      <c r="B3726" t="s">
        <v>161</v>
      </c>
      <c r="C3726" t="s">
        <v>39</v>
      </c>
      <c r="D3726" t="s">
        <v>80</v>
      </c>
      <c r="E3726" t="s">
        <v>162</v>
      </c>
      <c r="F3726" t="s">
        <v>2769</v>
      </c>
      <c r="G3726" t="s">
        <v>2770</v>
      </c>
      <c r="H3726" t="s">
        <v>32</v>
      </c>
      <c r="I3726" t="s">
        <v>2771</v>
      </c>
      <c r="J3726" s="1">
        <v>41890</v>
      </c>
      <c r="K3726" s="1">
        <v>41893</v>
      </c>
      <c r="L3726" t="s">
        <v>199</v>
      </c>
      <c r="M3726">
        <f>Table1[[#This Row],[Ship Date]]-Table1[[#This Row],[Order Date]]</f>
        <v>3</v>
      </c>
      <c r="N3726">
        <v>9</v>
      </c>
      <c r="O3726" t="s">
        <v>61</v>
      </c>
      <c r="P3726" s="3">
        <v>32.97</v>
      </c>
      <c r="Q3726" s="3">
        <v>27.135732926199889</v>
      </c>
      <c r="R3726" s="3">
        <f>(Table1[[#This Row],[Selling Price]]-Table1[[#This Row],[Cost Price]])</f>
        <v>5.8342670738001097</v>
      </c>
      <c r="S3726" s="12">
        <f>(Table1[[#This Row],[Profit]]/Table1[[#This Row],[Selling Price]])</f>
        <v>0.17695684178950893</v>
      </c>
      <c r="T3726">
        <v>3</v>
      </c>
      <c r="U3726" s="2">
        <f>Table1[[#This Row],[Selling Price]]*Table1[[#This Row],[Quantity]]</f>
        <v>98.91</v>
      </c>
      <c r="V3726" s="4">
        <v>0</v>
      </c>
      <c r="W3726">
        <v>182</v>
      </c>
      <c r="X3726" t="s">
        <v>36</v>
      </c>
      <c r="Y3726" t="s">
        <v>52</v>
      </c>
      <c r="Z3726" s="2">
        <v>10.609762165100589</v>
      </c>
    </row>
    <row r="3727" spans="1:26" x14ac:dyDescent="0.35">
      <c r="A3727" t="s">
        <v>160</v>
      </c>
      <c r="B3727" t="s">
        <v>161</v>
      </c>
      <c r="C3727" t="s">
        <v>55</v>
      </c>
      <c r="D3727" t="s">
        <v>80</v>
      </c>
      <c r="E3727" t="s">
        <v>162</v>
      </c>
      <c r="F3727" t="s">
        <v>1739</v>
      </c>
      <c r="G3727" t="s">
        <v>1740</v>
      </c>
      <c r="H3727" t="s">
        <v>32</v>
      </c>
      <c r="I3727" t="s">
        <v>3410</v>
      </c>
      <c r="J3727" s="1">
        <v>43038</v>
      </c>
      <c r="K3727" s="1">
        <v>43042</v>
      </c>
      <c r="L3727" t="s">
        <v>60</v>
      </c>
      <c r="M3727">
        <f>Table1[[#This Row],[Ship Date]]-Table1[[#This Row],[Order Date]]</f>
        <v>4</v>
      </c>
      <c r="N3727">
        <v>10</v>
      </c>
      <c r="O3727" t="s">
        <v>61</v>
      </c>
      <c r="P3727" s="3">
        <v>442.4</v>
      </c>
      <c r="Q3727" s="3">
        <v>371.31945026446027</v>
      </c>
      <c r="R3727" s="3">
        <f>(Table1[[#This Row],[Selling Price]]-Table1[[#This Row],[Cost Price]])</f>
        <v>71.080549735539705</v>
      </c>
      <c r="S3727" s="12">
        <f>(Table1[[#This Row],[Profit]]/Table1[[#This Row],[Selling Price]])</f>
        <v>0.1606703203787064</v>
      </c>
      <c r="T3727">
        <v>7</v>
      </c>
      <c r="U3727" s="2">
        <f>Table1[[#This Row],[Selling Price]]*Table1[[#This Row],[Quantity]]</f>
        <v>3096.7999999999997</v>
      </c>
      <c r="V3727" s="4">
        <v>0.2</v>
      </c>
      <c r="W3727">
        <v>206</v>
      </c>
      <c r="X3727" t="s">
        <v>36</v>
      </c>
      <c r="Y3727" t="s">
        <v>68</v>
      </c>
      <c r="Z3727" s="2">
        <v>74.444664012943193</v>
      </c>
    </row>
    <row r="3728" spans="1:26" x14ac:dyDescent="0.35">
      <c r="A3728" t="s">
        <v>160</v>
      </c>
      <c r="B3728" t="s">
        <v>161</v>
      </c>
      <c r="C3728" t="s">
        <v>39</v>
      </c>
      <c r="D3728" t="s">
        <v>80</v>
      </c>
      <c r="E3728" t="s">
        <v>81</v>
      </c>
      <c r="F3728" t="s">
        <v>3458</v>
      </c>
      <c r="G3728" t="s">
        <v>3459</v>
      </c>
      <c r="H3728" t="s">
        <v>32</v>
      </c>
      <c r="I3728" t="s">
        <v>3457</v>
      </c>
      <c r="J3728" s="1">
        <v>43000</v>
      </c>
      <c r="K3728" s="1">
        <v>43004</v>
      </c>
      <c r="L3728" t="s">
        <v>60</v>
      </c>
      <c r="M3728">
        <f>Table1[[#This Row],[Ship Date]]-Table1[[#This Row],[Order Date]]</f>
        <v>4</v>
      </c>
      <c r="N3728">
        <v>9</v>
      </c>
      <c r="O3728" t="s">
        <v>61</v>
      </c>
      <c r="P3728" s="3">
        <v>86.97</v>
      </c>
      <c r="Q3728" s="3">
        <v>60.37086716806278</v>
      </c>
      <c r="R3728" s="3">
        <f>(Table1[[#This Row],[Selling Price]]-Table1[[#This Row],[Cost Price]])</f>
        <v>26.599132831937219</v>
      </c>
      <c r="S3728" s="12">
        <f>(Table1[[#This Row],[Profit]]/Table1[[#This Row],[Selling Price]])</f>
        <v>0.30584262196087408</v>
      </c>
      <c r="T3728">
        <v>3</v>
      </c>
      <c r="U3728" s="2">
        <f>Table1[[#This Row],[Selling Price]]*Table1[[#This Row],[Quantity]]</f>
        <v>260.90999999999997</v>
      </c>
      <c r="V3728" s="4">
        <v>0</v>
      </c>
      <c r="W3728">
        <v>235</v>
      </c>
      <c r="X3728" t="s">
        <v>36</v>
      </c>
      <c r="Y3728" t="s">
        <v>68</v>
      </c>
      <c r="Z3728" s="2">
        <v>62.257670219821108</v>
      </c>
    </row>
    <row r="3729" spans="1:26" x14ac:dyDescent="0.35">
      <c r="A3729" t="s">
        <v>160</v>
      </c>
      <c r="B3729" t="s">
        <v>161</v>
      </c>
      <c r="C3729" t="s">
        <v>64</v>
      </c>
      <c r="D3729" t="s">
        <v>80</v>
      </c>
      <c r="E3729" t="s">
        <v>81</v>
      </c>
      <c r="F3729" t="s">
        <v>1508</v>
      </c>
      <c r="G3729" t="s">
        <v>1509</v>
      </c>
      <c r="H3729" t="s">
        <v>32</v>
      </c>
      <c r="I3729" t="s">
        <v>3589</v>
      </c>
      <c r="J3729" s="1">
        <v>42819</v>
      </c>
      <c r="K3729" s="1">
        <v>42823</v>
      </c>
      <c r="L3729" t="s">
        <v>60</v>
      </c>
      <c r="M3729">
        <f>Table1[[#This Row],[Ship Date]]-Table1[[#This Row],[Order Date]]</f>
        <v>4</v>
      </c>
      <c r="N3729">
        <v>3</v>
      </c>
      <c r="O3729" t="s">
        <v>106</v>
      </c>
      <c r="P3729" s="3">
        <v>470.37599999999998</v>
      </c>
      <c r="Q3729" s="3">
        <v>366.35624986177851</v>
      </c>
      <c r="R3729" s="3">
        <f>(Table1[[#This Row],[Selling Price]]-Table1[[#This Row],[Cost Price]])</f>
        <v>104.01975013822147</v>
      </c>
      <c r="S3729" s="12">
        <f>(Table1[[#This Row],[Profit]]/Table1[[#This Row],[Selling Price]])</f>
        <v>0.22114170395220306</v>
      </c>
      <c r="T3729">
        <v>3</v>
      </c>
      <c r="U3729" s="2">
        <f>Table1[[#This Row],[Selling Price]]*Table1[[#This Row],[Quantity]]</f>
        <v>1411.1279999999999</v>
      </c>
      <c r="V3729" s="4">
        <v>0.2</v>
      </c>
      <c r="W3729">
        <v>167</v>
      </c>
      <c r="X3729" t="s">
        <v>36</v>
      </c>
      <c r="Y3729" t="s">
        <v>36</v>
      </c>
      <c r="Z3729" s="2">
        <v>234.56498433605009</v>
      </c>
    </row>
    <row r="3730" spans="1:26" x14ac:dyDescent="0.35">
      <c r="A3730" t="s">
        <v>160</v>
      </c>
      <c r="B3730" t="s">
        <v>161</v>
      </c>
      <c r="C3730" t="s">
        <v>45</v>
      </c>
      <c r="D3730" t="s">
        <v>80</v>
      </c>
      <c r="E3730" t="s">
        <v>81</v>
      </c>
      <c r="F3730" t="s">
        <v>4435</v>
      </c>
      <c r="G3730" t="s">
        <v>4436</v>
      </c>
      <c r="H3730" t="s">
        <v>32</v>
      </c>
      <c r="I3730" t="s">
        <v>4437</v>
      </c>
      <c r="J3730" s="1">
        <v>43067</v>
      </c>
      <c r="K3730" s="1">
        <v>43071</v>
      </c>
      <c r="L3730" t="s">
        <v>60</v>
      </c>
      <c r="M3730">
        <f>Table1[[#This Row],[Ship Date]]-Table1[[#This Row],[Order Date]]</f>
        <v>4</v>
      </c>
      <c r="N3730">
        <v>11</v>
      </c>
      <c r="O3730" t="s">
        <v>35</v>
      </c>
      <c r="P3730" s="3">
        <v>1979.89</v>
      </c>
      <c r="Q3730" s="3">
        <v>1428.9119044688221</v>
      </c>
      <c r="R3730" s="3">
        <f>(Table1[[#This Row],[Selling Price]]-Table1[[#This Row],[Cost Price]])</f>
        <v>550.97809553117804</v>
      </c>
      <c r="S3730" s="12">
        <f>(Table1[[#This Row],[Profit]]/Table1[[#This Row],[Selling Price]])</f>
        <v>0.2782872258212214</v>
      </c>
      <c r="T3730">
        <v>11</v>
      </c>
      <c r="U3730" s="2">
        <f>Table1[[#This Row],[Selling Price]]*Table1[[#This Row],[Quantity]]</f>
        <v>21778.79</v>
      </c>
      <c r="V3730" s="4">
        <v>0</v>
      </c>
      <c r="W3730">
        <v>381</v>
      </c>
      <c r="X3730" t="s">
        <v>36</v>
      </c>
      <c r="Y3730" t="s">
        <v>36</v>
      </c>
      <c r="Z3730" s="2">
        <v>686.04292916172528</v>
      </c>
    </row>
    <row r="3731" spans="1:26" x14ac:dyDescent="0.35">
      <c r="A3731" t="s">
        <v>160</v>
      </c>
      <c r="B3731" t="s">
        <v>161</v>
      </c>
      <c r="C3731" t="s">
        <v>45</v>
      </c>
      <c r="D3731" t="s">
        <v>80</v>
      </c>
      <c r="E3731" t="s">
        <v>162</v>
      </c>
      <c r="F3731" t="s">
        <v>1343</v>
      </c>
      <c r="G3731" t="s">
        <v>1344</v>
      </c>
      <c r="H3731" t="s">
        <v>32</v>
      </c>
      <c r="I3731" t="s">
        <v>4528</v>
      </c>
      <c r="J3731" s="1">
        <v>42954</v>
      </c>
      <c r="K3731" s="1">
        <v>42958</v>
      </c>
      <c r="L3731" t="s">
        <v>34</v>
      </c>
      <c r="M3731">
        <f>Table1[[#This Row],[Ship Date]]-Table1[[#This Row],[Order Date]]</f>
        <v>4</v>
      </c>
      <c r="N3731">
        <v>8</v>
      </c>
      <c r="O3731" t="s">
        <v>61</v>
      </c>
      <c r="P3731" s="3">
        <v>79.992000000000004</v>
      </c>
      <c r="Q3731" s="3">
        <v>56.182195095612713</v>
      </c>
      <c r="R3731" s="3">
        <f>(Table1[[#This Row],[Selling Price]]-Table1[[#This Row],[Cost Price]])</f>
        <v>23.809804904387292</v>
      </c>
      <c r="S3731" s="12">
        <f>(Table1[[#This Row],[Profit]]/Table1[[#This Row],[Selling Price]])</f>
        <v>0.2976523265374949</v>
      </c>
      <c r="T3731">
        <v>1</v>
      </c>
      <c r="U3731" s="2">
        <f>Table1[[#This Row],[Selling Price]]*Table1[[#This Row],[Quantity]]</f>
        <v>79.992000000000004</v>
      </c>
      <c r="V3731" s="4">
        <v>0.2</v>
      </c>
      <c r="W3731">
        <v>470</v>
      </c>
      <c r="X3731" t="s">
        <v>36</v>
      </c>
      <c r="Y3731" t="s">
        <v>36</v>
      </c>
      <c r="Z3731" s="2">
        <v>249.17379601595351</v>
      </c>
    </row>
    <row r="3732" spans="1:26" x14ac:dyDescent="0.35">
      <c r="A3732" t="s">
        <v>160</v>
      </c>
      <c r="B3732" t="s">
        <v>161</v>
      </c>
      <c r="C3732" t="s">
        <v>45</v>
      </c>
      <c r="D3732" t="s">
        <v>80</v>
      </c>
      <c r="E3732" t="s">
        <v>81</v>
      </c>
      <c r="F3732" t="s">
        <v>1985</v>
      </c>
      <c r="G3732" t="s">
        <v>1986</v>
      </c>
      <c r="H3732" t="s">
        <v>32</v>
      </c>
      <c r="I3732" t="s">
        <v>4802</v>
      </c>
      <c r="J3732" s="1">
        <v>42124</v>
      </c>
      <c r="K3732" s="1">
        <v>42126</v>
      </c>
      <c r="L3732" t="s">
        <v>34</v>
      </c>
      <c r="M3732">
        <f>Table1[[#This Row],[Ship Date]]-Table1[[#This Row],[Order Date]]</f>
        <v>2</v>
      </c>
      <c r="N3732">
        <v>4</v>
      </c>
      <c r="O3732" t="s">
        <v>106</v>
      </c>
      <c r="P3732" s="3">
        <v>1022.97</v>
      </c>
      <c r="Q3732" s="3">
        <v>682.51806502458373</v>
      </c>
      <c r="R3732" s="3">
        <f>(Table1[[#This Row],[Selling Price]]-Table1[[#This Row],[Cost Price]])</f>
        <v>340.45193497541629</v>
      </c>
      <c r="S3732" s="12">
        <f>(Table1[[#This Row],[Profit]]/Table1[[#This Row],[Selling Price]])</f>
        <v>0.33280735014263985</v>
      </c>
      <c r="T3732">
        <v>5</v>
      </c>
      <c r="U3732" s="2">
        <f>Table1[[#This Row],[Selling Price]]*Table1[[#This Row],[Quantity]]</f>
        <v>5114.8500000000004</v>
      </c>
      <c r="V3732" s="4">
        <v>0.4</v>
      </c>
      <c r="W3732">
        <v>120</v>
      </c>
      <c r="X3732" t="s">
        <v>36</v>
      </c>
      <c r="Y3732" t="s">
        <v>36</v>
      </c>
      <c r="Z3732" s="2">
        <v>386.58985834473202</v>
      </c>
    </row>
    <row r="3733" spans="1:26" x14ac:dyDescent="0.35">
      <c r="A3733" t="s">
        <v>160</v>
      </c>
      <c r="B3733" t="s">
        <v>161</v>
      </c>
      <c r="C3733" t="s">
        <v>45</v>
      </c>
      <c r="D3733" t="s">
        <v>80</v>
      </c>
      <c r="E3733" t="s">
        <v>81</v>
      </c>
      <c r="F3733" t="s">
        <v>4818</v>
      </c>
      <c r="G3733" t="s">
        <v>4819</v>
      </c>
      <c r="H3733" t="s">
        <v>32</v>
      </c>
      <c r="I3733" t="s">
        <v>4820</v>
      </c>
      <c r="J3733" s="1">
        <v>42335</v>
      </c>
      <c r="K3733" s="1">
        <v>42337</v>
      </c>
      <c r="L3733" t="s">
        <v>199</v>
      </c>
      <c r="M3733">
        <f>Table1[[#This Row],[Ship Date]]-Table1[[#This Row],[Order Date]]</f>
        <v>2</v>
      </c>
      <c r="N3733">
        <v>11</v>
      </c>
      <c r="O3733" t="s">
        <v>35</v>
      </c>
      <c r="P3733" s="3">
        <v>83.97</v>
      </c>
      <c r="Q3733" s="3">
        <v>69.299354714176431</v>
      </c>
      <c r="R3733" s="3">
        <f>(Table1[[#This Row],[Selling Price]]-Table1[[#This Row],[Cost Price]])</f>
        <v>14.670645285823568</v>
      </c>
      <c r="S3733" s="12">
        <f>(Table1[[#This Row],[Profit]]/Table1[[#This Row],[Selling Price]])</f>
        <v>0.17471293659430234</v>
      </c>
      <c r="T3733">
        <v>3</v>
      </c>
      <c r="U3733" s="2">
        <f>Table1[[#This Row],[Selling Price]]*Table1[[#This Row],[Quantity]]</f>
        <v>251.91</v>
      </c>
      <c r="V3733" s="4">
        <v>0</v>
      </c>
      <c r="W3733">
        <v>121</v>
      </c>
      <c r="X3733" t="s">
        <v>36</v>
      </c>
      <c r="Y3733" t="s">
        <v>52</v>
      </c>
      <c r="Z3733" s="2">
        <v>16.716069185068601</v>
      </c>
    </row>
    <row r="3734" spans="1:26" x14ac:dyDescent="0.35">
      <c r="A3734" t="s">
        <v>160</v>
      </c>
      <c r="B3734" t="s">
        <v>161</v>
      </c>
      <c r="C3734" t="s">
        <v>45</v>
      </c>
      <c r="D3734" t="s">
        <v>80</v>
      </c>
      <c r="E3734" t="s">
        <v>162</v>
      </c>
      <c r="F3734" t="s">
        <v>4824</v>
      </c>
      <c r="G3734" t="s">
        <v>4825</v>
      </c>
      <c r="H3734" t="s">
        <v>32</v>
      </c>
      <c r="I3734" t="s">
        <v>4823</v>
      </c>
      <c r="J3734" s="1">
        <v>42807</v>
      </c>
      <c r="K3734" s="1">
        <v>42812</v>
      </c>
      <c r="L3734" t="s">
        <v>34</v>
      </c>
      <c r="M3734">
        <f>Table1[[#This Row],[Ship Date]]-Table1[[#This Row],[Order Date]]</f>
        <v>5</v>
      </c>
      <c r="N3734">
        <v>3</v>
      </c>
      <c r="O3734" t="s">
        <v>106</v>
      </c>
      <c r="P3734" s="3">
        <v>214.95</v>
      </c>
      <c r="Q3734" s="3">
        <v>166.7845011538285</v>
      </c>
      <c r="R3734" s="3">
        <f>(Table1[[#This Row],[Selling Price]]-Table1[[#This Row],[Cost Price]])</f>
        <v>48.165498846171488</v>
      </c>
      <c r="S3734" s="12">
        <f>(Table1[[#This Row],[Profit]]/Table1[[#This Row],[Selling Price]])</f>
        <v>0.22407768711873222</v>
      </c>
      <c r="T3734">
        <v>5</v>
      </c>
      <c r="U3734" s="2">
        <f>Table1[[#This Row],[Selling Price]]*Table1[[#This Row],[Quantity]]</f>
        <v>1074.75</v>
      </c>
      <c r="V3734" s="4">
        <v>0</v>
      </c>
      <c r="W3734">
        <v>246</v>
      </c>
      <c r="X3734" t="s">
        <v>36</v>
      </c>
      <c r="Y3734" t="s">
        <v>52</v>
      </c>
      <c r="Z3734" s="2">
        <v>30.398520523209651</v>
      </c>
    </row>
    <row r="3735" spans="1:26" x14ac:dyDescent="0.35">
      <c r="A3735" t="s">
        <v>160</v>
      </c>
      <c r="B3735" t="s">
        <v>161</v>
      </c>
      <c r="C3735" t="s">
        <v>45</v>
      </c>
      <c r="D3735" t="s">
        <v>80</v>
      </c>
      <c r="E3735" t="s">
        <v>162</v>
      </c>
      <c r="F3735" t="s">
        <v>4944</v>
      </c>
      <c r="G3735" t="s">
        <v>4945</v>
      </c>
      <c r="H3735" t="s">
        <v>32</v>
      </c>
      <c r="I3735" t="s">
        <v>4946</v>
      </c>
      <c r="J3735" s="1">
        <v>42378</v>
      </c>
      <c r="K3735" s="1">
        <v>42384</v>
      </c>
      <c r="L3735" t="s">
        <v>60</v>
      </c>
      <c r="M3735">
        <f>Table1[[#This Row],[Ship Date]]-Table1[[#This Row],[Order Date]]</f>
        <v>6</v>
      </c>
      <c r="N3735">
        <v>1</v>
      </c>
      <c r="O3735" t="s">
        <v>35</v>
      </c>
      <c r="P3735" s="3">
        <v>349.95</v>
      </c>
      <c r="Q3735" s="3">
        <v>289.29435212819862</v>
      </c>
      <c r="R3735" s="3">
        <f>(Table1[[#This Row],[Selling Price]]-Table1[[#This Row],[Cost Price]])</f>
        <v>60.655647871801364</v>
      </c>
      <c r="S3735" s="12">
        <f>(Table1[[#This Row],[Profit]]/Table1[[#This Row],[Selling Price]])</f>
        <v>0.17332661200686203</v>
      </c>
      <c r="T3735">
        <v>5</v>
      </c>
      <c r="U3735" s="2">
        <f>Table1[[#This Row],[Selling Price]]*Table1[[#This Row],[Quantity]]</f>
        <v>1749.75</v>
      </c>
      <c r="V3735" s="4">
        <v>0</v>
      </c>
      <c r="W3735">
        <v>365</v>
      </c>
      <c r="X3735" t="s">
        <v>68</v>
      </c>
      <c r="Y3735" t="s">
        <v>36</v>
      </c>
      <c r="Z3735" s="2">
        <v>151.19568049385541</v>
      </c>
    </row>
    <row r="3736" spans="1:26" x14ac:dyDescent="0.35">
      <c r="A3736" t="s">
        <v>160</v>
      </c>
      <c r="B3736" t="s">
        <v>161</v>
      </c>
      <c r="C3736" t="s">
        <v>55</v>
      </c>
      <c r="D3736" t="s">
        <v>80</v>
      </c>
      <c r="E3736" t="s">
        <v>81</v>
      </c>
      <c r="F3736" t="s">
        <v>4968</v>
      </c>
      <c r="G3736" t="s">
        <v>4969</v>
      </c>
      <c r="H3736" t="s">
        <v>32</v>
      </c>
      <c r="I3736" t="s">
        <v>5036</v>
      </c>
      <c r="J3736" s="1">
        <v>43083</v>
      </c>
      <c r="K3736" s="1">
        <v>43089</v>
      </c>
      <c r="L3736" t="s">
        <v>60</v>
      </c>
      <c r="M3736">
        <f>Table1[[#This Row],[Ship Date]]-Table1[[#This Row],[Order Date]]</f>
        <v>6</v>
      </c>
      <c r="N3736">
        <v>12</v>
      </c>
      <c r="O3736" t="s">
        <v>35</v>
      </c>
      <c r="P3736" s="3">
        <v>52.68</v>
      </c>
      <c r="Q3736" s="3">
        <v>43.647831723921549</v>
      </c>
      <c r="R3736" s="3">
        <f>(Table1[[#This Row],[Selling Price]]-Table1[[#This Row],[Cost Price]])</f>
        <v>9.0321682760784512</v>
      </c>
      <c r="S3736" s="12">
        <f>(Table1[[#This Row],[Profit]]/Table1[[#This Row],[Selling Price]])</f>
        <v>0.17145346006223333</v>
      </c>
      <c r="T3736">
        <v>3</v>
      </c>
      <c r="U3736" s="2">
        <f>Table1[[#This Row],[Selling Price]]*Table1[[#This Row],[Quantity]]</f>
        <v>158.04</v>
      </c>
      <c r="V3736" s="4">
        <v>0.2</v>
      </c>
      <c r="W3736">
        <v>168</v>
      </c>
      <c r="X3736" t="s">
        <v>68</v>
      </c>
      <c r="Y3736" t="s">
        <v>52</v>
      </c>
      <c r="Z3736" s="2">
        <v>30.414812180909479</v>
      </c>
    </row>
    <row r="3737" spans="1:26" x14ac:dyDescent="0.35">
      <c r="A3737" t="s">
        <v>160</v>
      </c>
      <c r="B3737" t="s">
        <v>161</v>
      </c>
      <c r="C3737" t="s">
        <v>45</v>
      </c>
      <c r="D3737" t="s">
        <v>80</v>
      </c>
      <c r="E3737" t="s">
        <v>81</v>
      </c>
      <c r="F3737" t="s">
        <v>316</v>
      </c>
      <c r="G3737" t="s">
        <v>317</v>
      </c>
      <c r="H3737" t="s">
        <v>32</v>
      </c>
      <c r="I3737" t="s">
        <v>5053</v>
      </c>
      <c r="J3737" s="1">
        <v>41905</v>
      </c>
      <c r="K3737" s="1">
        <v>41910</v>
      </c>
      <c r="L3737" t="s">
        <v>60</v>
      </c>
      <c r="M3737">
        <f>Table1[[#This Row],[Ship Date]]-Table1[[#This Row],[Order Date]]</f>
        <v>5</v>
      </c>
      <c r="N3737">
        <v>9</v>
      </c>
      <c r="O3737" t="s">
        <v>61</v>
      </c>
      <c r="P3737" s="3">
        <v>83.983999999999995</v>
      </c>
      <c r="Q3737" s="3">
        <v>68.345294980205793</v>
      </c>
      <c r="R3737" s="3">
        <f>(Table1[[#This Row],[Selling Price]]-Table1[[#This Row],[Cost Price]])</f>
        <v>15.638705019794202</v>
      </c>
      <c r="S3737" s="12">
        <f>(Table1[[#This Row],[Profit]]/Table1[[#This Row],[Selling Price]])</f>
        <v>0.18621052843153699</v>
      </c>
      <c r="T3737">
        <v>2</v>
      </c>
      <c r="U3737" s="2">
        <f>Table1[[#This Row],[Selling Price]]*Table1[[#This Row],[Quantity]]</f>
        <v>167.96799999999999</v>
      </c>
      <c r="V3737" s="4">
        <v>0.2</v>
      </c>
      <c r="W3737">
        <v>129</v>
      </c>
      <c r="X3737" t="s">
        <v>36</v>
      </c>
      <c r="Y3737" t="s">
        <v>68</v>
      </c>
      <c r="Z3737" s="2">
        <v>102.75687998006801</v>
      </c>
    </row>
    <row r="3738" spans="1:26" x14ac:dyDescent="0.35">
      <c r="A3738" t="s">
        <v>160</v>
      </c>
      <c r="B3738" t="s">
        <v>161</v>
      </c>
      <c r="C3738" t="s">
        <v>55</v>
      </c>
      <c r="D3738" t="s">
        <v>80</v>
      </c>
      <c r="E3738" t="s">
        <v>81</v>
      </c>
      <c r="F3738" t="s">
        <v>5122</v>
      </c>
      <c r="G3738" t="s">
        <v>5123</v>
      </c>
      <c r="H3738" t="s">
        <v>32</v>
      </c>
      <c r="I3738" t="s">
        <v>5124</v>
      </c>
      <c r="J3738" s="1">
        <v>41714</v>
      </c>
      <c r="K3738" s="1">
        <v>41719</v>
      </c>
      <c r="L3738" t="s">
        <v>34</v>
      </c>
      <c r="M3738">
        <f>Table1[[#This Row],[Ship Date]]-Table1[[#This Row],[Order Date]]</f>
        <v>5</v>
      </c>
      <c r="N3738">
        <v>3</v>
      </c>
      <c r="O3738" t="s">
        <v>106</v>
      </c>
      <c r="P3738" s="3">
        <v>471.92</v>
      </c>
      <c r="Q3738" s="3">
        <v>387.53959400959479</v>
      </c>
      <c r="R3738" s="3">
        <f>(Table1[[#This Row],[Selling Price]]-Table1[[#This Row],[Cost Price]])</f>
        <v>84.380405990405222</v>
      </c>
      <c r="S3738" s="12">
        <f>(Table1[[#This Row],[Profit]]/Table1[[#This Row],[Selling Price]])</f>
        <v>0.17880235207324383</v>
      </c>
      <c r="T3738">
        <v>2</v>
      </c>
      <c r="U3738" s="2">
        <f>Table1[[#This Row],[Selling Price]]*Table1[[#This Row],[Quantity]]</f>
        <v>943.84</v>
      </c>
      <c r="V3738" s="4">
        <v>0.2</v>
      </c>
      <c r="W3738">
        <v>225</v>
      </c>
      <c r="X3738" t="s">
        <v>36</v>
      </c>
      <c r="Y3738" t="s">
        <v>36</v>
      </c>
      <c r="Z3738" s="2">
        <v>394.83659972196091</v>
      </c>
    </row>
    <row r="3739" spans="1:26" x14ac:dyDescent="0.35">
      <c r="A3739" t="s">
        <v>160</v>
      </c>
      <c r="B3739" t="s">
        <v>161</v>
      </c>
      <c r="C3739" t="s">
        <v>55</v>
      </c>
      <c r="D3739" t="s">
        <v>80</v>
      </c>
      <c r="E3739" t="s">
        <v>162</v>
      </c>
      <c r="F3739" t="s">
        <v>3268</v>
      </c>
      <c r="G3739" t="s">
        <v>3269</v>
      </c>
      <c r="H3739" t="s">
        <v>32</v>
      </c>
      <c r="I3739" t="s">
        <v>5572</v>
      </c>
      <c r="J3739" s="1">
        <v>42639</v>
      </c>
      <c r="K3739" s="1">
        <v>42643</v>
      </c>
      <c r="L3739" t="s">
        <v>60</v>
      </c>
      <c r="M3739">
        <f>Table1[[#This Row],[Ship Date]]-Table1[[#This Row],[Order Date]]</f>
        <v>4</v>
      </c>
      <c r="N3739">
        <v>9</v>
      </c>
      <c r="O3739" t="s">
        <v>61</v>
      </c>
      <c r="P3739" s="3">
        <v>100</v>
      </c>
      <c r="Q3739" s="3">
        <v>74.437282187857406</v>
      </c>
      <c r="R3739" s="3">
        <f>(Table1[[#This Row],[Selling Price]]-Table1[[#This Row],[Cost Price]])</f>
        <v>25.562717812142594</v>
      </c>
      <c r="S3739" s="12">
        <f>(Table1[[#This Row],[Profit]]/Table1[[#This Row],[Selling Price]])</f>
        <v>0.25562717812142594</v>
      </c>
      <c r="T3739">
        <v>4</v>
      </c>
      <c r="U3739" s="2">
        <f>Table1[[#This Row],[Selling Price]]*Table1[[#This Row],[Quantity]]</f>
        <v>400</v>
      </c>
      <c r="V3739" s="4">
        <v>0</v>
      </c>
      <c r="W3739">
        <v>221</v>
      </c>
      <c r="X3739" t="s">
        <v>36</v>
      </c>
      <c r="Y3739" t="s">
        <v>52</v>
      </c>
      <c r="Z3739" s="2">
        <v>29.439202887759489</v>
      </c>
    </row>
    <row r="3740" spans="1:26" x14ac:dyDescent="0.35">
      <c r="A3740" t="s">
        <v>160</v>
      </c>
      <c r="B3740" t="s">
        <v>161</v>
      </c>
      <c r="C3740" t="s">
        <v>39</v>
      </c>
      <c r="D3740" t="s">
        <v>80</v>
      </c>
      <c r="E3740" t="s">
        <v>618</v>
      </c>
      <c r="F3740" t="s">
        <v>1262</v>
      </c>
      <c r="G3740" t="s">
        <v>1263</v>
      </c>
      <c r="H3740" t="s">
        <v>32</v>
      </c>
      <c r="I3740" t="s">
        <v>5639</v>
      </c>
      <c r="J3740" s="1">
        <v>41890</v>
      </c>
      <c r="K3740" s="1">
        <v>41895</v>
      </c>
      <c r="L3740" t="s">
        <v>60</v>
      </c>
      <c r="M3740">
        <f>Table1[[#This Row],[Ship Date]]-Table1[[#This Row],[Order Date]]</f>
        <v>5</v>
      </c>
      <c r="N3740">
        <v>9</v>
      </c>
      <c r="O3740" t="s">
        <v>61</v>
      </c>
      <c r="P3740" s="3">
        <v>209.97</v>
      </c>
      <c r="Q3740" s="3">
        <v>153.97549499207059</v>
      </c>
      <c r="R3740" s="3">
        <f>(Table1[[#This Row],[Selling Price]]-Table1[[#This Row],[Cost Price]])</f>
        <v>55.994505007929405</v>
      </c>
      <c r="S3740" s="12">
        <f>(Table1[[#This Row],[Profit]]/Table1[[#This Row],[Selling Price]])</f>
        <v>0.26667859698018481</v>
      </c>
      <c r="T3740">
        <v>3</v>
      </c>
      <c r="U3740" s="2">
        <f>Table1[[#This Row],[Selling Price]]*Table1[[#This Row],[Quantity]]</f>
        <v>629.91</v>
      </c>
      <c r="V3740" s="4">
        <v>0</v>
      </c>
      <c r="W3740">
        <v>492</v>
      </c>
      <c r="X3740" t="s">
        <v>36</v>
      </c>
      <c r="Y3740" t="s">
        <v>68</v>
      </c>
      <c r="Z3740" s="2">
        <v>98.980807230492914</v>
      </c>
    </row>
    <row r="3741" spans="1:26" x14ac:dyDescent="0.35">
      <c r="A3741" t="s">
        <v>160</v>
      </c>
      <c r="B3741" t="s">
        <v>161</v>
      </c>
      <c r="C3741" t="s">
        <v>45</v>
      </c>
      <c r="D3741" t="s">
        <v>80</v>
      </c>
      <c r="E3741" t="s">
        <v>81</v>
      </c>
      <c r="F3741" t="s">
        <v>4063</v>
      </c>
      <c r="G3741" t="s">
        <v>4064</v>
      </c>
      <c r="H3741" t="s">
        <v>32</v>
      </c>
      <c r="I3741" t="s">
        <v>6209</v>
      </c>
      <c r="J3741" s="1">
        <v>42079</v>
      </c>
      <c r="K3741" s="1">
        <v>42083</v>
      </c>
      <c r="L3741" t="s">
        <v>60</v>
      </c>
      <c r="M3741">
        <f>Table1[[#This Row],[Ship Date]]-Table1[[#This Row],[Order Date]]</f>
        <v>4</v>
      </c>
      <c r="N3741">
        <v>3</v>
      </c>
      <c r="O3741" t="s">
        <v>106</v>
      </c>
      <c r="P3741" s="3">
        <v>85.9</v>
      </c>
      <c r="Q3741" s="3">
        <v>63.294912858418122</v>
      </c>
      <c r="R3741" s="3">
        <f>(Table1[[#This Row],[Selling Price]]-Table1[[#This Row],[Cost Price]])</f>
        <v>22.605087141581883</v>
      </c>
      <c r="S3741" s="12">
        <f>(Table1[[#This Row],[Profit]]/Table1[[#This Row],[Selling Price]])</f>
        <v>0.26315584565287409</v>
      </c>
      <c r="T3741">
        <v>2</v>
      </c>
      <c r="U3741" s="2">
        <f>Table1[[#This Row],[Selling Price]]*Table1[[#This Row],[Quantity]]</f>
        <v>171.8</v>
      </c>
      <c r="V3741" s="4">
        <v>0</v>
      </c>
      <c r="W3741">
        <v>426</v>
      </c>
      <c r="X3741" t="s">
        <v>36</v>
      </c>
      <c r="Y3741" t="s">
        <v>68</v>
      </c>
      <c r="Z3741" s="2">
        <v>41.408874595164917</v>
      </c>
    </row>
    <row r="3742" spans="1:26" x14ac:dyDescent="0.35">
      <c r="A3742" t="s">
        <v>160</v>
      </c>
      <c r="B3742" t="s">
        <v>161</v>
      </c>
      <c r="C3742" t="s">
        <v>45</v>
      </c>
      <c r="D3742" t="s">
        <v>80</v>
      </c>
      <c r="E3742" t="s">
        <v>162</v>
      </c>
      <c r="F3742" t="s">
        <v>2369</v>
      </c>
      <c r="G3742" t="s">
        <v>2370</v>
      </c>
      <c r="H3742" t="s">
        <v>32</v>
      </c>
      <c r="I3742" t="s">
        <v>6220</v>
      </c>
      <c r="J3742" s="1">
        <v>42265</v>
      </c>
      <c r="K3742" s="1">
        <v>42270</v>
      </c>
      <c r="L3742" t="s">
        <v>34</v>
      </c>
      <c r="M3742">
        <f>Table1[[#This Row],[Ship Date]]-Table1[[#This Row],[Order Date]]</f>
        <v>5</v>
      </c>
      <c r="N3742">
        <v>9</v>
      </c>
      <c r="O3742" t="s">
        <v>61</v>
      </c>
      <c r="P3742" s="3">
        <v>717.12</v>
      </c>
      <c r="Q3742" s="3">
        <v>487.32377564184878</v>
      </c>
      <c r="R3742" s="3">
        <f>(Table1[[#This Row],[Selling Price]]-Table1[[#This Row],[Cost Price]])</f>
        <v>229.79622435815122</v>
      </c>
      <c r="S3742" s="12">
        <f>(Table1[[#This Row],[Profit]]/Table1[[#This Row],[Selling Price]])</f>
        <v>0.32044319550166112</v>
      </c>
      <c r="T3742">
        <v>9</v>
      </c>
      <c r="U3742" s="2">
        <f>Table1[[#This Row],[Selling Price]]*Table1[[#This Row],[Quantity]]</f>
        <v>6454.08</v>
      </c>
      <c r="V3742" s="4">
        <v>0.2</v>
      </c>
      <c r="W3742">
        <v>272</v>
      </c>
      <c r="X3742" t="s">
        <v>36</v>
      </c>
      <c r="Y3742" t="s">
        <v>36</v>
      </c>
      <c r="Z3742" s="2">
        <v>263.29086212779958</v>
      </c>
    </row>
    <row r="3743" spans="1:26" x14ac:dyDescent="0.35">
      <c r="A3743" t="s">
        <v>160</v>
      </c>
      <c r="B3743" t="s">
        <v>161</v>
      </c>
      <c r="C3743" t="s">
        <v>45</v>
      </c>
      <c r="D3743" t="s">
        <v>80</v>
      </c>
      <c r="E3743" t="s">
        <v>618</v>
      </c>
      <c r="F3743" t="s">
        <v>6244</v>
      </c>
      <c r="G3743" t="s">
        <v>6245</v>
      </c>
      <c r="H3743" t="s">
        <v>32</v>
      </c>
      <c r="I3743" t="s">
        <v>6246</v>
      </c>
      <c r="J3743" s="1">
        <v>42317</v>
      </c>
      <c r="K3743" s="1">
        <v>42322</v>
      </c>
      <c r="L3743" t="s">
        <v>60</v>
      </c>
      <c r="M3743">
        <f>Table1[[#This Row],[Ship Date]]-Table1[[#This Row],[Order Date]]</f>
        <v>5</v>
      </c>
      <c r="N3743">
        <v>11</v>
      </c>
      <c r="O3743" t="s">
        <v>35</v>
      </c>
      <c r="P3743" s="3">
        <v>2321.9</v>
      </c>
      <c r="Q3743" s="3">
        <v>1808.283194597823</v>
      </c>
      <c r="R3743" s="3">
        <f>(Table1[[#This Row],[Selling Price]]-Table1[[#This Row],[Cost Price]])</f>
        <v>513.61680540217708</v>
      </c>
      <c r="S3743" s="12">
        <f>(Table1[[#This Row],[Profit]]/Table1[[#This Row],[Selling Price]])</f>
        <v>0.22120539446237006</v>
      </c>
      <c r="T3743">
        <v>2</v>
      </c>
      <c r="U3743" s="2">
        <f>Table1[[#This Row],[Selling Price]]*Table1[[#This Row],[Quantity]]</f>
        <v>4643.8</v>
      </c>
      <c r="V3743" s="4">
        <v>0</v>
      </c>
      <c r="W3743">
        <v>467</v>
      </c>
      <c r="X3743" t="s">
        <v>36</v>
      </c>
      <c r="Y3743" t="s">
        <v>36</v>
      </c>
      <c r="Z3743" s="2">
        <v>1641.8312352370449</v>
      </c>
    </row>
    <row r="3744" spans="1:26" x14ac:dyDescent="0.35">
      <c r="A3744" t="s">
        <v>160</v>
      </c>
      <c r="B3744" t="s">
        <v>161</v>
      </c>
      <c r="C3744" t="s">
        <v>39</v>
      </c>
      <c r="D3744" t="s">
        <v>80</v>
      </c>
      <c r="E3744" t="s">
        <v>162</v>
      </c>
      <c r="F3744" t="s">
        <v>5154</v>
      </c>
      <c r="G3744" t="s">
        <v>5155</v>
      </c>
      <c r="H3744" t="s">
        <v>32</v>
      </c>
      <c r="I3744" t="s">
        <v>6559</v>
      </c>
      <c r="J3744" s="1">
        <v>43016</v>
      </c>
      <c r="K3744" s="1">
        <v>43022</v>
      </c>
      <c r="L3744" t="s">
        <v>60</v>
      </c>
      <c r="M3744">
        <f>Table1[[#This Row],[Ship Date]]-Table1[[#This Row],[Order Date]]</f>
        <v>6</v>
      </c>
      <c r="N3744">
        <v>10</v>
      </c>
      <c r="O3744" t="s">
        <v>61</v>
      </c>
      <c r="P3744" s="3">
        <v>36</v>
      </c>
      <c r="Q3744" s="3">
        <v>24.146047733955641</v>
      </c>
      <c r="R3744" s="3">
        <f>(Table1[[#This Row],[Selling Price]]-Table1[[#This Row],[Cost Price]])</f>
        <v>11.853952266044359</v>
      </c>
      <c r="S3744" s="12">
        <f>(Table1[[#This Row],[Profit]]/Table1[[#This Row],[Selling Price]])</f>
        <v>0.32927645183456555</v>
      </c>
      <c r="T3744">
        <v>2</v>
      </c>
      <c r="U3744" s="2">
        <f>Table1[[#This Row],[Selling Price]]*Table1[[#This Row],[Quantity]]</f>
        <v>72</v>
      </c>
      <c r="V3744" s="4">
        <v>0</v>
      </c>
      <c r="W3744">
        <v>120</v>
      </c>
      <c r="X3744" t="s">
        <v>68</v>
      </c>
      <c r="Y3744" t="s">
        <v>52</v>
      </c>
      <c r="Z3744" s="2">
        <v>27.885480092693399</v>
      </c>
    </row>
    <row r="3745" spans="1:26" x14ac:dyDescent="0.35">
      <c r="A3745" t="s">
        <v>160</v>
      </c>
      <c r="B3745" t="s">
        <v>161</v>
      </c>
      <c r="C3745" t="s">
        <v>45</v>
      </c>
      <c r="D3745" t="s">
        <v>80</v>
      </c>
      <c r="E3745" t="s">
        <v>81</v>
      </c>
      <c r="F3745" t="s">
        <v>3865</v>
      </c>
      <c r="G3745" t="s">
        <v>3866</v>
      </c>
      <c r="H3745" t="s">
        <v>32</v>
      </c>
      <c r="I3745" t="s">
        <v>6721</v>
      </c>
      <c r="J3745" s="1">
        <v>43057</v>
      </c>
      <c r="K3745" s="1">
        <v>43061</v>
      </c>
      <c r="L3745" t="s">
        <v>60</v>
      </c>
      <c r="M3745">
        <f>Table1[[#This Row],[Ship Date]]-Table1[[#This Row],[Order Date]]</f>
        <v>4</v>
      </c>
      <c r="N3745">
        <v>11</v>
      </c>
      <c r="O3745" t="s">
        <v>35</v>
      </c>
      <c r="P3745" s="3">
        <v>74.95</v>
      </c>
      <c r="Q3745" s="3">
        <v>62.499159692959353</v>
      </c>
      <c r="R3745" s="3">
        <f>(Table1[[#This Row],[Selling Price]]-Table1[[#This Row],[Cost Price]])</f>
        <v>12.45084030704065</v>
      </c>
      <c r="S3745" s="12">
        <f>(Table1[[#This Row],[Profit]]/Table1[[#This Row],[Selling Price]])</f>
        <v>0.1661219520619166</v>
      </c>
      <c r="T3745">
        <v>5</v>
      </c>
      <c r="U3745" s="2">
        <f>Table1[[#This Row],[Selling Price]]*Table1[[#This Row],[Quantity]]</f>
        <v>374.75</v>
      </c>
      <c r="V3745" s="4">
        <v>0</v>
      </c>
      <c r="W3745">
        <v>228</v>
      </c>
      <c r="X3745" t="s">
        <v>36</v>
      </c>
      <c r="Y3745" t="s">
        <v>52</v>
      </c>
      <c r="Z3745" s="2">
        <v>25.614923228461961</v>
      </c>
    </row>
    <row r="3746" spans="1:26" x14ac:dyDescent="0.35">
      <c r="A3746" t="s">
        <v>160</v>
      </c>
      <c r="B3746" t="s">
        <v>161</v>
      </c>
      <c r="C3746" t="s">
        <v>55</v>
      </c>
      <c r="D3746" t="s">
        <v>80</v>
      </c>
      <c r="E3746" t="s">
        <v>81</v>
      </c>
      <c r="F3746" t="s">
        <v>3522</v>
      </c>
      <c r="G3746" t="s">
        <v>3523</v>
      </c>
      <c r="H3746" t="s">
        <v>32</v>
      </c>
      <c r="I3746" t="s">
        <v>6755</v>
      </c>
      <c r="J3746" s="1">
        <v>41831</v>
      </c>
      <c r="K3746" s="1">
        <v>41834</v>
      </c>
      <c r="L3746" t="s">
        <v>199</v>
      </c>
      <c r="M3746">
        <f>Table1[[#This Row],[Ship Date]]-Table1[[#This Row],[Order Date]]</f>
        <v>3</v>
      </c>
      <c r="N3746">
        <v>7</v>
      </c>
      <c r="O3746" t="s">
        <v>51</v>
      </c>
      <c r="P3746" s="3">
        <v>575.96799999999996</v>
      </c>
      <c r="Q3746" s="3">
        <v>470.89572951307548</v>
      </c>
      <c r="R3746" s="3">
        <f>(Table1[[#This Row],[Selling Price]]-Table1[[#This Row],[Cost Price]])</f>
        <v>105.07227048692448</v>
      </c>
      <c r="S3746" s="12">
        <f>(Table1[[#This Row],[Profit]]/Table1[[#This Row],[Selling Price]])</f>
        <v>0.18242727111041671</v>
      </c>
      <c r="T3746">
        <v>4</v>
      </c>
      <c r="U3746" s="2">
        <f>Table1[[#This Row],[Selling Price]]*Table1[[#This Row],[Quantity]]</f>
        <v>2303.8719999999998</v>
      </c>
      <c r="V3746" s="4">
        <v>0.2</v>
      </c>
      <c r="W3746">
        <v>324</v>
      </c>
      <c r="X3746" t="s">
        <v>36</v>
      </c>
      <c r="Y3746" t="s">
        <v>36</v>
      </c>
      <c r="Z3746" s="2">
        <v>410.86297570696939</v>
      </c>
    </row>
    <row r="3747" spans="1:26" x14ac:dyDescent="0.35">
      <c r="A3747" t="s">
        <v>160</v>
      </c>
      <c r="B3747" t="s">
        <v>161</v>
      </c>
      <c r="C3747" t="s">
        <v>45</v>
      </c>
      <c r="D3747" t="s">
        <v>80</v>
      </c>
      <c r="E3747" t="s">
        <v>81</v>
      </c>
      <c r="F3747" t="s">
        <v>3519</v>
      </c>
      <c r="G3747" t="s">
        <v>3520</v>
      </c>
      <c r="H3747" t="s">
        <v>32</v>
      </c>
      <c r="I3747" t="s">
        <v>6870</v>
      </c>
      <c r="J3747" s="1">
        <v>42439</v>
      </c>
      <c r="K3747" s="1">
        <v>42440</v>
      </c>
      <c r="L3747" t="s">
        <v>199</v>
      </c>
      <c r="M3747">
        <f>Table1[[#This Row],[Ship Date]]-Table1[[#This Row],[Order Date]]</f>
        <v>1</v>
      </c>
      <c r="N3747">
        <v>3</v>
      </c>
      <c r="O3747" t="s">
        <v>106</v>
      </c>
      <c r="P3747" s="3">
        <v>4158.9120000000003</v>
      </c>
      <c r="Q3747" s="3">
        <v>2762.0650176791091</v>
      </c>
      <c r="R3747" s="3">
        <f>(Table1[[#This Row],[Selling Price]]-Table1[[#This Row],[Cost Price]])</f>
        <v>1396.8469823208911</v>
      </c>
      <c r="S3747" s="12">
        <f>(Table1[[#This Row],[Profit]]/Table1[[#This Row],[Selling Price]])</f>
        <v>0.33586836709237683</v>
      </c>
      <c r="T3747">
        <v>8</v>
      </c>
      <c r="U3747" s="2">
        <f>Table1[[#This Row],[Selling Price]]*Table1[[#This Row],[Quantity]]</f>
        <v>33271.296000000002</v>
      </c>
      <c r="V3747" s="4">
        <v>0.2</v>
      </c>
      <c r="W3747">
        <v>479</v>
      </c>
      <c r="X3747" t="s">
        <v>36</v>
      </c>
      <c r="Y3747" t="s">
        <v>36</v>
      </c>
      <c r="Z3747" s="2">
        <v>1707.788187374535</v>
      </c>
    </row>
    <row r="3748" spans="1:26" x14ac:dyDescent="0.35">
      <c r="A3748" t="s">
        <v>160</v>
      </c>
      <c r="B3748" t="s">
        <v>161</v>
      </c>
      <c r="C3748" t="s">
        <v>55</v>
      </c>
      <c r="D3748" t="s">
        <v>80</v>
      </c>
      <c r="E3748" t="s">
        <v>81</v>
      </c>
      <c r="F3748" t="s">
        <v>2978</v>
      </c>
      <c r="G3748" t="s">
        <v>2979</v>
      </c>
      <c r="H3748" t="s">
        <v>32</v>
      </c>
      <c r="I3748" t="s">
        <v>7129</v>
      </c>
      <c r="J3748" s="1">
        <v>42357</v>
      </c>
      <c r="K3748" s="1">
        <v>42361</v>
      </c>
      <c r="L3748" t="s">
        <v>34</v>
      </c>
      <c r="M3748">
        <f>Table1[[#This Row],[Ship Date]]-Table1[[#This Row],[Order Date]]</f>
        <v>4</v>
      </c>
      <c r="N3748">
        <v>12</v>
      </c>
      <c r="O3748" t="s">
        <v>35</v>
      </c>
      <c r="P3748" s="3">
        <v>158.376</v>
      </c>
      <c r="Q3748" s="3">
        <v>108.3681351480713</v>
      </c>
      <c r="R3748" s="3">
        <f>(Table1[[#This Row],[Selling Price]]-Table1[[#This Row],[Cost Price]])</f>
        <v>50.007864851928701</v>
      </c>
      <c r="S3748" s="12">
        <f>(Table1[[#This Row],[Profit]]/Table1[[#This Row],[Selling Price]])</f>
        <v>0.31575405902364434</v>
      </c>
      <c r="T3748">
        <v>3</v>
      </c>
      <c r="U3748" s="2">
        <f>Table1[[#This Row],[Selling Price]]*Table1[[#This Row],[Quantity]]</f>
        <v>475.12800000000004</v>
      </c>
      <c r="V3748" s="4">
        <v>0.2</v>
      </c>
      <c r="W3748">
        <v>347</v>
      </c>
      <c r="X3748" t="s">
        <v>36</v>
      </c>
      <c r="Y3748" t="s">
        <v>68</v>
      </c>
      <c r="Z3748" s="2">
        <v>69.636537391864707</v>
      </c>
    </row>
    <row r="3749" spans="1:26" x14ac:dyDescent="0.35">
      <c r="A3749" t="s">
        <v>160</v>
      </c>
      <c r="B3749" t="s">
        <v>161</v>
      </c>
      <c r="C3749" t="s">
        <v>64</v>
      </c>
      <c r="D3749" t="s">
        <v>80</v>
      </c>
      <c r="E3749" t="s">
        <v>81</v>
      </c>
      <c r="F3749" t="s">
        <v>4638</v>
      </c>
      <c r="G3749" t="s">
        <v>4639</v>
      </c>
      <c r="H3749" t="s">
        <v>32</v>
      </c>
      <c r="I3749" t="s">
        <v>7282</v>
      </c>
      <c r="J3749" s="1">
        <v>43052</v>
      </c>
      <c r="K3749" s="1">
        <v>43055</v>
      </c>
      <c r="L3749" t="s">
        <v>199</v>
      </c>
      <c r="M3749">
        <f>Table1[[#This Row],[Ship Date]]-Table1[[#This Row],[Order Date]]</f>
        <v>3</v>
      </c>
      <c r="N3749">
        <v>11</v>
      </c>
      <c r="O3749" t="s">
        <v>35</v>
      </c>
      <c r="P3749" s="3">
        <v>629.95000000000005</v>
      </c>
      <c r="Q3749" s="3">
        <v>470.38087096384959</v>
      </c>
      <c r="R3749" s="3">
        <f>(Table1[[#This Row],[Selling Price]]-Table1[[#This Row],[Cost Price]])</f>
        <v>159.56912903615046</v>
      </c>
      <c r="S3749" s="12">
        <f>(Table1[[#This Row],[Profit]]/Table1[[#This Row],[Selling Price]])</f>
        <v>0.25330443533002689</v>
      </c>
      <c r="T3749">
        <v>5</v>
      </c>
      <c r="U3749" s="2">
        <f>Table1[[#This Row],[Selling Price]]*Table1[[#This Row],[Quantity]]</f>
        <v>3149.75</v>
      </c>
      <c r="V3749" s="4">
        <v>0</v>
      </c>
      <c r="W3749">
        <v>350</v>
      </c>
      <c r="X3749" t="s">
        <v>36</v>
      </c>
      <c r="Y3749" t="s">
        <v>36</v>
      </c>
      <c r="Z3749" s="2">
        <v>171.51924027739091</v>
      </c>
    </row>
    <row r="3750" spans="1:26" x14ac:dyDescent="0.35">
      <c r="A3750" t="s">
        <v>160</v>
      </c>
      <c r="B3750" t="s">
        <v>161</v>
      </c>
      <c r="C3750" t="s">
        <v>45</v>
      </c>
      <c r="D3750" t="s">
        <v>80</v>
      </c>
      <c r="E3750" t="s">
        <v>618</v>
      </c>
      <c r="F3750" t="s">
        <v>4379</v>
      </c>
      <c r="G3750" t="s">
        <v>4380</v>
      </c>
      <c r="H3750" t="s">
        <v>32</v>
      </c>
      <c r="I3750" t="s">
        <v>7315</v>
      </c>
      <c r="J3750" s="1">
        <v>42729</v>
      </c>
      <c r="K3750" s="1">
        <v>42736</v>
      </c>
      <c r="L3750" t="s">
        <v>60</v>
      </c>
      <c r="M3750">
        <f>Table1[[#This Row],[Ship Date]]-Table1[[#This Row],[Order Date]]</f>
        <v>7</v>
      </c>
      <c r="N3750">
        <v>12</v>
      </c>
      <c r="O3750" t="s">
        <v>35</v>
      </c>
      <c r="P3750" s="3">
        <v>269.97000000000003</v>
      </c>
      <c r="Q3750" s="3">
        <v>219.5058665521006</v>
      </c>
      <c r="R3750" s="3">
        <f>(Table1[[#This Row],[Selling Price]]-Table1[[#This Row],[Cost Price]])</f>
        <v>50.464133447899428</v>
      </c>
      <c r="S3750" s="12">
        <f>(Table1[[#This Row],[Profit]]/Table1[[#This Row],[Selling Price]])</f>
        <v>0.18692496739600484</v>
      </c>
      <c r="T3750">
        <v>2</v>
      </c>
      <c r="U3750" s="2">
        <f>Table1[[#This Row],[Selling Price]]*Table1[[#This Row],[Quantity]]</f>
        <v>539.94000000000005</v>
      </c>
      <c r="V3750" s="4">
        <v>0.7</v>
      </c>
      <c r="W3750">
        <v>269</v>
      </c>
      <c r="X3750" t="s">
        <v>68</v>
      </c>
      <c r="Y3750" t="s">
        <v>36</v>
      </c>
      <c r="Z3750" s="2">
        <v>763.59047086772887</v>
      </c>
    </row>
    <row r="3751" spans="1:26" x14ac:dyDescent="0.35">
      <c r="A3751" t="s">
        <v>160</v>
      </c>
      <c r="B3751" t="s">
        <v>161</v>
      </c>
      <c r="C3751" t="s">
        <v>45</v>
      </c>
      <c r="D3751" t="s">
        <v>80</v>
      </c>
      <c r="E3751" t="s">
        <v>81</v>
      </c>
      <c r="F3751" t="s">
        <v>3850</v>
      </c>
      <c r="G3751" t="s">
        <v>3851</v>
      </c>
      <c r="H3751" t="s">
        <v>32</v>
      </c>
      <c r="I3751" t="s">
        <v>7509</v>
      </c>
      <c r="J3751" s="1">
        <v>42181</v>
      </c>
      <c r="K3751" s="1">
        <v>42185</v>
      </c>
      <c r="L3751" t="s">
        <v>60</v>
      </c>
      <c r="M3751">
        <f>Table1[[#This Row],[Ship Date]]-Table1[[#This Row],[Order Date]]</f>
        <v>4</v>
      </c>
      <c r="N3751">
        <v>6</v>
      </c>
      <c r="O3751" t="s">
        <v>51</v>
      </c>
      <c r="P3751" s="3">
        <v>971.88</v>
      </c>
      <c r="Q3751" s="3">
        <v>804.53849758601825</v>
      </c>
      <c r="R3751" s="3">
        <f>(Table1[[#This Row],[Selling Price]]-Table1[[#This Row],[Cost Price]])</f>
        <v>167.34150241398174</v>
      </c>
      <c r="S3751" s="12">
        <f>(Table1[[#This Row],[Profit]]/Table1[[#This Row],[Selling Price]])</f>
        <v>0.17218329671768298</v>
      </c>
      <c r="T3751">
        <v>3</v>
      </c>
      <c r="U3751" s="2">
        <f>Table1[[#This Row],[Selling Price]]*Table1[[#This Row],[Quantity]]</f>
        <v>2915.64</v>
      </c>
      <c r="V3751" s="4">
        <v>0.2</v>
      </c>
      <c r="W3751">
        <v>121</v>
      </c>
      <c r="X3751" t="s">
        <v>36</v>
      </c>
      <c r="Y3751" t="s">
        <v>36</v>
      </c>
      <c r="Z3751" s="2">
        <v>364.45499999999998</v>
      </c>
    </row>
    <row r="3752" spans="1:26" x14ac:dyDescent="0.35">
      <c r="A3752" t="s">
        <v>160</v>
      </c>
      <c r="B3752" t="s">
        <v>161</v>
      </c>
      <c r="C3752" t="s">
        <v>64</v>
      </c>
      <c r="D3752" t="s">
        <v>80</v>
      </c>
      <c r="E3752" t="s">
        <v>162</v>
      </c>
      <c r="F3752" t="s">
        <v>1330</v>
      </c>
      <c r="G3752" t="s">
        <v>1331</v>
      </c>
      <c r="H3752" t="s">
        <v>32</v>
      </c>
      <c r="I3752" t="s">
        <v>7632</v>
      </c>
      <c r="J3752" s="1">
        <v>43049</v>
      </c>
      <c r="K3752" s="1">
        <v>43055</v>
      </c>
      <c r="L3752" t="s">
        <v>60</v>
      </c>
      <c r="M3752">
        <f>Table1[[#This Row],[Ship Date]]-Table1[[#This Row],[Order Date]]</f>
        <v>6</v>
      </c>
      <c r="N3752">
        <v>11</v>
      </c>
      <c r="O3752" t="s">
        <v>35</v>
      </c>
      <c r="P3752" s="3">
        <v>111.79</v>
      </c>
      <c r="Q3752" s="3">
        <v>75.392604341603885</v>
      </c>
      <c r="R3752" s="3">
        <f>(Table1[[#This Row],[Selling Price]]-Table1[[#This Row],[Cost Price]])</f>
        <v>36.397395658396121</v>
      </c>
      <c r="S3752" s="12">
        <f>(Table1[[#This Row],[Profit]]/Table1[[#This Row],[Selling Price]])</f>
        <v>0.32558722299307735</v>
      </c>
      <c r="T3752">
        <v>7</v>
      </c>
      <c r="U3752" s="2">
        <f>Table1[[#This Row],[Selling Price]]*Table1[[#This Row],[Quantity]]</f>
        <v>782.53000000000009</v>
      </c>
      <c r="V3752" s="4">
        <v>0</v>
      </c>
      <c r="W3752">
        <v>150</v>
      </c>
      <c r="X3752" t="s">
        <v>68</v>
      </c>
      <c r="Y3752" t="s">
        <v>68</v>
      </c>
      <c r="Z3752" s="2">
        <v>59.540477912089351</v>
      </c>
    </row>
    <row r="3753" spans="1:26" x14ac:dyDescent="0.35">
      <c r="A3753" t="s">
        <v>160</v>
      </c>
      <c r="B3753" t="s">
        <v>161</v>
      </c>
      <c r="C3753" t="s">
        <v>55</v>
      </c>
      <c r="D3753" t="s">
        <v>80</v>
      </c>
      <c r="E3753" t="s">
        <v>81</v>
      </c>
      <c r="F3753" t="s">
        <v>6433</v>
      </c>
      <c r="G3753" t="s">
        <v>6434</v>
      </c>
      <c r="H3753" t="s">
        <v>32</v>
      </c>
      <c r="I3753" t="s">
        <v>7945</v>
      </c>
      <c r="J3753" s="1">
        <v>42653</v>
      </c>
      <c r="K3753" s="1">
        <v>42655</v>
      </c>
      <c r="L3753" t="s">
        <v>199</v>
      </c>
      <c r="M3753">
        <f>Table1[[#This Row],[Ship Date]]-Table1[[#This Row],[Order Date]]</f>
        <v>2</v>
      </c>
      <c r="N3753">
        <v>10</v>
      </c>
      <c r="O3753" t="s">
        <v>61</v>
      </c>
      <c r="P3753" s="3">
        <v>15.992000000000001</v>
      </c>
      <c r="Q3753" s="3">
        <v>10.78404681195069</v>
      </c>
      <c r="R3753" s="3">
        <f>(Table1[[#This Row],[Selling Price]]-Table1[[#This Row],[Cost Price]])</f>
        <v>5.2079531880493111</v>
      </c>
      <c r="S3753" s="12">
        <f>(Table1[[#This Row],[Profit]]/Table1[[#This Row],[Selling Price]])</f>
        <v>0.32565990420518454</v>
      </c>
      <c r="T3753">
        <v>1</v>
      </c>
      <c r="U3753" s="2">
        <f>Table1[[#This Row],[Selling Price]]*Table1[[#This Row],[Quantity]]</f>
        <v>15.992000000000001</v>
      </c>
      <c r="V3753" s="4">
        <v>0.2</v>
      </c>
      <c r="W3753">
        <v>217</v>
      </c>
      <c r="X3753" t="s">
        <v>36</v>
      </c>
      <c r="Y3753" t="s">
        <v>68</v>
      </c>
      <c r="Z3753" s="2">
        <v>44.014330448161992</v>
      </c>
    </row>
    <row r="3754" spans="1:26" x14ac:dyDescent="0.35">
      <c r="A3754" t="s">
        <v>160</v>
      </c>
      <c r="B3754" t="s">
        <v>161</v>
      </c>
      <c r="C3754" t="s">
        <v>64</v>
      </c>
      <c r="D3754" t="s">
        <v>80</v>
      </c>
      <c r="E3754" t="s">
        <v>81</v>
      </c>
      <c r="F3754" t="s">
        <v>2013</v>
      </c>
      <c r="G3754" t="s">
        <v>2014</v>
      </c>
      <c r="H3754" t="s">
        <v>32</v>
      </c>
      <c r="I3754" t="s">
        <v>8091</v>
      </c>
      <c r="J3754" s="1">
        <v>42500</v>
      </c>
      <c r="K3754" s="1">
        <v>42503</v>
      </c>
      <c r="L3754" t="s">
        <v>34</v>
      </c>
      <c r="M3754">
        <f>Table1[[#This Row],[Ship Date]]-Table1[[#This Row],[Order Date]]</f>
        <v>3</v>
      </c>
      <c r="N3754">
        <v>5</v>
      </c>
      <c r="O3754" t="s">
        <v>51</v>
      </c>
      <c r="P3754" s="3">
        <v>743.98800000000006</v>
      </c>
      <c r="Q3754" s="3">
        <v>537.28403388336733</v>
      </c>
      <c r="R3754" s="3">
        <f>(Table1[[#This Row],[Selling Price]]-Table1[[#This Row],[Cost Price]])</f>
        <v>206.70396611663273</v>
      </c>
      <c r="S3754" s="12">
        <f>(Table1[[#This Row],[Profit]]/Table1[[#This Row],[Selling Price]])</f>
        <v>0.27783239261470982</v>
      </c>
      <c r="T3754">
        <v>2</v>
      </c>
      <c r="U3754" s="2">
        <f>Table1[[#This Row],[Selling Price]]*Table1[[#This Row],[Quantity]]</f>
        <v>1487.9760000000001</v>
      </c>
      <c r="V3754" s="4">
        <v>0.4</v>
      </c>
      <c r="W3754">
        <v>378</v>
      </c>
      <c r="X3754" t="s">
        <v>36</v>
      </c>
      <c r="Y3754" t="s">
        <v>36</v>
      </c>
      <c r="Z3754" s="2">
        <v>906.95515484989676</v>
      </c>
    </row>
    <row r="3755" spans="1:26" x14ac:dyDescent="0.35">
      <c r="A3755" t="s">
        <v>160</v>
      </c>
      <c r="B3755" t="s">
        <v>161</v>
      </c>
      <c r="C3755" t="s">
        <v>27</v>
      </c>
      <c r="D3755" t="s">
        <v>80</v>
      </c>
      <c r="E3755" t="s">
        <v>81</v>
      </c>
      <c r="F3755" t="s">
        <v>82</v>
      </c>
      <c r="G3755" t="s">
        <v>83</v>
      </c>
      <c r="H3755" t="s">
        <v>32</v>
      </c>
      <c r="I3755" t="s">
        <v>8155</v>
      </c>
      <c r="J3755" s="1">
        <v>42765</v>
      </c>
      <c r="K3755" s="1">
        <v>42768</v>
      </c>
      <c r="L3755" t="s">
        <v>199</v>
      </c>
      <c r="M3755">
        <f>Table1[[#This Row],[Ship Date]]-Table1[[#This Row],[Order Date]]</f>
        <v>3</v>
      </c>
      <c r="N3755">
        <v>1</v>
      </c>
      <c r="O3755" t="s">
        <v>35</v>
      </c>
      <c r="P3755" s="3">
        <v>604.76800000000003</v>
      </c>
      <c r="Q3755" s="3">
        <v>422.58023432508998</v>
      </c>
      <c r="R3755" s="3">
        <f>(Table1[[#This Row],[Selling Price]]-Table1[[#This Row],[Cost Price]])</f>
        <v>182.18776567491005</v>
      </c>
      <c r="S3755" s="12">
        <f>(Table1[[#This Row],[Profit]]/Table1[[#This Row],[Selling Price]])</f>
        <v>0.3012523243209132</v>
      </c>
      <c r="T3755">
        <v>4</v>
      </c>
      <c r="U3755" s="2">
        <f>Table1[[#This Row],[Selling Price]]*Table1[[#This Row],[Quantity]]</f>
        <v>2419.0720000000001</v>
      </c>
      <c r="V3755" s="4">
        <v>0.2</v>
      </c>
      <c r="W3755">
        <v>323</v>
      </c>
      <c r="X3755" t="s">
        <v>36</v>
      </c>
      <c r="Y3755" t="s">
        <v>36</v>
      </c>
      <c r="Z3755" s="2">
        <v>289.51063855179262</v>
      </c>
    </row>
    <row r="3756" spans="1:26" x14ac:dyDescent="0.35">
      <c r="A3756" t="s">
        <v>160</v>
      </c>
      <c r="B3756" t="s">
        <v>161</v>
      </c>
      <c r="C3756" t="s">
        <v>55</v>
      </c>
      <c r="D3756" t="s">
        <v>80</v>
      </c>
      <c r="E3756" t="s">
        <v>81</v>
      </c>
      <c r="F3756" t="s">
        <v>2637</v>
      </c>
      <c r="G3756" t="s">
        <v>2638</v>
      </c>
      <c r="H3756" t="s">
        <v>32</v>
      </c>
      <c r="I3756" t="s">
        <v>8274</v>
      </c>
      <c r="J3756" s="1">
        <v>42727</v>
      </c>
      <c r="K3756" s="1">
        <v>42730</v>
      </c>
      <c r="L3756" t="s">
        <v>34</v>
      </c>
      <c r="M3756">
        <f>Table1[[#This Row],[Ship Date]]-Table1[[#This Row],[Order Date]]</f>
        <v>3</v>
      </c>
      <c r="N3756">
        <v>12</v>
      </c>
      <c r="O3756" t="s">
        <v>35</v>
      </c>
      <c r="P3756" s="3">
        <v>453.57600000000002</v>
      </c>
      <c r="Q3756" s="3">
        <v>362.395999264176</v>
      </c>
      <c r="R3756" s="3">
        <f>(Table1[[#This Row],[Selling Price]]-Table1[[#This Row],[Cost Price]])</f>
        <v>91.180000735824024</v>
      </c>
      <c r="S3756" s="12">
        <f>(Table1[[#This Row],[Profit]]/Table1[[#This Row],[Selling Price]])</f>
        <v>0.20102474719964022</v>
      </c>
      <c r="T3756">
        <v>3</v>
      </c>
      <c r="U3756" s="2">
        <f>Table1[[#This Row],[Selling Price]]*Table1[[#This Row],[Quantity]]</f>
        <v>1360.7280000000001</v>
      </c>
      <c r="V3756" s="4">
        <v>0.2</v>
      </c>
      <c r="W3756">
        <v>216</v>
      </c>
      <c r="X3756" t="s">
        <v>36</v>
      </c>
      <c r="Y3756" t="s">
        <v>36</v>
      </c>
      <c r="Z3756" s="2">
        <v>377.79996664851512</v>
      </c>
    </row>
    <row r="3757" spans="1:26" x14ac:dyDescent="0.35">
      <c r="A3757" t="s">
        <v>160</v>
      </c>
      <c r="B3757" t="s">
        <v>161</v>
      </c>
      <c r="C3757" t="s">
        <v>45</v>
      </c>
      <c r="D3757" t="s">
        <v>80</v>
      </c>
      <c r="E3757" t="s">
        <v>1058</v>
      </c>
      <c r="F3757" t="s">
        <v>2586</v>
      </c>
      <c r="G3757" t="s">
        <v>2587</v>
      </c>
      <c r="H3757" t="s">
        <v>32</v>
      </c>
      <c r="I3757" t="s">
        <v>8279</v>
      </c>
      <c r="J3757" s="1">
        <v>42710</v>
      </c>
      <c r="K3757" s="1">
        <v>42716</v>
      </c>
      <c r="L3757" t="s">
        <v>60</v>
      </c>
      <c r="M3757">
        <f>Table1[[#This Row],[Ship Date]]-Table1[[#This Row],[Order Date]]</f>
        <v>6</v>
      </c>
      <c r="N3757">
        <v>12</v>
      </c>
      <c r="O3757" t="s">
        <v>35</v>
      </c>
      <c r="P3757" s="3">
        <v>479.98399999999998</v>
      </c>
      <c r="Q3757" s="3">
        <v>350.23156455328751</v>
      </c>
      <c r="R3757" s="3">
        <f>(Table1[[#This Row],[Selling Price]]-Table1[[#This Row],[Cost Price]])</f>
        <v>129.75243544671247</v>
      </c>
      <c r="S3757" s="12">
        <f>(Table1[[#This Row],[Profit]]/Table1[[#This Row],[Selling Price]])</f>
        <v>0.27032658473347543</v>
      </c>
      <c r="T3757">
        <v>2</v>
      </c>
      <c r="U3757" s="2">
        <f>Table1[[#This Row],[Selling Price]]*Table1[[#This Row],[Quantity]]</f>
        <v>959.96799999999996</v>
      </c>
      <c r="V3757" s="4">
        <v>0.2</v>
      </c>
      <c r="W3757">
        <v>351</v>
      </c>
      <c r="X3757" t="s">
        <v>68</v>
      </c>
      <c r="Y3757" t="s">
        <v>36</v>
      </c>
      <c r="Z3757" s="2">
        <v>272.44012725664891</v>
      </c>
    </row>
    <row r="3758" spans="1:26" x14ac:dyDescent="0.35">
      <c r="A3758" t="s">
        <v>160</v>
      </c>
      <c r="B3758" t="s">
        <v>161</v>
      </c>
      <c r="C3758" t="s">
        <v>39</v>
      </c>
      <c r="D3758" t="s">
        <v>80</v>
      </c>
      <c r="E3758" t="s">
        <v>162</v>
      </c>
      <c r="F3758" t="s">
        <v>807</v>
      </c>
      <c r="G3758" t="s">
        <v>808</v>
      </c>
      <c r="H3758" t="s">
        <v>32</v>
      </c>
      <c r="I3758" t="s">
        <v>8291</v>
      </c>
      <c r="J3758" s="1">
        <v>42927</v>
      </c>
      <c r="K3758" s="1">
        <v>42934</v>
      </c>
      <c r="L3758" t="s">
        <v>60</v>
      </c>
      <c r="M3758">
        <f>Table1[[#This Row],[Ship Date]]-Table1[[#This Row],[Order Date]]</f>
        <v>7</v>
      </c>
      <c r="N3758">
        <v>7</v>
      </c>
      <c r="O3758" t="s">
        <v>51</v>
      </c>
      <c r="P3758" s="3">
        <v>1287.45</v>
      </c>
      <c r="Q3758" s="3">
        <v>888.39144386874261</v>
      </c>
      <c r="R3758" s="3">
        <f>(Table1[[#This Row],[Selling Price]]-Table1[[#This Row],[Cost Price]])</f>
        <v>399.05855613125743</v>
      </c>
      <c r="S3758" s="12">
        <f>(Table1[[#This Row],[Profit]]/Table1[[#This Row],[Selling Price]])</f>
        <v>0.3099604304099246</v>
      </c>
      <c r="T3758">
        <v>5</v>
      </c>
      <c r="U3758" s="2">
        <f>Table1[[#This Row],[Selling Price]]*Table1[[#This Row],[Quantity]]</f>
        <v>6437.25</v>
      </c>
      <c r="V3758" s="4">
        <v>0</v>
      </c>
      <c r="W3758">
        <v>441</v>
      </c>
      <c r="X3758" t="s">
        <v>68</v>
      </c>
      <c r="Y3758" t="s">
        <v>36</v>
      </c>
      <c r="Z3758" s="2">
        <v>816.2843555697176</v>
      </c>
    </row>
    <row r="3759" spans="1:26" x14ac:dyDescent="0.35">
      <c r="A3759" t="s">
        <v>160</v>
      </c>
      <c r="B3759" t="s">
        <v>161</v>
      </c>
      <c r="C3759" t="s">
        <v>39</v>
      </c>
      <c r="D3759" t="s">
        <v>80</v>
      </c>
      <c r="E3759" t="s">
        <v>162</v>
      </c>
      <c r="F3759" t="s">
        <v>3461</v>
      </c>
      <c r="G3759" t="s">
        <v>3462</v>
      </c>
      <c r="H3759" t="s">
        <v>32</v>
      </c>
      <c r="I3759" t="s">
        <v>8313</v>
      </c>
      <c r="J3759" s="1">
        <v>42321</v>
      </c>
      <c r="K3759" s="1">
        <v>42326</v>
      </c>
      <c r="L3759" t="s">
        <v>60</v>
      </c>
      <c r="M3759">
        <f>Table1[[#This Row],[Ship Date]]-Table1[[#This Row],[Order Date]]</f>
        <v>5</v>
      </c>
      <c r="N3759">
        <v>11</v>
      </c>
      <c r="O3759" t="s">
        <v>35</v>
      </c>
      <c r="P3759" s="3">
        <v>111.96</v>
      </c>
      <c r="Q3759" s="3">
        <v>73.136848011117976</v>
      </c>
      <c r="R3759" s="3">
        <f>(Table1[[#This Row],[Selling Price]]-Table1[[#This Row],[Cost Price]])</f>
        <v>38.823151988882017</v>
      </c>
      <c r="S3759" s="12">
        <f>(Table1[[#This Row],[Profit]]/Table1[[#This Row],[Selling Price]])</f>
        <v>0.34675912816078974</v>
      </c>
      <c r="T3759">
        <v>5</v>
      </c>
      <c r="U3759" s="2">
        <f>Table1[[#This Row],[Selling Price]]*Table1[[#This Row],[Quantity]]</f>
        <v>559.79999999999995</v>
      </c>
      <c r="V3759" s="4">
        <v>0.2</v>
      </c>
      <c r="W3759">
        <v>384</v>
      </c>
      <c r="X3759" t="s">
        <v>36</v>
      </c>
      <c r="Y3759" t="s">
        <v>68</v>
      </c>
      <c r="Z3759" s="2">
        <v>76.741326231140192</v>
      </c>
    </row>
    <row r="3760" spans="1:26" x14ac:dyDescent="0.35">
      <c r="A3760" t="s">
        <v>160</v>
      </c>
      <c r="B3760" t="s">
        <v>161</v>
      </c>
      <c r="C3760" t="s">
        <v>39</v>
      </c>
      <c r="D3760" t="s">
        <v>80</v>
      </c>
      <c r="E3760" t="s">
        <v>618</v>
      </c>
      <c r="F3760" t="s">
        <v>5552</v>
      </c>
      <c r="G3760" t="s">
        <v>5553</v>
      </c>
      <c r="H3760" t="s">
        <v>32</v>
      </c>
      <c r="I3760" t="s">
        <v>8586</v>
      </c>
      <c r="J3760" s="1">
        <v>42315</v>
      </c>
      <c r="K3760" s="1">
        <v>42320</v>
      </c>
      <c r="L3760" t="s">
        <v>60</v>
      </c>
      <c r="M3760">
        <f>Table1[[#This Row],[Ship Date]]-Table1[[#This Row],[Order Date]]</f>
        <v>5</v>
      </c>
      <c r="N3760">
        <v>11</v>
      </c>
      <c r="O3760" t="s">
        <v>35</v>
      </c>
      <c r="P3760" s="3">
        <v>287.91000000000003</v>
      </c>
      <c r="Q3760" s="3">
        <v>191.13732595731099</v>
      </c>
      <c r="R3760" s="3">
        <f>(Table1[[#This Row],[Selling Price]]-Table1[[#This Row],[Cost Price]])</f>
        <v>96.772674042689033</v>
      </c>
      <c r="S3760" s="12">
        <f>(Table1[[#This Row],[Profit]]/Table1[[#This Row],[Selling Price]])</f>
        <v>0.33612126721089586</v>
      </c>
      <c r="T3760">
        <v>3</v>
      </c>
      <c r="U3760" s="2">
        <f>Table1[[#This Row],[Selling Price]]*Table1[[#This Row],[Quantity]]</f>
        <v>863.73</v>
      </c>
      <c r="V3760" s="4">
        <v>0.4</v>
      </c>
      <c r="W3760">
        <v>319</v>
      </c>
      <c r="X3760" t="s">
        <v>36</v>
      </c>
      <c r="Y3760" t="s">
        <v>68</v>
      </c>
      <c r="Z3760" s="2">
        <v>132.5509689941303</v>
      </c>
    </row>
    <row r="3761" spans="1:26" x14ac:dyDescent="0.35">
      <c r="A3761" t="s">
        <v>160</v>
      </c>
      <c r="B3761" t="s">
        <v>161</v>
      </c>
      <c r="C3761" t="s">
        <v>55</v>
      </c>
      <c r="D3761" t="s">
        <v>80</v>
      </c>
      <c r="E3761" t="s">
        <v>618</v>
      </c>
      <c r="F3761" t="s">
        <v>8009</v>
      </c>
      <c r="G3761" t="s">
        <v>8010</v>
      </c>
      <c r="H3761" t="s">
        <v>32</v>
      </c>
      <c r="I3761" t="s">
        <v>8622</v>
      </c>
      <c r="J3761" s="1">
        <v>42545</v>
      </c>
      <c r="K3761" s="1">
        <v>42547</v>
      </c>
      <c r="L3761" t="s">
        <v>34</v>
      </c>
      <c r="M3761">
        <f>Table1[[#This Row],[Ship Date]]-Table1[[#This Row],[Order Date]]</f>
        <v>2</v>
      </c>
      <c r="N3761">
        <v>6</v>
      </c>
      <c r="O3761" t="s">
        <v>51</v>
      </c>
      <c r="P3761" s="3">
        <v>4476.8</v>
      </c>
      <c r="Q3761" s="3">
        <v>3390.5800345722978</v>
      </c>
      <c r="R3761" s="3">
        <f>(Table1[[#This Row],[Selling Price]]-Table1[[#This Row],[Cost Price]])</f>
        <v>1086.2199654277024</v>
      </c>
      <c r="S3761" s="12">
        <f>(Table1[[#This Row],[Profit]]/Table1[[#This Row],[Selling Price]])</f>
        <v>0.24263312308517296</v>
      </c>
      <c r="T3761">
        <v>4</v>
      </c>
      <c r="U3761" s="2">
        <f>Table1[[#This Row],[Selling Price]]*Table1[[#This Row],[Quantity]]</f>
        <v>17907.2</v>
      </c>
      <c r="V3761" s="4">
        <v>0.2</v>
      </c>
      <c r="W3761">
        <v>444</v>
      </c>
      <c r="X3761" t="s">
        <v>36</v>
      </c>
      <c r="Y3761" t="s">
        <v>36</v>
      </c>
      <c r="Z3761" s="2">
        <v>791.39390950398433</v>
      </c>
    </row>
    <row r="3762" spans="1:26" x14ac:dyDescent="0.35">
      <c r="A3762" t="s">
        <v>160</v>
      </c>
      <c r="B3762" t="s">
        <v>161</v>
      </c>
      <c r="C3762" t="s">
        <v>27</v>
      </c>
      <c r="D3762" t="s">
        <v>80</v>
      </c>
      <c r="E3762" t="s">
        <v>162</v>
      </c>
      <c r="F3762" t="s">
        <v>3382</v>
      </c>
      <c r="G3762" t="s">
        <v>3383</v>
      </c>
      <c r="H3762" t="s">
        <v>32</v>
      </c>
      <c r="I3762" t="s">
        <v>9013</v>
      </c>
      <c r="J3762" s="1">
        <v>41732</v>
      </c>
      <c r="K3762" s="1">
        <v>41737</v>
      </c>
      <c r="L3762" t="s">
        <v>60</v>
      </c>
      <c r="M3762">
        <f>Table1[[#This Row],[Ship Date]]-Table1[[#This Row],[Order Date]]</f>
        <v>5</v>
      </c>
      <c r="N3762">
        <v>4</v>
      </c>
      <c r="O3762" t="s">
        <v>106</v>
      </c>
      <c r="P3762" s="3">
        <v>159.97999999999999</v>
      </c>
      <c r="Q3762" s="3">
        <v>120.8694158143734</v>
      </c>
      <c r="R3762" s="3">
        <f>(Table1[[#This Row],[Selling Price]]-Table1[[#This Row],[Cost Price]])</f>
        <v>39.110584185626593</v>
      </c>
      <c r="S3762" s="12">
        <f>(Table1[[#This Row],[Profit]]/Table1[[#This Row],[Selling Price]])</f>
        <v>0.24447171012393171</v>
      </c>
      <c r="T3762">
        <v>2</v>
      </c>
      <c r="U3762" s="2">
        <f>Table1[[#This Row],[Selling Price]]*Table1[[#This Row],[Quantity]]</f>
        <v>319.95999999999998</v>
      </c>
      <c r="V3762" s="4">
        <v>0</v>
      </c>
      <c r="W3762">
        <v>414</v>
      </c>
      <c r="X3762" t="s">
        <v>36</v>
      </c>
      <c r="Y3762" t="s">
        <v>68</v>
      </c>
      <c r="Z3762" s="2">
        <v>105.7520180310658</v>
      </c>
    </row>
    <row r="3763" spans="1:26" x14ac:dyDescent="0.35">
      <c r="A3763" t="s">
        <v>377</v>
      </c>
      <c r="B3763" t="s">
        <v>378</v>
      </c>
      <c r="C3763" t="s">
        <v>55</v>
      </c>
      <c r="D3763" t="s">
        <v>80</v>
      </c>
      <c r="E3763" t="s">
        <v>162</v>
      </c>
      <c r="F3763" t="s">
        <v>379</v>
      </c>
      <c r="G3763" t="s">
        <v>380</v>
      </c>
      <c r="H3763" t="s">
        <v>32</v>
      </c>
      <c r="I3763" t="s">
        <v>381</v>
      </c>
      <c r="J3763" s="1">
        <v>43034</v>
      </c>
      <c r="K3763" s="1">
        <v>43041</v>
      </c>
      <c r="L3763" t="s">
        <v>60</v>
      </c>
      <c r="M3763">
        <f>Table1[[#This Row],[Ship Date]]-Table1[[#This Row],[Order Date]]</f>
        <v>7</v>
      </c>
      <c r="N3763">
        <v>10</v>
      </c>
      <c r="O3763" t="s">
        <v>61</v>
      </c>
      <c r="P3763" s="3">
        <v>19.989999999999998</v>
      </c>
      <c r="Q3763" s="3">
        <v>15.208320937806301</v>
      </c>
      <c r="R3763" s="3">
        <f>(Table1[[#This Row],[Selling Price]]-Table1[[#This Row],[Cost Price]])</f>
        <v>4.7816790621936978</v>
      </c>
      <c r="S3763" s="12">
        <f>(Table1[[#This Row],[Profit]]/Table1[[#This Row],[Selling Price]])</f>
        <v>0.23920355488712847</v>
      </c>
      <c r="T3763">
        <v>1</v>
      </c>
      <c r="U3763" s="2">
        <f>Table1[[#This Row],[Selling Price]]*Table1[[#This Row],[Quantity]]</f>
        <v>19.989999999999998</v>
      </c>
      <c r="V3763" s="4">
        <v>0</v>
      </c>
      <c r="W3763">
        <v>453</v>
      </c>
      <c r="X3763" t="s">
        <v>68</v>
      </c>
      <c r="Y3763" t="s">
        <v>52</v>
      </c>
      <c r="Z3763" s="2">
        <v>17.27333420815641</v>
      </c>
    </row>
    <row r="3764" spans="1:26" x14ac:dyDescent="0.35">
      <c r="A3764" t="s">
        <v>377</v>
      </c>
      <c r="B3764" t="s">
        <v>378</v>
      </c>
      <c r="C3764" t="s">
        <v>64</v>
      </c>
      <c r="D3764" t="s">
        <v>80</v>
      </c>
      <c r="E3764" t="s">
        <v>1058</v>
      </c>
      <c r="F3764" t="s">
        <v>1471</v>
      </c>
      <c r="G3764" t="s">
        <v>1472</v>
      </c>
      <c r="H3764" t="s">
        <v>32</v>
      </c>
      <c r="I3764" t="s">
        <v>1473</v>
      </c>
      <c r="J3764" s="1">
        <v>42757</v>
      </c>
      <c r="K3764" s="1">
        <v>42762</v>
      </c>
      <c r="L3764" t="s">
        <v>60</v>
      </c>
      <c r="M3764">
        <f>Table1[[#This Row],[Ship Date]]-Table1[[#This Row],[Order Date]]</f>
        <v>5</v>
      </c>
      <c r="N3764">
        <v>1</v>
      </c>
      <c r="O3764" t="s">
        <v>35</v>
      </c>
      <c r="P3764" s="3">
        <v>2999.95</v>
      </c>
      <c r="Q3764" s="3">
        <v>2485.654065061779</v>
      </c>
      <c r="R3764" s="3">
        <f>(Table1[[#This Row],[Selling Price]]-Table1[[#This Row],[Cost Price]])</f>
        <v>514.29593493822085</v>
      </c>
      <c r="S3764" s="12">
        <f>(Table1[[#This Row],[Profit]]/Table1[[#This Row],[Selling Price]])</f>
        <v>0.17143483555999964</v>
      </c>
      <c r="T3764">
        <v>5</v>
      </c>
      <c r="U3764" s="2">
        <f>Table1[[#This Row],[Selling Price]]*Table1[[#This Row],[Quantity]]</f>
        <v>14999.75</v>
      </c>
      <c r="V3764" s="4">
        <v>0</v>
      </c>
      <c r="W3764">
        <v>374</v>
      </c>
      <c r="X3764" t="s">
        <v>36</v>
      </c>
      <c r="Y3764" t="s">
        <v>36</v>
      </c>
      <c r="Z3764" s="2">
        <v>1442.473791989996</v>
      </c>
    </row>
    <row r="3765" spans="1:26" x14ac:dyDescent="0.35">
      <c r="A3765" t="s">
        <v>377</v>
      </c>
      <c r="B3765" t="s">
        <v>378</v>
      </c>
      <c r="C3765" t="s">
        <v>45</v>
      </c>
      <c r="D3765" t="s">
        <v>80</v>
      </c>
      <c r="E3765" t="s">
        <v>81</v>
      </c>
      <c r="F3765" t="s">
        <v>1528</v>
      </c>
      <c r="G3765" t="s">
        <v>1529</v>
      </c>
      <c r="H3765" t="s">
        <v>32</v>
      </c>
      <c r="I3765" t="s">
        <v>1530</v>
      </c>
      <c r="J3765" s="1">
        <v>42565</v>
      </c>
      <c r="K3765" s="1">
        <v>42568</v>
      </c>
      <c r="L3765" t="s">
        <v>199</v>
      </c>
      <c r="M3765">
        <f>Table1[[#This Row],[Ship Date]]-Table1[[#This Row],[Order Date]]</f>
        <v>3</v>
      </c>
      <c r="N3765">
        <v>7</v>
      </c>
      <c r="O3765" t="s">
        <v>51</v>
      </c>
      <c r="P3765" s="3">
        <v>380.86399999999998</v>
      </c>
      <c r="Q3765" s="3">
        <v>265.41770243271748</v>
      </c>
      <c r="R3765" s="3">
        <f>(Table1[[#This Row],[Selling Price]]-Table1[[#This Row],[Cost Price]])</f>
        <v>115.4462975672825</v>
      </c>
      <c r="S3765" s="12">
        <f>(Table1[[#This Row],[Profit]]/Table1[[#This Row],[Selling Price]])</f>
        <v>0.30311685422429663</v>
      </c>
      <c r="T3765">
        <v>8</v>
      </c>
      <c r="U3765" s="2">
        <f>Table1[[#This Row],[Selling Price]]*Table1[[#This Row],[Quantity]]</f>
        <v>3046.9119999999998</v>
      </c>
      <c r="V3765" s="4">
        <v>0.2</v>
      </c>
      <c r="W3765">
        <v>390</v>
      </c>
      <c r="X3765" t="s">
        <v>36</v>
      </c>
      <c r="Y3765" t="s">
        <v>36</v>
      </c>
      <c r="Z3765" s="2">
        <v>135.0059691816131</v>
      </c>
    </row>
    <row r="3766" spans="1:26" x14ac:dyDescent="0.35">
      <c r="A3766" t="s">
        <v>377</v>
      </c>
      <c r="B3766" t="s">
        <v>378</v>
      </c>
      <c r="C3766" t="s">
        <v>64</v>
      </c>
      <c r="D3766" t="s">
        <v>80</v>
      </c>
      <c r="E3766" t="s">
        <v>81</v>
      </c>
      <c r="F3766" t="s">
        <v>1583</v>
      </c>
      <c r="G3766" t="s">
        <v>1584</v>
      </c>
      <c r="H3766" t="s">
        <v>32</v>
      </c>
      <c r="I3766" t="s">
        <v>1585</v>
      </c>
      <c r="J3766" s="1">
        <v>43076</v>
      </c>
      <c r="K3766" s="1">
        <v>43079</v>
      </c>
      <c r="L3766" t="s">
        <v>199</v>
      </c>
      <c r="M3766">
        <f>Table1[[#This Row],[Ship Date]]-Table1[[#This Row],[Order Date]]</f>
        <v>3</v>
      </c>
      <c r="N3766">
        <v>12</v>
      </c>
      <c r="O3766" t="s">
        <v>35</v>
      </c>
      <c r="P3766" s="3">
        <v>374.37599999999998</v>
      </c>
      <c r="Q3766" s="3">
        <v>265.92196230654241</v>
      </c>
      <c r="R3766" s="3">
        <f>(Table1[[#This Row],[Selling Price]]-Table1[[#This Row],[Cost Price]])</f>
        <v>108.45403769345756</v>
      </c>
      <c r="S3766" s="12">
        <f>(Table1[[#This Row],[Profit]]/Table1[[#This Row],[Selling Price]])</f>
        <v>0.28969281602842484</v>
      </c>
      <c r="T3766">
        <v>3</v>
      </c>
      <c r="U3766" s="2">
        <f>Table1[[#This Row],[Selling Price]]*Table1[[#This Row],[Quantity]]</f>
        <v>1123.1279999999999</v>
      </c>
      <c r="V3766" s="4">
        <v>0.2</v>
      </c>
      <c r="W3766">
        <v>488</v>
      </c>
      <c r="X3766" t="s">
        <v>36</v>
      </c>
      <c r="Y3766" t="s">
        <v>36</v>
      </c>
      <c r="Z3766" s="2">
        <v>536.17111085434078</v>
      </c>
    </row>
    <row r="3767" spans="1:26" x14ac:dyDescent="0.35">
      <c r="A3767" t="s">
        <v>377</v>
      </c>
      <c r="B3767" t="s">
        <v>378</v>
      </c>
      <c r="C3767" t="s">
        <v>45</v>
      </c>
      <c r="D3767" t="s">
        <v>80</v>
      </c>
      <c r="E3767" t="s">
        <v>81</v>
      </c>
      <c r="F3767" t="s">
        <v>1620</v>
      </c>
      <c r="G3767" t="s">
        <v>1621</v>
      </c>
      <c r="H3767" t="s">
        <v>32</v>
      </c>
      <c r="I3767" t="s">
        <v>1622</v>
      </c>
      <c r="J3767" s="1">
        <v>42449</v>
      </c>
      <c r="K3767" s="1">
        <v>42453</v>
      </c>
      <c r="L3767" t="s">
        <v>60</v>
      </c>
      <c r="M3767">
        <f>Table1[[#This Row],[Ship Date]]-Table1[[#This Row],[Order Date]]</f>
        <v>4</v>
      </c>
      <c r="N3767">
        <v>3</v>
      </c>
      <c r="O3767" t="s">
        <v>106</v>
      </c>
      <c r="P3767" s="3">
        <v>84.784000000000006</v>
      </c>
      <c r="Q3767" s="3">
        <v>72.053278477372061</v>
      </c>
      <c r="R3767" s="3">
        <f>(Table1[[#This Row],[Selling Price]]-Table1[[#This Row],[Cost Price]])</f>
        <v>12.730721522627945</v>
      </c>
      <c r="S3767" s="12">
        <f>(Table1[[#This Row],[Profit]]/Table1[[#This Row],[Selling Price]])</f>
        <v>0.15015476413743092</v>
      </c>
      <c r="T3767">
        <v>2</v>
      </c>
      <c r="U3767" s="2">
        <f>Table1[[#This Row],[Selling Price]]*Table1[[#This Row],[Quantity]]</f>
        <v>169.56800000000001</v>
      </c>
      <c r="V3767" s="4">
        <v>0.2</v>
      </c>
      <c r="W3767">
        <v>363</v>
      </c>
      <c r="X3767" t="s">
        <v>36</v>
      </c>
      <c r="Y3767" t="s">
        <v>52</v>
      </c>
      <c r="Z3767" s="2">
        <v>18.958278740434221</v>
      </c>
    </row>
    <row r="3768" spans="1:26" x14ac:dyDescent="0.35">
      <c r="A3768" t="s">
        <v>377</v>
      </c>
      <c r="B3768" t="s">
        <v>378</v>
      </c>
      <c r="C3768" t="s">
        <v>45</v>
      </c>
      <c r="D3768" t="s">
        <v>80</v>
      </c>
      <c r="E3768" t="s">
        <v>81</v>
      </c>
      <c r="F3768" t="s">
        <v>2651</v>
      </c>
      <c r="G3768" t="s">
        <v>2652</v>
      </c>
      <c r="H3768" t="s">
        <v>32</v>
      </c>
      <c r="I3768" t="s">
        <v>2650</v>
      </c>
      <c r="J3768" s="1">
        <v>42792</v>
      </c>
      <c r="K3768" s="1">
        <v>42794</v>
      </c>
      <c r="L3768" t="s">
        <v>34</v>
      </c>
      <c r="M3768">
        <f>Table1[[#This Row],[Ship Date]]-Table1[[#This Row],[Order Date]]</f>
        <v>2</v>
      </c>
      <c r="N3768">
        <v>2</v>
      </c>
      <c r="O3768" t="s">
        <v>106</v>
      </c>
      <c r="P3768" s="3">
        <v>889.53599999999994</v>
      </c>
      <c r="Q3768" s="3">
        <v>621.8787958977548</v>
      </c>
      <c r="R3768" s="3">
        <f>(Table1[[#This Row],[Selling Price]]-Table1[[#This Row],[Cost Price]])</f>
        <v>267.65720410224515</v>
      </c>
      <c r="S3768" s="12">
        <f>(Table1[[#This Row],[Profit]]/Table1[[#This Row],[Selling Price]])</f>
        <v>0.30089530283456223</v>
      </c>
      <c r="T3768">
        <v>8</v>
      </c>
      <c r="U3768" s="2">
        <f>Table1[[#This Row],[Selling Price]]*Table1[[#This Row],[Quantity]]</f>
        <v>7116.2879999999996</v>
      </c>
      <c r="V3768" s="4">
        <v>0.2</v>
      </c>
      <c r="W3768">
        <v>220</v>
      </c>
      <c r="X3768" t="s">
        <v>36</v>
      </c>
      <c r="Y3768" t="s">
        <v>36</v>
      </c>
      <c r="Z3768" s="2">
        <v>276.28710945732831</v>
      </c>
    </row>
    <row r="3769" spans="1:26" x14ac:dyDescent="0.35">
      <c r="A3769" t="s">
        <v>377</v>
      </c>
      <c r="B3769" t="s">
        <v>378</v>
      </c>
      <c r="C3769" t="s">
        <v>55</v>
      </c>
      <c r="D3769" t="s">
        <v>80</v>
      </c>
      <c r="E3769" t="s">
        <v>81</v>
      </c>
      <c r="F3769" t="s">
        <v>1655</v>
      </c>
      <c r="G3769" t="s">
        <v>1656</v>
      </c>
      <c r="H3769" t="s">
        <v>32</v>
      </c>
      <c r="I3769" t="s">
        <v>2983</v>
      </c>
      <c r="J3769" s="1">
        <v>43065</v>
      </c>
      <c r="K3769" s="1">
        <v>43069</v>
      </c>
      <c r="L3769" t="s">
        <v>60</v>
      </c>
      <c r="M3769">
        <f>Table1[[#This Row],[Ship Date]]-Table1[[#This Row],[Order Date]]</f>
        <v>4</v>
      </c>
      <c r="N3769">
        <v>11</v>
      </c>
      <c r="O3769" t="s">
        <v>35</v>
      </c>
      <c r="P3769" s="3">
        <v>220.75200000000001</v>
      </c>
      <c r="Q3769" s="3">
        <v>179.12888810401759</v>
      </c>
      <c r="R3769" s="3">
        <f>(Table1[[#This Row],[Selling Price]]-Table1[[#This Row],[Cost Price]])</f>
        <v>41.623111895982419</v>
      </c>
      <c r="S3769" s="12">
        <f>(Table1[[#This Row],[Profit]]/Table1[[#This Row],[Selling Price]])</f>
        <v>0.1885514599912228</v>
      </c>
      <c r="T3769">
        <v>8</v>
      </c>
      <c r="U3769" s="2">
        <f>Table1[[#This Row],[Selling Price]]*Table1[[#This Row],[Quantity]]</f>
        <v>1766.0160000000001</v>
      </c>
      <c r="V3769" s="4">
        <v>0.4</v>
      </c>
      <c r="W3769">
        <v>161</v>
      </c>
      <c r="X3769" t="s">
        <v>36</v>
      </c>
      <c r="Y3769" t="s">
        <v>68</v>
      </c>
      <c r="Z3769" s="2">
        <v>80.397044632250015</v>
      </c>
    </row>
    <row r="3770" spans="1:26" x14ac:dyDescent="0.35">
      <c r="A3770" t="s">
        <v>377</v>
      </c>
      <c r="B3770" t="s">
        <v>378</v>
      </c>
      <c r="C3770" t="s">
        <v>45</v>
      </c>
      <c r="D3770" t="s">
        <v>80</v>
      </c>
      <c r="E3770" t="s">
        <v>162</v>
      </c>
      <c r="F3770" t="s">
        <v>2143</v>
      </c>
      <c r="G3770" t="s">
        <v>2144</v>
      </c>
      <c r="H3770" t="s">
        <v>32</v>
      </c>
      <c r="I3770" t="s">
        <v>3318</v>
      </c>
      <c r="J3770" s="1">
        <v>42698</v>
      </c>
      <c r="K3770" s="1">
        <v>42700</v>
      </c>
      <c r="L3770" t="s">
        <v>34</v>
      </c>
      <c r="M3770">
        <f>Table1[[#This Row],[Ship Date]]-Table1[[#This Row],[Order Date]]</f>
        <v>2</v>
      </c>
      <c r="N3770">
        <v>11</v>
      </c>
      <c r="O3770" t="s">
        <v>35</v>
      </c>
      <c r="P3770" s="3">
        <v>297.57600000000002</v>
      </c>
      <c r="Q3770" s="3">
        <v>244.6943383918088</v>
      </c>
      <c r="R3770" s="3">
        <f>(Table1[[#This Row],[Selling Price]]-Table1[[#This Row],[Cost Price]])</f>
        <v>52.881661608191223</v>
      </c>
      <c r="S3770" s="12">
        <f>(Table1[[#This Row],[Profit]]/Table1[[#This Row],[Selling Price]])</f>
        <v>0.17770808670118296</v>
      </c>
      <c r="T3770">
        <v>3</v>
      </c>
      <c r="U3770" s="2">
        <f>Table1[[#This Row],[Selling Price]]*Table1[[#This Row],[Quantity]]</f>
        <v>892.72800000000007</v>
      </c>
      <c r="V3770" s="4">
        <v>0.2</v>
      </c>
      <c r="W3770">
        <v>144</v>
      </c>
      <c r="X3770" t="s">
        <v>36</v>
      </c>
      <c r="Y3770" t="s">
        <v>36</v>
      </c>
      <c r="Z3770" s="2">
        <v>543.62577118097909</v>
      </c>
    </row>
    <row r="3771" spans="1:26" x14ac:dyDescent="0.35">
      <c r="A3771" t="s">
        <v>377</v>
      </c>
      <c r="B3771" t="s">
        <v>378</v>
      </c>
      <c r="C3771" t="s">
        <v>39</v>
      </c>
      <c r="D3771" t="s">
        <v>80</v>
      </c>
      <c r="E3771" t="s">
        <v>81</v>
      </c>
      <c r="F3771" t="s">
        <v>3519</v>
      </c>
      <c r="G3771" t="s">
        <v>3520</v>
      </c>
      <c r="H3771" t="s">
        <v>32</v>
      </c>
      <c r="I3771" t="s">
        <v>3521</v>
      </c>
      <c r="J3771" s="1">
        <v>41777</v>
      </c>
      <c r="K3771" s="1">
        <v>41783</v>
      </c>
      <c r="L3771" t="s">
        <v>60</v>
      </c>
      <c r="M3771">
        <f>Table1[[#This Row],[Ship Date]]-Table1[[#This Row],[Order Date]]</f>
        <v>6</v>
      </c>
      <c r="N3771">
        <v>5</v>
      </c>
      <c r="O3771" t="s">
        <v>51</v>
      </c>
      <c r="P3771" s="3">
        <v>779.79600000000005</v>
      </c>
      <c r="Q3771" s="3">
        <v>545.86326895097409</v>
      </c>
      <c r="R3771" s="3">
        <f>(Table1[[#This Row],[Selling Price]]-Table1[[#This Row],[Cost Price]])</f>
        <v>233.93273104902596</v>
      </c>
      <c r="S3771" s="12">
        <f>(Table1[[#This Row],[Profit]]/Table1[[#This Row],[Selling Price]])</f>
        <v>0.29999221725813668</v>
      </c>
      <c r="T3771">
        <v>2</v>
      </c>
      <c r="U3771" s="2">
        <f>Table1[[#This Row],[Selling Price]]*Table1[[#This Row],[Quantity]]</f>
        <v>1559.5920000000001</v>
      </c>
      <c r="V3771" s="4">
        <v>0.4</v>
      </c>
      <c r="W3771">
        <v>426</v>
      </c>
      <c r="X3771" t="s">
        <v>68</v>
      </c>
      <c r="Y3771" t="s">
        <v>36</v>
      </c>
      <c r="Z3771" s="2">
        <v>1707.788187374535</v>
      </c>
    </row>
    <row r="3772" spans="1:26" x14ac:dyDescent="0.35">
      <c r="A3772" t="s">
        <v>377</v>
      </c>
      <c r="B3772" t="s">
        <v>378</v>
      </c>
      <c r="C3772" t="s">
        <v>55</v>
      </c>
      <c r="D3772" t="s">
        <v>80</v>
      </c>
      <c r="E3772" t="s">
        <v>81</v>
      </c>
      <c r="F3772" t="s">
        <v>3458</v>
      </c>
      <c r="G3772" t="s">
        <v>3459</v>
      </c>
      <c r="H3772" t="s">
        <v>32</v>
      </c>
      <c r="I3772" t="s">
        <v>3745</v>
      </c>
      <c r="J3772" s="1">
        <v>41676</v>
      </c>
      <c r="K3772" s="1">
        <v>41679</v>
      </c>
      <c r="L3772" t="s">
        <v>199</v>
      </c>
      <c r="M3772">
        <f>Table1[[#This Row],[Ship Date]]-Table1[[#This Row],[Order Date]]</f>
        <v>3</v>
      </c>
      <c r="N3772">
        <v>2</v>
      </c>
      <c r="O3772" t="s">
        <v>106</v>
      </c>
      <c r="P3772" s="3">
        <v>144.94999999999999</v>
      </c>
      <c r="Q3772" s="3">
        <v>102.8660945842592</v>
      </c>
      <c r="R3772" s="3">
        <f>(Table1[[#This Row],[Selling Price]]-Table1[[#This Row],[Cost Price]])</f>
        <v>42.083905415740787</v>
      </c>
      <c r="S3772" s="12">
        <f>(Table1[[#This Row],[Profit]]/Table1[[#This Row],[Selling Price]])</f>
        <v>0.29033394560704234</v>
      </c>
      <c r="T3772">
        <v>5</v>
      </c>
      <c r="U3772" s="2">
        <f>Table1[[#This Row],[Selling Price]]*Table1[[#This Row],[Quantity]]</f>
        <v>724.75</v>
      </c>
      <c r="V3772" s="4">
        <v>0</v>
      </c>
      <c r="W3772">
        <v>127</v>
      </c>
      <c r="X3772" t="s">
        <v>36</v>
      </c>
      <c r="Y3772" t="s">
        <v>68</v>
      </c>
      <c r="Z3772" s="2">
        <v>62.257670219821108</v>
      </c>
    </row>
    <row r="3773" spans="1:26" x14ac:dyDescent="0.35">
      <c r="A3773" t="s">
        <v>377</v>
      </c>
      <c r="B3773" t="s">
        <v>378</v>
      </c>
      <c r="C3773" t="s">
        <v>39</v>
      </c>
      <c r="D3773" t="s">
        <v>80</v>
      </c>
      <c r="E3773" t="s">
        <v>162</v>
      </c>
      <c r="F3773" t="s">
        <v>2165</v>
      </c>
      <c r="G3773" t="s">
        <v>2166</v>
      </c>
      <c r="H3773" t="s">
        <v>32</v>
      </c>
      <c r="I3773" t="s">
        <v>4416</v>
      </c>
      <c r="J3773" s="1">
        <v>42055</v>
      </c>
      <c r="K3773" s="1">
        <v>42060</v>
      </c>
      <c r="L3773" t="s">
        <v>60</v>
      </c>
      <c r="M3773">
        <f>Table1[[#This Row],[Ship Date]]-Table1[[#This Row],[Order Date]]</f>
        <v>5</v>
      </c>
      <c r="N3773">
        <v>2</v>
      </c>
      <c r="O3773" t="s">
        <v>106</v>
      </c>
      <c r="P3773" s="3">
        <v>29.99</v>
      </c>
      <c r="Q3773" s="3">
        <v>23.843264973619231</v>
      </c>
      <c r="R3773" s="3">
        <f>(Table1[[#This Row],[Selling Price]]-Table1[[#This Row],[Cost Price]])</f>
        <v>6.1467350263807674</v>
      </c>
      <c r="S3773" s="12">
        <f>(Table1[[#This Row],[Profit]]/Table1[[#This Row],[Selling Price]])</f>
        <v>0.20495948737515063</v>
      </c>
      <c r="T3773">
        <v>1</v>
      </c>
      <c r="U3773" s="2">
        <f>Table1[[#This Row],[Selling Price]]*Table1[[#This Row],[Quantity]]</f>
        <v>29.99</v>
      </c>
      <c r="V3773" s="4">
        <v>0</v>
      </c>
      <c r="W3773">
        <v>227</v>
      </c>
      <c r="X3773" t="s">
        <v>36</v>
      </c>
      <c r="Y3773" t="s">
        <v>68</v>
      </c>
      <c r="Z3773" s="2">
        <v>92.467815755897817</v>
      </c>
    </row>
    <row r="3774" spans="1:26" x14ac:dyDescent="0.35">
      <c r="A3774" t="s">
        <v>377</v>
      </c>
      <c r="B3774" t="s">
        <v>378</v>
      </c>
      <c r="C3774" t="s">
        <v>39</v>
      </c>
      <c r="D3774" t="s">
        <v>80</v>
      </c>
      <c r="E3774" t="s">
        <v>162</v>
      </c>
      <c r="F3774" t="s">
        <v>2024</v>
      </c>
      <c r="G3774" t="s">
        <v>2025</v>
      </c>
      <c r="H3774" t="s">
        <v>32</v>
      </c>
      <c r="I3774" t="s">
        <v>4514</v>
      </c>
      <c r="J3774" s="1">
        <v>42779</v>
      </c>
      <c r="K3774" s="1">
        <v>42785</v>
      </c>
      <c r="L3774" t="s">
        <v>60</v>
      </c>
      <c r="M3774">
        <f>Table1[[#This Row],[Ship Date]]-Table1[[#This Row],[Order Date]]</f>
        <v>6</v>
      </c>
      <c r="N3774">
        <v>2</v>
      </c>
      <c r="O3774" t="s">
        <v>106</v>
      </c>
      <c r="P3774" s="3">
        <v>799.96</v>
      </c>
      <c r="Q3774" s="3">
        <v>648.70849796400501</v>
      </c>
      <c r="R3774" s="3">
        <f>(Table1[[#This Row],[Selling Price]]-Table1[[#This Row],[Cost Price]])</f>
        <v>151.25150203599503</v>
      </c>
      <c r="S3774" s="12">
        <f>(Table1[[#This Row],[Profit]]/Table1[[#This Row],[Selling Price]])</f>
        <v>0.18907383123655561</v>
      </c>
      <c r="T3774">
        <v>4</v>
      </c>
      <c r="U3774" s="2">
        <f>Table1[[#This Row],[Selling Price]]*Table1[[#This Row],[Quantity]]</f>
        <v>3199.84</v>
      </c>
      <c r="V3774" s="4">
        <v>0</v>
      </c>
      <c r="W3774">
        <v>391</v>
      </c>
      <c r="X3774" t="s">
        <v>68</v>
      </c>
      <c r="Y3774" t="s">
        <v>36</v>
      </c>
      <c r="Z3774" s="2">
        <v>496.20862034161928</v>
      </c>
    </row>
    <row r="3775" spans="1:26" x14ac:dyDescent="0.35">
      <c r="A3775" t="s">
        <v>377</v>
      </c>
      <c r="B3775" t="s">
        <v>378</v>
      </c>
      <c r="C3775" t="s">
        <v>64</v>
      </c>
      <c r="D3775" t="s">
        <v>80</v>
      </c>
      <c r="E3775" t="s">
        <v>618</v>
      </c>
      <c r="F3775" t="s">
        <v>773</v>
      </c>
      <c r="G3775" t="s">
        <v>5213</v>
      </c>
      <c r="H3775" t="s">
        <v>32</v>
      </c>
      <c r="I3775" t="s">
        <v>5212</v>
      </c>
      <c r="J3775" s="1">
        <v>42919</v>
      </c>
      <c r="K3775" s="1">
        <v>42919</v>
      </c>
      <c r="L3775" t="s">
        <v>1118</v>
      </c>
      <c r="M3775">
        <f>Table1[[#This Row],[Ship Date]]-Table1[[#This Row],[Order Date]]</f>
        <v>0</v>
      </c>
      <c r="N3775">
        <v>7</v>
      </c>
      <c r="O3775" t="s">
        <v>51</v>
      </c>
      <c r="P3775" s="3">
        <v>2395.1999999999998</v>
      </c>
      <c r="Q3775" s="3">
        <v>1891.8792551278491</v>
      </c>
      <c r="R3775" s="3">
        <f>(Table1[[#This Row],[Selling Price]]-Table1[[#This Row],[Cost Price]])</f>
        <v>503.32074487215073</v>
      </c>
      <c r="S3775" s="12">
        <f>(Table1[[#This Row],[Profit]]/Table1[[#This Row],[Selling Price]])</f>
        <v>0.21013725153312907</v>
      </c>
      <c r="T3775">
        <v>6</v>
      </c>
      <c r="U3775" s="2">
        <f>Table1[[#This Row],[Selling Price]]*Table1[[#This Row],[Quantity]]</f>
        <v>14371.199999999999</v>
      </c>
      <c r="V3775" s="4">
        <v>0.2</v>
      </c>
      <c r="W3775">
        <v>151</v>
      </c>
      <c r="X3775" t="s">
        <v>36</v>
      </c>
      <c r="Y3775" t="s">
        <v>36</v>
      </c>
      <c r="Z3775" s="2">
        <v>829.23722995545722</v>
      </c>
    </row>
    <row r="3776" spans="1:26" x14ac:dyDescent="0.35">
      <c r="A3776" t="s">
        <v>377</v>
      </c>
      <c r="B3776" t="s">
        <v>378</v>
      </c>
      <c r="C3776" t="s">
        <v>64</v>
      </c>
      <c r="D3776" t="s">
        <v>80</v>
      </c>
      <c r="E3776" t="s">
        <v>618</v>
      </c>
      <c r="F3776" t="s">
        <v>5013</v>
      </c>
      <c r="G3776" t="s">
        <v>5014</v>
      </c>
      <c r="H3776" t="s">
        <v>32</v>
      </c>
      <c r="I3776" t="s">
        <v>5297</v>
      </c>
      <c r="J3776" s="1">
        <v>42194</v>
      </c>
      <c r="K3776" s="1">
        <v>42199</v>
      </c>
      <c r="L3776" t="s">
        <v>60</v>
      </c>
      <c r="M3776">
        <f>Table1[[#This Row],[Ship Date]]-Table1[[#This Row],[Order Date]]</f>
        <v>5</v>
      </c>
      <c r="N3776">
        <v>7</v>
      </c>
      <c r="O3776" t="s">
        <v>51</v>
      </c>
      <c r="P3776" s="3">
        <v>464.97</v>
      </c>
      <c r="Q3776" s="3">
        <v>355.54869273331781</v>
      </c>
      <c r="R3776" s="3">
        <f>(Table1[[#This Row],[Selling Price]]-Table1[[#This Row],[Cost Price]])</f>
        <v>109.42130726668222</v>
      </c>
      <c r="S3776" s="12">
        <f>(Table1[[#This Row],[Profit]]/Table1[[#This Row],[Selling Price]])</f>
        <v>0.23532982185233933</v>
      </c>
      <c r="T3776">
        <v>3</v>
      </c>
      <c r="U3776" s="2">
        <f>Table1[[#This Row],[Selling Price]]*Table1[[#This Row],[Quantity]]</f>
        <v>1394.91</v>
      </c>
      <c r="V3776" s="4">
        <v>0</v>
      </c>
      <c r="W3776">
        <v>259</v>
      </c>
      <c r="X3776" t="s">
        <v>36</v>
      </c>
      <c r="Y3776" t="s">
        <v>36</v>
      </c>
      <c r="Z3776" s="2">
        <v>744.16723275439472</v>
      </c>
    </row>
    <row r="3777" spans="1:26" x14ac:dyDescent="0.35">
      <c r="A3777" t="s">
        <v>377</v>
      </c>
      <c r="B3777" t="s">
        <v>378</v>
      </c>
      <c r="C3777" t="s">
        <v>64</v>
      </c>
      <c r="D3777" t="s">
        <v>80</v>
      </c>
      <c r="E3777" t="s">
        <v>81</v>
      </c>
      <c r="F3777" t="s">
        <v>5504</v>
      </c>
      <c r="G3777" t="s">
        <v>5505</v>
      </c>
      <c r="H3777" t="s">
        <v>32</v>
      </c>
      <c r="I3777" t="s">
        <v>5506</v>
      </c>
      <c r="J3777" s="1">
        <v>42430</v>
      </c>
      <c r="K3777" s="1">
        <v>42437</v>
      </c>
      <c r="L3777" t="s">
        <v>60</v>
      </c>
      <c r="M3777">
        <f>Table1[[#This Row],[Ship Date]]-Table1[[#This Row],[Order Date]]</f>
        <v>7</v>
      </c>
      <c r="N3777">
        <v>3</v>
      </c>
      <c r="O3777" t="s">
        <v>106</v>
      </c>
      <c r="P3777" s="3">
        <v>159.98400000000001</v>
      </c>
      <c r="Q3777" s="3">
        <v>112.42178919230371</v>
      </c>
      <c r="R3777" s="3">
        <f>(Table1[[#This Row],[Selling Price]]-Table1[[#This Row],[Cost Price]])</f>
        <v>47.562210807696303</v>
      </c>
      <c r="S3777" s="12">
        <f>(Table1[[#This Row],[Profit]]/Table1[[#This Row],[Selling Price]])</f>
        <v>0.29729354690279214</v>
      </c>
      <c r="T3777">
        <v>2</v>
      </c>
      <c r="U3777" s="2">
        <f>Table1[[#This Row],[Selling Price]]*Table1[[#This Row],[Quantity]]</f>
        <v>319.96800000000002</v>
      </c>
      <c r="V3777" s="4">
        <v>0.2</v>
      </c>
      <c r="W3777">
        <v>418</v>
      </c>
      <c r="X3777" t="s">
        <v>68</v>
      </c>
      <c r="Y3777" t="s">
        <v>68</v>
      </c>
      <c r="Z3777" s="2">
        <v>132.5509689941303</v>
      </c>
    </row>
    <row r="3778" spans="1:26" x14ac:dyDescent="0.35">
      <c r="A3778" t="s">
        <v>377</v>
      </c>
      <c r="B3778" t="s">
        <v>378</v>
      </c>
      <c r="C3778" t="s">
        <v>27</v>
      </c>
      <c r="D3778" t="s">
        <v>80</v>
      </c>
      <c r="E3778" t="s">
        <v>81</v>
      </c>
      <c r="F3778" t="s">
        <v>1620</v>
      </c>
      <c r="G3778" t="s">
        <v>1621</v>
      </c>
      <c r="H3778" t="s">
        <v>32</v>
      </c>
      <c r="I3778" t="s">
        <v>5530</v>
      </c>
      <c r="J3778" s="1">
        <v>43010</v>
      </c>
      <c r="K3778" s="1">
        <v>43015</v>
      </c>
      <c r="L3778" t="s">
        <v>60</v>
      </c>
      <c r="M3778">
        <f>Table1[[#This Row],[Ship Date]]-Table1[[#This Row],[Order Date]]</f>
        <v>5</v>
      </c>
      <c r="N3778">
        <v>10</v>
      </c>
      <c r="O3778" t="s">
        <v>61</v>
      </c>
      <c r="P3778" s="3">
        <v>84.784000000000006</v>
      </c>
      <c r="Q3778" s="3">
        <v>69.221007392026976</v>
      </c>
      <c r="R3778" s="3">
        <f>(Table1[[#This Row],[Selling Price]]-Table1[[#This Row],[Cost Price]])</f>
        <v>15.56299260797303</v>
      </c>
      <c r="S3778" s="12">
        <f>(Table1[[#This Row],[Profit]]/Table1[[#This Row],[Selling Price]])</f>
        <v>0.18356049028086702</v>
      </c>
      <c r="T3778">
        <v>2</v>
      </c>
      <c r="U3778" s="2">
        <f>Table1[[#This Row],[Selling Price]]*Table1[[#This Row],[Quantity]]</f>
        <v>169.56800000000001</v>
      </c>
      <c r="V3778" s="4">
        <v>0.2</v>
      </c>
      <c r="W3778">
        <v>277</v>
      </c>
      <c r="X3778" t="s">
        <v>36</v>
      </c>
      <c r="Y3778" t="s">
        <v>52</v>
      </c>
      <c r="Z3778" s="2">
        <v>18.958278740434221</v>
      </c>
    </row>
    <row r="3779" spans="1:26" x14ac:dyDescent="0.35">
      <c r="A3779" t="s">
        <v>377</v>
      </c>
      <c r="B3779" t="s">
        <v>378</v>
      </c>
      <c r="C3779" t="s">
        <v>45</v>
      </c>
      <c r="D3779" t="s">
        <v>80</v>
      </c>
      <c r="E3779" t="s">
        <v>162</v>
      </c>
      <c r="F3779" t="s">
        <v>676</v>
      </c>
      <c r="G3779" t="s">
        <v>677</v>
      </c>
      <c r="H3779" t="s">
        <v>32</v>
      </c>
      <c r="I3779" t="s">
        <v>6392</v>
      </c>
      <c r="J3779" s="1">
        <v>43042</v>
      </c>
      <c r="K3779" s="1">
        <v>43044</v>
      </c>
      <c r="L3779" t="s">
        <v>34</v>
      </c>
      <c r="M3779">
        <f>Table1[[#This Row],[Ship Date]]-Table1[[#This Row],[Order Date]]</f>
        <v>2</v>
      </c>
      <c r="N3779">
        <v>11</v>
      </c>
      <c r="O3779" t="s">
        <v>35</v>
      </c>
      <c r="P3779" s="3">
        <v>43.5</v>
      </c>
      <c r="Q3779" s="3">
        <v>31.274585582572879</v>
      </c>
      <c r="R3779" s="3">
        <f>(Table1[[#This Row],[Selling Price]]-Table1[[#This Row],[Cost Price]])</f>
        <v>12.225414417427121</v>
      </c>
      <c r="S3779" s="12">
        <f>(Table1[[#This Row],[Profit]]/Table1[[#This Row],[Selling Price]])</f>
        <v>0.28104400959602577</v>
      </c>
      <c r="T3779">
        <v>3</v>
      </c>
      <c r="U3779" s="2">
        <f>Table1[[#This Row],[Selling Price]]*Table1[[#This Row],[Quantity]]</f>
        <v>130.5</v>
      </c>
      <c r="V3779" s="4">
        <v>0</v>
      </c>
      <c r="W3779">
        <v>243</v>
      </c>
      <c r="X3779" t="s">
        <v>36</v>
      </c>
      <c r="Y3779" t="s">
        <v>52</v>
      </c>
      <c r="Z3779" s="2">
        <v>35.012821461097182</v>
      </c>
    </row>
    <row r="3780" spans="1:26" x14ac:dyDescent="0.35">
      <c r="A3780" t="s">
        <v>377</v>
      </c>
      <c r="B3780" t="s">
        <v>378</v>
      </c>
      <c r="C3780" t="s">
        <v>64</v>
      </c>
      <c r="D3780" t="s">
        <v>80</v>
      </c>
      <c r="E3780" t="s">
        <v>162</v>
      </c>
      <c r="F3780" t="s">
        <v>2772</v>
      </c>
      <c r="G3780" t="s">
        <v>2773</v>
      </c>
      <c r="H3780" t="s">
        <v>32</v>
      </c>
      <c r="I3780" t="s">
        <v>7733</v>
      </c>
      <c r="J3780" s="1">
        <v>41945</v>
      </c>
      <c r="K3780" s="1">
        <v>41950</v>
      </c>
      <c r="L3780" t="s">
        <v>34</v>
      </c>
      <c r="M3780">
        <f>Table1[[#This Row],[Ship Date]]-Table1[[#This Row],[Order Date]]</f>
        <v>5</v>
      </c>
      <c r="N3780">
        <v>11</v>
      </c>
      <c r="O3780" t="s">
        <v>35</v>
      </c>
      <c r="P3780" s="3">
        <v>41.94</v>
      </c>
      <c r="Q3780" s="3">
        <v>28.031002107646071</v>
      </c>
      <c r="R3780" s="3">
        <f>(Table1[[#This Row],[Selling Price]]-Table1[[#This Row],[Cost Price]])</f>
        <v>13.908997892353927</v>
      </c>
      <c r="S3780" s="12">
        <f>(Table1[[#This Row],[Profit]]/Table1[[#This Row],[Selling Price]])</f>
        <v>0.33164038846814325</v>
      </c>
      <c r="T3780">
        <v>2</v>
      </c>
      <c r="U3780" s="2">
        <f>Table1[[#This Row],[Selling Price]]*Table1[[#This Row],[Quantity]]</f>
        <v>83.88</v>
      </c>
      <c r="V3780" s="4">
        <v>0</v>
      </c>
      <c r="W3780">
        <v>437</v>
      </c>
      <c r="X3780" t="s">
        <v>36</v>
      </c>
      <c r="Y3780" t="s">
        <v>68</v>
      </c>
      <c r="Z3780" s="2">
        <v>97.685093693971552</v>
      </c>
    </row>
    <row r="3781" spans="1:26" x14ac:dyDescent="0.35">
      <c r="A3781" t="s">
        <v>377</v>
      </c>
      <c r="B3781" t="s">
        <v>378</v>
      </c>
      <c r="C3781" t="s">
        <v>55</v>
      </c>
      <c r="D3781" t="s">
        <v>80</v>
      </c>
      <c r="E3781" t="s">
        <v>81</v>
      </c>
      <c r="F3781" t="s">
        <v>3515</v>
      </c>
      <c r="G3781" t="s">
        <v>3516</v>
      </c>
      <c r="H3781" t="s">
        <v>32</v>
      </c>
      <c r="I3781" t="s">
        <v>7863</v>
      </c>
      <c r="J3781" s="1">
        <v>42818</v>
      </c>
      <c r="K3781" s="1">
        <v>42821</v>
      </c>
      <c r="L3781" t="s">
        <v>199</v>
      </c>
      <c r="M3781">
        <f>Table1[[#This Row],[Ship Date]]-Table1[[#This Row],[Order Date]]</f>
        <v>3</v>
      </c>
      <c r="N3781">
        <v>3</v>
      </c>
      <c r="O3781" t="s">
        <v>106</v>
      </c>
      <c r="P3781" s="3">
        <v>469.99</v>
      </c>
      <c r="Q3781" s="3">
        <v>390.57008591350922</v>
      </c>
      <c r="R3781" s="3">
        <f>(Table1[[#This Row],[Selling Price]]-Table1[[#This Row],[Cost Price]])</f>
        <v>79.419914086490792</v>
      </c>
      <c r="S3781" s="12">
        <f>(Table1[[#This Row],[Profit]]/Table1[[#This Row],[Selling Price]])</f>
        <v>0.16898213597415007</v>
      </c>
      <c r="T3781">
        <v>1</v>
      </c>
      <c r="U3781" s="2">
        <f>Table1[[#This Row],[Selling Price]]*Table1[[#This Row],[Quantity]]</f>
        <v>469.99</v>
      </c>
      <c r="V3781" s="4">
        <v>0</v>
      </c>
      <c r="W3781">
        <v>215</v>
      </c>
      <c r="X3781" t="s">
        <v>36</v>
      </c>
      <c r="Y3781" t="s">
        <v>36</v>
      </c>
      <c r="Z3781" s="2">
        <v>644.41782112849739</v>
      </c>
    </row>
    <row r="3782" spans="1:26" x14ac:dyDescent="0.35">
      <c r="A3782" t="s">
        <v>377</v>
      </c>
      <c r="B3782" t="s">
        <v>378</v>
      </c>
      <c r="C3782" t="s">
        <v>64</v>
      </c>
      <c r="D3782" t="s">
        <v>80</v>
      </c>
      <c r="E3782" t="s">
        <v>162</v>
      </c>
      <c r="F3782" t="s">
        <v>3183</v>
      </c>
      <c r="G3782" t="s">
        <v>3184</v>
      </c>
      <c r="H3782" t="s">
        <v>32</v>
      </c>
      <c r="I3782" t="s">
        <v>8008</v>
      </c>
      <c r="J3782" s="1">
        <v>42439</v>
      </c>
      <c r="K3782" s="1">
        <v>42442</v>
      </c>
      <c r="L3782" t="s">
        <v>199</v>
      </c>
      <c r="M3782">
        <f>Table1[[#This Row],[Ship Date]]-Table1[[#This Row],[Order Date]]</f>
        <v>3</v>
      </c>
      <c r="N3782">
        <v>3</v>
      </c>
      <c r="O3782" t="s">
        <v>106</v>
      </c>
      <c r="P3782" s="3">
        <v>26.85</v>
      </c>
      <c r="Q3782" s="3">
        <v>21.499256024772752</v>
      </c>
      <c r="R3782" s="3">
        <f>(Table1[[#This Row],[Selling Price]]-Table1[[#This Row],[Cost Price]])</f>
        <v>5.3507439752272496</v>
      </c>
      <c r="S3782" s="12">
        <f>(Table1[[#This Row],[Profit]]/Table1[[#This Row],[Selling Price]])</f>
        <v>0.19928282961740221</v>
      </c>
      <c r="T3782">
        <v>3</v>
      </c>
      <c r="U3782" s="2">
        <f>Table1[[#This Row],[Selling Price]]*Table1[[#This Row],[Quantity]]</f>
        <v>80.550000000000011</v>
      </c>
      <c r="V3782" s="4">
        <v>0</v>
      </c>
      <c r="W3782">
        <v>163</v>
      </c>
      <c r="X3782" t="s">
        <v>36</v>
      </c>
      <c r="Y3782" t="s">
        <v>52</v>
      </c>
      <c r="Z3782" s="2">
        <v>18.40910623326652</v>
      </c>
    </row>
    <row r="3783" spans="1:26" x14ac:dyDescent="0.35">
      <c r="A3783" t="s">
        <v>377</v>
      </c>
      <c r="B3783" t="s">
        <v>378</v>
      </c>
      <c r="C3783" t="s">
        <v>39</v>
      </c>
      <c r="D3783" t="s">
        <v>80</v>
      </c>
      <c r="E3783" t="s">
        <v>81</v>
      </c>
      <c r="F3783" t="s">
        <v>2978</v>
      </c>
      <c r="G3783" t="s">
        <v>2979</v>
      </c>
      <c r="H3783" t="s">
        <v>32</v>
      </c>
      <c r="I3783" t="s">
        <v>8132</v>
      </c>
      <c r="J3783" s="1">
        <v>42986</v>
      </c>
      <c r="K3783" s="1">
        <v>42987</v>
      </c>
      <c r="L3783" t="s">
        <v>199</v>
      </c>
      <c r="M3783">
        <f>Table1[[#This Row],[Ship Date]]-Table1[[#This Row],[Order Date]]</f>
        <v>1</v>
      </c>
      <c r="N3783">
        <v>9</v>
      </c>
      <c r="O3783" t="s">
        <v>61</v>
      </c>
      <c r="P3783" s="3">
        <v>158.376</v>
      </c>
      <c r="Q3783" s="3">
        <v>134.30408049022159</v>
      </c>
      <c r="R3783" s="3">
        <f>(Table1[[#This Row],[Selling Price]]-Table1[[#This Row],[Cost Price]])</f>
        <v>24.071919509778411</v>
      </c>
      <c r="S3783" s="12">
        <f>(Table1[[#This Row],[Profit]]/Table1[[#This Row],[Selling Price]])</f>
        <v>0.15199221794829021</v>
      </c>
      <c r="T3783">
        <v>3</v>
      </c>
      <c r="U3783" s="2">
        <f>Table1[[#This Row],[Selling Price]]*Table1[[#This Row],[Quantity]]</f>
        <v>475.12800000000004</v>
      </c>
      <c r="V3783" s="4">
        <v>0.2</v>
      </c>
      <c r="W3783">
        <v>410</v>
      </c>
      <c r="X3783" t="s">
        <v>36</v>
      </c>
      <c r="Y3783" t="s">
        <v>68</v>
      </c>
      <c r="Z3783" s="2">
        <v>69.636537391864707</v>
      </c>
    </row>
    <row r="3784" spans="1:26" x14ac:dyDescent="0.35">
      <c r="A3784" t="s">
        <v>377</v>
      </c>
      <c r="B3784" t="s">
        <v>378</v>
      </c>
      <c r="C3784" t="s">
        <v>64</v>
      </c>
      <c r="D3784" t="s">
        <v>80</v>
      </c>
      <c r="E3784" t="s">
        <v>162</v>
      </c>
      <c r="F3784" t="s">
        <v>5549</v>
      </c>
      <c r="G3784" t="s">
        <v>5550</v>
      </c>
      <c r="H3784" t="s">
        <v>32</v>
      </c>
      <c r="I3784" t="s">
        <v>8189</v>
      </c>
      <c r="J3784" s="1">
        <v>42721</v>
      </c>
      <c r="K3784" s="1">
        <v>42725</v>
      </c>
      <c r="L3784" t="s">
        <v>60</v>
      </c>
      <c r="M3784">
        <f>Table1[[#This Row],[Ship Date]]-Table1[[#This Row],[Order Date]]</f>
        <v>4</v>
      </c>
      <c r="N3784">
        <v>12</v>
      </c>
      <c r="O3784" t="s">
        <v>35</v>
      </c>
      <c r="P3784" s="3">
        <v>165.6</v>
      </c>
      <c r="Q3784" s="3">
        <v>121.8654828415325</v>
      </c>
      <c r="R3784" s="3">
        <f>(Table1[[#This Row],[Selling Price]]-Table1[[#This Row],[Cost Price]])</f>
        <v>43.734517158467497</v>
      </c>
      <c r="S3784" s="12">
        <f>(Table1[[#This Row],[Profit]]/Table1[[#This Row],[Selling Price]])</f>
        <v>0.26409732583615642</v>
      </c>
      <c r="T3784">
        <v>3</v>
      </c>
      <c r="U3784" s="2">
        <f>Table1[[#This Row],[Selling Price]]*Table1[[#This Row],[Quantity]]</f>
        <v>496.79999999999995</v>
      </c>
      <c r="V3784" s="4">
        <v>0.2</v>
      </c>
      <c r="W3784">
        <v>345</v>
      </c>
      <c r="X3784" t="s">
        <v>36</v>
      </c>
      <c r="Y3784" t="s">
        <v>68</v>
      </c>
      <c r="Z3784" s="2">
        <v>97.352781162121914</v>
      </c>
    </row>
    <row r="3785" spans="1:26" x14ac:dyDescent="0.35">
      <c r="A3785" t="s">
        <v>377</v>
      </c>
      <c r="B3785" t="s">
        <v>378</v>
      </c>
      <c r="C3785" t="s">
        <v>55</v>
      </c>
      <c r="D3785" t="s">
        <v>80</v>
      </c>
      <c r="E3785" t="s">
        <v>1058</v>
      </c>
      <c r="F3785" t="s">
        <v>4158</v>
      </c>
      <c r="G3785" t="s">
        <v>4159</v>
      </c>
      <c r="H3785" t="s">
        <v>32</v>
      </c>
      <c r="I3785" t="s">
        <v>8263</v>
      </c>
      <c r="J3785" s="1">
        <v>42803</v>
      </c>
      <c r="K3785" s="1">
        <v>42807</v>
      </c>
      <c r="L3785" t="s">
        <v>60</v>
      </c>
      <c r="M3785">
        <f>Table1[[#This Row],[Ship Date]]-Table1[[#This Row],[Order Date]]</f>
        <v>4</v>
      </c>
      <c r="N3785">
        <v>3</v>
      </c>
      <c r="O3785" t="s">
        <v>106</v>
      </c>
      <c r="P3785" s="3">
        <v>479.98399999999998</v>
      </c>
      <c r="Q3785" s="3">
        <v>319.43620766459208</v>
      </c>
      <c r="R3785" s="3">
        <f>(Table1[[#This Row],[Selling Price]]-Table1[[#This Row],[Cost Price]])</f>
        <v>160.54779233540791</v>
      </c>
      <c r="S3785" s="12">
        <f>(Table1[[#This Row],[Profit]]/Table1[[#This Row],[Selling Price]])</f>
        <v>0.33448571688932949</v>
      </c>
      <c r="T3785">
        <v>2</v>
      </c>
      <c r="U3785" s="2">
        <f>Table1[[#This Row],[Selling Price]]*Table1[[#This Row],[Quantity]]</f>
        <v>959.96799999999996</v>
      </c>
      <c r="V3785" s="4">
        <v>0.2</v>
      </c>
      <c r="W3785">
        <v>228</v>
      </c>
      <c r="X3785" t="s">
        <v>36</v>
      </c>
      <c r="Y3785" t="s">
        <v>36</v>
      </c>
      <c r="Z3785" s="2">
        <v>450.0516595070689</v>
      </c>
    </row>
    <row r="3786" spans="1:26" x14ac:dyDescent="0.35">
      <c r="A3786" t="s">
        <v>377</v>
      </c>
      <c r="B3786" t="s">
        <v>378</v>
      </c>
      <c r="C3786" t="s">
        <v>45</v>
      </c>
      <c r="D3786" t="s">
        <v>80</v>
      </c>
      <c r="E3786" t="s">
        <v>162</v>
      </c>
      <c r="F3786" t="s">
        <v>1343</v>
      </c>
      <c r="G3786" t="s">
        <v>1344</v>
      </c>
      <c r="H3786" t="s">
        <v>32</v>
      </c>
      <c r="I3786" t="s">
        <v>8265</v>
      </c>
      <c r="J3786" s="1">
        <v>41857</v>
      </c>
      <c r="K3786" s="1">
        <v>41862</v>
      </c>
      <c r="L3786" t="s">
        <v>60</v>
      </c>
      <c r="M3786">
        <f>Table1[[#This Row],[Ship Date]]-Table1[[#This Row],[Order Date]]</f>
        <v>5</v>
      </c>
      <c r="N3786">
        <v>8</v>
      </c>
      <c r="O3786" t="s">
        <v>61</v>
      </c>
      <c r="P3786" s="3">
        <v>199.98</v>
      </c>
      <c r="Q3786" s="3">
        <v>156.78895692531029</v>
      </c>
      <c r="R3786" s="3">
        <f>(Table1[[#This Row],[Selling Price]]-Table1[[#This Row],[Cost Price]])</f>
        <v>43.191043074689702</v>
      </c>
      <c r="S3786" s="12">
        <f>(Table1[[#This Row],[Profit]]/Table1[[#This Row],[Selling Price]])</f>
        <v>0.215976813054754</v>
      </c>
      <c r="T3786">
        <v>2</v>
      </c>
      <c r="U3786" s="2">
        <f>Table1[[#This Row],[Selling Price]]*Table1[[#This Row],[Quantity]]</f>
        <v>399.96</v>
      </c>
      <c r="V3786" s="4">
        <v>0</v>
      </c>
      <c r="W3786">
        <v>141</v>
      </c>
      <c r="X3786" t="s">
        <v>36</v>
      </c>
      <c r="Y3786" t="s">
        <v>36</v>
      </c>
      <c r="Z3786" s="2">
        <v>249.17379601595351</v>
      </c>
    </row>
    <row r="3787" spans="1:26" x14ac:dyDescent="0.35">
      <c r="A3787" t="s">
        <v>377</v>
      </c>
      <c r="B3787" t="s">
        <v>378</v>
      </c>
      <c r="C3787" t="s">
        <v>27</v>
      </c>
      <c r="D3787" t="s">
        <v>80</v>
      </c>
      <c r="E3787" t="s">
        <v>162</v>
      </c>
      <c r="F3787" t="s">
        <v>6957</v>
      </c>
      <c r="G3787" t="s">
        <v>6958</v>
      </c>
      <c r="H3787" t="s">
        <v>32</v>
      </c>
      <c r="I3787" t="s">
        <v>8628</v>
      </c>
      <c r="J3787" s="1">
        <v>42954</v>
      </c>
      <c r="K3787" s="1">
        <v>42958</v>
      </c>
      <c r="L3787" t="s">
        <v>60</v>
      </c>
      <c r="M3787">
        <f>Table1[[#This Row],[Ship Date]]-Table1[[#This Row],[Order Date]]</f>
        <v>4</v>
      </c>
      <c r="N3787">
        <v>8</v>
      </c>
      <c r="O3787" t="s">
        <v>61</v>
      </c>
      <c r="P3787" s="3">
        <v>55.76</v>
      </c>
      <c r="Q3787" s="3">
        <v>46.08761822498208</v>
      </c>
      <c r="R3787" s="3">
        <f>(Table1[[#This Row],[Selling Price]]-Table1[[#This Row],[Cost Price]])</f>
        <v>9.672381775017918</v>
      </c>
      <c r="S3787" s="12">
        <f>(Table1[[#This Row],[Profit]]/Table1[[#This Row],[Selling Price]])</f>
        <v>0.17346452250749494</v>
      </c>
      <c r="T3787">
        <v>4</v>
      </c>
      <c r="U3787" s="2">
        <f>Table1[[#This Row],[Selling Price]]*Table1[[#This Row],[Quantity]]</f>
        <v>223.04</v>
      </c>
      <c r="V3787" s="4">
        <v>0</v>
      </c>
      <c r="W3787">
        <v>446</v>
      </c>
      <c r="X3787" t="s">
        <v>36</v>
      </c>
      <c r="Y3787" t="s">
        <v>68</v>
      </c>
      <c r="Z3787" s="2">
        <v>73.76354655248079</v>
      </c>
    </row>
    <row r="3788" spans="1:26" x14ac:dyDescent="0.35">
      <c r="A3788" t="s">
        <v>377</v>
      </c>
      <c r="B3788" t="s">
        <v>378</v>
      </c>
      <c r="C3788" t="s">
        <v>64</v>
      </c>
      <c r="D3788" t="s">
        <v>80</v>
      </c>
      <c r="E3788" t="s">
        <v>162</v>
      </c>
      <c r="F3788" t="s">
        <v>5234</v>
      </c>
      <c r="G3788" t="s">
        <v>5235</v>
      </c>
      <c r="H3788" t="s">
        <v>32</v>
      </c>
      <c r="I3788" t="s">
        <v>8900</v>
      </c>
      <c r="J3788" s="1">
        <v>42527</v>
      </c>
      <c r="K3788" s="1">
        <v>42532</v>
      </c>
      <c r="L3788" t="s">
        <v>60</v>
      </c>
      <c r="M3788">
        <f>Table1[[#This Row],[Ship Date]]-Table1[[#This Row],[Order Date]]</f>
        <v>5</v>
      </c>
      <c r="N3788">
        <v>6</v>
      </c>
      <c r="O3788" t="s">
        <v>51</v>
      </c>
      <c r="P3788" s="3">
        <v>26.96</v>
      </c>
      <c r="Q3788" s="3">
        <v>21.566713575025741</v>
      </c>
      <c r="R3788" s="3">
        <f>(Table1[[#This Row],[Selling Price]]-Table1[[#This Row],[Cost Price]])</f>
        <v>5.39328642497426</v>
      </c>
      <c r="S3788" s="12">
        <f>(Table1[[#This Row],[Profit]]/Table1[[#This Row],[Selling Price]])</f>
        <v>0.20004771605987612</v>
      </c>
      <c r="T3788">
        <v>2</v>
      </c>
      <c r="U3788" s="2">
        <f>Table1[[#This Row],[Selling Price]]*Table1[[#This Row],[Quantity]]</f>
        <v>53.92</v>
      </c>
      <c r="V3788" s="4">
        <v>0</v>
      </c>
      <c r="W3788">
        <v>300</v>
      </c>
      <c r="X3788" t="s">
        <v>36</v>
      </c>
      <c r="Y3788" t="s">
        <v>52</v>
      </c>
      <c r="Z3788" s="2">
        <v>26.552520633642299</v>
      </c>
    </row>
    <row r="3789" spans="1:26" x14ac:dyDescent="0.35">
      <c r="A3789" t="s">
        <v>377</v>
      </c>
      <c r="B3789" t="s">
        <v>378</v>
      </c>
      <c r="C3789" t="s">
        <v>27</v>
      </c>
      <c r="D3789" t="s">
        <v>80</v>
      </c>
      <c r="E3789" t="s">
        <v>81</v>
      </c>
      <c r="F3789" t="s">
        <v>4517</v>
      </c>
      <c r="G3789" t="s">
        <v>4518</v>
      </c>
      <c r="H3789" t="s">
        <v>32</v>
      </c>
      <c r="I3789" t="s">
        <v>8920</v>
      </c>
      <c r="J3789" s="1">
        <v>42906</v>
      </c>
      <c r="K3789" s="1">
        <v>42913</v>
      </c>
      <c r="L3789" t="s">
        <v>60</v>
      </c>
      <c r="M3789">
        <f>Table1[[#This Row],[Ship Date]]-Table1[[#This Row],[Order Date]]</f>
        <v>7</v>
      </c>
      <c r="N3789">
        <v>6</v>
      </c>
      <c r="O3789" t="s">
        <v>51</v>
      </c>
      <c r="P3789" s="3">
        <v>503.96</v>
      </c>
      <c r="Q3789" s="3">
        <v>408.58974780697957</v>
      </c>
      <c r="R3789" s="3">
        <f>(Table1[[#This Row],[Selling Price]]-Table1[[#This Row],[Cost Price]])</f>
        <v>95.370252193020406</v>
      </c>
      <c r="S3789" s="12">
        <f>(Table1[[#This Row],[Profit]]/Table1[[#This Row],[Selling Price]])</f>
        <v>0.18924171004250417</v>
      </c>
      <c r="T3789">
        <v>4</v>
      </c>
      <c r="U3789" s="2">
        <f>Table1[[#This Row],[Selling Price]]*Table1[[#This Row],[Quantity]]</f>
        <v>2015.84</v>
      </c>
      <c r="V3789" s="4">
        <v>0</v>
      </c>
      <c r="W3789">
        <v>312</v>
      </c>
      <c r="X3789" t="s">
        <v>68</v>
      </c>
      <c r="Y3789" t="s">
        <v>36</v>
      </c>
      <c r="Z3789" s="2">
        <v>283.63144597664058</v>
      </c>
    </row>
    <row r="3790" spans="1:26" x14ac:dyDescent="0.35">
      <c r="A3790" t="s">
        <v>194</v>
      </c>
      <c r="B3790" t="s">
        <v>195</v>
      </c>
      <c r="C3790" t="s">
        <v>45</v>
      </c>
      <c r="D3790" t="s">
        <v>80</v>
      </c>
      <c r="E3790" t="s">
        <v>81</v>
      </c>
      <c r="F3790" t="s">
        <v>196</v>
      </c>
      <c r="G3790" t="s">
        <v>197</v>
      </c>
      <c r="H3790" t="s">
        <v>32</v>
      </c>
      <c r="I3790" t="s">
        <v>198</v>
      </c>
      <c r="J3790" s="1">
        <v>42712</v>
      </c>
      <c r="K3790" s="1">
        <v>42714</v>
      </c>
      <c r="L3790" t="s">
        <v>199</v>
      </c>
      <c r="M3790">
        <f>Table1[[#This Row],[Ship Date]]-Table1[[#This Row],[Order Date]]</f>
        <v>2</v>
      </c>
      <c r="N3790">
        <v>12</v>
      </c>
      <c r="O3790" t="s">
        <v>35</v>
      </c>
      <c r="P3790" s="3">
        <v>1097.5440000000001</v>
      </c>
      <c r="Q3790" s="3">
        <v>895.59566679189982</v>
      </c>
      <c r="R3790" s="3">
        <f>(Table1[[#This Row],[Selling Price]]-Table1[[#This Row],[Cost Price]])</f>
        <v>201.94833320810028</v>
      </c>
      <c r="S3790" s="12">
        <f>(Table1[[#This Row],[Profit]]/Table1[[#This Row],[Selling Price]])</f>
        <v>0.18400021612627854</v>
      </c>
      <c r="T3790">
        <v>7</v>
      </c>
      <c r="U3790" s="2">
        <f>Table1[[#This Row],[Selling Price]]*Table1[[#This Row],[Quantity]]</f>
        <v>7682.8080000000009</v>
      </c>
      <c r="V3790" s="4">
        <v>0.2</v>
      </c>
      <c r="W3790">
        <v>415</v>
      </c>
      <c r="X3790" t="s">
        <v>36</v>
      </c>
      <c r="Y3790" t="s">
        <v>36</v>
      </c>
      <c r="Z3790" s="2">
        <v>284.01649284856683</v>
      </c>
    </row>
    <row r="3791" spans="1:26" x14ac:dyDescent="0.35">
      <c r="A3791" t="s">
        <v>194</v>
      </c>
      <c r="B3791" t="s">
        <v>195</v>
      </c>
      <c r="C3791" t="s">
        <v>39</v>
      </c>
      <c r="D3791" t="s">
        <v>80</v>
      </c>
      <c r="E3791" t="s">
        <v>81</v>
      </c>
      <c r="F3791" t="s">
        <v>2864</v>
      </c>
      <c r="G3791" t="s">
        <v>2865</v>
      </c>
      <c r="H3791" t="s">
        <v>32</v>
      </c>
      <c r="I3791" t="s">
        <v>2863</v>
      </c>
      <c r="J3791" s="1">
        <v>42825</v>
      </c>
      <c r="K3791" s="1">
        <v>42827</v>
      </c>
      <c r="L3791" t="s">
        <v>34</v>
      </c>
      <c r="M3791">
        <f>Table1[[#This Row],[Ship Date]]-Table1[[#This Row],[Order Date]]</f>
        <v>2</v>
      </c>
      <c r="N3791">
        <v>3</v>
      </c>
      <c r="O3791" t="s">
        <v>106</v>
      </c>
      <c r="P3791" s="3">
        <v>677.58</v>
      </c>
      <c r="Q3791" s="3">
        <v>453.17937656227741</v>
      </c>
      <c r="R3791" s="3">
        <f>(Table1[[#This Row],[Selling Price]]-Table1[[#This Row],[Cost Price]])</f>
        <v>224.40062343772263</v>
      </c>
      <c r="S3791" s="12">
        <f>(Table1[[#This Row],[Profit]]/Table1[[#This Row],[Selling Price]])</f>
        <v>0.33117952631087488</v>
      </c>
      <c r="T3791">
        <v>3</v>
      </c>
      <c r="U3791" s="2">
        <f>Table1[[#This Row],[Selling Price]]*Table1[[#This Row],[Quantity]]</f>
        <v>2032.7400000000002</v>
      </c>
      <c r="V3791" s="4">
        <v>0</v>
      </c>
      <c r="W3791">
        <v>168</v>
      </c>
      <c r="X3791" t="s">
        <v>36</v>
      </c>
      <c r="Y3791" t="s">
        <v>36</v>
      </c>
      <c r="Z3791" s="2">
        <v>526.33941950139615</v>
      </c>
    </row>
    <row r="3792" spans="1:26" x14ac:dyDescent="0.35">
      <c r="A3792" t="s">
        <v>194</v>
      </c>
      <c r="B3792" t="s">
        <v>195</v>
      </c>
      <c r="C3792" t="s">
        <v>27</v>
      </c>
      <c r="D3792" t="s">
        <v>80</v>
      </c>
      <c r="E3792" t="s">
        <v>162</v>
      </c>
      <c r="F3792" t="s">
        <v>3079</v>
      </c>
      <c r="G3792" t="s">
        <v>3080</v>
      </c>
      <c r="H3792" t="s">
        <v>32</v>
      </c>
      <c r="I3792" t="s">
        <v>3688</v>
      </c>
      <c r="J3792" s="1">
        <v>42541</v>
      </c>
      <c r="K3792" s="1">
        <v>42547</v>
      </c>
      <c r="L3792" t="s">
        <v>60</v>
      </c>
      <c r="M3792">
        <f>Table1[[#This Row],[Ship Date]]-Table1[[#This Row],[Order Date]]</f>
        <v>6</v>
      </c>
      <c r="N3792">
        <v>6</v>
      </c>
      <c r="O3792" t="s">
        <v>51</v>
      </c>
      <c r="P3792" s="3">
        <v>95.968000000000004</v>
      </c>
      <c r="Q3792" s="3">
        <v>71.739532278792595</v>
      </c>
      <c r="R3792" s="3">
        <f>(Table1[[#This Row],[Selling Price]]-Table1[[#This Row],[Cost Price]])</f>
        <v>24.228467721207409</v>
      </c>
      <c r="S3792" s="12">
        <f>(Table1[[#This Row],[Profit]]/Table1[[#This Row],[Selling Price]])</f>
        <v>0.25246402677150098</v>
      </c>
      <c r="T3792">
        <v>4</v>
      </c>
      <c r="U3792" s="2">
        <f>Table1[[#This Row],[Selling Price]]*Table1[[#This Row],[Quantity]]</f>
        <v>383.87200000000001</v>
      </c>
      <c r="V3792" s="4">
        <v>0.2</v>
      </c>
      <c r="W3792">
        <v>356</v>
      </c>
      <c r="X3792" t="s">
        <v>68</v>
      </c>
      <c r="Y3792" t="s">
        <v>68</v>
      </c>
      <c r="Z3792" s="2">
        <v>39.899099952254559</v>
      </c>
    </row>
    <row r="3793" spans="1:26" x14ac:dyDescent="0.35">
      <c r="A3793" t="s">
        <v>194</v>
      </c>
      <c r="B3793" t="s">
        <v>195</v>
      </c>
      <c r="C3793" t="s">
        <v>39</v>
      </c>
      <c r="D3793" t="s">
        <v>80</v>
      </c>
      <c r="E3793" t="s">
        <v>162</v>
      </c>
      <c r="F3793" t="s">
        <v>2906</v>
      </c>
      <c r="G3793" t="s">
        <v>2907</v>
      </c>
      <c r="H3793" t="s">
        <v>32</v>
      </c>
      <c r="I3793" t="s">
        <v>4899</v>
      </c>
      <c r="J3793" s="1">
        <v>42455</v>
      </c>
      <c r="K3793" s="1">
        <v>42456</v>
      </c>
      <c r="L3793" t="s">
        <v>199</v>
      </c>
      <c r="M3793">
        <f>Table1[[#This Row],[Ship Date]]-Table1[[#This Row],[Order Date]]</f>
        <v>1</v>
      </c>
      <c r="N3793">
        <v>3</v>
      </c>
      <c r="O3793" t="s">
        <v>106</v>
      </c>
      <c r="P3793" s="3">
        <v>119.976</v>
      </c>
      <c r="Q3793" s="3">
        <v>99.84264588607877</v>
      </c>
      <c r="R3793" s="3">
        <f>(Table1[[#This Row],[Selling Price]]-Table1[[#This Row],[Cost Price]])</f>
        <v>20.133354113921229</v>
      </c>
      <c r="S3793" s="12">
        <f>(Table1[[#This Row],[Profit]]/Table1[[#This Row],[Selling Price]])</f>
        <v>0.16781151325199398</v>
      </c>
      <c r="T3793">
        <v>3</v>
      </c>
      <c r="U3793" s="2">
        <f>Table1[[#This Row],[Selling Price]]*Table1[[#This Row],[Quantity]]</f>
        <v>359.928</v>
      </c>
      <c r="V3793" s="4">
        <v>0.2</v>
      </c>
      <c r="W3793">
        <v>308</v>
      </c>
      <c r="X3793" t="s">
        <v>36</v>
      </c>
      <c r="Y3793" t="s">
        <v>68</v>
      </c>
      <c r="Z3793" s="2">
        <v>65.220051902879419</v>
      </c>
    </row>
    <row r="3794" spans="1:26" x14ac:dyDescent="0.35">
      <c r="A3794" t="s">
        <v>194</v>
      </c>
      <c r="B3794" t="s">
        <v>195</v>
      </c>
      <c r="C3794" t="s">
        <v>27</v>
      </c>
      <c r="D3794" t="s">
        <v>80</v>
      </c>
      <c r="E3794" t="s">
        <v>81</v>
      </c>
      <c r="F3794" t="s">
        <v>221</v>
      </c>
      <c r="G3794" t="s">
        <v>222</v>
      </c>
      <c r="H3794" t="s">
        <v>32</v>
      </c>
      <c r="I3794" t="s">
        <v>5566</v>
      </c>
      <c r="J3794" s="1">
        <v>41812</v>
      </c>
      <c r="K3794" s="1">
        <v>41817</v>
      </c>
      <c r="L3794" t="s">
        <v>60</v>
      </c>
      <c r="M3794">
        <f>Table1[[#This Row],[Ship Date]]-Table1[[#This Row],[Order Date]]</f>
        <v>5</v>
      </c>
      <c r="N3794">
        <v>6</v>
      </c>
      <c r="O3794" t="s">
        <v>51</v>
      </c>
      <c r="P3794" s="3">
        <v>82.781999999999996</v>
      </c>
      <c r="Q3794" s="3">
        <v>59.434245192886401</v>
      </c>
      <c r="R3794" s="3">
        <f>(Table1[[#This Row],[Selling Price]]-Table1[[#This Row],[Cost Price]])</f>
        <v>23.347754807113596</v>
      </c>
      <c r="S3794" s="12">
        <f>(Table1[[#This Row],[Profit]]/Table1[[#This Row],[Selling Price]])</f>
        <v>0.28203902789390928</v>
      </c>
      <c r="T3794">
        <v>3</v>
      </c>
      <c r="U3794" s="2">
        <f>Table1[[#This Row],[Selling Price]]*Table1[[#This Row],[Quantity]]</f>
        <v>248.346</v>
      </c>
      <c r="V3794" s="4">
        <v>0.4</v>
      </c>
      <c r="W3794">
        <v>443</v>
      </c>
      <c r="X3794" t="s">
        <v>36</v>
      </c>
      <c r="Y3794" t="s">
        <v>68</v>
      </c>
      <c r="Z3794" s="2">
        <v>75.555952167913276</v>
      </c>
    </row>
    <row r="3795" spans="1:26" x14ac:dyDescent="0.35">
      <c r="A3795" t="s">
        <v>194</v>
      </c>
      <c r="B3795" t="s">
        <v>195</v>
      </c>
      <c r="C3795" t="s">
        <v>39</v>
      </c>
      <c r="D3795" t="s">
        <v>80</v>
      </c>
      <c r="E3795" t="s">
        <v>81</v>
      </c>
      <c r="F3795" t="s">
        <v>1620</v>
      </c>
      <c r="G3795" t="s">
        <v>1621</v>
      </c>
      <c r="H3795" t="s">
        <v>32</v>
      </c>
      <c r="I3795" t="s">
        <v>5930</v>
      </c>
      <c r="J3795" s="1">
        <v>42062</v>
      </c>
      <c r="K3795" s="1">
        <v>42065</v>
      </c>
      <c r="L3795" t="s">
        <v>60</v>
      </c>
      <c r="M3795">
        <f>Table1[[#This Row],[Ship Date]]-Table1[[#This Row],[Order Date]]</f>
        <v>3</v>
      </c>
      <c r="N3795">
        <v>2</v>
      </c>
      <c r="O3795" t="s">
        <v>106</v>
      </c>
      <c r="P3795" s="3">
        <v>105.98</v>
      </c>
      <c r="Q3795" s="3">
        <v>70.390110514208672</v>
      </c>
      <c r="R3795" s="3">
        <f>(Table1[[#This Row],[Selling Price]]-Table1[[#This Row],[Cost Price]])</f>
        <v>35.589889485791332</v>
      </c>
      <c r="S3795" s="12">
        <f>(Table1[[#This Row],[Profit]]/Table1[[#This Row],[Selling Price]])</f>
        <v>0.33581703609918223</v>
      </c>
      <c r="T3795">
        <v>2</v>
      </c>
      <c r="U3795" s="2">
        <f>Table1[[#This Row],[Selling Price]]*Table1[[#This Row],[Quantity]]</f>
        <v>211.96</v>
      </c>
      <c r="V3795" s="4">
        <v>0</v>
      </c>
      <c r="W3795">
        <v>253</v>
      </c>
      <c r="X3795" t="s">
        <v>36</v>
      </c>
      <c r="Y3795" t="s">
        <v>52</v>
      </c>
      <c r="Z3795" s="2">
        <v>18.958278740434221</v>
      </c>
    </row>
    <row r="3796" spans="1:26" x14ac:dyDescent="0.35">
      <c r="A3796" t="s">
        <v>194</v>
      </c>
      <c r="B3796" t="s">
        <v>195</v>
      </c>
      <c r="C3796" t="s">
        <v>27</v>
      </c>
      <c r="D3796" t="s">
        <v>80</v>
      </c>
      <c r="E3796" t="s">
        <v>81</v>
      </c>
      <c r="F3796" t="s">
        <v>3723</v>
      </c>
      <c r="G3796" t="s">
        <v>3724</v>
      </c>
      <c r="H3796" t="s">
        <v>32</v>
      </c>
      <c r="I3796" t="s">
        <v>6036</v>
      </c>
      <c r="J3796" s="1">
        <v>42705</v>
      </c>
      <c r="K3796" s="1">
        <v>42705</v>
      </c>
      <c r="L3796" t="s">
        <v>1118</v>
      </c>
      <c r="M3796">
        <f>Table1[[#This Row],[Ship Date]]-Table1[[#This Row],[Order Date]]</f>
        <v>0</v>
      </c>
      <c r="N3796">
        <v>12</v>
      </c>
      <c r="O3796" t="s">
        <v>35</v>
      </c>
      <c r="P3796" s="3">
        <v>863.928</v>
      </c>
      <c r="Q3796" s="3">
        <v>701.78586910213903</v>
      </c>
      <c r="R3796" s="3">
        <f>(Table1[[#This Row],[Selling Price]]-Table1[[#This Row],[Cost Price]])</f>
        <v>162.14213089786097</v>
      </c>
      <c r="S3796" s="12">
        <f>(Table1[[#This Row],[Profit]]/Table1[[#This Row],[Selling Price]])</f>
        <v>0.1876801433659529</v>
      </c>
      <c r="T3796">
        <v>9</v>
      </c>
      <c r="U3796" s="2">
        <f>Table1[[#This Row],[Selling Price]]*Table1[[#This Row],[Quantity]]</f>
        <v>7775.3519999999999</v>
      </c>
      <c r="V3796" s="4">
        <v>0.2</v>
      </c>
      <c r="W3796">
        <v>150</v>
      </c>
      <c r="X3796" t="s">
        <v>36</v>
      </c>
      <c r="Y3796" t="s">
        <v>36</v>
      </c>
      <c r="Z3796" s="2">
        <v>279.34744055029392</v>
      </c>
    </row>
    <row r="3797" spans="1:26" x14ac:dyDescent="0.35">
      <c r="A3797" t="s">
        <v>194</v>
      </c>
      <c r="B3797" t="s">
        <v>195</v>
      </c>
      <c r="C3797" t="s">
        <v>39</v>
      </c>
      <c r="D3797" t="s">
        <v>80</v>
      </c>
      <c r="E3797" t="s">
        <v>162</v>
      </c>
      <c r="F3797" t="s">
        <v>807</v>
      </c>
      <c r="G3797" t="s">
        <v>808</v>
      </c>
      <c r="H3797" t="s">
        <v>32</v>
      </c>
      <c r="I3797" t="s">
        <v>6257</v>
      </c>
      <c r="J3797" s="1">
        <v>41958</v>
      </c>
      <c r="K3797" s="1">
        <v>41961</v>
      </c>
      <c r="L3797" t="s">
        <v>199</v>
      </c>
      <c r="M3797">
        <f>Table1[[#This Row],[Ship Date]]-Table1[[#This Row],[Order Date]]</f>
        <v>3</v>
      </c>
      <c r="N3797">
        <v>11</v>
      </c>
      <c r="O3797" t="s">
        <v>35</v>
      </c>
      <c r="P3797" s="3">
        <v>772.47</v>
      </c>
      <c r="Q3797" s="3">
        <v>651.8300374610892</v>
      </c>
      <c r="R3797" s="3">
        <f>(Table1[[#This Row],[Selling Price]]-Table1[[#This Row],[Cost Price]])</f>
        <v>120.63996253891082</v>
      </c>
      <c r="S3797" s="12">
        <f>(Table1[[#This Row],[Profit]]/Table1[[#This Row],[Selling Price]])</f>
        <v>0.15617430131773508</v>
      </c>
      <c r="T3797">
        <v>3</v>
      </c>
      <c r="U3797" s="2">
        <f>Table1[[#This Row],[Selling Price]]*Table1[[#This Row],[Quantity]]</f>
        <v>2317.41</v>
      </c>
      <c r="V3797" s="4">
        <v>0</v>
      </c>
      <c r="W3797">
        <v>195</v>
      </c>
      <c r="X3797" t="s">
        <v>36</v>
      </c>
      <c r="Y3797" t="s">
        <v>36</v>
      </c>
      <c r="Z3797" s="2">
        <v>816.2843555697176</v>
      </c>
    </row>
    <row r="3798" spans="1:26" x14ac:dyDescent="0.35">
      <c r="A3798" t="s">
        <v>194</v>
      </c>
      <c r="B3798" t="s">
        <v>195</v>
      </c>
      <c r="C3798" t="s">
        <v>39</v>
      </c>
      <c r="D3798" t="s">
        <v>80</v>
      </c>
      <c r="E3798" t="s">
        <v>162</v>
      </c>
      <c r="F3798" t="s">
        <v>1743</v>
      </c>
      <c r="G3798" t="s">
        <v>1744</v>
      </c>
      <c r="H3798" t="s">
        <v>32</v>
      </c>
      <c r="I3798" t="s">
        <v>6295</v>
      </c>
      <c r="J3798" s="1">
        <v>42068</v>
      </c>
      <c r="K3798" s="1">
        <v>42072</v>
      </c>
      <c r="L3798" t="s">
        <v>60</v>
      </c>
      <c r="M3798">
        <f>Table1[[#This Row],[Ship Date]]-Table1[[#This Row],[Order Date]]</f>
        <v>4</v>
      </c>
      <c r="N3798">
        <v>3</v>
      </c>
      <c r="O3798" t="s">
        <v>106</v>
      </c>
      <c r="P3798" s="3">
        <v>10.311999999999999</v>
      </c>
      <c r="Q3798" s="3">
        <v>8.0354031243320936</v>
      </c>
      <c r="R3798" s="3">
        <f>(Table1[[#This Row],[Selling Price]]-Table1[[#This Row],[Cost Price]])</f>
        <v>2.2765968756679058</v>
      </c>
      <c r="S3798" s="12">
        <f>(Table1[[#This Row],[Profit]]/Table1[[#This Row],[Selling Price]])</f>
        <v>0.22077161323389313</v>
      </c>
      <c r="T3798">
        <v>1</v>
      </c>
      <c r="U3798" s="2">
        <f>Table1[[#This Row],[Selling Price]]*Table1[[#This Row],[Quantity]]</f>
        <v>10.311999999999999</v>
      </c>
      <c r="V3798" s="4">
        <v>0.2</v>
      </c>
      <c r="W3798">
        <v>267</v>
      </c>
      <c r="X3798" t="s">
        <v>36</v>
      </c>
      <c r="Y3798" t="s">
        <v>68</v>
      </c>
      <c r="Z3798" s="2">
        <v>40.680153834517391</v>
      </c>
    </row>
    <row r="3799" spans="1:26" x14ac:dyDescent="0.35">
      <c r="A3799" t="s">
        <v>194</v>
      </c>
      <c r="B3799" t="s">
        <v>195</v>
      </c>
      <c r="C3799" t="s">
        <v>27</v>
      </c>
      <c r="D3799" t="s">
        <v>80</v>
      </c>
      <c r="E3799" t="s">
        <v>162</v>
      </c>
      <c r="F3799" t="s">
        <v>3480</v>
      </c>
      <c r="G3799" t="s">
        <v>3481</v>
      </c>
      <c r="H3799" t="s">
        <v>32</v>
      </c>
      <c r="I3799" t="s">
        <v>6317</v>
      </c>
      <c r="J3799" s="1">
        <v>41733</v>
      </c>
      <c r="K3799" s="1">
        <v>41737</v>
      </c>
      <c r="L3799" t="s">
        <v>60</v>
      </c>
      <c r="M3799">
        <f>Table1[[#This Row],[Ship Date]]-Table1[[#This Row],[Order Date]]</f>
        <v>4</v>
      </c>
      <c r="N3799">
        <v>4</v>
      </c>
      <c r="O3799" t="s">
        <v>106</v>
      </c>
      <c r="P3799" s="3">
        <v>99.98</v>
      </c>
      <c r="Q3799" s="3">
        <v>82.458212495058035</v>
      </c>
      <c r="R3799" s="3">
        <f>(Table1[[#This Row],[Selling Price]]-Table1[[#This Row],[Cost Price]])</f>
        <v>17.521787504941969</v>
      </c>
      <c r="S3799" s="12">
        <f>(Table1[[#This Row],[Profit]]/Table1[[#This Row],[Selling Price]])</f>
        <v>0.17525292563454659</v>
      </c>
      <c r="T3799">
        <v>2</v>
      </c>
      <c r="U3799" s="2">
        <f>Table1[[#This Row],[Selling Price]]*Table1[[#This Row],[Quantity]]</f>
        <v>199.96</v>
      </c>
      <c r="V3799" s="4">
        <v>0</v>
      </c>
      <c r="W3799">
        <v>302</v>
      </c>
      <c r="X3799" t="s">
        <v>36</v>
      </c>
      <c r="Y3799" t="s">
        <v>68</v>
      </c>
      <c r="Z3799" s="2">
        <v>91.623443156915755</v>
      </c>
    </row>
    <row r="3800" spans="1:26" x14ac:dyDescent="0.35">
      <c r="A3800" t="s">
        <v>194</v>
      </c>
      <c r="B3800" t="s">
        <v>195</v>
      </c>
      <c r="C3800" t="s">
        <v>64</v>
      </c>
      <c r="D3800" t="s">
        <v>80</v>
      </c>
      <c r="E3800" t="s">
        <v>162</v>
      </c>
      <c r="F3800" t="s">
        <v>6078</v>
      </c>
      <c r="G3800" t="s">
        <v>6079</v>
      </c>
      <c r="H3800" t="s">
        <v>32</v>
      </c>
      <c r="I3800" t="s">
        <v>6453</v>
      </c>
      <c r="J3800" s="1">
        <v>42317</v>
      </c>
      <c r="K3800" s="1">
        <v>42322</v>
      </c>
      <c r="L3800" t="s">
        <v>34</v>
      </c>
      <c r="M3800">
        <f>Table1[[#This Row],[Ship Date]]-Table1[[#This Row],[Order Date]]</f>
        <v>5</v>
      </c>
      <c r="N3800">
        <v>11</v>
      </c>
      <c r="O3800" t="s">
        <v>35</v>
      </c>
      <c r="P3800" s="3">
        <v>13.98</v>
      </c>
      <c r="Q3800" s="3">
        <v>11.46371619719659</v>
      </c>
      <c r="R3800" s="3">
        <f>(Table1[[#This Row],[Selling Price]]-Table1[[#This Row],[Cost Price]])</f>
        <v>2.5162838028034109</v>
      </c>
      <c r="S3800" s="12">
        <f>(Table1[[#This Row],[Profit]]/Table1[[#This Row],[Selling Price]])</f>
        <v>0.17999168832642423</v>
      </c>
      <c r="T3800">
        <v>2</v>
      </c>
      <c r="U3800" s="2">
        <f>Table1[[#This Row],[Selling Price]]*Table1[[#This Row],[Quantity]]</f>
        <v>27.96</v>
      </c>
      <c r="V3800" s="4">
        <v>0</v>
      </c>
      <c r="W3800">
        <v>408</v>
      </c>
      <c r="X3800" t="s">
        <v>36</v>
      </c>
      <c r="Y3800" t="s">
        <v>52</v>
      </c>
      <c r="Z3800" s="2">
        <v>3.9044015162377952</v>
      </c>
    </row>
    <row r="3801" spans="1:26" x14ac:dyDescent="0.35">
      <c r="A3801" t="s">
        <v>194</v>
      </c>
      <c r="B3801" t="s">
        <v>195</v>
      </c>
      <c r="C3801" t="s">
        <v>64</v>
      </c>
      <c r="D3801" t="s">
        <v>80</v>
      </c>
      <c r="E3801" t="s">
        <v>162</v>
      </c>
      <c r="F3801" t="s">
        <v>2221</v>
      </c>
      <c r="G3801" t="s">
        <v>2222</v>
      </c>
      <c r="H3801" t="s">
        <v>32</v>
      </c>
      <c r="I3801" t="s">
        <v>6720</v>
      </c>
      <c r="J3801" s="1">
        <v>42712</v>
      </c>
      <c r="K3801" s="1">
        <v>42716</v>
      </c>
      <c r="L3801" t="s">
        <v>60</v>
      </c>
      <c r="M3801">
        <f>Table1[[#This Row],[Ship Date]]-Table1[[#This Row],[Order Date]]</f>
        <v>4</v>
      </c>
      <c r="N3801">
        <v>12</v>
      </c>
      <c r="O3801" t="s">
        <v>35</v>
      </c>
      <c r="P3801" s="3">
        <v>68.111999999999995</v>
      </c>
      <c r="Q3801" s="3">
        <v>46.222156068050779</v>
      </c>
      <c r="R3801" s="3">
        <f>(Table1[[#This Row],[Selling Price]]-Table1[[#This Row],[Cost Price]])</f>
        <v>21.889843931949216</v>
      </c>
      <c r="S3801" s="12">
        <f>(Table1[[#This Row],[Profit]]/Table1[[#This Row],[Selling Price]])</f>
        <v>0.32138013759615364</v>
      </c>
      <c r="T3801">
        <v>3</v>
      </c>
      <c r="U3801" s="2">
        <f>Table1[[#This Row],[Selling Price]]*Table1[[#This Row],[Quantity]]</f>
        <v>204.33599999999998</v>
      </c>
      <c r="V3801" s="4">
        <v>0.2</v>
      </c>
      <c r="W3801">
        <v>333</v>
      </c>
      <c r="X3801" t="s">
        <v>36</v>
      </c>
      <c r="Y3801" t="s">
        <v>68</v>
      </c>
      <c r="Z3801" s="2">
        <v>65.463299421889815</v>
      </c>
    </row>
    <row r="3802" spans="1:26" x14ac:dyDescent="0.35">
      <c r="A3802" t="s">
        <v>194</v>
      </c>
      <c r="B3802" t="s">
        <v>195</v>
      </c>
      <c r="C3802" t="s">
        <v>27</v>
      </c>
      <c r="D3802" t="s">
        <v>80</v>
      </c>
      <c r="E3802" t="s">
        <v>162</v>
      </c>
      <c r="F3802" t="s">
        <v>1463</v>
      </c>
      <c r="G3802" t="s">
        <v>1464</v>
      </c>
      <c r="H3802" t="s">
        <v>32</v>
      </c>
      <c r="I3802" t="s">
        <v>6836</v>
      </c>
      <c r="J3802" s="1">
        <v>41876</v>
      </c>
      <c r="K3802" s="1">
        <v>41880</v>
      </c>
      <c r="L3802" t="s">
        <v>60</v>
      </c>
      <c r="M3802">
        <f>Table1[[#This Row],[Ship Date]]-Table1[[#This Row],[Order Date]]</f>
        <v>4</v>
      </c>
      <c r="N3802">
        <v>8</v>
      </c>
      <c r="O3802" t="s">
        <v>61</v>
      </c>
      <c r="P3802" s="3">
        <v>95.1</v>
      </c>
      <c r="Q3802" s="3">
        <v>67.71879692119073</v>
      </c>
      <c r="R3802" s="3">
        <f>(Table1[[#This Row],[Selling Price]]-Table1[[#This Row],[Cost Price]])</f>
        <v>27.381203078809264</v>
      </c>
      <c r="S3802" s="12">
        <f>(Table1[[#This Row],[Profit]]/Table1[[#This Row],[Selling Price]])</f>
        <v>0.28792011649641708</v>
      </c>
      <c r="T3802">
        <v>5</v>
      </c>
      <c r="U3802" s="2">
        <f>Table1[[#This Row],[Selling Price]]*Table1[[#This Row],[Quantity]]</f>
        <v>475.5</v>
      </c>
      <c r="V3802" s="4">
        <v>0</v>
      </c>
      <c r="W3802">
        <v>251</v>
      </c>
      <c r="X3802" t="s">
        <v>36</v>
      </c>
      <c r="Y3802" t="s">
        <v>52</v>
      </c>
      <c r="Z3802" s="2">
        <v>31.499018879958779</v>
      </c>
    </row>
    <row r="3803" spans="1:26" x14ac:dyDescent="0.35">
      <c r="A3803" t="s">
        <v>194</v>
      </c>
      <c r="B3803" t="s">
        <v>195</v>
      </c>
      <c r="C3803" t="s">
        <v>64</v>
      </c>
      <c r="D3803" t="s">
        <v>80</v>
      </c>
      <c r="E3803" t="s">
        <v>81</v>
      </c>
      <c r="F3803" t="s">
        <v>2978</v>
      </c>
      <c r="G3803" t="s">
        <v>2979</v>
      </c>
      <c r="H3803" t="s">
        <v>32</v>
      </c>
      <c r="I3803" t="s">
        <v>7138</v>
      </c>
      <c r="J3803" s="1">
        <v>42245</v>
      </c>
      <c r="K3803" s="1">
        <v>42249</v>
      </c>
      <c r="L3803" t="s">
        <v>60</v>
      </c>
      <c r="M3803">
        <f>Table1[[#This Row],[Ship Date]]-Table1[[#This Row],[Order Date]]</f>
        <v>4</v>
      </c>
      <c r="N3803">
        <v>8</v>
      </c>
      <c r="O3803" t="s">
        <v>61</v>
      </c>
      <c r="P3803" s="3">
        <v>131.97999999999999</v>
      </c>
      <c r="Q3803" s="3">
        <v>86.496494714535643</v>
      </c>
      <c r="R3803" s="3">
        <f>(Table1[[#This Row],[Selling Price]]-Table1[[#This Row],[Cost Price]])</f>
        <v>45.483505285464346</v>
      </c>
      <c r="S3803" s="12">
        <f>(Table1[[#This Row],[Profit]]/Table1[[#This Row],[Selling Price]])</f>
        <v>0.34462422553011329</v>
      </c>
      <c r="T3803">
        <v>2</v>
      </c>
      <c r="U3803" s="2">
        <f>Table1[[#This Row],[Selling Price]]*Table1[[#This Row],[Quantity]]</f>
        <v>263.95999999999998</v>
      </c>
      <c r="V3803" s="4">
        <v>0</v>
      </c>
      <c r="W3803">
        <v>385</v>
      </c>
      <c r="X3803" t="s">
        <v>36</v>
      </c>
      <c r="Y3803" t="s">
        <v>68</v>
      </c>
      <c r="Z3803" s="2">
        <v>69.636537391864707</v>
      </c>
    </row>
    <row r="3804" spans="1:26" x14ac:dyDescent="0.35">
      <c r="A3804" t="s">
        <v>194</v>
      </c>
      <c r="B3804" t="s">
        <v>195</v>
      </c>
      <c r="C3804" t="s">
        <v>27</v>
      </c>
      <c r="D3804" t="s">
        <v>80</v>
      </c>
      <c r="E3804" t="s">
        <v>162</v>
      </c>
      <c r="F3804" t="s">
        <v>6033</v>
      </c>
      <c r="G3804" t="s">
        <v>6034</v>
      </c>
      <c r="H3804" t="s">
        <v>32</v>
      </c>
      <c r="I3804" t="s">
        <v>7337</v>
      </c>
      <c r="J3804" s="1">
        <v>42625</v>
      </c>
      <c r="K3804" s="1">
        <v>42630</v>
      </c>
      <c r="L3804" t="s">
        <v>60</v>
      </c>
      <c r="M3804">
        <f>Table1[[#This Row],[Ship Date]]-Table1[[#This Row],[Order Date]]</f>
        <v>5</v>
      </c>
      <c r="N3804">
        <v>9</v>
      </c>
      <c r="O3804" t="s">
        <v>61</v>
      </c>
      <c r="P3804" s="3">
        <v>20.7</v>
      </c>
      <c r="Q3804" s="3">
        <v>17.060830225148059</v>
      </c>
      <c r="R3804" s="3">
        <f>(Table1[[#This Row],[Selling Price]]-Table1[[#This Row],[Cost Price]])</f>
        <v>3.6391697748519398</v>
      </c>
      <c r="S3804" s="12">
        <f>(Table1[[#This Row],[Profit]]/Table1[[#This Row],[Selling Price]])</f>
        <v>0.17580530313294396</v>
      </c>
      <c r="T3804">
        <v>3</v>
      </c>
      <c r="U3804" s="2">
        <f>Table1[[#This Row],[Selling Price]]*Table1[[#This Row],[Quantity]]</f>
        <v>62.099999999999994</v>
      </c>
      <c r="V3804" s="4">
        <v>0</v>
      </c>
      <c r="W3804">
        <v>475</v>
      </c>
      <c r="X3804" t="s">
        <v>36</v>
      </c>
      <c r="Y3804" t="s">
        <v>52</v>
      </c>
      <c r="Z3804" s="2">
        <v>29.95903402982146</v>
      </c>
    </row>
    <row r="3805" spans="1:26" x14ac:dyDescent="0.35">
      <c r="A3805" t="s">
        <v>194</v>
      </c>
      <c r="B3805" t="s">
        <v>195</v>
      </c>
      <c r="C3805" t="s">
        <v>64</v>
      </c>
      <c r="D3805" t="s">
        <v>80</v>
      </c>
      <c r="E3805" t="s">
        <v>81</v>
      </c>
      <c r="F3805" t="s">
        <v>2901</v>
      </c>
      <c r="G3805" t="s">
        <v>2902</v>
      </c>
      <c r="H3805" t="s">
        <v>32</v>
      </c>
      <c r="I3805" t="s">
        <v>7643</v>
      </c>
      <c r="J3805" s="1">
        <v>41940</v>
      </c>
      <c r="K3805" s="1">
        <v>41944</v>
      </c>
      <c r="L3805" t="s">
        <v>60</v>
      </c>
      <c r="M3805">
        <f>Table1[[#This Row],[Ship Date]]-Table1[[#This Row],[Order Date]]</f>
        <v>4</v>
      </c>
      <c r="N3805">
        <v>10</v>
      </c>
      <c r="O3805" t="s">
        <v>61</v>
      </c>
      <c r="P3805" s="3">
        <v>257.98</v>
      </c>
      <c r="Q3805" s="3">
        <v>193.148236051493</v>
      </c>
      <c r="R3805" s="3">
        <f>(Table1[[#This Row],[Selling Price]]-Table1[[#This Row],[Cost Price]])</f>
        <v>64.831763948507017</v>
      </c>
      <c r="S3805" s="12">
        <f>(Table1[[#This Row],[Profit]]/Table1[[#This Row],[Selling Price]])</f>
        <v>0.25130538781497408</v>
      </c>
      <c r="T3805">
        <v>2</v>
      </c>
      <c r="U3805" s="2">
        <f>Table1[[#This Row],[Selling Price]]*Table1[[#This Row],[Quantity]]</f>
        <v>515.96</v>
      </c>
      <c r="V3805" s="4">
        <v>0</v>
      </c>
      <c r="W3805">
        <v>218</v>
      </c>
      <c r="X3805" t="s">
        <v>36</v>
      </c>
      <c r="Y3805" t="s">
        <v>36</v>
      </c>
      <c r="Z3805" s="2">
        <v>214.46675269089559</v>
      </c>
    </row>
    <row r="3806" spans="1:26" x14ac:dyDescent="0.35">
      <c r="A3806" t="s">
        <v>194</v>
      </c>
      <c r="B3806" t="s">
        <v>195</v>
      </c>
      <c r="C3806" t="s">
        <v>55</v>
      </c>
      <c r="D3806" t="s">
        <v>80</v>
      </c>
      <c r="E3806" t="s">
        <v>81</v>
      </c>
      <c r="F3806" t="s">
        <v>2637</v>
      </c>
      <c r="G3806" t="s">
        <v>2638</v>
      </c>
      <c r="H3806" t="s">
        <v>32</v>
      </c>
      <c r="I3806" t="s">
        <v>7692</v>
      </c>
      <c r="J3806" s="1">
        <v>41645</v>
      </c>
      <c r="K3806" s="1">
        <v>41649</v>
      </c>
      <c r="L3806" t="s">
        <v>60</v>
      </c>
      <c r="M3806">
        <f>Table1[[#This Row],[Ship Date]]-Table1[[#This Row],[Order Date]]</f>
        <v>4</v>
      </c>
      <c r="N3806">
        <v>1</v>
      </c>
      <c r="O3806" t="s">
        <v>35</v>
      </c>
      <c r="P3806" s="3">
        <v>755.96</v>
      </c>
      <c r="Q3806" s="3">
        <v>530.31172638639578</v>
      </c>
      <c r="R3806" s="3">
        <f>(Table1[[#This Row],[Selling Price]]-Table1[[#This Row],[Cost Price]])</f>
        <v>225.64827361360426</v>
      </c>
      <c r="S3806" s="12">
        <f>(Table1[[#This Row],[Profit]]/Table1[[#This Row],[Selling Price]])</f>
        <v>0.29849234564474875</v>
      </c>
      <c r="T3806">
        <v>4</v>
      </c>
      <c r="U3806" s="2">
        <f>Table1[[#This Row],[Selling Price]]*Table1[[#This Row],[Quantity]]</f>
        <v>3023.84</v>
      </c>
      <c r="V3806" s="4">
        <v>0</v>
      </c>
      <c r="W3806">
        <v>357</v>
      </c>
      <c r="X3806" t="s">
        <v>36</v>
      </c>
      <c r="Y3806" t="s">
        <v>36</v>
      </c>
      <c r="Z3806" s="2">
        <v>377.79996664851512</v>
      </c>
    </row>
    <row r="3807" spans="1:26" x14ac:dyDescent="0.35">
      <c r="A3807" t="s">
        <v>194</v>
      </c>
      <c r="B3807" t="s">
        <v>195</v>
      </c>
      <c r="C3807" t="s">
        <v>55</v>
      </c>
      <c r="D3807" t="s">
        <v>80</v>
      </c>
      <c r="E3807" t="s">
        <v>618</v>
      </c>
      <c r="F3807" t="s">
        <v>7078</v>
      </c>
      <c r="G3807" t="s">
        <v>7079</v>
      </c>
      <c r="H3807" t="s">
        <v>32</v>
      </c>
      <c r="I3807" t="s">
        <v>7768</v>
      </c>
      <c r="J3807" s="1">
        <v>41891</v>
      </c>
      <c r="K3807" s="1">
        <v>41895</v>
      </c>
      <c r="L3807" t="s">
        <v>60</v>
      </c>
      <c r="M3807">
        <f>Table1[[#This Row],[Ship Date]]-Table1[[#This Row],[Order Date]]</f>
        <v>4</v>
      </c>
      <c r="N3807">
        <v>9</v>
      </c>
      <c r="O3807" t="s">
        <v>61</v>
      </c>
      <c r="P3807" s="3">
        <v>1299.99</v>
      </c>
      <c r="Q3807" s="3">
        <v>1003.544859808084</v>
      </c>
      <c r="R3807" s="3">
        <f>(Table1[[#This Row],[Selling Price]]-Table1[[#This Row],[Cost Price]])</f>
        <v>296.44514019191604</v>
      </c>
      <c r="S3807" s="12">
        <f>(Table1[[#This Row],[Profit]]/Table1[[#This Row],[Selling Price]])</f>
        <v>0.22803647735129964</v>
      </c>
      <c r="T3807">
        <v>2</v>
      </c>
      <c r="U3807" s="2">
        <f>Table1[[#This Row],[Selling Price]]*Table1[[#This Row],[Quantity]]</f>
        <v>2599.98</v>
      </c>
      <c r="V3807" s="4">
        <v>0.5</v>
      </c>
      <c r="W3807">
        <v>225</v>
      </c>
      <c r="X3807" t="s">
        <v>36</v>
      </c>
      <c r="Y3807" t="s">
        <v>36</v>
      </c>
      <c r="Z3807" s="2">
        <v>183.84634889494001</v>
      </c>
    </row>
    <row r="3808" spans="1:26" x14ac:dyDescent="0.35">
      <c r="A3808" t="s">
        <v>194</v>
      </c>
      <c r="B3808" t="s">
        <v>195</v>
      </c>
      <c r="C3808" t="s">
        <v>55</v>
      </c>
      <c r="D3808" t="s">
        <v>80</v>
      </c>
      <c r="E3808" t="s">
        <v>81</v>
      </c>
      <c r="F3808" t="s">
        <v>694</v>
      </c>
      <c r="G3808" t="s">
        <v>695</v>
      </c>
      <c r="H3808" t="s">
        <v>32</v>
      </c>
      <c r="I3808" t="s">
        <v>7879</v>
      </c>
      <c r="J3808" s="1">
        <v>42499</v>
      </c>
      <c r="K3808" s="1">
        <v>42503</v>
      </c>
      <c r="L3808" t="s">
        <v>60</v>
      </c>
      <c r="M3808">
        <f>Table1[[#This Row],[Ship Date]]-Table1[[#This Row],[Order Date]]</f>
        <v>4</v>
      </c>
      <c r="N3808">
        <v>5</v>
      </c>
      <c r="O3808" t="s">
        <v>51</v>
      </c>
      <c r="P3808" s="3">
        <v>19.135999999999999</v>
      </c>
      <c r="Q3808" s="3">
        <v>12.50262553024386</v>
      </c>
      <c r="R3808" s="3">
        <f>(Table1[[#This Row],[Selling Price]]-Table1[[#This Row],[Cost Price]])</f>
        <v>6.6333744697561396</v>
      </c>
      <c r="S3808" s="12">
        <f>(Table1[[#This Row],[Profit]]/Table1[[#This Row],[Selling Price]])</f>
        <v>0.34664373274227323</v>
      </c>
      <c r="T3808">
        <v>2</v>
      </c>
      <c r="U3808" s="2">
        <f>Table1[[#This Row],[Selling Price]]*Table1[[#This Row],[Quantity]]</f>
        <v>38.271999999999998</v>
      </c>
      <c r="V3808" s="4">
        <v>0.2</v>
      </c>
      <c r="W3808">
        <v>322</v>
      </c>
      <c r="X3808" t="s">
        <v>36</v>
      </c>
      <c r="Y3808" t="s">
        <v>52</v>
      </c>
      <c r="Z3808" s="2">
        <v>25.441056316294912</v>
      </c>
    </row>
    <row r="3809" spans="1:26" x14ac:dyDescent="0.35">
      <c r="A3809" t="s">
        <v>194</v>
      </c>
      <c r="B3809" t="s">
        <v>195</v>
      </c>
      <c r="C3809" t="s">
        <v>55</v>
      </c>
      <c r="D3809" t="s">
        <v>80</v>
      </c>
      <c r="E3809" t="s">
        <v>162</v>
      </c>
      <c r="F3809" t="s">
        <v>3697</v>
      </c>
      <c r="G3809" t="s">
        <v>3698</v>
      </c>
      <c r="H3809" t="s">
        <v>32</v>
      </c>
      <c r="I3809" t="s">
        <v>8261</v>
      </c>
      <c r="J3809" s="1">
        <v>41775</v>
      </c>
      <c r="K3809" s="1">
        <v>41779</v>
      </c>
      <c r="L3809" t="s">
        <v>60</v>
      </c>
      <c r="M3809">
        <f>Table1[[#This Row],[Ship Date]]-Table1[[#This Row],[Order Date]]</f>
        <v>4</v>
      </c>
      <c r="N3809">
        <v>5</v>
      </c>
      <c r="O3809" t="s">
        <v>51</v>
      </c>
      <c r="P3809" s="3">
        <v>56.4</v>
      </c>
      <c r="Q3809" s="3">
        <v>43.608423343822913</v>
      </c>
      <c r="R3809" s="3">
        <f>(Table1[[#This Row],[Selling Price]]-Table1[[#This Row],[Cost Price]])</f>
        <v>12.791576656177085</v>
      </c>
      <c r="S3809" s="12">
        <f>(Table1[[#This Row],[Profit]]/Table1[[#This Row],[Selling Price]])</f>
        <v>0.22680100454214691</v>
      </c>
      <c r="T3809">
        <v>3</v>
      </c>
      <c r="U3809" s="2">
        <f>Table1[[#This Row],[Selling Price]]*Table1[[#This Row],[Quantity]]</f>
        <v>169.2</v>
      </c>
      <c r="V3809" s="4">
        <v>0</v>
      </c>
      <c r="W3809">
        <v>452</v>
      </c>
      <c r="X3809" t="s">
        <v>36</v>
      </c>
      <c r="Y3809" t="s">
        <v>68</v>
      </c>
      <c r="Z3809" s="2">
        <v>41.554865625373608</v>
      </c>
    </row>
    <row r="3810" spans="1:26" x14ac:dyDescent="0.35">
      <c r="A3810" t="s">
        <v>194</v>
      </c>
      <c r="B3810" t="s">
        <v>195</v>
      </c>
      <c r="C3810" t="s">
        <v>27</v>
      </c>
      <c r="D3810" t="s">
        <v>80</v>
      </c>
      <c r="E3810" t="s">
        <v>81</v>
      </c>
      <c r="F3810" t="s">
        <v>6611</v>
      </c>
      <c r="G3810" t="s">
        <v>6612</v>
      </c>
      <c r="H3810" t="s">
        <v>32</v>
      </c>
      <c r="I3810" t="s">
        <v>8390</v>
      </c>
      <c r="J3810" s="1">
        <v>42625</v>
      </c>
      <c r="K3810" s="1">
        <v>42626</v>
      </c>
      <c r="L3810" t="s">
        <v>1118</v>
      </c>
      <c r="M3810">
        <f>Table1[[#This Row],[Ship Date]]-Table1[[#This Row],[Order Date]]</f>
        <v>1</v>
      </c>
      <c r="N3810">
        <v>9</v>
      </c>
      <c r="O3810" t="s">
        <v>61</v>
      </c>
      <c r="P3810" s="3">
        <v>146.952</v>
      </c>
      <c r="Q3810" s="3">
        <v>97.243467120603896</v>
      </c>
      <c r="R3810" s="3">
        <f>(Table1[[#This Row],[Selling Price]]-Table1[[#This Row],[Cost Price]])</f>
        <v>49.708532879396103</v>
      </c>
      <c r="S3810" s="12">
        <f>(Table1[[#This Row],[Profit]]/Table1[[#This Row],[Selling Price]])</f>
        <v>0.33826373835943779</v>
      </c>
      <c r="T3810">
        <v>3</v>
      </c>
      <c r="U3810" s="2">
        <f>Table1[[#This Row],[Selling Price]]*Table1[[#This Row],[Quantity]]</f>
        <v>440.85599999999999</v>
      </c>
      <c r="V3810" s="4">
        <v>0.2</v>
      </c>
      <c r="W3810">
        <v>173</v>
      </c>
      <c r="X3810" t="s">
        <v>36</v>
      </c>
      <c r="Y3810" t="s">
        <v>68</v>
      </c>
      <c r="Z3810" s="2">
        <v>55.220272473069173</v>
      </c>
    </row>
    <row r="3811" spans="1:26" x14ac:dyDescent="0.35">
      <c r="A3811" t="s">
        <v>194</v>
      </c>
      <c r="B3811" t="s">
        <v>195</v>
      </c>
      <c r="C3811" t="s">
        <v>27</v>
      </c>
      <c r="D3811" t="s">
        <v>80</v>
      </c>
      <c r="E3811" t="s">
        <v>81</v>
      </c>
      <c r="F3811" t="s">
        <v>4312</v>
      </c>
      <c r="G3811" t="s">
        <v>4313</v>
      </c>
      <c r="H3811" t="s">
        <v>32</v>
      </c>
      <c r="I3811" t="s">
        <v>8406</v>
      </c>
      <c r="J3811" s="1">
        <v>42466</v>
      </c>
      <c r="K3811" s="1">
        <v>42470</v>
      </c>
      <c r="L3811" t="s">
        <v>60</v>
      </c>
      <c r="M3811">
        <f>Table1[[#This Row],[Ship Date]]-Table1[[#This Row],[Order Date]]</f>
        <v>4</v>
      </c>
      <c r="N3811">
        <v>4</v>
      </c>
      <c r="O3811" t="s">
        <v>106</v>
      </c>
      <c r="P3811" s="3">
        <v>1294.75</v>
      </c>
      <c r="Q3811" s="3">
        <v>935.15300775755554</v>
      </c>
      <c r="R3811" s="3">
        <f>(Table1[[#This Row],[Selling Price]]-Table1[[#This Row],[Cost Price]])</f>
        <v>359.59699224244446</v>
      </c>
      <c r="S3811" s="12">
        <f>(Table1[[#This Row],[Profit]]/Table1[[#This Row],[Selling Price]])</f>
        <v>0.27773469182656457</v>
      </c>
      <c r="T3811">
        <v>5</v>
      </c>
      <c r="U3811" s="2">
        <f>Table1[[#This Row],[Selling Price]]*Table1[[#This Row],[Quantity]]</f>
        <v>6473.75</v>
      </c>
      <c r="V3811" s="4">
        <v>0</v>
      </c>
      <c r="W3811">
        <v>197</v>
      </c>
      <c r="X3811" t="s">
        <v>36</v>
      </c>
      <c r="Y3811" t="s">
        <v>36</v>
      </c>
      <c r="Z3811" s="2">
        <v>479.11581852234161</v>
      </c>
    </row>
    <row r="3812" spans="1:26" x14ac:dyDescent="0.35">
      <c r="A3812" t="s">
        <v>194</v>
      </c>
      <c r="B3812" t="s">
        <v>195</v>
      </c>
      <c r="C3812" t="s">
        <v>55</v>
      </c>
      <c r="D3812" t="s">
        <v>80</v>
      </c>
      <c r="E3812" t="s">
        <v>618</v>
      </c>
      <c r="F3812" t="s">
        <v>8779</v>
      </c>
      <c r="G3812" t="s">
        <v>8780</v>
      </c>
      <c r="H3812" t="s">
        <v>32</v>
      </c>
      <c r="I3812" t="s">
        <v>8781</v>
      </c>
      <c r="J3812" s="1">
        <v>42537</v>
      </c>
      <c r="K3812" s="1">
        <v>42540</v>
      </c>
      <c r="L3812" t="s">
        <v>34</v>
      </c>
      <c r="M3812">
        <f>Table1[[#This Row],[Ship Date]]-Table1[[#This Row],[Order Date]]</f>
        <v>3</v>
      </c>
      <c r="N3812">
        <v>6</v>
      </c>
      <c r="O3812" t="s">
        <v>51</v>
      </c>
      <c r="P3812" s="3">
        <v>91.474999999999994</v>
      </c>
      <c r="Q3812" s="3">
        <v>70.027242022416843</v>
      </c>
      <c r="R3812" s="3">
        <f>(Table1[[#This Row],[Selling Price]]-Table1[[#This Row],[Cost Price]])</f>
        <v>21.447757977583152</v>
      </c>
      <c r="S3812" s="12">
        <f>(Table1[[#This Row],[Profit]]/Table1[[#This Row],[Selling Price]])</f>
        <v>0.23446578822173439</v>
      </c>
      <c r="T3812">
        <v>1</v>
      </c>
      <c r="U3812" s="2">
        <f>Table1[[#This Row],[Selling Price]]*Table1[[#This Row],[Quantity]]</f>
        <v>91.474999999999994</v>
      </c>
      <c r="V3812" s="4">
        <v>0.5</v>
      </c>
      <c r="W3812">
        <v>110</v>
      </c>
      <c r="X3812" t="s">
        <v>36</v>
      </c>
      <c r="Y3812" t="s">
        <v>36</v>
      </c>
      <c r="Z3812" s="2">
        <v>132.5509689941303</v>
      </c>
    </row>
    <row r="3813" spans="1:26" x14ac:dyDescent="0.35">
      <c r="A3813" t="s">
        <v>194</v>
      </c>
      <c r="B3813" t="s">
        <v>195</v>
      </c>
      <c r="C3813" t="s">
        <v>55</v>
      </c>
      <c r="D3813" t="s">
        <v>80</v>
      </c>
      <c r="E3813" t="s">
        <v>81</v>
      </c>
      <c r="F3813" t="s">
        <v>6433</v>
      </c>
      <c r="G3813" t="s">
        <v>6434</v>
      </c>
      <c r="H3813" t="s">
        <v>32</v>
      </c>
      <c r="I3813" t="s">
        <v>8785</v>
      </c>
      <c r="J3813" s="1">
        <v>41921</v>
      </c>
      <c r="K3813" s="1">
        <v>41926</v>
      </c>
      <c r="L3813" t="s">
        <v>60</v>
      </c>
      <c r="M3813">
        <f>Table1[[#This Row],[Ship Date]]-Table1[[#This Row],[Order Date]]</f>
        <v>5</v>
      </c>
      <c r="N3813">
        <v>10</v>
      </c>
      <c r="O3813" t="s">
        <v>61</v>
      </c>
      <c r="P3813" s="3">
        <v>15.992000000000001</v>
      </c>
      <c r="Q3813" s="3">
        <v>12.24216255850085</v>
      </c>
      <c r="R3813" s="3">
        <f>(Table1[[#This Row],[Selling Price]]-Table1[[#This Row],[Cost Price]])</f>
        <v>3.7498374414991513</v>
      </c>
      <c r="S3813" s="12">
        <f>(Table1[[#This Row],[Profit]]/Table1[[#This Row],[Selling Price]])</f>
        <v>0.23448208113426408</v>
      </c>
      <c r="T3813">
        <v>1</v>
      </c>
      <c r="U3813" s="2">
        <f>Table1[[#This Row],[Selling Price]]*Table1[[#This Row],[Quantity]]</f>
        <v>15.992000000000001</v>
      </c>
      <c r="V3813" s="4">
        <v>0.2</v>
      </c>
      <c r="W3813">
        <v>168</v>
      </c>
      <c r="X3813" t="s">
        <v>36</v>
      </c>
      <c r="Y3813" t="s">
        <v>68</v>
      </c>
      <c r="Z3813" s="2">
        <v>44.014330448161992</v>
      </c>
    </row>
    <row r="3814" spans="1:26" x14ac:dyDescent="0.35">
      <c r="A3814" t="s">
        <v>194</v>
      </c>
      <c r="B3814" t="s">
        <v>195</v>
      </c>
      <c r="C3814" t="s">
        <v>64</v>
      </c>
      <c r="D3814" t="s">
        <v>80</v>
      </c>
      <c r="E3814" t="s">
        <v>162</v>
      </c>
      <c r="F3814" t="s">
        <v>4194</v>
      </c>
      <c r="G3814" t="s">
        <v>4195</v>
      </c>
      <c r="H3814" t="s">
        <v>32</v>
      </c>
      <c r="I3814" t="s">
        <v>8990</v>
      </c>
      <c r="J3814" s="1">
        <v>41989</v>
      </c>
      <c r="K3814" s="1">
        <v>41991</v>
      </c>
      <c r="L3814" t="s">
        <v>34</v>
      </c>
      <c r="M3814">
        <f>Table1[[#This Row],[Ship Date]]-Table1[[#This Row],[Order Date]]</f>
        <v>2</v>
      </c>
      <c r="N3814">
        <v>12</v>
      </c>
      <c r="O3814" t="s">
        <v>35</v>
      </c>
      <c r="P3814" s="3">
        <v>319.96800000000002</v>
      </c>
      <c r="Q3814" s="3">
        <v>265.183471880735</v>
      </c>
      <c r="R3814" s="3">
        <f>(Table1[[#This Row],[Selling Price]]-Table1[[#This Row],[Cost Price]])</f>
        <v>54.784528119265019</v>
      </c>
      <c r="S3814" s="12">
        <f>(Table1[[#This Row],[Profit]]/Table1[[#This Row],[Selling Price]])</f>
        <v>0.17121877224992818</v>
      </c>
      <c r="T3814">
        <v>4</v>
      </c>
      <c r="U3814" s="2">
        <f>Table1[[#This Row],[Selling Price]]*Table1[[#This Row],[Quantity]]</f>
        <v>1279.8720000000001</v>
      </c>
      <c r="V3814" s="4">
        <v>0.2</v>
      </c>
      <c r="W3814">
        <v>184</v>
      </c>
      <c r="X3814" t="s">
        <v>36</v>
      </c>
      <c r="Y3814" t="s">
        <v>36</v>
      </c>
      <c r="Z3814" s="2">
        <v>331.12646289597569</v>
      </c>
    </row>
    <row r="3815" spans="1:26" x14ac:dyDescent="0.35">
      <c r="A3815" t="s">
        <v>492</v>
      </c>
      <c r="B3815" t="s">
        <v>493</v>
      </c>
      <c r="C3815" t="s">
        <v>64</v>
      </c>
      <c r="D3815" t="s">
        <v>80</v>
      </c>
      <c r="E3815" t="s">
        <v>81</v>
      </c>
      <c r="F3815" t="s">
        <v>494</v>
      </c>
      <c r="G3815" t="s">
        <v>495</v>
      </c>
      <c r="H3815" t="s">
        <v>32</v>
      </c>
      <c r="I3815" t="s">
        <v>483</v>
      </c>
      <c r="J3815" s="1">
        <v>42533</v>
      </c>
      <c r="K3815" s="1">
        <v>42536</v>
      </c>
      <c r="L3815" t="s">
        <v>199</v>
      </c>
      <c r="M3815">
        <f>Table1[[#This Row],[Ship Date]]-Table1[[#This Row],[Order Date]]</f>
        <v>3</v>
      </c>
      <c r="N3815">
        <v>6</v>
      </c>
      <c r="O3815" t="s">
        <v>51</v>
      </c>
      <c r="P3815" s="3">
        <v>68.040000000000006</v>
      </c>
      <c r="Q3815" s="3">
        <v>55.402603486971962</v>
      </c>
      <c r="R3815" s="3">
        <f>(Table1[[#This Row],[Selling Price]]-Table1[[#This Row],[Cost Price]])</f>
        <v>12.637396513028044</v>
      </c>
      <c r="S3815" s="12">
        <f>(Table1[[#This Row],[Profit]]/Table1[[#This Row],[Selling Price]])</f>
        <v>0.18573481059711996</v>
      </c>
      <c r="T3815">
        <v>7</v>
      </c>
      <c r="U3815" s="2">
        <f>Table1[[#This Row],[Selling Price]]*Table1[[#This Row],[Quantity]]</f>
        <v>476.28000000000003</v>
      </c>
      <c r="V3815" s="4">
        <v>0</v>
      </c>
      <c r="W3815">
        <v>109</v>
      </c>
      <c r="X3815" t="s">
        <v>36</v>
      </c>
      <c r="Y3815" t="s">
        <v>36</v>
      </c>
      <c r="Z3815" s="2">
        <v>22.447378466092651</v>
      </c>
    </row>
    <row r="3816" spans="1:26" x14ac:dyDescent="0.35">
      <c r="A3816" t="s">
        <v>492</v>
      </c>
      <c r="B3816" t="s">
        <v>493</v>
      </c>
      <c r="C3816" t="s">
        <v>27</v>
      </c>
      <c r="D3816" t="s">
        <v>80</v>
      </c>
      <c r="E3816" t="s">
        <v>162</v>
      </c>
      <c r="F3816" t="s">
        <v>1330</v>
      </c>
      <c r="G3816" t="s">
        <v>1331</v>
      </c>
      <c r="H3816" t="s">
        <v>32</v>
      </c>
      <c r="I3816" t="s">
        <v>1332</v>
      </c>
      <c r="J3816" s="1">
        <v>42717</v>
      </c>
      <c r="K3816" s="1">
        <v>42721</v>
      </c>
      <c r="L3816" t="s">
        <v>60</v>
      </c>
      <c r="M3816">
        <f>Table1[[#This Row],[Ship Date]]-Table1[[#This Row],[Order Date]]</f>
        <v>4</v>
      </c>
      <c r="N3816">
        <v>12</v>
      </c>
      <c r="O3816" t="s">
        <v>35</v>
      </c>
      <c r="P3816" s="3">
        <v>63.88</v>
      </c>
      <c r="Q3816" s="3">
        <v>42.912411358663398</v>
      </c>
      <c r="R3816" s="3">
        <f>(Table1[[#This Row],[Selling Price]]-Table1[[#This Row],[Cost Price]])</f>
        <v>20.967588641336604</v>
      </c>
      <c r="S3816" s="12">
        <f>(Table1[[#This Row],[Profit]]/Table1[[#This Row],[Selling Price]])</f>
        <v>0.32823401129205704</v>
      </c>
      <c r="T3816">
        <v>4</v>
      </c>
      <c r="U3816" s="2">
        <f>Table1[[#This Row],[Selling Price]]*Table1[[#This Row],[Quantity]]</f>
        <v>255.52</v>
      </c>
      <c r="V3816" s="4">
        <v>0</v>
      </c>
      <c r="W3816">
        <v>161</v>
      </c>
      <c r="X3816" t="s">
        <v>36</v>
      </c>
      <c r="Y3816" t="s">
        <v>68</v>
      </c>
      <c r="Z3816" s="2">
        <v>59.540477912089351</v>
      </c>
    </row>
    <row r="3817" spans="1:26" x14ac:dyDescent="0.35">
      <c r="A3817" t="s">
        <v>492</v>
      </c>
      <c r="B3817" t="s">
        <v>493</v>
      </c>
      <c r="C3817" t="s">
        <v>64</v>
      </c>
      <c r="D3817" t="s">
        <v>80</v>
      </c>
      <c r="E3817" t="s">
        <v>162</v>
      </c>
      <c r="F3817" t="s">
        <v>1937</v>
      </c>
      <c r="G3817" t="s">
        <v>1938</v>
      </c>
      <c r="H3817" t="s">
        <v>32</v>
      </c>
      <c r="I3817" t="s">
        <v>1934</v>
      </c>
      <c r="J3817" s="1">
        <v>41652</v>
      </c>
      <c r="K3817" s="1">
        <v>41654</v>
      </c>
      <c r="L3817" t="s">
        <v>34</v>
      </c>
      <c r="M3817">
        <f>Table1[[#This Row],[Ship Date]]-Table1[[#This Row],[Order Date]]</f>
        <v>2</v>
      </c>
      <c r="N3817">
        <v>1</v>
      </c>
      <c r="O3817" t="s">
        <v>35</v>
      </c>
      <c r="P3817" s="3">
        <v>646.74</v>
      </c>
      <c r="Q3817" s="3">
        <v>542.15540173605211</v>
      </c>
      <c r="R3817" s="3">
        <f>(Table1[[#This Row],[Selling Price]]-Table1[[#This Row],[Cost Price]])</f>
        <v>104.5845982639479</v>
      </c>
      <c r="S3817" s="12">
        <f>(Table1[[#This Row],[Profit]]/Table1[[#This Row],[Selling Price]])</f>
        <v>0.1617104219067135</v>
      </c>
      <c r="T3817">
        <v>6</v>
      </c>
      <c r="U3817" s="2">
        <f>Table1[[#This Row],[Selling Price]]*Table1[[#This Row],[Quantity]]</f>
        <v>3880.44</v>
      </c>
      <c r="V3817" s="4">
        <v>0</v>
      </c>
      <c r="W3817">
        <v>333</v>
      </c>
      <c r="X3817" t="s">
        <v>36</v>
      </c>
      <c r="Y3817" t="s">
        <v>36</v>
      </c>
      <c r="Z3817" s="2">
        <v>147.898983314964</v>
      </c>
    </row>
    <row r="3818" spans="1:26" x14ac:dyDescent="0.35">
      <c r="A3818" t="s">
        <v>492</v>
      </c>
      <c r="B3818" t="s">
        <v>493</v>
      </c>
      <c r="C3818" t="s">
        <v>27</v>
      </c>
      <c r="D3818" t="s">
        <v>80</v>
      </c>
      <c r="E3818" t="s">
        <v>81</v>
      </c>
      <c r="F3818" t="s">
        <v>565</v>
      </c>
      <c r="G3818" t="s">
        <v>566</v>
      </c>
      <c r="H3818" t="s">
        <v>32</v>
      </c>
      <c r="I3818" t="s">
        <v>2931</v>
      </c>
      <c r="J3818" s="1">
        <v>42405</v>
      </c>
      <c r="K3818" s="1">
        <v>42405</v>
      </c>
      <c r="L3818" t="s">
        <v>1118</v>
      </c>
      <c r="M3818">
        <f>Table1[[#This Row],[Ship Date]]-Table1[[#This Row],[Order Date]]</f>
        <v>0</v>
      </c>
      <c r="N3818">
        <v>2</v>
      </c>
      <c r="O3818" t="s">
        <v>106</v>
      </c>
      <c r="P3818" s="3">
        <v>104.85</v>
      </c>
      <c r="Q3818" s="3">
        <v>73.515823257240669</v>
      </c>
      <c r="R3818" s="3">
        <f>(Table1[[#This Row],[Selling Price]]-Table1[[#This Row],[Cost Price]])</f>
        <v>31.334176742759325</v>
      </c>
      <c r="S3818" s="12">
        <f>(Table1[[#This Row],[Profit]]/Table1[[#This Row],[Selling Price]])</f>
        <v>0.29884765610643133</v>
      </c>
      <c r="T3818">
        <v>3</v>
      </c>
      <c r="U3818" s="2">
        <f>Table1[[#This Row],[Selling Price]]*Table1[[#This Row],[Quantity]]</f>
        <v>314.54999999999995</v>
      </c>
      <c r="V3818" s="4">
        <v>0</v>
      </c>
      <c r="W3818">
        <v>147</v>
      </c>
      <c r="X3818" t="s">
        <v>36</v>
      </c>
      <c r="Y3818" t="s">
        <v>68</v>
      </c>
      <c r="Z3818" s="2">
        <v>116.2667665328317</v>
      </c>
    </row>
    <row r="3819" spans="1:26" x14ac:dyDescent="0.35">
      <c r="A3819" t="s">
        <v>492</v>
      </c>
      <c r="B3819" t="s">
        <v>493</v>
      </c>
      <c r="C3819" t="s">
        <v>39</v>
      </c>
      <c r="D3819" t="s">
        <v>80</v>
      </c>
      <c r="E3819" t="s">
        <v>162</v>
      </c>
      <c r="F3819" t="s">
        <v>3321</v>
      </c>
      <c r="G3819" t="s">
        <v>3322</v>
      </c>
      <c r="H3819" t="s">
        <v>32</v>
      </c>
      <c r="I3819" t="s">
        <v>3318</v>
      </c>
      <c r="J3819" s="1">
        <v>42698</v>
      </c>
      <c r="K3819" s="1">
        <v>42700</v>
      </c>
      <c r="L3819" t="s">
        <v>34</v>
      </c>
      <c r="M3819">
        <f>Table1[[#This Row],[Ship Date]]-Table1[[#This Row],[Order Date]]</f>
        <v>2</v>
      </c>
      <c r="N3819">
        <v>11</v>
      </c>
      <c r="O3819" t="s">
        <v>35</v>
      </c>
      <c r="P3819" s="3">
        <v>94.992000000000004</v>
      </c>
      <c r="Q3819" s="3">
        <v>64.778942644638605</v>
      </c>
      <c r="R3819" s="3">
        <f>(Table1[[#This Row],[Selling Price]]-Table1[[#This Row],[Cost Price]])</f>
        <v>30.2130573553614</v>
      </c>
      <c r="S3819" s="12">
        <f>(Table1[[#This Row],[Profit]]/Table1[[#This Row],[Selling Price]])</f>
        <v>0.31805896660099164</v>
      </c>
      <c r="T3819">
        <v>2</v>
      </c>
      <c r="U3819" s="2">
        <f>Table1[[#This Row],[Selling Price]]*Table1[[#This Row],[Quantity]]</f>
        <v>189.98400000000001</v>
      </c>
      <c r="V3819" s="4">
        <v>0.2</v>
      </c>
      <c r="W3819">
        <v>221</v>
      </c>
      <c r="X3819" t="s">
        <v>36</v>
      </c>
      <c r="Y3819" t="s">
        <v>68</v>
      </c>
      <c r="Z3819" s="2">
        <v>94.76910098339016</v>
      </c>
    </row>
    <row r="3820" spans="1:26" x14ac:dyDescent="0.35">
      <c r="A3820" t="s">
        <v>492</v>
      </c>
      <c r="B3820" t="s">
        <v>493</v>
      </c>
      <c r="C3820" t="s">
        <v>45</v>
      </c>
      <c r="D3820" t="s">
        <v>80</v>
      </c>
      <c r="E3820" t="s">
        <v>162</v>
      </c>
      <c r="F3820" t="s">
        <v>3268</v>
      </c>
      <c r="G3820" t="s">
        <v>3269</v>
      </c>
      <c r="H3820" t="s">
        <v>32</v>
      </c>
      <c r="I3820" t="s">
        <v>3396</v>
      </c>
      <c r="J3820" s="1">
        <v>42407</v>
      </c>
      <c r="K3820" s="1">
        <v>42407</v>
      </c>
      <c r="L3820" t="s">
        <v>1118</v>
      </c>
      <c r="M3820">
        <f>Table1[[#This Row],[Ship Date]]-Table1[[#This Row],[Order Date]]</f>
        <v>0</v>
      </c>
      <c r="N3820">
        <v>2</v>
      </c>
      <c r="O3820" t="s">
        <v>106</v>
      </c>
      <c r="P3820" s="3">
        <v>100</v>
      </c>
      <c r="Q3820" s="3">
        <v>81.020665094542125</v>
      </c>
      <c r="R3820" s="3">
        <f>(Table1[[#This Row],[Selling Price]]-Table1[[#This Row],[Cost Price]])</f>
        <v>18.979334905457875</v>
      </c>
      <c r="S3820" s="12">
        <f>(Table1[[#This Row],[Profit]]/Table1[[#This Row],[Selling Price]])</f>
        <v>0.18979334905457876</v>
      </c>
      <c r="T3820">
        <v>4</v>
      </c>
      <c r="U3820" s="2">
        <f>Table1[[#This Row],[Selling Price]]*Table1[[#This Row],[Quantity]]</f>
        <v>400</v>
      </c>
      <c r="V3820" s="4">
        <v>0</v>
      </c>
      <c r="W3820">
        <v>174</v>
      </c>
      <c r="X3820" t="s">
        <v>36</v>
      </c>
      <c r="Y3820" t="s">
        <v>52</v>
      </c>
      <c r="Z3820" s="2">
        <v>29.439202887759489</v>
      </c>
    </row>
    <row r="3821" spans="1:26" x14ac:dyDescent="0.35">
      <c r="A3821" t="s">
        <v>492</v>
      </c>
      <c r="B3821" t="s">
        <v>493</v>
      </c>
      <c r="C3821" t="s">
        <v>55</v>
      </c>
      <c r="D3821" t="s">
        <v>80</v>
      </c>
      <c r="E3821" t="s">
        <v>162</v>
      </c>
      <c r="F3821" t="s">
        <v>4246</v>
      </c>
      <c r="G3821" t="s">
        <v>4247</v>
      </c>
      <c r="H3821" t="s">
        <v>32</v>
      </c>
      <c r="I3821" t="s">
        <v>4245</v>
      </c>
      <c r="J3821" s="1">
        <v>42677</v>
      </c>
      <c r="K3821" s="1">
        <v>42680</v>
      </c>
      <c r="L3821" t="s">
        <v>199</v>
      </c>
      <c r="M3821">
        <f>Table1[[#This Row],[Ship Date]]-Table1[[#This Row],[Order Date]]</f>
        <v>3</v>
      </c>
      <c r="N3821">
        <v>11</v>
      </c>
      <c r="O3821" t="s">
        <v>35</v>
      </c>
      <c r="P3821" s="3">
        <v>82.95</v>
      </c>
      <c r="Q3821" s="3">
        <v>68.510105164393238</v>
      </c>
      <c r="R3821" s="3">
        <f>(Table1[[#This Row],[Selling Price]]-Table1[[#This Row],[Cost Price]])</f>
        <v>14.439894835606765</v>
      </c>
      <c r="S3821" s="12">
        <f>(Table1[[#This Row],[Profit]]/Table1[[#This Row],[Selling Price]])</f>
        <v>0.1740795037445059</v>
      </c>
      <c r="T3821">
        <v>5</v>
      </c>
      <c r="U3821" s="2">
        <f>Table1[[#This Row],[Selling Price]]*Table1[[#This Row],[Quantity]]</f>
        <v>414.75</v>
      </c>
      <c r="V3821" s="4">
        <v>0</v>
      </c>
      <c r="W3821">
        <v>216</v>
      </c>
      <c r="X3821" t="s">
        <v>36</v>
      </c>
      <c r="Y3821" t="s">
        <v>52</v>
      </c>
      <c r="Z3821" s="2">
        <v>27.793408103361489</v>
      </c>
    </row>
    <row r="3822" spans="1:26" x14ac:dyDescent="0.35">
      <c r="A3822" t="s">
        <v>492</v>
      </c>
      <c r="B3822" t="s">
        <v>493</v>
      </c>
      <c r="C3822" t="s">
        <v>27</v>
      </c>
      <c r="D3822" t="s">
        <v>80</v>
      </c>
      <c r="E3822" t="s">
        <v>1058</v>
      </c>
      <c r="F3822" t="s">
        <v>4158</v>
      </c>
      <c r="G3822" t="s">
        <v>4159</v>
      </c>
      <c r="H3822" t="s">
        <v>32</v>
      </c>
      <c r="I3822" t="s">
        <v>4669</v>
      </c>
      <c r="J3822" s="1">
        <v>42373</v>
      </c>
      <c r="K3822" s="1">
        <v>42378</v>
      </c>
      <c r="L3822" t="s">
        <v>60</v>
      </c>
      <c r="M3822">
        <f>Table1[[#This Row],[Ship Date]]-Table1[[#This Row],[Order Date]]</f>
        <v>5</v>
      </c>
      <c r="N3822">
        <v>1</v>
      </c>
      <c r="O3822" t="s">
        <v>35</v>
      </c>
      <c r="P3822" s="3">
        <v>959.96799999999996</v>
      </c>
      <c r="Q3822" s="3">
        <v>772.87343886151996</v>
      </c>
      <c r="R3822" s="3">
        <f>(Table1[[#This Row],[Selling Price]]-Table1[[#This Row],[Cost Price]])</f>
        <v>187.09456113848</v>
      </c>
      <c r="S3822" s="12">
        <f>(Table1[[#This Row],[Profit]]/Table1[[#This Row],[Selling Price]])</f>
        <v>0.19489666440806361</v>
      </c>
      <c r="T3822">
        <v>4</v>
      </c>
      <c r="U3822" s="2">
        <f>Table1[[#This Row],[Selling Price]]*Table1[[#This Row],[Quantity]]</f>
        <v>3839.8719999999998</v>
      </c>
      <c r="V3822" s="4">
        <v>0.2</v>
      </c>
      <c r="W3822">
        <v>249</v>
      </c>
      <c r="X3822" t="s">
        <v>36</v>
      </c>
      <c r="Y3822" t="s">
        <v>36</v>
      </c>
      <c r="Z3822" s="2">
        <v>450.0516595070689</v>
      </c>
    </row>
    <row r="3823" spans="1:26" x14ac:dyDescent="0.35">
      <c r="A3823" t="s">
        <v>492</v>
      </c>
      <c r="B3823" t="s">
        <v>493</v>
      </c>
      <c r="C3823" t="s">
        <v>45</v>
      </c>
      <c r="D3823" t="s">
        <v>80</v>
      </c>
      <c r="E3823" t="s">
        <v>162</v>
      </c>
      <c r="F3823" t="s">
        <v>4545</v>
      </c>
      <c r="G3823" t="s">
        <v>4546</v>
      </c>
      <c r="H3823" t="s">
        <v>32</v>
      </c>
      <c r="I3823" t="s">
        <v>4996</v>
      </c>
      <c r="J3823" s="1">
        <v>42365</v>
      </c>
      <c r="K3823" s="1">
        <v>42367</v>
      </c>
      <c r="L3823" t="s">
        <v>34</v>
      </c>
      <c r="M3823">
        <f>Table1[[#This Row],[Ship Date]]-Table1[[#This Row],[Order Date]]</f>
        <v>2</v>
      </c>
      <c r="N3823">
        <v>12</v>
      </c>
      <c r="O3823" t="s">
        <v>35</v>
      </c>
      <c r="P3823" s="3">
        <v>7.92</v>
      </c>
      <c r="Q3823" s="3">
        <v>6.6107964125072982</v>
      </c>
      <c r="R3823" s="3">
        <f>(Table1[[#This Row],[Selling Price]]-Table1[[#This Row],[Cost Price]])</f>
        <v>1.3092035874927017</v>
      </c>
      <c r="S3823" s="12">
        <f>(Table1[[#This Row],[Profit]]/Table1[[#This Row],[Selling Price]])</f>
        <v>0.16530348326928052</v>
      </c>
      <c r="T3823">
        <v>8</v>
      </c>
      <c r="U3823" s="2">
        <f>Table1[[#This Row],[Selling Price]]*Table1[[#This Row],[Quantity]]</f>
        <v>63.36</v>
      </c>
      <c r="V3823" s="4">
        <v>0</v>
      </c>
      <c r="W3823">
        <v>153</v>
      </c>
      <c r="X3823" t="s">
        <v>36</v>
      </c>
      <c r="Y3823" t="s">
        <v>52</v>
      </c>
      <c r="Z3823" s="2">
        <v>2.8944593277501749</v>
      </c>
    </row>
    <row r="3824" spans="1:26" x14ac:dyDescent="0.35">
      <c r="A3824" t="s">
        <v>492</v>
      </c>
      <c r="B3824" t="s">
        <v>493</v>
      </c>
      <c r="C3824" t="s">
        <v>45</v>
      </c>
      <c r="D3824" t="s">
        <v>80</v>
      </c>
      <c r="E3824" t="s">
        <v>81</v>
      </c>
      <c r="F3824" t="s">
        <v>1985</v>
      </c>
      <c r="G3824" t="s">
        <v>2341</v>
      </c>
      <c r="H3824" t="s">
        <v>32</v>
      </c>
      <c r="I3824" t="s">
        <v>5007</v>
      </c>
      <c r="J3824" s="1">
        <v>42351</v>
      </c>
      <c r="K3824" s="1">
        <v>42353</v>
      </c>
      <c r="L3824" t="s">
        <v>199</v>
      </c>
      <c r="M3824">
        <f>Table1[[#This Row],[Ship Date]]-Table1[[#This Row],[Order Date]]</f>
        <v>2</v>
      </c>
      <c r="N3824">
        <v>12</v>
      </c>
      <c r="O3824" t="s">
        <v>35</v>
      </c>
      <c r="P3824" s="3">
        <v>494.37599999999998</v>
      </c>
      <c r="Q3824" s="3">
        <v>374.69639945583748</v>
      </c>
      <c r="R3824" s="3">
        <f>(Table1[[#This Row],[Selling Price]]-Table1[[#This Row],[Cost Price]])</f>
        <v>119.6796005441625</v>
      </c>
      <c r="S3824" s="12">
        <f>(Table1[[#This Row],[Profit]]/Table1[[#This Row],[Selling Price]])</f>
        <v>0.24208214101041009</v>
      </c>
      <c r="T3824">
        <v>3</v>
      </c>
      <c r="U3824" s="2">
        <f>Table1[[#This Row],[Selling Price]]*Table1[[#This Row],[Quantity]]</f>
        <v>1483.1279999999999</v>
      </c>
      <c r="V3824" s="4">
        <v>0.2</v>
      </c>
      <c r="W3824">
        <v>258</v>
      </c>
      <c r="X3824" t="s">
        <v>36</v>
      </c>
      <c r="Y3824" t="s">
        <v>36</v>
      </c>
      <c r="Z3824" s="2">
        <v>386.58985834473202</v>
      </c>
    </row>
    <row r="3825" spans="1:26" x14ac:dyDescent="0.35">
      <c r="A3825" t="s">
        <v>492</v>
      </c>
      <c r="B3825" t="s">
        <v>493</v>
      </c>
      <c r="C3825" t="s">
        <v>64</v>
      </c>
      <c r="D3825" t="s">
        <v>80</v>
      </c>
      <c r="E3825" t="s">
        <v>162</v>
      </c>
      <c r="F3825" t="s">
        <v>2660</v>
      </c>
      <c r="G3825" t="s">
        <v>2661</v>
      </c>
      <c r="H3825" t="s">
        <v>32</v>
      </c>
      <c r="I3825" t="s">
        <v>5136</v>
      </c>
      <c r="J3825" s="1">
        <v>43072</v>
      </c>
      <c r="K3825" s="1">
        <v>43074</v>
      </c>
      <c r="L3825" t="s">
        <v>34</v>
      </c>
      <c r="M3825">
        <f>Table1[[#This Row],[Ship Date]]-Table1[[#This Row],[Order Date]]</f>
        <v>2</v>
      </c>
      <c r="N3825">
        <v>12</v>
      </c>
      <c r="O3825" t="s">
        <v>35</v>
      </c>
      <c r="P3825" s="3">
        <v>47.991999999999997</v>
      </c>
      <c r="Q3825" s="3">
        <v>35.708840354264623</v>
      </c>
      <c r="R3825" s="3">
        <f>(Table1[[#This Row],[Selling Price]]-Table1[[#This Row],[Cost Price]])</f>
        <v>12.283159645735374</v>
      </c>
      <c r="S3825" s="12">
        <f>(Table1[[#This Row],[Profit]]/Table1[[#This Row],[Selling Price]])</f>
        <v>0.25594181625552959</v>
      </c>
      <c r="T3825">
        <v>1</v>
      </c>
      <c r="U3825" s="2">
        <f>Table1[[#This Row],[Selling Price]]*Table1[[#This Row],[Quantity]]</f>
        <v>47.991999999999997</v>
      </c>
      <c r="V3825" s="4">
        <v>0.2</v>
      </c>
      <c r="W3825">
        <v>431</v>
      </c>
      <c r="X3825" t="s">
        <v>36</v>
      </c>
      <c r="Y3825" t="s">
        <v>36</v>
      </c>
      <c r="Z3825" s="2">
        <v>218.8771960054313</v>
      </c>
    </row>
    <row r="3826" spans="1:26" x14ac:dyDescent="0.35">
      <c r="A3826" t="s">
        <v>492</v>
      </c>
      <c r="B3826" t="s">
        <v>493</v>
      </c>
      <c r="C3826" t="s">
        <v>39</v>
      </c>
      <c r="D3826" t="s">
        <v>80</v>
      </c>
      <c r="E3826" t="s">
        <v>162</v>
      </c>
      <c r="F3826" t="s">
        <v>5469</v>
      </c>
      <c r="G3826" t="s">
        <v>5470</v>
      </c>
      <c r="H3826" t="s">
        <v>32</v>
      </c>
      <c r="I3826" t="s">
        <v>5471</v>
      </c>
      <c r="J3826" s="1">
        <v>42322</v>
      </c>
      <c r="K3826" s="1">
        <v>42328</v>
      </c>
      <c r="L3826" t="s">
        <v>60</v>
      </c>
      <c r="M3826">
        <f>Table1[[#This Row],[Ship Date]]-Table1[[#This Row],[Order Date]]</f>
        <v>6</v>
      </c>
      <c r="N3826">
        <v>11</v>
      </c>
      <c r="O3826" t="s">
        <v>35</v>
      </c>
      <c r="P3826" s="3">
        <v>47.984000000000002</v>
      </c>
      <c r="Q3826" s="3">
        <v>40.646677162029377</v>
      </c>
      <c r="R3826" s="3">
        <f>(Table1[[#This Row],[Selling Price]]-Table1[[#This Row],[Cost Price]])</f>
        <v>7.3373228379706248</v>
      </c>
      <c r="S3826" s="12">
        <f>(Table1[[#This Row],[Profit]]/Table1[[#This Row],[Selling Price]])</f>
        <v>0.1529118630787476</v>
      </c>
      <c r="T3826">
        <v>2</v>
      </c>
      <c r="U3826" s="2">
        <f>Table1[[#This Row],[Selling Price]]*Table1[[#This Row],[Quantity]]</f>
        <v>95.968000000000004</v>
      </c>
      <c r="V3826" s="4">
        <v>0.2</v>
      </c>
      <c r="W3826">
        <v>340</v>
      </c>
      <c r="X3826" t="s">
        <v>68</v>
      </c>
      <c r="Y3826" t="s">
        <v>52</v>
      </c>
      <c r="Z3826" s="2">
        <v>8.4824529471138206</v>
      </c>
    </row>
    <row r="3827" spans="1:26" x14ac:dyDescent="0.35">
      <c r="A3827" t="s">
        <v>492</v>
      </c>
      <c r="B3827" t="s">
        <v>493</v>
      </c>
      <c r="C3827" t="s">
        <v>39</v>
      </c>
      <c r="D3827" t="s">
        <v>80</v>
      </c>
      <c r="E3827" t="s">
        <v>162</v>
      </c>
      <c r="F3827" t="s">
        <v>2660</v>
      </c>
      <c r="G3827" t="s">
        <v>2661</v>
      </c>
      <c r="H3827" t="s">
        <v>32</v>
      </c>
      <c r="I3827" t="s">
        <v>5579</v>
      </c>
      <c r="J3827" s="1">
        <v>42201</v>
      </c>
      <c r="K3827" s="1">
        <v>42204</v>
      </c>
      <c r="L3827" t="s">
        <v>199</v>
      </c>
      <c r="M3827">
        <f>Table1[[#This Row],[Ship Date]]-Table1[[#This Row],[Order Date]]</f>
        <v>3</v>
      </c>
      <c r="N3827">
        <v>7</v>
      </c>
      <c r="O3827" t="s">
        <v>51</v>
      </c>
      <c r="P3827" s="3">
        <v>599.9</v>
      </c>
      <c r="Q3827" s="3">
        <v>483.72693663686732</v>
      </c>
      <c r="R3827" s="3">
        <f>(Table1[[#This Row],[Selling Price]]-Table1[[#This Row],[Cost Price]])</f>
        <v>116.17306336313266</v>
      </c>
      <c r="S3827" s="12">
        <f>(Table1[[#This Row],[Profit]]/Table1[[#This Row],[Selling Price]])</f>
        <v>0.19365404794654553</v>
      </c>
      <c r="T3827">
        <v>10</v>
      </c>
      <c r="U3827" s="2">
        <f>Table1[[#This Row],[Selling Price]]*Table1[[#This Row],[Quantity]]</f>
        <v>5999</v>
      </c>
      <c r="V3827" s="4">
        <v>0</v>
      </c>
      <c r="W3827">
        <v>169</v>
      </c>
      <c r="X3827" t="s">
        <v>36</v>
      </c>
      <c r="Y3827" t="s">
        <v>36</v>
      </c>
      <c r="Z3827" s="2">
        <v>218.8771960054313</v>
      </c>
    </row>
    <row r="3828" spans="1:26" x14ac:dyDescent="0.35">
      <c r="A3828" t="s">
        <v>492</v>
      </c>
      <c r="B3828" t="s">
        <v>493</v>
      </c>
      <c r="C3828" t="s">
        <v>27</v>
      </c>
      <c r="D3828" t="s">
        <v>80</v>
      </c>
      <c r="E3828" t="s">
        <v>162</v>
      </c>
      <c r="F3828" t="s">
        <v>3799</v>
      </c>
      <c r="G3828" t="s">
        <v>3800</v>
      </c>
      <c r="H3828" t="s">
        <v>32</v>
      </c>
      <c r="I3828" t="s">
        <v>5588</v>
      </c>
      <c r="J3828" s="1">
        <v>42439</v>
      </c>
      <c r="K3828" s="1">
        <v>42443</v>
      </c>
      <c r="L3828" t="s">
        <v>60</v>
      </c>
      <c r="M3828">
        <f>Table1[[#This Row],[Ship Date]]-Table1[[#This Row],[Order Date]]</f>
        <v>4</v>
      </c>
      <c r="N3828">
        <v>3</v>
      </c>
      <c r="O3828" t="s">
        <v>106</v>
      </c>
      <c r="P3828" s="3">
        <v>39.991999999999997</v>
      </c>
      <c r="Q3828" s="3">
        <v>30.657037242672288</v>
      </c>
      <c r="R3828" s="3">
        <f>(Table1[[#This Row],[Selling Price]]-Table1[[#This Row],[Cost Price]])</f>
        <v>9.334962757327709</v>
      </c>
      <c r="S3828" s="12">
        <f>(Table1[[#This Row],[Profit]]/Table1[[#This Row],[Selling Price]])</f>
        <v>0.2334207530838095</v>
      </c>
      <c r="T3828">
        <v>1</v>
      </c>
      <c r="U3828" s="2">
        <f>Table1[[#This Row],[Selling Price]]*Table1[[#This Row],[Quantity]]</f>
        <v>39.991999999999997</v>
      </c>
      <c r="V3828" s="4">
        <v>0.2</v>
      </c>
      <c r="W3828">
        <v>269</v>
      </c>
      <c r="X3828" t="s">
        <v>36</v>
      </c>
      <c r="Y3828" t="s">
        <v>68</v>
      </c>
      <c r="Z3828" s="2">
        <v>117.23694191678661</v>
      </c>
    </row>
    <row r="3829" spans="1:26" x14ac:dyDescent="0.35">
      <c r="A3829" t="s">
        <v>492</v>
      </c>
      <c r="B3829" t="s">
        <v>493</v>
      </c>
      <c r="C3829" t="s">
        <v>55</v>
      </c>
      <c r="D3829" t="s">
        <v>80</v>
      </c>
      <c r="E3829" t="s">
        <v>162</v>
      </c>
      <c r="F3829" t="s">
        <v>5549</v>
      </c>
      <c r="G3829" t="s">
        <v>5550</v>
      </c>
      <c r="H3829" t="s">
        <v>32</v>
      </c>
      <c r="I3829" t="s">
        <v>5650</v>
      </c>
      <c r="J3829" s="1">
        <v>43031</v>
      </c>
      <c r="K3829" s="1">
        <v>43036</v>
      </c>
      <c r="L3829" t="s">
        <v>60</v>
      </c>
      <c r="M3829">
        <f>Table1[[#This Row],[Ship Date]]-Table1[[#This Row],[Order Date]]</f>
        <v>5</v>
      </c>
      <c r="N3829">
        <v>10</v>
      </c>
      <c r="O3829" t="s">
        <v>61</v>
      </c>
      <c r="P3829" s="3">
        <v>55.2</v>
      </c>
      <c r="Q3829" s="3">
        <v>43.362412005886533</v>
      </c>
      <c r="R3829" s="3">
        <f>(Table1[[#This Row],[Selling Price]]-Table1[[#This Row],[Cost Price]])</f>
        <v>11.83758799411347</v>
      </c>
      <c r="S3829" s="12">
        <f>(Table1[[#This Row],[Profit]]/Table1[[#This Row],[Selling Price]])</f>
        <v>0.21444905786437443</v>
      </c>
      <c r="T3829">
        <v>1</v>
      </c>
      <c r="U3829" s="2">
        <f>Table1[[#This Row],[Selling Price]]*Table1[[#This Row],[Quantity]]</f>
        <v>55.2</v>
      </c>
      <c r="V3829" s="4">
        <v>0.2</v>
      </c>
      <c r="W3829">
        <v>337</v>
      </c>
      <c r="X3829" t="s">
        <v>36</v>
      </c>
      <c r="Y3829" t="s">
        <v>68</v>
      </c>
      <c r="Z3829" s="2">
        <v>97.352781162121914</v>
      </c>
    </row>
    <row r="3830" spans="1:26" x14ac:dyDescent="0.35">
      <c r="A3830" t="s">
        <v>492</v>
      </c>
      <c r="B3830" t="s">
        <v>493</v>
      </c>
      <c r="C3830" t="s">
        <v>55</v>
      </c>
      <c r="D3830" t="s">
        <v>80</v>
      </c>
      <c r="E3830" t="s">
        <v>1058</v>
      </c>
      <c r="F3830" t="s">
        <v>2586</v>
      </c>
      <c r="G3830" t="s">
        <v>2587</v>
      </c>
      <c r="H3830" t="s">
        <v>32</v>
      </c>
      <c r="I3830" t="s">
        <v>5957</v>
      </c>
      <c r="J3830" s="1">
        <v>42933</v>
      </c>
      <c r="K3830" s="1">
        <v>42937</v>
      </c>
      <c r="L3830" t="s">
        <v>60</v>
      </c>
      <c r="M3830">
        <f>Table1[[#This Row],[Ship Date]]-Table1[[#This Row],[Order Date]]</f>
        <v>4</v>
      </c>
      <c r="N3830">
        <v>7</v>
      </c>
      <c r="O3830" t="s">
        <v>51</v>
      </c>
      <c r="P3830" s="3">
        <v>479.98399999999998</v>
      </c>
      <c r="Q3830" s="3">
        <v>406.25370856861667</v>
      </c>
      <c r="R3830" s="3">
        <f>(Table1[[#This Row],[Selling Price]]-Table1[[#This Row],[Cost Price]])</f>
        <v>73.730291431383307</v>
      </c>
      <c r="S3830" s="12">
        <f>(Table1[[#This Row],[Profit]]/Table1[[#This Row],[Selling Price]])</f>
        <v>0.15360989414518675</v>
      </c>
      <c r="T3830">
        <v>2</v>
      </c>
      <c r="U3830" s="2">
        <f>Table1[[#This Row],[Selling Price]]*Table1[[#This Row],[Quantity]]</f>
        <v>959.96799999999996</v>
      </c>
      <c r="V3830" s="4">
        <v>0.2</v>
      </c>
      <c r="W3830">
        <v>132</v>
      </c>
      <c r="X3830" t="s">
        <v>36</v>
      </c>
      <c r="Y3830" t="s">
        <v>36</v>
      </c>
      <c r="Z3830" s="2">
        <v>272.44012725664891</v>
      </c>
    </row>
    <row r="3831" spans="1:26" x14ac:dyDescent="0.35">
      <c r="A3831" t="s">
        <v>492</v>
      </c>
      <c r="B3831" t="s">
        <v>493</v>
      </c>
      <c r="C3831" t="s">
        <v>27</v>
      </c>
      <c r="D3831" t="s">
        <v>80</v>
      </c>
      <c r="E3831" t="s">
        <v>162</v>
      </c>
      <c r="F3831" t="s">
        <v>1534</v>
      </c>
      <c r="G3831" t="s">
        <v>1535</v>
      </c>
      <c r="H3831" t="s">
        <v>32</v>
      </c>
      <c r="I3831" t="s">
        <v>6259</v>
      </c>
      <c r="J3831" s="1">
        <v>42722</v>
      </c>
      <c r="K3831" s="1">
        <v>42728</v>
      </c>
      <c r="L3831" t="s">
        <v>60</v>
      </c>
      <c r="M3831">
        <f>Table1[[#This Row],[Ship Date]]-Table1[[#This Row],[Order Date]]</f>
        <v>6</v>
      </c>
      <c r="N3831">
        <v>12</v>
      </c>
      <c r="O3831" t="s">
        <v>35</v>
      </c>
      <c r="P3831" s="3">
        <v>72.64</v>
      </c>
      <c r="Q3831" s="3">
        <v>56.038505609068707</v>
      </c>
      <c r="R3831" s="3">
        <f>(Table1[[#This Row],[Selling Price]]-Table1[[#This Row],[Cost Price]])</f>
        <v>16.601494390931293</v>
      </c>
      <c r="S3831" s="12">
        <f>(Table1[[#This Row],[Profit]]/Table1[[#This Row],[Selling Price]])</f>
        <v>0.22854480163727001</v>
      </c>
      <c r="T3831">
        <v>2</v>
      </c>
      <c r="U3831" s="2">
        <f>Table1[[#This Row],[Selling Price]]*Table1[[#This Row],[Quantity]]</f>
        <v>145.28</v>
      </c>
      <c r="V3831" s="4">
        <v>0</v>
      </c>
      <c r="W3831">
        <v>132</v>
      </c>
      <c r="X3831" t="s">
        <v>68</v>
      </c>
      <c r="Y3831" t="s">
        <v>68</v>
      </c>
      <c r="Z3831" s="2">
        <v>130.82484390631279</v>
      </c>
    </row>
    <row r="3832" spans="1:26" x14ac:dyDescent="0.35">
      <c r="A3832" t="s">
        <v>492</v>
      </c>
      <c r="B3832" t="s">
        <v>493</v>
      </c>
      <c r="C3832" t="s">
        <v>45</v>
      </c>
      <c r="D3832" t="s">
        <v>80</v>
      </c>
      <c r="E3832" t="s">
        <v>162</v>
      </c>
      <c r="F3832" t="s">
        <v>4304</v>
      </c>
      <c r="G3832" t="s">
        <v>5258</v>
      </c>
      <c r="H3832" t="s">
        <v>32</v>
      </c>
      <c r="I3832" t="s">
        <v>6455</v>
      </c>
      <c r="J3832" s="1">
        <v>42288</v>
      </c>
      <c r="K3832" s="1">
        <v>42290</v>
      </c>
      <c r="L3832" t="s">
        <v>34</v>
      </c>
      <c r="M3832">
        <f>Table1[[#This Row],[Ship Date]]-Table1[[#This Row],[Order Date]]</f>
        <v>2</v>
      </c>
      <c r="N3832">
        <v>10</v>
      </c>
      <c r="O3832" t="s">
        <v>61</v>
      </c>
      <c r="P3832" s="3">
        <v>31.95</v>
      </c>
      <c r="Q3832" s="3">
        <v>24.115544256478589</v>
      </c>
      <c r="R3832" s="3">
        <f>(Table1[[#This Row],[Selling Price]]-Table1[[#This Row],[Cost Price]])</f>
        <v>7.8344557435214099</v>
      </c>
      <c r="S3832" s="12">
        <f>(Table1[[#This Row],[Profit]]/Table1[[#This Row],[Selling Price]])</f>
        <v>0.24520988242633521</v>
      </c>
      <c r="T3832">
        <v>1</v>
      </c>
      <c r="U3832" s="2">
        <f>Table1[[#This Row],[Selling Price]]*Table1[[#This Row],[Quantity]]</f>
        <v>31.95</v>
      </c>
      <c r="V3832" s="4">
        <v>0</v>
      </c>
      <c r="W3832">
        <v>446</v>
      </c>
      <c r="X3832" t="s">
        <v>36</v>
      </c>
      <c r="Y3832" t="s">
        <v>68</v>
      </c>
      <c r="Z3832" s="2">
        <v>62.006648095184119</v>
      </c>
    </row>
    <row r="3833" spans="1:26" x14ac:dyDescent="0.35">
      <c r="A3833" t="s">
        <v>492</v>
      </c>
      <c r="B3833" t="s">
        <v>493</v>
      </c>
      <c r="C3833" t="s">
        <v>64</v>
      </c>
      <c r="D3833" t="s">
        <v>80</v>
      </c>
      <c r="E3833" t="s">
        <v>81</v>
      </c>
      <c r="F3833" t="s">
        <v>1877</v>
      </c>
      <c r="G3833" t="s">
        <v>1878</v>
      </c>
      <c r="H3833" t="s">
        <v>32</v>
      </c>
      <c r="I3833" t="s">
        <v>6766</v>
      </c>
      <c r="J3833" s="1">
        <v>41969</v>
      </c>
      <c r="K3833" s="1">
        <v>41969</v>
      </c>
      <c r="L3833" t="s">
        <v>1118</v>
      </c>
      <c r="M3833">
        <f>Table1[[#This Row],[Ship Date]]-Table1[[#This Row],[Order Date]]</f>
        <v>0</v>
      </c>
      <c r="N3833">
        <v>11</v>
      </c>
      <c r="O3833" t="s">
        <v>35</v>
      </c>
      <c r="P3833" s="3">
        <v>279.95999999999998</v>
      </c>
      <c r="Q3833" s="3">
        <v>191.15775550451789</v>
      </c>
      <c r="R3833" s="3">
        <f>(Table1[[#This Row],[Selling Price]]-Table1[[#This Row],[Cost Price]])</f>
        <v>88.802244495482086</v>
      </c>
      <c r="S3833" s="12">
        <f>(Table1[[#This Row],[Profit]]/Table1[[#This Row],[Selling Price]])</f>
        <v>0.31719618693914164</v>
      </c>
      <c r="T3833">
        <v>4</v>
      </c>
      <c r="U3833" s="2">
        <f>Table1[[#This Row],[Selling Price]]*Table1[[#This Row],[Quantity]]</f>
        <v>1119.8399999999999</v>
      </c>
      <c r="V3833" s="4">
        <v>0</v>
      </c>
      <c r="W3833">
        <v>489</v>
      </c>
      <c r="X3833" t="s">
        <v>36</v>
      </c>
      <c r="Y3833" t="s">
        <v>68</v>
      </c>
      <c r="Z3833" s="2">
        <v>85.681787348304056</v>
      </c>
    </row>
    <row r="3834" spans="1:26" x14ac:dyDescent="0.35">
      <c r="A3834" t="s">
        <v>492</v>
      </c>
      <c r="B3834" t="s">
        <v>493</v>
      </c>
      <c r="C3834" t="s">
        <v>27</v>
      </c>
      <c r="D3834" t="s">
        <v>80</v>
      </c>
      <c r="E3834" t="s">
        <v>81</v>
      </c>
      <c r="F3834" t="s">
        <v>2119</v>
      </c>
      <c r="G3834" t="s">
        <v>2120</v>
      </c>
      <c r="H3834" t="s">
        <v>32</v>
      </c>
      <c r="I3834" t="s">
        <v>7040</v>
      </c>
      <c r="J3834" s="1">
        <v>42116</v>
      </c>
      <c r="K3834" s="1">
        <v>42120</v>
      </c>
      <c r="L3834" t="s">
        <v>60</v>
      </c>
      <c r="M3834">
        <f>Table1[[#This Row],[Ship Date]]-Table1[[#This Row],[Order Date]]</f>
        <v>4</v>
      </c>
      <c r="N3834">
        <v>4</v>
      </c>
      <c r="O3834" t="s">
        <v>106</v>
      </c>
      <c r="P3834" s="3">
        <v>88.775999999999996</v>
      </c>
      <c r="Q3834" s="3">
        <v>64.295980970796009</v>
      </c>
      <c r="R3834" s="3">
        <f>(Table1[[#This Row],[Selling Price]]-Table1[[#This Row],[Cost Price]])</f>
        <v>24.480019029203987</v>
      </c>
      <c r="S3834" s="12">
        <f>(Table1[[#This Row],[Profit]]/Table1[[#This Row],[Selling Price]])</f>
        <v>0.27575041710827236</v>
      </c>
      <c r="T3834">
        <v>3</v>
      </c>
      <c r="U3834" s="2">
        <f>Table1[[#This Row],[Selling Price]]*Table1[[#This Row],[Quantity]]</f>
        <v>266.32799999999997</v>
      </c>
      <c r="V3834" s="4">
        <v>0.2</v>
      </c>
      <c r="W3834">
        <v>268</v>
      </c>
      <c r="X3834" t="s">
        <v>36</v>
      </c>
      <c r="Y3834" t="s">
        <v>52</v>
      </c>
      <c r="Z3834" s="2">
        <v>25.389023927673939</v>
      </c>
    </row>
    <row r="3835" spans="1:26" x14ac:dyDescent="0.35">
      <c r="A3835" t="s">
        <v>492</v>
      </c>
      <c r="B3835" t="s">
        <v>493</v>
      </c>
      <c r="C3835" t="s">
        <v>39</v>
      </c>
      <c r="D3835" t="s">
        <v>80</v>
      </c>
      <c r="E3835" t="s">
        <v>81</v>
      </c>
      <c r="F3835" t="s">
        <v>3810</v>
      </c>
      <c r="G3835" t="s">
        <v>3811</v>
      </c>
      <c r="H3835" t="s">
        <v>32</v>
      </c>
      <c r="I3835" t="s">
        <v>7132</v>
      </c>
      <c r="J3835" s="1">
        <v>41856</v>
      </c>
      <c r="K3835" s="1">
        <v>41862</v>
      </c>
      <c r="L3835" t="s">
        <v>60</v>
      </c>
      <c r="M3835">
        <f>Table1[[#This Row],[Ship Date]]-Table1[[#This Row],[Order Date]]</f>
        <v>6</v>
      </c>
      <c r="N3835">
        <v>8</v>
      </c>
      <c r="O3835" t="s">
        <v>61</v>
      </c>
      <c r="P3835" s="3">
        <v>135.99</v>
      </c>
      <c r="Q3835" s="3">
        <v>115.0312989068814</v>
      </c>
      <c r="R3835" s="3">
        <f>(Table1[[#This Row],[Selling Price]]-Table1[[#This Row],[Cost Price]])</f>
        <v>20.958701093118606</v>
      </c>
      <c r="S3835" s="12">
        <f>(Table1[[#This Row],[Profit]]/Table1[[#This Row],[Selling Price]])</f>
        <v>0.15411942858385619</v>
      </c>
      <c r="T3835">
        <v>1</v>
      </c>
      <c r="U3835" s="2">
        <f>Table1[[#This Row],[Selling Price]]*Table1[[#This Row],[Quantity]]</f>
        <v>135.99</v>
      </c>
      <c r="V3835" s="4">
        <v>0</v>
      </c>
      <c r="W3835">
        <v>173</v>
      </c>
      <c r="X3835" t="s">
        <v>68</v>
      </c>
      <c r="Y3835" t="s">
        <v>36</v>
      </c>
      <c r="Z3835" s="2">
        <v>264.67441323029323</v>
      </c>
    </row>
    <row r="3836" spans="1:26" x14ac:dyDescent="0.35">
      <c r="A3836" t="s">
        <v>492</v>
      </c>
      <c r="B3836" t="s">
        <v>493</v>
      </c>
      <c r="C3836" t="s">
        <v>27</v>
      </c>
      <c r="D3836" t="s">
        <v>80</v>
      </c>
      <c r="E3836" t="s">
        <v>618</v>
      </c>
      <c r="F3836" t="s">
        <v>5013</v>
      </c>
      <c r="G3836" t="s">
        <v>5014</v>
      </c>
      <c r="H3836" t="s">
        <v>32</v>
      </c>
      <c r="I3836" t="s">
        <v>7205</v>
      </c>
      <c r="J3836" s="1">
        <v>42516</v>
      </c>
      <c r="K3836" s="1">
        <v>42521</v>
      </c>
      <c r="L3836" t="s">
        <v>60</v>
      </c>
      <c r="M3836">
        <f>Table1[[#This Row],[Ship Date]]-Table1[[#This Row],[Order Date]]</f>
        <v>5</v>
      </c>
      <c r="N3836">
        <v>5</v>
      </c>
      <c r="O3836" t="s">
        <v>51</v>
      </c>
      <c r="P3836" s="3">
        <v>371.976</v>
      </c>
      <c r="Q3836" s="3">
        <v>286.9571060260958</v>
      </c>
      <c r="R3836" s="3">
        <f>(Table1[[#This Row],[Selling Price]]-Table1[[#This Row],[Cost Price]])</f>
        <v>85.018893973904198</v>
      </c>
      <c r="S3836" s="12">
        <f>(Table1[[#This Row],[Profit]]/Table1[[#This Row],[Selling Price]])</f>
        <v>0.22856015972510108</v>
      </c>
      <c r="T3836">
        <v>3</v>
      </c>
      <c r="U3836" s="2">
        <f>Table1[[#This Row],[Selling Price]]*Table1[[#This Row],[Quantity]]</f>
        <v>1115.9279999999999</v>
      </c>
      <c r="V3836" s="4">
        <v>0.2</v>
      </c>
      <c r="W3836">
        <v>215</v>
      </c>
      <c r="X3836" t="s">
        <v>36</v>
      </c>
      <c r="Y3836" t="s">
        <v>36</v>
      </c>
      <c r="Z3836" s="2">
        <v>744.16723275439472</v>
      </c>
    </row>
    <row r="3837" spans="1:26" x14ac:dyDescent="0.35">
      <c r="A3837" t="s">
        <v>492</v>
      </c>
      <c r="B3837" t="s">
        <v>493</v>
      </c>
      <c r="C3837" t="s">
        <v>27</v>
      </c>
      <c r="D3837" t="s">
        <v>80</v>
      </c>
      <c r="E3837" t="s">
        <v>81</v>
      </c>
      <c r="F3837" t="s">
        <v>2774</v>
      </c>
      <c r="G3837" t="s">
        <v>2775</v>
      </c>
      <c r="H3837" t="s">
        <v>32</v>
      </c>
      <c r="I3837" t="s">
        <v>7259</v>
      </c>
      <c r="J3837" s="1">
        <v>42623</v>
      </c>
      <c r="K3837" s="1">
        <v>42628</v>
      </c>
      <c r="L3837" t="s">
        <v>60</v>
      </c>
      <c r="M3837">
        <f>Table1[[#This Row],[Ship Date]]-Table1[[#This Row],[Order Date]]</f>
        <v>5</v>
      </c>
      <c r="N3837">
        <v>9</v>
      </c>
      <c r="O3837" t="s">
        <v>61</v>
      </c>
      <c r="P3837" s="3">
        <v>519.67999999999995</v>
      </c>
      <c r="Q3837" s="3">
        <v>409.04105887289057</v>
      </c>
      <c r="R3837" s="3">
        <f>(Table1[[#This Row],[Selling Price]]-Table1[[#This Row],[Cost Price]])</f>
        <v>110.63894112710938</v>
      </c>
      <c r="S3837" s="12">
        <f>(Table1[[#This Row],[Profit]]/Table1[[#This Row],[Selling Price]])</f>
        <v>0.21289820875752269</v>
      </c>
      <c r="T3837">
        <v>7</v>
      </c>
      <c r="U3837" s="2">
        <f>Table1[[#This Row],[Selling Price]]*Table1[[#This Row],[Quantity]]</f>
        <v>3637.7599999999998</v>
      </c>
      <c r="V3837" s="4">
        <v>0.2</v>
      </c>
      <c r="W3837">
        <v>258</v>
      </c>
      <c r="X3837" t="s">
        <v>36</v>
      </c>
      <c r="Y3837" t="s">
        <v>36</v>
      </c>
      <c r="Z3837" s="2">
        <v>194.6750090698948</v>
      </c>
    </row>
    <row r="3838" spans="1:26" x14ac:dyDescent="0.35">
      <c r="A3838" t="s">
        <v>492</v>
      </c>
      <c r="B3838" t="s">
        <v>493</v>
      </c>
      <c r="C3838" t="s">
        <v>64</v>
      </c>
      <c r="D3838" t="s">
        <v>80</v>
      </c>
      <c r="E3838" t="s">
        <v>162</v>
      </c>
      <c r="F3838" t="s">
        <v>3799</v>
      </c>
      <c r="G3838" t="s">
        <v>3800</v>
      </c>
      <c r="H3838" t="s">
        <v>32</v>
      </c>
      <c r="I3838" t="s">
        <v>7316</v>
      </c>
      <c r="J3838" s="1">
        <v>41917</v>
      </c>
      <c r="K3838" s="1">
        <v>41918</v>
      </c>
      <c r="L3838" t="s">
        <v>199</v>
      </c>
      <c r="M3838">
        <f>Table1[[#This Row],[Ship Date]]-Table1[[#This Row],[Order Date]]</f>
        <v>1</v>
      </c>
      <c r="N3838">
        <v>10</v>
      </c>
      <c r="O3838" t="s">
        <v>61</v>
      </c>
      <c r="P3838" s="3">
        <v>99.98</v>
      </c>
      <c r="Q3838" s="3">
        <v>83.057883855208075</v>
      </c>
      <c r="R3838" s="3">
        <f>(Table1[[#This Row],[Selling Price]]-Table1[[#This Row],[Cost Price]])</f>
        <v>16.922116144791929</v>
      </c>
      <c r="S3838" s="12">
        <f>(Table1[[#This Row],[Profit]]/Table1[[#This Row],[Selling Price]])</f>
        <v>0.16925501245040936</v>
      </c>
      <c r="T3838">
        <v>2</v>
      </c>
      <c r="U3838" s="2">
        <f>Table1[[#This Row],[Selling Price]]*Table1[[#This Row],[Quantity]]</f>
        <v>199.96</v>
      </c>
      <c r="V3838" s="4">
        <v>0</v>
      </c>
      <c r="W3838">
        <v>245</v>
      </c>
      <c r="X3838" t="s">
        <v>36</v>
      </c>
      <c r="Y3838" t="s">
        <v>68</v>
      </c>
      <c r="Z3838" s="2">
        <v>117.23694191678661</v>
      </c>
    </row>
    <row r="3839" spans="1:26" x14ac:dyDescent="0.35">
      <c r="A3839" t="s">
        <v>492</v>
      </c>
      <c r="B3839" t="s">
        <v>493</v>
      </c>
      <c r="C3839" t="s">
        <v>55</v>
      </c>
      <c r="D3839" t="s">
        <v>80</v>
      </c>
      <c r="E3839" t="s">
        <v>81</v>
      </c>
      <c r="F3839" t="s">
        <v>3650</v>
      </c>
      <c r="G3839" t="s">
        <v>3651</v>
      </c>
      <c r="H3839" t="s">
        <v>32</v>
      </c>
      <c r="I3839" t="s">
        <v>7481</v>
      </c>
      <c r="J3839" s="1">
        <v>42901</v>
      </c>
      <c r="K3839" s="1">
        <v>42905</v>
      </c>
      <c r="L3839" t="s">
        <v>34</v>
      </c>
      <c r="M3839">
        <f>Table1[[#This Row],[Ship Date]]-Table1[[#This Row],[Order Date]]</f>
        <v>4</v>
      </c>
      <c r="N3839">
        <v>6</v>
      </c>
      <c r="O3839" t="s">
        <v>51</v>
      </c>
      <c r="P3839" s="3">
        <v>119.96</v>
      </c>
      <c r="Q3839" s="3">
        <v>97.873355348864067</v>
      </c>
      <c r="R3839" s="3">
        <f>(Table1[[#This Row],[Selling Price]]-Table1[[#This Row],[Cost Price]])</f>
        <v>22.086644651135927</v>
      </c>
      <c r="S3839" s="12">
        <f>(Table1[[#This Row],[Profit]]/Table1[[#This Row],[Selling Price]])</f>
        <v>0.18411674434091305</v>
      </c>
      <c r="T3839">
        <v>1</v>
      </c>
      <c r="U3839" s="2">
        <f>Table1[[#This Row],[Selling Price]]*Table1[[#This Row],[Quantity]]</f>
        <v>119.96</v>
      </c>
      <c r="V3839" s="4">
        <v>0.2</v>
      </c>
      <c r="W3839">
        <v>429</v>
      </c>
      <c r="X3839" t="s">
        <v>36</v>
      </c>
      <c r="Y3839" t="s">
        <v>68</v>
      </c>
      <c r="Z3839" s="2">
        <v>98.557196997479579</v>
      </c>
    </row>
    <row r="3840" spans="1:26" x14ac:dyDescent="0.35">
      <c r="A3840" t="s">
        <v>492</v>
      </c>
      <c r="B3840" t="s">
        <v>493</v>
      </c>
      <c r="C3840" t="s">
        <v>39</v>
      </c>
      <c r="D3840" t="s">
        <v>80</v>
      </c>
      <c r="E3840" t="s">
        <v>81</v>
      </c>
      <c r="F3840" t="s">
        <v>2201</v>
      </c>
      <c r="G3840" t="s">
        <v>2202</v>
      </c>
      <c r="H3840" t="s">
        <v>32</v>
      </c>
      <c r="I3840" t="s">
        <v>7492</v>
      </c>
      <c r="J3840" s="1">
        <v>42479</v>
      </c>
      <c r="K3840" s="1">
        <v>42486</v>
      </c>
      <c r="L3840" t="s">
        <v>60</v>
      </c>
      <c r="M3840">
        <f>Table1[[#This Row],[Ship Date]]-Table1[[#This Row],[Order Date]]</f>
        <v>7</v>
      </c>
      <c r="N3840">
        <v>4</v>
      </c>
      <c r="O3840" t="s">
        <v>106</v>
      </c>
      <c r="P3840" s="3">
        <v>25.98</v>
      </c>
      <c r="Q3840" s="3">
        <v>19.196652968212732</v>
      </c>
      <c r="R3840" s="3">
        <f>(Table1[[#This Row],[Selling Price]]-Table1[[#This Row],[Cost Price]])</f>
        <v>6.7833470317872688</v>
      </c>
      <c r="S3840" s="12">
        <f>(Table1[[#This Row],[Profit]]/Table1[[#This Row],[Selling Price]])</f>
        <v>0.26109880799797031</v>
      </c>
      <c r="T3840">
        <v>2</v>
      </c>
      <c r="U3840" s="2">
        <f>Table1[[#This Row],[Selling Price]]*Table1[[#This Row],[Quantity]]</f>
        <v>51.96</v>
      </c>
      <c r="V3840" s="4">
        <v>0</v>
      </c>
      <c r="W3840">
        <v>417</v>
      </c>
      <c r="X3840" t="s">
        <v>68</v>
      </c>
      <c r="Y3840" t="s">
        <v>52</v>
      </c>
      <c r="Z3840" s="2">
        <v>33.506478955569179</v>
      </c>
    </row>
    <row r="3841" spans="1:26" x14ac:dyDescent="0.35">
      <c r="A3841" t="s">
        <v>492</v>
      </c>
      <c r="B3841" t="s">
        <v>493</v>
      </c>
      <c r="C3841" t="s">
        <v>39</v>
      </c>
      <c r="D3841" t="s">
        <v>80</v>
      </c>
      <c r="E3841" t="s">
        <v>162</v>
      </c>
      <c r="F3841" t="s">
        <v>1705</v>
      </c>
      <c r="G3841" t="s">
        <v>1706</v>
      </c>
      <c r="H3841" t="s">
        <v>32</v>
      </c>
      <c r="I3841" t="s">
        <v>7655</v>
      </c>
      <c r="J3841" s="1">
        <v>41832</v>
      </c>
      <c r="K3841" s="1">
        <v>41835</v>
      </c>
      <c r="L3841" t="s">
        <v>34</v>
      </c>
      <c r="M3841">
        <f>Table1[[#This Row],[Ship Date]]-Table1[[#This Row],[Order Date]]</f>
        <v>3</v>
      </c>
      <c r="N3841">
        <v>7</v>
      </c>
      <c r="O3841" t="s">
        <v>51</v>
      </c>
      <c r="P3841" s="3">
        <v>23.84</v>
      </c>
      <c r="Q3841" s="3">
        <v>15.6742018793901</v>
      </c>
      <c r="R3841" s="3">
        <f>(Table1[[#This Row],[Selling Price]]-Table1[[#This Row],[Cost Price]])</f>
        <v>8.1657981206098995</v>
      </c>
      <c r="S3841" s="12">
        <f>(Table1[[#This Row],[Profit]]/Table1[[#This Row],[Selling Price]])</f>
        <v>0.34252508895175754</v>
      </c>
      <c r="T3841">
        <v>4</v>
      </c>
      <c r="U3841" s="2">
        <f>Table1[[#This Row],[Selling Price]]*Table1[[#This Row],[Quantity]]</f>
        <v>95.36</v>
      </c>
      <c r="V3841" s="4">
        <v>0.2</v>
      </c>
      <c r="W3841">
        <v>231</v>
      </c>
      <c r="X3841" t="s">
        <v>36</v>
      </c>
      <c r="Y3841" t="s">
        <v>52</v>
      </c>
      <c r="Z3841" s="2">
        <v>12.40672935681815</v>
      </c>
    </row>
    <row r="3842" spans="1:26" x14ac:dyDescent="0.35">
      <c r="A3842" t="s">
        <v>492</v>
      </c>
      <c r="B3842" t="s">
        <v>493</v>
      </c>
      <c r="C3842" t="s">
        <v>39</v>
      </c>
      <c r="D3842" t="s">
        <v>80</v>
      </c>
      <c r="E3842" t="s">
        <v>81</v>
      </c>
      <c r="F3842" t="s">
        <v>1663</v>
      </c>
      <c r="G3842" t="s">
        <v>1664</v>
      </c>
      <c r="H3842" t="s">
        <v>32</v>
      </c>
      <c r="I3842" t="s">
        <v>7719</v>
      </c>
      <c r="J3842" s="1">
        <v>41922</v>
      </c>
      <c r="K3842" s="1">
        <v>41927</v>
      </c>
      <c r="L3842" t="s">
        <v>60</v>
      </c>
      <c r="M3842">
        <f>Table1[[#This Row],[Ship Date]]-Table1[[#This Row],[Order Date]]</f>
        <v>5</v>
      </c>
      <c r="N3842">
        <v>10</v>
      </c>
      <c r="O3842" t="s">
        <v>61</v>
      </c>
      <c r="P3842" s="3">
        <v>755.94399999999996</v>
      </c>
      <c r="Q3842" s="3">
        <v>532.70103356988136</v>
      </c>
      <c r="R3842" s="3">
        <f>(Table1[[#This Row],[Selling Price]]-Table1[[#This Row],[Cost Price]])</f>
        <v>223.2429664301186</v>
      </c>
      <c r="S3842" s="12">
        <f>(Table1[[#This Row],[Profit]]/Table1[[#This Row],[Selling Price]])</f>
        <v>0.29531680445921737</v>
      </c>
      <c r="T3842">
        <v>7</v>
      </c>
      <c r="U3842" s="2">
        <f>Table1[[#This Row],[Selling Price]]*Table1[[#This Row],[Quantity]]</f>
        <v>5291.6080000000002</v>
      </c>
      <c r="V3842" s="4">
        <v>0.2</v>
      </c>
      <c r="W3842">
        <v>405</v>
      </c>
      <c r="X3842" t="s">
        <v>36</v>
      </c>
      <c r="Y3842" t="s">
        <v>36</v>
      </c>
      <c r="Z3842" s="2">
        <v>252.49505727809139</v>
      </c>
    </row>
    <row r="3843" spans="1:26" x14ac:dyDescent="0.35">
      <c r="A3843" t="s">
        <v>492</v>
      </c>
      <c r="B3843" t="s">
        <v>493</v>
      </c>
      <c r="C3843" t="s">
        <v>27</v>
      </c>
      <c r="D3843" t="s">
        <v>80</v>
      </c>
      <c r="E3843" t="s">
        <v>162</v>
      </c>
      <c r="F3843" t="s">
        <v>1129</v>
      </c>
      <c r="G3843" t="s">
        <v>1130</v>
      </c>
      <c r="H3843" t="s">
        <v>32</v>
      </c>
      <c r="I3843" t="s">
        <v>7798</v>
      </c>
      <c r="J3843" s="1">
        <v>42608</v>
      </c>
      <c r="K3843" s="1">
        <v>42615</v>
      </c>
      <c r="L3843" t="s">
        <v>60</v>
      </c>
      <c r="M3843">
        <f>Table1[[#This Row],[Ship Date]]-Table1[[#This Row],[Order Date]]</f>
        <v>7</v>
      </c>
      <c r="N3843">
        <v>8</v>
      </c>
      <c r="O3843" t="s">
        <v>61</v>
      </c>
      <c r="P3843" s="3">
        <v>479.97</v>
      </c>
      <c r="Q3843" s="3">
        <v>360.90018231970743</v>
      </c>
      <c r="R3843" s="3">
        <f>(Table1[[#This Row],[Selling Price]]-Table1[[#This Row],[Cost Price]])</f>
        <v>119.0698176802926</v>
      </c>
      <c r="S3843" s="12">
        <f>(Table1[[#This Row],[Profit]]/Table1[[#This Row],[Selling Price]])</f>
        <v>0.24807762501883993</v>
      </c>
      <c r="T3843">
        <v>3</v>
      </c>
      <c r="U3843" s="2">
        <f>Table1[[#This Row],[Selling Price]]*Table1[[#This Row],[Quantity]]</f>
        <v>1439.91</v>
      </c>
      <c r="V3843" s="4">
        <v>0</v>
      </c>
      <c r="W3843">
        <v>333</v>
      </c>
      <c r="X3843" t="s">
        <v>68</v>
      </c>
      <c r="Y3843" t="s">
        <v>36</v>
      </c>
      <c r="Z3843" s="2">
        <v>311.5494599244235</v>
      </c>
    </row>
    <row r="3844" spans="1:26" x14ac:dyDescent="0.35">
      <c r="A3844" t="s">
        <v>492</v>
      </c>
      <c r="B3844" t="s">
        <v>493</v>
      </c>
      <c r="C3844" t="s">
        <v>39</v>
      </c>
      <c r="D3844" t="s">
        <v>80</v>
      </c>
      <c r="E3844" t="s">
        <v>81</v>
      </c>
      <c r="F3844" t="s">
        <v>1037</v>
      </c>
      <c r="G3844" t="s">
        <v>1038</v>
      </c>
      <c r="H3844" t="s">
        <v>32</v>
      </c>
      <c r="I3844" t="s">
        <v>8011</v>
      </c>
      <c r="J3844" s="1">
        <v>42146</v>
      </c>
      <c r="K3844" s="1">
        <v>42150</v>
      </c>
      <c r="L3844" t="s">
        <v>60</v>
      </c>
      <c r="M3844">
        <f>Table1[[#This Row],[Ship Date]]-Table1[[#This Row],[Order Date]]</f>
        <v>4</v>
      </c>
      <c r="N3844">
        <v>5</v>
      </c>
      <c r="O3844" t="s">
        <v>51</v>
      </c>
      <c r="P3844" s="3">
        <v>775.72799999999995</v>
      </c>
      <c r="Q3844" s="3">
        <v>644.84057627829031</v>
      </c>
      <c r="R3844" s="3">
        <f>(Table1[[#This Row],[Selling Price]]-Table1[[#This Row],[Cost Price]])</f>
        <v>130.88742372170964</v>
      </c>
      <c r="S3844" s="12">
        <f>(Table1[[#This Row],[Profit]]/Table1[[#This Row],[Selling Price]])</f>
        <v>0.16872850241542092</v>
      </c>
      <c r="T3844">
        <v>6</v>
      </c>
      <c r="U3844" s="2">
        <f>Table1[[#This Row],[Selling Price]]*Table1[[#This Row],[Quantity]]</f>
        <v>4654.3679999999995</v>
      </c>
      <c r="V3844" s="4">
        <v>0.2</v>
      </c>
      <c r="W3844">
        <v>424</v>
      </c>
      <c r="X3844" t="s">
        <v>36</v>
      </c>
      <c r="Y3844" t="s">
        <v>36</v>
      </c>
      <c r="Z3844" s="2">
        <v>457.75464487555212</v>
      </c>
    </row>
    <row r="3845" spans="1:26" x14ac:dyDescent="0.35">
      <c r="A3845" t="s">
        <v>492</v>
      </c>
      <c r="B3845" t="s">
        <v>493</v>
      </c>
      <c r="C3845" t="s">
        <v>39</v>
      </c>
      <c r="D3845" t="s">
        <v>80</v>
      </c>
      <c r="E3845" t="s">
        <v>162</v>
      </c>
      <c r="F3845" t="s">
        <v>3692</v>
      </c>
      <c r="G3845" t="s">
        <v>3693</v>
      </c>
      <c r="H3845" t="s">
        <v>32</v>
      </c>
      <c r="I3845" t="s">
        <v>8042</v>
      </c>
      <c r="J3845" s="1">
        <v>42692</v>
      </c>
      <c r="K3845" s="1">
        <v>42696</v>
      </c>
      <c r="L3845" t="s">
        <v>60</v>
      </c>
      <c r="M3845">
        <f>Table1[[#This Row],[Ship Date]]-Table1[[#This Row],[Order Date]]</f>
        <v>4</v>
      </c>
      <c r="N3845">
        <v>11</v>
      </c>
      <c r="O3845" t="s">
        <v>35</v>
      </c>
      <c r="P3845" s="3">
        <v>595</v>
      </c>
      <c r="Q3845" s="3">
        <v>458.35172290160068</v>
      </c>
      <c r="R3845" s="3">
        <f>(Table1[[#This Row],[Selling Price]]-Table1[[#This Row],[Cost Price]])</f>
        <v>136.64827709839932</v>
      </c>
      <c r="S3845" s="12">
        <f>(Table1[[#This Row],[Profit]]/Table1[[#This Row],[Selling Price]])</f>
        <v>0.22966096991327617</v>
      </c>
      <c r="T3845">
        <v>5</v>
      </c>
      <c r="U3845" s="2">
        <f>Table1[[#This Row],[Selling Price]]*Table1[[#This Row],[Quantity]]</f>
        <v>2975</v>
      </c>
      <c r="V3845" s="4">
        <v>0</v>
      </c>
      <c r="W3845">
        <v>457</v>
      </c>
      <c r="X3845" t="s">
        <v>36</v>
      </c>
      <c r="Y3845" t="s">
        <v>36</v>
      </c>
      <c r="Z3845" s="2">
        <v>292.32091953878358</v>
      </c>
    </row>
    <row r="3846" spans="1:26" x14ac:dyDescent="0.35">
      <c r="A3846" t="s">
        <v>492</v>
      </c>
      <c r="B3846" t="s">
        <v>493</v>
      </c>
      <c r="C3846" t="s">
        <v>55</v>
      </c>
      <c r="D3846" t="s">
        <v>80</v>
      </c>
      <c r="E3846" t="s">
        <v>162</v>
      </c>
      <c r="F3846" t="s">
        <v>1024</v>
      </c>
      <c r="G3846" t="s">
        <v>1025</v>
      </c>
      <c r="H3846" t="s">
        <v>32</v>
      </c>
      <c r="I3846" t="s">
        <v>8350</v>
      </c>
      <c r="J3846" s="1">
        <v>42667</v>
      </c>
      <c r="K3846" s="1">
        <v>42671</v>
      </c>
      <c r="L3846" t="s">
        <v>60</v>
      </c>
      <c r="M3846">
        <f>Table1[[#This Row],[Ship Date]]-Table1[[#This Row],[Order Date]]</f>
        <v>4</v>
      </c>
      <c r="N3846">
        <v>10</v>
      </c>
      <c r="O3846" t="s">
        <v>61</v>
      </c>
      <c r="P3846" s="3">
        <v>450</v>
      </c>
      <c r="Q3846" s="3">
        <v>376.7492790620397</v>
      </c>
      <c r="R3846" s="3">
        <f>(Table1[[#This Row],[Selling Price]]-Table1[[#This Row],[Cost Price]])</f>
        <v>73.250720937960295</v>
      </c>
      <c r="S3846" s="12">
        <f>(Table1[[#This Row],[Profit]]/Table1[[#This Row],[Selling Price]])</f>
        <v>0.16277937986213398</v>
      </c>
      <c r="T3846">
        <v>5</v>
      </c>
      <c r="U3846" s="2">
        <f>Table1[[#This Row],[Selling Price]]*Table1[[#This Row],[Quantity]]</f>
        <v>2250</v>
      </c>
      <c r="V3846" s="4">
        <v>0</v>
      </c>
      <c r="W3846">
        <v>253</v>
      </c>
      <c r="X3846" t="s">
        <v>36</v>
      </c>
      <c r="Y3846" t="s">
        <v>36</v>
      </c>
      <c r="Z3846" s="2">
        <v>141.7321417322126</v>
      </c>
    </row>
    <row r="3847" spans="1:26" x14ac:dyDescent="0.35">
      <c r="A3847" t="s">
        <v>492</v>
      </c>
      <c r="B3847" t="s">
        <v>493</v>
      </c>
      <c r="C3847" t="s">
        <v>39</v>
      </c>
      <c r="D3847" t="s">
        <v>80</v>
      </c>
      <c r="E3847" t="s">
        <v>81</v>
      </c>
      <c r="F3847" t="s">
        <v>6293</v>
      </c>
      <c r="G3847" t="s">
        <v>6294</v>
      </c>
      <c r="H3847" t="s">
        <v>32</v>
      </c>
      <c r="I3847" t="s">
        <v>8409</v>
      </c>
      <c r="J3847" s="1">
        <v>42684</v>
      </c>
      <c r="K3847" s="1">
        <v>42686</v>
      </c>
      <c r="L3847" t="s">
        <v>199</v>
      </c>
      <c r="M3847">
        <f>Table1[[#This Row],[Ship Date]]-Table1[[#This Row],[Order Date]]</f>
        <v>2</v>
      </c>
      <c r="N3847">
        <v>11</v>
      </c>
      <c r="O3847" t="s">
        <v>35</v>
      </c>
      <c r="P3847" s="3">
        <v>221.98</v>
      </c>
      <c r="Q3847" s="3">
        <v>176.51402700792889</v>
      </c>
      <c r="R3847" s="3">
        <f>(Table1[[#This Row],[Selling Price]]-Table1[[#This Row],[Cost Price]])</f>
        <v>45.465972992071102</v>
      </c>
      <c r="S3847" s="12">
        <f>(Table1[[#This Row],[Profit]]/Table1[[#This Row],[Selling Price]])</f>
        <v>0.20482013240864538</v>
      </c>
      <c r="T3847">
        <v>2</v>
      </c>
      <c r="U3847" s="2">
        <f>Table1[[#This Row],[Selling Price]]*Table1[[#This Row],[Quantity]]</f>
        <v>443.96</v>
      </c>
      <c r="V3847" s="4">
        <v>0</v>
      </c>
      <c r="W3847">
        <v>440</v>
      </c>
      <c r="X3847" t="s">
        <v>36</v>
      </c>
      <c r="Y3847" t="s">
        <v>36</v>
      </c>
      <c r="Z3847" s="2">
        <v>172.6599196165688</v>
      </c>
    </row>
    <row r="3848" spans="1:26" x14ac:dyDescent="0.35">
      <c r="A3848" t="s">
        <v>492</v>
      </c>
      <c r="B3848" t="s">
        <v>493</v>
      </c>
      <c r="C3848" t="s">
        <v>64</v>
      </c>
      <c r="D3848" t="s">
        <v>80</v>
      </c>
      <c r="E3848" t="s">
        <v>618</v>
      </c>
      <c r="F3848" t="s">
        <v>8446</v>
      </c>
      <c r="G3848" t="s">
        <v>8447</v>
      </c>
      <c r="H3848" t="s">
        <v>32</v>
      </c>
      <c r="I3848" t="s">
        <v>8448</v>
      </c>
      <c r="J3848" s="1">
        <v>41922</v>
      </c>
      <c r="K3848" s="1">
        <v>41922</v>
      </c>
      <c r="L3848" t="s">
        <v>1118</v>
      </c>
      <c r="M3848">
        <f>Table1[[#This Row],[Ship Date]]-Table1[[#This Row],[Order Date]]</f>
        <v>0</v>
      </c>
      <c r="N3848">
        <v>10</v>
      </c>
      <c r="O3848" t="s">
        <v>61</v>
      </c>
      <c r="P3848" s="3">
        <v>101.994</v>
      </c>
      <c r="Q3848" s="3">
        <v>68.618799251030651</v>
      </c>
      <c r="R3848" s="3">
        <f>(Table1[[#This Row],[Selling Price]]-Table1[[#This Row],[Cost Price]])</f>
        <v>33.375200748969348</v>
      </c>
      <c r="S3848" s="12">
        <f>(Table1[[#This Row],[Profit]]/Table1[[#This Row],[Selling Price]])</f>
        <v>0.32722709913298181</v>
      </c>
      <c r="T3848">
        <v>2</v>
      </c>
      <c r="U3848" s="2">
        <f>Table1[[#This Row],[Selling Price]]*Table1[[#This Row],[Quantity]]</f>
        <v>203.988</v>
      </c>
      <c r="V3848" s="4">
        <v>0.7</v>
      </c>
      <c r="W3848">
        <v>145</v>
      </c>
      <c r="X3848" t="s">
        <v>36</v>
      </c>
      <c r="Y3848" t="s">
        <v>68</v>
      </c>
      <c r="Z3848" s="2">
        <v>132.5509689941303</v>
      </c>
    </row>
    <row r="3849" spans="1:26" x14ac:dyDescent="0.35">
      <c r="A3849" t="s">
        <v>492</v>
      </c>
      <c r="B3849" t="s">
        <v>493</v>
      </c>
      <c r="C3849" t="s">
        <v>64</v>
      </c>
      <c r="D3849" t="s">
        <v>80</v>
      </c>
      <c r="E3849" t="s">
        <v>162</v>
      </c>
      <c r="F3849" t="s">
        <v>1739</v>
      </c>
      <c r="G3849" t="s">
        <v>1740</v>
      </c>
      <c r="H3849" t="s">
        <v>32</v>
      </c>
      <c r="I3849" t="s">
        <v>8763</v>
      </c>
      <c r="J3849" s="1">
        <v>42233</v>
      </c>
      <c r="K3849" s="1">
        <v>42239</v>
      </c>
      <c r="L3849" t="s">
        <v>60</v>
      </c>
      <c r="M3849">
        <f>Table1[[#This Row],[Ship Date]]-Table1[[#This Row],[Order Date]]</f>
        <v>6</v>
      </c>
      <c r="N3849">
        <v>8</v>
      </c>
      <c r="O3849" t="s">
        <v>61</v>
      </c>
      <c r="P3849" s="3">
        <v>252.8</v>
      </c>
      <c r="Q3849" s="3">
        <v>172.40638021406369</v>
      </c>
      <c r="R3849" s="3">
        <f>(Table1[[#This Row],[Selling Price]]-Table1[[#This Row],[Cost Price]])</f>
        <v>80.393619785936323</v>
      </c>
      <c r="S3849" s="12">
        <f>(Table1[[#This Row],[Profit]]/Table1[[#This Row],[Selling Price]])</f>
        <v>0.31801273649500128</v>
      </c>
      <c r="T3849">
        <v>4</v>
      </c>
      <c r="U3849" s="2">
        <f>Table1[[#This Row],[Selling Price]]*Table1[[#This Row],[Quantity]]</f>
        <v>1011.2</v>
      </c>
      <c r="V3849" s="4">
        <v>0.2</v>
      </c>
      <c r="W3849">
        <v>121</v>
      </c>
      <c r="X3849" t="s">
        <v>68</v>
      </c>
      <c r="Y3849" t="s">
        <v>68</v>
      </c>
      <c r="Z3849" s="2">
        <v>74.444664012943193</v>
      </c>
    </row>
    <row r="3850" spans="1:26" x14ac:dyDescent="0.35">
      <c r="A3850" t="s">
        <v>856</v>
      </c>
      <c r="B3850" t="s">
        <v>857</v>
      </c>
      <c r="C3850" t="s">
        <v>64</v>
      </c>
      <c r="D3850" t="s">
        <v>80</v>
      </c>
      <c r="E3850" t="s">
        <v>162</v>
      </c>
      <c r="F3850" t="s">
        <v>858</v>
      </c>
      <c r="G3850" t="s">
        <v>859</v>
      </c>
      <c r="H3850" t="s">
        <v>32</v>
      </c>
      <c r="I3850" t="s">
        <v>860</v>
      </c>
      <c r="J3850" s="1">
        <v>43070</v>
      </c>
      <c r="K3850" s="1">
        <v>43072</v>
      </c>
      <c r="L3850" t="s">
        <v>34</v>
      </c>
      <c r="M3850">
        <f>Table1[[#This Row],[Ship Date]]-Table1[[#This Row],[Order Date]]</f>
        <v>2</v>
      </c>
      <c r="N3850">
        <v>12</v>
      </c>
      <c r="O3850" t="s">
        <v>35</v>
      </c>
      <c r="P3850" s="3">
        <v>20.37</v>
      </c>
      <c r="Q3850" s="3">
        <v>15.47153864518782</v>
      </c>
      <c r="R3850" s="3">
        <f>(Table1[[#This Row],[Selling Price]]-Table1[[#This Row],[Cost Price]])</f>
        <v>4.8984613548121807</v>
      </c>
      <c r="S3850" s="12">
        <f>(Table1[[#This Row],[Profit]]/Table1[[#This Row],[Selling Price]])</f>
        <v>0.24047429331429457</v>
      </c>
      <c r="T3850">
        <v>3</v>
      </c>
      <c r="U3850" s="2">
        <f>Table1[[#This Row],[Selling Price]]*Table1[[#This Row],[Quantity]]</f>
        <v>61.11</v>
      </c>
      <c r="V3850" s="4">
        <v>0</v>
      </c>
      <c r="W3850">
        <v>449</v>
      </c>
      <c r="X3850" t="s">
        <v>36</v>
      </c>
      <c r="Y3850" t="s">
        <v>52</v>
      </c>
      <c r="Z3850" s="2">
        <v>17.011174787964141</v>
      </c>
    </row>
    <row r="3851" spans="1:26" x14ac:dyDescent="0.35">
      <c r="A3851" t="s">
        <v>856</v>
      </c>
      <c r="B3851" t="s">
        <v>857</v>
      </c>
      <c r="C3851" t="s">
        <v>27</v>
      </c>
      <c r="D3851" t="s">
        <v>80</v>
      </c>
      <c r="E3851" t="s">
        <v>162</v>
      </c>
      <c r="F3851" t="s">
        <v>665</v>
      </c>
      <c r="G3851" t="s">
        <v>666</v>
      </c>
      <c r="H3851" t="s">
        <v>32</v>
      </c>
      <c r="I3851" t="s">
        <v>1270</v>
      </c>
      <c r="J3851" s="1">
        <v>42475</v>
      </c>
      <c r="K3851" s="1">
        <v>42481</v>
      </c>
      <c r="L3851" t="s">
        <v>60</v>
      </c>
      <c r="M3851">
        <f>Table1[[#This Row],[Ship Date]]-Table1[[#This Row],[Order Date]]</f>
        <v>6</v>
      </c>
      <c r="N3851">
        <v>4</v>
      </c>
      <c r="O3851" t="s">
        <v>106</v>
      </c>
      <c r="P3851" s="3">
        <v>291.95999999999998</v>
      </c>
      <c r="Q3851" s="3">
        <v>239.66227174639471</v>
      </c>
      <c r="R3851" s="3">
        <f>(Table1[[#This Row],[Selling Price]]-Table1[[#This Row],[Cost Price]])</f>
        <v>52.297728253605271</v>
      </c>
      <c r="S3851" s="12">
        <f>(Table1[[#This Row],[Profit]]/Table1[[#This Row],[Selling Price]])</f>
        <v>0.17912634694343496</v>
      </c>
      <c r="T3851">
        <v>5</v>
      </c>
      <c r="U3851" s="2">
        <f>Table1[[#This Row],[Selling Price]]*Table1[[#This Row],[Quantity]]</f>
        <v>1459.8</v>
      </c>
      <c r="V3851" s="4">
        <v>0.2</v>
      </c>
      <c r="W3851">
        <v>447</v>
      </c>
      <c r="X3851" t="s">
        <v>68</v>
      </c>
      <c r="Y3851" t="s">
        <v>68</v>
      </c>
      <c r="Z3851" s="2">
        <v>115.3149603893615</v>
      </c>
    </row>
    <row r="3852" spans="1:26" x14ac:dyDescent="0.35">
      <c r="A3852" t="s">
        <v>856</v>
      </c>
      <c r="B3852" t="s">
        <v>857</v>
      </c>
      <c r="C3852" t="s">
        <v>55</v>
      </c>
      <c r="D3852" t="s">
        <v>80</v>
      </c>
      <c r="E3852" t="s">
        <v>162</v>
      </c>
      <c r="F3852" t="s">
        <v>1850</v>
      </c>
      <c r="G3852" t="s">
        <v>1851</v>
      </c>
      <c r="H3852" t="s">
        <v>32</v>
      </c>
      <c r="I3852" t="s">
        <v>1849</v>
      </c>
      <c r="J3852" s="1">
        <v>42874</v>
      </c>
      <c r="K3852" s="1">
        <v>42879</v>
      </c>
      <c r="L3852" t="s">
        <v>60</v>
      </c>
      <c r="M3852">
        <f>Table1[[#This Row],[Ship Date]]-Table1[[#This Row],[Order Date]]</f>
        <v>5</v>
      </c>
      <c r="N3852">
        <v>5</v>
      </c>
      <c r="O3852" t="s">
        <v>51</v>
      </c>
      <c r="P3852" s="3">
        <v>299.97000000000003</v>
      </c>
      <c r="Q3852" s="3">
        <v>236.22826685387119</v>
      </c>
      <c r="R3852" s="3">
        <f>(Table1[[#This Row],[Selling Price]]-Table1[[#This Row],[Cost Price]])</f>
        <v>63.741733146128837</v>
      </c>
      <c r="S3852" s="12">
        <f>(Table1[[#This Row],[Profit]]/Table1[[#This Row],[Selling Price]])</f>
        <v>0.21249369318974842</v>
      </c>
      <c r="T3852">
        <v>3</v>
      </c>
      <c r="U3852" s="2">
        <f>Table1[[#This Row],[Selling Price]]*Table1[[#This Row],[Quantity]]</f>
        <v>899.91000000000008</v>
      </c>
      <c r="V3852" s="4">
        <v>0</v>
      </c>
      <c r="W3852">
        <v>377</v>
      </c>
      <c r="X3852" t="s">
        <v>36</v>
      </c>
      <c r="Y3852" t="s">
        <v>68</v>
      </c>
      <c r="Z3852" s="2">
        <v>124.582121177731</v>
      </c>
    </row>
    <row r="3853" spans="1:26" x14ac:dyDescent="0.35">
      <c r="A3853" t="s">
        <v>856</v>
      </c>
      <c r="B3853" t="s">
        <v>857</v>
      </c>
      <c r="C3853" t="s">
        <v>39</v>
      </c>
      <c r="D3853" t="s">
        <v>80</v>
      </c>
      <c r="E3853" t="s">
        <v>81</v>
      </c>
      <c r="F3853" t="s">
        <v>1048</v>
      </c>
      <c r="G3853" t="s">
        <v>1049</v>
      </c>
      <c r="H3853" t="s">
        <v>32</v>
      </c>
      <c r="I3853" t="s">
        <v>2306</v>
      </c>
      <c r="J3853" s="1">
        <v>41655</v>
      </c>
      <c r="K3853" s="1">
        <v>41657</v>
      </c>
      <c r="L3853" t="s">
        <v>34</v>
      </c>
      <c r="M3853">
        <f>Table1[[#This Row],[Ship Date]]-Table1[[#This Row],[Order Date]]</f>
        <v>2</v>
      </c>
      <c r="N3853">
        <v>1</v>
      </c>
      <c r="O3853" t="s">
        <v>35</v>
      </c>
      <c r="P3853" s="3">
        <v>124.2</v>
      </c>
      <c r="Q3853" s="3">
        <v>102.2388265654717</v>
      </c>
      <c r="R3853" s="3">
        <f>(Table1[[#This Row],[Selling Price]]-Table1[[#This Row],[Cost Price]])</f>
        <v>21.961173434528305</v>
      </c>
      <c r="S3853" s="12">
        <f>(Table1[[#This Row],[Profit]]/Table1[[#This Row],[Selling Price]])</f>
        <v>0.17682104214596059</v>
      </c>
      <c r="T3853">
        <v>3</v>
      </c>
      <c r="U3853" s="2">
        <f>Table1[[#This Row],[Selling Price]]*Table1[[#This Row],[Quantity]]</f>
        <v>372.6</v>
      </c>
      <c r="V3853" s="4">
        <v>0.4</v>
      </c>
      <c r="W3853">
        <v>467</v>
      </c>
      <c r="X3853" t="s">
        <v>36</v>
      </c>
      <c r="Y3853" t="s">
        <v>36</v>
      </c>
      <c r="Z3853" s="2">
        <v>164.77652398671009</v>
      </c>
    </row>
    <row r="3854" spans="1:26" x14ac:dyDescent="0.35">
      <c r="A3854" t="s">
        <v>856</v>
      </c>
      <c r="B3854" t="s">
        <v>857</v>
      </c>
      <c r="C3854" t="s">
        <v>39</v>
      </c>
      <c r="D3854" t="s">
        <v>80</v>
      </c>
      <c r="E3854" t="s">
        <v>81</v>
      </c>
      <c r="F3854" t="s">
        <v>2740</v>
      </c>
      <c r="G3854" t="s">
        <v>2741</v>
      </c>
      <c r="H3854" t="s">
        <v>32</v>
      </c>
      <c r="I3854" t="s">
        <v>2742</v>
      </c>
      <c r="J3854" s="1">
        <v>43031</v>
      </c>
      <c r="K3854" s="1">
        <v>43035</v>
      </c>
      <c r="L3854" t="s">
        <v>60</v>
      </c>
      <c r="M3854">
        <f>Table1[[#This Row],[Ship Date]]-Table1[[#This Row],[Order Date]]</f>
        <v>4</v>
      </c>
      <c r="N3854">
        <v>10</v>
      </c>
      <c r="O3854" t="s">
        <v>61</v>
      </c>
      <c r="P3854" s="3">
        <v>863.88</v>
      </c>
      <c r="Q3854" s="3">
        <v>564.81451428984462</v>
      </c>
      <c r="R3854" s="3">
        <f>(Table1[[#This Row],[Selling Price]]-Table1[[#This Row],[Cost Price]])</f>
        <v>299.06548571015537</v>
      </c>
      <c r="S3854" s="12">
        <f>(Table1[[#This Row],[Profit]]/Table1[[#This Row],[Selling Price]])</f>
        <v>0.34618869022335902</v>
      </c>
      <c r="T3854">
        <v>3</v>
      </c>
      <c r="U3854" s="2">
        <f>Table1[[#This Row],[Selling Price]]*Table1[[#This Row],[Quantity]]</f>
        <v>2591.64</v>
      </c>
      <c r="V3854" s="4">
        <v>0.2</v>
      </c>
      <c r="W3854">
        <v>422</v>
      </c>
      <c r="X3854" t="s">
        <v>36</v>
      </c>
      <c r="Y3854" t="s">
        <v>36</v>
      </c>
      <c r="Z3854" s="2">
        <v>504.27269300118428</v>
      </c>
    </row>
    <row r="3855" spans="1:26" x14ac:dyDescent="0.35">
      <c r="A3855" t="s">
        <v>856</v>
      </c>
      <c r="B3855" t="s">
        <v>857</v>
      </c>
      <c r="C3855" t="s">
        <v>39</v>
      </c>
      <c r="D3855" t="s">
        <v>80</v>
      </c>
      <c r="E3855" t="s">
        <v>162</v>
      </c>
      <c r="F3855" t="s">
        <v>683</v>
      </c>
      <c r="G3855" t="s">
        <v>684</v>
      </c>
      <c r="H3855" t="s">
        <v>32</v>
      </c>
      <c r="I3855" t="s">
        <v>3292</v>
      </c>
      <c r="J3855" s="1">
        <v>42309</v>
      </c>
      <c r="K3855" s="1">
        <v>42311</v>
      </c>
      <c r="L3855" t="s">
        <v>199</v>
      </c>
      <c r="M3855">
        <f>Table1[[#This Row],[Ship Date]]-Table1[[#This Row],[Order Date]]</f>
        <v>2</v>
      </c>
      <c r="N3855">
        <v>11</v>
      </c>
      <c r="O3855" t="s">
        <v>35</v>
      </c>
      <c r="P3855" s="3">
        <v>35.36</v>
      </c>
      <c r="Q3855" s="3">
        <v>27.483198791902669</v>
      </c>
      <c r="R3855" s="3">
        <f>(Table1[[#This Row],[Selling Price]]-Table1[[#This Row],[Cost Price]])</f>
        <v>7.87680120809733</v>
      </c>
      <c r="S3855" s="12">
        <f>(Table1[[#This Row],[Profit]]/Table1[[#This Row],[Selling Price]])</f>
        <v>0.2227602151611236</v>
      </c>
      <c r="T3855">
        <v>2</v>
      </c>
      <c r="U3855" s="2">
        <f>Table1[[#This Row],[Selling Price]]*Table1[[#This Row],[Quantity]]</f>
        <v>70.72</v>
      </c>
      <c r="V3855" s="4">
        <v>0.2</v>
      </c>
      <c r="W3855">
        <v>391</v>
      </c>
      <c r="X3855" t="s">
        <v>36</v>
      </c>
      <c r="Y3855" t="s">
        <v>68</v>
      </c>
      <c r="Z3855" s="2">
        <v>43.343872294184173</v>
      </c>
    </row>
    <row r="3856" spans="1:26" x14ac:dyDescent="0.35">
      <c r="A3856" t="s">
        <v>856</v>
      </c>
      <c r="B3856" t="s">
        <v>857</v>
      </c>
      <c r="C3856" t="s">
        <v>39</v>
      </c>
      <c r="D3856" t="s">
        <v>80</v>
      </c>
      <c r="E3856" t="s">
        <v>81</v>
      </c>
      <c r="F3856" t="s">
        <v>3298</v>
      </c>
      <c r="G3856" t="s">
        <v>3299</v>
      </c>
      <c r="H3856" t="s">
        <v>32</v>
      </c>
      <c r="I3856" t="s">
        <v>3297</v>
      </c>
      <c r="J3856" s="1">
        <v>42273</v>
      </c>
      <c r="K3856" s="1">
        <v>42276</v>
      </c>
      <c r="L3856" t="s">
        <v>34</v>
      </c>
      <c r="M3856">
        <f>Table1[[#This Row],[Ship Date]]-Table1[[#This Row],[Order Date]]</f>
        <v>3</v>
      </c>
      <c r="N3856">
        <v>9</v>
      </c>
      <c r="O3856" t="s">
        <v>61</v>
      </c>
      <c r="P3856" s="3">
        <v>45.893999999999998</v>
      </c>
      <c r="Q3856" s="3">
        <v>36.040627117660733</v>
      </c>
      <c r="R3856" s="3">
        <f>(Table1[[#This Row],[Selling Price]]-Table1[[#This Row],[Cost Price]])</f>
        <v>9.853372882339265</v>
      </c>
      <c r="S3856" s="12">
        <f>(Table1[[#This Row],[Profit]]/Table1[[#This Row],[Selling Price]])</f>
        <v>0.21469849832961313</v>
      </c>
      <c r="T3856">
        <v>1</v>
      </c>
      <c r="U3856" s="2">
        <f>Table1[[#This Row],[Selling Price]]*Table1[[#This Row],[Quantity]]</f>
        <v>45.893999999999998</v>
      </c>
      <c r="V3856" s="4">
        <v>0.4</v>
      </c>
      <c r="W3856">
        <v>470</v>
      </c>
      <c r="X3856" t="s">
        <v>36</v>
      </c>
      <c r="Y3856" t="s">
        <v>68</v>
      </c>
      <c r="Z3856" s="2">
        <v>110.5803102229326</v>
      </c>
    </row>
    <row r="3857" spans="1:26" x14ac:dyDescent="0.35">
      <c r="A3857" t="s">
        <v>856</v>
      </c>
      <c r="B3857" t="s">
        <v>857</v>
      </c>
      <c r="C3857" t="s">
        <v>55</v>
      </c>
      <c r="D3857" t="s">
        <v>80</v>
      </c>
      <c r="E3857" t="s">
        <v>81</v>
      </c>
      <c r="F3857" t="s">
        <v>2501</v>
      </c>
      <c r="G3857" t="s">
        <v>2502</v>
      </c>
      <c r="H3857" t="s">
        <v>32</v>
      </c>
      <c r="I3857" t="s">
        <v>3460</v>
      </c>
      <c r="J3857" s="1">
        <v>42050</v>
      </c>
      <c r="K3857" s="1">
        <v>42054</v>
      </c>
      <c r="L3857" t="s">
        <v>60</v>
      </c>
      <c r="M3857">
        <f>Table1[[#This Row],[Ship Date]]-Table1[[#This Row],[Order Date]]</f>
        <v>4</v>
      </c>
      <c r="N3857">
        <v>2</v>
      </c>
      <c r="O3857" t="s">
        <v>106</v>
      </c>
      <c r="P3857" s="3">
        <v>134.97</v>
      </c>
      <c r="Q3857" s="3">
        <v>113.84287618566511</v>
      </c>
      <c r="R3857" s="3">
        <f>(Table1[[#This Row],[Selling Price]]-Table1[[#This Row],[Cost Price]])</f>
        <v>21.127123814334894</v>
      </c>
      <c r="S3857" s="12">
        <f>(Table1[[#This Row],[Profit]]/Table1[[#This Row],[Selling Price]])</f>
        <v>0.15653199832803508</v>
      </c>
      <c r="T3857">
        <v>3</v>
      </c>
      <c r="U3857" s="2">
        <f>Table1[[#This Row],[Selling Price]]*Table1[[#This Row],[Quantity]]</f>
        <v>404.90999999999997</v>
      </c>
      <c r="V3857" s="4">
        <v>0</v>
      </c>
      <c r="W3857">
        <v>293</v>
      </c>
      <c r="X3857" t="s">
        <v>36</v>
      </c>
      <c r="Y3857" t="s">
        <v>68</v>
      </c>
      <c r="Z3857" s="2">
        <v>65.978516314529728</v>
      </c>
    </row>
    <row r="3858" spans="1:26" x14ac:dyDescent="0.35">
      <c r="A3858" t="s">
        <v>856</v>
      </c>
      <c r="B3858" t="s">
        <v>857</v>
      </c>
      <c r="C3858" t="s">
        <v>27</v>
      </c>
      <c r="D3858" t="s">
        <v>80</v>
      </c>
      <c r="E3858" t="s">
        <v>162</v>
      </c>
      <c r="F3858" t="s">
        <v>3480</v>
      </c>
      <c r="G3858" t="s">
        <v>3481</v>
      </c>
      <c r="H3858" t="s">
        <v>32</v>
      </c>
      <c r="I3858" t="s">
        <v>3479</v>
      </c>
      <c r="J3858" s="1">
        <v>43000</v>
      </c>
      <c r="K3858" s="1">
        <v>43004</v>
      </c>
      <c r="L3858" t="s">
        <v>34</v>
      </c>
      <c r="M3858">
        <f>Table1[[#This Row],[Ship Date]]-Table1[[#This Row],[Order Date]]</f>
        <v>4</v>
      </c>
      <c r="N3858">
        <v>9</v>
      </c>
      <c r="O3858" t="s">
        <v>61</v>
      </c>
      <c r="P3858" s="3">
        <v>79.983999999999995</v>
      </c>
      <c r="Q3858" s="3">
        <v>66.105954800639324</v>
      </c>
      <c r="R3858" s="3">
        <f>(Table1[[#This Row],[Selling Price]]-Table1[[#This Row],[Cost Price]])</f>
        <v>13.87804519936067</v>
      </c>
      <c r="S3858" s="12">
        <f>(Table1[[#This Row],[Profit]]/Table1[[#This Row],[Selling Price]])</f>
        <v>0.17351026704541747</v>
      </c>
      <c r="T3858">
        <v>2</v>
      </c>
      <c r="U3858" s="2">
        <f>Table1[[#This Row],[Selling Price]]*Table1[[#This Row],[Quantity]]</f>
        <v>159.96799999999999</v>
      </c>
      <c r="V3858" s="4">
        <v>0.2</v>
      </c>
      <c r="W3858">
        <v>227</v>
      </c>
      <c r="X3858" t="s">
        <v>36</v>
      </c>
      <c r="Y3858" t="s">
        <v>68</v>
      </c>
      <c r="Z3858" s="2">
        <v>91.623443156915755</v>
      </c>
    </row>
    <row r="3859" spans="1:26" x14ac:dyDescent="0.35">
      <c r="A3859" t="s">
        <v>856</v>
      </c>
      <c r="B3859" t="s">
        <v>857</v>
      </c>
      <c r="C3859" t="s">
        <v>39</v>
      </c>
      <c r="D3859" t="s">
        <v>80</v>
      </c>
      <c r="E3859" t="s">
        <v>618</v>
      </c>
      <c r="F3859" t="s">
        <v>4190</v>
      </c>
      <c r="G3859" t="s">
        <v>4191</v>
      </c>
      <c r="H3859" t="s">
        <v>32</v>
      </c>
      <c r="I3859" t="s">
        <v>4192</v>
      </c>
      <c r="J3859" s="1">
        <v>42511</v>
      </c>
      <c r="K3859" s="1">
        <v>42518</v>
      </c>
      <c r="L3859" t="s">
        <v>60</v>
      </c>
      <c r="M3859">
        <f>Table1[[#This Row],[Ship Date]]-Table1[[#This Row],[Order Date]]</f>
        <v>7</v>
      </c>
      <c r="N3859">
        <v>5</v>
      </c>
      <c r="O3859" t="s">
        <v>51</v>
      </c>
      <c r="P3859" s="3">
        <v>2396.4</v>
      </c>
      <c r="Q3859" s="3">
        <v>1763.14318793544</v>
      </c>
      <c r="R3859" s="3">
        <f>(Table1[[#This Row],[Selling Price]]-Table1[[#This Row],[Cost Price]])</f>
        <v>633.25681206456011</v>
      </c>
      <c r="S3859" s="12">
        <f>(Table1[[#This Row],[Profit]]/Table1[[#This Row],[Selling Price]])</f>
        <v>0.26425338510455687</v>
      </c>
      <c r="T3859">
        <v>10</v>
      </c>
      <c r="U3859" s="2">
        <f>Table1[[#This Row],[Selling Price]]*Table1[[#This Row],[Quantity]]</f>
        <v>23964</v>
      </c>
      <c r="V3859" s="4">
        <v>0.2</v>
      </c>
      <c r="W3859">
        <v>384</v>
      </c>
      <c r="X3859" t="s">
        <v>68</v>
      </c>
      <c r="Y3859" t="s">
        <v>68</v>
      </c>
      <c r="Z3859" s="2">
        <v>132.5509689941303</v>
      </c>
    </row>
    <row r="3860" spans="1:26" x14ac:dyDescent="0.35">
      <c r="A3860" t="s">
        <v>856</v>
      </c>
      <c r="B3860" t="s">
        <v>857</v>
      </c>
      <c r="C3860" t="s">
        <v>45</v>
      </c>
      <c r="D3860" t="s">
        <v>80</v>
      </c>
      <c r="E3860" t="s">
        <v>162</v>
      </c>
      <c r="F3860" t="s">
        <v>4194</v>
      </c>
      <c r="G3860" t="s">
        <v>4195</v>
      </c>
      <c r="H3860" t="s">
        <v>32</v>
      </c>
      <c r="I3860" t="s">
        <v>4193</v>
      </c>
      <c r="J3860" s="1">
        <v>43048</v>
      </c>
      <c r="K3860" s="1">
        <v>43053</v>
      </c>
      <c r="L3860" t="s">
        <v>60</v>
      </c>
      <c r="M3860">
        <f>Table1[[#This Row],[Ship Date]]-Table1[[#This Row],[Order Date]]</f>
        <v>5</v>
      </c>
      <c r="N3860">
        <v>11</v>
      </c>
      <c r="O3860" t="s">
        <v>35</v>
      </c>
      <c r="P3860" s="3">
        <v>99.99</v>
      </c>
      <c r="Q3860" s="3">
        <v>78.012525635432766</v>
      </c>
      <c r="R3860" s="3">
        <f>(Table1[[#This Row],[Selling Price]]-Table1[[#This Row],[Cost Price]])</f>
        <v>21.977474364567229</v>
      </c>
      <c r="S3860" s="12">
        <f>(Table1[[#This Row],[Profit]]/Table1[[#This Row],[Selling Price]])</f>
        <v>0.21979672331800409</v>
      </c>
      <c r="T3860">
        <v>1</v>
      </c>
      <c r="U3860" s="2">
        <f>Table1[[#This Row],[Selling Price]]*Table1[[#This Row],[Quantity]]</f>
        <v>99.99</v>
      </c>
      <c r="V3860" s="4">
        <v>0</v>
      </c>
      <c r="W3860">
        <v>320</v>
      </c>
      <c r="X3860" t="s">
        <v>36</v>
      </c>
      <c r="Y3860" t="s">
        <v>36</v>
      </c>
      <c r="Z3860" s="2">
        <v>331.12646289597569</v>
      </c>
    </row>
    <row r="3861" spans="1:26" x14ac:dyDescent="0.35">
      <c r="A3861" t="s">
        <v>856</v>
      </c>
      <c r="B3861" t="s">
        <v>857</v>
      </c>
      <c r="C3861" t="s">
        <v>55</v>
      </c>
      <c r="D3861" t="s">
        <v>80</v>
      </c>
      <c r="E3861" t="s">
        <v>162</v>
      </c>
      <c r="F3861" t="s">
        <v>2221</v>
      </c>
      <c r="G3861" t="s">
        <v>2222</v>
      </c>
      <c r="H3861" t="s">
        <v>32</v>
      </c>
      <c r="I3861" t="s">
        <v>4197</v>
      </c>
      <c r="J3861" s="1">
        <v>43094</v>
      </c>
      <c r="K3861" s="1">
        <v>43099</v>
      </c>
      <c r="L3861" t="s">
        <v>60</v>
      </c>
      <c r="M3861">
        <f>Table1[[#This Row],[Ship Date]]-Table1[[#This Row],[Order Date]]</f>
        <v>5</v>
      </c>
      <c r="N3861">
        <v>12</v>
      </c>
      <c r="O3861" t="s">
        <v>35</v>
      </c>
      <c r="P3861" s="3">
        <v>158.928</v>
      </c>
      <c r="Q3861" s="3">
        <v>112.7937031634557</v>
      </c>
      <c r="R3861" s="3">
        <f>(Table1[[#This Row],[Selling Price]]-Table1[[#This Row],[Cost Price]])</f>
        <v>46.134296836544294</v>
      </c>
      <c r="S3861" s="12">
        <f>(Table1[[#This Row],[Profit]]/Table1[[#This Row],[Selling Price]])</f>
        <v>0.29028425976885314</v>
      </c>
      <c r="T3861">
        <v>7</v>
      </c>
      <c r="U3861" s="2">
        <f>Table1[[#This Row],[Selling Price]]*Table1[[#This Row],[Quantity]]</f>
        <v>1112.4960000000001</v>
      </c>
      <c r="V3861" s="4">
        <v>0.2</v>
      </c>
      <c r="W3861">
        <v>345</v>
      </c>
      <c r="X3861" t="s">
        <v>36</v>
      </c>
      <c r="Y3861" t="s">
        <v>68</v>
      </c>
      <c r="Z3861" s="2">
        <v>65.463299421889815</v>
      </c>
    </row>
    <row r="3862" spans="1:26" x14ac:dyDescent="0.35">
      <c r="A3862" t="s">
        <v>856</v>
      </c>
      <c r="B3862" t="s">
        <v>857</v>
      </c>
      <c r="C3862" t="s">
        <v>39</v>
      </c>
      <c r="D3862" t="s">
        <v>80</v>
      </c>
      <c r="E3862" t="s">
        <v>81</v>
      </c>
      <c r="F3862" t="s">
        <v>2205</v>
      </c>
      <c r="G3862" t="s">
        <v>2206</v>
      </c>
      <c r="H3862" t="s">
        <v>32</v>
      </c>
      <c r="I3862" t="s">
        <v>4397</v>
      </c>
      <c r="J3862" s="1">
        <v>43030</v>
      </c>
      <c r="K3862" s="1">
        <v>43032</v>
      </c>
      <c r="L3862" t="s">
        <v>199</v>
      </c>
      <c r="M3862">
        <f>Table1[[#This Row],[Ship Date]]-Table1[[#This Row],[Order Date]]</f>
        <v>2</v>
      </c>
      <c r="N3862">
        <v>10</v>
      </c>
      <c r="O3862" t="s">
        <v>61</v>
      </c>
      <c r="P3862" s="3">
        <v>2399.6</v>
      </c>
      <c r="Q3862" s="3">
        <v>1585.670726776621</v>
      </c>
      <c r="R3862" s="3">
        <f>(Table1[[#This Row],[Selling Price]]-Table1[[#This Row],[Cost Price]])</f>
        <v>813.92927322337891</v>
      </c>
      <c r="S3862" s="12">
        <f>(Table1[[#This Row],[Profit]]/Table1[[#This Row],[Selling Price]])</f>
        <v>0.33919372946465198</v>
      </c>
      <c r="T3862">
        <v>8</v>
      </c>
      <c r="U3862" s="2">
        <f>Table1[[#This Row],[Selling Price]]*Table1[[#This Row],[Quantity]]</f>
        <v>19196.8</v>
      </c>
      <c r="V3862" s="4">
        <v>0</v>
      </c>
      <c r="W3862">
        <v>418</v>
      </c>
      <c r="X3862" t="s">
        <v>36</v>
      </c>
      <c r="Y3862" t="s">
        <v>36</v>
      </c>
      <c r="Z3862" s="2">
        <v>891.64730812786422</v>
      </c>
    </row>
    <row r="3863" spans="1:26" x14ac:dyDescent="0.35">
      <c r="A3863" t="s">
        <v>856</v>
      </c>
      <c r="B3863" t="s">
        <v>857</v>
      </c>
      <c r="C3863" t="s">
        <v>27</v>
      </c>
      <c r="D3863" t="s">
        <v>80</v>
      </c>
      <c r="E3863" t="s">
        <v>81</v>
      </c>
      <c r="F3863" t="s">
        <v>3483</v>
      </c>
      <c r="G3863" t="s">
        <v>3484</v>
      </c>
      <c r="H3863" t="s">
        <v>32</v>
      </c>
      <c r="I3863" t="s">
        <v>4575</v>
      </c>
      <c r="J3863" s="1">
        <v>42652</v>
      </c>
      <c r="K3863" s="1">
        <v>42658</v>
      </c>
      <c r="L3863" t="s">
        <v>60</v>
      </c>
      <c r="M3863">
        <f>Table1[[#This Row],[Ship Date]]-Table1[[#This Row],[Order Date]]</f>
        <v>6</v>
      </c>
      <c r="N3863">
        <v>10</v>
      </c>
      <c r="O3863" t="s">
        <v>61</v>
      </c>
      <c r="P3863" s="3">
        <v>23.975999999999999</v>
      </c>
      <c r="Q3863" s="3">
        <v>20.116540193501852</v>
      </c>
      <c r="R3863" s="3">
        <f>(Table1[[#This Row],[Selling Price]]-Table1[[#This Row],[Cost Price]])</f>
        <v>3.8594598064981476</v>
      </c>
      <c r="S3863" s="12">
        <f>(Table1[[#This Row],[Profit]]/Table1[[#This Row],[Selling Price]])</f>
        <v>0.16097179706782397</v>
      </c>
      <c r="T3863">
        <v>4</v>
      </c>
      <c r="U3863" s="2">
        <f>Table1[[#This Row],[Selling Price]]*Table1[[#This Row],[Quantity]]</f>
        <v>95.903999999999996</v>
      </c>
      <c r="V3863" s="4">
        <v>0.4</v>
      </c>
      <c r="W3863">
        <v>438</v>
      </c>
      <c r="X3863" t="s">
        <v>68</v>
      </c>
      <c r="Y3863" t="s">
        <v>52</v>
      </c>
      <c r="Z3863" s="2">
        <v>18.487606134149139</v>
      </c>
    </row>
    <row r="3864" spans="1:26" x14ac:dyDescent="0.35">
      <c r="A3864" t="s">
        <v>856</v>
      </c>
      <c r="B3864" t="s">
        <v>857</v>
      </c>
      <c r="C3864" t="s">
        <v>27</v>
      </c>
      <c r="D3864" t="s">
        <v>80</v>
      </c>
      <c r="E3864" t="s">
        <v>81</v>
      </c>
      <c r="F3864" t="s">
        <v>5200</v>
      </c>
      <c r="G3864" t="s">
        <v>5201</v>
      </c>
      <c r="H3864" t="s">
        <v>32</v>
      </c>
      <c r="I3864" t="s">
        <v>5199</v>
      </c>
      <c r="J3864" s="1">
        <v>41721</v>
      </c>
      <c r="K3864" s="1">
        <v>41724</v>
      </c>
      <c r="L3864" t="s">
        <v>34</v>
      </c>
      <c r="M3864">
        <f>Table1[[#This Row],[Ship Date]]-Table1[[#This Row],[Order Date]]</f>
        <v>3</v>
      </c>
      <c r="N3864">
        <v>3</v>
      </c>
      <c r="O3864" t="s">
        <v>106</v>
      </c>
      <c r="P3864" s="3">
        <v>604.75199999999995</v>
      </c>
      <c r="Q3864" s="3">
        <v>468.50174728811891</v>
      </c>
      <c r="R3864" s="3">
        <f>(Table1[[#This Row],[Selling Price]]-Table1[[#This Row],[Cost Price]])</f>
        <v>136.25025271188105</v>
      </c>
      <c r="S3864" s="12">
        <f>(Table1[[#This Row],[Profit]]/Table1[[#This Row],[Selling Price]])</f>
        <v>0.22529938340324804</v>
      </c>
      <c r="T3864">
        <v>6</v>
      </c>
      <c r="U3864" s="2">
        <f>Table1[[#This Row],[Selling Price]]*Table1[[#This Row],[Quantity]]</f>
        <v>3628.5119999999997</v>
      </c>
      <c r="V3864" s="4">
        <v>0.2</v>
      </c>
      <c r="W3864">
        <v>169</v>
      </c>
      <c r="X3864" t="s">
        <v>36</v>
      </c>
      <c r="Y3864" t="s">
        <v>36</v>
      </c>
      <c r="Z3864" s="2">
        <v>208.55055855595299</v>
      </c>
    </row>
    <row r="3865" spans="1:26" x14ac:dyDescent="0.35">
      <c r="A3865" t="s">
        <v>856</v>
      </c>
      <c r="B3865" t="s">
        <v>857</v>
      </c>
      <c r="C3865" t="s">
        <v>39</v>
      </c>
      <c r="D3865" t="s">
        <v>80</v>
      </c>
      <c r="E3865" t="s">
        <v>1058</v>
      </c>
      <c r="F3865" t="s">
        <v>2586</v>
      </c>
      <c r="G3865" t="s">
        <v>2587</v>
      </c>
      <c r="H3865" t="s">
        <v>32</v>
      </c>
      <c r="I3865" t="s">
        <v>5318</v>
      </c>
      <c r="J3865" s="1">
        <v>42168</v>
      </c>
      <c r="K3865" s="1">
        <v>42174</v>
      </c>
      <c r="L3865" t="s">
        <v>60</v>
      </c>
      <c r="M3865">
        <f>Table1[[#This Row],[Ship Date]]-Table1[[#This Row],[Order Date]]</f>
        <v>6</v>
      </c>
      <c r="N3865">
        <v>6</v>
      </c>
      <c r="O3865" t="s">
        <v>51</v>
      </c>
      <c r="P3865" s="3">
        <v>899.97</v>
      </c>
      <c r="Q3865" s="3">
        <v>699.34348191316553</v>
      </c>
      <c r="R3865" s="3">
        <f>(Table1[[#This Row],[Selling Price]]-Table1[[#This Row],[Cost Price]])</f>
        <v>200.62651808683449</v>
      </c>
      <c r="S3865" s="12">
        <f>(Table1[[#This Row],[Profit]]/Table1[[#This Row],[Selling Price]])</f>
        <v>0.22292578428929241</v>
      </c>
      <c r="T3865">
        <v>3</v>
      </c>
      <c r="U3865" s="2">
        <f>Table1[[#This Row],[Selling Price]]*Table1[[#This Row],[Quantity]]</f>
        <v>2699.91</v>
      </c>
      <c r="V3865" s="4">
        <v>0</v>
      </c>
      <c r="W3865">
        <v>247</v>
      </c>
      <c r="X3865" t="s">
        <v>68</v>
      </c>
      <c r="Y3865" t="s">
        <v>36</v>
      </c>
      <c r="Z3865" s="2">
        <v>272.44012725664891</v>
      </c>
    </row>
    <row r="3866" spans="1:26" x14ac:dyDescent="0.35">
      <c r="A3866" t="s">
        <v>856</v>
      </c>
      <c r="B3866" t="s">
        <v>857</v>
      </c>
      <c r="C3866" t="s">
        <v>64</v>
      </c>
      <c r="D3866" t="s">
        <v>80</v>
      </c>
      <c r="E3866" t="s">
        <v>81</v>
      </c>
      <c r="F3866" t="s">
        <v>3007</v>
      </c>
      <c r="G3866" t="s">
        <v>3008</v>
      </c>
      <c r="H3866" t="s">
        <v>32</v>
      </c>
      <c r="I3866" t="s">
        <v>5367</v>
      </c>
      <c r="J3866" s="1">
        <v>43069</v>
      </c>
      <c r="K3866" s="1">
        <v>43071</v>
      </c>
      <c r="L3866" t="s">
        <v>34</v>
      </c>
      <c r="M3866">
        <f>Table1[[#This Row],[Ship Date]]-Table1[[#This Row],[Order Date]]</f>
        <v>2</v>
      </c>
      <c r="N3866">
        <v>11</v>
      </c>
      <c r="O3866" t="s">
        <v>35</v>
      </c>
      <c r="P3866" s="3">
        <v>71.975999999999999</v>
      </c>
      <c r="Q3866" s="3">
        <v>52.610878568754359</v>
      </c>
      <c r="R3866" s="3">
        <f>(Table1[[#This Row],[Selling Price]]-Table1[[#This Row],[Cost Price]])</f>
        <v>19.36512143124564</v>
      </c>
      <c r="S3866" s="12">
        <f>(Table1[[#This Row],[Profit]]/Table1[[#This Row],[Selling Price]])</f>
        <v>0.26904970311278259</v>
      </c>
      <c r="T3866">
        <v>3</v>
      </c>
      <c r="U3866" s="2">
        <f>Table1[[#This Row],[Selling Price]]*Table1[[#This Row],[Quantity]]</f>
        <v>215.928</v>
      </c>
      <c r="V3866" s="4">
        <v>0.2</v>
      </c>
      <c r="W3866">
        <v>496</v>
      </c>
      <c r="X3866" t="s">
        <v>36</v>
      </c>
      <c r="Y3866" t="s">
        <v>68</v>
      </c>
      <c r="Z3866" s="2">
        <v>38.464440259803602</v>
      </c>
    </row>
    <row r="3867" spans="1:26" x14ac:dyDescent="0.35">
      <c r="A3867" t="s">
        <v>856</v>
      </c>
      <c r="B3867" t="s">
        <v>857</v>
      </c>
      <c r="C3867" t="s">
        <v>45</v>
      </c>
      <c r="D3867" t="s">
        <v>80</v>
      </c>
      <c r="E3867" t="s">
        <v>81</v>
      </c>
      <c r="F3867" t="s">
        <v>4181</v>
      </c>
      <c r="G3867" t="s">
        <v>4182</v>
      </c>
      <c r="H3867" t="s">
        <v>32</v>
      </c>
      <c r="I3867" t="s">
        <v>5370</v>
      </c>
      <c r="J3867" s="1">
        <v>42194</v>
      </c>
      <c r="K3867" s="1">
        <v>42199</v>
      </c>
      <c r="L3867" t="s">
        <v>34</v>
      </c>
      <c r="M3867">
        <f>Table1[[#This Row],[Ship Date]]-Table1[[#This Row],[Order Date]]</f>
        <v>5</v>
      </c>
      <c r="N3867">
        <v>7</v>
      </c>
      <c r="O3867" t="s">
        <v>51</v>
      </c>
      <c r="P3867" s="3">
        <v>269.98200000000003</v>
      </c>
      <c r="Q3867" s="3">
        <v>217.21467860919191</v>
      </c>
      <c r="R3867" s="3">
        <f>(Table1[[#This Row],[Selling Price]]-Table1[[#This Row],[Cost Price]])</f>
        <v>52.767321390808121</v>
      </c>
      <c r="S3867" s="12">
        <f>(Table1[[#This Row],[Profit]]/Table1[[#This Row],[Selling Price]])</f>
        <v>0.19544755350656012</v>
      </c>
      <c r="T3867">
        <v>3</v>
      </c>
      <c r="U3867" s="2">
        <f>Table1[[#This Row],[Selling Price]]*Table1[[#This Row],[Quantity]]</f>
        <v>809.94600000000014</v>
      </c>
      <c r="V3867" s="4">
        <v>0.4</v>
      </c>
      <c r="W3867">
        <v>316</v>
      </c>
      <c r="X3867" t="s">
        <v>36</v>
      </c>
      <c r="Y3867" t="s">
        <v>36</v>
      </c>
      <c r="Z3867" s="2">
        <v>433.4685050095336</v>
      </c>
    </row>
    <row r="3868" spans="1:26" x14ac:dyDescent="0.35">
      <c r="A3868" t="s">
        <v>856</v>
      </c>
      <c r="B3868" t="s">
        <v>857</v>
      </c>
      <c r="C3868" t="s">
        <v>39</v>
      </c>
      <c r="D3868" t="s">
        <v>80</v>
      </c>
      <c r="E3868" t="s">
        <v>81</v>
      </c>
      <c r="F3868" t="s">
        <v>4906</v>
      </c>
      <c r="G3868" t="s">
        <v>4907</v>
      </c>
      <c r="H3868" t="s">
        <v>32</v>
      </c>
      <c r="I3868" t="s">
        <v>5484</v>
      </c>
      <c r="J3868" s="1">
        <v>42549</v>
      </c>
      <c r="K3868" s="1">
        <v>42553</v>
      </c>
      <c r="L3868" t="s">
        <v>34</v>
      </c>
      <c r="M3868">
        <f>Table1[[#This Row],[Ship Date]]-Table1[[#This Row],[Order Date]]</f>
        <v>4</v>
      </c>
      <c r="N3868">
        <v>6</v>
      </c>
      <c r="O3868" t="s">
        <v>51</v>
      </c>
      <c r="P3868" s="3">
        <v>359.976</v>
      </c>
      <c r="Q3868" s="3">
        <v>253.20323290591941</v>
      </c>
      <c r="R3868" s="3">
        <f>(Table1[[#This Row],[Selling Price]]-Table1[[#This Row],[Cost Price]])</f>
        <v>106.77276709408059</v>
      </c>
      <c r="S3868" s="12">
        <f>(Table1[[#This Row],[Profit]]/Table1[[#This Row],[Selling Price]])</f>
        <v>0.29661079375869664</v>
      </c>
      <c r="T3868">
        <v>3</v>
      </c>
      <c r="U3868" s="2">
        <f>Table1[[#This Row],[Selling Price]]*Table1[[#This Row],[Quantity]]</f>
        <v>1079.9279999999999</v>
      </c>
      <c r="V3868" s="4">
        <v>0.2</v>
      </c>
      <c r="W3868">
        <v>489</v>
      </c>
      <c r="X3868" t="s">
        <v>36</v>
      </c>
      <c r="Y3868" t="s">
        <v>68</v>
      </c>
      <c r="Z3868" s="2">
        <v>124.410353543425</v>
      </c>
    </row>
    <row r="3869" spans="1:26" x14ac:dyDescent="0.35">
      <c r="A3869" t="s">
        <v>856</v>
      </c>
      <c r="B3869" t="s">
        <v>857</v>
      </c>
      <c r="C3869" t="s">
        <v>39</v>
      </c>
      <c r="D3869" t="s">
        <v>80</v>
      </c>
      <c r="E3869" t="s">
        <v>81</v>
      </c>
      <c r="F3869" t="s">
        <v>5476</v>
      </c>
      <c r="G3869" t="s">
        <v>5477</v>
      </c>
      <c r="H3869" t="s">
        <v>32</v>
      </c>
      <c r="I3869" t="s">
        <v>5609</v>
      </c>
      <c r="J3869" s="1">
        <v>42240</v>
      </c>
      <c r="K3869" s="1">
        <v>42244</v>
      </c>
      <c r="L3869" t="s">
        <v>60</v>
      </c>
      <c r="M3869">
        <f>Table1[[#This Row],[Ship Date]]-Table1[[#This Row],[Order Date]]</f>
        <v>4</v>
      </c>
      <c r="N3869">
        <v>8</v>
      </c>
      <c r="O3869" t="s">
        <v>61</v>
      </c>
      <c r="P3869" s="3">
        <v>587.97</v>
      </c>
      <c r="Q3869" s="3">
        <v>479.40297256166161</v>
      </c>
      <c r="R3869" s="3">
        <f>(Table1[[#This Row],[Selling Price]]-Table1[[#This Row],[Cost Price]])</f>
        <v>108.56702743833841</v>
      </c>
      <c r="S3869" s="12">
        <f>(Table1[[#This Row],[Profit]]/Table1[[#This Row],[Selling Price]])</f>
        <v>0.18464722254254198</v>
      </c>
      <c r="T3869">
        <v>3</v>
      </c>
      <c r="U3869" s="2">
        <f>Table1[[#This Row],[Selling Price]]*Table1[[#This Row],[Quantity]]</f>
        <v>1763.91</v>
      </c>
      <c r="V3869" s="4">
        <v>0</v>
      </c>
      <c r="W3869">
        <v>199</v>
      </c>
      <c r="X3869" t="s">
        <v>36</v>
      </c>
      <c r="Y3869" t="s">
        <v>36</v>
      </c>
      <c r="Z3869" s="2">
        <v>203.6787826652546</v>
      </c>
    </row>
    <row r="3870" spans="1:26" x14ac:dyDescent="0.35">
      <c r="A3870" t="s">
        <v>856</v>
      </c>
      <c r="B3870" t="s">
        <v>857</v>
      </c>
      <c r="C3870" t="s">
        <v>64</v>
      </c>
      <c r="D3870" t="s">
        <v>80</v>
      </c>
      <c r="E3870" t="s">
        <v>1058</v>
      </c>
      <c r="F3870" t="s">
        <v>1919</v>
      </c>
      <c r="G3870" t="s">
        <v>1920</v>
      </c>
      <c r="H3870" t="s">
        <v>32</v>
      </c>
      <c r="I3870" t="s">
        <v>5689</v>
      </c>
      <c r="J3870" s="1">
        <v>42348</v>
      </c>
      <c r="K3870" s="1">
        <v>42348</v>
      </c>
      <c r="L3870" t="s">
        <v>1118</v>
      </c>
      <c r="M3870">
        <f>Table1[[#This Row],[Ship Date]]-Table1[[#This Row],[Order Date]]</f>
        <v>0</v>
      </c>
      <c r="N3870">
        <v>12</v>
      </c>
      <c r="O3870" t="s">
        <v>35</v>
      </c>
      <c r="P3870" s="3">
        <v>799.98400000000004</v>
      </c>
      <c r="Q3870" s="3">
        <v>663.66348308793704</v>
      </c>
      <c r="R3870" s="3">
        <f>(Table1[[#This Row],[Selling Price]]-Table1[[#This Row],[Cost Price]])</f>
        <v>136.320516912063</v>
      </c>
      <c r="S3870" s="12">
        <f>(Table1[[#This Row],[Profit]]/Table1[[#This Row],[Selling Price]])</f>
        <v>0.17040405422116317</v>
      </c>
      <c r="T3870">
        <v>2</v>
      </c>
      <c r="U3870" s="2">
        <f>Table1[[#This Row],[Selling Price]]*Table1[[#This Row],[Quantity]]</f>
        <v>1599.9680000000001</v>
      </c>
      <c r="V3870" s="4">
        <v>0.2</v>
      </c>
      <c r="W3870">
        <v>250</v>
      </c>
      <c r="X3870" t="s">
        <v>36</v>
      </c>
      <c r="Y3870" t="s">
        <v>36</v>
      </c>
      <c r="Z3870" s="2">
        <v>512.22110191577383</v>
      </c>
    </row>
    <row r="3871" spans="1:26" x14ac:dyDescent="0.35">
      <c r="A3871" t="s">
        <v>856</v>
      </c>
      <c r="B3871" t="s">
        <v>857</v>
      </c>
      <c r="C3871" t="s">
        <v>39</v>
      </c>
      <c r="D3871" t="s">
        <v>80</v>
      </c>
      <c r="E3871" t="s">
        <v>81</v>
      </c>
      <c r="F3871" t="s">
        <v>1508</v>
      </c>
      <c r="G3871" t="s">
        <v>1509</v>
      </c>
      <c r="H3871" t="s">
        <v>32</v>
      </c>
      <c r="I3871" t="s">
        <v>6086</v>
      </c>
      <c r="J3871" s="1">
        <v>41946</v>
      </c>
      <c r="K3871" s="1">
        <v>41950</v>
      </c>
      <c r="L3871" t="s">
        <v>60</v>
      </c>
      <c r="M3871">
        <f>Table1[[#This Row],[Ship Date]]-Table1[[#This Row],[Order Date]]</f>
        <v>4</v>
      </c>
      <c r="N3871">
        <v>11</v>
      </c>
      <c r="O3871" t="s">
        <v>35</v>
      </c>
      <c r="P3871" s="3">
        <v>783.96</v>
      </c>
      <c r="Q3871" s="3">
        <v>594.56124036485062</v>
      </c>
      <c r="R3871" s="3">
        <f>(Table1[[#This Row],[Selling Price]]-Table1[[#This Row],[Cost Price]])</f>
        <v>189.39875963514942</v>
      </c>
      <c r="S3871" s="12">
        <f>(Table1[[#This Row],[Profit]]/Table1[[#This Row],[Selling Price]])</f>
        <v>0.24159237669670572</v>
      </c>
      <c r="T3871">
        <v>4</v>
      </c>
      <c r="U3871" s="2">
        <f>Table1[[#This Row],[Selling Price]]*Table1[[#This Row],[Quantity]]</f>
        <v>3135.84</v>
      </c>
      <c r="V3871" s="4">
        <v>0</v>
      </c>
      <c r="W3871">
        <v>363</v>
      </c>
      <c r="X3871" t="s">
        <v>36</v>
      </c>
      <c r="Y3871" t="s">
        <v>36</v>
      </c>
      <c r="Z3871" s="2">
        <v>234.56498433605009</v>
      </c>
    </row>
    <row r="3872" spans="1:26" x14ac:dyDescent="0.35">
      <c r="A3872" t="s">
        <v>856</v>
      </c>
      <c r="B3872" t="s">
        <v>857</v>
      </c>
      <c r="C3872" t="s">
        <v>45</v>
      </c>
      <c r="D3872" t="s">
        <v>80</v>
      </c>
      <c r="E3872" t="s">
        <v>81</v>
      </c>
      <c r="F3872" t="s">
        <v>3660</v>
      </c>
      <c r="G3872" t="s">
        <v>3661</v>
      </c>
      <c r="H3872" t="s">
        <v>32</v>
      </c>
      <c r="I3872" t="s">
        <v>6121</v>
      </c>
      <c r="J3872" s="1">
        <v>42365</v>
      </c>
      <c r="K3872" s="1">
        <v>42368</v>
      </c>
      <c r="L3872" t="s">
        <v>199</v>
      </c>
      <c r="M3872">
        <f>Table1[[#This Row],[Ship Date]]-Table1[[#This Row],[Order Date]]</f>
        <v>3</v>
      </c>
      <c r="N3872">
        <v>12</v>
      </c>
      <c r="O3872" t="s">
        <v>35</v>
      </c>
      <c r="P3872" s="3">
        <v>239.9</v>
      </c>
      <c r="Q3872" s="3">
        <v>183.02591015613709</v>
      </c>
      <c r="R3872" s="3">
        <f>(Table1[[#This Row],[Selling Price]]-Table1[[#This Row],[Cost Price]])</f>
        <v>56.874089843862919</v>
      </c>
      <c r="S3872" s="12">
        <f>(Table1[[#This Row],[Profit]]/Table1[[#This Row],[Selling Price]])</f>
        <v>0.2370741552474486</v>
      </c>
      <c r="T3872">
        <v>2</v>
      </c>
      <c r="U3872" s="2">
        <f>Table1[[#This Row],[Selling Price]]*Table1[[#This Row],[Quantity]]</f>
        <v>479.8</v>
      </c>
      <c r="V3872" s="4">
        <v>0</v>
      </c>
      <c r="W3872">
        <v>134</v>
      </c>
      <c r="X3872" t="s">
        <v>36</v>
      </c>
      <c r="Y3872" t="s">
        <v>36</v>
      </c>
      <c r="Z3872" s="2">
        <v>257.48769974505569</v>
      </c>
    </row>
    <row r="3873" spans="1:26" x14ac:dyDescent="0.35">
      <c r="A3873" t="s">
        <v>856</v>
      </c>
      <c r="B3873" t="s">
        <v>857</v>
      </c>
      <c r="C3873" t="s">
        <v>45</v>
      </c>
      <c r="D3873" t="s">
        <v>80</v>
      </c>
      <c r="E3873" t="s">
        <v>81</v>
      </c>
      <c r="F3873" t="s">
        <v>739</v>
      </c>
      <c r="G3873" t="s">
        <v>740</v>
      </c>
      <c r="H3873" t="s">
        <v>32</v>
      </c>
      <c r="I3873" t="s">
        <v>6138</v>
      </c>
      <c r="J3873" s="1">
        <v>42887</v>
      </c>
      <c r="K3873" s="1">
        <v>42889</v>
      </c>
      <c r="L3873" t="s">
        <v>199</v>
      </c>
      <c r="M3873">
        <f>Table1[[#This Row],[Ship Date]]-Table1[[#This Row],[Order Date]]</f>
        <v>2</v>
      </c>
      <c r="N3873">
        <v>6</v>
      </c>
      <c r="O3873" t="s">
        <v>51</v>
      </c>
      <c r="P3873" s="3">
        <v>158.376</v>
      </c>
      <c r="Q3873" s="3">
        <v>115.19613405210021</v>
      </c>
      <c r="R3873" s="3">
        <f>(Table1[[#This Row],[Selling Price]]-Table1[[#This Row],[Cost Price]])</f>
        <v>43.179865947899799</v>
      </c>
      <c r="S3873" s="12">
        <f>(Table1[[#This Row],[Profit]]/Table1[[#This Row],[Selling Price]])</f>
        <v>0.2726414731266088</v>
      </c>
      <c r="T3873">
        <v>4</v>
      </c>
      <c r="U3873" s="2">
        <f>Table1[[#This Row],[Selling Price]]*Table1[[#This Row],[Quantity]]</f>
        <v>633.50400000000002</v>
      </c>
      <c r="V3873" s="4">
        <v>0.4</v>
      </c>
      <c r="W3873">
        <v>106</v>
      </c>
      <c r="X3873" t="s">
        <v>36</v>
      </c>
      <c r="Y3873" t="s">
        <v>36</v>
      </c>
      <c r="Z3873" s="2">
        <v>103.8413086901171</v>
      </c>
    </row>
    <row r="3874" spans="1:26" x14ac:dyDescent="0.35">
      <c r="A3874" t="s">
        <v>856</v>
      </c>
      <c r="B3874" t="s">
        <v>857</v>
      </c>
      <c r="C3874" t="s">
        <v>64</v>
      </c>
      <c r="D3874" t="s">
        <v>80</v>
      </c>
      <c r="E3874" t="s">
        <v>81</v>
      </c>
      <c r="F3874" t="s">
        <v>6293</v>
      </c>
      <c r="G3874" t="s">
        <v>6294</v>
      </c>
      <c r="H3874" t="s">
        <v>32</v>
      </c>
      <c r="I3874" t="s">
        <v>6295</v>
      </c>
      <c r="J3874" s="1">
        <v>42068</v>
      </c>
      <c r="K3874" s="1">
        <v>42072</v>
      </c>
      <c r="L3874" t="s">
        <v>60</v>
      </c>
      <c r="M3874">
        <f>Table1[[#This Row],[Ship Date]]-Table1[[#This Row],[Order Date]]</f>
        <v>4</v>
      </c>
      <c r="N3874">
        <v>3</v>
      </c>
      <c r="O3874" t="s">
        <v>106</v>
      </c>
      <c r="P3874" s="3">
        <v>466.15800000000002</v>
      </c>
      <c r="Q3874" s="3">
        <v>344.09942850437687</v>
      </c>
      <c r="R3874" s="3">
        <f>(Table1[[#This Row],[Selling Price]]-Table1[[#This Row],[Cost Price]])</f>
        <v>122.05857149562314</v>
      </c>
      <c r="S3874" s="12">
        <f>(Table1[[#This Row],[Profit]]/Table1[[#This Row],[Selling Price]])</f>
        <v>0.26183948681696578</v>
      </c>
      <c r="T3874">
        <v>7</v>
      </c>
      <c r="U3874" s="2">
        <f>Table1[[#This Row],[Selling Price]]*Table1[[#This Row],[Quantity]]</f>
        <v>3263.1060000000002</v>
      </c>
      <c r="V3874" s="4">
        <v>0.4</v>
      </c>
      <c r="W3874">
        <v>481</v>
      </c>
      <c r="X3874" t="s">
        <v>36</v>
      </c>
      <c r="Y3874" t="s">
        <v>36</v>
      </c>
      <c r="Z3874" s="2">
        <v>172.6599196165688</v>
      </c>
    </row>
    <row r="3875" spans="1:26" x14ac:dyDescent="0.35">
      <c r="A3875" t="s">
        <v>856</v>
      </c>
      <c r="B3875" t="s">
        <v>857</v>
      </c>
      <c r="C3875" t="s">
        <v>39</v>
      </c>
      <c r="D3875" t="s">
        <v>80</v>
      </c>
      <c r="E3875" t="s">
        <v>81</v>
      </c>
      <c r="F3875" t="s">
        <v>274</v>
      </c>
      <c r="G3875" t="s">
        <v>275</v>
      </c>
      <c r="H3875" t="s">
        <v>32</v>
      </c>
      <c r="I3875" t="s">
        <v>6459</v>
      </c>
      <c r="J3875" s="1">
        <v>42619</v>
      </c>
      <c r="K3875" s="1">
        <v>42625</v>
      </c>
      <c r="L3875" t="s">
        <v>60</v>
      </c>
      <c r="M3875">
        <f>Table1[[#This Row],[Ship Date]]-Table1[[#This Row],[Order Date]]</f>
        <v>6</v>
      </c>
      <c r="N3875">
        <v>9</v>
      </c>
      <c r="O3875" t="s">
        <v>61</v>
      </c>
      <c r="P3875" s="3">
        <v>329.584</v>
      </c>
      <c r="Q3875" s="3">
        <v>236.72910375982741</v>
      </c>
      <c r="R3875" s="3">
        <f>(Table1[[#This Row],[Selling Price]]-Table1[[#This Row],[Cost Price]])</f>
        <v>92.854896240172593</v>
      </c>
      <c r="S3875" s="12">
        <f>(Table1[[#This Row],[Profit]]/Table1[[#This Row],[Selling Price]])</f>
        <v>0.28173362857472628</v>
      </c>
      <c r="T3875">
        <v>2</v>
      </c>
      <c r="U3875" s="2">
        <f>Table1[[#This Row],[Selling Price]]*Table1[[#This Row],[Quantity]]</f>
        <v>659.16800000000001</v>
      </c>
      <c r="V3875" s="4">
        <v>0.2</v>
      </c>
      <c r="W3875">
        <v>348</v>
      </c>
      <c r="X3875" t="s">
        <v>68</v>
      </c>
      <c r="Y3875" t="s">
        <v>36</v>
      </c>
      <c r="Z3875" s="2">
        <v>378.1473733043772</v>
      </c>
    </row>
    <row r="3876" spans="1:26" x14ac:dyDescent="0.35">
      <c r="A3876" t="s">
        <v>856</v>
      </c>
      <c r="B3876" t="s">
        <v>857</v>
      </c>
      <c r="C3876" t="s">
        <v>55</v>
      </c>
      <c r="D3876" t="s">
        <v>80</v>
      </c>
      <c r="E3876" t="s">
        <v>81</v>
      </c>
      <c r="F3876" t="s">
        <v>494</v>
      </c>
      <c r="G3876" t="s">
        <v>495</v>
      </c>
      <c r="H3876" t="s">
        <v>32</v>
      </c>
      <c r="I3876" t="s">
        <v>6707</v>
      </c>
      <c r="J3876" s="1">
        <v>42286</v>
      </c>
      <c r="K3876" s="1">
        <v>42289</v>
      </c>
      <c r="L3876" t="s">
        <v>34</v>
      </c>
      <c r="M3876">
        <f>Table1[[#This Row],[Ship Date]]-Table1[[#This Row],[Order Date]]</f>
        <v>3</v>
      </c>
      <c r="N3876">
        <v>10</v>
      </c>
      <c r="O3876" t="s">
        <v>61</v>
      </c>
      <c r="P3876" s="3">
        <v>29.16</v>
      </c>
      <c r="Q3876" s="3">
        <v>20.41659565326043</v>
      </c>
      <c r="R3876" s="3">
        <f>(Table1[[#This Row],[Selling Price]]-Table1[[#This Row],[Cost Price]])</f>
        <v>8.7434043467395703</v>
      </c>
      <c r="S3876" s="12">
        <f>(Table1[[#This Row],[Profit]]/Table1[[#This Row],[Selling Price]])</f>
        <v>0.29984239872220747</v>
      </c>
      <c r="T3876">
        <v>3</v>
      </c>
      <c r="U3876" s="2">
        <f>Table1[[#This Row],[Selling Price]]*Table1[[#This Row],[Quantity]]</f>
        <v>87.48</v>
      </c>
      <c r="V3876" s="4">
        <v>0</v>
      </c>
      <c r="W3876">
        <v>331</v>
      </c>
      <c r="X3876" t="s">
        <v>36</v>
      </c>
      <c r="Y3876" t="s">
        <v>52</v>
      </c>
      <c r="Z3876" s="2">
        <v>22.447378466092651</v>
      </c>
    </row>
    <row r="3877" spans="1:26" x14ac:dyDescent="0.35">
      <c r="A3877" t="s">
        <v>856</v>
      </c>
      <c r="B3877" t="s">
        <v>857</v>
      </c>
      <c r="C3877" t="s">
        <v>27</v>
      </c>
      <c r="D3877" t="s">
        <v>80</v>
      </c>
      <c r="E3877" t="s">
        <v>81</v>
      </c>
      <c r="F3877" t="s">
        <v>6774</v>
      </c>
      <c r="G3877" t="s">
        <v>6775</v>
      </c>
      <c r="H3877" t="s">
        <v>32</v>
      </c>
      <c r="I3877" t="s">
        <v>6776</v>
      </c>
      <c r="J3877" s="1">
        <v>43066</v>
      </c>
      <c r="K3877" s="1">
        <v>43072</v>
      </c>
      <c r="L3877" t="s">
        <v>60</v>
      </c>
      <c r="M3877">
        <f>Table1[[#This Row],[Ship Date]]-Table1[[#This Row],[Order Date]]</f>
        <v>6</v>
      </c>
      <c r="N3877">
        <v>11</v>
      </c>
      <c r="O3877" t="s">
        <v>35</v>
      </c>
      <c r="P3877" s="3">
        <v>57.567999999999998</v>
      </c>
      <c r="Q3877" s="3">
        <v>47.254899835238831</v>
      </c>
      <c r="R3877" s="3">
        <f>(Table1[[#This Row],[Selling Price]]-Table1[[#This Row],[Cost Price]])</f>
        <v>10.313100164761167</v>
      </c>
      <c r="S3877" s="12">
        <f>(Table1[[#This Row],[Profit]]/Table1[[#This Row],[Selling Price]])</f>
        <v>0.17914640364023707</v>
      </c>
      <c r="T3877">
        <v>4</v>
      </c>
      <c r="U3877" s="2">
        <f>Table1[[#This Row],[Selling Price]]*Table1[[#This Row],[Quantity]]</f>
        <v>230.27199999999999</v>
      </c>
      <c r="V3877" s="4">
        <v>0.2</v>
      </c>
      <c r="W3877">
        <v>481</v>
      </c>
      <c r="X3877" t="s">
        <v>68</v>
      </c>
      <c r="Y3877" t="s">
        <v>52</v>
      </c>
      <c r="Z3877" s="2">
        <v>32.315301679957543</v>
      </c>
    </row>
    <row r="3878" spans="1:26" x14ac:dyDescent="0.35">
      <c r="A3878" t="s">
        <v>856</v>
      </c>
      <c r="B3878" t="s">
        <v>857</v>
      </c>
      <c r="C3878" t="s">
        <v>64</v>
      </c>
      <c r="D3878" t="s">
        <v>80</v>
      </c>
      <c r="E3878" t="s">
        <v>162</v>
      </c>
      <c r="F3878" t="s">
        <v>1850</v>
      </c>
      <c r="G3878" t="s">
        <v>1851</v>
      </c>
      <c r="H3878" t="s">
        <v>32</v>
      </c>
      <c r="I3878" t="s">
        <v>7176</v>
      </c>
      <c r="J3878" s="1">
        <v>41932</v>
      </c>
      <c r="K3878" s="1">
        <v>41934</v>
      </c>
      <c r="L3878" t="s">
        <v>34</v>
      </c>
      <c r="M3878">
        <f>Table1[[#This Row],[Ship Date]]-Table1[[#This Row],[Order Date]]</f>
        <v>2</v>
      </c>
      <c r="N3878">
        <v>10</v>
      </c>
      <c r="O3878" t="s">
        <v>61</v>
      </c>
      <c r="P3878" s="3">
        <v>319.96800000000002</v>
      </c>
      <c r="Q3878" s="3">
        <v>253.3628698897422</v>
      </c>
      <c r="R3878" s="3">
        <f>(Table1[[#This Row],[Selling Price]]-Table1[[#This Row],[Cost Price]])</f>
        <v>66.605130110257818</v>
      </c>
      <c r="S3878" s="12">
        <f>(Table1[[#This Row],[Profit]]/Table1[[#This Row],[Selling Price]])</f>
        <v>0.20816184777933361</v>
      </c>
      <c r="T3878">
        <v>4</v>
      </c>
      <c r="U3878" s="2">
        <f>Table1[[#This Row],[Selling Price]]*Table1[[#This Row],[Quantity]]</f>
        <v>1279.8720000000001</v>
      </c>
      <c r="V3878" s="4">
        <v>0.2</v>
      </c>
      <c r="W3878">
        <v>323</v>
      </c>
      <c r="X3878" t="s">
        <v>36</v>
      </c>
      <c r="Y3878" t="s">
        <v>68</v>
      </c>
      <c r="Z3878" s="2">
        <v>124.582121177731</v>
      </c>
    </row>
    <row r="3879" spans="1:26" x14ac:dyDescent="0.35">
      <c r="A3879" t="s">
        <v>856</v>
      </c>
      <c r="B3879" t="s">
        <v>857</v>
      </c>
      <c r="C3879" t="s">
        <v>64</v>
      </c>
      <c r="D3879" t="s">
        <v>80</v>
      </c>
      <c r="E3879" t="s">
        <v>162</v>
      </c>
      <c r="F3879" t="s">
        <v>2906</v>
      </c>
      <c r="G3879" t="s">
        <v>2907</v>
      </c>
      <c r="H3879" t="s">
        <v>32</v>
      </c>
      <c r="I3879" t="s">
        <v>7352</v>
      </c>
      <c r="J3879" s="1">
        <v>41929</v>
      </c>
      <c r="K3879" s="1">
        <v>41934</v>
      </c>
      <c r="L3879" t="s">
        <v>34</v>
      </c>
      <c r="M3879">
        <f>Table1[[#This Row],[Ship Date]]-Table1[[#This Row],[Order Date]]</f>
        <v>5</v>
      </c>
      <c r="N3879">
        <v>10</v>
      </c>
      <c r="O3879" t="s">
        <v>61</v>
      </c>
      <c r="P3879" s="3">
        <v>119.976</v>
      </c>
      <c r="Q3879" s="3">
        <v>97.673904273998474</v>
      </c>
      <c r="R3879" s="3">
        <f>(Table1[[#This Row],[Selling Price]]-Table1[[#This Row],[Cost Price]])</f>
        <v>22.302095726001525</v>
      </c>
      <c r="S3879" s="12">
        <f>(Table1[[#This Row],[Profit]]/Table1[[#This Row],[Selling Price]])</f>
        <v>0.18588797531174173</v>
      </c>
      <c r="T3879">
        <v>3</v>
      </c>
      <c r="U3879" s="2">
        <f>Table1[[#This Row],[Selling Price]]*Table1[[#This Row],[Quantity]]</f>
        <v>359.928</v>
      </c>
      <c r="V3879" s="4">
        <v>0.2</v>
      </c>
      <c r="W3879">
        <v>360</v>
      </c>
      <c r="X3879" t="s">
        <v>36</v>
      </c>
      <c r="Y3879" t="s">
        <v>68</v>
      </c>
      <c r="Z3879" s="2">
        <v>65.220051902879419</v>
      </c>
    </row>
    <row r="3880" spans="1:26" x14ac:dyDescent="0.35">
      <c r="A3880" t="s">
        <v>856</v>
      </c>
      <c r="B3880" t="s">
        <v>857</v>
      </c>
      <c r="C3880" t="s">
        <v>39</v>
      </c>
      <c r="D3880" t="s">
        <v>80</v>
      </c>
      <c r="E3880" t="s">
        <v>162</v>
      </c>
      <c r="F3880" t="s">
        <v>3711</v>
      </c>
      <c r="G3880" t="s">
        <v>3712</v>
      </c>
      <c r="H3880" t="s">
        <v>32</v>
      </c>
      <c r="I3880" t="s">
        <v>7760</v>
      </c>
      <c r="J3880" s="1">
        <v>42329</v>
      </c>
      <c r="K3880" s="1">
        <v>42331</v>
      </c>
      <c r="L3880" t="s">
        <v>34</v>
      </c>
      <c r="M3880">
        <f>Table1[[#This Row],[Ship Date]]-Table1[[#This Row],[Order Date]]</f>
        <v>2</v>
      </c>
      <c r="N3880">
        <v>11</v>
      </c>
      <c r="O3880" t="s">
        <v>35</v>
      </c>
      <c r="P3880" s="3">
        <v>23.344000000000001</v>
      </c>
      <c r="Q3880" s="3">
        <v>15.298238749563801</v>
      </c>
      <c r="R3880" s="3">
        <f>(Table1[[#This Row],[Selling Price]]-Table1[[#This Row],[Cost Price]])</f>
        <v>8.0457612504362004</v>
      </c>
      <c r="S3880" s="12">
        <f>(Table1[[#This Row],[Profit]]/Table1[[#This Row],[Selling Price]])</f>
        <v>0.34466078009065282</v>
      </c>
      <c r="T3880">
        <v>2</v>
      </c>
      <c r="U3880" s="2">
        <f>Table1[[#This Row],[Selling Price]]*Table1[[#This Row],[Quantity]]</f>
        <v>46.688000000000002</v>
      </c>
      <c r="V3880" s="4">
        <v>0.2</v>
      </c>
      <c r="W3880">
        <v>346</v>
      </c>
      <c r="X3880" t="s">
        <v>36</v>
      </c>
      <c r="Y3880" t="s">
        <v>52</v>
      </c>
      <c r="Z3880" s="2">
        <v>31.45039116873853</v>
      </c>
    </row>
    <row r="3881" spans="1:26" x14ac:dyDescent="0.35">
      <c r="A3881" t="s">
        <v>856</v>
      </c>
      <c r="B3881" t="s">
        <v>857</v>
      </c>
      <c r="C3881" t="s">
        <v>39</v>
      </c>
      <c r="D3881" t="s">
        <v>80</v>
      </c>
      <c r="E3881" t="s">
        <v>618</v>
      </c>
      <c r="F3881" t="s">
        <v>7764</v>
      </c>
      <c r="G3881" t="s">
        <v>7765</v>
      </c>
      <c r="H3881" t="s">
        <v>32</v>
      </c>
      <c r="I3881" t="s">
        <v>7766</v>
      </c>
      <c r="J3881" s="1">
        <v>42649</v>
      </c>
      <c r="K3881" s="1">
        <v>42650</v>
      </c>
      <c r="L3881" t="s">
        <v>199</v>
      </c>
      <c r="M3881">
        <f>Table1[[#This Row],[Ship Date]]-Table1[[#This Row],[Order Date]]</f>
        <v>1</v>
      </c>
      <c r="N3881">
        <v>10</v>
      </c>
      <c r="O3881" t="s">
        <v>61</v>
      </c>
      <c r="P3881" s="3">
        <v>703.71</v>
      </c>
      <c r="Q3881" s="3">
        <v>479.58272003762238</v>
      </c>
      <c r="R3881" s="3">
        <f>(Table1[[#This Row],[Selling Price]]-Table1[[#This Row],[Cost Price]])</f>
        <v>224.12727996237766</v>
      </c>
      <c r="S3881" s="12">
        <f>(Table1[[#This Row],[Profit]]/Table1[[#This Row],[Selling Price]])</f>
        <v>0.31849381131769855</v>
      </c>
      <c r="T3881">
        <v>6</v>
      </c>
      <c r="U3881" s="2">
        <f>Table1[[#This Row],[Selling Price]]*Table1[[#This Row],[Quantity]]</f>
        <v>4222.26</v>
      </c>
      <c r="V3881" s="4">
        <v>0.7</v>
      </c>
      <c r="W3881">
        <v>381</v>
      </c>
      <c r="X3881" t="s">
        <v>36</v>
      </c>
      <c r="Y3881" t="s">
        <v>68</v>
      </c>
      <c r="Z3881" s="2">
        <v>132.5509689941303</v>
      </c>
    </row>
    <row r="3882" spans="1:26" x14ac:dyDescent="0.35">
      <c r="A3882" t="s">
        <v>856</v>
      </c>
      <c r="B3882" t="s">
        <v>857</v>
      </c>
      <c r="C3882" t="s">
        <v>64</v>
      </c>
      <c r="D3882" t="s">
        <v>80</v>
      </c>
      <c r="E3882" t="s">
        <v>1058</v>
      </c>
      <c r="F3882" t="s">
        <v>1059</v>
      </c>
      <c r="G3882" t="s">
        <v>1060</v>
      </c>
      <c r="H3882" t="s">
        <v>32</v>
      </c>
      <c r="I3882" t="s">
        <v>7781</v>
      </c>
      <c r="J3882" s="1">
        <v>42647</v>
      </c>
      <c r="K3882" s="1">
        <v>42651</v>
      </c>
      <c r="L3882" t="s">
        <v>60</v>
      </c>
      <c r="M3882">
        <f>Table1[[#This Row],[Ship Date]]-Table1[[#This Row],[Order Date]]</f>
        <v>4</v>
      </c>
      <c r="N3882">
        <v>10</v>
      </c>
      <c r="O3882" t="s">
        <v>61</v>
      </c>
      <c r="P3882" s="3">
        <v>5399.91</v>
      </c>
      <c r="Q3882" s="3">
        <v>4010.7312944334162</v>
      </c>
      <c r="R3882" s="3">
        <f>(Table1[[#This Row],[Selling Price]]-Table1[[#This Row],[Cost Price]])</f>
        <v>1389.1787055665836</v>
      </c>
      <c r="S3882" s="12">
        <f>(Table1[[#This Row],[Profit]]/Table1[[#This Row],[Selling Price]])</f>
        <v>0.25725960350572208</v>
      </c>
      <c r="T3882">
        <v>9</v>
      </c>
      <c r="U3882" s="2">
        <f>Table1[[#This Row],[Selling Price]]*Table1[[#This Row],[Quantity]]</f>
        <v>48599.19</v>
      </c>
      <c r="V3882" s="4">
        <v>0</v>
      </c>
      <c r="W3882">
        <v>142</v>
      </c>
      <c r="X3882" t="s">
        <v>36</v>
      </c>
      <c r="Y3882" t="s">
        <v>36</v>
      </c>
      <c r="Z3882" s="2">
        <v>1463.972087173772</v>
      </c>
    </row>
    <row r="3883" spans="1:26" x14ac:dyDescent="0.35">
      <c r="A3883" t="s">
        <v>856</v>
      </c>
      <c r="B3883" t="s">
        <v>857</v>
      </c>
      <c r="C3883" t="s">
        <v>39</v>
      </c>
      <c r="D3883" t="s">
        <v>80</v>
      </c>
      <c r="E3883" t="s">
        <v>162</v>
      </c>
      <c r="F3883" t="s">
        <v>7791</v>
      </c>
      <c r="G3883" t="s">
        <v>7792</v>
      </c>
      <c r="H3883" t="s">
        <v>32</v>
      </c>
      <c r="I3883" t="s">
        <v>7790</v>
      </c>
      <c r="J3883" s="1">
        <v>42699</v>
      </c>
      <c r="K3883" s="1">
        <v>42703</v>
      </c>
      <c r="L3883" t="s">
        <v>60</v>
      </c>
      <c r="M3883">
        <f>Table1[[#This Row],[Ship Date]]-Table1[[#This Row],[Order Date]]</f>
        <v>4</v>
      </c>
      <c r="N3883">
        <v>11</v>
      </c>
      <c r="O3883" t="s">
        <v>35</v>
      </c>
      <c r="P3883" s="3">
        <v>160</v>
      </c>
      <c r="Q3883" s="3">
        <v>118.6386072108387</v>
      </c>
      <c r="R3883" s="3">
        <f>(Table1[[#This Row],[Selling Price]]-Table1[[#This Row],[Cost Price]])</f>
        <v>41.3613927891613</v>
      </c>
      <c r="S3883" s="12">
        <f>(Table1[[#This Row],[Profit]]/Table1[[#This Row],[Selling Price]])</f>
        <v>0.25850870493225814</v>
      </c>
      <c r="T3883">
        <v>8</v>
      </c>
      <c r="U3883" s="2">
        <f>Table1[[#This Row],[Selling Price]]*Table1[[#This Row],[Quantity]]</f>
        <v>1280</v>
      </c>
      <c r="V3883" s="4">
        <v>0</v>
      </c>
      <c r="W3883">
        <v>456</v>
      </c>
      <c r="X3883" t="s">
        <v>36</v>
      </c>
      <c r="Y3883" t="s">
        <v>52</v>
      </c>
      <c r="Z3883" s="2">
        <v>28.284271247461898</v>
      </c>
    </row>
    <row r="3884" spans="1:26" x14ac:dyDescent="0.35">
      <c r="A3884" t="s">
        <v>856</v>
      </c>
      <c r="B3884" t="s">
        <v>857</v>
      </c>
      <c r="C3884" t="s">
        <v>64</v>
      </c>
      <c r="D3884" t="s">
        <v>80</v>
      </c>
      <c r="E3884" t="s">
        <v>81</v>
      </c>
      <c r="F3884" t="s">
        <v>1583</v>
      </c>
      <c r="G3884" t="s">
        <v>1584</v>
      </c>
      <c r="H3884" t="s">
        <v>32</v>
      </c>
      <c r="I3884" t="s">
        <v>7831</v>
      </c>
      <c r="J3884" s="1">
        <v>42173</v>
      </c>
      <c r="K3884" s="1">
        <v>42179</v>
      </c>
      <c r="L3884" t="s">
        <v>60</v>
      </c>
      <c r="M3884">
        <f>Table1[[#This Row],[Ship Date]]-Table1[[#This Row],[Order Date]]</f>
        <v>6</v>
      </c>
      <c r="N3884">
        <v>6</v>
      </c>
      <c r="O3884" t="s">
        <v>51</v>
      </c>
      <c r="P3884" s="3">
        <v>467.97</v>
      </c>
      <c r="Q3884" s="3">
        <v>351.0161042463489</v>
      </c>
      <c r="R3884" s="3">
        <f>(Table1[[#This Row],[Selling Price]]-Table1[[#This Row],[Cost Price]])</f>
        <v>116.95389575365112</v>
      </c>
      <c r="S3884" s="12">
        <f>(Table1[[#This Row],[Profit]]/Table1[[#This Row],[Selling Price]])</f>
        <v>0.2499175070061139</v>
      </c>
      <c r="T3884">
        <v>3</v>
      </c>
      <c r="U3884" s="2">
        <f>Table1[[#This Row],[Selling Price]]*Table1[[#This Row],[Quantity]]</f>
        <v>1403.91</v>
      </c>
      <c r="V3884" s="4">
        <v>0</v>
      </c>
      <c r="W3884">
        <v>229</v>
      </c>
      <c r="X3884" t="s">
        <v>68</v>
      </c>
      <c r="Y3884" t="s">
        <v>36</v>
      </c>
      <c r="Z3884" s="2">
        <v>536.17111085434078</v>
      </c>
    </row>
    <row r="3885" spans="1:26" x14ac:dyDescent="0.35">
      <c r="A3885" t="s">
        <v>856</v>
      </c>
      <c r="B3885" t="s">
        <v>857</v>
      </c>
      <c r="C3885" t="s">
        <v>39</v>
      </c>
      <c r="D3885" t="s">
        <v>80</v>
      </c>
      <c r="E3885" t="s">
        <v>162</v>
      </c>
      <c r="F3885" t="s">
        <v>3353</v>
      </c>
      <c r="G3885" t="s">
        <v>3354</v>
      </c>
      <c r="H3885" t="s">
        <v>32</v>
      </c>
      <c r="I3885" t="s">
        <v>7908</v>
      </c>
      <c r="J3885" s="1">
        <v>43072</v>
      </c>
      <c r="K3885" s="1">
        <v>43075</v>
      </c>
      <c r="L3885" t="s">
        <v>34</v>
      </c>
      <c r="M3885">
        <f>Table1[[#This Row],[Ship Date]]-Table1[[#This Row],[Order Date]]</f>
        <v>3</v>
      </c>
      <c r="N3885">
        <v>12</v>
      </c>
      <c r="O3885" t="s">
        <v>35</v>
      </c>
      <c r="P3885" s="3">
        <v>102.336</v>
      </c>
      <c r="Q3885" s="3">
        <v>73.75072558514718</v>
      </c>
      <c r="R3885" s="3">
        <f>(Table1[[#This Row],[Selling Price]]-Table1[[#This Row],[Cost Price]])</f>
        <v>28.585274414852819</v>
      </c>
      <c r="S3885" s="12">
        <f>(Table1[[#This Row],[Profit]]/Table1[[#This Row],[Selling Price]])</f>
        <v>0.2793276502389464</v>
      </c>
      <c r="T3885">
        <v>8</v>
      </c>
      <c r="U3885" s="2">
        <f>Table1[[#This Row],[Selling Price]]*Table1[[#This Row],[Quantity]]</f>
        <v>818.68799999999999</v>
      </c>
      <c r="V3885" s="4">
        <v>0.2</v>
      </c>
      <c r="W3885">
        <v>189</v>
      </c>
      <c r="X3885" t="s">
        <v>36</v>
      </c>
      <c r="Y3885" t="s">
        <v>52</v>
      </c>
      <c r="Z3885" s="2">
        <v>22.944661713410749</v>
      </c>
    </row>
    <row r="3886" spans="1:26" x14ac:dyDescent="0.35">
      <c r="A3886" t="s">
        <v>856</v>
      </c>
      <c r="B3886" t="s">
        <v>857</v>
      </c>
      <c r="C3886" t="s">
        <v>64</v>
      </c>
      <c r="D3886" t="s">
        <v>80</v>
      </c>
      <c r="E3886" t="s">
        <v>618</v>
      </c>
      <c r="F3886" t="s">
        <v>7920</v>
      </c>
      <c r="G3886" t="s">
        <v>7921</v>
      </c>
      <c r="H3886" t="s">
        <v>32</v>
      </c>
      <c r="I3886" t="s">
        <v>7922</v>
      </c>
      <c r="J3886" s="1">
        <v>42903</v>
      </c>
      <c r="K3886" s="1">
        <v>42907</v>
      </c>
      <c r="L3886" t="s">
        <v>60</v>
      </c>
      <c r="M3886">
        <f>Table1[[#This Row],[Ship Date]]-Table1[[#This Row],[Order Date]]</f>
        <v>4</v>
      </c>
      <c r="N3886">
        <v>6</v>
      </c>
      <c r="O3886" t="s">
        <v>51</v>
      </c>
      <c r="P3886" s="3">
        <v>3404.5</v>
      </c>
      <c r="Q3886" s="3">
        <v>2731.016642572557</v>
      </c>
      <c r="R3886" s="3">
        <f>(Table1[[#This Row],[Selling Price]]-Table1[[#This Row],[Cost Price]])</f>
        <v>673.48335742744302</v>
      </c>
      <c r="S3886" s="12">
        <f>(Table1[[#This Row],[Profit]]/Table1[[#This Row],[Selling Price]])</f>
        <v>0.19782151782271787</v>
      </c>
      <c r="T3886">
        <v>5</v>
      </c>
      <c r="U3886" s="2">
        <f>Table1[[#This Row],[Selling Price]]*Table1[[#This Row],[Quantity]]</f>
        <v>17022.5</v>
      </c>
      <c r="V3886" s="4">
        <v>0</v>
      </c>
      <c r="W3886">
        <v>373</v>
      </c>
      <c r="X3886" t="s">
        <v>36</v>
      </c>
      <c r="Y3886" t="s">
        <v>68</v>
      </c>
      <c r="Z3886" s="2">
        <v>132.5509689941303</v>
      </c>
    </row>
    <row r="3887" spans="1:26" x14ac:dyDescent="0.35">
      <c r="A3887" t="s">
        <v>856</v>
      </c>
      <c r="B3887" t="s">
        <v>857</v>
      </c>
      <c r="C3887" t="s">
        <v>45</v>
      </c>
      <c r="D3887" t="s">
        <v>80</v>
      </c>
      <c r="E3887" t="s">
        <v>81</v>
      </c>
      <c r="F3887" t="s">
        <v>5248</v>
      </c>
      <c r="G3887" t="s">
        <v>5249</v>
      </c>
      <c r="H3887" t="s">
        <v>32</v>
      </c>
      <c r="I3887" t="s">
        <v>8456</v>
      </c>
      <c r="J3887" s="1">
        <v>43028</v>
      </c>
      <c r="K3887" s="1">
        <v>43033</v>
      </c>
      <c r="L3887" t="s">
        <v>60</v>
      </c>
      <c r="M3887">
        <f>Table1[[#This Row],[Ship Date]]-Table1[[#This Row],[Order Date]]</f>
        <v>5</v>
      </c>
      <c r="N3887">
        <v>10</v>
      </c>
      <c r="O3887" t="s">
        <v>61</v>
      </c>
      <c r="P3887" s="3">
        <v>15.984</v>
      </c>
      <c r="Q3887" s="3">
        <v>10.96604449133417</v>
      </c>
      <c r="R3887" s="3">
        <f>(Table1[[#This Row],[Selling Price]]-Table1[[#This Row],[Cost Price]])</f>
        <v>5.0179555086658301</v>
      </c>
      <c r="S3887" s="12">
        <f>(Table1[[#This Row],[Profit]]/Table1[[#This Row],[Selling Price]])</f>
        <v>0.31393615544706144</v>
      </c>
      <c r="T3887">
        <v>2</v>
      </c>
      <c r="U3887" s="2">
        <f>Table1[[#This Row],[Selling Price]]*Table1[[#This Row],[Quantity]]</f>
        <v>31.968</v>
      </c>
      <c r="V3887" s="4">
        <v>0.2</v>
      </c>
      <c r="W3887">
        <v>497</v>
      </c>
      <c r="X3887" t="s">
        <v>36</v>
      </c>
      <c r="Y3887" t="s">
        <v>52</v>
      </c>
      <c r="Z3887" s="2">
        <v>28.255986976214441</v>
      </c>
    </row>
    <row r="3888" spans="1:26" x14ac:dyDescent="0.35">
      <c r="A3888" t="s">
        <v>856</v>
      </c>
      <c r="B3888" t="s">
        <v>857</v>
      </c>
      <c r="C3888" t="s">
        <v>45</v>
      </c>
      <c r="D3888" t="s">
        <v>80</v>
      </c>
      <c r="E3888" t="s">
        <v>81</v>
      </c>
      <c r="F3888" t="s">
        <v>6774</v>
      </c>
      <c r="G3888" t="s">
        <v>6775</v>
      </c>
      <c r="H3888" t="s">
        <v>32</v>
      </c>
      <c r="I3888" t="s">
        <v>8555</v>
      </c>
      <c r="J3888" s="1">
        <v>41724</v>
      </c>
      <c r="K3888" s="1">
        <v>41729</v>
      </c>
      <c r="L3888" t="s">
        <v>34</v>
      </c>
      <c r="M3888">
        <f>Table1[[#This Row],[Ship Date]]-Table1[[#This Row],[Order Date]]</f>
        <v>5</v>
      </c>
      <c r="N3888">
        <v>3</v>
      </c>
      <c r="O3888" t="s">
        <v>106</v>
      </c>
      <c r="P3888" s="3">
        <v>28.783999999999999</v>
      </c>
      <c r="Q3888" s="3">
        <v>24.069872733284939</v>
      </c>
      <c r="R3888" s="3">
        <f>(Table1[[#This Row],[Selling Price]]-Table1[[#This Row],[Cost Price]])</f>
        <v>4.7141272667150602</v>
      </c>
      <c r="S3888" s="12">
        <f>(Table1[[#This Row],[Profit]]/Table1[[#This Row],[Selling Price]])</f>
        <v>0.16377596118381949</v>
      </c>
      <c r="T3888">
        <v>2</v>
      </c>
      <c r="U3888" s="2">
        <f>Table1[[#This Row],[Selling Price]]*Table1[[#This Row],[Quantity]]</f>
        <v>57.567999999999998</v>
      </c>
      <c r="V3888" s="4">
        <v>0.2</v>
      </c>
      <c r="W3888">
        <v>118</v>
      </c>
      <c r="X3888" t="s">
        <v>36</v>
      </c>
      <c r="Y3888" t="s">
        <v>36</v>
      </c>
      <c r="Z3888" s="2">
        <v>32.315301679957543</v>
      </c>
    </row>
    <row r="3889" spans="1:26" x14ac:dyDescent="0.35">
      <c r="A3889" t="s">
        <v>856</v>
      </c>
      <c r="B3889" t="s">
        <v>857</v>
      </c>
      <c r="C3889" t="s">
        <v>39</v>
      </c>
      <c r="D3889" t="s">
        <v>80</v>
      </c>
      <c r="E3889" t="s">
        <v>81</v>
      </c>
      <c r="F3889" t="s">
        <v>3423</v>
      </c>
      <c r="G3889" t="s">
        <v>3424</v>
      </c>
      <c r="H3889" t="s">
        <v>32</v>
      </c>
      <c r="I3889" t="s">
        <v>8708</v>
      </c>
      <c r="J3889" s="1">
        <v>42642</v>
      </c>
      <c r="K3889" s="1">
        <v>42646</v>
      </c>
      <c r="L3889" t="s">
        <v>60</v>
      </c>
      <c r="M3889">
        <f>Table1[[#This Row],[Ship Date]]-Table1[[#This Row],[Order Date]]</f>
        <v>4</v>
      </c>
      <c r="N3889">
        <v>9</v>
      </c>
      <c r="O3889" t="s">
        <v>61</v>
      </c>
      <c r="P3889" s="3">
        <v>859.2</v>
      </c>
      <c r="Q3889" s="3">
        <v>588.48744337062624</v>
      </c>
      <c r="R3889" s="3">
        <f>(Table1[[#This Row],[Selling Price]]-Table1[[#This Row],[Cost Price]])</f>
        <v>270.71255662937381</v>
      </c>
      <c r="S3889" s="12">
        <f>(Table1[[#This Row],[Profit]]/Table1[[#This Row],[Selling Price]])</f>
        <v>0.31507513574182239</v>
      </c>
      <c r="T3889">
        <v>3</v>
      </c>
      <c r="U3889" s="2">
        <f>Table1[[#This Row],[Selling Price]]*Table1[[#This Row],[Quantity]]</f>
        <v>2577.6000000000004</v>
      </c>
      <c r="V3889" s="4">
        <v>0.2</v>
      </c>
      <c r="W3889">
        <v>396</v>
      </c>
      <c r="X3889" t="s">
        <v>36</v>
      </c>
      <c r="Y3889" t="s">
        <v>36</v>
      </c>
      <c r="Z3889" s="2">
        <v>441.63007949086881</v>
      </c>
    </row>
    <row r="3890" spans="1:26" x14ac:dyDescent="0.35">
      <c r="A3890" t="s">
        <v>856</v>
      </c>
      <c r="B3890" t="s">
        <v>857</v>
      </c>
      <c r="C3890" t="s">
        <v>39</v>
      </c>
      <c r="D3890" t="s">
        <v>80</v>
      </c>
      <c r="E3890" t="s">
        <v>162</v>
      </c>
      <c r="F3890" t="s">
        <v>2232</v>
      </c>
      <c r="G3890" t="s">
        <v>2233</v>
      </c>
      <c r="H3890" t="s">
        <v>32</v>
      </c>
      <c r="I3890" t="s">
        <v>9046</v>
      </c>
      <c r="J3890" s="1">
        <v>41700</v>
      </c>
      <c r="K3890" s="1">
        <v>41704</v>
      </c>
      <c r="L3890" t="s">
        <v>60</v>
      </c>
      <c r="M3890">
        <f>Table1[[#This Row],[Ship Date]]-Table1[[#This Row],[Order Date]]</f>
        <v>4</v>
      </c>
      <c r="N3890">
        <v>3</v>
      </c>
      <c r="O3890" t="s">
        <v>106</v>
      </c>
      <c r="P3890" s="3">
        <v>151.19999999999999</v>
      </c>
      <c r="Q3890" s="3">
        <v>99.529083530693825</v>
      </c>
      <c r="R3890" s="3">
        <f>(Table1[[#This Row],[Selling Price]]-Table1[[#This Row],[Cost Price]])</f>
        <v>51.670916469306164</v>
      </c>
      <c r="S3890" s="12">
        <f>(Table1[[#This Row],[Profit]]/Table1[[#This Row],[Selling Price]])</f>
        <v>0.34173886553773919</v>
      </c>
      <c r="T3890">
        <v>3</v>
      </c>
      <c r="U3890" s="2">
        <f>Table1[[#This Row],[Selling Price]]*Table1[[#This Row],[Quantity]]</f>
        <v>453.59999999999997</v>
      </c>
      <c r="V3890" s="4">
        <v>0.2</v>
      </c>
      <c r="W3890">
        <v>377</v>
      </c>
      <c r="X3890" t="s">
        <v>36</v>
      </c>
      <c r="Y3890" t="s">
        <v>68</v>
      </c>
      <c r="Z3890" s="2">
        <v>67.797345080762568</v>
      </c>
    </row>
    <row r="3891" spans="1:26" x14ac:dyDescent="0.35">
      <c r="A3891" t="s">
        <v>856</v>
      </c>
      <c r="B3891" t="s">
        <v>857</v>
      </c>
      <c r="C3891" t="s">
        <v>55</v>
      </c>
      <c r="D3891" t="s">
        <v>80</v>
      </c>
      <c r="E3891" t="s">
        <v>81</v>
      </c>
      <c r="F3891" t="s">
        <v>1037</v>
      </c>
      <c r="G3891" t="s">
        <v>1038</v>
      </c>
      <c r="H3891" t="s">
        <v>32</v>
      </c>
      <c r="I3891" t="s">
        <v>9066</v>
      </c>
      <c r="J3891" s="1">
        <v>42792</v>
      </c>
      <c r="K3891" s="1">
        <v>42797</v>
      </c>
      <c r="L3891" t="s">
        <v>60</v>
      </c>
      <c r="M3891">
        <f>Table1[[#This Row],[Ship Date]]-Table1[[#This Row],[Order Date]]</f>
        <v>5</v>
      </c>
      <c r="N3891">
        <v>2</v>
      </c>
      <c r="O3891" t="s">
        <v>106</v>
      </c>
      <c r="P3891" s="3">
        <v>258.57600000000002</v>
      </c>
      <c r="Q3891" s="3">
        <v>207.87441606851641</v>
      </c>
      <c r="R3891" s="3">
        <f>(Table1[[#This Row],[Selling Price]]-Table1[[#This Row],[Cost Price]])</f>
        <v>50.701583931483611</v>
      </c>
      <c r="S3891" s="12">
        <f>(Table1[[#This Row],[Profit]]/Table1[[#This Row],[Selling Price]])</f>
        <v>0.19608000716030724</v>
      </c>
      <c r="T3891">
        <v>2</v>
      </c>
      <c r="U3891" s="2">
        <f>Table1[[#This Row],[Selling Price]]*Table1[[#This Row],[Quantity]]</f>
        <v>517.15200000000004</v>
      </c>
      <c r="V3891" s="4">
        <v>0.2</v>
      </c>
      <c r="W3891">
        <v>474</v>
      </c>
      <c r="X3891" t="s">
        <v>36</v>
      </c>
      <c r="Y3891" t="s">
        <v>36</v>
      </c>
      <c r="Z3891" s="2">
        <v>457.75464487555212</v>
      </c>
    </row>
    <row r="3892" spans="1:26" x14ac:dyDescent="0.35">
      <c r="A3892" t="s">
        <v>2246</v>
      </c>
      <c r="B3892" t="s">
        <v>2247</v>
      </c>
      <c r="C3892" t="s">
        <v>64</v>
      </c>
      <c r="D3892" t="s">
        <v>80</v>
      </c>
      <c r="E3892" t="s">
        <v>162</v>
      </c>
      <c r="F3892" t="s">
        <v>1129</v>
      </c>
      <c r="G3892" t="s">
        <v>1130</v>
      </c>
      <c r="H3892" t="s">
        <v>32</v>
      </c>
      <c r="I3892" t="s">
        <v>2248</v>
      </c>
      <c r="J3892" s="1">
        <v>43044</v>
      </c>
      <c r="K3892" s="1">
        <v>43045</v>
      </c>
      <c r="L3892" t="s">
        <v>199</v>
      </c>
      <c r="M3892">
        <f>Table1[[#This Row],[Ship Date]]-Table1[[#This Row],[Order Date]]</f>
        <v>1</v>
      </c>
      <c r="N3892">
        <v>11</v>
      </c>
      <c r="O3892" t="s">
        <v>35</v>
      </c>
      <c r="P3892" s="3">
        <v>159.99</v>
      </c>
      <c r="Q3892" s="3">
        <v>111.139885993169</v>
      </c>
      <c r="R3892" s="3">
        <f>(Table1[[#This Row],[Selling Price]]-Table1[[#This Row],[Cost Price]])</f>
        <v>48.850114006831006</v>
      </c>
      <c r="S3892" s="12">
        <f>(Table1[[#This Row],[Profit]]/Table1[[#This Row],[Selling Price]])</f>
        <v>0.30533229581118199</v>
      </c>
      <c r="T3892">
        <v>1</v>
      </c>
      <c r="U3892" s="2">
        <f>Table1[[#This Row],[Selling Price]]*Table1[[#This Row],[Quantity]]</f>
        <v>159.99</v>
      </c>
      <c r="V3892" s="4">
        <v>0</v>
      </c>
      <c r="W3892">
        <v>102</v>
      </c>
      <c r="X3892" t="s">
        <v>36</v>
      </c>
      <c r="Y3892" t="s">
        <v>36</v>
      </c>
      <c r="Z3892" s="2">
        <v>311.5494599244235</v>
      </c>
    </row>
    <row r="3893" spans="1:26" x14ac:dyDescent="0.35">
      <c r="A3893" t="s">
        <v>2246</v>
      </c>
      <c r="B3893" t="s">
        <v>2247</v>
      </c>
      <c r="C3893" t="s">
        <v>27</v>
      </c>
      <c r="D3893" t="s">
        <v>80</v>
      </c>
      <c r="E3893" t="s">
        <v>162</v>
      </c>
      <c r="F3893" t="s">
        <v>3353</v>
      </c>
      <c r="G3893" t="s">
        <v>3354</v>
      </c>
      <c r="H3893" t="s">
        <v>32</v>
      </c>
      <c r="I3893" t="s">
        <v>3355</v>
      </c>
      <c r="J3893" s="1">
        <v>42272</v>
      </c>
      <c r="K3893" s="1">
        <v>42275</v>
      </c>
      <c r="L3893" t="s">
        <v>34</v>
      </c>
      <c r="M3893">
        <f>Table1[[#This Row],[Ship Date]]-Table1[[#This Row],[Order Date]]</f>
        <v>3</v>
      </c>
      <c r="N3893">
        <v>9</v>
      </c>
      <c r="O3893" t="s">
        <v>61</v>
      </c>
      <c r="P3893" s="3">
        <v>63.96</v>
      </c>
      <c r="Q3893" s="3">
        <v>53.83194679677495</v>
      </c>
      <c r="R3893" s="3">
        <f>(Table1[[#This Row],[Selling Price]]-Table1[[#This Row],[Cost Price]])</f>
        <v>10.128053203225051</v>
      </c>
      <c r="S3893" s="12">
        <f>(Table1[[#This Row],[Profit]]/Table1[[#This Row],[Selling Price]])</f>
        <v>0.15834979992534476</v>
      </c>
      <c r="T3893">
        <v>4</v>
      </c>
      <c r="U3893" s="2">
        <f>Table1[[#This Row],[Selling Price]]*Table1[[#This Row],[Quantity]]</f>
        <v>255.84</v>
      </c>
      <c r="V3893" s="4">
        <v>0</v>
      </c>
      <c r="W3893">
        <v>129</v>
      </c>
      <c r="X3893" t="s">
        <v>36</v>
      </c>
      <c r="Y3893" t="s">
        <v>52</v>
      </c>
      <c r="Z3893" s="2">
        <v>22.944661713410749</v>
      </c>
    </row>
    <row r="3894" spans="1:26" x14ac:dyDescent="0.35">
      <c r="A3894" t="s">
        <v>2246</v>
      </c>
      <c r="B3894" t="s">
        <v>2247</v>
      </c>
      <c r="C3894" t="s">
        <v>55</v>
      </c>
      <c r="D3894" t="s">
        <v>80</v>
      </c>
      <c r="E3894" t="s">
        <v>162</v>
      </c>
      <c r="F3894" t="s">
        <v>3461</v>
      </c>
      <c r="G3894" t="s">
        <v>3462</v>
      </c>
      <c r="H3894" t="s">
        <v>32</v>
      </c>
      <c r="I3894" t="s">
        <v>3460</v>
      </c>
      <c r="J3894" s="1">
        <v>42050</v>
      </c>
      <c r="K3894" s="1">
        <v>42054</v>
      </c>
      <c r="L3894" t="s">
        <v>60</v>
      </c>
      <c r="M3894">
        <f>Table1[[#This Row],[Ship Date]]-Table1[[#This Row],[Order Date]]</f>
        <v>4</v>
      </c>
      <c r="N3894">
        <v>2</v>
      </c>
      <c r="O3894" t="s">
        <v>106</v>
      </c>
      <c r="P3894" s="3">
        <v>139.94999999999999</v>
      </c>
      <c r="Q3894" s="3">
        <v>99.574297450831779</v>
      </c>
      <c r="R3894" s="3">
        <f>(Table1[[#This Row],[Selling Price]]-Table1[[#This Row],[Cost Price]])</f>
        <v>40.37570254916821</v>
      </c>
      <c r="S3894" s="12">
        <f>(Table1[[#This Row],[Profit]]/Table1[[#This Row],[Selling Price]])</f>
        <v>0.28850091139098399</v>
      </c>
      <c r="T3894">
        <v>5</v>
      </c>
      <c r="U3894" s="2">
        <f>Table1[[#This Row],[Selling Price]]*Table1[[#This Row],[Quantity]]</f>
        <v>699.75</v>
      </c>
      <c r="V3894" s="4">
        <v>0</v>
      </c>
      <c r="W3894">
        <v>378</v>
      </c>
      <c r="X3894" t="s">
        <v>36</v>
      </c>
      <c r="Y3894" t="s">
        <v>68</v>
      </c>
      <c r="Z3894" s="2">
        <v>76.741326231140192</v>
      </c>
    </row>
    <row r="3895" spans="1:26" x14ac:dyDescent="0.35">
      <c r="A3895" t="s">
        <v>2246</v>
      </c>
      <c r="B3895" t="s">
        <v>2247</v>
      </c>
      <c r="C3895" t="s">
        <v>39</v>
      </c>
      <c r="D3895" t="s">
        <v>80</v>
      </c>
      <c r="E3895" t="s">
        <v>81</v>
      </c>
      <c r="F3895" t="s">
        <v>764</v>
      </c>
      <c r="G3895" t="s">
        <v>765</v>
      </c>
      <c r="H3895" t="s">
        <v>32</v>
      </c>
      <c r="I3895" t="s">
        <v>3590</v>
      </c>
      <c r="J3895" s="1">
        <v>43098</v>
      </c>
      <c r="K3895" s="1">
        <v>43102</v>
      </c>
      <c r="L3895" t="s">
        <v>60</v>
      </c>
      <c r="M3895">
        <f>Table1[[#This Row],[Ship Date]]-Table1[[#This Row],[Order Date]]</f>
        <v>4</v>
      </c>
      <c r="N3895">
        <v>12</v>
      </c>
      <c r="O3895" t="s">
        <v>35</v>
      </c>
      <c r="P3895" s="3">
        <v>302.37599999999998</v>
      </c>
      <c r="Q3895" s="3">
        <v>213.08339840656919</v>
      </c>
      <c r="R3895" s="3">
        <f>(Table1[[#This Row],[Selling Price]]-Table1[[#This Row],[Cost Price]])</f>
        <v>89.292601593430788</v>
      </c>
      <c r="S3895" s="12">
        <f>(Table1[[#This Row],[Profit]]/Table1[[#This Row],[Selling Price]])</f>
        <v>0.29530320393626081</v>
      </c>
      <c r="T3895">
        <v>3</v>
      </c>
      <c r="U3895" s="2">
        <f>Table1[[#This Row],[Selling Price]]*Table1[[#This Row],[Quantity]]</f>
        <v>907.12799999999993</v>
      </c>
      <c r="V3895" s="4">
        <v>0.2</v>
      </c>
      <c r="W3895">
        <v>301</v>
      </c>
      <c r="X3895" t="s">
        <v>36</v>
      </c>
      <c r="Y3895" t="s">
        <v>36</v>
      </c>
      <c r="Z3895" s="2">
        <v>273.95221100184608</v>
      </c>
    </row>
    <row r="3896" spans="1:26" x14ac:dyDescent="0.35">
      <c r="A3896" t="s">
        <v>2246</v>
      </c>
      <c r="B3896" t="s">
        <v>2247</v>
      </c>
      <c r="C3896" t="s">
        <v>39</v>
      </c>
      <c r="D3896" t="s">
        <v>80</v>
      </c>
      <c r="E3896" t="s">
        <v>81</v>
      </c>
      <c r="F3896" t="s">
        <v>1037</v>
      </c>
      <c r="G3896" t="s">
        <v>1038</v>
      </c>
      <c r="H3896" t="s">
        <v>32</v>
      </c>
      <c r="I3896" t="s">
        <v>3745</v>
      </c>
      <c r="J3896" s="1">
        <v>41676</v>
      </c>
      <c r="K3896" s="1">
        <v>41679</v>
      </c>
      <c r="L3896" t="s">
        <v>199</v>
      </c>
      <c r="M3896">
        <f>Table1[[#This Row],[Ship Date]]-Table1[[#This Row],[Order Date]]</f>
        <v>3</v>
      </c>
      <c r="N3896">
        <v>2</v>
      </c>
      <c r="O3896" t="s">
        <v>106</v>
      </c>
      <c r="P3896" s="3">
        <v>161.61000000000001</v>
      </c>
      <c r="Q3896" s="3">
        <v>129.76905833370961</v>
      </c>
      <c r="R3896" s="3">
        <f>(Table1[[#This Row],[Selling Price]]-Table1[[#This Row],[Cost Price]])</f>
        <v>31.840941666290405</v>
      </c>
      <c r="S3896" s="12">
        <f>(Table1[[#This Row],[Profit]]/Table1[[#This Row],[Selling Price]])</f>
        <v>0.19702333807493597</v>
      </c>
      <c r="T3896">
        <v>1</v>
      </c>
      <c r="U3896" s="2">
        <f>Table1[[#This Row],[Selling Price]]*Table1[[#This Row],[Quantity]]</f>
        <v>161.61000000000001</v>
      </c>
      <c r="V3896" s="4">
        <v>0</v>
      </c>
      <c r="W3896">
        <v>104</v>
      </c>
      <c r="X3896" t="s">
        <v>36</v>
      </c>
      <c r="Y3896" t="s">
        <v>36</v>
      </c>
      <c r="Z3896" s="2">
        <v>457.75464487555212</v>
      </c>
    </row>
    <row r="3897" spans="1:26" x14ac:dyDescent="0.35">
      <c r="A3897" t="s">
        <v>2246</v>
      </c>
      <c r="B3897" t="s">
        <v>2247</v>
      </c>
      <c r="C3897" t="s">
        <v>55</v>
      </c>
      <c r="D3897" t="s">
        <v>80</v>
      </c>
      <c r="E3897" t="s">
        <v>162</v>
      </c>
      <c r="F3897" t="s">
        <v>2764</v>
      </c>
      <c r="G3897" t="s">
        <v>2765</v>
      </c>
      <c r="H3897" t="s">
        <v>32</v>
      </c>
      <c r="I3897" t="s">
        <v>4288</v>
      </c>
      <c r="J3897" s="1">
        <v>42796</v>
      </c>
      <c r="K3897" s="1">
        <v>42802</v>
      </c>
      <c r="L3897" t="s">
        <v>60</v>
      </c>
      <c r="M3897">
        <f>Table1[[#This Row],[Ship Date]]-Table1[[#This Row],[Order Date]]</f>
        <v>6</v>
      </c>
      <c r="N3897">
        <v>3</v>
      </c>
      <c r="O3897" t="s">
        <v>106</v>
      </c>
      <c r="P3897" s="3">
        <v>479.94</v>
      </c>
      <c r="Q3897" s="3">
        <v>384.44701160893868</v>
      </c>
      <c r="R3897" s="3">
        <f>(Table1[[#This Row],[Selling Price]]-Table1[[#This Row],[Cost Price]])</f>
        <v>95.492988391061317</v>
      </c>
      <c r="S3897" s="12">
        <f>(Table1[[#This Row],[Profit]]/Table1[[#This Row],[Selling Price]])</f>
        <v>0.19896859688932225</v>
      </c>
      <c r="T3897">
        <v>6</v>
      </c>
      <c r="U3897" s="2">
        <f>Table1[[#This Row],[Selling Price]]*Table1[[#This Row],[Quantity]]</f>
        <v>2879.64</v>
      </c>
      <c r="V3897" s="4">
        <v>0</v>
      </c>
      <c r="W3897">
        <v>175</v>
      </c>
      <c r="X3897" t="s">
        <v>68</v>
      </c>
      <c r="Y3897" t="s">
        <v>36</v>
      </c>
      <c r="Z3897" s="2">
        <v>170.49945587694211</v>
      </c>
    </row>
    <row r="3898" spans="1:26" x14ac:dyDescent="0.35">
      <c r="A3898" t="s">
        <v>2246</v>
      </c>
      <c r="B3898" t="s">
        <v>2247</v>
      </c>
      <c r="C3898" t="s">
        <v>27</v>
      </c>
      <c r="D3898" t="s">
        <v>80</v>
      </c>
      <c r="E3898" t="s">
        <v>162</v>
      </c>
      <c r="F3898" t="s">
        <v>440</v>
      </c>
      <c r="G3898" t="s">
        <v>441</v>
      </c>
      <c r="H3898" t="s">
        <v>32</v>
      </c>
      <c r="I3898" t="s">
        <v>4310</v>
      </c>
      <c r="J3898" s="1">
        <v>42253</v>
      </c>
      <c r="K3898" s="1">
        <v>42255</v>
      </c>
      <c r="L3898" t="s">
        <v>199</v>
      </c>
      <c r="M3898">
        <f>Table1[[#This Row],[Ship Date]]-Table1[[#This Row],[Order Date]]</f>
        <v>2</v>
      </c>
      <c r="N3898">
        <v>9</v>
      </c>
      <c r="O3898" t="s">
        <v>61</v>
      </c>
      <c r="P3898" s="3">
        <v>46.32</v>
      </c>
      <c r="Q3898" s="3">
        <v>35.456960129508992</v>
      </c>
      <c r="R3898" s="3">
        <f>(Table1[[#This Row],[Selling Price]]-Table1[[#This Row],[Cost Price]])</f>
        <v>10.863039870491008</v>
      </c>
      <c r="S3898" s="12">
        <f>(Table1[[#This Row],[Profit]]/Table1[[#This Row],[Selling Price]])</f>
        <v>0.2345215861504967</v>
      </c>
      <c r="T3898">
        <v>4</v>
      </c>
      <c r="U3898" s="2">
        <f>Table1[[#This Row],[Selling Price]]*Table1[[#This Row],[Quantity]]</f>
        <v>185.28</v>
      </c>
      <c r="V3898" s="4">
        <v>0</v>
      </c>
      <c r="W3898">
        <v>339</v>
      </c>
      <c r="X3898" t="s">
        <v>36</v>
      </c>
      <c r="Y3898" t="s">
        <v>52</v>
      </c>
      <c r="Z3898" s="2">
        <v>23.067173975153519</v>
      </c>
    </row>
    <row r="3899" spans="1:26" x14ac:dyDescent="0.35">
      <c r="A3899" t="s">
        <v>2246</v>
      </c>
      <c r="B3899" t="s">
        <v>2247</v>
      </c>
      <c r="C3899" t="s">
        <v>55</v>
      </c>
      <c r="D3899" t="s">
        <v>80</v>
      </c>
      <c r="E3899" t="s">
        <v>81</v>
      </c>
      <c r="F3899" t="s">
        <v>3723</v>
      </c>
      <c r="G3899" t="s">
        <v>3724</v>
      </c>
      <c r="H3899" t="s">
        <v>32</v>
      </c>
      <c r="I3899" t="s">
        <v>4512</v>
      </c>
      <c r="J3899" s="1">
        <v>43046</v>
      </c>
      <c r="K3899" s="1">
        <v>43052</v>
      </c>
      <c r="L3899" t="s">
        <v>60</v>
      </c>
      <c r="M3899">
        <f>Table1[[#This Row],[Ship Date]]-Table1[[#This Row],[Order Date]]</f>
        <v>6</v>
      </c>
      <c r="N3899">
        <v>11</v>
      </c>
      <c r="O3899" t="s">
        <v>35</v>
      </c>
      <c r="P3899" s="3">
        <v>359.97</v>
      </c>
      <c r="Q3899" s="3">
        <v>234.36979433927081</v>
      </c>
      <c r="R3899" s="3">
        <f>(Table1[[#This Row],[Selling Price]]-Table1[[#This Row],[Cost Price]])</f>
        <v>125.60020566072922</v>
      </c>
      <c r="S3899" s="12">
        <f>(Table1[[#This Row],[Profit]]/Table1[[#This Row],[Selling Price]])</f>
        <v>0.34891853671341838</v>
      </c>
      <c r="T3899">
        <v>5</v>
      </c>
      <c r="U3899" s="2">
        <f>Table1[[#This Row],[Selling Price]]*Table1[[#This Row],[Quantity]]</f>
        <v>1799.8500000000001</v>
      </c>
      <c r="V3899" s="4">
        <v>0.4</v>
      </c>
      <c r="W3899">
        <v>158</v>
      </c>
      <c r="X3899" t="s">
        <v>68</v>
      </c>
      <c r="Y3899" t="s">
        <v>36</v>
      </c>
      <c r="Z3899" s="2">
        <v>279.34744055029392</v>
      </c>
    </row>
    <row r="3900" spans="1:26" x14ac:dyDescent="0.35">
      <c r="A3900" t="s">
        <v>2246</v>
      </c>
      <c r="B3900" t="s">
        <v>2247</v>
      </c>
      <c r="C3900" t="s">
        <v>45</v>
      </c>
      <c r="D3900" t="s">
        <v>80</v>
      </c>
      <c r="E3900" t="s">
        <v>81</v>
      </c>
      <c r="F3900" t="s">
        <v>2119</v>
      </c>
      <c r="G3900" t="s">
        <v>2120</v>
      </c>
      <c r="H3900" t="s">
        <v>32</v>
      </c>
      <c r="I3900" t="s">
        <v>4515</v>
      </c>
      <c r="J3900" s="1">
        <v>41822</v>
      </c>
      <c r="K3900" s="1">
        <v>41826</v>
      </c>
      <c r="L3900" t="s">
        <v>60</v>
      </c>
      <c r="M3900">
        <f>Table1[[#This Row],[Ship Date]]-Table1[[#This Row],[Order Date]]</f>
        <v>4</v>
      </c>
      <c r="N3900">
        <v>7</v>
      </c>
      <c r="O3900" t="s">
        <v>51</v>
      </c>
      <c r="P3900" s="3">
        <v>73.98</v>
      </c>
      <c r="Q3900" s="3">
        <v>62.646501359899332</v>
      </c>
      <c r="R3900" s="3">
        <f>(Table1[[#This Row],[Selling Price]]-Table1[[#This Row],[Cost Price]])</f>
        <v>11.333498640100672</v>
      </c>
      <c r="S3900" s="12">
        <f>(Table1[[#This Row],[Profit]]/Table1[[#This Row],[Selling Price]])</f>
        <v>0.1531967915666487</v>
      </c>
      <c r="T3900">
        <v>2</v>
      </c>
      <c r="U3900" s="2">
        <f>Table1[[#This Row],[Selling Price]]*Table1[[#This Row],[Quantity]]</f>
        <v>147.96</v>
      </c>
      <c r="V3900" s="4">
        <v>0</v>
      </c>
      <c r="W3900">
        <v>197</v>
      </c>
      <c r="X3900" t="s">
        <v>36</v>
      </c>
      <c r="Y3900" t="s">
        <v>52</v>
      </c>
      <c r="Z3900" s="2">
        <v>25.389023927673939</v>
      </c>
    </row>
    <row r="3901" spans="1:26" x14ac:dyDescent="0.35">
      <c r="A3901" t="s">
        <v>2246</v>
      </c>
      <c r="B3901" t="s">
        <v>2247</v>
      </c>
      <c r="C3901" t="s">
        <v>64</v>
      </c>
      <c r="D3901" t="s">
        <v>80</v>
      </c>
      <c r="E3901" t="s">
        <v>162</v>
      </c>
      <c r="F3901" t="s">
        <v>3183</v>
      </c>
      <c r="G3901" t="s">
        <v>3184</v>
      </c>
      <c r="H3901" t="s">
        <v>32</v>
      </c>
      <c r="I3901" t="s">
        <v>4558</v>
      </c>
      <c r="J3901" s="1">
        <v>42096</v>
      </c>
      <c r="K3901" s="1">
        <v>42101</v>
      </c>
      <c r="L3901" t="s">
        <v>60</v>
      </c>
      <c r="M3901">
        <f>Table1[[#This Row],[Ship Date]]-Table1[[#This Row],[Order Date]]</f>
        <v>5</v>
      </c>
      <c r="N3901">
        <v>4</v>
      </c>
      <c r="O3901" t="s">
        <v>106</v>
      </c>
      <c r="P3901" s="3">
        <v>50.12</v>
      </c>
      <c r="Q3901" s="3">
        <v>33.727768424242939</v>
      </c>
      <c r="R3901" s="3">
        <f>(Table1[[#This Row],[Selling Price]]-Table1[[#This Row],[Cost Price]])</f>
        <v>16.392231575757059</v>
      </c>
      <c r="S3901" s="12">
        <f>(Table1[[#This Row],[Profit]]/Table1[[#This Row],[Selling Price]])</f>
        <v>0.32705968826330922</v>
      </c>
      <c r="T3901">
        <v>7</v>
      </c>
      <c r="U3901" s="2">
        <f>Table1[[#This Row],[Selling Price]]*Table1[[#This Row],[Quantity]]</f>
        <v>350.84</v>
      </c>
      <c r="V3901" s="4">
        <v>0.2</v>
      </c>
      <c r="W3901">
        <v>286</v>
      </c>
      <c r="X3901" t="s">
        <v>36</v>
      </c>
      <c r="Y3901" t="s">
        <v>52</v>
      </c>
      <c r="Z3901" s="2">
        <v>18.40910623326652</v>
      </c>
    </row>
    <row r="3902" spans="1:26" x14ac:dyDescent="0.35">
      <c r="A3902" t="s">
        <v>2246</v>
      </c>
      <c r="B3902" t="s">
        <v>2247</v>
      </c>
      <c r="C3902" t="s">
        <v>27</v>
      </c>
      <c r="D3902" t="s">
        <v>80</v>
      </c>
      <c r="E3902" t="s">
        <v>618</v>
      </c>
      <c r="F3902" t="s">
        <v>5013</v>
      </c>
      <c r="G3902" t="s">
        <v>5014</v>
      </c>
      <c r="H3902" t="s">
        <v>32</v>
      </c>
      <c r="I3902" t="s">
        <v>5015</v>
      </c>
      <c r="J3902" s="1">
        <v>43009</v>
      </c>
      <c r="K3902" s="1">
        <v>43011</v>
      </c>
      <c r="L3902" t="s">
        <v>199</v>
      </c>
      <c r="M3902">
        <f>Table1[[#This Row],[Ship Date]]-Table1[[#This Row],[Order Date]]</f>
        <v>2</v>
      </c>
      <c r="N3902">
        <v>10</v>
      </c>
      <c r="O3902" t="s">
        <v>61</v>
      </c>
      <c r="P3902" s="3">
        <v>1704.89</v>
      </c>
      <c r="Q3902" s="3">
        <v>1365.690609870657</v>
      </c>
      <c r="R3902" s="3">
        <f>(Table1[[#This Row],[Selling Price]]-Table1[[#This Row],[Cost Price]])</f>
        <v>339.1993901293431</v>
      </c>
      <c r="S3902" s="12">
        <f>(Table1[[#This Row],[Profit]]/Table1[[#This Row],[Selling Price]])</f>
        <v>0.19895675974951058</v>
      </c>
      <c r="T3902">
        <v>11</v>
      </c>
      <c r="U3902" s="2">
        <f>Table1[[#This Row],[Selling Price]]*Table1[[#This Row],[Quantity]]</f>
        <v>18753.79</v>
      </c>
      <c r="V3902" s="4">
        <v>0</v>
      </c>
      <c r="W3902">
        <v>308</v>
      </c>
      <c r="X3902" t="s">
        <v>36</v>
      </c>
      <c r="Y3902" t="s">
        <v>36</v>
      </c>
      <c r="Z3902" s="2">
        <v>744.16723275439472</v>
      </c>
    </row>
    <row r="3903" spans="1:26" x14ac:dyDescent="0.35">
      <c r="A3903" t="s">
        <v>2246</v>
      </c>
      <c r="B3903" t="s">
        <v>2247</v>
      </c>
      <c r="C3903" t="s">
        <v>45</v>
      </c>
      <c r="D3903" t="s">
        <v>80</v>
      </c>
      <c r="E3903" t="s">
        <v>162</v>
      </c>
      <c r="F3903" t="s">
        <v>4944</v>
      </c>
      <c r="G3903" t="s">
        <v>4945</v>
      </c>
      <c r="H3903" t="s">
        <v>32</v>
      </c>
      <c r="I3903" t="s">
        <v>5160</v>
      </c>
      <c r="J3903" s="1">
        <v>42642</v>
      </c>
      <c r="K3903" s="1">
        <v>42646</v>
      </c>
      <c r="L3903" t="s">
        <v>60</v>
      </c>
      <c r="M3903">
        <f>Table1[[#This Row],[Ship Date]]-Table1[[#This Row],[Order Date]]</f>
        <v>4</v>
      </c>
      <c r="N3903">
        <v>9</v>
      </c>
      <c r="O3903" t="s">
        <v>61</v>
      </c>
      <c r="P3903" s="3">
        <v>209.97</v>
      </c>
      <c r="Q3903" s="3">
        <v>165.47068533151241</v>
      </c>
      <c r="R3903" s="3">
        <f>(Table1[[#This Row],[Selling Price]]-Table1[[#This Row],[Cost Price]])</f>
        <v>44.499314668487585</v>
      </c>
      <c r="S3903" s="12">
        <f>(Table1[[#This Row],[Profit]]/Table1[[#This Row],[Selling Price]])</f>
        <v>0.21193177438913932</v>
      </c>
      <c r="T3903">
        <v>3</v>
      </c>
      <c r="U3903" s="2">
        <f>Table1[[#This Row],[Selling Price]]*Table1[[#This Row],[Quantity]]</f>
        <v>629.91</v>
      </c>
      <c r="V3903" s="4">
        <v>0</v>
      </c>
      <c r="W3903">
        <v>170</v>
      </c>
      <c r="X3903" t="s">
        <v>36</v>
      </c>
      <c r="Y3903" t="s">
        <v>36</v>
      </c>
      <c r="Z3903" s="2">
        <v>151.19568049385541</v>
      </c>
    </row>
    <row r="3904" spans="1:26" x14ac:dyDescent="0.35">
      <c r="A3904" t="s">
        <v>2246</v>
      </c>
      <c r="B3904" t="s">
        <v>2247</v>
      </c>
      <c r="C3904" t="s">
        <v>64</v>
      </c>
      <c r="D3904" t="s">
        <v>80</v>
      </c>
      <c r="E3904" t="s">
        <v>162</v>
      </c>
      <c r="F3904" t="s">
        <v>2016</v>
      </c>
      <c r="G3904" t="s">
        <v>2017</v>
      </c>
      <c r="H3904" t="s">
        <v>32</v>
      </c>
      <c r="I3904" t="s">
        <v>5460</v>
      </c>
      <c r="J3904" s="1">
        <v>42684</v>
      </c>
      <c r="K3904" s="1">
        <v>42688</v>
      </c>
      <c r="L3904" t="s">
        <v>60</v>
      </c>
      <c r="M3904">
        <f>Table1[[#This Row],[Ship Date]]-Table1[[#This Row],[Order Date]]</f>
        <v>4</v>
      </c>
      <c r="N3904">
        <v>11</v>
      </c>
      <c r="O3904" t="s">
        <v>35</v>
      </c>
      <c r="P3904" s="3">
        <v>279.94400000000002</v>
      </c>
      <c r="Q3904" s="3">
        <v>193.98018450482081</v>
      </c>
      <c r="R3904" s="3">
        <f>(Table1[[#This Row],[Selling Price]]-Table1[[#This Row],[Cost Price]])</f>
        <v>85.963815495179205</v>
      </c>
      <c r="S3904" s="12">
        <f>(Table1[[#This Row],[Profit]]/Table1[[#This Row],[Selling Price]])</f>
        <v>0.30707504177685252</v>
      </c>
      <c r="T3904">
        <v>7</v>
      </c>
      <c r="U3904" s="2">
        <f>Table1[[#This Row],[Selling Price]]*Table1[[#This Row],[Quantity]]</f>
        <v>1959.6080000000002</v>
      </c>
      <c r="V3904" s="4">
        <v>0.2</v>
      </c>
      <c r="W3904">
        <v>466</v>
      </c>
      <c r="X3904" t="s">
        <v>36</v>
      </c>
      <c r="Y3904" t="s">
        <v>68</v>
      </c>
      <c r="Z3904" s="2">
        <v>105.2959184568266</v>
      </c>
    </row>
    <row r="3905" spans="1:26" x14ac:dyDescent="0.35">
      <c r="A3905" t="s">
        <v>2246</v>
      </c>
      <c r="B3905" t="s">
        <v>2247</v>
      </c>
      <c r="C3905" t="s">
        <v>45</v>
      </c>
      <c r="D3905" t="s">
        <v>80</v>
      </c>
      <c r="E3905" t="s">
        <v>162</v>
      </c>
      <c r="F3905" t="s">
        <v>1396</v>
      </c>
      <c r="G3905" t="s">
        <v>1397</v>
      </c>
      <c r="H3905" t="s">
        <v>32</v>
      </c>
      <c r="I3905" t="s">
        <v>5573</v>
      </c>
      <c r="J3905" s="1">
        <v>42716</v>
      </c>
      <c r="K3905" s="1">
        <v>42716</v>
      </c>
      <c r="L3905" t="s">
        <v>1118</v>
      </c>
      <c r="M3905">
        <f>Table1[[#This Row],[Ship Date]]-Table1[[#This Row],[Order Date]]</f>
        <v>0</v>
      </c>
      <c r="N3905">
        <v>12</v>
      </c>
      <c r="O3905" t="s">
        <v>35</v>
      </c>
      <c r="P3905" s="3">
        <v>383.952</v>
      </c>
      <c r="Q3905" s="3">
        <v>292.39161797578231</v>
      </c>
      <c r="R3905" s="3">
        <f>(Table1[[#This Row],[Selling Price]]-Table1[[#This Row],[Cost Price]])</f>
        <v>91.560382024217688</v>
      </c>
      <c r="S3905" s="12">
        <f>(Table1[[#This Row],[Profit]]/Table1[[#This Row],[Selling Price]])</f>
        <v>0.23846830339265765</v>
      </c>
      <c r="T3905">
        <v>6</v>
      </c>
      <c r="U3905" s="2">
        <f>Table1[[#This Row],[Selling Price]]*Table1[[#This Row],[Quantity]]</f>
        <v>2303.712</v>
      </c>
      <c r="V3905" s="4">
        <v>0.2</v>
      </c>
      <c r="W3905">
        <v>182</v>
      </c>
      <c r="X3905" t="s">
        <v>36</v>
      </c>
      <c r="Y3905" t="s">
        <v>68</v>
      </c>
      <c r="Z3905" s="2">
        <v>116.0391207471764</v>
      </c>
    </row>
    <row r="3906" spans="1:26" x14ac:dyDescent="0.35">
      <c r="A3906" t="s">
        <v>2246</v>
      </c>
      <c r="B3906" t="s">
        <v>2247</v>
      </c>
      <c r="C3906" t="s">
        <v>39</v>
      </c>
      <c r="D3906" t="s">
        <v>80</v>
      </c>
      <c r="E3906" t="s">
        <v>618</v>
      </c>
      <c r="F3906" t="s">
        <v>759</v>
      </c>
      <c r="G3906" t="s">
        <v>760</v>
      </c>
      <c r="H3906" t="s">
        <v>32</v>
      </c>
      <c r="I3906" t="s">
        <v>5609</v>
      </c>
      <c r="J3906" s="1">
        <v>42240</v>
      </c>
      <c r="K3906" s="1">
        <v>42244</v>
      </c>
      <c r="L3906" t="s">
        <v>60</v>
      </c>
      <c r="M3906">
        <f>Table1[[#This Row],[Ship Date]]-Table1[[#This Row],[Order Date]]</f>
        <v>4</v>
      </c>
      <c r="N3906">
        <v>8</v>
      </c>
      <c r="O3906" t="s">
        <v>61</v>
      </c>
      <c r="P3906" s="3">
        <v>3080</v>
      </c>
      <c r="Q3906" s="3">
        <v>2464.483198657334</v>
      </c>
      <c r="R3906" s="3">
        <f>(Table1[[#This Row],[Selling Price]]-Table1[[#This Row],[Cost Price]])</f>
        <v>615.51680134266599</v>
      </c>
      <c r="S3906" s="12">
        <f>(Table1[[#This Row],[Profit]]/Table1[[#This Row],[Selling Price]])</f>
        <v>0.19984311731904739</v>
      </c>
      <c r="T3906">
        <v>7</v>
      </c>
      <c r="U3906" s="2">
        <f>Table1[[#This Row],[Selling Price]]*Table1[[#This Row],[Quantity]]</f>
        <v>21560</v>
      </c>
      <c r="V3906" s="4">
        <v>0</v>
      </c>
      <c r="W3906">
        <v>463</v>
      </c>
      <c r="X3906" t="s">
        <v>36</v>
      </c>
      <c r="Y3906" t="s">
        <v>36</v>
      </c>
      <c r="Z3906" s="2">
        <v>1337.846030004948</v>
      </c>
    </row>
    <row r="3907" spans="1:26" x14ac:dyDescent="0.35">
      <c r="A3907" t="s">
        <v>2246</v>
      </c>
      <c r="B3907" t="s">
        <v>2247</v>
      </c>
      <c r="C3907" t="s">
        <v>27</v>
      </c>
      <c r="D3907" t="s">
        <v>80</v>
      </c>
      <c r="E3907" t="s">
        <v>81</v>
      </c>
      <c r="F3907" t="s">
        <v>4721</v>
      </c>
      <c r="G3907" t="s">
        <v>4722</v>
      </c>
      <c r="H3907" t="s">
        <v>32</v>
      </c>
      <c r="I3907" t="s">
        <v>5768</v>
      </c>
      <c r="J3907" s="1">
        <v>42970</v>
      </c>
      <c r="K3907" s="1">
        <v>42973</v>
      </c>
      <c r="L3907" t="s">
        <v>34</v>
      </c>
      <c r="M3907">
        <f>Table1[[#This Row],[Ship Date]]-Table1[[#This Row],[Order Date]]</f>
        <v>3</v>
      </c>
      <c r="N3907">
        <v>8</v>
      </c>
      <c r="O3907" t="s">
        <v>61</v>
      </c>
      <c r="P3907" s="3">
        <v>4367.8959999999997</v>
      </c>
      <c r="Q3907" s="3">
        <v>3170.7643584267789</v>
      </c>
      <c r="R3907" s="3">
        <f>(Table1[[#This Row],[Selling Price]]-Table1[[#This Row],[Cost Price]])</f>
        <v>1197.1316415732208</v>
      </c>
      <c r="S3907" s="12">
        <f>(Table1[[#This Row],[Profit]]/Table1[[#This Row],[Selling Price]])</f>
        <v>0.27407512485947944</v>
      </c>
      <c r="T3907">
        <v>13</v>
      </c>
      <c r="U3907" s="2">
        <f>Table1[[#This Row],[Selling Price]]*Table1[[#This Row],[Quantity]]</f>
        <v>56782.647999999994</v>
      </c>
      <c r="V3907" s="4">
        <v>0.2</v>
      </c>
      <c r="W3907">
        <v>318</v>
      </c>
      <c r="X3907" t="s">
        <v>36</v>
      </c>
      <c r="Y3907" t="s">
        <v>36</v>
      </c>
      <c r="Z3907" s="2">
        <v>1365.495077785733</v>
      </c>
    </row>
    <row r="3908" spans="1:26" x14ac:dyDescent="0.35">
      <c r="A3908" t="s">
        <v>2246</v>
      </c>
      <c r="B3908" t="s">
        <v>2247</v>
      </c>
      <c r="C3908" t="s">
        <v>64</v>
      </c>
      <c r="D3908" t="s">
        <v>80</v>
      </c>
      <c r="E3908" t="s">
        <v>162</v>
      </c>
      <c r="F3908" t="s">
        <v>5626</v>
      </c>
      <c r="G3908" t="s">
        <v>5627</v>
      </c>
      <c r="H3908" t="s">
        <v>32</v>
      </c>
      <c r="I3908" t="s">
        <v>6222</v>
      </c>
      <c r="J3908" s="1">
        <v>42713</v>
      </c>
      <c r="K3908" s="1">
        <v>42717</v>
      </c>
      <c r="L3908" t="s">
        <v>34</v>
      </c>
      <c r="M3908">
        <f>Table1[[#This Row],[Ship Date]]-Table1[[#This Row],[Order Date]]</f>
        <v>4</v>
      </c>
      <c r="N3908">
        <v>12</v>
      </c>
      <c r="O3908" t="s">
        <v>35</v>
      </c>
      <c r="P3908" s="3">
        <v>19.04</v>
      </c>
      <c r="Q3908" s="3">
        <v>13.320350240573211</v>
      </c>
      <c r="R3908" s="3">
        <f>(Table1[[#This Row],[Selling Price]]-Table1[[#This Row],[Cost Price]])</f>
        <v>5.7196497594267885</v>
      </c>
      <c r="S3908" s="12">
        <f>(Table1[[#This Row],[Profit]]/Table1[[#This Row],[Selling Price]])</f>
        <v>0.30040177307913807</v>
      </c>
      <c r="T3908">
        <v>4</v>
      </c>
      <c r="U3908" s="2">
        <f>Table1[[#This Row],[Selling Price]]*Table1[[#This Row],[Quantity]]</f>
        <v>76.16</v>
      </c>
      <c r="V3908" s="4">
        <v>0.2</v>
      </c>
      <c r="W3908">
        <v>356</v>
      </c>
      <c r="X3908" t="s">
        <v>36</v>
      </c>
      <c r="Y3908" t="s">
        <v>52</v>
      </c>
      <c r="Z3908" s="2">
        <v>7.5575150236922024</v>
      </c>
    </row>
    <row r="3909" spans="1:26" x14ac:dyDescent="0.35">
      <c r="A3909" t="s">
        <v>2246</v>
      </c>
      <c r="B3909" t="s">
        <v>2247</v>
      </c>
      <c r="C3909" t="s">
        <v>27</v>
      </c>
      <c r="D3909" t="s">
        <v>80</v>
      </c>
      <c r="E3909" t="s">
        <v>81</v>
      </c>
      <c r="F3909" t="s">
        <v>2173</v>
      </c>
      <c r="G3909" t="s">
        <v>2174</v>
      </c>
      <c r="H3909" t="s">
        <v>32</v>
      </c>
      <c r="I3909" t="s">
        <v>6427</v>
      </c>
      <c r="J3909" s="1">
        <v>42943</v>
      </c>
      <c r="K3909" s="1">
        <v>42947</v>
      </c>
      <c r="L3909" t="s">
        <v>60</v>
      </c>
      <c r="M3909">
        <f>Table1[[#This Row],[Ship Date]]-Table1[[#This Row],[Order Date]]</f>
        <v>4</v>
      </c>
      <c r="N3909">
        <v>7</v>
      </c>
      <c r="O3909" t="s">
        <v>51</v>
      </c>
      <c r="P3909" s="3">
        <v>543.91999999999996</v>
      </c>
      <c r="Q3909" s="3">
        <v>436.16039744499028</v>
      </c>
      <c r="R3909" s="3">
        <f>(Table1[[#This Row],[Selling Price]]-Table1[[#This Row],[Cost Price]])</f>
        <v>107.75960255500968</v>
      </c>
      <c r="S3909" s="12">
        <f>(Table1[[#This Row],[Profit]]/Table1[[#This Row],[Selling Price]])</f>
        <v>0.19811663949663497</v>
      </c>
      <c r="T3909">
        <v>8</v>
      </c>
      <c r="U3909" s="2">
        <f>Table1[[#This Row],[Selling Price]]*Table1[[#This Row],[Quantity]]</f>
        <v>4351.3599999999997</v>
      </c>
      <c r="V3909" s="4">
        <v>0</v>
      </c>
      <c r="W3909">
        <v>238</v>
      </c>
      <c r="X3909" t="s">
        <v>36</v>
      </c>
      <c r="Y3909" t="s">
        <v>36</v>
      </c>
      <c r="Z3909" s="2">
        <v>191.34082050623701</v>
      </c>
    </row>
    <row r="3910" spans="1:26" x14ac:dyDescent="0.35">
      <c r="A3910" t="s">
        <v>2246</v>
      </c>
      <c r="B3910" t="s">
        <v>2247</v>
      </c>
      <c r="C3910" t="s">
        <v>27</v>
      </c>
      <c r="D3910" t="s">
        <v>80</v>
      </c>
      <c r="E3910" t="s">
        <v>162</v>
      </c>
      <c r="F3910" t="s">
        <v>2350</v>
      </c>
      <c r="G3910" t="s">
        <v>2351</v>
      </c>
      <c r="H3910" t="s">
        <v>32</v>
      </c>
      <c r="I3910" t="s">
        <v>6429</v>
      </c>
      <c r="J3910" s="1">
        <v>42520</v>
      </c>
      <c r="K3910" s="1">
        <v>42524</v>
      </c>
      <c r="L3910" t="s">
        <v>60</v>
      </c>
      <c r="M3910">
        <f>Table1[[#This Row],[Ship Date]]-Table1[[#This Row],[Order Date]]</f>
        <v>4</v>
      </c>
      <c r="N3910">
        <v>5</v>
      </c>
      <c r="O3910" t="s">
        <v>51</v>
      </c>
      <c r="P3910" s="3">
        <v>1979.7</v>
      </c>
      <c r="Q3910" s="3">
        <v>1292.4438523950059</v>
      </c>
      <c r="R3910" s="3">
        <f>(Table1[[#This Row],[Selling Price]]-Table1[[#This Row],[Cost Price]])</f>
        <v>687.25614760499411</v>
      </c>
      <c r="S3910" s="12">
        <f>(Table1[[#This Row],[Profit]]/Table1[[#This Row],[Selling Price]])</f>
        <v>0.34715166318381274</v>
      </c>
      <c r="T3910">
        <v>6</v>
      </c>
      <c r="U3910" s="2">
        <f>Table1[[#This Row],[Selling Price]]*Table1[[#This Row],[Quantity]]</f>
        <v>11878.2</v>
      </c>
      <c r="V3910" s="4">
        <v>0</v>
      </c>
      <c r="W3910">
        <v>198</v>
      </c>
      <c r="X3910" t="s">
        <v>36</v>
      </c>
      <c r="Y3910" t="s">
        <v>36</v>
      </c>
      <c r="Z3910" s="2">
        <v>690.14870301342376</v>
      </c>
    </row>
    <row r="3911" spans="1:26" x14ac:dyDescent="0.35">
      <c r="A3911" t="s">
        <v>2246</v>
      </c>
      <c r="B3911" t="s">
        <v>2247</v>
      </c>
      <c r="C3911" t="s">
        <v>64</v>
      </c>
      <c r="D3911" t="s">
        <v>80</v>
      </c>
      <c r="E3911" t="s">
        <v>162</v>
      </c>
      <c r="F3911" t="s">
        <v>6513</v>
      </c>
      <c r="G3911" t="s">
        <v>6514</v>
      </c>
      <c r="H3911" t="s">
        <v>32</v>
      </c>
      <c r="I3911" t="s">
        <v>6579</v>
      </c>
      <c r="J3911" s="1">
        <v>42692</v>
      </c>
      <c r="K3911" s="1">
        <v>42695</v>
      </c>
      <c r="L3911" t="s">
        <v>34</v>
      </c>
      <c r="M3911">
        <f>Table1[[#This Row],[Ship Date]]-Table1[[#This Row],[Order Date]]</f>
        <v>3</v>
      </c>
      <c r="N3911">
        <v>11</v>
      </c>
      <c r="O3911" t="s">
        <v>35</v>
      </c>
      <c r="P3911" s="3">
        <v>1319.96</v>
      </c>
      <c r="Q3911" s="3">
        <v>911.10410308252244</v>
      </c>
      <c r="R3911" s="3">
        <f>(Table1[[#This Row],[Selling Price]]-Table1[[#This Row],[Cost Price]])</f>
        <v>408.85589691747759</v>
      </c>
      <c r="S3911" s="12">
        <f>(Table1[[#This Row],[Profit]]/Table1[[#This Row],[Selling Price]])</f>
        <v>0.30974870217088213</v>
      </c>
      <c r="T3911">
        <v>4</v>
      </c>
      <c r="U3911" s="2">
        <f>Table1[[#This Row],[Selling Price]]*Table1[[#This Row],[Quantity]]</f>
        <v>5279.84</v>
      </c>
      <c r="V3911" s="4">
        <v>0</v>
      </c>
      <c r="W3911">
        <v>474</v>
      </c>
      <c r="X3911" t="s">
        <v>36</v>
      </c>
      <c r="Y3911" t="s">
        <v>36</v>
      </c>
      <c r="Z3911" s="2">
        <v>315.94137128851401</v>
      </c>
    </row>
    <row r="3912" spans="1:26" x14ac:dyDescent="0.35">
      <c r="A3912" t="s">
        <v>2246</v>
      </c>
      <c r="B3912" t="s">
        <v>2247</v>
      </c>
      <c r="C3912" t="s">
        <v>45</v>
      </c>
      <c r="D3912" t="s">
        <v>80</v>
      </c>
      <c r="E3912" t="s">
        <v>81</v>
      </c>
      <c r="F3912" t="s">
        <v>2013</v>
      </c>
      <c r="G3912" t="s">
        <v>2014</v>
      </c>
      <c r="H3912" t="s">
        <v>32</v>
      </c>
      <c r="I3912" t="s">
        <v>6588</v>
      </c>
      <c r="J3912" s="1">
        <v>43071</v>
      </c>
      <c r="K3912" s="1">
        <v>43075</v>
      </c>
      <c r="L3912" t="s">
        <v>60</v>
      </c>
      <c r="M3912">
        <f>Table1[[#This Row],[Ship Date]]-Table1[[#This Row],[Order Date]]</f>
        <v>4</v>
      </c>
      <c r="N3912">
        <v>12</v>
      </c>
      <c r="O3912" t="s">
        <v>35</v>
      </c>
      <c r="P3912" s="3">
        <v>2479.96</v>
      </c>
      <c r="Q3912" s="3">
        <v>1670.171067428161</v>
      </c>
      <c r="R3912" s="3">
        <f>(Table1[[#This Row],[Selling Price]]-Table1[[#This Row],[Cost Price]])</f>
        <v>809.78893257183904</v>
      </c>
      <c r="S3912" s="12">
        <f>(Table1[[#This Row],[Profit]]/Table1[[#This Row],[Selling Price]])</f>
        <v>0.32653306205416177</v>
      </c>
      <c r="T3912">
        <v>4</v>
      </c>
      <c r="U3912" s="2">
        <f>Table1[[#This Row],[Selling Price]]*Table1[[#This Row],[Quantity]]</f>
        <v>9919.84</v>
      </c>
      <c r="V3912" s="4">
        <v>0</v>
      </c>
      <c r="W3912">
        <v>358</v>
      </c>
      <c r="X3912" t="s">
        <v>36</v>
      </c>
      <c r="Y3912" t="s">
        <v>36</v>
      </c>
      <c r="Z3912" s="2">
        <v>906.95515484989676</v>
      </c>
    </row>
    <row r="3913" spans="1:26" x14ac:dyDescent="0.35">
      <c r="A3913" t="s">
        <v>2246</v>
      </c>
      <c r="B3913" t="s">
        <v>2247</v>
      </c>
      <c r="C3913" t="s">
        <v>45</v>
      </c>
      <c r="D3913" t="s">
        <v>80</v>
      </c>
      <c r="E3913" t="s">
        <v>162</v>
      </c>
      <c r="F3913" t="s">
        <v>4073</v>
      </c>
      <c r="G3913" t="s">
        <v>4074</v>
      </c>
      <c r="H3913" t="s">
        <v>32</v>
      </c>
      <c r="I3913" t="s">
        <v>6771</v>
      </c>
      <c r="J3913" s="1">
        <v>42203</v>
      </c>
      <c r="K3913" s="1">
        <v>42207</v>
      </c>
      <c r="L3913" t="s">
        <v>60</v>
      </c>
      <c r="M3913">
        <f>Table1[[#This Row],[Ship Date]]-Table1[[#This Row],[Order Date]]</f>
        <v>4</v>
      </c>
      <c r="N3913">
        <v>7</v>
      </c>
      <c r="O3913" t="s">
        <v>51</v>
      </c>
      <c r="P3913" s="3">
        <v>519.96</v>
      </c>
      <c r="Q3913" s="3">
        <v>427.71717635539989</v>
      </c>
      <c r="R3913" s="3">
        <f>(Table1[[#This Row],[Selling Price]]-Table1[[#This Row],[Cost Price]])</f>
        <v>92.242823644600151</v>
      </c>
      <c r="S3913" s="12">
        <f>(Table1[[#This Row],[Profit]]/Table1[[#This Row],[Selling Price]])</f>
        <v>0.177403691908224</v>
      </c>
      <c r="T3913">
        <v>4</v>
      </c>
      <c r="U3913" s="2">
        <f>Table1[[#This Row],[Selling Price]]*Table1[[#This Row],[Quantity]]</f>
        <v>2079.84</v>
      </c>
      <c r="V3913" s="4">
        <v>0</v>
      </c>
      <c r="W3913">
        <v>140</v>
      </c>
      <c r="X3913" t="s">
        <v>36</v>
      </c>
      <c r="Y3913" t="s">
        <v>68</v>
      </c>
      <c r="Z3913" s="2">
        <v>110.80964491415</v>
      </c>
    </row>
    <row r="3914" spans="1:26" x14ac:dyDescent="0.35">
      <c r="A3914" t="s">
        <v>2246</v>
      </c>
      <c r="B3914" t="s">
        <v>2247</v>
      </c>
      <c r="C3914" t="s">
        <v>55</v>
      </c>
      <c r="D3914" t="s">
        <v>80</v>
      </c>
      <c r="E3914" t="s">
        <v>162</v>
      </c>
      <c r="F3914" t="s">
        <v>1889</v>
      </c>
      <c r="G3914" t="s">
        <v>1890</v>
      </c>
      <c r="H3914" t="s">
        <v>32</v>
      </c>
      <c r="I3914" t="s">
        <v>6805</v>
      </c>
      <c r="J3914" s="1">
        <v>41928</v>
      </c>
      <c r="K3914" s="1">
        <v>41929</v>
      </c>
      <c r="L3914" t="s">
        <v>1118</v>
      </c>
      <c r="M3914">
        <f>Table1[[#This Row],[Ship Date]]-Table1[[#This Row],[Order Date]]</f>
        <v>1</v>
      </c>
      <c r="N3914">
        <v>10</v>
      </c>
      <c r="O3914" t="s">
        <v>61</v>
      </c>
      <c r="P3914" s="3">
        <v>179.97</v>
      </c>
      <c r="Q3914" s="3">
        <v>117.2735162043107</v>
      </c>
      <c r="R3914" s="3">
        <f>(Table1[[#This Row],[Selling Price]]-Table1[[#This Row],[Cost Price]])</f>
        <v>62.696483795689304</v>
      </c>
      <c r="S3914" s="12">
        <f>(Table1[[#This Row],[Profit]]/Table1[[#This Row],[Selling Price]])</f>
        <v>0.34837186084174754</v>
      </c>
      <c r="T3914">
        <v>3</v>
      </c>
      <c r="U3914" s="2">
        <f>Table1[[#This Row],[Selling Price]]*Table1[[#This Row],[Quantity]]</f>
        <v>539.91</v>
      </c>
      <c r="V3914" s="4">
        <v>0</v>
      </c>
      <c r="W3914">
        <v>495</v>
      </c>
      <c r="X3914" t="s">
        <v>36</v>
      </c>
      <c r="Y3914" t="s">
        <v>68</v>
      </c>
      <c r="Z3914" s="2">
        <v>45.15883143601777</v>
      </c>
    </row>
    <row r="3915" spans="1:26" x14ac:dyDescent="0.35">
      <c r="A3915" t="s">
        <v>2246</v>
      </c>
      <c r="B3915" t="s">
        <v>2247</v>
      </c>
      <c r="C3915" t="s">
        <v>27</v>
      </c>
      <c r="D3915" t="s">
        <v>80</v>
      </c>
      <c r="E3915" t="s">
        <v>162</v>
      </c>
      <c r="F3915" t="s">
        <v>1534</v>
      </c>
      <c r="G3915" t="s">
        <v>1535</v>
      </c>
      <c r="H3915" t="s">
        <v>32</v>
      </c>
      <c r="I3915" t="s">
        <v>6834</v>
      </c>
      <c r="J3915" s="1">
        <v>43020</v>
      </c>
      <c r="K3915" s="1">
        <v>43022</v>
      </c>
      <c r="L3915" t="s">
        <v>34</v>
      </c>
      <c r="M3915">
        <f>Table1[[#This Row],[Ship Date]]-Table1[[#This Row],[Order Date]]</f>
        <v>2</v>
      </c>
      <c r="N3915">
        <v>10</v>
      </c>
      <c r="O3915" t="s">
        <v>61</v>
      </c>
      <c r="P3915" s="3">
        <v>435.84</v>
      </c>
      <c r="Q3915" s="3">
        <v>367.29802849460577</v>
      </c>
      <c r="R3915" s="3">
        <f>(Table1[[#This Row],[Selling Price]]-Table1[[#This Row],[Cost Price]])</f>
        <v>68.541971505394201</v>
      </c>
      <c r="S3915" s="12">
        <f>(Table1[[#This Row],[Profit]]/Table1[[#This Row],[Selling Price]])</f>
        <v>0.15726406824842651</v>
      </c>
      <c r="T3915">
        <v>12</v>
      </c>
      <c r="U3915" s="2">
        <f>Table1[[#This Row],[Selling Price]]*Table1[[#This Row],[Quantity]]</f>
        <v>5230.08</v>
      </c>
      <c r="V3915" s="4">
        <v>0</v>
      </c>
      <c r="W3915">
        <v>497</v>
      </c>
      <c r="X3915" t="s">
        <v>36</v>
      </c>
      <c r="Y3915" t="s">
        <v>68</v>
      </c>
      <c r="Z3915" s="2">
        <v>130.82484390631279</v>
      </c>
    </row>
    <row r="3916" spans="1:26" x14ac:dyDescent="0.35">
      <c r="A3916" t="s">
        <v>2246</v>
      </c>
      <c r="B3916" t="s">
        <v>2247</v>
      </c>
      <c r="C3916" t="s">
        <v>64</v>
      </c>
      <c r="D3916" t="s">
        <v>80</v>
      </c>
      <c r="E3916" t="s">
        <v>81</v>
      </c>
      <c r="F3916" t="s">
        <v>2901</v>
      </c>
      <c r="G3916" t="s">
        <v>2902</v>
      </c>
      <c r="H3916" t="s">
        <v>32</v>
      </c>
      <c r="I3916" t="s">
        <v>6946</v>
      </c>
      <c r="J3916" s="1">
        <v>42925</v>
      </c>
      <c r="K3916" s="1">
        <v>42931</v>
      </c>
      <c r="L3916" t="s">
        <v>60</v>
      </c>
      <c r="M3916">
        <f>Table1[[#This Row],[Ship Date]]-Table1[[#This Row],[Order Date]]</f>
        <v>6</v>
      </c>
      <c r="N3916">
        <v>7</v>
      </c>
      <c r="O3916" t="s">
        <v>51</v>
      </c>
      <c r="P3916" s="3">
        <v>257.98</v>
      </c>
      <c r="Q3916" s="3">
        <v>173.98740944743199</v>
      </c>
      <c r="R3916" s="3">
        <f>(Table1[[#This Row],[Selling Price]]-Table1[[#This Row],[Cost Price]])</f>
        <v>83.992590552568032</v>
      </c>
      <c r="S3916" s="12">
        <f>(Table1[[#This Row],[Profit]]/Table1[[#This Row],[Selling Price]])</f>
        <v>0.3255779151584155</v>
      </c>
      <c r="T3916">
        <v>2</v>
      </c>
      <c r="U3916" s="2">
        <f>Table1[[#This Row],[Selling Price]]*Table1[[#This Row],[Quantity]]</f>
        <v>515.96</v>
      </c>
      <c r="V3916" s="4">
        <v>0</v>
      </c>
      <c r="W3916">
        <v>263</v>
      </c>
      <c r="X3916" t="s">
        <v>68</v>
      </c>
      <c r="Y3916" t="s">
        <v>36</v>
      </c>
      <c r="Z3916" s="2">
        <v>214.46675269089559</v>
      </c>
    </row>
    <row r="3917" spans="1:26" x14ac:dyDescent="0.35">
      <c r="A3917" t="s">
        <v>2246</v>
      </c>
      <c r="B3917" t="s">
        <v>2247</v>
      </c>
      <c r="C3917" t="s">
        <v>27</v>
      </c>
      <c r="D3917" t="s">
        <v>80</v>
      </c>
      <c r="E3917" t="s">
        <v>162</v>
      </c>
      <c r="F3917" t="s">
        <v>2114</v>
      </c>
      <c r="G3917" t="s">
        <v>2115</v>
      </c>
      <c r="H3917" t="s">
        <v>32</v>
      </c>
      <c r="I3917" t="s">
        <v>7223</v>
      </c>
      <c r="J3917" s="1">
        <v>42952</v>
      </c>
      <c r="K3917" s="1">
        <v>42956</v>
      </c>
      <c r="L3917" t="s">
        <v>60</v>
      </c>
      <c r="M3917">
        <f>Table1[[#This Row],[Ship Date]]-Table1[[#This Row],[Order Date]]</f>
        <v>4</v>
      </c>
      <c r="N3917">
        <v>8</v>
      </c>
      <c r="O3917" t="s">
        <v>61</v>
      </c>
      <c r="P3917" s="3">
        <v>79.78</v>
      </c>
      <c r="Q3917" s="3">
        <v>54.133535810130773</v>
      </c>
      <c r="R3917" s="3">
        <f>(Table1[[#This Row],[Selling Price]]-Table1[[#This Row],[Cost Price]])</f>
        <v>25.646464189869228</v>
      </c>
      <c r="S3917" s="12">
        <f>(Table1[[#This Row],[Profit]]/Table1[[#This Row],[Selling Price]])</f>
        <v>0.32146483065767395</v>
      </c>
      <c r="T3917">
        <v>2</v>
      </c>
      <c r="U3917" s="2">
        <f>Table1[[#This Row],[Selling Price]]*Table1[[#This Row],[Quantity]]</f>
        <v>159.56</v>
      </c>
      <c r="V3917" s="4">
        <v>0</v>
      </c>
      <c r="W3917">
        <v>342</v>
      </c>
      <c r="X3917" t="s">
        <v>36</v>
      </c>
      <c r="Y3917" t="s">
        <v>68</v>
      </c>
      <c r="Z3917" s="2">
        <v>57.239684537082852</v>
      </c>
    </row>
    <row r="3918" spans="1:26" x14ac:dyDescent="0.35">
      <c r="A3918" t="s">
        <v>2246</v>
      </c>
      <c r="B3918" t="s">
        <v>2247</v>
      </c>
      <c r="C3918" t="s">
        <v>39</v>
      </c>
      <c r="D3918" t="s">
        <v>80</v>
      </c>
      <c r="E3918" t="s">
        <v>81</v>
      </c>
      <c r="F3918" t="s">
        <v>4572</v>
      </c>
      <c r="G3918" t="s">
        <v>4573</v>
      </c>
      <c r="H3918" t="s">
        <v>32</v>
      </c>
      <c r="I3918" t="s">
        <v>7349</v>
      </c>
      <c r="J3918" s="1">
        <v>42603</v>
      </c>
      <c r="K3918" s="1">
        <v>42610</v>
      </c>
      <c r="L3918" t="s">
        <v>60</v>
      </c>
      <c r="M3918">
        <f>Table1[[#This Row],[Ship Date]]-Table1[[#This Row],[Order Date]]</f>
        <v>7</v>
      </c>
      <c r="N3918">
        <v>8</v>
      </c>
      <c r="O3918" t="s">
        <v>61</v>
      </c>
      <c r="P3918" s="3">
        <v>31.984000000000002</v>
      </c>
      <c r="Q3918" s="3">
        <v>22.549412679114461</v>
      </c>
      <c r="R3918" s="3">
        <f>(Table1[[#This Row],[Selling Price]]-Table1[[#This Row],[Cost Price]])</f>
        <v>9.4345873208855409</v>
      </c>
      <c r="S3918" s="12">
        <f>(Table1[[#This Row],[Profit]]/Table1[[#This Row],[Selling Price]])</f>
        <v>0.29497834294914771</v>
      </c>
      <c r="T3918">
        <v>2</v>
      </c>
      <c r="U3918" s="2">
        <f>Table1[[#This Row],[Selling Price]]*Table1[[#This Row],[Quantity]]</f>
        <v>63.968000000000004</v>
      </c>
      <c r="V3918" s="4">
        <v>0.2</v>
      </c>
      <c r="W3918">
        <v>283</v>
      </c>
      <c r="X3918" t="s">
        <v>68</v>
      </c>
      <c r="Y3918" t="s">
        <v>52</v>
      </c>
      <c r="Z3918" s="2">
        <v>15.782397230247801</v>
      </c>
    </row>
    <row r="3919" spans="1:26" x14ac:dyDescent="0.35">
      <c r="A3919" t="s">
        <v>2246</v>
      </c>
      <c r="B3919" t="s">
        <v>2247</v>
      </c>
      <c r="C3919" t="s">
        <v>64</v>
      </c>
      <c r="D3919" t="s">
        <v>80</v>
      </c>
      <c r="E3919" t="s">
        <v>81</v>
      </c>
      <c r="F3919" t="s">
        <v>2501</v>
      </c>
      <c r="G3919" t="s">
        <v>2502</v>
      </c>
      <c r="H3919" t="s">
        <v>32</v>
      </c>
      <c r="I3919" t="s">
        <v>7503</v>
      </c>
      <c r="J3919" s="1">
        <v>43065</v>
      </c>
      <c r="K3919" s="1">
        <v>43070</v>
      </c>
      <c r="L3919" t="s">
        <v>60</v>
      </c>
      <c r="M3919">
        <f>Table1[[#This Row],[Ship Date]]-Table1[[#This Row],[Order Date]]</f>
        <v>5</v>
      </c>
      <c r="N3919">
        <v>11</v>
      </c>
      <c r="O3919" t="s">
        <v>35</v>
      </c>
      <c r="P3919" s="3">
        <v>89.98</v>
      </c>
      <c r="Q3919" s="3">
        <v>65.273600952203537</v>
      </c>
      <c r="R3919" s="3">
        <f>(Table1[[#This Row],[Selling Price]]-Table1[[#This Row],[Cost Price]])</f>
        <v>24.706399047796467</v>
      </c>
      <c r="S3919" s="12">
        <f>(Table1[[#This Row],[Profit]]/Table1[[#This Row],[Selling Price]])</f>
        <v>0.2745765619892917</v>
      </c>
      <c r="T3919">
        <v>2</v>
      </c>
      <c r="U3919" s="2">
        <f>Table1[[#This Row],[Selling Price]]*Table1[[#This Row],[Quantity]]</f>
        <v>179.96</v>
      </c>
      <c r="V3919" s="4">
        <v>0</v>
      </c>
      <c r="W3919">
        <v>293</v>
      </c>
      <c r="X3919" t="s">
        <v>36</v>
      </c>
      <c r="Y3919" t="s">
        <v>68</v>
      </c>
      <c r="Z3919" s="2">
        <v>65.978516314529728</v>
      </c>
    </row>
    <row r="3920" spans="1:26" x14ac:dyDescent="0.35">
      <c r="A3920" t="s">
        <v>2246</v>
      </c>
      <c r="B3920" t="s">
        <v>2247</v>
      </c>
      <c r="C3920" t="s">
        <v>55</v>
      </c>
      <c r="D3920" t="s">
        <v>80</v>
      </c>
      <c r="E3920" t="s">
        <v>162</v>
      </c>
      <c r="F3920" t="s">
        <v>2350</v>
      </c>
      <c r="G3920" t="s">
        <v>2351</v>
      </c>
      <c r="H3920" t="s">
        <v>32</v>
      </c>
      <c r="I3920" t="s">
        <v>7556</v>
      </c>
      <c r="J3920" s="1">
        <v>42790</v>
      </c>
      <c r="K3920" s="1">
        <v>42794</v>
      </c>
      <c r="L3920" t="s">
        <v>60</v>
      </c>
      <c r="M3920">
        <f>Table1[[#This Row],[Ship Date]]-Table1[[#This Row],[Order Date]]</f>
        <v>4</v>
      </c>
      <c r="N3920">
        <v>2</v>
      </c>
      <c r="O3920" t="s">
        <v>106</v>
      </c>
      <c r="P3920" s="3">
        <v>1319.8</v>
      </c>
      <c r="Q3920" s="3">
        <v>1020.719954665819</v>
      </c>
      <c r="R3920" s="3">
        <f>(Table1[[#This Row],[Selling Price]]-Table1[[#This Row],[Cost Price]])</f>
        <v>299.08004533418091</v>
      </c>
      <c r="S3920" s="12">
        <f>(Table1[[#This Row],[Profit]]/Table1[[#This Row],[Selling Price]])</f>
        <v>0.22661012678752912</v>
      </c>
      <c r="T3920">
        <v>5</v>
      </c>
      <c r="U3920" s="2">
        <f>Table1[[#This Row],[Selling Price]]*Table1[[#This Row],[Quantity]]</f>
        <v>6599</v>
      </c>
      <c r="V3920" s="4">
        <v>0.2</v>
      </c>
      <c r="W3920">
        <v>246</v>
      </c>
      <c r="X3920" t="s">
        <v>36</v>
      </c>
      <c r="Y3920" t="s">
        <v>36</v>
      </c>
      <c r="Z3920" s="2">
        <v>690.14870301342376</v>
      </c>
    </row>
    <row r="3921" spans="1:26" x14ac:dyDescent="0.35">
      <c r="A3921" t="s">
        <v>2246</v>
      </c>
      <c r="B3921" t="s">
        <v>2247</v>
      </c>
      <c r="C3921" t="s">
        <v>45</v>
      </c>
      <c r="D3921" t="s">
        <v>80</v>
      </c>
      <c r="E3921" t="s">
        <v>81</v>
      </c>
      <c r="F3921" t="s">
        <v>2774</v>
      </c>
      <c r="G3921" t="s">
        <v>2775</v>
      </c>
      <c r="H3921" t="s">
        <v>32</v>
      </c>
      <c r="I3921" t="s">
        <v>7680</v>
      </c>
      <c r="J3921" s="1">
        <v>42911</v>
      </c>
      <c r="K3921" s="1">
        <v>42917</v>
      </c>
      <c r="L3921" t="s">
        <v>60</v>
      </c>
      <c r="M3921">
        <f>Table1[[#This Row],[Ship Date]]-Table1[[#This Row],[Order Date]]</f>
        <v>6</v>
      </c>
      <c r="N3921">
        <v>6</v>
      </c>
      <c r="O3921" t="s">
        <v>51</v>
      </c>
      <c r="P3921" s="3">
        <v>148.47999999999999</v>
      </c>
      <c r="Q3921" s="3">
        <v>121.72973670327509</v>
      </c>
      <c r="R3921" s="3">
        <f>(Table1[[#This Row],[Selling Price]]-Table1[[#This Row],[Cost Price]])</f>
        <v>26.750263296724896</v>
      </c>
      <c r="S3921" s="12">
        <f>(Table1[[#This Row],[Profit]]/Table1[[#This Row],[Selling Price]])</f>
        <v>0.18016071724626143</v>
      </c>
      <c r="T3921">
        <v>2</v>
      </c>
      <c r="U3921" s="2">
        <f>Table1[[#This Row],[Selling Price]]*Table1[[#This Row],[Quantity]]</f>
        <v>296.95999999999998</v>
      </c>
      <c r="V3921" s="4">
        <v>0.2</v>
      </c>
      <c r="W3921">
        <v>450</v>
      </c>
      <c r="X3921" t="s">
        <v>68</v>
      </c>
      <c r="Y3921" t="s">
        <v>36</v>
      </c>
      <c r="Z3921" s="2">
        <v>194.6750090698948</v>
      </c>
    </row>
    <row r="3922" spans="1:26" x14ac:dyDescent="0.35">
      <c r="A3922" t="s">
        <v>2246</v>
      </c>
      <c r="B3922" t="s">
        <v>2247</v>
      </c>
      <c r="C3922" t="s">
        <v>27</v>
      </c>
      <c r="D3922" t="s">
        <v>80</v>
      </c>
      <c r="E3922" t="s">
        <v>81</v>
      </c>
      <c r="F3922" t="s">
        <v>3519</v>
      </c>
      <c r="G3922" t="s">
        <v>3520</v>
      </c>
      <c r="H3922" t="s">
        <v>32</v>
      </c>
      <c r="I3922" t="s">
        <v>7846</v>
      </c>
      <c r="J3922" s="1">
        <v>42583</v>
      </c>
      <c r="K3922" s="1">
        <v>42583</v>
      </c>
      <c r="L3922" t="s">
        <v>1118</v>
      </c>
      <c r="M3922">
        <f>Table1[[#This Row],[Ship Date]]-Table1[[#This Row],[Order Date]]</f>
        <v>0</v>
      </c>
      <c r="N3922">
        <v>8</v>
      </c>
      <c r="O3922" t="s">
        <v>61</v>
      </c>
      <c r="P3922" s="3">
        <v>1039.7280000000001</v>
      </c>
      <c r="Q3922" s="3">
        <v>780.36089185837034</v>
      </c>
      <c r="R3922" s="3">
        <f>(Table1[[#This Row],[Selling Price]]-Table1[[#This Row],[Cost Price]])</f>
        <v>259.36710814162973</v>
      </c>
      <c r="S3922" s="12">
        <f>(Table1[[#This Row],[Profit]]/Table1[[#This Row],[Selling Price]])</f>
        <v>0.24945669265580009</v>
      </c>
      <c r="T3922">
        <v>2</v>
      </c>
      <c r="U3922" s="2">
        <f>Table1[[#This Row],[Selling Price]]*Table1[[#This Row],[Quantity]]</f>
        <v>2079.4560000000001</v>
      </c>
      <c r="V3922" s="4">
        <v>0.2</v>
      </c>
      <c r="W3922">
        <v>348</v>
      </c>
      <c r="X3922" t="s">
        <v>36</v>
      </c>
      <c r="Y3922" t="s">
        <v>36</v>
      </c>
      <c r="Z3922" s="2">
        <v>1707.788187374535</v>
      </c>
    </row>
    <row r="3923" spans="1:26" x14ac:dyDescent="0.35">
      <c r="A3923" t="s">
        <v>2246</v>
      </c>
      <c r="B3923" t="s">
        <v>2247</v>
      </c>
      <c r="C3923" t="s">
        <v>55</v>
      </c>
      <c r="D3923" t="s">
        <v>80</v>
      </c>
      <c r="E3923" t="s">
        <v>162</v>
      </c>
      <c r="F3923" t="s">
        <v>1396</v>
      </c>
      <c r="G3923" t="s">
        <v>1397</v>
      </c>
      <c r="H3923" t="s">
        <v>32</v>
      </c>
      <c r="I3923" t="s">
        <v>7993</v>
      </c>
      <c r="J3923" s="1">
        <v>42297</v>
      </c>
      <c r="K3923" s="1">
        <v>42301</v>
      </c>
      <c r="L3923" t="s">
        <v>60</v>
      </c>
      <c r="M3923">
        <f>Table1[[#This Row],[Ship Date]]-Table1[[#This Row],[Order Date]]</f>
        <v>4</v>
      </c>
      <c r="N3923">
        <v>10</v>
      </c>
      <c r="O3923" t="s">
        <v>61</v>
      </c>
      <c r="P3923" s="3">
        <v>239.97</v>
      </c>
      <c r="Q3923" s="3">
        <v>166.379602572328</v>
      </c>
      <c r="R3923" s="3">
        <f>(Table1[[#This Row],[Selling Price]]-Table1[[#This Row],[Cost Price]])</f>
        <v>73.590397427672002</v>
      </c>
      <c r="S3923" s="12">
        <f>(Table1[[#This Row],[Profit]]/Table1[[#This Row],[Selling Price]])</f>
        <v>0.30666498907226736</v>
      </c>
      <c r="T3923">
        <v>3</v>
      </c>
      <c r="U3923" s="2">
        <f>Table1[[#This Row],[Selling Price]]*Table1[[#This Row],[Quantity]]</f>
        <v>719.91</v>
      </c>
      <c r="V3923" s="4">
        <v>0</v>
      </c>
      <c r="W3923">
        <v>483</v>
      </c>
      <c r="X3923" t="s">
        <v>36</v>
      </c>
      <c r="Y3923" t="s">
        <v>68</v>
      </c>
      <c r="Z3923" s="2">
        <v>116.0391207471764</v>
      </c>
    </row>
    <row r="3924" spans="1:26" x14ac:dyDescent="0.35">
      <c r="A3924" t="s">
        <v>2246</v>
      </c>
      <c r="B3924" t="s">
        <v>2247</v>
      </c>
      <c r="C3924" t="s">
        <v>45</v>
      </c>
      <c r="D3924" t="s">
        <v>80</v>
      </c>
      <c r="E3924" t="s">
        <v>81</v>
      </c>
      <c r="F3924" t="s">
        <v>3281</v>
      </c>
      <c r="G3924" t="s">
        <v>3282</v>
      </c>
      <c r="H3924" t="s">
        <v>32</v>
      </c>
      <c r="I3924" t="s">
        <v>8012</v>
      </c>
      <c r="J3924" s="1">
        <v>42783</v>
      </c>
      <c r="K3924" s="1">
        <v>42785</v>
      </c>
      <c r="L3924" t="s">
        <v>199</v>
      </c>
      <c r="M3924">
        <f>Table1[[#This Row],[Ship Date]]-Table1[[#This Row],[Order Date]]</f>
        <v>2</v>
      </c>
      <c r="N3924">
        <v>2</v>
      </c>
      <c r="O3924" t="s">
        <v>106</v>
      </c>
      <c r="P3924" s="3">
        <v>438.33600000000001</v>
      </c>
      <c r="Q3924" s="3">
        <v>362.31062982301842</v>
      </c>
      <c r="R3924" s="3">
        <f>(Table1[[#This Row],[Selling Price]]-Table1[[#This Row],[Cost Price]])</f>
        <v>76.025370176981596</v>
      </c>
      <c r="S3924" s="12">
        <f>(Table1[[#This Row],[Profit]]/Table1[[#This Row],[Selling Price]])</f>
        <v>0.17344085399552306</v>
      </c>
      <c r="T3924">
        <v>4</v>
      </c>
      <c r="U3924" s="2">
        <f>Table1[[#This Row],[Selling Price]]*Table1[[#This Row],[Quantity]]</f>
        <v>1753.3440000000001</v>
      </c>
      <c r="V3924" s="4">
        <v>0.2</v>
      </c>
      <c r="W3924">
        <v>360</v>
      </c>
      <c r="X3924" t="s">
        <v>36</v>
      </c>
      <c r="Y3924" t="s">
        <v>36</v>
      </c>
      <c r="Z3924" s="2">
        <v>171.52609127243591</v>
      </c>
    </row>
    <row r="3925" spans="1:26" x14ac:dyDescent="0.35">
      <c r="A3925" t="s">
        <v>2246</v>
      </c>
      <c r="B3925" t="s">
        <v>2247</v>
      </c>
      <c r="C3925" t="s">
        <v>39</v>
      </c>
      <c r="D3925" t="s">
        <v>80</v>
      </c>
      <c r="E3925" t="s">
        <v>1058</v>
      </c>
      <c r="F3925" t="s">
        <v>4395</v>
      </c>
      <c r="G3925" t="s">
        <v>4396</v>
      </c>
      <c r="H3925" t="s">
        <v>32</v>
      </c>
      <c r="I3925" t="s">
        <v>8039</v>
      </c>
      <c r="J3925" s="1">
        <v>42817</v>
      </c>
      <c r="K3925" s="1">
        <v>42819</v>
      </c>
      <c r="L3925" t="s">
        <v>199</v>
      </c>
      <c r="M3925">
        <f>Table1[[#This Row],[Ship Date]]-Table1[[#This Row],[Order Date]]</f>
        <v>2</v>
      </c>
      <c r="N3925">
        <v>3</v>
      </c>
      <c r="O3925" t="s">
        <v>106</v>
      </c>
      <c r="P3925" s="3">
        <v>13999.96</v>
      </c>
      <c r="Q3925" s="3">
        <v>9652.7017332637697</v>
      </c>
      <c r="R3925" s="3">
        <f>(Table1[[#This Row],[Selling Price]]-Table1[[#This Row],[Cost Price]])</f>
        <v>4347.2582667362294</v>
      </c>
      <c r="S3925" s="12">
        <f>(Table1[[#This Row],[Profit]]/Table1[[#This Row],[Selling Price]])</f>
        <v>0.31051933482211591</v>
      </c>
      <c r="T3925">
        <v>4</v>
      </c>
      <c r="U3925" s="2">
        <f>Table1[[#This Row],[Selling Price]]*Table1[[#This Row],[Quantity]]</f>
        <v>55999.839999999997</v>
      </c>
      <c r="V3925" s="4">
        <v>0</v>
      </c>
      <c r="W3925">
        <v>328</v>
      </c>
      <c r="X3925" t="s">
        <v>36</v>
      </c>
      <c r="Y3925" t="s">
        <v>36</v>
      </c>
      <c r="Z3925" s="2">
        <v>3520.9273153675299</v>
      </c>
    </row>
    <row r="3926" spans="1:26" x14ac:dyDescent="0.35">
      <c r="A3926" t="s">
        <v>2246</v>
      </c>
      <c r="B3926" t="s">
        <v>2247</v>
      </c>
      <c r="C3926" t="s">
        <v>45</v>
      </c>
      <c r="D3926" t="s">
        <v>80</v>
      </c>
      <c r="E3926" t="s">
        <v>162</v>
      </c>
      <c r="F3926" t="s">
        <v>5008</v>
      </c>
      <c r="G3926" t="s">
        <v>5009</v>
      </c>
      <c r="H3926" t="s">
        <v>32</v>
      </c>
      <c r="I3926" t="s">
        <v>8328</v>
      </c>
      <c r="J3926" s="1">
        <v>41895</v>
      </c>
      <c r="K3926" s="1">
        <v>41895</v>
      </c>
      <c r="L3926" t="s">
        <v>1118</v>
      </c>
      <c r="M3926">
        <f>Table1[[#This Row],[Ship Date]]-Table1[[#This Row],[Order Date]]</f>
        <v>0</v>
      </c>
      <c r="N3926">
        <v>9</v>
      </c>
      <c r="O3926" t="s">
        <v>61</v>
      </c>
      <c r="P3926" s="3">
        <v>144.96</v>
      </c>
      <c r="Q3926" s="3">
        <v>98.369100711765952</v>
      </c>
      <c r="R3926" s="3">
        <f>(Table1[[#This Row],[Selling Price]]-Table1[[#This Row],[Cost Price]])</f>
        <v>46.590899288234056</v>
      </c>
      <c r="S3926" s="12">
        <f>(Table1[[#This Row],[Profit]]/Table1[[#This Row],[Selling Price]])</f>
        <v>0.32140521032170288</v>
      </c>
      <c r="T3926">
        <v>4</v>
      </c>
      <c r="U3926" s="2">
        <f>Table1[[#This Row],[Selling Price]]*Table1[[#This Row],[Quantity]]</f>
        <v>579.84</v>
      </c>
      <c r="V3926" s="4">
        <v>0</v>
      </c>
      <c r="W3926">
        <v>297</v>
      </c>
      <c r="X3926" t="s">
        <v>36</v>
      </c>
      <c r="Y3926" t="s">
        <v>68</v>
      </c>
      <c r="Z3926" s="2">
        <v>75.148863464459666</v>
      </c>
    </row>
    <row r="3927" spans="1:26" x14ac:dyDescent="0.35">
      <c r="A3927" t="s">
        <v>2246</v>
      </c>
      <c r="B3927" t="s">
        <v>2247</v>
      </c>
      <c r="C3927" t="s">
        <v>27</v>
      </c>
      <c r="D3927" t="s">
        <v>80</v>
      </c>
      <c r="E3927" t="s">
        <v>162</v>
      </c>
      <c r="F3927" t="s">
        <v>2350</v>
      </c>
      <c r="G3927" t="s">
        <v>2351</v>
      </c>
      <c r="H3927" t="s">
        <v>32</v>
      </c>
      <c r="I3927" t="s">
        <v>8585</v>
      </c>
      <c r="J3927" s="1">
        <v>43020</v>
      </c>
      <c r="K3927" s="1">
        <v>43024</v>
      </c>
      <c r="L3927" t="s">
        <v>60</v>
      </c>
      <c r="M3927">
        <f>Table1[[#This Row],[Ship Date]]-Table1[[#This Row],[Order Date]]</f>
        <v>4</v>
      </c>
      <c r="N3927">
        <v>10</v>
      </c>
      <c r="O3927" t="s">
        <v>61</v>
      </c>
      <c r="P3927" s="3">
        <v>791.88</v>
      </c>
      <c r="Q3927" s="3">
        <v>542.01812478897898</v>
      </c>
      <c r="R3927" s="3">
        <f>(Table1[[#This Row],[Selling Price]]-Table1[[#This Row],[Cost Price]])</f>
        <v>249.86187521102102</v>
      </c>
      <c r="S3927" s="12">
        <f>(Table1[[#This Row],[Profit]]/Table1[[#This Row],[Selling Price]])</f>
        <v>0.31552997324218446</v>
      </c>
      <c r="T3927">
        <v>3</v>
      </c>
      <c r="U3927" s="2">
        <f>Table1[[#This Row],[Selling Price]]*Table1[[#This Row],[Quantity]]</f>
        <v>2375.64</v>
      </c>
      <c r="V3927" s="4">
        <v>0.2</v>
      </c>
      <c r="W3927">
        <v>231</v>
      </c>
      <c r="X3927" t="s">
        <v>36</v>
      </c>
      <c r="Y3927" t="s">
        <v>36</v>
      </c>
      <c r="Z3927" s="2">
        <v>690.14870301342376</v>
      </c>
    </row>
    <row r="3928" spans="1:26" x14ac:dyDescent="0.35">
      <c r="A3928" t="s">
        <v>2246</v>
      </c>
      <c r="B3928" t="s">
        <v>2247</v>
      </c>
      <c r="C3928" t="s">
        <v>27</v>
      </c>
      <c r="D3928" t="s">
        <v>80</v>
      </c>
      <c r="E3928" t="s">
        <v>162</v>
      </c>
      <c r="F3928" t="s">
        <v>676</v>
      </c>
      <c r="G3928" t="s">
        <v>677</v>
      </c>
      <c r="H3928" t="s">
        <v>32</v>
      </c>
      <c r="I3928" t="s">
        <v>8615</v>
      </c>
      <c r="J3928" s="1">
        <v>42271</v>
      </c>
      <c r="K3928" s="1">
        <v>42276</v>
      </c>
      <c r="L3928" t="s">
        <v>34</v>
      </c>
      <c r="M3928">
        <f>Table1[[#This Row],[Ship Date]]-Table1[[#This Row],[Order Date]]</f>
        <v>5</v>
      </c>
      <c r="N3928">
        <v>9</v>
      </c>
      <c r="O3928" t="s">
        <v>61</v>
      </c>
      <c r="P3928" s="3">
        <v>23.2</v>
      </c>
      <c r="Q3928" s="3">
        <v>18.357759209019878</v>
      </c>
      <c r="R3928" s="3">
        <f>(Table1[[#This Row],[Selling Price]]-Table1[[#This Row],[Cost Price]])</f>
        <v>4.8422407909801208</v>
      </c>
      <c r="S3928" s="12">
        <f>(Table1[[#This Row],[Profit]]/Table1[[#This Row],[Selling Price]])</f>
        <v>0.20871727547328109</v>
      </c>
      <c r="T3928">
        <v>2</v>
      </c>
      <c r="U3928" s="2">
        <f>Table1[[#This Row],[Selling Price]]*Table1[[#This Row],[Quantity]]</f>
        <v>46.4</v>
      </c>
      <c r="V3928" s="4">
        <v>0.2</v>
      </c>
      <c r="W3928">
        <v>240</v>
      </c>
      <c r="X3928" t="s">
        <v>36</v>
      </c>
      <c r="Y3928" t="s">
        <v>52</v>
      </c>
      <c r="Z3928" s="2">
        <v>35.012821461097182</v>
      </c>
    </row>
    <row r="3929" spans="1:26" x14ac:dyDescent="0.35">
      <c r="A3929" t="s">
        <v>2246</v>
      </c>
      <c r="B3929" t="s">
        <v>2247</v>
      </c>
      <c r="C3929" t="s">
        <v>64</v>
      </c>
      <c r="D3929" t="s">
        <v>80</v>
      </c>
      <c r="E3929" t="s">
        <v>162</v>
      </c>
      <c r="F3929" t="s">
        <v>4246</v>
      </c>
      <c r="G3929" t="s">
        <v>4247</v>
      </c>
      <c r="H3929" t="s">
        <v>32</v>
      </c>
      <c r="I3929" t="s">
        <v>8639</v>
      </c>
      <c r="J3929" s="1">
        <v>42950</v>
      </c>
      <c r="K3929" s="1">
        <v>42954</v>
      </c>
      <c r="L3929" t="s">
        <v>60</v>
      </c>
      <c r="M3929">
        <f>Table1[[#This Row],[Ship Date]]-Table1[[#This Row],[Order Date]]</f>
        <v>4</v>
      </c>
      <c r="N3929">
        <v>8</v>
      </c>
      <c r="O3929" t="s">
        <v>61</v>
      </c>
      <c r="P3929" s="3">
        <v>39.816000000000003</v>
      </c>
      <c r="Q3929" s="3">
        <v>32.769943974658119</v>
      </c>
      <c r="R3929" s="3">
        <f>(Table1[[#This Row],[Selling Price]]-Table1[[#This Row],[Cost Price]])</f>
        <v>7.0460560253418834</v>
      </c>
      <c r="S3929" s="12">
        <f>(Table1[[#This Row],[Profit]]/Table1[[#This Row],[Selling Price]])</f>
        <v>0.17696544166520703</v>
      </c>
      <c r="T3929">
        <v>3</v>
      </c>
      <c r="U3929" s="2">
        <f>Table1[[#This Row],[Selling Price]]*Table1[[#This Row],[Quantity]]</f>
        <v>119.44800000000001</v>
      </c>
      <c r="V3929" s="4">
        <v>0.2</v>
      </c>
      <c r="W3929">
        <v>366</v>
      </c>
      <c r="X3929" t="s">
        <v>36</v>
      </c>
      <c r="Y3929" t="s">
        <v>52</v>
      </c>
      <c r="Z3929" s="2">
        <v>27.793408103361489</v>
      </c>
    </row>
    <row r="3930" spans="1:26" x14ac:dyDescent="0.35">
      <c r="A3930" t="s">
        <v>249</v>
      </c>
      <c r="B3930" t="s">
        <v>250</v>
      </c>
      <c r="C3930" t="s">
        <v>27</v>
      </c>
      <c r="D3930" t="s">
        <v>80</v>
      </c>
      <c r="E3930" t="s">
        <v>81</v>
      </c>
      <c r="F3930" t="s">
        <v>251</v>
      </c>
      <c r="G3930" t="s">
        <v>252</v>
      </c>
      <c r="H3930" t="s">
        <v>32</v>
      </c>
      <c r="I3930" t="s">
        <v>248</v>
      </c>
      <c r="J3930" s="1">
        <v>42541</v>
      </c>
      <c r="K3930" s="1">
        <v>42546</v>
      </c>
      <c r="L3930" t="s">
        <v>60</v>
      </c>
      <c r="M3930">
        <f>Table1[[#This Row],[Ship Date]]-Table1[[#This Row],[Order Date]]</f>
        <v>5</v>
      </c>
      <c r="N3930">
        <v>6</v>
      </c>
      <c r="O3930" t="s">
        <v>51</v>
      </c>
      <c r="P3930" s="3">
        <v>21.8</v>
      </c>
      <c r="Q3930" s="3">
        <v>14.325834451753479</v>
      </c>
      <c r="R3930" s="3">
        <f>(Table1[[#This Row],[Selling Price]]-Table1[[#This Row],[Cost Price]])</f>
        <v>7.4741655482465212</v>
      </c>
      <c r="S3930" s="12">
        <f>(Table1[[#This Row],[Profit]]/Table1[[#This Row],[Selling Price]])</f>
        <v>0.34285163065351015</v>
      </c>
      <c r="T3930">
        <v>2</v>
      </c>
      <c r="U3930" s="2">
        <f>Table1[[#This Row],[Selling Price]]*Table1[[#This Row],[Quantity]]</f>
        <v>43.6</v>
      </c>
      <c r="V3930" s="4">
        <v>0</v>
      </c>
      <c r="W3930">
        <v>375</v>
      </c>
      <c r="X3930" t="s">
        <v>36</v>
      </c>
      <c r="Y3930" t="s">
        <v>52</v>
      </c>
      <c r="Z3930" s="2">
        <v>13.027991841744891</v>
      </c>
    </row>
    <row r="3931" spans="1:26" x14ac:dyDescent="0.35">
      <c r="A3931" t="s">
        <v>249</v>
      </c>
      <c r="B3931" t="s">
        <v>250</v>
      </c>
      <c r="C3931" t="s">
        <v>45</v>
      </c>
      <c r="D3931" t="s">
        <v>80</v>
      </c>
      <c r="E3931" t="s">
        <v>81</v>
      </c>
      <c r="F3931" t="s">
        <v>221</v>
      </c>
      <c r="G3931" t="s">
        <v>222</v>
      </c>
      <c r="H3931" t="s">
        <v>32</v>
      </c>
      <c r="I3931" t="s">
        <v>389</v>
      </c>
      <c r="J3931" s="1">
        <v>42630</v>
      </c>
      <c r="K3931" s="1">
        <v>42635</v>
      </c>
      <c r="L3931" t="s">
        <v>60</v>
      </c>
      <c r="M3931">
        <f>Table1[[#This Row],[Ship Date]]-Table1[[#This Row],[Order Date]]</f>
        <v>5</v>
      </c>
      <c r="N3931">
        <v>9</v>
      </c>
      <c r="O3931" t="s">
        <v>61</v>
      </c>
      <c r="P3931" s="3">
        <v>73.584000000000003</v>
      </c>
      <c r="Q3931" s="3">
        <v>60.548673264089693</v>
      </c>
      <c r="R3931" s="3">
        <f>(Table1[[#This Row],[Selling Price]]-Table1[[#This Row],[Cost Price]])</f>
        <v>13.03532673591031</v>
      </c>
      <c r="S3931" s="12">
        <f>(Table1[[#This Row],[Profit]]/Table1[[#This Row],[Selling Price]])</f>
        <v>0.17714892824405182</v>
      </c>
      <c r="T3931">
        <v>2</v>
      </c>
      <c r="U3931" s="2">
        <f>Table1[[#This Row],[Selling Price]]*Table1[[#This Row],[Quantity]]</f>
        <v>147.16800000000001</v>
      </c>
      <c r="V3931" s="4">
        <v>0.2</v>
      </c>
      <c r="W3931">
        <v>492</v>
      </c>
      <c r="X3931" t="s">
        <v>36</v>
      </c>
      <c r="Y3931" t="s">
        <v>68</v>
      </c>
      <c r="Z3931" s="2">
        <v>75.555952167913276</v>
      </c>
    </row>
    <row r="3932" spans="1:26" x14ac:dyDescent="0.35">
      <c r="A3932" t="s">
        <v>249</v>
      </c>
      <c r="B3932" t="s">
        <v>250</v>
      </c>
      <c r="C3932" t="s">
        <v>45</v>
      </c>
      <c r="D3932" t="s">
        <v>80</v>
      </c>
      <c r="E3932" t="s">
        <v>81</v>
      </c>
      <c r="F3932" t="s">
        <v>517</v>
      </c>
      <c r="G3932" t="s">
        <v>518</v>
      </c>
      <c r="H3932" t="s">
        <v>32</v>
      </c>
      <c r="I3932" t="s">
        <v>519</v>
      </c>
      <c r="J3932" s="1">
        <v>42768</v>
      </c>
      <c r="K3932" s="1">
        <v>42771</v>
      </c>
      <c r="L3932" t="s">
        <v>199</v>
      </c>
      <c r="M3932">
        <f>Table1[[#This Row],[Ship Date]]-Table1[[#This Row],[Order Date]]</f>
        <v>3</v>
      </c>
      <c r="N3932">
        <v>2</v>
      </c>
      <c r="O3932" t="s">
        <v>106</v>
      </c>
      <c r="P3932" s="3">
        <v>59.97</v>
      </c>
      <c r="Q3932" s="3">
        <v>39.629652293464389</v>
      </c>
      <c r="R3932" s="3">
        <f>(Table1[[#This Row],[Selling Price]]-Table1[[#This Row],[Cost Price]])</f>
        <v>20.34034770653561</v>
      </c>
      <c r="S3932" s="12">
        <f>(Table1[[#This Row],[Profit]]/Table1[[#This Row],[Selling Price]])</f>
        <v>0.339175382800327</v>
      </c>
      <c r="T3932">
        <v>5</v>
      </c>
      <c r="U3932" s="2">
        <f>Table1[[#This Row],[Selling Price]]*Table1[[#This Row],[Quantity]]</f>
        <v>299.85000000000002</v>
      </c>
      <c r="V3932" s="4">
        <v>0.4</v>
      </c>
      <c r="W3932">
        <v>388</v>
      </c>
      <c r="X3932" t="s">
        <v>36</v>
      </c>
      <c r="Y3932" t="s">
        <v>52</v>
      </c>
      <c r="Z3932" s="2">
        <v>21.517511841908359</v>
      </c>
    </row>
    <row r="3933" spans="1:26" x14ac:dyDescent="0.35">
      <c r="A3933" t="s">
        <v>249</v>
      </c>
      <c r="B3933" t="s">
        <v>250</v>
      </c>
      <c r="C3933" t="s">
        <v>45</v>
      </c>
      <c r="D3933" t="s">
        <v>80</v>
      </c>
      <c r="E3933" t="s">
        <v>81</v>
      </c>
      <c r="F3933" t="s">
        <v>764</v>
      </c>
      <c r="G3933" t="s">
        <v>765</v>
      </c>
      <c r="H3933" t="s">
        <v>32</v>
      </c>
      <c r="I3933" t="s">
        <v>763</v>
      </c>
      <c r="J3933" s="1">
        <v>42671</v>
      </c>
      <c r="K3933" s="1">
        <v>42675</v>
      </c>
      <c r="L3933" t="s">
        <v>60</v>
      </c>
      <c r="M3933">
        <f>Table1[[#This Row],[Ship Date]]-Table1[[#This Row],[Order Date]]</f>
        <v>4</v>
      </c>
      <c r="N3933">
        <v>10</v>
      </c>
      <c r="O3933" t="s">
        <v>61</v>
      </c>
      <c r="P3933" s="3">
        <v>302.37599999999998</v>
      </c>
      <c r="Q3933" s="3">
        <v>198.66158157010301</v>
      </c>
      <c r="R3933" s="3">
        <f>(Table1[[#This Row],[Selling Price]]-Table1[[#This Row],[Cost Price]])</f>
        <v>103.71441842989697</v>
      </c>
      <c r="S3933" s="12">
        <f>(Table1[[#This Row],[Profit]]/Table1[[#This Row],[Selling Price]])</f>
        <v>0.3429981824943017</v>
      </c>
      <c r="T3933">
        <v>3</v>
      </c>
      <c r="U3933" s="2">
        <f>Table1[[#This Row],[Selling Price]]*Table1[[#This Row],[Quantity]]</f>
        <v>907.12799999999993</v>
      </c>
      <c r="V3933" s="4">
        <v>0.2</v>
      </c>
      <c r="W3933">
        <v>298</v>
      </c>
      <c r="X3933" t="s">
        <v>36</v>
      </c>
      <c r="Y3933" t="s">
        <v>36</v>
      </c>
      <c r="Z3933" s="2">
        <v>273.95221100184608</v>
      </c>
    </row>
    <row r="3934" spans="1:26" x14ac:dyDescent="0.35">
      <c r="A3934" t="s">
        <v>249</v>
      </c>
      <c r="B3934" t="s">
        <v>250</v>
      </c>
      <c r="C3934" t="s">
        <v>55</v>
      </c>
      <c r="D3934" t="s">
        <v>80</v>
      </c>
      <c r="E3934" t="s">
        <v>618</v>
      </c>
      <c r="F3934" t="s">
        <v>619</v>
      </c>
      <c r="G3934" t="s">
        <v>620</v>
      </c>
      <c r="H3934" t="s">
        <v>32</v>
      </c>
      <c r="I3934" t="s">
        <v>868</v>
      </c>
      <c r="J3934" s="1">
        <v>41901</v>
      </c>
      <c r="K3934" s="1">
        <v>41903</v>
      </c>
      <c r="L3934" t="s">
        <v>34</v>
      </c>
      <c r="M3934">
        <f>Table1[[#This Row],[Ship Date]]-Table1[[#This Row],[Order Date]]</f>
        <v>2</v>
      </c>
      <c r="N3934">
        <v>9</v>
      </c>
      <c r="O3934" t="s">
        <v>61</v>
      </c>
      <c r="P3934" s="3">
        <v>3059.982</v>
      </c>
      <c r="Q3934" s="3">
        <v>2443.1084855250101</v>
      </c>
      <c r="R3934" s="3">
        <f>(Table1[[#This Row],[Selling Price]]-Table1[[#This Row],[Cost Price]])</f>
        <v>616.87351447498986</v>
      </c>
      <c r="S3934" s="12">
        <f>(Table1[[#This Row],[Profit]]/Table1[[#This Row],[Selling Price]])</f>
        <v>0.2015938376353161</v>
      </c>
      <c r="T3934">
        <v>3</v>
      </c>
      <c r="U3934" s="2">
        <f>Table1[[#This Row],[Selling Price]]*Table1[[#This Row],[Quantity]]</f>
        <v>9179.9459999999999</v>
      </c>
      <c r="V3934" s="4">
        <v>0.4</v>
      </c>
      <c r="W3934">
        <v>499</v>
      </c>
      <c r="X3934" t="s">
        <v>36</v>
      </c>
      <c r="Y3934" t="s">
        <v>36</v>
      </c>
      <c r="Z3934" s="2">
        <v>2645.9294463840588</v>
      </c>
    </row>
    <row r="3935" spans="1:26" x14ac:dyDescent="0.35">
      <c r="A3935" t="s">
        <v>249</v>
      </c>
      <c r="B3935" t="s">
        <v>250</v>
      </c>
      <c r="C3935" t="s">
        <v>39</v>
      </c>
      <c r="D3935" t="s">
        <v>80</v>
      </c>
      <c r="E3935" t="s">
        <v>162</v>
      </c>
      <c r="F3935" t="s">
        <v>1129</v>
      </c>
      <c r="G3935" t="s">
        <v>1130</v>
      </c>
      <c r="H3935" t="s">
        <v>32</v>
      </c>
      <c r="I3935" t="s">
        <v>1128</v>
      </c>
      <c r="J3935" s="1">
        <v>41843</v>
      </c>
      <c r="K3935" s="1">
        <v>41847</v>
      </c>
      <c r="L3935" t="s">
        <v>60</v>
      </c>
      <c r="M3935">
        <f>Table1[[#This Row],[Ship Date]]-Table1[[#This Row],[Order Date]]</f>
        <v>4</v>
      </c>
      <c r="N3935">
        <v>7</v>
      </c>
      <c r="O3935" t="s">
        <v>51</v>
      </c>
      <c r="P3935" s="3">
        <v>1023.936</v>
      </c>
      <c r="Q3935" s="3">
        <v>853.32361636926214</v>
      </c>
      <c r="R3935" s="3">
        <f>(Table1[[#This Row],[Selling Price]]-Table1[[#This Row],[Cost Price]])</f>
        <v>170.6123836307379</v>
      </c>
      <c r="S3935" s="12">
        <f>(Table1[[#This Row],[Profit]]/Table1[[#This Row],[Selling Price]])</f>
        <v>0.16662406989376083</v>
      </c>
      <c r="T3935">
        <v>8</v>
      </c>
      <c r="U3935" s="2">
        <f>Table1[[#This Row],[Selling Price]]*Table1[[#This Row],[Quantity]]</f>
        <v>8191.4880000000003</v>
      </c>
      <c r="V3935" s="4">
        <v>0.2</v>
      </c>
      <c r="W3935">
        <v>265</v>
      </c>
      <c r="X3935" t="s">
        <v>36</v>
      </c>
      <c r="Y3935" t="s">
        <v>36</v>
      </c>
      <c r="Z3935" s="2">
        <v>311.5494599244235</v>
      </c>
    </row>
    <row r="3936" spans="1:26" x14ac:dyDescent="0.35">
      <c r="A3936" t="s">
        <v>249</v>
      </c>
      <c r="B3936" t="s">
        <v>250</v>
      </c>
      <c r="C3936" t="s">
        <v>64</v>
      </c>
      <c r="D3936" t="s">
        <v>80</v>
      </c>
      <c r="E3936" t="s">
        <v>162</v>
      </c>
      <c r="F3936" t="s">
        <v>1701</v>
      </c>
      <c r="G3936" t="s">
        <v>1702</v>
      </c>
      <c r="H3936" t="s">
        <v>32</v>
      </c>
      <c r="I3936" t="s">
        <v>1700</v>
      </c>
      <c r="J3936" s="1">
        <v>42715</v>
      </c>
      <c r="K3936" s="1">
        <v>42717</v>
      </c>
      <c r="L3936" t="s">
        <v>34</v>
      </c>
      <c r="M3936">
        <f>Table1[[#This Row],[Ship Date]]-Table1[[#This Row],[Order Date]]</f>
        <v>2</v>
      </c>
      <c r="N3936">
        <v>12</v>
      </c>
      <c r="O3936" t="s">
        <v>35</v>
      </c>
      <c r="P3936" s="3">
        <v>119.8</v>
      </c>
      <c r="Q3936" s="3">
        <v>96.259132981370328</v>
      </c>
      <c r="R3936" s="3">
        <f>(Table1[[#This Row],[Selling Price]]-Table1[[#This Row],[Cost Price]])</f>
        <v>23.540867018629669</v>
      </c>
      <c r="S3936" s="12">
        <f>(Table1[[#This Row],[Profit]]/Table1[[#This Row],[Selling Price]])</f>
        <v>0.19650139414548973</v>
      </c>
      <c r="T3936">
        <v>5</v>
      </c>
      <c r="U3936" s="2">
        <f>Table1[[#This Row],[Selling Price]]*Table1[[#This Row],[Quantity]]</f>
        <v>599</v>
      </c>
      <c r="V3936" s="4">
        <v>0.2</v>
      </c>
      <c r="W3936">
        <v>240</v>
      </c>
      <c r="X3936" t="s">
        <v>36</v>
      </c>
      <c r="Y3936" t="s">
        <v>68</v>
      </c>
      <c r="Z3936" s="2">
        <v>36.337139127895021</v>
      </c>
    </row>
    <row r="3937" spans="1:26" x14ac:dyDescent="0.35">
      <c r="A3937" t="s">
        <v>249</v>
      </c>
      <c r="B3937" t="s">
        <v>250</v>
      </c>
      <c r="C3937" t="s">
        <v>27</v>
      </c>
      <c r="D3937" t="s">
        <v>80</v>
      </c>
      <c r="E3937" t="s">
        <v>162</v>
      </c>
      <c r="F3937" t="s">
        <v>1889</v>
      </c>
      <c r="G3937" t="s">
        <v>1890</v>
      </c>
      <c r="H3937" t="s">
        <v>32</v>
      </c>
      <c r="I3937" t="s">
        <v>1888</v>
      </c>
      <c r="J3937" s="1">
        <v>42756</v>
      </c>
      <c r="K3937" s="1">
        <v>42760</v>
      </c>
      <c r="L3937" t="s">
        <v>60</v>
      </c>
      <c r="M3937">
        <f>Table1[[#This Row],[Ship Date]]-Table1[[#This Row],[Order Date]]</f>
        <v>4</v>
      </c>
      <c r="N3937">
        <v>1</v>
      </c>
      <c r="O3937" t="s">
        <v>35</v>
      </c>
      <c r="P3937" s="3">
        <v>179.97</v>
      </c>
      <c r="Q3937" s="3">
        <v>135.88797195344239</v>
      </c>
      <c r="R3937" s="3">
        <f>(Table1[[#This Row],[Selling Price]]-Table1[[#This Row],[Cost Price]])</f>
        <v>44.08202804655761</v>
      </c>
      <c r="S3937" s="12">
        <f>(Table1[[#This Row],[Profit]]/Table1[[#This Row],[Selling Price]])</f>
        <v>0.24494097931076075</v>
      </c>
      <c r="T3937">
        <v>3</v>
      </c>
      <c r="U3937" s="2">
        <f>Table1[[#This Row],[Selling Price]]*Table1[[#This Row],[Quantity]]</f>
        <v>539.91</v>
      </c>
      <c r="V3937" s="4">
        <v>0</v>
      </c>
      <c r="W3937">
        <v>153</v>
      </c>
      <c r="X3937" t="s">
        <v>36</v>
      </c>
      <c r="Y3937" t="s">
        <v>68</v>
      </c>
      <c r="Z3937" s="2">
        <v>45.15883143601777</v>
      </c>
    </row>
    <row r="3938" spans="1:26" x14ac:dyDescent="0.35">
      <c r="A3938" t="s">
        <v>249</v>
      </c>
      <c r="B3938" t="s">
        <v>250</v>
      </c>
      <c r="C3938" t="s">
        <v>64</v>
      </c>
      <c r="D3938" t="s">
        <v>80</v>
      </c>
      <c r="E3938" t="s">
        <v>81</v>
      </c>
      <c r="F3938" t="s">
        <v>2013</v>
      </c>
      <c r="G3938" t="s">
        <v>2014</v>
      </c>
      <c r="H3938" t="s">
        <v>32</v>
      </c>
      <c r="I3938" t="s">
        <v>2012</v>
      </c>
      <c r="J3938" s="1">
        <v>41944</v>
      </c>
      <c r="K3938" s="1">
        <v>41950</v>
      </c>
      <c r="L3938" t="s">
        <v>60</v>
      </c>
      <c r="M3938">
        <f>Table1[[#This Row],[Ship Date]]-Table1[[#This Row],[Order Date]]</f>
        <v>6</v>
      </c>
      <c r="N3938">
        <v>11</v>
      </c>
      <c r="O3938" t="s">
        <v>35</v>
      </c>
      <c r="P3938" s="3">
        <v>1983.9680000000001</v>
      </c>
      <c r="Q3938" s="3">
        <v>1537.813319656849</v>
      </c>
      <c r="R3938" s="3">
        <f>(Table1[[#This Row],[Selling Price]]-Table1[[#This Row],[Cost Price]])</f>
        <v>446.15468034315109</v>
      </c>
      <c r="S3938" s="12">
        <f>(Table1[[#This Row],[Profit]]/Table1[[#This Row],[Selling Price]])</f>
        <v>0.2248799780758314</v>
      </c>
      <c r="T3938">
        <v>4</v>
      </c>
      <c r="U3938" s="2">
        <f>Table1[[#This Row],[Selling Price]]*Table1[[#This Row],[Quantity]]</f>
        <v>7935.8720000000003</v>
      </c>
      <c r="V3938" s="4">
        <v>0.2</v>
      </c>
      <c r="W3938">
        <v>215</v>
      </c>
      <c r="X3938" t="s">
        <v>68</v>
      </c>
      <c r="Y3938" t="s">
        <v>36</v>
      </c>
      <c r="Z3938" s="2">
        <v>906.95515484989676</v>
      </c>
    </row>
    <row r="3939" spans="1:26" x14ac:dyDescent="0.35">
      <c r="A3939" t="s">
        <v>249</v>
      </c>
      <c r="B3939" t="s">
        <v>250</v>
      </c>
      <c r="C3939" t="s">
        <v>27</v>
      </c>
      <c r="D3939" t="s">
        <v>80</v>
      </c>
      <c r="E3939" t="s">
        <v>81</v>
      </c>
      <c r="F3939" t="s">
        <v>2637</v>
      </c>
      <c r="G3939" t="s">
        <v>2638</v>
      </c>
      <c r="H3939" t="s">
        <v>32</v>
      </c>
      <c r="I3939" t="s">
        <v>2639</v>
      </c>
      <c r="J3939" s="1">
        <v>41811</v>
      </c>
      <c r="K3939" s="1">
        <v>41815</v>
      </c>
      <c r="L3939" t="s">
        <v>60</v>
      </c>
      <c r="M3939">
        <f>Table1[[#This Row],[Ship Date]]-Table1[[#This Row],[Order Date]]</f>
        <v>4</v>
      </c>
      <c r="N3939">
        <v>6</v>
      </c>
      <c r="O3939" t="s">
        <v>51</v>
      </c>
      <c r="P3939" s="3">
        <v>1322.93</v>
      </c>
      <c r="Q3939" s="3">
        <v>1066.758619888149</v>
      </c>
      <c r="R3939" s="3">
        <f>(Table1[[#This Row],[Selling Price]]-Table1[[#This Row],[Cost Price]])</f>
        <v>256.17138011185102</v>
      </c>
      <c r="S3939" s="12">
        <f>(Table1[[#This Row],[Profit]]/Table1[[#This Row],[Selling Price]])</f>
        <v>0.1936394065535221</v>
      </c>
      <c r="T3939">
        <v>7</v>
      </c>
      <c r="U3939" s="2">
        <f>Table1[[#This Row],[Selling Price]]*Table1[[#This Row],[Quantity]]</f>
        <v>9260.51</v>
      </c>
      <c r="V3939" s="4">
        <v>0</v>
      </c>
      <c r="W3939">
        <v>265</v>
      </c>
      <c r="X3939" t="s">
        <v>36</v>
      </c>
      <c r="Y3939" t="s">
        <v>36</v>
      </c>
      <c r="Z3939" s="2">
        <v>377.79996664851512</v>
      </c>
    </row>
    <row r="3940" spans="1:26" x14ac:dyDescent="0.35">
      <c r="A3940" t="s">
        <v>249</v>
      </c>
      <c r="B3940" t="s">
        <v>250</v>
      </c>
      <c r="C3940" t="s">
        <v>55</v>
      </c>
      <c r="D3940" t="s">
        <v>80</v>
      </c>
      <c r="E3940" t="s">
        <v>81</v>
      </c>
      <c r="F3940" t="s">
        <v>316</v>
      </c>
      <c r="G3940" t="s">
        <v>317</v>
      </c>
      <c r="H3940" t="s">
        <v>32</v>
      </c>
      <c r="I3940" t="s">
        <v>3355</v>
      </c>
      <c r="J3940" s="1">
        <v>42272</v>
      </c>
      <c r="K3940" s="1">
        <v>42275</v>
      </c>
      <c r="L3940" t="s">
        <v>34</v>
      </c>
      <c r="M3940">
        <f>Table1[[#This Row],[Ship Date]]-Table1[[#This Row],[Order Date]]</f>
        <v>3</v>
      </c>
      <c r="N3940">
        <v>9</v>
      </c>
      <c r="O3940" t="s">
        <v>61</v>
      </c>
      <c r="P3940" s="3">
        <v>104.98</v>
      </c>
      <c r="Q3940" s="3">
        <v>72.982633096780404</v>
      </c>
      <c r="R3940" s="3">
        <f>(Table1[[#This Row],[Selling Price]]-Table1[[#This Row],[Cost Price]])</f>
        <v>31.9973669032196</v>
      </c>
      <c r="S3940" s="12">
        <f>(Table1[[#This Row],[Profit]]/Table1[[#This Row],[Selling Price]])</f>
        <v>0.30479488381805675</v>
      </c>
      <c r="T3940">
        <v>2</v>
      </c>
      <c r="U3940" s="2">
        <f>Table1[[#This Row],[Selling Price]]*Table1[[#This Row],[Quantity]]</f>
        <v>209.96</v>
      </c>
      <c r="V3940" s="4">
        <v>0</v>
      </c>
      <c r="W3940">
        <v>278</v>
      </c>
      <c r="X3940" t="s">
        <v>36</v>
      </c>
      <c r="Y3940" t="s">
        <v>68</v>
      </c>
      <c r="Z3940" s="2">
        <v>102.75687998006801</v>
      </c>
    </row>
    <row r="3941" spans="1:26" x14ac:dyDescent="0.35">
      <c r="A3941" t="s">
        <v>249</v>
      </c>
      <c r="B3941" t="s">
        <v>250</v>
      </c>
      <c r="C3941" t="s">
        <v>45</v>
      </c>
      <c r="D3941" t="s">
        <v>80</v>
      </c>
      <c r="E3941" t="s">
        <v>162</v>
      </c>
      <c r="F3941" t="s">
        <v>1810</v>
      </c>
      <c r="G3941" t="s">
        <v>1811</v>
      </c>
      <c r="H3941" t="s">
        <v>32</v>
      </c>
      <c r="I3941" t="s">
        <v>3549</v>
      </c>
      <c r="J3941" s="1">
        <v>42205</v>
      </c>
      <c r="K3941" s="1">
        <v>42210</v>
      </c>
      <c r="L3941" t="s">
        <v>34</v>
      </c>
      <c r="M3941">
        <f>Table1[[#This Row],[Ship Date]]-Table1[[#This Row],[Order Date]]</f>
        <v>5</v>
      </c>
      <c r="N3941">
        <v>7</v>
      </c>
      <c r="O3941" t="s">
        <v>51</v>
      </c>
      <c r="P3941" s="3">
        <v>831.2</v>
      </c>
      <c r="Q3941" s="3">
        <v>569.3935119850596</v>
      </c>
      <c r="R3941" s="3">
        <f>(Table1[[#This Row],[Selling Price]]-Table1[[#This Row],[Cost Price]])</f>
        <v>261.80648801494044</v>
      </c>
      <c r="S3941" s="12">
        <f>(Table1[[#This Row],[Profit]]/Table1[[#This Row],[Selling Price]])</f>
        <v>0.31497411936349906</v>
      </c>
      <c r="T3941">
        <v>5</v>
      </c>
      <c r="U3941" s="2">
        <f>Table1[[#This Row],[Selling Price]]*Table1[[#This Row],[Quantity]]</f>
        <v>4156</v>
      </c>
      <c r="V3941" s="4">
        <v>0</v>
      </c>
      <c r="W3941">
        <v>260</v>
      </c>
      <c r="X3941" t="s">
        <v>36</v>
      </c>
      <c r="Y3941" t="s">
        <v>36</v>
      </c>
      <c r="Z3941" s="2">
        <v>636.65072957365464</v>
      </c>
    </row>
    <row r="3942" spans="1:26" x14ac:dyDescent="0.35">
      <c r="A3942" t="s">
        <v>249</v>
      </c>
      <c r="B3942" t="s">
        <v>250</v>
      </c>
      <c r="C3942" t="s">
        <v>27</v>
      </c>
      <c r="D3942" t="s">
        <v>80</v>
      </c>
      <c r="E3942" t="s">
        <v>162</v>
      </c>
      <c r="F3942" t="s">
        <v>747</v>
      </c>
      <c r="G3942" t="s">
        <v>748</v>
      </c>
      <c r="H3942" t="s">
        <v>32</v>
      </c>
      <c r="I3942" t="s">
        <v>3844</v>
      </c>
      <c r="J3942" s="1">
        <v>42818</v>
      </c>
      <c r="K3942" s="1">
        <v>42822</v>
      </c>
      <c r="L3942" t="s">
        <v>34</v>
      </c>
      <c r="M3942">
        <f>Table1[[#This Row],[Ship Date]]-Table1[[#This Row],[Order Date]]</f>
        <v>4</v>
      </c>
      <c r="N3942">
        <v>3</v>
      </c>
      <c r="O3942" t="s">
        <v>106</v>
      </c>
      <c r="P3942" s="3">
        <v>26</v>
      </c>
      <c r="Q3942" s="3">
        <v>18.820614217452299</v>
      </c>
      <c r="R3942" s="3">
        <f>(Table1[[#This Row],[Selling Price]]-Table1[[#This Row],[Cost Price]])</f>
        <v>7.1793857825477012</v>
      </c>
      <c r="S3942" s="12">
        <f>(Table1[[#This Row],[Profit]]/Table1[[#This Row],[Selling Price]])</f>
        <v>0.2761302224056808</v>
      </c>
      <c r="T3942">
        <v>2</v>
      </c>
      <c r="U3942" s="2">
        <f>Table1[[#This Row],[Selling Price]]*Table1[[#This Row],[Quantity]]</f>
        <v>52</v>
      </c>
      <c r="V3942" s="4">
        <v>0</v>
      </c>
      <c r="W3942">
        <v>143</v>
      </c>
      <c r="X3942" t="s">
        <v>36</v>
      </c>
      <c r="Y3942" t="s">
        <v>52</v>
      </c>
      <c r="Z3942" s="2">
        <v>14.304220156503259</v>
      </c>
    </row>
    <row r="3943" spans="1:26" x14ac:dyDescent="0.35">
      <c r="A3943" t="s">
        <v>249</v>
      </c>
      <c r="B3943" t="s">
        <v>250</v>
      </c>
      <c r="C3943" t="s">
        <v>55</v>
      </c>
      <c r="D3943" t="s">
        <v>80</v>
      </c>
      <c r="E3943" t="s">
        <v>81</v>
      </c>
      <c r="F3943" t="s">
        <v>2729</v>
      </c>
      <c r="G3943" t="s">
        <v>2730</v>
      </c>
      <c r="H3943" t="s">
        <v>32</v>
      </c>
      <c r="I3943" t="s">
        <v>3999</v>
      </c>
      <c r="J3943" s="1">
        <v>43060</v>
      </c>
      <c r="K3943" s="1">
        <v>43064</v>
      </c>
      <c r="L3943" t="s">
        <v>60</v>
      </c>
      <c r="M3943">
        <f>Table1[[#This Row],[Ship Date]]-Table1[[#This Row],[Order Date]]</f>
        <v>4</v>
      </c>
      <c r="N3943">
        <v>11</v>
      </c>
      <c r="O3943" t="s">
        <v>35</v>
      </c>
      <c r="P3943" s="3">
        <v>659.976</v>
      </c>
      <c r="Q3943" s="3">
        <v>464.12270106490848</v>
      </c>
      <c r="R3943" s="3">
        <f>(Table1[[#This Row],[Selling Price]]-Table1[[#This Row],[Cost Price]])</f>
        <v>195.85329893509152</v>
      </c>
      <c r="S3943" s="12">
        <f>(Table1[[#This Row],[Profit]]/Table1[[#This Row],[Selling Price]])</f>
        <v>0.29675821383670242</v>
      </c>
      <c r="T3943">
        <v>3</v>
      </c>
      <c r="U3943" s="2">
        <f>Table1[[#This Row],[Selling Price]]*Table1[[#This Row],[Quantity]]</f>
        <v>1979.9279999999999</v>
      </c>
      <c r="V3943" s="4">
        <v>0.2</v>
      </c>
      <c r="W3943">
        <v>184</v>
      </c>
      <c r="X3943" t="s">
        <v>36</v>
      </c>
      <c r="Y3943" t="s">
        <v>36</v>
      </c>
      <c r="Z3943" s="2">
        <v>495.06686618150661</v>
      </c>
    </row>
    <row r="3944" spans="1:26" x14ac:dyDescent="0.35">
      <c r="A3944" t="s">
        <v>249</v>
      </c>
      <c r="B3944" t="s">
        <v>250</v>
      </c>
      <c r="C3944" t="s">
        <v>27</v>
      </c>
      <c r="D3944" t="s">
        <v>80</v>
      </c>
      <c r="E3944" t="s">
        <v>81</v>
      </c>
      <c r="F3944" t="s">
        <v>565</v>
      </c>
      <c r="G3944" t="s">
        <v>566</v>
      </c>
      <c r="H3944" t="s">
        <v>32</v>
      </c>
      <c r="I3944" t="s">
        <v>4420</v>
      </c>
      <c r="J3944" s="1">
        <v>41889</v>
      </c>
      <c r="K3944" s="1">
        <v>41894</v>
      </c>
      <c r="L3944" t="s">
        <v>34</v>
      </c>
      <c r="M3944">
        <f>Table1[[#This Row],[Ship Date]]-Table1[[#This Row],[Order Date]]</f>
        <v>5</v>
      </c>
      <c r="N3944">
        <v>9</v>
      </c>
      <c r="O3944" t="s">
        <v>61</v>
      </c>
      <c r="P3944" s="3">
        <v>104.85</v>
      </c>
      <c r="Q3944" s="3">
        <v>88.974940144820692</v>
      </c>
      <c r="R3944" s="3">
        <f>(Table1[[#This Row],[Selling Price]]-Table1[[#This Row],[Cost Price]])</f>
        <v>15.875059855179302</v>
      </c>
      <c r="S3944" s="12">
        <f>(Table1[[#This Row],[Profit]]/Table1[[#This Row],[Selling Price]])</f>
        <v>0.15140734244329329</v>
      </c>
      <c r="T3944">
        <v>3</v>
      </c>
      <c r="U3944" s="2">
        <f>Table1[[#This Row],[Selling Price]]*Table1[[#This Row],[Quantity]]</f>
        <v>314.54999999999995</v>
      </c>
      <c r="V3944" s="4">
        <v>0</v>
      </c>
      <c r="W3944">
        <v>239</v>
      </c>
      <c r="X3944" t="s">
        <v>36</v>
      </c>
      <c r="Y3944" t="s">
        <v>68</v>
      </c>
      <c r="Z3944" s="2">
        <v>116.2667665328317</v>
      </c>
    </row>
    <row r="3945" spans="1:26" x14ac:dyDescent="0.35">
      <c r="A3945" t="s">
        <v>249</v>
      </c>
      <c r="B3945" t="s">
        <v>250</v>
      </c>
      <c r="C3945" t="s">
        <v>64</v>
      </c>
      <c r="D3945" t="s">
        <v>80</v>
      </c>
      <c r="E3945" t="s">
        <v>81</v>
      </c>
      <c r="F3945" t="s">
        <v>764</v>
      </c>
      <c r="G3945" t="s">
        <v>765</v>
      </c>
      <c r="H3945" t="s">
        <v>32</v>
      </c>
      <c r="I3945" t="s">
        <v>4598</v>
      </c>
      <c r="J3945" s="1">
        <v>42735</v>
      </c>
      <c r="K3945" s="1">
        <v>42740</v>
      </c>
      <c r="L3945" t="s">
        <v>60</v>
      </c>
      <c r="M3945">
        <f>Table1[[#This Row],[Ship Date]]-Table1[[#This Row],[Order Date]]</f>
        <v>5</v>
      </c>
      <c r="N3945">
        <v>12</v>
      </c>
      <c r="O3945" t="s">
        <v>35</v>
      </c>
      <c r="P3945" s="3">
        <v>302.37599999999998</v>
      </c>
      <c r="Q3945" s="3">
        <v>222.3708043126166</v>
      </c>
      <c r="R3945" s="3">
        <f>(Table1[[#This Row],[Selling Price]]-Table1[[#This Row],[Cost Price]])</f>
        <v>80.005195687383377</v>
      </c>
      <c r="S3945" s="12">
        <f>(Table1[[#This Row],[Profit]]/Table1[[#This Row],[Selling Price]])</f>
        <v>0.26458844513910951</v>
      </c>
      <c r="T3945">
        <v>3</v>
      </c>
      <c r="U3945" s="2">
        <f>Table1[[#This Row],[Selling Price]]*Table1[[#This Row],[Quantity]]</f>
        <v>907.12799999999993</v>
      </c>
      <c r="V3945" s="4">
        <v>0.2</v>
      </c>
      <c r="W3945">
        <v>213</v>
      </c>
      <c r="X3945" t="s">
        <v>36</v>
      </c>
      <c r="Y3945" t="s">
        <v>36</v>
      </c>
      <c r="Z3945" s="2">
        <v>273.95221100184608</v>
      </c>
    </row>
    <row r="3946" spans="1:26" x14ac:dyDescent="0.35">
      <c r="A3946" t="s">
        <v>249</v>
      </c>
      <c r="B3946" t="s">
        <v>250</v>
      </c>
      <c r="C3946" t="s">
        <v>55</v>
      </c>
      <c r="D3946" t="s">
        <v>80</v>
      </c>
      <c r="E3946" t="s">
        <v>81</v>
      </c>
      <c r="F3946" t="s">
        <v>2774</v>
      </c>
      <c r="G3946" t="s">
        <v>2775</v>
      </c>
      <c r="H3946" t="s">
        <v>32</v>
      </c>
      <c r="I3946" t="s">
        <v>5031</v>
      </c>
      <c r="J3946" s="1">
        <v>41954</v>
      </c>
      <c r="K3946" s="1">
        <v>41958</v>
      </c>
      <c r="L3946" t="s">
        <v>60</v>
      </c>
      <c r="M3946">
        <f>Table1[[#This Row],[Ship Date]]-Table1[[#This Row],[Order Date]]</f>
        <v>4</v>
      </c>
      <c r="N3946">
        <v>11</v>
      </c>
      <c r="O3946" t="s">
        <v>35</v>
      </c>
      <c r="P3946" s="3">
        <v>148.47999999999999</v>
      </c>
      <c r="Q3946" s="3">
        <v>113.9419287515687</v>
      </c>
      <c r="R3946" s="3">
        <f>(Table1[[#This Row],[Selling Price]]-Table1[[#This Row],[Cost Price]])</f>
        <v>34.538071248431294</v>
      </c>
      <c r="S3946" s="12">
        <f>(Table1[[#This Row],[Profit]]/Table1[[#This Row],[Selling Price]])</f>
        <v>0.23261093243824957</v>
      </c>
      <c r="T3946">
        <v>2</v>
      </c>
      <c r="U3946" s="2">
        <f>Table1[[#This Row],[Selling Price]]*Table1[[#This Row],[Quantity]]</f>
        <v>296.95999999999998</v>
      </c>
      <c r="V3946" s="4">
        <v>0.2</v>
      </c>
      <c r="W3946">
        <v>158</v>
      </c>
      <c r="X3946" t="s">
        <v>36</v>
      </c>
      <c r="Y3946" t="s">
        <v>36</v>
      </c>
      <c r="Z3946" s="2">
        <v>194.6750090698948</v>
      </c>
    </row>
    <row r="3947" spans="1:26" x14ac:dyDescent="0.35">
      <c r="A3947" t="s">
        <v>249</v>
      </c>
      <c r="B3947" t="s">
        <v>250</v>
      </c>
      <c r="C3947" t="s">
        <v>45</v>
      </c>
      <c r="D3947" t="s">
        <v>80</v>
      </c>
      <c r="E3947" t="s">
        <v>162</v>
      </c>
      <c r="F3947" t="s">
        <v>3461</v>
      </c>
      <c r="G3947" t="s">
        <v>3462</v>
      </c>
      <c r="H3947" t="s">
        <v>32</v>
      </c>
      <c r="I3947" t="s">
        <v>5563</v>
      </c>
      <c r="J3947" s="1">
        <v>42239</v>
      </c>
      <c r="K3947" s="1">
        <v>42244</v>
      </c>
      <c r="L3947" t="s">
        <v>60</v>
      </c>
      <c r="M3947">
        <f>Table1[[#This Row],[Ship Date]]-Table1[[#This Row],[Order Date]]</f>
        <v>5</v>
      </c>
      <c r="N3947">
        <v>8</v>
      </c>
      <c r="O3947" t="s">
        <v>61</v>
      </c>
      <c r="P3947" s="3">
        <v>251.91</v>
      </c>
      <c r="Q3947" s="3">
        <v>173.46536137565641</v>
      </c>
      <c r="R3947" s="3">
        <f>(Table1[[#This Row],[Selling Price]]-Table1[[#This Row],[Cost Price]])</f>
        <v>78.444638624343582</v>
      </c>
      <c r="S3947" s="12">
        <f>(Table1[[#This Row],[Profit]]/Table1[[#This Row],[Selling Price]])</f>
        <v>0.31139946260308676</v>
      </c>
      <c r="T3947">
        <v>9</v>
      </c>
      <c r="U3947" s="2">
        <f>Table1[[#This Row],[Selling Price]]*Table1[[#This Row],[Quantity]]</f>
        <v>2267.19</v>
      </c>
      <c r="V3947" s="4">
        <v>0</v>
      </c>
      <c r="W3947">
        <v>402</v>
      </c>
      <c r="X3947" t="s">
        <v>36</v>
      </c>
      <c r="Y3947" t="s">
        <v>68</v>
      </c>
      <c r="Z3947" s="2">
        <v>76.741326231140192</v>
      </c>
    </row>
    <row r="3948" spans="1:26" x14ac:dyDescent="0.35">
      <c r="A3948" t="s">
        <v>249</v>
      </c>
      <c r="B3948" t="s">
        <v>250</v>
      </c>
      <c r="C3948" t="s">
        <v>39</v>
      </c>
      <c r="D3948" t="s">
        <v>80</v>
      </c>
      <c r="E3948" t="s">
        <v>81</v>
      </c>
      <c r="F3948" t="s">
        <v>570</v>
      </c>
      <c r="G3948" t="s">
        <v>571</v>
      </c>
      <c r="H3948" t="s">
        <v>32</v>
      </c>
      <c r="I3948" t="s">
        <v>5729</v>
      </c>
      <c r="J3948" s="1">
        <v>42464</v>
      </c>
      <c r="K3948" s="1">
        <v>42465</v>
      </c>
      <c r="L3948" t="s">
        <v>199</v>
      </c>
      <c r="M3948">
        <f>Table1[[#This Row],[Ship Date]]-Table1[[#This Row],[Order Date]]</f>
        <v>1</v>
      </c>
      <c r="N3948">
        <v>4</v>
      </c>
      <c r="O3948" t="s">
        <v>106</v>
      </c>
      <c r="P3948" s="3">
        <v>149.97</v>
      </c>
      <c r="Q3948" s="3">
        <v>111.45794650067231</v>
      </c>
      <c r="R3948" s="3">
        <f>(Table1[[#This Row],[Selling Price]]-Table1[[#This Row],[Cost Price]])</f>
        <v>38.512053499327692</v>
      </c>
      <c r="S3948" s="12">
        <f>(Table1[[#This Row],[Profit]]/Table1[[#This Row],[Selling Price]])</f>
        <v>0.25679838300545238</v>
      </c>
      <c r="T3948">
        <v>3</v>
      </c>
      <c r="U3948" s="2">
        <f>Table1[[#This Row],[Selling Price]]*Table1[[#This Row],[Quantity]]</f>
        <v>449.90999999999997</v>
      </c>
      <c r="V3948" s="4">
        <v>0</v>
      </c>
      <c r="W3948">
        <v>247</v>
      </c>
      <c r="X3948" t="s">
        <v>36</v>
      </c>
      <c r="Y3948" t="s">
        <v>68</v>
      </c>
      <c r="Z3948" s="2">
        <v>50.487425186872031</v>
      </c>
    </row>
    <row r="3949" spans="1:26" x14ac:dyDescent="0.35">
      <c r="A3949" t="s">
        <v>249</v>
      </c>
      <c r="B3949" t="s">
        <v>250</v>
      </c>
      <c r="C3949" t="s">
        <v>27</v>
      </c>
      <c r="D3949" t="s">
        <v>80</v>
      </c>
      <c r="E3949" t="s">
        <v>162</v>
      </c>
      <c r="F3949" t="s">
        <v>6024</v>
      </c>
      <c r="G3949" t="s">
        <v>6025</v>
      </c>
      <c r="H3949" t="s">
        <v>32</v>
      </c>
      <c r="I3949" t="s">
        <v>6023</v>
      </c>
      <c r="J3949" s="1">
        <v>42127</v>
      </c>
      <c r="K3949" s="1">
        <v>42131</v>
      </c>
      <c r="L3949" t="s">
        <v>60</v>
      </c>
      <c r="M3949">
        <f>Table1[[#This Row],[Ship Date]]-Table1[[#This Row],[Order Date]]</f>
        <v>4</v>
      </c>
      <c r="N3949">
        <v>5</v>
      </c>
      <c r="O3949" t="s">
        <v>51</v>
      </c>
      <c r="P3949" s="3">
        <v>27.552</v>
      </c>
      <c r="Q3949" s="3">
        <v>20.421768957360399</v>
      </c>
      <c r="R3949" s="3">
        <f>(Table1[[#This Row],[Selling Price]]-Table1[[#This Row],[Cost Price]])</f>
        <v>7.1302310426396005</v>
      </c>
      <c r="S3949" s="12">
        <f>(Table1[[#This Row],[Profit]]/Table1[[#This Row],[Selling Price]])</f>
        <v>0.25879177709928863</v>
      </c>
      <c r="T3949">
        <v>3</v>
      </c>
      <c r="U3949" s="2">
        <f>Table1[[#This Row],[Selling Price]]*Table1[[#This Row],[Quantity]]</f>
        <v>82.656000000000006</v>
      </c>
      <c r="V3949" s="4">
        <v>0.2</v>
      </c>
      <c r="W3949">
        <v>100</v>
      </c>
      <c r="X3949" t="s">
        <v>36</v>
      </c>
      <c r="Y3949" t="s">
        <v>36</v>
      </c>
      <c r="Z3949" s="2">
        <v>18.699835863807291</v>
      </c>
    </row>
    <row r="3950" spans="1:26" x14ac:dyDescent="0.35">
      <c r="A3950" t="s">
        <v>249</v>
      </c>
      <c r="B3950" t="s">
        <v>250</v>
      </c>
      <c r="C3950" t="s">
        <v>64</v>
      </c>
      <c r="D3950" t="s">
        <v>80</v>
      </c>
      <c r="E3950" t="s">
        <v>81</v>
      </c>
      <c r="F3950" t="s">
        <v>2375</v>
      </c>
      <c r="G3950" t="s">
        <v>2376</v>
      </c>
      <c r="H3950" t="s">
        <v>32</v>
      </c>
      <c r="I3950" t="s">
        <v>6502</v>
      </c>
      <c r="J3950" s="1">
        <v>43001</v>
      </c>
      <c r="K3950" s="1">
        <v>43006</v>
      </c>
      <c r="L3950" t="s">
        <v>60</v>
      </c>
      <c r="M3950">
        <f>Table1[[#This Row],[Ship Date]]-Table1[[#This Row],[Order Date]]</f>
        <v>5</v>
      </c>
      <c r="N3950">
        <v>9</v>
      </c>
      <c r="O3950" t="s">
        <v>61</v>
      </c>
      <c r="P3950" s="3">
        <v>39.984000000000002</v>
      </c>
      <c r="Q3950" s="3">
        <v>27.62565763369377</v>
      </c>
      <c r="R3950" s="3">
        <f>(Table1[[#This Row],[Selling Price]]-Table1[[#This Row],[Cost Price]])</f>
        <v>12.358342366306232</v>
      </c>
      <c r="S3950" s="12">
        <f>(Table1[[#This Row],[Profit]]/Table1[[#This Row],[Selling Price]])</f>
        <v>0.30908219203446957</v>
      </c>
      <c r="T3950">
        <v>2</v>
      </c>
      <c r="U3950" s="2">
        <f>Table1[[#This Row],[Selling Price]]*Table1[[#This Row],[Quantity]]</f>
        <v>79.968000000000004</v>
      </c>
      <c r="V3950" s="4">
        <v>0.2</v>
      </c>
      <c r="W3950">
        <v>385</v>
      </c>
      <c r="X3950" t="s">
        <v>36</v>
      </c>
      <c r="Y3950" t="s">
        <v>68</v>
      </c>
      <c r="Z3950" s="2">
        <v>45.327754510895417</v>
      </c>
    </row>
    <row r="3951" spans="1:26" x14ac:dyDescent="0.35">
      <c r="A3951" t="s">
        <v>249</v>
      </c>
      <c r="B3951" t="s">
        <v>250</v>
      </c>
      <c r="C3951" t="s">
        <v>64</v>
      </c>
      <c r="D3951" t="s">
        <v>80</v>
      </c>
      <c r="E3951" t="s">
        <v>162</v>
      </c>
      <c r="F3951" t="s">
        <v>3183</v>
      </c>
      <c r="G3951" t="s">
        <v>3184</v>
      </c>
      <c r="H3951" t="s">
        <v>32</v>
      </c>
      <c r="I3951" t="s">
        <v>6589</v>
      </c>
      <c r="J3951" s="1">
        <v>42527</v>
      </c>
      <c r="K3951" s="1">
        <v>42528</v>
      </c>
      <c r="L3951" t="s">
        <v>199</v>
      </c>
      <c r="M3951">
        <f>Table1[[#This Row],[Ship Date]]-Table1[[#This Row],[Order Date]]</f>
        <v>1</v>
      </c>
      <c r="N3951">
        <v>6</v>
      </c>
      <c r="O3951" t="s">
        <v>51</v>
      </c>
      <c r="P3951" s="3">
        <v>26.85</v>
      </c>
      <c r="Q3951" s="3">
        <v>18.073764996417399</v>
      </c>
      <c r="R3951" s="3">
        <f>(Table1[[#This Row],[Selling Price]]-Table1[[#This Row],[Cost Price]])</f>
        <v>8.7762350035826024</v>
      </c>
      <c r="S3951" s="12">
        <f>(Table1[[#This Row],[Profit]]/Table1[[#This Row],[Selling Price]])</f>
        <v>0.32686163886713604</v>
      </c>
      <c r="T3951">
        <v>3</v>
      </c>
      <c r="U3951" s="2">
        <f>Table1[[#This Row],[Selling Price]]*Table1[[#This Row],[Quantity]]</f>
        <v>80.550000000000011</v>
      </c>
      <c r="V3951" s="4">
        <v>0</v>
      </c>
      <c r="W3951">
        <v>397</v>
      </c>
      <c r="X3951" t="s">
        <v>36</v>
      </c>
      <c r="Y3951" t="s">
        <v>52</v>
      </c>
      <c r="Z3951" s="2">
        <v>18.40910623326652</v>
      </c>
    </row>
    <row r="3952" spans="1:26" x14ac:dyDescent="0.35">
      <c r="A3952" t="s">
        <v>249</v>
      </c>
      <c r="B3952" t="s">
        <v>250</v>
      </c>
      <c r="C3952" t="s">
        <v>64</v>
      </c>
      <c r="D3952" t="s">
        <v>80</v>
      </c>
      <c r="E3952" t="s">
        <v>1058</v>
      </c>
      <c r="F3952" t="s">
        <v>1059</v>
      </c>
      <c r="G3952" t="s">
        <v>1060</v>
      </c>
      <c r="H3952" t="s">
        <v>32</v>
      </c>
      <c r="I3952" t="s">
        <v>6605</v>
      </c>
      <c r="J3952" s="1">
        <v>42807</v>
      </c>
      <c r="K3952" s="1">
        <v>42807</v>
      </c>
      <c r="L3952" t="s">
        <v>1118</v>
      </c>
      <c r="M3952">
        <f>Table1[[#This Row],[Ship Date]]-Table1[[#This Row],[Order Date]]</f>
        <v>0</v>
      </c>
      <c r="N3952">
        <v>3</v>
      </c>
      <c r="O3952" t="s">
        <v>106</v>
      </c>
      <c r="P3952" s="3">
        <v>959.98400000000004</v>
      </c>
      <c r="Q3952" s="3">
        <v>735.65526206516461</v>
      </c>
      <c r="R3952" s="3">
        <f>(Table1[[#This Row],[Selling Price]]-Table1[[#This Row],[Cost Price]])</f>
        <v>224.32873793483543</v>
      </c>
      <c r="S3952" s="12">
        <f>(Table1[[#This Row],[Profit]]/Table1[[#This Row],[Selling Price]])</f>
        <v>0.23367966334317594</v>
      </c>
      <c r="T3952">
        <v>2</v>
      </c>
      <c r="U3952" s="2">
        <f>Table1[[#This Row],[Selling Price]]*Table1[[#This Row],[Quantity]]</f>
        <v>1919.9680000000001</v>
      </c>
      <c r="V3952" s="4">
        <v>0.2</v>
      </c>
      <c r="W3952">
        <v>403</v>
      </c>
      <c r="X3952" t="s">
        <v>36</v>
      </c>
      <c r="Y3952" t="s">
        <v>36</v>
      </c>
      <c r="Z3952" s="2">
        <v>1463.972087173772</v>
      </c>
    </row>
    <row r="3953" spans="1:26" x14ac:dyDescent="0.35">
      <c r="A3953" t="s">
        <v>249</v>
      </c>
      <c r="B3953" t="s">
        <v>250</v>
      </c>
      <c r="C3953" t="s">
        <v>55</v>
      </c>
      <c r="D3953" t="s">
        <v>80</v>
      </c>
      <c r="E3953" t="s">
        <v>81</v>
      </c>
      <c r="F3953" t="s">
        <v>4063</v>
      </c>
      <c r="G3953" t="s">
        <v>4064</v>
      </c>
      <c r="H3953" t="s">
        <v>32</v>
      </c>
      <c r="I3953" t="s">
        <v>6605</v>
      </c>
      <c r="J3953" s="1">
        <v>42807</v>
      </c>
      <c r="K3953" s="1">
        <v>42807</v>
      </c>
      <c r="L3953" t="s">
        <v>1118</v>
      </c>
      <c r="M3953">
        <f>Table1[[#This Row],[Ship Date]]-Table1[[#This Row],[Order Date]]</f>
        <v>0</v>
      </c>
      <c r="N3953">
        <v>3</v>
      </c>
      <c r="O3953" t="s">
        <v>106</v>
      </c>
      <c r="P3953" s="3">
        <v>34.36</v>
      </c>
      <c r="Q3953" s="3">
        <v>24.213458923014151</v>
      </c>
      <c r="R3953" s="3">
        <f>(Table1[[#This Row],[Selling Price]]-Table1[[#This Row],[Cost Price]])</f>
        <v>10.146541076985848</v>
      </c>
      <c r="S3953" s="12">
        <f>(Table1[[#This Row],[Profit]]/Table1[[#This Row],[Selling Price]])</f>
        <v>0.295300962659658</v>
      </c>
      <c r="T3953">
        <v>1</v>
      </c>
      <c r="U3953" s="2">
        <f>Table1[[#This Row],[Selling Price]]*Table1[[#This Row],[Quantity]]</f>
        <v>34.36</v>
      </c>
      <c r="V3953" s="4">
        <v>0.2</v>
      </c>
      <c r="W3953">
        <v>206</v>
      </c>
      <c r="X3953" t="s">
        <v>36</v>
      </c>
      <c r="Y3953" t="s">
        <v>68</v>
      </c>
      <c r="Z3953" s="2">
        <v>41.408874595164917</v>
      </c>
    </row>
    <row r="3954" spans="1:26" x14ac:dyDescent="0.35">
      <c r="A3954" t="s">
        <v>249</v>
      </c>
      <c r="B3954" t="s">
        <v>250</v>
      </c>
      <c r="C3954" t="s">
        <v>45</v>
      </c>
      <c r="D3954" t="s">
        <v>80</v>
      </c>
      <c r="E3954" t="s">
        <v>81</v>
      </c>
      <c r="F3954" t="s">
        <v>1877</v>
      </c>
      <c r="G3954" t="s">
        <v>1878</v>
      </c>
      <c r="H3954" t="s">
        <v>32</v>
      </c>
      <c r="I3954" t="s">
        <v>6825</v>
      </c>
      <c r="J3954" s="1">
        <v>42264</v>
      </c>
      <c r="K3954" s="1">
        <v>42270</v>
      </c>
      <c r="L3954" t="s">
        <v>60</v>
      </c>
      <c r="M3954">
        <f>Table1[[#This Row],[Ship Date]]-Table1[[#This Row],[Order Date]]</f>
        <v>6</v>
      </c>
      <c r="N3954">
        <v>9</v>
      </c>
      <c r="O3954" t="s">
        <v>61</v>
      </c>
      <c r="P3954" s="3">
        <v>209.97</v>
      </c>
      <c r="Q3954" s="3">
        <v>170.73235488809081</v>
      </c>
      <c r="R3954" s="3">
        <f>(Table1[[#This Row],[Selling Price]]-Table1[[#This Row],[Cost Price]])</f>
        <v>39.237645111909188</v>
      </c>
      <c r="S3954" s="12">
        <f>(Table1[[#This Row],[Profit]]/Table1[[#This Row],[Selling Price]])</f>
        <v>0.18687262519364284</v>
      </c>
      <c r="T3954">
        <v>3</v>
      </c>
      <c r="U3954" s="2">
        <f>Table1[[#This Row],[Selling Price]]*Table1[[#This Row],[Quantity]]</f>
        <v>629.91</v>
      </c>
      <c r="V3954" s="4">
        <v>0</v>
      </c>
      <c r="W3954">
        <v>347</v>
      </c>
      <c r="X3954" t="s">
        <v>68</v>
      </c>
      <c r="Y3954" t="s">
        <v>68</v>
      </c>
      <c r="Z3954" s="2">
        <v>85.681787348304056</v>
      </c>
    </row>
    <row r="3955" spans="1:26" x14ac:dyDescent="0.35">
      <c r="A3955" t="s">
        <v>249</v>
      </c>
      <c r="B3955" t="s">
        <v>250</v>
      </c>
      <c r="C3955" t="s">
        <v>27</v>
      </c>
      <c r="D3955" t="s">
        <v>80</v>
      </c>
      <c r="E3955" t="s">
        <v>162</v>
      </c>
      <c r="F3955" t="s">
        <v>2993</v>
      </c>
      <c r="G3955" t="s">
        <v>2994</v>
      </c>
      <c r="H3955" t="s">
        <v>32</v>
      </c>
      <c r="I3955" t="s">
        <v>6828</v>
      </c>
      <c r="J3955" s="1">
        <v>42889</v>
      </c>
      <c r="K3955" s="1">
        <v>42894</v>
      </c>
      <c r="L3955" t="s">
        <v>60</v>
      </c>
      <c r="M3955">
        <f>Table1[[#This Row],[Ship Date]]-Table1[[#This Row],[Order Date]]</f>
        <v>5</v>
      </c>
      <c r="N3955">
        <v>6</v>
      </c>
      <c r="O3955" t="s">
        <v>51</v>
      </c>
      <c r="P3955" s="3">
        <v>1099.5</v>
      </c>
      <c r="Q3955" s="3">
        <v>797.66799443403477</v>
      </c>
      <c r="R3955" s="3">
        <f>(Table1[[#This Row],[Selling Price]]-Table1[[#This Row],[Cost Price]])</f>
        <v>301.83200556596523</v>
      </c>
      <c r="S3955" s="12">
        <f>(Table1[[#This Row],[Profit]]/Table1[[#This Row],[Selling Price]])</f>
        <v>0.2745175130204322</v>
      </c>
      <c r="T3955">
        <v>10</v>
      </c>
      <c r="U3955" s="2">
        <f>Table1[[#This Row],[Selling Price]]*Table1[[#This Row],[Quantity]]</f>
        <v>10995</v>
      </c>
      <c r="V3955" s="4">
        <v>0</v>
      </c>
      <c r="W3955">
        <v>222</v>
      </c>
      <c r="X3955" t="s">
        <v>36</v>
      </c>
      <c r="Y3955" t="s">
        <v>36</v>
      </c>
      <c r="Z3955" s="2">
        <v>435.51859802424048</v>
      </c>
    </row>
    <row r="3956" spans="1:26" x14ac:dyDescent="0.35">
      <c r="A3956" t="s">
        <v>249</v>
      </c>
      <c r="B3956" t="s">
        <v>250</v>
      </c>
      <c r="C3956" t="s">
        <v>27</v>
      </c>
      <c r="D3956" t="s">
        <v>80</v>
      </c>
      <c r="E3956" t="s">
        <v>162</v>
      </c>
      <c r="F3956" t="s">
        <v>1343</v>
      </c>
      <c r="G3956" t="s">
        <v>1344</v>
      </c>
      <c r="H3956" t="s">
        <v>32</v>
      </c>
      <c r="I3956" t="s">
        <v>7090</v>
      </c>
      <c r="J3956" s="1">
        <v>42835</v>
      </c>
      <c r="K3956" s="1">
        <v>42839</v>
      </c>
      <c r="L3956" t="s">
        <v>60</v>
      </c>
      <c r="M3956">
        <f>Table1[[#This Row],[Ship Date]]-Table1[[#This Row],[Order Date]]</f>
        <v>4</v>
      </c>
      <c r="N3956">
        <v>4</v>
      </c>
      <c r="O3956" t="s">
        <v>106</v>
      </c>
      <c r="P3956" s="3">
        <v>99.99</v>
      </c>
      <c r="Q3956" s="3">
        <v>65.578401731477371</v>
      </c>
      <c r="R3956" s="3">
        <f>(Table1[[#This Row],[Selling Price]]-Table1[[#This Row],[Cost Price]])</f>
        <v>34.411598268522624</v>
      </c>
      <c r="S3956" s="12">
        <f>(Table1[[#This Row],[Profit]]/Table1[[#This Row],[Selling Price]])</f>
        <v>0.34415039772499878</v>
      </c>
      <c r="T3956">
        <v>1</v>
      </c>
      <c r="U3956" s="2">
        <f>Table1[[#This Row],[Selling Price]]*Table1[[#This Row],[Quantity]]</f>
        <v>99.99</v>
      </c>
      <c r="V3956" s="4">
        <v>0</v>
      </c>
      <c r="W3956">
        <v>264</v>
      </c>
      <c r="X3956" t="s">
        <v>36</v>
      </c>
      <c r="Y3956" t="s">
        <v>36</v>
      </c>
      <c r="Z3956" s="2">
        <v>249.17379601595351</v>
      </c>
    </row>
    <row r="3957" spans="1:26" x14ac:dyDescent="0.35">
      <c r="A3957" t="s">
        <v>249</v>
      </c>
      <c r="B3957" t="s">
        <v>250</v>
      </c>
      <c r="C3957" t="s">
        <v>39</v>
      </c>
      <c r="D3957" t="s">
        <v>80</v>
      </c>
      <c r="E3957" t="s">
        <v>618</v>
      </c>
      <c r="F3957" t="s">
        <v>7187</v>
      </c>
      <c r="G3957" t="s">
        <v>7188</v>
      </c>
      <c r="H3957" t="s">
        <v>32</v>
      </c>
      <c r="I3957" t="s">
        <v>7186</v>
      </c>
      <c r="J3957" s="1">
        <v>42699</v>
      </c>
      <c r="K3957" s="1">
        <v>42704</v>
      </c>
      <c r="L3957" t="s">
        <v>60</v>
      </c>
      <c r="M3957">
        <f>Table1[[#This Row],[Ship Date]]-Table1[[#This Row],[Order Date]]</f>
        <v>5</v>
      </c>
      <c r="N3957">
        <v>11</v>
      </c>
      <c r="O3957" t="s">
        <v>35</v>
      </c>
      <c r="P3957" s="3">
        <v>319.92</v>
      </c>
      <c r="Q3957" s="3">
        <v>259.61408609551609</v>
      </c>
      <c r="R3957" s="3">
        <f>(Table1[[#This Row],[Selling Price]]-Table1[[#This Row],[Cost Price]])</f>
        <v>60.30591390448393</v>
      </c>
      <c r="S3957" s="12">
        <f>(Table1[[#This Row],[Profit]]/Table1[[#This Row],[Selling Price]])</f>
        <v>0.18850310672819431</v>
      </c>
      <c r="T3957">
        <v>8</v>
      </c>
      <c r="U3957" s="2">
        <f>Table1[[#This Row],[Selling Price]]*Table1[[#This Row],[Quantity]]</f>
        <v>2559.36</v>
      </c>
      <c r="V3957" s="4">
        <v>0</v>
      </c>
      <c r="W3957">
        <v>152</v>
      </c>
      <c r="X3957" t="s">
        <v>36</v>
      </c>
      <c r="Y3957" t="s">
        <v>68</v>
      </c>
      <c r="Z3957" s="2">
        <v>132.5509689941303</v>
      </c>
    </row>
    <row r="3958" spans="1:26" x14ac:dyDescent="0.35">
      <c r="A3958" t="s">
        <v>249</v>
      </c>
      <c r="B3958" t="s">
        <v>250</v>
      </c>
      <c r="C3958" t="s">
        <v>39</v>
      </c>
      <c r="D3958" t="s">
        <v>80</v>
      </c>
      <c r="E3958" t="s">
        <v>81</v>
      </c>
      <c r="F3958" t="s">
        <v>2978</v>
      </c>
      <c r="G3958" t="s">
        <v>2979</v>
      </c>
      <c r="H3958" t="s">
        <v>32</v>
      </c>
      <c r="I3958" t="s">
        <v>7328</v>
      </c>
      <c r="J3958" s="1">
        <v>42728</v>
      </c>
      <c r="K3958" s="1">
        <v>42731</v>
      </c>
      <c r="L3958" t="s">
        <v>34</v>
      </c>
      <c r="M3958">
        <f>Table1[[#This Row],[Ship Date]]-Table1[[#This Row],[Order Date]]</f>
        <v>3</v>
      </c>
      <c r="N3958">
        <v>12</v>
      </c>
      <c r="O3958" t="s">
        <v>35</v>
      </c>
      <c r="P3958" s="3">
        <v>197.97</v>
      </c>
      <c r="Q3958" s="3">
        <v>142.4944957693329</v>
      </c>
      <c r="R3958" s="3">
        <f>(Table1[[#This Row],[Selling Price]]-Table1[[#This Row],[Cost Price]])</f>
        <v>55.475504230667099</v>
      </c>
      <c r="S3958" s="12">
        <f>(Table1[[#This Row],[Profit]]/Table1[[#This Row],[Selling Price]])</f>
        <v>0.28022177214056221</v>
      </c>
      <c r="T3958">
        <v>3</v>
      </c>
      <c r="U3958" s="2">
        <f>Table1[[#This Row],[Selling Price]]*Table1[[#This Row],[Quantity]]</f>
        <v>593.91</v>
      </c>
      <c r="V3958" s="4">
        <v>0</v>
      </c>
      <c r="W3958">
        <v>443</v>
      </c>
      <c r="X3958" t="s">
        <v>36</v>
      </c>
      <c r="Y3958" t="s">
        <v>68</v>
      </c>
      <c r="Z3958" s="2">
        <v>69.636537391864707</v>
      </c>
    </row>
    <row r="3959" spans="1:26" x14ac:dyDescent="0.35">
      <c r="A3959" t="s">
        <v>249</v>
      </c>
      <c r="B3959" t="s">
        <v>250</v>
      </c>
      <c r="C3959" t="s">
        <v>45</v>
      </c>
      <c r="D3959" t="s">
        <v>80</v>
      </c>
      <c r="E3959" t="s">
        <v>618</v>
      </c>
      <c r="F3959" t="s">
        <v>7239</v>
      </c>
      <c r="G3959" t="s">
        <v>7240</v>
      </c>
      <c r="H3959" t="s">
        <v>32</v>
      </c>
      <c r="I3959" t="s">
        <v>7546</v>
      </c>
      <c r="J3959" s="1">
        <v>43010</v>
      </c>
      <c r="K3959" s="1">
        <v>43014</v>
      </c>
      <c r="L3959" t="s">
        <v>60</v>
      </c>
      <c r="M3959">
        <f>Table1[[#This Row],[Ship Date]]-Table1[[#This Row],[Order Date]]</f>
        <v>4</v>
      </c>
      <c r="N3959">
        <v>10</v>
      </c>
      <c r="O3959" t="s">
        <v>61</v>
      </c>
      <c r="P3959" s="3">
        <v>369.16</v>
      </c>
      <c r="Q3959" s="3">
        <v>270.59972687928149</v>
      </c>
      <c r="R3959" s="3">
        <f>(Table1[[#This Row],[Selling Price]]-Table1[[#This Row],[Cost Price]])</f>
        <v>98.560273120718534</v>
      </c>
      <c r="S3959" s="12">
        <f>(Table1[[#This Row],[Profit]]/Table1[[#This Row],[Selling Price]])</f>
        <v>0.2669852452072774</v>
      </c>
      <c r="T3959">
        <v>11</v>
      </c>
      <c r="U3959" s="2">
        <f>Table1[[#This Row],[Selling Price]]*Table1[[#This Row],[Quantity]]</f>
        <v>4060.76</v>
      </c>
      <c r="V3959" s="4">
        <v>0.2</v>
      </c>
      <c r="W3959">
        <v>491</v>
      </c>
      <c r="X3959" t="s">
        <v>36</v>
      </c>
      <c r="Y3959" t="s">
        <v>36</v>
      </c>
      <c r="Z3959" s="2">
        <v>188.68175474857131</v>
      </c>
    </row>
    <row r="3960" spans="1:26" x14ac:dyDescent="0.35">
      <c r="A3960" t="s">
        <v>249</v>
      </c>
      <c r="B3960" t="s">
        <v>250</v>
      </c>
      <c r="C3960" t="s">
        <v>27</v>
      </c>
      <c r="D3960" t="s">
        <v>80</v>
      </c>
      <c r="E3960" t="s">
        <v>162</v>
      </c>
      <c r="F3960" t="s">
        <v>5034</v>
      </c>
      <c r="G3960" t="s">
        <v>5035</v>
      </c>
      <c r="H3960" t="s">
        <v>32</v>
      </c>
      <c r="I3960" t="s">
        <v>7664</v>
      </c>
      <c r="J3960" s="1">
        <v>42442</v>
      </c>
      <c r="K3960" s="1">
        <v>42444</v>
      </c>
      <c r="L3960" t="s">
        <v>34</v>
      </c>
      <c r="M3960">
        <f>Table1[[#This Row],[Ship Date]]-Table1[[#This Row],[Order Date]]</f>
        <v>2</v>
      </c>
      <c r="N3960">
        <v>3</v>
      </c>
      <c r="O3960" t="s">
        <v>106</v>
      </c>
      <c r="P3960" s="3">
        <v>379.96</v>
      </c>
      <c r="Q3960" s="3">
        <v>315.38498908669521</v>
      </c>
      <c r="R3960" s="3">
        <f>(Table1[[#This Row],[Selling Price]]-Table1[[#This Row],[Cost Price]])</f>
        <v>64.575010913304766</v>
      </c>
      <c r="S3960" s="12">
        <f>(Table1[[#This Row],[Profit]]/Table1[[#This Row],[Selling Price]])</f>
        <v>0.16995212894332237</v>
      </c>
      <c r="T3960">
        <v>5</v>
      </c>
      <c r="U3960" s="2">
        <f>Table1[[#This Row],[Selling Price]]*Table1[[#This Row],[Quantity]]</f>
        <v>1899.8</v>
      </c>
      <c r="V3960" s="4">
        <v>0.2</v>
      </c>
      <c r="W3960">
        <v>496</v>
      </c>
      <c r="X3960" t="s">
        <v>36</v>
      </c>
      <c r="Y3960" t="s">
        <v>68</v>
      </c>
      <c r="Z3960" s="2">
        <v>132.39666081237351</v>
      </c>
    </row>
    <row r="3961" spans="1:26" x14ac:dyDescent="0.35">
      <c r="A3961" t="s">
        <v>249</v>
      </c>
      <c r="B3961" t="s">
        <v>250</v>
      </c>
      <c r="C3961" t="s">
        <v>39</v>
      </c>
      <c r="D3961" t="s">
        <v>80</v>
      </c>
      <c r="E3961" t="s">
        <v>162</v>
      </c>
      <c r="F3961" t="s">
        <v>5469</v>
      </c>
      <c r="G3961" t="s">
        <v>5470</v>
      </c>
      <c r="H3961" t="s">
        <v>32</v>
      </c>
      <c r="I3961" t="s">
        <v>7926</v>
      </c>
      <c r="J3961" s="1">
        <v>42993</v>
      </c>
      <c r="K3961" s="1">
        <v>42999</v>
      </c>
      <c r="L3961" t="s">
        <v>60</v>
      </c>
      <c r="M3961">
        <f>Table1[[#This Row],[Ship Date]]-Table1[[#This Row],[Order Date]]</f>
        <v>6</v>
      </c>
      <c r="N3961">
        <v>9</v>
      </c>
      <c r="O3961" t="s">
        <v>61</v>
      </c>
      <c r="P3961" s="3">
        <v>59.98</v>
      </c>
      <c r="Q3961" s="3">
        <v>42.56040483874439</v>
      </c>
      <c r="R3961" s="3">
        <f>(Table1[[#This Row],[Selling Price]]-Table1[[#This Row],[Cost Price]])</f>
        <v>17.419595161255607</v>
      </c>
      <c r="S3961" s="12">
        <f>(Table1[[#This Row],[Profit]]/Table1[[#This Row],[Selling Price]])</f>
        <v>0.29042339381886645</v>
      </c>
      <c r="T3961">
        <v>2</v>
      </c>
      <c r="U3961" s="2">
        <f>Table1[[#This Row],[Selling Price]]*Table1[[#This Row],[Quantity]]</f>
        <v>119.96</v>
      </c>
      <c r="V3961" s="4">
        <v>0</v>
      </c>
      <c r="W3961">
        <v>159</v>
      </c>
      <c r="X3961" t="s">
        <v>68</v>
      </c>
      <c r="Y3961" t="s">
        <v>52</v>
      </c>
      <c r="Z3961" s="2">
        <v>8.4824529471138206</v>
      </c>
    </row>
    <row r="3962" spans="1:26" x14ac:dyDescent="0.35">
      <c r="A3962" t="s">
        <v>249</v>
      </c>
      <c r="B3962" t="s">
        <v>250</v>
      </c>
      <c r="C3962" t="s">
        <v>39</v>
      </c>
      <c r="D3962" t="s">
        <v>80</v>
      </c>
      <c r="E3962" t="s">
        <v>162</v>
      </c>
      <c r="F3962" t="s">
        <v>3480</v>
      </c>
      <c r="G3962" t="s">
        <v>3481</v>
      </c>
      <c r="H3962" t="s">
        <v>32</v>
      </c>
      <c r="I3962" t="s">
        <v>7960</v>
      </c>
      <c r="J3962" s="1">
        <v>42350</v>
      </c>
      <c r="K3962" s="1">
        <v>42353</v>
      </c>
      <c r="L3962" t="s">
        <v>199</v>
      </c>
      <c r="M3962">
        <f>Table1[[#This Row],[Ship Date]]-Table1[[#This Row],[Order Date]]</f>
        <v>3</v>
      </c>
      <c r="N3962">
        <v>12</v>
      </c>
      <c r="O3962" t="s">
        <v>35</v>
      </c>
      <c r="P3962" s="3">
        <v>299.94</v>
      </c>
      <c r="Q3962" s="3">
        <v>228.97698818315209</v>
      </c>
      <c r="R3962" s="3">
        <f>(Table1[[#This Row],[Selling Price]]-Table1[[#This Row],[Cost Price]])</f>
        <v>70.96301181684791</v>
      </c>
      <c r="S3962" s="12">
        <f>(Table1[[#This Row],[Profit]]/Table1[[#This Row],[Selling Price]])</f>
        <v>0.23659069086099857</v>
      </c>
      <c r="T3962">
        <v>6</v>
      </c>
      <c r="U3962" s="2">
        <f>Table1[[#This Row],[Selling Price]]*Table1[[#This Row],[Quantity]]</f>
        <v>1799.6399999999999</v>
      </c>
      <c r="V3962" s="4">
        <v>0</v>
      </c>
      <c r="W3962">
        <v>312</v>
      </c>
      <c r="X3962" t="s">
        <v>36</v>
      </c>
      <c r="Y3962" t="s">
        <v>68</v>
      </c>
      <c r="Z3962" s="2">
        <v>91.623443156915755</v>
      </c>
    </row>
    <row r="3963" spans="1:26" x14ac:dyDescent="0.35">
      <c r="A3963" t="s">
        <v>249</v>
      </c>
      <c r="B3963" t="s">
        <v>250</v>
      </c>
      <c r="C3963" t="s">
        <v>45</v>
      </c>
      <c r="D3963" t="s">
        <v>80</v>
      </c>
      <c r="E3963" t="s">
        <v>162</v>
      </c>
      <c r="F3963" t="s">
        <v>1420</v>
      </c>
      <c r="G3963" t="s">
        <v>1421</v>
      </c>
      <c r="H3963" t="s">
        <v>32</v>
      </c>
      <c r="I3963" t="s">
        <v>8006</v>
      </c>
      <c r="J3963" s="1">
        <v>42943</v>
      </c>
      <c r="K3963" s="1">
        <v>42948</v>
      </c>
      <c r="L3963" t="s">
        <v>34</v>
      </c>
      <c r="M3963">
        <f>Table1[[#This Row],[Ship Date]]-Table1[[#This Row],[Order Date]]</f>
        <v>5</v>
      </c>
      <c r="N3963">
        <v>7</v>
      </c>
      <c r="O3963" t="s">
        <v>51</v>
      </c>
      <c r="P3963" s="3">
        <v>234.95</v>
      </c>
      <c r="Q3963" s="3">
        <v>159.63324946389071</v>
      </c>
      <c r="R3963" s="3">
        <f>(Table1[[#This Row],[Selling Price]]-Table1[[#This Row],[Cost Price]])</f>
        <v>75.316750536109282</v>
      </c>
      <c r="S3963" s="12">
        <f>(Table1[[#This Row],[Profit]]/Table1[[#This Row],[Selling Price]])</f>
        <v>0.32056501611453198</v>
      </c>
      <c r="T3963">
        <v>5</v>
      </c>
      <c r="U3963" s="2">
        <f>Table1[[#This Row],[Selling Price]]*Table1[[#This Row],[Quantity]]</f>
        <v>1174.75</v>
      </c>
      <c r="V3963" s="4">
        <v>0</v>
      </c>
      <c r="W3963">
        <v>315</v>
      </c>
      <c r="X3963" t="s">
        <v>36</v>
      </c>
      <c r="Y3963" t="s">
        <v>68</v>
      </c>
      <c r="Z3963" s="2">
        <v>62.57496765746933</v>
      </c>
    </row>
    <row r="3964" spans="1:26" x14ac:dyDescent="0.35">
      <c r="A3964" t="s">
        <v>249</v>
      </c>
      <c r="B3964" t="s">
        <v>250</v>
      </c>
      <c r="C3964" t="s">
        <v>64</v>
      </c>
      <c r="D3964" t="s">
        <v>80</v>
      </c>
      <c r="E3964" t="s">
        <v>162</v>
      </c>
      <c r="F3964" t="s">
        <v>3711</v>
      </c>
      <c r="G3964" t="s">
        <v>3712</v>
      </c>
      <c r="H3964" t="s">
        <v>32</v>
      </c>
      <c r="I3964" t="s">
        <v>8217</v>
      </c>
      <c r="J3964" s="1">
        <v>42134</v>
      </c>
      <c r="K3964" s="1">
        <v>42139</v>
      </c>
      <c r="L3964" t="s">
        <v>60</v>
      </c>
      <c r="M3964">
        <f>Table1[[#This Row],[Ship Date]]-Table1[[#This Row],[Order Date]]</f>
        <v>5</v>
      </c>
      <c r="N3964">
        <v>5</v>
      </c>
      <c r="O3964" t="s">
        <v>51</v>
      </c>
      <c r="P3964" s="3">
        <v>46.688000000000002</v>
      </c>
      <c r="Q3964" s="3">
        <v>37.115805572110411</v>
      </c>
      <c r="R3964" s="3">
        <f>(Table1[[#This Row],[Selling Price]]-Table1[[#This Row],[Cost Price]])</f>
        <v>9.5721944278895919</v>
      </c>
      <c r="S3964" s="12">
        <f>(Table1[[#This Row],[Profit]]/Table1[[#This Row],[Selling Price]])</f>
        <v>0.20502472643697719</v>
      </c>
      <c r="T3964">
        <v>4</v>
      </c>
      <c r="U3964" s="2">
        <f>Table1[[#This Row],[Selling Price]]*Table1[[#This Row],[Quantity]]</f>
        <v>186.75200000000001</v>
      </c>
      <c r="V3964" s="4">
        <v>0.2</v>
      </c>
      <c r="W3964">
        <v>423</v>
      </c>
      <c r="X3964" t="s">
        <v>36</v>
      </c>
      <c r="Y3964" t="s">
        <v>52</v>
      </c>
      <c r="Z3964" s="2">
        <v>31.45039116873853</v>
      </c>
    </row>
    <row r="3965" spans="1:26" x14ac:dyDescent="0.35">
      <c r="A3965" t="s">
        <v>249</v>
      </c>
      <c r="B3965" t="s">
        <v>250</v>
      </c>
      <c r="C3965" t="s">
        <v>27</v>
      </c>
      <c r="D3965" t="s">
        <v>80</v>
      </c>
      <c r="E3965" t="s">
        <v>81</v>
      </c>
      <c r="F3965" t="s">
        <v>3665</v>
      </c>
      <c r="G3965" t="s">
        <v>3666</v>
      </c>
      <c r="H3965" t="s">
        <v>32</v>
      </c>
      <c r="I3965" t="s">
        <v>8383</v>
      </c>
      <c r="J3965" s="1">
        <v>42495</v>
      </c>
      <c r="K3965" s="1">
        <v>42499</v>
      </c>
      <c r="L3965" t="s">
        <v>60</v>
      </c>
      <c r="M3965">
        <f>Table1[[#This Row],[Ship Date]]-Table1[[#This Row],[Order Date]]</f>
        <v>4</v>
      </c>
      <c r="N3965">
        <v>5</v>
      </c>
      <c r="O3965" t="s">
        <v>51</v>
      </c>
      <c r="P3965" s="3">
        <v>177.48</v>
      </c>
      <c r="Q3965" s="3">
        <v>119.79929779570929</v>
      </c>
      <c r="R3965" s="3">
        <f>(Table1[[#This Row],[Selling Price]]-Table1[[#This Row],[Cost Price]])</f>
        <v>57.680702204290696</v>
      </c>
      <c r="S3965" s="12">
        <f>(Table1[[#This Row],[Profit]]/Table1[[#This Row],[Selling Price]])</f>
        <v>0.32499832208863366</v>
      </c>
      <c r="T3965">
        <v>3</v>
      </c>
      <c r="U3965" s="2">
        <f>Table1[[#This Row],[Selling Price]]*Table1[[#This Row],[Quantity]]</f>
        <v>532.43999999999994</v>
      </c>
      <c r="V3965" s="4">
        <v>0.2</v>
      </c>
      <c r="W3965">
        <v>457</v>
      </c>
      <c r="X3965" t="s">
        <v>36</v>
      </c>
      <c r="Y3965" t="s">
        <v>68</v>
      </c>
      <c r="Z3965" s="2">
        <v>132.5509689941303</v>
      </c>
    </row>
    <row r="3966" spans="1:26" x14ac:dyDescent="0.35">
      <c r="A3966" t="s">
        <v>249</v>
      </c>
      <c r="B3966" t="s">
        <v>250</v>
      </c>
      <c r="C3966" t="s">
        <v>39</v>
      </c>
      <c r="D3966" t="s">
        <v>80</v>
      </c>
      <c r="E3966" t="s">
        <v>162</v>
      </c>
      <c r="F3966" t="s">
        <v>1785</v>
      </c>
      <c r="G3966" t="s">
        <v>1786</v>
      </c>
      <c r="H3966" t="s">
        <v>32</v>
      </c>
      <c r="I3966" t="s">
        <v>8410</v>
      </c>
      <c r="J3966" s="1">
        <v>42004</v>
      </c>
      <c r="K3966" s="1">
        <v>42005</v>
      </c>
      <c r="L3966" t="s">
        <v>199</v>
      </c>
      <c r="M3966">
        <f>Table1[[#This Row],[Ship Date]]-Table1[[#This Row],[Order Date]]</f>
        <v>1</v>
      </c>
      <c r="N3966">
        <v>12</v>
      </c>
      <c r="O3966" t="s">
        <v>35</v>
      </c>
      <c r="P3966" s="3">
        <v>34.770000000000003</v>
      </c>
      <c r="Q3966" s="3">
        <v>23.692833383922061</v>
      </c>
      <c r="R3966" s="3">
        <f>(Table1[[#This Row],[Selling Price]]-Table1[[#This Row],[Cost Price]])</f>
        <v>11.077166616077943</v>
      </c>
      <c r="S3966" s="12">
        <f>(Table1[[#This Row],[Profit]]/Table1[[#This Row],[Selling Price]])</f>
        <v>0.31858402692200005</v>
      </c>
      <c r="T3966">
        <v>3</v>
      </c>
      <c r="U3966" s="2">
        <f>Table1[[#This Row],[Selling Price]]*Table1[[#This Row],[Quantity]]</f>
        <v>104.31</v>
      </c>
      <c r="V3966" s="4">
        <v>0</v>
      </c>
      <c r="W3966">
        <v>439</v>
      </c>
      <c r="X3966" t="s">
        <v>36</v>
      </c>
      <c r="Y3966" t="s">
        <v>52</v>
      </c>
      <c r="Z3966" s="2">
        <v>10.872383731270711</v>
      </c>
    </row>
    <row r="3967" spans="1:26" x14ac:dyDescent="0.35">
      <c r="A3967" t="s">
        <v>249</v>
      </c>
      <c r="B3967" t="s">
        <v>250</v>
      </c>
      <c r="C3967" t="s">
        <v>45</v>
      </c>
      <c r="D3967" t="s">
        <v>80</v>
      </c>
      <c r="E3967" t="s">
        <v>162</v>
      </c>
      <c r="F3967" t="s">
        <v>4385</v>
      </c>
      <c r="G3967" t="s">
        <v>4386</v>
      </c>
      <c r="H3967" t="s">
        <v>32</v>
      </c>
      <c r="I3967" t="s">
        <v>8467</v>
      </c>
      <c r="J3967" s="1">
        <v>42552</v>
      </c>
      <c r="K3967" s="1">
        <v>42552</v>
      </c>
      <c r="L3967" t="s">
        <v>1118</v>
      </c>
      <c r="M3967">
        <f>Table1[[#This Row],[Ship Date]]-Table1[[#This Row],[Order Date]]</f>
        <v>0</v>
      </c>
      <c r="N3967">
        <v>7</v>
      </c>
      <c r="O3967" t="s">
        <v>51</v>
      </c>
      <c r="P3967" s="3">
        <v>30.84</v>
      </c>
      <c r="Q3967" s="3">
        <v>23.622252142139541</v>
      </c>
      <c r="R3967" s="3">
        <f>(Table1[[#This Row],[Selling Price]]-Table1[[#This Row],[Cost Price]])</f>
        <v>7.2177478578604592</v>
      </c>
      <c r="S3967" s="12">
        <f>(Table1[[#This Row],[Profit]]/Table1[[#This Row],[Selling Price]])</f>
        <v>0.23403851679184368</v>
      </c>
      <c r="T3967">
        <v>3</v>
      </c>
      <c r="U3967" s="2">
        <f>Table1[[#This Row],[Selling Price]]*Table1[[#This Row],[Quantity]]</f>
        <v>92.52</v>
      </c>
      <c r="V3967" s="4">
        <v>0</v>
      </c>
      <c r="W3967">
        <v>495</v>
      </c>
      <c r="X3967" t="s">
        <v>36</v>
      </c>
      <c r="Y3967" t="s">
        <v>68</v>
      </c>
      <c r="Z3967" s="2">
        <v>37.518479286879412</v>
      </c>
    </row>
    <row r="3968" spans="1:26" x14ac:dyDescent="0.35">
      <c r="A3968" t="s">
        <v>249</v>
      </c>
      <c r="B3968" t="s">
        <v>250</v>
      </c>
      <c r="C3968" t="s">
        <v>27</v>
      </c>
      <c r="D3968" t="s">
        <v>80</v>
      </c>
      <c r="E3968" t="s">
        <v>162</v>
      </c>
      <c r="F3968" t="s">
        <v>1024</v>
      </c>
      <c r="G3968" t="s">
        <v>1025</v>
      </c>
      <c r="H3968" t="s">
        <v>32</v>
      </c>
      <c r="I3968" t="s">
        <v>8504</v>
      </c>
      <c r="J3968" s="1">
        <v>42677</v>
      </c>
      <c r="K3968" s="1">
        <v>42681</v>
      </c>
      <c r="L3968" t="s">
        <v>60</v>
      </c>
      <c r="M3968">
        <f>Table1[[#This Row],[Ship Date]]-Table1[[#This Row],[Order Date]]</f>
        <v>4</v>
      </c>
      <c r="N3968">
        <v>11</v>
      </c>
      <c r="O3968" t="s">
        <v>35</v>
      </c>
      <c r="P3968" s="3">
        <v>72</v>
      </c>
      <c r="Q3968" s="3">
        <v>52.063838189243462</v>
      </c>
      <c r="R3968" s="3">
        <f>(Table1[[#This Row],[Selling Price]]-Table1[[#This Row],[Cost Price]])</f>
        <v>19.936161810756538</v>
      </c>
      <c r="S3968" s="12">
        <f>(Table1[[#This Row],[Profit]]/Table1[[#This Row],[Selling Price]])</f>
        <v>0.27689113626050749</v>
      </c>
      <c r="T3968">
        <v>1</v>
      </c>
      <c r="U3968" s="2">
        <f>Table1[[#This Row],[Selling Price]]*Table1[[#This Row],[Quantity]]</f>
        <v>72</v>
      </c>
      <c r="V3968" s="4">
        <v>0.2</v>
      </c>
      <c r="W3968">
        <v>238</v>
      </c>
      <c r="X3968" t="s">
        <v>36</v>
      </c>
      <c r="Y3968" t="s">
        <v>36</v>
      </c>
      <c r="Z3968" s="2">
        <v>141.7321417322126</v>
      </c>
    </row>
    <row r="3969" spans="1:26" x14ac:dyDescent="0.35">
      <c r="A3969" t="s">
        <v>249</v>
      </c>
      <c r="B3969" t="s">
        <v>250</v>
      </c>
      <c r="C3969" t="s">
        <v>39</v>
      </c>
      <c r="D3969" t="s">
        <v>80</v>
      </c>
      <c r="E3969" t="s">
        <v>162</v>
      </c>
      <c r="F3969" t="s">
        <v>2906</v>
      </c>
      <c r="G3969" t="s">
        <v>2907</v>
      </c>
      <c r="H3969" t="s">
        <v>32</v>
      </c>
      <c r="I3969" t="s">
        <v>8534</v>
      </c>
      <c r="J3969" s="1">
        <v>41989</v>
      </c>
      <c r="K3969" s="1">
        <v>41991</v>
      </c>
      <c r="L3969" t="s">
        <v>34</v>
      </c>
      <c r="M3969">
        <f>Table1[[#This Row],[Ship Date]]-Table1[[#This Row],[Order Date]]</f>
        <v>2</v>
      </c>
      <c r="N3969">
        <v>12</v>
      </c>
      <c r="O3969" t="s">
        <v>35</v>
      </c>
      <c r="P3969" s="3">
        <v>99.98</v>
      </c>
      <c r="Q3969" s="3">
        <v>67.093569838890559</v>
      </c>
      <c r="R3969" s="3">
        <f>(Table1[[#This Row],[Selling Price]]-Table1[[#This Row],[Cost Price]])</f>
        <v>32.886430161109445</v>
      </c>
      <c r="S3969" s="12">
        <f>(Table1[[#This Row],[Profit]]/Table1[[#This Row],[Selling Price]])</f>
        <v>0.32893008762862014</v>
      </c>
      <c r="T3969">
        <v>2</v>
      </c>
      <c r="U3969" s="2">
        <f>Table1[[#This Row],[Selling Price]]*Table1[[#This Row],[Quantity]]</f>
        <v>199.96</v>
      </c>
      <c r="V3969" s="4">
        <v>0</v>
      </c>
      <c r="W3969">
        <v>282</v>
      </c>
      <c r="X3969" t="s">
        <v>36</v>
      </c>
      <c r="Y3969" t="s">
        <v>68</v>
      </c>
      <c r="Z3969" s="2">
        <v>65.220051902879419</v>
      </c>
    </row>
    <row r="3970" spans="1:26" x14ac:dyDescent="0.35">
      <c r="A3970" t="s">
        <v>181</v>
      </c>
      <c r="B3970" t="s">
        <v>182</v>
      </c>
      <c r="C3970" t="s">
        <v>39</v>
      </c>
      <c r="D3970" t="s">
        <v>46</v>
      </c>
      <c r="E3970" t="s">
        <v>75</v>
      </c>
      <c r="F3970" t="s">
        <v>183</v>
      </c>
      <c r="G3970" t="s">
        <v>184</v>
      </c>
      <c r="H3970" t="s">
        <v>32</v>
      </c>
      <c r="I3970" t="s">
        <v>169</v>
      </c>
      <c r="J3970" s="1">
        <v>42264</v>
      </c>
      <c r="K3970" s="1">
        <v>42268</v>
      </c>
      <c r="L3970" t="s">
        <v>60</v>
      </c>
      <c r="M3970">
        <f>Table1[[#This Row],[Ship Date]]-Table1[[#This Row],[Order Date]]</f>
        <v>4</v>
      </c>
      <c r="N3970">
        <v>9</v>
      </c>
      <c r="O3970" t="s">
        <v>61</v>
      </c>
      <c r="P3970" s="3">
        <v>86.304000000000002</v>
      </c>
      <c r="Q3970" s="3">
        <v>58.679270700894271</v>
      </c>
      <c r="R3970" s="3">
        <f>(Table1[[#This Row],[Selling Price]]-Table1[[#This Row],[Cost Price]])</f>
        <v>27.624729299105731</v>
      </c>
      <c r="S3970" s="12">
        <f>(Table1[[#This Row],[Profit]]/Table1[[#This Row],[Selling Price]])</f>
        <v>0.32008631464481058</v>
      </c>
      <c r="T3970">
        <v>6</v>
      </c>
      <c r="U3970" s="2">
        <f>Table1[[#This Row],[Selling Price]]*Table1[[#This Row],[Quantity]]</f>
        <v>517.82400000000007</v>
      </c>
      <c r="V3970" s="4">
        <v>0.2</v>
      </c>
      <c r="W3970">
        <v>170</v>
      </c>
      <c r="X3970" t="s">
        <v>36</v>
      </c>
      <c r="Y3970" t="s">
        <v>68</v>
      </c>
      <c r="Z3970" s="2">
        <v>43.391071081502467</v>
      </c>
    </row>
    <row r="3971" spans="1:26" x14ac:dyDescent="0.35">
      <c r="A3971" t="s">
        <v>181</v>
      </c>
      <c r="B3971" t="s">
        <v>182</v>
      </c>
      <c r="C3971" t="s">
        <v>45</v>
      </c>
      <c r="D3971" t="s">
        <v>46</v>
      </c>
      <c r="E3971" t="s">
        <v>102</v>
      </c>
      <c r="F3971" t="s">
        <v>287</v>
      </c>
      <c r="G3971" t="s">
        <v>288</v>
      </c>
      <c r="H3971" t="s">
        <v>32</v>
      </c>
      <c r="I3971" t="s">
        <v>280</v>
      </c>
      <c r="J3971" s="1">
        <v>42538</v>
      </c>
      <c r="K3971" s="1">
        <v>42539</v>
      </c>
      <c r="L3971" t="s">
        <v>199</v>
      </c>
      <c r="M3971">
        <f>Table1[[#This Row],[Ship Date]]-Table1[[#This Row],[Order Date]]</f>
        <v>1</v>
      </c>
      <c r="N3971">
        <v>6</v>
      </c>
      <c r="O3971" t="s">
        <v>51</v>
      </c>
      <c r="P3971" s="3">
        <v>14.56</v>
      </c>
      <c r="Q3971" s="3">
        <v>11.356602617947029</v>
      </c>
      <c r="R3971" s="3">
        <f>(Table1[[#This Row],[Selling Price]]-Table1[[#This Row],[Cost Price]])</f>
        <v>3.2033973820529713</v>
      </c>
      <c r="S3971" s="12">
        <f>(Table1[[#This Row],[Profit]]/Table1[[#This Row],[Selling Price]])</f>
        <v>0.2200135564596821</v>
      </c>
      <c r="T3971">
        <v>2</v>
      </c>
      <c r="U3971" s="2">
        <f>Table1[[#This Row],[Selling Price]]*Table1[[#This Row],[Quantity]]</f>
        <v>29.12</v>
      </c>
      <c r="V3971" s="4">
        <v>0</v>
      </c>
      <c r="W3971">
        <v>466</v>
      </c>
      <c r="X3971" t="s">
        <v>36</v>
      </c>
      <c r="Y3971" t="s">
        <v>52</v>
      </c>
      <c r="Z3971" s="2">
        <v>15.87752256073556</v>
      </c>
    </row>
    <row r="3972" spans="1:26" x14ac:dyDescent="0.35">
      <c r="A3972" t="s">
        <v>181</v>
      </c>
      <c r="B3972" t="s">
        <v>182</v>
      </c>
      <c r="C3972" t="s">
        <v>55</v>
      </c>
      <c r="D3972" t="s">
        <v>46</v>
      </c>
      <c r="E3972" t="s">
        <v>270</v>
      </c>
      <c r="F3972" t="s">
        <v>535</v>
      </c>
      <c r="G3972" t="s">
        <v>536</v>
      </c>
      <c r="H3972" t="s">
        <v>32</v>
      </c>
      <c r="I3972" t="s">
        <v>530</v>
      </c>
      <c r="J3972" s="1">
        <v>42656</v>
      </c>
      <c r="K3972" s="1">
        <v>42662</v>
      </c>
      <c r="L3972" t="s">
        <v>60</v>
      </c>
      <c r="M3972">
        <f>Table1[[#This Row],[Ship Date]]-Table1[[#This Row],[Order Date]]</f>
        <v>6</v>
      </c>
      <c r="N3972">
        <v>10</v>
      </c>
      <c r="O3972" t="s">
        <v>61</v>
      </c>
      <c r="P3972" s="3">
        <v>4.0199999999999996</v>
      </c>
      <c r="Q3972" s="3">
        <v>3.4012414805515201</v>
      </c>
      <c r="R3972" s="3">
        <f>(Table1[[#This Row],[Selling Price]]-Table1[[#This Row],[Cost Price]])</f>
        <v>0.61875851944847948</v>
      </c>
      <c r="S3972" s="12">
        <f>(Table1[[#This Row],[Profit]]/Table1[[#This Row],[Selling Price]])</f>
        <v>0.15392002971355212</v>
      </c>
      <c r="T3972">
        <v>2</v>
      </c>
      <c r="U3972" s="2">
        <f>Table1[[#This Row],[Selling Price]]*Table1[[#This Row],[Quantity]]</f>
        <v>8.0399999999999991</v>
      </c>
      <c r="V3972" s="4">
        <v>0</v>
      </c>
      <c r="W3972">
        <v>348</v>
      </c>
      <c r="X3972" t="s">
        <v>68</v>
      </c>
      <c r="Y3972" t="s">
        <v>52</v>
      </c>
      <c r="Z3972" s="2">
        <v>3.4161553577920651</v>
      </c>
    </row>
    <row r="3973" spans="1:26" x14ac:dyDescent="0.35">
      <c r="A3973" t="s">
        <v>181</v>
      </c>
      <c r="B3973" t="s">
        <v>182</v>
      </c>
      <c r="C3973" t="s">
        <v>27</v>
      </c>
      <c r="D3973" t="s">
        <v>46</v>
      </c>
      <c r="E3973" t="s">
        <v>178</v>
      </c>
      <c r="F3973" t="s">
        <v>1426</v>
      </c>
      <c r="G3973" t="s">
        <v>1427</v>
      </c>
      <c r="H3973" t="s">
        <v>32</v>
      </c>
      <c r="I3973" t="s">
        <v>1428</v>
      </c>
      <c r="J3973" s="1">
        <v>42365</v>
      </c>
      <c r="K3973" s="1">
        <v>42369</v>
      </c>
      <c r="L3973" t="s">
        <v>60</v>
      </c>
      <c r="M3973">
        <f>Table1[[#This Row],[Ship Date]]-Table1[[#This Row],[Order Date]]</f>
        <v>4</v>
      </c>
      <c r="N3973">
        <v>12</v>
      </c>
      <c r="O3973" t="s">
        <v>35</v>
      </c>
      <c r="P3973" s="3">
        <v>105.42</v>
      </c>
      <c r="Q3973" s="3">
        <v>88.985729272547218</v>
      </c>
      <c r="R3973" s="3">
        <f>(Table1[[#This Row],[Selling Price]]-Table1[[#This Row],[Cost Price]])</f>
        <v>16.434270727452784</v>
      </c>
      <c r="S3973" s="12">
        <f>(Table1[[#This Row],[Profit]]/Table1[[#This Row],[Selling Price]])</f>
        <v>0.15589329090734949</v>
      </c>
      <c r="T3973">
        <v>2</v>
      </c>
      <c r="U3973" s="2">
        <f>Table1[[#This Row],[Selling Price]]*Table1[[#This Row],[Quantity]]</f>
        <v>210.84</v>
      </c>
      <c r="V3973" s="4">
        <v>0</v>
      </c>
      <c r="W3973">
        <v>107</v>
      </c>
      <c r="X3973" t="s">
        <v>36</v>
      </c>
      <c r="Y3973" t="s">
        <v>36</v>
      </c>
      <c r="Z3973" s="2">
        <v>43.03753478070044</v>
      </c>
    </row>
    <row r="3974" spans="1:26" x14ac:dyDescent="0.35">
      <c r="A3974" t="s">
        <v>181</v>
      </c>
      <c r="B3974" t="s">
        <v>182</v>
      </c>
      <c r="C3974" t="s">
        <v>55</v>
      </c>
      <c r="D3974" t="s">
        <v>46</v>
      </c>
      <c r="E3974" t="s">
        <v>539</v>
      </c>
      <c r="F3974" t="s">
        <v>1609</v>
      </c>
      <c r="G3974" t="s">
        <v>1610</v>
      </c>
      <c r="H3974" t="s">
        <v>32</v>
      </c>
      <c r="I3974" t="s">
        <v>1611</v>
      </c>
      <c r="J3974" s="1">
        <v>42257</v>
      </c>
      <c r="K3974" s="1">
        <v>42261</v>
      </c>
      <c r="L3974" t="s">
        <v>60</v>
      </c>
      <c r="M3974">
        <f>Table1[[#This Row],[Ship Date]]-Table1[[#This Row],[Order Date]]</f>
        <v>4</v>
      </c>
      <c r="N3974">
        <v>9</v>
      </c>
      <c r="O3974" t="s">
        <v>61</v>
      </c>
      <c r="P3974" s="3">
        <v>51.52</v>
      </c>
      <c r="Q3974" s="3">
        <v>33.586509552354727</v>
      </c>
      <c r="R3974" s="3">
        <f>(Table1[[#This Row],[Selling Price]]-Table1[[#This Row],[Cost Price]])</f>
        <v>17.933490447645276</v>
      </c>
      <c r="S3974" s="12">
        <f>(Table1[[#This Row],[Profit]]/Table1[[#This Row],[Selling Price]])</f>
        <v>0.34808793570740054</v>
      </c>
      <c r="T3974">
        <v>4</v>
      </c>
      <c r="U3974" s="2">
        <f>Table1[[#This Row],[Selling Price]]*Table1[[#This Row],[Quantity]]</f>
        <v>206.08</v>
      </c>
      <c r="V3974" s="4">
        <v>0</v>
      </c>
      <c r="W3974">
        <v>250</v>
      </c>
      <c r="X3974" t="s">
        <v>36</v>
      </c>
      <c r="Y3974" t="s">
        <v>52</v>
      </c>
      <c r="Z3974" s="2">
        <v>21.574343280850989</v>
      </c>
    </row>
    <row r="3975" spans="1:26" x14ac:dyDescent="0.35">
      <c r="A3975" t="s">
        <v>181</v>
      </c>
      <c r="B3975" t="s">
        <v>182</v>
      </c>
      <c r="C3975" t="s">
        <v>45</v>
      </c>
      <c r="D3975" t="s">
        <v>46</v>
      </c>
      <c r="E3975" t="s">
        <v>47</v>
      </c>
      <c r="F3975" t="s">
        <v>1725</v>
      </c>
      <c r="G3975" t="s">
        <v>1726</v>
      </c>
      <c r="H3975" t="s">
        <v>32</v>
      </c>
      <c r="I3975" t="s">
        <v>1724</v>
      </c>
      <c r="J3975" s="1">
        <v>42946</v>
      </c>
      <c r="K3975" s="1">
        <v>42950</v>
      </c>
      <c r="L3975" t="s">
        <v>34</v>
      </c>
      <c r="M3975">
        <f>Table1[[#This Row],[Ship Date]]-Table1[[#This Row],[Order Date]]</f>
        <v>4</v>
      </c>
      <c r="N3975">
        <v>7</v>
      </c>
      <c r="O3975" t="s">
        <v>51</v>
      </c>
      <c r="P3975" s="3">
        <v>26.25</v>
      </c>
      <c r="Q3975" s="3">
        <v>20.823700174761822</v>
      </c>
      <c r="R3975" s="3">
        <f>(Table1[[#This Row],[Selling Price]]-Table1[[#This Row],[Cost Price]])</f>
        <v>5.4262998252381784</v>
      </c>
      <c r="S3975" s="12">
        <f>(Table1[[#This Row],[Profit]]/Table1[[#This Row],[Selling Price]])</f>
        <v>0.20671618381859727</v>
      </c>
      <c r="T3975">
        <v>7</v>
      </c>
      <c r="U3975" s="2">
        <f>Table1[[#This Row],[Selling Price]]*Table1[[#This Row],[Quantity]]</f>
        <v>183.75</v>
      </c>
      <c r="V3975" s="4">
        <v>0</v>
      </c>
      <c r="W3975">
        <v>148</v>
      </c>
      <c r="X3975" t="s">
        <v>36</v>
      </c>
      <c r="Y3975" t="s">
        <v>52</v>
      </c>
      <c r="Z3975" s="2">
        <v>9.6679237688347541</v>
      </c>
    </row>
    <row r="3976" spans="1:26" x14ac:dyDescent="0.35">
      <c r="A3976" t="s">
        <v>181</v>
      </c>
      <c r="B3976" t="s">
        <v>182</v>
      </c>
      <c r="C3976" t="s">
        <v>64</v>
      </c>
      <c r="D3976" t="s">
        <v>46</v>
      </c>
      <c r="E3976" t="s">
        <v>91</v>
      </c>
      <c r="F3976" t="s">
        <v>1777</v>
      </c>
      <c r="G3976" t="s">
        <v>1778</v>
      </c>
      <c r="H3976" t="s">
        <v>32</v>
      </c>
      <c r="I3976" t="s">
        <v>1779</v>
      </c>
      <c r="J3976" s="1">
        <v>43074</v>
      </c>
      <c r="K3976" s="1">
        <v>43077</v>
      </c>
      <c r="L3976" t="s">
        <v>199</v>
      </c>
      <c r="M3976">
        <f>Table1[[#This Row],[Ship Date]]-Table1[[#This Row],[Order Date]]</f>
        <v>3</v>
      </c>
      <c r="N3976">
        <v>12</v>
      </c>
      <c r="O3976" t="s">
        <v>35</v>
      </c>
      <c r="P3976" s="3">
        <v>61.44</v>
      </c>
      <c r="Q3976" s="3">
        <v>44.901493097644703</v>
      </c>
      <c r="R3976" s="3">
        <f>(Table1[[#This Row],[Selling Price]]-Table1[[#This Row],[Cost Price]])</f>
        <v>16.538506902355294</v>
      </c>
      <c r="S3976" s="12">
        <f>(Table1[[#This Row],[Profit]]/Table1[[#This Row],[Selling Price]])</f>
        <v>0.26918142744718904</v>
      </c>
      <c r="T3976">
        <v>3</v>
      </c>
      <c r="U3976" s="2">
        <f>Table1[[#This Row],[Selling Price]]*Table1[[#This Row],[Quantity]]</f>
        <v>184.32</v>
      </c>
      <c r="V3976" s="4">
        <v>0</v>
      </c>
      <c r="W3976">
        <v>327</v>
      </c>
      <c r="X3976" t="s">
        <v>36</v>
      </c>
      <c r="Y3976" t="s">
        <v>52</v>
      </c>
      <c r="Z3976" s="2">
        <v>10.57582652404372</v>
      </c>
    </row>
    <row r="3977" spans="1:26" x14ac:dyDescent="0.35">
      <c r="A3977" t="s">
        <v>181</v>
      </c>
      <c r="B3977" t="s">
        <v>182</v>
      </c>
      <c r="C3977" t="s">
        <v>64</v>
      </c>
      <c r="D3977" t="s">
        <v>46</v>
      </c>
      <c r="E3977" t="s">
        <v>102</v>
      </c>
      <c r="F3977" t="s">
        <v>1964</v>
      </c>
      <c r="G3977" t="s">
        <v>1965</v>
      </c>
      <c r="H3977" t="s">
        <v>32</v>
      </c>
      <c r="I3977" t="s">
        <v>1963</v>
      </c>
      <c r="J3977" s="1">
        <v>42237</v>
      </c>
      <c r="K3977" s="1">
        <v>42239</v>
      </c>
      <c r="L3977" t="s">
        <v>199</v>
      </c>
      <c r="M3977">
        <f>Table1[[#This Row],[Ship Date]]-Table1[[#This Row],[Order Date]]</f>
        <v>2</v>
      </c>
      <c r="N3977">
        <v>8</v>
      </c>
      <c r="O3977" t="s">
        <v>61</v>
      </c>
      <c r="P3977" s="3">
        <v>4.28</v>
      </c>
      <c r="Q3977" s="3">
        <v>3.5605376511992359</v>
      </c>
      <c r="R3977" s="3">
        <f>(Table1[[#This Row],[Selling Price]]-Table1[[#This Row],[Cost Price]])</f>
        <v>0.71946234880076432</v>
      </c>
      <c r="S3977" s="12">
        <f>(Table1[[#This Row],[Profit]]/Table1[[#This Row],[Selling Price]])</f>
        <v>0.16809867962634678</v>
      </c>
      <c r="T3977">
        <v>1</v>
      </c>
      <c r="U3977" s="2">
        <f>Table1[[#This Row],[Selling Price]]*Table1[[#This Row],[Quantity]]</f>
        <v>4.28</v>
      </c>
      <c r="V3977" s="4">
        <v>0</v>
      </c>
      <c r="W3977">
        <v>324</v>
      </c>
      <c r="X3977" t="s">
        <v>36</v>
      </c>
      <c r="Y3977" t="s">
        <v>52</v>
      </c>
      <c r="Z3977" s="2">
        <v>7.545434858243758</v>
      </c>
    </row>
    <row r="3978" spans="1:26" x14ac:dyDescent="0.35">
      <c r="A3978" t="s">
        <v>181</v>
      </c>
      <c r="B3978" t="s">
        <v>182</v>
      </c>
      <c r="C3978" t="s">
        <v>39</v>
      </c>
      <c r="D3978" t="s">
        <v>46</v>
      </c>
      <c r="E3978" t="s">
        <v>91</v>
      </c>
      <c r="F3978" t="s">
        <v>2055</v>
      </c>
      <c r="G3978" t="s">
        <v>2056</v>
      </c>
      <c r="H3978" t="s">
        <v>32</v>
      </c>
      <c r="I3978" t="s">
        <v>2054</v>
      </c>
      <c r="J3978" s="1">
        <v>42902</v>
      </c>
      <c r="K3978" s="1">
        <v>42907</v>
      </c>
      <c r="L3978" t="s">
        <v>34</v>
      </c>
      <c r="M3978">
        <f>Table1[[#This Row],[Ship Date]]-Table1[[#This Row],[Order Date]]</f>
        <v>5</v>
      </c>
      <c r="N3978">
        <v>6</v>
      </c>
      <c r="O3978" t="s">
        <v>51</v>
      </c>
      <c r="P3978" s="3">
        <v>180.66</v>
      </c>
      <c r="Q3978" s="3">
        <v>121.4226398318423</v>
      </c>
      <c r="R3978" s="3">
        <f>(Table1[[#This Row],[Selling Price]]-Table1[[#This Row],[Cost Price]])</f>
        <v>59.237360168157693</v>
      </c>
      <c r="S3978" s="12">
        <f>(Table1[[#This Row],[Profit]]/Table1[[#This Row],[Selling Price]])</f>
        <v>0.3278941667671742</v>
      </c>
      <c r="T3978">
        <v>3</v>
      </c>
      <c r="U3978" s="2">
        <f>Table1[[#This Row],[Selling Price]]*Table1[[#This Row],[Quantity]]</f>
        <v>541.98</v>
      </c>
      <c r="V3978" s="4">
        <v>0</v>
      </c>
      <c r="W3978">
        <v>305</v>
      </c>
      <c r="X3978" t="s">
        <v>36</v>
      </c>
      <c r="Y3978" t="s">
        <v>68</v>
      </c>
      <c r="Z3978" s="2">
        <v>132.5509689941303</v>
      </c>
    </row>
    <row r="3979" spans="1:26" x14ac:dyDescent="0.35">
      <c r="A3979" t="s">
        <v>181</v>
      </c>
      <c r="B3979" t="s">
        <v>182</v>
      </c>
      <c r="C3979" t="s">
        <v>45</v>
      </c>
      <c r="D3979" t="s">
        <v>46</v>
      </c>
      <c r="E3979" t="s">
        <v>75</v>
      </c>
      <c r="F3979" t="s">
        <v>2117</v>
      </c>
      <c r="G3979" t="s">
        <v>2118</v>
      </c>
      <c r="H3979" t="s">
        <v>32</v>
      </c>
      <c r="I3979" t="s">
        <v>2116</v>
      </c>
      <c r="J3979" s="1">
        <v>42374</v>
      </c>
      <c r="K3979" s="1">
        <v>42376</v>
      </c>
      <c r="L3979" t="s">
        <v>34</v>
      </c>
      <c r="M3979">
        <f>Table1[[#This Row],[Ship Date]]-Table1[[#This Row],[Order Date]]</f>
        <v>2</v>
      </c>
      <c r="N3979">
        <v>1</v>
      </c>
      <c r="O3979" t="s">
        <v>35</v>
      </c>
      <c r="P3979" s="3">
        <v>5.2480000000000002</v>
      </c>
      <c r="Q3979" s="3">
        <v>4.2839542864652733</v>
      </c>
      <c r="R3979" s="3">
        <f>(Table1[[#This Row],[Selling Price]]-Table1[[#This Row],[Cost Price]])</f>
        <v>0.9640457135347269</v>
      </c>
      <c r="S3979" s="12">
        <f>(Table1[[#This Row],[Profit]]/Table1[[#This Row],[Selling Price]])</f>
        <v>0.1836977350485379</v>
      </c>
      <c r="T3979">
        <v>2</v>
      </c>
      <c r="U3979" s="2">
        <f>Table1[[#This Row],[Selling Price]]*Table1[[#This Row],[Quantity]]</f>
        <v>10.496</v>
      </c>
      <c r="V3979" s="4">
        <v>0.2</v>
      </c>
      <c r="W3979">
        <v>178</v>
      </c>
      <c r="X3979" t="s">
        <v>36</v>
      </c>
      <c r="Y3979" t="s">
        <v>68</v>
      </c>
      <c r="Z3979" s="2">
        <v>132.5509689941303</v>
      </c>
    </row>
    <row r="3980" spans="1:26" x14ac:dyDescent="0.35">
      <c r="A3980" t="s">
        <v>181</v>
      </c>
      <c r="B3980" t="s">
        <v>182</v>
      </c>
      <c r="C3980" t="s">
        <v>27</v>
      </c>
      <c r="D3980" t="s">
        <v>46</v>
      </c>
      <c r="E3980" t="s">
        <v>65</v>
      </c>
      <c r="F3980" t="s">
        <v>2210</v>
      </c>
      <c r="G3980" t="s">
        <v>2211</v>
      </c>
      <c r="H3980" t="s">
        <v>32</v>
      </c>
      <c r="I3980" t="s">
        <v>2207</v>
      </c>
      <c r="J3980" s="1">
        <v>42980</v>
      </c>
      <c r="K3980" s="1">
        <v>42985</v>
      </c>
      <c r="L3980" t="s">
        <v>60</v>
      </c>
      <c r="M3980">
        <f>Table1[[#This Row],[Ship Date]]-Table1[[#This Row],[Order Date]]</f>
        <v>5</v>
      </c>
      <c r="N3980">
        <v>9</v>
      </c>
      <c r="O3980" t="s">
        <v>61</v>
      </c>
      <c r="P3980" s="3">
        <v>352.38</v>
      </c>
      <c r="Q3980" s="3">
        <v>252.8626677977482</v>
      </c>
      <c r="R3980" s="3">
        <f>(Table1[[#This Row],[Selling Price]]-Table1[[#This Row],[Cost Price]])</f>
        <v>99.517332202251794</v>
      </c>
      <c r="S3980" s="12">
        <f>(Table1[[#This Row],[Profit]]/Table1[[#This Row],[Selling Price]])</f>
        <v>0.28241481412750952</v>
      </c>
      <c r="T3980">
        <v>2</v>
      </c>
      <c r="U3980" s="2">
        <f>Table1[[#This Row],[Selling Price]]*Table1[[#This Row],[Quantity]]</f>
        <v>704.76</v>
      </c>
      <c r="V3980" s="4">
        <v>0</v>
      </c>
      <c r="W3980">
        <v>249</v>
      </c>
      <c r="X3980" t="s">
        <v>36</v>
      </c>
      <c r="Y3980" t="s">
        <v>36</v>
      </c>
      <c r="Z3980" s="2">
        <v>164.20411074026131</v>
      </c>
    </row>
    <row r="3981" spans="1:26" x14ac:dyDescent="0.35">
      <c r="A3981" t="s">
        <v>181</v>
      </c>
      <c r="B3981" t="s">
        <v>182</v>
      </c>
      <c r="C3981" t="s">
        <v>55</v>
      </c>
      <c r="D3981" t="s">
        <v>46</v>
      </c>
      <c r="E3981" t="s">
        <v>102</v>
      </c>
      <c r="F3981" t="s">
        <v>2404</v>
      </c>
      <c r="G3981" t="s">
        <v>2405</v>
      </c>
      <c r="H3981" t="s">
        <v>32</v>
      </c>
      <c r="I3981" t="s">
        <v>2406</v>
      </c>
      <c r="J3981" s="1">
        <v>42694</v>
      </c>
      <c r="K3981" s="1">
        <v>42696</v>
      </c>
      <c r="L3981" t="s">
        <v>199</v>
      </c>
      <c r="M3981">
        <f>Table1[[#This Row],[Ship Date]]-Table1[[#This Row],[Order Date]]</f>
        <v>2</v>
      </c>
      <c r="N3981">
        <v>11</v>
      </c>
      <c r="O3981" t="s">
        <v>35</v>
      </c>
      <c r="P3981" s="3">
        <v>15.696</v>
      </c>
      <c r="Q3981" s="3">
        <v>12.489678252694929</v>
      </c>
      <c r="R3981" s="3">
        <f>(Table1[[#This Row],[Selling Price]]-Table1[[#This Row],[Cost Price]])</f>
        <v>3.2063217473050702</v>
      </c>
      <c r="S3981" s="12">
        <f>(Table1[[#This Row],[Profit]]/Table1[[#This Row],[Selling Price]])</f>
        <v>0.2042763600474688</v>
      </c>
      <c r="T3981">
        <v>3</v>
      </c>
      <c r="U3981" s="2">
        <f>Table1[[#This Row],[Selling Price]]*Table1[[#This Row],[Quantity]]</f>
        <v>47.088000000000001</v>
      </c>
      <c r="V3981" s="4">
        <v>0.2</v>
      </c>
      <c r="W3981">
        <v>278</v>
      </c>
      <c r="X3981" t="s">
        <v>36</v>
      </c>
      <c r="Y3981" t="s">
        <v>52</v>
      </c>
      <c r="Z3981" s="2">
        <v>5.2862190647002132</v>
      </c>
    </row>
    <row r="3982" spans="1:26" x14ac:dyDescent="0.35">
      <c r="A3982" t="s">
        <v>181</v>
      </c>
      <c r="B3982" t="s">
        <v>182</v>
      </c>
      <c r="C3982" t="s">
        <v>39</v>
      </c>
      <c r="D3982" t="s">
        <v>46</v>
      </c>
      <c r="E3982" t="s">
        <v>65</v>
      </c>
      <c r="F3982" t="s">
        <v>734</v>
      </c>
      <c r="G3982" t="s">
        <v>735</v>
      </c>
      <c r="H3982" t="s">
        <v>32</v>
      </c>
      <c r="I3982" t="s">
        <v>2530</v>
      </c>
      <c r="J3982" s="1">
        <v>42693</v>
      </c>
      <c r="K3982" s="1">
        <v>42698</v>
      </c>
      <c r="L3982" t="s">
        <v>60</v>
      </c>
      <c r="M3982">
        <f>Table1[[#This Row],[Ship Date]]-Table1[[#This Row],[Order Date]]</f>
        <v>5</v>
      </c>
      <c r="N3982">
        <v>11</v>
      </c>
      <c r="O3982" t="s">
        <v>35</v>
      </c>
      <c r="P3982" s="3">
        <v>100.70399999999999</v>
      </c>
      <c r="Q3982" s="3">
        <v>66.510998716322931</v>
      </c>
      <c r="R3982" s="3">
        <f>(Table1[[#This Row],[Selling Price]]-Table1[[#This Row],[Cost Price]])</f>
        <v>34.193001283677063</v>
      </c>
      <c r="S3982" s="12">
        <f>(Table1[[#This Row],[Profit]]/Table1[[#This Row],[Selling Price]])</f>
        <v>0.33953965367489936</v>
      </c>
      <c r="T3982">
        <v>6</v>
      </c>
      <c r="U3982" s="2">
        <f>Table1[[#This Row],[Selling Price]]*Table1[[#This Row],[Quantity]]</f>
        <v>604.22399999999993</v>
      </c>
      <c r="V3982" s="4">
        <v>0.2</v>
      </c>
      <c r="W3982">
        <v>263</v>
      </c>
      <c r="X3982" t="s">
        <v>36</v>
      </c>
      <c r="Y3982" t="s">
        <v>52</v>
      </c>
      <c r="Z3982" s="2">
        <v>25.45419629059224</v>
      </c>
    </row>
    <row r="3983" spans="1:26" x14ac:dyDescent="0.35">
      <c r="A3983" t="s">
        <v>181</v>
      </c>
      <c r="B3983" t="s">
        <v>182</v>
      </c>
      <c r="C3983" t="s">
        <v>39</v>
      </c>
      <c r="D3983" t="s">
        <v>46</v>
      </c>
      <c r="E3983" t="s">
        <v>86</v>
      </c>
      <c r="F3983" t="s">
        <v>957</v>
      </c>
      <c r="G3983" t="s">
        <v>958</v>
      </c>
      <c r="H3983" t="s">
        <v>32</v>
      </c>
      <c r="I3983" t="s">
        <v>2607</v>
      </c>
      <c r="J3983" s="1">
        <v>41701</v>
      </c>
      <c r="K3983" s="1">
        <v>41706</v>
      </c>
      <c r="L3983" t="s">
        <v>60</v>
      </c>
      <c r="M3983">
        <f>Table1[[#This Row],[Ship Date]]-Table1[[#This Row],[Order Date]]</f>
        <v>5</v>
      </c>
      <c r="N3983">
        <v>3</v>
      </c>
      <c r="O3983" t="s">
        <v>106</v>
      </c>
      <c r="P3983" s="3">
        <v>125.76</v>
      </c>
      <c r="Q3983" s="3">
        <v>83.561382969036885</v>
      </c>
      <c r="R3983" s="3">
        <f>(Table1[[#This Row],[Selling Price]]-Table1[[#This Row],[Cost Price]])</f>
        <v>42.198617030963121</v>
      </c>
      <c r="S3983" s="12">
        <f>(Table1[[#This Row],[Profit]]/Table1[[#This Row],[Selling Price]])</f>
        <v>0.33554879954646244</v>
      </c>
      <c r="T3983">
        <v>3</v>
      </c>
      <c r="U3983" s="2">
        <f>Table1[[#This Row],[Selling Price]]*Table1[[#This Row],[Quantity]]</f>
        <v>377.28000000000003</v>
      </c>
      <c r="V3983" s="4">
        <v>0.2</v>
      </c>
      <c r="W3983">
        <v>204</v>
      </c>
      <c r="X3983" t="s">
        <v>36</v>
      </c>
      <c r="Y3983" t="s">
        <v>68</v>
      </c>
      <c r="Z3983" s="2">
        <v>74.566507226770383</v>
      </c>
    </row>
    <row r="3984" spans="1:26" x14ac:dyDescent="0.35">
      <c r="A3984" t="s">
        <v>181</v>
      </c>
      <c r="B3984" t="s">
        <v>182</v>
      </c>
      <c r="C3984" t="s">
        <v>39</v>
      </c>
      <c r="D3984" t="s">
        <v>46</v>
      </c>
      <c r="E3984" t="s">
        <v>86</v>
      </c>
      <c r="F3984" t="s">
        <v>2622</v>
      </c>
      <c r="G3984" t="s">
        <v>2623</v>
      </c>
      <c r="H3984" t="s">
        <v>32</v>
      </c>
      <c r="I3984" t="s">
        <v>2624</v>
      </c>
      <c r="J3984" s="1">
        <v>41750</v>
      </c>
      <c r="K3984" s="1">
        <v>41754</v>
      </c>
      <c r="L3984" t="s">
        <v>60</v>
      </c>
      <c r="M3984">
        <f>Table1[[#This Row],[Ship Date]]-Table1[[#This Row],[Order Date]]</f>
        <v>4</v>
      </c>
      <c r="N3984">
        <v>4</v>
      </c>
      <c r="O3984" t="s">
        <v>106</v>
      </c>
      <c r="P3984" s="3">
        <v>16.52</v>
      </c>
      <c r="Q3984" s="3">
        <v>14.02279163425335</v>
      </c>
      <c r="R3984" s="3">
        <f>(Table1[[#This Row],[Selling Price]]-Table1[[#This Row],[Cost Price]])</f>
        <v>2.4972083657466495</v>
      </c>
      <c r="S3984" s="12">
        <f>(Table1[[#This Row],[Profit]]/Table1[[#This Row],[Selling Price]])</f>
        <v>0.15116273400403449</v>
      </c>
      <c r="T3984">
        <v>5</v>
      </c>
      <c r="U3984" s="2">
        <f>Table1[[#This Row],[Selling Price]]*Table1[[#This Row],[Quantity]]</f>
        <v>82.6</v>
      </c>
      <c r="V3984" s="4">
        <v>0.2</v>
      </c>
      <c r="W3984">
        <v>432</v>
      </c>
      <c r="X3984" t="s">
        <v>36</v>
      </c>
      <c r="Y3984" t="s">
        <v>52</v>
      </c>
      <c r="Z3984" s="2">
        <v>11.881678150272659</v>
      </c>
    </row>
    <row r="3985" spans="1:26" x14ac:dyDescent="0.35">
      <c r="A3985" t="s">
        <v>181</v>
      </c>
      <c r="B3985" t="s">
        <v>182</v>
      </c>
      <c r="C3985" t="s">
        <v>27</v>
      </c>
      <c r="D3985" t="s">
        <v>46</v>
      </c>
      <c r="E3985" t="s">
        <v>75</v>
      </c>
      <c r="F3985" t="s">
        <v>2792</v>
      </c>
      <c r="G3985" t="s">
        <v>2793</v>
      </c>
      <c r="H3985" t="s">
        <v>32</v>
      </c>
      <c r="I3985" t="s">
        <v>2791</v>
      </c>
      <c r="J3985" s="1">
        <v>42696</v>
      </c>
      <c r="K3985" s="1">
        <v>42700</v>
      </c>
      <c r="L3985" t="s">
        <v>60</v>
      </c>
      <c r="M3985">
        <f>Table1[[#This Row],[Ship Date]]-Table1[[#This Row],[Order Date]]</f>
        <v>4</v>
      </c>
      <c r="N3985">
        <v>11</v>
      </c>
      <c r="O3985" t="s">
        <v>35</v>
      </c>
      <c r="P3985" s="3">
        <v>20.82</v>
      </c>
      <c r="Q3985" s="3">
        <v>14.278520292476649</v>
      </c>
      <c r="R3985" s="3">
        <f>(Table1[[#This Row],[Selling Price]]-Table1[[#This Row],[Cost Price]])</f>
        <v>6.5414797075233508</v>
      </c>
      <c r="S3985" s="12">
        <f>(Table1[[#This Row],[Profit]]/Table1[[#This Row],[Selling Price]])</f>
        <v>0.31419210891082378</v>
      </c>
      <c r="T3985">
        <v>3</v>
      </c>
      <c r="U3985" s="2">
        <f>Table1[[#This Row],[Selling Price]]*Table1[[#This Row],[Quantity]]</f>
        <v>62.46</v>
      </c>
      <c r="V3985" s="4">
        <v>0</v>
      </c>
      <c r="W3985">
        <v>204</v>
      </c>
      <c r="X3985" t="s">
        <v>36</v>
      </c>
      <c r="Y3985" t="s">
        <v>52</v>
      </c>
      <c r="Z3985" s="2">
        <v>8.7528414281687219</v>
      </c>
    </row>
    <row r="3986" spans="1:26" x14ac:dyDescent="0.35">
      <c r="A3986" t="s">
        <v>181</v>
      </c>
      <c r="B3986" t="s">
        <v>182</v>
      </c>
      <c r="C3986" t="s">
        <v>27</v>
      </c>
      <c r="D3986" t="s">
        <v>46</v>
      </c>
      <c r="E3986" t="s">
        <v>86</v>
      </c>
      <c r="F3986" t="s">
        <v>2794</v>
      </c>
      <c r="G3986" t="s">
        <v>2795</v>
      </c>
      <c r="H3986" t="s">
        <v>32</v>
      </c>
      <c r="I3986" t="s">
        <v>2796</v>
      </c>
      <c r="J3986" s="1">
        <v>42684</v>
      </c>
      <c r="K3986" s="1">
        <v>42686</v>
      </c>
      <c r="L3986" t="s">
        <v>199</v>
      </c>
      <c r="M3986">
        <f>Table1[[#This Row],[Ship Date]]-Table1[[#This Row],[Order Date]]</f>
        <v>2</v>
      </c>
      <c r="N3986">
        <v>11</v>
      </c>
      <c r="O3986" t="s">
        <v>35</v>
      </c>
      <c r="P3986" s="3">
        <v>13.215999999999999</v>
      </c>
      <c r="Q3986" s="3">
        <v>10.00877623148504</v>
      </c>
      <c r="R3986" s="3">
        <f>(Table1[[#This Row],[Selling Price]]-Table1[[#This Row],[Cost Price]])</f>
        <v>3.2072237685149592</v>
      </c>
      <c r="S3986" s="12">
        <f>(Table1[[#This Row],[Profit]]/Table1[[#This Row],[Selling Price]])</f>
        <v>0.24267734325930382</v>
      </c>
      <c r="T3986">
        <v>4</v>
      </c>
      <c r="U3986" s="2">
        <f>Table1[[#This Row],[Selling Price]]*Table1[[#This Row],[Quantity]]</f>
        <v>52.863999999999997</v>
      </c>
      <c r="V3986" s="4">
        <v>0.2</v>
      </c>
      <c r="W3986">
        <v>436</v>
      </c>
      <c r="X3986" t="s">
        <v>36</v>
      </c>
      <c r="Y3986" t="s">
        <v>52</v>
      </c>
      <c r="Z3986" s="2">
        <v>6.2396688727067593</v>
      </c>
    </row>
    <row r="3987" spans="1:26" x14ac:dyDescent="0.35">
      <c r="A3987" t="s">
        <v>181</v>
      </c>
      <c r="B3987" t="s">
        <v>182</v>
      </c>
      <c r="C3987" t="s">
        <v>55</v>
      </c>
      <c r="D3987" t="s">
        <v>46</v>
      </c>
      <c r="E3987" t="s">
        <v>102</v>
      </c>
      <c r="F3987" t="s">
        <v>2181</v>
      </c>
      <c r="G3987" t="s">
        <v>2182</v>
      </c>
      <c r="H3987" t="s">
        <v>32</v>
      </c>
      <c r="I3987" t="s">
        <v>2889</v>
      </c>
      <c r="J3987" s="1">
        <v>42859</v>
      </c>
      <c r="K3987" s="1">
        <v>42864</v>
      </c>
      <c r="L3987" t="s">
        <v>60</v>
      </c>
      <c r="M3987">
        <f>Table1[[#This Row],[Ship Date]]-Table1[[#This Row],[Order Date]]</f>
        <v>5</v>
      </c>
      <c r="N3987">
        <v>5</v>
      </c>
      <c r="O3987" t="s">
        <v>51</v>
      </c>
      <c r="P3987" s="3">
        <v>17.61</v>
      </c>
      <c r="Q3987" s="3">
        <v>14.912892890070751</v>
      </c>
      <c r="R3987" s="3">
        <f>(Table1[[#This Row],[Selling Price]]-Table1[[#This Row],[Cost Price]])</f>
        <v>2.6971071099292487</v>
      </c>
      <c r="S3987" s="12">
        <f>(Table1[[#This Row],[Profit]]/Table1[[#This Row],[Selling Price]])</f>
        <v>0.15315770073419926</v>
      </c>
      <c r="T3987">
        <v>3</v>
      </c>
      <c r="U3987" s="2">
        <f>Table1[[#This Row],[Selling Price]]*Table1[[#This Row],[Quantity]]</f>
        <v>52.83</v>
      </c>
      <c r="V3987" s="4">
        <v>0</v>
      </c>
      <c r="W3987">
        <v>309</v>
      </c>
      <c r="X3987" t="s">
        <v>36</v>
      </c>
      <c r="Y3987" t="s">
        <v>52</v>
      </c>
      <c r="Z3987" s="2">
        <v>12.97484368196505</v>
      </c>
    </row>
    <row r="3988" spans="1:26" x14ac:dyDescent="0.35">
      <c r="A3988" t="s">
        <v>181</v>
      </c>
      <c r="B3988" t="s">
        <v>182</v>
      </c>
      <c r="C3988" t="s">
        <v>27</v>
      </c>
      <c r="D3988" t="s">
        <v>46</v>
      </c>
      <c r="E3988" t="s">
        <v>270</v>
      </c>
      <c r="F3988" t="s">
        <v>2934</v>
      </c>
      <c r="G3988" t="s">
        <v>2935</v>
      </c>
      <c r="H3988" t="s">
        <v>32</v>
      </c>
      <c r="I3988" t="s">
        <v>2931</v>
      </c>
      <c r="J3988" s="1">
        <v>42405</v>
      </c>
      <c r="K3988" s="1">
        <v>42405</v>
      </c>
      <c r="L3988" t="s">
        <v>1118</v>
      </c>
      <c r="M3988">
        <f>Table1[[#This Row],[Ship Date]]-Table1[[#This Row],[Order Date]]</f>
        <v>0</v>
      </c>
      <c r="N3988">
        <v>2</v>
      </c>
      <c r="O3988" t="s">
        <v>106</v>
      </c>
      <c r="P3988" s="3">
        <v>9.4499999999999993</v>
      </c>
      <c r="Q3988" s="3">
        <v>7.142563092640235</v>
      </c>
      <c r="R3988" s="3">
        <f>(Table1[[#This Row],[Selling Price]]-Table1[[#This Row],[Cost Price]])</f>
        <v>2.3074369073597643</v>
      </c>
      <c r="S3988" s="12">
        <f>(Table1[[#This Row],[Profit]]/Table1[[#This Row],[Selling Price]])</f>
        <v>0.24417321771002798</v>
      </c>
      <c r="T3988">
        <v>5</v>
      </c>
      <c r="U3988" s="2">
        <f>Table1[[#This Row],[Selling Price]]*Table1[[#This Row],[Quantity]]</f>
        <v>47.25</v>
      </c>
      <c r="V3988" s="4">
        <v>0</v>
      </c>
      <c r="W3988">
        <v>470</v>
      </c>
      <c r="X3988" t="s">
        <v>36</v>
      </c>
      <c r="Y3988" t="s">
        <v>52</v>
      </c>
      <c r="Z3988" s="2">
        <v>2.454575727086048</v>
      </c>
    </row>
    <row r="3989" spans="1:26" x14ac:dyDescent="0.35">
      <c r="A3989" t="s">
        <v>181</v>
      </c>
      <c r="B3989" t="s">
        <v>182</v>
      </c>
      <c r="C3989" t="s">
        <v>27</v>
      </c>
      <c r="D3989" t="s">
        <v>46</v>
      </c>
      <c r="E3989" t="s">
        <v>102</v>
      </c>
      <c r="F3989" t="s">
        <v>2954</v>
      </c>
      <c r="G3989" t="s">
        <v>2955</v>
      </c>
      <c r="H3989" t="s">
        <v>32</v>
      </c>
      <c r="I3989" t="s">
        <v>2953</v>
      </c>
      <c r="J3989" s="1">
        <v>42479</v>
      </c>
      <c r="K3989" s="1">
        <v>42485</v>
      </c>
      <c r="L3989" t="s">
        <v>60</v>
      </c>
      <c r="M3989">
        <f>Table1[[#This Row],[Ship Date]]-Table1[[#This Row],[Order Date]]</f>
        <v>6</v>
      </c>
      <c r="N3989">
        <v>4</v>
      </c>
      <c r="O3989" t="s">
        <v>106</v>
      </c>
      <c r="P3989" s="3">
        <v>419.4</v>
      </c>
      <c r="Q3989" s="3">
        <v>304.1980637603146</v>
      </c>
      <c r="R3989" s="3">
        <f>(Table1[[#This Row],[Selling Price]]-Table1[[#This Row],[Cost Price]])</f>
        <v>115.20193623968538</v>
      </c>
      <c r="S3989" s="12">
        <f>(Table1[[#This Row],[Profit]]/Table1[[#This Row],[Selling Price]])</f>
        <v>0.27468272827774293</v>
      </c>
      <c r="T3989">
        <v>5</v>
      </c>
      <c r="U3989" s="2">
        <f>Table1[[#This Row],[Selling Price]]*Table1[[#This Row],[Quantity]]</f>
        <v>2097</v>
      </c>
      <c r="V3989" s="4">
        <v>0.2</v>
      </c>
      <c r="W3989">
        <v>109</v>
      </c>
      <c r="X3989" t="s">
        <v>68</v>
      </c>
      <c r="Y3989" t="s">
        <v>36</v>
      </c>
      <c r="Z3989" s="2">
        <v>154.33502113907909</v>
      </c>
    </row>
    <row r="3990" spans="1:26" x14ac:dyDescent="0.35">
      <c r="A3990" t="s">
        <v>181</v>
      </c>
      <c r="B3990" t="s">
        <v>182</v>
      </c>
      <c r="C3990" t="s">
        <v>55</v>
      </c>
      <c r="D3990" t="s">
        <v>46</v>
      </c>
      <c r="E3990" t="s">
        <v>102</v>
      </c>
      <c r="F3990" t="s">
        <v>2973</v>
      </c>
      <c r="G3990" t="s">
        <v>2974</v>
      </c>
      <c r="H3990" t="s">
        <v>32</v>
      </c>
      <c r="I3990" t="s">
        <v>2975</v>
      </c>
      <c r="J3990" s="1">
        <v>42273</v>
      </c>
      <c r="K3990" s="1">
        <v>42277</v>
      </c>
      <c r="L3990" t="s">
        <v>60</v>
      </c>
      <c r="M3990">
        <f>Table1[[#This Row],[Ship Date]]-Table1[[#This Row],[Order Date]]</f>
        <v>4</v>
      </c>
      <c r="N3990">
        <v>9</v>
      </c>
      <c r="O3990" t="s">
        <v>61</v>
      </c>
      <c r="P3990" s="3">
        <v>86.272000000000006</v>
      </c>
      <c r="Q3990" s="3">
        <v>67.938262068527905</v>
      </c>
      <c r="R3990" s="3">
        <f>(Table1[[#This Row],[Selling Price]]-Table1[[#This Row],[Cost Price]])</f>
        <v>18.333737931472101</v>
      </c>
      <c r="S3990" s="12">
        <f>(Table1[[#This Row],[Profit]]/Table1[[#This Row],[Selling Price]])</f>
        <v>0.21251087179469699</v>
      </c>
      <c r="T3990">
        <v>4</v>
      </c>
      <c r="U3990" s="2">
        <f>Table1[[#This Row],[Selling Price]]*Table1[[#This Row],[Quantity]]</f>
        <v>345.08800000000002</v>
      </c>
      <c r="V3990" s="4">
        <v>0.2</v>
      </c>
      <c r="W3990">
        <v>258</v>
      </c>
      <c r="X3990" t="s">
        <v>36</v>
      </c>
      <c r="Y3990" t="s">
        <v>52</v>
      </c>
      <c r="Z3990" s="2">
        <v>11.224343069121391</v>
      </c>
    </row>
    <row r="3991" spans="1:26" x14ac:dyDescent="0.35">
      <c r="A3991" t="s">
        <v>181</v>
      </c>
      <c r="B3991" t="s">
        <v>182</v>
      </c>
      <c r="C3991" t="s">
        <v>55</v>
      </c>
      <c r="D3991" t="s">
        <v>46</v>
      </c>
      <c r="E3991" t="s">
        <v>75</v>
      </c>
      <c r="F3991" t="s">
        <v>3046</v>
      </c>
      <c r="G3991" t="s">
        <v>3047</v>
      </c>
      <c r="H3991" t="s">
        <v>32</v>
      </c>
      <c r="I3991" t="s">
        <v>3048</v>
      </c>
      <c r="J3991" s="1">
        <v>42271</v>
      </c>
      <c r="K3991" s="1">
        <v>42274</v>
      </c>
      <c r="L3991" t="s">
        <v>34</v>
      </c>
      <c r="M3991">
        <f>Table1[[#This Row],[Ship Date]]-Table1[[#This Row],[Order Date]]</f>
        <v>3</v>
      </c>
      <c r="N3991">
        <v>9</v>
      </c>
      <c r="O3991" t="s">
        <v>61</v>
      </c>
      <c r="P3991" s="3">
        <v>6.8479999999999999</v>
      </c>
      <c r="Q3991" s="3">
        <v>4.6401630056379126</v>
      </c>
      <c r="R3991" s="3">
        <f>(Table1[[#This Row],[Selling Price]]-Table1[[#This Row],[Cost Price]])</f>
        <v>2.2078369943620872</v>
      </c>
      <c r="S3991" s="12">
        <f>(Table1[[#This Row],[Profit]]/Table1[[#This Row],[Selling Price]])</f>
        <v>0.3224061031486693</v>
      </c>
      <c r="T3991">
        <v>2</v>
      </c>
      <c r="U3991" s="2">
        <f>Table1[[#This Row],[Selling Price]]*Table1[[#This Row],[Quantity]]</f>
        <v>13.696</v>
      </c>
      <c r="V3991" s="4">
        <v>0.2</v>
      </c>
      <c r="W3991">
        <v>290</v>
      </c>
      <c r="X3991" t="s">
        <v>36</v>
      </c>
      <c r="Y3991" t="s">
        <v>52</v>
      </c>
      <c r="Z3991" s="2">
        <v>9.0030305162312132</v>
      </c>
    </row>
    <row r="3992" spans="1:26" x14ac:dyDescent="0.35">
      <c r="A3992" t="s">
        <v>181</v>
      </c>
      <c r="B3992" t="s">
        <v>182</v>
      </c>
      <c r="C3992" t="s">
        <v>64</v>
      </c>
      <c r="D3992" t="s">
        <v>46</v>
      </c>
      <c r="E3992" t="s">
        <v>102</v>
      </c>
      <c r="F3992" t="s">
        <v>2922</v>
      </c>
      <c r="G3992" t="s">
        <v>2923</v>
      </c>
      <c r="H3992" t="s">
        <v>32</v>
      </c>
      <c r="I3992" t="s">
        <v>3158</v>
      </c>
      <c r="J3992" s="1">
        <v>42538</v>
      </c>
      <c r="K3992" s="1">
        <v>42543</v>
      </c>
      <c r="L3992" t="s">
        <v>60</v>
      </c>
      <c r="M3992">
        <f>Table1[[#This Row],[Ship Date]]-Table1[[#This Row],[Order Date]]</f>
        <v>5</v>
      </c>
      <c r="N3992">
        <v>6</v>
      </c>
      <c r="O3992" t="s">
        <v>51</v>
      </c>
      <c r="P3992" s="3">
        <v>111.96</v>
      </c>
      <c r="Q3992" s="3">
        <v>94.106267195157841</v>
      </c>
      <c r="R3992" s="3">
        <f>(Table1[[#This Row],[Selling Price]]-Table1[[#This Row],[Cost Price]])</f>
        <v>17.853732804842153</v>
      </c>
      <c r="S3992" s="12">
        <f>(Table1[[#This Row],[Profit]]/Table1[[#This Row],[Selling Price]])</f>
        <v>0.15946528050055514</v>
      </c>
      <c r="T3992">
        <v>2</v>
      </c>
      <c r="U3992" s="2">
        <f>Table1[[#This Row],[Selling Price]]*Table1[[#This Row],[Quantity]]</f>
        <v>223.92</v>
      </c>
      <c r="V3992" s="4">
        <v>0</v>
      </c>
      <c r="W3992">
        <v>428</v>
      </c>
      <c r="X3992" t="s">
        <v>36</v>
      </c>
      <c r="Y3992" t="s">
        <v>36</v>
      </c>
      <c r="Z3992" s="2">
        <v>147.3880154313776</v>
      </c>
    </row>
    <row r="3993" spans="1:26" x14ac:dyDescent="0.35">
      <c r="A3993" t="s">
        <v>181</v>
      </c>
      <c r="B3993" t="s">
        <v>182</v>
      </c>
      <c r="C3993" t="s">
        <v>64</v>
      </c>
      <c r="D3993" t="s">
        <v>46</v>
      </c>
      <c r="E3993" t="s">
        <v>65</v>
      </c>
      <c r="F3993" t="s">
        <v>1511</v>
      </c>
      <c r="G3993" t="s">
        <v>1512</v>
      </c>
      <c r="H3993" t="s">
        <v>32</v>
      </c>
      <c r="I3993" t="s">
        <v>3404</v>
      </c>
      <c r="J3993" s="1">
        <v>42250</v>
      </c>
      <c r="K3993" s="1">
        <v>42256</v>
      </c>
      <c r="L3993" t="s">
        <v>60</v>
      </c>
      <c r="M3993">
        <f>Table1[[#This Row],[Ship Date]]-Table1[[#This Row],[Order Date]]</f>
        <v>6</v>
      </c>
      <c r="N3993">
        <v>9</v>
      </c>
      <c r="O3993" t="s">
        <v>61</v>
      </c>
      <c r="P3993" s="3">
        <v>31.44</v>
      </c>
      <c r="Q3993" s="3">
        <v>22.88578019373486</v>
      </c>
      <c r="R3993" s="3">
        <f>(Table1[[#This Row],[Selling Price]]-Table1[[#This Row],[Cost Price]])</f>
        <v>8.5542198062651416</v>
      </c>
      <c r="S3993" s="12">
        <f>(Table1[[#This Row],[Profit]]/Table1[[#This Row],[Selling Price]])</f>
        <v>0.27208078264202101</v>
      </c>
      <c r="T3993">
        <v>3</v>
      </c>
      <c r="U3993" s="2">
        <f>Table1[[#This Row],[Selling Price]]*Table1[[#This Row],[Quantity]]</f>
        <v>94.320000000000007</v>
      </c>
      <c r="V3993" s="4">
        <v>0</v>
      </c>
      <c r="W3993">
        <v>131</v>
      </c>
      <c r="X3993" t="s">
        <v>68</v>
      </c>
      <c r="Y3993" t="s">
        <v>52</v>
      </c>
      <c r="Z3993" s="2">
        <v>19.255841461748691</v>
      </c>
    </row>
    <row r="3994" spans="1:26" x14ac:dyDescent="0.35">
      <c r="A3994" t="s">
        <v>181</v>
      </c>
      <c r="B3994" t="s">
        <v>182</v>
      </c>
      <c r="C3994" t="s">
        <v>45</v>
      </c>
      <c r="D3994" t="s">
        <v>46</v>
      </c>
      <c r="E3994" t="s">
        <v>539</v>
      </c>
      <c r="F3994" t="s">
        <v>1547</v>
      </c>
      <c r="G3994" t="s">
        <v>1120</v>
      </c>
      <c r="H3994" t="s">
        <v>32</v>
      </c>
      <c r="I3994" t="s">
        <v>3441</v>
      </c>
      <c r="J3994" s="1">
        <v>42796</v>
      </c>
      <c r="K3994" s="1">
        <v>42802</v>
      </c>
      <c r="L3994" t="s">
        <v>60</v>
      </c>
      <c r="M3994">
        <f>Table1[[#This Row],[Ship Date]]-Table1[[#This Row],[Order Date]]</f>
        <v>6</v>
      </c>
      <c r="N3994">
        <v>3</v>
      </c>
      <c r="O3994" t="s">
        <v>106</v>
      </c>
      <c r="P3994" s="3">
        <v>6.976</v>
      </c>
      <c r="Q3994" s="3">
        <v>4.5883436004682867</v>
      </c>
      <c r="R3994" s="3">
        <f>(Table1[[#This Row],[Selling Price]]-Table1[[#This Row],[Cost Price]])</f>
        <v>2.3876563995317133</v>
      </c>
      <c r="S3994" s="12">
        <f>(Table1[[#This Row],[Profit]]/Table1[[#This Row],[Selling Price]])</f>
        <v>0.3422672591071837</v>
      </c>
      <c r="T3994">
        <v>4</v>
      </c>
      <c r="U3994" s="2">
        <f>Table1[[#This Row],[Selling Price]]*Table1[[#This Row],[Quantity]]</f>
        <v>27.904</v>
      </c>
      <c r="V3994" s="4">
        <v>0.2</v>
      </c>
      <c r="W3994">
        <v>438</v>
      </c>
      <c r="X3994" t="s">
        <v>68</v>
      </c>
      <c r="Y3994" t="s">
        <v>52</v>
      </c>
      <c r="Z3994" s="2">
        <v>2.5071579660377741</v>
      </c>
    </row>
    <row r="3995" spans="1:26" x14ac:dyDescent="0.35">
      <c r="A3995" t="s">
        <v>181</v>
      </c>
      <c r="B3995" t="s">
        <v>182</v>
      </c>
      <c r="C3995" t="s">
        <v>64</v>
      </c>
      <c r="D3995" t="s">
        <v>46</v>
      </c>
      <c r="E3995" t="s">
        <v>102</v>
      </c>
      <c r="F3995" t="s">
        <v>3450</v>
      </c>
      <c r="G3995" t="s">
        <v>3451</v>
      </c>
      <c r="H3995" t="s">
        <v>32</v>
      </c>
      <c r="I3995" t="s">
        <v>3452</v>
      </c>
      <c r="J3995" s="1">
        <v>42332</v>
      </c>
      <c r="K3995" s="1">
        <v>42336</v>
      </c>
      <c r="L3995" t="s">
        <v>60</v>
      </c>
      <c r="M3995">
        <f>Table1[[#This Row],[Ship Date]]-Table1[[#This Row],[Order Date]]</f>
        <v>4</v>
      </c>
      <c r="N3995">
        <v>11</v>
      </c>
      <c r="O3995" t="s">
        <v>35</v>
      </c>
      <c r="P3995" s="3">
        <v>368.91</v>
      </c>
      <c r="Q3995" s="3">
        <v>264.21845141984107</v>
      </c>
      <c r="R3995" s="3">
        <f>(Table1[[#This Row],[Selling Price]]-Table1[[#This Row],[Cost Price]])</f>
        <v>104.69154858015895</v>
      </c>
      <c r="S3995" s="12">
        <f>(Table1[[#This Row],[Profit]]/Table1[[#This Row],[Selling Price]])</f>
        <v>0.2837861499557045</v>
      </c>
      <c r="T3995">
        <v>9</v>
      </c>
      <c r="U3995" s="2">
        <f>Table1[[#This Row],[Selling Price]]*Table1[[#This Row],[Quantity]]</f>
        <v>3320.19</v>
      </c>
      <c r="V3995" s="4">
        <v>0</v>
      </c>
      <c r="W3995">
        <v>149</v>
      </c>
      <c r="X3995" t="s">
        <v>36</v>
      </c>
      <c r="Y3995" t="s">
        <v>68</v>
      </c>
      <c r="Z3995" s="2">
        <v>92.548283487293517</v>
      </c>
    </row>
    <row r="3996" spans="1:26" x14ac:dyDescent="0.35">
      <c r="A3996" t="s">
        <v>181</v>
      </c>
      <c r="B3996" t="s">
        <v>182</v>
      </c>
      <c r="C3996" t="s">
        <v>27</v>
      </c>
      <c r="D3996" t="s">
        <v>46</v>
      </c>
      <c r="E3996" t="s">
        <v>47</v>
      </c>
      <c r="F3996" t="s">
        <v>48</v>
      </c>
      <c r="G3996" t="s">
        <v>49</v>
      </c>
      <c r="H3996" t="s">
        <v>32</v>
      </c>
      <c r="I3996" t="s">
        <v>3533</v>
      </c>
      <c r="J3996" s="1">
        <v>41852</v>
      </c>
      <c r="K3996" s="1">
        <v>41856</v>
      </c>
      <c r="L3996" t="s">
        <v>60</v>
      </c>
      <c r="M3996">
        <f>Table1[[#This Row],[Ship Date]]-Table1[[#This Row],[Order Date]]</f>
        <v>4</v>
      </c>
      <c r="N3996">
        <v>8</v>
      </c>
      <c r="O3996" t="s">
        <v>61</v>
      </c>
      <c r="P3996" s="3">
        <v>17.544</v>
      </c>
      <c r="Q3996" s="3">
        <v>12.27670622479161</v>
      </c>
      <c r="R3996" s="3">
        <f>(Table1[[#This Row],[Selling Price]]-Table1[[#This Row],[Cost Price]])</f>
        <v>5.2672937752083904</v>
      </c>
      <c r="S3996" s="12">
        <f>(Table1[[#This Row],[Profit]]/Table1[[#This Row],[Selling Price]])</f>
        <v>0.30023334332013168</v>
      </c>
      <c r="T3996">
        <v>3</v>
      </c>
      <c r="U3996" s="2">
        <f>Table1[[#This Row],[Selling Price]]*Table1[[#This Row],[Quantity]]</f>
        <v>52.632000000000005</v>
      </c>
      <c r="V3996" s="4">
        <v>0.2</v>
      </c>
      <c r="W3996">
        <v>276</v>
      </c>
      <c r="X3996" t="s">
        <v>36</v>
      </c>
      <c r="Y3996" t="s">
        <v>52</v>
      </c>
      <c r="Z3996" s="2">
        <v>17.48297720641424</v>
      </c>
    </row>
    <row r="3997" spans="1:26" x14ac:dyDescent="0.35">
      <c r="A3997" t="s">
        <v>181</v>
      </c>
      <c r="B3997" t="s">
        <v>182</v>
      </c>
      <c r="C3997" t="s">
        <v>55</v>
      </c>
      <c r="D3997" t="s">
        <v>46</v>
      </c>
      <c r="E3997" t="s">
        <v>47</v>
      </c>
      <c r="F3997" t="s">
        <v>3173</v>
      </c>
      <c r="G3997" t="s">
        <v>3174</v>
      </c>
      <c r="H3997" t="s">
        <v>32</v>
      </c>
      <c r="I3997" t="s">
        <v>3689</v>
      </c>
      <c r="J3997" s="1">
        <v>42980</v>
      </c>
      <c r="K3997" s="1">
        <v>42984</v>
      </c>
      <c r="L3997" t="s">
        <v>60</v>
      </c>
      <c r="M3997">
        <f>Table1[[#This Row],[Ship Date]]-Table1[[#This Row],[Order Date]]</f>
        <v>4</v>
      </c>
      <c r="N3997">
        <v>9</v>
      </c>
      <c r="O3997" t="s">
        <v>61</v>
      </c>
      <c r="P3997" s="3">
        <v>18.899999999999999</v>
      </c>
      <c r="Q3997" s="3">
        <v>16.000174543332609</v>
      </c>
      <c r="R3997" s="3">
        <f>(Table1[[#This Row],[Selling Price]]-Table1[[#This Row],[Cost Price]])</f>
        <v>2.89982545666739</v>
      </c>
      <c r="S3997" s="12">
        <f>(Table1[[#This Row],[Profit]]/Table1[[#This Row],[Selling Price]])</f>
        <v>0.15342991834218997</v>
      </c>
      <c r="T3997">
        <v>6</v>
      </c>
      <c r="U3997" s="2">
        <f>Table1[[#This Row],[Selling Price]]*Table1[[#This Row],[Quantity]]</f>
        <v>113.39999999999999</v>
      </c>
      <c r="V3997" s="4">
        <v>0</v>
      </c>
      <c r="W3997">
        <v>319</v>
      </c>
      <c r="X3997" t="s">
        <v>36</v>
      </c>
      <c r="Y3997" t="s">
        <v>52</v>
      </c>
      <c r="Z3997" s="2">
        <v>9.2984091381268001</v>
      </c>
    </row>
    <row r="3998" spans="1:26" x14ac:dyDescent="0.35">
      <c r="A3998" t="s">
        <v>181</v>
      </c>
      <c r="B3998" t="s">
        <v>182</v>
      </c>
      <c r="C3998" t="s">
        <v>45</v>
      </c>
      <c r="D3998" t="s">
        <v>46</v>
      </c>
      <c r="E3998" t="s">
        <v>75</v>
      </c>
      <c r="F3998" t="s">
        <v>1627</v>
      </c>
      <c r="G3998" t="s">
        <v>1628</v>
      </c>
      <c r="H3998" t="s">
        <v>32</v>
      </c>
      <c r="I3998" t="s">
        <v>3916</v>
      </c>
      <c r="J3998" s="1">
        <v>42762</v>
      </c>
      <c r="K3998" s="1">
        <v>42765</v>
      </c>
      <c r="L3998" t="s">
        <v>34</v>
      </c>
      <c r="M3998">
        <f>Table1[[#This Row],[Ship Date]]-Table1[[#This Row],[Order Date]]</f>
        <v>3</v>
      </c>
      <c r="N3998">
        <v>1</v>
      </c>
      <c r="O3998" t="s">
        <v>35</v>
      </c>
      <c r="P3998" s="3">
        <v>14.016</v>
      </c>
      <c r="Q3998" s="3">
        <v>11.9033021638308</v>
      </c>
      <c r="R3998" s="3">
        <f>(Table1[[#This Row],[Selling Price]]-Table1[[#This Row],[Cost Price]])</f>
        <v>2.1126978361692004</v>
      </c>
      <c r="S3998" s="12">
        <f>(Table1[[#This Row],[Profit]]/Table1[[#This Row],[Selling Price]])</f>
        <v>0.15073472004631852</v>
      </c>
      <c r="T3998">
        <v>3</v>
      </c>
      <c r="U3998" s="2">
        <f>Table1[[#This Row],[Selling Price]]*Table1[[#This Row],[Quantity]]</f>
        <v>42.048000000000002</v>
      </c>
      <c r="V3998" s="4">
        <v>0.2</v>
      </c>
      <c r="W3998">
        <v>100</v>
      </c>
      <c r="X3998" t="s">
        <v>36</v>
      </c>
      <c r="Y3998" t="s">
        <v>36</v>
      </c>
      <c r="Z3998" s="2">
        <v>13.76150773980552</v>
      </c>
    </row>
    <row r="3999" spans="1:26" x14ac:dyDescent="0.35">
      <c r="A3999" t="s">
        <v>181</v>
      </c>
      <c r="B3999" t="s">
        <v>182</v>
      </c>
      <c r="C3999" t="s">
        <v>27</v>
      </c>
      <c r="D3999" t="s">
        <v>46</v>
      </c>
      <c r="E3999" t="s">
        <v>86</v>
      </c>
      <c r="F3999" t="s">
        <v>3023</v>
      </c>
      <c r="G3999" t="s">
        <v>3024</v>
      </c>
      <c r="H3999" t="s">
        <v>32</v>
      </c>
      <c r="I3999" t="s">
        <v>4079</v>
      </c>
      <c r="J3999" s="1">
        <v>42369</v>
      </c>
      <c r="K3999" s="1">
        <v>42372</v>
      </c>
      <c r="L3999" t="s">
        <v>34</v>
      </c>
      <c r="M3999">
        <f>Table1[[#This Row],[Ship Date]]-Table1[[#This Row],[Order Date]]</f>
        <v>3</v>
      </c>
      <c r="N3999">
        <v>12</v>
      </c>
      <c r="O3999" t="s">
        <v>35</v>
      </c>
      <c r="P3999" s="3">
        <v>364.8</v>
      </c>
      <c r="Q3999" s="3">
        <v>305.41833660427397</v>
      </c>
      <c r="R3999" s="3">
        <f>(Table1[[#This Row],[Selling Price]]-Table1[[#This Row],[Cost Price]])</f>
        <v>59.381663395726036</v>
      </c>
      <c r="S3999" s="12">
        <f>(Table1[[#This Row],[Profit]]/Table1[[#This Row],[Selling Price]])</f>
        <v>0.16277868255407357</v>
      </c>
      <c r="T3999">
        <v>12</v>
      </c>
      <c r="U3999" s="2">
        <f>Table1[[#This Row],[Selling Price]]*Table1[[#This Row],[Quantity]]</f>
        <v>4377.6000000000004</v>
      </c>
      <c r="V3999" s="4">
        <v>0</v>
      </c>
      <c r="W3999">
        <v>483</v>
      </c>
      <c r="X3999" t="s">
        <v>36</v>
      </c>
      <c r="Y3999" t="s">
        <v>68</v>
      </c>
      <c r="Z3999" s="2">
        <v>96.49183921916628</v>
      </c>
    </row>
    <row r="4000" spans="1:26" x14ac:dyDescent="0.35">
      <c r="A4000" t="s">
        <v>181</v>
      </c>
      <c r="B4000" t="s">
        <v>182</v>
      </c>
      <c r="C4000" t="s">
        <v>55</v>
      </c>
      <c r="D4000" t="s">
        <v>46</v>
      </c>
      <c r="E4000" t="s">
        <v>270</v>
      </c>
      <c r="F4000" t="s">
        <v>1556</v>
      </c>
      <c r="G4000" t="s">
        <v>1557</v>
      </c>
      <c r="H4000" t="s">
        <v>32</v>
      </c>
      <c r="I4000" t="s">
        <v>4148</v>
      </c>
      <c r="J4000" s="1">
        <v>42496</v>
      </c>
      <c r="K4000" s="1">
        <v>42500</v>
      </c>
      <c r="L4000" t="s">
        <v>60</v>
      </c>
      <c r="M4000">
        <f>Table1[[#This Row],[Ship Date]]-Table1[[#This Row],[Order Date]]</f>
        <v>4</v>
      </c>
      <c r="N4000">
        <v>5</v>
      </c>
      <c r="O4000" t="s">
        <v>51</v>
      </c>
      <c r="P4000" s="3">
        <v>7.2160000000000002</v>
      </c>
      <c r="Q4000" s="3">
        <v>5.0348742669538717</v>
      </c>
      <c r="R4000" s="3">
        <f>(Table1[[#This Row],[Selling Price]]-Table1[[#This Row],[Cost Price]])</f>
        <v>2.1811257330461284</v>
      </c>
      <c r="S4000" s="12">
        <f>(Table1[[#This Row],[Profit]]/Table1[[#This Row],[Selling Price]])</f>
        <v>0.30226243528909763</v>
      </c>
      <c r="T4000">
        <v>2</v>
      </c>
      <c r="U4000" s="2">
        <f>Table1[[#This Row],[Selling Price]]*Table1[[#This Row],[Quantity]]</f>
        <v>14.432</v>
      </c>
      <c r="V4000" s="4">
        <v>0.2</v>
      </c>
      <c r="W4000">
        <v>420</v>
      </c>
      <c r="X4000" t="s">
        <v>36</v>
      </c>
      <c r="Y4000" t="s">
        <v>52</v>
      </c>
      <c r="Z4000" s="2">
        <v>6.0642312620809582</v>
      </c>
    </row>
    <row r="4001" spans="1:26" x14ac:dyDescent="0.35">
      <c r="A4001" t="s">
        <v>181</v>
      </c>
      <c r="B4001" t="s">
        <v>182</v>
      </c>
      <c r="C4001" t="s">
        <v>27</v>
      </c>
      <c r="D4001" t="s">
        <v>46</v>
      </c>
      <c r="E4001" t="s">
        <v>75</v>
      </c>
      <c r="F4001" t="s">
        <v>142</v>
      </c>
      <c r="G4001" t="s">
        <v>143</v>
      </c>
      <c r="H4001" t="s">
        <v>32</v>
      </c>
      <c r="I4001" t="s">
        <v>4173</v>
      </c>
      <c r="J4001" s="1">
        <v>42961</v>
      </c>
      <c r="K4001" s="1">
        <v>42963</v>
      </c>
      <c r="L4001" t="s">
        <v>34</v>
      </c>
      <c r="M4001">
        <f>Table1[[#This Row],[Ship Date]]-Table1[[#This Row],[Order Date]]</f>
        <v>2</v>
      </c>
      <c r="N4001">
        <v>8</v>
      </c>
      <c r="O4001" t="s">
        <v>61</v>
      </c>
      <c r="P4001" s="3">
        <v>16.68</v>
      </c>
      <c r="Q4001" s="3">
        <v>13.20347211799719</v>
      </c>
      <c r="R4001" s="3">
        <f>(Table1[[#This Row],[Selling Price]]-Table1[[#This Row],[Cost Price]])</f>
        <v>3.4765278820028094</v>
      </c>
      <c r="S4001" s="12">
        <f>(Table1[[#This Row],[Profit]]/Table1[[#This Row],[Selling Price]])</f>
        <v>0.20842493297378953</v>
      </c>
      <c r="T4001">
        <v>6</v>
      </c>
      <c r="U4001" s="2">
        <f>Table1[[#This Row],[Selling Price]]*Table1[[#This Row],[Quantity]]</f>
        <v>100.08</v>
      </c>
      <c r="V4001" s="4">
        <v>0</v>
      </c>
      <c r="W4001">
        <v>451</v>
      </c>
      <c r="X4001" t="s">
        <v>36</v>
      </c>
      <c r="Y4001" t="s">
        <v>52</v>
      </c>
      <c r="Z4001" s="2">
        <v>5.675559109021771</v>
      </c>
    </row>
    <row r="4002" spans="1:26" x14ac:dyDescent="0.35">
      <c r="A4002" t="s">
        <v>181</v>
      </c>
      <c r="B4002" t="s">
        <v>182</v>
      </c>
      <c r="C4002" t="s">
        <v>64</v>
      </c>
      <c r="D4002" t="s">
        <v>46</v>
      </c>
      <c r="E4002" t="s">
        <v>86</v>
      </c>
      <c r="F4002" t="s">
        <v>3682</v>
      </c>
      <c r="G4002" t="s">
        <v>3683</v>
      </c>
      <c r="H4002" t="s">
        <v>32</v>
      </c>
      <c r="I4002" t="s">
        <v>4189</v>
      </c>
      <c r="J4002" s="1">
        <v>43020</v>
      </c>
      <c r="K4002" s="1">
        <v>43026</v>
      </c>
      <c r="L4002" t="s">
        <v>60</v>
      </c>
      <c r="M4002">
        <f>Table1[[#This Row],[Ship Date]]-Table1[[#This Row],[Order Date]]</f>
        <v>6</v>
      </c>
      <c r="N4002">
        <v>10</v>
      </c>
      <c r="O4002" t="s">
        <v>61</v>
      </c>
      <c r="P4002" s="3">
        <v>79.872</v>
      </c>
      <c r="Q4002" s="3">
        <v>64.52744532791553</v>
      </c>
      <c r="R4002" s="3">
        <f>(Table1[[#This Row],[Selling Price]]-Table1[[#This Row],[Cost Price]])</f>
        <v>15.34455467208447</v>
      </c>
      <c r="S4002" s="12">
        <f>(Table1[[#This Row],[Profit]]/Table1[[#This Row],[Selling Price]])</f>
        <v>0.19211431630714731</v>
      </c>
      <c r="T4002">
        <v>3</v>
      </c>
      <c r="U4002" s="2">
        <f>Table1[[#This Row],[Selling Price]]*Table1[[#This Row],[Quantity]]</f>
        <v>239.61599999999999</v>
      </c>
      <c r="V4002" s="4">
        <v>0.2</v>
      </c>
      <c r="W4002">
        <v>183</v>
      </c>
      <c r="X4002" t="s">
        <v>68</v>
      </c>
      <c r="Y4002" t="s">
        <v>68</v>
      </c>
      <c r="Z4002" s="2">
        <v>92.362243275774404</v>
      </c>
    </row>
    <row r="4003" spans="1:26" x14ac:dyDescent="0.35">
      <c r="A4003" t="s">
        <v>181</v>
      </c>
      <c r="B4003" t="s">
        <v>182</v>
      </c>
      <c r="C4003" t="s">
        <v>39</v>
      </c>
      <c r="D4003" t="s">
        <v>46</v>
      </c>
      <c r="E4003" t="s">
        <v>102</v>
      </c>
      <c r="F4003" t="s">
        <v>2527</v>
      </c>
      <c r="G4003" t="s">
        <v>2528</v>
      </c>
      <c r="H4003" t="s">
        <v>32</v>
      </c>
      <c r="I4003" t="s">
        <v>4278</v>
      </c>
      <c r="J4003" s="1">
        <v>42903</v>
      </c>
      <c r="K4003" s="1">
        <v>42906</v>
      </c>
      <c r="L4003" t="s">
        <v>199</v>
      </c>
      <c r="M4003">
        <f>Table1[[#This Row],[Ship Date]]-Table1[[#This Row],[Order Date]]</f>
        <v>3</v>
      </c>
      <c r="N4003">
        <v>6</v>
      </c>
      <c r="O4003" t="s">
        <v>51</v>
      </c>
      <c r="P4003" s="3">
        <v>12.224</v>
      </c>
      <c r="Q4003" s="3">
        <v>9.7971919111542878</v>
      </c>
      <c r="R4003" s="3">
        <f>(Table1[[#This Row],[Selling Price]]-Table1[[#This Row],[Cost Price]])</f>
        <v>2.4268080888457124</v>
      </c>
      <c r="S4003" s="12">
        <f>(Table1[[#This Row],[Profit]]/Table1[[#This Row],[Selling Price]])</f>
        <v>0.198528148629394</v>
      </c>
      <c r="T4003">
        <v>2</v>
      </c>
      <c r="U4003" s="2">
        <f>Table1[[#This Row],[Selling Price]]*Table1[[#This Row],[Quantity]]</f>
        <v>24.448</v>
      </c>
      <c r="V4003" s="4">
        <v>0.2</v>
      </c>
      <c r="W4003">
        <v>401</v>
      </c>
      <c r="X4003" t="s">
        <v>36</v>
      </c>
      <c r="Y4003" t="s">
        <v>52</v>
      </c>
      <c r="Z4003" s="2">
        <v>13.60692364937792</v>
      </c>
    </row>
    <row r="4004" spans="1:26" x14ac:dyDescent="0.35">
      <c r="A4004" t="s">
        <v>181</v>
      </c>
      <c r="B4004" t="s">
        <v>182</v>
      </c>
      <c r="C4004" t="s">
        <v>55</v>
      </c>
      <c r="D4004" t="s">
        <v>46</v>
      </c>
      <c r="E4004" t="s">
        <v>86</v>
      </c>
      <c r="F4004" t="s">
        <v>2068</v>
      </c>
      <c r="G4004" t="s">
        <v>2069</v>
      </c>
      <c r="H4004" t="s">
        <v>32</v>
      </c>
      <c r="I4004" t="s">
        <v>4352</v>
      </c>
      <c r="J4004" s="1">
        <v>41965</v>
      </c>
      <c r="K4004" s="1">
        <v>41970</v>
      </c>
      <c r="L4004" t="s">
        <v>60</v>
      </c>
      <c r="M4004">
        <f>Table1[[#This Row],[Ship Date]]-Table1[[#This Row],[Order Date]]</f>
        <v>5</v>
      </c>
      <c r="N4004">
        <v>11</v>
      </c>
      <c r="O4004" t="s">
        <v>35</v>
      </c>
      <c r="P4004" s="3">
        <v>319.89999999999998</v>
      </c>
      <c r="Q4004" s="3">
        <v>210.25005309379401</v>
      </c>
      <c r="R4004" s="3">
        <f>(Table1[[#This Row],[Selling Price]]-Table1[[#This Row],[Cost Price]])</f>
        <v>109.64994690620597</v>
      </c>
      <c r="S4004" s="12">
        <f>(Table1[[#This Row],[Profit]]/Table1[[#This Row],[Selling Price]])</f>
        <v>0.34276319758113777</v>
      </c>
      <c r="T4004">
        <v>5</v>
      </c>
      <c r="U4004" s="2">
        <f>Table1[[#This Row],[Selling Price]]*Table1[[#This Row],[Quantity]]</f>
        <v>1599.5</v>
      </c>
      <c r="V4004" s="4">
        <v>0</v>
      </c>
      <c r="W4004">
        <v>161</v>
      </c>
      <c r="X4004" t="s">
        <v>36</v>
      </c>
      <c r="Y4004" t="s">
        <v>36</v>
      </c>
      <c r="Z4004" s="2">
        <v>175.5831825204225</v>
      </c>
    </row>
    <row r="4005" spans="1:26" x14ac:dyDescent="0.35">
      <c r="A4005" t="s">
        <v>181</v>
      </c>
      <c r="B4005" t="s">
        <v>182</v>
      </c>
      <c r="C4005" t="s">
        <v>45</v>
      </c>
      <c r="D4005" t="s">
        <v>46</v>
      </c>
      <c r="E4005" t="s">
        <v>91</v>
      </c>
      <c r="F4005" t="s">
        <v>2836</v>
      </c>
      <c r="G4005" t="s">
        <v>2837</v>
      </c>
      <c r="H4005" t="s">
        <v>32</v>
      </c>
      <c r="I4005" t="s">
        <v>4509</v>
      </c>
      <c r="J4005" s="1">
        <v>41947</v>
      </c>
      <c r="K4005" s="1">
        <v>41951</v>
      </c>
      <c r="L4005" t="s">
        <v>34</v>
      </c>
      <c r="M4005">
        <f>Table1[[#This Row],[Ship Date]]-Table1[[#This Row],[Order Date]]</f>
        <v>4</v>
      </c>
      <c r="N4005">
        <v>11</v>
      </c>
      <c r="O4005" t="s">
        <v>35</v>
      </c>
      <c r="P4005" s="3">
        <v>58.24</v>
      </c>
      <c r="Q4005" s="3">
        <v>44.785428323992257</v>
      </c>
      <c r="R4005" s="3">
        <f>(Table1[[#This Row],[Selling Price]]-Table1[[#This Row],[Cost Price]])</f>
        <v>13.454571676007745</v>
      </c>
      <c r="S4005" s="12">
        <f>(Table1[[#This Row],[Profit]]/Table1[[#This Row],[Selling Price]])</f>
        <v>0.23101943125013299</v>
      </c>
      <c r="T4005">
        <v>5</v>
      </c>
      <c r="U4005" s="2">
        <f>Table1[[#This Row],[Selling Price]]*Table1[[#This Row],[Quantity]]</f>
        <v>291.2</v>
      </c>
      <c r="V4005" s="4">
        <v>0.2</v>
      </c>
      <c r="W4005">
        <v>335</v>
      </c>
      <c r="X4005" t="s">
        <v>36</v>
      </c>
      <c r="Y4005" t="s">
        <v>52</v>
      </c>
      <c r="Z4005" s="2">
        <v>23.59872064328912</v>
      </c>
    </row>
    <row r="4006" spans="1:26" x14ac:dyDescent="0.35">
      <c r="A4006" t="s">
        <v>181</v>
      </c>
      <c r="B4006" t="s">
        <v>182</v>
      </c>
      <c r="C4006" t="s">
        <v>39</v>
      </c>
      <c r="D4006" t="s">
        <v>46</v>
      </c>
      <c r="E4006" t="s">
        <v>102</v>
      </c>
      <c r="F4006" t="s">
        <v>4591</v>
      </c>
      <c r="G4006" t="s">
        <v>4592</v>
      </c>
      <c r="H4006" t="s">
        <v>32</v>
      </c>
      <c r="I4006" t="s">
        <v>4590</v>
      </c>
      <c r="J4006" s="1">
        <v>42210</v>
      </c>
      <c r="K4006" s="1">
        <v>42212</v>
      </c>
      <c r="L4006" t="s">
        <v>34</v>
      </c>
      <c r="M4006">
        <f>Table1[[#This Row],[Ship Date]]-Table1[[#This Row],[Order Date]]</f>
        <v>2</v>
      </c>
      <c r="N4006">
        <v>7</v>
      </c>
      <c r="O4006" t="s">
        <v>51</v>
      </c>
      <c r="P4006" s="3">
        <v>12.96</v>
      </c>
      <c r="Q4006" s="3">
        <v>9.53749481589929</v>
      </c>
      <c r="R4006" s="3">
        <f>(Table1[[#This Row],[Selling Price]]-Table1[[#This Row],[Cost Price]])</f>
        <v>3.4225051841007108</v>
      </c>
      <c r="S4006" s="12">
        <f>(Table1[[#This Row],[Profit]]/Table1[[#This Row],[Selling Price]])</f>
        <v>0.26408219013122769</v>
      </c>
      <c r="T4006">
        <v>2</v>
      </c>
      <c r="U4006" s="2">
        <f>Table1[[#This Row],[Selling Price]]*Table1[[#This Row],[Quantity]]</f>
        <v>25.92</v>
      </c>
      <c r="V4006" s="4">
        <v>0</v>
      </c>
      <c r="W4006">
        <v>133</v>
      </c>
      <c r="X4006" t="s">
        <v>36</v>
      </c>
      <c r="Y4006" t="s">
        <v>52</v>
      </c>
      <c r="Z4006" s="2">
        <v>13.35886222700122</v>
      </c>
    </row>
    <row r="4007" spans="1:26" x14ac:dyDescent="0.35">
      <c r="A4007" t="s">
        <v>181</v>
      </c>
      <c r="B4007" t="s">
        <v>182</v>
      </c>
      <c r="C4007" t="s">
        <v>39</v>
      </c>
      <c r="D4007" t="s">
        <v>46</v>
      </c>
      <c r="E4007" t="s">
        <v>86</v>
      </c>
      <c r="F4007" t="s">
        <v>3996</v>
      </c>
      <c r="G4007" t="s">
        <v>3997</v>
      </c>
      <c r="H4007" t="s">
        <v>32</v>
      </c>
      <c r="I4007" t="s">
        <v>4602</v>
      </c>
      <c r="J4007" s="1">
        <v>41907</v>
      </c>
      <c r="K4007" s="1">
        <v>41912</v>
      </c>
      <c r="L4007" t="s">
        <v>60</v>
      </c>
      <c r="M4007">
        <f>Table1[[#This Row],[Ship Date]]-Table1[[#This Row],[Order Date]]</f>
        <v>5</v>
      </c>
      <c r="N4007">
        <v>9</v>
      </c>
      <c r="O4007" t="s">
        <v>61</v>
      </c>
      <c r="P4007" s="3">
        <v>2.7240000000000002</v>
      </c>
      <c r="Q4007" s="3">
        <v>2.0978469542890239</v>
      </c>
      <c r="R4007" s="3">
        <f>(Table1[[#This Row],[Selling Price]]-Table1[[#This Row],[Cost Price]])</f>
        <v>0.6261530457109763</v>
      </c>
      <c r="S4007" s="12">
        <f>(Table1[[#This Row],[Profit]]/Table1[[#This Row],[Selling Price]])</f>
        <v>0.2298652884401528</v>
      </c>
      <c r="T4007">
        <v>2</v>
      </c>
      <c r="U4007" s="2">
        <f>Table1[[#This Row],[Selling Price]]*Table1[[#This Row],[Quantity]]</f>
        <v>5.4480000000000004</v>
      </c>
      <c r="V4007" s="4">
        <v>0.8</v>
      </c>
      <c r="W4007">
        <v>143</v>
      </c>
      <c r="X4007" t="s">
        <v>36</v>
      </c>
      <c r="Y4007" t="s">
        <v>52</v>
      </c>
      <c r="Z4007" s="2">
        <v>11.863694512710159</v>
      </c>
    </row>
    <row r="4008" spans="1:26" x14ac:dyDescent="0.35">
      <c r="A4008" t="s">
        <v>181</v>
      </c>
      <c r="B4008" t="s">
        <v>182</v>
      </c>
      <c r="C4008" t="s">
        <v>64</v>
      </c>
      <c r="D4008" t="s">
        <v>46</v>
      </c>
      <c r="E4008" t="s">
        <v>86</v>
      </c>
      <c r="F4008" t="s">
        <v>2622</v>
      </c>
      <c r="G4008" t="s">
        <v>2623</v>
      </c>
      <c r="H4008" t="s">
        <v>32</v>
      </c>
      <c r="I4008" t="s">
        <v>4627</v>
      </c>
      <c r="J4008" s="1">
        <v>42702</v>
      </c>
      <c r="K4008" s="1">
        <v>42707</v>
      </c>
      <c r="L4008" t="s">
        <v>60</v>
      </c>
      <c r="M4008">
        <f>Table1[[#This Row],[Ship Date]]-Table1[[#This Row],[Order Date]]</f>
        <v>5</v>
      </c>
      <c r="N4008">
        <v>11</v>
      </c>
      <c r="O4008" t="s">
        <v>35</v>
      </c>
      <c r="P4008" s="3">
        <v>7.4340000000000002</v>
      </c>
      <c r="Q4008" s="3">
        <v>5.367812907563315</v>
      </c>
      <c r="R4008" s="3">
        <f>(Table1[[#This Row],[Selling Price]]-Table1[[#This Row],[Cost Price]])</f>
        <v>2.0661870924366852</v>
      </c>
      <c r="S4008" s="12">
        <f>(Table1[[#This Row],[Profit]]/Table1[[#This Row],[Selling Price]])</f>
        <v>0.27793746199040692</v>
      </c>
      <c r="T4008">
        <v>6</v>
      </c>
      <c r="U4008" s="2">
        <f>Table1[[#This Row],[Selling Price]]*Table1[[#This Row],[Quantity]]</f>
        <v>44.603999999999999</v>
      </c>
      <c r="V4008" s="4">
        <v>0.7</v>
      </c>
      <c r="W4008">
        <v>433</v>
      </c>
      <c r="X4008" t="s">
        <v>36</v>
      </c>
      <c r="Y4008" t="s">
        <v>52</v>
      </c>
      <c r="Z4008" s="2">
        <v>11.881678150272659</v>
      </c>
    </row>
    <row r="4009" spans="1:26" x14ac:dyDescent="0.35">
      <c r="A4009" t="s">
        <v>181</v>
      </c>
      <c r="B4009" t="s">
        <v>182</v>
      </c>
      <c r="C4009" t="s">
        <v>45</v>
      </c>
      <c r="D4009" t="s">
        <v>46</v>
      </c>
      <c r="E4009" t="s">
        <v>75</v>
      </c>
      <c r="F4009" t="s">
        <v>4685</v>
      </c>
      <c r="G4009" t="s">
        <v>4686</v>
      </c>
      <c r="H4009" t="s">
        <v>32</v>
      </c>
      <c r="I4009" t="s">
        <v>4684</v>
      </c>
      <c r="J4009" s="1">
        <v>41806</v>
      </c>
      <c r="K4009" s="1">
        <v>41811</v>
      </c>
      <c r="L4009" t="s">
        <v>60</v>
      </c>
      <c r="M4009">
        <f>Table1[[#This Row],[Ship Date]]-Table1[[#This Row],[Order Date]]</f>
        <v>5</v>
      </c>
      <c r="N4009">
        <v>6</v>
      </c>
      <c r="O4009" t="s">
        <v>51</v>
      </c>
      <c r="P4009" s="3">
        <v>35</v>
      </c>
      <c r="Q4009" s="3">
        <v>29.23016956239913</v>
      </c>
      <c r="R4009" s="3">
        <f>(Table1[[#This Row],[Selling Price]]-Table1[[#This Row],[Cost Price]])</f>
        <v>5.76983043760087</v>
      </c>
      <c r="S4009" s="12">
        <f>(Table1[[#This Row],[Profit]]/Table1[[#This Row],[Selling Price]])</f>
        <v>0.16485229821716771</v>
      </c>
      <c r="T4009">
        <v>4</v>
      </c>
      <c r="U4009" s="2">
        <f>Table1[[#This Row],[Selling Price]]*Table1[[#This Row],[Quantity]]</f>
        <v>140</v>
      </c>
      <c r="V4009" s="4">
        <v>0</v>
      </c>
      <c r="W4009">
        <v>396</v>
      </c>
      <c r="X4009" t="s">
        <v>36</v>
      </c>
      <c r="Y4009" t="s">
        <v>52</v>
      </c>
      <c r="Z4009" s="2">
        <v>18.56155300614687</v>
      </c>
    </row>
    <row r="4010" spans="1:26" x14ac:dyDescent="0.35">
      <c r="A4010" t="s">
        <v>181</v>
      </c>
      <c r="B4010" t="s">
        <v>182</v>
      </c>
      <c r="C4010" t="s">
        <v>55</v>
      </c>
      <c r="D4010" t="s">
        <v>46</v>
      </c>
      <c r="E4010" t="s">
        <v>86</v>
      </c>
      <c r="F4010" t="s">
        <v>900</v>
      </c>
      <c r="G4010" t="s">
        <v>901</v>
      </c>
      <c r="H4010" t="s">
        <v>32</v>
      </c>
      <c r="I4010" t="s">
        <v>4702</v>
      </c>
      <c r="J4010" s="1">
        <v>42224</v>
      </c>
      <c r="K4010" s="1">
        <v>42224</v>
      </c>
      <c r="L4010" t="s">
        <v>1118</v>
      </c>
      <c r="M4010">
        <f>Table1[[#This Row],[Ship Date]]-Table1[[#This Row],[Order Date]]</f>
        <v>0</v>
      </c>
      <c r="N4010">
        <v>8</v>
      </c>
      <c r="O4010" t="s">
        <v>61</v>
      </c>
      <c r="P4010" s="3">
        <v>7.28</v>
      </c>
      <c r="Q4010" s="3">
        <v>4.7498691341955306</v>
      </c>
      <c r="R4010" s="3">
        <f>(Table1[[#This Row],[Selling Price]]-Table1[[#This Row],[Cost Price]])</f>
        <v>2.5301308658044697</v>
      </c>
      <c r="S4010" s="12">
        <f>(Table1[[#This Row],[Profit]]/Table1[[#This Row],[Selling Price]])</f>
        <v>0.34754544859951503</v>
      </c>
      <c r="T4010">
        <v>2</v>
      </c>
      <c r="U4010" s="2">
        <f>Table1[[#This Row],[Selling Price]]*Table1[[#This Row],[Quantity]]</f>
        <v>14.56</v>
      </c>
      <c r="V4010" s="4">
        <v>0.2</v>
      </c>
      <c r="W4010">
        <v>301</v>
      </c>
      <c r="X4010" t="s">
        <v>36</v>
      </c>
      <c r="Y4010" t="s">
        <v>52</v>
      </c>
      <c r="Z4010" s="2">
        <v>12.01357565423384</v>
      </c>
    </row>
    <row r="4011" spans="1:26" x14ac:dyDescent="0.35">
      <c r="A4011" t="s">
        <v>181</v>
      </c>
      <c r="B4011" t="s">
        <v>182</v>
      </c>
      <c r="C4011" t="s">
        <v>55</v>
      </c>
      <c r="D4011" t="s">
        <v>46</v>
      </c>
      <c r="E4011" t="s">
        <v>91</v>
      </c>
      <c r="F4011" t="s">
        <v>145</v>
      </c>
      <c r="G4011" t="s">
        <v>146</v>
      </c>
      <c r="H4011" t="s">
        <v>32</v>
      </c>
      <c r="I4011" t="s">
        <v>4865</v>
      </c>
      <c r="J4011" s="1">
        <v>42605</v>
      </c>
      <c r="K4011" s="1">
        <v>42612</v>
      </c>
      <c r="L4011" t="s">
        <v>60</v>
      </c>
      <c r="M4011">
        <f>Table1[[#This Row],[Ship Date]]-Table1[[#This Row],[Order Date]]</f>
        <v>7</v>
      </c>
      <c r="N4011">
        <v>8</v>
      </c>
      <c r="O4011" t="s">
        <v>61</v>
      </c>
      <c r="P4011" s="3">
        <v>43.1</v>
      </c>
      <c r="Q4011" s="3">
        <v>30.250709706708339</v>
      </c>
      <c r="R4011" s="3">
        <f>(Table1[[#This Row],[Selling Price]]-Table1[[#This Row],[Cost Price]])</f>
        <v>12.849290293291663</v>
      </c>
      <c r="S4011" s="12">
        <f>(Table1[[#This Row],[Profit]]/Table1[[#This Row],[Selling Price]])</f>
        <v>0.29812738499516617</v>
      </c>
      <c r="T4011">
        <v>5</v>
      </c>
      <c r="U4011" s="2">
        <f>Table1[[#This Row],[Selling Price]]*Table1[[#This Row],[Quantity]]</f>
        <v>215.5</v>
      </c>
      <c r="V4011" s="4">
        <v>0</v>
      </c>
      <c r="W4011">
        <v>375</v>
      </c>
      <c r="X4011" t="s">
        <v>68</v>
      </c>
      <c r="Y4011" t="s">
        <v>52</v>
      </c>
      <c r="Z4011" s="2">
        <v>21.557660860533499</v>
      </c>
    </row>
    <row r="4012" spans="1:26" x14ac:dyDescent="0.35">
      <c r="A4012" t="s">
        <v>181</v>
      </c>
      <c r="B4012" t="s">
        <v>182</v>
      </c>
      <c r="C4012" t="s">
        <v>39</v>
      </c>
      <c r="D4012" t="s">
        <v>46</v>
      </c>
      <c r="E4012" t="s">
        <v>65</v>
      </c>
      <c r="F4012" t="s">
        <v>4925</v>
      </c>
      <c r="G4012" t="s">
        <v>4926</v>
      </c>
      <c r="H4012" t="s">
        <v>32</v>
      </c>
      <c r="I4012" t="s">
        <v>4927</v>
      </c>
      <c r="J4012" s="1">
        <v>42365</v>
      </c>
      <c r="K4012" s="1">
        <v>42370</v>
      </c>
      <c r="L4012" t="s">
        <v>60</v>
      </c>
      <c r="M4012">
        <f>Table1[[#This Row],[Ship Date]]-Table1[[#This Row],[Order Date]]</f>
        <v>5</v>
      </c>
      <c r="N4012">
        <v>12</v>
      </c>
      <c r="O4012" t="s">
        <v>35</v>
      </c>
      <c r="P4012" s="3">
        <v>12.672000000000001</v>
      </c>
      <c r="Q4012" s="3">
        <v>10.19437364171514</v>
      </c>
      <c r="R4012" s="3">
        <f>(Table1[[#This Row],[Selling Price]]-Table1[[#This Row],[Cost Price]])</f>
        <v>2.4776263582848603</v>
      </c>
      <c r="S4012" s="12">
        <f>(Table1[[#This Row],[Profit]]/Table1[[#This Row],[Selling Price]])</f>
        <v>0.19551975680909567</v>
      </c>
      <c r="T4012">
        <v>3</v>
      </c>
      <c r="U4012" s="2">
        <f>Table1[[#This Row],[Selling Price]]*Table1[[#This Row],[Quantity]]</f>
        <v>38.016000000000005</v>
      </c>
      <c r="V4012" s="4">
        <v>0.2</v>
      </c>
      <c r="W4012">
        <v>496</v>
      </c>
      <c r="X4012" t="s">
        <v>36</v>
      </c>
      <c r="Y4012" t="s">
        <v>52</v>
      </c>
      <c r="Z4012" s="2">
        <v>6.3095447696327511</v>
      </c>
    </row>
    <row r="4013" spans="1:26" x14ac:dyDescent="0.35">
      <c r="A4013" t="s">
        <v>181</v>
      </c>
      <c r="B4013" t="s">
        <v>182</v>
      </c>
      <c r="C4013" t="s">
        <v>27</v>
      </c>
      <c r="D4013" t="s">
        <v>46</v>
      </c>
      <c r="E4013" t="s">
        <v>102</v>
      </c>
      <c r="F4013" t="s">
        <v>1780</v>
      </c>
      <c r="G4013" t="s">
        <v>1781</v>
      </c>
      <c r="H4013" t="s">
        <v>32</v>
      </c>
      <c r="I4013" t="s">
        <v>4941</v>
      </c>
      <c r="J4013" s="1">
        <v>41953</v>
      </c>
      <c r="K4013" s="1">
        <v>41959</v>
      </c>
      <c r="L4013" t="s">
        <v>60</v>
      </c>
      <c r="M4013">
        <f>Table1[[#This Row],[Ship Date]]-Table1[[#This Row],[Order Date]]</f>
        <v>6</v>
      </c>
      <c r="N4013">
        <v>11</v>
      </c>
      <c r="O4013" t="s">
        <v>35</v>
      </c>
      <c r="P4013" s="3">
        <v>62.24</v>
      </c>
      <c r="Q4013" s="3">
        <v>46.658847226675441</v>
      </c>
      <c r="R4013" s="3">
        <f>(Table1[[#This Row],[Selling Price]]-Table1[[#This Row],[Cost Price]])</f>
        <v>15.581152773324561</v>
      </c>
      <c r="S4013" s="12">
        <f>(Table1[[#This Row],[Profit]]/Table1[[#This Row],[Selling Price]])</f>
        <v>0.25033985818323523</v>
      </c>
      <c r="T4013">
        <v>8</v>
      </c>
      <c r="U4013" s="2">
        <f>Table1[[#This Row],[Selling Price]]*Table1[[#This Row],[Quantity]]</f>
        <v>497.92</v>
      </c>
      <c r="V4013" s="4">
        <v>0</v>
      </c>
      <c r="W4013">
        <v>240</v>
      </c>
      <c r="X4013" t="s">
        <v>68</v>
      </c>
      <c r="Y4013" t="s">
        <v>68</v>
      </c>
      <c r="Z4013" s="2">
        <v>37.121048753657647</v>
      </c>
    </row>
    <row r="4014" spans="1:26" x14ac:dyDescent="0.35">
      <c r="A4014" t="s">
        <v>181</v>
      </c>
      <c r="B4014" t="s">
        <v>182</v>
      </c>
      <c r="C4014" t="s">
        <v>45</v>
      </c>
      <c r="D4014" t="s">
        <v>46</v>
      </c>
      <c r="E4014" t="s">
        <v>102</v>
      </c>
      <c r="F4014" t="s">
        <v>2527</v>
      </c>
      <c r="G4014" t="s">
        <v>2528</v>
      </c>
      <c r="H4014" t="s">
        <v>32</v>
      </c>
      <c r="I4014" t="s">
        <v>5347</v>
      </c>
      <c r="J4014" s="1">
        <v>42432</v>
      </c>
      <c r="K4014" s="1">
        <v>42435</v>
      </c>
      <c r="L4014" t="s">
        <v>199</v>
      </c>
      <c r="M4014">
        <f>Table1[[#This Row],[Ship Date]]-Table1[[#This Row],[Order Date]]</f>
        <v>3</v>
      </c>
      <c r="N4014">
        <v>3</v>
      </c>
      <c r="O4014" t="s">
        <v>106</v>
      </c>
      <c r="P4014" s="3">
        <v>42.783999999999999</v>
      </c>
      <c r="Q4014" s="3">
        <v>29.043188914604968</v>
      </c>
      <c r="R4014" s="3">
        <f>(Table1[[#This Row],[Selling Price]]-Table1[[#This Row],[Cost Price]])</f>
        <v>13.74081108539503</v>
      </c>
      <c r="S4014" s="12">
        <f>(Table1[[#This Row],[Profit]]/Table1[[#This Row],[Selling Price]])</f>
        <v>0.32116705042527655</v>
      </c>
      <c r="T4014">
        <v>7</v>
      </c>
      <c r="U4014" s="2">
        <f>Table1[[#This Row],[Selling Price]]*Table1[[#This Row],[Quantity]]</f>
        <v>299.488</v>
      </c>
      <c r="V4014" s="4">
        <v>0.2</v>
      </c>
      <c r="W4014">
        <v>132</v>
      </c>
      <c r="X4014" t="s">
        <v>36</v>
      </c>
      <c r="Y4014" t="s">
        <v>52</v>
      </c>
      <c r="Z4014" s="2">
        <v>13.60692364937792</v>
      </c>
    </row>
    <row r="4015" spans="1:26" x14ac:dyDescent="0.35">
      <c r="A4015" t="s">
        <v>181</v>
      </c>
      <c r="B4015" t="s">
        <v>182</v>
      </c>
      <c r="C4015" t="s">
        <v>45</v>
      </c>
      <c r="D4015" t="s">
        <v>46</v>
      </c>
      <c r="E4015" t="s">
        <v>102</v>
      </c>
      <c r="F4015" t="s">
        <v>469</v>
      </c>
      <c r="G4015" t="s">
        <v>470</v>
      </c>
      <c r="H4015" t="s">
        <v>32</v>
      </c>
      <c r="I4015" t="s">
        <v>5399</v>
      </c>
      <c r="J4015" s="1">
        <v>42559</v>
      </c>
      <c r="K4015" s="1">
        <v>42559</v>
      </c>
      <c r="L4015" t="s">
        <v>1118</v>
      </c>
      <c r="M4015">
        <f>Table1[[#This Row],[Ship Date]]-Table1[[#This Row],[Order Date]]</f>
        <v>0</v>
      </c>
      <c r="N4015">
        <v>7</v>
      </c>
      <c r="O4015" t="s">
        <v>51</v>
      </c>
      <c r="P4015" s="3">
        <v>15.984</v>
      </c>
      <c r="Q4015" s="3">
        <v>10.673529852707601</v>
      </c>
      <c r="R4015" s="3">
        <f>(Table1[[#This Row],[Selling Price]]-Table1[[#This Row],[Cost Price]])</f>
        <v>5.3104701472923992</v>
      </c>
      <c r="S4015" s="12">
        <f>(Table1[[#This Row],[Profit]]/Table1[[#This Row],[Selling Price]])</f>
        <v>0.33223662082660155</v>
      </c>
      <c r="T4015">
        <v>2</v>
      </c>
      <c r="U4015" s="2">
        <f>Table1[[#This Row],[Selling Price]]*Table1[[#This Row],[Quantity]]</f>
        <v>31.968</v>
      </c>
      <c r="V4015" s="4">
        <v>0.2</v>
      </c>
      <c r="W4015">
        <v>314</v>
      </c>
      <c r="X4015" t="s">
        <v>36</v>
      </c>
      <c r="Y4015" t="s">
        <v>52</v>
      </c>
      <c r="Z4015" s="2">
        <v>4.6141833513634891</v>
      </c>
    </row>
    <row r="4016" spans="1:26" x14ac:dyDescent="0.35">
      <c r="A4016" t="s">
        <v>181</v>
      </c>
      <c r="B4016" t="s">
        <v>182</v>
      </c>
      <c r="C4016" t="s">
        <v>64</v>
      </c>
      <c r="D4016" t="s">
        <v>46</v>
      </c>
      <c r="E4016" t="s">
        <v>86</v>
      </c>
      <c r="F4016" t="s">
        <v>2996</v>
      </c>
      <c r="G4016" t="s">
        <v>1056</v>
      </c>
      <c r="H4016" t="s">
        <v>32</v>
      </c>
      <c r="I4016" t="s">
        <v>5430</v>
      </c>
      <c r="J4016" s="1">
        <v>43031</v>
      </c>
      <c r="K4016" s="1">
        <v>43036</v>
      </c>
      <c r="L4016" t="s">
        <v>34</v>
      </c>
      <c r="M4016">
        <f>Table1[[#This Row],[Ship Date]]-Table1[[#This Row],[Order Date]]</f>
        <v>5</v>
      </c>
      <c r="N4016">
        <v>10</v>
      </c>
      <c r="O4016" t="s">
        <v>61</v>
      </c>
      <c r="P4016" s="3">
        <v>3.5640000000000001</v>
      </c>
      <c r="Q4016" s="3">
        <v>2.3382407353895438</v>
      </c>
      <c r="R4016" s="3">
        <f>(Table1[[#This Row],[Selling Price]]-Table1[[#This Row],[Cost Price]])</f>
        <v>1.2257592646104563</v>
      </c>
      <c r="S4016" s="12">
        <f>(Table1[[#This Row],[Profit]]/Table1[[#This Row],[Selling Price]])</f>
        <v>0.34392796425658145</v>
      </c>
      <c r="T4016">
        <v>3</v>
      </c>
      <c r="U4016" s="2">
        <f>Table1[[#This Row],[Selling Price]]*Table1[[#This Row],[Quantity]]</f>
        <v>10.692</v>
      </c>
      <c r="V4016" s="4">
        <v>0.8</v>
      </c>
      <c r="W4016">
        <v>463</v>
      </c>
      <c r="X4016" t="s">
        <v>36</v>
      </c>
      <c r="Y4016" t="s">
        <v>52</v>
      </c>
      <c r="Z4016" s="2">
        <v>9.7947252641408991</v>
      </c>
    </row>
    <row r="4017" spans="1:26" x14ac:dyDescent="0.35">
      <c r="A4017" t="s">
        <v>181</v>
      </c>
      <c r="B4017" t="s">
        <v>182</v>
      </c>
      <c r="C4017" t="s">
        <v>64</v>
      </c>
      <c r="D4017" t="s">
        <v>46</v>
      </c>
      <c r="E4017" t="s">
        <v>102</v>
      </c>
      <c r="F4017" t="s">
        <v>5481</v>
      </c>
      <c r="G4017" t="s">
        <v>5482</v>
      </c>
      <c r="H4017" t="s">
        <v>32</v>
      </c>
      <c r="I4017" t="s">
        <v>5480</v>
      </c>
      <c r="J4017" s="1">
        <v>42934</v>
      </c>
      <c r="K4017" s="1">
        <v>42939</v>
      </c>
      <c r="L4017" t="s">
        <v>60</v>
      </c>
      <c r="M4017">
        <f>Table1[[#This Row],[Ship Date]]-Table1[[#This Row],[Order Date]]</f>
        <v>5</v>
      </c>
      <c r="N4017">
        <v>7</v>
      </c>
      <c r="O4017" t="s">
        <v>51</v>
      </c>
      <c r="P4017" s="3">
        <v>16.096</v>
      </c>
      <c r="Q4017" s="3">
        <v>12.9430867197672</v>
      </c>
      <c r="R4017" s="3">
        <f>(Table1[[#This Row],[Selling Price]]-Table1[[#This Row],[Cost Price]])</f>
        <v>3.1529132802328004</v>
      </c>
      <c r="S4017" s="12">
        <f>(Table1[[#This Row],[Profit]]/Table1[[#This Row],[Selling Price]])</f>
        <v>0.19588178927887676</v>
      </c>
      <c r="T4017">
        <v>2</v>
      </c>
      <c r="U4017" s="2">
        <f>Table1[[#This Row],[Selling Price]]*Table1[[#This Row],[Quantity]]</f>
        <v>32.192</v>
      </c>
      <c r="V4017" s="4">
        <v>0.2</v>
      </c>
      <c r="W4017">
        <v>331</v>
      </c>
      <c r="X4017" t="s">
        <v>36</v>
      </c>
      <c r="Y4017" t="s">
        <v>52</v>
      </c>
      <c r="Z4017" s="2">
        <v>9.5012426134690404</v>
      </c>
    </row>
    <row r="4018" spans="1:26" x14ac:dyDescent="0.35">
      <c r="A4018" t="s">
        <v>181</v>
      </c>
      <c r="B4018" t="s">
        <v>182</v>
      </c>
      <c r="C4018" t="s">
        <v>27</v>
      </c>
      <c r="D4018" t="s">
        <v>46</v>
      </c>
      <c r="E4018" t="s">
        <v>102</v>
      </c>
      <c r="F4018" t="s">
        <v>4482</v>
      </c>
      <c r="G4018" t="s">
        <v>4483</v>
      </c>
      <c r="H4018" t="s">
        <v>32</v>
      </c>
      <c r="I4018" t="s">
        <v>5563</v>
      </c>
      <c r="J4018" s="1">
        <v>42239</v>
      </c>
      <c r="K4018" s="1">
        <v>42244</v>
      </c>
      <c r="L4018" t="s">
        <v>60</v>
      </c>
      <c r="M4018">
        <f>Table1[[#This Row],[Ship Date]]-Table1[[#This Row],[Order Date]]</f>
        <v>5</v>
      </c>
      <c r="N4018">
        <v>8</v>
      </c>
      <c r="O4018" t="s">
        <v>61</v>
      </c>
      <c r="P4018" s="3">
        <v>193.8</v>
      </c>
      <c r="Q4018" s="3">
        <v>144.25923900249381</v>
      </c>
      <c r="R4018" s="3">
        <f>(Table1[[#This Row],[Selling Price]]-Table1[[#This Row],[Cost Price]])</f>
        <v>49.540760997506197</v>
      </c>
      <c r="S4018" s="12">
        <f>(Table1[[#This Row],[Profit]]/Table1[[#This Row],[Selling Price]])</f>
        <v>0.2556282817208782</v>
      </c>
      <c r="T4018">
        <v>5</v>
      </c>
      <c r="U4018" s="2">
        <f>Table1[[#This Row],[Selling Price]]*Table1[[#This Row],[Quantity]]</f>
        <v>969</v>
      </c>
      <c r="V4018" s="4">
        <v>0</v>
      </c>
      <c r="W4018">
        <v>160</v>
      </c>
      <c r="X4018" t="s">
        <v>36</v>
      </c>
      <c r="Y4018" t="s">
        <v>68</v>
      </c>
      <c r="Z4018" s="2">
        <v>56.043618212959807</v>
      </c>
    </row>
    <row r="4019" spans="1:26" x14ac:dyDescent="0.35">
      <c r="A4019" t="s">
        <v>181</v>
      </c>
      <c r="B4019" t="s">
        <v>182</v>
      </c>
      <c r="C4019" t="s">
        <v>39</v>
      </c>
      <c r="D4019" t="s">
        <v>46</v>
      </c>
      <c r="E4019" t="s">
        <v>102</v>
      </c>
      <c r="F4019" t="s">
        <v>812</v>
      </c>
      <c r="G4019" t="s">
        <v>813</v>
      </c>
      <c r="H4019" t="s">
        <v>32</v>
      </c>
      <c r="I4019" t="s">
        <v>5638</v>
      </c>
      <c r="J4019" s="1">
        <v>42187</v>
      </c>
      <c r="K4019" s="1">
        <v>42194</v>
      </c>
      <c r="L4019" t="s">
        <v>60</v>
      </c>
      <c r="M4019">
        <f>Table1[[#This Row],[Ship Date]]-Table1[[#This Row],[Order Date]]</f>
        <v>7</v>
      </c>
      <c r="N4019">
        <v>7</v>
      </c>
      <c r="O4019" t="s">
        <v>51</v>
      </c>
      <c r="P4019" s="3">
        <v>15.552</v>
      </c>
      <c r="Q4019" s="3">
        <v>10.49006679072321</v>
      </c>
      <c r="R4019" s="3">
        <f>(Table1[[#This Row],[Selling Price]]-Table1[[#This Row],[Cost Price]])</f>
        <v>5.0619332092767895</v>
      </c>
      <c r="S4019" s="12">
        <f>(Table1[[#This Row],[Profit]]/Table1[[#This Row],[Selling Price]])</f>
        <v>0.32548438845658367</v>
      </c>
      <c r="T4019">
        <v>3</v>
      </c>
      <c r="U4019" s="2">
        <f>Table1[[#This Row],[Selling Price]]*Table1[[#This Row],[Quantity]]</f>
        <v>46.655999999999999</v>
      </c>
      <c r="V4019" s="4">
        <v>0.2</v>
      </c>
      <c r="W4019">
        <v>259</v>
      </c>
      <c r="X4019" t="s">
        <v>68</v>
      </c>
      <c r="Y4019" t="s">
        <v>52</v>
      </c>
      <c r="Z4019" s="2">
        <v>5.0305282426401314</v>
      </c>
    </row>
    <row r="4020" spans="1:26" x14ac:dyDescent="0.35">
      <c r="A4020" t="s">
        <v>181</v>
      </c>
      <c r="B4020" t="s">
        <v>182</v>
      </c>
      <c r="C4020" t="s">
        <v>39</v>
      </c>
      <c r="D4020" t="s">
        <v>46</v>
      </c>
      <c r="E4020" t="s">
        <v>102</v>
      </c>
      <c r="F4020" t="s">
        <v>2273</v>
      </c>
      <c r="G4020" t="s">
        <v>2274</v>
      </c>
      <c r="H4020" t="s">
        <v>32</v>
      </c>
      <c r="I4020" t="s">
        <v>5665</v>
      </c>
      <c r="J4020" s="1">
        <v>42552</v>
      </c>
      <c r="K4020" s="1">
        <v>42552</v>
      </c>
      <c r="L4020" t="s">
        <v>1118</v>
      </c>
      <c r="M4020">
        <f>Table1[[#This Row],[Ship Date]]-Table1[[#This Row],[Order Date]]</f>
        <v>0</v>
      </c>
      <c r="N4020">
        <v>7</v>
      </c>
      <c r="O4020" t="s">
        <v>51</v>
      </c>
      <c r="P4020" s="3">
        <v>12.96</v>
      </c>
      <c r="Q4020" s="3">
        <v>10.330626504404851</v>
      </c>
      <c r="R4020" s="3">
        <f>(Table1[[#This Row],[Selling Price]]-Table1[[#This Row],[Cost Price]])</f>
        <v>2.62937349559515</v>
      </c>
      <c r="S4020" s="12">
        <f>(Table1[[#This Row],[Profit]]/Table1[[#This Row],[Selling Price]])</f>
        <v>0.20288375737616896</v>
      </c>
      <c r="T4020">
        <v>2</v>
      </c>
      <c r="U4020" s="2">
        <f>Table1[[#This Row],[Selling Price]]*Table1[[#This Row],[Quantity]]</f>
        <v>25.92</v>
      </c>
      <c r="V4020" s="4">
        <v>0</v>
      </c>
      <c r="W4020">
        <v>237</v>
      </c>
      <c r="X4020" t="s">
        <v>36</v>
      </c>
      <c r="Y4020" t="s">
        <v>52</v>
      </c>
      <c r="Z4020" s="2">
        <v>7.7615866419180044</v>
      </c>
    </row>
    <row r="4021" spans="1:26" x14ac:dyDescent="0.35">
      <c r="A4021" t="s">
        <v>181</v>
      </c>
      <c r="B4021" t="s">
        <v>182</v>
      </c>
      <c r="C4021" t="s">
        <v>64</v>
      </c>
      <c r="D4021" t="s">
        <v>46</v>
      </c>
      <c r="E4021" t="s">
        <v>86</v>
      </c>
      <c r="F4021" t="s">
        <v>2452</v>
      </c>
      <c r="G4021" t="s">
        <v>2453</v>
      </c>
      <c r="H4021" t="s">
        <v>32</v>
      </c>
      <c r="I4021" t="s">
        <v>5906</v>
      </c>
      <c r="J4021" s="1">
        <v>42684</v>
      </c>
      <c r="K4021" s="1">
        <v>42688</v>
      </c>
      <c r="L4021" t="s">
        <v>60</v>
      </c>
      <c r="M4021">
        <f>Table1[[#This Row],[Ship Date]]-Table1[[#This Row],[Order Date]]</f>
        <v>4</v>
      </c>
      <c r="N4021">
        <v>11</v>
      </c>
      <c r="O4021" t="s">
        <v>35</v>
      </c>
      <c r="P4021" s="3">
        <v>81.96</v>
      </c>
      <c r="Q4021" s="3">
        <v>62.703327469627069</v>
      </c>
      <c r="R4021" s="3">
        <f>(Table1[[#This Row],[Selling Price]]-Table1[[#This Row],[Cost Price]])</f>
        <v>19.256672530372924</v>
      </c>
      <c r="S4021" s="12">
        <f>(Table1[[#This Row],[Profit]]/Table1[[#This Row],[Selling Price]])</f>
        <v>0.23495208065364723</v>
      </c>
      <c r="T4021">
        <v>2</v>
      </c>
      <c r="U4021" s="2">
        <f>Table1[[#This Row],[Selling Price]]*Table1[[#This Row],[Quantity]]</f>
        <v>163.92</v>
      </c>
      <c r="V4021" s="4">
        <v>0</v>
      </c>
      <c r="W4021">
        <v>347</v>
      </c>
      <c r="X4021" t="s">
        <v>36</v>
      </c>
      <c r="Y4021" t="s">
        <v>68</v>
      </c>
      <c r="Z4021" s="2">
        <v>87.738013824733287</v>
      </c>
    </row>
    <row r="4022" spans="1:26" x14ac:dyDescent="0.35">
      <c r="A4022" t="s">
        <v>181</v>
      </c>
      <c r="B4022" t="s">
        <v>182</v>
      </c>
      <c r="C4022" t="s">
        <v>55</v>
      </c>
      <c r="D4022" t="s">
        <v>46</v>
      </c>
      <c r="E4022" t="s">
        <v>178</v>
      </c>
      <c r="F4022" t="s">
        <v>6088</v>
      </c>
      <c r="G4022" t="s">
        <v>6089</v>
      </c>
      <c r="H4022" t="s">
        <v>32</v>
      </c>
      <c r="I4022" t="s">
        <v>6090</v>
      </c>
      <c r="J4022" s="1">
        <v>41899</v>
      </c>
      <c r="K4022" s="1">
        <v>41903</v>
      </c>
      <c r="L4022" t="s">
        <v>60</v>
      </c>
      <c r="M4022">
        <f>Table1[[#This Row],[Ship Date]]-Table1[[#This Row],[Order Date]]</f>
        <v>4</v>
      </c>
      <c r="N4022">
        <v>9</v>
      </c>
      <c r="O4022" t="s">
        <v>61</v>
      </c>
      <c r="P4022" s="3">
        <v>182.94</v>
      </c>
      <c r="Q4022" s="3">
        <v>126.3197645413741</v>
      </c>
      <c r="R4022" s="3">
        <f>(Table1[[#This Row],[Selling Price]]-Table1[[#This Row],[Cost Price]])</f>
        <v>56.620235458625899</v>
      </c>
      <c r="S4022" s="12">
        <f>(Table1[[#This Row],[Profit]]/Table1[[#This Row],[Selling Price]])</f>
        <v>0.30950166972026838</v>
      </c>
      <c r="T4022">
        <v>3</v>
      </c>
      <c r="U4022" s="2">
        <f>Table1[[#This Row],[Selling Price]]*Table1[[#This Row],[Quantity]]</f>
        <v>548.81999999999994</v>
      </c>
      <c r="V4022" s="4">
        <v>0</v>
      </c>
      <c r="W4022">
        <v>129</v>
      </c>
      <c r="X4022" t="s">
        <v>36</v>
      </c>
      <c r="Y4022" t="s">
        <v>68</v>
      </c>
      <c r="Z4022" s="2">
        <v>70.378423204843116</v>
      </c>
    </row>
    <row r="4023" spans="1:26" x14ac:dyDescent="0.35">
      <c r="A4023" t="s">
        <v>181</v>
      </c>
      <c r="B4023" t="s">
        <v>182</v>
      </c>
      <c r="C4023" t="s">
        <v>64</v>
      </c>
      <c r="D4023" t="s">
        <v>46</v>
      </c>
      <c r="E4023" t="s">
        <v>65</v>
      </c>
      <c r="F4023" t="s">
        <v>3547</v>
      </c>
      <c r="G4023" t="s">
        <v>3548</v>
      </c>
      <c r="H4023" t="s">
        <v>32</v>
      </c>
      <c r="I4023" t="s">
        <v>6134</v>
      </c>
      <c r="J4023" s="1">
        <v>41944</v>
      </c>
      <c r="K4023" s="1">
        <v>41951</v>
      </c>
      <c r="L4023" t="s">
        <v>60</v>
      </c>
      <c r="M4023">
        <f>Table1[[#This Row],[Ship Date]]-Table1[[#This Row],[Order Date]]</f>
        <v>7</v>
      </c>
      <c r="N4023">
        <v>11</v>
      </c>
      <c r="O4023" t="s">
        <v>35</v>
      </c>
      <c r="P4023" s="3">
        <v>69.52</v>
      </c>
      <c r="Q4023" s="3">
        <v>54.637288182760948</v>
      </c>
      <c r="R4023" s="3">
        <f>(Table1[[#This Row],[Selling Price]]-Table1[[#This Row],[Cost Price]])</f>
        <v>14.882711817239048</v>
      </c>
      <c r="S4023" s="12">
        <f>(Table1[[#This Row],[Profit]]/Table1[[#This Row],[Selling Price]])</f>
        <v>0.21407813315936491</v>
      </c>
      <c r="T4023">
        <v>2</v>
      </c>
      <c r="U4023" s="2">
        <f>Table1[[#This Row],[Selling Price]]*Table1[[#This Row],[Quantity]]</f>
        <v>139.04</v>
      </c>
      <c r="V4023" s="4">
        <v>0</v>
      </c>
      <c r="W4023">
        <v>144</v>
      </c>
      <c r="X4023" t="s">
        <v>68</v>
      </c>
      <c r="Y4023" t="s">
        <v>68</v>
      </c>
      <c r="Z4023" s="2">
        <v>39.203362957787178</v>
      </c>
    </row>
    <row r="4024" spans="1:26" x14ac:dyDescent="0.35">
      <c r="A4024" t="s">
        <v>181</v>
      </c>
      <c r="B4024" t="s">
        <v>182</v>
      </c>
      <c r="C4024" t="s">
        <v>55</v>
      </c>
      <c r="D4024" t="s">
        <v>46</v>
      </c>
      <c r="E4024" t="s">
        <v>65</v>
      </c>
      <c r="F4024" t="s">
        <v>3066</v>
      </c>
      <c r="G4024" t="s">
        <v>3067</v>
      </c>
      <c r="H4024" t="s">
        <v>32</v>
      </c>
      <c r="I4024" t="s">
        <v>6136</v>
      </c>
      <c r="J4024" s="1">
        <v>41950</v>
      </c>
      <c r="K4024" s="1">
        <v>41955</v>
      </c>
      <c r="L4024" t="s">
        <v>60</v>
      </c>
      <c r="M4024">
        <f>Table1[[#This Row],[Ship Date]]-Table1[[#This Row],[Order Date]]</f>
        <v>5</v>
      </c>
      <c r="N4024">
        <v>11</v>
      </c>
      <c r="O4024" t="s">
        <v>35</v>
      </c>
      <c r="P4024" s="3">
        <v>22.58</v>
      </c>
      <c r="Q4024" s="3">
        <v>17.506856587793109</v>
      </c>
      <c r="R4024" s="3">
        <f>(Table1[[#This Row],[Selling Price]]-Table1[[#This Row],[Cost Price]])</f>
        <v>5.073143412206889</v>
      </c>
      <c r="S4024" s="12">
        <f>(Table1[[#This Row],[Profit]]/Table1[[#This Row],[Selling Price]])</f>
        <v>0.22467419894627499</v>
      </c>
      <c r="T4024">
        <v>2</v>
      </c>
      <c r="U4024" s="2">
        <f>Table1[[#This Row],[Selling Price]]*Table1[[#This Row],[Quantity]]</f>
        <v>45.16</v>
      </c>
      <c r="V4024" s="4">
        <v>0</v>
      </c>
      <c r="W4024">
        <v>360</v>
      </c>
      <c r="X4024" t="s">
        <v>36</v>
      </c>
      <c r="Y4024" t="s">
        <v>52</v>
      </c>
      <c r="Z4024" s="2">
        <v>15.684569264088831</v>
      </c>
    </row>
    <row r="4025" spans="1:26" x14ac:dyDescent="0.35">
      <c r="A4025" t="s">
        <v>181</v>
      </c>
      <c r="B4025" t="s">
        <v>182</v>
      </c>
      <c r="C4025" t="s">
        <v>55</v>
      </c>
      <c r="D4025" t="s">
        <v>46</v>
      </c>
      <c r="E4025" t="s">
        <v>86</v>
      </c>
      <c r="F4025" t="s">
        <v>3186</v>
      </c>
      <c r="G4025" t="s">
        <v>3187</v>
      </c>
      <c r="H4025" t="s">
        <v>32</v>
      </c>
      <c r="I4025" t="s">
        <v>6172</v>
      </c>
      <c r="J4025" s="1">
        <v>42604</v>
      </c>
      <c r="K4025" s="1">
        <v>42609</v>
      </c>
      <c r="L4025" t="s">
        <v>60</v>
      </c>
      <c r="M4025">
        <f>Table1[[#This Row],[Ship Date]]-Table1[[#This Row],[Order Date]]</f>
        <v>5</v>
      </c>
      <c r="N4025">
        <v>8</v>
      </c>
      <c r="O4025" t="s">
        <v>61</v>
      </c>
      <c r="P4025" s="3">
        <v>26.352</v>
      </c>
      <c r="Q4025" s="3">
        <v>17.93817171777641</v>
      </c>
      <c r="R4025" s="3">
        <f>(Table1[[#This Row],[Selling Price]]-Table1[[#This Row],[Cost Price]])</f>
        <v>8.4138282822235908</v>
      </c>
      <c r="S4025" s="12">
        <f>(Table1[[#This Row],[Profit]]/Table1[[#This Row],[Selling Price]])</f>
        <v>0.31928613699998448</v>
      </c>
      <c r="T4025">
        <v>8</v>
      </c>
      <c r="U4025" s="2">
        <f>Table1[[#This Row],[Selling Price]]*Table1[[#This Row],[Quantity]]</f>
        <v>210.816</v>
      </c>
      <c r="V4025" s="4">
        <v>0.7</v>
      </c>
      <c r="W4025">
        <v>366</v>
      </c>
      <c r="X4025" t="s">
        <v>36</v>
      </c>
      <c r="Y4025" t="s">
        <v>52</v>
      </c>
      <c r="Z4025" s="2">
        <v>24.698899246727571</v>
      </c>
    </row>
    <row r="4026" spans="1:26" x14ac:dyDescent="0.35">
      <c r="A4026" t="s">
        <v>181</v>
      </c>
      <c r="B4026" t="s">
        <v>182</v>
      </c>
      <c r="C4026" t="s">
        <v>45</v>
      </c>
      <c r="D4026" t="s">
        <v>46</v>
      </c>
      <c r="E4026" t="s">
        <v>86</v>
      </c>
      <c r="F4026" t="s">
        <v>5611</v>
      </c>
      <c r="G4026" t="s">
        <v>5612</v>
      </c>
      <c r="H4026" t="s">
        <v>32</v>
      </c>
      <c r="I4026" t="s">
        <v>6229</v>
      </c>
      <c r="J4026" s="1">
        <v>43076</v>
      </c>
      <c r="K4026" s="1">
        <v>43082</v>
      </c>
      <c r="L4026" t="s">
        <v>60</v>
      </c>
      <c r="M4026">
        <f>Table1[[#This Row],[Ship Date]]-Table1[[#This Row],[Order Date]]</f>
        <v>6</v>
      </c>
      <c r="N4026">
        <v>12</v>
      </c>
      <c r="O4026" t="s">
        <v>35</v>
      </c>
      <c r="P4026" s="3">
        <v>1889.99</v>
      </c>
      <c r="Q4026" s="3">
        <v>1516.263434874249</v>
      </c>
      <c r="R4026" s="3">
        <f>(Table1[[#This Row],[Selling Price]]-Table1[[#This Row],[Cost Price]])</f>
        <v>373.72656512575099</v>
      </c>
      <c r="S4026" s="12">
        <f>(Table1[[#This Row],[Profit]]/Table1[[#This Row],[Selling Price]])</f>
        <v>0.19773996959018353</v>
      </c>
      <c r="T4026">
        <v>5</v>
      </c>
      <c r="U4026" s="2">
        <f>Table1[[#This Row],[Selling Price]]*Table1[[#This Row],[Quantity]]</f>
        <v>9449.9500000000007</v>
      </c>
      <c r="V4026" s="4">
        <v>0.8</v>
      </c>
      <c r="W4026">
        <v>322</v>
      </c>
      <c r="X4026" t="s">
        <v>68</v>
      </c>
      <c r="Y4026" t="s">
        <v>36</v>
      </c>
      <c r="Z4026" s="2">
        <v>3836.260713821729</v>
      </c>
    </row>
    <row r="4027" spans="1:26" x14ac:dyDescent="0.35">
      <c r="A4027" t="s">
        <v>181</v>
      </c>
      <c r="B4027" t="s">
        <v>182</v>
      </c>
      <c r="C4027" t="s">
        <v>39</v>
      </c>
      <c r="D4027" t="s">
        <v>46</v>
      </c>
      <c r="E4027" t="s">
        <v>86</v>
      </c>
      <c r="F4027" t="s">
        <v>1652</v>
      </c>
      <c r="G4027" t="s">
        <v>1653</v>
      </c>
      <c r="H4027" t="s">
        <v>32</v>
      </c>
      <c r="I4027" t="s">
        <v>6247</v>
      </c>
      <c r="J4027" s="1">
        <v>42254</v>
      </c>
      <c r="K4027" s="1">
        <v>42261</v>
      </c>
      <c r="L4027" t="s">
        <v>60</v>
      </c>
      <c r="M4027">
        <f>Table1[[#This Row],[Ship Date]]-Table1[[#This Row],[Order Date]]</f>
        <v>7</v>
      </c>
      <c r="N4027">
        <v>9</v>
      </c>
      <c r="O4027" t="s">
        <v>61</v>
      </c>
      <c r="P4027" s="3">
        <v>4.923</v>
      </c>
      <c r="Q4027" s="3">
        <v>4.1049287745492222</v>
      </c>
      <c r="R4027" s="3">
        <f>(Table1[[#This Row],[Selling Price]]-Table1[[#This Row],[Cost Price]])</f>
        <v>0.81807122545077782</v>
      </c>
      <c r="S4027" s="12">
        <f>(Table1[[#This Row],[Profit]]/Table1[[#This Row],[Selling Price]])</f>
        <v>0.16617331412772249</v>
      </c>
      <c r="T4027">
        <v>3</v>
      </c>
      <c r="U4027" s="2">
        <f>Table1[[#This Row],[Selling Price]]*Table1[[#This Row],[Quantity]]</f>
        <v>14.769</v>
      </c>
      <c r="V4027" s="4">
        <v>0.7</v>
      </c>
      <c r="W4027">
        <v>211</v>
      </c>
      <c r="X4027" t="s">
        <v>68</v>
      </c>
      <c r="Y4027" t="s">
        <v>52</v>
      </c>
      <c r="Z4027" s="2">
        <v>5.18929764033631</v>
      </c>
    </row>
    <row r="4028" spans="1:26" x14ac:dyDescent="0.35">
      <c r="A4028" t="s">
        <v>181</v>
      </c>
      <c r="B4028" t="s">
        <v>182</v>
      </c>
      <c r="C4028" t="s">
        <v>55</v>
      </c>
      <c r="D4028" t="s">
        <v>46</v>
      </c>
      <c r="E4028" t="s">
        <v>270</v>
      </c>
      <c r="F4028" t="s">
        <v>959</v>
      </c>
      <c r="G4028" t="s">
        <v>960</v>
      </c>
      <c r="H4028" t="s">
        <v>32</v>
      </c>
      <c r="I4028" t="s">
        <v>6316</v>
      </c>
      <c r="J4028" s="1">
        <v>42273</v>
      </c>
      <c r="K4028" s="1">
        <v>42280</v>
      </c>
      <c r="L4028" t="s">
        <v>60</v>
      </c>
      <c r="M4028">
        <f>Table1[[#This Row],[Ship Date]]-Table1[[#This Row],[Order Date]]</f>
        <v>7</v>
      </c>
      <c r="N4028">
        <v>9</v>
      </c>
      <c r="O4028" t="s">
        <v>61</v>
      </c>
      <c r="P4028" s="3">
        <v>34.44</v>
      </c>
      <c r="Q4028" s="3">
        <v>26.935739868519349</v>
      </c>
      <c r="R4028" s="3">
        <f>(Table1[[#This Row],[Selling Price]]-Table1[[#This Row],[Cost Price]])</f>
        <v>7.504260131480649</v>
      </c>
      <c r="S4028" s="12">
        <f>(Table1[[#This Row],[Profit]]/Table1[[#This Row],[Selling Price]])</f>
        <v>0.21789373204066925</v>
      </c>
      <c r="T4028">
        <v>3</v>
      </c>
      <c r="U4028" s="2">
        <f>Table1[[#This Row],[Selling Price]]*Table1[[#This Row],[Quantity]]</f>
        <v>103.32</v>
      </c>
      <c r="V4028" s="4">
        <v>0</v>
      </c>
      <c r="W4028">
        <v>359</v>
      </c>
      <c r="X4028" t="s">
        <v>68</v>
      </c>
      <c r="Y4028" t="s">
        <v>52</v>
      </c>
      <c r="Z4028" s="2">
        <v>13.128709609097159</v>
      </c>
    </row>
    <row r="4029" spans="1:26" x14ac:dyDescent="0.35">
      <c r="A4029" t="s">
        <v>181</v>
      </c>
      <c r="B4029" t="s">
        <v>182</v>
      </c>
      <c r="C4029" t="s">
        <v>27</v>
      </c>
      <c r="D4029" t="s">
        <v>46</v>
      </c>
      <c r="E4029" t="s">
        <v>270</v>
      </c>
      <c r="F4029" t="s">
        <v>941</v>
      </c>
      <c r="G4029" t="s">
        <v>942</v>
      </c>
      <c r="H4029" t="s">
        <v>32</v>
      </c>
      <c r="I4029" t="s">
        <v>6324</v>
      </c>
      <c r="J4029" s="1">
        <v>42666</v>
      </c>
      <c r="K4029" s="1">
        <v>42671</v>
      </c>
      <c r="L4029" t="s">
        <v>60</v>
      </c>
      <c r="M4029">
        <f>Table1[[#This Row],[Ship Date]]-Table1[[#This Row],[Order Date]]</f>
        <v>5</v>
      </c>
      <c r="N4029">
        <v>10</v>
      </c>
      <c r="O4029" t="s">
        <v>61</v>
      </c>
      <c r="P4029" s="3">
        <v>17.05</v>
      </c>
      <c r="Q4029" s="3">
        <v>11.507578253007329</v>
      </c>
      <c r="R4029" s="3">
        <f>(Table1[[#This Row],[Selling Price]]-Table1[[#This Row],[Cost Price]])</f>
        <v>5.5424217469926713</v>
      </c>
      <c r="S4029" s="12">
        <f>(Table1[[#This Row],[Profit]]/Table1[[#This Row],[Selling Price]])</f>
        <v>0.32506872416379301</v>
      </c>
      <c r="T4029">
        <v>5</v>
      </c>
      <c r="U4029" s="2">
        <f>Table1[[#This Row],[Selling Price]]*Table1[[#This Row],[Quantity]]</f>
        <v>85.25</v>
      </c>
      <c r="V4029" s="4">
        <v>0</v>
      </c>
      <c r="W4029">
        <v>241</v>
      </c>
      <c r="X4029" t="s">
        <v>36</v>
      </c>
      <c r="Y4029" t="s">
        <v>52</v>
      </c>
      <c r="Z4029" s="2">
        <v>4.6422780327478588</v>
      </c>
    </row>
    <row r="4030" spans="1:26" x14ac:dyDescent="0.35">
      <c r="A4030" t="s">
        <v>181</v>
      </c>
      <c r="B4030" t="s">
        <v>182</v>
      </c>
      <c r="C4030" t="s">
        <v>27</v>
      </c>
      <c r="D4030" t="s">
        <v>46</v>
      </c>
      <c r="E4030" t="s">
        <v>86</v>
      </c>
      <c r="F4030" t="s">
        <v>4124</v>
      </c>
      <c r="G4030" t="s">
        <v>4125</v>
      </c>
      <c r="H4030" t="s">
        <v>32</v>
      </c>
      <c r="I4030" t="s">
        <v>6375</v>
      </c>
      <c r="J4030" s="1">
        <v>42542</v>
      </c>
      <c r="K4030" s="1">
        <v>42547</v>
      </c>
      <c r="L4030" t="s">
        <v>60</v>
      </c>
      <c r="M4030">
        <f>Table1[[#This Row],[Ship Date]]-Table1[[#This Row],[Order Date]]</f>
        <v>5</v>
      </c>
      <c r="N4030">
        <v>6</v>
      </c>
      <c r="O4030" t="s">
        <v>51</v>
      </c>
      <c r="P4030" s="3">
        <v>36.56</v>
      </c>
      <c r="Q4030" s="3">
        <v>25.06203341846728</v>
      </c>
      <c r="R4030" s="3">
        <f>(Table1[[#This Row],[Selling Price]]-Table1[[#This Row],[Cost Price]])</f>
        <v>11.497966581532722</v>
      </c>
      <c r="S4030" s="12">
        <f>(Table1[[#This Row],[Profit]]/Table1[[#This Row],[Selling Price]])</f>
        <v>0.31449580365242674</v>
      </c>
      <c r="T4030">
        <v>5</v>
      </c>
      <c r="U4030" s="2">
        <f>Table1[[#This Row],[Selling Price]]*Table1[[#This Row],[Quantity]]</f>
        <v>182.8</v>
      </c>
      <c r="V4030" s="4">
        <v>0.2</v>
      </c>
      <c r="W4030">
        <v>298</v>
      </c>
      <c r="X4030" t="s">
        <v>36</v>
      </c>
      <c r="Y4030" t="s">
        <v>52</v>
      </c>
      <c r="Z4030" s="2">
        <v>9.7519682079348176</v>
      </c>
    </row>
    <row r="4031" spans="1:26" x14ac:dyDescent="0.35">
      <c r="A4031" t="s">
        <v>181</v>
      </c>
      <c r="B4031" t="s">
        <v>182</v>
      </c>
      <c r="C4031" t="s">
        <v>27</v>
      </c>
      <c r="D4031" t="s">
        <v>46</v>
      </c>
      <c r="E4031" t="s">
        <v>539</v>
      </c>
      <c r="F4031" t="s">
        <v>5288</v>
      </c>
      <c r="G4031" t="s">
        <v>5289</v>
      </c>
      <c r="H4031" t="s">
        <v>32</v>
      </c>
      <c r="I4031" t="s">
        <v>6598</v>
      </c>
      <c r="J4031" s="1">
        <v>41955</v>
      </c>
      <c r="K4031" s="1">
        <v>41959</v>
      </c>
      <c r="L4031" t="s">
        <v>60</v>
      </c>
      <c r="M4031">
        <f>Table1[[#This Row],[Ship Date]]-Table1[[#This Row],[Order Date]]</f>
        <v>4</v>
      </c>
      <c r="N4031">
        <v>11</v>
      </c>
      <c r="O4031" t="s">
        <v>35</v>
      </c>
      <c r="P4031" s="3">
        <v>16.655999999999999</v>
      </c>
      <c r="Q4031" s="3">
        <v>13.04787755512058</v>
      </c>
      <c r="R4031" s="3">
        <f>(Table1[[#This Row],[Selling Price]]-Table1[[#This Row],[Cost Price]])</f>
        <v>3.6081224448794185</v>
      </c>
      <c r="S4031" s="12">
        <f>(Table1[[#This Row],[Profit]]/Table1[[#This Row],[Selling Price]])</f>
        <v>0.21662598732465291</v>
      </c>
      <c r="T4031">
        <v>6</v>
      </c>
      <c r="U4031" s="2">
        <f>Table1[[#This Row],[Selling Price]]*Table1[[#This Row],[Quantity]]</f>
        <v>99.935999999999993</v>
      </c>
      <c r="V4031" s="4">
        <v>0.2</v>
      </c>
      <c r="W4031">
        <v>213</v>
      </c>
      <c r="X4031" t="s">
        <v>36</v>
      </c>
      <c r="Y4031" t="s">
        <v>52</v>
      </c>
      <c r="Z4031" s="2">
        <v>5.7228706083573133</v>
      </c>
    </row>
    <row r="4032" spans="1:26" x14ac:dyDescent="0.35">
      <c r="A4032" t="s">
        <v>181</v>
      </c>
      <c r="B4032" t="s">
        <v>182</v>
      </c>
      <c r="C4032" t="s">
        <v>64</v>
      </c>
      <c r="D4032" t="s">
        <v>46</v>
      </c>
      <c r="E4032" t="s">
        <v>65</v>
      </c>
      <c r="F4032" t="s">
        <v>1415</v>
      </c>
      <c r="G4032" t="s">
        <v>1416</v>
      </c>
      <c r="H4032" t="s">
        <v>32</v>
      </c>
      <c r="I4032" t="s">
        <v>6620</v>
      </c>
      <c r="J4032" s="1">
        <v>43069</v>
      </c>
      <c r="K4032" s="1">
        <v>43073</v>
      </c>
      <c r="L4032" t="s">
        <v>60</v>
      </c>
      <c r="M4032">
        <f>Table1[[#This Row],[Ship Date]]-Table1[[#This Row],[Order Date]]</f>
        <v>4</v>
      </c>
      <c r="N4032">
        <v>11</v>
      </c>
      <c r="O4032" t="s">
        <v>35</v>
      </c>
      <c r="P4032" s="3">
        <v>269.49</v>
      </c>
      <c r="Q4032" s="3">
        <v>199.72259576425611</v>
      </c>
      <c r="R4032" s="3">
        <f>(Table1[[#This Row],[Selling Price]]-Table1[[#This Row],[Cost Price]])</f>
        <v>69.767404235743896</v>
      </c>
      <c r="S4032" s="12">
        <f>(Table1[[#This Row],[Profit]]/Table1[[#This Row],[Selling Price]])</f>
        <v>0.25888680186924895</v>
      </c>
      <c r="T4032">
        <v>3</v>
      </c>
      <c r="U4032" s="2">
        <f>Table1[[#This Row],[Selling Price]]*Table1[[#This Row],[Quantity]]</f>
        <v>808.47</v>
      </c>
      <c r="V4032" s="4">
        <v>0</v>
      </c>
      <c r="W4032">
        <v>318</v>
      </c>
      <c r="X4032" t="s">
        <v>36</v>
      </c>
      <c r="Y4032" t="s">
        <v>36</v>
      </c>
      <c r="Z4032" s="2">
        <v>188.56909937758289</v>
      </c>
    </row>
    <row r="4033" spans="1:26" x14ac:dyDescent="0.35">
      <c r="A4033" t="s">
        <v>181</v>
      </c>
      <c r="B4033" t="s">
        <v>182</v>
      </c>
      <c r="C4033" t="s">
        <v>64</v>
      </c>
      <c r="D4033" t="s">
        <v>46</v>
      </c>
      <c r="E4033" t="s">
        <v>102</v>
      </c>
      <c r="F4033" t="s">
        <v>5146</v>
      </c>
      <c r="G4033" t="s">
        <v>5147</v>
      </c>
      <c r="H4033" t="s">
        <v>32</v>
      </c>
      <c r="I4033" t="s">
        <v>6703</v>
      </c>
      <c r="J4033" s="1">
        <v>42132</v>
      </c>
      <c r="K4033" s="1">
        <v>42139</v>
      </c>
      <c r="L4033" t="s">
        <v>60</v>
      </c>
      <c r="M4033">
        <f>Table1[[#This Row],[Ship Date]]-Table1[[#This Row],[Order Date]]</f>
        <v>7</v>
      </c>
      <c r="N4033">
        <v>5</v>
      </c>
      <c r="O4033" t="s">
        <v>51</v>
      </c>
      <c r="P4033" s="3">
        <v>19.440000000000001</v>
      </c>
      <c r="Q4033" s="3">
        <v>13.85341364553442</v>
      </c>
      <c r="R4033" s="3">
        <f>(Table1[[#This Row],[Selling Price]]-Table1[[#This Row],[Cost Price]])</f>
        <v>5.5865863544655809</v>
      </c>
      <c r="S4033" s="12">
        <f>(Table1[[#This Row],[Profit]]/Table1[[#This Row],[Selling Price]])</f>
        <v>0.28737584127909366</v>
      </c>
      <c r="T4033">
        <v>3</v>
      </c>
      <c r="U4033" s="2">
        <f>Table1[[#This Row],[Selling Price]]*Table1[[#This Row],[Quantity]]</f>
        <v>58.320000000000007</v>
      </c>
      <c r="V4033" s="4">
        <v>0</v>
      </c>
      <c r="W4033">
        <v>295</v>
      </c>
      <c r="X4033" t="s">
        <v>68</v>
      </c>
      <c r="Y4033" t="s">
        <v>52</v>
      </c>
      <c r="Z4033" s="2">
        <v>14.36846547130207</v>
      </c>
    </row>
    <row r="4034" spans="1:26" x14ac:dyDescent="0.35">
      <c r="A4034" t="s">
        <v>181</v>
      </c>
      <c r="B4034" t="s">
        <v>182</v>
      </c>
      <c r="C4034" t="s">
        <v>64</v>
      </c>
      <c r="D4034" t="s">
        <v>46</v>
      </c>
      <c r="E4034" t="s">
        <v>102</v>
      </c>
      <c r="F4034" t="s">
        <v>2557</v>
      </c>
      <c r="G4034" t="s">
        <v>2558</v>
      </c>
      <c r="H4034" t="s">
        <v>32</v>
      </c>
      <c r="I4034" t="s">
        <v>6803</v>
      </c>
      <c r="J4034" s="1">
        <v>42631</v>
      </c>
      <c r="K4034" s="1">
        <v>42635</v>
      </c>
      <c r="L4034" t="s">
        <v>60</v>
      </c>
      <c r="M4034">
        <f>Table1[[#This Row],[Ship Date]]-Table1[[#This Row],[Order Date]]</f>
        <v>4</v>
      </c>
      <c r="N4034">
        <v>9</v>
      </c>
      <c r="O4034" t="s">
        <v>61</v>
      </c>
      <c r="P4034" s="3">
        <v>368.91</v>
      </c>
      <c r="Q4034" s="3">
        <v>240.84327652663549</v>
      </c>
      <c r="R4034" s="3">
        <f>(Table1[[#This Row],[Selling Price]]-Table1[[#This Row],[Cost Price]])</f>
        <v>128.06672347336453</v>
      </c>
      <c r="S4034" s="12">
        <f>(Table1[[#This Row],[Profit]]/Table1[[#This Row],[Selling Price]])</f>
        <v>0.34714896173420218</v>
      </c>
      <c r="T4034">
        <v>9</v>
      </c>
      <c r="U4034" s="2">
        <f>Table1[[#This Row],[Selling Price]]*Table1[[#This Row],[Quantity]]</f>
        <v>3320.19</v>
      </c>
      <c r="V4034" s="4">
        <v>0</v>
      </c>
      <c r="W4034">
        <v>441</v>
      </c>
      <c r="X4034" t="s">
        <v>36</v>
      </c>
      <c r="Y4034" t="s">
        <v>68</v>
      </c>
      <c r="Z4034" s="2">
        <v>123.5104658697276</v>
      </c>
    </row>
    <row r="4035" spans="1:26" x14ac:dyDescent="0.35">
      <c r="A4035" t="s">
        <v>181</v>
      </c>
      <c r="B4035" t="s">
        <v>182</v>
      </c>
      <c r="C4035" t="s">
        <v>45</v>
      </c>
      <c r="D4035" t="s">
        <v>46</v>
      </c>
      <c r="E4035" t="s">
        <v>65</v>
      </c>
      <c r="F4035" t="s">
        <v>488</v>
      </c>
      <c r="G4035" t="s">
        <v>489</v>
      </c>
      <c r="H4035" t="s">
        <v>32</v>
      </c>
      <c r="I4035" t="s">
        <v>6848</v>
      </c>
      <c r="J4035" s="1">
        <v>42967</v>
      </c>
      <c r="K4035" s="1">
        <v>42972</v>
      </c>
      <c r="L4035" t="s">
        <v>60</v>
      </c>
      <c r="M4035">
        <f>Table1[[#This Row],[Ship Date]]-Table1[[#This Row],[Order Date]]</f>
        <v>5</v>
      </c>
      <c r="N4035">
        <v>8</v>
      </c>
      <c r="O4035" t="s">
        <v>61</v>
      </c>
      <c r="P4035" s="3">
        <v>226.56</v>
      </c>
      <c r="Q4035" s="3">
        <v>158.09327556688859</v>
      </c>
      <c r="R4035" s="3">
        <f>(Table1[[#This Row],[Selling Price]]-Table1[[#This Row],[Cost Price]])</f>
        <v>68.466724433111409</v>
      </c>
      <c r="S4035" s="12">
        <f>(Table1[[#This Row],[Profit]]/Table1[[#This Row],[Selling Price]])</f>
        <v>0.30220129075349317</v>
      </c>
      <c r="T4035">
        <v>6</v>
      </c>
      <c r="U4035" s="2">
        <f>Table1[[#This Row],[Selling Price]]*Table1[[#This Row],[Quantity]]</f>
        <v>1359.3600000000001</v>
      </c>
      <c r="V4035" s="4">
        <v>0</v>
      </c>
      <c r="W4035">
        <v>375</v>
      </c>
      <c r="X4035" t="s">
        <v>36</v>
      </c>
      <c r="Y4035" t="s">
        <v>68</v>
      </c>
      <c r="Z4035" s="2">
        <v>95.58576871480399</v>
      </c>
    </row>
    <row r="4036" spans="1:26" x14ac:dyDescent="0.35">
      <c r="A4036" t="s">
        <v>181</v>
      </c>
      <c r="B4036" t="s">
        <v>182</v>
      </c>
      <c r="C4036" t="s">
        <v>39</v>
      </c>
      <c r="D4036" t="s">
        <v>46</v>
      </c>
      <c r="E4036" t="s">
        <v>102</v>
      </c>
      <c r="F4036" t="s">
        <v>5032</v>
      </c>
      <c r="G4036" t="s">
        <v>5033</v>
      </c>
      <c r="H4036" t="s">
        <v>32</v>
      </c>
      <c r="I4036" t="s">
        <v>6849</v>
      </c>
      <c r="J4036" s="1">
        <v>42384</v>
      </c>
      <c r="K4036" s="1">
        <v>42386</v>
      </c>
      <c r="L4036" t="s">
        <v>199</v>
      </c>
      <c r="M4036">
        <f>Table1[[#This Row],[Ship Date]]-Table1[[#This Row],[Order Date]]</f>
        <v>2</v>
      </c>
      <c r="N4036">
        <v>1</v>
      </c>
      <c r="O4036" t="s">
        <v>35</v>
      </c>
      <c r="P4036" s="3">
        <v>81.98</v>
      </c>
      <c r="Q4036" s="3">
        <v>57.24693237214516</v>
      </c>
      <c r="R4036" s="3">
        <f>(Table1[[#This Row],[Selling Price]]-Table1[[#This Row],[Cost Price]])</f>
        <v>24.733067627854844</v>
      </c>
      <c r="S4036" s="12">
        <f>(Table1[[#This Row],[Profit]]/Table1[[#This Row],[Selling Price]])</f>
        <v>0.30169636042760239</v>
      </c>
      <c r="T4036">
        <v>2</v>
      </c>
      <c r="U4036" s="2">
        <f>Table1[[#This Row],[Selling Price]]*Table1[[#This Row],[Quantity]]</f>
        <v>163.96</v>
      </c>
      <c r="V4036" s="4">
        <v>0</v>
      </c>
      <c r="W4036">
        <v>423</v>
      </c>
      <c r="X4036" t="s">
        <v>36</v>
      </c>
      <c r="Y4036" t="s">
        <v>68</v>
      </c>
      <c r="Z4036" s="2">
        <v>92.999764409476768</v>
      </c>
    </row>
    <row r="4037" spans="1:26" x14ac:dyDescent="0.35">
      <c r="A4037" t="s">
        <v>181</v>
      </c>
      <c r="B4037" t="s">
        <v>182</v>
      </c>
      <c r="C4037" t="s">
        <v>39</v>
      </c>
      <c r="D4037" t="s">
        <v>46</v>
      </c>
      <c r="E4037" t="s">
        <v>102</v>
      </c>
      <c r="F4037" t="s">
        <v>2954</v>
      </c>
      <c r="G4037" t="s">
        <v>2955</v>
      </c>
      <c r="H4037" t="s">
        <v>32</v>
      </c>
      <c r="I4037" t="s">
        <v>6850</v>
      </c>
      <c r="J4037" s="1">
        <v>41840</v>
      </c>
      <c r="K4037" s="1">
        <v>41842</v>
      </c>
      <c r="L4037" t="s">
        <v>199</v>
      </c>
      <c r="M4037">
        <f>Table1[[#This Row],[Ship Date]]-Table1[[#This Row],[Order Date]]</f>
        <v>2</v>
      </c>
      <c r="N4037">
        <v>7</v>
      </c>
      <c r="O4037" t="s">
        <v>51</v>
      </c>
      <c r="P4037" s="3">
        <v>104.85</v>
      </c>
      <c r="Q4037" s="3">
        <v>82.253638051080756</v>
      </c>
      <c r="R4037" s="3">
        <f>(Table1[[#This Row],[Selling Price]]-Table1[[#This Row],[Cost Price]])</f>
        <v>22.596361948919238</v>
      </c>
      <c r="S4037" s="12">
        <f>(Table1[[#This Row],[Profit]]/Table1[[#This Row],[Selling Price]])</f>
        <v>0.21551132044748916</v>
      </c>
      <c r="T4037">
        <v>1</v>
      </c>
      <c r="U4037" s="2">
        <f>Table1[[#This Row],[Selling Price]]*Table1[[#This Row],[Quantity]]</f>
        <v>104.85</v>
      </c>
      <c r="V4037" s="4">
        <v>0</v>
      </c>
      <c r="W4037">
        <v>289</v>
      </c>
      <c r="X4037" t="s">
        <v>36</v>
      </c>
      <c r="Y4037" t="s">
        <v>36</v>
      </c>
      <c r="Z4037" s="2">
        <v>154.33502113907909</v>
      </c>
    </row>
    <row r="4038" spans="1:26" x14ac:dyDescent="0.35">
      <c r="A4038" t="s">
        <v>181</v>
      </c>
      <c r="B4038" t="s">
        <v>182</v>
      </c>
      <c r="C4038" t="s">
        <v>45</v>
      </c>
      <c r="D4038" t="s">
        <v>46</v>
      </c>
      <c r="E4038" t="s">
        <v>86</v>
      </c>
      <c r="F4038" t="s">
        <v>2608</v>
      </c>
      <c r="G4038" t="s">
        <v>2609</v>
      </c>
      <c r="H4038" t="s">
        <v>32</v>
      </c>
      <c r="I4038" t="s">
        <v>6975</v>
      </c>
      <c r="J4038" s="1">
        <v>43091</v>
      </c>
      <c r="K4038" s="1">
        <v>43095</v>
      </c>
      <c r="L4038" t="s">
        <v>60</v>
      </c>
      <c r="M4038">
        <f>Table1[[#This Row],[Ship Date]]-Table1[[#This Row],[Order Date]]</f>
        <v>4</v>
      </c>
      <c r="N4038">
        <v>12</v>
      </c>
      <c r="O4038" t="s">
        <v>35</v>
      </c>
      <c r="P4038" s="3">
        <v>6.33</v>
      </c>
      <c r="Q4038" s="3">
        <v>5.2856357160294802</v>
      </c>
      <c r="R4038" s="3">
        <f>(Table1[[#This Row],[Selling Price]]-Table1[[#This Row],[Cost Price]])</f>
        <v>1.0443642839705198</v>
      </c>
      <c r="S4038" s="12">
        <f>(Table1[[#This Row],[Profit]]/Table1[[#This Row],[Selling Price]])</f>
        <v>0.1649864587631153</v>
      </c>
      <c r="T4038">
        <v>5</v>
      </c>
      <c r="U4038" s="2">
        <f>Table1[[#This Row],[Selling Price]]*Table1[[#This Row],[Quantity]]</f>
        <v>31.65</v>
      </c>
      <c r="V4038" s="4">
        <v>0.8</v>
      </c>
      <c r="W4038">
        <v>157</v>
      </c>
      <c r="X4038" t="s">
        <v>36</v>
      </c>
      <c r="Y4038" t="s">
        <v>52</v>
      </c>
      <c r="Z4038" s="2">
        <v>11.14511507343015</v>
      </c>
    </row>
    <row r="4039" spans="1:26" x14ac:dyDescent="0.35">
      <c r="A4039" t="s">
        <v>181</v>
      </c>
      <c r="B4039" t="s">
        <v>182</v>
      </c>
      <c r="C4039" t="s">
        <v>39</v>
      </c>
      <c r="D4039" t="s">
        <v>46</v>
      </c>
      <c r="E4039" t="s">
        <v>65</v>
      </c>
      <c r="F4039" t="s">
        <v>2261</v>
      </c>
      <c r="G4039" t="s">
        <v>2262</v>
      </c>
      <c r="H4039" t="s">
        <v>32</v>
      </c>
      <c r="I4039" t="s">
        <v>7001</v>
      </c>
      <c r="J4039" s="1">
        <v>42350</v>
      </c>
      <c r="K4039" s="1">
        <v>42354</v>
      </c>
      <c r="L4039" t="s">
        <v>60</v>
      </c>
      <c r="M4039">
        <f>Table1[[#This Row],[Ship Date]]-Table1[[#This Row],[Order Date]]</f>
        <v>4</v>
      </c>
      <c r="N4039">
        <v>12</v>
      </c>
      <c r="O4039" t="s">
        <v>35</v>
      </c>
      <c r="P4039" s="3">
        <v>360.38</v>
      </c>
      <c r="Q4039" s="3">
        <v>299.27265634152309</v>
      </c>
      <c r="R4039" s="3">
        <f>(Table1[[#This Row],[Selling Price]]-Table1[[#This Row],[Cost Price]])</f>
        <v>61.107343658476907</v>
      </c>
      <c r="S4039" s="12">
        <f>(Table1[[#This Row],[Profit]]/Table1[[#This Row],[Selling Price]])</f>
        <v>0.16956363743403327</v>
      </c>
      <c r="T4039">
        <v>2</v>
      </c>
      <c r="U4039" s="2">
        <f>Table1[[#This Row],[Selling Price]]*Table1[[#This Row],[Quantity]]</f>
        <v>720.76</v>
      </c>
      <c r="V4039" s="4">
        <v>0</v>
      </c>
      <c r="W4039">
        <v>242</v>
      </c>
      <c r="X4039" t="s">
        <v>36</v>
      </c>
      <c r="Y4039" t="s">
        <v>36</v>
      </c>
      <c r="Z4039" s="2">
        <v>353.52769815239839</v>
      </c>
    </row>
    <row r="4040" spans="1:26" x14ac:dyDescent="0.35">
      <c r="A4040" t="s">
        <v>181</v>
      </c>
      <c r="B4040" t="s">
        <v>182</v>
      </c>
      <c r="C4040" t="s">
        <v>55</v>
      </c>
      <c r="D4040" t="s">
        <v>46</v>
      </c>
      <c r="E4040" t="s">
        <v>102</v>
      </c>
      <c r="F4040" t="s">
        <v>2298</v>
      </c>
      <c r="G4040" t="s">
        <v>2299</v>
      </c>
      <c r="H4040" t="s">
        <v>32</v>
      </c>
      <c r="I4040" t="s">
        <v>7074</v>
      </c>
      <c r="J4040" s="1">
        <v>42758</v>
      </c>
      <c r="K4040" s="1">
        <v>42763</v>
      </c>
      <c r="L4040" t="s">
        <v>60</v>
      </c>
      <c r="M4040">
        <f>Table1[[#This Row],[Ship Date]]-Table1[[#This Row],[Order Date]]</f>
        <v>5</v>
      </c>
      <c r="N4040">
        <v>1</v>
      </c>
      <c r="O4040" t="s">
        <v>35</v>
      </c>
      <c r="P4040" s="3">
        <v>25.92</v>
      </c>
      <c r="Q4040" s="3">
        <v>18.485760070162229</v>
      </c>
      <c r="R4040" s="3">
        <f>(Table1[[#This Row],[Selling Price]]-Table1[[#This Row],[Cost Price]])</f>
        <v>7.4342399298377728</v>
      </c>
      <c r="S4040" s="12">
        <f>(Table1[[#This Row],[Profit]]/Table1[[#This Row],[Selling Price]])</f>
        <v>0.28681481210793874</v>
      </c>
      <c r="T4040">
        <v>4</v>
      </c>
      <c r="U4040" s="2">
        <f>Table1[[#This Row],[Selling Price]]*Table1[[#This Row],[Quantity]]</f>
        <v>103.68</v>
      </c>
      <c r="V4040" s="4">
        <v>0</v>
      </c>
      <c r="W4040">
        <v>343</v>
      </c>
      <c r="X4040" t="s">
        <v>36</v>
      </c>
      <c r="Y4040" t="s">
        <v>52</v>
      </c>
      <c r="Z4040" s="2">
        <v>9.751833585829603</v>
      </c>
    </row>
    <row r="4041" spans="1:26" x14ac:dyDescent="0.35">
      <c r="A4041" t="s">
        <v>181</v>
      </c>
      <c r="B4041" t="s">
        <v>182</v>
      </c>
      <c r="C4041" t="s">
        <v>64</v>
      </c>
      <c r="D4041" t="s">
        <v>46</v>
      </c>
      <c r="E4041" t="s">
        <v>86</v>
      </c>
      <c r="F4041" t="s">
        <v>1438</v>
      </c>
      <c r="G4041" t="s">
        <v>1439</v>
      </c>
      <c r="H4041" t="s">
        <v>32</v>
      </c>
      <c r="I4041" t="s">
        <v>7077</v>
      </c>
      <c r="J4041" s="1">
        <v>43060</v>
      </c>
      <c r="K4041" s="1">
        <v>43064</v>
      </c>
      <c r="L4041" t="s">
        <v>60</v>
      </c>
      <c r="M4041">
        <f>Table1[[#This Row],[Ship Date]]-Table1[[#This Row],[Order Date]]</f>
        <v>4</v>
      </c>
      <c r="N4041">
        <v>11</v>
      </c>
      <c r="O4041" t="s">
        <v>35</v>
      </c>
      <c r="P4041" s="3">
        <v>150.80000000000001</v>
      </c>
      <c r="Q4041" s="3">
        <v>113.5011963703401</v>
      </c>
      <c r="R4041" s="3">
        <f>(Table1[[#This Row],[Selling Price]]-Table1[[#This Row],[Cost Price]])</f>
        <v>37.298803629659915</v>
      </c>
      <c r="S4041" s="12">
        <f>(Table1[[#This Row],[Profit]]/Table1[[#This Row],[Selling Price]])</f>
        <v>0.24733954661578192</v>
      </c>
      <c r="T4041">
        <v>5</v>
      </c>
      <c r="U4041" s="2">
        <f>Table1[[#This Row],[Selling Price]]*Table1[[#This Row],[Quantity]]</f>
        <v>754</v>
      </c>
      <c r="V4041" s="4">
        <v>0.2</v>
      </c>
      <c r="W4041">
        <v>121</v>
      </c>
      <c r="X4041" t="s">
        <v>36</v>
      </c>
      <c r="Y4041" t="s">
        <v>68</v>
      </c>
      <c r="Z4041" s="2">
        <v>52.512484385749993</v>
      </c>
    </row>
    <row r="4042" spans="1:26" x14ac:dyDescent="0.35">
      <c r="A4042" t="s">
        <v>181</v>
      </c>
      <c r="B4042" t="s">
        <v>182</v>
      </c>
      <c r="C4042" t="s">
        <v>27</v>
      </c>
      <c r="D4042" t="s">
        <v>46</v>
      </c>
      <c r="E4042" t="s">
        <v>86</v>
      </c>
      <c r="F4042" t="s">
        <v>2675</v>
      </c>
      <c r="G4042" t="s">
        <v>2676</v>
      </c>
      <c r="H4042" t="s">
        <v>32</v>
      </c>
      <c r="I4042" t="s">
        <v>7142</v>
      </c>
      <c r="J4042" s="1">
        <v>42889</v>
      </c>
      <c r="K4042" s="1">
        <v>42896</v>
      </c>
      <c r="L4042" t="s">
        <v>60</v>
      </c>
      <c r="M4042">
        <f>Table1[[#This Row],[Ship Date]]-Table1[[#This Row],[Order Date]]</f>
        <v>7</v>
      </c>
      <c r="N4042">
        <v>6</v>
      </c>
      <c r="O4042" t="s">
        <v>51</v>
      </c>
      <c r="P4042" s="3">
        <v>4.5540000000000003</v>
      </c>
      <c r="Q4042" s="3">
        <v>3.7794443108351881</v>
      </c>
      <c r="R4042" s="3">
        <f>(Table1[[#This Row],[Selling Price]]-Table1[[#This Row],[Cost Price]])</f>
        <v>0.77455568916481221</v>
      </c>
      <c r="S4042" s="12">
        <f>(Table1[[#This Row],[Profit]]/Table1[[#This Row],[Selling Price]])</f>
        <v>0.17008249652279581</v>
      </c>
      <c r="T4042">
        <v>3</v>
      </c>
      <c r="U4042" s="2">
        <f>Table1[[#This Row],[Selling Price]]*Table1[[#This Row],[Quantity]]</f>
        <v>13.662000000000001</v>
      </c>
      <c r="V4042" s="4">
        <v>0.7</v>
      </c>
      <c r="W4042">
        <v>364</v>
      </c>
      <c r="X4042" t="s">
        <v>68</v>
      </c>
      <c r="Y4042" t="s">
        <v>52</v>
      </c>
      <c r="Z4042" s="2">
        <v>9.2214942661154442</v>
      </c>
    </row>
    <row r="4043" spans="1:26" x14ac:dyDescent="0.35">
      <c r="A4043" t="s">
        <v>181</v>
      </c>
      <c r="B4043" t="s">
        <v>182</v>
      </c>
      <c r="C4043" t="s">
        <v>39</v>
      </c>
      <c r="D4043" t="s">
        <v>46</v>
      </c>
      <c r="E4043" t="s">
        <v>65</v>
      </c>
      <c r="F4043" t="s">
        <v>1196</v>
      </c>
      <c r="G4043" t="s">
        <v>1197</v>
      </c>
      <c r="H4043" t="s">
        <v>32</v>
      </c>
      <c r="I4043" t="s">
        <v>7168</v>
      </c>
      <c r="J4043" s="1">
        <v>41932</v>
      </c>
      <c r="K4043" s="1">
        <v>41935</v>
      </c>
      <c r="L4043" t="s">
        <v>199</v>
      </c>
      <c r="M4043">
        <f>Table1[[#This Row],[Ship Date]]-Table1[[#This Row],[Order Date]]</f>
        <v>3</v>
      </c>
      <c r="N4043">
        <v>10</v>
      </c>
      <c r="O4043" t="s">
        <v>61</v>
      </c>
      <c r="P4043" s="3">
        <v>98.352000000000004</v>
      </c>
      <c r="Q4043" s="3">
        <v>69.386424379402953</v>
      </c>
      <c r="R4043" s="3">
        <f>(Table1[[#This Row],[Selling Price]]-Table1[[#This Row],[Cost Price]])</f>
        <v>28.96557562059705</v>
      </c>
      <c r="S4043" s="12">
        <f>(Table1[[#This Row],[Profit]]/Table1[[#This Row],[Selling Price]])</f>
        <v>0.29450926895840501</v>
      </c>
      <c r="T4043">
        <v>3</v>
      </c>
      <c r="U4043" s="2">
        <f>Table1[[#This Row],[Selling Price]]*Table1[[#This Row],[Quantity]]</f>
        <v>295.05600000000004</v>
      </c>
      <c r="V4043" s="4">
        <v>0.2</v>
      </c>
      <c r="W4043">
        <v>234</v>
      </c>
      <c r="X4043" t="s">
        <v>36</v>
      </c>
      <c r="Y4043" t="s">
        <v>68</v>
      </c>
      <c r="Z4043" s="2">
        <v>51.706302873054078</v>
      </c>
    </row>
    <row r="4044" spans="1:26" x14ac:dyDescent="0.35">
      <c r="A4044" t="s">
        <v>181</v>
      </c>
      <c r="B4044" t="s">
        <v>182</v>
      </c>
      <c r="C4044" t="s">
        <v>55</v>
      </c>
      <c r="D4044" t="s">
        <v>46</v>
      </c>
      <c r="E4044" t="s">
        <v>91</v>
      </c>
      <c r="F4044" t="s">
        <v>3204</v>
      </c>
      <c r="G4044" t="s">
        <v>3205</v>
      </c>
      <c r="H4044" t="s">
        <v>32</v>
      </c>
      <c r="I4044" t="s">
        <v>7228</v>
      </c>
      <c r="J4044" s="1">
        <v>42224</v>
      </c>
      <c r="K4044" s="1">
        <v>42226</v>
      </c>
      <c r="L4044" t="s">
        <v>34</v>
      </c>
      <c r="M4044">
        <f>Table1[[#This Row],[Ship Date]]-Table1[[#This Row],[Order Date]]</f>
        <v>2</v>
      </c>
      <c r="N4044">
        <v>8</v>
      </c>
      <c r="O4044" t="s">
        <v>61</v>
      </c>
      <c r="P4044" s="3">
        <v>113.92</v>
      </c>
      <c r="Q4044" s="3">
        <v>81.718666954298158</v>
      </c>
      <c r="R4044" s="3">
        <f>(Table1[[#This Row],[Selling Price]]-Table1[[#This Row],[Cost Price]])</f>
        <v>32.201333045701844</v>
      </c>
      <c r="S4044" s="12">
        <f>(Table1[[#This Row],[Profit]]/Table1[[#This Row],[Selling Price]])</f>
        <v>0.28266619597701759</v>
      </c>
      <c r="T4044">
        <v>2</v>
      </c>
      <c r="U4044" s="2">
        <f>Table1[[#This Row],[Selling Price]]*Table1[[#This Row],[Quantity]]</f>
        <v>227.84</v>
      </c>
      <c r="V4044" s="4">
        <v>0</v>
      </c>
      <c r="W4044">
        <v>230</v>
      </c>
      <c r="X4044" t="s">
        <v>36</v>
      </c>
      <c r="Y4044" t="s">
        <v>68</v>
      </c>
      <c r="Z4044" s="2">
        <v>82.673798574074638</v>
      </c>
    </row>
    <row r="4045" spans="1:26" x14ac:dyDescent="0.35">
      <c r="A4045" t="s">
        <v>181</v>
      </c>
      <c r="B4045" t="s">
        <v>182</v>
      </c>
      <c r="C4045" t="s">
        <v>39</v>
      </c>
      <c r="D4045" t="s">
        <v>46</v>
      </c>
      <c r="E4045" t="s">
        <v>47</v>
      </c>
      <c r="F4045" t="s">
        <v>1800</v>
      </c>
      <c r="G4045" t="s">
        <v>1801</v>
      </c>
      <c r="H4045" t="s">
        <v>32</v>
      </c>
      <c r="I4045" t="s">
        <v>7385</v>
      </c>
      <c r="J4045" s="1">
        <v>42544</v>
      </c>
      <c r="K4045" s="1">
        <v>42546</v>
      </c>
      <c r="L4045" t="s">
        <v>34</v>
      </c>
      <c r="M4045">
        <f>Table1[[#This Row],[Ship Date]]-Table1[[#This Row],[Order Date]]</f>
        <v>2</v>
      </c>
      <c r="N4045">
        <v>6</v>
      </c>
      <c r="O4045" t="s">
        <v>51</v>
      </c>
      <c r="P4045" s="3">
        <v>21.93</v>
      </c>
      <c r="Q4045" s="3">
        <v>15.97258617358346</v>
      </c>
      <c r="R4045" s="3">
        <f>(Table1[[#This Row],[Selling Price]]-Table1[[#This Row],[Cost Price]])</f>
        <v>5.9574138264165395</v>
      </c>
      <c r="S4045" s="12">
        <f>(Table1[[#This Row],[Profit]]/Table1[[#This Row],[Selling Price]])</f>
        <v>0.27165589723741629</v>
      </c>
      <c r="T4045">
        <v>3</v>
      </c>
      <c r="U4045" s="2">
        <f>Table1[[#This Row],[Selling Price]]*Table1[[#This Row],[Quantity]]</f>
        <v>65.789999999999992</v>
      </c>
      <c r="V4045" s="4">
        <v>0</v>
      </c>
      <c r="W4045">
        <v>118</v>
      </c>
      <c r="X4045" t="s">
        <v>36</v>
      </c>
      <c r="Y4045" t="s">
        <v>36</v>
      </c>
      <c r="Z4045" s="2">
        <v>20.99637647309649</v>
      </c>
    </row>
    <row r="4046" spans="1:26" x14ac:dyDescent="0.35">
      <c r="A4046" t="s">
        <v>181</v>
      </c>
      <c r="B4046" t="s">
        <v>182</v>
      </c>
      <c r="C4046" t="s">
        <v>45</v>
      </c>
      <c r="D4046" t="s">
        <v>46</v>
      </c>
      <c r="E4046" t="s">
        <v>102</v>
      </c>
      <c r="F4046" t="s">
        <v>522</v>
      </c>
      <c r="G4046" t="s">
        <v>523</v>
      </c>
      <c r="H4046" t="s">
        <v>32</v>
      </c>
      <c r="I4046" t="s">
        <v>7412</v>
      </c>
      <c r="J4046" s="1">
        <v>42274</v>
      </c>
      <c r="K4046" s="1">
        <v>42276</v>
      </c>
      <c r="L4046" t="s">
        <v>34</v>
      </c>
      <c r="M4046">
        <f>Table1[[#This Row],[Ship Date]]-Table1[[#This Row],[Order Date]]</f>
        <v>2</v>
      </c>
      <c r="N4046">
        <v>9</v>
      </c>
      <c r="O4046" t="s">
        <v>61</v>
      </c>
      <c r="P4046" s="3">
        <v>146.82</v>
      </c>
      <c r="Q4046" s="3">
        <v>114.12990779979251</v>
      </c>
      <c r="R4046" s="3">
        <f>(Table1[[#This Row],[Selling Price]]-Table1[[#This Row],[Cost Price]])</f>
        <v>32.690092200207488</v>
      </c>
      <c r="S4046" s="12">
        <f>(Table1[[#This Row],[Profit]]/Table1[[#This Row],[Selling Price]])</f>
        <v>0.22265421741048555</v>
      </c>
      <c r="T4046">
        <v>3</v>
      </c>
      <c r="U4046" s="2">
        <f>Table1[[#This Row],[Selling Price]]*Table1[[#This Row],[Quantity]]</f>
        <v>440.46</v>
      </c>
      <c r="V4046" s="4">
        <v>0</v>
      </c>
      <c r="W4046">
        <v>265</v>
      </c>
      <c r="X4046" t="s">
        <v>36</v>
      </c>
      <c r="Y4046" t="s">
        <v>68</v>
      </c>
      <c r="Z4046" s="2">
        <v>71.445003497426285</v>
      </c>
    </row>
    <row r="4047" spans="1:26" x14ac:dyDescent="0.35">
      <c r="A4047" t="s">
        <v>181</v>
      </c>
      <c r="B4047" t="s">
        <v>182</v>
      </c>
      <c r="C4047" t="s">
        <v>27</v>
      </c>
      <c r="D4047" t="s">
        <v>46</v>
      </c>
      <c r="E4047" t="s">
        <v>102</v>
      </c>
      <c r="F4047" t="s">
        <v>3131</v>
      </c>
      <c r="G4047" t="s">
        <v>3132</v>
      </c>
      <c r="H4047" t="s">
        <v>32</v>
      </c>
      <c r="I4047" t="s">
        <v>7446</v>
      </c>
      <c r="J4047" s="1">
        <v>41874</v>
      </c>
      <c r="K4047" s="1">
        <v>41878</v>
      </c>
      <c r="L4047" t="s">
        <v>60</v>
      </c>
      <c r="M4047">
        <f>Table1[[#This Row],[Ship Date]]-Table1[[#This Row],[Order Date]]</f>
        <v>4</v>
      </c>
      <c r="N4047">
        <v>8</v>
      </c>
      <c r="O4047" t="s">
        <v>61</v>
      </c>
      <c r="P4047" s="3">
        <v>223.05600000000001</v>
      </c>
      <c r="Q4047" s="3">
        <v>145.74654436259371</v>
      </c>
      <c r="R4047" s="3">
        <f>(Table1[[#This Row],[Selling Price]]-Table1[[#This Row],[Cost Price]])</f>
        <v>77.309455637406302</v>
      </c>
      <c r="S4047" s="12">
        <f>(Table1[[#This Row],[Profit]]/Table1[[#This Row],[Selling Price]])</f>
        <v>0.34659213667153671</v>
      </c>
      <c r="T4047">
        <v>9</v>
      </c>
      <c r="U4047" s="2">
        <f>Table1[[#This Row],[Selling Price]]*Table1[[#This Row],[Quantity]]</f>
        <v>2007.5040000000001</v>
      </c>
      <c r="V4047" s="4">
        <v>0.2</v>
      </c>
      <c r="W4047">
        <v>245</v>
      </c>
      <c r="X4047" t="s">
        <v>36</v>
      </c>
      <c r="Y4047" t="s">
        <v>68</v>
      </c>
      <c r="Z4047" s="2">
        <v>53.549517225752012</v>
      </c>
    </row>
    <row r="4048" spans="1:26" x14ac:dyDescent="0.35">
      <c r="A4048" t="s">
        <v>181</v>
      </c>
      <c r="B4048" t="s">
        <v>182</v>
      </c>
      <c r="C4048" t="s">
        <v>39</v>
      </c>
      <c r="D4048" t="s">
        <v>46</v>
      </c>
      <c r="E4048" t="s">
        <v>102</v>
      </c>
      <c r="F4048" t="s">
        <v>4167</v>
      </c>
      <c r="G4048" t="s">
        <v>4168</v>
      </c>
      <c r="H4048" t="s">
        <v>32</v>
      </c>
      <c r="I4048" t="s">
        <v>7495</v>
      </c>
      <c r="J4048" s="1">
        <v>42779</v>
      </c>
      <c r="K4048" s="1">
        <v>42783</v>
      </c>
      <c r="L4048" t="s">
        <v>60</v>
      </c>
      <c r="M4048">
        <f>Table1[[#This Row],[Ship Date]]-Table1[[#This Row],[Order Date]]</f>
        <v>4</v>
      </c>
      <c r="N4048">
        <v>2</v>
      </c>
      <c r="O4048" t="s">
        <v>106</v>
      </c>
      <c r="P4048" s="3">
        <v>17.940000000000001</v>
      </c>
      <c r="Q4048" s="3">
        <v>12.08827536057303</v>
      </c>
      <c r="R4048" s="3">
        <f>(Table1[[#This Row],[Selling Price]]-Table1[[#This Row],[Cost Price]])</f>
        <v>5.8517246394269709</v>
      </c>
      <c r="S4048" s="12">
        <f>(Table1[[#This Row],[Profit]]/Table1[[#This Row],[Selling Price]])</f>
        <v>0.32618309026906189</v>
      </c>
      <c r="T4048">
        <v>3</v>
      </c>
      <c r="U4048" s="2">
        <f>Table1[[#This Row],[Selling Price]]*Table1[[#This Row],[Quantity]]</f>
        <v>53.820000000000007</v>
      </c>
      <c r="V4048" s="4">
        <v>0</v>
      </c>
      <c r="W4048">
        <v>250</v>
      </c>
      <c r="X4048" t="s">
        <v>36</v>
      </c>
      <c r="Y4048" t="s">
        <v>52</v>
      </c>
      <c r="Z4048" s="2">
        <v>10.874176873063391</v>
      </c>
    </row>
    <row r="4049" spans="1:26" x14ac:dyDescent="0.35">
      <c r="A4049" t="s">
        <v>181</v>
      </c>
      <c r="B4049" t="s">
        <v>182</v>
      </c>
      <c r="C4049" t="s">
        <v>39</v>
      </c>
      <c r="D4049" t="s">
        <v>46</v>
      </c>
      <c r="E4049" t="s">
        <v>86</v>
      </c>
      <c r="F4049" t="s">
        <v>1061</v>
      </c>
      <c r="G4049" t="s">
        <v>1062</v>
      </c>
      <c r="H4049" t="s">
        <v>32</v>
      </c>
      <c r="I4049" t="s">
        <v>7535</v>
      </c>
      <c r="J4049" s="1">
        <v>42644</v>
      </c>
      <c r="K4049" s="1">
        <v>42649</v>
      </c>
      <c r="L4049" t="s">
        <v>34</v>
      </c>
      <c r="M4049">
        <f>Table1[[#This Row],[Ship Date]]-Table1[[#This Row],[Order Date]]</f>
        <v>5</v>
      </c>
      <c r="N4049">
        <v>10</v>
      </c>
      <c r="O4049" t="s">
        <v>61</v>
      </c>
      <c r="P4049" s="3">
        <v>5.3879999999999999</v>
      </c>
      <c r="Q4049" s="3">
        <v>4.0877700878375949</v>
      </c>
      <c r="R4049" s="3">
        <f>(Table1[[#This Row],[Selling Price]]-Table1[[#This Row],[Cost Price]])</f>
        <v>1.300229912162405</v>
      </c>
      <c r="S4049" s="12">
        <f>(Table1[[#This Row],[Profit]]/Table1[[#This Row],[Selling Price]])</f>
        <v>0.24131958280668245</v>
      </c>
      <c r="T4049">
        <v>4</v>
      </c>
      <c r="U4049" s="2">
        <f>Table1[[#This Row],[Selling Price]]*Table1[[#This Row],[Quantity]]</f>
        <v>21.552</v>
      </c>
      <c r="V4049" s="4">
        <v>0.7</v>
      </c>
      <c r="W4049">
        <v>320</v>
      </c>
      <c r="X4049" t="s">
        <v>36</v>
      </c>
      <c r="Y4049" t="s">
        <v>52</v>
      </c>
      <c r="Z4049" s="2">
        <v>3.6773325616852728</v>
      </c>
    </row>
    <row r="4050" spans="1:26" x14ac:dyDescent="0.35">
      <c r="A4050" t="s">
        <v>181</v>
      </c>
      <c r="B4050" t="s">
        <v>182</v>
      </c>
      <c r="C4050" t="s">
        <v>55</v>
      </c>
      <c r="D4050" t="s">
        <v>46</v>
      </c>
      <c r="E4050" t="s">
        <v>65</v>
      </c>
      <c r="F4050" t="s">
        <v>2738</v>
      </c>
      <c r="G4050" t="s">
        <v>2739</v>
      </c>
      <c r="H4050" t="s">
        <v>32</v>
      </c>
      <c r="I4050" t="s">
        <v>7536</v>
      </c>
      <c r="J4050" s="1">
        <v>42412</v>
      </c>
      <c r="K4050" s="1">
        <v>42414</v>
      </c>
      <c r="L4050" t="s">
        <v>199</v>
      </c>
      <c r="M4050">
        <f>Table1[[#This Row],[Ship Date]]-Table1[[#This Row],[Order Date]]</f>
        <v>2</v>
      </c>
      <c r="N4050">
        <v>2</v>
      </c>
      <c r="O4050" t="s">
        <v>106</v>
      </c>
      <c r="P4050" s="3">
        <v>1350.12</v>
      </c>
      <c r="Q4050" s="3">
        <v>1092.077849230009</v>
      </c>
      <c r="R4050" s="3">
        <f>(Table1[[#This Row],[Selling Price]]-Table1[[#This Row],[Cost Price]])</f>
        <v>258.04215076999094</v>
      </c>
      <c r="S4050" s="12">
        <f>(Table1[[#This Row],[Profit]]/Table1[[#This Row],[Selling Price]])</f>
        <v>0.19112534498414285</v>
      </c>
      <c r="T4050">
        <v>6</v>
      </c>
      <c r="U4050" s="2">
        <f>Table1[[#This Row],[Selling Price]]*Table1[[#This Row],[Quantity]]</f>
        <v>8100.7199999999993</v>
      </c>
      <c r="V4050" s="4">
        <v>0</v>
      </c>
      <c r="W4050">
        <v>264</v>
      </c>
      <c r="X4050" t="s">
        <v>36</v>
      </c>
      <c r="Y4050" t="s">
        <v>36</v>
      </c>
      <c r="Z4050" s="2">
        <v>389.9035140799308</v>
      </c>
    </row>
    <row r="4051" spans="1:26" x14ac:dyDescent="0.35">
      <c r="A4051" t="s">
        <v>181</v>
      </c>
      <c r="B4051" t="s">
        <v>182</v>
      </c>
      <c r="C4051" t="s">
        <v>45</v>
      </c>
      <c r="D4051" t="s">
        <v>46</v>
      </c>
      <c r="E4051" t="s">
        <v>102</v>
      </c>
      <c r="F4051" t="s">
        <v>3510</v>
      </c>
      <c r="G4051" t="s">
        <v>3511</v>
      </c>
      <c r="H4051" t="s">
        <v>32</v>
      </c>
      <c r="I4051" t="s">
        <v>7639</v>
      </c>
      <c r="J4051" s="1">
        <v>42472</v>
      </c>
      <c r="K4051" s="1">
        <v>42474</v>
      </c>
      <c r="L4051" t="s">
        <v>199</v>
      </c>
      <c r="M4051">
        <f>Table1[[#This Row],[Ship Date]]-Table1[[#This Row],[Order Date]]</f>
        <v>2</v>
      </c>
      <c r="N4051">
        <v>4</v>
      </c>
      <c r="O4051" t="s">
        <v>106</v>
      </c>
      <c r="P4051" s="3">
        <v>19.440000000000001</v>
      </c>
      <c r="Q4051" s="3">
        <v>15.60320765107987</v>
      </c>
      <c r="R4051" s="3">
        <f>(Table1[[#This Row],[Selling Price]]-Table1[[#This Row],[Cost Price]])</f>
        <v>3.836792348920131</v>
      </c>
      <c r="S4051" s="12">
        <f>(Table1[[#This Row],[Profit]]/Table1[[#This Row],[Selling Price]])</f>
        <v>0.19736586156996558</v>
      </c>
      <c r="T4051">
        <v>3</v>
      </c>
      <c r="U4051" s="2">
        <f>Table1[[#This Row],[Selling Price]]*Table1[[#This Row],[Quantity]]</f>
        <v>58.320000000000007</v>
      </c>
      <c r="V4051" s="4">
        <v>0</v>
      </c>
      <c r="W4051">
        <v>343</v>
      </c>
      <c r="X4051" t="s">
        <v>36</v>
      </c>
      <c r="Y4051" t="s">
        <v>52</v>
      </c>
      <c r="Z4051" s="2">
        <v>5.4678299900417544</v>
      </c>
    </row>
    <row r="4052" spans="1:26" x14ac:dyDescent="0.35">
      <c r="A4052" t="s">
        <v>181</v>
      </c>
      <c r="B4052" t="s">
        <v>182</v>
      </c>
      <c r="C4052" t="s">
        <v>55</v>
      </c>
      <c r="D4052" t="s">
        <v>46</v>
      </c>
      <c r="E4052" t="s">
        <v>539</v>
      </c>
      <c r="F4052" t="s">
        <v>1190</v>
      </c>
      <c r="G4052" t="s">
        <v>1191</v>
      </c>
      <c r="H4052" t="s">
        <v>32</v>
      </c>
      <c r="I4052" t="s">
        <v>7657</v>
      </c>
      <c r="J4052" s="1">
        <v>42953</v>
      </c>
      <c r="K4052" s="1">
        <v>42957</v>
      </c>
      <c r="L4052" t="s">
        <v>60</v>
      </c>
      <c r="M4052">
        <f>Table1[[#This Row],[Ship Date]]-Table1[[#This Row],[Order Date]]</f>
        <v>4</v>
      </c>
      <c r="N4052">
        <v>8</v>
      </c>
      <c r="O4052" t="s">
        <v>61</v>
      </c>
      <c r="P4052" s="3">
        <v>70.12</v>
      </c>
      <c r="Q4052" s="3">
        <v>58.95175589195577</v>
      </c>
      <c r="R4052" s="3">
        <f>(Table1[[#This Row],[Selling Price]]-Table1[[#This Row],[Cost Price]])</f>
        <v>11.168244108044235</v>
      </c>
      <c r="S4052" s="12">
        <f>(Table1[[#This Row],[Profit]]/Table1[[#This Row],[Selling Price]])</f>
        <v>0.15927330445014595</v>
      </c>
      <c r="T4052">
        <v>4</v>
      </c>
      <c r="U4052" s="2">
        <f>Table1[[#This Row],[Selling Price]]*Table1[[#This Row],[Quantity]]</f>
        <v>280.48</v>
      </c>
      <c r="V4052" s="4">
        <v>0</v>
      </c>
      <c r="W4052">
        <v>490</v>
      </c>
      <c r="X4052" t="s">
        <v>36</v>
      </c>
      <c r="Y4052" t="s">
        <v>52</v>
      </c>
      <c r="Z4052" s="2">
        <v>31.52616232365023</v>
      </c>
    </row>
    <row r="4053" spans="1:26" x14ac:dyDescent="0.35">
      <c r="A4053" t="s">
        <v>181</v>
      </c>
      <c r="B4053" t="s">
        <v>182</v>
      </c>
      <c r="C4053" t="s">
        <v>64</v>
      </c>
      <c r="D4053" t="s">
        <v>46</v>
      </c>
      <c r="E4053" t="s">
        <v>86</v>
      </c>
      <c r="F4053" t="s">
        <v>4900</v>
      </c>
      <c r="G4053" t="s">
        <v>4901</v>
      </c>
      <c r="H4053" t="s">
        <v>32</v>
      </c>
      <c r="I4053" t="s">
        <v>7697</v>
      </c>
      <c r="J4053" s="1">
        <v>43097</v>
      </c>
      <c r="K4053" s="1">
        <v>43102</v>
      </c>
      <c r="L4053" t="s">
        <v>60</v>
      </c>
      <c r="M4053">
        <f>Table1[[#This Row],[Ship Date]]-Table1[[#This Row],[Order Date]]</f>
        <v>5</v>
      </c>
      <c r="N4053">
        <v>12</v>
      </c>
      <c r="O4053" t="s">
        <v>35</v>
      </c>
      <c r="P4053" s="3">
        <v>25.9</v>
      </c>
      <c r="Q4053" s="3">
        <v>19.631201498581561</v>
      </c>
      <c r="R4053" s="3">
        <f>(Table1[[#This Row],[Selling Price]]-Table1[[#This Row],[Cost Price]])</f>
        <v>6.2687985014184378</v>
      </c>
      <c r="S4053" s="12">
        <f>(Table1[[#This Row],[Profit]]/Table1[[#This Row],[Selling Price]])</f>
        <v>0.24203855217831807</v>
      </c>
      <c r="T4053">
        <v>5</v>
      </c>
      <c r="U4053" s="2">
        <f>Table1[[#This Row],[Selling Price]]*Table1[[#This Row],[Quantity]]</f>
        <v>129.5</v>
      </c>
      <c r="V4053" s="4">
        <v>0</v>
      </c>
      <c r="W4053">
        <v>444</v>
      </c>
      <c r="X4053" t="s">
        <v>36</v>
      </c>
      <c r="Y4053" t="s">
        <v>52</v>
      </c>
      <c r="Z4053" s="2">
        <v>14.45870705760988</v>
      </c>
    </row>
    <row r="4054" spans="1:26" x14ac:dyDescent="0.35">
      <c r="A4054" t="s">
        <v>181</v>
      </c>
      <c r="B4054" t="s">
        <v>182</v>
      </c>
      <c r="C4054" t="s">
        <v>27</v>
      </c>
      <c r="D4054" t="s">
        <v>46</v>
      </c>
      <c r="E4054" t="s">
        <v>65</v>
      </c>
      <c r="F4054" t="s">
        <v>226</v>
      </c>
      <c r="G4054" t="s">
        <v>227</v>
      </c>
      <c r="H4054" t="s">
        <v>32</v>
      </c>
      <c r="I4054" t="s">
        <v>7731</v>
      </c>
      <c r="J4054" s="1">
        <v>41933</v>
      </c>
      <c r="K4054" s="1">
        <v>41938</v>
      </c>
      <c r="L4054" t="s">
        <v>60</v>
      </c>
      <c r="M4054">
        <f>Table1[[#This Row],[Ship Date]]-Table1[[#This Row],[Order Date]]</f>
        <v>5</v>
      </c>
      <c r="N4054">
        <v>10</v>
      </c>
      <c r="O4054" t="s">
        <v>61</v>
      </c>
      <c r="P4054" s="3">
        <v>194.7</v>
      </c>
      <c r="Q4054" s="3">
        <v>130.08149958399329</v>
      </c>
      <c r="R4054" s="3">
        <f>(Table1[[#This Row],[Selling Price]]-Table1[[#This Row],[Cost Price]])</f>
        <v>64.618500416006697</v>
      </c>
      <c r="S4054" s="12">
        <f>(Table1[[#This Row],[Profit]]/Table1[[#This Row],[Selling Price]])</f>
        <v>0.33188752139705546</v>
      </c>
      <c r="T4054">
        <v>5</v>
      </c>
      <c r="U4054" s="2">
        <f>Table1[[#This Row],[Selling Price]]*Table1[[#This Row],[Quantity]]</f>
        <v>973.5</v>
      </c>
      <c r="V4054" s="4">
        <v>0</v>
      </c>
      <c r="W4054">
        <v>120</v>
      </c>
      <c r="X4054" t="s">
        <v>36</v>
      </c>
      <c r="Y4054" t="s">
        <v>68</v>
      </c>
      <c r="Z4054" s="2">
        <v>48.636044411526733</v>
      </c>
    </row>
    <row r="4055" spans="1:26" x14ac:dyDescent="0.35">
      <c r="A4055" t="s">
        <v>181</v>
      </c>
      <c r="B4055" t="s">
        <v>182</v>
      </c>
      <c r="C4055" t="s">
        <v>27</v>
      </c>
      <c r="D4055" t="s">
        <v>46</v>
      </c>
      <c r="E4055" t="s">
        <v>102</v>
      </c>
      <c r="F4055" t="s">
        <v>3450</v>
      </c>
      <c r="G4055" t="s">
        <v>3451</v>
      </c>
      <c r="H4055" t="s">
        <v>32</v>
      </c>
      <c r="I4055" t="s">
        <v>7738</v>
      </c>
      <c r="J4055" s="1">
        <v>41719</v>
      </c>
      <c r="K4055" s="1">
        <v>41723</v>
      </c>
      <c r="L4055" t="s">
        <v>60</v>
      </c>
      <c r="M4055">
        <f>Table1[[#This Row],[Ship Date]]-Table1[[#This Row],[Order Date]]</f>
        <v>4</v>
      </c>
      <c r="N4055">
        <v>3</v>
      </c>
      <c r="O4055" t="s">
        <v>106</v>
      </c>
      <c r="P4055" s="3">
        <v>122.97</v>
      </c>
      <c r="Q4055" s="3">
        <v>92.574613060399273</v>
      </c>
      <c r="R4055" s="3">
        <f>(Table1[[#This Row],[Selling Price]]-Table1[[#This Row],[Cost Price]])</f>
        <v>30.395386939600726</v>
      </c>
      <c r="S4055" s="12">
        <f>(Table1[[#This Row],[Profit]]/Table1[[#This Row],[Selling Price]])</f>
        <v>0.24717725412377595</v>
      </c>
      <c r="T4055">
        <v>3</v>
      </c>
      <c r="U4055" s="2">
        <f>Table1[[#This Row],[Selling Price]]*Table1[[#This Row],[Quantity]]</f>
        <v>368.90999999999997</v>
      </c>
      <c r="V4055" s="4">
        <v>0</v>
      </c>
      <c r="W4055">
        <v>288</v>
      </c>
      <c r="X4055" t="s">
        <v>36</v>
      </c>
      <c r="Y4055" t="s">
        <v>68</v>
      </c>
      <c r="Z4055" s="2">
        <v>92.548283487293517</v>
      </c>
    </row>
    <row r="4056" spans="1:26" x14ac:dyDescent="0.35">
      <c r="A4056" t="s">
        <v>181</v>
      </c>
      <c r="B4056" t="s">
        <v>182</v>
      </c>
      <c r="C4056" t="s">
        <v>39</v>
      </c>
      <c r="D4056" t="s">
        <v>46</v>
      </c>
      <c r="E4056" t="s">
        <v>102</v>
      </c>
      <c r="F4056" t="s">
        <v>6236</v>
      </c>
      <c r="G4056" t="s">
        <v>192</v>
      </c>
      <c r="H4056" t="s">
        <v>32</v>
      </c>
      <c r="I4056" t="s">
        <v>7763</v>
      </c>
      <c r="J4056" s="1">
        <v>42796</v>
      </c>
      <c r="K4056" s="1">
        <v>42802</v>
      </c>
      <c r="L4056" t="s">
        <v>60</v>
      </c>
      <c r="M4056">
        <f>Table1[[#This Row],[Ship Date]]-Table1[[#This Row],[Order Date]]</f>
        <v>6</v>
      </c>
      <c r="N4056">
        <v>3</v>
      </c>
      <c r="O4056" t="s">
        <v>106</v>
      </c>
      <c r="P4056" s="3">
        <v>68.040000000000006</v>
      </c>
      <c r="Q4056" s="3">
        <v>47.00975841355001</v>
      </c>
      <c r="R4056" s="3">
        <f>(Table1[[#This Row],[Selling Price]]-Table1[[#This Row],[Cost Price]])</f>
        <v>21.030241586449996</v>
      </c>
      <c r="S4056" s="12">
        <f>(Table1[[#This Row],[Profit]]/Table1[[#This Row],[Selling Price]])</f>
        <v>0.30908644306951782</v>
      </c>
      <c r="T4056">
        <v>6</v>
      </c>
      <c r="U4056" s="2">
        <f>Table1[[#This Row],[Selling Price]]*Table1[[#This Row],[Quantity]]</f>
        <v>408.24</v>
      </c>
      <c r="V4056" s="4">
        <v>0</v>
      </c>
      <c r="W4056">
        <v>213</v>
      </c>
      <c r="X4056" t="s">
        <v>68</v>
      </c>
      <c r="Y4056" t="s">
        <v>52</v>
      </c>
      <c r="Z4056" s="2">
        <v>11.34</v>
      </c>
    </row>
    <row r="4057" spans="1:26" x14ac:dyDescent="0.35">
      <c r="A4057" t="s">
        <v>181</v>
      </c>
      <c r="B4057" t="s">
        <v>182</v>
      </c>
      <c r="C4057" t="s">
        <v>27</v>
      </c>
      <c r="D4057" t="s">
        <v>46</v>
      </c>
      <c r="E4057" t="s">
        <v>86</v>
      </c>
      <c r="F4057" t="s">
        <v>4923</v>
      </c>
      <c r="G4057" t="s">
        <v>4924</v>
      </c>
      <c r="H4057" t="s">
        <v>32</v>
      </c>
      <c r="I4057" t="s">
        <v>7796</v>
      </c>
      <c r="J4057" s="1">
        <v>42918</v>
      </c>
      <c r="K4057" s="1">
        <v>42921</v>
      </c>
      <c r="L4057" t="s">
        <v>199</v>
      </c>
      <c r="M4057">
        <f>Table1[[#This Row],[Ship Date]]-Table1[[#This Row],[Order Date]]</f>
        <v>3</v>
      </c>
      <c r="N4057">
        <v>7</v>
      </c>
      <c r="O4057" t="s">
        <v>51</v>
      </c>
      <c r="P4057" s="3">
        <v>5.2320000000000002</v>
      </c>
      <c r="Q4057" s="3">
        <v>3.665859416398193</v>
      </c>
      <c r="R4057" s="3">
        <f>(Table1[[#This Row],[Selling Price]]-Table1[[#This Row],[Cost Price]])</f>
        <v>1.5661405836018072</v>
      </c>
      <c r="S4057" s="12">
        <f>(Table1[[#This Row],[Profit]]/Table1[[#This Row],[Selling Price]])</f>
        <v>0.29933879655997842</v>
      </c>
      <c r="T4057">
        <v>4</v>
      </c>
      <c r="U4057" s="2">
        <f>Table1[[#This Row],[Selling Price]]*Table1[[#This Row],[Quantity]]</f>
        <v>20.928000000000001</v>
      </c>
      <c r="V4057" s="4">
        <v>0.8</v>
      </c>
      <c r="W4057">
        <v>296</v>
      </c>
      <c r="X4057" t="s">
        <v>36</v>
      </c>
      <c r="Y4057" t="s">
        <v>52</v>
      </c>
      <c r="Z4057" s="2">
        <v>9.6764746163052582</v>
      </c>
    </row>
    <row r="4058" spans="1:26" x14ac:dyDescent="0.35">
      <c r="A4058" t="s">
        <v>181</v>
      </c>
      <c r="B4058" t="s">
        <v>182</v>
      </c>
      <c r="C4058" t="s">
        <v>45</v>
      </c>
      <c r="D4058" t="s">
        <v>46</v>
      </c>
      <c r="E4058" t="s">
        <v>75</v>
      </c>
      <c r="F4058" t="s">
        <v>2076</v>
      </c>
      <c r="G4058" t="s">
        <v>2077</v>
      </c>
      <c r="H4058" t="s">
        <v>32</v>
      </c>
      <c r="I4058" t="s">
        <v>7798</v>
      </c>
      <c r="J4058" s="1">
        <v>42608</v>
      </c>
      <c r="K4058" s="1">
        <v>42615</v>
      </c>
      <c r="L4058" t="s">
        <v>60</v>
      </c>
      <c r="M4058">
        <f>Table1[[#This Row],[Ship Date]]-Table1[[#This Row],[Order Date]]</f>
        <v>7</v>
      </c>
      <c r="N4058">
        <v>8</v>
      </c>
      <c r="O4058" t="s">
        <v>61</v>
      </c>
      <c r="P4058" s="3">
        <v>8.64</v>
      </c>
      <c r="Q4058" s="3">
        <v>6.0585172778552208</v>
      </c>
      <c r="R4058" s="3">
        <f>(Table1[[#This Row],[Selling Price]]-Table1[[#This Row],[Cost Price]])</f>
        <v>2.5814827221447798</v>
      </c>
      <c r="S4058" s="12">
        <f>(Table1[[#This Row],[Profit]]/Table1[[#This Row],[Selling Price]])</f>
        <v>0.29878272247046062</v>
      </c>
      <c r="T4058">
        <v>3</v>
      </c>
      <c r="U4058" s="2">
        <f>Table1[[#This Row],[Selling Price]]*Table1[[#This Row],[Quantity]]</f>
        <v>25.92</v>
      </c>
      <c r="V4058" s="4">
        <v>0</v>
      </c>
      <c r="W4058">
        <v>464</v>
      </c>
      <c r="X4058" t="s">
        <v>68</v>
      </c>
      <c r="Y4058" t="s">
        <v>52</v>
      </c>
      <c r="Z4058" s="2">
        <v>2.351510153071851</v>
      </c>
    </row>
    <row r="4059" spans="1:26" x14ac:dyDescent="0.35">
      <c r="A4059" t="s">
        <v>181</v>
      </c>
      <c r="B4059" t="s">
        <v>182</v>
      </c>
      <c r="C4059" t="s">
        <v>64</v>
      </c>
      <c r="D4059" t="s">
        <v>46</v>
      </c>
      <c r="E4059" t="s">
        <v>75</v>
      </c>
      <c r="F4059" t="s">
        <v>4904</v>
      </c>
      <c r="G4059" t="s">
        <v>4905</v>
      </c>
      <c r="H4059" t="s">
        <v>32</v>
      </c>
      <c r="I4059" t="s">
        <v>7807</v>
      </c>
      <c r="J4059" s="1">
        <v>42009</v>
      </c>
      <c r="K4059" s="1">
        <v>42014</v>
      </c>
      <c r="L4059" t="s">
        <v>60</v>
      </c>
      <c r="M4059">
        <f>Table1[[#This Row],[Ship Date]]-Table1[[#This Row],[Order Date]]</f>
        <v>5</v>
      </c>
      <c r="N4059">
        <v>1</v>
      </c>
      <c r="O4059" t="s">
        <v>35</v>
      </c>
      <c r="P4059" s="3">
        <v>59.52</v>
      </c>
      <c r="Q4059" s="3">
        <v>38.930217087421283</v>
      </c>
      <c r="R4059" s="3">
        <f>(Table1[[#This Row],[Selling Price]]-Table1[[#This Row],[Cost Price]])</f>
        <v>20.58978291257872</v>
      </c>
      <c r="S4059" s="12">
        <f>(Table1[[#This Row],[Profit]]/Table1[[#This Row],[Selling Price]])</f>
        <v>0.34593049248284136</v>
      </c>
      <c r="T4059">
        <v>3</v>
      </c>
      <c r="U4059" s="2">
        <f>Table1[[#This Row],[Selling Price]]*Table1[[#This Row],[Quantity]]</f>
        <v>178.56</v>
      </c>
      <c r="V4059" s="4">
        <v>0</v>
      </c>
      <c r="W4059">
        <v>249</v>
      </c>
      <c r="X4059" t="s">
        <v>36</v>
      </c>
      <c r="Y4059" t="s">
        <v>52</v>
      </c>
      <c r="Z4059" s="2">
        <v>24.33747742924578</v>
      </c>
    </row>
    <row r="4060" spans="1:26" x14ac:dyDescent="0.35">
      <c r="A4060" t="s">
        <v>181</v>
      </c>
      <c r="B4060" t="s">
        <v>182</v>
      </c>
      <c r="C4060" t="s">
        <v>45</v>
      </c>
      <c r="D4060" t="s">
        <v>46</v>
      </c>
      <c r="E4060" t="s">
        <v>178</v>
      </c>
      <c r="F4060" t="s">
        <v>366</v>
      </c>
      <c r="G4060" t="s">
        <v>367</v>
      </c>
      <c r="H4060" t="s">
        <v>32</v>
      </c>
      <c r="I4060" t="s">
        <v>7817</v>
      </c>
      <c r="J4060" s="1">
        <v>42996</v>
      </c>
      <c r="K4060" s="1">
        <v>42999</v>
      </c>
      <c r="L4060" t="s">
        <v>199</v>
      </c>
      <c r="M4060">
        <f>Table1[[#This Row],[Ship Date]]-Table1[[#This Row],[Order Date]]</f>
        <v>3</v>
      </c>
      <c r="N4060">
        <v>9</v>
      </c>
      <c r="O4060" t="s">
        <v>61</v>
      </c>
      <c r="P4060" s="3">
        <v>114.848</v>
      </c>
      <c r="Q4060" s="3">
        <v>78.977277415833314</v>
      </c>
      <c r="R4060" s="3">
        <f>(Table1[[#This Row],[Selling Price]]-Table1[[#This Row],[Cost Price]])</f>
        <v>35.870722584166685</v>
      </c>
      <c r="S4060" s="12">
        <f>(Table1[[#This Row],[Profit]]/Table1[[#This Row],[Selling Price]])</f>
        <v>0.31233214844112817</v>
      </c>
      <c r="T4060">
        <v>4</v>
      </c>
      <c r="U4060" s="2">
        <f>Table1[[#This Row],[Selling Price]]*Table1[[#This Row],[Quantity]]</f>
        <v>459.392</v>
      </c>
      <c r="V4060" s="4">
        <v>0.2</v>
      </c>
      <c r="W4060">
        <v>312</v>
      </c>
      <c r="X4060" t="s">
        <v>36</v>
      </c>
      <c r="Y4060" t="s">
        <v>68</v>
      </c>
      <c r="Z4060" s="2">
        <v>79.364793006723076</v>
      </c>
    </row>
    <row r="4061" spans="1:26" x14ac:dyDescent="0.35">
      <c r="A4061" t="s">
        <v>181</v>
      </c>
      <c r="B4061" t="s">
        <v>182</v>
      </c>
      <c r="C4061" t="s">
        <v>55</v>
      </c>
      <c r="D4061" t="s">
        <v>46</v>
      </c>
      <c r="E4061" t="s">
        <v>86</v>
      </c>
      <c r="F4061" t="s">
        <v>2203</v>
      </c>
      <c r="G4061" t="s">
        <v>2204</v>
      </c>
      <c r="H4061" t="s">
        <v>32</v>
      </c>
      <c r="I4061" t="s">
        <v>7822</v>
      </c>
      <c r="J4061" s="1">
        <v>41789</v>
      </c>
      <c r="K4061" s="1">
        <v>41796</v>
      </c>
      <c r="L4061" t="s">
        <v>60</v>
      </c>
      <c r="M4061">
        <f>Table1[[#This Row],[Ship Date]]-Table1[[#This Row],[Order Date]]</f>
        <v>7</v>
      </c>
      <c r="N4061">
        <v>5</v>
      </c>
      <c r="O4061" t="s">
        <v>51</v>
      </c>
      <c r="P4061" s="3">
        <v>70.367999999999995</v>
      </c>
      <c r="Q4061" s="3">
        <v>46.960002841101158</v>
      </c>
      <c r="R4061" s="3">
        <f>(Table1[[#This Row],[Selling Price]]-Table1[[#This Row],[Cost Price]])</f>
        <v>23.407997158898837</v>
      </c>
      <c r="S4061" s="12">
        <f>(Table1[[#This Row],[Profit]]/Table1[[#This Row],[Selling Price]])</f>
        <v>0.3326511647183214</v>
      </c>
      <c r="T4061">
        <v>4</v>
      </c>
      <c r="U4061" s="2">
        <f>Table1[[#This Row],[Selling Price]]*Table1[[#This Row],[Quantity]]</f>
        <v>281.47199999999998</v>
      </c>
      <c r="V4061" s="4">
        <v>0.2</v>
      </c>
      <c r="W4061">
        <v>156</v>
      </c>
      <c r="X4061" t="s">
        <v>68</v>
      </c>
      <c r="Y4061" t="s">
        <v>68</v>
      </c>
      <c r="Z4061" s="2">
        <v>44.856964955288717</v>
      </c>
    </row>
    <row r="4062" spans="1:26" x14ac:dyDescent="0.35">
      <c r="A4062" t="s">
        <v>181</v>
      </c>
      <c r="B4062" t="s">
        <v>182</v>
      </c>
      <c r="C4062" t="s">
        <v>39</v>
      </c>
      <c r="D4062" t="s">
        <v>46</v>
      </c>
      <c r="E4062" t="s">
        <v>75</v>
      </c>
      <c r="F4062" t="s">
        <v>3163</v>
      </c>
      <c r="G4062" t="s">
        <v>3164</v>
      </c>
      <c r="H4062" t="s">
        <v>32</v>
      </c>
      <c r="I4062" t="s">
        <v>7823</v>
      </c>
      <c r="J4062" s="1">
        <v>43087</v>
      </c>
      <c r="K4062" s="1">
        <v>43089</v>
      </c>
      <c r="L4062" t="s">
        <v>199</v>
      </c>
      <c r="M4062">
        <f>Table1[[#This Row],[Ship Date]]-Table1[[#This Row],[Order Date]]</f>
        <v>2</v>
      </c>
      <c r="N4062">
        <v>12</v>
      </c>
      <c r="O4062" t="s">
        <v>35</v>
      </c>
      <c r="P4062" s="3">
        <v>12.672000000000001</v>
      </c>
      <c r="Q4062" s="3">
        <v>10.310067251081099</v>
      </c>
      <c r="R4062" s="3">
        <f>(Table1[[#This Row],[Selling Price]]-Table1[[#This Row],[Cost Price]])</f>
        <v>2.3619327489189015</v>
      </c>
      <c r="S4062" s="12">
        <f>(Table1[[#This Row],[Profit]]/Table1[[#This Row],[Selling Price]])</f>
        <v>0.18638989495887795</v>
      </c>
      <c r="T4062">
        <v>9</v>
      </c>
      <c r="U4062" s="2">
        <f>Table1[[#This Row],[Selling Price]]*Table1[[#This Row],[Quantity]]</f>
        <v>114.048</v>
      </c>
      <c r="V4062" s="4">
        <v>0.2</v>
      </c>
      <c r="W4062">
        <v>400</v>
      </c>
      <c r="X4062" t="s">
        <v>36</v>
      </c>
      <c r="Y4062" t="s">
        <v>52</v>
      </c>
      <c r="Z4062" s="2">
        <v>3.912926562780636</v>
      </c>
    </row>
    <row r="4063" spans="1:26" x14ac:dyDescent="0.35">
      <c r="A4063" t="s">
        <v>181</v>
      </c>
      <c r="B4063" t="s">
        <v>182</v>
      </c>
      <c r="C4063" t="s">
        <v>45</v>
      </c>
      <c r="D4063" t="s">
        <v>46</v>
      </c>
      <c r="E4063" t="s">
        <v>86</v>
      </c>
      <c r="F4063" t="s">
        <v>2743</v>
      </c>
      <c r="G4063" t="s">
        <v>2744</v>
      </c>
      <c r="H4063" t="s">
        <v>32</v>
      </c>
      <c r="I4063" t="s">
        <v>7867</v>
      </c>
      <c r="J4063" s="1">
        <v>42377</v>
      </c>
      <c r="K4063" s="1">
        <v>42382</v>
      </c>
      <c r="L4063" t="s">
        <v>60</v>
      </c>
      <c r="M4063">
        <f>Table1[[#This Row],[Ship Date]]-Table1[[#This Row],[Order Date]]</f>
        <v>5</v>
      </c>
      <c r="N4063">
        <v>1</v>
      </c>
      <c r="O4063" t="s">
        <v>35</v>
      </c>
      <c r="P4063" s="3">
        <v>30.827999999999999</v>
      </c>
      <c r="Q4063" s="3">
        <v>24.237226485822511</v>
      </c>
      <c r="R4063" s="3">
        <f>(Table1[[#This Row],[Selling Price]]-Table1[[#This Row],[Cost Price]])</f>
        <v>6.5907735141774886</v>
      </c>
      <c r="S4063" s="12">
        <f>(Table1[[#This Row],[Profit]]/Table1[[#This Row],[Selling Price]])</f>
        <v>0.21379179687873001</v>
      </c>
      <c r="T4063">
        <v>7</v>
      </c>
      <c r="U4063" s="2">
        <f>Table1[[#This Row],[Selling Price]]*Table1[[#This Row],[Quantity]]</f>
        <v>215.79599999999999</v>
      </c>
      <c r="V4063" s="4">
        <v>0.7</v>
      </c>
      <c r="W4063">
        <v>291</v>
      </c>
      <c r="X4063" t="s">
        <v>36</v>
      </c>
      <c r="Y4063" t="s">
        <v>52</v>
      </c>
      <c r="Z4063" s="2">
        <v>26.004280157098929</v>
      </c>
    </row>
    <row r="4064" spans="1:26" x14ac:dyDescent="0.35">
      <c r="A4064" t="s">
        <v>181</v>
      </c>
      <c r="B4064" t="s">
        <v>182</v>
      </c>
      <c r="C4064" t="s">
        <v>55</v>
      </c>
      <c r="D4064" t="s">
        <v>46</v>
      </c>
      <c r="E4064" t="s">
        <v>102</v>
      </c>
      <c r="F4064" t="s">
        <v>4659</v>
      </c>
      <c r="G4064" t="s">
        <v>4660</v>
      </c>
      <c r="H4064" t="s">
        <v>32</v>
      </c>
      <c r="I4064" t="s">
        <v>7868</v>
      </c>
      <c r="J4064" s="1">
        <v>42414</v>
      </c>
      <c r="K4064" s="1">
        <v>42415</v>
      </c>
      <c r="L4064" t="s">
        <v>199</v>
      </c>
      <c r="M4064">
        <f>Table1[[#This Row],[Ship Date]]-Table1[[#This Row],[Order Date]]</f>
        <v>1</v>
      </c>
      <c r="N4064">
        <v>2</v>
      </c>
      <c r="O4064" t="s">
        <v>106</v>
      </c>
      <c r="P4064" s="3">
        <v>4.7699999999999996</v>
      </c>
      <c r="Q4064" s="3">
        <v>3.4205120052555791</v>
      </c>
      <c r="R4064" s="3">
        <f>(Table1[[#This Row],[Selling Price]]-Table1[[#This Row],[Cost Price]])</f>
        <v>1.3494879947444205</v>
      </c>
      <c r="S4064" s="12">
        <f>(Table1[[#This Row],[Profit]]/Table1[[#This Row],[Selling Price]])</f>
        <v>0.28291152929652424</v>
      </c>
      <c r="T4064">
        <v>1</v>
      </c>
      <c r="U4064" s="2">
        <f>Table1[[#This Row],[Selling Price]]*Table1[[#This Row],[Quantity]]</f>
        <v>4.7699999999999996</v>
      </c>
      <c r="V4064" s="4">
        <v>0</v>
      </c>
      <c r="W4064">
        <v>457</v>
      </c>
      <c r="X4064" t="s">
        <v>36</v>
      </c>
      <c r="Y4064" t="s">
        <v>52</v>
      </c>
      <c r="Z4064" s="2">
        <v>15.819341414863009</v>
      </c>
    </row>
    <row r="4065" spans="1:26" x14ac:dyDescent="0.35">
      <c r="A4065" t="s">
        <v>181</v>
      </c>
      <c r="B4065" t="s">
        <v>182</v>
      </c>
      <c r="C4065" t="s">
        <v>27</v>
      </c>
      <c r="D4065" t="s">
        <v>46</v>
      </c>
      <c r="E4065" t="s">
        <v>178</v>
      </c>
      <c r="F4065" t="s">
        <v>2050</v>
      </c>
      <c r="G4065" t="s">
        <v>2051</v>
      </c>
      <c r="H4065" t="s">
        <v>32</v>
      </c>
      <c r="I4065" t="s">
        <v>7902</v>
      </c>
      <c r="J4065" s="1">
        <v>43003</v>
      </c>
      <c r="K4065" s="1">
        <v>43007</v>
      </c>
      <c r="L4065" t="s">
        <v>60</v>
      </c>
      <c r="M4065">
        <f>Table1[[#This Row],[Ship Date]]-Table1[[#This Row],[Order Date]]</f>
        <v>4</v>
      </c>
      <c r="N4065">
        <v>9</v>
      </c>
      <c r="O4065" t="s">
        <v>61</v>
      </c>
      <c r="P4065" s="3">
        <v>24.448</v>
      </c>
      <c r="Q4065" s="3">
        <v>16.029135038653859</v>
      </c>
      <c r="R4065" s="3">
        <f>(Table1[[#This Row],[Selling Price]]-Table1[[#This Row],[Cost Price]])</f>
        <v>8.4188649613461415</v>
      </c>
      <c r="S4065" s="12">
        <f>(Table1[[#This Row],[Profit]]/Table1[[#This Row],[Selling Price]])</f>
        <v>0.34435802361527085</v>
      </c>
      <c r="T4065">
        <v>4</v>
      </c>
      <c r="U4065" s="2">
        <f>Table1[[#This Row],[Selling Price]]*Table1[[#This Row],[Quantity]]</f>
        <v>97.792000000000002</v>
      </c>
      <c r="V4065" s="4">
        <v>0.2</v>
      </c>
      <c r="W4065">
        <v>471</v>
      </c>
      <c r="X4065" t="s">
        <v>36</v>
      </c>
      <c r="Y4065" t="s">
        <v>52</v>
      </c>
      <c r="Z4065" s="2">
        <v>6.3206604436913434</v>
      </c>
    </row>
    <row r="4066" spans="1:26" x14ac:dyDescent="0.35">
      <c r="A4066" t="s">
        <v>181</v>
      </c>
      <c r="B4066" t="s">
        <v>182</v>
      </c>
      <c r="C4066" t="s">
        <v>39</v>
      </c>
      <c r="D4066" t="s">
        <v>46</v>
      </c>
      <c r="E4066" t="s">
        <v>65</v>
      </c>
      <c r="F4066" t="s">
        <v>2261</v>
      </c>
      <c r="G4066" t="s">
        <v>2262</v>
      </c>
      <c r="H4066" t="s">
        <v>32</v>
      </c>
      <c r="I4066" t="s">
        <v>7934</v>
      </c>
      <c r="J4066" s="1">
        <v>42964</v>
      </c>
      <c r="K4066" s="1">
        <v>42971</v>
      </c>
      <c r="L4066" t="s">
        <v>60</v>
      </c>
      <c r="M4066">
        <f>Table1[[#This Row],[Ship Date]]-Table1[[#This Row],[Order Date]]</f>
        <v>7</v>
      </c>
      <c r="N4066">
        <v>8</v>
      </c>
      <c r="O4066" t="s">
        <v>61</v>
      </c>
      <c r="P4066" s="3">
        <v>540.57000000000005</v>
      </c>
      <c r="Q4066" s="3">
        <v>402.98921672892538</v>
      </c>
      <c r="R4066" s="3">
        <f>(Table1[[#This Row],[Selling Price]]-Table1[[#This Row],[Cost Price]])</f>
        <v>137.58078327107467</v>
      </c>
      <c r="S4066" s="12">
        <f>(Table1[[#This Row],[Profit]]/Table1[[#This Row],[Selling Price]])</f>
        <v>0.25451057822497486</v>
      </c>
      <c r="T4066">
        <v>3</v>
      </c>
      <c r="U4066" s="2">
        <f>Table1[[#This Row],[Selling Price]]*Table1[[#This Row],[Quantity]]</f>
        <v>1621.71</v>
      </c>
      <c r="V4066" s="4">
        <v>0</v>
      </c>
      <c r="W4066">
        <v>136</v>
      </c>
      <c r="X4066" t="s">
        <v>68</v>
      </c>
      <c r="Y4066" t="s">
        <v>36</v>
      </c>
      <c r="Z4066" s="2">
        <v>353.52769815239839</v>
      </c>
    </row>
    <row r="4067" spans="1:26" x14ac:dyDescent="0.35">
      <c r="A4067" t="s">
        <v>181</v>
      </c>
      <c r="B4067" t="s">
        <v>182</v>
      </c>
      <c r="C4067" t="s">
        <v>64</v>
      </c>
      <c r="D4067" t="s">
        <v>46</v>
      </c>
      <c r="E4067" t="s">
        <v>102</v>
      </c>
      <c r="F4067" t="s">
        <v>2538</v>
      </c>
      <c r="G4067" t="s">
        <v>2539</v>
      </c>
      <c r="H4067" t="s">
        <v>32</v>
      </c>
      <c r="I4067" t="s">
        <v>8063</v>
      </c>
      <c r="J4067" s="1">
        <v>43056</v>
      </c>
      <c r="K4067" s="1">
        <v>43060</v>
      </c>
      <c r="L4067" t="s">
        <v>60</v>
      </c>
      <c r="M4067">
        <f>Table1[[#This Row],[Ship Date]]-Table1[[#This Row],[Order Date]]</f>
        <v>4</v>
      </c>
      <c r="N4067">
        <v>11</v>
      </c>
      <c r="O4067" t="s">
        <v>35</v>
      </c>
      <c r="P4067" s="3">
        <v>38.880000000000003</v>
      </c>
      <c r="Q4067" s="3">
        <v>31.95858124159669</v>
      </c>
      <c r="R4067" s="3">
        <f>(Table1[[#This Row],[Selling Price]]-Table1[[#This Row],[Cost Price]])</f>
        <v>6.9214187584033127</v>
      </c>
      <c r="S4067" s="12">
        <f>(Table1[[#This Row],[Profit]]/Table1[[#This Row],[Selling Price]])</f>
        <v>0.17802002979432388</v>
      </c>
      <c r="T4067">
        <v>6</v>
      </c>
      <c r="U4067" s="2">
        <f>Table1[[#This Row],[Selling Price]]*Table1[[#This Row],[Quantity]]</f>
        <v>233.28000000000003</v>
      </c>
      <c r="V4067" s="4">
        <v>0</v>
      </c>
      <c r="W4067">
        <v>342</v>
      </c>
      <c r="X4067" t="s">
        <v>36</v>
      </c>
      <c r="Y4067" t="s">
        <v>52</v>
      </c>
      <c r="Z4067" s="2">
        <v>16.331657013297821</v>
      </c>
    </row>
    <row r="4068" spans="1:26" x14ac:dyDescent="0.35">
      <c r="A4068" t="s">
        <v>181</v>
      </c>
      <c r="B4068" t="s">
        <v>182</v>
      </c>
      <c r="C4068" t="s">
        <v>39</v>
      </c>
      <c r="D4068" t="s">
        <v>46</v>
      </c>
      <c r="E4068" t="s">
        <v>102</v>
      </c>
      <c r="F4068" t="s">
        <v>5032</v>
      </c>
      <c r="G4068" t="s">
        <v>5033</v>
      </c>
      <c r="H4068" t="s">
        <v>32</v>
      </c>
      <c r="I4068" t="s">
        <v>8081</v>
      </c>
      <c r="J4068" s="1">
        <v>43040</v>
      </c>
      <c r="K4068" s="1">
        <v>43043</v>
      </c>
      <c r="L4068" t="s">
        <v>34</v>
      </c>
      <c r="M4068">
        <f>Table1[[#This Row],[Ship Date]]-Table1[[#This Row],[Order Date]]</f>
        <v>3</v>
      </c>
      <c r="N4068">
        <v>11</v>
      </c>
      <c r="O4068" t="s">
        <v>35</v>
      </c>
      <c r="P4068" s="3">
        <v>40.99</v>
      </c>
      <c r="Q4068" s="3">
        <v>29.49781066273226</v>
      </c>
      <c r="R4068" s="3">
        <f>(Table1[[#This Row],[Selling Price]]-Table1[[#This Row],[Cost Price]])</f>
        <v>11.492189337267742</v>
      </c>
      <c r="S4068" s="12">
        <f>(Table1[[#This Row],[Profit]]/Table1[[#This Row],[Selling Price]])</f>
        <v>0.28036568278281876</v>
      </c>
      <c r="T4068">
        <v>1</v>
      </c>
      <c r="U4068" s="2">
        <f>Table1[[#This Row],[Selling Price]]*Table1[[#This Row],[Quantity]]</f>
        <v>40.99</v>
      </c>
      <c r="V4068" s="4">
        <v>0</v>
      </c>
      <c r="W4068">
        <v>299</v>
      </c>
      <c r="X4068" t="s">
        <v>36</v>
      </c>
      <c r="Y4068" t="s">
        <v>68</v>
      </c>
      <c r="Z4068" s="2">
        <v>92.999764409476768</v>
      </c>
    </row>
    <row r="4069" spans="1:26" x14ac:dyDescent="0.35">
      <c r="A4069" t="s">
        <v>181</v>
      </c>
      <c r="B4069" t="s">
        <v>182</v>
      </c>
      <c r="C4069" t="s">
        <v>45</v>
      </c>
      <c r="D4069" t="s">
        <v>46</v>
      </c>
      <c r="E4069" t="s">
        <v>75</v>
      </c>
      <c r="F4069" t="s">
        <v>3237</v>
      </c>
      <c r="G4069" t="s">
        <v>3238</v>
      </c>
      <c r="H4069" t="s">
        <v>32</v>
      </c>
      <c r="I4069" t="s">
        <v>8086</v>
      </c>
      <c r="J4069" s="1">
        <v>43028</v>
      </c>
      <c r="K4069" s="1">
        <v>43028</v>
      </c>
      <c r="L4069" t="s">
        <v>1118</v>
      </c>
      <c r="M4069">
        <f>Table1[[#This Row],[Ship Date]]-Table1[[#This Row],[Order Date]]</f>
        <v>0</v>
      </c>
      <c r="N4069">
        <v>10</v>
      </c>
      <c r="O4069" t="s">
        <v>61</v>
      </c>
      <c r="P4069" s="3">
        <v>4.4480000000000004</v>
      </c>
      <c r="Q4069" s="3">
        <v>3.379914597903996</v>
      </c>
      <c r="R4069" s="3">
        <f>(Table1[[#This Row],[Selling Price]]-Table1[[#This Row],[Cost Price]])</f>
        <v>1.0680854020960044</v>
      </c>
      <c r="S4069" s="12">
        <f>(Table1[[#This Row],[Profit]]/Table1[[#This Row],[Selling Price]])</f>
        <v>0.24012711378057652</v>
      </c>
      <c r="T4069">
        <v>2</v>
      </c>
      <c r="U4069" s="2">
        <f>Table1[[#This Row],[Selling Price]]*Table1[[#This Row],[Quantity]]</f>
        <v>8.8960000000000008</v>
      </c>
      <c r="V4069" s="4">
        <v>0.2</v>
      </c>
      <c r="W4069">
        <v>177</v>
      </c>
      <c r="X4069" t="s">
        <v>36</v>
      </c>
      <c r="Y4069" t="s">
        <v>52</v>
      </c>
      <c r="Z4069" s="2">
        <v>3.6418960001887029</v>
      </c>
    </row>
    <row r="4070" spans="1:26" x14ac:dyDescent="0.35">
      <c r="A4070" t="s">
        <v>181</v>
      </c>
      <c r="B4070" t="s">
        <v>182</v>
      </c>
      <c r="C4070" t="s">
        <v>45</v>
      </c>
      <c r="D4070" t="s">
        <v>46</v>
      </c>
      <c r="E4070" t="s">
        <v>65</v>
      </c>
      <c r="F4070" t="s">
        <v>4259</v>
      </c>
      <c r="G4070" t="s">
        <v>4260</v>
      </c>
      <c r="H4070" t="s">
        <v>32</v>
      </c>
      <c r="I4070" t="s">
        <v>8094</v>
      </c>
      <c r="J4070" s="1">
        <v>42547</v>
      </c>
      <c r="K4070" s="1">
        <v>42547</v>
      </c>
      <c r="L4070" t="s">
        <v>1118</v>
      </c>
      <c r="M4070">
        <f>Table1[[#This Row],[Ship Date]]-Table1[[#This Row],[Order Date]]</f>
        <v>0</v>
      </c>
      <c r="N4070">
        <v>6</v>
      </c>
      <c r="O4070" t="s">
        <v>51</v>
      </c>
      <c r="P4070" s="3">
        <v>171.04</v>
      </c>
      <c r="Q4070" s="3">
        <v>125.0180874918909</v>
      </c>
      <c r="R4070" s="3">
        <f>(Table1[[#This Row],[Selling Price]]-Table1[[#This Row],[Cost Price]])</f>
        <v>46.021912508109097</v>
      </c>
      <c r="S4070" s="12">
        <f>(Table1[[#This Row],[Profit]]/Table1[[#This Row],[Selling Price]])</f>
        <v>0.26907105067884179</v>
      </c>
      <c r="T4070">
        <v>4</v>
      </c>
      <c r="U4070" s="2">
        <f>Table1[[#This Row],[Selling Price]]*Table1[[#This Row],[Quantity]]</f>
        <v>684.16</v>
      </c>
      <c r="V4070" s="4">
        <v>0</v>
      </c>
      <c r="W4070">
        <v>429</v>
      </c>
      <c r="X4070" t="s">
        <v>36</v>
      </c>
      <c r="Y4070" t="s">
        <v>36</v>
      </c>
      <c r="Z4070" s="2">
        <v>143.64432677972351</v>
      </c>
    </row>
    <row r="4071" spans="1:26" x14ac:dyDescent="0.35">
      <c r="A4071" t="s">
        <v>181</v>
      </c>
      <c r="B4071" t="s">
        <v>182</v>
      </c>
      <c r="C4071" t="s">
        <v>27</v>
      </c>
      <c r="D4071" t="s">
        <v>46</v>
      </c>
      <c r="E4071" t="s">
        <v>75</v>
      </c>
      <c r="F4071" t="s">
        <v>3169</v>
      </c>
      <c r="G4071" t="s">
        <v>3170</v>
      </c>
      <c r="H4071" t="s">
        <v>32</v>
      </c>
      <c r="I4071" t="s">
        <v>8153</v>
      </c>
      <c r="J4071" s="1">
        <v>42737</v>
      </c>
      <c r="K4071" s="1">
        <v>42739</v>
      </c>
      <c r="L4071" t="s">
        <v>34</v>
      </c>
      <c r="M4071">
        <f>Table1[[#This Row],[Ship Date]]-Table1[[#This Row],[Order Date]]</f>
        <v>2</v>
      </c>
      <c r="N4071">
        <v>1</v>
      </c>
      <c r="O4071" t="s">
        <v>35</v>
      </c>
      <c r="P4071" s="3">
        <v>31.744</v>
      </c>
      <c r="Q4071" s="3">
        <v>26.17982033098879</v>
      </c>
      <c r="R4071" s="3">
        <f>(Table1[[#This Row],[Selling Price]]-Table1[[#This Row],[Cost Price]])</f>
        <v>5.5641796690112102</v>
      </c>
      <c r="S4071" s="12">
        <f>(Table1[[#This Row],[Profit]]/Table1[[#This Row],[Selling Price]])</f>
        <v>0.17528287767802453</v>
      </c>
      <c r="T4071">
        <v>2</v>
      </c>
      <c r="U4071" s="2">
        <f>Table1[[#This Row],[Selling Price]]*Table1[[#This Row],[Quantity]]</f>
        <v>63.488</v>
      </c>
      <c r="V4071" s="4">
        <v>0.2</v>
      </c>
      <c r="W4071">
        <v>186</v>
      </c>
      <c r="X4071" t="s">
        <v>36</v>
      </c>
      <c r="Y4071" t="s">
        <v>52</v>
      </c>
      <c r="Z4071" s="2">
        <v>32.475151221466902</v>
      </c>
    </row>
    <row r="4072" spans="1:26" x14ac:dyDescent="0.35">
      <c r="A4072" t="s">
        <v>181</v>
      </c>
      <c r="B4072" t="s">
        <v>182</v>
      </c>
      <c r="C4072" t="s">
        <v>55</v>
      </c>
      <c r="D4072" t="s">
        <v>46</v>
      </c>
      <c r="E4072" t="s">
        <v>91</v>
      </c>
      <c r="F4072" t="s">
        <v>4556</v>
      </c>
      <c r="G4072" t="s">
        <v>4557</v>
      </c>
      <c r="H4072" t="s">
        <v>32</v>
      </c>
      <c r="I4072" t="s">
        <v>8165</v>
      </c>
      <c r="J4072" s="1">
        <v>42815</v>
      </c>
      <c r="K4072" s="1">
        <v>42821</v>
      </c>
      <c r="L4072" t="s">
        <v>60</v>
      </c>
      <c r="M4072">
        <f>Table1[[#This Row],[Ship Date]]-Table1[[#This Row],[Order Date]]</f>
        <v>6</v>
      </c>
      <c r="N4072">
        <v>3</v>
      </c>
      <c r="O4072" t="s">
        <v>106</v>
      </c>
      <c r="P4072" s="3">
        <v>64.384</v>
      </c>
      <c r="Q4072" s="3">
        <v>42.86712970110333</v>
      </c>
      <c r="R4072" s="3">
        <f>(Table1[[#This Row],[Selling Price]]-Table1[[#This Row],[Cost Price]])</f>
        <v>21.51687029889667</v>
      </c>
      <c r="S4072" s="12">
        <f>(Table1[[#This Row],[Profit]]/Table1[[#This Row],[Selling Price]])</f>
        <v>0.33419592288296268</v>
      </c>
      <c r="T4072">
        <v>1</v>
      </c>
      <c r="U4072" s="2">
        <f>Table1[[#This Row],[Selling Price]]*Table1[[#This Row],[Quantity]]</f>
        <v>64.384</v>
      </c>
      <c r="V4072" s="4">
        <v>0.2</v>
      </c>
      <c r="W4072">
        <v>140</v>
      </c>
      <c r="X4072" t="s">
        <v>68</v>
      </c>
      <c r="Y4072" t="s">
        <v>68</v>
      </c>
      <c r="Z4072" s="2">
        <v>106.7471173086856</v>
      </c>
    </row>
    <row r="4073" spans="1:26" x14ac:dyDescent="0.35">
      <c r="A4073" t="s">
        <v>181</v>
      </c>
      <c r="B4073" t="s">
        <v>182</v>
      </c>
      <c r="C4073" t="s">
        <v>45</v>
      </c>
      <c r="D4073" t="s">
        <v>46</v>
      </c>
      <c r="E4073" t="s">
        <v>86</v>
      </c>
      <c r="F4073" t="s">
        <v>6503</v>
      </c>
      <c r="G4073" t="s">
        <v>6504</v>
      </c>
      <c r="H4073" t="s">
        <v>32</v>
      </c>
      <c r="I4073" t="s">
        <v>8193</v>
      </c>
      <c r="J4073" s="1">
        <v>42610</v>
      </c>
      <c r="K4073" s="1">
        <v>42612</v>
      </c>
      <c r="L4073" t="s">
        <v>199</v>
      </c>
      <c r="M4073">
        <f>Table1[[#This Row],[Ship Date]]-Table1[[#This Row],[Order Date]]</f>
        <v>2</v>
      </c>
      <c r="N4073">
        <v>8</v>
      </c>
      <c r="O4073" t="s">
        <v>61</v>
      </c>
      <c r="P4073" s="3">
        <v>18.431999999999999</v>
      </c>
      <c r="Q4073" s="3">
        <v>12.67610515067409</v>
      </c>
      <c r="R4073" s="3">
        <f>(Table1[[#This Row],[Selling Price]]-Table1[[#This Row],[Cost Price]])</f>
        <v>5.7558948493259088</v>
      </c>
      <c r="S4073" s="12">
        <f>(Table1[[#This Row],[Profit]]/Table1[[#This Row],[Selling Price]])</f>
        <v>0.31227728132193516</v>
      </c>
      <c r="T4073">
        <v>8</v>
      </c>
      <c r="U4073" s="2">
        <f>Table1[[#This Row],[Selling Price]]*Table1[[#This Row],[Quantity]]</f>
        <v>147.45599999999999</v>
      </c>
      <c r="V4073" s="4">
        <v>0.7</v>
      </c>
      <c r="W4073">
        <v>315</v>
      </c>
      <c r="X4073" t="s">
        <v>36</v>
      </c>
      <c r="Y4073" t="s">
        <v>52</v>
      </c>
      <c r="Z4073" s="2">
        <v>4.6662978901908936</v>
      </c>
    </row>
    <row r="4074" spans="1:26" x14ac:dyDescent="0.35">
      <c r="A4074" t="s">
        <v>181</v>
      </c>
      <c r="B4074" t="s">
        <v>182</v>
      </c>
      <c r="C4074" t="s">
        <v>64</v>
      </c>
      <c r="D4074" t="s">
        <v>46</v>
      </c>
      <c r="E4074" t="s">
        <v>86</v>
      </c>
      <c r="F4074" t="s">
        <v>3023</v>
      </c>
      <c r="G4074" t="s">
        <v>3024</v>
      </c>
      <c r="H4074" t="s">
        <v>32</v>
      </c>
      <c r="I4074" t="s">
        <v>8239</v>
      </c>
      <c r="J4074" s="1">
        <v>42300</v>
      </c>
      <c r="K4074" s="1">
        <v>42305</v>
      </c>
      <c r="L4074" t="s">
        <v>60</v>
      </c>
      <c r="M4074">
        <f>Table1[[#This Row],[Ship Date]]-Table1[[#This Row],[Order Date]]</f>
        <v>5</v>
      </c>
      <c r="N4074">
        <v>10</v>
      </c>
      <c r="O4074" t="s">
        <v>61</v>
      </c>
      <c r="P4074" s="3">
        <v>6.08</v>
      </c>
      <c r="Q4074" s="3">
        <v>4.5093695644700604</v>
      </c>
      <c r="R4074" s="3">
        <f>(Table1[[#This Row],[Selling Price]]-Table1[[#This Row],[Cost Price]])</f>
        <v>1.5706304355299396</v>
      </c>
      <c r="S4074" s="12">
        <f>(Table1[[#This Row],[Profit]]/Table1[[#This Row],[Selling Price]])</f>
        <v>0.25832737426479269</v>
      </c>
      <c r="T4074">
        <v>1</v>
      </c>
      <c r="U4074" s="2">
        <f>Table1[[#This Row],[Selling Price]]*Table1[[#This Row],[Quantity]]</f>
        <v>6.08</v>
      </c>
      <c r="V4074" s="4">
        <v>0.8</v>
      </c>
      <c r="W4074">
        <v>153</v>
      </c>
      <c r="X4074" t="s">
        <v>36</v>
      </c>
      <c r="Y4074" t="s">
        <v>68</v>
      </c>
      <c r="Z4074" s="2">
        <v>96.49183921916628</v>
      </c>
    </row>
    <row r="4075" spans="1:26" x14ac:dyDescent="0.35">
      <c r="A4075" t="s">
        <v>181</v>
      </c>
      <c r="B4075" t="s">
        <v>182</v>
      </c>
      <c r="C4075" t="s">
        <v>55</v>
      </c>
      <c r="D4075" t="s">
        <v>46</v>
      </c>
      <c r="E4075" t="s">
        <v>178</v>
      </c>
      <c r="F4075" t="s">
        <v>3167</v>
      </c>
      <c r="G4075" t="s">
        <v>610</v>
      </c>
      <c r="H4075" t="s">
        <v>32</v>
      </c>
      <c r="I4075" t="s">
        <v>8295</v>
      </c>
      <c r="J4075" s="1">
        <v>42848</v>
      </c>
      <c r="K4075" s="1">
        <v>42851</v>
      </c>
      <c r="L4075" t="s">
        <v>199</v>
      </c>
      <c r="M4075">
        <f>Table1[[#This Row],[Ship Date]]-Table1[[#This Row],[Order Date]]</f>
        <v>3</v>
      </c>
      <c r="N4075">
        <v>4</v>
      </c>
      <c r="O4075" t="s">
        <v>106</v>
      </c>
      <c r="P4075" s="3">
        <v>18.687999999999999</v>
      </c>
      <c r="Q4075" s="3">
        <v>15.09819476465735</v>
      </c>
      <c r="R4075" s="3">
        <f>(Table1[[#This Row],[Selling Price]]-Table1[[#This Row],[Cost Price]])</f>
        <v>3.5898052353426486</v>
      </c>
      <c r="S4075" s="12">
        <f>(Table1[[#This Row],[Profit]]/Table1[[#This Row],[Selling Price]])</f>
        <v>0.19209146165146879</v>
      </c>
      <c r="T4075">
        <v>2</v>
      </c>
      <c r="U4075" s="2">
        <f>Table1[[#This Row],[Selling Price]]*Table1[[#This Row],[Quantity]]</f>
        <v>37.375999999999998</v>
      </c>
      <c r="V4075" s="4">
        <v>0.2</v>
      </c>
      <c r="W4075">
        <v>314</v>
      </c>
      <c r="X4075" t="s">
        <v>36</v>
      </c>
      <c r="Y4075" t="s">
        <v>52</v>
      </c>
      <c r="Z4075" s="2">
        <v>22.382918112661159</v>
      </c>
    </row>
    <row r="4076" spans="1:26" x14ac:dyDescent="0.35">
      <c r="A4076" t="s">
        <v>181</v>
      </c>
      <c r="B4076" t="s">
        <v>182</v>
      </c>
      <c r="C4076" t="s">
        <v>27</v>
      </c>
      <c r="D4076" t="s">
        <v>46</v>
      </c>
      <c r="E4076" t="s">
        <v>86</v>
      </c>
      <c r="F4076" t="s">
        <v>1666</v>
      </c>
      <c r="G4076" t="s">
        <v>1667</v>
      </c>
      <c r="H4076" t="s">
        <v>32</v>
      </c>
      <c r="I4076" t="s">
        <v>8364</v>
      </c>
      <c r="J4076" s="1">
        <v>43055</v>
      </c>
      <c r="K4076" s="1">
        <v>43059</v>
      </c>
      <c r="L4076" t="s">
        <v>34</v>
      </c>
      <c r="M4076">
        <f>Table1[[#This Row],[Ship Date]]-Table1[[#This Row],[Order Date]]</f>
        <v>4</v>
      </c>
      <c r="N4076">
        <v>11</v>
      </c>
      <c r="O4076" t="s">
        <v>35</v>
      </c>
      <c r="P4076" s="3">
        <v>1.8240000000000001</v>
      </c>
      <c r="Q4076" s="3">
        <v>1.500637505743823</v>
      </c>
      <c r="R4076" s="3">
        <f>(Table1[[#This Row],[Selling Price]]-Table1[[#This Row],[Cost Price]])</f>
        <v>0.32336249425617702</v>
      </c>
      <c r="S4076" s="12">
        <f>(Table1[[#This Row],[Profit]]/Table1[[#This Row],[Selling Price]])</f>
        <v>0.17728206921939529</v>
      </c>
      <c r="T4076">
        <v>1</v>
      </c>
      <c r="U4076" s="2">
        <f>Table1[[#This Row],[Selling Price]]*Table1[[#This Row],[Quantity]]</f>
        <v>1.8240000000000001</v>
      </c>
      <c r="V4076" s="4">
        <v>0.7</v>
      </c>
      <c r="W4076">
        <v>142</v>
      </c>
      <c r="X4076" t="s">
        <v>36</v>
      </c>
      <c r="Y4076" t="s">
        <v>52</v>
      </c>
      <c r="Z4076" s="2">
        <v>7.9069225366130906</v>
      </c>
    </row>
    <row r="4077" spans="1:26" x14ac:dyDescent="0.35">
      <c r="A4077" t="s">
        <v>181</v>
      </c>
      <c r="B4077" t="s">
        <v>182</v>
      </c>
      <c r="C4077" t="s">
        <v>55</v>
      </c>
      <c r="D4077" t="s">
        <v>46</v>
      </c>
      <c r="E4077" t="s">
        <v>65</v>
      </c>
      <c r="F4077" t="s">
        <v>1645</v>
      </c>
      <c r="G4077" t="s">
        <v>1646</v>
      </c>
      <c r="H4077" t="s">
        <v>32</v>
      </c>
      <c r="I4077" t="s">
        <v>8372</v>
      </c>
      <c r="J4077" s="1">
        <v>42617</v>
      </c>
      <c r="K4077" s="1">
        <v>42622</v>
      </c>
      <c r="L4077" t="s">
        <v>60</v>
      </c>
      <c r="M4077">
        <f>Table1[[#This Row],[Ship Date]]-Table1[[#This Row],[Order Date]]</f>
        <v>5</v>
      </c>
      <c r="N4077">
        <v>9</v>
      </c>
      <c r="O4077" t="s">
        <v>61</v>
      </c>
      <c r="P4077" s="3">
        <v>535.41</v>
      </c>
      <c r="Q4077" s="3">
        <v>388.47820659564422</v>
      </c>
      <c r="R4077" s="3">
        <f>(Table1[[#This Row],[Selling Price]]-Table1[[#This Row],[Cost Price]])</f>
        <v>146.93179340435574</v>
      </c>
      <c r="S4077" s="12">
        <f>(Table1[[#This Row],[Profit]]/Table1[[#This Row],[Selling Price]])</f>
        <v>0.27442855644152286</v>
      </c>
      <c r="T4077">
        <v>3</v>
      </c>
      <c r="U4077" s="2">
        <f>Table1[[#This Row],[Selling Price]]*Table1[[#This Row],[Quantity]]</f>
        <v>1606.23</v>
      </c>
      <c r="V4077" s="4">
        <v>0</v>
      </c>
      <c r="W4077">
        <v>328</v>
      </c>
      <c r="X4077" t="s">
        <v>36</v>
      </c>
      <c r="Y4077" t="s">
        <v>36</v>
      </c>
      <c r="Z4077" s="2">
        <v>400.03175912208229</v>
      </c>
    </row>
    <row r="4078" spans="1:26" x14ac:dyDescent="0.35">
      <c r="A4078" t="s">
        <v>181</v>
      </c>
      <c r="B4078" t="s">
        <v>182</v>
      </c>
      <c r="C4078" t="s">
        <v>55</v>
      </c>
      <c r="D4078" t="s">
        <v>46</v>
      </c>
      <c r="E4078" t="s">
        <v>178</v>
      </c>
      <c r="F4078" t="s">
        <v>1418</v>
      </c>
      <c r="G4078" t="s">
        <v>1419</v>
      </c>
      <c r="H4078" t="s">
        <v>32</v>
      </c>
      <c r="I4078" t="s">
        <v>8422</v>
      </c>
      <c r="J4078" s="1">
        <v>42815</v>
      </c>
      <c r="K4078" s="1">
        <v>42817</v>
      </c>
      <c r="L4078" t="s">
        <v>34</v>
      </c>
      <c r="M4078">
        <f>Table1[[#This Row],[Ship Date]]-Table1[[#This Row],[Order Date]]</f>
        <v>2</v>
      </c>
      <c r="N4078">
        <v>3</v>
      </c>
      <c r="O4078" t="s">
        <v>106</v>
      </c>
      <c r="P4078" s="3">
        <v>8.8559999999999999</v>
      </c>
      <c r="Q4078" s="3">
        <v>6.7083129289847534</v>
      </c>
      <c r="R4078" s="3">
        <f>(Table1[[#This Row],[Selling Price]]-Table1[[#This Row],[Cost Price]])</f>
        <v>2.1476870710152465</v>
      </c>
      <c r="S4078" s="12">
        <f>(Table1[[#This Row],[Profit]]/Table1[[#This Row],[Selling Price]])</f>
        <v>0.24251209022304049</v>
      </c>
      <c r="T4078">
        <v>3</v>
      </c>
      <c r="U4078" s="2">
        <f>Table1[[#This Row],[Selling Price]]*Table1[[#This Row],[Quantity]]</f>
        <v>26.567999999999998</v>
      </c>
      <c r="V4078" s="4">
        <v>0.2</v>
      </c>
      <c r="W4078">
        <v>213</v>
      </c>
      <c r="X4078" t="s">
        <v>36</v>
      </c>
      <c r="Y4078" t="s">
        <v>52</v>
      </c>
      <c r="Z4078" s="2">
        <v>2.8772536905876058</v>
      </c>
    </row>
    <row r="4079" spans="1:26" x14ac:dyDescent="0.35">
      <c r="A4079" t="s">
        <v>181</v>
      </c>
      <c r="B4079" t="s">
        <v>182</v>
      </c>
      <c r="C4079" t="s">
        <v>64</v>
      </c>
      <c r="D4079" t="s">
        <v>46</v>
      </c>
      <c r="E4079" t="s">
        <v>91</v>
      </c>
      <c r="F4079" t="s">
        <v>7008</v>
      </c>
      <c r="G4079" t="s">
        <v>7009</v>
      </c>
      <c r="H4079" t="s">
        <v>32</v>
      </c>
      <c r="I4079" t="s">
        <v>8578</v>
      </c>
      <c r="J4079" s="1">
        <v>42639</v>
      </c>
      <c r="K4079" s="1">
        <v>42643</v>
      </c>
      <c r="L4079" t="s">
        <v>60</v>
      </c>
      <c r="M4079">
        <f>Table1[[#This Row],[Ship Date]]-Table1[[#This Row],[Order Date]]</f>
        <v>4</v>
      </c>
      <c r="N4079">
        <v>9</v>
      </c>
      <c r="O4079" t="s">
        <v>61</v>
      </c>
      <c r="P4079" s="3">
        <v>93.031999999999996</v>
      </c>
      <c r="Q4079" s="3">
        <v>69.778540850891886</v>
      </c>
      <c r="R4079" s="3">
        <f>(Table1[[#This Row],[Selling Price]]-Table1[[#This Row],[Cost Price]])</f>
        <v>23.25345914910811</v>
      </c>
      <c r="S4079" s="12">
        <f>(Table1[[#This Row],[Profit]]/Table1[[#This Row],[Selling Price]])</f>
        <v>0.24995119044101075</v>
      </c>
      <c r="T4079">
        <v>2</v>
      </c>
      <c r="U4079" s="2">
        <f>Table1[[#This Row],[Selling Price]]*Table1[[#This Row],[Quantity]]</f>
        <v>186.06399999999999</v>
      </c>
      <c r="V4079" s="4">
        <v>0.8</v>
      </c>
      <c r="W4079">
        <v>122</v>
      </c>
      <c r="X4079" t="s">
        <v>36</v>
      </c>
      <c r="Y4079" t="s">
        <v>36</v>
      </c>
      <c r="Z4079" s="2">
        <v>214.84820097299709</v>
      </c>
    </row>
    <row r="4080" spans="1:26" x14ac:dyDescent="0.35">
      <c r="A4080" t="s">
        <v>181</v>
      </c>
      <c r="B4080" t="s">
        <v>182</v>
      </c>
      <c r="C4080" t="s">
        <v>39</v>
      </c>
      <c r="D4080" t="s">
        <v>46</v>
      </c>
      <c r="E4080" t="s">
        <v>86</v>
      </c>
      <c r="F4080" t="s">
        <v>3019</v>
      </c>
      <c r="G4080" t="s">
        <v>3020</v>
      </c>
      <c r="H4080" t="s">
        <v>32</v>
      </c>
      <c r="I4080" t="s">
        <v>8605</v>
      </c>
      <c r="J4080" s="1">
        <v>41672</v>
      </c>
      <c r="K4080" s="1">
        <v>41679</v>
      </c>
      <c r="L4080" t="s">
        <v>60</v>
      </c>
      <c r="M4080">
        <f>Table1[[#This Row],[Ship Date]]-Table1[[#This Row],[Order Date]]</f>
        <v>7</v>
      </c>
      <c r="N4080">
        <v>2</v>
      </c>
      <c r="O4080" t="s">
        <v>106</v>
      </c>
      <c r="P4080" s="3">
        <v>18.335999999999999</v>
      </c>
      <c r="Q4080" s="3">
        <v>13.47481829928542</v>
      </c>
      <c r="R4080" s="3">
        <f>(Table1[[#This Row],[Selling Price]]-Table1[[#This Row],[Cost Price]])</f>
        <v>4.8611817007145781</v>
      </c>
      <c r="S4080" s="12">
        <f>(Table1[[#This Row],[Profit]]/Table1[[#This Row],[Selling Price]])</f>
        <v>0.26511680304944252</v>
      </c>
      <c r="T4080">
        <v>2</v>
      </c>
      <c r="U4080" s="2">
        <f>Table1[[#This Row],[Selling Price]]*Table1[[#This Row],[Quantity]]</f>
        <v>36.671999999999997</v>
      </c>
      <c r="V4080" s="4">
        <v>0.7</v>
      </c>
      <c r="W4080">
        <v>498</v>
      </c>
      <c r="X4080" t="s">
        <v>68</v>
      </c>
      <c r="Y4080" t="s">
        <v>68</v>
      </c>
      <c r="Z4080" s="2">
        <v>49.647404996204408</v>
      </c>
    </row>
    <row r="4081" spans="1:26" x14ac:dyDescent="0.35">
      <c r="A4081" t="s">
        <v>181</v>
      </c>
      <c r="B4081" t="s">
        <v>182</v>
      </c>
      <c r="C4081" t="s">
        <v>64</v>
      </c>
      <c r="D4081" t="s">
        <v>46</v>
      </c>
      <c r="E4081" t="s">
        <v>91</v>
      </c>
      <c r="F4081" t="s">
        <v>410</v>
      </c>
      <c r="G4081" t="s">
        <v>411</v>
      </c>
      <c r="H4081" t="s">
        <v>32</v>
      </c>
      <c r="I4081" t="s">
        <v>8609</v>
      </c>
      <c r="J4081" s="1">
        <v>42875</v>
      </c>
      <c r="K4081" s="1">
        <v>42881</v>
      </c>
      <c r="L4081" t="s">
        <v>60</v>
      </c>
      <c r="M4081">
        <f>Table1[[#This Row],[Ship Date]]-Table1[[#This Row],[Order Date]]</f>
        <v>6</v>
      </c>
      <c r="N4081">
        <v>5</v>
      </c>
      <c r="O4081" t="s">
        <v>51</v>
      </c>
      <c r="P4081" s="3">
        <v>64.900000000000006</v>
      </c>
      <c r="Q4081" s="3">
        <v>45.462167908734422</v>
      </c>
      <c r="R4081" s="3">
        <f>(Table1[[#This Row],[Selling Price]]-Table1[[#This Row],[Cost Price]])</f>
        <v>19.437832091265584</v>
      </c>
      <c r="S4081" s="12">
        <f>(Table1[[#This Row],[Profit]]/Table1[[#This Row],[Selling Price]])</f>
        <v>0.29950434655262836</v>
      </c>
      <c r="T4081">
        <v>5</v>
      </c>
      <c r="U4081" s="2">
        <f>Table1[[#This Row],[Selling Price]]*Table1[[#This Row],[Quantity]]</f>
        <v>324.5</v>
      </c>
      <c r="V4081" s="4">
        <v>0</v>
      </c>
      <c r="W4081">
        <v>311</v>
      </c>
      <c r="X4081" t="s">
        <v>68</v>
      </c>
      <c r="Y4081" t="s">
        <v>52</v>
      </c>
      <c r="Z4081" s="2">
        <v>32.267768314527117</v>
      </c>
    </row>
    <row r="4082" spans="1:26" x14ac:dyDescent="0.35">
      <c r="A4082" t="s">
        <v>181</v>
      </c>
      <c r="B4082" t="s">
        <v>182</v>
      </c>
      <c r="C4082" t="s">
        <v>27</v>
      </c>
      <c r="D4082" t="s">
        <v>46</v>
      </c>
      <c r="E4082" t="s">
        <v>86</v>
      </c>
      <c r="F4082" t="s">
        <v>2308</v>
      </c>
      <c r="G4082" t="s">
        <v>2309</v>
      </c>
      <c r="H4082" t="s">
        <v>32</v>
      </c>
      <c r="I4082" t="s">
        <v>8641</v>
      </c>
      <c r="J4082" s="1">
        <v>43080</v>
      </c>
      <c r="K4082" s="1">
        <v>43083</v>
      </c>
      <c r="L4082" t="s">
        <v>34</v>
      </c>
      <c r="M4082">
        <f>Table1[[#This Row],[Ship Date]]-Table1[[#This Row],[Order Date]]</f>
        <v>3</v>
      </c>
      <c r="N4082">
        <v>12</v>
      </c>
      <c r="O4082" t="s">
        <v>35</v>
      </c>
      <c r="P4082" s="3">
        <v>5.4</v>
      </c>
      <c r="Q4082" s="3">
        <v>4.0101442033984096</v>
      </c>
      <c r="R4082" s="3">
        <f>(Table1[[#This Row],[Selling Price]]-Table1[[#This Row],[Cost Price]])</f>
        <v>1.3898557966015908</v>
      </c>
      <c r="S4082" s="12">
        <f>(Table1[[#This Row],[Profit]]/Table1[[#This Row],[Selling Price]])</f>
        <v>0.25738070307436867</v>
      </c>
      <c r="T4082">
        <v>3</v>
      </c>
      <c r="U4082" s="2">
        <f>Table1[[#This Row],[Selling Price]]*Table1[[#This Row],[Quantity]]</f>
        <v>16.200000000000003</v>
      </c>
      <c r="V4082" s="4">
        <v>0</v>
      </c>
      <c r="W4082">
        <v>154</v>
      </c>
      <c r="X4082" t="s">
        <v>36</v>
      </c>
      <c r="Y4082" t="s">
        <v>52</v>
      </c>
      <c r="Z4082" s="2">
        <v>3.7895982036958151</v>
      </c>
    </row>
    <row r="4083" spans="1:26" x14ac:dyDescent="0.35">
      <c r="A4083" t="s">
        <v>181</v>
      </c>
      <c r="B4083" t="s">
        <v>182</v>
      </c>
      <c r="C4083" t="s">
        <v>45</v>
      </c>
      <c r="D4083" t="s">
        <v>46</v>
      </c>
      <c r="E4083" t="s">
        <v>86</v>
      </c>
      <c r="F4083" t="s">
        <v>3614</v>
      </c>
      <c r="G4083" t="s">
        <v>3615</v>
      </c>
      <c r="H4083" t="s">
        <v>32</v>
      </c>
      <c r="I4083" t="s">
        <v>8673</v>
      </c>
      <c r="J4083" s="1">
        <v>42968</v>
      </c>
      <c r="K4083" s="1">
        <v>42975</v>
      </c>
      <c r="L4083" t="s">
        <v>60</v>
      </c>
      <c r="M4083">
        <f>Table1[[#This Row],[Ship Date]]-Table1[[#This Row],[Order Date]]</f>
        <v>7</v>
      </c>
      <c r="N4083">
        <v>8</v>
      </c>
      <c r="O4083" t="s">
        <v>61</v>
      </c>
      <c r="P4083" s="3">
        <v>4305.5519999999997</v>
      </c>
      <c r="Q4083" s="3">
        <v>2996.931216629112</v>
      </c>
      <c r="R4083" s="3">
        <f>(Table1[[#This Row],[Selling Price]]-Table1[[#This Row],[Cost Price]])</f>
        <v>1308.6207833708877</v>
      </c>
      <c r="S4083" s="12">
        <f>(Table1[[#This Row],[Profit]]/Table1[[#This Row],[Selling Price]])</f>
        <v>0.30393798132524885</v>
      </c>
      <c r="T4083">
        <v>6</v>
      </c>
      <c r="U4083" s="2">
        <f>Table1[[#This Row],[Selling Price]]*Table1[[#This Row],[Quantity]]</f>
        <v>25833.311999999998</v>
      </c>
      <c r="V4083" s="4">
        <v>0.2</v>
      </c>
      <c r="W4083">
        <v>231</v>
      </c>
      <c r="X4083" t="s">
        <v>68</v>
      </c>
      <c r="Y4083" t="s">
        <v>36</v>
      </c>
      <c r="Z4083" s="2">
        <v>1032.4776075008469</v>
      </c>
    </row>
    <row r="4084" spans="1:26" x14ac:dyDescent="0.35">
      <c r="A4084" t="s">
        <v>181</v>
      </c>
      <c r="B4084" t="s">
        <v>182</v>
      </c>
      <c r="C4084" t="s">
        <v>64</v>
      </c>
      <c r="D4084" t="s">
        <v>46</v>
      </c>
      <c r="E4084" t="s">
        <v>102</v>
      </c>
      <c r="F4084" t="s">
        <v>6016</v>
      </c>
      <c r="G4084" t="s">
        <v>6017</v>
      </c>
      <c r="H4084" t="s">
        <v>32</v>
      </c>
      <c r="I4084" t="s">
        <v>8712</v>
      </c>
      <c r="J4084" s="1">
        <v>41931</v>
      </c>
      <c r="K4084" s="1">
        <v>41934</v>
      </c>
      <c r="L4084" t="s">
        <v>34</v>
      </c>
      <c r="M4084">
        <f>Table1[[#This Row],[Ship Date]]-Table1[[#This Row],[Order Date]]</f>
        <v>3</v>
      </c>
      <c r="N4084">
        <v>10</v>
      </c>
      <c r="O4084" t="s">
        <v>61</v>
      </c>
      <c r="P4084" s="3">
        <v>146.72999999999999</v>
      </c>
      <c r="Q4084" s="3">
        <v>95.632964537136814</v>
      </c>
      <c r="R4084" s="3">
        <f>(Table1[[#This Row],[Selling Price]]-Table1[[#This Row],[Cost Price]])</f>
        <v>51.097035462863175</v>
      </c>
      <c r="S4084" s="12">
        <f>(Table1[[#This Row],[Profit]]/Table1[[#This Row],[Selling Price]])</f>
        <v>0.34823850243892307</v>
      </c>
      <c r="T4084">
        <v>3</v>
      </c>
      <c r="U4084" s="2">
        <f>Table1[[#This Row],[Selling Price]]*Table1[[#This Row],[Quantity]]</f>
        <v>440.18999999999994</v>
      </c>
      <c r="V4084" s="4">
        <v>0</v>
      </c>
      <c r="W4084">
        <v>110</v>
      </c>
      <c r="X4084" t="s">
        <v>36</v>
      </c>
      <c r="Y4084" t="s">
        <v>36</v>
      </c>
      <c r="Z4084" s="2">
        <v>114.704117406482</v>
      </c>
    </row>
    <row r="4085" spans="1:26" x14ac:dyDescent="0.35">
      <c r="A4085" t="s">
        <v>181</v>
      </c>
      <c r="B4085" t="s">
        <v>182</v>
      </c>
      <c r="C4085" t="s">
        <v>64</v>
      </c>
      <c r="D4085" t="s">
        <v>46</v>
      </c>
      <c r="E4085" t="s">
        <v>539</v>
      </c>
      <c r="F4085" t="s">
        <v>1871</v>
      </c>
      <c r="G4085" t="s">
        <v>1872</v>
      </c>
      <c r="H4085" t="s">
        <v>32</v>
      </c>
      <c r="I4085" t="s">
        <v>8756</v>
      </c>
      <c r="J4085" s="1">
        <v>41843</v>
      </c>
      <c r="K4085" s="1">
        <v>41847</v>
      </c>
      <c r="L4085" t="s">
        <v>60</v>
      </c>
      <c r="M4085">
        <f>Table1[[#This Row],[Ship Date]]-Table1[[#This Row],[Order Date]]</f>
        <v>4</v>
      </c>
      <c r="N4085">
        <v>7</v>
      </c>
      <c r="O4085" t="s">
        <v>51</v>
      </c>
      <c r="P4085" s="3">
        <v>40.700000000000003</v>
      </c>
      <c r="Q4085" s="3">
        <v>27.881857363884709</v>
      </c>
      <c r="R4085" s="3">
        <f>(Table1[[#This Row],[Selling Price]]-Table1[[#This Row],[Cost Price]])</f>
        <v>12.818142636115294</v>
      </c>
      <c r="S4085" s="12">
        <f>(Table1[[#This Row],[Profit]]/Table1[[#This Row],[Selling Price]])</f>
        <v>0.31494207951143227</v>
      </c>
      <c r="T4085">
        <v>5</v>
      </c>
      <c r="U4085" s="2">
        <f>Table1[[#This Row],[Selling Price]]*Table1[[#This Row],[Quantity]]</f>
        <v>203.5</v>
      </c>
      <c r="V4085" s="4">
        <v>0</v>
      </c>
      <c r="W4085">
        <v>101</v>
      </c>
      <c r="X4085" t="s">
        <v>36</v>
      </c>
      <c r="Y4085" t="s">
        <v>36</v>
      </c>
      <c r="Z4085" s="2">
        <v>2.819778714722132</v>
      </c>
    </row>
    <row r="4086" spans="1:26" x14ac:dyDescent="0.35">
      <c r="A4086" t="s">
        <v>181</v>
      </c>
      <c r="B4086" t="s">
        <v>182</v>
      </c>
      <c r="C4086" t="s">
        <v>39</v>
      </c>
      <c r="D4086" t="s">
        <v>46</v>
      </c>
      <c r="E4086" t="s">
        <v>75</v>
      </c>
      <c r="F4086" t="s">
        <v>2018</v>
      </c>
      <c r="G4086" t="s">
        <v>2019</v>
      </c>
      <c r="H4086" t="s">
        <v>32</v>
      </c>
      <c r="I4086" t="s">
        <v>8810</v>
      </c>
      <c r="J4086" s="1">
        <v>42482</v>
      </c>
      <c r="K4086" s="1">
        <v>42489</v>
      </c>
      <c r="L4086" t="s">
        <v>60</v>
      </c>
      <c r="M4086">
        <f>Table1[[#This Row],[Ship Date]]-Table1[[#This Row],[Order Date]]</f>
        <v>7</v>
      </c>
      <c r="N4086">
        <v>4</v>
      </c>
      <c r="O4086" t="s">
        <v>106</v>
      </c>
      <c r="P4086" s="3">
        <v>2.88</v>
      </c>
      <c r="Q4086" s="3">
        <v>1.9875821141788641</v>
      </c>
      <c r="R4086" s="3">
        <f>(Table1[[#This Row],[Selling Price]]-Table1[[#This Row],[Cost Price]])</f>
        <v>0.89241788582113579</v>
      </c>
      <c r="S4086" s="12">
        <f>(Table1[[#This Row],[Profit]]/Table1[[#This Row],[Selling Price]])</f>
        <v>0.30986732146567214</v>
      </c>
      <c r="T4086">
        <v>1</v>
      </c>
      <c r="U4086" s="2">
        <f>Table1[[#This Row],[Selling Price]]*Table1[[#This Row],[Quantity]]</f>
        <v>2.88</v>
      </c>
      <c r="V4086" s="4">
        <v>0</v>
      </c>
      <c r="W4086">
        <v>223</v>
      </c>
      <c r="X4086" t="s">
        <v>68</v>
      </c>
      <c r="Y4086" t="s">
        <v>52</v>
      </c>
      <c r="Z4086" s="2">
        <v>3.3913961726698929</v>
      </c>
    </row>
    <row r="4087" spans="1:26" x14ac:dyDescent="0.35">
      <c r="A4087" t="s">
        <v>181</v>
      </c>
      <c r="B4087" t="s">
        <v>182</v>
      </c>
      <c r="C4087" t="s">
        <v>39</v>
      </c>
      <c r="D4087" t="s">
        <v>46</v>
      </c>
      <c r="E4087" t="s">
        <v>102</v>
      </c>
      <c r="F4087" t="s">
        <v>7297</v>
      </c>
      <c r="G4087" t="s">
        <v>7298</v>
      </c>
      <c r="H4087" t="s">
        <v>32</v>
      </c>
      <c r="I4087" t="s">
        <v>8824</v>
      </c>
      <c r="J4087" s="1">
        <v>41992</v>
      </c>
      <c r="K4087" s="1">
        <v>41998</v>
      </c>
      <c r="L4087" t="s">
        <v>60</v>
      </c>
      <c r="M4087">
        <f>Table1[[#This Row],[Ship Date]]-Table1[[#This Row],[Order Date]]</f>
        <v>6</v>
      </c>
      <c r="N4087">
        <v>12</v>
      </c>
      <c r="O4087" t="s">
        <v>35</v>
      </c>
      <c r="P4087" s="3">
        <v>15.552</v>
      </c>
      <c r="Q4087" s="3">
        <v>10.478139162512729</v>
      </c>
      <c r="R4087" s="3">
        <f>(Table1[[#This Row],[Selling Price]]-Table1[[#This Row],[Cost Price]])</f>
        <v>5.0738608374872705</v>
      </c>
      <c r="S4087" s="12">
        <f>(Table1[[#This Row],[Profit]]/Table1[[#This Row],[Selling Price]])</f>
        <v>0.32625133985900662</v>
      </c>
      <c r="T4087">
        <v>3</v>
      </c>
      <c r="U4087" s="2">
        <f>Table1[[#This Row],[Selling Price]]*Table1[[#This Row],[Quantity]]</f>
        <v>46.655999999999999</v>
      </c>
      <c r="V4087" s="4">
        <v>0.2</v>
      </c>
      <c r="W4087">
        <v>167</v>
      </c>
      <c r="X4087" t="s">
        <v>68</v>
      </c>
      <c r="Y4087" t="s">
        <v>52</v>
      </c>
      <c r="Z4087" s="2">
        <v>11.878036201325539</v>
      </c>
    </row>
    <row r="4088" spans="1:26" x14ac:dyDescent="0.35">
      <c r="A4088" t="s">
        <v>181</v>
      </c>
      <c r="B4088" t="s">
        <v>182</v>
      </c>
      <c r="C4088" t="s">
        <v>64</v>
      </c>
      <c r="D4088" t="s">
        <v>46</v>
      </c>
      <c r="E4088" t="s">
        <v>65</v>
      </c>
      <c r="F4088" t="s">
        <v>3766</v>
      </c>
      <c r="G4088" t="s">
        <v>3767</v>
      </c>
      <c r="H4088" t="s">
        <v>32</v>
      </c>
      <c r="I4088" t="s">
        <v>8850</v>
      </c>
      <c r="J4088" s="1">
        <v>42271</v>
      </c>
      <c r="K4088" s="1">
        <v>42271</v>
      </c>
      <c r="L4088" t="s">
        <v>1118</v>
      </c>
      <c r="M4088">
        <f>Table1[[#This Row],[Ship Date]]-Table1[[#This Row],[Order Date]]</f>
        <v>0</v>
      </c>
      <c r="N4088">
        <v>9</v>
      </c>
      <c r="O4088" t="s">
        <v>61</v>
      </c>
      <c r="P4088" s="3">
        <v>33.567999999999998</v>
      </c>
      <c r="Q4088" s="3">
        <v>23.389993954545751</v>
      </c>
      <c r="R4088" s="3">
        <f>(Table1[[#This Row],[Selling Price]]-Table1[[#This Row],[Cost Price]])</f>
        <v>10.178006045454246</v>
      </c>
      <c r="S4088" s="12">
        <f>(Table1[[#This Row],[Profit]]/Table1[[#This Row],[Selling Price]])</f>
        <v>0.30320561384217848</v>
      </c>
      <c r="T4088">
        <v>2</v>
      </c>
      <c r="U4088" s="2">
        <f>Table1[[#This Row],[Selling Price]]*Table1[[#This Row],[Quantity]]</f>
        <v>67.135999999999996</v>
      </c>
      <c r="V4088" s="4">
        <v>0.2</v>
      </c>
      <c r="W4088">
        <v>136</v>
      </c>
      <c r="X4088" t="s">
        <v>36</v>
      </c>
      <c r="Y4088" t="s">
        <v>68</v>
      </c>
      <c r="Z4088" s="2">
        <v>49.965886250520967</v>
      </c>
    </row>
    <row r="4089" spans="1:26" x14ac:dyDescent="0.35">
      <c r="A4089" t="s">
        <v>181</v>
      </c>
      <c r="B4089" t="s">
        <v>182</v>
      </c>
      <c r="C4089" t="s">
        <v>27</v>
      </c>
      <c r="D4089" t="s">
        <v>46</v>
      </c>
      <c r="E4089" t="s">
        <v>86</v>
      </c>
      <c r="F4089" t="s">
        <v>2780</v>
      </c>
      <c r="G4089" t="s">
        <v>2781</v>
      </c>
      <c r="H4089" t="s">
        <v>32</v>
      </c>
      <c r="I4089" t="s">
        <v>8861</v>
      </c>
      <c r="J4089" s="1">
        <v>41770</v>
      </c>
      <c r="K4089" s="1">
        <v>41774</v>
      </c>
      <c r="L4089" t="s">
        <v>60</v>
      </c>
      <c r="M4089">
        <f>Table1[[#This Row],[Ship Date]]-Table1[[#This Row],[Order Date]]</f>
        <v>4</v>
      </c>
      <c r="N4089">
        <v>5</v>
      </c>
      <c r="O4089" t="s">
        <v>51</v>
      </c>
      <c r="P4089" s="3">
        <v>104.58</v>
      </c>
      <c r="Q4089" s="3">
        <v>88.505213154415046</v>
      </c>
      <c r="R4089" s="3">
        <f>(Table1[[#This Row],[Selling Price]]-Table1[[#This Row],[Cost Price]])</f>
        <v>16.074786845584953</v>
      </c>
      <c r="S4089" s="12">
        <f>(Table1[[#This Row],[Profit]]/Table1[[#This Row],[Selling Price]])</f>
        <v>0.15370804021404622</v>
      </c>
      <c r="T4089">
        <v>9</v>
      </c>
      <c r="U4089" s="2">
        <f>Table1[[#This Row],[Selling Price]]*Table1[[#This Row],[Quantity]]</f>
        <v>941.22</v>
      </c>
      <c r="V4089" s="4">
        <v>0.8</v>
      </c>
      <c r="W4089">
        <v>378</v>
      </c>
      <c r="X4089" t="s">
        <v>36</v>
      </c>
      <c r="Y4089" t="s">
        <v>68</v>
      </c>
      <c r="Z4089" s="2">
        <v>114.0797613244617</v>
      </c>
    </row>
    <row r="4090" spans="1:26" x14ac:dyDescent="0.35">
      <c r="A4090" t="s">
        <v>181</v>
      </c>
      <c r="B4090" t="s">
        <v>182</v>
      </c>
      <c r="C4090" t="s">
        <v>45</v>
      </c>
      <c r="D4090" t="s">
        <v>46</v>
      </c>
      <c r="E4090" t="s">
        <v>75</v>
      </c>
      <c r="F4090" t="s">
        <v>6679</v>
      </c>
      <c r="G4090" t="s">
        <v>6680</v>
      </c>
      <c r="H4090" t="s">
        <v>32</v>
      </c>
      <c r="I4090" t="s">
        <v>8935</v>
      </c>
      <c r="J4090" s="1">
        <v>42594</v>
      </c>
      <c r="K4090" s="1">
        <v>42596</v>
      </c>
      <c r="L4090" t="s">
        <v>34</v>
      </c>
      <c r="M4090">
        <f>Table1[[#This Row],[Ship Date]]-Table1[[#This Row],[Order Date]]</f>
        <v>2</v>
      </c>
      <c r="N4090">
        <v>8</v>
      </c>
      <c r="O4090" t="s">
        <v>61</v>
      </c>
      <c r="P4090" s="3">
        <v>37.311999999999998</v>
      </c>
      <c r="Q4090" s="3">
        <v>25.343748424046861</v>
      </c>
      <c r="R4090" s="3">
        <f>(Table1[[#This Row],[Selling Price]]-Table1[[#This Row],[Cost Price]])</f>
        <v>11.968251575953136</v>
      </c>
      <c r="S4090" s="12">
        <f>(Table1[[#This Row],[Profit]]/Table1[[#This Row],[Selling Price]])</f>
        <v>0.32076145947558793</v>
      </c>
      <c r="T4090">
        <v>4</v>
      </c>
      <c r="U4090" s="2">
        <f>Table1[[#This Row],[Selling Price]]*Table1[[#This Row],[Quantity]]</f>
        <v>149.24799999999999</v>
      </c>
      <c r="V4090" s="4">
        <v>0.2</v>
      </c>
      <c r="W4090">
        <v>375</v>
      </c>
      <c r="X4090" t="s">
        <v>36</v>
      </c>
      <c r="Y4090" t="s">
        <v>52</v>
      </c>
      <c r="Z4090" s="2">
        <v>8.0782849665012417</v>
      </c>
    </row>
    <row r="4091" spans="1:26" x14ac:dyDescent="0.35">
      <c r="A4091" t="s">
        <v>181</v>
      </c>
      <c r="B4091" t="s">
        <v>182</v>
      </c>
      <c r="C4091" t="s">
        <v>55</v>
      </c>
      <c r="D4091" t="s">
        <v>46</v>
      </c>
      <c r="E4091" t="s">
        <v>178</v>
      </c>
      <c r="F4091" t="s">
        <v>2050</v>
      </c>
      <c r="G4091" t="s">
        <v>2051</v>
      </c>
      <c r="H4091" t="s">
        <v>32</v>
      </c>
      <c r="I4091" t="s">
        <v>8941</v>
      </c>
      <c r="J4091" s="1">
        <v>42343</v>
      </c>
      <c r="K4091" s="1">
        <v>42349</v>
      </c>
      <c r="L4091" t="s">
        <v>60</v>
      </c>
      <c r="M4091">
        <f>Table1[[#This Row],[Ship Date]]-Table1[[#This Row],[Order Date]]</f>
        <v>6</v>
      </c>
      <c r="N4091">
        <v>12</v>
      </c>
      <c r="O4091" t="s">
        <v>35</v>
      </c>
      <c r="P4091" s="3">
        <v>12.224</v>
      </c>
      <c r="Q4091" s="3">
        <v>9.6521954169678867</v>
      </c>
      <c r="R4091" s="3">
        <f>(Table1[[#This Row],[Selling Price]]-Table1[[#This Row],[Cost Price]])</f>
        <v>2.5718045830321135</v>
      </c>
      <c r="S4091" s="12">
        <f>(Table1[[#This Row],[Profit]]/Table1[[#This Row],[Selling Price]])</f>
        <v>0.21038977282657995</v>
      </c>
      <c r="T4091">
        <v>2</v>
      </c>
      <c r="U4091" s="2">
        <f>Table1[[#This Row],[Selling Price]]*Table1[[#This Row],[Quantity]]</f>
        <v>24.448</v>
      </c>
      <c r="V4091" s="4">
        <v>0.2</v>
      </c>
      <c r="W4091">
        <v>103</v>
      </c>
      <c r="X4091" t="s">
        <v>68</v>
      </c>
      <c r="Y4091" t="s">
        <v>36</v>
      </c>
      <c r="Z4091" s="2">
        <v>6.3206604436913434</v>
      </c>
    </row>
    <row r="4092" spans="1:26" x14ac:dyDescent="0.35">
      <c r="A4092" t="s">
        <v>181</v>
      </c>
      <c r="B4092" t="s">
        <v>182</v>
      </c>
      <c r="C4092" t="s">
        <v>27</v>
      </c>
      <c r="D4092" t="s">
        <v>46</v>
      </c>
      <c r="E4092" t="s">
        <v>91</v>
      </c>
      <c r="F4092" t="s">
        <v>4283</v>
      </c>
      <c r="G4092" t="s">
        <v>4284</v>
      </c>
      <c r="H4092" t="s">
        <v>32</v>
      </c>
      <c r="I4092" t="s">
        <v>8962</v>
      </c>
      <c r="J4092" s="1">
        <v>41684</v>
      </c>
      <c r="K4092" s="1">
        <v>41688</v>
      </c>
      <c r="L4092" t="s">
        <v>60</v>
      </c>
      <c r="M4092">
        <f>Table1[[#This Row],[Ship Date]]-Table1[[#This Row],[Order Date]]</f>
        <v>4</v>
      </c>
      <c r="N4092">
        <v>2</v>
      </c>
      <c r="O4092" t="s">
        <v>106</v>
      </c>
      <c r="P4092" s="3">
        <v>81.96</v>
      </c>
      <c r="Q4092" s="3">
        <v>56.774391756278291</v>
      </c>
      <c r="R4092" s="3">
        <f>(Table1[[#This Row],[Selling Price]]-Table1[[#This Row],[Cost Price]])</f>
        <v>25.185608243721703</v>
      </c>
      <c r="S4092" s="12">
        <f>(Table1[[#This Row],[Profit]]/Table1[[#This Row],[Selling Price]])</f>
        <v>0.30729146222208031</v>
      </c>
      <c r="T4092">
        <v>2</v>
      </c>
      <c r="U4092" s="2">
        <f>Table1[[#This Row],[Selling Price]]*Table1[[#This Row],[Quantity]]</f>
        <v>163.92</v>
      </c>
      <c r="V4092" s="4">
        <v>0</v>
      </c>
      <c r="W4092">
        <v>305</v>
      </c>
      <c r="X4092" t="s">
        <v>36</v>
      </c>
      <c r="Y4092" t="s">
        <v>68</v>
      </c>
      <c r="Z4092" s="2">
        <v>102.22729508585969</v>
      </c>
    </row>
    <row r="4093" spans="1:26" x14ac:dyDescent="0.35">
      <c r="A4093" t="s">
        <v>181</v>
      </c>
      <c r="B4093" t="s">
        <v>182</v>
      </c>
      <c r="C4093" t="s">
        <v>55</v>
      </c>
      <c r="D4093" t="s">
        <v>46</v>
      </c>
      <c r="E4093" t="s">
        <v>86</v>
      </c>
      <c r="F4093" t="s">
        <v>3620</v>
      </c>
      <c r="G4093" t="s">
        <v>3621</v>
      </c>
      <c r="H4093" t="s">
        <v>32</v>
      </c>
      <c r="I4093" t="s">
        <v>8971</v>
      </c>
      <c r="J4093" s="1">
        <v>42627</v>
      </c>
      <c r="K4093" s="1">
        <v>42631</v>
      </c>
      <c r="L4093" t="s">
        <v>60</v>
      </c>
      <c r="M4093">
        <f>Table1[[#This Row],[Ship Date]]-Table1[[#This Row],[Order Date]]</f>
        <v>4</v>
      </c>
      <c r="N4093">
        <v>9</v>
      </c>
      <c r="O4093" t="s">
        <v>61</v>
      </c>
      <c r="P4093" s="3">
        <v>673.56799999999998</v>
      </c>
      <c r="Q4093" s="3">
        <v>442.03000514588439</v>
      </c>
      <c r="R4093" s="3">
        <f>(Table1[[#This Row],[Selling Price]]-Table1[[#This Row],[Cost Price]])</f>
        <v>231.5379948541156</v>
      </c>
      <c r="S4093" s="12">
        <f>(Table1[[#This Row],[Profit]]/Table1[[#This Row],[Selling Price]])</f>
        <v>0.3437485077291611</v>
      </c>
      <c r="T4093">
        <v>2</v>
      </c>
      <c r="U4093" s="2">
        <f>Table1[[#This Row],[Selling Price]]*Table1[[#This Row],[Quantity]]</f>
        <v>1347.136</v>
      </c>
      <c r="V4093" s="4">
        <v>0.2</v>
      </c>
      <c r="W4093">
        <v>291</v>
      </c>
      <c r="X4093" t="s">
        <v>36</v>
      </c>
      <c r="Y4093" t="s">
        <v>36</v>
      </c>
      <c r="Z4093" s="2">
        <v>873.63916128036897</v>
      </c>
    </row>
    <row r="4094" spans="1:26" x14ac:dyDescent="0.35">
      <c r="A4094" t="s">
        <v>181</v>
      </c>
      <c r="B4094" t="s">
        <v>182</v>
      </c>
      <c r="C4094" t="s">
        <v>45</v>
      </c>
      <c r="D4094" t="s">
        <v>46</v>
      </c>
      <c r="E4094" t="s">
        <v>86</v>
      </c>
      <c r="F4094" t="s">
        <v>3023</v>
      </c>
      <c r="G4094" t="s">
        <v>3024</v>
      </c>
      <c r="H4094" t="s">
        <v>32</v>
      </c>
      <c r="I4094" t="s">
        <v>8976</v>
      </c>
      <c r="J4094" s="1">
        <v>41780</v>
      </c>
      <c r="K4094" s="1">
        <v>41782</v>
      </c>
      <c r="L4094" t="s">
        <v>34</v>
      </c>
      <c r="M4094">
        <f>Table1[[#This Row],[Ship Date]]-Table1[[#This Row],[Order Date]]</f>
        <v>2</v>
      </c>
      <c r="N4094">
        <v>5</v>
      </c>
      <c r="O4094" t="s">
        <v>51</v>
      </c>
      <c r="P4094" s="3">
        <v>18.239999999999998</v>
      </c>
      <c r="Q4094" s="3">
        <v>15.243377468414151</v>
      </c>
      <c r="R4094" s="3">
        <f>(Table1[[#This Row],[Selling Price]]-Table1[[#This Row],[Cost Price]])</f>
        <v>2.9966225315858477</v>
      </c>
      <c r="S4094" s="12">
        <f>(Table1[[#This Row],[Profit]]/Table1[[#This Row],[Selling Price]])</f>
        <v>0.16428851598606622</v>
      </c>
      <c r="T4094">
        <v>3</v>
      </c>
      <c r="U4094" s="2">
        <f>Table1[[#This Row],[Selling Price]]*Table1[[#This Row],[Quantity]]</f>
        <v>54.72</v>
      </c>
      <c r="V4094" s="4">
        <v>0.8</v>
      </c>
      <c r="W4094">
        <v>433</v>
      </c>
      <c r="X4094" t="s">
        <v>36</v>
      </c>
      <c r="Y4094" t="s">
        <v>68</v>
      </c>
      <c r="Z4094" s="2">
        <v>96.49183921916628</v>
      </c>
    </row>
    <row r="4095" spans="1:26" x14ac:dyDescent="0.35">
      <c r="A4095" t="s">
        <v>181</v>
      </c>
      <c r="B4095" t="s">
        <v>182</v>
      </c>
      <c r="C4095" t="s">
        <v>55</v>
      </c>
      <c r="D4095" t="s">
        <v>46</v>
      </c>
      <c r="E4095" t="s">
        <v>86</v>
      </c>
      <c r="F4095" t="s">
        <v>340</v>
      </c>
      <c r="G4095" t="s">
        <v>341</v>
      </c>
      <c r="H4095" t="s">
        <v>32</v>
      </c>
      <c r="I4095" t="s">
        <v>8980</v>
      </c>
      <c r="J4095" s="1">
        <v>42203</v>
      </c>
      <c r="K4095" s="1">
        <v>42205</v>
      </c>
      <c r="L4095" t="s">
        <v>34</v>
      </c>
      <c r="M4095">
        <f>Table1[[#This Row],[Ship Date]]-Table1[[#This Row],[Order Date]]</f>
        <v>2</v>
      </c>
      <c r="N4095">
        <v>7</v>
      </c>
      <c r="O4095" t="s">
        <v>51</v>
      </c>
      <c r="P4095" s="3">
        <v>3.3279999999999998</v>
      </c>
      <c r="Q4095" s="3">
        <v>2.8208235765662928</v>
      </c>
      <c r="R4095" s="3">
        <f>(Table1[[#This Row],[Selling Price]]-Table1[[#This Row],[Cost Price]])</f>
        <v>0.50717642343370706</v>
      </c>
      <c r="S4095" s="12">
        <f>(Table1[[#This Row],[Profit]]/Table1[[#This Row],[Selling Price]])</f>
        <v>0.15239676184907064</v>
      </c>
      <c r="T4095">
        <v>2</v>
      </c>
      <c r="U4095" s="2">
        <f>Table1[[#This Row],[Selling Price]]*Table1[[#This Row],[Quantity]]</f>
        <v>6.6559999999999997</v>
      </c>
      <c r="V4095" s="4">
        <v>0.2</v>
      </c>
      <c r="W4095">
        <v>307</v>
      </c>
      <c r="X4095" t="s">
        <v>36</v>
      </c>
      <c r="Y4095" t="s">
        <v>52</v>
      </c>
      <c r="Z4095" s="2">
        <v>6.3454206059698421</v>
      </c>
    </row>
    <row r="4096" spans="1:26" x14ac:dyDescent="0.35">
      <c r="A4096" t="s">
        <v>181</v>
      </c>
      <c r="B4096" t="s">
        <v>182</v>
      </c>
      <c r="C4096" t="s">
        <v>27</v>
      </c>
      <c r="D4096" t="s">
        <v>46</v>
      </c>
      <c r="E4096" t="s">
        <v>102</v>
      </c>
      <c r="F4096" t="s">
        <v>5892</v>
      </c>
      <c r="G4096" t="s">
        <v>5893</v>
      </c>
      <c r="H4096" t="s">
        <v>32</v>
      </c>
      <c r="I4096" t="s">
        <v>9020</v>
      </c>
      <c r="J4096" s="1">
        <v>41807</v>
      </c>
      <c r="K4096" s="1">
        <v>41810</v>
      </c>
      <c r="L4096" t="s">
        <v>34</v>
      </c>
      <c r="M4096">
        <f>Table1[[#This Row],[Ship Date]]-Table1[[#This Row],[Order Date]]</f>
        <v>3</v>
      </c>
      <c r="N4096">
        <v>6</v>
      </c>
      <c r="O4096" t="s">
        <v>51</v>
      </c>
      <c r="P4096" s="3">
        <v>62.015999999999998</v>
      </c>
      <c r="Q4096" s="3">
        <v>40.535893271012313</v>
      </c>
      <c r="R4096" s="3">
        <f>(Table1[[#This Row],[Selling Price]]-Table1[[#This Row],[Cost Price]])</f>
        <v>21.480106728987685</v>
      </c>
      <c r="S4096" s="12">
        <f>(Table1[[#This Row],[Profit]]/Table1[[#This Row],[Selling Price]])</f>
        <v>0.34636395009332571</v>
      </c>
      <c r="T4096">
        <v>2</v>
      </c>
      <c r="U4096" s="2">
        <f>Table1[[#This Row],[Selling Price]]*Table1[[#This Row],[Quantity]]</f>
        <v>124.032</v>
      </c>
      <c r="V4096" s="4">
        <v>0.2</v>
      </c>
      <c r="W4096">
        <v>206</v>
      </c>
      <c r="X4096" t="s">
        <v>36</v>
      </c>
      <c r="Y4096" t="s">
        <v>68</v>
      </c>
      <c r="Z4096" s="2">
        <v>38.370442374306812</v>
      </c>
    </row>
    <row r="4097" spans="1:26" x14ac:dyDescent="0.35">
      <c r="A4097" t="s">
        <v>714</v>
      </c>
      <c r="B4097" t="s">
        <v>527</v>
      </c>
      <c r="C4097" t="s">
        <v>27</v>
      </c>
      <c r="D4097" t="s">
        <v>46</v>
      </c>
      <c r="E4097" t="s">
        <v>102</v>
      </c>
      <c r="F4097" t="s">
        <v>715</v>
      </c>
      <c r="G4097" t="s">
        <v>716</v>
      </c>
      <c r="H4097" t="s">
        <v>32</v>
      </c>
      <c r="I4097" t="s">
        <v>713</v>
      </c>
      <c r="J4097" s="1">
        <v>42922</v>
      </c>
      <c r="K4097" s="1">
        <v>42929</v>
      </c>
      <c r="L4097" t="s">
        <v>60</v>
      </c>
      <c r="M4097">
        <f>Table1[[#This Row],[Ship Date]]-Table1[[#This Row],[Order Date]]</f>
        <v>7</v>
      </c>
      <c r="N4097">
        <v>7</v>
      </c>
      <c r="O4097" t="s">
        <v>51</v>
      </c>
      <c r="P4097" s="3">
        <v>16.056000000000001</v>
      </c>
      <c r="Q4097" s="3">
        <v>13.214866194710851</v>
      </c>
      <c r="R4097" s="3">
        <f>(Table1[[#This Row],[Selling Price]]-Table1[[#This Row],[Cost Price]])</f>
        <v>2.8411338052891502</v>
      </c>
      <c r="S4097" s="12">
        <f>(Table1[[#This Row],[Profit]]/Table1[[#This Row],[Selling Price]])</f>
        <v>0.17695153246693759</v>
      </c>
      <c r="T4097">
        <v>3</v>
      </c>
      <c r="U4097" s="2">
        <f>Table1[[#This Row],[Selling Price]]*Table1[[#This Row],[Quantity]]</f>
        <v>48.168000000000006</v>
      </c>
      <c r="V4097" s="4">
        <v>0.2</v>
      </c>
      <c r="W4097">
        <v>442</v>
      </c>
      <c r="X4097" t="s">
        <v>68</v>
      </c>
      <c r="Y4097" t="s">
        <v>52</v>
      </c>
      <c r="Z4097" s="2">
        <v>13.90490388316295</v>
      </c>
    </row>
    <row r="4098" spans="1:26" x14ac:dyDescent="0.35">
      <c r="A4098" t="s">
        <v>714</v>
      </c>
      <c r="B4098" t="s">
        <v>527</v>
      </c>
      <c r="C4098" t="s">
        <v>64</v>
      </c>
      <c r="D4098" t="s">
        <v>46</v>
      </c>
      <c r="E4098" t="s">
        <v>91</v>
      </c>
      <c r="F4098" t="s">
        <v>725</v>
      </c>
      <c r="G4098" t="s">
        <v>726</v>
      </c>
      <c r="H4098" t="s">
        <v>32</v>
      </c>
      <c r="I4098" t="s">
        <v>727</v>
      </c>
      <c r="J4098" s="1">
        <v>43086</v>
      </c>
      <c r="K4098" s="1">
        <v>43090</v>
      </c>
      <c r="L4098" t="s">
        <v>34</v>
      </c>
      <c r="M4098">
        <f>Table1[[#This Row],[Ship Date]]-Table1[[#This Row],[Order Date]]</f>
        <v>4</v>
      </c>
      <c r="N4098">
        <v>12</v>
      </c>
      <c r="O4098" t="s">
        <v>35</v>
      </c>
      <c r="P4098" s="3">
        <v>66.284000000000006</v>
      </c>
      <c r="Q4098" s="3">
        <v>53.277986998563023</v>
      </c>
      <c r="R4098" s="3">
        <f>(Table1[[#This Row],[Selling Price]]-Table1[[#This Row],[Cost Price]])</f>
        <v>13.006013001436983</v>
      </c>
      <c r="S4098" s="12">
        <f>(Table1[[#This Row],[Profit]]/Table1[[#This Row],[Selling Price]])</f>
        <v>0.19621647760299593</v>
      </c>
      <c r="T4098">
        <v>2</v>
      </c>
      <c r="U4098" s="2">
        <f>Table1[[#This Row],[Selling Price]]*Table1[[#This Row],[Quantity]]</f>
        <v>132.56800000000001</v>
      </c>
      <c r="V4098" s="4">
        <v>0.8</v>
      </c>
      <c r="W4098">
        <v>329</v>
      </c>
      <c r="X4098" t="s">
        <v>36</v>
      </c>
      <c r="Y4098" t="s">
        <v>36</v>
      </c>
      <c r="Z4098" s="2">
        <v>388.3887964261242</v>
      </c>
    </row>
    <row r="4099" spans="1:26" x14ac:dyDescent="0.35">
      <c r="A4099" t="s">
        <v>714</v>
      </c>
      <c r="B4099" t="s">
        <v>527</v>
      </c>
      <c r="C4099" t="s">
        <v>45</v>
      </c>
      <c r="D4099" t="s">
        <v>46</v>
      </c>
      <c r="E4099" t="s">
        <v>65</v>
      </c>
      <c r="F4099" t="s">
        <v>1196</v>
      </c>
      <c r="G4099" t="s">
        <v>1197</v>
      </c>
      <c r="H4099" t="s">
        <v>32</v>
      </c>
      <c r="I4099" t="s">
        <v>1195</v>
      </c>
      <c r="J4099" s="1">
        <v>42621</v>
      </c>
      <c r="K4099" s="1">
        <v>42623</v>
      </c>
      <c r="L4099" t="s">
        <v>34</v>
      </c>
      <c r="M4099">
        <f>Table1[[#This Row],[Ship Date]]-Table1[[#This Row],[Order Date]]</f>
        <v>2</v>
      </c>
      <c r="N4099">
        <v>9</v>
      </c>
      <c r="O4099" t="s">
        <v>61</v>
      </c>
      <c r="P4099" s="3">
        <v>131.136</v>
      </c>
      <c r="Q4099" s="3">
        <v>101.98569668057959</v>
      </c>
      <c r="R4099" s="3">
        <f>(Table1[[#This Row],[Selling Price]]-Table1[[#This Row],[Cost Price]])</f>
        <v>29.150303319420402</v>
      </c>
      <c r="S4099" s="12">
        <f>(Table1[[#This Row],[Profit]]/Table1[[#This Row],[Selling Price]])</f>
        <v>0.22229062438552649</v>
      </c>
      <c r="T4099">
        <v>4</v>
      </c>
      <c r="U4099" s="2">
        <f>Table1[[#This Row],[Selling Price]]*Table1[[#This Row],[Quantity]]</f>
        <v>524.54399999999998</v>
      </c>
      <c r="V4099" s="4">
        <v>0.2</v>
      </c>
      <c r="W4099">
        <v>103</v>
      </c>
      <c r="X4099" t="s">
        <v>36</v>
      </c>
      <c r="Y4099" t="s">
        <v>36</v>
      </c>
      <c r="Z4099" s="2">
        <v>51.706302873054078</v>
      </c>
    </row>
    <row r="4100" spans="1:26" x14ac:dyDescent="0.35">
      <c r="A4100" t="s">
        <v>714</v>
      </c>
      <c r="B4100" t="s">
        <v>527</v>
      </c>
      <c r="C4100" t="s">
        <v>39</v>
      </c>
      <c r="D4100" t="s">
        <v>46</v>
      </c>
      <c r="E4100" t="s">
        <v>86</v>
      </c>
      <c r="F4100" t="s">
        <v>1345</v>
      </c>
      <c r="G4100" t="s">
        <v>1346</v>
      </c>
      <c r="H4100" t="s">
        <v>32</v>
      </c>
      <c r="I4100" t="s">
        <v>1342</v>
      </c>
      <c r="J4100" s="1">
        <v>42353</v>
      </c>
      <c r="K4100" s="1">
        <v>42360</v>
      </c>
      <c r="L4100" t="s">
        <v>60</v>
      </c>
      <c r="M4100">
        <f>Table1[[#This Row],[Ship Date]]-Table1[[#This Row],[Order Date]]</f>
        <v>7</v>
      </c>
      <c r="N4100">
        <v>12</v>
      </c>
      <c r="O4100" t="s">
        <v>35</v>
      </c>
      <c r="P4100" s="3">
        <v>51.311999999999998</v>
      </c>
      <c r="Q4100" s="3">
        <v>42.730227724333233</v>
      </c>
      <c r="R4100" s="3">
        <f>(Table1[[#This Row],[Selling Price]]-Table1[[#This Row],[Cost Price]])</f>
        <v>8.5817722756667649</v>
      </c>
      <c r="S4100" s="12">
        <f>(Table1[[#This Row],[Profit]]/Table1[[#This Row],[Selling Price]])</f>
        <v>0.16724688719338099</v>
      </c>
      <c r="T4100">
        <v>3</v>
      </c>
      <c r="U4100" s="2">
        <f>Table1[[#This Row],[Selling Price]]*Table1[[#This Row],[Quantity]]</f>
        <v>153.93599999999998</v>
      </c>
      <c r="V4100" s="4">
        <v>0.2</v>
      </c>
      <c r="W4100">
        <v>480</v>
      </c>
      <c r="X4100" t="s">
        <v>68</v>
      </c>
      <c r="Y4100" t="s">
        <v>52</v>
      </c>
      <c r="Z4100" s="2">
        <v>16.65643947880552</v>
      </c>
    </row>
    <row r="4101" spans="1:26" x14ac:dyDescent="0.35">
      <c r="A4101" t="s">
        <v>714</v>
      </c>
      <c r="B4101" t="s">
        <v>527</v>
      </c>
      <c r="C4101" t="s">
        <v>39</v>
      </c>
      <c r="D4101" t="s">
        <v>46</v>
      </c>
      <c r="E4101" t="s">
        <v>86</v>
      </c>
      <c r="F4101" t="s">
        <v>1541</v>
      </c>
      <c r="G4101" t="s">
        <v>1542</v>
      </c>
      <c r="H4101" t="s">
        <v>32</v>
      </c>
      <c r="I4101" t="s">
        <v>1543</v>
      </c>
      <c r="J4101" s="1">
        <v>43058</v>
      </c>
      <c r="K4101" s="1">
        <v>43061</v>
      </c>
      <c r="L4101" t="s">
        <v>199</v>
      </c>
      <c r="M4101">
        <f>Table1[[#This Row],[Ship Date]]-Table1[[#This Row],[Order Date]]</f>
        <v>3</v>
      </c>
      <c r="N4101">
        <v>11</v>
      </c>
      <c r="O4101" t="s">
        <v>35</v>
      </c>
      <c r="P4101" s="3">
        <v>41.28</v>
      </c>
      <c r="Q4101" s="3">
        <v>34.450963599139577</v>
      </c>
      <c r="R4101" s="3">
        <f>(Table1[[#This Row],[Selling Price]]-Table1[[#This Row],[Cost Price]])</f>
        <v>6.8290364008604243</v>
      </c>
      <c r="S4101" s="12">
        <f>(Table1[[#This Row],[Profit]]/Table1[[#This Row],[Selling Price]])</f>
        <v>0.16543208335417695</v>
      </c>
      <c r="T4101">
        <v>6</v>
      </c>
      <c r="U4101" s="2">
        <f>Table1[[#This Row],[Selling Price]]*Table1[[#This Row],[Quantity]]</f>
        <v>247.68</v>
      </c>
      <c r="V4101" s="4">
        <v>0.2</v>
      </c>
      <c r="W4101">
        <v>121</v>
      </c>
      <c r="X4101" t="s">
        <v>36</v>
      </c>
      <c r="Y4101" t="s">
        <v>52</v>
      </c>
      <c r="Z4101" s="2">
        <v>18.183797916460321</v>
      </c>
    </row>
    <row r="4102" spans="1:26" x14ac:dyDescent="0.35">
      <c r="A4102" t="s">
        <v>714</v>
      </c>
      <c r="B4102" t="s">
        <v>527</v>
      </c>
      <c r="C4102" t="s">
        <v>39</v>
      </c>
      <c r="D4102" t="s">
        <v>46</v>
      </c>
      <c r="E4102" t="s">
        <v>102</v>
      </c>
      <c r="F4102" t="s">
        <v>1570</v>
      </c>
      <c r="G4102" t="s">
        <v>1571</v>
      </c>
      <c r="H4102" t="s">
        <v>32</v>
      </c>
      <c r="I4102" t="s">
        <v>1567</v>
      </c>
      <c r="J4102" s="1">
        <v>42531</v>
      </c>
      <c r="K4102" s="1">
        <v>42536</v>
      </c>
      <c r="L4102" t="s">
        <v>60</v>
      </c>
      <c r="M4102">
        <f>Table1[[#This Row],[Ship Date]]-Table1[[#This Row],[Order Date]]</f>
        <v>5</v>
      </c>
      <c r="N4102">
        <v>6</v>
      </c>
      <c r="O4102" t="s">
        <v>51</v>
      </c>
      <c r="P4102" s="3">
        <v>32.4</v>
      </c>
      <c r="Q4102" s="3">
        <v>26.344077776653169</v>
      </c>
      <c r="R4102" s="3">
        <f>(Table1[[#This Row],[Selling Price]]-Table1[[#This Row],[Cost Price]])</f>
        <v>6.0559222233468297</v>
      </c>
      <c r="S4102" s="12">
        <f>(Table1[[#This Row],[Profit]]/Table1[[#This Row],[Selling Price]])</f>
        <v>0.18691117973292684</v>
      </c>
      <c r="T4102">
        <v>5</v>
      </c>
      <c r="U4102" s="2">
        <f>Table1[[#This Row],[Selling Price]]*Table1[[#This Row],[Quantity]]</f>
        <v>162</v>
      </c>
      <c r="V4102" s="4">
        <v>0</v>
      </c>
      <c r="W4102">
        <v>320</v>
      </c>
      <c r="X4102" t="s">
        <v>36</v>
      </c>
      <c r="Y4102" t="s">
        <v>52</v>
      </c>
      <c r="Z4102" s="2">
        <v>16.128444149728431</v>
      </c>
    </row>
    <row r="4103" spans="1:26" x14ac:dyDescent="0.35">
      <c r="A4103" t="s">
        <v>714</v>
      </c>
      <c r="B4103" t="s">
        <v>527</v>
      </c>
      <c r="C4103" t="s">
        <v>45</v>
      </c>
      <c r="D4103" t="s">
        <v>46</v>
      </c>
      <c r="E4103" t="s">
        <v>47</v>
      </c>
      <c r="F4103" t="s">
        <v>1618</v>
      </c>
      <c r="G4103" t="s">
        <v>1619</v>
      </c>
      <c r="H4103" t="s">
        <v>32</v>
      </c>
      <c r="I4103" t="s">
        <v>1617</v>
      </c>
      <c r="J4103" s="1">
        <v>42188</v>
      </c>
      <c r="K4103" s="1">
        <v>42194</v>
      </c>
      <c r="L4103" t="s">
        <v>60</v>
      </c>
      <c r="M4103">
        <f>Table1[[#This Row],[Ship Date]]-Table1[[#This Row],[Order Date]]</f>
        <v>6</v>
      </c>
      <c r="N4103">
        <v>7</v>
      </c>
      <c r="O4103" t="s">
        <v>51</v>
      </c>
      <c r="P4103" s="3">
        <v>294.93</v>
      </c>
      <c r="Q4103" s="3">
        <v>234.80837427973361</v>
      </c>
      <c r="R4103" s="3">
        <f>(Table1[[#This Row],[Selling Price]]-Table1[[#This Row],[Cost Price]])</f>
        <v>60.121625720266394</v>
      </c>
      <c r="S4103" s="12">
        <f>(Table1[[#This Row],[Profit]]/Table1[[#This Row],[Selling Price]])</f>
        <v>0.20385049238892752</v>
      </c>
      <c r="T4103">
        <v>3</v>
      </c>
      <c r="U4103" s="2">
        <f>Table1[[#This Row],[Selling Price]]*Table1[[#This Row],[Quantity]]</f>
        <v>884.79</v>
      </c>
      <c r="V4103" s="4">
        <v>0</v>
      </c>
      <c r="W4103">
        <v>431</v>
      </c>
      <c r="X4103" t="s">
        <v>68</v>
      </c>
      <c r="Y4103" t="s">
        <v>36</v>
      </c>
      <c r="Z4103" s="2">
        <v>219.56074679475711</v>
      </c>
    </row>
    <row r="4104" spans="1:26" x14ac:dyDescent="0.35">
      <c r="A4104" t="s">
        <v>714</v>
      </c>
      <c r="B4104" t="s">
        <v>527</v>
      </c>
      <c r="C4104" t="s">
        <v>55</v>
      </c>
      <c r="D4104" t="s">
        <v>46</v>
      </c>
      <c r="E4104" t="s">
        <v>86</v>
      </c>
      <c r="F4104" t="s">
        <v>2184</v>
      </c>
      <c r="G4104" t="s">
        <v>2185</v>
      </c>
      <c r="H4104" t="s">
        <v>32</v>
      </c>
      <c r="I4104" t="s">
        <v>2186</v>
      </c>
      <c r="J4104" s="1">
        <v>42470</v>
      </c>
      <c r="K4104" s="1">
        <v>42472</v>
      </c>
      <c r="L4104" t="s">
        <v>199</v>
      </c>
      <c r="M4104">
        <f>Table1[[#This Row],[Ship Date]]-Table1[[#This Row],[Order Date]]</f>
        <v>2</v>
      </c>
      <c r="N4104">
        <v>4</v>
      </c>
      <c r="O4104" t="s">
        <v>106</v>
      </c>
      <c r="P4104" s="3">
        <v>8.9039999999999999</v>
      </c>
      <c r="Q4104" s="3">
        <v>6.6822815672713691</v>
      </c>
      <c r="R4104" s="3">
        <f>(Table1[[#This Row],[Selling Price]]-Table1[[#This Row],[Cost Price]])</f>
        <v>2.2217184327286308</v>
      </c>
      <c r="S4104" s="12">
        <f>(Table1[[#This Row],[Profit]]/Table1[[#This Row],[Selling Price]])</f>
        <v>0.24951914114202953</v>
      </c>
      <c r="T4104">
        <v>2</v>
      </c>
      <c r="U4104" s="2">
        <f>Table1[[#This Row],[Selling Price]]*Table1[[#This Row],[Quantity]]</f>
        <v>17.808</v>
      </c>
      <c r="V4104" s="4">
        <v>0.7</v>
      </c>
      <c r="W4104">
        <v>178</v>
      </c>
      <c r="X4104" t="s">
        <v>36</v>
      </c>
      <c r="Y4104" t="s">
        <v>52</v>
      </c>
      <c r="Z4104" s="2">
        <v>10.49346463280837</v>
      </c>
    </row>
    <row r="4105" spans="1:26" x14ac:dyDescent="0.35">
      <c r="A4105" t="s">
        <v>714</v>
      </c>
      <c r="B4105" t="s">
        <v>527</v>
      </c>
      <c r="C4105" t="s">
        <v>39</v>
      </c>
      <c r="D4105" t="s">
        <v>46</v>
      </c>
      <c r="E4105" t="s">
        <v>47</v>
      </c>
      <c r="F4105" t="s">
        <v>2292</v>
      </c>
      <c r="G4105" t="s">
        <v>2293</v>
      </c>
      <c r="H4105" t="s">
        <v>32</v>
      </c>
      <c r="I4105" t="s">
        <v>2297</v>
      </c>
      <c r="J4105" s="1">
        <v>42834</v>
      </c>
      <c r="K4105" s="1">
        <v>42836</v>
      </c>
      <c r="L4105" t="s">
        <v>199</v>
      </c>
      <c r="M4105">
        <f>Table1[[#This Row],[Ship Date]]-Table1[[#This Row],[Order Date]]</f>
        <v>2</v>
      </c>
      <c r="N4105">
        <v>4</v>
      </c>
      <c r="O4105" t="s">
        <v>106</v>
      </c>
      <c r="P4105" s="3">
        <v>8.64</v>
      </c>
      <c r="Q4105" s="3">
        <v>6.5172460925964</v>
      </c>
      <c r="R4105" s="3">
        <f>(Table1[[#This Row],[Selling Price]]-Table1[[#This Row],[Cost Price]])</f>
        <v>2.1227539074036006</v>
      </c>
      <c r="S4105" s="12">
        <f>(Table1[[#This Row],[Profit]]/Table1[[#This Row],[Selling Price]])</f>
        <v>0.24568910965319449</v>
      </c>
      <c r="T4105">
        <v>3</v>
      </c>
      <c r="U4105" s="2">
        <f>Table1[[#This Row],[Selling Price]]*Table1[[#This Row],[Quantity]]</f>
        <v>25.92</v>
      </c>
      <c r="V4105" s="4">
        <v>0</v>
      </c>
      <c r="W4105">
        <v>313</v>
      </c>
      <c r="X4105" t="s">
        <v>36</v>
      </c>
      <c r="Y4105" t="s">
        <v>52</v>
      </c>
      <c r="Z4105" s="2">
        <v>4.3413625652641503</v>
      </c>
    </row>
    <row r="4106" spans="1:26" x14ac:dyDescent="0.35">
      <c r="A4106" t="s">
        <v>714</v>
      </c>
      <c r="B4106" t="s">
        <v>527</v>
      </c>
      <c r="C4106" t="s">
        <v>64</v>
      </c>
      <c r="D4106" t="s">
        <v>46</v>
      </c>
      <c r="E4106" t="s">
        <v>178</v>
      </c>
      <c r="F4106" t="s">
        <v>2566</v>
      </c>
      <c r="G4106" t="s">
        <v>2567</v>
      </c>
      <c r="H4106" t="s">
        <v>32</v>
      </c>
      <c r="I4106" t="s">
        <v>2568</v>
      </c>
      <c r="J4106" s="1">
        <v>42686</v>
      </c>
      <c r="K4106" s="1">
        <v>42689</v>
      </c>
      <c r="L4106" t="s">
        <v>34</v>
      </c>
      <c r="M4106">
        <f>Table1[[#This Row],[Ship Date]]-Table1[[#This Row],[Order Date]]</f>
        <v>3</v>
      </c>
      <c r="N4106">
        <v>11</v>
      </c>
      <c r="O4106" t="s">
        <v>35</v>
      </c>
      <c r="P4106" s="3">
        <v>287.52</v>
      </c>
      <c r="Q4106" s="3">
        <v>204.83768611229709</v>
      </c>
      <c r="R4106" s="3">
        <f>(Table1[[#This Row],[Selling Price]]-Table1[[#This Row],[Cost Price]])</f>
        <v>82.68231388770289</v>
      </c>
      <c r="S4106" s="12">
        <f>(Table1[[#This Row],[Profit]]/Table1[[#This Row],[Selling Price]])</f>
        <v>0.28757065208577803</v>
      </c>
      <c r="T4106">
        <v>8</v>
      </c>
      <c r="U4106" s="2">
        <f>Table1[[#This Row],[Selling Price]]*Table1[[#This Row],[Quantity]]</f>
        <v>2300.16</v>
      </c>
      <c r="V4106" s="4">
        <v>0</v>
      </c>
      <c r="W4106">
        <v>123</v>
      </c>
      <c r="X4106" t="s">
        <v>36</v>
      </c>
      <c r="Y4106" t="s">
        <v>68</v>
      </c>
      <c r="Z4106" s="2">
        <v>115.5309361166956</v>
      </c>
    </row>
    <row r="4107" spans="1:26" x14ac:dyDescent="0.35">
      <c r="A4107" t="s">
        <v>714</v>
      </c>
      <c r="B4107" t="s">
        <v>527</v>
      </c>
      <c r="C4107" t="s">
        <v>39</v>
      </c>
      <c r="D4107" t="s">
        <v>46</v>
      </c>
      <c r="E4107" t="s">
        <v>102</v>
      </c>
      <c r="F4107" t="s">
        <v>2569</v>
      </c>
      <c r="G4107" t="s">
        <v>2570</v>
      </c>
      <c r="H4107" t="s">
        <v>32</v>
      </c>
      <c r="I4107" t="s">
        <v>2568</v>
      </c>
      <c r="J4107" s="1">
        <v>42686</v>
      </c>
      <c r="K4107" s="1">
        <v>42689</v>
      </c>
      <c r="L4107" t="s">
        <v>34</v>
      </c>
      <c r="M4107">
        <f>Table1[[#This Row],[Ship Date]]-Table1[[#This Row],[Order Date]]</f>
        <v>3</v>
      </c>
      <c r="N4107">
        <v>11</v>
      </c>
      <c r="O4107" t="s">
        <v>35</v>
      </c>
      <c r="P4107" s="3">
        <v>19.98</v>
      </c>
      <c r="Q4107" s="3">
        <v>15.244047260200761</v>
      </c>
      <c r="R4107" s="3">
        <f>(Table1[[#This Row],[Selling Price]]-Table1[[#This Row],[Cost Price]])</f>
        <v>4.7359527397992398</v>
      </c>
      <c r="S4107" s="12">
        <f>(Table1[[#This Row],[Profit]]/Table1[[#This Row],[Selling Price]])</f>
        <v>0.23703467166162362</v>
      </c>
      <c r="T4107">
        <v>2</v>
      </c>
      <c r="U4107" s="2">
        <f>Table1[[#This Row],[Selling Price]]*Table1[[#This Row],[Quantity]]</f>
        <v>39.96</v>
      </c>
      <c r="V4107" s="4">
        <v>0</v>
      </c>
      <c r="W4107">
        <v>144</v>
      </c>
      <c r="X4107" t="s">
        <v>36</v>
      </c>
      <c r="Y4107" t="s">
        <v>52</v>
      </c>
      <c r="Z4107" s="2">
        <v>7.0639967440536076</v>
      </c>
    </row>
    <row r="4108" spans="1:26" x14ac:dyDescent="0.35">
      <c r="A4108" t="s">
        <v>714</v>
      </c>
      <c r="B4108" t="s">
        <v>527</v>
      </c>
      <c r="C4108" t="s">
        <v>45</v>
      </c>
      <c r="D4108" t="s">
        <v>46</v>
      </c>
      <c r="E4108" t="s">
        <v>102</v>
      </c>
      <c r="F4108" t="s">
        <v>961</v>
      </c>
      <c r="G4108" t="s">
        <v>962</v>
      </c>
      <c r="H4108" t="s">
        <v>32</v>
      </c>
      <c r="I4108" t="s">
        <v>2573</v>
      </c>
      <c r="J4108" s="1">
        <v>41911</v>
      </c>
      <c r="K4108" s="1">
        <v>41915</v>
      </c>
      <c r="L4108" t="s">
        <v>60</v>
      </c>
      <c r="M4108">
        <f>Table1[[#This Row],[Ship Date]]-Table1[[#This Row],[Order Date]]</f>
        <v>4</v>
      </c>
      <c r="N4108">
        <v>9</v>
      </c>
      <c r="O4108" t="s">
        <v>61</v>
      </c>
      <c r="P4108" s="3">
        <v>6.48</v>
      </c>
      <c r="Q4108" s="3">
        <v>5.076418255455307</v>
      </c>
      <c r="R4108" s="3">
        <f>(Table1[[#This Row],[Selling Price]]-Table1[[#This Row],[Cost Price]])</f>
        <v>1.4035817445446934</v>
      </c>
      <c r="S4108" s="12">
        <f>(Table1[[#This Row],[Profit]]/Table1[[#This Row],[Selling Price]])</f>
        <v>0.21660212107171192</v>
      </c>
      <c r="T4108">
        <v>1</v>
      </c>
      <c r="U4108" s="2">
        <f>Table1[[#This Row],[Selling Price]]*Table1[[#This Row],[Quantity]]</f>
        <v>6.48</v>
      </c>
      <c r="V4108" s="4">
        <v>0</v>
      </c>
      <c r="W4108">
        <v>128</v>
      </c>
      <c r="X4108" t="s">
        <v>36</v>
      </c>
      <c r="Y4108" t="s">
        <v>52</v>
      </c>
      <c r="Z4108" s="2">
        <v>12.96</v>
      </c>
    </row>
    <row r="4109" spans="1:26" x14ac:dyDescent="0.35">
      <c r="A4109" t="s">
        <v>714</v>
      </c>
      <c r="B4109" t="s">
        <v>527</v>
      </c>
      <c r="C4109" t="s">
        <v>64</v>
      </c>
      <c r="D4109" t="s">
        <v>46</v>
      </c>
      <c r="E4109" t="s">
        <v>102</v>
      </c>
      <c r="F4109" t="s">
        <v>2615</v>
      </c>
      <c r="G4109" t="s">
        <v>2616</v>
      </c>
      <c r="H4109" t="s">
        <v>32</v>
      </c>
      <c r="I4109" t="s">
        <v>2796</v>
      </c>
      <c r="J4109" s="1">
        <v>42684</v>
      </c>
      <c r="K4109" s="1">
        <v>42686</v>
      </c>
      <c r="L4109" t="s">
        <v>199</v>
      </c>
      <c r="M4109">
        <f>Table1[[#This Row],[Ship Date]]-Table1[[#This Row],[Order Date]]</f>
        <v>2</v>
      </c>
      <c r="N4109">
        <v>11</v>
      </c>
      <c r="O4109" t="s">
        <v>35</v>
      </c>
      <c r="P4109" s="3">
        <v>32.4</v>
      </c>
      <c r="Q4109" s="3">
        <v>25.947775416881061</v>
      </c>
      <c r="R4109" s="3">
        <f>(Table1[[#This Row],[Selling Price]]-Table1[[#This Row],[Cost Price]])</f>
        <v>6.4522245831189373</v>
      </c>
      <c r="S4109" s="12">
        <f>(Table1[[#This Row],[Profit]]/Table1[[#This Row],[Selling Price]])</f>
        <v>0.19914273404688079</v>
      </c>
      <c r="T4109">
        <v>5</v>
      </c>
      <c r="U4109" s="2">
        <f>Table1[[#This Row],[Selling Price]]*Table1[[#This Row],[Quantity]]</f>
        <v>162</v>
      </c>
      <c r="V4109" s="4">
        <v>0</v>
      </c>
      <c r="W4109">
        <v>113</v>
      </c>
      <c r="X4109" t="s">
        <v>36</v>
      </c>
      <c r="Y4109" t="s">
        <v>36</v>
      </c>
      <c r="Z4109" s="2">
        <v>9.7230852246452262</v>
      </c>
    </row>
    <row r="4110" spans="1:26" x14ac:dyDescent="0.35">
      <c r="A4110" t="s">
        <v>714</v>
      </c>
      <c r="B4110" t="s">
        <v>527</v>
      </c>
      <c r="C4110" t="s">
        <v>27</v>
      </c>
      <c r="D4110" t="s">
        <v>46</v>
      </c>
      <c r="E4110" t="s">
        <v>86</v>
      </c>
      <c r="F4110" t="s">
        <v>3015</v>
      </c>
      <c r="G4110" t="s">
        <v>3016</v>
      </c>
      <c r="H4110" t="s">
        <v>32</v>
      </c>
      <c r="I4110" t="s">
        <v>3017</v>
      </c>
      <c r="J4110" s="1">
        <v>42204</v>
      </c>
      <c r="K4110" s="1">
        <v>42205</v>
      </c>
      <c r="L4110" t="s">
        <v>199</v>
      </c>
      <c r="M4110">
        <f>Table1[[#This Row],[Ship Date]]-Table1[[#This Row],[Order Date]]</f>
        <v>1</v>
      </c>
      <c r="N4110">
        <v>7</v>
      </c>
      <c r="O4110" t="s">
        <v>51</v>
      </c>
      <c r="P4110" s="3">
        <v>2.0249999999999999</v>
      </c>
      <c r="Q4110" s="3">
        <v>1.480803324785922</v>
      </c>
      <c r="R4110" s="3">
        <f>(Table1[[#This Row],[Selling Price]]-Table1[[#This Row],[Cost Price]])</f>
        <v>0.54419667521407789</v>
      </c>
      <c r="S4110" s="12">
        <f>(Table1[[#This Row],[Profit]]/Table1[[#This Row],[Selling Price]])</f>
        <v>0.26873909887114961</v>
      </c>
      <c r="T4110">
        <v>1</v>
      </c>
      <c r="U4110" s="2">
        <f>Table1[[#This Row],[Selling Price]]*Table1[[#This Row],[Quantity]]</f>
        <v>2.0249999999999999</v>
      </c>
      <c r="V4110" s="4">
        <v>0.7</v>
      </c>
      <c r="W4110">
        <v>391</v>
      </c>
      <c r="X4110" t="s">
        <v>36</v>
      </c>
      <c r="Y4110" t="s">
        <v>52</v>
      </c>
      <c r="Z4110" s="2">
        <v>22.432962633143219</v>
      </c>
    </row>
    <row r="4111" spans="1:26" x14ac:dyDescent="0.35">
      <c r="A4111" t="s">
        <v>714</v>
      </c>
      <c r="B4111" t="s">
        <v>527</v>
      </c>
      <c r="C4111" t="s">
        <v>45</v>
      </c>
      <c r="D4111" t="s">
        <v>46</v>
      </c>
      <c r="E4111" t="s">
        <v>270</v>
      </c>
      <c r="F4111" t="s">
        <v>2454</v>
      </c>
      <c r="G4111" t="s">
        <v>2455</v>
      </c>
      <c r="H4111" t="s">
        <v>32</v>
      </c>
      <c r="I4111" t="s">
        <v>3038</v>
      </c>
      <c r="J4111" s="1">
        <v>42720</v>
      </c>
      <c r="K4111" s="1">
        <v>42723</v>
      </c>
      <c r="L4111" t="s">
        <v>199</v>
      </c>
      <c r="M4111">
        <f>Table1[[#This Row],[Ship Date]]-Table1[[#This Row],[Order Date]]</f>
        <v>3</v>
      </c>
      <c r="N4111">
        <v>12</v>
      </c>
      <c r="O4111" t="s">
        <v>35</v>
      </c>
      <c r="P4111" s="3">
        <v>3.68</v>
      </c>
      <c r="Q4111" s="3">
        <v>3.0994819446065911</v>
      </c>
      <c r="R4111" s="3">
        <f>(Table1[[#This Row],[Selling Price]]-Table1[[#This Row],[Cost Price]])</f>
        <v>0.58051805539340906</v>
      </c>
      <c r="S4111" s="12">
        <f>(Table1[[#This Row],[Profit]]/Table1[[#This Row],[Selling Price]])</f>
        <v>0.15774947157429595</v>
      </c>
      <c r="T4111">
        <v>2</v>
      </c>
      <c r="U4111" s="2">
        <f>Table1[[#This Row],[Selling Price]]*Table1[[#This Row],[Quantity]]</f>
        <v>7.36</v>
      </c>
      <c r="V4111" s="4">
        <v>0</v>
      </c>
      <c r="W4111">
        <v>212</v>
      </c>
      <c r="X4111" t="s">
        <v>36</v>
      </c>
      <c r="Y4111" t="s">
        <v>52</v>
      </c>
      <c r="Z4111" s="2">
        <v>0.52043059095329891</v>
      </c>
    </row>
    <row r="4112" spans="1:26" x14ac:dyDescent="0.35">
      <c r="A4112" t="s">
        <v>714</v>
      </c>
      <c r="B4112" t="s">
        <v>527</v>
      </c>
      <c r="C4112" t="s">
        <v>64</v>
      </c>
      <c r="D4112" t="s">
        <v>46</v>
      </c>
      <c r="E4112" t="s">
        <v>65</v>
      </c>
      <c r="F4112" t="s">
        <v>3137</v>
      </c>
      <c r="G4112" t="s">
        <v>3138</v>
      </c>
      <c r="H4112" t="s">
        <v>32</v>
      </c>
      <c r="I4112" t="s">
        <v>3139</v>
      </c>
      <c r="J4112" s="1">
        <v>42708</v>
      </c>
      <c r="K4112" s="1">
        <v>42712</v>
      </c>
      <c r="L4112" t="s">
        <v>60</v>
      </c>
      <c r="M4112">
        <f>Table1[[#This Row],[Ship Date]]-Table1[[#This Row],[Order Date]]</f>
        <v>4</v>
      </c>
      <c r="N4112">
        <v>12</v>
      </c>
      <c r="O4112" t="s">
        <v>35</v>
      </c>
      <c r="P4112" s="3">
        <v>212.88</v>
      </c>
      <c r="Q4112" s="3">
        <v>139.93740086942279</v>
      </c>
      <c r="R4112" s="3">
        <f>(Table1[[#This Row],[Selling Price]]-Table1[[#This Row],[Cost Price]])</f>
        <v>72.942599130577207</v>
      </c>
      <c r="S4112" s="12">
        <f>(Table1[[#This Row],[Profit]]/Table1[[#This Row],[Selling Price]])</f>
        <v>0.34264655735896848</v>
      </c>
      <c r="T4112">
        <v>6</v>
      </c>
      <c r="U4112" s="2">
        <f>Table1[[#This Row],[Selling Price]]*Table1[[#This Row],[Quantity]]</f>
        <v>1277.28</v>
      </c>
      <c r="V4112" s="4">
        <v>0</v>
      </c>
      <c r="W4112">
        <v>141</v>
      </c>
      <c r="X4112" t="s">
        <v>36</v>
      </c>
      <c r="Y4112" t="s">
        <v>68</v>
      </c>
      <c r="Z4112" s="2">
        <v>125.4407429824935</v>
      </c>
    </row>
    <row r="4113" spans="1:26" x14ac:dyDescent="0.35">
      <c r="A4113" t="s">
        <v>714</v>
      </c>
      <c r="B4113" t="s">
        <v>527</v>
      </c>
      <c r="C4113" t="s">
        <v>55</v>
      </c>
      <c r="D4113" t="s">
        <v>46</v>
      </c>
      <c r="E4113" t="s">
        <v>86</v>
      </c>
      <c r="F4113" t="s">
        <v>1063</v>
      </c>
      <c r="G4113" t="s">
        <v>1064</v>
      </c>
      <c r="H4113" t="s">
        <v>32</v>
      </c>
      <c r="I4113" t="s">
        <v>3355</v>
      </c>
      <c r="J4113" s="1">
        <v>42272</v>
      </c>
      <c r="K4113" s="1">
        <v>42275</v>
      </c>
      <c r="L4113" t="s">
        <v>34</v>
      </c>
      <c r="M4113">
        <f>Table1[[#This Row],[Ship Date]]-Table1[[#This Row],[Order Date]]</f>
        <v>3</v>
      </c>
      <c r="N4113">
        <v>9</v>
      </c>
      <c r="O4113" t="s">
        <v>61</v>
      </c>
      <c r="P4113" s="3">
        <v>14.46</v>
      </c>
      <c r="Q4113" s="3">
        <v>10.57834465216296</v>
      </c>
      <c r="R4113" s="3">
        <f>(Table1[[#This Row],[Selling Price]]-Table1[[#This Row],[Cost Price]])</f>
        <v>3.8816553478370412</v>
      </c>
      <c r="S4113" s="12">
        <f>(Table1[[#This Row],[Profit]]/Table1[[#This Row],[Selling Price]])</f>
        <v>0.26844089542441502</v>
      </c>
      <c r="T4113">
        <v>3</v>
      </c>
      <c r="U4113" s="2">
        <f>Table1[[#This Row],[Selling Price]]*Table1[[#This Row],[Quantity]]</f>
        <v>43.38</v>
      </c>
      <c r="V4113" s="4">
        <v>0</v>
      </c>
      <c r="W4113">
        <v>291</v>
      </c>
      <c r="X4113" t="s">
        <v>36</v>
      </c>
      <c r="Y4113" t="s">
        <v>52</v>
      </c>
      <c r="Z4113" s="2">
        <v>6.4537222162442376</v>
      </c>
    </row>
    <row r="4114" spans="1:26" x14ac:dyDescent="0.35">
      <c r="A4114" t="s">
        <v>714</v>
      </c>
      <c r="B4114" t="s">
        <v>527</v>
      </c>
      <c r="C4114" t="s">
        <v>27</v>
      </c>
      <c r="D4114" t="s">
        <v>46</v>
      </c>
      <c r="E4114" t="s">
        <v>47</v>
      </c>
      <c r="F4114" t="s">
        <v>1930</v>
      </c>
      <c r="G4114" t="s">
        <v>1931</v>
      </c>
      <c r="H4114" t="s">
        <v>32</v>
      </c>
      <c r="I4114" t="s">
        <v>3435</v>
      </c>
      <c r="J4114" s="1">
        <v>42586</v>
      </c>
      <c r="K4114" s="1">
        <v>42590</v>
      </c>
      <c r="L4114" t="s">
        <v>60</v>
      </c>
      <c r="M4114">
        <f>Table1[[#This Row],[Ship Date]]-Table1[[#This Row],[Order Date]]</f>
        <v>4</v>
      </c>
      <c r="N4114">
        <v>8</v>
      </c>
      <c r="O4114" t="s">
        <v>61</v>
      </c>
      <c r="P4114" s="3">
        <v>4.13</v>
      </c>
      <c r="Q4114" s="3">
        <v>3.463971916805797</v>
      </c>
      <c r="R4114" s="3">
        <f>(Table1[[#This Row],[Selling Price]]-Table1[[#This Row],[Cost Price]])</f>
        <v>0.66602808319420292</v>
      </c>
      <c r="S4114" s="12">
        <f>(Table1[[#This Row],[Profit]]/Table1[[#This Row],[Selling Price]])</f>
        <v>0.16126587970803946</v>
      </c>
      <c r="T4114">
        <v>1</v>
      </c>
      <c r="U4114" s="2">
        <f>Table1[[#This Row],[Selling Price]]*Table1[[#This Row],[Quantity]]</f>
        <v>4.13</v>
      </c>
      <c r="V4114" s="4">
        <v>0</v>
      </c>
      <c r="W4114">
        <v>156</v>
      </c>
      <c r="X4114" t="s">
        <v>36</v>
      </c>
      <c r="Y4114" t="s">
        <v>52</v>
      </c>
      <c r="Z4114" s="2">
        <v>5.2559106875550654</v>
      </c>
    </row>
    <row r="4115" spans="1:26" x14ac:dyDescent="0.35">
      <c r="A4115" t="s">
        <v>714</v>
      </c>
      <c r="B4115" t="s">
        <v>527</v>
      </c>
      <c r="C4115" t="s">
        <v>64</v>
      </c>
      <c r="D4115" t="s">
        <v>46</v>
      </c>
      <c r="E4115" t="s">
        <v>91</v>
      </c>
      <c r="F4115" t="s">
        <v>3742</v>
      </c>
      <c r="G4115" t="s">
        <v>3743</v>
      </c>
      <c r="H4115" t="s">
        <v>32</v>
      </c>
      <c r="I4115" t="s">
        <v>3744</v>
      </c>
      <c r="J4115" s="1">
        <v>43071</v>
      </c>
      <c r="K4115" s="1">
        <v>43073</v>
      </c>
      <c r="L4115" t="s">
        <v>34</v>
      </c>
      <c r="M4115">
        <f>Table1[[#This Row],[Ship Date]]-Table1[[#This Row],[Order Date]]</f>
        <v>2</v>
      </c>
      <c r="N4115">
        <v>12</v>
      </c>
      <c r="O4115" t="s">
        <v>35</v>
      </c>
      <c r="P4115" s="3">
        <v>294.62</v>
      </c>
      <c r="Q4115" s="3">
        <v>232.66579040101919</v>
      </c>
      <c r="R4115" s="3">
        <f>(Table1[[#This Row],[Selling Price]]-Table1[[#This Row],[Cost Price]])</f>
        <v>61.95420959898081</v>
      </c>
      <c r="S4115" s="12">
        <f>(Table1[[#This Row],[Profit]]/Table1[[#This Row],[Selling Price]])</f>
        <v>0.21028514560783657</v>
      </c>
      <c r="T4115">
        <v>5</v>
      </c>
      <c r="U4115" s="2">
        <f>Table1[[#This Row],[Selling Price]]*Table1[[#This Row],[Quantity]]</f>
        <v>1473.1</v>
      </c>
      <c r="V4115" s="4">
        <v>0.8</v>
      </c>
      <c r="W4115">
        <v>328</v>
      </c>
      <c r="X4115" t="s">
        <v>36</v>
      </c>
      <c r="Y4115" t="s">
        <v>36</v>
      </c>
      <c r="Z4115" s="2">
        <v>600.90925163788245</v>
      </c>
    </row>
    <row r="4116" spans="1:26" x14ac:dyDescent="0.35">
      <c r="A4116" t="s">
        <v>714</v>
      </c>
      <c r="B4116" t="s">
        <v>527</v>
      </c>
      <c r="C4116" t="s">
        <v>27</v>
      </c>
      <c r="D4116" t="s">
        <v>46</v>
      </c>
      <c r="E4116" t="s">
        <v>270</v>
      </c>
      <c r="F4116" t="s">
        <v>3822</v>
      </c>
      <c r="G4116" t="s">
        <v>3823</v>
      </c>
      <c r="H4116" t="s">
        <v>32</v>
      </c>
      <c r="I4116" t="s">
        <v>3819</v>
      </c>
      <c r="J4116" s="1">
        <v>42544</v>
      </c>
      <c r="K4116" s="1">
        <v>42549</v>
      </c>
      <c r="L4116" t="s">
        <v>60</v>
      </c>
      <c r="M4116">
        <f>Table1[[#This Row],[Ship Date]]-Table1[[#This Row],[Order Date]]</f>
        <v>5</v>
      </c>
      <c r="N4116">
        <v>6</v>
      </c>
      <c r="O4116" t="s">
        <v>51</v>
      </c>
      <c r="P4116" s="3">
        <v>3.96</v>
      </c>
      <c r="Q4116" s="3">
        <v>2.6507575821428691</v>
      </c>
      <c r="R4116" s="3">
        <f>(Table1[[#This Row],[Selling Price]]-Table1[[#This Row],[Cost Price]])</f>
        <v>1.3092424178571309</v>
      </c>
      <c r="S4116" s="12">
        <f>(Table1[[#This Row],[Profit]]/Table1[[#This Row],[Selling Price]])</f>
        <v>0.33061677218614416</v>
      </c>
      <c r="T4116">
        <v>2</v>
      </c>
      <c r="U4116" s="2">
        <f>Table1[[#This Row],[Selling Price]]*Table1[[#This Row],[Quantity]]</f>
        <v>7.92</v>
      </c>
      <c r="V4116" s="4">
        <v>0</v>
      </c>
      <c r="W4116">
        <v>137</v>
      </c>
      <c r="X4116" t="s">
        <v>36</v>
      </c>
      <c r="Y4116" t="s">
        <v>52</v>
      </c>
      <c r="Z4116" s="2">
        <v>4.361995873450593</v>
      </c>
    </row>
    <row r="4117" spans="1:26" x14ac:dyDescent="0.35">
      <c r="A4117" t="s">
        <v>714</v>
      </c>
      <c r="B4117" t="s">
        <v>527</v>
      </c>
      <c r="C4117" t="s">
        <v>27</v>
      </c>
      <c r="D4117" t="s">
        <v>46</v>
      </c>
      <c r="E4117" t="s">
        <v>91</v>
      </c>
      <c r="F4117" t="s">
        <v>1141</v>
      </c>
      <c r="G4117" t="s">
        <v>1142</v>
      </c>
      <c r="H4117" t="s">
        <v>32</v>
      </c>
      <c r="I4117" t="s">
        <v>4007</v>
      </c>
      <c r="J4117" s="1">
        <v>42275</v>
      </c>
      <c r="K4117" s="1">
        <v>42278</v>
      </c>
      <c r="L4117" t="s">
        <v>199</v>
      </c>
      <c r="M4117">
        <f>Table1[[#This Row],[Ship Date]]-Table1[[#This Row],[Order Date]]</f>
        <v>3</v>
      </c>
      <c r="N4117">
        <v>9</v>
      </c>
      <c r="O4117" t="s">
        <v>61</v>
      </c>
      <c r="P4117" s="3">
        <v>43.26</v>
      </c>
      <c r="Q4117" s="3">
        <v>29.901450397867361</v>
      </c>
      <c r="R4117" s="3">
        <f>(Table1[[#This Row],[Selling Price]]-Table1[[#This Row],[Cost Price]])</f>
        <v>13.358549602132637</v>
      </c>
      <c r="S4117" s="12">
        <f>(Table1[[#This Row],[Profit]]/Table1[[#This Row],[Selling Price]])</f>
        <v>0.30879680078901151</v>
      </c>
      <c r="T4117">
        <v>3</v>
      </c>
      <c r="U4117" s="2">
        <f>Table1[[#This Row],[Selling Price]]*Table1[[#This Row],[Quantity]]</f>
        <v>129.78</v>
      </c>
      <c r="V4117" s="4">
        <v>0</v>
      </c>
      <c r="W4117">
        <v>281</v>
      </c>
      <c r="X4117" t="s">
        <v>36</v>
      </c>
      <c r="Y4117" t="s">
        <v>52</v>
      </c>
      <c r="Z4117" s="2">
        <v>31.630225038718901</v>
      </c>
    </row>
    <row r="4118" spans="1:26" x14ac:dyDescent="0.35">
      <c r="A4118" t="s">
        <v>714</v>
      </c>
      <c r="B4118" t="s">
        <v>527</v>
      </c>
      <c r="C4118" t="s">
        <v>64</v>
      </c>
      <c r="D4118" t="s">
        <v>46</v>
      </c>
      <c r="E4118" t="s">
        <v>75</v>
      </c>
      <c r="F4118" t="s">
        <v>2550</v>
      </c>
      <c r="G4118" t="s">
        <v>2551</v>
      </c>
      <c r="H4118" t="s">
        <v>32</v>
      </c>
      <c r="I4118" t="s">
        <v>4055</v>
      </c>
      <c r="J4118" s="1">
        <v>42896</v>
      </c>
      <c r="K4118" s="1">
        <v>42899</v>
      </c>
      <c r="L4118" t="s">
        <v>199</v>
      </c>
      <c r="M4118">
        <f>Table1[[#This Row],[Ship Date]]-Table1[[#This Row],[Order Date]]</f>
        <v>3</v>
      </c>
      <c r="N4118">
        <v>6</v>
      </c>
      <c r="O4118" t="s">
        <v>51</v>
      </c>
      <c r="P4118" s="3">
        <v>16.399999999999999</v>
      </c>
      <c r="Q4118" s="3">
        <v>11.835230584178911</v>
      </c>
      <c r="R4118" s="3">
        <f>(Table1[[#This Row],[Selling Price]]-Table1[[#This Row],[Cost Price]])</f>
        <v>4.5647694158210879</v>
      </c>
      <c r="S4118" s="12">
        <f>(Table1[[#This Row],[Profit]]/Table1[[#This Row],[Selling Price]])</f>
        <v>0.27833959852567614</v>
      </c>
      <c r="T4118">
        <v>5</v>
      </c>
      <c r="U4118" s="2">
        <f>Table1[[#This Row],[Selling Price]]*Table1[[#This Row],[Quantity]]</f>
        <v>82</v>
      </c>
      <c r="V4118" s="4">
        <v>0</v>
      </c>
      <c r="W4118">
        <v>154</v>
      </c>
      <c r="X4118" t="s">
        <v>36</v>
      </c>
      <c r="Y4118" t="s">
        <v>52</v>
      </c>
      <c r="Z4118" s="2">
        <v>6.4940686784172517</v>
      </c>
    </row>
    <row r="4119" spans="1:26" x14ac:dyDescent="0.35">
      <c r="A4119" t="s">
        <v>714</v>
      </c>
      <c r="B4119" t="s">
        <v>527</v>
      </c>
      <c r="C4119" t="s">
        <v>55</v>
      </c>
      <c r="D4119" t="s">
        <v>46</v>
      </c>
      <c r="E4119" t="s">
        <v>102</v>
      </c>
      <c r="F4119" t="s">
        <v>4088</v>
      </c>
      <c r="G4119" t="s">
        <v>4089</v>
      </c>
      <c r="H4119" t="s">
        <v>32</v>
      </c>
      <c r="I4119" t="s">
        <v>4087</v>
      </c>
      <c r="J4119" s="1">
        <v>42637</v>
      </c>
      <c r="K4119" s="1">
        <v>42639</v>
      </c>
      <c r="L4119" t="s">
        <v>34</v>
      </c>
      <c r="M4119">
        <f>Table1[[#This Row],[Ship Date]]-Table1[[#This Row],[Order Date]]</f>
        <v>2</v>
      </c>
      <c r="N4119">
        <v>9</v>
      </c>
      <c r="O4119" t="s">
        <v>61</v>
      </c>
      <c r="P4119" s="3">
        <v>41.7</v>
      </c>
      <c r="Q4119" s="3">
        <v>28.700635728081899</v>
      </c>
      <c r="R4119" s="3">
        <f>(Table1[[#This Row],[Selling Price]]-Table1[[#This Row],[Cost Price]])</f>
        <v>12.999364271918104</v>
      </c>
      <c r="S4119" s="12">
        <f>(Table1[[#This Row],[Profit]]/Table1[[#This Row],[Selling Price]])</f>
        <v>0.31173535424264037</v>
      </c>
      <c r="T4119">
        <v>5</v>
      </c>
      <c r="U4119" s="2">
        <f>Table1[[#This Row],[Selling Price]]*Table1[[#This Row],[Quantity]]</f>
        <v>208.5</v>
      </c>
      <c r="V4119" s="4">
        <v>0</v>
      </c>
      <c r="W4119">
        <v>303</v>
      </c>
      <c r="X4119" t="s">
        <v>36</v>
      </c>
      <c r="Y4119" t="s">
        <v>52</v>
      </c>
      <c r="Z4119" s="2">
        <v>17.183233746882451</v>
      </c>
    </row>
    <row r="4120" spans="1:26" x14ac:dyDescent="0.35">
      <c r="A4120" t="s">
        <v>714</v>
      </c>
      <c r="B4120" t="s">
        <v>527</v>
      </c>
      <c r="C4120" t="s">
        <v>39</v>
      </c>
      <c r="D4120" t="s">
        <v>46</v>
      </c>
      <c r="E4120" t="s">
        <v>102</v>
      </c>
      <c r="F4120" t="s">
        <v>4120</v>
      </c>
      <c r="G4120" t="s">
        <v>4121</v>
      </c>
      <c r="H4120" t="s">
        <v>32</v>
      </c>
      <c r="I4120" t="s">
        <v>4119</v>
      </c>
      <c r="J4120" s="1">
        <v>41715</v>
      </c>
      <c r="K4120" s="1">
        <v>41719</v>
      </c>
      <c r="L4120" t="s">
        <v>60</v>
      </c>
      <c r="M4120">
        <f>Table1[[#This Row],[Ship Date]]-Table1[[#This Row],[Order Date]]</f>
        <v>4</v>
      </c>
      <c r="N4120">
        <v>3</v>
      </c>
      <c r="O4120" t="s">
        <v>106</v>
      </c>
      <c r="P4120" s="3">
        <v>34.86</v>
      </c>
      <c r="Q4120" s="3">
        <v>28.497928251038299</v>
      </c>
      <c r="R4120" s="3">
        <f>(Table1[[#This Row],[Selling Price]]-Table1[[#This Row],[Cost Price]])</f>
        <v>6.3620717489617</v>
      </c>
      <c r="S4120" s="12">
        <f>(Table1[[#This Row],[Profit]]/Table1[[#This Row],[Selling Price]])</f>
        <v>0.18250349251181011</v>
      </c>
      <c r="T4120">
        <v>7</v>
      </c>
      <c r="U4120" s="2">
        <f>Table1[[#This Row],[Selling Price]]*Table1[[#This Row],[Quantity]]</f>
        <v>244.01999999999998</v>
      </c>
      <c r="V4120" s="4">
        <v>0</v>
      </c>
      <c r="W4120">
        <v>461</v>
      </c>
      <c r="X4120" t="s">
        <v>36</v>
      </c>
      <c r="Y4120" t="s">
        <v>68</v>
      </c>
      <c r="Z4120" s="2">
        <v>132.5509689941303</v>
      </c>
    </row>
    <row r="4121" spans="1:26" x14ac:dyDescent="0.35">
      <c r="A4121" t="s">
        <v>714</v>
      </c>
      <c r="B4121" t="s">
        <v>527</v>
      </c>
      <c r="C4121" t="s">
        <v>64</v>
      </c>
      <c r="D4121" t="s">
        <v>46</v>
      </c>
      <c r="E4121" t="s">
        <v>86</v>
      </c>
      <c r="F4121" t="s">
        <v>2080</v>
      </c>
      <c r="G4121" t="s">
        <v>2081</v>
      </c>
      <c r="H4121" t="s">
        <v>32</v>
      </c>
      <c r="I4121" t="s">
        <v>4278</v>
      </c>
      <c r="J4121" s="1">
        <v>42903</v>
      </c>
      <c r="K4121" s="1">
        <v>42906</v>
      </c>
      <c r="L4121" t="s">
        <v>199</v>
      </c>
      <c r="M4121">
        <f>Table1[[#This Row],[Ship Date]]-Table1[[#This Row],[Order Date]]</f>
        <v>3</v>
      </c>
      <c r="N4121">
        <v>6</v>
      </c>
      <c r="O4121" t="s">
        <v>51</v>
      </c>
      <c r="P4121" s="3">
        <v>9.36</v>
      </c>
      <c r="Q4121" s="3">
        <v>6.3387543115276559</v>
      </c>
      <c r="R4121" s="3">
        <f>(Table1[[#This Row],[Selling Price]]-Table1[[#This Row],[Cost Price]])</f>
        <v>3.0212456884723435</v>
      </c>
      <c r="S4121" s="12">
        <f>(Table1[[#This Row],[Profit]]/Table1[[#This Row],[Selling Price]])</f>
        <v>0.32278265902482306</v>
      </c>
      <c r="T4121">
        <v>4</v>
      </c>
      <c r="U4121" s="2">
        <f>Table1[[#This Row],[Selling Price]]*Table1[[#This Row],[Quantity]]</f>
        <v>37.44</v>
      </c>
      <c r="V4121" s="4">
        <v>0.8</v>
      </c>
      <c r="W4121">
        <v>130</v>
      </c>
      <c r="X4121" t="s">
        <v>36</v>
      </c>
      <c r="Y4121" t="s">
        <v>68</v>
      </c>
      <c r="Z4121" s="2">
        <v>41.544062391634263</v>
      </c>
    </row>
    <row r="4122" spans="1:26" x14ac:dyDescent="0.35">
      <c r="A4122" t="s">
        <v>714</v>
      </c>
      <c r="B4122" t="s">
        <v>527</v>
      </c>
      <c r="C4122" t="s">
        <v>39</v>
      </c>
      <c r="D4122" t="s">
        <v>46</v>
      </c>
      <c r="E4122" t="s">
        <v>102</v>
      </c>
      <c r="F4122" t="s">
        <v>2494</v>
      </c>
      <c r="G4122" t="s">
        <v>2495</v>
      </c>
      <c r="H4122" t="s">
        <v>32</v>
      </c>
      <c r="I4122" t="s">
        <v>4580</v>
      </c>
      <c r="J4122" s="1">
        <v>41903</v>
      </c>
      <c r="K4122" s="1">
        <v>41904</v>
      </c>
      <c r="L4122" t="s">
        <v>199</v>
      </c>
      <c r="M4122">
        <f>Table1[[#This Row],[Ship Date]]-Table1[[#This Row],[Order Date]]</f>
        <v>1</v>
      </c>
      <c r="N4122">
        <v>9</v>
      </c>
      <c r="O4122" t="s">
        <v>61</v>
      </c>
      <c r="P4122" s="3">
        <v>6.48</v>
      </c>
      <c r="Q4122" s="3">
        <v>5.1867352440383314</v>
      </c>
      <c r="R4122" s="3">
        <f>(Table1[[#This Row],[Selling Price]]-Table1[[#This Row],[Cost Price]])</f>
        <v>1.293264755961669</v>
      </c>
      <c r="S4122" s="12">
        <f>(Table1[[#This Row],[Profit]]/Table1[[#This Row],[Selling Price]])</f>
        <v>0.19957789443852916</v>
      </c>
      <c r="T4122">
        <v>1</v>
      </c>
      <c r="U4122" s="2">
        <f>Table1[[#This Row],[Selling Price]]*Table1[[#This Row],[Quantity]]</f>
        <v>6.48</v>
      </c>
      <c r="V4122" s="4">
        <v>0</v>
      </c>
      <c r="W4122">
        <v>351</v>
      </c>
      <c r="X4122" t="s">
        <v>36</v>
      </c>
      <c r="Y4122" t="s">
        <v>52</v>
      </c>
      <c r="Z4122" s="2">
        <v>12.285824807476301</v>
      </c>
    </row>
    <row r="4123" spans="1:26" x14ac:dyDescent="0.35">
      <c r="A4123" t="s">
        <v>714</v>
      </c>
      <c r="B4123" t="s">
        <v>527</v>
      </c>
      <c r="C4123" t="s">
        <v>27</v>
      </c>
      <c r="D4123" t="s">
        <v>46</v>
      </c>
      <c r="E4123" t="s">
        <v>86</v>
      </c>
      <c r="F4123" t="s">
        <v>1447</v>
      </c>
      <c r="G4123" t="s">
        <v>1448</v>
      </c>
      <c r="H4123" t="s">
        <v>32</v>
      </c>
      <c r="I4123" t="s">
        <v>4811</v>
      </c>
      <c r="J4123" s="1">
        <v>42469</v>
      </c>
      <c r="K4123" s="1">
        <v>42474</v>
      </c>
      <c r="L4123" t="s">
        <v>34</v>
      </c>
      <c r="M4123">
        <f>Table1[[#This Row],[Ship Date]]-Table1[[#This Row],[Order Date]]</f>
        <v>5</v>
      </c>
      <c r="N4123">
        <v>4</v>
      </c>
      <c r="O4123" t="s">
        <v>106</v>
      </c>
      <c r="P4123" s="3">
        <v>5.28</v>
      </c>
      <c r="Q4123" s="3">
        <v>4.0319174736780692</v>
      </c>
      <c r="R4123" s="3">
        <f>(Table1[[#This Row],[Selling Price]]-Table1[[#This Row],[Cost Price]])</f>
        <v>1.2480825263219311</v>
      </c>
      <c r="S4123" s="12">
        <f>(Table1[[#This Row],[Profit]]/Table1[[#This Row],[Selling Price]])</f>
        <v>0.23637926634885056</v>
      </c>
      <c r="T4123">
        <v>2</v>
      </c>
      <c r="U4123" s="2">
        <f>Table1[[#This Row],[Selling Price]]*Table1[[#This Row],[Quantity]]</f>
        <v>10.56</v>
      </c>
      <c r="V4123" s="4">
        <v>0</v>
      </c>
      <c r="W4123">
        <v>435</v>
      </c>
      <c r="X4123" t="s">
        <v>36</v>
      </c>
      <c r="Y4123" t="s">
        <v>52</v>
      </c>
      <c r="Z4123" s="2">
        <v>1.5011675456124149</v>
      </c>
    </row>
    <row r="4124" spans="1:26" x14ac:dyDescent="0.35">
      <c r="A4124" t="s">
        <v>714</v>
      </c>
      <c r="B4124" t="s">
        <v>527</v>
      </c>
      <c r="C4124" t="s">
        <v>64</v>
      </c>
      <c r="D4124" t="s">
        <v>46</v>
      </c>
      <c r="E4124" t="s">
        <v>75</v>
      </c>
      <c r="F4124" t="s">
        <v>4912</v>
      </c>
      <c r="G4124" t="s">
        <v>4913</v>
      </c>
      <c r="H4124" t="s">
        <v>32</v>
      </c>
      <c r="I4124" t="s">
        <v>4914</v>
      </c>
      <c r="J4124" s="1">
        <v>43050</v>
      </c>
      <c r="K4124" s="1">
        <v>43057</v>
      </c>
      <c r="L4124" t="s">
        <v>60</v>
      </c>
      <c r="M4124">
        <f>Table1[[#This Row],[Ship Date]]-Table1[[#This Row],[Order Date]]</f>
        <v>7</v>
      </c>
      <c r="N4124">
        <v>11</v>
      </c>
      <c r="O4124" t="s">
        <v>35</v>
      </c>
      <c r="P4124" s="3">
        <v>181.86</v>
      </c>
      <c r="Q4124" s="3">
        <v>140.38791381251059</v>
      </c>
      <c r="R4124" s="3">
        <f>(Table1[[#This Row],[Selling Price]]-Table1[[#This Row],[Cost Price]])</f>
        <v>41.472086187489424</v>
      </c>
      <c r="S4124" s="12">
        <f>(Table1[[#This Row],[Profit]]/Table1[[#This Row],[Selling Price]])</f>
        <v>0.2280440239056935</v>
      </c>
      <c r="T4124">
        <v>7</v>
      </c>
      <c r="U4124" s="2">
        <f>Table1[[#This Row],[Selling Price]]*Table1[[#This Row],[Quantity]]</f>
        <v>1273.02</v>
      </c>
      <c r="V4124" s="4">
        <v>0</v>
      </c>
      <c r="W4124">
        <v>265</v>
      </c>
      <c r="X4124" t="s">
        <v>68</v>
      </c>
      <c r="Y4124" t="s">
        <v>68</v>
      </c>
      <c r="Z4124" s="2">
        <v>89.997359961278875</v>
      </c>
    </row>
    <row r="4125" spans="1:26" x14ac:dyDescent="0.35">
      <c r="A4125" t="s">
        <v>714</v>
      </c>
      <c r="B4125" t="s">
        <v>527</v>
      </c>
      <c r="C4125" t="s">
        <v>55</v>
      </c>
      <c r="D4125" t="s">
        <v>46</v>
      </c>
      <c r="E4125" t="s">
        <v>75</v>
      </c>
      <c r="F4125" t="s">
        <v>701</v>
      </c>
      <c r="G4125" t="s">
        <v>702</v>
      </c>
      <c r="H4125" t="s">
        <v>32</v>
      </c>
      <c r="I4125" t="s">
        <v>4999</v>
      </c>
      <c r="J4125" s="1">
        <v>43041</v>
      </c>
      <c r="K4125" s="1">
        <v>43045</v>
      </c>
      <c r="L4125" t="s">
        <v>60</v>
      </c>
      <c r="M4125">
        <f>Table1[[#This Row],[Ship Date]]-Table1[[#This Row],[Order Date]]</f>
        <v>4</v>
      </c>
      <c r="N4125">
        <v>11</v>
      </c>
      <c r="O4125" t="s">
        <v>35</v>
      </c>
      <c r="P4125" s="3">
        <v>27.78</v>
      </c>
      <c r="Q4125" s="3">
        <v>20.38039833836908</v>
      </c>
      <c r="R4125" s="3">
        <f>(Table1[[#This Row],[Selling Price]]-Table1[[#This Row],[Cost Price]])</f>
        <v>7.3996016616309213</v>
      </c>
      <c r="S4125" s="12">
        <f>(Table1[[#This Row],[Profit]]/Table1[[#This Row],[Selling Price]])</f>
        <v>0.2663643506706595</v>
      </c>
      <c r="T4125">
        <v>6</v>
      </c>
      <c r="U4125" s="2">
        <f>Table1[[#This Row],[Selling Price]]*Table1[[#This Row],[Quantity]]</f>
        <v>166.68</v>
      </c>
      <c r="V4125" s="4">
        <v>0</v>
      </c>
      <c r="W4125">
        <v>362</v>
      </c>
      <c r="X4125" t="s">
        <v>36</v>
      </c>
      <c r="Y4125" t="s">
        <v>52</v>
      </c>
      <c r="Z4125" s="2">
        <v>7.1869827432922744</v>
      </c>
    </row>
    <row r="4126" spans="1:26" x14ac:dyDescent="0.35">
      <c r="A4126" t="s">
        <v>714</v>
      </c>
      <c r="B4126" t="s">
        <v>527</v>
      </c>
      <c r="C4126" t="s">
        <v>55</v>
      </c>
      <c r="D4126" t="s">
        <v>46</v>
      </c>
      <c r="E4126" t="s">
        <v>86</v>
      </c>
      <c r="F4126" t="s">
        <v>2645</v>
      </c>
      <c r="G4126" t="s">
        <v>2646</v>
      </c>
      <c r="H4126" t="s">
        <v>32</v>
      </c>
      <c r="I4126" t="s">
        <v>5018</v>
      </c>
      <c r="J4126" s="1">
        <v>41961</v>
      </c>
      <c r="K4126" s="1">
        <v>41965</v>
      </c>
      <c r="L4126" t="s">
        <v>60</v>
      </c>
      <c r="M4126">
        <f>Table1[[#This Row],[Ship Date]]-Table1[[#This Row],[Order Date]]</f>
        <v>4</v>
      </c>
      <c r="N4126">
        <v>11</v>
      </c>
      <c r="O4126" t="s">
        <v>35</v>
      </c>
      <c r="P4126" s="3">
        <v>1.944</v>
      </c>
      <c r="Q4126" s="3">
        <v>1.413739038030724</v>
      </c>
      <c r="R4126" s="3">
        <f>(Table1[[#This Row],[Selling Price]]-Table1[[#This Row],[Cost Price]])</f>
        <v>0.53026096196927597</v>
      </c>
      <c r="S4126" s="12">
        <f>(Table1[[#This Row],[Profit]]/Table1[[#This Row],[Selling Price]])</f>
        <v>0.27276798455209672</v>
      </c>
      <c r="T4126">
        <v>3</v>
      </c>
      <c r="U4126" s="2">
        <f>Table1[[#This Row],[Selling Price]]*Table1[[#This Row],[Quantity]]</f>
        <v>5.8319999999999999</v>
      </c>
      <c r="V4126" s="4">
        <v>0.7</v>
      </c>
      <c r="W4126">
        <v>377</v>
      </c>
      <c r="X4126" t="s">
        <v>36</v>
      </c>
      <c r="Y4126" t="s">
        <v>52</v>
      </c>
      <c r="Z4126" s="2">
        <v>4.3530450425945686</v>
      </c>
    </row>
    <row r="4127" spans="1:26" x14ac:dyDescent="0.35">
      <c r="A4127" t="s">
        <v>714</v>
      </c>
      <c r="B4127" t="s">
        <v>527</v>
      </c>
      <c r="C4127" t="s">
        <v>39</v>
      </c>
      <c r="D4127" t="s">
        <v>46</v>
      </c>
      <c r="E4127" t="s">
        <v>65</v>
      </c>
      <c r="F4127" t="s">
        <v>1144</v>
      </c>
      <c r="G4127" t="s">
        <v>1145</v>
      </c>
      <c r="H4127" t="s">
        <v>32</v>
      </c>
      <c r="I4127" t="s">
        <v>5107</v>
      </c>
      <c r="J4127" s="1">
        <v>43077</v>
      </c>
      <c r="K4127" s="1">
        <v>43078</v>
      </c>
      <c r="L4127" t="s">
        <v>199</v>
      </c>
      <c r="M4127">
        <f>Table1[[#This Row],[Ship Date]]-Table1[[#This Row],[Order Date]]</f>
        <v>1</v>
      </c>
      <c r="N4127">
        <v>12</v>
      </c>
      <c r="O4127" t="s">
        <v>35</v>
      </c>
      <c r="P4127" s="3">
        <v>29.79</v>
      </c>
      <c r="Q4127" s="3">
        <v>23.229599446129779</v>
      </c>
      <c r="R4127" s="3">
        <f>(Table1[[#This Row],[Selling Price]]-Table1[[#This Row],[Cost Price]])</f>
        <v>6.5604005538702204</v>
      </c>
      <c r="S4127" s="12">
        <f>(Table1[[#This Row],[Profit]]/Table1[[#This Row],[Selling Price]])</f>
        <v>0.22022156944848004</v>
      </c>
      <c r="T4127">
        <v>3</v>
      </c>
      <c r="U4127" s="2">
        <f>Table1[[#This Row],[Selling Price]]*Table1[[#This Row],[Quantity]]</f>
        <v>89.37</v>
      </c>
      <c r="V4127" s="4">
        <v>0</v>
      </c>
      <c r="W4127">
        <v>375</v>
      </c>
      <c r="X4127" t="s">
        <v>36</v>
      </c>
      <c r="Y4127" t="s">
        <v>52</v>
      </c>
      <c r="Z4127" s="2">
        <v>8.6377682881633255</v>
      </c>
    </row>
    <row r="4128" spans="1:26" x14ac:dyDescent="0.35">
      <c r="A4128" t="s">
        <v>714</v>
      </c>
      <c r="B4128" t="s">
        <v>527</v>
      </c>
      <c r="C4128" t="s">
        <v>45</v>
      </c>
      <c r="D4128" t="s">
        <v>46</v>
      </c>
      <c r="E4128" t="s">
        <v>65</v>
      </c>
      <c r="F4128" t="s">
        <v>243</v>
      </c>
      <c r="G4128" t="s">
        <v>244</v>
      </c>
      <c r="H4128" t="s">
        <v>32</v>
      </c>
      <c r="I4128" t="s">
        <v>5116</v>
      </c>
      <c r="J4128" s="1">
        <v>42580</v>
      </c>
      <c r="K4128" s="1">
        <v>42584</v>
      </c>
      <c r="L4128" t="s">
        <v>60</v>
      </c>
      <c r="M4128">
        <f>Table1[[#This Row],[Ship Date]]-Table1[[#This Row],[Order Date]]</f>
        <v>4</v>
      </c>
      <c r="N4128">
        <v>7</v>
      </c>
      <c r="O4128" t="s">
        <v>51</v>
      </c>
      <c r="P4128" s="3">
        <v>84.784000000000006</v>
      </c>
      <c r="Q4128" s="3">
        <v>68.63156426707593</v>
      </c>
      <c r="R4128" s="3">
        <f>(Table1[[#This Row],[Selling Price]]-Table1[[#This Row],[Cost Price]])</f>
        <v>16.152435732924076</v>
      </c>
      <c r="S4128" s="12">
        <f>(Table1[[#This Row],[Profit]]/Table1[[#This Row],[Selling Price]])</f>
        <v>0.19051278228113883</v>
      </c>
      <c r="T4128">
        <v>2</v>
      </c>
      <c r="U4128" s="2">
        <f>Table1[[#This Row],[Selling Price]]*Table1[[#This Row],[Quantity]]</f>
        <v>169.56800000000001</v>
      </c>
      <c r="V4128" s="4">
        <v>0.2</v>
      </c>
      <c r="W4128">
        <v>276</v>
      </c>
      <c r="X4128" t="s">
        <v>36</v>
      </c>
      <c r="Y4128" t="s">
        <v>68</v>
      </c>
      <c r="Z4128" s="2">
        <v>75.536311024566203</v>
      </c>
    </row>
    <row r="4129" spans="1:26" x14ac:dyDescent="0.35">
      <c r="A4129" t="s">
        <v>714</v>
      </c>
      <c r="B4129" t="s">
        <v>527</v>
      </c>
      <c r="C4129" t="s">
        <v>27</v>
      </c>
      <c r="D4129" t="s">
        <v>46</v>
      </c>
      <c r="E4129" t="s">
        <v>91</v>
      </c>
      <c r="F4129" t="s">
        <v>3955</v>
      </c>
      <c r="G4129" t="s">
        <v>3956</v>
      </c>
      <c r="H4129" t="s">
        <v>32</v>
      </c>
      <c r="I4129" t="s">
        <v>5137</v>
      </c>
      <c r="J4129" s="1">
        <v>42257</v>
      </c>
      <c r="K4129" s="1">
        <v>42261</v>
      </c>
      <c r="L4129" t="s">
        <v>60</v>
      </c>
      <c r="M4129">
        <f>Table1[[#This Row],[Ship Date]]-Table1[[#This Row],[Order Date]]</f>
        <v>4</v>
      </c>
      <c r="N4129">
        <v>9</v>
      </c>
      <c r="O4129" t="s">
        <v>61</v>
      </c>
      <c r="P4129" s="3">
        <v>61.96</v>
      </c>
      <c r="Q4129" s="3">
        <v>42.758654982381302</v>
      </c>
      <c r="R4129" s="3">
        <f>(Table1[[#This Row],[Selling Price]]-Table1[[#This Row],[Cost Price]])</f>
        <v>19.201345017618699</v>
      </c>
      <c r="S4129" s="12">
        <f>(Table1[[#This Row],[Profit]]/Table1[[#This Row],[Selling Price]])</f>
        <v>0.30989904805711266</v>
      </c>
      <c r="T4129">
        <v>2</v>
      </c>
      <c r="U4129" s="2">
        <f>Table1[[#This Row],[Selling Price]]*Table1[[#This Row],[Quantity]]</f>
        <v>123.92</v>
      </c>
      <c r="V4129" s="4">
        <v>0</v>
      </c>
      <c r="W4129">
        <v>125</v>
      </c>
      <c r="X4129" t="s">
        <v>36</v>
      </c>
      <c r="Y4129" t="s">
        <v>68</v>
      </c>
      <c r="Z4129" s="2">
        <v>56.334782529682911</v>
      </c>
    </row>
    <row r="4130" spans="1:26" x14ac:dyDescent="0.35">
      <c r="A4130" t="s">
        <v>714</v>
      </c>
      <c r="B4130" t="s">
        <v>527</v>
      </c>
      <c r="C4130" t="s">
        <v>45</v>
      </c>
      <c r="D4130" t="s">
        <v>46</v>
      </c>
      <c r="E4130" t="s">
        <v>86</v>
      </c>
      <c r="F4130" t="s">
        <v>157</v>
      </c>
      <c r="G4130" t="s">
        <v>158</v>
      </c>
      <c r="H4130" t="s">
        <v>32</v>
      </c>
      <c r="I4130" t="s">
        <v>5204</v>
      </c>
      <c r="J4130" s="1">
        <v>42982</v>
      </c>
      <c r="K4130" s="1">
        <v>42987</v>
      </c>
      <c r="L4130" t="s">
        <v>34</v>
      </c>
      <c r="M4130">
        <f>Table1[[#This Row],[Ship Date]]-Table1[[#This Row],[Order Date]]</f>
        <v>5</v>
      </c>
      <c r="N4130">
        <v>9</v>
      </c>
      <c r="O4130" t="s">
        <v>61</v>
      </c>
      <c r="P4130" s="3">
        <v>4.3680000000000003</v>
      </c>
      <c r="Q4130" s="3">
        <v>2.906890128851829</v>
      </c>
      <c r="R4130" s="3">
        <f>(Table1[[#This Row],[Selling Price]]-Table1[[#This Row],[Cost Price]])</f>
        <v>1.4611098711481714</v>
      </c>
      <c r="S4130" s="12">
        <f>(Table1[[#This Row],[Profit]]/Table1[[#This Row],[Selling Price]])</f>
        <v>0.3345031756291601</v>
      </c>
      <c r="T4130">
        <v>2</v>
      </c>
      <c r="U4130" s="2">
        <f>Table1[[#This Row],[Selling Price]]*Table1[[#This Row],[Quantity]]</f>
        <v>8.7360000000000007</v>
      </c>
      <c r="V4130" s="4">
        <v>0.7</v>
      </c>
      <c r="W4130">
        <v>284</v>
      </c>
      <c r="X4130" t="s">
        <v>36</v>
      </c>
      <c r="Y4130" t="s">
        <v>52</v>
      </c>
      <c r="Z4130" s="2">
        <v>14.745669502151021</v>
      </c>
    </row>
    <row r="4131" spans="1:26" x14ac:dyDescent="0.35">
      <c r="A4131" t="s">
        <v>714</v>
      </c>
      <c r="B4131" t="s">
        <v>527</v>
      </c>
      <c r="C4131" t="s">
        <v>45</v>
      </c>
      <c r="D4131" t="s">
        <v>46</v>
      </c>
      <c r="E4131" t="s">
        <v>65</v>
      </c>
      <c r="F4131" t="s">
        <v>3547</v>
      </c>
      <c r="G4131" t="s">
        <v>3548</v>
      </c>
      <c r="H4131" t="s">
        <v>32</v>
      </c>
      <c r="I4131" t="s">
        <v>5254</v>
      </c>
      <c r="J4131" s="1">
        <v>42858</v>
      </c>
      <c r="K4131" s="1">
        <v>42863</v>
      </c>
      <c r="L4131" t="s">
        <v>34</v>
      </c>
      <c r="M4131">
        <f>Table1[[#This Row],[Ship Date]]-Table1[[#This Row],[Order Date]]</f>
        <v>5</v>
      </c>
      <c r="N4131">
        <v>5</v>
      </c>
      <c r="O4131" t="s">
        <v>51</v>
      </c>
      <c r="P4131" s="3">
        <v>69.52</v>
      </c>
      <c r="Q4131" s="3">
        <v>50.537931704062871</v>
      </c>
      <c r="R4131" s="3">
        <f>(Table1[[#This Row],[Selling Price]]-Table1[[#This Row],[Cost Price]])</f>
        <v>18.982068295937125</v>
      </c>
      <c r="S4131" s="12">
        <f>(Table1[[#This Row],[Profit]]/Table1[[#This Row],[Selling Price]])</f>
        <v>0.27304471081612669</v>
      </c>
      <c r="T4131">
        <v>2</v>
      </c>
      <c r="U4131" s="2">
        <f>Table1[[#This Row],[Selling Price]]*Table1[[#This Row],[Quantity]]</f>
        <v>139.04</v>
      </c>
      <c r="V4131" s="4">
        <v>0</v>
      </c>
      <c r="W4131">
        <v>129</v>
      </c>
      <c r="X4131" t="s">
        <v>36</v>
      </c>
      <c r="Y4131" t="s">
        <v>68</v>
      </c>
      <c r="Z4131" s="2">
        <v>39.203362957787178</v>
      </c>
    </row>
    <row r="4132" spans="1:26" x14ac:dyDescent="0.35">
      <c r="A4132" t="s">
        <v>714</v>
      </c>
      <c r="B4132" t="s">
        <v>527</v>
      </c>
      <c r="C4132" t="s">
        <v>27</v>
      </c>
      <c r="D4132" t="s">
        <v>46</v>
      </c>
      <c r="E4132" t="s">
        <v>102</v>
      </c>
      <c r="F4132" t="s">
        <v>2655</v>
      </c>
      <c r="G4132" t="s">
        <v>2656</v>
      </c>
      <c r="H4132" t="s">
        <v>32</v>
      </c>
      <c r="I4132" t="s">
        <v>5255</v>
      </c>
      <c r="J4132" s="1">
        <v>42684</v>
      </c>
      <c r="K4132" s="1">
        <v>42688</v>
      </c>
      <c r="L4132" t="s">
        <v>60</v>
      </c>
      <c r="M4132">
        <f>Table1[[#This Row],[Ship Date]]-Table1[[#This Row],[Order Date]]</f>
        <v>4</v>
      </c>
      <c r="N4132">
        <v>11</v>
      </c>
      <c r="O4132" t="s">
        <v>35</v>
      </c>
      <c r="P4132" s="3">
        <v>4.6239999999999997</v>
      </c>
      <c r="Q4132" s="3">
        <v>3.7115746052937189</v>
      </c>
      <c r="R4132" s="3">
        <f>(Table1[[#This Row],[Selling Price]]-Table1[[#This Row],[Cost Price]])</f>
        <v>0.91242539470628081</v>
      </c>
      <c r="S4132" s="12">
        <f>(Table1[[#This Row],[Profit]]/Table1[[#This Row],[Selling Price]])</f>
        <v>0.19732383103509535</v>
      </c>
      <c r="T4132">
        <v>1</v>
      </c>
      <c r="U4132" s="2">
        <f>Table1[[#This Row],[Selling Price]]*Table1[[#This Row],[Quantity]]</f>
        <v>4.6239999999999997</v>
      </c>
      <c r="V4132" s="4">
        <v>0.2</v>
      </c>
      <c r="W4132">
        <v>149</v>
      </c>
      <c r="X4132" t="s">
        <v>36</v>
      </c>
      <c r="Y4132" t="s">
        <v>52</v>
      </c>
      <c r="Z4132" s="2">
        <v>12.160914877864521</v>
      </c>
    </row>
    <row r="4133" spans="1:26" x14ac:dyDescent="0.35">
      <c r="A4133" t="s">
        <v>714</v>
      </c>
      <c r="B4133" t="s">
        <v>527</v>
      </c>
      <c r="C4133" t="s">
        <v>39</v>
      </c>
      <c r="D4133" t="s">
        <v>46</v>
      </c>
      <c r="E4133" t="s">
        <v>102</v>
      </c>
      <c r="F4133" t="s">
        <v>5486</v>
      </c>
      <c r="G4133" t="s">
        <v>5487</v>
      </c>
      <c r="H4133" t="s">
        <v>32</v>
      </c>
      <c r="I4133" t="s">
        <v>5485</v>
      </c>
      <c r="J4133" s="1">
        <v>42975</v>
      </c>
      <c r="K4133" s="1">
        <v>42979</v>
      </c>
      <c r="L4133" t="s">
        <v>60</v>
      </c>
      <c r="M4133">
        <f>Table1[[#This Row],[Ship Date]]-Table1[[#This Row],[Order Date]]</f>
        <v>4</v>
      </c>
      <c r="N4133">
        <v>8</v>
      </c>
      <c r="O4133" t="s">
        <v>61</v>
      </c>
      <c r="P4133" s="3">
        <v>26.72</v>
      </c>
      <c r="Q4133" s="3">
        <v>19.31765865188488</v>
      </c>
      <c r="R4133" s="3">
        <f>(Table1[[#This Row],[Selling Price]]-Table1[[#This Row],[Cost Price]])</f>
        <v>7.4023413481151188</v>
      </c>
      <c r="S4133" s="12">
        <f>(Table1[[#This Row],[Profit]]/Table1[[#This Row],[Selling Price]])</f>
        <v>0.27703373308814067</v>
      </c>
      <c r="T4133">
        <v>5</v>
      </c>
      <c r="U4133" s="2">
        <f>Table1[[#This Row],[Selling Price]]*Table1[[#This Row],[Quantity]]</f>
        <v>133.6</v>
      </c>
      <c r="V4133" s="4">
        <v>0.2</v>
      </c>
      <c r="W4133">
        <v>344</v>
      </c>
      <c r="X4133" t="s">
        <v>36</v>
      </c>
      <c r="Y4133" t="s">
        <v>52</v>
      </c>
      <c r="Z4133" s="2">
        <v>23.61736649163068</v>
      </c>
    </row>
    <row r="4134" spans="1:26" x14ac:dyDescent="0.35">
      <c r="A4134" t="s">
        <v>714</v>
      </c>
      <c r="B4134" t="s">
        <v>527</v>
      </c>
      <c r="C4134" t="s">
        <v>27</v>
      </c>
      <c r="D4134" t="s">
        <v>46</v>
      </c>
      <c r="E4134" t="s">
        <v>86</v>
      </c>
      <c r="F4134" t="s">
        <v>3708</v>
      </c>
      <c r="G4134" t="s">
        <v>3709</v>
      </c>
      <c r="H4134" t="s">
        <v>32</v>
      </c>
      <c r="I4134" t="s">
        <v>5513</v>
      </c>
      <c r="J4134" s="1">
        <v>42296</v>
      </c>
      <c r="K4134" s="1">
        <v>42301</v>
      </c>
      <c r="L4134" t="s">
        <v>60</v>
      </c>
      <c r="M4134">
        <f>Table1[[#This Row],[Ship Date]]-Table1[[#This Row],[Order Date]]</f>
        <v>5</v>
      </c>
      <c r="N4134">
        <v>10</v>
      </c>
      <c r="O4134" t="s">
        <v>61</v>
      </c>
      <c r="P4134" s="3">
        <v>38.28</v>
      </c>
      <c r="Q4134" s="3">
        <v>26.835301146488231</v>
      </c>
      <c r="R4134" s="3">
        <f>(Table1[[#This Row],[Selling Price]]-Table1[[#This Row],[Cost Price]])</f>
        <v>11.44469885351177</v>
      </c>
      <c r="S4134" s="12">
        <f>(Table1[[#This Row],[Profit]]/Table1[[#This Row],[Selling Price]])</f>
        <v>0.29897332428191664</v>
      </c>
      <c r="T4134">
        <v>6</v>
      </c>
      <c r="U4134" s="2">
        <f>Table1[[#This Row],[Selling Price]]*Table1[[#This Row],[Quantity]]</f>
        <v>229.68</v>
      </c>
      <c r="V4134" s="4">
        <v>0</v>
      </c>
      <c r="W4134">
        <v>484</v>
      </c>
      <c r="X4134" t="s">
        <v>36</v>
      </c>
      <c r="Y4134" t="s">
        <v>52</v>
      </c>
      <c r="Z4134" s="2">
        <v>17.784834108494429</v>
      </c>
    </row>
    <row r="4135" spans="1:26" x14ac:dyDescent="0.35">
      <c r="A4135" t="s">
        <v>714</v>
      </c>
      <c r="B4135" t="s">
        <v>527</v>
      </c>
      <c r="C4135" t="s">
        <v>55</v>
      </c>
      <c r="D4135" t="s">
        <v>46</v>
      </c>
      <c r="E4135" t="s">
        <v>102</v>
      </c>
      <c r="F4135" t="s">
        <v>4012</v>
      </c>
      <c r="G4135" t="s">
        <v>4013</v>
      </c>
      <c r="H4135" t="s">
        <v>32</v>
      </c>
      <c r="I4135" t="s">
        <v>5570</v>
      </c>
      <c r="J4135" s="1">
        <v>42958</v>
      </c>
      <c r="K4135" s="1">
        <v>42960</v>
      </c>
      <c r="L4135" t="s">
        <v>199</v>
      </c>
      <c r="M4135">
        <f>Table1[[#This Row],[Ship Date]]-Table1[[#This Row],[Order Date]]</f>
        <v>2</v>
      </c>
      <c r="N4135">
        <v>8</v>
      </c>
      <c r="O4135" t="s">
        <v>61</v>
      </c>
      <c r="P4135" s="3">
        <v>29.664000000000001</v>
      </c>
      <c r="Q4135" s="3">
        <v>22.52588218195541</v>
      </c>
      <c r="R4135" s="3">
        <f>(Table1[[#This Row],[Selling Price]]-Table1[[#This Row],[Cost Price]])</f>
        <v>7.1381178180445914</v>
      </c>
      <c r="S4135" s="12">
        <f>(Table1[[#This Row],[Profit]]/Table1[[#This Row],[Selling Price]])</f>
        <v>0.24063234284130902</v>
      </c>
      <c r="T4135">
        <v>4</v>
      </c>
      <c r="U4135" s="2">
        <f>Table1[[#This Row],[Selling Price]]*Table1[[#This Row],[Quantity]]</f>
        <v>118.65600000000001</v>
      </c>
      <c r="V4135" s="4">
        <v>0.2</v>
      </c>
      <c r="W4135">
        <v>405</v>
      </c>
      <c r="X4135" t="s">
        <v>36</v>
      </c>
      <c r="Y4135" t="s">
        <v>52</v>
      </c>
      <c r="Z4135" s="2">
        <v>11.532780800830301</v>
      </c>
    </row>
    <row r="4136" spans="1:26" x14ac:dyDescent="0.35">
      <c r="A4136" t="s">
        <v>714</v>
      </c>
      <c r="B4136" t="s">
        <v>527</v>
      </c>
      <c r="C4136" t="s">
        <v>27</v>
      </c>
      <c r="D4136" t="s">
        <v>46</v>
      </c>
      <c r="E4136" t="s">
        <v>86</v>
      </c>
      <c r="F4136" t="s">
        <v>1179</v>
      </c>
      <c r="G4136" t="s">
        <v>1180</v>
      </c>
      <c r="H4136" t="s">
        <v>32</v>
      </c>
      <c r="I4136" t="s">
        <v>5573</v>
      </c>
      <c r="J4136" s="1">
        <v>42716</v>
      </c>
      <c r="K4136" s="1">
        <v>42716</v>
      </c>
      <c r="L4136" t="s">
        <v>1118</v>
      </c>
      <c r="M4136">
        <f>Table1[[#This Row],[Ship Date]]-Table1[[#This Row],[Order Date]]</f>
        <v>0</v>
      </c>
      <c r="N4136">
        <v>12</v>
      </c>
      <c r="O4136" t="s">
        <v>35</v>
      </c>
      <c r="P4136" s="3">
        <v>18.693000000000001</v>
      </c>
      <c r="Q4136" s="3">
        <v>13.85795977843579</v>
      </c>
      <c r="R4136" s="3">
        <f>(Table1[[#This Row],[Selling Price]]-Table1[[#This Row],[Cost Price]])</f>
        <v>4.8350402215642116</v>
      </c>
      <c r="S4136" s="12">
        <f>(Table1[[#This Row],[Profit]]/Table1[[#This Row],[Selling Price]])</f>
        <v>0.25865512339186919</v>
      </c>
      <c r="T4136">
        <v>3</v>
      </c>
      <c r="U4136" s="2">
        <f>Table1[[#This Row],[Selling Price]]*Table1[[#This Row],[Quantity]]</f>
        <v>56.079000000000008</v>
      </c>
      <c r="V4136" s="4">
        <v>0.7</v>
      </c>
      <c r="W4136">
        <v>134</v>
      </c>
      <c r="X4136" t="s">
        <v>36</v>
      </c>
      <c r="Y4136" t="s">
        <v>68</v>
      </c>
      <c r="Z4136" s="2">
        <v>40.811860860539063</v>
      </c>
    </row>
    <row r="4137" spans="1:26" x14ac:dyDescent="0.35">
      <c r="A4137" t="s">
        <v>714</v>
      </c>
      <c r="B4137" t="s">
        <v>527</v>
      </c>
      <c r="C4137" t="s">
        <v>64</v>
      </c>
      <c r="D4137" t="s">
        <v>46</v>
      </c>
      <c r="E4137" t="s">
        <v>102</v>
      </c>
      <c r="F4137" t="s">
        <v>3550</v>
      </c>
      <c r="G4137" t="s">
        <v>3551</v>
      </c>
      <c r="H4137" t="s">
        <v>32</v>
      </c>
      <c r="I4137" t="s">
        <v>5575</v>
      </c>
      <c r="J4137" s="1">
        <v>42002</v>
      </c>
      <c r="K4137" s="1">
        <v>42006</v>
      </c>
      <c r="L4137" t="s">
        <v>60</v>
      </c>
      <c r="M4137">
        <f>Table1[[#This Row],[Ship Date]]-Table1[[#This Row],[Order Date]]</f>
        <v>4</v>
      </c>
      <c r="N4137">
        <v>12</v>
      </c>
      <c r="O4137" t="s">
        <v>35</v>
      </c>
      <c r="P4137" s="3">
        <v>21.12</v>
      </c>
      <c r="Q4137" s="3">
        <v>17.72612676908318</v>
      </c>
      <c r="R4137" s="3">
        <f>(Table1[[#This Row],[Selling Price]]-Table1[[#This Row],[Cost Price]])</f>
        <v>3.3938732309168209</v>
      </c>
      <c r="S4137" s="12">
        <f>(Table1[[#This Row],[Profit]]/Table1[[#This Row],[Selling Price]])</f>
        <v>0.1606947552517434</v>
      </c>
      <c r="T4137">
        <v>4</v>
      </c>
      <c r="U4137" s="2">
        <f>Table1[[#This Row],[Selling Price]]*Table1[[#This Row],[Quantity]]</f>
        <v>84.48</v>
      </c>
      <c r="V4137" s="4">
        <v>0</v>
      </c>
      <c r="W4137">
        <v>175</v>
      </c>
      <c r="X4137" t="s">
        <v>36</v>
      </c>
      <c r="Y4137" t="s">
        <v>52</v>
      </c>
      <c r="Z4137" s="2">
        <v>7.3857116109417627</v>
      </c>
    </row>
    <row r="4138" spans="1:26" x14ac:dyDescent="0.35">
      <c r="A4138" t="s">
        <v>714</v>
      </c>
      <c r="B4138" t="s">
        <v>527</v>
      </c>
      <c r="C4138" t="s">
        <v>64</v>
      </c>
      <c r="D4138" t="s">
        <v>46</v>
      </c>
      <c r="E4138" t="s">
        <v>91</v>
      </c>
      <c r="F4138" t="s">
        <v>2483</v>
      </c>
      <c r="G4138" t="s">
        <v>2484</v>
      </c>
      <c r="H4138" t="s">
        <v>32</v>
      </c>
      <c r="I4138" t="s">
        <v>5578</v>
      </c>
      <c r="J4138" s="1">
        <v>43029</v>
      </c>
      <c r="K4138" s="1">
        <v>43033</v>
      </c>
      <c r="L4138" t="s">
        <v>60</v>
      </c>
      <c r="M4138">
        <f>Table1[[#This Row],[Ship Date]]-Table1[[#This Row],[Order Date]]</f>
        <v>4</v>
      </c>
      <c r="N4138">
        <v>10</v>
      </c>
      <c r="O4138" t="s">
        <v>61</v>
      </c>
      <c r="P4138" s="3">
        <v>23.992000000000001</v>
      </c>
      <c r="Q4138" s="3">
        <v>15.88237693562842</v>
      </c>
      <c r="R4138" s="3">
        <f>(Table1[[#This Row],[Selling Price]]-Table1[[#This Row],[Cost Price]])</f>
        <v>8.109623064371581</v>
      </c>
      <c r="S4138" s="12">
        <f>(Table1[[#This Row],[Profit]]/Table1[[#This Row],[Selling Price]])</f>
        <v>0.3380136322262246</v>
      </c>
      <c r="T4138">
        <v>2</v>
      </c>
      <c r="U4138" s="2">
        <f>Table1[[#This Row],[Selling Price]]*Table1[[#This Row],[Quantity]]</f>
        <v>47.984000000000002</v>
      </c>
      <c r="V4138" s="4">
        <v>0.8</v>
      </c>
      <c r="W4138">
        <v>177</v>
      </c>
      <c r="X4138" t="s">
        <v>36</v>
      </c>
      <c r="Y4138" t="s">
        <v>68</v>
      </c>
      <c r="Z4138" s="2">
        <v>89.529066180766137</v>
      </c>
    </row>
    <row r="4139" spans="1:26" x14ac:dyDescent="0.35">
      <c r="A4139" t="s">
        <v>714</v>
      </c>
      <c r="B4139" t="s">
        <v>527</v>
      </c>
      <c r="C4139" t="s">
        <v>27</v>
      </c>
      <c r="D4139" t="s">
        <v>46</v>
      </c>
      <c r="E4139" t="s">
        <v>102</v>
      </c>
      <c r="F4139" t="s">
        <v>2948</v>
      </c>
      <c r="G4139" t="s">
        <v>2949</v>
      </c>
      <c r="H4139" t="s">
        <v>32</v>
      </c>
      <c r="I4139" t="s">
        <v>5610</v>
      </c>
      <c r="J4139" s="1">
        <v>41905</v>
      </c>
      <c r="K4139" s="1">
        <v>41910</v>
      </c>
      <c r="L4139" t="s">
        <v>60</v>
      </c>
      <c r="M4139">
        <f>Table1[[#This Row],[Ship Date]]-Table1[[#This Row],[Order Date]]</f>
        <v>5</v>
      </c>
      <c r="N4139">
        <v>9</v>
      </c>
      <c r="O4139" t="s">
        <v>61</v>
      </c>
      <c r="P4139" s="3">
        <v>32.4</v>
      </c>
      <c r="Q4139" s="3">
        <v>23.55380425854479</v>
      </c>
      <c r="R4139" s="3">
        <f>(Table1[[#This Row],[Selling Price]]-Table1[[#This Row],[Cost Price]])</f>
        <v>8.8461957414552082</v>
      </c>
      <c r="S4139" s="12">
        <f>(Table1[[#This Row],[Profit]]/Table1[[#This Row],[Selling Price]])</f>
        <v>0.27303073276096324</v>
      </c>
      <c r="T4139">
        <v>5</v>
      </c>
      <c r="U4139" s="2">
        <f>Table1[[#This Row],[Selling Price]]*Table1[[#This Row],[Quantity]]</f>
        <v>162</v>
      </c>
      <c r="V4139" s="4">
        <v>0</v>
      </c>
      <c r="W4139">
        <v>314</v>
      </c>
      <c r="X4139" t="s">
        <v>36</v>
      </c>
      <c r="Y4139" t="s">
        <v>52</v>
      </c>
      <c r="Z4139" s="2">
        <v>14.111147204553269</v>
      </c>
    </row>
    <row r="4140" spans="1:26" x14ac:dyDescent="0.35">
      <c r="A4140" t="s">
        <v>714</v>
      </c>
      <c r="B4140" t="s">
        <v>527</v>
      </c>
      <c r="C4140" t="s">
        <v>64</v>
      </c>
      <c r="D4140" t="s">
        <v>46</v>
      </c>
      <c r="E4140" t="s">
        <v>102</v>
      </c>
      <c r="F4140" t="s">
        <v>2273</v>
      </c>
      <c r="G4140" t="s">
        <v>2274</v>
      </c>
      <c r="H4140" t="s">
        <v>32</v>
      </c>
      <c r="I4140" t="s">
        <v>5663</v>
      </c>
      <c r="J4140" s="1">
        <v>42107</v>
      </c>
      <c r="K4140" s="1">
        <v>42108</v>
      </c>
      <c r="L4140" t="s">
        <v>199</v>
      </c>
      <c r="M4140">
        <f>Table1[[#This Row],[Ship Date]]-Table1[[#This Row],[Order Date]]</f>
        <v>1</v>
      </c>
      <c r="N4140">
        <v>4</v>
      </c>
      <c r="O4140" t="s">
        <v>106</v>
      </c>
      <c r="P4140" s="3">
        <v>31.103999999999999</v>
      </c>
      <c r="Q4140" s="3">
        <v>20.806898085915741</v>
      </c>
      <c r="R4140" s="3">
        <f>(Table1[[#This Row],[Selling Price]]-Table1[[#This Row],[Cost Price]])</f>
        <v>10.297101914084259</v>
      </c>
      <c r="S4140" s="12">
        <f>(Table1[[#This Row],[Profit]]/Table1[[#This Row],[Selling Price]])</f>
        <v>0.33105394528305876</v>
      </c>
      <c r="T4140">
        <v>6</v>
      </c>
      <c r="U4140" s="2">
        <f>Table1[[#This Row],[Selling Price]]*Table1[[#This Row],[Quantity]]</f>
        <v>186.624</v>
      </c>
      <c r="V4140" s="4">
        <v>0.2</v>
      </c>
      <c r="W4140">
        <v>352</v>
      </c>
      <c r="X4140" t="s">
        <v>36</v>
      </c>
      <c r="Y4140" t="s">
        <v>52</v>
      </c>
      <c r="Z4140" s="2">
        <v>7.7615866419180044</v>
      </c>
    </row>
    <row r="4141" spans="1:26" x14ac:dyDescent="0.35">
      <c r="A4141" t="s">
        <v>714</v>
      </c>
      <c r="B4141" t="s">
        <v>527</v>
      </c>
      <c r="C4141" t="s">
        <v>55</v>
      </c>
      <c r="D4141" t="s">
        <v>46</v>
      </c>
      <c r="E4141" t="s">
        <v>102</v>
      </c>
      <c r="F4141" t="s">
        <v>2798</v>
      </c>
      <c r="G4141" t="s">
        <v>2799</v>
      </c>
      <c r="H4141" t="s">
        <v>32</v>
      </c>
      <c r="I4141" t="s">
        <v>5663</v>
      </c>
      <c r="J4141" s="1">
        <v>42107</v>
      </c>
      <c r="K4141" s="1">
        <v>42108</v>
      </c>
      <c r="L4141" t="s">
        <v>199</v>
      </c>
      <c r="M4141">
        <f>Table1[[#This Row],[Ship Date]]-Table1[[#This Row],[Order Date]]</f>
        <v>1</v>
      </c>
      <c r="N4141">
        <v>4</v>
      </c>
      <c r="O4141" t="s">
        <v>106</v>
      </c>
      <c r="P4141" s="3">
        <v>54.816000000000003</v>
      </c>
      <c r="Q4141" s="3">
        <v>40.970450592482933</v>
      </c>
      <c r="R4141" s="3">
        <f>(Table1[[#This Row],[Selling Price]]-Table1[[#This Row],[Cost Price]])</f>
        <v>13.845549407517069</v>
      </c>
      <c r="S4141" s="12">
        <f>(Table1[[#This Row],[Profit]]/Table1[[#This Row],[Selling Price]])</f>
        <v>0.25258226443952619</v>
      </c>
      <c r="T4141">
        <v>3</v>
      </c>
      <c r="U4141" s="2">
        <f>Table1[[#This Row],[Selling Price]]*Table1[[#This Row],[Quantity]]</f>
        <v>164.44800000000001</v>
      </c>
      <c r="V4141" s="4">
        <v>0.2</v>
      </c>
      <c r="W4141">
        <v>106</v>
      </c>
      <c r="X4141" t="s">
        <v>36</v>
      </c>
      <c r="Y4141" t="s">
        <v>36</v>
      </c>
      <c r="Z4141" s="2">
        <v>41.990829093981937</v>
      </c>
    </row>
    <row r="4142" spans="1:26" x14ac:dyDescent="0.35">
      <c r="A4142" t="s">
        <v>714</v>
      </c>
      <c r="B4142" t="s">
        <v>527</v>
      </c>
      <c r="C4142" t="s">
        <v>64</v>
      </c>
      <c r="D4142" t="s">
        <v>46</v>
      </c>
      <c r="E4142" t="s">
        <v>75</v>
      </c>
      <c r="F4142" t="s">
        <v>4791</v>
      </c>
      <c r="G4142" t="s">
        <v>4792</v>
      </c>
      <c r="H4142" t="s">
        <v>32</v>
      </c>
      <c r="I4142" t="s">
        <v>5666</v>
      </c>
      <c r="J4142" s="1">
        <v>42337</v>
      </c>
      <c r="K4142" s="1">
        <v>42338</v>
      </c>
      <c r="L4142" t="s">
        <v>199</v>
      </c>
      <c r="M4142">
        <f>Table1[[#This Row],[Ship Date]]-Table1[[#This Row],[Order Date]]</f>
        <v>1</v>
      </c>
      <c r="N4142">
        <v>11</v>
      </c>
      <c r="O4142" t="s">
        <v>35</v>
      </c>
      <c r="P4142" s="3">
        <v>56.3</v>
      </c>
      <c r="Q4142" s="3">
        <v>41.599233436427063</v>
      </c>
      <c r="R4142" s="3">
        <f>(Table1[[#This Row],[Selling Price]]-Table1[[#This Row],[Cost Price]])</f>
        <v>14.700766563572934</v>
      </c>
      <c r="S4142" s="12">
        <f>(Table1[[#This Row],[Profit]]/Table1[[#This Row],[Selling Price]])</f>
        <v>0.26111485903326703</v>
      </c>
      <c r="T4142">
        <v>2</v>
      </c>
      <c r="U4142" s="2">
        <f>Table1[[#This Row],[Selling Price]]*Table1[[#This Row],[Quantity]]</f>
        <v>112.6</v>
      </c>
      <c r="V4142" s="4">
        <v>0</v>
      </c>
      <c r="W4142">
        <v>399</v>
      </c>
      <c r="X4142" t="s">
        <v>36</v>
      </c>
      <c r="Y4142" t="s">
        <v>52</v>
      </c>
      <c r="Z4142" s="2">
        <v>31.265152412184769</v>
      </c>
    </row>
    <row r="4143" spans="1:26" x14ac:dyDescent="0.35">
      <c r="A4143" t="s">
        <v>714</v>
      </c>
      <c r="B4143" t="s">
        <v>527</v>
      </c>
      <c r="C4143" t="s">
        <v>39</v>
      </c>
      <c r="D4143" t="s">
        <v>46</v>
      </c>
      <c r="E4143" t="s">
        <v>47</v>
      </c>
      <c r="F4143" t="s">
        <v>2087</v>
      </c>
      <c r="G4143" t="s">
        <v>2088</v>
      </c>
      <c r="H4143" t="s">
        <v>32</v>
      </c>
      <c r="I4143" t="s">
        <v>5687</v>
      </c>
      <c r="J4143" s="1">
        <v>42112</v>
      </c>
      <c r="K4143" s="1">
        <v>42117</v>
      </c>
      <c r="L4143" t="s">
        <v>34</v>
      </c>
      <c r="M4143">
        <f>Table1[[#This Row],[Ship Date]]-Table1[[#This Row],[Order Date]]</f>
        <v>5</v>
      </c>
      <c r="N4143">
        <v>4</v>
      </c>
      <c r="O4143" t="s">
        <v>106</v>
      </c>
      <c r="P4143" s="3">
        <v>21.93</v>
      </c>
      <c r="Q4143" s="3">
        <v>17.437542249368139</v>
      </c>
      <c r="R4143" s="3">
        <f>(Table1[[#This Row],[Selling Price]]-Table1[[#This Row],[Cost Price]])</f>
        <v>4.4924577506318606</v>
      </c>
      <c r="S4143" s="12">
        <f>(Table1[[#This Row],[Profit]]/Table1[[#This Row],[Selling Price]])</f>
        <v>0.2048544345933361</v>
      </c>
      <c r="T4143">
        <v>3</v>
      </c>
      <c r="U4143" s="2">
        <f>Table1[[#This Row],[Selling Price]]*Table1[[#This Row],[Quantity]]</f>
        <v>65.789999999999992</v>
      </c>
      <c r="V4143" s="4">
        <v>0</v>
      </c>
      <c r="W4143">
        <v>383</v>
      </c>
      <c r="X4143" t="s">
        <v>36</v>
      </c>
      <c r="Y4143" t="s">
        <v>52</v>
      </c>
      <c r="Z4143" s="2">
        <v>15.62319525932871</v>
      </c>
    </row>
    <row r="4144" spans="1:26" x14ac:dyDescent="0.35">
      <c r="A4144" t="s">
        <v>714</v>
      </c>
      <c r="B4144" t="s">
        <v>527</v>
      </c>
      <c r="C4144" t="s">
        <v>64</v>
      </c>
      <c r="D4144" t="s">
        <v>46</v>
      </c>
      <c r="E4144" t="s">
        <v>102</v>
      </c>
      <c r="F4144" t="s">
        <v>2491</v>
      </c>
      <c r="G4144" t="s">
        <v>192</v>
      </c>
      <c r="H4144" t="s">
        <v>32</v>
      </c>
      <c r="I4144" t="s">
        <v>5735</v>
      </c>
      <c r="J4144" s="1">
        <v>43021</v>
      </c>
      <c r="K4144" s="1">
        <v>43024</v>
      </c>
      <c r="L4144" t="s">
        <v>199</v>
      </c>
      <c r="M4144">
        <f>Table1[[#This Row],[Ship Date]]-Table1[[#This Row],[Order Date]]</f>
        <v>3</v>
      </c>
      <c r="N4144">
        <v>10</v>
      </c>
      <c r="O4144" t="s">
        <v>61</v>
      </c>
      <c r="P4144" s="3">
        <v>63.311999999999998</v>
      </c>
      <c r="Q4144" s="3">
        <v>49.3925601799492</v>
      </c>
      <c r="R4144" s="3">
        <f>(Table1[[#This Row],[Selling Price]]-Table1[[#This Row],[Cost Price]])</f>
        <v>13.919439820050798</v>
      </c>
      <c r="S4144" s="12">
        <f>(Table1[[#This Row],[Profit]]/Table1[[#This Row],[Selling Price]])</f>
        <v>0.21985468505260927</v>
      </c>
      <c r="T4144">
        <v>3</v>
      </c>
      <c r="U4144" s="2">
        <f>Table1[[#This Row],[Selling Price]]*Table1[[#This Row],[Quantity]]</f>
        <v>189.93599999999998</v>
      </c>
      <c r="V4144" s="4">
        <v>0.2</v>
      </c>
      <c r="W4144">
        <v>306</v>
      </c>
      <c r="X4144" t="s">
        <v>36</v>
      </c>
      <c r="Y4144" t="s">
        <v>52</v>
      </c>
      <c r="Z4144" s="2">
        <v>29.21716500050384</v>
      </c>
    </row>
    <row r="4145" spans="1:26" x14ac:dyDescent="0.35">
      <c r="A4145" t="s">
        <v>714</v>
      </c>
      <c r="B4145" t="s">
        <v>527</v>
      </c>
      <c r="C4145" t="s">
        <v>45</v>
      </c>
      <c r="D4145" t="s">
        <v>46</v>
      </c>
      <c r="E4145" t="s">
        <v>178</v>
      </c>
      <c r="F4145" t="s">
        <v>1750</v>
      </c>
      <c r="G4145" t="s">
        <v>1751</v>
      </c>
      <c r="H4145" t="s">
        <v>32</v>
      </c>
      <c r="I4145" t="s">
        <v>5778</v>
      </c>
      <c r="J4145" s="1">
        <v>42211</v>
      </c>
      <c r="K4145" s="1">
        <v>42218</v>
      </c>
      <c r="L4145" t="s">
        <v>60</v>
      </c>
      <c r="M4145">
        <f>Table1[[#This Row],[Ship Date]]-Table1[[#This Row],[Order Date]]</f>
        <v>7</v>
      </c>
      <c r="N4145">
        <v>7</v>
      </c>
      <c r="O4145" t="s">
        <v>51</v>
      </c>
      <c r="P4145" s="3">
        <v>167.86</v>
      </c>
      <c r="Q4145" s="3">
        <v>111.0483166925423</v>
      </c>
      <c r="R4145" s="3">
        <f>(Table1[[#This Row],[Selling Price]]-Table1[[#This Row],[Cost Price]])</f>
        <v>56.811683307457713</v>
      </c>
      <c r="S4145" s="12">
        <f>(Table1[[#This Row],[Profit]]/Table1[[#This Row],[Selling Price]])</f>
        <v>0.33844682060918446</v>
      </c>
      <c r="T4145">
        <v>2</v>
      </c>
      <c r="U4145" s="2">
        <f>Table1[[#This Row],[Selling Price]]*Table1[[#This Row],[Quantity]]</f>
        <v>335.72</v>
      </c>
      <c r="V4145" s="4">
        <v>0</v>
      </c>
      <c r="W4145">
        <v>466</v>
      </c>
      <c r="X4145" t="s">
        <v>68</v>
      </c>
      <c r="Y4145" t="s">
        <v>68</v>
      </c>
      <c r="Z4145" s="2">
        <v>73.360773602791312</v>
      </c>
    </row>
    <row r="4146" spans="1:26" x14ac:dyDescent="0.35">
      <c r="A4146" t="s">
        <v>714</v>
      </c>
      <c r="B4146" t="s">
        <v>527</v>
      </c>
      <c r="C4146" t="s">
        <v>39</v>
      </c>
      <c r="D4146" t="s">
        <v>46</v>
      </c>
      <c r="E4146" t="s">
        <v>65</v>
      </c>
      <c r="F4146" t="s">
        <v>4030</v>
      </c>
      <c r="G4146" t="s">
        <v>4031</v>
      </c>
      <c r="H4146" t="s">
        <v>32</v>
      </c>
      <c r="I4146" t="s">
        <v>5782</v>
      </c>
      <c r="J4146" s="1">
        <v>42002</v>
      </c>
      <c r="K4146" s="1">
        <v>42007</v>
      </c>
      <c r="L4146" t="s">
        <v>34</v>
      </c>
      <c r="M4146">
        <f>Table1[[#This Row],[Ship Date]]-Table1[[#This Row],[Order Date]]</f>
        <v>5</v>
      </c>
      <c r="N4146">
        <v>12</v>
      </c>
      <c r="O4146" t="s">
        <v>35</v>
      </c>
      <c r="P4146" s="3">
        <v>33.29</v>
      </c>
      <c r="Q4146" s="3">
        <v>28.114518619485679</v>
      </c>
      <c r="R4146" s="3">
        <f>(Table1[[#This Row],[Selling Price]]-Table1[[#This Row],[Cost Price]])</f>
        <v>5.1754813805143201</v>
      </c>
      <c r="S4146" s="12">
        <f>(Table1[[#This Row],[Profit]]/Table1[[#This Row],[Selling Price]])</f>
        <v>0.15546654792773565</v>
      </c>
      <c r="T4146">
        <v>1</v>
      </c>
      <c r="U4146" s="2">
        <f>Table1[[#This Row],[Selling Price]]*Table1[[#This Row],[Quantity]]</f>
        <v>33.29</v>
      </c>
      <c r="V4146" s="4">
        <v>0</v>
      </c>
      <c r="W4146">
        <v>212</v>
      </c>
      <c r="X4146" t="s">
        <v>36</v>
      </c>
      <c r="Y4146" t="s">
        <v>68</v>
      </c>
      <c r="Z4146" s="2">
        <v>59.835630347366333</v>
      </c>
    </row>
    <row r="4147" spans="1:26" x14ac:dyDescent="0.35">
      <c r="A4147" t="s">
        <v>714</v>
      </c>
      <c r="B4147" t="s">
        <v>527</v>
      </c>
      <c r="C4147" t="s">
        <v>39</v>
      </c>
      <c r="D4147" t="s">
        <v>46</v>
      </c>
      <c r="E4147" t="s">
        <v>86</v>
      </c>
      <c r="F4147" t="s">
        <v>1673</v>
      </c>
      <c r="G4147" t="s">
        <v>1674</v>
      </c>
      <c r="H4147" t="s">
        <v>32</v>
      </c>
      <c r="I4147" t="s">
        <v>6069</v>
      </c>
      <c r="J4147" s="1">
        <v>42168</v>
      </c>
      <c r="K4147" s="1">
        <v>42174</v>
      </c>
      <c r="L4147" t="s">
        <v>60</v>
      </c>
      <c r="M4147">
        <f>Table1[[#This Row],[Ship Date]]-Table1[[#This Row],[Order Date]]</f>
        <v>6</v>
      </c>
      <c r="N4147">
        <v>6</v>
      </c>
      <c r="O4147" t="s">
        <v>51</v>
      </c>
      <c r="P4147" s="3">
        <v>29.84</v>
      </c>
      <c r="Q4147" s="3">
        <v>24.39377776693776</v>
      </c>
      <c r="R4147" s="3">
        <f>(Table1[[#This Row],[Selling Price]]-Table1[[#This Row],[Cost Price]])</f>
        <v>5.4462222330622403</v>
      </c>
      <c r="S4147" s="12">
        <f>(Table1[[#This Row],[Profit]]/Table1[[#This Row],[Selling Price]])</f>
        <v>0.1825141499015496</v>
      </c>
      <c r="T4147">
        <v>2</v>
      </c>
      <c r="U4147" s="2">
        <f>Table1[[#This Row],[Selling Price]]*Table1[[#This Row],[Quantity]]</f>
        <v>59.68</v>
      </c>
      <c r="V4147" s="4">
        <v>0</v>
      </c>
      <c r="W4147">
        <v>250</v>
      </c>
      <c r="X4147" t="s">
        <v>68</v>
      </c>
      <c r="Y4147" t="s">
        <v>52</v>
      </c>
      <c r="Z4147" s="2">
        <v>29.970265664488199</v>
      </c>
    </row>
    <row r="4148" spans="1:26" x14ac:dyDescent="0.35">
      <c r="A4148" t="s">
        <v>714</v>
      </c>
      <c r="B4148" t="s">
        <v>527</v>
      </c>
      <c r="C4148" t="s">
        <v>45</v>
      </c>
      <c r="D4148" t="s">
        <v>46</v>
      </c>
      <c r="E4148" t="s">
        <v>47</v>
      </c>
      <c r="F4148" t="s">
        <v>2126</v>
      </c>
      <c r="G4148" t="s">
        <v>2127</v>
      </c>
      <c r="H4148" t="s">
        <v>32</v>
      </c>
      <c r="I4148" t="s">
        <v>6071</v>
      </c>
      <c r="J4148" s="1">
        <v>43051</v>
      </c>
      <c r="K4148" s="1">
        <v>43055</v>
      </c>
      <c r="L4148" t="s">
        <v>60</v>
      </c>
      <c r="M4148">
        <f>Table1[[#This Row],[Ship Date]]-Table1[[#This Row],[Order Date]]</f>
        <v>4</v>
      </c>
      <c r="N4148">
        <v>11</v>
      </c>
      <c r="O4148" t="s">
        <v>35</v>
      </c>
      <c r="P4148" s="3">
        <v>9.9600000000000009</v>
      </c>
      <c r="Q4148" s="3">
        <v>7.4956480289300584</v>
      </c>
      <c r="R4148" s="3">
        <f>(Table1[[#This Row],[Selling Price]]-Table1[[#This Row],[Cost Price]])</f>
        <v>2.4643519710699424</v>
      </c>
      <c r="S4148" s="12">
        <f>(Table1[[#This Row],[Profit]]/Table1[[#This Row],[Selling Price]])</f>
        <v>0.2474248966937693</v>
      </c>
      <c r="T4148">
        <v>2</v>
      </c>
      <c r="U4148" s="2">
        <f>Table1[[#This Row],[Selling Price]]*Table1[[#This Row],[Quantity]]</f>
        <v>19.920000000000002</v>
      </c>
      <c r="V4148" s="4">
        <v>0</v>
      </c>
      <c r="W4148">
        <v>355</v>
      </c>
      <c r="X4148" t="s">
        <v>36</v>
      </c>
      <c r="Y4148" t="s">
        <v>52</v>
      </c>
      <c r="Z4148" s="2">
        <v>2.4396917838120449</v>
      </c>
    </row>
    <row r="4149" spans="1:26" x14ac:dyDescent="0.35">
      <c r="A4149" t="s">
        <v>714</v>
      </c>
      <c r="B4149" t="s">
        <v>527</v>
      </c>
      <c r="C4149" t="s">
        <v>55</v>
      </c>
      <c r="D4149" t="s">
        <v>46</v>
      </c>
      <c r="E4149" t="s">
        <v>86</v>
      </c>
      <c r="F4149" t="s">
        <v>1441</v>
      </c>
      <c r="G4149" t="s">
        <v>1442</v>
      </c>
      <c r="H4149" t="s">
        <v>32</v>
      </c>
      <c r="I4149" t="s">
        <v>6129</v>
      </c>
      <c r="J4149" s="1">
        <v>42561</v>
      </c>
      <c r="K4149" s="1">
        <v>42562</v>
      </c>
      <c r="L4149" t="s">
        <v>1118</v>
      </c>
      <c r="M4149">
        <f>Table1[[#This Row],[Ship Date]]-Table1[[#This Row],[Order Date]]</f>
        <v>1</v>
      </c>
      <c r="N4149">
        <v>7</v>
      </c>
      <c r="O4149" t="s">
        <v>51</v>
      </c>
      <c r="P4149" s="3">
        <v>44.856000000000002</v>
      </c>
      <c r="Q4149" s="3">
        <v>34.480878185437348</v>
      </c>
      <c r="R4149" s="3">
        <f>(Table1[[#This Row],[Selling Price]]-Table1[[#This Row],[Cost Price]])</f>
        <v>10.375121814562654</v>
      </c>
      <c r="S4149" s="12">
        <f>(Table1[[#This Row],[Profit]]/Table1[[#This Row],[Selling Price]])</f>
        <v>0.23129841748177843</v>
      </c>
      <c r="T4149">
        <v>6</v>
      </c>
      <c r="U4149" s="2">
        <f>Table1[[#This Row],[Selling Price]]*Table1[[#This Row],[Quantity]]</f>
        <v>269.13600000000002</v>
      </c>
      <c r="V4149" s="4">
        <v>0.7</v>
      </c>
      <c r="W4149">
        <v>260</v>
      </c>
      <c r="X4149" t="s">
        <v>36</v>
      </c>
      <c r="Y4149" t="s">
        <v>52</v>
      </c>
      <c r="Z4149" s="2">
        <v>29.723319058927249</v>
      </c>
    </row>
    <row r="4150" spans="1:26" x14ac:dyDescent="0.35">
      <c r="A4150" t="s">
        <v>714</v>
      </c>
      <c r="B4150" t="s">
        <v>527</v>
      </c>
      <c r="C4150" t="s">
        <v>64</v>
      </c>
      <c r="D4150" t="s">
        <v>46</v>
      </c>
      <c r="E4150" t="s">
        <v>86</v>
      </c>
      <c r="F4150" t="s">
        <v>3728</v>
      </c>
      <c r="G4150" t="s">
        <v>3729</v>
      </c>
      <c r="H4150" t="s">
        <v>32</v>
      </c>
      <c r="I4150" t="s">
        <v>6135</v>
      </c>
      <c r="J4150" s="1">
        <v>42505</v>
      </c>
      <c r="K4150" s="1">
        <v>42511</v>
      </c>
      <c r="L4150" t="s">
        <v>60</v>
      </c>
      <c r="M4150">
        <f>Table1[[#This Row],[Ship Date]]-Table1[[#This Row],[Order Date]]</f>
        <v>6</v>
      </c>
      <c r="N4150">
        <v>5</v>
      </c>
      <c r="O4150" t="s">
        <v>51</v>
      </c>
      <c r="P4150" s="3">
        <v>13.776</v>
      </c>
      <c r="Q4150" s="3">
        <v>9.4785961701872541</v>
      </c>
      <c r="R4150" s="3">
        <f>(Table1[[#This Row],[Selling Price]]-Table1[[#This Row],[Cost Price]])</f>
        <v>4.2974038298127457</v>
      </c>
      <c r="S4150" s="12">
        <f>(Table1[[#This Row],[Profit]]/Table1[[#This Row],[Selling Price]])</f>
        <v>0.31194859391788227</v>
      </c>
      <c r="T4150">
        <v>3</v>
      </c>
      <c r="U4150" s="2">
        <f>Table1[[#This Row],[Selling Price]]*Table1[[#This Row],[Quantity]]</f>
        <v>41.328000000000003</v>
      </c>
      <c r="V4150" s="4">
        <v>0.2</v>
      </c>
      <c r="W4150">
        <v>167</v>
      </c>
      <c r="X4150" t="s">
        <v>68</v>
      </c>
      <c r="Y4150" t="s">
        <v>52</v>
      </c>
      <c r="Z4150" s="2">
        <v>7.7067204611732638</v>
      </c>
    </row>
    <row r="4151" spans="1:26" x14ac:dyDescent="0.35">
      <c r="A4151" t="s">
        <v>714</v>
      </c>
      <c r="B4151" t="s">
        <v>527</v>
      </c>
      <c r="C4151" t="s">
        <v>39</v>
      </c>
      <c r="D4151" t="s">
        <v>46</v>
      </c>
      <c r="E4151" t="s">
        <v>178</v>
      </c>
      <c r="F4151" t="s">
        <v>4955</v>
      </c>
      <c r="G4151" t="s">
        <v>4956</v>
      </c>
      <c r="H4151" t="s">
        <v>32</v>
      </c>
      <c r="I4151" t="s">
        <v>6164</v>
      </c>
      <c r="J4151" s="1">
        <v>43041</v>
      </c>
      <c r="K4151" s="1">
        <v>43044</v>
      </c>
      <c r="L4151" t="s">
        <v>34</v>
      </c>
      <c r="M4151">
        <f>Table1[[#This Row],[Ship Date]]-Table1[[#This Row],[Order Date]]</f>
        <v>3</v>
      </c>
      <c r="N4151">
        <v>11</v>
      </c>
      <c r="O4151" t="s">
        <v>35</v>
      </c>
      <c r="P4151" s="3">
        <v>5.32</v>
      </c>
      <c r="Q4151" s="3">
        <v>4.5055785021549823</v>
      </c>
      <c r="R4151" s="3">
        <f>(Table1[[#This Row],[Selling Price]]-Table1[[#This Row],[Cost Price]])</f>
        <v>0.81442149784501794</v>
      </c>
      <c r="S4151" s="12">
        <f>(Table1[[#This Row],[Profit]]/Table1[[#This Row],[Selling Price]])</f>
        <v>0.15308674771522893</v>
      </c>
      <c r="T4151">
        <v>2</v>
      </c>
      <c r="U4151" s="2">
        <f>Table1[[#This Row],[Selling Price]]*Table1[[#This Row],[Quantity]]</f>
        <v>10.64</v>
      </c>
      <c r="V4151" s="4">
        <v>0</v>
      </c>
      <c r="W4151">
        <v>384</v>
      </c>
      <c r="X4151" t="s">
        <v>36</v>
      </c>
      <c r="Y4151" t="s">
        <v>52</v>
      </c>
      <c r="Z4151" s="2">
        <v>3.232383434350985</v>
      </c>
    </row>
    <row r="4152" spans="1:26" x14ac:dyDescent="0.35">
      <c r="A4152" t="s">
        <v>714</v>
      </c>
      <c r="B4152" t="s">
        <v>527</v>
      </c>
      <c r="C4152" t="s">
        <v>27</v>
      </c>
      <c r="D4152" t="s">
        <v>46</v>
      </c>
      <c r="E4152" t="s">
        <v>539</v>
      </c>
      <c r="F4152" t="s">
        <v>3704</v>
      </c>
      <c r="G4152" t="s">
        <v>3705</v>
      </c>
      <c r="H4152" t="s">
        <v>32</v>
      </c>
      <c r="I4152" t="s">
        <v>6238</v>
      </c>
      <c r="J4152" s="1">
        <v>42514</v>
      </c>
      <c r="K4152" s="1">
        <v>42514</v>
      </c>
      <c r="L4152" t="s">
        <v>1118</v>
      </c>
      <c r="M4152">
        <f>Table1[[#This Row],[Ship Date]]-Table1[[#This Row],[Order Date]]</f>
        <v>0</v>
      </c>
      <c r="N4152">
        <v>5</v>
      </c>
      <c r="O4152" t="s">
        <v>51</v>
      </c>
      <c r="P4152" s="3">
        <v>69.5</v>
      </c>
      <c r="Q4152" s="3">
        <v>46.189156102752392</v>
      </c>
      <c r="R4152" s="3">
        <f>(Table1[[#This Row],[Selling Price]]-Table1[[#This Row],[Cost Price]])</f>
        <v>23.310843897247608</v>
      </c>
      <c r="S4152" s="12">
        <f>(Table1[[#This Row],[Profit]]/Table1[[#This Row],[Selling Price]])</f>
        <v>0.33540782585967782</v>
      </c>
      <c r="T4152">
        <v>5</v>
      </c>
      <c r="U4152" s="2">
        <f>Table1[[#This Row],[Selling Price]]*Table1[[#This Row],[Quantity]]</f>
        <v>347.5</v>
      </c>
      <c r="V4152" s="4">
        <v>0</v>
      </c>
      <c r="W4152">
        <v>143</v>
      </c>
      <c r="X4152" t="s">
        <v>36</v>
      </c>
      <c r="Y4152" t="s">
        <v>52</v>
      </c>
      <c r="Z4152" s="2">
        <v>24.701732347193399</v>
      </c>
    </row>
    <row r="4153" spans="1:26" x14ac:dyDescent="0.35">
      <c r="A4153" t="s">
        <v>714</v>
      </c>
      <c r="B4153" t="s">
        <v>527</v>
      </c>
      <c r="C4153" t="s">
        <v>64</v>
      </c>
      <c r="D4153" t="s">
        <v>46</v>
      </c>
      <c r="E4153" t="s">
        <v>75</v>
      </c>
      <c r="F4153" t="s">
        <v>3189</v>
      </c>
      <c r="G4153" t="s">
        <v>3190</v>
      </c>
      <c r="H4153" t="s">
        <v>32</v>
      </c>
      <c r="I4153" t="s">
        <v>6282</v>
      </c>
      <c r="J4153" s="1">
        <v>42750</v>
      </c>
      <c r="K4153" s="1">
        <v>42754</v>
      </c>
      <c r="L4153" t="s">
        <v>60</v>
      </c>
      <c r="M4153">
        <f>Table1[[#This Row],[Ship Date]]-Table1[[#This Row],[Order Date]]</f>
        <v>4</v>
      </c>
      <c r="N4153">
        <v>1</v>
      </c>
      <c r="O4153" t="s">
        <v>35</v>
      </c>
      <c r="P4153" s="3">
        <v>21.4</v>
      </c>
      <c r="Q4153" s="3">
        <v>16.770684659002089</v>
      </c>
      <c r="R4153" s="3">
        <f>(Table1[[#This Row],[Selling Price]]-Table1[[#This Row],[Cost Price]])</f>
        <v>4.6293153409979091</v>
      </c>
      <c r="S4153" s="12">
        <f>(Table1[[#This Row],[Profit]]/Table1[[#This Row],[Selling Price]])</f>
        <v>0.21632314677560324</v>
      </c>
      <c r="T4153">
        <v>5</v>
      </c>
      <c r="U4153" s="2">
        <f>Table1[[#This Row],[Selling Price]]*Table1[[#This Row],[Quantity]]</f>
        <v>107</v>
      </c>
      <c r="V4153" s="4">
        <v>0</v>
      </c>
      <c r="W4153">
        <v>197</v>
      </c>
      <c r="X4153" t="s">
        <v>36</v>
      </c>
      <c r="Y4153" t="s">
        <v>52</v>
      </c>
      <c r="Z4153" s="2">
        <v>8.4986372016761784</v>
      </c>
    </row>
    <row r="4154" spans="1:26" x14ac:dyDescent="0.35">
      <c r="A4154" t="s">
        <v>714</v>
      </c>
      <c r="B4154" t="s">
        <v>527</v>
      </c>
      <c r="C4154" t="s">
        <v>45</v>
      </c>
      <c r="D4154" t="s">
        <v>46</v>
      </c>
      <c r="E4154" t="s">
        <v>86</v>
      </c>
      <c r="F4154" t="s">
        <v>1441</v>
      </c>
      <c r="G4154" t="s">
        <v>1442</v>
      </c>
      <c r="H4154" t="s">
        <v>32</v>
      </c>
      <c r="I4154" t="s">
        <v>6382</v>
      </c>
      <c r="J4154" s="1">
        <v>42624</v>
      </c>
      <c r="K4154" s="1">
        <v>42630</v>
      </c>
      <c r="L4154" t="s">
        <v>60</v>
      </c>
      <c r="M4154">
        <f>Table1[[#This Row],[Ship Date]]-Table1[[#This Row],[Order Date]]</f>
        <v>6</v>
      </c>
      <c r="N4154">
        <v>9</v>
      </c>
      <c r="O4154" t="s">
        <v>61</v>
      </c>
      <c r="P4154" s="3">
        <v>39.872</v>
      </c>
      <c r="Q4154" s="3">
        <v>33.501785878972299</v>
      </c>
      <c r="R4154" s="3">
        <f>(Table1[[#This Row],[Selling Price]]-Table1[[#This Row],[Cost Price]])</f>
        <v>6.3702141210277006</v>
      </c>
      <c r="S4154" s="12">
        <f>(Table1[[#This Row],[Profit]]/Table1[[#This Row],[Selling Price]])</f>
        <v>0.15976660616542188</v>
      </c>
      <c r="T4154">
        <v>2</v>
      </c>
      <c r="U4154" s="2">
        <f>Table1[[#This Row],[Selling Price]]*Table1[[#This Row],[Quantity]]</f>
        <v>79.744</v>
      </c>
      <c r="V4154" s="4">
        <v>0.2</v>
      </c>
      <c r="W4154">
        <v>118</v>
      </c>
      <c r="X4154" t="s">
        <v>68</v>
      </c>
      <c r="Y4154" t="s">
        <v>36</v>
      </c>
      <c r="Z4154" s="2">
        <v>29.723319058927249</v>
      </c>
    </row>
    <row r="4155" spans="1:26" x14ac:dyDescent="0.35">
      <c r="A4155" t="s">
        <v>714</v>
      </c>
      <c r="B4155" t="s">
        <v>527</v>
      </c>
      <c r="C4155" t="s">
        <v>27</v>
      </c>
      <c r="D4155" t="s">
        <v>46</v>
      </c>
      <c r="E4155" t="s">
        <v>102</v>
      </c>
      <c r="F4155" t="s">
        <v>4871</v>
      </c>
      <c r="G4155" t="s">
        <v>4872</v>
      </c>
      <c r="H4155" t="s">
        <v>32</v>
      </c>
      <c r="I4155" t="s">
        <v>6394</v>
      </c>
      <c r="J4155" s="1">
        <v>42716</v>
      </c>
      <c r="K4155" s="1">
        <v>42722</v>
      </c>
      <c r="L4155" t="s">
        <v>60</v>
      </c>
      <c r="M4155">
        <f>Table1[[#This Row],[Ship Date]]-Table1[[#This Row],[Order Date]]</f>
        <v>6</v>
      </c>
      <c r="N4155">
        <v>12</v>
      </c>
      <c r="O4155" t="s">
        <v>35</v>
      </c>
      <c r="P4155" s="3">
        <v>49.12</v>
      </c>
      <c r="Q4155" s="3">
        <v>36.374574892889179</v>
      </c>
      <c r="R4155" s="3">
        <f>(Table1[[#This Row],[Selling Price]]-Table1[[#This Row],[Cost Price]])</f>
        <v>12.745425107110819</v>
      </c>
      <c r="S4155" s="12">
        <f>(Table1[[#This Row],[Profit]]/Table1[[#This Row],[Selling Price]])</f>
        <v>0.2594752668385753</v>
      </c>
      <c r="T4155">
        <v>4</v>
      </c>
      <c r="U4155" s="2">
        <f>Table1[[#This Row],[Selling Price]]*Table1[[#This Row],[Quantity]]</f>
        <v>196.48</v>
      </c>
      <c r="V4155" s="4">
        <v>0</v>
      </c>
      <c r="W4155">
        <v>474</v>
      </c>
      <c r="X4155" t="s">
        <v>68</v>
      </c>
      <c r="Y4155" t="s">
        <v>52</v>
      </c>
      <c r="Z4155" s="2">
        <v>14.17972261129721</v>
      </c>
    </row>
    <row r="4156" spans="1:26" x14ac:dyDescent="0.35">
      <c r="A4156" t="s">
        <v>714</v>
      </c>
      <c r="B4156" t="s">
        <v>527</v>
      </c>
      <c r="C4156" t="s">
        <v>64</v>
      </c>
      <c r="D4156" t="s">
        <v>46</v>
      </c>
      <c r="E4156" t="s">
        <v>86</v>
      </c>
      <c r="F4156" t="s">
        <v>2531</v>
      </c>
      <c r="G4156" t="s">
        <v>2532</v>
      </c>
      <c r="H4156" t="s">
        <v>32</v>
      </c>
      <c r="I4156" t="s">
        <v>6457</v>
      </c>
      <c r="J4156" s="1">
        <v>42008</v>
      </c>
      <c r="K4156" s="1">
        <v>42014</v>
      </c>
      <c r="L4156" t="s">
        <v>60</v>
      </c>
      <c r="M4156">
        <f>Table1[[#This Row],[Ship Date]]-Table1[[#This Row],[Order Date]]</f>
        <v>6</v>
      </c>
      <c r="N4156">
        <v>1</v>
      </c>
      <c r="O4156" t="s">
        <v>35</v>
      </c>
      <c r="P4156" s="3">
        <v>32.340000000000003</v>
      </c>
      <c r="Q4156" s="3">
        <v>21.028072430182171</v>
      </c>
      <c r="R4156" s="3">
        <f>(Table1[[#This Row],[Selling Price]]-Table1[[#This Row],[Cost Price]])</f>
        <v>11.311927569817833</v>
      </c>
      <c r="S4156" s="12">
        <f>(Table1[[#This Row],[Profit]]/Table1[[#This Row],[Selling Price]])</f>
        <v>0.34978131013660579</v>
      </c>
      <c r="T4156">
        <v>3</v>
      </c>
      <c r="U4156" s="2">
        <f>Table1[[#This Row],[Selling Price]]*Table1[[#This Row],[Quantity]]</f>
        <v>97.02000000000001</v>
      </c>
      <c r="V4156" s="4">
        <v>0</v>
      </c>
      <c r="W4156">
        <v>338</v>
      </c>
      <c r="X4156" t="s">
        <v>68</v>
      </c>
      <c r="Y4156" t="s">
        <v>52</v>
      </c>
      <c r="Z4156" s="2">
        <v>15.809924224992351</v>
      </c>
    </row>
    <row r="4157" spans="1:26" x14ac:dyDescent="0.35">
      <c r="A4157" t="s">
        <v>714</v>
      </c>
      <c r="B4157" t="s">
        <v>527</v>
      </c>
      <c r="C4157" t="s">
        <v>39</v>
      </c>
      <c r="D4157" t="s">
        <v>46</v>
      </c>
      <c r="E4157" t="s">
        <v>86</v>
      </c>
      <c r="F4157" t="s">
        <v>1974</v>
      </c>
      <c r="G4157" t="s">
        <v>1975</v>
      </c>
      <c r="H4157" t="s">
        <v>32</v>
      </c>
      <c r="I4157" t="s">
        <v>6460</v>
      </c>
      <c r="J4157" s="1">
        <v>42616</v>
      </c>
      <c r="K4157" s="1">
        <v>42619</v>
      </c>
      <c r="L4157" t="s">
        <v>199</v>
      </c>
      <c r="M4157">
        <f>Table1[[#This Row],[Ship Date]]-Table1[[#This Row],[Order Date]]</f>
        <v>3</v>
      </c>
      <c r="N4157">
        <v>9</v>
      </c>
      <c r="O4157" t="s">
        <v>61</v>
      </c>
      <c r="P4157" s="3">
        <v>87.28</v>
      </c>
      <c r="Q4157" s="3">
        <v>59.291078628183833</v>
      </c>
      <c r="R4157" s="3">
        <f>(Table1[[#This Row],[Selling Price]]-Table1[[#This Row],[Cost Price]])</f>
        <v>27.988921371816168</v>
      </c>
      <c r="S4157" s="12">
        <f>(Table1[[#This Row],[Profit]]/Table1[[#This Row],[Selling Price]])</f>
        <v>0.32067966741310916</v>
      </c>
      <c r="T4157">
        <v>8</v>
      </c>
      <c r="U4157" s="2">
        <f>Table1[[#This Row],[Selling Price]]*Table1[[#This Row],[Quantity]]</f>
        <v>698.24</v>
      </c>
      <c r="V4157" s="4">
        <v>0</v>
      </c>
      <c r="W4157">
        <v>175</v>
      </c>
      <c r="X4157" t="s">
        <v>36</v>
      </c>
      <c r="Y4157" t="s">
        <v>52</v>
      </c>
      <c r="Z4157" s="2">
        <v>27.270323884870059</v>
      </c>
    </row>
    <row r="4158" spans="1:26" x14ac:dyDescent="0.35">
      <c r="A4158" t="s">
        <v>714</v>
      </c>
      <c r="B4158" t="s">
        <v>527</v>
      </c>
      <c r="C4158" t="s">
        <v>39</v>
      </c>
      <c r="D4158" t="s">
        <v>46</v>
      </c>
      <c r="E4158" t="s">
        <v>86</v>
      </c>
      <c r="F4158" t="s">
        <v>2129</v>
      </c>
      <c r="G4158" t="s">
        <v>2130</v>
      </c>
      <c r="H4158" t="s">
        <v>32</v>
      </c>
      <c r="I4158" t="s">
        <v>6608</v>
      </c>
      <c r="J4158" s="1">
        <v>41978</v>
      </c>
      <c r="K4158" s="1">
        <v>41982</v>
      </c>
      <c r="L4158" t="s">
        <v>60</v>
      </c>
      <c r="M4158">
        <f>Table1[[#This Row],[Ship Date]]-Table1[[#This Row],[Order Date]]</f>
        <v>4</v>
      </c>
      <c r="N4158">
        <v>12</v>
      </c>
      <c r="O4158" t="s">
        <v>35</v>
      </c>
      <c r="P4158" s="3">
        <v>29.94</v>
      </c>
      <c r="Q4158" s="3">
        <v>21.56070325698051</v>
      </c>
      <c r="R4158" s="3">
        <f>(Table1[[#This Row],[Selling Price]]-Table1[[#This Row],[Cost Price]])</f>
        <v>8.3792967430194913</v>
      </c>
      <c r="S4158" s="12">
        <f>(Table1[[#This Row],[Profit]]/Table1[[#This Row],[Selling Price]])</f>
        <v>0.27986963069537379</v>
      </c>
      <c r="T4158">
        <v>4</v>
      </c>
      <c r="U4158" s="2">
        <f>Table1[[#This Row],[Selling Price]]*Table1[[#This Row],[Quantity]]</f>
        <v>119.76</v>
      </c>
      <c r="V4158" s="4">
        <v>0.7</v>
      </c>
      <c r="W4158">
        <v>176</v>
      </c>
      <c r="X4158" t="s">
        <v>36</v>
      </c>
      <c r="Y4158" t="s">
        <v>68</v>
      </c>
      <c r="Z4158" s="2">
        <v>39.148450224753468</v>
      </c>
    </row>
    <row r="4159" spans="1:26" x14ac:dyDescent="0.35">
      <c r="A4159" t="s">
        <v>714</v>
      </c>
      <c r="B4159" t="s">
        <v>527</v>
      </c>
      <c r="C4159" t="s">
        <v>39</v>
      </c>
      <c r="D4159" t="s">
        <v>46</v>
      </c>
      <c r="E4159" t="s">
        <v>86</v>
      </c>
      <c r="F4159" t="s">
        <v>5973</v>
      </c>
      <c r="G4159" t="s">
        <v>5974</v>
      </c>
      <c r="H4159" t="s">
        <v>32</v>
      </c>
      <c r="I4159" t="s">
        <v>6637</v>
      </c>
      <c r="J4159" s="1">
        <v>42341</v>
      </c>
      <c r="K4159" s="1">
        <v>42345</v>
      </c>
      <c r="L4159" t="s">
        <v>60</v>
      </c>
      <c r="M4159">
        <f>Table1[[#This Row],[Ship Date]]-Table1[[#This Row],[Order Date]]</f>
        <v>4</v>
      </c>
      <c r="N4159">
        <v>12</v>
      </c>
      <c r="O4159" t="s">
        <v>35</v>
      </c>
      <c r="P4159" s="3">
        <v>590.35199999999998</v>
      </c>
      <c r="Q4159" s="3">
        <v>437.38360251004138</v>
      </c>
      <c r="R4159" s="3">
        <f>(Table1[[#This Row],[Selling Price]]-Table1[[#This Row],[Cost Price]])</f>
        <v>152.96839748995859</v>
      </c>
      <c r="S4159" s="12">
        <f>(Table1[[#This Row],[Profit]]/Table1[[#This Row],[Selling Price]])</f>
        <v>0.25911388034589294</v>
      </c>
      <c r="T4159">
        <v>6</v>
      </c>
      <c r="U4159" s="2">
        <f>Table1[[#This Row],[Selling Price]]*Table1[[#This Row],[Quantity]]</f>
        <v>3542.1120000000001</v>
      </c>
      <c r="V4159" s="4">
        <v>0.2</v>
      </c>
      <c r="W4159">
        <v>183</v>
      </c>
      <c r="X4159" t="s">
        <v>36</v>
      </c>
      <c r="Y4159" t="s">
        <v>68</v>
      </c>
      <c r="Z4159" s="2">
        <v>132.5509689941303</v>
      </c>
    </row>
    <row r="4160" spans="1:26" x14ac:dyDescent="0.35">
      <c r="A4160" t="s">
        <v>714</v>
      </c>
      <c r="B4160" t="s">
        <v>527</v>
      </c>
      <c r="C4160" t="s">
        <v>45</v>
      </c>
      <c r="D4160" t="s">
        <v>46</v>
      </c>
      <c r="E4160" t="s">
        <v>270</v>
      </c>
      <c r="F4160" t="s">
        <v>464</v>
      </c>
      <c r="G4160" t="s">
        <v>465</v>
      </c>
      <c r="H4160" t="s">
        <v>32</v>
      </c>
      <c r="I4160" t="s">
        <v>6692</v>
      </c>
      <c r="J4160" s="1">
        <v>41848</v>
      </c>
      <c r="K4160" s="1">
        <v>41848</v>
      </c>
      <c r="L4160" t="s">
        <v>1118</v>
      </c>
      <c r="M4160">
        <f>Table1[[#This Row],[Ship Date]]-Table1[[#This Row],[Order Date]]</f>
        <v>0</v>
      </c>
      <c r="N4160">
        <v>7</v>
      </c>
      <c r="O4160" t="s">
        <v>51</v>
      </c>
      <c r="P4160" s="3">
        <v>14.32</v>
      </c>
      <c r="Q4160" s="3">
        <v>12.0971666954176</v>
      </c>
      <c r="R4160" s="3">
        <f>(Table1[[#This Row],[Selling Price]]-Table1[[#This Row],[Cost Price]])</f>
        <v>2.2228333045823998</v>
      </c>
      <c r="S4160" s="12">
        <f>(Table1[[#This Row],[Profit]]/Table1[[#This Row],[Selling Price]])</f>
        <v>0.15522578942614523</v>
      </c>
      <c r="T4160">
        <v>5</v>
      </c>
      <c r="U4160" s="2">
        <f>Table1[[#This Row],[Selling Price]]*Table1[[#This Row],[Quantity]]</f>
        <v>71.599999999999994</v>
      </c>
      <c r="V4160" s="4">
        <v>0.2</v>
      </c>
      <c r="W4160">
        <v>130</v>
      </c>
      <c r="X4160" t="s">
        <v>36</v>
      </c>
      <c r="Y4160" t="s">
        <v>52</v>
      </c>
      <c r="Z4160" s="2">
        <v>9.493671957577595</v>
      </c>
    </row>
    <row r="4161" spans="1:26" x14ac:dyDescent="0.35">
      <c r="A4161" t="s">
        <v>714</v>
      </c>
      <c r="B4161" t="s">
        <v>527</v>
      </c>
      <c r="C4161" t="s">
        <v>45</v>
      </c>
      <c r="D4161" t="s">
        <v>46</v>
      </c>
      <c r="E4161" t="s">
        <v>102</v>
      </c>
      <c r="F4161" t="s">
        <v>1218</v>
      </c>
      <c r="G4161" t="s">
        <v>1219</v>
      </c>
      <c r="H4161" t="s">
        <v>32</v>
      </c>
      <c r="I4161" t="s">
        <v>6717</v>
      </c>
      <c r="J4161" s="1">
        <v>41659</v>
      </c>
      <c r="K4161" s="1">
        <v>41664</v>
      </c>
      <c r="L4161" t="s">
        <v>60</v>
      </c>
      <c r="M4161">
        <f>Table1[[#This Row],[Ship Date]]-Table1[[#This Row],[Order Date]]</f>
        <v>5</v>
      </c>
      <c r="N4161">
        <v>1</v>
      </c>
      <c r="O4161" t="s">
        <v>35</v>
      </c>
      <c r="P4161" s="3">
        <v>19.36</v>
      </c>
      <c r="Q4161" s="3">
        <v>15.062692916031279</v>
      </c>
      <c r="R4161" s="3">
        <f>(Table1[[#This Row],[Selling Price]]-Table1[[#This Row],[Cost Price]])</f>
        <v>4.29730708396872</v>
      </c>
      <c r="S4161" s="12">
        <f>(Table1[[#This Row],[Profit]]/Table1[[#This Row],[Selling Price]])</f>
        <v>0.22196834111408678</v>
      </c>
      <c r="T4161">
        <v>2</v>
      </c>
      <c r="U4161" s="2">
        <f>Table1[[#This Row],[Selling Price]]*Table1[[#This Row],[Quantity]]</f>
        <v>38.72</v>
      </c>
      <c r="V4161" s="4">
        <v>0</v>
      </c>
      <c r="W4161">
        <v>395</v>
      </c>
      <c r="X4161" t="s">
        <v>36</v>
      </c>
      <c r="Y4161" t="s">
        <v>52</v>
      </c>
      <c r="Z4161" s="2">
        <v>14.6804468596838</v>
      </c>
    </row>
    <row r="4162" spans="1:26" x14ac:dyDescent="0.35">
      <c r="A4162" t="s">
        <v>714</v>
      </c>
      <c r="B4162" t="s">
        <v>527</v>
      </c>
      <c r="C4162" t="s">
        <v>45</v>
      </c>
      <c r="D4162" t="s">
        <v>46</v>
      </c>
      <c r="E4162" t="s">
        <v>65</v>
      </c>
      <c r="F4162" t="s">
        <v>2377</v>
      </c>
      <c r="G4162" t="s">
        <v>2378</v>
      </c>
      <c r="H4162" t="s">
        <v>32</v>
      </c>
      <c r="I4162" t="s">
        <v>6731</v>
      </c>
      <c r="J4162" s="1">
        <v>42734</v>
      </c>
      <c r="K4162" s="1">
        <v>42734</v>
      </c>
      <c r="L4162" t="s">
        <v>1118</v>
      </c>
      <c r="M4162">
        <f>Table1[[#This Row],[Ship Date]]-Table1[[#This Row],[Order Date]]</f>
        <v>0</v>
      </c>
      <c r="N4162">
        <v>12</v>
      </c>
      <c r="O4162" t="s">
        <v>35</v>
      </c>
      <c r="P4162" s="3">
        <v>481.32</v>
      </c>
      <c r="Q4162" s="3">
        <v>356.64915424922992</v>
      </c>
      <c r="R4162" s="3">
        <f>(Table1[[#This Row],[Selling Price]]-Table1[[#This Row],[Cost Price]])</f>
        <v>124.67084575077007</v>
      </c>
      <c r="S4162" s="12">
        <f>(Table1[[#This Row],[Profit]]/Table1[[#This Row],[Selling Price]])</f>
        <v>0.25901862742202708</v>
      </c>
      <c r="T4162">
        <v>4</v>
      </c>
      <c r="U4162" s="2">
        <f>Table1[[#This Row],[Selling Price]]*Table1[[#This Row],[Quantity]]</f>
        <v>1925.28</v>
      </c>
      <c r="V4162" s="4">
        <v>0</v>
      </c>
      <c r="W4162">
        <v>463</v>
      </c>
      <c r="X4162" t="s">
        <v>36</v>
      </c>
      <c r="Y4162" t="s">
        <v>36</v>
      </c>
      <c r="Z4162" s="2">
        <v>507.3365750904423</v>
      </c>
    </row>
    <row r="4163" spans="1:26" x14ac:dyDescent="0.35">
      <c r="A4163" t="s">
        <v>714</v>
      </c>
      <c r="B4163" t="s">
        <v>527</v>
      </c>
      <c r="C4163" t="s">
        <v>45</v>
      </c>
      <c r="D4163" t="s">
        <v>46</v>
      </c>
      <c r="E4163" t="s">
        <v>102</v>
      </c>
      <c r="F4163" t="s">
        <v>6318</v>
      </c>
      <c r="G4163" t="s">
        <v>6319</v>
      </c>
      <c r="H4163" t="s">
        <v>32</v>
      </c>
      <c r="I4163" t="s">
        <v>6764</v>
      </c>
      <c r="J4163" s="1">
        <v>42187</v>
      </c>
      <c r="K4163" s="1">
        <v>42188</v>
      </c>
      <c r="L4163" t="s">
        <v>199</v>
      </c>
      <c r="M4163">
        <f>Table1[[#This Row],[Ship Date]]-Table1[[#This Row],[Order Date]]</f>
        <v>1</v>
      </c>
      <c r="N4163">
        <v>7</v>
      </c>
      <c r="O4163" t="s">
        <v>51</v>
      </c>
      <c r="P4163" s="3">
        <v>19.440000000000001</v>
      </c>
      <c r="Q4163" s="3">
        <v>15.87283769615512</v>
      </c>
      <c r="R4163" s="3">
        <f>(Table1[[#This Row],[Selling Price]]-Table1[[#This Row],[Cost Price]])</f>
        <v>3.5671623038448814</v>
      </c>
      <c r="S4163" s="12">
        <f>(Table1[[#This Row],[Profit]]/Table1[[#This Row],[Selling Price]])</f>
        <v>0.18349600328420171</v>
      </c>
      <c r="T4163">
        <v>3</v>
      </c>
      <c r="U4163" s="2">
        <f>Table1[[#This Row],[Selling Price]]*Table1[[#This Row],[Quantity]]</f>
        <v>58.320000000000007</v>
      </c>
      <c r="V4163" s="4">
        <v>0</v>
      </c>
      <c r="W4163">
        <v>340</v>
      </c>
      <c r="X4163" t="s">
        <v>36</v>
      </c>
      <c r="Y4163" t="s">
        <v>52</v>
      </c>
      <c r="Z4163" s="2">
        <v>16.773064120786049</v>
      </c>
    </row>
    <row r="4164" spans="1:26" x14ac:dyDescent="0.35">
      <c r="A4164" t="s">
        <v>714</v>
      </c>
      <c r="B4164" t="s">
        <v>527</v>
      </c>
      <c r="C4164" t="s">
        <v>27</v>
      </c>
      <c r="D4164" t="s">
        <v>46</v>
      </c>
      <c r="E4164" t="s">
        <v>102</v>
      </c>
      <c r="F4164" t="s">
        <v>6790</v>
      </c>
      <c r="G4164" t="s">
        <v>6791</v>
      </c>
      <c r="H4164" t="s">
        <v>32</v>
      </c>
      <c r="I4164" t="s">
        <v>6792</v>
      </c>
      <c r="J4164" s="1">
        <v>42491</v>
      </c>
      <c r="K4164" s="1">
        <v>42494</v>
      </c>
      <c r="L4164" t="s">
        <v>34</v>
      </c>
      <c r="M4164">
        <f>Table1[[#This Row],[Ship Date]]-Table1[[#This Row],[Order Date]]</f>
        <v>3</v>
      </c>
      <c r="N4164">
        <v>5</v>
      </c>
      <c r="O4164" t="s">
        <v>51</v>
      </c>
      <c r="P4164" s="3">
        <v>109.92</v>
      </c>
      <c r="Q4164" s="3">
        <v>78.176495695951829</v>
      </c>
      <c r="R4164" s="3">
        <f>(Table1[[#This Row],[Selling Price]]-Table1[[#This Row],[Cost Price]])</f>
        <v>31.743504304048173</v>
      </c>
      <c r="S4164" s="12">
        <f>(Table1[[#This Row],[Profit]]/Table1[[#This Row],[Selling Price]])</f>
        <v>0.28878733901062748</v>
      </c>
      <c r="T4164">
        <v>2</v>
      </c>
      <c r="U4164" s="2">
        <f>Table1[[#This Row],[Selling Price]]*Table1[[#This Row],[Quantity]]</f>
        <v>219.84</v>
      </c>
      <c r="V4164" s="4">
        <v>0</v>
      </c>
      <c r="W4164">
        <v>203</v>
      </c>
      <c r="X4164" t="s">
        <v>36</v>
      </c>
      <c r="Y4164" t="s">
        <v>68</v>
      </c>
      <c r="Z4164" s="2">
        <v>68.46877889374106</v>
      </c>
    </row>
    <row r="4165" spans="1:26" x14ac:dyDescent="0.35">
      <c r="A4165" t="s">
        <v>714</v>
      </c>
      <c r="B4165" t="s">
        <v>527</v>
      </c>
      <c r="C4165" t="s">
        <v>55</v>
      </c>
      <c r="D4165" t="s">
        <v>46</v>
      </c>
      <c r="E4165" t="s">
        <v>102</v>
      </c>
      <c r="F4165" t="s">
        <v>1586</v>
      </c>
      <c r="G4165" t="s">
        <v>1587</v>
      </c>
      <c r="H4165" t="s">
        <v>32</v>
      </c>
      <c r="I4165" t="s">
        <v>6962</v>
      </c>
      <c r="J4165" s="1">
        <v>42266</v>
      </c>
      <c r="K4165" s="1">
        <v>42269</v>
      </c>
      <c r="L4165" t="s">
        <v>34</v>
      </c>
      <c r="M4165">
        <f>Table1[[#This Row],[Ship Date]]-Table1[[#This Row],[Order Date]]</f>
        <v>3</v>
      </c>
      <c r="N4165">
        <v>9</v>
      </c>
      <c r="O4165" t="s">
        <v>61</v>
      </c>
      <c r="P4165" s="3">
        <v>22.96</v>
      </c>
      <c r="Q4165" s="3">
        <v>16.566700166619349</v>
      </c>
      <c r="R4165" s="3">
        <f>(Table1[[#This Row],[Selling Price]]-Table1[[#This Row],[Cost Price]])</f>
        <v>6.3932998333806523</v>
      </c>
      <c r="S4165" s="12">
        <f>(Table1[[#This Row],[Profit]]/Table1[[#This Row],[Selling Price]])</f>
        <v>0.27845382549567299</v>
      </c>
      <c r="T4165">
        <v>2</v>
      </c>
      <c r="U4165" s="2">
        <f>Table1[[#This Row],[Selling Price]]*Table1[[#This Row],[Quantity]]</f>
        <v>45.92</v>
      </c>
      <c r="V4165" s="4">
        <v>0</v>
      </c>
      <c r="W4165">
        <v>491</v>
      </c>
      <c r="X4165" t="s">
        <v>36</v>
      </c>
      <c r="Y4165" t="s">
        <v>68</v>
      </c>
      <c r="Z4165" s="2">
        <v>60.746450102042999</v>
      </c>
    </row>
    <row r="4166" spans="1:26" x14ac:dyDescent="0.35">
      <c r="A4166" t="s">
        <v>714</v>
      </c>
      <c r="B4166" t="s">
        <v>527</v>
      </c>
      <c r="C4166" t="s">
        <v>39</v>
      </c>
      <c r="D4166" t="s">
        <v>46</v>
      </c>
      <c r="E4166" t="s">
        <v>86</v>
      </c>
      <c r="F4166" t="s">
        <v>1046</v>
      </c>
      <c r="G4166" t="s">
        <v>1047</v>
      </c>
      <c r="H4166" t="s">
        <v>32</v>
      </c>
      <c r="I4166" t="s">
        <v>7256</v>
      </c>
      <c r="J4166" s="1">
        <v>42937</v>
      </c>
      <c r="K4166" s="1">
        <v>42941</v>
      </c>
      <c r="L4166" t="s">
        <v>60</v>
      </c>
      <c r="M4166">
        <f>Table1[[#This Row],[Ship Date]]-Table1[[#This Row],[Order Date]]</f>
        <v>4</v>
      </c>
      <c r="N4166">
        <v>7</v>
      </c>
      <c r="O4166" t="s">
        <v>51</v>
      </c>
      <c r="P4166" s="3">
        <v>50.351999999999997</v>
      </c>
      <c r="Q4166" s="3">
        <v>33.985152320006698</v>
      </c>
      <c r="R4166" s="3">
        <f>(Table1[[#This Row],[Selling Price]]-Table1[[#This Row],[Cost Price]])</f>
        <v>16.366847679993299</v>
      </c>
      <c r="S4166" s="12">
        <f>(Table1[[#This Row],[Profit]]/Table1[[#This Row],[Selling Price]])</f>
        <v>0.32504861137578051</v>
      </c>
      <c r="T4166">
        <v>3</v>
      </c>
      <c r="U4166" s="2">
        <f>Table1[[#This Row],[Selling Price]]*Table1[[#This Row],[Quantity]]</f>
        <v>151.05599999999998</v>
      </c>
      <c r="V4166" s="4">
        <v>0.2</v>
      </c>
      <c r="W4166">
        <v>411</v>
      </c>
      <c r="X4166" t="s">
        <v>36</v>
      </c>
      <c r="Y4166" t="s">
        <v>68</v>
      </c>
      <c r="Z4166" s="2">
        <v>35.734421119520782</v>
      </c>
    </row>
    <row r="4167" spans="1:26" x14ac:dyDescent="0.35">
      <c r="A4167" t="s">
        <v>714</v>
      </c>
      <c r="B4167" t="s">
        <v>527</v>
      </c>
      <c r="C4167" t="s">
        <v>55</v>
      </c>
      <c r="D4167" t="s">
        <v>46</v>
      </c>
      <c r="E4167" t="s">
        <v>47</v>
      </c>
      <c r="F4167" t="s">
        <v>7260</v>
      </c>
      <c r="G4167" t="s">
        <v>7261</v>
      </c>
      <c r="H4167" t="s">
        <v>32</v>
      </c>
      <c r="I4167" t="s">
        <v>7262</v>
      </c>
      <c r="J4167" s="1">
        <v>41742</v>
      </c>
      <c r="K4167" s="1">
        <v>41747</v>
      </c>
      <c r="L4167" t="s">
        <v>60</v>
      </c>
      <c r="M4167">
        <f>Table1[[#This Row],[Ship Date]]-Table1[[#This Row],[Order Date]]</f>
        <v>5</v>
      </c>
      <c r="N4167">
        <v>4</v>
      </c>
      <c r="O4167" t="s">
        <v>106</v>
      </c>
      <c r="P4167" s="3">
        <v>7.83</v>
      </c>
      <c r="Q4167" s="3">
        <v>5.2270550183880724</v>
      </c>
      <c r="R4167" s="3">
        <f>(Table1[[#This Row],[Selling Price]]-Table1[[#This Row],[Cost Price]])</f>
        <v>2.6029449816119277</v>
      </c>
      <c r="S4167" s="12">
        <f>(Table1[[#This Row],[Profit]]/Table1[[#This Row],[Selling Price]])</f>
        <v>0.33243230927355399</v>
      </c>
      <c r="T4167">
        <v>3</v>
      </c>
      <c r="U4167" s="2">
        <f>Table1[[#This Row],[Selling Price]]*Table1[[#This Row],[Quantity]]</f>
        <v>23.490000000000002</v>
      </c>
      <c r="V4167" s="4">
        <v>0</v>
      </c>
      <c r="W4167">
        <v>452</v>
      </c>
      <c r="X4167" t="s">
        <v>36</v>
      </c>
      <c r="Y4167" t="s">
        <v>52</v>
      </c>
      <c r="Z4167" s="2">
        <v>2.678695951391274</v>
      </c>
    </row>
    <row r="4168" spans="1:26" x14ac:dyDescent="0.35">
      <c r="A4168" t="s">
        <v>714</v>
      </c>
      <c r="B4168" t="s">
        <v>527</v>
      </c>
      <c r="C4168" t="s">
        <v>64</v>
      </c>
      <c r="D4168" t="s">
        <v>46</v>
      </c>
      <c r="E4168" t="s">
        <v>102</v>
      </c>
      <c r="F4168" t="s">
        <v>3303</v>
      </c>
      <c r="G4168" t="s">
        <v>3304</v>
      </c>
      <c r="H4168" t="s">
        <v>32</v>
      </c>
      <c r="I4168" t="s">
        <v>7354</v>
      </c>
      <c r="J4168" s="1">
        <v>42292</v>
      </c>
      <c r="K4168" s="1">
        <v>42292</v>
      </c>
      <c r="L4168" t="s">
        <v>1118</v>
      </c>
      <c r="M4168">
        <f>Table1[[#This Row],[Ship Date]]-Table1[[#This Row],[Order Date]]</f>
        <v>0</v>
      </c>
      <c r="N4168">
        <v>10</v>
      </c>
      <c r="O4168" t="s">
        <v>61</v>
      </c>
      <c r="P4168" s="3">
        <v>5.3440000000000003</v>
      </c>
      <c r="Q4168" s="3">
        <v>4.2173203409642799</v>
      </c>
      <c r="R4168" s="3">
        <f>(Table1[[#This Row],[Selling Price]]-Table1[[#This Row],[Cost Price]])</f>
        <v>1.1266796590357204</v>
      </c>
      <c r="S4168" s="12">
        <f>(Table1[[#This Row],[Profit]]/Table1[[#This Row],[Selling Price]])</f>
        <v>0.21083077452015725</v>
      </c>
      <c r="T4168">
        <v>1</v>
      </c>
      <c r="U4168" s="2">
        <f>Table1[[#This Row],[Selling Price]]*Table1[[#This Row],[Quantity]]</f>
        <v>5.3440000000000003</v>
      </c>
      <c r="V4168" s="4">
        <v>0.2</v>
      </c>
      <c r="W4168">
        <v>360</v>
      </c>
      <c r="X4168" t="s">
        <v>36</v>
      </c>
      <c r="Y4168" t="s">
        <v>52</v>
      </c>
      <c r="Z4168" s="2">
        <v>26.066269596293729</v>
      </c>
    </row>
    <row r="4169" spans="1:26" x14ac:dyDescent="0.35">
      <c r="A4169" t="s">
        <v>714</v>
      </c>
      <c r="B4169" t="s">
        <v>527</v>
      </c>
      <c r="C4169" t="s">
        <v>27</v>
      </c>
      <c r="D4169" t="s">
        <v>46</v>
      </c>
      <c r="E4169" t="s">
        <v>65</v>
      </c>
      <c r="F4169" t="s">
        <v>3576</v>
      </c>
      <c r="G4169" t="s">
        <v>3577</v>
      </c>
      <c r="H4169" t="s">
        <v>32</v>
      </c>
      <c r="I4169" t="s">
        <v>7355</v>
      </c>
      <c r="J4169" s="1">
        <v>42339</v>
      </c>
      <c r="K4169" s="1">
        <v>42343</v>
      </c>
      <c r="L4169" t="s">
        <v>34</v>
      </c>
      <c r="M4169">
        <f>Table1[[#This Row],[Ship Date]]-Table1[[#This Row],[Order Date]]</f>
        <v>4</v>
      </c>
      <c r="N4169">
        <v>12</v>
      </c>
      <c r="O4169" t="s">
        <v>35</v>
      </c>
      <c r="P4169" s="3">
        <v>146.72999999999999</v>
      </c>
      <c r="Q4169" s="3">
        <v>123.8890649260421</v>
      </c>
      <c r="R4169" s="3">
        <f>(Table1[[#This Row],[Selling Price]]-Table1[[#This Row],[Cost Price]])</f>
        <v>22.840935073957894</v>
      </c>
      <c r="S4169" s="12">
        <f>(Table1[[#This Row],[Profit]]/Table1[[#This Row],[Selling Price]])</f>
        <v>0.15566642863734681</v>
      </c>
      <c r="T4169">
        <v>3</v>
      </c>
      <c r="U4169" s="2">
        <f>Table1[[#This Row],[Selling Price]]*Table1[[#This Row],[Quantity]]</f>
        <v>440.18999999999994</v>
      </c>
      <c r="V4169" s="4">
        <v>0</v>
      </c>
      <c r="W4169">
        <v>299</v>
      </c>
      <c r="X4169" t="s">
        <v>36</v>
      </c>
      <c r="Y4169" t="s">
        <v>68</v>
      </c>
      <c r="Z4169" s="2">
        <v>66.364780499733271</v>
      </c>
    </row>
    <row r="4170" spans="1:26" x14ac:dyDescent="0.35">
      <c r="A4170" t="s">
        <v>714</v>
      </c>
      <c r="B4170" t="s">
        <v>527</v>
      </c>
      <c r="C4170" t="s">
        <v>39</v>
      </c>
      <c r="D4170" t="s">
        <v>46</v>
      </c>
      <c r="E4170" t="s">
        <v>102</v>
      </c>
      <c r="F4170" t="s">
        <v>1365</v>
      </c>
      <c r="G4170" t="s">
        <v>1366</v>
      </c>
      <c r="H4170" t="s">
        <v>32</v>
      </c>
      <c r="I4170" t="s">
        <v>7512</v>
      </c>
      <c r="J4170" s="1">
        <v>41921</v>
      </c>
      <c r="K4170" s="1">
        <v>41927</v>
      </c>
      <c r="L4170" t="s">
        <v>60</v>
      </c>
      <c r="M4170">
        <f>Table1[[#This Row],[Ship Date]]-Table1[[#This Row],[Order Date]]</f>
        <v>6</v>
      </c>
      <c r="N4170">
        <v>10</v>
      </c>
      <c r="O4170" t="s">
        <v>61</v>
      </c>
      <c r="P4170" s="3">
        <v>88.768000000000001</v>
      </c>
      <c r="Q4170" s="3">
        <v>67.087523874448436</v>
      </c>
      <c r="R4170" s="3">
        <f>(Table1[[#This Row],[Selling Price]]-Table1[[#This Row],[Cost Price]])</f>
        <v>21.680476125551564</v>
      </c>
      <c r="S4170" s="12">
        <f>(Table1[[#This Row],[Profit]]/Table1[[#This Row],[Selling Price]])</f>
        <v>0.24423751943889199</v>
      </c>
      <c r="T4170">
        <v>2</v>
      </c>
      <c r="U4170" s="2">
        <f>Table1[[#This Row],[Selling Price]]*Table1[[#This Row],[Quantity]]</f>
        <v>177.536</v>
      </c>
      <c r="V4170" s="4">
        <v>0.2</v>
      </c>
      <c r="W4170">
        <v>243</v>
      </c>
      <c r="X4170" t="s">
        <v>68</v>
      </c>
      <c r="Y4170" t="s">
        <v>68</v>
      </c>
      <c r="Z4170" s="2">
        <v>67.888419623182671</v>
      </c>
    </row>
    <row r="4171" spans="1:26" x14ac:dyDescent="0.35">
      <c r="A4171" t="s">
        <v>714</v>
      </c>
      <c r="B4171" t="s">
        <v>527</v>
      </c>
      <c r="C4171" t="s">
        <v>64</v>
      </c>
      <c r="D4171" t="s">
        <v>46</v>
      </c>
      <c r="E4171" t="s">
        <v>65</v>
      </c>
      <c r="F4171" t="s">
        <v>278</v>
      </c>
      <c r="G4171" t="s">
        <v>279</v>
      </c>
      <c r="H4171" t="s">
        <v>32</v>
      </c>
      <c r="I4171" t="s">
        <v>7522</v>
      </c>
      <c r="J4171" s="1">
        <v>42632</v>
      </c>
      <c r="K4171" s="1">
        <v>42635</v>
      </c>
      <c r="L4171" t="s">
        <v>199</v>
      </c>
      <c r="M4171">
        <f>Table1[[#This Row],[Ship Date]]-Table1[[#This Row],[Order Date]]</f>
        <v>3</v>
      </c>
      <c r="N4171">
        <v>9</v>
      </c>
      <c r="O4171" t="s">
        <v>61</v>
      </c>
      <c r="P4171" s="3">
        <v>69.52</v>
      </c>
      <c r="Q4171" s="3">
        <v>57.79210364905655</v>
      </c>
      <c r="R4171" s="3">
        <f>(Table1[[#This Row],[Selling Price]]-Table1[[#This Row],[Cost Price]])</f>
        <v>11.727896350943446</v>
      </c>
      <c r="S4171" s="12">
        <f>(Table1[[#This Row],[Profit]]/Table1[[#This Row],[Selling Price]])</f>
        <v>0.16869816385131539</v>
      </c>
      <c r="T4171">
        <v>2</v>
      </c>
      <c r="U4171" s="2">
        <f>Table1[[#This Row],[Selling Price]]*Table1[[#This Row],[Quantity]]</f>
        <v>139.04</v>
      </c>
      <c r="V4171" s="4">
        <v>0</v>
      </c>
      <c r="W4171">
        <v>224</v>
      </c>
      <c r="X4171" t="s">
        <v>36</v>
      </c>
      <c r="Y4171" t="s">
        <v>68</v>
      </c>
      <c r="Z4171" s="2">
        <v>71.285245662358903</v>
      </c>
    </row>
    <row r="4172" spans="1:26" x14ac:dyDescent="0.35">
      <c r="A4172" t="s">
        <v>714</v>
      </c>
      <c r="B4172" t="s">
        <v>527</v>
      </c>
      <c r="C4172" t="s">
        <v>39</v>
      </c>
      <c r="D4172" t="s">
        <v>46</v>
      </c>
      <c r="E4172" t="s">
        <v>75</v>
      </c>
      <c r="F4172" t="s">
        <v>3554</v>
      </c>
      <c r="G4172" t="s">
        <v>2380</v>
      </c>
      <c r="H4172" t="s">
        <v>32</v>
      </c>
      <c r="I4172" t="s">
        <v>7535</v>
      </c>
      <c r="J4172" s="1">
        <v>42644</v>
      </c>
      <c r="K4172" s="1">
        <v>42649</v>
      </c>
      <c r="L4172" t="s">
        <v>34</v>
      </c>
      <c r="M4172">
        <f>Table1[[#This Row],[Ship Date]]-Table1[[#This Row],[Order Date]]</f>
        <v>5</v>
      </c>
      <c r="N4172">
        <v>10</v>
      </c>
      <c r="O4172" t="s">
        <v>61</v>
      </c>
      <c r="P4172" s="3">
        <v>30.975999999999999</v>
      </c>
      <c r="Q4172" s="3">
        <v>20.96123148756789</v>
      </c>
      <c r="R4172" s="3">
        <f>(Table1[[#This Row],[Selling Price]]-Table1[[#This Row],[Cost Price]])</f>
        <v>10.014768512432109</v>
      </c>
      <c r="S4172" s="12">
        <f>(Table1[[#This Row],[Profit]]/Table1[[#This Row],[Selling Price]])</f>
        <v>0.32330735125361926</v>
      </c>
      <c r="T4172">
        <v>8</v>
      </c>
      <c r="U4172" s="2">
        <f>Table1[[#This Row],[Selling Price]]*Table1[[#This Row],[Quantity]]</f>
        <v>247.80799999999999</v>
      </c>
      <c r="V4172" s="4">
        <v>0.2</v>
      </c>
      <c r="W4172">
        <v>322</v>
      </c>
      <c r="X4172" t="s">
        <v>36</v>
      </c>
      <c r="Y4172" t="s">
        <v>52</v>
      </c>
      <c r="Z4172" s="2">
        <v>16.89615277708706</v>
      </c>
    </row>
    <row r="4173" spans="1:26" x14ac:dyDescent="0.35">
      <c r="A4173" t="s">
        <v>714</v>
      </c>
      <c r="B4173" t="s">
        <v>527</v>
      </c>
      <c r="C4173" t="s">
        <v>39</v>
      </c>
      <c r="D4173" t="s">
        <v>46</v>
      </c>
      <c r="E4173" t="s">
        <v>86</v>
      </c>
      <c r="F4173" t="s">
        <v>2780</v>
      </c>
      <c r="G4173" t="s">
        <v>6839</v>
      </c>
      <c r="H4173" t="s">
        <v>32</v>
      </c>
      <c r="I4173" t="s">
        <v>7551</v>
      </c>
      <c r="J4173" s="1">
        <v>42127</v>
      </c>
      <c r="K4173" s="1">
        <v>42130</v>
      </c>
      <c r="L4173" t="s">
        <v>199</v>
      </c>
      <c r="M4173">
        <f>Table1[[#This Row],[Ship Date]]-Table1[[#This Row],[Order Date]]</f>
        <v>3</v>
      </c>
      <c r="N4173">
        <v>5</v>
      </c>
      <c r="O4173" t="s">
        <v>51</v>
      </c>
      <c r="P4173" s="3">
        <v>62.496000000000002</v>
      </c>
      <c r="Q4173" s="3">
        <v>48.065406918402793</v>
      </c>
      <c r="R4173" s="3">
        <f>(Table1[[#This Row],[Selling Price]]-Table1[[#This Row],[Cost Price]])</f>
        <v>14.430593081597209</v>
      </c>
      <c r="S4173" s="12">
        <f>(Table1[[#This Row],[Profit]]/Table1[[#This Row],[Selling Price]])</f>
        <v>0.23090426717865478</v>
      </c>
      <c r="T4173">
        <v>2</v>
      </c>
      <c r="U4173" s="2">
        <f>Table1[[#This Row],[Selling Price]]*Table1[[#This Row],[Quantity]]</f>
        <v>124.992</v>
      </c>
      <c r="V4173" s="4">
        <v>0.2</v>
      </c>
      <c r="W4173">
        <v>193</v>
      </c>
      <c r="X4173" t="s">
        <v>36</v>
      </c>
      <c r="Y4173" t="s">
        <v>68</v>
      </c>
      <c r="Z4173" s="2">
        <v>114.0797613244617</v>
      </c>
    </row>
    <row r="4174" spans="1:26" x14ac:dyDescent="0.35">
      <c r="A4174" t="s">
        <v>714</v>
      </c>
      <c r="B4174" t="s">
        <v>527</v>
      </c>
      <c r="C4174" t="s">
        <v>39</v>
      </c>
      <c r="D4174" t="s">
        <v>46</v>
      </c>
      <c r="E4174" t="s">
        <v>86</v>
      </c>
      <c r="F4174" t="s">
        <v>863</v>
      </c>
      <c r="G4174" t="s">
        <v>864</v>
      </c>
      <c r="H4174" t="s">
        <v>32</v>
      </c>
      <c r="I4174" t="s">
        <v>7631</v>
      </c>
      <c r="J4174" s="1">
        <v>43029</v>
      </c>
      <c r="K4174" s="1">
        <v>43035</v>
      </c>
      <c r="L4174" t="s">
        <v>60</v>
      </c>
      <c r="M4174">
        <f>Table1[[#This Row],[Ship Date]]-Table1[[#This Row],[Order Date]]</f>
        <v>6</v>
      </c>
      <c r="N4174">
        <v>10</v>
      </c>
      <c r="O4174" t="s">
        <v>61</v>
      </c>
      <c r="P4174" s="3">
        <v>21.9</v>
      </c>
      <c r="Q4174" s="3">
        <v>16.52110178174058</v>
      </c>
      <c r="R4174" s="3">
        <f>(Table1[[#This Row],[Selling Price]]-Table1[[#This Row],[Cost Price]])</f>
        <v>5.3788982182594189</v>
      </c>
      <c r="S4174" s="12">
        <f>(Table1[[#This Row],[Profit]]/Table1[[#This Row],[Selling Price]])</f>
        <v>0.24561179078810133</v>
      </c>
      <c r="T4174">
        <v>5</v>
      </c>
      <c r="U4174" s="2">
        <f>Table1[[#This Row],[Selling Price]]*Table1[[#This Row],[Quantity]]</f>
        <v>109.5</v>
      </c>
      <c r="V4174" s="4">
        <v>0</v>
      </c>
      <c r="W4174">
        <v>300</v>
      </c>
      <c r="X4174" t="s">
        <v>68</v>
      </c>
      <c r="Y4174" t="s">
        <v>52</v>
      </c>
      <c r="Z4174" s="2">
        <v>12.755588108746689</v>
      </c>
    </row>
    <row r="4175" spans="1:26" x14ac:dyDescent="0.35">
      <c r="A4175" t="s">
        <v>714</v>
      </c>
      <c r="B4175" t="s">
        <v>527</v>
      </c>
      <c r="C4175" t="s">
        <v>45</v>
      </c>
      <c r="D4175" t="s">
        <v>46</v>
      </c>
      <c r="E4175" t="s">
        <v>86</v>
      </c>
      <c r="F4175" t="s">
        <v>506</v>
      </c>
      <c r="G4175" t="s">
        <v>507</v>
      </c>
      <c r="H4175" t="s">
        <v>32</v>
      </c>
      <c r="I4175" t="s">
        <v>7709</v>
      </c>
      <c r="J4175" s="1">
        <v>43078</v>
      </c>
      <c r="K4175" s="1">
        <v>43081</v>
      </c>
      <c r="L4175" t="s">
        <v>34</v>
      </c>
      <c r="M4175">
        <f>Table1[[#This Row],[Ship Date]]-Table1[[#This Row],[Order Date]]</f>
        <v>3</v>
      </c>
      <c r="N4175">
        <v>12</v>
      </c>
      <c r="O4175" t="s">
        <v>35</v>
      </c>
      <c r="P4175" s="3">
        <v>15.92</v>
      </c>
      <c r="Q4175" s="3">
        <v>10.47114173824057</v>
      </c>
      <c r="R4175" s="3">
        <f>(Table1[[#This Row],[Selling Price]]-Table1[[#This Row],[Cost Price]])</f>
        <v>5.4488582617594297</v>
      </c>
      <c r="S4175" s="12">
        <f>(Table1[[#This Row],[Profit]]/Table1[[#This Row],[Selling Price]])</f>
        <v>0.34226496619091895</v>
      </c>
      <c r="T4175">
        <v>4</v>
      </c>
      <c r="U4175" s="2">
        <f>Table1[[#This Row],[Selling Price]]*Table1[[#This Row],[Quantity]]</f>
        <v>63.68</v>
      </c>
      <c r="V4175" s="4">
        <v>0</v>
      </c>
      <c r="W4175">
        <v>447</v>
      </c>
      <c r="X4175" t="s">
        <v>36</v>
      </c>
      <c r="Y4175" t="s">
        <v>52</v>
      </c>
      <c r="Z4175" s="2">
        <v>6.1077116827826767</v>
      </c>
    </row>
    <row r="4176" spans="1:26" x14ac:dyDescent="0.35">
      <c r="A4176" t="s">
        <v>714</v>
      </c>
      <c r="B4176" t="s">
        <v>527</v>
      </c>
      <c r="C4176" t="s">
        <v>39</v>
      </c>
      <c r="D4176" t="s">
        <v>46</v>
      </c>
      <c r="E4176" t="s">
        <v>91</v>
      </c>
      <c r="F4176" t="s">
        <v>5044</v>
      </c>
      <c r="G4176" t="s">
        <v>5045</v>
      </c>
      <c r="H4176" t="s">
        <v>32</v>
      </c>
      <c r="I4176" t="s">
        <v>7760</v>
      </c>
      <c r="J4176" s="1">
        <v>42329</v>
      </c>
      <c r="K4176" s="1">
        <v>42331</v>
      </c>
      <c r="L4176" t="s">
        <v>34</v>
      </c>
      <c r="M4176">
        <f>Table1[[#This Row],[Ship Date]]-Table1[[#This Row],[Order Date]]</f>
        <v>2</v>
      </c>
      <c r="N4176">
        <v>11</v>
      </c>
      <c r="O4176" t="s">
        <v>35</v>
      </c>
      <c r="P4176" s="3">
        <v>325.63200000000001</v>
      </c>
      <c r="Q4176" s="3">
        <v>270.87471246449809</v>
      </c>
      <c r="R4176" s="3">
        <f>(Table1[[#This Row],[Selling Price]]-Table1[[#This Row],[Cost Price]])</f>
        <v>54.757287535501916</v>
      </c>
      <c r="S4176" s="12">
        <f>(Table1[[#This Row],[Profit]]/Table1[[#This Row],[Selling Price]])</f>
        <v>0.16815696103424085</v>
      </c>
      <c r="T4176">
        <v>6</v>
      </c>
      <c r="U4176" s="2">
        <f>Table1[[#This Row],[Selling Price]]*Table1[[#This Row],[Quantity]]</f>
        <v>1953.7919999999999</v>
      </c>
      <c r="V4176" s="4">
        <v>0.2</v>
      </c>
      <c r="W4176">
        <v>497</v>
      </c>
      <c r="X4176" t="s">
        <v>36</v>
      </c>
      <c r="Y4176" t="s">
        <v>68</v>
      </c>
      <c r="Z4176" s="2">
        <v>124.04397603000849</v>
      </c>
    </row>
    <row r="4177" spans="1:26" x14ac:dyDescent="0.35">
      <c r="A4177" t="s">
        <v>714</v>
      </c>
      <c r="B4177" t="s">
        <v>527</v>
      </c>
      <c r="C4177" t="s">
        <v>45</v>
      </c>
      <c r="D4177" t="s">
        <v>46</v>
      </c>
      <c r="E4177" t="s">
        <v>86</v>
      </c>
      <c r="F4177" t="s">
        <v>2447</v>
      </c>
      <c r="G4177" t="s">
        <v>2448</v>
      </c>
      <c r="H4177" t="s">
        <v>32</v>
      </c>
      <c r="I4177" t="s">
        <v>7769</v>
      </c>
      <c r="J4177" s="1">
        <v>42444</v>
      </c>
      <c r="K4177" s="1">
        <v>42445</v>
      </c>
      <c r="L4177" t="s">
        <v>199</v>
      </c>
      <c r="M4177">
        <f>Table1[[#This Row],[Ship Date]]-Table1[[#This Row],[Order Date]]</f>
        <v>1</v>
      </c>
      <c r="N4177">
        <v>3</v>
      </c>
      <c r="O4177" t="s">
        <v>106</v>
      </c>
      <c r="P4177" s="3">
        <v>4.5439999999999996</v>
      </c>
      <c r="Q4177" s="3">
        <v>3.2489676381316102</v>
      </c>
      <c r="R4177" s="3">
        <f>(Table1[[#This Row],[Selling Price]]-Table1[[#This Row],[Cost Price]])</f>
        <v>1.2950323618683894</v>
      </c>
      <c r="S4177" s="12">
        <f>(Table1[[#This Row],[Profit]]/Table1[[#This Row],[Selling Price]])</f>
        <v>0.2849983190731491</v>
      </c>
      <c r="T4177">
        <v>2</v>
      </c>
      <c r="U4177" s="2">
        <f>Table1[[#This Row],[Selling Price]]*Table1[[#This Row],[Quantity]]</f>
        <v>9.0879999999999992</v>
      </c>
      <c r="V4177" s="4">
        <v>0.2</v>
      </c>
      <c r="W4177">
        <v>412</v>
      </c>
      <c r="X4177" t="s">
        <v>36</v>
      </c>
      <c r="Y4177" t="s">
        <v>52</v>
      </c>
      <c r="Z4177" s="2">
        <v>4.1220784401399584</v>
      </c>
    </row>
    <row r="4178" spans="1:26" x14ac:dyDescent="0.35">
      <c r="A4178" t="s">
        <v>714</v>
      </c>
      <c r="B4178" t="s">
        <v>527</v>
      </c>
      <c r="C4178" t="s">
        <v>45</v>
      </c>
      <c r="D4178" t="s">
        <v>46</v>
      </c>
      <c r="E4178" t="s">
        <v>102</v>
      </c>
      <c r="F4178" t="s">
        <v>6016</v>
      </c>
      <c r="G4178" t="s">
        <v>6017</v>
      </c>
      <c r="H4178" t="s">
        <v>32</v>
      </c>
      <c r="I4178" t="s">
        <v>7787</v>
      </c>
      <c r="J4178" s="1">
        <v>42004</v>
      </c>
      <c r="K4178" s="1">
        <v>42011</v>
      </c>
      <c r="L4178" t="s">
        <v>60</v>
      </c>
      <c r="M4178">
        <f>Table1[[#This Row],[Ship Date]]-Table1[[#This Row],[Order Date]]</f>
        <v>7</v>
      </c>
      <c r="N4178">
        <v>12</v>
      </c>
      <c r="O4178" t="s">
        <v>35</v>
      </c>
      <c r="P4178" s="3">
        <v>195.64</v>
      </c>
      <c r="Q4178" s="3">
        <v>148.53698848506289</v>
      </c>
      <c r="R4178" s="3">
        <f>(Table1[[#This Row],[Selling Price]]-Table1[[#This Row],[Cost Price]])</f>
        <v>47.103011514937094</v>
      </c>
      <c r="S4178" s="12">
        <f>(Table1[[#This Row],[Profit]]/Table1[[#This Row],[Selling Price]])</f>
        <v>0.24076370637363065</v>
      </c>
      <c r="T4178">
        <v>4</v>
      </c>
      <c r="U4178" s="2">
        <f>Table1[[#This Row],[Selling Price]]*Table1[[#This Row],[Quantity]]</f>
        <v>782.56</v>
      </c>
      <c r="V4178" s="4">
        <v>0</v>
      </c>
      <c r="W4178">
        <v>200</v>
      </c>
      <c r="X4178" t="s">
        <v>68</v>
      </c>
      <c r="Y4178" t="s">
        <v>68</v>
      </c>
      <c r="Z4178" s="2">
        <v>114.704117406482</v>
      </c>
    </row>
    <row r="4179" spans="1:26" x14ac:dyDescent="0.35">
      <c r="A4179" t="s">
        <v>714</v>
      </c>
      <c r="B4179" t="s">
        <v>527</v>
      </c>
      <c r="C4179" t="s">
        <v>39</v>
      </c>
      <c r="D4179" t="s">
        <v>46</v>
      </c>
      <c r="E4179" t="s">
        <v>86</v>
      </c>
      <c r="F4179" t="s">
        <v>1615</v>
      </c>
      <c r="G4179" t="s">
        <v>1616</v>
      </c>
      <c r="H4179" t="s">
        <v>32</v>
      </c>
      <c r="I4179" t="s">
        <v>7805</v>
      </c>
      <c r="J4179" s="1">
        <v>42010</v>
      </c>
      <c r="K4179" s="1">
        <v>42016</v>
      </c>
      <c r="L4179" t="s">
        <v>60</v>
      </c>
      <c r="M4179">
        <f>Table1[[#This Row],[Ship Date]]-Table1[[#This Row],[Order Date]]</f>
        <v>6</v>
      </c>
      <c r="N4179">
        <v>1</v>
      </c>
      <c r="O4179" t="s">
        <v>35</v>
      </c>
      <c r="P4179" s="3">
        <v>1.9379999999999999</v>
      </c>
      <c r="Q4179" s="3">
        <v>1.469223166533236</v>
      </c>
      <c r="R4179" s="3">
        <f>(Table1[[#This Row],[Selling Price]]-Table1[[#This Row],[Cost Price]])</f>
        <v>0.46877683346676391</v>
      </c>
      <c r="S4179" s="12">
        <f>(Table1[[#This Row],[Profit]]/Table1[[#This Row],[Selling Price]])</f>
        <v>0.24188691097356241</v>
      </c>
      <c r="T4179">
        <v>2</v>
      </c>
      <c r="U4179" s="2">
        <f>Table1[[#This Row],[Selling Price]]*Table1[[#This Row],[Quantity]]</f>
        <v>3.8759999999999999</v>
      </c>
      <c r="V4179" s="4">
        <v>0.7</v>
      </c>
      <c r="W4179">
        <v>351</v>
      </c>
      <c r="X4179" t="s">
        <v>68</v>
      </c>
      <c r="Y4179" t="s">
        <v>52</v>
      </c>
      <c r="Z4179" s="2">
        <v>6.1648653096166086</v>
      </c>
    </row>
    <row r="4180" spans="1:26" x14ac:dyDescent="0.35">
      <c r="A4180" t="s">
        <v>714</v>
      </c>
      <c r="B4180" t="s">
        <v>527</v>
      </c>
      <c r="C4180" t="s">
        <v>64</v>
      </c>
      <c r="D4180" t="s">
        <v>46</v>
      </c>
      <c r="E4180" t="s">
        <v>102</v>
      </c>
      <c r="F4180" t="s">
        <v>522</v>
      </c>
      <c r="G4180" t="s">
        <v>523</v>
      </c>
      <c r="H4180" t="s">
        <v>32</v>
      </c>
      <c r="I4180" t="s">
        <v>7860</v>
      </c>
      <c r="J4180" s="1">
        <v>42350</v>
      </c>
      <c r="K4180" s="1">
        <v>42353</v>
      </c>
      <c r="L4180" t="s">
        <v>34</v>
      </c>
      <c r="M4180">
        <f>Table1[[#This Row],[Ship Date]]-Table1[[#This Row],[Order Date]]</f>
        <v>3</v>
      </c>
      <c r="N4180">
        <v>12</v>
      </c>
      <c r="O4180" t="s">
        <v>35</v>
      </c>
      <c r="P4180" s="3">
        <v>97.88</v>
      </c>
      <c r="Q4180" s="3">
        <v>79.570721414958925</v>
      </c>
      <c r="R4180" s="3">
        <f>(Table1[[#This Row],[Selling Price]]-Table1[[#This Row],[Cost Price]])</f>
        <v>18.309278585041071</v>
      </c>
      <c r="S4180" s="12">
        <f>(Table1[[#This Row],[Profit]]/Table1[[#This Row],[Selling Price]])</f>
        <v>0.18705842444872367</v>
      </c>
      <c r="T4180">
        <v>2</v>
      </c>
      <c r="U4180" s="2">
        <f>Table1[[#This Row],[Selling Price]]*Table1[[#This Row],[Quantity]]</f>
        <v>195.76</v>
      </c>
      <c r="V4180" s="4">
        <v>0</v>
      </c>
      <c r="W4180">
        <v>182</v>
      </c>
      <c r="X4180" t="s">
        <v>36</v>
      </c>
      <c r="Y4180" t="s">
        <v>68</v>
      </c>
      <c r="Z4180" s="2">
        <v>71.445003497426285</v>
      </c>
    </row>
    <row r="4181" spans="1:26" x14ac:dyDescent="0.35">
      <c r="A4181" t="s">
        <v>714</v>
      </c>
      <c r="B4181" t="s">
        <v>527</v>
      </c>
      <c r="C4181" t="s">
        <v>55</v>
      </c>
      <c r="D4181" t="s">
        <v>46</v>
      </c>
      <c r="E4181" t="s">
        <v>75</v>
      </c>
      <c r="F4181" t="s">
        <v>1168</v>
      </c>
      <c r="G4181" t="s">
        <v>1169</v>
      </c>
      <c r="H4181" t="s">
        <v>32</v>
      </c>
      <c r="I4181" t="s">
        <v>7880</v>
      </c>
      <c r="J4181" s="1">
        <v>42028</v>
      </c>
      <c r="K4181" s="1">
        <v>42032</v>
      </c>
      <c r="L4181" t="s">
        <v>60</v>
      </c>
      <c r="M4181">
        <f>Table1[[#This Row],[Ship Date]]-Table1[[#This Row],[Order Date]]</f>
        <v>4</v>
      </c>
      <c r="N4181">
        <v>1</v>
      </c>
      <c r="O4181" t="s">
        <v>35</v>
      </c>
      <c r="P4181" s="3">
        <v>13.12</v>
      </c>
      <c r="Q4181" s="3">
        <v>11.09604562900731</v>
      </c>
      <c r="R4181" s="3">
        <f>(Table1[[#This Row],[Selling Price]]-Table1[[#This Row],[Cost Price]])</f>
        <v>2.0239543709926888</v>
      </c>
      <c r="S4181" s="12">
        <f>(Table1[[#This Row],[Profit]]/Table1[[#This Row],[Selling Price]])</f>
        <v>0.15426481486224763</v>
      </c>
      <c r="T4181">
        <v>5</v>
      </c>
      <c r="U4181" s="2">
        <f>Table1[[#This Row],[Selling Price]]*Table1[[#This Row],[Quantity]]</f>
        <v>65.599999999999994</v>
      </c>
      <c r="V4181" s="4">
        <v>0.2</v>
      </c>
      <c r="W4181">
        <v>180</v>
      </c>
      <c r="X4181" t="s">
        <v>36</v>
      </c>
      <c r="Y4181" t="s">
        <v>52</v>
      </c>
      <c r="Z4181" s="2">
        <v>6.7672427687285683</v>
      </c>
    </row>
    <row r="4182" spans="1:26" x14ac:dyDescent="0.35">
      <c r="A4182" t="s">
        <v>714</v>
      </c>
      <c r="B4182" t="s">
        <v>527</v>
      </c>
      <c r="C4182" t="s">
        <v>64</v>
      </c>
      <c r="D4182" t="s">
        <v>46</v>
      </c>
      <c r="E4182" t="s">
        <v>102</v>
      </c>
      <c r="F4182" t="s">
        <v>7897</v>
      </c>
      <c r="G4182" t="s">
        <v>7898</v>
      </c>
      <c r="H4182" t="s">
        <v>32</v>
      </c>
      <c r="I4182" t="s">
        <v>7896</v>
      </c>
      <c r="J4182" s="1">
        <v>42199</v>
      </c>
      <c r="K4182" s="1">
        <v>42204</v>
      </c>
      <c r="L4182" t="s">
        <v>34</v>
      </c>
      <c r="M4182">
        <f>Table1[[#This Row],[Ship Date]]-Table1[[#This Row],[Order Date]]</f>
        <v>5</v>
      </c>
      <c r="N4182">
        <v>7</v>
      </c>
      <c r="O4182" t="s">
        <v>51</v>
      </c>
      <c r="P4182" s="3">
        <v>18.495999999999999</v>
      </c>
      <c r="Q4182" s="3">
        <v>15.45326971920702</v>
      </c>
      <c r="R4182" s="3">
        <f>(Table1[[#This Row],[Selling Price]]-Table1[[#This Row],[Cost Price]])</f>
        <v>3.0427302807929788</v>
      </c>
      <c r="S4182" s="12">
        <f>(Table1[[#This Row],[Profit]]/Table1[[#This Row],[Selling Price]])</f>
        <v>0.16450747625394566</v>
      </c>
      <c r="T4182">
        <v>4</v>
      </c>
      <c r="U4182" s="2">
        <f>Table1[[#This Row],[Selling Price]]*Table1[[#This Row],[Quantity]]</f>
        <v>73.983999999999995</v>
      </c>
      <c r="V4182" s="4">
        <v>0.2</v>
      </c>
      <c r="W4182">
        <v>127</v>
      </c>
      <c r="X4182" t="s">
        <v>36</v>
      </c>
      <c r="Y4182" t="s">
        <v>52</v>
      </c>
      <c r="Z4182" s="2">
        <v>4.3253559391106746</v>
      </c>
    </row>
    <row r="4183" spans="1:26" x14ac:dyDescent="0.35">
      <c r="A4183" t="s">
        <v>714</v>
      </c>
      <c r="B4183" t="s">
        <v>527</v>
      </c>
      <c r="C4183" t="s">
        <v>39</v>
      </c>
      <c r="D4183" t="s">
        <v>46</v>
      </c>
      <c r="E4183" t="s">
        <v>91</v>
      </c>
      <c r="F4183" t="s">
        <v>554</v>
      </c>
      <c r="G4183" t="s">
        <v>555</v>
      </c>
      <c r="H4183" t="s">
        <v>32</v>
      </c>
      <c r="I4183" t="s">
        <v>7934</v>
      </c>
      <c r="J4183" s="1">
        <v>42964</v>
      </c>
      <c r="K4183" s="1">
        <v>42971</v>
      </c>
      <c r="L4183" t="s">
        <v>60</v>
      </c>
      <c r="M4183">
        <f>Table1[[#This Row],[Ship Date]]-Table1[[#This Row],[Order Date]]</f>
        <v>7</v>
      </c>
      <c r="N4183">
        <v>8</v>
      </c>
      <c r="O4183" t="s">
        <v>61</v>
      </c>
      <c r="P4183" s="3">
        <v>2518.29</v>
      </c>
      <c r="Q4183" s="3">
        <v>1761.319355797558</v>
      </c>
      <c r="R4183" s="3">
        <f>(Table1[[#This Row],[Selling Price]]-Table1[[#This Row],[Cost Price]])</f>
        <v>756.97064420244192</v>
      </c>
      <c r="S4183" s="12">
        <f>(Table1[[#This Row],[Profit]]/Table1[[#This Row],[Selling Price]])</f>
        <v>0.30058914747802751</v>
      </c>
      <c r="T4183">
        <v>9</v>
      </c>
      <c r="U4183" s="2">
        <f>Table1[[#This Row],[Selling Price]]*Table1[[#This Row],[Quantity]]</f>
        <v>22664.61</v>
      </c>
      <c r="V4183" s="4">
        <v>0</v>
      </c>
      <c r="W4183">
        <v>188</v>
      </c>
      <c r="X4183" t="s">
        <v>68</v>
      </c>
      <c r="Y4183" t="s">
        <v>36</v>
      </c>
      <c r="Z4183" s="2">
        <v>946.40329510415381</v>
      </c>
    </row>
    <row r="4184" spans="1:26" x14ac:dyDescent="0.35">
      <c r="A4184" t="s">
        <v>714</v>
      </c>
      <c r="B4184" t="s">
        <v>527</v>
      </c>
      <c r="C4184" t="s">
        <v>27</v>
      </c>
      <c r="D4184" t="s">
        <v>46</v>
      </c>
      <c r="E4184" t="s">
        <v>65</v>
      </c>
      <c r="F4184" t="s">
        <v>7665</v>
      </c>
      <c r="G4184" t="s">
        <v>7666</v>
      </c>
      <c r="H4184" t="s">
        <v>32</v>
      </c>
      <c r="I4184" t="s">
        <v>7971</v>
      </c>
      <c r="J4184" s="1">
        <v>42258</v>
      </c>
      <c r="K4184" s="1">
        <v>42262</v>
      </c>
      <c r="L4184" t="s">
        <v>34</v>
      </c>
      <c r="M4184">
        <f>Table1[[#This Row],[Ship Date]]-Table1[[#This Row],[Order Date]]</f>
        <v>4</v>
      </c>
      <c r="N4184">
        <v>9</v>
      </c>
      <c r="O4184" t="s">
        <v>61</v>
      </c>
      <c r="P4184" s="3">
        <v>78.8</v>
      </c>
      <c r="Q4184" s="3">
        <v>63.053073062890817</v>
      </c>
      <c r="R4184" s="3">
        <f>(Table1[[#This Row],[Selling Price]]-Table1[[#This Row],[Cost Price]])</f>
        <v>15.74692693710918</v>
      </c>
      <c r="S4184" s="12">
        <f>(Table1[[#This Row],[Profit]]/Table1[[#This Row],[Selling Price]])</f>
        <v>0.19983409818666473</v>
      </c>
      <c r="T4184">
        <v>1</v>
      </c>
      <c r="U4184" s="2">
        <f>Table1[[#This Row],[Selling Price]]*Table1[[#This Row],[Quantity]]</f>
        <v>78.8</v>
      </c>
      <c r="V4184" s="4">
        <v>0</v>
      </c>
      <c r="W4184">
        <v>343</v>
      </c>
      <c r="X4184" t="s">
        <v>36</v>
      </c>
      <c r="Y4184" t="s">
        <v>68</v>
      </c>
      <c r="Z4184" s="2">
        <v>125.0911219871338</v>
      </c>
    </row>
    <row r="4185" spans="1:26" x14ac:dyDescent="0.35">
      <c r="A4185" t="s">
        <v>714</v>
      </c>
      <c r="B4185" t="s">
        <v>527</v>
      </c>
      <c r="C4185" t="s">
        <v>39</v>
      </c>
      <c r="D4185" t="s">
        <v>46</v>
      </c>
      <c r="E4185" t="s">
        <v>91</v>
      </c>
      <c r="F4185" t="s">
        <v>145</v>
      </c>
      <c r="G4185" t="s">
        <v>146</v>
      </c>
      <c r="H4185" t="s">
        <v>32</v>
      </c>
      <c r="I4185" t="s">
        <v>7987</v>
      </c>
      <c r="J4185" s="1">
        <v>41908</v>
      </c>
      <c r="K4185" s="1">
        <v>41912</v>
      </c>
      <c r="L4185" t="s">
        <v>60</v>
      </c>
      <c r="M4185">
        <f>Table1[[#This Row],[Ship Date]]-Table1[[#This Row],[Order Date]]</f>
        <v>4</v>
      </c>
      <c r="N4185">
        <v>9</v>
      </c>
      <c r="O4185" t="s">
        <v>61</v>
      </c>
      <c r="P4185" s="3">
        <v>41.375999999999998</v>
      </c>
      <c r="Q4185" s="3">
        <v>32.29558785031508</v>
      </c>
      <c r="R4185" s="3">
        <f>(Table1[[#This Row],[Selling Price]]-Table1[[#This Row],[Cost Price]])</f>
        <v>9.0804121496849177</v>
      </c>
      <c r="S4185" s="12">
        <f>(Table1[[#This Row],[Profit]]/Table1[[#This Row],[Selling Price]])</f>
        <v>0.21946085048542435</v>
      </c>
      <c r="T4185">
        <v>6</v>
      </c>
      <c r="U4185" s="2">
        <f>Table1[[#This Row],[Selling Price]]*Table1[[#This Row],[Quantity]]</f>
        <v>248.25599999999997</v>
      </c>
      <c r="V4185" s="4">
        <v>0.2</v>
      </c>
      <c r="W4185">
        <v>193</v>
      </c>
      <c r="X4185" t="s">
        <v>36</v>
      </c>
      <c r="Y4185" t="s">
        <v>52</v>
      </c>
      <c r="Z4185" s="2">
        <v>21.557660860533499</v>
      </c>
    </row>
    <row r="4186" spans="1:26" x14ac:dyDescent="0.35">
      <c r="A4186" t="s">
        <v>714</v>
      </c>
      <c r="B4186" t="s">
        <v>527</v>
      </c>
      <c r="C4186" t="s">
        <v>64</v>
      </c>
      <c r="D4186" t="s">
        <v>46</v>
      </c>
      <c r="E4186" t="s">
        <v>86</v>
      </c>
      <c r="F4186" t="s">
        <v>2129</v>
      </c>
      <c r="G4186" t="s">
        <v>2130</v>
      </c>
      <c r="H4186" t="s">
        <v>32</v>
      </c>
      <c r="I4186" t="s">
        <v>8001</v>
      </c>
      <c r="J4186" s="1">
        <v>42195</v>
      </c>
      <c r="K4186" s="1">
        <v>42199</v>
      </c>
      <c r="L4186" t="s">
        <v>60</v>
      </c>
      <c r="M4186">
        <f>Table1[[#This Row],[Ship Date]]-Table1[[#This Row],[Order Date]]</f>
        <v>4</v>
      </c>
      <c r="N4186">
        <v>7</v>
      </c>
      <c r="O4186" t="s">
        <v>51</v>
      </c>
      <c r="P4186" s="3">
        <v>39.92</v>
      </c>
      <c r="Q4186" s="3">
        <v>28.258952512261331</v>
      </c>
      <c r="R4186" s="3">
        <f>(Table1[[#This Row],[Selling Price]]-Table1[[#This Row],[Cost Price]])</f>
        <v>11.661047487738671</v>
      </c>
      <c r="S4186" s="12">
        <f>(Table1[[#This Row],[Profit]]/Table1[[#This Row],[Selling Price]])</f>
        <v>0.29211040800948573</v>
      </c>
      <c r="T4186">
        <v>2</v>
      </c>
      <c r="U4186" s="2">
        <f>Table1[[#This Row],[Selling Price]]*Table1[[#This Row],[Quantity]]</f>
        <v>79.84</v>
      </c>
      <c r="V4186" s="4">
        <v>0.2</v>
      </c>
      <c r="W4186">
        <v>102</v>
      </c>
      <c r="X4186" t="s">
        <v>36</v>
      </c>
      <c r="Y4186" t="s">
        <v>36</v>
      </c>
      <c r="Z4186" s="2">
        <v>39.148450224753468</v>
      </c>
    </row>
    <row r="4187" spans="1:26" x14ac:dyDescent="0.35">
      <c r="A4187" t="s">
        <v>714</v>
      </c>
      <c r="B4187" t="s">
        <v>527</v>
      </c>
      <c r="C4187" t="s">
        <v>64</v>
      </c>
      <c r="D4187" t="s">
        <v>46</v>
      </c>
      <c r="E4187" t="s">
        <v>75</v>
      </c>
      <c r="F4187" t="s">
        <v>2848</v>
      </c>
      <c r="G4187" t="s">
        <v>2849</v>
      </c>
      <c r="H4187" t="s">
        <v>32</v>
      </c>
      <c r="I4187" t="s">
        <v>8005</v>
      </c>
      <c r="J4187" s="1">
        <v>43047</v>
      </c>
      <c r="K4187" s="1">
        <v>43052</v>
      </c>
      <c r="L4187" t="s">
        <v>34</v>
      </c>
      <c r="M4187">
        <f>Table1[[#This Row],[Ship Date]]-Table1[[#This Row],[Order Date]]</f>
        <v>5</v>
      </c>
      <c r="N4187">
        <v>11</v>
      </c>
      <c r="O4187" t="s">
        <v>35</v>
      </c>
      <c r="P4187" s="3">
        <v>109.9</v>
      </c>
      <c r="Q4187" s="3">
        <v>72.477449163079342</v>
      </c>
      <c r="R4187" s="3">
        <f>(Table1[[#This Row],[Selling Price]]-Table1[[#This Row],[Cost Price]])</f>
        <v>37.422550836920664</v>
      </c>
      <c r="S4187" s="12">
        <f>(Table1[[#This Row],[Profit]]/Table1[[#This Row],[Selling Price]])</f>
        <v>0.34051456630501059</v>
      </c>
      <c r="T4187">
        <v>5</v>
      </c>
      <c r="U4187" s="2">
        <f>Table1[[#This Row],[Selling Price]]*Table1[[#This Row],[Quantity]]</f>
        <v>549.5</v>
      </c>
      <c r="V4187" s="4">
        <v>0</v>
      </c>
      <c r="W4187">
        <v>103</v>
      </c>
      <c r="X4187" t="s">
        <v>36</v>
      </c>
      <c r="Y4187" t="s">
        <v>36</v>
      </c>
      <c r="Z4187" s="2">
        <v>15.54220705048032</v>
      </c>
    </row>
    <row r="4188" spans="1:26" x14ac:dyDescent="0.35">
      <c r="A4188" t="s">
        <v>714</v>
      </c>
      <c r="B4188" t="s">
        <v>527</v>
      </c>
      <c r="C4188" t="s">
        <v>45</v>
      </c>
      <c r="D4188" t="s">
        <v>46</v>
      </c>
      <c r="E4188" t="s">
        <v>86</v>
      </c>
      <c r="F4188" t="s">
        <v>2759</v>
      </c>
      <c r="G4188" t="s">
        <v>2760</v>
      </c>
      <c r="H4188" t="s">
        <v>32</v>
      </c>
      <c r="I4188" t="s">
        <v>8092</v>
      </c>
      <c r="J4188" s="1">
        <v>42068</v>
      </c>
      <c r="K4188" s="1">
        <v>42072</v>
      </c>
      <c r="L4188" t="s">
        <v>34</v>
      </c>
      <c r="M4188">
        <f>Table1[[#This Row],[Ship Date]]-Table1[[#This Row],[Order Date]]</f>
        <v>4</v>
      </c>
      <c r="N4188">
        <v>3</v>
      </c>
      <c r="O4188" t="s">
        <v>106</v>
      </c>
      <c r="P4188" s="3">
        <v>11.212</v>
      </c>
      <c r="Q4188" s="3">
        <v>9.4350907665254642</v>
      </c>
      <c r="R4188" s="3">
        <f>(Table1[[#This Row],[Selling Price]]-Table1[[#This Row],[Cost Price]])</f>
        <v>1.7769092334745356</v>
      </c>
      <c r="S4188" s="12">
        <f>(Table1[[#This Row],[Profit]]/Table1[[#This Row],[Selling Price]])</f>
        <v>0.15848280712402207</v>
      </c>
      <c r="T4188">
        <v>2</v>
      </c>
      <c r="U4188" s="2">
        <f>Table1[[#This Row],[Selling Price]]*Table1[[#This Row],[Quantity]]</f>
        <v>22.423999999999999</v>
      </c>
      <c r="V4188" s="4">
        <v>0.8</v>
      </c>
      <c r="W4188">
        <v>320</v>
      </c>
      <c r="X4188" t="s">
        <v>36</v>
      </c>
      <c r="Y4188" t="s">
        <v>68</v>
      </c>
      <c r="Z4188" s="2">
        <v>59.399229301758261</v>
      </c>
    </row>
    <row r="4189" spans="1:26" x14ac:dyDescent="0.35">
      <c r="A4189" t="s">
        <v>714</v>
      </c>
      <c r="B4189" t="s">
        <v>527</v>
      </c>
      <c r="C4189" t="s">
        <v>27</v>
      </c>
      <c r="D4189" t="s">
        <v>46</v>
      </c>
      <c r="E4189" t="s">
        <v>86</v>
      </c>
      <c r="F4189" t="s">
        <v>3557</v>
      </c>
      <c r="G4189" t="s">
        <v>3558</v>
      </c>
      <c r="H4189" t="s">
        <v>32</v>
      </c>
      <c r="I4189" t="s">
        <v>8150</v>
      </c>
      <c r="J4189" s="1">
        <v>42858</v>
      </c>
      <c r="K4189" s="1">
        <v>42863</v>
      </c>
      <c r="L4189" t="s">
        <v>60</v>
      </c>
      <c r="M4189">
        <f>Table1[[#This Row],[Ship Date]]-Table1[[#This Row],[Order Date]]</f>
        <v>5</v>
      </c>
      <c r="N4189">
        <v>5</v>
      </c>
      <c r="O4189" t="s">
        <v>51</v>
      </c>
      <c r="P4189" s="3">
        <v>64.2</v>
      </c>
      <c r="Q4189" s="3">
        <v>54.209489942972432</v>
      </c>
      <c r="R4189" s="3">
        <f>(Table1[[#This Row],[Selling Price]]-Table1[[#This Row],[Cost Price]])</f>
        <v>9.9905100570275707</v>
      </c>
      <c r="S4189" s="12">
        <f>(Table1[[#This Row],[Profit]]/Table1[[#This Row],[Selling Price]])</f>
        <v>0.15561542144902757</v>
      </c>
      <c r="T4189">
        <v>5</v>
      </c>
      <c r="U4189" s="2">
        <f>Table1[[#This Row],[Selling Price]]*Table1[[#This Row],[Quantity]]</f>
        <v>321</v>
      </c>
      <c r="V4189" s="4">
        <v>0.7</v>
      </c>
      <c r="W4189">
        <v>194</v>
      </c>
      <c r="X4189" t="s">
        <v>36</v>
      </c>
      <c r="Y4189" t="s">
        <v>68</v>
      </c>
      <c r="Z4189" s="2">
        <v>84.768623406810818</v>
      </c>
    </row>
    <row r="4190" spans="1:26" x14ac:dyDescent="0.35">
      <c r="A4190" t="s">
        <v>714</v>
      </c>
      <c r="B4190" t="s">
        <v>527</v>
      </c>
      <c r="C4190" t="s">
        <v>64</v>
      </c>
      <c r="D4190" t="s">
        <v>46</v>
      </c>
      <c r="E4190" t="s">
        <v>86</v>
      </c>
      <c r="F4190" t="s">
        <v>1151</v>
      </c>
      <c r="G4190" t="s">
        <v>1152</v>
      </c>
      <c r="H4190" t="s">
        <v>32</v>
      </c>
      <c r="I4190" t="s">
        <v>8213</v>
      </c>
      <c r="J4190" s="1">
        <v>41876</v>
      </c>
      <c r="K4190" s="1">
        <v>41880</v>
      </c>
      <c r="L4190" t="s">
        <v>60</v>
      </c>
      <c r="M4190">
        <f>Table1[[#This Row],[Ship Date]]-Table1[[#This Row],[Order Date]]</f>
        <v>4</v>
      </c>
      <c r="N4190">
        <v>8</v>
      </c>
      <c r="O4190" t="s">
        <v>61</v>
      </c>
      <c r="P4190" s="3">
        <v>12.384</v>
      </c>
      <c r="Q4190" s="3">
        <v>8.7726982557900168</v>
      </c>
      <c r="R4190" s="3">
        <f>(Table1[[#This Row],[Selling Price]]-Table1[[#This Row],[Cost Price]])</f>
        <v>3.6113017442099835</v>
      </c>
      <c r="S4190" s="12">
        <f>(Table1[[#This Row],[Profit]]/Table1[[#This Row],[Selling Price]])</f>
        <v>0.29161028296269248</v>
      </c>
      <c r="T4190">
        <v>3</v>
      </c>
      <c r="U4190" s="2">
        <f>Table1[[#This Row],[Selling Price]]*Table1[[#This Row],[Quantity]]</f>
        <v>37.152000000000001</v>
      </c>
      <c r="V4190" s="4">
        <v>0.8</v>
      </c>
      <c r="W4190">
        <v>445</v>
      </c>
      <c r="X4190" t="s">
        <v>36</v>
      </c>
      <c r="Y4190" t="s">
        <v>52</v>
      </c>
      <c r="Z4190" s="2">
        <v>22.592035613084029</v>
      </c>
    </row>
    <row r="4191" spans="1:26" x14ac:dyDescent="0.35">
      <c r="A4191" t="s">
        <v>714</v>
      </c>
      <c r="B4191" t="s">
        <v>527</v>
      </c>
      <c r="C4191" t="s">
        <v>64</v>
      </c>
      <c r="D4191" t="s">
        <v>46</v>
      </c>
      <c r="E4191" t="s">
        <v>102</v>
      </c>
      <c r="F4191" t="s">
        <v>3420</v>
      </c>
      <c r="G4191" t="s">
        <v>3421</v>
      </c>
      <c r="H4191" t="s">
        <v>32</v>
      </c>
      <c r="I4191" t="s">
        <v>8280</v>
      </c>
      <c r="J4191" s="1">
        <v>42463</v>
      </c>
      <c r="K4191" s="1">
        <v>42463</v>
      </c>
      <c r="L4191" t="s">
        <v>1118</v>
      </c>
      <c r="M4191">
        <f>Table1[[#This Row],[Ship Date]]-Table1[[#This Row],[Order Date]]</f>
        <v>0</v>
      </c>
      <c r="N4191">
        <v>4</v>
      </c>
      <c r="O4191" t="s">
        <v>106</v>
      </c>
      <c r="P4191" s="3">
        <v>10.272</v>
      </c>
      <c r="Q4191" s="3">
        <v>7.4911688689335074</v>
      </c>
      <c r="R4191" s="3">
        <f>(Table1[[#This Row],[Selling Price]]-Table1[[#This Row],[Cost Price]])</f>
        <v>2.7808311310664928</v>
      </c>
      <c r="S4191" s="12">
        <f>(Table1[[#This Row],[Profit]]/Table1[[#This Row],[Selling Price]])</f>
        <v>0.27071954157578787</v>
      </c>
      <c r="T4191">
        <v>3</v>
      </c>
      <c r="U4191" s="2">
        <f>Table1[[#This Row],[Selling Price]]*Table1[[#This Row],[Quantity]]</f>
        <v>30.816000000000003</v>
      </c>
      <c r="V4191" s="4">
        <v>0.2</v>
      </c>
      <c r="W4191">
        <v>398</v>
      </c>
      <c r="X4191" t="s">
        <v>36</v>
      </c>
      <c r="Y4191" t="s">
        <v>52</v>
      </c>
      <c r="Z4191" s="2">
        <v>8.1913174938903612</v>
      </c>
    </row>
    <row r="4192" spans="1:26" x14ac:dyDescent="0.35">
      <c r="A4192" t="s">
        <v>714</v>
      </c>
      <c r="B4192" t="s">
        <v>527</v>
      </c>
      <c r="C4192" t="s">
        <v>55</v>
      </c>
      <c r="D4192" t="s">
        <v>46</v>
      </c>
      <c r="E4192" t="s">
        <v>47</v>
      </c>
      <c r="F4192" t="s">
        <v>5582</v>
      </c>
      <c r="G4192" t="s">
        <v>5583</v>
      </c>
      <c r="H4192" t="s">
        <v>32</v>
      </c>
      <c r="I4192" t="s">
        <v>8324</v>
      </c>
      <c r="J4192" s="1">
        <v>42316</v>
      </c>
      <c r="K4192" s="1">
        <v>42323</v>
      </c>
      <c r="L4192" t="s">
        <v>60</v>
      </c>
      <c r="M4192">
        <f>Table1[[#This Row],[Ship Date]]-Table1[[#This Row],[Order Date]]</f>
        <v>7</v>
      </c>
      <c r="N4192">
        <v>11</v>
      </c>
      <c r="O4192" t="s">
        <v>35</v>
      </c>
      <c r="P4192" s="3">
        <v>5.04</v>
      </c>
      <c r="Q4192" s="3">
        <v>3.6668645441617151</v>
      </c>
      <c r="R4192" s="3">
        <f>(Table1[[#This Row],[Selling Price]]-Table1[[#This Row],[Cost Price]])</f>
        <v>1.3731354558382849</v>
      </c>
      <c r="S4192" s="12">
        <f>(Table1[[#This Row],[Profit]]/Table1[[#This Row],[Selling Price]])</f>
        <v>0.27244751107902476</v>
      </c>
      <c r="T4192">
        <v>1</v>
      </c>
      <c r="U4192" s="2">
        <f>Table1[[#This Row],[Selling Price]]*Table1[[#This Row],[Quantity]]</f>
        <v>5.04</v>
      </c>
      <c r="V4192" s="4">
        <v>0.2</v>
      </c>
      <c r="W4192">
        <v>405</v>
      </c>
      <c r="X4192" t="s">
        <v>68</v>
      </c>
      <c r="Y4192" t="s">
        <v>52</v>
      </c>
      <c r="Z4192" s="2">
        <v>20.560276262735378</v>
      </c>
    </row>
    <row r="4193" spans="1:26" x14ac:dyDescent="0.35">
      <c r="A4193" t="s">
        <v>714</v>
      </c>
      <c r="B4193" t="s">
        <v>527</v>
      </c>
      <c r="C4193" t="s">
        <v>27</v>
      </c>
      <c r="D4193" t="s">
        <v>46</v>
      </c>
      <c r="E4193" t="s">
        <v>86</v>
      </c>
      <c r="F4193" t="s">
        <v>1981</v>
      </c>
      <c r="G4193" t="s">
        <v>1982</v>
      </c>
      <c r="H4193" t="s">
        <v>32</v>
      </c>
      <c r="I4193" t="s">
        <v>8341</v>
      </c>
      <c r="J4193" s="1">
        <v>42615</v>
      </c>
      <c r="K4193" s="1">
        <v>42620</v>
      </c>
      <c r="L4193" t="s">
        <v>34</v>
      </c>
      <c r="M4193">
        <f>Table1[[#This Row],[Ship Date]]-Table1[[#This Row],[Order Date]]</f>
        <v>5</v>
      </c>
      <c r="N4193">
        <v>9</v>
      </c>
      <c r="O4193" t="s">
        <v>61</v>
      </c>
      <c r="P4193" s="3">
        <v>8.6080000000000005</v>
      </c>
      <c r="Q4193" s="3">
        <v>7.2169241272908939</v>
      </c>
      <c r="R4193" s="3">
        <f>(Table1[[#This Row],[Selling Price]]-Table1[[#This Row],[Cost Price]])</f>
        <v>1.3910758727091066</v>
      </c>
      <c r="S4193" s="12">
        <f>(Table1[[#This Row],[Profit]]/Table1[[#This Row],[Selling Price]])</f>
        <v>0.16160268037977538</v>
      </c>
      <c r="T4193">
        <v>8</v>
      </c>
      <c r="U4193" s="2">
        <f>Table1[[#This Row],[Selling Price]]*Table1[[#This Row],[Quantity]]</f>
        <v>68.864000000000004</v>
      </c>
      <c r="V4193" s="4">
        <v>0.8</v>
      </c>
      <c r="W4193">
        <v>189</v>
      </c>
      <c r="X4193" t="s">
        <v>36</v>
      </c>
      <c r="Y4193" t="s">
        <v>52</v>
      </c>
      <c r="Z4193" s="2">
        <v>18.267589103838159</v>
      </c>
    </row>
    <row r="4194" spans="1:26" x14ac:dyDescent="0.35">
      <c r="A4194" t="s">
        <v>714</v>
      </c>
      <c r="B4194" t="s">
        <v>527</v>
      </c>
      <c r="C4194" t="s">
        <v>55</v>
      </c>
      <c r="D4194" t="s">
        <v>46</v>
      </c>
      <c r="E4194" t="s">
        <v>270</v>
      </c>
      <c r="F4194" t="s">
        <v>1026</v>
      </c>
      <c r="G4194" t="s">
        <v>1027</v>
      </c>
      <c r="H4194" t="s">
        <v>32</v>
      </c>
      <c r="I4194" t="s">
        <v>8347</v>
      </c>
      <c r="J4194" s="1">
        <v>42547</v>
      </c>
      <c r="K4194" s="1">
        <v>42547</v>
      </c>
      <c r="L4194" t="s">
        <v>1118</v>
      </c>
      <c r="M4194">
        <f>Table1[[#This Row],[Ship Date]]-Table1[[#This Row],[Order Date]]</f>
        <v>0</v>
      </c>
      <c r="N4194">
        <v>6</v>
      </c>
      <c r="O4194" t="s">
        <v>51</v>
      </c>
      <c r="P4194" s="3">
        <v>17.899999999999999</v>
      </c>
      <c r="Q4194" s="3">
        <v>14.007762594649691</v>
      </c>
      <c r="R4194" s="3">
        <f>(Table1[[#This Row],[Selling Price]]-Table1[[#This Row],[Cost Price]])</f>
        <v>3.8922374053503077</v>
      </c>
      <c r="S4194" s="12">
        <f>(Table1[[#This Row],[Profit]]/Table1[[#This Row],[Selling Price]])</f>
        <v>0.21744343046649767</v>
      </c>
      <c r="T4194">
        <v>5</v>
      </c>
      <c r="U4194" s="2">
        <f>Table1[[#This Row],[Selling Price]]*Table1[[#This Row],[Quantity]]</f>
        <v>89.5</v>
      </c>
      <c r="V4194" s="4">
        <v>0</v>
      </c>
      <c r="W4194">
        <v>452</v>
      </c>
      <c r="X4194" t="s">
        <v>36</v>
      </c>
      <c r="Y4194" t="s">
        <v>52</v>
      </c>
      <c r="Z4194" s="2">
        <v>8.9319112443077078</v>
      </c>
    </row>
    <row r="4195" spans="1:26" x14ac:dyDescent="0.35">
      <c r="A4195" t="s">
        <v>714</v>
      </c>
      <c r="B4195" t="s">
        <v>527</v>
      </c>
      <c r="C4195" t="s">
        <v>45</v>
      </c>
      <c r="D4195" t="s">
        <v>46</v>
      </c>
      <c r="E4195" t="s">
        <v>47</v>
      </c>
      <c r="F4195" t="s">
        <v>6723</v>
      </c>
      <c r="G4195" t="s">
        <v>6724</v>
      </c>
      <c r="H4195" t="s">
        <v>32</v>
      </c>
      <c r="I4195" t="s">
        <v>8552</v>
      </c>
      <c r="J4195" s="1">
        <v>43085</v>
      </c>
      <c r="K4195" s="1">
        <v>43089</v>
      </c>
      <c r="L4195" t="s">
        <v>34</v>
      </c>
      <c r="M4195">
        <f>Table1[[#This Row],[Ship Date]]-Table1[[#This Row],[Order Date]]</f>
        <v>4</v>
      </c>
      <c r="N4195">
        <v>12</v>
      </c>
      <c r="O4195" t="s">
        <v>35</v>
      </c>
      <c r="P4195" s="3">
        <v>44.4</v>
      </c>
      <c r="Q4195" s="3">
        <v>35.131863822693333</v>
      </c>
      <c r="R4195" s="3">
        <f>(Table1[[#This Row],[Selling Price]]-Table1[[#This Row],[Cost Price]])</f>
        <v>9.2681361773066655</v>
      </c>
      <c r="S4195" s="12">
        <f>(Table1[[#This Row],[Profit]]/Table1[[#This Row],[Selling Price]])</f>
        <v>0.20874180579519516</v>
      </c>
      <c r="T4195">
        <v>3</v>
      </c>
      <c r="U4195" s="2">
        <f>Table1[[#This Row],[Selling Price]]*Table1[[#This Row],[Quantity]]</f>
        <v>133.19999999999999</v>
      </c>
      <c r="V4195" s="4">
        <v>0</v>
      </c>
      <c r="W4195">
        <v>199</v>
      </c>
      <c r="X4195" t="s">
        <v>36</v>
      </c>
      <c r="Y4195" t="s">
        <v>68</v>
      </c>
      <c r="Z4195" s="2">
        <v>44.399999999999991</v>
      </c>
    </row>
    <row r="4196" spans="1:26" x14ac:dyDescent="0.35">
      <c r="A4196" t="s">
        <v>714</v>
      </c>
      <c r="B4196" t="s">
        <v>527</v>
      </c>
      <c r="C4196" t="s">
        <v>45</v>
      </c>
      <c r="D4196" t="s">
        <v>46</v>
      </c>
      <c r="E4196" t="s">
        <v>75</v>
      </c>
      <c r="F4196" t="s">
        <v>2061</v>
      </c>
      <c r="G4196" t="s">
        <v>2062</v>
      </c>
      <c r="H4196" t="s">
        <v>32</v>
      </c>
      <c r="I4196" t="s">
        <v>8553</v>
      </c>
      <c r="J4196" s="1">
        <v>41903</v>
      </c>
      <c r="K4196" s="1">
        <v>41907</v>
      </c>
      <c r="L4196" t="s">
        <v>60</v>
      </c>
      <c r="M4196">
        <f>Table1[[#This Row],[Ship Date]]-Table1[[#This Row],[Order Date]]</f>
        <v>4</v>
      </c>
      <c r="N4196">
        <v>9</v>
      </c>
      <c r="O4196" t="s">
        <v>61</v>
      </c>
      <c r="P4196" s="3">
        <v>66.03</v>
      </c>
      <c r="Q4196" s="3">
        <v>49.191273573114707</v>
      </c>
      <c r="R4196" s="3">
        <f>(Table1[[#This Row],[Selling Price]]-Table1[[#This Row],[Cost Price]])</f>
        <v>16.838726426885295</v>
      </c>
      <c r="S4196" s="12">
        <f>(Table1[[#This Row],[Profit]]/Table1[[#This Row],[Selling Price]])</f>
        <v>0.25501630208822196</v>
      </c>
      <c r="T4196">
        <v>3</v>
      </c>
      <c r="U4196" s="2">
        <f>Table1[[#This Row],[Selling Price]]*Table1[[#This Row],[Quantity]]</f>
        <v>198.09</v>
      </c>
      <c r="V4196" s="4">
        <v>0</v>
      </c>
      <c r="W4196">
        <v>343</v>
      </c>
      <c r="X4196" t="s">
        <v>36</v>
      </c>
      <c r="Y4196" t="s">
        <v>52</v>
      </c>
      <c r="Z4196" s="2">
        <v>32.517245551655613</v>
      </c>
    </row>
    <row r="4197" spans="1:26" x14ac:dyDescent="0.35">
      <c r="A4197" t="s">
        <v>714</v>
      </c>
      <c r="B4197" t="s">
        <v>527</v>
      </c>
      <c r="C4197" t="s">
        <v>55</v>
      </c>
      <c r="D4197" t="s">
        <v>46</v>
      </c>
      <c r="E4197" t="s">
        <v>178</v>
      </c>
      <c r="F4197" t="s">
        <v>4683</v>
      </c>
      <c r="G4197" t="s">
        <v>610</v>
      </c>
      <c r="H4197" t="s">
        <v>32</v>
      </c>
      <c r="I4197" t="s">
        <v>8569</v>
      </c>
      <c r="J4197" s="1">
        <v>42617</v>
      </c>
      <c r="K4197" s="1">
        <v>42621</v>
      </c>
      <c r="L4197" t="s">
        <v>60</v>
      </c>
      <c r="M4197">
        <f>Table1[[#This Row],[Ship Date]]-Table1[[#This Row],[Order Date]]</f>
        <v>4</v>
      </c>
      <c r="N4197">
        <v>9</v>
      </c>
      <c r="O4197" t="s">
        <v>61</v>
      </c>
      <c r="P4197" s="3">
        <v>16.559999999999999</v>
      </c>
      <c r="Q4197" s="3">
        <v>13.590319174716591</v>
      </c>
      <c r="R4197" s="3">
        <f>(Table1[[#This Row],[Selling Price]]-Table1[[#This Row],[Cost Price]])</f>
        <v>2.9696808252834082</v>
      </c>
      <c r="S4197" s="12">
        <f>(Table1[[#This Row],[Profit]]/Table1[[#This Row],[Selling Price]])</f>
        <v>0.17932855225141356</v>
      </c>
      <c r="T4197">
        <v>2</v>
      </c>
      <c r="U4197" s="2">
        <f>Table1[[#This Row],[Selling Price]]*Table1[[#This Row],[Quantity]]</f>
        <v>33.119999999999997</v>
      </c>
      <c r="V4197" s="4">
        <v>0</v>
      </c>
      <c r="W4197">
        <v>116</v>
      </c>
      <c r="X4197" t="s">
        <v>36</v>
      </c>
      <c r="Y4197" t="s">
        <v>36</v>
      </c>
      <c r="Z4197" s="2">
        <v>23.591600636061731</v>
      </c>
    </row>
    <row r="4198" spans="1:26" x14ac:dyDescent="0.35">
      <c r="A4198" t="s">
        <v>714</v>
      </c>
      <c r="B4198" t="s">
        <v>527</v>
      </c>
      <c r="C4198" t="s">
        <v>45</v>
      </c>
      <c r="D4198" t="s">
        <v>46</v>
      </c>
      <c r="E4198" t="s">
        <v>102</v>
      </c>
      <c r="F4198" t="s">
        <v>5075</v>
      </c>
      <c r="G4198" t="s">
        <v>5076</v>
      </c>
      <c r="H4198" t="s">
        <v>32</v>
      </c>
      <c r="I4198" t="s">
        <v>8836</v>
      </c>
      <c r="J4198" s="1">
        <v>42539</v>
      </c>
      <c r="K4198" s="1">
        <v>42541</v>
      </c>
      <c r="L4198" t="s">
        <v>34</v>
      </c>
      <c r="M4198">
        <f>Table1[[#This Row],[Ship Date]]-Table1[[#This Row],[Order Date]]</f>
        <v>2</v>
      </c>
      <c r="N4198">
        <v>6</v>
      </c>
      <c r="O4198" t="s">
        <v>51</v>
      </c>
      <c r="P4198" s="3">
        <v>6.8479999999999999</v>
      </c>
      <c r="Q4198" s="3">
        <v>5.4136885746922134</v>
      </c>
      <c r="R4198" s="3">
        <f>(Table1[[#This Row],[Selling Price]]-Table1[[#This Row],[Cost Price]])</f>
        <v>1.4343114253077864</v>
      </c>
      <c r="S4198" s="12">
        <f>(Table1[[#This Row],[Profit]]/Table1[[#This Row],[Selling Price]])</f>
        <v>0.20944968243396414</v>
      </c>
      <c r="T4198">
        <v>2</v>
      </c>
      <c r="U4198" s="2">
        <f>Table1[[#This Row],[Selling Price]]*Table1[[#This Row],[Quantity]]</f>
        <v>13.696</v>
      </c>
      <c r="V4198" s="4">
        <v>0.2</v>
      </c>
      <c r="W4198">
        <v>497</v>
      </c>
      <c r="X4198" t="s">
        <v>36</v>
      </c>
      <c r="Y4198" t="s">
        <v>52</v>
      </c>
      <c r="Z4198" s="2">
        <v>11.776946002375031</v>
      </c>
    </row>
    <row r="4199" spans="1:26" x14ac:dyDescent="0.35">
      <c r="A4199" t="s">
        <v>714</v>
      </c>
      <c r="B4199" t="s">
        <v>527</v>
      </c>
      <c r="C4199" t="s">
        <v>39</v>
      </c>
      <c r="D4199" t="s">
        <v>46</v>
      </c>
      <c r="E4199" t="s">
        <v>86</v>
      </c>
      <c r="F4199" t="s">
        <v>2743</v>
      </c>
      <c r="G4199" t="s">
        <v>2744</v>
      </c>
      <c r="H4199" t="s">
        <v>32</v>
      </c>
      <c r="I4199" t="s">
        <v>8949</v>
      </c>
      <c r="J4199" s="1">
        <v>42810</v>
      </c>
      <c r="K4199" s="1">
        <v>42815</v>
      </c>
      <c r="L4199" t="s">
        <v>60</v>
      </c>
      <c r="M4199">
        <f>Table1[[#This Row],[Ship Date]]-Table1[[#This Row],[Order Date]]</f>
        <v>5</v>
      </c>
      <c r="N4199">
        <v>3</v>
      </c>
      <c r="O4199" t="s">
        <v>106</v>
      </c>
      <c r="P4199" s="3">
        <v>70.463999999999999</v>
      </c>
      <c r="Q4199" s="3">
        <v>49.679046733105302</v>
      </c>
      <c r="R4199" s="3">
        <f>(Table1[[#This Row],[Selling Price]]-Table1[[#This Row],[Cost Price]])</f>
        <v>20.784953266894696</v>
      </c>
      <c r="S4199" s="12">
        <f>(Table1[[#This Row],[Profit]]/Table1[[#This Row],[Selling Price]])</f>
        <v>0.29497265648976351</v>
      </c>
      <c r="T4199">
        <v>6</v>
      </c>
      <c r="U4199" s="2">
        <f>Table1[[#This Row],[Selling Price]]*Table1[[#This Row],[Quantity]]</f>
        <v>422.78399999999999</v>
      </c>
      <c r="V4199" s="4">
        <v>0.2</v>
      </c>
      <c r="W4199">
        <v>243</v>
      </c>
      <c r="X4199" t="s">
        <v>36</v>
      </c>
      <c r="Y4199" t="s">
        <v>52</v>
      </c>
      <c r="Z4199" s="2">
        <v>26.004280157098929</v>
      </c>
    </row>
    <row r="4200" spans="1:26" x14ac:dyDescent="0.35">
      <c r="A4200" t="s">
        <v>714</v>
      </c>
      <c r="B4200" t="s">
        <v>527</v>
      </c>
      <c r="C4200" t="s">
        <v>64</v>
      </c>
      <c r="D4200" t="s">
        <v>46</v>
      </c>
      <c r="E4200" t="s">
        <v>75</v>
      </c>
      <c r="F4200" t="s">
        <v>1131</v>
      </c>
      <c r="G4200" t="s">
        <v>1132</v>
      </c>
      <c r="H4200" t="s">
        <v>32</v>
      </c>
      <c r="I4200" t="s">
        <v>8985</v>
      </c>
      <c r="J4200" s="1">
        <v>42701</v>
      </c>
      <c r="K4200" s="1">
        <v>42704</v>
      </c>
      <c r="L4200" t="s">
        <v>199</v>
      </c>
      <c r="M4200">
        <f>Table1[[#This Row],[Ship Date]]-Table1[[#This Row],[Order Date]]</f>
        <v>3</v>
      </c>
      <c r="N4200">
        <v>11</v>
      </c>
      <c r="O4200" t="s">
        <v>35</v>
      </c>
      <c r="P4200" s="3">
        <v>34.65</v>
      </c>
      <c r="Q4200" s="3">
        <v>28.940781303583751</v>
      </c>
      <c r="R4200" s="3">
        <f>(Table1[[#This Row],[Selling Price]]-Table1[[#This Row],[Cost Price]])</f>
        <v>5.7092186964162472</v>
      </c>
      <c r="S4200" s="12">
        <f>(Table1[[#This Row],[Profit]]/Table1[[#This Row],[Selling Price]])</f>
        <v>0.16476821634678926</v>
      </c>
      <c r="T4200">
        <v>3</v>
      </c>
      <c r="U4200" s="2">
        <f>Table1[[#This Row],[Selling Price]]*Table1[[#This Row],[Quantity]]</f>
        <v>103.94999999999999</v>
      </c>
      <c r="V4200" s="4">
        <v>0</v>
      </c>
      <c r="W4200">
        <v>135</v>
      </c>
      <c r="X4200" t="s">
        <v>36</v>
      </c>
      <c r="Y4200" t="s">
        <v>52</v>
      </c>
      <c r="Z4200" s="2">
        <v>17.878976480772049</v>
      </c>
    </row>
    <row r="4201" spans="1:26" x14ac:dyDescent="0.35">
      <c r="A4201" t="s">
        <v>714</v>
      </c>
      <c r="B4201" t="s">
        <v>527</v>
      </c>
      <c r="C4201" t="s">
        <v>27</v>
      </c>
      <c r="D4201" t="s">
        <v>46</v>
      </c>
      <c r="E4201" t="s">
        <v>65</v>
      </c>
      <c r="F4201" t="s">
        <v>1754</v>
      </c>
      <c r="G4201" t="s">
        <v>1755</v>
      </c>
      <c r="H4201" t="s">
        <v>32</v>
      </c>
      <c r="I4201" t="s">
        <v>8988</v>
      </c>
      <c r="J4201" s="1">
        <v>42905</v>
      </c>
      <c r="K4201" s="1">
        <v>42912</v>
      </c>
      <c r="L4201" t="s">
        <v>60</v>
      </c>
      <c r="M4201">
        <f>Table1[[#This Row],[Ship Date]]-Table1[[#This Row],[Order Date]]</f>
        <v>7</v>
      </c>
      <c r="N4201">
        <v>6</v>
      </c>
      <c r="O4201" t="s">
        <v>51</v>
      </c>
      <c r="P4201" s="3">
        <v>129.30000000000001</v>
      </c>
      <c r="Q4201" s="3">
        <v>89.165305152794744</v>
      </c>
      <c r="R4201" s="3">
        <f>(Table1[[#This Row],[Selling Price]]-Table1[[#This Row],[Cost Price]])</f>
        <v>40.134694847205267</v>
      </c>
      <c r="S4201" s="12">
        <f>(Table1[[#This Row],[Profit]]/Table1[[#This Row],[Selling Price]])</f>
        <v>0.31039980546949159</v>
      </c>
      <c r="T4201">
        <v>2</v>
      </c>
      <c r="U4201" s="2">
        <f>Table1[[#This Row],[Selling Price]]*Table1[[#This Row],[Quantity]]</f>
        <v>258.60000000000002</v>
      </c>
      <c r="V4201" s="4">
        <v>0</v>
      </c>
      <c r="W4201">
        <v>267</v>
      </c>
      <c r="X4201" t="s">
        <v>68</v>
      </c>
      <c r="Y4201" t="s">
        <v>36</v>
      </c>
      <c r="Z4201" s="2">
        <v>227.27114404227771</v>
      </c>
    </row>
    <row r="4202" spans="1:26" x14ac:dyDescent="0.35">
      <c r="A4202" t="s">
        <v>714</v>
      </c>
      <c r="B4202" t="s">
        <v>527</v>
      </c>
      <c r="C4202" t="s">
        <v>39</v>
      </c>
      <c r="D4202" t="s">
        <v>46</v>
      </c>
      <c r="E4202" t="s">
        <v>47</v>
      </c>
      <c r="F4202" t="s">
        <v>1398</v>
      </c>
      <c r="G4202" t="s">
        <v>1399</v>
      </c>
      <c r="H4202" t="s">
        <v>32</v>
      </c>
      <c r="I4202" t="s">
        <v>8994</v>
      </c>
      <c r="J4202" s="1">
        <v>42638</v>
      </c>
      <c r="K4202" s="1">
        <v>42644</v>
      </c>
      <c r="L4202" t="s">
        <v>60</v>
      </c>
      <c r="M4202">
        <f>Table1[[#This Row],[Ship Date]]-Table1[[#This Row],[Order Date]]</f>
        <v>6</v>
      </c>
      <c r="N4202">
        <v>9</v>
      </c>
      <c r="O4202" t="s">
        <v>61</v>
      </c>
      <c r="P4202" s="3">
        <v>29.6</v>
      </c>
      <c r="Q4202" s="3">
        <v>20.78451550489655</v>
      </c>
      <c r="R4202" s="3">
        <f>(Table1[[#This Row],[Selling Price]]-Table1[[#This Row],[Cost Price]])</f>
        <v>8.8154844951034512</v>
      </c>
      <c r="S4202" s="12">
        <f>(Table1[[#This Row],[Profit]]/Table1[[#This Row],[Selling Price]])</f>
        <v>0.29782042213187332</v>
      </c>
      <c r="T4202">
        <v>2</v>
      </c>
      <c r="U4202" s="2">
        <f>Table1[[#This Row],[Selling Price]]*Table1[[#This Row],[Quantity]]</f>
        <v>59.2</v>
      </c>
      <c r="V4202" s="4">
        <v>0</v>
      </c>
      <c r="W4202">
        <v>372</v>
      </c>
      <c r="X4202" t="s">
        <v>68</v>
      </c>
      <c r="Y4202" t="s">
        <v>52</v>
      </c>
      <c r="Z4202" s="2">
        <v>34.331888642744048</v>
      </c>
    </row>
    <row r="4203" spans="1:26" x14ac:dyDescent="0.35">
      <c r="A4203" t="s">
        <v>714</v>
      </c>
      <c r="B4203" t="s">
        <v>527</v>
      </c>
      <c r="C4203" t="s">
        <v>64</v>
      </c>
      <c r="D4203" t="s">
        <v>46</v>
      </c>
      <c r="E4203" t="s">
        <v>65</v>
      </c>
      <c r="F4203" t="s">
        <v>4675</v>
      </c>
      <c r="G4203" t="s">
        <v>4676</v>
      </c>
      <c r="H4203" t="s">
        <v>32</v>
      </c>
      <c r="I4203" t="s">
        <v>9003</v>
      </c>
      <c r="J4203" s="1">
        <v>42089</v>
      </c>
      <c r="K4203" s="1">
        <v>42091</v>
      </c>
      <c r="L4203" t="s">
        <v>34</v>
      </c>
      <c r="M4203">
        <f>Table1[[#This Row],[Ship Date]]-Table1[[#This Row],[Order Date]]</f>
        <v>2</v>
      </c>
      <c r="N4203">
        <v>3</v>
      </c>
      <c r="O4203" t="s">
        <v>106</v>
      </c>
      <c r="P4203" s="3">
        <v>1085.42</v>
      </c>
      <c r="Q4203" s="3">
        <v>846.22334197850296</v>
      </c>
      <c r="R4203" s="3">
        <f>(Table1[[#This Row],[Selling Price]]-Table1[[#This Row],[Cost Price]])</f>
        <v>239.19665802149711</v>
      </c>
      <c r="S4203" s="12">
        <f>(Table1[[#This Row],[Profit]]/Table1[[#This Row],[Selling Price]])</f>
        <v>0.2203724438664269</v>
      </c>
      <c r="T4203">
        <v>7</v>
      </c>
      <c r="U4203" s="2">
        <f>Table1[[#This Row],[Selling Price]]*Table1[[#This Row],[Quantity]]</f>
        <v>7597.9400000000005</v>
      </c>
      <c r="V4203" s="4">
        <v>0</v>
      </c>
      <c r="W4203">
        <v>264</v>
      </c>
      <c r="X4203" t="s">
        <v>36</v>
      </c>
      <c r="Y4203" t="s">
        <v>36</v>
      </c>
      <c r="Z4203" s="2">
        <v>424.68075317244018</v>
      </c>
    </row>
    <row r="4204" spans="1:26" x14ac:dyDescent="0.35">
      <c r="A4204" t="s">
        <v>714</v>
      </c>
      <c r="B4204" t="s">
        <v>527</v>
      </c>
      <c r="C4204" t="s">
        <v>45</v>
      </c>
      <c r="D4204" t="s">
        <v>46</v>
      </c>
      <c r="E4204" t="s">
        <v>86</v>
      </c>
      <c r="F4204" t="s">
        <v>2582</v>
      </c>
      <c r="G4204" t="s">
        <v>2583</v>
      </c>
      <c r="H4204" t="s">
        <v>32</v>
      </c>
      <c r="I4204" t="s">
        <v>9031</v>
      </c>
      <c r="J4204" s="1">
        <v>41967</v>
      </c>
      <c r="K4204" s="1">
        <v>41973</v>
      </c>
      <c r="L4204" t="s">
        <v>60</v>
      </c>
      <c r="M4204">
        <f>Table1[[#This Row],[Ship Date]]-Table1[[#This Row],[Order Date]]</f>
        <v>6</v>
      </c>
      <c r="N4204">
        <v>11</v>
      </c>
      <c r="O4204" t="s">
        <v>35</v>
      </c>
      <c r="P4204" s="3">
        <v>5.742</v>
      </c>
      <c r="Q4204" s="3">
        <v>4.2004540656290743</v>
      </c>
      <c r="R4204" s="3">
        <f>(Table1[[#This Row],[Selling Price]]-Table1[[#This Row],[Cost Price]])</f>
        <v>1.5415459343709257</v>
      </c>
      <c r="S4204" s="12">
        <f>(Table1[[#This Row],[Profit]]/Table1[[#This Row],[Selling Price]])</f>
        <v>0.26846846645261679</v>
      </c>
      <c r="T4204">
        <v>3</v>
      </c>
      <c r="U4204" s="2">
        <f>Table1[[#This Row],[Selling Price]]*Table1[[#This Row],[Quantity]]</f>
        <v>17.225999999999999</v>
      </c>
      <c r="V4204" s="4">
        <v>0.7</v>
      </c>
      <c r="W4204">
        <v>439</v>
      </c>
      <c r="X4204" t="s">
        <v>68</v>
      </c>
      <c r="Y4204" t="s">
        <v>52</v>
      </c>
      <c r="Z4204" s="2">
        <v>3.58549945381858</v>
      </c>
    </row>
    <row r="4205" spans="1:26" x14ac:dyDescent="0.35">
      <c r="A4205" t="s">
        <v>714</v>
      </c>
      <c r="B4205" t="s">
        <v>527</v>
      </c>
      <c r="C4205" t="s">
        <v>55</v>
      </c>
      <c r="D4205" t="s">
        <v>46</v>
      </c>
      <c r="E4205" t="s">
        <v>270</v>
      </c>
      <c r="F4205" t="s">
        <v>1580</v>
      </c>
      <c r="G4205" t="s">
        <v>1581</v>
      </c>
      <c r="H4205" t="s">
        <v>32</v>
      </c>
      <c r="I4205" t="s">
        <v>9058</v>
      </c>
      <c r="J4205" s="1">
        <v>42710</v>
      </c>
      <c r="K4205" s="1">
        <v>42714</v>
      </c>
      <c r="L4205" t="s">
        <v>60</v>
      </c>
      <c r="M4205">
        <f>Table1[[#This Row],[Ship Date]]-Table1[[#This Row],[Order Date]]</f>
        <v>4</v>
      </c>
      <c r="N4205">
        <v>12</v>
      </c>
      <c r="O4205" t="s">
        <v>35</v>
      </c>
      <c r="P4205" s="3">
        <v>13.86</v>
      </c>
      <c r="Q4205" s="3">
        <v>11.034958120692741</v>
      </c>
      <c r="R4205" s="3">
        <f>(Table1[[#This Row],[Selling Price]]-Table1[[#This Row],[Cost Price]])</f>
        <v>2.8250418793072587</v>
      </c>
      <c r="S4205" s="12">
        <f>(Table1[[#This Row],[Profit]]/Table1[[#This Row],[Selling Price]])</f>
        <v>0.20382697541899414</v>
      </c>
      <c r="T4205">
        <v>7</v>
      </c>
      <c r="U4205" s="2">
        <f>Table1[[#This Row],[Selling Price]]*Table1[[#This Row],[Quantity]]</f>
        <v>97.02</v>
      </c>
      <c r="V4205" s="4">
        <v>0</v>
      </c>
      <c r="W4205">
        <v>172</v>
      </c>
      <c r="X4205" t="s">
        <v>36</v>
      </c>
      <c r="Y4205" t="s">
        <v>52</v>
      </c>
      <c r="Z4205" s="2">
        <v>4.3903644495645224</v>
      </c>
    </row>
    <row r="4206" spans="1:26" x14ac:dyDescent="0.35">
      <c r="A4206" t="s">
        <v>714</v>
      </c>
      <c r="B4206" t="s">
        <v>527</v>
      </c>
      <c r="C4206" t="s">
        <v>39</v>
      </c>
      <c r="D4206" t="s">
        <v>46</v>
      </c>
      <c r="E4206" t="s">
        <v>539</v>
      </c>
      <c r="F4206" t="s">
        <v>3704</v>
      </c>
      <c r="G4206" t="s">
        <v>3705</v>
      </c>
      <c r="H4206" t="s">
        <v>32</v>
      </c>
      <c r="I4206" t="s">
        <v>9062</v>
      </c>
      <c r="J4206" s="1">
        <v>42141</v>
      </c>
      <c r="K4206" s="1">
        <v>42147</v>
      </c>
      <c r="L4206" t="s">
        <v>60</v>
      </c>
      <c r="M4206">
        <f>Table1[[#This Row],[Ship Date]]-Table1[[#This Row],[Order Date]]</f>
        <v>6</v>
      </c>
      <c r="N4206">
        <v>5</v>
      </c>
      <c r="O4206" t="s">
        <v>51</v>
      </c>
      <c r="P4206" s="3">
        <v>55.6</v>
      </c>
      <c r="Q4206" s="3">
        <v>41.418760458316747</v>
      </c>
      <c r="R4206" s="3">
        <f>(Table1[[#This Row],[Selling Price]]-Table1[[#This Row],[Cost Price]])</f>
        <v>14.181239541683254</v>
      </c>
      <c r="S4206" s="12">
        <f>(Table1[[#This Row],[Profit]]/Table1[[#This Row],[Selling Price]])</f>
        <v>0.25505826513818802</v>
      </c>
      <c r="T4206">
        <v>4</v>
      </c>
      <c r="U4206" s="2">
        <f>Table1[[#This Row],[Selling Price]]*Table1[[#This Row],[Quantity]]</f>
        <v>222.4</v>
      </c>
      <c r="V4206" s="4">
        <v>0</v>
      </c>
      <c r="W4206">
        <v>419</v>
      </c>
      <c r="X4206" t="s">
        <v>68</v>
      </c>
      <c r="Y4206" t="s">
        <v>52</v>
      </c>
      <c r="Z4206" s="2">
        <v>24.701732347193399</v>
      </c>
    </row>
    <row r="4207" spans="1:26" x14ac:dyDescent="0.35">
      <c r="A4207" t="s">
        <v>176</v>
      </c>
      <c r="B4207" t="s">
        <v>177</v>
      </c>
      <c r="C4207" t="s">
        <v>45</v>
      </c>
      <c r="D4207" t="s">
        <v>46</v>
      </c>
      <c r="E4207" t="s">
        <v>178</v>
      </c>
      <c r="F4207" t="s">
        <v>179</v>
      </c>
      <c r="G4207" t="s">
        <v>180</v>
      </c>
      <c r="H4207" t="s">
        <v>32</v>
      </c>
      <c r="I4207" t="s">
        <v>169</v>
      </c>
      <c r="J4207" s="1">
        <v>42264</v>
      </c>
      <c r="K4207" s="1">
        <v>42268</v>
      </c>
      <c r="L4207" t="s">
        <v>60</v>
      </c>
      <c r="M4207">
        <f>Table1[[#This Row],[Ship Date]]-Table1[[#This Row],[Order Date]]</f>
        <v>4</v>
      </c>
      <c r="N4207">
        <v>9</v>
      </c>
      <c r="O4207" t="s">
        <v>61</v>
      </c>
      <c r="P4207" s="3">
        <v>3.2639999999999998</v>
      </c>
      <c r="Q4207" s="3">
        <v>2.681220101430061</v>
      </c>
      <c r="R4207" s="3">
        <f>(Table1[[#This Row],[Selling Price]]-Table1[[#This Row],[Cost Price]])</f>
        <v>0.58277989856993884</v>
      </c>
      <c r="S4207" s="12">
        <f>(Table1[[#This Row],[Profit]]/Table1[[#This Row],[Selling Price]])</f>
        <v>0.17854776304226069</v>
      </c>
      <c r="T4207">
        <v>2</v>
      </c>
      <c r="U4207" s="2">
        <f>Table1[[#This Row],[Selling Price]]*Table1[[#This Row],[Quantity]]</f>
        <v>6.5279999999999996</v>
      </c>
      <c r="V4207" s="4">
        <v>0.2</v>
      </c>
      <c r="W4207">
        <v>108</v>
      </c>
      <c r="X4207" t="s">
        <v>36</v>
      </c>
      <c r="Y4207" t="s">
        <v>36</v>
      </c>
      <c r="Z4207" s="2">
        <v>4.2354180388287963</v>
      </c>
    </row>
    <row r="4208" spans="1:26" x14ac:dyDescent="0.35">
      <c r="A4208" t="s">
        <v>176</v>
      </c>
      <c r="B4208" t="s">
        <v>177</v>
      </c>
      <c r="C4208" t="s">
        <v>55</v>
      </c>
      <c r="D4208" t="s">
        <v>46</v>
      </c>
      <c r="E4208" t="s">
        <v>65</v>
      </c>
      <c r="F4208" t="s">
        <v>384</v>
      </c>
      <c r="G4208" t="s">
        <v>385</v>
      </c>
      <c r="H4208" t="s">
        <v>32</v>
      </c>
      <c r="I4208" t="s">
        <v>386</v>
      </c>
      <c r="J4208" s="1">
        <v>42465</v>
      </c>
      <c r="K4208" s="1">
        <v>42470</v>
      </c>
      <c r="L4208" t="s">
        <v>34</v>
      </c>
      <c r="M4208">
        <f>Table1[[#This Row],[Ship Date]]-Table1[[#This Row],[Order Date]]</f>
        <v>5</v>
      </c>
      <c r="N4208">
        <v>4</v>
      </c>
      <c r="O4208" t="s">
        <v>106</v>
      </c>
      <c r="P4208" s="3">
        <v>158.36799999999999</v>
      </c>
      <c r="Q4208" s="3">
        <v>104.8065577425249</v>
      </c>
      <c r="R4208" s="3">
        <f>(Table1[[#This Row],[Selling Price]]-Table1[[#This Row],[Cost Price]])</f>
        <v>53.561442257475093</v>
      </c>
      <c r="S4208" s="12">
        <f>(Table1[[#This Row],[Profit]]/Table1[[#This Row],[Selling Price]])</f>
        <v>0.33820874329078537</v>
      </c>
      <c r="T4208">
        <v>7</v>
      </c>
      <c r="U4208" s="2">
        <f>Table1[[#This Row],[Selling Price]]*Table1[[#This Row],[Quantity]]</f>
        <v>1108.576</v>
      </c>
      <c r="V4208" s="4">
        <v>0.2</v>
      </c>
      <c r="W4208">
        <v>242</v>
      </c>
      <c r="X4208" t="s">
        <v>36</v>
      </c>
      <c r="Y4208" t="s">
        <v>68</v>
      </c>
      <c r="Z4208" s="2">
        <v>52.069002064568132</v>
      </c>
    </row>
    <row r="4209" spans="1:26" x14ac:dyDescent="0.35">
      <c r="A4209" t="s">
        <v>176</v>
      </c>
      <c r="B4209" t="s">
        <v>177</v>
      </c>
      <c r="C4209" t="s">
        <v>27</v>
      </c>
      <c r="D4209" t="s">
        <v>46</v>
      </c>
      <c r="E4209" t="s">
        <v>75</v>
      </c>
      <c r="F4209" t="s">
        <v>457</v>
      </c>
      <c r="G4209" t="s">
        <v>458</v>
      </c>
      <c r="H4209" t="s">
        <v>32</v>
      </c>
      <c r="I4209" t="s">
        <v>459</v>
      </c>
      <c r="J4209" s="1">
        <v>42677</v>
      </c>
      <c r="K4209" s="1">
        <v>42684</v>
      </c>
      <c r="L4209" t="s">
        <v>60</v>
      </c>
      <c r="M4209">
        <f>Table1[[#This Row],[Ship Date]]-Table1[[#This Row],[Order Date]]</f>
        <v>7</v>
      </c>
      <c r="N4209">
        <v>11</v>
      </c>
      <c r="O4209" t="s">
        <v>35</v>
      </c>
      <c r="P4209" s="3">
        <v>75.959999999999994</v>
      </c>
      <c r="Q4209" s="3">
        <v>59.988028265533167</v>
      </c>
      <c r="R4209" s="3">
        <f>(Table1[[#This Row],[Selling Price]]-Table1[[#This Row],[Cost Price]])</f>
        <v>15.971971734466827</v>
      </c>
      <c r="S4209" s="12">
        <f>(Table1[[#This Row],[Profit]]/Table1[[#This Row],[Selling Price]])</f>
        <v>0.21026819029050589</v>
      </c>
      <c r="T4209">
        <v>2</v>
      </c>
      <c r="U4209" s="2">
        <f>Table1[[#This Row],[Selling Price]]*Table1[[#This Row],[Quantity]]</f>
        <v>151.91999999999999</v>
      </c>
      <c r="V4209" s="4">
        <v>0</v>
      </c>
      <c r="W4209">
        <v>119</v>
      </c>
      <c r="X4209" t="s">
        <v>68</v>
      </c>
      <c r="Y4209" t="s">
        <v>36</v>
      </c>
      <c r="Z4209" s="2">
        <v>97.213633192057998</v>
      </c>
    </row>
    <row r="4210" spans="1:26" x14ac:dyDescent="0.35">
      <c r="A4210" t="s">
        <v>176</v>
      </c>
      <c r="B4210" t="s">
        <v>177</v>
      </c>
      <c r="C4210" t="s">
        <v>45</v>
      </c>
      <c r="D4210" t="s">
        <v>46</v>
      </c>
      <c r="E4210" t="s">
        <v>270</v>
      </c>
      <c r="F4210" t="s">
        <v>464</v>
      </c>
      <c r="G4210" t="s">
        <v>465</v>
      </c>
      <c r="H4210" t="s">
        <v>32</v>
      </c>
      <c r="I4210" t="s">
        <v>466</v>
      </c>
      <c r="J4210" s="1">
        <v>41876</v>
      </c>
      <c r="K4210" s="1">
        <v>41878</v>
      </c>
      <c r="L4210" t="s">
        <v>34</v>
      </c>
      <c r="M4210">
        <f>Table1[[#This Row],[Ship Date]]-Table1[[#This Row],[Order Date]]</f>
        <v>2</v>
      </c>
      <c r="N4210">
        <v>8</v>
      </c>
      <c r="O4210" t="s">
        <v>61</v>
      </c>
      <c r="P4210" s="3">
        <v>40.095999999999997</v>
      </c>
      <c r="Q4210" s="3">
        <v>31.956790850580571</v>
      </c>
      <c r="R4210" s="3">
        <f>(Table1[[#This Row],[Selling Price]]-Table1[[#This Row],[Cost Price]])</f>
        <v>8.1392091494194254</v>
      </c>
      <c r="S4210" s="12">
        <f>(Table1[[#This Row],[Profit]]/Table1[[#This Row],[Selling Price]])</f>
        <v>0.20299304542646215</v>
      </c>
      <c r="T4210">
        <v>14</v>
      </c>
      <c r="U4210" s="2">
        <f>Table1[[#This Row],[Selling Price]]*Table1[[#This Row],[Quantity]]</f>
        <v>561.34399999999994</v>
      </c>
      <c r="V4210" s="4">
        <v>0.2</v>
      </c>
      <c r="W4210">
        <v>178</v>
      </c>
      <c r="X4210" t="s">
        <v>36</v>
      </c>
      <c r="Y4210" t="s">
        <v>52</v>
      </c>
      <c r="Z4210" s="2">
        <v>9.493671957577595</v>
      </c>
    </row>
    <row r="4211" spans="1:26" x14ac:dyDescent="0.35">
      <c r="A4211" t="s">
        <v>176</v>
      </c>
      <c r="B4211" t="s">
        <v>177</v>
      </c>
      <c r="C4211" t="s">
        <v>27</v>
      </c>
      <c r="D4211" t="s">
        <v>46</v>
      </c>
      <c r="E4211" t="s">
        <v>86</v>
      </c>
      <c r="F4211" t="s">
        <v>791</v>
      </c>
      <c r="G4211" t="s">
        <v>792</v>
      </c>
      <c r="H4211" t="s">
        <v>32</v>
      </c>
      <c r="I4211" t="s">
        <v>793</v>
      </c>
      <c r="J4211" s="1">
        <v>41895</v>
      </c>
      <c r="K4211" s="1">
        <v>41899</v>
      </c>
      <c r="L4211" t="s">
        <v>60</v>
      </c>
      <c r="M4211">
        <f>Table1[[#This Row],[Ship Date]]-Table1[[#This Row],[Order Date]]</f>
        <v>4</v>
      </c>
      <c r="N4211">
        <v>9</v>
      </c>
      <c r="O4211" t="s">
        <v>61</v>
      </c>
      <c r="P4211" s="3">
        <v>18.648</v>
      </c>
      <c r="Q4211" s="3">
        <v>13.268235335265659</v>
      </c>
      <c r="R4211" s="3">
        <f>(Table1[[#This Row],[Selling Price]]-Table1[[#This Row],[Cost Price]])</f>
        <v>5.3797646647343402</v>
      </c>
      <c r="S4211" s="12">
        <f>(Table1[[#This Row],[Profit]]/Table1[[#This Row],[Selling Price]])</f>
        <v>0.28849016863654764</v>
      </c>
      <c r="T4211">
        <v>7</v>
      </c>
      <c r="U4211" s="2">
        <f>Table1[[#This Row],[Selling Price]]*Table1[[#This Row],[Quantity]]</f>
        <v>130.536</v>
      </c>
      <c r="V4211" s="4">
        <v>0.7</v>
      </c>
      <c r="W4211">
        <v>425</v>
      </c>
      <c r="X4211" t="s">
        <v>36</v>
      </c>
      <c r="Y4211" t="s">
        <v>52</v>
      </c>
      <c r="Z4211" s="2">
        <v>6.8898729160993968</v>
      </c>
    </row>
    <row r="4212" spans="1:26" x14ac:dyDescent="0.35">
      <c r="A4212" t="s">
        <v>176</v>
      </c>
      <c r="B4212" t="s">
        <v>177</v>
      </c>
      <c r="C4212" t="s">
        <v>64</v>
      </c>
      <c r="D4212" t="s">
        <v>46</v>
      </c>
      <c r="E4212" t="s">
        <v>65</v>
      </c>
      <c r="F4212" t="s">
        <v>892</v>
      </c>
      <c r="G4212" t="s">
        <v>893</v>
      </c>
      <c r="H4212" t="s">
        <v>32</v>
      </c>
      <c r="I4212" t="s">
        <v>894</v>
      </c>
      <c r="J4212" s="1">
        <v>43097</v>
      </c>
      <c r="K4212" s="1">
        <v>43102</v>
      </c>
      <c r="L4212" t="s">
        <v>34</v>
      </c>
      <c r="M4212">
        <f>Table1[[#This Row],[Ship Date]]-Table1[[#This Row],[Order Date]]</f>
        <v>5</v>
      </c>
      <c r="N4212">
        <v>12</v>
      </c>
      <c r="O4212" t="s">
        <v>35</v>
      </c>
      <c r="P4212" s="3">
        <v>725.84</v>
      </c>
      <c r="Q4212" s="3">
        <v>586.50095927280427</v>
      </c>
      <c r="R4212" s="3">
        <f>(Table1[[#This Row],[Selling Price]]-Table1[[#This Row],[Cost Price]])</f>
        <v>139.33904072719577</v>
      </c>
      <c r="S4212" s="12">
        <f>(Table1[[#This Row],[Profit]]/Table1[[#This Row],[Selling Price]])</f>
        <v>0.19196936064035566</v>
      </c>
      <c r="T4212">
        <v>4</v>
      </c>
      <c r="U4212" s="2">
        <f>Table1[[#This Row],[Selling Price]]*Table1[[#This Row],[Quantity]]</f>
        <v>2903.36</v>
      </c>
      <c r="V4212" s="4">
        <v>0</v>
      </c>
      <c r="W4212">
        <v>383</v>
      </c>
      <c r="X4212" t="s">
        <v>36</v>
      </c>
      <c r="Y4212" t="s">
        <v>36</v>
      </c>
      <c r="Z4212" s="2">
        <v>379.41277745340773</v>
      </c>
    </row>
    <row r="4213" spans="1:26" x14ac:dyDescent="0.35">
      <c r="A4213" t="s">
        <v>176</v>
      </c>
      <c r="B4213" t="s">
        <v>177</v>
      </c>
      <c r="C4213" t="s">
        <v>27</v>
      </c>
      <c r="D4213" t="s">
        <v>46</v>
      </c>
      <c r="E4213" t="s">
        <v>86</v>
      </c>
      <c r="F4213" t="s">
        <v>983</v>
      </c>
      <c r="G4213" t="s">
        <v>984</v>
      </c>
      <c r="H4213" t="s">
        <v>32</v>
      </c>
      <c r="I4213" t="s">
        <v>985</v>
      </c>
      <c r="J4213" s="1">
        <v>41791</v>
      </c>
      <c r="K4213" s="1">
        <v>41796</v>
      </c>
      <c r="L4213" t="s">
        <v>60</v>
      </c>
      <c r="M4213">
        <f>Table1[[#This Row],[Ship Date]]-Table1[[#This Row],[Order Date]]</f>
        <v>5</v>
      </c>
      <c r="N4213">
        <v>6</v>
      </c>
      <c r="O4213" t="s">
        <v>51</v>
      </c>
      <c r="P4213" s="3">
        <v>45.48</v>
      </c>
      <c r="Q4213" s="3">
        <v>35.72819616561096</v>
      </c>
      <c r="R4213" s="3">
        <f>(Table1[[#This Row],[Selling Price]]-Table1[[#This Row],[Cost Price]])</f>
        <v>9.7518038343890368</v>
      </c>
      <c r="S4213" s="12">
        <f>(Table1[[#This Row],[Profit]]/Table1[[#This Row],[Selling Price]])</f>
        <v>0.21441960937530866</v>
      </c>
      <c r="T4213">
        <v>3</v>
      </c>
      <c r="U4213" s="2">
        <f>Table1[[#This Row],[Selling Price]]*Table1[[#This Row],[Quantity]]</f>
        <v>136.44</v>
      </c>
      <c r="V4213" s="4">
        <v>0</v>
      </c>
      <c r="W4213">
        <v>429</v>
      </c>
      <c r="X4213" t="s">
        <v>36</v>
      </c>
      <c r="Y4213" t="s">
        <v>52</v>
      </c>
      <c r="Z4213" s="2">
        <v>22.87435862853135</v>
      </c>
    </row>
    <row r="4214" spans="1:26" x14ac:dyDescent="0.35">
      <c r="A4214" t="s">
        <v>176</v>
      </c>
      <c r="B4214" t="s">
        <v>177</v>
      </c>
      <c r="C4214" t="s">
        <v>39</v>
      </c>
      <c r="D4214" t="s">
        <v>46</v>
      </c>
      <c r="E4214" t="s">
        <v>86</v>
      </c>
      <c r="F4214" t="s">
        <v>1182</v>
      </c>
      <c r="G4214" t="s">
        <v>1183</v>
      </c>
      <c r="H4214" t="s">
        <v>32</v>
      </c>
      <c r="I4214" t="s">
        <v>1184</v>
      </c>
      <c r="J4214" s="1">
        <v>42916</v>
      </c>
      <c r="K4214" s="1">
        <v>42921</v>
      </c>
      <c r="L4214" t="s">
        <v>60</v>
      </c>
      <c r="M4214">
        <f>Table1[[#This Row],[Ship Date]]-Table1[[#This Row],[Order Date]]</f>
        <v>5</v>
      </c>
      <c r="N4214">
        <v>6</v>
      </c>
      <c r="O4214" t="s">
        <v>51</v>
      </c>
      <c r="P4214" s="3">
        <v>75.792000000000002</v>
      </c>
      <c r="Q4214" s="3">
        <v>63.830073493974197</v>
      </c>
      <c r="R4214" s="3">
        <f>(Table1[[#This Row],[Selling Price]]-Table1[[#This Row],[Cost Price]])</f>
        <v>11.961926506025804</v>
      </c>
      <c r="S4214" s="12">
        <f>(Table1[[#This Row],[Profit]]/Table1[[#This Row],[Selling Price]])</f>
        <v>0.15782571387515573</v>
      </c>
      <c r="T4214">
        <v>3</v>
      </c>
      <c r="U4214" s="2">
        <f>Table1[[#This Row],[Selling Price]]*Table1[[#This Row],[Quantity]]</f>
        <v>227.376</v>
      </c>
      <c r="V4214" s="4">
        <v>0.2</v>
      </c>
      <c r="W4214">
        <v>361</v>
      </c>
      <c r="X4214" t="s">
        <v>36</v>
      </c>
      <c r="Y4214" t="s">
        <v>68</v>
      </c>
      <c r="Z4214" s="2">
        <v>72.696087335597113</v>
      </c>
    </row>
    <row r="4215" spans="1:26" x14ac:dyDescent="0.35">
      <c r="A4215" t="s">
        <v>176</v>
      </c>
      <c r="B4215" t="s">
        <v>177</v>
      </c>
      <c r="C4215" t="s">
        <v>27</v>
      </c>
      <c r="D4215" t="s">
        <v>46</v>
      </c>
      <c r="E4215" t="s">
        <v>86</v>
      </c>
      <c r="F4215" t="s">
        <v>1276</v>
      </c>
      <c r="G4215" t="s">
        <v>1277</v>
      </c>
      <c r="H4215" t="s">
        <v>32</v>
      </c>
      <c r="I4215" t="s">
        <v>1278</v>
      </c>
      <c r="J4215" s="1">
        <v>41992</v>
      </c>
      <c r="K4215" s="1">
        <v>41998</v>
      </c>
      <c r="L4215" t="s">
        <v>60</v>
      </c>
      <c r="M4215">
        <f>Table1[[#This Row],[Ship Date]]-Table1[[#This Row],[Order Date]]</f>
        <v>6</v>
      </c>
      <c r="N4215">
        <v>12</v>
      </c>
      <c r="O4215" t="s">
        <v>35</v>
      </c>
      <c r="P4215" s="3">
        <v>4.8120000000000003</v>
      </c>
      <c r="Q4215" s="3">
        <v>3.9915091189057739</v>
      </c>
      <c r="R4215" s="3">
        <f>(Table1[[#This Row],[Selling Price]]-Table1[[#This Row],[Cost Price]])</f>
        <v>0.82049088109422641</v>
      </c>
      <c r="S4215" s="12">
        <f>(Table1[[#This Row],[Profit]]/Table1[[#This Row],[Selling Price]])</f>
        <v>0.1705093269106871</v>
      </c>
      <c r="T4215">
        <v>2</v>
      </c>
      <c r="U4215" s="2">
        <f>Table1[[#This Row],[Selling Price]]*Table1[[#This Row],[Quantity]]</f>
        <v>9.6240000000000006</v>
      </c>
      <c r="V4215" s="4">
        <v>0.7</v>
      </c>
      <c r="W4215">
        <v>111</v>
      </c>
      <c r="X4215" t="s">
        <v>68</v>
      </c>
      <c r="Y4215" t="s">
        <v>36</v>
      </c>
      <c r="Z4215" s="2">
        <v>3.4545233183672179</v>
      </c>
    </row>
    <row r="4216" spans="1:26" x14ac:dyDescent="0.35">
      <c r="A4216" t="s">
        <v>176</v>
      </c>
      <c r="B4216" t="s">
        <v>177</v>
      </c>
      <c r="C4216" t="s">
        <v>64</v>
      </c>
      <c r="D4216" t="s">
        <v>46</v>
      </c>
      <c r="E4216" t="s">
        <v>65</v>
      </c>
      <c r="F4216" t="s">
        <v>1415</v>
      </c>
      <c r="G4216" t="s">
        <v>1416</v>
      </c>
      <c r="H4216" t="s">
        <v>32</v>
      </c>
      <c r="I4216" t="s">
        <v>1531</v>
      </c>
      <c r="J4216" s="1">
        <v>42356</v>
      </c>
      <c r="K4216" s="1">
        <v>42361</v>
      </c>
      <c r="L4216" t="s">
        <v>60</v>
      </c>
      <c r="M4216">
        <f>Table1[[#This Row],[Ship Date]]-Table1[[#This Row],[Order Date]]</f>
        <v>5</v>
      </c>
      <c r="N4216">
        <v>12</v>
      </c>
      <c r="O4216" t="s">
        <v>35</v>
      </c>
      <c r="P4216" s="3">
        <v>646.77599999999995</v>
      </c>
      <c r="Q4216" s="3">
        <v>511.94286824815032</v>
      </c>
      <c r="R4216" s="3">
        <f>(Table1[[#This Row],[Selling Price]]-Table1[[#This Row],[Cost Price]])</f>
        <v>134.83313175184963</v>
      </c>
      <c r="S4216" s="12">
        <f>(Table1[[#This Row],[Profit]]/Table1[[#This Row],[Selling Price]])</f>
        <v>0.20846959650922367</v>
      </c>
      <c r="T4216">
        <v>9</v>
      </c>
      <c r="U4216" s="2">
        <f>Table1[[#This Row],[Selling Price]]*Table1[[#This Row],[Quantity]]</f>
        <v>5820.9839999999995</v>
      </c>
      <c r="V4216" s="4">
        <v>0.2</v>
      </c>
      <c r="W4216">
        <v>484</v>
      </c>
      <c r="X4216" t="s">
        <v>36</v>
      </c>
      <c r="Y4216" t="s">
        <v>36</v>
      </c>
      <c r="Z4216" s="2">
        <v>188.56909937758289</v>
      </c>
    </row>
    <row r="4217" spans="1:26" x14ac:dyDescent="0.35">
      <c r="A4217" t="s">
        <v>176</v>
      </c>
      <c r="B4217" t="s">
        <v>177</v>
      </c>
      <c r="C4217" t="s">
        <v>27</v>
      </c>
      <c r="D4217" t="s">
        <v>46</v>
      </c>
      <c r="E4217" t="s">
        <v>75</v>
      </c>
      <c r="F4217" t="s">
        <v>1469</v>
      </c>
      <c r="G4217" t="s">
        <v>1470</v>
      </c>
      <c r="H4217" t="s">
        <v>32</v>
      </c>
      <c r="I4217" t="s">
        <v>1654</v>
      </c>
      <c r="J4217" s="1">
        <v>41782</v>
      </c>
      <c r="K4217" s="1">
        <v>41786</v>
      </c>
      <c r="L4217" t="s">
        <v>60</v>
      </c>
      <c r="M4217">
        <f>Table1[[#This Row],[Ship Date]]-Table1[[#This Row],[Order Date]]</f>
        <v>4</v>
      </c>
      <c r="N4217">
        <v>5</v>
      </c>
      <c r="O4217" t="s">
        <v>51</v>
      </c>
      <c r="P4217" s="3">
        <v>21.167999999999999</v>
      </c>
      <c r="Q4217" s="3">
        <v>17.124725428998609</v>
      </c>
      <c r="R4217" s="3">
        <f>(Table1[[#This Row],[Selling Price]]-Table1[[#This Row],[Cost Price]])</f>
        <v>4.0432745710013904</v>
      </c>
      <c r="S4217" s="12">
        <f>(Table1[[#This Row],[Profit]]/Table1[[#This Row],[Selling Price]])</f>
        <v>0.19100881382281701</v>
      </c>
      <c r="T4217">
        <v>9</v>
      </c>
      <c r="U4217" s="2">
        <f>Table1[[#This Row],[Selling Price]]*Table1[[#This Row],[Quantity]]</f>
        <v>190.512</v>
      </c>
      <c r="V4217" s="4">
        <v>0.2</v>
      </c>
      <c r="W4217">
        <v>199</v>
      </c>
      <c r="X4217" t="s">
        <v>36</v>
      </c>
      <c r="Y4217" t="s">
        <v>52</v>
      </c>
      <c r="Z4217" s="2">
        <v>5.5352961980367414</v>
      </c>
    </row>
    <row r="4218" spans="1:26" x14ac:dyDescent="0.35">
      <c r="A4218" t="s">
        <v>176</v>
      </c>
      <c r="B4218" t="s">
        <v>177</v>
      </c>
      <c r="C4218" t="s">
        <v>39</v>
      </c>
      <c r="D4218" t="s">
        <v>46</v>
      </c>
      <c r="E4218" t="s">
        <v>47</v>
      </c>
      <c r="F4218" t="s">
        <v>1618</v>
      </c>
      <c r="G4218" t="s">
        <v>1619</v>
      </c>
      <c r="H4218" t="s">
        <v>32</v>
      </c>
      <c r="I4218" t="s">
        <v>1707</v>
      </c>
      <c r="J4218" s="1">
        <v>43002</v>
      </c>
      <c r="K4218" s="1">
        <v>43004</v>
      </c>
      <c r="L4218" t="s">
        <v>34</v>
      </c>
      <c r="M4218">
        <f>Table1[[#This Row],[Ship Date]]-Table1[[#This Row],[Order Date]]</f>
        <v>2</v>
      </c>
      <c r="N4218">
        <v>9</v>
      </c>
      <c r="O4218" t="s">
        <v>61</v>
      </c>
      <c r="P4218" s="3">
        <v>235.94399999999999</v>
      </c>
      <c r="Q4218" s="3">
        <v>158.86521417817639</v>
      </c>
      <c r="R4218" s="3">
        <f>(Table1[[#This Row],[Selling Price]]-Table1[[#This Row],[Cost Price]])</f>
        <v>77.078785821823601</v>
      </c>
      <c r="S4218" s="12">
        <f>(Table1[[#This Row],[Profit]]/Table1[[#This Row],[Selling Price]])</f>
        <v>0.32668254256019907</v>
      </c>
      <c r="T4218">
        <v>3</v>
      </c>
      <c r="U4218" s="2">
        <f>Table1[[#This Row],[Selling Price]]*Table1[[#This Row],[Quantity]]</f>
        <v>707.83199999999999</v>
      </c>
      <c r="V4218" s="4">
        <v>0.2</v>
      </c>
      <c r="W4218">
        <v>411</v>
      </c>
      <c r="X4218" t="s">
        <v>36</v>
      </c>
      <c r="Y4218" t="s">
        <v>36</v>
      </c>
      <c r="Z4218" s="2">
        <v>219.56074679475711</v>
      </c>
    </row>
    <row r="4219" spans="1:26" x14ac:dyDescent="0.35">
      <c r="A4219" t="s">
        <v>176</v>
      </c>
      <c r="B4219" t="s">
        <v>177</v>
      </c>
      <c r="C4219" t="s">
        <v>27</v>
      </c>
      <c r="D4219" t="s">
        <v>46</v>
      </c>
      <c r="E4219" t="s">
        <v>86</v>
      </c>
      <c r="F4219" t="s">
        <v>1717</v>
      </c>
      <c r="G4219" t="s">
        <v>1718</v>
      </c>
      <c r="H4219" t="s">
        <v>32</v>
      </c>
      <c r="I4219" t="s">
        <v>1716</v>
      </c>
      <c r="J4219" s="1">
        <v>42510</v>
      </c>
      <c r="K4219" s="1">
        <v>42515</v>
      </c>
      <c r="L4219" t="s">
        <v>60</v>
      </c>
      <c r="M4219">
        <f>Table1[[#This Row],[Ship Date]]-Table1[[#This Row],[Order Date]]</f>
        <v>5</v>
      </c>
      <c r="N4219">
        <v>5</v>
      </c>
      <c r="O4219" t="s">
        <v>51</v>
      </c>
      <c r="P4219" s="3">
        <v>15.423999999999999</v>
      </c>
      <c r="Q4219" s="3">
        <v>11.78066691527154</v>
      </c>
      <c r="R4219" s="3">
        <f>(Table1[[#This Row],[Selling Price]]-Table1[[#This Row],[Cost Price]])</f>
        <v>3.6433330847284591</v>
      </c>
      <c r="S4219" s="12">
        <f>(Table1[[#This Row],[Profit]]/Table1[[#This Row],[Selling Price]])</f>
        <v>0.23621194792067293</v>
      </c>
      <c r="T4219">
        <v>4</v>
      </c>
      <c r="U4219" s="2">
        <f>Table1[[#This Row],[Selling Price]]*Table1[[#This Row],[Quantity]]</f>
        <v>61.695999999999998</v>
      </c>
      <c r="V4219" s="4">
        <v>0.2</v>
      </c>
      <c r="W4219">
        <v>268</v>
      </c>
      <c r="X4219" t="s">
        <v>36</v>
      </c>
      <c r="Y4219" t="s">
        <v>52</v>
      </c>
      <c r="Z4219" s="2">
        <v>14.50924903780432</v>
      </c>
    </row>
    <row r="4220" spans="1:26" x14ac:dyDescent="0.35">
      <c r="A4220" t="s">
        <v>176</v>
      </c>
      <c r="B4220" t="s">
        <v>177</v>
      </c>
      <c r="C4220" t="s">
        <v>39</v>
      </c>
      <c r="D4220" t="s">
        <v>46</v>
      </c>
      <c r="E4220" t="s">
        <v>270</v>
      </c>
      <c r="F4220" t="s">
        <v>1026</v>
      </c>
      <c r="G4220" t="s">
        <v>1027</v>
      </c>
      <c r="H4220" t="s">
        <v>32</v>
      </c>
      <c r="I4220" t="s">
        <v>2110</v>
      </c>
      <c r="J4220" s="1">
        <v>42835</v>
      </c>
      <c r="K4220" s="1">
        <v>42840</v>
      </c>
      <c r="L4220" t="s">
        <v>60</v>
      </c>
      <c r="M4220">
        <f>Table1[[#This Row],[Ship Date]]-Table1[[#This Row],[Order Date]]</f>
        <v>5</v>
      </c>
      <c r="N4220">
        <v>4</v>
      </c>
      <c r="O4220" t="s">
        <v>106</v>
      </c>
      <c r="P4220" s="3">
        <v>7.16</v>
      </c>
      <c r="Q4220" s="3">
        <v>5.5612847735503941</v>
      </c>
      <c r="R4220" s="3">
        <f>(Table1[[#This Row],[Selling Price]]-Table1[[#This Row],[Cost Price]])</f>
        <v>1.5987152264496061</v>
      </c>
      <c r="S4220" s="12">
        <f>(Table1[[#This Row],[Profit]]/Table1[[#This Row],[Selling Price]])</f>
        <v>0.22328424950413492</v>
      </c>
      <c r="T4220">
        <v>2</v>
      </c>
      <c r="U4220" s="2">
        <f>Table1[[#This Row],[Selling Price]]*Table1[[#This Row],[Quantity]]</f>
        <v>14.32</v>
      </c>
      <c r="V4220" s="4">
        <v>0</v>
      </c>
      <c r="W4220">
        <v>108</v>
      </c>
      <c r="X4220" t="s">
        <v>36</v>
      </c>
      <c r="Y4220" t="s">
        <v>36</v>
      </c>
      <c r="Z4220" s="2">
        <v>8.9319112443077078</v>
      </c>
    </row>
    <row r="4221" spans="1:26" x14ac:dyDescent="0.35">
      <c r="A4221" t="s">
        <v>176</v>
      </c>
      <c r="B4221" t="s">
        <v>177</v>
      </c>
      <c r="C4221" t="s">
        <v>39</v>
      </c>
      <c r="D4221" t="s">
        <v>46</v>
      </c>
      <c r="E4221" t="s">
        <v>539</v>
      </c>
      <c r="F4221" t="s">
        <v>1119</v>
      </c>
      <c r="G4221" t="s">
        <v>1120</v>
      </c>
      <c r="H4221" t="s">
        <v>32</v>
      </c>
      <c r="I4221" t="s">
        <v>2111</v>
      </c>
      <c r="J4221" s="1">
        <v>41799</v>
      </c>
      <c r="K4221" s="1">
        <v>41806</v>
      </c>
      <c r="L4221" t="s">
        <v>60</v>
      </c>
      <c r="M4221">
        <f>Table1[[#This Row],[Ship Date]]-Table1[[#This Row],[Order Date]]</f>
        <v>7</v>
      </c>
      <c r="N4221">
        <v>6</v>
      </c>
      <c r="O4221" t="s">
        <v>51</v>
      </c>
      <c r="P4221" s="3">
        <v>7.36</v>
      </c>
      <c r="Q4221" s="3">
        <v>4.9314421195668494</v>
      </c>
      <c r="R4221" s="3">
        <f>(Table1[[#This Row],[Selling Price]]-Table1[[#This Row],[Cost Price]])</f>
        <v>2.4285578804331509</v>
      </c>
      <c r="S4221" s="12">
        <f>(Table1[[#This Row],[Profit]]/Table1[[#This Row],[Selling Price]])</f>
        <v>0.32996710331972157</v>
      </c>
      <c r="T4221">
        <v>2</v>
      </c>
      <c r="U4221" s="2">
        <f>Table1[[#This Row],[Selling Price]]*Table1[[#This Row],[Quantity]]</f>
        <v>14.72</v>
      </c>
      <c r="V4221" s="4">
        <v>0</v>
      </c>
      <c r="W4221">
        <v>375</v>
      </c>
      <c r="X4221" t="s">
        <v>68</v>
      </c>
      <c r="Y4221" t="s">
        <v>52</v>
      </c>
      <c r="Z4221" s="2">
        <v>7.1675701401720326</v>
      </c>
    </row>
    <row r="4222" spans="1:26" x14ac:dyDescent="0.35">
      <c r="A4222" t="s">
        <v>176</v>
      </c>
      <c r="B4222" t="s">
        <v>177</v>
      </c>
      <c r="C4222" t="s">
        <v>45</v>
      </c>
      <c r="D4222" t="s">
        <v>46</v>
      </c>
      <c r="E4222" t="s">
        <v>65</v>
      </c>
      <c r="F4222" t="s">
        <v>1126</v>
      </c>
      <c r="G4222" t="s">
        <v>1127</v>
      </c>
      <c r="H4222" t="s">
        <v>32</v>
      </c>
      <c r="I4222" t="s">
        <v>2175</v>
      </c>
      <c r="J4222" s="1">
        <v>42684</v>
      </c>
      <c r="K4222" s="1">
        <v>42686</v>
      </c>
      <c r="L4222" t="s">
        <v>199</v>
      </c>
      <c r="M4222">
        <f>Table1[[#This Row],[Ship Date]]-Table1[[#This Row],[Order Date]]</f>
        <v>2</v>
      </c>
      <c r="N4222">
        <v>11</v>
      </c>
      <c r="O4222" t="s">
        <v>35</v>
      </c>
      <c r="P4222" s="3">
        <v>155.82</v>
      </c>
      <c r="Q4222" s="3">
        <v>103.1459410668128</v>
      </c>
      <c r="R4222" s="3">
        <f>(Table1[[#This Row],[Selling Price]]-Table1[[#This Row],[Cost Price]])</f>
        <v>52.674058933187197</v>
      </c>
      <c r="S4222" s="12">
        <f>(Table1[[#This Row],[Profit]]/Table1[[#This Row],[Selling Price]])</f>
        <v>0.33804427501724554</v>
      </c>
      <c r="T4222">
        <v>7</v>
      </c>
      <c r="U4222" s="2">
        <f>Table1[[#This Row],[Selling Price]]*Table1[[#This Row],[Quantity]]</f>
        <v>1090.74</v>
      </c>
      <c r="V4222" s="4">
        <v>0</v>
      </c>
      <c r="W4222">
        <v>488</v>
      </c>
      <c r="X4222" t="s">
        <v>36</v>
      </c>
      <c r="Y4222" t="s">
        <v>68</v>
      </c>
      <c r="Z4222" s="2">
        <v>59.118358163940911</v>
      </c>
    </row>
    <row r="4223" spans="1:26" x14ac:dyDescent="0.35">
      <c r="A4223" t="s">
        <v>176</v>
      </c>
      <c r="B4223" t="s">
        <v>177</v>
      </c>
      <c r="C4223" t="s">
        <v>39</v>
      </c>
      <c r="D4223" t="s">
        <v>46</v>
      </c>
      <c r="E4223" t="s">
        <v>86</v>
      </c>
      <c r="F4223" t="s">
        <v>2176</v>
      </c>
      <c r="G4223" t="s">
        <v>2177</v>
      </c>
      <c r="H4223" t="s">
        <v>32</v>
      </c>
      <c r="I4223" t="s">
        <v>2175</v>
      </c>
      <c r="J4223" s="1">
        <v>42684</v>
      </c>
      <c r="K4223" s="1">
        <v>42686</v>
      </c>
      <c r="L4223" t="s">
        <v>199</v>
      </c>
      <c r="M4223">
        <f>Table1[[#This Row],[Ship Date]]-Table1[[#This Row],[Order Date]]</f>
        <v>2</v>
      </c>
      <c r="N4223">
        <v>11</v>
      </c>
      <c r="O4223" t="s">
        <v>35</v>
      </c>
      <c r="P4223" s="3">
        <v>70.007999999999996</v>
      </c>
      <c r="Q4223" s="3">
        <v>54.566687393010099</v>
      </c>
      <c r="R4223" s="3">
        <f>(Table1[[#This Row],[Selling Price]]-Table1[[#This Row],[Cost Price]])</f>
        <v>15.441312606989896</v>
      </c>
      <c r="S4223" s="12">
        <f>(Table1[[#This Row],[Profit]]/Table1[[#This Row],[Selling Price]])</f>
        <v>0.22056497267440717</v>
      </c>
      <c r="T4223">
        <v>3</v>
      </c>
      <c r="U4223" s="2">
        <f>Table1[[#This Row],[Selling Price]]*Table1[[#This Row],[Quantity]]</f>
        <v>210.024</v>
      </c>
      <c r="V4223" s="4">
        <v>0.2</v>
      </c>
      <c r="W4223">
        <v>227</v>
      </c>
      <c r="X4223" t="s">
        <v>36</v>
      </c>
      <c r="Y4223" t="s">
        <v>52</v>
      </c>
      <c r="Z4223" s="2">
        <v>30.770932050845939</v>
      </c>
    </row>
    <row r="4224" spans="1:26" x14ac:dyDescent="0.35">
      <c r="A4224" t="s">
        <v>176</v>
      </c>
      <c r="B4224" t="s">
        <v>177</v>
      </c>
      <c r="C4224" t="s">
        <v>39</v>
      </c>
      <c r="D4224" t="s">
        <v>46</v>
      </c>
      <c r="E4224" t="s">
        <v>91</v>
      </c>
      <c r="F4224" t="s">
        <v>1141</v>
      </c>
      <c r="G4224" t="s">
        <v>1142</v>
      </c>
      <c r="H4224" t="s">
        <v>32</v>
      </c>
      <c r="I4224" t="s">
        <v>2234</v>
      </c>
      <c r="J4224" s="1">
        <v>42282</v>
      </c>
      <c r="K4224" s="1">
        <v>42286</v>
      </c>
      <c r="L4224" t="s">
        <v>60</v>
      </c>
      <c r="M4224">
        <f>Table1[[#This Row],[Ship Date]]-Table1[[#This Row],[Order Date]]</f>
        <v>4</v>
      </c>
      <c r="N4224">
        <v>10</v>
      </c>
      <c r="O4224" t="s">
        <v>61</v>
      </c>
      <c r="P4224" s="3">
        <v>28.84</v>
      </c>
      <c r="Q4224" s="3">
        <v>23.780594628184229</v>
      </c>
      <c r="R4224" s="3">
        <f>(Table1[[#This Row],[Selling Price]]-Table1[[#This Row],[Cost Price]])</f>
        <v>5.059405371815771</v>
      </c>
      <c r="S4224" s="12">
        <f>(Table1[[#This Row],[Profit]]/Table1[[#This Row],[Selling Price]])</f>
        <v>0.17543014465380621</v>
      </c>
      <c r="T4224">
        <v>2</v>
      </c>
      <c r="U4224" s="2">
        <f>Table1[[#This Row],[Selling Price]]*Table1[[#This Row],[Quantity]]</f>
        <v>57.68</v>
      </c>
      <c r="V4224" s="4">
        <v>0</v>
      </c>
      <c r="W4224">
        <v>363</v>
      </c>
      <c r="X4224" t="s">
        <v>36</v>
      </c>
      <c r="Y4224" t="s">
        <v>52</v>
      </c>
      <c r="Z4224" s="2">
        <v>31.630225038718901</v>
      </c>
    </row>
    <row r="4225" spans="1:26" x14ac:dyDescent="0.35">
      <c r="A4225" t="s">
        <v>176</v>
      </c>
      <c r="B4225" t="s">
        <v>177</v>
      </c>
      <c r="C4225" t="s">
        <v>27</v>
      </c>
      <c r="D4225" t="s">
        <v>46</v>
      </c>
      <c r="E4225" t="s">
        <v>178</v>
      </c>
      <c r="F4225" t="s">
        <v>1500</v>
      </c>
      <c r="G4225" t="s">
        <v>1501</v>
      </c>
      <c r="H4225" t="s">
        <v>32</v>
      </c>
      <c r="I4225" t="s">
        <v>2291</v>
      </c>
      <c r="J4225" s="1">
        <v>42614</v>
      </c>
      <c r="K4225" s="1">
        <v>42617</v>
      </c>
      <c r="L4225" t="s">
        <v>199</v>
      </c>
      <c r="M4225">
        <f>Table1[[#This Row],[Ship Date]]-Table1[[#This Row],[Order Date]]</f>
        <v>3</v>
      </c>
      <c r="N4225">
        <v>9</v>
      </c>
      <c r="O4225" t="s">
        <v>61</v>
      </c>
      <c r="P4225" s="3">
        <v>21.88</v>
      </c>
      <c r="Q4225" s="3">
        <v>14.29320521465257</v>
      </c>
      <c r="R4225" s="3">
        <f>(Table1[[#This Row],[Selling Price]]-Table1[[#This Row],[Cost Price]])</f>
        <v>7.5867947853474291</v>
      </c>
      <c r="S4225" s="12">
        <f>(Table1[[#This Row],[Profit]]/Table1[[#This Row],[Selling Price]])</f>
        <v>0.34674564832483679</v>
      </c>
      <c r="T4225">
        <v>2</v>
      </c>
      <c r="U4225" s="2">
        <f>Table1[[#This Row],[Selling Price]]*Table1[[#This Row],[Quantity]]</f>
        <v>43.76</v>
      </c>
      <c r="V4225" s="4">
        <v>0</v>
      </c>
      <c r="W4225">
        <v>373</v>
      </c>
      <c r="X4225" t="s">
        <v>36</v>
      </c>
      <c r="Y4225" t="s">
        <v>52</v>
      </c>
      <c r="Z4225" s="2">
        <v>27.768355015496802</v>
      </c>
    </row>
    <row r="4226" spans="1:26" x14ac:dyDescent="0.35">
      <c r="A4226" t="s">
        <v>176</v>
      </c>
      <c r="B4226" t="s">
        <v>177</v>
      </c>
      <c r="C4226" t="s">
        <v>64</v>
      </c>
      <c r="D4226" t="s">
        <v>46</v>
      </c>
      <c r="E4226" t="s">
        <v>178</v>
      </c>
      <c r="F4226" t="s">
        <v>2342</v>
      </c>
      <c r="G4226" t="s">
        <v>2343</v>
      </c>
      <c r="H4226" t="s">
        <v>32</v>
      </c>
      <c r="I4226" t="s">
        <v>2344</v>
      </c>
      <c r="J4226" s="1">
        <v>42305</v>
      </c>
      <c r="K4226" s="1">
        <v>42311</v>
      </c>
      <c r="L4226" t="s">
        <v>60</v>
      </c>
      <c r="M4226">
        <f>Table1[[#This Row],[Ship Date]]-Table1[[#This Row],[Order Date]]</f>
        <v>6</v>
      </c>
      <c r="N4226">
        <v>10</v>
      </c>
      <c r="O4226" t="s">
        <v>61</v>
      </c>
      <c r="P4226" s="3">
        <v>10.67</v>
      </c>
      <c r="Q4226" s="3">
        <v>7.2589698372070446</v>
      </c>
      <c r="R4226" s="3">
        <f>(Table1[[#This Row],[Selling Price]]-Table1[[#This Row],[Cost Price]])</f>
        <v>3.4110301627929553</v>
      </c>
      <c r="S4226" s="12">
        <f>(Table1[[#This Row],[Profit]]/Table1[[#This Row],[Selling Price]])</f>
        <v>0.31968417645669683</v>
      </c>
      <c r="T4226">
        <v>1</v>
      </c>
      <c r="U4226" s="2">
        <f>Table1[[#This Row],[Selling Price]]*Table1[[#This Row],[Quantity]]</f>
        <v>10.67</v>
      </c>
      <c r="V4226" s="4">
        <v>0</v>
      </c>
      <c r="W4226">
        <v>210</v>
      </c>
      <c r="X4226" t="s">
        <v>68</v>
      </c>
      <c r="Y4226" t="s">
        <v>52</v>
      </c>
      <c r="Z4226" s="2">
        <v>23.3573099649767</v>
      </c>
    </row>
    <row r="4227" spans="1:26" x14ac:dyDescent="0.35">
      <c r="A4227" t="s">
        <v>176</v>
      </c>
      <c r="B4227" t="s">
        <v>177</v>
      </c>
      <c r="C4227" t="s">
        <v>55</v>
      </c>
      <c r="D4227" t="s">
        <v>46</v>
      </c>
      <c r="E4227" t="s">
        <v>178</v>
      </c>
      <c r="F4227" t="s">
        <v>490</v>
      </c>
      <c r="G4227" t="s">
        <v>491</v>
      </c>
      <c r="H4227" t="s">
        <v>32</v>
      </c>
      <c r="I4227" t="s">
        <v>2556</v>
      </c>
      <c r="J4227" s="1">
        <v>42472</v>
      </c>
      <c r="K4227" s="1">
        <v>42476</v>
      </c>
      <c r="L4227" t="s">
        <v>60</v>
      </c>
      <c r="M4227">
        <f>Table1[[#This Row],[Ship Date]]-Table1[[#This Row],[Order Date]]</f>
        <v>4</v>
      </c>
      <c r="N4227">
        <v>4</v>
      </c>
      <c r="O4227" t="s">
        <v>106</v>
      </c>
      <c r="P4227" s="3">
        <v>63.9</v>
      </c>
      <c r="Q4227" s="3">
        <v>45.023837220846083</v>
      </c>
      <c r="R4227" s="3">
        <f>(Table1[[#This Row],[Selling Price]]-Table1[[#This Row],[Cost Price]])</f>
        <v>18.876162779153915</v>
      </c>
      <c r="S4227" s="12">
        <f>(Table1[[#This Row],[Profit]]/Table1[[#This Row],[Selling Price]])</f>
        <v>0.29540160843746349</v>
      </c>
      <c r="T4227">
        <v>5</v>
      </c>
      <c r="U4227" s="2">
        <f>Table1[[#This Row],[Selling Price]]*Table1[[#This Row],[Quantity]]</f>
        <v>319.5</v>
      </c>
      <c r="V4227" s="4">
        <v>0</v>
      </c>
      <c r="W4227">
        <v>475</v>
      </c>
      <c r="X4227" t="s">
        <v>36</v>
      </c>
      <c r="Y4227" t="s">
        <v>52</v>
      </c>
      <c r="Z4227" s="2">
        <v>32.699489170321911</v>
      </c>
    </row>
    <row r="4228" spans="1:26" x14ac:dyDescent="0.35">
      <c r="A4228" t="s">
        <v>176</v>
      </c>
      <c r="B4228" t="s">
        <v>177</v>
      </c>
      <c r="C4228" t="s">
        <v>45</v>
      </c>
      <c r="D4228" t="s">
        <v>46</v>
      </c>
      <c r="E4228" t="s">
        <v>75</v>
      </c>
      <c r="F4228" t="s">
        <v>2670</v>
      </c>
      <c r="G4228" t="s">
        <v>2671</v>
      </c>
      <c r="H4228" t="s">
        <v>32</v>
      </c>
      <c r="I4228" t="s">
        <v>2669</v>
      </c>
      <c r="J4228" s="1">
        <v>42565</v>
      </c>
      <c r="K4228" s="1">
        <v>42569</v>
      </c>
      <c r="L4228" t="s">
        <v>34</v>
      </c>
      <c r="M4228">
        <f>Table1[[#This Row],[Ship Date]]-Table1[[#This Row],[Order Date]]</f>
        <v>4</v>
      </c>
      <c r="N4228">
        <v>7</v>
      </c>
      <c r="O4228" t="s">
        <v>51</v>
      </c>
      <c r="P4228" s="3">
        <v>41.86</v>
      </c>
      <c r="Q4228" s="3">
        <v>29.199147114937801</v>
      </c>
      <c r="R4228" s="3">
        <f>(Table1[[#This Row],[Selling Price]]-Table1[[#This Row],[Cost Price]])</f>
        <v>12.660852885062198</v>
      </c>
      <c r="S4228" s="12">
        <f>(Table1[[#This Row],[Profit]]/Table1[[#This Row],[Selling Price]])</f>
        <v>0.30245706844391301</v>
      </c>
      <c r="T4228">
        <v>7</v>
      </c>
      <c r="U4228" s="2">
        <f>Table1[[#This Row],[Selling Price]]*Table1[[#This Row],[Quantity]]</f>
        <v>293.02</v>
      </c>
      <c r="V4228" s="4">
        <v>0</v>
      </c>
      <c r="W4228">
        <v>446</v>
      </c>
      <c r="X4228" t="s">
        <v>36</v>
      </c>
      <c r="Y4228" t="s">
        <v>52</v>
      </c>
      <c r="Z4228" s="2">
        <v>13.775649627755</v>
      </c>
    </row>
    <row r="4229" spans="1:26" x14ac:dyDescent="0.35">
      <c r="A4229" t="s">
        <v>176</v>
      </c>
      <c r="B4229" t="s">
        <v>177</v>
      </c>
      <c r="C4229" t="s">
        <v>27</v>
      </c>
      <c r="D4229" t="s">
        <v>46</v>
      </c>
      <c r="E4229" t="s">
        <v>91</v>
      </c>
      <c r="F4229" t="s">
        <v>2919</v>
      </c>
      <c r="G4229" t="s">
        <v>2920</v>
      </c>
      <c r="H4229" t="s">
        <v>32</v>
      </c>
      <c r="I4229" t="s">
        <v>2921</v>
      </c>
      <c r="J4229" s="1">
        <v>41855</v>
      </c>
      <c r="K4229" s="1">
        <v>41860</v>
      </c>
      <c r="L4229" t="s">
        <v>34</v>
      </c>
      <c r="M4229">
        <f>Table1[[#This Row],[Ship Date]]-Table1[[#This Row],[Order Date]]</f>
        <v>5</v>
      </c>
      <c r="N4229">
        <v>8</v>
      </c>
      <c r="O4229" t="s">
        <v>61</v>
      </c>
      <c r="P4229" s="3">
        <v>1089.75</v>
      </c>
      <c r="Q4229" s="3">
        <v>913.89993751038594</v>
      </c>
      <c r="R4229" s="3">
        <f>(Table1[[#This Row],[Selling Price]]-Table1[[#This Row],[Cost Price]])</f>
        <v>175.85006248961406</v>
      </c>
      <c r="S4229" s="12">
        <f>(Table1[[#This Row],[Profit]]/Table1[[#This Row],[Selling Price]])</f>
        <v>0.16136734341786102</v>
      </c>
      <c r="T4229">
        <v>3</v>
      </c>
      <c r="U4229" s="2">
        <f>Table1[[#This Row],[Selling Price]]*Table1[[#This Row],[Quantity]]</f>
        <v>3269.25</v>
      </c>
      <c r="V4229" s="4">
        <v>0</v>
      </c>
      <c r="W4229">
        <v>140</v>
      </c>
      <c r="X4229" t="s">
        <v>36</v>
      </c>
      <c r="Y4229" t="s">
        <v>68</v>
      </c>
      <c r="Z4229" s="2">
        <v>125.833491169879</v>
      </c>
    </row>
    <row r="4230" spans="1:26" x14ac:dyDescent="0.35">
      <c r="A4230" t="s">
        <v>176</v>
      </c>
      <c r="B4230" t="s">
        <v>177</v>
      </c>
      <c r="C4230" t="s">
        <v>45</v>
      </c>
      <c r="D4230" t="s">
        <v>46</v>
      </c>
      <c r="E4230" t="s">
        <v>86</v>
      </c>
      <c r="F4230" t="s">
        <v>934</v>
      </c>
      <c r="G4230" t="s">
        <v>935</v>
      </c>
      <c r="H4230" t="s">
        <v>32</v>
      </c>
      <c r="I4230" t="s">
        <v>2975</v>
      </c>
      <c r="J4230" s="1">
        <v>42273</v>
      </c>
      <c r="K4230" s="1">
        <v>42277</v>
      </c>
      <c r="L4230" t="s">
        <v>60</v>
      </c>
      <c r="M4230">
        <f>Table1[[#This Row],[Ship Date]]-Table1[[#This Row],[Order Date]]</f>
        <v>4</v>
      </c>
      <c r="N4230">
        <v>9</v>
      </c>
      <c r="O4230" t="s">
        <v>61</v>
      </c>
      <c r="P4230" s="3">
        <v>72.587999999999994</v>
      </c>
      <c r="Q4230" s="3">
        <v>56.427759525240589</v>
      </c>
      <c r="R4230" s="3">
        <f>(Table1[[#This Row],[Selling Price]]-Table1[[#This Row],[Cost Price]])</f>
        <v>16.160240474759405</v>
      </c>
      <c r="S4230" s="12">
        <f>(Table1[[#This Row],[Profit]]/Table1[[#This Row],[Selling Price]])</f>
        <v>0.22262964229293281</v>
      </c>
      <c r="T4230">
        <v>2</v>
      </c>
      <c r="U4230" s="2">
        <f>Table1[[#This Row],[Selling Price]]*Table1[[#This Row],[Quantity]]</f>
        <v>145.17599999999999</v>
      </c>
      <c r="V4230" s="4">
        <v>0.7</v>
      </c>
      <c r="W4230">
        <v>283</v>
      </c>
      <c r="X4230" t="s">
        <v>36</v>
      </c>
      <c r="Y4230" t="s">
        <v>68</v>
      </c>
      <c r="Z4230" s="2">
        <v>87.449378551250987</v>
      </c>
    </row>
    <row r="4231" spans="1:26" x14ac:dyDescent="0.35">
      <c r="A4231" t="s">
        <v>176</v>
      </c>
      <c r="B4231" t="s">
        <v>177</v>
      </c>
      <c r="C4231" t="s">
        <v>64</v>
      </c>
      <c r="D4231" t="s">
        <v>46</v>
      </c>
      <c r="E4231" t="s">
        <v>47</v>
      </c>
      <c r="F4231" t="s">
        <v>3056</v>
      </c>
      <c r="G4231" t="s">
        <v>3057</v>
      </c>
      <c r="H4231" t="s">
        <v>32</v>
      </c>
      <c r="I4231" t="s">
        <v>3058</v>
      </c>
      <c r="J4231" s="1">
        <v>42813</v>
      </c>
      <c r="K4231" s="1">
        <v>42818</v>
      </c>
      <c r="L4231" t="s">
        <v>60</v>
      </c>
      <c r="M4231">
        <f>Table1[[#This Row],[Ship Date]]-Table1[[#This Row],[Order Date]]</f>
        <v>5</v>
      </c>
      <c r="N4231">
        <v>3</v>
      </c>
      <c r="O4231" t="s">
        <v>106</v>
      </c>
      <c r="P4231" s="3">
        <v>28.91</v>
      </c>
      <c r="Q4231" s="3">
        <v>22.190544482353701</v>
      </c>
      <c r="R4231" s="3">
        <f>(Table1[[#This Row],[Selling Price]]-Table1[[#This Row],[Cost Price]])</f>
        <v>6.7194555176462991</v>
      </c>
      <c r="S4231" s="12">
        <f>(Table1[[#This Row],[Profit]]/Table1[[#This Row],[Selling Price]])</f>
        <v>0.2324266868781148</v>
      </c>
      <c r="T4231">
        <v>7</v>
      </c>
      <c r="U4231" s="2">
        <f>Table1[[#This Row],[Selling Price]]*Table1[[#This Row],[Quantity]]</f>
        <v>202.37</v>
      </c>
      <c r="V4231" s="4">
        <v>0</v>
      </c>
      <c r="W4231">
        <v>356</v>
      </c>
      <c r="X4231" t="s">
        <v>36</v>
      </c>
      <c r="Y4231" t="s">
        <v>52</v>
      </c>
      <c r="Z4231" s="2">
        <v>6.308679206722541</v>
      </c>
    </row>
    <row r="4232" spans="1:26" x14ac:dyDescent="0.35">
      <c r="A4232" t="s">
        <v>176</v>
      </c>
      <c r="B4232" t="s">
        <v>177</v>
      </c>
      <c r="C4232" t="s">
        <v>39</v>
      </c>
      <c r="D4232" t="s">
        <v>46</v>
      </c>
      <c r="E4232" t="s">
        <v>102</v>
      </c>
      <c r="F4232" t="s">
        <v>3303</v>
      </c>
      <c r="G4232" t="s">
        <v>3304</v>
      </c>
      <c r="H4232" t="s">
        <v>32</v>
      </c>
      <c r="I4232" t="s">
        <v>3302</v>
      </c>
      <c r="J4232" s="1">
        <v>41880</v>
      </c>
      <c r="K4232" s="1">
        <v>41880</v>
      </c>
      <c r="L4232" t="s">
        <v>1118</v>
      </c>
      <c r="M4232">
        <f>Table1[[#This Row],[Ship Date]]-Table1[[#This Row],[Order Date]]</f>
        <v>0</v>
      </c>
      <c r="N4232">
        <v>8</v>
      </c>
      <c r="O4232" t="s">
        <v>61</v>
      </c>
      <c r="P4232" s="3">
        <v>13.36</v>
      </c>
      <c r="Q4232" s="3">
        <v>9.4111928829791331</v>
      </c>
      <c r="R4232" s="3">
        <f>(Table1[[#This Row],[Selling Price]]-Table1[[#This Row],[Cost Price]])</f>
        <v>3.9488071170208663</v>
      </c>
      <c r="S4232" s="12">
        <f>(Table1[[#This Row],[Profit]]/Table1[[#This Row],[Selling Price]])</f>
        <v>0.29556939498659179</v>
      </c>
      <c r="T4232">
        <v>2</v>
      </c>
      <c r="U4232" s="2">
        <f>Table1[[#This Row],[Selling Price]]*Table1[[#This Row],[Quantity]]</f>
        <v>26.72</v>
      </c>
      <c r="V4232" s="4">
        <v>0</v>
      </c>
      <c r="W4232">
        <v>373</v>
      </c>
      <c r="X4232" t="s">
        <v>36</v>
      </c>
      <c r="Y4232" t="s">
        <v>52</v>
      </c>
      <c r="Z4232" s="2">
        <v>26.066269596293729</v>
      </c>
    </row>
    <row r="4233" spans="1:26" x14ac:dyDescent="0.35">
      <c r="A4233" t="s">
        <v>176</v>
      </c>
      <c r="B4233" t="s">
        <v>177</v>
      </c>
      <c r="C4233" t="s">
        <v>27</v>
      </c>
      <c r="D4233" t="s">
        <v>46</v>
      </c>
      <c r="E4233" t="s">
        <v>91</v>
      </c>
      <c r="F4233" t="s">
        <v>1690</v>
      </c>
      <c r="G4233" t="s">
        <v>1691</v>
      </c>
      <c r="H4233" t="s">
        <v>32</v>
      </c>
      <c r="I4233" t="s">
        <v>3378</v>
      </c>
      <c r="J4233" s="1">
        <v>42509</v>
      </c>
      <c r="K4233" s="1">
        <v>42514</v>
      </c>
      <c r="L4233" t="s">
        <v>60</v>
      </c>
      <c r="M4233">
        <f>Table1[[#This Row],[Ship Date]]-Table1[[#This Row],[Order Date]]</f>
        <v>5</v>
      </c>
      <c r="N4233">
        <v>5</v>
      </c>
      <c r="O4233" t="s">
        <v>51</v>
      </c>
      <c r="P4233" s="3">
        <v>242.9</v>
      </c>
      <c r="Q4233" s="3">
        <v>193.95743621020631</v>
      </c>
      <c r="R4233" s="3">
        <f>(Table1[[#This Row],[Selling Price]]-Table1[[#This Row],[Cost Price]])</f>
        <v>48.942563789793695</v>
      </c>
      <c r="S4233" s="12">
        <f>(Table1[[#This Row],[Profit]]/Table1[[#This Row],[Selling Price]])</f>
        <v>0.20149264631450678</v>
      </c>
      <c r="T4233">
        <v>5</v>
      </c>
      <c r="U4233" s="2">
        <f>Table1[[#This Row],[Selling Price]]*Table1[[#This Row],[Quantity]]</f>
        <v>1214.5</v>
      </c>
      <c r="V4233" s="4">
        <v>0</v>
      </c>
      <c r="W4233">
        <v>321</v>
      </c>
      <c r="X4233" t="s">
        <v>36</v>
      </c>
      <c r="Y4233" t="s">
        <v>68</v>
      </c>
      <c r="Z4233" s="2">
        <v>100.1895025505833</v>
      </c>
    </row>
    <row r="4234" spans="1:26" x14ac:dyDescent="0.35">
      <c r="A4234" t="s">
        <v>176</v>
      </c>
      <c r="B4234" t="s">
        <v>177</v>
      </c>
      <c r="C4234" t="s">
        <v>27</v>
      </c>
      <c r="D4234" t="s">
        <v>46</v>
      </c>
      <c r="E4234" t="s">
        <v>102</v>
      </c>
      <c r="F4234" t="s">
        <v>2229</v>
      </c>
      <c r="G4234" t="s">
        <v>2230</v>
      </c>
      <c r="H4234" t="s">
        <v>32</v>
      </c>
      <c r="I4234" t="s">
        <v>3414</v>
      </c>
      <c r="J4234" s="1">
        <v>41754</v>
      </c>
      <c r="K4234" s="1">
        <v>41758</v>
      </c>
      <c r="L4234" t="s">
        <v>60</v>
      </c>
      <c r="M4234">
        <f>Table1[[#This Row],[Ship Date]]-Table1[[#This Row],[Order Date]]</f>
        <v>4</v>
      </c>
      <c r="N4234">
        <v>4</v>
      </c>
      <c r="O4234" t="s">
        <v>106</v>
      </c>
      <c r="P4234" s="3">
        <v>10.368</v>
      </c>
      <c r="Q4234" s="3">
        <v>7.634113154167097</v>
      </c>
      <c r="R4234" s="3">
        <f>(Table1[[#This Row],[Selling Price]]-Table1[[#This Row],[Cost Price]])</f>
        <v>2.7338868458329033</v>
      </c>
      <c r="S4234" s="12">
        <f>(Table1[[#This Row],[Profit]]/Table1[[#This Row],[Selling Price]])</f>
        <v>0.26368507386505624</v>
      </c>
      <c r="T4234">
        <v>2</v>
      </c>
      <c r="U4234" s="2">
        <f>Table1[[#This Row],[Selling Price]]*Table1[[#This Row],[Quantity]]</f>
        <v>20.736000000000001</v>
      </c>
      <c r="V4234" s="4">
        <v>0.2</v>
      </c>
      <c r="W4234">
        <v>321</v>
      </c>
      <c r="X4234" t="s">
        <v>36</v>
      </c>
      <c r="Y4234" t="s">
        <v>52</v>
      </c>
      <c r="Z4234" s="2">
        <v>3.6656415536710618</v>
      </c>
    </row>
    <row r="4235" spans="1:26" x14ac:dyDescent="0.35">
      <c r="A4235" t="s">
        <v>176</v>
      </c>
      <c r="B4235" t="s">
        <v>177</v>
      </c>
      <c r="C4235" t="s">
        <v>64</v>
      </c>
      <c r="D4235" t="s">
        <v>46</v>
      </c>
      <c r="E4235" t="s">
        <v>75</v>
      </c>
      <c r="F4235" t="s">
        <v>1203</v>
      </c>
      <c r="G4235" t="s">
        <v>1204</v>
      </c>
      <c r="H4235" t="s">
        <v>32</v>
      </c>
      <c r="I4235" t="s">
        <v>3427</v>
      </c>
      <c r="J4235" s="1">
        <v>41644</v>
      </c>
      <c r="K4235" s="1">
        <v>41651</v>
      </c>
      <c r="L4235" t="s">
        <v>60</v>
      </c>
      <c r="M4235">
        <f>Table1[[#This Row],[Ship Date]]-Table1[[#This Row],[Order Date]]</f>
        <v>7</v>
      </c>
      <c r="N4235">
        <v>1</v>
      </c>
      <c r="O4235" t="s">
        <v>35</v>
      </c>
      <c r="P4235" s="3">
        <v>19.536000000000001</v>
      </c>
      <c r="Q4235" s="3">
        <v>14.289160909853461</v>
      </c>
      <c r="R4235" s="3">
        <f>(Table1[[#This Row],[Selling Price]]-Table1[[#This Row],[Cost Price]])</f>
        <v>5.2468390901465405</v>
      </c>
      <c r="S4235" s="12">
        <f>(Table1[[#This Row],[Profit]]/Table1[[#This Row],[Selling Price]])</f>
        <v>0.26857284449972052</v>
      </c>
      <c r="T4235">
        <v>3</v>
      </c>
      <c r="U4235" s="2">
        <f>Table1[[#This Row],[Selling Price]]*Table1[[#This Row],[Quantity]]</f>
        <v>58.608000000000004</v>
      </c>
      <c r="V4235" s="4">
        <v>0.2</v>
      </c>
      <c r="W4235">
        <v>403</v>
      </c>
      <c r="X4235" t="s">
        <v>68</v>
      </c>
      <c r="Y4235" t="s">
        <v>52</v>
      </c>
      <c r="Z4235" s="2">
        <v>23.518825242770951</v>
      </c>
    </row>
    <row r="4236" spans="1:26" x14ac:dyDescent="0.35">
      <c r="A4236" t="s">
        <v>176</v>
      </c>
      <c r="B4236" t="s">
        <v>177</v>
      </c>
      <c r="C4236" t="s">
        <v>39</v>
      </c>
      <c r="D4236" t="s">
        <v>46</v>
      </c>
      <c r="E4236" t="s">
        <v>65</v>
      </c>
      <c r="F4236" t="s">
        <v>2617</v>
      </c>
      <c r="G4236" t="s">
        <v>2618</v>
      </c>
      <c r="H4236" t="s">
        <v>32</v>
      </c>
      <c r="I4236" t="s">
        <v>3471</v>
      </c>
      <c r="J4236" s="1">
        <v>42974</v>
      </c>
      <c r="K4236" s="1">
        <v>42977</v>
      </c>
      <c r="L4236" t="s">
        <v>199</v>
      </c>
      <c r="M4236">
        <f>Table1[[#This Row],[Ship Date]]-Table1[[#This Row],[Order Date]]</f>
        <v>3</v>
      </c>
      <c r="N4236">
        <v>8</v>
      </c>
      <c r="O4236" t="s">
        <v>61</v>
      </c>
      <c r="P4236" s="3">
        <v>63.84</v>
      </c>
      <c r="Q4236" s="3">
        <v>46.037079523288668</v>
      </c>
      <c r="R4236" s="3">
        <f>(Table1[[#This Row],[Selling Price]]-Table1[[#This Row],[Cost Price]])</f>
        <v>17.802920476711336</v>
      </c>
      <c r="S4236" s="12">
        <f>(Table1[[#This Row],[Profit]]/Table1[[#This Row],[Selling Price]])</f>
        <v>0.27886780195349836</v>
      </c>
      <c r="T4236">
        <v>8</v>
      </c>
      <c r="U4236" s="2">
        <f>Table1[[#This Row],[Selling Price]]*Table1[[#This Row],[Quantity]]</f>
        <v>510.72</v>
      </c>
      <c r="V4236" s="4">
        <v>0</v>
      </c>
      <c r="W4236">
        <v>261</v>
      </c>
      <c r="X4236" t="s">
        <v>36</v>
      </c>
      <c r="Y4236" t="s">
        <v>52</v>
      </c>
      <c r="Z4236" s="2">
        <v>16.882934294724951</v>
      </c>
    </row>
    <row r="4237" spans="1:26" x14ac:dyDescent="0.35">
      <c r="A4237" t="s">
        <v>176</v>
      </c>
      <c r="B4237" t="s">
        <v>177</v>
      </c>
      <c r="C4237" t="s">
        <v>64</v>
      </c>
      <c r="D4237" t="s">
        <v>46</v>
      </c>
      <c r="E4237" t="s">
        <v>75</v>
      </c>
      <c r="F4237" t="s">
        <v>1310</v>
      </c>
      <c r="G4237" t="s">
        <v>1311</v>
      </c>
      <c r="H4237" t="s">
        <v>32</v>
      </c>
      <c r="I4237" t="s">
        <v>3662</v>
      </c>
      <c r="J4237" s="1">
        <v>42559</v>
      </c>
      <c r="K4237" s="1">
        <v>42561</v>
      </c>
      <c r="L4237" t="s">
        <v>34</v>
      </c>
      <c r="M4237">
        <f>Table1[[#This Row],[Ship Date]]-Table1[[#This Row],[Order Date]]</f>
        <v>2</v>
      </c>
      <c r="N4237">
        <v>7</v>
      </c>
      <c r="O4237" t="s">
        <v>51</v>
      </c>
      <c r="P4237" s="3">
        <v>47.616</v>
      </c>
      <c r="Q4237" s="3">
        <v>39.725510606410609</v>
      </c>
      <c r="R4237" s="3">
        <f>(Table1[[#This Row],[Selling Price]]-Table1[[#This Row],[Cost Price]])</f>
        <v>7.8904893935893909</v>
      </c>
      <c r="S4237" s="12">
        <f>(Table1[[#This Row],[Profit]]/Table1[[#This Row],[Selling Price]])</f>
        <v>0.16571088276187398</v>
      </c>
      <c r="T4237">
        <v>3</v>
      </c>
      <c r="U4237" s="2">
        <f>Table1[[#This Row],[Selling Price]]*Table1[[#This Row],[Quantity]]</f>
        <v>142.84800000000001</v>
      </c>
      <c r="V4237" s="4">
        <v>0.2</v>
      </c>
      <c r="W4237">
        <v>393</v>
      </c>
      <c r="X4237" t="s">
        <v>36</v>
      </c>
      <c r="Y4237" t="s">
        <v>52</v>
      </c>
      <c r="Z4237" s="2">
        <v>9.3057848674896864</v>
      </c>
    </row>
    <row r="4238" spans="1:26" x14ac:dyDescent="0.35">
      <c r="A4238" t="s">
        <v>176</v>
      </c>
      <c r="B4238" t="s">
        <v>177</v>
      </c>
      <c r="C4238" t="s">
        <v>45</v>
      </c>
      <c r="D4238" t="s">
        <v>46</v>
      </c>
      <c r="E4238" t="s">
        <v>86</v>
      </c>
      <c r="F4238" t="s">
        <v>2964</v>
      </c>
      <c r="G4238" t="s">
        <v>2965</v>
      </c>
      <c r="H4238" t="s">
        <v>32</v>
      </c>
      <c r="I4238" t="s">
        <v>3762</v>
      </c>
      <c r="J4238" s="1">
        <v>42967</v>
      </c>
      <c r="K4238" s="1">
        <v>42969</v>
      </c>
      <c r="L4238" t="s">
        <v>34</v>
      </c>
      <c r="M4238">
        <f>Table1[[#This Row],[Ship Date]]-Table1[[#This Row],[Order Date]]</f>
        <v>2</v>
      </c>
      <c r="N4238">
        <v>8</v>
      </c>
      <c r="O4238" t="s">
        <v>61</v>
      </c>
      <c r="P4238" s="3">
        <v>239.12</v>
      </c>
      <c r="Q4238" s="3">
        <v>197.03898626567229</v>
      </c>
      <c r="R4238" s="3">
        <f>(Table1[[#This Row],[Selling Price]]-Table1[[#This Row],[Cost Price]])</f>
        <v>42.081013734327712</v>
      </c>
      <c r="S4238" s="12">
        <f>(Table1[[#This Row],[Profit]]/Table1[[#This Row],[Selling Price]])</f>
        <v>0.17598282759421091</v>
      </c>
      <c r="T4238">
        <v>5</v>
      </c>
      <c r="U4238" s="2">
        <f>Table1[[#This Row],[Selling Price]]*Table1[[#This Row],[Quantity]]</f>
        <v>1195.5999999999999</v>
      </c>
      <c r="V4238" s="4">
        <v>0.2</v>
      </c>
      <c r="W4238">
        <v>473</v>
      </c>
      <c r="X4238" t="s">
        <v>36</v>
      </c>
      <c r="Y4238" t="s">
        <v>36</v>
      </c>
      <c r="Z4238" s="2">
        <v>169.75835972817359</v>
      </c>
    </row>
    <row r="4239" spans="1:26" x14ac:dyDescent="0.35">
      <c r="A4239" t="s">
        <v>176</v>
      </c>
      <c r="B4239" t="s">
        <v>177</v>
      </c>
      <c r="C4239" t="s">
        <v>45</v>
      </c>
      <c r="D4239" t="s">
        <v>46</v>
      </c>
      <c r="E4239" t="s">
        <v>86</v>
      </c>
      <c r="F4239" t="s">
        <v>1901</v>
      </c>
      <c r="G4239" t="s">
        <v>1902</v>
      </c>
      <c r="H4239" t="s">
        <v>32</v>
      </c>
      <c r="I4239" t="s">
        <v>3827</v>
      </c>
      <c r="J4239" s="1">
        <v>42931</v>
      </c>
      <c r="K4239" s="1">
        <v>42935</v>
      </c>
      <c r="L4239" t="s">
        <v>60</v>
      </c>
      <c r="M4239">
        <f>Table1[[#This Row],[Ship Date]]-Table1[[#This Row],[Order Date]]</f>
        <v>4</v>
      </c>
      <c r="N4239">
        <v>7</v>
      </c>
      <c r="O4239" t="s">
        <v>51</v>
      </c>
      <c r="P4239" s="3">
        <v>26.55</v>
      </c>
      <c r="Q4239" s="3">
        <v>22.060061408779799</v>
      </c>
      <c r="R4239" s="3">
        <f>(Table1[[#This Row],[Selling Price]]-Table1[[#This Row],[Cost Price]])</f>
        <v>4.4899385912202021</v>
      </c>
      <c r="S4239" s="12">
        <f>(Table1[[#This Row],[Profit]]/Table1[[#This Row],[Selling Price]])</f>
        <v>0.16911256464106222</v>
      </c>
      <c r="T4239">
        <v>3</v>
      </c>
      <c r="U4239" s="2">
        <f>Table1[[#This Row],[Selling Price]]*Table1[[#This Row],[Quantity]]</f>
        <v>79.650000000000006</v>
      </c>
      <c r="V4239" s="4">
        <v>0</v>
      </c>
      <c r="W4239">
        <v>235</v>
      </c>
      <c r="X4239" t="s">
        <v>36</v>
      </c>
      <c r="Y4239" t="s">
        <v>52</v>
      </c>
      <c r="Z4239" s="2">
        <v>9.7671288002155485</v>
      </c>
    </row>
    <row r="4240" spans="1:26" x14ac:dyDescent="0.35">
      <c r="A4240" t="s">
        <v>176</v>
      </c>
      <c r="B4240" t="s">
        <v>177</v>
      </c>
      <c r="C4240" t="s">
        <v>45</v>
      </c>
      <c r="D4240" t="s">
        <v>46</v>
      </c>
      <c r="E4240" t="s">
        <v>47</v>
      </c>
      <c r="F4240" t="s">
        <v>382</v>
      </c>
      <c r="G4240" t="s">
        <v>383</v>
      </c>
      <c r="H4240" t="s">
        <v>32</v>
      </c>
      <c r="I4240" t="s">
        <v>3861</v>
      </c>
      <c r="J4240" s="1">
        <v>43000</v>
      </c>
      <c r="K4240" s="1">
        <v>43002</v>
      </c>
      <c r="L4240" t="s">
        <v>34</v>
      </c>
      <c r="M4240">
        <f>Table1[[#This Row],[Ship Date]]-Table1[[#This Row],[Order Date]]</f>
        <v>2</v>
      </c>
      <c r="N4240">
        <v>9</v>
      </c>
      <c r="O4240" t="s">
        <v>61</v>
      </c>
      <c r="P4240" s="3">
        <v>27.72</v>
      </c>
      <c r="Q4240" s="3">
        <v>21.487524790030498</v>
      </c>
      <c r="R4240" s="3">
        <f>(Table1[[#This Row],[Selling Price]]-Table1[[#This Row],[Cost Price]])</f>
        <v>6.2324752099695004</v>
      </c>
      <c r="S4240" s="12">
        <f>(Table1[[#This Row],[Profit]]/Table1[[#This Row],[Selling Price]])</f>
        <v>0.22483676803641778</v>
      </c>
      <c r="T4240">
        <v>9</v>
      </c>
      <c r="U4240" s="2">
        <f>Table1[[#This Row],[Selling Price]]*Table1[[#This Row],[Quantity]]</f>
        <v>249.48</v>
      </c>
      <c r="V4240" s="4">
        <v>0</v>
      </c>
      <c r="W4240">
        <v>117</v>
      </c>
      <c r="X4240" t="s">
        <v>36</v>
      </c>
      <c r="Y4240" t="s">
        <v>36</v>
      </c>
      <c r="Z4240" s="2">
        <v>9.233153018696628</v>
      </c>
    </row>
    <row r="4241" spans="1:26" x14ac:dyDescent="0.35">
      <c r="A4241" t="s">
        <v>176</v>
      </c>
      <c r="B4241" t="s">
        <v>177</v>
      </c>
      <c r="C4241" t="s">
        <v>27</v>
      </c>
      <c r="D4241" t="s">
        <v>46</v>
      </c>
      <c r="E4241" t="s">
        <v>86</v>
      </c>
      <c r="F4241" t="s">
        <v>1901</v>
      </c>
      <c r="G4241" t="s">
        <v>1902</v>
      </c>
      <c r="H4241" t="s">
        <v>32</v>
      </c>
      <c r="I4241" t="s">
        <v>3900</v>
      </c>
      <c r="J4241" s="1">
        <v>42565</v>
      </c>
      <c r="K4241" s="1">
        <v>42569</v>
      </c>
      <c r="L4241" t="s">
        <v>60</v>
      </c>
      <c r="M4241">
        <f>Table1[[#This Row],[Ship Date]]-Table1[[#This Row],[Order Date]]</f>
        <v>4</v>
      </c>
      <c r="N4241">
        <v>7</v>
      </c>
      <c r="O4241" t="s">
        <v>51</v>
      </c>
      <c r="P4241" s="3">
        <v>14.16</v>
      </c>
      <c r="Q4241" s="3">
        <v>11.288124994394289</v>
      </c>
      <c r="R4241" s="3">
        <f>(Table1[[#This Row],[Selling Price]]-Table1[[#This Row],[Cost Price]])</f>
        <v>2.8718750056057107</v>
      </c>
      <c r="S4241" s="12">
        <f>(Table1[[#This Row],[Profit]]/Table1[[#This Row],[Selling Price]])</f>
        <v>0.20281603146932986</v>
      </c>
      <c r="T4241">
        <v>2</v>
      </c>
      <c r="U4241" s="2">
        <f>Table1[[#This Row],[Selling Price]]*Table1[[#This Row],[Quantity]]</f>
        <v>28.32</v>
      </c>
      <c r="V4241" s="4">
        <v>0.2</v>
      </c>
      <c r="W4241">
        <v>150</v>
      </c>
      <c r="X4241" t="s">
        <v>36</v>
      </c>
      <c r="Y4241" t="s">
        <v>52</v>
      </c>
      <c r="Z4241" s="2">
        <v>9.7671288002155485</v>
      </c>
    </row>
    <row r="4242" spans="1:26" x14ac:dyDescent="0.35">
      <c r="A4242" t="s">
        <v>176</v>
      </c>
      <c r="B4242" t="s">
        <v>177</v>
      </c>
      <c r="C4242" t="s">
        <v>64</v>
      </c>
      <c r="D4242" t="s">
        <v>46</v>
      </c>
      <c r="E4242" t="s">
        <v>86</v>
      </c>
      <c r="F4242" t="s">
        <v>1345</v>
      </c>
      <c r="G4242" t="s">
        <v>1346</v>
      </c>
      <c r="H4242" t="s">
        <v>32</v>
      </c>
      <c r="I4242" t="s">
        <v>3950</v>
      </c>
      <c r="J4242" s="1">
        <v>41834</v>
      </c>
      <c r="K4242" s="1">
        <v>41840</v>
      </c>
      <c r="L4242" t="s">
        <v>60</v>
      </c>
      <c r="M4242">
        <f>Table1[[#This Row],[Ship Date]]-Table1[[#This Row],[Order Date]]</f>
        <v>6</v>
      </c>
      <c r="N4242">
        <v>7</v>
      </c>
      <c r="O4242" t="s">
        <v>51</v>
      </c>
      <c r="P4242" s="3">
        <v>29.931999999999999</v>
      </c>
      <c r="Q4242" s="3">
        <v>22.209770599634808</v>
      </c>
      <c r="R4242" s="3">
        <f>(Table1[[#This Row],[Selling Price]]-Table1[[#This Row],[Cost Price]])</f>
        <v>7.7222294003651903</v>
      </c>
      <c r="S4242" s="12">
        <f>(Table1[[#This Row],[Profit]]/Table1[[#This Row],[Selling Price]])</f>
        <v>0.25799242951908297</v>
      </c>
      <c r="T4242">
        <v>7</v>
      </c>
      <c r="U4242" s="2">
        <f>Table1[[#This Row],[Selling Price]]*Table1[[#This Row],[Quantity]]</f>
        <v>209.524</v>
      </c>
      <c r="V4242" s="4">
        <v>0.8</v>
      </c>
      <c r="W4242">
        <v>135</v>
      </c>
      <c r="X4242" t="s">
        <v>68</v>
      </c>
      <c r="Y4242" t="s">
        <v>52</v>
      </c>
      <c r="Z4242" s="2">
        <v>16.65643947880552</v>
      </c>
    </row>
    <row r="4243" spans="1:26" x14ac:dyDescent="0.35">
      <c r="A4243" t="s">
        <v>176</v>
      </c>
      <c r="B4243" t="s">
        <v>177</v>
      </c>
      <c r="C4243" t="s">
        <v>39</v>
      </c>
      <c r="D4243" t="s">
        <v>46</v>
      </c>
      <c r="E4243" t="s">
        <v>270</v>
      </c>
      <c r="F4243" t="s">
        <v>3789</v>
      </c>
      <c r="G4243" t="s">
        <v>527</v>
      </c>
      <c r="H4243" t="s">
        <v>32</v>
      </c>
      <c r="I4243" t="s">
        <v>4197</v>
      </c>
      <c r="J4243" s="1">
        <v>43094</v>
      </c>
      <c r="K4243" s="1">
        <v>43099</v>
      </c>
      <c r="L4243" t="s">
        <v>60</v>
      </c>
      <c r="M4243">
        <f>Table1[[#This Row],[Ship Date]]-Table1[[#This Row],[Order Date]]</f>
        <v>5</v>
      </c>
      <c r="N4243">
        <v>12</v>
      </c>
      <c r="O4243" t="s">
        <v>35</v>
      </c>
      <c r="P4243" s="3">
        <v>39.311999999999998</v>
      </c>
      <c r="Q4243" s="3">
        <v>31.146971085311751</v>
      </c>
      <c r="R4243" s="3">
        <f>(Table1[[#This Row],[Selling Price]]-Table1[[#This Row],[Cost Price]])</f>
        <v>8.1650289146882464</v>
      </c>
      <c r="S4243" s="12">
        <f>(Table1[[#This Row],[Profit]]/Table1[[#This Row],[Selling Price]])</f>
        <v>0.20769813071551299</v>
      </c>
      <c r="T4243">
        <v>13</v>
      </c>
      <c r="U4243" s="2">
        <f>Table1[[#This Row],[Selling Price]]*Table1[[#This Row],[Quantity]]</f>
        <v>511.05599999999998</v>
      </c>
      <c r="V4243" s="4">
        <v>0.2</v>
      </c>
      <c r="W4243">
        <v>151</v>
      </c>
      <c r="X4243" t="s">
        <v>36</v>
      </c>
      <c r="Y4243" t="s">
        <v>52</v>
      </c>
      <c r="Z4243" s="2">
        <v>13.47434362037721</v>
      </c>
    </row>
    <row r="4244" spans="1:26" x14ac:dyDescent="0.35">
      <c r="A4244" t="s">
        <v>176</v>
      </c>
      <c r="B4244" t="s">
        <v>177</v>
      </c>
      <c r="C4244" t="s">
        <v>55</v>
      </c>
      <c r="D4244" t="s">
        <v>46</v>
      </c>
      <c r="E4244" t="s">
        <v>47</v>
      </c>
      <c r="F4244" t="s">
        <v>3820</v>
      </c>
      <c r="G4244" t="s">
        <v>3821</v>
      </c>
      <c r="H4244" t="s">
        <v>32</v>
      </c>
      <c r="I4244" t="s">
        <v>4319</v>
      </c>
      <c r="J4244" s="1">
        <v>42621</v>
      </c>
      <c r="K4244" s="1">
        <v>42627</v>
      </c>
      <c r="L4244" t="s">
        <v>60</v>
      </c>
      <c r="M4244">
        <f>Table1[[#This Row],[Ship Date]]-Table1[[#This Row],[Order Date]]</f>
        <v>6</v>
      </c>
      <c r="N4244">
        <v>9</v>
      </c>
      <c r="O4244" t="s">
        <v>61</v>
      </c>
      <c r="P4244" s="3">
        <v>14.76</v>
      </c>
      <c r="Q4244" s="3">
        <v>11.718824799943921</v>
      </c>
      <c r="R4244" s="3">
        <f>(Table1[[#This Row],[Selling Price]]-Table1[[#This Row],[Cost Price]])</f>
        <v>3.0411752000560792</v>
      </c>
      <c r="S4244" s="12">
        <f>(Table1[[#This Row],[Profit]]/Table1[[#This Row],[Selling Price]])</f>
        <v>0.20604168022060157</v>
      </c>
      <c r="T4244">
        <v>4</v>
      </c>
      <c r="U4244" s="2">
        <f>Table1[[#This Row],[Selling Price]]*Table1[[#This Row],[Quantity]]</f>
        <v>59.04</v>
      </c>
      <c r="V4244" s="4">
        <v>0</v>
      </c>
      <c r="W4244">
        <v>169</v>
      </c>
      <c r="X4244" t="s">
        <v>68</v>
      </c>
      <c r="Y4244" t="s">
        <v>52</v>
      </c>
      <c r="Z4244" s="2">
        <v>4.638258078201341</v>
      </c>
    </row>
    <row r="4245" spans="1:26" x14ac:dyDescent="0.35">
      <c r="A4245" t="s">
        <v>176</v>
      </c>
      <c r="B4245" t="s">
        <v>177</v>
      </c>
      <c r="C4245" t="s">
        <v>45</v>
      </c>
      <c r="D4245" t="s">
        <v>46</v>
      </c>
      <c r="E4245" t="s">
        <v>75</v>
      </c>
      <c r="F4245" t="s">
        <v>2591</v>
      </c>
      <c r="G4245" t="s">
        <v>2592</v>
      </c>
      <c r="H4245" t="s">
        <v>32</v>
      </c>
      <c r="I4245" t="s">
        <v>4349</v>
      </c>
      <c r="J4245" s="1">
        <v>42932</v>
      </c>
      <c r="K4245" s="1">
        <v>42937</v>
      </c>
      <c r="L4245" t="s">
        <v>60</v>
      </c>
      <c r="M4245">
        <f>Table1[[#This Row],[Ship Date]]-Table1[[#This Row],[Order Date]]</f>
        <v>5</v>
      </c>
      <c r="N4245">
        <v>7</v>
      </c>
      <c r="O4245" t="s">
        <v>51</v>
      </c>
      <c r="P4245" s="3">
        <v>2.9119999999999999</v>
      </c>
      <c r="Q4245" s="3">
        <v>2.230875550824047</v>
      </c>
      <c r="R4245" s="3">
        <f>(Table1[[#This Row],[Selling Price]]-Table1[[#This Row],[Cost Price]])</f>
        <v>0.68112444917595294</v>
      </c>
      <c r="S4245" s="12">
        <f>(Table1[[#This Row],[Profit]]/Table1[[#This Row],[Selling Price]])</f>
        <v>0.23390262677745638</v>
      </c>
      <c r="T4245">
        <v>2</v>
      </c>
      <c r="U4245" s="2">
        <f>Table1[[#This Row],[Selling Price]]*Table1[[#This Row],[Quantity]]</f>
        <v>5.8239999999999998</v>
      </c>
      <c r="V4245" s="4">
        <v>0.2</v>
      </c>
      <c r="W4245">
        <v>242</v>
      </c>
      <c r="X4245" t="s">
        <v>36</v>
      </c>
      <c r="Y4245" t="s">
        <v>52</v>
      </c>
      <c r="Z4245" s="2">
        <v>5.398408160436432</v>
      </c>
    </row>
    <row r="4246" spans="1:26" x14ac:dyDescent="0.35">
      <c r="A4246" t="s">
        <v>176</v>
      </c>
      <c r="B4246" t="s">
        <v>177</v>
      </c>
      <c r="C4246" t="s">
        <v>45</v>
      </c>
      <c r="D4246" t="s">
        <v>46</v>
      </c>
      <c r="E4246" t="s">
        <v>86</v>
      </c>
      <c r="F4246" t="s">
        <v>863</v>
      </c>
      <c r="G4246" t="s">
        <v>864</v>
      </c>
      <c r="H4246" t="s">
        <v>32</v>
      </c>
      <c r="I4246" t="s">
        <v>4438</v>
      </c>
      <c r="J4246" s="1">
        <v>42839</v>
      </c>
      <c r="K4246" s="1">
        <v>42840</v>
      </c>
      <c r="L4246" t="s">
        <v>199</v>
      </c>
      <c r="M4246">
        <f>Table1[[#This Row],[Ship Date]]-Table1[[#This Row],[Order Date]]</f>
        <v>1</v>
      </c>
      <c r="N4246">
        <v>4</v>
      </c>
      <c r="O4246" t="s">
        <v>106</v>
      </c>
      <c r="P4246" s="3">
        <v>8.76</v>
      </c>
      <c r="Q4246" s="3">
        <v>7.30084883254285</v>
      </c>
      <c r="R4246" s="3">
        <f>(Table1[[#This Row],[Selling Price]]-Table1[[#This Row],[Cost Price]])</f>
        <v>1.4591511674571498</v>
      </c>
      <c r="S4246" s="12">
        <f>(Table1[[#This Row],[Profit]]/Table1[[#This Row],[Selling Price]])</f>
        <v>0.1665697679745605</v>
      </c>
      <c r="T4246">
        <v>2</v>
      </c>
      <c r="U4246" s="2">
        <f>Table1[[#This Row],[Selling Price]]*Table1[[#This Row],[Quantity]]</f>
        <v>17.52</v>
      </c>
      <c r="V4246" s="4">
        <v>0</v>
      </c>
      <c r="W4246">
        <v>351</v>
      </c>
      <c r="X4246" t="s">
        <v>36</v>
      </c>
      <c r="Y4246" t="s">
        <v>52</v>
      </c>
      <c r="Z4246" s="2">
        <v>12.755588108746689</v>
      </c>
    </row>
    <row r="4247" spans="1:26" x14ac:dyDescent="0.35">
      <c r="A4247" t="s">
        <v>176</v>
      </c>
      <c r="B4247" t="s">
        <v>177</v>
      </c>
      <c r="C4247" t="s">
        <v>64</v>
      </c>
      <c r="D4247" t="s">
        <v>46</v>
      </c>
      <c r="E4247" t="s">
        <v>75</v>
      </c>
      <c r="F4247" t="s">
        <v>625</v>
      </c>
      <c r="G4247" t="s">
        <v>626</v>
      </c>
      <c r="H4247" t="s">
        <v>32</v>
      </c>
      <c r="I4247" t="s">
        <v>4496</v>
      </c>
      <c r="J4247" s="1">
        <v>42945</v>
      </c>
      <c r="K4247" s="1">
        <v>42948</v>
      </c>
      <c r="L4247" t="s">
        <v>34</v>
      </c>
      <c r="M4247">
        <f>Table1[[#This Row],[Ship Date]]-Table1[[#This Row],[Order Date]]</f>
        <v>3</v>
      </c>
      <c r="N4247">
        <v>7</v>
      </c>
      <c r="O4247" t="s">
        <v>51</v>
      </c>
      <c r="P4247" s="3">
        <v>60.12</v>
      </c>
      <c r="Q4247" s="3">
        <v>39.871437168802963</v>
      </c>
      <c r="R4247" s="3">
        <f>(Table1[[#This Row],[Selling Price]]-Table1[[#This Row],[Cost Price]])</f>
        <v>20.248562831197034</v>
      </c>
      <c r="S4247" s="12">
        <f>(Table1[[#This Row],[Profit]]/Table1[[#This Row],[Selling Price]])</f>
        <v>0.33680244230201323</v>
      </c>
      <c r="T4247">
        <v>9</v>
      </c>
      <c r="U4247" s="2">
        <f>Table1[[#This Row],[Selling Price]]*Table1[[#This Row],[Quantity]]</f>
        <v>541.07999999999993</v>
      </c>
      <c r="V4247" s="4">
        <v>0</v>
      </c>
      <c r="W4247">
        <v>302</v>
      </c>
      <c r="X4247" t="s">
        <v>36</v>
      </c>
      <c r="Y4247" t="s">
        <v>52</v>
      </c>
      <c r="Z4247" s="2">
        <v>19.829588719890289</v>
      </c>
    </row>
    <row r="4248" spans="1:26" x14ac:dyDescent="0.35">
      <c r="A4248" t="s">
        <v>176</v>
      </c>
      <c r="B4248" t="s">
        <v>177</v>
      </c>
      <c r="C4248" t="s">
        <v>27</v>
      </c>
      <c r="D4248" t="s">
        <v>46</v>
      </c>
      <c r="E4248" t="s">
        <v>86</v>
      </c>
      <c r="F4248" t="s">
        <v>4124</v>
      </c>
      <c r="G4248" t="s">
        <v>4125</v>
      </c>
      <c r="H4248" t="s">
        <v>32</v>
      </c>
      <c r="I4248" t="s">
        <v>4533</v>
      </c>
      <c r="J4248" s="1">
        <v>42342</v>
      </c>
      <c r="K4248" s="1">
        <v>42346</v>
      </c>
      <c r="L4248" t="s">
        <v>60</v>
      </c>
      <c r="M4248">
        <f>Table1[[#This Row],[Ship Date]]-Table1[[#This Row],[Order Date]]</f>
        <v>4</v>
      </c>
      <c r="N4248">
        <v>12</v>
      </c>
      <c r="O4248" t="s">
        <v>35</v>
      </c>
      <c r="P4248" s="3">
        <v>8.2260000000000009</v>
      </c>
      <c r="Q4248" s="3">
        <v>5.5368752586720849</v>
      </c>
      <c r="R4248" s="3">
        <f>(Table1[[#This Row],[Selling Price]]-Table1[[#This Row],[Cost Price]])</f>
        <v>2.689124741327916</v>
      </c>
      <c r="S4248" s="12">
        <f>(Table1[[#This Row],[Profit]]/Table1[[#This Row],[Selling Price]])</f>
        <v>0.32690551195330853</v>
      </c>
      <c r="T4248">
        <v>3</v>
      </c>
      <c r="U4248" s="2">
        <f>Table1[[#This Row],[Selling Price]]*Table1[[#This Row],[Quantity]]</f>
        <v>24.678000000000004</v>
      </c>
      <c r="V4248" s="4">
        <v>0.7</v>
      </c>
      <c r="W4248">
        <v>306</v>
      </c>
      <c r="X4248" t="s">
        <v>36</v>
      </c>
      <c r="Y4248" t="s">
        <v>52</v>
      </c>
      <c r="Z4248" s="2">
        <v>9.7519682079348176</v>
      </c>
    </row>
    <row r="4249" spans="1:26" x14ac:dyDescent="0.35">
      <c r="A4249" t="s">
        <v>176</v>
      </c>
      <c r="B4249" t="s">
        <v>177</v>
      </c>
      <c r="C4249" t="s">
        <v>64</v>
      </c>
      <c r="D4249" t="s">
        <v>46</v>
      </c>
      <c r="E4249" t="s">
        <v>91</v>
      </c>
      <c r="F4249" t="s">
        <v>4553</v>
      </c>
      <c r="G4249" t="s">
        <v>4554</v>
      </c>
      <c r="H4249" t="s">
        <v>32</v>
      </c>
      <c r="I4249" t="s">
        <v>4555</v>
      </c>
      <c r="J4249" s="1">
        <v>42750</v>
      </c>
      <c r="K4249" s="1">
        <v>42753</v>
      </c>
      <c r="L4249" t="s">
        <v>199</v>
      </c>
      <c r="M4249">
        <f>Table1[[#This Row],[Ship Date]]-Table1[[#This Row],[Order Date]]</f>
        <v>3</v>
      </c>
      <c r="N4249">
        <v>1</v>
      </c>
      <c r="O4249" t="s">
        <v>35</v>
      </c>
      <c r="P4249" s="3">
        <v>34.384</v>
      </c>
      <c r="Q4249" s="3">
        <v>22.872454031086519</v>
      </c>
      <c r="R4249" s="3">
        <f>(Table1[[#This Row],[Selling Price]]-Table1[[#This Row],[Cost Price]])</f>
        <v>11.511545968913481</v>
      </c>
      <c r="S4249" s="12">
        <f>(Table1[[#This Row],[Profit]]/Table1[[#This Row],[Selling Price]])</f>
        <v>0.33479368220432415</v>
      </c>
      <c r="T4249">
        <v>1</v>
      </c>
      <c r="U4249" s="2">
        <f>Table1[[#This Row],[Selling Price]]*Table1[[#This Row],[Quantity]]</f>
        <v>34.384</v>
      </c>
      <c r="V4249" s="4">
        <v>0.2</v>
      </c>
      <c r="W4249">
        <v>138</v>
      </c>
      <c r="X4249" t="s">
        <v>36</v>
      </c>
      <c r="Y4249" t="s">
        <v>36</v>
      </c>
      <c r="Z4249" s="2">
        <v>139.7566149752252</v>
      </c>
    </row>
    <row r="4250" spans="1:26" x14ac:dyDescent="0.35">
      <c r="A4250" t="s">
        <v>176</v>
      </c>
      <c r="B4250" t="s">
        <v>177</v>
      </c>
      <c r="C4250" t="s">
        <v>55</v>
      </c>
      <c r="D4250" t="s">
        <v>46</v>
      </c>
      <c r="E4250" t="s">
        <v>91</v>
      </c>
      <c r="F4250" t="s">
        <v>4556</v>
      </c>
      <c r="G4250" t="s">
        <v>4557</v>
      </c>
      <c r="H4250" t="s">
        <v>32</v>
      </c>
      <c r="I4250" t="s">
        <v>4558</v>
      </c>
      <c r="J4250" s="1">
        <v>42096</v>
      </c>
      <c r="K4250" s="1">
        <v>42101</v>
      </c>
      <c r="L4250" t="s">
        <v>60</v>
      </c>
      <c r="M4250">
        <f>Table1[[#This Row],[Ship Date]]-Table1[[#This Row],[Order Date]]</f>
        <v>5</v>
      </c>
      <c r="N4250">
        <v>4</v>
      </c>
      <c r="O4250" t="s">
        <v>106</v>
      </c>
      <c r="P4250" s="3">
        <v>32.192</v>
      </c>
      <c r="Q4250" s="3">
        <v>25.535155486735011</v>
      </c>
      <c r="R4250" s="3">
        <f>(Table1[[#This Row],[Selling Price]]-Table1[[#This Row],[Cost Price]])</f>
        <v>6.6568445132649892</v>
      </c>
      <c r="S4250" s="12">
        <f>(Table1[[#This Row],[Profit]]/Table1[[#This Row],[Selling Price]])</f>
        <v>0.20678567697766492</v>
      </c>
      <c r="T4250">
        <v>2</v>
      </c>
      <c r="U4250" s="2">
        <f>Table1[[#This Row],[Selling Price]]*Table1[[#This Row],[Quantity]]</f>
        <v>64.384</v>
      </c>
      <c r="V4250" s="4">
        <v>0.8</v>
      </c>
      <c r="W4250">
        <v>282</v>
      </c>
      <c r="X4250" t="s">
        <v>36</v>
      </c>
      <c r="Y4250" t="s">
        <v>68</v>
      </c>
      <c r="Z4250" s="2">
        <v>106.7471173086856</v>
      </c>
    </row>
    <row r="4251" spans="1:26" x14ac:dyDescent="0.35">
      <c r="A4251" t="s">
        <v>176</v>
      </c>
      <c r="B4251" t="s">
        <v>177</v>
      </c>
      <c r="C4251" t="s">
        <v>39</v>
      </c>
      <c r="D4251" t="s">
        <v>46</v>
      </c>
      <c r="E4251" t="s">
        <v>65</v>
      </c>
      <c r="F4251" t="s">
        <v>4608</v>
      </c>
      <c r="G4251" t="s">
        <v>4609</v>
      </c>
      <c r="H4251" t="s">
        <v>32</v>
      </c>
      <c r="I4251" t="s">
        <v>4610</v>
      </c>
      <c r="J4251" s="1">
        <v>41944</v>
      </c>
      <c r="K4251" s="1">
        <v>41948</v>
      </c>
      <c r="L4251" t="s">
        <v>60</v>
      </c>
      <c r="M4251">
        <f>Table1[[#This Row],[Ship Date]]-Table1[[#This Row],[Order Date]]</f>
        <v>4</v>
      </c>
      <c r="N4251">
        <v>11</v>
      </c>
      <c r="O4251" t="s">
        <v>35</v>
      </c>
      <c r="P4251" s="3">
        <v>443.92</v>
      </c>
      <c r="Q4251" s="3">
        <v>340.56501620635493</v>
      </c>
      <c r="R4251" s="3">
        <f>(Table1[[#This Row],[Selling Price]]-Table1[[#This Row],[Cost Price]])</f>
        <v>103.35498379364509</v>
      </c>
      <c r="S4251" s="12">
        <f>(Table1[[#This Row],[Profit]]/Table1[[#This Row],[Selling Price]])</f>
        <v>0.23282344520103868</v>
      </c>
      <c r="T4251">
        <v>5</v>
      </c>
      <c r="U4251" s="2">
        <f>Table1[[#This Row],[Selling Price]]*Table1[[#This Row],[Quantity]]</f>
        <v>2219.6</v>
      </c>
      <c r="V4251" s="4">
        <v>0.2</v>
      </c>
      <c r="W4251">
        <v>341</v>
      </c>
      <c r="X4251" t="s">
        <v>36</v>
      </c>
      <c r="Y4251" t="s">
        <v>36</v>
      </c>
      <c r="Z4251" s="2">
        <v>283.81385627907599</v>
      </c>
    </row>
    <row r="4252" spans="1:26" x14ac:dyDescent="0.35">
      <c r="A4252" t="s">
        <v>176</v>
      </c>
      <c r="B4252" t="s">
        <v>177</v>
      </c>
      <c r="C4252" t="s">
        <v>45</v>
      </c>
      <c r="D4252" t="s">
        <v>46</v>
      </c>
      <c r="E4252" t="s">
        <v>102</v>
      </c>
      <c r="F4252" t="s">
        <v>3734</v>
      </c>
      <c r="G4252" t="s">
        <v>3735</v>
      </c>
      <c r="H4252" t="s">
        <v>32</v>
      </c>
      <c r="I4252" t="s">
        <v>4673</v>
      </c>
      <c r="J4252" s="1">
        <v>42533</v>
      </c>
      <c r="K4252" s="1">
        <v>42538</v>
      </c>
      <c r="L4252" t="s">
        <v>60</v>
      </c>
      <c r="M4252">
        <f>Table1[[#This Row],[Ship Date]]-Table1[[#This Row],[Order Date]]</f>
        <v>5</v>
      </c>
      <c r="N4252">
        <v>6</v>
      </c>
      <c r="O4252" t="s">
        <v>51</v>
      </c>
      <c r="P4252" s="3">
        <v>23.12</v>
      </c>
      <c r="Q4252" s="3">
        <v>18.21196331781346</v>
      </c>
      <c r="R4252" s="3">
        <f>(Table1[[#This Row],[Selling Price]]-Table1[[#This Row],[Cost Price]])</f>
        <v>4.9080366821865411</v>
      </c>
      <c r="S4252" s="12">
        <f>(Table1[[#This Row],[Profit]]/Table1[[#This Row],[Selling Price]])</f>
        <v>0.21228532362398533</v>
      </c>
      <c r="T4252">
        <v>5</v>
      </c>
      <c r="U4252" s="2">
        <f>Table1[[#This Row],[Selling Price]]*Table1[[#This Row],[Quantity]]</f>
        <v>115.60000000000001</v>
      </c>
      <c r="V4252" s="4">
        <v>0.2</v>
      </c>
      <c r="W4252">
        <v>131</v>
      </c>
      <c r="X4252" t="s">
        <v>36</v>
      </c>
      <c r="Y4252" t="s">
        <v>52</v>
      </c>
      <c r="Z4252" s="2">
        <v>8.4370465888755852</v>
      </c>
    </row>
    <row r="4253" spans="1:26" x14ac:dyDescent="0.35">
      <c r="A4253" t="s">
        <v>176</v>
      </c>
      <c r="B4253" t="s">
        <v>177</v>
      </c>
      <c r="C4253" t="s">
        <v>39</v>
      </c>
      <c r="D4253" t="s">
        <v>46</v>
      </c>
      <c r="E4253" t="s">
        <v>65</v>
      </c>
      <c r="F4253" t="s">
        <v>3658</v>
      </c>
      <c r="G4253" t="s">
        <v>2109</v>
      </c>
      <c r="H4253" t="s">
        <v>32</v>
      </c>
      <c r="I4253" t="s">
        <v>4731</v>
      </c>
      <c r="J4253" s="1">
        <v>42000</v>
      </c>
      <c r="K4253" s="1">
        <v>42004</v>
      </c>
      <c r="L4253" t="s">
        <v>60</v>
      </c>
      <c r="M4253">
        <f>Table1[[#This Row],[Ship Date]]-Table1[[#This Row],[Order Date]]</f>
        <v>4</v>
      </c>
      <c r="N4253">
        <v>12</v>
      </c>
      <c r="O4253" t="s">
        <v>35</v>
      </c>
      <c r="P4253" s="3">
        <v>30.015999999999998</v>
      </c>
      <c r="Q4253" s="3">
        <v>24.457995644703761</v>
      </c>
      <c r="R4253" s="3">
        <f>(Table1[[#This Row],[Selling Price]]-Table1[[#This Row],[Cost Price]])</f>
        <v>5.5580043552962373</v>
      </c>
      <c r="S4253" s="12">
        <f>(Table1[[#This Row],[Profit]]/Table1[[#This Row],[Selling Price]])</f>
        <v>0.18516805554691623</v>
      </c>
      <c r="T4253">
        <v>4</v>
      </c>
      <c r="U4253" s="2">
        <f>Table1[[#This Row],[Selling Price]]*Table1[[#This Row],[Quantity]]</f>
        <v>120.06399999999999</v>
      </c>
      <c r="V4253" s="4">
        <v>0.2</v>
      </c>
      <c r="W4253">
        <v>102</v>
      </c>
      <c r="X4253" t="s">
        <v>36</v>
      </c>
      <c r="Y4253" t="s">
        <v>36</v>
      </c>
      <c r="Z4253" s="2">
        <v>17.62223126243288</v>
      </c>
    </row>
    <row r="4254" spans="1:26" x14ac:dyDescent="0.35">
      <c r="A4254" t="s">
        <v>176</v>
      </c>
      <c r="B4254" t="s">
        <v>177</v>
      </c>
      <c r="C4254" t="s">
        <v>39</v>
      </c>
      <c r="D4254" t="s">
        <v>46</v>
      </c>
      <c r="E4254" t="s">
        <v>178</v>
      </c>
      <c r="F4254" t="s">
        <v>2552</v>
      </c>
      <c r="G4254" t="s">
        <v>610</v>
      </c>
      <c r="H4254" t="s">
        <v>32</v>
      </c>
      <c r="I4254" t="s">
        <v>4756</v>
      </c>
      <c r="J4254" s="1">
        <v>41811</v>
      </c>
      <c r="K4254" s="1">
        <v>41815</v>
      </c>
      <c r="L4254" t="s">
        <v>60</v>
      </c>
      <c r="M4254">
        <f>Table1[[#This Row],[Ship Date]]-Table1[[#This Row],[Order Date]]</f>
        <v>4</v>
      </c>
      <c r="N4254">
        <v>6</v>
      </c>
      <c r="O4254" t="s">
        <v>51</v>
      </c>
      <c r="P4254" s="3">
        <v>24.896000000000001</v>
      </c>
      <c r="Q4254" s="3">
        <v>20.78024549980972</v>
      </c>
      <c r="R4254" s="3">
        <f>(Table1[[#This Row],[Selling Price]]-Table1[[#This Row],[Cost Price]])</f>
        <v>4.1157545001902811</v>
      </c>
      <c r="S4254" s="12">
        <f>(Table1[[#This Row],[Profit]]/Table1[[#This Row],[Selling Price]])</f>
        <v>0.16531790248193609</v>
      </c>
      <c r="T4254">
        <v>4</v>
      </c>
      <c r="U4254" s="2">
        <f>Table1[[#This Row],[Selling Price]]*Table1[[#This Row],[Quantity]]</f>
        <v>99.584000000000003</v>
      </c>
      <c r="V4254" s="4">
        <v>0.2</v>
      </c>
      <c r="W4254">
        <v>113</v>
      </c>
      <c r="X4254" t="s">
        <v>36</v>
      </c>
      <c r="Y4254" t="s">
        <v>36</v>
      </c>
      <c r="Z4254" s="2">
        <v>16.04516940805965</v>
      </c>
    </row>
    <row r="4255" spans="1:26" x14ac:dyDescent="0.35">
      <c r="A4255" t="s">
        <v>176</v>
      </c>
      <c r="B4255" t="s">
        <v>177</v>
      </c>
      <c r="C4255" t="s">
        <v>45</v>
      </c>
      <c r="D4255" t="s">
        <v>46</v>
      </c>
      <c r="E4255" t="s">
        <v>75</v>
      </c>
      <c r="F4255" t="s">
        <v>457</v>
      </c>
      <c r="G4255" t="s">
        <v>458</v>
      </c>
      <c r="H4255" t="s">
        <v>32</v>
      </c>
      <c r="I4255" t="s">
        <v>4866</v>
      </c>
      <c r="J4255" s="1">
        <v>42166</v>
      </c>
      <c r="K4255" s="1">
        <v>42167</v>
      </c>
      <c r="L4255" t="s">
        <v>199</v>
      </c>
      <c r="M4255">
        <f>Table1[[#This Row],[Ship Date]]-Table1[[#This Row],[Order Date]]</f>
        <v>1</v>
      </c>
      <c r="N4255">
        <v>6</v>
      </c>
      <c r="O4255" t="s">
        <v>51</v>
      </c>
      <c r="P4255" s="3">
        <v>60.768000000000001</v>
      </c>
      <c r="Q4255" s="3">
        <v>49.862789774329663</v>
      </c>
      <c r="R4255" s="3">
        <f>(Table1[[#This Row],[Selling Price]]-Table1[[#This Row],[Cost Price]])</f>
        <v>10.905210225670338</v>
      </c>
      <c r="S4255" s="12">
        <f>(Table1[[#This Row],[Profit]]/Table1[[#This Row],[Selling Price]])</f>
        <v>0.1794564610596093</v>
      </c>
      <c r="T4255">
        <v>2</v>
      </c>
      <c r="U4255" s="2">
        <f>Table1[[#This Row],[Selling Price]]*Table1[[#This Row],[Quantity]]</f>
        <v>121.536</v>
      </c>
      <c r="V4255" s="4">
        <v>0.2</v>
      </c>
      <c r="W4255">
        <v>319</v>
      </c>
      <c r="X4255" t="s">
        <v>36</v>
      </c>
      <c r="Y4255" t="s">
        <v>68</v>
      </c>
      <c r="Z4255" s="2">
        <v>97.213633192057998</v>
      </c>
    </row>
    <row r="4256" spans="1:26" x14ac:dyDescent="0.35">
      <c r="A4256" t="s">
        <v>176</v>
      </c>
      <c r="B4256" t="s">
        <v>177</v>
      </c>
      <c r="C4256" t="s">
        <v>45</v>
      </c>
      <c r="D4256" t="s">
        <v>46</v>
      </c>
      <c r="E4256" t="s">
        <v>65</v>
      </c>
      <c r="F4256" t="s">
        <v>369</v>
      </c>
      <c r="G4256" t="s">
        <v>370</v>
      </c>
      <c r="H4256" t="s">
        <v>32</v>
      </c>
      <c r="I4256" t="s">
        <v>5018</v>
      </c>
      <c r="J4256" s="1">
        <v>41961</v>
      </c>
      <c r="K4256" s="1">
        <v>41965</v>
      </c>
      <c r="L4256" t="s">
        <v>60</v>
      </c>
      <c r="M4256">
        <f>Table1[[#This Row],[Ship Date]]-Table1[[#This Row],[Order Date]]</f>
        <v>4</v>
      </c>
      <c r="N4256">
        <v>11</v>
      </c>
      <c r="O4256" t="s">
        <v>35</v>
      </c>
      <c r="P4256" s="3">
        <v>76.792000000000002</v>
      </c>
      <c r="Q4256" s="3">
        <v>49.943969121822711</v>
      </c>
      <c r="R4256" s="3">
        <f>(Table1[[#This Row],[Selling Price]]-Table1[[#This Row],[Cost Price]])</f>
        <v>26.848030878177291</v>
      </c>
      <c r="S4256" s="12">
        <f>(Table1[[#This Row],[Profit]]/Table1[[#This Row],[Selling Price]])</f>
        <v>0.34962015415899167</v>
      </c>
      <c r="T4256">
        <v>1</v>
      </c>
      <c r="U4256" s="2">
        <f>Table1[[#This Row],[Selling Price]]*Table1[[#This Row],[Quantity]]</f>
        <v>76.792000000000002</v>
      </c>
      <c r="V4256" s="4">
        <v>0.2</v>
      </c>
      <c r="W4256">
        <v>144</v>
      </c>
      <c r="X4256" t="s">
        <v>36</v>
      </c>
      <c r="Y4256" t="s">
        <v>36</v>
      </c>
      <c r="Z4256" s="2">
        <v>232.12914600454641</v>
      </c>
    </row>
    <row r="4257" spans="1:26" x14ac:dyDescent="0.35">
      <c r="A4257" t="s">
        <v>176</v>
      </c>
      <c r="B4257" t="s">
        <v>177</v>
      </c>
      <c r="C4257" t="s">
        <v>55</v>
      </c>
      <c r="D4257" t="s">
        <v>46</v>
      </c>
      <c r="E4257" t="s">
        <v>75</v>
      </c>
      <c r="F4257" t="s">
        <v>1317</v>
      </c>
      <c r="G4257" t="s">
        <v>1318</v>
      </c>
      <c r="H4257" t="s">
        <v>32</v>
      </c>
      <c r="I4257" t="s">
        <v>5047</v>
      </c>
      <c r="J4257" s="1">
        <v>42229</v>
      </c>
      <c r="K4257" s="1">
        <v>42236</v>
      </c>
      <c r="L4257" t="s">
        <v>60</v>
      </c>
      <c r="M4257">
        <f>Table1[[#This Row],[Ship Date]]-Table1[[#This Row],[Order Date]]</f>
        <v>7</v>
      </c>
      <c r="N4257">
        <v>8</v>
      </c>
      <c r="O4257" t="s">
        <v>61</v>
      </c>
      <c r="P4257" s="3">
        <v>50.8</v>
      </c>
      <c r="Q4257" s="3">
        <v>37.202609789371721</v>
      </c>
      <c r="R4257" s="3">
        <f>(Table1[[#This Row],[Selling Price]]-Table1[[#This Row],[Cost Price]])</f>
        <v>13.597390210628276</v>
      </c>
      <c r="S4257" s="12">
        <f>(Table1[[#This Row],[Profit]]/Table1[[#This Row],[Selling Price]])</f>
        <v>0.26766516162654092</v>
      </c>
      <c r="T4257">
        <v>5</v>
      </c>
      <c r="U4257" s="2">
        <f>Table1[[#This Row],[Selling Price]]*Table1[[#This Row],[Quantity]]</f>
        <v>254</v>
      </c>
      <c r="V4257" s="4">
        <v>0</v>
      </c>
      <c r="W4257">
        <v>243</v>
      </c>
      <c r="X4257" t="s">
        <v>68</v>
      </c>
      <c r="Y4257" t="s">
        <v>52</v>
      </c>
      <c r="Z4257" s="2">
        <v>15.71354941443848</v>
      </c>
    </row>
    <row r="4258" spans="1:26" x14ac:dyDescent="0.35">
      <c r="A4258" t="s">
        <v>176</v>
      </c>
      <c r="B4258" t="s">
        <v>177</v>
      </c>
      <c r="C4258" t="s">
        <v>45</v>
      </c>
      <c r="D4258" t="s">
        <v>46</v>
      </c>
      <c r="E4258" t="s">
        <v>86</v>
      </c>
      <c r="F4258" t="s">
        <v>2288</v>
      </c>
      <c r="G4258" t="s">
        <v>2289</v>
      </c>
      <c r="H4258" t="s">
        <v>32</v>
      </c>
      <c r="I4258" t="s">
        <v>5096</v>
      </c>
      <c r="J4258" s="1">
        <v>41752</v>
      </c>
      <c r="K4258" s="1">
        <v>41756</v>
      </c>
      <c r="L4258" t="s">
        <v>60</v>
      </c>
      <c r="M4258">
        <f>Table1[[#This Row],[Ship Date]]-Table1[[#This Row],[Order Date]]</f>
        <v>4</v>
      </c>
      <c r="N4258">
        <v>4</v>
      </c>
      <c r="O4258" t="s">
        <v>106</v>
      </c>
      <c r="P4258" s="3">
        <v>7.4880000000000004</v>
      </c>
      <c r="Q4258" s="3">
        <v>6.1872946559704189</v>
      </c>
      <c r="R4258" s="3">
        <f>(Table1[[#This Row],[Selling Price]]-Table1[[#This Row],[Cost Price]])</f>
        <v>1.3007053440295815</v>
      </c>
      <c r="S4258" s="12">
        <f>(Table1[[#This Row],[Profit]]/Table1[[#This Row],[Selling Price]])</f>
        <v>0.17370530769625819</v>
      </c>
      <c r="T4258">
        <v>8</v>
      </c>
      <c r="U4258" s="2">
        <f>Table1[[#This Row],[Selling Price]]*Table1[[#This Row],[Quantity]]</f>
        <v>59.904000000000003</v>
      </c>
      <c r="V4258" s="4">
        <v>0.7</v>
      </c>
      <c r="W4258">
        <v>292</v>
      </c>
      <c r="X4258" t="s">
        <v>36</v>
      </c>
      <c r="Y4258" t="s">
        <v>52</v>
      </c>
      <c r="Z4258" s="2">
        <v>4.7194338643528004</v>
      </c>
    </row>
    <row r="4259" spans="1:26" x14ac:dyDescent="0.35">
      <c r="A4259" t="s">
        <v>176</v>
      </c>
      <c r="B4259" t="s">
        <v>177</v>
      </c>
      <c r="C4259" t="s">
        <v>27</v>
      </c>
      <c r="D4259" t="s">
        <v>46</v>
      </c>
      <c r="E4259" t="s">
        <v>75</v>
      </c>
      <c r="F4259" t="s">
        <v>2707</v>
      </c>
      <c r="G4259" t="s">
        <v>2708</v>
      </c>
      <c r="H4259" t="s">
        <v>32</v>
      </c>
      <c r="I4259" t="s">
        <v>5134</v>
      </c>
      <c r="J4259" s="1">
        <v>42055</v>
      </c>
      <c r="K4259" s="1">
        <v>42058</v>
      </c>
      <c r="L4259" t="s">
        <v>34</v>
      </c>
      <c r="M4259">
        <f>Table1[[#This Row],[Ship Date]]-Table1[[#This Row],[Order Date]]</f>
        <v>3</v>
      </c>
      <c r="N4259">
        <v>2</v>
      </c>
      <c r="O4259" t="s">
        <v>106</v>
      </c>
      <c r="P4259" s="3">
        <v>286.79000000000002</v>
      </c>
      <c r="Q4259" s="3">
        <v>227.0368982277914</v>
      </c>
      <c r="R4259" s="3">
        <f>(Table1[[#This Row],[Selling Price]]-Table1[[#This Row],[Cost Price]])</f>
        <v>59.753101772208623</v>
      </c>
      <c r="S4259" s="12">
        <f>(Table1[[#This Row],[Profit]]/Table1[[#This Row],[Selling Price]])</f>
        <v>0.20835141313228711</v>
      </c>
      <c r="T4259">
        <v>7</v>
      </c>
      <c r="U4259" s="2">
        <f>Table1[[#This Row],[Selling Price]]*Table1[[#This Row],[Quantity]]</f>
        <v>2007.5300000000002</v>
      </c>
      <c r="V4259" s="4">
        <v>0</v>
      </c>
      <c r="W4259">
        <v>188</v>
      </c>
      <c r="X4259" t="s">
        <v>36</v>
      </c>
      <c r="Y4259" t="s">
        <v>68</v>
      </c>
      <c r="Z4259" s="2">
        <v>125.23245243279931</v>
      </c>
    </row>
    <row r="4260" spans="1:26" x14ac:dyDescent="0.35">
      <c r="A4260" t="s">
        <v>176</v>
      </c>
      <c r="B4260" t="s">
        <v>177</v>
      </c>
      <c r="C4260" t="s">
        <v>55</v>
      </c>
      <c r="D4260" t="s">
        <v>46</v>
      </c>
      <c r="E4260" t="s">
        <v>86</v>
      </c>
      <c r="F4260" t="s">
        <v>1276</v>
      </c>
      <c r="G4260" t="s">
        <v>1277</v>
      </c>
      <c r="H4260" t="s">
        <v>32</v>
      </c>
      <c r="I4260" t="s">
        <v>5172</v>
      </c>
      <c r="J4260" s="1">
        <v>42104</v>
      </c>
      <c r="K4260" s="1">
        <v>42109</v>
      </c>
      <c r="L4260" t="s">
        <v>60</v>
      </c>
      <c r="M4260">
        <f>Table1[[#This Row],[Ship Date]]-Table1[[#This Row],[Order Date]]</f>
        <v>5</v>
      </c>
      <c r="N4260">
        <v>4</v>
      </c>
      <c r="O4260" t="s">
        <v>106</v>
      </c>
      <c r="P4260" s="3">
        <v>12.832000000000001</v>
      </c>
      <c r="Q4260" s="3">
        <v>9.9525127526008959</v>
      </c>
      <c r="R4260" s="3">
        <f>(Table1[[#This Row],[Selling Price]]-Table1[[#This Row],[Cost Price]])</f>
        <v>2.8794872473991049</v>
      </c>
      <c r="S4260" s="12">
        <f>(Table1[[#This Row],[Profit]]/Table1[[#This Row],[Selling Price]])</f>
        <v>0.22439894384344644</v>
      </c>
      <c r="T4260">
        <v>2</v>
      </c>
      <c r="U4260" s="2">
        <f>Table1[[#This Row],[Selling Price]]*Table1[[#This Row],[Quantity]]</f>
        <v>25.664000000000001</v>
      </c>
      <c r="V4260" s="4">
        <v>0.2</v>
      </c>
      <c r="W4260">
        <v>307</v>
      </c>
      <c r="X4260" t="s">
        <v>36</v>
      </c>
      <c r="Y4260" t="s">
        <v>52</v>
      </c>
      <c r="Z4260" s="2">
        <v>3.4545233183672179</v>
      </c>
    </row>
    <row r="4261" spans="1:26" x14ac:dyDescent="0.35">
      <c r="A4261" t="s">
        <v>176</v>
      </c>
      <c r="B4261" t="s">
        <v>177</v>
      </c>
      <c r="C4261" t="s">
        <v>45</v>
      </c>
      <c r="D4261" t="s">
        <v>46</v>
      </c>
      <c r="E4261" t="s">
        <v>102</v>
      </c>
      <c r="F4261" t="s">
        <v>2071</v>
      </c>
      <c r="G4261" t="s">
        <v>2072</v>
      </c>
      <c r="H4261" t="s">
        <v>32</v>
      </c>
      <c r="I4261" t="s">
        <v>5217</v>
      </c>
      <c r="J4261" s="1">
        <v>42082</v>
      </c>
      <c r="K4261" s="1">
        <v>42087</v>
      </c>
      <c r="L4261" t="s">
        <v>60</v>
      </c>
      <c r="M4261">
        <f>Table1[[#This Row],[Ship Date]]-Table1[[#This Row],[Order Date]]</f>
        <v>5</v>
      </c>
      <c r="N4261">
        <v>3</v>
      </c>
      <c r="O4261" t="s">
        <v>106</v>
      </c>
      <c r="P4261" s="3">
        <v>14.496</v>
      </c>
      <c r="Q4261" s="3">
        <v>10.66091698475309</v>
      </c>
      <c r="R4261" s="3">
        <f>(Table1[[#This Row],[Selling Price]]-Table1[[#This Row],[Cost Price]])</f>
        <v>3.8350830152469104</v>
      </c>
      <c r="S4261" s="12">
        <f>(Table1[[#This Row],[Profit]]/Table1[[#This Row],[Selling Price]])</f>
        <v>0.26456146628358929</v>
      </c>
      <c r="T4261">
        <v>3</v>
      </c>
      <c r="U4261" s="2">
        <f>Table1[[#This Row],[Selling Price]]*Table1[[#This Row],[Quantity]]</f>
        <v>43.488</v>
      </c>
      <c r="V4261" s="4">
        <v>0.2</v>
      </c>
      <c r="W4261">
        <v>183</v>
      </c>
      <c r="X4261" t="s">
        <v>36</v>
      </c>
      <c r="Y4261" t="s">
        <v>52</v>
      </c>
      <c r="Z4261" s="2">
        <v>14.981148260397131</v>
      </c>
    </row>
    <row r="4262" spans="1:26" x14ac:dyDescent="0.35">
      <c r="A4262" t="s">
        <v>176</v>
      </c>
      <c r="B4262" t="s">
        <v>177</v>
      </c>
      <c r="C4262" t="s">
        <v>39</v>
      </c>
      <c r="D4262" t="s">
        <v>46</v>
      </c>
      <c r="E4262" t="s">
        <v>178</v>
      </c>
      <c r="F4262" t="s">
        <v>550</v>
      </c>
      <c r="G4262" t="s">
        <v>551</v>
      </c>
      <c r="H4262" t="s">
        <v>32</v>
      </c>
      <c r="I4262" t="s">
        <v>5279</v>
      </c>
      <c r="J4262" s="1">
        <v>42075</v>
      </c>
      <c r="K4262" s="1">
        <v>42080</v>
      </c>
      <c r="L4262" t="s">
        <v>60</v>
      </c>
      <c r="M4262">
        <f>Table1[[#This Row],[Ship Date]]-Table1[[#This Row],[Order Date]]</f>
        <v>5</v>
      </c>
      <c r="N4262">
        <v>3</v>
      </c>
      <c r="O4262" t="s">
        <v>106</v>
      </c>
      <c r="P4262" s="3">
        <v>8.6880000000000006</v>
      </c>
      <c r="Q4262" s="3">
        <v>6.1979773462686687</v>
      </c>
      <c r="R4262" s="3">
        <f>(Table1[[#This Row],[Selling Price]]-Table1[[#This Row],[Cost Price]])</f>
        <v>2.4900226537313319</v>
      </c>
      <c r="S4262" s="12">
        <f>(Table1[[#This Row],[Profit]]/Table1[[#This Row],[Selling Price]])</f>
        <v>0.28660481741843136</v>
      </c>
      <c r="T4262">
        <v>3</v>
      </c>
      <c r="U4262" s="2">
        <f>Table1[[#This Row],[Selling Price]]*Table1[[#This Row],[Quantity]]</f>
        <v>26.064</v>
      </c>
      <c r="V4262" s="4">
        <v>0.2</v>
      </c>
      <c r="W4262">
        <v>231</v>
      </c>
      <c r="X4262" t="s">
        <v>36</v>
      </c>
      <c r="Y4262" t="s">
        <v>52</v>
      </c>
      <c r="Z4262" s="2">
        <v>3.8515166882671039</v>
      </c>
    </row>
    <row r="4263" spans="1:26" x14ac:dyDescent="0.35">
      <c r="A4263" t="s">
        <v>176</v>
      </c>
      <c r="B4263" t="s">
        <v>177</v>
      </c>
      <c r="C4263" t="s">
        <v>45</v>
      </c>
      <c r="D4263" t="s">
        <v>46</v>
      </c>
      <c r="E4263" t="s">
        <v>47</v>
      </c>
      <c r="F4263" t="s">
        <v>5290</v>
      </c>
      <c r="G4263" t="s">
        <v>5291</v>
      </c>
      <c r="H4263" t="s">
        <v>32</v>
      </c>
      <c r="I4263" t="s">
        <v>5287</v>
      </c>
      <c r="J4263" s="1">
        <v>41981</v>
      </c>
      <c r="K4263" s="1">
        <v>41986</v>
      </c>
      <c r="L4263" t="s">
        <v>60</v>
      </c>
      <c r="M4263">
        <f>Table1[[#This Row],[Ship Date]]-Table1[[#This Row],[Order Date]]</f>
        <v>5</v>
      </c>
      <c r="N4263">
        <v>12</v>
      </c>
      <c r="O4263" t="s">
        <v>35</v>
      </c>
      <c r="P4263" s="3">
        <v>11.52</v>
      </c>
      <c r="Q4263" s="3">
        <v>7.9740617124760371</v>
      </c>
      <c r="R4263" s="3">
        <f>(Table1[[#This Row],[Selling Price]]-Table1[[#This Row],[Cost Price]])</f>
        <v>3.5459382875239625</v>
      </c>
      <c r="S4263" s="12">
        <f>(Table1[[#This Row],[Profit]]/Table1[[#This Row],[Selling Price]])</f>
        <v>0.30780714301423284</v>
      </c>
      <c r="T4263">
        <v>5</v>
      </c>
      <c r="U4263" s="2">
        <f>Table1[[#This Row],[Selling Price]]*Table1[[#This Row],[Quantity]]</f>
        <v>57.599999999999994</v>
      </c>
      <c r="V4263" s="4">
        <v>0.2</v>
      </c>
      <c r="W4263">
        <v>412</v>
      </c>
      <c r="X4263" t="s">
        <v>36</v>
      </c>
      <c r="Y4263" t="s">
        <v>52</v>
      </c>
      <c r="Z4263" s="2">
        <v>5.458340846814167</v>
      </c>
    </row>
    <row r="4264" spans="1:26" x14ac:dyDescent="0.35">
      <c r="A4264" t="s">
        <v>176</v>
      </c>
      <c r="B4264" t="s">
        <v>177</v>
      </c>
      <c r="C4264" t="s">
        <v>27</v>
      </c>
      <c r="D4264" t="s">
        <v>46</v>
      </c>
      <c r="E4264" t="s">
        <v>102</v>
      </c>
      <c r="F4264" t="s">
        <v>1229</v>
      </c>
      <c r="G4264" t="s">
        <v>1230</v>
      </c>
      <c r="H4264" t="s">
        <v>32</v>
      </c>
      <c r="I4264" t="s">
        <v>5295</v>
      </c>
      <c r="J4264" s="1">
        <v>43045</v>
      </c>
      <c r="K4264" s="1">
        <v>43050</v>
      </c>
      <c r="L4264" t="s">
        <v>60</v>
      </c>
      <c r="M4264">
        <f>Table1[[#This Row],[Ship Date]]-Table1[[#This Row],[Order Date]]</f>
        <v>5</v>
      </c>
      <c r="N4264">
        <v>11</v>
      </c>
      <c r="O4264" t="s">
        <v>35</v>
      </c>
      <c r="P4264" s="3">
        <v>47.951999999999998</v>
      </c>
      <c r="Q4264" s="3">
        <v>33.512594927688163</v>
      </c>
      <c r="R4264" s="3">
        <f>(Table1[[#This Row],[Selling Price]]-Table1[[#This Row],[Cost Price]])</f>
        <v>14.439405072311835</v>
      </c>
      <c r="S4264" s="12">
        <f>(Table1[[#This Row],[Profit]]/Table1[[#This Row],[Selling Price]])</f>
        <v>0.30112206106756417</v>
      </c>
      <c r="T4264">
        <v>3</v>
      </c>
      <c r="U4264" s="2">
        <f>Table1[[#This Row],[Selling Price]]*Table1[[#This Row],[Quantity]]</f>
        <v>143.85599999999999</v>
      </c>
      <c r="V4264" s="4">
        <v>0.2</v>
      </c>
      <c r="W4264">
        <v>339</v>
      </c>
      <c r="X4264" t="s">
        <v>36</v>
      </c>
      <c r="Y4264" t="s">
        <v>68</v>
      </c>
      <c r="Z4264" s="2">
        <v>48.166121936481453</v>
      </c>
    </row>
    <row r="4265" spans="1:26" x14ac:dyDescent="0.35">
      <c r="A4265" t="s">
        <v>176</v>
      </c>
      <c r="B4265" t="s">
        <v>177</v>
      </c>
      <c r="C4265" t="s">
        <v>27</v>
      </c>
      <c r="D4265" t="s">
        <v>46</v>
      </c>
      <c r="E4265" t="s">
        <v>178</v>
      </c>
      <c r="F4265" t="s">
        <v>4798</v>
      </c>
      <c r="G4265" t="s">
        <v>4799</v>
      </c>
      <c r="H4265" t="s">
        <v>32</v>
      </c>
      <c r="I4265" t="s">
        <v>5310</v>
      </c>
      <c r="J4265" s="1">
        <v>42658</v>
      </c>
      <c r="K4265" s="1">
        <v>42663</v>
      </c>
      <c r="L4265" t="s">
        <v>60</v>
      </c>
      <c r="M4265">
        <f>Table1[[#This Row],[Ship Date]]-Table1[[#This Row],[Order Date]]</f>
        <v>5</v>
      </c>
      <c r="N4265">
        <v>10</v>
      </c>
      <c r="O4265" t="s">
        <v>61</v>
      </c>
      <c r="P4265" s="3">
        <v>66.540000000000006</v>
      </c>
      <c r="Q4265" s="3">
        <v>45.600175459689709</v>
      </c>
      <c r="R4265" s="3">
        <f>(Table1[[#This Row],[Selling Price]]-Table1[[#This Row],[Cost Price]])</f>
        <v>20.939824540310298</v>
      </c>
      <c r="S4265" s="12">
        <f>(Table1[[#This Row],[Profit]]/Table1[[#This Row],[Selling Price]])</f>
        <v>0.3146952891540471</v>
      </c>
      <c r="T4265">
        <v>6</v>
      </c>
      <c r="U4265" s="2">
        <f>Table1[[#This Row],[Selling Price]]*Table1[[#This Row],[Quantity]]</f>
        <v>399.24</v>
      </c>
      <c r="V4265" s="4">
        <v>0</v>
      </c>
      <c r="W4265">
        <v>216</v>
      </c>
      <c r="X4265" t="s">
        <v>36</v>
      </c>
      <c r="Y4265" t="s">
        <v>52</v>
      </c>
      <c r="Z4265" s="2">
        <v>26.884197359539431</v>
      </c>
    </row>
    <row r="4266" spans="1:26" x14ac:dyDescent="0.35">
      <c r="A4266" t="s">
        <v>176</v>
      </c>
      <c r="B4266" t="s">
        <v>177</v>
      </c>
      <c r="C4266" t="s">
        <v>55</v>
      </c>
      <c r="D4266" t="s">
        <v>46</v>
      </c>
      <c r="E4266" t="s">
        <v>65</v>
      </c>
      <c r="F4266" t="s">
        <v>842</v>
      </c>
      <c r="G4266" t="s">
        <v>843</v>
      </c>
      <c r="H4266" t="s">
        <v>32</v>
      </c>
      <c r="I4266" t="s">
        <v>5405</v>
      </c>
      <c r="J4266" s="1">
        <v>41919</v>
      </c>
      <c r="K4266" s="1">
        <v>41924</v>
      </c>
      <c r="L4266" t="s">
        <v>60</v>
      </c>
      <c r="M4266">
        <f>Table1[[#This Row],[Ship Date]]-Table1[[#This Row],[Order Date]]</f>
        <v>5</v>
      </c>
      <c r="N4266">
        <v>10</v>
      </c>
      <c r="O4266" t="s">
        <v>61</v>
      </c>
      <c r="P4266" s="3">
        <v>107.44</v>
      </c>
      <c r="Q4266" s="3">
        <v>75.055243863331455</v>
      </c>
      <c r="R4266" s="3">
        <f>(Table1[[#This Row],[Selling Price]]-Table1[[#This Row],[Cost Price]])</f>
        <v>32.384756136668543</v>
      </c>
      <c r="S4266" s="12">
        <f>(Table1[[#This Row],[Profit]]/Table1[[#This Row],[Selling Price]])</f>
        <v>0.30142178086996035</v>
      </c>
      <c r="T4266">
        <v>10</v>
      </c>
      <c r="U4266" s="2">
        <f>Table1[[#This Row],[Selling Price]]*Table1[[#This Row],[Quantity]]</f>
        <v>1074.4000000000001</v>
      </c>
      <c r="V4266" s="4">
        <v>0.2</v>
      </c>
      <c r="W4266">
        <v>467</v>
      </c>
      <c r="X4266" t="s">
        <v>36</v>
      </c>
      <c r="Y4266" t="s">
        <v>52</v>
      </c>
      <c r="Z4266" s="2">
        <v>27.387673366762002</v>
      </c>
    </row>
    <row r="4267" spans="1:26" x14ac:dyDescent="0.35">
      <c r="A4267" t="s">
        <v>176</v>
      </c>
      <c r="B4267" t="s">
        <v>177</v>
      </c>
      <c r="C4267" t="s">
        <v>64</v>
      </c>
      <c r="D4267" t="s">
        <v>46</v>
      </c>
      <c r="E4267" t="s">
        <v>86</v>
      </c>
      <c r="F4267" t="s">
        <v>4431</v>
      </c>
      <c r="G4267" t="s">
        <v>4432</v>
      </c>
      <c r="H4267" t="s">
        <v>32</v>
      </c>
      <c r="I4267" t="s">
        <v>5483</v>
      </c>
      <c r="J4267" s="1">
        <v>42339</v>
      </c>
      <c r="K4267" s="1">
        <v>42345</v>
      </c>
      <c r="L4267" t="s">
        <v>60</v>
      </c>
      <c r="M4267">
        <f>Table1[[#This Row],[Ship Date]]-Table1[[#This Row],[Order Date]]</f>
        <v>6</v>
      </c>
      <c r="N4267">
        <v>12</v>
      </c>
      <c r="O4267" t="s">
        <v>35</v>
      </c>
      <c r="P4267" s="3">
        <v>63.96</v>
      </c>
      <c r="Q4267" s="3">
        <v>52.695066297894499</v>
      </c>
      <c r="R4267" s="3">
        <f>(Table1[[#This Row],[Selling Price]]-Table1[[#This Row],[Cost Price]])</f>
        <v>11.264933702105502</v>
      </c>
      <c r="S4267" s="12">
        <f>(Table1[[#This Row],[Profit]]/Table1[[#This Row],[Selling Price]])</f>
        <v>0.17612466701228113</v>
      </c>
      <c r="T4267">
        <v>4</v>
      </c>
      <c r="U4267" s="2">
        <f>Table1[[#This Row],[Selling Price]]*Table1[[#This Row],[Quantity]]</f>
        <v>255.84</v>
      </c>
      <c r="V4267" s="4">
        <v>0</v>
      </c>
      <c r="W4267">
        <v>365</v>
      </c>
      <c r="X4267" t="s">
        <v>68</v>
      </c>
      <c r="Y4267" t="s">
        <v>52</v>
      </c>
      <c r="Z4267" s="2">
        <v>21.448579238661541</v>
      </c>
    </row>
    <row r="4268" spans="1:26" x14ac:dyDescent="0.35">
      <c r="A4268" t="s">
        <v>176</v>
      </c>
      <c r="B4268" t="s">
        <v>177</v>
      </c>
      <c r="C4268" t="s">
        <v>55</v>
      </c>
      <c r="D4268" t="s">
        <v>46</v>
      </c>
      <c r="E4268" t="s">
        <v>102</v>
      </c>
      <c r="F4268" t="s">
        <v>4613</v>
      </c>
      <c r="G4268" t="s">
        <v>4614</v>
      </c>
      <c r="H4268" t="s">
        <v>32</v>
      </c>
      <c r="I4268" t="s">
        <v>5554</v>
      </c>
      <c r="J4268" s="1">
        <v>42348</v>
      </c>
      <c r="K4268" s="1">
        <v>42354</v>
      </c>
      <c r="L4268" t="s">
        <v>60</v>
      </c>
      <c r="M4268">
        <f>Table1[[#This Row],[Ship Date]]-Table1[[#This Row],[Order Date]]</f>
        <v>6</v>
      </c>
      <c r="N4268">
        <v>12</v>
      </c>
      <c r="O4268" t="s">
        <v>35</v>
      </c>
      <c r="P4268" s="3">
        <v>25.92</v>
      </c>
      <c r="Q4268" s="3">
        <v>17.243191733830301</v>
      </c>
      <c r="R4268" s="3">
        <f>(Table1[[#This Row],[Selling Price]]-Table1[[#This Row],[Cost Price]])</f>
        <v>8.6768082661697008</v>
      </c>
      <c r="S4268" s="12">
        <f>(Table1[[#This Row],[Profit]]/Table1[[#This Row],[Selling Price]])</f>
        <v>0.33475340533062115</v>
      </c>
      <c r="T4268">
        <v>4</v>
      </c>
      <c r="U4268" s="2">
        <f>Table1[[#This Row],[Selling Price]]*Table1[[#This Row],[Quantity]]</f>
        <v>103.68</v>
      </c>
      <c r="V4268" s="4">
        <v>0</v>
      </c>
      <c r="W4268">
        <v>459</v>
      </c>
      <c r="X4268" t="s">
        <v>68</v>
      </c>
      <c r="Y4268" t="s">
        <v>52</v>
      </c>
      <c r="Z4268" s="2">
        <v>12.430795308426569</v>
      </c>
    </row>
    <row r="4269" spans="1:26" x14ac:dyDescent="0.35">
      <c r="A4269" t="s">
        <v>176</v>
      </c>
      <c r="B4269" t="s">
        <v>177</v>
      </c>
      <c r="C4269" t="s">
        <v>27</v>
      </c>
      <c r="D4269" t="s">
        <v>46</v>
      </c>
      <c r="E4269" t="s">
        <v>102</v>
      </c>
      <c r="F4269" t="s">
        <v>5564</v>
      </c>
      <c r="G4269" t="s">
        <v>5565</v>
      </c>
      <c r="H4269" t="s">
        <v>32</v>
      </c>
      <c r="I4269" t="s">
        <v>5563</v>
      </c>
      <c r="J4269" s="1">
        <v>42239</v>
      </c>
      <c r="K4269" s="1">
        <v>42244</v>
      </c>
      <c r="L4269" t="s">
        <v>60</v>
      </c>
      <c r="M4269">
        <f>Table1[[#This Row],[Ship Date]]-Table1[[#This Row],[Order Date]]</f>
        <v>5</v>
      </c>
      <c r="N4269">
        <v>8</v>
      </c>
      <c r="O4269" t="s">
        <v>61</v>
      </c>
      <c r="P4269" s="3">
        <v>97.88</v>
      </c>
      <c r="Q4269" s="3">
        <v>72.723475549533504</v>
      </c>
      <c r="R4269" s="3">
        <f>(Table1[[#This Row],[Selling Price]]-Table1[[#This Row],[Cost Price]])</f>
        <v>25.156524450466492</v>
      </c>
      <c r="S4269" s="12">
        <f>(Table1[[#This Row],[Profit]]/Table1[[#This Row],[Selling Price]])</f>
        <v>0.25701394003337241</v>
      </c>
      <c r="T4269">
        <v>2</v>
      </c>
      <c r="U4269" s="2">
        <f>Table1[[#This Row],[Selling Price]]*Table1[[#This Row],[Quantity]]</f>
        <v>195.76</v>
      </c>
      <c r="V4269" s="4">
        <v>0</v>
      </c>
      <c r="W4269">
        <v>461</v>
      </c>
      <c r="X4269" t="s">
        <v>36</v>
      </c>
      <c r="Y4269" t="s">
        <v>52</v>
      </c>
      <c r="Z4269" s="2">
        <v>34.605805871269638</v>
      </c>
    </row>
    <row r="4270" spans="1:26" x14ac:dyDescent="0.35">
      <c r="A4270" t="s">
        <v>176</v>
      </c>
      <c r="B4270" t="s">
        <v>177</v>
      </c>
      <c r="C4270" t="s">
        <v>39</v>
      </c>
      <c r="D4270" t="s">
        <v>46</v>
      </c>
      <c r="E4270" t="s">
        <v>102</v>
      </c>
      <c r="F4270" t="s">
        <v>2557</v>
      </c>
      <c r="G4270" t="s">
        <v>2558</v>
      </c>
      <c r="H4270" t="s">
        <v>32</v>
      </c>
      <c r="I4270" t="s">
        <v>5667</v>
      </c>
      <c r="J4270" s="1">
        <v>41736</v>
      </c>
      <c r="K4270" s="1">
        <v>41741</v>
      </c>
      <c r="L4270" t="s">
        <v>60</v>
      </c>
      <c r="M4270">
        <f>Table1[[#This Row],[Ship Date]]-Table1[[#This Row],[Order Date]]</f>
        <v>5</v>
      </c>
      <c r="N4270">
        <v>4</v>
      </c>
      <c r="O4270" t="s">
        <v>106</v>
      </c>
      <c r="P4270" s="3">
        <v>122.97</v>
      </c>
      <c r="Q4270" s="3">
        <v>98.77876037117133</v>
      </c>
      <c r="R4270" s="3">
        <f>(Table1[[#This Row],[Selling Price]]-Table1[[#This Row],[Cost Price]])</f>
        <v>24.191239628828669</v>
      </c>
      <c r="S4270" s="12">
        <f>(Table1[[#This Row],[Profit]]/Table1[[#This Row],[Selling Price]])</f>
        <v>0.19672472659045839</v>
      </c>
      <c r="T4270">
        <v>3</v>
      </c>
      <c r="U4270" s="2">
        <f>Table1[[#This Row],[Selling Price]]*Table1[[#This Row],[Quantity]]</f>
        <v>368.90999999999997</v>
      </c>
      <c r="V4270" s="4">
        <v>0</v>
      </c>
      <c r="W4270">
        <v>190</v>
      </c>
      <c r="X4270" t="s">
        <v>36</v>
      </c>
      <c r="Y4270" t="s">
        <v>68</v>
      </c>
      <c r="Z4270" s="2">
        <v>123.5104658697276</v>
      </c>
    </row>
    <row r="4271" spans="1:26" x14ac:dyDescent="0.35">
      <c r="A4271" t="s">
        <v>176</v>
      </c>
      <c r="B4271" t="s">
        <v>177</v>
      </c>
      <c r="C4271" t="s">
        <v>39</v>
      </c>
      <c r="D4271" t="s">
        <v>46</v>
      </c>
      <c r="E4271" t="s">
        <v>86</v>
      </c>
      <c r="F4271" t="s">
        <v>2675</v>
      </c>
      <c r="G4271" t="s">
        <v>2676</v>
      </c>
      <c r="H4271" t="s">
        <v>32</v>
      </c>
      <c r="I4271" t="s">
        <v>5755</v>
      </c>
      <c r="J4271" s="1">
        <v>42476</v>
      </c>
      <c r="K4271" s="1">
        <v>42480</v>
      </c>
      <c r="L4271" t="s">
        <v>60</v>
      </c>
      <c r="M4271">
        <f>Table1[[#This Row],[Ship Date]]-Table1[[#This Row],[Order Date]]</f>
        <v>4</v>
      </c>
      <c r="N4271">
        <v>4</v>
      </c>
      <c r="O4271" t="s">
        <v>106</v>
      </c>
      <c r="P4271" s="3">
        <v>25.3</v>
      </c>
      <c r="Q4271" s="3">
        <v>19.37539705453236</v>
      </c>
      <c r="R4271" s="3">
        <f>(Table1[[#This Row],[Selling Price]]-Table1[[#This Row],[Cost Price]])</f>
        <v>5.9246029454676403</v>
      </c>
      <c r="S4271" s="12">
        <f>(Table1[[#This Row],[Profit]]/Table1[[#This Row],[Selling Price]])</f>
        <v>0.23417402946512411</v>
      </c>
      <c r="T4271">
        <v>5</v>
      </c>
      <c r="U4271" s="2">
        <f>Table1[[#This Row],[Selling Price]]*Table1[[#This Row],[Quantity]]</f>
        <v>126.5</v>
      </c>
      <c r="V4271" s="4">
        <v>0</v>
      </c>
      <c r="W4271">
        <v>228</v>
      </c>
      <c r="X4271" t="s">
        <v>36</v>
      </c>
      <c r="Y4271" t="s">
        <v>52</v>
      </c>
      <c r="Z4271" s="2">
        <v>9.2214942661154442</v>
      </c>
    </row>
    <row r="4272" spans="1:26" x14ac:dyDescent="0.35">
      <c r="A4272" t="s">
        <v>176</v>
      </c>
      <c r="B4272" t="s">
        <v>177</v>
      </c>
      <c r="C4272" t="s">
        <v>27</v>
      </c>
      <c r="D4272" t="s">
        <v>46</v>
      </c>
      <c r="E4272" t="s">
        <v>178</v>
      </c>
      <c r="F4272" t="s">
        <v>2694</v>
      </c>
      <c r="G4272" t="s">
        <v>2695</v>
      </c>
      <c r="H4272" t="s">
        <v>32</v>
      </c>
      <c r="I4272" t="s">
        <v>5834</v>
      </c>
      <c r="J4272" s="1">
        <v>42446</v>
      </c>
      <c r="K4272" s="1">
        <v>42446</v>
      </c>
      <c r="L4272" t="s">
        <v>1118</v>
      </c>
      <c r="M4272">
        <f>Table1[[#This Row],[Ship Date]]-Table1[[#This Row],[Order Date]]</f>
        <v>0</v>
      </c>
      <c r="N4272">
        <v>3</v>
      </c>
      <c r="O4272" t="s">
        <v>106</v>
      </c>
      <c r="P4272" s="3">
        <v>199.9</v>
      </c>
      <c r="Q4272" s="3">
        <v>168.06167302680089</v>
      </c>
      <c r="R4272" s="3">
        <f>(Table1[[#This Row],[Selling Price]]-Table1[[#This Row],[Cost Price]])</f>
        <v>31.838326973199116</v>
      </c>
      <c r="S4272" s="12">
        <f>(Table1[[#This Row],[Profit]]/Table1[[#This Row],[Selling Price]])</f>
        <v>0.1592712705012462</v>
      </c>
      <c r="T4272">
        <v>5</v>
      </c>
      <c r="U4272" s="2">
        <f>Table1[[#This Row],[Selling Price]]*Table1[[#This Row],[Quantity]]</f>
        <v>999.5</v>
      </c>
      <c r="V4272" s="4">
        <v>0</v>
      </c>
      <c r="W4272">
        <v>308</v>
      </c>
      <c r="X4272" t="s">
        <v>36</v>
      </c>
      <c r="Y4272" t="s">
        <v>68</v>
      </c>
      <c r="Z4272" s="2">
        <v>70.769493804416413</v>
      </c>
    </row>
    <row r="4273" spans="1:26" x14ac:dyDescent="0.35">
      <c r="A4273" t="s">
        <v>176</v>
      </c>
      <c r="B4273" t="s">
        <v>177</v>
      </c>
      <c r="C4273" t="s">
        <v>64</v>
      </c>
      <c r="D4273" t="s">
        <v>46</v>
      </c>
      <c r="E4273" t="s">
        <v>91</v>
      </c>
      <c r="F4273" t="s">
        <v>3386</v>
      </c>
      <c r="G4273" t="s">
        <v>3387</v>
      </c>
      <c r="H4273" t="s">
        <v>32</v>
      </c>
      <c r="I4273" t="s">
        <v>5904</v>
      </c>
      <c r="J4273" s="1">
        <v>41997</v>
      </c>
      <c r="K4273" s="1">
        <v>42002</v>
      </c>
      <c r="L4273" t="s">
        <v>60</v>
      </c>
      <c r="M4273">
        <f>Table1[[#This Row],[Ship Date]]-Table1[[#This Row],[Order Date]]</f>
        <v>5</v>
      </c>
      <c r="N4273">
        <v>12</v>
      </c>
      <c r="O4273" t="s">
        <v>35</v>
      </c>
      <c r="P4273" s="3">
        <v>361.96</v>
      </c>
      <c r="Q4273" s="3">
        <v>250.98120757987829</v>
      </c>
      <c r="R4273" s="3">
        <f>(Table1[[#This Row],[Selling Price]]-Table1[[#This Row],[Cost Price]])</f>
        <v>110.97879242012169</v>
      </c>
      <c r="S4273" s="12">
        <f>(Table1[[#This Row],[Profit]]/Table1[[#This Row],[Selling Price]])</f>
        <v>0.30660512879909851</v>
      </c>
      <c r="T4273">
        <v>2</v>
      </c>
      <c r="U4273" s="2">
        <f>Table1[[#This Row],[Selling Price]]*Table1[[#This Row],[Quantity]]</f>
        <v>723.92</v>
      </c>
      <c r="V4273" s="4">
        <v>0</v>
      </c>
      <c r="W4273">
        <v>452</v>
      </c>
      <c r="X4273" t="s">
        <v>36</v>
      </c>
      <c r="Y4273" t="s">
        <v>36</v>
      </c>
      <c r="Z4273" s="2">
        <v>221.58394919866419</v>
      </c>
    </row>
    <row r="4274" spans="1:26" x14ac:dyDescent="0.35">
      <c r="A4274" t="s">
        <v>176</v>
      </c>
      <c r="B4274" t="s">
        <v>177</v>
      </c>
      <c r="C4274" t="s">
        <v>45</v>
      </c>
      <c r="D4274" t="s">
        <v>46</v>
      </c>
      <c r="E4274" t="s">
        <v>75</v>
      </c>
      <c r="F4274" t="s">
        <v>1562</v>
      </c>
      <c r="G4274" t="s">
        <v>1563</v>
      </c>
      <c r="H4274" t="s">
        <v>32</v>
      </c>
      <c r="I4274" t="s">
        <v>5929</v>
      </c>
      <c r="J4274" s="1">
        <v>42924</v>
      </c>
      <c r="K4274" s="1">
        <v>42928</v>
      </c>
      <c r="L4274" t="s">
        <v>60</v>
      </c>
      <c r="M4274">
        <f>Table1[[#This Row],[Ship Date]]-Table1[[#This Row],[Order Date]]</f>
        <v>4</v>
      </c>
      <c r="N4274">
        <v>7</v>
      </c>
      <c r="O4274" t="s">
        <v>51</v>
      </c>
      <c r="P4274" s="3">
        <v>18.239999999999998</v>
      </c>
      <c r="Q4274" s="3">
        <v>12.66306709355943</v>
      </c>
      <c r="R4274" s="3">
        <f>(Table1[[#This Row],[Selling Price]]-Table1[[#This Row],[Cost Price]])</f>
        <v>5.5769329064405682</v>
      </c>
      <c r="S4274" s="12">
        <f>(Table1[[#This Row],[Profit]]/Table1[[#This Row],[Selling Price]])</f>
        <v>0.30575290057239962</v>
      </c>
      <c r="T4274">
        <v>3</v>
      </c>
      <c r="U4274" s="2">
        <f>Table1[[#This Row],[Selling Price]]*Table1[[#This Row],[Quantity]]</f>
        <v>54.72</v>
      </c>
      <c r="V4274" s="4">
        <v>0</v>
      </c>
      <c r="W4274">
        <v>374</v>
      </c>
      <c r="X4274" t="s">
        <v>36</v>
      </c>
      <c r="Y4274" t="s">
        <v>52</v>
      </c>
      <c r="Z4274" s="2">
        <v>3.952779410322143</v>
      </c>
    </row>
    <row r="4275" spans="1:26" x14ac:dyDescent="0.35">
      <c r="A4275" t="s">
        <v>176</v>
      </c>
      <c r="B4275" t="s">
        <v>177</v>
      </c>
      <c r="C4275" t="s">
        <v>45</v>
      </c>
      <c r="D4275" t="s">
        <v>46</v>
      </c>
      <c r="E4275" t="s">
        <v>75</v>
      </c>
      <c r="F4275" t="s">
        <v>2018</v>
      </c>
      <c r="G4275" t="s">
        <v>2019</v>
      </c>
      <c r="H4275" t="s">
        <v>32</v>
      </c>
      <c r="I4275" t="s">
        <v>5935</v>
      </c>
      <c r="J4275" s="1">
        <v>42197</v>
      </c>
      <c r="K4275" s="1">
        <v>42202</v>
      </c>
      <c r="L4275" t="s">
        <v>34</v>
      </c>
      <c r="M4275">
        <f>Table1[[#This Row],[Ship Date]]-Table1[[#This Row],[Order Date]]</f>
        <v>5</v>
      </c>
      <c r="N4275">
        <v>7</v>
      </c>
      <c r="O4275" t="s">
        <v>51</v>
      </c>
      <c r="P4275" s="3">
        <v>6.9119999999999999</v>
      </c>
      <c r="Q4275" s="3">
        <v>5.4895481171160503</v>
      </c>
      <c r="R4275" s="3">
        <f>(Table1[[#This Row],[Selling Price]]-Table1[[#This Row],[Cost Price]])</f>
        <v>1.4224518828839496</v>
      </c>
      <c r="S4275" s="12">
        <f>(Table1[[#This Row],[Profit]]/Table1[[#This Row],[Selling Price]])</f>
        <v>0.20579454324131216</v>
      </c>
      <c r="T4275">
        <v>3</v>
      </c>
      <c r="U4275" s="2">
        <f>Table1[[#This Row],[Selling Price]]*Table1[[#This Row],[Quantity]]</f>
        <v>20.736000000000001</v>
      </c>
      <c r="V4275" s="4">
        <v>0.2</v>
      </c>
      <c r="W4275">
        <v>373</v>
      </c>
      <c r="X4275" t="s">
        <v>36</v>
      </c>
      <c r="Y4275" t="s">
        <v>52</v>
      </c>
      <c r="Z4275" s="2">
        <v>3.3913961726698929</v>
      </c>
    </row>
    <row r="4276" spans="1:26" x14ac:dyDescent="0.35">
      <c r="A4276" t="s">
        <v>176</v>
      </c>
      <c r="B4276" t="s">
        <v>177</v>
      </c>
      <c r="C4276" t="s">
        <v>39</v>
      </c>
      <c r="D4276" t="s">
        <v>46</v>
      </c>
      <c r="E4276" t="s">
        <v>178</v>
      </c>
      <c r="F4276" t="s">
        <v>2050</v>
      </c>
      <c r="G4276" t="s">
        <v>2051</v>
      </c>
      <c r="H4276" t="s">
        <v>32</v>
      </c>
      <c r="I4276" t="s">
        <v>5983</v>
      </c>
      <c r="J4276" s="1">
        <v>42150</v>
      </c>
      <c r="K4276" s="1">
        <v>42153</v>
      </c>
      <c r="L4276" t="s">
        <v>34</v>
      </c>
      <c r="M4276">
        <f>Table1[[#This Row],[Ship Date]]-Table1[[#This Row],[Order Date]]</f>
        <v>3</v>
      </c>
      <c r="N4276">
        <v>5</v>
      </c>
      <c r="O4276" t="s">
        <v>51</v>
      </c>
      <c r="P4276" s="3">
        <v>12.224</v>
      </c>
      <c r="Q4276" s="3">
        <v>8.0422326710441663</v>
      </c>
      <c r="R4276" s="3">
        <f>(Table1[[#This Row],[Selling Price]]-Table1[[#This Row],[Cost Price]])</f>
        <v>4.1817673289558339</v>
      </c>
      <c r="S4276" s="12">
        <f>(Table1[[#This Row],[Profit]]/Table1[[#This Row],[Selling Price]])</f>
        <v>0.34209484039232935</v>
      </c>
      <c r="T4276">
        <v>2</v>
      </c>
      <c r="U4276" s="2">
        <f>Table1[[#This Row],[Selling Price]]*Table1[[#This Row],[Quantity]]</f>
        <v>24.448</v>
      </c>
      <c r="V4276" s="4">
        <v>0.2</v>
      </c>
      <c r="W4276">
        <v>257</v>
      </c>
      <c r="X4276" t="s">
        <v>36</v>
      </c>
      <c r="Y4276" t="s">
        <v>52</v>
      </c>
      <c r="Z4276" s="2">
        <v>6.3206604436913434</v>
      </c>
    </row>
    <row r="4277" spans="1:26" x14ac:dyDescent="0.35">
      <c r="A4277" t="s">
        <v>176</v>
      </c>
      <c r="B4277" t="s">
        <v>177</v>
      </c>
      <c r="C4277" t="s">
        <v>55</v>
      </c>
      <c r="D4277" t="s">
        <v>46</v>
      </c>
      <c r="E4277" t="s">
        <v>102</v>
      </c>
      <c r="F4277" t="s">
        <v>4606</v>
      </c>
      <c r="G4277" t="s">
        <v>4607</v>
      </c>
      <c r="H4277" t="s">
        <v>32</v>
      </c>
      <c r="I4277" t="s">
        <v>6019</v>
      </c>
      <c r="J4277" s="1">
        <v>42833</v>
      </c>
      <c r="K4277" s="1">
        <v>42837</v>
      </c>
      <c r="L4277" t="s">
        <v>60</v>
      </c>
      <c r="M4277">
        <f>Table1[[#This Row],[Ship Date]]-Table1[[#This Row],[Order Date]]</f>
        <v>4</v>
      </c>
      <c r="N4277">
        <v>4</v>
      </c>
      <c r="O4277" t="s">
        <v>106</v>
      </c>
      <c r="P4277" s="3">
        <v>195.76</v>
      </c>
      <c r="Q4277" s="3">
        <v>136.35088816910721</v>
      </c>
      <c r="R4277" s="3">
        <f>(Table1[[#This Row],[Selling Price]]-Table1[[#This Row],[Cost Price]])</f>
        <v>59.409111830892783</v>
      </c>
      <c r="S4277" s="12">
        <f>(Table1[[#This Row],[Profit]]/Table1[[#This Row],[Selling Price]])</f>
        <v>0.30347932075445844</v>
      </c>
      <c r="T4277">
        <v>4</v>
      </c>
      <c r="U4277" s="2">
        <f>Table1[[#This Row],[Selling Price]]*Table1[[#This Row],[Quantity]]</f>
        <v>783.04</v>
      </c>
      <c r="V4277" s="4">
        <v>0</v>
      </c>
      <c r="W4277">
        <v>115</v>
      </c>
      <c r="X4277" t="s">
        <v>36</v>
      </c>
      <c r="Y4277" t="s">
        <v>36</v>
      </c>
      <c r="Z4277" s="2">
        <v>59.188406400803409</v>
      </c>
    </row>
    <row r="4278" spans="1:26" x14ac:dyDescent="0.35">
      <c r="A4278" t="s">
        <v>176</v>
      </c>
      <c r="B4278" t="s">
        <v>177</v>
      </c>
      <c r="C4278" t="s">
        <v>55</v>
      </c>
      <c r="D4278" t="s">
        <v>46</v>
      </c>
      <c r="E4278" t="s">
        <v>86</v>
      </c>
      <c r="F4278" t="s">
        <v>2203</v>
      </c>
      <c r="G4278" t="s">
        <v>2204</v>
      </c>
      <c r="H4278" t="s">
        <v>32</v>
      </c>
      <c r="I4278" t="s">
        <v>6063</v>
      </c>
      <c r="J4278" s="1">
        <v>41950</v>
      </c>
      <c r="K4278" s="1">
        <v>41955</v>
      </c>
      <c r="L4278" t="s">
        <v>60</v>
      </c>
      <c r="M4278">
        <f>Table1[[#This Row],[Ship Date]]-Table1[[#This Row],[Order Date]]</f>
        <v>5</v>
      </c>
      <c r="N4278">
        <v>11</v>
      </c>
      <c r="O4278" t="s">
        <v>35</v>
      </c>
      <c r="P4278" s="3">
        <v>123.14400000000001</v>
      </c>
      <c r="Q4278" s="3">
        <v>87.656215112069788</v>
      </c>
      <c r="R4278" s="3">
        <f>(Table1[[#This Row],[Selling Price]]-Table1[[#This Row],[Cost Price]])</f>
        <v>35.487784887930218</v>
      </c>
      <c r="S4278" s="12">
        <f>(Table1[[#This Row],[Profit]]/Table1[[#This Row],[Selling Price]])</f>
        <v>0.28818119346399512</v>
      </c>
      <c r="T4278">
        <v>7</v>
      </c>
      <c r="U4278" s="2">
        <f>Table1[[#This Row],[Selling Price]]*Table1[[#This Row],[Quantity]]</f>
        <v>862.00800000000004</v>
      </c>
      <c r="V4278" s="4">
        <v>0.2</v>
      </c>
      <c r="W4278">
        <v>156</v>
      </c>
      <c r="X4278" t="s">
        <v>36</v>
      </c>
      <c r="Y4278" t="s">
        <v>68</v>
      </c>
      <c r="Z4278" s="2">
        <v>44.856964955288717</v>
      </c>
    </row>
    <row r="4279" spans="1:26" x14ac:dyDescent="0.35">
      <c r="A4279" t="s">
        <v>176</v>
      </c>
      <c r="B4279" t="s">
        <v>177</v>
      </c>
      <c r="C4279" t="s">
        <v>27</v>
      </c>
      <c r="D4279" t="s">
        <v>46</v>
      </c>
      <c r="E4279" t="s">
        <v>270</v>
      </c>
      <c r="F4279" t="s">
        <v>6158</v>
      </c>
      <c r="G4279" t="s">
        <v>6159</v>
      </c>
      <c r="H4279" t="s">
        <v>32</v>
      </c>
      <c r="I4279" t="s">
        <v>6160</v>
      </c>
      <c r="J4279" s="1">
        <v>42878</v>
      </c>
      <c r="K4279" s="1">
        <v>42882</v>
      </c>
      <c r="L4279" t="s">
        <v>60</v>
      </c>
      <c r="M4279">
        <f>Table1[[#This Row],[Ship Date]]-Table1[[#This Row],[Order Date]]</f>
        <v>4</v>
      </c>
      <c r="N4279">
        <v>5</v>
      </c>
      <c r="O4279" t="s">
        <v>51</v>
      </c>
      <c r="P4279" s="3">
        <v>1.8240000000000001</v>
      </c>
      <c r="Q4279" s="3">
        <v>1.3095785389184309</v>
      </c>
      <c r="R4279" s="3">
        <f>(Table1[[#This Row],[Selling Price]]-Table1[[#This Row],[Cost Price]])</f>
        <v>0.51442146108156916</v>
      </c>
      <c r="S4279" s="12">
        <f>(Table1[[#This Row],[Profit]]/Table1[[#This Row],[Selling Price]])</f>
        <v>0.28202930980349183</v>
      </c>
      <c r="T4279">
        <v>2</v>
      </c>
      <c r="U4279" s="2">
        <f>Table1[[#This Row],[Selling Price]]*Table1[[#This Row],[Quantity]]</f>
        <v>3.6480000000000001</v>
      </c>
      <c r="V4279" s="4">
        <v>0.2</v>
      </c>
      <c r="W4279">
        <v>431</v>
      </c>
      <c r="X4279" t="s">
        <v>36</v>
      </c>
      <c r="Y4279" t="s">
        <v>52</v>
      </c>
      <c r="Z4279" s="2">
        <v>2.1749813792306361</v>
      </c>
    </row>
    <row r="4280" spans="1:26" x14ac:dyDescent="0.35">
      <c r="A4280" t="s">
        <v>176</v>
      </c>
      <c r="B4280" t="s">
        <v>177</v>
      </c>
      <c r="C4280" t="s">
        <v>45</v>
      </c>
      <c r="D4280" t="s">
        <v>46</v>
      </c>
      <c r="E4280" t="s">
        <v>65</v>
      </c>
      <c r="F4280" t="s">
        <v>4537</v>
      </c>
      <c r="G4280" t="s">
        <v>4538</v>
      </c>
      <c r="H4280" t="s">
        <v>32</v>
      </c>
      <c r="I4280" t="s">
        <v>6162</v>
      </c>
      <c r="J4280" s="1">
        <v>41915</v>
      </c>
      <c r="K4280" s="1">
        <v>41921</v>
      </c>
      <c r="L4280" t="s">
        <v>60</v>
      </c>
      <c r="M4280">
        <f>Table1[[#This Row],[Ship Date]]-Table1[[#This Row],[Order Date]]</f>
        <v>6</v>
      </c>
      <c r="N4280">
        <v>10</v>
      </c>
      <c r="O4280" t="s">
        <v>61</v>
      </c>
      <c r="P4280" s="3">
        <v>61.567999999999998</v>
      </c>
      <c r="Q4280" s="3">
        <v>50.54295186679844</v>
      </c>
      <c r="R4280" s="3">
        <f>(Table1[[#This Row],[Selling Price]]-Table1[[#This Row],[Cost Price]])</f>
        <v>11.025048133201558</v>
      </c>
      <c r="S4280" s="12">
        <f>(Table1[[#This Row],[Profit]]/Table1[[#This Row],[Selling Price]])</f>
        <v>0.17907107804706274</v>
      </c>
      <c r="T4280">
        <v>2</v>
      </c>
      <c r="U4280" s="2">
        <f>Table1[[#This Row],[Selling Price]]*Table1[[#This Row],[Quantity]]</f>
        <v>123.136</v>
      </c>
      <c r="V4280" s="4">
        <v>0.2</v>
      </c>
      <c r="W4280">
        <v>456</v>
      </c>
      <c r="X4280" t="s">
        <v>68</v>
      </c>
      <c r="Y4280" t="s">
        <v>36</v>
      </c>
      <c r="Z4280" s="2">
        <v>140.8529200246366</v>
      </c>
    </row>
    <row r="4281" spans="1:26" x14ac:dyDescent="0.35">
      <c r="A4281" t="s">
        <v>176</v>
      </c>
      <c r="B4281" t="s">
        <v>177</v>
      </c>
      <c r="C4281" t="s">
        <v>64</v>
      </c>
      <c r="D4281" t="s">
        <v>46</v>
      </c>
      <c r="E4281" t="s">
        <v>65</v>
      </c>
      <c r="F4281" t="s">
        <v>1368</v>
      </c>
      <c r="G4281" t="s">
        <v>1369</v>
      </c>
      <c r="H4281" t="s">
        <v>32</v>
      </c>
      <c r="I4281" t="s">
        <v>6168</v>
      </c>
      <c r="J4281" s="1">
        <v>42727</v>
      </c>
      <c r="K4281" s="1">
        <v>42734</v>
      </c>
      <c r="L4281" t="s">
        <v>60</v>
      </c>
      <c r="M4281">
        <f>Table1[[#This Row],[Ship Date]]-Table1[[#This Row],[Order Date]]</f>
        <v>7</v>
      </c>
      <c r="N4281">
        <v>12</v>
      </c>
      <c r="O4281" t="s">
        <v>35</v>
      </c>
      <c r="P4281" s="3">
        <v>227.28</v>
      </c>
      <c r="Q4281" s="3">
        <v>169.3977674763546</v>
      </c>
      <c r="R4281" s="3">
        <f>(Table1[[#This Row],[Selling Price]]-Table1[[#This Row],[Cost Price]])</f>
        <v>57.882232523645399</v>
      </c>
      <c r="S4281" s="12">
        <f>(Table1[[#This Row],[Profit]]/Table1[[#This Row],[Selling Price]])</f>
        <v>0.25467367354648629</v>
      </c>
      <c r="T4281">
        <v>2</v>
      </c>
      <c r="U4281" s="2">
        <f>Table1[[#This Row],[Selling Price]]*Table1[[#This Row],[Quantity]]</f>
        <v>454.56</v>
      </c>
      <c r="V4281" s="4">
        <v>0</v>
      </c>
      <c r="W4281">
        <v>454</v>
      </c>
      <c r="X4281" t="s">
        <v>68</v>
      </c>
      <c r="Y4281" t="s">
        <v>36</v>
      </c>
      <c r="Z4281" s="2">
        <v>246.43553028246561</v>
      </c>
    </row>
    <row r="4282" spans="1:26" x14ac:dyDescent="0.35">
      <c r="A4282" t="s">
        <v>176</v>
      </c>
      <c r="B4282" t="s">
        <v>177</v>
      </c>
      <c r="C4282" t="s">
        <v>45</v>
      </c>
      <c r="D4282" t="s">
        <v>46</v>
      </c>
      <c r="E4282" t="s">
        <v>75</v>
      </c>
      <c r="F4282" t="s">
        <v>3610</v>
      </c>
      <c r="G4282" t="s">
        <v>3611</v>
      </c>
      <c r="H4282" t="s">
        <v>32</v>
      </c>
      <c r="I4282" t="s">
        <v>6192</v>
      </c>
      <c r="J4282" s="1">
        <v>42819</v>
      </c>
      <c r="K4282" s="1">
        <v>42824</v>
      </c>
      <c r="L4282" t="s">
        <v>60</v>
      </c>
      <c r="M4282">
        <f>Table1[[#This Row],[Ship Date]]-Table1[[#This Row],[Order Date]]</f>
        <v>5</v>
      </c>
      <c r="N4282">
        <v>3</v>
      </c>
      <c r="O4282" t="s">
        <v>106</v>
      </c>
      <c r="P4282" s="3">
        <v>23.1</v>
      </c>
      <c r="Q4282" s="3">
        <v>16.496137672004721</v>
      </c>
      <c r="R4282" s="3">
        <f>(Table1[[#This Row],[Selling Price]]-Table1[[#This Row],[Cost Price]])</f>
        <v>6.6038623279952802</v>
      </c>
      <c r="S4282" s="12">
        <f>(Table1[[#This Row],[Profit]]/Table1[[#This Row],[Selling Price]])</f>
        <v>0.2858814860604017</v>
      </c>
      <c r="T4282">
        <v>2</v>
      </c>
      <c r="U4282" s="2">
        <f>Table1[[#This Row],[Selling Price]]*Table1[[#This Row],[Quantity]]</f>
        <v>46.2</v>
      </c>
      <c r="V4282" s="4">
        <v>0</v>
      </c>
      <c r="W4282">
        <v>162</v>
      </c>
      <c r="X4282" t="s">
        <v>36</v>
      </c>
      <c r="Y4282" t="s">
        <v>52</v>
      </c>
      <c r="Z4282" s="2">
        <v>16.65764689264363</v>
      </c>
    </row>
    <row r="4283" spans="1:26" x14ac:dyDescent="0.35">
      <c r="A4283" t="s">
        <v>176</v>
      </c>
      <c r="B4283" t="s">
        <v>177</v>
      </c>
      <c r="C4283" t="s">
        <v>27</v>
      </c>
      <c r="D4283" t="s">
        <v>46</v>
      </c>
      <c r="E4283" t="s">
        <v>86</v>
      </c>
      <c r="F4283" t="s">
        <v>2327</v>
      </c>
      <c r="G4283" t="s">
        <v>2328</v>
      </c>
      <c r="H4283" t="s">
        <v>32</v>
      </c>
      <c r="I4283" t="s">
        <v>6228</v>
      </c>
      <c r="J4283" s="1">
        <v>42978</v>
      </c>
      <c r="K4283" s="1">
        <v>42982</v>
      </c>
      <c r="L4283" t="s">
        <v>60</v>
      </c>
      <c r="M4283">
        <f>Table1[[#This Row],[Ship Date]]-Table1[[#This Row],[Order Date]]</f>
        <v>4</v>
      </c>
      <c r="N4283">
        <v>8</v>
      </c>
      <c r="O4283" t="s">
        <v>61</v>
      </c>
      <c r="P4283" s="3">
        <v>6.6719999999999997</v>
      </c>
      <c r="Q4283" s="3">
        <v>4.721407491466036</v>
      </c>
      <c r="R4283" s="3">
        <f>(Table1[[#This Row],[Selling Price]]-Table1[[#This Row],[Cost Price]])</f>
        <v>1.9505925085339637</v>
      </c>
      <c r="S4283" s="12">
        <f>(Table1[[#This Row],[Profit]]/Table1[[#This Row],[Selling Price]])</f>
        <v>0.29235499228626555</v>
      </c>
      <c r="T4283">
        <v>3</v>
      </c>
      <c r="U4283" s="2">
        <f>Table1[[#This Row],[Selling Price]]*Table1[[#This Row],[Quantity]]</f>
        <v>20.015999999999998</v>
      </c>
      <c r="V4283" s="4">
        <v>0.2</v>
      </c>
      <c r="W4283">
        <v>467</v>
      </c>
      <c r="X4283" t="s">
        <v>36</v>
      </c>
      <c r="Y4283" t="s">
        <v>52</v>
      </c>
      <c r="Z4283" s="2">
        <v>4.2446239527194871</v>
      </c>
    </row>
    <row r="4284" spans="1:26" x14ac:dyDescent="0.35">
      <c r="A4284" t="s">
        <v>176</v>
      </c>
      <c r="B4284" t="s">
        <v>177</v>
      </c>
      <c r="C4284" t="s">
        <v>64</v>
      </c>
      <c r="D4284" t="s">
        <v>46</v>
      </c>
      <c r="E4284" t="s">
        <v>65</v>
      </c>
      <c r="F4284" t="s">
        <v>2261</v>
      </c>
      <c r="G4284" t="s">
        <v>2262</v>
      </c>
      <c r="H4284" t="s">
        <v>32</v>
      </c>
      <c r="I4284" t="s">
        <v>6270</v>
      </c>
      <c r="J4284" s="1">
        <v>42684</v>
      </c>
      <c r="K4284" s="1">
        <v>42687</v>
      </c>
      <c r="L4284" t="s">
        <v>34</v>
      </c>
      <c r="M4284">
        <f>Table1[[#This Row],[Ship Date]]-Table1[[#This Row],[Order Date]]</f>
        <v>3</v>
      </c>
      <c r="N4284">
        <v>11</v>
      </c>
      <c r="O4284" t="s">
        <v>35</v>
      </c>
      <c r="P4284" s="3">
        <v>720.76</v>
      </c>
      <c r="Q4284" s="3">
        <v>569.35506674126509</v>
      </c>
      <c r="R4284" s="3">
        <f>(Table1[[#This Row],[Selling Price]]-Table1[[#This Row],[Cost Price]])</f>
        <v>151.4049332587349</v>
      </c>
      <c r="S4284" s="12">
        <f>(Table1[[#This Row],[Profit]]/Table1[[#This Row],[Selling Price]])</f>
        <v>0.21006289646863713</v>
      </c>
      <c r="T4284">
        <v>4</v>
      </c>
      <c r="U4284" s="2">
        <f>Table1[[#This Row],[Selling Price]]*Table1[[#This Row],[Quantity]]</f>
        <v>2883.04</v>
      </c>
      <c r="V4284" s="4">
        <v>0</v>
      </c>
      <c r="W4284">
        <v>428</v>
      </c>
      <c r="X4284" t="s">
        <v>36</v>
      </c>
      <c r="Y4284" t="s">
        <v>36</v>
      </c>
      <c r="Z4284" s="2">
        <v>353.52769815239839</v>
      </c>
    </row>
    <row r="4285" spans="1:26" x14ac:dyDescent="0.35">
      <c r="A4285" t="s">
        <v>176</v>
      </c>
      <c r="B4285" t="s">
        <v>177</v>
      </c>
      <c r="C4285" t="s">
        <v>64</v>
      </c>
      <c r="D4285" t="s">
        <v>46</v>
      </c>
      <c r="E4285" t="s">
        <v>102</v>
      </c>
      <c r="F4285" t="s">
        <v>3552</v>
      </c>
      <c r="G4285" t="s">
        <v>3553</v>
      </c>
      <c r="H4285" t="s">
        <v>32</v>
      </c>
      <c r="I4285" t="s">
        <v>6274</v>
      </c>
      <c r="J4285" s="1">
        <v>42874</v>
      </c>
      <c r="K4285" s="1">
        <v>42874</v>
      </c>
      <c r="L4285" t="s">
        <v>1118</v>
      </c>
      <c r="M4285">
        <f>Table1[[#This Row],[Ship Date]]-Table1[[#This Row],[Order Date]]</f>
        <v>0</v>
      </c>
      <c r="N4285">
        <v>5</v>
      </c>
      <c r="O4285" t="s">
        <v>51</v>
      </c>
      <c r="P4285" s="3">
        <v>195.64</v>
      </c>
      <c r="Q4285" s="3">
        <v>140.05235357825791</v>
      </c>
      <c r="R4285" s="3">
        <f>(Table1[[#This Row],[Selling Price]]-Table1[[#This Row],[Cost Price]])</f>
        <v>55.587646421742079</v>
      </c>
      <c r="S4285" s="12">
        <f>(Table1[[#This Row],[Profit]]/Table1[[#This Row],[Selling Price]])</f>
        <v>0.28413231661082644</v>
      </c>
      <c r="T4285">
        <v>4</v>
      </c>
      <c r="U4285" s="2">
        <f>Table1[[#This Row],[Selling Price]]*Table1[[#This Row],[Quantity]]</f>
        <v>782.56</v>
      </c>
      <c r="V4285" s="4">
        <v>0</v>
      </c>
      <c r="W4285">
        <v>468</v>
      </c>
      <c r="X4285" t="s">
        <v>36</v>
      </c>
      <c r="Y4285" t="s">
        <v>68</v>
      </c>
      <c r="Z4285" s="2">
        <v>63.142538487668261</v>
      </c>
    </row>
    <row r="4286" spans="1:26" x14ac:dyDescent="0.35">
      <c r="A4286" t="s">
        <v>176</v>
      </c>
      <c r="B4286" t="s">
        <v>177</v>
      </c>
      <c r="C4286" t="s">
        <v>64</v>
      </c>
      <c r="D4286" t="s">
        <v>46</v>
      </c>
      <c r="E4286" t="s">
        <v>102</v>
      </c>
      <c r="F4286" t="s">
        <v>2615</v>
      </c>
      <c r="G4286" t="s">
        <v>2616</v>
      </c>
      <c r="H4286" t="s">
        <v>32</v>
      </c>
      <c r="I4286" t="s">
        <v>6441</v>
      </c>
      <c r="J4286" s="1">
        <v>43010</v>
      </c>
      <c r="K4286" s="1">
        <v>43013</v>
      </c>
      <c r="L4286" t="s">
        <v>199</v>
      </c>
      <c r="M4286">
        <f>Table1[[#This Row],[Ship Date]]-Table1[[#This Row],[Order Date]]</f>
        <v>3</v>
      </c>
      <c r="N4286">
        <v>10</v>
      </c>
      <c r="O4286" t="s">
        <v>61</v>
      </c>
      <c r="P4286" s="3">
        <v>20.736000000000001</v>
      </c>
      <c r="Q4286" s="3">
        <v>13.902956826525489</v>
      </c>
      <c r="R4286" s="3">
        <f>(Table1[[#This Row],[Selling Price]]-Table1[[#This Row],[Cost Price]])</f>
        <v>6.8330431734745112</v>
      </c>
      <c r="S4286" s="12">
        <f>(Table1[[#This Row],[Profit]]/Table1[[#This Row],[Selling Price]])</f>
        <v>0.32952561600475072</v>
      </c>
      <c r="T4286">
        <v>4</v>
      </c>
      <c r="U4286" s="2">
        <f>Table1[[#This Row],[Selling Price]]*Table1[[#This Row],[Quantity]]</f>
        <v>82.944000000000003</v>
      </c>
      <c r="V4286" s="4">
        <v>0.2</v>
      </c>
      <c r="W4286">
        <v>465</v>
      </c>
      <c r="X4286" t="s">
        <v>36</v>
      </c>
      <c r="Y4286" t="s">
        <v>52</v>
      </c>
      <c r="Z4286" s="2">
        <v>9.7230852246452262</v>
      </c>
    </row>
    <row r="4287" spans="1:26" x14ac:dyDescent="0.35">
      <c r="A4287" t="s">
        <v>176</v>
      </c>
      <c r="B4287" t="s">
        <v>177</v>
      </c>
      <c r="C4287" t="s">
        <v>64</v>
      </c>
      <c r="D4287" t="s">
        <v>46</v>
      </c>
      <c r="E4287" t="s">
        <v>91</v>
      </c>
      <c r="F4287" t="s">
        <v>4283</v>
      </c>
      <c r="G4287" t="s">
        <v>4284</v>
      </c>
      <c r="H4287" t="s">
        <v>32</v>
      </c>
      <c r="I4287" t="s">
        <v>6468</v>
      </c>
      <c r="J4287" s="1">
        <v>42733</v>
      </c>
      <c r="K4287" s="1">
        <v>42737</v>
      </c>
      <c r="L4287" t="s">
        <v>60</v>
      </c>
      <c r="M4287">
        <f>Table1[[#This Row],[Ship Date]]-Table1[[#This Row],[Order Date]]</f>
        <v>4</v>
      </c>
      <c r="N4287">
        <v>12</v>
      </c>
      <c r="O4287" t="s">
        <v>35</v>
      </c>
      <c r="P4287" s="3">
        <v>81.96</v>
      </c>
      <c r="Q4287" s="3">
        <v>62.826054279775249</v>
      </c>
      <c r="R4287" s="3">
        <f>(Table1[[#This Row],[Selling Price]]-Table1[[#This Row],[Cost Price]])</f>
        <v>19.133945720224744</v>
      </c>
      <c r="S4287" s="12">
        <f>(Table1[[#This Row],[Profit]]/Table1[[#This Row],[Selling Price]])</f>
        <v>0.23345468179874018</v>
      </c>
      <c r="T4287">
        <v>2</v>
      </c>
      <c r="U4287" s="2">
        <f>Table1[[#This Row],[Selling Price]]*Table1[[#This Row],[Quantity]]</f>
        <v>163.92</v>
      </c>
      <c r="V4287" s="4">
        <v>0</v>
      </c>
      <c r="W4287">
        <v>222</v>
      </c>
      <c r="X4287" t="s">
        <v>36</v>
      </c>
      <c r="Y4287" t="s">
        <v>68</v>
      </c>
      <c r="Z4287" s="2">
        <v>102.22729508585969</v>
      </c>
    </row>
    <row r="4288" spans="1:26" x14ac:dyDescent="0.35">
      <c r="A4288" t="s">
        <v>176</v>
      </c>
      <c r="B4288" t="s">
        <v>177</v>
      </c>
      <c r="C4288" t="s">
        <v>55</v>
      </c>
      <c r="D4288" t="s">
        <v>46</v>
      </c>
      <c r="E4288" t="s">
        <v>86</v>
      </c>
      <c r="F4288" t="s">
        <v>3186</v>
      </c>
      <c r="G4288" t="s">
        <v>3187</v>
      </c>
      <c r="H4288" t="s">
        <v>32</v>
      </c>
      <c r="I4288" t="s">
        <v>6486</v>
      </c>
      <c r="J4288" s="1">
        <v>43049</v>
      </c>
      <c r="K4288" s="1">
        <v>43051</v>
      </c>
      <c r="L4288" t="s">
        <v>34</v>
      </c>
      <c r="M4288">
        <f>Table1[[#This Row],[Ship Date]]-Table1[[#This Row],[Order Date]]</f>
        <v>2</v>
      </c>
      <c r="N4288">
        <v>11</v>
      </c>
      <c r="O4288" t="s">
        <v>35</v>
      </c>
      <c r="P4288" s="3">
        <v>26.352</v>
      </c>
      <c r="Q4288" s="3">
        <v>19.700312748608521</v>
      </c>
      <c r="R4288" s="3">
        <f>(Table1[[#This Row],[Selling Price]]-Table1[[#This Row],[Cost Price]])</f>
        <v>6.6516872513914791</v>
      </c>
      <c r="S4288" s="12">
        <f>(Table1[[#This Row],[Profit]]/Table1[[#This Row],[Selling Price]])</f>
        <v>0.25241679004976775</v>
      </c>
      <c r="T4288">
        <v>3</v>
      </c>
      <c r="U4288" s="2">
        <f>Table1[[#This Row],[Selling Price]]*Table1[[#This Row],[Quantity]]</f>
        <v>79.055999999999997</v>
      </c>
      <c r="V4288" s="4">
        <v>0.2</v>
      </c>
      <c r="W4288">
        <v>163</v>
      </c>
      <c r="X4288" t="s">
        <v>36</v>
      </c>
      <c r="Y4288" t="s">
        <v>52</v>
      </c>
      <c r="Z4288" s="2">
        <v>24.698899246727571</v>
      </c>
    </row>
    <row r="4289" spans="1:26" x14ac:dyDescent="0.35">
      <c r="A4289" t="s">
        <v>176</v>
      </c>
      <c r="B4289" t="s">
        <v>177</v>
      </c>
      <c r="C4289" t="s">
        <v>45</v>
      </c>
      <c r="D4289" t="s">
        <v>46</v>
      </c>
      <c r="E4289" t="s">
        <v>102</v>
      </c>
      <c r="F4289" t="s">
        <v>2298</v>
      </c>
      <c r="G4289" t="s">
        <v>2299</v>
      </c>
      <c r="H4289" t="s">
        <v>32</v>
      </c>
      <c r="I4289" t="s">
        <v>6506</v>
      </c>
      <c r="J4289" s="1">
        <v>42300</v>
      </c>
      <c r="K4289" s="1">
        <v>42303</v>
      </c>
      <c r="L4289" t="s">
        <v>199</v>
      </c>
      <c r="M4289">
        <f>Table1[[#This Row],[Ship Date]]-Table1[[#This Row],[Order Date]]</f>
        <v>3</v>
      </c>
      <c r="N4289">
        <v>10</v>
      </c>
      <c r="O4289" t="s">
        <v>61</v>
      </c>
      <c r="P4289" s="3">
        <v>36.287999999999997</v>
      </c>
      <c r="Q4289" s="3">
        <v>29.36291328355583</v>
      </c>
      <c r="R4289" s="3">
        <f>(Table1[[#This Row],[Selling Price]]-Table1[[#This Row],[Cost Price]])</f>
        <v>6.9250867164441665</v>
      </c>
      <c r="S4289" s="12">
        <f>(Table1[[#This Row],[Profit]]/Table1[[#This Row],[Selling Price]])</f>
        <v>0.19083682529883617</v>
      </c>
      <c r="T4289">
        <v>7</v>
      </c>
      <c r="U4289" s="2">
        <f>Table1[[#This Row],[Selling Price]]*Table1[[#This Row],[Quantity]]</f>
        <v>254.01599999999996</v>
      </c>
      <c r="V4289" s="4">
        <v>0.2</v>
      </c>
      <c r="W4289">
        <v>118</v>
      </c>
      <c r="X4289" t="s">
        <v>36</v>
      </c>
      <c r="Y4289" t="s">
        <v>36</v>
      </c>
      <c r="Z4289" s="2">
        <v>9.751833585829603</v>
      </c>
    </row>
    <row r="4290" spans="1:26" x14ac:dyDescent="0.35">
      <c r="A4290" t="s">
        <v>176</v>
      </c>
      <c r="B4290" t="s">
        <v>177</v>
      </c>
      <c r="C4290" t="s">
        <v>55</v>
      </c>
      <c r="D4290" t="s">
        <v>46</v>
      </c>
      <c r="E4290" t="s">
        <v>86</v>
      </c>
      <c r="F4290" t="s">
        <v>4894</v>
      </c>
      <c r="G4290" t="s">
        <v>4895</v>
      </c>
      <c r="H4290" t="s">
        <v>32</v>
      </c>
      <c r="I4290" t="s">
        <v>6527</v>
      </c>
      <c r="J4290" s="1">
        <v>42464</v>
      </c>
      <c r="K4290" s="1">
        <v>42469</v>
      </c>
      <c r="L4290" t="s">
        <v>60</v>
      </c>
      <c r="M4290">
        <f>Table1[[#This Row],[Ship Date]]-Table1[[#This Row],[Order Date]]</f>
        <v>5</v>
      </c>
      <c r="N4290">
        <v>4</v>
      </c>
      <c r="O4290" t="s">
        <v>106</v>
      </c>
      <c r="P4290" s="3">
        <v>588.78399999999999</v>
      </c>
      <c r="Q4290" s="3">
        <v>414.8583284368442</v>
      </c>
      <c r="R4290" s="3">
        <f>(Table1[[#This Row],[Selling Price]]-Table1[[#This Row],[Cost Price]])</f>
        <v>173.92567156315579</v>
      </c>
      <c r="S4290" s="12">
        <f>(Table1[[#This Row],[Profit]]/Table1[[#This Row],[Selling Price]])</f>
        <v>0.29539809431498781</v>
      </c>
      <c r="T4290">
        <v>2</v>
      </c>
      <c r="U4290" s="2">
        <f>Table1[[#This Row],[Selling Price]]*Table1[[#This Row],[Quantity]]</f>
        <v>1177.568</v>
      </c>
      <c r="V4290" s="4">
        <v>0.2</v>
      </c>
      <c r="W4290">
        <v>401</v>
      </c>
      <c r="X4290" t="s">
        <v>36</v>
      </c>
      <c r="Y4290" t="s">
        <v>36</v>
      </c>
      <c r="Z4290" s="2">
        <v>526.12367489985184</v>
      </c>
    </row>
    <row r="4291" spans="1:26" x14ac:dyDescent="0.35">
      <c r="A4291" t="s">
        <v>176</v>
      </c>
      <c r="B4291" t="s">
        <v>177</v>
      </c>
      <c r="C4291" t="s">
        <v>45</v>
      </c>
      <c r="D4291" t="s">
        <v>46</v>
      </c>
      <c r="E4291" t="s">
        <v>102</v>
      </c>
      <c r="F4291" t="s">
        <v>1379</v>
      </c>
      <c r="G4291" t="s">
        <v>1380</v>
      </c>
      <c r="H4291" t="s">
        <v>32</v>
      </c>
      <c r="I4291" t="s">
        <v>6585</v>
      </c>
      <c r="J4291" s="1">
        <v>42132</v>
      </c>
      <c r="K4291" s="1">
        <v>42134</v>
      </c>
      <c r="L4291" t="s">
        <v>199</v>
      </c>
      <c r="M4291">
        <f>Table1[[#This Row],[Ship Date]]-Table1[[#This Row],[Order Date]]</f>
        <v>2</v>
      </c>
      <c r="N4291">
        <v>5</v>
      </c>
      <c r="O4291" t="s">
        <v>51</v>
      </c>
      <c r="P4291" s="3">
        <v>37.94</v>
      </c>
      <c r="Q4291" s="3">
        <v>32.072079502469521</v>
      </c>
      <c r="R4291" s="3">
        <f>(Table1[[#This Row],[Selling Price]]-Table1[[#This Row],[Cost Price]])</f>
        <v>5.8679204975304771</v>
      </c>
      <c r="S4291" s="12">
        <f>(Table1[[#This Row],[Profit]]/Table1[[#This Row],[Selling Price]])</f>
        <v>0.15466316545942219</v>
      </c>
      <c r="T4291">
        <v>2</v>
      </c>
      <c r="U4291" s="2">
        <f>Table1[[#This Row],[Selling Price]]*Table1[[#This Row],[Quantity]]</f>
        <v>75.88</v>
      </c>
      <c r="V4291" s="4">
        <v>0</v>
      </c>
      <c r="W4291">
        <v>166</v>
      </c>
      <c r="X4291" t="s">
        <v>36</v>
      </c>
      <c r="Y4291" t="s">
        <v>52</v>
      </c>
      <c r="Z4291" s="2">
        <v>29.934155090798871</v>
      </c>
    </row>
    <row r="4292" spans="1:26" x14ac:dyDescent="0.35">
      <c r="A4292" t="s">
        <v>176</v>
      </c>
      <c r="B4292" t="s">
        <v>177</v>
      </c>
      <c r="C4292" t="s">
        <v>45</v>
      </c>
      <c r="D4292" t="s">
        <v>46</v>
      </c>
      <c r="E4292" t="s">
        <v>75</v>
      </c>
      <c r="F4292" t="s">
        <v>2879</v>
      </c>
      <c r="G4292" t="s">
        <v>2880</v>
      </c>
      <c r="H4292" t="s">
        <v>32</v>
      </c>
      <c r="I4292" t="s">
        <v>6614</v>
      </c>
      <c r="J4292" s="1">
        <v>42987</v>
      </c>
      <c r="K4292" s="1">
        <v>42992</v>
      </c>
      <c r="L4292" t="s">
        <v>34</v>
      </c>
      <c r="M4292">
        <f>Table1[[#This Row],[Ship Date]]-Table1[[#This Row],[Order Date]]</f>
        <v>5</v>
      </c>
      <c r="N4292">
        <v>9</v>
      </c>
      <c r="O4292" t="s">
        <v>61</v>
      </c>
      <c r="P4292" s="3">
        <v>6.56</v>
      </c>
      <c r="Q4292" s="3">
        <v>5.4115794735875324</v>
      </c>
      <c r="R4292" s="3">
        <f>(Table1[[#This Row],[Selling Price]]-Table1[[#This Row],[Cost Price]])</f>
        <v>1.1484205264124672</v>
      </c>
      <c r="S4292" s="12">
        <f>(Table1[[#This Row],[Profit]]/Table1[[#This Row],[Selling Price]])</f>
        <v>0.17506410463604682</v>
      </c>
      <c r="T4292">
        <v>2</v>
      </c>
      <c r="U4292" s="2">
        <f>Table1[[#This Row],[Selling Price]]*Table1[[#This Row],[Quantity]]</f>
        <v>13.12</v>
      </c>
      <c r="V4292" s="4">
        <v>0</v>
      </c>
      <c r="W4292">
        <v>146</v>
      </c>
      <c r="X4292" t="s">
        <v>36</v>
      </c>
      <c r="Y4292" t="s">
        <v>52</v>
      </c>
      <c r="Z4292" s="2">
        <v>6.0903671846978531</v>
      </c>
    </row>
    <row r="4293" spans="1:26" x14ac:dyDescent="0.35">
      <c r="A4293" t="s">
        <v>176</v>
      </c>
      <c r="B4293" t="s">
        <v>177</v>
      </c>
      <c r="C4293" t="s">
        <v>55</v>
      </c>
      <c r="D4293" t="s">
        <v>46</v>
      </c>
      <c r="E4293" t="s">
        <v>86</v>
      </c>
      <c r="F4293" t="s">
        <v>1677</v>
      </c>
      <c r="G4293" t="s">
        <v>1678</v>
      </c>
      <c r="H4293" t="s">
        <v>32</v>
      </c>
      <c r="I4293" t="s">
        <v>6669</v>
      </c>
      <c r="J4293" s="1">
        <v>42817</v>
      </c>
      <c r="K4293" s="1">
        <v>42820</v>
      </c>
      <c r="L4293" t="s">
        <v>199</v>
      </c>
      <c r="M4293">
        <f>Table1[[#This Row],[Ship Date]]-Table1[[#This Row],[Order Date]]</f>
        <v>3</v>
      </c>
      <c r="N4293">
        <v>3</v>
      </c>
      <c r="O4293" t="s">
        <v>106</v>
      </c>
      <c r="P4293" s="3">
        <v>34.76</v>
      </c>
      <c r="Q4293" s="3">
        <v>28.828307307590279</v>
      </c>
      <c r="R4293" s="3">
        <f>(Table1[[#This Row],[Selling Price]]-Table1[[#This Row],[Cost Price]])</f>
        <v>5.9316926924097189</v>
      </c>
      <c r="S4293" s="12">
        <f>(Table1[[#This Row],[Profit]]/Table1[[#This Row],[Selling Price]])</f>
        <v>0.17064708551236246</v>
      </c>
      <c r="T4293">
        <v>5</v>
      </c>
      <c r="U4293" s="2">
        <f>Table1[[#This Row],[Selling Price]]*Table1[[#This Row],[Quantity]]</f>
        <v>173.79999999999998</v>
      </c>
      <c r="V4293" s="4">
        <v>0.2</v>
      </c>
      <c r="W4293">
        <v>497</v>
      </c>
      <c r="X4293" t="s">
        <v>36</v>
      </c>
      <c r="Y4293" t="s">
        <v>52</v>
      </c>
      <c r="Z4293" s="2">
        <v>13.78399461694613</v>
      </c>
    </row>
    <row r="4294" spans="1:26" x14ac:dyDescent="0.35">
      <c r="A4294" t="s">
        <v>176</v>
      </c>
      <c r="B4294" t="s">
        <v>177</v>
      </c>
      <c r="C4294" t="s">
        <v>64</v>
      </c>
      <c r="D4294" t="s">
        <v>46</v>
      </c>
      <c r="E4294" t="s">
        <v>86</v>
      </c>
      <c r="F4294" t="s">
        <v>436</v>
      </c>
      <c r="G4294" t="s">
        <v>437</v>
      </c>
      <c r="H4294" t="s">
        <v>32</v>
      </c>
      <c r="I4294" t="s">
        <v>6691</v>
      </c>
      <c r="J4294" s="1">
        <v>42313</v>
      </c>
      <c r="K4294" s="1">
        <v>42313</v>
      </c>
      <c r="L4294" t="s">
        <v>1118</v>
      </c>
      <c r="M4294">
        <f>Table1[[#This Row],[Ship Date]]-Table1[[#This Row],[Order Date]]</f>
        <v>0</v>
      </c>
      <c r="N4294">
        <v>11</v>
      </c>
      <c r="O4294" t="s">
        <v>35</v>
      </c>
      <c r="P4294" s="3">
        <v>98.352000000000004</v>
      </c>
      <c r="Q4294" s="3">
        <v>74.648554562289419</v>
      </c>
      <c r="R4294" s="3">
        <f>(Table1[[#This Row],[Selling Price]]-Table1[[#This Row],[Cost Price]])</f>
        <v>23.703445437710585</v>
      </c>
      <c r="S4294" s="12">
        <f>(Table1[[#This Row],[Profit]]/Table1[[#This Row],[Selling Price]])</f>
        <v>0.24100623716559483</v>
      </c>
      <c r="T4294">
        <v>3</v>
      </c>
      <c r="U4294" s="2">
        <f>Table1[[#This Row],[Selling Price]]*Table1[[#This Row],[Quantity]]</f>
        <v>295.05600000000004</v>
      </c>
      <c r="V4294" s="4">
        <v>0.2</v>
      </c>
      <c r="W4294">
        <v>375</v>
      </c>
      <c r="X4294" t="s">
        <v>36</v>
      </c>
      <c r="Y4294" t="s">
        <v>68</v>
      </c>
      <c r="Z4294" s="2">
        <v>100.71413414213519</v>
      </c>
    </row>
    <row r="4295" spans="1:26" x14ac:dyDescent="0.35">
      <c r="A4295" t="s">
        <v>176</v>
      </c>
      <c r="B4295" t="s">
        <v>177</v>
      </c>
      <c r="C4295" t="s">
        <v>27</v>
      </c>
      <c r="D4295" t="s">
        <v>46</v>
      </c>
      <c r="E4295" t="s">
        <v>47</v>
      </c>
      <c r="F4295" t="s">
        <v>1930</v>
      </c>
      <c r="G4295" t="s">
        <v>1931</v>
      </c>
      <c r="H4295" t="s">
        <v>32</v>
      </c>
      <c r="I4295" t="s">
        <v>6725</v>
      </c>
      <c r="J4295" s="1">
        <v>42391</v>
      </c>
      <c r="K4295" s="1">
        <v>42397</v>
      </c>
      <c r="L4295" t="s">
        <v>60</v>
      </c>
      <c r="M4295">
        <f>Table1[[#This Row],[Ship Date]]-Table1[[#This Row],[Order Date]]</f>
        <v>6</v>
      </c>
      <c r="N4295">
        <v>1</v>
      </c>
      <c r="O4295" t="s">
        <v>35</v>
      </c>
      <c r="P4295" s="3">
        <v>20.65</v>
      </c>
      <c r="Q4295" s="3">
        <v>17.128181511004939</v>
      </c>
      <c r="R4295" s="3">
        <f>(Table1[[#This Row],[Selling Price]]-Table1[[#This Row],[Cost Price]])</f>
        <v>3.5218184889950592</v>
      </c>
      <c r="S4295" s="12">
        <f>(Table1[[#This Row],[Profit]]/Table1[[#This Row],[Selling Price]])</f>
        <v>0.17054811084721838</v>
      </c>
      <c r="T4295">
        <v>5</v>
      </c>
      <c r="U4295" s="2">
        <f>Table1[[#This Row],[Selling Price]]*Table1[[#This Row],[Quantity]]</f>
        <v>103.25</v>
      </c>
      <c r="V4295" s="4">
        <v>0</v>
      </c>
      <c r="W4295">
        <v>194</v>
      </c>
      <c r="X4295" t="s">
        <v>68</v>
      </c>
      <c r="Y4295" t="s">
        <v>52</v>
      </c>
      <c r="Z4295" s="2">
        <v>5.2559106875550654</v>
      </c>
    </row>
    <row r="4296" spans="1:26" x14ac:dyDescent="0.35">
      <c r="A4296" t="s">
        <v>176</v>
      </c>
      <c r="B4296" t="s">
        <v>177</v>
      </c>
      <c r="C4296" t="s">
        <v>55</v>
      </c>
      <c r="D4296" t="s">
        <v>46</v>
      </c>
      <c r="E4296" t="s">
        <v>75</v>
      </c>
      <c r="F4296" t="s">
        <v>1317</v>
      </c>
      <c r="G4296" t="s">
        <v>1318</v>
      </c>
      <c r="H4296" t="s">
        <v>32</v>
      </c>
      <c r="I4296" t="s">
        <v>6745</v>
      </c>
      <c r="J4296" s="1">
        <v>41954</v>
      </c>
      <c r="K4296" s="1">
        <v>41961</v>
      </c>
      <c r="L4296" t="s">
        <v>60</v>
      </c>
      <c r="M4296">
        <f>Table1[[#This Row],[Ship Date]]-Table1[[#This Row],[Order Date]]</f>
        <v>7</v>
      </c>
      <c r="N4296">
        <v>11</v>
      </c>
      <c r="O4296" t="s">
        <v>35</v>
      </c>
      <c r="P4296" s="3">
        <v>30.48</v>
      </c>
      <c r="Q4296" s="3">
        <v>22.113914538849851</v>
      </c>
      <c r="R4296" s="3">
        <f>(Table1[[#This Row],[Selling Price]]-Table1[[#This Row],[Cost Price]])</f>
        <v>8.3660854611501492</v>
      </c>
      <c r="S4296" s="12">
        <f>(Table1[[#This Row],[Profit]]/Table1[[#This Row],[Selling Price]])</f>
        <v>0.27447786946030672</v>
      </c>
      <c r="T4296">
        <v>3</v>
      </c>
      <c r="U4296" s="2">
        <f>Table1[[#This Row],[Selling Price]]*Table1[[#This Row],[Quantity]]</f>
        <v>91.44</v>
      </c>
      <c r="V4296" s="4">
        <v>0</v>
      </c>
      <c r="W4296">
        <v>329</v>
      </c>
      <c r="X4296" t="s">
        <v>68</v>
      </c>
      <c r="Y4296" t="s">
        <v>52</v>
      </c>
      <c r="Z4296" s="2">
        <v>15.71354941443848</v>
      </c>
    </row>
    <row r="4297" spans="1:26" x14ac:dyDescent="0.35">
      <c r="A4297" t="s">
        <v>176</v>
      </c>
      <c r="B4297" t="s">
        <v>177</v>
      </c>
      <c r="C4297" t="s">
        <v>39</v>
      </c>
      <c r="D4297" t="s">
        <v>46</v>
      </c>
      <c r="E4297" t="s">
        <v>86</v>
      </c>
      <c r="F4297" t="s">
        <v>1541</v>
      </c>
      <c r="G4297" t="s">
        <v>1542</v>
      </c>
      <c r="H4297" t="s">
        <v>32</v>
      </c>
      <c r="I4297" t="s">
        <v>6859</v>
      </c>
      <c r="J4297" s="1">
        <v>42570</v>
      </c>
      <c r="K4297" s="1">
        <v>42576</v>
      </c>
      <c r="L4297" t="s">
        <v>60</v>
      </c>
      <c r="M4297">
        <f>Table1[[#This Row],[Ship Date]]-Table1[[#This Row],[Order Date]]</f>
        <v>6</v>
      </c>
      <c r="N4297">
        <v>7</v>
      </c>
      <c r="O4297" t="s">
        <v>51</v>
      </c>
      <c r="P4297" s="3">
        <v>8.6</v>
      </c>
      <c r="Q4297" s="3">
        <v>6.5029991917408383</v>
      </c>
      <c r="R4297" s="3">
        <f>(Table1[[#This Row],[Selling Price]]-Table1[[#This Row],[Cost Price]])</f>
        <v>2.0970008082591614</v>
      </c>
      <c r="S4297" s="12">
        <f>(Table1[[#This Row],[Profit]]/Table1[[#This Row],[Selling Price]])</f>
        <v>0.24383730328594899</v>
      </c>
      <c r="T4297">
        <v>1</v>
      </c>
      <c r="U4297" s="2">
        <f>Table1[[#This Row],[Selling Price]]*Table1[[#This Row],[Quantity]]</f>
        <v>8.6</v>
      </c>
      <c r="V4297" s="4">
        <v>0</v>
      </c>
      <c r="W4297">
        <v>468</v>
      </c>
      <c r="X4297" t="s">
        <v>68</v>
      </c>
      <c r="Y4297" t="s">
        <v>52</v>
      </c>
      <c r="Z4297" s="2">
        <v>18.183797916460321</v>
      </c>
    </row>
    <row r="4298" spans="1:26" x14ac:dyDescent="0.35">
      <c r="A4298" t="s">
        <v>176</v>
      </c>
      <c r="B4298" t="s">
        <v>177</v>
      </c>
      <c r="C4298" t="s">
        <v>39</v>
      </c>
      <c r="D4298" t="s">
        <v>46</v>
      </c>
      <c r="E4298" t="s">
        <v>102</v>
      </c>
      <c r="F4298" t="s">
        <v>2099</v>
      </c>
      <c r="G4298" t="s">
        <v>2100</v>
      </c>
      <c r="H4298" t="s">
        <v>32</v>
      </c>
      <c r="I4298" t="s">
        <v>6915</v>
      </c>
      <c r="J4298" s="1">
        <v>42168</v>
      </c>
      <c r="K4298" s="1">
        <v>42172</v>
      </c>
      <c r="L4298" t="s">
        <v>60</v>
      </c>
      <c r="M4298">
        <f>Table1[[#This Row],[Ship Date]]-Table1[[#This Row],[Order Date]]</f>
        <v>4</v>
      </c>
      <c r="N4298">
        <v>6</v>
      </c>
      <c r="O4298" t="s">
        <v>51</v>
      </c>
      <c r="P4298" s="3">
        <v>6.48</v>
      </c>
      <c r="Q4298" s="3">
        <v>5.0371221456109536</v>
      </c>
      <c r="R4298" s="3">
        <f>(Table1[[#This Row],[Selling Price]]-Table1[[#This Row],[Cost Price]])</f>
        <v>1.4428778543890468</v>
      </c>
      <c r="S4298" s="12">
        <f>(Table1[[#This Row],[Profit]]/Table1[[#This Row],[Selling Price]])</f>
        <v>0.22266633555386522</v>
      </c>
      <c r="T4298">
        <v>1</v>
      </c>
      <c r="U4298" s="2">
        <f>Table1[[#This Row],[Selling Price]]*Table1[[#This Row],[Quantity]]</f>
        <v>6.48</v>
      </c>
      <c r="V4298" s="4">
        <v>0</v>
      </c>
      <c r="W4298">
        <v>437</v>
      </c>
      <c r="X4298" t="s">
        <v>36</v>
      </c>
      <c r="Y4298" t="s">
        <v>52</v>
      </c>
      <c r="Z4298" s="2">
        <v>10.574234561963751</v>
      </c>
    </row>
    <row r="4299" spans="1:26" x14ac:dyDescent="0.35">
      <c r="A4299" t="s">
        <v>176</v>
      </c>
      <c r="B4299" t="s">
        <v>177</v>
      </c>
      <c r="C4299" t="s">
        <v>27</v>
      </c>
      <c r="D4299" t="s">
        <v>46</v>
      </c>
      <c r="E4299" t="s">
        <v>75</v>
      </c>
      <c r="F4299" t="s">
        <v>986</v>
      </c>
      <c r="G4299" t="s">
        <v>987</v>
      </c>
      <c r="H4299" t="s">
        <v>32</v>
      </c>
      <c r="I4299" t="s">
        <v>6941</v>
      </c>
      <c r="J4299" s="1">
        <v>42678</v>
      </c>
      <c r="K4299" s="1">
        <v>42678</v>
      </c>
      <c r="L4299" t="s">
        <v>1118</v>
      </c>
      <c r="M4299">
        <f>Table1[[#This Row],[Ship Date]]-Table1[[#This Row],[Order Date]]</f>
        <v>0</v>
      </c>
      <c r="N4299">
        <v>11</v>
      </c>
      <c r="O4299" t="s">
        <v>35</v>
      </c>
      <c r="P4299" s="3">
        <v>192.8</v>
      </c>
      <c r="Q4299" s="3">
        <v>127.95576728451699</v>
      </c>
      <c r="R4299" s="3">
        <f>(Table1[[#This Row],[Selling Price]]-Table1[[#This Row],[Cost Price]])</f>
        <v>64.844232715483017</v>
      </c>
      <c r="S4299" s="12">
        <f>(Table1[[#This Row],[Profit]]/Table1[[#This Row],[Selling Price]])</f>
        <v>0.33632900786038905</v>
      </c>
      <c r="T4299">
        <v>4</v>
      </c>
      <c r="U4299" s="2">
        <f>Table1[[#This Row],[Selling Price]]*Table1[[#This Row],[Quantity]]</f>
        <v>771.2</v>
      </c>
      <c r="V4299" s="4">
        <v>0</v>
      </c>
      <c r="W4299">
        <v>202</v>
      </c>
      <c r="X4299" t="s">
        <v>36</v>
      </c>
      <c r="Y4299" t="s">
        <v>68</v>
      </c>
      <c r="Z4299" s="2">
        <v>102.5652510356212</v>
      </c>
    </row>
    <row r="4300" spans="1:26" x14ac:dyDescent="0.35">
      <c r="A4300" t="s">
        <v>176</v>
      </c>
      <c r="B4300" t="s">
        <v>177</v>
      </c>
      <c r="C4300" t="s">
        <v>64</v>
      </c>
      <c r="D4300" t="s">
        <v>46</v>
      </c>
      <c r="E4300" t="s">
        <v>75</v>
      </c>
      <c r="F4300" t="s">
        <v>2519</v>
      </c>
      <c r="G4300" t="s">
        <v>2520</v>
      </c>
      <c r="H4300" t="s">
        <v>32</v>
      </c>
      <c r="I4300" t="s">
        <v>6964</v>
      </c>
      <c r="J4300" s="1">
        <v>42723</v>
      </c>
      <c r="K4300" s="1">
        <v>42728</v>
      </c>
      <c r="L4300" t="s">
        <v>34</v>
      </c>
      <c r="M4300">
        <f>Table1[[#This Row],[Ship Date]]-Table1[[#This Row],[Order Date]]</f>
        <v>5</v>
      </c>
      <c r="N4300">
        <v>12</v>
      </c>
      <c r="O4300" t="s">
        <v>35</v>
      </c>
      <c r="P4300" s="3">
        <v>3.52</v>
      </c>
      <c r="Q4300" s="3">
        <v>2.6279241983880661</v>
      </c>
      <c r="R4300" s="3">
        <f>(Table1[[#This Row],[Selling Price]]-Table1[[#This Row],[Cost Price]])</f>
        <v>0.89207580161193389</v>
      </c>
      <c r="S4300" s="12">
        <f>(Table1[[#This Row],[Profit]]/Table1[[#This Row],[Selling Price]])</f>
        <v>0.25343062545793577</v>
      </c>
      <c r="T4300">
        <v>2</v>
      </c>
      <c r="U4300" s="2">
        <f>Table1[[#This Row],[Selling Price]]*Table1[[#This Row],[Quantity]]</f>
        <v>7.04</v>
      </c>
      <c r="V4300" s="4">
        <v>0</v>
      </c>
      <c r="W4300">
        <v>231</v>
      </c>
      <c r="X4300" t="s">
        <v>36</v>
      </c>
      <c r="Y4300" t="s">
        <v>52</v>
      </c>
      <c r="Z4300" s="2">
        <v>3.0088622877537392</v>
      </c>
    </row>
    <row r="4301" spans="1:26" x14ac:dyDescent="0.35">
      <c r="A4301" t="s">
        <v>176</v>
      </c>
      <c r="B4301" t="s">
        <v>177</v>
      </c>
      <c r="C4301" t="s">
        <v>55</v>
      </c>
      <c r="D4301" t="s">
        <v>46</v>
      </c>
      <c r="E4301" t="s">
        <v>65</v>
      </c>
      <c r="F4301" t="s">
        <v>121</v>
      </c>
      <c r="G4301" t="s">
        <v>122</v>
      </c>
      <c r="H4301" t="s">
        <v>32</v>
      </c>
      <c r="I4301" t="s">
        <v>6966</v>
      </c>
      <c r="J4301" s="1">
        <v>42268</v>
      </c>
      <c r="K4301" s="1">
        <v>42273</v>
      </c>
      <c r="L4301" t="s">
        <v>60</v>
      </c>
      <c r="M4301">
        <f>Table1[[#This Row],[Ship Date]]-Table1[[#This Row],[Order Date]]</f>
        <v>5</v>
      </c>
      <c r="N4301">
        <v>9</v>
      </c>
      <c r="O4301" t="s">
        <v>61</v>
      </c>
      <c r="P4301" s="3">
        <v>887.84</v>
      </c>
      <c r="Q4301" s="3">
        <v>670.51082088777605</v>
      </c>
      <c r="R4301" s="3">
        <f>(Table1[[#This Row],[Selling Price]]-Table1[[#This Row],[Cost Price]])</f>
        <v>217.32917911222398</v>
      </c>
      <c r="S4301" s="12">
        <f>(Table1[[#This Row],[Profit]]/Table1[[#This Row],[Selling Price]])</f>
        <v>0.2447841718240043</v>
      </c>
      <c r="T4301">
        <v>8</v>
      </c>
      <c r="U4301" s="2">
        <f>Table1[[#This Row],[Selling Price]]*Table1[[#This Row],[Quantity]]</f>
        <v>7102.72</v>
      </c>
      <c r="V4301" s="4">
        <v>0</v>
      </c>
      <c r="W4301">
        <v>441</v>
      </c>
      <c r="X4301" t="s">
        <v>36</v>
      </c>
      <c r="Y4301" t="s">
        <v>36</v>
      </c>
      <c r="Z4301" s="2">
        <v>267.2752332708738</v>
      </c>
    </row>
    <row r="4302" spans="1:26" x14ac:dyDescent="0.35">
      <c r="A4302" t="s">
        <v>176</v>
      </c>
      <c r="B4302" t="s">
        <v>177</v>
      </c>
      <c r="C4302" t="s">
        <v>45</v>
      </c>
      <c r="D4302" t="s">
        <v>46</v>
      </c>
      <c r="E4302" t="s">
        <v>91</v>
      </c>
      <c r="F4302" t="s">
        <v>1206</v>
      </c>
      <c r="G4302" t="s">
        <v>1207</v>
      </c>
      <c r="H4302" t="s">
        <v>32</v>
      </c>
      <c r="I4302" t="s">
        <v>7010</v>
      </c>
      <c r="J4302" s="1">
        <v>41975</v>
      </c>
      <c r="K4302" s="1">
        <v>41977</v>
      </c>
      <c r="L4302" t="s">
        <v>199</v>
      </c>
      <c r="M4302">
        <f>Table1[[#This Row],[Ship Date]]-Table1[[#This Row],[Order Date]]</f>
        <v>2</v>
      </c>
      <c r="N4302">
        <v>12</v>
      </c>
      <c r="O4302" t="s">
        <v>35</v>
      </c>
      <c r="P4302" s="3">
        <v>2.3940000000000001</v>
      </c>
      <c r="Q4302" s="3">
        <v>1.7617980273092959</v>
      </c>
      <c r="R4302" s="3">
        <f>(Table1[[#This Row],[Selling Price]]-Table1[[#This Row],[Cost Price]])</f>
        <v>0.63220197269070422</v>
      </c>
      <c r="S4302" s="12">
        <f>(Table1[[#This Row],[Profit]]/Table1[[#This Row],[Selling Price]])</f>
        <v>0.26407768282819721</v>
      </c>
      <c r="T4302">
        <v>1</v>
      </c>
      <c r="U4302" s="2">
        <f>Table1[[#This Row],[Selling Price]]*Table1[[#This Row],[Quantity]]</f>
        <v>2.3940000000000001</v>
      </c>
      <c r="V4302" s="4">
        <v>0.8</v>
      </c>
      <c r="W4302">
        <v>435</v>
      </c>
      <c r="X4302" t="s">
        <v>36</v>
      </c>
      <c r="Y4302" t="s">
        <v>52</v>
      </c>
      <c r="Z4302" s="2">
        <v>33.413242476599009</v>
      </c>
    </row>
    <row r="4303" spans="1:26" x14ac:dyDescent="0.35">
      <c r="A4303" t="s">
        <v>176</v>
      </c>
      <c r="B4303" t="s">
        <v>177</v>
      </c>
      <c r="C4303" t="s">
        <v>64</v>
      </c>
      <c r="D4303" t="s">
        <v>46</v>
      </c>
      <c r="E4303" t="s">
        <v>65</v>
      </c>
      <c r="F4303" t="s">
        <v>4030</v>
      </c>
      <c r="G4303" t="s">
        <v>4031</v>
      </c>
      <c r="H4303" t="s">
        <v>32</v>
      </c>
      <c r="I4303" t="s">
        <v>7061</v>
      </c>
      <c r="J4303" s="1">
        <v>41659</v>
      </c>
      <c r="K4303" s="1">
        <v>41665</v>
      </c>
      <c r="L4303" t="s">
        <v>60</v>
      </c>
      <c r="M4303">
        <f>Table1[[#This Row],[Ship Date]]-Table1[[#This Row],[Order Date]]</f>
        <v>6</v>
      </c>
      <c r="N4303">
        <v>1</v>
      </c>
      <c r="O4303" t="s">
        <v>35</v>
      </c>
      <c r="P4303" s="3">
        <v>66.58</v>
      </c>
      <c r="Q4303" s="3">
        <v>53.779011964046077</v>
      </c>
      <c r="R4303" s="3">
        <f>(Table1[[#This Row],[Selling Price]]-Table1[[#This Row],[Cost Price]])</f>
        <v>12.800988035953921</v>
      </c>
      <c r="S4303" s="12">
        <f>(Table1[[#This Row],[Profit]]/Table1[[#This Row],[Selling Price]])</f>
        <v>0.19226476473346232</v>
      </c>
      <c r="T4303">
        <v>2</v>
      </c>
      <c r="U4303" s="2">
        <f>Table1[[#This Row],[Selling Price]]*Table1[[#This Row],[Quantity]]</f>
        <v>133.16</v>
      </c>
      <c r="V4303" s="4">
        <v>0</v>
      </c>
      <c r="W4303">
        <v>486</v>
      </c>
      <c r="X4303" t="s">
        <v>68</v>
      </c>
      <c r="Y4303" t="s">
        <v>68</v>
      </c>
      <c r="Z4303" s="2">
        <v>59.835630347366333</v>
      </c>
    </row>
    <row r="4304" spans="1:26" x14ac:dyDescent="0.35">
      <c r="A4304" t="s">
        <v>176</v>
      </c>
      <c r="B4304" t="s">
        <v>177</v>
      </c>
      <c r="C4304" t="s">
        <v>55</v>
      </c>
      <c r="D4304" t="s">
        <v>46</v>
      </c>
      <c r="E4304" t="s">
        <v>102</v>
      </c>
      <c r="F4304" t="s">
        <v>1086</v>
      </c>
      <c r="G4304" t="s">
        <v>1087</v>
      </c>
      <c r="H4304" t="s">
        <v>32</v>
      </c>
      <c r="I4304" t="s">
        <v>7062</v>
      </c>
      <c r="J4304" s="1">
        <v>41831</v>
      </c>
      <c r="K4304" s="1">
        <v>41835</v>
      </c>
      <c r="L4304" t="s">
        <v>60</v>
      </c>
      <c r="M4304">
        <f>Table1[[#This Row],[Ship Date]]-Table1[[#This Row],[Order Date]]</f>
        <v>4</v>
      </c>
      <c r="N4304">
        <v>7</v>
      </c>
      <c r="O4304" t="s">
        <v>51</v>
      </c>
      <c r="P4304" s="3">
        <v>49.12</v>
      </c>
      <c r="Q4304" s="3">
        <v>38.43312709180195</v>
      </c>
      <c r="R4304" s="3">
        <f>(Table1[[#This Row],[Selling Price]]-Table1[[#This Row],[Cost Price]])</f>
        <v>10.686872908198048</v>
      </c>
      <c r="S4304" s="12">
        <f>(Table1[[#This Row],[Profit]]/Table1[[#This Row],[Selling Price]])</f>
        <v>0.21756663086722411</v>
      </c>
      <c r="T4304">
        <v>4</v>
      </c>
      <c r="U4304" s="2">
        <f>Table1[[#This Row],[Selling Price]]*Table1[[#This Row],[Quantity]]</f>
        <v>196.48</v>
      </c>
      <c r="V4304" s="4">
        <v>0</v>
      </c>
      <c r="W4304">
        <v>313</v>
      </c>
      <c r="X4304" t="s">
        <v>36</v>
      </c>
      <c r="Y4304" t="s">
        <v>68</v>
      </c>
      <c r="Z4304" s="2">
        <v>128.2391351245675</v>
      </c>
    </row>
    <row r="4305" spans="1:26" x14ac:dyDescent="0.35">
      <c r="A4305" t="s">
        <v>176</v>
      </c>
      <c r="B4305" t="s">
        <v>177</v>
      </c>
      <c r="C4305" t="s">
        <v>39</v>
      </c>
      <c r="D4305" t="s">
        <v>46</v>
      </c>
      <c r="E4305" t="s">
        <v>178</v>
      </c>
      <c r="F4305" t="s">
        <v>2937</v>
      </c>
      <c r="G4305" t="s">
        <v>2938</v>
      </c>
      <c r="H4305" t="s">
        <v>32</v>
      </c>
      <c r="I4305" t="s">
        <v>7180</v>
      </c>
      <c r="J4305" s="1">
        <v>42572</v>
      </c>
      <c r="K4305" s="1">
        <v>42577</v>
      </c>
      <c r="L4305" t="s">
        <v>60</v>
      </c>
      <c r="M4305">
        <f>Table1[[#This Row],[Ship Date]]-Table1[[#This Row],[Order Date]]</f>
        <v>5</v>
      </c>
      <c r="N4305">
        <v>7</v>
      </c>
      <c r="O4305" t="s">
        <v>51</v>
      </c>
      <c r="P4305" s="3">
        <v>419.9</v>
      </c>
      <c r="Q4305" s="3">
        <v>279.9837731966266</v>
      </c>
      <c r="R4305" s="3">
        <f>(Table1[[#This Row],[Selling Price]]-Table1[[#This Row],[Cost Price]])</f>
        <v>139.91622680337338</v>
      </c>
      <c r="S4305" s="12">
        <f>(Table1[[#This Row],[Profit]]/Table1[[#This Row],[Selling Price]])</f>
        <v>0.33321320981989377</v>
      </c>
      <c r="T4305">
        <v>5</v>
      </c>
      <c r="U4305" s="2">
        <f>Table1[[#This Row],[Selling Price]]*Table1[[#This Row],[Quantity]]</f>
        <v>2099.5</v>
      </c>
      <c r="V4305" s="4">
        <v>0</v>
      </c>
      <c r="W4305">
        <v>158</v>
      </c>
      <c r="X4305" t="s">
        <v>36</v>
      </c>
      <c r="Y4305" t="s">
        <v>36</v>
      </c>
      <c r="Z4305" s="2">
        <v>212.62037758408761</v>
      </c>
    </row>
    <row r="4306" spans="1:26" x14ac:dyDescent="0.35">
      <c r="A4306" t="s">
        <v>176</v>
      </c>
      <c r="B4306" t="s">
        <v>177</v>
      </c>
      <c r="C4306" t="s">
        <v>39</v>
      </c>
      <c r="D4306" t="s">
        <v>46</v>
      </c>
      <c r="E4306" t="s">
        <v>86</v>
      </c>
      <c r="F4306" t="s">
        <v>1789</v>
      </c>
      <c r="G4306" t="s">
        <v>1790</v>
      </c>
      <c r="H4306" t="s">
        <v>32</v>
      </c>
      <c r="I4306" t="s">
        <v>7183</v>
      </c>
      <c r="J4306" s="1">
        <v>42771</v>
      </c>
      <c r="K4306" s="1">
        <v>42774</v>
      </c>
      <c r="L4306" t="s">
        <v>34</v>
      </c>
      <c r="M4306">
        <f>Table1[[#This Row],[Ship Date]]-Table1[[#This Row],[Order Date]]</f>
        <v>3</v>
      </c>
      <c r="N4306">
        <v>2</v>
      </c>
      <c r="O4306" t="s">
        <v>106</v>
      </c>
      <c r="P4306" s="3">
        <v>243.99199999999999</v>
      </c>
      <c r="Q4306" s="3">
        <v>178.1267690141915</v>
      </c>
      <c r="R4306" s="3">
        <f>(Table1[[#This Row],[Selling Price]]-Table1[[#This Row],[Cost Price]])</f>
        <v>65.865230985808495</v>
      </c>
      <c r="S4306" s="12">
        <f>(Table1[[#This Row],[Profit]]/Table1[[#This Row],[Selling Price]])</f>
        <v>0.26994832201796987</v>
      </c>
      <c r="T4306">
        <v>4</v>
      </c>
      <c r="U4306" s="2">
        <f>Table1[[#This Row],[Selling Price]]*Table1[[#This Row],[Quantity]]</f>
        <v>975.96799999999996</v>
      </c>
      <c r="V4306" s="4">
        <v>0.8</v>
      </c>
      <c r="W4306">
        <v>119</v>
      </c>
      <c r="X4306" t="s">
        <v>36</v>
      </c>
      <c r="Y4306" t="s">
        <v>36</v>
      </c>
      <c r="Z4306" s="2">
        <v>342.54001287682269</v>
      </c>
    </row>
    <row r="4307" spans="1:26" x14ac:dyDescent="0.35">
      <c r="A4307" t="s">
        <v>176</v>
      </c>
      <c r="B4307" t="s">
        <v>177</v>
      </c>
      <c r="C4307" t="s">
        <v>55</v>
      </c>
      <c r="D4307" t="s">
        <v>46</v>
      </c>
      <c r="E4307" t="s">
        <v>65</v>
      </c>
      <c r="F4307" t="s">
        <v>1121</v>
      </c>
      <c r="G4307" t="s">
        <v>1122</v>
      </c>
      <c r="H4307" t="s">
        <v>32</v>
      </c>
      <c r="I4307" t="s">
        <v>7206</v>
      </c>
      <c r="J4307" s="1">
        <v>42073</v>
      </c>
      <c r="K4307" s="1">
        <v>42073</v>
      </c>
      <c r="L4307" t="s">
        <v>1118</v>
      </c>
      <c r="M4307">
        <f>Table1[[#This Row],[Ship Date]]-Table1[[#This Row],[Order Date]]</f>
        <v>0</v>
      </c>
      <c r="N4307">
        <v>3</v>
      </c>
      <c r="O4307" t="s">
        <v>106</v>
      </c>
      <c r="P4307" s="3">
        <v>89.82</v>
      </c>
      <c r="Q4307" s="3">
        <v>67.112100784772707</v>
      </c>
      <c r="R4307" s="3">
        <f>(Table1[[#This Row],[Selling Price]]-Table1[[#This Row],[Cost Price]])</f>
        <v>22.707899215227286</v>
      </c>
      <c r="S4307" s="12">
        <f>(Table1[[#This Row],[Profit]]/Table1[[#This Row],[Selling Price]])</f>
        <v>0.25281562252535389</v>
      </c>
      <c r="T4307">
        <v>6</v>
      </c>
      <c r="U4307" s="2">
        <f>Table1[[#This Row],[Selling Price]]*Table1[[#This Row],[Quantity]]</f>
        <v>538.91999999999996</v>
      </c>
      <c r="V4307" s="4">
        <v>0</v>
      </c>
      <c r="W4307">
        <v>414</v>
      </c>
      <c r="X4307" t="s">
        <v>36</v>
      </c>
      <c r="Y4307" t="s">
        <v>68</v>
      </c>
      <c r="Z4307" s="2">
        <v>45.274454519077317</v>
      </c>
    </row>
    <row r="4308" spans="1:26" x14ac:dyDescent="0.35">
      <c r="A4308" t="s">
        <v>176</v>
      </c>
      <c r="B4308" t="s">
        <v>177</v>
      </c>
      <c r="C4308" t="s">
        <v>45</v>
      </c>
      <c r="D4308" t="s">
        <v>46</v>
      </c>
      <c r="E4308" t="s">
        <v>539</v>
      </c>
      <c r="F4308" t="s">
        <v>1498</v>
      </c>
      <c r="G4308" t="s">
        <v>1499</v>
      </c>
      <c r="H4308" t="s">
        <v>32</v>
      </c>
      <c r="I4308" t="s">
        <v>7210</v>
      </c>
      <c r="J4308" s="1">
        <v>42748</v>
      </c>
      <c r="K4308" s="1">
        <v>42753</v>
      </c>
      <c r="L4308" t="s">
        <v>34</v>
      </c>
      <c r="M4308">
        <f>Table1[[#This Row],[Ship Date]]-Table1[[#This Row],[Order Date]]</f>
        <v>5</v>
      </c>
      <c r="N4308">
        <v>1</v>
      </c>
      <c r="O4308" t="s">
        <v>35</v>
      </c>
      <c r="P4308" s="3">
        <v>4164.05</v>
      </c>
      <c r="Q4308" s="3">
        <v>3276.3551737797629</v>
      </c>
      <c r="R4308" s="3">
        <f>(Table1[[#This Row],[Selling Price]]-Table1[[#This Row],[Cost Price]])</f>
        <v>887.69482622023725</v>
      </c>
      <c r="S4308" s="12">
        <f>(Table1[[#This Row],[Profit]]/Table1[[#This Row],[Selling Price]])</f>
        <v>0.2131806357320967</v>
      </c>
      <c r="T4308">
        <v>5</v>
      </c>
      <c r="U4308" s="2">
        <f>Table1[[#This Row],[Selling Price]]*Table1[[#This Row],[Quantity]]</f>
        <v>20820.25</v>
      </c>
      <c r="V4308" s="4">
        <v>0</v>
      </c>
      <c r="W4308">
        <v>186</v>
      </c>
      <c r="X4308" t="s">
        <v>36</v>
      </c>
      <c r="Y4308" t="s">
        <v>36</v>
      </c>
      <c r="Z4308" s="2">
        <v>1742.676897646224</v>
      </c>
    </row>
    <row r="4309" spans="1:26" x14ac:dyDescent="0.35">
      <c r="A4309" t="s">
        <v>176</v>
      </c>
      <c r="B4309" t="s">
        <v>177</v>
      </c>
      <c r="C4309" t="s">
        <v>45</v>
      </c>
      <c r="D4309" t="s">
        <v>46</v>
      </c>
      <c r="E4309" t="s">
        <v>86</v>
      </c>
      <c r="F4309" t="s">
        <v>2308</v>
      </c>
      <c r="G4309" t="s">
        <v>2309</v>
      </c>
      <c r="H4309" t="s">
        <v>32</v>
      </c>
      <c r="I4309" t="s">
        <v>7243</v>
      </c>
      <c r="J4309" s="1">
        <v>42736</v>
      </c>
      <c r="K4309" s="1">
        <v>42737</v>
      </c>
      <c r="L4309" t="s">
        <v>199</v>
      </c>
      <c r="M4309">
        <f>Table1[[#This Row],[Ship Date]]-Table1[[#This Row],[Order Date]]</f>
        <v>1</v>
      </c>
      <c r="N4309">
        <v>1</v>
      </c>
      <c r="O4309" t="s">
        <v>35</v>
      </c>
      <c r="P4309" s="3">
        <v>3.6</v>
      </c>
      <c r="Q4309" s="3">
        <v>2.8467416161672818</v>
      </c>
      <c r="R4309" s="3">
        <f>(Table1[[#This Row],[Selling Price]]-Table1[[#This Row],[Cost Price]])</f>
        <v>0.75325838383271826</v>
      </c>
      <c r="S4309" s="12">
        <f>(Table1[[#This Row],[Profit]]/Table1[[#This Row],[Selling Price]])</f>
        <v>0.20923843995353283</v>
      </c>
      <c r="T4309">
        <v>2</v>
      </c>
      <c r="U4309" s="2">
        <f>Table1[[#This Row],[Selling Price]]*Table1[[#This Row],[Quantity]]</f>
        <v>7.2</v>
      </c>
      <c r="V4309" s="4">
        <v>0</v>
      </c>
      <c r="W4309">
        <v>315</v>
      </c>
      <c r="X4309" t="s">
        <v>36</v>
      </c>
      <c r="Y4309" t="s">
        <v>52</v>
      </c>
      <c r="Z4309" s="2">
        <v>3.7895982036958151</v>
      </c>
    </row>
    <row r="4310" spans="1:26" x14ac:dyDescent="0.35">
      <c r="A4310" t="s">
        <v>176</v>
      </c>
      <c r="B4310" t="s">
        <v>177</v>
      </c>
      <c r="C4310" t="s">
        <v>27</v>
      </c>
      <c r="D4310" t="s">
        <v>46</v>
      </c>
      <c r="E4310" t="s">
        <v>86</v>
      </c>
      <c r="F4310" t="s">
        <v>5373</v>
      </c>
      <c r="G4310" t="s">
        <v>5374</v>
      </c>
      <c r="H4310" t="s">
        <v>32</v>
      </c>
      <c r="I4310" t="s">
        <v>7296</v>
      </c>
      <c r="J4310" s="1">
        <v>42678</v>
      </c>
      <c r="K4310" s="1">
        <v>42682</v>
      </c>
      <c r="L4310" t="s">
        <v>60</v>
      </c>
      <c r="M4310">
        <f>Table1[[#This Row],[Ship Date]]-Table1[[#This Row],[Order Date]]</f>
        <v>4</v>
      </c>
      <c r="N4310">
        <v>11</v>
      </c>
      <c r="O4310" t="s">
        <v>35</v>
      </c>
      <c r="P4310" s="3">
        <v>4.1760000000000002</v>
      </c>
      <c r="Q4310" s="3">
        <v>3.118732291711368</v>
      </c>
      <c r="R4310" s="3">
        <f>(Table1[[#This Row],[Selling Price]]-Table1[[#This Row],[Cost Price]])</f>
        <v>1.0572677082886321</v>
      </c>
      <c r="S4310" s="12">
        <f>(Table1[[#This Row],[Profit]]/Table1[[#This Row],[Selling Price]])</f>
        <v>0.25317713321087931</v>
      </c>
      <c r="T4310">
        <v>1</v>
      </c>
      <c r="U4310" s="2">
        <f>Table1[[#This Row],[Selling Price]]*Table1[[#This Row],[Quantity]]</f>
        <v>4.1760000000000002</v>
      </c>
      <c r="V4310" s="4">
        <v>0.2</v>
      </c>
      <c r="W4310">
        <v>486</v>
      </c>
      <c r="X4310" t="s">
        <v>36</v>
      </c>
      <c r="Y4310" t="s">
        <v>52</v>
      </c>
      <c r="Z4310" s="2">
        <v>1.31367119173711</v>
      </c>
    </row>
    <row r="4311" spans="1:26" x14ac:dyDescent="0.35">
      <c r="A4311" t="s">
        <v>176</v>
      </c>
      <c r="B4311" t="s">
        <v>177</v>
      </c>
      <c r="C4311" t="s">
        <v>45</v>
      </c>
      <c r="D4311" t="s">
        <v>46</v>
      </c>
      <c r="E4311" t="s">
        <v>86</v>
      </c>
      <c r="F4311" t="s">
        <v>3708</v>
      </c>
      <c r="G4311" t="s">
        <v>3709</v>
      </c>
      <c r="H4311" t="s">
        <v>32</v>
      </c>
      <c r="I4311" t="s">
        <v>7361</v>
      </c>
      <c r="J4311" s="1">
        <v>42148</v>
      </c>
      <c r="K4311" s="1">
        <v>42150</v>
      </c>
      <c r="L4311" t="s">
        <v>34</v>
      </c>
      <c r="M4311">
        <f>Table1[[#This Row],[Ship Date]]-Table1[[#This Row],[Order Date]]</f>
        <v>2</v>
      </c>
      <c r="N4311">
        <v>5</v>
      </c>
      <c r="O4311" t="s">
        <v>51</v>
      </c>
      <c r="P4311" s="3">
        <v>7.6559999999999997</v>
      </c>
      <c r="Q4311" s="3">
        <v>6.3998020098095996</v>
      </c>
      <c r="R4311" s="3">
        <f>(Table1[[#This Row],[Selling Price]]-Table1[[#This Row],[Cost Price]])</f>
        <v>1.2561979901904001</v>
      </c>
      <c r="S4311" s="12">
        <f>(Table1[[#This Row],[Profit]]/Table1[[#This Row],[Selling Price]])</f>
        <v>0.16408019725579939</v>
      </c>
      <c r="T4311">
        <v>6</v>
      </c>
      <c r="U4311" s="2">
        <f>Table1[[#This Row],[Selling Price]]*Table1[[#This Row],[Quantity]]</f>
        <v>45.936</v>
      </c>
      <c r="V4311" s="4">
        <v>0.8</v>
      </c>
      <c r="W4311">
        <v>386</v>
      </c>
      <c r="X4311" t="s">
        <v>36</v>
      </c>
      <c r="Y4311" t="s">
        <v>52</v>
      </c>
      <c r="Z4311" s="2">
        <v>17.784834108494429</v>
      </c>
    </row>
    <row r="4312" spans="1:26" x14ac:dyDescent="0.35">
      <c r="A4312" t="s">
        <v>176</v>
      </c>
      <c r="B4312" t="s">
        <v>177</v>
      </c>
      <c r="C4312" t="s">
        <v>45</v>
      </c>
      <c r="D4312" t="s">
        <v>46</v>
      </c>
      <c r="E4312" t="s">
        <v>178</v>
      </c>
      <c r="F4312" t="s">
        <v>2342</v>
      </c>
      <c r="G4312" t="s">
        <v>2343</v>
      </c>
      <c r="H4312" t="s">
        <v>32</v>
      </c>
      <c r="I4312" t="s">
        <v>7410</v>
      </c>
      <c r="J4312" s="1">
        <v>42119</v>
      </c>
      <c r="K4312" s="1">
        <v>42126</v>
      </c>
      <c r="L4312" t="s">
        <v>60</v>
      </c>
      <c r="M4312">
        <f>Table1[[#This Row],[Ship Date]]-Table1[[#This Row],[Order Date]]</f>
        <v>7</v>
      </c>
      <c r="N4312">
        <v>4</v>
      </c>
      <c r="O4312" t="s">
        <v>106</v>
      </c>
      <c r="P4312" s="3">
        <v>21.34</v>
      </c>
      <c r="Q4312" s="3">
        <v>17.234579047238441</v>
      </c>
      <c r="R4312" s="3">
        <f>(Table1[[#This Row],[Selling Price]]-Table1[[#This Row],[Cost Price]])</f>
        <v>4.1054209527615591</v>
      </c>
      <c r="S4312" s="12">
        <f>(Table1[[#This Row],[Profit]]/Table1[[#This Row],[Selling Price]])</f>
        <v>0.19238148794571505</v>
      </c>
      <c r="T4312">
        <v>2</v>
      </c>
      <c r="U4312" s="2">
        <f>Table1[[#This Row],[Selling Price]]*Table1[[#This Row],[Quantity]]</f>
        <v>42.68</v>
      </c>
      <c r="V4312" s="4">
        <v>0</v>
      </c>
      <c r="W4312">
        <v>256</v>
      </c>
      <c r="X4312" t="s">
        <v>68</v>
      </c>
      <c r="Y4312" t="s">
        <v>52</v>
      </c>
      <c r="Z4312" s="2">
        <v>23.3573099649767</v>
      </c>
    </row>
    <row r="4313" spans="1:26" x14ac:dyDescent="0.35">
      <c r="A4313" t="s">
        <v>176</v>
      </c>
      <c r="B4313" t="s">
        <v>177</v>
      </c>
      <c r="C4313" t="s">
        <v>45</v>
      </c>
      <c r="D4313" t="s">
        <v>46</v>
      </c>
      <c r="E4313" t="s">
        <v>91</v>
      </c>
      <c r="F4313" t="s">
        <v>1731</v>
      </c>
      <c r="G4313" t="s">
        <v>1732</v>
      </c>
      <c r="H4313" t="s">
        <v>32</v>
      </c>
      <c r="I4313" t="s">
        <v>7424</v>
      </c>
      <c r="J4313" s="1">
        <v>42614</v>
      </c>
      <c r="K4313" s="1">
        <v>42618</v>
      </c>
      <c r="L4313" t="s">
        <v>60</v>
      </c>
      <c r="M4313">
        <f>Table1[[#This Row],[Ship Date]]-Table1[[#This Row],[Order Date]]</f>
        <v>4</v>
      </c>
      <c r="N4313">
        <v>9</v>
      </c>
      <c r="O4313" t="s">
        <v>61</v>
      </c>
      <c r="P4313" s="3">
        <v>376.74</v>
      </c>
      <c r="Q4313" s="3">
        <v>280.34364300737451</v>
      </c>
      <c r="R4313" s="3">
        <f>(Table1[[#This Row],[Selling Price]]-Table1[[#This Row],[Cost Price]])</f>
        <v>96.396356992625499</v>
      </c>
      <c r="S4313" s="12">
        <f>(Table1[[#This Row],[Profit]]/Table1[[#This Row],[Selling Price]])</f>
        <v>0.25586971649579415</v>
      </c>
      <c r="T4313">
        <v>4</v>
      </c>
      <c r="U4313" s="2">
        <f>Table1[[#This Row],[Selling Price]]*Table1[[#This Row],[Quantity]]</f>
        <v>1506.96</v>
      </c>
      <c r="V4313" s="4">
        <v>0.1</v>
      </c>
      <c r="W4313">
        <v>179</v>
      </c>
      <c r="X4313" t="s">
        <v>36</v>
      </c>
      <c r="Y4313" t="s">
        <v>36</v>
      </c>
      <c r="Z4313" s="2">
        <v>165.1570195500835</v>
      </c>
    </row>
    <row r="4314" spans="1:26" x14ac:dyDescent="0.35">
      <c r="A4314" t="s">
        <v>176</v>
      </c>
      <c r="B4314" t="s">
        <v>177</v>
      </c>
      <c r="C4314" t="s">
        <v>45</v>
      </c>
      <c r="D4314" t="s">
        <v>46</v>
      </c>
      <c r="E4314" t="s">
        <v>75</v>
      </c>
      <c r="F4314" t="s">
        <v>1097</v>
      </c>
      <c r="G4314" t="s">
        <v>1098</v>
      </c>
      <c r="H4314" t="s">
        <v>32</v>
      </c>
      <c r="I4314" t="s">
        <v>7529</v>
      </c>
      <c r="J4314" s="1">
        <v>41645</v>
      </c>
      <c r="K4314" s="1">
        <v>41646</v>
      </c>
      <c r="L4314" t="s">
        <v>199</v>
      </c>
      <c r="M4314">
        <f>Table1[[#This Row],[Ship Date]]-Table1[[#This Row],[Order Date]]</f>
        <v>1</v>
      </c>
      <c r="N4314">
        <v>1</v>
      </c>
      <c r="O4314" t="s">
        <v>35</v>
      </c>
      <c r="P4314" s="3">
        <v>12.78</v>
      </c>
      <c r="Q4314" s="3">
        <v>8.4099711617023907</v>
      </c>
      <c r="R4314" s="3">
        <f>(Table1[[#This Row],[Selling Price]]-Table1[[#This Row],[Cost Price]])</f>
        <v>4.3700288382976087</v>
      </c>
      <c r="S4314" s="12">
        <f>(Table1[[#This Row],[Profit]]/Table1[[#This Row],[Selling Price]])</f>
        <v>0.34194278859918692</v>
      </c>
      <c r="T4314">
        <v>3</v>
      </c>
      <c r="U4314" s="2">
        <f>Table1[[#This Row],[Selling Price]]*Table1[[#This Row],[Quantity]]</f>
        <v>38.339999999999996</v>
      </c>
      <c r="V4314" s="4">
        <v>0</v>
      </c>
      <c r="W4314">
        <v>165</v>
      </c>
      <c r="X4314" t="s">
        <v>36</v>
      </c>
      <c r="Y4314" t="s">
        <v>52</v>
      </c>
      <c r="Z4314" s="2">
        <v>11.834901991265379</v>
      </c>
    </row>
    <row r="4315" spans="1:26" x14ac:dyDescent="0.35">
      <c r="A4315" t="s">
        <v>176</v>
      </c>
      <c r="B4315" t="s">
        <v>177</v>
      </c>
      <c r="C4315" t="s">
        <v>27</v>
      </c>
      <c r="D4315" t="s">
        <v>46</v>
      </c>
      <c r="E4315" t="s">
        <v>102</v>
      </c>
      <c r="F4315" t="s">
        <v>2948</v>
      </c>
      <c r="G4315" t="s">
        <v>2949</v>
      </c>
      <c r="H4315" t="s">
        <v>32</v>
      </c>
      <c r="I4315" t="s">
        <v>7575</v>
      </c>
      <c r="J4315" s="1">
        <v>42520</v>
      </c>
      <c r="K4315" s="1">
        <v>42525</v>
      </c>
      <c r="L4315" t="s">
        <v>60</v>
      </c>
      <c r="M4315">
        <f>Table1[[#This Row],[Ship Date]]-Table1[[#This Row],[Order Date]]</f>
        <v>5</v>
      </c>
      <c r="N4315">
        <v>5</v>
      </c>
      <c r="O4315" t="s">
        <v>51</v>
      </c>
      <c r="P4315" s="3">
        <v>45.36</v>
      </c>
      <c r="Q4315" s="3">
        <v>30.303149253400079</v>
      </c>
      <c r="R4315" s="3">
        <f>(Table1[[#This Row],[Selling Price]]-Table1[[#This Row],[Cost Price]])</f>
        <v>15.05685074659992</v>
      </c>
      <c r="S4315" s="12">
        <f>(Table1[[#This Row],[Profit]]/Table1[[#This Row],[Selling Price]])</f>
        <v>0.33194115402557145</v>
      </c>
      <c r="T4315">
        <v>7</v>
      </c>
      <c r="U4315" s="2">
        <f>Table1[[#This Row],[Selling Price]]*Table1[[#This Row],[Quantity]]</f>
        <v>317.52</v>
      </c>
      <c r="V4315" s="4">
        <v>0</v>
      </c>
      <c r="W4315">
        <v>436</v>
      </c>
      <c r="X4315" t="s">
        <v>36</v>
      </c>
      <c r="Y4315" t="s">
        <v>52</v>
      </c>
      <c r="Z4315" s="2">
        <v>14.111147204553269</v>
      </c>
    </row>
    <row r="4316" spans="1:26" x14ac:dyDescent="0.35">
      <c r="A4316" t="s">
        <v>176</v>
      </c>
      <c r="B4316" t="s">
        <v>177</v>
      </c>
      <c r="C4316" t="s">
        <v>39</v>
      </c>
      <c r="D4316" t="s">
        <v>46</v>
      </c>
      <c r="E4316" t="s">
        <v>86</v>
      </c>
      <c r="F4316" t="s">
        <v>1789</v>
      </c>
      <c r="G4316" t="s">
        <v>2802</v>
      </c>
      <c r="H4316" t="s">
        <v>32</v>
      </c>
      <c r="I4316" t="s">
        <v>7609</v>
      </c>
      <c r="J4316" s="1">
        <v>42226</v>
      </c>
      <c r="K4316" s="1">
        <v>42230</v>
      </c>
      <c r="L4316" t="s">
        <v>60</v>
      </c>
      <c r="M4316">
        <f>Table1[[#This Row],[Ship Date]]-Table1[[#This Row],[Order Date]]</f>
        <v>4</v>
      </c>
      <c r="N4316">
        <v>8</v>
      </c>
      <c r="O4316" t="s">
        <v>61</v>
      </c>
      <c r="P4316" s="3">
        <v>64.75</v>
      </c>
      <c r="Q4316" s="3">
        <v>52.661443812999771</v>
      </c>
      <c r="R4316" s="3">
        <f>(Table1[[#This Row],[Selling Price]]-Table1[[#This Row],[Cost Price]])</f>
        <v>12.088556187000229</v>
      </c>
      <c r="S4316" s="12">
        <f>(Table1[[#This Row],[Profit]]/Table1[[#This Row],[Selling Price]])</f>
        <v>0.18669584844787998</v>
      </c>
      <c r="T4316">
        <v>5</v>
      </c>
      <c r="U4316" s="2">
        <f>Table1[[#This Row],[Selling Price]]*Table1[[#This Row],[Quantity]]</f>
        <v>323.75</v>
      </c>
      <c r="V4316" s="4">
        <v>0</v>
      </c>
      <c r="W4316">
        <v>469</v>
      </c>
      <c r="X4316" t="s">
        <v>36</v>
      </c>
      <c r="Y4316" t="s">
        <v>36</v>
      </c>
      <c r="Z4316" s="2">
        <v>342.54001287682269</v>
      </c>
    </row>
    <row r="4317" spans="1:26" x14ac:dyDescent="0.35">
      <c r="A4317" t="s">
        <v>176</v>
      </c>
      <c r="B4317" t="s">
        <v>177</v>
      </c>
      <c r="C4317" t="s">
        <v>27</v>
      </c>
      <c r="D4317" t="s">
        <v>46</v>
      </c>
      <c r="E4317" t="s">
        <v>270</v>
      </c>
      <c r="F4317" t="s">
        <v>741</v>
      </c>
      <c r="G4317" t="s">
        <v>742</v>
      </c>
      <c r="H4317" t="s">
        <v>32</v>
      </c>
      <c r="I4317" t="s">
        <v>7752</v>
      </c>
      <c r="J4317" s="1">
        <v>42043</v>
      </c>
      <c r="K4317" s="1">
        <v>42046</v>
      </c>
      <c r="L4317" t="s">
        <v>199</v>
      </c>
      <c r="M4317">
        <f>Table1[[#This Row],[Ship Date]]-Table1[[#This Row],[Order Date]]</f>
        <v>3</v>
      </c>
      <c r="N4317">
        <v>2</v>
      </c>
      <c r="O4317" t="s">
        <v>106</v>
      </c>
      <c r="P4317" s="3">
        <v>5.81</v>
      </c>
      <c r="Q4317" s="3">
        <v>4.0817257157150486</v>
      </c>
      <c r="R4317" s="3">
        <f>(Table1[[#This Row],[Selling Price]]-Table1[[#This Row],[Cost Price]])</f>
        <v>1.728274284284951</v>
      </c>
      <c r="S4317" s="12">
        <f>(Table1[[#This Row],[Profit]]/Table1[[#This Row],[Selling Price]])</f>
        <v>0.29746545340532721</v>
      </c>
      <c r="T4317">
        <v>1</v>
      </c>
      <c r="U4317" s="2">
        <f>Table1[[#This Row],[Selling Price]]*Table1[[#This Row],[Quantity]]</f>
        <v>5.81</v>
      </c>
      <c r="V4317" s="4">
        <v>0</v>
      </c>
      <c r="W4317">
        <v>128</v>
      </c>
      <c r="X4317" t="s">
        <v>36</v>
      </c>
      <c r="Y4317" t="s">
        <v>52</v>
      </c>
      <c r="Z4317" s="2">
        <v>19.44397901665192</v>
      </c>
    </row>
    <row r="4318" spans="1:26" x14ac:dyDescent="0.35">
      <c r="A4318" t="s">
        <v>176</v>
      </c>
      <c r="B4318" t="s">
        <v>177</v>
      </c>
      <c r="C4318" t="s">
        <v>27</v>
      </c>
      <c r="D4318" t="s">
        <v>46</v>
      </c>
      <c r="E4318" t="s">
        <v>270</v>
      </c>
      <c r="F4318" t="s">
        <v>2533</v>
      </c>
      <c r="G4318" t="s">
        <v>527</v>
      </c>
      <c r="H4318" t="s">
        <v>32</v>
      </c>
      <c r="I4318" t="s">
        <v>7913</v>
      </c>
      <c r="J4318" s="1">
        <v>42960</v>
      </c>
      <c r="K4318" s="1">
        <v>42965</v>
      </c>
      <c r="L4318" t="s">
        <v>60</v>
      </c>
      <c r="M4318">
        <f>Table1[[#This Row],[Ship Date]]-Table1[[#This Row],[Order Date]]</f>
        <v>5</v>
      </c>
      <c r="N4318">
        <v>8</v>
      </c>
      <c r="O4318" t="s">
        <v>61</v>
      </c>
      <c r="P4318" s="3">
        <v>24.32</v>
      </c>
      <c r="Q4318" s="3">
        <v>16.837481873237849</v>
      </c>
      <c r="R4318" s="3">
        <f>(Table1[[#This Row],[Selling Price]]-Table1[[#This Row],[Cost Price]])</f>
        <v>7.4825181267621517</v>
      </c>
      <c r="S4318" s="12">
        <f>(Table1[[#This Row],[Profit]]/Table1[[#This Row],[Selling Price]])</f>
        <v>0.30766933087015425</v>
      </c>
      <c r="T4318">
        <v>5</v>
      </c>
      <c r="U4318" s="2">
        <f>Table1[[#This Row],[Selling Price]]*Table1[[#This Row],[Quantity]]</f>
        <v>121.6</v>
      </c>
      <c r="V4318" s="4">
        <v>0.2</v>
      </c>
      <c r="W4318">
        <v>411</v>
      </c>
      <c r="X4318" t="s">
        <v>36</v>
      </c>
      <c r="Y4318" t="s">
        <v>52</v>
      </c>
      <c r="Z4318" s="2">
        <v>16.744591439512359</v>
      </c>
    </row>
    <row r="4319" spans="1:26" x14ac:dyDescent="0.35">
      <c r="A4319" t="s">
        <v>176</v>
      </c>
      <c r="B4319" t="s">
        <v>177</v>
      </c>
      <c r="C4319" t="s">
        <v>27</v>
      </c>
      <c r="D4319" t="s">
        <v>46</v>
      </c>
      <c r="E4319" t="s">
        <v>75</v>
      </c>
      <c r="F4319" t="s">
        <v>1452</v>
      </c>
      <c r="G4319" t="s">
        <v>1453</v>
      </c>
      <c r="H4319" t="s">
        <v>32</v>
      </c>
      <c r="I4319" t="s">
        <v>7917</v>
      </c>
      <c r="J4319" s="1">
        <v>42707</v>
      </c>
      <c r="K4319" s="1">
        <v>42711</v>
      </c>
      <c r="L4319" t="s">
        <v>60</v>
      </c>
      <c r="M4319">
        <f>Table1[[#This Row],[Ship Date]]-Table1[[#This Row],[Order Date]]</f>
        <v>4</v>
      </c>
      <c r="N4319">
        <v>12</v>
      </c>
      <c r="O4319" t="s">
        <v>35</v>
      </c>
      <c r="P4319" s="3">
        <v>21.92</v>
      </c>
      <c r="Q4319" s="3">
        <v>16.259580515640209</v>
      </c>
      <c r="R4319" s="3">
        <f>(Table1[[#This Row],[Selling Price]]-Table1[[#This Row],[Cost Price]])</f>
        <v>5.6604194843597924</v>
      </c>
      <c r="S4319" s="12">
        <f>(Table1[[#This Row],[Profit]]/Table1[[#This Row],[Selling Price]])</f>
        <v>0.25823081589232627</v>
      </c>
      <c r="T4319">
        <v>8</v>
      </c>
      <c r="U4319" s="2">
        <f>Table1[[#This Row],[Selling Price]]*Table1[[#This Row],[Quantity]]</f>
        <v>175.36</v>
      </c>
      <c r="V4319" s="4">
        <v>0</v>
      </c>
      <c r="W4319">
        <v>306</v>
      </c>
      <c r="X4319" t="s">
        <v>36</v>
      </c>
      <c r="Y4319" t="s">
        <v>52</v>
      </c>
      <c r="Z4319" s="2">
        <v>7.3161200750384747</v>
      </c>
    </row>
    <row r="4320" spans="1:26" x14ac:dyDescent="0.35">
      <c r="A4320" t="s">
        <v>176</v>
      </c>
      <c r="B4320" t="s">
        <v>177</v>
      </c>
      <c r="C4320" t="s">
        <v>27</v>
      </c>
      <c r="D4320" t="s">
        <v>46</v>
      </c>
      <c r="E4320" t="s">
        <v>102</v>
      </c>
      <c r="F4320" t="s">
        <v>3420</v>
      </c>
      <c r="G4320" t="s">
        <v>3421</v>
      </c>
      <c r="H4320" t="s">
        <v>32</v>
      </c>
      <c r="I4320" t="s">
        <v>7934</v>
      </c>
      <c r="J4320" s="1">
        <v>42964</v>
      </c>
      <c r="K4320" s="1">
        <v>42971</v>
      </c>
      <c r="L4320" t="s">
        <v>60</v>
      </c>
      <c r="M4320">
        <f>Table1[[#This Row],[Ship Date]]-Table1[[#This Row],[Order Date]]</f>
        <v>7</v>
      </c>
      <c r="N4320">
        <v>8</v>
      </c>
      <c r="O4320" t="s">
        <v>61</v>
      </c>
      <c r="P4320" s="3">
        <v>8.56</v>
      </c>
      <c r="Q4320" s="3">
        <v>6.3148572924778481</v>
      </c>
      <c r="R4320" s="3">
        <f>(Table1[[#This Row],[Selling Price]]-Table1[[#This Row],[Cost Price]])</f>
        <v>2.2451427075221524</v>
      </c>
      <c r="S4320" s="12">
        <f>(Table1[[#This Row],[Profit]]/Table1[[#This Row],[Selling Price]])</f>
        <v>0.26228302657969066</v>
      </c>
      <c r="T4320">
        <v>2</v>
      </c>
      <c r="U4320" s="2">
        <f>Table1[[#This Row],[Selling Price]]*Table1[[#This Row],[Quantity]]</f>
        <v>17.12</v>
      </c>
      <c r="V4320" s="4">
        <v>0</v>
      </c>
      <c r="W4320">
        <v>123</v>
      </c>
      <c r="X4320" t="s">
        <v>68</v>
      </c>
      <c r="Y4320" t="s">
        <v>52</v>
      </c>
      <c r="Z4320" s="2">
        <v>8.1913174938903612</v>
      </c>
    </row>
    <row r="4321" spans="1:26" x14ac:dyDescent="0.35">
      <c r="A4321" t="s">
        <v>176</v>
      </c>
      <c r="B4321" t="s">
        <v>177</v>
      </c>
      <c r="C4321" t="s">
        <v>64</v>
      </c>
      <c r="D4321" t="s">
        <v>46</v>
      </c>
      <c r="E4321" t="s">
        <v>65</v>
      </c>
      <c r="F4321" t="s">
        <v>6777</v>
      </c>
      <c r="G4321" t="s">
        <v>6778</v>
      </c>
      <c r="H4321" t="s">
        <v>32</v>
      </c>
      <c r="I4321" t="s">
        <v>7939</v>
      </c>
      <c r="J4321" s="1">
        <v>41730</v>
      </c>
      <c r="K4321" s="1">
        <v>41735</v>
      </c>
      <c r="L4321" t="s">
        <v>60</v>
      </c>
      <c r="M4321">
        <f>Table1[[#This Row],[Ship Date]]-Table1[[#This Row],[Order Date]]</f>
        <v>5</v>
      </c>
      <c r="N4321">
        <v>4</v>
      </c>
      <c r="O4321" t="s">
        <v>106</v>
      </c>
      <c r="P4321" s="3">
        <v>66.959999999999994</v>
      </c>
      <c r="Q4321" s="3">
        <v>56.905802216577513</v>
      </c>
      <c r="R4321" s="3">
        <f>(Table1[[#This Row],[Selling Price]]-Table1[[#This Row],[Cost Price]])</f>
        <v>10.054197783422481</v>
      </c>
      <c r="S4321" s="12">
        <f>(Table1[[#This Row],[Profit]]/Table1[[#This Row],[Selling Price]])</f>
        <v>0.15015229664609442</v>
      </c>
      <c r="T4321">
        <v>4</v>
      </c>
      <c r="U4321" s="2">
        <f>Table1[[#This Row],[Selling Price]]*Table1[[#This Row],[Quantity]]</f>
        <v>267.83999999999997</v>
      </c>
      <c r="V4321" s="4">
        <v>0</v>
      </c>
      <c r="W4321">
        <v>210</v>
      </c>
      <c r="X4321" t="s">
        <v>36</v>
      </c>
      <c r="Y4321" t="s">
        <v>68</v>
      </c>
      <c r="Z4321" s="2">
        <v>37.253104952089942</v>
      </c>
    </row>
    <row r="4322" spans="1:26" x14ac:dyDescent="0.35">
      <c r="A4322" t="s">
        <v>176</v>
      </c>
      <c r="B4322" t="s">
        <v>177</v>
      </c>
      <c r="C4322" t="s">
        <v>39</v>
      </c>
      <c r="D4322" t="s">
        <v>46</v>
      </c>
      <c r="E4322" t="s">
        <v>65</v>
      </c>
      <c r="F4322" t="s">
        <v>5864</v>
      </c>
      <c r="G4322" t="s">
        <v>5865</v>
      </c>
      <c r="H4322" t="s">
        <v>32</v>
      </c>
      <c r="I4322" t="s">
        <v>7971</v>
      </c>
      <c r="J4322" s="1">
        <v>42258</v>
      </c>
      <c r="K4322" s="1">
        <v>42262</v>
      </c>
      <c r="L4322" t="s">
        <v>34</v>
      </c>
      <c r="M4322">
        <f>Table1[[#This Row],[Ship Date]]-Table1[[#This Row],[Order Date]]</f>
        <v>4</v>
      </c>
      <c r="N4322">
        <v>9</v>
      </c>
      <c r="O4322" t="s">
        <v>61</v>
      </c>
      <c r="P4322" s="3">
        <v>772.68</v>
      </c>
      <c r="Q4322" s="3">
        <v>536.96032624490078</v>
      </c>
      <c r="R4322" s="3">
        <f>(Table1[[#This Row],[Selling Price]]-Table1[[#This Row],[Cost Price]])</f>
        <v>235.71967375509917</v>
      </c>
      <c r="S4322" s="12">
        <f>(Table1[[#This Row],[Profit]]/Table1[[#This Row],[Selling Price]])</f>
        <v>0.30506765252769474</v>
      </c>
      <c r="T4322">
        <v>4</v>
      </c>
      <c r="U4322" s="2">
        <f>Table1[[#This Row],[Selling Price]]*Table1[[#This Row],[Quantity]]</f>
        <v>3090.72</v>
      </c>
      <c r="V4322" s="4">
        <v>0</v>
      </c>
      <c r="W4322">
        <v>361</v>
      </c>
      <c r="X4322" t="s">
        <v>36</v>
      </c>
      <c r="Y4322" t="s">
        <v>36</v>
      </c>
      <c r="Z4322" s="2">
        <v>188.5146170914681</v>
      </c>
    </row>
    <row r="4323" spans="1:26" x14ac:dyDescent="0.35">
      <c r="A4323" t="s">
        <v>176</v>
      </c>
      <c r="B4323" t="s">
        <v>177</v>
      </c>
      <c r="C4323" t="s">
        <v>27</v>
      </c>
      <c r="D4323" t="s">
        <v>46</v>
      </c>
      <c r="E4323" t="s">
        <v>102</v>
      </c>
      <c r="F4323" t="s">
        <v>1544</v>
      </c>
      <c r="G4323" t="s">
        <v>1545</v>
      </c>
      <c r="H4323" t="s">
        <v>32</v>
      </c>
      <c r="I4323" t="s">
        <v>8039</v>
      </c>
      <c r="J4323" s="1">
        <v>42817</v>
      </c>
      <c r="K4323" s="1">
        <v>42819</v>
      </c>
      <c r="L4323" t="s">
        <v>199</v>
      </c>
      <c r="M4323">
        <f>Table1[[#This Row],[Ship Date]]-Table1[[#This Row],[Order Date]]</f>
        <v>2</v>
      </c>
      <c r="N4323">
        <v>3</v>
      </c>
      <c r="O4323" t="s">
        <v>106</v>
      </c>
      <c r="P4323" s="3">
        <v>20.04</v>
      </c>
      <c r="Q4323" s="3">
        <v>14.483497327273049</v>
      </c>
      <c r="R4323" s="3">
        <f>(Table1[[#This Row],[Selling Price]]-Table1[[#This Row],[Cost Price]])</f>
        <v>5.5565026727269498</v>
      </c>
      <c r="S4323" s="12">
        <f>(Table1[[#This Row],[Profit]]/Table1[[#This Row],[Selling Price]])</f>
        <v>0.27727059245144459</v>
      </c>
      <c r="T4323">
        <v>3</v>
      </c>
      <c r="U4323" s="2">
        <f>Table1[[#This Row],[Selling Price]]*Table1[[#This Row],[Quantity]]</f>
        <v>60.12</v>
      </c>
      <c r="V4323" s="4">
        <v>0</v>
      </c>
      <c r="W4323">
        <v>450</v>
      </c>
      <c r="X4323" t="s">
        <v>36</v>
      </c>
      <c r="Y4323" t="s">
        <v>52</v>
      </c>
      <c r="Z4323" s="2">
        <v>12.060381323686549</v>
      </c>
    </row>
    <row r="4324" spans="1:26" x14ac:dyDescent="0.35">
      <c r="A4324" t="s">
        <v>176</v>
      </c>
      <c r="B4324" t="s">
        <v>177</v>
      </c>
      <c r="C4324" t="s">
        <v>39</v>
      </c>
      <c r="D4324" t="s">
        <v>46</v>
      </c>
      <c r="E4324" t="s">
        <v>91</v>
      </c>
      <c r="F4324" t="s">
        <v>5005</v>
      </c>
      <c r="G4324" t="s">
        <v>5006</v>
      </c>
      <c r="H4324" t="s">
        <v>32</v>
      </c>
      <c r="I4324" t="s">
        <v>8131</v>
      </c>
      <c r="J4324" s="1">
        <v>42693</v>
      </c>
      <c r="K4324" s="1">
        <v>42699</v>
      </c>
      <c r="L4324" t="s">
        <v>60</v>
      </c>
      <c r="M4324">
        <f>Table1[[#This Row],[Ship Date]]-Table1[[#This Row],[Order Date]]</f>
        <v>6</v>
      </c>
      <c r="N4324">
        <v>11</v>
      </c>
      <c r="O4324" t="s">
        <v>35</v>
      </c>
      <c r="P4324" s="3">
        <v>8.74</v>
      </c>
      <c r="Q4324" s="3">
        <v>5.7701862582963281</v>
      </c>
      <c r="R4324" s="3">
        <f>(Table1[[#This Row],[Selling Price]]-Table1[[#This Row],[Cost Price]])</f>
        <v>2.9698137417036721</v>
      </c>
      <c r="S4324" s="12">
        <f>(Table1[[#This Row],[Profit]]/Table1[[#This Row],[Selling Price]])</f>
        <v>0.33979562262055746</v>
      </c>
      <c r="T4324">
        <v>2</v>
      </c>
      <c r="U4324" s="2">
        <f>Table1[[#This Row],[Selling Price]]*Table1[[#This Row],[Quantity]]</f>
        <v>17.48</v>
      </c>
      <c r="V4324" s="4">
        <v>0</v>
      </c>
      <c r="W4324">
        <v>217</v>
      </c>
      <c r="X4324" t="s">
        <v>68</v>
      </c>
      <c r="Y4324" t="s">
        <v>52</v>
      </c>
      <c r="Z4324" s="2">
        <v>2.523020676358664</v>
      </c>
    </row>
    <row r="4325" spans="1:26" x14ac:dyDescent="0.35">
      <c r="A4325" t="s">
        <v>176</v>
      </c>
      <c r="B4325" t="s">
        <v>177</v>
      </c>
      <c r="C4325" t="s">
        <v>45</v>
      </c>
      <c r="D4325" t="s">
        <v>46</v>
      </c>
      <c r="E4325" t="s">
        <v>270</v>
      </c>
      <c r="F4325" t="s">
        <v>8077</v>
      </c>
      <c r="G4325" t="s">
        <v>8078</v>
      </c>
      <c r="H4325" t="s">
        <v>32</v>
      </c>
      <c r="I4325" t="s">
        <v>8358</v>
      </c>
      <c r="J4325" s="1">
        <v>41913</v>
      </c>
      <c r="K4325" s="1">
        <v>41917</v>
      </c>
      <c r="L4325" t="s">
        <v>60</v>
      </c>
      <c r="M4325">
        <f>Table1[[#This Row],[Ship Date]]-Table1[[#This Row],[Order Date]]</f>
        <v>4</v>
      </c>
      <c r="N4325">
        <v>10</v>
      </c>
      <c r="O4325" t="s">
        <v>61</v>
      </c>
      <c r="P4325" s="3">
        <v>4.71</v>
      </c>
      <c r="Q4325" s="3">
        <v>3.8230742400721911</v>
      </c>
      <c r="R4325" s="3">
        <f>(Table1[[#This Row],[Selling Price]]-Table1[[#This Row],[Cost Price]])</f>
        <v>0.88692575992780887</v>
      </c>
      <c r="S4325" s="12">
        <f>(Table1[[#This Row],[Profit]]/Table1[[#This Row],[Selling Price]])</f>
        <v>0.18830695539868553</v>
      </c>
      <c r="T4325">
        <v>1</v>
      </c>
      <c r="U4325" s="2">
        <f>Table1[[#This Row],[Selling Price]]*Table1[[#This Row],[Quantity]]</f>
        <v>4.71</v>
      </c>
      <c r="V4325" s="4">
        <v>0</v>
      </c>
      <c r="W4325">
        <v>173</v>
      </c>
      <c r="X4325" t="s">
        <v>36</v>
      </c>
      <c r="Y4325" t="s">
        <v>52</v>
      </c>
      <c r="Z4325" s="2">
        <v>7.3270404666550046</v>
      </c>
    </row>
    <row r="4326" spans="1:26" x14ac:dyDescent="0.35">
      <c r="A4326" t="s">
        <v>176</v>
      </c>
      <c r="B4326" t="s">
        <v>177</v>
      </c>
      <c r="C4326" t="s">
        <v>64</v>
      </c>
      <c r="D4326" t="s">
        <v>46</v>
      </c>
      <c r="E4326" t="s">
        <v>65</v>
      </c>
      <c r="F4326" t="s">
        <v>2366</v>
      </c>
      <c r="G4326" t="s">
        <v>2367</v>
      </c>
      <c r="H4326" t="s">
        <v>32</v>
      </c>
      <c r="I4326" t="s">
        <v>8387</v>
      </c>
      <c r="J4326" s="1">
        <v>42733</v>
      </c>
      <c r="K4326" s="1">
        <v>42737</v>
      </c>
      <c r="L4326" t="s">
        <v>60</v>
      </c>
      <c r="M4326">
        <f>Table1[[#This Row],[Ship Date]]-Table1[[#This Row],[Order Date]]</f>
        <v>4</v>
      </c>
      <c r="N4326">
        <v>12</v>
      </c>
      <c r="O4326" t="s">
        <v>35</v>
      </c>
      <c r="P4326" s="3">
        <v>14.03</v>
      </c>
      <c r="Q4326" s="3">
        <v>11.77394051187874</v>
      </c>
      <c r="R4326" s="3">
        <f>(Table1[[#This Row],[Selling Price]]-Table1[[#This Row],[Cost Price]])</f>
        <v>2.2560594881212594</v>
      </c>
      <c r="S4326" s="12">
        <f>(Table1[[#This Row],[Profit]]/Table1[[#This Row],[Selling Price]])</f>
        <v>0.16080252944556375</v>
      </c>
      <c r="T4326">
        <v>1</v>
      </c>
      <c r="U4326" s="2">
        <f>Table1[[#This Row],[Selling Price]]*Table1[[#This Row],[Quantity]]</f>
        <v>14.03</v>
      </c>
      <c r="V4326" s="4">
        <v>0</v>
      </c>
      <c r="W4326">
        <v>487</v>
      </c>
      <c r="X4326" t="s">
        <v>36</v>
      </c>
      <c r="Y4326" t="s">
        <v>68</v>
      </c>
      <c r="Z4326" s="2">
        <v>41.643346755514251</v>
      </c>
    </row>
    <row r="4327" spans="1:26" x14ac:dyDescent="0.35">
      <c r="A4327" t="s">
        <v>176</v>
      </c>
      <c r="B4327" t="s">
        <v>177</v>
      </c>
      <c r="C4327" t="s">
        <v>27</v>
      </c>
      <c r="D4327" t="s">
        <v>46</v>
      </c>
      <c r="E4327" t="s">
        <v>47</v>
      </c>
      <c r="F4327" t="s">
        <v>1220</v>
      </c>
      <c r="G4327" t="s">
        <v>1221</v>
      </c>
      <c r="H4327" t="s">
        <v>32</v>
      </c>
      <c r="I4327" t="s">
        <v>8430</v>
      </c>
      <c r="J4327" s="1">
        <v>43002</v>
      </c>
      <c r="K4327" s="1">
        <v>43006</v>
      </c>
      <c r="L4327" t="s">
        <v>60</v>
      </c>
      <c r="M4327">
        <f>Table1[[#This Row],[Ship Date]]-Table1[[#This Row],[Order Date]]</f>
        <v>4</v>
      </c>
      <c r="N4327">
        <v>9</v>
      </c>
      <c r="O4327" t="s">
        <v>61</v>
      </c>
      <c r="P4327" s="3">
        <v>15.75</v>
      </c>
      <c r="Q4327" s="3">
        <v>12.518861198801989</v>
      </c>
      <c r="R4327" s="3">
        <f>(Table1[[#This Row],[Selling Price]]-Table1[[#This Row],[Cost Price]])</f>
        <v>3.2311388011980107</v>
      </c>
      <c r="S4327" s="12">
        <f>(Table1[[#This Row],[Profit]]/Table1[[#This Row],[Selling Price]])</f>
        <v>0.20515166991733402</v>
      </c>
      <c r="T4327">
        <v>5</v>
      </c>
      <c r="U4327" s="2">
        <f>Table1[[#This Row],[Selling Price]]*Table1[[#This Row],[Quantity]]</f>
        <v>78.75</v>
      </c>
      <c r="V4327" s="4">
        <v>0</v>
      </c>
      <c r="W4327">
        <v>354</v>
      </c>
      <c r="X4327" t="s">
        <v>36</v>
      </c>
      <c r="Y4327" t="s">
        <v>52</v>
      </c>
      <c r="Z4327" s="2">
        <v>10.75929830425758</v>
      </c>
    </row>
    <row r="4328" spans="1:26" x14ac:dyDescent="0.35">
      <c r="A4328" t="s">
        <v>176</v>
      </c>
      <c r="B4328" t="s">
        <v>177</v>
      </c>
      <c r="C4328" t="s">
        <v>45</v>
      </c>
      <c r="D4328" t="s">
        <v>46</v>
      </c>
      <c r="E4328" t="s">
        <v>539</v>
      </c>
      <c r="F4328" t="s">
        <v>1604</v>
      </c>
      <c r="G4328" t="s">
        <v>1605</v>
      </c>
      <c r="H4328" t="s">
        <v>32</v>
      </c>
      <c r="I4328" t="s">
        <v>8494</v>
      </c>
      <c r="J4328" s="1">
        <v>41958</v>
      </c>
      <c r="K4328" s="1">
        <v>41960</v>
      </c>
      <c r="L4328" t="s">
        <v>34</v>
      </c>
      <c r="M4328">
        <f>Table1[[#This Row],[Ship Date]]-Table1[[#This Row],[Order Date]]</f>
        <v>2</v>
      </c>
      <c r="N4328">
        <v>11</v>
      </c>
      <c r="O4328" t="s">
        <v>35</v>
      </c>
      <c r="P4328" s="3">
        <v>10.95</v>
      </c>
      <c r="Q4328" s="3">
        <v>7.5545773505557552</v>
      </c>
      <c r="R4328" s="3">
        <f>(Table1[[#This Row],[Selling Price]]-Table1[[#This Row],[Cost Price]])</f>
        <v>3.3954226494442441</v>
      </c>
      <c r="S4328" s="12">
        <f>(Table1[[#This Row],[Profit]]/Table1[[#This Row],[Selling Price]])</f>
        <v>0.31008426022321867</v>
      </c>
      <c r="T4328">
        <v>3</v>
      </c>
      <c r="U4328" s="2">
        <f>Table1[[#This Row],[Selling Price]]*Table1[[#This Row],[Quantity]]</f>
        <v>32.849999999999994</v>
      </c>
      <c r="V4328" s="4">
        <v>0</v>
      </c>
      <c r="W4328">
        <v>179</v>
      </c>
      <c r="X4328" t="s">
        <v>36</v>
      </c>
      <c r="Y4328" t="s">
        <v>52</v>
      </c>
      <c r="Z4328" s="2">
        <v>2.626422365965619</v>
      </c>
    </row>
    <row r="4329" spans="1:26" x14ac:dyDescent="0.35">
      <c r="A4329" t="s">
        <v>176</v>
      </c>
      <c r="B4329" t="s">
        <v>177</v>
      </c>
      <c r="C4329" t="s">
        <v>39</v>
      </c>
      <c r="D4329" t="s">
        <v>46</v>
      </c>
      <c r="E4329" t="s">
        <v>102</v>
      </c>
      <c r="F4329" t="s">
        <v>3061</v>
      </c>
      <c r="G4329" t="s">
        <v>3062</v>
      </c>
      <c r="H4329" t="s">
        <v>32</v>
      </c>
      <c r="I4329" t="s">
        <v>8545</v>
      </c>
      <c r="J4329" s="1">
        <v>42101</v>
      </c>
      <c r="K4329" s="1">
        <v>42104</v>
      </c>
      <c r="L4329" t="s">
        <v>199</v>
      </c>
      <c r="M4329">
        <f>Table1[[#This Row],[Ship Date]]-Table1[[#This Row],[Order Date]]</f>
        <v>3</v>
      </c>
      <c r="N4329">
        <v>4</v>
      </c>
      <c r="O4329" t="s">
        <v>106</v>
      </c>
      <c r="P4329" s="3">
        <v>25.92</v>
      </c>
      <c r="Q4329" s="3">
        <v>21.174483284631432</v>
      </c>
      <c r="R4329" s="3">
        <f>(Table1[[#This Row],[Selling Price]]-Table1[[#This Row],[Cost Price]])</f>
        <v>4.74551671536857</v>
      </c>
      <c r="S4329" s="12">
        <f>(Table1[[#This Row],[Profit]]/Table1[[#This Row],[Selling Price]])</f>
        <v>0.18308320661144173</v>
      </c>
      <c r="T4329">
        <v>4</v>
      </c>
      <c r="U4329" s="2">
        <f>Table1[[#This Row],[Selling Price]]*Table1[[#This Row],[Quantity]]</f>
        <v>103.68</v>
      </c>
      <c r="V4329" s="4">
        <v>0</v>
      </c>
      <c r="W4329">
        <v>191</v>
      </c>
      <c r="X4329" t="s">
        <v>36</v>
      </c>
      <c r="Y4329" t="s">
        <v>52</v>
      </c>
      <c r="Z4329" s="2">
        <v>9.7559335791096888</v>
      </c>
    </row>
    <row r="4330" spans="1:26" x14ac:dyDescent="0.35">
      <c r="A4330" t="s">
        <v>176</v>
      </c>
      <c r="B4330" t="s">
        <v>177</v>
      </c>
      <c r="C4330" t="s">
        <v>39</v>
      </c>
      <c r="D4330" t="s">
        <v>46</v>
      </c>
      <c r="E4330" t="s">
        <v>178</v>
      </c>
      <c r="F4330" t="s">
        <v>5871</v>
      </c>
      <c r="G4330" t="s">
        <v>5872</v>
      </c>
      <c r="H4330" t="s">
        <v>32</v>
      </c>
      <c r="I4330" t="s">
        <v>8566</v>
      </c>
      <c r="J4330" s="1">
        <v>42615</v>
      </c>
      <c r="K4330" s="1">
        <v>42618</v>
      </c>
      <c r="L4330" t="s">
        <v>34</v>
      </c>
      <c r="M4330">
        <f>Table1[[#This Row],[Ship Date]]-Table1[[#This Row],[Order Date]]</f>
        <v>3</v>
      </c>
      <c r="N4330">
        <v>9</v>
      </c>
      <c r="O4330" t="s">
        <v>61</v>
      </c>
      <c r="P4330" s="3">
        <v>65.94</v>
      </c>
      <c r="Q4330" s="3">
        <v>54.195673754837308</v>
      </c>
      <c r="R4330" s="3">
        <f>(Table1[[#This Row],[Selling Price]]-Table1[[#This Row],[Cost Price]])</f>
        <v>11.744326245162689</v>
      </c>
      <c r="S4330" s="12">
        <f>(Table1[[#This Row],[Profit]]/Table1[[#This Row],[Selling Price]])</f>
        <v>0.17810625182230344</v>
      </c>
      <c r="T4330">
        <v>3</v>
      </c>
      <c r="U4330" s="2">
        <f>Table1[[#This Row],[Selling Price]]*Table1[[#This Row],[Quantity]]</f>
        <v>197.82</v>
      </c>
      <c r="V4330" s="4">
        <v>0</v>
      </c>
      <c r="W4330">
        <v>227</v>
      </c>
      <c r="X4330" t="s">
        <v>36</v>
      </c>
      <c r="Y4330" t="s">
        <v>52</v>
      </c>
      <c r="Z4330" s="2">
        <v>21.98</v>
      </c>
    </row>
    <row r="4331" spans="1:26" x14ac:dyDescent="0.35">
      <c r="A4331" t="s">
        <v>176</v>
      </c>
      <c r="B4331" t="s">
        <v>177</v>
      </c>
      <c r="C4331" t="s">
        <v>64</v>
      </c>
      <c r="D4331" t="s">
        <v>46</v>
      </c>
      <c r="E4331" t="s">
        <v>86</v>
      </c>
      <c r="F4331" t="s">
        <v>2031</v>
      </c>
      <c r="G4331" t="s">
        <v>2032</v>
      </c>
      <c r="H4331" t="s">
        <v>32</v>
      </c>
      <c r="I4331" t="s">
        <v>8652</v>
      </c>
      <c r="J4331" s="1">
        <v>43043</v>
      </c>
      <c r="K4331" s="1">
        <v>43043</v>
      </c>
      <c r="L4331" t="s">
        <v>1118</v>
      </c>
      <c r="M4331">
        <f>Table1[[#This Row],[Ship Date]]-Table1[[#This Row],[Order Date]]</f>
        <v>0</v>
      </c>
      <c r="N4331">
        <v>11</v>
      </c>
      <c r="O4331" t="s">
        <v>35</v>
      </c>
      <c r="P4331" s="3">
        <v>1.4079999999999999</v>
      </c>
      <c r="Q4331" s="3">
        <v>0.9837665772205364</v>
      </c>
      <c r="R4331" s="3">
        <f>(Table1[[#This Row],[Selling Price]]-Table1[[#This Row],[Cost Price]])</f>
        <v>0.42423342277946352</v>
      </c>
      <c r="S4331" s="12">
        <f>(Table1[[#This Row],[Profit]]/Table1[[#This Row],[Selling Price]])</f>
        <v>0.30130214686041445</v>
      </c>
      <c r="T4331">
        <v>2</v>
      </c>
      <c r="U4331" s="2">
        <f>Table1[[#This Row],[Selling Price]]*Table1[[#This Row],[Quantity]]</f>
        <v>2.8159999999999998</v>
      </c>
      <c r="V4331" s="4">
        <v>0.8</v>
      </c>
      <c r="W4331">
        <v>383</v>
      </c>
      <c r="X4331" t="s">
        <v>36</v>
      </c>
      <c r="Y4331" t="s">
        <v>52</v>
      </c>
      <c r="Z4331" s="2">
        <v>4.3811864450930029</v>
      </c>
    </row>
    <row r="4332" spans="1:26" x14ac:dyDescent="0.35">
      <c r="A4332" t="s">
        <v>176</v>
      </c>
      <c r="B4332" t="s">
        <v>177</v>
      </c>
      <c r="C4332" t="s">
        <v>55</v>
      </c>
      <c r="D4332" t="s">
        <v>46</v>
      </c>
      <c r="E4332" t="s">
        <v>65</v>
      </c>
      <c r="F4332" t="s">
        <v>3839</v>
      </c>
      <c r="G4332" t="s">
        <v>3840</v>
      </c>
      <c r="H4332" t="s">
        <v>32</v>
      </c>
      <c r="I4332" t="s">
        <v>8745</v>
      </c>
      <c r="J4332" s="1">
        <v>42594</v>
      </c>
      <c r="K4332" s="1">
        <v>42599</v>
      </c>
      <c r="L4332" t="s">
        <v>34</v>
      </c>
      <c r="M4332">
        <f>Table1[[#This Row],[Ship Date]]-Table1[[#This Row],[Order Date]]</f>
        <v>5</v>
      </c>
      <c r="N4332">
        <v>8</v>
      </c>
      <c r="O4332" t="s">
        <v>61</v>
      </c>
      <c r="P4332" s="3">
        <v>1591.02</v>
      </c>
      <c r="Q4332" s="3">
        <v>1123.6891863318131</v>
      </c>
      <c r="R4332" s="3">
        <f>(Table1[[#This Row],[Selling Price]]-Table1[[#This Row],[Cost Price]])</f>
        <v>467.33081366818692</v>
      </c>
      <c r="S4332" s="12">
        <f>(Table1[[#This Row],[Profit]]/Table1[[#This Row],[Selling Price]])</f>
        <v>0.29373031996341148</v>
      </c>
      <c r="T4332">
        <v>6</v>
      </c>
      <c r="U4332" s="2">
        <f>Table1[[#This Row],[Selling Price]]*Table1[[#This Row],[Quantity]]</f>
        <v>9546.119999999999</v>
      </c>
      <c r="V4332" s="4">
        <v>0</v>
      </c>
      <c r="W4332">
        <v>363</v>
      </c>
      <c r="X4332" t="s">
        <v>36</v>
      </c>
      <c r="Y4332" t="s">
        <v>36</v>
      </c>
      <c r="Z4332" s="2">
        <v>518.59058146977907</v>
      </c>
    </row>
    <row r="4333" spans="1:26" x14ac:dyDescent="0.35">
      <c r="A4333" t="s">
        <v>176</v>
      </c>
      <c r="B4333" t="s">
        <v>177</v>
      </c>
      <c r="C4333" t="s">
        <v>39</v>
      </c>
      <c r="D4333" t="s">
        <v>46</v>
      </c>
      <c r="E4333" t="s">
        <v>91</v>
      </c>
      <c r="F4333" t="s">
        <v>2021</v>
      </c>
      <c r="G4333" t="s">
        <v>2022</v>
      </c>
      <c r="H4333" t="s">
        <v>32</v>
      </c>
      <c r="I4333" t="s">
        <v>8883</v>
      </c>
      <c r="J4333" s="1">
        <v>42915</v>
      </c>
      <c r="K4333" s="1">
        <v>42916</v>
      </c>
      <c r="L4333" t="s">
        <v>199</v>
      </c>
      <c r="M4333">
        <f>Table1[[#This Row],[Ship Date]]-Table1[[#This Row],[Order Date]]</f>
        <v>1</v>
      </c>
      <c r="N4333">
        <v>6</v>
      </c>
      <c r="O4333" t="s">
        <v>51</v>
      </c>
      <c r="P4333" s="3">
        <v>21.391999999999999</v>
      </c>
      <c r="Q4333" s="3">
        <v>14.422210837156101</v>
      </c>
      <c r="R4333" s="3">
        <f>(Table1[[#This Row],[Selling Price]]-Table1[[#This Row],[Cost Price]])</f>
        <v>6.9697891628438988</v>
      </c>
      <c r="S4333" s="12">
        <f>(Table1[[#This Row],[Profit]]/Table1[[#This Row],[Selling Price]])</f>
        <v>0.32581288158395189</v>
      </c>
      <c r="T4333">
        <v>2</v>
      </c>
      <c r="U4333" s="2">
        <f>Table1[[#This Row],[Selling Price]]*Table1[[#This Row],[Quantity]]</f>
        <v>42.783999999999999</v>
      </c>
      <c r="V4333" s="4">
        <v>0.8</v>
      </c>
      <c r="W4333">
        <v>247</v>
      </c>
      <c r="X4333" t="s">
        <v>36</v>
      </c>
      <c r="Y4333" t="s">
        <v>68</v>
      </c>
      <c r="Z4333" s="2">
        <v>115.5960024775943</v>
      </c>
    </row>
    <row r="4334" spans="1:26" x14ac:dyDescent="0.35">
      <c r="A4334" t="s">
        <v>176</v>
      </c>
      <c r="B4334" t="s">
        <v>177</v>
      </c>
      <c r="C4334" t="s">
        <v>45</v>
      </c>
      <c r="D4334" t="s">
        <v>46</v>
      </c>
      <c r="E4334" t="s">
        <v>102</v>
      </c>
      <c r="F4334" t="s">
        <v>2193</v>
      </c>
      <c r="G4334" t="s">
        <v>2194</v>
      </c>
      <c r="H4334" t="s">
        <v>32</v>
      </c>
      <c r="I4334" t="s">
        <v>8886</v>
      </c>
      <c r="J4334" s="1">
        <v>41652</v>
      </c>
      <c r="K4334" s="1">
        <v>41657</v>
      </c>
      <c r="L4334" t="s">
        <v>60</v>
      </c>
      <c r="M4334">
        <f>Table1[[#This Row],[Ship Date]]-Table1[[#This Row],[Order Date]]</f>
        <v>5</v>
      </c>
      <c r="N4334">
        <v>1</v>
      </c>
      <c r="O4334" t="s">
        <v>35</v>
      </c>
      <c r="P4334" s="3">
        <v>37.408000000000001</v>
      </c>
      <c r="Q4334" s="3">
        <v>25.99728861944654</v>
      </c>
      <c r="R4334" s="3">
        <f>(Table1[[#This Row],[Selling Price]]-Table1[[#This Row],[Cost Price]])</f>
        <v>11.410711380553462</v>
      </c>
      <c r="S4334" s="12">
        <f>(Table1[[#This Row],[Profit]]/Table1[[#This Row],[Selling Price]])</f>
        <v>0.30503398686252836</v>
      </c>
      <c r="T4334">
        <v>7</v>
      </c>
      <c r="U4334" s="2">
        <f>Table1[[#This Row],[Selling Price]]*Table1[[#This Row],[Quantity]]</f>
        <v>261.85599999999999</v>
      </c>
      <c r="V4334" s="4">
        <v>0.2</v>
      </c>
      <c r="W4334">
        <v>124</v>
      </c>
      <c r="X4334" t="s">
        <v>36</v>
      </c>
      <c r="Y4334" t="s">
        <v>52</v>
      </c>
      <c r="Z4334" s="2">
        <v>11.852059534106299</v>
      </c>
    </row>
    <row r="4335" spans="1:26" x14ac:dyDescent="0.35">
      <c r="A4335" t="s">
        <v>176</v>
      </c>
      <c r="B4335" t="s">
        <v>177</v>
      </c>
      <c r="C4335" t="s">
        <v>45</v>
      </c>
      <c r="D4335" t="s">
        <v>46</v>
      </c>
      <c r="E4335" t="s">
        <v>102</v>
      </c>
      <c r="F4335" t="s">
        <v>4487</v>
      </c>
      <c r="G4335" t="s">
        <v>4488</v>
      </c>
      <c r="H4335" t="s">
        <v>32</v>
      </c>
      <c r="I4335" t="s">
        <v>8985</v>
      </c>
      <c r="J4335" s="1">
        <v>42701</v>
      </c>
      <c r="K4335" s="1">
        <v>42704</v>
      </c>
      <c r="L4335" t="s">
        <v>199</v>
      </c>
      <c r="M4335">
        <f>Table1[[#This Row],[Ship Date]]-Table1[[#This Row],[Order Date]]</f>
        <v>3</v>
      </c>
      <c r="N4335">
        <v>11</v>
      </c>
      <c r="O4335" t="s">
        <v>35</v>
      </c>
      <c r="P4335" s="3">
        <v>25.92</v>
      </c>
      <c r="Q4335" s="3">
        <v>18.967747329175619</v>
      </c>
      <c r="R4335" s="3">
        <f>(Table1[[#This Row],[Selling Price]]-Table1[[#This Row],[Cost Price]])</f>
        <v>6.9522526708243824</v>
      </c>
      <c r="S4335" s="12">
        <f>(Table1[[#This Row],[Profit]]/Table1[[#This Row],[Selling Price]])</f>
        <v>0.26821962464600241</v>
      </c>
      <c r="T4335">
        <v>4</v>
      </c>
      <c r="U4335" s="2">
        <f>Table1[[#This Row],[Selling Price]]*Table1[[#This Row],[Quantity]]</f>
        <v>103.68</v>
      </c>
      <c r="V4335" s="4">
        <v>0</v>
      </c>
      <c r="W4335">
        <v>424</v>
      </c>
      <c r="X4335" t="s">
        <v>36</v>
      </c>
      <c r="Y4335" t="s">
        <v>52</v>
      </c>
      <c r="Z4335" s="2">
        <v>4.5820519420888299</v>
      </c>
    </row>
    <row r="4336" spans="1:26" x14ac:dyDescent="0.35">
      <c r="A4336" t="s">
        <v>140</v>
      </c>
      <c r="B4336" t="s">
        <v>141</v>
      </c>
      <c r="C4336" t="s">
        <v>39</v>
      </c>
      <c r="D4336" t="s">
        <v>46</v>
      </c>
      <c r="E4336" t="s">
        <v>75</v>
      </c>
      <c r="F4336" t="s">
        <v>142</v>
      </c>
      <c r="G4336" t="s">
        <v>143</v>
      </c>
      <c r="H4336" t="s">
        <v>32</v>
      </c>
      <c r="I4336" t="s">
        <v>144</v>
      </c>
      <c r="J4336" s="1">
        <v>42713</v>
      </c>
      <c r="K4336" s="1">
        <v>42717</v>
      </c>
      <c r="L4336" t="s">
        <v>60</v>
      </c>
      <c r="M4336">
        <f>Table1[[#This Row],[Ship Date]]-Table1[[#This Row],[Order Date]]</f>
        <v>4</v>
      </c>
      <c r="N4336">
        <v>12</v>
      </c>
      <c r="O4336" t="s">
        <v>35</v>
      </c>
      <c r="P4336" s="3">
        <v>19.46</v>
      </c>
      <c r="Q4336" s="3">
        <v>13.79219326957225</v>
      </c>
      <c r="R4336" s="3">
        <f>(Table1[[#This Row],[Selling Price]]-Table1[[#This Row],[Cost Price]])</f>
        <v>5.6678067304277508</v>
      </c>
      <c r="S4336" s="12">
        <f>(Table1[[#This Row],[Profit]]/Table1[[#This Row],[Selling Price]])</f>
        <v>0.29125419991920609</v>
      </c>
      <c r="T4336">
        <v>7</v>
      </c>
      <c r="U4336" s="2">
        <f>Table1[[#This Row],[Selling Price]]*Table1[[#This Row],[Quantity]]</f>
        <v>136.22</v>
      </c>
      <c r="V4336" s="4">
        <v>0</v>
      </c>
      <c r="W4336">
        <v>391</v>
      </c>
      <c r="X4336" t="s">
        <v>36</v>
      </c>
      <c r="Y4336" t="s">
        <v>52</v>
      </c>
      <c r="Z4336" s="2">
        <v>5.675559109021771</v>
      </c>
    </row>
    <row r="4337" spans="1:26" x14ac:dyDescent="0.35">
      <c r="A4337" t="s">
        <v>140</v>
      </c>
      <c r="B4337" t="s">
        <v>141</v>
      </c>
      <c r="C4337" t="s">
        <v>64</v>
      </c>
      <c r="D4337" t="s">
        <v>46</v>
      </c>
      <c r="E4337" t="s">
        <v>86</v>
      </c>
      <c r="F4337" t="s">
        <v>239</v>
      </c>
      <c r="G4337" t="s">
        <v>240</v>
      </c>
      <c r="H4337" t="s">
        <v>32</v>
      </c>
      <c r="I4337" t="s">
        <v>238</v>
      </c>
      <c r="J4337" s="1">
        <v>42440</v>
      </c>
      <c r="K4337" s="1">
        <v>42442</v>
      </c>
      <c r="L4337" t="s">
        <v>199</v>
      </c>
      <c r="M4337">
        <f>Table1[[#This Row],[Ship Date]]-Table1[[#This Row],[Order Date]]</f>
        <v>2</v>
      </c>
      <c r="N4337">
        <v>3</v>
      </c>
      <c r="O4337" t="s">
        <v>106</v>
      </c>
      <c r="P4337" s="3">
        <v>17.46</v>
      </c>
      <c r="Q4337" s="3">
        <v>11.967770067753291</v>
      </c>
      <c r="R4337" s="3">
        <f>(Table1[[#This Row],[Selling Price]]-Table1[[#This Row],[Cost Price]])</f>
        <v>5.4922299322467101</v>
      </c>
      <c r="S4337" s="12">
        <f>(Table1[[#This Row],[Profit]]/Table1[[#This Row],[Selling Price]])</f>
        <v>0.31456070631424454</v>
      </c>
      <c r="T4337">
        <v>2</v>
      </c>
      <c r="U4337" s="2">
        <f>Table1[[#This Row],[Selling Price]]*Table1[[#This Row],[Quantity]]</f>
        <v>34.92</v>
      </c>
      <c r="V4337" s="4">
        <v>0</v>
      </c>
      <c r="W4337">
        <v>451</v>
      </c>
      <c r="X4337" t="s">
        <v>36</v>
      </c>
      <c r="Y4337" t="s">
        <v>52</v>
      </c>
      <c r="Z4337" s="2">
        <v>12.738976162121149</v>
      </c>
    </row>
    <row r="4338" spans="1:26" x14ac:dyDescent="0.35">
      <c r="A4338" t="s">
        <v>140</v>
      </c>
      <c r="B4338" t="s">
        <v>141</v>
      </c>
      <c r="C4338" t="s">
        <v>27</v>
      </c>
      <c r="D4338" t="s">
        <v>46</v>
      </c>
      <c r="E4338" t="s">
        <v>86</v>
      </c>
      <c r="F4338" t="s">
        <v>300</v>
      </c>
      <c r="G4338" t="s">
        <v>301</v>
      </c>
      <c r="H4338" t="s">
        <v>32</v>
      </c>
      <c r="I4338" t="s">
        <v>299</v>
      </c>
      <c r="J4338" s="1">
        <v>42332</v>
      </c>
      <c r="K4338" s="1">
        <v>42338</v>
      </c>
      <c r="L4338" t="s">
        <v>60</v>
      </c>
      <c r="M4338">
        <f>Table1[[#This Row],[Ship Date]]-Table1[[#This Row],[Order Date]]</f>
        <v>6</v>
      </c>
      <c r="N4338">
        <v>11</v>
      </c>
      <c r="O4338" t="s">
        <v>35</v>
      </c>
      <c r="P4338" s="3">
        <v>25.824000000000002</v>
      </c>
      <c r="Q4338" s="3">
        <v>17.75015095802037</v>
      </c>
      <c r="R4338" s="3">
        <f>(Table1[[#This Row],[Selling Price]]-Table1[[#This Row],[Cost Price]])</f>
        <v>8.0738490419796314</v>
      </c>
      <c r="S4338" s="12">
        <f>(Table1[[#This Row],[Profit]]/Table1[[#This Row],[Selling Price]])</f>
        <v>0.31264904902337481</v>
      </c>
      <c r="T4338">
        <v>6</v>
      </c>
      <c r="U4338" s="2">
        <f>Table1[[#This Row],[Selling Price]]*Table1[[#This Row],[Quantity]]</f>
        <v>154.94400000000002</v>
      </c>
      <c r="V4338" s="4">
        <v>0.2</v>
      </c>
      <c r="W4338">
        <v>361</v>
      </c>
      <c r="X4338" t="s">
        <v>68</v>
      </c>
      <c r="Y4338" t="s">
        <v>52</v>
      </c>
      <c r="Z4338" s="2">
        <v>15.956204298612111</v>
      </c>
    </row>
    <row r="4339" spans="1:26" x14ac:dyDescent="0.35">
      <c r="A4339" t="s">
        <v>140</v>
      </c>
      <c r="B4339" t="s">
        <v>141</v>
      </c>
      <c r="C4339" t="s">
        <v>45</v>
      </c>
      <c r="D4339" t="s">
        <v>46</v>
      </c>
      <c r="E4339" t="s">
        <v>102</v>
      </c>
      <c r="F4339" t="s">
        <v>390</v>
      </c>
      <c r="G4339" t="s">
        <v>391</v>
      </c>
      <c r="H4339" t="s">
        <v>32</v>
      </c>
      <c r="I4339" t="s">
        <v>389</v>
      </c>
      <c r="J4339" s="1">
        <v>42630</v>
      </c>
      <c r="K4339" s="1">
        <v>42635</v>
      </c>
      <c r="L4339" t="s">
        <v>60</v>
      </c>
      <c r="M4339">
        <f>Table1[[#This Row],[Ship Date]]-Table1[[#This Row],[Order Date]]</f>
        <v>5</v>
      </c>
      <c r="N4339">
        <v>9</v>
      </c>
      <c r="O4339" t="s">
        <v>61</v>
      </c>
      <c r="P4339" s="3">
        <v>6.48</v>
      </c>
      <c r="Q4339" s="3">
        <v>5.2703924683003516</v>
      </c>
      <c r="R4339" s="3">
        <f>(Table1[[#This Row],[Selling Price]]-Table1[[#This Row],[Cost Price]])</f>
        <v>1.2096075316996489</v>
      </c>
      <c r="S4339" s="12">
        <f>(Table1[[#This Row],[Profit]]/Table1[[#This Row],[Selling Price]])</f>
        <v>0.18666782896599518</v>
      </c>
      <c r="T4339">
        <v>1</v>
      </c>
      <c r="U4339" s="2">
        <f>Table1[[#This Row],[Selling Price]]*Table1[[#This Row],[Quantity]]</f>
        <v>6.48</v>
      </c>
      <c r="V4339" s="4">
        <v>0</v>
      </c>
      <c r="W4339">
        <v>381</v>
      </c>
      <c r="X4339" t="s">
        <v>36</v>
      </c>
      <c r="Y4339" t="s">
        <v>52</v>
      </c>
      <c r="Z4339" s="2">
        <v>12.23101788078163</v>
      </c>
    </row>
    <row r="4340" spans="1:26" x14ac:dyDescent="0.35">
      <c r="A4340" t="s">
        <v>140</v>
      </c>
      <c r="B4340" t="s">
        <v>141</v>
      </c>
      <c r="C4340" t="s">
        <v>45</v>
      </c>
      <c r="D4340" t="s">
        <v>46</v>
      </c>
      <c r="E4340" t="s">
        <v>178</v>
      </c>
      <c r="F4340" t="s">
        <v>550</v>
      </c>
      <c r="G4340" t="s">
        <v>551</v>
      </c>
      <c r="H4340" t="s">
        <v>32</v>
      </c>
      <c r="I4340" t="s">
        <v>549</v>
      </c>
      <c r="J4340" s="1">
        <v>42996</v>
      </c>
      <c r="K4340" s="1">
        <v>43001</v>
      </c>
      <c r="L4340" t="s">
        <v>60</v>
      </c>
      <c r="M4340">
        <f>Table1[[#This Row],[Ship Date]]-Table1[[#This Row],[Order Date]]</f>
        <v>5</v>
      </c>
      <c r="N4340">
        <v>9</v>
      </c>
      <c r="O4340" t="s">
        <v>61</v>
      </c>
      <c r="P4340" s="3">
        <v>10.86</v>
      </c>
      <c r="Q4340" s="3">
        <v>8.5730148537764528</v>
      </c>
      <c r="R4340" s="3">
        <f>(Table1[[#This Row],[Selling Price]]-Table1[[#This Row],[Cost Price]])</f>
        <v>2.2869851462235466</v>
      </c>
      <c r="S4340" s="12">
        <f>(Table1[[#This Row],[Profit]]/Table1[[#This Row],[Selling Price]])</f>
        <v>0.2105879508493137</v>
      </c>
      <c r="T4340">
        <v>3</v>
      </c>
      <c r="U4340" s="2">
        <f>Table1[[#This Row],[Selling Price]]*Table1[[#This Row],[Quantity]]</f>
        <v>32.58</v>
      </c>
      <c r="V4340" s="4">
        <v>0</v>
      </c>
      <c r="W4340">
        <v>164</v>
      </c>
      <c r="X4340" t="s">
        <v>36</v>
      </c>
      <c r="Y4340" t="s">
        <v>52</v>
      </c>
      <c r="Z4340" s="2">
        <v>3.8515166882671039</v>
      </c>
    </row>
    <row r="4341" spans="1:26" x14ac:dyDescent="0.35">
      <c r="A4341" t="s">
        <v>140</v>
      </c>
      <c r="B4341" t="s">
        <v>141</v>
      </c>
      <c r="C4341" t="s">
        <v>39</v>
      </c>
      <c r="D4341" t="s">
        <v>46</v>
      </c>
      <c r="E4341" t="s">
        <v>102</v>
      </c>
      <c r="F4341" t="s">
        <v>717</v>
      </c>
      <c r="G4341" t="s">
        <v>718</v>
      </c>
      <c r="H4341" t="s">
        <v>32</v>
      </c>
      <c r="I4341" t="s">
        <v>1101</v>
      </c>
      <c r="J4341" s="1">
        <v>42483</v>
      </c>
      <c r="K4341" s="1">
        <v>42488</v>
      </c>
      <c r="L4341" t="s">
        <v>60</v>
      </c>
      <c r="M4341">
        <f>Table1[[#This Row],[Ship Date]]-Table1[[#This Row],[Order Date]]</f>
        <v>5</v>
      </c>
      <c r="N4341">
        <v>4</v>
      </c>
      <c r="O4341" t="s">
        <v>106</v>
      </c>
      <c r="P4341" s="3">
        <v>36.24</v>
      </c>
      <c r="Q4341" s="3">
        <v>28.5366527624066</v>
      </c>
      <c r="R4341" s="3">
        <f>(Table1[[#This Row],[Selling Price]]-Table1[[#This Row],[Cost Price]])</f>
        <v>7.7033472375934018</v>
      </c>
      <c r="S4341" s="12">
        <f>(Table1[[#This Row],[Profit]]/Table1[[#This Row],[Selling Price]])</f>
        <v>0.21256476924926604</v>
      </c>
      <c r="T4341">
        <v>5</v>
      </c>
      <c r="U4341" s="2">
        <f>Table1[[#This Row],[Selling Price]]*Table1[[#This Row],[Quantity]]</f>
        <v>181.20000000000002</v>
      </c>
      <c r="V4341" s="4">
        <v>0.2</v>
      </c>
      <c r="W4341">
        <v>376</v>
      </c>
      <c r="X4341" t="s">
        <v>36</v>
      </c>
      <c r="Y4341" t="s">
        <v>52</v>
      </c>
      <c r="Z4341" s="2">
        <v>27.240333037611709</v>
      </c>
    </row>
    <row r="4342" spans="1:26" x14ac:dyDescent="0.35">
      <c r="A4342" t="s">
        <v>140</v>
      </c>
      <c r="B4342" t="s">
        <v>141</v>
      </c>
      <c r="C4342" t="s">
        <v>64</v>
      </c>
      <c r="D4342" t="s">
        <v>46</v>
      </c>
      <c r="E4342" t="s">
        <v>86</v>
      </c>
      <c r="F4342" t="s">
        <v>1171</v>
      </c>
      <c r="G4342" t="s">
        <v>1172</v>
      </c>
      <c r="H4342" t="s">
        <v>32</v>
      </c>
      <c r="I4342" t="s">
        <v>1173</v>
      </c>
      <c r="J4342" s="1">
        <v>43080</v>
      </c>
      <c r="K4342" s="1">
        <v>43084</v>
      </c>
      <c r="L4342" t="s">
        <v>60</v>
      </c>
      <c r="M4342">
        <f>Table1[[#This Row],[Ship Date]]-Table1[[#This Row],[Order Date]]</f>
        <v>4</v>
      </c>
      <c r="N4342">
        <v>12</v>
      </c>
      <c r="O4342" t="s">
        <v>35</v>
      </c>
      <c r="P4342" s="3">
        <v>23.36</v>
      </c>
      <c r="Q4342" s="3">
        <v>17.684067823963669</v>
      </c>
      <c r="R4342" s="3">
        <f>(Table1[[#This Row],[Selling Price]]-Table1[[#This Row],[Cost Price]])</f>
        <v>5.6759321760363299</v>
      </c>
      <c r="S4342" s="12">
        <f>(Table1[[#This Row],[Profit]]/Table1[[#This Row],[Selling Price]])</f>
        <v>0.24297654863169221</v>
      </c>
      <c r="T4342">
        <v>4</v>
      </c>
      <c r="U4342" s="2">
        <f>Table1[[#This Row],[Selling Price]]*Table1[[#This Row],[Quantity]]</f>
        <v>93.44</v>
      </c>
      <c r="V4342" s="4">
        <v>0.2</v>
      </c>
      <c r="W4342">
        <v>267</v>
      </c>
      <c r="X4342" t="s">
        <v>36</v>
      </c>
      <c r="Y4342" t="s">
        <v>52</v>
      </c>
      <c r="Z4342" s="2">
        <v>15.61301454983416</v>
      </c>
    </row>
    <row r="4343" spans="1:26" x14ac:dyDescent="0.35">
      <c r="A4343" t="s">
        <v>140</v>
      </c>
      <c r="B4343" t="s">
        <v>141</v>
      </c>
      <c r="C4343" t="s">
        <v>64</v>
      </c>
      <c r="D4343" t="s">
        <v>46</v>
      </c>
      <c r="E4343" t="s">
        <v>102</v>
      </c>
      <c r="F4343" t="s">
        <v>1188</v>
      </c>
      <c r="G4343" t="s">
        <v>1189</v>
      </c>
      <c r="H4343" t="s">
        <v>32</v>
      </c>
      <c r="I4343" t="s">
        <v>1187</v>
      </c>
      <c r="J4343" s="1">
        <v>43025</v>
      </c>
      <c r="K4343" s="1">
        <v>43027</v>
      </c>
      <c r="L4343" t="s">
        <v>34</v>
      </c>
      <c r="M4343">
        <f>Table1[[#This Row],[Ship Date]]-Table1[[#This Row],[Order Date]]</f>
        <v>2</v>
      </c>
      <c r="N4343">
        <v>10</v>
      </c>
      <c r="O4343" t="s">
        <v>61</v>
      </c>
      <c r="P4343" s="3">
        <v>12.96</v>
      </c>
      <c r="Q4343" s="3">
        <v>9.3819683077218237</v>
      </c>
      <c r="R4343" s="3">
        <f>(Table1[[#This Row],[Selling Price]]-Table1[[#This Row],[Cost Price]])</f>
        <v>3.5780316922781772</v>
      </c>
      <c r="S4343" s="12">
        <f>(Table1[[#This Row],[Profit]]/Table1[[#This Row],[Selling Price]])</f>
        <v>0.27608269230541488</v>
      </c>
      <c r="T4343">
        <v>2</v>
      </c>
      <c r="U4343" s="2">
        <f>Table1[[#This Row],[Selling Price]]*Table1[[#This Row],[Quantity]]</f>
        <v>25.92</v>
      </c>
      <c r="V4343" s="4">
        <v>0</v>
      </c>
      <c r="W4343">
        <v>427</v>
      </c>
      <c r="X4343" t="s">
        <v>36</v>
      </c>
      <c r="Y4343" t="s">
        <v>52</v>
      </c>
      <c r="Z4343" s="2">
        <v>4.5820519420888273</v>
      </c>
    </row>
    <row r="4344" spans="1:26" x14ac:dyDescent="0.35">
      <c r="A4344" t="s">
        <v>140</v>
      </c>
      <c r="B4344" t="s">
        <v>141</v>
      </c>
      <c r="C4344" t="s">
        <v>39</v>
      </c>
      <c r="D4344" t="s">
        <v>46</v>
      </c>
      <c r="E4344" t="s">
        <v>65</v>
      </c>
      <c r="F4344" t="s">
        <v>1273</v>
      </c>
      <c r="G4344" t="s">
        <v>1274</v>
      </c>
      <c r="H4344" t="s">
        <v>32</v>
      </c>
      <c r="I4344" t="s">
        <v>1275</v>
      </c>
      <c r="J4344" s="1">
        <v>42527</v>
      </c>
      <c r="K4344" s="1">
        <v>42528</v>
      </c>
      <c r="L4344" t="s">
        <v>199</v>
      </c>
      <c r="M4344">
        <f>Table1[[#This Row],[Ship Date]]-Table1[[#This Row],[Order Date]]</f>
        <v>1</v>
      </c>
      <c r="N4344">
        <v>6</v>
      </c>
      <c r="O4344" t="s">
        <v>51</v>
      </c>
      <c r="P4344" s="3">
        <v>714.3</v>
      </c>
      <c r="Q4344" s="3">
        <v>555.54781050444888</v>
      </c>
      <c r="R4344" s="3">
        <f>(Table1[[#This Row],[Selling Price]]-Table1[[#This Row],[Cost Price]])</f>
        <v>158.75218949555108</v>
      </c>
      <c r="S4344" s="12">
        <f>(Table1[[#This Row],[Profit]]/Table1[[#This Row],[Selling Price]])</f>
        <v>0.22224862032136511</v>
      </c>
      <c r="T4344">
        <v>5</v>
      </c>
      <c r="U4344" s="2">
        <f>Table1[[#This Row],[Selling Price]]*Table1[[#This Row],[Quantity]]</f>
        <v>3571.5</v>
      </c>
      <c r="V4344" s="4">
        <v>0</v>
      </c>
      <c r="W4344">
        <v>112</v>
      </c>
      <c r="X4344" t="s">
        <v>36</v>
      </c>
      <c r="Y4344" t="s">
        <v>36</v>
      </c>
      <c r="Z4344" s="2">
        <v>349.07905416190681</v>
      </c>
    </row>
    <row r="4345" spans="1:26" x14ac:dyDescent="0.35">
      <c r="A4345" t="s">
        <v>140</v>
      </c>
      <c r="B4345" t="s">
        <v>141</v>
      </c>
      <c r="C4345" t="s">
        <v>27</v>
      </c>
      <c r="D4345" t="s">
        <v>46</v>
      </c>
      <c r="E4345" t="s">
        <v>65</v>
      </c>
      <c r="F4345" t="s">
        <v>1375</v>
      </c>
      <c r="G4345" t="s">
        <v>1376</v>
      </c>
      <c r="H4345" t="s">
        <v>32</v>
      </c>
      <c r="I4345" t="s">
        <v>1370</v>
      </c>
      <c r="J4345" s="1">
        <v>41952</v>
      </c>
      <c r="K4345" s="1">
        <v>41954</v>
      </c>
      <c r="L4345" t="s">
        <v>34</v>
      </c>
      <c r="M4345">
        <f>Table1[[#This Row],[Ship Date]]-Table1[[#This Row],[Order Date]]</f>
        <v>2</v>
      </c>
      <c r="N4345">
        <v>11</v>
      </c>
      <c r="O4345" t="s">
        <v>35</v>
      </c>
      <c r="P4345" s="3">
        <v>92.52</v>
      </c>
      <c r="Q4345" s="3">
        <v>64.034821580357985</v>
      </c>
      <c r="R4345" s="3">
        <f>(Table1[[#This Row],[Selling Price]]-Table1[[#This Row],[Cost Price]])</f>
        <v>28.485178419642011</v>
      </c>
      <c r="S4345" s="12">
        <f>(Table1[[#This Row],[Profit]]/Table1[[#This Row],[Selling Price]])</f>
        <v>0.30788130587594048</v>
      </c>
      <c r="T4345">
        <v>6</v>
      </c>
      <c r="U4345" s="2">
        <f>Table1[[#This Row],[Selling Price]]*Table1[[#This Row],[Quantity]]</f>
        <v>555.12</v>
      </c>
      <c r="V4345" s="4">
        <v>0</v>
      </c>
      <c r="W4345">
        <v>468</v>
      </c>
      <c r="X4345" t="s">
        <v>36</v>
      </c>
      <c r="Y4345" t="s">
        <v>52</v>
      </c>
      <c r="Z4345" s="2">
        <v>30.4129938677533</v>
      </c>
    </row>
    <row r="4346" spans="1:26" x14ac:dyDescent="0.35">
      <c r="A4346" t="s">
        <v>140</v>
      </c>
      <c r="B4346" t="s">
        <v>141</v>
      </c>
      <c r="C4346" t="s">
        <v>39</v>
      </c>
      <c r="D4346" t="s">
        <v>46</v>
      </c>
      <c r="E4346" t="s">
        <v>75</v>
      </c>
      <c r="F4346" t="s">
        <v>1469</v>
      </c>
      <c r="G4346" t="s">
        <v>1470</v>
      </c>
      <c r="H4346" t="s">
        <v>32</v>
      </c>
      <c r="I4346" t="s">
        <v>1468</v>
      </c>
      <c r="J4346" s="1">
        <v>43090</v>
      </c>
      <c r="K4346" s="1">
        <v>43094</v>
      </c>
      <c r="L4346" t="s">
        <v>60</v>
      </c>
      <c r="M4346">
        <f>Table1[[#This Row],[Ship Date]]-Table1[[#This Row],[Order Date]]</f>
        <v>4</v>
      </c>
      <c r="N4346">
        <v>12</v>
      </c>
      <c r="O4346" t="s">
        <v>35</v>
      </c>
      <c r="P4346" s="3">
        <v>5.88</v>
      </c>
      <c r="Q4346" s="3">
        <v>4.2505175340233254</v>
      </c>
      <c r="R4346" s="3">
        <f>(Table1[[#This Row],[Selling Price]]-Table1[[#This Row],[Cost Price]])</f>
        <v>1.6294824659766745</v>
      </c>
      <c r="S4346" s="12">
        <f>(Table1[[#This Row],[Profit]]/Table1[[#This Row],[Selling Price]])</f>
        <v>0.27712286836338001</v>
      </c>
      <c r="T4346">
        <v>2</v>
      </c>
      <c r="U4346" s="2">
        <f>Table1[[#This Row],[Selling Price]]*Table1[[#This Row],[Quantity]]</f>
        <v>11.76</v>
      </c>
      <c r="V4346" s="4">
        <v>0</v>
      </c>
      <c r="W4346">
        <v>498</v>
      </c>
      <c r="X4346" t="s">
        <v>36</v>
      </c>
      <c r="Y4346" t="s">
        <v>52</v>
      </c>
      <c r="Z4346" s="2">
        <v>5.5352961980367414</v>
      </c>
    </row>
    <row r="4347" spans="1:26" x14ac:dyDescent="0.35">
      <c r="A4347" t="s">
        <v>140</v>
      </c>
      <c r="B4347" t="s">
        <v>141</v>
      </c>
      <c r="C4347" t="s">
        <v>39</v>
      </c>
      <c r="D4347" t="s">
        <v>46</v>
      </c>
      <c r="E4347" t="s">
        <v>91</v>
      </c>
      <c r="F4347" t="s">
        <v>1520</v>
      </c>
      <c r="G4347" t="s">
        <v>1521</v>
      </c>
      <c r="H4347" t="s">
        <v>32</v>
      </c>
      <c r="I4347" t="s">
        <v>1522</v>
      </c>
      <c r="J4347" s="1">
        <v>42345</v>
      </c>
      <c r="K4347" s="1">
        <v>42349</v>
      </c>
      <c r="L4347" t="s">
        <v>60</v>
      </c>
      <c r="M4347">
        <f>Table1[[#This Row],[Ship Date]]-Table1[[#This Row],[Order Date]]</f>
        <v>4</v>
      </c>
      <c r="N4347">
        <v>12</v>
      </c>
      <c r="O4347" t="s">
        <v>35</v>
      </c>
      <c r="P4347" s="3">
        <v>152.94</v>
      </c>
      <c r="Q4347" s="3">
        <v>108.89840591260329</v>
      </c>
      <c r="R4347" s="3">
        <f>(Table1[[#This Row],[Selling Price]]-Table1[[#This Row],[Cost Price]])</f>
        <v>44.041594087396703</v>
      </c>
      <c r="S4347" s="12">
        <f>(Table1[[#This Row],[Profit]]/Table1[[#This Row],[Selling Price]])</f>
        <v>0.28796648415977966</v>
      </c>
      <c r="T4347">
        <v>3</v>
      </c>
      <c r="U4347" s="2">
        <f>Table1[[#This Row],[Selling Price]]*Table1[[#This Row],[Quantity]]</f>
        <v>458.82</v>
      </c>
      <c r="V4347" s="4">
        <v>0</v>
      </c>
      <c r="W4347">
        <v>311</v>
      </c>
      <c r="X4347" t="s">
        <v>36</v>
      </c>
      <c r="Y4347" t="s">
        <v>68</v>
      </c>
      <c r="Z4347" s="2">
        <v>64.080866348700383</v>
      </c>
    </row>
    <row r="4348" spans="1:26" x14ac:dyDescent="0.35">
      <c r="A4348" t="s">
        <v>140</v>
      </c>
      <c r="B4348" t="s">
        <v>141</v>
      </c>
      <c r="C4348" t="s">
        <v>64</v>
      </c>
      <c r="D4348" t="s">
        <v>46</v>
      </c>
      <c r="E4348" t="s">
        <v>102</v>
      </c>
      <c r="F4348" t="s">
        <v>320</v>
      </c>
      <c r="G4348" t="s">
        <v>321</v>
      </c>
      <c r="H4348" t="s">
        <v>32</v>
      </c>
      <c r="I4348" t="s">
        <v>1741</v>
      </c>
      <c r="J4348" s="1">
        <v>42666</v>
      </c>
      <c r="K4348" s="1">
        <v>42672</v>
      </c>
      <c r="L4348" t="s">
        <v>60</v>
      </c>
      <c r="M4348">
        <f>Table1[[#This Row],[Ship Date]]-Table1[[#This Row],[Order Date]]</f>
        <v>6</v>
      </c>
      <c r="N4348">
        <v>10</v>
      </c>
      <c r="O4348" t="s">
        <v>61</v>
      </c>
      <c r="P4348" s="3">
        <v>379.4</v>
      </c>
      <c r="Q4348" s="3">
        <v>272.20991787349419</v>
      </c>
      <c r="R4348" s="3">
        <f>(Table1[[#This Row],[Selling Price]]-Table1[[#This Row],[Cost Price]])</f>
        <v>107.19008212650579</v>
      </c>
      <c r="S4348" s="12">
        <f>(Table1[[#This Row],[Profit]]/Table1[[#This Row],[Selling Price]])</f>
        <v>0.28252525600027883</v>
      </c>
      <c r="T4348">
        <v>10</v>
      </c>
      <c r="U4348" s="2">
        <f>Table1[[#This Row],[Selling Price]]*Table1[[#This Row],[Quantity]]</f>
        <v>3794</v>
      </c>
      <c r="V4348" s="4">
        <v>0</v>
      </c>
      <c r="W4348">
        <v>391</v>
      </c>
      <c r="X4348" t="s">
        <v>68</v>
      </c>
      <c r="Y4348" t="s">
        <v>68</v>
      </c>
      <c r="Z4348" s="2">
        <v>114.2407777751301</v>
      </c>
    </row>
    <row r="4349" spans="1:26" x14ac:dyDescent="0.35">
      <c r="A4349" t="s">
        <v>140</v>
      </c>
      <c r="B4349" t="s">
        <v>141</v>
      </c>
      <c r="C4349" t="s">
        <v>64</v>
      </c>
      <c r="D4349" t="s">
        <v>46</v>
      </c>
      <c r="E4349" t="s">
        <v>86</v>
      </c>
      <c r="F4349" t="s">
        <v>1791</v>
      </c>
      <c r="G4349" t="s">
        <v>1792</v>
      </c>
      <c r="H4349" t="s">
        <v>32</v>
      </c>
      <c r="I4349" t="s">
        <v>1793</v>
      </c>
      <c r="J4349" s="1">
        <v>42693</v>
      </c>
      <c r="K4349" s="1">
        <v>42698</v>
      </c>
      <c r="L4349" t="s">
        <v>60</v>
      </c>
      <c r="M4349">
        <f>Table1[[#This Row],[Ship Date]]-Table1[[#This Row],[Order Date]]</f>
        <v>5</v>
      </c>
      <c r="N4349">
        <v>11</v>
      </c>
      <c r="O4349" t="s">
        <v>35</v>
      </c>
      <c r="P4349" s="3">
        <v>14.352</v>
      </c>
      <c r="Q4349" s="3">
        <v>9.8917389303903693</v>
      </c>
      <c r="R4349" s="3">
        <f>(Table1[[#This Row],[Selling Price]]-Table1[[#This Row],[Cost Price]])</f>
        <v>4.460261069609631</v>
      </c>
      <c r="S4349" s="12">
        <f>(Table1[[#This Row],[Profit]]/Table1[[#This Row],[Selling Price]])</f>
        <v>0.31077627296611138</v>
      </c>
      <c r="T4349">
        <v>3</v>
      </c>
      <c r="U4349" s="2">
        <f>Table1[[#This Row],[Selling Price]]*Table1[[#This Row],[Quantity]]</f>
        <v>43.055999999999997</v>
      </c>
      <c r="V4349" s="4">
        <v>0.2</v>
      </c>
      <c r="W4349">
        <v>487</v>
      </c>
      <c r="X4349" t="s">
        <v>36</v>
      </c>
      <c r="Y4349" t="s">
        <v>52</v>
      </c>
      <c r="Z4349" s="2">
        <v>12.54232831654474</v>
      </c>
    </row>
    <row r="4350" spans="1:26" x14ac:dyDescent="0.35">
      <c r="A4350" t="s">
        <v>140</v>
      </c>
      <c r="B4350" t="s">
        <v>141</v>
      </c>
      <c r="C4350" t="s">
        <v>64</v>
      </c>
      <c r="D4350" t="s">
        <v>46</v>
      </c>
      <c r="E4350" t="s">
        <v>86</v>
      </c>
      <c r="F4350" t="s">
        <v>1171</v>
      </c>
      <c r="G4350" t="s">
        <v>1172</v>
      </c>
      <c r="H4350" t="s">
        <v>32</v>
      </c>
      <c r="I4350" t="s">
        <v>1840</v>
      </c>
      <c r="J4350" s="1">
        <v>41975</v>
      </c>
      <c r="K4350" s="1">
        <v>41977</v>
      </c>
      <c r="L4350" t="s">
        <v>199</v>
      </c>
      <c r="M4350">
        <f>Table1[[#This Row],[Ship Date]]-Table1[[#This Row],[Order Date]]</f>
        <v>2</v>
      </c>
      <c r="N4350">
        <v>12</v>
      </c>
      <c r="O4350" t="s">
        <v>35</v>
      </c>
      <c r="P4350" s="3">
        <v>46.72</v>
      </c>
      <c r="Q4350" s="3">
        <v>35.210178260001513</v>
      </c>
      <c r="R4350" s="3">
        <f>(Table1[[#This Row],[Selling Price]]-Table1[[#This Row],[Cost Price]])</f>
        <v>11.509821739998486</v>
      </c>
      <c r="S4350" s="12">
        <f>(Table1[[#This Row],[Profit]]/Table1[[#This Row],[Selling Price]])</f>
        <v>0.24635748587325526</v>
      </c>
      <c r="T4350">
        <v>8</v>
      </c>
      <c r="U4350" s="2">
        <f>Table1[[#This Row],[Selling Price]]*Table1[[#This Row],[Quantity]]</f>
        <v>373.76</v>
      </c>
      <c r="V4350" s="4">
        <v>0.2</v>
      </c>
      <c r="W4350">
        <v>449</v>
      </c>
      <c r="X4350" t="s">
        <v>36</v>
      </c>
      <c r="Y4350" t="s">
        <v>52</v>
      </c>
      <c r="Z4350" s="2">
        <v>15.61301454983416</v>
      </c>
    </row>
    <row r="4351" spans="1:26" x14ac:dyDescent="0.35">
      <c r="A4351" t="s">
        <v>140</v>
      </c>
      <c r="B4351" t="s">
        <v>141</v>
      </c>
      <c r="C4351" t="s">
        <v>64</v>
      </c>
      <c r="D4351" t="s">
        <v>46</v>
      </c>
      <c r="E4351" t="s">
        <v>47</v>
      </c>
      <c r="F4351" t="s">
        <v>1898</v>
      </c>
      <c r="G4351" t="s">
        <v>1899</v>
      </c>
      <c r="H4351" t="s">
        <v>32</v>
      </c>
      <c r="I4351" t="s">
        <v>1900</v>
      </c>
      <c r="J4351" s="1">
        <v>41643</v>
      </c>
      <c r="K4351" s="1">
        <v>41647</v>
      </c>
      <c r="L4351" t="s">
        <v>60</v>
      </c>
      <c r="M4351">
        <f>Table1[[#This Row],[Ship Date]]-Table1[[#This Row],[Order Date]]</f>
        <v>4</v>
      </c>
      <c r="N4351">
        <v>1</v>
      </c>
      <c r="O4351" t="s">
        <v>35</v>
      </c>
      <c r="P4351" s="3">
        <v>11.784000000000001</v>
      </c>
      <c r="Q4351" s="3">
        <v>9.471106445085697</v>
      </c>
      <c r="R4351" s="3">
        <f>(Table1[[#This Row],[Selling Price]]-Table1[[#This Row],[Cost Price]])</f>
        <v>2.3128935549143037</v>
      </c>
      <c r="S4351" s="12">
        <f>(Table1[[#This Row],[Profit]]/Table1[[#This Row],[Selling Price]])</f>
        <v>0.19627406270487979</v>
      </c>
      <c r="T4351">
        <v>3</v>
      </c>
      <c r="U4351" s="2">
        <f>Table1[[#This Row],[Selling Price]]*Table1[[#This Row],[Quantity]]</f>
        <v>35.352000000000004</v>
      </c>
      <c r="V4351" s="4">
        <v>0.2</v>
      </c>
      <c r="W4351">
        <v>302</v>
      </c>
      <c r="X4351" t="s">
        <v>36</v>
      </c>
      <c r="Y4351" t="s">
        <v>52</v>
      </c>
      <c r="Z4351" s="2">
        <v>7.5151342148139104</v>
      </c>
    </row>
    <row r="4352" spans="1:26" x14ac:dyDescent="0.35">
      <c r="A4352" t="s">
        <v>140</v>
      </c>
      <c r="B4352" t="s">
        <v>141</v>
      </c>
      <c r="C4352" t="s">
        <v>27</v>
      </c>
      <c r="D4352" t="s">
        <v>46</v>
      </c>
      <c r="E4352" t="s">
        <v>86</v>
      </c>
      <c r="F4352" t="s">
        <v>1901</v>
      </c>
      <c r="G4352" t="s">
        <v>1902</v>
      </c>
      <c r="H4352" t="s">
        <v>32</v>
      </c>
      <c r="I4352" t="s">
        <v>1900</v>
      </c>
      <c r="J4352" s="1">
        <v>41643</v>
      </c>
      <c r="K4352" s="1">
        <v>41647</v>
      </c>
      <c r="L4352" t="s">
        <v>60</v>
      </c>
      <c r="M4352">
        <f>Table1[[#This Row],[Ship Date]]-Table1[[#This Row],[Order Date]]</f>
        <v>4</v>
      </c>
      <c r="N4352">
        <v>1</v>
      </c>
      <c r="O4352" t="s">
        <v>35</v>
      </c>
      <c r="P4352" s="3">
        <v>3.54</v>
      </c>
      <c r="Q4352" s="3">
        <v>2.4077134925061321</v>
      </c>
      <c r="R4352" s="3">
        <f>(Table1[[#This Row],[Selling Price]]-Table1[[#This Row],[Cost Price]])</f>
        <v>1.1322865074938679</v>
      </c>
      <c r="S4352" s="12">
        <f>(Table1[[#This Row],[Profit]]/Table1[[#This Row],[Selling Price]])</f>
        <v>0.31985494561973671</v>
      </c>
      <c r="T4352">
        <v>2</v>
      </c>
      <c r="U4352" s="2">
        <f>Table1[[#This Row],[Selling Price]]*Table1[[#This Row],[Quantity]]</f>
        <v>7.08</v>
      </c>
      <c r="V4352" s="4">
        <v>0.8</v>
      </c>
      <c r="W4352">
        <v>252</v>
      </c>
      <c r="X4352" t="s">
        <v>36</v>
      </c>
      <c r="Y4352" t="s">
        <v>52</v>
      </c>
      <c r="Z4352" s="2">
        <v>9.7671288002155485</v>
      </c>
    </row>
    <row r="4353" spans="1:26" x14ac:dyDescent="0.35">
      <c r="A4353" t="s">
        <v>140</v>
      </c>
      <c r="B4353" t="s">
        <v>141</v>
      </c>
      <c r="C4353" t="s">
        <v>39</v>
      </c>
      <c r="D4353" t="s">
        <v>46</v>
      </c>
      <c r="E4353" t="s">
        <v>102</v>
      </c>
      <c r="F4353" t="s">
        <v>1377</v>
      </c>
      <c r="G4353" t="s">
        <v>1378</v>
      </c>
      <c r="H4353" t="s">
        <v>32</v>
      </c>
      <c r="I4353" t="s">
        <v>2360</v>
      </c>
      <c r="J4353" s="1">
        <v>43095</v>
      </c>
      <c r="K4353" s="1">
        <v>43101</v>
      </c>
      <c r="L4353" t="s">
        <v>60</v>
      </c>
      <c r="M4353">
        <f>Table1[[#This Row],[Ship Date]]-Table1[[#This Row],[Order Date]]</f>
        <v>6</v>
      </c>
      <c r="N4353">
        <v>12</v>
      </c>
      <c r="O4353" t="s">
        <v>35</v>
      </c>
      <c r="P4353" s="3">
        <v>44.75</v>
      </c>
      <c r="Q4353" s="3">
        <v>36.400981307845399</v>
      </c>
      <c r="R4353" s="3">
        <f>(Table1[[#This Row],[Selling Price]]-Table1[[#This Row],[Cost Price]])</f>
        <v>8.3490186921546012</v>
      </c>
      <c r="S4353" s="12">
        <f>(Table1[[#This Row],[Profit]]/Table1[[#This Row],[Selling Price]])</f>
        <v>0.18657025010401343</v>
      </c>
      <c r="T4353">
        <v>5</v>
      </c>
      <c r="U4353" s="2">
        <f>Table1[[#This Row],[Selling Price]]*Table1[[#This Row],[Quantity]]</f>
        <v>223.75</v>
      </c>
      <c r="V4353" s="4">
        <v>0</v>
      </c>
      <c r="W4353">
        <v>350</v>
      </c>
      <c r="X4353" t="s">
        <v>68</v>
      </c>
      <c r="Y4353" t="s">
        <v>52</v>
      </c>
      <c r="Z4353" s="2">
        <v>12.657211383239201</v>
      </c>
    </row>
    <row r="4354" spans="1:26" x14ac:dyDescent="0.35">
      <c r="A4354" t="s">
        <v>140</v>
      </c>
      <c r="B4354" t="s">
        <v>141</v>
      </c>
      <c r="C4354" t="s">
        <v>64</v>
      </c>
      <c r="D4354" t="s">
        <v>46</v>
      </c>
      <c r="E4354" t="s">
        <v>102</v>
      </c>
      <c r="F4354" t="s">
        <v>932</v>
      </c>
      <c r="G4354" t="s">
        <v>933</v>
      </c>
      <c r="H4354" t="s">
        <v>32</v>
      </c>
      <c r="I4354" t="s">
        <v>2371</v>
      </c>
      <c r="J4354" s="1">
        <v>42264</v>
      </c>
      <c r="K4354" s="1">
        <v>42266</v>
      </c>
      <c r="L4354" t="s">
        <v>34</v>
      </c>
      <c r="M4354">
        <f>Table1[[#This Row],[Ship Date]]-Table1[[#This Row],[Order Date]]</f>
        <v>2</v>
      </c>
      <c r="N4354">
        <v>9</v>
      </c>
      <c r="O4354" t="s">
        <v>61</v>
      </c>
      <c r="P4354" s="3">
        <v>32.4</v>
      </c>
      <c r="Q4354" s="3">
        <v>25.37311037334797</v>
      </c>
      <c r="R4354" s="3">
        <f>(Table1[[#This Row],[Selling Price]]-Table1[[#This Row],[Cost Price]])</f>
        <v>7.0268896266520287</v>
      </c>
      <c r="S4354" s="12">
        <f>(Table1[[#This Row],[Profit]]/Table1[[#This Row],[Selling Price]])</f>
        <v>0.21687930946456879</v>
      </c>
      <c r="T4354">
        <v>5</v>
      </c>
      <c r="U4354" s="2">
        <f>Table1[[#This Row],[Selling Price]]*Table1[[#This Row],[Quantity]]</f>
        <v>162</v>
      </c>
      <c r="V4354" s="4">
        <v>0</v>
      </c>
      <c r="W4354">
        <v>285</v>
      </c>
      <c r="X4354" t="s">
        <v>36</v>
      </c>
      <c r="Y4354" t="s">
        <v>52</v>
      </c>
      <c r="Z4354" s="2">
        <v>11.52951036006548</v>
      </c>
    </row>
    <row r="4355" spans="1:26" x14ac:dyDescent="0.35">
      <c r="A4355" t="s">
        <v>140</v>
      </c>
      <c r="B4355" t="s">
        <v>141</v>
      </c>
      <c r="C4355" t="s">
        <v>45</v>
      </c>
      <c r="D4355" t="s">
        <v>46</v>
      </c>
      <c r="E4355" t="s">
        <v>102</v>
      </c>
      <c r="F4355" t="s">
        <v>2508</v>
      </c>
      <c r="G4355" t="s">
        <v>2509</v>
      </c>
      <c r="H4355" t="s">
        <v>32</v>
      </c>
      <c r="I4355" t="s">
        <v>2510</v>
      </c>
      <c r="J4355" s="1">
        <v>42365</v>
      </c>
      <c r="K4355" s="1">
        <v>42369</v>
      </c>
      <c r="L4355" t="s">
        <v>60</v>
      </c>
      <c r="M4355">
        <f>Table1[[#This Row],[Ship Date]]-Table1[[#This Row],[Order Date]]</f>
        <v>4</v>
      </c>
      <c r="N4355">
        <v>12</v>
      </c>
      <c r="O4355" t="s">
        <v>35</v>
      </c>
      <c r="P4355" s="3">
        <v>28.9</v>
      </c>
      <c r="Q4355" s="3">
        <v>19.292210281654601</v>
      </c>
      <c r="R4355" s="3">
        <f>(Table1[[#This Row],[Selling Price]]-Table1[[#This Row],[Cost Price]])</f>
        <v>9.6077897183453977</v>
      </c>
      <c r="S4355" s="12">
        <f>(Table1[[#This Row],[Profit]]/Table1[[#This Row],[Selling Price]])</f>
        <v>0.33244947122302415</v>
      </c>
      <c r="T4355">
        <v>5</v>
      </c>
      <c r="U4355" s="2">
        <f>Table1[[#This Row],[Selling Price]]*Table1[[#This Row],[Quantity]]</f>
        <v>144.5</v>
      </c>
      <c r="V4355" s="4">
        <v>0</v>
      </c>
      <c r="W4355">
        <v>152</v>
      </c>
      <c r="X4355" t="s">
        <v>36</v>
      </c>
      <c r="Y4355" t="s">
        <v>52</v>
      </c>
      <c r="Z4355" s="2">
        <v>10.74105866911327</v>
      </c>
    </row>
    <row r="4356" spans="1:26" x14ac:dyDescent="0.35">
      <c r="A4356" t="s">
        <v>140</v>
      </c>
      <c r="B4356" t="s">
        <v>141</v>
      </c>
      <c r="C4356" t="s">
        <v>55</v>
      </c>
      <c r="D4356" t="s">
        <v>46</v>
      </c>
      <c r="E4356" t="s">
        <v>102</v>
      </c>
      <c r="F4356" t="s">
        <v>2557</v>
      </c>
      <c r="G4356" t="s">
        <v>2558</v>
      </c>
      <c r="H4356" t="s">
        <v>32</v>
      </c>
      <c r="I4356" t="s">
        <v>2556</v>
      </c>
      <c r="J4356" s="1">
        <v>42472</v>
      </c>
      <c r="K4356" s="1">
        <v>42476</v>
      </c>
      <c r="L4356" t="s">
        <v>60</v>
      </c>
      <c r="M4356">
        <f>Table1[[#This Row],[Ship Date]]-Table1[[#This Row],[Order Date]]</f>
        <v>4</v>
      </c>
      <c r="N4356">
        <v>4</v>
      </c>
      <c r="O4356" t="s">
        <v>106</v>
      </c>
      <c r="P4356" s="3">
        <v>40.99</v>
      </c>
      <c r="Q4356" s="3">
        <v>30.47848586497831</v>
      </c>
      <c r="R4356" s="3">
        <f>(Table1[[#This Row],[Selling Price]]-Table1[[#This Row],[Cost Price]])</f>
        <v>10.511514135021692</v>
      </c>
      <c r="S4356" s="12">
        <f>(Table1[[#This Row],[Profit]]/Table1[[#This Row],[Selling Price]])</f>
        <v>0.25644094010787244</v>
      </c>
      <c r="T4356">
        <v>1</v>
      </c>
      <c r="U4356" s="2">
        <f>Table1[[#This Row],[Selling Price]]*Table1[[#This Row],[Quantity]]</f>
        <v>40.99</v>
      </c>
      <c r="V4356" s="4">
        <v>0</v>
      </c>
      <c r="W4356">
        <v>490</v>
      </c>
      <c r="X4356" t="s">
        <v>36</v>
      </c>
      <c r="Y4356" t="s">
        <v>68</v>
      </c>
      <c r="Z4356" s="2">
        <v>123.5104658697276</v>
      </c>
    </row>
    <row r="4357" spans="1:26" x14ac:dyDescent="0.35">
      <c r="A4357" t="s">
        <v>140</v>
      </c>
      <c r="B4357" t="s">
        <v>141</v>
      </c>
      <c r="C4357" t="s">
        <v>64</v>
      </c>
      <c r="D4357" t="s">
        <v>46</v>
      </c>
      <c r="E4357" t="s">
        <v>65</v>
      </c>
      <c r="F4357" t="s">
        <v>2617</v>
      </c>
      <c r="G4357" t="s">
        <v>2618</v>
      </c>
      <c r="H4357" t="s">
        <v>32</v>
      </c>
      <c r="I4357" t="s">
        <v>2614</v>
      </c>
      <c r="J4357" s="1">
        <v>43077</v>
      </c>
      <c r="K4357" s="1">
        <v>43079</v>
      </c>
      <c r="L4357" t="s">
        <v>34</v>
      </c>
      <c r="M4357">
        <f>Table1[[#This Row],[Ship Date]]-Table1[[#This Row],[Order Date]]</f>
        <v>2</v>
      </c>
      <c r="N4357">
        <v>12</v>
      </c>
      <c r="O4357" t="s">
        <v>35</v>
      </c>
      <c r="P4357" s="3">
        <v>31.92</v>
      </c>
      <c r="Q4357" s="3">
        <v>24.356427609597489</v>
      </c>
      <c r="R4357" s="3">
        <f>(Table1[[#This Row],[Selling Price]]-Table1[[#This Row],[Cost Price]])</f>
        <v>7.5635723904025127</v>
      </c>
      <c r="S4357" s="12">
        <f>(Table1[[#This Row],[Profit]]/Table1[[#This Row],[Selling Price]])</f>
        <v>0.23695402225571779</v>
      </c>
      <c r="T4357">
        <v>4</v>
      </c>
      <c r="U4357" s="2">
        <f>Table1[[#This Row],[Selling Price]]*Table1[[#This Row],[Quantity]]</f>
        <v>127.68</v>
      </c>
      <c r="V4357" s="4">
        <v>0</v>
      </c>
      <c r="W4357">
        <v>115</v>
      </c>
      <c r="X4357" t="s">
        <v>36</v>
      </c>
      <c r="Y4357" t="s">
        <v>36</v>
      </c>
      <c r="Z4357" s="2">
        <v>16.882934294724951</v>
      </c>
    </row>
    <row r="4358" spans="1:26" x14ac:dyDescent="0.35">
      <c r="A4358" t="s">
        <v>140</v>
      </c>
      <c r="B4358" t="s">
        <v>141</v>
      </c>
      <c r="C4358" t="s">
        <v>55</v>
      </c>
      <c r="D4358" t="s">
        <v>46</v>
      </c>
      <c r="E4358" t="s">
        <v>65</v>
      </c>
      <c r="F4358" t="s">
        <v>2756</v>
      </c>
      <c r="G4358" t="s">
        <v>2757</v>
      </c>
      <c r="H4358" t="s">
        <v>32</v>
      </c>
      <c r="I4358" t="s">
        <v>2758</v>
      </c>
      <c r="J4358" s="1">
        <v>42481</v>
      </c>
      <c r="K4358" s="1">
        <v>42486</v>
      </c>
      <c r="L4358" t="s">
        <v>60</v>
      </c>
      <c r="M4358">
        <f>Table1[[#This Row],[Ship Date]]-Table1[[#This Row],[Order Date]]</f>
        <v>5</v>
      </c>
      <c r="N4358">
        <v>4</v>
      </c>
      <c r="O4358" t="s">
        <v>106</v>
      </c>
      <c r="P4358" s="3">
        <v>102.336</v>
      </c>
      <c r="Q4358" s="3">
        <v>86.69799581951267</v>
      </c>
      <c r="R4358" s="3">
        <f>(Table1[[#This Row],[Selling Price]]-Table1[[#This Row],[Cost Price]])</f>
        <v>15.638004180487329</v>
      </c>
      <c r="S4358" s="12">
        <f>(Table1[[#This Row],[Profit]]/Table1[[#This Row],[Selling Price]])</f>
        <v>0.15281039106949001</v>
      </c>
      <c r="T4358">
        <v>4</v>
      </c>
      <c r="U4358" s="2">
        <f>Table1[[#This Row],[Selling Price]]*Table1[[#This Row],[Quantity]]</f>
        <v>409.34399999999999</v>
      </c>
      <c r="V4358" s="4">
        <v>0.2</v>
      </c>
      <c r="W4358">
        <v>290</v>
      </c>
      <c r="X4358" t="s">
        <v>36</v>
      </c>
      <c r="Y4358" t="s">
        <v>68</v>
      </c>
      <c r="Z4358" s="2">
        <v>69.395773811588057</v>
      </c>
    </row>
    <row r="4359" spans="1:26" x14ac:dyDescent="0.35">
      <c r="A4359" t="s">
        <v>140</v>
      </c>
      <c r="B4359" t="s">
        <v>141</v>
      </c>
      <c r="C4359" t="s">
        <v>39</v>
      </c>
      <c r="D4359" t="s">
        <v>46</v>
      </c>
      <c r="E4359" t="s">
        <v>91</v>
      </c>
      <c r="F4359" t="s">
        <v>2226</v>
      </c>
      <c r="G4359" t="s">
        <v>2227</v>
      </c>
      <c r="H4359" t="s">
        <v>32</v>
      </c>
      <c r="I4359" t="s">
        <v>2800</v>
      </c>
      <c r="J4359" s="1">
        <v>42149</v>
      </c>
      <c r="K4359" s="1">
        <v>42153</v>
      </c>
      <c r="L4359" t="s">
        <v>60</v>
      </c>
      <c r="M4359">
        <f>Table1[[#This Row],[Ship Date]]-Table1[[#This Row],[Order Date]]</f>
        <v>4</v>
      </c>
      <c r="N4359">
        <v>5</v>
      </c>
      <c r="O4359" t="s">
        <v>51</v>
      </c>
      <c r="P4359" s="3">
        <v>845.72799999999995</v>
      </c>
      <c r="Q4359" s="3">
        <v>629.34649341115073</v>
      </c>
      <c r="R4359" s="3">
        <f>(Table1[[#This Row],[Selling Price]]-Table1[[#This Row],[Cost Price]])</f>
        <v>216.38150658884922</v>
      </c>
      <c r="S4359" s="12">
        <f>(Table1[[#This Row],[Profit]]/Table1[[#This Row],[Selling Price]])</f>
        <v>0.25585236221202234</v>
      </c>
      <c r="T4359">
        <v>13</v>
      </c>
      <c r="U4359" s="2">
        <f>Table1[[#This Row],[Selling Price]]*Table1[[#This Row],[Quantity]]</f>
        <v>10994.464</v>
      </c>
      <c r="V4359" s="4">
        <v>0.2</v>
      </c>
      <c r="W4359">
        <v>266</v>
      </c>
      <c r="X4359" t="s">
        <v>36</v>
      </c>
      <c r="Y4359" t="s">
        <v>36</v>
      </c>
      <c r="Z4359" s="2">
        <v>272.38009414716612</v>
      </c>
    </row>
    <row r="4360" spans="1:26" x14ac:dyDescent="0.35">
      <c r="A4360" t="s">
        <v>140</v>
      </c>
      <c r="B4360" t="s">
        <v>141</v>
      </c>
      <c r="C4360" t="s">
        <v>39</v>
      </c>
      <c r="D4360" t="s">
        <v>46</v>
      </c>
      <c r="E4360" t="s">
        <v>102</v>
      </c>
      <c r="F4360" t="s">
        <v>2932</v>
      </c>
      <c r="G4360" t="s">
        <v>2933</v>
      </c>
      <c r="H4360" t="s">
        <v>32</v>
      </c>
      <c r="I4360" t="s">
        <v>2931</v>
      </c>
      <c r="J4360" s="1">
        <v>42405</v>
      </c>
      <c r="K4360" s="1">
        <v>42405</v>
      </c>
      <c r="L4360" t="s">
        <v>1118</v>
      </c>
      <c r="M4360">
        <f>Table1[[#This Row],[Ship Date]]-Table1[[#This Row],[Order Date]]</f>
        <v>0</v>
      </c>
      <c r="N4360">
        <v>2</v>
      </c>
      <c r="O4360" t="s">
        <v>106</v>
      </c>
      <c r="P4360" s="3">
        <v>348.84</v>
      </c>
      <c r="Q4360" s="3">
        <v>238.98681105012659</v>
      </c>
      <c r="R4360" s="3">
        <f>(Table1[[#This Row],[Selling Price]]-Table1[[#This Row],[Cost Price]])</f>
        <v>109.85318894987338</v>
      </c>
      <c r="S4360" s="12">
        <f>(Table1[[#This Row],[Profit]]/Table1[[#This Row],[Selling Price]])</f>
        <v>0.31490995570999136</v>
      </c>
      <c r="T4360">
        <v>9</v>
      </c>
      <c r="U4360" s="2">
        <f>Table1[[#This Row],[Selling Price]]*Table1[[#This Row],[Quantity]]</f>
        <v>3139.56</v>
      </c>
      <c r="V4360" s="4">
        <v>0</v>
      </c>
      <c r="W4360">
        <v>281</v>
      </c>
      <c r="X4360" t="s">
        <v>36</v>
      </c>
      <c r="Y4360" t="s">
        <v>68</v>
      </c>
      <c r="Z4360" s="2">
        <v>89.442426845429438</v>
      </c>
    </row>
    <row r="4361" spans="1:26" x14ac:dyDescent="0.35">
      <c r="A4361" t="s">
        <v>140</v>
      </c>
      <c r="B4361" t="s">
        <v>141</v>
      </c>
      <c r="C4361" t="s">
        <v>64</v>
      </c>
      <c r="D4361" t="s">
        <v>46</v>
      </c>
      <c r="E4361" t="s">
        <v>539</v>
      </c>
      <c r="F4361" t="s">
        <v>1609</v>
      </c>
      <c r="G4361" t="s">
        <v>1610</v>
      </c>
      <c r="H4361" t="s">
        <v>32</v>
      </c>
      <c r="I4361" t="s">
        <v>2956</v>
      </c>
      <c r="J4361" s="1">
        <v>41735</v>
      </c>
      <c r="K4361" s="1">
        <v>41737</v>
      </c>
      <c r="L4361" t="s">
        <v>199</v>
      </c>
      <c r="M4361">
        <f>Table1[[#This Row],[Ship Date]]-Table1[[#This Row],[Order Date]]</f>
        <v>2</v>
      </c>
      <c r="N4361">
        <v>4</v>
      </c>
      <c r="O4361" t="s">
        <v>106</v>
      </c>
      <c r="P4361" s="3">
        <v>10.304</v>
      </c>
      <c r="Q4361" s="3">
        <v>8.3762781886839068</v>
      </c>
      <c r="R4361" s="3">
        <f>(Table1[[#This Row],[Selling Price]]-Table1[[#This Row],[Cost Price]])</f>
        <v>1.9277218113160934</v>
      </c>
      <c r="S4361" s="12">
        <f>(Table1[[#This Row],[Profit]]/Table1[[#This Row],[Selling Price]])</f>
        <v>0.18708480311685688</v>
      </c>
      <c r="T4361">
        <v>1</v>
      </c>
      <c r="U4361" s="2">
        <f>Table1[[#This Row],[Selling Price]]*Table1[[#This Row],[Quantity]]</f>
        <v>10.304</v>
      </c>
      <c r="V4361" s="4">
        <v>0.2</v>
      </c>
      <c r="W4361">
        <v>286</v>
      </c>
      <c r="X4361" t="s">
        <v>36</v>
      </c>
      <c r="Y4361" t="s">
        <v>52</v>
      </c>
      <c r="Z4361" s="2">
        <v>21.574343280850989</v>
      </c>
    </row>
    <row r="4362" spans="1:26" x14ac:dyDescent="0.35">
      <c r="A4362" t="s">
        <v>140</v>
      </c>
      <c r="B4362" t="s">
        <v>141</v>
      </c>
      <c r="C4362" t="s">
        <v>27</v>
      </c>
      <c r="D4362" t="s">
        <v>46</v>
      </c>
      <c r="E4362" t="s">
        <v>102</v>
      </c>
      <c r="F4362" t="s">
        <v>2987</v>
      </c>
      <c r="G4362" t="s">
        <v>2988</v>
      </c>
      <c r="H4362" t="s">
        <v>32</v>
      </c>
      <c r="I4362" t="s">
        <v>2989</v>
      </c>
      <c r="J4362" s="1">
        <v>42730</v>
      </c>
      <c r="K4362" s="1">
        <v>42734</v>
      </c>
      <c r="L4362" t="s">
        <v>60</v>
      </c>
      <c r="M4362">
        <f>Table1[[#This Row],[Ship Date]]-Table1[[#This Row],[Order Date]]</f>
        <v>4</v>
      </c>
      <c r="N4362">
        <v>12</v>
      </c>
      <c r="O4362" t="s">
        <v>35</v>
      </c>
      <c r="P4362" s="3">
        <v>33.9</v>
      </c>
      <c r="Q4362" s="3">
        <v>23.86444231868272</v>
      </c>
      <c r="R4362" s="3">
        <f>(Table1[[#This Row],[Selling Price]]-Table1[[#This Row],[Cost Price]])</f>
        <v>10.035557681317279</v>
      </c>
      <c r="S4362" s="12">
        <f>(Table1[[#This Row],[Profit]]/Table1[[#This Row],[Selling Price]])</f>
        <v>0.29603414989136517</v>
      </c>
      <c r="T4362">
        <v>5</v>
      </c>
      <c r="U4362" s="2">
        <f>Table1[[#This Row],[Selling Price]]*Table1[[#This Row],[Quantity]]</f>
        <v>169.5</v>
      </c>
      <c r="V4362" s="4">
        <v>0</v>
      </c>
      <c r="W4362">
        <v>202</v>
      </c>
      <c r="X4362" t="s">
        <v>36</v>
      </c>
      <c r="Y4362" t="s">
        <v>52</v>
      </c>
      <c r="Z4362" s="2">
        <v>17.27828753088685</v>
      </c>
    </row>
    <row r="4363" spans="1:26" x14ac:dyDescent="0.35">
      <c r="A4363" t="s">
        <v>140</v>
      </c>
      <c r="B4363" t="s">
        <v>141</v>
      </c>
      <c r="C4363" t="s">
        <v>55</v>
      </c>
      <c r="D4363" t="s">
        <v>46</v>
      </c>
      <c r="E4363" t="s">
        <v>65</v>
      </c>
      <c r="F4363" t="s">
        <v>852</v>
      </c>
      <c r="G4363" t="s">
        <v>853</v>
      </c>
      <c r="H4363" t="s">
        <v>32</v>
      </c>
      <c r="I4363" t="s">
        <v>3004</v>
      </c>
      <c r="J4363" s="1">
        <v>42899</v>
      </c>
      <c r="K4363" s="1">
        <v>42902</v>
      </c>
      <c r="L4363" t="s">
        <v>199</v>
      </c>
      <c r="M4363">
        <f>Table1[[#This Row],[Ship Date]]-Table1[[#This Row],[Order Date]]</f>
        <v>3</v>
      </c>
      <c r="N4363">
        <v>6</v>
      </c>
      <c r="O4363" t="s">
        <v>51</v>
      </c>
      <c r="P4363" s="3">
        <v>164.73599999999999</v>
      </c>
      <c r="Q4363" s="3">
        <v>114.61562509468909</v>
      </c>
      <c r="R4363" s="3">
        <f>(Table1[[#This Row],[Selling Price]]-Table1[[#This Row],[Cost Price]])</f>
        <v>50.120374905310896</v>
      </c>
      <c r="S4363" s="12">
        <f>(Table1[[#This Row],[Profit]]/Table1[[#This Row],[Selling Price]])</f>
        <v>0.3042466425390376</v>
      </c>
      <c r="T4363">
        <v>4</v>
      </c>
      <c r="U4363" s="2">
        <f>Table1[[#This Row],[Selling Price]]*Table1[[#This Row],[Quantity]]</f>
        <v>658.94399999999996</v>
      </c>
      <c r="V4363" s="4">
        <v>0.2</v>
      </c>
      <c r="W4363">
        <v>150</v>
      </c>
      <c r="X4363" t="s">
        <v>36</v>
      </c>
      <c r="Y4363" t="s">
        <v>68</v>
      </c>
      <c r="Z4363" s="2">
        <v>56.226174346117482</v>
      </c>
    </row>
    <row r="4364" spans="1:26" x14ac:dyDescent="0.35">
      <c r="A4364" t="s">
        <v>140</v>
      </c>
      <c r="B4364" t="s">
        <v>141</v>
      </c>
      <c r="C4364" t="s">
        <v>64</v>
      </c>
      <c r="D4364" t="s">
        <v>46</v>
      </c>
      <c r="E4364" t="s">
        <v>102</v>
      </c>
      <c r="F4364" t="s">
        <v>1992</v>
      </c>
      <c r="G4364" t="s">
        <v>1993</v>
      </c>
      <c r="H4364" t="s">
        <v>32</v>
      </c>
      <c r="I4364" t="s">
        <v>3339</v>
      </c>
      <c r="J4364" s="1">
        <v>42642</v>
      </c>
      <c r="K4364" s="1">
        <v>42644</v>
      </c>
      <c r="L4364" t="s">
        <v>34</v>
      </c>
      <c r="M4364">
        <f>Table1[[#This Row],[Ship Date]]-Table1[[#This Row],[Order Date]]</f>
        <v>2</v>
      </c>
      <c r="N4364">
        <v>9</v>
      </c>
      <c r="O4364" t="s">
        <v>61</v>
      </c>
      <c r="P4364" s="3">
        <v>18.97</v>
      </c>
      <c r="Q4364" s="3">
        <v>14.074813365329589</v>
      </c>
      <c r="R4364" s="3">
        <f>(Table1[[#This Row],[Selling Price]]-Table1[[#This Row],[Cost Price]])</f>
        <v>4.8951866346704094</v>
      </c>
      <c r="S4364" s="12">
        <f>(Table1[[#This Row],[Profit]]/Table1[[#This Row],[Selling Price]])</f>
        <v>0.25804884737324246</v>
      </c>
      <c r="T4364">
        <v>1</v>
      </c>
      <c r="U4364" s="2">
        <f>Table1[[#This Row],[Selling Price]]*Table1[[#This Row],[Quantity]]</f>
        <v>18.97</v>
      </c>
      <c r="V4364" s="4">
        <v>0</v>
      </c>
      <c r="W4364">
        <v>310</v>
      </c>
      <c r="X4364" t="s">
        <v>36</v>
      </c>
      <c r="Y4364" t="s">
        <v>68</v>
      </c>
      <c r="Z4364" s="2">
        <v>41.384548330264508</v>
      </c>
    </row>
    <row r="4365" spans="1:26" x14ac:dyDescent="0.35">
      <c r="A4365" t="s">
        <v>140</v>
      </c>
      <c r="B4365" t="s">
        <v>141</v>
      </c>
      <c r="C4365" t="s">
        <v>45</v>
      </c>
      <c r="D4365" t="s">
        <v>46</v>
      </c>
      <c r="E4365" t="s">
        <v>91</v>
      </c>
      <c r="F4365" t="s">
        <v>3341</v>
      </c>
      <c r="G4365" t="s">
        <v>3342</v>
      </c>
      <c r="H4365" t="s">
        <v>32</v>
      </c>
      <c r="I4365" t="s">
        <v>3343</v>
      </c>
      <c r="J4365" s="1">
        <v>42849</v>
      </c>
      <c r="K4365" s="1">
        <v>42852</v>
      </c>
      <c r="L4365" t="s">
        <v>199</v>
      </c>
      <c r="M4365">
        <f>Table1[[#This Row],[Ship Date]]-Table1[[#This Row],[Order Date]]</f>
        <v>3</v>
      </c>
      <c r="N4365">
        <v>4</v>
      </c>
      <c r="O4365" t="s">
        <v>106</v>
      </c>
      <c r="P4365" s="3">
        <v>99.28</v>
      </c>
      <c r="Q4365" s="3">
        <v>71.721325679506236</v>
      </c>
      <c r="R4365" s="3">
        <f>(Table1[[#This Row],[Selling Price]]-Table1[[#This Row],[Cost Price]])</f>
        <v>27.558674320493765</v>
      </c>
      <c r="S4365" s="12">
        <f>(Table1[[#This Row],[Profit]]/Table1[[#This Row],[Selling Price]])</f>
        <v>0.27758535778096055</v>
      </c>
      <c r="T4365">
        <v>2</v>
      </c>
      <c r="U4365" s="2">
        <f>Table1[[#This Row],[Selling Price]]*Table1[[#This Row],[Quantity]]</f>
        <v>198.56</v>
      </c>
      <c r="V4365" s="4">
        <v>0.2</v>
      </c>
      <c r="W4365">
        <v>122</v>
      </c>
      <c r="X4365" t="s">
        <v>36</v>
      </c>
      <c r="Y4365" t="s">
        <v>68</v>
      </c>
      <c r="Z4365" s="2">
        <v>45.737767308137506</v>
      </c>
    </row>
    <row r="4366" spans="1:26" x14ac:dyDescent="0.35">
      <c r="A4366" t="s">
        <v>140</v>
      </c>
      <c r="B4366" t="s">
        <v>141</v>
      </c>
      <c r="C4366" t="s">
        <v>64</v>
      </c>
      <c r="D4366" t="s">
        <v>46</v>
      </c>
      <c r="E4366" t="s">
        <v>86</v>
      </c>
      <c r="F4366" t="s">
        <v>2784</v>
      </c>
      <c r="G4366" t="s">
        <v>2785</v>
      </c>
      <c r="H4366" t="s">
        <v>32</v>
      </c>
      <c r="I4366" t="s">
        <v>3343</v>
      </c>
      <c r="J4366" s="1">
        <v>42849</v>
      </c>
      <c r="K4366" s="1">
        <v>42852</v>
      </c>
      <c r="L4366" t="s">
        <v>199</v>
      </c>
      <c r="M4366">
        <f>Table1[[#This Row],[Ship Date]]-Table1[[#This Row],[Order Date]]</f>
        <v>3</v>
      </c>
      <c r="N4366">
        <v>4</v>
      </c>
      <c r="O4366" t="s">
        <v>106</v>
      </c>
      <c r="P4366" s="3">
        <v>1.1879999999999999</v>
      </c>
      <c r="Q4366" s="3">
        <v>0.8815122391265916</v>
      </c>
      <c r="R4366" s="3">
        <f>(Table1[[#This Row],[Selling Price]]-Table1[[#This Row],[Cost Price]])</f>
        <v>0.30648776087340834</v>
      </c>
      <c r="S4366" s="12">
        <f>(Table1[[#This Row],[Profit]]/Table1[[#This Row],[Selling Price]])</f>
        <v>0.25798633070152216</v>
      </c>
      <c r="T4366">
        <v>2</v>
      </c>
      <c r="U4366" s="2">
        <f>Table1[[#This Row],[Selling Price]]*Table1[[#This Row],[Quantity]]</f>
        <v>2.3759999999999999</v>
      </c>
      <c r="V4366" s="4">
        <v>0.7</v>
      </c>
      <c r="W4366">
        <v>194</v>
      </c>
      <c r="X4366" t="s">
        <v>36</v>
      </c>
      <c r="Y4366" t="s">
        <v>52</v>
      </c>
      <c r="Z4366" s="2">
        <v>2.1351499110969101</v>
      </c>
    </row>
    <row r="4367" spans="1:26" x14ac:dyDescent="0.35">
      <c r="A4367" t="s">
        <v>140</v>
      </c>
      <c r="B4367" t="s">
        <v>141</v>
      </c>
      <c r="C4367" t="s">
        <v>39</v>
      </c>
      <c r="D4367" t="s">
        <v>46</v>
      </c>
      <c r="E4367" t="s">
        <v>270</v>
      </c>
      <c r="F4367" t="s">
        <v>766</v>
      </c>
      <c r="G4367" t="s">
        <v>767</v>
      </c>
      <c r="H4367" t="s">
        <v>32</v>
      </c>
      <c r="I4367" t="s">
        <v>3475</v>
      </c>
      <c r="J4367" s="1">
        <v>42590</v>
      </c>
      <c r="K4367" s="1">
        <v>42592</v>
      </c>
      <c r="L4367" t="s">
        <v>34</v>
      </c>
      <c r="M4367">
        <f>Table1[[#This Row],[Ship Date]]-Table1[[#This Row],[Order Date]]</f>
        <v>2</v>
      </c>
      <c r="N4367">
        <v>8</v>
      </c>
      <c r="O4367" t="s">
        <v>61</v>
      </c>
      <c r="P4367" s="3">
        <v>11.167999999999999</v>
      </c>
      <c r="Q4367" s="3">
        <v>8.576325671787151</v>
      </c>
      <c r="R4367" s="3">
        <f>(Table1[[#This Row],[Selling Price]]-Table1[[#This Row],[Cost Price]])</f>
        <v>2.5916743282128483</v>
      </c>
      <c r="S4367" s="12">
        <f>(Table1[[#This Row],[Profit]]/Table1[[#This Row],[Selling Price]])</f>
        <v>0.23206252938868629</v>
      </c>
      <c r="T4367">
        <v>4</v>
      </c>
      <c r="U4367" s="2">
        <f>Table1[[#This Row],[Selling Price]]*Table1[[#This Row],[Quantity]]</f>
        <v>44.671999999999997</v>
      </c>
      <c r="V4367" s="4">
        <v>0.2</v>
      </c>
      <c r="W4367">
        <v>488</v>
      </c>
      <c r="X4367" t="s">
        <v>36</v>
      </c>
      <c r="Y4367" t="s">
        <v>52</v>
      </c>
      <c r="Z4367" s="2">
        <v>4.2211072345670493</v>
      </c>
    </row>
    <row r="4368" spans="1:26" x14ac:dyDescent="0.35">
      <c r="A4368" t="s">
        <v>140</v>
      </c>
      <c r="B4368" t="s">
        <v>141</v>
      </c>
      <c r="C4368" t="s">
        <v>55</v>
      </c>
      <c r="D4368" t="s">
        <v>46</v>
      </c>
      <c r="E4368" t="s">
        <v>75</v>
      </c>
      <c r="F4368" t="s">
        <v>3690</v>
      </c>
      <c r="G4368" t="s">
        <v>3691</v>
      </c>
      <c r="H4368" t="s">
        <v>32</v>
      </c>
      <c r="I4368" t="s">
        <v>3689</v>
      </c>
      <c r="J4368" s="1">
        <v>42980</v>
      </c>
      <c r="K4368" s="1">
        <v>42984</v>
      </c>
      <c r="L4368" t="s">
        <v>60</v>
      </c>
      <c r="M4368">
        <f>Table1[[#This Row],[Ship Date]]-Table1[[#This Row],[Order Date]]</f>
        <v>4</v>
      </c>
      <c r="N4368">
        <v>9</v>
      </c>
      <c r="O4368" t="s">
        <v>61</v>
      </c>
      <c r="P4368" s="3">
        <v>4.92</v>
      </c>
      <c r="Q4368" s="3">
        <v>3.1994520751675348</v>
      </c>
      <c r="R4368" s="3">
        <f>(Table1[[#This Row],[Selling Price]]-Table1[[#This Row],[Cost Price]])</f>
        <v>1.7205479248324651</v>
      </c>
      <c r="S4368" s="12">
        <f>(Table1[[#This Row],[Profit]]/Table1[[#This Row],[Selling Price]])</f>
        <v>0.34970486277082624</v>
      </c>
      <c r="T4368">
        <v>3</v>
      </c>
      <c r="U4368" s="2">
        <f>Table1[[#This Row],[Selling Price]]*Table1[[#This Row],[Quantity]]</f>
        <v>14.76</v>
      </c>
      <c r="V4368" s="4">
        <v>0</v>
      </c>
      <c r="W4368">
        <v>123</v>
      </c>
      <c r="X4368" t="s">
        <v>36</v>
      </c>
      <c r="Y4368" t="s">
        <v>52</v>
      </c>
      <c r="Z4368" s="2">
        <v>2.8158374953111189</v>
      </c>
    </row>
    <row r="4369" spans="1:26" x14ac:dyDescent="0.35">
      <c r="A4369" t="s">
        <v>140</v>
      </c>
      <c r="B4369" t="s">
        <v>141</v>
      </c>
      <c r="C4369" t="s">
        <v>45</v>
      </c>
      <c r="D4369" t="s">
        <v>46</v>
      </c>
      <c r="E4369" t="s">
        <v>65</v>
      </c>
      <c r="F4369" t="s">
        <v>3755</v>
      </c>
      <c r="G4369" t="s">
        <v>3756</v>
      </c>
      <c r="H4369" t="s">
        <v>32</v>
      </c>
      <c r="I4369" t="s">
        <v>3754</v>
      </c>
      <c r="J4369" s="1">
        <v>42349</v>
      </c>
      <c r="K4369" s="1">
        <v>42349</v>
      </c>
      <c r="L4369" t="s">
        <v>1118</v>
      </c>
      <c r="M4369">
        <f>Table1[[#This Row],[Ship Date]]-Table1[[#This Row],[Order Date]]</f>
        <v>0</v>
      </c>
      <c r="N4369">
        <v>12</v>
      </c>
      <c r="O4369" t="s">
        <v>35</v>
      </c>
      <c r="P4369" s="3">
        <v>46.344000000000001</v>
      </c>
      <c r="Q4369" s="3">
        <v>37.999613859924771</v>
      </c>
      <c r="R4369" s="3">
        <f>(Table1[[#This Row],[Selling Price]]-Table1[[#This Row],[Cost Price]])</f>
        <v>8.3443861400752297</v>
      </c>
      <c r="S4369" s="12">
        <f>(Table1[[#This Row],[Profit]]/Table1[[#This Row],[Selling Price]])</f>
        <v>0.18005321379413147</v>
      </c>
      <c r="T4369">
        <v>3</v>
      </c>
      <c r="U4369" s="2">
        <f>Table1[[#This Row],[Selling Price]]*Table1[[#This Row],[Quantity]]</f>
        <v>139.03200000000001</v>
      </c>
      <c r="V4369" s="4">
        <v>0.2</v>
      </c>
      <c r="W4369">
        <v>127</v>
      </c>
      <c r="X4369" t="s">
        <v>36</v>
      </c>
      <c r="Y4369" t="s">
        <v>68</v>
      </c>
      <c r="Z4369" s="2">
        <v>81.460260861471866</v>
      </c>
    </row>
    <row r="4370" spans="1:26" x14ac:dyDescent="0.35">
      <c r="A4370" t="s">
        <v>140</v>
      </c>
      <c r="B4370" t="s">
        <v>141</v>
      </c>
      <c r="C4370" t="s">
        <v>39</v>
      </c>
      <c r="D4370" t="s">
        <v>46</v>
      </c>
      <c r="E4370" t="s">
        <v>75</v>
      </c>
      <c r="F4370" t="s">
        <v>3904</v>
      </c>
      <c r="G4370" t="s">
        <v>3905</v>
      </c>
      <c r="H4370" t="s">
        <v>32</v>
      </c>
      <c r="I4370" t="s">
        <v>3906</v>
      </c>
      <c r="J4370" s="1">
        <v>43029</v>
      </c>
      <c r="K4370" s="1">
        <v>43034</v>
      </c>
      <c r="L4370" t="s">
        <v>60</v>
      </c>
      <c r="M4370">
        <f>Table1[[#This Row],[Ship Date]]-Table1[[#This Row],[Order Date]]</f>
        <v>5</v>
      </c>
      <c r="N4370">
        <v>10</v>
      </c>
      <c r="O4370" t="s">
        <v>61</v>
      </c>
      <c r="P4370" s="3">
        <v>17.856000000000002</v>
      </c>
      <c r="Q4370" s="3">
        <v>14.77474449960159</v>
      </c>
      <c r="R4370" s="3">
        <f>(Table1[[#This Row],[Selling Price]]-Table1[[#This Row],[Cost Price]])</f>
        <v>3.0812555003984112</v>
      </c>
      <c r="S4370" s="12">
        <f>(Table1[[#This Row],[Profit]]/Table1[[#This Row],[Selling Price]])</f>
        <v>0.17256135194883573</v>
      </c>
      <c r="T4370">
        <v>4</v>
      </c>
      <c r="U4370" s="2">
        <f>Table1[[#This Row],[Selling Price]]*Table1[[#This Row],[Quantity]]</f>
        <v>71.424000000000007</v>
      </c>
      <c r="V4370" s="4">
        <v>0.2</v>
      </c>
      <c r="W4370">
        <v>110</v>
      </c>
      <c r="X4370" t="s">
        <v>36</v>
      </c>
      <c r="Y4370" t="s">
        <v>36</v>
      </c>
      <c r="Z4370" s="2">
        <v>2.3231392554042052</v>
      </c>
    </row>
    <row r="4371" spans="1:26" x14ac:dyDescent="0.35">
      <c r="A4371" t="s">
        <v>140</v>
      </c>
      <c r="B4371" t="s">
        <v>141</v>
      </c>
      <c r="C4371" t="s">
        <v>39</v>
      </c>
      <c r="D4371" t="s">
        <v>46</v>
      </c>
      <c r="E4371" t="s">
        <v>91</v>
      </c>
      <c r="F4371" t="s">
        <v>1690</v>
      </c>
      <c r="G4371" t="s">
        <v>1691</v>
      </c>
      <c r="H4371" t="s">
        <v>32</v>
      </c>
      <c r="I4371" t="s">
        <v>4075</v>
      </c>
      <c r="J4371" s="1">
        <v>42361</v>
      </c>
      <c r="K4371" s="1">
        <v>42364</v>
      </c>
      <c r="L4371" t="s">
        <v>199</v>
      </c>
      <c r="M4371">
        <f>Table1[[#This Row],[Ship Date]]-Table1[[#This Row],[Order Date]]</f>
        <v>3</v>
      </c>
      <c r="N4371">
        <v>12</v>
      </c>
      <c r="O4371" t="s">
        <v>35</v>
      </c>
      <c r="P4371" s="3">
        <v>194.32</v>
      </c>
      <c r="Q4371" s="3">
        <v>157.396401464961</v>
      </c>
      <c r="R4371" s="3">
        <f>(Table1[[#This Row],[Selling Price]]-Table1[[#This Row],[Cost Price]])</f>
        <v>36.923598535038991</v>
      </c>
      <c r="S4371" s="12">
        <f>(Table1[[#This Row],[Profit]]/Table1[[#This Row],[Selling Price]])</f>
        <v>0.19001440168299194</v>
      </c>
      <c r="T4371">
        <v>4</v>
      </c>
      <c r="U4371" s="2">
        <f>Table1[[#This Row],[Selling Price]]*Table1[[#This Row],[Quantity]]</f>
        <v>777.28</v>
      </c>
      <c r="V4371" s="4">
        <v>0</v>
      </c>
      <c r="W4371">
        <v>493</v>
      </c>
      <c r="X4371" t="s">
        <v>36</v>
      </c>
      <c r="Y4371" t="s">
        <v>68</v>
      </c>
      <c r="Z4371" s="2">
        <v>100.1895025505833</v>
      </c>
    </row>
    <row r="4372" spans="1:26" x14ac:dyDescent="0.35">
      <c r="A4372" t="s">
        <v>140</v>
      </c>
      <c r="B4372" t="s">
        <v>141</v>
      </c>
      <c r="C4372" t="s">
        <v>27</v>
      </c>
      <c r="D4372" t="s">
        <v>46</v>
      </c>
      <c r="E4372" t="s">
        <v>91</v>
      </c>
      <c r="F4372" t="s">
        <v>4093</v>
      </c>
      <c r="G4372" t="s">
        <v>4094</v>
      </c>
      <c r="H4372" t="s">
        <v>32</v>
      </c>
      <c r="I4372" t="s">
        <v>4092</v>
      </c>
      <c r="J4372" s="1">
        <v>43079</v>
      </c>
      <c r="K4372" s="1">
        <v>43079</v>
      </c>
      <c r="L4372" t="s">
        <v>1118</v>
      </c>
      <c r="M4372">
        <f>Table1[[#This Row],[Ship Date]]-Table1[[#This Row],[Order Date]]</f>
        <v>0</v>
      </c>
      <c r="N4372">
        <v>12</v>
      </c>
      <c r="O4372" t="s">
        <v>35</v>
      </c>
      <c r="P4372" s="3">
        <v>426.79</v>
      </c>
      <c r="Q4372" s="3">
        <v>347.3330251183578</v>
      </c>
      <c r="R4372" s="3">
        <f>(Table1[[#This Row],[Selling Price]]-Table1[[#This Row],[Cost Price]])</f>
        <v>79.456974881642225</v>
      </c>
      <c r="S4372" s="12">
        <f>(Table1[[#This Row],[Profit]]/Table1[[#This Row],[Selling Price]])</f>
        <v>0.18617346911043423</v>
      </c>
      <c r="T4372">
        <v>7</v>
      </c>
      <c r="U4372" s="2">
        <f>Table1[[#This Row],[Selling Price]]*Table1[[#This Row],[Quantity]]</f>
        <v>2987.53</v>
      </c>
      <c r="V4372" s="4">
        <v>0</v>
      </c>
      <c r="W4372">
        <v>201</v>
      </c>
      <c r="X4372" t="s">
        <v>36</v>
      </c>
      <c r="Y4372" t="s">
        <v>68</v>
      </c>
      <c r="Z4372" s="2">
        <v>122.9116488279284</v>
      </c>
    </row>
    <row r="4373" spans="1:26" x14ac:dyDescent="0.35">
      <c r="A4373" t="s">
        <v>140</v>
      </c>
      <c r="B4373" t="s">
        <v>141</v>
      </c>
      <c r="C4373" t="s">
        <v>39</v>
      </c>
      <c r="D4373" t="s">
        <v>46</v>
      </c>
      <c r="E4373" t="s">
        <v>86</v>
      </c>
      <c r="F4373" t="s">
        <v>4124</v>
      </c>
      <c r="G4373" t="s">
        <v>4125</v>
      </c>
      <c r="H4373" t="s">
        <v>32</v>
      </c>
      <c r="I4373" t="s">
        <v>4126</v>
      </c>
      <c r="J4373" s="1">
        <v>42841</v>
      </c>
      <c r="K4373" s="1">
        <v>42845</v>
      </c>
      <c r="L4373" t="s">
        <v>60</v>
      </c>
      <c r="M4373">
        <f>Table1[[#This Row],[Ship Date]]-Table1[[#This Row],[Order Date]]</f>
        <v>4</v>
      </c>
      <c r="N4373">
        <v>4</v>
      </c>
      <c r="O4373" t="s">
        <v>106</v>
      </c>
      <c r="P4373" s="3">
        <v>13.71</v>
      </c>
      <c r="Q4373" s="3">
        <v>10.97624662463137</v>
      </c>
      <c r="R4373" s="3">
        <f>(Table1[[#This Row],[Selling Price]]-Table1[[#This Row],[Cost Price]])</f>
        <v>2.7337533753686305</v>
      </c>
      <c r="S4373" s="12">
        <f>(Table1[[#This Row],[Profit]]/Table1[[#This Row],[Selling Price]])</f>
        <v>0.19939849565052009</v>
      </c>
      <c r="T4373">
        <v>5</v>
      </c>
      <c r="U4373" s="2">
        <f>Table1[[#This Row],[Selling Price]]*Table1[[#This Row],[Quantity]]</f>
        <v>68.550000000000011</v>
      </c>
      <c r="V4373" s="4">
        <v>0.7</v>
      </c>
      <c r="W4373">
        <v>262</v>
      </c>
      <c r="X4373" t="s">
        <v>36</v>
      </c>
      <c r="Y4373" t="s">
        <v>52</v>
      </c>
      <c r="Z4373" s="2">
        <v>9.7519682079348176</v>
      </c>
    </row>
    <row r="4374" spans="1:26" x14ac:dyDescent="0.35">
      <c r="A4374" t="s">
        <v>140</v>
      </c>
      <c r="B4374" t="s">
        <v>141</v>
      </c>
      <c r="C4374" t="s">
        <v>39</v>
      </c>
      <c r="D4374" t="s">
        <v>46</v>
      </c>
      <c r="E4374" t="s">
        <v>65</v>
      </c>
      <c r="F4374" t="s">
        <v>2886</v>
      </c>
      <c r="G4374" t="s">
        <v>2887</v>
      </c>
      <c r="H4374" t="s">
        <v>32</v>
      </c>
      <c r="I4374" t="s">
        <v>4175</v>
      </c>
      <c r="J4374" s="1">
        <v>42826</v>
      </c>
      <c r="K4374" s="1">
        <v>42829</v>
      </c>
      <c r="L4374" t="s">
        <v>34</v>
      </c>
      <c r="M4374">
        <f>Table1[[#This Row],[Ship Date]]-Table1[[#This Row],[Order Date]]</f>
        <v>3</v>
      </c>
      <c r="N4374">
        <v>4</v>
      </c>
      <c r="O4374" t="s">
        <v>106</v>
      </c>
      <c r="P4374" s="3">
        <v>94.2</v>
      </c>
      <c r="Q4374" s="3">
        <v>79.110377906925436</v>
      </c>
      <c r="R4374" s="3">
        <f>(Table1[[#This Row],[Selling Price]]-Table1[[#This Row],[Cost Price]])</f>
        <v>15.089622093074567</v>
      </c>
      <c r="S4374" s="12">
        <f>(Table1[[#This Row],[Profit]]/Table1[[#This Row],[Selling Price]])</f>
        <v>0.16018707105174698</v>
      </c>
      <c r="T4374">
        <v>6</v>
      </c>
      <c r="U4374" s="2">
        <f>Table1[[#This Row],[Selling Price]]*Table1[[#This Row],[Quantity]]</f>
        <v>565.20000000000005</v>
      </c>
      <c r="V4374" s="4">
        <v>0</v>
      </c>
      <c r="W4374">
        <v>135</v>
      </c>
      <c r="X4374" t="s">
        <v>36</v>
      </c>
      <c r="Y4374" t="s">
        <v>52</v>
      </c>
      <c r="Z4374" s="2">
        <v>28.43390933375149</v>
      </c>
    </row>
    <row r="4375" spans="1:26" x14ac:dyDescent="0.35">
      <c r="A4375" t="s">
        <v>140</v>
      </c>
      <c r="B4375" t="s">
        <v>141</v>
      </c>
      <c r="C4375" t="s">
        <v>55</v>
      </c>
      <c r="D4375" t="s">
        <v>46</v>
      </c>
      <c r="E4375" t="s">
        <v>178</v>
      </c>
      <c r="F4375" t="s">
        <v>1095</v>
      </c>
      <c r="G4375" t="s">
        <v>1096</v>
      </c>
      <c r="H4375" t="s">
        <v>32</v>
      </c>
      <c r="I4375" t="s">
        <v>4362</v>
      </c>
      <c r="J4375" s="1">
        <v>42311</v>
      </c>
      <c r="K4375" s="1">
        <v>42318</v>
      </c>
      <c r="L4375" t="s">
        <v>60</v>
      </c>
      <c r="M4375">
        <f>Table1[[#This Row],[Ship Date]]-Table1[[#This Row],[Order Date]]</f>
        <v>7</v>
      </c>
      <c r="N4375">
        <v>11</v>
      </c>
      <c r="O4375" t="s">
        <v>35</v>
      </c>
      <c r="P4375" s="3">
        <v>6.6079999999999997</v>
      </c>
      <c r="Q4375" s="3">
        <v>4.4583658213589894</v>
      </c>
      <c r="R4375" s="3">
        <f>(Table1[[#This Row],[Selling Price]]-Table1[[#This Row],[Cost Price]])</f>
        <v>2.1496341786410103</v>
      </c>
      <c r="S4375" s="12">
        <f>(Table1[[#This Row],[Profit]]/Table1[[#This Row],[Selling Price]])</f>
        <v>0.32530783575075822</v>
      </c>
      <c r="T4375">
        <v>2</v>
      </c>
      <c r="U4375" s="2">
        <f>Table1[[#This Row],[Selling Price]]*Table1[[#This Row],[Quantity]]</f>
        <v>13.215999999999999</v>
      </c>
      <c r="V4375" s="4">
        <v>0.2</v>
      </c>
      <c r="W4375">
        <v>236</v>
      </c>
      <c r="X4375" t="s">
        <v>68</v>
      </c>
      <c r="Y4375" t="s">
        <v>52</v>
      </c>
      <c r="Z4375" s="2">
        <v>4.3446867167457146</v>
      </c>
    </row>
    <row r="4376" spans="1:26" x14ac:dyDescent="0.35">
      <c r="A4376" t="s">
        <v>140</v>
      </c>
      <c r="B4376" t="s">
        <v>141</v>
      </c>
      <c r="C4376" t="s">
        <v>39</v>
      </c>
      <c r="D4376" t="s">
        <v>46</v>
      </c>
      <c r="E4376" t="s">
        <v>86</v>
      </c>
      <c r="F4376" t="s">
        <v>185</v>
      </c>
      <c r="G4376" t="s">
        <v>186</v>
      </c>
      <c r="H4376" t="s">
        <v>32</v>
      </c>
      <c r="I4376" t="s">
        <v>4389</v>
      </c>
      <c r="J4376" s="1">
        <v>41755</v>
      </c>
      <c r="K4376" s="1">
        <v>41762</v>
      </c>
      <c r="L4376" t="s">
        <v>60</v>
      </c>
      <c r="M4376">
        <f>Table1[[#This Row],[Ship Date]]-Table1[[#This Row],[Order Date]]</f>
        <v>7</v>
      </c>
      <c r="N4376">
        <v>4</v>
      </c>
      <c r="O4376" t="s">
        <v>106</v>
      </c>
      <c r="P4376" s="3">
        <v>18.288</v>
      </c>
      <c r="Q4376" s="3">
        <v>15.2785425275638</v>
      </c>
      <c r="R4376" s="3">
        <f>(Table1[[#This Row],[Selling Price]]-Table1[[#This Row],[Cost Price]])</f>
        <v>3.0094574724361998</v>
      </c>
      <c r="S4376" s="12">
        <f>(Table1[[#This Row],[Profit]]/Table1[[#This Row],[Selling Price]])</f>
        <v>0.16455913563190069</v>
      </c>
      <c r="T4376">
        <v>6</v>
      </c>
      <c r="U4376" s="2">
        <f>Table1[[#This Row],[Selling Price]]*Table1[[#This Row],[Quantity]]</f>
        <v>109.72800000000001</v>
      </c>
      <c r="V4376" s="4">
        <v>0.2</v>
      </c>
      <c r="W4376">
        <v>425</v>
      </c>
      <c r="X4376" t="s">
        <v>68</v>
      </c>
      <c r="Y4376" t="s">
        <v>52</v>
      </c>
      <c r="Z4376" s="2">
        <v>5.718400773880254</v>
      </c>
    </row>
    <row r="4377" spans="1:26" x14ac:dyDescent="0.35">
      <c r="A4377" t="s">
        <v>140</v>
      </c>
      <c r="B4377" t="s">
        <v>141</v>
      </c>
      <c r="C4377" t="s">
        <v>55</v>
      </c>
      <c r="D4377" t="s">
        <v>46</v>
      </c>
      <c r="E4377" t="s">
        <v>86</v>
      </c>
      <c r="F4377" t="s">
        <v>2672</v>
      </c>
      <c r="G4377" t="s">
        <v>2673</v>
      </c>
      <c r="H4377" t="s">
        <v>32</v>
      </c>
      <c r="I4377" t="s">
        <v>4458</v>
      </c>
      <c r="J4377" s="1">
        <v>42619</v>
      </c>
      <c r="K4377" s="1">
        <v>42624</v>
      </c>
      <c r="L4377" t="s">
        <v>60</v>
      </c>
      <c r="M4377">
        <f>Table1[[#This Row],[Ship Date]]-Table1[[#This Row],[Order Date]]</f>
        <v>5</v>
      </c>
      <c r="N4377">
        <v>9</v>
      </c>
      <c r="O4377" t="s">
        <v>61</v>
      </c>
      <c r="P4377" s="3">
        <v>3.2040000000000002</v>
      </c>
      <c r="Q4377" s="3">
        <v>2.5845234542431061</v>
      </c>
      <c r="R4377" s="3">
        <f>(Table1[[#This Row],[Selling Price]]-Table1[[#This Row],[Cost Price]])</f>
        <v>0.61947654575689404</v>
      </c>
      <c r="S4377" s="12">
        <f>(Table1[[#This Row],[Profit]]/Table1[[#This Row],[Selling Price]])</f>
        <v>0.19334473962449875</v>
      </c>
      <c r="T4377">
        <v>2</v>
      </c>
      <c r="U4377" s="2">
        <f>Table1[[#This Row],[Selling Price]]*Table1[[#This Row],[Quantity]]</f>
        <v>6.4080000000000004</v>
      </c>
      <c r="V4377" s="4">
        <v>0.7</v>
      </c>
      <c r="W4377">
        <v>444</v>
      </c>
      <c r="X4377" t="s">
        <v>36</v>
      </c>
      <c r="Y4377" t="s">
        <v>52</v>
      </c>
      <c r="Z4377" s="2">
        <v>6.8963720275850218</v>
      </c>
    </row>
    <row r="4378" spans="1:26" x14ac:dyDescent="0.35">
      <c r="A4378" t="s">
        <v>140</v>
      </c>
      <c r="B4378" t="s">
        <v>141</v>
      </c>
      <c r="C4378" t="s">
        <v>39</v>
      </c>
      <c r="D4378" t="s">
        <v>46</v>
      </c>
      <c r="E4378" t="s">
        <v>102</v>
      </c>
      <c r="F4378" t="s">
        <v>4167</v>
      </c>
      <c r="G4378" t="s">
        <v>4168</v>
      </c>
      <c r="H4378" t="s">
        <v>32</v>
      </c>
      <c r="I4378" t="s">
        <v>4541</v>
      </c>
      <c r="J4378" s="1">
        <v>42111</v>
      </c>
      <c r="K4378" s="1">
        <v>42115</v>
      </c>
      <c r="L4378" t="s">
        <v>60</v>
      </c>
      <c r="M4378">
        <f>Table1[[#This Row],[Ship Date]]-Table1[[#This Row],[Order Date]]</f>
        <v>4</v>
      </c>
      <c r="N4378">
        <v>4</v>
      </c>
      <c r="O4378" t="s">
        <v>106</v>
      </c>
      <c r="P4378" s="3">
        <v>11.96</v>
      </c>
      <c r="Q4378" s="3">
        <v>9.1529163663136988</v>
      </c>
      <c r="R4378" s="3">
        <f>(Table1[[#This Row],[Selling Price]]-Table1[[#This Row],[Cost Price]])</f>
        <v>2.8070836336863021</v>
      </c>
      <c r="S4378" s="12">
        <f>(Table1[[#This Row],[Profit]]/Table1[[#This Row],[Selling Price]])</f>
        <v>0.23470598943865401</v>
      </c>
      <c r="T4378">
        <v>2</v>
      </c>
      <c r="U4378" s="2">
        <f>Table1[[#This Row],[Selling Price]]*Table1[[#This Row],[Quantity]]</f>
        <v>23.92</v>
      </c>
      <c r="V4378" s="4">
        <v>0</v>
      </c>
      <c r="W4378">
        <v>349</v>
      </c>
      <c r="X4378" t="s">
        <v>36</v>
      </c>
      <c r="Y4378" t="s">
        <v>52</v>
      </c>
      <c r="Z4378" s="2">
        <v>10.874176873063391</v>
      </c>
    </row>
    <row r="4379" spans="1:26" x14ac:dyDescent="0.35">
      <c r="A4379" t="s">
        <v>140</v>
      </c>
      <c r="B4379" t="s">
        <v>141</v>
      </c>
      <c r="C4379" t="s">
        <v>45</v>
      </c>
      <c r="D4379" t="s">
        <v>46</v>
      </c>
      <c r="E4379" t="s">
        <v>86</v>
      </c>
      <c r="F4379" t="s">
        <v>1952</v>
      </c>
      <c r="G4379" t="s">
        <v>1953</v>
      </c>
      <c r="H4379" t="s">
        <v>32</v>
      </c>
      <c r="I4379" t="s">
        <v>4693</v>
      </c>
      <c r="J4379" s="1">
        <v>42338</v>
      </c>
      <c r="K4379" s="1">
        <v>42341</v>
      </c>
      <c r="L4379" t="s">
        <v>34</v>
      </c>
      <c r="M4379">
        <f>Table1[[#This Row],[Ship Date]]-Table1[[#This Row],[Order Date]]</f>
        <v>3</v>
      </c>
      <c r="N4379">
        <v>11</v>
      </c>
      <c r="O4379" t="s">
        <v>35</v>
      </c>
      <c r="P4379" s="3">
        <v>3.8820000000000001</v>
      </c>
      <c r="Q4379" s="3">
        <v>2.7803578455016291</v>
      </c>
      <c r="R4379" s="3">
        <f>(Table1[[#This Row],[Selling Price]]-Table1[[#This Row],[Cost Price]])</f>
        <v>1.101642154498371</v>
      </c>
      <c r="S4379" s="12">
        <f>(Table1[[#This Row],[Profit]]/Table1[[#This Row],[Selling Price]])</f>
        <v>0.28378211089602551</v>
      </c>
      <c r="T4379">
        <v>3</v>
      </c>
      <c r="U4379" s="2">
        <f>Table1[[#This Row],[Selling Price]]*Table1[[#This Row],[Quantity]]</f>
        <v>11.646000000000001</v>
      </c>
      <c r="V4379" s="4">
        <v>0.8</v>
      </c>
      <c r="W4379">
        <v>333</v>
      </c>
      <c r="X4379" t="s">
        <v>36</v>
      </c>
      <c r="Y4379" t="s">
        <v>52</v>
      </c>
      <c r="Z4379" s="2">
        <v>11.58454798316961</v>
      </c>
    </row>
    <row r="4380" spans="1:26" x14ac:dyDescent="0.35">
      <c r="A4380" t="s">
        <v>140</v>
      </c>
      <c r="B4380" t="s">
        <v>141</v>
      </c>
      <c r="C4380" t="s">
        <v>39</v>
      </c>
      <c r="D4380" t="s">
        <v>46</v>
      </c>
      <c r="E4380" t="s">
        <v>65</v>
      </c>
      <c r="F4380" t="s">
        <v>1481</v>
      </c>
      <c r="G4380" t="s">
        <v>1482</v>
      </c>
      <c r="H4380" t="s">
        <v>32</v>
      </c>
      <c r="I4380" t="s">
        <v>4732</v>
      </c>
      <c r="J4380" s="1">
        <v>43045</v>
      </c>
      <c r="K4380" s="1">
        <v>43048</v>
      </c>
      <c r="L4380" t="s">
        <v>34</v>
      </c>
      <c r="M4380">
        <f>Table1[[#This Row],[Ship Date]]-Table1[[#This Row],[Order Date]]</f>
        <v>3</v>
      </c>
      <c r="N4380">
        <v>11</v>
      </c>
      <c r="O4380" t="s">
        <v>35</v>
      </c>
      <c r="P4380" s="3">
        <v>259.13600000000002</v>
      </c>
      <c r="Q4380" s="3">
        <v>197.08323086596181</v>
      </c>
      <c r="R4380" s="3">
        <f>(Table1[[#This Row],[Selling Price]]-Table1[[#This Row],[Cost Price]])</f>
        <v>62.052769134038215</v>
      </c>
      <c r="S4380" s="12">
        <f>(Table1[[#This Row],[Profit]]/Table1[[#This Row],[Selling Price]])</f>
        <v>0.23946024147180711</v>
      </c>
      <c r="T4380">
        <v>4</v>
      </c>
      <c r="U4380" s="2">
        <f>Table1[[#This Row],[Selling Price]]*Table1[[#This Row],[Quantity]]</f>
        <v>1036.5440000000001</v>
      </c>
      <c r="V4380" s="4">
        <v>0.2</v>
      </c>
      <c r="W4380">
        <v>372</v>
      </c>
      <c r="X4380" t="s">
        <v>36</v>
      </c>
      <c r="Y4380" t="s">
        <v>36</v>
      </c>
      <c r="Z4380" s="2">
        <v>202.10615649087771</v>
      </c>
    </row>
    <row r="4381" spans="1:26" x14ac:dyDescent="0.35">
      <c r="A4381" t="s">
        <v>140</v>
      </c>
      <c r="B4381" t="s">
        <v>141</v>
      </c>
      <c r="C4381" t="s">
        <v>39</v>
      </c>
      <c r="D4381" t="s">
        <v>46</v>
      </c>
      <c r="E4381" t="s">
        <v>65</v>
      </c>
      <c r="F4381" t="s">
        <v>1390</v>
      </c>
      <c r="G4381" t="s">
        <v>1391</v>
      </c>
      <c r="H4381" t="s">
        <v>32</v>
      </c>
      <c r="I4381" t="s">
        <v>4749</v>
      </c>
      <c r="J4381" s="1">
        <v>42515</v>
      </c>
      <c r="K4381" s="1">
        <v>42520</v>
      </c>
      <c r="L4381" t="s">
        <v>60</v>
      </c>
      <c r="M4381">
        <f>Table1[[#This Row],[Ship Date]]-Table1[[#This Row],[Order Date]]</f>
        <v>5</v>
      </c>
      <c r="N4381">
        <v>5</v>
      </c>
      <c r="O4381" t="s">
        <v>51</v>
      </c>
      <c r="P4381" s="3">
        <v>1267.6500000000001</v>
      </c>
      <c r="Q4381" s="3">
        <v>1046.2511687039689</v>
      </c>
      <c r="R4381" s="3">
        <f>(Table1[[#This Row],[Selling Price]]-Table1[[#This Row],[Cost Price]])</f>
        <v>221.39883129603118</v>
      </c>
      <c r="S4381" s="12">
        <f>(Table1[[#This Row],[Profit]]/Table1[[#This Row],[Selling Price]])</f>
        <v>0.17465296516864368</v>
      </c>
      <c r="T4381">
        <v>9</v>
      </c>
      <c r="U4381" s="2">
        <f>Table1[[#This Row],[Selling Price]]*Table1[[#This Row],[Quantity]]</f>
        <v>11408.85</v>
      </c>
      <c r="V4381" s="4">
        <v>0</v>
      </c>
      <c r="W4381">
        <v>467</v>
      </c>
      <c r="X4381" t="s">
        <v>36</v>
      </c>
      <c r="Y4381" t="s">
        <v>36</v>
      </c>
      <c r="Z4381" s="2">
        <v>315.24998447943773</v>
      </c>
    </row>
    <row r="4382" spans="1:26" x14ac:dyDescent="0.35">
      <c r="A4382" t="s">
        <v>140</v>
      </c>
      <c r="B4382" t="s">
        <v>141</v>
      </c>
      <c r="C4382" t="s">
        <v>64</v>
      </c>
      <c r="D4382" t="s">
        <v>46</v>
      </c>
      <c r="E4382" t="s">
        <v>91</v>
      </c>
      <c r="F4382" t="s">
        <v>2428</v>
      </c>
      <c r="G4382" t="s">
        <v>2429</v>
      </c>
      <c r="H4382" t="s">
        <v>32</v>
      </c>
      <c r="I4382" t="s">
        <v>4839</v>
      </c>
      <c r="J4382" s="1">
        <v>42775</v>
      </c>
      <c r="K4382" s="1">
        <v>42780</v>
      </c>
      <c r="L4382" t="s">
        <v>60</v>
      </c>
      <c r="M4382">
        <f>Table1[[#This Row],[Ship Date]]-Table1[[#This Row],[Order Date]]</f>
        <v>5</v>
      </c>
      <c r="N4382">
        <v>2</v>
      </c>
      <c r="O4382" t="s">
        <v>106</v>
      </c>
      <c r="P4382" s="3">
        <v>12.992000000000001</v>
      </c>
      <c r="Q4382" s="3">
        <v>9.9699627518897476</v>
      </c>
      <c r="R4382" s="3">
        <f>(Table1[[#This Row],[Selling Price]]-Table1[[#This Row],[Cost Price]])</f>
        <v>3.0220372481102533</v>
      </c>
      <c r="S4382" s="12">
        <f>(Table1[[#This Row],[Profit]]/Table1[[#This Row],[Selling Price]])</f>
        <v>0.2326075468065158</v>
      </c>
      <c r="T4382">
        <v>2</v>
      </c>
      <c r="U4382" s="2">
        <f>Table1[[#This Row],[Selling Price]]*Table1[[#This Row],[Quantity]]</f>
        <v>25.984000000000002</v>
      </c>
      <c r="V4382" s="4">
        <v>0.8</v>
      </c>
      <c r="W4382">
        <v>252</v>
      </c>
      <c r="X4382" t="s">
        <v>36</v>
      </c>
      <c r="Y4382" t="s">
        <v>68</v>
      </c>
      <c r="Z4382" s="2">
        <v>48.139114851300143</v>
      </c>
    </row>
    <row r="4383" spans="1:26" x14ac:dyDescent="0.35">
      <c r="A4383" t="s">
        <v>140</v>
      </c>
      <c r="B4383" t="s">
        <v>141</v>
      </c>
      <c r="C4383" t="s">
        <v>55</v>
      </c>
      <c r="D4383" t="s">
        <v>46</v>
      </c>
      <c r="E4383" t="s">
        <v>65</v>
      </c>
      <c r="F4383" t="s">
        <v>892</v>
      </c>
      <c r="G4383" t="s">
        <v>893</v>
      </c>
      <c r="H4383" t="s">
        <v>32</v>
      </c>
      <c r="I4383" t="s">
        <v>4918</v>
      </c>
      <c r="J4383" s="1">
        <v>43048</v>
      </c>
      <c r="K4383" s="1">
        <v>43051</v>
      </c>
      <c r="L4383" t="s">
        <v>34</v>
      </c>
      <c r="M4383">
        <f>Table1[[#This Row],[Ship Date]]-Table1[[#This Row],[Order Date]]</f>
        <v>3</v>
      </c>
      <c r="N4383">
        <v>11</v>
      </c>
      <c r="O4383" t="s">
        <v>35</v>
      </c>
      <c r="P4383" s="3">
        <v>544.38</v>
      </c>
      <c r="Q4383" s="3">
        <v>379.60009722263868</v>
      </c>
      <c r="R4383" s="3">
        <f>(Table1[[#This Row],[Selling Price]]-Table1[[#This Row],[Cost Price]])</f>
        <v>164.77990277736131</v>
      </c>
      <c r="S4383" s="12">
        <f>(Table1[[#This Row],[Profit]]/Table1[[#This Row],[Selling Price]])</f>
        <v>0.30269279322782122</v>
      </c>
      <c r="T4383">
        <v>3</v>
      </c>
      <c r="U4383" s="2">
        <f>Table1[[#This Row],[Selling Price]]*Table1[[#This Row],[Quantity]]</f>
        <v>1633.1399999999999</v>
      </c>
      <c r="V4383" s="4">
        <v>0</v>
      </c>
      <c r="W4383">
        <v>178</v>
      </c>
      <c r="X4383" t="s">
        <v>36</v>
      </c>
      <c r="Y4383" t="s">
        <v>36</v>
      </c>
      <c r="Z4383" s="2">
        <v>379.41277745340773</v>
      </c>
    </row>
    <row r="4384" spans="1:26" x14ac:dyDescent="0.35">
      <c r="A4384" t="s">
        <v>140</v>
      </c>
      <c r="B4384" t="s">
        <v>141</v>
      </c>
      <c r="C4384" t="s">
        <v>45</v>
      </c>
      <c r="D4384" t="s">
        <v>46</v>
      </c>
      <c r="E4384" t="s">
        <v>86</v>
      </c>
      <c r="F4384" t="s">
        <v>4714</v>
      </c>
      <c r="G4384" t="s">
        <v>4715</v>
      </c>
      <c r="H4384" t="s">
        <v>32</v>
      </c>
      <c r="I4384" t="s">
        <v>5046</v>
      </c>
      <c r="J4384" s="1">
        <v>42609</v>
      </c>
      <c r="K4384" s="1">
        <v>42614</v>
      </c>
      <c r="L4384" t="s">
        <v>34</v>
      </c>
      <c r="M4384">
        <f>Table1[[#This Row],[Ship Date]]-Table1[[#This Row],[Order Date]]</f>
        <v>5</v>
      </c>
      <c r="N4384">
        <v>8</v>
      </c>
      <c r="O4384" t="s">
        <v>61</v>
      </c>
      <c r="P4384" s="3">
        <v>29</v>
      </c>
      <c r="Q4384" s="3">
        <v>24.267193926563159</v>
      </c>
      <c r="R4384" s="3">
        <f>(Table1[[#This Row],[Selling Price]]-Table1[[#This Row],[Cost Price]])</f>
        <v>4.7328060734368407</v>
      </c>
      <c r="S4384" s="12">
        <f>(Table1[[#This Row],[Profit]]/Table1[[#This Row],[Selling Price]])</f>
        <v>0.16320020942885657</v>
      </c>
      <c r="T4384">
        <v>5</v>
      </c>
      <c r="U4384" s="2">
        <f>Table1[[#This Row],[Selling Price]]*Table1[[#This Row],[Quantity]]</f>
        <v>145</v>
      </c>
      <c r="V4384" s="4">
        <v>0</v>
      </c>
      <c r="W4384">
        <v>456</v>
      </c>
      <c r="X4384" t="s">
        <v>36</v>
      </c>
      <c r="Y4384" t="s">
        <v>52</v>
      </c>
      <c r="Z4384" s="2">
        <v>17.701353369477459</v>
      </c>
    </row>
    <row r="4385" spans="1:26" x14ac:dyDescent="0.35">
      <c r="A4385" t="s">
        <v>140</v>
      </c>
      <c r="B4385" t="s">
        <v>141</v>
      </c>
      <c r="C4385" t="s">
        <v>55</v>
      </c>
      <c r="D4385" t="s">
        <v>46</v>
      </c>
      <c r="E4385" t="s">
        <v>86</v>
      </c>
      <c r="F4385" t="s">
        <v>3023</v>
      </c>
      <c r="G4385" t="s">
        <v>3024</v>
      </c>
      <c r="H4385" t="s">
        <v>32</v>
      </c>
      <c r="I4385" t="s">
        <v>5098</v>
      </c>
      <c r="J4385" s="1">
        <v>42633</v>
      </c>
      <c r="K4385" s="1">
        <v>42637</v>
      </c>
      <c r="L4385" t="s">
        <v>60</v>
      </c>
      <c r="M4385">
        <f>Table1[[#This Row],[Ship Date]]-Table1[[#This Row],[Order Date]]</f>
        <v>4</v>
      </c>
      <c r="N4385">
        <v>9</v>
      </c>
      <c r="O4385" t="s">
        <v>61</v>
      </c>
      <c r="P4385" s="3">
        <v>48.64</v>
      </c>
      <c r="Q4385" s="3">
        <v>34.565853421178879</v>
      </c>
      <c r="R4385" s="3">
        <f>(Table1[[#This Row],[Selling Price]]-Table1[[#This Row],[Cost Price]])</f>
        <v>14.074146578821122</v>
      </c>
      <c r="S4385" s="12">
        <f>(Table1[[#This Row],[Profit]]/Table1[[#This Row],[Selling Price]])</f>
        <v>0.28935334249221056</v>
      </c>
      <c r="T4385">
        <v>2</v>
      </c>
      <c r="U4385" s="2">
        <f>Table1[[#This Row],[Selling Price]]*Table1[[#This Row],[Quantity]]</f>
        <v>97.28</v>
      </c>
      <c r="V4385" s="4">
        <v>0.2</v>
      </c>
      <c r="W4385">
        <v>389</v>
      </c>
      <c r="X4385" t="s">
        <v>36</v>
      </c>
      <c r="Y4385" t="s">
        <v>68</v>
      </c>
      <c r="Z4385" s="2">
        <v>96.49183921916628</v>
      </c>
    </row>
    <row r="4386" spans="1:26" x14ac:dyDescent="0.35">
      <c r="A4386" t="s">
        <v>140</v>
      </c>
      <c r="B4386" t="s">
        <v>141</v>
      </c>
      <c r="C4386" t="s">
        <v>64</v>
      </c>
      <c r="D4386" t="s">
        <v>46</v>
      </c>
      <c r="E4386" t="s">
        <v>539</v>
      </c>
      <c r="F4386" t="s">
        <v>1190</v>
      </c>
      <c r="G4386" t="s">
        <v>1191</v>
      </c>
      <c r="H4386" t="s">
        <v>32</v>
      </c>
      <c r="I4386" t="s">
        <v>5194</v>
      </c>
      <c r="J4386" s="1">
        <v>43038</v>
      </c>
      <c r="K4386" s="1">
        <v>43040</v>
      </c>
      <c r="L4386" t="s">
        <v>199</v>
      </c>
      <c r="M4386">
        <f>Table1[[#This Row],[Ship Date]]-Table1[[#This Row],[Order Date]]</f>
        <v>2</v>
      </c>
      <c r="N4386">
        <v>10</v>
      </c>
      <c r="O4386" t="s">
        <v>61</v>
      </c>
      <c r="P4386" s="3">
        <v>35.06</v>
      </c>
      <c r="Q4386" s="3">
        <v>26.651586092955171</v>
      </c>
      <c r="R4386" s="3">
        <f>(Table1[[#This Row],[Selling Price]]-Table1[[#This Row],[Cost Price]])</f>
        <v>8.4084139070448316</v>
      </c>
      <c r="S4386" s="12">
        <f>(Table1[[#This Row],[Profit]]/Table1[[#This Row],[Selling Price]])</f>
        <v>0.23982926146733688</v>
      </c>
      <c r="T4386">
        <v>2</v>
      </c>
      <c r="U4386" s="2">
        <f>Table1[[#This Row],[Selling Price]]*Table1[[#This Row],[Quantity]]</f>
        <v>70.12</v>
      </c>
      <c r="V4386" s="4">
        <v>0</v>
      </c>
      <c r="W4386">
        <v>350</v>
      </c>
      <c r="X4386" t="s">
        <v>36</v>
      </c>
      <c r="Y4386" t="s">
        <v>52</v>
      </c>
      <c r="Z4386" s="2">
        <v>31.52616232365023</v>
      </c>
    </row>
    <row r="4387" spans="1:26" x14ac:dyDescent="0.35">
      <c r="A4387" t="s">
        <v>140</v>
      </c>
      <c r="B4387" t="s">
        <v>141</v>
      </c>
      <c r="C4387" t="s">
        <v>39</v>
      </c>
      <c r="D4387" t="s">
        <v>46</v>
      </c>
      <c r="E4387" t="s">
        <v>86</v>
      </c>
      <c r="F4387" t="s">
        <v>1791</v>
      </c>
      <c r="G4387" t="s">
        <v>1792</v>
      </c>
      <c r="H4387" t="s">
        <v>32</v>
      </c>
      <c r="I4387" t="s">
        <v>5218</v>
      </c>
      <c r="J4387" s="1">
        <v>42528</v>
      </c>
      <c r="K4387" s="1">
        <v>42532</v>
      </c>
      <c r="L4387" t="s">
        <v>60</v>
      </c>
      <c r="M4387">
        <f>Table1[[#This Row],[Ship Date]]-Table1[[#This Row],[Order Date]]</f>
        <v>4</v>
      </c>
      <c r="N4387">
        <v>6</v>
      </c>
      <c r="O4387" t="s">
        <v>51</v>
      </c>
      <c r="P4387" s="3">
        <v>4.7839999999999998</v>
      </c>
      <c r="Q4387" s="3">
        <v>3.7486442552692032</v>
      </c>
      <c r="R4387" s="3">
        <f>(Table1[[#This Row],[Selling Price]]-Table1[[#This Row],[Cost Price]])</f>
        <v>1.0353557447307966</v>
      </c>
      <c r="S4387" s="12">
        <f>(Table1[[#This Row],[Profit]]/Table1[[#This Row],[Selling Price]])</f>
        <v>0.21642051520292571</v>
      </c>
      <c r="T4387">
        <v>1</v>
      </c>
      <c r="U4387" s="2">
        <f>Table1[[#This Row],[Selling Price]]*Table1[[#This Row],[Quantity]]</f>
        <v>4.7839999999999998</v>
      </c>
      <c r="V4387" s="4">
        <v>0.2</v>
      </c>
      <c r="W4387">
        <v>313</v>
      </c>
      <c r="X4387" t="s">
        <v>36</v>
      </c>
      <c r="Y4387" t="s">
        <v>52</v>
      </c>
      <c r="Z4387" s="2">
        <v>12.54232831654474</v>
      </c>
    </row>
    <row r="4388" spans="1:26" x14ac:dyDescent="0.35">
      <c r="A4388" t="s">
        <v>140</v>
      </c>
      <c r="B4388" t="s">
        <v>141</v>
      </c>
      <c r="C4388" t="s">
        <v>64</v>
      </c>
      <c r="D4388" t="s">
        <v>46</v>
      </c>
      <c r="E4388" t="s">
        <v>178</v>
      </c>
      <c r="F4388" t="s">
        <v>2178</v>
      </c>
      <c r="G4388" t="s">
        <v>610</v>
      </c>
      <c r="H4388" t="s">
        <v>32</v>
      </c>
      <c r="I4388" t="s">
        <v>5239</v>
      </c>
      <c r="J4388" s="1">
        <v>42441</v>
      </c>
      <c r="K4388" s="1">
        <v>42445</v>
      </c>
      <c r="L4388" t="s">
        <v>34</v>
      </c>
      <c r="M4388">
        <f>Table1[[#This Row],[Ship Date]]-Table1[[#This Row],[Order Date]]</f>
        <v>4</v>
      </c>
      <c r="N4388">
        <v>3</v>
      </c>
      <c r="O4388" t="s">
        <v>106</v>
      </c>
      <c r="P4388" s="3">
        <v>29.34</v>
      </c>
      <c r="Q4388" s="3">
        <v>20.67895951412347</v>
      </c>
      <c r="R4388" s="3">
        <f>(Table1[[#This Row],[Selling Price]]-Table1[[#This Row],[Cost Price]])</f>
        <v>8.66104048587653</v>
      </c>
      <c r="S4388" s="12">
        <f>(Table1[[#This Row],[Profit]]/Table1[[#This Row],[Selling Price]])</f>
        <v>0.29519565391535546</v>
      </c>
      <c r="T4388">
        <v>3</v>
      </c>
      <c r="U4388" s="2">
        <f>Table1[[#This Row],[Selling Price]]*Table1[[#This Row],[Quantity]]</f>
        <v>88.02</v>
      </c>
      <c r="V4388" s="4">
        <v>0</v>
      </c>
      <c r="W4388">
        <v>257</v>
      </c>
      <c r="X4388" t="s">
        <v>36</v>
      </c>
      <c r="Y4388" t="s">
        <v>52</v>
      </c>
      <c r="Z4388" s="2">
        <v>20.911826433862728</v>
      </c>
    </row>
    <row r="4389" spans="1:26" x14ac:dyDescent="0.35">
      <c r="A4389" t="s">
        <v>140</v>
      </c>
      <c r="B4389" t="s">
        <v>141</v>
      </c>
      <c r="C4389" t="s">
        <v>39</v>
      </c>
      <c r="D4389" t="s">
        <v>46</v>
      </c>
      <c r="E4389" t="s">
        <v>102</v>
      </c>
      <c r="F4389" t="s">
        <v>1086</v>
      </c>
      <c r="G4389" t="s">
        <v>1087</v>
      </c>
      <c r="H4389" t="s">
        <v>32</v>
      </c>
      <c r="I4389" t="s">
        <v>5286</v>
      </c>
      <c r="J4389" s="1">
        <v>42919</v>
      </c>
      <c r="K4389" s="1">
        <v>42925</v>
      </c>
      <c r="L4389" t="s">
        <v>60</v>
      </c>
      <c r="M4389">
        <f>Table1[[#This Row],[Ship Date]]-Table1[[#This Row],[Order Date]]</f>
        <v>6</v>
      </c>
      <c r="N4389">
        <v>7</v>
      </c>
      <c r="O4389" t="s">
        <v>51</v>
      </c>
      <c r="P4389" s="3">
        <v>24.56</v>
      </c>
      <c r="Q4389" s="3">
        <v>19.266627803187781</v>
      </c>
      <c r="R4389" s="3">
        <f>(Table1[[#This Row],[Selling Price]]-Table1[[#This Row],[Cost Price]])</f>
        <v>5.2933721968122178</v>
      </c>
      <c r="S4389" s="12">
        <f>(Table1[[#This Row],[Profit]]/Table1[[#This Row],[Selling Price]])</f>
        <v>0.21552818390929226</v>
      </c>
      <c r="T4389">
        <v>2</v>
      </c>
      <c r="U4389" s="2">
        <f>Table1[[#This Row],[Selling Price]]*Table1[[#This Row],[Quantity]]</f>
        <v>49.12</v>
      </c>
      <c r="V4389" s="4">
        <v>0</v>
      </c>
      <c r="W4389">
        <v>289</v>
      </c>
      <c r="X4389" t="s">
        <v>68</v>
      </c>
      <c r="Y4389" t="s">
        <v>68</v>
      </c>
      <c r="Z4389" s="2">
        <v>128.2391351245675</v>
      </c>
    </row>
    <row r="4390" spans="1:26" x14ac:dyDescent="0.35">
      <c r="A4390" t="s">
        <v>140</v>
      </c>
      <c r="B4390" t="s">
        <v>141</v>
      </c>
      <c r="C4390" t="s">
        <v>64</v>
      </c>
      <c r="D4390" t="s">
        <v>46</v>
      </c>
      <c r="E4390" t="s">
        <v>86</v>
      </c>
      <c r="F4390" t="s">
        <v>1046</v>
      </c>
      <c r="G4390" t="s">
        <v>1047</v>
      </c>
      <c r="H4390" t="s">
        <v>32</v>
      </c>
      <c r="I4390" t="s">
        <v>5426</v>
      </c>
      <c r="J4390" s="1">
        <v>43065</v>
      </c>
      <c r="K4390" s="1">
        <v>43068</v>
      </c>
      <c r="L4390" t="s">
        <v>199</v>
      </c>
      <c r="M4390">
        <f>Table1[[#This Row],[Ship Date]]-Table1[[#This Row],[Order Date]]</f>
        <v>3</v>
      </c>
      <c r="N4390">
        <v>11</v>
      </c>
      <c r="O4390" t="s">
        <v>35</v>
      </c>
      <c r="P4390" s="3">
        <v>33.567999999999998</v>
      </c>
      <c r="Q4390" s="3">
        <v>22.559268864215198</v>
      </c>
      <c r="R4390" s="3">
        <f>(Table1[[#This Row],[Selling Price]]-Table1[[#This Row],[Cost Price]])</f>
        <v>11.008731135784799</v>
      </c>
      <c r="S4390" s="12">
        <f>(Table1[[#This Row],[Profit]]/Table1[[#This Row],[Selling Price]])</f>
        <v>0.32795314394020497</v>
      </c>
      <c r="T4390">
        <v>8</v>
      </c>
      <c r="U4390" s="2">
        <f>Table1[[#This Row],[Selling Price]]*Table1[[#This Row],[Quantity]]</f>
        <v>268.54399999999998</v>
      </c>
      <c r="V4390" s="4">
        <v>0.8</v>
      </c>
      <c r="W4390">
        <v>497</v>
      </c>
      <c r="X4390" t="s">
        <v>36</v>
      </c>
      <c r="Y4390" t="s">
        <v>68</v>
      </c>
      <c r="Z4390" s="2">
        <v>35.734421119520782</v>
      </c>
    </row>
    <row r="4391" spans="1:26" x14ac:dyDescent="0.35">
      <c r="A4391" t="s">
        <v>140</v>
      </c>
      <c r="B4391" t="s">
        <v>141</v>
      </c>
      <c r="C4391" t="s">
        <v>39</v>
      </c>
      <c r="D4391" t="s">
        <v>46</v>
      </c>
      <c r="E4391" t="s">
        <v>86</v>
      </c>
      <c r="F4391" t="s">
        <v>2984</v>
      </c>
      <c r="G4391" t="s">
        <v>2985</v>
      </c>
      <c r="H4391" t="s">
        <v>32</v>
      </c>
      <c r="I4391" t="s">
        <v>5450</v>
      </c>
      <c r="J4391" s="1">
        <v>42671</v>
      </c>
      <c r="K4391" s="1">
        <v>42676</v>
      </c>
      <c r="L4391" t="s">
        <v>60</v>
      </c>
      <c r="M4391">
        <f>Table1[[#This Row],[Ship Date]]-Table1[[#This Row],[Order Date]]</f>
        <v>5</v>
      </c>
      <c r="N4391">
        <v>10</v>
      </c>
      <c r="O4391" t="s">
        <v>61</v>
      </c>
      <c r="P4391" s="3">
        <v>38.19</v>
      </c>
      <c r="Q4391" s="3">
        <v>29.438827267151279</v>
      </c>
      <c r="R4391" s="3">
        <f>(Table1[[#This Row],[Selling Price]]-Table1[[#This Row],[Cost Price]])</f>
        <v>8.751172732848719</v>
      </c>
      <c r="S4391" s="12">
        <f>(Table1[[#This Row],[Profit]]/Table1[[#This Row],[Selling Price]])</f>
        <v>0.22914827789601255</v>
      </c>
      <c r="T4391">
        <v>5</v>
      </c>
      <c r="U4391" s="2">
        <f>Table1[[#This Row],[Selling Price]]*Table1[[#This Row],[Quantity]]</f>
        <v>190.95</v>
      </c>
      <c r="V4391" s="4">
        <v>0.7</v>
      </c>
      <c r="W4391">
        <v>386</v>
      </c>
      <c r="X4391" t="s">
        <v>36</v>
      </c>
      <c r="Y4391" t="s">
        <v>68</v>
      </c>
      <c r="Z4391" s="2">
        <v>49.386275221630832</v>
      </c>
    </row>
    <row r="4392" spans="1:26" x14ac:dyDescent="0.35">
      <c r="A4392" t="s">
        <v>140</v>
      </c>
      <c r="B4392" t="s">
        <v>141</v>
      </c>
      <c r="C4392" t="s">
        <v>45</v>
      </c>
      <c r="D4392" t="s">
        <v>46</v>
      </c>
      <c r="E4392" t="s">
        <v>65</v>
      </c>
      <c r="F4392" t="s">
        <v>2353</v>
      </c>
      <c r="G4392" t="s">
        <v>2354</v>
      </c>
      <c r="H4392" t="s">
        <v>32</v>
      </c>
      <c r="I4392" t="s">
        <v>5584</v>
      </c>
      <c r="J4392" s="1">
        <v>41967</v>
      </c>
      <c r="K4392" s="1">
        <v>41971</v>
      </c>
      <c r="L4392" t="s">
        <v>60</v>
      </c>
      <c r="M4392">
        <f>Table1[[#This Row],[Ship Date]]-Table1[[#This Row],[Order Date]]</f>
        <v>4</v>
      </c>
      <c r="N4392">
        <v>11</v>
      </c>
      <c r="O4392" t="s">
        <v>35</v>
      </c>
      <c r="P4392" s="3">
        <v>646.20000000000005</v>
      </c>
      <c r="Q4392" s="3">
        <v>525.53779715536814</v>
      </c>
      <c r="R4392" s="3">
        <f>(Table1[[#This Row],[Selling Price]]-Table1[[#This Row],[Cost Price]])</f>
        <v>120.66220284463191</v>
      </c>
      <c r="S4392" s="12">
        <f>(Table1[[#This Row],[Profit]]/Table1[[#This Row],[Selling Price]])</f>
        <v>0.18672578589389027</v>
      </c>
      <c r="T4392">
        <v>5</v>
      </c>
      <c r="U4392" s="2">
        <f>Table1[[#This Row],[Selling Price]]*Table1[[#This Row],[Quantity]]</f>
        <v>3231</v>
      </c>
      <c r="V4392" s="4">
        <v>0.2</v>
      </c>
      <c r="W4392">
        <v>208</v>
      </c>
      <c r="X4392" t="s">
        <v>36</v>
      </c>
      <c r="Y4392" t="s">
        <v>36</v>
      </c>
      <c r="Z4392" s="2">
        <v>184.74552991885889</v>
      </c>
    </row>
    <row r="4393" spans="1:26" x14ac:dyDescent="0.35">
      <c r="A4393" t="s">
        <v>140</v>
      </c>
      <c r="B4393" t="s">
        <v>141</v>
      </c>
      <c r="C4393" t="s">
        <v>39</v>
      </c>
      <c r="D4393" t="s">
        <v>46</v>
      </c>
      <c r="E4393" t="s">
        <v>270</v>
      </c>
      <c r="F4393" t="s">
        <v>3074</v>
      </c>
      <c r="G4393" t="s">
        <v>527</v>
      </c>
      <c r="H4393" t="s">
        <v>32</v>
      </c>
      <c r="I4393" t="s">
        <v>5591</v>
      </c>
      <c r="J4393" s="1">
        <v>41944</v>
      </c>
      <c r="K4393" s="1">
        <v>41948</v>
      </c>
      <c r="L4393" t="s">
        <v>60</v>
      </c>
      <c r="M4393">
        <f>Table1[[#This Row],[Ship Date]]-Table1[[#This Row],[Order Date]]</f>
        <v>4</v>
      </c>
      <c r="N4393">
        <v>11</v>
      </c>
      <c r="O4393" t="s">
        <v>35</v>
      </c>
      <c r="P4393" s="3">
        <v>7.52</v>
      </c>
      <c r="Q4393" s="3">
        <v>6.0666695001535063</v>
      </c>
      <c r="R4393" s="3">
        <f>(Table1[[#This Row],[Selling Price]]-Table1[[#This Row],[Cost Price]])</f>
        <v>1.4533304998464933</v>
      </c>
      <c r="S4393" s="12">
        <f>(Table1[[#This Row],[Profit]]/Table1[[#This Row],[Selling Price]])</f>
        <v>0.19326203455405497</v>
      </c>
      <c r="T4393">
        <v>5</v>
      </c>
      <c r="U4393" s="2">
        <f>Table1[[#This Row],[Selling Price]]*Table1[[#This Row],[Quantity]]</f>
        <v>37.599999999999994</v>
      </c>
      <c r="V4393" s="4">
        <v>0.2</v>
      </c>
      <c r="W4393">
        <v>269</v>
      </c>
      <c r="X4393" t="s">
        <v>36</v>
      </c>
      <c r="Y4393" t="s">
        <v>52</v>
      </c>
      <c r="Z4393" s="2">
        <v>3.4515625833333332</v>
      </c>
    </row>
    <row r="4394" spans="1:26" x14ac:dyDescent="0.35">
      <c r="A4394" t="s">
        <v>140</v>
      </c>
      <c r="B4394" t="s">
        <v>141</v>
      </c>
      <c r="C4394" t="s">
        <v>55</v>
      </c>
      <c r="D4394" t="s">
        <v>46</v>
      </c>
      <c r="E4394" t="s">
        <v>86</v>
      </c>
      <c r="F4394" t="s">
        <v>5742</v>
      </c>
      <c r="G4394" t="s">
        <v>5743</v>
      </c>
      <c r="H4394" t="s">
        <v>32</v>
      </c>
      <c r="I4394" t="s">
        <v>5744</v>
      </c>
      <c r="J4394" s="1">
        <v>43042</v>
      </c>
      <c r="K4394" s="1">
        <v>43047</v>
      </c>
      <c r="L4394" t="s">
        <v>60</v>
      </c>
      <c r="M4394">
        <f>Table1[[#This Row],[Ship Date]]-Table1[[#This Row],[Order Date]]</f>
        <v>5</v>
      </c>
      <c r="N4394">
        <v>11</v>
      </c>
      <c r="O4394" t="s">
        <v>35</v>
      </c>
      <c r="P4394" s="3">
        <v>11.673</v>
      </c>
      <c r="Q4394" s="3">
        <v>7.9711336132179644</v>
      </c>
      <c r="R4394" s="3">
        <f>(Table1[[#This Row],[Selling Price]]-Table1[[#This Row],[Cost Price]])</f>
        <v>3.7018663867820356</v>
      </c>
      <c r="S4394" s="12">
        <f>(Table1[[#This Row],[Profit]]/Table1[[#This Row],[Selling Price]])</f>
        <v>0.31713067649978888</v>
      </c>
      <c r="T4394">
        <v>3</v>
      </c>
      <c r="U4394" s="2">
        <f>Table1[[#This Row],[Selling Price]]*Table1[[#This Row],[Quantity]]</f>
        <v>35.018999999999998</v>
      </c>
      <c r="V4394" s="4">
        <v>0.7</v>
      </c>
      <c r="W4394">
        <v>180</v>
      </c>
      <c r="X4394" t="s">
        <v>36</v>
      </c>
      <c r="Y4394" t="s">
        <v>52</v>
      </c>
      <c r="Z4394" s="2">
        <v>11.23234948708417</v>
      </c>
    </row>
    <row r="4395" spans="1:26" x14ac:dyDescent="0.35">
      <c r="A4395" t="s">
        <v>140</v>
      </c>
      <c r="B4395" t="s">
        <v>141</v>
      </c>
      <c r="C4395" t="s">
        <v>64</v>
      </c>
      <c r="D4395" t="s">
        <v>46</v>
      </c>
      <c r="E4395" t="s">
        <v>86</v>
      </c>
      <c r="F4395" t="s">
        <v>1046</v>
      </c>
      <c r="G4395" t="s">
        <v>1047</v>
      </c>
      <c r="H4395" t="s">
        <v>32</v>
      </c>
      <c r="I4395" t="s">
        <v>5772</v>
      </c>
      <c r="J4395" s="1">
        <v>42549</v>
      </c>
      <c r="K4395" s="1">
        <v>42549</v>
      </c>
      <c r="L4395" t="s">
        <v>1118</v>
      </c>
      <c r="M4395">
        <f>Table1[[#This Row],[Ship Date]]-Table1[[#This Row],[Order Date]]</f>
        <v>0</v>
      </c>
      <c r="N4395">
        <v>6</v>
      </c>
      <c r="O4395" t="s">
        <v>51</v>
      </c>
      <c r="P4395" s="3">
        <v>33.567999999999998</v>
      </c>
      <c r="Q4395" s="3">
        <v>22.231646512598889</v>
      </c>
      <c r="R4395" s="3">
        <f>(Table1[[#This Row],[Selling Price]]-Table1[[#This Row],[Cost Price]])</f>
        <v>11.336353487401109</v>
      </c>
      <c r="S4395" s="12">
        <f>(Table1[[#This Row],[Profit]]/Table1[[#This Row],[Selling Price]])</f>
        <v>0.33771310436728758</v>
      </c>
      <c r="T4395">
        <v>2</v>
      </c>
      <c r="U4395" s="2">
        <f>Table1[[#This Row],[Selling Price]]*Table1[[#This Row],[Quantity]]</f>
        <v>67.135999999999996</v>
      </c>
      <c r="V4395" s="4">
        <v>0.2</v>
      </c>
      <c r="W4395">
        <v>156</v>
      </c>
      <c r="X4395" t="s">
        <v>36</v>
      </c>
      <c r="Y4395" t="s">
        <v>68</v>
      </c>
      <c r="Z4395" s="2">
        <v>35.734421119520782</v>
      </c>
    </row>
    <row r="4396" spans="1:26" x14ac:dyDescent="0.35">
      <c r="A4396" t="s">
        <v>140</v>
      </c>
      <c r="B4396" t="s">
        <v>141</v>
      </c>
      <c r="C4396" t="s">
        <v>27</v>
      </c>
      <c r="D4396" t="s">
        <v>46</v>
      </c>
      <c r="E4396" t="s">
        <v>102</v>
      </c>
      <c r="F4396" t="s">
        <v>1964</v>
      </c>
      <c r="G4396" t="s">
        <v>1965</v>
      </c>
      <c r="H4396" t="s">
        <v>32</v>
      </c>
      <c r="I4396" t="s">
        <v>5814</v>
      </c>
      <c r="J4396" s="1">
        <v>42989</v>
      </c>
      <c r="K4396" s="1">
        <v>42991</v>
      </c>
      <c r="L4396" t="s">
        <v>34</v>
      </c>
      <c r="M4396">
        <f>Table1[[#This Row],[Ship Date]]-Table1[[#This Row],[Order Date]]</f>
        <v>2</v>
      </c>
      <c r="N4396">
        <v>9</v>
      </c>
      <c r="O4396" t="s">
        <v>61</v>
      </c>
      <c r="P4396" s="3">
        <v>20.544</v>
      </c>
      <c r="Q4396" s="3">
        <v>14.833175708665941</v>
      </c>
      <c r="R4396" s="3">
        <f>(Table1[[#This Row],[Selling Price]]-Table1[[#This Row],[Cost Price]])</f>
        <v>5.7108242913340597</v>
      </c>
      <c r="S4396" s="12">
        <f>(Table1[[#This Row],[Profit]]/Table1[[#This Row],[Selling Price]])</f>
        <v>0.27798015436789619</v>
      </c>
      <c r="T4396">
        <v>6</v>
      </c>
      <c r="U4396" s="2">
        <f>Table1[[#This Row],[Selling Price]]*Table1[[#This Row],[Quantity]]</f>
        <v>123.26400000000001</v>
      </c>
      <c r="V4396" s="4">
        <v>0.2</v>
      </c>
      <c r="W4396">
        <v>380</v>
      </c>
      <c r="X4396" t="s">
        <v>36</v>
      </c>
      <c r="Y4396" t="s">
        <v>52</v>
      </c>
      <c r="Z4396" s="2">
        <v>7.545434858243758</v>
      </c>
    </row>
    <row r="4397" spans="1:26" x14ac:dyDescent="0.35">
      <c r="A4397" t="s">
        <v>140</v>
      </c>
      <c r="B4397" t="s">
        <v>141</v>
      </c>
      <c r="C4397" t="s">
        <v>27</v>
      </c>
      <c r="D4397" t="s">
        <v>46</v>
      </c>
      <c r="E4397" t="s">
        <v>75</v>
      </c>
      <c r="F4397" t="s">
        <v>5385</v>
      </c>
      <c r="G4397" t="s">
        <v>5386</v>
      </c>
      <c r="H4397" t="s">
        <v>32</v>
      </c>
      <c r="I4397" t="s">
        <v>5910</v>
      </c>
      <c r="J4397" s="1">
        <v>43030</v>
      </c>
      <c r="K4397" s="1">
        <v>43034</v>
      </c>
      <c r="L4397" t="s">
        <v>60</v>
      </c>
      <c r="M4397">
        <f>Table1[[#This Row],[Ship Date]]-Table1[[#This Row],[Order Date]]</f>
        <v>4</v>
      </c>
      <c r="N4397">
        <v>10</v>
      </c>
      <c r="O4397" t="s">
        <v>61</v>
      </c>
      <c r="P4397" s="3">
        <v>36.44</v>
      </c>
      <c r="Q4397" s="3">
        <v>23.726167175524981</v>
      </c>
      <c r="R4397" s="3">
        <f>(Table1[[#This Row],[Selling Price]]-Table1[[#This Row],[Cost Price]])</f>
        <v>12.713832824475016</v>
      </c>
      <c r="S4397" s="12">
        <f>(Table1[[#This Row],[Profit]]/Table1[[#This Row],[Selling Price]])</f>
        <v>0.34889771746638354</v>
      </c>
      <c r="T4397">
        <v>4</v>
      </c>
      <c r="U4397" s="2">
        <f>Table1[[#This Row],[Selling Price]]*Table1[[#This Row],[Quantity]]</f>
        <v>145.76</v>
      </c>
      <c r="V4397" s="4">
        <v>0</v>
      </c>
      <c r="W4397">
        <v>231</v>
      </c>
      <c r="X4397" t="s">
        <v>36</v>
      </c>
      <c r="Y4397" t="s">
        <v>52</v>
      </c>
      <c r="Z4397" s="2">
        <v>16.431706099286629</v>
      </c>
    </row>
    <row r="4398" spans="1:26" x14ac:dyDescent="0.35">
      <c r="A4398" t="s">
        <v>140</v>
      </c>
      <c r="B4398" t="s">
        <v>141</v>
      </c>
      <c r="C4398" t="s">
        <v>39</v>
      </c>
      <c r="D4398" t="s">
        <v>46</v>
      </c>
      <c r="E4398" t="s">
        <v>539</v>
      </c>
      <c r="F4398" t="s">
        <v>1637</v>
      </c>
      <c r="G4398" t="s">
        <v>1638</v>
      </c>
      <c r="H4398" t="s">
        <v>32</v>
      </c>
      <c r="I4398" t="s">
        <v>5981</v>
      </c>
      <c r="J4398" s="1">
        <v>42975</v>
      </c>
      <c r="K4398" s="1">
        <v>42979</v>
      </c>
      <c r="L4398" t="s">
        <v>60</v>
      </c>
      <c r="M4398">
        <f>Table1[[#This Row],[Ship Date]]-Table1[[#This Row],[Order Date]]</f>
        <v>4</v>
      </c>
      <c r="N4398">
        <v>8</v>
      </c>
      <c r="O4398" t="s">
        <v>61</v>
      </c>
      <c r="P4398" s="3">
        <v>21.81</v>
      </c>
      <c r="Q4398" s="3">
        <v>16.815692664349442</v>
      </c>
      <c r="R4398" s="3">
        <f>(Table1[[#This Row],[Selling Price]]-Table1[[#This Row],[Cost Price]])</f>
        <v>4.9943073356505572</v>
      </c>
      <c r="S4398" s="12">
        <f>(Table1[[#This Row],[Profit]]/Table1[[#This Row],[Selling Price]])</f>
        <v>0.2289916247432626</v>
      </c>
      <c r="T4398">
        <v>3</v>
      </c>
      <c r="U4398" s="2">
        <f>Table1[[#This Row],[Selling Price]]*Table1[[#This Row],[Quantity]]</f>
        <v>65.429999999999993</v>
      </c>
      <c r="V4398" s="4">
        <v>0</v>
      </c>
      <c r="W4398">
        <v>128</v>
      </c>
      <c r="X4398" t="s">
        <v>36</v>
      </c>
      <c r="Y4398" t="s">
        <v>52</v>
      </c>
      <c r="Z4398" s="2">
        <v>14.875398302790639</v>
      </c>
    </row>
    <row r="4399" spans="1:26" x14ac:dyDescent="0.35">
      <c r="A4399" t="s">
        <v>140</v>
      </c>
      <c r="B4399" t="s">
        <v>141</v>
      </c>
      <c r="C4399" t="s">
        <v>45</v>
      </c>
      <c r="D4399" t="s">
        <v>46</v>
      </c>
      <c r="E4399" t="s">
        <v>65</v>
      </c>
      <c r="F4399" t="s">
        <v>912</v>
      </c>
      <c r="G4399" t="s">
        <v>913</v>
      </c>
      <c r="H4399" t="s">
        <v>32</v>
      </c>
      <c r="I4399" t="s">
        <v>5996</v>
      </c>
      <c r="J4399" s="1">
        <v>42687</v>
      </c>
      <c r="K4399" s="1">
        <v>42692</v>
      </c>
      <c r="L4399" t="s">
        <v>60</v>
      </c>
      <c r="M4399">
        <f>Table1[[#This Row],[Ship Date]]-Table1[[#This Row],[Order Date]]</f>
        <v>5</v>
      </c>
      <c r="N4399">
        <v>11</v>
      </c>
      <c r="O4399" t="s">
        <v>35</v>
      </c>
      <c r="P4399" s="3">
        <v>24.88</v>
      </c>
      <c r="Q4399" s="3">
        <v>16.202813506710221</v>
      </c>
      <c r="R4399" s="3">
        <f>(Table1[[#This Row],[Selling Price]]-Table1[[#This Row],[Cost Price]])</f>
        <v>8.6771864932897778</v>
      </c>
      <c r="S4399" s="12">
        <f>(Table1[[#This Row],[Profit]]/Table1[[#This Row],[Selling Price]])</f>
        <v>0.34876151500360847</v>
      </c>
      <c r="T4399">
        <v>2</v>
      </c>
      <c r="U4399" s="2">
        <f>Table1[[#This Row],[Selling Price]]*Table1[[#This Row],[Quantity]]</f>
        <v>49.76</v>
      </c>
      <c r="V4399" s="4">
        <v>0</v>
      </c>
      <c r="W4399">
        <v>305</v>
      </c>
      <c r="X4399" t="s">
        <v>36</v>
      </c>
      <c r="Y4399" t="s">
        <v>52</v>
      </c>
      <c r="Z4399" s="2">
        <v>23.185074583200539</v>
      </c>
    </row>
    <row r="4400" spans="1:26" x14ac:dyDescent="0.35">
      <c r="A4400" t="s">
        <v>140</v>
      </c>
      <c r="B4400" t="s">
        <v>141</v>
      </c>
      <c r="C4400" t="s">
        <v>27</v>
      </c>
      <c r="D4400" t="s">
        <v>46</v>
      </c>
      <c r="E4400" t="s">
        <v>102</v>
      </c>
      <c r="F4400" t="s">
        <v>1992</v>
      </c>
      <c r="G4400" t="s">
        <v>1993</v>
      </c>
      <c r="H4400" t="s">
        <v>32</v>
      </c>
      <c r="I4400" t="s">
        <v>6119</v>
      </c>
      <c r="J4400" s="1">
        <v>42330</v>
      </c>
      <c r="K4400" s="1">
        <v>42333</v>
      </c>
      <c r="L4400" t="s">
        <v>34</v>
      </c>
      <c r="M4400">
        <f>Table1[[#This Row],[Ship Date]]-Table1[[#This Row],[Order Date]]</f>
        <v>3</v>
      </c>
      <c r="N4400">
        <v>11</v>
      </c>
      <c r="O4400" t="s">
        <v>35</v>
      </c>
      <c r="P4400" s="3">
        <v>37.94</v>
      </c>
      <c r="Q4400" s="3">
        <v>27.699182897335199</v>
      </c>
      <c r="R4400" s="3">
        <f>(Table1[[#This Row],[Selling Price]]-Table1[[#This Row],[Cost Price]])</f>
        <v>10.240817102664799</v>
      </c>
      <c r="S4400" s="12">
        <f>(Table1[[#This Row],[Profit]]/Table1[[#This Row],[Selling Price]])</f>
        <v>0.26992137856259357</v>
      </c>
      <c r="T4400">
        <v>2</v>
      </c>
      <c r="U4400" s="2">
        <f>Table1[[#This Row],[Selling Price]]*Table1[[#This Row],[Quantity]]</f>
        <v>75.88</v>
      </c>
      <c r="V4400" s="4">
        <v>0</v>
      </c>
      <c r="W4400">
        <v>422</v>
      </c>
      <c r="X4400" t="s">
        <v>36</v>
      </c>
      <c r="Y4400" t="s">
        <v>68</v>
      </c>
      <c r="Z4400" s="2">
        <v>41.384548330264508</v>
      </c>
    </row>
    <row r="4401" spans="1:26" x14ac:dyDescent="0.35">
      <c r="A4401" t="s">
        <v>140</v>
      </c>
      <c r="B4401" t="s">
        <v>141</v>
      </c>
      <c r="C4401" t="s">
        <v>64</v>
      </c>
      <c r="D4401" t="s">
        <v>46</v>
      </c>
      <c r="E4401" t="s">
        <v>75</v>
      </c>
      <c r="F4401" t="s">
        <v>2640</v>
      </c>
      <c r="G4401" t="s">
        <v>2641</v>
      </c>
      <c r="H4401" t="s">
        <v>32</v>
      </c>
      <c r="I4401" t="s">
        <v>6134</v>
      </c>
      <c r="J4401" s="1">
        <v>41944</v>
      </c>
      <c r="K4401" s="1">
        <v>41951</v>
      </c>
      <c r="L4401" t="s">
        <v>60</v>
      </c>
      <c r="M4401">
        <f>Table1[[#This Row],[Ship Date]]-Table1[[#This Row],[Order Date]]</f>
        <v>7</v>
      </c>
      <c r="N4401">
        <v>11</v>
      </c>
      <c r="O4401" t="s">
        <v>35</v>
      </c>
      <c r="P4401" s="3">
        <v>5.64</v>
      </c>
      <c r="Q4401" s="3">
        <v>4.6943618145233916</v>
      </c>
      <c r="R4401" s="3">
        <f>(Table1[[#This Row],[Selling Price]]-Table1[[#This Row],[Cost Price]])</f>
        <v>0.94563818547660805</v>
      </c>
      <c r="S4401" s="12">
        <f>(Table1[[#This Row],[Profit]]/Table1[[#This Row],[Selling Price]])</f>
        <v>0.167666344942661</v>
      </c>
      <c r="T4401">
        <v>3</v>
      </c>
      <c r="U4401" s="2">
        <f>Table1[[#This Row],[Selling Price]]*Table1[[#This Row],[Quantity]]</f>
        <v>16.919999999999998</v>
      </c>
      <c r="V4401" s="4">
        <v>0</v>
      </c>
      <c r="W4401">
        <v>249</v>
      </c>
      <c r="X4401" t="s">
        <v>68</v>
      </c>
      <c r="Y4401" t="s">
        <v>52</v>
      </c>
      <c r="Z4401" s="2">
        <v>2.5196141805934542</v>
      </c>
    </row>
    <row r="4402" spans="1:26" x14ac:dyDescent="0.35">
      <c r="A4402" t="s">
        <v>140</v>
      </c>
      <c r="B4402" t="s">
        <v>141</v>
      </c>
      <c r="C4402" t="s">
        <v>39</v>
      </c>
      <c r="D4402" t="s">
        <v>46</v>
      </c>
      <c r="E4402" t="s">
        <v>75</v>
      </c>
      <c r="F4402" t="s">
        <v>3467</v>
      </c>
      <c r="G4402" t="s">
        <v>3468</v>
      </c>
      <c r="H4402" t="s">
        <v>32</v>
      </c>
      <c r="I4402" t="s">
        <v>6145</v>
      </c>
      <c r="J4402" s="1">
        <v>41815</v>
      </c>
      <c r="K4402" s="1">
        <v>41817</v>
      </c>
      <c r="L4402" t="s">
        <v>34</v>
      </c>
      <c r="M4402">
        <f>Table1[[#This Row],[Ship Date]]-Table1[[#This Row],[Order Date]]</f>
        <v>2</v>
      </c>
      <c r="N4402">
        <v>6</v>
      </c>
      <c r="O4402" t="s">
        <v>51</v>
      </c>
      <c r="P4402" s="3">
        <v>9.3279999999999994</v>
      </c>
      <c r="Q4402" s="3">
        <v>6.2658397907154706</v>
      </c>
      <c r="R4402" s="3">
        <f>(Table1[[#This Row],[Selling Price]]-Table1[[#This Row],[Cost Price]])</f>
        <v>3.0621602092845288</v>
      </c>
      <c r="S4402" s="12">
        <f>(Table1[[#This Row],[Profit]]/Table1[[#This Row],[Selling Price]])</f>
        <v>0.32827618024062277</v>
      </c>
      <c r="T4402">
        <v>1</v>
      </c>
      <c r="U4402" s="2">
        <f>Table1[[#This Row],[Selling Price]]*Table1[[#This Row],[Quantity]]</f>
        <v>9.3279999999999994</v>
      </c>
      <c r="V4402" s="4">
        <v>0.2</v>
      </c>
      <c r="W4402">
        <v>105</v>
      </c>
      <c r="X4402" t="s">
        <v>36</v>
      </c>
      <c r="Y4402" t="s">
        <v>36</v>
      </c>
      <c r="Z4402" s="2">
        <v>17.657619016541648</v>
      </c>
    </row>
    <row r="4403" spans="1:26" x14ac:dyDescent="0.35">
      <c r="A4403" t="s">
        <v>140</v>
      </c>
      <c r="B4403" t="s">
        <v>141</v>
      </c>
      <c r="C4403" t="s">
        <v>27</v>
      </c>
      <c r="D4403" t="s">
        <v>46</v>
      </c>
      <c r="E4403" t="s">
        <v>86</v>
      </c>
      <c r="F4403" t="s">
        <v>2472</v>
      </c>
      <c r="G4403" t="s">
        <v>2473</v>
      </c>
      <c r="H4403" t="s">
        <v>32</v>
      </c>
      <c r="I4403" t="s">
        <v>6174</v>
      </c>
      <c r="J4403" s="1">
        <v>42801</v>
      </c>
      <c r="K4403" s="1">
        <v>42806</v>
      </c>
      <c r="L4403" t="s">
        <v>60</v>
      </c>
      <c r="M4403">
        <f>Table1[[#This Row],[Ship Date]]-Table1[[#This Row],[Order Date]]</f>
        <v>5</v>
      </c>
      <c r="N4403">
        <v>3</v>
      </c>
      <c r="O4403" t="s">
        <v>106</v>
      </c>
      <c r="P4403" s="3">
        <v>25.92</v>
      </c>
      <c r="Q4403" s="3">
        <v>18.01059354098221</v>
      </c>
      <c r="R4403" s="3">
        <f>(Table1[[#This Row],[Selling Price]]-Table1[[#This Row],[Cost Price]])</f>
        <v>7.9094064590177915</v>
      </c>
      <c r="S4403" s="12">
        <f>(Table1[[#This Row],[Profit]]/Table1[[#This Row],[Selling Price]])</f>
        <v>0.30514685412877279</v>
      </c>
      <c r="T4403">
        <v>6</v>
      </c>
      <c r="U4403" s="2">
        <f>Table1[[#This Row],[Selling Price]]*Table1[[#This Row],[Quantity]]</f>
        <v>155.52000000000001</v>
      </c>
      <c r="V4403" s="4">
        <v>0.2</v>
      </c>
      <c r="W4403">
        <v>229</v>
      </c>
      <c r="X4403" t="s">
        <v>36</v>
      </c>
      <c r="Y4403" t="s">
        <v>52</v>
      </c>
      <c r="Z4403" s="2">
        <v>7.3049845995730891</v>
      </c>
    </row>
    <row r="4404" spans="1:26" x14ac:dyDescent="0.35">
      <c r="A4404" t="s">
        <v>140</v>
      </c>
      <c r="B4404" t="s">
        <v>141</v>
      </c>
      <c r="C4404" t="s">
        <v>45</v>
      </c>
      <c r="D4404" t="s">
        <v>46</v>
      </c>
      <c r="E4404" t="s">
        <v>102</v>
      </c>
      <c r="F4404" t="s">
        <v>2196</v>
      </c>
      <c r="G4404" t="s">
        <v>2197</v>
      </c>
      <c r="H4404" t="s">
        <v>32</v>
      </c>
      <c r="I4404" t="s">
        <v>6180</v>
      </c>
      <c r="J4404" s="1">
        <v>42749</v>
      </c>
      <c r="K4404" s="1">
        <v>42753</v>
      </c>
      <c r="L4404" t="s">
        <v>60</v>
      </c>
      <c r="M4404">
        <f>Table1[[#This Row],[Ship Date]]-Table1[[#This Row],[Order Date]]</f>
        <v>4</v>
      </c>
      <c r="N4404">
        <v>1</v>
      </c>
      <c r="O4404" t="s">
        <v>35</v>
      </c>
      <c r="P4404" s="3">
        <v>36.287999999999997</v>
      </c>
      <c r="Q4404" s="3">
        <v>28.519021864587931</v>
      </c>
      <c r="R4404" s="3">
        <f>(Table1[[#This Row],[Selling Price]]-Table1[[#This Row],[Cost Price]])</f>
        <v>7.7689781354120662</v>
      </c>
      <c r="S4404" s="12">
        <f>(Table1[[#This Row],[Profit]]/Table1[[#This Row],[Selling Price]])</f>
        <v>0.21409221052171701</v>
      </c>
      <c r="T4404">
        <v>7</v>
      </c>
      <c r="U4404" s="2">
        <f>Table1[[#This Row],[Selling Price]]*Table1[[#This Row],[Quantity]]</f>
        <v>254.01599999999996</v>
      </c>
      <c r="V4404" s="4">
        <v>0.2</v>
      </c>
      <c r="W4404">
        <v>204</v>
      </c>
      <c r="X4404" t="s">
        <v>36</v>
      </c>
      <c r="Y4404" t="s">
        <v>52</v>
      </c>
      <c r="Z4404" s="2">
        <v>11.271688123030071</v>
      </c>
    </row>
    <row r="4405" spans="1:26" x14ac:dyDescent="0.35">
      <c r="A4405" t="s">
        <v>140</v>
      </c>
      <c r="B4405" t="s">
        <v>141</v>
      </c>
      <c r="C4405" t="s">
        <v>55</v>
      </c>
      <c r="D4405" t="s">
        <v>46</v>
      </c>
      <c r="E4405" t="s">
        <v>75</v>
      </c>
      <c r="F4405" t="s">
        <v>615</v>
      </c>
      <c r="G4405" t="s">
        <v>616</v>
      </c>
      <c r="H4405" t="s">
        <v>32</v>
      </c>
      <c r="I4405" t="s">
        <v>6204</v>
      </c>
      <c r="J4405" s="1">
        <v>42671</v>
      </c>
      <c r="K4405" s="1">
        <v>42675</v>
      </c>
      <c r="L4405" t="s">
        <v>34</v>
      </c>
      <c r="M4405">
        <f>Table1[[#This Row],[Ship Date]]-Table1[[#This Row],[Order Date]]</f>
        <v>4</v>
      </c>
      <c r="N4405">
        <v>10</v>
      </c>
      <c r="O4405" t="s">
        <v>61</v>
      </c>
      <c r="P4405" s="3">
        <v>12.42</v>
      </c>
      <c r="Q4405" s="3">
        <v>8.7067046691519057</v>
      </c>
      <c r="R4405" s="3">
        <f>(Table1[[#This Row],[Selling Price]]-Table1[[#This Row],[Cost Price]])</f>
        <v>3.7132953308480943</v>
      </c>
      <c r="S4405" s="12">
        <f>(Table1[[#This Row],[Profit]]/Table1[[#This Row],[Selling Price]])</f>
        <v>0.29897707977842947</v>
      </c>
      <c r="T4405">
        <v>3</v>
      </c>
      <c r="U4405" s="2">
        <f>Table1[[#This Row],[Selling Price]]*Table1[[#This Row],[Quantity]]</f>
        <v>37.26</v>
      </c>
      <c r="V4405" s="4">
        <v>0</v>
      </c>
      <c r="W4405">
        <v>221</v>
      </c>
      <c r="X4405" t="s">
        <v>36</v>
      </c>
      <c r="Y4405" t="s">
        <v>52</v>
      </c>
      <c r="Z4405" s="2">
        <v>2.6370021940507691</v>
      </c>
    </row>
    <row r="4406" spans="1:26" x14ac:dyDescent="0.35">
      <c r="A4406" t="s">
        <v>140</v>
      </c>
      <c r="B4406" t="s">
        <v>141</v>
      </c>
      <c r="C4406" t="s">
        <v>27</v>
      </c>
      <c r="D4406" t="s">
        <v>46</v>
      </c>
      <c r="E4406" t="s">
        <v>102</v>
      </c>
      <c r="F4406" t="s">
        <v>5693</v>
      </c>
      <c r="G4406" t="s">
        <v>5694</v>
      </c>
      <c r="H4406" t="s">
        <v>32</v>
      </c>
      <c r="I4406" t="s">
        <v>6270</v>
      </c>
      <c r="J4406" s="1">
        <v>42684</v>
      </c>
      <c r="K4406" s="1">
        <v>42687</v>
      </c>
      <c r="L4406" t="s">
        <v>34</v>
      </c>
      <c r="M4406">
        <f>Table1[[#This Row],[Ship Date]]-Table1[[#This Row],[Order Date]]</f>
        <v>3</v>
      </c>
      <c r="N4406">
        <v>11</v>
      </c>
      <c r="O4406" t="s">
        <v>35</v>
      </c>
      <c r="P4406" s="3">
        <v>61.4</v>
      </c>
      <c r="Q4406" s="3">
        <v>45.749727473203727</v>
      </c>
      <c r="R4406" s="3">
        <f>(Table1[[#This Row],[Selling Price]]-Table1[[#This Row],[Cost Price]])</f>
        <v>15.650272526796272</v>
      </c>
      <c r="S4406" s="12">
        <f>(Table1[[#This Row],[Profit]]/Table1[[#This Row],[Selling Price]])</f>
        <v>0.25489043203251255</v>
      </c>
      <c r="T4406">
        <v>5</v>
      </c>
      <c r="U4406" s="2">
        <f>Table1[[#This Row],[Selling Price]]*Table1[[#This Row],[Quantity]]</f>
        <v>307</v>
      </c>
      <c r="V4406" s="4">
        <v>0</v>
      </c>
      <c r="W4406">
        <v>244</v>
      </c>
      <c r="X4406" t="s">
        <v>36</v>
      </c>
      <c r="Y4406" t="s">
        <v>52</v>
      </c>
      <c r="Z4406" s="2">
        <v>23.62105162773241</v>
      </c>
    </row>
    <row r="4407" spans="1:26" x14ac:dyDescent="0.35">
      <c r="A4407" t="s">
        <v>140</v>
      </c>
      <c r="B4407" t="s">
        <v>141</v>
      </c>
      <c r="C4407" t="s">
        <v>27</v>
      </c>
      <c r="D4407" t="s">
        <v>46</v>
      </c>
      <c r="E4407" t="s">
        <v>86</v>
      </c>
      <c r="F4407" t="s">
        <v>1517</v>
      </c>
      <c r="G4407" t="s">
        <v>1518</v>
      </c>
      <c r="H4407" t="s">
        <v>32</v>
      </c>
      <c r="I4407" t="s">
        <v>6335</v>
      </c>
      <c r="J4407" s="1">
        <v>41820</v>
      </c>
      <c r="K4407" s="1">
        <v>41826</v>
      </c>
      <c r="L4407" t="s">
        <v>60</v>
      </c>
      <c r="M4407">
        <f>Table1[[#This Row],[Ship Date]]-Table1[[#This Row],[Order Date]]</f>
        <v>6</v>
      </c>
      <c r="N4407">
        <v>6</v>
      </c>
      <c r="O4407" t="s">
        <v>51</v>
      </c>
      <c r="P4407" s="3">
        <v>2.6880000000000002</v>
      </c>
      <c r="Q4407" s="3">
        <v>1.8429368443598959</v>
      </c>
      <c r="R4407" s="3">
        <f>(Table1[[#This Row],[Selling Price]]-Table1[[#This Row],[Cost Price]])</f>
        <v>0.84506315564010426</v>
      </c>
      <c r="S4407" s="12">
        <f>(Table1[[#This Row],[Profit]]/Table1[[#This Row],[Selling Price]])</f>
        <v>0.31438361444944352</v>
      </c>
      <c r="T4407">
        <v>1</v>
      </c>
      <c r="U4407" s="2">
        <f>Table1[[#This Row],[Selling Price]]*Table1[[#This Row],[Quantity]]</f>
        <v>2.6880000000000002</v>
      </c>
      <c r="V4407" s="4">
        <v>0.2</v>
      </c>
      <c r="W4407">
        <v>168</v>
      </c>
      <c r="X4407" t="s">
        <v>68</v>
      </c>
      <c r="Y4407" t="s">
        <v>52</v>
      </c>
      <c r="Z4407" s="2">
        <v>10.146977481003891</v>
      </c>
    </row>
    <row r="4408" spans="1:26" x14ac:dyDescent="0.35">
      <c r="A4408" t="s">
        <v>140</v>
      </c>
      <c r="B4408" t="s">
        <v>141</v>
      </c>
      <c r="C4408" t="s">
        <v>64</v>
      </c>
      <c r="D4408" t="s">
        <v>46</v>
      </c>
      <c r="E4408" t="s">
        <v>65</v>
      </c>
      <c r="F4408" t="s">
        <v>1645</v>
      </c>
      <c r="G4408" t="s">
        <v>1646</v>
      </c>
      <c r="H4408" t="s">
        <v>32</v>
      </c>
      <c r="I4408" t="s">
        <v>6342</v>
      </c>
      <c r="J4408" s="1">
        <v>41953</v>
      </c>
      <c r="K4408" s="1">
        <v>41959</v>
      </c>
      <c r="L4408" t="s">
        <v>60</v>
      </c>
      <c r="M4408">
        <f>Table1[[#This Row],[Ship Date]]-Table1[[#This Row],[Order Date]]</f>
        <v>6</v>
      </c>
      <c r="N4408">
        <v>11</v>
      </c>
      <c r="O4408" t="s">
        <v>35</v>
      </c>
      <c r="P4408" s="3">
        <v>535.41</v>
      </c>
      <c r="Q4408" s="3">
        <v>389.46911673416349</v>
      </c>
      <c r="R4408" s="3">
        <f>(Table1[[#This Row],[Selling Price]]-Table1[[#This Row],[Cost Price]])</f>
        <v>145.94088326583648</v>
      </c>
      <c r="S4408" s="12">
        <f>(Table1[[#This Row],[Profit]]/Table1[[#This Row],[Selling Price]])</f>
        <v>0.27257780629020095</v>
      </c>
      <c r="T4408">
        <v>3</v>
      </c>
      <c r="U4408" s="2">
        <f>Table1[[#This Row],[Selling Price]]*Table1[[#This Row],[Quantity]]</f>
        <v>1606.23</v>
      </c>
      <c r="V4408" s="4">
        <v>0</v>
      </c>
      <c r="W4408">
        <v>311</v>
      </c>
      <c r="X4408" t="s">
        <v>68</v>
      </c>
      <c r="Y4408" t="s">
        <v>36</v>
      </c>
      <c r="Z4408" s="2">
        <v>400.03175912208229</v>
      </c>
    </row>
    <row r="4409" spans="1:26" x14ac:dyDescent="0.35">
      <c r="A4409" t="s">
        <v>140</v>
      </c>
      <c r="B4409" t="s">
        <v>141</v>
      </c>
      <c r="C4409" t="s">
        <v>55</v>
      </c>
      <c r="D4409" t="s">
        <v>46</v>
      </c>
      <c r="E4409" t="s">
        <v>86</v>
      </c>
      <c r="F4409" t="s">
        <v>3682</v>
      </c>
      <c r="G4409" t="s">
        <v>3683</v>
      </c>
      <c r="H4409" t="s">
        <v>32</v>
      </c>
      <c r="I4409" t="s">
        <v>6346</v>
      </c>
      <c r="J4409" s="1">
        <v>42679</v>
      </c>
      <c r="K4409" s="1">
        <v>42682</v>
      </c>
      <c r="L4409" t="s">
        <v>199</v>
      </c>
      <c r="M4409">
        <f>Table1[[#This Row],[Ship Date]]-Table1[[#This Row],[Order Date]]</f>
        <v>3</v>
      </c>
      <c r="N4409">
        <v>11</v>
      </c>
      <c r="O4409" t="s">
        <v>35</v>
      </c>
      <c r="P4409" s="3">
        <v>53.247999999999998</v>
      </c>
      <c r="Q4409" s="3">
        <v>40.959967876771223</v>
      </c>
      <c r="R4409" s="3">
        <f>(Table1[[#This Row],[Selling Price]]-Table1[[#This Row],[Cost Price]])</f>
        <v>12.288032123228774</v>
      </c>
      <c r="S4409" s="12">
        <f>(Table1[[#This Row],[Profit]]/Table1[[#This Row],[Selling Price]])</f>
        <v>0.23076983404501156</v>
      </c>
      <c r="T4409">
        <v>2</v>
      </c>
      <c r="U4409" s="2">
        <f>Table1[[#This Row],[Selling Price]]*Table1[[#This Row],[Quantity]]</f>
        <v>106.496</v>
      </c>
      <c r="V4409" s="4">
        <v>0.2</v>
      </c>
      <c r="W4409">
        <v>400</v>
      </c>
      <c r="X4409" t="s">
        <v>36</v>
      </c>
      <c r="Y4409" t="s">
        <v>68</v>
      </c>
      <c r="Z4409" s="2">
        <v>92.362243275774404</v>
      </c>
    </row>
    <row r="4410" spans="1:26" x14ac:dyDescent="0.35">
      <c r="A4410" t="s">
        <v>140</v>
      </c>
      <c r="B4410" t="s">
        <v>141</v>
      </c>
      <c r="C4410" t="s">
        <v>64</v>
      </c>
      <c r="D4410" t="s">
        <v>46</v>
      </c>
      <c r="E4410" t="s">
        <v>86</v>
      </c>
      <c r="F4410" t="s">
        <v>5264</v>
      </c>
      <c r="G4410" t="s">
        <v>5265</v>
      </c>
      <c r="H4410" t="s">
        <v>32</v>
      </c>
      <c r="I4410" t="s">
        <v>6375</v>
      </c>
      <c r="J4410" s="1">
        <v>42542</v>
      </c>
      <c r="K4410" s="1">
        <v>42547</v>
      </c>
      <c r="L4410" t="s">
        <v>60</v>
      </c>
      <c r="M4410">
        <f>Table1[[#This Row],[Ship Date]]-Table1[[#This Row],[Order Date]]</f>
        <v>5</v>
      </c>
      <c r="N4410">
        <v>6</v>
      </c>
      <c r="O4410" t="s">
        <v>51</v>
      </c>
      <c r="P4410" s="3">
        <v>186.14400000000001</v>
      </c>
      <c r="Q4410" s="3">
        <v>122.6197302144969</v>
      </c>
      <c r="R4410" s="3">
        <f>(Table1[[#This Row],[Selling Price]]-Table1[[#This Row],[Cost Price]])</f>
        <v>63.524269785503108</v>
      </c>
      <c r="S4410" s="12">
        <f>(Table1[[#This Row],[Profit]]/Table1[[#This Row],[Selling Price]])</f>
        <v>0.34126412769416747</v>
      </c>
      <c r="T4410">
        <v>6</v>
      </c>
      <c r="U4410" s="2">
        <f>Table1[[#This Row],[Selling Price]]*Table1[[#This Row],[Quantity]]</f>
        <v>1116.864</v>
      </c>
      <c r="V4410" s="4">
        <v>0.2</v>
      </c>
      <c r="W4410">
        <v>489</v>
      </c>
      <c r="X4410" t="s">
        <v>36</v>
      </c>
      <c r="Y4410" t="s">
        <v>68</v>
      </c>
      <c r="Z4410" s="2">
        <v>50.000354305411342</v>
      </c>
    </row>
    <row r="4411" spans="1:26" x14ac:dyDescent="0.35">
      <c r="A4411" t="s">
        <v>140</v>
      </c>
      <c r="B4411" t="s">
        <v>141</v>
      </c>
      <c r="C4411" t="s">
        <v>64</v>
      </c>
      <c r="D4411" t="s">
        <v>46</v>
      </c>
      <c r="E4411" t="s">
        <v>102</v>
      </c>
      <c r="F4411" t="s">
        <v>3734</v>
      </c>
      <c r="G4411" t="s">
        <v>3735</v>
      </c>
      <c r="H4411" t="s">
        <v>32</v>
      </c>
      <c r="I4411" t="s">
        <v>6450</v>
      </c>
      <c r="J4411" s="1">
        <v>41877</v>
      </c>
      <c r="K4411" s="1">
        <v>41883</v>
      </c>
      <c r="L4411" t="s">
        <v>60</v>
      </c>
      <c r="M4411">
        <f>Table1[[#This Row],[Ship Date]]-Table1[[#This Row],[Order Date]]</f>
        <v>6</v>
      </c>
      <c r="N4411">
        <v>8</v>
      </c>
      <c r="O4411" t="s">
        <v>61</v>
      </c>
      <c r="P4411" s="3">
        <v>17.34</v>
      </c>
      <c r="Q4411" s="3">
        <v>12.852214870119241</v>
      </c>
      <c r="R4411" s="3">
        <f>(Table1[[#This Row],[Selling Price]]-Table1[[#This Row],[Cost Price]])</f>
        <v>4.4877851298807592</v>
      </c>
      <c r="S4411" s="12">
        <f>(Table1[[#This Row],[Profit]]/Table1[[#This Row],[Selling Price]])</f>
        <v>0.25881113782472659</v>
      </c>
      <c r="T4411">
        <v>3</v>
      </c>
      <c r="U4411" s="2">
        <f>Table1[[#This Row],[Selling Price]]*Table1[[#This Row],[Quantity]]</f>
        <v>52.019999999999996</v>
      </c>
      <c r="V4411" s="4">
        <v>0</v>
      </c>
      <c r="W4411">
        <v>210</v>
      </c>
      <c r="X4411" t="s">
        <v>68</v>
      </c>
      <c r="Y4411" t="s">
        <v>52</v>
      </c>
      <c r="Z4411" s="2">
        <v>8.4370465888755852</v>
      </c>
    </row>
    <row r="4412" spans="1:26" x14ac:dyDescent="0.35">
      <c r="A4412" t="s">
        <v>140</v>
      </c>
      <c r="B4412" t="s">
        <v>141</v>
      </c>
      <c r="C4412" t="s">
        <v>55</v>
      </c>
      <c r="D4412" t="s">
        <v>46</v>
      </c>
      <c r="E4412" t="s">
        <v>102</v>
      </c>
      <c r="F4412" t="s">
        <v>5032</v>
      </c>
      <c r="G4412" t="s">
        <v>5033</v>
      </c>
      <c r="H4412" t="s">
        <v>32</v>
      </c>
      <c r="I4412" t="s">
        <v>6608</v>
      </c>
      <c r="J4412" s="1">
        <v>41978</v>
      </c>
      <c r="K4412" s="1">
        <v>41982</v>
      </c>
      <c r="L4412" t="s">
        <v>60</v>
      </c>
      <c r="M4412">
        <f>Table1[[#This Row],[Ship Date]]-Table1[[#This Row],[Order Date]]</f>
        <v>4</v>
      </c>
      <c r="N4412">
        <v>12</v>
      </c>
      <c r="O4412" t="s">
        <v>35</v>
      </c>
      <c r="P4412" s="3">
        <v>98.376000000000005</v>
      </c>
      <c r="Q4412" s="3">
        <v>70.45585830860901</v>
      </c>
      <c r="R4412" s="3">
        <f>(Table1[[#This Row],[Selling Price]]-Table1[[#This Row],[Cost Price]])</f>
        <v>27.920141691390995</v>
      </c>
      <c r="S4412" s="12">
        <f>(Table1[[#This Row],[Profit]]/Table1[[#This Row],[Selling Price]])</f>
        <v>0.28381049942456488</v>
      </c>
      <c r="T4412">
        <v>3</v>
      </c>
      <c r="U4412" s="2">
        <f>Table1[[#This Row],[Selling Price]]*Table1[[#This Row],[Quantity]]</f>
        <v>295.12800000000004</v>
      </c>
      <c r="V4412" s="4">
        <v>0.2</v>
      </c>
      <c r="W4412">
        <v>433</v>
      </c>
      <c r="X4412" t="s">
        <v>36</v>
      </c>
      <c r="Y4412" t="s">
        <v>68</v>
      </c>
      <c r="Z4412" s="2">
        <v>92.999764409476768</v>
      </c>
    </row>
    <row r="4413" spans="1:26" x14ac:dyDescent="0.35">
      <c r="A4413" t="s">
        <v>140</v>
      </c>
      <c r="B4413" t="s">
        <v>141</v>
      </c>
      <c r="C4413" t="s">
        <v>64</v>
      </c>
      <c r="D4413" t="s">
        <v>46</v>
      </c>
      <c r="E4413" t="s">
        <v>102</v>
      </c>
      <c r="F4413" t="s">
        <v>6239</v>
      </c>
      <c r="G4413" t="s">
        <v>6240</v>
      </c>
      <c r="H4413" t="s">
        <v>32</v>
      </c>
      <c r="I4413" t="s">
        <v>6614</v>
      </c>
      <c r="J4413" s="1">
        <v>42987</v>
      </c>
      <c r="K4413" s="1">
        <v>42992</v>
      </c>
      <c r="L4413" t="s">
        <v>34</v>
      </c>
      <c r="M4413">
        <f>Table1[[#This Row],[Ship Date]]-Table1[[#This Row],[Order Date]]</f>
        <v>5</v>
      </c>
      <c r="N4413">
        <v>9</v>
      </c>
      <c r="O4413" t="s">
        <v>61</v>
      </c>
      <c r="P4413" s="3">
        <v>47.52</v>
      </c>
      <c r="Q4413" s="3">
        <v>39.291231838015953</v>
      </c>
      <c r="R4413" s="3">
        <f>(Table1[[#This Row],[Selling Price]]-Table1[[#This Row],[Cost Price]])</f>
        <v>8.2287681619840498</v>
      </c>
      <c r="S4413" s="12">
        <f>(Table1[[#This Row],[Profit]]/Table1[[#This Row],[Selling Price]])</f>
        <v>0.17316431317306502</v>
      </c>
      <c r="T4413">
        <v>9</v>
      </c>
      <c r="U4413" s="2">
        <f>Table1[[#This Row],[Selling Price]]*Table1[[#This Row],[Quantity]]</f>
        <v>427.68</v>
      </c>
      <c r="V4413" s="4">
        <v>0</v>
      </c>
      <c r="W4413">
        <v>458</v>
      </c>
      <c r="X4413" t="s">
        <v>36</v>
      </c>
      <c r="Y4413" t="s">
        <v>52</v>
      </c>
      <c r="Z4413" s="2">
        <v>14.06371057722677</v>
      </c>
    </row>
    <row r="4414" spans="1:26" x14ac:dyDescent="0.35">
      <c r="A4414" t="s">
        <v>140</v>
      </c>
      <c r="B4414" t="s">
        <v>141</v>
      </c>
      <c r="C4414" t="s">
        <v>55</v>
      </c>
      <c r="D4414" t="s">
        <v>46</v>
      </c>
      <c r="E4414" t="s">
        <v>75</v>
      </c>
      <c r="F4414" t="s">
        <v>1627</v>
      </c>
      <c r="G4414" t="s">
        <v>1628</v>
      </c>
      <c r="H4414" t="s">
        <v>32</v>
      </c>
      <c r="I4414" t="s">
        <v>6677</v>
      </c>
      <c r="J4414" s="1">
        <v>42722</v>
      </c>
      <c r="K4414" s="1">
        <v>42725</v>
      </c>
      <c r="L4414" t="s">
        <v>199</v>
      </c>
      <c r="M4414">
        <f>Table1[[#This Row],[Ship Date]]-Table1[[#This Row],[Order Date]]</f>
        <v>3</v>
      </c>
      <c r="N4414">
        <v>12</v>
      </c>
      <c r="O4414" t="s">
        <v>35</v>
      </c>
      <c r="P4414" s="3">
        <v>18.687999999999999</v>
      </c>
      <c r="Q4414" s="3">
        <v>12.506075647984661</v>
      </c>
      <c r="R4414" s="3">
        <f>(Table1[[#This Row],[Selling Price]]-Table1[[#This Row],[Cost Price]])</f>
        <v>6.1819243520153382</v>
      </c>
      <c r="S4414" s="12">
        <f>(Table1[[#This Row],[Profit]]/Table1[[#This Row],[Selling Price]])</f>
        <v>0.33079646575424543</v>
      </c>
      <c r="T4414">
        <v>4</v>
      </c>
      <c r="U4414" s="2">
        <f>Table1[[#This Row],[Selling Price]]*Table1[[#This Row],[Quantity]]</f>
        <v>74.751999999999995</v>
      </c>
      <c r="V4414" s="4">
        <v>0.2</v>
      </c>
      <c r="W4414">
        <v>320</v>
      </c>
      <c r="X4414" t="s">
        <v>36</v>
      </c>
      <c r="Y4414" t="s">
        <v>52</v>
      </c>
      <c r="Z4414" s="2">
        <v>13.76150773980552</v>
      </c>
    </row>
    <row r="4415" spans="1:26" x14ac:dyDescent="0.35">
      <c r="A4415" t="s">
        <v>140</v>
      </c>
      <c r="B4415" t="s">
        <v>141</v>
      </c>
      <c r="C4415" t="s">
        <v>45</v>
      </c>
      <c r="D4415" t="s">
        <v>46</v>
      </c>
      <c r="E4415" t="s">
        <v>539</v>
      </c>
      <c r="F4415" t="s">
        <v>5268</v>
      </c>
      <c r="G4415" t="s">
        <v>5269</v>
      </c>
      <c r="H4415" t="s">
        <v>32</v>
      </c>
      <c r="I4415" t="s">
        <v>6701</v>
      </c>
      <c r="J4415" s="1">
        <v>41946</v>
      </c>
      <c r="K4415" s="1">
        <v>41951</v>
      </c>
      <c r="L4415" t="s">
        <v>60</v>
      </c>
      <c r="M4415">
        <f>Table1[[#This Row],[Ship Date]]-Table1[[#This Row],[Order Date]]</f>
        <v>5</v>
      </c>
      <c r="N4415">
        <v>11</v>
      </c>
      <c r="O4415" t="s">
        <v>35</v>
      </c>
      <c r="P4415" s="3">
        <v>11.64</v>
      </c>
      <c r="Q4415" s="3">
        <v>8.7674330206854219</v>
      </c>
      <c r="R4415" s="3">
        <f>(Table1[[#This Row],[Selling Price]]-Table1[[#This Row],[Cost Price]])</f>
        <v>2.8725669793145787</v>
      </c>
      <c r="S4415" s="12">
        <f>(Table1[[#This Row],[Profit]]/Table1[[#This Row],[Selling Price]])</f>
        <v>0.24678410475211157</v>
      </c>
      <c r="T4415">
        <v>3</v>
      </c>
      <c r="U4415" s="2">
        <f>Table1[[#This Row],[Selling Price]]*Table1[[#This Row],[Quantity]]</f>
        <v>34.92</v>
      </c>
      <c r="V4415" s="4">
        <v>0</v>
      </c>
      <c r="W4415">
        <v>293</v>
      </c>
      <c r="X4415" t="s">
        <v>36</v>
      </c>
      <c r="Y4415" t="s">
        <v>52</v>
      </c>
      <c r="Z4415" s="2">
        <v>4.8336765303441638</v>
      </c>
    </row>
    <row r="4416" spans="1:26" x14ac:dyDescent="0.35">
      <c r="A4416" t="s">
        <v>140</v>
      </c>
      <c r="B4416" t="s">
        <v>141</v>
      </c>
      <c r="C4416" t="s">
        <v>45</v>
      </c>
      <c r="D4416" t="s">
        <v>46</v>
      </c>
      <c r="E4416" t="s">
        <v>65</v>
      </c>
      <c r="F4416" t="s">
        <v>2563</v>
      </c>
      <c r="G4416" t="s">
        <v>2564</v>
      </c>
      <c r="H4416" t="s">
        <v>32</v>
      </c>
      <c r="I4416" t="s">
        <v>6706</v>
      </c>
      <c r="J4416" s="1">
        <v>43003</v>
      </c>
      <c r="K4416" s="1">
        <v>43007</v>
      </c>
      <c r="L4416" t="s">
        <v>60</v>
      </c>
      <c r="M4416">
        <f>Table1[[#This Row],[Ship Date]]-Table1[[#This Row],[Order Date]]</f>
        <v>4</v>
      </c>
      <c r="N4416">
        <v>9</v>
      </c>
      <c r="O4416" t="s">
        <v>61</v>
      </c>
      <c r="P4416" s="3">
        <v>177.55</v>
      </c>
      <c r="Q4416" s="3">
        <v>132.90660473553959</v>
      </c>
      <c r="R4416" s="3">
        <f>(Table1[[#This Row],[Selling Price]]-Table1[[#This Row],[Cost Price]])</f>
        <v>44.643395264460423</v>
      </c>
      <c r="S4416" s="12">
        <f>(Table1[[#This Row],[Profit]]/Table1[[#This Row],[Selling Price]])</f>
        <v>0.25144125747372809</v>
      </c>
      <c r="T4416">
        <v>5</v>
      </c>
      <c r="U4416" s="2">
        <f>Table1[[#This Row],[Selling Price]]*Table1[[#This Row],[Quantity]]</f>
        <v>887.75</v>
      </c>
      <c r="V4416" s="4">
        <v>0</v>
      </c>
      <c r="W4416">
        <v>116</v>
      </c>
      <c r="X4416" t="s">
        <v>36</v>
      </c>
      <c r="Y4416" t="s">
        <v>36</v>
      </c>
      <c r="Z4416" s="2">
        <v>80.129949639320245</v>
      </c>
    </row>
    <row r="4417" spans="1:26" x14ac:dyDescent="0.35">
      <c r="A4417" t="s">
        <v>140</v>
      </c>
      <c r="B4417" t="s">
        <v>141</v>
      </c>
      <c r="C4417" t="s">
        <v>39</v>
      </c>
      <c r="D4417" t="s">
        <v>46</v>
      </c>
      <c r="E4417" t="s">
        <v>65</v>
      </c>
      <c r="F4417" t="s">
        <v>6777</v>
      </c>
      <c r="G4417" t="s">
        <v>6778</v>
      </c>
      <c r="H4417" t="s">
        <v>32</v>
      </c>
      <c r="I4417" t="s">
        <v>6779</v>
      </c>
      <c r="J4417" s="1">
        <v>42090</v>
      </c>
      <c r="K4417" s="1">
        <v>42097</v>
      </c>
      <c r="L4417" t="s">
        <v>60</v>
      </c>
      <c r="M4417">
        <f>Table1[[#This Row],[Ship Date]]-Table1[[#This Row],[Order Date]]</f>
        <v>7</v>
      </c>
      <c r="N4417">
        <v>3</v>
      </c>
      <c r="O4417" t="s">
        <v>106</v>
      </c>
      <c r="P4417" s="3">
        <v>83.7</v>
      </c>
      <c r="Q4417" s="3">
        <v>59.366670144582891</v>
      </c>
      <c r="R4417" s="3">
        <f>(Table1[[#This Row],[Selling Price]]-Table1[[#This Row],[Cost Price]])</f>
        <v>24.333329855417112</v>
      </c>
      <c r="S4417" s="12">
        <f>(Table1[[#This Row],[Profit]]/Table1[[#This Row],[Selling Price]])</f>
        <v>0.29072078680307184</v>
      </c>
      <c r="T4417">
        <v>5</v>
      </c>
      <c r="U4417" s="2">
        <f>Table1[[#This Row],[Selling Price]]*Table1[[#This Row],[Quantity]]</f>
        <v>418.5</v>
      </c>
      <c r="V4417" s="4">
        <v>0</v>
      </c>
      <c r="W4417">
        <v>186</v>
      </c>
      <c r="X4417" t="s">
        <v>68</v>
      </c>
      <c r="Y4417" t="s">
        <v>68</v>
      </c>
      <c r="Z4417" s="2">
        <v>37.253104952089942</v>
      </c>
    </row>
    <row r="4418" spans="1:26" x14ac:dyDescent="0.35">
      <c r="A4418" t="s">
        <v>140</v>
      </c>
      <c r="B4418" t="s">
        <v>141</v>
      </c>
      <c r="C4418" t="s">
        <v>39</v>
      </c>
      <c r="D4418" t="s">
        <v>46</v>
      </c>
      <c r="E4418" t="s">
        <v>86</v>
      </c>
      <c r="F4418" t="s">
        <v>3009</v>
      </c>
      <c r="G4418" t="s">
        <v>3010</v>
      </c>
      <c r="H4418" t="s">
        <v>32</v>
      </c>
      <c r="I4418" t="s">
        <v>6812</v>
      </c>
      <c r="J4418" s="1">
        <v>42988</v>
      </c>
      <c r="K4418" s="1">
        <v>42992</v>
      </c>
      <c r="L4418" t="s">
        <v>60</v>
      </c>
      <c r="M4418">
        <f>Table1[[#This Row],[Ship Date]]-Table1[[#This Row],[Order Date]]</f>
        <v>4</v>
      </c>
      <c r="N4418">
        <v>9</v>
      </c>
      <c r="O4418" t="s">
        <v>61</v>
      </c>
      <c r="P4418" s="3">
        <v>2.78</v>
      </c>
      <c r="Q4418" s="3">
        <v>2.187827654174058</v>
      </c>
      <c r="R4418" s="3">
        <f>(Table1[[#This Row],[Selling Price]]-Table1[[#This Row],[Cost Price]])</f>
        <v>0.5921723458259418</v>
      </c>
      <c r="S4418" s="12">
        <f>(Table1[[#This Row],[Profit]]/Table1[[#This Row],[Selling Price]])</f>
        <v>0.21301163518918773</v>
      </c>
      <c r="T4418">
        <v>1</v>
      </c>
      <c r="U4418" s="2">
        <f>Table1[[#This Row],[Selling Price]]*Table1[[#This Row],[Quantity]]</f>
        <v>2.78</v>
      </c>
      <c r="V4418" s="4">
        <v>0</v>
      </c>
      <c r="W4418">
        <v>464</v>
      </c>
      <c r="X4418" t="s">
        <v>36</v>
      </c>
      <c r="Y4418" t="s">
        <v>52</v>
      </c>
      <c r="Z4418" s="2">
        <v>4.897325937012293</v>
      </c>
    </row>
    <row r="4419" spans="1:26" x14ac:dyDescent="0.35">
      <c r="A4419" t="s">
        <v>140</v>
      </c>
      <c r="B4419" t="s">
        <v>141</v>
      </c>
      <c r="C4419" t="s">
        <v>27</v>
      </c>
      <c r="D4419" t="s">
        <v>46</v>
      </c>
      <c r="E4419" t="s">
        <v>539</v>
      </c>
      <c r="F4419" t="s">
        <v>4145</v>
      </c>
      <c r="G4419" t="s">
        <v>4146</v>
      </c>
      <c r="H4419" t="s">
        <v>32</v>
      </c>
      <c r="I4419" t="s">
        <v>6848</v>
      </c>
      <c r="J4419" s="1">
        <v>42967</v>
      </c>
      <c r="K4419" s="1">
        <v>42972</v>
      </c>
      <c r="L4419" t="s">
        <v>60</v>
      </c>
      <c r="M4419">
        <f>Table1[[#This Row],[Ship Date]]-Table1[[#This Row],[Order Date]]</f>
        <v>5</v>
      </c>
      <c r="N4419">
        <v>8</v>
      </c>
      <c r="O4419" t="s">
        <v>61</v>
      </c>
      <c r="P4419" s="3">
        <v>17.22</v>
      </c>
      <c r="Q4419" s="3">
        <v>14.34749371939068</v>
      </c>
      <c r="R4419" s="3">
        <f>(Table1[[#This Row],[Selling Price]]-Table1[[#This Row],[Cost Price]])</f>
        <v>2.8725062806093185</v>
      </c>
      <c r="S4419" s="12">
        <f>(Table1[[#This Row],[Profit]]/Table1[[#This Row],[Selling Price]])</f>
        <v>0.16681221141749819</v>
      </c>
      <c r="T4419">
        <v>3</v>
      </c>
      <c r="U4419" s="2">
        <f>Table1[[#This Row],[Selling Price]]*Table1[[#This Row],[Quantity]]</f>
        <v>51.66</v>
      </c>
      <c r="V4419" s="4">
        <v>0</v>
      </c>
      <c r="W4419">
        <v>359</v>
      </c>
      <c r="X4419" t="s">
        <v>36</v>
      </c>
      <c r="Y4419" t="s">
        <v>52</v>
      </c>
      <c r="Z4419" s="2">
        <v>4.6395867632078316</v>
      </c>
    </row>
    <row r="4420" spans="1:26" x14ac:dyDescent="0.35">
      <c r="A4420" t="s">
        <v>140</v>
      </c>
      <c r="B4420" t="s">
        <v>141</v>
      </c>
      <c r="C4420" t="s">
        <v>45</v>
      </c>
      <c r="D4420" t="s">
        <v>46</v>
      </c>
      <c r="E4420" t="s">
        <v>86</v>
      </c>
      <c r="F4420" t="s">
        <v>4401</v>
      </c>
      <c r="G4420" t="s">
        <v>4402</v>
      </c>
      <c r="H4420" t="s">
        <v>32</v>
      </c>
      <c r="I4420" t="s">
        <v>6913</v>
      </c>
      <c r="J4420" s="1">
        <v>42696</v>
      </c>
      <c r="K4420" s="1">
        <v>42701</v>
      </c>
      <c r="L4420" t="s">
        <v>60</v>
      </c>
      <c r="M4420">
        <f>Table1[[#This Row],[Ship Date]]-Table1[[#This Row],[Order Date]]</f>
        <v>5</v>
      </c>
      <c r="N4420">
        <v>11</v>
      </c>
      <c r="O4420" t="s">
        <v>35</v>
      </c>
      <c r="P4420" s="3">
        <v>4.4880000000000004</v>
      </c>
      <c r="Q4420" s="3">
        <v>3.403772439344614</v>
      </c>
      <c r="R4420" s="3">
        <f>(Table1[[#This Row],[Selling Price]]-Table1[[#This Row],[Cost Price]])</f>
        <v>1.0842275606553864</v>
      </c>
      <c r="S4420" s="12">
        <f>(Table1[[#This Row],[Profit]]/Table1[[#This Row],[Selling Price]])</f>
        <v>0.24158368107294703</v>
      </c>
      <c r="T4420">
        <v>6</v>
      </c>
      <c r="U4420" s="2">
        <f>Table1[[#This Row],[Selling Price]]*Table1[[#This Row],[Quantity]]</f>
        <v>26.928000000000004</v>
      </c>
      <c r="V4420" s="4">
        <v>0.8</v>
      </c>
      <c r="W4420">
        <v>357</v>
      </c>
      <c r="X4420" t="s">
        <v>36</v>
      </c>
      <c r="Y4420" t="s">
        <v>52</v>
      </c>
      <c r="Z4420" s="2">
        <v>2.7478730346007101</v>
      </c>
    </row>
    <row r="4421" spans="1:26" x14ac:dyDescent="0.35">
      <c r="A4421" t="s">
        <v>140</v>
      </c>
      <c r="B4421" t="s">
        <v>141</v>
      </c>
      <c r="C4421" t="s">
        <v>55</v>
      </c>
      <c r="D4421" t="s">
        <v>46</v>
      </c>
      <c r="E4421" t="s">
        <v>102</v>
      </c>
      <c r="F4421" t="s">
        <v>6318</v>
      </c>
      <c r="G4421" t="s">
        <v>6319</v>
      </c>
      <c r="H4421" t="s">
        <v>32</v>
      </c>
      <c r="I4421" t="s">
        <v>7077</v>
      </c>
      <c r="J4421" s="1">
        <v>43060</v>
      </c>
      <c r="K4421" s="1">
        <v>43064</v>
      </c>
      <c r="L4421" t="s">
        <v>60</v>
      </c>
      <c r="M4421">
        <f>Table1[[#This Row],[Ship Date]]-Table1[[#This Row],[Order Date]]</f>
        <v>4</v>
      </c>
      <c r="N4421">
        <v>11</v>
      </c>
      <c r="O4421" t="s">
        <v>35</v>
      </c>
      <c r="P4421" s="3">
        <v>51.84</v>
      </c>
      <c r="Q4421" s="3">
        <v>38.220134719843337</v>
      </c>
      <c r="R4421" s="3">
        <f>(Table1[[#This Row],[Selling Price]]-Table1[[#This Row],[Cost Price]])</f>
        <v>13.619865280156667</v>
      </c>
      <c r="S4421" s="12">
        <f>(Table1[[#This Row],[Profit]]/Table1[[#This Row],[Selling Price]])</f>
        <v>0.26272888271907147</v>
      </c>
      <c r="T4421">
        <v>8</v>
      </c>
      <c r="U4421" s="2">
        <f>Table1[[#This Row],[Selling Price]]*Table1[[#This Row],[Quantity]]</f>
        <v>414.72</v>
      </c>
      <c r="V4421" s="4">
        <v>0</v>
      </c>
      <c r="W4421">
        <v>448</v>
      </c>
      <c r="X4421" t="s">
        <v>36</v>
      </c>
      <c r="Y4421" t="s">
        <v>52</v>
      </c>
      <c r="Z4421" s="2">
        <v>16.773064120786049</v>
      </c>
    </row>
    <row r="4422" spans="1:26" x14ac:dyDescent="0.35">
      <c r="A4422" t="s">
        <v>140</v>
      </c>
      <c r="B4422" t="s">
        <v>141</v>
      </c>
      <c r="C4422" t="s">
        <v>64</v>
      </c>
      <c r="D4422" t="s">
        <v>46</v>
      </c>
      <c r="E4422" t="s">
        <v>75</v>
      </c>
      <c r="F4422" t="s">
        <v>2425</v>
      </c>
      <c r="G4422" t="s">
        <v>2426</v>
      </c>
      <c r="H4422" t="s">
        <v>32</v>
      </c>
      <c r="I4422" t="s">
        <v>7086</v>
      </c>
      <c r="J4422" s="1">
        <v>43011</v>
      </c>
      <c r="K4422" s="1">
        <v>43013</v>
      </c>
      <c r="L4422" t="s">
        <v>34</v>
      </c>
      <c r="M4422">
        <f>Table1[[#This Row],[Ship Date]]-Table1[[#This Row],[Order Date]]</f>
        <v>2</v>
      </c>
      <c r="N4422">
        <v>10</v>
      </c>
      <c r="O4422" t="s">
        <v>61</v>
      </c>
      <c r="P4422" s="3">
        <v>6.63</v>
      </c>
      <c r="Q4422" s="3">
        <v>5.3519747217148694</v>
      </c>
      <c r="R4422" s="3">
        <f>(Table1[[#This Row],[Selling Price]]-Table1[[#This Row],[Cost Price]])</f>
        <v>1.2780252782851305</v>
      </c>
      <c r="S4422" s="12">
        <f>(Table1[[#This Row],[Profit]]/Table1[[#This Row],[Selling Price]])</f>
        <v>0.19276399370816447</v>
      </c>
      <c r="T4422">
        <v>3</v>
      </c>
      <c r="U4422" s="2">
        <f>Table1[[#This Row],[Selling Price]]*Table1[[#This Row],[Quantity]]</f>
        <v>19.89</v>
      </c>
      <c r="V4422" s="4">
        <v>0</v>
      </c>
      <c r="W4422">
        <v>244</v>
      </c>
      <c r="X4422" t="s">
        <v>36</v>
      </c>
      <c r="Y4422" t="s">
        <v>52</v>
      </c>
      <c r="Z4422" s="2">
        <v>1.5627059864222701</v>
      </c>
    </row>
    <row r="4423" spans="1:26" x14ac:dyDescent="0.35">
      <c r="A4423" t="s">
        <v>140</v>
      </c>
      <c r="B4423" t="s">
        <v>141</v>
      </c>
      <c r="C4423" t="s">
        <v>39</v>
      </c>
      <c r="D4423" t="s">
        <v>46</v>
      </c>
      <c r="E4423" t="s">
        <v>178</v>
      </c>
      <c r="F4423" t="s">
        <v>1971</v>
      </c>
      <c r="G4423" t="s">
        <v>1972</v>
      </c>
      <c r="H4423" t="s">
        <v>32</v>
      </c>
      <c r="I4423" t="s">
        <v>7095</v>
      </c>
      <c r="J4423" s="1">
        <v>42042</v>
      </c>
      <c r="K4423" s="1">
        <v>42046</v>
      </c>
      <c r="L4423" t="s">
        <v>60</v>
      </c>
      <c r="M4423">
        <f>Table1[[#This Row],[Ship Date]]-Table1[[#This Row],[Order Date]]</f>
        <v>4</v>
      </c>
      <c r="N4423">
        <v>2</v>
      </c>
      <c r="O4423" t="s">
        <v>106</v>
      </c>
      <c r="P4423" s="3">
        <v>311.14999999999998</v>
      </c>
      <c r="Q4423" s="3">
        <v>245.88727110630771</v>
      </c>
      <c r="R4423" s="3">
        <f>(Table1[[#This Row],[Selling Price]]-Table1[[#This Row],[Cost Price]])</f>
        <v>65.26272889369227</v>
      </c>
      <c r="S4423" s="12">
        <f>(Table1[[#This Row],[Profit]]/Table1[[#This Row],[Selling Price]])</f>
        <v>0.20974683880344616</v>
      </c>
      <c r="T4423">
        <v>5</v>
      </c>
      <c r="U4423" s="2">
        <f>Table1[[#This Row],[Selling Price]]*Table1[[#This Row],[Quantity]]</f>
        <v>1555.75</v>
      </c>
      <c r="V4423" s="4">
        <v>0</v>
      </c>
      <c r="W4423">
        <v>183</v>
      </c>
      <c r="X4423" t="s">
        <v>36</v>
      </c>
      <c r="Y4423" t="s">
        <v>68</v>
      </c>
      <c r="Z4423" s="2">
        <v>88.991075847525295</v>
      </c>
    </row>
    <row r="4424" spans="1:26" x14ac:dyDescent="0.35">
      <c r="A4424" t="s">
        <v>140</v>
      </c>
      <c r="B4424" t="s">
        <v>141</v>
      </c>
      <c r="C4424" t="s">
        <v>39</v>
      </c>
      <c r="D4424" t="s">
        <v>46</v>
      </c>
      <c r="E4424" t="s">
        <v>47</v>
      </c>
      <c r="F4424" t="s">
        <v>1220</v>
      </c>
      <c r="G4424" t="s">
        <v>1221</v>
      </c>
      <c r="H4424" t="s">
        <v>32</v>
      </c>
      <c r="I4424" t="s">
        <v>7180</v>
      </c>
      <c r="J4424" s="1">
        <v>42572</v>
      </c>
      <c r="K4424" s="1">
        <v>42577</v>
      </c>
      <c r="L4424" t="s">
        <v>60</v>
      </c>
      <c r="M4424">
        <f>Table1[[#This Row],[Ship Date]]-Table1[[#This Row],[Order Date]]</f>
        <v>5</v>
      </c>
      <c r="N4424">
        <v>7</v>
      </c>
      <c r="O4424" t="s">
        <v>51</v>
      </c>
      <c r="P4424" s="3">
        <v>3.15</v>
      </c>
      <c r="Q4424" s="3">
        <v>2.2717591432435111</v>
      </c>
      <c r="R4424" s="3">
        <f>(Table1[[#This Row],[Selling Price]]-Table1[[#This Row],[Cost Price]])</f>
        <v>0.87824085675648877</v>
      </c>
      <c r="S4424" s="12">
        <f>(Table1[[#This Row],[Profit]]/Table1[[#This Row],[Selling Price]])</f>
        <v>0.27880662119253613</v>
      </c>
      <c r="T4424">
        <v>1</v>
      </c>
      <c r="U4424" s="2">
        <f>Table1[[#This Row],[Selling Price]]*Table1[[#This Row],[Quantity]]</f>
        <v>3.15</v>
      </c>
      <c r="V4424" s="4">
        <v>0</v>
      </c>
      <c r="W4424">
        <v>295</v>
      </c>
      <c r="X4424" t="s">
        <v>36</v>
      </c>
      <c r="Y4424" t="s">
        <v>52</v>
      </c>
      <c r="Z4424" s="2">
        <v>10.75929830425758</v>
      </c>
    </row>
    <row r="4425" spans="1:26" x14ac:dyDescent="0.35">
      <c r="A4425" t="s">
        <v>140</v>
      </c>
      <c r="B4425" t="s">
        <v>141</v>
      </c>
      <c r="C4425" t="s">
        <v>55</v>
      </c>
      <c r="D4425" t="s">
        <v>46</v>
      </c>
      <c r="E4425" t="s">
        <v>75</v>
      </c>
      <c r="F4425" t="s">
        <v>2879</v>
      </c>
      <c r="G4425" t="s">
        <v>2880</v>
      </c>
      <c r="H4425" t="s">
        <v>32</v>
      </c>
      <c r="I4425" t="s">
        <v>7196</v>
      </c>
      <c r="J4425" s="1">
        <v>42937</v>
      </c>
      <c r="K4425" s="1">
        <v>42943</v>
      </c>
      <c r="L4425" t="s">
        <v>60</v>
      </c>
      <c r="M4425">
        <f>Table1[[#This Row],[Ship Date]]-Table1[[#This Row],[Order Date]]</f>
        <v>6</v>
      </c>
      <c r="N4425">
        <v>7</v>
      </c>
      <c r="O4425" t="s">
        <v>51</v>
      </c>
      <c r="P4425" s="3">
        <v>19.68</v>
      </c>
      <c r="Q4425" s="3">
        <v>13.35629613728006</v>
      </c>
      <c r="R4425" s="3">
        <f>(Table1[[#This Row],[Selling Price]]-Table1[[#This Row],[Cost Price]])</f>
        <v>6.32370386271994</v>
      </c>
      <c r="S4425" s="12">
        <f>(Table1[[#This Row],[Profit]]/Table1[[#This Row],[Selling Price]])</f>
        <v>0.32132641578861482</v>
      </c>
      <c r="T4425">
        <v>6</v>
      </c>
      <c r="U4425" s="2">
        <f>Table1[[#This Row],[Selling Price]]*Table1[[#This Row],[Quantity]]</f>
        <v>118.08</v>
      </c>
      <c r="V4425" s="4">
        <v>0</v>
      </c>
      <c r="W4425">
        <v>114</v>
      </c>
      <c r="X4425" t="s">
        <v>68</v>
      </c>
      <c r="Y4425" t="s">
        <v>36</v>
      </c>
      <c r="Z4425" s="2">
        <v>6.0903671846978531</v>
      </c>
    </row>
    <row r="4426" spans="1:26" x14ac:dyDescent="0.35">
      <c r="A4426" t="s">
        <v>140</v>
      </c>
      <c r="B4426" t="s">
        <v>141</v>
      </c>
      <c r="C4426" t="s">
        <v>45</v>
      </c>
      <c r="D4426" t="s">
        <v>46</v>
      </c>
      <c r="E4426" t="s">
        <v>47</v>
      </c>
      <c r="F4426" t="s">
        <v>6723</v>
      </c>
      <c r="G4426" t="s">
        <v>6724</v>
      </c>
      <c r="H4426" t="s">
        <v>32</v>
      </c>
      <c r="I4426" t="s">
        <v>7223</v>
      </c>
      <c r="J4426" s="1">
        <v>42952</v>
      </c>
      <c r="K4426" s="1">
        <v>42956</v>
      </c>
      <c r="L4426" t="s">
        <v>60</v>
      </c>
      <c r="M4426">
        <f>Table1[[#This Row],[Ship Date]]-Table1[[#This Row],[Order Date]]</f>
        <v>4</v>
      </c>
      <c r="N4426">
        <v>8</v>
      </c>
      <c r="O4426" t="s">
        <v>61</v>
      </c>
      <c r="P4426" s="3">
        <v>133.19999999999999</v>
      </c>
      <c r="Q4426" s="3">
        <v>94.287074629486071</v>
      </c>
      <c r="R4426" s="3">
        <f>(Table1[[#This Row],[Selling Price]]-Table1[[#This Row],[Cost Price]])</f>
        <v>38.912925370513918</v>
      </c>
      <c r="S4426" s="12">
        <f>(Table1[[#This Row],[Profit]]/Table1[[#This Row],[Selling Price]])</f>
        <v>0.29213907935821259</v>
      </c>
      <c r="T4426">
        <v>9</v>
      </c>
      <c r="U4426" s="2">
        <f>Table1[[#This Row],[Selling Price]]*Table1[[#This Row],[Quantity]]</f>
        <v>1198.8</v>
      </c>
      <c r="V4426" s="4">
        <v>0</v>
      </c>
      <c r="W4426">
        <v>272</v>
      </c>
      <c r="X4426" t="s">
        <v>36</v>
      </c>
      <c r="Y4426" t="s">
        <v>68</v>
      </c>
      <c r="Z4426" s="2">
        <v>44.399999999999991</v>
      </c>
    </row>
    <row r="4427" spans="1:26" x14ac:dyDescent="0.35">
      <c r="A4427" t="s">
        <v>140</v>
      </c>
      <c r="B4427" t="s">
        <v>141</v>
      </c>
      <c r="C4427" t="s">
        <v>55</v>
      </c>
      <c r="D4427" t="s">
        <v>46</v>
      </c>
      <c r="E4427" t="s">
        <v>178</v>
      </c>
      <c r="F4427" t="s">
        <v>2566</v>
      </c>
      <c r="G4427" t="s">
        <v>2567</v>
      </c>
      <c r="H4427" t="s">
        <v>32</v>
      </c>
      <c r="I4427" t="s">
        <v>7229</v>
      </c>
      <c r="J4427" s="1">
        <v>43034</v>
      </c>
      <c r="K4427" s="1">
        <v>43040</v>
      </c>
      <c r="L4427" t="s">
        <v>60</v>
      </c>
      <c r="M4427">
        <f>Table1[[#This Row],[Ship Date]]-Table1[[#This Row],[Order Date]]</f>
        <v>6</v>
      </c>
      <c r="N4427">
        <v>10</v>
      </c>
      <c r="O4427" t="s">
        <v>61</v>
      </c>
      <c r="P4427" s="3">
        <v>251.58</v>
      </c>
      <c r="Q4427" s="3">
        <v>181.98903013979449</v>
      </c>
      <c r="R4427" s="3">
        <f>(Table1[[#This Row],[Selling Price]]-Table1[[#This Row],[Cost Price]])</f>
        <v>69.590969860205519</v>
      </c>
      <c r="S4427" s="12">
        <f>(Table1[[#This Row],[Profit]]/Table1[[#This Row],[Selling Price]])</f>
        <v>0.2766156684164302</v>
      </c>
      <c r="T4427">
        <v>7</v>
      </c>
      <c r="U4427" s="2">
        <f>Table1[[#This Row],[Selling Price]]*Table1[[#This Row],[Quantity]]</f>
        <v>1761.0600000000002</v>
      </c>
      <c r="V4427" s="4">
        <v>0</v>
      </c>
      <c r="W4427">
        <v>198</v>
      </c>
      <c r="X4427" t="s">
        <v>68</v>
      </c>
      <c r="Y4427" t="s">
        <v>68</v>
      </c>
      <c r="Z4427" s="2">
        <v>115.5309361166956</v>
      </c>
    </row>
    <row r="4428" spans="1:26" x14ac:dyDescent="0.35">
      <c r="A4428" t="s">
        <v>140</v>
      </c>
      <c r="B4428" t="s">
        <v>141</v>
      </c>
      <c r="C4428" t="s">
        <v>39</v>
      </c>
      <c r="D4428" t="s">
        <v>46</v>
      </c>
      <c r="E4428" t="s">
        <v>102</v>
      </c>
      <c r="F4428" t="s">
        <v>1135</v>
      </c>
      <c r="G4428" t="s">
        <v>1136</v>
      </c>
      <c r="H4428" t="s">
        <v>32</v>
      </c>
      <c r="I4428" t="s">
        <v>7284</v>
      </c>
      <c r="J4428" s="1">
        <v>42549</v>
      </c>
      <c r="K4428" s="1">
        <v>42551</v>
      </c>
      <c r="L4428" t="s">
        <v>34</v>
      </c>
      <c r="M4428">
        <f>Table1[[#This Row],[Ship Date]]-Table1[[#This Row],[Order Date]]</f>
        <v>2</v>
      </c>
      <c r="N4428">
        <v>6</v>
      </c>
      <c r="O4428" t="s">
        <v>51</v>
      </c>
      <c r="P4428" s="3">
        <v>61.96</v>
      </c>
      <c r="Q4428" s="3">
        <v>50.304538271297289</v>
      </c>
      <c r="R4428" s="3">
        <f>(Table1[[#This Row],[Selling Price]]-Table1[[#This Row],[Cost Price]])</f>
        <v>11.655461728702711</v>
      </c>
      <c r="S4428" s="12">
        <f>(Table1[[#This Row],[Profit]]/Table1[[#This Row],[Selling Price]])</f>
        <v>0.18811268122502761</v>
      </c>
      <c r="T4428">
        <v>2</v>
      </c>
      <c r="U4428" s="2">
        <f>Table1[[#This Row],[Selling Price]]*Table1[[#This Row],[Quantity]]</f>
        <v>123.92</v>
      </c>
      <c r="V4428" s="4">
        <v>0</v>
      </c>
      <c r="W4428">
        <v>470</v>
      </c>
      <c r="X4428" t="s">
        <v>36</v>
      </c>
      <c r="Y4428" t="s">
        <v>68</v>
      </c>
      <c r="Z4428" s="2">
        <v>80.563885613013142</v>
      </c>
    </row>
    <row r="4429" spans="1:26" x14ac:dyDescent="0.35">
      <c r="A4429" t="s">
        <v>140</v>
      </c>
      <c r="B4429" t="s">
        <v>141</v>
      </c>
      <c r="C4429" t="s">
        <v>55</v>
      </c>
      <c r="D4429" t="s">
        <v>46</v>
      </c>
      <c r="E4429" t="s">
        <v>102</v>
      </c>
      <c r="F4429" t="s">
        <v>1449</v>
      </c>
      <c r="G4429" t="s">
        <v>1450</v>
      </c>
      <c r="H4429" t="s">
        <v>32</v>
      </c>
      <c r="I4429" t="s">
        <v>7319</v>
      </c>
      <c r="J4429" s="1">
        <v>42094</v>
      </c>
      <c r="K4429" s="1">
        <v>42099</v>
      </c>
      <c r="L4429" t="s">
        <v>60</v>
      </c>
      <c r="M4429">
        <f>Table1[[#This Row],[Ship Date]]-Table1[[#This Row],[Order Date]]</f>
        <v>5</v>
      </c>
      <c r="N4429">
        <v>3</v>
      </c>
      <c r="O4429" t="s">
        <v>106</v>
      </c>
      <c r="P4429" s="3">
        <v>98.376000000000005</v>
      </c>
      <c r="Q4429" s="3">
        <v>73.641019854275513</v>
      </c>
      <c r="R4429" s="3">
        <f>(Table1[[#This Row],[Selling Price]]-Table1[[#This Row],[Cost Price]])</f>
        <v>24.734980145724492</v>
      </c>
      <c r="S4429" s="12">
        <f>(Table1[[#This Row],[Profit]]/Table1[[#This Row],[Selling Price]])</f>
        <v>0.25143307458856318</v>
      </c>
      <c r="T4429">
        <v>3</v>
      </c>
      <c r="U4429" s="2">
        <f>Table1[[#This Row],[Selling Price]]*Table1[[#This Row],[Quantity]]</f>
        <v>295.12800000000004</v>
      </c>
      <c r="V4429" s="4">
        <v>0.2</v>
      </c>
      <c r="W4429">
        <v>149</v>
      </c>
      <c r="X4429" t="s">
        <v>36</v>
      </c>
      <c r="Y4429" t="s">
        <v>68</v>
      </c>
      <c r="Z4429" s="2">
        <v>87.453273899421703</v>
      </c>
    </row>
    <row r="4430" spans="1:26" x14ac:dyDescent="0.35">
      <c r="A4430" t="s">
        <v>140</v>
      </c>
      <c r="B4430" t="s">
        <v>141</v>
      </c>
      <c r="C4430" t="s">
        <v>39</v>
      </c>
      <c r="D4430" t="s">
        <v>46</v>
      </c>
      <c r="E4430" t="s">
        <v>47</v>
      </c>
      <c r="F4430" t="s">
        <v>2820</v>
      </c>
      <c r="G4430" t="s">
        <v>2821</v>
      </c>
      <c r="H4430" t="s">
        <v>32</v>
      </c>
      <c r="I4430" t="s">
        <v>7347</v>
      </c>
      <c r="J4430" s="1">
        <v>42842</v>
      </c>
      <c r="K4430" s="1">
        <v>42847</v>
      </c>
      <c r="L4430" t="s">
        <v>60</v>
      </c>
      <c r="M4430">
        <f>Table1[[#This Row],[Ship Date]]-Table1[[#This Row],[Order Date]]</f>
        <v>5</v>
      </c>
      <c r="N4430">
        <v>4</v>
      </c>
      <c r="O4430" t="s">
        <v>106</v>
      </c>
      <c r="P4430" s="3">
        <v>7.38</v>
      </c>
      <c r="Q4430" s="3">
        <v>4.998177782187196</v>
      </c>
      <c r="R4430" s="3">
        <f>(Table1[[#This Row],[Selling Price]]-Table1[[#This Row],[Cost Price]])</f>
        <v>2.3818222178128039</v>
      </c>
      <c r="S4430" s="12">
        <f>(Table1[[#This Row],[Profit]]/Table1[[#This Row],[Selling Price]])</f>
        <v>0.3227401379150141</v>
      </c>
      <c r="T4430">
        <v>2</v>
      </c>
      <c r="U4430" s="2">
        <f>Table1[[#This Row],[Selling Price]]*Table1[[#This Row],[Quantity]]</f>
        <v>14.76</v>
      </c>
      <c r="V4430" s="4">
        <v>0</v>
      </c>
      <c r="W4430">
        <v>386</v>
      </c>
      <c r="X4430" t="s">
        <v>36</v>
      </c>
      <c r="Y4430" t="s">
        <v>52</v>
      </c>
      <c r="Z4430" s="2">
        <v>6.7369874573135426</v>
      </c>
    </row>
    <row r="4431" spans="1:26" x14ac:dyDescent="0.35">
      <c r="A4431" t="s">
        <v>140</v>
      </c>
      <c r="B4431" t="s">
        <v>141</v>
      </c>
      <c r="C4431" t="s">
        <v>27</v>
      </c>
      <c r="D4431" t="s">
        <v>46</v>
      </c>
      <c r="E4431" t="s">
        <v>65</v>
      </c>
      <c r="F4431" t="s">
        <v>830</v>
      </c>
      <c r="G4431" t="s">
        <v>831</v>
      </c>
      <c r="H4431" t="s">
        <v>32</v>
      </c>
      <c r="I4431" t="s">
        <v>7456</v>
      </c>
      <c r="J4431" s="1">
        <v>43086</v>
      </c>
      <c r="K4431" s="1">
        <v>43092</v>
      </c>
      <c r="L4431" t="s">
        <v>60</v>
      </c>
      <c r="M4431">
        <f>Table1[[#This Row],[Ship Date]]-Table1[[#This Row],[Order Date]]</f>
        <v>6</v>
      </c>
      <c r="N4431">
        <v>12</v>
      </c>
      <c r="O4431" t="s">
        <v>35</v>
      </c>
      <c r="P4431" s="3">
        <v>166.72</v>
      </c>
      <c r="Q4431" s="3">
        <v>126.96031360297501</v>
      </c>
      <c r="R4431" s="3">
        <f>(Table1[[#This Row],[Selling Price]]-Table1[[#This Row],[Cost Price]])</f>
        <v>39.759686397024993</v>
      </c>
      <c r="S4431" s="12">
        <f>(Table1[[#This Row],[Profit]]/Table1[[#This Row],[Selling Price]])</f>
        <v>0.23848180420480442</v>
      </c>
      <c r="T4431">
        <v>2</v>
      </c>
      <c r="U4431" s="2">
        <f>Table1[[#This Row],[Selling Price]]*Table1[[#This Row],[Quantity]]</f>
        <v>333.44</v>
      </c>
      <c r="V4431" s="4">
        <v>0</v>
      </c>
      <c r="W4431">
        <v>464</v>
      </c>
      <c r="X4431" t="s">
        <v>68</v>
      </c>
      <c r="Y4431" t="s">
        <v>68</v>
      </c>
      <c r="Z4431" s="2">
        <v>58.232792521052943</v>
      </c>
    </row>
    <row r="4432" spans="1:26" x14ac:dyDescent="0.35">
      <c r="A4432" t="s">
        <v>140</v>
      </c>
      <c r="B4432" t="s">
        <v>141</v>
      </c>
      <c r="C4432" t="s">
        <v>39</v>
      </c>
      <c r="D4432" t="s">
        <v>46</v>
      </c>
      <c r="E4432" t="s">
        <v>86</v>
      </c>
      <c r="F4432" t="s">
        <v>2288</v>
      </c>
      <c r="G4432" t="s">
        <v>2289</v>
      </c>
      <c r="H4432" t="s">
        <v>32</v>
      </c>
      <c r="I4432" t="s">
        <v>7520</v>
      </c>
      <c r="J4432" s="1">
        <v>41824</v>
      </c>
      <c r="K4432" s="1">
        <v>41829</v>
      </c>
      <c r="L4432" t="s">
        <v>60</v>
      </c>
      <c r="M4432">
        <f>Table1[[#This Row],[Ship Date]]-Table1[[#This Row],[Order Date]]</f>
        <v>5</v>
      </c>
      <c r="N4432">
        <v>7</v>
      </c>
      <c r="O4432" t="s">
        <v>51</v>
      </c>
      <c r="P4432" s="3">
        <v>15.6</v>
      </c>
      <c r="Q4432" s="3">
        <v>12.374642338575891</v>
      </c>
      <c r="R4432" s="3">
        <f>(Table1[[#This Row],[Selling Price]]-Table1[[#This Row],[Cost Price]])</f>
        <v>3.2253576614241091</v>
      </c>
      <c r="S4432" s="12">
        <f>(Table1[[#This Row],[Profit]]/Table1[[#This Row],[Selling Price]])</f>
        <v>0.2067536962451352</v>
      </c>
      <c r="T4432">
        <v>5</v>
      </c>
      <c r="U4432" s="2">
        <f>Table1[[#This Row],[Selling Price]]*Table1[[#This Row],[Quantity]]</f>
        <v>78</v>
      </c>
      <c r="V4432" s="4">
        <v>0</v>
      </c>
      <c r="W4432">
        <v>182</v>
      </c>
      <c r="X4432" t="s">
        <v>36</v>
      </c>
      <c r="Y4432" t="s">
        <v>52</v>
      </c>
      <c r="Z4432" s="2">
        <v>4.7194338643528004</v>
      </c>
    </row>
    <row r="4433" spans="1:26" x14ac:dyDescent="0.35">
      <c r="A4433" t="s">
        <v>140</v>
      </c>
      <c r="B4433" t="s">
        <v>141</v>
      </c>
      <c r="C4433" t="s">
        <v>55</v>
      </c>
      <c r="D4433" t="s">
        <v>46</v>
      </c>
      <c r="E4433" t="s">
        <v>102</v>
      </c>
      <c r="F4433" t="s">
        <v>5256</v>
      </c>
      <c r="G4433" t="s">
        <v>5257</v>
      </c>
      <c r="H4433" t="s">
        <v>32</v>
      </c>
      <c r="I4433" t="s">
        <v>7581</v>
      </c>
      <c r="J4433" s="1">
        <v>42383</v>
      </c>
      <c r="K4433" s="1">
        <v>42389</v>
      </c>
      <c r="L4433" t="s">
        <v>60</v>
      </c>
      <c r="M4433">
        <f>Table1[[#This Row],[Ship Date]]-Table1[[#This Row],[Order Date]]</f>
        <v>6</v>
      </c>
      <c r="N4433">
        <v>1</v>
      </c>
      <c r="O4433" t="s">
        <v>35</v>
      </c>
      <c r="P4433" s="3">
        <v>89.567999999999998</v>
      </c>
      <c r="Q4433" s="3">
        <v>58.975890431507771</v>
      </c>
      <c r="R4433" s="3">
        <f>(Table1[[#This Row],[Selling Price]]-Table1[[#This Row],[Cost Price]])</f>
        <v>30.592109568492226</v>
      </c>
      <c r="S4433" s="12">
        <f>(Table1[[#This Row],[Profit]]/Table1[[#This Row],[Selling Price]])</f>
        <v>0.34155177706873247</v>
      </c>
      <c r="T4433">
        <v>2</v>
      </c>
      <c r="U4433" s="2">
        <f>Table1[[#This Row],[Selling Price]]*Table1[[#This Row],[Quantity]]</f>
        <v>179.136</v>
      </c>
      <c r="V4433" s="4">
        <v>0.2</v>
      </c>
      <c r="W4433">
        <v>461</v>
      </c>
      <c r="X4433" t="s">
        <v>68</v>
      </c>
      <c r="Y4433" t="s">
        <v>68</v>
      </c>
      <c r="Z4433" s="2">
        <v>71.689378962298164</v>
      </c>
    </row>
    <row r="4434" spans="1:26" x14ac:dyDescent="0.35">
      <c r="A4434" t="s">
        <v>140</v>
      </c>
      <c r="B4434" t="s">
        <v>141</v>
      </c>
      <c r="C4434" t="s">
        <v>55</v>
      </c>
      <c r="D4434" t="s">
        <v>46</v>
      </c>
      <c r="E4434" t="s">
        <v>65</v>
      </c>
      <c r="F4434" t="s">
        <v>1941</v>
      </c>
      <c r="G4434" t="s">
        <v>1942</v>
      </c>
      <c r="H4434" t="s">
        <v>32</v>
      </c>
      <c r="I4434" t="s">
        <v>7604</v>
      </c>
      <c r="J4434" s="1">
        <v>41961</v>
      </c>
      <c r="K4434" s="1">
        <v>41964</v>
      </c>
      <c r="L4434" t="s">
        <v>199</v>
      </c>
      <c r="M4434">
        <f>Table1[[#This Row],[Ship Date]]-Table1[[#This Row],[Order Date]]</f>
        <v>3</v>
      </c>
      <c r="N4434">
        <v>11</v>
      </c>
      <c r="O4434" t="s">
        <v>35</v>
      </c>
      <c r="P4434" s="3">
        <v>381.72</v>
      </c>
      <c r="Q4434" s="3">
        <v>323.21150073876419</v>
      </c>
      <c r="R4434" s="3">
        <f>(Table1[[#This Row],[Selling Price]]-Table1[[#This Row],[Cost Price]])</f>
        <v>58.508499261235841</v>
      </c>
      <c r="S4434" s="12">
        <f>(Table1[[#This Row],[Profit]]/Table1[[#This Row],[Selling Price]])</f>
        <v>0.15327595950234685</v>
      </c>
      <c r="T4434">
        <v>5</v>
      </c>
      <c r="U4434" s="2">
        <f>Table1[[#This Row],[Selling Price]]*Table1[[#This Row],[Quantity]]</f>
        <v>1908.6000000000001</v>
      </c>
      <c r="V4434" s="4">
        <v>0.2</v>
      </c>
      <c r="W4434">
        <v>230</v>
      </c>
      <c r="X4434" t="s">
        <v>36</v>
      </c>
      <c r="Y4434" t="s">
        <v>36</v>
      </c>
      <c r="Z4434" s="2">
        <v>210.75003829384511</v>
      </c>
    </row>
    <row r="4435" spans="1:26" x14ac:dyDescent="0.35">
      <c r="A4435" t="s">
        <v>140</v>
      </c>
      <c r="B4435" t="s">
        <v>141</v>
      </c>
      <c r="C4435" t="s">
        <v>55</v>
      </c>
      <c r="D4435" t="s">
        <v>46</v>
      </c>
      <c r="E4435" t="s">
        <v>102</v>
      </c>
      <c r="F4435" t="s">
        <v>2249</v>
      </c>
      <c r="G4435" t="s">
        <v>2250</v>
      </c>
      <c r="H4435" t="s">
        <v>32</v>
      </c>
      <c r="I4435" t="s">
        <v>7605</v>
      </c>
      <c r="J4435" s="1">
        <v>42982</v>
      </c>
      <c r="K4435" s="1">
        <v>42986</v>
      </c>
      <c r="L4435" t="s">
        <v>60</v>
      </c>
      <c r="M4435">
        <f>Table1[[#This Row],[Ship Date]]-Table1[[#This Row],[Order Date]]</f>
        <v>4</v>
      </c>
      <c r="N4435">
        <v>9</v>
      </c>
      <c r="O4435" t="s">
        <v>61</v>
      </c>
      <c r="P4435" s="3">
        <v>10.368</v>
      </c>
      <c r="Q4435" s="3">
        <v>8.4232642104444242</v>
      </c>
      <c r="R4435" s="3">
        <f>(Table1[[#This Row],[Selling Price]]-Table1[[#This Row],[Cost Price]])</f>
        <v>1.9447357895555761</v>
      </c>
      <c r="S4435" s="12">
        <f>(Table1[[#This Row],[Profit]]/Table1[[#This Row],[Selling Price]])</f>
        <v>0.18757096735682641</v>
      </c>
      <c r="T4435">
        <v>2</v>
      </c>
      <c r="U4435" s="2">
        <f>Table1[[#This Row],[Selling Price]]*Table1[[#This Row],[Quantity]]</f>
        <v>20.736000000000001</v>
      </c>
      <c r="V4435" s="4">
        <v>0.2</v>
      </c>
      <c r="W4435">
        <v>306</v>
      </c>
      <c r="X4435" t="s">
        <v>36</v>
      </c>
      <c r="Y4435" t="s">
        <v>52</v>
      </c>
      <c r="Z4435" s="2">
        <v>10.770583939601419</v>
      </c>
    </row>
    <row r="4436" spans="1:26" x14ac:dyDescent="0.35">
      <c r="A4436" t="s">
        <v>140</v>
      </c>
      <c r="B4436" t="s">
        <v>141</v>
      </c>
      <c r="C4436" t="s">
        <v>45</v>
      </c>
      <c r="D4436" t="s">
        <v>46</v>
      </c>
      <c r="E4436" t="s">
        <v>86</v>
      </c>
      <c r="F4436" t="s">
        <v>5421</v>
      </c>
      <c r="G4436" t="s">
        <v>5422</v>
      </c>
      <c r="H4436" t="s">
        <v>32</v>
      </c>
      <c r="I4436" t="s">
        <v>7664</v>
      </c>
      <c r="J4436" s="1">
        <v>42442</v>
      </c>
      <c r="K4436" s="1">
        <v>42444</v>
      </c>
      <c r="L4436" t="s">
        <v>34</v>
      </c>
      <c r="M4436">
        <f>Table1[[#This Row],[Ship Date]]-Table1[[#This Row],[Order Date]]</f>
        <v>2</v>
      </c>
      <c r="N4436">
        <v>3</v>
      </c>
      <c r="O4436" t="s">
        <v>106</v>
      </c>
      <c r="P4436" s="3">
        <v>51.896999999999998</v>
      </c>
      <c r="Q4436" s="3">
        <v>39.496182127571601</v>
      </c>
      <c r="R4436" s="3">
        <f>(Table1[[#This Row],[Selling Price]]-Table1[[#This Row],[Cost Price]])</f>
        <v>12.400817872428398</v>
      </c>
      <c r="S4436" s="12">
        <f>(Table1[[#This Row],[Profit]]/Table1[[#This Row],[Selling Price]])</f>
        <v>0.23895057271958683</v>
      </c>
      <c r="T4436">
        <v>1</v>
      </c>
      <c r="U4436" s="2">
        <f>Table1[[#This Row],[Selling Price]]*Table1[[#This Row],[Quantity]]</f>
        <v>51.896999999999998</v>
      </c>
      <c r="V4436" s="4">
        <v>0.7</v>
      </c>
      <c r="W4436">
        <v>329</v>
      </c>
      <c r="X4436" t="s">
        <v>36</v>
      </c>
      <c r="Y4436" t="s">
        <v>36</v>
      </c>
      <c r="Z4436" s="2">
        <v>290.49041160691269</v>
      </c>
    </row>
    <row r="4437" spans="1:26" x14ac:dyDescent="0.35">
      <c r="A4437" t="s">
        <v>140</v>
      </c>
      <c r="B4437" t="s">
        <v>141</v>
      </c>
      <c r="C4437" t="s">
        <v>55</v>
      </c>
      <c r="D4437" t="s">
        <v>46</v>
      </c>
      <c r="E4437" t="s">
        <v>86</v>
      </c>
      <c r="F4437" t="s">
        <v>1146</v>
      </c>
      <c r="G4437" t="s">
        <v>1147</v>
      </c>
      <c r="H4437" t="s">
        <v>32</v>
      </c>
      <c r="I4437" t="s">
        <v>7669</v>
      </c>
      <c r="J4437" s="1">
        <v>41715</v>
      </c>
      <c r="K4437" s="1">
        <v>41719</v>
      </c>
      <c r="L4437" t="s">
        <v>60</v>
      </c>
      <c r="M4437">
        <f>Table1[[#This Row],[Ship Date]]-Table1[[#This Row],[Order Date]]</f>
        <v>4</v>
      </c>
      <c r="N4437">
        <v>3</v>
      </c>
      <c r="O4437" t="s">
        <v>106</v>
      </c>
      <c r="P4437" s="3">
        <v>30.44</v>
      </c>
      <c r="Q4437" s="3">
        <v>23.517025479348291</v>
      </c>
      <c r="R4437" s="3">
        <f>(Table1[[#This Row],[Selling Price]]-Table1[[#This Row],[Cost Price]])</f>
        <v>6.9229745206517102</v>
      </c>
      <c r="S4437" s="12">
        <f>(Table1[[#This Row],[Profit]]/Table1[[#This Row],[Selling Price]])</f>
        <v>0.22743017479144909</v>
      </c>
      <c r="T4437">
        <v>2</v>
      </c>
      <c r="U4437" s="2">
        <f>Table1[[#This Row],[Selling Price]]*Table1[[#This Row],[Quantity]]</f>
        <v>60.88</v>
      </c>
      <c r="V4437" s="4">
        <v>0</v>
      </c>
      <c r="W4437">
        <v>170</v>
      </c>
      <c r="X4437" t="s">
        <v>36</v>
      </c>
      <c r="Y4437" t="s">
        <v>52</v>
      </c>
      <c r="Z4437" s="2">
        <v>23.77440001345985</v>
      </c>
    </row>
    <row r="4438" spans="1:26" x14ac:dyDescent="0.35">
      <c r="A4438" t="s">
        <v>140</v>
      </c>
      <c r="B4438" t="s">
        <v>141</v>
      </c>
      <c r="C4438" t="s">
        <v>55</v>
      </c>
      <c r="D4438" t="s">
        <v>46</v>
      </c>
      <c r="E4438" t="s">
        <v>178</v>
      </c>
      <c r="F4438" t="s">
        <v>3167</v>
      </c>
      <c r="G4438" t="s">
        <v>610</v>
      </c>
      <c r="H4438" t="s">
        <v>32</v>
      </c>
      <c r="I4438" t="s">
        <v>7705</v>
      </c>
      <c r="J4438" s="1">
        <v>42400</v>
      </c>
      <c r="K4438" s="1">
        <v>42404</v>
      </c>
      <c r="L4438" t="s">
        <v>34</v>
      </c>
      <c r="M4438">
        <f>Table1[[#This Row],[Ship Date]]-Table1[[#This Row],[Order Date]]</f>
        <v>4</v>
      </c>
      <c r="N4438">
        <v>1</v>
      </c>
      <c r="O4438" t="s">
        <v>35</v>
      </c>
      <c r="P4438" s="3">
        <v>23.36</v>
      </c>
      <c r="Q4438" s="3">
        <v>18.10706279578957</v>
      </c>
      <c r="R4438" s="3">
        <f>(Table1[[#This Row],[Selling Price]]-Table1[[#This Row],[Cost Price]])</f>
        <v>5.2529372042104292</v>
      </c>
      <c r="S4438" s="12">
        <f>(Table1[[#This Row],[Profit]]/Table1[[#This Row],[Selling Price]])</f>
        <v>0.22486888716654235</v>
      </c>
      <c r="T4438">
        <v>2</v>
      </c>
      <c r="U4438" s="2">
        <f>Table1[[#This Row],[Selling Price]]*Table1[[#This Row],[Quantity]]</f>
        <v>46.72</v>
      </c>
      <c r="V4438" s="4">
        <v>0</v>
      </c>
      <c r="W4438">
        <v>238</v>
      </c>
      <c r="X4438" t="s">
        <v>36</v>
      </c>
      <c r="Y4438" t="s">
        <v>52</v>
      </c>
      <c r="Z4438" s="2">
        <v>22.382918112661159</v>
      </c>
    </row>
    <row r="4439" spans="1:26" x14ac:dyDescent="0.35">
      <c r="A4439" t="s">
        <v>140</v>
      </c>
      <c r="B4439" t="s">
        <v>141</v>
      </c>
      <c r="C4439" t="s">
        <v>39</v>
      </c>
      <c r="D4439" t="s">
        <v>46</v>
      </c>
      <c r="E4439" t="s">
        <v>86</v>
      </c>
      <c r="F4439" t="s">
        <v>3630</v>
      </c>
      <c r="G4439" t="s">
        <v>3631</v>
      </c>
      <c r="H4439" t="s">
        <v>32</v>
      </c>
      <c r="I4439" t="s">
        <v>7710</v>
      </c>
      <c r="J4439" s="1">
        <v>42618</v>
      </c>
      <c r="K4439" s="1">
        <v>42624</v>
      </c>
      <c r="L4439" t="s">
        <v>60</v>
      </c>
      <c r="M4439">
        <f>Table1[[#This Row],[Ship Date]]-Table1[[#This Row],[Order Date]]</f>
        <v>6</v>
      </c>
      <c r="N4439">
        <v>9</v>
      </c>
      <c r="O4439" t="s">
        <v>61</v>
      </c>
      <c r="P4439" s="3">
        <v>8.8559999999999999</v>
      </c>
      <c r="Q4439" s="3">
        <v>6.5803545001576076</v>
      </c>
      <c r="R4439" s="3">
        <f>(Table1[[#This Row],[Selling Price]]-Table1[[#This Row],[Cost Price]])</f>
        <v>2.2756454998423923</v>
      </c>
      <c r="S4439" s="12">
        <f>(Table1[[#This Row],[Profit]]/Table1[[#This Row],[Selling Price]])</f>
        <v>0.25696087396594314</v>
      </c>
      <c r="T4439">
        <v>6</v>
      </c>
      <c r="U4439" s="2">
        <f>Table1[[#This Row],[Selling Price]]*Table1[[#This Row],[Quantity]]</f>
        <v>53.135999999999996</v>
      </c>
      <c r="V4439" s="4">
        <v>0.7</v>
      </c>
      <c r="W4439">
        <v>330</v>
      </c>
      <c r="X4439" t="s">
        <v>68</v>
      </c>
      <c r="Y4439" t="s">
        <v>52</v>
      </c>
      <c r="Z4439" s="2">
        <v>5.1676917864748866</v>
      </c>
    </row>
    <row r="4440" spans="1:26" x14ac:dyDescent="0.35">
      <c r="A4440" t="s">
        <v>140</v>
      </c>
      <c r="B4440" t="s">
        <v>141</v>
      </c>
      <c r="C4440" t="s">
        <v>64</v>
      </c>
      <c r="D4440" t="s">
        <v>46</v>
      </c>
      <c r="E4440" t="s">
        <v>75</v>
      </c>
      <c r="F4440" t="s">
        <v>2871</v>
      </c>
      <c r="G4440" t="s">
        <v>2872</v>
      </c>
      <c r="H4440" t="s">
        <v>32</v>
      </c>
      <c r="I4440" t="s">
        <v>7744</v>
      </c>
      <c r="J4440" s="1">
        <v>41899</v>
      </c>
      <c r="K4440" s="1">
        <v>41904</v>
      </c>
      <c r="L4440" t="s">
        <v>60</v>
      </c>
      <c r="M4440">
        <f>Table1[[#This Row],[Ship Date]]-Table1[[#This Row],[Order Date]]</f>
        <v>5</v>
      </c>
      <c r="N4440">
        <v>9</v>
      </c>
      <c r="O4440" t="s">
        <v>61</v>
      </c>
      <c r="P4440" s="3">
        <v>38.256</v>
      </c>
      <c r="Q4440" s="3">
        <v>30.093007106751809</v>
      </c>
      <c r="R4440" s="3">
        <f>(Table1[[#This Row],[Selling Price]]-Table1[[#This Row],[Cost Price]])</f>
        <v>8.162992893248191</v>
      </c>
      <c r="S4440" s="12">
        <f>(Table1[[#This Row],[Profit]]/Table1[[#This Row],[Selling Price]])</f>
        <v>0.21337810783271097</v>
      </c>
      <c r="T4440">
        <v>3</v>
      </c>
      <c r="U4440" s="2">
        <f>Table1[[#This Row],[Selling Price]]*Table1[[#This Row],[Quantity]]</f>
        <v>114.768</v>
      </c>
      <c r="V4440" s="4">
        <v>0.2</v>
      </c>
      <c r="W4440">
        <v>199</v>
      </c>
      <c r="X4440" t="s">
        <v>36</v>
      </c>
      <c r="Y4440" t="s">
        <v>52</v>
      </c>
      <c r="Z4440" s="2">
        <v>6.7627692552681378</v>
      </c>
    </row>
    <row r="4441" spans="1:26" x14ac:dyDescent="0.35">
      <c r="A4441" t="s">
        <v>140</v>
      </c>
      <c r="B4441" t="s">
        <v>141</v>
      </c>
      <c r="C4441" t="s">
        <v>55</v>
      </c>
      <c r="D4441" t="s">
        <v>46</v>
      </c>
      <c r="E4441" t="s">
        <v>65</v>
      </c>
      <c r="F4441" t="s">
        <v>2261</v>
      </c>
      <c r="G4441" t="s">
        <v>2262</v>
      </c>
      <c r="H4441" t="s">
        <v>32</v>
      </c>
      <c r="I4441" t="s">
        <v>7748</v>
      </c>
      <c r="J4441" s="1">
        <v>42517</v>
      </c>
      <c r="K4441" s="1">
        <v>42521</v>
      </c>
      <c r="L4441" t="s">
        <v>60</v>
      </c>
      <c r="M4441">
        <f>Table1[[#This Row],[Ship Date]]-Table1[[#This Row],[Order Date]]</f>
        <v>4</v>
      </c>
      <c r="N4441">
        <v>5</v>
      </c>
      <c r="O4441" t="s">
        <v>51</v>
      </c>
      <c r="P4441" s="3">
        <v>1297.3679999999999</v>
      </c>
      <c r="Q4441" s="3">
        <v>858.15093344464174</v>
      </c>
      <c r="R4441" s="3">
        <f>(Table1[[#This Row],[Selling Price]]-Table1[[#This Row],[Cost Price]])</f>
        <v>439.2170665553582</v>
      </c>
      <c r="S4441" s="12">
        <f>(Table1[[#This Row],[Profit]]/Table1[[#This Row],[Selling Price]])</f>
        <v>0.33854470478334459</v>
      </c>
      <c r="T4441">
        <v>9</v>
      </c>
      <c r="U4441" s="2">
        <f>Table1[[#This Row],[Selling Price]]*Table1[[#This Row],[Quantity]]</f>
        <v>11676.312</v>
      </c>
      <c r="V4441" s="4">
        <v>0.2</v>
      </c>
      <c r="W4441">
        <v>378</v>
      </c>
      <c r="X4441" t="s">
        <v>36</v>
      </c>
      <c r="Y4441" t="s">
        <v>36</v>
      </c>
      <c r="Z4441" s="2">
        <v>353.52769815239839</v>
      </c>
    </row>
    <row r="4442" spans="1:26" x14ac:dyDescent="0.35">
      <c r="A4442" t="s">
        <v>140</v>
      </c>
      <c r="B4442" t="s">
        <v>141</v>
      </c>
      <c r="C4442" t="s">
        <v>39</v>
      </c>
      <c r="D4442" t="s">
        <v>46</v>
      </c>
      <c r="E4442" t="s">
        <v>47</v>
      </c>
      <c r="F4442" t="s">
        <v>3056</v>
      </c>
      <c r="G4442" t="s">
        <v>3057</v>
      </c>
      <c r="H4442" t="s">
        <v>32</v>
      </c>
      <c r="I4442" t="s">
        <v>7760</v>
      </c>
      <c r="J4442" s="1">
        <v>42329</v>
      </c>
      <c r="K4442" s="1">
        <v>42331</v>
      </c>
      <c r="L4442" t="s">
        <v>34</v>
      </c>
      <c r="M4442">
        <f>Table1[[#This Row],[Ship Date]]-Table1[[#This Row],[Order Date]]</f>
        <v>2</v>
      </c>
      <c r="N4442">
        <v>11</v>
      </c>
      <c r="O4442" t="s">
        <v>35</v>
      </c>
      <c r="P4442" s="3">
        <v>16.52</v>
      </c>
      <c r="Q4442" s="3">
        <v>13.470603608738649</v>
      </c>
      <c r="R4442" s="3">
        <f>(Table1[[#This Row],[Selling Price]]-Table1[[#This Row],[Cost Price]])</f>
        <v>3.0493963912613502</v>
      </c>
      <c r="S4442" s="12">
        <f>(Table1[[#This Row],[Profit]]/Table1[[#This Row],[Selling Price]])</f>
        <v>0.18458815927732145</v>
      </c>
      <c r="T4442">
        <v>5</v>
      </c>
      <c r="U4442" s="2">
        <f>Table1[[#This Row],[Selling Price]]*Table1[[#This Row],[Quantity]]</f>
        <v>82.6</v>
      </c>
      <c r="V4442" s="4">
        <v>0.2</v>
      </c>
      <c r="W4442">
        <v>134</v>
      </c>
      <c r="X4442" t="s">
        <v>36</v>
      </c>
      <c r="Y4442" t="s">
        <v>52</v>
      </c>
      <c r="Z4442" s="2">
        <v>6.308679206722541</v>
      </c>
    </row>
    <row r="4443" spans="1:26" x14ac:dyDescent="0.35">
      <c r="A4443" t="s">
        <v>140</v>
      </c>
      <c r="B4443" t="s">
        <v>141</v>
      </c>
      <c r="C4443" t="s">
        <v>27</v>
      </c>
      <c r="D4443" t="s">
        <v>46</v>
      </c>
      <c r="E4443" t="s">
        <v>102</v>
      </c>
      <c r="F4443" t="s">
        <v>2990</v>
      </c>
      <c r="G4443" t="s">
        <v>2991</v>
      </c>
      <c r="H4443" t="s">
        <v>32</v>
      </c>
      <c r="I4443" t="s">
        <v>7827</v>
      </c>
      <c r="J4443" s="1">
        <v>42967</v>
      </c>
      <c r="K4443" s="1">
        <v>42974</v>
      </c>
      <c r="L4443" t="s">
        <v>60</v>
      </c>
      <c r="M4443">
        <f>Table1[[#This Row],[Ship Date]]-Table1[[#This Row],[Order Date]]</f>
        <v>7</v>
      </c>
      <c r="N4443">
        <v>8</v>
      </c>
      <c r="O4443" t="s">
        <v>61</v>
      </c>
      <c r="P4443" s="3">
        <v>25.92</v>
      </c>
      <c r="Q4443" s="3">
        <v>20.45658604901336</v>
      </c>
      <c r="R4443" s="3">
        <f>(Table1[[#This Row],[Selling Price]]-Table1[[#This Row],[Cost Price]])</f>
        <v>5.4634139509866415</v>
      </c>
      <c r="S4443" s="12">
        <f>(Table1[[#This Row],[Profit]]/Table1[[#This Row],[Selling Price]])</f>
        <v>0.21077985922016362</v>
      </c>
      <c r="T4443">
        <v>4</v>
      </c>
      <c r="U4443" s="2">
        <f>Table1[[#This Row],[Selling Price]]*Table1[[#This Row],[Quantity]]</f>
        <v>103.68</v>
      </c>
      <c r="V4443" s="4">
        <v>0</v>
      </c>
      <c r="W4443">
        <v>338</v>
      </c>
      <c r="X4443" t="s">
        <v>68</v>
      </c>
      <c r="Y4443" t="s">
        <v>52</v>
      </c>
      <c r="Z4443" s="2">
        <v>6.8944276629753674</v>
      </c>
    </row>
    <row r="4444" spans="1:26" x14ac:dyDescent="0.35">
      <c r="A4444" t="s">
        <v>140</v>
      </c>
      <c r="B4444" t="s">
        <v>141</v>
      </c>
      <c r="C4444" t="s">
        <v>55</v>
      </c>
      <c r="D4444" t="s">
        <v>46</v>
      </c>
      <c r="E4444" t="s">
        <v>178</v>
      </c>
      <c r="F4444" t="s">
        <v>179</v>
      </c>
      <c r="G4444" t="s">
        <v>180</v>
      </c>
      <c r="H4444" t="s">
        <v>32</v>
      </c>
      <c r="I4444" t="s">
        <v>7850</v>
      </c>
      <c r="J4444" s="1">
        <v>42473</v>
      </c>
      <c r="K4444" s="1">
        <v>42475</v>
      </c>
      <c r="L4444" t="s">
        <v>199</v>
      </c>
      <c r="M4444">
        <f>Table1[[#This Row],[Ship Date]]-Table1[[#This Row],[Order Date]]</f>
        <v>2</v>
      </c>
      <c r="N4444">
        <v>4</v>
      </c>
      <c r="O4444" t="s">
        <v>106</v>
      </c>
      <c r="P4444" s="3">
        <v>6.12</v>
      </c>
      <c r="Q4444" s="3">
        <v>4.2378652361958853</v>
      </c>
      <c r="R4444" s="3">
        <f>(Table1[[#This Row],[Selling Price]]-Table1[[#This Row],[Cost Price]])</f>
        <v>1.8821347638041148</v>
      </c>
      <c r="S4444" s="12">
        <f>(Table1[[#This Row],[Profit]]/Table1[[#This Row],[Selling Price]])</f>
        <v>0.30753836009871155</v>
      </c>
      <c r="T4444">
        <v>3</v>
      </c>
      <c r="U4444" s="2">
        <f>Table1[[#This Row],[Selling Price]]*Table1[[#This Row],[Quantity]]</f>
        <v>18.36</v>
      </c>
      <c r="V4444" s="4">
        <v>0</v>
      </c>
      <c r="W4444">
        <v>296</v>
      </c>
      <c r="X4444" t="s">
        <v>36</v>
      </c>
      <c r="Y4444" t="s">
        <v>52</v>
      </c>
      <c r="Z4444" s="2">
        <v>4.2354180388287963</v>
      </c>
    </row>
    <row r="4445" spans="1:26" x14ac:dyDescent="0.35">
      <c r="A4445" t="s">
        <v>140</v>
      </c>
      <c r="B4445" t="s">
        <v>141</v>
      </c>
      <c r="C4445" t="s">
        <v>39</v>
      </c>
      <c r="D4445" t="s">
        <v>46</v>
      </c>
      <c r="E4445" t="s">
        <v>102</v>
      </c>
      <c r="F4445" t="s">
        <v>4659</v>
      </c>
      <c r="G4445" t="s">
        <v>4660</v>
      </c>
      <c r="H4445" t="s">
        <v>32</v>
      </c>
      <c r="I4445" t="s">
        <v>7856</v>
      </c>
      <c r="J4445" s="1">
        <v>42507</v>
      </c>
      <c r="K4445" s="1">
        <v>42510</v>
      </c>
      <c r="L4445" t="s">
        <v>199</v>
      </c>
      <c r="M4445">
        <f>Table1[[#This Row],[Ship Date]]-Table1[[#This Row],[Order Date]]</f>
        <v>3</v>
      </c>
      <c r="N4445">
        <v>5</v>
      </c>
      <c r="O4445" t="s">
        <v>51</v>
      </c>
      <c r="P4445" s="3">
        <v>30.527999999999999</v>
      </c>
      <c r="Q4445" s="3">
        <v>20.403201233844179</v>
      </c>
      <c r="R4445" s="3">
        <f>(Table1[[#This Row],[Selling Price]]-Table1[[#This Row],[Cost Price]])</f>
        <v>10.12479876615582</v>
      </c>
      <c r="S4445" s="12">
        <f>(Table1[[#This Row],[Profit]]/Table1[[#This Row],[Selling Price]])</f>
        <v>0.33165614406956956</v>
      </c>
      <c r="T4445">
        <v>8</v>
      </c>
      <c r="U4445" s="2">
        <f>Table1[[#This Row],[Selling Price]]*Table1[[#This Row],[Quantity]]</f>
        <v>244.22399999999999</v>
      </c>
      <c r="V4445" s="4">
        <v>0.2</v>
      </c>
      <c r="W4445">
        <v>475</v>
      </c>
      <c r="X4445" t="s">
        <v>36</v>
      </c>
      <c r="Y4445" t="s">
        <v>52</v>
      </c>
      <c r="Z4445" s="2">
        <v>15.819341414863009</v>
      </c>
    </row>
    <row r="4446" spans="1:26" x14ac:dyDescent="0.35">
      <c r="A4446" t="s">
        <v>140</v>
      </c>
      <c r="B4446" t="s">
        <v>141</v>
      </c>
      <c r="C4446" t="s">
        <v>55</v>
      </c>
      <c r="D4446" t="s">
        <v>46</v>
      </c>
      <c r="E4446" t="s">
        <v>91</v>
      </c>
      <c r="F4446" t="s">
        <v>1714</v>
      </c>
      <c r="G4446" t="s">
        <v>1715</v>
      </c>
      <c r="H4446" t="s">
        <v>32</v>
      </c>
      <c r="I4446" t="s">
        <v>7890</v>
      </c>
      <c r="J4446" s="1">
        <v>41982</v>
      </c>
      <c r="K4446" s="1">
        <v>41988</v>
      </c>
      <c r="L4446" t="s">
        <v>60</v>
      </c>
      <c r="M4446">
        <f>Table1[[#This Row],[Ship Date]]-Table1[[#This Row],[Order Date]]</f>
        <v>6</v>
      </c>
      <c r="N4446">
        <v>12</v>
      </c>
      <c r="O4446" t="s">
        <v>35</v>
      </c>
      <c r="P4446" s="3">
        <v>20.388000000000002</v>
      </c>
      <c r="Q4446" s="3">
        <v>15.408055978168081</v>
      </c>
      <c r="R4446" s="3">
        <f>(Table1[[#This Row],[Selling Price]]-Table1[[#This Row],[Cost Price]])</f>
        <v>4.9799440218319209</v>
      </c>
      <c r="S4446" s="12">
        <f>(Table1[[#This Row],[Profit]]/Table1[[#This Row],[Selling Price]])</f>
        <v>0.24425858455130078</v>
      </c>
      <c r="T4446">
        <v>2</v>
      </c>
      <c r="U4446" s="2">
        <f>Table1[[#This Row],[Selling Price]]*Table1[[#This Row],[Quantity]]</f>
        <v>40.776000000000003</v>
      </c>
      <c r="V4446" s="4">
        <v>0.8</v>
      </c>
      <c r="W4446">
        <v>426</v>
      </c>
      <c r="X4446" t="s">
        <v>68</v>
      </c>
      <c r="Y4446" t="s">
        <v>68</v>
      </c>
      <c r="Z4446" s="2">
        <v>116.34863149001799</v>
      </c>
    </row>
    <row r="4447" spans="1:26" x14ac:dyDescent="0.35">
      <c r="A4447" t="s">
        <v>140</v>
      </c>
      <c r="B4447" t="s">
        <v>141</v>
      </c>
      <c r="C4447" t="s">
        <v>64</v>
      </c>
      <c r="D4447" t="s">
        <v>46</v>
      </c>
      <c r="E4447" t="s">
        <v>47</v>
      </c>
      <c r="F4447" t="s">
        <v>3173</v>
      </c>
      <c r="G4447" t="s">
        <v>3174</v>
      </c>
      <c r="H4447" t="s">
        <v>32</v>
      </c>
      <c r="I4447" t="s">
        <v>7905</v>
      </c>
      <c r="J4447" s="1">
        <v>42075</v>
      </c>
      <c r="K4447" s="1">
        <v>42081</v>
      </c>
      <c r="L4447" t="s">
        <v>60</v>
      </c>
      <c r="M4447">
        <f>Table1[[#This Row],[Ship Date]]-Table1[[#This Row],[Order Date]]</f>
        <v>6</v>
      </c>
      <c r="N4447">
        <v>3</v>
      </c>
      <c r="O4447" t="s">
        <v>106</v>
      </c>
      <c r="P4447" s="3">
        <v>5.04</v>
      </c>
      <c r="Q4447" s="3">
        <v>3.6245257542624358</v>
      </c>
      <c r="R4447" s="3">
        <f>(Table1[[#This Row],[Selling Price]]-Table1[[#This Row],[Cost Price]])</f>
        <v>1.4154742457375642</v>
      </c>
      <c r="S4447" s="12">
        <f>(Table1[[#This Row],[Profit]]/Table1[[#This Row],[Selling Price]])</f>
        <v>0.28084806463046907</v>
      </c>
      <c r="T4447">
        <v>2</v>
      </c>
      <c r="U4447" s="2">
        <f>Table1[[#This Row],[Selling Price]]*Table1[[#This Row],[Quantity]]</f>
        <v>10.08</v>
      </c>
      <c r="V4447" s="4">
        <v>0.2</v>
      </c>
      <c r="W4447">
        <v>136</v>
      </c>
      <c r="X4447" t="s">
        <v>68</v>
      </c>
      <c r="Y4447" t="s">
        <v>52</v>
      </c>
      <c r="Z4447" s="2">
        <v>9.2984091381268001</v>
      </c>
    </row>
    <row r="4448" spans="1:26" x14ac:dyDescent="0.35">
      <c r="A4448" t="s">
        <v>140</v>
      </c>
      <c r="B4448" t="s">
        <v>141</v>
      </c>
      <c r="C4448" t="s">
        <v>39</v>
      </c>
      <c r="D4448" t="s">
        <v>46</v>
      </c>
      <c r="E4448" t="s">
        <v>86</v>
      </c>
      <c r="F4448" t="s">
        <v>2203</v>
      </c>
      <c r="G4448" t="s">
        <v>2204</v>
      </c>
      <c r="H4448" t="s">
        <v>32</v>
      </c>
      <c r="I4448" t="s">
        <v>7936</v>
      </c>
      <c r="J4448" s="1">
        <v>43094</v>
      </c>
      <c r="K4448" s="1">
        <v>43101</v>
      </c>
      <c r="L4448" t="s">
        <v>60</v>
      </c>
      <c r="M4448">
        <f>Table1[[#This Row],[Ship Date]]-Table1[[#This Row],[Order Date]]</f>
        <v>7</v>
      </c>
      <c r="N4448">
        <v>12</v>
      </c>
      <c r="O4448" t="s">
        <v>35</v>
      </c>
      <c r="P4448" s="3">
        <v>39.582000000000001</v>
      </c>
      <c r="Q4448" s="3">
        <v>27.876490929531379</v>
      </c>
      <c r="R4448" s="3">
        <f>(Table1[[#This Row],[Selling Price]]-Table1[[#This Row],[Cost Price]])</f>
        <v>11.705509070468622</v>
      </c>
      <c r="S4448" s="12">
        <f>(Table1[[#This Row],[Profit]]/Table1[[#This Row],[Selling Price]])</f>
        <v>0.2957280852526053</v>
      </c>
      <c r="T4448">
        <v>9</v>
      </c>
      <c r="U4448" s="2">
        <f>Table1[[#This Row],[Selling Price]]*Table1[[#This Row],[Quantity]]</f>
        <v>356.238</v>
      </c>
      <c r="V4448" s="4">
        <v>0.8</v>
      </c>
      <c r="W4448">
        <v>111</v>
      </c>
      <c r="X4448" t="s">
        <v>68</v>
      </c>
      <c r="Y4448" t="s">
        <v>36</v>
      </c>
      <c r="Z4448" s="2">
        <v>44.856964955288717</v>
      </c>
    </row>
    <row r="4449" spans="1:26" x14ac:dyDescent="0.35">
      <c r="A4449" t="s">
        <v>140</v>
      </c>
      <c r="B4449" t="s">
        <v>141</v>
      </c>
      <c r="C4449" t="s">
        <v>39</v>
      </c>
      <c r="D4449" t="s">
        <v>46</v>
      </c>
      <c r="E4449" t="s">
        <v>270</v>
      </c>
      <c r="F4449" t="s">
        <v>4931</v>
      </c>
      <c r="G4449" t="s">
        <v>4932</v>
      </c>
      <c r="H4449" t="s">
        <v>32</v>
      </c>
      <c r="I4449" t="s">
        <v>7962</v>
      </c>
      <c r="J4449" s="1">
        <v>42650</v>
      </c>
      <c r="K4449" s="1">
        <v>42654</v>
      </c>
      <c r="L4449" t="s">
        <v>60</v>
      </c>
      <c r="M4449">
        <f>Table1[[#This Row],[Ship Date]]-Table1[[#This Row],[Order Date]]</f>
        <v>4</v>
      </c>
      <c r="N4449">
        <v>10</v>
      </c>
      <c r="O4449" t="s">
        <v>61</v>
      </c>
      <c r="P4449" s="3">
        <v>93.36</v>
      </c>
      <c r="Q4449" s="3">
        <v>62.030528358428668</v>
      </c>
      <c r="R4449" s="3">
        <f>(Table1[[#This Row],[Selling Price]]-Table1[[#This Row],[Cost Price]])</f>
        <v>31.329471641571331</v>
      </c>
      <c r="S4449" s="12">
        <f>(Table1[[#This Row],[Profit]]/Table1[[#This Row],[Selling Price]])</f>
        <v>0.33557703129360894</v>
      </c>
      <c r="T4449">
        <v>12</v>
      </c>
      <c r="U4449" s="2">
        <f>Table1[[#This Row],[Selling Price]]*Table1[[#This Row],[Quantity]]</f>
        <v>1120.32</v>
      </c>
      <c r="V4449" s="4">
        <v>0</v>
      </c>
      <c r="W4449">
        <v>490</v>
      </c>
      <c r="X4449" t="s">
        <v>36</v>
      </c>
      <c r="Y4449" t="s">
        <v>52</v>
      </c>
      <c r="Z4449" s="2">
        <v>31.336439002115949</v>
      </c>
    </row>
    <row r="4450" spans="1:26" x14ac:dyDescent="0.35">
      <c r="A4450" t="s">
        <v>140</v>
      </c>
      <c r="B4450" t="s">
        <v>141</v>
      </c>
      <c r="C4450" t="s">
        <v>39</v>
      </c>
      <c r="D4450" t="s">
        <v>46</v>
      </c>
      <c r="E4450" t="s">
        <v>47</v>
      </c>
      <c r="F4450" t="s">
        <v>2823</v>
      </c>
      <c r="G4450" t="s">
        <v>2824</v>
      </c>
      <c r="H4450" t="s">
        <v>32</v>
      </c>
      <c r="I4450" t="s">
        <v>7997</v>
      </c>
      <c r="J4450" s="1">
        <v>42303</v>
      </c>
      <c r="K4450" s="1">
        <v>42309</v>
      </c>
      <c r="L4450" t="s">
        <v>60</v>
      </c>
      <c r="M4450">
        <f>Table1[[#This Row],[Ship Date]]-Table1[[#This Row],[Order Date]]</f>
        <v>6</v>
      </c>
      <c r="N4450">
        <v>10</v>
      </c>
      <c r="O4450" t="s">
        <v>61</v>
      </c>
      <c r="P4450" s="3">
        <v>146.54400000000001</v>
      </c>
      <c r="Q4450" s="3">
        <v>100.86423610077939</v>
      </c>
      <c r="R4450" s="3">
        <f>(Table1[[#This Row],[Selling Price]]-Table1[[#This Row],[Cost Price]])</f>
        <v>45.679763899220617</v>
      </c>
      <c r="S4450" s="12">
        <f>(Table1[[#This Row],[Profit]]/Table1[[#This Row],[Selling Price]])</f>
        <v>0.31171364163132309</v>
      </c>
      <c r="T4450">
        <v>6</v>
      </c>
      <c r="U4450" s="2">
        <f>Table1[[#This Row],[Selling Price]]*Table1[[#This Row],[Quantity]]</f>
        <v>879.26400000000012</v>
      </c>
      <c r="V4450" s="4">
        <v>0.2</v>
      </c>
      <c r="W4450">
        <v>173</v>
      </c>
      <c r="X4450" t="s">
        <v>68</v>
      </c>
      <c r="Y4450" t="s">
        <v>68</v>
      </c>
      <c r="Z4450" s="2">
        <v>100.7644180121799</v>
      </c>
    </row>
    <row r="4451" spans="1:26" x14ac:dyDescent="0.35">
      <c r="A4451" t="s">
        <v>140</v>
      </c>
      <c r="B4451" t="s">
        <v>141</v>
      </c>
      <c r="C4451" t="s">
        <v>39</v>
      </c>
      <c r="D4451" t="s">
        <v>46</v>
      </c>
      <c r="E4451" t="s">
        <v>102</v>
      </c>
      <c r="F4451" t="s">
        <v>4026</v>
      </c>
      <c r="G4451" t="s">
        <v>4027</v>
      </c>
      <c r="H4451" t="s">
        <v>32</v>
      </c>
      <c r="I4451" t="s">
        <v>8006</v>
      </c>
      <c r="J4451" s="1">
        <v>42943</v>
      </c>
      <c r="K4451" s="1">
        <v>42948</v>
      </c>
      <c r="L4451" t="s">
        <v>34</v>
      </c>
      <c r="M4451">
        <f>Table1[[#This Row],[Ship Date]]-Table1[[#This Row],[Order Date]]</f>
        <v>5</v>
      </c>
      <c r="N4451">
        <v>7</v>
      </c>
      <c r="O4451" t="s">
        <v>51</v>
      </c>
      <c r="P4451" s="3">
        <v>12.96</v>
      </c>
      <c r="Q4451" s="3">
        <v>8.4308764359143371</v>
      </c>
      <c r="R4451" s="3">
        <f>(Table1[[#This Row],[Selling Price]]-Table1[[#This Row],[Cost Price]])</f>
        <v>4.5291235640856637</v>
      </c>
      <c r="S4451" s="12">
        <f>(Table1[[#This Row],[Profit]]/Table1[[#This Row],[Selling Price]])</f>
        <v>0.34946941080907895</v>
      </c>
      <c r="T4451">
        <v>2</v>
      </c>
      <c r="U4451" s="2">
        <f>Table1[[#This Row],[Selling Price]]*Table1[[#This Row],[Quantity]]</f>
        <v>25.92</v>
      </c>
      <c r="V4451" s="4">
        <v>0</v>
      </c>
      <c r="W4451">
        <v>311</v>
      </c>
      <c r="X4451" t="s">
        <v>36</v>
      </c>
      <c r="Y4451" t="s">
        <v>52</v>
      </c>
      <c r="Z4451" s="2">
        <v>7.7120945459527581</v>
      </c>
    </row>
    <row r="4452" spans="1:26" x14ac:dyDescent="0.35">
      <c r="A4452" t="s">
        <v>140</v>
      </c>
      <c r="B4452" t="s">
        <v>141</v>
      </c>
      <c r="C4452" t="s">
        <v>55</v>
      </c>
      <c r="D4452" t="s">
        <v>46</v>
      </c>
      <c r="E4452" t="s">
        <v>75</v>
      </c>
      <c r="F4452" t="s">
        <v>2010</v>
      </c>
      <c r="G4452" t="s">
        <v>2011</v>
      </c>
      <c r="H4452" t="s">
        <v>32</v>
      </c>
      <c r="I4452" t="s">
        <v>8066</v>
      </c>
      <c r="J4452" s="1">
        <v>42983</v>
      </c>
      <c r="K4452" s="1">
        <v>42987</v>
      </c>
      <c r="L4452" t="s">
        <v>60</v>
      </c>
      <c r="M4452">
        <f>Table1[[#This Row],[Ship Date]]-Table1[[#This Row],[Order Date]]</f>
        <v>4</v>
      </c>
      <c r="N4452">
        <v>9</v>
      </c>
      <c r="O4452" t="s">
        <v>61</v>
      </c>
      <c r="P4452" s="3">
        <v>71.959999999999994</v>
      </c>
      <c r="Q4452" s="3">
        <v>53.408016580826292</v>
      </c>
      <c r="R4452" s="3">
        <f>(Table1[[#This Row],[Selling Price]]-Table1[[#This Row],[Cost Price]])</f>
        <v>18.551983419173702</v>
      </c>
      <c r="S4452" s="12">
        <f>(Table1[[#This Row],[Profit]]/Table1[[#This Row],[Selling Price]])</f>
        <v>0.25780966396850619</v>
      </c>
      <c r="T4452">
        <v>5</v>
      </c>
      <c r="U4452" s="2">
        <f>Table1[[#This Row],[Selling Price]]*Table1[[#This Row],[Quantity]]</f>
        <v>359.79999999999995</v>
      </c>
      <c r="V4452" s="4">
        <v>0.2</v>
      </c>
      <c r="W4452">
        <v>165</v>
      </c>
      <c r="X4452" t="s">
        <v>36</v>
      </c>
      <c r="Y4452" t="s">
        <v>52</v>
      </c>
      <c r="Z4452" s="2">
        <v>35.30809631231908</v>
      </c>
    </row>
    <row r="4453" spans="1:26" x14ac:dyDescent="0.35">
      <c r="A4453" t="s">
        <v>140</v>
      </c>
      <c r="B4453" t="s">
        <v>141</v>
      </c>
      <c r="C4453" t="s">
        <v>27</v>
      </c>
      <c r="D4453" t="s">
        <v>46</v>
      </c>
      <c r="E4453" t="s">
        <v>75</v>
      </c>
      <c r="F4453" t="s">
        <v>8140</v>
      </c>
      <c r="G4453" t="s">
        <v>8141</v>
      </c>
      <c r="H4453" t="s">
        <v>32</v>
      </c>
      <c r="I4453" t="s">
        <v>8142</v>
      </c>
      <c r="J4453" s="1">
        <v>42553</v>
      </c>
      <c r="K4453" s="1">
        <v>42559</v>
      </c>
      <c r="L4453" t="s">
        <v>60</v>
      </c>
      <c r="M4453">
        <f>Table1[[#This Row],[Ship Date]]-Table1[[#This Row],[Order Date]]</f>
        <v>6</v>
      </c>
      <c r="N4453">
        <v>7</v>
      </c>
      <c r="O4453" t="s">
        <v>51</v>
      </c>
      <c r="P4453" s="3">
        <v>7.7</v>
      </c>
      <c r="Q4453" s="3">
        <v>6.3719041122270932</v>
      </c>
      <c r="R4453" s="3">
        <f>(Table1[[#This Row],[Selling Price]]-Table1[[#This Row],[Cost Price]])</f>
        <v>1.328095887772907</v>
      </c>
      <c r="S4453" s="12">
        <f>(Table1[[#This Row],[Profit]]/Table1[[#This Row],[Selling Price]])</f>
        <v>0.17247998542505286</v>
      </c>
      <c r="T4453">
        <v>2</v>
      </c>
      <c r="U4453" s="2">
        <f>Table1[[#This Row],[Selling Price]]*Table1[[#This Row],[Quantity]]</f>
        <v>15.4</v>
      </c>
      <c r="V4453" s="4">
        <v>0</v>
      </c>
      <c r="W4453">
        <v>497</v>
      </c>
      <c r="X4453" t="s">
        <v>68</v>
      </c>
      <c r="Y4453" t="s">
        <v>68</v>
      </c>
      <c r="Z4453" s="2">
        <v>132.5509689941303</v>
      </c>
    </row>
    <row r="4454" spans="1:26" x14ac:dyDescent="0.35">
      <c r="A4454" t="s">
        <v>140</v>
      </c>
      <c r="B4454" t="s">
        <v>141</v>
      </c>
      <c r="C4454" t="s">
        <v>39</v>
      </c>
      <c r="D4454" t="s">
        <v>46</v>
      </c>
      <c r="E4454" t="s">
        <v>102</v>
      </c>
      <c r="F4454" t="s">
        <v>5677</v>
      </c>
      <c r="G4454" t="s">
        <v>5678</v>
      </c>
      <c r="H4454" t="s">
        <v>32</v>
      </c>
      <c r="I4454" t="s">
        <v>8230</v>
      </c>
      <c r="J4454" s="1">
        <v>42441</v>
      </c>
      <c r="K4454" s="1">
        <v>42445</v>
      </c>
      <c r="L4454" t="s">
        <v>60</v>
      </c>
      <c r="M4454">
        <f>Table1[[#This Row],[Ship Date]]-Table1[[#This Row],[Order Date]]</f>
        <v>4</v>
      </c>
      <c r="N4454">
        <v>3</v>
      </c>
      <c r="O4454" t="s">
        <v>106</v>
      </c>
      <c r="P4454" s="3">
        <v>19.98</v>
      </c>
      <c r="Q4454" s="3">
        <v>13.896512810677359</v>
      </c>
      <c r="R4454" s="3">
        <f>(Table1[[#This Row],[Selling Price]]-Table1[[#This Row],[Cost Price]])</f>
        <v>6.083487189322641</v>
      </c>
      <c r="S4454" s="12">
        <f>(Table1[[#This Row],[Profit]]/Table1[[#This Row],[Selling Price]])</f>
        <v>0.30447883830443651</v>
      </c>
      <c r="T4454">
        <v>2</v>
      </c>
      <c r="U4454" s="2">
        <f>Table1[[#This Row],[Selling Price]]*Table1[[#This Row],[Quantity]]</f>
        <v>39.96</v>
      </c>
      <c r="V4454" s="4">
        <v>0</v>
      </c>
      <c r="W4454">
        <v>343</v>
      </c>
      <c r="X4454" t="s">
        <v>36</v>
      </c>
      <c r="Y4454" t="s">
        <v>52</v>
      </c>
      <c r="Z4454" s="2">
        <v>7.0639967440536111</v>
      </c>
    </row>
    <row r="4455" spans="1:26" x14ac:dyDescent="0.35">
      <c r="A4455" t="s">
        <v>140</v>
      </c>
      <c r="B4455" t="s">
        <v>141</v>
      </c>
      <c r="C4455" t="s">
        <v>64</v>
      </c>
      <c r="D4455" t="s">
        <v>46</v>
      </c>
      <c r="E4455" t="s">
        <v>65</v>
      </c>
      <c r="F4455" t="s">
        <v>912</v>
      </c>
      <c r="G4455" t="s">
        <v>913</v>
      </c>
      <c r="H4455" t="s">
        <v>32</v>
      </c>
      <c r="I4455" t="s">
        <v>8312</v>
      </c>
      <c r="J4455" s="1">
        <v>42701</v>
      </c>
      <c r="K4455" s="1">
        <v>42705</v>
      </c>
      <c r="L4455" t="s">
        <v>60</v>
      </c>
      <c r="M4455">
        <f>Table1[[#This Row],[Ship Date]]-Table1[[#This Row],[Order Date]]</f>
        <v>4</v>
      </c>
      <c r="N4455">
        <v>11</v>
      </c>
      <c r="O4455" t="s">
        <v>35</v>
      </c>
      <c r="P4455" s="3">
        <v>39.808</v>
      </c>
      <c r="Q4455" s="3">
        <v>31.134577641351491</v>
      </c>
      <c r="R4455" s="3">
        <f>(Table1[[#This Row],[Selling Price]]-Table1[[#This Row],[Cost Price]])</f>
        <v>8.6734223586485086</v>
      </c>
      <c r="S4455" s="12">
        <f>(Table1[[#This Row],[Profit]]/Table1[[#This Row],[Selling Price]])</f>
        <v>0.21788138963646775</v>
      </c>
      <c r="T4455">
        <v>4</v>
      </c>
      <c r="U4455" s="2">
        <f>Table1[[#This Row],[Selling Price]]*Table1[[#This Row],[Quantity]]</f>
        <v>159.232</v>
      </c>
      <c r="V4455" s="4">
        <v>0.2</v>
      </c>
      <c r="W4455">
        <v>313</v>
      </c>
      <c r="X4455" t="s">
        <v>36</v>
      </c>
      <c r="Y4455" t="s">
        <v>52</v>
      </c>
      <c r="Z4455" s="2">
        <v>23.185074583200539</v>
      </c>
    </row>
    <row r="4456" spans="1:26" x14ac:dyDescent="0.35">
      <c r="A4456" t="s">
        <v>140</v>
      </c>
      <c r="B4456" t="s">
        <v>141</v>
      </c>
      <c r="C4456" t="s">
        <v>55</v>
      </c>
      <c r="D4456" t="s">
        <v>46</v>
      </c>
      <c r="E4456" t="s">
        <v>86</v>
      </c>
      <c r="F4456" t="s">
        <v>3996</v>
      </c>
      <c r="G4456" t="s">
        <v>3997</v>
      </c>
      <c r="H4456" t="s">
        <v>32</v>
      </c>
      <c r="I4456" t="s">
        <v>8421</v>
      </c>
      <c r="J4456" s="1">
        <v>43042</v>
      </c>
      <c r="K4456" s="1">
        <v>43046</v>
      </c>
      <c r="L4456" t="s">
        <v>60</v>
      </c>
      <c r="M4456">
        <f>Table1[[#This Row],[Ship Date]]-Table1[[#This Row],[Order Date]]</f>
        <v>4</v>
      </c>
      <c r="N4456">
        <v>11</v>
      </c>
      <c r="O4456" t="s">
        <v>35</v>
      </c>
      <c r="P4456" s="3">
        <v>4.0860000000000003</v>
      </c>
      <c r="Q4456" s="3">
        <v>3.1254523518260089</v>
      </c>
      <c r="R4456" s="3">
        <f>(Table1[[#This Row],[Selling Price]]-Table1[[#This Row],[Cost Price]])</f>
        <v>0.96054764817399141</v>
      </c>
      <c r="S4456" s="12">
        <f>(Table1[[#This Row],[Profit]]/Table1[[#This Row],[Selling Price]])</f>
        <v>0.23508263538276833</v>
      </c>
      <c r="T4456">
        <v>2</v>
      </c>
      <c r="U4456" s="2">
        <f>Table1[[#This Row],[Selling Price]]*Table1[[#This Row],[Quantity]]</f>
        <v>8.1720000000000006</v>
      </c>
      <c r="V4456" s="4">
        <v>0.7</v>
      </c>
      <c r="W4456">
        <v>426</v>
      </c>
      <c r="X4456" t="s">
        <v>36</v>
      </c>
      <c r="Y4456" t="s">
        <v>52</v>
      </c>
      <c r="Z4456" s="2">
        <v>11.863694512710159</v>
      </c>
    </row>
    <row r="4457" spans="1:26" x14ac:dyDescent="0.35">
      <c r="A4457" t="s">
        <v>140</v>
      </c>
      <c r="B4457" t="s">
        <v>141</v>
      </c>
      <c r="C4457" t="s">
        <v>64</v>
      </c>
      <c r="D4457" t="s">
        <v>46</v>
      </c>
      <c r="E4457" t="s">
        <v>102</v>
      </c>
      <c r="F4457" t="s">
        <v>3550</v>
      </c>
      <c r="G4457" t="s">
        <v>3551</v>
      </c>
      <c r="H4457" t="s">
        <v>32</v>
      </c>
      <c r="I4457" t="s">
        <v>8425</v>
      </c>
      <c r="J4457" s="1">
        <v>42160</v>
      </c>
      <c r="K4457" s="1">
        <v>42164</v>
      </c>
      <c r="L4457" t="s">
        <v>60</v>
      </c>
      <c r="M4457">
        <f>Table1[[#This Row],[Ship Date]]-Table1[[#This Row],[Order Date]]</f>
        <v>4</v>
      </c>
      <c r="N4457">
        <v>6</v>
      </c>
      <c r="O4457" t="s">
        <v>51</v>
      </c>
      <c r="P4457" s="3">
        <v>10.56</v>
      </c>
      <c r="Q4457" s="3">
        <v>7.6025862202367591</v>
      </c>
      <c r="R4457" s="3">
        <f>(Table1[[#This Row],[Selling Price]]-Table1[[#This Row],[Cost Price]])</f>
        <v>2.9574137797632414</v>
      </c>
      <c r="S4457" s="12">
        <f>(Table1[[#This Row],[Profit]]/Table1[[#This Row],[Selling Price]])</f>
        <v>0.28005812308364025</v>
      </c>
      <c r="T4457">
        <v>2</v>
      </c>
      <c r="U4457" s="2">
        <f>Table1[[#This Row],[Selling Price]]*Table1[[#This Row],[Quantity]]</f>
        <v>21.12</v>
      </c>
      <c r="V4457" s="4">
        <v>0</v>
      </c>
      <c r="W4457">
        <v>143</v>
      </c>
      <c r="X4457" t="s">
        <v>36</v>
      </c>
      <c r="Y4457" t="s">
        <v>52</v>
      </c>
      <c r="Z4457" s="2">
        <v>7.3857116109417627</v>
      </c>
    </row>
    <row r="4458" spans="1:26" x14ac:dyDescent="0.35">
      <c r="A4458" t="s">
        <v>140</v>
      </c>
      <c r="B4458" t="s">
        <v>141</v>
      </c>
      <c r="C4458" t="s">
        <v>64</v>
      </c>
      <c r="D4458" t="s">
        <v>46</v>
      </c>
      <c r="E4458" t="s">
        <v>65</v>
      </c>
      <c r="F4458" t="s">
        <v>5864</v>
      </c>
      <c r="G4458" t="s">
        <v>5865</v>
      </c>
      <c r="H4458" t="s">
        <v>32</v>
      </c>
      <c r="I4458" t="s">
        <v>8426</v>
      </c>
      <c r="J4458" s="1">
        <v>41918</v>
      </c>
      <c r="K4458" s="1">
        <v>41921</v>
      </c>
      <c r="L4458" t="s">
        <v>199</v>
      </c>
      <c r="M4458">
        <f>Table1[[#This Row],[Ship Date]]-Table1[[#This Row],[Order Date]]</f>
        <v>3</v>
      </c>
      <c r="N4458">
        <v>10</v>
      </c>
      <c r="O4458" t="s">
        <v>61</v>
      </c>
      <c r="P4458" s="3">
        <v>386.34</v>
      </c>
      <c r="Q4458" s="3">
        <v>308.19003119046567</v>
      </c>
      <c r="R4458" s="3">
        <f>(Table1[[#This Row],[Selling Price]]-Table1[[#This Row],[Cost Price]])</f>
        <v>78.1499688095343</v>
      </c>
      <c r="S4458" s="12">
        <f>(Table1[[#This Row],[Profit]]/Table1[[#This Row],[Selling Price]])</f>
        <v>0.20228288245983927</v>
      </c>
      <c r="T4458">
        <v>2</v>
      </c>
      <c r="U4458" s="2">
        <f>Table1[[#This Row],[Selling Price]]*Table1[[#This Row],[Quantity]]</f>
        <v>772.68</v>
      </c>
      <c r="V4458" s="4">
        <v>0</v>
      </c>
      <c r="W4458">
        <v>311</v>
      </c>
      <c r="X4458" t="s">
        <v>36</v>
      </c>
      <c r="Y4458" t="s">
        <v>36</v>
      </c>
      <c r="Z4458" s="2">
        <v>188.5146170914681</v>
      </c>
    </row>
    <row r="4459" spans="1:26" x14ac:dyDescent="0.35">
      <c r="A4459" t="s">
        <v>140</v>
      </c>
      <c r="B4459" t="s">
        <v>141</v>
      </c>
      <c r="C4459" t="s">
        <v>27</v>
      </c>
      <c r="D4459" t="s">
        <v>46</v>
      </c>
      <c r="E4459" t="s">
        <v>75</v>
      </c>
      <c r="F4459" t="s">
        <v>5589</v>
      </c>
      <c r="G4459" t="s">
        <v>3238</v>
      </c>
      <c r="H4459" t="s">
        <v>32</v>
      </c>
      <c r="I4459" t="s">
        <v>8531</v>
      </c>
      <c r="J4459" s="1">
        <v>42812</v>
      </c>
      <c r="K4459" s="1">
        <v>42816</v>
      </c>
      <c r="L4459" t="s">
        <v>60</v>
      </c>
      <c r="M4459">
        <f>Table1[[#This Row],[Ship Date]]-Table1[[#This Row],[Order Date]]</f>
        <v>4</v>
      </c>
      <c r="N4459">
        <v>3</v>
      </c>
      <c r="O4459" t="s">
        <v>106</v>
      </c>
      <c r="P4459" s="3">
        <v>13.9</v>
      </c>
      <c r="Q4459" s="3">
        <v>10.792859419570281</v>
      </c>
      <c r="R4459" s="3">
        <f>(Table1[[#This Row],[Selling Price]]-Table1[[#This Row],[Cost Price]])</f>
        <v>3.1071405804297196</v>
      </c>
      <c r="S4459" s="12">
        <f>(Table1[[#This Row],[Profit]]/Table1[[#This Row],[Selling Price]])</f>
        <v>0.22353529355609494</v>
      </c>
      <c r="T4459">
        <v>5</v>
      </c>
      <c r="U4459" s="2">
        <f>Table1[[#This Row],[Selling Price]]*Table1[[#This Row],[Quantity]]</f>
        <v>69.5</v>
      </c>
      <c r="V4459" s="4">
        <v>0</v>
      </c>
      <c r="W4459">
        <v>397</v>
      </c>
      <c r="X4459" t="s">
        <v>36</v>
      </c>
      <c r="Y4459" t="s">
        <v>52</v>
      </c>
      <c r="Z4459" s="2">
        <v>4.7694084888310133</v>
      </c>
    </row>
    <row r="4460" spans="1:26" x14ac:dyDescent="0.35">
      <c r="A4460" t="s">
        <v>140</v>
      </c>
      <c r="B4460" t="s">
        <v>141</v>
      </c>
      <c r="C4460" t="s">
        <v>27</v>
      </c>
      <c r="D4460" t="s">
        <v>46</v>
      </c>
      <c r="E4460" t="s">
        <v>75</v>
      </c>
      <c r="F4460" t="s">
        <v>187</v>
      </c>
      <c r="G4460" t="s">
        <v>188</v>
      </c>
      <c r="H4460" t="s">
        <v>32</v>
      </c>
      <c r="I4460" t="s">
        <v>8586</v>
      </c>
      <c r="J4460" s="1">
        <v>42315</v>
      </c>
      <c r="K4460" s="1">
        <v>42320</v>
      </c>
      <c r="L4460" t="s">
        <v>60</v>
      </c>
      <c r="M4460">
        <f>Table1[[#This Row],[Ship Date]]-Table1[[#This Row],[Order Date]]</f>
        <v>5</v>
      </c>
      <c r="N4460">
        <v>11</v>
      </c>
      <c r="O4460" t="s">
        <v>35</v>
      </c>
      <c r="P4460" s="3">
        <v>23.64</v>
      </c>
      <c r="Q4460" s="3">
        <v>17.34727210979591</v>
      </c>
      <c r="R4460" s="3">
        <f>(Table1[[#This Row],[Selling Price]]-Table1[[#This Row],[Cost Price]])</f>
        <v>6.2927278902040911</v>
      </c>
      <c r="S4460" s="12">
        <f>(Table1[[#This Row],[Profit]]/Table1[[#This Row],[Selling Price]])</f>
        <v>0.26618984307123905</v>
      </c>
      <c r="T4460">
        <v>3</v>
      </c>
      <c r="U4460" s="2">
        <f>Table1[[#This Row],[Selling Price]]*Table1[[#This Row],[Quantity]]</f>
        <v>70.92</v>
      </c>
      <c r="V4460" s="4">
        <v>0.2</v>
      </c>
      <c r="W4460">
        <v>296</v>
      </c>
      <c r="X4460" t="s">
        <v>36</v>
      </c>
      <c r="Y4460" t="s">
        <v>52</v>
      </c>
      <c r="Z4460" s="2">
        <v>20.689689944511009</v>
      </c>
    </row>
    <row r="4461" spans="1:26" x14ac:dyDescent="0.35">
      <c r="A4461" t="s">
        <v>140</v>
      </c>
      <c r="B4461" t="s">
        <v>141</v>
      </c>
      <c r="C4461" t="s">
        <v>27</v>
      </c>
      <c r="D4461" t="s">
        <v>46</v>
      </c>
      <c r="E4461" t="s">
        <v>539</v>
      </c>
      <c r="F4461" t="s">
        <v>4252</v>
      </c>
      <c r="G4461" t="s">
        <v>4253</v>
      </c>
      <c r="H4461" t="s">
        <v>32</v>
      </c>
      <c r="I4461" t="s">
        <v>8587</v>
      </c>
      <c r="J4461" s="1">
        <v>42149</v>
      </c>
      <c r="K4461" s="1">
        <v>42152</v>
      </c>
      <c r="L4461" t="s">
        <v>199</v>
      </c>
      <c r="M4461">
        <f>Table1[[#This Row],[Ship Date]]-Table1[[#This Row],[Order Date]]</f>
        <v>3</v>
      </c>
      <c r="N4461">
        <v>5</v>
      </c>
      <c r="O4461" t="s">
        <v>51</v>
      </c>
      <c r="P4461" s="3">
        <v>22.367999999999999</v>
      </c>
      <c r="Q4461" s="3">
        <v>14.99781045327954</v>
      </c>
      <c r="R4461" s="3">
        <f>(Table1[[#This Row],[Selling Price]]-Table1[[#This Row],[Cost Price]])</f>
        <v>7.370189546720459</v>
      </c>
      <c r="S4461" s="12">
        <f>(Table1[[#This Row],[Profit]]/Table1[[#This Row],[Selling Price]])</f>
        <v>0.32949702909157991</v>
      </c>
      <c r="T4461">
        <v>2</v>
      </c>
      <c r="U4461" s="2">
        <f>Table1[[#This Row],[Selling Price]]*Table1[[#This Row],[Quantity]]</f>
        <v>44.735999999999997</v>
      </c>
      <c r="V4461" s="4">
        <v>0.2</v>
      </c>
      <c r="W4461">
        <v>485</v>
      </c>
      <c r="X4461" t="s">
        <v>36</v>
      </c>
      <c r="Y4461" t="s">
        <v>52</v>
      </c>
      <c r="Z4461" s="2">
        <v>7.6995836251059693</v>
      </c>
    </row>
    <row r="4462" spans="1:26" x14ac:dyDescent="0.35">
      <c r="A4462" t="s">
        <v>140</v>
      </c>
      <c r="B4462" t="s">
        <v>141</v>
      </c>
      <c r="C4462" t="s">
        <v>64</v>
      </c>
      <c r="D4462" t="s">
        <v>46</v>
      </c>
      <c r="E4462" t="s">
        <v>86</v>
      </c>
      <c r="F4462" t="s">
        <v>5742</v>
      </c>
      <c r="G4462" t="s">
        <v>5743</v>
      </c>
      <c r="H4462" t="s">
        <v>32</v>
      </c>
      <c r="I4462" t="s">
        <v>8628</v>
      </c>
      <c r="J4462" s="1">
        <v>42954</v>
      </c>
      <c r="K4462" s="1">
        <v>42958</v>
      </c>
      <c r="L4462" t="s">
        <v>60</v>
      </c>
      <c r="M4462">
        <f>Table1[[#This Row],[Ship Date]]-Table1[[#This Row],[Order Date]]</f>
        <v>4</v>
      </c>
      <c r="N4462">
        <v>8</v>
      </c>
      <c r="O4462" t="s">
        <v>61</v>
      </c>
      <c r="P4462" s="3">
        <v>31.128</v>
      </c>
      <c r="Q4462" s="3">
        <v>24.575783013016839</v>
      </c>
      <c r="R4462" s="3">
        <f>(Table1[[#This Row],[Selling Price]]-Table1[[#This Row],[Cost Price]])</f>
        <v>6.5522169869831615</v>
      </c>
      <c r="S4462" s="12">
        <f>(Table1[[#This Row],[Profit]]/Table1[[#This Row],[Selling Price]])</f>
        <v>0.21049270711202653</v>
      </c>
      <c r="T4462">
        <v>3</v>
      </c>
      <c r="U4462" s="2">
        <f>Table1[[#This Row],[Selling Price]]*Table1[[#This Row],[Quantity]]</f>
        <v>93.384</v>
      </c>
      <c r="V4462" s="4">
        <v>0.2</v>
      </c>
      <c r="W4462">
        <v>297</v>
      </c>
      <c r="X4462" t="s">
        <v>36</v>
      </c>
      <c r="Y4462" t="s">
        <v>52</v>
      </c>
      <c r="Z4462" s="2">
        <v>11.23234948708417</v>
      </c>
    </row>
    <row r="4463" spans="1:26" x14ac:dyDescent="0.35">
      <c r="A4463" t="s">
        <v>140</v>
      </c>
      <c r="B4463" t="s">
        <v>141</v>
      </c>
      <c r="C4463" t="s">
        <v>27</v>
      </c>
      <c r="D4463" t="s">
        <v>46</v>
      </c>
      <c r="E4463" t="s">
        <v>178</v>
      </c>
      <c r="F4463" t="s">
        <v>2050</v>
      </c>
      <c r="G4463" t="s">
        <v>2051</v>
      </c>
      <c r="H4463" t="s">
        <v>32</v>
      </c>
      <c r="I4463" t="s">
        <v>8649</v>
      </c>
      <c r="J4463" s="1">
        <v>43053</v>
      </c>
      <c r="K4463" s="1">
        <v>43056</v>
      </c>
      <c r="L4463" t="s">
        <v>199</v>
      </c>
      <c r="M4463">
        <f>Table1[[#This Row],[Ship Date]]-Table1[[#This Row],[Order Date]]</f>
        <v>3</v>
      </c>
      <c r="N4463">
        <v>11</v>
      </c>
      <c r="O4463" t="s">
        <v>35</v>
      </c>
      <c r="P4463" s="3">
        <v>15.28</v>
      </c>
      <c r="Q4463" s="3">
        <v>11.087595381838799</v>
      </c>
      <c r="R4463" s="3">
        <f>(Table1[[#This Row],[Selling Price]]-Table1[[#This Row],[Cost Price]])</f>
        <v>4.1924046181612002</v>
      </c>
      <c r="S4463" s="12">
        <f>(Table1[[#This Row],[Profit]]/Table1[[#This Row],[Selling Price]])</f>
        <v>0.27437202998437177</v>
      </c>
      <c r="T4463">
        <v>2</v>
      </c>
      <c r="U4463" s="2">
        <f>Table1[[#This Row],[Selling Price]]*Table1[[#This Row],[Quantity]]</f>
        <v>30.56</v>
      </c>
      <c r="V4463" s="4">
        <v>0</v>
      </c>
      <c r="W4463">
        <v>427</v>
      </c>
      <c r="X4463" t="s">
        <v>36</v>
      </c>
      <c r="Y4463" t="s">
        <v>52</v>
      </c>
      <c r="Z4463" s="2">
        <v>6.3206604436913434</v>
      </c>
    </row>
    <row r="4464" spans="1:26" x14ac:dyDescent="0.35">
      <c r="A4464" t="s">
        <v>140</v>
      </c>
      <c r="B4464" t="s">
        <v>141</v>
      </c>
      <c r="C4464" t="s">
        <v>27</v>
      </c>
      <c r="D4464" t="s">
        <v>46</v>
      </c>
      <c r="E4464" t="s">
        <v>86</v>
      </c>
      <c r="F4464" t="s">
        <v>323</v>
      </c>
      <c r="G4464" t="s">
        <v>4753</v>
      </c>
      <c r="H4464" t="s">
        <v>32</v>
      </c>
      <c r="I4464" t="s">
        <v>8666</v>
      </c>
      <c r="J4464" s="1">
        <v>41681</v>
      </c>
      <c r="K4464" s="1">
        <v>41685</v>
      </c>
      <c r="L4464" t="s">
        <v>34</v>
      </c>
      <c r="M4464">
        <f>Table1[[#This Row],[Ship Date]]-Table1[[#This Row],[Order Date]]</f>
        <v>4</v>
      </c>
      <c r="N4464">
        <v>2</v>
      </c>
      <c r="O4464" t="s">
        <v>106</v>
      </c>
      <c r="P4464" s="3">
        <v>51.9</v>
      </c>
      <c r="Q4464" s="3">
        <v>37.343932337425663</v>
      </c>
      <c r="R4464" s="3">
        <f>(Table1[[#This Row],[Selling Price]]-Table1[[#This Row],[Cost Price]])</f>
        <v>14.556067662574335</v>
      </c>
      <c r="S4464" s="12">
        <f>(Table1[[#This Row],[Profit]]/Table1[[#This Row],[Selling Price]])</f>
        <v>0.28046373145615289</v>
      </c>
      <c r="T4464">
        <v>3</v>
      </c>
      <c r="U4464" s="2">
        <f>Table1[[#This Row],[Selling Price]]*Table1[[#This Row],[Quantity]]</f>
        <v>155.69999999999999</v>
      </c>
      <c r="V4464" s="4">
        <v>0</v>
      </c>
      <c r="W4464">
        <v>398</v>
      </c>
      <c r="X4464" t="s">
        <v>36</v>
      </c>
      <c r="Y4464" t="s">
        <v>52</v>
      </c>
      <c r="Z4464" s="2">
        <v>18.47942331498863</v>
      </c>
    </row>
    <row r="4465" spans="1:26" x14ac:dyDescent="0.35">
      <c r="A4465" t="s">
        <v>140</v>
      </c>
      <c r="B4465" t="s">
        <v>141</v>
      </c>
      <c r="C4465" t="s">
        <v>55</v>
      </c>
      <c r="D4465" t="s">
        <v>46</v>
      </c>
      <c r="E4465" t="s">
        <v>539</v>
      </c>
      <c r="F4465" t="s">
        <v>6822</v>
      </c>
      <c r="G4465" t="s">
        <v>6823</v>
      </c>
      <c r="H4465" t="s">
        <v>32</v>
      </c>
      <c r="I4465" t="s">
        <v>8667</v>
      </c>
      <c r="J4465" s="1">
        <v>43050</v>
      </c>
      <c r="K4465" s="1">
        <v>43053</v>
      </c>
      <c r="L4465" t="s">
        <v>34</v>
      </c>
      <c r="M4465">
        <f>Table1[[#This Row],[Ship Date]]-Table1[[#This Row],[Order Date]]</f>
        <v>3</v>
      </c>
      <c r="N4465">
        <v>11</v>
      </c>
      <c r="O4465" t="s">
        <v>35</v>
      </c>
      <c r="P4465" s="3">
        <v>25.5</v>
      </c>
      <c r="Q4465" s="3">
        <v>17.930972902003251</v>
      </c>
      <c r="R4465" s="3">
        <f>(Table1[[#This Row],[Selling Price]]-Table1[[#This Row],[Cost Price]])</f>
        <v>7.5690270979967487</v>
      </c>
      <c r="S4465" s="12">
        <f>(Table1[[#This Row],[Profit]]/Table1[[#This Row],[Selling Price]])</f>
        <v>0.29682459207830386</v>
      </c>
      <c r="T4465">
        <v>3</v>
      </c>
      <c r="U4465" s="2">
        <f>Table1[[#This Row],[Selling Price]]*Table1[[#This Row],[Quantity]]</f>
        <v>76.5</v>
      </c>
      <c r="V4465" s="4">
        <v>0</v>
      </c>
      <c r="W4465">
        <v>418</v>
      </c>
      <c r="X4465" t="s">
        <v>36</v>
      </c>
      <c r="Y4465" t="s">
        <v>52</v>
      </c>
      <c r="Z4465" s="2">
        <v>8.5845791976077663</v>
      </c>
    </row>
    <row r="4466" spans="1:26" x14ac:dyDescent="0.35">
      <c r="A4466" t="s">
        <v>140</v>
      </c>
      <c r="B4466" t="s">
        <v>141</v>
      </c>
      <c r="C4466" t="s">
        <v>39</v>
      </c>
      <c r="D4466" t="s">
        <v>46</v>
      </c>
      <c r="E4466" t="s">
        <v>86</v>
      </c>
      <c r="F4466" t="s">
        <v>5742</v>
      </c>
      <c r="G4466" t="s">
        <v>5743</v>
      </c>
      <c r="H4466" t="s">
        <v>32</v>
      </c>
      <c r="I4466" t="s">
        <v>8670</v>
      </c>
      <c r="J4466" s="1">
        <v>43063</v>
      </c>
      <c r="K4466" s="1">
        <v>43070</v>
      </c>
      <c r="L4466" t="s">
        <v>60</v>
      </c>
      <c r="M4466">
        <f>Table1[[#This Row],[Ship Date]]-Table1[[#This Row],[Order Date]]</f>
        <v>7</v>
      </c>
      <c r="N4466">
        <v>11</v>
      </c>
      <c r="O4466" t="s">
        <v>35</v>
      </c>
      <c r="P4466" s="3">
        <v>11.673</v>
      </c>
      <c r="Q4466" s="3">
        <v>9.0350762907387807</v>
      </c>
      <c r="R4466" s="3">
        <f>(Table1[[#This Row],[Selling Price]]-Table1[[#This Row],[Cost Price]])</f>
        <v>2.6379237092612193</v>
      </c>
      <c r="S4466" s="12">
        <f>(Table1[[#This Row],[Profit]]/Table1[[#This Row],[Selling Price]])</f>
        <v>0.22598506889927347</v>
      </c>
      <c r="T4466">
        <v>3</v>
      </c>
      <c r="U4466" s="2">
        <f>Table1[[#This Row],[Selling Price]]*Table1[[#This Row],[Quantity]]</f>
        <v>35.018999999999998</v>
      </c>
      <c r="V4466" s="4">
        <v>0.7</v>
      </c>
      <c r="W4466">
        <v>326</v>
      </c>
      <c r="X4466" t="s">
        <v>68</v>
      </c>
      <c r="Y4466" t="s">
        <v>52</v>
      </c>
      <c r="Z4466" s="2">
        <v>11.23234948708417</v>
      </c>
    </row>
    <row r="4467" spans="1:26" x14ac:dyDescent="0.35">
      <c r="A4467" t="s">
        <v>140</v>
      </c>
      <c r="B4467" t="s">
        <v>141</v>
      </c>
      <c r="C4467" t="s">
        <v>45</v>
      </c>
      <c r="D4467" t="s">
        <v>46</v>
      </c>
      <c r="E4467" t="s">
        <v>86</v>
      </c>
      <c r="F4467" t="s">
        <v>2531</v>
      </c>
      <c r="G4467" t="s">
        <v>2532</v>
      </c>
      <c r="H4467" t="s">
        <v>32</v>
      </c>
      <c r="I4467" t="s">
        <v>8692</v>
      </c>
      <c r="J4467" s="1">
        <v>42112</v>
      </c>
      <c r="K4467" s="1">
        <v>42116</v>
      </c>
      <c r="L4467" t="s">
        <v>34</v>
      </c>
      <c r="M4467">
        <f>Table1[[#This Row],[Ship Date]]-Table1[[#This Row],[Order Date]]</f>
        <v>4</v>
      </c>
      <c r="N4467">
        <v>4</v>
      </c>
      <c r="O4467" t="s">
        <v>106</v>
      </c>
      <c r="P4467" s="3">
        <v>4.3120000000000003</v>
      </c>
      <c r="Q4467" s="3">
        <v>3.2478258539553169</v>
      </c>
      <c r="R4467" s="3">
        <f>(Table1[[#This Row],[Selling Price]]-Table1[[#This Row],[Cost Price]])</f>
        <v>1.0641741460446834</v>
      </c>
      <c r="S4467" s="12">
        <f>(Table1[[#This Row],[Profit]]/Table1[[#This Row],[Selling Price]])</f>
        <v>0.24679363312724567</v>
      </c>
      <c r="T4467">
        <v>2</v>
      </c>
      <c r="U4467" s="2">
        <f>Table1[[#This Row],[Selling Price]]*Table1[[#This Row],[Quantity]]</f>
        <v>8.6240000000000006</v>
      </c>
      <c r="V4467" s="4">
        <v>0.8</v>
      </c>
      <c r="W4467">
        <v>315</v>
      </c>
      <c r="X4467" t="s">
        <v>36</v>
      </c>
      <c r="Y4467" t="s">
        <v>52</v>
      </c>
      <c r="Z4467" s="2">
        <v>15.809924224992351</v>
      </c>
    </row>
    <row r="4468" spans="1:26" x14ac:dyDescent="0.35">
      <c r="A4468" t="s">
        <v>140</v>
      </c>
      <c r="B4468" t="s">
        <v>141</v>
      </c>
      <c r="C4468" t="s">
        <v>64</v>
      </c>
      <c r="D4468" t="s">
        <v>46</v>
      </c>
      <c r="E4468" t="s">
        <v>75</v>
      </c>
      <c r="F4468" t="s">
        <v>293</v>
      </c>
      <c r="G4468" t="s">
        <v>294</v>
      </c>
      <c r="H4468" t="s">
        <v>32</v>
      </c>
      <c r="I4468" t="s">
        <v>8734</v>
      </c>
      <c r="J4468" s="1">
        <v>41996</v>
      </c>
      <c r="K4468" s="1">
        <v>42000</v>
      </c>
      <c r="L4468" t="s">
        <v>34</v>
      </c>
      <c r="M4468">
        <f>Table1[[#This Row],[Ship Date]]-Table1[[#This Row],[Order Date]]</f>
        <v>4</v>
      </c>
      <c r="N4468">
        <v>12</v>
      </c>
      <c r="O4468" t="s">
        <v>35</v>
      </c>
      <c r="P4468" s="3">
        <v>1.3440000000000001</v>
      </c>
      <c r="Q4468" s="3">
        <v>0.90675092671989499</v>
      </c>
      <c r="R4468" s="3">
        <f>(Table1[[#This Row],[Selling Price]]-Table1[[#This Row],[Cost Price]])</f>
        <v>0.43724907328010509</v>
      </c>
      <c r="S4468" s="12">
        <f>(Table1[[#This Row],[Profit]]/Table1[[#This Row],[Selling Price]])</f>
        <v>0.32533413190484006</v>
      </c>
      <c r="T4468">
        <v>1</v>
      </c>
      <c r="U4468" s="2">
        <f>Table1[[#This Row],[Selling Price]]*Table1[[#This Row],[Quantity]]</f>
        <v>1.3440000000000001</v>
      </c>
      <c r="V4468" s="4">
        <v>0.2</v>
      </c>
      <c r="W4468">
        <v>497</v>
      </c>
      <c r="X4468" t="s">
        <v>36</v>
      </c>
      <c r="Y4468" t="s">
        <v>52</v>
      </c>
      <c r="Z4468" s="2">
        <v>3.5102410173661869</v>
      </c>
    </row>
    <row r="4469" spans="1:26" x14ac:dyDescent="0.35">
      <c r="A4469" t="s">
        <v>140</v>
      </c>
      <c r="B4469" t="s">
        <v>141</v>
      </c>
      <c r="C4469" t="s">
        <v>55</v>
      </c>
      <c r="D4469" t="s">
        <v>46</v>
      </c>
      <c r="E4469" t="s">
        <v>75</v>
      </c>
      <c r="F4469" t="s">
        <v>2413</v>
      </c>
      <c r="G4469" t="s">
        <v>2414</v>
      </c>
      <c r="H4469" t="s">
        <v>32</v>
      </c>
      <c r="I4469" t="s">
        <v>8763</v>
      </c>
      <c r="J4469" s="1">
        <v>42233</v>
      </c>
      <c r="K4469" s="1">
        <v>42239</v>
      </c>
      <c r="L4469" t="s">
        <v>60</v>
      </c>
      <c r="M4469">
        <f>Table1[[#This Row],[Ship Date]]-Table1[[#This Row],[Order Date]]</f>
        <v>6</v>
      </c>
      <c r="N4469">
        <v>8</v>
      </c>
      <c r="O4469" t="s">
        <v>61</v>
      </c>
      <c r="P4469" s="3">
        <v>10.272</v>
      </c>
      <c r="Q4469" s="3">
        <v>6.7616586055674119</v>
      </c>
      <c r="R4469" s="3">
        <f>(Table1[[#This Row],[Selling Price]]-Table1[[#This Row],[Cost Price]])</f>
        <v>3.5103413944325883</v>
      </c>
      <c r="S4469" s="12">
        <f>(Table1[[#This Row],[Profit]]/Table1[[#This Row],[Selling Price]])</f>
        <v>0.34173884291594514</v>
      </c>
      <c r="T4469">
        <v>3</v>
      </c>
      <c r="U4469" s="2">
        <f>Table1[[#This Row],[Selling Price]]*Table1[[#This Row],[Quantity]]</f>
        <v>30.816000000000003</v>
      </c>
      <c r="V4469" s="4">
        <v>0.2</v>
      </c>
      <c r="W4469">
        <v>186</v>
      </c>
      <c r="X4469" t="s">
        <v>68</v>
      </c>
      <c r="Y4469" t="s">
        <v>52</v>
      </c>
      <c r="Z4469" s="2">
        <v>5.5913685861930684</v>
      </c>
    </row>
    <row r="4470" spans="1:26" x14ac:dyDescent="0.35">
      <c r="A4470" t="s">
        <v>140</v>
      </c>
      <c r="B4470" t="s">
        <v>141</v>
      </c>
      <c r="C4470" t="s">
        <v>64</v>
      </c>
      <c r="D4470" t="s">
        <v>46</v>
      </c>
      <c r="E4470" t="s">
        <v>75</v>
      </c>
      <c r="F4470" t="s">
        <v>3947</v>
      </c>
      <c r="G4470" t="s">
        <v>3948</v>
      </c>
      <c r="H4470" t="s">
        <v>32</v>
      </c>
      <c r="I4470" t="s">
        <v>8802</v>
      </c>
      <c r="J4470" s="1">
        <v>42587</v>
      </c>
      <c r="K4470" s="1">
        <v>42593</v>
      </c>
      <c r="L4470" t="s">
        <v>60</v>
      </c>
      <c r="M4470">
        <f>Table1[[#This Row],[Ship Date]]-Table1[[#This Row],[Order Date]]</f>
        <v>6</v>
      </c>
      <c r="N4470">
        <v>8</v>
      </c>
      <c r="O4470" t="s">
        <v>61</v>
      </c>
      <c r="P4470" s="3">
        <v>197.05</v>
      </c>
      <c r="Q4470" s="3">
        <v>155.16539399523799</v>
      </c>
      <c r="R4470" s="3">
        <f>(Table1[[#This Row],[Selling Price]]-Table1[[#This Row],[Cost Price]])</f>
        <v>41.88460600476202</v>
      </c>
      <c r="S4470" s="12">
        <f>(Table1[[#This Row],[Profit]]/Table1[[#This Row],[Selling Price]])</f>
        <v>0.21255826442406506</v>
      </c>
      <c r="T4470">
        <v>7</v>
      </c>
      <c r="U4470" s="2">
        <f>Table1[[#This Row],[Selling Price]]*Table1[[#This Row],[Quantity]]</f>
        <v>1379.3500000000001</v>
      </c>
      <c r="V4470" s="4">
        <v>0</v>
      </c>
      <c r="W4470">
        <v>256</v>
      </c>
      <c r="X4470" t="s">
        <v>68</v>
      </c>
      <c r="Y4470" t="s">
        <v>68</v>
      </c>
      <c r="Z4470" s="2">
        <v>64.928327407996591</v>
      </c>
    </row>
    <row r="4471" spans="1:26" x14ac:dyDescent="0.35">
      <c r="A4471" t="s">
        <v>140</v>
      </c>
      <c r="B4471" t="s">
        <v>141</v>
      </c>
      <c r="C4471" t="s">
        <v>39</v>
      </c>
      <c r="D4471" t="s">
        <v>46</v>
      </c>
      <c r="E4471" t="s">
        <v>102</v>
      </c>
      <c r="F4471" t="s">
        <v>2004</v>
      </c>
      <c r="G4471" t="s">
        <v>2005</v>
      </c>
      <c r="H4471" t="s">
        <v>32</v>
      </c>
      <c r="I4471" t="s">
        <v>8902</v>
      </c>
      <c r="J4471" s="1">
        <v>42345</v>
      </c>
      <c r="K4471" s="1">
        <v>42345</v>
      </c>
      <c r="L4471" t="s">
        <v>1118</v>
      </c>
      <c r="M4471">
        <f>Table1[[#This Row],[Ship Date]]-Table1[[#This Row],[Order Date]]</f>
        <v>0</v>
      </c>
      <c r="N4471">
        <v>12</v>
      </c>
      <c r="O4471" t="s">
        <v>35</v>
      </c>
      <c r="P4471" s="3">
        <v>12.96</v>
      </c>
      <c r="Q4471" s="3">
        <v>9.3745487313735048</v>
      </c>
      <c r="R4471" s="3">
        <f>(Table1[[#This Row],[Selling Price]]-Table1[[#This Row],[Cost Price]])</f>
        <v>3.5854512686264961</v>
      </c>
      <c r="S4471" s="12">
        <f>(Table1[[#This Row],[Profit]]/Table1[[#This Row],[Selling Price]])</f>
        <v>0.27665519048043952</v>
      </c>
      <c r="T4471">
        <v>2</v>
      </c>
      <c r="U4471" s="2">
        <f>Table1[[#This Row],[Selling Price]]*Table1[[#This Row],[Quantity]]</f>
        <v>25.92</v>
      </c>
      <c r="V4471" s="4">
        <v>0</v>
      </c>
      <c r="W4471">
        <v>341</v>
      </c>
      <c r="X4471" t="s">
        <v>36</v>
      </c>
      <c r="Y4471" t="s">
        <v>52</v>
      </c>
      <c r="Z4471" s="2">
        <v>4.2590906071601724</v>
      </c>
    </row>
    <row r="4472" spans="1:26" x14ac:dyDescent="0.35">
      <c r="A4472" t="s">
        <v>140</v>
      </c>
      <c r="B4472" t="s">
        <v>141</v>
      </c>
      <c r="C4472" t="s">
        <v>27</v>
      </c>
      <c r="D4472" t="s">
        <v>46</v>
      </c>
      <c r="E4472" t="s">
        <v>102</v>
      </c>
      <c r="F4472" t="s">
        <v>3795</v>
      </c>
      <c r="G4472" t="s">
        <v>3796</v>
      </c>
      <c r="H4472" t="s">
        <v>32</v>
      </c>
      <c r="I4472" t="s">
        <v>8908</v>
      </c>
      <c r="J4472" s="1">
        <v>42727</v>
      </c>
      <c r="K4472" s="1">
        <v>42732</v>
      </c>
      <c r="L4472" t="s">
        <v>60</v>
      </c>
      <c r="M4472">
        <f>Table1[[#This Row],[Ship Date]]-Table1[[#This Row],[Order Date]]</f>
        <v>5</v>
      </c>
      <c r="N4472">
        <v>12</v>
      </c>
      <c r="O4472" t="s">
        <v>35</v>
      </c>
      <c r="P4472" s="3">
        <v>7.968</v>
      </c>
      <c r="Q4472" s="3">
        <v>6.7111690655931184</v>
      </c>
      <c r="R4472" s="3">
        <f>(Table1[[#This Row],[Selling Price]]-Table1[[#This Row],[Cost Price]])</f>
        <v>1.2568309344068815</v>
      </c>
      <c r="S4472" s="12">
        <f>(Table1[[#This Row],[Profit]]/Table1[[#This Row],[Selling Price]])</f>
        <v>0.15773480602496004</v>
      </c>
      <c r="T4472">
        <v>2</v>
      </c>
      <c r="U4472" s="2">
        <f>Table1[[#This Row],[Selling Price]]*Table1[[#This Row],[Quantity]]</f>
        <v>15.936</v>
      </c>
      <c r="V4472" s="4">
        <v>0.2</v>
      </c>
      <c r="W4472">
        <v>332</v>
      </c>
      <c r="X4472" t="s">
        <v>36</v>
      </c>
      <c r="Y4472" t="s">
        <v>52</v>
      </c>
      <c r="Z4472" s="2">
        <v>19.9386616544699</v>
      </c>
    </row>
    <row r="4473" spans="1:26" x14ac:dyDescent="0.35">
      <c r="A4473" t="s">
        <v>140</v>
      </c>
      <c r="B4473" t="s">
        <v>141</v>
      </c>
      <c r="C4473" t="s">
        <v>45</v>
      </c>
      <c r="D4473" t="s">
        <v>46</v>
      </c>
      <c r="E4473" t="s">
        <v>65</v>
      </c>
      <c r="F4473" t="s">
        <v>2857</v>
      </c>
      <c r="G4473" t="s">
        <v>2858</v>
      </c>
      <c r="H4473" t="s">
        <v>32</v>
      </c>
      <c r="I4473" t="s">
        <v>8937</v>
      </c>
      <c r="J4473" s="1">
        <v>43051</v>
      </c>
      <c r="K4473" s="1">
        <v>43053</v>
      </c>
      <c r="L4473" t="s">
        <v>34</v>
      </c>
      <c r="M4473">
        <f>Table1[[#This Row],[Ship Date]]-Table1[[#This Row],[Order Date]]</f>
        <v>2</v>
      </c>
      <c r="N4473">
        <v>11</v>
      </c>
      <c r="O4473" t="s">
        <v>35</v>
      </c>
      <c r="P4473" s="3">
        <v>221.024</v>
      </c>
      <c r="Q4473" s="3">
        <v>170.1468385626878</v>
      </c>
      <c r="R4473" s="3">
        <f>(Table1[[#This Row],[Selling Price]]-Table1[[#This Row],[Cost Price]])</f>
        <v>50.877161437312196</v>
      </c>
      <c r="S4473" s="12">
        <f>(Table1[[#This Row],[Profit]]/Table1[[#This Row],[Selling Price]])</f>
        <v>0.23018840233328597</v>
      </c>
      <c r="T4473">
        <v>2</v>
      </c>
      <c r="U4473" s="2">
        <f>Table1[[#This Row],[Selling Price]]*Table1[[#This Row],[Quantity]]</f>
        <v>442.048</v>
      </c>
      <c r="V4473" s="4">
        <v>0.2</v>
      </c>
      <c r="W4473">
        <v>240</v>
      </c>
      <c r="X4473" t="s">
        <v>36</v>
      </c>
      <c r="Y4473" t="s">
        <v>36</v>
      </c>
      <c r="Z4473" s="2">
        <v>215.1123642064511</v>
      </c>
    </row>
    <row r="4474" spans="1:26" x14ac:dyDescent="0.35">
      <c r="A4474" t="s">
        <v>140</v>
      </c>
      <c r="B4474" t="s">
        <v>141</v>
      </c>
      <c r="C4474" t="s">
        <v>27</v>
      </c>
      <c r="D4474" t="s">
        <v>46</v>
      </c>
      <c r="E4474" t="s">
        <v>102</v>
      </c>
      <c r="F4474" t="s">
        <v>4088</v>
      </c>
      <c r="G4474" t="s">
        <v>4089</v>
      </c>
      <c r="H4474" t="s">
        <v>32</v>
      </c>
      <c r="I4474" t="s">
        <v>8966</v>
      </c>
      <c r="J4474" s="1">
        <v>43076</v>
      </c>
      <c r="K4474" s="1">
        <v>43083</v>
      </c>
      <c r="L4474" t="s">
        <v>60</v>
      </c>
      <c r="M4474">
        <f>Table1[[#This Row],[Ship Date]]-Table1[[#This Row],[Order Date]]</f>
        <v>7</v>
      </c>
      <c r="N4474">
        <v>12</v>
      </c>
      <c r="O4474" t="s">
        <v>35</v>
      </c>
      <c r="P4474" s="3">
        <v>50.04</v>
      </c>
      <c r="Q4474" s="3">
        <v>33.154547104678301</v>
      </c>
      <c r="R4474" s="3">
        <f>(Table1[[#This Row],[Selling Price]]-Table1[[#This Row],[Cost Price]])</f>
        <v>16.885452895321698</v>
      </c>
      <c r="S4474" s="12">
        <f>(Table1[[#This Row],[Profit]]/Table1[[#This Row],[Selling Price]])</f>
        <v>0.33743910662113707</v>
      </c>
      <c r="T4474">
        <v>6</v>
      </c>
      <c r="U4474" s="2">
        <f>Table1[[#This Row],[Selling Price]]*Table1[[#This Row],[Quantity]]</f>
        <v>300.24</v>
      </c>
      <c r="V4474" s="4">
        <v>0</v>
      </c>
      <c r="W4474">
        <v>181</v>
      </c>
      <c r="X4474" t="s">
        <v>68</v>
      </c>
      <c r="Y4474" t="s">
        <v>52</v>
      </c>
      <c r="Z4474" s="2">
        <v>17.183233746882451</v>
      </c>
    </row>
    <row r="4475" spans="1:26" x14ac:dyDescent="0.35">
      <c r="A4475" t="s">
        <v>140</v>
      </c>
      <c r="B4475" t="s">
        <v>141</v>
      </c>
      <c r="C4475" t="s">
        <v>45</v>
      </c>
      <c r="D4475" t="s">
        <v>46</v>
      </c>
      <c r="E4475" t="s">
        <v>75</v>
      </c>
      <c r="F4475" t="s">
        <v>1083</v>
      </c>
      <c r="G4475" t="s">
        <v>1084</v>
      </c>
      <c r="H4475" t="s">
        <v>32</v>
      </c>
      <c r="I4475" t="s">
        <v>8978</v>
      </c>
      <c r="J4475" s="1">
        <v>42016</v>
      </c>
      <c r="K4475" s="1">
        <v>42021</v>
      </c>
      <c r="L4475" t="s">
        <v>60</v>
      </c>
      <c r="M4475">
        <f>Table1[[#This Row],[Ship Date]]-Table1[[#This Row],[Order Date]]</f>
        <v>5</v>
      </c>
      <c r="N4475">
        <v>1</v>
      </c>
      <c r="O4475" t="s">
        <v>35</v>
      </c>
      <c r="P4475" s="3">
        <v>10.368</v>
      </c>
      <c r="Q4475" s="3">
        <v>6.773043906207775</v>
      </c>
      <c r="R4475" s="3">
        <f>(Table1[[#This Row],[Selling Price]]-Table1[[#This Row],[Cost Price]])</f>
        <v>3.5949560937922254</v>
      </c>
      <c r="S4475" s="12">
        <f>(Table1[[#This Row],[Profit]]/Table1[[#This Row],[Selling Price]])</f>
        <v>0.34673573435496002</v>
      </c>
      <c r="T4475">
        <v>2</v>
      </c>
      <c r="U4475" s="2">
        <f>Table1[[#This Row],[Selling Price]]*Table1[[#This Row],[Quantity]]</f>
        <v>20.736000000000001</v>
      </c>
      <c r="V4475" s="4">
        <v>0.2</v>
      </c>
      <c r="W4475">
        <v>318</v>
      </c>
      <c r="X4475" t="s">
        <v>36</v>
      </c>
      <c r="Y4475" t="s">
        <v>52</v>
      </c>
      <c r="Z4475" s="2">
        <v>8.7675780920388728</v>
      </c>
    </row>
    <row r="4476" spans="1:26" x14ac:dyDescent="0.35">
      <c r="A4476" t="s">
        <v>189</v>
      </c>
      <c r="B4476" t="s">
        <v>190</v>
      </c>
      <c r="C4476" t="s">
        <v>39</v>
      </c>
      <c r="D4476" t="s">
        <v>46</v>
      </c>
      <c r="E4476" t="s">
        <v>102</v>
      </c>
      <c r="F4476" t="s">
        <v>191</v>
      </c>
      <c r="G4476" t="s">
        <v>192</v>
      </c>
      <c r="H4476" t="s">
        <v>32</v>
      </c>
      <c r="I4476" t="s">
        <v>193</v>
      </c>
      <c r="J4476" s="1">
        <v>43027</v>
      </c>
      <c r="K4476" s="1">
        <v>43031</v>
      </c>
      <c r="L4476" t="s">
        <v>34</v>
      </c>
      <c r="M4476">
        <f>Table1[[#This Row],[Ship Date]]-Table1[[#This Row],[Order Date]]</f>
        <v>4</v>
      </c>
      <c r="N4476">
        <v>10</v>
      </c>
      <c r="O4476" t="s">
        <v>61</v>
      </c>
      <c r="P4476" s="3">
        <v>29.472000000000001</v>
      </c>
      <c r="Q4476" s="3">
        <v>21.66903681716564</v>
      </c>
      <c r="R4476" s="3">
        <f>(Table1[[#This Row],[Selling Price]]-Table1[[#This Row],[Cost Price]])</f>
        <v>7.8029631828343611</v>
      </c>
      <c r="S4476" s="12">
        <f>(Table1[[#This Row],[Profit]]/Table1[[#This Row],[Selling Price]])</f>
        <v>0.26475852276175221</v>
      </c>
      <c r="T4476">
        <v>3</v>
      </c>
      <c r="U4476" s="2">
        <f>Table1[[#This Row],[Selling Price]]*Table1[[#This Row],[Quantity]]</f>
        <v>88.415999999999997</v>
      </c>
      <c r="V4476" s="4">
        <v>0.2</v>
      </c>
      <c r="W4476">
        <v>239</v>
      </c>
      <c r="X4476" t="s">
        <v>36</v>
      </c>
      <c r="Y4476" t="s">
        <v>52</v>
      </c>
      <c r="Z4476" s="2">
        <v>13.05766917434604</v>
      </c>
    </row>
    <row r="4477" spans="1:26" x14ac:dyDescent="0.35">
      <c r="A4477" t="s">
        <v>189</v>
      </c>
      <c r="B4477" t="s">
        <v>190</v>
      </c>
      <c r="C4477" t="s">
        <v>45</v>
      </c>
      <c r="D4477" t="s">
        <v>46</v>
      </c>
      <c r="E4477" t="s">
        <v>102</v>
      </c>
      <c r="F4477" t="s">
        <v>392</v>
      </c>
      <c r="G4477" t="s">
        <v>393</v>
      </c>
      <c r="H4477" t="s">
        <v>32</v>
      </c>
      <c r="I4477" t="s">
        <v>394</v>
      </c>
      <c r="J4477" s="1">
        <v>42035</v>
      </c>
      <c r="K4477" s="1">
        <v>42040</v>
      </c>
      <c r="L4477" t="s">
        <v>34</v>
      </c>
      <c r="M4477">
        <f>Table1[[#This Row],[Ship Date]]-Table1[[#This Row],[Order Date]]</f>
        <v>5</v>
      </c>
      <c r="N4477">
        <v>1</v>
      </c>
      <c r="O4477" t="s">
        <v>35</v>
      </c>
      <c r="P4477" s="3">
        <v>12.96</v>
      </c>
      <c r="Q4477" s="3">
        <v>9.694858759056066</v>
      </c>
      <c r="R4477" s="3">
        <f>(Table1[[#This Row],[Selling Price]]-Table1[[#This Row],[Cost Price]])</f>
        <v>3.2651412409439349</v>
      </c>
      <c r="S4477" s="12">
        <f>(Table1[[#This Row],[Profit]]/Table1[[#This Row],[Selling Price]])</f>
        <v>0.25193991056666165</v>
      </c>
      <c r="T4477">
        <v>2</v>
      </c>
      <c r="U4477" s="2">
        <f>Table1[[#This Row],[Selling Price]]*Table1[[#This Row],[Quantity]]</f>
        <v>25.92</v>
      </c>
      <c r="V4477" s="4">
        <v>0</v>
      </c>
      <c r="W4477">
        <v>358</v>
      </c>
      <c r="X4477" t="s">
        <v>36</v>
      </c>
      <c r="Y4477" t="s">
        <v>52</v>
      </c>
      <c r="Z4477" s="2">
        <v>1.385482278074007</v>
      </c>
    </row>
    <row r="4478" spans="1:26" x14ac:dyDescent="0.35">
      <c r="A4478" t="s">
        <v>189</v>
      </c>
      <c r="B4478" t="s">
        <v>190</v>
      </c>
      <c r="C4478" t="s">
        <v>45</v>
      </c>
      <c r="D4478" t="s">
        <v>46</v>
      </c>
      <c r="E4478" t="s">
        <v>178</v>
      </c>
      <c r="F4478" t="s">
        <v>890</v>
      </c>
      <c r="G4478" t="s">
        <v>891</v>
      </c>
      <c r="H4478" t="s">
        <v>32</v>
      </c>
      <c r="I4478" t="s">
        <v>889</v>
      </c>
      <c r="J4478" s="1">
        <v>43078</v>
      </c>
      <c r="K4478" s="1">
        <v>43082</v>
      </c>
      <c r="L4478" t="s">
        <v>60</v>
      </c>
      <c r="M4478">
        <f>Table1[[#This Row],[Ship Date]]-Table1[[#This Row],[Order Date]]</f>
        <v>4</v>
      </c>
      <c r="N4478">
        <v>12</v>
      </c>
      <c r="O4478" t="s">
        <v>35</v>
      </c>
      <c r="P4478" s="3">
        <v>57.576000000000001</v>
      </c>
      <c r="Q4478" s="3">
        <v>41.527527209951238</v>
      </c>
      <c r="R4478" s="3">
        <f>(Table1[[#This Row],[Selling Price]]-Table1[[#This Row],[Cost Price]])</f>
        <v>16.048472790048763</v>
      </c>
      <c r="S4478" s="12">
        <f>(Table1[[#This Row],[Profit]]/Table1[[#This Row],[Selling Price]])</f>
        <v>0.2787354590462825</v>
      </c>
      <c r="T4478">
        <v>3</v>
      </c>
      <c r="U4478" s="2">
        <f>Table1[[#This Row],[Selling Price]]*Table1[[#This Row],[Quantity]]</f>
        <v>172.72800000000001</v>
      </c>
      <c r="V4478" s="4">
        <v>0.2</v>
      </c>
      <c r="W4478">
        <v>332</v>
      </c>
      <c r="X4478" t="s">
        <v>36</v>
      </c>
      <c r="Y4478" t="s">
        <v>52</v>
      </c>
      <c r="Z4478" s="2">
        <v>17.75908260017955</v>
      </c>
    </row>
    <row r="4479" spans="1:26" x14ac:dyDescent="0.35">
      <c r="A4479" t="s">
        <v>189</v>
      </c>
      <c r="B4479" t="s">
        <v>190</v>
      </c>
      <c r="C4479" t="s">
        <v>64</v>
      </c>
      <c r="D4479" t="s">
        <v>46</v>
      </c>
      <c r="E4479" t="s">
        <v>65</v>
      </c>
      <c r="F4479" t="s">
        <v>1252</v>
      </c>
      <c r="G4479" t="s">
        <v>1253</v>
      </c>
      <c r="H4479" t="s">
        <v>32</v>
      </c>
      <c r="I4479" t="s">
        <v>1251</v>
      </c>
      <c r="J4479" s="1">
        <v>43027</v>
      </c>
      <c r="K4479" s="1">
        <v>43031</v>
      </c>
      <c r="L4479" t="s">
        <v>60</v>
      </c>
      <c r="M4479">
        <f>Table1[[#This Row],[Ship Date]]-Table1[[#This Row],[Order Date]]</f>
        <v>4</v>
      </c>
      <c r="N4479">
        <v>10</v>
      </c>
      <c r="O4479" t="s">
        <v>61</v>
      </c>
      <c r="P4479" s="3">
        <v>32.700000000000003</v>
      </c>
      <c r="Q4479" s="3">
        <v>24.321462087346291</v>
      </c>
      <c r="R4479" s="3">
        <f>(Table1[[#This Row],[Selling Price]]-Table1[[#This Row],[Cost Price]])</f>
        <v>8.3785379126537123</v>
      </c>
      <c r="S4479" s="12">
        <f>(Table1[[#This Row],[Profit]]/Table1[[#This Row],[Selling Price]])</f>
        <v>0.25622440099858446</v>
      </c>
      <c r="T4479">
        <v>3</v>
      </c>
      <c r="U4479" s="2">
        <f>Table1[[#This Row],[Selling Price]]*Table1[[#This Row],[Quantity]]</f>
        <v>98.100000000000009</v>
      </c>
      <c r="V4479" s="4">
        <v>0</v>
      </c>
      <c r="W4479">
        <v>137</v>
      </c>
      <c r="X4479" t="s">
        <v>36</v>
      </c>
      <c r="Y4479" t="s">
        <v>52</v>
      </c>
      <c r="Z4479" s="2">
        <v>15.56104415642136</v>
      </c>
    </row>
    <row r="4480" spans="1:26" x14ac:dyDescent="0.35">
      <c r="A4480" t="s">
        <v>189</v>
      </c>
      <c r="B4480" t="s">
        <v>190</v>
      </c>
      <c r="C4480" t="s">
        <v>55</v>
      </c>
      <c r="D4480" t="s">
        <v>46</v>
      </c>
      <c r="E4480" t="s">
        <v>86</v>
      </c>
      <c r="F4480" t="s">
        <v>1615</v>
      </c>
      <c r="G4480" t="s">
        <v>1616</v>
      </c>
      <c r="H4480" t="s">
        <v>32</v>
      </c>
      <c r="I4480" t="s">
        <v>1612</v>
      </c>
      <c r="J4480" s="1">
        <v>43070</v>
      </c>
      <c r="K4480" s="1">
        <v>43074</v>
      </c>
      <c r="L4480" t="s">
        <v>60</v>
      </c>
      <c r="M4480">
        <f>Table1[[#This Row],[Ship Date]]-Table1[[#This Row],[Order Date]]</f>
        <v>4</v>
      </c>
      <c r="N4480">
        <v>12</v>
      </c>
      <c r="O4480" t="s">
        <v>35</v>
      </c>
      <c r="P4480" s="3">
        <v>6.7830000000000004</v>
      </c>
      <c r="Q4480" s="3">
        <v>5.2312233818513461</v>
      </c>
      <c r="R4480" s="3">
        <f>(Table1[[#This Row],[Selling Price]]-Table1[[#This Row],[Cost Price]])</f>
        <v>1.5517766181486543</v>
      </c>
      <c r="S4480" s="12">
        <f>(Table1[[#This Row],[Profit]]/Table1[[#This Row],[Selling Price]])</f>
        <v>0.22877437979487752</v>
      </c>
      <c r="T4480">
        <v>7</v>
      </c>
      <c r="U4480" s="2">
        <f>Table1[[#This Row],[Selling Price]]*Table1[[#This Row],[Quantity]]</f>
        <v>47.481000000000002</v>
      </c>
      <c r="V4480" s="4">
        <v>0.7</v>
      </c>
      <c r="W4480">
        <v>112</v>
      </c>
      <c r="X4480" t="s">
        <v>36</v>
      </c>
      <c r="Y4480" t="s">
        <v>36</v>
      </c>
      <c r="Z4480" s="2">
        <v>6.1648653096166086</v>
      </c>
    </row>
    <row r="4481" spans="1:26" x14ac:dyDescent="0.35">
      <c r="A4481" t="s">
        <v>189</v>
      </c>
      <c r="B4481" t="s">
        <v>190</v>
      </c>
      <c r="C4481" t="s">
        <v>39</v>
      </c>
      <c r="D4481" t="s">
        <v>46</v>
      </c>
      <c r="E4481" t="s">
        <v>91</v>
      </c>
      <c r="F4481" t="s">
        <v>1714</v>
      </c>
      <c r="G4481" t="s">
        <v>1715</v>
      </c>
      <c r="H4481" t="s">
        <v>32</v>
      </c>
      <c r="I4481" t="s">
        <v>1713</v>
      </c>
      <c r="J4481" s="1">
        <v>42597</v>
      </c>
      <c r="K4481" s="1">
        <v>42603</v>
      </c>
      <c r="L4481" t="s">
        <v>60</v>
      </c>
      <c r="M4481">
        <f>Table1[[#This Row],[Ship Date]]-Table1[[#This Row],[Order Date]]</f>
        <v>6</v>
      </c>
      <c r="N4481">
        <v>8</v>
      </c>
      <c r="O4481" t="s">
        <v>61</v>
      </c>
      <c r="P4481" s="3">
        <v>122.328</v>
      </c>
      <c r="Q4481" s="3">
        <v>96.460225530817709</v>
      </c>
      <c r="R4481" s="3">
        <f>(Table1[[#This Row],[Selling Price]]-Table1[[#This Row],[Cost Price]])</f>
        <v>25.867774469182294</v>
      </c>
      <c r="S4481" s="12">
        <f>(Table1[[#This Row],[Profit]]/Table1[[#This Row],[Selling Price]])</f>
        <v>0.21146241636569135</v>
      </c>
      <c r="T4481">
        <v>3</v>
      </c>
      <c r="U4481" s="2">
        <f>Table1[[#This Row],[Selling Price]]*Table1[[#This Row],[Quantity]]</f>
        <v>366.98400000000004</v>
      </c>
      <c r="V4481" s="4">
        <v>0.2</v>
      </c>
      <c r="W4481">
        <v>156</v>
      </c>
      <c r="X4481" t="s">
        <v>68</v>
      </c>
      <c r="Y4481" t="s">
        <v>68</v>
      </c>
      <c r="Z4481" s="2">
        <v>116.34863149001799</v>
      </c>
    </row>
    <row r="4482" spans="1:26" x14ac:dyDescent="0.35">
      <c r="A4482" t="s">
        <v>189</v>
      </c>
      <c r="B4482" t="s">
        <v>190</v>
      </c>
      <c r="C4482" t="s">
        <v>55</v>
      </c>
      <c r="D4482" t="s">
        <v>46</v>
      </c>
      <c r="E4482" t="s">
        <v>86</v>
      </c>
      <c r="F4482" t="s">
        <v>1179</v>
      </c>
      <c r="G4482" t="s">
        <v>1180</v>
      </c>
      <c r="H4482" t="s">
        <v>32</v>
      </c>
      <c r="I4482" t="s">
        <v>1888</v>
      </c>
      <c r="J4482" s="1">
        <v>42756</v>
      </c>
      <c r="K4482" s="1">
        <v>42760</v>
      </c>
      <c r="L4482" t="s">
        <v>60</v>
      </c>
      <c r="M4482">
        <f>Table1[[#This Row],[Ship Date]]-Table1[[#This Row],[Order Date]]</f>
        <v>4</v>
      </c>
      <c r="N4482">
        <v>1</v>
      </c>
      <c r="O4482" t="s">
        <v>35</v>
      </c>
      <c r="P4482" s="3">
        <v>99.695999999999998</v>
      </c>
      <c r="Q4482" s="3">
        <v>70.755070892623195</v>
      </c>
      <c r="R4482" s="3">
        <f>(Table1[[#This Row],[Selling Price]]-Table1[[#This Row],[Cost Price]])</f>
        <v>28.940929107376803</v>
      </c>
      <c r="S4482" s="12">
        <f>(Table1[[#This Row],[Profit]]/Table1[[#This Row],[Selling Price]])</f>
        <v>0.29029177807912859</v>
      </c>
      <c r="T4482">
        <v>6</v>
      </c>
      <c r="U4482" s="2">
        <f>Table1[[#This Row],[Selling Price]]*Table1[[#This Row],[Quantity]]</f>
        <v>598.17599999999993</v>
      </c>
      <c r="V4482" s="4">
        <v>0.2</v>
      </c>
      <c r="W4482">
        <v>436</v>
      </c>
      <c r="X4482" t="s">
        <v>36</v>
      </c>
      <c r="Y4482" t="s">
        <v>68</v>
      </c>
      <c r="Z4482" s="2">
        <v>40.811860860539063</v>
      </c>
    </row>
    <row r="4483" spans="1:26" x14ac:dyDescent="0.35">
      <c r="A4483" t="s">
        <v>189</v>
      </c>
      <c r="B4483" t="s">
        <v>190</v>
      </c>
      <c r="C4483" t="s">
        <v>27</v>
      </c>
      <c r="D4483" t="s">
        <v>46</v>
      </c>
      <c r="E4483" t="s">
        <v>539</v>
      </c>
      <c r="F4483" t="s">
        <v>1906</v>
      </c>
      <c r="G4483" t="s">
        <v>1907</v>
      </c>
      <c r="H4483" t="s">
        <v>32</v>
      </c>
      <c r="I4483" t="s">
        <v>1903</v>
      </c>
      <c r="J4483" s="1">
        <v>42609</v>
      </c>
      <c r="K4483" s="1">
        <v>42614</v>
      </c>
      <c r="L4483" t="s">
        <v>60</v>
      </c>
      <c r="M4483">
        <f>Table1[[#This Row],[Ship Date]]-Table1[[#This Row],[Order Date]]</f>
        <v>5</v>
      </c>
      <c r="N4483">
        <v>8</v>
      </c>
      <c r="O4483" t="s">
        <v>61</v>
      </c>
      <c r="P4483" s="3">
        <v>55.167999999999999</v>
      </c>
      <c r="Q4483" s="3">
        <v>38.478140706042417</v>
      </c>
      <c r="R4483" s="3">
        <f>(Table1[[#This Row],[Selling Price]]-Table1[[#This Row],[Cost Price]])</f>
        <v>16.689859293957582</v>
      </c>
      <c r="S4483" s="12">
        <f>(Table1[[#This Row],[Profit]]/Table1[[#This Row],[Selling Price]])</f>
        <v>0.30252790193513601</v>
      </c>
      <c r="T4483">
        <v>4</v>
      </c>
      <c r="U4483" s="2">
        <f>Table1[[#This Row],[Selling Price]]*Table1[[#This Row],[Quantity]]</f>
        <v>220.672</v>
      </c>
      <c r="V4483" s="4">
        <v>0.2</v>
      </c>
      <c r="W4483">
        <v>472</v>
      </c>
      <c r="X4483" t="s">
        <v>36</v>
      </c>
      <c r="Y4483" t="s">
        <v>52</v>
      </c>
      <c r="Z4483" s="2">
        <v>22.936328215300719</v>
      </c>
    </row>
    <row r="4484" spans="1:26" x14ac:dyDescent="0.35">
      <c r="A4484" t="s">
        <v>189</v>
      </c>
      <c r="B4484" t="s">
        <v>190</v>
      </c>
      <c r="C4484" t="s">
        <v>55</v>
      </c>
      <c r="D4484" t="s">
        <v>46</v>
      </c>
      <c r="E4484" t="s">
        <v>102</v>
      </c>
      <c r="F4484" t="s">
        <v>1214</v>
      </c>
      <c r="G4484" t="s">
        <v>1215</v>
      </c>
      <c r="H4484" t="s">
        <v>32</v>
      </c>
      <c r="I4484" t="s">
        <v>1990</v>
      </c>
      <c r="J4484" s="1">
        <v>41902</v>
      </c>
      <c r="K4484" s="1">
        <v>41908</v>
      </c>
      <c r="L4484" t="s">
        <v>60</v>
      </c>
      <c r="M4484">
        <f>Table1[[#This Row],[Ship Date]]-Table1[[#This Row],[Order Date]]</f>
        <v>6</v>
      </c>
      <c r="N4484">
        <v>9</v>
      </c>
      <c r="O4484" t="s">
        <v>61</v>
      </c>
      <c r="P4484" s="3">
        <v>21.72</v>
      </c>
      <c r="Q4484" s="3">
        <v>17.236243762557422</v>
      </c>
      <c r="R4484" s="3">
        <f>(Table1[[#This Row],[Selling Price]]-Table1[[#This Row],[Cost Price]])</f>
        <v>4.4837562374425772</v>
      </c>
      <c r="S4484" s="12">
        <f>(Table1[[#This Row],[Profit]]/Table1[[#This Row],[Selling Price]])</f>
        <v>0.20643444923768772</v>
      </c>
      <c r="T4484">
        <v>4</v>
      </c>
      <c r="U4484" s="2">
        <f>Table1[[#This Row],[Selling Price]]*Table1[[#This Row],[Quantity]]</f>
        <v>86.88</v>
      </c>
      <c r="V4484" s="4">
        <v>0</v>
      </c>
      <c r="W4484">
        <v>478</v>
      </c>
      <c r="X4484" t="s">
        <v>68</v>
      </c>
      <c r="Y4484" t="s">
        <v>52</v>
      </c>
      <c r="Z4484" s="2">
        <v>14.847044438925501</v>
      </c>
    </row>
    <row r="4485" spans="1:26" x14ac:dyDescent="0.35">
      <c r="A4485" t="s">
        <v>189</v>
      </c>
      <c r="B4485" t="s">
        <v>190</v>
      </c>
      <c r="C4485" t="s">
        <v>55</v>
      </c>
      <c r="D4485" t="s">
        <v>46</v>
      </c>
      <c r="E4485" t="s">
        <v>91</v>
      </c>
      <c r="F4485" t="s">
        <v>2021</v>
      </c>
      <c r="G4485" t="s">
        <v>2022</v>
      </c>
      <c r="H4485" t="s">
        <v>32</v>
      </c>
      <c r="I4485" t="s">
        <v>2020</v>
      </c>
      <c r="J4485" s="1">
        <v>41925</v>
      </c>
      <c r="K4485" s="1">
        <v>41927</v>
      </c>
      <c r="L4485" t="s">
        <v>199</v>
      </c>
      <c r="M4485">
        <f>Table1[[#This Row],[Ship Date]]-Table1[[#This Row],[Order Date]]</f>
        <v>2</v>
      </c>
      <c r="N4485">
        <v>10</v>
      </c>
      <c r="O4485" t="s">
        <v>61</v>
      </c>
      <c r="P4485" s="3">
        <v>213.92</v>
      </c>
      <c r="Q4485" s="3">
        <v>146.49514315938541</v>
      </c>
      <c r="R4485" s="3">
        <f>(Table1[[#This Row],[Selling Price]]-Table1[[#This Row],[Cost Price]])</f>
        <v>67.424856840614581</v>
      </c>
      <c r="S4485" s="12">
        <f>(Table1[[#This Row],[Profit]]/Table1[[#This Row],[Selling Price]])</f>
        <v>0.31518725149875926</v>
      </c>
      <c r="T4485">
        <v>4</v>
      </c>
      <c r="U4485" s="2">
        <f>Table1[[#This Row],[Selling Price]]*Table1[[#This Row],[Quantity]]</f>
        <v>855.68</v>
      </c>
      <c r="V4485" s="4">
        <v>0</v>
      </c>
      <c r="W4485">
        <v>307</v>
      </c>
      <c r="X4485" t="s">
        <v>36</v>
      </c>
      <c r="Y4485" t="s">
        <v>68</v>
      </c>
      <c r="Z4485" s="2">
        <v>115.5960024775943</v>
      </c>
    </row>
    <row r="4486" spans="1:26" x14ac:dyDescent="0.35">
      <c r="A4486" t="s">
        <v>189</v>
      </c>
      <c r="B4486" t="s">
        <v>190</v>
      </c>
      <c r="C4486" t="s">
        <v>39</v>
      </c>
      <c r="D4486" t="s">
        <v>46</v>
      </c>
      <c r="E4486" t="s">
        <v>86</v>
      </c>
      <c r="F4486" t="s">
        <v>1345</v>
      </c>
      <c r="G4486" t="s">
        <v>1346</v>
      </c>
      <c r="H4486" t="s">
        <v>32</v>
      </c>
      <c r="I4486" t="s">
        <v>2167</v>
      </c>
      <c r="J4486" s="1">
        <v>42906</v>
      </c>
      <c r="K4486" s="1">
        <v>42912</v>
      </c>
      <c r="L4486" t="s">
        <v>60</v>
      </c>
      <c r="M4486">
        <f>Table1[[#This Row],[Ship Date]]-Table1[[#This Row],[Order Date]]</f>
        <v>6</v>
      </c>
      <c r="N4486">
        <v>6</v>
      </c>
      <c r="O4486" t="s">
        <v>51</v>
      </c>
      <c r="P4486" s="3">
        <v>51.311999999999998</v>
      </c>
      <c r="Q4486" s="3">
        <v>33.445233303126052</v>
      </c>
      <c r="R4486" s="3">
        <f>(Table1[[#This Row],[Selling Price]]-Table1[[#This Row],[Cost Price]])</f>
        <v>17.866766696873945</v>
      </c>
      <c r="S4486" s="12">
        <f>(Table1[[#This Row],[Profit]]/Table1[[#This Row],[Selling Price]])</f>
        <v>0.34819860260512053</v>
      </c>
      <c r="T4486">
        <v>3</v>
      </c>
      <c r="U4486" s="2">
        <f>Table1[[#This Row],[Selling Price]]*Table1[[#This Row],[Quantity]]</f>
        <v>153.93599999999998</v>
      </c>
      <c r="V4486" s="4">
        <v>0.2</v>
      </c>
      <c r="W4486">
        <v>110</v>
      </c>
      <c r="X4486" t="s">
        <v>68</v>
      </c>
      <c r="Y4486" t="s">
        <v>36</v>
      </c>
      <c r="Z4486" s="2">
        <v>16.65643947880552</v>
      </c>
    </row>
    <row r="4487" spans="1:26" x14ac:dyDescent="0.35">
      <c r="A4487" t="s">
        <v>189</v>
      </c>
      <c r="B4487" t="s">
        <v>190</v>
      </c>
      <c r="C4487" t="s">
        <v>39</v>
      </c>
      <c r="D4487" t="s">
        <v>46</v>
      </c>
      <c r="E4487" t="s">
        <v>102</v>
      </c>
      <c r="F4487" t="s">
        <v>1086</v>
      </c>
      <c r="G4487" t="s">
        <v>1087</v>
      </c>
      <c r="H4487" t="s">
        <v>32</v>
      </c>
      <c r="I4487" t="s">
        <v>2471</v>
      </c>
      <c r="J4487" s="1">
        <v>42488</v>
      </c>
      <c r="K4487" s="1">
        <v>42492</v>
      </c>
      <c r="L4487" t="s">
        <v>60</v>
      </c>
      <c r="M4487">
        <f>Table1[[#This Row],[Ship Date]]-Table1[[#This Row],[Order Date]]</f>
        <v>4</v>
      </c>
      <c r="N4487">
        <v>4</v>
      </c>
      <c r="O4487" t="s">
        <v>106</v>
      </c>
      <c r="P4487" s="3">
        <v>29.472000000000001</v>
      </c>
      <c r="Q4487" s="3">
        <v>23.850071835754541</v>
      </c>
      <c r="R4487" s="3">
        <f>(Table1[[#This Row],[Selling Price]]-Table1[[#This Row],[Cost Price]])</f>
        <v>5.6219281642454604</v>
      </c>
      <c r="S4487" s="12">
        <f>(Table1[[#This Row],[Profit]]/Table1[[#This Row],[Selling Price]])</f>
        <v>0.19075489156641762</v>
      </c>
      <c r="T4487">
        <v>3</v>
      </c>
      <c r="U4487" s="2">
        <f>Table1[[#This Row],[Selling Price]]*Table1[[#This Row],[Quantity]]</f>
        <v>88.415999999999997</v>
      </c>
      <c r="V4487" s="4">
        <v>0.2</v>
      </c>
      <c r="W4487">
        <v>479</v>
      </c>
      <c r="X4487" t="s">
        <v>36</v>
      </c>
      <c r="Y4487" t="s">
        <v>68</v>
      </c>
      <c r="Z4487" s="2">
        <v>128.2391351245675</v>
      </c>
    </row>
    <row r="4488" spans="1:26" x14ac:dyDescent="0.35">
      <c r="A4488" t="s">
        <v>189</v>
      </c>
      <c r="B4488" t="s">
        <v>190</v>
      </c>
      <c r="C4488" t="s">
        <v>45</v>
      </c>
      <c r="D4488" t="s">
        <v>46</v>
      </c>
      <c r="E4488" t="s">
        <v>65</v>
      </c>
      <c r="F4488" t="s">
        <v>1886</v>
      </c>
      <c r="G4488" t="s">
        <v>1887</v>
      </c>
      <c r="H4488" t="s">
        <v>32</v>
      </c>
      <c r="I4488" t="s">
        <v>2669</v>
      </c>
      <c r="J4488" s="1">
        <v>42565</v>
      </c>
      <c r="K4488" s="1">
        <v>42569</v>
      </c>
      <c r="L4488" t="s">
        <v>34</v>
      </c>
      <c r="M4488">
        <f>Table1[[#This Row],[Ship Date]]-Table1[[#This Row],[Order Date]]</f>
        <v>4</v>
      </c>
      <c r="N4488">
        <v>7</v>
      </c>
      <c r="O4488" t="s">
        <v>51</v>
      </c>
      <c r="P4488" s="3">
        <v>11.21</v>
      </c>
      <c r="Q4488" s="3">
        <v>8.5501434606414222</v>
      </c>
      <c r="R4488" s="3">
        <f>(Table1[[#This Row],[Selling Price]]-Table1[[#This Row],[Cost Price]])</f>
        <v>2.6598565393585787</v>
      </c>
      <c r="S4488" s="12">
        <f>(Table1[[#This Row],[Profit]]/Table1[[#This Row],[Selling Price]])</f>
        <v>0.23727533803377149</v>
      </c>
      <c r="T4488">
        <v>1</v>
      </c>
      <c r="U4488" s="2">
        <f>Table1[[#This Row],[Selling Price]]*Table1[[#This Row],[Quantity]]</f>
        <v>11.21</v>
      </c>
      <c r="V4488" s="4">
        <v>0</v>
      </c>
      <c r="W4488">
        <v>314</v>
      </c>
      <c r="X4488" t="s">
        <v>36</v>
      </c>
      <c r="Y4488" t="s">
        <v>52</v>
      </c>
      <c r="Z4488" s="2">
        <v>14.89988512259966</v>
      </c>
    </row>
    <row r="4489" spans="1:26" x14ac:dyDescent="0.35">
      <c r="A4489" t="s">
        <v>189</v>
      </c>
      <c r="B4489" t="s">
        <v>190</v>
      </c>
      <c r="C4489" t="s">
        <v>39</v>
      </c>
      <c r="D4489" t="s">
        <v>46</v>
      </c>
      <c r="E4489" t="s">
        <v>75</v>
      </c>
      <c r="F4489" t="s">
        <v>881</v>
      </c>
      <c r="G4489" t="s">
        <v>882</v>
      </c>
      <c r="H4489" t="s">
        <v>32</v>
      </c>
      <c r="I4489" t="s">
        <v>2674</v>
      </c>
      <c r="J4489" s="1">
        <v>42987</v>
      </c>
      <c r="K4489" s="1">
        <v>42991</v>
      </c>
      <c r="L4489" t="s">
        <v>60</v>
      </c>
      <c r="M4489">
        <f>Table1[[#This Row],[Ship Date]]-Table1[[#This Row],[Order Date]]</f>
        <v>4</v>
      </c>
      <c r="N4489">
        <v>9</v>
      </c>
      <c r="O4489" t="s">
        <v>61</v>
      </c>
      <c r="P4489" s="3">
        <v>4.6719999999999997</v>
      </c>
      <c r="Q4489" s="3">
        <v>3.742210821774612</v>
      </c>
      <c r="R4489" s="3">
        <f>(Table1[[#This Row],[Selling Price]]-Table1[[#This Row],[Cost Price]])</f>
        <v>0.92978917822538776</v>
      </c>
      <c r="S4489" s="12">
        <f>(Table1[[#This Row],[Profit]]/Table1[[#This Row],[Selling Price]])</f>
        <v>0.19901309465440664</v>
      </c>
      <c r="T4489">
        <v>1</v>
      </c>
      <c r="U4489" s="2">
        <f>Table1[[#This Row],[Selling Price]]*Table1[[#This Row],[Quantity]]</f>
        <v>4.6719999999999997</v>
      </c>
      <c r="V4489" s="4">
        <v>0.2</v>
      </c>
      <c r="W4489">
        <v>253</v>
      </c>
      <c r="X4489" t="s">
        <v>36</v>
      </c>
      <c r="Y4489" t="s">
        <v>52</v>
      </c>
      <c r="Z4489" s="2">
        <v>3.9567782950514769</v>
      </c>
    </row>
    <row r="4490" spans="1:26" x14ac:dyDescent="0.35">
      <c r="A4490" t="s">
        <v>189</v>
      </c>
      <c r="B4490" t="s">
        <v>190</v>
      </c>
      <c r="C4490" t="s">
        <v>27</v>
      </c>
      <c r="D4490" t="s">
        <v>46</v>
      </c>
      <c r="E4490" t="s">
        <v>86</v>
      </c>
      <c r="F4490" t="s">
        <v>2780</v>
      </c>
      <c r="G4490" t="s">
        <v>2781</v>
      </c>
      <c r="H4490" t="s">
        <v>32</v>
      </c>
      <c r="I4490" t="s">
        <v>2779</v>
      </c>
      <c r="J4490" s="1">
        <v>42834</v>
      </c>
      <c r="K4490" s="1">
        <v>42836</v>
      </c>
      <c r="L4490" t="s">
        <v>199</v>
      </c>
      <c r="M4490">
        <f>Table1[[#This Row],[Ship Date]]-Table1[[#This Row],[Order Date]]</f>
        <v>2</v>
      </c>
      <c r="N4490">
        <v>4</v>
      </c>
      <c r="O4490" t="s">
        <v>106</v>
      </c>
      <c r="P4490" s="3">
        <v>17.43</v>
      </c>
      <c r="Q4490" s="3">
        <v>11.46034569252665</v>
      </c>
      <c r="R4490" s="3">
        <f>(Table1[[#This Row],[Selling Price]]-Table1[[#This Row],[Cost Price]])</f>
        <v>5.9696543074733501</v>
      </c>
      <c r="S4490" s="12">
        <f>(Table1[[#This Row],[Profit]]/Table1[[#This Row],[Selling Price]])</f>
        <v>0.34249307558653758</v>
      </c>
      <c r="T4490">
        <v>1</v>
      </c>
      <c r="U4490" s="2">
        <f>Table1[[#This Row],[Selling Price]]*Table1[[#This Row],[Quantity]]</f>
        <v>17.43</v>
      </c>
      <c r="V4490" s="4">
        <v>0.7</v>
      </c>
      <c r="W4490">
        <v>474</v>
      </c>
      <c r="X4490" t="s">
        <v>36</v>
      </c>
      <c r="Y4490" t="s">
        <v>68</v>
      </c>
      <c r="Z4490" s="2">
        <v>114.0797613244617</v>
      </c>
    </row>
    <row r="4491" spans="1:26" x14ac:dyDescent="0.35">
      <c r="A4491" t="s">
        <v>189</v>
      </c>
      <c r="B4491" t="s">
        <v>190</v>
      </c>
      <c r="C4491" t="s">
        <v>64</v>
      </c>
      <c r="D4491" t="s">
        <v>46</v>
      </c>
      <c r="E4491" t="s">
        <v>102</v>
      </c>
      <c r="F4491" t="s">
        <v>1449</v>
      </c>
      <c r="G4491" t="s">
        <v>1450</v>
      </c>
      <c r="H4491" t="s">
        <v>32</v>
      </c>
      <c r="I4491" t="s">
        <v>2931</v>
      </c>
      <c r="J4491" s="1">
        <v>42405</v>
      </c>
      <c r="K4491" s="1">
        <v>42405</v>
      </c>
      <c r="L4491" t="s">
        <v>1118</v>
      </c>
      <c r="M4491">
        <f>Table1[[#This Row],[Ship Date]]-Table1[[#This Row],[Order Date]]</f>
        <v>0</v>
      </c>
      <c r="N4491">
        <v>2</v>
      </c>
      <c r="O4491" t="s">
        <v>106</v>
      </c>
      <c r="P4491" s="3">
        <v>122.97</v>
      </c>
      <c r="Q4491" s="3">
        <v>96.132348621276179</v>
      </c>
      <c r="R4491" s="3">
        <f>(Table1[[#This Row],[Selling Price]]-Table1[[#This Row],[Cost Price]])</f>
        <v>26.83765137872382</v>
      </c>
      <c r="S4491" s="12">
        <f>(Table1[[#This Row],[Profit]]/Table1[[#This Row],[Selling Price]])</f>
        <v>0.21824551824610733</v>
      </c>
      <c r="T4491">
        <v>3</v>
      </c>
      <c r="U4491" s="2">
        <f>Table1[[#This Row],[Selling Price]]*Table1[[#This Row],[Quantity]]</f>
        <v>368.90999999999997</v>
      </c>
      <c r="V4491" s="4">
        <v>0</v>
      </c>
      <c r="W4491">
        <v>238</v>
      </c>
      <c r="X4491" t="s">
        <v>36</v>
      </c>
      <c r="Y4491" t="s">
        <v>68</v>
      </c>
      <c r="Z4491" s="2">
        <v>87.453273899421703</v>
      </c>
    </row>
    <row r="4492" spans="1:26" x14ac:dyDescent="0.35">
      <c r="A4492" t="s">
        <v>189</v>
      </c>
      <c r="B4492" t="s">
        <v>190</v>
      </c>
      <c r="C4492" t="s">
        <v>27</v>
      </c>
      <c r="D4492" t="s">
        <v>46</v>
      </c>
      <c r="E4492" t="s">
        <v>102</v>
      </c>
      <c r="F4492" t="s">
        <v>302</v>
      </c>
      <c r="G4492" t="s">
        <v>303</v>
      </c>
      <c r="H4492" t="s">
        <v>32</v>
      </c>
      <c r="I4492" t="s">
        <v>2931</v>
      </c>
      <c r="J4492" s="1">
        <v>42405</v>
      </c>
      <c r="K4492" s="1">
        <v>42405</v>
      </c>
      <c r="L4492" t="s">
        <v>1118</v>
      </c>
      <c r="M4492">
        <f>Table1[[#This Row],[Ship Date]]-Table1[[#This Row],[Order Date]]</f>
        <v>0</v>
      </c>
      <c r="N4492">
        <v>2</v>
      </c>
      <c r="O4492" t="s">
        <v>106</v>
      </c>
      <c r="P4492" s="3">
        <v>342.37</v>
      </c>
      <c r="Q4492" s="3">
        <v>257.9262875405264</v>
      </c>
      <c r="R4492" s="3">
        <f>(Table1[[#This Row],[Selling Price]]-Table1[[#This Row],[Cost Price]])</f>
        <v>84.443712459473602</v>
      </c>
      <c r="S4492" s="12">
        <f>(Table1[[#This Row],[Profit]]/Table1[[#This Row],[Selling Price]])</f>
        <v>0.2466446022124415</v>
      </c>
      <c r="T4492">
        <v>7</v>
      </c>
      <c r="U4492" s="2">
        <f>Table1[[#This Row],[Selling Price]]*Table1[[#This Row],[Quantity]]</f>
        <v>2396.59</v>
      </c>
      <c r="V4492" s="4">
        <v>0</v>
      </c>
      <c r="W4492">
        <v>200</v>
      </c>
      <c r="X4492" t="s">
        <v>36</v>
      </c>
      <c r="Y4492" t="s">
        <v>68</v>
      </c>
      <c r="Z4492" s="2">
        <v>107.4536856634833</v>
      </c>
    </row>
    <row r="4493" spans="1:26" x14ac:dyDescent="0.35">
      <c r="A4493" t="s">
        <v>189</v>
      </c>
      <c r="B4493" t="s">
        <v>190</v>
      </c>
      <c r="C4493" t="s">
        <v>27</v>
      </c>
      <c r="D4493" t="s">
        <v>46</v>
      </c>
      <c r="E4493" t="s">
        <v>47</v>
      </c>
      <c r="F4493" t="s">
        <v>1398</v>
      </c>
      <c r="G4493" t="s">
        <v>1399</v>
      </c>
      <c r="H4493" t="s">
        <v>32</v>
      </c>
      <c r="I4493" t="s">
        <v>2962</v>
      </c>
      <c r="J4493" s="1">
        <v>43043</v>
      </c>
      <c r="K4493" s="1">
        <v>43050</v>
      </c>
      <c r="L4493" t="s">
        <v>60</v>
      </c>
      <c r="M4493">
        <f>Table1[[#This Row],[Ship Date]]-Table1[[#This Row],[Order Date]]</f>
        <v>7</v>
      </c>
      <c r="N4493">
        <v>11</v>
      </c>
      <c r="O4493" t="s">
        <v>35</v>
      </c>
      <c r="P4493" s="3">
        <v>23.68</v>
      </c>
      <c r="Q4493" s="3">
        <v>18.211995848895111</v>
      </c>
      <c r="R4493" s="3">
        <f>(Table1[[#This Row],[Selling Price]]-Table1[[#This Row],[Cost Price]])</f>
        <v>5.4680041511048891</v>
      </c>
      <c r="S4493" s="12">
        <f>(Table1[[#This Row],[Profit]]/Table1[[#This Row],[Selling Price]])</f>
        <v>0.23091233746219972</v>
      </c>
      <c r="T4493">
        <v>2</v>
      </c>
      <c r="U4493" s="2">
        <f>Table1[[#This Row],[Selling Price]]*Table1[[#This Row],[Quantity]]</f>
        <v>47.36</v>
      </c>
      <c r="V4493" s="4">
        <v>0.2</v>
      </c>
      <c r="W4493">
        <v>200</v>
      </c>
      <c r="X4493" t="s">
        <v>68</v>
      </c>
      <c r="Y4493" t="s">
        <v>52</v>
      </c>
      <c r="Z4493" s="2">
        <v>34.331888642744048</v>
      </c>
    </row>
    <row r="4494" spans="1:26" x14ac:dyDescent="0.35">
      <c r="A4494" t="s">
        <v>189</v>
      </c>
      <c r="B4494" t="s">
        <v>190</v>
      </c>
      <c r="C4494" t="s">
        <v>55</v>
      </c>
      <c r="D4494" t="s">
        <v>46</v>
      </c>
      <c r="E4494" t="s">
        <v>47</v>
      </c>
      <c r="F4494" t="s">
        <v>2498</v>
      </c>
      <c r="G4494" t="s">
        <v>2499</v>
      </c>
      <c r="H4494" t="s">
        <v>32</v>
      </c>
      <c r="I4494" t="s">
        <v>3081</v>
      </c>
      <c r="J4494" s="1">
        <v>41972</v>
      </c>
      <c r="K4494" s="1">
        <v>41979</v>
      </c>
      <c r="L4494" t="s">
        <v>60</v>
      </c>
      <c r="M4494">
        <f>Table1[[#This Row],[Ship Date]]-Table1[[#This Row],[Order Date]]</f>
        <v>7</v>
      </c>
      <c r="N4494">
        <v>11</v>
      </c>
      <c r="O4494" t="s">
        <v>35</v>
      </c>
      <c r="P4494" s="3">
        <v>5.04</v>
      </c>
      <c r="Q4494" s="3">
        <v>3.6221294221752109</v>
      </c>
      <c r="R4494" s="3">
        <f>(Table1[[#This Row],[Selling Price]]-Table1[[#This Row],[Cost Price]])</f>
        <v>1.4178705778247891</v>
      </c>
      <c r="S4494" s="12">
        <f>(Table1[[#This Row],[Profit]]/Table1[[#This Row],[Selling Price]])</f>
        <v>0.28132352734618832</v>
      </c>
      <c r="T4494">
        <v>2</v>
      </c>
      <c r="U4494" s="2">
        <f>Table1[[#This Row],[Selling Price]]*Table1[[#This Row],[Quantity]]</f>
        <v>10.08</v>
      </c>
      <c r="V4494" s="4">
        <v>0.2</v>
      </c>
      <c r="W4494">
        <v>493</v>
      </c>
      <c r="X4494" t="s">
        <v>68</v>
      </c>
      <c r="Y4494" t="s">
        <v>52</v>
      </c>
      <c r="Z4494" s="2">
        <v>7.5046725444885336</v>
      </c>
    </row>
    <row r="4495" spans="1:26" x14ac:dyDescent="0.35">
      <c r="A4495" t="s">
        <v>189</v>
      </c>
      <c r="B4495" t="s">
        <v>190</v>
      </c>
      <c r="C4495" t="s">
        <v>27</v>
      </c>
      <c r="D4495" t="s">
        <v>46</v>
      </c>
      <c r="E4495" t="s">
        <v>65</v>
      </c>
      <c r="F4495" t="s">
        <v>3141</v>
      </c>
      <c r="G4495" t="s">
        <v>3142</v>
      </c>
      <c r="H4495" t="s">
        <v>32</v>
      </c>
      <c r="I4495" t="s">
        <v>3143</v>
      </c>
      <c r="J4495" s="1">
        <v>42672</v>
      </c>
      <c r="K4495" s="1">
        <v>42676</v>
      </c>
      <c r="L4495" t="s">
        <v>60</v>
      </c>
      <c r="M4495">
        <f>Table1[[#This Row],[Ship Date]]-Table1[[#This Row],[Order Date]]</f>
        <v>4</v>
      </c>
      <c r="N4495">
        <v>10</v>
      </c>
      <c r="O4495" t="s">
        <v>61</v>
      </c>
      <c r="P4495" s="3">
        <v>40.74</v>
      </c>
      <c r="Q4495" s="3">
        <v>33.615880790744527</v>
      </c>
      <c r="R4495" s="3">
        <f>(Table1[[#This Row],[Selling Price]]-Table1[[#This Row],[Cost Price]])</f>
        <v>7.1241192092554755</v>
      </c>
      <c r="S4495" s="12">
        <f>(Table1[[#This Row],[Profit]]/Table1[[#This Row],[Selling Price]])</f>
        <v>0.17486792364397338</v>
      </c>
      <c r="T4495">
        <v>3</v>
      </c>
      <c r="U4495" s="2">
        <f>Table1[[#This Row],[Selling Price]]*Table1[[#This Row],[Quantity]]</f>
        <v>122.22</v>
      </c>
      <c r="V4495" s="4">
        <v>0</v>
      </c>
      <c r="W4495">
        <v>172</v>
      </c>
      <c r="X4495" t="s">
        <v>36</v>
      </c>
      <c r="Y4495" t="s">
        <v>52</v>
      </c>
      <c r="Z4495" s="2">
        <v>11.80906115376381</v>
      </c>
    </row>
    <row r="4496" spans="1:26" x14ac:dyDescent="0.35">
      <c r="A4496" t="s">
        <v>189</v>
      </c>
      <c r="B4496" t="s">
        <v>190</v>
      </c>
      <c r="C4496" t="s">
        <v>64</v>
      </c>
      <c r="D4496" t="s">
        <v>46</v>
      </c>
      <c r="E4496" t="s">
        <v>102</v>
      </c>
      <c r="F4496" t="s">
        <v>3263</v>
      </c>
      <c r="G4496" t="s">
        <v>3264</v>
      </c>
      <c r="H4496" t="s">
        <v>32</v>
      </c>
      <c r="I4496" t="s">
        <v>3262</v>
      </c>
      <c r="J4496" s="1">
        <v>42623</v>
      </c>
      <c r="K4496" s="1">
        <v>42627</v>
      </c>
      <c r="L4496" t="s">
        <v>34</v>
      </c>
      <c r="M4496">
        <f>Table1[[#This Row],[Ship Date]]-Table1[[#This Row],[Order Date]]</f>
        <v>4</v>
      </c>
      <c r="N4496">
        <v>9</v>
      </c>
      <c r="O4496" t="s">
        <v>61</v>
      </c>
      <c r="P4496" s="3">
        <v>6.69</v>
      </c>
      <c r="Q4496" s="3">
        <v>5.5136122867919566</v>
      </c>
      <c r="R4496" s="3">
        <f>(Table1[[#This Row],[Selling Price]]-Table1[[#This Row],[Cost Price]])</f>
        <v>1.1763877132080438</v>
      </c>
      <c r="S4496" s="12">
        <f>(Table1[[#This Row],[Profit]]/Table1[[#This Row],[Selling Price]])</f>
        <v>0.17584270750493927</v>
      </c>
      <c r="T4496">
        <v>1</v>
      </c>
      <c r="U4496" s="2">
        <f>Table1[[#This Row],[Selling Price]]*Table1[[#This Row],[Quantity]]</f>
        <v>6.69</v>
      </c>
      <c r="V4496" s="4">
        <v>0</v>
      </c>
      <c r="W4496">
        <v>219</v>
      </c>
      <c r="X4496" t="s">
        <v>36</v>
      </c>
      <c r="Y4496" t="s">
        <v>52</v>
      </c>
      <c r="Z4496" s="2">
        <v>24.20405000348967</v>
      </c>
    </row>
    <row r="4497" spans="1:26" x14ac:dyDescent="0.35">
      <c r="A4497" t="s">
        <v>189</v>
      </c>
      <c r="B4497" t="s">
        <v>190</v>
      </c>
      <c r="C4497" t="s">
        <v>27</v>
      </c>
      <c r="D4497" t="s">
        <v>46</v>
      </c>
      <c r="E4497" t="s">
        <v>86</v>
      </c>
      <c r="F4497" t="s">
        <v>1429</v>
      </c>
      <c r="G4497" t="s">
        <v>1430</v>
      </c>
      <c r="H4497" t="s">
        <v>32</v>
      </c>
      <c r="I4497" t="s">
        <v>3479</v>
      </c>
      <c r="J4497" s="1">
        <v>43000</v>
      </c>
      <c r="K4497" s="1">
        <v>43004</v>
      </c>
      <c r="L4497" t="s">
        <v>34</v>
      </c>
      <c r="M4497">
        <f>Table1[[#This Row],[Ship Date]]-Table1[[#This Row],[Order Date]]</f>
        <v>4</v>
      </c>
      <c r="N4497">
        <v>9</v>
      </c>
      <c r="O4497" t="s">
        <v>61</v>
      </c>
      <c r="P4497" s="3">
        <v>5.6070000000000002</v>
      </c>
      <c r="Q4497" s="3">
        <v>3.8343415158887582</v>
      </c>
      <c r="R4497" s="3">
        <f>(Table1[[#This Row],[Selling Price]]-Table1[[#This Row],[Cost Price]])</f>
        <v>1.772658484111242</v>
      </c>
      <c r="S4497" s="12">
        <f>(Table1[[#This Row],[Profit]]/Table1[[#This Row],[Selling Price]])</f>
        <v>0.31615096916555058</v>
      </c>
      <c r="T4497">
        <v>1</v>
      </c>
      <c r="U4497" s="2">
        <f>Table1[[#This Row],[Selling Price]]*Table1[[#This Row],[Quantity]]</f>
        <v>5.6070000000000002</v>
      </c>
      <c r="V4497" s="4">
        <v>0.7</v>
      </c>
      <c r="W4497">
        <v>243</v>
      </c>
      <c r="X4497" t="s">
        <v>36</v>
      </c>
      <c r="Y4497" t="s">
        <v>68</v>
      </c>
      <c r="Z4497" s="2">
        <v>53.175470463363091</v>
      </c>
    </row>
    <row r="4498" spans="1:26" x14ac:dyDescent="0.35">
      <c r="A4498" t="s">
        <v>189</v>
      </c>
      <c r="B4498" t="s">
        <v>190</v>
      </c>
      <c r="C4498" t="s">
        <v>55</v>
      </c>
      <c r="D4498" t="s">
        <v>46</v>
      </c>
      <c r="E4498" t="s">
        <v>91</v>
      </c>
      <c r="F4498" t="s">
        <v>3500</v>
      </c>
      <c r="G4498" t="s">
        <v>3501</v>
      </c>
      <c r="H4498" t="s">
        <v>32</v>
      </c>
      <c r="I4498" t="s">
        <v>3502</v>
      </c>
      <c r="J4498" s="1">
        <v>41784</v>
      </c>
      <c r="K4498" s="1">
        <v>41788</v>
      </c>
      <c r="L4498" t="s">
        <v>60</v>
      </c>
      <c r="M4498">
        <f>Table1[[#This Row],[Ship Date]]-Table1[[#This Row],[Order Date]]</f>
        <v>4</v>
      </c>
      <c r="N4498">
        <v>5</v>
      </c>
      <c r="O4498" t="s">
        <v>51</v>
      </c>
      <c r="P4498" s="3">
        <v>75.599999999999994</v>
      </c>
      <c r="Q4498" s="3">
        <v>54.842629848553038</v>
      </c>
      <c r="R4498" s="3">
        <f>(Table1[[#This Row],[Selling Price]]-Table1[[#This Row],[Cost Price]])</f>
        <v>20.757370151446956</v>
      </c>
      <c r="S4498" s="12">
        <f>(Table1[[#This Row],[Profit]]/Table1[[#This Row],[Selling Price]])</f>
        <v>0.27456838824665286</v>
      </c>
      <c r="T4498">
        <v>2</v>
      </c>
      <c r="U4498" s="2">
        <f>Table1[[#This Row],[Selling Price]]*Table1[[#This Row],[Quantity]]</f>
        <v>151.19999999999999</v>
      </c>
      <c r="V4498" s="4">
        <v>0.8</v>
      </c>
      <c r="W4498">
        <v>482</v>
      </c>
      <c r="X4498" t="s">
        <v>36</v>
      </c>
      <c r="Y4498" t="s">
        <v>36</v>
      </c>
      <c r="Z4498" s="2">
        <v>298.117171595331</v>
      </c>
    </row>
    <row r="4499" spans="1:26" x14ac:dyDescent="0.35">
      <c r="A4499" t="s">
        <v>189</v>
      </c>
      <c r="B4499" t="s">
        <v>190</v>
      </c>
      <c r="C4499" t="s">
        <v>45</v>
      </c>
      <c r="D4499" t="s">
        <v>46</v>
      </c>
      <c r="E4499" t="s">
        <v>86</v>
      </c>
      <c r="F4499" t="s">
        <v>2626</v>
      </c>
      <c r="G4499" t="s">
        <v>2627</v>
      </c>
      <c r="H4499" t="s">
        <v>32</v>
      </c>
      <c r="I4499" t="s">
        <v>3512</v>
      </c>
      <c r="J4499" s="1">
        <v>42726</v>
      </c>
      <c r="K4499" s="1">
        <v>42732</v>
      </c>
      <c r="L4499" t="s">
        <v>60</v>
      </c>
      <c r="M4499">
        <f>Table1[[#This Row],[Ship Date]]-Table1[[#This Row],[Order Date]]</f>
        <v>6</v>
      </c>
      <c r="N4499">
        <v>12</v>
      </c>
      <c r="O4499" t="s">
        <v>35</v>
      </c>
      <c r="P4499" s="3">
        <v>31.32</v>
      </c>
      <c r="Q4499" s="3">
        <v>21.22376793602507</v>
      </c>
      <c r="R4499" s="3">
        <f>(Table1[[#This Row],[Selling Price]]-Table1[[#This Row],[Cost Price]])</f>
        <v>10.096232063974931</v>
      </c>
      <c r="S4499" s="12">
        <f>(Table1[[#This Row],[Profit]]/Table1[[#This Row],[Selling Price]])</f>
        <v>0.32235734559306933</v>
      </c>
      <c r="T4499">
        <v>10</v>
      </c>
      <c r="U4499" s="2">
        <f>Table1[[#This Row],[Selling Price]]*Table1[[#This Row],[Quantity]]</f>
        <v>313.2</v>
      </c>
      <c r="V4499" s="4">
        <v>0.7</v>
      </c>
      <c r="W4499">
        <v>431</v>
      </c>
      <c r="X4499" t="s">
        <v>68</v>
      </c>
      <c r="Y4499" t="s">
        <v>52</v>
      </c>
      <c r="Z4499" s="2">
        <v>15.52719688804132</v>
      </c>
    </row>
    <row r="4500" spans="1:26" x14ac:dyDescent="0.35">
      <c r="A4500" t="s">
        <v>189</v>
      </c>
      <c r="B4500" t="s">
        <v>190</v>
      </c>
      <c r="C4500" t="s">
        <v>39</v>
      </c>
      <c r="D4500" t="s">
        <v>46</v>
      </c>
      <c r="E4500" t="s">
        <v>270</v>
      </c>
      <c r="F4500" t="s">
        <v>1490</v>
      </c>
      <c r="G4500" t="s">
        <v>527</v>
      </c>
      <c r="H4500" t="s">
        <v>32</v>
      </c>
      <c r="I4500" t="s">
        <v>3601</v>
      </c>
      <c r="J4500" s="1">
        <v>41772</v>
      </c>
      <c r="K4500" s="1">
        <v>41774</v>
      </c>
      <c r="L4500" t="s">
        <v>199</v>
      </c>
      <c r="M4500">
        <f>Table1[[#This Row],[Ship Date]]-Table1[[#This Row],[Order Date]]</f>
        <v>2</v>
      </c>
      <c r="N4500">
        <v>5</v>
      </c>
      <c r="O4500" t="s">
        <v>51</v>
      </c>
      <c r="P4500" s="3">
        <v>7.1040000000000001</v>
      </c>
      <c r="Q4500" s="3">
        <v>5.1378887795410391</v>
      </c>
      <c r="R4500" s="3">
        <f>(Table1[[#This Row],[Selling Price]]-Table1[[#This Row],[Cost Price]])</f>
        <v>1.966111220458961</v>
      </c>
      <c r="S4500" s="12">
        <f>(Table1[[#This Row],[Profit]]/Table1[[#This Row],[Selling Price]])</f>
        <v>0.27676115152856995</v>
      </c>
      <c r="T4500">
        <v>2</v>
      </c>
      <c r="U4500" s="2">
        <f>Table1[[#This Row],[Selling Price]]*Table1[[#This Row],[Quantity]]</f>
        <v>14.208</v>
      </c>
      <c r="V4500" s="4">
        <v>0.2</v>
      </c>
      <c r="W4500">
        <v>120</v>
      </c>
      <c r="X4500" t="s">
        <v>36</v>
      </c>
      <c r="Y4500" t="s">
        <v>52</v>
      </c>
      <c r="Z4500" s="2">
        <v>8.4709801085824772</v>
      </c>
    </row>
    <row r="4501" spans="1:26" x14ac:dyDescent="0.35">
      <c r="A4501" t="s">
        <v>189</v>
      </c>
      <c r="B4501" t="s">
        <v>190</v>
      </c>
      <c r="C4501" t="s">
        <v>55</v>
      </c>
      <c r="D4501" t="s">
        <v>46</v>
      </c>
      <c r="E4501" t="s">
        <v>86</v>
      </c>
      <c r="F4501" t="s">
        <v>2308</v>
      </c>
      <c r="G4501" t="s">
        <v>2309</v>
      </c>
      <c r="H4501" t="s">
        <v>32</v>
      </c>
      <c r="I4501" t="s">
        <v>3687</v>
      </c>
      <c r="J4501" s="1">
        <v>42976</v>
      </c>
      <c r="K4501" s="1">
        <v>42979</v>
      </c>
      <c r="L4501" t="s">
        <v>199</v>
      </c>
      <c r="M4501">
        <f>Table1[[#This Row],[Ship Date]]-Table1[[#This Row],[Order Date]]</f>
        <v>3</v>
      </c>
      <c r="N4501">
        <v>8</v>
      </c>
      <c r="O4501" t="s">
        <v>61</v>
      </c>
      <c r="P4501" s="3">
        <v>3.24</v>
      </c>
      <c r="Q4501" s="3">
        <v>2.482793847894273</v>
      </c>
      <c r="R4501" s="3">
        <f>(Table1[[#This Row],[Selling Price]]-Table1[[#This Row],[Cost Price]])</f>
        <v>0.75720615210572717</v>
      </c>
      <c r="S4501" s="12">
        <f>(Table1[[#This Row],[Profit]]/Table1[[#This Row],[Selling Price]])</f>
        <v>0.23370560250176764</v>
      </c>
      <c r="T4501">
        <v>9</v>
      </c>
      <c r="U4501" s="2">
        <f>Table1[[#This Row],[Selling Price]]*Table1[[#This Row],[Quantity]]</f>
        <v>29.160000000000004</v>
      </c>
      <c r="V4501" s="4">
        <v>0.8</v>
      </c>
      <c r="W4501">
        <v>270</v>
      </c>
      <c r="X4501" t="s">
        <v>36</v>
      </c>
      <c r="Y4501" t="s">
        <v>52</v>
      </c>
      <c r="Z4501" s="2">
        <v>3.7895982036958151</v>
      </c>
    </row>
    <row r="4502" spans="1:26" x14ac:dyDescent="0.35">
      <c r="A4502" t="s">
        <v>189</v>
      </c>
      <c r="B4502" t="s">
        <v>190</v>
      </c>
      <c r="C4502" t="s">
        <v>45</v>
      </c>
      <c r="D4502" t="s">
        <v>46</v>
      </c>
      <c r="E4502" t="s">
        <v>539</v>
      </c>
      <c r="F4502" t="s">
        <v>1609</v>
      </c>
      <c r="G4502" t="s">
        <v>1610</v>
      </c>
      <c r="H4502" t="s">
        <v>32</v>
      </c>
      <c r="I4502" t="s">
        <v>3829</v>
      </c>
      <c r="J4502" s="1">
        <v>42107</v>
      </c>
      <c r="K4502" s="1">
        <v>42109</v>
      </c>
      <c r="L4502" t="s">
        <v>34</v>
      </c>
      <c r="M4502">
        <f>Table1[[#This Row],[Ship Date]]-Table1[[#This Row],[Order Date]]</f>
        <v>2</v>
      </c>
      <c r="N4502">
        <v>4</v>
      </c>
      <c r="O4502" t="s">
        <v>106</v>
      </c>
      <c r="P4502" s="3">
        <v>12.88</v>
      </c>
      <c r="Q4502" s="3">
        <v>8.8745466570147329</v>
      </c>
      <c r="R4502" s="3">
        <f>(Table1[[#This Row],[Selling Price]]-Table1[[#This Row],[Cost Price]])</f>
        <v>4.0054533429852679</v>
      </c>
      <c r="S4502" s="12">
        <f>(Table1[[#This Row],[Profit]]/Table1[[#This Row],[Selling Price]])</f>
        <v>0.31098240240568847</v>
      </c>
      <c r="T4502">
        <v>1</v>
      </c>
      <c r="U4502" s="2">
        <f>Table1[[#This Row],[Selling Price]]*Table1[[#This Row],[Quantity]]</f>
        <v>12.88</v>
      </c>
      <c r="V4502" s="4">
        <v>0</v>
      </c>
      <c r="W4502">
        <v>349</v>
      </c>
      <c r="X4502" t="s">
        <v>36</v>
      </c>
      <c r="Y4502" t="s">
        <v>52</v>
      </c>
      <c r="Z4502" s="2">
        <v>21.574343280850989</v>
      </c>
    </row>
    <row r="4503" spans="1:26" x14ac:dyDescent="0.35">
      <c r="A4503" t="s">
        <v>189</v>
      </c>
      <c r="B4503" t="s">
        <v>190</v>
      </c>
      <c r="C4503" t="s">
        <v>45</v>
      </c>
      <c r="D4503" t="s">
        <v>46</v>
      </c>
      <c r="E4503" t="s">
        <v>270</v>
      </c>
      <c r="F4503" t="s">
        <v>1556</v>
      </c>
      <c r="G4503" t="s">
        <v>1557</v>
      </c>
      <c r="H4503" t="s">
        <v>32</v>
      </c>
      <c r="I4503" t="s">
        <v>3999</v>
      </c>
      <c r="J4503" s="1">
        <v>43060</v>
      </c>
      <c r="K4503" s="1">
        <v>43064</v>
      </c>
      <c r="L4503" t="s">
        <v>60</v>
      </c>
      <c r="M4503">
        <f>Table1[[#This Row],[Ship Date]]-Table1[[#This Row],[Order Date]]</f>
        <v>4</v>
      </c>
      <c r="N4503">
        <v>11</v>
      </c>
      <c r="O4503" t="s">
        <v>35</v>
      </c>
      <c r="P4503" s="3">
        <v>9.02</v>
      </c>
      <c r="Q4503" s="3">
        <v>7.4719643440370911</v>
      </c>
      <c r="R4503" s="3">
        <f>(Table1[[#This Row],[Selling Price]]-Table1[[#This Row],[Cost Price]])</f>
        <v>1.5480356559629085</v>
      </c>
      <c r="S4503" s="12">
        <f>(Table1[[#This Row],[Profit]]/Table1[[#This Row],[Selling Price]])</f>
        <v>0.17162257826639785</v>
      </c>
      <c r="T4503">
        <v>2</v>
      </c>
      <c r="U4503" s="2">
        <f>Table1[[#This Row],[Selling Price]]*Table1[[#This Row],[Quantity]]</f>
        <v>18.04</v>
      </c>
      <c r="V4503" s="4">
        <v>0</v>
      </c>
      <c r="W4503">
        <v>279</v>
      </c>
      <c r="X4503" t="s">
        <v>36</v>
      </c>
      <c r="Y4503" t="s">
        <v>52</v>
      </c>
      <c r="Z4503" s="2">
        <v>6.0642312620809582</v>
      </c>
    </row>
    <row r="4504" spans="1:26" x14ac:dyDescent="0.35">
      <c r="A4504" t="s">
        <v>189</v>
      </c>
      <c r="B4504" t="s">
        <v>190</v>
      </c>
      <c r="C4504" t="s">
        <v>45</v>
      </c>
      <c r="D4504" t="s">
        <v>46</v>
      </c>
      <c r="E4504" t="s">
        <v>102</v>
      </c>
      <c r="F4504" t="s">
        <v>1904</v>
      </c>
      <c r="G4504" t="s">
        <v>1905</v>
      </c>
      <c r="H4504" t="s">
        <v>32</v>
      </c>
      <c r="I4504" t="s">
        <v>4090</v>
      </c>
      <c r="J4504" s="1">
        <v>42815</v>
      </c>
      <c r="K4504" s="1">
        <v>42819</v>
      </c>
      <c r="L4504" t="s">
        <v>60</v>
      </c>
      <c r="M4504">
        <f>Table1[[#This Row],[Ship Date]]-Table1[[#This Row],[Order Date]]</f>
        <v>4</v>
      </c>
      <c r="N4504">
        <v>3</v>
      </c>
      <c r="O4504" t="s">
        <v>106</v>
      </c>
      <c r="P4504" s="3">
        <v>5.78</v>
      </c>
      <c r="Q4504" s="3">
        <v>4.6028831491696707</v>
      </c>
      <c r="R4504" s="3">
        <f>(Table1[[#This Row],[Selling Price]]-Table1[[#This Row],[Cost Price]])</f>
        <v>1.1771168508303296</v>
      </c>
      <c r="S4504" s="12">
        <f>(Table1[[#This Row],[Profit]]/Table1[[#This Row],[Selling Price]])</f>
        <v>0.20365343439971098</v>
      </c>
      <c r="T4504">
        <v>1</v>
      </c>
      <c r="U4504" s="2">
        <f>Table1[[#This Row],[Selling Price]]*Table1[[#This Row],[Quantity]]</f>
        <v>5.78</v>
      </c>
      <c r="V4504" s="4">
        <v>0</v>
      </c>
      <c r="W4504">
        <v>371</v>
      </c>
      <c r="X4504" t="s">
        <v>36</v>
      </c>
      <c r="Y4504" t="s">
        <v>52</v>
      </c>
      <c r="Z4504" s="2">
        <v>4.981733490606314</v>
      </c>
    </row>
    <row r="4505" spans="1:26" x14ac:dyDescent="0.35">
      <c r="A4505" t="s">
        <v>189</v>
      </c>
      <c r="B4505" t="s">
        <v>190</v>
      </c>
      <c r="C4505" t="s">
        <v>45</v>
      </c>
      <c r="D4505" t="s">
        <v>46</v>
      </c>
      <c r="E4505" t="s">
        <v>102</v>
      </c>
      <c r="F4505" t="s">
        <v>1586</v>
      </c>
      <c r="G4505" t="s">
        <v>1587</v>
      </c>
      <c r="H4505" t="s">
        <v>32</v>
      </c>
      <c r="I4505" t="s">
        <v>4097</v>
      </c>
      <c r="J4505" s="1">
        <v>41874</v>
      </c>
      <c r="K4505" s="1">
        <v>41874</v>
      </c>
      <c r="L4505" t="s">
        <v>1118</v>
      </c>
      <c r="M4505">
        <f>Table1[[#This Row],[Ship Date]]-Table1[[#This Row],[Order Date]]</f>
        <v>0</v>
      </c>
      <c r="N4505">
        <v>8</v>
      </c>
      <c r="O4505" t="s">
        <v>61</v>
      </c>
      <c r="P4505" s="3">
        <v>45.92</v>
      </c>
      <c r="Q4505" s="3">
        <v>36.670000849566428</v>
      </c>
      <c r="R4505" s="3">
        <f>(Table1[[#This Row],[Selling Price]]-Table1[[#This Row],[Cost Price]])</f>
        <v>9.2499991504335739</v>
      </c>
      <c r="S4505" s="12">
        <f>(Table1[[#This Row],[Profit]]/Table1[[#This Row],[Selling Price]])</f>
        <v>0.20143726372895412</v>
      </c>
      <c r="T4505">
        <v>4</v>
      </c>
      <c r="U4505" s="2">
        <f>Table1[[#This Row],[Selling Price]]*Table1[[#This Row],[Quantity]]</f>
        <v>183.68</v>
      </c>
      <c r="V4505" s="4">
        <v>0</v>
      </c>
      <c r="W4505">
        <v>197</v>
      </c>
      <c r="X4505" t="s">
        <v>36</v>
      </c>
      <c r="Y4505" t="s">
        <v>68</v>
      </c>
      <c r="Z4505" s="2">
        <v>60.746450102042999</v>
      </c>
    </row>
    <row r="4506" spans="1:26" x14ac:dyDescent="0.35">
      <c r="A4506" t="s">
        <v>189</v>
      </c>
      <c r="B4506" t="s">
        <v>190</v>
      </c>
      <c r="C4506" t="s">
        <v>64</v>
      </c>
      <c r="D4506" t="s">
        <v>46</v>
      </c>
      <c r="E4506" t="s">
        <v>86</v>
      </c>
      <c r="F4506" t="s">
        <v>3105</v>
      </c>
      <c r="G4506" t="s">
        <v>3106</v>
      </c>
      <c r="H4506" t="s">
        <v>32</v>
      </c>
      <c r="I4506" t="s">
        <v>4127</v>
      </c>
      <c r="J4506" s="1">
        <v>42442</v>
      </c>
      <c r="K4506" s="1">
        <v>42447</v>
      </c>
      <c r="L4506" t="s">
        <v>60</v>
      </c>
      <c r="M4506">
        <f>Table1[[#This Row],[Ship Date]]-Table1[[#This Row],[Order Date]]</f>
        <v>5</v>
      </c>
      <c r="N4506">
        <v>3</v>
      </c>
      <c r="O4506" t="s">
        <v>106</v>
      </c>
      <c r="P4506" s="3">
        <v>46</v>
      </c>
      <c r="Q4506" s="3">
        <v>36.4466872822398</v>
      </c>
      <c r="R4506" s="3">
        <f>(Table1[[#This Row],[Selling Price]]-Table1[[#This Row],[Cost Price]])</f>
        <v>9.5533127177601997</v>
      </c>
      <c r="S4506" s="12">
        <f>(Table1[[#This Row],[Profit]]/Table1[[#This Row],[Selling Price]])</f>
        <v>0.20768071125565651</v>
      </c>
      <c r="T4506">
        <v>4</v>
      </c>
      <c r="U4506" s="2">
        <f>Table1[[#This Row],[Selling Price]]*Table1[[#This Row],[Quantity]]</f>
        <v>184</v>
      </c>
      <c r="V4506" s="4">
        <v>0</v>
      </c>
      <c r="W4506">
        <v>476</v>
      </c>
      <c r="X4506" t="s">
        <v>36</v>
      </c>
      <c r="Y4506" t="s">
        <v>52</v>
      </c>
      <c r="Z4506" s="2">
        <v>15.534631051452809</v>
      </c>
    </row>
    <row r="4507" spans="1:26" x14ac:dyDescent="0.35">
      <c r="A4507" t="s">
        <v>189</v>
      </c>
      <c r="B4507" t="s">
        <v>190</v>
      </c>
      <c r="C4507" t="s">
        <v>27</v>
      </c>
      <c r="D4507" t="s">
        <v>46</v>
      </c>
      <c r="E4507" t="s">
        <v>86</v>
      </c>
      <c r="F4507" t="s">
        <v>4200</v>
      </c>
      <c r="G4507" t="s">
        <v>4201</v>
      </c>
      <c r="H4507" t="s">
        <v>32</v>
      </c>
      <c r="I4507" t="s">
        <v>4202</v>
      </c>
      <c r="J4507" s="1">
        <v>42532</v>
      </c>
      <c r="K4507" s="1">
        <v>42538</v>
      </c>
      <c r="L4507" t="s">
        <v>60</v>
      </c>
      <c r="M4507">
        <f>Table1[[#This Row],[Ship Date]]-Table1[[#This Row],[Order Date]]</f>
        <v>6</v>
      </c>
      <c r="N4507">
        <v>6</v>
      </c>
      <c r="O4507" t="s">
        <v>51</v>
      </c>
      <c r="P4507" s="3">
        <v>1.3440000000000001</v>
      </c>
      <c r="Q4507" s="3">
        <v>1.063940660580192</v>
      </c>
      <c r="R4507" s="3">
        <f>(Table1[[#This Row],[Selling Price]]-Table1[[#This Row],[Cost Price]])</f>
        <v>0.2800593394198081</v>
      </c>
      <c r="S4507" s="12">
        <f>(Table1[[#This Row],[Profit]]/Table1[[#This Row],[Selling Price]])</f>
        <v>0.2083774846873572</v>
      </c>
      <c r="T4507">
        <v>4</v>
      </c>
      <c r="U4507" s="2">
        <f>Table1[[#This Row],[Selling Price]]*Table1[[#This Row],[Quantity]]</f>
        <v>5.3760000000000003</v>
      </c>
      <c r="V4507" s="4">
        <v>0.8</v>
      </c>
      <c r="W4507">
        <v>352</v>
      </c>
      <c r="X4507" t="s">
        <v>68</v>
      </c>
      <c r="Y4507" t="s">
        <v>52</v>
      </c>
      <c r="Z4507" s="2">
        <v>2.6367616502065561</v>
      </c>
    </row>
    <row r="4508" spans="1:26" x14ac:dyDescent="0.35">
      <c r="A4508" t="s">
        <v>189</v>
      </c>
      <c r="B4508" t="s">
        <v>190</v>
      </c>
      <c r="C4508" t="s">
        <v>27</v>
      </c>
      <c r="D4508" t="s">
        <v>46</v>
      </c>
      <c r="E4508" t="s">
        <v>65</v>
      </c>
      <c r="F4508" t="s">
        <v>3152</v>
      </c>
      <c r="G4508" t="s">
        <v>3153</v>
      </c>
      <c r="H4508" t="s">
        <v>32</v>
      </c>
      <c r="I4508" t="s">
        <v>4342</v>
      </c>
      <c r="J4508" s="1">
        <v>42080</v>
      </c>
      <c r="K4508" s="1">
        <v>42085</v>
      </c>
      <c r="L4508" t="s">
        <v>34</v>
      </c>
      <c r="M4508">
        <f>Table1[[#This Row],[Ship Date]]-Table1[[#This Row],[Order Date]]</f>
        <v>5</v>
      </c>
      <c r="N4508">
        <v>3</v>
      </c>
      <c r="O4508" t="s">
        <v>106</v>
      </c>
      <c r="P4508" s="3">
        <v>33.82</v>
      </c>
      <c r="Q4508" s="3">
        <v>25.295146660800189</v>
      </c>
      <c r="R4508" s="3">
        <f>(Table1[[#This Row],[Selling Price]]-Table1[[#This Row],[Cost Price]])</f>
        <v>8.5248533391998116</v>
      </c>
      <c r="S4508" s="12">
        <f>(Table1[[#This Row],[Profit]]/Table1[[#This Row],[Selling Price]])</f>
        <v>0.25206544468361358</v>
      </c>
      <c r="T4508">
        <v>2</v>
      </c>
      <c r="U4508" s="2">
        <f>Table1[[#This Row],[Selling Price]]*Table1[[#This Row],[Quantity]]</f>
        <v>67.64</v>
      </c>
      <c r="V4508" s="4">
        <v>0</v>
      </c>
      <c r="W4508">
        <v>491</v>
      </c>
      <c r="X4508" t="s">
        <v>36</v>
      </c>
      <c r="Y4508" t="s">
        <v>52</v>
      </c>
      <c r="Z4508" s="2">
        <v>28.756945338474321</v>
      </c>
    </row>
    <row r="4509" spans="1:26" x14ac:dyDescent="0.35">
      <c r="A4509" t="s">
        <v>189</v>
      </c>
      <c r="B4509" t="s">
        <v>190</v>
      </c>
      <c r="C4509" t="s">
        <v>64</v>
      </c>
      <c r="D4509" t="s">
        <v>46</v>
      </c>
      <c r="E4509" t="s">
        <v>75</v>
      </c>
      <c r="F4509" t="s">
        <v>615</v>
      </c>
      <c r="G4509" t="s">
        <v>616</v>
      </c>
      <c r="H4509" t="s">
        <v>32</v>
      </c>
      <c r="I4509" t="s">
        <v>4348</v>
      </c>
      <c r="J4509" s="1">
        <v>43096</v>
      </c>
      <c r="K4509" s="1">
        <v>43096</v>
      </c>
      <c r="L4509" t="s">
        <v>1118</v>
      </c>
      <c r="M4509">
        <f>Table1[[#This Row],[Ship Date]]-Table1[[#This Row],[Order Date]]</f>
        <v>0</v>
      </c>
      <c r="N4509">
        <v>12</v>
      </c>
      <c r="O4509" t="s">
        <v>35</v>
      </c>
      <c r="P4509" s="3">
        <v>13.247999999999999</v>
      </c>
      <c r="Q4509" s="3">
        <v>10.09213582860086</v>
      </c>
      <c r="R4509" s="3">
        <f>(Table1[[#This Row],[Selling Price]]-Table1[[#This Row],[Cost Price]])</f>
        <v>3.1558641713991396</v>
      </c>
      <c r="S4509" s="12">
        <f>(Table1[[#This Row],[Profit]]/Table1[[#This Row],[Selling Price]])</f>
        <v>0.23821438491841332</v>
      </c>
      <c r="T4509">
        <v>4</v>
      </c>
      <c r="U4509" s="2">
        <f>Table1[[#This Row],[Selling Price]]*Table1[[#This Row],[Quantity]]</f>
        <v>52.991999999999997</v>
      </c>
      <c r="V4509" s="4">
        <v>0.2</v>
      </c>
      <c r="W4509">
        <v>151</v>
      </c>
      <c r="X4509" t="s">
        <v>36</v>
      </c>
      <c r="Y4509" t="s">
        <v>52</v>
      </c>
      <c r="Z4509" s="2">
        <v>2.6370021940507691</v>
      </c>
    </row>
    <row r="4510" spans="1:26" x14ac:dyDescent="0.35">
      <c r="A4510" t="s">
        <v>189</v>
      </c>
      <c r="B4510" t="s">
        <v>190</v>
      </c>
      <c r="C4510" t="s">
        <v>64</v>
      </c>
      <c r="D4510" t="s">
        <v>46</v>
      </c>
      <c r="E4510" t="s">
        <v>102</v>
      </c>
      <c r="F4510" t="s">
        <v>2557</v>
      </c>
      <c r="G4510" t="s">
        <v>2558</v>
      </c>
      <c r="H4510" t="s">
        <v>32</v>
      </c>
      <c r="I4510" t="s">
        <v>4618</v>
      </c>
      <c r="J4510" s="1">
        <v>42978</v>
      </c>
      <c r="K4510" s="1">
        <v>42982</v>
      </c>
      <c r="L4510" t="s">
        <v>34</v>
      </c>
      <c r="M4510">
        <f>Table1[[#This Row],[Ship Date]]-Table1[[#This Row],[Order Date]]</f>
        <v>4</v>
      </c>
      <c r="N4510">
        <v>8</v>
      </c>
      <c r="O4510" t="s">
        <v>61</v>
      </c>
      <c r="P4510" s="3">
        <v>229.54400000000001</v>
      </c>
      <c r="Q4510" s="3">
        <v>156.7261303444707</v>
      </c>
      <c r="R4510" s="3">
        <f>(Table1[[#This Row],[Selling Price]]-Table1[[#This Row],[Cost Price]])</f>
        <v>72.817869655529307</v>
      </c>
      <c r="S4510" s="12">
        <f>(Table1[[#This Row],[Profit]]/Table1[[#This Row],[Selling Price]])</f>
        <v>0.31722837301575862</v>
      </c>
      <c r="T4510">
        <v>7</v>
      </c>
      <c r="U4510" s="2">
        <f>Table1[[#This Row],[Selling Price]]*Table1[[#This Row],[Quantity]]</f>
        <v>1606.808</v>
      </c>
      <c r="V4510" s="4">
        <v>0.2</v>
      </c>
      <c r="W4510">
        <v>471</v>
      </c>
      <c r="X4510" t="s">
        <v>36</v>
      </c>
      <c r="Y4510" t="s">
        <v>68</v>
      </c>
      <c r="Z4510" s="2">
        <v>123.5104658697276</v>
      </c>
    </row>
    <row r="4511" spans="1:26" x14ac:dyDescent="0.35">
      <c r="A4511" t="s">
        <v>189</v>
      </c>
      <c r="B4511" t="s">
        <v>190</v>
      </c>
      <c r="C4511" t="s">
        <v>55</v>
      </c>
      <c r="D4511" t="s">
        <v>46</v>
      </c>
      <c r="E4511" t="s">
        <v>539</v>
      </c>
      <c r="F4511" t="s">
        <v>4642</v>
      </c>
      <c r="G4511" t="s">
        <v>1120</v>
      </c>
      <c r="H4511" t="s">
        <v>32</v>
      </c>
      <c r="I4511" t="s">
        <v>4641</v>
      </c>
      <c r="J4511" s="1">
        <v>42960</v>
      </c>
      <c r="K4511" s="1">
        <v>42960</v>
      </c>
      <c r="L4511" t="s">
        <v>1118</v>
      </c>
      <c r="M4511">
        <f>Table1[[#This Row],[Ship Date]]-Table1[[#This Row],[Order Date]]</f>
        <v>0</v>
      </c>
      <c r="N4511">
        <v>8</v>
      </c>
      <c r="O4511" t="s">
        <v>61</v>
      </c>
      <c r="P4511" s="3">
        <v>31.92</v>
      </c>
      <c r="Q4511" s="3">
        <v>23.377410480080819</v>
      </c>
      <c r="R4511" s="3">
        <f>(Table1[[#This Row],[Selling Price]]-Table1[[#This Row],[Cost Price]])</f>
        <v>8.5425895199191828</v>
      </c>
      <c r="S4511" s="12">
        <f>(Table1[[#This Row],[Profit]]/Table1[[#This Row],[Selling Price]])</f>
        <v>0.26762498495987413</v>
      </c>
      <c r="T4511">
        <v>4</v>
      </c>
      <c r="U4511" s="2">
        <f>Table1[[#This Row],[Selling Price]]*Table1[[#This Row],[Quantity]]</f>
        <v>127.68</v>
      </c>
      <c r="V4511" s="4">
        <v>0</v>
      </c>
      <c r="W4511">
        <v>451</v>
      </c>
      <c r="X4511" t="s">
        <v>36</v>
      </c>
      <c r="Y4511" t="s">
        <v>52</v>
      </c>
      <c r="Z4511" s="2">
        <v>21.491746508834499</v>
      </c>
    </row>
    <row r="4512" spans="1:26" x14ac:dyDescent="0.35">
      <c r="A4512" t="s">
        <v>189</v>
      </c>
      <c r="B4512" t="s">
        <v>190</v>
      </c>
      <c r="C4512" t="s">
        <v>55</v>
      </c>
      <c r="D4512" t="s">
        <v>46</v>
      </c>
      <c r="E4512" t="s">
        <v>102</v>
      </c>
      <c r="F4512" t="s">
        <v>1218</v>
      </c>
      <c r="G4512" t="s">
        <v>1219</v>
      </c>
      <c r="H4512" t="s">
        <v>32</v>
      </c>
      <c r="I4512" t="s">
        <v>4749</v>
      </c>
      <c r="J4512" s="1">
        <v>42515</v>
      </c>
      <c r="K4512" s="1">
        <v>42520</v>
      </c>
      <c r="L4512" t="s">
        <v>60</v>
      </c>
      <c r="M4512">
        <f>Table1[[#This Row],[Ship Date]]-Table1[[#This Row],[Order Date]]</f>
        <v>5</v>
      </c>
      <c r="N4512">
        <v>5</v>
      </c>
      <c r="O4512" t="s">
        <v>51</v>
      </c>
      <c r="P4512" s="3">
        <v>19.36</v>
      </c>
      <c r="Q4512" s="3">
        <v>16.399259288248349</v>
      </c>
      <c r="R4512" s="3">
        <f>(Table1[[#This Row],[Selling Price]]-Table1[[#This Row],[Cost Price]])</f>
        <v>2.9607407117516509</v>
      </c>
      <c r="S4512" s="12">
        <f>(Table1[[#This Row],[Profit]]/Table1[[#This Row],[Selling Price]])</f>
        <v>0.1529308218879985</v>
      </c>
      <c r="T4512">
        <v>2</v>
      </c>
      <c r="U4512" s="2">
        <f>Table1[[#This Row],[Selling Price]]*Table1[[#This Row],[Quantity]]</f>
        <v>38.72</v>
      </c>
      <c r="V4512" s="4">
        <v>0</v>
      </c>
      <c r="W4512">
        <v>191</v>
      </c>
      <c r="X4512" t="s">
        <v>36</v>
      </c>
      <c r="Y4512" t="s">
        <v>52</v>
      </c>
      <c r="Z4512" s="2">
        <v>14.6804468596838</v>
      </c>
    </row>
    <row r="4513" spans="1:26" x14ac:dyDescent="0.35">
      <c r="A4513" t="s">
        <v>189</v>
      </c>
      <c r="B4513" t="s">
        <v>190</v>
      </c>
      <c r="C4513" t="s">
        <v>45</v>
      </c>
      <c r="D4513" t="s">
        <v>46</v>
      </c>
      <c r="E4513" t="s">
        <v>91</v>
      </c>
      <c r="F4513" t="s">
        <v>4765</v>
      </c>
      <c r="G4513" t="s">
        <v>4766</v>
      </c>
      <c r="H4513" t="s">
        <v>32</v>
      </c>
      <c r="I4513" t="s">
        <v>4767</v>
      </c>
      <c r="J4513" s="1">
        <v>42621</v>
      </c>
      <c r="K4513" s="1">
        <v>42623</v>
      </c>
      <c r="L4513" t="s">
        <v>199</v>
      </c>
      <c r="M4513">
        <f>Table1[[#This Row],[Ship Date]]-Table1[[#This Row],[Order Date]]</f>
        <v>2</v>
      </c>
      <c r="N4513">
        <v>9</v>
      </c>
      <c r="O4513" t="s">
        <v>61</v>
      </c>
      <c r="P4513" s="3">
        <v>207.48</v>
      </c>
      <c r="Q4513" s="3">
        <v>164.177699295011</v>
      </c>
      <c r="R4513" s="3">
        <f>(Table1[[#This Row],[Selling Price]]-Table1[[#This Row],[Cost Price]])</f>
        <v>43.302300704988994</v>
      </c>
      <c r="S4513" s="12">
        <f>(Table1[[#This Row],[Profit]]/Table1[[#This Row],[Selling Price]])</f>
        <v>0.20870590276165893</v>
      </c>
      <c r="T4513">
        <v>1</v>
      </c>
      <c r="U4513" s="2">
        <f>Table1[[#This Row],[Selling Price]]*Table1[[#This Row],[Quantity]]</f>
        <v>207.48</v>
      </c>
      <c r="V4513" s="4">
        <v>0</v>
      </c>
      <c r="W4513">
        <v>270</v>
      </c>
      <c r="X4513" t="s">
        <v>36</v>
      </c>
      <c r="Y4513" t="s">
        <v>36</v>
      </c>
      <c r="Z4513" s="2">
        <v>222.4168826056152</v>
      </c>
    </row>
    <row r="4514" spans="1:26" x14ac:dyDescent="0.35">
      <c r="A4514" t="s">
        <v>189</v>
      </c>
      <c r="B4514" t="s">
        <v>190</v>
      </c>
      <c r="C4514" t="s">
        <v>64</v>
      </c>
      <c r="D4514" t="s">
        <v>46</v>
      </c>
      <c r="E4514" t="s">
        <v>86</v>
      </c>
      <c r="F4514" t="s">
        <v>4852</v>
      </c>
      <c r="G4514" t="s">
        <v>4853</v>
      </c>
      <c r="H4514" t="s">
        <v>32</v>
      </c>
      <c r="I4514" t="s">
        <v>4854</v>
      </c>
      <c r="J4514" s="1">
        <v>42712</v>
      </c>
      <c r="K4514" s="1">
        <v>42716</v>
      </c>
      <c r="L4514" t="s">
        <v>60</v>
      </c>
      <c r="M4514">
        <f>Table1[[#This Row],[Ship Date]]-Table1[[#This Row],[Order Date]]</f>
        <v>4</v>
      </c>
      <c r="N4514">
        <v>12</v>
      </c>
      <c r="O4514" t="s">
        <v>35</v>
      </c>
      <c r="P4514" s="3">
        <v>12.957000000000001</v>
      </c>
      <c r="Q4514" s="3">
        <v>8.6797715693933402</v>
      </c>
      <c r="R4514" s="3">
        <f>(Table1[[#This Row],[Selling Price]]-Table1[[#This Row],[Cost Price]])</f>
        <v>4.2772284306066606</v>
      </c>
      <c r="S4514" s="12">
        <f>(Table1[[#This Row],[Profit]]/Table1[[#This Row],[Selling Price]])</f>
        <v>0.33010947214684422</v>
      </c>
      <c r="T4514">
        <v>7</v>
      </c>
      <c r="U4514" s="2">
        <f>Table1[[#This Row],[Selling Price]]*Table1[[#This Row],[Quantity]]</f>
        <v>90.699000000000012</v>
      </c>
      <c r="V4514" s="4">
        <v>0.7</v>
      </c>
      <c r="W4514">
        <v>105</v>
      </c>
      <c r="X4514" t="s">
        <v>36</v>
      </c>
      <c r="Y4514" t="s">
        <v>36</v>
      </c>
      <c r="Z4514" s="2">
        <v>16.60521131151302</v>
      </c>
    </row>
    <row r="4515" spans="1:26" x14ac:dyDescent="0.35">
      <c r="A4515" t="s">
        <v>189</v>
      </c>
      <c r="B4515" t="s">
        <v>190</v>
      </c>
      <c r="C4515" t="s">
        <v>45</v>
      </c>
      <c r="D4515" t="s">
        <v>46</v>
      </c>
      <c r="E4515" t="s">
        <v>102</v>
      </c>
      <c r="F4515" t="s">
        <v>4855</v>
      </c>
      <c r="G4515" t="s">
        <v>4856</v>
      </c>
      <c r="H4515" t="s">
        <v>32</v>
      </c>
      <c r="I4515" t="s">
        <v>4857</v>
      </c>
      <c r="J4515" s="1">
        <v>42817</v>
      </c>
      <c r="K4515" s="1">
        <v>42823</v>
      </c>
      <c r="L4515" t="s">
        <v>60</v>
      </c>
      <c r="M4515">
        <f>Table1[[#This Row],[Ship Date]]-Table1[[#This Row],[Order Date]]</f>
        <v>6</v>
      </c>
      <c r="N4515">
        <v>3</v>
      </c>
      <c r="O4515" t="s">
        <v>106</v>
      </c>
      <c r="P4515" s="3">
        <v>25.68</v>
      </c>
      <c r="Q4515" s="3">
        <v>21.06377044731471</v>
      </c>
      <c r="R4515" s="3">
        <f>(Table1[[#This Row],[Selling Price]]-Table1[[#This Row],[Cost Price]])</f>
        <v>4.6162295526852901</v>
      </c>
      <c r="S4515" s="12">
        <f>(Table1[[#This Row],[Profit]]/Table1[[#This Row],[Selling Price]])</f>
        <v>0.17975971778369509</v>
      </c>
      <c r="T4515">
        <v>6</v>
      </c>
      <c r="U4515" s="2">
        <f>Table1[[#This Row],[Selling Price]]*Table1[[#This Row],[Quantity]]</f>
        <v>154.07999999999998</v>
      </c>
      <c r="V4515" s="4">
        <v>0</v>
      </c>
      <c r="W4515">
        <v>432</v>
      </c>
      <c r="X4515" t="s">
        <v>68</v>
      </c>
      <c r="Y4515" t="s">
        <v>52</v>
      </c>
      <c r="Z4515" s="2">
        <v>12.105668093913691</v>
      </c>
    </row>
    <row r="4516" spans="1:26" x14ac:dyDescent="0.35">
      <c r="A4516" t="s">
        <v>189</v>
      </c>
      <c r="B4516" t="s">
        <v>190</v>
      </c>
      <c r="C4516" t="s">
        <v>39</v>
      </c>
      <c r="D4516" t="s">
        <v>46</v>
      </c>
      <c r="E4516" t="s">
        <v>178</v>
      </c>
      <c r="F4516" t="s">
        <v>4275</v>
      </c>
      <c r="G4516" t="s">
        <v>4276</v>
      </c>
      <c r="H4516" t="s">
        <v>32</v>
      </c>
      <c r="I4516" t="s">
        <v>4903</v>
      </c>
      <c r="J4516" s="1">
        <v>41903</v>
      </c>
      <c r="K4516" s="1">
        <v>41907</v>
      </c>
      <c r="L4516" t="s">
        <v>60</v>
      </c>
      <c r="M4516">
        <f>Table1[[#This Row],[Ship Date]]-Table1[[#This Row],[Order Date]]</f>
        <v>4</v>
      </c>
      <c r="N4516">
        <v>9</v>
      </c>
      <c r="O4516" t="s">
        <v>61</v>
      </c>
      <c r="P4516" s="3">
        <v>78.349999999999994</v>
      </c>
      <c r="Q4516" s="3">
        <v>61.665014610655788</v>
      </c>
      <c r="R4516" s="3">
        <f>(Table1[[#This Row],[Selling Price]]-Table1[[#This Row],[Cost Price]])</f>
        <v>16.684985389344206</v>
      </c>
      <c r="S4516" s="12">
        <f>(Table1[[#This Row],[Profit]]/Table1[[#This Row],[Selling Price]])</f>
        <v>0.21295450401205115</v>
      </c>
      <c r="T4516">
        <v>5</v>
      </c>
      <c r="U4516" s="2">
        <f>Table1[[#This Row],[Selling Price]]*Table1[[#This Row],[Quantity]]</f>
        <v>391.75</v>
      </c>
      <c r="V4516" s="4">
        <v>0</v>
      </c>
      <c r="W4516">
        <v>150</v>
      </c>
      <c r="X4516" t="s">
        <v>36</v>
      </c>
      <c r="Y4516" t="s">
        <v>68</v>
      </c>
      <c r="Z4516" s="2">
        <v>40.123127490501631</v>
      </c>
    </row>
    <row r="4517" spans="1:26" x14ac:dyDescent="0.35">
      <c r="A4517" t="s">
        <v>189</v>
      </c>
      <c r="B4517" t="s">
        <v>190</v>
      </c>
      <c r="C4517" t="s">
        <v>64</v>
      </c>
      <c r="D4517" t="s">
        <v>46</v>
      </c>
      <c r="E4517" t="s">
        <v>86</v>
      </c>
      <c r="F4517" t="s">
        <v>172</v>
      </c>
      <c r="G4517" t="s">
        <v>173</v>
      </c>
      <c r="H4517" t="s">
        <v>32</v>
      </c>
      <c r="I4517" t="s">
        <v>5048</v>
      </c>
      <c r="J4517" s="1">
        <v>43044</v>
      </c>
      <c r="K4517" s="1">
        <v>43046</v>
      </c>
      <c r="L4517" t="s">
        <v>199</v>
      </c>
      <c r="M4517">
        <f>Table1[[#This Row],[Ship Date]]-Table1[[#This Row],[Order Date]]</f>
        <v>2</v>
      </c>
      <c r="N4517">
        <v>11</v>
      </c>
      <c r="O4517" t="s">
        <v>35</v>
      </c>
      <c r="P4517" s="3">
        <v>16.03</v>
      </c>
      <c r="Q4517" s="3">
        <v>13.40528465631399</v>
      </c>
      <c r="R4517" s="3">
        <f>(Table1[[#This Row],[Selling Price]]-Table1[[#This Row],[Cost Price]])</f>
        <v>2.6247153436860113</v>
      </c>
      <c r="S4517" s="12">
        <f>(Table1[[#This Row],[Profit]]/Table1[[#This Row],[Selling Price]])</f>
        <v>0.16373770079139183</v>
      </c>
      <c r="T4517">
        <v>5</v>
      </c>
      <c r="U4517" s="2">
        <f>Table1[[#This Row],[Selling Price]]*Table1[[#This Row],[Quantity]]</f>
        <v>80.150000000000006</v>
      </c>
      <c r="V4517" s="4">
        <v>0.8</v>
      </c>
      <c r="W4517">
        <v>155</v>
      </c>
      <c r="X4517" t="s">
        <v>36</v>
      </c>
      <c r="Y4517" t="s">
        <v>52</v>
      </c>
      <c r="Z4517" s="2">
        <v>18.273664319634051</v>
      </c>
    </row>
    <row r="4518" spans="1:26" x14ac:dyDescent="0.35">
      <c r="A4518" t="s">
        <v>189</v>
      </c>
      <c r="B4518" t="s">
        <v>190</v>
      </c>
      <c r="C4518" t="s">
        <v>39</v>
      </c>
      <c r="D4518" t="s">
        <v>46</v>
      </c>
      <c r="E4518" t="s">
        <v>102</v>
      </c>
      <c r="F4518" t="s">
        <v>2273</v>
      </c>
      <c r="G4518" t="s">
        <v>2274</v>
      </c>
      <c r="H4518" t="s">
        <v>32</v>
      </c>
      <c r="I4518" t="s">
        <v>5233</v>
      </c>
      <c r="J4518" s="1">
        <v>41891</v>
      </c>
      <c r="K4518" s="1">
        <v>41896</v>
      </c>
      <c r="L4518" t="s">
        <v>34</v>
      </c>
      <c r="M4518">
        <f>Table1[[#This Row],[Ship Date]]-Table1[[#This Row],[Order Date]]</f>
        <v>5</v>
      </c>
      <c r="N4518">
        <v>9</v>
      </c>
      <c r="O4518" t="s">
        <v>61</v>
      </c>
      <c r="P4518" s="3">
        <v>15.552</v>
      </c>
      <c r="Q4518" s="3">
        <v>10.35173595671746</v>
      </c>
      <c r="R4518" s="3">
        <f>(Table1[[#This Row],[Selling Price]]-Table1[[#This Row],[Cost Price]])</f>
        <v>5.2002640432825391</v>
      </c>
      <c r="S4518" s="12">
        <f>(Table1[[#This Row],[Profit]]/Table1[[#This Row],[Selling Price]])</f>
        <v>0.33437911800942255</v>
      </c>
      <c r="T4518">
        <v>3</v>
      </c>
      <c r="U4518" s="2">
        <f>Table1[[#This Row],[Selling Price]]*Table1[[#This Row],[Quantity]]</f>
        <v>46.655999999999999</v>
      </c>
      <c r="V4518" s="4">
        <v>0.2</v>
      </c>
      <c r="W4518">
        <v>263</v>
      </c>
      <c r="X4518" t="s">
        <v>36</v>
      </c>
      <c r="Y4518" t="s">
        <v>52</v>
      </c>
      <c r="Z4518" s="2">
        <v>7.7615866419180044</v>
      </c>
    </row>
    <row r="4519" spans="1:26" x14ac:dyDescent="0.35">
      <c r="A4519" t="s">
        <v>189</v>
      </c>
      <c r="B4519" t="s">
        <v>190</v>
      </c>
      <c r="C4519" t="s">
        <v>27</v>
      </c>
      <c r="D4519" t="s">
        <v>46</v>
      </c>
      <c r="E4519" t="s">
        <v>47</v>
      </c>
      <c r="F4519" t="s">
        <v>2292</v>
      </c>
      <c r="G4519" t="s">
        <v>2293</v>
      </c>
      <c r="H4519" t="s">
        <v>32</v>
      </c>
      <c r="I4519" t="s">
        <v>5241</v>
      </c>
      <c r="J4519" s="1">
        <v>41757</v>
      </c>
      <c r="K4519" s="1">
        <v>41762</v>
      </c>
      <c r="L4519" t="s">
        <v>60</v>
      </c>
      <c r="M4519">
        <f>Table1[[#This Row],[Ship Date]]-Table1[[#This Row],[Order Date]]</f>
        <v>5</v>
      </c>
      <c r="N4519">
        <v>4</v>
      </c>
      <c r="O4519" t="s">
        <v>106</v>
      </c>
      <c r="P4519" s="3">
        <v>6.9119999999999999</v>
      </c>
      <c r="Q4519" s="3">
        <v>4.7678394820308698</v>
      </c>
      <c r="R4519" s="3">
        <f>(Table1[[#This Row],[Selling Price]]-Table1[[#This Row],[Cost Price]])</f>
        <v>2.1441605179691301</v>
      </c>
      <c r="S4519" s="12">
        <f>(Table1[[#This Row],[Profit]]/Table1[[#This Row],[Selling Price]])</f>
        <v>0.31020840827099683</v>
      </c>
      <c r="T4519">
        <v>3</v>
      </c>
      <c r="U4519" s="2">
        <f>Table1[[#This Row],[Selling Price]]*Table1[[#This Row],[Quantity]]</f>
        <v>20.736000000000001</v>
      </c>
      <c r="V4519" s="4">
        <v>0.2</v>
      </c>
      <c r="W4519">
        <v>116</v>
      </c>
      <c r="X4519" t="s">
        <v>36</v>
      </c>
      <c r="Y4519" t="s">
        <v>36</v>
      </c>
      <c r="Z4519" s="2">
        <v>4.3413625652641503</v>
      </c>
    </row>
    <row r="4520" spans="1:26" x14ac:dyDescent="0.35">
      <c r="A4520" t="s">
        <v>189</v>
      </c>
      <c r="B4520" t="s">
        <v>190</v>
      </c>
      <c r="C4520" t="s">
        <v>45</v>
      </c>
      <c r="D4520" t="s">
        <v>46</v>
      </c>
      <c r="E4520" t="s">
        <v>65</v>
      </c>
      <c r="F4520" t="s">
        <v>3066</v>
      </c>
      <c r="G4520" t="s">
        <v>3067</v>
      </c>
      <c r="H4520" t="s">
        <v>32</v>
      </c>
      <c r="I4520" t="s">
        <v>5241</v>
      </c>
      <c r="J4520" s="1">
        <v>41757</v>
      </c>
      <c r="K4520" s="1">
        <v>41762</v>
      </c>
      <c r="L4520" t="s">
        <v>60</v>
      </c>
      <c r="M4520">
        <f>Table1[[#This Row],[Ship Date]]-Table1[[#This Row],[Order Date]]</f>
        <v>5</v>
      </c>
      <c r="N4520">
        <v>4</v>
      </c>
      <c r="O4520" t="s">
        <v>106</v>
      </c>
      <c r="P4520" s="3">
        <v>27.096</v>
      </c>
      <c r="Q4520" s="3">
        <v>21.88465387818318</v>
      </c>
      <c r="R4520" s="3">
        <f>(Table1[[#This Row],[Selling Price]]-Table1[[#This Row],[Cost Price]])</f>
        <v>5.2113461218168204</v>
      </c>
      <c r="S4520" s="12">
        <f>(Table1[[#This Row],[Profit]]/Table1[[#This Row],[Selling Price]])</f>
        <v>0.19232898294275244</v>
      </c>
      <c r="T4520">
        <v>3</v>
      </c>
      <c r="U4520" s="2">
        <f>Table1[[#This Row],[Selling Price]]*Table1[[#This Row],[Quantity]]</f>
        <v>81.287999999999997</v>
      </c>
      <c r="V4520" s="4">
        <v>0.2</v>
      </c>
      <c r="W4520">
        <v>469</v>
      </c>
      <c r="X4520" t="s">
        <v>36</v>
      </c>
      <c r="Y4520" t="s">
        <v>52</v>
      </c>
      <c r="Z4520" s="2">
        <v>15.684569264088831</v>
      </c>
    </row>
    <row r="4521" spans="1:26" x14ac:dyDescent="0.35">
      <c r="A4521" t="s">
        <v>189</v>
      </c>
      <c r="B4521" t="s">
        <v>190</v>
      </c>
      <c r="C4521" t="s">
        <v>39</v>
      </c>
      <c r="D4521" t="s">
        <v>46</v>
      </c>
      <c r="E4521" t="s">
        <v>86</v>
      </c>
      <c r="F4521" t="s">
        <v>3295</v>
      </c>
      <c r="G4521" t="s">
        <v>3296</v>
      </c>
      <c r="H4521" t="s">
        <v>32</v>
      </c>
      <c r="I4521" t="s">
        <v>5294</v>
      </c>
      <c r="J4521" s="1">
        <v>42468</v>
      </c>
      <c r="K4521" s="1">
        <v>42474</v>
      </c>
      <c r="L4521" t="s">
        <v>60</v>
      </c>
      <c r="M4521">
        <f>Table1[[#This Row],[Ship Date]]-Table1[[#This Row],[Order Date]]</f>
        <v>6</v>
      </c>
      <c r="N4521">
        <v>4</v>
      </c>
      <c r="O4521" t="s">
        <v>106</v>
      </c>
      <c r="P4521" s="3">
        <v>121.104</v>
      </c>
      <c r="Q4521" s="3">
        <v>95.603174481694168</v>
      </c>
      <c r="R4521" s="3">
        <f>(Table1[[#This Row],[Selling Price]]-Table1[[#This Row],[Cost Price]])</f>
        <v>25.500825518305831</v>
      </c>
      <c r="S4521" s="12">
        <f>(Table1[[#This Row],[Profit]]/Table1[[#This Row],[Selling Price]])</f>
        <v>0.21056963864369327</v>
      </c>
      <c r="T4521">
        <v>6</v>
      </c>
      <c r="U4521" s="2">
        <f>Table1[[#This Row],[Selling Price]]*Table1[[#This Row],[Quantity]]</f>
        <v>726.62400000000002</v>
      </c>
      <c r="V4521" s="4">
        <v>0.7</v>
      </c>
      <c r="W4521">
        <v>159</v>
      </c>
      <c r="X4521" t="s">
        <v>68</v>
      </c>
      <c r="Y4521" t="s">
        <v>68</v>
      </c>
      <c r="Z4521" s="2">
        <v>113.8234214813203</v>
      </c>
    </row>
    <row r="4522" spans="1:26" x14ac:dyDescent="0.35">
      <c r="A4522" t="s">
        <v>189</v>
      </c>
      <c r="B4522" t="s">
        <v>190</v>
      </c>
      <c r="C4522" t="s">
        <v>27</v>
      </c>
      <c r="D4522" t="s">
        <v>46</v>
      </c>
      <c r="E4522" t="s">
        <v>86</v>
      </c>
      <c r="F4522" t="s">
        <v>1151</v>
      </c>
      <c r="G4522" t="s">
        <v>1152</v>
      </c>
      <c r="H4522" t="s">
        <v>32</v>
      </c>
      <c r="I4522" t="s">
        <v>5343</v>
      </c>
      <c r="J4522" s="1">
        <v>42384</v>
      </c>
      <c r="K4522" s="1">
        <v>42390</v>
      </c>
      <c r="L4522" t="s">
        <v>60</v>
      </c>
      <c r="M4522">
        <f>Table1[[#This Row],[Ship Date]]-Table1[[#This Row],[Order Date]]</f>
        <v>6</v>
      </c>
      <c r="N4522">
        <v>1</v>
      </c>
      <c r="O4522" t="s">
        <v>35</v>
      </c>
      <c r="P4522" s="3">
        <v>49.536000000000001</v>
      </c>
      <c r="Q4522" s="3">
        <v>35.490618818193362</v>
      </c>
      <c r="R4522" s="3">
        <f>(Table1[[#This Row],[Selling Price]]-Table1[[#This Row],[Cost Price]])</f>
        <v>14.04538118180664</v>
      </c>
      <c r="S4522" s="12">
        <f>(Table1[[#This Row],[Profit]]/Table1[[#This Row],[Selling Price]])</f>
        <v>0.28353886429680714</v>
      </c>
      <c r="T4522">
        <v>3</v>
      </c>
      <c r="U4522" s="2">
        <f>Table1[[#This Row],[Selling Price]]*Table1[[#This Row],[Quantity]]</f>
        <v>148.608</v>
      </c>
      <c r="V4522" s="4">
        <v>0.2</v>
      </c>
      <c r="W4522">
        <v>151</v>
      </c>
      <c r="X4522" t="s">
        <v>68</v>
      </c>
      <c r="Y4522" t="s">
        <v>52</v>
      </c>
      <c r="Z4522" s="2">
        <v>22.592035613084029</v>
      </c>
    </row>
    <row r="4523" spans="1:26" x14ac:dyDescent="0.35">
      <c r="A4523" t="s">
        <v>189</v>
      </c>
      <c r="B4523" t="s">
        <v>190</v>
      </c>
      <c r="C4523" t="s">
        <v>55</v>
      </c>
      <c r="D4523" t="s">
        <v>46</v>
      </c>
      <c r="E4523" t="s">
        <v>86</v>
      </c>
      <c r="F4523" t="s">
        <v>1061</v>
      </c>
      <c r="G4523" t="s">
        <v>1062</v>
      </c>
      <c r="H4523" t="s">
        <v>32</v>
      </c>
      <c r="I4523" t="s">
        <v>5417</v>
      </c>
      <c r="J4523" s="1">
        <v>41940</v>
      </c>
      <c r="K4523" s="1">
        <v>41943</v>
      </c>
      <c r="L4523" t="s">
        <v>199</v>
      </c>
      <c r="M4523">
        <f>Table1[[#This Row],[Ship Date]]-Table1[[#This Row],[Order Date]]</f>
        <v>3</v>
      </c>
      <c r="N4523">
        <v>10</v>
      </c>
      <c r="O4523" t="s">
        <v>61</v>
      </c>
      <c r="P4523" s="3">
        <v>7.1840000000000002</v>
      </c>
      <c r="Q4523" s="3">
        <v>5.634604321873165</v>
      </c>
      <c r="R4523" s="3">
        <f>(Table1[[#This Row],[Selling Price]]-Table1[[#This Row],[Cost Price]])</f>
        <v>1.5493956781268352</v>
      </c>
      <c r="S4523" s="12">
        <f>(Table1[[#This Row],[Profit]]/Table1[[#This Row],[Selling Price]])</f>
        <v>0.21567311777934789</v>
      </c>
      <c r="T4523">
        <v>2</v>
      </c>
      <c r="U4523" s="2">
        <f>Table1[[#This Row],[Selling Price]]*Table1[[#This Row],[Quantity]]</f>
        <v>14.368</v>
      </c>
      <c r="V4523" s="4">
        <v>0.2</v>
      </c>
      <c r="W4523">
        <v>211</v>
      </c>
      <c r="X4523" t="s">
        <v>36</v>
      </c>
      <c r="Y4523" t="s">
        <v>52</v>
      </c>
      <c r="Z4523" s="2">
        <v>3.6773325616852728</v>
      </c>
    </row>
    <row r="4524" spans="1:26" x14ac:dyDescent="0.35">
      <c r="A4524" t="s">
        <v>189</v>
      </c>
      <c r="B4524" t="s">
        <v>190</v>
      </c>
      <c r="C4524" t="s">
        <v>55</v>
      </c>
      <c r="D4524" t="s">
        <v>46</v>
      </c>
      <c r="E4524" t="s">
        <v>75</v>
      </c>
      <c r="F4524" t="s">
        <v>5545</v>
      </c>
      <c r="G4524" t="s">
        <v>5546</v>
      </c>
      <c r="H4524" t="s">
        <v>32</v>
      </c>
      <c r="I4524" t="s">
        <v>5544</v>
      </c>
      <c r="J4524" s="1">
        <v>42071</v>
      </c>
      <c r="K4524" s="1">
        <v>42075</v>
      </c>
      <c r="L4524" t="s">
        <v>60</v>
      </c>
      <c r="M4524">
        <f>Table1[[#This Row],[Ship Date]]-Table1[[#This Row],[Order Date]]</f>
        <v>4</v>
      </c>
      <c r="N4524">
        <v>3</v>
      </c>
      <c r="O4524" t="s">
        <v>106</v>
      </c>
      <c r="P4524" s="3">
        <v>14.98</v>
      </c>
      <c r="Q4524" s="3">
        <v>11.93616308757198</v>
      </c>
      <c r="R4524" s="3">
        <f>(Table1[[#This Row],[Selling Price]]-Table1[[#This Row],[Cost Price]])</f>
        <v>3.04383691242802</v>
      </c>
      <c r="S4524" s="12">
        <f>(Table1[[#This Row],[Profit]]/Table1[[#This Row],[Selling Price]])</f>
        <v>0.20319338534232442</v>
      </c>
      <c r="T4524">
        <v>1</v>
      </c>
      <c r="U4524" s="2">
        <f>Table1[[#This Row],[Selling Price]]*Table1[[#This Row],[Quantity]]</f>
        <v>14.98</v>
      </c>
      <c r="V4524" s="4">
        <v>0</v>
      </c>
      <c r="W4524">
        <v>336</v>
      </c>
      <c r="X4524" t="s">
        <v>36</v>
      </c>
      <c r="Y4524" t="s">
        <v>68</v>
      </c>
      <c r="Z4524" s="2">
        <v>132.5509689941303</v>
      </c>
    </row>
    <row r="4525" spans="1:26" x14ac:dyDescent="0.35">
      <c r="A4525" t="s">
        <v>189</v>
      </c>
      <c r="B4525" t="s">
        <v>190</v>
      </c>
      <c r="C4525" t="s">
        <v>64</v>
      </c>
      <c r="D4525" t="s">
        <v>46</v>
      </c>
      <c r="E4525" t="s">
        <v>102</v>
      </c>
      <c r="F4525" t="s">
        <v>4088</v>
      </c>
      <c r="G4525" t="s">
        <v>4089</v>
      </c>
      <c r="H4525" t="s">
        <v>32</v>
      </c>
      <c r="I4525" t="s">
        <v>5600</v>
      </c>
      <c r="J4525" s="1">
        <v>42638</v>
      </c>
      <c r="K4525" s="1">
        <v>42642</v>
      </c>
      <c r="L4525" t="s">
        <v>60</v>
      </c>
      <c r="M4525">
        <f>Table1[[#This Row],[Ship Date]]-Table1[[#This Row],[Order Date]]</f>
        <v>4</v>
      </c>
      <c r="N4525">
        <v>9</v>
      </c>
      <c r="O4525" t="s">
        <v>61</v>
      </c>
      <c r="P4525" s="3">
        <v>60.048000000000002</v>
      </c>
      <c r="Q4525" s="3">
        <v>39.596168504317532</v>
      </c>
      <c r="R4525" s="3">
        <f>(Table1[[#This Row],[Selling Price]]-Table1[[#This Row],[Cost Price]])</f>
        <v>20.45183149568247</v>
      </c>
      <c r="S4525" s="12">
        <f>(Table1[[#This Row],[Profit]]/Table1[[#This Row],[Selling Price]])</f>
        <v>0.34059138515325188</v>
      </c>
      <c r="T4525">
        <v>9</v>
      </c>
      <c r="U4525" s="2">
        <f>Table1[[#This Row],[Selling Price]]*Table1[[#This Row],[Quantity]]</f>
        <v>540.43200000000002</v>
      </c>
      <c r="V4525" s="4">
        <v>0.2</v>
      </c>
      <c r="W4525">
        <v>225</v>
      </c>
      <c r="X4525" t="s">
        <v>36</v>
      </c>
      <c r="Y4525" t="s">
        <v>52</v>
      </c>
      <c r="Z4525" s="2">
        <v>17.183233746882451</v>
      </c>
    </row>
    <row r="4526" spans="1:26" x14ac:dyDescent="0.35">
      <c r="A4526" t="s">
        <v>189</v>
      </c>
      <c r="B4526" t="s">
        <v>190</v>
      </c>
      <c r="C4526" t="s">
        <v>45</v>
      </c>
      <c r="D4526" t="s">
        <v>46</v>
      </c>
      <c r="E4526" t="s">
        <v>86</v>
      </c>
      <c r="F4526" t="s">
        <v>1711</v>
      </c>
      <c r="G4526" t="s">
        <v>1712</v>
      </c>
      <c r="H4526" t="s">
        <v>32</v>
      </c>
      <c r="I4526" t="s">
        <v>5745</v>
      </c>
      <c r="J4526" s="1">
        <v>42679</v>
      </c>
      <c r="K4526" s="1">
        <v>42683</v>
      </c>
      <c r="L4526" t="s">
        <v>60</v>
      </c>
      <c r="M4526">
        <f>Table1[[#This Row],[Ship Date]]-Table1[[#This Row],[Order Date]]</f>
        <v>4</v>
      </c>
      <c r="N4526">
        <v>11</v>
      </c>
      <c r="O4526" t="s">
        <v>35</v>
      </c>
      <c r="P4526" s="3">
        <v>12.587999999999999</v>
      </c>
      <c r="Q4526" s="3">
        <v>10.62619600498399</v>
      </c>
      <c r="R4526" s="3">
        <f>(Table1[[#This Row],[Selling Price]]-Table1[[#This Row],[Cost Price]])</f>
        <v>1.9618039950160089</v>
      </c>
      <c r="S4526" s="12">
        <f>(Table1[[#This Row],[Profit]]/Table1[[#This Row],[Selling Price]])</f>
        <v>0.15584715562567597</v>
      </c>
      <c r="T4526">
        <v>3</v>
      </c>
      <c r="U4526" s="2">
        <f>Table1[[#This Row],[Selling Price]]*Table1[[#This Row],[Quantity]]</f>
        <v>37.763999999999996</v>
      </c>
      <c r="V4526" s="4">
        <v>0.8</v>
      </c>
      <c r="W4526">
        <v>402</v>
      </c>
      <c r="X4526" t="s">
        <v>36</v>
      </c>
      <c r="Y4526" t="s">
        <v>68</v>
      </c>
      <c r="Z4526" s="2">
        <v>46.624611549886147</v>
      </c>
    </row>
    <row r="4527" spans="1:26" x14ac:dyDescent="0.35">
      <c r="A4527" t="s">
        <v>189</v>
      </c>
      <c r="B4527" t="s">
        <v>190</v>
      </c>
      <c r="C4527" t="s">
        <v>27</v>
      </c>
      <c r="D4527" t="s">
        <v>46</v>
      </c>
      <c r="E4527" t="s">
        <v>75</v>
      </c>
      <c r="F4527" t="s">
        <v>2670</v>
      </c>
      <c r="G4527" t="s">
        <v>2671</v>
      </c>
      <c r="H4527" t="s">
        <v>32</v>
      </c>
      <c r="I4527" t="s">
        <v>5783</v>
      </c>
      <c r="J4527" s="1">
        <v>42049</v>
      </c>
      <c r="K4527" s="1">
        <v>42054</v>
      </c>
      <c r="L4527" t="s">
        <v>60</v>
      </c>
      <c r="M4527">
        <f>Table1[[#This Row],[Ship Date]]-Table1[[#This Row],[Order Date]]</f>
        <v>5</v>
      </c>
      <c r="N4527">
        <v>2</v>
      </c>
      <c r="O4527" t="s">
        <v>106</v>
      </c>
      <c r="P4527" s="3">
        <v>14.352</v>
      </c>
      <c r="Q4527" s="3">
        <v>11.13509627504776</v>
      </c>
      <c r="R4527" s="3">
        <f>(Table1[[#This Row],[Selling Price]]-Table1[[#This Row],[Cost Price]])</f>
        <v>3.2169037249522408</v>
      </c>
      <c r="S4527" s="12">
        <f>(Table1[[#This Row],[Profit]]/Table1[[#This Row],[Selling Price]])</f>
        <v>0.22414323613100898</v>
      </c>
      <c r="T4527">
        <v>3</v>
      </c>
      <c r="U4527" s="2">
        <f>Table1[[#This Row],[Selling Price]]*Table1[[#This Row],[Quantity]]</f>
        <v>43.055999999999997</v>
      </c>
      <c r="V4527" s="4">
        <v>0.2</v>
      </c>
      <c r="W4527">
        <v>122</v>
      </c>
      <c r="X4527" t="s">
        <v>36</v>
      </c>
      <c r="Y4527" t="s">
        <v>52</v>
      </c>
      <c r="Z4527" s="2">
        <v>13.775649627755</v>
      </c>
    </row>
    <row r="4528" spans="1:26" x14ac:dyDescent="0.35">
      <c r="A4528" t="s">
        <v>189</v>
      </c>
      <c r="B4528" t="s">
        <v>190</v>
      </c>
      <c r="C4528" t="s">
        <v>64</v>
      </c>
      <c r="D4528" t="s">
        <v>46</v>
      </c>
      <c r="E4528" t="s">
        <v>102</v>
      </c>
      <c r="F4528" t="s">
        <v>1008</v>
      </c>
      <c r="G4528" t="s">
        <v>1009</v>
      </c>
      <c r="H4528" t="s">
        <v>32</v>
      </c>
      <c r="I4528" t="s">
        <v>5809</v>
      </c>
      <c r="J4528" s="1">
        <v>43080</v>
      </c>
      <c r="K4528" s="1">
        <v>43080</v>
      </c>
      <c r="L4528" t="s">
        <v>1118</v>
      </c>
      <c r="M4528">
        <f>Table1[[#This Row],[Ship Date]]-Table1[[#This Row],[Order Date]]</f>
        <v>0</v>
      </c>
      <c r="N4528">
        <v>12</v>
      </c>
      <c r="O4528" t="s">
        <v>35</v>
      </c>
      <c r="P4528" s="3">
        <v>10.368</v>
      </c>
      <c r="Q4528" s="3">
        <v>8.2598802534687294</v>
      </c>
      <c r="R4528" s="3">
        <f>(Table1[[#This Row],[Selling Price]]-Table1[[#This Row],[Cost Price]])</f>
        <v>2.1081197465312709</v>
      </c>
      <c r="S4528" s="12">
        <f>(Table1[[#This Row],[Profit]]/Table1[[#This Row],[Selling Price]])</f>
        <v>0.20332945086142659</v>
      </c>
      <c r="T4528">
        <v>2</v>
      </c>
      <c r="U4528" s="2">
        <f>Table1[[#This Row],[Selling Price]]*Table1[[#This Row],[Quantity]]</f>
        <v>20.736000000000001</v>
      </c>
      <c r="V4528" s="4">
        <v>0.2</v>
      </c>
      <c r="W4528">
        <v>132</v>
      </c>
      <c r="X4528" t="s">
        <v>36</v>
      </c>
      <c r="Y4528" t="s">
        <v>52</v>
      </c>
      <c r="Z4528" s="2">
        <v>8.9074048168604385</v>
      </c>
    </row>
    <row r="4529" spans="1:26" x14ac:dyDescent="0.35">
      <c r="A4529" t="s">
        <v>189</v>
      </c>
      <c r="B4529" t="s">
        <v>190</v>
      </c>
      <c r="C4529" t="s">
        <v>39</v>
      </c>
      <c r="D4529" t="s">
        <v>46</v>
      </c>
      <c r="E4529" t="s">
        <v>86</v>
      </c>
      <c r="F4529" t="s">
        <v>239</v>
      </c>
      <c r="G4529" t="s">
        <v>240</v>
      </c>
      <c r="H4529" t="s">
        <v>32</v>
      </c>
      <c r="I4529" t="s">
        <v>5954</v>
      </c>
      <c r="J4529" s="1">
        <v>42316</v>
      </c>
      <c r="K4529" s="1">
        <v>42321</v>
      </c>
      <c r="L4529" t="s">
        <v>60</v>
      </c>
      <c r="M4529">
        <f>Table1[[#This Row],[Ship Date]]-Table1[[#This Row],[Order Date]]</f>
        <v>5</v>
      </c>
      <c r="N4529">
        <v>11</v>
      </c>
      <c r="O4529" t="s">
        <v>35</v>
      </c>
      <c r="P4529" s="3">
        <v>10.476000000000001</v>
      </c>
      <c r="Q4529" s="3">
        <v>6.9660270695064517</v>
      </c>
      <c r="R4529" s="3">
        <f>(Table1[[#This Row],[Selling Price]]-Table1[[#This Row],[Cost Price]])</f>
        <v>3.5099729304935492</v>
      </c>
      <c r="S4529" s="12">
        <f>(Table1[[#This Row],[Profit]]/Table1[[#This Row],[Selling Price]])</f>
        <v>0.33504896243733762</v>
      </c>
      <c r="T4529">
        <v>6</v>
      </c>
      <c r="U4529" s="2">
        <f>Table1[[#This Row],[Selling Price]]*Table1[[#This Row],[Quantity]]</f>
        <v>62.856000000000009</v>
      </c>
      <c r="V4529" s="4">
        <v>0.8</v>
      </c>
      <c r="W4529">
        <v>232</v>
      </c>
      <c r="X4529" t="s">
        <v>36</v>
      </c>
      <c r="Y4529" t="s">
        <v>52</v>
      </c>
      <c r="Z4529" s="2">
        <v>12.738976162121149</v>
      </c>
    </row>
    <row r="4530" spans="1:26" x14ac:dyDescent="0.35">
      <c r="A4530" t="s">
        <v>189</v>
      </c>
      <c r="B4530" t="s">
        <v>190</v>
      </c>
      <c r="C4530" t="s">
        <v>39</v>
      </c>
      <c r="D4530" t="s">
        <v>46</v>
      </c>
      <c r="E4530" t="s">
        <v>65</v>
      </c>
      <c r="F4530" t="s">
        <v>2353</v>
      </c>
      <c r="G4530" t="s">
        <v>2354</v>
      </c>
      <c r="H4530" t="s">
        <v>32</v>
      </c>
      <c r="I4530" t="s">
        <v>5995</v>
      </c>
      <c r="J4530" s="1">
        <v>42987</v>
      </c>
      <c r="K4530" s="1">
        <v>42992</v>
      </c>
      <c r="L4530" t="s">
        <v>60</v>
      </c>
      <c r="M4530">
        <f>Table1[[#This Row],[Ship Date]]-Table1[[#This Row],[Order Date]]</f>
        <v>5</v>
      </c>
      <c r="N4530">
        <v>9</v>
      </c>
      <c r="O4530" t="s">
        <v>61</v>
      </c>
      <c r="P4530" s="3">
        <v>258.48</v>
      </c>
      <c r="Q4530" s="3">
        <v>170.96395296372441</v>
      </c>
      <c r="R4530" s="3">
        <f>(Table1[[#This Row],[Selling Price]]-Table1[[#This Row],[Cost Price]])</f>
        <v>87.516047036275609</v>
      </c>
      <c r="S4530" s="12">
        <f>(Table1[[#This Row],[Profit]]/Table1[[#This Row],[Selling Price]])</f>
        <v>0.33857956915922161</v>
      </c>
      <c r="T4530">
        <v>2</v>
      </c>
      <c r="U4530" s="2">
        <f>Table1[[#This Row],[Selling Price]]*Table1[[#This Row],[Quantity]]</f>
        <v>516.96</v>
      </c>
      <c r="V4530" s="4">
        <v>0.2</v>
      </c>
      <c r="W4530">
        <v>273</v>
      </c>
      <c r="X4530" t="s">
        <v>36</v>
      </c>
      <c r="Y4530" t="s">
        <v>36</v>
      </c>
      <c r="Z4530" s="2">
        <v>184.74552991885889</v>
      </c>
    </row>
    <row r="4531" spans="1:26" x14ac:dyDescent="0.35">
      <c r="A4531" t="s">
        <v>189</v>
      </c>
      <c r="B4531" t="s">
        <v>190</v>
      </c>
      <c r="C4531" t="s">
        <v>39</v>
      </c>
      <c r="D4531" t="s">
        <v>46</v>
      </c>
      <c r="E4531" t="s">
        <v>102</v>
      </c>
      <c r="F4531" t="s">
        <v>1286</v>
      </c>
      <c r="G4531" t="s">
        <v>1287</v>
      </c>
      <c r="H4531" t="s">
        <v>32</v>
      </c>
      <c r="I4531" t="s">
        <v>6023</v>
      </c>
      <c r="J4531" s="1">
        <v>42127</v>
      </c>
      <c r="K4531" s="1">
        <v>42131</v>
      </c>
      <c r="L4531" t="s">
        <v>60</v>
      </c>
      <c r="M4531">
        <f>Table1[[#This Row],[Ship Date]]-Table1[[#This Row],[Order Date]]</f>
        <v>4</v>
      </c>
      <c r="N4531">
        <v>5</v>
      </c>
      <c r="O4531" t="s">
        <v>51</v>
      </c>
      <c r="P4531" s="3">
        <v>7.968</v>
      </c>
      <c r="Q4531" s="3">
        <v>6.3106593780398734</v>
      </c>
      <c r="R4531" s="3">
        <f>(Table1[[#This Row],[Selling Price]]-Table1[[#This Row],[Cost Price]])</f>
        <v>1.6573406219601265</v>
      </c>
      <c r="S4531" s="12">
        <f>(Table1[[#This Row],[Profit]]/Table1[[#This Row],[Selling Price]])</f>
        <v>0.20799957604921268</v>
      </c>
      <c r="T4531">
        <v>2</v>
      </c>
      <c r="U4531" s="2">
        <f>Table1[[#This Row],[Selling Price]]*Table1[[#This Row],[Quantity]]</f>
        <v>15.936</v>
      </c>
      <c r="V4531" s="4">
        <v>0.2</v>
      </c>
      <c r="W4531">
        <v>409</v>
      </c>
      <c r="X4531" t="s">
        <v>36</v>
      </c>
      <c r="Y4531" t="s">
        <v>52</v>
      </c>
      <c r="Z4531" s="2">
        <v>11.44316879190376</v>
      </c>
    </row>
    <row r="4532" spans="1:26" x14ac:dyDescent="0.35">
      <c r="A4532" t="s">
        <v>189</v>
      </c>
      <c r="B4532" t="s">
        <v>190</v>
      </c>
      <c r="C4532" t="s">
        <v>55</v>
      </c>
      <c r="D4532" t="s">
        <v>46</v>
      </c>
      <c r="E4532" t="s">
        <v>86</v>
      </c>
      <c r="F4532" t="s">
        <v>1748</v>
      </c>
      <c r="G4532" t="s">
        <v>1749</v>
      </c>
      <c r="H4532" t="s">
        <v>32</v>
      </c>
      <c r="I4532" t="s">
        <v>6029</v>
      </c>
      <c r="J4532" s="1">
        <v>42861</v>
      </c>
      <c r="K4532" s="1">
        <v>42866</v>
      </c>
      <c r="L4532" t="s">
        <v>60</v>
      </c>
      <c r="M4532">
        <f>Table1[[#This Row],[Ship Date]]-Table1[[#This Row],[Order Date]]</f>
        <v>5</v>
      </c>
      <c r="N4532">
        <v>5</v>
      </c>
      <c r="O4532" t="s">
        <v>51</v>
      </c>
      <c r="P4532" s="3">
        <v>11.06</v>
      </c>
      <c r="Q4532" s="3">
        <v>8.1817614981276332</v>
      </c>
      <c r="R4532" s="3">
        <f>(Table1[[#This Row],[Selling Price]]-Table1[[#This Row],[Cost Price]])</f>
        <v>2.8782385018723673</v>
      </c>
      <c r="S4532" s="12">
        <f>(Table1[[#This Row],[Profit]]/Table1[[#This Row],[Selling Price]])</f>
        <v>0.26023856255627187</v>
      </c>
      <c r="T4532">
        <v>10</v>
      </c>
      <c r="U4532" s="2">
        <f>Table1[[#This Row],[Selling Price]]*Table1[[#This Row],[Quantity]]</f>
        <v>110.60000000000001</v>
      </c>
      <c r="V4532" s="4">
        <v>0.8</v>
      </c>
      <c r="W4532">
        <v>138</v>
      </c>
      <c r="X4532" t="s">
        <v>36</v>
      </c>
      <c r="Y4532" t="s">
        <v>52</v>
      </c>
      <c r="Z4532" s="2">
        <v>13.025468636482911</v>
      </c>
    </row>
    <row r="4533" spans="1:26" x14ac:dyDescent="0.35">
      <c r="A4533" t="s">
        <v>189</v>
      </c>
      <c r="B4533" t="s">
        <v>190</v>
      </c>
      <c r="C4533" t="s">
        <v>27</v>
      </c>
      <c r="D4533" t="s">
        <v>46</v>
      </c>
      <c r="E4533" t="s">
        <v>75</v>
      </c>
      <c r="F4533" t="s">
        <v>1452</v>
      </c>
      <c r="G4533" t="s">
        <v>1453</v>
      </c>
      <c r="H4533" t="s">
        <v>32</v>
      </c>
      <c r="I4533" t="s">
        <v>6053</v>
      </c>
      <c r="J4533" s="1">
        <v>42350</v>
      </c>
      <c r="K4533" s="1">
        <v>42355</v>
      </c>
      <c r="L4533" t="s">
        <v>60</v>
      </c>
      <c r="M4533">
        <f>Table1[[#This Row],[Ship Date]]-Table1[[#This Row],[Order Date]]</f>
        <v>5</v>
      </c>
      <c r="N4533">
        <v>12</v>
      </c>
      <c r="O4533" t="s">
        <v>35</v>
      </c>
      <c r="P4533" s="3">
        <v>8.2200000000000006</v>
      </c>
      <c r="Q4533" s="3">
        <v>6.8597257553490234</v>
      </c>
      <c r="R4533" s="3">
        <f>(Table1[[#This Row],[Selling Price]]-Table1[[#This Row],[Cost Price]])</f>
        <v>1.3602742446509772</v>
      </c>
      <c r="S4533" s="12">
        <f>(Table1[[#This Row],[Profit]]/Table1[[#This Row],[Selling Price]])</f>
        <v>0.16548348475072713</v>
      </c>
      <c r="T4533">
        <v>3</v>
      </c>
      <c r="U4533" s="2">
        <f>Table1[[#This Row],[Selling Price]]*Table1[[#This Row],[Quantity]]</f>
        <v>24.660000000000004</v>
      </c>
      <c r="V4533" s="4">
        <v>0</v>
      </c>
      <c r="W4533">
        <v>340</v>
      </c>
      <c r="X4533" t="s">
        <v>36</v>
      </c>
      <c r="Y4533" t="s">
        <v>52</v>
      </c>
      <c r="Z4533" s="2">
        <v>7.3161200750384747</v>
      </c>
    </row>
    <row r="4534" spans="1:26" x14ac:dyDescent="0.35">
      <c r="A4534" t="s">
        <v>189</v>
      </c>
      <c r="B4534" t="s">
        <v>190</v>
      </c>
      <c r="C4534" t="s">
        <v>27</v>
      </c>
      <c r="D4534" t="s">
        <v>46</v>
      </c>
      <c r="E4534" t="s">
        <v>86</v>
      </c>
      <c r="F4534" t="s">
        <v>355</v>
      </c>
      <c r="G4534" t="s">
        <v>356</v>
      </c>
      <c r="H4534" t="s">
        <v>32</v>
      </c>
      <c r="I4534" t="s">
        <v>6115</v>
      </c>
      <c r="J4534" s="1">
        <v>42504</v>
      </c>
      <c r="K4534" s="1">
        <v>42509</v>
      </c>
      <c r="L4534" t="s">
        <v>60</v>
      </c>
      <c r="M4534">
        <f>Table1[[#This Row],[Ship Date]]-Table1[[#This Row],[Order Date]]</f>
        <v>5</v>
      </c>
      <c r="N4534">
        <v>5</v>
      </c>
      <c r="O4534" t="s">
        <v>51</v>
      </c>
      <c r="P4534" s="3">
        <v>13.391999999999999</v>
      </c>
      <c r="Q4534" s="3">
        <v>9.1458559919857478</v>
      </c>
      <c r="R4534" s="3">
        <f>(Table1[[#This Row],[Selling Price]]-Table1[[#This Row],[Cost Price]])</f>
        <v>4.2461440080142516</v>
      </c>
      <c r="S4534" s="12">
        <f>(Table1[[#This Row],[Profit]]/Table1[[#This Row],[Selling Price]])</f>
        <v>0.31706571147059825</v>
      </c>
      <c r="T4534">
        <v>8</v>
      </c>
      <c r="U4534" s="2">
        <f>Table1[[#This Row],[Selling Price]]*Table1[[#This Row],[Quantity]]</f>
        <v>107.136</v>
      </c>
      <c r="V4534" s="4">
        <v>0.7</v>
      </c>
      <c r="W4534">
        <v>169</v>
      </c>
      <c r="X4534" t="s">
        <v>36</v>
      </c>
      <c r="Y4534" t="s">
        <v>52</v>
      </c>
      <c r="Z4534" s="2">
        <v>7.7238165695464316</v>
      </c>
    </row>
    <row r="4535" spans="1:26" x14ac:dyDescent="0.35">
      <c r="A4535" t="s">
        <v>189</v>
      </c>
      <c r="B4535" t="s">
        <v>190</v>
      </c>
      <c r="C4535" t="s">
        <v>55</v>
      </c>
      <c r="D4535" t="s">
        <v>46</v>
      </c>
      <c r="E4535" t="s">
        <v>270</v>
      </c>
      <c r="F4535" t="s">
        <v>3126</v>
      </c>
      <c r="G4535" t="s">
        <v>3127</v>
      </c>
      <c r="H4535" t="s">
        <v>32</v>
      </c>
      <c r="I4535" t="s">
        <v>6142</v>
      </c>
      <c r="J4535" s="1">
        <v>42681</v>
      </c>
      <c r="K4535" s="1">
        <v>42683</v>
      </c>
      <c r="L4535" t="s">
        <v>199</v>
      </c>
      <c r="M4535">
        <f>Table1[[#This Row],[Ship Date]]-Table1[[#This Row],[Order Date]]</f>
        <v>2</v>
      </c>
      <c r="N4535">
        <v>11</v>
      </c>
      <c r="O4535" t="s">
        <v>35</v>
      </c>
      <c r="P4535" s="3">
        <v>14.96</v>
      </c>
      <c r="Q4535" s="3">
        <v>10.701126211678931</v>
      </c>
      <c r="R4535" s="3">
        <f>(Table1[[#This Row],[Selling Price]]-Table1[[#This Row],[Cost Price]])</f>
        <v>4.2588737883210701</v>
      </c>
      <c r="S4535" s="12">
        <f>(Table1[[#This Row],[Profit]]/Table1[[#This Row],[Selling Price]])</f>
        <v>0.2846840767594298</v>
      </c>
      <c r="T4535">
        <v>4</v>
      </c>
      <c r="U4535" s="2">
        <f>Table1[[#This Row],[Selling Price]]*Table1[[#This Row],[Quantity]]</f>
        <v>59.84</v>
      </c>
      <c r="V4535" s="4">
        <v>0</v>
      </c>
      <c r="W4535">
        <v>246</v>
      </c>
      <c r="X4535" t="s">
        <v>36</v>
      </c>
      <c r="Y4535" t="s">
        <v>52</v>
      </c>
      <c r="Z4535" s="2">
        <v>8.561251310410178</v>
      </c>
    </row>
    <row r="4536" spans="1:26" x14ac:dyDescent="0.35">
      <c r="A4536" t="s">
        <v>189</v>
      </c>
      <c r="B4536" t="s">
        <v>190</v>
      </c>
      <c r="C4536" t="s">
        <v>27</v>
      </c>
      <c r="D4536" t="s">
        <v>46</v>
      </c>
      <c r="E4536" t="s">
        <v>86</v>
      </c>
      <c r="F4536" t="s">
        <v>1061</v>
      </c>
      <c r="G4536" t="s">
        <v>1062</v>
      </c>
      <c r="H4536" t="s">
        <v>32</v>
      </c>
      <c r="I4536" t="s">
        <v>6143</v>
      </c>
      <c r="J4536" s="1">
        <v>41733</v>
      </c>
      <c r="K4536" s="1">
        <v>41734</v>
      </c>
      <c r="L4536" t="s">
        <v>199</v>
      </c>
      <c r="M4536">
        <f>Table1[[#This Row],[Ship Date]]-Table1[[#This Row],[Order Date]]</f>
        <v>1</v>
      </c>
      <c r="N4536">
        <v>4</v>
      </c>
      <c r="O4536" t="s">
        <v>106</v>
      </c>
      <c r="P4536" s="3">
        <v>7.1840000000000002</v>
      </c>
      <c r="Q4536" s="3">
        <v>5.4422016045167014</v>
      </c>
      <c r="R4536" s="3">
        <f>(Table1[[#This Row],[Selling Price]]-Table1[[#This Row],[Cost Price]])</f>
        <v>1.7417983954832987</v>
      </c>
      <c r="S4536" s="12">
        <f>(Table1[[#This Row],[Profit]]/Table1[[#This Row],[Selling Price]])</f>
        <v>0.24245523322428991</v>
      </c>
      <c r="T4536">
        <v>2</v>
      </c>
      <c r="U4536" s="2">
        <f>Table1[[#This Row],[Selling Price]]*Table1[[#This Row],[Quantity]]</f>
        <v>14.368</v>
      </c>
      <c r="V4536" s="4">
        <v>0.2</v>
      </c>
      <c r="W4536">
        <v>249</v>
      </c>
      <c r="X4536" t="s">
        <v>36</v>
      </c>
      <c r="Y4536" t="s">
        <v>52</v>
      </c>
      <c r="Z4536" s="2">
        <v>3.6773325616852728</v>
      </c>
    </row>
    <row r="4537" spans="1:26" x14ac:dyDescent="0.35">
      <c r="A4537" t="s">
        <v>189</v>
      </c>
      <c r="B4537" t="s">
        <v>190</v>
      </c>
      <c r="C4537" t="s">
        <v>55</v>
      </c>
      <c r="D4537" t="s">
        <v>46</v>
      </c>
      <c r="E4537" t="s">
        <v>86</v>
      </c>
      <c r="F4537" t="s">
        <v>2176</v>
      </c>
      <c r="G4537" t="s">
        <v>2177</v>
      </c>
      <c r="H4537" t="s">
        <v>32</v>
      </c>
      <c r="I4537" t="s">
        <v>6148</v>
      </c>
      <c r="J4537" s="1">
        <v>42017</v>
      </c>
      <c r="K4537" s="1">
        <v>42021</v>
      </c>
      <c r="L4537" t="s">
        <v>60</v>
      </c>
      <c r="M4537">
        <f>Table1[[#This Row],[Ship Date]]-Table1[[#This Row],[Order Date]]</f>
        <v>4</v>
      </c>
      <c r="N4537">
        <v>1</v>
      </c>
      <c r="O4537" t="s">
        <v>35</v>
      </c>
      <c r="P4537" s="3">
        <v>70.007999999999996</v>
      </c>
      <c r="Q4537" s="3">
        <v>55.121177831626497</v>
      </c>
      <c r="R4537" s="3">
        <f>(Table1[[#This Row],[Selling Price]]-Table1[[#This Row],[Cost Price]])</f>
        <v>14.886822168373499</v>
      </c>
      <c r="S4537" s="12">
        <f>(Table1[[#This Row],[Profit]]/Table1[[#This Row],[Selling Price]])</f>
        <v>0.212644585881235</v>
      </c>
      <c r="T4537">
        <v>3</v>
      </c>
      <c r="U4537" s="2">
        <f>Table1[[#This Row],[Selling Price]]*Table1[[#This Row],[Quantity]]</f>
        <v>210.024</v>
      </c>
      <c r="V4537" s="4">
        <v>0.2</v>
      </c>
      <c r="W4537">
        <v>313</v>
      </c>
      <c r="X4537" t="s">
        <v>36</v>
      </c>
      <c r="Y4537" t="s">
        <v>52</v>
      </c>
      <c r="Z4537" s="2">
        <v>30.770932050845939</v>
      </c>
    </row>
    <row r="4538" spans="1:26" x14ac:dyDescent="0.35">
      <c r="A4538" t="s">
        <v>189</v>
      </c>
      <c r="B4538" t="s">
        <v>190</v>
      </c>
      <c r="C4538" t="s">
        <v>45</v>
      </c>
      <c r="D4538" t="s">
        <v>46</v>
      </c>
      <c r="E4538" t="s">
        <v>75</v>
      </c>
      <c r="F4538" t="s">
        <v>1131</v>
      </c>
      <c r="G4538" t="s">
        <v>1132</v>
      </c>
      <c r="H4538" t="s">
        <v>32</v>
      </c>
      <c r="I4538" t="s">
        <v>6191</v>
      </c>
      <c r="J4538" s="1">
        <v>41884</v>
      </c>
      <c r="K4538" s="1">
        <v>41885</v>
      </c>
      <c r="L4538" t="s">
        <v>199</v>
      </c>
      <c r="M4538">
        <f>Table1[[#This Row],[Ship Date]]-Table1[[#This Row],[Order Date]]</f>
        <v>1</v>
      </c>
      <c r="N4538">
        <v>9</v>
      </c>
      <c r="O4538" t="s">
        <v>61</v>
      </c>
      <c r="P4538" s="3">
        <v>57.75</v>
      </c>
      <c r="Q4538" s="3">
        <v>44.617647727964297</v>
      </c>
      <c r="R4538" s="3">
        <f>(Table1[[#This Row],[Selling Price]]-Table1[[#This Row],[Cost Price]])</f>
        <v>13.132352272035703</v>
      </c>
      <c r="S4538" s="12">
        <f>(Table1[[#This Row],[Profit]]/Table1[[#This Row],[Selling Price]])</f>
        <v>0.22740003934260958</v>
      </c>
      <c r="T4538">
        <v>5</v>
      </c>
      <c r="U4538" s="2">
        <f>Table1[[#This Row],[Selling Price]]*Table1[[#This Row],[Quantity]]</f>
        <v>288.75</v>
      </c>
      <c r="V4538" s="4">
        <v>0</v>
      </c>
      <c r="W4538">
        <v>294</v>
      </c>
      <c r="X4538" t="s">
        <v>36</v>
      </c>
      <c r="Y4538" t="s">
        <v>52</v>
      </c>
      <c r="Z4538" s="2">
        <v>17.878976480772049</v>
      </c>
    </row>
    <row r="4539" spans="1:26" x14ac:dyDescent="0.35">
      <c r="A4539" t="s">
        <v>189</v>
      </c>
      <c r="B4539" t="s">
        <v>190</v>
      </c>
      <c r="C4539" t="s">
        <v>55</v>
      </c>
      <c r="D4539" t="s">
        <v>46</v>
      </c>
      <c r="E4539" t="s">
        <v>91</v>
      </c>
      <c r="F4539" t="s">
        <v>2816</v>
      </c>
      <c r="G4539" t="s">
        <v>2817</v>
      </c>
      <c r="H4539" t="s">
        <v>32</v>
      </c>
      <c r="I4539" t="s">
        <v>6222</v>
      </c>
      <c r="J4539" s="1">
        <v>42713</v>
      </c>
      <c r="K4539" s="1">
        <v>42717</v>
      </c>
      <c r="L4539" t="s">
        <v>34</v>
      </c>
      <c r="M4539">
        <f>Table1[[#This Row],[Ship Date]]-Table1[[#This Row],[Order Date]]</f>
        <v>4</v>
      </c>
      <c r="N4539">
        <v>12</v>
      </c>
      <c r="O4539" t="s">
        <v>35</v>
      </c>
      <c r="P4539" s="3">
        <v>4.3559999999999999</v>
      </c>
      <c r="Q4539" s="3">
        <v>2.9279895530291942</v>
      </c>
      <c r="R4539" s="3">
        <f>(Table1[[#This Row],[Selling Price]]-Table1[[#This Row],[Cost Price]])</f>
        <v>1.4280104469708057</v>
      </c>
      <c r="S4539" s="12">
        <f>(Table1[[#This Row],[Profit]]/Table1[[#This Row],[Selling Price]])</f>
        <v>0.32782608975454675</v>
      </c>
      <c r="T4539">
        <v>2</v>
      </c>
      <c r="U4539" s="2">
        <f>Table1[[#This Row],[Selling Price]]*Table1[[#This Row],[Quantity]]</f>
        <v>8.7119999999999997</v>
      </c>
      <c r="V4539" s="4">
        <v>0.8</v>
      </c>
      <c r="W4539">
        <v>153</v>
      </c>
      <c r="X4539" t="s">
        <v>36</v>
      </c>
      <c r="Y4539" t="s">
        <v>52</v>
      </c>
      <c r="Z4539" s="2">
        <v>16.798312817065881</v>
      </c>
    </row>
    <row r="4540" spans="1:26" x14ac:dyDescent="0.35">
      <c r="A4540" t="s">
        <v>189</v>
      </c>
      <c r="B4540" t="s">
        <v>190</v>
      </c>
      <c r="C4540" t="s">
        <v>64</v>
      </c>
      <c r="D4540" t="s">
        <v>46</v>
      </c>
      <c r="E4540" t="s">
        <v>102</v>
      </c>
      <c r="F4540" t="s">
        <v>552</v>
      </c>
      <c r="G4540" t="s">
        <v>553</v>
      </c>
      <c r="H4540" t="s">
        <v>32</v>
      </c>
      <c r="I4540" t="s">
        <v>6238</v>
      </c>
      <c r="J4540" s="1">
        <v>42514</v>
      </c>
      <c r="K4540" s="1">
        <v>42514</v>
      </c>
      <c r="L4540" t="s">
        <v>1118</v>
      </c>
      <c r="M4540">
        <f>Table1[[#This Row],[Ship Date]]-Table1[[#This Row],[Order Date]]</f>
        <v>0</v>
      </c>
      <c r="N4540">
        <v>5</v>
      </c>
      <c r="O4540" t="s">
        <v>51</v>
      </c>
      <c r="P4540" s="3">
        <v>191.6</v>
      </c>
      <c r="Q4540" s="3">
        <v>141.66853961993419</v>
      </c>
      <c r="R4540" s="3">
        <f>(Table1[[#This Row],[Selling Price]]-Table1[[#This Row],[Cost Price]])</f>
        <v>49.931460380065801</v>
      </c>
      <c r="S4540" s="12">
        <f>(Table1[[#This Row],[Profit]]/Table1[[#This Row],[Selling Price]])</f>
        <v>0.26060261158698228</v>
      </c>
      <c r="T4540">
        <v>4</v>
      </c>
      <c r="U4540" s="2">
        <f>Table1[[#This Row],[Selling Price]]*Table1[[#This Row],[Quantity]]</f>
        <v>766.4</v>
      </c>
      <c r="V4540" s="4">
        <v>0</v>
      </c>
      <c r="W4540">
        <v>254</v>
      </c>
      <c r="X4540" t="s">
        <v>36</v>
      </c>
      <c r="Y4540" t="s">
        <v>68</v>
      </c>
      <c r="Z4540" s="2">
        <v>57.719003109894402</v>
      </c>
    </row>
    <row r="4541" spans="1:26" x14ac:dyDescent="0.35">
      <c r="A4541" t="s">
        <v>189</v>
      </c>
      <c r="B4541" t="s">
        <v>190</v>
      </c>
      <c r="C4541" t="s">
        <v>45</v>
      </c>
      <c r="D4541" t="s">
        <v>46</v>
      </c>
      <c r="E4541" t="s">
        <v>75</v>
      </c>
      <c r="F4541" t="s">
        <v>293</v>
      </c>
      <c r="G4541" t="s">
        <v>294</v>
      </c>
      <c r="H4541" t="s">
        <v>32</v>
      </c>
      <c r="I4541" t="s">
        <v>6368</v>
      </c>
      <c r="J4541" s="1">
        <v>42896</v>
      </c>
      <c r="K4541" s="1">
        <v>42900</v>
      </c>
      <c r="L4541" t="s">
        <v>60</v>
      </c>
      <c r="M4541">
        <f>Table1[[#This Row],[Ship Date]]-Table1[[#This Row],[Order Date]]</f>
        <v>4</v>
      </c>
      <c r="N4541">
        <v>6</v>
      </c>
      <c r="O4541" t="s">
        <v>51</v>
      </c>
      <c r="P4541" s="3">
        <v>8.4</v>
      </c>
      <c r="Q4541" s="3">
        <v>6.1078883252937626</v>
      </c>
      <c r="R4541" s="3">
        <f>(Table1[[#This Row],[Selling Price]]-Table1[[#This Row],[Cost Price]])</f>
        <v>2.2921116747062378</v>
      </c>
      <c r="S4541" s="12">
        <f>(Table1[[#This Row],[Profit]]/Table1[[#This Row],[Selling Price]])</f>
        <v>0.27287043746502831</v>
      </c>
      <c r="T4541">
        <v>5</v>
      </c>
      <c r="U4541" s="2">
        <f>Table1[[#This Row],[Selling Price]]*Table1[[#This Row],[Quantity]]</f>
        <v>42</v>
      </c>
      <c r="V4541" s="4">
        <v>0</v>
      </c>
      <c r="W4541">
        <v>453</v>
      </c>
      <c r="X4541" t="s">
        <v>36</v>
      </c>
      <c r="Y4541" t="s">
        <v>52</v>
      </c>
      <c r="Z4541" s="2">
        <v>3.5102410173661869</v>
      </c>
    </row>
    <row r="4542" spans="1:26" x14ac:dyDescent="0.35">
      <c r="A4542" t="s">
        <v>189</v>
      </c>
      <c r="B4542" t="s">
        <v>190</v>
      </c>
      <c r="C4542" t="s">
        <v>55</v>
      </c>
      <c r="D4542" t="s">
        <v>46</v>
      </c>
      <c r="E4542" t="s">
        <v>86</v>
      </c>
      <c r="F4542" t="s">
        <v>2288</v>
      </c>
      <c r="G4542" t="s">
        <v>2289</v>
      </c>
      <c r="H4542" t="s">
        <v>32</v>
      </c>
      <c r="I4542" t="s">
        <v>6409</v>
      </c>
      <c r="J4542" s="1">
        <v>42700</v>
      </c>
      <c r="K4542" s="1">
        <v>42703</v>
      </c>
      <c r="L4542" t="s">
        <v>199</v>
      </c>
      <c r="M4542">
        <f>Table1[[#This Row],[Ship Date]]-Table1[[#This Row],[Order Date]]</f>
        <v>3</v>
      </c>
      <c r="N4542">
        <v>11</v>
      </c>
      <c r="O4542" t="s">
        <v>35</v>
      </c>
      <c r="P4542" s="3">
        <v>3.7440000000000002</v>
      </c>
      <c r="Q4542" s="3">
        <v>2.6641521174299272</v>
      </c>
      <c r="R4542" s="3">
        <f>(Table1[[#This Row],[Selling Price]]-Table1[[#This Row],[Cost Price]])</f>
        <v>1.079847882570073</v>
      </c>
      <c r="S4542" s="12">
        <f>(Table1[[#This Row],[Profit]]/Table1[[#This Row],[Selling Price]])</f>
        <v>0.28842090880610921</v>
      </c>
      <c r="T4542">
        <v>4</v>
      </c>
      <c r="U4542" s="2">
        <f>Table1[[#This Row],[Selling Price]]*Table1[[#This Row],[Quantity]]</f>
        <v>14.976000000000001</v>
      </c>
      <c r="V4542" s="4">
        <v>0.7</v>
      </c>
      <c r="W4542">
        <v>313</v>
      </c>
      <c r="X4542" t="s">
        <v>36</v>
      </c>
      <c r="Y4542" t="s">
        <v>52</v>
      </c>
      <c r="Z4542" s="2">
        <v>4.7194338643528004</v>
      </c>
    </row>
    <row r="4543" spans="1:26" x14ac:dyDescent="0.35">
      <c r="A4543" t="s">
        <v>189</v>
      </c>
      <c r="B4543" t="s">
        <v>190</v>
      </c>
      <c r="C4543" t="s">
        <v>64</v>
      </c>
      <c r="D4543" t="s">
        <v>46</v>
      </c>
      <c r="E4543" t="s">
        <v>102</v>
      </c>
      <c r="F4543" t="s">
        <v>2392</v>
      </c>
      <c r="G4543" t="s">
        <v>2393</v>
      </c>
      <c r="H4543" t="s">
        <v>32</v>
      </c>
      <c r="I4543" t="s">
        <v>6476</v>
      </c>
      <c r="J4543" s="1">
        <v>42301</v>
      </c>
      <c r="K4543" s="1">
        <v>42307</v>
      </c>
      <c r="L4543" t="s">
        <v>60</v>
      </c>
      <c r="M4543">
        <f>Table1[[#This Row],[Ship Date]]-Table1[[#This Row],[Order Date]]</f>
        <v>6</v>
      </c>
      <c r="N4543">
        <v>10</v>
      </c>
      <c r="O4543" t="s">
        <v>61</v>
      </c>
      <c r="P4543" s="3">
        <v>10.368</v>
      </c>
      <c r="Q4543" s="3">
        <v>8.0270659393734469</v>
      </c>
      <c r="R4543" s="3">
        <f>(Table1[[#This Row],[Selling Price]]-Table1[[#This Row],[Cost Price]])</f>
        <v>2.3409340606265534</v>
      </c>
      <c r="S4543" s="12">
        <f>(Table1[[#This Row],[Profit]]/Table1[[#This Row],[Selling Price]])</f>
        <v>0.22578453516845615</v>
      </c>
      <c r="T4543">
        <v>2</v>
      </c>
      <c r="U4543" s="2">
        <f>Table1[[#This Row],[Selling Price]]*Table1[[#This Row],[Quantity]]</f>
        <v>20.736000000000001</v>
      </c>
      <c r="V4543" s="4">
        <v>0.2</v>
      </c>
      <c r="W4543">
        <v>395</v>
      </c>
      <c r="X4543" t="s">
        <v>68</v>
      </c>
      <c r="Y4543" t="s">
        <v>52</v>
      </c>
      <c r="Z4543" s="2">
        <v>23.01216318384693</v>
      </c>
    </row>
    <row r="4544" spans="1:26" x14ac:dyDescent="0.35">
      <c r="A4544" t="s">
        <v>189</v>
      </c>
      <c r="B4544" t="s">
        <v>190</v>
      </c>
      <c r="C4544" t="s">
        <v>64</v>
      </c>
      <c r="D4544" t="s">
        <v>46</v>
      </c>
      <c r="E4544" t="s">
        <v>75</v>
      </c>
      <c r="F4544" t="s">
        <v>142</v>
      </c>
      <c r="G4544" t="s">
        <v>143</v>
      </c>
      <c r="H4544" t="s">
        <v>32</v>
      </c>
      <c r="I4544" t="s">
        <v>6520</v>
      </c>
      <c r="J4544" s="1">
        <v>42850</v>
      </c>
      <c r="K4544" s="1">
        <v>42854</v>
      </c>
      <c r="L4544" t="s">
        <v>60</v>
      </c>
      <c r="M4544">
        <f>Table1[[#This Row],[Ship Date]]-Table1[[#This Row],[Order Date]]</f>
        <v>4</v>
      </c>
      <c r="N4544">
        <v>4</v>
      </c>
      <c r="O4544" t="s">
        <v>106</v>
      </c>
      <c r="P4544" s="3">
        <v>8.8960000000000008</v>
      </c>
      <c r="Q4544" s="3">
        <v>5.9254551365065282</v>
      </c>
      <c r="R4544" s="3">
        <f>(Table1[[#This Row],[Selling Price]]-Table1[[#This Row],[Cost Price]])</f>
        <v>2.9705448634934726</v>
      </c>
      <c r="S4544" s="12">
        <f>(Table1[[#This Row],[Profit]]/Table1[[#This Row],[Selling Price]])</f>
        <v>0.33391916181356479</v>
      </c>
      <c r="T4544">
        <v>4</v>
      </c>
      <c r="U4544" s="2">
        <f>Table1[[#This Row],[Selling Price]]*Table1[[#This Row],[Quantity]]</f>
        <v>35.584000000000003</v>
      </c>
      <c r="V4544" s="4">
        <v>0.2</v>
      </c>
      <c r="W4544">
        <v>312</v>
      </c>
      <c r="X4544" t="s">
        <v>36</v>
      </c>
      <c r="Y4544" t="s">
        <v>52</v>
      </c>
      <c r="Z4544" s="2">
        <v>5.675559109021771</v>
      </c>
    </row>
    <row r="4545" spans="1:26" x14ac:dyDescent="0.35">
      <c r="A4545" t="s">
        <v>189</v>
      </c>
      <c r="B4545" t="s">
        <v>190</v>
      </c>
      <c r="C4545" t="s">
        <v>64</v>
      </c>
      <c r="D4545" t="s">
        <v>46</v>
      </c>
      <c r="E4545" t="s">
        <v>91</v>
      </c>
      <c r="F4545" t="s">
        <v>6521</v>
      </c>
      <c r="G4545" t="s">
        <v>6522</v>
      </c>
      <c r="H4545" t="s">
        <v>32</v>
      </c>
      <c r="I4545" t="s">
        <v>6523</v>
      </c>
      <c r="J4545" s="1">
        <v>42296</v>
      </c>
      <c r="K4545" s="1">
        <v>42301</v>
      </c>
      <c r="L4545" t="s">
        <v>60</v>
      </c>
      <c r="M4545">
        <f>Table1[[#This Row],[Ship Date]]-Table1[[#This Row],[Order Date]]</f>
        <v>5</v>
      </c>
      <c r="N4545">
        <v>10</v>
      </c>
      <c r="O4545" t="s">
        <v>61</v>
      </c>
      <c r="P4545" s="3">
        <v>1640.7</v>
      </c>
      <c r="Q4545" s="3">
        <v>1383.0156887382909</v>
      </c>
      <c r="R4545" s="3">
        <f>(Table1[[#This Row],[Selling Price]]-Table1[[#This Row],[Cost Price]])</f>
        <v>257.68431126170913</v>
      </c>
      <c r="S4545" s="12">
        <f>(Table1[[#This Row],[Profit]]/Table1[[#This Row],[Selling Price]])</f>
        <v>0.15705754328134888</v>
      </c>
      <c r="T4545">
        <v>5</v>
      </c>
      <c r="U4545" s="2">
        <f>Table1[[#This Row],[Selling Price]]*Table1[[#This Row],[Quantity]]</f>
        <v>8203.5</v>
      </c>
      <c r="V4545" s="4">
        <v>0</v>
      </c>
      <c r="W4545">
        <v>420</v>
      </c>
      <c r="X4545" t="s">
        <v>36</v>
      </c>
      <c r="Y4545" t="s">
        <v>36</v>
      </c>
      <c r="Z4545" s="2">
        <v>568.35515199565134</v>
      </c>
    </row>
    <row r="4546" spans="1:26" x14ac:dyDescent="0.35">
      <c r="A4546" t="s">
        <v>189</v>
      </c>
      <c r="B4546" t="s">
        <v>190</v>
      </c>
      <c r="C4546" t="s">
        <v>39</v>
      </c>
      <c r="D4546" t="s">
        <v>46</v>
      </c>
      <c r="E4546" t="s">
        <v>86</v>
      </c>
      <c r="F4546" t="s">
        <v>2327</v>
      </c>
      <c r="G4546" t="s">
        <v>2328</v>
      </c>
      <c r="H4546" t="s">
        <v>32</v>
      </c>
      <c r="I4546" t="s">
        <v>6544</v>
      </c>
      <c r="J4546" s="1">
        <v>42982</v>
      </c>
      <c r="K4546" s="1">
        <v>42984</v>
      </c>
      <c r="L4546" t="s">
        <v>34</v>
      </c>
      <c r="M4546">
        <f>Table1[[#This Row],[Ship Date]]-Table1[[#This Row],[Order Date]]</f>
        <v>2</v>
      </c>
      <c r="N4546">
        <v>9</v>
      </c>
      <c r="O4546" t="s">
        <v>61</v>
      </c>
      <c r="P4546" s="3">
        <v>13.343999999999999</v>
      </c>
      <c r="Q4546" s="3">
        <v>9.3842922042707784</v>
      </c>
      <c r="R4546" s="3">
        <f>(Table1[[#This Row],[Selling Price]]-Table1[[#This Row],[Cost Price]])</f>
        <v>3.959707795729221</v>
      </c>
      <c r="S4546" s="12">
        <f>(Table1[[#This Row],[Profit]]/Table1[[#This Row],[Selling Price]])</f>
        <v>0.2967406921259908</v>
      </c>
      <c r="T4546">
        <v>6</v>
      </c>
      <c r="U4546" s="2">
        <f>Table1[[#This Row],[Selling Price]]*Table1[[#This Row],[Quantity]]</f>
        <v>80.063999999999993</v>
      </c>
      <c r="V4546" s="4">
        <v>0.2</v>
      </c>
      <c r="W4546">
        <v>464</v>
      </c>
      <c r="X4546" t="s">
        <v>36</v>
      </c>
      <c r="Y4546" t="s">
        <v>52</v>
      </c>
      <c r="Z4546" s="2">
        <v>4.2446239527194871</v>
      </c>
    </row>
    <row r="4547" spans="1:26" x14ac:dyDescent="0.35">
      <c r="A4547" t="s">
        <v>189</v>
      </c>
      <c r="B4547" t="s">
        <v>190</v>
      </c>
      <c r="C4547" t="s">
        <v>39</v>
      </c>
      <c r="D4547" t="s">
        <v>46</v>
      </c>
      <c r="E4547" t="s">
        <v>91</v>
      </c>
      <c r="F4547" t="s">
        <v>2836</v>
      </c>
      <c r="G4547" t="s">
        <v>2837</v>
      </c>
      <c r="H4547" t="s">
        <v>32</v>
      </c>
      <c r="I4547" t="s">
        <v>6581</v>
      </c>
      <c r="J4547" s="1">
        <v>42526</v>
      </c>
      <c r="K4547" s="1">
        <v>42528</v>
      </c>
      <c r="L4547" t="s">
        <v>199</v>
      </c>
      <c r="M4547">
        <f>Table1[[#This Row],[Ship Date]]-Table1[[#This Row],[Order Date]]</f>
        <v>2</v>
      </c>
      <c r="N4547">
        <v>6</v>
      </c>
      <c r="O4547" t="s">
        <v>51</v>
      </c>
      <c r="P4547" s="3">
        <v>58.24</v>
      </c>
      <c r="Q4547" s="3">
        <v>38.656980475912441</v>
      </c>
      <c r="R4547" s="3">
        <f>(Table1[[#This Row],[Selling Price]]-Table1[[#This Row],[Cost Price]])</f>
        <v>19.583019524087561</v>
      </c>
      <c r="S4547" s="12">
        <f>(Table1[[#This Row],[Profit]]/Table1[[#This Row],[Selling Price]])</f>
        <v>0.33624690116908584</v>
      </c>
      <c r="T4547">
        <v>4</v>
      </c>
      <c r="U4547" s="2">
        <f>Table1[[#This Row],[Selling Price]]*Table1[[#This Row],[Quantity]]</f>
        <v>232.96</v>
      </c>
      <c r="V4547" s="4">
        <v>0</v>
      </c>
      <c r="W4547">
        <v>319</v>
      </c>
      <c r="X4547" t="s">
        <v>36</v>
      </c>
      <c r="Y4547" t="s">
        <v>52</v>
      </c>
      <c r="Z4547" s="2">
        <v>23.59872064328912</v>
      </c>
    </row>
    <row r="4548" spans="1:26" x14ac:dyDescent="0.35">
      <c r="A4548" t="s">
        <v>189</v>
      </c>
      <c r="B4548" t="s">
        <v>190</v>
      </c>
      <c r="C4548" t="s">
        <v>55</v>
      </c>
      <c r="D4548" t="s">
        <v>46</v>
      </c>
      <c r="E4548" t="s">
        <v>65</v>
      </c>
      <c r="F4548" t="s">
        <v>4925</v>
      </c>
      <c r="G4548" t="s">
        <v>4926</v>
      </c>
      <c r="H4548" t="s">
        <v>32</v>
      </c>
      <c r="I4548" t="s">
        <v>6673</v>
      </c>
      <c r="J4548" s="1">
        <v>42933</v>
      </c>
      <c r="K4548" s="1">
        <v>42935</v>
      </c>
      <c r="L4548" t="s">
        <v>34</v>
      </c>
      <c r="M4548">
        <f>Table1[[#This Row],[Ship Date]]-Table1[[#This Row],[Order Date]]</f>
        <v>2</v>
      </c>
      <c r="N4548">
        <v>7</v>
      </c>
      <c r="O4548" t="s">
        <v>51</v>
      </c>
      <c r="P4548" s="3">
        <v>10.56</v>
      </c>
      <c r="Q4548" s="3">
        <v>7.5572628919866096</v>
      </c>
      <c r="R4548" s="3">
        <f>(Table1[[#This Row],[Selling Price]]-Table1[[#This Row],[Cost Price]])</f>
        <v>3.0027371080133909</v>
      </c>
      <c r="S4548" s="12">
        <f>(Table1[[#This Row],[Profit]]/Table1[[#This Row],[Selling Price]])</f>
        <v>0.28435010492551049</v>
      </c>
      <c r="T4548">
        <v>2</v>
      </c>
      <c r="U4548" s="2">
        <f>Table1[[#This Row],[Selling Price]]*Table1[[#This Row],[Quantity]]</f>
        <v>21.12</v>
      </c>
      <c r="V4548" s="4">
        <v>0</v>
      </c>
      <c r="W4548">
        <v>244</v>
      </c>
      <c r="X4548" t="s">
        <v>36</v>
      </c>
      <c r="Y4548" t="s">
        <v>52</v>
      </c>
      <c r="Z4548" s="2">
        <v>6.3095447696327511</v>
      </c>
    </row>
    <row r="4549" spans="1:26" x14ac:dyDescent="0.35">
      <c r="A4549" t="s">
        <v>189</v>
      </c>
      <c r="B4549" t="s">
        <v>190</v>
      </c>
      <c r="C4549" t="s">
        <v>27</v>
      </c>
      <c r="D4549" t="s">
        <v>46</v>
      </c>
      <c r="E4549" t="s">
        <v>65</v>
      </c>
      <c r="F4549" t="s">
        <v>686</v>
      </c>
      <c r="G4549" t="s">
        <v>687</v>
      </c>
      <c r="H4549" t="s">
        <v>32</v>
      </c>
      <c r="I4549" t="s">
        <v>6821</v>
      </c>
      <c r="J4549" s="1">
        <v>42721</v>
      </c>
      <c r="K4549" s="1">
        <v>42726</v>
      </c>
      <c r="L4549" t="s">
        <v>60</v>
      </c>
      <c r="M4549">
        <f>Table1[[#This Row],[Ship Date]]-Table1[[#This Row],[Order Date]]</f>
        <v>5</v>
      </c>
      <c r="N4549">
        <v>12</v>
      </c>
      <c r="O4549" t="s">
        <v>35</v>
      </c>
      <c r="P4549" s="3">
        <v>46.53</v>
      </c>
      <c r="Q4549" s="3">
        <v>38.310216738255463</v>
      </c>
      <c r="R4549" s="3">
        <f>(Table1[[#This Row],[Selling Price]]-Table1[[#This Row],[Cost Price]])</f>
        <v>8.2197832617445385</v>
      </c>
      <c r="S4549" s="12">
        <f>(Table1[[#This Row],[Profit]]/Table1[[#This Row],[Selling Price]])</f>
        <v>0.17665556118084114</v>
      </c>
      <c r="T4549">
        <v>3</v>
      </c>
      <c r="U4549" s="2">
        <f>Table1[[#This Row],[Selling Price]]*Table1[[#This Row],[Quantity]]</f>
        <v>139.59</v>
      </c>
      <c r="V4549" s="4">
        <v>0</v>
      </c>
      <c r="W4549">
        <v>393</v>
      </c>
      <c r="X4549" t="s">
        <v>36</v>
      </c>
      <c r="Y4549" t="s">
        <v>52</v>
      </c>
      <c r="Z4549" s="2">
        <v>25.200767131180751</v>
      </c>
    </row>
    <row r="4550" spans="1:26" x14ac:dyDescent="0.35">
      <c r="A4550" t="s">
        <v>189</v>
      </c>
      <c r="B4550" t="s">
        <v>190</v>
      </c>
      <c r="C4550" t="s">
        <v>55</v>
      </c>
      <c r="D4550" t="s">
        <v>46</v>
      </c>
      <c r="E4550" t="s">
        <v>65</v>
      </c>
      <c r="F4550" t="s">
        <v>2688</v>
      </c>
      <c r="G4550" t="s">
        <v>2689</v>
      </c>
      <c r="H4550" t="s">
        <v>32</v>
      </c>
      <c r="I4550" t="s">
        <v>6853</v>
      </c>
      <c r="J4550" s="1">
        <v>42651</v>
      </c>
      <c r="K4550" s="1">
        <v>42656</v>
      </c>
      <c r="L4550" t="s">
        <v>60</v>
      </c>
      <c r="M4550">
        <f>Table1[[#This Row],[Ship Date]]-Table1[[#This Row],[Order Date]]</f>
        <v>5</v>
      </c>
      <c r="N4550">
        <v>10</v>
      </c>
      <c r="O4550" t="s">
        <v>61</v>
      </c>
      <c r="P4550" s="3">
        <v>387.72</v>
      </c>
      <c r="Q4550" s="3">
        <v>256.55604549332088</v>
      </c>
      <c r="R4550" s="3">
        <f>(Table1[[#This Row],[Selling Price]]-Table1[[#This Row],[Cost Price]])</f>
        <v>131.16395450667915</v>
      </c>
      <c r="S4550" s="12">
        <f>(Table1[[#This Row],[Profit]]/Table1[[#This Row],[Selling Price]])</f>
        <v>0.33829555995738969</v>
      </c>
      <c r="T4550">
        <v>5</v>
      </c>
      <c r="U4550" s="2">
        <f>Table1[[#This Row],[Selling Price]]*Table1[[#This Row],[Quantity]]</f>
        <v>1938.6000000000001</v>
      </c>
      <c r="V4550" s="4">
        <v>0.2</v>
      </c>
      <c r="W4550">
        <v>194</v>
      </c>
      <c r="X4550" t="s">
        <v>36</v>
      </c>
      <c r="Y4550" t="s">
        <v>36</v>
      </c>
      <c r="Z4550" s="2">
        <v>137.07972060082409</v>
      </c>
    </row>
    <row r="4551" spans="1:26" x14ac:dyDescent="0.35">
      <c r="A4551" t="s">
        <v>189</v>
      </c>
      <c r="B4551" t="s">
        <v>190</v>
      </c>
      <c r="C4551" t="s">
        <v>39</v>
      </c>
      <c r="D4551" t="s">
        <v>46</v>
      </c>
      <c r="E4551" t="s">
        <v>102</v>
      </c>
      <c r="F4551" t="s">
        <v>6933</v>
      </c>
      <c r="G4551" t="s">
        <v>6934</v>
      </c>
      <c r="H4551" t="s">
        <v>32</v>
      </c>
      <c r="I4551" t="s">
        <v>6932</v>
      </c>
      <c r="J4551" s="1">
        <v>42889</v>
      </c>
      <c r="K4551" s="1">
        <v>42893</v>
      </c>
      <c r="L4551" t="s">
        <v>60</v>
      </c>
      <c r="M4551">
        <f>Table1[[#This Row],[Ship Date]]-Table1[[#This Row],[Order Date]]</f>
        <v>4</v>
      </c>
      <c r="N4551">
        <v>6</v>
      </c>
      <c r="O4551" t="s">
        <v>51</v>
      </c>
      <c r="P4551" s="3">
        <v>11.96</v>
      </c>
      <c r="Q4551" s="3">
        <v>7.9656799111280412</v>
      </c>
      <c r="R4551" s="3">
        <f>(Table1[[#This Row],[Selling Price]]-Table1[[#This Row],[Cost Price]])</f>
        <v>3.9943200888719597</v>
      </c>
      <c r="S4551" s="12">
        <f>(Table1[[#This Row],[Profit]]/Table1[[#This Row],[Selling Price]])</f>
        <v>0.33397325157792301</v>
      </c>
      <c r="T4551">
        <v>2</v>
      </c>
      <c r="U4551" s="2">
        <f>Table1[[#This Row],[Selling Price]]*Table1[[#This Row],[Quantity]]</f>
        <v>23.92</v>
      </c>
      <c r="V4551" s="4">
        <v>0</v>
      </c>
      <c r="W4551">
        <v>380</v>
      </c>
      <c r="X4551" t="s">
        <v>36</v>
      </c>
      <c r="Y4551" t="s">
        <v>52</v>
      </c>
      <c r="Z4551" s="2">
        <v>11.82165991728742</v>
      </c>
    </row>
    <row r="4552" spans="1:26" x14ac:dyDescent="0.35">
      <c r="A4552" t="s">
        <v>189</v>
      </c>
      <c r="B4552" t="s">
        <v>190</v>
      </c>
      <c r="C4552" t="s">
        <v>64</v>
      </c>
      <c r="D4552" t="s">
        <v>46</v>
      </c>
      <c r="E4552" t="s">
        <v>65</v>
      </c>
      <c r="F4552" t="s">
        <v>782</v>
      </c>
      <c r="G4552" t="s">
        <v>783</v>
      </c>
      <c r="H4552" t="s">
        <v>32</v>
      </c>
      <c r="I4552" t="s">
        <v>6954</v>
      </c>
      <c r="J4552" s="1">
        <v>42919</v>
      </c>
      <c r="K4552" s="1">
        <v>42924</v>
      </c>
      <c r="L4552" t="s">
        <v>60</v>
      </c>
      <c r="M4552">
        <f>Table1[[#This Row],[Ship Date]]-Table1[[#This Row],[Order Date]]</f>
        <v>5</v>
      </c>
      <c r="N4552">
        <v>7</v>
      </c>
      <c r="O4552" t="s">
        <v>51</v>
      </c>
      <c r="P4552" s="3">
        <v>87.92</v>
      </c>
      <c r="Q4552" s="3">
        <v>60.770408526461708</v>
      </c>
      <c r="R4552" s="3">
        <f>(Table1[[#This Row],[Selling Price]]-Table1[[#This Row],[Cost Price]])</f>
        <v>27.149591473538294</v>
      </c>
      <c r="S4552" s="12">
        <f>(Table1[[#This Row],[Profit]]/Table1[[#This Row],[Selling Price]])</f>
        <v>0.30879881111849744</v>
      </c>
      <c r="T4552">
        <v>4</v>
      </c>
      <c r="U4552" s="2">
        <f>Table1[[#This Row],[Selling Price]]*Table1[[#This Row],[Quantity]]</f>
        <v>351.68</v>
      </c>
      <c r="V4552" s="4">
        <v>0</v>
      </c>
      <c r="W4552">
        <v>339</v>
      </c>
      <c r="X4552" t="s">
        <v>36</v>
      </c>
      <c r="Y4552" t="s">
        <v>52</v>
      </c>
      <c r="Z4552" s="2">
        <v>28.092911597055942</v>
      </c>
    </row>
    <row r="4553" spans="1:26" x14ac:dyDescent="0.35">
      <c r="A4553" t="s">
        <v>189</v>
      </c>
      <c r="B4553" t="s">
        <v>190</v>
      </c>
      <c r="C4553" t="s">
        <v>45</v>
      </c>
      <c r="D4553" t="s">
        <v>46</v>
      </c>
      <c r="E4553" t="s">
        <v>102</v>
      </c>
      <c r="F4553" t="s">
        <v>2139</v>
      </c>
      <c r="G4553" t="s">
        <v>2140</v>
      </c>
      <c r="H4553" t="s">
        <v>32</v>
      </c>
      <c r="I4553" t="s">
        <v>6977</v>
      </c>
      <c r="J4553" s="1">
        <v>42321</v>
      </c>
      <c r="K4553" s="1">
        <v>42325</v>
      </c>
      <c r="L4553" t="s">
        <v>60</v>
      </c>
      <c r="M4553">
        <f>Table1[[#This Row],[Ship Date]]-Table1[[#This Row],[Order Date]]</f>
        <v>4</v>
      </c>
      <c r="N4553">
        <v>11</v>
      </c>
      <c r="O4553" t="s">
        <v>35</v>
      </c>
      <c r="P4553" s="3">
        <v>96.08</v>
      </c>
      <c r="Q4553" s="3">
        <v>71.43571680292132</v>
      </c>
      <c r="R4553" s="3">
        <f>(Table1[[#This Row],[Selling Price]]-Table1[[#This Row],[Cost Price]])</f>
        <v>24.644283197078678</v>
      </c>
      <c r="S4553" s="12">
        <f>(Table1[[#This Row],[Profit]]/Table1[[#This Row],[Selling Price]])</f>
        <v>0.25649753535677228</v>
      </c>
      <c r="T4553">
        <v>2</v>
      </c>
      <c r="U4553" s="2">
        <f>Table1[[#This Row],[Selling Price]]*Table1[[#This Row],[Quantity]]</f>
        <v>192.16</v>
      </c>
      <c r="V4553" s="4">
        <v>0</v>
      </c>
      <c r="W4553">
        <v>299</v>
      </c>
      <c r="X4553" t="s">
        <v>36</v>
      </c>
      <c r="Y4553" t="s">
        <v>68</v>
      </c>
      <c r="Z4553" s="2">
        <v>57.003868051212109</v>
      </c>
    </row>
    <row r="4554" spans="1:26" x14ac:dyDescent="0.35">
      <c r="A4554" t="s">
        <v>189</v>
      </c>
      <c r="B4554" t="s">
        <v>190</v>
      </c>
      <c r="C4554" t="s">
        <v>39</v>
      </c>
      <c r="D4554" t="s">
        <v>46</v>
      </c>
      <c r="E4554" t="s">
        <v>270</v>
      </c>
      <c r="F4554" t="s">
        <v>1734</v>
      </c>
      <c r="G4554" t="s">
        <v>527</v>
      </c>
      <c r="H4554" t="s">
        <v>32</v>
      </c>
      <c r="I4554" t="s">
        <v>6982</v>
      </c>
      <c r="J4554" s="1">
        <v>42663</v>
      </c>
      <c r="K4554" s="1">
        <v>42667</v>
      </c>
      <c r="L4554" t="s">
        <v>34</v>
      </c>
      <c r="M4554">
        <f>Table1[[#This Row],[Ship Date]]-Table1[[#This Row],[Order Date]]</f>
        <v>4</v>
      </c>
      <c r="N4554">
        <v>10</v>
      </c>
      <c r="O4554" t="s">
        <v>61</v>
      </c>
      <c r="P4554" s="3">
        <v>25.248000000000001</v>
      </c>
      <c r="Q4554" s="3">
        <v>18.60954649288562</v>
      </c>
      <c r="R4554" s="3">
        <f>(Table1[[#This Row],[Selling Price]]-Table1[[#This Row],[Cost Price]])</f>
        <v>6.6384535071143809</v>
      </c>
      <c r="S4554" s="12">
        <f>(Table1[[#This Row],[Profit]]/Table1[[#This Row],[Selling Price]])</f>
        <v>0.26292987591549355</v>
      </c>
      <c r="T4554">
        <v>4</v>
      </c>
      <c r="U4554" s="2">
        <f>Table1[[#This Row],[Selling Price]]*Table1[[#This Row],[Quantity]]</f>
        <v>100.992</v>
      </c>
      <c r="V4554" s="4">
        <v>0.2</v>
      </c>
      <c r="W4554">
        <v>244</v>
      </c>
      <c r="X4554" t="s">
        <v>36</v>
      </c>
      <c r="Y4554" t="s">
        <v>52</v>
      </c>
      <c r="Z4554" s="2">
        <v>9.0518297124314664</v>
      </c>
    </row>
    <row r="4555" spans="1:26" x14ac:dyDescent="0.35">
      <c r="A4555" t="s">
        <v>189</v>
      </c>
      <c r="B4555" t="s">
        <v>190</v>
      </c>
      <c r="C4555" t="s">
        <v>45</v>
      </c>
      <c r="D4555" t="s">
        <v>46</v>
      </c>
      <c r="E4555" t="s">
        <v>86</v>
      </c>
      <c r="F4555" t="s">
        <v>1666</v>
      </c>
      <c r="G4555" t="s">
        <v>1667</v>
      </c>
      <c r="H4555" t="s">
        <v>32</v>
      </c>
      <c r="I4555" t="s">
        <v>7018</v>
      </c>
      <c r="J4555" s="1">
        <v>42136</v>
      </c>
      <c r="K4555" s="1">
        <v>42142</v>
      </c>
      <c r="L4555" t="s">
        <v>60</v>
      </c>
      <c r="M4555">
        <f>Table1[[#This Row],[Ship Date]]-Table1[[#This Row],[Order Date]]</f>
        <v>6</v>
      </c>
      <c r="N4555">
        <v>5</v>
      </c>
      <c r="O4555" t="s">
        <v>51</v>
      </c>
      <c r="P4555" s="3">
        <v>14.592000000000001</v>
      </c>
      <c r="Q4555" s="3">
        <v>12.147453576119011</v>
      </c>
      <c r="R4555" s="3">
        <f>(Table1[[#This Row],[Selling Price]]-Table1[[#This Row],[Cost Price]])</f>
        <v>2.4445464238809897</v>
      </c>
      <c r="S4555" s="12">
        <f>(Table1[[#This Row],[Profit]]/Table1[[#This Row],[Selling Price]])</f>
        <v>0.16752648189973887</v>
      </c>
      <c r="T4555">
        <v>3</v>
      </c>
      <c r="U4555" s="2">
        <f>Table1[[#This Row],[Selling Price]]*Table1[[#This Row],[Quantity]]</f>
        <v>43.776000000000003</v>
      </c>
      <c r="V4555" s="4">
        <v>0.2</v>
      </c>
      <c r="W4555">
        <v>233</v>
      </c>
      <c r="X4555" t="s">
        <v>68</v>
      </c>
      <c r="Y4555" t="s">
        <v>52</v>
      </c>
      <c r="Z4555" s="2">
        <v>7.9069225366130906</v>
      </c>
    </row>
    <row r="4556" spans="1:26" x14ac:dyDescent="0.35">
      <c r="A4556" t="s">
        <v>189</v>
      </c>
      <c r="B4556" t="s">
        <v>190</v>
      </c>
      <c r="C4556" t="s">
        <v>55</v>
      </c>
      <c r="D4556" t="s">
        <v>46</v>
      </c>
      <c r="E4556" t="s">
        <v>178</v>
      </c>
      <c r="F4556" t="s">
        <v>1426</v>
      </c>
      <c r="G4556" t="s">
        <v>1427</v>
      </c>
      <c r="H4556" t="s">
        <v>32</v>
      </c>
      <c r="I4556" t="s">
        <v>7060</v>
      </c>
      <c r="J4556" s="1">
        <v>42306</v>
      </c>
      <c r="K4556" s="1">
        <v>42310</v>
      </c>
      <c r="L4556" t="s">
        <v>60</v>
      </c>
      <c r="M4556">
        <f>Table1[[#This Row],[Ship Date]]-Table1[[#This Row],[Order Date]]</f>
        <v>4</v>
      </c>
      <c r="N4556">
        <v>10</v>
      </c>
      <c r="O4556" t="s">
        <v>61</v>
      </c>
      <c r="P4556" s="3">
        <v>210.84</v>
      </c>
      <c r="Q4556" s="3">
        <v>159.7174017489603</v>
      </c>
      <c r="R4556" s="3">
        <f>(Table1[[#This Row],[Selling Price]]-Table1[[#This Row],[Cost Price]])</f>
        <v>51.122598251039705</v>
      </c>
      <c r="S4556" s="12">
        <f>(Table1[[#This Row],[Profit]]/Table1[[#This Row],[Selling Price]])</f>
        <v>0.24247105981331676</v>
      </c>
      <c r="T4556">
        <v>4</v>
      </c>
      <c r="U4556" s="2">
        <f>Table1[[#This Row],[Selling Price]]*Table1[[#This Row],[Quantity]]</f>
        <v>843.36</v>
      </c>
      <c r="V4556" s="4">
        <v>0</v>
      </c>
      <c r="W4556">
        <v>327</v>
      </c>
      <c r="X4556" t="s">
        <v>36</v>
      </c>
      <c r="Y4556" t="s">
        <v>68</v>
      </c>
      <c r="Z4556" s="2">
        <v>43.03753478070044</v>
      </c>
    </row>
    <row r="4557" spans="1:26" x14ac:dyDescent="0.35">
      <c r="A4557" t="s">
        <v>189</v>
      </c>
      <c r="B4557" t="s">
        <v>190</v>
      </c>
      <c r="C4557" t="s">
        <v>45</v>
      </c>
      <c r="D4557" t="s">
        <v>46</v>
      </c>
      <c r="E4557" t="s">
        <v>86</v>
      </c>
      <c r="F4557" t="s">
        <v>3699</v>
      </c>
      <c r="G4557" t="s">
        <v>3700</v>
      </c>
      <c r="H4557" t="s">
        <v>32</v>
      </c>
      <c r="I4557" t="s">
        <v>7062</v>
      </c>
      <c r="J4557" s="1">
        <v>41831</v>
      </c>
      <c r="K4557" s="1">
        <v>41835</v>
      </c>
      <c r="L4557" t="s">
        <v>60</v>
      </c>
      <c r="M4557">
        <f>Table1[[#This Row],[Ship Date]]-Table1[[#This Row],[Order Date]]</f>
        <v>4</v>
      </c>
      <c r="N4557">
        <v>7</v>
      </c>
      <c r="O4557" t="s">
        <v>51</v>
      </c>
      <c r="P4557" s="3">
        <v>18.28</v>
      </c>
      <c r="Q4557" s="3">
        <v>13.201304066811071</v>
      </c>
      <c r="R4557" s="3">
        <f>(Table1[[#This Row],[Selling Price]]-Table1[[#This Row],[Cost Price]])</f>
        <v>5.0786959331889303</v>
      </c>
      <c r="S4557" s="12">
        <f>(Table1[[#This Row],[Profit]]/Table1[[#This Row],[Selling Price]])</f>
        <v>0.27782800509786271</v>
      </c>
      <c r="T4557">
        <v>5</v>
      </c>
      <c r="U4557" s="2">
        <f>Table1[[#This Row],[Selling Price]]*Table1[[#This Row],[Quantity]]</f>
        <v>91.4</v>
      </c>
      <c r="V4557" s="4">
        <v>0.2</v>
      </c>
      <c r="W4557">
        <v>338</v>
      </c>
      <c r="X4557" t="s">
        <v>36</v>
      </c>
      <c r="Y4557" t="s">
        <v>52</v>
      </c>
      <c r="Z4557" s="2">
        <v>6.1630083130453972</v>
      </c>
    </row>
    <row r="4558" spans="1:26" x14ac:dyDescent="0.35">
      <c r="A4558" t="s">
        <v>189</v>
      </c>
      <c r="B4558" t="s">
        <v>190</v>
      </c>
      <c r="C4558" t="s">
        <v>55</v>
      </c>
      <c r="D4558" t="s">
        <v>46</v>
      </c>
      <c r="E4558" t="s">
        <v>86</v>
      </c>
      <c r="F4558" t="s">
        <v>3630</v>
      </c>
      <c r="G4558" t="s">
        <v>3631</v>
      </c>
      <c r="H4558" t="s">
        <v>32</v>
      </c>
      <c r="I4558" t="s">
        <v>7074</v>
      </c>
      <c r="J4558" s="1">
        <v>42758</v>
      </c>
      <c r="K4558" s="1">
        <v>42763</v>
      </c>
      <c r="L4558" t="s">
        <v>60</v>
      </c>
      <c r="M4558">
        <f>Table1[[#This Row],[Ship Date]]-Table1[[#This Row],[Order Date]]</f>
        <v>5</v>
      </c>
      <c r="N4558">
        <v>1</v>
      </c>
      <c r="O4558" t="s">
        <v>35</v>
      </c>
      <c r="P4558" s="3">
        <v>19.68</v>
      </c>
      <c r="Q4558" s="3">
        <v>15.442769000702651</v>
      </c>
      <c r="R4558" s="3">
        <f>(Table1[[#This Row],[Selling Price]]-Table1[[#This Row],[Cost Price]])</f>
        <v>4.2372309992973491</v>
      </c>
      <c r="S4558" s="12">
        <f>(Table1[[#This Row],[Profit]]/Table1[[#This Row],[Selling Price]])</f>
        <v>0.21530645321632871</v>
      </c>
      <c r="T4558">
        <v>5</v>
      </c>
      <c r="U4558" s="2">
        <f>Table1[[#This Row],[Selling Price]]*Table1[[#This Row],[Quantity]]</f>
        <v>98.4</v>
      </c>
      <c r="V4558" s="4">
        <v>0.2</v>
      </c>
      <c r="W4558">
        <v>402</v>
      </c>
      <c r="X4558" t="s">
        <v>36</v>
      </c>
      <c r="Y4558" t="s">
        <v>52</v>
      </c>
      <c r="Z4558" s="2">
        <v>5.1676917864748866</v>
      </c>
    </row>
    <row r="4559" spans="1:26" x14ac:dyDescent="0.35">
      <c r="A4559" t="s">
        <v>189</v>
      </c>
      <c r="B4559" t="s">
        <v>190</v>
      </c>
      <c r="C4559" t="s">
        <v>64</v>
      </c>
      <c r="D4559" t="s">
        <v>46</v>
      </c>
      <c r="E4559" t="s">
        <v>86</v>
      </c>
      <c r="F4559" t="s">
        <v>3996</v>
      </c>
      <c r="G4559" t="s">
        <v>3997</v>
      </c>
      <c r="H4559" t="s">
        <v>32</v>
      </c>
      <c r="I4559" t="s">
        <v>7120</v>
      </c>
      <c r="J4559" s="1">
        <v>41946</v>
      </c>
      <c r="K4559" s="1">
        <v>41950</v>
      </c>
      <c r="L4559" t="s">
        <v>60</v>
      </c>
      <c r="M4559">
        <f>Table1[[#This Row],[Ship Date]]-Table1[[#This Row],[Order Date]]</f>
        <v>4</v>
      </c>
      <c r="N4559">
        <v>11</v>
      </c>
      <c r="O4559" t="s">
        <v>35</v>
      </c>
      <c r="P4559" s="3">
        <v>14.301</v>
      </c>
      <c r="Q4559" s="3">
        <v>10.18004050452771</v>
      </c>
      <c r="R4559" s="3">
        <f>(Table1[[#This Row],[Selling Price]]-Table1[[#This Row],[Cost Price]])</f>
        <v>4.1209594954722899</v>
      </c>
      <c r="S4559" s="12">
        <f>(Table1[[#This Row],[Profit]]/Table1[[#This Row],[Selling Price]])</f>
        <v>0.28815883472989928</v>
      </c>
      <c r="T4559">
        <v>7</v>
      </c>
      <c r="U4559" s="2">
        <f>Table1[[#This Row],[Selling Price]]*Table1[[#This Row],[Quantity]]</f>
        <v>100.107</v>
      </c>
      <c r="V4559" s="4">
        <v>0.7</v>
      </c>
      <c r="W4559">
        <v>471</v>
      </c>
      <c r="X4559" t="s">
        <v>36</v>
      </c>
      <c r="Y4559" t="s">
        <v>52</v>
      </c>
      <c r="Z4559" s="2">
        <v>11.863694512710159</v>
      </c>
    </row>
    <row r="4560" spans="1:26" x14ac:dyDescent="0.35">
      <c r="A4560" t="s">
        <v>189</v>
      </c>
      <c r="B4560" t="s">
        <v>190</v>
      </c>
      <c r="C4560" t="s">
        <v>39</v>
      </c>
      <c r="D4560" t="s">
        <v>46</v>
      </c>
      <c r="E4560" t="s">
        <v>47</v>
      </c>
      <c r="F4560" t="s">
        <v>1818</v>
      </c>
      <c r="G4560" t="s">
        <v>1819</v>
      </c>
      <c r="H4560" t="s">
        <v>32</v>
      </c>
      <c r="I4560" t="s">
        <v>7220</v>
      </c>
      <c r="J4560" s="1">
        <v>42861</v>
      </c>
      <c r="K4560" s="1">
        <v>42861</v>
      </c>
      <c r="L4560" t="s">
        <v>1118</v>
      </c>
      <c r="M4560">
        <f>Table1[[#This Row],[Ship Date]]-Table1[[#This Row],[Order Date]]</f>
        <v>0</v>
      </c>
      <c r="N4560">
        <v>5</v>
      </c>
      <c r="O4560" t="s">
        <v>51</v>
      </c>
      <c r="P4560" s="3">
        <v>122.12</v>
      </c>
      <c r="Q4560" s="3">
        <v>80.531087454317188</v>
      </c>
      <c r="R4560" s="3">
        <f>(Table1[[#This Row],[Selling Price]]-Table1[[#This Row],[Cost Price]])</f>
        <v>41.588912545682817</v>
      </c>
      <c r="S4560" s="12">
        <f>(Table1[[#This Row],[Profit]]/Table1[[#This Row],[Selling Price]])</f>
        <v>0.34055775094728802</v>
      </c>
      <c r="T4560">
        <v>5</v>
      </c>
      <c r="U4560" s="2">
        <f>Table1[[#This Row],[Selling Price]]*Table1[[#This Row],[Quantity]]</f>
        <v>610.6</v>
      </c>
      <c r="V4560" s="4">
        <v>0.2</v>
      </c>
      <c r="W4560">
        <v>263</v>
      </c>
      <c r="X4560" t="s">
        <v>36</v>
      </c>
      <c r="Y4560" t="s">
        <v>68</v>
      </c>
      <c r="Z4560" s="2">
        <v>112.4655826564489</v>
      </c>
    </row>
    <row r="4561" spans="1:26" x14ac:dyDescent="0.35">
      <c r="A4561" t="s">
        <v>189</v>
      </c>
      <c r="B4561" t="s">
        <v>190</v>
      </c>
      <c r="C4561" t="s">
        <v>39</v>
      </c>
      <c r="D4561" t="s">
        <v>46</v>
      </c>
      <c r="E4561" t="s">
        <v>86</v>
      </c>
      <c r="F4561" t="s">
        <v>1063</v>
      </c>
      <c r="G4561" t="s">
        <v>1064</v>
      </c>
      <c r="H4561" t="s">
        <v>32</v>
      </c>
      <c r="I4561" t="s">
        <v>7318</v>
      </c>
      <c r="J4561" s="1">
        <v>43094</v>
      </c>
      <c r="K4561" s="1">
        <v>43098</v>
      </c>
      <c r="L4561" t="s">
        <v>60</v>
      </c>
      <c r="M4561">
        <f>Table1[[#This Row],[Ship Date]]-Table1[[#This Row],[Order Date]]</f>
        <v>4</v>
      </c>
      <c r="N4561">
        <v>12</v>
      </c>
      <c r="O4561" t="s">
        <v>35</v>
      </c>
      <c r="P4561" s="3">
        <v>3.8559999999999999</v>
      </c>
      <c r="Q4561" s="3">
        <v>2.8972224710000209</v>
      </c>
      <c r="R4561" s="3">
        <f>(Table1[[#This Row],[Selling Price]]-Table1[[#This Row],[Cost Price]])</f>
        <v>0.95877752899997892</v>
      </c>
      <c r="S4561" s="12">
        <f>(Table1[[#This Row],[Profit]]/Table1[[#This Row],[Selling Price]])</f>
        <v>0.24864562474065843</v>
      </c>
      <c r="T4561">
        <v>1</v>
      </c>
      <c r="U4561" s="2">
        <f>Table1[[#This Row],[Selling Price]]*Table1[[#This Row],[Quantity]]</f>
        <v>3.8559999999999999</v>
      </c>
      <c r="V4561" s="4">
        <v>0.2</v>
      </c>
      <c r="W4561">
        <v>228</v>
      </c>
      <c r="X4561" t="s">
        <v>36</v>
      </c>
      <c r="Y4561" t="s">
        <v>52</v>
      </c>
      <c r="Z4561" s="2">
        <v>6.4537222162442376</v>
      </c>
    </row>
    <row r="4562" spans="1:26" x14ac:dyDescent="0.35">
      <c r="A4562" t="s">
        <v>189</v>
      </c>
      <c r="B4562" t="s">
        <v>190</v>
      </c>
      <c r="C4562" t="s">
        <v>39</v>
      </c>
      <c r="D4562" t="s">
        <v>46</v>
      </c>
      <c r="E4562" t="s">
        <v>75</v>
      </c>
      <c r="F4562" t="s">
        <v>5300</v>
      </c>
      <c r="G4562" t="s">
        <v>5301</v>
      </c>
      <c r="H4562" t="s">
        <v>32</v>
      </c>
      <c r="I4562" t="s">
        <v>7418</v>
      </c>
      <c r="J4562" s="1">
        <v>42993</v>
      </c>
      <c r="K4562" s="1">
        <v>42997</v>
      </c>
      <c r="L4562" t="s">
        <v>60</v>
      </c>
      <c r="M4562">
        <f>Table1[[#This Row],[Ship Date]]-Table1[[#This Row],[Order Date]]</f>
        <v>4</v>
      </c>
      <c r="N4562">
        <v>9</v>
      </c>
      <c r="O4562" t="s">
        <v>61</v>
      </c>
      <c r="P4562" s="3">
        <v>31.744</v>
      </c>
      <c r="Q4562" s="3">
        <v>26.529048995005631</v>
      </c>
      <c r="R4562" s="3">
        <f>(Table1[[#This Row],[Selling Price]]-Table1[[#This Row],[Cost Price]])</f>
        <v>5.2149510049943686</v>
      </c>
      <c r="S4562" s="12">
        <f>(Table1[[#This Row],[Profit]]/Table1[[#This Row],[Selling Price]])</f>
        <v>0.16428147067144558</v>
      </c>
      <c r="T4562">
        <v>2</v>
      </c>
      <c r="U4562" s="2">
        <f>Table1[[#This Row],[Selling Price]]*Table1[[#This Row],[Quantity]]</f>
        <v>63.488</v>
      </c>
      <c r="V4562" s="4">
        <v>0.2</v>
      </c>
      <c r="W4562">
        <v>137</v>
      </c>
      <c r="X4562" t="s">
        <v>36</v>
      </c>
      <c r="Y4562" t="s">
        <v>52</v>
      </c>
      <c r="Z4562" s="2">
        <v>35.321462473092687</v>
      </c>
    </row>
    <row r="4563" spans="1:26" x14ac:dyDescent="0.35">
      <c r="A4563" t="s">
        <v>189</v>
      </c>
      <c r="B4563" t="s">
        <v>190</v>
      </c>
      <c r="C4563" t="s">
        <v>27</v>
      </c>
      <c r="D4563" t="s">
        <v>46</v>
      </c>
      <c r="E4563" t="s">
        <v>270</v>
      </c>
      <c r="F4563" t="s">
        <v>3306</v>
      </c>
      <c r="G4563" t="s">
        <v>3307</v>
      </c>
      <c r="H4563" t="s">
        <v>32</v>
      </c>
      <c r="I4563" t="s">
        <v>7423</v>
      </c>
      <c r="J4563" s="1">
        <v>41950</v>
      </c>
      <c r="K4563" s="1">
        <v>41951</v>
      </c>
      <c r="L4563" t="s">
        <v>199</v>
      </c>
      <c r="M4563">
        <f>Table1[[#This Row],[Ship Date]]-Table1[[#This Row],[Order Date]]</f>
        <v>1</v>
      </c>
      <c r="N4563">
        <v>11</v>
      </c>
      <c r="O4563" t="s">
        <v>35</v>
      </c>
      <c r="P4563" s="3">
        <v>5.92</v>
      </c>
      <c r="Q4563" s="3">
        <v>3.8793357347315771</v>
      </c>
      <c r="R4563" s="3">
        <f>(Table1[[#This Row],[Selling Price]]-Table1[[#This Row],[Cost Price]])</f>
        <v>2.0406642652684228</v>
      </c>
      <c r="S4563" s="12">
        <f>(Table1[[#This Row],[Profit]]/Table1[[#This Row],[Selling Price]])</f>
        <v>0.34470680156561195</v>
      </c>
      <c r="T4563">
        <v>4</v>
      </c>
      <c r="U4563" s="2">
        <f>Table1[[#This Row],[Selling Price]]*Table1[[#This Row],[Quantity]]</f>
        <v>23.68</v>
      </c>
      <c r="V4563" s="4">
        <v>0</v>
      </c>
      <c r="W4563">
        <v>345</v>
      </c>
      <c r="X4563" t="s">
        <v>36</v>
      </c>
      <c r="Y4563" t="s">
        <v>52</v>
      </c>
      <c r="Z4563" s="2">
        <v>3.4639890025119611</v>
      </c>
    </row>
    <row r="4564" spans="1:26" x14ac:dyDescent="0.35">
      <c r="A4564" t="s">
        <v>189</v>
      </c>
      <c r="B4564" t="s">
        <v>190</v>
      </c>
      <c r="C4564" t="s">
        <v>39</v>
      </c>
      <c r="D4564" t="s">
        <v>46</v>
      </c>
      <c r="E4564" t="s">
        <v>102</v>
      </c>
      <c r="F4564" t="s">
        <v>4423</v>
      </c>
      <c r="G4564" t="s">
        <v>4424</v>
      </c>
      <c r="H4564" t="s">
        <v>32</v>
      </c>
      <c r="I4564" t="s">
        <v>7436</v>
      </c>
      <c r="J4564" s="1">
        <v>41996</v>
      </c>
      <c r="K4564" s="1">
        <v>42001</v>
      </c>
      <c r="L4564" t="s">
        <v>60</v>
      </c>
      <c r="M4564">
        <f>Table1[[#This Row],[Ship Date]]-Table1[[#This Row],[Order Date]]</f>
        <v>5</v>
      </c>
      <c r="N4564">
        <v>12</v>
      </c>
      <c r="O4564" t="s">
        <v>35</v>
      </c>
      <c r="P4564" s="3">
        <v>5.1840000000000002</v>
      </c>
      <c r="Q4564" s="3">
        <v>4.088816347814987</v>
      </c>
      <c r="R4564" s="3">
        <f>(Table1[[#This Row],[Selling Price]]-Table1[[#This Row],[Cost Price]])</f>
        <v>1.0951836521850131</v>
      </c>
      <c r="S4564" s="12">
        <f>(Table1[[#This Row],[Profit]]/Table1[[#This Row],[Selling Price]])</f>
        <v>0.21126227858507196</v>
      </c>
      <c r="T4564">
        <v>1</v>
      </c>
      <c r="U4564" s="2">
        <f>Table1[[#This Row],[Selling Price]]*Table1[[#This Row],[Quantity]]</f>
        <v>5.1840000000000002</v>
      </c>
      <c r="V4564" s="4">
        <v>0.2</v>
      </c>
      <c r="W4564">
        <v>103</v>
      </c>
      <c r="X4564" t="s">
        <v>36</v>
      </c>
      <c r="Y4564" t="s">
        <v>36</v>
      </c>
      <c r="Z4564" s="2">
        <v>7.9890805478477942</v>
      </c>
    </row>
    <row r="4565" spans="1:26" x14ac:dyDescent="0.35">
      <c r="A4565" t="s">
        <v>189</v>
      </c>
      <c r="B4565" t="s">
        <v>190</v>
      </c>
      <c r="C4565" t="s">
        <v>27</v>
      </c>
      <c r="D4565" t="s">
        <v>46</v>
      </c>
      <c r="E4565" t="s">
        <v>86</v>
      </c>
      <c r="F4565" t="s">
        <v>2675</v>
      </c>
      <c r="G4565" t="s">
        <v>2676</v>
      </c>
      <c r="H4565" t="s">
        <v>32</v>
      </c>
      <c r="I4565" t="s">
        <v>7465</v>
      </c>
      <c r="J4565" s="1">
        <v>42038</v>
      </c>
      <c r="K4565" s="1">
        <v>42040</v>
      </c>
      <c r="L4565" t="s">
        <v>34</v>
      </c>
      <c r="M4565">
        <f>Table1[[#This Row],[Ship Date]]-Table1[[#This Row],[Order Date]]</f>
        <v>2</v>
      </c>
      <c r="N4565">
        <v>2</v>
      </c>
      <c r="O4565" t="s">
        <v>106</v>
      </c>
      <c r="P4565" s="3">
        <v>12.144</v>
      </c>
      <c r="Q4565" s="3">
        <v>8.080168316875195</v>
      </c>
      <c r="R4565" s="3">
        <f>(Table1[[#This Row],[Selling Price]]-Table1[[#This Row],[Cost Price]])</f>
        <v>4.0638316831248051</v>
      </c>
      <c r="S4565" s="12">
        <f>(Table1[[#This Row],[Profit]]/Table1[[#This Row],[Selling Price]])</f>
        <v>0.33463699630474353</v>
      </c>
      <c r="T4565">
        <v>3</v>
      </c>
      <c r="U4565" s="2">
        <f>Table1[[#This Row],[Selling Price]]*Table1[[#This Row],[Quantity]]</f>
        <v>36.432000000000002</v>
      </c>
      <c r="V4565" s="4">
        <v>0.2</v>
      </c>
      <c r="W4565">
        <v>116</v>
      </c>
      <c r="X4565" t="s">
        <v>36</v>
      </c>
      <c r="Y4565" t="s">
        <v>36</v>
      </c>
      <c r="Z4565" s="2">
        <v>9.2214942661154442</v>
      </c>
    </row>
    <row r="4566" spans="1:26" x14ac:dyDescent="0.35">
      <c r="A4566" t="s">
        <v>189</v>
      </c>
      <c r="B4566" t="s">
        <v>190</v>
      </c>
      <c r="C4566" t="s">
        <v>55</v>
      </c>
      <c r="D4566" t="s">
        <v>46</v>
      </c>
      <c r="E4566" t="s">
        <v>86</v>
      </c>
      <c r="F4566" t="s">
        <v>678</v>
      </c>
      <c r="G4566" t="s">
        <v>679</v>
      </c>
      <c r="H4566" t="s">
        <v>32</v>
      </c>
      <c r="I4566" t="s">
        <v>7493</v>
      </c>
      <c r="J4566" s="1">
        <v>42495</v>
      </c>
      <c r="K4566" s="1">
        <v>42496</v>
      </c>
      <c r="L4566" t="s">
        <v>199</v>
      </c>
      <c r="M4566">
        <f>Table1[[#This Row],[Ship Date]]-Table1[[#This Row],[Order Date]]</f>
        <v>1</v>
      </c>
      <c r="N4566">
        <v>5</v>
      </c>
      <c r="O4566" t="s">
        <v>51</v>
      </c>
      <c r="P4566" s="3">
        <v>5.7279999999999998</v>
      </c>
      <c r="Q4566" s="3">
        <v>4.0831305236098396</v>
      </c>
      <c r="R4566" s="3">
        <f>(Table1[[#This Row],[Selling Price]]-Table1[[#This Row],[Cost Price]])</f>
        <v>1.6448694763901601</v>
      </c>
      <c r="S4566" s="12">
        <f>(Table1[[#This Row],[Profit]]/Table1[[#This Row],[Selling Price]])</f>
        <v>0.2871629672468855</v>
      </c>
      <c r="T4566">
        <v>2</v>
      </c>
      <c r="U4566" s="2">
        <f>Table1[[#This Row],[Selling Price]]*Table1[[#This Row],[Quantity]]</f>
        <v>11.456</v>
      </c>
      <c r="V4566" s="4">
        <v>0.2</v>
      </c>
      <c r="W4566">
        <v>498</v>
      </c>
      <c r="X4566" t="s">
        <v>36</v>
      </c>
      <c r="Y4566" t="s">
        <v>52</v>
      </c>
      <c r="Z4566" s="2">
        <v>9.0562578048867106</v>
      </c>
    </row>
    <row r="4567" spans="1:26" x14ac:dyDescent="0.35">
      <c r="A4567" t="s">
        <v>189</v>
      </c>
      <c r="B4567" t="s">
        <v>190</v>
      </c>
      <c r="C4567" t="s">
        <v>39</v>
      </c>
      <c r="D4567" t="s">
        <v>46</v>
      </c>
      <c r="E4567" t="s">
        <v>86</v>
      </c>
      <c r="F4567" t="s">
        <v>3653</v>
      </c>
      <c r="G4567" t="s">
        <v>3654</v>
      </c>
      <c r="H4567" t="s">
        <v>32</v>
      </c>
      <c r="I4567" t="s">
        <v>7497</v>
      </c>
      <c r="J4567" s="1">
        <v>41659</v>
      </c>
      <c r="K4567" s="1">
        <v>41665</v>
      </c>
      <c r="L4567" t="s">
        <v>60</v>
      </c>
      <c r="M4567">
        <f>Table1[[#This Row],[Ship Date]]-Table1[[#This Row],[Order Date]]</f>
        <v>6</v>
      </c>
      <c r="N4567">
        <v>1</v>
      </c>
      <c r="O4567" t="s">
        <v>35</v>
      </c>
      <c r="P4567" s="3">
        <v>67.194000000000003</v>
      </c>
      <c r="Q4567" s="3">
        <v>55.807969679359317</v>
      </c>
      <c r="R4567" s="3">
        <f>(Table1[[#This Row],[Selling Price]]-Table1[[#This Row],[Cost Price]])</f>
        <v>11.386030320640685</v>
      </c>
      <c r="S4567" s="12">
        <f>(Table1[[#This Row],[Profit]]/Table1[[#This Row],[Selling Price]])</f>
        <v>0.16945010448314857</v>
      </c>
      <c r="T4567">
        <v>1</v>
      </c>
      <c r="U4567" s="2">
        <f>Table1[[#This Row],[Selling Price]]*Table1[[#This Row],[Quantity]]</f>
        <v>67.194000000000003</v>
      </c>
      <c r="V4567" s="4">
        <v>0.7</v>
      </c>
      <c r="W4567">
        <v>258</v>
      </c>
      <c r="X4567" t="s">
        <v>68</v>
      </c>
      <c r="Y4567" t="s">
        <v>36</v>
      </c>
      <c r="Z4567" s="2">
        <v>332.34184300806902</v>
      </c>
    </row>
    <row r="4568" spans="1:26" x14ac:dyDescent="0.35">
      <c r="A4568" t="s">
        <v>189</v>
      </c>
      <c r="B4568" t="s">
        <v>190</v>
      </c>
      <c r="C4568" t="s">
        <v>27</v>
      </c>
      <c r="D4568" t="s">
        <v>46</v>
      </c>
      <c r="E4568" t="s">
        <v>86</v>
      </c>
      <c r="F4568" t="s">
        <v>7463</v>
      </c>
      <c r="G4568" t="s">
        <v>7464</v>
      </c>
      <c r="H4568" t="s">
        <v>32</v>
      </c>
      <c r="I4568" t="s">
        <v>7527</v>
      </c>
      <c r="J4568" s="1">
        <v>42859</v>
      </c>
      <c r="K4568" s="1">
        <v>42865</v>
      </c>
      <c r="L4568" t="s">
        <v>60</v>
      </c>
      <c r="M4568">
        <f>Table1[[#This Row],[Ship Date]]-Table1[[#This Row],[Order Date]]</f>
        <v>6</v>
      </c>
      <c r="N4568">
        <v>5</v>
      </c>
      <c r="O4568" t="s">
        <v>51</v>
      </c>
      <c r="P4568" s="3">
        <v>2.202</v>
      </c>
      <c r="Q4568" s="3">
        <v>1.832610121208287</v>
      </c>
      <c r="R4568" s="3">
        <f>(Table1[[#This Row],[Selling Price]]-Table1[[#This Row],[Cost Price]])</f>
        <v>0.36938987879171292</v>
      </c>
      <c r="S4568" s="12">
        <f>(Table1[[#This Row],[Profit]]/Table1[[#This Row],[Selling Price]])</f>
        <v>0.16775198855209489</v>
      </c>
      <c r="T4568">
        <v>2</v>
      </c>
      <c r="U4568" s="2">
        <f>Table1[[#This Row],[Selling Price]]*Table1[[#This Row],[Quantity]]</f>
        <v>4.4039999999999999</v>
      </c>
      <c r="V4568" s="4">
        <v>0.7</v>
      </c>
      <c r="W4568">
        <v>396</v>
      </c>
      <c r="X4568" t="s">
        <v>68</v>
      </c>
      <c r="Y4568" t="s">
        <v>52</v>
      </c>
      <c r="Z4568" s="2">
        <v>10.66196586000912</v>
      </c>
    </row>
    <row r="4569" spans="1:26" x14ac:dyDescent="0.35">
      <c r="A4569" t="s">
        <v>189</v>
      </c>
      <c r="B4569" t="s">
        <v>190</v>
      </c>
      <c r="C4569" t="s">
        <v>39</v>
      </c>
      <c r="D4569" t="s">
        <v>46</v>
      </c>
      <c r="E4569" t="s">
        <v>75</v>
      </c>
      <c r="F4569" t="s">
        <v>4480</v>
      </c>
      <c r="G4569" t="s">
        <v>4481</v>
      </c>
      <c r="H4569" t="s">
        <v>32</v>
      </c>
      <c r="I4569" t="s">
        <v>7533</v>
      </c>
      <c r="J4569" s="1">
        <v>42964</v>
      </c>
      <c r="K4569" s="1">
        <v>42971</v>
      </c>
      <c r="L4569" t="s">
        <v>60</v>
      </c>
      <c r="M4569">
        <f>Table1[[#This Row],[Ship Date]]-Table1[[#This Row],[Order Date]]</f>
        <v>7</v>
      </c>
      <c r="N4569">
        <v>8</v>
      </c>
      <c r="O4569" t="s">
        <v>61</v>
      </c>
      <c r="P4569" s="3">
        <v>8.016</v>
      </c>
      <c r="Q4569" s="3">
        <v>5.8998442977713514</v>
      </c>
      <c r="R4569" s="3">
        <f>(Table1[[#This Row],[Selling Price]]-Table1[[#This Row],[Cost Price]])</f>
        <v>2.1161557022286486</v>
      </c>
      <c r="S4569" s="12">
        <f>(Table1[[#This Row],[Profit]]/Table1[[#This Row],[Selling Price]])</f>
        <v>0.26399147981894316</v>
      </c>
      <c r="T4569">
        <v>3</v>
      </c>
      <c r="U4569" s="2">
        <f>Table1[[#This Row],[Selling Price]]*Table1[[#This Row],[Quantity]]</f>
        <v>24.048000000000002</v>
      </c>
      <c r="V4569" s="4">
        <v>0.2</v>
      </c>
      <c r="W4569">
        <v>328</v>
      </c>
      <c r="X4569" t="s">
        <v>68</v>
      </c>
      <c r="Y4569" t="s">
        <v>52</v>
      </c>
      <c r="Z4569" s="2">
        <v>4.6520816845794961</v>
      </c>
    </row>
    <row r="4570" spans="1:26" x14ac:dyDescent="0.35">
      <c r="A4570" t="s">
        <v>189</v>
      </c>
      <c r="B4570" t="s">
        <v>190</v>
      </c>
      <c r="C4570" t="s">
        <v>39</v>
      </c>
      <c r="D4570" t="s">
        <v>46</v>
      </c>
      <c r="E4570" t="s">
        <v>102</v>
      </c>
      <c r="F4570" t="s">
        <v>2181</v>
      </c>
      <c r="G4570" t="s">
        <v>2182</v>
      </c>
      <c r="H4570" t="s">
        <v>32</v>
      </c>
      <c r="I4570" t="s">
        <v>7649</v>
      </c>
      <c r="J4570" s="1">
        <v>42626</v>
      </c>
      <c r="K4570" s="1">
        <v>42631</v>
      </c>
      <c r="L4570" t="s">
        <v>60</v>
      </c>
      <c r="M4570">
        <f>Table1[[#This Row],[Ship Date]]-Table1[[#This Row],[Order Date]]</f>
        <v>5</v>
      </c>
      <c r="N4570">
        <v>9</v>
      </c>
      <c r="O4570" t="s">
        <v>61</v>
      </c>
      <c r="P4570" s="3">
        <v>17.61</v>
      </c>
      <c r="Q4570" s="3">
        <v>12.744421857810471</v>
      </c>
      <c r="R4570" s="3">
        <f>(Table1[[#This Row],[Selling Price]]-Table1[[#This Row],[Cost Price]])</f>
        <v>4.8655781421895288</v>
      </c>
      <c r="S4570" s="12">
        <f>(Table1[[#This Row],[Profit]]/Table1[[#This Row],[Selling Price]])</f>
        <v>0.27629631698975177</v>
      </c>
      <c r="T4570">
        <v>3</v>
      </c>
      <c r="U4570" s="2">
        <f>Table1[[#This Row],[Selling Price]]*Table1[[#This Row],[Quantity]]</f>
        <v>52.83</v>
      </c>
      <c r="V4570" s="4">
        <v>0</v>
      </c>
      <c r="W4570">
        <v>478</v>
      </c>
      <c r="X4570" t="s">
        <v>36</v>
      </c>
      <c r="Y4570" t="s">
        <v>52</v>
      </c>
      <c r="Z4570" s="2">
        <v>12.97484368196505</v>
      </c>
    </row>
    <row r="4571" spans="1:26" x14ac:dyDescent="0.35">
      <c r="A4571" t="s">
        <v>189</v>
      </c>
      <c r="B4571" t="s">
        <v>190</v>
      </c>
      <c r="C4571" t="s">
        <v>39</v>
      </c>
      <c r="D4571" t="s">
        <v>46</v>
      </c>
      <c r="E4571" t="s">
        <v>47</v>
      </c>
      <c r="F4571" t="s">
        <v>647</v>
      </c>
      <c r="G4571" t="s">
        <v>648</v>
      </c>
      <c r="H4571" t="s">
        <v>32</v>
      </c>
      <c r="I4571" t="s">
        <v>7675</v>
      </c>
      <c r="J4571" s="1">
        <v>42324</v>
      </c>
      <c r="K4571" s="1">
        <v>42326</v>
      </c>
      <c r="L4571" t="s">
        <v>199</v>
      </c>
      <c r="M4571">
        <f>Table1[[#This Row],[Ship Date]]-Table1[[#This Row],[Order Date]]</f>
        <v>2</v>
      </c>
      <c r="N4571">
        <v>11</v>
      </c>
      <c r="O4571" t="s">
        <v>35</v>
      </c>
      <c r="P4571" s="3">
        <v>18.899999999999999</v>
      </c>
      <c r="Q4571" s="3">
        <v>14.969338994425099</v>
      </c>
      <c r="R4571" s="3">
        <f>(Table1[[#This Row],[Selling Price]]-Table1[[#This Row],[Cost Price]])</f>
        <v>3.9306610055748994</v>
      </c>
      <c r="S4571" s="12">
        <f>(Table1[[#This Row],[Profit]]/Table1[[#This Row],[Selling Price]])</f>
        <v>0.20797148177644972</v>
      </c>
      <c r="T4571">
        <v>3</v>
      </c>
      <c r="U4571" s="2">
        <f>Table1[[#This Row],[Selling Price]]*Table1[[#This Row],[Quantity]]</f>
        <v>56.699999999999996</v>
      </c>
      <c r="V4571" s="4">
        <v>0</v>
      </c>
      <c r="W4571">
        <v>342</v>
      </c>
      <c r="X4571" t="s">
        <v>36</v>
      </c>
      <c r="Y4571" t="s">
        <v>52</v>
      </c>
      <c r="Z4571" s="2">
        <v>0.56348913032994896</v>
      </c>
    </row>
    <row r="4572" spans="1:26" x14ac:dyDescent="0.35">
      <c r="A4572" t="s">
        <v>189</v>
      </c>
      <c r="B4572" t="s">
        <v>190</v>
      </c>
      <c r="C4572" t="s">
        <v>39</v>
      </c>
      <c r="D4572" t="s">
        <v>46</v>
      </c>
      <c r="E4572" t="s">
        <v>86</v>
      </c>
      <c r="F4572" t="s">
        <v>4401</v>
      </c>
      <c r="G4572" t="s">
        <v>4402</v>
      </c>
      <c r="H4572" t="s">
        <v>32</v>
      </c>
      <c r="I4572" t="s">
        <v>7938</v>
      </c>
      <c r="J4572" s="1">
        <v>42327</v>
      </c>
      <c r="K4572" s="1">
        <v>42332</v>
      </c>
      <c r="L4572" t="s">
        <v>60</v>
      </c>
      <c r="M4572">
        <f>Table1[[#This Row],[Ship Date]]-Table1[[#This Row],[Order Date]]</f>
        <v>5</v>
      </c>
      <c r="N4572">
        <v>11</v>
      </c>
      <c r="O4572" t="s">
        <v>35</v>
      </c>
      <c r="P4572" s="3">
        <v>5.984</v>
      </c>
      <c r="Q4572" s="3">
        <v>4.5066889722533521</v>
      </c>
      <c r="R4572" s="3">
        <f>(Table1[[#This Row],[Selling Price]]-Table1[[#This Row],[Cost Price]])</f>
        <v>1.4773110277466479</v>
      </c>
      <c r="S4572" s="12">
        <f>(Table1[[#This Row],[Profit]]/Table1[[#This Row],[Selling Price]])</f>
        <v>0.24687684287210027</v>
      </c>
      <c r="T4572">
        <v>2</v>
      </c>
      <c r="U4572" s="2">
        <f>Table1[[#This Row],[Selling Price]]*Table1[[#This Row],[Quantity]]</f>
        <v>11.968</v>
      </c>
      <c r="V4572" s="4">
        <v>0.2</v>
      </c>
      <c r="W4572">
        <v>134</v>
      </c>
      <c r="X4572" t="s">
        <v>36</v>
      </c>
      <c r="Y4572" t="s">
        <v>52</v>
      </c>
      <c r="Z4572" s="2">
        <v>2.7478730346007101</v>
      </c>
    </row>
    <row r="4573" spans="1:26" x14ac:dyDescent="0.35">
      <c r="A4573" t="s">
        <v>189</v>
      </c>
      <c r="B4573" t="s">
        <v>190</v>
      </c>
      <c r="C4573" t="s">
        <v>64</v>
      </c>
      <c r="D4573" t="s">
        <v>46</v>
      </c>
      <c r="E4573" t="s">
        <v>86</v>
      </c>
      <c r="F4573" t="s">
        <v>2475</v>
      </c>
      <c r="G4573" t="s">
        <v>2476</v>
      </c>
      <c r="H4573" t="s">
        <v>32</v>
      </c>
      <c r="I4573" t="s">
        <v>7946</v>
      </c>
      <c r="J4573" s="1">
        <v>42232</v>
      </c>
      <c r="K4573" s="1">
        <v>42236</v>
      </c>
      <c r="L4573" t="s">
        <v>60</v>
      </c>
      <c r="M4573">
        <f>Table1[[#This Row],[Ship Date]]-Table1[[#This Row],[Order Date]]</f>
        <v>4</v>
      </c>
      <c r="N4573">
        <v>8</v>
      </c>
      <c r="O4573" t="s">
        <v>61</v>
      </c>
      <c r="P4573" s="3">
        <v>3.762</v>
      </c>
      <c r="Q4573" s="3">
        <v>2.6533435177521461</v>
      </c>
      <c r="R4573" s="3">
        <f>(Table1[[#This Row],[Selling Price]]-Table1[[#This Row],[Cost Price]])</f>
        <v>1.108656482247854</v>
      </c>
      <c r="S4573" s="12">
        <f>(Table1[[#This Row],[Profit]]/Table1[[#This Row],[Selling Price]])</f>
        <v>0.29469869278252364</v>
      </c>
      <c r="T4573">
        <v>3</v>
      </c>
      <c r="U4573" s="2">
        <f>Table1[[#This Row],[Selling Price]]*Table1[[#This Row],[Quantity]]</f>
        <v>11.286</v>
      </c>
      <c r="V4573" s="4">
        <v>0.7</v>
      </c>
      <c r="W4573">
        <v>492</v>
      </c>
      <c r="X4573" t="s">
        <v>36</v>
      </c>
      <c r="Y4573" t="s">
        <v>52</v>
      </c>
      <c r="Z4573" s="2">
        <v>10.635296083221091</v>
      </c>
    </row>
    <row r="4574" spans="1:26" x14ac:dyDescent="0.35">
      <c r="A4574" t="s">
        <v>189</v>
      </c>
      <c r="B4574" t="s">
        <v>190</v>
      </c>
      <c r="C4574" t="s">
        <v>45</v>
      </c>
      <c r="D4574" t="s">
        <v>46</v>
      </c>
      <c r="E4574" t="s">
        <v>86</v>
      </c>
      <c r="F4574" t="s">
        <v>3708</v>
      </c>
      <c r="G4574" t="s">
        <v>3709</v>
      </c>
      <c r="H4574" t="s">
        <v>32</v>
      </c>
      <c r="I4574" t="s">
        <v>7948</v>
      </c>
      <c r="J4574" s="1">
        <v>42243</v>
      </c>
      <c r="K4574" s="1">
        <v>42247</v>
      </c>
      <c r="L4574" t="s">
        <v>60</v>
      </c>
      <c r="M4574">
        <f>Table1[[#This Row],[Ship Date]]-Table1[[#This Row],[Order Date]]</f>
        <v>4</v>
      </c>
      <c r="N4574">
        <v>8</v>
      </c>
      <c r="O4574" t="s">
        <v>61</v>
      </c>
      <c r="P4574" s="3">
        <v>5.1040000000000001</v>
      </c>
      <c r="Q4574" s="3">
        <v>4.1866388362794336</v>
      </c>
      <c r="R4574" s="3">
        <f>(Table1[[#This Row],[Selling Price]]-Table1[[#This Row],[Cost Price]])</f>
        <v>0.91736116372056653</v>
      </c>
      <c r="S4574" s="12">
        <f>(Table1[[#This Row],[Profit]]/Table1[[#This Row],[Selling Price]])</f>
        <v>0.17973377032142762</v>
      </c>
      <c r="T4574">
        <v>1</v>
      </c>
      <c r="U4574" s="2">
        <f>Table1[[#This Row],[Selling Price]]*Table1[[#This Row],[Quantity]]</f>
        <v>5.1040000000000001</v>
      </c>
      <c r="V4574" s="4">
        <v>0.2</v>
      </c>
      <c r="W4574">
        <v>207</v>
      </c>
      <c r="X4574" t="s">
        <v>36</v>
      </c>
      <c r="Y4574" t="s">
        <v>52</v>
      </c>
      <c r="Z4574" s="2">
        <v>17.784834108494429</v>
      </c>
    </row>
    <row r="4575" spans="1:26" x14ac:dyDescent="0.35">
      <c r="A4575" t="s">
        <v>189</v>
      </c>
      <c r="B4575" t="s">
        <v>190</v>
      </c>
      <c r="C4575" t="s">
        <v>55</v>
      </c>
      <c r="D4575" t="s">
        <v>46</v>
      </c>
      <c r="E4575" t="s">
        <v>65</v>
      </c>
      <c r="F4575" t="s">
        <v>226</v>
      </c>
      <c r="G4575" t="s">
        <v>227</v>
      </c>
      <c r="H4575" t="s">
        <v>32</v>
      </c>
      <c r="I4575" t="s">
        <v>7992</v>
      </c>
      <c r="J4575" s="1">
        <v>42681</v>
      </c>
      <c r="K4575" s="1">
        <v>42683</v>
      </c>
      <c r="L4575" t="s">
        <v>199</v>
      </c>
      <c r="M4575">
        <f>Table1[[#This Row],[Ship Date]]-Table1[[#This Row],[Order Date]]</f>
        <v>2</v>
      </c>
      <c r="N4575">
        <v>11</v>
      </c>
      <c r="O4575" t="s">
        <v>35</v>
      </c>
      <c r="P4575" s="3">
        <v>116.82</v>
      </c>
      <c r="Q4575" s="3">
        <v>81.777737217984509</v>
      </c>
      <c r="R4575" s="3">
        <f>(Table1[[#This Row],[Selling Price]]-Table1[[#This Row],[Cost Price]])</f>
        <v>35.042262782015484</v>
      </c>
      <c r="S4575" s="12">
        <f>(Table1[[#This Row],[Profit]]/Table1[[#This Row],[Selling Price]])</f>
        <v>0.29996800874863455</v>
      </c>
      <c r="T4575">
        <v>3</v>
      </c>
      <c r="U4575" s="2">
        <f>Table1[[#This Row],[Selling Price]]*Table1[[#This Row],[Quantity]]</f>
        <v>350.46</v>
      </c>
      <c r="V4575" s="4">
        <v>0</v>
      </c>
      <c r="W4575">
        <v>451</v>
      </c>
      <c r="X4575" t="s">
        <v>36</v>
      </c>
      <c r="Y4575" t="s">
        <v>68</v>
      </c>
      <c r="Z4575" s="2">
        <v>48.636044411526733</v>
      </c>
    </row>
    <row r="4576" spans="1:26" x14ac:dyDescent="0.35">
      <c r="A4576" t="s">
        <v>189</v>
      </c>
      <c r="B4576" t="s">
        <v>190</v>
      </c>
      <c r="C4576" t="s">
        <v>39</v>
      </c>
      <c r="D4576" t="s">
        <v>46</v>
      </c>
      <c r="E4576" t="s">
        <v>65</v>
      </c>
      <c r="F4576" t="s">
        <v>2563</v>
      </c>
      <c r="G4576" t="s">
        <v>2564</v>
      </c>
      <c r="H4576" t="s">
        <v>32</v>
      </c>
      <c r="I4576" t="s">
        <v>8033</v>
      </c>
      <c r="J4576" s="1">
        <v>42569</v>
      </c>
      <c r="K4576" s="1">
        <v>42573</v>
      </c>
      <c r="L4576" t="s">
        <v>60</v>
      </c>
      <c r="M4576">
        <f>Table1[[#This Row],[Ship Date]]-Table1[[#This Row],[Order Date]]</f>
        <v>4</v>
      </c>
      <c r="N4576">
        <v>7</v>
      </c>
      <c r="O4576" t="s">
        <v>51</v>
      </c>
      <c r="P4576" s="3">
        <v>284.08</v>
      </c>
      <c r="Q4576" s="3">
        <v>219.97182821623159</v>
      </c>
      <c r="R4576" s="3">
        <f>(Table1[[#This Row],[Selling Price]]-Table1[[#This Row],[Cost Price]])</f>
        <v>64.108171783768398</v>
      </c>
      <c r="S4576" s="12">
        <f>(Table1[[#This Row],[Profit]]/Table1[[#This Row],[Selling Price]])</f>
        <v>0.22566943038499157</v>
      </c>
      <c r="T4576">
        <v>10</v>
      </c>
      <c r="U4576" s="2">
        <f>Table1[[#This Row],[Selling Price]]*Table1[[#This Row],[Quantity]]</f>
        <v>2840.7999999999997</v>
      </c>
      <c r="V4576" s="4">
        <v>0.2</v>
      </c>
      <c r="W4576">
        <v>207</v>
      </c>
      <c r="X4576" t="s">
        <v>36</v>
      </c>
      <c r="Y4576" t="s">
        <v>68</v>
      </c>
      <c r="Z4576" s="2">
        <v>80.129949639320245</v>
      </c>
    </row>
    <row r="4577" spans="1:26" x14ac:dyDescent="0.35">
      <c r="A4577" t="s">
        <v>189</v>
      </c>
      <c r="B4577" t="s">
        <v>190</v>
      </c>
      <c r="C4577" t="s">
        <v>45</v>
      </c>
      <c r="D4577" t="s">
        <v>46</v>
      </c>
      <c r="E4577" t="s">
        <v>102</v>
      </c>
      <c r="F4577" t="s">
        <v>2099</v>
      </c>
      <c r="G4577" t="s">
        <v>2100</v>
      </c>
      <c r="H4577" t="s">
        <v>32</v>
      </c>
      <c r="I4577" t="s">
        <v>8062</v>
      </c>
      <c r="J4577" s="1">
        <v>42279</v>
      </c>
      <c r="K4577" s="1">
        <v>42282</v>
      </c>
      <c r="L4577" t="s">
        <v>34</v>
      </c>
      <c r="M4577">
        <f>Table1[[#This Row],[Ship Date]]-Table1[[#This Row],[Order Date]]</f>
        <v>3</v>
      </c>
      <c r="N4577">
        <v>10</v>
      </c>
      <c r="O4577" t="s">
        <v>61</v>
      </c>
      <c r="P4577" s="3">
        <v>19.440000000000001</v>
      </c>
      <c r="Q4577" s="3">
        <v>15.473539454439541</v>
      </c>
      <c r="R4577" s="3">
        <f>(Table1[[#This Row],[Selling Price]]-Table1[[#This Row],[Cost Price]])</f>
        <v>3.9664605455604605</v>
      </c>
      <c r="S4577" s="12">
        <f>(Table1[[#This Row],[Profit]]/Table1[[#This Row],[Selling Price]])</f>
        <v>0.20403603629426237</v>
      </c>
      <c r="T4577">
        <v>3</v>
      </c>
      <c r="U4577" s="2">
        <f>Table1[[#This Row],[Selling Price]]*Table1[[#This Row],[Quantity]]</f>
        <v>58.320000000000007</v>
      </c>
      <c r="V4577" s="4">
        <v>0</v>
      </c>
      <c r="W4577">
        <v>326</v>
      </c>
      <c r="X4577" t="s">
        <v>36</v>
      </c>
      <c r="Y4577" t="s">
        <v>52</v>
      </c>
      <c r="Z4577" s="2">
        <v>10.574234561963751</v>
      </c>
    </row>
    <row r="4578" spans="1:26" x14ac:dyDescent="0.35">
      <c r="A4578" t="s">
        <v>189</v>
      </c>
      <c r="B4578" t="s">
        <v>190</v>
      </c>
      <c r="C4578" t="s">
        <v>64</v>
      </c>
      <c r="D4578" t="s">
        <v>46</v>
      </c>
      <c r="E4578" t="s">
        <v>65</v>
      </c>
      <c r="F4578" t="s">
        <v>488</v>
      </c>
      <c r="G4578" t="s">
        <v>489</v>
      </c>
      <c r="H4578" t="s">
        <v>32</v>
      </c>
      <c r="I4578" t="s">
        <v>8092</v>
      </c>
      <c r="J4578" s="1">
        <v>42068</v>
      </c>
      <c r="K4578" s="1">
        <v>42072</v>
      </c>
      <c r="L4578" t="s">
        <v>34</v>
      </c>
      <c r="M4578">
        <f>Table1[[#This Row],[Ship Date]]-Table1[[#This Row],[Order Date]]</f>
        <v>4</v>
      </c>
      <c r="N4578">
        <v>3</v>
      </c>
      <c r="O4578" t="s">
        <v>106</v>
      </c>
      <c r="P4578" s="3">
        <v>60.415999999999997</v>
      </c>
      <c r="Q4578" s="3">
        <v>47.277793558927648</v>
      </c>
      <c r="R4578" s="3">
        <f>(Table1[[#This Row],[Selling Price]]-Table1[[#This Row],[Cost Price]])</f>
        <v>13.138206441072349</v>
      </c>
      <c r="S4578" s="12">
        <f>(Table1[[#This Row],[Profit]]/Table1[[#This Row],[Selling Price]])</f>
        <v>0.21746236826457147</v>
      </c>
      <c r="T4578">
        <v>2</v>
      </c>
      <c r="U4578" s="2">
        <f>Table1[[#This Row],[Selling Price]]*Table1[[#This Row],[Quantity]]</f>
        <v>120.83199999999999</v>
      </c>
      <c r="V4578" s="4">
        <v>0.2</v>
      </c>
      <c r="W4578">
        <v>153</v>
      </c>
      <c r="X4578" t="s">
        <v>36</v>
      </c>
      <c r="Y4578" t="s">
        <v>68</v>
      </c>
      <c r="Z4578" s="2">
        <v>95.58576871480399</v>
      </c>
    </row>
    <row r="4579" spans="1:26" x14ac:dyDescent="0.35">
      <c r="A4579" t="s">
        <v>189</v>
      </c>
      <c r="B4579" t="s">
        <v>190</v>
      </c>
      <c r="C4579" t="s">
        <v>39</v>
      </c>
      <c r="D4579" t="s">
        <v>46</v>
      </c>
      <c r="E4579" t="s">
        <v>86</v>
      </c>
      <c r="F4579" t="s">
        <v>323</v>
      </c>
      <c r="G4579" t="s">
        <v>324</v>
      </c>
      <c r="H4579" t="s">
        <v>32</v>
      </c>
      <c r="I4579" t="s">
        <v>8257</v>
      </c>
      <c r="J4579" s="1">
        <v>42810</v>
      </c>
      <c r="K4579" s="1">
        <v>42810</v>
      </c>
      <c r="L4579" t="s">
        <v>1118</v>
      </c>
      <c r="M4579">
        <f>Table1[[#This Row],[Ship Date]]-Table1[[#This Row],[Order Date]]</f>
        <v>0</v>
      </c>
      <c r="N4579">
        <v>3</v>
      </c>
      <c r="O4579" t="s">
        <v>106</v>
      </c>
      <c r="P4579" s="3">
        <v>5.1929999999999996</v>
      </c>
      <c r="Q4579" s="3">
        <v>3.5579940232652771</v>
      </c>
      <c r="R4579" s="3">
        <f>(Table1[[#This Row],[Selling Price]]-Table1[[#This Row],[Cost Price]])</f>
        <v>1.6350059767347225</v>
      </c>
      <c r="S4579" s="12">
        <f>(Table1[[#This Row],[Profit]]/Table1[[#This Row],[Selling Price]])</f>
        <v>0.31484806022236139</v>
      </c>
      <c r="T4579">
        <v>3</v>
      </c>
      <c r="U4579" s="2">
        <f>Table1[[#This Row],[Selling Price]]*Table1[[#This Row],[Quantity]]</f>
        <v>15.578999999999999</v>
      </c>
      <c r="V4579" s="4">
        <v>0.7</v>
      </c>
      <c r="W4579">
        <v>444</v>
      </c>
      <c r="X4579" t="s">
        <v>36</v>
      </c>
      <c r="Y4579" t="s">
        <v>52</v>
      </c>
      <c r="Z4579" s="2">
        <v>18.47942331498863</v>
      </c>
    </row>
    <row r="4580" spans="1:26" x14ac:dyDescent="0.35">
      <c r="A4580" t="s">
        <v>189</v>
      </c>
      <c r="B4580" t="s">
        <v>190</v>
      </c>
      <c r="C4580" t="s">
        <v>64</v>
      </c>
      <c r="D4580" t="s">
        <v>46</v>
      </c>
      <c r="E4580" t="s">
        <v>102</v>
      </c>
      <c r="F4580" t="s">
        <v>1544</v>
      </c>
      <c r="G4580" t="s">
        <v>1545</v>
      </c>
      <c r="H4580" t="s">
        <v>32</v>
      </c>
      <c r="I4580" t="s">
        <v>8366</v>
      </c>
      <c r="J4580" s="1">
        <v>42733</v>
      </c>
      <c r="K4580" s="1">
        <v>42735</v>
      </c>
      <c r="L4580" t="s">
        <v>34</v>
      </c>
      <c r="M4580">
        <f>Table1[[#This Row],[Ship Date]]-Table1[[#This Row],[Order Date]]</f>
        <v>2</v>
      </c>
      <c r="N4580">
        <v>12</v>
      </c>
      <c r="O4580" t="s">
        <v>35</v>
      </c>
      <c r="P4580" s="3">
        <v>37.408000000000001</v>
      </c>
      <c r="Q4580" s="3">
        <v>27.998459125604249</v>
      </c>
      <c r="R4580" s="3">
        <f>(Table1[[#This Row],[Selling Price]]-Table1[[#This Row],[Cost Price]])</f>
        <v>9.409540874395752</v>
      </c>
      <c r="S4580" s="12">
        <f>(Table1[[#This Row],[Profit]]/Table1[[#This Row],[Selling Price]])</f>
        <v>0.25153819702726027</v>
      </c>
      <c r="T4580">
        <v>7</v>
      </c>
      <c r="U4580" s="2">
        <f>Table1[[#This Row],[Selling Price]]*Table1[[#This Row],[Quantity]]</f>
        <v>261.85599999999999</v>
      </c>
      <c r="V4580" s="4">
        <v>0.2</v>
      </c>
      <c r="W4580">
        <v>211</v>
      </c>
      <c r="X4580" t="s">
        <v>36</v>
      </c>
      <c r="Y4580" t="s">
        <v>52</v>
      </c>
      <c r="Z4580" s="2">
        <v>12.060381323686549</v>
      </c>
    </row>
    <row r="4581" spans="1:26" x14ac:dyDescent="0.35">
      <c r="A4581" t="s">
        <v>189</v>
      </c>
      <c r="B4581" t="s">
        <v>190</v>
      </c>
      <c r="C4581" t="s">
        <v>27</v>
      </c>
      <c r="D4581" t="s">
        <v>46</v>
      </c>
      <c r="E4581" t="s">
        <v>86</v>
      </c>
      <c r="F4581" t="s">
        <v>3443</v>
      </c>
      <c r="G4581" t="s">
        <v>3444</v>
      </c>
      <c r="H4581" t="s">
        <v>32</v>
      </c>
      <c r="I4581" t="s">
        <v>8384</v>
      </c>
      <c r="J4581" s="1">
        <v>42987</v>
      </c>
      <c r="K4581" s="1">
        <v>42988</v>
      </c>
      <c r="L4581" t="s">
        <v>199</v>
      </c>
      <c r="M4581">
        <f>Table1[[#This Row],[Ship Date]]-Table1[[#This Row],[Order Date]]</f>
        <v>1</v>
      </c>
      <c r="N4581">
        <v>9</v>
      </c>
      <c r="O4581" t="s">
        <v>61</v>
      </c>
      <c r="P4581" s="3">
        <v>6.258</v>
      </c>
      <c r="Q4581" s="3">
        <v>4.1717275377118748</v>
      </c>
      <c r="R4581" s="3">
        <f>(Table1[[#This Row],[Selling Price]]-Table1[[#This Row],[Cost Price]])</f>
        <v>2.0862724622881252</v>
      </c>
      <c r="S4581" s="12">
        <f>(Table1[[#This Row],[Profit]]/Table1[[#This Row],[Selling Price]])</f>
        <v>0.33337687157048979</v>
      </c>
      <c r="T4581">
        <v>2</v>
      </c>
      <c r="U4581" s="2">
        <f>Table1[[#This Row],[Selling Price]]*Table1[[#This Row],[Quantity]]</f>
        <v>12.516</v>
      </c>
      <c r="V4581" s="4">
        <v>0.7</v>
      </c>
      <c r="W4581">
        <v>167</v>
      </c>
      <c r="X4581" t="s">
        <v>36</v>
      </c>
      <c r="Y4581" t="s">
        <v>52</v>
      </c>
      <c r="Z4581" s="2">
        <v>15.572983135331951</v>
      </c>
    </row>
    <row r="4582" spans="1:26" x14ac:dyDescent="0.35">
      <c r="A4582" t="s">
        <v>189</v>
      </c>
      <c r="B4582" t="s">
        <v>190</v>
      </c>
      <c r="C4582" t="s">
        <v>39</v>
      </c>
      <c r="D4582" t="s">
        <v>46</v>
      </c>
      <c r="E4582" t="s">
        <v>75</v>
      </c>
      <c r="F4582" t="s">
        <v>6533</v>
      </c>
      <c r="G4582" t="s">
        <v>6534</v>
      </c>
      <c r="H4582" t="s">
        <v>32</v>
      </c>
      <c r="I4582" t="s">
        <v>8430</v>
      </c>
      <c r="J4582" s="1">
        <v>43002</v>
      </c>
      <c r="K4582" s="1">
        <v>43006</v>
      </c>
      <c r="L4582" t="s">
        <v>60</v>
      </c>
      <c r="M4582">
        <f>Table1[[#This Row],[Ship Date]]-Table1[[#This Row],[Order Date]]</f>
        <v>4</v>
      </c>
      <c r="N4582">
        <v>9</v>
      </c>
      <c r="O4582" t="s">
        <v>61</v>
      </c>
      <c r="P4582" s="3">
        <v>14.28</v>
      </c>
      <c r="Q4582" s="3">
        <v>9.3348658920984509</v>
      </c>
      <c r="R4582" s="3">
        <f>(Table1[[#This Row],[Selling Price]]-Table1[[#This Row],[Cost Price]])</f>
        <v>4.9451341079015485</v>
      </c>
      <c r="S4582" s="12">
        <f>(Table1[[#This Row],[Profit]]/Table1[[#This Row],[Selling Price]])</f>
        <v>0.34629790671579475</v>
      </c>
      <c r="T4582">
        <v>4</v>
      </c>
      <c r="U4582" s="2">
        <f>Table1[[#This Row],[Selling Price]]*Table1[[#This Row],[Quantity]]</f>
        <v>57.12</v>
      </c>
      <c r="V4582" s="4">
        <v>0</v>
      </c>
      <c r="W4582">
        <v>224</v>
      </c>
      <c r="X4582" t="s">
        <v>36</v>
      </c>
      <c r="Y4582" t="s">
        <v>52</v>
      </c>
      <c r="Z4582" s="2">
        <v>10.25404432407038</v>
      </c>
    </row>
    <row r="4583" spans="1:26" x14ac:dyDescent="0.35">
      <c r="A4583" t="s">
        <v>189</v>
      </c>
      <c r="B4583" t="s">
        <v>190</v>
      </c>
      <c r="C4583" t="s">
        <v>64</v>
      </c>
      <c r="D4583" t="s">
        <v>46</v>
      </c>
      <c r="E4583" t="s">
        <v>86</v>
      </c>
      <c r="F4583" t="s">
        <v>1514</v>
      </c>
      <c r="G4583" t="s">
        <v>1515</v>
      </c>
      <c r="H4583" t="s">
        <v>32</v>
      </c>
      <c r="I4583" t="s">
        <v>8448</v>
      </c>
      <c r="J4583" s="1">
        <v>41922</v>
      </c>
      <c r="K4583" s="1">
        <v>41922</v>
      </c>
      <c r="L4583" t="s">
        <v>1118</v>
      </c>
      <c r="M4583">
        <f>Table1[[#This Row],[Ship Date]]-Table1[[#This Row],[Order Date]]</f>
        <v>0</v>
      </c>
      <c r="N4583">
        <v>10</v>
      </c>
      <c r="O4583" t="s">
        <v>61</v>
      </c>
      <c r="P4583" s="3">
        <v>18.263999999999999</v>
      </c>
      <c r="Q4583" s="3">
        <v>12.878346195912391</v>
      </c>
      <c r="R4583" s="3">
        <f>(Table1[[#This Row],[Selling Price]]-Table1[[#This Row],[Cost Price]])</f>
        <v>5.3856538040876085</v>
      </c>
      <c r="S4583" s="12">
        <f>(Table1[[#This Row],[Profit]]/Table1[[#This Row],[Selling Price]])</f>
        <v>0.29487811016686427</v>
      </c>
      <c r="T4583">
        <v>2</v>
      </c>
      <c r="U4583" s="2">
        <f>Table1[[#This Row],[Selling Price]]*Table1[[#This Row],[Quantity]]</f>
        <v>36.527999999999999</v>
      </c>
      <c r="V4583" s="4">
        <v>0.7</v>
      </c>
      <c r="W4583">
        <v>367</v>
      </c>
      <c r="X4583" t="s">
        <v>36</v>
      </c>
      <c r="Y4583" t="s">
        <v>68</v>
      </c>
      <c r="Z4583" s="2">
        <v>60.013480533774903</v>
      </c>
    </row>
    <row r="4584" spans="1:26" x14ac:dyDescent="0.35">
      <c r="A4584" t="s">
        <v>189</v>
      </c>
      <c r="B4584" t="s">
        <v>190</v>
      </c>
      <c r="C4584" t="s">
        <v>64</v>
      </c>
      <c r="D4584" t="s">
        <v>46</v>
      </c>
      <c r="E4584" t="s">
        <v>86</v>
      </c>
      <c r="F4584" t="s">
        <v>1276</v>
      </c>
      <c r="G4584" t="s">
        <v>1277</v>
      </c>
      <c r="H4584" t="s">
        <v>32</v>
      </c>
      <c r="I4584" t="s">
        <v>8571</v>
      </c>
      <c r="J4584" s="1">
        <v>42313</v>
      </c>
      <c r="K4584" s="1">
        <v>42316</v>
      </c>
      <c r="L4584" t="s">
        <v>199</v>
      </c>
      <c r="M4584">
        <f>Table1[[#This Row],[Ship Date]]-Table1[[#This Row],[Order Date]]</f>
        <v>3</v>
      </c>
      <c r="N4584">
        <v>11</v>
      </c>
      <c r="O4584" t="s">
        <v>35</v>
      </c>
      <c r="P4584" s="3">
        <v>7.218</v>
      </c>
      <c r="Q4584" s="3">
        <v>5.0829299675293624</v>
      </c>
      <c r="R4584" s="3">
        <f>(Table1[[#This Row],[Selling Price]]-Table1[[#This Row],[Cost Price]])</f>
        <v>2.1350700324706375</v>
      </c>
      <c r="S4584" s="12">
        <f>(Table1[[#This Row],[Profit]]/Table1[[#This Row],[Selling Price]])</f>
        <v>0.29579800948609553</v>
      </c>
      <c r="T4584">
        <v>3</v>
      </c>
      <c r="U4584" s="2">
        <f>Table1[[#This Row],[Selling Price]]*Table1[[#This Row],[Quantity]]</f>
        <v>21.654</v>
      </c>
      <c r="V4584" s="4">
        <v>0.7</v>
      </c>
      <c r="W4584">
        <v>223</v>
      </c>
      <c r="X4584" t="s">
        <v>36</v>
      </c>
      <c r="Y4584" t="s">
        <v>52</v>
      </c>
      <c r="Z4584" s="2">
        <v>3.4545233183672179</v>
      </c>
    </row>
    <row r="4585" spans="1:26" x14ac:dyDescent="0.35">
      <c r="A4585" t="s">
        <v>189</v>
      </c>
      <c r="B4585" t="s">
        <v>190</v>
      </c>
      <c r="C4585" t="s">
        <v>27</v>
      </c>
      <c r="D4585" t="s">
        <v>46</v>
      </c>
      <c r="E4585" t="s">
        <v>65</v>
      </c>
      <c r="F4585" t="s">
        <v>4537</v>
      </c>
      <c r="G4585" t="s">
        <v>4538</v>
      </c>
      <c r="H4585" t="s">
        <v>32</v>
      </c>
      <c r="I4585" t="s">
        <v>8677</v>
      </c>
      <c r="J4585" s="1">
        <v>42516</v>
      </c>
      <c r="K4585" s="1">
        <v>42519</v>
      </c>
      <c r="L4585" t="s">
        <v>34</v>
      </c>
      <c r="M4585">
        <f>Table1[[#This Row],[Ship Date]]-Table1[[#This Row],[Order Date]]</f>
        <v>3</v>
      </c>
      <c r="N4585">
        <v>5</v>
      </c>
      <c r="O4585" t="s">
        <v>51</v>
      </c>
      <c r="P4585" s="3">
        <v>184.70400000000001</v>
      </c>
      <c r="Q4585" s="3">
        <v>130.65478440915169</v>
      </c>
      <c r="R4585" s="3">
        <f>(Table1[[#This Row],[Selling Price]]-Table1[[#This Row],[Cost Price]])</f>
        <v>54.04921559084832</v>
      </c>
      <c r="S4585" s="12">
        <f>(Table1[[#This Row],[Profit]]/Table1[[#This Row],[Selling Price]])</f>
        <v>0.29262612391095111</v>
      </c>
      <c r="T4585">
        <v>6</v>
      </c>
      <c r="U4585" s="2">
        <f>Table1[[#This Row],[Selling Price]]*Table1[[#This Row],[Quantity]]</f>
        <v>1108.2240000000002</v>
      </c>
      <c r="V4585" s="4">
        <v>0.2</v>
      </c>
      <c r="W4585">
        <v>285</v>
      </c>
      <c r="X4585" t="s">
        <v>36</v>
      </c>
      <c r="Y4585" t="s">
        <v>36</v>
      </c>
      <c r="Z4585" s="2">
        <v>140.8529200246366</v>
      </c>
    </row>
    <row r="4586" spans="1:26" x14ac:dyDescent="0.35">
      <c r="A4586" t="s">
        <v>189</v>
      </c>
      <c r="B4586" t="s">
        <v>190</v>
      </c>
      <c r="C4586" t="s">
        <v>39</v>
      </c>
      <c r="D4586" t="s">
        <v>46</v>
      </c>
      <c r="E4586" t="s">
        <v>65</v>
      </c>
      <c r="F4586" t="s">
        <v>3089</v>
      </c>
      <c r="G4586" t="s">
        <v>3090</v>
      </c>
      <c r="H4586" t="s">
        <v>32</v>
      </c>
      <c r="I4586" t="s">
        <v>8734</v>
      </c>
      <c r="J4586" s="1">
        <v>41996</v>
      </c>
      <c r="K4586" s="1">
        <v>42000</v>
      </c>
      <c r="L4586" t="s">
        <v>34</v>
      </c>
      <c r="M4586">
        <f>Table1[[#This Row],[Ship Date]]-Table1[[#This Row],[Order Date]]</f>
        <v>4</v>
      </c>
      <c r="N4586">
        <v>12</v>
      </c>
      <c r="O4586" t="s">
        <v>35</v>
      </c>
      <c r="P4586" s="3">
        <v>83.92</v>
      </c>
      <c r="Q4586" s="3">
        <v>71.128516215586927</v>
      </c>
      <c r="R4586" s="3">
        <f>(Table1[[#This Row],[Selling Price]]-Table1[[#This Row],[Cost Price]])</f>
        <v>12.791483784413074</v>
      </c>
      <c r="S4586" s="12">
        <f>(Table1[[#This Row],[Profit]]/Table1[[#This Row],[Selling Price]])</f>
        <v>0.15242473527660955</v>
      </c>
      <c r="T4586">
        <v>5</v>
      </c>
      <c r="U4586" s="2">
        <f>Table1[[#This Row],[Selling Price]]*Table1[[#This Row],[Quantity]]</f>
        <v>419.6</v>
      </c>
      <c r="V4586" s="4">
        <v>0.2</v>
      </c>
      <c r="W4586">
        <v>315</v>
      </c>
      <c r="X4586" t="s">
        <v>36</v>
      </c>
      <c r="Y4586" t="s">
        <v>68</v>
      </c>
      <c r="Z4586" s="2">
        <v>38.746989107190338</v>
      </c>
    </row>
    <row r="4587" spans="1:26" x14ac:dyDescent="0.35">
      <c r="A4587" t="s">
        <v>189</v>
      </c>
      <c r="B4587" t="s">
        <v>190</v>
      </c>
      <c r="C4587" t="s">
        <v>39</v>
      </c>
      <c r="D4587" t="s">
        <v>46</v>
      </c>
      <c r="E4587" t="s">
        <v>102</v>
      </c>
      <c r="F4587" t="s">
        <v>2135</v>
      </c>
      <c r="G4587" t="s">
        <v>2136</v>
      </c>
      <c r="H4587" t="s">
        <v>32</v>
      </c>
      <c r="I4587" t="s">
        <v>8786</v>
      </c>
      <c r="J4587" s="1">
        <v>41960</v>
      </c>
      <c r="K4587" s="1">
        <v>41965</v>
      </c>
      <c r="L4587" t="s">
        <v>34</v>
      </c>
      <c r="M4587">
        <f>Table1[[#This Row],[Ship Date]]-Table1[[#This Row],[Order Date]]</f>
        <v>5</v>
      </c>
      <c r="N4587">
        <v>11</v>
      </c>
      <c r="O4587" t="s">
        <v>35</v>
      </c>
      <c r="P4587" s="3">
        <v>34.44</v>
      </c>
      <c r="Q4587" s="3">
        <v>22.446400925751139</v>
      </c>
      <c r="R4587" s="3">
        <f>(Table1[[#This Row],[Selling Price]]-Table1[[#This Row],[Cost Price]])</f>
        <v>11.993599074248859</v>
      </c>
      <c r="S4587" s="12">
        <f>(Table1[[#This Row],[Profit]]/Table1[[#This Row],[Selling Price]])</f>
        <v>0.34824619843928167</v>
      </c>
      <c r="T4587">
        <v>3</v>
      </c>
      <c r="U4587" s="2">
        <f>Table1[[#This Row],[Selling Price]]*Table1[[#This Row],[Quantity]]</f>
        <v>103.32</v>
      </c>
      <c r="V4587" s="4">
        <v>0</v>
      </c>
      <c r="W4587">
        <v>412</v>
      </c>
      <c r="X4587" t="s">
        <v>36</v>
      </c>
      <c r="Y4587" t="s">
        <v>52</v>
      </c>
      <c r="Z4587" s="2">
        <v>27.837520579246998</v>
      </c>
    </row>
    <row r="4588" spans="1:26" x14ac:dyDescent="0.35">
      <c r="A4588" t="s">
        <v>189</v>
      </c>
      <c r="B4588" t="s">
        <v>190</v>
      </c>
      <c r="C4588" t="s">
        <v>27</v>
      </c>
      <c r="D4588" t="s">
        <v>46</v>
      </c>
      <c r="E4588" t="s">
        <v>86</v>
      </c>
      <c r="F4588" t="s">
        <v>576</v>
      </c>
      <c r="G4588" t="s">
        <v>577</v>
      </c>
      <c r="H4588" t="s">
        <v>32</v>
      </c>
      <c r="I4588" t="s">
        <v>8792</v>
      </c>
      <c r="J4588" s="1">
        <v>43044</v>
      </c>
      <c r="K4588" s="1">
        <v>43049</v>
      </c>
      <c r="L4588" t="s">
        <v>34</v>
      </c>
      <c r="M4588">
        <f>Table1[[#This Row],[Ship Date]]-Table1[[#This Row],[Order Date]]</f>
        <v>5</v>
      </c>
      <c r="N4588">
        <v>11</v>
      </c>
      <c r="O4588" t="s">
        <v>35</v>
      </c>
      <c r="P4588" s="3">
        <v>164.68799999999999</v>
      </c>
      <c r="Q4588" s="3">
        <v>107.7388904675054</v>
      </c>
      <c r="R4588" s="3">
        <f>(Table1[[#This Row],[Selling Price]]-Table1[[#This Row],[Cost Price]])</f>
        <v>56.949109532494589</v>
      </c>
      <c r="S4588" s="12">
        <f>(Table1[[#This Row],[Profit]]/Table1[[#This Row],[Selling Price]])</f>
        <v>0.345799994732431</v>
      </c>
      <c r="T4588">
        <v>6</v>
      </c>
      <c r="U4588" s="2">
        <f>Table1[[#This Row],[Selling Price]]*Table1[[#This Row],[Quantity]]</f>
        <v>988.12799999999993</v>
      </c>
      <c r="V4588" s="4">
        <v>0.2</v>
      </c>
      <c r="W4588">
        <v>176</v>
      </c>
      <c r="X4588" t="s">
        <v>36</v>
      </c>
      <c r="Y4588" t="s">
        <v>68</v>
      </c>
      <c r="Z4588" s="2">
        <v>43.760757763218763</v>
      </c>
    </row>
    <row r="4589" spans="1:26" x14ac:dyDescent="0.35">
      <c r="A4589" t="s">
        <v>189</v>
      </c>
      <c r="B4589" t="s">
        <v>190</v>
      </c>
      <c r="C4589" t="s">
        <v>55</v>
      </c>
      <c r="D4589" t="s">
        <v>46</v>
      </c>
      <c r="E4589" t="s">
        <v>102</v>
      </c>
      <c r="F4589" t="s">
        <v>2099</v>
      </c>
      <c r="G4589" t="s">
        <v>2100</v>
      </c>
      <c r="H4589" t="s">
        <v>32</v>
      </c>
      <c r="I4589" t="s">
        <v>8792</v>
      </c>
      <c r="J4589" s="1">
        <v>43044</v>
      </c>
      <c r="K4589" s="1">
        <v>43049</v>
      </c>
      <c r="L4589" t="s">
        <v>34</v>
      </c>
      <c r="M4589">
        <f>Table1[[#This Row],[Ship Date]]-Table1[[#This Row],[Order Date]]</f>
        <v>5</v>
      </c>
      <c r="N4589">
        <v>11</v>
      </c>
      <c r="O4589" t="s">
        <v>35</v>
      </c>
      <c r="P4589" s="3">
        <v>12.96</v>
      </c>
      <c r="Q4589" s="3">
        <v>8.8551466081833716</v>
      </c>
      <c r="R4589" s="3">
        <f>(Table1[[#This Row],[Selling Price]]-Table1[[#This Row],[Cost Price]])</f>
        <v>4.1048533918166292</v>
      </c>
      <c r="S4589" s="12">
        <f>(Table1[[#This Row],[Profit]]/Table1[[#This Row],[Selling Price]])</f>
        <v>0.31673251480066583</v>
      </c>
      <c r="T4589">
        <v>2</v>
      </c>
      <c r="U4589" s="2">
        <f>Table1[[#This Row],[Selling Price]]*Table1[[#This Row],[Quantity]]</f>
        <v>25.92</v>
      </c>
      <c r="V4589" s="4">
        <v>0</v>
      </c>
      <c r="W4589">
        <v>305</v>
      </c>
      <c r="X4589" t="s">
        <v>36</v>
      </c>
      <c r="Y4589" t="s">
        <v>52</v>
      </c>
      <c r="Z4589" s="2">
        <v>10.574234561963751</v>
      </c>
    </row>
    <row r="4590" spans="1:26" x14ac:dyDescent="0.35">
      <c r="A4590" t="s">
        <v>189</v>
      </c>
      <c r="B4590" t="s">
        <v>190</v>
      </c>
      <c r="C4590" t="s">
        <v>55</v>
      </c>
      <c r="D4590" t="s">
        <v>46</v>
      </c>
      <c r="E4590" t="s">
        <v>65</v>
      </c>
      <c r="F4590" t="s">
        <v>2617</v>
      </c>
      <c r="G4590" t="s">
        <v>2618</v>
      </c>
      <c r="H4590" t="s">
        <v>32</v>
      </c>
      <c r="I4590" t="s">
        <v>8826</v>
      </c>
      <c r="J4590" s="1">
        <v>42818</v>
      </c>
      <c r="K4590" s="1">
        <v>42819</v>
      </c>
      <c r="L4590" t="s">
        <v>1118</v>
      </c>
      <c r="M4590">
        <f>Table1[[#This Row],[Ship Date]]-Table1[[#This Row],[Order Date]]</f>
        <v>1</v>
      </c>
      <c r="N4590">
        <v>3</v>
      </c>
      <c r="O4590" t="s">
        <v>106</v>
      </c>
      <c r="P4590" s="3">
        <v>12.768000000000001</v>
      </c>
      <c r="Q4590" s="3">
        <v>8.5041249488206017</v>
      </c>
      <c r="R4590" s="3">
        <f>(Table1[[#This Row],[Selling Price]]-Table1[[#This Row],[Cost Price]])</f>
        <v>4.263875051179399</v>
      </c>
      <c r="S4590" s="12">
        <f>(Table1[[#This Row],[Profit]]/Table1[[#This Row],[Selling Price]])</f>
        <v>0.33395011365753435</v>
      </c>
      <c r="T4590">
        <v>2</v>
      </c>
      <c r="U4590" s="2">
        <f>Table1[[#This Row],[Selling Price]]*Table1[[#This Row],[Quantity]]</f>
        <v>25.536000000000001</v>
      </c>
      <c r="V4590" s="4">
        <v>0.2</v>
      </c>
      <c r="W4590">
        <v>426</v>
      </c>
      <c r="X4590" t="s">
        <v>36</v>
      </c>
      <c r="Y4590" t="s">
        <v>52</v>
      </c>
      <c r="Z4590" s="2">
        <v>16.882934294724951</v>
      </c>
    </row>
    <row r="4591" spans="1:26" x14ac:dyDescent="0.35">
      <c r="A4591" t="s">
        <v>189</v>
      </c>
      <c r="B4591" t="s">
        <v>190</v>
      </c>
      <c r="C4591" t="s">
        <v>55</v>
      </c>
      <c r="D4591" t="s">
        <v>46</v>
      </c>
      <c r="E4591" t="s">
        <v>102</v>
      </c>
      <c r="F4591" t="s">
        <v>2071</v>
      </c>
      <c r="G4591" t="s">
        <v>2072</v>
      </c>
      <c r="H4591" t="s">
        <v>32</v>
      </c>
      <c r="I4591" t="s">
        <v>8976</v>
      </c>
      <c r="J4591" s="1">
        <v>41780</v>
      </c>
      <c r="K4591" s="1">
        <v>41782</v>
      </c>
      <c r="L4591" t="s">
        <v>34</v>
      </c>
      <c r="M4591">
        <f>Table1[[#This Row],[Ship Date]]-Table1[[#This Row],[Order Date]]</f>
        <v>2</v>
      </c>
      <c r="N4591">
        <v>5</v>
      </c>
      <c r="O4591" t="s">
        <v>51</v>
      </c>
      <c r="P4591" s="3">
        <v>4.8319999999999999</v>
      </c>
      <c r="Q4591" s="3">
        <v>3.6247199630484519</v>
      </c>
      <c r="R4591" s="3">
        <f>(Table1[[#This Row],[Selling Price]]-Table1[[#This Row],[Cost Price]])</f>
        <v>1.207280036951548</v>
      </c>
      <c r="S4591" s="12">
        <f>(Table1[[#This Row],[Profit]]/Table1[[#This Row],[Selling Price]])</f>
        <v>0.24985100102474089</v>
      </c>
      <c r="T4591">
        <v>1</v>
      </c>
      <c r="U4591" s="2">
        <f>Table1[[#This Row],[Selling Price]]*Table1[[#This Row],[Quantity]]</f>
        <v>4.8319999999999999</v>
      </c>
      <c r="V4591" s="4">
        <v>0.2</v>
      </c>
      <c r="W4591">
        <v>182</v>
      </c>
      <c r="X4591" t="s">
        <v>36</v>
      </c>
      <c r="Y4591" t="s">
        <v>52</v>
      </c>
      <c r="Z4591" s="2">
        <v>14.981148260397131</v>
      </c>
    </row>
    <row r="4592" spans="1:26" x14ac:dyDescent="0.35">
      <c r="A4592" t="s">
        <v>189</v>
      </c>
      <c r="B4592" t="s">
        <v>190</v>
      </c>
      <c r="C4592" t="s">
        <v>64</v>
      </c>
      <c r="D4592" t="s">
        <v>46</v>
      </c>
      <c r="E4592" t="s">
        <v>86</v>
      </c>
      <c r="F4592" t="s">
        <v>355</v>
      </c>
      <c r="G4592" t="s">
        <v>356</v>
      </c>
      <c r="H4592" t="s">
        <v>32</v>
      </c>
      <c r="I4592" t="s">
        <v>8987</v>
      </c>
      <c r="J4592" s="1">
        <v>41866</v>
      </c>
      <c r="K4592" s="1">
        <v>41870</v>
      </c>
      <c r="L4592" t="s">
        <v>60</v>
      </c>
      <c r="M4592">
        <f>Table1[[#This Row],[Ship Date]]-Table1[[#This Row],[Order Date]]</f>
        <v>4</v>
      </c>
      <c r="N4592">
        <v>8</v>
      </c>
      <c r="O4592" t="s">
        <v>61</v>
      </c>
      <c r="P4592" s="3">
        <v>17.856000000000002</v>
      </c>
      <c r="Q4592" s="3">
        <v>14.03343430423199</v>
      </c>
      <c r="R4592" s="3">
        <f>(Table1[[#This Row],[Selling Price]]-Table1[[#This Row],[Cost Price]])</f>
        <v>3.8225656957680112</v>
      </c>
      <c r="S4592" s="12">
        <f>(Table1[[#This Row],[Profit]]/Table1[[#This Row],[Selling Price]])</f>
        <v>0.21407737991532319</v>
      </c>
      <c r="T4592">
        <v>4</v>
      </c>
      <c r="U4592" s="2">
        <f>Table1[[#This Row],[Selling Price]]*Table1[[#This Row],[Quantity]]</f>
        <v>71.424000000000007</v>
      </c>
      <c r="V4592" s="4">
        <v>0.2</v>
      </c>
      <c r="W4592">
        <v>321</v>
      </c>
      <c r="X4592" t="s">
        <v>36</v>
      </c>
      <c r="Y4592" t="s">
        <v>52</v>
      </c>
      <c r="Z4592" s="2">
        <v>7.7238165695464316</v>
      </c>
    </row>
    <row r="4593" spans="1:26" x14ac:dyDescent="0.35">
      <c r="A4593" t="s">
        <v>189</v>
      </c>
      <c r="B4593" t="s">
        <v>190</v>
      </c>
      <c r="C4593" t="s">
        <v>55</v>
      </c>
      <c r="D4593" t="s">
        <v>46</v>
      </c>
      <c r="E4593" t="s">
        <v>102</v>
      </c>
      <c r="F4593" t="s">
        <v>2313</v>
      </c>
      <c r="G4593" t="s">
        <v>2314</v>
      </c>
      <c r="H4593" t="s">
        <v>32</v>
      </c>
      <c r="I4593" t="s">
        <v>9002</v>
      </c>
      <c r="J4593" s="1">
        <v>42749</v>
      </c>
      <c r="K4593" s="1">
        <v>42755</v>
      </c>
      <c r="L4593" t="s">
        <v>60</v>
      </c>
      <c r="M4593">
        <f>Table1[[#This Row],[Ship Date]]-Table1[[#This Row],[Order Date]]</f>
        <v>6</v>
      </c>
      <c r="N4593">
        <v>1</v>
      </c>
      <c r="O4593" t="s">
        <v>35</v>
      </c>
      <c r="P4593" s="3">
        <v>11.34</v>
      </c>
      <c r="Q4593" s="3">
        <v>9.3854145405047564</v>
      </c>
      <c r="R4593" s="3">
        <f>(Table1[[#This Row],[Selling Price]]-Table1[[#This Row],[Cost Price]])</f>
        <v>1.9545854594952434</v>
      </c>
      <c r="S4593" s="12">
        <f>(Table1[[#This Row],[Profit]]/Table1[[#This Row],[Selling Price]])</f>
        <v>0.17236203346518902</v>
      </c>
      <c r="T4593">
        <v>1</v>
      </c>
      <c r="U4593" s="2">
        <f>Table1[[#This Row],[Selling Price]]*Table1[[#This Row],[Quantity]]</f>
        <v>11.34</v>
      </c>
      <c r="V4593" s="4">
        <v>0</v>
      </c>
      <c r="W4593">
        <v>440</v>
      </c>
      <c r="X4593" t="s">
        <v>68</v>
      </c>
      <c r="Y4593" t="s">
        <v>52</v>
      </c>
      <c r="Z4593" s="2">
        <v>11.612134687472411</v>
      </c>
    </row>
    <row r="4594" spans="1:26" x14ac:dyDescent="0.35">
      <c r="A4594" t="s">
        <v>189</v>
      </c>
      <c r="B4594" t="s">
        <v>190</v>
      </c>
      <c r="C4594" t="s">
        <v>55</v>
      </c>
      <c r="D4594" t="s">
        <v>46</v>
      </c>
      <c r="E4594" t="s">
        <v>86</v>
      </c>
      <c r="F4594" t="s">
        <v>1441</v>
      </c>
      <c r="G4594" t="s">
        <v>1442</v>
      </c>
      <c r="H4594" t="s">
        <v>32</v>
      </c>
      <c r="I4594" t="s">
        <v>9004</v>
      </c>
      <c r="J4594" s="1">
        <v>41944</v>
      </c>
      <c r="K4594" s="1">
        <v>41946</v>
      </c>
      <c r="L4594" t="s">
        <v>199</v>
      </c>
      <c r="M4594">
        <f>Table1[[#This Row],[Ship Date]]-Table1[[#This Row],[Order Date]]</f>
        <v>2</v>
      </c>
      <c r="N4594">
        <v>11</v>
      </c>
      <c r="O4594" t="s">
        <v>35</v>
      </c>
      <c r="P4594" s="3">
        <v>22.428000000000001</v>
      </c>
      <c r="Q4594" s="3">
        <v>17.986626487514091</v>
      </c>
      <c r="R4594" s="3">
        <f>(Table1[[#This Row],[Selling Price]]-Table1[[#This Row],[Cost Price]])</f>
        <v>4.4413735124859102</v>
      </c>
      <c r="S4594" s="12">
        <f>(Table1[[#This Row],[Profit]]/Table1[[#This Row],[Selling Price]])</f>
        <v>0.19802806815078963</v>
      </c>
      <c r="T4594">
        <v>3</v>
      </c>
      <c r="U4594" s="2">
        <f>Table1[[#This Row],[Selling Price]]*Table1[[#This Row],[Quantity]]</f>
        <v>67.284000000000006</v>
      </c>
      <c r="V4594" s="4">
        <v>0.7</v>
      </c>
      <c r="W4594">
        <v>281</v>
      </c>
      <c r="X4594" t="s">
        <v>36</v>
      </c>
      <c r="Y4594" t="s">
        <v>52</v>
      </c>
      <c r="Z4594" s="2">
        <v>29.723319058927249</v>
      </c>
    </row>
    <row r="4595" spans="1:26" x14ac:dyDescent="0.35">
      <c r="A4595" t="s">
        <v>189</v>
      </c>
      <c r="B4595" t="s">
        <v>190</v>
      </c>
      <c r="C4595" t="s">
        <v>64</v>
      </c>
      <c r="D4595" t="s">
        <v>46</v>
      </c>
      <c r="E4595" t="s">
        <v>102</v>
      </c>
      <c r="F4595" t="s">
        <v>2826</v>
      </c>
      <c r="G4595" t="s">
        <v>2827</v>
      </c>
      <c r="H4595" t="s">
        <v>32</v>
      </c>
      <c r="I4595" t="s">
        <v>9053</v>
      </c>
      <c r="J4595" s="1">
        <v>42211</v>
      </c>
      <c r="K4595" s="1">
        <v>42211</v>
      </c>
      <c r="L4595" t="s">
        <v>1118</v>
      </c>
      <c r="M4595">
        <f>Table1[[#This Row],[Ship Date]]-Table1[[#This Row],[Order Date]]</f>
        <v>0</v>
      </c>
      <c r="N4595">
        <v>7</v>
      </c>
      <c r="O4595" t="s">
        <v>51</v>
      </c>
      <c r="P4595" s="3">
        <v>10.368</v>
      </c>
      <c r="Q4595" s="3">
        <v>7.903935600159441</v>
      </c>
      <c r="R4595" s="3">
        <f>(Table1[[#This Row],[Selling Price]]-Table1[[#This Row],[Cost Price]])</f>
        <v>2.4640643998405594</v>
      </c>
      <c r="S4595" s="12">
        <f>(Table1[[#This Row],[Profit]]/Table1[[#This Row],[Selling Price]])</f>
        <v>0.23766053239202925</v>
      </c>
      <c r="T4595">
        <v>2</v>
      </c>
      <c r="U4595" s="2">
        <f>Table1[[#This Row],[Selling Price]]*Table1[[#This Row],[Quantity]]</f>
        <v>20.736000000000001</v>
      </c>
      <c r="V4595" s="4">
        <v>0.2</v>
      </c>
      <c r="W4595">
        <v>348</v>
      </c>
      <c r="X4595" t="s">
        <v>36</v>
      </c>
      <c r="Y4595" t="s">
        <v>52</v>
      </c>
      <c r="Z4595" s="2">
        <v>10.6372050464396</v>
      </c>
    </row>
    <row r="4596" spans="1:26" x14ac:dyDescent="0.35">
      <c r="A4596" t="s">
        <v>484</v>
      </c>
      <c r="B4596" t="s">
        <v>485</v>
      </c>
      <c r="C4596" t="s">
        <v>27</v>
      </c>
      <c r="D4596" t="s">
        <v>46</v>
      </c>
      <c r="E4596" t="s">
        <v>86</v>
      </c>
      <c r="F4596" t="s">
        <v>87</v>
      </c>
      <c r="G4596" t="s">
        <v>88</v>
      </c>
      <c r="H4596" t="s">
        <v>32</v>
      </c>
      <c r="I4596" t="s">
        <v>483</v>
      </c>
      <c r="J4596" s="1">
        <v>42533</v>
      </c>
      <c r="K4596" s="1">
        <v>42536</v>
      </c>
      <c r="L4596" t="s">
        <v>199</v>
      </c>
      <c r="M4596">
        <f>Table1[[#This Row],[Ship Date]]-Table1[[#This Row],[Order Date]]</f>
        <v>3</v>
      </c>
      <c r="N4596">
        <v>6</v>
      </c>
      <c r="O4596" t="s">
        <v>51</v>
      </c>
      <c r="P4596" s="3">
        <v>30.84</v>
      </c>
      <c r="Q4596" s="3">
        <v>23.370562227187271</v>
      </c>
      <c r="R4596" s="3">
        <f>(Table1[[#This Row],[Selling Price]]-Table1[[#This Row],[Cost Price]])</f>
        <v>7.4694377728127286</v>
      </c>
      <c r="S4596" s="12">
        <f>(Table1[[#This Row],[Profit]]/Table1[[#This Row],[Selling Price]])</f>
        <v>0.24219966837914164</v>
      </c>
      <c r="T4596">
        <v>4</v>
      </c>
      <c r="U4596" s="2">
        <f>Table1[[#This Row],[Selling Price]]*Table1[[#This Row],[Quantity]]</f>
        <v>123.36</v>
      </c>
      <c r="V4596" s="4">
        <v>0</v>
      </c>
      <c r="W4596">
        <v>255</v>
      </c>
      <c r="X4596" t="s">
        <v>36</v>
      </c>
      <c r="Y4596" t="s">
        <v>52</v>
      </c>
      <c r="Z4596" s="2">
        <v>14.078581040005419</v>
      </c>
    </row>
    <row r="4597" spans="1:26" x14ac:dyDescent="0.35">
      <c r="A4597" t="s">
        <v>484</v>
      </c>
      <c r="B4597" t="s">
        <v>485</v>
      </c>
      <c r="C4597" t="s">
        <v>45</v>
      </c>
      <c r="D4597" t="s">
        <v>46</v>
      </c>
      <c r="E4597" t="s">
        <v>86</v>
      </c>
      <c r="F4597" t="s">
        <v>506</v>
      </c>
      <c r="G4597" t="s">
        <v>507</v>
      </c>
      <c r="H4597" t="s">
        <v>32</v>
      </c>
      <c r="I4597" t="s">
        <v>736</v>
      </c>
      <c r="J4597" s="1">
        <v>43070</v>
      </c>
      <c r="K4597" s="1">
        <v>43076</v>
      </c>
      <c r="L4597" t="s">
        <v>60</v>
      </c>
      <c r="M4597">
        <f>Table1[[#This Row],[Ship Date]]-Table1[[#This Row],[Order Date]]</f>
        <v>6</v>
      </c>
      <c r="N4597">
        <v>12</v>
      </c>
      <c r="O4597" t="s">
        <v>35</v>
      </c>
      <c r="P4597" s="3">
        <v>15.92</v>
      </c>
      <c r="Q4597" s="3">
        <v>13.494216351834559</v>
      </c>
      <c r="R4597" s="3">
        <f>(Table1[[#This Row],[Selling Price]]-Table1[[#This Row],[Cost Price]])</f>
        <v>2.4257836481654405</v>
      </c>
      <c r="S4597" s="12">
        <f>(Table1[[#This Row],[Profit]]/Table1[[#This Row],[Selling Price]])</f>
        <v>0.15237334473401007</v>
      </c>
      <c r="T4597">
        <v>4</v>
      </c>
      <c r="U4597" s="2">
        <f>Table1[[#This Row],[Selling Price]]*Table1[[#This Row],[Quantity]]</f>
        <v>63.68</v>
      </c>
      <c r="V4597" s="4">
        <v>0</v>
      </c>
      <c r="W4597">
        <v>448</v>
      </c>
      <c r="X4597" t="s">
        <v>68</v>
      </c>
      <c r="Y4597" t="s">
        <v>52</v>
      </c>
      <c r="Z4597" s="2">
        <v>6.1077116827826767</v>
      </c>
    </row>
    <row r="4598" spans="1:26" x14ac:dyDescent="0.35">
      <c r="A4598" t="s">
        <v>484</v>
      </c>
      <c r="B4598" t="s">
        <v>485</v>
      </c>
      <c r="C4598" t="s">
        <v>39</v>
      </c>
      <c r="D4598" t="s">
        <v>46</v>
      </c>
      <c r="E4598" t="s">
        <v>75</v>
      </c>
      <c r="F4598" t="s">
        <v>881</v>
      </c>
      <c r="G4598" t="s">
        <v>882</v>
      </c>
      <c r="H4598" t="s">
        <v>32</v>
      </c>
      <c r="I4598" t="s">
        <v>883</v>
      </c>
      <c r="J4598" s="1">
        <v>42902</v>
      </c>
      <c r="K4598" s="1">
        <v>42906</v>
      </c>
      <c r="L4598" t="s">
        <v>60</v>
      </c>
      <c r="M4598">
        <f>Table1[[#This Row],[Ship Date]]-Table1[[#This Row],[Order Date]]</f>
        <v>4</v>
      </c>
      <c r="N4598">
        <v>6</v>
      </c>
      <c r="O4598" t="s">
        <v>51</v>
      </c>
      <c r="P4598" s="3">
        <v>14.016</v>
      </c>
      <c r="Q4598" s="3">
        <v>10.159120340864961</v>
      </c>
      <c r="R4598" s="3">
        <f>(Table1[[#This Row],[Selling Price]]-Table1[[#This Row],[Cost Price]])</f>
        <v>3.8568796591350392</v>
      </c>
      <c r="S4598" s="12">
        <f>(Table1[[#This Row],[Profit]]/Table1[[#This Row],[Selling Price]])</f>
        <v>0.27517691631956614</v>
      </c>
      <c r="T4598">
        <v>3</v>
      </c>
      <c r="U4598" s="2">
        <f>Table1[[#This Row],[Selling Price]]*Table1[[#This Row],[Quantity]]</f>
        <v>42.048000000000002</v>
      </c>
      <c r="V4598" s="4">
        <v>0.2</v>
      </c>
      <c r="W4598">
        <v>263</v>
      </c>
      <c r="X4598" t="s">
        <v>36</v>
      </c>
      <c r="Y4598" t="s">
        <v>52</v>
      </c>
      <c r="Z4598" s="2">
        <v>3.9567782950514769</v>
      </c>
    </row>
    <row r="4599" spans="1:26" x14ac:dyDescent="0.35">
      <c r="A4599" t="s">
        <v>484</v>
      </c>
      <c r="B4599" t="s">
        <v>485</v>
      </c>
      <c r="C4599" t="s">
        <v>45</v>
      </c>
      <c r="D4599" t="s">
        <v>46</v>
      </c>
      <c r="E4599" t="s">
        <v>47</v>
      </c>
      <c r="F4599" t="s">
        <v>944</v>
      </c>
      <c r="G4599" t="s">
        <v>945</v>
      </c>
      <c r="H4599" t="s">
        <v>32</v>
      </c>
      <c r="I4599" t="s">
        <v>943</v>
      </c>
      <c r="J4599" s="1">
        <v>42694</v>
      </c>
      <c r="K4599" s="1">
        <v>42698</v>
      </c>
      <c r="L4599" t="s">
        <v>34</v>
      </c>
      <c r="M4599">
        <f>Table1[[#This Row],[Ship Date]]-Table1[[#This Row],[Order Date]]</f>
        <v>4</v>
      </c>
      <c r="N4599">
        <v>11</v>
      </c>
      <c r="O4599" t="s">
        <v>35</v>
      </c>
      <c r="P4599" s="3">
        <v>18.495999999999999</v>
      </c>
      <c r="Q4599" s="3">
        <v>14.665200370775739</v>
      </c>
      <c r="R4599" s="3">
        <f>(Table1[[#This Row],[Selling Price]]-Table1[[#This Row],[Cost Price]])</f>
        <v>3.8307996292242592</v>
      </c>
      <c r="S4599" s="12">
        <f>(Table1[[#This Row],[Profit]]/Table1[[#This Row],[Selling Price]])</f>
        <v>0.20711503185684793</v>
      </c>
      <c r="T4599">
        <v>8</v>
      </c>
      <c r="U4599" s="2">
        <f>Table1[[#This Row],[Selling Price]]*Table1[[#This Row],[Quantity]]</f>
        <v>147.96799999999999</v>
      </c>
      <c r="V4599" s="4">
        <v>0.2</v>
      </c>
      <c r="W4599">
        <v>373</v>
      </c>
      <c r="X4599" t="s">
        <v>36</v>
      </c>
      <c r="Y4599" t="s">
        <v>52</v>
      </c>
      <c r="Z4599" s="2">
        <v>5.6838299411576347</v>
      </c>
    </row>
    <row r="4600" spans="1:26" x14ac:dyDescent="0.35">
      <c r="A4600" t="s">
        <v>484</v>
      </c>
      <c r="B4600" t="s">
        <v>485</v>
      </c>
      <c r="C4600" t="s">
        <v>45</v>
      </c>
      <c r="D4600" t="s">
        <v>46</v>
      </c>
      <c r="E4600" t="s">
        <v>65</v>
      </c>
      <c r="F4600" t="s">
        <v>243</v>
      </c>
      <c r="G4600" t="s">
        <v>244</v>
      </c>
      <c r="H4600" t="s">
        <v>32</v>
      </c>
      <c r="I4600" t="s">
        <v>1114</v>
      </c>
      <c r="J4600" s="1">
        <v>41906</v>
      </c>
      <c r="K4600" s="1">
        <v>41911</v>
      </c>
      <c r="L4600" t="s">
        <v>60</v>
      </c>
      <c r="M4600">
        <f>Table1[[#This Row],[Ship Date]]-Table1[[#This Row],[Order Date]]</f>
        <v>5</v>
      </c>
      <c r="N4600">
        <v>9</v>
      </c>
      <c r="O4600" t="s">
        <v>61</v>
      </c>
      <c r="P4600" s="3">
        <v>211.96</v>
      </c>
      <c r="Q4600" s="3">
        <v>173.13391601486691</v>
      </c>
      <c r="R4600" s="3">
        <f>(Table1[[#This Row],[Selling Price]]-Table1[[#This Row],[Cost Price]])</f>
        <v>38.826083985133096</v>
      </c>
      <c r="S4600" s="12">
        <f>(Table1[[#This Row],[Profit]]/Table1[[#This Row],[Selling Price]])</f>
        <v>0.18317646718783306</v>
      </c>
      <c r="T4600">
        <v>4</v>
      </c>
      <c r="U4600" s="2">
        <f>Table1[[#This Row],[Selling Price]]*Table1[[#This Row],[Quantity]]</f>
        <v>847.84</v>
      </c>
      <c r="V4600" s="4">
        <v>0</v>
      </c>
      <c r="W4600">
        <v>383</v>
      </c>
      <c r="X4600" t="s">
        <v>36</v>
      </c>
      <c r="Y4600" t="s">
        <v>68</v>
      </c>
      <c r="Z4600" s="2">
        <v>75.536311024566203</v>
      </c>
    </row>
    <row r="4601" spans="1:26" x14ac:dyDescent="0.35">
      <c r="A4601" t="s">
        <v>484</v>
      </c>
      <c r="B4601" t="s">
        <v>485</v>
      </c>
      <c r="C4601" t="s">
        <v>27</v>
      </c>
      <c r="D4601" t="s">
        <v>46</v>
      </c>
      <c r="E4601" t="s">
        <v>86</v>
      </c>
      <c r="F4601" t="s">
        <v>1362</v>
      </c>
      <c r="G4601" t="s">
        <v>1363</v>
      </c>
      <c r="H4601" t="s">
        <v>32</v>
      </c>
      <c r="I4601" t="s">
        <v>1364</v>
      </c>
      <c r="J4601" s="1">
        <v>42720</v>
      </c>
      <c r="K4601" s="1">
        <v>42724</v>
      </c>
      <c r="L4601" t="s">
        <v>34</v>
      </c>
      <c r="M4601">
        <f>Table1[[#This Row],[Ship Date]]-Table1[[#This Row],[Order Date]]</f>
        <v>4</v>
      </c>
      <c r="N4601">
        <v>12</v>
      </c>
      <c r="O4601" t="s">
        <v>35</v>
      </c>
      <c r="P4601" s="3">
        <v>4.7880000000000003</v>
      </c>
      <c r="Q4601" s="3">
        <v>3.6359351146620731</v>
      </c>
      <c r="R4601" s="3">
        <f>(Table1[[#This Row],[Selling Price]]-Table1[[#This Row],[Cost Price]])</f>
        <v>1.1520648853379272</v>
      </c>
      <c r="S4601" s="12">
        <f>(Table1[[#This Row],[Profit]]/Table1[[#This Row],[Selling Price]])</f>
        <v>0.24061505541727801</v>
      </c>
      <c r="T4601">
        <v>3</v>
      </c>
      <c r="U4601" s="2">
        <f>Table1[[#This Row],[Selling Price]]*Table1[[#This Row],[Quantity]]</f>
        <v>14.364000000000001</v>
      </c>
      <c r="V4601" s="4">
        <v>0.8</v>
      </c>
      <c r="W4601">
        <v>156</v>
      </c>
      <c r="X4601" t="s">
        <v>36</v>
      </c>
      <c r="Y4601" t="s">
        <v>52</v>
      </c>
      <c r="Z4601" s="2">
        <v>6.5156427158032537</v>
      </c>
    </row>
    <row r="4602" spans="1:26" x14ac:dyDescent="0.35">
      <c r="A4602" t="s">
        <v>484</v>
      </c>
      <c r="B4602" t="s">
        <v>485</v>
      </c>
      <c r="C4602" t="s">
        <v>39</v>
      </c>
      <c r="D4602" t="s">
        <v>46</v>
      </c>
      <c r="E4602" t="s">
        <v>539</v>
      </c>
      <c r="F4602" t="s">
        <v>1604</v>
      </c>
      <c r="G4602" t="s">
        <v>1605</v>
      </c>
      <c r="H4602" t="s">
        <v>32</v>
      </c>
      <c r="I4602" t="s">
        <v>1601</v>
      </c>
      <c r="J4602" s="1">
        <v>42265</v>
      </c>
      <c r="K4602" s="1">
        <v>42269</v>
      </c>
      <c r="L4602" t="s">
        <v>34</v>
      </c>
      <c r="M4602">
        <f>Table1[[#This Row],[Ship Date]]-Table1[[#This Row],[Order Date]]</f>
        <v>4</v>
      </c>
      <c r="N4602">
        <v>9</v>
      </c>
      <c r="O4602" t="s">
        <v>61</v>
      </c>
      <c r="P4602" s="3">
        <v>7.3</v>
      </c>
      <c r="Q4602" s="3">
        <v>5.1794270691095798</v>
      </c>
      <c r="R4602" s="3">
        <f>(Table1[[#This Row],[Selling Price]]-Table1[[#This Row],[Cost Price]])</f>
        <v>2.12057293089042</v>
      </c>
      <c r="S4602" s="12">
        <f>(Table1[[#This Row],[Profit]]/Table1[[#This Row],[Selling Price]])</f>
        <v>0.2904894425877288</v>
      </c>
      <c r="T4602">
        <v>2</v>
      </c>
      <c r="U4602" s="2">
        <f>Table1[[#This Row],[Selling Price]]*Table1[[#This Row],[Quantity]]</f>
        <v>14.6</v>
      </c>
      <c r="V4602" s="4">
        <v>0</v>
      </c>
      <c r="W4602">
        <v>160</v>
      </c>
      <c r="X4602" t="s">
        <v>36</v>
      </c>
      <c r="Y4602" t="s">
        <v>52</v>
      </c>
      <c r="Z4602" s="2">
        <v>2.626422365965619</v>
      </c>
    </row>
    <row r="4603" spans="1:26" x14ac:dyDescent="0.35">
      <c r="A4603" t="s">
        <v>484</v>
      </c>
      <c r="B4603" t="s">
        <v>485</v>
      </c>
      <c r="C4603" t="s">
        <v>55</v>
      </c>
      <c r="D4603" t="s">
        <v>46</v>
      </c>
      <c r="E4603" t="s">
        <v>47</v>
      </c>
      <c r="F4603" t="s">
        <v>1800</v>
      </c>
      <c r="G4603" t="s">
        <v>1801</v>
      </c>
      <c r="H4603" t="s">
        <v>32</v>
      </c>
      <c r="I4603" t="s">
        <v>1799</v>
      </c>
      <c r="J4603" s="1">
        <v>41825</v>
      </c>
      <c r="K4603" s="1">
        <v>41828</v>
      </c>
      <c r="L4603" t="s">
        <v>199</v>
      </c>
      <c r="M4603">
        <f>Table1[[#This Row],[Ship Date]]-Table1[[#This Row],[Order Date]]</f>
        <v>3</v>
      </c>
      <c r="N4603">
        <v>7</v>
      </c>
      <c r="O4603" t="s">
        <v>51</v>
      </c>
      <c r="P4603" s="3">
        <v>14.62</v>
      </c>
      <c r="Q4603" s="3">
        <v>10.94599560001895</v>
      </c>
      <c r="R4603" s="3">
        <f>(Table1[[#This Row],[Selling Price]]-Table1[[#This Row],[Cost Price]])</f>
        <v>3.6740043999810492</v>
      </c>
      <c r="S4603" s="12">
        <f>(Table1[[#This Row],[Profit]]/Table1[[#This Row],[Selling Price]])</f>
        <v>0.2512998905595793</v>
      </c>
      <c r="T4603">
        <v>2</v>
      </c>
      <c r="U4603" s="2">
        <f>Table1[[#This Row],[Selling Price]]*Table1[[#This Row],[Quantity]]</f>
        <v>29.24</v>
      </c>
      <c r="V4603" s="4">
        <v>0</v>
      </c>
      <c r="W4603">
        <v>138</v>
      </c>
      <c r="X4603" t="s">
        <v>36</v>
      </c>
      <c r="Y4603" t="s">
        <v>52</v>
      </c>
      <c r="Z4603" s="2">
        <v>20.99637647309649</v>
      </c>
    </row>
    <row r="4604" spans="1:26" x14ac:dyDescent="0.35">
      <c r="A4604" t="s">
        <v>484</v>
      </c>
      <c r="B4604" t="s">
        <v>485</v>
      </c>
      <c r="C4604" t="s">
        <v>64</v>
      </c>
      <c r="D4604" t="s">
        <v>46</v>
      </c>
      <c r="E4604" t="s">
        <v>102</v>
      </c>
      <c r="F4604" t="s">
        <v>1813</v>
      </c>
      <c r="G4604" t="s">
        <v>1814</v>
      </c>
      <c r="H4604" t="s">
        <v>32</v>
      </c>
      <c r="I4604" t="s">
        <v>1812</v>
      </c>
      <c r="J4604" s="1">
        <v>42091</v>
      </c>
      <c r="K4604" s="1">
        <v>42096</v>
      </c>
      <c r="L4604" t="s">
        <v>60</v>
      </c>
      <c r="M4604">
        <f>Table1[[#This Row],[Ship Date]]-Table1[[#This Row],[Order Date]]</f>
        <v>5</v>
      </c>
      <c r="N4604">
        <v>3</v>
      </c>
      <c r="O4604" t="s">
        <v>106</v>
      </c>
      <c r="P4604" s="3">
        <v>33.4</v>
      </c>
      <c r="Q4604" s="3">
        <v>26.751274334052908</v>
      </c>
      <c r="R4604" s="3">
        <f>(Table1[[#This Row],[Selling Price]]-Table1[[#This Row],[Cost Price]])</f>
        <v>6.6487256659470901</v>
      </c>
      <c r="S4604" s="12">
        <f>(Table1[[#This Row],[Profit]]/Table1[[#This Row],[Selling Price]])</f>
        <v>0.19906364269302665</v>
      </c>
      <c r="T4604">
        <v>5</v>
      </c>
      <c r="U4604" s="2">
        <f>Table1[[#This Row],[Selling Price]]*Table1[[#This Row],[Quantity]]</f>
        <v>167</v>
      </c>
      <c r="V4604" s="4">
        <v>0</v>
      </c>
      <c r="W4604">
        <v>454</v>
      </c>
      <c r="X4604" t="s">
        <v>36</v>
      </c>
      <c r="Y4604" t="s">
        <v>52</v>
      </c>
      <c r="Z4604" s="2">
        <v>12.147073831448729</v>
      </c>
    </row>
    <row r="4605" spans="1:26" x14ac:dyDescent="0.35">
      <c r="A4605" t="s">
        <v>484</v>
      </c>
      <c r="B4605" t="s">
        <v>485</v>
      </c>
      <c r="C4605" t="s">
        <v>45</v>
      </c>
      <c r="D4605" t="s">
        <v>46</v>
      </c>
      <c r="E4605" t="s">
        <v>65</v>
      </c>
      <c r="F4605" t="s">
        <v>1866</v>
      </c>
      <c r="G4605" t="s">
        <v>1867</v>
      </c>
      <c r="H4605" t="s">
        <v>32</v>
      </c>
      <c r="I4605" t="s">
        <v>1865</v>
      </c>
      <c r="J4605" s="1">
        <v>42719</v>
      </c>
      <c r="K4605" s="1">
        <v>42723</v>
      </c>
      <c r="L4605" t="s">
        <v>60</v>
      </c>
      <c r="M4605">
        <f>Table1[[#This Row],[Ship Date]]-Table1[[#This Row],[Order Date]]</f>
        <v>4</v>
      </c>
      <c r="N4605">
        <v>12</v>
      </c>
      <c r="O4605" t="s">
        <v>35</v>
      </c>
      <c r="P4605" s="3">
        <v>296.37</v>
      </c>
      <c r="Q4605" s="3">
        <v>197.48783441068011</v>
      </c>
      <c r="R4605" s="3">
        <f>(Table1[[#This Row],[Selling Price]]-Table1[[#This Row],[Cost Price]])</f>
        <v>98.882165589319897</v>
      </c>
      <c r="S4605" s="12">
        <f>(Table1[[#This Row],[Profit]]/Table1[[#This Row],[Selling Price]])</f>
        <v>0.33364431484063806</v>
      </c>
      <c r="T4605">
        <v>3</v>
      </c>
      <c r="U4605" s="2">
        <f>Table1[[#This Row],[Selling Price]]*Table1[[#This Row],[Quantity]]</f>
        <v>889.11</v>
      </c>
      <c r="V4605" s="4">
        <v>0</v>
      </c>
      <c r="W4605">
        <v>179</v>
      </c>
      <c r="X4605" t="s">
        <v>36</v>
      </c>
      <c r="Y4605" t="s">
        <v>36</v>
      </c>
      <c r="Z4605" s="2">
        <v>143.930848429376</v>
      </c>
    </row>
    <row r="4606" spans="1:26" x14ac:dyDescent="0.35">
      <c r="A4606" t="s">
        <v>484</v>
      </c>
      <c r="B4606" t="s">
        <v>485</v>
      </c>
      <c r="C4606" t="s">
        <v>55</v>
      </c>
      <c r="D4606" t="s">
        <v>46</v>
      </c>
      <c r="E4606" t="s">
        <v>102</v>
      </c>
      <c r="F4606" t="s">
        <v>1200</v>
      </c>
      <c r="G4606" t="s">
        <v>1201</v>
      </c>
      <c r="H4606" t="s">
        <v>32</v>
      </c>
      <c r="I4606" t="s">
        <v>1963</v>
      </c>
      <c r="J4606" s="1">
        <v>42237</v>
      </c>
      <c r="K4606" s="1">
        <v>42239</v>
      </c>
      <c r="L4606" t="s">
        <v>199</v>
      </c>
      <c r="M4606">
        <f>Table1[[#This Row],[Ship Date]]-Table1[[#This Row],[Order Date]]</f>
        <v>2</v>
      </c>
      <c r="N4606">
        <v>8</v>
      </c>
      <c r="O4606" t="s">
        <v>61</v>
      </c>
      <c r="P4606" s="3">
        <v>23.92</v>
      </c>
      <c r="Q4606" s="3">
        <v>18.84960256951431</v>
      </c>
      <c r="R4606" s="3">
        <f>(Table1[[#This Row],[Selling Price]]-Table1[[#This Row],[Cost Price]])</f>
        <v>5.0703974304856914</v>
      </c>
      <c r="S4606" s="12">
        <f>(Table1[[#This Row],[Profit]]/Table1[[#This Row],[Selling Price]])</f>
        <v>0.21197313672599041</v>
      </c>
      <c r="T4606">
        <v>4</v>
      </c>
      <c r="U4606" s="2">
        <f>Table1[[#This Row],[Selling Price]]*Table1[[#This Row],[Quantity]]</f>
        <v>95.68</v>
      </c>
      <c r="V4606" s="4">
        <v>0</v>
      </c>
      <c r="W4606">
        <v>219</v>
      </c>
      <c r="X4606" t="s">
        <v>36</v>
      </c>
      <c r="Y4606" t="s">
        <v>52</v>
      </c>
      <c r="Z4606" s="2">
        <v>6.4775666212964067</v>
      </c>
    </row>
    <row r="4607" spans="1:26" x14ac:dyDescent="0.35">
      <c r="A4607" t="s">
        <v>484</v>
      </c>
      <c r="B4607" t="s">
        <v>485</v>
      </c>
      <c r="C4607" t="s">
        <v>64</v>
      </c>
      <c r="D4607" t="s">
        <v>46</v>
      </c>
      <c r="E4607" t="s">
        <v>75</v>
      </c>
      <c r="F4607" t="s">
        <v>1820</v>
      </c>
      <c r="G4607" t="s">
        <v>1821</v>
      </c>
      <c r="H4607" t="s">
        <v>32</v>
      </c>
      <c r="I4607" t="s">
        <v>2152</v>
      </c>
      <c r="J4607" s="1">
        <v>43092</v>
      </c>
      <c r="K4607" s="1">
        <v>43092</v>
      </c>
      <c r="L4607" t="s">
        <v>1118</v>
      </c>
      <c r="M4607">
        <f>Table1[[#This Row],[Ship Date]]-Table1[[#This Row],[Order Date]]</f>
        <v>0</v>
      </c>
      <c r="N4607">
        <v>12</v>
      </c>
      <c r="O4607" t="s">
        <v>35</v>
      </c>
      <c r="P4607" s="3">
        <v>13.48</v>
      </c>
      <c r="Q4607" s="3">
        <v>9.3983463698715752</v>
      </c>
      <c r="R4607" s="3">
        <f>(Table1[[#This Row],[Selling Price]]-Table1[[#This Row],[Cost Price]])</f>
        <v>4.0816536301284252</v>
      </c>
      <c r="S4607" s="12">
        <f>(Table1[[#This Row],[Profit]]/Table1[[#This Row],[Selling Price]])</f>
        <v>0.30279329600359234</v>
      </c>
      <c r="T4607">
        <v>4</v>
      </c>
      <c r="U4607" s="2">
        <f>Table1[[#This Row],[Selling Price]]*Table1[[#This Row],[Quantity]]</f>
        <v>53.92</v>
      </c>
      <c r="V4607" s="4">
        <v>0</v>
      </c>
      <c r="W4607">
        <v>269</v>
      </c>
      <c r="X4607" t="s">
        <v>36</v>
      </c>
      <c r="Y4607" t="s">
        <v>52</v>
      </c>
      <c r="Z4607" s="2">
        <v>7.6254395283157281</v>
      </c>
    </row>
    <row r="4608" spans="1:26" x14ac:dyDescent="0.35">
      <c r="A4608" t="s">
        <v>484</v>
      </c>
      <c r="B4608" t="s">
        <v>485</v>
      </c>
      <c r="C4608" t="s">
        <v>27</v>
      </c>
      <c r="D4608" t="s">
        <v>46</v>
      </c>
      <c r="E4608" t="s">
        <v>47</v>
      </c>
      <c r="F4608" t="s">
        <v>1398</v>
      </c>
      <c r="G4608" t="s">
        <v>1399</v>
      </c>
      <c r="H4608" t="s">
        <v>32</v>
      </c>
      <c r="I4608" t="s">
        <v>2180</v>
      </c>
      <c r="J4608" s="1">
        <v>41891</v>
      </c>
      <c r="K4608" s="1">
        <v>41897</v>
      </c>
      <c r="L4608" t="s">
        <v>60</v>
      </c>
      <c r="M4608">
        <f>Table1[[#This Row],[Ship Date]]-Table1[[#This Row],[Order Date]]</f>
        <v>6</v>
      </c>
      <c r="N4608">
        <v>9</v>
      </c>
      <c r="O4608" t="s">
        <v>61</v>
      </c>
      <c r="P4608" s="3">
        <v>103.6</v>
      </c>
      <c r="Q4608" s="3">
        <v>69.488970916043939</v>
      </c>
      <c r="R4608" s="3">
        <f>(Table1[[#This Row],[Selling Price]]-Table1[[#This Row],[Cost Price]])</f>
        <v>34.111029083956055</v>
      </c>
      <c r="S4608" s="12">
        <f>(Table1[[#This Row],[Profit]]/Table1[[#This Row],[Selling Price]])</f>
        <v>0.32925703748992335</v>
      </c>
      <c r="T4608">
        <v>7</v>
      </c>
      <c r="U4608" s="2">
        <f>Table1[[#This Row],[Selling Price]]*Table1[[#This Row],[Quantity]]</f>
        <v>725.19999999999993</v>
      </c>
      <c r="V4608" s="4">
        <v>0</v>
      </c>
      <c r="W4608">
        <v>153</v>
      </c>
      <c r="X4608" t="s">
        <v>68</v>
      </c>
      <c r="Y4608" t="s">
        <v>52</v>
      </c>
      <c r="Z4608" s="2">
        <v>34.331888642744048</v>
      </c>
    </row>
    <row r="4609" spans="1:26" x14ac:dyDescent="0.35">
      <c r="A4609" t="s">
        <v>484</v>
      </c>
      <c r="B4609" t="s">
        <v>485</v>
      </c>
      <c r="C4609" t="s">
        <v>39</v>
      </c>
      <c r="D4609" t="s">
        <v>46</v>
      </c>
      <c r="E4609" t="s">
        <v>75</v>
      </c>
      <c r="F4609" t="s">
        <v>1168</v>
      </c>
      <c r="G4609" t="s">
        <v>1169</v>
      </c>
      <c r="H4609" t="s">
        <v>32</v>
      </c>
      <c r="I4609" t="s">
        <v>2458</v>
      </c>
      <c r="J4609" s="1">
        <v>42110</v>
      </c>
      <c r="K4609" s="1">
        <v>42115</v>
      </c>
      <c r="L4609" t="s">
        <v>60</v>
      </c>
      <c r="M4609">
        <f>Table1[[#This Row],[Ship Date]]-Table1[[#This Row],[Order Date]]</f>
        <v>5</v>
      </c>
      <c r="N4609">
        <v>4</v>
      </c>
      <c r="O4609" t="s">
        <v>106</v>
      </c>
      <c r="P4609" s="3">
        <v>7.8719999999999999</v>
      </c>
      <c r="Q4609" s="3">
        <v>5.1473195100992113</v>
      </c>
      <c r="R4609" s="3">
        <f>(Table1[[#This Row],[Selling Price]]-Table1[[#This Row],[Cost Price]])</f>
        <v>2.7246804899007886</v>
      </c>
      <c r="S4609" s="12">
        <f>(Table1[[#This Row],[Profit]]/Table1[[#This Row],[Selling Price]])</f>
        <v>0.34612302971300668</v>
      </c>
      <c r="T4609">
        <v>3</v>
      </c>
      <c r="U4609" s="2">
        <f>Table1[[#This Row],[Selling Price]]*Table1[[#This Row],[Quantity]]</f>
        <v>23.616</v>
      </c>
      <c r="V4609" s="4">
        <v>0.2</v>
      </c>
      <c r="W4609">
        <v>243</v>
      </c>
      <c r="X4609" t="s">
        <v>36</v>
      </c>
      <c r="Y4609" t="s">
        <v>52</v>
      </c>
      <c r="Z4609" s="2">
        <v>6.7672427687285683</v>
      </c>
    </row>
    <row r="4610" spans="1:26" x14ac:dyDescent="0.35">
      <c r="A4610" t="s">
        <v>484</v>
      </c>
      <c r="B4610" t="s">
        <v>485</v>
      </c>
      <c r="C4610" t="s">
        <v>64</v>
      </c>
      <c r="D4610" t="s">
        <v>46</v>
      </c>
      <c r="E4610" t="s">
        <v>102</v>
      </c>
      <c r="F4610" t="s">
        <v>932</v>
      </c>
      <c r="G4610" t="s">
        <v>933</v>
      </c>
      <c r="H4610" t="s">
        <v>32</v>
      </c>
      <c r="I4610" t="s">
        <v>2559</v>
      </c>
      <c r="J4610" s="1">
        <v>42710</v>
      </c>
      <c r="K4610" s="1">
        <v>42711</v>
      </c>
      <c r="L4610" t="s">
        <v>199</v>
      </c>
      <c r="M4610">
        <f>Table1[[#This Row],[Ship Date]]-Table1[[#This Row],[Order Date]]</f>
        <v>1</v>
      </c>
      <c r="N4610">
        <v>12</v>
      </c>
      <c r="O4610" t="s">
        <v>35</v>
      </c>
      <c r="P4610" s="3">
        <v>19.440000000000001</v>
      </c>
      <c r="Q4610" s="3">
        <v>12.686280936305501</v>
      </c>
      <c r="R4610" s="3">
        <f>(Table1[[#This Row],[Selling Price]]-Table1[[#This Row],[Cost Price]])</f>
        <v>6.7537190636945006</v>
      </c>
      <c r="S4610" s="12">
        <f>(Table1[[#This Row],[Profit]]/Table1[[#This Row],[Selling Price]])</f>
        <v>0.34741353208305042</v>
      </c>
      <c r="T4610">
        <v>3</v>
      </c>
      <c r="U4610" s="2">
        <f>Table1[[#This Row],[Selling Price]]*Table1[[#This Row],[Quantity]]</f>
        <v>58.320000000000007</v>
      </c>
      <c r="V4610" s="4">
        <v>0</v>
      </c>
      <c r="W4610">
        <v>160</v>
      </c>
      <c r="X4610" t="s">
        <v>36</v>
      </c>
      <c r="Y4610" t="s">
        <v>52</v>
      </c>
      <c r="Z4610" s="2">
        <v>11.52951036006548</v>
      </c>
    </row>
    <row r="4611" spans="1:26" x14ac:dyDescent="0.35">
      <c r="A4611" t="s">
        <v>484</v>
      </c>
      <c r="B4611" t="s">
        <v>485</v>
      </c>
      <c r="C4611" t="s">
        <v>45</v>
      </c>
      <c r="D4611" t="s">
        <v>46</v>
      </c>
      <c r="E4611" t="s">
        <v>86</v>
      </c>
      <c r="F4611" t="s">
        <v>2608</v>
      </c>
      <c r="G4611" t="s">
        <v>2609</v>
      </c>
      <c r="H4611" t="s">
        <v>32</v>
      </c>
      <c r="I4611" t="s">
        <v>2607</v>
      </c>
      <c r="J4611" s="1">
        <v>41701</v>
      </c>
      <c r="K4611" s="1">
        <v>41706</v>
      </c>
      <c r="L4611" t="s">
        <v>60</v>
      </c>
      <c r="M4611">
        <f>Table1[[#This Row],[Ship Date]]-Table1[[#This Row],[Order Date]]</f>
        <v>5</v>
      </c>
      <c r="N4611">
        <v>3</v>
      </c>
      <c r="O4611" t="s">
        <v>106</v>
      </c>
      <c r="P4611" s="3">
        <v>25.32</v>
      </c>
      <c r="Q4611" s="3">
        <v>17.87263797052271</v>
      </c>
      <c r="R4611" s="3">
        <f>(Table1[[#This Row],[Selling Price]]-Table1[[#This Row],[Cost Price]])</f>
        <v>7.44736202947729</v>
      </c>
      <c r="S4611" s="12">
        <f>(Table1[[#This Row],[Profit]]/Table1[[#This Row],[Selling Price]])</f>
        <v>0.29412962201727055</v>
      </c>
      <c r="T4611">
        <v>5</v>
      </c>
      <c r="U4611" s="2">
        <f>Table1[[#This Row],[Selling Price]]*Table1[[#This Row],[Quantity]]</f>
        <v>126.6</v>
      </c>
      <c r="V4611" s="4">
        <v>0.2</v>
      </c>
      <c r="W4611">
        <v>280</v>
      </c>
      <c r="X4611" t="s">
        <v>36</v>
      </c>
      <c r="Y4611" t="s">
        <v>52</v>
      </c>
      <c r="Z4611" s="2">
        <v>11.14511507343015</v>
      </c>
    </row>
    <row r="4612" spans="1:26" x14ac:dyDescent="0.35">
      <c r="A4612" t="s">
        <v>484</v>
      </c>
      <c r="B4612" t="s">
        <v>485</v>
      </c>
      <c r="C4612" t="s">
        <v>45</v>
      </c>
      <c r="D4612" t="s">
        <v>46</v>
      </c>
      <c r="E4612" t="s">
        <v>47</v>
      </c>
      <c r="F4612" t="s">
        <v>2823</v>
      </c>
      <c r="G4612" t="s">
        <v>2824</v>
      </c>
      <c r="H4612" t="s">
        <v>32</v>
      </c>
      <c r="I4612" t="s">
        <v>2822</v>
      </c>
      <c r="J4612" s="1">
        <v>42713</v>
      </c>
      <c r="K4612" s="1">
        <v>42717</v>
      </c>
      <c r="L4612" t="s">
        <v>60</v>
      </c>
      <c r="M4612">
        <f>Table1[[#This Row],[Ship Date]]-Table1[[#This Row],[Order Date]]</f>
        <v>4</v>
      </c>
      <c r="N4612">
        <v>12</v>
      </c>
      <c r="O4612" t="s">
        <v>35</v>
      </c>
      <c r="P4612" s="3">
        <v>122.12</v>
      </c>
      <c r="Q4612" s="3">
        <v>89.403695212373265</v>
      </c>
      <c r="R4612" s="3">
        <f>(Table1[[#This Row],[Selling Price]]-Table1[[#This Row],[Cost Price]])</f>
        <v>32.71630478762674</v>
      </c>
      <c r="S4612" s="12">
        <f>(Table1[[#This Row],[Profit]]/Table1[[#This Row],[Selling Price]])</f>
        <v>0.26790292161502405</v>
      </c>
      <c r="T4612">
        <v>4</v>
      </c>
      <c r="U4612" s="2">
        <f>Table1[[#This Row],[Selling Price]]*Table1[[#This Row],[Quantity]]</f>
        <v>488.48</v>
      </c>
      <c r="V4612" s="4">
        <v>0</v>
      </c>
      <c r="W4612">
        <v>488</v>
      </c>
      <c r="X4612" t="s">
        <v>36</v>
      </c>
      <c r="Y4612" t="s">
        <v>68</v>
      </c>
      <c r="Z4612" s="2">
        <v>100.7644180121799</v>
      </c>
    </row>
    <row r="4613" spans="1:26" x14ac:dyDescent="0.35">
      <c r="A4613" t="s">
        <v>484</v>
      </c>
      <c r="B4613" t="s">
        <v>485</v>
      </c>
      <c r="C4613" t="s">
        <v>39</v>
      </c>
      <c r="D4613" t="s">
        <v>46</v>
      </c>
      <c r="E4613" t="s">
        <v>539</v>
      </c>
      <c r="F4613" t="s">
        <v>1354</v>
      </c>
      <c r="G4613" t="s">
        <v>1355</v>
      </c>
      <c r="H4613" t="s">
        <v>32</v>
      </c>
      <c r="I4613" t="s">
        <v>2828</v>
      </c>
      <c r="J4613" s="1">
        <v>42722</v>
      </c>
      <c r="K4613" s="1">
        <v>42727</v>
      </c>
      <c r="L4613" t="s">
        <v>60</v>
      </c>
      <c r="M4613">
        <f>Table1[[#This Row],[Ship Date]]-Table1[[#This Row],[Order Date]]</f>
        <v>5</v>
      </c>
      <c r="N4613">
        <v>12</v>
      </c>
      <c r="O4613" t="s">
        <v>35</v>
      </c>
      <c r="P4613" s="3">
        <v>579.29999999999995</v>
      </c>
      <c r="Q4613" s="3">
        <v>404.20194968405201</v>
      </c>
      <c r="R4613" s="3">
        <f>(Table1[[#This Row],[Selling Price]]-Table1[[#This Row],[Cost Price]])</f>
        <v>175.09805031594794</v>
      </c>
      <c r="S4613" s="12">
        <f>(Table1[[#This Row],[Profit]]/Table1[[#This Row],[Selling Price]])</f>
        <v>0.30225798431891587</v>
      </c>
      <c r="T4613">
        <v>5</v>
      </c>
      <c r="U4613" s="2">
        <f>Table1[[#This Row],[Selling Price]]*Table1[[#This Row],[Quantity]]</f>
        <v>2896.5</v>
      </c>
      <c r="V4613" s="4">
        <v>0</v>
      </c>
      <c r="W4613">
        <v>339</v>
      </c>
      <c r="X4613" t="s">
        <v>36</v>
      </c>
      <c r="Y4613" t="s">
        <v>36</v>
      </c>
      <c r="Z4613" s="2">
        <v>199.23685463717371</v>
      </c>
    </row>
    <row r="4614" spans="1:26" x14ac:dyDescent="0.35">
      <c r="A4614" t="s">
        <v>484</v>
      </c>
      <c r="B4614" t="s">
        <v>485</v>
      </c>
      <c r="C4614" t="s">
        <v>27</v>
      </c>
      <c r="D4614" t="s">
        <v>46</v>
      </c>
      <c r="E4614" t="s">
        <v>65</v>
      </c>
      <c r="F4614" t="s">
        <v>1185</v>
      </c>
      <c r="G4614" t="s">
        <v>1186</v>
      </c>
      <c r="H4614" t="s">
        <v>32</v>
      </c>
      <c r="I4614" t="s">
        <v>2975</v>
      </c>
      <c r="J4614" s="1">
        <v>42273</v>
      </c>
      <c r="K4614" s="1">
        <v>42277</v>
      </c>
      <c r="L4614" t="s">
        <v>60</v>
      </c>
      <c r="M4614">
        <f>Table1[[#This Row],[Ship Date]]-Table1[[#This Row],[Order Date]]</f>
        <v>4</v>
      </c>
      <c r="N4614">
        <v>9</v>
      </c>
      <c r="O4614" t="s">
        <v>61</v>
      </c>
      <c r="P4614" s="3">
        <v>119.904</v>
      </c>
      <c r="Q4614" s="3">
        <v>100.4248960066362</v>
      </c>
      <c r="R4614" s="3">
        <f>(Table1[[#This Row],[Selling Price]]-Table1[[#This Row],[Cost Price]])</f>
        <v>19.479103993363793</v>
      </c>
      <c r="S4614" s="12">
        <f>(Table1[[#This Row],[Profit]]/Table1[[#This Row],[Selling Price]])</f>
        <v>0.16245583127638605</v>
      </c>
      <c r="T4614">
        <v>6</v>
      </c>
      <c r="U4614" s="2">
        <f>Table1[[#This Row],[Selling Price]]*Table1[[#This Row],[Quantity]]</f>
        <v>719.42399999999998</v>
      </c>
      <c r="V4614" s="4">
        <v>0.2</v>
      </c>
      <c r="W4614">
        <v>253</v>
      </c>
      <c r="X4614" t="s">
        <v>36</v>
      </c>
      <c r="Y4614" t="s">
        <v>52</v>
      </c>
      <c r="Z4614" s="2">
        <v>30.355239921085559</v>
      </c>
    </row>
    <row r="4615" spans="1:26" x14ac:dyDescent="0.35">
      <c r="A4615" t="s">
        <v>484</v>
      </c>
      <c r="B4615" t="s">
        <v>485</v>
      </c>
      <c r="C4615" t="s">
        <v>45</v>
      </c>
      <c r="D4615" t="s">
        <v>46</v>
      </c>
      <c r="E4615" t="s">
        <v>65</v>
      </c>
      <c r="F4615" t="s">
        <v>1368</v>
      </c>
      <c r="G4615" t="s">
        <v>1369</v>
      </c>
      <c r="H4615" t="s">
        <v>32</v>
      </c>
      <c r="I4615" t="s">
        <v>2975</v>
      </c>
      <c r="J4615" s="1">
        <v>42273</v>
      </c>
      <c r="K4615" s="1">
        <v>42277</v>
      </c>
      <c r="L4615" t="s">
        <v>60</v>
      </c>
      <c r="M4615">
        <f>Table1[[#This Row],[Ship Date]]-Table1[[#This Row],[Order Date]]</f>
        <v>4</v>
      </c>
      <c r="N4615">
        <v>9</v>
      </c>
      <c r="O4615" t="s">
        <v>61</v>
      </c>
      <c r="P4615" s="3">
        <v>363.64800000000002</v>
      </c>
      <c r="Q4615" s="3">
        <v>269.44506082449851</v>
      </c>
      <c r="R4615" s="3">
        <f>(Table1[[#This Row],[Selling Price]]-Table1[[#This Row],[Cost Price]])</f>
        <v>94.202939175501513</v>
      </c>
      <c r="S4615" s="12">
        <f>(Table1[[#This Row],[Profit]]/Table1[[#This Row],[Selling Price]])</f>
        <v>0.2590497931392487</v>
      </c>
      <c r="T4615">
        <v>4</v>
      </c>
      <c r="U4615" s="2">
        <f>Table1[[#This Row],[Selling Price]]*Table1[[#This Row],[Quantity]]</f>
        <v>1454.5920000000001</v>
      </c>
      <c r="V4615" s="4">
        <v>0.2</v>
      </c>
      <c r="W4615">
        <v>254</v>
      </c>
      <c r="X4615" t="s">
        <v>36</v>
      </c>
      <c r="Y4615" t="s">
        <v>36</v>
      </c>
      <c r="Z4615" s="2">
        <v>246.43553028246561</v>
      </c>
    </row>
    <row r="4616" spans="1:26" x14ac:dyDescent="0.35">
      <c r="A4616" t="s">
        <v>484</v>
      </c>
      <c r="B4616" t="s">
        <v>485</v>
      </c>
      <c r="C4616" t="s">
        <v>45</v>
      </c>
      <c r="D4616" t="s">
        <v>46</v>
      </c>
      <c r="E4616" t="s">
        <v>75</v>
      </c>
      <c r="F4616" t="s">
        <v>2879</v>
      </c>
      <c r="G4616" t="s">
        <v>2880</v>
      </c>
      <c r="H4616" t="s">
        <v>32</v>
      </c>
      <c r="I4616" t="s">
        <v>2992</v>
      </c>
      <c r="J4616" s="1">
        <v>42906</v>
      </c>
      <c r="K4616" s="1">
        <v>42913</v>
      </c>
      <c r="L4616" t="s">
        <v>60</v>
      </c>
      <c r="M4616">
        <f>Table1[[#This Row],[Ship Date]]-Table1[[#This Row],[Order Date]]</f>
        <v>7</v>
      </c>
      <c r="N4616">
        <v>6</v>
      </c>
      <c r="O4616" t="s">
        <v>51</v>
      </c>
      <c r="P4616" s="3">
        <v>5.2480000000000002</v>
      </c>
      <c r="Q4616" s="3">
        <v>4.3985584296843454</v>
      </c>
      <c r="R4616" s="3">
        <f>(Table1[[#This Row],[Selling Price]]-Table1[[#This Row],[Cost Price]])</f>
        <v>0.84944157031565481</v>
      </c>
      <c r="S4616" s="12">
        <f>(Table1[[#This Row],[Profit]]/Table1[[#This Row],[Selling Price]])</f>
        <v>0.16186005531929398</v>
      </c>
      <c r="T4616">
        <v>2</v>
      </c>
      <c r="U4616" s="2">
        <f>Table1[[#This Row],[Selling Price]]*Table1[[#This Row],[Quantity]]</f>
        <v>10.496</v>
      </c>
      <c r="V4616" s="4">
        <v>0.2</v>
      </c>
      <c r="W4616">
        <v>192</v>
      </c>
      <c r="X4616" t="s">
        <v>68</v>
      </c>
      <c r="Y4616" t="s">
        <v>52</v>
      </c>
      <c r="Z4616" s="2">
        <v>6.0903671846978531</v>
      </c>
    </row>
    <row r="4617" spans="1:26" x14ac:dyDescent="0.35">
      <c r="A4617" t="s">
        <v>484</v>
      </c>
      <c r="B4617" t="s">
        <v>485</v>
      </c>
      <c r="C4617" t="s">
        <v>64</v>
      </c>
      <c r="D4617" t="s">
        <v>46</v>
      </c>
      <c r="E4617" t="s">
        <v>75</v>
      </c>
      <c r="F4617" t="s">
        <v>986</v>
      </c>
      <c r="G4617" t="s">
        <v>987</v>
      </c>
      <c r="H4617" t="s">
        <v>32</v>
      </c>
      <c r="I4617" t="s">
        <v>3109</v>
      </c>
      <c r="J4617" s="1">
        <v>42910</v>
      </c>
      <c r="K4617" s="1">
        <v>42917</v>
      </c>
      <c r="L4617" t="s">
        <v>60</v>
      </c>
      <c r="M4617">
        <f>Table1[[#This Row],[Ship Date]]-Table1[[#This Row],[Order Date]]</f>
        <v>7</v>
      </c>
      <c r="N4617">
        <v>6</v>
      </c>
      <c r="O4617" t="s">
        <v>51</v>
      </c>
      <c r="P4617" s="3">
        <v>385.6</v>
      </c>
      <c r="Q4617" s="3">
        <v>323.85343974466019</v>
      </c>
      <c r="R4617" s="3">
        <f>(Table1[[#This Row],[Selling Price]]-Table1[[#This Row],[Cost Price]])</f>
        <v>61.74656025533983</v>
      </c>
      <c r="S4617" s="12">
        <f>(Table1[[#This Row],[Profit]]/Table1[[#This Row],[Selling Price]])</f>
        <v>0.16013112099413856</v>
      </c>
      <c r="T4617">
        <v>8</v>
      </c>
      <c r="U4617" s="2">
        <f>Table1[[#This Row],[Selling Price]]*Table1[[#This Row],[Quantity]]</f>
        <v>3084.8</v>
      </c>
      <c r="V4617" s="4">
        <v>0</v>
      </c>
      <c r="W4617">
        <v>261</v>
      </c>
      <c r="X4617" t="s">
        <v>68</v>
      </c>
      <c r="Y4617" t="s">
        <v>68</v>
      </c>
      <c r="Z4617" s="2">
        <v>102.5652510356212</v>
      </c>
    </row>
    <row r="4618" spans="1:26" x14ac:dyDescent="0.35">
      <c r="A4618" t="s">
        <v>484</v>
      </c>
      <c r="B4618" t="s">
        <v>485</v>
      </c>
      <c r="C4618" t="s">
        <v>55</v>
      </c>
      <c r="D4618" t="s">
        <v>46</v>
      </c>
      <c r="E4618" t="s">
        <v>102</v>
      </c>
      <c r="F4618" t="s">
        <v>1544</v>
      </c>
      <c r="G4618" t="s">
        <v>1545</v>
      </c>
      <c r="H4618" t="s">
        <v>32</v>
      </c>
      <c r="I4618" t="s">
        <v>3279</v>
      </c>
      <c r="J4618" s="1">
        <v>42498</v>
      </c>
      <c r="K4618" s="1">
        <v>42498</v>
      </c>
      <c r="L4618" t="s">
        <v>1118</v>
      </c>
      <c r="M4618">
        <f>Table1[[#This Row],[Ship Date]]-Table1[[#This Row],[Order Date]]</f>
        <v>0</v>
      </c>
      <c r="N4618">
        <v>5</v>
      </c>
      <c r="O4618" t="s">
        <v>51</v>
      </c>
      <c r="P4618" s="3">
        <v>10.688000000000001</v>
      </c>
      <c r="Q4618" s="3">
        <v>7.4226857153223422</v>
      </c>
      <c r="R4618" s="3">
        <f>(Table1[[#This Row],[Selling Price]]-Table1[[#This Row],[Cost Price]])</f>
        <v>3.2653142846776584</v>
      </c>
      <c r="S4618" s="12">
        <f>(Table1[[#This Row],[Profit]]/Table1[[#This Row],[Selling Price]])</f>
        <v>0.30551218980891265</v>
      </c>
      <c r="T4618">
        <v>2</v>
      </c>
      <c r="U4618" s="2">
        <f>Table1[[#This Row],[Selling Price]]*Table1[[#This Row],[Quantity]]</f>
        <v>21.376000000000001</v>
      </c>
      <c r="V4618" s="4">
        <v>0.2</v>
      </c>
      <c r="W4618">
        <v>351</v>
      </c>
      <c r="X4618" t="s">
        <v>36</v>
      </c>
      <c r="Y4618" t="s">
        <v>52</v>
      </c>
      <c r="Z4618" s="2">
        <v>12.060381323686549</v>
      </c>
    </row>
    <row r="4619" spans="1:26" x14ac:dyDescent="0.35">
      <c r="A4619" t="s">
        <v>484</v>
      </c>
      <c r="B4619" t="s">
        <v>485</v>
      </c>
      <c r="C4619" t="s">
        <v>39</v>
      </c>
      <c r="D4619" t="s">
        <v>46</v>
      </c>
      <c r="E4619" t="s">
        <v>102</v>
      </c>
      <c r="F4619" t="s">
        <v>424</v>
      </c>
      <c r="G4619" t="s">
        <v>425</v>
      </c>
      <c r="H4619" t="s">
        <v>32</v>
      </c>
      <c r="I4619" t="s">
        <v>3333</v>
      </c>
      <c r="J4619" s="1">
        <v>42508</v>
      </c>
      <c r="K4619" s="1">
        <v>42514</v>
      </c>
      <c r="L4619" t="s">
        <v>60</v>
      </c>
      <c r="M4619">
        <f>Table1[[#This Row],[Ship Date]]-Table1[[#This Row],[Order Date]]</f>
        <v>6</v>
      </c>
      <c r="N4619">
        <v>5</v>
      </c>
      <c r="O4619" t="s">
        <v>51</v>
      </c>
      <c r="P4619" s="3">
        <v>17.940000000000001</v>
      </c>
      <c r="Q4619" s="3">
        <v>13.348995484751031</v>
      </c>
      <c r="R4619" s="3">
        <f>(Table1[[#This Row],[Selling Price]]-Table1[[#This Row],[Cost Price]])</f>
        <v>4.5910045152489705</v>
      </c>
      <c r="S4619" s="12">
        <f>(Table1[[#This Row],[Profit]]/Table1[[#This Row],[Selling Price]])</f>
        <v>0.25590883585557245</v>
      </c>
      <c r="T4619">
        <v>3</v>
      </c>
      <c r="U4619" s="2">
        <f>Table1[[#This Row],[Selling Price]]*Table1[[#This Row],[Quantity]]</f>
        <v>53.820000000000007</v>
      </c>
      <c r="V4619" s="4">
        <v>0</v>
      </c>
      <c r="W4619">
        <v>456</v>
      </c>
      <c r="X4619" t="s">
        <v>68</v>
      </c>
      <c r="Y4619" t="s">
        <v>52</v>
      </c>
      <c r="Z4619" s="2">
        <v>11.30204179783458</v>
      </c>
    </row>
    <row r="4620" spans="1:26" x14ac:dyDescent="0.35">
      <c r="A4620" t="s">
        <v>484</v>
      </c>
      <c r="B4620" t="s">
        <v>485</v>
      </c>
      <c r="C4620" t="s">
        <v>45</v>
      </c>
      <c r="D4620" t="s">
        <v>46</v>
      </c>
      <c r="E4620" t="s">
        <v>65</v>
      </c>
      <c r="F4620" t="s">
        <v>2648</v>
      </c>
      <c r="G4620" t="s">
        <v>2649</v>
      </c>
      <c r="H4620" t="s">
        <v>32</v>
      </c>
      <c r="I4620" t="s">
        <v>3334</v>
      </c>
      <c r="J4620" s="1">
        <v>41889</v>
      </c>
      <c r="K4620" s="1">
        <v>41895</v>
      </c>
      <c r="L4620" t="s">
        <v>60</v>
      </c>
      <c r="M4620">
        <f>Table1[[#This Row],[Ship Date]]-Table1[[#This Row],[Order Date]]</f>
        <v>6</v>
      </c>
      <c r="N4620">
        <v>9</v>
      </c>
      <c r="O4620" t="s">
        <v>61</v>
      </c>
      <c r="P4620" s="3">
        <v>64.784000000000006</v>
      </c>
      <c r="Q4620" s="3">
        <v>46.655966976278982</v>
      </c>
      <c r="R4620" s="3">
        <f>(Table1[[#This Row],[Selling Price]]-Table1[[#This Row],[Cost Price]])</f>
        <v>18.128033023721024</v>
      </c>
      <c r="S4620" s="12">
        <f>(Table1[[#This Row],[Profit]]/Table1[[#This Row],[Selling Price]])</f>
        <v>0.27982268806682237</v>
      </c>
      <c r="T4620">
        <v>1</v>
      </c>
      <c r="U4620" s="2">
        <f>Table1[[#This Row],[Selling Price]]*Table1[[#This Row],[Quantity]]</f>
        <v>64.784000000000006</v>
      </c>
      <c r="V4620" s="4">
        <v>0.2</v>
      </c>
      <c r="W4620">
        <v>139</v>
      </c>
      <c r="X4620" t="s">
        <v>68</v>
      </c>
      <c r="Y4620" t="s">
        <v>36</v>
      </c>
      <c r="Z4620" s="2">
        <v>141.17686602779</v>
      </c>
    </row>
    <row r="4621" spans="1:26" x14ac:dyDescent="0.35">
      <c r="A4621" t="s">
        <v>484</v>
      </c>
      <c r="B4621" t="s">
        <v>485</v>
      </c>
      <c r="C4621" t="s">
        <v>55</v>
      </c>
      <c r="D4621" t="s">
        <v>46</v>
      </c>
      <c r="E4621" t="s">
        <v>86</v>
      </c>
      <c r="F4621" t="s">
        <v>2531</v>
      </c>
      <c r="G4621" t="s">
        <v>2532</v>
      </c>
      <c r="H4621" t="s">
        <v>32</v>
      </c>
      <c r="I4621" t="s">
        <v>3363</v>
      </c>
      <c r="J4621" s="1">
        <v>42437</v>
      </c>
      <c r="K4621" s="1">
        <v>42437</v>
      </c>
      <c r="L4621" t="s">
        <v>1118</v>
      </c>
      <c r="M4621">
        <f>Table1[[#This Row],[Ship Date]]-Table1[[#This Row],[Order Date]]</f>
        <v>0</v>
      </c>
      <c r="N4621">
        <v>3</v>
      </c>
      <c r="O4621" t="s">
        <v>106</v>
      </c>
      <c r="P4621" s="3">
        <v>9.702</v>
      </c>
      <c r="Q4621" s="3">
        <v>7.5610694381207804</v>
      </c>
      <c r="R4621" s="3">
        <f>(Table1[[#This Row],[Selling Price]]-Table1[[#This Row],[Cost Price]])</f>
        <v>2.1409305618792196</v>
      </c>
      <c r="S4621" s="12">
        <f>(Table1[[#This Row],[Profit]]/Table1[[#This Row],[Selling Price]])</f>
        <v>0.22066899215411456</v>
      </c>
      <c r="T4621">
        <v>3</v>
      </c>
      <c r="U4621" s="2">
        <f>Table1[[#This Row],[Selling Price]]*Table1[[#This Row],[Quantity]]</f>
        <v>29.106000000000002</v>
      </c>
      <c r="V4621" s="4">
        <v>0.7</v>
      </c>
      <c r="W4621">
        <v>124</v>
      </c>
      <c r="X4621" t="s">
        <v>36</v>
      </c>
      <c r="Y4621" t="s">
        <v>52</v>
      </c>
      <c r="Z4621" s="2">
        <v>15.809924224992351</v>
      </c>
    </row>
    <row r="4622" spans="1:26" x14ac:dyDescent="0.35">
      <c r="A4622" t="s">
        <v>484</v>
      </c>
      <c r="B4622" t="s">
        <v>485</v>
      </c>
      <c r="C4622" t="s">
        <v>64</v>
      </c>
      <c r="D4622" t="s">
        <v>46</v>
      </c>
      <c r="E4622" t="s">
        <v>86</v>
      </c>
      <c r="F4622" t="s">
        <v>3708</v>
      </c>
      <c r="G4622" t="s">
        <v>3709</v>
      </c>
      <c r="H4622" t="s">
        <v>32</v>
      </c>
      <c r="I4622" t="s">
        <v>3710</v>
      </c>
      <c r="J4622" s="1">
        <v>41987</v>
      </c>
      <c r="K4622" s="1">
        <v>41992</v>
      </c>
      <c r="L4622" t="s">
        <v>60</v>
      </c>
      <c r="M4622">
        <f>Table1[[#This Row],[Ship Date]]-Table1[[#This Row],[Order Date]]</f>
        <v>5</v>
      </c>
      <c r="N4622">
        <v>12</v>
      </c>
      <c r="O4622" t="s">
        <v>35</v>
      </c>
      <c r="P4622" s="3">
        <v>5.1040000000000001</v>
      </c>
      <c r="Q4622" s="3">
        <v>3.6519963622555061</v>
      </c>
      <c r="R4622" s="3">
        <f>(Table1[[#This Row],[Selling Price]]-Table1[[#This Row],[Cost Price]])</f>
        <v>1.452003637744494</v>
      </c>
      <c r="S4622" s="12">
        <f>(Table1[[#This Row],[Profit]]/Table1[[#This Row],[Selling Price]])</f>
        <v>0.28448347134492435</v>
      </c>
      <c r="T4622">
        <v>4</v>
      </c>
      <c r="U4622" s="2">
        <f>Table1[[#This Row],[Selling Price]]*Table1[[#This Row],[Quantity]]</f>
        <v>20.416</v>
      </c>
      <c r="V4622" s="4">
        <v>0.8</v>
      </c>
      <c r="W4622">
        <v>361</v>
      </c>
      <c r="X4622" t="s">
        <v>36</v>
      </c>
      <c r="Y4622" t="s">
        <v>52</v>
      </c>
      <c r="Z4622" s="2">
        <v>17.784834108494429</v>
      </c>
    </row>
    <row r="4623" spans="1:26" x14ac:dyDescent="0.35">
      <c r="A4623" t="s">
        <v>484</v>
      </c>
      <c r="B4623" t="s">
        <v>485</v>
      </c>
      <c r="C4623" t="s">
        <v>64</v>
      </c>
      <c r="D4623" t="s">
        <v>46</v>
      </c>
      <c r="E4623" t="s">
        <v>65</v>
      </c>
      <c r="F4623" t="s">
        <v>842</v>
      </c>
      <c r="G4623" t="s">
        <v>843</v>
      </c>
      <c r="H4623" t="s">
        <v>32</v>
      </c>
      <c r="I4623" t="s">
        <v>3721</v>
      </c>
      <c r="J4623" s="1">
        <v>42474</v>
      </c>
      <c r="K4623" s="1">
        <v>42474</v>
      </c>
      <c r="L4623" t="s">
        <v>1118</v>
      </c>
      <c r="M4623">
        <f>Table1[[#This Row],[Ship Date]]-Table1[[#This Row],[Order Date]]</f>
        <v>0</v>
      </c>
      <c r="N4623">
        <v>4</v>
      </c>
      <c r="O4623" t="s">
        <v>106</v>
      </c>
      <c r="P4623" s="3">
        <v>42.975999999999999</v>
      </c>
      <c r="Q4623" s="3">
        <v>28.570860468181511</v>
      </c>
      <c r="R4623" s="3">
        <f>(Table1[[#This Row],[Selling Price]]-Table1[[#This Row],[Cost Price]])</f>
        <v>14.405139531818488</v>
      </c>
      <c r="S4623" s="12">
        <f>(Table1[[#This Row],[Profit]]/Table1[[#This Row],[Selling Price]])</f>
        <v>0.33519032789972281</v>
      </c>
      <c r="T4623">
        <v>4</v>
      </c>
      <c r="U4623" s="2">
        <f>Table1[[#This Row],[Selling Price]]*Table1[[#This Row],[Quantity]]</f>
        <v>171.904</v>
      </c>
      <c r="V4623" s="4">
        <v>0.2</v>
      </c>
      <c r="W4623">
        <v>370</v>
      </c>
      <c r="X4623" t="s">
        <v>36</v>
      </c>
      <c r="Y4623" t="s">
        <v>52</v>
      </c>
      <c r="Z4623" s="2">
        <v>27.387673366762002</v>
      </c>
    </row>
    <row r="4624" spans="1:26" x14ac:dyDescent="0.35">
      <c r="A4624" t="s">
        <v>484</v>
      </c>
      <c r="B4624" t="s">
        <v>485</v>
      </c>
      <c r="C4624" t="s">
        <v>45</v>
      </c>
      <c r="D4624" t="s">
        <v>46</v>
      </c>
      <c r="E4624" t="s">
        <v>86</v>
      </c>
      <c r="F4624" t="s">
        <v>2327</v>
      </c>
      <c r="G4624" t="s">
        <v>2328</v>
      </c>
      <c r="H4624" t="s">
        <v>32</v>
      </c>
      <c r="I4624" t="s">
        <v>3780</v>
      </c>
      <c r="J4624" s="1">
        <v>42196</v>
      </c>
      <c r="K4624" s="1">
        <v>42198</v>
      </c>
      <c r="L4624" t="s">
        <v>199</v>
      </c>
      <c r="M4624">
        <f>Table1[[#This Row],[Ship Date]]-Table1[[#This Row],[Order Date]]</f>
        <v>2</v>
      </c>
      <c r="N4624">
        <v>7</v>
      </c>
      <c r="O4624" t="s">
        <v>51</v>
      </c>
      <c r="P4624" s="3">
        <v>2.5019999999999998</v>
      </c>
      <c r="Q4624" s="3">
        <v>1.9784081157069879</v>
      </c>
      <c r="R4624" s="3">
        <f>(Table1[[#This Row],[Selling Price]]-Table1[[#This Row],[Cost Price]])</f>
        <v>0.52359188429301184</v>
      </c>
      <c r="S4624" s="12">
        <f>(Table1[[#This Row],[Profit]]/Table1[[#This Row],[Selling Price]])</f>
        <v>0.20926933824660748</v>
      </c>
      <c r="T4624">
        <v>3</v>
      </c>
      <c r="U4624" s="2">
        <f>Table1[[#This Row],[Selling Price]]*Table1[[#This Row],[Quantity]]</f>
        <v>7.5059999999999993</v>
      </c>
      <c r="V4624" s="4">
        <v>0.7</v>
      </c>
      <c r="W4624">
        <v>266</v>
      </c>
      <c r="X4624" t="s">
        <v>36</v>
      </c>
      <c r="Y4624" t="s">
        <v>52</v>
      </c>
      <c r="Z4624" s="2">
        <v>4.2446239527194871</v>
      </c>
    </row>
    <row r="4625" spans="1:26" x14ac:dyDescent="0.35">
      <c r="A4625" t="s">
        <v>484</v>
      </c>
      <c r="B4625" t="s">
        <v>485</v>
      </c>
      <c r="C4625" t="s">
        <v>27</v>
      </c>
      <c r="D4625" t="s">
        <v>46</v>
      </c>
      <c r="E4625" t="s">
        <v>102</v>
      </c>
      <c r="F4625" t="s">
        <v>3795</v>
      </c>
      <c r="G4625" t="s">
        <v>3796</v>
      </c>
      <c r="H4625" t="s">
        <v>32</v>
      </c>
      <c r="I4625" t="s">
        <v>3790</v>
      </c>
      <c r="J4625" s="1">
        <v>41943</v>
      </c>
      <c r="K4625" s="1">
        <v>41947</v>
      </c>
      <c r="L4625" t="s">
        <v>60</v>
      </c>
      <c r="M4625">
        <f>Table1[[#This Row],[Ship Date]]-Table1[[#This Row],[Order Date]]</f>
        <v>4</v>
      </c>
      <c r="N4625">
        <v>10</v>
      </c>
      <c r="O4625" t="s">
        <v>61</v>
      </c>
      <c r="P4625" s="3">
        <v>64.739999999999995</v>
      </c>
      <c r="Q4625" s="3">
        <v>42.768370433590498</v>
      </c>
      <c r="R4625" s="3">
        <f>(Table1[[#This Row],[Selling Price]]-Table1[[#This Row],[Cost Price]])</f>
        <v>21.971629566409497</v>
      </c>
      <c r="S4625" s="12">
        <f>(Table1[[#This Row],[Profit]]/Table1[[#This Row],[Selling Price]])</f>
        <v>0.33938260065507414</v>
      </c>
      <c r="T4625">
        <v>13</v>
      </c>
      <c r="U4625" s="2">
        <f>Table1[[#This Row],[Selling Price]]*Table1[[#This Row],[Quantity]]</f>
        <v>841.61999999999989</v>
      </c>
      <c r="V4625" s="4">
        <v>0</v>
      </c>
      <c r="W4625">
        <v>394</v>
      </c>
      <c r="X4625" t="s">
        <v>36</v>
      </c>
      <c r="Y4625" t="s">
        <v>52</v>
      </c>
      <c r="Z4625" s="2">
        <v>19.9386616544699</v>
      </c>
    </row>
    <row r="4626" spans="1:26" x14ac:dyDescent="0.35">
      <c r="A4626" t="s">
        <v>484</v>
      </c>
      <c r="B4626" t="s">
        <v>485</v>
      </c>
      <c r="C4626" t="s">
        <v>27</v>
      </c>
      <c r="D4626" t="s">
        <v>46</v>
      </c>
      <c r="E4626" t="s">
        <v>102</v>
      </c>
      <c r="F4626" t="s">
        <v>2948</v>
      </c>
      <c r="G4626" t="s">
        <v>2949</v>
      </c>
      <c r="H4626" t="s">
        <v>32</v>
      </c>
      <c r="I4626" t="s">
        <v>3845</v>
      </c>
      <c r="J4626" s="1">
        <v>41912</v>
      </c>
      <c r="K4626" s="1">
        <v>41917</v>
      </c>
      <c r="L4626" t="s">
        <v>60</v>
      </c>
      <c r="M4626">
        <f>Table1[[#This Row],[Ship Date]]-Table1[[#This Row],[Order Date]]</f>
        <v>5</v>
      </c>
      <c r="N4626">
        <v>9</v>
      </c>
      <c r="O4626" t="s">
        <v>61</v>
      </c>
      <c r="P4626" s="3">
        <v>15.552</v>
      </c>
      <c r="Q4626" s="3">
        <v>10.30175488632249</v>
      </c>
      <c r="R4626" s="3">
        <f>(Table1[[#This Row],[Selling Price]]-Table1[[#This Row],[Cost Price]])</f>
        <v>5.2502451136775097</v>
      </c>
      <c r="S4626" s="12">
        <f>(Table1[[#This Row],[Profit]]/Table1[[#This Row],[Selling Price]])</f>
        <v>0.33759292140416086</v>
      </c>
      <c r="T4626">
        <v>3</v>
      </c>
      <c r="U4626" s="2">
        <f>Table1[[#This Row],[Selling Price]]*Table1[[#This Row],[Quantity]]</f>
        <v>46.655999999999999</v>
      </c>
      <c r="V4626" s="4">
        <v>0.2</v>
      </c>
      <c r="W4626">
        <v>371</v>
      </c>
      <c r="X4626" t="s">
        <v>36</v>
      </c>
      <c r="Y4626" t="s">
        <v>52</v>
      </c>
      <c r="Z4626" s="2">
        <v>14.111147204553269</v>
      </c>
    </row>
    <row r="4627" spans="1:26" x14ac:dyDescent="0.35">
      <c r="A4627" t="s">
        <v>484</v>
      </c>
      <c r="B4627" t="s">
        <v>485</v>
      </c>
      <c r="C4627" t="s">
        <v>55</v>
      </c>
      <c r="D4627" t="s">
        <v>46</v>
      </c>
      <c r="E4627" t="s">
        <v>102</v>
      </c>
      <c r="F4627" t="s">
        <v>103</v>
      </c>
      <c r="G4627" t="s">
        <v>104</v>
      </c>
      <c r="H4627" t="s">
        <v>32</v>
      </c>
      <c r="I4627" t="s">
        <v>4080</v>
      </c>
      <c r="J4627" s="1">
        <v>42262</v>
      </c>
      <c r="K4627" s="1">
        <v>42266</v>
      </c>
      <c r="L4627" t="s">
        <v>34</v>
      </c>
      <c r="M4627">
        <f>Table1[[#This Row],[Ship Date]]-Table1[[#This Row],[Order Date]]</f>
        <v>4</v>
      </c>
      <c r="N4627">
        <v>9</v>
      </c>
      <c r="O4627" t="s">
        <v>61</v>
      </c>
      <c r="P4627" s="3">
        <v>12.96</v>
      </c>
      <c r="Q4627" s="3">
        <v>10.108457831691361</v>
      </c>
      <c r="R4627" s="3">
        <f>(Table1[[#This Row],[Selling Price]]-Table1[[#This Row],[Cost Price]])</f>
        <v>2.8515421683086402</v>
      </c>
      <c r="S4627" s="12">
        <f>(Table1[[#This Row],[Profit]]/Table1[[#This Row],[Selling Price]])</f>
        <v>0.22002640187566666</v>
      </c>
      <c r="T4627">
        <v>2</v>
      </c>
      <c r="U4627" s="2">
        <f>Table1[[#This Row],[Selling Price]]*Table1[[#This Row],[Quantity]]</f>
        <v>25.92</v>
      </c>
      <c r="V4627" s="4">
        <v>0</v>
      </c>
      <c r="W4627">
        <v>181</v>
      </c>
      <c r="X4627" t="s">
        <v>36</v>
      </c>
      <c r="Y4627" t="s">
        <v>52</v>
      </c>
      <c r="Z4627" s="2">
        <v>8.2170897037819888</v>
      </c>
    </row>
    <row r="4628" spans="1:26" x14ac:dyDescent="0.35">
      <c r="A4628" t="s">
        <v>484</v>
      </c>
      <c r="B4628" t="s">
        <v>485</v>
      </c>
      <c r="C4628" t="s">
        <v>45</v>
      </c>
      <c r="D4628" t="s">
        <v>46</v>
      </c>
      <c r="E4628" t="s">
        <v>75</v>
      </c>
      <c r="F4628" t="s">
        <v>4262</v>
      </c>
      <c r="G4628" t="s">
        <v>4263</v>
      </c>
      <c r="H4628" t="s">
        <v>32</v>
      </c>
      <c r="I4628" t="s">
        <v>4261</v>
      </c>
      <c r="J4628" s="1">
        <v>42006</v>
      </c>
      <c r="K4628" s="1">
        <v>42008</v>
      </c>
      <c r="L4628" t="s">
        <v>34</v>
      </c>
      <c r="M4628">
        <f>Table1[[#This Row],[Ship Date]]-Table1[[#This Row],[Order Date]]</f>
        <v>2</v>
      </c>
      <c r="N4628">
        <v>1</v>
      </c>
      <c r="O4628" t="s">
        <v>35</v>
      </c>
      <c r="P4628" s="3">
        <v>9.84</v>
      </c>
      <c r="Q4628" s="3">
        <v>7.6700154587136273</v>
      </c>
      <c r="R4628" s="3">
        <f>(Table1[[#This Row],[Selling Price]]-Table1[[#This Row],[Cost Price]])</f>
        <v>2.1699845412863725</v>
      </c>
      <c r="S4628" s="12">
        <f>(Table1[[#This Row],[Profit]]/Table1[[#This Row],[Selling Price]])</f>
        <v>0.22052688427707037</v>
      </c>
      <c r="T4628">
        <v>3</v>
      </c>
      <c r="U4628" s="2">
        <f>Table1[[#This Row],[Selling Price]]*Table1[[#This Row],[Quantity]]</f>
        <v>29.52</v>
      </c>
      <c r="V4628" s="4">
        <v>0</v>
      </c>
      <c r="W4628">
        <v>279</v>
      </c>
      <c r="X4628" t="s">
        <v>36</v>
      </c>
      <c r="Y4628" t="s">
        <v>52</v>
      </c>
      <c r="Z4628" s="2">
        <v>3.95418023531216</v>
      </c>
    </row>
    <row r="4629" spans="1:26" x14ac:dyDescent="0.35">
      <c r="A4629" t="s">
        <v>484</v>
      </c>
      <c r="B4629" t="s">
        <v>485</v>
      </c>
      <c r="C4629" t="s">
        <v>55</v>
      </c>
      <c r="D4629" t="s">
        <v>46</v>
      </c>
      <c r="E4629" t="s">
        <v>47</v>
      </c>
      <c r="F4629" t="s">
        <v>3820</v>
      </c>
      <c r="G4629" t="s">
        <v>3821</v>
      </c>
      <c r="H4629" t="s">
        <v>32</v>
      </c>
      <c r="I4629" t="s">
        <v>4279</v>
      </c>
      <c r="J4629" s="1">
        <v>42688</v>
      </c>
      <c r="K4629" s="1">
        <v>42693</v>
      </c>
      <c r="L4629" t="s">
        <v>60</v>
      </c>
      <c r="M4629">
        <f>Table1[[#This Row],[Ship Date]]-Table1[[#This Row],[Order Date]]</f>
        <v>5</v>
      </c>
      <c r="N4629">
        <v>11</v>
      </c>
      <c r="O4629" t="s">
        <v>35</v>
      </c>
      <c r="P4629" s="3">
        <v>7.38</v>
      </c>
      <c r="Q4629" s="3">
        <v>5.1871845549618394</v>
      </c>
      <c r="R4629" s="3">
        <f>(Table1[[#This Row],[Selling Price]]-Table1[[#This Row],[Cost Price]])</f>
        <v>2.1928154450381605</v>
      </c>
      <c r="S4629" s="12">
        <f>(Table1[[#This Row],[Profit]]/Table1[[#This Row],[Selling Price]])</f>
        <v>0.29712946409731172</v>
      </c>
      <c r="T4629">
        <v>2</v>
      </c>
      <c r="U4629" s="2">
        <f>Table1[[#This Row],[Selling Price]]*Table1[[#This Row],[Quantity]]</f>
        <v>14.76</v>
      </c>
      <c r="V4629" s="4">
        <v>0</v>
      </c>
      <c r="W4629">
        <v>192</v>
      </c>
      <c r="X4629" t="s">
        <v>36</v>
      </c>
      <c r="Y4629" t="s">
        <v>52</v>
      </c>
      <c r="Z4629" s="2">
        <v>4.638258078201341</v>
      </c>
    </row>
    <row r="4630" spans="1:26" x14ac:dyDescent="0.35">
      <c r="A4630" t="s">
        <v>484</v>
      </c>
      <c r="B4630" t="s">
        <v>485</v>
      </c>
      <c r="C4630" t="s">
        <v>27</v>
      </c>
      <c r="D4630" t="s">
        <v>46</v>
      </c>
      <c r="E4630" t="s">
        <v>86</v>
      </c>
      <c r="F4630" t="s">
        <v>1652</v>
      </c>
      <c r="G4630" t="s">
        <v>1653</v>
      </c>
      <c r="H4630" t="s">
        <v>32</v>
      </c>
      <c r="I4630" t="s">
        <v>4513</v>
      </c>
      <c r="J4630" s="1">
        <v>43091</v>
      </c>
      <c r="K4630" s="1">
        <v>43093</v>
      </c>
      <c r="L4630" t="s">
        <v>199</v>
      </c>
      <c r="M4630">
        <f>Table1[[#This Row],[Ship Date]]-Table1[[#This Row],[Order Date]]</f>
        <v>2</v>
      </c>
      <c r="N4630">
        <v>12</v>
      </c>
      <c r="O4630" t="s">
        <v>35</v>
      </c>
      <c r="P4630" s="3">
        <v>1.641</v>
      </c>
      <c r="Q4630" s="3">
        <v>1.0872177378710191</v>
      </c>
      <c r="R4630" s="3">
        <f>(Table1[[#This Row],[Selling Price]]-Table1[[#This Row],[Cost Price]])</f>
        <v>0.55378226212898096</v>
      </c>
      <c r="S4630" s="12">
        <f>(Table1[[#This Row],[Profit]]/Table1[[#This Row],[Selling Price]])</f>
        <v>0.33746633889639305</v>
      </c>
      <c r="T4630">
        <v>1</v>
      </c>
      <c r="U4630" s="2">
        <f>Table1[[#This Row],[Selling Price]]*Table1[[#This Row],[Quantity]]</f>
        <v>1.641</v>
      </c>
      <c r="V4630" s="4">
        <v>0.7</v>
      </c>
      <c r="W4630">
        <v>230</v>
      </c>
      <c r="X4630" t="s">
        <v>36</v>
      </c>
      <c r="Y4630" t="s">
        <v>52</v>
      </c>
      <c r="Z4630" s="2">
        <v>5.18929764033631</v>
      </c>
    </row>
    <row r="4631" spans="1:26" x14ac:dyDescent="0.35">
      <c r="A4631" t="s">
        <v>484</v>
      </c>
      <c r="B4631" t="s">
        <v>485</v>
      </c>
      <c r="C4631" t="s">
        <v>27</v>
      </c>
      <c r="D4631" t="s">
        <v>46</v>
      </c>
      <c r="E4631" t="s">
        <v>75</v>
      </c>
      <c r="F4631" t="s">
        <v>3237</v>
      </c>
      <c r="G4631" t="s">
        <v>3238</v>
      </c>
      <c r="H4631" t="s">
        <v>32</v>
      </c>
      <c r="I4631" t="s">
        <v>4541</v>
      </c>
      <c r="J4631" s="1">
        <v>42111</v>
      </c>
      <c r="K4631" s="1">
        <v>42115</v>
      </c>
      <c r="L4631" t="s">
        <v>60</v>
      </c>
      <c r="M4631">
        <f>Table1[[#This Row],[Ship Date]]-Table1[[#This Row],[Order Date]]</f>
        <v>4</v>
      </c>
      <c r="N4631">
        <v>4</v>
      </c>
      <c r="O4631" t="s">
        <v>106</v>
      </c>
      <c r="P4631" s="3">
        <v>5.56</v>
      </c>
      <c r="Q4631" s="3">
        <v>4.0179628070270867</v>
      </c>
      <c r="R4631" s="3">
        <f>(Table1[[#This Row],[Selling Price]]-Table1[[#This Row],[Cost Price]])</f>
        <v>1.5420371929729129</v>
      </c>
      <c r="S4631" s="12">
        <f>(Table1[[#This Row],[Profit]]/Table1[[#This Row],[Selling Price]])</f>
        <v>0.27734481888002033</v>
      </c>
      <c r="T4631">
        <v>2</v>
      </c>
      <c r="U4631" s="2">
        <f>Table1[[#This Row],[Selling Price]]*Table1[[#This Row],[Quantity]]</f>
        <v>11.12</v>
      </c>
      <c r="V4631" s="4">
        <v>0</v>
      </c>
      <c r="W4631">
        <v>160</v>
      </c>
      <c r="X4631" t="s">
        <v>36</v>
      </c>
      <c r="Y4631" t="s">
        <v>52</v>
      </c>
      <c r="Z4631" s="2">
        <v>3.6418960001887029</v>
      </c>
    </row>
    <row r="4632" spans="1:26" x14ac:dyDescent="0.35">
      <c r="A4632" t="s">
        <v>484</v>
      </c>
      <c r="B4632" t="s">
        <v>485</v>
      </c>
      <c r="C4632" t="s">
        <v>45</v>
      </c>
      <c r="D4632" t="s">
        <v>46</v>
      </c>
      <c r="E4632" t="s">
        <v>86</v>
      </c>
      <c r="F4632" t="s">
        <v>1615</v>
      </c>
      <c r="G4632" t="s">
        <v>1616</v>
      </c>
      <c r="H4632" t="s">
        <v>32</v>
      </c>
      <c r="I4632" t="s">
        <v>4581</v>
      </c>
      <c r="J4632" s="1">
        <v>41741</v>
      </c>
      <c r="K4632" s="1">
        <v>41746</v>
      </c>
      <c r="L4632" t="s">
        <v>60</v>
      </c>
      <c r="M4632">
        <f>Table1[[#This Row],[Ship Date]]-Table1[[#This Row],[Order Date]]</f>
        <v>5</v>
      </c>
      <c r="N4632">
        <v>4</v>
      </c>
      <c r="O4632" t="s">
        <v>106</v>
      </c>
      <c r="P4632" s="3">
        <v>18.088000000000001</v>
      </c>
      <c r="Q4632" s="3">
        <v>14.99227413191592</v>
      </c>
      <c r="R4632" s="3">
        <f>(Table1[[#This Row],[Selling Price]]-Table1[[#This Row],[Cost Price]])</f>
        <v>3.0957258680840809</v>
      </c>
      <c r="S4632" s="12">
        <f>(Table1[[#This Row],[Profit]]/Table1[[#This Row],[Selling Price]])</f>
        <v>0.171148046665418</v>
      </c>
      <c r="T4632">
        <v>7</v>
      </c>
      <c r="U4632" s="2">
        <f>Table1[[#This Row],[Selling Price]]*Table1[[#This Row],[Quantity]]</f>
        <v>126.61600000000001</v>
      </c>
      <c r="V4632" s="4">
        <v>0.2</v>
      </c>
      <c r="W4632">
        <v>176</v>
      </c>
      <c r="X4632" t="s">
        <v>36</v>
      </c>
      <c r="Y4632" t="s">
        <v>52</v>
      </c>
      <c r="Z4632" s="2">
        <v>6.1648653096166086</v>
      </c>
    </row>
    <row r="4633" spans="1:26" x14ac:dyDescent="0.35">
      <c r="A4633" t="s">
        <v>484</v>
      </c>
      <c r="B4633" t="s">
        <v>485</v>
      </c>
      <c r="C4633" t="s">
        <v>27</v>
      </c>
      <c r="D4633" t="s">
        <v>46</v>
      </c>
      <c r="E4633" t="s">
        <v>539</v>
      </c>
      <c r="F4633" t="s">
        <v>1119</v>
      </c>
      <c r="G4633" t="s">
        <v>1120</v>
      </c>
      <c r="H4633" t="s">
        <v>32</v>
      </c>
      <c r="I4633" t="s">
        <v>4643</v>
      </c>
      <c r="J4633" s="1">
        <v>42684</v>
      </c>
      <c r="K4633" s="1">
        <v>42686</v>
      </c>
      <c r="L4633" t="s">
        <v>34</v>
      </c>
      <c r="M4633">
        <f>Table1[[#This Row],[Ship Date]]-Table1[[#This Row],[Order Date]]</f>
        <v>2</v>
      </c>
      <c r="N4633">
        <v>11</v>
      </c>
      <c r="O4633" t="s">
        <v>35</v>
      </c>
      <c r="P4633" s="3">
        <v>14.72</v>
      </c>
      <c r="Q4633" s="3">
        <v>10.22106266806437</v>
      </c>
      <c r="R4633" s="3">
        <f>(Table1[[#This Row],[Selling Price]]-Table1[[#This Row],[Cost Price]])</f>
        <v>4.4989373319356307</v>
      </c>
      <c r="S4633" s="12">
        <f>(Table1[[#This Row],[Profit]]/Table1[[#This Row],[Selling Price]])</f>
        <v>0.30563432961519227</v>
      </c>
      <c r="T4633">
        <v>5</v>
      </c>
      <c r="U4633" s="2">
        <f>Table1[[#This Row],[Selling Price]]*Table1[[#This Row],[Quantity]]</f>
        <v>73.600000000000009</v>
      </c>
      <c r="V4633" s="4">
        <v>0.2</v>
      </c>
      <c r="W4633">
        <v>169</v>
      </c>
      <c r="X4633" t="s">
        <v>36</v>
      </c>
      <c r="Y4633" t="s">
        <v>52</v>
      </c>
      <c r="Z4633" s="2">
        <v>7.1675701401720326</v>
      </c>
    </row>
    <row r="4634" spans="1:26" x14ac:dyDescent="0.35">
      <c r="A4634" t="s">
        <v>484</v>
      </c>
      <c r="B4634" t="s">
        <v>485</v>
      </c>
      <c r="C4634" t="s">
        <v>45</v>
      </c>
      <c r="D4634" t="s">
        <v>46</v>
      </c>
      <c r="E4634" t="s">
        <v>47</v>
      </c>
      <c r="F4634" t="s">
        <v>1303</v>
      </c>
      <c r="G4634" t="s">
        <v>1304</v>
      </c>
      <c r="H4634" t="s">
        <v>32</v>
      </c>
      <c r="I4634" t="s">
        <v>4671</v>
      </c>
      <c r="J4634" s="1">
        <v>42259</v>
      </c>
      <c r="K4634" s="1">
        <v>42264</v>
      </c>
      <c r="L4634" t="s">
        <v>60</v>
      </c>
      <c r="M4634">
        <f>Table1[[#This Row],[Ship Date]]-Table1[[#This Row],[Order Date]]</f>
        <v>5</v>
      </c>
      <c r="N4634">
        <v>9</v>
      </c>
      <c r="O4634" t="s">
        <v>61</v>
      </c>
      <c r="P4634" s="3">
        <v>12.6</v>
      </c>
      <c r="Q4634" s="3">
        <v>9.0133665082360377</v>
      </c>
      <c r="R4634" s="3">
        <f>(Table1[[#This Row],[Selling Price]]-Table1[[#This Row],[Cost Price]])</f>
        <v>3.586633491763962</v>
      </c>
      <c r="S4634" s="12">
        <f>(Table1[[#This Row],[Profit]]/Table1[[#This Row],[Selling Price]])</f>
        <v>0.28465345172729856</v>
      </c>
      <c r="T4634">
        <v>4</v>
      </c>
      <c r="U4634" s="2">
        <f>Table1[[#This Row],[Selling Price]]*Table1[[#This Row],[Quantity]]</f>
        <v>50.4</v>
      </c>
      <c r="V4634" s="4">
        <v>0</v>
      </c>
      <c r="W4634">
        <v>345</v>
      </c>
      <c r="X4634" t="s">
        <v>36</v>
      </c>
      <c r="Y4634" t="s">
        <v>52</v>
      </c>
      <c r="Z4634" s="2">
        <v>8.1584391889625554</v>
      </c>
    </row>
    <row r="4635" spans="1:26" x14ac:dyDescent="0.35">
      <c r="A4635" t="s">
        <v>484</v>
      </c>
      <c r="B4635" t="s">
        <v>485</v>
      </c>
      <c r="C4635" t="s">
        <v>64</v>
      </c>
      <c r="D4635" t="s">
        <v>46</v>
      </c>
      <c r="E4635" t="s">
        <v>75</v>
      </c>
      <c r="F4635" t="s">
        <v>2112</v>
      </c>
      <c r="G4635" t="s">
        <v>2113</v>
      </c>
      <c r="H4635" t="s">
        <v>32</v>
      </c>
      <c r="I4635" t="s">
        <v>4829</v>
      </c>
      <c r="J4635" s="1">
        <v>41960</v>
      </c>
      <c r="K4635" s="1">
        <v>41965</v>
      </c>
      <c r="L4635" t="s">
        <v>60</v>
      </c>
      <c r="M4635">
        <f>Table1[[#This Row],[Ship Date]]-Table1[[#This Row],[Order Date]]</f>
        <v>5</v>
      </c>
      <c r="N4635">
        <v>11</v>
      </c>
      <c r="O4635" t="s">
        <v>35</v>
      </c>
      <c r="P4635" s="3">
        <v>57.75</v>
      </c>
      <c r="Q4635" s="3">
        <v>39.177974114198157</v>
      </c>
      <c r="R4635" s="3">
        <f>(Table1[[#This Row],[Selling Price]]-Table1[[#This Row],[Cost Price]])</f>
        <v>18.572025885801843</v>
      </c>
      <c r="S4635" s="12">
        <f>(Table1[[#This Row],[Profit]]/Table1[[#This Row],[Selling Price]])</f>
        <v>0.32159352183206652</v>
      </c>
      <c r="T4635">
        <v>5</v>
      </c>
      <c r="U4635" s="2">
        <f>Table1[[#This Row],[Selling Price]]*Table1[[#This Row],[Quantity]]</f>
        <v>288.75</v>
      </c>
      <c r="V4635" s="4">
        <v>0</v>
      </c>
      <c r="W4635">
        <v>464</v>
      </c>
      <c r="X4635" t="s">
        <v>36</v>
      </c>
      <c r="Y4635" t="s">
        <v>52</v>
      </c>
      <c r="Z4635" s="2">
        <v>16.202966395077169</v>
      </c>
    </row>
    <row r="4636" spans="1:26" x14ac:dyDescent="0.35">
      <c r="A4636" t="s">
        <v>484</v>
      </c>
      <c r="B4636" t="s">
        <v>485</v>
      </c>
      <c r="C4636" t="s">
        <v>39</v>
      </c>
      <c r="D4636" t="s">
        <v>46</v>
      </c>
      <c r="E4636" t="s">
        <v>47</v>
      </c>
      <c r="F4636" t="s">
        <v>3173</v>
      </c>
      <c r="G4636" t="s">
        <v>3174</v>
      </c>
      <c r="H4636" t="s">
        <v>32</v>
      </c>
      <c r="I4636" t="s">
        <v>4990</v>
      </c>
      <c r="J4636" s="1">
        <v>42433</v>
      </c>
      <c r="K4636" s="1">
        <v>42437</v>
      </c>
      <c r="L4636" t="s">
        <v>34</v>
      </c>
      <c r="M4636">
        <f>Table1[[#This Row],[Ship Date]]-Table1[[#This Row],[Order Date]]</f>
        <v>4</v>
      </c>
      <c r="N4636">
        <v>3</v>
      </c>
      <c r="O4636" t="s">
        <v>106</v>
      </c>
      <c r="P4636" s="3">
        <v>10.08</v>
      </c>
      <c r="Q4636" s="3">
        <v>8.04486530262316</v>
      </c>
      <c r="R4636" s="3">
        <f>(Table1[[#This Row],[Selling Price]]-Table1[[#This Row],[Cost Price]])</f>
        <v>2.0351346973768401</v>
      </c>
      <c r="S4636" s="12">
        <f>(Table1[[#This Row],[Profit]]/Table1[[#This Row],[Selling Price]])</f>
        <v>0.20189828346992461</v>
      </c>
      <c r="T4636">
        <v>4</v>
      </c>
      <c r="U4636" s="2">
        <f>Table1[[#This Row],[Selling Price]]*Table1[[#This Row],[Quantity]]</f>
        <v>40.32</v>
      </c>
      <c r="V4636" s="4">
        <v>0.2</v>
      </c>
      <c r="W4636">
        <v>460</v>
      </c>
      <c r="X4636" t="s">
        <v>36</v>
      </c>
      <c r="Y4636" t="s">
        <v>52</v>
      </c>
      <c r="Z4636" s="2">
        <v>9.2984091381268001</v>
      </c>
    </row>
    <row r="4637" spans="1:26" x14ac:dyDescent="0.35">
      <c r="A4637" t="s">
        <v>484</v>
      </c>
      <c r="B4637" t="s">
        <v>485</v>
      </c>
      <c r="C4637" t="s">
        <v>64</v>
      </c>
      <c r="D4637" t="s">
        <v>46</v>
      </c>
      <c r="E4637" t="s">
        <v>75</v>
      </c>
      <c r="F4637" t="s">
        <v>131</v>
      </c>
      <c r="G4637" t="s">
        <v>132</v>
      </c>
      <c r="H4637" t="s">
        <v>32</v>
      </c>
      <c r="I4637" t="s">
        <v>5145</v>
      </c>
      <c r="J4637" s="1">
        <v>42712</v>
      </c>
      <c r="K4637" s="1">
        <v>42718</v>
      </c>
      <c r="L4637" t="s">
        <v>60</v>
      </c>
      <c r="M4637">
        <f>Table1[[#This Row],[Ship Date]]-Table1[[#This Row],[Order Date]]</f>
        <v>6</v>
      </c>
      <c r="N4637">
        <v>12</v>
      </c>
      <c r="O4637" t="s">
        <v>35</v>
      </c>
      <c r="P4637" s="3">
        <v>8.56</v>
      </c>
      <c r="Q4637" s="3">
        <v>7.1850005797532432</v>
      </c>
      <c r="R4637" s="3">
        <f>(Table1[[#This Row],[Selling Price]]-Table1[[#This Row],[Cost Price]])</f>
        <v>1.3749994202467573</v>
      </c>
      <c r="S4637" s="12">
        <f>(Table1[[#This Row],[Profit]]/Table1[[#This Row],[Selling Price]])</f>
        <v>0.16063077339331275</v>
      </c>
      <c r="T4637">
        <v>2</v>
      </c>
      <c r="U4637" s="2">
        <f>Table1[[#This Row],[Selling Price]]*Table1[[#This Row],[Quantity]]</f>
        <v>17.12</v>
      </c>
      <c r="V4637" s="4">
        <v>0</v>
      </c>
      <c r="W4637">
        <v>288</v>
      </c>
      <c r="X4637" t="s">
        <v>68</v>
      </c>
      <c r="Y4637" t="s">
        <v>52</v>
      </c>
      <c r="Z4637" s="2">
        <v>6.200902668544467</v>
      </c>
    </row>
    <row r="4638" spans="1:26" x14ac:dyDescent="0.35">
      <c r="A4638" t="s">
        <v>484</v>
      </c>
      <c r="B4638" t="s">
        <v>485</v>
      </c>
      <c r="C4638" t="s">
        <v>39</v>
      </c>
      <c r="D4638" t="s">
        <v>46</v>
      </c>
      <c r="E4638" t="s">
        <v>65</v>
      </c>
      <c r="F4638" t="s">
        <v>1474</v>
      </c>
      <c r="G4638" t="s">
        <v>1475</v>
      </c>
      <c r="H4638" t="s">
        <v>32</v>
      </c>
      <c r="I4638" t="s">
        <v>5153</v>
      </c>
      <c r="J4638" s="1">
        <v>42187</v>
      </c>
      <c r="K4638" s="1">
        <v>42191</v>
      </c>
      <c r="L4638" t="s">
        <v>60</v>
      </c>
      <c r="M4638">
        <f>Table1[[#This Row],[Ship Date]]-Table1[[#This Row],[Order Date]]</f>
        <v>4</v>
      </c>
      <c r="N4638">
        <v>7</v>
      </c>
      <c r="O4638" t="s">
        <v>51</v>
      </c>
      <c r="P4638" s="3">
        <v>68.599999999999994</v>
      </c>
      <c r="Q4638" s="3">
        <v>50.272499472896357</v>
      </c>
      <c r="R4638" s="3">
        <f>(Table1[[#This Row],[Selling Price]]-Table1[[#This Row],[Cost Price]])</f>
        <v>18.327500527103638</v>
      </c>
      <c r="S4638" s="12">
        <f>(Table1[[#This Row],[Profit]]/Table1[[#This Row],[Selling Price]])</f>
        <v>0.26716473071579649</v>
      </c>
      <c r="T4638">
        <v>5</v>
      </c>
      <c r="U4638" s="2">
        <f>Table1[[#This Row],[Selling Price]]*Table1[[#This Row],[Quantity]]</f>
        <v>343</v>
      </c>
      <c r="V4638" s="4">
        <v>0.2</v>
      </c>
      <c r="W4638">
        <v>137</v>
      </c>
      <c r="X4638" t="s">
        <v>36</v>
      </c>
      <c r="Y4638" t="s">
        <v>52</v>
      </c>
      <c r="Z4638" s="2">
        <v>20.01649833401326</v>
      </c>
    </row>
    <row r="4639" spans="1:26" x14ac:dyDescent="0.35">
      <c r="A4639" t="s">
        <v>484</v>
      </c>
      <c r="B4639" t="s">
        <v>485</v>
      </c>
      <c r="C4639" t="s">
        <v>64</v>
      </c>
      <c r="D4639" t="s">
        <v>46</v>
      </c>
      <c r="E4639" t="s">
        <v>102</v>
      </c>
      <c r="F4639" t="s">
        <v>3219</v>
      </c>
      <c r="G4639" t="s">
        <v>3220</v>
      </c>
      <c r="H4639" t="s">
        <v>32</v>
      </c>
      <c r="I4639" t="s">
        <v>5191</v>
      </c>
      <c r="J4639" s="1">
        <v>43092</v>
      </c>
      <c r="K4639" s="1">
        <v>43094</v>
      </c>
      <c r="L4639" t="s">
        <v>34</v>
      </c>
      <c r="M4639">
        <f>Table1[[#This Row],[Ship Date]]-Table1[[#This Row],[Order Date]]</f>
        <v>2</v>
      </c>
      <c r="N4639">
        <v>12</v>
      </c>
      <c r="O4639" t="s">
        <v>35</v>
      </c>
      <c r="P4639" s="3">
        <v>28.672000000000001</v>
      </c>
      <c r="Q4639" s="3">
        <v>19.375955321658751</v>
      </c>
      <c r="R4639" s="3">
        <f>(Table1[[#This Row],[Selling Price]]-Table1[[#This Row],[Cost Price]])</f>
        <v>9.29604467834125</v>
      </c>
      <c r="S4639" s="12">
        <f>(Table1[[#This Row],[Profit]]/Table1[[#This Row],[Selling Price]])</f>
        <v>0.32422030825687953</v>
      </c>
      <c r="T4639">
        <v>8</v>
      </c>
      <c r="U4639" s="2">
        <f>Table1[[#This Row],[Selling Price]]*Table1[[#This Row],[Quantity]]</f>
        <v>229.376</v>
      </c>
      <c r="V4639" s="4">
        <v>0.2</v>
      </c>
      <c r="W4639">
        <v>172</v>
      </c>
      <c r="X4639" t="s">
        <v>36</v>
      </c>
      <c r="Y4639" t="s">
        <v>52</v>
      </c>
      <c r="Z4639" s="2">
        <v>9.3509380634600863</v>
      </c>
    </row>
    <row r="4640" spans="1:26" x14ac:dyDescent="0.35">
      <c r="A4640" t="s">
        <v>484</v>
      </c>
      <c r="B4640" t="s">
        <v>485</v>
      </c>
      <c r="C4640" t="s">
        <v>27</v>
      </c>
      <c r="D4640" t="s">
        <v>46</v>
      </c>
      <c r="E4640" t="s">
        <v>102</v>
      </c>
      <c r="F4640" t="s">
        <v>4445</v>
      </c>
      <c r="G4640" t="s">
        <v>4446</v>
      </c>
      <c r="H4640" t="s">
        <v>32</v>
      </c>
      <c r="I4640" t="s">
        <v>5221</v>
      </c>
      <c r="J4640" s="1">
        <v>42576</v>
      </c>
      <c r="K4640" s="1">
        <v>42580</v>
      </c>
      <c r="L4640" t="s">
        <v>60</v>
      </c>
      <c r="M4640">
        <f>Table1[[#This Row],[Ship Date]]-Table1[[#This Row],[Order Date]]</f>
        <v>4</v>
      </c>
      <c r="N4640">
        <v>7</v>
      </c>
      <c r="O4640" t="s">
        <v>51</v>
      </c>
      <c r="P4640" s="3">
        <v>65.5</v>
      </c>
      <c r="Q4640" s="3">
        <v>48.505158801650659</v>
      </c>
      <c r="R4640" s="3">
        <f>(Table1[[#This Row],[Selling Price]]-Table1[[#This Row],[Cost Price]])</f>
        <v>16.994841198349341</v>
      </c>
      <c r="S4640" s="12">
        <f>(Table1[[#This Row],[Profit]]/Table1[[#This Row],[Selling Price]])</f>
        <v>0.25946322440228003</v>
      </c>
      <c r="T4640">
        <v>5</v>
      </c>
      <c r="U4640" s="2">
        <f>Table1[[#This Row],[Selling Price]]*Table1[[#This Row],[Quantity]]</f>
        <v>327.5</v>
      </c>
      <c r="V4640" s="4">
        <v>0</v>
      </c>
      <c r="W4640">
        <v>388</v>
      </c>
      <c r="X4640" t="s">
        <v>36</v>
      </c>
      <c r="Y4640" t="s">
        <v>52</v>
      </c>
      <c r="Z4640" s="2">
        <v>29.502642593503381</v>
      </c>
    </row>
    <row r="4641" spans="1:26" x14ac:dyDescent="0.35">
      <c r="A4641" t="s">
        <v>484</v>
      </c>
      <c r="B4641" t="s">
        <v>485</v>
      </c>
      <c r="C4641" t="s">
        <v>64</v>
      </c>
      <c r="D4641" t="s">
        <v>46</v>
      </c>
      <c r="E4641" t="s">
        <v>86</v>
      </c>
      <c r="F4641" t="s">
        <v>2759</v>
      </c>
      <c r="G4641" t="s">
        <v>2760</v>
      </c>
      <c r="H4641" t="s">
        <v>32</v>
      </c>
      <c r="I4641" t="s">
        <v>5297</v>
      </c>
      <c r="J4641" s="1">
        <v>42194</v>
      </c>
      <c r="K4641" s="1">
        <v>42199</v>
      </c>
      <c r="L4641" t="s">
        <v>60</v>
      </c>
      <c r="M4641">
        <f>Table1[[#This Row],[Ship Date]]-Table1[[#This Row],[Order Date]]</f>
        <v>5</v>
      </c>
      <c r="N4641">
        <v>7</v>
      </c>
      <c r="O4641" t="s">
        <v>51</v>
      </c>
      <c r="P4641" s="3">
        <v>84.09</v>
      </c>
      <c r="Q4641" s="3">
        <v>57.71086740228958</v>
      </c>
      <c r="R4641" s="3">
        <f>(Table1[[#This Row],[Selling Price]]-Table1[[#This Row],[Cost Price]])</f>
        <v>26.379132597710424</v>
      </c>
      <c r="S4641" s="12">
        <f>(Table1[[#This Row],[Profit]]/Table1[[#This Row],[Selling Price]])</f>
        <v>0.31370118441800954</v>
      </c>
      <c r="T4641">
        <v>3</v>
      </c>
      <c r="U4641" s="2">
        <f>Table1[[#This Row],[Selling Price]]*Table1[[#This Row],[Quantity]]</f>
        <v>252.27</v>
      </c>
      <c r="V4641" s="4">
        <v>0</v>
      </c>
      <c r="W4641">
        <v>308</v>
      </c>
      <c r="X4641" t="s">
        <v>36</v>
      </c>
      <c r="Y4641" t="s">
        <v>68</v>
      </c>
      <c r="Z4641" s="2">
        <v>59.399229301758261</v>
      </c>
    </row>
    <row r="4642" spans="1:26" x14ac:dyDescent="0.35">
      <c r="A4642" t="s">
        <v>484</v>
      </c>
      <c r="B4642" t="s">
        <v>485</v>
      </c>
      <c r="C4642" t="s">
        <v>64</v>
      </c>
      <c r="D4642" t="s">
        <v>46</v>
      </c>
      <c r="E4642" t="s">
        <v>91</v>
      </c>
      <c r="F4642" t="s">
        <v>3936</v>
      </c>
      <c r="G4642" t="s">
        <v>3937</v>
      </c>
      <c r="H4642" t="s">
        <v>32</v>
      </c>
      <c r="I4642" t="s">
        <v>5335</v>
      </c>
      <c r="J4642" s="1">
        <v>42730</v>
      </c>
      <c r="K4642" s="1">
        <v>42737</v>
      </c>
      <c r="L4642" t="s">
        <v>60</v>
      </c>
      <c r="M4642">
        <f>Table1[[#This Row],[Ship Date]]-Table1[[#This Row],[Order Date]]</f>
        <v>7</v>
      </c>
      <c r="N4642">
        <v>12</v>
      </c>
      <c r="O4642" t="s">
        <v>35</v>
      </c>
      <c r="P4642" s="3">
        <v>18.72</v>
      </c>
      <c r="Q4642" s="3">
        <v>12.23880198032063</v>
      </c>
      <c r="R4642" s="3">
        <f>(Table1[[#This Row],[Selling Price]]-Table1[[#This Row],[Cost Price]])</f>
        <v>6.4811980196793684</v>
      </c>
      <c r="S4642" s="12">
        <f>(Table1[[#This Row],[Profit]]/Table1[[#This Row],[Selling Price]])</f>
        <v>0.34621784293159019</v>
      </c>
      <c r="T4642">
        <v>2</v>
      </c>
      <c r="U4642" s="2">
        <f>Table1[[#This Row],[Selling Price]]*Table1[[#This Row],[Quantity]]</f>
        <v>37.44</v>
      </c>
      <c r="V4642" s="4">
        <v>0.2</v>
      </c>
      <c r="W4642">
        <v>239</v>
      </c>
      <c r="X4642" t="s">
        <v>68</v>
      </c>
      <c r="Y4642" t="s">
        <v>52</v>
      </c>
      <c r="Z4642" s="2">
        <v>11.83571290628494</v>
      </c>
    </row>
    <row r="4643" spans="1:26" x14ac:dyDescent="0.35">
      <c r="A4643" t="s">
        <v>484</v>
      </c>
      <c r="B4643" t="s">
        <v>485</v>
      </c>
      <c r="C4643" t="s">
        <v>55</v>
      </c>
      <c r="D4643" t="s">
        <v>46</v>
      </c>
      <c r="E4643" t="s">
        <v>102</v>
      </c>
      <c r="F4643" t="s">
        <v>1008</v>
      </c>
      <c r="G4643" t="s">
        <v>1009</v>
      </c>
      <c r="H4643" t="s">
        <v>32</v>
      </c>
      <c r="I4643" t="s">
        <v>5468</v>
      </c>
      <c r="J4643" s="1">
        <v>42007</v>
      </c>
      <c r="K4643" s="1">
        <v>42012</v>
      </c>
      <c r="L4643" t="s">
        <v>60</v>
      </c>
      <c r="M4643">
        <f>Table1[[#This Row],[Ship Date]]-Table1[[#This Row],[Order Date]]</f>
        <v>5</v>
      </c>
      <c r="N4643">
        <v>1</v>
      </c>
      <c r="O4643" t="s">
        <v>35</v>
      </c>
      <c r="P4643" s="3">
        <v>10.368</v>
      </c>
      <c r="Q4643" s="3">
        <v>7.9892805823357209</v>
      </c>
      <c r="R4643" s="3">
        <f>(Table1[[#This Row],[Selling Price]]-Table1[[#This Row],[Cost Price]])</f>
        <v>2.3787194176642794</v>
      </c>
      <c r="S4643" s="12">
        <f>(Table1[[#This Row],[Profit]]/Table1[[#This Row],[Selling Price]])</f>
        <v>0.2294289561790393</v>
      </c>
      <c r="T4643">
        <v>2</v>
      </c>
      <c r="U4643" s="2">
        <f>Table1[[#This Row],[Selling Price]]*Table1[[#This Row],[Quantity]]</f>
        <v>20.736000000000001</v>
      </c>
      <c r="V4643" s="4">
        <v>0.2</v>
      </c>
      <c r="W4643">
        <v>202</v>
      </c>
      <c r="X4643" t="s">
        <v>36</v>
      </c>
      <c r="Y4643" t="s">
        <v>52</v>
      </c>
      <c r="Z4643" s="2">
        <v>8.9074048168604385</v>
      </c>
    </row>
    <row r="4644" spans="1:26" x14ac:dyDescent="0.35">
      <c r="A4644" t="s">
        <v>484</v>
      </c>
      <c r="B4644" t="s">
        <v>485</v>
      </c>
      <c r="C4644" t="s">
        <v>27</v>
      </c>
      <c r="D4644" t="s">
        <v>46</v>
      </c>
      <c r="E4644" t="s">
        <v>65</v>
      </c>
      <c r="F4644" t="s">
        <v>3755</v>
      </c>
      <c r="G4644" t="s">
        <v>3756</v>
      </c>
      <c r="H4644" t="s">
        <v>32</v>
      </c>
      <c r="I4644" t="s">
        <v>5472</v>
      </c>
      <c r="J4644" s="1">
        <v>42279</v>
      </c>
      <c r="K4644" s="1">
        <v>42284</v>
      </c>
      <c r="L4644" t="s">
        <v>34</v>
      </c>
      <c r="M4644">
        <f>Table1[[#This Row],[Ship Date]]-Table1[[#This Row],[Order Date]]</f>
        <v>5</v>
      </c>
      <c r="N4644">
        <v>10</v>
      </c>
      <c r="O4644" t="s">
        <v>61</v>
      </c>
      <c r="P4644" s="3">
        <v>270.33999999999997</v>
      </c>
      <c r="Q4644" s="3">
        <v>206.3938059301754</v>
      </c>
      <c r="R4644" s="3">
        <f>(Table1[[#This Row],[Selling Price]]-Table1[[#This Row],[Cost Price]])</f>
        <v>63.946194069824571</v>
      </c>
      <c r="S4644" s="12">
        <f>(Table1[[#This Row],[Profit]]/Table1[[#This Row],[Selling Price]])</f>
        <v>0.23653989076653317</v>
      </c>
      <c r="T4644">
        <v>14</v>
      </c>
      <c r="U4644" s="2">
        <f>Table1[[#This Row],[Selling Price]]*Table1[[#This Row],[Quantity]]</f>
        <v>3784.7599999999998</v>
      </c>
      <c r="V4644" s="4">
        <v>0</v>
      </c>
      <c r="W4644">
        <v>352</v>
      </c>
      <c r="X4644" t="s">
        <v>36</v>
      </c>
      <c r="Y4644" t="s">
        <v>68</v>
      </c>
      <c r="Z4644" s="2">
        <v>81.460260861471866</v>
      </c>
    </row>
    <row r="4645" spans="1:26" x14ac:dyDescent="0.35">
      <c r="A4645" t="s">
        <v>484</v>
      </c>
      <c r="B4645" t="s">
        <v>485</v>
      </c>
      <c r="C4645" t="s">
        <v>45</v>
      </c>
      <c r="D4645" t="s">
        <v>46</v>
      </c>
      <c r="E4645" t="s">
        <v>65</v>
      </c>
      <c r="F4645" t="s">
        <v>1495</v>
      </c>
      <c r="G4645" t="s">
        <v>1496</v>
      </c>
      <c r="H4645" t="s">
        <v>32</v>
      </c>
      <c r="I4645" t="s">
        <v>5488</v>
      </c>
      <c r="J4645" s="1">
        <v>41899</v>
      </c>
      <c r="K4645" s="1">
        <v>41903</v>
      </c>
      <c r="L4645" t="s">
        <v>60</v>
      </c>
      <c r="M4645">
        <f>Table1[[#This Row],[Ship Date]]-Table1[[#This Row],[Order Date]]</f>
        <v>4</v>
      </c>
      <c r="N4645">
        <v>9</v>
      </c>
      <c r="O4645" t="s">
        <v>61</v>
      </c>
      <c r="P4645" s="3">
        <v>30.28</v>
      </c>
      <c r="Q4645" s="3">
        <v>20.46860434277426</v>
      </c>
      <c r="R4645" s="3">
        <f>(Table1[[#This Row],[Selling Price]]-Table1[[#This Row],[Cost Price]])</f>
        <v>9.8113956572257415</v>
      </c>
      <c r="S4645" s="12">
        <f>(Table1[[#This Row],[Profit]]/Table1[[#This Row],[Selling Price]])</f>
        <v>0.32402231364682105</v>
      </c>
      <c r="T4645">
        <v>2</v>
      </c>
      <c r="U4645" s="2">
        <f>Table1[[#This Row],[Selling Price]]*Table1[[#This Row],[Quantity]]</f>
        <v>60.56</v>
      </c>
      <c r="V4645" s="4">
        <v>0</v>
      </c>
      <c r="W4645">
        <v>130</v>
      </c>
      <c r="X4645" t="s">
        <v>36</v>
      </c>
      <c r="Y4645" t="s">
        <v>68</v>
      </c>
      <c r="Z4645" s="2">
        <v>50.28364546317885</v>
      </c>
    </row>
    <row r="4646" spans="1:26" x14ac:dyDescent="0.35">
      <c r="A4646" t="s">
        <v>484</v>
      </c>
      <c r="B4646" t="s">
        <v>485</v>
      </c>
      <c r="C4646" t="s">
        <v>39</v>
      </c>
      <c r="D4646" t="s">
        <v>46</v>
      </c>
      <c r="E4646" t="s">
        <v>102</v>
      </c>
      <c r="F4646" t="s">
        <v>2877</v>
      </c>
      <c r="G4646" t="s">
        <v>2878</v>
      </c>
      <c r="H4646" t="s">
        <v>32</v>
      </c>
      <c r="I4646" t="s">
        <v>5526</v>
      </c>
      <c r="J4646" s="1">
        <v>42458</v>
      </c>
      <c r="K4646" s="1">
        <v>42462</v>
      </c>
      <c r="L4646" t="s">
        <v>60</v>
      </c>
      <c r="M4646">
        <f>Table1[[#This Row],[Ship Date]]-Table1[[#This Row],[Order Date]]</f>
        <v>4</v>
      </c>
      <c r="N4646">
        <v>3</v>
      </c>
      <c r="O4646" t="s">
        <v>106</v>
      </c>
      <c r="P4646" s="3">
        <v>13.48</v>
      </c>
      <c r="Q4646" s="3">
        <v>10.23927998796874</v>
      </c>
      <c r="R4646" s="3">
        <f>(Table1[[#This Row],[Selling Price]]-Table1[[#This Row],[Cost Price]])</f>
        <v>3.2407200120312609</v>
      </c>
      <c r="S4646" s="12">
        <f>(Table1[[#This Row],[Profit]]/Table1[[#This Row],[Selling Price]])</f>
        <v>0.24040949644148818</v>
      </c>
      <c r="T4646">
        <v>2</v>
      </c>
      <c r="U4646" s="2">
        <f>Table1[[#This Row],[Selling Price]]*Table1[[#This Row],[Quantity]]</f>
        <v>26.96</v>
      </c>
      <c r="V4646" s="4">
        <v>0</v>
      </c>
      <c r="W4646">
        <v>281</v>
      </c>
      <c r="X4646" t="s">
        <v>36</v>
      </c>
      <c r="Y4646" t="s">
        <v>52</v>
      </c>
      <c r="Z4646" s="2">
        <v>18.727014497778342</v>
      </c>
    </row>
    <row r="4647" spans="1:26" x14ac:dyDescent="0.35">
      <c r="A4647" t="s">
        <v>484</v>
      </c>
      <c r="B4647" t="s">
        <v>485</v>
      </c>
      <c r="C4647" t="s">
        <v>39</v>
      </c>
      <c r="D4647" t="s">
        <v>46</v>
      </c>
      <c r="E4647" t="s">
        <v>102</v>
      </c>
      <c r="F4647" t="s">
        <v>3420</v>
      </c>
      <c r="G4647" t="s">
        <v>3421</v>
      </c>
      <c r="H4647" t="s">
        <v>32</v>
      </c>
      <c r="I4647" t="s">
        <v>5563</v>
      </c>
      <c r="J4647" s="1">
        <v>42239</v>
      </c>
      <c r="K4647" s="1">
        <v>42244</v>
      </c>
      <c r="L4647" t="s">
        <v>60</v>
      </c>
      <c r="M4647">
        <f>Table1[[#This Row],[Ship Date]]-Table1[[#This Row],[Order Date]]</f>
        <v>5</v>
      </c>
      <c r="N4647">
        <v>8</v>
      </c>
      <c r="O4647" t="s">
        <v>61</v>
      </c>
      <c r="P4647" s="3">
        <v>21.4</v>
      </c>
      <c r="Q4647" s="3">
        <v>15.251244208091171</v>
      </c>
      <c r="R4647" s="3">
        <f>(Table1[[#This Row],[Selling Price]]-Table1[[#This Row],[Cost Price]])</f>
        <v>6.1487557919088278</v>
      </c>
      <c r="S4647" s="12">
        <f>(Table1[[#This Row],[Profit]]/Table1[[#This Row],[Selling Price]])</f>
        <v>0.28732503700508544</v>
      </c>
      <c r="T4647">
        <v>5</v>
      </c>
      <c r="U4647" s="2">
        <f>Table1[[#This Row],[Selling Price]]*Table1[[#This Row],[Quantity]]</f>
        <v>107</v>
      </c>
      <c r="V4647" s="4">
        <v>0</v>
      </c>
      <c r="W4647">
        <v>390</v>
      </c>
      <c r="X4647" t="s">
        <v>36</v>
      </c>
      <c r="Y4647" t="s">
        <v>52</v>
      </c>
      <c r="Z4647" s="2">
        <v>8.1913174938903612</v>
      </c>
    </row>
    <row r="4648" spans="1:26" x14ac:dyDescent="0.35">
      <c r="A4648" t="s">
        <v>484</v>
      </c>
      <c r="B4648" t="s">
        <v>485</v>
      </c>
      <c r="C4648" t="s">
        <v>27</v>
      </c>
      <c r="D4648" t="s">
        <v>46</v>
      </c>
      <c r="E4648" t="s">
        <v>86</v>
      </c>
      <c r="F4648" t="s">
        <v>711</v>
      </c>
      <c r="G4648" t="s">
        <v>712</v>
      </c>
      <c r="H4648" t="s">
        <v>32</v>
      </c>
      <c r="I4648" t="s">
        <v>5603</v>
      </c>
      <c r="J4648" s="1">
        <v>42586</v>
      </c>
      <c r="K4648" s="1">
        <v>42588</v>
      </c>
      <c r="L4648" t="s">
        <v>34</v>
      </c>
      <c r="M4648">
        <f>Table1[[#This Row],[Ship Date]]-Table1[[#This Row],[Order Date]]</f>
        <v>2</v>
      </c>
      <c r="N4648">
        <v>8</v>
      </c>
      <c r="O4648" t="s">
        <v>61</v>
      </c>
      <c r="P4648" s="3">
        <v>11.784000000000001</v>
      </c>
      <c r="Q4648" s="3">
        <v>8.2998940447916247</v>
      </c>
      <c r="R4648" s="3">
        <f>(Table1[[#This Row],[Selling Price]]-Table1[[#This Row],[Cost Price]])</f>
        <v>3.484105955208376</v>
      </c>
      <c r="S4648" s="12">
        <f>(Table1[[#This Row],[Profit]]/Table1[[#This Row],[Selling Price]])</f>
        <v>0.29566411704076506</v>
      </c>
      <c r="T4648">
        <v>3</v>
      </c>
      <c r="U4648" s="2">
        <f>Table1[[#This Row],[Selling Price]]*Table1[[#This Row],[Quantity]]</f>
        <v>35.352000000000004</v>
      </c>
      <c r="V4648" s="4">
        <v>0.2</v>
      </c>
      <c r="W4648">
        <v>466</v>
      </c>
      <c r="X4648" t="s">
        <v>36</v>
      </c>
      <c r="Y4648" t="s">
        <v>52</v>
      </c>
      <c r="Z4648" s="2">
        <v>7.665258525656621</v>
      </c>
    </row>
    <row r="4649" spans="1:26" x14ac:dyDescent="0.35">
      <c r="A4649" t="s">
        <v>484</v>
      </c>
      <c r="B4649" t="s">
        <v>485</v>
      </c>
      <c r="C4649" t="s">
        <v>39</v>
      </c>
      <c r="D4649" t="s">
        <v>46</v>
      </c>
      <c r="E4649" t="s">
        <v>102</v>
      </c>
      <c r="F4649" t="s">
        <v>2545</v>
      </c>
      <c r="G4649" t="s">
        <v>2546</v>
      </c>
      <c r="H4649" t="s">
        <v>32</v>
      </c>
      <c r="I4649" t="s">
        <v>5768</v>
      </c>
      <c r="J4649" s="1">
        <v>42970</v>
      </c>
      <c r="K4649" s="1">
        <v>42973</v>
      </c>
      <c r="L4649" t="s">
        <v>34</v>
      </c>
      <c r="M4649">
        <f>Table1[[#This Row],[Ship Date]]-Table1[[#This Row],[Order Date]]</f>
        <v>3</v>
      </c>
      <c r="N4649">
        <v>8</v>
      </c>
      <c r="O4649" t="s">
        <v>61</v>
      </c>
      <c r="P4649" s="3">
        <v>8.7200000000000006</v>
      </c>
      <c r="Q4649" s="3">
        <v>6.4256595237737946</v>
      </c>
      <c r="R4649" s="3">
        <f>(Table1[[#This Row],[Selling Price]]-Table1[[#This Row],[Cost Price]])</f>
        <v>2.2943404762262061</v>
      </c>
      <c r="S4649" s="12">
        <f>(Table1[[#This Row],[Profit]]/Table1[[#This Row],[Selling Price]])</f>
        <v>0.26311243993419792</v>
      </c>
      <c r="T4649">
        <v>5</v>
      </c>
      <c r="U4649" s="2">
        <f>Table1[[#This Row],[Selling Price]]*Table1[[#This Row],[Quantity]]</f>
        <v>43.6</v>
      </c>
      <c r="V4649" s="4">
        <v>0.2</v>
      </c>
      <c r="W4649">
        <v>464</v>
      </c>
      <c r="X4649" t="s">
        <v>36</v>
      </c>
      <c r="Y4649" t="s">
        <v>52</v>
      </c>
      <c r="Z4649" s="2">
        <v>3.53088223158651</v>
      </c>
    </row>
    <row r="4650" spans="1:26" x14ac:dyDescent="0.35">
      <c r="A4650" t="s">
        <v>484</v>
      </c>
      <c r="B4650" t="s">
        <v>485</v>
      </c>
      <c r="C4650" t="s">
        <v>55</v>
      </c>
      <c r="D4650" t="s">
        <v>46</v>
      </c>
      <c r="E4650" t="s">
        <v>75</v>
      </c>
      <c r="F4650" t="s">
        <v>1315</v>
      </c>
      <c r="G4650" t="s">
        <v>1316</v>
      </c>
      <c r="H4650" t="s">
        <v>32</v>
      </c>
      <c r="I4650" t="s">
        <v>5813</v>
      </c>
      <c r="J4650" s="1">
        <v>42875</v>
      </c>
      <c r="K4650" s="1">
        <v>42877</v>
      </c>
      <c r="L4650" t="s">
        <v>34</v>
      </c>
      <c r="M4650">
        <f>Table1[[#This Row],[Ship Date]]-Table1[[#This Row],[Order Date]]</f>
        <v>2</v>
      </c>
      <c r="N4650">
        <v>5</v>
      </c>
      <c r="O4650" t="s">
        <v>51</v>
      </c>
      <c r="P4650" s="3">
        <v>131.94</v>
      </c>
      <c r="Q4650" s="3">
        <v>98.970931599052051</v>
      </c>
      <c r="R4650" s="3">
        <f>(Table1[[#This Row],[Selling Price]]-Table1[[#This Row],[Cost Price]])</f>
        <v>32.969068400947947</v>
      </c>
      <c r="S4650" s="12">
        <f>(Table1[[#This Row],[Profit]]/Table1[[#This Row],[Selling Price]])</f>
        <v>0.24987925118196111</v>
      </c>
      <c r="T4650">
        <v>3</v>
      </c>
      <c r="U4650" s="2">
        <f>Table1[[#This Row],[Selling Price]]*Table1[[#This Row],[Quantity]]</f>
        <v>395.82</v>
      </c>
      <c r="V4650" s="4">
        <v>0</v>
      </c>
      <c r="W4650">
        <v>326</v>
      </c>
      <c r="X4650" t="s">
        <v>36</v>
      </c>
      <c r="Y4650" t="s">
        <v>68</v>
      </c>
      <c r="Z4650" s="2">
        <v>72.508272773328613</v>
      </c>
    </row>
    <row r="4651" spans="1:26" x14ac:dyDescent="0.35">
      <c r="A4651" t="s">
        <v>484</v>
      </c>
      <c r="B4651" t="s">
        <v>485</v>
      </c>
      <c r="C4651" t="s">
        <v>27</v>
      </c>
      <c r="D4651" t="s">
        <v>46</v>
      </c>
      <c r="E4651" t="s">
        <v>75</v>
      </c>
      <c r="F4651" t="s">
        <v>1315</v>
      </c>
      <c r="G4651" t="s">
        <v>1316</v>
      </c>
      <c r="H4651" t="s">
        <v>32</v>
      </c>
      <c r="I4651" t="s">
        <v>5830</v>
      </c>
      <c r="J4651" s="1">
        <v>42621</v>
      </c>
      <c r="K4651" s="1">
        <v>42625</v>
      </c>
      <c r="L4651" t="s">
        <v>60</v>
      </c>
      <c r="M4651">
        <f>Table1[[#This Row],[Ship Date]]-Table1[[#This Row],[Order Date]]</f>
        <v>4</v>
      </c>
      <c r="N4651">
        <v>9</v>
      </c>
      <c r="O4651" t="s">
        <v>61</v>
      </c>
      <c r="P4651" s="3">
        <v>70.367999999999995</v>
      </c>
      <c r="Q4651" s="3">
        <v>57.20360142417308</v>
      </c>
      <c r="R4651" s="3">
        <f>(Table1[[#This Row],[Selling Price]]-Table1[[#This Row],[Cost Price]])</f>
        <v>13.164398575826915</v>
      </c>
      <c r="S4651" s="12">
        <f>(Table1[[#This Row],[Profit]]/Table1[[#This Row],[Selling Price]])</f>
        <v>0.18707933401300189</v>
      </c>
      <c r="T4651">
        <v>2</v>
      </c>
      <c r="U4651" s="2">
        <f>Table1[[#This Row],[Selling Price]]*Table1[[#This Row],[Quantity]]</f>
        <v>140.73599999999999</v>
      </c>
      <c r="V4651" s="4">
        <v>0.2</v>
      </c>
      <c r="W4651">
        <v>192</v>
      </c>
      <c r="X4651" t="s">
        <v>36</v>
      </c>
      <c r="Y4651" t="s">
        <v>68</v>
      </c>
      <c r="Z4651" s="2">
        <v>72.508272773328613</v>
      </c>
    </row>
    <row r="4652" spans="1:26" x14ac:dyDescent="0.35">
      <c r="A4652" t="s">
        <v>484</v>
      </c>
      <c r="B4652" t="s">
        <v>485</v>
      </c>
      <c r="C4652" t="s">
        <v>64</v>
      </c>
      <c r="D4652" t="s">
        <v>46</v>
      </c>
      <c r="E4652" t="s">
        <v>86</v>
      </c>
      <c r="F4652" t="s">
        <v>3023</v>
      </c>
      <c r="G4652" t="s">
        <v>3024</v>
      </c>
      <c r="H4652" t="s">
        <v>32</v>
      </c>
      <c r="I4652" t="s">
        <v>5831</v>
      </c>
      <c r="J4652" s="1">
        <v>41840</v>
      </c>
      <c r="K4652" s="1">
        <v>41840</v>
      </c>
      <c r="L4652" t="s">
        <v>1118</v>
      </c>
      <c r="M4652">
        <f>Table1[[#This Row],[Ship Date]]-Table1[[#This Row],[Order Date]]</f>
        <v>0</v>
      </c>
      <c r="N4652">
        <v>7</v>
      </c>
      <c r="O4652" t="s">
        <v>51</v>
      </c>
      <c r="P4652" s="3">
        <v>27.36</v>
      </c>
      <c r="Q4652" s="3">
        <v>20.316690458783061</v>
      </c>
      <c r="R4652" s="3">
        <f>(Table1[[#This Row],[Selling Price]]-Table1[[#This Row],[Cost Price]])</f>
        <v>7.0433095412169386</v>
      </c>
      <c r="S4652" s="12">
        <f>(Table1[[#This Row],[Profit]]/Table1[[#This Row],[Selling Price]])</f>
        <v>0.25743090428424487</v>
      </c>
      <c r="T4652">
        <v>3</v>
      </c>
      <c r="U4652" s="2">
        <f>Table1[[#This Row],[Selling Price]]*Table1[[#This Row],[Quantity]]</f>
        <v>82.08</v>
      </c>
      <c r="V4652" s="4">
        <v>0.7</v>
      </c>
      <c r="W4652">
        <v>212</v>
      </c>
      <c r="X4652" t="s">
        <v>36</v>
      </c>
      <c r="Y4652" t="s">
        <v>68</v>
      </c>
      <c r="Z4652" s="2">
        <v>96.49183921916628</v>
      </c>
    </row>
    <row r="4653" spans="1:26" x14ac:dyDescent="0.35">
      <c r="A4653" t="s">
        <v>484</v>
      </c>
      <c r="B4653" t="s">
        <v>485</v>
      </c>
      <c r="C4653" t="s">
        <v>55</v>
      </c>
      <c r="D4653" t="s">
        <v>46</v>
      </c>
      <c r="E4653" t="s">
        <v>102</v>
      </c>
      <c r="F4653" t="s">
        <v>2168</v>
      </c>
      <c r="G4653" t="s">
        <v>2169</v>
      </c>
      <c r="H4653" t="s">
        <v>32</v>
      </c>
      <c r="I4653" t="s">
        <v>5840</v>
      </c>
      <c r="J4653" s="1">
        <v>42694</v>
      </c>
      <c r="K4653" s="1">
        <v>42699</v>
      </c>
      <c r="L4653" t="s">
        <v>60</v>
      </c>
      <c r="M4653">
        <f>Table1[[#This Row],[Ship Date]]-Table1[[#This Row],[Order Date]]</f>
        <v>5</v>
      </c>
      <c r="N4653">
        <v>11</v>
      </c>
      <c r="O4653" t="s">
        <v>35</v>
      </c>
      <c r="P4653" s="3">
        <v>9.08</v>
      </c>
      <c r="Q4653" s="3">
        <v>6.6030320427082483</v>
      </c>
      <c r="R4653" s="3">
        <f>(Table1[[#This Row],[Selling Price]]-Table1[[#This Row],[Cost Price]])</f>
        <v>2.4769679572917518</v>
      </c>
      <c r="S4653" s="12">
        <f>(Table1[[#This Row],[Profit]]/Table1[[#This Row],[Selling Price]])</f>
        <v>0.27279382789556739</v>
      </c>
      <c r="T4653">
        <v>2</v>
      </c>
      <c r="U4653" s="2">
        <f>Table1[[#This Row],[Selling Price]]*Table1[[#This Row],[Quantity]]</f>
        <v>18.16</v>
      </c>
      <c r="V4653" s="4">
        <v>0</v>
      </c>
      <c r="W4653">
        <v>448</v>
      </c>
      <c r="X4653" t="s">
        <v>36</v>
      </c>
      <c r="Y4653" t="s">
        <v>52</v>
      </c>
      <c r="Z4653" s="2">
        <v>3.816481451109996</v>
      </c>
    </row>
    <row r="4654" spans="1:26" x14ac:dyDescent="0.35">
      <c r="A4654" t="s">
        <v>484</v>
      </c>
      <c r="B4654" t="s">
        <v>485</v>
      </c>
      <c r="C4654" t="s">
        <v>45</v>
      </c>
      <c r="D4654" t="s">
        <v>46</v>
      </c>
      <c r="E4654" t="s">
        <v>102</v>
      </c>
      <c r="F4654" t="s">
        <v>717</v>
      </c>
      <c r="G4654" t="s">
        <v>718</v>
      </c>
      <c r="H4654" t="s">
        <v>32</v>
      </c>
      <c r="I4654" t="s">
        <v>5853</v>
      </c>
      <c r="J4654" s="1">
        <v>43000</v>
      </c>
      <c r="K4654" s="1">
        <v>43006</v>
      </c>
      <c r="L4654" t="s">
        <v>60</v>
      </c>
      <c r="M4654">
        <f>Table1[[#This Row],[Ship Date]]-Table1[[#This Row],[Order Date]]</f>
        <v>6</v>
      </c>
      <c r="N4654">
        <v>9</v>
      </c>
      <c r="O4654" t="s">
        <v>61</v>
      </c>
      <c r="P4654" s="3">
        <v>27.18</v>
      </c>
      <c r="Q4654" s="3">
        <v>19.198976832499199</v>
      </c>
      <c r="R4654" s="3">
        <f>(Table1[[#This Row],[Selling Price]]-Table1[[#This Row],[Cost Price]])</f>
        <v>7.9810231675008012</v>
      </c>
      <c r="S4654" s="12">
        <f>(Table1[[#This Row],[Profit]]/Table1[[#This Row],[Selling Price]])</f>
        <v>0.29363587812732894</v>
      </c>
      <c r="T4654">
        <v>3</v>
      </c>
      <c r="U4654" s="2">
        <f>Table1[[#This Row],[Selling Price]]*Table1[[#This Row],[Quantity]]</f>
        <v>81.539999999999992</v>
      </c>
      <c r="V4654" s="4">
        <v>0</v>
      </c>
      <c r="W4654">
        <v>320</v>
      </c>
      <c r="X4654" t="s">
        <v>68</v>
      </c>
      <c r="Y4654" t="s">
        <v>52</v>
      </c>
      <c r="Z4654" s="2">
        <v>27.240333037611709</v>
      </c>
    </row>
    <row r="4655" spans="1:26" x14ac:dyDescent="0.35">
      <c r="A4655" t="s">
        <v>484</v>
      </c>
      <c r="B4655" t="s">
        <v>485</v>
      </c>
      <c r="C4655" t="s">
        <v>45</v>
      </c>
      <c r="D4655" t="s">
        <v>46</v>
      </c>
      <c r="E4655" t="s">
        <v>86</v>
      </c>
      <c r="F4655" t="s">
        <v>3728</v>
      </c>
      <c r="G4655" t="s">
        <v>3729</v>
      </c>
      <c r="H4655" t="s">
        <v>32</v>
      </c>
      <c r="I4655" t="s">
        <v>5925</v>
      </c>
      <c r="J4655" s="1">
        <v>42688</v>
      </c>
      <c r="K4655" s="1">
        <v>42692</v>
      </c>
      <c r="L4655" t="s">
        <v>60</v>
      </c>
      <c r="M4655">
        <f>Table1[[#This Row],[Ship Date]]-Table1[[#This Row],[Order Date]]</f>
        <v>4</v>
      </c>
      <c r="N4655">
        <v>11</v>
      </c>
      <c r="O4655" t="s">
        <v>35</v>
      </c>
      <c r="P4655" s="3">
        <v>2.2959999999999998</v>
      </c>
      <c r="Q4655" s="3">
        <v>1.504969846071762</v>
      </c>
      <c r="R4655" s="3">
        <f>(Table1[[#This Row],[Selling Price]]-Table1[[#This Row],[Cost Price]])</f>
        <v>0.79103015392823783</v>
      </c>
      <c r="S4655" s="12">
        <f>(Table1[[#This Row],[Profit]]/Table1[[#This Row],[Selling Price]])</f>
        <v>0.34452532836595728</v>
      </c>
      <c r="T4655">
        <v>2</v>
      </c>
      <c r="U4655" s="2">
        <f>Table1[[#This Row],[Selling Price]]*Table1[[#This Row],[Quantity]]</f>
        <v>4.5919999999999996</v>
      </c>
      <c r="V4655" s="4">
        <v>0.8</v>
      </c>
      <c r="W4655">
        <v>415</v>
      </c>
      <c r="X4655" t="s">
        <v>36</v>
      </c>
      <c r="Y4655" t="s">
        <v>52</v>
      </c>
      <c r="Z4655" s="2">
        <v>7.7067204611732638</v>
      </c>
    </row>
    <row r="4656" spans="1:26" x14ac:dyDescent="0.35">
      <c r="A4656" t="s">
        <v>484</v>
      </c>
      <c r="B4656" t="s">
        <v>485</v>
      </c>
      <c r="C4656" t="s">
        <v>45</v>
      </c>
      <c r="D4656" t="s">
        <v>46</v>
      </c>
      <c r="E4656" t="s">
        <v>65</v>
      </c>
      <c r="F4656" t="s">
        <v>1645</v>
      </c>
      <c r="G4656" t="s">
        <v>1646</v>
      </c>
      <c r="H4656" t="s">
        <v>32</v>
      </c>
      <c r="I4656" t="s">
        <v>5986</v>
      </c>
      <c r="J4656" s="1">
        <v>42152</v>
      </c>
      <c r="K4656" s="1">
        <v>42157</v>
      </c>
      <c r="L4656" t="s">
        <v>60</v>
      </c>
      <c r="M4656">
        <f>Table1[[#This Row],[Ship Date]]-Table1[[#This Row],[Order Date]]</f>
        <v>5</v>
      </c>
      <c r="N4656">
        <v>5</v>
      </c>
      <c r="O4656" t="s">
        <v>51</v>
      </c>
      <c r="P4656" s="3">
        <v>535.41</v>
      </c>
      <c r="Q4656" s="3">
        <v>402.53300435845398</v>
      </c>
      <c r="R4656" s="3">
        <f>(Table1[[#This Row],[Selling Price]]-Table1[[#This Row],[Cost Price]])</f>
        <v>132.87699564154599</v>
      </c>
      <c r="S4656" s="12">
        <f>(Table1[[#This Row],[Profit]]/Table1[[#This Row],[Selling Price]])</f>
        <v>0.24817802364831809</v>
      </c>
      <c r="T4656">
        <v>3</v>
      </c>
      <c r="U4656" s="2">
        <f>Table1[[#This Row],[Selling Price]]*Table1[[#This Row],[Quantity]]</f>
        <v>1606.23</v>
      </c>
      <c r="V4656" s="4">
        <v>0</v>
      </c>
      <c r="W4656">
        <v>168</v>
      </c>
      <c r="X4656" t="s">
        <v>36</v>
      </c>
      <c r="Y4656" t="s">
        <v>36</v>
      </c>
      <c r="Z4656" s="2">
        <v>400.03175912208229</v>
      </c>
    </row>
    <row r="4657" spans="1:26" x14ac:dyDescent="0.35">
      <c r="A4657" t="s">
        <v>484</v>
      </c>
      <c r="B4657" t="s">
        <v>485</v>
      </c>
      <c r="C4657" t="s">
        <v>64</v>
      </c>
      <c r="D4657" t="s">
        <v>46</v>
      </c>
      <c r="E4657" t="s">
        <v>75</v>
      </c>
      <c r="F4657" t="s">
        <v>2792</v>
      </c>
      <c r="G4657" t="s">
        <v>2793</v>
      </c>
      <c r="H4657" t="s">
        <v>32</v>
      </c>
      <c r="I4657" t="s">
        <v>6091</v>
      </c>
      <c r="J4657" s="1">
        <v>43063</v>
      </c>
      <c r="K4657" s="1">
        <v>43066</v>
      </c>
      <c r="L4657" t="s">
        <v>199</v>
      </c>
      <c r="M4657">
        <f>Table1[[#This Row],[Ship Date]]-Table1[[#This Row],[Order Date]]</f>
        <v>3</v>
      </c>
      <c r="N4657">
        <v>11</v>
      </c>
      <c r="O4657" t="s">
        <v>35</v>
      </c>
      <c r="P4657" s="3">
        <v>27.76</v>
      </c>
      <c r="Q4657" s="3">
        <v>23.083026937952241</v>
      </c>
      <c r="R4657" s="3">
        <f>(Table1[[#This Row],[Selling Price]]-Table1[[#This Row],[Cost Price]])</f>
        <v>4.676973062047761</v>
      </c>
      <c r="S4657" s="12">
        <f>(Table1[[#This Row],[Profit]]/Table1[[#This Row],[Selling Price]])</f>
        <v>0.16847885670200868</v>
      </c>
      <c r="T4657">
        <v>4</v>
      </c>
      <c r="U4657" s="2">
        <f>Table1[[#This Row],[Selling Price]]*Table1[[#This Row],[Quantity]]</f>
        <v>111.04</v>
      </c>
      <c r="V4657" s="4">
        <v>0</v>
      </c>
      <c r="W4657">
        <v>158</v>
      </c>
      <c r="X4657" t="s">
        <v>36</v>
      </c>
      <c r="Y4657" t="s">
        <v>52</v>
      </c>
      <c r="Z4657" s="2">
        <v>8.7528414281687219</v>
      </c>
    </row>
    <row r="4658" spans="1:26" x14ac:dyDescent="0.35">
      <c r="A4658" t="s">
        <v>484</v>
      </c>
      <c r="B4658" t="s">
        <v>485</v>
      </c>
      <c r="C4658" t="s">
        <v>39</v>
      </c>
      <c r="D4658" t="s">
        <v>46</v>
      </c>
      <c r="E4658" t="s">
        <v>86</v>
      </c>
      <c r="F4658" t="s">
        <v>863</v>
      </c>
      <c r="G4658" t="s">
        <v>864</v>
      </c>
      <c r="H4658" t="s">
        <v>32</v>
      </c>
      <c r="I4658" t="s">
        <v>6133</v>
      </c>
      <c r="J4658" s="1">
        <v>43051</v>
      </c>
      <c r="K4658" s="1">
        <v>43054</v>
      </c>
      <c r="L4658" t="s">
        <v>199</v>
      </c>
      <c r="M4658">
        <f>Table1[[#This Row],[Ship Date]]-Table1[[#This Row],[Order Date]]</f>
        <v>3</v>
      </c>
      <c r="N4658">
        <v>11</v>
      </c>
      <c r="O4658" t="s">
        <v>35</v>
      </c>
      <c r="P4658" s="3">
        <v>14.016</v>
      </c>
      <c r="Q4658" s="3">
        <v>11.117221731462759</v>
      </c>
      <c r="R4658" s="3">
        <f>(Table1[[#This Row],[Selling Price]]-Table1[[#This Row],[Cost Price]])</f>
        <v>2.8987782685372405</v>
      </c>
      <c r="S4658" s="12">
        <f>(Table1[[#This Row],[Profit]]/Table1[[#This Row],[Selling Price]])</f>
        <v>0.20681922578033965</v>
      </c>
      <c r="T4658">
        <v>4</v>
      </c>
      <c r="U4658" s="2">
        <f>Table1[[#This Row],[Selling Price]]*Table1[[#This Row],[Quantity]]</f>
        <v>56.064</v>
      </c>
      <c r="V4658" s="4">
        <v>0.2</v>
      </c>
      <c r="W4658">
        <v>134</v>
      </c>
      <c r="X4658" t="s">
        <v>36</v>
      </c>
      <c r="Y4658" t="s">
        <v>52</v>
      </c>
      <c r="Z4658" s="2">
        <v>12.755588108746689</v>
      </c>
    </row>
    <row r="4659" spans="1:26" x14ac:dyDescent="0.35">
      <c r="A4659" t="s">
        <v>484</v>
      </c>
      <c r="B4659" t="s">
        <v>485</v>
      </c>
      <c r="C4659" t="s">
        <v>45</v>
      </c>
      <c r="D4659" t="s">
        <v>46</v>
      </c>
      <c r="E4659" t="s">
        <v>86</v>
      </c>
      <c r="F4659" t="s">
        <v>2449</v>
      </c>
      <c r="G4659" t="s">
        <v>2450</v>
      </c>
      <c r="H4659" t="s">
        <v>32</v>
      </c>
      <c r="I4659" t="s">
        <v>6137</v>
      </c>
      <c r="J4659" s="1">
        <v>43013</v>
      </c>
      <c r="K4659" s="1">
        <v>43018</v>
      </c>
      <c r="L4659" t="s">
        <v>60</v>
      </c>
      <c r="M4659">
        <f>Table1[[#This Row],[Ship Date]]-Table1[[#This Row],[Order Date]]</f>
        <v>5</v>
      </c>
      <c r="N4659">
        <v>10</v>
      </c>
      <c r="O4659" t="s">
        <v>61</v>
      </c>
      <c r="P4659" s="3">
        <v>19.936</v>
      </c>
      <c r="Q4659" s="3">
        <v>15.795800086202251</v>
      </c>
      <c r="R4659" s="3">
        <f>(Table1[[#This Row],[Selling Price]]-Table1[[#This Row],[Cost Price]])</f>
        <v>4.1401999137977494</v>
      </c>
      <c r="S4659" s="12">
        <f>(Table1[[#This Row],[Profit]]/Table1[[#This Row],[Selling Price]])</f>
        <v>0.20767455426353076</v>
      </c>
      <c r="T4659">
        <v>4</v>
      </c>
      <c r="U4659" s="2">
        <f>Table1[[#This Row],[Selling Price]]*Table1[[#This Row],[Quantity]]</f>
        <v>79.744</v>
      </c>
      <c r="V4659" s="4">
        <v>0.2</v>
      </c>
      <c r="W4659">
        <v>315</v>
      </c>
      <c r="X4659" t="s">
        <v>36</v>
      </c>
      <c r="Y4659" t="s">
        <v>52</v>
      </c>
      <c r="Z4659" s="2">
        <v>7.2304093955859647</v>
      </c>
    </row>
    <row r="4660" spans="1:26" x14ac:dyDescent="0.35">
      <c r="A4660" t="s">
        <v>484</v>
      </c>
      <c r="B4660" t="s">
        <v>485</v>
      </c>
      <c r="C4660" t="s">
        <v>64</v>
      </c>
      <c r="D4660" t="s">
        <v>46</v>
      </c>
      <c r="E4660" t="s">
        <v>65</v>
      </c>
      <c r="F4660" t="s">
        <v>2686</v>
      </c>
      <c r="G4660" t="s">
        <v>2687</v>
      </c>
      <c r="H4660" t="s">
        <v>32</v>
      </c>
      <c r="I4660" t="s">
        <v>6141</v>
      </c>
      <c r="J4660" s="1">
        <v>43007</v>
      </c>
      <c r="K4660" s="1">
        <v>43012</v>
      </c>
      <c r="L4660" t="s">
        <v>60</v>
      </c>
      <c r="M4660">
        <f>Table1[[#This Row],[Ship Date]]-Table1[[#This Row],[Order Date]]</f>
        <v>5</v>
      </c>
      <c r="N4660">
        <v>9</v>
      </c>
      <c r="O4660" t="s">
        <v>61</v>
      </c>
      <c r="P4660" s="3">
        <v>243.92</v>
      </c>
      <c r="Q4660" s="3">
        <v>200.41747219256649</v>
      </c>
      <c r="R4660" s="3">
        <f>(Table1[[#This Row],[Selling Price]]-Table1[[#This Row],[Cost Price]])</f>
        <v>43.502527807433495</v>
      </c>
      <c r="S4660" s="12">
        <f>(Table1[[#This Row],[Profit]]/Table1[[#This Row],[Selling Price]])</f>
        <v>0.17834752298882214</v>
      </c>
      <c r="T4660">
        <v>5</v>
      </c>
      <c r="U4660" s="2">
        <f>Table1[[#This Row],[Selling Price]]*Table1[[#This Row],[Quantity]]</f>
        <v>1219.5999999999999</v>
      </c>
      <c r="V4660" s="4">
        <v>0.2</v>
      </c>
      <c r="W4660">
        <v>190</v>
      </c>
      <c r="X4660" t="s">
        <v>36</v>
      </c>
      <c r="Y4660" t="s">
        <v>68</v>
      </c>
      <c r="Z4660" s="2">
        <v>61.344788896857388</v>
      </c>
    </row>
    <row r="4661" spans="1:26" x14ac:dyDescent="0.35">
      <c r="A4661" t="s">
        <v>484</v>
      </c>
      <c r="B4661" t="s">
        <v>485</v>
      </c>
      <c r="C4661" t="s">
        <v>55</v>
      </c>
      <c r="D4661" t="s">
        <v>46</v>
      </c>
      <c r="E4661" t="s">
        <v>65</v>
      </c>
      <c r="F4661" t="s">
        <v>782</v>
      </c>
      <c r="G4661" t="s">
        <v>783</v>
      </c>
      <c r="H4661" t="s">
        <v>32</v>
      </c>
      <c r="I4661" t="s">
        <v>6299</v>
      </c>
      <c r="J4661" s="1">
        <v>41979</v>
      </c>
      <c r="K4661" s="1">
        <v>41983</v>
      </c>
      <c r="L4661" t="s">
        <v>60</v>
      </c>
      <c r="M4661">
        <f>Table1[[#This Row],[Ship Date]]-Table1[[#This Row],[Order Date]]</f>
        <v>4</v>
      </c>
      <c r="N4661">
        <v>12</v>
      </c>
      <c r="O4661" t="s">
        <v>35</v>
      </c>
      <c r="P4661" s="3">
        <v>35.167999999999999</v>
      </c>
      <c r="Q4661" s="3">
        <v>24.216137546232339</v>
      </c>
      <c r="R4661" s="3">
        <f>(Table1[[#This Row],[Selling Price]]-Table1[[#This Row],[Cost Price]])</f>
        <v>10.95186245376766</v>
      </c>
      <c r="S4661" s="12">
        <f>(Table1[[#This Row],[Profit]]/Table1[[#This Row],[Selling Price]])</f>
        <v>0.31141556112851626</v>
      </c>
      <c r="T4661">
        <v>2</v>
      </c>
      <c r="U4661" s="2">
        <f>Table1[[#This Row],[Selling Price]]*Table1[[#This Row],[Quantity]]</f>
        <v>70.335999999999999</v>
      </c>
      <c r="V4661" s="4">
        <v>0.2</v>
      </c>
      <c r="W4661">
        <v>191</v>
      </c>
      <c r="X4661" t="s">
        <v>36</v>
      </c>
      <c r="Y4661" t="s">
        <v>52</v>
      </c>
      <c r="Z4661" s="2">
        <v>28.092911597055942</v>
      </c>
    </row>
    <row r="4662" spans="1:26" x14ac:dyDescent="0.35">
      <c r="A4662" t="s">
        <v>484</v>
      </c>
      <c r="B4662" t="s">
        <v>485</v>
      </c>
      <c r="C4662" t="s">
        <v>55</v>
      </c>
      <c r="D4662" t="s">
        <v>46</v>
      </c>
      <c r="E4662" t="s">
        <v>178</v>
      </c>
      <c r="F4662" t="s">
        <v>1426</v>
      </c>
      <c r="G4662" t="s">
        <v>1427</v>
      </c>
      <c r="H4662" t="s">
        <v>32</v>
      </c>
      <c r="I4662" t="s">
        <v>6359</v>
      </c>
      <c r="J4662" s="1">
        <v>41769</v>
      </c>
      <c r="K4662" s="1">
        <v>41774</v>
      </c>
      <c r="L4662" t="s">
        <v>60</v>
      </c>
      <c r="M4662">
        <f>Table1[[#This Row],[Ship Date]]-Table1[[#This Row],[Order Date]]</f>
        <v>5</v>
      </c>
      <c r="N4662">
        <v>5</v>
      </c>
      <c r="O4662" t="s">
        <v>51</v>
      </c>
      <c r="P4662" s="3">
        <v>158.13</v>
      </c>
      <c r="Q4662" s="3">
        <v>103.4387825135816</v>
      </c>
      <c r="R4662" s="3">
        <f>(Table1[[#This Row],[Selling Price]]-Table1[[#This Row],[Cost Price]])</f>
        <v>54.691217486418395</v>
      </c>
      <c r="S4662" s="12">
        <f>(Table1[[#This Row],[Profit]]/Table1[[#This Row],[Selling Price]])</f>
        <v>0.34586237580736356</v>
      </c>
      <c r="T4662">
        <v>3</v>
      </c>
      <c r="U4662" s="2">
        <f>Table1[[#This Row],[Selling Price]]*Table1[[#This Row],[Quantity]]</f>
        <v>474.39</v>
      </c>
      <c r="V4662" s="4">
        <v>0</v>
      </c>
      <c r="W4662">
        <v>380</v>
      </c>
      <c r="X4662" t="s">
        <v>36</v>
      </c>
      <c r="Y4662" t="s">
        <v>68</v>
      </c>
      <c r="Z4662" s="2">
        <v>43.03753478070044</v>
      </c>
    </row>
    <row r="4663" spans="1:26" x14ac:dyDescent="0.35">
      <c r="A4663" t="s">
        <v>484</v>
      </c>
      <c r="B4663" t="s">
        <v>485</v>
      </c>
      <c r="C4663" t="s">
        <v>39</v>
      </c>
      <c r="D4663" t="s">
        <v>46</v>
      </c>
      <c r="E4663" t="s">
        <v>178</v>
      </c>
      <c r="F4663" t="s">
        <v>467</v>
      </c>
      <c r="G4663" t="s">
        <v>468</v>
      </c>
      <c r="H4663" t="s">
        <v>32</v>
      </c>
      <c r="I4663" t="s">
        <v>6418</v>
      </c>
      <c r="J4663" s="1">
        <v>42860</v>
      </c>
      <c r="K4663" s="1">
        <v>42861</v>
      </c>
      <c r="L4663" t="s">
        <v>199</v>
      </c>
      <c r="M4663">
        <f>Table1[[#This Row],[Ship Date]]-Table1[[#This Row],[Order Date]]</f>
        <v>1</v>
      </c>
      <c r="N4663">
        <v>5</v>
      </c>
      <c r="O4663" t="s">
        <v>51</v>
      </c>
      <c r="P4663" s="3">
        <v>21.24</v>
      </c>
      <c r="Q4663" s="3">
        <v>15.69096989364556</v>
      </c>
      <c r="R4663" s="3">
        <f>(Table1[[#This Row],[Selling Price]]-Table1[[#This Row],[Cost Price]])</f>
        <v>5.5490301063544383</v>
      </c>
      <c r="S4663" s="12">
        <f>(Table1[[#This Row],[Profit]]/Table1[[#This Row],[Selling Price]])</f>
        <v>0.26125377148561385</v>
      </c>
      <c r="T4663">
        <v>9</v>
      </c>
      <c r="U4663" s="2">
        <f>Table1[[#This Row],[Selling Price]]*Table1[[#This Row],[Quantity]]</f>
        <v>191.16</v>
      </c>
      <c r="V4663" s="4">
        <v>0.2</v>
      </c>
      <c r="W4663">
        <v>270</v>
      </c>
      <c r="X4663" t="s">
        <v>36</v>
      </c>
      <c r="Y4663" t="s">
        <v>52</v>
      </c>
      <c r="Z4663" s="2">
        <v>8.1029803452921243</v>
      </c>
    </row>
    <row r="4664" spans="1:26" x14ac:dyDescent="0.35">
      <c r="A4664" t="s">
        <v>484</v>
      </c>
      <c r="B4664" t="s">
        <v>485</v>
      </c>
      <c r="C4664" t="s">
        <v>64</v>
      </c>
      <c r="D4664" t="s">
        <v>46</v>
      </c>
      <c r="E4664" t="s">
        <v>65</v>
      </c>
      <c r="F4664" t="s">
        <v>3576</v>
      </c>
      <c r="G4664" t="s">
        <v>3577</v>
      </c>
      <c r="H4664" t="s">
        <v>32</v>
      </c>
      <c r="I4664" t="s">
        <v>6453</v>
      </c>
      <c r="J4664" s="1">
        <v>42317</v>
      </c>
      <c r="K4664" s="1">
        <v>42322</v>
      </c>
      <c r="L4664" t="s">
        <v>34</v>
      </c>
      <c r="M4664">
        <f>Table1[[#This Row],[Ship Date]]-Table1[[#This Row],[Order Date]]</f>
        <v>5</v>
      </c>
      <c r="N4664">
        <v>11</v>
      </c>
      <c r="O4664" t="s">
        <v>35</v>
      </c>
      <c r="P4664" s="3">
        <v>244.55</v>
      </c>
      <c r="Q4664" s="3">
        <v>182.40677220774819</v>
      </c>
      <c r="R4664" s="3">
        <f>(Table1[[#This Row],[Selling Price]]-Table1[[#This Row],[Cost Price]])</f>
        <v>62.143227792251821</v>
      </c>
      <c r="S4664" s="12">
        <f>(Table1[[#This Row],[Profit]]/Table1[[#This Row],[Selling Price]])</f>
        <v>0.25411256508792401</v>
      </c>
      <c r="T4664">
        <v>5</v>
      </c>
      <c r="U4664" s="2">
        <f>Table1[[#This Row],[Selling Price]]*Table1[[#This Row],[Quantity]]</f>
        <v>1222.75</v>
      </c>
      <c r="V4664" s="4">
        <v>0</v>
      </c>
      <c r="W4664">
        <v>355</v>
      </c>
      <c r="X4664" t="s">
        <v>36</v>
      </c>
      <c r="Y4664" t="s">
        <v>68</v>
      </c>
      <c r="Z4664" s="2">
        <v>66.364780499733271</v>
      </c>
    </row>
    <row r="4665" spans="1:26" x14ac:dyDescent="0.35">
      <c r="A4665" t="s">
        <v>484</v>
      </c>
      <c r="B4665" t="s">
        <v>485</v>
      </c>
      <c r="C4665" t="s">
        <v>64</v>
      </c>
      <c r="D4665" t="s">
        <v>46</v>
      </c>
      <c r="E4665" t="s">
        <v>86</v>
      </c>
      <c r="F4665" t="s">
        <v>1893</v>
      </c>
      <c r="G4665" t="s">
        <v>1894</v>
      </c>
      <c r="H4665" t="s">
        <v>32</v>
      </c>
      <c r="I4665" t="s">
        <v>6494</v>
      </c>
      <c r="J4665" s="1">
        <v>42971</v>
      </c>
      <c r="K4665" s="1">
        <v>42976</v>
      </c>
      <c r="L4665" t="s">
        <v>60</v>
      </c>
      <c r="M4665">
        <f>Table1[[#This Row],[Ship Date]]-Table1[[#This Row],[Order Date]]</f>
        <v>5</v>
      </c>
      <c r="N4665">
        <v>8</v>
      </c>
      <c r="O4665" t="s">
        <v>61</v>
      </c>
      <c r="P4665" s="3">
        <v>3.7440000000000002</v>
      </c>
      <c r="Q4665" s="3">
        <v>2.750945932772527</v>
      </c>
      <c r="R4665" s="3">
        <f>(Table1[[#This Row],[Selling Price]]-Table1[[#This Row],[Cost Price]])</f>
        <v>0.99305406722747325</v>
      </c>
      <c r="S4665" s="12">
        <f>(Table1[[#This Row],[Profit]]/Table1[[#This Row],[Selling Price]])</f>
        <v>0.2652388000073379</v>
      </c>
      <c r="T4665">
        <v>1</v>
      </c>
      <c r="U4665" s="2">
        <f>Table1[[#This Row],[Selling Price]]*Table1[[#This Row],[Quantity]]</f>
        <v>3.7440000000000002</v>
      </c>
      <c r="V4665" s="4">
        <v>0.2</v>
      </c>
      <c r="W4665">
        <v>266</v>
      </c>
      <c r="X4665" t="s">
        <v>36</v>
      </c>
      <c r="Y4665" t="s">
        <v>52</v>
      </c>
      <c r="Z4665" s="2">
        <v>5.9356191637556108</v>
      </c>
    </row>
    <row r="4666" spans="1:26" x14ac:dyDescent="0.35">
      <c r="A4666" t="s">
        <v>484</v>
      </c>
      <c r="B4666" t="s">
        <v>485</v>
      </c>
      <c r="C4666" t="s">
        <v>55</v>
      </c>
      <c r="D4666" t="s">
        <v>46</v>
      </c>
      <c r="E4666" t="s">
        <v>270</v>
      </c>
      <c r="F4666" t="s">
        <v>3319</v>
      </c>
      <c r="G4666" t="s">
        <v>3320</v>
      </c>
      <c r="H4666" t="s">
        <v>32</v>
      </c>
      <c r="I4666" t="s">
        <v>6584</v>
      </c>
      <c r="J4666" s="1">
        <v>42849</v>
      </c>
      <c r="K4666" s="1">
        <v>42853</v>
      </c>
      <c r="L4666" t="s">
        <v>60</v>
      </c>
      <c r="M4666">
        <f>Table1[[#This Row],[Ship Date]]-Table1[[#This Row],[Order Date]]</f>
        <v>4</v>
      </c>
      <c r="N4666">
        <v>4</v>
      </c>
      <c r="O4666" t="s">
        <v>106</v>
      </c>
      <c r="P4666" s="3">
        <v>1.81</v>
      </c>
      <c r="Q4666" s="3">
        <v>1.19123864640082</v>
      </c>
      <c r="R4666" s="3">
        <f>(Table1[[#This Row],[Selling Price]]-Table1[[#This Row],[Cost Price]])</f>
        <v>0.61876135359918005</v>
      </c>
      <c r="S4666" s="12">
        <f>(Table1[[#This Row],[Profit]]/Table1[[#This Row],[Selling Price]])</f>
        <v>0.34185710143601106</v>
      </c>
      <c r="T4666">
        <v>1</v>
      </c>
      <c r="U4666" s="2">
        <f>Table1[[#This Row],[Selling Price]]*Table1[[#This Row],[Quantity]]</f>
        <v>1.81</v>
      </c>
      <c r="V4666" s="4">
        <v>0</v>
      </c>
      <c r="W4666">
        <v>418</v>
      </c>
      <c r="X4666" t="s">
        <v>36</v>
      </c>
      <c r="Y4666" t="s">
        <v>52</v>
      </c>
      <c r="Z4666" s="2">
        <v>4.4733006605860961</v>
      </c>
    </row>
    <row r="4667" spans="1:26" x14ac:dyDescent="0.35">
      <c r="A4667" t="s">
        <v>484</v>
      </c>
      <c r="B4667" t="s">
        <v>485</v>
      </c>
      <c r="C4667" t="s">
        <v>27</v>
      </c>
      <c r="D4667" t="s">
        <v>46</v>
      </c>
      <c r="E4667" t="s">
        <v>270</v>
      </c>
      <c r="F4667" t="s">
        <v>2574</v>
      </c>
      <c r="G4667" t="s">
        <v>2575</v>
      </c>
      <c r="H4667" t="s">
        <v>32</v>
      </c>
      <c r="I4667" t="s">
        <v>6623</v>
      </c>
      <c r="J4667" s="1">
        <v>42082</v>
      </c>
      <c r="K4667" s="1">
        <v>42083</v>
      </c>
      <c r="L4667" t="s">
        <v>199</v>
      </c>
      <c r="M4667">
        <f>Table1[[#This Row],[Ship Date]]-Table1[[#This Row],[Order Date]]</f>
        <v>1</v>
      </c>
      <c r="N4667">
        <v>3</v>
      </c>
      <c r="O4667" t="s">
        <v>106</v>
      </c>
      <c r="P4667" s="3">
        <v>10.9</v>
      </c>
      <c r="Q4667" s="3">
        <v>7.3633353569979976</v>
      </c>
      <c r="R4667" s="3">
        <f>(Table1[[#This Row],[Selling Price]]-Table1[[#This Row],[Cost Price]])</f>
        <v>3.5366646430020028</v>
      </c>
      <c r="S4667" s="12">
        <f>(Table1[[#This Row],[Profit]]/Table1[[#This Row],[Selling Price]])</f>
        <v>0.32446464614697273</v>
      </c>
      <c r="T4667">
        <v>5</v>
      </c>
      <c r="U4667" s="2">
        <f>Table1[[#This Row],[Selling Price]]*Table1[[#This Row],[Quantity]]</f>
        <v>54.5</v>
      </c>
      <c r="V4667" s="4">
        <v>0</v>
      </c>
      <c r="W4667">
        <v>269</v>
      </c>
      <c r="X4667" t="s">
        <v>36</v>
      </c>
      <c r="Y4667" t="s">
        <v>52</v>
      </c>
      <c r="Z4667" s="2">
        <v>4.0500085361462066</v>
      </c>
    </row>
    <row r="4668" spans="1:26" x14ac:dyDescent="0.35">
      <c r="A4668" t="s">
        <v>484</v>
      </c>
      <c r="B4668" t="s">
        <v>485</v>
      </c>
      <c r="C4668" t="s">
        <v>45</v>
      </c>
      <c r="D4668" t="s">
        <v>46</v>
      </c>
      <c r="E4668" t="s">
        <v>91</v>
      </c>
      <c r="F4668" t="s">
        <v>3144</v>
      </c>
      <c r="G4668" t="s">
        <v>3145</v>
      </c>
      <c r="H4668" t="s">
        <v>32</v>
      </c>
      <c r="I4668" t="s">
        <v>6640</v>
      </c>
      <c r="J4668" s="1">
        <v>42344</v>
      </c>
      <c r="K4668" s="1">
        <v>42349</v>
      </c>
      <c r="L4668" t="s">
        <v>60</v>
      </c>
      <c r="M4668">
        <f>Table1[[#This Row],[Ship Date]]-Table1[[#This Row],[Order Date]]</f>
        <v>5</v>
      </c>
      <c r="N4668">
        <v>12</v>
      </c>
      <c r="O4668" t="s">
        <v>35</v>
      </c>
      <c r="P4668" s="3">
        <v>7.78</v>
      </c>
      <c r="Q4668" s="3">
        <v>5.6746322051172013</v>
      </c>
      <c r="R4668" s="3">
        <f>(Table1[[#This Row],[Selling Price]]-Table1[[#This Row],[Cost Price]])</f>
        <v>2.1053677948827989</v>
      </c>
      <c r="S4668" s="12">
        <f>(Table1[[#This Row],[Profit]]/Table1[[#This Row],[Selling Price]])</f>
        <v>0.27061282710575818</v>
      </c>
      <c r="T4668">
        <v>2</v>
      </c>
      <c r="U4668" s="2">
        <f>Table1[[#This Row],[Selling Price]]*Table1[[#This Row],[Quantity]]</f>
        <v>15.56</v>
      </c>
      <c r="V4668" s="4">
        <v>0</v>
      </c>
      <c r="W4668">
        <v>117</v>
      </c>
      <c r="X4668" t="s">
        <v>36</v>
      </c>
      <c r="Y4668" t="s">
        <v>36</v>
      </c>
      <c r="Z4668" s="2">
        <v>5.1157919463261239</v>
      </c>
    </row>
    <row r="4669" spans="1:26" x14ac:dyDescent="0.35">
      <c r="A4669" t="s">
        <v>484</v>
      </c>
      <c r="B4669" t="s">
        <v>485</v>
      </c>
      <c r="C4669" t="s">
        <v>55</v>
      </c>
      <c r="D4669" t="s">
        <v>46</v>
      </c>
      <c r="E4669" t="s">
        <v>86</v>
      </c>
      <c r="F4669" t="s">
        <v>3308</v>
      </c>
      <c r="G4669" t="s">
        <v>3309</v>
      </c>
      <c r="H4669" t="s">
        <v>32</v>
      </c>
      <c r="I4669" t="s">
        <v>6681</v>
      </c>
      <c r="J4669" s="1">
        <v>42572</v>
      </c>
      <c r="K4669" s="1">
        <v>42572</v>
      </c>
      <c r="L4669" t="s">
        <v>1118</v>
      </c>
      <c r="M4669">
        <f>Table1[[#This Row],[Ship Date]]-Table1[[#This Row],[Order Date]]</f>
        <v>0</v>
      </c>
      <c r="N4669">
        <v>7</v>
      </c>
      <c r="O4669" t="s">
        <v>51</v>
      </c>
      <c r="P4669" s="3">
        <v>11.087999999999999</v>
      </c>
      <c r="Q4669" s="3">
        <v>7.4550702092038161</v>
      </c>
      <c r="R4669" s="3">
        <f>(Table1[[#This Row],[Selling Price]]-Table1[[#This Row],[Cost Price]])</f>
        <v>3.6329297907961831</v>
      </c>
      <c r="S4669" s="12">
        <f>(Table1[[#This Row],[Profit]]/Table1[[#This Row],[Selling Price]])</f>
        <v>0.32764518315261393</v>
      </c>
      <c r="T4669">
        <v>7</v>
      </c>
      <c r="U4669" s="2">
        <f>Table1[[#This Row],[Selling Price]]*Table1[[#This Row],[Quantity]]</f>
        <v>77.616</v>
      </c>
      <c r="V4669" s="4">
        <v>0.7</v>
      </c>
      <c r="W4669">
        <v>490</v>
      </c>
      <c r="X4669" t="s">
        <v>36</v>
      </c>
      <c r="Y4669" t="s">
        <v>52</v>
      </c>
      <c r="Z4669" s="2">
        <v>8.2214797694818902</v>
      </c>
    </row>
    <row r="4670" spans="1:26" x14ac:dyDescent="0.35">
      <c r="A4670" t="s">
        <v>484</v>
      </c>
      <c r="B4670" t="s">
        <v>485</v>
      </c>
      <c r="C4670" t="s">
        <v>55</v>
      </c>
      <c r="D4670" t="s">
        <v>46</v>
      </c>
      <c r="E4670" t="s">
        <v>102</v>
      </c>
      <c r="F4670" t="s">
        <v>5716</v>
      </c>
      <c r="G4670" t="s">
        <v>5717</v>
      </c>
      <c r="H4670" t="s">
        <v>32</v>
      </c>
      <c r="I4670" t="s">
        <v>6719</v>
      </c>
      <c r="J4670" s="1">
        <v>42822</v>
      </c>
      <c r="K4670" s="1">
        <v>42825</v>
      </c>
      <c r="L4670" t="s">
        <v>199</v>
      </c>
      <c r="M4670">
        <f>Table1[[#This Row],[Ship Date]]-Table1[[#This Row],[Order Date]]</f>
        <v>3</v>
      </c>
      <c r="N4670">
        <v>3</v>
      </c>
      <c r="O4670" t="s">
        <v>106</v>
      </c>
      <c r="P4670" s="3">
        <v>12.96</v>
      </c>
      <c r="Q4670" s="3">
        <v>10.53881857195932</v>
      </c>
      <c r="R4670" s="3">
        <f>(Table1[[#This Row],[Selling Price]]-Table1[[#This Row],[Cost Price]])</f>
        <v>2.4211814280406809</v>
      </c>
      <c r="S4670" s="12">
        <f>(Table1[[#This Row],[Profit]]/Table1[[#This Row],[Selling Price]])</f>
        <v>0.18681955463276859</v>
      </c>
      <c r="T4670">
        <v>2</v>
      </c>
      <c r="U4670" s="2">
        <f>Table1[[#This Row],[Selling Price]]*Table1[[#This Row],[Quantity]]</f>
        <v>25.92</v>
      </c>
      <c r="V4670" s="4">
        <v>0</v>
      </c>
      <c r="W4670">
        <v>360</v>
      </c>
      <c r="X4670" t="s">
        <v>36</v>
      </c>
      <c r="Y4670" t="s">
        <v>52</v>
      </c>
      <c r="Z4670" s="2">
        <v>1.41969686905339</v>
      </c>
    </row>
    <row r="4671" spans="1:26" x14ac:dyDescent="0.35">
      <c r="A4671" t="s">
        <v>484</v>
      </c>
      <c r="B4671" t="s">
        <v>485</v>
      </c>
      <c r="C4671" t="s">
        <v>39</v>
      </c>
      <c r="D4671" t="s">
        <v>46</v>
      </c>
      <c r="E4671" t="s">
        <v>47</v>
      </c>
      <c r="F4671" t="s">
        <v>3173</v>
      </c>
      <c r="G4671" t="s">
        <v>3174</v>
      </c>
      <c r="H4671" t="s">
        <v>32</v>
      </c>
      <c r="I4671" t="s">
        <v>6738</v>
      </c>
      <c r="J4671" s="1">
        <v>42060</v>
      </c>
      <c r="K4671" s="1">
        <v>42064</v>
      </c>
      <c r="L4671" t="s">
        <v>60</v>
      </c>
      <c r="M4671">
        <f>Table1[[#This Row],[Ship Date]]-Table1[[#This Row],[Order Date]]</f>
        <v>4</v>
      </c>
      <c r="N4671">
        <v>2</v>
      </c>
      <c r="O4671" t="s">
        <v>106</v>
      </c>
      <c r="P4671" s="3">
        <v>3.15</v>
      </c>
      <c r="Q4671" s="3">
        <v>2.4253589456123699</v>
      </c>
      <c r="R4671" s="3">
        <f>(Table1[[#This Row],[Selling Price]]-Table1[[#This Row],[Cost Price]])</f>
        <v>0.72464105438763005</v>
      </c>
      <c r="S4671" s="12">
        <f>(Table1[[#This Row],[Profit]]/Table1[[#This Row],[Selling Price]])</f>
        <v>0.2300447791706762</v>
      </c>
      <c r="T4671">
        <v>1</v>
      </c>
      <c r="U4671" s="2">
        <f>Table1[[#This Row],[Selling Price]]*Table1[[#This Row],[Quantity]]</f>
        <v>3.15</v>
      </c>
      <c r="V4671" s="4">
        <v>0</v>
      </c>
      <c r="W4671">
        <v>290</v>
      </c>
      <c r="X4671" t="s">
        <v>36</v>
      </c>
      <c r="Y4671" t="s">
        <v>52</v>
      </c>
      <c r="Z4671" s="2">
        <v>9.2984091381268001</v>
      </c>
    </row>
    <row r="4672" spans="1:26" x14ac:dyDescent="0.35">
      <c r="A4672" t="s">
        <v>484</v>
      </c>
      <c r="B4672" t="s">
        <v>485</v>
      </c>
      <c r="C4672" t="s">
        <v>39</v>
      </c>
      <c r="D4672" t="s">
        <v>46</v>
      </c>
      <c r="E4672" t="s">
        <v>102</v>
      </c>
      <c r="F4672" t="s">
        <v>932</v>
      </c>
      <c r="G4672" t="s">
        <v>933</v>
      </c>
      <c r="H4672" t="s">
        <v>32</v>
      </c>
      <c r="I4672" t="s">
        <v>6831</v>
      </c>
      <c r="J4672" s="1">
        <v>42923</v>
      </c>
      <c r="K4672" s="1">
        <v>42925</v>
      </c>
      <c r="L4672" t="s">
        <v>199</v>
      </c>
      <c r="M4672">
        <f>Table1[[#This Row],[Ship Date]]-Table1[[#This Row],[Order Date]]</f>
        <v>2</v>
      </c>
      <c r="N4672">
        <v>7</v>
      </c>
      <c r="O4672" t="s">
        <v>51</v>
      </c>
      <c r="P4672" s="3">
        <v>15.552</v>
      </c>
      <c r="Q4672" s="3">
        <v>11.502284730227951</v>
      </c>
      <c r="R4672" s="3">
        <f>(Table1[[#This Row],[Selling Price]]-Table1[[#This Row],[Cost Price]])</f>
        <v>4.0497152697720491</v>
      </c>
      <c r="S4672" s="12">
        <f>(Table1[[#This Row],[Profit]]/Table1[[#This Row],[Selling Price]])</f>
        <v>0.26039835839583647</v>
      </c>
      <c r="T4672">
        <v>3</v>
      </c>
      <c r="U4672" s="2">
        <f>Table1[[#This Row],[Selling Price]]*Table1[[#This Row],[Quantity]]</f>
        <v>46.655999999999999</v>
      </c>
      <c r="V4672" s="4">
        <v>0.2</v>
      </c>
      <c r="W4672">
        <v>208</v>
      </c>
      <c r="X4672" t="s">
        <v>36</v>
      </c>
      <c r="Y4672" t="s">
        <v>52</v>
      </c>
      <c r="Z4672" s="2">
        <v>11.52951036006548</v>
      </c>
    </row>
    <row r="4673" spans="1:26" x14ac:dyDescent="0.35">
      <c r="A4673" t="s">
        <v>484</v>
      </c>
      <c r="B4673" t="s">
        <v>485</v>
      </c>
      <c r="C4673" t="s">
        <v>45</v>
      </c>
      <c r="D4673" t="s">
        <v>46</v>
      </c>
      <c r="E4673" t="s">
        <v>178</v>
      </c>
      <c r="F4673" t="s">
        <v>2342</v>
      </c>
      <c r="G4673" t="s">
        <v>2343</v>
      </c>
      <c r="H4673" t="s">
        <v>32</v>
      </c>
      <c r="I4673" t="s">
        <v>6838</v>
      </c>
      <c r="J4673" s="1">
        <v>42799</v>
      </c>
      <c r="K4673" s="1">
        <v>42799</v>
      </c>
      <c r="L4673" t="s">
        <v>1118</v>
      </c>
      <c r="M4673">
        <f>Table1[[#This Row],[Ship Date]]-Table1[[#This Row],[Order Date]]</f>
        <v>0</v>
      </c>
      <c r="N4673">
        <v>3</v>
      </c>
      <c r="O4673" t="s">
        <v>106</v>
      </c>
      <c r="P4673" s="3">
        <v>42.68</v>
      </c>
      <c r="Q4673" s="3">
        <v>35.399332831852043</v>
      </c>
      <c r="R4673" s="3">
        <f>(Table1[[#This Row],[Selling Price]]-Table1[[#This Row],[Cost Price]])</f>
        <v>7.2806671681479571</v>
      </c>
      <c r="S4673" s="12">
        <f>(Table1[[#This Row],[Profit]]/Table1[[#This Row],[Selling Price]])</f>
        <v>0.17058732821340106</v>
      </c>
      <c r="T4673">
        <v>4</v>
      </c>
      <c r="U4673" s="2">
        <f>Table1[[#This Row],[Selling Price]]*Table1[[#This Row],[Quantity]]</f>
        <v>170.72</v>
      </c>
      <c r="V4673" s="4">
        <v>0</v>
      </c>
      <c r="W4673">
        <v>128</v>
      </c>
      <c r="X4673" t="s">
        <v>36</v>
      </c>
      <c r="Y4673" t="s">
        <v>52</v>
      </c>
      <c r="Z4673" s="2">
        <v>23.3573099649767</v>
      </c>
    </row>
    <row r="4674" spans="1:26" x14ac:dyDescent="0.35">
      <c r="A4674" t="s">
        <v>484</v>
      </c>
      <c r="B4674" t="s">
        <v>485</v>
      </c>
      <c r="C4674" t="s">
        <v>39</v>
      </c>
      <c r="D4674" t="s">
        <v>46</v>
      </c>
      <c r="E4674" t="s">
        <v>91</v>
      </c>
      <c r="F4674" t="s">
        <v>2001</v>
      </c>
      <c r="G4674" t="s">
        <v>2602</v>
      </c>
      <c r="H4674" t="s">
        <v>32</v>
      </c>
      <c r="I4674" t="s">
        <v>6861</v>
      </c>
      <c r="J4674" s="1">
        <v>42715</v>
      </c>
      <c r="K4674" s="1">
        <v>42715</v>
      </c>
      <c r="L4674" t="s">
        <v>1118</v>
      </c>
      <c r="M4674">
        <f>Table1[[#This Row],[Ship Date]]-Table1[[#This Row],[Order Date]]</f>
        <v>0</v>
      </c>
      <c r="N4674">
        <v>12</v>
      </c>
      <c r="O4674" t="s">
        <v>35</v>
      </c>
      <c r="P4674" s="3">
        <v>387.13600000000002</v>
      </c>
      <c r="Q4674" s="3">
        <v>254.52803974508171</v>
      </c>
      <c r="R4674" s="3">
        <f>(Table1[[#This Row],[Selling Price]]-Table1[[#This Row],[Cost Price]])</f>
        <v>132.60796025491831</v>
      </c>
      <c r="S4674" s="12">
        <f>(Table1[[#This Row],[Profit]]/Table1[[#This Row],[Selling Price]])</f>
        <v>0.34253585369203149</v>
      </c>
      <c r="T4674">
        <v>4</v>
      </c>
      <c r="U4674" s="2">
        <f>Table1[[#This Row],[Selling Price]]*Table1[[#This Row],[Quantity]]</f>
        <v>1548.5440000000001</v>
      </c>
      <c r="V4674" s="4">
        <v>0.2</v>
      </c>
      <c r="W4674">
        <v>162</v>
      </c>
      <c r="X4674" t="s">
        <v>36</v>
      </c>
      <c r="Y4674" t="s">
        <v>68</v>
      </c>
      <c r="Z4674" s="2">
        <v>126.6854499707276</v>
      </c>
    </row>
    <row r="4675" spans="1:26" x14ac:dyDescent="0.35">
      <c r="A4675" t="s">
        <v>484</v>
      </c>
      <c r="B4675" t="s">
        <v>485</v>
      </c>
      <c r="C4675" t="s">
        <v>27</v>
      </c>
      <c r="D4675" t="s">
        <v>46</v>
      </c>
      <c r="E4675" t="s">
        <v>102</v>
      </c>
      <c r="F4675" t="s">
        <v>2196</v>
      </c>
      <c r="G4675" t="s">
        <v>2197</v>
      </c>
      <c r="H4675" t="s">
        <v>32</v>
      </c>
      <c r="I4675" t="s">
        <v>6862</v>
      </c>
      <c r="J4675" s="1">
        <v>41983</v>
      </c>
      <c r="K4675" s="1">
        <v>41987</v>
      </c>
      <c r="L4675" t="s">
        <v>60</v>
      </c>
      <c r="M4675">
        <f>Table1[[#This Row],[Ship Date]]-Table1[[#This Row],[Order Date]]</f>
        <v>4</v>
      </c>
      <c r="N4675">
        <v>12</v>
      </c>
      <c r="O4675" t="s">
        <v>35</v>
      </c>
      <c r="P4675" s="3">
        <v>25.92</v>
      </c>
      <c r="Q4675" s="3">
        <v>21.03387892548729</v>
      </c>
      <c r="R4675" s="3">
        <f>(Table1[[#This Row],[Selling Price]]-Table1[[#This Row],[Cost Price]])</f>
        <v>4.8861210745127117</v>
      </c>
      <c r="S4675" s="12">
        <f>(Table1[[#This Row],[Profit]]/Table1[[#This Row],[Selling Price]])</f>
        <v>0.18850775750434842</v>
      </c>
      <c r="T4675">
        <v>4</v>
      </c>
      <c r="U4675" s="2">
        <f>Table1[[#This Row],[Selling Price]]*Table1[[#This Row],[Quantity]]</f>
        <v>103.68</v>
      </c>
      <c r="V4675" s="4">
        <v>0</v>
      </c>
      <c r="W4675">
        <v>181</v>
      </c>
      <c r="X4675" t="s">
        <v>36</v>
      </c>
      <c r="Y4675" t="s">
        <v>52</v>
      </c>
      <c r="Z4675" s="2">
        <v>11.271688123030071</v>
      </c>
    </row>
    <row r="4676" spans="1:26" x14ac:dyDescent="0.35">
      <c r="A4676" t="s">
        <v>484</v>
      </c>
      <c r="B4676" t="s">
        <v>485</v>
      </c>
      <c r="C4676" t="s">
        <v>64</v>
      </c>
      <c r="D4676" t="s">
        <v>46</v>
      </c>
      <c r="E4676" t="s">
        <v>102</v>
      </c>
      <c r="F4676" t="s">
        <v>2438</v>
      </c>
      <c r="G4676" t="s">
        <v>2439</v>
      </c>
      <c r="H4676" t="s">
        <v>32</v>
      </c>
      <c r="I4676" t="s">
        <v>6901</v>
      </c>
      <c r="J4676" s="1">
        <v>42363</v>
      </c>
      <c r="K4676" s="1">
        <v>42368</v>
      </c>
      <c r="L4676" t="s">
        <v>34</v>
      </c>
      <c r="M4676">
        <f>Table1[[#This Row],[Ship Date]]-Table1[[#This Row],[Order Date]]</f>
        <v>5</v>
      </c>
      <c r="N4676">
        <v>12</v>
      </c>
      <c r="O4676" t="s">
        <v>35</v>
      </c>
      <c r="P4676" s="3">
        <v>12.6</v>
      </c>
      <c r="Q4676" s="3">
        <v>8.5249773221008898</v>
      </c>
      <c r="R4676" s="3">
        <f>(Table1[[#This Row],[Selling Price]]-Table1[[#This Row],[Cost Price]])</f>
        <v>4.0750226778991099</v>
      </c>
      <c r="S4676" s="12">
        <f>(Table1[[#This Row],[Profit]]/Table1[[#This Row],[Selling Price]])</f>
        <v>0.32341449824596114</v>
      </c>
      <c r="T4676">
        <v>3</v>
      </c>
      <c r="U4676" s="2">
        <f>Table1[[#This Row],[Selling Price]]*Table1[[#This Row],[Quantity]]</f>
        <v>37.799999999999997</v>
      </c>
      <c r="V4676" s="4">
        <v>0</v>
      </c>
      <c r="W4676">
        <v>479</v>
      </c>
      <c r="X4676" t="s">
        <v>36</v>
      </c>
      <c r="Y4676" t="s">
        <v>52</v>
      </c>
      <c r="Z4676" s="2">
        <v>9.1601091696551293</v>
      </c>
    </row>
    <row r="4677" spans="1:26" x14ac:dyDescent="0.35">
      <c r="A4677" t="s">
        <v>484</v>
      </c>
      <c r="B4677" t="s">
        <v>485</v>
      </c>
      <c r="C4677" t="s">
        <v>27</v>
      </c>
      <c r="D4677" t="s">
        <v>46</v>
      </c>
      <c r="E4677" t="s">
        <v>65</v>
      </c>
      <c r="F4677" t="s">
        <v>5864</v>
      </c>
      <c r="G4677" t="s">
        <v>5865</v>
      </c>
      <c r="H4677" t="s">
        <v>32</v>
      </c>
      <c r="I4677" t="s">
        <v>6959</v>
      </c>
      <c r="J4677" s="1">
        <v>42707</v>
      </c>
      <c r="K4677" s="1">
        <v>42713</v>
      </c>
      <c r="L4677" t="s">
        <v>60</v>
      </c>
      <c r="M4677">
        <f>Table1[[#This Row],[Ship Date]]-Table1[[#This Row],[Order Date]]</f>
        <v>6</v>
      </c>
      <c r="N4677">
        <v>12</v>
      </c>
      <c r="O4677" t="s">
        <v>35</v>
      </c>
      <c r="P4677" s="3">
        <v>772.68</v>
      </c>
      <c r="Q4677" s="3">
        <v>563.33034145844658</v>
      </c>
      <c r="R4677" s="3">
        <f>(Table1[[#This Row],[Selling Price]]-Table1[[#This Row],[Cost Price]])</f>
        <v>209.34965854155337</v>
      </c>
      <c r="S4677" s="12">
        <f>(Table1[[#This Row],[Profit]]/Table1[[#This Row],[Selling Price]])</f>
        <v>0.27093966265666691</v>
      </c>
      <c r="T4677">
        <v>4</v>
      </c>
      <c r="U4677" s="2">
        <f>Table1[[#This Row],[Selling Price]]*Table1[[#This Row],[Quantity]]</f>
        <v>3090.72</v>
      </c>
      <c r="V4677" s="4">
        <v>0</v>
      </c>
      <c r="W4677">
        <v>386</v>
      </c>
      <c r="X4677" t="s">
        <v>68</v>
      </c>
      <c r="Y4677" t="s">
        <v>36</v>
      </c>
      <c r="Z4677" s="2">
        <v>188.5146170914681</v>
      </c>
    </row>
    <row r="4678" spans="1:26" x14ac:dyDescent="0.35">
      <c r="A4678" t="s">
        <v>484</v>
      </c>
      <c r="B4678" t="s">
        <v>485</v>
      </c>
      <c r="C4678" t="s">
        <v>39</v>
      </c>
      <c r="D4678" t="s">
        <v>46</v>
      </c>
      <c r="E4678" t="s">
        <v>91</v>
      </c>
      <c r="F4678" t="s">
        <v>1630</v>
      </c>
      <c r="G4678" t="s">
        <v>1631</v>
      </c>
      <c r="H4678" t="s">
        <v>32</v>
      </c>
      <c r="I4678" t="s">
        <v>6985</v>
      </c>
      <c r="J4678" s="1">
        <v>43051</v>
      </c>
      <c r="K4678" s="1">
        <v>43055</v>
      </c>
      <c r="L4678" t="s">
        <v>34</v>
      </c>
      <c r="M4678">
        <f>Table1[[#This Row],[Ship Date]]-Table1[[#This Row],[Order Date]]</f>
        <v>4</v>
      </c>
      <c r="N4678">
        <v>11</v>
      </c>
      <c r="O4678" t="s">
        <v>35</v>
      </c>
      <c r="P4678" s="3">
        <v>76.12</v>
      </c>
      <c r="Q4678" s="3">
        <v>61.250991699767702</v>
      </c>
      <c r="R4678" s="3">
        <f>(Table1[[#This Row],[Selling Price]]-Table1[[#This Row],[Cost Price]])</f>
        <v>14.869008300232302</v>
      </c>
      <c r="S4678" s="12">
        <f>(Table1[[#This Row],[Profit]]/Table1[[#This Row],[Selling Price]])</f>
        <v>0.19533642012916844</v>
      </c>
      <c r="T4678">
        <v>2</v>
      </c>
      <c r="U4678" s="2">
        <f>Table1[[#This Row],[Selling Price]]*Table1[[#This Row],[Quantity]]</f>
        <v>152.24</v>
      </c>
      <c r="V4678" s="4">
        <v>0</v>
      </c>
      <c r="W4678">
        <v>386</v>
      </c>
      <c r="X4678" t="s">
        <v>36</v>
      </c>
      <c r="Y4678" t="s">
        <v>68</v>
      </c>
      <c r="Z4678" s="2">
        <v>63.686561219773829</v>
      </c>
    </row>
    <row r="4679" spans="1:26" x14ac:dyDescent="0.35">
      <c r="A4679" t="s">
        <v>484</v>
      </c>
      <c r="B4679" t="s">
        <v>485</v>
      </c>
      <c r="C4679" t="s">
        <v>64</v>
      </c>
      <c r="D4679" t="s">
        <v>46</v>
      </c>
      <c r="E4679" t="s">
        <v>65</v>
      </c>
      <c r="F4679" t="s">
        <v>6644</v>
      </c>
      <c r="G4679" t="s">
        <v>6645</v>
      </c>
      <c r="H4679" t="s">
        <v>32</v>
      </c>
      <c r="I4679" t="s">
        <v>7033</v>
      </c>
      <c r="J4679" s="1">
        <v>42328</v>
      </c>
      <c r="K4679" s="1">
        <v>42334</v>
      </c>
      <c r="L4679" t="s">
        <v>60</v>
      </c>
      <c r="M4679">
        <f>Table1[[#This Row],[Ship Date]]-Table1[[#This Row],[Order Date]]</f>
        <v>6</v>
      </c>
      <c r="N4679">
        <v>11</v>
      </c>
      <c r="O4679" t="s">
        <v>35</v>
      </c>
      <c r="P4679" s="3">
        <v>141.55199999999999</v>
      </c>
      <c r="Q4679" s="3">
        <v>97.105641174566955</v>
      </c>
      <c r="R4679" s="3">
        <f>(Table1[[#This Row],[Selling Price]]-Table1[[#This Row],[Cost Price]])</f>
        <v>44.446358825433038</v>
      </c>
      <c r="S4679" s="12">
        <f>(Table1[[#This Row],[Profit]]/Table1[[#This Row],[Selling Price]])</f>
        <v>0.31399315322590315</v>
      </c>
      <c r="T4679">
        <v>3</v>
      </c>
      <c r="U4679" s="2">
        <f>Table1[[#This Row],[Selling Price]]*Table1[[#This Row],[Quantity]]</f>
        <v>424.65599999999995</v>
      </c>
      <c r="V4679" s="4">
        <v>0.2</v>
      </c>
      <c r="W4679">
        <v>401</v>
      </c>
      <c r="X4679" t="s">
        <v>68</v>
      </c>
      <c r="Y4679" t="s">
        <v>68</v>
      </c>
      <c r="Z4679" s="2">
        <v>107.2506608650968</v>
      </c>
    </row>
    <row r="4680" spans="1:26" x14ac:dyDescent="0.35">
      <c r="A4680" t="s">
        <v>484</v>
      </c>
      <c r="B4680" t="s">
        <v>485</v>
      </c>
      <c r="C4680" t="s">
        <v>64</v>
      </c>
      <c r="D4680" t="s">
        <v>46</v>
      </c>
      <c r="E4680" t="s">
        <v>65</v>
      </c>
      <c r="F4680" t="s">
        <v>1941</v>
      </c>
      <c r="G4680" t="s">
        <v>1942</v>
      </c>
      <c r="H4680" t="s">
        <v>32</v>
      </c>
      <c r="I4680" t="s">
        <v>7122</v>
      </c>
      <c r="J4680" s="1">
        <v>42882</v>
      </c>
      <c r="K4680" s="1">
        <v>42884</v>
      </c>
      <c r="L4680" t="s">
        <v>199</v>
      </c>
      <c r="M4680">
        <f>Table1[[#This Row],[Ship Date]]-Table1[[#This Row],[Order Date]]</f>
        <v>2</v>
      </c>
      <c r="N4680">
        <v>5</v>
      </c>
      <c r="O4680" t="s">
        <v>51</v>
      </c>
      <c r="P4680" s="3">
        <v>477.15</v>
      </c>
      <c r="Q4680" s="3">
        <v>349.87863361300191</v>
      </c>
      <c r="R4680" s="3">
        <f>(Table1[[#This Row],[Selling Price]]-Table1[[#This Row],[Cost Price]])</f>
        <v>127.27136638699807</v>
      </c>
      <c r="S4680" s="12">
        <f>(Table1[[#This Row],[Profit]]/Table1[[#This Row],[Selling Price]])</f>
        <v>0.26673240361940287</v>
      </c>
      <c r="T4680">
        <v>5</v>
      </c>
      <c r="U4680" s="2">
        <f>Table1[[#This Row],[Selling Price]]*Table1[[#This Row],[Quantity]]</f>
        <v>2385.75</v>
      </c>
      <c r="V4680" s="4">
        <v>0</v>
      </c>
      <c r="W4680">
        <v>458</v>
      </c>
      <c r="X4680" t="s">
        <v>36</v>
      </c>
      <c r="Y4680" t="s">
        <v>36</v>
      </c>
      <c r="Z4680" s="2">
        <v>210.75003829384511</v>
      </c>
    </row>
    <row r="4681" spans="1:26" x14ac:dyDescent="0.35">
      <c r="A4681" t="s">
        <v>484</v>
      </c>
      <c r="B4681" t="s">
        <v>485</v>
      </c>
      <c r="C4681" t="s">
        <v>27</v>
      </c>
      <c r="D4681" t="s">
        <v>46</v>
      </c>
      <c r="E4681" t="s">
        <v>86</v>
      </c>
      <c r="F4681" t="s">
        <v>4112</v>
      </c>
      <c r="G4681" t="s">
        <v>4113</v>
      </c>
      <c r="H4681" t="s">
        <v>32</v>
      </c>
      <c r="I4681" t="s">
        <v>7176</v>
      </c>
      <c r="J4681" s="1">
        <v>41932</v>
      </c>
      <c r="K4681" s="1">
        <v>41934</v>
      </c>
      <c r="L4681" t="s">
        <v>34</v>
      </c>
      <c r="M4681">
        <f>Table1[[#This Row],[Ship Date]]-Table1[[#This Row],[Order Date]]</f>
        <v>2</v>
      </c>
      <c r="N4681">
        <v>10</v>
      </c>
      <c r="O4681" t="s">
        <v>61</v>
      </c>
      <c r="P4681" s="3">
        <v>8.6820000000000004</v>
      </c>
      <c r="Q4681" s="3">
        <v>6.7894581117402968</v>
      </c>
      <c r="R4681" s="3">
        <f>(Table1[[#This Row],[Selling Price]]-Table1[[#This Row],[Cost Price]])</f>
        <v>1.8925418882597036</v>
      </c>
      <c r="S4681" s="12">
        <f>(Table1[[#This Row],[Profit]]/Table1[[#This Row],[Selling Price]])</f>
        <v>0.21798455289791563</v>
      </c>
      <c r="T4681">
        <v>1</v>
      </c>
      <c r="U4681" s="2">
        <f>Table1[[#This Row],[Selling Price]]*Table1[[#This Row],[Quantity]]</f>
        <v>8.6820000000000004</v>
      </c>
      <c r="V4681" s="4">
        <v>0.8</v>
      </c>
      <c r="W4681">
        <v>401</v>
      </c>
      <c r="X4681" t="s">
        <v>36</v>
      </c>
      <c r="Y4681" t="s">
        <v>36</v>
      </c>
      <c r="Z4681" s="2">
        <v>148.07027726239869</v>
      </c>
    </row>
    <row r="4682" spans="1:26" x14ac:dyDescent="0.35">
      <c r="A4682" t="s">
        <v>484</v>
      </c>
      <c r="B4682" t="s">
        <v>485</v>
      </c>
      <c r="C4682" t="s">
        <v>39</v>
      </c>
      <c r="D4682" t="s">
        <v>46</v>
      </c>
      <c r="E4682" t="s">
        <v>91</v>
      </c>
      <c r="F4682" t="s">
        <v>4104</v>
      </c>
      <c r="G4682" t="s">
        <v>4105</v>
      </c>
      <c r="H4682" t="s">
        <v>32</v>
      </c>
      <c r="I4682" t="s">
        <v>7218</v>
      </c>
      <c r="J4682" s="1">
        <v>42496</v>
      </c>
      <c r="K4682" s="1">
        <v>42498</v>
      </c>
      <c r="L4682" t="s">
        <v>34</v>
      </c>
      <c r="M4682">
        <f>Table1[[#This Row],[Ship Date]]-Table1[[#This Row],[Order Date]]</f>
        <v>2</v>
      </c>
      <c r="N4682">
        <v>5</v>
      </c>
      <c r="O4682" t="s">
        <v>51</v>
      </c>
      <c r="P4682" s="3">
        <v>54.48</v>
      </c>
      <c r="Q4682" s="3">
        <v>44.347654100866642</v>
      </c>
      <c r="R4682" s="3">
        <f>(Table1[[#This Row],[Selling Price]]-Table1[[#This Row],[Cost Price]])</f>
        <v>10.132345899133355</v>
      </c>
      <c r="S4682" s="12">
        <f>(Table1[[#This Row],[Profit]]/Table1[[#This Row],[Selling Price]])</f>
        <v>0.18598285424253591</v>
      </c>
      <c r="T4682">
        <v>1</v>
      </c>
      <c r="U4682" s="2">
        <f>Table1[[#This Row],[Selling Price]]*Table1[[#This Row],[Quantity]]</f>
        <v>54.48</v>
      </c>
      <c r="V4682" s="4">
        <v>0</v>
      </c>
      <c r="W4682">
        <v>278</v>
      </c>
      <c r="X4682" t="s">
        <v>36</v>
      </c>
      <c r="Y4682" t="s">
        <v>36</v>
      </c>
      <c r="Z4682" s="2">
        <v>153.06628683808859</v>
      </c>
    </row>
    <row r="4683" spans="1:26" x14ac:dyDescent="0.35">
      <c r="A4683" t="s">
        <v>484</v>
      </c>
      <c r="B4683" t="s">
        <v>485</v>
      </c>
      <c r="C4683" t="s">
        <v>55</v>
      </c>
      <c r="D4683" t="s">
        <v>46</v>
      </c>
      <c r="E4683" t="s">
        <v>270</v>
      </c>
      <c r="F4683" t="s">
        <v>2574</v>
      </c>
      <c r="G4683" t="s">
        <v>2575</v>
      </c>
      <c r="H4683" t="s">
        <v>32</v>
      </c>
      <c r="I4683" t="s">
        <v>7347</v>
      </c>
      <c r="J4683" s="1">
        <v>42842</v>
      </c>
      <c r="K4683" s="1">
        <v>42847</v>
      </c>
      <c r="L4683" t="s">
        <v>60</v>
      </c>
      <c r="M4683">
        <f>Table1[[#This Row],[Ship Date]]-Table1[[#This Row],[Order Date]]</f>
        <v>5</v>
      </c>
      <c r="N4683">
        <v>4</v>
      </c>
      <c r="O4683" t="s">
        <v>106</v>
      </c>
      <c r="P4683" s="3">
        <v>10.9</v>
      </c>
      <c r="Q4683" s="3">
        <v>7.1732187427980616</v>
      </c>
      <c r="R4683" s="3">
        <f>(Table1[[#This Row],[Selling Price]]-Table1[[#This Row],[Cost Price]])</f>
        <v>3.7267812572019388</v>
      </c>
      <c r="S4683" s="12">
        <f>(Table1[[#This Row],[Profit]]/Table1[[#This Row],[Selling Price]])</f>
        <v>0.34190653735797605</v>
      </c>
      <c r="T4683">
        <v>5</v>
      </c>
      <c r="U4683" s="2">
        <f>Table1[[#This Row],[Selling Price]]*Table1[[#This Row],[Quantity]]</f>
        <v>54.5</v>
      </c>
      <c r="V4683" s="4">
        <v>0</v>
      </c>
      <c r="W4683">
        <v>356</v>
      </c>
      <c r="X4683" t="s">
        <v>36</v>
      </c>
      <c r="Y4683" t="s">
        <v>52</v>
      </c>
      <c r="Z4683" s="2">
        <v>4.0500085361462066</v>
      </c>
    </row>
    <row r="4684" spans="1:26" x14ac:dyDescent="0.35">
      <c r="A4684" t="s">
        <v>484</v>
      </c>
      <c r="B4684" t="s">
        <v>485</v>
      </c>
      <c r="C4684" t="s">
        <v>27</v>
      </c>
      <c r="D4684" t="s">
        <v>46</v>
      </c>
      <c r="E4684" t="s">
        <v>86</v>
      </c>
      <c r="F4684" t="s">
        <v>1151</v>
      </c>
      <c r="G4684" t="s">
        <v>1152</v>
      </c>
      <c r="H4684" t="s">
        <v>32</v>
      </c>
      <c r="I4684" t="s">
        <v>7368</v>
      </c>
      <c r="J4684" s="1">
        <v>42875</v>
      </c>
      <c r="K4684" s="1">
        <v>42875</v>
      </c>
      <c r="L4684" t="s">
        <v>1118</v>
      </c>
      <c r="M4684">
        <f>Table1[[#This Row],[Ship Date]]-Table1[[#This Row],[Order Date]]</f>
        <v>0</v>
      </c>
      <c r="N4684">
        <v>5</v>
      </c>
      <c r="O4684" t="s">
        <v>51</v>
      </c>
      <c r="P4684" s="3">
        <v>41.28</v>
      </c>
      <c r="Q4684" s="3">
        <v>29.614942899233711</v>
      </c>
      <c r="R4684" s="3">
        <f>(Table1[[#This Row],[Selling Price]]-Table1[[#This Row],[Cost Price]])</f>
        <v>11.66505710076629</v>
      </c>
      <c r="S4684" s="12">
        <f>(Table1[[#This Row],[Profit]]/Table1[[#This Row],[Selling Price]])</f>
        <v>0.28258374759608262</v>
      </c>
      <c r="T4684">
        <v>2</v>
      </c>
      <c r="U4684" s="2">
        <f>Table1[[#This Row],[Selling Price]]*Table1[[#This Row],[Quantity]]</f>
        <v>82.56</v>
      </c>
      <c r="V4684" s="4">
        <v>0</v>
      </c>
      <c r="W4684">
        <v>126</v>
      </c>
      <c r="X4684" t="s">
        <v>36</v>
      </c>
      <c r="Y4684" t="s">
        <v>52</v>
      </c>
      <c r="Z4684" s="2">
        <v>22.592035613084029</v>
      </c>
    </row>
    <row r="4685" spans="1:26" x14ac:dyDescent="0.35">
      <c r="A4685" t="s">
        <v>484</v>
      </c>
      <c r="B4685" t="s">
        <v>485</v>
      </c>
      <c r="C4685" t="s">
        <v>27</v>
      </c>
      <c r="D4685" t="s">
        <v>46</v>
      </c>
      <c r="E4685" t="s">
        <v>65</v>
      </c>
      <c r="F4685" t="s">
        <v>1722</v>
      </c>
      <c r="G4685" t="s">
        <v>1723</v>
      </c>
      <c r="H4685" t="s">
        <v>32</v>
      </c>
      <c r="I4685" t="s">
        <v>7376</v>
      </c>
      <c r="J4685" s="1">
        <v>41995</v>
      </c>
      <c r="K4685" s="1">
        <v>42002</v>
      </c>
      <c r="L4685" t="s">
        <v>60</v>
      </c>
      <c r="M4685">
        <f>Table1[[#This Row],[Ship Date]]-Table1[[#This Row],[Order Date]]</f>
        <v>7</v>
      </c>
      <c r="N4685">
        <v>12</v>
      </c>
      <c r="O4685" t="s">
        <v>35</v>
      </c>
      <c r="P4685" s="3">
        <v>132.16</v>
      </c>
      <c r="Q4685" s="3">
        <v>102.758598404488</v>
      </c>
      <c r="R4685" s="3">
        <f>(Table1[[#This Row],[Selling Price]]-Table1[[#This Row],[Cost Price]])</f>
        <v>29.401401595511999</v>
      </c>
      <c r="S4685" s="12">
        <f>(Table1[[#This Row],[Profit]]/Table1[[#This Row],[Selling Price]])</f>
        <v>0.22246823241156174</v>
      </c>
      <c r="T4685">
        <v>1</v>
      </c>
      <c r="U4685" s="2">
        <f>Table1[[#This Row],[Selling Price]]*Table1[[#This Row],[Quantity]]</f>
        <v>132.16</v>
      </c>
      <c r="V4685" s="4">
        <v>0.2</v>
      </c>
      <c r="W4685">
        <v>481</v>
      </c>
      <c r="X4685" t="s">
        <v>68</v>
      </c>
      <c r="Y4685" t="s">
        <v>36</v>
      </c>
      <c r="Z4685" s="2">
        <v>324.76664196517072</v>
      </c>
    </row>
    <row r="4686" spans="1:26" x14ac:dyDescent="0.35">
      <c r="A4686" t="s">
        <v>484</v>
      </c>
      <c r="B4686" t="s">
        <v>485</v>
      </c>
      <c r="C4686" t="s">
        <v>45</v>
      </c>
      <c r="D4686" t="s">
        <v>46</v>
      </c>
      <c r="E4686" t="s">
        <v>75</v>
      </c>
      <c r="F4686" t="s">
        <v>457</v>
      </c>
      <c r="G4686" t="s">
        <v>458</v>
      </c>
      <c r="H4686" t="s">
        <v>32</v>
      </c>
      <c r="I4686" t="s">
        <v>7429</v>
      </c>
      <c r="J4686" s="1">
        <v>42316</v>
      </c>
      <c r="K4686" s="1">
        <v>42321</v>
      </c>
      <c r="L4686" t="s">
        <v>34</v>
      </c>
      <c r="M4686">
        <f>Table1[[#This Row],[Ship Date]]-Table1[[#This Row],[Order Date]]</f>
        <v>5</v>
      </c>
      <c r="N4686">
        <v>11</v>
      </c>
      <c r="O4686" t="s">
        <v>35</v>
      </c>
      <c r="P4686" s="3">
        <v>265.86</v>
      </c>
      <c r="Q4686" s="3">
        <v>217.3494223297327</v>
      </c>
      <c r="R4686" s="3">
        <f>(Table1[[#This Row],[Selling Price]]-Table1[[#This Row],[Cost Price]])</f>
        <v>48.51057767026731</v>
      </c>
      <c r="S4686" s="12">
        <f>(Table1[[#This Row],[Profit]]/Table1[[#This Row],[Selling Price]])</f>
        <v>0.18246662781263562</v>
      </c>
      <c r="T4686">
        <v>7</v>
      </c>
      <c r="U4686" s="2">
        <f>Table1[[#This Row],[Selling Price]]*Table1[[#This Row],[Quantity]]</f>
        <v>1861.02</v>
      </c>
      <c r="V4686" s="4">
        <v>0</v>
      </c>
      <c r="W4686">
        <v>211</v>
      </c>
      <c r="X4686" t="s">
        <v>36</v>
      </c>
      <c r="Y4686" t="s">
        <v>68</v>
      </c>
      <c r="Z4686" s="2">
        <v>97.213633192057998</v>
      </c>
    </row>
    <row r="4687" spans="1:26" x14ac:dyDescent="0.35">
      <c r="A4687" t="s">
        <v>484</v>
      </c>
      <c r="B4687" t="s">
        <v>485</v>
      </c>
      <c r="C4687" t="s">
        <v>27</v>
      </c>
      <c r="D4687" t="s">
        <v>46</v>
      </c>
      <c r="E4687" t="s">
        <v>75</v>
      </c>
      <c r="F4687" t="s">
        <v>5385</v>
      </c>
      <c r="G4687" t="s">
        <v>5386</v>
      </c>
      <c r="H4687" t="s">
        <v>32</v>
      </c>
      <c r="I4687" t="s">
        <v>7461</v>
      </c>
      <c r="J4687" s="1">
        <v>41907</v>
      </c>
      <c r="K4687" s="1">
        <v>41912</v>
      </c>
      <c r="L4687" t="s">
        <v>60</v>
      </c>
      <c r="M4687">
        <f>Table1[[#This Row],[Ship Date]]-Table1[[#This Row],[Order Date]]</f>
        <v>5</v>
      </c>
      <c r="N4687">
        <v>9</v>
      </c>
      <c r="O4687" t="s">
        <v>61</v>
      </c>
      <c r="P4687" s="3">
        <v>14.576000000000001</v>
      </c>
      <c r="Q4687" s="3">
        <v>11.79390383909209</v>
      </c>
      <c r="R4687" s="3">
        <f>(Table1[[#This Row],[Selling Price]]-Table1[[#This Row],[Cost Price]])</f>
        <v>2.7820961609079102</v>
      </c>
      <c r="S4687" s="12">
        <f>(Table1[[#This Row],[Profit]]/Table1[[#This Row],[Selling Price]])</f>
        <v>0.19086828765833633</v>
      </c>
      <c r="T4687">
        <v>2</v>
      </c>
      <c r="U4687" s="2">
        <f>Table1[[#This Row],[Selling Price]]*Table1[[#This Row],[Quantity]]</f>
        <v>29.152000000000001</v>
      </c>
      <c r="V4687" s="4">
        <v>0.2</v>
      </c>
      <c r="W4687">
        <v>351</v>
      </c>
      <c r="X4687" t="s">
        <v>36</v>
      </c>
      <c r="Y4687" t="s">
        <v>52</v>
      </c>
      <c r="Z4687" s="2">
        <v>16.431706099286629</v>
      </c>
    </row>
    <row r="4688" spans="1:26" x14ac:dyDescent="0.35">
      <c r="A4688" t="s">
        <v>484</v>
      </c>
      <c r="B4688" t="s">
        <v>485</v>
      </c>
      <c r="C4688" t="s">
        <v>27</v>
      </c>
      <c r="D4688" t="s">
        <v>46</v>
      </c>
      <c r="E4688" t="s">
        <v>86</v>
      </c>
      <c r="F4688" t="s">
        <v>1182</v>
      </c>
      <c r="G4688" t="s">
        <v>1183</v>
      </c>
      <c r="H4688" t="s">
        <v>32</v>
      </c>
      <c r="I4688" t="s">
        <v>7514</v>
      </c>
      <c r="J4688" s="1">
        <v>42363</v>
      </c>
      <c r="K4688" s="1">
        <v>42365</v>
      </c>
      <c r="L4688" t="s">
        <v>34</v>
      </c>
      <c r="M4688">
        <f>Table1[[#This Row],[Ship Date]]-Table1[[#This Row],[Order Date]]</f>
        <v>2</v>
      </c>
      <c r="N4688">
        <v>12</v>
      </c>
      <c r="O4688" t="s">
        <v>35</v>
      </c>
      <c r="P4688" s="3">
        <v>157.9</v>
      </c>
      <c r="Q4688" s="3">
        <v>124.7010219015811</v>
      </c>
      <c r="R4688" s="3">
        <f>(Table1[[#This Row],[Selling Price]]-Table1[[#This Row],[Cost Price]])</f>
        <v>33.198978098418905</v>
      </c>
      <c r="S4688" s="12">
        <f>(Table1[[#This Row],[Profit]]/Table1[[#This Row],[Selling Price]])</f>
        <v>0.21025318618378028</v>
      </c>
      <c r="T4688">
        <v>5</v>
      </c>
      <c r="U4688" s="2">
        <f>Table1[[#This Row],[Selling Price]]*Table1[[#This Row],[Quantity]]</f>
        <v>789.5</v>
      </c>
      <c r="V4688" s="4">
        <v>0</v>
      </c>
      <c r="W4688">
        <v>386</v>
      </c>
      <c r="X4688" t="s">
        <v>36</v>
      </c>
      <c r="Y4688" t="s">
        <v>68</v>
      </c>
      <c r="Z4688" s="2">
        <v>72.696087335597113</v>
      </c>
    </row>
    <row r="4689" spans="1:26" x14ac:dyDescent="0.35">
      <c r="A4689" t="s">
        <v>484</v>
      </c>
      <c r="B4689" t="s">
        <v>485</v>
      </c>
      <c r="C4689" t="s">
        <v>64</v>
      </c>
      <c r="D4689" t="s">
        <v>46</v>
      </c>
      <c r="E4689" t="s">
        <v>102</v>
      </c>
      <c r="F4689" t="s">
        <v>7444</v>
      </c>
      <c r="G4689" t="s">
        <v>7445</v>
      </c>
      <c r="H4689" t="s">
        <v>32</v>
      </c>
      <c r="I4689" t="s">
        <v>7547</v>
      </c>
      <c r="J4689" s="1">
        <v>42624</v>
      </c>
      <c r="K4689" s="1">
        <v>42626</v>
      </c>
      <c r="L4689" t="s">
        <v>199</v>
      </c>
      <c r="M4689">
        <f>Table1[[#This Row],[Ship Date]]-Table1[[#This Row],[Order Date]]</f>
        <v>2</v>
      </c>
      <c r="N4689">
        <v>9</v>
      </c>
      <c r="O4689" t="s">
        <v>61</v>
      </c>
      <c r="P4689" s="3">
        <v>20.736000000000001</v>
      </c>
      <c r="Q4689" s="3">
        <v>16.412947388860431</v>
      </c>
      <c r="R4689" s="3">
        <f>(Table1[[#This Row],[Selling Price]]-Table1[[#This Row],[Cost Price]])</f>
        <v>4.3230526111395697</v>
      </c>
      <c r="S4689" s="12">
        <f>(Table1[[#This Row],[Profit]]/Table1[[#This Row],[Selling Price]])</f>
        <v>0.208480546447703</v>
      </c>
      <c r="T4689">
        <v>4</v>
      </c>
      <c r="U4689" s="2">
        <f>Table1[[#This Row],[Selling Price]]*Table1[[#This Row],[Quantity]]</f>
        <v>82.944000000000003</v>
      </c>
      <c r="V4689" s="4">
        <v>0.2</v>
      </c>
      <c r="W4689">
        <v>444</v>
      </c>
      <c r="X4689" t="s">
        <v>36</v>
      </c>
      <c r="Y4689" t="s">
        <v>52</v>
      </c>
      <c r="Z4689" s="2">
        <v>3.665641553671064</v>
      </c>
    </row>
    <row r="4690" spans="1:26" x14ac:dyDescent="0.35">
      <c r="A4690" t="s">
        <v>484</v>
      </c>
      <c r="B4690" t="s">
        <v>485</v>
      </c>
      <c r="C4690" t="s">
        <v>27</v>
      </c>
      <c r="D4690" t="s">
        <v>46</v>
      </c>
      <c r="E4690" t="s">
        <v>102</v>
      </c>
      <c r="F4690" t="s">
        <v>5481</v>
      </c>
      <c r="G4690" t="s">
        <v>5482</v>
      </c>
      <c r="H4690" t="s">
        <v>32</v>
      </c>
      <c r="I4690" t="s">
        <v>7548</v>
      </c>
      <c r="J4690" s="1">
        <v>42523</v>
      </c>
      <c r="K4690" s="1">
        <v>42527</v>
      </c>
      <c r="L4690" t="s">
        <v>60</v>
      </c>
      <c r="M4690">
        <f>Table1[[#This Row],[Ship Date]]-Table1[[#This Row],[Order Date]]</f>
        <v>4</v>
      </c>
      <c r="N4690">
        <v>6</v>
      </c>
      <c r="O4690" t="s">
        <v>51</v>
      </c>
      <c r="P4690" s="3">
        <v>30.18</v>
      </c>
      <c r="Q4690" s="3">
        <v>22.81130833529194</v>
      </c>
      <c r="R4690" s="3">
        <f>(Table1[[#This Row],[Selling Price]]-Table1[[#This Row],[Cost Price]])</f>
        <v>7.3686916647080594</v>
      </c>
      <c r="S4690" s="12">
        <f>(Table1[[#This Row],[Profit]]/Table1[[#This Row],[Selling Price]])</f>
        <v>0.24415810684917361</v>
      </c>
      <c r="T4690">
        <v>3</v>
      </c>
      <c r="U4690" s="2">
        <f>Table1[[#This Row],[Selling Price]]*Table1[[#This Row],[Quantity]]</f>
        <v>90.539999999999992</v>
      </c>
      <c r="V4690" s="4">
        <v>0</v>
      </c>
      <c r="W4690">
        <v>351</v>
      </c>
      <c r="X4690" t="s">
        <v>36</v>
      </c>
      <c r="Y4690" t="s">
        <v>52</v>
      </c>
      <c r="Z4690" s="2">
        <v>9.5012426134690404</v>
      </c>
    </row>
    <row r="4691" spans="1:26" x14ac:dyDescent="0.35">
      <c r="A4691" t="s">
        <v>484</v>
      </c>
      <c r="B4691" t="s">
        <v>485</v>
      </c>
      <c r="C4691" t="s">
        <v>55</v>
      </c>
      <c r="D4691" t="s">
        <v>46</v>
      </c>
      <c r="E4691" t="s">
        <v>102</v>
      </c>
      <c r="F4691" t="s">
        <v>3368</v>
      </c>
      <c r="G4691" t="s">
        <v>3369</v>
      </c>
      <c r="H4691" t="s">
        <v>32</v>
      </c>
      <c r="I4691" t="s">
        <v>7616</v>
      </c>
      <c r="J4691" s="1">
        <v>42981</v>
      </c>
      <c r="K4691" s="1">
        <v>42985</v>
      </c>
      <c r="L4691" t="s">
        <v>60</v>
      </c>
      <c r="M4691">
        <f>Table1[[#This Row],[Ship Date]]-Table1[[#This Row],[Order Date]]</f>
        <v>4</v>
      </c>
      <c r="N4691">
        <v>9</v>
      </c>
      <c r="O4691" t="s">
        <v>61</v>
      </c>
      <c r="P4691" s="3">
        <v>8.9039999999999999</v>
      </c>
      <c r="Q4691" s="3">
        <v>7.5043431269735379</v>
      </c>
      <c r="R4691" s="3">
        <f>(Table1[[#This Row],[Selling Price]]-Table1[[#This Row],[Cost Price]])</f>
        <v>1.399656873026462</v>
      </c>
      <c r="S4691" s="12">
        <f>(Table1[[#This Row],[Profit]]/Table1[[#This Row],[Selling Price]])</f>
        <v>0.15719416812965656</v>
      </c>
      <c r="T4691">
        <v>3</v>
      </c>
      <c r="U4691" s="2">
        <f>Table1[[#This Row],[Selling Price]]*Table1[[#This Row],[Quantity]]</f>
        <v>26.712</v>
      </c>
      <c r="V4691" s="4">
        <v>0.2</v>
      </c>
      <c r="W4691">
        <v>380</v>
      </c>
      <c r="X4691" t="s">
        <v>36</v>
      </c>
      <c r="Y4691" t="s">
        <v>52</v>
      </c>
      <c r="Z4691" s="2">
        <v>0.85678779947740524</v>
      </c>
    </row>
    <row r="4692" spans="1:26" x14ac:dyDescent="0.35">
      <c r="A4692" t="s">
        <v>484</v>
      </c>
      <c r="B4692" t="s">
        <v>485</v>
      </c>
      <c r="C4692" t="s">
        <v>55</v>
      </c>
      <c r="D4692" t="s">
        <v>46</v>
      </c>
      <c r="E4692" t="s">
        <v>65</v>
      </c>
      <c r="F4692" t="s">
        <v>4962</v>
      </c>
      <c r="G4692" t="s">
        <v>4963</v>
      </c>
      <c r="H4692" t="s">
        <v>32</v>
      </c>
      <c r="I4692" t="s">
        <v>7644</v>
      </c>
      <c r="J4692" s="1">
        <v>42742</v>
      </c>
      <c r="K4692" s="1">
        <v>42744</v>
      </c>
      <c r="L4692" t="s">
        <v>34</v>
      </c>
      <c r="M4692">
        <f>Table1[[#This Row],[Ship Date]]-Table1[[#This Row],[Order Date]]</f>
        <v>2</v>
      </c>
      <c r="N4692">
        <v>1</v>
      </c>
      <c r="O4692" t="s">
        <v>35</v>
      </c>
      <c r="P4692" s="3">
        <v>61.02</v>
      </c>
      <c r="Q4692" s="3">
        <v>44.630002486440752</v>
      </c>
      <c r="R4692" s="3">
        <f>(Table1[[#This Row],[Selling Price]]-Table1[[#This Row],[Cost Price]])</f>
        <v>16.389997513559251</v>
      </c>
      <c r="S4692" s="12">
        <f>(Table1[[#This Row],[Profit]]/Table1[[#This Row],[Selling Price]])</f>
        <v>0.2686004181179818</v>
      </c>
      <c r="T4692">
        <v>3</v>
      </c>
      <c r="U4692" s="2">
        <f>Table1[[#This Row],[Selling Price]]*Table1[[#This Row],[Quantity]]</f>
        <v>183.06</v>
      </c>
      <c r="V4692" s="4">
        <v>0</v>
      </c>
      <c r="W4692">
        <v>179</v>
      </c>
      <c r="X4692" t="s">
        <v>36</v>
      </c>
      <c r="Y4692" t="s">
        <v>52</v>
      </c>
      <c r="Z4692" s="2">
        <v>20.215317855527282</v>
      </c>
    </row>
    <row r="4693" spans="1:26" x14ac:dyDescent="0.35">
      <c r="A4693" t="s">
        <v>484</v>
      </c>
      <c r="B4693" t="s">
        <v>485</v>
      </c>
      <c r="C4693" t="s">
        <v>27</v>
      </c>
      <c r="D4693" t="s">
        <v>46</v>
      </c>
      <c r="E4693" t="s">
        <v>86</v>
      </c>
      <c r="F4693" t="s">
        <v>3793</v>
      </c>
      <c r="G4693" t="s">
        <v>3794</v>
      </c>
      <c r="H4693" t="s">
        <v>32</v>
      </c>
      <c r="I4693" t="s">
        <v>7766</v>
      </c>
      <c r="J4693" s="1">
        <v>42649</v>
      </c>
      <c r="K4693" s="1">
        <v>42650</v>
      </c>
      <c r="L4693" t="s">
        <v>199</v>
      </c>
      <c r="M4693">
        <f>Table1[[#This Row],[Ship Date]]-Table1[[#This Row],[Order Date]]</f>
        <v>1</v>
      </c>
      <c r="N4693">
        <v>10</v>
      </c>
      <c r="O4693" t="s">
        <v>61</v>
      </c>
      <c r="P4693" s="3">
        <v>11.976000000000001</v>
      </c>
      <c r="Q4693" s="3">
        <v>9.9605814465496234</v>
      </c>
      <c r="R4693" s="3">
        <f>(Table1[[#This Row],[Selling Price]]-Table1[[#This Row],[Cost Price]])</f>
        <v>2.0154185534503775</v>
      </c>
      <c r="S4693" s="12">
        <f>(Table1[[#This Row],[Profit]]/Table1[[#This Row],[Selling Price]])</f>
        <v>0.16828812236559595</v>
      </c>
      <c r="T4693">
        <v>4</v>
      </c>
      <c r="U4693" s="2">
        <f>Table1[[#This Row],[Selling Price]]*Table1[[#This Row],[Quantity]]</f>
        <v>47.904000000000003</v>
      </c>
      <c r="V4693" s="4">
        <v>0.7</v>
      </c>
      <c r="W4693">
        <v>265</v>
      </c>
      <c r="X4693" t="s">
        <v>36</v>
      </c>
      <c r="Y4693" t="s">
        <v>52</v>
      </c>
      <c r="Z4693" s="2">
        <v>12.91500947992942</v>
      </c>
    </row>
    <row r="4694" spans="1:26" x14ac:dyDescent="0.35">
      <c r="A4694" t="s">
        <v>484</v>
      </c>
      <c r="B4694" t="s">
        <v>485</v>
      </c>
      <c r="C4694" t="s">
        <v>39</v>
      </c>
      <c r="D4694" t="s">
        <v>46</v>
      </c>
      <c r="E4694" t="s">
        <v>102</v>
      </c>
      <c r="F4694" t="s">
        <v>4088</v>
      </c>
      <c r="G4694" t="s">
        <v>4089</v>
      </c>
      <c r="H4694" t="s">
        <v>32</v>
      </c>
      <c r="I4694" t="s">
        <v>7942</v>
      </c>
      <c r="J4694" s="1">
        <v>42086</v>
      </c>
      <c r="K4694" s="1">
        <v>42093</v>
      </c>
      <c r="L4694" t="s">
        <v>60</v>
      </c>
      <c r="M4694">
        <f>Table1[[#This Row],[Ship Date]]-Table1[[#This Row],[Order Date]]</f>
        <v>7</v>
      </c>
      <c r="N4694">
        <v>3</v>
      </c>
      <c r="O4694" t="s">
        <v>106</v>
      </c>
      <c r="P4694" s="3">
        <v>33.36</v>
      </c>
      <c r="Q4694" s="3">
        <v>24.43223542241822</v>
      </c>
      <c r="R4694" s="3">
        <f>(Table1[[#This Row],[Selling Price]]-Table1[[#This Row],[Cost Price]])</f>
        <v>8.9277645775817795</v>
      </c>
      <c r="S4694" s="12">
        <f>(Table1[[#This Row],[Profit]]/Table1[[#This Row],[Selling Price]])</f>
        <v>0.26761884225365046</v>
      </c>
      <c r="T4694">
        <v>4</v>
      </c>
      <c r="U4694" s="2">
        <f>Table1[[#This Row],[Selling Price]]*Table1[[#This Row],[Quantity]]</f>
        <v>133.44</v>
      </c>
      <c r="V4694" s="4">
        <v>0</v>
      </c>
      <c r="W4694">
        <v>371</v>
      </c>
      <c r="X4694" t="s">
        <v>68</v>
      </c>
      <c r="Y4694" t="s">
        <v>52</v>
      </c>
      <c r="Z4694" s="2">
        <v>17.183233746882451</v>
      </c>
    </row>
    <row r="4695" spans="1:26" x14ac:dyDescent="0.35">
      <c r="A4695" t="s">
        <v>484</v>
      </c>
      <c r="B4695" t="s">
        <v>485</v>
      </c>
      <c r="C4695" t="s">
        <v>45</v>
      </c>
      <c r="D4695" t="s">
        <v>46</v>
      </c>
      <c r="E4695" t="s">
        <v>75</v>
      </c>
      <c r="F4695" t="s">
        <v>5515</v>
      </c>
      <c r="G4695" t="s">
        <v>5516</v>
      </c>
      <c r="H4695" t="s">
        <v>32</v>
      </c>
      <c r="I4695" t="s">
        <v>7951</v>
      </c>
      <c r="J4695" s="1">
        <v>42757</v>
      </c>
      <c r="K4695" s="1">
        <v>42760</v>
      </c>
      <c r="L4695" t="s">
        <v>34</v>
      </c>
      <c r="M4695">
        <f>Table1[[#This Row],[Ship Date]]-Table1[[#This Row],[Order Date]]</f>
        <v>3</v>
      </c>
      <c r="N4695">
        <v>1</v>
      </c>
      <c r="O4695" t="s">
        <v>35</v>
      </c>
      <c r="P4695" s="3">
        <v>7.8719999999999999</v>
      </c>
      <c r="Q4695" s="3">
        <v>6.17599099127996</v>
      </c>
      <c r="R4695" s="3">
        <f>(Table1[[#This Row],[Selling Price]]-Table1[[#This Row],[Cost Price]])</f>
        <v>1.6960090087200399</v>
      </c>
      <c r="S4695" s="12">
        <f>(Table1[[#This Row],[Profit]]/Table1[[#This Row],[Selling Price]])</f>
        <v>0.2154482988719563</v>
      </c>
      <c r="T4695">
        <v>3</v>
      </c>
      <c r="U4695" s="2">
        <f>Table1[[#This Row],[Selling Price]]*Table1[[#This Row],[Quantity]]</f>
        <v>23.616</v>
      </c>
      <c r="V4695" s="4">
        <v>0.2</v>
      </c>
      <c r="W4695">
        <v>259</v>
      </c>
      <c r="X4695" t="s">
        <v>36</v>
      </c>
      <c r="Y4695" t="s">
        <v>52</v>
      </c>
      <c r="Z4695" s="2">
        <v>6.7241333320113936</v>
      </c>
    </row>
    <row r="4696" spans="1:26" x14ac:dyDescent="0.35">
      <c r="A4696" t="s">
        <v>484</v>
      </c>
      <c r="B4696" t="s">
        <v>485</v>
      </c>
      <c r="C4696" t="s">
        <v>64</v>
      </c>
      <c r="D4696" t="s">
        <v>46</v>
      </c>
      <c r="E4696" t="s">
        <v>91</v>
      </c>
      <c r="F4696" t="s">
        <v>4283</v>
      </c>
      <c r="G4696" t="s">
        <v>4284</v>
      </c>
      <c r="H4696" t="s">
        <v>32</v>
      </c>
      <c r="I4696" t="s">
        <v>8064</v>
      </c>
      <c r="J4696" s="1">
        <v>42338</v>
      </c>
      <c r="K4696" s="1">
        <v>42341</v>
      </c>
      <c r="L4696" t="s">
        <v>199</v>
      </c>
      <c r="M4696">
        <f>Table1[[#This Row],[Ship Date]]-Table1[[#This Row],[Order Date]]</f>
        <v>3</v>
      </c>
      <c r="N4696">
        <v>11</v>
      </c>
      <c r="O4696" t="s">
        <v>35</v>
      </c>
      <c r="P4696" s="3">
        <v>98.352000000000004</v>
      </c>
      <c r="Q4696" s="3">
        <v>69.826051349014534</v>
      </c>
      <c r="R4696" s="3">
        <f>(Table1[[#This Row],[Selling Price]]-Table1[[#This Row],[Cost Price]])</f>
        <v>28.52594865098547</v>
      </c>
      <c r="S4696" s="12">
        <f>(Table1[[#This Row],[Profit]]/Table1[[#This Row],[Selling Price]])</f>
        <v>0.29003933474647664</v>
      </c>
      <c r="T4696">
        <v>3</v>
      </c>
      <c r="U4696" s="2">
        <f>Table1[[#This Row],[Selling Price]]*Table1[[#This Row],[Quantity]]</f>
        <v>295.05600000000004</v>
      </c>
      <c r="V4696" s="4">
        <v>0.2</v>
      </c>
      <c r="W4696">
        <v>278</v>
      </c>
      <c r="X4696" t="s">
        <v>36</v>
      </c>
      <c r="Y4696" t="s">
        <v>68</v>
      </c>
      <c r="Z4696" s="2">
        <v>102.22729508585969</v>
      </c>
    </row>
    <row r="4697" spans="1:26" x14ac:dyDescent="0.35">
      <c r="A4697" t="s">
        <v>484</v>
      </c>
      <c r="B4697" t="s">
        <v>485</v>
      </c>
      <c r="C4697" t="s">
        <v>27</v>
      </c>
      <c r="D4697" t="s">
        <v>46</v>
      </c>
      <c r="E4697" t="s">
        <v>65</v>
      </c>
      <c r="F4697" t="s">
        <v>2738</v>
      </c>
      <c r="G4697" t="s">
        <v>2739</v>
      </c>
      <c r="H4697" t="s">
        <v>32</v>
      </c>
      <c r="I4697" t="s">
        <v>8108</v>
      </c>
      <c r="J4697" s="1">
        <v>42847</v>
      </c>
      <c r="K4697" s="1">
        <v>42851</v>
      </c>
      <c r="L4697" t="s">
        <v>60</v>
      </c>
      <c r="M4697">
        <f>Table1[[#This Row],[Ship Date]]-Table1[[#This Row],[Order Date]]</f>
        <v>4</v>
      </c>
      <c r="N4697">
        <v>4</v>
      </c>
      <c r="O4697" t="s">
        <v>106</v>
      </c>
      <c r="P4697" s="3">
        <v>675.06</v>
      </c>
      <c r="Q4697" s="3">
        <v>511.97081709814063</v>
      </c>
      <c r="R4697" s="3">
        <f>(Table1[[#This Row],[Selling Price]]-Table1[[#This Row],[Cost Price]])</f>
        <v>163.08918290185932</v>
      </c>
      <c r="S4697" s="12">
        <f>(Table1[[#This Row],[Profit]]/Table1[[#This Row],[Selling Price]])</f>
        <v>0.24159212944310035</v>
      </c>
      <c r="T4697">
        <v>3</v>
      </c>
      <c r="U4697" s="2">
        <f>Table1[[#This Row],[Selling Price]]*Table1[[#This Row],[Quantity]]</f>
        <v>2025.1799999999998</v>
      </c>
      <c r="V4697" s="4">
        <v>0</v>
      </c>
      <c r="W4697">
        <v>112</v>
      </c>
      <c r="X4697" t="s">
        <v>36</v>
      </c>
      <c r="Y4697" t="s">
        <v>36</v>
      </c>
      <c r="Z4697" s="2">
        <v>389.9035140799308</v>
      </c>
    </row>
    <row r="4698" spans="1:26" x14ac:dyDescent="0.35">
      <c r="A4698" t="s">
        <v>484</v>
      </c>
      <c r="B4698" t="s">
        <v>485</v>
      </c>
      <c r="C4698" t="s">
        <v>45</v>
      </c>
      <c r="D4698" t="s">
        <v>46</v>
      </c>
      <c r="E4698" t="s">
        <v>91</v>
      </c>
      <c r="F4698" t="s">
        <v>4152</v>
      </c>
      <c r="G4698" t="s">
        <v>4153</v>
      </c>
      <c r="H4698" t="s">
        <v>32</v>
      </c>
      <c r="I4698" t="s">
        <v>8111</v>
      </c>
      <c r="J4698" s="1">
        <v>41863</v>
      </c>
      <c r="K4698" s="1">
        <v>41867</v>
      </c>
      <c r="L4698" t="s">
        <v>60</v>
      </c>
      <c r="M4698">
        <f>Table1[[#This Row],[Ship Date]]-Table1[[#This Row],[Order Date]]</f>
        <v>4</v>
      </c>
      <c r="N4698">
        <v>8</v>
      </c>
      <c r="O4698" t="s">
        <v>61</v>
      </c>
      <c r="P4698" s="3">
        <v>211.24799999999999</v>
      </c>
      <c r="Q4698" s="3">
        <v>171.60143665578099</v>
      </c>
      <c r="R4698" s="3">
        <f>(Table1[[#This Row],[Selling Price]]-Table1[[#This Row],[Cost Price]])</f>
        <v>39.646563344219004</v>
      </c>
      <c r="S4698" s="12">
        <f>(Table1[[#This Row],[Profit]]/Table1[[#This Row],[Selling Price]])</f>
        <v>0.18767781633065878</v>
      </c>
      <c r="T4698">
        <v>6</v>
      </c>
      <c r="U4698" s="2">
        <f>Table1[[#This Row],[Selling Price]]*Table1[[#This Row],[Quantity]]</f>
        <v>1267.4879999999998</v>
      </c>
      <c r="V4698" s="4">
        <v>0.2</v>
      </c>
      <c r="W4698">
        <v>398</v>
      </c>
      <c r="X4698" t="s">
        <v>36</v>
      </c>
      <c r="Y4698" t="s">
        <v>68</v>
      </c>
      <c r="Z4698" s="2">
        <v>95.174274890854832</v>
      </c>
    </row>
    <row r="4699" spans="1:26" x14ac:dyDescent="0.35">
      <c r="A4699" t="s">
        <v>484</v>
      </c>
      <c r="B4699" t="s">
        <v>485</v>
      </c>
      <c r="C4699" t="s">
        <v>55</v>
      </c>
      <c r="D4699" t="s">
        <v>46</v>
      </c>
      <c r="E4699" t="s">
        <v>47</v>
      </c>
      <c r="F4699" t="s">
        <v>4228</v>
      </c>
      <c r="G4699" t="s">
        <v>4229</v>
      </c>
      <c r="H4699" t="s">
        <v>32</v>
      </c>
      <c r="I4699" t="s">
        <v>8222</v>
      </c>
      <c r="J4699" s="1">
        <v>42848</v>
      </c>
      <c r="K4699" s="1">
        <v>42852</v>
      </c>
      <c r="L4699" t="s">
        <v>60</v>
      </c>
      <c r="M4699">
        <f>Table1[[#This Row],[Ship Date]]-Table1[[#This Row],[Order Date]]</f>
        <v>4</v>
      </c>
      <c r="N4699">
        <v>4</v>
      </c>
      <c r="O4699" t="s">
        <v>106</v>
      </c>
      <c r="P4699" s="3">
        <v>3</v>
      </c>
      <c r="Q4699" s="3">
        <v>2.0795657255168449</v>
      </c>
      <c r="R4699" s="3">
        <f>(Table1[[#This Row],[Selling Price]]-Table1[[#This Row],[Cost Price]])</f>
        <v>0.92043427448315507</v>
      </c>
      <c r="S4699" s="12">
        <f>(Table1[[#This Row],[Profit]]/Table1[[#This Row],[Selling Price]])</f>
        <v>0.30681142482771834</v>
      </c>
      <c r="T4699">
        <v>1</v>
      </c>
      <c r="U4699" s="2">
        <f>Table1[[#This Row],[Selling Price]]*Table1[[#This Row],[Quantity]]</f>
        <v>3</v>
      </c>
      <c r="V4699" s="4">
        <v>0.2</v>
      </c>
      <c r="W4699">
        <v>287</v>
      </c>
      <c r="X4699" t="s">
        <v>36</v>
      </c>
      <c r="Y4699" t="s">
        <v>52</v>
      </c>
      <c r="Z4699" s="2">
        <v>9.5139699915440143</v>
      </c>
    </row>
    <row r="4700" spans="1:26" x14ac:dyDescent="0.35">
      <c r="A4700" t="s">
        <v>484</v>
      </c>
      <c r="B4700" t="s">
        <v>485</v>
      </c>
      <c r="C4700" t="s">
        <v>27</v>
      </c>
      <c r="D4700" t="s">
        <v>46</v>
      </c>
      <c r="E4700" t="s">
        <v>86</v>
      </c>
      <c r="F4700" t="s">
        <v>4203</v>
      </c>
      <c r="G4700" t="s">
        <v>4204</v>
      </c>
      <c r="H4700" t="s">
        <v>32</v>
      </c>
      <c r="I4700" t="s">
        <v>8241</v>
      </c>
      <c r="J4700" s="1">
        <v>41703</v>
      </c>
      <c r="K4700" s="1">
        <v>41706</v>
      </c>
      <c r="L4700" t="s">
        <v>34</v>
      </c>
      <c r="M4700">
        <f>Table1[[#This Row],[Ship Date]]-Table1[[#This Row],[Order Date]]</f>
        <v>3</v>
      </c>
      <c r="N4700">
        <v>3</v>
      </c>
      <c r="O4700" t="s">
        <v>106</v>
      </c>
      <c r="P4700" s="3">
        <v>49.631999999999998</v>
      </c>
      <c r="Q4700" s="3">
        <v>39.423734450372713</v>
      </c>
      <c r="R4700" s="3">
        <f>(Table1[[#This Row],[Selling Price]]-Table1[[#This Row],[Cost Price]])</f>
        <v>10.208265549627285</v>
      </c>
      <c r="S4700" s="12">
        <f>(Table1[[#This Row],[Profit]]/Table1[[#This Row],[Selling Price]])</f>
        <v>0.20567910923652655</v>
      </c>
      <c r="T4700">
        <v>6</v>
      </c>
      <c r="U4700" s="2">
        <f>Table1[[#This Row],[Selling Price]]*Table1[[#This Row],[Quantity]]</f>
        <v>297.79199999999997</v>
      </c>
      <c r="V4700" s="4">
        <v>0.2</v>
      </c>
      <c r="W4700">
        <v>273</v>
      </c>
      <c r="X4700" t="s">
        <v>36</v>
      </c>
      <c r="Y4700" t="s">
        <v>52</v>
      </c>
      <c r="Z4700" s="2">
        <v>16.99934096201547</v>
      </c>
    </row>
    <row r="4701" spans="1:26" x14ac:dyDescent="0.35">
      <c r="A4701" t="s">
        <v>484</v>
      </c>
      <c r="B4701" t="s">
        <v>485</v>
      </c>
      <c r="C4701" t="s">
        <v>39</v>
      </c>
      <c r="D4701" t="s">
        <v>46</v>
      </c>
      <c r="E4701" t="s">
        <v>86</v>
      </c>
      <c r="F4701" t="s">
        <v>4431</v>
      </c>
      <c r="G4701" t="s">
        <v>4432</v>
      </c>
      <c r="H4701" t="s">
        <v>32</v>
      </c>
      <c r="I4701" t="s">
        <v>8247</v>
      </c>
      <c r="J4701" s="1">
        <v>42726</v>
      </c>
      <c r="K4701" s="1">
        <v>42730</v>
      </c>
      <c r="L4701" t="s">
        <v>60</v>
      </c>
      <c r="M4701">
        <f>Table1[[#This Row],[Ship Date]]-Table1[[#This Row],[Order Date]]</f>
        <v>4</v>
      </c>
      <c r="N4701">
        <v>12</v>
      </c>
      <c r="O4701" t="s">
        <v>35</v>
      </c>
      <c r="P4701" s="3">
        <v>25.584</v>
      </c>
      <c r="Q4701" s="3">
        <v>21.091562676403139</v>
      </c>
      <c r="R4701" s="3">
        <f>(Table1[[#This Row],[Selling Price]]-Table1[[#This Row],[Cost Price]])</f>
        <v>4.4924373235968602</v>
      </c>
      <c r="S4701" s="12">
        <f>(Table1[[#This Row],[Profit]]/Table1[[#This Row],[Selling Price]])</f>
        <v>0.17559558019062149</v>
      </c>
      <c r="T4701">
        <v>2</v>
      </c>
      <c r="U4701" s="2">
        <f>Table1[[#This Row],[Selling Price]]*Table1[[#This Row],[Quantity]]</f>
        <v>51.167999999999999</v>
      </c>
      <c r="V4701" s="4">
        <v>0.2</v>
      </c>
      <c r="W4701">
        <v>276</v>
      </c>
      <c r="X4701" t="s">
        <v>36</v>
      </c>
      <c r="Y4701" t="s">
        <v>52</v>
      </c>
      <c r="Z4701" s="2">
        <v>21.448579238661541</v>
      </c>
    </row>
    <row r="4702" spans="1:26" x14ac:dyDescent="0.35">
      <c r="A4702" t="s">
        <v>484</v>
      </c>
      <c r="B4702" t="s">
        <v>485</v>
      </c>
      <c r="C4702" t="s">
        <v>27</v>
      </c>
      <c r="D4702" t="s">
        <v>46</v>
      </c>
      <c r="E4702" t="s">
        <v>91</v>
      </c>
      <c r="F4702" t="s">
        <v>1782</v>
      </c>
      <c r="G4702" t="s">
        <v>1783</v>
      </c>
      <c r="H4702" t="s">
        <v>32</v>
      </c>
      <c r="I4702" t="s">
        <v>8284</v>
      </c>
      <c r="J4702" s="1">
        <v>42974</v>
      </c>
      <c r="K4702" s="1">
        <v>42977</v>
      </c>
      <c r="L4702" t="s">
        <v>34</v>
      </c>
      <c r="M4702">
        <f>Table1[[#This Row],[Ship Date]]-Table1[[#This Row],[Order Date]]</f>
        <v>3</v>
      </c>
      <c r="N4702">
        <v>8</v>
      </c>
      <c r="O4702" t="s">
        <v>61</v>
      </c>
      <c r="P4702" s="3">
        <v>14.336</v>
      </c>
      <c r="Q4702" s="3">
        <v>11.01388371334704</v>
      </c>
      <c r="R4702" s="3">
        <f>(Table1[[#This Row],[Selling Price]]-Table1[[#This Row],[Cost Price]])</f>
        <v>3.3221162866529603</v>
      </c>
      <c r="S4702" s="12">
        <f>(Table1[[#This Row],[Profit]]/Table1[[#This Row],[Selling Price]])</f>
        <v>0.23173244187032369</v>
      </c>
      <c r="T4702">
        <v>4</v>
      </c>
      <c r="U4702" s="2">
        <f>Table1[[#This Row],[Selling Price]]*Table1[[#This Row],[Quantity]]</f>
        <v>57.344000000000001</v>
      </c>
      <c r="V4702" s="4">
        <v>0.2</v>
      </c>
      <c r="W4702">
        <v>265</v>
      </c>
      <c r="X4702" t="s">
        <v>36</v>
      </c>
      <c r="Y4702" t="s">
        <v>52</v>
      </c>
      <c r="Z4702" s="2">
        <v>10.014244787634601</v>
      </c>
    </row>
    <row r="4703" spans="1:26" x14ac:dyDescent="0.35">
      <c r="A4703" t="s">
        <v>484</v>
      </c>
      <c r="B4703" t="s">
        <v>485</v>
      </c>
      <c r="C4703" t="s">
        <v>39</v>
      </c>
      <c r="D4703" t="s">
        <v>46</v>
      </c>
      <c r="E4703" t="s">
        <v>65</v>
      </c>
      <c r="F4703" t="s">
        <v>842</v>
      </c>
      <c r="G4703" t="s">
        <v>1457</v>
      </c>
      <c r="H4703" t="s">
        <v>32</v>
      </c>
      <c r="I4703" t="s">
        <v>8286</v>
      </c>
      <c r="J4703" s="1">
        <v>43091</v>
      </c>
      <c r="K4703" s="1">
        <v>43095</v>
      </c>
      <c r="L4703" t="s">
        <v>60</v>
      </c>
      <c r="M4703">
        <f>Table1[[#This Row],[Ship Date]]-Table1[[#This Row],[Order Date]]</f>
        <v>4</v>
      </c>
      <c r="N4703">
        <v>12</v>
      </c>
      <c r="O4703" t="s">
        <v>35</v>
      </c>
      <c r="P4703" s="3">
        <v>31.16</v>
      </c>
      <c r="Q4703" s="3">
        <v>24.298860017750371</v>
      </c>
      <c r="R4703" s="3">
        <f>(Table1[[#This Row],[Selling Price]]-Table1[[#This Row],[Cost Price]])</f>
        <v>6.8611399822496288</v>
      </c>
      <c r="S4703" s="12">
        <f>(Table1[[#This Row],[Profit]]/Table1[[#This Row],[Selling Price]])</f>
        <v>0.22019062844190079</v>
      </c>
      <c r="T4703">
        <v>2</v>
      </c>
      <c r="U4703" s="2">
        <f>Table1[[#This Row],[Selling Price]]*Table1[[#This Row],[Quantity]]</f>
        <v>62.32</v>
      </c>
      <c r="V4703" s="4">
        <v>0</v>
      </c>
      <c r="W4703">
        <v>166</v>
      </c>
      <c r="X4703" t="s">
        <v>36</v>
      </c>
      <c r="Y4703" t="s">
        <v>52</v>
      </c>
      <c r="Z4703" s="2">
        <v>27.387673366762002</v>
      </c>
    </row>
    <row r="4704" spans="1:26" x14ac:dyDescent="0.35">
      <c r="A4704" t="s">
        <v>484</v>
      </c>
      <c r="B4704" t="s">
        <v>485</v>
      </c>
      <c r="C4704" t="s">
        <v>27</v>
      </c>
      <c r="D4704" t="s">
        <v>46</v>
      </c>
      <c r="E4704" t="s">
        <v>86</v>
      </c>
      <c r="F4704" t="s">
        <v>1352</v>
      </c>
      <c r="G4704" t="s">
        <v>1353</v>
      </c>
      <c r="H4704" t="s">
        <v>32</v>
      </c>
      <c r="I4704" t="s">
        <v>8324</v>
      </c>
      <c r="J4704" s="1">
        <v>42316</v>
      </c>
      <c r="K4704" s="1">
        <v>42323</v>
      </c>
      <c r="L4704" t="s">
        <v>60</v>
      </c>
      <c r="M4704">
        <f>Table1[[#This Row],[Ship Date]]-Table1[[#This Row],[Order Date]]</f>
        <v>7</v>
      </c>
      <c r="N4704">
        <v>11</v>
      </c>
      <c r="O4704" t="s">
        <v>35</v>
      </c>
      <c r="P4704" s="3">
        <v>39.878999999999998</v>
      </c>
      <c r="Q4704" s="3">
        <v>27.296325566659949</v>
      </c>
      <c r="R4704" s="3">
        <f>(Table1[[#This Row],[Selling Price]]-Table1[[#This Row],[Cost Price]])</f>
        <v>12.582674433340049</v>
      </c>
      <c r="S4704" s="12">
        <f>(Table1[[#This Row],[Profit]]/Table1[[#This Row],[Selling Price]])</f>
        <v>0.31552131280473555</v>
      </c>
      <c r="T4704">
        <v>7</v>
      </c>
      <c r="U4704" s="2">
        <f>Table1[[#This Row],[Selling Price]]*Table1[[#This Row],[Quantity]]</f>
        <v>279.15299999999996</v>
      </c>
      <c r="V4704" s="4">
        <v>0.7</v>
      </c>
      <c r="W4704">
        <v>433</v>
      </c>
      <c r="X4704" t="s">
        <v>68</v>
      </c>
      <c r="Y4704" t="s">
        <v>68</v>
      </c>
      <c r="Z4704" s="2">
        <v>45.799638808619441</v>
      </c>
    </row>
    <row r="4705" spans="1:26" x14ac:dyDescent="0.35">
      <c r="A4705" t="s">
        <v>484</v>
      </c>
      <c r="B4705" t="s">
        <v>485</v>
      </c>
      <c r="C4705" t="s">
        <v>45</v>
      </c>
      <c r="D4705" t="s">
        <v>46</v>
      </c>
      <c r="E4705" t="s">
        <v>539</v>
      </c>
      <c r="F4705" t="s">
        <v>1354</v>
      </c>
      <c r="G4705" t="s">
        <v>1355</v>
      </c>
      <c r="H4705" t="s">
        <v>32</v>
      </c>
      <c r="I4705" t="s">
        <v>8347</v>
      </c>
      <c r="J4705" s="1">
        <v>42547</v>
      </c>
      <c r="K4705" s="1">
        <v>42547</v>
      </c>
      <c r="L4705" t="s">
        <v>1118</v>
      </c>
      <c r="M4705">
        <f>Table1[[#This Row],[Ship Date]]-Table1[[#This Row],[Order Date]]</f>
        <v>0</v>
      </c>
      <c r="N4705">
        <v>6</v>
      </c>
      <c r="O4705" t="s">
        <v>51</v>
      </c>
      <c r="P4705" s="3">
        <v>231.72</v>
      </c>
      <c r="Q4705" s="3">
        <v>193.98254205899639</v>
      </c>
      <c r="R4705" s="3">
        <f>(Table1[[#This Row],[Selling Price]]-Table1[[#This Row],[Cost Price]])</f>
        <v>37.737457941003612</v>
      </c>
      <c r="S4705" s="12">
        <f>(Table1[[#This Row],[Profit]]/Table1[[#This Row],[Selling Price]])</f>
        <v>0.16285800941223724</v>
      </c>
      <c r="T4705">
        <v>2</v>
      </c>
      <c r="U4705" s="2">
        <f>Table1[[#This Row],[Selling Price]]*Table1[[#This Row],[Quantity]]</f>
        <v>463.44</v>
      </c>
      <c r="V4705" s="4">
        <v>0</v>
      </c>
      <c r="W4705">
        <v>283</v>
      </c>
      <c r="X4705" t="s">
        <v>36</v>
      </c>
      <c r="Y4705" t="s">
        <v>36</v>
      </c>
      <c r="Z4705" s="2">
        <v>199.23685463717371</v>
      </c>
    </row>
    <row r="4706" spans="1:26" x14ac:dyDescent="0.35">
      <c r="A4706" t="s">
        <v>484</v>
      </c>
      <c r="B4706" t="s">
        <v>485</v>
      </c>
      <c r="C4706" t="s">
        <v>27</v>
      </c>
      <c r="D4706" t="s">
        <v>46</v>
      </c>
      <c r="E4706" t="s">
        <v>102</v>
      </c>
      <c r="F4706" t="s">
        <v>1544</v>
      </c>
      <c r="G4706" t="s">
        <v>1545</v>
      </c>
      <c r="H4706" t="s">
        <v>32</v>
      </c>
      <c r="I4706" t="s">
        <v>8424</v>
      </c>
      <c r="J4706" s="1">
        <v>41731</v>
      </c>
      <c r="K4706" s="1">
        <v>41735</v>
      </c>
      <c r="L4706" t="s">
        <v>34</v>
      </c>
      <c r="M4706">
        <f>Table1[[#This Row],[Ship Date]]-Table1[[#This Row],[Order Date]]</f>
        <v>4</v>
      </c>
      <c r="N4706">
        <v>4</v>
      </c>
      <c r="O4706" t="s">
        <v>106</v>
      </c>
      <c r="P4706" s="3">
        <v>26.72</v>
      </c>
      <c r="Q4706" s="3">
        <v>18.997026136406479</v>
      </c>
      <c r="R4706" s="3">
        <f>(Table1[[#This Row],[Selling Price]]-Table1[[#This Row],[Cost Price]])</f>
        <v>7.7229738635935199</v>
      </c>
      <c r="S4706" s="12">
        <f>(Table1[[#This Row],[Profit]]/Table1[[#This Row],[Selling Price]])</f>
        <v>0.2890334529787994</v>
      </c>
      <c r="T4706">
        <v>5</v>
      </c>
      <c r="U4706" s="2">
        <f>Table1[[#This Row],[Selling Price]]*Table1[[#This Row],[Quantity]]</f>
        <v>133.6</v>
      </c>
      <c r="V4706" s="4">
        <v>0.2</v>
      </c>
      <c r="W4706">
        <v>213</v>
      </c>
      <c r="X4706" t="s">
        <v>36</v>
      </c>
      <c r="Y4706" t="s">
        <v>52</v>
      </c>
      <c r="Z4706" s="2">
        <v>12.060381323686549</v>
      </c>
    </row>
    <row r="4707" spans="1:26" x14ac:dyDescent="0.35">
      <c r="A4707" t="s">
        <v>484</v>
      </c>
      <c r="B4707" t="s">
        <v>485</v>
      </c>
      <c r="C4707" t="s">
        <v>45</v>
      </c>
      <c r="D4707" t="s">
        <v>46</v>
      </c>
      <c r="E4707" t="s">
        <v>47</v>
      </c>
      <c r="F4707" t="s">
        <v>5757</v>
      </c>
      <c r="G4707" t="s">
        <v>5758</v>
      </c>
      <c r="H4707" t="s">
        <v>32</v>
      </c>
      <c r="I4707" t="s">
        <v>8526</v>
      </c>
      <c r="J4707" s="1">
        <v>43057</v>
      </c>
      <c r="K4707" s="1">
        <v>43057</v>
      </c>
      <c r="L4707" t="s">
        <v>1118</v>
      </c>
      <c r="M4707">
        <f>Table1[[#This Row],[Ship Date]]-Table1[[#This Row],[Order Date]]</f>
        <v>0</v>
      </c>
      <c r="N4707">
        <v>11</v>
      </c>
      <c r="O4707" t="s">
        <v>35</v>
      </c>
      <c r="P4707" s="3">
        <v>7.38</v>
      </c>
      <c r="Q4707" s="3">
        <v>6.0349014740039344</v>
      </c>
      <c r="R4707" s="3">
        <f>(Table1[[#This Row],[Selling Price]]-Table1[[#This Row],[Cost Price]])</f>
        <v>1.3450985259960655</v>
      </c>
      <c r="S4707" s="12">
        <f>(Table1[[#This Row],[Profit]]/Table1[[#This Row],[Selling Price]])</f>
        <v>0.18226267289919587</v>
      </c>
      <c r="T4707">
        <v>2</v>
      </c>
      <c r="U4707" s="2">
        <f>Table1[[#This Row],[Selling Price]]*Table1[[#This Row],[Quantity]]</f>
        <v>14.76</v>
      </c>
      <c r="V4707" s="4">
        <v>0</v>
      </c>
      <c r="W4707">
        <v>169</v>
      </c>
      <c r="X4707" t="s">
        <v>36</v>
      </c>
      <c r="Y4707" t="s">
        <v>52</v>
      </c>
      <c r="Z4707" s="2">
        <v>8.905646555496606</v>
      </c>
    </row>
    <row r="4708" spans="1:26" x14ac:dyDescent="0.35">
      <c r="A4708" t="s">
        <v>484</v>
      </c>
      <c r="B4708" t="s">
        <v>485</v>
      </c>
      <c r="C4708" t="s">
        <v>55</v>
      </c>
      <c r="D4708" t="s">
        <v>46</v>
      </c>
      <c r="E4708" t="s">
        <v>91</v>
      </c>
      <c r="F4708" t="s">
        <v>410</v>
      </c>
      <c r="G4708" t="s">
        <v>411</v>
      </c>
      <c r="H4708" t="s">
        <v>32</v>
      </c>
      <c r="I4708" t="s">
        <v>8594</v>
      </c>
      <c r="J4708" s="1">
        <v>42812</v>
      </c>
      <c r="K4708" s="1">
        <v>42814</v>
      </c>
      <c r="L4708" t="s">
        <v>34</v>
      </c>
      <c r="M4708">
        <f>Table1[[#This Row],[Ship Date]]-Table1[[#This Row],[Order Date]]</f>
        <v>2</v>
      </c>
      <c r="N4708">
        <v>3</v>
      </c>
      <c r="O4708" t="s">
        <v>106</v>
      </c>
      <c r="P4708" s="3">
        <v>90.86</v>
      </c>
      <c r="Q4708" s="3">
        <v>68.683845369187196</v>
      </c>
      <c r="R4708" s="3">
        <f>(Table1[[#This Row],[Selling Price]]-Table1[[#This Row],[Cost Price]])</f>
        <v>22.176154630812803</v>
      </c>
      <c r="S4708" s="12">
        <f>(Table1[[#This Row],[Profit]]/Table1[[#This Row],[Selling Price]])</f>
        <v>0.24406949846811363</v>
      </c>
      <c r="T4708">
        <v>7</v>
      </c>
      <c r="U4708" s="2">
        <f>Table1[[#This Row],[Selling Price]]*Table1[[#This Row],[Quantity]]</f>
        <v>636.02</v>
      </c>
      <c r="V4708" s="4">
        <v>0</v>
      </c>
      <c r="W4708">
        <v>393</v>
      </c>
      <c r="X4708" t="s">
        <v>36</v>
      </c>
      <c r="Y4708" t="s">
        <v>52</v>
      </c>
      <c r="Z4708" s="2">
        <v>32.267768314527117</v>
      </c>
    </row>
    <row r="4709" spans="1:26" x14ac:dyDescent="0.35">
      <c r="A4709" t="s">
        <v>484</v>
      </c>
      <c r="B4709" t="s">
        <v>485</v>
      </c>
      <c r="C4709" t="s">
        <v>64</v>
      </c>
      <c r="D4709" t="s">
        <v>46</v>
      </c>
      <c r="E4709" t="s">
        <v>65</v>
      </c>
      <c r="F4709" t="s">
        <v>2666</v>
      </c>
      <c r="G4709" t="s">
        <v>2667</v>
      </c>
      <c r="H4709" t="s">
        <v>32</v>
      </c>
      <c r="I4709" t="s">
        <v>8624</v>
      </c>
      <c r="J4709" s="1">
        <v>42705</v>
      </c>
      <c r="K4709" s="1">
        <v>42705</v>
      </c>
      <c r="L4709" t="s">
        <v>1118</v>
      </c>
      <c r="M4709">
        <f>Table1[[#This Row],[Ship Date]]-Table1[[#This Row],[Order Date]]</f>
        <v>0</v>
      </c>
      <c r="N4709">
        <v>12</v>
      </c>
      <c r="O4709" t="s">
        <v>35</v>
      </c>
      <c r="P4709" s="3">
        <v>1112.94</v>
      </c>
      <c r="Q4709" s="3">
        <v>795.41944793471487</v>
      </c>
      <c r="R4709" s="3">
        <f>(Table1[[#This Row],[Selling Price]]-Table1[[#This Row],[Cost Price]])</f>
        <v>317.52055206528519</v>
      </c>
      <c r="S4709" s="12">
        <f>(Table1[[#This Row],[Profit]]/Table1[[#This Row],[Selling Price]])</f>
        <v>0.28529889487778781</v>
      </c>
      <c r="T4709">
        <v>3</v>
      </c>
      <c r="U4709" s="2">
        <f>Table1[[#This Row],[Selling Price]]*Table1[[#This Row],[Quantity]]</f>
        <v>3338.82</v>
      </c>
      <c r="V4709" s="4">
        <v>0</v>
      </c>
      <c r="W4709">
        <v>349</v>
      </c>
      <c r="X4709" t="s">
        <v>36</v>
      </c>
      <c r="Y4709" t="s">
        <v>36</v>
      </c>
      <c r="Z4709" s="2">
        <v>367.2514631584196</v>
      </c>
    </row>
    <row r="4710" spans="1:26" x14ac:dyDescent="0.35">
      <c r="A4710" t="s">
        <v>484</v>
      </c>
      <c r="B4710" t="s">
        <v>485</v>
      </c>
      <c r="C4710" t="s">
        <v>55</v>
      </c>
      <c r="D4710" t="s">
        <v>46</v>
      </c>
      <c r="E4710" t="s">
        <v>91</v>
      </c>
      <c r="F4710" t="s">
        <v>112</v>
      </c>
      <c r="G4710" t="s">
        <v>113</v>
      </c>
      <c r="H4710" t="s">
        <v>32</v>
      </c>
      <c r="I4710" t="s">
        <v>8648</v>
      </c>
      <c r="J4710" s="1">
        <v>43063</v>
      </c>
      <c r="K4710" s="1">
        <v>43069</v>
      </c>
      <c r="L4710" t="s">
        <v>60</v>
      </c>
      <c r="M4710">
        <f>Table1[[#This Row],[Ship Date]]-Table1[[#This Row],[Order Date]]</f>
        <v>6</v>
      </c>
      <c r="N4710">
        <v>11</v>
      </c>
      <c r="O4710" t="s">
        <v>35</v>
      </c>
      <c r="P4710" s="3">
        <v>13.762</v>
      </c>
      <c r="Q4710" s="3">
        <v>11.102709953329819</v>
      </c>
      <c r="R4710" s="3">
        <f>(Table1[[#This Row],[Selling Price]]-Table1[[#This Row],[Cost Price]])</f>
        <v>2.659290046670181</v>
      </c>
      <c r="S4710" s="12">
        <f>(Table1[[#This Row],[Profit]]/Table1[[#This Row],[Selling Price]])</f>
        <v>0.19323427166619539</v>
      </c>
      <c r="T4710">
        <v>1</v>
      </c>
      <c r="U4710" s="2">
        <f>Table1[[#This Row],[Selling Price]]*Table1[[#This Row],[Quantity]]</f>
        <v>13.762</v>
      </c>
      <c r="V4710" s="4">
        <v>0.8</v>
      </c>
      <c r="W4710">
        <v>418</v>
      </c>
      <c r="X4710" t="s">
        <v>68</v>
      </c>
      <c r="Y4710" t="s">
        <v>68</v>
      </c>
      <c r="Z4710" s="2">
        <v>83.361452499141762</v>
      </c>
    </row>
    <row r="4711" spans="1:26" x14ac:dyDescent="0.35">
      <c r="A4711" t="s">
        <v>484</v>
      </c>
      <c r="B4711" t="s">
        <v>485</v>
      </c>
      <c r="C4711" t="s">
        <v>45</v>
      </c>
      <c r="D4711" t="s">
        <v>46</v>
      </c>
      <c r="E4711" t="s">
        <v>86</v>
      </c>
      <c r="F4711" t="s">
        <v>4900</v>
      </c>
      <c r="G4711" t="s">
        <v>4901</v>
      </c>
      <c r="H4711" t="s">
        <v>32</v>
      </c>
      <c r="I4711" t="s">
        <v>8652</v>
      </c>
      <c r="J4711" s="1">
        <v>43043</v>
      </c>
      <c r="K4711" s="1">
        <v>43043</v>
      </c>
      <c r="L4711" t="s">
        <v>1118</v>
      </c>
      <c r="M4711">
        <f>Table1[[#This Row],[Ship Date]]-Table1[[#This Row],[Order Date]]</f>
        <v>0</v>
      </c>
      <c r="N4711">
        <v>11</v>
      </c>
      <c r="O4711" t="s">
        <v>35</v>
      </c>
      <c r="P4711" s="3">
        <v>4.1440000000000001</v>
      </c>
      <c r="Q4711" s="3">
        <v>3.233198356219475</v>
      </c>
      <c r="R4711" s="3">
        <f>(Table1[[#This Row],[Selling Price]]-Table1[[#This Row],[Cost Price]])</f>
        <v>0.91080164378052508</v>
      </c>
      <c r="S4711" s="12">
        <f>(Table1[[#This Row],[Profit]]/Table1[[#This Row],[Selling Price]])</f>
        <v>0.2197880414528294</v>
      </c>
      <c r="T4711">
        <v>4</v>
      </c>
      <c r="U4711" s="2">
        <f>Table1[[#This Row],[Selling Price]]*Table1[[#This Row],[Quantity]]</f>
        <v>16.576000000000001</v>
      </c>
      <c r="V4711" s="4">
        <v>0.8</v>
      </c>
      <c r="W4711">
        <v>287</v>
      </c>
      <c r="X4711" t="s">
        <v>36</v>
      </c>
      <c r="Y4711" t="s">
        <v>52</v>
      </c>
      <c r="Z4711" s="2">
        <v>14.45870705760988</v>
      </c>
    </row>
    <row r="4712" spans="1:26" x14ac:dyDescent="0.35">
      <c r="A4712" t="s">
        <v>484</v>
      </c>
      <c r="B4712" t="s">
        <v>485</v>
      </c>
      <c r="C4712" t="s">
        <v>45</v>
      </c>
      <c r="D4712" t="s">
        <v>46</v>
      </c>
      <c r="E4712" t="s">
        <v>102</v>
      </c>
      <c r="F4712" t="s">
        <v>4860</v>
      </c>
      <c r="G4712" t="s">
        <v>4861</v>
      </c>
      <c r="H4712" t="s">
        <v>32</v>
      </c>
      <c r="I4712" t="s">
        <v>8768</v>
      </c>
      <c r="J4712" s="1">
        <v>41784</v>
      </c>
      <c r="K4712" s="1">
        <v>41788</v>
      </c>
      <c r="L4712" t="s">
        <v>60</v>
      </c>
      <c r="M4712">
        <f>Table1[[#This Row],[Ship Date]]-Table1[[#This Row],[Order Date]]</f>
        <v>4</v>
      </c>
      <c r="N4712">
        <v>5</v>
      </c>
      <c r="O4712" t="s">
        <v>51</v>
      </c>
      <c r="P4712" s="3">
        <v>14.62</v>
      </c>
      <c r="Q4712" s="3">
        <v>12.26618921832692</v>
      </c>
      <c r="R4712" s="3">
        <f>(Table1[[#This Row],[Selling Price]]-Table1[[#This Row],[Cost Price]])</f>
        <v>2.3538107816730793</v>
      </c>
      <c r="S4712" s="12">
        <f>(Table1[[#This Row],[Profit]]/Table1[[#This Row],[Selling Price]])</f>
        <v>0.16099936947148286</v>
      </c>
      <c r="T4712">
        <v>2</v>
      </c>
      <c r="U4712" s="2">
        <f>Table1[[#This Row],[Selling Price]]*Table1[[#This Row],[Quantity]]</f>
        <v>29.24</v>
      </c>
      <c r="V4712" s="4">
        <v>0</v>
      </c>
      <c r="W4712">
        <v>377</v>
      </c>
      <c r="X4712" t="s">
        <v>36</v>
      </c>
      <c r="Y4712" t="s">
        <v>52</v>
      </c>
      <c r="Z4712" s="2">
        <v>24.609127033142261</v>
      </c>
    </row>
    <row r="4713" spans="1:26" x14ac:dyDescent="0.35">
      <c r="A4713" t="s">
        <v>484</v>
      </c>
      <c r="B4713" t="s">
        <v>485</v>
      </c>
      <c r="C4713" t="s">
        <v>27</v>
      </c>
      <c r="D4713" t="s">
        <v>46</v>
      </c>
      <c r="E4713" t="s">
        <v>86</v>
      </c>
      <c r="F4713" t="s">
        <v>2945</v>
      </c>
      <c r="G4713" t="s">
        <v>2946</v>
      </c>
      <c r="H4713" t="s">
        <v>32</v>
      </c>
      <c r="I4713" t="s">
        <v>8776</v>
      </c>
      <c r="J4713" s="1">
        <v>41890</v>
      </c>
      <c r="K4713" s="1">
        <v>41895</v>
      </c>
      <c r="L4713" t="s">
        <v>60</v>
      </c>
      <c r="M4713">
        <f>Table1[[#This Row],[Ship Date]]-Table1[[#This Row],[Order Date]]</f>
        <v>5</v>
      </c>
      <c r="N4713">
        <v>9</v>
      </c>
      <c r="O4713" t="s">
        <v>61</v>
      </c>
      <c r="P4713" s="3">
        <v>8.6080000000000005</v>
      </c>
      <c r="Q4713" s="3">
        <v>6.1254661162809354</v>
      </c>
      <c r="R4713" s="3">
        <f>(Table1[[#This Row],[Selling Price]]-Table1[[#This Row],[Cost Price]])</f>
        <v>2.4825338837190651</v>
      </c>
      <c r="S4713" s="12">
        <f>(Table1[[#This Row],[Profit]]/Table1[[#This Row],[Selling Price]])</f>
        <v>0.28839845303427797</v>
      </c>
      <c r="T4713">
        <v>2</v>
      </c>
      <c r="U4713" s="2">
        <f>Table1[[#This Row],[Selling Price]]*Table1[[#This Row],[Quantity]]</f>
        <v>17.216000000000001</v>
      </c>
      <c r="V4713" s="4">
        <v>0.2</v>
      </c>
      <c r="W4713">
        <v>133</v>
      </c>
      <c r="X4713" t="s">
        <v>36</v>
      </c>
      <c r="Y4713" t="s">
        <v>52</v>
      </c>
      <c r="Z4713" s="2">
        <v>8.2473838276146729</v>
      </c>
    </row>
    <row r="4714" spans="1:26" x14ac:dyDescent="0.35">
      <c r="A4714" t="s">
        <v>484</v>
      </c>
      <c r="B4714" t="s">
        <v>485</v>
      </c>
      <c r="C4714" t="s">
        <v>64</v>
      </c>
      <c r="D4714" t="s">
        <v>46</v>
      </c>
      <c r="E4714" t="s">
        <v>102</v>
      </c>
      <c r="F4714" t="s">
        <v>3420</v>
      </c>
      <c r="G4714" t="s">
        <v>3421</v>
      </c>
      <c r="H4714" t="s">
        <v>32</v>
      </c>
      <c r="I4714" t="s">
        <v>8798</v>
      </c>
      <c r="J4714" s="1">
        <v>42706</v>
      </c>
      <c r="K4714" s="1">
        <v>42708</v>
      </c>
      <c r="L4714" t="s">
        <v>34</v>
      </c>
      <c r="M4714">
        <f>Table1[[#This Row],[Ship Date]]-Table1[[#This Row],[Order Date]]</f>
        <v>2</v>
      </c>
      <c r="N4714">
        <v>12</v>
      </c>
      <c r="O4714" t="s">
        <v>35</v>
      </c>
      <c r="P4714" s="3">
        <v>30.815999999999999</v>
      </c>
      <c r="Q4714" s="3">
        <v>21.40156908383419</v>
      </c>
      <c r="R4714" s="3">
        <f>(Table1[[#This Row],[Selling Price]]-Table1[[#This Row],[Cost Price]])</f>
        <v>9.4144309161658093</v>
      </c>
      <c r="S4714" s="12">
        <f>(Table1[[#This Row],[Profit]]/Table1[[#This Row],[Selling Price]])</f>
        <v>0.30550463772604525</v>
      </c>
      <c r="T4714">
        <v>9</v>
      </c>
      <c r="U4714" s="2">
        <f>Table1[[#This Row],[Selling Price]]*Table1[[#This Row],[Quantity]]</f>
        <v>277.34399999999999</v>
      </c>
      <c r="V4714" s="4">
        <v>0.2</v>
      </c>
      <c r="W4714">
        <v>438</v>
      </c>
      <c r="X4714" t="s">
        <v>36</v>
      </c>
      <c r="Y4714" t="s">
        <v>52</v>
      </c>
      <c r="Z4714" s="2">
        <v>8.1913174938903612</v>
      </c>
    </row>
    <row r="4715" spans="1:26" x14ac:dyDescent="0.35">
      <c r="A4715" t="s">
        <v>484</v>
      </c>
      <c r="B4715" t="s">
        <v>485</v>
      </c>
      <c r="C4715" t="s">
        <v>45</v>
      </c>
      <c r="D4715" t="s">
        <v>46</v>
      </c>
      <c r="E4715" t="s">
        <v>75</v>
      </c>
      <c r="F4715" t="s">
        <v>6436</v>
      </c>
      <c r="G4715" t="s">
        <v>6437</v>
      </c>
      <c r="H4715" t="s">
        <v>32</v>
      </c>
      <c r="I4715" t="s">
        <v>8898</v>
      </c>
      <c r="J4715" s="1">
        <v>41904</v>
      </c>
      <c r="K4715" s="1">
        <v>41911</v>
      </c>
      <c r="L4715" t="s">
        <v>60</v>
      </c>
      <c r="M4715">
        <f>Table1[[#This Row],[Ship Date]]-Table1[[#This Row],[Order Date]]</f>
        <v>7</v>
      </c>
      <c r="N4715">
        <v>9</v>
      </c>
      <c r="O4715" t="s">
        <v>61</v>
      </c>
      <c r="P4715" s="3">
        <v>13.04</v>
      </c>
      <c r="Q4715" s="3">
        <v>10.361515755921159</v>
      </c>
      <c r="R4715" s="3">
        <f>(Table1[[#This Row],[Selling Price]]-Table1[[#This Row],[Cost Price]])</f>
        <v>2.6784842440788399</v>
      </c>
      <c r="S4715" s="12">
        <f>(Table1[[#This Row],[Profit]]/Table1[[#This Row],[Selling Price]])</f>
        <v>0.20540523344162884</v>
      </c>
      <c r="T4715">
        <v>4</v>
      </c>
      <c r="U4715" s="2">
        <f>Table1[[#This Row],[Selling Price]]*Table1[[#This Row],[Quantity]]</f>
        <v>52.16</v>
      </c>
      <c r="V4715" s="4">
        <v>0</v>
      </c>
      <c r="W4715">
        <v>258</v>
      </c>
      <c r="X4715" t="s">
        <v>68</v>
      </c>
      <c r="Y4715" t="s">
        <v>68</v>
      </c>
      <c r="Z4715" s="2">
        <v>132.5509689941303</v>
      </c>
    </row>
    <row r="4716" spans="1:26" x14ac:dyDescent="0.35">
      <c r="A4716" t="s">
        <v>484</v>
      </c>
      <c r="B4716" t="s">
        <v>485</v>
      </c>
      <c r="C4716" t="s">
        <v>64</v>
      </c>
      <c r="D4716" t="s">
        <v>46</v>
      </c>
      <c r="E4716" t="s">
        <v>65</v>
      </c>
      <c r="F4716" t="s">
        <v>4030</v>
      </c>
      <c r="G4716" t="s">
        <v>4031</v>
      </c>
      <c r="H4716" t="s">
        <v>32</v>
      </c>
      <c r="I4716" t="s">
        <v>8911</v>
      </c>
      <c r="J4716" s="1">
        <v>41842</v>
      </c>
      <c r="K4716" s="1">
        <v>41844</v>
      </c>
      <c r="L4716" t="s">
        <v>34</v>
      </c>
      <c r="M4716">
        <f>Table1[[#This Row],[Ship Date]]-Table1[[#This Row],[Order Date]]</f>
        <v>2</v>
      </c>
      <c r="N4716">
        <v>7</v>
      </c>
      <c r="O4716" t="s">
        <v>51</v>
      </c>
      <c r="P4716" s="3">
        <v>26.632000000000001</v>
      </c>
      <c r="Q4716" s="3">
        <v>21.965532343777479</v>
      </c>
      <c r="R4716" s="3">
        <f>(Table1[[#This Row],[Selling Price]]-Table1[[#This Row],[Cost Price]])</f>
        <v>4.6664676562225225</v>
      </c>
      <c r="S4716" s="12">
        <f>(Table1[[#This Row],[Profit]]/Table1[[#This Row],[Selling Price]])</f>
        <v>0.17522032352893219</v>
      </c>
      <c r="T4716">
        <v>1</v>
      </c>
      <c r="U4716" s="2">
        <f>Table1[[#This Row],[Selling Price]]*Table1[[#This Row],[Quantity]]</f>
        <v>26.632000000000001</v>
      </c>
      <c r="V4716" s="4">
        <v>0.2</v>
      </c>
      <c r="W4716">
        <v>391</v>
      </c>
      <c r="X4716" t="s">
        <v>36</v>
      </c>
      <c r="Y4716" t="s">
        <v>68</v>
      </c>
      <c r="Z4716" s="2">
        <v>59.835630347366333</v>
      </c>
    </row>
    <row r="4717" spans="1:26" x14ac:dyDescent="0.35">
      <c r="A4717" t="s">
        <v>484</v>
      </c>
      <c r="B4717" t="s">
        <v>485</v>
      </c>
      <c r="C4717" t="s">
        <v>64</v>
      </c>
      <c r="D4717" t="s">
        <v>46</v>
      </c>
      <c r="E4717" t="s">
        <v>47</v>
      </c>
      <c r="F4717" t="s">
        <v>4298</v>
      </c>
      <c r="G4717" t="s">
        <v>4299</v>
      </c>
      <c r="H4717" t="s">
        <v>32</v>
      </c>
      <c r="I4717" t="s">
        <v>8916</v>
      </c>
      <c r="J4717" s="1">
        <v>43082</v>
      </c>
      <c r="K4717" s="1">
        <v>43087</v>
      </c>
      <c r="L4717" t="s">
        <v>60</v>
      </c>
      <c r="M4717">
        <f>Table1[[#This Row],[Ship Date]]-Table1[[#This Row],[Order Date]]</f>
        <v>5</v>
      </c>
      <c r="N4717">
        <v>12</v>
      </c>
      <c r="O4717" t="s">
        <v>35</v>
      </c>
      <c r="P4717" s="3">
        <v>8.64</v>
      </c>
      <c r="Q4717" s="3">
        <v>6.3354398908541114</v>
      </c>
      <c r="R4717" s="3">
        <f>(Table1[[#This Row],[Selling Price]]-Table1[[#This Row],[Cost Price]])</f>
        <v>2.3045601091458892</v>
      </c>
      <c r="S4717" s="12">
        <f>(Table1[[#This Row],[Profit]]/Table1[[#This Row],[Selling Price]])</f>
        <v>0.26673149411410751</v>
      </c>
      <c r="T4717">
        <v>3</v>
      </c>
      <c r="U4717" s="2">
        <f>Table1[[#This Row],[Selling Price]]*Table1[[#This Row],[Quantity]]</f>
        <v>25.92</v>
      </c>
      <c r="V4717" s="4">
        <v>0</v>
      </c>
      <c r="W4717">
        <v>321</v>
      </c>
      <c r="X4717" t="s">
        <v>36</v>
      </c>
      <c r="Y4717" t="s">
        <v>52</v>
      </c>
      <c r="Z4717" s="2">
        <v>5.8362947149711353</v>
      </c>
    </row>
    <row r="4718" spans="1:26" x14ac:dyDescent="0.35">
      <c r="A4718" t="s">
        <v>484</v>
      </c>
      <c r="B4718" t="s">
        <v>485</v>
      </c>
      <c r="C4718" t="s">
        <v>55</v>
      </c>
      <c r="D4718" t="s">
        <v>46</v>
      </c>
      <c r="E4718" t="s">
        <v>86</v>
      </c>
      <c r="F4718" t="s">
        <v>3614</v>
      </c>
      <c r="G4718" t="s">
        <v>3615</v>
      </c>
      <c r="H4718" t="s">
        <v>32</v>
      </c>
      <c r="I4718" t="s">
        <v>8946</v>
      </c>
      <c r="J4718" s="1">
        <v>41871</v>
      </c>
      <c r="K4718" s="1">
        <v>41876</v>
      </c>
      <c r="L4718" t="s">
        <v>60</v>
      </c>
      <c r="M4718">
        <f>Table1[[#This Row],[Ship Date]]-Table1[[#This Row],[Order Date]]</f>
        <v>5</v>
      </c>
      <c r="N4718">
        <v>8</v>
      </c>
      <c r="O4718" t="s">
        <v>61</v>
      </c>
      <c r="P4718" s="3">
        <v>896.99</v>
      </c>
      <c r="Q4718" s="3">
        <v>586.02288054533051</v>
      </c>
      <c r="R4718" s="3">
        <f>(Table1[[#This Row],[Selling Price]]-Table1[[#This Row],[Cost Price]])</f>
        <v>310.9671194546695</v>
      </c>
      <c r="S4718" s="12">
        <f>(Table1[[#This Row],[Profit]]/Table1[[#This Row],[Selling Price]])</f>
        <v>0.34667846849426359</v>
      </c>
      <c r="T4718">
        <v>1</v>
      </c>
      <c r="U4718" s="2">
        <f>Table1[[#This Row],[Selling Price]]*Table1[[#This Row],[Quantity]]</f>
        <v>896.99</v>
      </c>
      <c r="V4718" s="4">
        <v>0</v>
      </c>
      <c r="W4718">
        <v>103</v>
      </c>
      <c r="X4718" t="s">
        <v>36</v>
      </c>
      <c r="Y4718" t="s">
        <v>36</v>
      </c>
      <c r="Z4718" s="2">
        <v>1032.4776075008469</v>
      </c>
    </row>
    <row r="4719" spans="1:26" x14ac:dyDescent="0.35">
      <c r="A4719" t="s">
        <v>484</v>
      </c>
      <c r="B4719" t="s">
        <v>485</v>
      </c>
      <c r="C4719" t="s">
        <v>64</v>
      </c>
      <c r="D4719" t="s">
        <v>46</v>
      </c>
      <c r="E4719" t="s">
        <v>75</v>
      </c>
      <c r="F4719" t="s">
        <v>4480</v>
      </c>
      <c r="G4719" t="s">
        <v>4481</v>
      </c>
      <c r="H4719" t="s">
        <v>32</v>
      </c>
      <c r="I4719" t="s">
        <v>8957</v>
      </c>
      <c r="J4719" s="1">
        <v>42654</v>
      </c>
      <c r="K4719" s="1">
        <v>42658</v>
      </c>
      <c r="L4719" t="s">
        <v>60</v>
      </c>
      <c r="M4719">
        <f>Table1[[#This Row],[Ship Date]]-Table1[[#This Row],[Order Date]]</f>
        <v>4</v>
      </c>
      <c r="N4719">
        <v>10</v>
      </c>
      <c r="O4719" t="s">
        <v>61</v>
      </c>
      <c r="P4719" s="3">
        <v>5.3440000000000003</v>
      </c>
      <c r="Q4719" s="3">
        <v>4.0189826437261136</v>
      </c>
      <c r="R4719" s="3">
        <f>(Table1[[#This Row],[Selling Price]]-Table1[[#This Row],[Cost Price]])</f>
        <v>1.3250173562738867</v>
      </c>
      <c r="S4719" s="12">
        <f>(Table1[[#This Row],[Profit]]/Table1[[#This Row],[Selling Price]])</f>
        <v>0.24794486457220932</v>
      </c>
      <c r="T4719">
        <v>2</v>
      </c>
      <c r="U4719" s="2">
        <f>Table1[[#This Row],[Selling Price]]*Table1[[#This Row],[Quantity]]</f>
        <v>10.688000000000001</v>
      </c>
      <c r="V4719" s="4">
        <v>0.2</v>
      </c>
      <c r="W4719">
        <v>252</v>
      </c>
      <c r="X4719" t="s">
        <v>36</v>
      </c>
      <c r="Y4719" t="s">
        <v>52</v>
      </c>
      <c r="Z4719" s="2">
        <v>4.6520816845794961</v>
      </c>
    </row>
    <row r="4720" spans="1:26" x14ac:dyDescent="0.35">
      <c r="A4720" t="s">
        <v>484</v>
      </c>
      <c r="B4720" t="s">
        <v>485</v>
      </c>
      <c r="C4720" t="s">
        <v>55</v>
      </c>
      <c r="D4720" t="s">
        <v>46</v>
      </c>
      <c r="E4720" t="s">
        <v>102</v>
      </c>
      <c r="F4720" t="s">
        <v>6509</v>
      </c>
      <c r="G4720" t="s">
        <v>6510</v>
      </c>
      <c r="H4720" t="s">
        <v>32</v>
      </c>
      <c r="I4720" t="s">
        <v>8986</v>
      </c>
      <c r="J4720" s="1">
        <v>42163</v>
      </c>
      <c r="K4720" s="1">
        <v>42167</v>
      </c>
      <c r="L4720" t="s">
        <v>60</v>
      </c>
      <c r="M4720">
        <f>Table1[[#This Row],[Ship Date]]-Table1[[#This Row],[Order Date]]</f>
        <v>4</v>
      </c>
      <c r="N4720">
        <v>6</v>
      </c>
      <c r="O4720" t="s">
        <v>51</v>
      </c>
      <c r="P4720" s="3">
        <v>42.24</v>
      </c>
      <c r="Q4720" s="3">
        <v>34.18061564094581</v>
      </c>
      <c r="R4720" s="3">
        <f>(Table1[[#This Row],[Selling Price]]-Table1[[#This Row],[Cost Price]])</f>
        <v>8.0593843590541923</v>
      </c>
      <c r="S4720" s="12">
        <f>(Table1[[#This Row],[Profit]]/Table1[[#This Row],[Selling Price]])</f>
        <v>0.1907998191063966</v>
      </c>
      <c r="T4720">
        <v>10</v>
      </c>
      <c r="U4720" s="2">
        <f>Table1[[#This Row],[Selling Price]]*Table1[[#This Row],[Quantity]]</f>
        <v>422.40000000000003</v>
      </c>
      <c r="V4720" s="4">
        <v>0.2</v>
      </c>
      <c r="W4720">
        <v>345</v>
      </c>
      <c r="X4720" t="s">
        <v>36</v>
      </c>
      <c r="Y4720" t="s">
        <v>52</v>
      </c>
      <c r="Z4720" s="2">
        <v>16.906996421600141</v>
      </c>
    </row>
    <row r="4721" spans="1:26" x14ac:dyDescent="0.35">
      <c r="A4721" t="s">
        <v>484</v>
      </c>
      <c r="B4721" t="s">
        <v>485</v>
      </c>
      <c r="C4721" t="s">
        <v>64</v>
      </c>
      <c r="D4721" t="s">
        <v>46</v>
      </c>
      <c r="E4721" t="s">
        <v>65</v>
      </c>
      <c r="F4721" t="s">
        <v>3658</v>
      </c>
      <c r="G4721" t="s">
        <v>2109</v>
      </c>
      <c r="H4721" t="s">
        <v>32</v>
      </c>
      <c r="I4721" t="s">
        <v>9002</v>
      </c>
      <c r="J4721" s="1">
        <v>42749</v>
      </c>
      <c r="K4721" s="1">
        <v>42755</v>
      </c>
      <c r="L4721" t="s">
        <v>60</v>
      </c>
      <c r="M4721">
        <f>Table1[[#This Row],[Ship Date]]-Table1[[#This Row],[Order Date]]</f>
        <v>6</v>
      </c>
      <c r="N4721">
        <v>1</v>
      </c>
      <c r="O4721" t="s">
        <v>35</v>
      </c>
      <c r="P4721" s="3">
        <v>18.760000000000002</v>
      </c>
      <c r="Q4721" s="3">
        <v>12.27588386587607</v>
      </c>
      <c r="R4721" s="3">
        <f>(Table1[[#This Row],[Selling Price]]-Table1[[#This Row],[Cost Price]])</f>
        <v>6.4841161341239317</v>
      </c>
      <c r="S4721" s="12">
        <f>(Table1[[#This Row],[Profit]]/Table1[[#This Row],[Selling Price]])</f>
        <v>0.34563518838613705</v>
      </c>
      <c r="T4721">
        <v>2</v>
      </c>
      <c r="U4721" s="2">
        <f>Table1[[#This Row],[Selling Price]]*Table1[[#This Row],[Quantity]]</f>
        <v>37.520000000000003</v>
      </c>
      <c r="V4721" s="4">
        <v>0</v>
      </c>
      <c r="W4721">
        <v>431</v>
      </c>
      <c r="X4721" t="s">
        <v>68</v>
      </c>
      <c r="Y4721" t="s">
        <v>52</v>
      </c>
      <c r="Z4721" s="2">
        <v>17.62223126243288</v>
      </c>
    </row>
    <row r="4722" spans="1:26" x14ac:dyDescent="0.35">
      <c r="A4722" t="s">
        <v>224</v>
      </c>
      <c r="B4722" t="s">
        <v>225</v>
      </c>
      <c r="C4722" t="s">
        <v>27</v>
      </c>
      <c r="D4722" t="s">
        <v>46</v>
      </c>
      <c r="E4722" t="s">
        <v>65</v>
      </c>
      <c r="F4722" t="s">
        <v>226</v>
      </c>
      <c r="G4722" t="s">
        <v>227</v>
      </c>
      <c r="H4722" t="s">
        <v>32</v>
      </c>
      <c r="I4722" t="s">
        <v>228</v>
      </c>
      <c r="J4722" s="1">
        <v>42568</v>
      </c>
      <c r="K4722" s="1">
        <v>42573</v>
      </c>
      <c r="L4722" t="s">
        <v>60</v>
      </c>
      <c r="M4722">
        <f>Table1[[#This Row],[Ship Date]]-Table1[[#This Row],[Order Date]]</f>
        <v>5</v>
      </c>
      <c r="N4722">
        <v>7</v>
      </c>
      <c r="O4722" t="s">
        <v>51</v>
      </c>
      <c r="P4722" s="3">
        <v>77.88</v>
      </c>
      <c r="Q4722" s="3">
        <v>62.117216185038338</v>
      </c>
      <c r="R4722" s="3">
        <f>(Table1[[#This Row],[Selling Price]]-Table1[[#This Row],[Cost Price]])</f>
        <v>15.762783814961658</v>
      </c>
      <c r="S4722" s="12">
        <f>(Table1[[#This Row],[Profit]]/Table1[[#This Row],[Selling Price]])</f>
        <v>0.20239835406987236</v>
      </c>
      <c r="T4722">
        <v>2</v>
      </c>
      <c r="U4722" s="2">
        <f>Table1[[#This Row],[Selling Price]]*Table1[[#This Row],[Quantity]]</f>
        <v>155.76</v>
      </c>
      <c r="V4722" s="4">
        <v>0</v>
      </c>
      <c r="W4722">
        <v>474</v>
      </c>
      <c r="X4722" t="s">
        <v>36</v>
      </c>
      <c r="Y4722" t="s">
        <v>68</v>
      </c>
      <c r="Z4722" s="2">
        <v>48.636044411526733</v>
      </c>
    </row>
    <row r="4723" spans="1:26" x14ac:dyDescent="0.35">
      <c r="A4723" t="s">
        <v>224</v>
      </c>
      <c r="B4723" t="s">
        <v>225</v>
      </c>
      <c r="C4723" t="s">
        <v>39</v>
      </c>
      <c r="D4723" t="s">
        <v>46</v>
      </c>
      <c r="E4723" t="s">
        <v>86</v>
      </c>
      <c r="F4723" t="s">
        <v>407</v>
      </c>
      <c r="G4723" t="s">
        <v>408</v>
      </c>
      <c r="H4723" t="s">
        <v>32</v>
      </c>
      <c r="I4723" t="s">
        <v>409</v>
      </c>
      <c r="J4723" s="1">
        <v>42903</v>
      </c>
      <c r="K4723" s="1">
        <v>42906</v>
      </c>
      <c r="L4723" t="s">
        <v>199</v>
      </c>
      <c r="M4723">
        <f>Table1[[#This Row],[Ship Date]]-Table1[[#This Row],[Order Date]]</f>
        <v>3</v>
      </c>
      <c r="N4723">
        <v>6</v>
      </c>
      <c r="O4723" t="s">
        <v>51</v>
      </c>
      <c r="P4723" s="3">
        <v>51.311999999999998</v>
      </c>
      <c r="Q4723" s="3">
        <v>34.793768374393728</v>
      </c>
      <c r="R4723" s="3">
        <f>(Table1[[#This Row],[Selling Price]]-Table1[[#This Row],[Cost Price]])</f>
        <v>16.518231625606269</v>
      </c>
      <c r="S4723" s="12">
        <f>(Table1[[#This Row],[Profit]]/Table1[[#This Row],[Selling Price]])</f>
        <v>0.32191751686947051</v>
      </c>
      <c r="T4723">
        <v>3</v>
      </c>
      <c r="U4723" s="2">
        <f>Table1[[#This Row],[Selling Price]]*Table1[[#This Row],[Quantity]]</f>
        <v>153.93599999999998</v>
      </c>
      <c r="V4723" s="4">
        <v>0.2</v>
      </c>
      <c r="W4723">
        <v>183</v>
      </c>
      <c r="X4723" t="s">
        <v>36</v>
      </c>
      <c r="Y4723" t="s">
        <v>68</v>
      </c>
      <c r="Z4723" s="2">
        <v>93.57668845747142</v>
      </c>
    </row>
    <row r="4724" spans="1:26" x14ac:dyDescent="0.35">
      <c r="A4724" t="s">
        <v>224</v>
      </c>
      <c r="B4724" t="s">
        <v>225</v>
      </c>
      <c r="C4724" t="s">
        <v>27</v>
      </c>
      <c r="D4724" t="s">
        <v>46</v>
      </c>
      <c r="E4724" t="s">
        <v>102</v>
      </c>
      <c r="F4724" t="s">
        <v>469</v>
      </c>
      <c r="G4724" t="s">
        <v>470</v>
      </c>
      <c r="H4724" t="s">
        <v>32</v>
      </c>
      <c r="I4724" t="s">
        <v>466</v>
      </c>
      <c r="J4724" s="1">
        <v>41876</v>
      </c>
      <c r="K4724" s="1">
        <v>41878</v>
      </c>
      <c r="L4724" t="s">
        <v>34</v>
      </c>
      <c r="M4724">
        <f>Table1[[#This Row],[Ship Date]]-Table1[[#This Row],[Order Date]]</f>
        <v>2</v>
      </c>
      <c r="N4724">
        <v>8</v>
      </c>
      <c r="O4724" t="s">
        <v>61</v>
      </c>
      <c r="P4724" s="3">
        <v>23.975999999999999</v>
      </c>
      <c r="Q4724" s="3">
        <v>17.16360619841268</v>
      </c>
      <c r="R4724" s="3">
        <f>(Table1[[#This Row],[Selling Price]]-Table1[[#This Row],[Cost Price]])</f>
        <v>6.8123938015873193</v>
      </c>
      <c r="S4724" s="12">
        <f>(Table1[[#This Row],[Profit]]/Table1[[#This Row],[Selling Price]])</f>
        <v>0.28413387560841341</v>
      </c>
      <c r="T4724">
        <v>3</v>
      </c>
      <c r="U4724" s="2">
        <f>Table1[[#This Row],[Selling Price]]*Table1[[#This Row],[Quantity]]</f>
        <v>71.927999999999997</v>
      </c>
      <c r="V4724" s="4">
        <v>0.2</v>
      </c>
      <c r="W4724">
        <v>197</v>
      </c>
      <c r="X4724" t="s">
        <v>36</v>
      </c>
      <c r="Y4724" t="s">
        <v>52</v>
      </c>
      <c r="Z4724" s="2">
        <v>4.6141833513634891</v>
      </c>
    </row>
    <row r="4725" spans="1:26" x14ac:dyDescent="0.35">
      <c r="A4725" t="s">
        <v>224</v>
      </c>
      <c r="B4725" t="s">
        <v>225</v>
      </c>
      <c r="C4725" t="s">
        <v>55</v>
      </c>
      <c r="D4725" t="s">
        <v>46</v>
      </c>
      <c r="E4725" t="s">
        <v>270</v>
      </c>
      <c r="F4725" t="s">
        <v>741</v>
      </c>
      <c r="G4725" t="s">
        <v>742</v>
      </c>
      <c r="H4725" t="s">
        <v>32</v>
      </c>
      <c r="I4725" t="s">
        <v>736</v>
      </c>
      <c r="J4725" s="1">
        <v>43070</v>
      </c>
      <c r="K4725" s="1">
        <v>43076</v>
      </c>
      <c r="L4725" t="s">
        <v>60</v>
      </c>
      <c r="M4725">
        <f>Table1[[#This Row],[Ship Date]]-Table1[[#This Row],[Order Date]]</f>
        <v>6</v>
      </c>
      <c r="N4725">
        <v>12</v>
      </c>
      <c r="O4725" t="s">
        <v>35</v>
      </c>
      <c r="P4725" s="3">
        <v>52.29</v>
      </c>
      <c r="Q4725" s="3">
        <v>37.226450760447356</v>
      </c>
      <c r="R4725" s="3">
        <f>(Table1[[#This Row],[Selling Price]]-Table1[[#This Row],[Cost Price]])</f>
        <v>15.063549239552643</v>
      </c>
      <c r="S4725" s="12">
        <f>(Table1[[#This Row],[Profit]]/Table1[[#This Row],[Selling Price]])</f>
        <v>0.28807705564262082</v>
      </c>
      <c r="T4725">
        <v>9</v>
      </c>
      <c r="U4725" s="2">
        <f>Table1[[#This Row],[Selling Price]]*Table1[[#This Row],[Quantity]]</f>
        <v>470.61</v>
      </c>
      <c r="V4725" s="4">
        <v>0</v>
      </c>
      <c r="W4725">
        <v>463</v>
      </c>
      <c r="X4725" t="s">
        <v>68</v>
      </c>
      <c r="Y4725" t="s">
        <v>52</v>
      </c>
      <c r="Z4725" s="2">
        <v>19.44397901665192</v>
      </c>
    </row>
    <row r="4726" spans="1:26" x14ac:dyDescent="0.35">
      <c r="A4726" t="s">
        <v>224</v>
      </c>
      <c r="B4726" t="s">
        <v>225</v>
      </c>
      <c r="C4726" t="s">
        <v>64</v>
      </c>
      <c r="D4726" t="s">
        <v>46</v>
      </c>
      <c r="E4726" t="s">
        <v>102</v>
      </c>
      <c r="F4726" t="s">
        <v>809</v>
      </c>
      <c r="G4726" t="s">
        <v>810</v>
      </c>
      <c r="H4726" t="s">
        <v>32</v>
      </c>
      <c r="I4726" t="s">
        <v>811</v>
      </c>
      <c r="J4726" s="1">
        <v>43051</v>
      </c>
      <c r="K4726" s="1">
        <v>43055</v>
      </c>
      <c r="L4726" t="s">
        <v>60</v>
      </c>
      <c r="M4726">
        <f>Table1[[#This Row],[Ship Date]]-Table1[[#This Row],[Order Date]]</f>
        <v>4</v>
      </c>
      <c r="N4726">
        <v>11</v>
      </c>
      <c r="O4726" t="s">
        <v>35</v>
      </c>
      <c r="P4726" s="3">
        <v>10.56</v>
      </c>
      <c r="Q4726" s="3">
        <v>8.4903141560208244</v>
      </c>
      <c r="R4726" s="3">
        <f>(Table1[[#This Row],[Selling Price]]-Table1[[#This Row],[Cost Price]])</f>
        <v>2.0696858439791761</v>
      </c>
      <c r="S4726" s="12">
        <f>(Table1[[#This Row],[Profit]]/Table1[[#This Row],[Selling Price]])</f>
        <v>0.19599297764954318</v>
      </c>
      <c r="T4726">
        <v>2</v>
      </c>
      <c r="U4726" s="2">
        <f>Table1[[#This Row],[Selling Price]]*Table1[[#This Row],[Quantity]]</f>
        <v>21.12</v>
      </c>
      <c r="V4726" s="4">
        <v>0</v>
      </c>
      <c r="W4726">
        <v>173</v>
      </c>
      <c r="X4726" t="s">
        <v>36</v>
      </c>
      <c r="Y4726" t="s">
        <v>52</v>
      </c>
      <c r="Z4726" s="2">
        <v>9.3604395501188158</v>
      </c>
    </row>
    <row r="4727" spans="1:26" x14ac:dyDescent="0.35">
      <c r="A4727" t="s">
        <v>224</v>
      </c>
      <c r="B4727" t="s">
        <v>225</v>
      </c>
      <c r="C4727" t="s">
        <v>55</v>
      </c>
      <c r="D4727" t="s">
        <v>46</v>
      </c>
      <c r="E4727" t="s">
        <v>65</v>
      </c>
      <c r="F4727" t="s">
        <v>912</v>
      </c>
      <c r="G4727" t="s">
        <v>913</v>
      </c>
      <c r="H4727" t="s">
        <v>32</v>
      </c>
      <c r="I4727" t="s">
        <v>909</v>
      </c>
      <c r="J4727" s="1">
        <v>43021</v>
      </c>
      <c r="K4727" s="1">
        <v>43025</v>
      </c>
      <c r="L4727" t="s">
        <v>60</v>
      </c>
      <c r="M4727">
        <f>Table1[[#This Row],[Ship Date]]-Table1[[#This Row],[Order Date]]</f>
        <v>4</v>
      </c>
      <c r="N4727">
        <v>10</v>
      </c>
      <c r="O4727" t="s">
        <v>61</v>
      </c>
      <c r="P4727" s="3">
        <v>59.712000000000003</v>
      </c>
      <c r="Q4727" s="3">
        <v>41.163051841518858</v>
      </c>
      <c r="R4727" s="3">
        <f>(Table1[[#This Row],[Selling Price]]-Table1[[#This Row],[Cost Price]])</f>
        <v>18.548948158481146</v>
      </c>
      <c r="S4727" s="12">
        <f>(Table1[[#This Row],[Profit]]/Table1[[#This Row],[Selling Price]])</f>
        <v>0.31064020897777911</v>
      </c>
      <c r="T4727">
        <v>6</v>
      </c>
      <c r="U4727" s="2">
        <f>Table1[[#This Row],[Selling Price]]*Table1[[#This Row],[Quantity]]</f>
        <v>358.27200000000005</v>
      </c>
      <c r="V4727" s="4">
        <v>0.2</v>
      </c>
      <c r="W4727">
        <v>190</v>
      </c>
      <c r="X4727" t="s">
        <v>36</v>
      </c>
      <c r="Y4727" t="s">
        <v>52</v>
      </c>
      <c r="Z4727" s="2">
        <v>23.185074583200539</v>
      </c>
    </row>
    <row r="4728" spans="1:26" x14ac:dyDescent="0.35">
      <c r="A4728" t="s">
        <v>224</v>
      </c>
      <c r="B4728" t="s">
        <v>225</v>
      </c>
      <c r="C4728" t="s">
        <v>55</v>
      </c>
      <c r="D4728" t="s">
        <v>46</v>
      </c>
      <c r="E4728" t="s">
        <v>75</v>
      </c>
      <c r="F4728" t="s">
        <v>1466</v>
      </c>
      <c r="G4728" t="s">
        <v>1467</v>
      </c>
      <c r="H4728" t="s">
        <v>32</v>
      </c>
      <c r="I4728" t="s">
        <v>1468</v>
      </c>
      <c r="J4728" s="1">
        <v>43090</v>
      </c>
      <c r="K4728" s="1">
        <v>43094</v>
      </c>
      <c r="L4728" t="s">
        <v>60</v>
      </c>
      <c r="M4728">
        <f>Table1[[#This Row],[Ship Date]]-Table1[[#This Row],[Order Date]]</f>
        <v>4</v>
      </c>
      <c r="N4728">
        <v>12</v>
      </c>
      <c r="O4728" t="s">
        <v>35</v>
      </c>
      <c r="P4728" s="3">
        <v>6.63</v>
      </c>
      <c r="Q4728" s="3">
        <v>4.6954189609241999</v>
      </c>
      <c r="R4728" s="3">
        <f>(Table1[[#This Row],[Selling Price]]-Table1[[#This Row],[Cost Price]])</f>
        <v>1.9345810390758</v>
      </c>
      <c r="S4728" s="12">
        <f>(Table1[[#This Row],[Profit]]/Table1[[#This Row],[Selling Price]])</f>
        <v>0.29179201192696835</v>
      </c>
      <c r="T4728">
        <v>3</v>
      </c>
      <c r="U4728" s="2">
        <f>Table1[[#This Row],[Selling Price]]*Table1[[#This Row],[Quantity]]</f>
        <v>19.89</v>
      </c>
      <c r="V4728" s="4">
        <v>0</v>
      </c>
      <c r="W4728">
        <v>162</v>
      </c>
      <c r="X4728" t="s">
        <v>36</v>
      </c>
      <c r="Y4728" t="s">
        <v>52</v>
      </c>
      <c r="Z4728" s="2">
        <v>6.6300000000000008</v>
      </c>
    </row>
    <row r="4729" spans="1:26" x14ac:dyDescent="0.35">
      <c r="A4729" t="s">
        <v>224</v>
      </c>
      <c r="B4729" t="s">
        <v>225</v>
      </c>
      <c r="C4729" t="s">
        <v>27</v>
      </c>
      <c r="D4729" t="s">
        <v>46</v>
      </c>
      <c r="E4729" t="s">
        <v>65</v>
      </c>
      <c r="F4729" t="s">
        <v>1511</v>
      </c>
      <c r="G4729" t="s">
        <v>1512</v>
      </c>
      <c r="H4729" t="s">
        <v>32</v>
      </c>
      <c r="I4729" t="s">
        <v>1513</v>
      </c>
      <c r="J4729" s="1">
        <v>42561</v>
      </c>
      <c r="K4729" s="1">
        <v>42567</v>
      </c>
      <c r="L4729" t="s">
        <v>60</v>
      </c>
      <c r="M4729">
        <f>Table1[[#This Row],[Ship Date]]-Table1[[#This Row],[Order Date]]</f>
        <v>6</v>
      </c>
      <c r="N4729">
        <v>7</v>
      </c>
      <c r="O4729" t="s">
        <v>51</v>
      </c>
      <c r="P4729" s="3">
        <v>16.768000000000001</v>
      </c>
      <c r="Q4729" s="3">
        <v>13.61021542751257</v>
      </c>
      <c r="R4729" s="3">
        <f>(Table1[[#This Row],[Selling Price]]-Table1[[#This Row],[Cost Price]])</f>
        <v>3.1577845724874312</v>
      </c>
      <c r="S4729" s="12">
        <f>(Table1[[#This Row],[Profit]]/Table1[[#This Row],[Selling Price]])</f>
        <v>0.18832207612639737</v>
      </c>
      <c r="T4729">
        <v>2</v>
      </c>
      <c r="U4729" s="2">
        <f>Table1[[#This Row],[Selling Price]]*Table1[[#This Row],[Quantity]]</f>
        <v>33.536000000000001</v>
      </c>
      <c r="V4729" s="4">
        <v>0.2</v>
      </c>
      <c r="W4729">
        <v>267</v>
      </c>
      <c r="X4729" t="s">
        <v>68</v>
      </c>
      <c r="Y4729" t="s">
        <v>52</v>
      </c>
      <c r="Z4729" s="2">
        <v>19.255841461748691</v>
      </c>
    </row>
    <row r="4730" spans="1:26" x14ac:dyDescent="0.35">
      <c r="A4730" t="s">
        <v>224</v>
      </c>
      <c r="B4730" t="s">
        <v>225</v>
      </c>
      <c r="C4730" t="s">
        <v>64</v>
      </c>
      <c r="D4730" t="s">
        <v>46</v>
      </c>
      <c r="E4730" t="s">
        <v>86</v>
      </c>
      <c r="F4730" t="s">
        <v>1260</v>
      </c>
      <c r="G4730" t="s">
        <v>1261</v>
      </c>
      <c r="H4730" t="s">
        <v>32</v>
      </c>
      <c r="I4730" t="s">
        <v>1647</v>
      </c>
      <c r="J4730" s="1">
        <v>41713</v>
      </c>
      <c r="K4730" s="1">
        <v>41717</v>
      </c>
      <c r="L4730" t="s">
        <v>60</v>
      </c>
      <c r="M4730">
        <f>Table1[[#This Row],[Ship Date]]-Table1[[#This Row],[Order Date]]</f>
        <v>4</v>
      </c>
      <c r="N4730">
        <v>3</v>
      </c>
      <c r="O4730" t="s">
        <v>106</v>
      </c>
      <c r="P4730" s="3">
        <v>43.188000000000002</v>
      </c>
      <c r="Q4730" s="3">
        <v>36.050023818317641</v>
      </c>
      <c r="R4730" s="3">
        <f>(Table1[[#This Row],[Selling Price]]-Table1[[#This Row],[Cost Price]])</f>
        <v>7.1379761816823617</v>
      </c>
      <c r="S4730" s="12">
        <f>(Table1[[#This Row],[Profit]]/Table1[[#This Row],[Selling Price]])</f>
        <v>0.16527684036497087</v>
      </c>
      <c r="T4730">
        <v>4</v>
      </c>
      <c r="U4730" s="2">
        <f>Table1[[#This Row],[Selling Price]]*Table1[[#This Row],[Quantity]]</f>
        <v>172.75200000000001</v>
      </c>
      <c r="V4730" s="4">
        <v>0.7</v>
      </c>
      <c r="W4730">
        <v>312</v>
      </c>
      <c r="X4730" t="s">
        <v>36</v>
      </c>
      <c r="Y4730" t="s">
        <v>68</v>
      </c>
      <c r="Z4730" s="2">
        <v>91.610533498766245</v>
      </c>
    </row>
    <row r="4731" spans="1:26" x14ac:dyDescent="0.35">
      <c r="A4731" t="s">
        <v>224</v>
      </c>
      <c r="B4731" t="s">
        <v>225</v>
      </c>
      <c r="C4731" t="s">
        <v>55</v>
      </c>
      <c r="D4731" t="s">
        <v>46</v>
      </c>
      <c r="E4731" t="s">
        <v>102</v>
      </c>
      <c r="F4731" t="s">
        <v>1365</v>
      </c>
      <c r="G4731" t="s">
        <v>1366</v>
      </c>
      <c r="H4731" t="s">
        <v>32</v>
      </c>
      <c r="I4731" t="s">
        <v>1843</v>
      </c>
      <c r="J4731" s="1">
        <v>41734</v>
      </c>
      <c r="K4731" s="1">
        <v>41736</v>
      </c>
      <c r="L4731" t="s">
        <v>199</v>
      </c>
      <c r="M4731">
        <f>Table1[[#This Row],[Ship Date]]-Table1[[#This Row],[Order Date]]</f>
        <v>2</v>
      </c>
      <c r="N4731">
        <v>4</v>
      </c>
      <c r="O4731" t="s">
        <v>106</v>
      </c>
      <c r="P4731" s="3">
        <v>55.48</v>
      </c>
      <c r="Q4731" s="3">
        <v>45.30867018477425</v>
      </c>
      <c r="R4731" s="3">
        <f>(Table1[[#This Row],[Selling Price]]-Table1[[#This Row],[Cost Price]])</f>
        <v>10.171329815225747</v>
      </c>
      <c r="S4731" s="12">
        <f>(Table1[[#This Row],[Profit]]/Table1[[#This Row],[Selling Price]])</f>
        <v>0.18333326992115623</v>
      </c>
      <c r="T4731">
        <v>1</v>
      </c>
      <c r="U4731" s="2">
        <f>Table1[[#This Row],[Selling Price]]*Table1[[#This Row],[Quantity]]</f>
        <v>55.48</v>
      </c>
      <c r="V4731" s="4">
        <v>0</v>
      </c>
      <c r="W4731">
        <v>411</v>
      </c>
      <c r="X4731" t="s">
        <v>36</v>
      </c>
      <c r="Y4731" t="s">
        <v>68</v>
      </c>
      <c r="Z4731" s="2">
        <v>67.888419623182671</v>
      </c>
    </row>
    <row r="4732" spans="1:26" x14ac:dyDescent="0.35">
      <c r="A4732" t="s">
        <v>224</v>
      </c>
      <c r="B4732" t="s">
        <v>225</v>
      </c>
      <c r="C4732" t="s">
        <v>45</v>
      </c>
      <c r="D4732" t="s">
        <v>46</v>
      </c>
      <c r="E4732" t="s">
        <v>86</v>
      </c>
      <c r="F4732" t="s">
        <v>1352</v>
      </c>
      <c r="G4732" t="s">
        <v>1353</v>
      </c>
      <c r="H4732" t="s">
        <v>32</v>
      </c>
      <c r="I4732" t="s">
        <v>2138</v>
      </c>
      <c r="J4732" s="1">
        <v>41983</v>
      </c>
      <c r="K4732" s="1">
        <v>41988</v>
      </c>
      <c r="L4732" t="s">
        <v>60</v>
      </c>
      <c r="M4732">
        <f>Table1[[#This Row],[Ship Date]]-Table1[[#This Row],[Order Date]]</f>
        <v>5</v>
      </c>
      <c r="N4732">
        <v>12</v>
      </c>
      <c r="O4732" t="s">
        <v>35</v>
      </c>
      <c r="P4732" s="3">
        <v>106.34399999999999</v>
      </c>
      <c r="Q4732" s="3">
        <v>79.979555604022892</v>
      </c>
      <c r="R4732" s="3">
        <f>(Table1[[#This Row],[Selling Price]]-Table1[[#This Row],[Cost Price]])</f>
        <v>26.364444395977102</v>
      </c>
      <c r="S4732" s="12">
        <f>(Table1[[#This Row],[Profit]]/Table1[[#This Row],[Selling Price]])</f>
        <v>0.2479166139695432</v>
      </c>
      <c r="T4732">
        <v>7</v>
      </c>
      <c r="U4732" s="2">
        <f>Table1[[#This Row],[Selling Price]]*Table1[[#This Row],[Quantity]]</f>
        <v>744.4079999999999</v>
      </c>
      <c r="V4732" s="4">
        <v>0.2</v>
      </c>
      <c r="W4732">
        <v>287</v>
      </c>
      <c r="X4732" t="s">
        <v>36</v>
      </c>
      <c r="Y4732" t="s">
        <v>68</v>
      </c>
      <c r="Z4732" s="2">
        <v>45.799638808619441</v>
      </c>
    </row>
    <row r="4733" spans="1:26" x14ac:dyDescent="0.35">
      <c r="A4733" t="s">
        <v>224</v>
      </c>
      <c r="B4733" t="s">
        <v>225</v>
      </c>
      <c r="C4733" t="s">
        <v>64</v>
      </c>
      <c r="D4733" t="s">
        <v>46</v>
      </c>
      <c r="E4733" t="s">
        <v>102</v>
      </c>
      <c r="F4733" t="s">
        <v>2168</v>
      </c>
      <c r="G4733" t="s">
        <v>2169</v>
      </c>
      <c r="H4733" t="s">
        <v>32</v>
      </c>
      <c r="I4733" t="s">
        <v>2170</v>
      </c>
      <c r="J4733" s="1">
        <v>42912</v>
      </c>
      <c r="K4733" s="1">
        <v>42913</v>
      </c>
      <c r="L4733" t="s">
        <v>199</v>
      </c>
      <c r="M4733">
        <f>Table1[[#This Row],[Ship Date]]-Table1[[#This Row],[Order Date]]</f>
        <v>1</v>
      </c>
      <c r="N4733">
        <v>6</v>
      </c>
      <c r="O4733" t="s">
        <v>51</v>
      </c>
      <c r="P4733" s="3">
        <v>4.54</v>
      </c>
      <c r="Q4733" s="3">
        <v>3.2690836864146142</v>
      </c>
      <c r="R4733" s="3">
        <f>(Table1[[#This Row],[Selling Price]]-Table1[[#This Row],[Cost Price]])</f>
        <v>1.2709163135853858</v>
      </c>
      <c r="S4733" s="12">
        <f>(Table1[[#This Row],[Profit]]/Table1[[#This Row],[Selling Price]])</f>
        <v>0.27993751400559158</v>
      </c>
      <c r="T4733">
        <v>1</v>
      </c>
      <c r="U4733" s="2">
        <f>Table1[[#This Row],[Selling Price]]*Table1[[#This Row],[Quantity]]</f>
        <v>4.54</v>
      </c>
      <c r="V4733" s="4">
        <v>0</v>
      </c>
      <c r="W4733">
        <v>111</v>
      </c>
      <c r="X4733" t="s">
        <v>36</v>
      </c>
      <c r="Y4733" t="s">
        <v>36</v>
      </c>
      <c r="Z4733" s="2">
        <v>3.816481451109996</v>
      </c>
    </row>
    <row r="4734" spans="1:26" x14ac:dyDescent="0.35">
      <c r="A4734" t="s">
        <v>224</v>
      </c>
      <c r="B4734" t="s">
        <v>225</v>
      </c>
      <c r="C4734" t="s">
        <v>55</v>
      </c>
      <c r="D4734" t="s">
        <v>46</v>
      </c>
      <c r="E4734" t="s">
        <v>65</v>
      </c>
      <c r="F4734" t="s">
        <v>2302</v>
      </c>
      <c r="G4734" t="s">
        <v>2303</v>
      </c>
      <c r="H4734" t="s">
        <v>32</v>
      </c>
      <c r="I4734" t="s">
        <v>2297</v>
      </c>
      <c r="J4734" s="1">
        <v>42834</v>
      </c>
      <c r="K4734" s="1">
        <v>42836</v>
      </c>
      <c r="L4734" t="s">
        <v>199</v>
      </c>
      <c r="M4734">
        <f>Table1[[#This Row],[Ship Date]]-Table1[[#This Row],[Order Date]]</f>
        <v>2</v>
      </c>
      <c r="N4734">
        <v>4</v>
      </c>
      <c r="O4734" t="s">
        <v>106</v>
      </c>
      <c r="P4734" s="3">
        <v>501.81</v>
      </c>
      <c r="Q4734" s="3">
        <v>342.32018667185218</v>
      </c>
      <c r="R4734" s="3">
        <f>(Table1[[#This Row],[Selling Price]]-Table1[[#This Row],[Cost Price]])</f>
        <v>159.48981332814782</v>
      </c>
      <c r="S4734" s="12">
        <f>(Table1[[#This Row],[Profit]]/Table1[[#This Row],[Selling Price]])</f>
        <v>0.31782908536726612</v>
      </c>
      <c r="T4734">
        <v>3</v>
      </c>
      <c r="U4734" s="2">
        <f>Table1[[#This Row],[Selling Price]]*Table1[[#This Row],[Quantity]]</f>
        <v>1505.43</v>
      </c>
      <c r="V4734" s="4">
        <v>0</v>
      </c>
      <c r="W4734">
        <v>117</v>
      </c>
      <c r="X4734" t="s">
        <v>36</v>
      </c>
      <c r="Y4734" t="s">
        <v>36</v>
      </c>
      <c r="Z4734" s="2">
        <v>218.09339726364939</v>
      </c>
    </row>
    <row r="4735" spans="1:26" x14ac:dyDescent="0.35">
      <c r="A4735" t="s">
        <v>224</v>
      </c>
      <c r="B4735" t="s">
        <v>225</v>
      </c>
      <c r="C4735" t="s">
        <v>55</v>
      </c>
      <c r="D4735" t="s">
        <v>46</v>
      </c>
      <c r="E4735" t="s">
        <v>75</v>
      </c>
      <c r="F4735" t="s">
        <v>2331</v>
      </c>
      <c r="G4735" t="s">
        <v>2332</v>
      </c>
      <c r="H4735" t="s">
        <v>32</v>
      </c>
      <c r="I4735" t="s">
        <v>2330</v>
      </c>
      <c r="J4735" s="1">
        <v>42876</v>
      </c>
      <c r="K4735" s="1">
        <v>42881</v>
      </c>
      <c r="L4735" t="s">
        <v>60</v>
      </c>
      <c r="M4735">
        <f>Table1[[#This Row],[Ship Date]]-Table1[[#This Row],[Order Date]]</f>
        <v>5</v>
      </c>
      <c r="N4735">
        <v>5</v>
      </c>
      <c r="O4735" t="s">
        <v>51</v>
      </c>
      <c r="P4735" s="3">
        <v>17.97</v>
      </c>
      <c r="Q4735" s="3">
        <v>12.558053384578621</v>
      </c>
      <c r="R4735" s="3">
        <f>(Table1[[#This Row],[Selling Price]]-Table1[[#This Row],[Cost Price]])</f>
        <v>5.4119466154213782</v>
      </c>
      <c r="S4735" s="12">
        <f>(Table1[[#This Row],[Profit]]/Table1[[#This Row],[Selling Price]])</f>
        <v>0.30116564359607001</v>
      </c>
      <c r="T4735">
        <v>3</v>
      </c>
      <c r="U4735" s="2">
        <f>Table1[[#This Row],[Selling Price]]*Table1[[#This Row],[Quantity]]</f>
        <v>53.91</v>
      </c>
      <c r="V4735" s="4">
        <v>0</v>
      </c>
      <c r="W4735">
        <v>336</v>
      </c>
      <c r="X4735" t="s">
        <v>36</v>
      </c>
      <c r="Y4735" t="s">
        <v>52</v>
      </c>
      <c r="Z4735" s="2">
        <v>6.9166562248917156</v>
      </c>
    </row>
    <row r="4736" spans="1:26" x14ac:dyDescent="0.35">
      <c r="A4736" t="s">
        <v>224</v>
      </c>
      <c r="B4736" t="s">
        <v>225</v>
      </c>
      <c r="C4736" t="s">
        <v>39</v>
      </c>
      <c r="D4736" t="s">
        <v>46</v>
      </c>
      <c r="E4736" t="s">
        <v>178</v>
      </c>
      <c r="F4736" t="s">
        <v>2386</v>
      </c>
      <c r="G4736" t="s">
        <v>2387</v>
      </c>
      <c r="H4736" t="s">
        <v>32</v>
      </c>
      <c r="I4736" t="s">
        <v>2388</v>
      </c>
      <c r="J4736" s="1">
        <v>42171</v>
      </c>
      <c r="K4736" s="1">
        <v>42175</v>
      </c>
      <c r="L4736" t="s">
        <v>60</v>
      </c>
      <c r="M4736">
        <f>Table1[[#This Row],[Ship Date]]-Table1[[#This Row],[Order Date]]</f>
        <v>4</v>
      </c>
      <c r="N4736">
        <v>6</v>
      </c>
      <c r="O4736" t="s">
        <v>51</v>
      </c>
      <c r="P4736" s="3">
        <v>6.2080000000000002</v>
      </c>
      <c r="Q4736" s="3">
        <v>4.5259410298474014</v>
      </c>
      <c r="R4736" s="3">
        <f>(Table1[[#This Row],[Selling Price]]-Table1[[#This Row],[Cost Price]])</f>
        <v>1.6820589701525988</v>
      </c>
      <c r="S4736" s="12">
        <f>(Table1[[#This Row],[Profit]]/Table1[[#This Row],[Selling Price]])</f>
        <v>0.27095022070757069</v>
      </c>
      <c r="T4736">
        <v>2</v>
      </c>
      <c r="U4736" s="2">
        <f>Table1[[#This Row],[Selling Price]]*Table1[[#This Row],[Quantity]]</f>
        <v>12.416</v>
      </c>
      <c r="V4736" s="4">
        <v>0.2</v>
      </c>
      <c r="W4736">
        <v>386</v>
      </c>
      <c r="X4736" t="s">
        <v>36</v>
      </c>
      <c r="Y4736" t="s">
        <v>52</v>
      </c>
      <c r="Z4736" s="2">
        <v>6.8351167753984514</v>
      </c>
    </row>
    <row r="4737" spans="1:26" x14ac:dyDescent="0.35">
      <c r="A4737" t="s">
        <v>224</v>
      </c>
      <c r="B4737" t="s">
        <v>225</v>
      </c>
      <c r="C4737" t="s">
        <v>45</v>
      </c>
      <c r="D4737" t="s">
        <v>46</v>
      </c>
      <c r="E4737" t="s">
        <v>91</v>
      </c>
      <c r="F4737" t="s">
        <v>2428</v>
      </c>
      <c r="G4737" t="s">
        <v>2429</v>
      </c>
      <c r="H4737" t="s">
        <v>32</v>
      </c>
      <c r="I4737" t="s">
        <v>2427</v>
      </c>
      <c r="J4737" s="1">
        <v>42925</v>
      </c>
      <c r="K4737" s="1">
        <v>42928</v>
      </c>
      <c r="L4737" t="s">
        <v>199</v>
      </c>
      <c r="M4737">
        <f>Table1[[#This Row],[Ship Date]]-Table1[[#This Row],[Order Date]]</f>
        <v>3</v>
      </c>
      <c r="N4737">
        <v>7</v>
      </c>
      <c r="O4737" t="s">
        <v>51</v>
      </c>
      <c r="P4737" s="3">
        <v>58.463999999999999</v>
      </c>
      <c r="Q4737" s="3">
        <v>39.02382694461334</v>
      </c>
      <c r="R4737" s="3">
        <f>(Table1[[#This Row],[Selling Price]]-Table1[[#This Row],[Cost Price]])</f>
        <v>19.440173055386659</v>
      </c>
      <c r="S4737" s="12">
        <f>(Table1[[#This Row],[Profit]]/Table1[[#This Row],[Selling Price]])</f>
        <v>0.33251527530423269</v>
      </c>
      <c r="T4737">
        <v>9</v>
      </c>
      <c r="U4737" s="2">
        <f>Table1[[#This Row],[Selling Price]]*Table1[[#This Row],[Quantity]]</f>
        <v>526.17599999999993</v>
      </c>
      <c r="V4737" s="4">
        <v>0.8</v>
      </c>
      <c r="W4737">
        <v>213</v>
      </c>
      <c r="X4737" t="s">
        <v>36</v>
      </c>
      <c r="Y4737" t="s">
        <v>68</v>
      </c>
      <c r="Z4737" s="2">
        <v>48.139114851300143</v>
      </c>
    </row>
    <row r="4738" spans="1:26" x14ac:dyDescent="0.35">
      <c r="A4738" t="s">
        <v>224</v>
      </c>
      <c r="B4738" t="s">
        <v>225</v>
      </c>
      <c r="C4738" t="s">
        <v>64</v>
      </c>
      <c r="D4738" t="s">
        <v>46</v>
      </c>
      <c r="E4738" t="s">
        <v>86</v>
      </c>
      <c r="F4738" t="s">
        <v>2176</v>
      </c>
      <c r="G4738" t="s">
        <v>2177</v>
      </c>
      <c r="H4738" t="s">
        <v>32</v>
      </c>
      <c r="I4738" t="s">
        <v>2540</v>
      </c>
      <c r="J4738" s="1">
        <v>43087</v>
      </c>
      <c r="K4738" s="1">
        <v>43092</v>
      </c>
      <c r="L4738" t="s">
        <v>34</v>
      </c>
      <c r="M4738">
        <f>Table1[[#This Row],[Ship Date]]-Table1[[#This Row],[Order Date]]</f>
        <v>5</v>
      </c>
      <c r="N4738">
        <v>12</v>
      </c>
      <c r="O4738" t="s">
        <v>35</v>
      </c>
      <c r="P4738" s="3">
        <v>46.671999999999997</v>
      </c>
      <c r="Q4738" s="3">
        <v>36.624629231446697</v>
      </c>
      <c r="R4738" s="3">
        <f>(Table1[[#This Row],[Selling Price]]-Table1[[#This Row],[Cost Price]])</f>
        <v>10.0473707685533</v>
      </c>
      <c r="S4738" s="12">
        <f>(Table1[[#This Row],[Profit]]/Table1[[#This Row],[Selling Price]])</f>
        <v>0.21527619918909197</v>
      </c>
      <c r="T4738">
        <v>2</v>
      </c>
      <c r="U4738" s="2">
        <f>Table1[[#This Row],[Selling Price]]*Table1[[#This Row],[Quantity]]</f>
        <v>93.343999999999994</v>
      </c>
      <c r="V4738" s="4">
        <v>0.2</v>
      </c>
      <c r="W4738">
        <v>275</v>
      </c>
      <c r="X4738" t="s">
        <v>36</v>
      </c>
      <c r="Y4738" t="s">
        <v>52</v>
      </c>
      <c r="Z4738" s="2">
        <v>30.770932050845939</v>
      </c>
    </row>
    <row r="4739" spans="1:26" x14ac:dyDescent="0.35">
      <c r="A4739" t="s">
        <v>224</v>
      </c>
      <c r="B4739" t="s">
        <v>225</v>
      </c>
      <c r="C4739" t="s">
        <v>27</v>
      </c>
      <c r="D4739" t="s">
        <v>46</v>
      </c>
      <c r="E4739" t="s">
        <v>86</v>
      </c>
      <c r="F4739" t="s">
        <v>2675</v>
      </c>
      <c r="G4739" t="s">
        <v>2676</v>
      </c>
      <c r="H4739" t="s">
        <v>32</v>
      </c>
      <c r="I4739" t="s">
        <v>2674</v>
      </c>
      <c r="J4739" s="1">
        <v>42987</v>
      </c>
      <c r="K4739" s="1">
        <v>42991</v>
      </c>
      <c r="L4739" t="s">
        <v>60</v>
      </c>
      <c r="M4739">
        <f>Table1[[#This Row],[Ship Date]]-Table1[[#This Row],[Order Date]]</f>
        <v>4</v>
      </c>
      <c r="N4739">
        <v>9</v>
      </c>
      <c r="O4739" t="s">
        <v>61</v>
      </c>
      <c r="P4739" s="3">
        <v>3.036</v>
      </c>
      <c r="Q4739" s="3">
        <v>2.2804536911291109</v>
      </c>
      <c r="R4739" s="3">
        <f>(Table1[[#This Row],[Selling Price]]-Table1[[#This Row],[Cost Price]])</f>
        <v>0.75554630887088914</v>
      </c>
      <c r="S4739" s="12">
        <f>(Table1[[#This Row],[Profit]]/Table1[[#This Row],[Selling Price]])</f>
        <v>0.24886242057670921</v>
      </c>
      <c r="T4739">
        <v>2</v>
      </c>
      <c r="U4739" s="2">
        <f>Table1[[#This Row],[Selling Price]]*Table1[[#This Row],[Quantity]]</f>
        <v>6.0720000000000001</v>
      </c>
      <c r="V4739" s="4">
        <v>0.7</v>
      </c>
      <c r="W4739">
        <v>197</v>
      </c>
      <c r="X4739" t="s">
        <v>36</v>
      </c>
      <c r="Y4739" t="s">
        <v>52</v>
      </c>
      <c r="Z4739" s="2">
        <v>9.2214942661154442</v>
      </c>
    </row>
    <row r="4740" spans="1:26" x14ac:dyDescent="0.35">
      <c r="A4740" t="s">
        <v>224</v>
      </c>
      <c r="B4740" t="s">
        <v>225</v>
      </c>
      <c r="C4740" t="s">
        <v>64</v>
      </c>
      <c r="D4740" t="s">
        <v>46</v>
      </c>
      <c r="E4740" t="s">
        <v>86</v>
      </c>
      <c r="F4740" t="s">
        <v>1573</v>
      </c>
      <c r="G4740" t="s">
        <v>1574</v>
      </c>
      <c r="H4740" t="s">
        <v>32</v>
      </c>
      <c r="I4740" t="s">
        <v>2674</v>
      </c>
      <c r="J4740" s="1">
        <v>42987</v>
      </c>
      <c r="K4740" s="1">
        <v>42991</v>
      </c>
      <c r="L4740" t="s">
        <v>60</v>
      </c>
      <c r="M4740">
        <f>Table1[[#This Row],[Ship Date]]-Table1[[#This Row],[Order Date]]</f>
        <v>4</v>
      </c>
      <c r="N4740">
        <v>9</v>
      </c>
      <c r="O4740" t="s">
        <v>61</v>
      </c>
      <c r="P4740" s="3">
        <v>4.5030000000000001</v>
      </c>
      <c r="Q4740" s="3">
        <v>3.6447096371343179</v>
      </c>
      <c r="R4740" s="3">
        <f>(Table1[[#This Row],[Selling Price]]-Table1[[#This Row],[Cost Price]])</f>
        <v>0.85829036286568217</v>
      </c>
      <c r="S4740" s="12">
        <f>(Table1[[#This Row],[Profit]]/Table1[[#This Row],[Selling Price]])</f>
        <v>0.19060412233304067</v>
      </c>
      <c r="T4740">
        <v>1</v>
      </c>
      <c r="U4740" s="2">
        <f>Table1[[#This Row],[Selling Price]]*Table1[[#This Row],[Quantity]]</f>
        <v>4.5030000000000001</v>
      </c>
      <c r="V4740" s="4">
        <v>0.7</v>
      </c>
      <c r="W4740">
        <v>115</v>
      </c>
      <c r="X4740" t="s">
        <v>36</v>
      </c>
      <c r="Y4740" t="s">
        <v>36</v>
      </c>
      <c r="Z4740" s="2">
        <v>45.261257068388133</v>
      </c>
    </row>
    <row r="4741" spans="1:26" x14ac:dyDescent="0.35">
      <c r="A4741" t="s">
        <v>224</v>
      </c>
      <c r="B4741" t="s">
        <v>225</v>
      </c>
      <c r="C4741" t="s">
        <v>55</v>
      </c>
      <c r="D4741" t="s">
        <v>46</v>
      </c>
      <c r="E4741" t="s">
        <v>65</v>
      </c>
      <c r="F4741" t="s">
        <v>1375</v>
      </c>
      <c r="G4741" t="s">
        <v>1376</v>
      </c>
      <c r="H4741" t="s">
        <v>32</v>
      </c>
      <c r="I4741" t="s">
        <v>2842</v>
      </c>
      <c r="J4741" s="1">
        <v>41910</v>
      </c>
      <c r="K4741" s="1">
        <v>41915</v>
      </c>
      <c r="L4741" t="s">
        <v>60</v>
      </c>
      <c r="M4741">
        <f>Table1[[#This Row],[Ship Date]]-Table1[[#This Row],[Order Date]]</f>
        <v>5</v>
      </c>
      <c r="N4741">
        <v>9</v>
      </c>
      <c r="O4741" t="s">
        <v>61</v>
      </c>
      <c r="P4741" s="3">
        <v>46.26</v>
      </c>
      <c r="Q4741" s="3">
        <v>35.781675416148254</v>
      </c>
      <c r="R4741" s="3">
        <f>(Table1[[#This Row],[Selling Price]]-Table1[[#This Row],[Cost Price]])</f>
        <v>10.478324583851744</v>
      </c>
      <c r="S4741" s="12">
        <f>(Table1[[#This Row],[Profit]]/Table1[[#This Row],[Selling Price]])</f>
        <v>0.22650939437638878</v>
      </c>
      <c r="T4741">
        <v>3</v>
      </c>
      <c r="U4741" s="2">
        <f>Table1[[#This Row],[Selling Price]]*Table1[[#This Row],[Quantity]]</f>
        <v>138.78</v>
      </c>
      <c r="V4741" s="4">
        <v>0</v>
      </c>
      <c r="W4741">
        <v>307</v>
      </c>
      <c r="X4741" t="s">
        <v>36</v>
      </c>
      <c r="Y4741" t="s">
        <v>52</v>
      </c>
      <c r="Z4741" s="2">
        <v>30.4129938677533</v>
      </c>
    </row>
    <row r="4742" spans="1:26" x14ac:dyDescent="0.35">
      <c r="A4742" t="s">
        <v>224</v>
      </c>
      <c r="B4742" t="s">
        <v>225</v>
      </c>
      <c r="C4742" t="s">
        <v>45</v>
      </c>
      <c r="D4742" t="s">
        <v>46</v>
      </c>
      <c r="E4742" t="s">
        <v>102</v>
      </c>
      <c r="F4742" t="s">
        <v>3083</v>
      </c>
      <c r="G4742" t="s">
        <v>3084</v>
      </c>
      <c r="H4742" t="s">
        <v>32</v>
      </c>
      <c r="I4742" t="s">
        <v>3085</v>
      </c>
      <c r="J4742" s="1">
        <v>43063</v>
      </c>
      <c r="K4742" s="1">
        <v>43067</v>
      </c>
      <c r="L4742" t="s">
        <v>60</v>
      </c>
      <c r="M4742">
        <f>Table1[[#This Row],[Ship Date]]-Table1[[#This Row],[Order Date]]</f>
        <v>4</v>
      </c>
      <c r="N4742">
        <v>11</v>
      </c>
      <c r="O4742" t="s">
        <v>35</v>
      </c>
      <c r="P4742" s="3">
        <v>5.88</v>
      </c>
      <c r="Q4742" s="3">
        <v>4.5911570873677476</v>
      </c>
      <c r="R4742" s="3">
        <f>(Table1[[#This Row],[Selling Price]]-Table1[[#This Row],[Cost Price]])</f>
        <v>1.2888429126322523</v>
      </c>
      <c r="S4742" s="12">
        <f>(Table1[[#This Row],[Profit]]/Table1[[#This Row],[Selling Price]])</f>
        <v>0.21919097153609732</v>
      </c>
      <c r="T4742">
        <v>1</v>
      </c>
      <c r="U4742" s="2">
        <f>Table1[[#This Row],[Selling Price]]*Table1[[#This Row],[Quantity]]</f>
        <v>5.88</v>
      </c>
      <c r="V4742" s="4">
        <v>0</v>
      </c>
      <c r="W4742">
        <v>429</v>
      </c>
      <c r="X4742" t="s">
        <v>36</v>
      </c>
      <c r="Y4742" t="s">
        <v>52</v>
      </c>
      <c r="Z4742" s="2">
        <v>4.9908851319179854</v>
      </c>
    </row>
    <row r="4743" spans="1:26" x14ac:dyDescent="0.35">
      <c r="A4743" t="s">
        <v>224</v>
      </c>
      <c r="B4743" t="s">
        <v>225</v>
      </c>
      <c r="C4743" t="s">
        <v>45</v>
      </c>
      <c r="D4743" t="s">
        <v>46</v>
      </c>
      <c r="E4743" t="s">
        <v>91</v>
      </c>
      <c r="F4743" t="s">
        <v>3155</v>
      </c>
      <c r="G4743" t="s">
        <v>3156</v>
      </c>
      <c r="H4743" t="s">
        <v>32</v>
      </c>
      <c r="I4743" t="s">
        <v>3157</v>
      </c>
      <c r="J4743" s="1">
        <v>43052</v>
      </c>
      <c r="K4743" s="1">
        <v>43057</v>
      </c>
      <c r="L4743" t="s">
        <v>34</v>
      </c>
      <c r="M4743">
        <f>Table1[[#This Row],[Ship Date]]-Table1[[#This Row],[Order Date]]</f>
        <v>5</v>
      </c>
      <c r="N4743">
        <v>11</v>
      </c>
      <c r="O4743" t="s">
        <v>35</v>
      </c>
      <c r="P4743" s="3">
        <v>9.3239999999999998</v>
      </c>
      <c r="Q4743" s="3">
        <v>7.0792041349553916</v>
      </c>
      <c r="R4743" s="3">
        <f>(Table1[[#This Row],[Selling Price]]-Table1[[#This Row],[Cost Price]])</f>
        <v>2.2447958650446083</v>
      </c>
      <c r="S4743" s="12">
        <f>(Table1[[#This Row],[Profit]]/Table1[[#This Row],[Selling Price]])</f>
        <v>0.24075459728063153</v>
      </c>
      <c r="T4743">
        <v>6</v>
      </c>
      <c r="U4743" s="2">
        <f>Table1[[#This Row],[Selling Price]]*Table1[[#This Row],[Quantity]]</f>
        <v>55.944000000000003</v>
      </c>
      <c r="V4743" s="4">
        <v>0.8</v>
      </c>
      <c r="W4743">
        <v>112</v>
      </c>
      <c r="X4743" t="s">
        <v>36</v>
      </c>
      <c r="Y4743" t="s">
        <v>36</v>
      </c>
      <c r="Z4743" s="2">
        <v>17.368455803553751</v>
      </c>
    </row>
    <row r="4744" spans="1:26" x14ac:dyDescent="0.35">
      <c r="A4744" t="s">
        <v>224</v>
      </c>
      <c r="B4744" t="s">
        <v>225</v>
      </c>
      <c r="C4744" t="s">
        <v>55</v>
      </c>
      <c r="D4744" t="s">
        <v>46</v>
      </c>
      <c r="E4744" t="s">
        <v>86</v>
      </c>
      <c r="F4744" t="s">
        <v>1589</v>
      </c>
      <c r="G4744" t="s">
        <v>1590</v>
      </c>
      <c r="H4744" t="s">
        <v>32</v>
      </c>
      <c r="I4744" t="s">
        <v>3267</v>
      </c>
      <c r="J4744" s="1">
        <v>42924</v>
      </c>
      <c r="K4744" s="1">
        <v>42931</v>
      </c>
      <c r="L4744" t="s">
        <v>60</v>
      </c>
      <c r="M4744">
        <f>Table1[[#This Row],[Ship Date]]-Table1[[#This Row],[Order Date]]</f>
        <v>7</v>
      </c>
      <c r="N4744">
        <v>7</v>
      </c>
      <c r="O4744" t="s">
        <v>51</v>
      </c>
      <c r="P4744" s="3">
        <v>23.167999999999999</v>
      </c>
      <c r="Q4744" s="3">
        <v>18.7310876677649</v>
      </c>
      <c r="R4744" s="3">
        <f>(Table1[[#This Row],[Selling Price]]-Table1[[#This Row],[Cost Price]])</f>
        <v>4.4369123322350994</v>
      </c>
      <c r="S4744" s="12">
        <f>(Table1[[#This Row],[Profit]]/Table1[[#This Row],[Selling Price]])</f>
        <v>0.19151037345628019</v>
      </c>
      <c r="T4744">
        <v>2</v>
      </c>
      <c r="U4744" s="2">
        <f>Table1[[#This Row],[Selling Price]]*Table1[[#This Row],[Quantity]]</f>
        <v>46.335999999999999</v>
      </c>
      <c r="V4744" s="4">
        <v>0.2</v>
      </c>
      <c r="W4744">
        <v>308</v>
      </c>
      <c r="X4744" t="s">
        <v>68</v>
      </c>
      <c r="Y4744" t="s">
        <v>68</v>
      </c>
      <c r="Z4744" s="2">
        <v>43.010370682961039</v>
      </c>
    </row>
    <row r="4745" spans="1:26" x14ac:dyDescent="0.35">
      <c r="A4745" t="s">
        <v>224</v>
      </c>
      <c r="B4745" t="s">
        <v>225</v>
      </c>
      <c r="C4745" t="s">
        <v>27</v>
      </c>
      <c r="D4745" t="s">
        <v>46</v>
      </c>
      <c r="E4745" t="s">
        <v>178</v>
      </c>
      <c r="F4745" t="s">
        <v>1244</v>
      </c>
      <c r="G4745" t="s">
        <v>1245</v>
      </c>
      <c r="H4745" t="s">
        <v>32</v>
      </c>
      <c r="I4745" t="s">
        <v>3549</v>
      </c>
      <c r="J4745" s="1">
        <v>42205</v>
      </c>
      <c r="K4745" s="1">
        <v>42210</v>
      </c>
      <c r="L4745" t="s">
        <v>34</v>
      </c>
      <c r="M4745">
        <f>Table1[[#This Row],[Ship Date]]-Table1[[#This Row],[Order Date]]</f>
        <v>5</v>
      </c>
      <c r="N4745">
        <v>7</v>
      </c>
      <c r="O4745" t="s">
        <v>51</v>
      </c>
      <c r="P4745" s="3">
        <v>106.75</v>
      </c>
      <c r="Q4745" s="3">
        <v>77.970041800846687</v>
      </c>
      <c r="R4745" s="3">
        <f>(Table1[[#This Row],[Selling Price]]-Table1[[#This Row],[Cost Price]])</f>
        <v>28.779958199153313</v>
      </c>
      <c r="S4745" s="12">
        <f>(Table1[[#This Row],[Profit]]/Table1[[#This Row],[Selling Price]])</f>
        <v>0.26960148195928163</v>
      </c>
      <c r="T4745">
        <v>7</v>
      </c>
      <c r="U4745" s="2">
        <f>Table1[[#This Row],[Selling Price]]*Table1[[#This Row],[Quantity]]</f>
        <v>747.25</v>
      </c>
      <c r="V4745" s="4">
        <v>0</v>
      </c>
      <c r="W4745">
        <v>427</v>
      </c>
      <c r="X4745" t="s">
        <v>36</v>
      </c>
      <c r="Y4745" t="s">
        <v>68</v>
      </c>
      <c r="Z4745" s="2">
        <v>54.517416941744408</v>
      </c>
    </row>
    <row r="4746" spans="1:26" x14ac:dyDescent="0.35">
      <c r="A4746" t="s">
        <v>224</v>
      </c>
      <c r="B4746" t="s">
        <v>225</v>
      </c>
      <c r="C4746" t="s">
        <v>55</v>
      </c>
      <c r="D4746" t="s">
        <v>46</v>
      </c>
      <c r="E4746" t="s">
        <v>102</v>
      </c>
      <c r="F4746" t="s">
        <v>2932</v>
      </c>
      <c r="G4746" t="s">
        <v>2933</v>
      </c>
      <c r="H4746" t="s">
        <v>32</v>
      </c>
      <c r="I4746" t="s">
        <v>3594</v>
      </c>
      <c r="J4746" s="1">
        <v>42687</v>
      </c>
      <c r="K4746" s="1">
        <v>42691</v>
      </c>
      <c r="L4746" t="s">
        <v>60</v>
      </c>
      <c r="M4746">
        <f>Table1[[#This Row],[Ship Date]]-Table1[[#This Row],[Order Date]]</f>
        <v>4</v>
      </c>
      <c r="N4746">
        <v>11</v>
      </c>
      <c r="O4746" t="s">
        <v>35</v>
      </c>
      <c r="P4746" s="3">
        <v>217.05600000000001</v>
      </c>
      <c r="Q4746" s="3">
        <v>180.21447554475799</v>
      </c>
      <c r="R4746" s="3">
        <f>(Table1[[#This Row],[Selling Price]]-Table1[[#This Row],[Cost Price]])</f>
        <v>36.841524455242023</v>
      </c>
      <c r="S4746" s="12">
        <f>(Table1[[#This Row],[Profit]]/Table1[[#This Row],[Selling Price]])</f>
        <v>0.16973280837775515</v>
      </c>
      <c r="T4746">
        <v>7</v>
      </c>
      <c r="U4746" s="2">
        <f>Table1[[#This Row],[Selling Price]]*Table1[[#This Row],[Quantity]]</f>
        <v>1519.3920000000001</v>
      </c>
      <c r="V4746" s="4">
        <v>0.2</v>
      </c>
      <c r="W4746">
        <v>280</v>
      </c>
      <c r="X4746" t="s">
        <v>36</v>
      </c>
      <c r="Y4746" t="s">
        <v>68</v>
      </c>
      <c r="Z4746" s="2">
        <v>89.442426845429438</v>
      </c>
    </row>
    <row r="4747" spans="1:26" x14ac:dyDescent="0.35">
      <c r="A4747" t="s">
        <v>224</v>
      </c>
      <c r="B4747" t="s">
        <v>225</v>
      </c>
      <c r="C4747" t="s">
        <v>27</v>
      </c>
      <c r="D4747" t="s">
        <v>46</v>
      </c>
      <c r="E4747" t="s">
        <v>102</v>
      </c>
      <c r="F4747" t="s">
        <v>3758</v>
      </c>
      <c r="G4747" t="s">
        <v>3759</v>
      </c>
      <c r="H4747" t="s">
        <v>32</v>
      </c>
      <c r="I4747" t="s">
        <v>3757</v>
      </c>
      <c r="J4747" s="1">
        <v>42631</v>
      </c>
      <c r="K4747" s="1">
        <v>42636</v>
      </c>
      <c r="L4747" t="s">
        <v>60</v>
      </c>
      <c r="M4747">
        <f>Table1[[#This Row],[Ship Date]]-Table1[[#This Row],[Order Date]]</f>
        <v>5</v>
      </c>
      <c r="N4747">
        <v>9</v>
      </c>
      <c r="O4747" t="s">
        <v>61</v>
      </c>
      <c r="P4747" s="3">
        <v>13.08</v>
      </c>
      <c r="Q4747" s="3">
        <v>10.027979882270429</v>
      </c>
      <c r="R4747" s="3">
        <f>(Table1[[#This Row],[Selling Price]]-Table1[[#This Row],[Cost Price]])</f>
        <v>3.0520201177295707</v>
      </c>
      <c r="S4747" s="12">
        <f>(Table1[[#This Row],[Profit]]/Table1[[#This Row],[Selling Price]])</f>
        <v>0.2333348713860528</v>
      </c>
      <c r="T4747">
        <v>2</v>
      </c>
      <c r="U4747" s="2">
        <f>Table1[[#This Row],[Selling Price]]*Table1[[#This Row],[Quantity]]</f>
        <v>26.16</v>
      </c>
      <c r="V4747" s="4">
        <v>0</v>
      </c>
      <c r="W4747">
        <v>331</v>
      </c>
      <c r="X4747" t="s">
        <v>36</v>
      </c>
      <c r="Y4747" t="s">
        <v>52</v>
      </c>
      <c r="Z4747" s="2">
        <v>5.1440609638689159</v>
      </c>
    </row>
    <row r="4748" spans="1:26" x14ac:dyDescent="0.35">
      <c r="A4748" t="s">
        <v>224</v>
      </c>
      <c r="B4748" t="s">
        <v>225</v>
      </c>
      <c r="C4748" t="s">
        <v>64</v>
      </c>
      <c r="D4748" t="s">
        <v>46</v>
      </c>
      <c r="E4748" t="s">
        <v>86</v>
      </c>
      <c r="F4748" t="s">
        <v>2645</v>
      </c>
      <c r="G4748" t="s">
        <v>2646</v>
      </c>
      <c r="H4748" t="s">
        <v>32</v>
      </c>
      <c r="I4748" t="s">
        <v>3773</v>
      </c>
      <c r="J4748" s="1">
        <v>42173</v>
      </c>
      <c r="K4748" s="1">
        <v>42178</v>
      </c>
      <c r="L4748" t="s">
        <v>60</v>
      </c>
      <c r="M4748">
        <f>Table1[[#This Row],[Ship Date]]-Table1[[#This Row],[Order Date]]</f>
        <v>5</v>
      </c>
      <c r="N4748">
        <v>6</v>
      </c>
      <c r="O4748" t="s">
        <v>51</v>
      </c>
      <c r="P4748" s="3">
        <v>4.5359999999999996</v>
      </c>
      <c r="Q4748" s="3">
        <v>3.0850885257069409</v>
      </c>
      <c r="R4748" s="3">
        <f>(Table1[[#This Row],[Selling Price]]-Table1[[#This Row],[Cost Price]])</f>
        <v>1.4509114742930587</v>
      </c>
      <c r="S4748" s="12">
        <f>(Table1[[#This Row],[Profit]]/Table1[[#This Row],[Selling Price]])</f>
        <v>0.31986584530270257</v>
      </c>
      <c r="T4748">
        <v>7</v>
      </c>
      <c r="U4748" s="2">
        <f>Table1[[#This Row],[Selling Price]]*Table1[[#This Row],[Quantity]]</f>
        <v>31.751999999999995</v>
      </c>
      <c r="V4748" s="4">
        <v>0.7</v>
      </c>
      <c r="W4748">
        <v>469</v>
      </c>
      <c r="X4748" t="s">
        <v>36</v>
      </c>
      <c r="Y4748" t="s">
        <v>52</v>
      </c>
      <c r="Z4748" s="2">
        <v>4.3530450425945686</v>
      </c>
    </row>
    <row r="4749" spans="1:26" x14ac:dyDescent="0.35">
      <c r="A4749" t="s">
        <v>224</v>
      </c>
      <c r="B4749" t="s">
        <v>225</v>
      </c>
      <c r="C4749" t="s">
        <v>27</v>
      </c>
      <c r="D4749" t="s">
        <v>46</v>
      </c>
      <c r="E4749" t="s">
        <v>270</v>
      </c>
      <c r="F4749" t="s">
        <v>766</v>
      </c>
      <c r="G4749" t="s">
        <v>767</v>
      </c>
      <c r="H4749" t="s">
        <v>32</v>
      </c>
      <c r="I4749" t="s">
        <v>3847</v>
      </c>
      <c r="J4749" s="1">
        <v>42308</v>
      </c>
      <c r="K4749" s="1">
        <v>42308</v>
      </c>
      <c r="L4749" t="s">
        <v>1118</v>
      </c>
      <c r="M4749">
        <f>Table1[[#This Row],[Ship Date]]-Table1[[#This Row],[Order Date]]</f>
        <v>0</v>
      </c>
      <c r="N4749">
        <v>10</v>
      </c>
      <c r="O4749" t="s">
        <v>61</v>
      </c>
      <c r="P4749" s="3">
        <v>17.45</v>
      </c>
      <c r="Q4749" s="3">
        <v>14.35065286389432</v>
      </c>
      <c r="R4749" s="3">
        <f>(Table1[[#This Row],[Selling Price]]-Table1[[#This Row],[Cost Price]])</f>
        <v>3.0993471361056795</v>
      </c>
      <c r="S4749" s="12">
        <f>(Table1[[#This Row],[Profit]]/Table1[[#This Row],[Selling Price]])</f>
        <v>0.17761301639574095</v>
      </c>
      <c r="T4749">
        <v>5</v>
      </c>
      <c r="U4749" s="2">
        <f>Table1[[#This Row],[Selling Price]]*Table1[[#This Row],[Quantity]]</f>
        <v>87.25</v>
      </c>
      <c r="V4749" s="4">
        <v>0</v>
      </c>
      <c r="W4749">
        <v>478</v>
      </c>
      <c r="X4749" t="s">
        <v>36</v>
      </c>
      <c r="Y4749" t="s">
        <v>52</v>
      </c>
      <c r="Z4749" s="2">
        <v>4.2211072345670493</v>
      </c>
    </row>
    <row r="4750" spans="1:26" x14ac:dyDescent="0.35">
      <c r="A4750" t="s">
        <v>224</v>
      </c>
      <c r="B4750" t="s">
        <v>225</v>
      </c>
      <c r="C4750" t="s">
        <v>27</v>
      </c>
      <c r="D4750" t="s">
        <v>46</v>
      </c>
      <c r="E4750" t="s">
        <v>102</v>
      </c>
      <c r="F4750" t="s">
        <v>3923</v>
      </c>
      <c r="G4750" t="s">
        <v>3924</v>
      </c>
      <c r="H4750" t="s">
        <v>32</v>
      </c>
      <c r="I4750" t="s">
        <v>3925</v>
      </c>
      <c r="J4750" s="1">
        <v>42658</v>
      </c>
      <c r="K4750" s="1">
        <v>42664</v>
      </c>
      <c r="L4750" t="s">
        <v>60</v>
      </c>
      <c r="M4750">
        <f>Table1[[#This Row],[Ship Date]]-Table1[[#This Row],[Order Date]]</f>
        <v>6</v>
      </c>
      <c r="N4750">
        <v>10</v>
      </c>
      <c r="O4750" t="s">
        <v>61</v>
      </c>
      <c r="P4750" s="3">
        <v>45.68</v>
      </c>
      <c r="Q4750" s="3">
        <v>35.436253639373398</v>
      </c>
      <c r="R4750" s="3">
        <f>(Table1[[#This Row],[Selling Price]]-Table1[[#This Row],[Cost Price]])</f>
        <v>10.243746360626602</v>
      </c>
      <c r="S4750" s="12">
        <f>(Table1[[#This Row],[Profit]]/Table1[[#This Row],[Selling Price]])</f>
        <v>0.22425013924313927</v>
      </c>
      <c r="T4750">
        <v>2</v>
      </c>
      <c r="U4750" s="2">
        <f>Table1[[#This Row],[Selling Price]]*Table1[[#This Row],[Quantity]]</f>
        <v>91.36</v>
      </c>
      <c r="V4750" s="4">
        <v>0</v>
      </c>
      <c r="W4750">
        <v>485</v>
      </c>
      <c r="X4750" t="s">
        <v>68</v>
      </c>
      <c r="Y4750" t="s">
        <v>68</v>
      </c>
      <c r="Z4750" s="2">
        <v>58.021392652480621</v>
      </c>
    </row>
    <row r="4751" spans="1:26" x14ac:dyDescent="0.35">
      <c r="A4751" t="s">
        <v>224</v>
      </c>
      <c r="B4751" t="s">
        <v>225</v>
      </c>
      <c r="C4751" t="s">
        <v>55</v>
      </c>
      <c r="D4751" t="s">
        <v>46</v>
      </c>
      <c r="E4751" t="s">
        <v>86</v>
      </c>
      <c r="F4751" t="s">
        <v>239</v>
      </c>
      <c r="G4751" t="s">
        <v>240</v>
      </c>
      <c r="H4751" t="s">
        <v>32</v>
      </c>
      <c r="I4751" t="s">
        <v>4028</v>
      </c>
      <c r="J4751" s="1">
        <v>43089</v>
      </c>
      <c r="K4751" s="1">
        <v>43095</v>
      </c>
      <c r="L4751" t="s">
        <v>60</v>
      </c>
      <c r="M4751">
        <f>Table1[[#This Row],[Ship Date]]-Table1[[#This Row],[Order Date]]</f>
        <v>6</v>
      </c>
      <c r="N4751">
        <v>12</v>
      </c>
      <c r="O4751" t="s">
        <v>35</v>
      </c>
      <c r="P4751" s="3">
        <v>6.984</v>
      </c>
      <c r="Q4751" s="3">
        <v>5.7056228723503608</v>
      </c>
      <c r="R4751" s="3">
        <f>(Table1[[#This Row],[Selling Price]]-Table1[[#This Row],[Cost Price]])</f>
        <v>1.2783771276496392</v>
      </c>
      <c r="S4751" s="12">
        <f>(Table1[[#This Row],[Profit]]/Table1[[#This Row],[Selling Price]])</f>
        <v>0.18304368952600791</v>
      </c>
      <c r="T4751">
        <v>1</v>
      </c>
      <c r="U4751" s="2">
        <f>Table1[[#This Row],[Selling Price]]*Table1[[#This Row],[Quantity]]</f>
        <v>6.984</v>
      </c>
      <c r="V4751" s="4">
        <v>0.2</v>
      </c>
      <c r="W4751">
        <v>409</v>
      </c>
      <c r="X4751" t="s">
        <v>68</v>
      </c>
      <c r="Y4751" t="s">
        <v>52</v>
      </c>
      <c r="Z4751" s="2">
        <v>12.738976162121149</v>
      </c>
    </row>
    <row r="4752" spans="1:26" x14ac:dyDescent="0.35">
      <c r="A4752" t="s">
        <v>224</v>
      </c>
      <c r="B4752" t="s">
        <v>225</v>
      </c>
      <c r="C4752" t="s">
        <v>45</v>
      </c>
      <c r="D4752" t="s">
        <v>46</v>
      </c>
      <c r="E4752" t="s">
        <v>86</v>
      </c>
      <c r="F4752" t="s">
        <v>117</v>
      </c>
      <c r="G4752" t="s">
        <v>118</v>
      </c>
      <c r="H4752" t="s">
        <v>32</v>
      </c>
      <c r="I4752" t="s">
        <v>4065</v>
      </c>
      <c r="J4752" s="1">
        <v>41957</v>
      </c>
      <c r="K4752" s="1">
        <v>41961</v>
      </c>
      <c r="L4752" t="s">
        <v>60</v>
      </c>
      <c r="M4752">
        <f>Table1[[#This Row],[Ship Date]]-Table1[[#This Row],[Order Date]]</f>
        <v>4</v>
      </c>
      <c r="N4752">
        <v>11</v>
      </c>
      <c r="O4752" t="s">
        <v>35</v>
      </c>
      <c r="P4752" s="3">
        <v>12.72</v>
      </c>
      <c r="Q4752" s="3">
        <v>8.5949081831803742</v>
      </c>
      <c r="R4752" s="3">
        <f>(Table1[[#This Row],[Selling Price]]-Table1[[#This Row],[Cost Price]])</f>
        <v>4.1250918168196264</v>
      </c>
      <c r="S4752" s="12">
        <f>(Table1[[#This Row],[Profit]]/Table1[[#This Row],[Selling Price]])</f>
        <v>0.32429967113361841</v>
      </c>
      <c r="T4752">
        <v>3</v>
      </c>
      <c r="U4752" s="2">
        <f>Table1[[#This Row],[Selling Price]]*Table1[[#This Row],[Quantity]]</f>
        <v>38.160000000000004</v>
      </c>
      <c r="V4752" s="4">
        <v>0</v>
      </c>
      <c r="W4752">
        <v>365</v>
      </c>
      <c r="X4752" t="s">
        <v>36</v>
      </c>
      <c r="Y4752" t="s">
        <v>52</v>
      </c>
      <c r="Z4752" s="2">
        <v>13.265073711496241</v>
      </c>
    </row>
    <row r="4753" spans="1:26" x14ac:dyDescent="0.35">
      <c r="A4753" t="s">
        <v>224</v>
      </c>
      <c r="B4753" t="s">
        <v>225</v>
      </c>
      <c r="C4753" t="s">
        <v>64</v>
      </c>
      <c r="D4753" t="s">
        <v>46</v>
      </c>
      <c r="E4753" t="s">
        <v>75</v>
      </c>
      <c r="F4753" t="s">
        <v>3169</v>
      </c>
      <c r="G4753" t="s">
        <v>3170</v>
      </c>
      <c r="H4753" t="s">
        <v>32</v>
      </c>
      <c r="I4753" t="s">
        <v>4071</v>
      </c>
      <c r="J4753" s="1">
        <v>42897</v>
      </c>
      <c r="K4753" s="1">
        <v>42898</v>
      </c>
      <c r="L4753" t="s">
        <v>199</v>
      </c>
      <c r="M4753">
        <f>Table1[[#This Row],[Ship Date]]-Table1[[#This Row],[Order Date]]</f>
        <v>1</v>
      </c>
      <c r="N4753">
        <v>6</v>
      </c>
      <c r="O4753" t="s">
        <v>51</v>
      </c>
      <c r="P4753" s="3">
        <v>15.872</v>
      </c>
      <c r="Q4753" s="3">
        <v>11.48428020358859</v>
      </c>
      <c r="R4753" s="3">
        <f>(Table1[[#This Row],[Selling Price]]-Table1[[#This Row],[Cost Price]])</f>
        <v>4.3877197964114103</v>
      </c>
      <c r="S4753" s="12">
        <f>(Table1[[#This Row],[Profit]]/Table1[[#This Row],[Selling Price]])</f>
        <v>0.27644403959245278</v>
      </c>
      <c r="T4753">
        <v>1</v>
      </c>
      <c r="U4753" s="2">
        <f>Table1[[#This Row],[Selling Price]]*Table1[[#This Row],[Quantity]]</f>
        <v>15.872</v>
      </c>
      <c r="V4753" s="4">
        <v>0.2</v>
      </c>
      <c r="W4753">
        <v>406</v>
      </c>
      <c r="X4753" t="s">
        <v>36</v>
      </c>
      <c r="Y4753" t="s">
        <v>52</v>
      </c>
      <c r="Z4753" s="2">
        <v>32.475151221466902</v>
      </c>
    </row>
    <row r="4754" spans="1:26" x14ac:dyDescent="0.35">
      <c r="A4754" t="s">
        <v>224</v>
      </c>
      <c r="B4754" t="s">
        <v>225</v>
      </c>
      <c r="C4754" t="s">
        <v>55</v>
      </c>
      <c r="D4754" t="s">
        <v>46</v>
      </c>
      <c r="E4754" t="s">
        <v>102</v>
      </c>
      <c r="F4754" t="s">
        <v>4149</v>
      </c>
      <c r="G4754" t="s">
        <v>4150</v>
      </c>
      <c r="H4754" t="s">
        <v>32</v>
      </c>
      <c r="I4754" t="s">
        <v>4148</v>
      </c>
      <c r="J4754" s="1">
        <v>42496</v>
      </c>
      <c r="K4754" s="1">
        <v>42500</v>
      </c>
      <c r="L4754" t="s">
        <v>60</v>
      </c>
      <c r="M4754">
        <f>Table1[[#This Row],[Ship Date]]-Table1[[#This Row],[Order Date]]</f>
        <v>4</v>
      </c>
      <c r="N4754">
        <v>5</v>
      </c>
      <c r="O4754" t="s">
        <v>51</v>
      </c>
      <c r="P4754" s="3">
        <v>49.567999999999998</v>
      </c>
      <c r="Q4754" s="3">
        <v>33.436083498242603</v>
      </c>
      <c r="R4754" s="3">
        <f>(Table1[[#This Row],[Selling Price]]-Table1[[#This Row],[Cost Price]])</f>
        <v>16.131916501757395</v>
      </c>
      <c r="S4754" s="12">
        <f>(Table1[[#This Row],[Profit]]/Table1[[#This Row],[Selling Price]])</f>
        <v>0.3254502199353897</v>
      </c>
      <c r="T4754">
        <v>2</v>
      </c>
      <c r="U4754" s="2">
        <f>Table1[[#This Row],[Selling Price]]*Table1[[#This Row],[Quantity]]</f>
        <v>99.135999999999996</v>
      </c>
      <c r="V4754" s="4">
        <v>0.2</v>
      </c>
      <c r="W4754">
        <v>118</v>
      </c>
      <c r="X4754" t="s">
        <v>36</v>
      </c>
      <c r="Y4754" t="s">
        <v>36</v>
      </c>
      <c r="Z4754" s="2">
        <v>105.8531187536138</v>
      </c>
    </row>
    <row r="4755" spans="1:26" x14ac:dyDescent="0.35">
      <c r="A4755" t="s">
        <v>224</v>
      </c>
      <c r="B4755" t="s">
        <v>225</v>
      </c>
      <c r="C4755" t="s">
        <v>64</v>
      </c>
      <c r="D4755" t="s">
        <v>46</v>
      </c>
      <c r="E4755" t="s">
        <v>47</v>
      </c>
      <c r="F4755" t="s">
        <v>2292</v>
      </c>
      <c r="G4755" t="s">
        <v>2293</v>
      </c>
      <c r="H4755" t="s">
        <v>32</v>
      </c>
      <c r="I4755" t="s">
        <v>4173</v>
      </c>
      <c r="J4755" s="1">
        <v>42961</v>
      </c>
      <c r="K4755" s="1">
        <v>42963</v>
      </c>
      <c r="L4755" t="s">
        <v>34</v>
      </c>
      <c r="M4755">
        <f>Table1[[#This Row],[Ship Date]]-Table1[[#This Row],[Order Date]]</f>
        <v>2</v>
      </c>
      <c r="N4755">
        <v>8</v>
      </c>
      <c r="O4755" t="s">
        <v>61</v>
      </c>
      <c r="P4755" s="3">
        <v>5.76</v>
      </c>
      <c r="Q4755" s="3">
        <v>4.7042110509719706</v>
      </c>
      <c r="R4755" s="3">
        <f>(Table1[[#This Row],[Selling Price]]-Table1[[#This Row],[Cost Price]])</f>
        <v>1.0557889490280292</v>
      </c>
      <c r="S4755" s="12">
        <f>(Table1[[#This Row],[Profit]]/Table1[[#This Row],[Selling Price]])</f>
        <v>0.18329669253958841</v>
      </c>
      <c r="T4755">
        <v>2</v>
      </c>
      <c r="U4755" s="2">
        <f>Table1[[#This Row],[Selling Price]]*Table1[[#This Row],[Quantity]]</f>
        <v>11.52</v>
      </c>
      <c r="V4755" s="4">
        <v>0</v>
      </c>
      <c r="W4755">
        <v>214</v>
      </c>
      <c r="X4755" t="s">
        <v>36</v>
      </c>
      <c r="Y4755" t="s">
        <v>52</v>
      </c>
      <c r="Z4755" s="2">
        <v>4.3413625652641503</v>
      </c>
    </row>
    <row r="4756" spans="1:26" x14ac:dyDescent="0.35">
      <c r="A4756" t="s">
        <v>224</v>
      </c>
      <c r="B4756" t="s">
        <v>225</v>
      </c>
      <c r="C4756" t="s">
        <v>64</v>
      </c>
      <c r="D4756" t="s">
        <v>46</v>
      </c>
      <c r="E4756" t="s">
        <v>91</v>
      </c>
      <c r="F4756" t="s">
        <v>1356</v>
      </c>
      <c r="G4756" t="s">
        <v>1357</v>
      </c>
      <c r="H4756" t="s">
        <v>32</v>
      </c>
      <c r="I4756" t="s">
        <v>4231</v>
      </c>
      <c r="J4756" s="1">
        <v>42962</v>
      </c>
      <c r="K4756" s="1">
        <v>42968</v>
      </c>
      <c r="L4756" t="s">
        <v>60</v>
      </c>
      <c r="M4756">
        <f>Table1[[#This Row],[Ship Date]]-Table1[[#This Row],[Order Date]]</f>
        <v>6</v>
      </c>
      <c r="N4756">
        <v>8</v>
      </c>
      <c r="O4756" t="s">
        <v>61</v>
      </c>
      <c r="P4756" s="3">
        <v>97.84</v>
      </c>
      <c r="Q4756" s="3">
        <v>73.681689791008495</v>
      </c>
      <c r="R4756" s="3">
        <f>(Table1[[#This Row],[Selling Price]]-Table1[[#This Row],[Cost Price]])</f>
        <v>24.158310208991509</v>
      </c>
      <c r="S4756" s="12">
        <f>(Table1[[#This Row],[Profit]]/Table1[[#This Row],[Selling Price]])</f>
        <v>0.24691649845657715</v>
      </c>
      <c r="T4756">
        <v>2</v>
      </c>
      <c r="U4756" s="2">
        <f>Table1[[#This Row],[Selling Price]]*Table1[[#This Row],[Quantity]]</f>
        <v>195.68</v>
      </c>
      <c r="V4756" s="4">
        <v>0</v>
      </c>
      <c r="W4756">
        <v>243</v>
      </c>
      <c r="X4756" t="s">
        <v>68</v>
      </c>
      <c r="Y4756" t="s">
        <v>68</v>
      </c>
      <c r="Z4756" s="2">
        <v>89.646420407116779</v>
      </c>
    </row>
    <row r="4757" spans="1:26" x14ac:dyDescent="0.35">
      <c r="A4757" t="s">
        <v>224</v>
      </c>
      <c r="B4757" t="s">
        <v>225</v>
      </c>
      <c r="C4757" t="s">
        <v>39</v>
      </c>
      <c r="D4757" t="s">
        <v>46</v>
      </c>
      <c r="E4757" t="s">
        <v>178</v>
      </c>
      <c r="F4757" t="s">
        <v>2694</v>
      </c>
      <c r="G4757" t="s">
        <v>2695</v>
      </c>
      <c r="H4757" t="s">
        <v>32</v>
      </c>
      <c r="I4757" t="s">
        <v>4437</v>
      </c>
      <c r="J4757" s="1">
        <v>43067</v>
      </c>
      <c r="K4757" s="1">
        <v>43071</v>
      </c>
      <c r="L4757" t="s">
        <v>60</v>
      </c>
      <c r="M4757">
        <f>Table1[[#This Row],[Ship Date]]-Table1[[#This Row],[Order Date]]</f>
        <v>4</v>
      </c>
      <c r="N4757">
        <v>11</v>
      </c>
      <c r="O4757" t="s">
        <v>35</v>
      </c>
      <c r="P4757" s="3">
        <v>79.959999999999994</v>
      </c>
      <c r="Q4757" s="3">
        <v>64.939083004143782</v>
      </c>
      <c r="R4757" s="3">
        <f>(Table1[[#This Row],[Selling Price]]-Table1[[#This Row],[Cost Price]])</f>
        <v>15.020916995856211</v>
      </c>
      <c r="S4757" s="12">
        <f>(Table1[[#This Row],[Profit]]/Table1[[#This Row],[Selling Price]])</f>
        <v>0.18785539014327429</v>
      </c>
      <c r="T4757">
        <v>2</v>
      </c>
      <c r="U4757" s="2">
        <f>Table1[[#This Row],[Selling Price]]*Table1[[#This Row],[Quantity]]</f>
        <v>159.91999999999999</v>
      </c>
      <c r="V4757" s="4">
        <v>0</v>
      </c>
      <c r="W4757">
        <v>426</v>
      </c>
      <c r="X4757" t="s">
        <v>36</v>
      </c>
      <c r="Y4757" t="s">
        <v>68</v>
      </c>
      <c r="Z4757" s="2">
        <v>70.769493804416413</v>
      </c>
    </row>
    <row r="4758" spans="1:26" x14ac:dyDescent="0.35">
      <c r="A4758" t="s">
        <v>224</v>
      </c>
      <c r="B4758" t="s">
        <v>225</v>
      </c>
      <c r="C4758" t="s">
        <v>64</v>
      </c>
      <c r="D4758" t="s">
        <v>46</v>
      </c>
      <c r="E4758" t="s">
        <v>91</v>
      </c>
      <c r="F4758" t="s">
        <v>3976</v>
      </c>
      <c r="G4758" t="s">
        <v>3977</v>
      </c>
      <c r="H4758" t="s">
        <v>32</v>
      </c>
      <c r="I4758" t="s">
        <v>4441</v>
      </c>
      <c r="J4758" s="1">
        <v>42241</v>
      </c>
      <c r="K4758" s="1">
        <v>42246</v>
      </c>
      <c r="L4758" t="s">
        <v>60</v>
      </c>
      <c r="M4758">
        <f>Table1[[#This Row],[Ship Date]]-Table1[[#This Row],[Order Date]]</f>
        <v>5</v>
      </c>
      <c r="N4758">
        <v>8</v>
      </c>
      <c r="O4758" t="s">
        <v>61</v>
      </c>
      <c r="P4758" s="3">
        <v>105.96</v>
      </c>
      <c r="Q4758" s="3">
        <v>82.113850317945818</v>
      </c>
      <c r="R4758" s="3">
        <f>(Table1[[#This Row],[Selling Price]]-Table1[[#This Row],[Cost Price]])</f>
        <v>23.846149682054175</v>
      </c>
      <c r="S4758" s="12">
        <f>(Table1[[#This Row],[Profit]]/Table1[[#This Row],[Selling Price]])</f>
        <v>0.22504860024588691</v>
      </c>
      <c r="T4758">
        <v>4</v>
      </c>
      <c r="U4758" s="2">
        <f>Table1[[#This Row],[Selling Price]]*Table1[[#This Row],[Quantity]]</f>
        <v>423.84</v>
      </c>
      <c r="V4758" s="4">
        <v>0</v>
      </c>
      <c r="W4758">
        <v>116</v>
      </c>
      <c r="X4758" t="s">
        <v>36</v>
      </c>
      <c r="Y4758" t="s">
        <v>36</v>
      </c>
      <c r="Z4758" s="2">
        <v>29.098835956099691</v>
      </c>
    </row>
    <row r="4759" spans="1:26" x14ac:dyDescent="0.35">
      <c r="A4759" t="s">
        <v>224</v>
      </c>
      <c r="B4759" t="s">
        <v>225</v>
      </c>
      <c r="C4759" t="s">
        <v>39</v>
      </c>
      <c r="D4759" t="s">
        <v>46</v>
      </c>
      <c r="E4759" t="s">
        <v>65</v>
      </c>
      <c r="F4759" t="s">
        <v>1252</v>
      </c>
      <c r="G4759" t="s">
        <v>1253</v>
      </c>
      <c r="H4759" t="s">
        <v>32</v>
      </c>
      <c r="I4759" t="s">
        <v>4559</v>
      </c>
      <c r="J4759" s="1">
        <v>42616</v>
      </c>
      <c r="K4759" s="1">
        <v>42623</v>
      </c>
      <c r="L4759" t="s">
        <v>60</v>
      </c>
      <c r="M4759">
        <f>Table1[[#This Row],[Ship Date]]-Table1[[#This Row],[Order Date]]</f>
        <v>7</v>
      </c>
      <c r="N4759">
        <v>9</v>
      </c>
      <c r="O4759" t="s">
        <v>61</v>
      </c>
      <c r="P4759" s="3">
        <v>54.5</v>
      </c>
      <c r="Q4759" s="3">
        <v>37.488349043167183</v>
      </c>
      <c r="R4759" s="3">
        <f>(Table1[[#This Row],[Selling Price]]-Table1[[#This Row],[Cost Price]])</f>
        <v>17.011650956832817</v>
      </c>
      <c r="S4759" s="12">
        <f>(Table1[[#This Row],[Profit]]/Table1[[#This Row],[Selling Price]])</f>
        <v>0.31214038452904252</v>
      </c>
      <c r="T4759">
        <v>5</v>
      </c>
      <c r="U4759" s="2">
        <f>Table1[[#This Row],[Selling Price]]*Table1[[#This Row],[Quantity]]</f>
        <v>272.5</v>
      </c>
      <c r="V4759" s="4">
        <v>0</v>
      </c>
      <c r="W4759">
        <v>129</v>
      </c>
      <c r="X4759" t="s">
        <v>68</v>
      </c>
      <c r="Y4759" t="s">
        <v>52</v>
      </c>
      <c r="Z4759" s="2">
        <v>15.56104415642136</v>
      </c>
    </row>
    <row r="4760" spans="1:26" x14ac:dyDescent="0.35">
      <c r="A4760" t="s">
        <v>224</v>
      </c>
      <c r="B4760" t="s">
        <v>225</v>
      </c>
      <c r="C4760" t="s">
        <v>55</v>
      </c>
      <c r="D4760" t="s">
        <v>46</v>
      </c>
      <c r="E4760" t="s">
        <v>47</v>
      </c>
      <c r="F4760" t="s">
        <v>3497</v>
      </c>
      <c r="G4760" t="s">
        <v>3498</v>
      </c>
      <c r="H4760" t="s">
        <v>32</v>
      </c>
      <c r="I4760" t="s">
        <v>4680</v>
      </c>
      <c r="J4760" s="1">
        <v>43042</v>
      </c>
      <c r="K4760" s="1">
        <v>43048</v>
      </c>
      <c r="L4760" t="s">
        <v>60</v>
      </c>
      <c r="M4760">
        <f>Table1[[#This Row],[Ship Date]]-Table1[[#This Row],[Order Date]]</f>
        <v>6</v>
      </c>
      <c r="N4760">
        <v>11</v>
      </c>
      <c r="O4760" t="s">
        <v>35</v>
      </c>
      <c r="P4760" s="3">
        <v>14.94</v>
      </c>
      <c r="Q4760" s="3">
        <v>11.56520737526527</v>
      </c>
      <c r="R4760" s="3">
        <f>(Table1[[#This Row],[Selling Price]]-Table1[[#This Row],[Cost Price]])</f>
        <v>3.3747926247347291</v>
      </c>
      <c r="S4760" s="12">
        <f>(Table1[[#This Row],[Profit]]/Table1[[#This Row],[Selling Price]])</f>
        <v>0.22588973391798722</v>
      </c>
      <c r="T4760">
        <v>3</v>
      </c>
      <c r="U4760" s="2">
        <f>Table1[[#This Row],[Selling Price]]*Table1[[#This Row],[Quantity]]</f>
        <v>44.82</v>
      </c>
      <c r="V4760" s="4">
        <v>0</v>
      </c>
      <c r="W4760">
        <v>268</v>
      </c>
      <c r="X4760" t="s">
        <v>68</v>
      </c>
      <c r="Y4760" t="s">
        <v>52</v>
      </c>
      <c r="Z4760" s="2">
        <v>16.835051862111978</v>
      </c>
    </row>
    <row r="4761" spans="1:26" x14ac:dyDescent="0.35">
      <c r="A4761" t="s">
        <v>224</v>
      </c>
      <c r="B4761" t="s">
        <v>225</v>
      </c>
      <c r="C4761" t="s">
        <v>27</v>
      </c>
      <c r="D4761" t="s">
        <v>46</v>
      </c>
      <c r="E4761" t="s">
        <v>102</v>
      </c>
      <c r="F4761" t="s">
        <v>4735</v>
      </c>
      <c r="G4761" t="s">
        <v>4736</v>
      </c>
      <c r="H4761" t="s">
        <v>32</v>
      </c>
      <c r="I4761" t="s">
        <v>4734</v>
      </c>
      <c r="J4761" s="1">
        <v>42131</v>
      </c>
      <c r="K4761" s="1">
        <v>42136</v>
      </c>
      <c r="L4761" t="s">
        <v>60</v>
      </c>
      <c r="M4761">
        <f>Table1[[#This Row],[Ship Date]]-Table1[[#This Row],[Order Date]]</f>
        <v>5</v>
      </c>
      <c r="N4761">
        <v>5</v>
      </c>
      <c r="O4761" t="s">
        <v>51</v>
      </c>
      <c r="P4761" s="3">
        <v>15.936</v>
      </c>
      <c r="Q4761" s="3">
        <v>13.285944079702951</v>
      </c>
      <c r="R4761" s="3">
        <f>(Table1[[#This Row],[Selling Price]]-Table1[[#This Row],[Cost Price]])</f>
        <v>2.6500559202970493</v>
      </c>
      <c r="S4761" s="12">
        <f>(Table1[[#This Row],[Profit]]/Table1[[#This Row],[Selling Price]])</f>
        <v>0.16629366969735501</v>
      </c>
      <c r="T4761">
        <v>4</v>
      </c>
      <c r="U4761" s="2">
        <f>Table1[[#This Row],[Selling Price]]*Table1[[#This Row],[Quantity]]</f>
        <v>63.744</v>
      </c>
      <c r="V4761" s="4">
        <v>0.2</v>
      </c>
      <c r="W4761">
        <v>139</v>
      </c>
      <c r="X4761" t="s">
        <v>36</v>
      </c>
      <c r="Y4761" t="s">
        <v>52</v>
      </c>
      <c r="Z4761" s="2">
        <v>16.971013876607369</v>
      </c>
    </row>
    <row r="4762" spans="1:26" x14ac:dyDescent="0.35">
      <c r="A4762" t="s">
        <v>224</v>
      </c>
      <c r="B4762" t="s">
        <v>225</v>
      </c>
      <c r="C4762" t="s">
        <v>64</v>
      </c>
      <c r="D4762" t="s">
        <v>46</v>
      </c>
      <c r="E4762" t="s">
        <v>102</v>
      </c>
      <c r="F4762" t="s">
        <v>1833</v>
      </c>
      <c r="G4762" t="s">
        <v>1834</v>
      </c>
      <c r="H4762" t="s">
        <v>32</v>
      </c>
      <c r="I4762" t="s">
        <v>4836</v>
      </c>
      <c r="J4762" s="1">
        <v>42982</v>
      </c>
      <c r="K4762" s="1">
        <v>42983</v>
      </c>
      <c r="L4762" t="s">
        <v>199</v>
      </c>
      <c r="M4762">
        <f>Table1[[#This Row],[Ship Date]]-Table1[[#This Row],[Order Date]]</f>
        <v>1</v>
      </c>
      <c r="N4762">
        <v>9</v>
      </c>
      <c r="O4762" t="s">
        <v>61</v>
      </c>
      <c r="P4762" s="3">
        <v>12.96</v>
      </c>
      <c r="Q4762" s="3">
        <v>8.7612448982442341</v>
      </c>
      <c r="R4762" s="3">
        <f>(Table1[[#This Row],[Selling Price]]-Table1[[#This Row],[Cost Price]])</f>
        <v>4.1987551017557667</v>
      </c>
      <c r="S4762" s="12">
        <f>(Table1[[#This Row],[Profit]]/Table1[[#This Row],[Selling Price]])</f>
        <v>0.32397801711078444</v>
      </c>
      <c r="T4762">
        <v>2</v>
      </c>
      <c r="U4762" s="2">
        <f>Table1[[#This Row],[Selling Price]]*Table1[[#This Row],[Quantity]]</f>
        <v>25.92</v>
      </c>
      <c r="V4762" s="4">
        <v>0</v>
      </c>
      <c r="W4762">
        <v>116</v>
      </c>
      <c r="X4762" t="s">
        <v>36</v>
      </c>
      <c r="Y4762" t="s">
        <v>36</v>
      </c>
      <c r="Z4762" s="2">
        <v>7.4288210947055964</v>
      </c>
    </row>
    <row r="4763" spans="1:26" x14ac:dyDescent="0.35">
      <c r="A4763" t="s">
        <v>224</v>
      </c>
      <c r="B4763" t="s">
        <v>225</v>
      </c>
      <c r="C4763" t="s">
        <v>45</v>
      </c>
      <c r="D4763" t="s">
        <v>46</v>
      </c>
      <c r="E4763" t="s">
        <v>47</v>
      </c>
      <c r="F4763" t="s">
        <v>3595</v>
      </c>
      <c r="G4763" t="s">
        <v>3596</v>
      </c>
      <c r="H4763" t="s">
        <v>32</v>
      </c>
      <c r="I4763" t="s">
        <v>4922</v>
      </c>
      <c r="J4763" s="1">
        <v>43028</v>
      </c>
      <c r="K4763" s="1">
        <v>43030</v>
      </c>
      <c r="L4763" t="s">
        <v>34</v>
      </c>
      <c r="M4763">
        <f>Table1[[#This Row],[Ship Date]]-Table1[[#This Row],[Order Date]]</f>
        <v>2</v>
      </c>
      <c r="N4763">
        <v>10</v>
      </c>
      <c r="O4763" t="s">
        <v>61</v>
      </c>
      <c r="P4763" s="3">
        <v>3.75</v>
      </c>
      <c r="Q4763" s="3">
        <v>2.9832847969122569</v>
      </c>
      <c r="R4763" s="3">
        <f>(Table1[[#This Row],[Selling Price]]-Table1[[#This Row],[Cost Price]])</f>
        <v>0.7667152030877431</v>
      </c>
      <c r="S4763" s="12">
        <f>(Table1[[#This Row],[Profit]]/Table1[[#This Row],[Selling Price]])</f>
        <v>0.20445738749006484</v>
      </c>
      <c r="T4763">
        <v>1</v>
      </c>
      <c r="U4763" s="2">
        <f>Table1[[#This Row],[Selling Price]]*Table1[[#This Row],[Quantity]]</f>
        <v>3.75</v>
      </c>
      <c r="V4763" s="4">
        <v>0</v>
      </c>
      <c r="W4763">
        <v>139</v>
      </c>
      <c r="X4763" t="s">
        <v>36</v>
      </c>
      <c r="Y4763" t="s">
        <v>52</v>
      </c>
      <c r="Z4763" s="2">
        <v>4.2646805273079949</v>
      </c>
    </row>
    <row r="4764" spans="1:26" x14ac:dyDescent="0.35">
      <c r="A4764" t="s">
        <v>224</v>
      </c>
      <c r="B4764" t="s">
        <v>225</v>
      </c>
      <c r="C4764" t="s">
        <v>64</v>
      </c>
      <c r="D4764" t="s">
        <v>46</v>
      </c>
      <c r="E4764" t="s">
        <v>86</v>
      </c>
      <c r="F4764" t="s">
        <v>1666</v>
      </c>
      <c r="G4764" t="s">
        <v>1667</v>
      </c>
      <c r="H4764" t="s">
        <v>32</v>
      </c>
      <c r="I4764" t="s">
        <v>4930</v>
      </c>
      <c r="J4764" s="1">
        <v>41883</v>
      </c>
      <c r="K4764" s="1">
        <v>41886</v>
      </c>
      <c r="L4764" t="s">
        <v>199</v>
      </c>
      <c r="M4764">
        <f>Table1[[#This Row],[Ship Date]]-Table1[[#This Row],[Order Date]]</f>
        <v>3</v>
      </c>
      <c r="N4764">
        <v>9</v>
      </c>
      <c r="O4764" t="s">
        <v>61</v>
      </c>
      <c r="P4764" s="3">
        <v>3.6480000000000001</v>
      </c>
      <c r="Q4764" s="3">
        <v>3.015843823909095</v>
      </c>
      <c r="R4764" s="3">
        <f>(Table1[[#This Row],[Selling Price]]-Table1[[#This Row],[Cost Price]])</f>
        <v>0.63215617609090513</v>
      </c>
      <c r="S4764" s="12">
        <f>(Table1[[#This Row],[Profit]]/Table1[[#This Row],[Selling Price]])</f>
        <v>0.17328842546351567</v>
      </c>
      <c r="T4764">
        <v>3</v>
      </c>
      <c r="U4764" s="2">
        <f>Table1[[#This Row],[Selling Price]]*Table1[[#This Row],[Quantity]]</f>
        <v>10.944000000000001</v>
      </c>
      <c r="V4764" s="4">
        <v>0.8</v>
      </c>
      <c r="W4764">
        <v>114</v>
      </c>
      <c r="X4764" t="s">
        <v>36</v>
      </c>
      <c r="Y4764" t="s">
        <v>36</v>
      </c>
      <c r="Z4764" s="2">
        <v>7.9069225366130906</v>
      </c>
    </row>
    <row r="4765" spans="1:26" x14ac:dyDescent="0.35">
      <c r="A4765" t="s">
        <v>224</v>
      </c>
      <c r="B4765" t="s">
        <v>225</v>
      </c>
      <c r="C4765" t="s">
        <v>45</v>
      </c>
      <c r="D4765" t="s">
        <v>46</v>
      </c>
      <c r="E4765" t="s">
        <v>91</v>
      </c>
      <c r="F4765" t="s">
        <v>3401</v>
      </c>
      <c r="G4765" t="s">
        <v>3402</v>
      </c>
      <c r="H4765" t="s">
        <v>32</v>
      </c>
      <c r="I4765" t="s">
        <v>4949</v>
      </c>
      <c r="J4765" s="1">
        <v>42516</v>
      </c>
      <c r="K4765" s="1">
        <v>42522</v>
      </c>
      <c r="L4765" t="s">
        <v>60</v>
      </c>
      <c r="M4765">
        <f>Table1[[#This Row],[Ship Date]]-Table1[[#This Row],[Order Date]]</f>
        <v>6</v>
      </c>
      <c r="N4765">
        <v>5</v>
      </c>
      <c r="O4765" t="s">
        <v>51</v>
      </c>
      <c r="P4765" s="3">
        <v>34.847999999999999</v>
      </c>
      <c r="Q4765" s="3">
        <v>27.558506792757591</v>
      </c>
      <c r="R4765" s="3">
        <f>(Table1[[#This Row],[Selling Price]]-Table1[[#This Row],[Cost Price]])</f>
        <v>7.2894932072424083</v>
      </c>
      <c r="S4765" s="12">
        <f>(Table1[[#This Row],[Profit]]/Table1[[#This Row],[Selling Price]])</f>
        <v>0.20917967192500025</v>
      </c>
      <c r="T4765">
        <v>2</v>
      </c>
      <c r="U4765" s="2">
        <f>Table1[[#This Row],[Selling Price]]*Table1[[#This Row],[Quantity]]</f>
        <v>69.695999999999998</v>
      </c>
      <c r="V4765" s="4">
        <v>0.2</v>
      </c>
      <c r="W4765">
        <v>486</v>
      </c>
      <c r="X4765" t="s">
        <v>68</v>
      </c>
      <c r="Y4765" t="s">
        <v>52</v>
      </c>
      <c r="Z4765" s="2">
        <v>19.169699715958</v>
      </c>
    </row>
    <row r="4766" spans="1:26" x14ac:dyDescent="0.35">
      <c r="A4766" t="s">
        <v>224</v>
      </c>
      <c r="B4766" t="s">
        <v>225</v>
      </c>
      <c r="C4766" t="s">
        <v>27</v>
      </c>
      <c r="D4766" t="s">
        <v>46</v>
      </c>
      <c r="E4766" t="s">
        <v>47</v>
      </c>
      <c r="F4766" t="s">
        <v>260</v>
      </c>
      <c r="G4766" t="s">
        <v>261</v>
      </c>
      <c r="H4766" t="s">
        <v>32</v>
      </c>
      <c r="I4766" t="s">
        <v>4950</v>
      </c>
      <c r="J4766" s="1">
        <v>42924</v>
      </c>
      <c r="K4766" s="1">
        <v>42926</v>
      </c>
      <c r="L4766" t="s">
        <v>199</v>
      </c>
      <c r="M4766">
        <f>Table1[[#This Row],[Ship Date]]-Table1[[#This Row],[Order Date]]</f>
        <v>2</v>
      </c>
      <c r="N4766">
        <v>7</v>
      </c>
      <c r="O4766" t="s">
        <v>51</v>
      </c>
      <c r="P4766" s="3">
        <v>75.180000000000007</v>
      </c>
      <c r="Q4766" s="3">
        <v>56.754565663958218</v>
      </c>
      <c r="R4766" s="3">
        <f>(Table1[[#This Row],[Selling Price]]-Table1[[#This Row],[Cost Price]])</f>
        <v>18.425434336041789</v>
      </c>
      <c r="S4766" s="12">
        <f>(Table1[[#This Row],[Profit]]/Table1[[#This Row],[Selling Price]])</f>
        <v>0.24508425560044941</v>
      </c>
      <c r="T4766">
        <v>6</v>
      </c>
      <c r="U4766" s="2">
        <f>Table1[[#This Row],[Selling Price]]*Table1[[#This Row],[Quantity]]</f>
        <v>451.08000000000004</v>
      </c>
      <c r="V4766" s="4">
        <v>0</v>
      </c>
      <c r="W4766">
        <v>188</v>
      </c>
      <c r="X4766" t="s">
        <v>36</v>
      </c>
      <c r="Y4766" t="s">
        <v>68</v>
      </c>
      <c r="Z4766" s="2">
        <v>39.587945292727667</v>
      </c>
    </row>
    <row r="4767" spans="1:26" x14ac:dyDescent="0.35">
      <c r="A4767" t="s">
        <v>224</v>
      </c>
      <c r="B4767" t="s">
        <v>225</v>
      </c>
      <c r="C4767" t="s">
        <v>39</v>
      </c>
      <c r="D4767" t="s">
        <v>46</v>
      </c>
      <c r="E4767" t="s">
        <v>86</v>
      </c>
      <c r="F4767" t="s">
        <v>1352</v>
      </c>
      <c r="G4767" t="s">
        <v>1353</v>
      </c>
      <c r="H4767" t="s">
        <v>32</v>
      </c>
      <c r="I4767" t="s">
        <v>4966</v>
      </c>
      <c r="J4767" s="1">
        <v>42492</v>
      </c>
      <c r="K4767" s="1">
        <v>42492</v>
      </c>
      <c r="L4767" t="s">
        <v>1118</v>
      </c>
      <c r="M4767">
        <f>Table1[[#This Row],[Ship Date]]-Table1[[#This Row],[Order Date]]</f>
        <v>0</v>
      </c>
      <c r="N4767">
        <v>5</v>
      </c>
      <c r="O4767" t="s">
        <v>51</v>
      </c>
      <c r="P4767" s="3">
        <v>45.576000000000001</v>
      </c>
      <c r="Q4767" s="3">
        <v>30.094309191263591</v>
      </c>
      <c r="R4767" s="3">
        <f>(Table1[[#This Row],[Selling Price]]-Table1[[#This Row],[Cost Price]])</f>
        <v>15.48169080873641</v>
      </c>
      <c r="S4767" s="12">
        <f>(Table1[[#This Row],[Profit]]/Table1[[#This Row],[Selling Price]])</f>
        <v>0.33968954732175727</v>
      </c>
      <c r="T4767">
        <v>3</v>
      </c>
      <c r="U4767" s="2">
        <f>Table1[[#This Row],[Selling Price]]*Table1[[#This Row],[Quantity]]</f>
        <v>136.72800000000001</v>
      </c>
      <c r="V4767" s="4">
        <v>0.2</v>
      </c>
      <c r="W4767">
        <v>430</v>
      </c>
      <c r="X4767" t="s">
        <v>36</v>
      </c>
      <c r="Y4767" t="s">
        <v>68</v>
      </c>
      <c r="Z4767" s="2">
        <v>45.799638808619441</v>
      </c>
    </row>
    <row r="4768" spans="1:26" x14ac:dyDescent="0.35">
      <c r="A4768" t="s">
        <v>224</v>
      </c>
      <c r="B4768" t="s">
        <v>225</v>
      </c>
      <c r="C4768" t="s">
        <v>27</v>
      </c>
      <c r="D4768" t="s">
        <v>46</v>
      </c>
      <c r="E4768" t="s">
        <v>65</v>
      </c>
      <c r="F4768" t="s">
        <v>226</v>
      </c>
      <c r="G4768" t="s">
        <v>227</v>
      </c>
      <c r="H4768" t="s">
        <v>32</v>
      </c>
      <c r="I4768" t="s">
        <v>5095</v>
      </c>
      <c r="J4768" s="1">
        <v>42294</v>
      </c>
      <c r="K4768" s="1">
        <v>42294</v>
      </c>
      <c r="L4768" t="s">
        <v>1118</v>
      </c>
      <c r="M4768">
        <f>Table1[[#This Row],[Ship Date]]-Table1[[#This Row],[Order Date]]</f>
        <v>0</v>
      </c>
      <c r="N4768">
        <v>10</v>
      </c>
      <c r="O4768" t="s">
        <v>61</v>
      </c>
      <c r="P4768" s="3">
        <v>77.88</v>
      </c>
      <c r="Q4768" s="3">
        <v>60.11090329956356</v>
      </c>
      <c r="R4768" s="3">
        <f>(Table1[[#This Row],[Selling Price]]-Table1[[#This Row],[Cost Price]])</f>
        <v>17.769096700436435</v>
      </c>
      <c r="S4768" s="12">
        <f>(Table1[[#This Row],[Profit]]/Table1[[#This Row],[Selling Price]])</f>
        <v>0.22815994736050893</v>
      </c>
      <c r="T4768">
        <v>2</v>
      </c>
      <c r="U4768" s="2">
        <f>Table1[[#This Row],[Selling Price]]*Table1[[#This Row],[Quantity]]</f>
        <v>155.76</v>
      </c>
      <c r="V4768" s="4">
        <v>0</v>
      </c>
      <c r="W4768">
        <v>389</v>
      </c>
      <c r="X4768" t="s">
        <v>36</v>
      </c>
      <c r="Y4768" t="s">
        <v>68</v>
      </c>
      <c r="Z4768" s="2">
        <v>48.636044411526733</v>
      </c>
    </row>
    <row r="4769" spans="1:26" x14ac:dyDescent="0.35">
      <c r="A4769" t="s">
        <v>224</v>
      </c>
      <c r="B4769" t="s">
        <v>225</v>
      </c>
      <c r="C4769" t="s">
        <v>55</v>
      </c>
      <c r="D4769" t="s">
        <v>46</v>
      </c>
      <c r="E4769" t="s">
        <v>102</v>
      </c>
      <c r="F4769" t="s">
        <v>326</v>
      </c>
      <c r="G4769" t="s">
        <v>327</v>
      </c>
      <c r="H4769" t="s">
        <v>32</v>
      </c>
      <c r="I4769" t="s">
        <v>5135</v>
      </c>
      <c r="J4769" s="1">
        <v>42699</v>
      </c>
      <c r="K4769" s="1">
        <v>42704</v>
      </c>
      <c r="L4769" t="s">
        <v>60</v>
      </c>
      <c r="M4769">
        <f>Table1[[#This Row],[Ship Date]]-Table1[[#This Row],[Order Date]]</f>
        <v>5</v>
      </c>
      <c r="N4769">
        <v>11</v>
      </c>
      <c r="O4769" t="s">
        <v>35</v>
      </c>
      <c r="P4769" s="3">
        <v>5.08</v>
      </c>
      <c r="Q4769" s="3">
        <v>3.6870200884421021</v>
      </c>
      <c r="R4769" s="3">
        <f>(Table1[[#This Row],[Selling Price]]-Table1[[#This Row],[Cost Price]])</f>
        <v>1.392979911557898</v>
      </c>
      <c r="S4769" s="12">
        <f>(Table1[[#This Row],[Profit]]/Table1[[#This Row],[Selling Price]])</f>
        <v>0.27420864400746026</v>
      </c>
      <c r="T4769">
        <v>1</v>
      </c>
      <c r="U4769" s="2">
        <f>Table1[[#This Row],[Selling Price]]*Table1[[#This Row],[Quantity]]</f>
        <v>5.08</v>
      </c>
      <c r="V4769" s="4">
        <v>0.2</v>
      </c>
      <c r="W4769">
        <v>447</v>
      </c>
      <c r="X4769" t="s">
        <v>36</v>
      </c>
      <c r="Y4769" t="s">
        <v>52</v>
      </c>
      <c r="Z4769" s="2">
        <v>8.5760270521961388</v>
      </c>
    </row>
    <row r="4770" spans="1:26" x14ac:dyDescent="0.35">
      <c r="A4770" t="s">
        <v>224</v>
      </c>
      <c r="B4770" t="s">
        <v>225</v>
      </c>
      <c r="C4770" t="s">
        <v>64</v>
      </c>
      <c r="D4770" t="s">
        <v>46</v>
      </c>
      <c r="E4770" t="s">
        <v>102</v>
      </c>
      <c r="F4770" t="s">
        <v>2004</v>
      </c>
      <c r="G4770" t="s">
        <v>2005</v>
      </c>
      <c r="H4770" t="s">
        <v>32</v>
      </c>
      <c r="I4770" t="s">
        <v>5214</v>
      </c>
      <c r="J4770" s="1">
        <v>42915</v>
      </c>
      <c r="K4770" s="1">
        <v>42920</v>
      </c>
      <c r="L4770" t="s">
        <v>60</v>
      </c>
      <c r="M4770">
        <f>Table1[[#This Row],[Ship Date]]-Table1[[#This Row],[Order Date]]</f>
        <v>5</v>
      </c>
      <c r="N4770">
        <v>6</v>
      </c>
      <c r="O4770" t="s">
        <v>51</v>
      </c>
      <c r="P4770" s="3">
        <v>5.1840000000000002</v>
      </c>
      <c r="Q4770" s="3">
        <v>3.7439021126447249</v>
      </c>
      <c r="R4770" s="3">
        <f>(Table1[[#This Row],[Selling Price]]-Table1[[#This Row],[Cost Price]])</f>
        <v>1.4400978873552752</v>
      </c>
      <c r="S4770" s="12">
        <f>(Table1[[#This Row],[Profit]]/Table1[[#This Row],[Selling Price]])</f>
        <v>0.27779666036945894</v>
      </c>
      <c r="T4770">
        <v>1</v>
      </c>
      <c r="U4770" s="2">
        <f>Table1[[#This Row],[Selling Price]]*Table1[[#This Row],[Quantity]]</f>
        <v>5.1840000000000002</v>
      </c>
      <c r="V4770" s="4">
        <v>0.2</v>
      </c>
      <c r="W4770">
        <v>402</v>
      </c>
      <c r="X4770" t="s">
        <v>36</v>
      </c>
      <c r="Y4770" t="s">
        <v>52</v>
      </c>
      <c r="Z4770" s="2">
        <v>4.2590906071601724</v>
      </c>
    </row>
    <row r="4771" spans="1:26" x14ac:dyDescent="0.35">
      <c r="A4771" t="s">
        <v>224</v>
      </c>
      <c r="B4771" t="s">
        <v>225</v>
      </c>
      <c r="C4771" t="s">
        <v>39</v>
      </c>
      <c r="D4771" t="s">
        <v>46</v>
      </c>
      <c r="E4771" t="s">
        <v>65</v>
      </c>
      <c r="F4771" t="s">
        <v>4608</v>
      </c>
      <c r="G4771" t="s">
        <v>4609</v>
      </c>
      <c r="H4771" t="s">
        <v>32</v>
      </c>
      <c r="I4771" t="s">
        <v>5241</v>
      </c>
      <c r="J4771" s="1">
        <v>41757</v>
      </c>
      <c r="K4771" s="1">
        <v>41762</v>
      </c>
      <c r="L4771" t="s">
        <v>60</v>
      </c>
      <c r="M4771">
        <f>Table1[[#This Row],[Ship Date]]-Table1[[#This Row],[Order Date]]</f>
        <v>5</v>
      </c>
      <c r="N4771">
        <v>4</v>
      </c>
      <c r="O4771" t="s">
        <v>106</v>
      </c>
      <c r="P4771" s="3">
        <v>177.56800000000001</v>
      </c>
      <c r="Q4771" s="3">
        <v>118.2744470920611</v>
      </c>
      <c r="R4771" s="3">
        <f>(Table1[[#This Row],[Selling Price]]-Table1[[#This Row],[Cost Price]])</f>
        <v>59.293552907938917</v>
      </c>
      <c r="S4771" s="12">
        <f>(Table1[[#This Row],[Profit]]/Table1[[#This Row],[Selling Price]])</f>
        <v>0.33392026101515426</v>
      </c>
      <c r="T4771">
        <v>2</v>
      </c>
      <c r="U4771" s="2">
        <f>Table1[[#This Row],[Selling Price]]*Table1[[#This Row],[Quantity]]</f>
        <v>355.13600000000002</v>
      </c>
      <c r="V4771" s="4">
        <v>0.2</v>
      </c>
      <c r="W4771">
        <v>413</v>
      </c>
      <c r="X4771" t="s">
        <v>36</v>
      </c>
      <c r="Y4771" t="s">
        <v>36</v>
      </c>
      <c r="Z4771" s="2">
        <v>283.81385627907599</v>
      </c>
    </row>
    <row r="4772" spans="1:26" x14ac:dyDescent="0.35">
      <c r="A4772" t="s">
        <v>224</v>
      </c>
      <c r="B4772" t="s">
        <v>225</v>
      </c>
      <c r="C4772" t="s">
        <v>39</v>
      </c>
      <c r="D4772" t="s">
        <v>46</v>
      </c>
      <c r="E4772" t="s">
        <v>75</v>
      </c>
      <c r="F4772" t="s">
        <v>3258</v>
      </c>
      <c r="G4772" t="s">
        <v>3259</v>
      </c>
      <c r="H4772" t="s">
        <v>32</v>
      </c>
      <c r="I4772" t="s">
        <v>5319</v>
      </c>
      <c r="J4772" s="1">
        <v>42812</v>
      </c>
      <c r="K4772" s="1">
        <v>42816</v>
      </c>
      <c r="L4772" t="s">
        <v>60</v>
      </c>
      <c r="M4772">
        <f>Table1[[#This Row],[Ship Date]]-Table1[[#This Row],[Order Date]]</f>
        <v>4</v>
      </c>
      <c r="N4772">
        <v>3</v>
      </c>
      <c r="O4772" t="s">
        <v>106</v>
      </c>
      <c r="P4772" s="3">
        <v>23.832000000000001</v>
      </c>
      <c r="Q4772" s="3">
        <v>15.570048701952039</v>
      </c>
      <c r="R4772" s="3">
        <f>(Table1[[#This Row],[Selling Price]]-Table1[[#This Row],[Cost Price]])</f>
        <v>8.2619512980479612</v>
      </c>
      <c r="S4772" s="12">
        <f>(Table1[[#This Row],[Profit]]/Table1[[#This Row],[Selling Price]])</f>
        <v>0.34667469360724912</v>
      </c>
      <c r="T4772">
        <v>3</v>
      </c>
      <c r="U4772" s="2">
        <f>Table1[[#This Row],[Selling Price]]*Table1[[#This Row],[Quantity]]</f>
        <v>71.496000000000009</v>
      </c>
      <c r="V4772" s="4">
        <v>0.2</v>
      </c>
      <c r="W4772">
        <v>104</v>
      </c>
      <c r="X4772" t="s">
        <v>36</v>
      </c>
      <c r="Y4772" t="s">
        <v>36</v>
      </c>
      <c r="Z4772" s="2">
        <v>27.078493648755909</v>
      </c>
    </row>
    <row r="4773" spans="1:26" x14ac:dyDescent="0.35">
      <c r="A4773" t="s">
        <v>224</v>
      </c>
      <c r="B4773" t="s">
        <v>225</v>
      </c>
      <c r="C4773" t="s">
        <v>55</v>
      </c>
      <c r="D4773" t="s">
        <v>46</v>
      </c>
      <c r="E4773" t="s">
        <v>539</v>
      </c>
      <c r="F4773" t="s">
        <v>5327</v>
      </c>
      <c r="G4773" t="s">
        <v>5328</v>
      </c>
      <c r="H4773" t="s">
        <v>32</v>
      </c>
      <c r="I4773" t="s">
        <v>5329</v>
      </c>
      <c r="J4773" s="1">
        <v>42632</v>
      </c>
      <c r="K4773" s="1">
        <v>42636</v>
      </c>
      <c r="L4773" t="s">
        <v>60</v>
      </c>
      <c r="M4773">
        <f>Table1[[#This Row],[Ship Date]]-Table1[[#This Row],[Order Date]]</f>
        <v>4</v>
      </c>
      <c r="N4773">
        <v>9</v>
      </c>
      <c r="O4773" t="s">
        <v>61</v>
      </c>
      <c r="P4773" s="3">
        <v>5.04</v>
      </c>
      <c r="Q4773" s="3">
        <v>3.8880100175931771</v>
      </c>
      <c r="R4773" s="3">
        <f>(Table1[[#This Row],[Selling Price]]-Table1[[#This Row],[Cost Price]])</f>
        <v>1.1519899824068229</v>
      </c>
      <c r="S4773" s="12">
        <f>(Table1[[#This Row],[Profit]]/Table1[[#This Row],[Selling Price]])</f>
        <v>0.22856944095373471</v>
      </c>
      <c r="T4773">
        <v>2</v>
      </c>
      <c r="U4773" s="2">
        <f>Table1[[#This Row],[Selling Price]]*Table1[[#This Row],[Quantity]]</f>
        <v>10.08</v>
      </c>
      <c r="V4773" s="4">
        <v>0</v>
      </c>
      <c r="W4773">
        <v>199</v>
      </c>
      <c r="X4773" t="s">
        <v>36</v>
      </c>
      <c r="Y4773" t="s">
        <v>68</v>
      </c>
      <c r="Z4773" s="2">
        <v>132.5509689941303</v>
      </c>
    </row>
    <row r="4774" spans="1:26" x14ac:dyDescent="0.35">
      <c r="A4774" t="s">
        <v>224</v>
      </c>
      <c r="B4774" t="s">
        <v>225</v>
      </c>
      <c r="C4774" t="s">
        <v>64</v>
      </c>
      <c r="D4774" t="s">
        <v>46</v>
      </c>
      <c r="E4774" t="s">
        <v>91</v>
      </c>
      <c r="F4774" t="s">
        <v>4556</v>
      </c>
      <c r="G4774" t="s">
        <v>4557</v>
      </c>
      <c r="H4774" t="s">
        <v>32</v>
      </c>
      <c r="I4774" t="s">
        <v>5346</v>
      </c>
      <c r="J4774" s="1">
        <v>42974</v>
      </c>
      <c r="K4774" s="1">
        <v>42976</v>
      </c>
      <c r="L4774" t="s">
        <v>34</v>
      </c>
      <c r="M4774">
        <f>Table1[[#This Row],[Ship Date]]-Table1[[#This Row],[Order Date]]</f>
        <v>2</v>
      </c>
      <c r="N4774">
        <v>8</v>
      </c>
      <c r="O4774" t="s">
        <v>61</v>
      </c>
      <c r="P4774" s="3">
        <v>321.92</v>
      </c>
      <c r="Q4774" s="3">
        <v>210.69193479873809</v>
      </c>
      <c r="R4774" s="3">
        <f>(Table1[[#This Row],[Selling Price]]-Table1[[#This Row],[Cost Price]])</f>
        <v>111.22806520126193</v>
      </c>
      <c r="S4774" s="12">
        <f>(Table1[[#This Row],[Profit]]/Table1[[#This Row],[Selling Price]])</f>
        <v>0.34551461605759792</v>
      </c>
      <c r="T4774">
        <v>4</v>
      </c>
      <c r="U4774" s="2">
        <f>Table1[[#This Row],[Selling Price]]*Table1[[#This Row],[Quantity]]</f>
        <v>1287.68</v>
      </c>
      <c r="V4774" s="4">
        <v>0</v>
      </c>
      <c r="W4774">
        <v>372</v>
      </c>
      <c r="X4774" t="s">
        <v>36</v>
      </c>
      <c r="Y4774" t="s">
        <v>68</v>
      </c>
      <c r="Z4774" s="2">
        <v>106.7471173086856</v>
      </c>
    </row>
    <row r="4775" spans="1:26" x14ac:dyDescent="0.35">
      <c r="A4775" t="s">
        <v>224</v>
      </c>
      <c r="B4775" t="s">
        <v>225</v>
      </c>
      <c r="C4775" t="s">
        <v>45</v>
      </c>
      <c r="D4775" t="s">
        <v>46</v>
      </c>
      <c r="E4775" t="s">
        <v>102</v>
      </c>
      <c r="F4775" t="s">
        <v>5402</v>
      </c>
      <c r="G4775" t="s">
        <v>5403</v>
      </c>
      <c r="H4775" t="s">
        <v>32</v>
      </c>
      <c r="I4775" t="s">
        <v>5401</v>
      </c>
      <c r="J4775" s="1">
        <v>43017</v>
      </c>
      <c r="K4775" s="1">
        <v>43022</v>
      </c>
      <c r="L4775" t="s">
        <v>60</v>
      </c>
      <c r="M4775">
        <f>Table1[[#This Row],[Ship Date]]-Table1[[#This Row],[Order Date]]</f>
        <v>5</v>
      </c>
      <c r="N4775">
        <v>10</v>
      </c>
      <c r="O4775" t="s">
        <v>61</v>
      </c>
      <c r="P4775" s="3">
        <v>18.98</v>
      </c>
      <c r="Q4775" s="3">
        <v>14.904501641955241</v>
      </c>
      <c r="R4775" s="3">
        <f>(Table1[[#This Row],[Selling Price]]-Table1[[#This Row],[Cost Price]])</f>
        <v>4.0754983580447597</v>
      </c>
      <c r="S4775" s="12">
        <f>(Table1[[#This Row],[Profit]]/Table1[[#This Row],[Selling Price]])</f>
        <v>0.21472594088750049</v>
      </c>
      <c r="T4775">
        <v>2</v>
      </c>
      <c r="U4775" s="2">
        <f>Table1[[#This Row],[Selling Price]]*Table1[[#This Row],[Quantity]]</f>
        <v>37.96</v>
      </c>
      <c r="V4775" s="4">
        <v>0</v>
      </c>
      <c r="W4775">
        <v>401</v>
      </c>
      <c r="X4775" t="s">
        <v>36</v>
      </c>
      <c r="Y4775" t="s">
        <v>52</v>
      </c>
      <c r="Z4775" s="2">
        <v>23.090166565012041</v>
      </c>
    </row>
    <row r="4776" spans="1:26" x14ac:dyDescent="0.35">
      <c r="A4776" t="s">
        <v>224</v>
      </c>
      <c r="B4776" t="s">
        <v>225</v>
      </c>
      <c r="C4776" t="s">
        <v>45</v>
      </c>
      <c r="D4776" t="s">
        <v>46</v>
      </c>
      <c r="E4776" t="s">
        <v>86</v>
      </c>
      <c r="F4776" t="s">
        <v>2531</v>
      </c>
      <c r="G4776" t="s">
        <v>2532</v>
      </c>
      <c r="H4776" t="s">
        <v>32</v>
      </c>
      <c r="I4776" t="s">
        <v>5503</v>
      </c>
      <c r="J4776" s="1">
        <v>41971</v>
      </c>
      <c r="K4776" s="1">
        <v>41973</v>
      </c>
      <c r="L4776" t="s">
        <v>34</v>
      </c>
      <c r="M4776">
        <f>Table1[[#This Row],[Ship Date]]-Table1[[#This Row],[Order Date]]</f>
        <v>2</v>
      </c>
      <c r="N4776">
        <v>11</v>
      </c>
      <c r="O4776" t="s">
        <v>35</v>
      </c>
      <c r="P4776" s="3">
        <v>17.248000000000001</v>
      </c>
      <c r="Q4776" s="3">
        <v>14.151777526234261</v>
      </c>
      <c r="R4776" s="3">
        <f>(Table1[[#This Row],[Selling Price]]-Table1[[#This Row],[Cost Price]])</f>
        <v>3.0962224737657404</v>
      </c>
      <c r="S4776" s="12">
        <f>(Table1[[#This Row],[Profit]]/Table1[[#This Row],[Selling Price]])</f>
        <v>0.1795119708815944</v>
      </c>
      <c r="T4776">
        <v>2</v>
      </c>
      <c r="U4776" s="2">
        <f>Table1[[#This Row],[Selling Price]]*Table1[[#This Row],[Quantity]]</f>
        <v>34.496000000000002</v>
      </c>
      <c r="V4776" s="4">
        <v>0.2</v>
      </c>
      <c r="W4776">
        <v>264</v>
      </c>
      <c r="X4776" t="s">
        <v>36</v>
      </c>
      <c r="Y4776" t="s">
        <v>52</v>
      </c>
      <c r="Z4776" s="2">
        <v>15.809924224992351</v>
      </c>
    </row>
    <row r="4777" spans="1:26" x14ac:dyDescent="0.35">
      <c r="A4777" t="s">
        <v>224</v>
      </c>
      <c r="B4777" t="s">
        <v>225</v>
      </c>
      <c r="C4777" t="s">
        <v>45</v>
      </c>
      <c r="D4777" t="s">
        <v>46</v>
      </c>
      <c r="E4777" t="s">
        <v>75</v>
      </c>
      <c r="F4777" t="s">
        <v>980</v>
      </c>
      <c r="G4777" t="s">
        <v>981</v>
      </c>
      <c r="H4777" t="s">
        <v>32</v>
      </c>
      <c r="I4777" t="s">
        <v>5518</v>
      </c>
      <c r="J4777" s="1">
        <v>41955</v>
      </c>
      <c r="K4777" s="1">
        <v>41960</v>
      </c>
      <c r="L4777" t="s">
        <v>34</v>
      </c>
      <c r="M4777">
        <f>Table1[[#This Row],[Ship Date]]-Table1[[#This Row],[Order Date]]</f>
        <v>5</v>
      </c>
      <c r="N4777">
        <v>11</v>
      </c>
      <c r="O4777" t="s">
        <v>35</v>
      </c>
      <c r="P4777" s="3">
        <v>7.8719999999999999</v>
      </c>
      <c r="Q4777" s="3">
        <v>5.6477466068436328</v>
      </c>
      <c r="R4777" s="3">
        <f>(Table1[[#This Row],[Selling Price]]-Table1[[#This Row],[Cost Price]])</f>
        <v>2.2242533931563671</v>
      </c>
      <c r="S4777" s="12">
        <f>(Table1[[#This Row],[Profit]]/Table1[[#This Row],[Selling Price]])</f>
        <v>0.28255251437453849</v>
      </c>
      <c r="T4777">
        <v>3</v>
      </c>
      <c r="U4777" s="2">
        <f>Table1[[#This Row],[Selling Price]]*Table1[[#This Row],[Quantity]]</f>
        <v>23.616</v>
      </c>
      <c r="V4777" s="4">
        <v>0.2</v>
      </c>
      <c r="W4777">
        <v>498</v>
      </c>
      <c r="X4777" t="s">
        <v>36</v>
      </c>
      <c r="Y4777" t="s">
        <v>52</v>
      </c>
      <c r="Z4777" s="2">
        <v>6.4196451823030429</v>
      </c>
    </row>
    <row r="4778" spans="1:26" x14ac:dyDescent="0.35">
      <c r="A4778" t="s">
        <v>224</v>
      </c>
      <c r="B4778" t="s">
        <v>225</v>
      </c>
      <c r="C4778" t="s">
        <v>39</v>
      </c>
      <c r="D4778" t="s">
        <v>46</v>
      </c>
      <c r="E4778" t="s">
        <v>65</v>
      </c>
      <c r="F4778" t="s">
        <v>1481</v>
      </c>
      <c r="G4778" t="s">
        <v>1482</v>
      </c>
      <c r="H4778" t="s">
        <v>32</v>
      </c>
      <c r="I4778" t="s">
        <v>5610</v>
      </c>
      <c r="J4778" s="1">
        <v>41905</v>
      </c>
      <c r="K4778" s="1">
        <v>41910</v>
      </c>
      <c r="L4778" t="s">
        <v>60</v>
      </c>
      <c r="M4778">
        <f>Table1[[#This Row],[Ship Date]]-Table1[[#This Row],[Order Date]]</f>
        <v>5</v>
      </c>
      <c r="N4778">
        <v>9</v>
      </c>
      <c r="O4778" t="s">
        <v>61</v>
      </c>
      <c r="P4778" s="3">
        <v>404.9</v>
      </c>
      <c r="Q4778" s="3">
        <v>333.02962574013679</v>
      </c>
      <c r="R4778" s="3">
        <f>(Table1[[#This Row],[Selling Price]]-Table1[[#This Row],[Cost Price]])</f>
        <v>71.870374259863183</v>
      </c>
      <c r="S4778" s="12">
        <f>(Table1[[#This Row],[Profit]]/Table1[[#This Row],[Selling Price]])</f>
        <v>0.17750154176306049</v>
      </c>
      <c r="T4778">
        <v>5</v>
      </c>
      <c r="U4778" s="2">
        <f>Table1[[#This Row],[Selling Price]]*Table1[[#This Row],[Quantity]]</f>
        <v>2024.5</v>
      </c>
      <c r="V4778" s="4">
        <v>0</v>
      </c>
      <c r="W4778">
        <v>212</v>
      </c>
      <c r="X4778" t="s">
        <v>36</v>
      </c>
      <c r="Y4778" t="s">
        <v>36</v>
      </c>
      <c r="Z4778" s="2">
        <v>202.10615649087771</v>
      </c>
    </row>
    <row r="4779" spans="1:26" x14ac:dyDescent="0.35">
      <c r="A4779" t="s">
        <v>224</v>
      </c>
      <c r="B4779" t="s">
        <v>225</v>
      </c>
      <c r="C4779" t="s">
        <v>27</v>
      </c>
      <c r="D4779" t="s">
        <v>46</v>
      </c>
      <c r="E4779" t="s">
        <v>102</v>
      </c>
      <c r="F4779" t="s">
        <v>1099</v>
      </c>
      <c r="G4779" t="s">
        <v>1100</v>
      </c>
      <c r="H4779" t="s">
        <v>32</v>
      </c>
      <c r="I4779" t="s">
        <v>5689</v>
      </c>
      <c r="J4779" s="1">
        <v>42348</v>
      </c>
      <c r="K4779" s="1">
        <v>42348</v>
      </c>
      <c r="L4779" t="s">
        <v>1118</v>
      </c>
      <c r="M4779">
        <f>Table1[[#This Row],[Ship Date]]-Table1[[#This Row],[Order Date]]</f>
        <v>0</v>
      </c>
      <c r="N4779">
        <v>12</v>
      </c>
      <c r="O4779" t="s">
        <v>35</v>
      </c>
      <c r="P4779" s="3">
        <v>41.28</v>
      </c>
      <c r="Q4779" s="3">
        <v>31.357073918562801</v>
      </c>
      <c r="R4779" s="3">
        <f>(Table1[[#This Row],[Selling Price]]-Table1[[#This Row],[Cost Price]])</f>
        <v>9.9229260814372005</v>
      </c>
      <c r="S4779" s="12">
        <f>(Table1[[#This Row],[Profit]]/Table1[[#This Row],[Selling Price]])</f>
        <v>0.24038096127512598</v>
      </c>
      <c r="T4779">
        <v>6</v>
      </c>
      <c r="U4779" s="2">
        <f>Table1[[#This Row],[Selling Price]]*Table1[[#This Row],[Quantity]]</f>
        <v>247.68</v>
      </c>
      <c r="V4779" s="4">
        <v>0</v>
      </c>
      <c r="W4779">
        <v>385</v>
      </c>
      <c r="X4779" t="s">
        <v>36</v>
      </c>
      <c r="Y4779" t="s">
        <v>52</v>
      </c>
      <c r="Z4779" s="2">
        <v>13.480737580499291</v>
      </c>
    </row>
    <row r="4780" spans="1:26" x14ac:dyDescent="0.35">
      <c r="A4780" t="s">
        <v>224</v>
      </c>
      <c r="B4780" t="s">
        <v>225</v>
      </c>
      <c r="C4780" t="s">
        <v>39</v>
      </c>
      <c r="D4780" t="s">
        <v>46</v>
      </c>
      <c r="E4780" t="s">
        <v>86</v>
      </c>
      <c r="F4780" t="s">
        <v>2083</v>
      </c>
      <c r="G4780" t="s">
        <v>2084</v>
      </c>
      <c r="H4780" t="s">
        <v>32</v>
      </c>
      <c r="I4780" t="s">
        <v>5728</v>
      </c>
      <c r="J4780" s="1">
        <v>41902</v>
      </c>
      <c r="K4780" s="1">
        <v>41908</v>
      </c>
      <c r="L4780" t="s">
        <v>60</v>
      </c>
      <c r="M4780">
        <f>Table1[[#This Row],[Ship Date]]-Table1[[#This Row],[Order Date]]</f>
        <v>6</v>
      </c>
      <c r="N4780">
        <v>9</v>
      </c>
      <c r="O4780" t="s">
        <v>61</v>
      </c>
      <c r="P4780" s="3">
        <v>20.231999999999999</v>
      </c>
      <c r="Q4780" s="3">
        <v>13.27743073952116</v>
      </c>
      <c r="R4780" s="3">
        <f>(Table1[[#This Row],[Selling Price]]-Table1[[#This Row],[Cost Price]])</f>
        <v>6.9545692604788396</v>
      </c>
      <c r="S4780" s="12">
        <f>(Table1[[#This Row],[Profit]]/Table1[[#This Row],[Selling Price]])</f>
        <v>0.34374106665079279</v>
      </c>
      <c r="T4780">
        <v>3</v>
      </c>
      <c r="U4780" s="2">
        <f>Table1[[#This Row],[Selling Price]]*Table1[[#This Row],[Quantity]]</f>
        <v>60.695999999999998</v>
      </c>
      <c r="V4780" s="4">
        <v>0.2</v>
      </c>
      <c r="W4780">
        <v>105</v>
      </c>
      <c r="X4780" t="s">
        <v>68</v>
      </c>
      <c r="Y4780" t="s">
        <v>36</v>
      </c>
      <c r="Z4780" s="2">
        <v>12.296760345717081</v>
      </c>
    </row>
    <row r="4781" spans="1:26" x14ac:dyDescent="0.35">
      <c r="A4781" t="s">
        <v>224</v>
      </c>
      <c r="B4781" t="s">
        <v>225</v>
      </c>
      <c r="C4781" t="s">
        <v>55</v>
      </c>
      <c r="D4781" t="s">
        <v>46</v>
      </c>
      <c r="E4781" t="s">
        <v>91</v>
      </c>
      <c r="F4781" t="s">
        <v>3500</v>
      </c>
      <c r="G4781" t="s">
        <v>3501</v>
      </c>
      <c r="H4781" t="s">
        <v>32</v>
      </c>
      <c r="I4781" t="s">
        <v>5763</v>
      </c>
      <c r="J4781" s="1">
        <v>43078</v>
      </c>
      <c r="K4781" s="1">
        <v>43082</v>
      </c>
      <c r="L4781" t="s">
        <v>34</v>
      </c>
      <c r="M4781">
        <f>Table1[[#This Row],[Ship Date]]-Table1[[#This Row],[Order Date]]</f>
        <v>4</v>
      </c>
      <c r="N4781">
        <v>12</v>
      </c>
      <c r="O4781" t="s">
        <v>35</v>
      </c>
      <c r="P4781" s="3">
        <v>189</v>
      </c>
      <c r="Q4781" s="3">
        <v>123.8570159414143</v>
      </c>
      <c r="R4781" s="3">
        <f>(Table1[[#This Row],[Selling Price]]-Table1[[#This Row],[Cost Price]])</f>
        <v>65.142984058585697</v>
      </c>
      <c r="S4781" s="12">
        <f>(Table1[[#This Row],[Profit]]/Table1[[#This Row],[Selling Price]])</f>
        <v>0.34467187332585025</v>
      </c>
      <c r="T4781">
        <v>1</v>
      </c>
      <c r="U4781" s="2">
        <f>Table1[[#This Row],[Selling Price]]*Table1[[#This Row],[Quantity]]</f>
        <v>189</v>
      </c>
      <c r="V4781" s="4">
        <v>0</v>
      </c>
      <c r="W4781">
        <v>330</v>
      </c>
      <c r="X4781" t="s">
        <v>36</v>
      </c>
      <c r="Y4781" t="s">
        <v>36</v>
      </c>
      <c r="Z4781" s="2">
        <v>298.117171595331</v>
      </c>
    </row>
    <row r="4782" spans="1:26" x14ac:dyDescent="0.35">
      <c r="A4782" t="s">
        <v>224</v>
      </c>
      <c r="B4782" t="s">
        <v>225</v>
      </c>
      <c r="C4782" t="s">
        <v>64</v>
      </c>
      <c r="D4782" t="s">
        <v>46</v>
      </c>
      <c r="E4782" t="s">
        <v>102</v>
      </c>
      <c r="F4782" t="s">
        <v>5786</v>
      </c>
      <c r="G4782" t="s">
        <v>5787</v>
      </c>
      <c r="H4782" t="s">
        <v>32</v>
      </c>
      <c r="I4782" t="s">
        <v>5788</v>
      </c>
      <c r="J4782" s="1">
        <v>43011</v>
      </c>
      <c r="K4782" s="1">
        <v>43017</v>
      </c>
      <c r="L4782" t="s">
        <v>60</v>
      </c>
      <c r="M4782">
        <f>Table1[[#This Row],[Ship Date]]-Table1[[#This Row],[Order Date]]</f>
        <v>6</v>
      </c>
      <c r="N4782">
        <v>10</v>
      </c>
      <c r="O4782" t="s">
        <v>61</v>
      </c>
      <c r="P4782" s="3">
        <v>15.552</v>
      </c>
      <c r="Q4782" s="3">
        <v>10.713944013729879</v>
      </c>
      <c r="R4782" s="3">
        <f>(Table1[[#This Row],[Selling Price]]-Table1[[#This Row],[Cost Price]])</f>
        <v>4.8380559862701205</v>
      </c>
      <c r="S4782" s="12">
        <f>(Table1[[#This Row],[Profit]]/Table1[[#This Row],[Selling Price]])</f>
        <v>0.31108899088671044</v>
      </c>
      <c r="T4782">
        <v>3</v>
      </c>
      <c r="U4782" s="2">
        <f>Table1[[#This Row],[Selling Price]]*Table1[[#This Row],[Quantity]]</f>
        <v>46.655999999999999</v>
      </c>
      <c r="V4782" s="4">
        <v>0.2</v>
      </c>
      <c r="W4782">
        <v>254</v>
      </c>
      <c r="X4782" t="s">
        <v>68</v>
      </c>
      <c r="Y4782" t="s">
        <v>52</v>
      </c>
      <c r="Z4782" s="2">
        <v>16.49538699151978</v>
      </c>
    </row>
    <row r="4783" spans="1:26" x14ac:dyDescent="0.35">
      <c r="A4783" t="s">
        <v>224</v>
      </c>
      <c r="B4783" t="s">
        <v>225</v>
      </c>
      <c r="C4783" t="s">
        <v>45</v>
      </c>
      <c r="D4783" t="s">
        <v>46</v>
      </c>
      <c r="E4783" t="s">
        <v>91</v>
      </c>
      <c r="F4783" t="s">
        <v>5727</v>
      </c>
      <c r="G4783" t="s">
        <v>1207</v>
      </c>
      <c r="H4783" t="s">
        <v>32</v>
      </c>
      <c r="I4783" t="s">
        <v>5828</v>
      </c>
      <c r="J4783" s="1">
        <v>42670</v>
      </c>
      <c r="K4783" s="1">
        <v>42676</v>
      </c>
      <c r="L4783" t="s">
        <v>60</v>
      </c>
      <c r="M4783">
        <f>Table1[[#This Row],[Ship Date]]-Table1[[#This Row],[Order Date]]</f>
        <v>6</v>
      </c>
      <c r="N4783">
        <v>10</v>
      </c>
      <c r="O4783" t="s">
        <v>61</v>
      </c>
      <c r="P4783" s="3">
        <v>43.92</v>
      </c>
      <c r="Q4783" s="3">
        <v>34.843411009445802</v>
      </c>
      <c r="R4783" s="3">
        <f>(Table1[[#This Row],[Selling Price]]-Table1[[#This Row],[Cost Price]])</f>
        <v>9.0765889905541997</v>
      </c>
      <c r="S4783" s="12">
        <f>(Table1[[#This Row],[Profit]]/Table1[[#This Row],[Selling Price]])</f>
        <v>0.20666186226216302</v>
      </c>
      <c r="T4783">
        <v>4</v>
      </c>
      <c r="U4783" s="2">
        <f>Table1[[#This Row],[Selling Price]]*Table1[[#This Row],[Quantity]]</f>
        <v>175.68</v>
      </c>
      <c r="V4783" s="4">
        <v>0</v>
      </c>
      <c r="W4783">
        <v>369</v>
      </c>
      <c r="X4783" t="s">
        <v>68</v>
      </c>
      <c r="Y4783" t="s">
        <v>52</v>
      </c>
      <c r="Z4783" s="2">
        <v>31.537648929493781</v>
      </c>
    </row>
    <row r="4784" spans="1:26" x14ac:dyDescent="0.35">
      <c r="A4784" t="s">
        <v>224</v>
      </c>
      <c r="B4784" t="s">
        <v>225</v>
      </c>
      <c r="C4784" t="s">
        <v>64</v>
      </c>
      <c r="D4784" t="s">
        <v>46</v>
      </c>
      <c r="E4784" t="s">
        <v>102</v>
      </c>
      <c r="F4784" t="s">
        <v>4026</v>
      </c>
      <c r="G4784" t="s">
        <v>4027</v>
      </c>
      <c r="H4784" t="s">
        <v>32</v>
      </c>
      <c r="I4784" t="s">
        <v>5900</v>
      </c>
      <c r="J4784" s="1">
        <v>42470</v>
      </c>
      <c r="K4784" s="1">
        <v>42476</v>
      </c>
      <c r="L4784" t="s">
        <v>60</v>
      </c>
      <c r="M4784">
        <f>Table1[[#This Row],[Ship Date]]-Table1[[#This Row],[Order Date]]</f>
        <v>6</v>
      </c>
      <c r="N4784">
        <v>4</v>
      </c>
      <c r="O4784" t="s">
        <v>106</v>
      </c>
      <c r="P4784" s="3">
        <v>12.96</v>
      </c>
      <c r="Q4784" s="3">
        <v>9.9571266307476662</v>
      </c>
      <c r="R4784" s="3">
        <f>(Table1[[#This Row],[Selling Price]]-Table1[[#This Row],[Cost Price]])</f>
        <v>3.0028733692523346</v>
      </c>
      <c r="S4784" s="12">
        <f>(Table1[[#This Row],[Profit]]/Table1[[#This Row],[Selling Price]])</f>
        <v>0.23170319207193937</v>
      </c>
      <c r="T4784">
        <v>2</v>
      </c>
      <c r="U4784" s="2">
        <f>Table1[[#This Row],[Selling Price]]*Table1[[#This Row],[Quantity]]</f>
        <v>25.92</v>
      </c>
      <c r="V4784" s="4">
        <v>0</v>
      </c>
      <c r="W4784">
        <v>233</v>
      </c>
      <c r="X4784" t="s">
        <v>68</v>
      </c>
      <c r="Y4784" t="s">
        <v>52</v>
      </c>
      <c r="Z4784" s="2">
        <v>7.7120945459527581</v>
      </c>
    </row>
    <row r="4785" spans="1:26" x14ac:dyDescent="0.35">
      <c r="A4785" t="s">
        <v>224</v>
      </c>
      <c r="B4785" t="s">
        <v>225</v>
      </c>
      <c r="C4785" t="s">
        <v>45</v>
      </c>
      <c r="D4785" t="s">
        <v>46</v>
      </c>
      <c r="E4785" t="s">
        <v>102</v>
      </c>
      <c r="F4785" t="s">
        <v>3640</v>
      </c>
      <c r="G4785" t="s">
        <v>3641</v>
      </c>
      <c r="H4785" t="s">
        <v>32</v>
      </c>
      <c r="I4785" t="s">
        <v>6019</v>
      </c>
      <c r="J4785" s="1">
        <v>42833</v>
      </c>
      <c r="K4785" s="1">
        <v>42837</v>
      </c>
      <c r="L4785" t="s">
        <v>60</v>
      </c>
      <c r="M4785">
        <f>Table1[[#This Row],[Ship Date]]-Table1[[#This Row],[Order Date]]</f>
        <v>4</v>
      </c>
      <c r="N4785">
        <v>4</v>
      </c>
      <c r="O4785" t="s">
        <v>106</v>
      </c>
      <c r="P4785" s="3">
        <v>244.55</v>
      </c>
      <c r="Q4785" s="3">
        <v>197.1036674176851</v>
      </c>
      <c r="R4785" s="3">
        <f>(Table1[[#This Row],[Selling Price]]-Table1[[#This Row],[Cost Price]])</f>
        <v>47.446332582314909</v>
      </c>
      <c r="S4785" s="12">
        <f>(Table1[[#This Row],[Profit]]/Table1[[#This Row],[Selling Price]])</f>
        <v>0.19401485414972361</v>
      </c>
      <c r="T4785">
        <v>5</v>
      </c>
      <c r="U4785" s="2">
        <f>Table1[[#This Row],[Selling Price]]*Table1[[#This Row],[Quantity]]</f>
        <v>1222.75</v>
      </c>
      <c r="V4785" s="4">
        <v>0</v>
      </c>
      <c r="W4785">
        <v>428</v>
      </c>
      <c r="X4785" t="s">
        <v>36</v>
      </c>
      <c r="Y4785" t="s">
        <v>68</v>
      </c>
      <c r="Z4785" s="2">
        <v>104.09357787975929</v>
      </c>
    </row>
    <row r="4786" spans="1:26" x14ac:dyDescent="0.35">
      <c r="A4786" t="s">
        <v>224</v>
      </c>
      <c r="B4786" t="s">
        <v>225</v>
      </c>
      <c r="C4786" t="s">
        <v>55</v>
      </c>
      <c r="D4786" t="s">
        <v>46</v>
      </c>
      <c r="E4786" t="s">
        <v>47</v>
      </c>
      <c r="F4786" t="s">
        <v>1658</v>
      </c>
      <c r="G4786" t="s">
        <v>1659</v>
      </c>
      <c r="H4786" t="s">
        <v>32</v>
      </c>
      <c r="I4786" t="s">
        <v>6060</v>
      </c>
      <c r="J4786" s="1">
        <v>42512</v>
      </c>
      <c r="K4786" s="1">
        <v>42512</v>
      </c>
      <c r="L4786" t="s">
        <v>1118</v>
      </c>
      <c r="M4786">
        <f>Table1[[#This Row],[Ship Date]]-Table1[[#This Row],[Order Date]]</f>
        <v>0</v>
      </c>
      <c r="N4786">
        <v>5</v>
      </c>
      <c r="O4786" t="s">
        <v>51</v>
      </c>
      <c r="P4786" s="3">
        <v>14.73</v>
      </c>
      <c r="Q4786" s="3">
        <v>10.04088263130147</v>
      </c>
      <c r="R4786" s="3">
        <f>(Table1[[#This Row],[Selling Price]]-Table1[[#This Row],[Cost Price]])</f>
        <v>4.6891173686985308</v>
      </c>
      <c r="S4786" s="12">
        <f>(Table1[[#This Row],[Profit]]/Table1[[#This Row],[Selling Price]])</f>
        <v>0.31833790690417724</v>
      </c>
      <c r="T4786">
        <v>3</v>
      </c>
      <c r="U4786" s="2">
        <f>Table1[[#This Row],[Selling Price]]*Table1[[#This Row],[Quantity]]</f>
        <v>44.19</v>
      </c>
      <c r="V4786" s="4">
        <v>0</v>
      </c>
      <c r="W4786">
        <v>120</v>
      </c>
      <c r="X4786" t="s">
        <v>36</v>
      </c>
      <c r="Y4786" t="s">
        <v>52</v>
      </c>
      <c r="Z4786" s="2">
        <v>2.8205802594501721</v>
      </c>
    </row>
    <row r="4787" spans="1:26" x14ac:dyDescent="0.35">
      <c r="A4787" t="s">
        <v>224</v>
      </c>
      <c r="B4787" t="s">
        <v>225</v>
      </c>
      <c r="C4787" t="s">
        <v>55</v>
      </c>
      <c r="D4787" t="s">
        <v>46</v>
      </c>
      <c r="E4787" t="s">
        <v>102</v>
      </c>
      <c r="F4787" t="s">
        <v>4678</v>
      </c>
      <c r="G4787" t="s">
        <v>4679</v>
      </c>
      <c r="H4787" t="s">
        <v>32</v>
      </c>
      <c r="I4787" t="s">
        <v>6119</v>
      </c>
      <c r="J4787" s="1">
        <v>42330</v>
      </c>
      <c r="K4787" s="1">
        <v>42333</v>
      </c>
      <c r="L4787" t="s">
        <v>34</v>
      </c>
      <c r="M4787">
        <f>Table1[[#This Row],[Ship Date]]-Table1[[#This Row],[Order Date]]</f>
        <v>3</v>
      </c>
      <c r="N4787">
        <v>11</v>
      </c>
      <c r="O4787" t="s">
        <v>35</v>
      </c>
      <c r="P4787" s="3">
        <v>42.8</v>
      </c>
      <c r="Q4787" s="3">
        <v>34.57806202259799</v>
      </c>
      <c r="R4787" s="3">
        <f>(Table1[[#This Row],[Selling Price]]-Table1[[#This Row],[Cost Price]])</f>
        <v>8.2219379774020069</v>
      </c>
      <c r="S4787" s="12">
        <f>(Table1[[#This Row],[Profit]]/Table1[[#This Row],[Selling Price]])</f>
        <v>0.19210135461219643</v>
      </c>
      <c r="T4787">
        <v>10</v>
      </c>
      <c r="U4787" s="2">
        <f>Table1[[#This Row],[Selling Price]]*Table1[[#This Row],[Quantity]]</f>
        <v>428</v>
      </c>
      <c r="V4787" s="4">
        <v>0</v>
      </c>
      <c r="W4787">
        <v>334</v>
      </c>
      <c r="X4787" t="s">
        <v>36</v>
      </c>
      <c r="Y4787" t="s">
        <v>52</v>
      </c>
      <c r="Z4787" s="2">
        <v>17.037769181047931</v>
      </c>
    </row>
    <row r="4788" spans="1:26" x14ac:dyDescent="0.35">
      <c r="A4788" t="s">
        <v>224</v>
      </c>
      <c r="B4788" t="s">
        <v>225</v>
      </c>
      <c r="C4788" t="s">
        <v>39</v>
      </c>
      <c r="D4788" t="s">
        <v>46</v>
      </c>
      <c r="E4788" t="s">
        <v>86</v>
      </c>
      <c r="F4788" t="s">
        <v>6105</v>
      </c>
      <c r="G4788" t="s">
        <v>6106</v>
      </c>
      <c r="H4788" t="s">
        <v>32</v>
      </c>
      <c r="I4788" t="s">
        <v>6163</v>
      </c>
      <c r="J4788" s="1">
        <v>42580</v>
      </c>
      <c r="K4788" s="1">
        <v>42582</v>
      </c>
      <c r="L4788" t="s">
        <v>199</v>
      </c>
      <c r="M4788">
        <f>Table1[[#This Row],[Ship Date]]-Table1[[#This Row],[Order Date]]</f>
        <v>2</v>
      </c>
      <c r="N4788">
        <v>7</v>
      </c>
      <c r="O4788" t="s">
        <v>51</v>
      </c>
      <c r="P4788" s="3">
        <v>2.214</v>
      </c>
      <c r="Q4788" s="3">
        <v>1.569791348413129</v>
      </c>
      <c r="R4788" s="3">
        <f>(Table1[[#This Row],[Selling Price]]-Table1[[#This Row],[Cost Price]])</f>
        <v>0.64420865158687102</v>
      </c>
      <c r="S4788" s="12">
        <f>(Table1[[#This Row],[Profit]]/Table1[[#This Row],[Selling Price]])</f>
        <v>0.29097048400491016</v>
      </c>
      <c r="T4788">
        <v>3</v>
      </c>
      <c r="U4788" s="2">
        <f>Table1[[#This Row],[Selling Price]]*Table1[[#This Row],[Quantity]]</f>
        <v>6.6419999999999995</v>
      </c>
      <c r="V4788" s="4">
        <v>0.7</v>
      </c>
      <c r="W4788">
        <v>464</v>
      </c>
      <c r="X4788" t="s">
        <v>36</v>
      </c>
      <c r="Y4788" t="s">
        <v>52</v>
      </c>
      <c r="Z4788" s="2">
        <v>4.4081387909184544</v>
      </c>
    </row>
    <row r="4789" spans="1:26" x14ac:dyDescent="0.35">
      <c r="A4789" t="s">
        <v>224</v>
      </c>
      <c r="B4789" t="s">
        <v>225</v>
      </c>
      <c r="C4789" t="s">
        <v>39</v>
      </c>
      <c r="D4789" t="s">
        <v>46</v>
      </c>
      <c r="E4789" t="s">
        <v>75</v>
      </c>
      <c r="F4789" t="s">
        <v>6169</v>
      </c>
      <c r="G4789" t="s">
        <v>6170</v>
      </c>
      <c r="H4789" t="s">
        <v>32</v>
      </c>
      <c r="I4789" t="s">
        <v>6168</v>
      </c>
      <c r="J4789" s="1">
        <v>42727</v>
      </c>
      <c r="K4789" s="1">
        <v>42734</v>
      </c>
      <c r="L4789" t="s">
        <v>60</v>
      </c>
      <c r="M4789">
        <f>Table1[[#This Row],[Ship Date]]-Table1[[#This Row],[Order Date]]</f>
        <v>7</v>
      </c>
      <c r="N4789">
        <v>12</v>
      </c>
      <c r="O4789" t="s">
        <v>35</v>
      </c>
      <c r="P4789" s="3">
        <v>4.2</v>
      </c>
      <c r="Q4789" s="3">
        <v>3.2419684843977961</v>
      </c>
      <c r="R4789" s="3">
        <f>(Table1[[#This Row],[Selling Price]]-Table1[[#This Row],[Cost Price]])</f>
        <v>0.95803151560220412</v>
      </c>
      <c r="S4789" s="12">
        <f>(Table1[[#This Row],[Profit]]/Table1[[#This Row],[Selling Price]])</f>
        <v>0.22810274181004858</v>
      </c>
      <c r="T4789">
        <v>2</v>
      </c>
      <c r="U4789" s="2">
        <f>Table1[[#This Row],[Selling Price]]*Table1[[#This Row],[Quantity]]</f>
        <v>8.4</v>
      </c>
      <c r="V4789" s="4">
        <v>0</v>
      </c>
      <c r="W4789">
        <v>303</v>
      </c>
      <c r="X4789" t="s">
        <v>68</v>
      </c>
      <c r="Y4789" t="s">
        <v>52</v>
      </c>
      <c r="Z4789" s="2">
        <v>5.2848841046895254</v>
      </c>
    </row>
    <row r="4790" spans="1:26" x14ac:dyDescent="0.35">
      <c r="A4790" t="s">
        <v>224</v>
      </c>
      <c r="B4790" t="s">
        <v>225</v>
      </c>
      <c r="C4790" t="s">
        <v>55</v>
      </c>
      <c r="D4790" t="s">
        <v>46</v>
      </c>
      <c r="E4790" t="s">
        <v>86</v>
      </c>
      <c r="F4790" t="s">
        <v>5179</v>
      </c>
      <c r="G4790" t="s">
        <v>5180</v>
      </c>
      <c r="H4790" t="s">
        <v>32</v>
      </c>
      <c r="I4790" t="s">
        <v>6176</v>
      </c>
      <c r="J4790" s="1">
        <v>41926</v>
      </c>
      <c r="K4790" s="1">
        <v>41928</v>
      </c>
      <c r="L4790" t="s">
        <v>34</v>
      </c>
      <c r="M4790">
        <f>Table1[[#This Row],[Ship Date]]-Table1[[#This Row],[Order Date]]</f>
        <v>2</v>
      </c>
      <c r="N4790">
        <v>10</v>
      </c>
      <c r="O4790" t="s">
        <v>61</v>
      </c>
      <c r="P4790" s="3">
        <v>22.92</v>
      </c>
      <c r="Q4790" s="3">
        <v>16.587519037953339</v>
      </c>
      <c r="R4790" s="3">
        <f>(Table1[[#This Row],[Selling Price]]-Table1[[#This Row],[Cost Price]])</f>
        <v>6.3324809620466631</v>
      </c>
      <c r="S4790" s="12">
        <f>(Table1[[#This Row],[Profit]]/Table1[[#This Row],[Selling Price]])</f>
        <v>0.27628625488859787</v>
      </c>
      <c r="T4790">
        <v>4</v>
      </c>
      <c r="U4790" s="2">
        <f>Table1[[#This Row],[Selling Price]]*Table1[[#This Row],[Quantity]]</f>
        <v>91.68</v>
      </c>
      <c r="V4790" s="4">
        <v>0</v>
      </c>
      <c r="W4790">
        <v>315</v>
      </c>
      <c r="X4790" t="s">
        <v>36</v>
      </c>
      <c r="Y4790" t="s">
        <v>52</v>
      </c>
      <c r="Z4790" s="2">
        <v>15.450825735215579</v>
      </c>
    </row>
    <row r="4791" spans="1:26" x14ac:dyDescent="0.35">
      <c r="A4791" t="s">
        <v>224</v>
      </c>
      <c r="B4791" t="s">
        <v>225</v>
      </c>
      <c r="C4791" t="s">
        <v>39</v>
      </c>
      <c r="D4791" t="s">
        <v>46</v>
      </c>
      <c r="E4791" t="s">
        <v>102</v>
      </c>
      <c r="F4791" t="s">
        <v>390</v>
      </c>
      <c r="G4791" t="s">
        <v>391</v>
      </c>
      <c r="H4791" t="s">
        <v>32</v>
      </c>
      <c r="I4791" t="s">
        <v>6205</v>
      </c>
      <c r="J4791" s="1">
        <v>42164</v>
      </c>
      <c r="K4791" s="1">
        <v>42168</v>
      </c>
      <c r="L4791" t="s">
        <v>60</v>
      </c>
      <c r="M4791">
        <f>Table1[[#This Row],[Ship Date]]-Table1[[#This Row],[Order Date]]</f>
        <v>4</v>
      </c>
      <c r="N4791">
        <v>6</v>
      </c>
      <c r="O4791" t="s">
        <v>51</v>
      </c>
      <c r="P4791" s="3">
        <v>12.96</v>
      </c>
      <c r="Q4791" s="3">
        <v>10.38585095103705</v>
      </c>
      <c r="R4791" s="3">
        <f>(Table1[[#This Row],[Selling Price]]-Table1[[#This Row],[Cost Price]])</f>
        <v>2.5741490489629513</v>
      </c>
      <c r="S4791" s="12">
        <f>(Table1[[#This Row],[Profit]]/Table1[[#This Row],[Selling Price]])</f>
        <v>0.19862261180269686</v>
      </c>
      <c r="T4791">
        <v>2</v>
      </c>
      <c r="U4791" s="2">
        <f>Table1[[#This Row],[Selling Price]]*Table1[[#This Row],[Quantity]]</f>
        <v>25.92</v>
      </c>
      <c r="V4791" s="4">
        <v>0</v>
      </c>
      <c r="W4791">
        <v>177</v>
      </c>
      <c r="X4791" t="s">
        <v>36</v>
      </c>
      <c r="Y4791" t="s">
        <v>52</v>
      </c>
      <c r="Z4791" s="2">
        <v>12.23101788078163</v>
      </c>
    </row>
    <row r="4792" spans="1:26" x14ac:dyDescent="0.35">
      <c r="A4792" t="s">
        <v>224</v>
      </c>
      <c r="B4792" t="s">
        <v>225</v>
      </c>
      <c r="C4792" t="s">
        <v>64</v>
      </c>
      <c r="D4792" t="s">
        <v>46</v>
      </c>
      <c r="E4792" t="s">
        <v>75</v>
      </c>
      <c r="F4792" t="s">
        <v>2096</v>
      </c>
      <c r="G4792" t="s">
        <v>2097</v>
      </c>
      <c r="H4792" t="s">
        <v>32</v>
      </c>
      <c r="I4792" t="s">
        <v>6210</v>
      </c>
      <c r="J4792" s="1">
        <v>41799</v>
      </c>
      <c r="K4792" s="1">
        <v>41803</v>
      </c>
      <c r="L4792" t="s">
        <v>34</v>
      </c>
      <c r="M4792">
        <f>Table1[[#This Row],[Ship Date]]-Table1[[#This Row],[Order Date]]</f>
        <v>4</v>
      </c>
      <c r="N4792">
        <v>6</v>
      </c>
      <c r="O4792" t="s">
        <v>51</v>
      </c>
      <c r="P4792" s="3">
        <v>18.059999999999999</v>
      </c>
      <c r="Q4792" s="3">
        <v>13.972421084500921</v>
      </c>
      <c r="R4792" s="3">
        <f>(Table1[[#This Row],[Selling Price]]-Table1[[#This Row],[Cost Price]])</f>
        <v>4.087578915499078</v>
      </c>
      <c r="S4792" s="12">
        <f>(Table1[[#This Row],[Profit]]/Table1[[#This Row],[Selling Price]])</f>
        <v>0.22633327328344841</v>
      </c>
      <c r="T4792">
        <v>7</v>
      </c>
      <c r="U4792" s="2">
        <f>Table1[[#This Row],[Selling Price]]*Table1[[#This Row],[Quantity]]</f>
        <v>126.41999999999999</v>
      </c>
      <c r="V4792" s="4">
        <v>0</v>
      </c>
      <c r="W4792">
        <v>187</v>
      </c>
      <c r="X4792" t="s">
        <v>36</v>
      </c>
      <c r="Y4792" t="s">
        <v>52</v>
      </c>
      <c r="Z4792" s="2">
        <v>5.5550940946126186</v>
      </c>
    </row>
    <row r="4793" spans="1:26" x14ac:dyDescent="0.35">
      <c r="A4793" t="s">
        <v>224</v>
      </c>
      <c r="B4793" t="s">
        <v>225</v>
      </c>
      <c r="C4793" t="s">
        <v>55</v>
      </c>
      <c r="D4793" t="s">
        <v>46</v>
      </c>
      <c r="E4793" t="s">
        <v>270</v>
      </c>
      <c r="F4793" t="s">
        <v>2463</v>
      </c>
      <c r="G4793" t="s">
        <v>2464</v>
      </c>
      <c r="H4793" t="s">
        <v>32</v>
      </c>
      <c r="I4793" t="s">
        <v>6225</v>
      </c>
      <c r="J4793" s="1">
        <v>42253</v>
      </c>
      <c r="K4793" s="1">
        <v>42257</v>
      </c>
      <c r="L4793" t="s">
        <v>60</v>
      </c>
      <c r="M4793">
        <f>Table1[[#This Row],[Ship Date]]-Table1[[#This Row],[Order Date]]</f>
        <v>4</v>
      </c>
      <c r="N4793">
        <v>9</v>
      </c>
      <c r="O4793" t="s">
        <v>61</v>
      </c>
      <c r="P4793" s="3">
        <v>7.24</v>
      </c>
      <c r="Q4793" s="3">
        <v>4.7060824843862168</v>
      </c>
      <c r="R4793" s="3">
        <f>(Table1[[#This Row],[Selling Price]]-Table1[[#This Row],[Cost Price]])</f>
        <v>2.5339175156137834</v>
      </c>
      <c r="S4793" s="12">
        <f>(Table1[[#This Row],[Profit]]/Table1[[#This Row],[Selling Price]])</f>
        <v>0.34998860712897562</v>
      </c>
      <c r="T4793">
        <v>5</v>
      </c>
      <c r="U4793" s="2">
        <f>Table1[[#This Row],[Selling Price]]*Table1[[#This Row],[Quantity]]</f>
        <v>36.200000000000003</v>
      </c>
      <c r="V4793" s="4">
        <v>0.2</v>
      </c>
      <c r="W4793">
        <v>383</v>
      </c>
      <c r="X4793" t="s">
        <v>36</v>
      </c>
      <c r="Y4793" t="s">
        <v>52</v>
      </c>
      <c r="Z4793" s="2">
        <v>2.123515397367568</v>
      </c>
    </row>
    <row r="4794" spans="1:26" x14ac:dyDescent="0.35">
      <c r="A4794" t="s">
        <v>224</v>
      </c>
      <c r="B4794" t="s">
        <v>225</v>
      </c>
      <c r="C4794" t="s">
        <v>45</v>
      </c>
      <c r="D4794" t="s">
        <v>46</v>
      </c>
      <c r="E4794" t="s">
        <v>539</v>
      </c>
      <c r="F4794" t="s">
        <v>3887</v>
      </c>
      <c r="G4794" t="s">
        <v>3888</v>
      </c>
      <c r="H4794" t="s">
        <v>32</v>
      </c>
      <c r="I4794" t="s">
        <v>6264</v>
      </c>
      <c r="J4794" s="1">
        <v>42764</v>
      </c>
      <c r="K4794" s="1">
        <v>42768</v>
      </c>
      <c r="L4794" t="s">
        <v>60</v>
      </c>
      <c r="M4794">
        <f>Table1[[#This Row],[Ship Date]]-Table1[[#This Row],[Order Date]]</f>
        <v>4</v>
      </c>
      <c r="N4794">
        <v>1</v>
      </c>
      <c r="O4794" t="s">
        <v>35</v>
      </c>
      <c r="P4794" s="3">
        <v>8.57</v>
      </c>
      <c r="Q4794" s="3">
        <v>7.1984662343624111</v>
      </c>
      <c r="R4794" s="3">
        <f>(Table1[[#This Row],[Selling Price]]-Table1[[#This Row],[Cost Price]])</f>
        <v>1.3715337656375892</v>
      </c>
      <c r="S4794" s="12">
        <f>(Table1[[#This Row],[Profit]]/Table1[[#This Row],[Selling Price]])</f>
        <v>0.16003894581535463</v>
      </c>
      <c r="T4794">
        <v>1</v>
      </c>
      <c r="U4794" s="2">
        <f>Table1[[#This Row],[Selling Price]]*Table1[[#This Row],[Quantity]]</f>
        <v>8.57</v>
      </c>
      <c r="V4794" s="4">
        <v>0</v>
      </c>
      <c r="W4794">
        <v>372</v>
      </c>
      <c r="X4794" t="s">
        <v>36</v>
      </c>
      <c r="Y4794" t="s">
        <v>52</v>
      </c>
      <c r="Z4794" s="2">
        <v>12.738848269686519</v>
      </c>
    </row>
    <row r="4795" spans="1:26" x14ac:dyDescent="0.35">
      <c r="A4795" t="s">
        <v>224</v>
      </c>
      <c r="B4795" t="s">
        <v>225</v>
      </c>
      <c r="C4795" t="s">
        <v>55</v>
      </c>
      <c r="D4795" t="s">
        <v>46</v>
      </c>
      <c r="E4795" t="s">
        <v>270</v>
      </c>
      <c r="F4795" t="s">
        <v>5361</v>
      </c>
      <c r="G4795" t="s">
        <v>5362</v>
      </c>
      <c r="H4795" t="s">
        <v>32</v>
      </c>
      <c r="I4795" t="s">
        <v>6360</v>
      </c>
      <c r="J4795" s="1">
        <v>42432</v>
      </c>
      <c r="K4795" s="1">
        <v>42437</v>
      </c>
      <c r="L4795" t="s">
        <v>60</v>
      </c>
      <c r="M4795">
        <f>Table1[[#This Row],[Ship Date]]-Table1[[#This Row],[Order Date]]</f>
        <v>5</v>
      </c>
      <c r="N4795">
        <v>3</v>
      </c>
      <c r="O4795" t="s">
        <v>106</v>
      </c>
      <c r="P4795" s="3">
        <v>2.3039999999999998</v>
      </c>
      <c r="Q4795" s="3">
        <v>1.672905556111977</v>
      </c>
      <c r="R4795" s="3">
        <f>(Table1[[#This Row],[Selling Price]]-Table1[[#This Row],[Cost Price]])</f>
        <v>0.63109444388802283</v>
      </c>
      <c r="S4795" s="12">
        <f>(Table1[[#This Row],[Profit]]/Table1[[#This Row],[Selling Price]])</f>
        <v>0.27391251904862102</v>
      </c>
      <c r="T4795">
        <v>1</v>
      </c>
      <c r="U4795" s="2">
        <f>Table1[[#This Row],[Selling Price]]*Table1[[#This Row],[Quantity]]</f>
        <v>2.3039999999999998</v>
      </c>
      <c r="V4795" s="4">
        <v>0.2</v>
      </c>
      <c r="W4795">
        <v>205</v>
      </c>
      <c r="X4795" t="s">
        <v>36</v>
      </c>
      <c r="Y4795" t="s">
        <v>52</v>
      </c>
      <c r="Z4795" s="2">
        <v>6.2886961446710083</v>
      </c>
    </row>
    <row r="4796" spans="1:26" x14ac:dyDescent="0.35">
      <c r="A4796" t="s">
        <v>224</v>
      </c>
      <c r="B4796" t="s">
        <v>225</v>
      </c>
      <c r="C4796" t="s">
        <v>45</v>
      </c>
      <c r="D4796" t="s">
        <v>46</v>
      </c>
      <c r="E4796" t="s">
        <v>65</v>
      </c>
      <c r="F4796" t="s">
        <v>4675</v>
      </c>
      <c r="G4796" t="s">
        <v>4676</v>
      </c>
      <c r="H4796" t="s">
        <v>32</v>
      </c>
      <c r="I4796" t="s">
        <v>6363</v>
      </c>
      <c r="J4796" s="1">
        <v>42016</v>
      </c>
      <c r="K4796" s="1">
        <v>42022</v>
      </c>
      <c r="L4796" t="s">
        <v>60</v>
      </c>
      <c r="M4796">
        <f>Table1[[#This Row],[Ship Date]]-Table1[[#This Row],[Order Date]]</f>
        <v>6</v>
      </c>
      <c r="N4796">
        <v>1</v>
      </c>
      <c r="O4796" t="s">
        <v>35</v>
      </c>
      <c r="P4796" s="3">
        <v>465.18</v>
      </c>
      <c r="Q4796" s="3">
        <v>331.30909791940587</v>
      </c>
      <c r="R4796" s="3">
        <f>(Table1[[#This Row],[Selling Price]]-Table1[[#This Row],[Cost Price]])</f>
        <v>133.87090208059413</v>
      </c>
      <c r="S4796" s="12">
        <f>(Table1[[#This Row],[Profit]]/Table1[[#This Row],[Selling Price]])</f>
        <v>0.2877830132004689</v>
      </c>
      <c r="T4796">
        <v>3</v>
      </c>
      <c r="U4796" s="2">
        <f>Table1[[#This Row],[Selling Price]]*Table1[[#This Row],[Quantity]]</f>
        <v>1395.54</v>
      </c>
      <c r="V4796" s="4">
        <v>0</v>
      </c>
      <c r="W4796">
        <v>431</v>
      </c>
      <c r="X4796" t="s">
        <v>68</v>
      </c>
      <c r="Y4796" t="s">
        <v>36</v>
      </c>
      <c r="Z4796" s="2">
        <v>424.68075317244018</v>
      </c>
    </row>
    <row r="4797" spans="1:26" x14ac:dyDescent="0.35">
      <c r="A4797" t="s">
        <v>224</v>
      </c>
      <c r="B4797" t="s">
        <v>225</v>
      </c>
      <c r="C4797" t="s">
        <v>55</v>
      </c>
      <c r="D4797" t="s">
        <v>46</v>
      </c>
      <c r="E4797" t="s">
        <v>47</v>
      </c>
      <c r="F4797" t="s">
        <v>1816</v>
      </c>
      <c r="G4797" t="s">
        <v>1817</v>
      </c>
      <c r="H4797" t="s">
        <v>32</v>
      </c>
      <c r="I4797" t="s">
        <v>6417</v>
      </c>
      <c r="J4797" s="1">
        <v>41728</v>
      </c>
      <c r="K4797" s="1">
        <v>41733</v>
      </c>
      <c r="L4797" t="s">
        <v>60</v>
      </c>
      <c r="M4797">
        <f>Table1[[#This Row],[Ship Date]]-Table1[[#This Row],[Order Date]]</f>
        <v>5</v>
      </c>
      <c r="N4797">
        <v>3</v>
      </c>
      <c r="O4797" t="s">
        <v>106</v>
      </c>
      <c r="P4797" s="3">
        <v>44.4</v>
      </c>
      <c r="Q4797" s="3">
        <v>36.569386359284053</v>
      </c>
      <c r="R4797" s="3">
        <f>(Table1[[#This Row],[Selling Price]]-Table1[[#This Row],[Cost Price]])</f>
        <v>7.8306136407159457</v>
      </c>
      <c r="S4797" s="12">
        <f>(Table1[[#This Row],[Profit]]/Table1[[#This Row],[Selling Price]])</f>
        <v>0.17636517208819699</v>
      </c>
      <c r="T4797">
        <v>3</v>
      </c>
      <c r="U4797" s="2">
        <f>Table1[[#This Row],[Selling Price]]*Table1[[#This Row],[Quantity]]</f>
        <v>133.19999999999999</v>
      </c>
      <c r="V4797" s="4">
        <v>0</v>
      </c>
      <c r="W4797">
        <v>392</v>
      </c>
      <c r="X4797" t="s">
        <v>36</v>
      </c>
      <c r="Y4797" t="s">
        <v>52</v>
      </c>
      <c r="Z4797" s="2">
        <v>14.947267308775871</v>
      </c>
    </row>
    <row r="4798" spans="1:26" x14ac:dyDescent="0.35">
      <c r="A4798" t="s">
        <v>224</v>
      </c>
      <c r="B4798" t="s">
        <v>225</v>
      </c>
      <c r="C4798" t="s">
        <v>27</v>
      </c>
      <c r="D4798" t="s">
        <v>46</v>
      </c>
      <c r="E4798" t="s">
        <v>47</v>
      </c>
      <c r="F4798" t="s">
        <v>944</v>
      </c>
      <c r="G4798" t="s">
        <v>945</v>
      </c>
      <c r="H4798" t="s">
        <v>32</v>
      </c>
      <c r="I4798" t="s">
        <v>6471</v>
      </c>
      <c r="J4798" s="1">
        <v>42896</v>
      </c>
      <c r="K4798" s="1">
        <v>42901</v>
      </c>
      <c r="L4798" t="s">
        <v>60</v>
      </c>
      <c r="M4798">
        <f>Table1[[#This Row],[Ship Date]]-Table1[[#This Row],[Order Date]]</f>
        <v>5</v>
      </c>
      <c r="N4798">
        <v>6</v>
      </c>
      <c r="O4798" t="s">
        <v>51</v>
      </c>
      <c r="P4798" s="3">
        <v>11.56</v>
      </c>
      <c r="Q4798" s="3">
        <v>9.5395792089963525</v>
      </c>
      <c r="R4798" s="3">
        <f>(Table1[[#This Row],[Selling Price]]-Table1[[#This Row],[Cost Price]])</f>
        <v>2.020420791003648</v>
      </c>
      <c r="S4798" s="12">
        <f>(Table1[[#This Row],[Profit]]/Table1[[#This Row],[Selling Price]])</f>
        <v>0.17477688503491765</v>
      </c>
      <c r="T4798">
        <v>4</v>
      </c>
      <c r="U4798" s="2">
        <f>Table1[[#This Row],[Selling Price]]*Table1[[#This Row],[Quantity]]</f>
        <v>46.24</v>
      </c>
      <c r="V4798" s="4">
        <v>0</v>
      </c>
      <c r="W4798">
        <v>257</v>
      </c>
      <c r="X4798" t="s">
        <v>36</v>
      </c>
      <c r="Y4798" t="s">
        <v>52</v>
      </c>
      <c r="Z4798" s="2">
        <v>5.6838299411576347</v>
      </c>
    </row>
    <row r="4799" spans="1:26" x14ac:dyDescent="0.35">
      <c r="A4799" t="s">
        <v>224</v>
      </c>
      <c r="B4799" t="s">
        <v>225</v>
      </c>
      <c r="C4799" t="s">
        <v>39</v>
      </c>
      <c r="D4799" t="s">
        <v>46</v>
      </c>
      <c r="E4799" t="s">
        <v>102</v>
      </c>
      <c r="F4799" t="s">
        <v>5877</v>
      </c>
      <c r="G4799" t="s">
        <v>6496</v>
      </c>
      <c r="H4799" t="s">
        <v>32</v>
      </c>
      <c r="I4799" t="s">
        <v>6497</v>
      </c>
      <c r="J4799" s="1">
        <v>43077</v>
      </c>
      <c r="K4799" s="1">
        <v>43083</v>
      </c>
      <c r="L4799" t="s">
        <v>60</v>
      </c>
      <c r="M4799">
        <f>Table1[[#This Row],[Ship Date]]-Table1[[#This Row],[Order Date]]</f>
        <v>6</v>
      </c>
      <c r="N4799">
        <v>12</v>
      </c>
      <c r="O4799" t="s">
        <v>35</v>
      </c>
      <c r="P4799" s="3">
        <v>87.92</v>
      </c>
      <c r="Q4799" s="3">
        <v>63.000213221016253</v>
      </c>
      <c r="R4799" s="3">
        <f>(Table1[[#This Row],[Selling Price]]-Table1[[#This Row],[Cost Price]])</f>
        <v>24.919786778983749</v>
      </c>
      <c r="S4799" s="12">
        <f>(Table1[[#This Row],[Profit]]/Table1[[#This Row],[Selling Price]])</f>
        <v>0.2834370652750654</v>
      </c>
      <c r="T4799">
        <v>4</v>
      </c>
      <c r="U4799" s="2">
        <f>Table1[[#This Row],[Selling Price]]*Table1[[#This Row],[Quantity]]</f>
        <v>351.68</v>
      </c>
      <c r="V4799" s="4">
        <v>0</v>
      </c>
      <c r="W4799">
        <v>311</v>
      </c>
      <c r="X4799" t="s">
        <v>68</v>
      </c>
      <c r="Y4799" t="s">
        <v>68</v>
      </c>
      <c r="Z4799" s="2">
        <v>45.396566495716392</v>
      </c>
    </row>
    <row r="4800" spans="1:26" x14ac:dyDescent="0.35">
      <c r="A4800" t="s">
        <v>224</v>
      </c>
      <c r="B4800" t="s">
        <v>225</v>
      </c>
      <c r="C4800" t="s">
        <v>45</v>
      </c>
      <c r="D4800" t="s">
        <v>46</v>
      </c>
      <c r="E4800" t="s">
        <v>91</v>
      </c>
      <c r="F4800" t="s">
        <v>3955</v>
      </c>
      <c r="G4800" t="s">
        <v>3956</v>
      </c>
      <c r="H4800" t="s">
        <v>32</v>
      </c>
      <c r="I4800" t="s">
        <v>6553</v>
      </c>
      <c r="J4800" s="1">
        <v>42520</v>
      </c>
      <c r="K4800" s="1">
        <v>42525</v>
      </c>
      <c r="L4800" t="s">
        <v>60</v>
      </c>
      <c r="M4800">
        <f>Table1[[#This Row],[Ship Date]]-Table1[[#This Row],[Order Date]]</f>
        <v>5</v>
      </c>
      <c r="N4800">
        <v>5</v>
      </c>
      <c r="O4800" t="s">
        <v>51</v>
      </c>
      <c r="P4800" s="3">
        <v>123.92</v>
      </c>
      <c r="Q4800" s="3">
        <v>93.315402291934362</v>
      </c>
      <c r="R4800" s="3">
        <f>(Table1[[#This Row],[Selling Price]]-Table1[[#This Row],[Cost Price]])</f>
        <v>30.60459770806564</v>
      </c>
      <c r="S4800" s="12">
        <f>(Table1[[#This Row],[Profit]]/Table1[[#This Row],[Selling Price]])</f>
        <v>0.24697060771518431</v>
      </c>
      <c r="T4800">
        <v>5</v>
      </c>
      <c r="U4800" s="2">
        <f>Table1[[#This Row],[Selling Price]]*Table1[[#This Row],[Quantity]]</f>
        <v>619.6</v>
      </c>
      <c r="V4800" s="4">
        <v>0.2</v>
      </c>
      <c r="W4800">
        <v>447</v>
      </c>
      <c r="X4800" t="s">
        <v>36</v>
      </c>
      <c r="Y4800" t="s">
        <v>68</v>
      </c>
      <c r="Z4800" s="2">
        <v>56.334782529682911</v>
      </c>
    </row>
    <row r="4801" spans="1:26" x14ac:dyDescent="0.35">
      <c r="A4801" t="s">
        <v>224</v>
      </c>
      <c r="B4801" t="s">
        <v>225</v>
      </c>
      <c r="C4801" t="s">
        <v>45</v>
      </c>
      <c r="D4801" t="s">
        <v>46</v>
      </c>
      <c r="E4801" t="s">
        <v>86</v>
      </c>
      <c r="F4801" t="s">
        <v>2449</v>
      </c>
      <c r="G4801" t="s">
        <v>2450</v>
      </c>
      <c r="H4801" t="s">
        <v>32</v>
      </c>
      <c r="I4801" t="s">
        <v>6558</v>
      </c>
      <c r="J4801" s="1">
        <v>41729</v>
      </c>
      <c r="K4801" s="1">
        <v>41733</v>
      </c>
      <c r="L4801" t="s">
        <v>60</v>
      </c>
      <c r="M4801">
        <f>Table1[[#This Row],[Ship Date]]-Table1[[#This Row],[Order Date]]</f>
        <v>4</v>
      </c>
      <c r="N4801">
        <v>3</v>
      </c>
      <c r="O4801" t="s">
        <v>106</v>
      </c>
      <c r="P4801" s="3">
        <v>1.869</v>
      </c>
      <c r="Q4801" s="3">
        <v>1.416579059211603</v>
      </c>
      <c r="R4801" s="3">
        <f>(Table1[[#This Row],[Selling Price]]-Table1[[#This Row],[Cost Price]])</f>
        <v>0.45242094078839701</v>
      </c>
      <c r="S4801" s="12">
        <f>(Table1[[#This Row],[Profit]]/Table1[[#This Row],[Selling Price]])</f>
        <v>0.24206577891300002</v>
      </c>
      <c r="T4801">
        <v>1</v>
      </c>
      <c r="U4801" s="2">
        <f>Table1[[#This Row],[Selling Price]]*Table1[[#This Row],[Quantity]]</f>
        <v>1.869</v>
      </c>
      <c r="V4801" s="4">
        <v>0.7</v>
      </c>
      <c r="W4801">
        <v>413</v>
      </c>
      <c r="X4801" t="s">
        <v>36</v>
      </c>
      <c r="Y4801" t="s">
        <v>52</v>
      </c>
      <c r="Z4801" s="2">
        <v>7.2304093955859647</v>
      </c>
    </row>
    <row r="4802" spans="1:26" x14ac:dyDescent="0.35">
      <c r="A4802" t="s">
        <v>224</v>
      </c>
      <c r="B4802" t="s">
        <v>225</v>
      </c>
      <c r="C4802" t="s">
        <v>39</v>
      </c>
      <c r="D4802" t="s">
        <v>46</v>
      </c>
      <c r="E4802" t="s">
        <v>86</v>
      </c>
      <c r="F4802" t="s">
        <v>1061</v>
      </c>
      <c r="G4802" t="s">
        <v>1062</v>
      </c>
      <c r="H4802" t="s">
        <v>32</v>
      </c>
      <c r="I4802" t="s">
        <v>6564</v>
      </c>
      <c r="J4802" s="1">
        <v>42301</v>
      </c>
      <c r="K4802" s="1">
        <v>42306</v>
      </c>
      <c r="L4802" t="s">
        <v>60</v>
      </c>
      <c r="M4802">
        <f>Table1[[#This Row],[Ship Date]]-Table1[[#This Row],[Order Date]]</f>
        <v>5</v>
      </c>
      <c r="N4802">
        <v>10</v>
      </c>
      <c r="O4802" t="s">
        <v>61</v>
      </c>
      <c r="P4802" s="3">
        <v>3.5920000000000001</v>
      </c>
      <c r="Q4802" s="3">
        <v>2.9618712956208819</v>
      </c>
      <c r="R4802" s="3">
        <f>(Table1[[#This Row],[Selling Price]]-Table1[[#This Row],[Cost Price]])</f>
        <v>0.63012870437911817</v>
      </c>
      <c r="S4802" s="12">
        <f>(Table1[[#This Row],[Profit]]/Table1[[#This Row],[Selling Price]])</f>
        <v>0.17542558585164758</v>
      </c>
      <c r="T4802">
        <v>4</v>
      </c>
      <c r="U4802" s="2">
        <f>Table1[[#This Row],[Selling Price]]*Table1[[#This Row],[Quantity]]</f>
        <v>14.368</v>
      </c>
      <c r="V4802" s="4">
        <v>0.8</v>
      </c>
      <c r="W4802">
        <v>200</v>
      </c>
      <c r="X4802" t="s">
        <v>36</v>
      </c>
      <c r="Y4802" t="s">
        <v>52</v>
      </c>
      <c r="Z4802" s="2">
        <v>3.6773325616852728</v>
      </c>
    </row>
    <row r="4803" spans="1:26" x14ac:dyDescent="0.35">
      <c r="A4803" t="s">
        <v>224</v>
      </c>
      <c r="B4803" t="s">
        <v>225</v>
      </c>
      <c r="C4803" t="s">
        <v>64</v>
      </c>
      <c r="D4803" t="s">
        <v>46</v>
      </c>
      <c r="E4803" t="s">
        <v>86</v>
      </c>
      <c r="F4803" t="s">
        <v>3248</v>
      </c>
      <c r="G4803" t="s">
        <v>3249</v>
      </c>
      <c r="H4803" t="s">
        <v>32</v>
      </c>
      <c r="I4803" t="s">
        <v>6589</v>
      </c>
      <c r="J4803" s="1">
        <v>42527</v>
      </c>
      <c r="K4803" s="1">
        <v>42528</v>
      </c>
      <c r="L4803" t="s">
        <v>199</v>
      </c>
      <c r="M4803">
        <f>Table1[[#This Row],[Ship Date]]-Table1[[#This Row],[Order Date]]</f>
        <v>1</v>
      </c>
      <c r="N4803">
        <v>6</v>
      </c>
      <c r="O4803" t="s">
        <v>51</v>
      </c>
      <c r="P4803" s="3">
        <v>11.67</v>
      </c>
      <c r="Q4803" s="3">
        <v>9.0466148686279944</v>
      </c>
      <c r="R4803" s="3">
        <f>(Table1[[#This Row],[Selling Price]]-Table1[[#This Row],[Cost Price]])</f>
        <v>2.6233851313720056</v>
      </c>
      <c r="S4803" s="12">
        <f>(Table1[[#This Row],[Profit]]/Table1[[#This Row],[Selling Price]])</f>
        <v>0.22479735487335095</v>
      </c>
      <c r="T4803">
        <v>3</v>
      </c>
      <c r="U4803" s="2">
        <f>Table1[[#This Row],[Selling Price]]*Table1[[#This Row],[Quantity]]</f>
        <v>35.01</v>
      </c>
      <c r="V4803" s="4">
        <v>0</v>
      </c>
      <c r="W4803">
        <v>470</v>
      </c>
      <c r="X4803" t="s">
        <v>36</v>
      </c>
      <c r="Y4803" t="s">
        <v>52</v>
      </c>
      <c r="Z4803" s="2">
        <v>4.8312797735175712</v>
      </c>
    </row>
    <row r="4804" spans="1:26" x14ac:dyDescent="0.35">
      <c r="A4804" t="s">
        <v>224</v>
      </c>
      <c r="B4804" t="s">
        <v>225</v>
      </c>
      <c r="C4804" t="s">
        <v>27</v>
      </c>
      <c r="D4804" t="s">
        <v>46</v>
      </c>
      <c r="E4804" t="s">
        <v>86</v>
      </c>
      <c r="F4804" t="s">
        <v>4714</v>
      </c>
      <c r="G4804" t="s">
        <v>4715</v>
      </c>
      <c r="H4804" t="s">
        <v>32</v>
      </c>
      <c r="I4804" t="s">
        <v>6594</v>
      </c>
      <c r="J4804" s="1">
        <v>42723</v>
      </c>
      <c r="K4804" s="1">
        <v>42729</v>
      </c>
      <c r="L4804" t="s">
        <v>60</v>
      </c>
      <c r="M4804">
        <f>Table1[[#This Row],[Ship Date]]-Table1[[#This Row],[Order Date]]</f>
        <v>6</v>
      </c>
      <c r="N4804">
        <v>12</v>
      </c>
      <c r="O4804" t="s">
        <v>35</v>
      </c>
      <c r="P4804" s="3">
        <v>10.44</v>
      </c>
      <c r="Q4804" s="3">
        <v>8.4020159208863223</v>
      </c>
      <c r="R4804" s="3">
        <f>(Table1[[#This Row],[Selling Price]]-Table1[[#This Row],[Cost Price]])</f>
        <v>2.0379840791136772</v>
      </c>
      <c r="S4804" s="12">
        <f>(Table1[[#This Row],[Profit]]/Table1[[#This Row],[Selling Price]])</f>
        <v>0.19520920298023728</v>
      </c>
      <c r="T4804">
        <v>6</v>
      </c>
      <c r="U4804" s="2">
        <f>Table1[[#This Row],[Selling Price]]*Table1[[#This Row],[Quantity]]</f>
        <v>62.64</v>
      </c>
      <c r="V4804" s="4">
        <v>0.7</v>
      </c>
      <c r="W4804">
        <v>128</v>
      </c>
      <c r="X4804" t="s">
        <v>68</v>
      </c>
      <c r="Y4804" t="s">
        <v>52</v>
      </c>
      <c r="Z4804" s="2">
        <v>17.701353369477459</v>
      </c>
    </row>
    <row r="4805" spans="1:26" x14ac:dyDescent="0.35">
      <c r="A4805" t="s">
        <v>224</v>
      </c>
      <c r="B4805" t="s">
        <v>225</v>
      </c>
      <c r="C4805" t="s">
        <v>39</v>
      </c>
      <c r="D4805" t="s">
        <v>46</v>
      </c>
      <c r="E4805" t="s">
        <v>86</v>
      </c>
      <c r="F4805" t="s">
        <v>2148</v>
      </c>
      <c r="G4805" t="s">
        <v>2149</v>
      </c>
      <c r="H4805" t="s">
        <v>32</v>
      </c>
      <c r="I4805" t="s">
        <v>6627</v>
      </c>
      <c r="J4805" s="1">
        <v>43058</v>
      </c>
      <c r="K4805" s="1">
        <v>43064</v>
      </c>
      <c r="L4805" t="s">
        <v>60</v>
      </c>
      <c r="M4805">
        <f>Table1[[#This Row],[Ship Date]]-Table1[[#This Row],[Order Date]]</f>
        <v>6</v>
      </c>
      <c r="N4805">
        <v>11</v>
      </c>
      <c r="O4805" t="s">
        <v>35</v>
      </c>
      <c r="P4805" s="3">
        <v>59.912999999999997</v>
      </c>
      <c r="Q4805" s="3">
        <v>43.770215895104577</v>
      </c>
      <c r="R4805" s="3">
        <f>(Table1[[#This Row],[Selling Price]]-Table1[[#This Row],[Cost Price]])</f>
        <v>16.142784104895419</v>
      </c>
      <c r="S4805" s="12">
        <f>(Table1[[#This Row],[Profit]]/Table1[[#This Row],[Selling Price]])</f>
        <v>0.26943708552226431</v>
      </c>
      <c r="T4805">
        <v>7</v>
      </c>
      <c r="U4805" s="2">
        <f>Table1[[#This Row],[Selling Price]]*Table1[[#This Row],[Quantity]]</f>
        <v>419.39099999999996</v>
      </c>
      <c r="V4805" s="4">
        <v>0.7</v>
      </c>
      <c r="W4805">
        <v>134</v>
      </c>
      <c r="X4805" t="s">
        <v>68</v>
      </c>
      <c r="Y4805" t="s">
        <v>68</v>
      </c>
      <c r="Z4805" s="2">
        <v>98.386651041403255</v>
      </c>
    </row>
    <row r="4806" spans="1:26" x14ac:dyDescent="0.35">
      <c r="A4806" t="s">
        <v>224</v>
      </c>
      <c r="B4806" t="s">
        <v>225</v>
      </c>
      <c r="C4806" t="s">
        <v>64</v>
      </c>
      <c r="D4806" t="s">
        <v>46</v>
      </c>
      <c r="E4806" t="s">
        <v>75</v>
      </c>
      <c r="F4806" t="s">
        <v>1598</v>
      </c>
      <c r="G4806" t="s">
        <v>1599</v>
      </c>
      <c r="H4806" t="s">
        <v>32</v>
      </c>
      <c r="I4806" t="s">
        <v>6949</v>
      </c>
      <c r="J4806" s="1">
        <v>43060</v>
      </c>
      <c r="K4806" s="1">
        <v>43064</v>
      </c>
      <c r="L4806" t="s">
        <v>60</v>
      </c>
      <c r="M4806">
        <f>Table1[[#This Row],[Ship Date]]-Table1[[#This Row],[Order Date]]</f>
        <v>4</v>
      </c>
      <c r="N4806">
        <v>11</v>
      </c>
      <c r="O4806" t="s">
        <v>35</v>
      </c>
      <c r="P4806" s="3">
        <v>11.76</v>
      </c>
      <c r="Q4806" s="3">
        <v>8.0454001311841132</v>
      </c>
      <c r="R4806" s="3">
        <f>(Table1[[#This Row],[Selling Price]]-Table1[[#This Row],[Cost Price]])</f>
        <v>3.7145998688158866</v>
      </c>
      <c r="S4806" s="12">
        <f>(Table1[[#This Row],[Profit]]/Table1[[#This Row],[Selling Price]])</f>
        <v>0.31586733578366383</v>
      </c>
      <c r="T4806">
        <v>4</v>
      </c>
      <c r="U4806" s="2">
        <f>Table1[[#This Row],[Selling Price]]*Table1[[#This Row],[Quantity]]</f>
        <v>47.04</v>
      </c>
      <c r="V4806" s="4">
        <v>0</v>
      </c>
      <c r="W4806">
        <v>193</v>
      </c>
      <c r="X4806" t="s">
        <v>36</v>
      </c>
      <c r="Y4806" t="s">
        <v>52</v>
      </c>
      <c r="Z4806" s="2">
        <v>4.4276048604183273</v>
      </c>
    </row>
    <row r="4807" spans="1:26" x14ac:dyDescent="0.35">
      <c r="A4807" t="s">
        <v>224</v>
      </c>
      <c r="B4807" t="s">
        <v>225</v>
      </c>
      <c r="C4807" t="s">
        <v>64</v>
      </c>
      <c r="D4807" t="s">
        <v>46</v>
      </c>
      <c r="E4807" t="s">
        <v>178</v>
      </c>
      <c r="F4807" t="s">
        <v>2552</v>
      </c>
      <c r="G4807" t="s">
        <v>610</v>
      </c>
      <c r="H4807" t="s">
        <v>32</v>
      </c>
      <c r="I4807" t="s">
        <v>6987</v>
      </c>
      <c r="J4807" s="1">
        <v>42336</v>
      </c>
      <c r="K4807" s="1">
        <v>42341</v>
      </c>
      <c r="L4807" t="s">
        <v>60</v>
      </c>
      <c r="M4807">
        <f>Table1[[#This Row],[Ship Date]]-Table1[[#This Row],[Order Date]]</f>
        <v>5</v>
      </c>
      <c r="N4807">
        <v>11</v>
      </c>
      <c r="O4807" t="s">
        <v>35</v>
      </c>
      <c r="P4807" s="3">
        <v>62.24</v>
      </c>
      <c r="Q4807" s="3">
        <v>50.766093768911333</v>
      </c>
      <c r="R4807" s="3">
        <f>(Table1[[#This Row],[Selling Price]]-Table1[[#This Row],[Cost Price]])</f>
        <v>11.473906231088669</v>
      </c>
      <c r="S4807" s="12">
        <f>(Table1[[#This Row],[Profit]]/Table1[[#This Row],[Selling Price]])</f>
        <v>0.18434939317301846</v>
      </c>
      <c r="T4807">
        <v>8</v>
      </c>
      <c r="U4807" s="2">
        <f>Table1[[#This Row],[Selling Price]]*Table1[[#This Row],[Quantity]]</f>
        <v>497.92</v>
      </c>
      <c r="V4807" s="4">
        <v>0</v>
      </c>
      <c r="W4807">
        <v>392</v>
      </c>
      <c r="X4807" t="s">
        <v>36</v>
      </c>
      <c r="Y4807" t="s">
        <v>52</v>
      </c>
      <c r="Z4807" s="2">
        <v>16.04516940805965</v>
      </c>
    </row>
    <row r="4808" spans="1:26" x14ac:dyDescent="0.35">
      <c r="A4808" t="s">
        <v>224</v>
      </c>
      <c r="B4808" t="s">
        <v>225</v>
      </c>
      <c r="C4808" t="s">
        <v>45</v>
      </c>
      <c r="D4808" t="s">
        <v>46</v>
      </c>
      <c r="E4808" t="s">
        <v>86</v>
      </c>
      <c r="F4808" t="s">
        <v>4894</v>
      </c>
      <c r="G4808" t="s">
        <v>4895</v>
      </c>
      <c r="H4808" t="s">
        <v>32</v>
      </c>
      <c r="I4808" t="s">
        <v>6996</v>
      </c>
      <c r="J4808" s="1">
        <v>42989</v>
      </c>
      <c r="K4808" s="1">
        <v>42989</v>
      </c>
      <c r="L4808" t="s">
        <v>1118</v>
      </c>
      <c r="M4808">
        <f>Table1[[#This Row],[Ship Date]]-Table1[[#This Row],[Order Date]]</f>
        <v>0</v>
      </c>
      <c r="N4808">
        <v>9</v>
      </c>
      <c r="O4808" t="s">
        <v>61</v>
      </c>
      <c r="P4808" s="3">
        <v>1471.96</v>
      </c>
      <c r="Q4808" s="3">
        <v>1233.7729068674421</v>
      </c>
      <c r="R4808" s="3">
        <f>(Table1[[#This Row],[Selling Price]]-Table1[[#This Row],[Cost Price]])</f>
        <v>238.18709313255795</v>
      </c>
      <c r="S4808" s="12">
        <f>(Table1[[#This Row],[Profit]]/Table1[[#This Row],[Selling Price]])</f>
        <v>0.1618162811031264</v>
      </c>
      <c r="T4808">
        <v>5</v>
      </c>
      <c r="U4808" s="2">
        <f>Table1[[#This Row],[Selling Price]]*Table1[[#This Row],[Quantity]]</f>
        <v>7359.8</v>
      </c>
      <c r="V4808" s="4">
        <v>0.2</v>
      </c>
      <c r="W4808">
        <v>168</v>
      </c>
      <c r="X4808" t="s">
        <v>36</v>
      </c>
      <c r="Y4808" t="s">
        <v>36</v>
      </c>
      <c r="Z4808" s="2">
        <v>526.12367489985184</v>
      </c>
    </row>
    <row r="4809" spans="1:26" x14ac:dyDescent="0.35">
      <c r="A4809" t="s">
        <v>224</v>
      </c>
      <c r="B4809" t="s">
        <v>225</v>
      </c>
      <c r="C4809" t="s">
        <v>45</v>
      </c>
      <c r="D4809" t="s">
        <v>46</v>
      </c>
      <c r="E4809" t="s">
        <v>65</v>
      </c>
      <c r="F4809" t="s">
        <v>2218</v>
      </c>
      <c r="G4809" t="s">
        <v>2219</v>
      </c>
      <c r="H4809" t="s">
        <v>32</v>
      </c>
      <c r="I4809" t="s">
        <v>7120</v>
      </c>
      <c r="J4809" s="1">
        <v>41946</v>
      </c>
      <c r="K4809" s="1">
        <v>41950</v>
      </c>
      <c r="L4809" t="s">
        <v>60</v>
      </c>
      <c r="M4809">
        <f>Table1[[#This Row],[Ship Date]]-Table1[[#This Row],[Order Date]]</f>
        <v>4</v>
      </c>
      <c r="N4809">
        <v>11</v>
      </c>
      <c r="O4809" t="s">
        <v>35</v>
      </c>
      <c r="P4809" s="3">
        <v>25.984000000000002</v>
      </c>
      <c r="Q4809" s="3">
        <v>17.95320715496273</v>
      </c>
      <c r="R4809" s="3">
        <f>(Table1[[#This Row],[Selling Price]]-Table1[[#This Row],[Cost Price]])</f>
        <v>8.0307928450372721</v>
      </c>
      <c r="S4809" s="12">
        <f>(Table1[[#This Row],[Profit]]/Table1[[#This Row],[Selling Price]])</f>
        <v>0.30906684286627428</v>
      </c>
      <c r="T4809">
        <v>2</v>
      </c>
      <c r="U4809" s="2">
        <f>Table1[[#This Row],[Selling Price]]*Table1[[#This Row],[Quantity]]</f>
        <v>51.968000000000004</v>
      </c>
      <c r="V4809" s="4">
        <v>0.2</v>
      </c>
      <c r="W4809">
        <v>267</v>
      </c>
      <c r="X4809" t="s">
        <v>36</v>
      </c>
      <c r="Y4809" t="s">
        <v>52</v>
      </c>
      <c r="Z4809" s="2">
        <v>21.43769474716736</v>
      </c>
    </row>
    <row r="4810" spans="1:26" x14ac:dyDescent="0.35">
      <c r="A4810" t="s">
        <v>224</v>
      </c>
      <c r="B4810" t="s">
        <v>225</v>
      </c>
      <c r="C4810" t="s">
        <v>39</v>
      </c>
      <c r="D4810" t="s">
        <v>46</v>
      </c>
      <c r="E4810" t="s">
        <v>75</v>
      </c>
      <c r="F4810" t="s">
        <v>4688</v>
      </c>
      <c r="G4810" t="s">
        <v>4689</v>
      </c>
      <c r="H4810" t="s">
        <v>32</v>
      </c>
      <c r="I4810" t="s">
        <v>7133</v>
      </c>
      <c r="J4810" s="1">
        <v>42869</v>
      </c>
      <c r="K4810" s="1">
        <v>42872</v>
      </c>
      <c r="L4810" t="s">
        <v>199</v>
      </c>
      <c r="M4810">
        <f>Table1[[#This Row],[Ship Date]]-Table1[[#This Row],[Order Date]]</f>
        <v>3</v>
      </c>
      <c r="N4810">
        <v>5</v>
      </c>
      <c r="O4810" t="s">
        <v>51</v>
      </c>
      <c r="P4810" s="3">
        <v>37.200000000000003</v>
      </c>
      <c r="Q4810" s="3">
        <v>29.25739182435121</v>
      </c>
      <c r="R4810" s="3">
        <f>(Table1[[#This Row],[Selling Price]]-Table1[[#This Row],[Cost Price]])</f>
        <v>7.9426081756487932</v>
      </c>
      <c r="S4810" s="12">
        <f>(Table1[[#This Row],[Profit]]/Table1[[#This Row],[Selling Price]])</f>
        <v>0.21351097246367723</v>
      </c>
      <c r="T4810">
        <v>5</v>
      </c>
      <c r="U4810" s="2">
        <f>Table1[[#This Row],[Selling Price]]*Table1[[#This Row],[Quantity]]</f>
        <v>186</v>
      </c>
      <c r="V4810" s="4">
        <v>0</v>
      </c>
      <c r="W4810">
        <v>423</v>
      </c>
      <c r="X4810" t="s">
        <v>36</v>
      </c>
      <c r="Y4810" t="s">
        <v>52</v>
      </c>
      <c r="Z4810" s="2">
        <v>10.586683171391719</v>
      </c>
    </row>
    <row r="4811" spans="1:26" x14ac:dyDescent="0.35">
      <c r="A4811" t="s">
        <v>224</v>
      </c>
      <c r="B4811" t="s">
        <v>225</v>
      </c>
      <c r="C4811" t="s">
        <v>55</v>
      </c>
      <c r="D4811" t="s">
        <v>46</v>
      </c>
      <c r="E4811" t="s">
        <v>86</v>
      </c>
      <c r="F4811" t="s">
        <v>900</v>
      </c>
      <c r="G4811" t="s">
        <v>901</v>
      </c>
      <c r="H4811" t="s">
        <v>32</v>
      </c>
      <c r="I4811" t="s">
        <v>7202</v>
      </c>
      <c r="J4811" s="1">
        <v>41796</v>
      </c>
      <c r="K4811" s="1">
        <v>41802</v>
      </c>
      <c r="L4811" t="s">
        <v>60</v>
      </c>
      <c r="M4811">
        <f>Table1[[#This Row],[Ship Date]]-Table1[[#This Row],[Order Date]]</f>
        <v>6</v>
      </c>
      <c r="N4811">
        <v>6</v>
      </c>
      <c r="O4811" t="s">
        <v>51</v>
      </c>
      <c r="P4811" s="3">
        <v>1.365</v>
      </c>
      <c r="Q4811" s="3">
        <v>0.9335092058580261</v>
      </c>
      <c r="R4811" s="3">
        <f>(Table1[[#This Row],[Selling Price]]-Table1[[#This Row],[Cost Price]])</f>
        <v>0.43149079414197389</v>
      </c>
      <c r="S4811" s="12">
        <f>(Table1[[#This Row],[Profit]]/Table1[[#This Row],[Selling Price]])</f>
        <v>0.31611047189888197</v>
      </c>
      <c r="T4811">
        <v>1</v>
      </c>
      <c r="U4811" s="2">
        <f>Table1[[#This Row],[Selling Price]]*Table1[[#This Row],[Quantity]]</f>
        <v>1.365</v>
      </c>
      <c r="V4811" s="4">
        <v>0.7</v>
      </c>
      <c r="W4811">
        <v>218</v>
      </c>
      <c r="X4811" t="s">
        <v>68</v>
      </c>
      <c r="Y4811" t="s">
        <v>52</v>
      </c>
      <c r="Z4811" s="2">
        <v>12.01357565423384</v>
      </c>
    </row>
    <row r="4812" spans="1:26" x14ac:dyDescent="0.35">
      <c r="A4812" t="s">
        <v>224</v>
      </c>
      <c r="B4812" t="s">
        <v>225</v>
      </c>
      <c r="C4812" t="s">
        <v>64</v>
      </c>
      <c r="D4812" t="s">
        <v>46</v>
      </c>
      <c r="E4812" t="s">
        <v>65</v>
      </c>
      <c r="F4812" t="s">
        <v>1196</v>
      </c>
      <c r="G4812" t="s">
        <v>1197</v>
      </c>
      <c r="H4812" t="s">
        <v>32</v>
      </c>
      <c r="I4812" t="s">
        <v>7285</v>
      </c>
      <c r="J4812" s="1">
        <v>42993</v>
      </c>
      <c r="K4812" s="1">
        <v>42997</v>
      </c>
      <c r="L4812" t="s">
        <v>60</v>
      </c>
      <c r="M4812">
        <f>Table1[[#This Row],[Ship Date]]-Table1[[#This Row],[Order Date]]</f>
        <v>4</v>
      </c>
      <c r="N4812">
        <v>9</v>
      </c>
      <c r="O4812" t="s">
        <v>61</v>
      </c>
      <c r="P4812" s="3">
        <v>81.96</v>
      </c>
      <c r="Q4812" s="3">
        <v>59.528995202619427</v>
      </c>
      <c r="R4812" s="3">
        <f>(Table1[[#This Row],[Selling Price]]-Table1[[#This Row],[Cost Price]])</f>
        <v>22.431004797380567</v>
      </c>
      <c r="S4812" s="12">
        <f>(Table1[[#This Row],[Profit]]/Table1[[#This Row],[Selling Price]])</f>
        <v>0.27368234257418944</v>
      </c>
      <c r="T4812">
        <v>2</v>
      </c>
      <c r="U4812" s="2">
        <f>Table1[[#This Row],[Selling Price]]*Table1[[#This Row],[Quantity]]</f>
        <v>163.92</v>
      </c>
      <c r="V4812" s="4">
        <v>0</v>
      </c>
      <c r="W4812">
        <v>486</v>
      </c>
      <c r="X4812" t="s">
        <v>36</v>
      </c>
      <c r="Y4812" t="s">
        <v>68</v>
      </c>
      <c r="Z4812" s="2">
        <v>51.706302873054078</v>
      </c>
    </row>
    <row r="4813" spans="1:26" x14ac:dyDescent="0.35">
      <c r="A4813" t="s">
        <v>224</v>
      </c>
      <c r="B4813" t="s">
        <v>225</v>
      </c>
      <c r="C4813" t="s">
        <v>64</v>
      </c>
      <c r="D4813" t="s">
        <v>46</v>
      </c>
      <c r="E4813" t="s">
        <v>102</v>
      </c>
      <c r="F4813" t="s">
        <v>7297</v>
      </c>
      <c r="G4813" t="s">
        <v>7298</v>
      </c>
      <c r="H4813" t="s">
        <v>32</v>
      </c>
      <c r="I4813" t="s">
        <v>7296</v>
      </c>
      <c r="J4813" s="1">
        <v>42678</v>
      </c>
      <c r="K4813" s="1">
        <v>42682</v>
      </c>
      <c r="L4813" t="s">
        <v>60</v>
      </c>
      <c r="M4813">
        <f>Table1[[#This Row],[Ship Date]]-Table1[[#This Row],[Order Date]]</f>
        <v>4</v>
      </c>
      <c r="N4813">
        <v>11</v>
      </c>
      <c r="O4813" t="s">
        <v>35</v>
      </c>
      <c r="P4813" s="3">
        <v>38.880000000000003</v>
      </c>
      <c r="Q4813" s="3">
        <v>32.149659260565741</v>
      </c>
      <c r="R4813" s="3">
        <f>(Table1[[#This Row],[Selling Price]]-Table1[[#This Row],[Cost Price]])</f>
        <v>6.7303407394342614</v>
      </c>
      <c r="S4813" s="12">
        <f>(Table1[[#This Row],[Profit]]/Table1[[#This Row],[Selling Price]])</f>
        <v>0.17310547169326804</v>
      </c>
      <c r="T4813">
        <v>6</v>
      </c>
      <c r="U4813" s="2">
        <f>Table1[[#This Row],[Selling Price]]*Table1[[#This Row],[Quantity]]</f>
        <v>233.28000000000003</v>
      </c>
      <c r="V4813" s="4">
        <v>0</v>
      </c>
      <c r="W4813">
        <v>161</v>
      </c>
      <c r="X4813" t="s">
        <v>36</v>
      </c>
      <c r="Y4813" t="s">
        <v>52</v>
      </c>
      <c r="Z4813" s="2">
        <v>11.878036201325539</v>
      </c>
    </row>
    <row r="4814" spans="1:26" x14ac:dyDescent="0.35">
      <c r="A4814" t="s">
        <v>224</v>
      </c>
      <c r="B4814" t="s">
        <v>225</v>
      </c>
      <c r="C4814" t="s">
        <v>64</v>
      </c>
      <c r="D4814" t="s">
        <v>46</v>
      </c>
      <c r="E4814" t="s">
        <v>86</v>
      </c>
      <c r="F4814" t="s">
        <v>289</v>
      </c>
      <c r="G4814" t="s">
        <v>290</v>
      </c>
      <c r="H4814" t="s">
        <v>32</v>
      </c>
      <c r="I4814" t="s">
        <v>7345</v>
      </c>
      <c r="J4814" s="1">
        <v>42377</v>
      </c>
      <c r="K4814" s="1">
        <v>42381</v>
      </c>
      <c r="L4814" t="s">
        <v>60</v>
      </c>
      <c r="M4814">
        <f>Table1[[#This Row],[Ship Date]]-Table1[[#This Row],[Order Date]]</f>
        <v>4</v>
      </c>
      <c r="N4814">
        <v>1</v>
      </c>
      <c r="O4814" t="s">
        <v>35</v>
      </c>
      <c r="P4814" s="3">
        <v>106.05</v>
      </c>
      <c r="Q4814" s="3">
        <v>73.807401264938633</v>
      </c>
      <c r="R4814" s="3">
        <f>(Table1[[#This Row],[Selling Price]]-Table1[[#This Row],[Cost Price]])</f>
        <v>32.242598735061364</v>
      </c>
      <c r="S4814" s="12">
        <f>(Table1[[#This Row],[Profit]]/Table1[[#This Row],[Selling Price]])</f>
        <v>0.30403204842113496</v>
      </c>
      <c r="T4814">
        <v>7</v>
      </c>
      <c r="U4814" s="2">
        <f>Table1[[#This Row],[Selling Price]]*Table1[[#This Row],[Quantity]]</f>
        <v>742.35</v>
      </c>
      <c r="V4814" s="4">
        <v>0</v>
      </c>
      <c r="W4814">
        <v>238</v>
      </c>
      <c r="X4814" t="s">
        <v>36</v>
      </c>
      <c r="Y4814" t="s">
        <v>52</v>
      </c>
      <c r="Z4814" s="2">
        <v>33.081162011029782</v>
      </c>
    </row>
    <row r="4815" spans="1:26" x14ac:dyDescent="0.35">
      <c r="A4815" t="s">
        <v>224</v>
      </c>
      <c r="B4815" t="s">
        <v>225</v>
      </c>
      <c r="C4815" t="s">
        <v>27</v>
      </c>
      <c r="D4815" t="s">
        <v>46</v>
      </c>
      <c r="E4815" t="s">
        <v>539</v>
      </c>
      <c r="F4815" t="s">
        <v>1906</v>
      </c>
      <c r="G4815" t="s">
        <v>1907</v>
      </c>
      <c r="H4815" t="s">
        <v>32</v>
      </c>
      <c r="I4815" t="s">
        <v>7359</v>
      </c>
      <c r="J4815" s="1">
        <v>42996</v>
      </c>
      <c r="K4815" s="1">
        <v>43000</v>
      </c>
      <c r="L4815" t="s">
        <v>60</v>
      </c>
      <c r="M4815">
        <f>Table1[[#This Row],[Ship Date]]-Table1[[#This Row],[Order Date]]</f>
        <v>4</v>
      </c>
      <c r="N4815">
        <v>9</v>
      </c>
      <c r="O4815" t="s">
        <v>61</v>
      </c>
      <c r="P4815" s="3">
        <v>34.479999999999997</v>
      </c>
      <c r="Q4815" s="3">
        <v>26.70099706813588</v>
      </c>
      <c r="R4815" s="3">
        <f>(Table1[[#This Row],[Selling Price]]-Table1[[#This Row],[Cost Price]])</f>
        <v>7.7790029318641167</v>
      </c>
      <c r="S4815" s="12">
        <f>(Table1[[#This Row],[Profit]]/Table1[[#This Row],[Selling Price]])</f>
        <v>0.2256091337547598</v>
      </c>
      <c r="T4815">
        <v>2</v>
      </c>
      <c r="U4815" s="2">
        <f>Table1[[#This Row],[Selling Price]]*Table1[[#This Row],[Quantity]]</f>
        <v>68.959999999999994</v>
      </c>
      <c r="V4815" s="4">
        <v>0</v>
      </c>
      <c r="W4815">
        <v>232</v>
      </c>
      <c r="X4815" t="s">
        <v>36</v>
      </c>
      <c r="Y4815" t="s">
        <v>52</v>
      </c>
      <c r="Z4815" s="2">
        <v>22.936328215300719</v>
      </c>
    </row>
    <row r="4816" spans="1:26" x14ac:dyDescent="0.35">
      <c r="A4816" t="s">
        <v>224</v>
      </c>
      <c r="B4816" t="s">
        <v>225</v>
      </c>
      <c r="C4816" t="s">
        <v>55</v>
      </c>
      <c r="D4816" t="s">
        <v>46</v>
      </c>
      <c r="E4816" t="s">
        <v>65</v>
      </c>
      <c r="F4816" t="s">
        <v>5219</v>
      </c>
      <c r="G4816" t="s">
        <v>5220</v>
      </c>
      <c r="H4816" t="s">
        <v>32</v>
      </c>
      <c r="I4816" t="s">
        <v>7417</v>
      </c>
      <c r="J4816" s="1">
        <v>42997</v>
      </c>
      <c r="K4816" s="1">
        <v>43003</v>
      </c>
      <c r="L4816" t="s">
        <v>60</v>
      </c>
      <c r="M4816">
        <f>Table1[[#This Row],[Ship Date]]-Table1[[#This Row],[Order Date]]</f>
        <v>6</v>
      </c>
      <c r="N4816">
        <v>9</v>
      </c>
      <c r="O4816" t="s">
        <v>61</v>
      </c>
      <c r="P4816" s="3">
        <v>12.624000000000001</v>
      </c>
      <c r="Q4816" s="3">
        <v>8.4873440058582137</v>
      </c>
      <c r="R4816" s="3">
        <f>(Table1[[#This Row],[Selling Price]]-Table1[[#This Row],[Cost Price]])</f>
        <v>4.1366559941417869</v>
      </c>
      <c r="S4816" s="12">
        <f>(Table1[[#This Row],[Profit]]/Table1[[#This Row],[Selling Price]])</f>
        <v>0.32768187532808829</v>
      </c>
      <c r="T4816">
        <v>2</v>
      </c>
      <c r="U4816" s="2">
        <f>Table1[[#This Row],[Selling Price]]*Table1[[#This Row],[Quantity]]</f>
        <v>25.248000000000001</v>
      </c>
      <c r="V4816" s="4">
        <v>0.2</v>
      </c>
      <c r="W4816">
        <v>437</v>
      </c>
      <c r="X4816" t="s">
        <v>68</v>
      </c>
      <c r="Y4816" t="s">
        <v>52</v>
      </c>
      <c r="Z4816" s="2">
        <v>5.5267558657860043</v>
      </c>
    </row>
    <row r="4817" spans="1:26" x14ac:dyDescent="0.35">
      <c r="A4817" t="s">
        <v>224</v>
      </c>
      <c r="B4817" t="s">
        <v>225</v>
      </c>
      <c r="C4817" t="s">
        <v>55</v>
      </c>
      <c r="D4817" t="s">
        <v>46</v>
      </c>
      <c r="E4817" t="s">
        <v>102</v>
      </c>
      <c r="F4817" t="s">
        <v>5129</v>
      </c>
      <c r="G4817" t="s">
        <v>5130</v>
      </c>
      <c r="H4817" t="s">
        <v>32</v>
      </c>
      <c r="I4817" t="s">
        <v>7482</v>
      </c>
      <c r="J4817" s="1">
        <v>42013</v>
      </c>
      <c r="K4817" s="1">
        <v>42017</v>
      </c>
      <c r="L4817" t="s">
        <v>60</v>
      </c>
      <c r="M4817">
        <f>Table1[[#This Row],[Ship Date]]-Table1[[#This Row],[Order Date]]</f>
        <v>4</v>
      </c>
      <c r="N4817">
        <v>1</v>
      </c>
      <c r="O4817" t="s">
        <v>35</v>
      </c>
      <c r="P4817" s="3">
        <v>51.55</v>
      </c>
      <c r="Q4817" s="3">
        <v>36.292457327173047</v>
      </c>
      <c r="R4817" s="3">
        <f>(Table1[[#This Row],[Selling Price]]-Table1[[#This Row],[Cost Price]])</f>
        <v>15.257542672826951</v>
      </c>
      <c r="S4817" s="12">
        <f>(Table1[[#This Row],[Profit]]/Table1[[#This Row],[Selling Price]])</f>
        <v>0.29597560956017366</v>
      </c>
      <c r="T4817">
        <v>5</v>
      </c>
      <c r="U4817" s="2">
        <f>Table1[[#This Row],[Selling Price]]*Table1[[#This Row],[Quantity]]</f>
        <v>257.75</v>
      </c>
      <c r="V4817" s="4">
        <v>0</v>
      </c>
      <c r="W4817">
        <v>388</v>
      </c>
      <c r="X4817" t="s">
        <v>36</v>
      </c>
      <c r="Y4817" t="s">
        <v>52</v>
      </c>
      <c r="Z4817" s="2">
        <v>16.789796222706219</v>
      </c>
    </row>
    <row r="4818" spans="1:26" x14ac:dyDescent="0.35">
      <c r="A4818" t="s">
        <v>224</v>
      </c>
      <c r="B4818" t="s">
        <v>225</v>
      </c>
      <c r="C4818" t="s">
        <v>55</v>
      </c>
      <c r="D4818" t="s">
        <v>46</v>
      </c>
      <c r="E4818" t="s">
        <v>86</v>
      </c>
      <c r="F4818" t="s">
        <v>1677</v>
      </c>
      <c r="G4818" t="s">
        <v>1678</v>
      </c>
      <c r="H4818" t="s">
        <v>32</v>
      </c>
      <c r="I4818" t="s">
        <v>7496</v>
      </c>
      <c r="J4818" s="1">
        <v>43056</v>
      </c>
      <c r="K4818" s="1">
        <v>43063</v>
      </c>
      <c r="L4818" t="s">
        <v>60</v>
      </c>
      <c r="M4818">
        <f>Table1[[#This Row],[Ship Date]]-Table1[[#This Row],[Order Date]]</f>
        <v>7</v>
      </c>
      <c r="N4818">
        <v>11</v>
      </c>
      <c r="O4818" t="s">
        <v>35</v>
      </c>
      <c r="P4818" s="3">
        <v>13.904</v>
      </c>
      <c r="Q4818" s="3">
        <v>11.279696657326181</v>
      </c>
      <c r="R4818" s="3">
        <f>(Table1[[#This Row],[Selling Price]]-Table1[[#This Row],[Cost Price]])</f>
        <v>2.6243033426738194</v>
      </c>
      <c r="S4818" s="12">
        <f>(Table1[[#This Row],[Profit]]/Table1[[#This Row],[Selling Price]])</f>
        <v>0.18874448667101693</v>
      </c>
      <c r="T4818">
        <v>2</v>
      </c>
      <c r="U4818" s="2">
        <f>Table1[[#This Row],[Selling Price]]*Table1[[#This Row],[Quantity]]</f>
        <v>27.808</v>
      </c>
      <c r="V4818" s="4">
        <v>0.2</v>
      </c>
      <c r="W4818">
        <v>483</v>
      </c>
      <c r="X4818" t="s">
        <v>68</v>
      </c>
      <c r="Y4818" t="s">
        <v>52</v>
      </c>
      <c r="Z4818" s="2">
        <v>13.78399461694613</v>
      </c>
    </row>
    <row r="4819" spans="1:26" x14ac:dyDescent="0.35">
      <c r="A4819" t="s">
        <v>224</v>
      </c>
      <c r="B4819" t="s">
        <v>225</v>
      </c>
      <c r="C4819" t="s">
        <v>27</v>
      </c>
      <c r="D4819" t="s">
        <v>46</v>
      </c>
      <c r="E4819" t="s">
        <v>91</v>
      </c>
      <c r="F4819" t="s">
        <v>4104</v>
      </c>
      <c r="G4819" t="s">
        <v>4105</v>
      </c>
      <c r="H4819" t="s">
        <v>32</v>
      </c>
      <c r="I4819" t="s">
        <v>7526</v>
      </c>
      <c r="J4819" s="1">
        <v>42820</v>
      </c>
      <c r="K4819" s="1">
        <v>42824</v>
      </c>
      <c r="L4819" t="s">
        <v>60</v>
      </c>
      <c r="M4819">
        <f>Table1[[#This Row],[Ship Date]]-Table1[[#This Row],[Order Date]]</f>
        <v>4</v>
      </c>
      <c r="N4819">
        <v>3</v>
      </c>
      <c r="O4819" t="s">
        <v>106</v>
      </c>
      <c r="P4819" s="3">
        <v>87.168000000000006</v>
      </c>
      <c r="Q4819" s="3">
        <v>68.35281684291607</v>
      </c>
      <c r="R4819" s="3">
        <f>(Table1[[#This Row],[Selling Price]]-Table1[[#This Row],[Cost Price]])</f>
        <v>18.815183157083936</v>
      </c>
      <c r="S4819" s="12">
        <f>(Table1[[#This Row],[Profit]]/Table1[[#This Row],[Selling Price]])</f>
        <v>0.21584965993350697</v>
      </c>
      <c r="T4819">
        <v>8</v>
      </c>
      <c r="U4819" s="2">
        <f>Table1[[#This Row],[Selling Price]]*Table1[[#This Row],[Quantity]]</f>
        <v>697.34400000000005</v>
      </c>
      <c r="V4819" s="4">
        <v>0.8</v>
      </c>
      <c r="W4819">
        <v>270</v>
      </c>
      <c r="X4819" t="s">
        <v>36</v>
      </c>
      <c r="Y4819" t="s">
        <v>36</v>
      </c>
      <c r="Z4819" s="2">
        <v>153.06628683808859</v>
      </c>
    </row>
    <row r="4820" spans="1:26" x14ac:dyDescent="0.35">
      <c r="A4820" t="s">
        <v>224</v>
      </c>
      <c r="B4820" t="s">
        <v>225</v>
      </c>
      <c r="C4820" t="s">
        <v>45</v>
      </c>
      <c r="D4820" t="s">
        <v>46</v>
      </c>
      <c r="E4820" t="s">
        <v>75</v>
      </c>
      <c r="F4820" t="s">
        <v>775</v>
      </c>
      <c r="G4820" t="s">
        <v>776</v>
      </c>
      <c r="H4820" t="s">
        <v>32</v>
      </c>
      <c r="I4820" t="s">
        <v>7629</v>
      </c>
      <c r="J4820" s="1">
        <v>43080</v>
      </c>
      <c r="K4820" s="1">
        <v>43086</v>
      </c>
      <c r="L4820" t="s">
        <v>60</v>
      </c>
      <c r="M4820">
        <f>Table1[[#This Row],[Ship Date]]-Table1[[#This Row],[Order Date]]</f>
        <v>6</v>
      </c>
      <c r="N4820">
        <v>12</v>
      </c>
      <c r="O4820" t="s">
        <v>35</v>
      </c>
      <c r="P4820" s="3">
        <v>13.584</v>
      </c>
      <c r="Q4820" s="3">
        <v>10.416806193124369</v>
      </c>
      <c r="R4820" s="3">
        <f>(Table1[[#This Row],[Selling Price]]-Table1[[#This Row],[Cost Price]])</f>
        <v>3.1671938068756305</v>
      </c>
      <c r="S4820" s="12">
        <f>(Table1[[#This Row],[Profit]]/Table1[[#This Row],[Selling Price]])</f>
        <v>0.23315619897494336</v>
      </c>
      <c r="T4820">
        <v>1</v>
      </c>
      <c r="U4820" s="2">
        <f>Table1[[#This Row],[Selling Price]]*Table1[[#This Row],[Quantity]]</f>
        <v>13.584</v>
      </c>
      <c r="V4820" s="4">
        <v>0.2</v>
      </c>
      <c r="W4820">
        <v>131</v>
      </c>
      <c r="X4820" t="s">
        <v>68</v>
      </c>
      <c r="Y4820" t="s">
        <v>52</v>
      </c>
      <c r="Z4820" s="2">
        <v>18.995062155352748</v>
      </c>
    </row>
    <row r="4821" spans="1:26" x14ac:dyDescent="0.35">
      <c r="A4821" t="s">
        <v>224</v>
      </c>
      <c r="B4821" t="s">
        <v>225</v>
      </c>
      <c r="C4821" t="s">
        <v>64</v>
      </c>
      <c r="D4821" t="s">
        <v>46</v>
      </c>
      <c r="E4821" t="s">
        <v>102</v>
      </c>
      <c r="F4821" t="s">
        <v>4267</v>
      </c>
      <c r="G4821" t="s">
        <v>4268</v>
      </c>
      <c r="H4821" t="s">
        <v>32</v>
      </c>
      <c r="I4821" t="s">
        <v>7712</v>
      </c>
      <c r="J4821" s="1">
        <v>43004</v>
      </c>
      <c r="K4821" s="1">
        <v>43004</v>
      </c>
      <c r="L4821" t="s">
        <v>1118</v>
      </c>
      <c r="M4821">
        <f>Table1[[#This Row],[Ship Date]]-Table1[[#This Row],[Order Date]]</f>
        <v>0</v>
      </c>
      <c r="N4821">
        <v>9</v>
      </c>
      <c r="O4821" t="s">
        <v>61</v>
      </c>
      <c r="P4821" s="3">
        <v>35.880000000000003</v>
      </c>
      <c r="Q4821" s="3">
        <v>23.726507700733009</v>
      </c>
      <c r="R4821" s="3">
        <f>(Table1[[#This Row],[Selling Price]]-Table1[[#This Row],[Cost Price]])</f>
        <v>12.153492299266993</v>
      </c>
      <c r="S4821" s="12">
        <f>(Table1[[#This Row],[Profit]]/Table1[[#This Row],[Selling Price]])</f>
        <v>0.33872609529729636</v>
      </c>
      <c r="T4821">
        <v>6</v>
      </c>
      <c r="U4821" s="2">
        <f>Table1[[#This Row],[Selling Price]]*Table1[[#This Row],[Quantity]]</f>
        <v>215.28000000000003</v>
      </c>
      <c r="V4821" s="4">
        <v>0</v>
      </c>
      <c r="W4821">
        <v>396</v>
      </c>
      <c r="X4821" t="s">
        <v>36</v>
      </c>
      <c r="Y4821" t="s">
        <v>52</v>
      </c>
      <c r="Z4821" s="2">
        <v>15.446909458190129</v>
      </c>
    </row>
    <row r="4822" spans="1:26" x14ac:dyDescent="0.35">
      <c r="A4822" t="s">
        <v>224</v>
      </c>
      <c r="B4822" t="s">
        <v>225</v>
      </c>
      <c r="C4822" t="s">
        <v>64</v>
      </c>
      <c r="D4822" t="s">
        <v>46</v>
      </c>
      <c r="E4822" t="s">
        <v>75</v>
      </c>
      <c r="F4822" t="s">
        <v>2924</v>
      </c>
      <c r="G4822" t="s">
        <v>2925</v>
      </c>
      <c r="H4822" t="s">
        <v>32</v>
      </c>
      <c r="I4822" t="s">
        <v>7741</v>
      </c>
      <c r="J4822" s="1">
        <v>42618</v>
      </c>
      <c r="K4822" s="1">
        <v>42622</v>
      </c>
      <c r="L4822" t="s">
        <v>60</v>
      </c>
      <c r="M4822">
        <f>Table1[[#This Row],[Ship Date]]-Table1[[#This Row],[Order Date]]</f>
        <v>4</v>
      </c>
      <c r="N4822">
        <v>9</v>
      </c>
      <c r="O4822" t="s">
        <v>61</v>
      </c>
      <c r="P4822" s="3">
        <v>7.8719999999999999</v>
      </c>
      <c r="Q4822" s="3">
        <v>5.4433490373117284</v>
      </c>
      <c r="R4822" s="3">
        <f>(Table1[[#This Row],[Selling Price]]-Table1[[#This Row],[Cost Price]])</f>
        <v>2.4286509626882715</v>
      </c>
      <c r="S4822" s="12">
        <f>(Table1[[#This Row],[Profit]]/Table1[[#This Row],[Selling Price]])</f>
        <v>0.30851765278052229</v>
      </c>
      <c r="T4822">
        <v>3</v>
      </c>
      <c r="U4822" s="2">
        <f>Table1[[#This Row],[Selling Price]]*Table1[[#This Row],[Quantity]]</f>
        <v>23.616</v>
      </c>
      <c r="V4822" s="4">
        <v>0.2</v>
      </c>
      <c r="W4822">
        <v>411</v>
      </c>
      <c r="X4822" t="s">
        <v>36</v>
      </c>
      <c r="Y4822" t="s">
        <v>52</v>
      </c>
      <c r="Z4822" s="2">
        <v>6.0302066299588768</v>
      </c>
    </row>
    <row r="4823" spans="1:26" x14ac:dyDescent="0.35">
      <c r="A4823" t="s">
        <v>224</v>
      </c>
      <c r="B4823" t="s">
        <v>225</v>
      </c>
      <c r="C4823" t="s">
        <v>45</v>
      </c>
      <c r="D4823" t="s">
        <v>46</v>
      </c>
      <c r="E4823" t="s">
        <v>75</v>
      </c>
      <c r="F4823" t="s">
        <v>4262</v>
      </c>
      <c r="G4823" t="s">
        <v>4263</v>
      </c>
      <c r="H4823" t="s">
        <v>32</v>
      </c>
      <c r="I4823" t="s">
        <v>7744</v>
      </c>
      <c r="J4823" s="1">
        <v>41899</v>
      </c>
      <c r="K4823" s="1">
        <v>41904</v>
      </c>
      <c r="L4823" t="s">
        <v>60</v>
      </c>
      <c r="M4823">
        <f>Table1[[#This Row],[Ship Date]]-Table1[[#This Row],[Order Date]]</f>
        <v>5</v>
      </c>
      <c r="N4823">
        <v>9</v>
      </c>
      <c r="O4823" t="s">
        <v>61</v>
      </c>
      <c r="P4823" s="3">
        <v>5.2480000000000002</v>
      </c>
      <c r="Q4823" s="3">
        <v>3.992974116289477</v>
      </c>
      <c r="R4823" s="3">
        <f>(Table1[[#This Row],[Selling Price]]-Table1[[#This Row],[Cost Price]])</f>
        <v>1.2550258837105233</v>
      </c>
      <c r="S4823" s="12">
        <f>(Table1[[#This Row],[Profit]]/Table1[[#This Row],[Selling Price]])</f>
        <v>0.23914365162166981</v>
      </c>
      <c r="T4823">
        <v>2</v>
      </c>
      <c r="U4823" s="2">
        <f>Table1[[#This Row],[Selling Price]]*Table1[[#This Row],[Quantity]]</f>
        <v>10.496</v>
      </c>
      <c r="V4823" s="4">
        <v>0.2</v>
      </c>
      <c r="W4823">
        <v>427</v>
      </c>
      <c r="X4823" t="s">
        <v>36</v>
      </c>
      <c r="Y4823" t="s">
        <v>52</v>
      </c>
      <c r="Z4823" s="2">
        <v>3.95418023531216</v>
      </c>
    </row>
    <row r="4824" spans="1:26" x14ac:dyDescent="0.35">
      <c r="A4824" t="s">
        <v>224</v>
      </c>
      <c r="B4824" t="s">
        <v>225</v>
      </c>
      <c r="C4824" t="s">
        <v>64</v>
      </c>
      <c r="D4824" t="s">
        <v>46</v>
      </c>
      <c r="E4824" t="s">
        <v>75</v>
      </c>
      <c r="F4824" t="s">
        <v>3053</v>
      </c>
      <c r="G4824" t="s">
        <v>3054</v>
      </c>
      <c r="H4824" t="s">
        <v>32</v>
      </c>
      <c r="I4824" t="s">
        <v>7874</v>
      </c>
      <c r="J4824" s="1">
        <v>41877</v>
      </c>
      <c r="K4824" s="1">
        <v>41883</v>
      </c>
      <c r="L4824" t="s">
        <v>60</v>
      </c>
      <c r="M4824">
        <f>Table1[[#This Row],[Ship Date]]-Table1[[#This Row],[Order Date]]</f>
        <v>6</v>
      </c>
      <c r="N4824">
        <v>8</v>
      </c>
      <c r="O4824" t="s">
        <v>61</v>
      </c>
      <c r="P4824" s="3">
        <v>8.64</v>
      </c>
      <c r="Q4824" s="3">
        <v>6.1929210768361669</v>
      </c>
      <c r="R4824" s="3">
        <f>(Table1[[#This Row],[Selling Price]]-Table1[[#This Row],[Cost Price]])</f>
        <v>2.4470789231638337</v>
      </c>
      <c r="S4824" s="12">
        <f>(Table1[[#This Row],[Profit]]/Table1[[#This Row],[Selling Price]])</f>
        <v>0.28322672721803627</v>
      </c>
      <c r="T4824">
        <v>3</v>
      </c>
      <c r="U4824" s="2">
        <f>Table1[[#This Row],[Selling Price]]*Table1[[#This Row],[Quantity]]</f>
        <v>25.92</v>
      </c>
      <c r="V4824" s="4">
        <v>0</v>
      </c>
      <c r="W4824">
        <v>135</v>
      </c>
      <c r="X4824" t="s">
        <v>68</v>
      </c>
      <c r="Y4824" t="s">
        <v>52</v>
      </c>
      <c r="Z4824" s="2">
        <v>6.1094025894517712</v>
      </c>
    </row>
    <row r="4825" spans="1:26" x14ac:dyDescent="0.35">
      <c r="A4825" t="s">
        <v>224</v>
      </c>
      <c r="B4825" t="s">
        <v>225</v>
      </c>
      <c r="C4825" t="s">
        <v>27</v>
      </c>
      <c r="D4825" t="s">
        <v>46</v>
      </c>
      <c r="E4825" t="s">
        <v>102</v>
      </c>
      <c r="F4825" t="s">
        <v>2298</v>
      </c>
      <c r="G4825" t="s">
        <v>2299</v>
      </c>
      <c r="H4825" t="s">
        <v>32</v>
      </c>
      <c r="I4825" t="s">
        <v>7973</v>
      </c>
      <c r="J4825" s="1">
        <v>42376</v>
      </c>
      <c r="K4825" s="1">
        <v>42380</v>
      </c>
      <c r="L4825" t="s">
        <v>60</v>
      </c>
      <c r="M4825">
        <f>Table1[[#This Row],[Ship Date]]-Table1[[#This Row],[Order Date]]</f>
        <v>4</v>
      </c>
      <c r="N4825">
        <v>1</v>
      </c>
      <c r="O4825" t="s">
        <v>35</v>
      </c>
      <c r="P4825" s="3">
        <v>25.92</v>
      </c>
      <c r="Q4825" s="3">
        <v>19.970536066573299</v>
      </c>
      <c r="R4825" s="3">
        <f>(Table1[[#This Row],[Selling Price]]-Table1[[#This Row],[Cost Price]])</f>
        <v>5.9494639334267028</v>
      </c>
      <c r="S4825" s="12">
        <f>(Table1[[#This Row],[Profit]]/Table1[[#This Row],[Selling Price]])</f>
        <v>0.22953178755504253</v>
      </c>
      <c r="T4825">
        <v>5</v>
      </c>
      <c r="U4825" s="2">
        <f>Table1[[#This Row],[Selling Price]]*Table1[[#This Row],[Quantity]]</f>
        <v>129.60000000000002</v>
      </c>
      <c r="V4825" s="4">
        <v>0.2</v>
      </c>
      <c r="W4825">
        <v>473</v>
      </c>
      <c r="X4825" t="s">
        <v>36</v>
      </c>
      <c r="Y4825" t="s">
        <v>52</v>
      </c>
      <c r="Z4825" s="2">
        <v>9.751833585829603</v>
      </c>
    </row>
    <row r="4826" spans="1:26" x14ac:dyDescent="0.35">
      <c r="A4826" t="s">
        <v>224</v>
      </c>
      <c r="B4826" t="s">
        <v>225</v>
      </c>
      <c r="C4826" t="s">
        <v>45</v>
      </c>
      <c r="D4826" t="s">
        <v>46</v>
      </c>
      <c r="E4826" t="s">
        <v>65</v>
      </c>
      <c r="F4826" t="s">
        <v>1645</v>
      </c>
      <c r="G4826" t="s">
        <v>1646</v>
      </c>
      <c r="H4826" t="s">
        <v>32</v>
      </c>
      <c r="I4826" t="s">
        <v>8028</v>
      </c>
      <c r="J4826" s="1">
        <v>41840</v>
      </c>
      <c r="K4826" s="1">
        <v>41843</v>
      </c>
      <c r="L4826" t="s">
        <v>199</v>
      </c>
      <c r="M4826">
        <f>Table1[[#This Row],[Ship Date]]-Table1[[#This Row],[Order Date]]</f>
        <v>3</v>
      </c>
      <c r="N4826">
        <v>7</v>
      </c>
      <c r="O4826" t="s">
        <v>51</v>
      </c>
      <c r="P4826" s="3">
        <v>535.41</v>
      </c>
      <c r="Q4826" s="3">
        <v>358.47342803035252</v>
      </c>
      <c r="R4826" s="3">
        <f>(Table1[[#This Row],[Selling Price]]-Table1[[#This Row],[Cost Price]])</f>
        <v>176.93657196964745</v>
      </c>
      <c r="S4826" s="12">
        <f>(Table1[[#This Row],[Profit]]/Table1[[#This Row],[Selling Price]])</f>
        <v>0.33046930757671217</v>
      </c>
      <c r="T4826">
        <v>3</v>
      </c>
      <c r="U4826" s="2">
        <f>Table1[[#This Row],[Selling Price]]*Table1[[#This Row],[Quantity]]</f>
        <v>1606.23</v>
      </c>
      <c r="V4826" s="4">
        <v>0</v>
      </c>
      <c r="W4826">
        <v>337</v>
      </c>
      <c r="X4826" t="s">
        <v>36</v>
      </c>
      <c r="Y4826" t="s">
        <v>36</v>
      </c>
      <c r="Z4826" s="2">
        <v>400.03175912208229</v>
      </c>
    </row>
    <row r="4827" spans="1:26" x14ac:dyDescent="0.35">
      <c r="A4827" t="s">
        <v>224</v>
      </c>
      <c r="B4827" t="s">
        <v>225</v>
      </c>
      <c r="C4827" t="s">
        <v>55</v>
      </c>
      <c r="D4827" t="s">
        <v>46</v>
      </c>
      <c r="E4827" t="s">
        <v>75</v>
      </c>
      <c r="F4827" t="s">
        <v>1232</v>
      </c>
      <c r="G4827" t="s">
        <v>1233</v>
      </c>
      <c r="H4827" t="s">
        <v>32</v>
      </c>
      <c r="I4827" t="s">
        <v>8111</v>
      </c>
      <c r="J4827" s="1">
        <v>41863</v>
      </c>
      <c r="K4827" s="1">
        <v>41867</v>
      </c>
      <c r="L4827" t="s">
        <v>60</v>
      </c>
      <c r="M4827">
        <f>Table1[[#This Row],[Ship Date]]-Table1[[#This Row],[Order Date]]</f>
        <v>4</v>
      </c>
      <c r="N4827">
        <v>8</v>
      </c>
      <c r="O4827" t="s">
        <v>61</v>
      </c>
      <c r="P4827" s="3">
        <v>47.96</v>
      </c>
      <c r="Q4827" s="3">
        <v>31.849559119738821</v>
      </c>
      <c r="R4827" s="3">
        <f>(Table1[[#This Row],[Selling Price]]-Table1[[#This Row],[Cost Price]])</f>
        <v>16.11044088026118</v>
      </c>
      <c r="S4827" s="12">
        <f>(Table1[[#This Row],[Profit]]/Table1[[#This Row],[Selling Price]])</f>
        <v>0.33591411343330235</v>
      </c>
      <c r="T4827">
        <v>5</v>
      </c>
      <c r="U4827" s="2">
        <f>Table1[[#This Row],[Selling Price]]*Table1[[#This Row],[Quantity]]</f>
        <v>239.8</v>
      </c>
      <c r="V4827" s="4">
        <v>0.2</v>
      </c>
      <c r="W4827">
        <v>355</v>
      </c>
      <c r="X4827" t="s">
        <v>36</v>
      </c>
      <c r="Y4827" t="s">
        <v>52</v>
      </c>
      <c r="Z4827" s="2">
        <v>23.0008079858078</v>
      </c>
    </row>
    <row r="4828" spans="1:26" x14ac:dyDescent="0.35">
      <c r="A4828" t="s">
        <v>224</v>
      </c>
      <c r="B4828" t="s">
        <v>225</v>
      </c>
      <c r="C4828" t="s">
        <v>39</v>
      </c>
      <c r="D4828" t="s">
        <v>46</v>
      </c>
      <c r="E4828" t="s">
        <v>86</v>
      </c>
      <c r="F4828" t="s">
        <v>2780</v>
      </c>
      <c r="G4828" t="s">
        <v>6839</v>
      </c>
      <c r="H4828" t="s">
        <v>32</v>
      </c>
      <c r="I4828" t="s">
        <v>8130</v>
      </c>
      <c r="J4828" s="1">
        <v>42639</v>
      </c>
      <c r="K4828" s="1">
        <v>42644</v>
      </c>
      <c r="L4828" t="s">
        <v>60</v>
      </c>
      <c r="M4828">
        <f>Table1[[#This Row],[Ship Date]]-Table1[[#This Row],[Order Date]]</f>
        <v>5</v>
      </c>
      <c r="N4828">
        <v>9</v>
      </c>
      <c r="O4828" t="s">
        <v>61</v>
      </c>
      <c r="P4828" s="3">
        <v>15.624000000000001</v>
      </c>
      <c r="Q4828" s="3">
        <v>11.74786988823231</v>
      </c>
      <c r="R4828" s="3">
        <f>(Table1[[#This Row],[Selling Price]]-Table1[[#This Row],[Cost Price]])</f>
        <v>3.8761301117676901</v>
      </c>
      <c r="S4828" s="12">
        <f>(Table1[[#This Row],[Profit]]/Table1[[#This Row],[Selling Price]])</f>
        <v>0.24808820479823923</v>
      </c>
      <c r="T4828">
        <v>2</v>
      </c>
      <c r="U4828" s="2">
        <f>Table1[[#This Row],[Selling Price]]*Table1[[#This Row],[Quantity]]</f>
        <v>31.248000000000001</v>
      </c>
      <c r="V4828" s="4">
        <v>0.8</v>
      </c>
      <c r="W4828">
        <v>219</v>
      </c>
      <c r="X4828" t="s">
        <v>36</v>
      </c>
      <c r="Y4828" t="s">
        <v>68</v>
      </c>
      <c r="Z4828" s="2">
        <v>114.0797613244617</v>
      </c>
    </row>
    <row r="4829" spans="1:26" x14ac:dyDescent="0.35">
      <c r="A4829" t="s">
        <v>224</v>
      </c>
      <c r="B4829" t="s">
        <v>225</v>
      </c>
      <c r="C4829" t="s">
        <v>64</v>
      </c>
      <c r="D4829" t="s">
        <v>46</v>
      </c>
      <c r="E4829" t="s">
        <v>270</v>
      </c>
      <c r="F4829" t="s">
        <v>464</v>
      </c>
      <c r="G4829" t="s">
        <v>465</v>
      </c>
      <c r="H4829" t="s">
        <v>32</v>
      </c>
      <c r="I4829" t="s">
        <v>8192</v>
      </c>
      <c r="J4829" s="1">
        <v>43020</v>
      </c>
      <c r="K4829" s="1">
        <v>43024</v>
      </c>
      <c r="L4829" t="s">
        <v>60</v>
      </c>
      <c r="M4829">
        <f>Table1[[#This Row],[Ship Date]]-Table1[[#This Row],[Order Date]]</f>
        <v>4</v>
      </c>
      <c r="N4829">
        <v>10</v>
      </c>
      <c r="O4829" t="s">
        <v>61</v>
      </c>
      <c r="P4829" s="3">
        <v>17.899999999999999</v>
      </c>
      <c r="Q4829" s="3">
        <v>14.846115682538089</v>
      </c>
      <c r="R4829" s="3">
        <f>(Table1[[#This Row],[Selling Price]]-Table1[[#This Row],[Cost Price]])</f>
        <v>3.0538843174619092</v>
      </c>
      <c r="S4829" s="12">
        <f>(Table1[[#This Row],[Profit]]/Table1[[#This Row],[Selling Price]])</f>
        <v>0.17060806242803964</v>
      </c>
      <c r="T4829">
        <v>5</v>
      </c>
      <c r="U4829" s="2">
        <f>Table1[[#This Row],[Selling Price]]*Table1[[#This Row],[Quantity]]</f>
        <v>89.5</v>
      </c>
      <c r="V4829" s="4">
        <v>0</v>
      </c>
      <c r="W4829">
        <v>236</v>
      </c>
      <c r="X4829" t="s">
        <v>36</v>
      </c>
      <c r="Y4829" t="s">
        <v>52</v>
      </c>
      <c r="Z4829" s="2">
        <v>9.493671957577595</v>
      </c>
    </row>
    <row r="4830" spans="1:26" x14ac:dyDescent="0.35">
      <c r="A4830" t="s">
        <v>224</v>
      </c>
      <c r="B4830" t="s">
        <v>225</v>
      </c>
      <c r="C4830" t="s">
        <v>45</v>
      </c>
      <c r="D4830" t="s">
        <v>46</v>
      </c>
      <c r="E4830" t="s">
        <v>102</v>
      </c>
      <c r="F4830" t="s">
        <v>636</v>
      </c>
      <c r="G4830" t="s">
        <v>637</v>
      </c>
      <c r="H4830" t="s">
        <v>32</v>
      </c>
      <c r="I4830" t="s">
        <v>8236</v>
      </c>
      <c r="J4830" s="1">
        <v>42821</v>
      </c>
      <c r="K4830" s="1">
        <v>42825</v>
      </c>
      <c r="L4830" t="s">
        <v>60</v>
      </c>
      <c r="M4830">
        <f>Table1[[#This Row],[Ship Date]]-Table1[[#This Row],[Order Date]]</f>
        <v>4</v>
      </c>
      <c r="N4830">
        <v>3</v>
      </c>
      <c r="O4830" t="s">
        <v>106</v>
      </c>
      <c r="P4830" s="3">
        <v>110.96</v>
      </c>
      <c r="Q4830" s="3">
        <v>78.754152456698179</v>
      </c>
      <c r="R4830" s="3">
        <f>(Table1[[#This Row],[Selling Price]]-Table1[[#This Row],[Cost Price]])</f>
        <v>32.205847543301815</v>
      </c>
      <c r="S4830" s="12">
        <f>(Table1[[#This Row],[Profit]]/Table1[[#This Row],[Selling Price]])</f>
        <v>0.2902473643051714</v>
      </c>
      <c r="T4830">
        <v>2</v>
      </c>
      <c r="U4830" s="2">
        <f>Table1[[#This Row],[Selling Price]]*Table1[[#This Row],[Quantity]]</f>
        <v>221.92</v>
      </c>
      <c r="V4830" s="4">
        <v>0</v>
      </c>
      <c r="W4830">
        <v>187</v>
      </c>
      <c r="X4830" t="s">
        <v>36</v>
      </c>
      <c r="Y4830" t="s">
        <v>68</v>
      </c>
      <c r="Z4830" s="2">
        <v>81.76479700213288</v>
      </c>
    </row>
    <row r="4831" spans="1:26" x14ac:dyDescent="0.35">
      <c r="A4831" t="s">
        <v>224</v>
      </c>
      <c r="B4831" t="s">
        <v>225</v>
      </c>
      <c r="C4831" t="s">
        <v>39</v>
      </c>
      <c r="D4831" t="s">
        <v>46</v>
      </c>
      <c r="E4831" t="s">
        <v>102</v>
      </c>
      <c r="F4831" t="s">
        <v>5146</v>
      </c>
      <c r="G4831" t="s">
        <v>5147</v>
      </c>
      <c r="H4831" t="s">
        <v>32</v>
      </c>
      <c r="I4831" t="s">
        <v>8243</v>
      </c>
      <c r="J4831" s="1">
        <v>41690</v>
      </c>
      <c r="K4831" s="1">
        <v>41694</v>
      </c>
      <c r="L4831" t="s">
        <v>60</v>
      </c>
      <c r="M4831">
        <f>Table1[[#This Row],[Ship Date]]-Table1[[#This Row],[Order Date]]</f>
        <v>4</v>
      </c>
      <c r="N4831">
        <v>2</v>
      </c>
      <c r="O4831" t="s">
        <v>106</v>
      </c>
      <c r="P4831" s="3">
        <v>12.96</v>
      </c>
      <c r="Q4831" s="3">
        <v>10.47282978317044</v>
      </c>
      <c r="R4831" s="3">
        <f>(Table1[[#This Row],[Selling Price]]-Table1[[#This Row],[Cost Price]])</f>
        <v>2.4871702168295613</v>
      </c>
      <c r="S4831" s="12">
        <f>(Table1[[#This Row],[Profit]]/Table1[[#This Row],[Selling Price]])</f>
        <v>0.19191128216277478</v>
      </c>
      <c r="T4831">
        <v>2</v>
      </c>
      <c r="U4831" s="2">
        <f>Table1[[#This Row],[Selling Price]]*Table1[[#This Row],[Quantity]]</f>
        <v>25.92</v>
      </c>
      <c r="V4831" s="4">
        <v>0</v>
      </c>
      <c r="W4831">
        <v>151</v>
      </c>
      <c r="X4831" t="s">
        <v>36</v>
      </c>
      <c r="Y4831" t="s">
        <v>52</v>
      </c>
      <c r="Z4831" s="2">
        <v>14.36846547130207</v>
      </c>
    </row>
    <row r="4832" spans="1:26" x14ac:dyDescent="0.35">
      <c r="A4832" t="s">
        <v>224</v>
      </c>
      <c r="B4832" t="s">
        <v>225</v>
      </c>
      <c r="C4832" t="s">
        <v>55</v>
      </c>
      <c r="D4832" t="s">
        <v>46</v>
      </c>
      <c r="E4832" t="s">
        <v>270</v>
      </c>
      <c r="F4832" t="s">
        <v>535</v>
      </c>
      <c r="G4832" t="s">
        <v>536</v>
      </c>
      <c r="H4832" t="s">
        <v>32</v>
      </c>
      <c r="I4832" t="s">
        <v>8434</v>
      </c>
      <c r="J4832" s="1">
        <v>43087</v>
      </c>
      <c r="K4832" s="1">
        <v>43092</v>
      </c>
      <c r="L4832" t="s">
        <v>60</v>
      </c>
      <c r="M4832">
        <f>Table1[[#This Row],[Ship Date]]-Table1[[#This Row],[Order Date]]</f>
        <v>5</v>
      </c>
      <c r="N4832">
        <v>12</v>
      </c>
      <c r="O4832" t="s">
        <v>35</v>
      </c>
      <c r="P4832" s="3">
        <v>4.8239999999999998</v>
      </c>
      <c r="Q4832" s="3">
        <v>3.30535757311385</v>
      </c>
      <c r="R4832" s="3">
        <f>(Table1[[#This Row],[Selling Price]]-Table1[[#This Row],[Cost Price]])</f>
        <v>1.5186424268861498</v>
      </c>
      <c r="S4832" s="12">
        <f>(Table1[[#This Row],[Profit]]/Table1[[#This Row],[Selling Price]])</f>
        <v>0.31480978998469111</v>
      </c>
      <c r="T4832">
        <v>3</v>
      </c>
      <c r="U4832" s="2">
        <f>Table1[[#This Row],[Selling Price]]*Table1[[#This Row],[Quantity]]</f>
        <v>14.472</v>
      </c>
      <c r="V4832" s="4">
        <v>0.2</v>
      </c>
      <c r="W4832">
        <v>405</v>
      </c>
      <c r="X4832" t="s">
        <v>36</v>
      </c>
      <c r="Y4832" t="s">
        <v>52</v>
      </c>
      <c r="Z4832" s="2">
        <v>3.4161553577920651</v>
      </c>
    </row>
    <row r="4833" spans="1:26" x14ac:dyDescent="0.35">
      <c r="A4833" t="s">
        <v>224</v>
      </c>
      <c r="B4833" t="s">
        <v>225</v>
      </c>
      <c r="C4833" t="s">
        <v>45</v>
      </c>
      <c r="D4833" t="s">
        <v>46</v>
      </c>
      <c r="E4833" t="s">
        <v>102</v>
      </c>
      <c r="F4833" t="s">
        <v>5786</v>
      </c>
      <c r="G4833" t="s">
        <v>5787</v>
      </c>
      <c r="H4833" t="s">
        <v>32</v>
      </c>
      <c r="I4833" t="s">
        <v>8441</v>
      </c>
      <c r="J4833" s="1">
        <v>42258</v>
      </c>
      <c r="K4833" s="1">
        <v>42265</v>
      </c>
      <c r="L4833" t="s">
        <v>60</v>
      </c>
      <c r="M4833">
        <f>Table1[[#This Row],[Ship Date]]-Table1[[#This Row],[Order Date]]</f>
        <v>7</v>
      </c>
      <c r="N4833">
        <v>9</v>
      </c>
      <c r="O4833" t="s">
        <v>61</v>
      </c>
      <c r="P4833" s="3">
        <v>38.880000000000003</v>
      </c>
      <c r="Q4833" s="3">
        <v>28.467470110484449</v>
      </c>
      <c r="R4833" s="3">
        <f>(Table1[[#This Row],[Selling Price]]-Table1[[#This Row],[Cost Price]])</f>
        <v>10.412529889515554</v>
      </c>
      <c r="S4833" s="12">
        <f>(Table1[[#This Row],[Profit]]/Table1[[#This Row],[Selling Price]])</f>
        <v>0.26781198275502965</v>
      </c>
      <c r="T4833">
        <v>6</v>
      </c>
      <c r="U4833" s="2">
        <f>Table1[[#This Row],[Selling Price]]*Table1[[#This Row],[Quantity]]</f>
        <v>233.28000000000003</v>
      </c>
      <c r="V4833" s="4">
        <v>0</v>
      </c>
      <c r="W4833">
        <v>471</v>
      </c>
      <c r="X4833" t="s">
        <v>68</v>
      </c>
      <c r="Y4833" t="s">
        <v>52</v>
      </c>
      <c r="Z4833" s="2">
        <v>16.49538699151978</v>
      </c>
    </row>
    <row r="4834" spans="1:26" x14ac:dyDescent="0.35">
      <c r="A4834" t="s">
        <v>224</v>
      </c>
      <c r="B4834" t="s">
        <v>225</v>
      </c>
      <c r="C4834" t="s">
        <v>64</v>
      </c>
      <c r="D4834" t="s">
        <v>46</v>
      </c>
      <c r="E4834" t="s">
        <v>91</v>
      </c>
      <c r="F4834" t="s">
        <v>3701</v>
      </c>
      <c r="G4834" t="s">
        <v>3702</v>
      </c>
      <c r="H4834" t="s">
        <v>32</v>
      </c>
      <c r="I4834" t="s">
        <v>8442</v>
      </c>
      <c r="J4834" s="1">
        <v>42358</v>
      </c>
      <c r="K4834" s="1">
        <v>42364</v>
      </c>
      <c r="L4834" t="s">
        <v>60</v>
      </c>
      <c r="M4834">
        <f>Table1[[#This Row],[Ship Date]]-Table1[[#This Row],[Order Date]]</f>
        <v>6</v>
      </c>
      <c r="N4834">
        <v>12</v>
      </c>
      <c r="O4834" t="s">
        <v>35</v>
      </c>
      <c r="P4834" s="3">
        <v>36.270000000000003</v>
      </c>
      <c r="Q4834" s="3">
        <v>23.987868934398211</v>
      </c>
      <c r="R4834" s="3">
        <f>(Table1[[#This Row],[Selling Price]]-Table1[[#This Row],[Cost Price]])</f>
        <v>12.282131065601792</v>
      </c>
      <c r="S4834" s="12">
        <f>(Table1[[#This Row],[Profit]]/Table1[[#This Row],[Selling Price]])</f>
        <v>0.33863057804250873</v>
      </c>
      <c r="T4834">
        <v>3</v>
      </c>
      <c r="U4834" s="2">
        <f>Table1[[#This Row],[Selling Price]]*Table1[[#This Row],[Quantity]]</f>
        <v>108.81</v>
      </c>
      <c r="V4834" s="4">
        <v>0</v>
      </c>
      <c r="W4834">
        <v>157</v>
      </c>
      <c r="X4834" t="s">
        <v>68</v>
      </c>
      <c r="Y4834" t="s">
        <v>52</v>
      </c>
      <c r="Z4834" s="2">
        <v>16.453064188776509</v>
      </c>
    </row>
    <row r="4835" spans="1:26" x14ac:dyDescent="0.35">
      <c r="A4835" t="s">
        <v>224</v>
      </c>
      <c r="B4835" t="s">
        <v>225</v>
      </c>
      <c r="C4835" t="s">
        <v>45</v>
      </c>
      <c r="D4835" t="s">
        <v>46</v>
      </c>
      <c r="E4835" t="s">
        <v>102</v>
      </c>
      <c r="F4835" t="s">
        <v>585</v>
      </c>
      <c r="G4835" t="s">
        <v>586</v>
      </c>
      <c r="H4835" t="s">
        <v>32</v>
      </c>
      <c r="I4835" t="s">
        <v>8467</v>
      </c>
      <c r="J4835" s="1">
        <v>42552</v>
      </c>
      <c r="K4835" s="1">
        <v>42552</v>
      </c>
      <c r="L4835" t="s">
        <v>1118</v>
      </c>
      <c r="M4835">
        <f>Table1[[#This Row],[Ship Date]]-Table1[[#This Row],[Order Date]]</f>
        <v>0</v>
      </c>
      <c r="N4835">
        <v>7</v>
      </c>
      <c r="O4835" t="s">
        <v>51</v>
      </c>
      <c r="P4835" s="3">
        <v>75.06</v>
      </c>
      <c r="Q4835" s="3">
        <v>61.00714154066155</v>
      </c>
      <c r="R4835" s="3">
        <f>(Table1[[#This Row],[Selling Price]]-Table1[[#This Row],[Cost Price]])</f>
        <v>14.052858459338452</v>
      </c>
      <c r="S4835" s="12">
        <f>(Table1[[#This Row],[Profit]]/Table1[[#This Row],[Selling Price]])</f>
        <v>0.1872216687894811</v>
      </c>
      <c r="T4835">
        <v>9</v>
      </c>
      <c r="U4835" s="2">
        <f>Table1[[#This Row],[Selling Price]]*Table1[[#This Row],[Quantity]]</f>
        <v>675.54</v>
      </c>
      <c r="V4835" s="4">
        <v>0</v>
      </c>
      <c r="W4835">
        <v>166</v>
      </c>
      <c r="X4835" t="s">
        <v>36</v>
      </c>
      <c r="Y4835" t="s">
        <v>52</v>
      </c>
      <c r="Z4835" s="2">
        <v>27.735986299390909</v>
      </c>
    </row>
    <row r="4836" spans="1:26" x14ac:dyDescent="0.35">
      <c r="A4836" t="s">
        <v>224</v>
      </c>
      <c r="B4836" t="s">
        <v>225</v>
      </c>
      <c r="C4836" t="s">
        <v>64</v>
      </c>
      <c r="D4836" t="s">
        <v>46</v>
      </c>
      <c r="E4836" t="s">
        <v>86</v>
      </c>
      <c r="F4836" t="s">
        <v>2645</v>
      </c>
      <c r="G4836" t="s">
        <v>2646</v>
      </c>
      <c r="H4836" t="s">
        <v>32</v>
      </c>
      <c r="I4836" t="s">
        <v>8514</v>
      </c>
      <c r="J4836" s="1">
        <v>42435</v>
      </c>
      <c r="K4836" s="1">
        <v>42441</v>
      </c>
      <c r="L4836" t="s">
        <v>60</v>
      </c>
      <c r="M4836">
        <f>Table1[[#This Row],[Ship Date]]-Table1[[#This Row],[Order Date]]</f>
        <v>6</v>
      </c>
      <c r="N4836">
        <v>3</v>
      </c>
      <c r="O4836" t="s">
        <v>106</v>
      </c>
      <c r="P4836" s="3">
        <v>1.728</v>
      </c>
      <c r="Q4836" s="3">
        <v>1.1594368769282379</v>
      </c>
      <c r="R4836" s="3">
        <f>(Table1[[#This Row],[Selling Price]]-Table1[[#This Row],[Cost Price]])</f>
        <v>0.56856312307176204</v>
      </c>
      <c r="S4836" s="12">
        <f>(Table1[[#This Row],[Profit]]/Table1[[#This Row],[Selling Price]])</f>
        <v>0.32902958511097341</v>
      </c>
      <c r="T4836">
        <v>4</v>
      </c>
      <c r="U4836" s="2">
        <f>Table1[[#This Row],[Selling Price]]*Table1[[#This Row],[Quantity]]</f>
        <v>6.9119999999999999</v>
      </c>
      <c r="V4836" s="4">
        <v>0.8</v>
      </c>
      <c r="W4836">
        <v>388</v>
      </c>
      <c r="X4836" t="s">
        <v>68</v>
      </c>
      <c r="Y4836" t="s">
        <v>52</v>
      </c>
      <c r="Z4836" s="2">
        <v>4.3530450425945686</v>
      </c>
    </row>
    <row r="4837" spans="1:26" x14ac:dyDescent="0.35">
      <c r="A4837" t="s">
        <v>224</v>
      </c>
      <c r="B4837" t="s">
        <v>225</v>
      </c>
      <c r="C4837" t="s">
        <v>64</v>
      </c>
      <c r="D4837" t="s">
        <v>46</v>
      </c>
      <c r="E4837" t="s">
        <v>75</v>
      </c>
      <c r="F4837" t="s">
        <v>1627</v>
      </c>
      <c r="G4837" t="s">
        <v>1628</v>
      </c>
      <c r="H4837" t="s">
        <v>32</v>
      </c>
      <c r="I4837" t="s">
        <v>8515</v>
      </c>
      <c r="J4837" s="1">
        <v>42341</v>
      </c>
      <c r="K4837" s="1">
        <v>42345</v>
      </c>
      <c r="L4837" t="s">
        <v>60</v>
      </c>
      <c r="M4837">
        <f>Table1[[#This Row],[Ship Date]]-Table1[[#This Row],[Order Date]]</f>
        <v>4</v>
      </c>
      <c r="N4837">
        <v>12</v>
      </c>
      <c r="O4837" t="s">
        <v>35</v>
      </c>
      <c r="P4837" s="3">
        <v>9.3439999999999994</v>
      </c>
      <c r="Q4837" s="3">
        <v>6.7588177406198611</v>
      </c>
      <c r="R4837" s="3">
        <f>(Table1[[#This Row],[Selling Price]]-Table1[[#This Row],[Cost Price]])</f>
        <v>2.5851822593801383</v>
      </c>
      <c r="S4837" s="12">
        <f>(Table1[[#This Row],[Profit]]/Table1[[#This Row],[Selling Price]])</f>
        <v>0.27666762193708672</v>
      </c>
      <c r="T4837">
        <v>2</v>
      </c>
      <c r="U4837" s="2">
        <f>Table1[[#This Row],[Selling Price]]*Table1[[#This Row],[Quantity]]</f>
        <v>18.687999999999999</v>
      </c>
      <c r="V4837" s="4">
        <v>0.2</v>
      </c>
      <c r="W4837">
        <v>274</v>
      </c>
      <c r="X4837" t="s">
        <v>36</v>
      </c>
      <c r="Y4837" t="s">
        <v>52</v>
      </c>
      <c r="Z4837" s="2">
        <v>13.76150773980552</v>
      </c>
    </row>
    <row r="4838" spans="1:26" x14ac:dyDescent="0.35">
      <c r="A4838" t="s">
        <v>224</v>
      </c>
      <c r="B4838" t="s">
        <v>225</v>
      </c>
      <c r="C4838" t="s">
        <v>39</v>
      </c>
      <c r="D4838" t="s">
        <v>46</v>
      </c>
      <c r="E4838" t="s">
        <v>86</v>
      </c>
      <c r="F4838" t="s">
        <v>138</v>
      </c>
      <c r="G4838" t="s">
        <v>139</v>
      </c>
      <c r="H4838" t="s">
        <v>32</v>
      </c>
      <c r="I4838" t="s">
        <v>8533</v>
      </c>
      <c r="J4838" s="1">
        <v>42455</v>
      </c>
      <c r="K4838" s="1">
        <v>42457</v>
      </c>
      <c r="L4838" t="s">
        <v>34</v>
      </c>
      <c r="M4838">
        <f>Table1[[#This Row],[Ship Date]]-Table1[[#This Row],[Order Date]]</f>
        <v>2</v>
      </c>
      <c r="N4838">
        <v>3</v>
      </c>
      <c r="O4838" t="s">
        <v>106</v>
      </c>
      <c r="P4838" s="3">
        <v>17.04</v>
      </c>
      <c r="Q4838" s="3">
        <v>12.80862907595964</v>
      </c>
      <c r="R4838" s="3">
        <f>(Table1[[#This Row],[Selling Price]]-Table1[[#This Row],[Cost Price]])</f>
        <v>4.231370924040359</v>
      </c>
      <c r="S4838" s="12">
        <f>(Table1[[#This Row],[Profit]]/Table1[[#This Row],[Selling Price]])</f>
        <v>0.24831988990847179</v>
      </c>
      <c r="T4838">
        <v>3</v>
      </c>
      <c r="U4838" s="2">
        <f>Table1[[#This Row],[Selling Price]]*Table1[[#This Row],[Quantity]]</f>
        <v>51.12</v>
      </c>
      <c r="V4838" s="4">
        <v>0.2</v>
      </c>
      <c r="W4838">
        <v>160</v>
      </c>
      <c r="X4838" t="s">
        <v>36</v>
      </c>
      <c r="Y4838" t="s">
        <v>52</v>
      </c>
      <c r="Z4838" s="2">
        <v>4.7703788409008236</v>
      </c>
    </row>
    <row r="4839" spans="1:26" x14ac:dyDescent="0.35">
      <c r="A4839" t="s">
        <v>224</v>
      </c>
      <c r="B4839" t="s">
        <v>225</v>
      </c>
      <c r="C4839" t="s">
        <v>64</v>
      </c>
      <c r="D4839" t="s">
        <v>46</v>
      </c>
      <c r="E4839" t="s">
        <v>102</v>
      </c>
      <c r="F4839" t="s">
        <v>2954</v>
      </c>
      <c r="G4839" t="s">
        <v>2955</v>
      </c>
      <c r="H4839" t="s">
        <v>32</v>
      </c>
      <c r="I4839" t="s">
        <v>8622</v>
      </c>
      <c r="J4839" s="1">
        <v>42545</v>
      </c>
      <c r="K4839" s="1">
        <v>42547</v>
      </c>
      <c r="L4839" t="s">
        <v>34</v>
      </c>
      <c r="M4839">
        <f>Table1[[#This Row],[Ship Date]]-Table1[[#This Row],[Order Date]]</f>
        <v>2</v>
      </c>
      <c r="N4839">
        <v>6</v>
      </c>
      <c r="O4839" t="s">
        <v>51</v>
      </c>
      <c r="P4839" s="3">
        <v>104.85</v>
      </c>
      <c r="Q4839" s="3">
        <v>81.784671398056744</v>
      </c>
      <c r="R4839" s="3">
        <f>(Table1[[#This Row],[Selling Price]]-Table1[[#This Row],[Cost Price]])</f>
        <v>23.06532860194325</v>
      </c>
      <c r="S4839" s="12">
        <f>(Table1[[#This Row],[Profit]]/Table1[[#This Row],[Selling Price]])</f>
        <v>0.2199840591506271</v>
      </c>
      <c r="T4839">
        <v>1</v>
      </c>
      <c r="U4839" s="2">
        <f>Table1[[#This Row],[Selling Price]]*Table1[[#This Row],[Quantity]]</f>
        <v>104.85</v>
      </c>
      <c r="V4839" s="4">
        <v>0</v>
      </c>
      <c r="W4839">
        <v>168</v>
      </c>
      <c r="X4839" t="s">
        <v>36</v>
      </c>
      <c r="Y4839" t="s">
        <v>36</v>
      </c>
      <c r="Z4839" s="2">
        <v>154.33502113907909</v>
      </c>
    </row>
    <row r="4840" spans="1:26" x14ac:dyDescent="0.35">
      <c r="A4840" t="s">
        <v>224</v>
      </c>
      <c r="B4840" t="s">
        <v>225</v>
      </c>
      <c r="C4840" t="s">
        <v>27</v>
      </c>
      <c r="D4840" t="s">
        <v>46</v>
      </c>
      <c r="E4840" t="s">
        <v>65</v>
      </c>
      <c r="F4840" t="s">
        <v>2617</v>
      </c>
      <c r="G4840" t="s">
        <v>2618</v>
      </c>
      <c r="H4840" t="s">
        <v>32</v>
      </c>
      <c r="I4840" t="s">
        <v>8650</v>
      </c>
      <c r="J4840" s="1">
        <v>42232</v>
      </c>
      <c r="K4840" s="1">
        <v>42236</v>
      </c>
      <c r="L4840" t="s">
        <v>60</v>
      </c>
      <c r="M4840">
        <f>Table1[[#This Row],[Ship Date]]-Table1[[#This Row],[Order Date]]</f>
        <v>4</v>
      </c>
      <c r="N4840">
        <v>8</v>
      </c>
      <c r="O4840" t="s">
        <v>61</v>
      </c>
      <c r="P4840" s="3">
        <v>44.688000000000002</v>
      </c>
      <c r="Q4840" s="3">
        <v>32.122583571159282</v>
      </c>
      <c r="R4840" s="3">
        <f>(Table1[[#This Row],[Selling Price]]-Table1[[#This Row],[Cost Price]])</f>
        <v>12.56541642884072</v>
      </c>
      <c r="S4840" s="12">
        <f>(Table1[[#This Row],[Profit]]/Table1[[#This Row],[Selling Price]])</f>
        <v>0.28118099778107591</v>
      </c>
      <c r="T4840">
        <v>7</v>
      </c>
      <c r="U4840" s="2">
        <f>Table1[[#This Row],[Selling Price]]*Table1[[#This Row],[Quantity]]</f>
        <v>312.81600000000003</v>
      </c>
      <c r="V4840" s="4">
        <v>0.2</v>
      </c>
      <c r="W4840">
        <v>229</v>
      </c>
      <c r="X4840" t="s">
        <v>36</v>
      </c>
      <c r="Y4840" t="s">
        <v>52</v>
      </c>
      <c r="Z4840" s="2">
        <v>16.882934294724951</v>
      </c>
    </row>
    <row r="4841" spans="1:26" x14ac:dyDescent="0.35">
      <c r="A4841" t="s">
        <v>224</v>
      </c>
      <c r="B4841" t="s">
        <v>225</v>
      </c>
      <c r="C4841" t="s">
        <v>39</v>
      </c>
      <c r="D4841" t="s">
        <v>46</v>
      </c>
      <c r="E4841" t="s">
        <v>86</v>
      </c>
      <c r="F4841" t="s">
        <v>5179</v>
      </c>
      <c r="G4841" t="s">
        <v>5180</v>
      </c>
      <c r="H4841" t="s">
        <v>32</v>
      </c>
      <c r="I4841" t="s">
        <v>8673</v>
      </c>
      <c r="J4841" s="1">
        <v>42968</v>
      </c>
      <c r="K4841" s="1">
        <v>42975</v>
      </c>
      <c r="L4841" t="s">
        <v>60</v>
      </c>
      <c r="M4841">
        <f>Table1[[#This Row],[Ship Date]]-Table1[[#This Row],[Order Date]]</f>
        <v>7</v>
      </c>
      <c r="N4841">
        <v>8</v>
      </c>
      <c r="O4841" t="s">
        <v>61</v>
      </c>
      <c r="P4841" s="3">
        <v>32.088000000000001</v>
      </c>
      <c r="Q4841" s="3">
        <v>23.09476893851749</v>
      </c>
      <c r="R4841" s="3">
        <f>(Table1[[#This Row],[Selling Price]]-Table1[[#This Row],[Cost Price]])</f>
        <v>8.9932310614825113</v>
      </c>
      <c r="S4841" s="12">
        <f>(Table1[[#This Row],[Profit]]/Table1[[#This Row],[Selling Price]])</f>
        <v>0.28026773440172376</v>
      </c>
      <c r="T4841">
        <v>7</v>
      </c>
      <c r="U4841" s="2">
        <f>Table1[[#This Row],[Selling Price]]*Table1[[#This Row],[Quantity]]</f>
        <v>224.61600000000001</v>
      </c>
      <c r="V4841" s="4">
        <v>0.2</v>
      </c>
      <c r="W4841">
        <v>302</v>
      </c>
      <c r="X4841" t="s">
        <v>68</v>
      </c>
      <c r="Y4841" t="s">
        <v>52</v>
      </c>
      <c r="Z4841" s="2">
        <v>15.450825735215579</v>
      </c>
    </row>
    <row r="4842" spans="1:26" x14ac:dyDescent="0.35">
      <c r="A4842" t="s">
        <v>224</v>
      </c>
      <c r="B4842" t="s">
        <v>225</v>
      </c>
      <c r="C4842" t="s">
        <v>64</v>
      </c>
      <c r="D4842" t="s">
        <v>46</v>
      </c>
      <c r="E4842" t="s">
        <v>86</v>
      </c>
      <c r="F4842" t="s">
        <v>1171</v>
      </c>
      <c r="G4842" t="s">
        <v>1172</v>
      </c>
      <c r="H4842" t="s">
        <v>32</v>
      </c>
      <c r="I4842" t="s">
        <v>8690</v>
      </c>
      <c r="J4842" s="1">
        <v>43056</v>
      </c>
      <c r="K4842" s="1">
        <v>43060</v>
      </c>
      <c r="L4842" t="s">
        <v>34</v>
      </c>
      <c r="M4842">
        <f>Table1[[#This Row],[Ship Date]]-Table1[[#This Row],[Order Date]]</f>
        <v>4</v>
      </c>
      <c r="N4842">
        <v>11</v>
      </c>
      <c r="O4842" t="s">
        <v>35</v>
      </c>
      <c r="P4842" s="3">
        <v>43.8</v>
      </c>
      <c r="Q4842" s="3">
        <v>33.539958209137538</v>
      </c>
      <c r="R4842" s="3">
        <f>(Table1[[#This Row],[Selling Price]]-Table1[[#This Row],[Cost Price]])</f>
        <v>10.260041790862459</v>
      </c>
      <c r="S4842" s="12">
        <f>(Table1[[#This Row],[Profit]]/Table1[[#This Row],[Selling Price]])</f>
        <v>0.23424752947174565</v>
      </c>
      <c r="T4842">
        <v>6</v>
      </c>
      <c r="U4842" s="2">
        <f>Table1[[#This Row],[Selling Price]]*Table1[[#This Row],[Quantity]]</f>
        <v>262.79999999999995</v>
      </c>
      <c r="V4842" s="4">
        <v>0</v>
      </c>
      <c r="W4842">
        <v>276</v>
      </c>
      <c r="X4842" t="s">
        <v>36</v>
      </c>
      <c r="Y4842" t="s">
        <v>52</v>
      </c>
      <c r="Z4842" s="2">
        <v>15.61301454983416</v>
      </c>
    </row>
    <row r="4843" spans="1:26" x14ac:dyDescent="0.35">
      <c r="A4843" t="s">
        <v>224</v>
      </c>
      <c r="B4843" t="s">
        <v>225</v>
      </c>
      <c r="C4843" t="s">
        <v>39</v>
      </c>
      <c r="D4843" t="s">
        <v>46</v>
      </c>
      <c r="E4843" t="s">
        <v>65</v>
      </c>
      <c r="F4843" t="s">
        <v>345</v>
      </c>
      <c r="G4843" t="s">
        <v>346</v>
      </c>
      <c r="H4843" t="s">
        <v>32</v>
      </c>
      <c r="I4843" t="s">
        <v>8795</v>
      </c>
      <c r="J4843" s="1">
        <v>43045</v>
      </c>
      <c r="K4843" s="1">
        <v>43051</v>
      </c>
      <c r="L4843" t="s">
        <v>60</v>
      </c>
      <c r="M4843">
        <f>Table1[[#This Row],[Ship Date]]-Table1[[#This Row],[Order Date]]</f>
        <v>6</v>
      </c>
      <c r="N4843">
        <v>11</v>
      </c>
      <c r="O4843" t="s">
        <v>35</v>
      </c>
      <c r="P4843" s="3">
        <v>18.16</v>
      </c>
      <c r="Q4843" s="3">
        <v>15.081056114448501</v>
      </c>
      <c r="R4843" s="3">
        <f>(Table1[[#This Row],[Selling Price]]-Table1[[#This Row],[Cost Price]])</f>
        <v>3.0789438855514994</v>
      </c>
      <c r="S4843" s="12">
        <f>(Table1[[#This Row],[Profit]]/Table1[[#This Row],[Selling Price]])</f>
        <v>0.16954536814710899</v>
      </c>
      <c r="T4843">
        <v>2</v>
      </c>
      <c r="U4843" s="2">
        <f>Table1[[#This Row],[Selling Price]]*Table1[[#This Row],[Quantity]]</f>
        <v>36.32</v>
      </c>
      <c r="V4843" s="4">
        <v>0.2</v>
      </c>
      <c r="W4843">
        <v>317</v>
      </c>
      <c r="X4843" t="s">
        <v>68</v>
      </c>
      <c r="Y4843" t="s">
        <v>52</v>
      </c>
      <c r="Z4843" s="2">
        <v>27.41341378517355</v>
      </c>
    </row>
    <row r="4844" spans="1:26" x14ac:dyDescent="0.35">
      <c r="A4844" t="s">
        <v>224</v>
      </c>
      <c r="B4844" t="s">
        <v>225</v>
      </c>
      <c r="C4844" t="s">
        <v>27</v>
      </c>
      <c r="D4844" t="s">
        <v>46</v>
      </c>
      <c r="E4844" t="s">
        <v>91</v>
      </c>
      <c r="F4844" t="s">
        <v>92</v>
      </c>
      <c r="G4844" t="s">
        <v>93</v>
      </c>
      <c r="H4844" t="s">
        <v>32</v>
      </c>
      <c r="I4844" t="s">
        <v>8925</v>
      </c>
      <c r="J4844" s="1">
        <v>42715</v>
      </c>
      <c r="K4844" s="1">
        <v>42718</v>
      </c>
      <c r="L4844" t="s">
        <v>199</v>
      </c>
      <c r="M4844">
        <f>Table1[[#This Row],[Ship Date]]-Table1[[#This Row],[Order Date]]</f>
        <v>3</v>
      </c>
      <c r="N4844">
        <v>12</v>
      </c>
      <c r="O4844" t="s">
        <v>35</v>
      </c>
      <c r="P4844" s="3">
        <v>73.536000000000001</v>
      </c>
      <c r="Q4844" s="3">
        <v>61.098991444159253</v>
      </c>
      <c r="R4844" s="3">
        <f>(Table1[[#This Row],[Selling Price]]-Table1[[#This Row],[Cost Price]])</f>
        <v>12.437008555840748</v>
      </c>
      <c r="S4844" s="12">
        <f>(Table1[[#This Row],[Profit]]/Table1[[#This Row],[Selling Price]])</f>
        <v>0.16912816247607632</v>
      </c>
      <c r="T4844">
        <v>4</v>
      </c>
      <c r="U4844" s="2">
        <f>Table1[[#This Row],[Selling Price]]*Table1[[#This Row],[Quantity]]</f>
        <v>294.14400000000001</v>
      </c>
      <c r="V4844" s="4">
        <v>0.2</v>
      </c>
      <c r="W4844">
        <v>262</v>
      </c>
      <c r="X4844" t="s">
        <v>36</v>
      </c>
      <c r="Y4844" t="s">
        <v>52</v>
      </c>
      <c r="Z4844" s="2">
        <v>31.04224535325093</v>
      </c>
    </row>
    <row r="4845" spans="1:26" x14ac:dyDescent="0.35">
      <c r="A4845" t="s">
        <v>224</v>
      </c>
      <c r="B4845" t="s">
        <v>225</v>
      </c>
      <c r="C4845" t="s">
        <v>64</v>
      </c>
      <c r="D4845" t="s">
        <v>46</v>
      </c>
      <c r="E4845" t="s">
        <v>91</v>
      </c>
      <c r="F4845" t="s">
        <v>3701</v>
      </c>
      <c r="G4845" t="s">
        <v>3702</v>
      </c>
      <c r="H4845" t="s">
        <v>32</v>
      </c>
      <c r="I4845" t="s">
        <v>8970</v>
      </c>
      <c r="J4845" s="1">
        <v>41846</v>
      </c>
      <c r="K4845" s="1">
        <v>41850</v>
      </c>
      <c r="L4845" t="s">
        <v>60</v>
      </c>
      <c r="M4845">
        <f>Table1[[#This Row],[Ship Date]]-Table1[[#This Row],[Order Date]]</f>
        <v>4</v>
      </c>
      <c r="N4845">
        <v>7</v>
      </c>
      <c r="O4845" t="s">
        <v>51</v>
      </c>
      <c r="P4845" s="3">
        <v>4.8360000000000003</v>
      </c>
      <c r="Q4845" s="3">
        <v>3.4162324571690208</v>
      </c>
      <c r="R4845" s="3">
        <f>(Table1[[#This Row],[Selling Price]]-Table1[[#This Row],[Cost Price]])</f>
        <v>1.4197675428309795</v>
      </c>
      <c r="S4845" s="12">
        <f>(Table1[[#This Row],[Profit]]/Table1[[#This Row],[Selling Price]])</f>
        <v>0.29358303201633157</v>
      </c>
      <c r="T4845">
        <v>2</v>
      </c>
      <c r="U4845" s="2">
        <f>Table1[[#This Row],[Selling Price]]*Table1[[#This Row],[Quantity]]</f>
        <v>9.6720000000000006</v>
      </c>
      <c r="V4845" s="4">
        <v>0.8</v>
      </c>
      <c r="W4845">
        <v>487</v>
      </c>
      <c r="X4845" t="s">
        <v>36</v>
      </c>
      <c r="Y4845" t="s">
        <v>52</v>
      </c>
      <c r="Z4845" s="2">
        <v>16.453064188776509</v>
      </c>
    </row>
    <row r="4846" spans="1:26" x14ac:dyDescent="0.35">
      <c r="A4846" t="s">
        <v>224</v>
      </c>
      <c r="B4846" t="s">
        <v>225</v>
      </c>
      <c r="C4846" t="s">
        <v>27</v>
      </c>
      <c r="D4846" t="s">
        <v>46</v>
      </c>
      <c r="E4846" t="s">
        <v>270</v>
      </c>
      <c r="F4846" t="s">
        <v>1580</v>
      </c>
      <c r="G4846" t="s">
        <v>1581</v>
      </c>
      <c r="H4846" t="s">
        <v>32</v>
      </c>
      <c r="I4846" t="s">
        <v>9014</v>
      </c>
      <c r="J4846" s="1">
        <v>41662</v>
      </c>
      <c r="K4846" s="1">
        <v>41666</v>
      </c>
      <c r="L4846" t="s">
        <v>60</v>
      </c>
      <c r="M4846">
        <f>Table1[[#This Row],[Ship Date]]-Table1[[#This Row],[Order Date]]</f>
        <v>4</v>
      </c>
      <c r="N4846">
        <v>1</v>
      </c>
      <c r="O4846" t="s">
        <v>35</v>
      </c>
      <c r="P4846" s="3">
        <v>5.94</v>
      </c>
      <c r="Q4846" s="3">
        <v>4.5738598215795347</v>
      </c>
      <c r="R4846" s="3">
        <f>(Table1[[#This Row],[Selling Price]]-Table1[[#This Row],[Cost Price]])</f>
        <v>1.3661401784204656</v>
      </c>
      <c r="S4846" s="12">
        <f>(Table1[[#This Row],[Profit]]/Table1[[#This Row],[Selling Price]])</f>
        <v>0.2299899290270144</v>
      </c>
      <c r="T4846">
        <v>3</v>
      </c>
      <c r="U4846" s="2">
        <f>Table1[[#This Row],[Selling Price]]*Table1[[#This Row],[Quantity]]</f>
        <v>17.82</v>
      </c>
      <c r="V4846" s="4">
        <v>0</v>
      </c>
      <c r="W4846">
        <v>251</v>
      </c>
      <c r="X4846" t="s">
        <v>36</v>
      </c>
      <c r="Y4846" t="s">
        <v>52</v>
      </c>
      <c r="Z4846" s="2">
        <v>4.3903644495645224</v>
      </c>
    </row>
    <row r="4847" spans="1:26" x14ac:dyDescent="0.35">
      <c r="A4847" t="s">
        <v>224</v>
      </c>
      <c r="B4847" t="s">
        <v>225</v>
      </c>
      <c r="C4847" t="s">
        <v>64</v>
      </c>
      <c r="D4847" t="s">
        <v>46</v>
      </c>
      <c r="E4847" t="s">
        <v>102</v>
      </c>
      <c r="F4847" t="s">
        <v>4012</v>
      </c>
      <c r="G4847" t="s">
        <v>4013</v>
      </c>
      <c r="H4847" t="s">
        <v>32</v>
      </c>
      <c r="I4847" t="s">
        <v>9049</v>
      </c>
      <c r="J4847" s="1">
        <v>41954</v>
      </c>
      <c r="K4847" s="1">
        <v>41960</v>
      </c>
      <c r="L4847" t="s">
        <v>60</v>
      </c>
      <c r="M4847">
        <f>Table1[[#This Row],[Ship Date]]-Table1[[#This Row],[Order Date]]</f>
        <v>6</v>
      </c>
      <c r="N4847">
        <v>11</v>
      </c>
      <c r="O4847" t="s">
        <v>35</v>
      </c>
      <c r="P4847" s="3">
        <v>46.35</v>
      </c>
      <c r="Q4847" s="3">
        <v>30.905319919368161</v>
      </c>
      <c r="R4847" s="3">
        <f>(Table1[[#This Row],[Selling Price]]-Table1[[#This Row],[Cost Price]])</f>
        <v>15.444680080631841</v>
      </c>
      <c r="S4847" s="12">
        <f>(Table1[[#This Row],[Profit]]/Table1[[#This Row],[Selling Price]])</f>
        <v>0.3332185562164367</v>
      </c>
      <c r="T4847">
        <v>5</v>
      </c>
      <c r="U4847" s="2">
        <f>Table1[[#This Row],[Selling Price]]*Table1[[#This Row],[Quantity]]</f>
        <v>231.75</v>
      </c>
      <c r="V4847" s="4">
        <v>0</v>
      </c>
      <c r="W4847">
        <v>256</v>
      </c>
      <c r="X4847" t="s">
        <v>68</v>
      </c>
      <c r="Y4847" t="s">
        <v>52</v>
      </c>
      <c r="Z4847" s="2">
        <v>11.532780800830301</v>
      </c>
    </row>
    <row r="4848" spans="1:26" x14ac:dyDescent="0.35">
      <c r="A4848" t="s">
        <v>224</v>
      </c>
      <c r="B4848" t="s">
        <v>225</v>
      </c>
      <c r="C4848" t="s">
        <v>55</v>
      </c>
      <c r="D4848" t="s">
        <v>46</v>
      </c>
      <c r="E4848" t="s">
        <v>102</v>
      </c>
      <c r="F4848" t="s">
        <v>3450</v>
      </c>
      <c r="G4848" t="s">
        <v>3451</v>
      </c>
      <c r="H4848" t="s">
        <v>32</v>
      </c>
      <c r="I4848" t="s">
        <v>9052</v>
      </c>
      <c r="J4848" s="1">
        <v>42082</v>
      </c>
      <c r="K4848" s="1">
        <v>42085</v>
      </c>
      <c r="L4848" t="s">
        <v>199</v>
      </c>
      <c r="M4848">
        <f>Table1[[#This Row],[Ship Date]]-Table1[[#This Row],[Order Date]]</f>
        <v>3</v>
      </c>
      <c r="N4848">
        <v>3</v>
      </c>
      <c r="O4848" t="s">
        <v>106</v>
      </c>
      <c r="P4848" s="3">
        <v>65.584000000000003</v>
      </c>
      <c r="Q4848" s="3">
        <v>45.477809828724673</v>
      </c>
      <c r="R4848" s="3">
        <f>(Table1[[#This Row],[Selling Price]]-Table1[[#This Row],[Cost Price]])</f>
        <v>20.10619017127533</v>
      </c>
      <c r="S4848" s="12">
        <f>(Table1[[#This Row],[Profit]]/Table1[[#This Row],[Selling Price]])</f>
        <v>0.30657157494625714</v>
      </c>
      <c r="T4848">
        <v>2</v>
      </c>
      <c r="U4848" s="2">
        <f>Table1[[#This Row],[Selling Price]]*Table1[[#This Row],[Quantity]]</f>
        <v>131.16800000000001</v>
      </c>
      <c r="V4848" s="4">
        <v>0.2</v>
      </c>
      <c r="W4848">
        <v>188</v>
      </c>
      <c r="X4848" t="s">
        <v>36</v>
      </c>
      <c r="Y4848" t="s">
        <v>68</v>
      </c>
      <c r="Z4848" s="2">
        <v>92.548283487293517</v>
      </c>
    </row>
    <row r="4849" spans="1:26" x14ac:dyDescent="0.35">
      <c r="A4849" t="s">
        <v>578</v>
      </c>
      <c r="B4849" t="s">
        <v>579</v>
      </c>
      <c r="C4849" t="s">
        <v>39</v>
      </c>
      <c r="D4849" t="s">
        <v>46</v>
      </c>
      <c r="E4849" t="s">
        <v>91</v>
      </c>
      <c r="F4849" t="s">
        <v>580</v>
      </c>
      <c r="G4849" t="s">
        <v>581</v>
      </c>
      <c r="H4849" t="s">
        <v>32</v>
      </c>
      <c r="I4849" t="s">
        <v>582</v>
      </c>
      <c r="J4849" s="1">
        <v>42442</v>
      </c>
      <c r="K4849" s="1">
        <v>42445</v>
      </c>
      <c r="L4849" t="s">
        <v>199</v>
      </c>
      <c r="M4849">
        <f>Table1[[#This Row],[Ship Date]]-Table1[[#This Row],[Order Date]]</f>
        <v>3</v>
      </c>
      <c r="N4849">
        <v>3</v>
      </c>
      <c r="O4849" t="s">
        <v>106</v>
      </c>
      <c r="P4849" s="3">
        <v>157.91999999999999</v>
      </c>
      <c r="Q4849" s="3">
        <v>113.9446508504478</v>
      </c>
      <c r="R4849" s="3">
        <f>(Table1[[#This Row],[Selling Price]]-Table1[[#This Row],[Cost Price]])</f>
        <v>43.975349149552187</v>
      </c>
      <c r="S4849" s="12">
        <f>(Table1[[#This Row],[Profit]]/Table1[[#This Row],[Selling Price]])</f>
        <v>0.27846599005542166</v>
      </c>
      <c r="T4849">
        <v>5</v>
      </c>
      <c r="U4849" s="2">
        <f>Table1[[#This Row],[Selling Price]]*Table1[[#This Row],[Quantity]]</f>
        <v>789.59999999999991</v>
      </c>
      <c r="V4849" s="4">
        <v>0.2</v>
      </c>
      <c r="W4849">
        <v>424</v>
      </c>
      <c r="X4849" t="s">
        <v>36</v>
      </c>
      <c r="Y4849" t="s">
        <v>68</v>
      </c>
      <c r="Z4849" s="2">
        <v>132.5509689941303</v>
      </c>
    </row>
    <row r="4850" spans="1:26" x14ac:dyDescent="0.35">
      <c r="A4850" t="s">
        <v>578</v>
      </c>
      <c r="B4850" t="s">
        <v>579</v>
      </c>
      <c r="C4850" t="s">
        <v>55</v>
      </c>
      <c r="D4850" t="s">
        <v>46</v>
      </c>
      <c r="E4850" t="s">
        <v>102</v>
      </c>
      <c r="F4850" t="s">
        <v>633</v>
      </c>
      <c r="G4850" t="s">
        <v>634</v>
      </c>
      <c r="H4850" t="s">
        <v>32</v>
      </c>
      <c r="I4850" t="s">
        <v>635</v>
      </c>
      <c r="J4850" s="1">
        <v>41856</v>
      </c>
      <c r="K4850" s="1">
        <v>41860</v>
      </c>
      <c r="L4850" t="s">
        <v>60</v>
      </c>
      <c r="M4850">
        <f>Table1[[#This Row],[Ship Date]]-Table1[[#This Row],[Order Date]]</f>
        <v>4</v>
      </c>
      <c r="N4850">
        <v>8</v>
      </c>
      <c r="O4850" t="s">
        <v>61</v>
      </c>
      <c r="P4850" s="3">
        <v>20.94</v>
      </c>
      <c r="Q4850" s="3">
        <v>15.405368180702</v>
      </c>
      <c r="R4850" s="3">
        <f>(Table1[[#This Row],[Selling Price]]-Table1[[#This Row],[Cost Price]])</f>
        <v>5.5346318192980011</v>
      </c>
      <c r="S4850" s="12">
        <f>(Table1[[#This Row],[Profit]]/Table1[[#This Row],[Selling Price]])</f>
        <v>0.26430906491394462</v>
      </c>
      <c r="T4850">
        <v>3</v>
      </c>
      <c r="U4850" s="2">
        <f>Table1[[#This Row],[Selling Price]]*Table1[[#This Row],[Quantity]]</f>
        <v>62.820000000000007</v>
      </c>
      <c r="V4850" s="4">
        <v>0</v>
      </c>
      <c r="W4850">
        <v>461</v>
      </c>
      <c r="X4850" t="s">
        <v>36</v>
      </c>
      <c r="Y4850" t="s">
        <v>68</v>
      </c>
      <c r="Z4850" s="2">
        <v>59.812592673163017</v>
      </c>
    </row>
    <row r="4851" spans="1:26" x14ac:dyDescent="0.35">
      <c r="A4851" t="s">
        <v>578</v>
      </c>
      <c r="B4851" t="s">
        <v>579</v>
      </c>
      <c r="C4851" t="s">
        <v>45</v>
      </c>
      <c r="D4851" t="s">
        <v>46</v>
      </c>
      <c r="E4851" t="s">
        <v>75</v>
      </c>
      <c r="F4851" t="s">
        <v>1310</v>
      </c>
      <c r="G4851" t="s">
        <v>1311</v>
      </c>
      <c r="H4851" t="s">
        <v>32</v>
      </c>
      <c r="I4851" t="s">
        <v>1312</v>
      </c>
      <c r="J4851" s="1">
        <v>42461</v>
      </c>
      <c r="K4851" s="1">
        <v>42463</v>
      </c>
      <c r="L4851" t="s">
        <v>34</v>
      </c>
      <c r="M4851">
        <f>Table1[[#This Row],[Ship Date]]-Table1[[#This Row],[Order Date]]</f>
        <v>2</v>
      </c>
      <c r="N4851">
        <v>4</v>
      </c>
      <c r="O4851" t="s">
        <v>106</v>
      </c>
      <c r="P4851" s="3">
        <v>59.52</v>
      </c>
      <c r="Q4851" s="3">
        <v>48.844201864902402</v>
      </c>
      <c r="R4851" s="3">
        <f>(Table1[[#This Row],[Selling Price]]-Table1[[#This Row],[Cost Price]])</f>
        <v>10.675798135097601</v>
      </c>
      <c r="S4851" s="12">
        <f>(Table1[[#This Row],[Profit]]/Table1[[#This Row],[Selling Price]])</f>
        <v>0.17936488802247313</v>
      </c>
      <c r="T4851">
        <v>3</v>
      </c>
      <c r="U4851" s="2">
        <f>Table1[[#This Row],[Selling Price]]*Table1[[#This Row],[Quantity]]</f>
        <v>178.56</v>
      </c>
      <c r="V4851" s="4">
        <v>0</v>
      </c>
      <c r="W4851">
        <v>341</v>
      </c>
      <c r="X4851" t="s">
        <v>36</v>
      </c>
      <c r="Y4851" t="s">
        <v>52</v>
      </c>
      <c r="Z4851" s="2">
        <v>9.3057848674896864</v>
      </c>
    </row>
    <row r="4852" spans="1:26" x14ac:dyDescent="0.35">
      <c r="A4852" t="s">
        <v>578</v>
      </c>
      <c r="B4852" t="s">
        <v>579</v>
      </c>
      <c r="C4852" t="s">
        <v>45</v>
      </c>
      <c r="D4852" t="s">
        <v>46</v>
      </c>
      <c r="E4852" t="s">
        <v>539</v>
      </c>
      <c r="F4852" t="s">
        <v>1637</v>
      </c>
      <c r="G4852" t="s">
        <v>1638</v>
      </c>
      <c r="H4852" t="s">
        <v>32</v>
      </c>
      <c r="I4852" t="s">
        <v>1639</v>
      </c>
      <c r="J4852" s="1">
        <v>42565</v>
      </c>
      <c r="K4852" s="1">
        <v>42567</v>
      </c>
      <c r="L4852" t="s">
        <v>199</v>
      </c>
      <c r="M4852">
        <f>Table1[[#This Row],[Ship Date]]-Table1[[#This Row],[Order Date]]</f>
        <v>2</v>
      </c>
      <c r="N4852">
        <v>7</v>
      </c>
      <c r="O4852" t="s">
        <v>51</v>
      </c>
      <c r="P4852" s="3">
        <v>11.632</v>
      </c>
      <c r="Q4852" s="3">
        <v>7.9624882312906609</v>
      </c>
      <c r="R4852" s="3">
        <f>(Table1[[#This Row],[Selling Price]]-Table1[[#This Row],[Cost Price]])</f>
        <v>3.6695117687093388</v>
      </c>
      <c r="S4852" s="12">
        <f>(Table1[[#This Row],[Profit]]/Table1[[#This Row],[Selling Price]])</f>
        <v>0.31546696773635996</v>
      </c>
      <c r="T4852">
        <v>2</v>
      </c>
      <c r="U4852" s="2">
        <f>Table1[[#This Row],[Selling Price]]*Table1[[#This Row],[Quantity]]</f>
        <v>23.263999999999999</v>
      </c>
      <c r="V4852" s="4">
        <v>0.2</v>
      </c>
      <c r="W4852">
        <v>328</v>
      </c>
      <c r="X4852" t="s">
        <v>36</v>
      </c>
      <c r="Y4852" t="s">
        <v>52</v>
      </c>
      <c r="Z4852" s="2">
        <v>14.875398302790639</v>
      </c>
    </row>
    <row r="4853" spans="1:26" x14ac:dyDescent="0.35">
      <c r="A4853" t="s">
        <v>578</v>
      </c>
      <c r="B4853" t="s">
        <v>579</v>
      </c>
      <c r="C4853" t="s">
        <v>27</v>
      </c>
      <c r="D4853" t="s">
        <v>46</v>
      </c>
      <c r="E4853" t="s">
        <v>65</v>
      </c>
      <c r="F4853" t="s">
        <v>1754</v>
      </c>
      <c r="G4853" t="s">
        <v>1755</v>
      </c>
      <c r="H4853" t="s">
        <v>32</v>
      </c>
      <c r="I4853" t="s">
        <v>1753</v>
      </c>
      <c r="J4853" s="1">
        <v>42240</v>
      </c>
      <c r="K4853" s="1">
        <v>42244</v>
      </c>
      <c r="L4853" t="s">
        <v>60</v>
      </c>
      <c r="M4853">
        <f>Table1[[#This Row],[Ship Date]]-Table1[[#This Row],[Order Date]]</f>
        <v>4</v>
      </c>
      <c r="N4853">
        <v>8</v>
      </c>
      <c r="O4853" t="s">
        <v>61</v>
      </c>
      <c r="P4853" s="3">
        <v>724.08</v>
      </c>
      <c r="Q4853" s="3">
        <v>478.8086732884359</v>
      </c>
      <c r="R4853" s="3">
        <f>(Table1[[#This Row],[Selling Price]]-Table1[[#This Row],[Cost Price]])</f>
        <v>245.27132671156414</v>
      </c>
      <c r="S4853" s="12">
        <f>(Table1[[#This Row],[Profit]]/Table1[[#This Row],[Selling Price]])</f>
        <v>0.33873512141139672</v>
      </c>
      <c r="T4853">
        <v>14</v>
      </c>
      <c r="U4853" s="2">
        <f>Table1[[#This Row],[Selling Price]]*Table1[[#This Row],[Quantity]]</f>
        <v>10137.120000000001</v>
      </c>
      <c r="V4853" s="4">
        <v>0.2</v>
      </c>
      <c r="W4853">
        <v>447</v>
      </c>
      <c r="X4853" t="s">
        <v>36</v>
      </c>
      <c r="Y4853" t="s">
        <v>36</v>
      </c>
      <c r="Z4853" s="2">
        <v>227.27114404227771</v>
      </c>
    </row>
    <row r="4854" spans="1:26" x14ac:dyDescent="0.35">
      <c r="A4854" t="s">
        <v>578</v>
      </c>
      <c r="B4854" t="s">
        <v>579</v>
      </c>
      <c r="C4854" t="s">
        <v>64</v>
      </c>
      <c r="D4854" t="s">
        <v>46</v>
      </c>
      <c r="E4854" t="s">
        <v>102</v>
      </c>
      <c r="F4854" t="s">
        <v>696</v>
      </c>
      <c r="G4854" t="s">
        <v>697</v>
      </c>
      <c r="H4854" t="s">
        <v>32</v>
      </c>
      <c r="I4854" t="s">
        <v>2026</v>
      </c>
      <c r="J4854" s="1">
        <v>42083</v>
      </c>
      <c r="K4854" s="1">
        <v>42086</v>
      </c>
      <c r="L4854" t="s">
        <v>199</v>
      </c>
      <c r="M4854">
        <f>Table1[[#This Row],[Ship Date]]-Table1[[#This Row],[Order Date]]</f>
        <v>3</v>
      </c>
      <c r="N4854">
        <v>3</v>
      </c>
      <c r="O4854" t="s">
        <v>106</v>
      </c>
      <c r="P4854" s="3">
        <v>51.84</v>
      </c>
      <c r="Q4854" s="3">
        <v>38.509284435958627</v>
      </c>
      <c r="R4854" s="3">
        <f>(Table1[[#This Row],[Selling Price]]-Table1[[#This Row],[Cost Price]])</f>
        <v>13.330715564041377</v>
      </c>
      <c r="S4854" s="12">
        <f>(Table1[[#This Row],[Profit]]/Table1[[#This Row],[Selling Price]])</f>
        <v>0.25715114899771174</v>
      </c>
      <c r="T4854">
        <v>8</v>
      </c>
      <c r="U4854" s="2">
        <f>Table1[[#This Row],[Selling Price]]*Table1[[#This Row],[Quantity]]</f>
        <v>414.72</v>
      </c>
      <c r="V4854" s="4">
        <v>0</v>
      </c>
      <c r="W4854">
        <v>193</v>
      </c>
      <c r="X4854" t="s">
        <v>36</v>
      </c>
      <c r="Y4854" t="s">
        <v>52</v>
      </c>
      <c r="Z4854" s="2">
        <v>16.59689802342595</v>
      </c>
    </row>
    <row r="4855" spans="1:26" x14ac:dyDescent="0.35">
      <c r="A4855" t="s">
        <v>578</v>
      </c>
      <c r="B4855" t="s">
        <v>579</v>
      </c>
      <c r="C4855" t="s">
        <v>45</v>
      </c>
      <c r="D4855" t="s">
        <v>46</v>
      </c>
      <c r="E4855" t="s">
        <v>86</v>
      </c>
      <c r="F4855" t="s">
        <v>2475</v>
      </c>
      <c r="G4855" t="s">
        <v>2476</v>
      </c>
      <c r="H4855" t="s">
        <v>32</v>
      </c>
      <c r="I4855" t="s">
        <v>2477</v>
      </c>
      <c r="J4855" s="1">
        <v>42686</v>
      </c>
      <c r="K4855" s="1">
        <v>42693</v>
      </c>
      <c r="L4855" t="s">
        <v>60</v>
      </c>
      <c r="M4855">
        <f>Table1[[#This Row],[Ship Date]]-Table1[[#This Row],[Order Date]]</f>
        <v>7</v>
      </c>
      <c r="N4855">
        <v>11</v>
      </c>
      <c r="O4855" t="s">
        <v>35</v>
      </c>
      <c r="P4855" s="3">
        <v>6.27</v>
      </c>
      <c r="Q4855" s="3">
        <v>5.1400541630901921</v>
      </c>
      <c r="R4855" s="3">
        <f>(Table1[[#This Row],[Selling Price]]-Table1[[#This Row],[Cost Price]])</f>
        <v>1.1299458369098074</v>
      </c>
      <c r="S4855" s="12">
        <f>(Table1[[#This Row],[Profit]]/Table1[[#This Row],[Selling Price]])</f>
        <v>0.18021464703505702</v>
      </c>
      <c r="T4855">
        <v>5</v>
      </c>
      <c r="U4855" s="2">
        <f>Table1[[#This Row],[Selling Price]]*Table1[[#This Row],[Quantity]]</f>
        <v>31.349999999999998</v>
      </c>
      <c r="V4855" s="4">
        <v>0.7</v>
      </c>
      <c r="W4855">
        <v>215</v>
      </c>
      <c r="X4855" t="s">
        <v>68</v>
      </c>
      <c r="Y4855" t="s">
        <v>52</v>
      </c>
      <c r="Z4855" s="2">
        <v>10.635296083221091</v>
      </c>
    </row>
    <row r="4856" spans="1:26" x14ac:dyDescent="0.35">
      <c r="A4856" t="s">
        <v>578</v>
      </c>
      <c r="B4856" t="s">
        <v>579</v>
      </c>
      <c r="C4856" t="s">
        <v>64</v>
      </c>
      <c r="D4856" t="s">
        <v>46</v>
      </c>
      <c r="E4856" t="s">
        <v>86</v>
      </c>
      <c r="F4856" t="s">
        <v>1090</v>
      </c>
      <c r="G4856" t="s">
        <v>1091</v>
      </c>
      <c r="H4856" t="s">
        <v>32</v>
      </c>
      <c r="I4856" t="s">
        <v>2662</v>
      </c>
      <c r="J4856" s="1">
        <v>42468</v>
      </c>
      <c r="K4856" s="1">
        <v>42472</v>
      </c>
      <c r="L4856" t="s">
        <v>60</v>
      </c>
      <c r="M4856">
        <f>Table1[[#This Row],[Ship Date]]-Table1[[#This Row],[Order Date]]</f>
        <v>4</v>
      </c>
      <c r="N4856">
        <v>4</v>
      </c>
      <c r="O4856" t="s">
        <v>106</v>
      </c>
      <c r="P4856" s="3">
        <v>1088.7919999999999</v>
      </c>
      <c r="Q4856" s="3">
        <v>892.66079414026979</v>
      </c>
      <c r="R4856" s="3">
        <f>(Table1[[#This Row],[Selling Price]]-Table1[[#This Row],[Cost Price]])</f>
        <v>196.13120585973013</v>
      </c>
      <c r="S4856" s="12">
        <f>(Table1[[#This Row],[Profit]]/Table1[[#This Row],[Selling Price]])</f>
        <v>0.18013652365165261</v>
      </c>
      <c r="T4856">
        <v>4</v>
      </c>
      <c r="U4856" s="2">
        <f>Table1[[#This Row],[Selling Price]]*Table1[[#This Row],[Quantity]]</f>
        <v>4355.1679999999997</v>
      </c>
      <c r="V4856" s="4">
        <v>0.8</v>
      </c>
      <c r="W4856">
        <v>317</v>
      </c>
      <c r="X4856" t="s">
        <v>36</v>
      </c>
      <c r="Y4856" t="s">
        <v>36</v>
      </c>
      <c r="Z4856" s="2">
        <v>1677.9411627801501</v>
      </c>
    </row>
    <row r="4857" spans="1:26" x14ac:dyDescent="0.35">
      <c r="A4857" t="s">
        <v>578</v>
      </c>
      <c r="B4857" t="s">
        <v>579</v>
      </c>
      <c r="C4857" t="s">
        <v>27</v>
      </c>
      <c r="D4857" t="s">
        <v>46</v>
      </c>
      <c r="E4857" t="s">
        <v>47</v>
      </c>
      <c r="F4857" t="s">
        <v>1816</v>
      </c>
      <c r="G4857" t="s">
        <v>1817</v>
      </c>
      <c r="H4857" t="s">
        <v>32</v>
      </c>
      <c r="I4857" t="s">
        <v>2913</v>
      </c>
      <c r="J4857" s="1">
        <v>41730</v>
      </c>
      <c r="K4857" s="1">
        <v>41735</v>
      </c>
      <c r="L4857" t="s">
        <v>34</v>
      </c>
      <c r="M4857">
        <f>Table1[[#This Row],[Ship Date]]-Table1[[#This Row],[Order Date]]</f>
        <v>5</v>
      </c>
      <c r="N4857">
        <v>4</v>
      </c>
      <c r="O4857" t="s">
        <v>106</v>
      </c>
      <c r="P4857" s="3">
        <v>29.6</v>
      </c>
      <c r="Q4857" s="3">
        <v>21.691191031811488</v>
      </c>
      <c r="R4857" s="3">
        <f>(Table1[[#This Row],[Selling Price]]-Table1[[#This Row],[Cost Price]])</f>
        <v>7.908808968188513</v>
      </c>
      <c r="S4857" s="12">
        <f>(Table1[[#This Row],[Profit]]/Table1[[#This Row],[Selling Price]])</f>
        <v>0.26718949216853083</v>
      </c>
      <c r="T4857">
        <v>2</v>
      </c>
      <c r="U4857" s="2">
        <f>Table1[[#This Row],[Selling Price]]*Table1[[#This Row],[Quantity]]</f>
        <v>59.2</v>
      </c>
      <c r="V4857" s="4">
        <v>0</v>
      </c>
      <c r="W4857">
        <v>125</v>
      </c>
      <c r="X4857" t="s">
        <v>36</v>
      </c>
      <c r="Y4857" t="s">
        <v>52</v>
      </c>
      <c r="Z4857" s="2">
        <v>14.947267308775871</v>
      </c>
    </row>
    <row r="4858" spans="1:26" x14ac:dyDescent="0.35">
      <c r="A4858" t="s">
        <v>578</v>
      </c>
      <c r="B4858" t="s">
        <v>579</v>
      </c>
      <c r="C4858" t="s">
        <v>45</v>
      </c>
      <c r="D4858" t="s">
        <v>46</v>
      </c>
      <c r="E4858" t="s">
        <v>75</v>
      </c>
      <c r="F4858" t="s">
        <v>3189</v>
      </c>
      <c r="G4858" t="s">
        <v>3190</v>
      </c>
      <c r="H4858" t="s">
        <v>32</v>
      </c>
      <c r="I4858" t="s">
        <v>3191</v>
      </c>
      <c r="J4858" s="1">
        <v>43065</v>
      </c>
      <c r="K4858" s="1">
        <v>43069</v>
      </c>
      <c r="L4858" t="s">
        <v>60</v>
      </c>
      <c r="M4858">
        <f>Table1[[#This Row],[Ship Date]]-Table1[[#This Row],[Order Date]]</f>
        <v>4</v>
      </c>
      <c r="N4858">
        <v>11</v>
      </c>
      <c r="O4858" t="s">
        <v>35</v>
      </c>
      <c r="P4858" s="3">
        <v>12.84</v>
      </c>
      <c r="Q4858" s="3">
        <v>10.549418272400031</v>
      </c>
      <c r="R4858" s="3">
        <f>(Table1[[#This Row],[Selling Price]]-Table1[[#This Row],[Cost Price]])</f>
        <v>2.2905817275999691</v>
      </c>
      <c r="S4858" s="12">
        <f>(Table1[[#This Row],[Profit]]/Table1[[#This Row],[Selling Price]])</f>
        <v>0.17839421554516893</v>
      </c>
      <c r="T4858">
        <v>3</v>
      </c>
      <c r="U4858" s="2">
        <f>Table1[[#This Row],[Selling Price]]*Table1[[#This Row],[Quantity]]</f>
        <v>38.519999999999996</v>
      </c>
      <c r="V4858" s="4">
        <v>0</v>
      </c>
      <c r="W4858">
        <v>216</v>
      </c>
      <c r="X4858" t="s">
        <v>36</v>
      </c>
      <c r="Y4858" t="s">
        <v>52</v>
      </c>
      <c r="Z4858" s="2">
        <v>8.4986372016761784</v>
      </c>
    </row>
    <row r="4859" spans="1:26" x14ac:dyDescent="0.35">
      <c r="A4859" t="s">
        <v>578</v>
      </c>
      <c r="B4859" t="s">
        <v>579</v>
      </c>
      <c r="C4859" t="s">
        <v>64</v>
      </c>
      <c r="D4859" t="s">
        <v>46</v>
      </c>
      <c r="E4859" t="s">
        <v>91</v>
      </c>
      <c r="F4859" t="s">
        <v>3386</v>
      </c>
      <c r="G4859" t="s">
        <v>3387</v>
      </c>
      <c r="H4859" t="s">
        <v>32</v>
      </c>
      <c r="I4859" t="s">
        <v>3388</v>
      </c>
      <c r="J4859" s="1">
        <v>42357</v>
      </c>
      <c r="K4859" s="1">
        <v>42358</v>
      </c>
      <c r="L4859" t="s">
        <v>199</v>
      </c>
      <c r="M4859">
        <f>Table1[[#This Row],[Ship Date]]-Table1[[#This Row],[Order Date]]</f>
        <v>1</v>
      </c>
      <c r="N4859">
        <v>12</v>
      </c>
      <c r="O4859" t="s">
        <v>35</v>
      </c>
      <c r="P4859" s="3">
        <v>434.35199999999998</v>
      </c>
      <c r="Q4859" s="3">
        <v>296.65698481946521</v>
      </c>
      <c r="R4859" s="3">
        <f>(Table1[[#This Row],[Selling Price]]-Table1[[#This Row],[Cost Price]])</f>
        <v>137.69501518053477</v>
      </c>
      <c r="S4859" s="12">
        <f>(Table1[[#This Row],[Profit]]/Table1[[#This Row],[Selling Price]])</f>
        <v>0.31701250409928994</v>
      </c>
      <c r="T4859">
        <v>3</v>
      </c>
      <c r="U4859" s="2">
        <f>Table1[[#This Row],[Selling Price]]*Table1[[#This Row],[Quantity]]</f>
        <v>1303.056</v>
      </c>
      <c r="V4859" s="4">
        <v>0.2</v>
      </c>
      <c r="W4859">
        <v>473</v>
      </c>
      <c r="X4859" t="s">
        <v>36</v>
      </c>
      <c r="Y4859" t="s">
        <v>36</v>
      </c>
      <c r="Z4859" s="2">
        <v>221.58394919866419</v>
      </c>
    </row>
    <row r="4860" spans="1:26" x14ac:dyDescent="0.35">
      <c r="A4860" t="s">
        <v>578</v>
      </c>
      <c r="B4860" t="s">
        <v>579</v>
      </c>
      <c r="C4860" t="s">
        <v>39</v>
      </c>
      <c r="D4860" t="s">
        <v>46</v>
      </c>
      <c r="E4860" t="s">
        <v>102</v>
      </c>
      <c r="F4860" t="s">
        <v>3397</v>
      </c>
      <c r="G4860" t="s">
        <v>3398</v>
      </c>
      <c r="H4860" t="s">
        <v>32</v>
      </c>
      <c r="I4860" t="s">
        <v>3399</v>
      </c>
      <c r="J4860" s="1">
        <v>41910</v>
      </c>
      <c r="K4860" s="1">
        <v>41915</v>
      </c>
      <c r="L4860" t="s">
        <v>60</v>
      </c>
      <c r="M4860">
        <f>Table1[[#This Row],[Ship Date]]-Table1[[#This Row],[Order Date]]</f>
        <v>5</v>
      </c>
      <c r="N4860">
        <v>9</v>
      </c>
      <c r="O4860" t="s">
        <v>61</v>
      </c>
      <c r="P4860" s="3">
        <v>96.256</v>
      </c>
      <c r="Q4860" s="3">
        <v>80.759331241045658</v>
      </c>
      <c r="R4860" s="3">
        <f>(Table1[[#This Row],[Selling Price]]-Table1[[#This Row],[Cost Price]])</f>
        <v>15.496668758954343</v>
      </c>
      <c r="S4860" s="12">
        <f>(Table1[[#This Row],[Profit]]/Table1[[#This Row],[Selling Price]])</f>
        <v>0.16099431473315265</v>
      </c>
      <c r="T4860">
        <v>8</v>
      </c>
      <c r="U4860" s="2">
        <f>Table1[[#This Row],[Selling Price]]*Table1[[#This Row],[Quantity]]</f>
        <v>770.048</v>
      </c>
      <c r="V4860" s="4">
        <v>0.2</v>
      </c>
      <c r="W4860">
        <v>133</v>
      </c>
      <c r="X4860" t="s">
        <v>36</v>
      </c>
      <c r="Y4860" t="s">
        <v>52</v>
      </c>
      <c r="Z4860" s="2">
        <v>4.253954395618269</v>
      </c>
    </row>
    <row r="4861" spans="1:26" x14ac:dyDescent="0.35">
      <c r="A4861" t="s">
        <v>578</v>
      </c>
      <c r="B4861" t="s">
        <v>579</v>
      </c>
      <c r="C4861" t="s">
        <v>27</v>
      </c>
      <c r="D4861" t="s">
        <v>46</v>
      </c>
      <c r="E4861" t="s">
        <v>65</v>
      </c>
      <c r="F4861" t="s">
        <v>2594</v>
      </c>
      <c r="G4861" t="s">
        <v>2595</v>
      </c>
      <c r="H4861" t="s">
        <v>32</v>
      </c>
      <c r="I4861" t="s">
        <v>3442</v>
      </c>
      <c r="J4861" s="1">
        <v>42701</v>
      </c>
      <c r="K4861" s="1">
        <v>42703</v>
      </c>
      <c r="L4861" t="s">
        <v>34</v>
      </c>
      <c r="M4861">
        <f>Table1[[#This Row],[Ship Date]]-Table1[[#This Row],[Order Date]]</f>
        <v>2</v>
      </c>
      <c r="N4861">
        <v>11</v>
      </c>
      <c r="O4861" t="s">
        <v>35</v>
      </c>
      <c r="P4861" s="3">
        <v>97.983999999999995</v>
      </c>
      <c r="Q4861" s="3">
        <v>74.722196036116571</v>
      </c>
      <c r="R4861" s="3">
        <f>(Table1[[#This Row],[Selling Price]]-Table1[[#This Row],[Cost Price]])</f>
        <v>23.261803963883423</v>
      </c>
      <c r="S4861" s="12">
        <f>(Table1[[#This Row],[Profit]]/Table1[[#This Row],[Selling Price]])</f>
        <v>0.23740410642434912</v>
      </c>
      <c r="T4861">
        <v>2</v>
      </c>
      <c r="U4861" s="2">
        <f>Table1[[#This Row],[Selling Price]]*Table1[[#This Row],[Quantity]]</f>
        <v>195.96799999999999</v>
      </c>
      <c r="V4861" s="4">
        <v>0.2</v>
      </c>
      <c r="W4861">
        <v>467</v>
      </c>
      <c r="X4861" t="s">
        <v>36</v>
      </c>
      <c r="Y4861" t="s">
        <v>36</v>
      </c>
      <c r="Z4861" s="2">
        <v>176.34568148724259</v>
      </c>
    </row>
    <row r="4862" spans="1:26" x14ac:dyDescent="0.35">
      <c r="A4862" t="s">
        <v>578</v>
      </c>
      <c r="B4862" t="s">
        <v>579</v>
      </c>
      <c r="C4862" t="s">
        <v>27</v>
      </c>
      <c r="D4862" t="s">
        <v>46</v>
      </c>
      <c r="E4862" t="s">
        <v>65</v>
      </c>
      <c r="F4862" t="s">
        <v>830</v>
      </c>
      <c r="G4862" t="s">
        <v>831</v>
      </c>
      <c r="H4862" t="s">
        <v>32</v>
      </c>
      <c r="I4862" t="s">
        <v>3453</v>
      </c>
      <c r="J4862" s="1">
        <v>42685</v>
      </c>
      <c r="K4862" s="1">
        <v>42690</v>
      </c>
      <c r="L4862" t="s">
        <v>60</v>
      </c>
      <c r="M4862">
        <f>Table1[[#This Row],[Ship Date]]-Table1[[#This Row],[Order Date]]</f>
        <v>5</v>
      </c>
      <c r="N4862">
        <v>11</v>
      </c>
      <c r="O4862" t="s">
        <v>35</v>
      </c>
      <c r="P4862" s="3">
        <v>83.36</v>
      </c>
      <c r="Q4862" s="3">
        <v>56.328802733734037</v>
      </c>
      <c r="R4862" s="3">
        <f>(Table1[[#This Row],[Selling Price]]-Table1[[#This Row],[Cost Price]])</f>
        <v>27.031197266265963</v>
      </c>
      <c r="S4862" s="12">
        <f>(Table1[[#This Row],[Profit]]/Table1[[#This Row],[Selling Price]])</f>
        <v>0.32427060060299862</v>
      </c>
      <c r="T4862">
        <v>1</v>
      </c>
      <c r="U4862" s="2">
        <f>Table1[[#This Row],[Selling Price]]*Table1[[#This Row],[Quantity]]</f>
        <v>83.36</v>
      </c>
      <c r="V4862" s="4">
        <v>0</v>
      </c>
      <c r="W4862">
        <v>135</v>
      </c>
      <c r="X4862" t="s">
        <v>36</v>
      </c>
      <c r="Y4862" t="s">
        <v>68</v>
      </c>
      <c r="Z4862" s="2">
        <v>58.232792521052943</v>
      </c>
    </row>
    <row r="4863" spans="1:26" x14ac:dyDescent="0.35">
      <c r="A4863" t="s">
        <v>578</v>
      </c>
      <c r="B4863" t="s">
        <v>579</v>
      </c>
      <c r="C4863" t="s">
        <v>64</v>
      </c>
      <c r="D4863" t="s">
        <v>46</v>
      </c>
      <c r="E4863" t="s">
        <v>75</v>
      </c>
      <c r="F4863" t="s">
        <v>3448</v>
      </c>
      <c r="G4863" t="s">
        <v>3449</v>
      </c>
      <c r="H4863" t="s">
        <v>32</v>
      </c>
      <c r="I4863" t="s">
        <v>3707</v>
      </c>
      <c r="J4863" s="1">
        <v>42861</v>
      </c>
      <c r="K4863" s="1">
        <v>42866</v>
      </c>
      <c r="L4863" t="s">
        <v>60</v>
      </c>
      <c r="M4863">
        <f>Table1[[#This Row],[Ship Date]]-Table1[[#This Row],[Order Date]]</f>
        <v>5</v>
      </c>
      <c r="N4863">
        <v>5</v>
      </c>
      <c r="O4863" t="s">
        <v>51</v>
      </c>
      <c r="P4863" s="3">
        <v>6.4080000000000004</v>
      </c>
      <c r="Q4863" s="3">
        <v>5.2777820861665337</v>
      </c>
      <c r="R4863" s="3">
        <f>(Table1[[#This Row],[Selling Price]]-Table1[[#This Row],[Cost Price]])</f>
        <v>1.1302179138334667</v>
      </c>
      <c r="S4863" s="12">
        <f>(Table1[[#This Row],[Profit]]/Table1[[#This Row],[Selling Price]])</f>
        <v>0.17637607893780691</v>
      </c>
      <c r="T4863">
        <v>3</v>
      </c>
      <c r="U4863" s="2">
        <f>Table1[[#This Row],[Selling Price]]*Table1[[#This Row],[Quantity]]</f>
        <v>19.224</v>
      </c>
      <c r="V4863" s="4">
        <v>0.2</v>
      </c>
      <c r="W4863">
        <v>287</v>
      </c>
      <c r="X4863" t="s">
        <v>36</v>
      </c>
      <c r="Y4863" t="s">
        <v>52</v>
      </c>
      <c r="Z4863" s="2">
        <v>7.4121559616618971</v>
      </c>
    </row>
    <row r="4864" spans="1:26" x14ac:dyDescent="0.35">
      <c r="A4864" t="s">
        <v>578</v>
      </c>
      <c r="B4864" t="s">
        <v>579</v>
      </c>
      <c r="C4864" t="s">
        <v>27</v>
      </c>
      <c r="D4864" t="s">
        <v>46</v>
      </c>
      <c r="E4864" t="s">
        <v>75</v>
      </c>
      <c r="F4864" t="s">
        <v>3718</v>
      </c>
      <c r="G4864" t="s">
        <v>3719</v>
      </c>
      <c r="H4864" t="s">
        <v>32</v>
      </c>
      <c r="I4864" t="s">
        <v>3720</v>
      </c>
      <c r="J4864" s="1">
        <v>42132</v>
      </c>
      <c r="K4864" s="1">
        <v>42136</v>
      </c>
      <c r="L4864" t="s">
        <v>60</v>
      </c>
      <c r="M4864">
        <f>Table1[[#This Row],[Ship Date]]-Table1[[#This Row],[Order Date]]</f>
        <v>4</v>
      </c>
      <c r="N4864">
        <v>5</v>
      </c>
      <c r="O4864" t="s">
        <v>51</v>
      </c>
      <c r="P4864" s="3">
        <v>5.2480000000000002</v>
      </c>
      <c r="Q4864" s="3">
        <v>4.2463278172532872</v>
      </c>
      <c r="R4864" s="3">
        <f>(Table1[[#This Row],[Selling Price]]-Table1[[#This Row],[Cost Price]])</f>
        <v>1.001672182746713</v>
      </c>
      <c r="S4864" s="12">
        <f>(Table1[[#This Row],[Profit]]/Table1[[#This Row],[Selling Price]])</f>
        <v>0.19086741287094378</v>
      </c>
      <c r="T4864">
        <v>2</v>
      </c>
      <c r="U4864" s="2">
        <f>Table1[[#This Row],[Selling Price]]*Table1[[#This Row],[Quantity]]</f>
        <v>10.496</v>
      </c>
      <c r="V4864" s="4">
        <v>0.2</v>
      </c>
      <c r="W4864">
        <v>229</v>
      </c>
      <c r="X4864" t="s">
        <v>36</v>
      </c>
      <c r="Y4864" t="s">
        <v>52</v>
      </c>
      <c r="Z4864" s="2">
        <v>7.92647815867804</v>
      </c>
    </row>
    <row r="4865" spans="1:26" x14ac:dyDescent="0.35">
      <c r="A4865" t="s">
        <v>578</v>
      </c>
      <c r="B4865" t="s">
        <v>579</v>
      </c>
      <c r="C4865" t="s">
        <v>27</v>
      </c>
      <c r="D4865" t="s">
        <v>46</v>
      </c>
      <c r="E4865" t="s">
        <v>102</v>
      </c>
      <c r="F4865" t="s">
        <v>3814</v>
      </c>
      <c r="G4865" t="s">
        <v>3815</v>
      </c>
      <c r="H4865" t="s">
        <v>32</v>
      </c>
      <c r="I4865" t="s">
        <v>3816</v>
      </c>
      <c r="J4865" s="1">
        <v>42362</v>
      </c>
      <c r="K4865" s="1">
        <v>42367</v>
      </c>
      <c r="L4865" t="s">
        <v>60</v>
      </c>
      <c r="M4865">
        <f>Table1[[#This Row],[Ship Date]]-Table1[[#This Row],[Order Date]]</f>
        <v>5</v>
      </c>
      <c r="N4865">
        <v>12</v>
      </c>
      <c r="O4865" t="s">
        <v>35</v>
      </c>
      <c r="P4865" s="3">
        <v>106.232</v>
      </c>
      <c r="Q4865" s="3">
        <v>88.835245446219261</v>
      </c>
      <c r="R4865" s="3">
        <f>(Table1[[#This Row],[Selling Price]]-Table1[[#This Row],[Cost Price]])</f>
        <v>17.396754553780738</v>
      </c>
      <c r="S4865" s="12">
        <f>(Table1[[#This Row],[Profit]]/Table1[[#This Row],[Selling Price]])</f>
        <v>0.16376190369926893</v>
      </c>
      <c r="T4865">
        <v>7</v>
      </c>
      <c r="U4865" s="2">
        <f>Table1[[#This Row],[Selling Price]]*Table1[[#This Row],[Quantity]]</f>
        <v>743.62400000000002</v>
      </c>
      <c r="V4865" s="4">
        <v>0.2</v>
      </c>
      <c r="W4865">
        <v>266</v>
      </c>
      <c r="X4865" t="s">
        <v>36</v>
      </c>
      <c r="Y4865" t="s">
        <v>52</v>
      </c>
      <c r="Z4865" s="2">
        <v>29.446449814309808</v>
      </c>
    </row>
    <row r="4866" spans="1:26" x14ac:dyDescent="0.35">
      <c r="A4866" t="s">
        <v>578</v>
      </c>
      <c r="B4866" t="s">
        <v>579</v>
      </c>
      <c r="C4866" t="s">
        <v>45</v>
      </c>
      <c r="D4866" t="s">
        <v>46</v>
      </c>
      <c r="E4866" t="s">
        <v>86</v>
      </c>
      <c r="F4866" t="s">
        <v>537</v>
      </c>
      <c r="G4866" t="s">
        <v>538</v>
      </c>
      <c r="H4866" t="s">
        <v>32</v>
      </c>
      <c r="I4866" t="s">
        <v>3892</v>
      </c>
      <c r="J4866" s="1">
        <v>42546</v>
      </c>
      <c r="K4866" s="1">
        <v>42550</v>
      </c>
      <c r="L4866" t="s">
        <v>60</v>
      </c>
      <c r="M4866">
        <f>Table1[[#This Row],[Ship Date]]-Table1[[#This Row],[Order Date]]</f>
        <v>4</v>
      </c>
      <c r="N4866">
        <v>6</v>
      </c>
      <c r="O4866" t="s">
        <v>51</v>
      </c>
      <c r="P4866" s="3">
        <v>38.088000000000001</v>
      </c>
      <c r="Q4866" s="3">
        <v>31.804536401028791</v>
      </c>
      <c r="R4866" s="3">
        <f>(Table1[[#This Row],[Selling Price]]-Table1[[#This Row],[Cost Price]])</f>
        <v>6.2834635989712098</v>
      </c>
      <c r="S4866" s="12">
        <f>(Table1[[#This Row],[Profit]]/Table1[[#This Row],[Selling Price]])</f>
        <v>0.16497226420319286</v>
      </c>
      <c r="T4866">
        <v>4</v>
      </c>
      <c r="U4866" s="2">
        <f>Table1[[#This Row],[Selling Price]]*Table1[[#This Row],[Quantity]]</f>
        <v>152.352</v>
      </c>
      <c r="V4866" s="4">
        <v>0.7</v>
      </c>
      <c r="W4866">
        <v>339</v>
      </c>
      <c r="X4866" t="s">
        <v>36</v>
      </c>
      <c r="Y4866" t="s">
        <v>52</v>
      </c>
      <c r="Z4866" s="2">
        <v>24.130751185986728</v>
      </c>
    </row>
    <row r="4867" spans="1:26" x14ac:dyDescent="0.35">
      <c r="A4867" t="s">
        <v>578</v>
      </c>
      <c r="B4867" t="s">
        <v>579</v>
      </c>
      <c r="C4867" t="s">
        <v>39</v>
      </c>
      <c r="D4867" t="s">
        <v>46</v>
      </c>
      <c r="E4867" t="s">
        <v>91</v>
      </c>
      <c r="F4867" t="s">
        <v>3932</v>
      </c>
      <c r="G4867" t="s">
        <v>3933</v>
      </c>
      <c r="H4867" t="s">
        <v>32</v>
      </c>
      <c r="I4867" t="s">
        <v>3934</v>
      </c>
      <c r="J4867" s="1">
        <v>42546</v>
      </c>
      <c r="K4867" s="1">
        <v>42550</v>
      </c>
      <c r="L4867" t="s">
        <v>60</v>
      </c>
      <c r="M4867">
        <f>Table1[[#This Row],[Ship Date]]-Table1[[#This Row],[Order Date]]</f>
        <v>4</v>
      </c>
      <c r="N4867">
        <v>6</v>
      </c>
      <c r="O4867" t="s">
        <v>51</v>
      </c>
      <c r="P4867" s="3">
        <v>60.81</v>
      </c>
      <c r="Q4867" s="3">
        <v>39.88324316125788</v>
      </c>
      <c r="R4867" s="3">
        <f>(Table1[[#This Row],[Selling Price]]-Table1[[#This Row],[Cost Price]])</f>
        <v>20.926756838742122</v>
      </c>
      <c r="S4867" s="12">
        <f>(Table1[[#This Row],[Profit]]/Table1[[#This Row],[Selling Price]])</f>
        <v>0.3441334786834751</v>
      </c>
      <c r="T4867">
        <v>3</v>
      </c>
      <c r="U4867" s="2">
        <f>Table1[[#This Row],[Selling Price]]*Table1[[#This Row],[Quantity]]</f>
        <v>182.43</v>
      </c>
      <c r="V4867" s="4">
        <v>0</v>
      </c>
      <c r="W4867">
        <v>339</v>
      </c>
      <c r="X4867" t="s">
        <v>36</v>
      </c>
      <c r="Y4867" t="s">
        <v>52</v>
      </c>
      <c r="Z4867" s="2">
        <v>17.840670947771741</v>
      </c>
    </row>
    <row r="4868" spans="1:26" x14ac:dyDescent="0.35">
      <c r="A4868" t="s">
        <v>578</v>
      </c>
      <c r="B4868" t="s">
        <v>579</v>
      </c>
      <c r="C4868" t="s">
        <v>45</v>
      </c>
      <c r="D4868" t="s">
        <v>46</v>
      </c>
      <c r="E4868" t="s">
        <v>86</v>
      </c>
      <c r="F4868" t="s">
        <v>3443</v>
      </c>
      <c r="G4868" t="s">
        <v>3444</v>
      </c>
      <c r="H4868" t="s">
        <v>32</v>
      </c>
      <c r="I4868" t="s">
        <v>4002</v>
      </c>
      <c r="J4868" s="1">
        <v>42050</v>
      </c>
      <c r="K4868" s="1">
        <v>42053</v>
      </c>
      <c r="L4868" t="s">
        <v>34</v>
      </c>
      <c r="M4868">
        <f>Table1[[#This Row],[Ship Date]]-Table1[[#This Row],[Order Date]]</f>
        <v>3</v>
      </c>
      <c r="N4868">
        <v>2</v>
      </c>
      <c r="O4868" t="s">
        <v>106</v>
      </c>
      <c r="P4868" s="3">
        <v>41.72</v>
      </c>
      <c r="Q4868" s="3">
        <v>33.91411419597825</v>
      </c>
      <c r="R4868" s="3">
        <f>(Table1[[#This Row],[Selling Price]]-Table1[[#This Row],[Cost Price]])</f>
        <v>7.8058858040217487</v>
      </c>
      <c r="S4868" s="12">
        <f>(Table1[[#This Row],[Profit]]/Table1[[#This Row],[Selling Price]])</f>
        <v>0.1871017690321608</v>
      </c>
      <c r="T4868">
        <v>5</v>
      </c>
      <c r="U4868" s="2">
        <f>Table1[[#This Row],[Selling Price]]*Table1[[#This Row],[Quantity]]</f>
        <v>208.6</v>
      </c>
      <c r="V4868" s="4">
        <v>0.2</v>
      </c>
      <c r="W4868">
        <v>470</v>
      </c>
      <c r="X4868" t="s">
        <v>36</v>
      </c>
      <c r="Y4868" t="s">
        <v>52</v>
      </c>
      <c r="Z4868" s="2">
        <v>15.572983135331951</v>
      </c>
    </row>
    <row r="4869" spans="1:26" x14ac:dyDescent="0.35">
      <c r="A4869" t="s">
        <v>578</v>
      </c>
      <c r="B4869" t="s">
        <v>579</v>
      </c>
      <c r="C4869" t="s">
        <v>27</v>
      </c>
      <c r="D4869" t="s">
        <v>46</v>
      </c>
      <c r="E4869" t="s">
        <v>91</v>
      </c>
      <c r="F4869" t="s">
        <v>4045</v>
      </c>
      <c r="G4869" t="s">
        <v>1207</v>
      </c>
      <c r="H4869" t="s">
        <v>32</v>
      </c>
      <c r="I4869" t="s">
        <v>4044</v>
      </c>
      <c r="J4869" s="1">
        <v>42068</v>
      </c>
      <c r="K4869" s="1">
        <v>42072</v>
      </c>
      <c r="L4869" t="s">
        <v>60</v>
      </c>
      <c r="M4869">
        <f>Table1[[#This Row],[Ship Date]]-Table1[[#This Row],[Order Date]]</f>
        <v>4</v>
      </c>
      <c r="N4869">
        <v>3</v>
      </c>
      <c r="O4869" t="s">
        <v>106</v>
      </c>
      <c r="P4869" s="3">
        <v>60.69</v>
      </c>
      <c r="Q4869" s="3">
        <v>42.484929983683529</v>
      </c>
      <c r="R4869" s="3">
        <f>(Table1[[#This Row],[Selling Price]]-Table1[[#This Row],[Cost Price]])</f>
        <v>18.205070016316469</v>
      </c>
      <c r="S4869" s="12">
        <f>(Table1[[#This Row],[Profit]]/Table1[[#This Row],[Selling Price]])</f>
        <v>0.29996819931317303</v>
      </c>
      <c r="T4869">
        <v>7</v>
      </c>
      <c r="U4869" s="2">
        <f>Table1[[#This Row],[Selling Price]]*Table1[[#This Row],[Quantity]]</f>
        <v>424.83</v>
      </c>
      <c r="V4869" s="4">
        <v>0</v>
      </c>
      <c r="W4869">
        <v>243</v>
      </c>
      <c r="X4869" t="s">
        <v>36</v>
      </c>
      <c r="Y4869" t="s">
        <v>52</v>
      </c>
      <c r="Z4869" s="2">
        <v>23.112773870740831</v>
      </c>
    </row>
    <row r="4870" spans="1:26" x14ac:dyDescent="0.35">
      <c r="A4870" t="s">
        <v>578</v>
      </c>
      <c r="B4870" t="s">
        <v>579</v>
      </c>
      <c r="C4870" t="s">
        <v>27</v>
      </c>
      <c r="D4870" t="s">
        <v>46</v>
      </c>
      <c r="E4870" t="s">
        <v>86</v>
      </c>
      <c r="F4870" t="s">
        <v>1541</v>
      </c>
      <c r="G4870" t="s">
        <v>1542</v>
      </c>
      <c r="H4870" t="s">
        <v>32</v>
      </c>
      <c r="I4870" t="s">
        <v>4072</v>
      </c>
      <c r="J4870" s="1">
        <v>42936</v>
      </c>
      <c r="K4870" s="1">
        <v>42941</v>
      </c>
      <c r="L4870" t="s">
        <v>60</v>
      </c>
      <c r="M4870">
        <f>Table1[[#This Row],[Ship Date]]-Table1[[#This Row],[Order Date]]</f>
        <v>5</v>
      </c>
      <c r="N4870">
        <v>7</v>
      </c>
      <c r="O4870" t="s">
        <v>51</v>
      </c>
      <c r="P4870" s="3">
        <v>43</v>
      </c>
      <c r="Q4870" s="3">
        <v>31.168696187494429</v>
      </c>
      <c r="R4870" s="3">
        <f>(Table1[[#This Row],[Selling Price]]-Table1[[#This Row],[Cost Price]])</f>
        <v>11.831303812505571</v>
      </c>
      <c r="S4870" s="12">
        <f>(Table1[[#This Row],[Profit]]/Table1[[#This Row],[Selling Price]])</f>
        <v>0.27514660029082721</v>
      </c>
      <c r="T4870">
        <v>5</v>
      </c>
      <c r="U4870" s="2">
        <f>Table1[[#This Row],[Selling Price]]*Table1[[#This Row],[Quantity]]</f>
        <v>215</v>
      </c>
      <c r="V4870" s="4">
        <v>0</v>
      </c>
      <c r="W4870">
        <v>133</v>
      </c>
      <c r="X4870" t="s">
        <v>36</v>
      </c>
      <c r="Y4870" t="s">
        <v>52</v>
      </c>
      <c r="Z4870" s="2">
        <v>18.183797916460321</v>
      </c>
    </row>
    <row r="4871" spans="1:26" x14ac:dyDescent="0.35">
      <c r="A4871" t="s">
        <v>578</v>
      </c>
      <c r="B4871" t="s">
        <v>579</v>
      </c>
      <c r="C4871" t="s">
        <v>55</v>
      </c>
      <c r="D4871" t="s">
        <v>46</v>
      </c>
      <c r="E4871" t="s">
        <v>91</v>
      </c>
      <c r="F4871" t="s">
        <v>4152</v>
      </c>
      <c r="G4871" t="s">
        <v>4153</v>
      </c>
      <c r="H4871" t="s">
        <v>32</v>
      </c>
      <c r="I4871" t="s">
        <v>4154</v>
      </c>
      <c r="J4871" s="1">
        <v>42819</v>
      </c>
      <c r="K4871" s="1">
        <v>42820</v>
      </c>
      <c r="L4871" t="s">
        <v>199</v>
      </c>
      <c r="M4871">
        <f>Table1[[#This Row],[Ship Date]]-Table1[[#This Row],[Order Date]]</f>
        <v>1</v>
      </c>
      <c r="N4871">
        <v>3</v>
      </c>
      <c r="O4871" t="s">
        <v>106</v>
      </c>
      <c r="P4871" s="3">
        <v>176.04</v>
      </c>
      <c r="Q4871" s="3">
        <v>137.12836867902831</v>
      </c>
      <c r="R4871" s="3">
        <f>(Table1[[#This Row],[Selling Price]]-Table1[[#This Row],[Cost Price]])</f>
        <v>38.911631320971679</v>
      </c>
      <c r="S4871" s="12">
        <f>(Table1[[#This Row],[Profit]]/Table1[[#This Row],[Selling Price]])</f>
        <v>0.22103857828318382</v>
      </c>
      <c r="T4871">
        <v>4</v>
      </c>
      <c r="U4871" s="2">
        <f>Table1[[#This Row],[Selling Price]]*Table1[[#This Row],[Quantity]]</f>
        <v>704.16</v>
      </c>
      <c r="V4871" s="4">
        <v>0</v>
      </c>
      <c r="W4871">
        <v>205</v>
      </c>
      <c r="X4871" t="s">
        <v>36</v>
      </c>
      <c r="Y4871" t="s">
        <v>68</v>
      </c>
      <c r="Z4871" s="2">
        <v>95.174274890854832</v>
      </c>
    </row>
    <row r="4872" spans="1:26" x14ac:dyDescent="0.35">
      <c r="A4872" t="s">
        <v>578</v>
      </c>
      <c r="B4872" t="s">
        <v>579</v>
      </c>
      <c r="C4872" t="s">
        <v>45</v>
      </c>
      <c r="D4872" t="s">
        <v>46</v>
      </c>
      <c r="E4872" t="s">
        <v>65</v>
      </c>
      <c r="F4872" t="s">
        <v>2353</v>
      </c>
      <c r="G4872" t="s">
        <v>2354</v>
      </c>
      <c r="H4872" t="s">
        <v>32</v>
      </c>
      <c r="I4872" t="s">
        <v>4338</v>
      </c>
      <c r="J4872" s="1">
        <v>42155</v>
      </c>
      <c r="K4872" s="1">
        <v>42159</v>
      </c>
      <c r="L4872" t="s">
        <v>60</v>
      </c>
      <c r="M4872">
        <f>Table1[[#This Row],[Ship Date]]-Table1[[#This Row],[Order Date]]</f>
        <v>4</v>
      </c>
      <c r="N4872">
        <v>5</v>
      </c>
      <c r="O4872" t="s">
        <v>51</v>
      </c>
      <c r="P4872" s="3">
        <v>323.10000000000002</v>
      </c>
      <c r="Q4872" s="3">
        <v>262.91338508505868</v>
      </c>
      <c r="R4872" s="3">
        <f>(Table1[[#This Row],[Selling Price]]-Table1[[#This Row],[Cost Price]])</f>
        <v>60.186614914941345</v>
      </c>
      <c r="S4872" s="12">
        <f>(Table1[[#This Row],[Profit]]/Table1[[#This Row],[Selling Price]])</f>
        <v>0.18627859769403077</v>
      </c>
      <c r="T4872">
        <v>2</v>
      </c>
      <c r="U4872" s="2">
        <f>Table1[[#This Row],[Selling Price]]*Table1[[#This Row],[Quantity]]</f>
        <v>646.20000000000005</v>
      </c>
      <c r="V4872" s="4">
        <v>0</v>
      </c>
      <c r="W4872">
        <v>351</v>
      </c>
      <c r="X4872" t="s">
        <v>36</v>
      </c>
      <c r="Y4872" t="s">
        <v>36</v>
      </c>
      <c r="Z4872" s="2">
        <v>184.74552991885889</v>
      </c>
    </row>
    <row r="4873" spans="1:26" x14ac:dyDescent="0.35">
      <c r="A4873" t="s">
        <v>578</v>
      </c>
      <c r="B4873" t="s">
        <v>579</v>
      </c>
      <c r="C4873" t="s">
        <v>64</v>
      </c>
      <c r="D4873" t="s">
        <v>46</v>
      </c>
      <c r="E4873" t="s">
        <v>86</v>
      </c>
      <c r="F4873" t="s">
        <v>2452</v>
      </c>
      <c r="G4873" t="s">
        <v>2453</v>
      </c>
      <c r="H4873" t="s">
        <v>32</v>
      </c>
      <c r="I4873" t="s">
        <v>4372</v>
      </c>
      <c r="J4873" s="1">
        <v>43063</v>
      </c>
      <c r="K4873" s="1">
        <v>43065</v>
      </c>
      <c r="L4873" t="s">
        <v>34</v>
      </c>
      <c r="M4873">
        <f>Table1[[#This Row],[Ship Date]]-Table1[[#This Row],[Order Date]]</f>
        <v>2</v>
      </c>
      <c r="N4873">
        <v>11</v>
      </c>
      <c r="O4873" t="s">
        <v>35</v>
      </c>
      <c r="P4873" s="3">
        <v>327.84</v>
      </c>
      <c r="Q4873" s="3">
        <v>264.2177105455296</v>
      </c>
      <c r="R4873" s="3">
        <f>(Table1[[#This Row],[Selling Price]]-Table1[[#This Row],[Cost Price]])</f>
        <v>63.622289454470376</v>
      </c>
      <c r="S4873" s="12">
        <f>(Table1[[#This Row],[Profit]]/Table1[[#This Row],[Selling Price]])</f>
        <v>0.19406506056146408</v>
      </c>
      <c r="T4873">
        <v>8</v>
      </c>
      <c r="U4873" s="2">
        <f>Table1[[#This Row],[Selling Price]]*Table1[[#This Row],[Quantity]]</f>
        <v>2622.72</v>
      </c>
      <c r="V4873" s="4">
        <v>0</v>
      </c>
      <c r="W4873">
        <v>113</v>
      </c>
      <c r="X4873" t="s">
        <v>36</v>
      </c>
      <c r="Y4873" t="s">
        <v>36</v>
      </c>
      <c r="Z4873" s="2">
        <v>87.738013824733287</v>
      </c>
    </row>
    <row r="4874" spans="1:26" x14ac:dyDescent="0.35">
      <c r="A4874" t="s">
        <v>578</v>
      </c>
      <c r="B4874" t="s">
        <v>579</v>
      </c>
      <c r="C4874" t="s">
        <v>27</v>
      </c>
      <c r="D4874" t="s">
        <v>46</v>
      </c>
      <c r="E4874" t="s">
        <v>102</v>
      </c>
      <c r="F4874" t="s">
        <v>3669</v>
      </c>
      <c r="G4874" t="s">
        <v>3670</v>
      </c>
      <c r="H4874" t="s">
        <v>32</v>
      </c>
      <c r="I4874" t="s">
        <v>4394</v>
      </c>
      <c r="J4874" s="1">
        <v>41976</v>
      </c>
      <c r="K4874" s="1">
        <v>41979</v>
      </c>
      <c r="L4874" t="s">
        <v>34</v>
      </c>
      <c r="M4874">
        <f>Table1[[#This Row],[Ship Date]]-Table1[[#This Row],[Order Date]]</f>
        <v>3</v>
      </c>
      <c r="N4874">
        <v>12</v>
      </c>
      <c r="O4874" t="s">
        <v>35</v>
      </c>
      <c r="P4874" s="3">
        <v>25.92</v>
      </c>
      <c r="Q4874" s="3">
        <v>21.478416189424092</v>
      </c>
      <c r="R4874" s="3">
        <f>(Table1[[#This Row],[Selling Price]]-Table1[[#This Row],[Cost Price]])</f>
        <v>4.44158381057591</v>
      </c>
      <c r="S4874" s="12">
        <f>(Table1[[#This Row],[Profit]]/Table1[[#This Row],[Selling Price]])</f>
        <v>0.17135740009937922</v>
      </c>
      <c r="T4874">
        <v>4</v>
      </c>
      <c r="U4874" s="2">
        <f>Table1[[#This Row],[Selling Price]]*Table1[[#This Row],[Quantity]]</f>
        <v>103.68</v>
      </c>
      <c r="V4874" s="4">
        <v>0</v>
      </c>
      <c r="W4874">
        <v>117</v>
      </c>
      <c r="X4874" t="s">
        <v>36</v>
      </c>
      <c r="Y4874" t="s">
        <v>36</v>
      </c>
      <c r="Z4874" s="2">
        <v>14.38955621275375</v>
      </c>
    </row>
    <row r="4875" spans="1:26" x14ac:dyDescent="0.35">
      <c r="A4875" t="s">
        <v>578</v>
      </c>
      <c r="B4875" t="s">
        <v>579</v>
      </c>
      <c r="C4875" t="s">
        <v>55</v>
      </c>
      <c r="D4875" t="s">
        <v>46</v>
      </c>
      <c r="E4875" t="s">
        <v>86</v>
      </c>
      <c r="F4875" t="s">
        <v>4401</v>
      </c>
      <c r="G4875" t="s">
        <v>4402</v>
      </c>
      <c r="H4875" t="s">
        <v>32</v>
      </c>
      <c r="I4875" t="s">
        <v>4398</v>
      </c>
      <c r="J4875" s="1">
        <v>43052</v>
      </c>
      <c r="K4875" s="1">
        <v>43054</v>
      </c>
      <c r="L4875" t="s">
        <v>199</v>
      </c>
      <c r="M4875">
        <f>Table1[[#This Row],[Ship Date]]-Table1[[#This Row],[Order Date]]</f>
        <v>2</v>
      </c>
      <c r="N4875">
        <v>11</v>
      </c>
      <c r="O4875" t="s">
        <v>35</v>
      </c>
      <c r="P4875" s="3">
        <v>11.22</v>
      </c>
      <c r="Q4875" s="3">
        <v>7.4817182300524694</v>
      </c>
      <c r="R4875" s="3">
        <f>(Table1[[#This Row],[Selling Price]]-Table1[[#This Row],[Cost Price]])</f>
        <v>3.7382817699475313</v>
      </c>
      <c r="S4875" s="12">
        <f>(Table1[[#This Row],[Profit]]/Table1[[#This Row],[Selling Price]])</f>
        <v>0.33318019339995819</v>
      </c>
      <c r="T4875">
        <v>10</v>
      </c>
      <c r="U4875" s="2">
        <f>Table1[[#This Row],[Selling Price]]*Table1[[#This Row],[Quantity]]</f>
        <v>112.2</v>
      </c>
      <c r="V4875" s="4">
        <v>0.7</v>
      </c>
      <c r="W4875">
        <v>254</v>
      </c>
      <c r="X4875" t="s">
        <v>36</v>
      </c>
      <c r="Y4875" t="s">
        <v>52</v>
      </c>
      <c r="Z4875" s="2">
        <v>2.7478730346007101</v>
      </c>
    </row>
    <row r="4876" spans="1:26" x14ac:dyDescent="0.35">
      <c r="A4876" t="s">
        <v>578</v>
      </c>
      <c r="B4876" t="s">
        <v>579</v>
      </c>
      <c r="C4876" t="s">
        <v>27</v>
      </c>
      <c r="D4876" t="s">
        <v>46</v>
      </c>
      <c r="E4876" t="s">
        <v>65</v>
      </c>
      <c r="F4876" t="s">
        <v>2353</v>
      </c>
      <c r="G4876" t="s">
        <v>2354</v>
      </c>
      <c r="H4876" t="s">
        <v>32</v>
      </c>
      <c r="I4876" t="s">
        <v>4410</v>
      </c>
      <c r="J4876" s="1">
        <v>42231</v>
      </c>
      <c r="K4876" s="1">
        <v>42235</v>
      </c>
      <c r="L4876" t="s">
        <v>60</v>
      </c>
      <c r="M4876">
        <f>Table1[[#This Row],[Ship Date]]-Table1[[#This Row],[Order Date]]</f>
        <v>4</v>
      </c>
      <c r="N4876">
        <v>8</v>
      </c>
      <c r="O4876" t="s">
        <v>61</v>
      </c>
      <c r="P4876" s="3">
        <v>323.10000000000002</v>
      </c>
      <c r="Q4876" s="3">
        <v>265.98844177129507</v>
      </c>
      <c r="R4876" s="3">
        <f>(Table1[[#This Row],[Selling Price]]-Table1[[#This Row],[Cost Price]])</f>
        <v>57.111558228704951</v>
      </c>
      <c r="S4876" s="12">
        <f>(Table1[[#This Row],[Profit]]/Table1[[#This Row],[Selling Price]])</f>
        <v>0.17676124490468878</v>
      </c>
      <c r="T4876">
        <v>2</v>
      </c>
      <c r="U4876" s="2">
        <f>Table1[[#This Row],[Selling Price]]*Table1[[#This Row],[Quantity]]</f>
        <v>646.20000000000005</v>
      </c>
      <c r="V4876" s="4">
        <v>0</v>
      </c>
      <c r="W4876">
        <v>207</v>
      </c>
      <c r="X4876" t="s">
        <v>36</v>
      </c>
      <c r="Y4876" t="s">
        <v>36</v>
      </c>
      <c r="Z4876" s="2">
        <v>184.74552991885889</v>
      </c>
    </row>
    <row r="4877" spans="1:26" x14ac:dyDescent="0.35">
      <c r="A4877" t="s">
        <v>578</v>
      </c>
      <c r="B4877" t="s">
        <v>579</v>
      </c>
      <c r="C4877" t="s">
        <v>27</v>
      </c>
      <c r="D4877" t="s">
        <v>46</v>
      </c>
      <c r="E4877" t="s">
        <v>75</v>
      </c>
      <c r="F4877" t="s">
        <v>4414</v>
      </c>
      <c r="G4877" t="s">
        <v>4415</v>
      </c>
      <c r="H4877" t="s">
        <v>32</v>
      </c>
      <c r="I4877" t="s">
        <v>4413</v>
      </c>
      <c r="J4877" s="1">
        <v>42898</v>
      </c>
      <c r="K4877" s="1">
        <v>42904</v>
      </c>
      <c r="L4877" t="s">
        <v>60</v>
      </c>
      <c r="M4877">
        <f>Table1[[#This Row],[Ship Date]]-Table1[[#This Row],[Order Date]]</f>
        <v>6</v>
      </c>
      <c r="N4877">
        <v>6</v>
      </c>
      <c r="O4877" t="s">
        <v>51</v>
      </c>
      <c r="P4877" s="3">
        <v>64.14</v>
      </c>
      <c r="Q4877" s="3">
        <v>41.697617155587871</v>
      </c>
      <c r="R4877" s="3">
        <f>(Table1[[#This Row],[Selling Price]]-Table1[[#This Row],[Cost Price]])</f>
        <v>22.44238284441213</v>
      </c>
      <c r="S4877" s="12">
        <f>(Table1[[#This Row],[Profit]]/Table1[[#This Row],[Selling Price]])</f>
        <v>0.34989683262257765</v>
      </c>
      <c r="T4877">
        <v>3</v>
      </c>
      <c r="U4877" s="2">
        <f>Table1[[#This Row],[Selling Price]]*Table1[[#This Row],[Quantity]]</f>
        <v>192.42000000000002</v>
      </c>
      <c r="V4877" s="4">
        <v>0</v>
      </c>
      <c r="W4877">
        <v>462</v>
      </c>
      <c r="X4877" t="s">
        <v>68</v>
      </c>
      <c r="Y4877" t="s">
        <v>52</v>
      </c>
      <c r="Z4877" s="2">
        <v>12.3437487552742</v>
      </c>
    </row>
    <row r="4878" spans="1:26" x14ac:dyDescent="0.35">
      <c r="A4878" t="s">
        <v>578</v>
      </c>
      <c r="B4878" t="s">
        <v>579</v>
      </c>
      <c r="C4878" t="s">
        <v>64</v>
      </c>
      <c r="D4878" t="s">
        <v>46</v>
      </c>
      <c r="E4878" t="s">
        <v>102</v>
      </c>
      <c r="F4878" t="s">
        <v>2932</v>
      </c>
      <c r="G4878" t="s">
        <v>2933</v>
      </c>
      <c r="H4878" t="s">
        <v>32</v>
      </c>
      <c r="I4878" t="s">
        <v>4417</v>
      </c>
      <c r="J4878" s="1">
        <v>42733</v>
      </c>
      <c r="K4878" s="1">
        <v>42734</v>
      </c>
      <c r="L4878" t="s">
        <v>199</v>
      </c>
      <c r="M4878">
        <f>Table1[[#This Row],[Ship Date]]-Table1[[#This Row],[Order Date]]</f>
        <v>1</v>
      </c>
      <c r="N4878">
        <v>12</v>
      </c>
      <c r="O4878" t="s">
        <v>35</v>
      </c>
      <c r="P4878" s="3">
        <v>186.048</v>
      </c>
      <c r="Q4878" s="3">
        <v>145.85600177808701</v>
      </c>
      <c r="R4878" s="3">
        <f>(Table1[[#This Row],[Selling Price]]-Table1[[#This Row],[Cost Price]])</f>
        <v>40.191998221912996</v>
      </c>
      <c r="S4878" s="12">
        <f>(Table1[[#This Row],[Profit]]/Table1[[#This Row],[Selling Price]])</f>
        <v>0.21603026220068475</v>
      </c>
      <c r="T4878">
        <v>6</v>
      </c>
      <c r="U4878" s="2">
        <f>Table1[[#This Row],[Selling Price]]*Table1[[#This Row],[Quantity]]</f>
        <v>1116.288</v>
      </c>
      <c r="V4878" s="4">
        <v>0.2</v>
      </c>
      <c r="W4878">
        <v>284</v>
      </c>
      <c r="X4878" t="s">
        <v>36</v>
      </c>
      <c r="Y4878" t="s">
        <v>68</v>
      </c>
      <c r="Z4878" s="2">
        <v>89.442426845429438</v>
      </c>
    </row>
    <row r="4879" spans="1:26" x14ac:dyDescent="0.35">
      <c r="A4879" t="s">
        <v>578</v>
      </c>
      <c r="B4879" t="s">
        <v>579</v>
      </c>
      <c r="C4879" t="s">
        <v>39</v>
      </c>
      <c r="D4879" t="s">
        <v>46</v>
      </c>
      <c r="E4879" t="s">
        <v>86</v>
      </c>
      <c r="F4879" t="s">
        <v>2263</v>
      </c>
      <c r="G4879" t="s">
        <v>2264</v>
      </c>
      <c r="H4879" t="s">
        <v>32</v>
      </c>
      <c r="I4879" t="s">
        <v>4449</v>
      </c>
      <c r="J4879" s="1">
        <v>41811</v>
      </c>
      <c r="K4879" s="1">
        <v>41811</v>
      </c>
      <c r="L4879" t="s">
        <v>1118</v>
      </c>
      <c r="M4879">
        <f>Table1[[#This Row],[Ship Date]]-Table1[[#This Row],[Order Date]]</f>
        <v>0</v>
      </c>
      <c r="N4879">
        <v>6</v>
      </c>
      <c r="O4879" t="s">
        <v>51</v>
      </c>
      <c r="P4879" s="3">
        <v>25.164000000000001</v>
      </c>
      <c r="Q4879" s="3">
        <v>19.859326111504881</v>
      </c>
      <c r="R4879" s="3">
        <f>(Table1[[#This Row],[Selling Price]]-Table1[[#This Row],[Cost Price]])</f>
        <v>5.3046738884951203</v>
      </c>
      <c r="S4879" s="12">
        <f>(Table1[[#This Row],[Profit]]/Table1[[#This Row],[Selling Price]])</f>
        <v>0.21080408076995391</v>
      </c>
      <c r="T4879">
        <v>2</v>
      </c>
      <c r="U4879" s="2">
        <f>Table1[[#This Row],[Selling Price]]*Table1[[#This Row],[Quantity]]</f>
        <v>50.328000000000003</v>
      </c>
      <c r="V4879" s="4">
        <v>0.7</v>
      </c>
      <c r="W4879">
        <v>152</v>
      </c>
      <c r="X4879" t="s">
        <v>36</v>
      </c>
      <c r="Y4879" t="s">
        <v>68</v>
      </c>
      <c r="Z4879" s="2">
        <v>65.635318365952926</v>
      </c>
    </row>
    <row r="4880" spans="1:26" x14ac:dyDescent="0.35">
      <c r="A4880" t="s">
        <v>578</v>
      </c>
      <c r="B4880" t="s">
        <v>579</v>
      </c>
      <c r="C4880" t="s">
        <v>55</v>
      </c>
      <c r="D4880" t="s">
        <v>46</v>
      </c>
      <c r="E4880" t="s">
        <v>86</v>
      </c>
      <c r="F4880" t="s">
        <v>4112</v>
      </c>
      <c r="G4880" t="s">
        <v>4113</v>
      </c>
      <c r="H4880" t="s">
        <v>32</v>
      </c>
      <c r="I4880" t="s">
        <v>4457</v>
      </c>
      <c r="J4880" s="1">
        <v>42915</v>
      </c>
      <c r="K4880" s="1">
        <v>42922</v>
      </c>
      <c r="L4880" t="s">
        <v>60</v>
      </c>
      <c r="M4880">
        <f>Table1[[#This Row],[Ship Date]]-Table1[[#This Row],[Order Date]]</f>
        <v>7</v>
      </c>
      <c r="N4880">
        <v>6</v>
      </c>
      <c r="O4880" t="s">
        <v>51</v>
      </c>
      <c r="P4880" s="3">
        <v>312.55200000000002</v>
      </c>
      <c r="Q4880" s="3">
        <v>264.31504271638983</v>
      </c>
      <c r="R4880" s="3">
        <f>(Table1[[#This Row],[Selling Price]]-Table1[[#This Row],[Cost Price]])</f>
        <v>48.236957283610195</v>
      </c>
      <c r="S4880" s="12">
        <f>(Table1[[#This Row],[Profit]]/Table1[[#This Row],[Selling Price]])</f>
        <v>0.15433258236584693</v>
      </c>
      <c r="T4880">
        <v>9</v>
      </c>
      <c r="U4880" s="2">
        <f>Table1[[#This Row],[Selling Price]]*Table1[[#This Row],[Quantity]]</f>
        <v>2812.9680000000003</v>
      </c>
      <c r="V4880" s="4">
        <v>0.2</v>
      </c>
      <c r="W4880">
        <v>373</v>
      </c>
      <c r="X4880" t="s">
        <v>68</v>
      </c>
      <c r="Y4880" t="s">
        <v>36</v>
      </c>
      <c r="Z4880" s="2">
        <v>148.07027726239869</v>
      </c>
    </row>
    <row r="4881" spans="1:26" x14ac:dyDescent="0.35">
      <c r="A4881" t="s">
        <v>578</v>
      </c>
      <c r="B4881" t="s">
        <v>579</v>
      </c>
      <c r="C4881" t="s">
        <v>55</v>
      </c>
      <c r="D4881" t="s">
        <v>46</v>
      </c>
      <c r="E4881" t="s">
        <v>65</v>
      </c>
      <c r="F4881" t="s">
        <v>4537</v>
      </c>
      <c r="G4881" t="s">
        <v>4538</v>
      </c>
      <c r="H4881" t="s">
        <v>32</v>
      </c>
      <c r="I4881" t="s">
        <v>4539</v>
      </c>
      <c r="J4881" s="1">
        <v>41859</v>
      </c>
      <c r="K4881" s="1">
        <v>41862</v>
      </c>
      <c r="L4881" t="s">
        <v>34</v>
      </c>
      <c r="M4881">
        <f>Table1[[#This Row],[Ship Date]]-Table1[[#This Row],[Order Date]]</f>
        <v>3</v>
      </c>
      <c r="N4881">
        <v>8</v>
      </c>
      <c r="O4881" t="s">
        <v>61</v>
      </c>
      <c r="P4881" s="3">
        <v>423.28</v>
      </c>
      <c r="Q4881" s="3">
        <v>288.39144924394321</v>
      </c>
      <c r="R4881" s="3">
        <f>(Table1[[#This Row],[Selling Price]]-Table1[[#This Row],[Cost Price]])</f>
        <v>134.88855075605676</v>
      </c>
      <c r="S4881" s="12">
        <f>(Table1[[#This Row],[Profit]]/Table1[[#This Row],[Selling Price]])</f>
        <v>0.31867451983570394</v>
      </c>
      <c r="T4881">
        <v>11</v>
      </c>
      <c r="U4881" s="2">
        <f>Table1[[#This Row],[Selling Price]]*Table1[[#This Row],[Quantity]]</f>
        <v>4656.08</v>
      </c>
      <c r="V4881" s="4">
        <v>0</v>
      </c>
      <c r="W4881">
        <v>433</v>
      </c>
      <c r="X4881" t="s">
        <v>36</v>
      </c>
      <c r="Y4881" t="s">
        <v>36</v>
      </c>
      <c r="Z4881" s="2">
        <v>140.8529200246366</v>
      </c>
    </row>
    <row r="4882" spans="1:26" x14ac:dyDescent="0.35">
      <c r="A4882" t="s">
        <v>578</v>
      </c>
      <c r="B4882" t="s">
        <v>579</v>
      </c>
      <c r="C4882" t="s">
        <v>39</v>
      </c>
      <c r="D4882" t="s">
        <v>46</v>
      </c>
      <c r="E4882" t="s">
        <v>75</v>
      </c>
      <c r="F4882" t="s">
        <v>3738</v>
      </c>
      <c r="G4882" t="s">
        <v>3739</v>
      </c>
      <c r="H4882" t="s">
        <v>32</v>
      </c>
      <c r="I4882" t="s">
        <v>4582</v>
      </c>
      <c r="J4882" s="1">
        <v>43028</v>
      </c>
      <c r="K4882" s="1">
        <v>43035</v>
      </c>
      <c r="L4882" t="s">
        <v>60</v>
      </c>
      <c r="M4882">
        <f>Table1[[#This Row],[Ship Date]]-Table1[[#This Row],[Order Date]]</f>
        <v>7</v>
      </c>
      <c r="N4882">
        <v>10</v>
      </c>
      <c r="O4882" t="s">
        <v>61</v>
      </c>
      <c r="P4882" s="3">
        <v>13.36</v>
      </c>
      <c r="Q4882" s="3">
        <v>10.452024529329231</v>
      </c>
      <c r="R4882" s="3">
        <f>(Table1[[#This Row],[Selling Price]]-Table1[[#This Row],[Cost Price]])</f>
        <v>2.9079754706707686</v>
      </c>
      <c r="S4882" s="12">
        <f>(Table1[[#This Row],[Profit]]/Table1[[#This Row],[Selling Price]])</f>
        <v>0.21766283463104555</v>
      </c>
      <c r="T4882">
        <v>4</v>
      </c>
      <c r="U4882" s="2">
        <f>Table1[[#This Row],[Selling Price]]*Table1[[#This Row],[Quantity]]</f>
        <v>53.44</v>
      </c>
      <c r="V4882" s="4">
        <v>0</v>
      </c>
      <c r="W4882">
        <v>346</v>
      </c>
      <c r="X4882" t="s">
        <v>68</v>
      </c>
      <c r="Y4882" t="s">
        <v>52</v>
      </c>
      <c r="Z4882" s="2">
        <v>5.1857914600055661</v>
      </c>
    </row>
    <row r="4883" spans="1:26" x14ac:dyDescent="0.35">
      <c r="A4883" t="s">
        <v>578</v>
      </c>
      <c r="B4883" t="s">
        <v>579</v>
      </c>
      <c r="C4883" t="s">
        <v>64</v>
      </c>
      <c r="D4883" t="s">
        <v>46</v>
      </c>
      <c r="E4883" t="s">
        <v>102</v>
      </c>
      <c r="F4883" t="s">
        <v>1229</v>
      </c>
      <c r="G4883" t="s">
        <v>1230</v>
      </c>
      <c r="H4883" t="s">
        <v>32</v>
      </c>
      <c r="I4883" t="s">
        <v>4593</v>
      </c>
      <c r="J4883" s="1">
        <v>42324</v>
      </c>
      <c r="K4883" s="1">
        <v>42326</v>
      </c>
      <c r="L4883" t="s">
        <v>34</v>
      </c>
      <c r="M4883">
        <f>Table1[[#This Row],[Ship Date]]-Table1[[#This Row],[Order Date]]</f>
        <v>2</v>
      </c>
      <c r="N4883">
        <v>11</v>
      </c>
      <c r="O4883" t="s">
        <v>35</v>
      </c>
      <c r="P4883" s="3">
        <v>179.82</v>
      </c>
      <c r="Q4883" s="3">
        <v>142.4370633892585</v>
      </c>
      <c r="R4883" s="3">
        <f>(Table1[[#This Row],[Selling Price]]-Table1[[#This Row],[Cost Price]])</f>
        <v>37.382936610741496</v>
      </c>
      <c r="S4883" s="12">
        <f>(Table1[[#This Row],[Profit]]/Table1[[#This Row],[Selling Price]])</f>
        <v>0.20789087204282891</v>
      </c>
      <c r="T4883">
        <v>9</v>
      </c>
      <c r="U4883" s="2">
        <f>Table1[[#This Row],[Selling Price]]*Table1[[#This Row],[Quantity]]</f>
        <v>1618.3799999999999</v>
      </c>
      <c r="V4883" s="4">
        <v>0</v>
      </c>
      <c r="W4883">
        <v>305</v>
      </c>
      <c r="X4883" t="s">
        <v>36</v>
      </c>
      <c r="Y4883" t="s">
        <v>68</v>
      </c>
      <c r="Z4883" s="2">
        <v>48.166121936481453</v>
      </c>
    </row>
    <row r="4884" spans="1:26" x14ac:dyDescent="0.35">
      <c r="A4884" t="s">
        <v>578</v>
      </c>
      <c r="B4884" t="s">
        <v>579</v>
      </c>
      <c r="C4884" t="s">
        <v>39</v>
      </c>
      <c r="D4884" t="s">
        <v>46</v>
      </c>
      <c r="E4884" t="s">
        <v>65</v>
      </c>
      <c r="F4884" t="s">
        <v>3134</v>
      </c>
      <c r="G4884" t="s">
        <v>3135</v>
      </c>
      <c r="H4884" t="s">
        <v>32</v>
      </c>
      <c r="I4884" t="s">
        <v>4633</v>
      </c>
      <c r="J4884" s="1">
        <v>42967</v>
      </c>
      <c r="K4884" s="1">
        <v>42967</v>
      </c>
      <c r="L4884" t="s">
        <v>1118</v>
      </c>
      <c r="M4884">
        <f>Table1[[#This Row],[Ship Date]]-Table1[[#This Row],[Order Date]]</f>
        <v>0</v>
      </c>
      <c r="N4884">
        <v>8</v>
      </c>
      <c r="O4884" t="s">
        <v>61</v>
      </c>
      <c r="P4884" s="3">
        <v>40.29</v>
      </c>
      <c r="Q4884" s="3">
        <v>30.818557125110878</v>
      </c>
      <c r="R4884" s="3">
        <f>(Table1[[#This Row],[Selling Price]]-Table1[[#This Row],[Cost Price]])</f>
        <v>9.4714428748891208</v>
      </c>
      <c r="S4884" s="12">
        <f>(Table1[[#This Row],[Profit]]/Table1[[#This Row],[Selling Price]])</f>
        <v>0.23508172933455251</v>
      </c>
      <c r="T4884">
        <v>3</v>
      </c>
      <c r="U4884" s="2">
        <f>Table1[[#This Row],[Selling Price]]*Table1[[#This Row],[Quantity]]</f>
        <v>120.87</v>
      </c>
      <c r="V4884" s="4">
        <v>0</v>
      </c>
      <c r="W4884">
        <v>147</v>
      </c>
      <c r="X4884" t="s">
        <v>36</v>
      </c>
      <c r="Y4884" t="s">
        <v>52</v>
      </c>
      <c r="Z4884" s="2">
        <v>33.787925786475569</v>
      </c>
    </row>
    <row r="4885" spans="1:26" x14ac:dyDescent="0.35">
      <c r="A4885" t="s">
        <v>578</v>
      </c>
      <c r="B4885" t="s">
        <v>579</v>
      </c>
      <c r="C4885" t="s">
        <v>55</v>
      </c>
      <c r="D4885" t="s">
        <v>46</v>
      </c>
      <c r="E4885" t="s">
        <v>102</v>
      </c>
      <c r="F4885" t="s">
        <v>3814</v>
      </c>
      <c r="G4885" t="s">
        <v>3815</v>
      </c>
      <c r="H4885" t="s">
        <v>32</v>
      </c>
      <c r="I4885" t="s">
        <v>4810</v>
      </c>
      <c r="J4885" s="1">
        <v>43014</v>
      </c>
      <c r="K4885" s="1">
        <v>43019</v>
      </c>
      <c r="L4885" t="s">
        <v>60</v>
      </c>
      <c r="M4885">
        <f>Table1[[#This Row],[Ship Date]]-Table1[[#This Row],[Order Date]]</f>
        <v>5</v>
      </c>
      <c r="N4885">
        <v>10</v>
      </c>
      <c r="O4885" t="s">
        <v>61</v>
      </c>
      <c r="P4885" s="3">
        <v>37.94</v>
      </c>
      <c r="Q4885" s="3">
        <v>30.90316604230496</v>
      </c>
      <c r="R4885" s="3">
        <f>(Table1[[#This Row],[Selling Price]]-Table1[[#This Row],[Cost Price]])</f>
        <v>7.0368339576950376</v>
      </c>
      <c r="S4885" s="12">
        <f>(Table1[[#This Row],[Profit]]/Table1[[#This Row],[Selling Price]])</f>
        <v>0.1854726926118882</v>
      </c>
      <c r="T4885">
        <v>2</v>
      </c>
      <c r="U4885" s="2">
        <f>Table1[[#This Row],[Selling Price]]*Table1[[#This Row],[Quantity]]</f>
        <v>75.88</v>
      </c>
      <c r="V4885" s="4">
        <v>0</v>
      </c>
      <c r="W4885">
        <v>425</v>
      </c>
      <c r="X4885" t="s">
        <v>36</v>
      </c>
      <c r="Y4885" t="s">
        <v>52</v>
      </c>
      <c r="Z4885" s="2">
        <v>29.446449814309808</v>
      </c>
    </row>
    <row r="4886" spans="1:26" x14ac:dyDescent="0.35">
      <c r="A4886" t="s">
        <v>578</v>
      </c>
      <c r="B4886" t="s">
        <v>579</v>
      </c>
      <c r="C4886" t="s">
        <v>27</v>
      </c>
      <c r="D4886" t="s">
        <v>46</v>
      </c>
      <c r="E4886" t="s">
        <v>102</v>
      </c>
      <c r="F4886" t="s">
        <v>4826</v>
      </c>
      <c r="G4886" t="s">
        <v>4827</v>
      </c>
      <c r="H4886" t="s">
        <v>32</v>
      </c>
      <c r="I4886" t="s">
        <v>4823</v>
      </c>
      <c r="J4886" s="1">
        <v>42807</v>
      </c>
      <c r="K4886" s="1">
        <v>42812</v>
      </c>
      <c r="L4886" t="s">
        <v>34</v>
      </c>
      <c r="M4886">
        <f>Table1[[#This Row],[Ship Date]]-Table1[[#This Row],[Order Date]]</f>
        <v>5</v>
      </c>
      <c r="N4886">
        <v>3</v>
      </c>
      <c r="O4886" t="s">
        <v>106</v>
      </c>
      <c r="P4886" s="3">
        <v>45.36</v>
      </c>
      <c r="Q4886" s="3">
        <v>36.424566644512829</v>
      </c>
      <c r="R4886" s="3">
        <f>(Table1[[#This Row],[Selling Price]]-Table1[[#This Row],[Cost Price]])</f>
        <v>8.9354333554871701</v>
      </c>
      <c r="S4886" s="12">
        <f>(Table1[[#This Row],[Profit]]/Table1[[#This Row],[Selling Price]])</f>
        <v>0.19698927150544907</v>
      </c>
      <c r="T4886">
        <v>7</v>
      </c>
      <c r="U4886" s="2">
        <f>Table1[[#This Row],[Selling Price]]*Table1[[#This Row],[Quantity]]</f>
        <v>317.52</v>
      </c>
      <c r="V4886" s="4">
        <v>0</v>
      </c>
      <c r="W4886">
        <v>485</v>
      </c>
      <c r="X4886" t="s">
        <v>36</v>
      </c>
      <c r="Y4886" t="s">
        <v>52</v>
      </c>
      <c r="Z4886" s="2">
        <v>13.42470844376145</v>
      </c>
    </row>
    <row r="4887" spans="1:26" x14ac:dyDescent="0.35">
      <c r="A4887" t="s">
        <v>578</v>
      </c>
      <c r="B4887" t="s">
        <v>579</v>
      </c>
      <c r="C4887" t="s">
        <v>39</v>
      </c>
      <c r="D4887" t="s">
        <v>46</v>
      </c>
      <c r="E4887" t="s">
        <v>102</v>
      </c>
      <c r="F4887" t="s">
        <v>4844</v>
      </c>
      <c r="G4887" t="s">
        <v>4845</v>
      </c>
      <c r="H4887" t="s">
        <v>32</v>
      </c>
      <c r="I4887" t="s">
        <v>4843</v>
      </c>
      <c r="J4887" s="1">
        <v>42432</v>
      </c>
      <c r="K4887" s="1">
        <v>42437</v>
      </c>
      <c r="L4887" t="s">
        <v>60</v>
      </c>
      <c r="M4887">
        <f>Table1[[#This Row],[Ship Date]]-Table1[[#This Row],[Order Date]]</f>
        <v>5</v>
      </c>
      <c r="N4887">
        <v>3</v>
      </c>
      <c r="O4887" t="s">
        <v>106</v>
      </c>
      <c r="P4887" s="3">
        <v>166.44</v>
      </c>
      <c r="Q4887" s="3">
        <v>110.345683654469</v>
      </c>
      <c r="R4887" s="3">
        <f>(Table1[[#This Row],[Selling Price]]-Table1[[#This Row],[Cost Price]])</f>
        <v>56.094316345530999</v>
      </c>
      <c r="S4887" s="12">
        <f>(Table1[[#This Row],[Profit]]/Table1[[#This Row],[Selling Price]])</f>
        <v>0.33702425105462031</v>
      </c>
      <c r="T4887">
        <v>3</v>
      </c>
      <c r="U4887" s="2">
        <f>Table1[[#This Row],[Selling Price]]*Table1[[#This Row],[Quantity]]</f>
        <v>499.32</v>
      </c>
      <c r="V4887" s="4">
        <v>0</v>
      </c>
      <c r="W4887">
        <v>451</v>
      </c>
      <c r="X4887" t="s">
        <v>36</v>
      </c>
      <c r="Y4887" t="s">
        <v>68</v>
      </c>
      <c r="Z4887" s="2">
        <v>70.759659769296988</v>
      </c>
    </row>
    <row r="4888" spans="1:26" x14ac:dyDescent="0.35">
      <c r="A4888" t="s">
        <v>578</v>
      </c>
      <c r="B4888" t="s">
        <v>579</v>
      </c>
      <c r="C4888" t="s">
        <v>64</v>
      </c>
      <c r="D4888" t="s">
        <v>46</v>
      </c>
      <c r="E4888" t="s">
        <v>102</v>
      </c>
      <c r="F4888" t="s">
        <v>3083</v>
      </c>
      <c r="G4888" t="s">
        <v>3084</v>
      </c>
      <c r="H4888" t="s">
        <v>32</v>
      </c>
      <c r="I4888" t="s">
        <v>4954</v>
      </c>
      <c r="J4888" s="1">
        <v>41914</v>
      </c>
      <c r="K4888" s="1">
        <v>41917</v>
      </c>
      <c r="L4888" t="s">
        <v>199</v>
      </c>
      <c r="M4888">
        <f>Table1[[#This Row],[Ship Date]]-Table1[[#This Row],[Order Date]]</f>
        <v>3</v>
      </c>
      <c r="N4888">
        <v>10</v>
      </c>
      <c r="O4888" t="s">
        <v>61</v>
      </c>
      <c r="P4888" s="3">
        <v>9.4079999999999995</v>
      </c>
      <c r="Q4888" s="3">
        <v>6.8705821650643903</v>
      </c>
      <c r="R4888" s="3">
        <f>(Table1[[#This Row],[Selling Price]]-Table1[[#This Row],[Cost Price]])</f>
        <v>2.5374178349356091</v>
      </c>
      <c r="S4888" s="12">
        <f>(Table1[[#This Row],[Profit]]/Table1[[#This Row],[Selling Price]])</f>
        <v>0.26970852837325776</v>
      </c>
      <c r="T4888">
        <v>2</v>
      </c>
      <c r="U4888" s="2">
        <f>Table1[[#This Row],[Selling Price]]*Table1[[#This Row],[Quantity]]</f>
        <v>18.815999999999999</v>
      </c>
      <c r="V4888" s="4">
        <v>0.2</v>
      </c>
      <c r="W4888">
        <v>229</v>
      </c>
      <c r="X4888" t="s">
        <v>36</v>
      </c>
      <c r="Y4888" t="s">
        <v>52</v>
      </c>
      <c r="Z4888" s="2">
        <v>4.9908851319179854</v>
      </c>
    </row>
    <row r="4889" spans="1:26" x14ac:dyDescent="0.35">
      <c r="A4889" t="s">
        <v>578</v>
      </c>
      <c r="B4889" t="s">
        <v>579</v>
      </c>
      <c r="C4889" t="s">
        <v>27</v>
      </c>
      <c r="D4889" t="s">
        <v>46</v>
      </c>
      <c r="E4889" t="s">
        <v>178</v>
      </c>
      <c r="F4889" t="s">
        <v>4081</v>
      </c>
      <c r="G4889" t="s">
        <v>4082</v>
      </c>
      <c r="H4889" t="s">
        <v>32</v>
      </c>
      <c r="I4889" t="s">
        <v>5081</v>
      </c>
      <c r="J4889" s="1">
        <v>42342</v>
      </c>
      <c r="K4889" s="1">
        <v>42347</v>
      </c>
      <c r="L4889" t="s">
        <v>34</v>
      </c>
      <c r="M4889">
        <f>Table1[[#This Row],[Ship Date]]-Table1[[#This Row],[Order Date]]</f>
        <v>5</v>
      </c>
      <c r="N4889">
        <v>12</v>
      </c>
      <c r="O4889" t="s">
        <v>35</v>
      </c>
      <c r="P4889" s="3">
        <v>17.940000000000001</v>
      </c>
      <c r="Q4889" s="3">
        <v>12.068230368414589</v>
      </c>
      <c r="R4889" s="3">
        <f>(Table1[[#This Row],[Selling Price]]-Table1[[#This Row],[Cost Price]])</f>
        <v>5.871769631585412</v>
      </c>
      <c r="S4889" s="12">
        <f>(Table1[[#This Row],[Profit]]/Table1[[#This Row],[Selling Price]])</f>
        <v>0.32730042539495047</v>
      </c>
      <c r="T4889">
        <v>3</v>
      </c>
      <c r="U4889" s="2">
        <f>Table1[[#This Row],[Selling Price]]*Table1[[#This Row],[Quantity]]</f>
        <v>53.820000000000007</v>
      </c>
      <c r="V4889" s="4">
        <v>0</v>
      </c>
      <c r="W4889">
        <v>339</v>
      </c>
      <c r="X4889" t="s">
        <v>36</v>
      </c>
      <c r="Y4889" t="s">
        <v>52</v>
      </c>
      <c r="Z4889" s="2">
        <v>2.0715327658523779</v>
      </c>
    </row>
    <row r="4890" spans="1:26" x14ac:dyDescent="0.35">
      <c r="A4890" t="s">
        <v>578</v>
      </c>
      <c r="B4890" t="s">
        <v>579</v>
      </c>
      <c r="C4890" t="s">
        <v>27</v>
      </c>
      <c r="D4890" t="s">
        <v>46</v>
      </c>
      <c r="E4890" t="s">
        <v>75</v>
      </c>
      <c r="F4890" t="s">
        <v>533</v>
      </c>
      <c r="G4890" t="s">
        <v>534</v>
      </c>
      <c r="H4890" t="s">
        <v>32</v>
      </c>
      <c r="I4890" t="s">
        <v>5168</v>
      </c>
      <c r="J4890" s="1">
        <v>42982</v>
      </c>
      <c r="K4890" s="1">
        <v>42984</v>
      </c>
      <c r="L4890" t="s">
        <v>199</v>
      </c>
      <c r="M4890">
        <f>Table1[[#This Row],[Ship Date]]-Table1[[#This Row],[Order Date]]</f>
        <v>2</v>
      </c>
      <c r="N4890">
        <v>9</v>
      </c>
      <c r="O4890" t="s">
        <v>61</v>
      </c>
      <c r="P4890" s="3">
        <v>6.9119999999999999</v>
      </c>
      <c r="Q4890" s="3">
        <v>4.5321735050572256</v>
      </c>
      <c r="R4890" s="3">
        <f>(Table1[[#This Row],[Selling Price]]-Table1[[#This Row],[Cost Price]])</f>
        <v>2.3798264949427743</v>
      </c>
      <c r="S4890" s="12">
        <f>(Table1[[#This Row],[Profit]]/Table1[[#This Row],[Selling Price]])</f>
        <v>0.34430360169889673</v>
      </c>
      <c r="T4890">
        <v>3</v>
      </c>
      <c r="U4890" s="2">
        <f>Table1[[#This Row],[Selling Price]]*Table1[[#This Row],[Quantity]]</f>
        <v>20.736000000000001</v>
      </c>
      <c r="V4890" s="4">
        <v>0.2</v>
      </c>
      <c r="W4890">
        <v>373</v>
      </c>
      <c r="X4890" t="s">
        <v>36</v>
      </c>
      <c r="Y4890" t="s">
        <v>52</v>
      </c>
      <c r="Z4890" s="2">
        <v>9.2249350288072094</v>
      </c>
    </row>
    <row r="4891" spans="1:26" x14ac:dyDescent="0.35">
      <c r="A4891" t="s">
        <v>578</v>
      </c>
      <c r="B4891" t="s">
        <v>579</v>
      </c>
      <c r="C4891" t="s">
        <v>64</v>
      </c>
      <c r="D4891" t="s">
        <v>46</v>
      </c>
      <c r="E4891" t="s">
        <v>539</v>
      </c>
      <c r="F4891" t="s">
        <v>540</v>
      </c>
      <c r="G4891" t="s">
        <v>541</v>
      </c>
      <c r="H4891" t="s">
        <v>32</v>
      </c>
      <c r="I4891" t="s">
        <v>5184</v>
      </c>
      <c r="J4891" s="1">
        <v>42518</v>
      </c>
      <c r="K4891" s="1">
        <v>42518</v>
      </c>
      <c r="L4891" t="s">
        <v>1118</v>
      </c>
      <c r="M4891">
        <f>Table1[[#This Row],[Ship Date]]-Table1[[#This Row],[Order Date]]</f>
        <v>0</v>
      </c>
      <c r="N4891">
        <v>5</v>
      </c>
      <c r="O4891" t="s">
        <v>51</v>
      </c>
      <c r="P4891" s="3">
        <v>54.9</v>
      </c>
      <c r="Q4891" s="3">
        <v>36.08084835734202</v>
      </c>
      <c r="R4891" s="3">
        <f>(Table1[[#This Row],[Selling Price]]-Table1[[#This Row],[Cost Price]])</f>
        <v>18.819151642657978</v>
      </c>
      <c r="S4891" s="12">
        <f>(Table1[[#This Row],[Profit]]/Table1[[#This Row],[Selling Price]])</f>
        <v>0.34278964740724915</v>
      </c>
      <c r="T4891">
        <v>5</v>
      </c>
      <c r="U4891" s="2">
        <f>Table1[[#This Row],[Selling Price]]*Table1[[#This Row],[Quantity]]</f>
        <v>274.5</v>
      </c>
      <c r="V4891" s="4">
        <v>0</v>
      </c>
      <c r="W4891">
        <v>171</v>
      </c>
      <c r="X4891" t="s">
        <v>36</v>
      </c>
      <c r="Y4891" t="s">
        <v>52</v>
      </c>
      <c r="Z4891" s="2">
        <v>17.93026491717286</v>
      </c>
    </row>
    <row r="4892" spans="1:26" x14ac:dyDescent="0.35">
      <c r="A4892" t="s">
        <v>578</v>
      </c>
      <c r="B4892" t="s">
        <v>579</v>
      </c>
      <c r="C4892" t="s">
        <v>45</v>
      </c>
      <c r="D4892" t="s">
        <v>46</v>
      </c>
      <c r="E4892" t="s">
        <v>65</v>
      </c>
      <c r="F4892" t="s">
        <v>126</v>
      </c>
      <c r="G4892" t="s">
        <v>127</v>
      </c>
      <c r="H4892" t="s">
        <v>32</v>
      </c>
      <c r="I4892" t="s">
        <v>5189</v>
      </c>
      <c r="J4892" s="1">
        <v>41768</v>
      </c>
      <c r="K4892" s="1">
        <v>41768</v>
      </c>
      <c r="L4892" t="s">
        <v>1118</v>
      </c>
      <c r="M4892">
        <f>Table1[[#This Row],[Ship Date]]-Table1[[#This Row],[Order Date]]</f>
        <v>0</v>
      </c>
      <c r="N4892">
        <v>5</v>
      </c>
      <c r="O4892" t="s">
        <v>51</v>
      </c>
      <c r="P4892" s="3">
        <v>83.25</v>
      </c>
      <c r="Q4892" s="3">
        <v>57.422635151175072</v>
      </c>
      <c r="R4892" s="3">
        <f>(Table1[[#This Row],[Selling Price]]-Table1[[#This Row],[Cost Price]])</f>
        <v>25.827364848824928</v>
      </c>
      <c r="S4892" s="12">
        <f>(Table1[[#This Row],[Profit]]/Table1[[#This Row],[Selling Price]])</f>
        <v>0.31023861680270182</v>
      </c>
      <c r="T4892">
        <v>3</v>
      </c>
      <c r="U4892" s="2">
        <f>Table1[[#This Row],[Selling Price]]*Table1[[#This Row],[Quantity]]</f>
        <v>249.75</v>
      </c>
      <c r="V4892" s="4">
        <v>0</v>
      </c>
      <c r="W4892">
        <v>152</v>
      </c>
      <c r="X4892" t="s">
        <v>36</v>
      </c>
      <c r="Y4892" t="s">
        <v>68</v>
      </c>
      <c r="Z4892" s="2">
        <v>88.16176892508453</v>
      </c>
    </row>
    <row r="4893" spans="1:26" x14ac:dyDescent="0.35">
      <c r="A4893" t="s">
        <v>578</v>
      </c>
      <c r="B4893" t="s">
        <v>579</v>
      </c>
      <c r="C4893" t="s">
        <v>45</v>
      </c>
      <c r="D4893" t="s">
        <v>46</v>
      </c>
      <c r="E4893" t="s">
        <v>178</v>
      </c>
      <c r="F4893" t="s">
        <v>1874</v>
      </c>
      <c r="G4893" t="s">
        <v>1875</v>
      </c>
      <c r="H4893" t="s">
        <v>32</v>
      </c>
      <c r="I4893" t="s">
        <v>5304</v>
      </c>
      <c r="J4893" s="1">
        <v>42888</v>
      </c>
      <c r="K4893" s="1">
        <v>42891</v>
      </c>
      <c r="L4893" t="s">
        <v>34</v>
      </c>
      <c r="M4893">
        <f>Table1[[#This Row],[Ship Date]]-Table1[[#This Row],[Order Date]]</f>
        <v>3</v>
      </c>
      <c r="N4893">
        <v>6</v>
      </c>
      <c r="O4893" t="s">
        <v>51</v>
      </c>
      <c r="P4893" s="3">
        <v>43.92</v>
      </c>
      <c r="Q4893" s="3">
        <v>33.69818170833782</v>
      </c>
      <c r="R4893" s="3">
        <f>(Table1[[#This Row],[Selling Price]]-Table1[[#This Row],[Cost Price]])</f>
        <v>10.221818291662181</v>
      </c>
      <c r="S4893" s="12">
        <f>(Table1[[#This Row],[Profit]]/Table1[[#This Row],[Selling Price]])</f>
        <v>0.23273721064804601</v>
      </c>
      <c r="T4893">
        <v>5</v>
      </c>
      <c r="U4893" s="2">
        <f>Table1[[#This Row],[Selling Price]]*Table1[[#This Row],[Quantity]]</f>
        <v>219.60000000000002</v>
      </c>
      <c r="V4893" s="4">
        <v>0.2</v>
      </c>
      <c r="W4893">
        <v>450</v>
      </c>
      <c r="X4893" t="s">
        <v>36</v>
      </c>
      <c r="Y4893" t="s">
        <v>52</v>
      </c>
      <c r="Z4893" s="2">
        <v>21.693027174647622</v>
      </c>
    </row>
    <row r="4894" spans="1:26" x14ac:dyDescent="0.35">
      <c r="A4894" t="s">
        <v>578</v>
      </c>
      <c r="B4894" t="s">
        <v>579</v>
      </c>
      <c r="C4894" t="s">
        <v>45</v>
      </c>
      <c r="D4894" t="s">
        <v>46</v>
      </c>
      <c r="E4894" t="s">
        <v>102</v>
      </c>
      <c r="F4894" t="s">
        <v>2932</v>
      </c>
      <c r="G4894" t="s">
        <v>2933</v>
      </c>
      <c r="H4894" t="s">
        <v>32</v>
      </c>
      <c r="I4894" t="s">
        <v>5346</v>
      </c>
      <c r="J4894" s="1">
        <v>42974</v>
      </c>
      <c r="K4894" s="1">
        <v>42976</v>
      </c>
      <c r="L4894" t="s">
        <v>34</v>
      </c>
      <c r="M4894">
        <f>Table1[[#This Row],[Ship Date]]-Table1[[#This Row],[Order Date]]</f>
        <v>2</v>
      </c>
      <c r="N4894">
        <v>8</v>
      </c>
      <c r="O4894" t="s">
        <v>61</v>
      </c>
      <c r="P4894" s="3">
        <v>116.28</v>
      </c>
      <c r="Q4894" s="3">
        <v>93.94887203303098</v>
      </c>
      <c r="R4894" s="3">
        <f>(Table1[[#This Row],[Selling Price]]-Table1[[#This Row],[Cost Price]])</f>
        <v>22.331127966969021</v>
      </c>
      <c r="S4894" s="12">
        <f>(Table1[[#This Row],[Profit]]/Table1[[#This Row],[Selling Price]])</f>
        <v>0.1920461641466204</v>
      </c>
      <c r="T4894">
        <v>3</v>
      </c>
      <c r="U4894" s="2">
        <f>Table1[[#This Row],[Selling Price]]*Table1[[#This Row],[Quantity]]</f>
        <v>348.84000000000003</v>
      </c>
      <c r="V4894" s="4">
        <v>0</v>
      </c>
      <c r="W4894">
        <v>172</v>
      </c>
      <c r="X4894" t="s">
        <v>36</v>
      </c>
      <c r="Y4894" t="s">
        <v>68</v>
      </c>
      <c r="Z4894" s="2">
        <v>89.442426845429438</v>
      </c>
    </row>
    <row r="4895" spans="1:26" x14ac:dyDescent="0.35">
      <c r="A4895" t="s">
        <v>578</v>
      </c>
      <c r="B4895" t="s">
        <v>579</v>
      </c>
      <c r="C4895" t="s">
        <v>27</v>
      </c>
      <c r="D4895" t="s">
        <v>46</v>
      </c>
      <c r="E4895" t="s">
        <v>86</v>
      </c>
      <c r="F4895" t="s">
        <v>2447</v>
      </c>
      <c r="G4895" t="s">
        <v>2448</v>
      </c>
      <c r="H4895" t="s">
        <v>32</v>
      </c>
      <c r="I4895" t="s">
        <v>5353</v>
      </c>
      <c r="J4895" s="1">
        <v>42595</v>
      </c>
      <c r="K4895" s="1">
        <v>42600</v>
      </c>
      <c r="L4895" t="s">
        <v>34</v>
      </c>
      <c r="M4895">
        <f>Table1[[#This Row],[Ship Date]]-Table1[[#This Row],[Order Date]]</f>
        <v>5</v>
      </c>
      <c r="N4895">
        <v>8</v>
      </c>
      <c r="O4895" t="s">
        <v>61</v>
      </c>
      <c r="P4895" s="3">
        <v>8.52</v>
      </c>
      <c r="Q4895" s="3">
        <v>6.1014244616787989</v>
      </c>
      <c r="R4895" s="3">
        <f>(Table1[[#This Row],[Selling Price]]-Table1[[#This Row],[Cost Price]])</f>
        <v>2.4185755383212006</v>
      </c>
      <c r="S4895" s="12">
        <f>(Table1[[#This Row],[Profit]]/Table1[[#This Row],[Selling Price]])</f>
        <v>0.2838703683475588</v>
      </c>
      <c r="T4895">
        <v>3</v>
      </c>
      <c r="U4895" s="2">
        <f>Table1[[#This Row],[Selling Price]]*Table1[[#This Row],[Quantity]]</f>
        <v>25.56</v>
      </c>
      <c r="V4895" s="4">
        <v>0</v>
      </c>
      <c r="W4895">
        <v>124</v>
      </c>
      <c r="X4895" t="s">
        <v>36</v>
      </c>
      <c r="Y4895" t="s">
        <v>52</v>
      </c>
      <c r="Z4895" s="2">
        <v>4.1220784401399584</v>
      </c>
    </row>
    <row r="4896" spans="1:26" x14ac:dyDescent="0.35">
      <c r="A4896" t="s">
        <v>578</v>
      </c>
      <c r="B4896" t="s">
        <v>579</v>
      </c>
      <c r="C4896" t="s">
        <v>55</v>
      </c>
      <c r="D4896" t="s">
        <v>46</v>
      </c>
      <c r="E4896" t="s">
        <v>270</v>
      </c>
      <c r="F4896" t="s">
        <v>741</v>
      </c>
      <c r="G4896" t="s">
        <v>742</v>
      </c>
      <c r="H4896" t="s">
        <v>32</v>
      </c>
      <c r="I4896" t="s">
        <v>5378</v>
      </c>
      <c r="J4896" s="1">
        <v>42477</v>
      </c>
      <c r="K4896" s="1">
        <v>42481</v>
      </c>
      <c r="L4896" t="s">
        <v>60</v>
      </c>
      <c r="M4896">
        <f>Table1[[#This Row],[Ship Date]]-Table1[[#This Row],[Order Date]]</f>
        <v>4</v>
      </c>
      <c r="N4896">
        <v>4</v>
      </c>
      <c r="O4896" t="s">
        <v>106</v>
      </c>
      <c r="P4896" s="3">
        <v>29.05</v>
      </c>
      <c r="Q4896" s="3">
        <v>21.89402105857803</v>
      </c>
      <c r="R4896" s="3">
        <f>(Table1[[#This Row],[Selling Price]]-Table1[[#This Row],[Cost Price]])</f>
        <v>7.1559789414219708</v>
      </c>
      <c r="S4896" s="12">
        <f>(Table1[[#This Row],[Profit]]/Table1[[#This Row],[Selling Price]])</f>
        <v>0.24633318214877695</v>
      </c>
      <c r="T4896">
        <v>5</v>
      </c>
      <c r="U4896" s="2">
        <f>Table1[[#This Row],[Selling Price]]*Table1[[#This Row],[Quantity]]</f>
        <v>145.25</v>
      </c>
      <c r="V4896" s="4">
        <v>0</v>
      </c>
      <c r="W4896">
        <v>166</v>
      </c>
      <c r="X4896" t="s">
        <v>36</v>
      </c>
      <c r="Y4896" t="s">
        <v>52</v>
      </c>
      <c r="Z4896" s="2">
        <v>19.44397901665192</v>
      </c>
    </row>
    <row r="4897" spans="1:26" x14ac:dyDescent="0.35">
      <c r="A4897" t="s">
        <v>578</v>
      </c>
      <c r="B4897" t="s">
        <v>579</v>
      </c>
      <c r="C4897" t="s">
        <v>45</v>
      </c>
      <c r="D4897" t="s">
        <v>46</v>
      </c>
      <c r="E4897" t="s">
        <v>102</v>
      </c>
      <c r="F4897" t="s">
        <v>5411</v>
      </c>
      <c r="G4897" t="s">
        <v>5412</v>
      </c>
      <c r="H4897" t="s">
        <v>32</v>
      </c>
      <c r="I4897" t="s">
        <v>5410</v>
      </c>
      <c r="J4897" s="1">
        <v>41737</v>
      </c>
      <c r="K4897" s="1">
        <v>41744</v>
      </c>
      <c r="L4897" t="s">
        <v>60</v>
      </c>
      <c r="M4897">
        <f>Table1[[#This Row],[Ship Date]]-Table1[[#This Row],[Order Date]]</f>
        <v>7</v>
      </c>
      <c r="N4897">
        <v>4</v>
      </c>
      <c r="O4897" t="s">
        <v>106</v>
      </c>
      <c r="P4897" s="3">
        <v>19.007999999999999</v>
      </c>
      <c r="Q4897" s="3">
        <v>15.22002210025815</v>
      </c>
      <c r="R4897" s="3">
        <f>(Table1[[#This Row],[Selling Price]]-Table1[[#This Row],[Cost Price]])</f>
        <v>3.7879778997418487</v>
      </c>
      <c r="S4897" s="12">
        <f>(Table1[[#This Row],[Profit]]/Table1[[#This Row],[Selling Price]])</f>
        <v>0.19928334910258044</v>
      </c>
      <c r="T4897">
        <v>3</v>
      </c>
      <c r="U4897" s="2">
        <f>Table1[[#This Row],[Selling Price]]*Table1[[#This Row],[Quantity]]</f>
        <v>57.024000000000001</v>
      </c>
      <c r="V4897" s="4">
        <v>0.2</v>
      </c>
      <c r="W4897">
        <v>126</v>
      </c>
      <c r="X4897" t="s">
        <v>68</v>
      </c>
      <c r="Y4897" t="s">
        <v>52</v>
      </c>
      <c r="Z4897" s="2">
        <v>9.678399867746732</v>
      </c>
    </row>
    <row r="4898" spans="1:26" x14ac:dyDescent="0.35">
      <c r="A4898" t="s">
        <v>578</v>
      </c>
      <c r="B4898" t="s">
        <v>579</v>
      </c>
      <c r="C4898" t="s">
        <v>55</v>
      </c>
      <c r="D4898" t="s">
        <v>46</v>
      </c>
      <c r="E4898" t="s">
        <v>86</v>
      </c>
      <c r="F4898" t="s">
        <v>5421</v>
      </c>
      <c r="G4898" t="s">
        <v>5422</v>
      </c>
      <c r="H4898" t="s">
        <v>32</v>
      </c>
      <c r="I4898" t="s">
        <v>5423</v>
      </c>
      <c r="J4898" s="1">
        <v>43000</v>
      </c>
      <c r="K4898" s="1">
        <v>43001</v>
      </c>
      <c r="L4898" t="s">
        <v>199</v>
      </c>
      <c r="M4898">
        <f>Table1[[#This Row],[Ship Date]]-Table1[[#This Row],[Order Date]]</f>
        <v>1</v>
      </c>
      <c r="N4898">
        <v>9</v>
      </c>
      <c r="O4898" t="s">
        <v>61</v>
      </c>
      <c r="P4898" s="3">
        <v>691.96</v>
      </c>
      <c r="Q4898" s="3">
        <v>498.27002966048337</v>
      </c>
      <c r="R4898" s="3">
        <f>(Table1[[#This Row],[Selling Price]]-Table1[[#This Row],[Cost Price]])</f>
        <v>193.68997033951666</v>
      </c>
      <c r="S4898" s="12">
        <f>(Table1[[#This Row],[Profit]]/Table1[[#This Row],[Selling Price]])</f>
        <v>0.27991498112537816</v>
      </c>
      <c r="T4898">
        <v>4</v>
      </c>
      <c r="U4898" s="2">
        <f>Table1[[#This Row],[Selling Price]]*Table1[[#This Row],[Quantity]]</f>
        <v>2767.84</v>
      </c>
      <c r="V4898" s="4">
        <v>0</v>
      </c>
      <c r="W4898">
        <v>260</v>
      </c>
      <c r="X4898" t="s">
        <v>36</v>
      </c>
      <c r="Y4898" t="s">
        <v>36</v>
      </c>
      <c r="Z4898" s="2">
        <v>290.49041160691269</v>
      </c>
    </row>
    <row r="4899" spans="1:26" x14ac:dyDescent="0.35">
      <c r="A4899" t="s">
        <v>578</v>
      </c>
      <c r="B4899" t="s">
        <v>579</v>
      </c>
      <c r="C4899" t="s">
        <v>64</v>
      </c>
      <c r="D4899" t="s">
        <v>46</v>
      </c>
      <c r="E4899" t="s">
        <v>65</v>
      </c>
      <c r="F4899" t="s">
        <v>2857</v>
      </c>
      <c r="G4899" t="s">
        <v>2858</v>
      </c>
      <c r="H4899" t="s">
        <v>32</v>
      </c>
      <c r="I4899" t="s">
        <v>5608</v>
      </c>
      <c r="J4899" s="1">
        <v>42871</v>
      </c>
      <c r="K4899" s="1">
        <v>42873</v>
      </c>
      <c r="L4899" t="s">
        <v>199</v>
      </c>
      <c r="M4899">
        <f>Table1[[#This Row],[Ship Date]]-Table1[[#This Row],[Order Date]]</f>
        <v>2</v>
      </c>
      <c r="N4899">
        <v>5</v>
      </c>
      <c r="O4899" t="s">
        <v>51</v>
      </c>
      <c r="P4899" s="3">
        <v>221.024</v>
      </c>
      <c r="Q4899" s="3">
        <v>175.66456832380851</v>
      </c>
      <c r="R4899" s="3">
        <f>(Table1[[#This Row],[Selling Price]]-Table1[[#This Row],[Cost Price]])</f>
        <v>45.359431676191491</v>
      </c>
      <c r="S4899" s="12">
        <f>(Table1[[#This Row],[Profit]]/Table1[[#This Row],[Selling Price]])</f>
        <v>0.20522401040697613</v>
      </c>
      <c r="T4899">
        <v>2</v>
      </c>
      <c r="U4899" s="2">
        <f>Table1[[#This Row],[Selling Price]]*Table1[[#This Row],[Quantity]]</f>
        <v>442.048</v>
      </c>
      <c r="V4899" s="4">
        <v>0.2</v>
      </c>
      <c r="W4899">
        <v>368</v>
      </c>
      <c r="X4899" t="s">
        <v>36</v>
      </c>
      <c r="Y4899" t="s">
        <v>36</v>
      </c>
      <c r="Z4899" s="2">
        <v>215.1123642064511</v>
      </c>
    </row>
    <row r="4900" spans="1:26" x14ac:dyDescent="0.35">
      <c r="A4900" t="s">
        <v>578</v>
      </c>
      <c r="B4900" t="s">
        <v>579</v>
      </c>
      <c r="C4900" t="s">
        <v>45</v>
      </c>
      <c r="D4900" t="s">
        <v>46</v>
      </c>
      <c r="E4900" t="s">
        <v>47</v>
      </c>
      <c r="F4900" t="s">
        <v>4248</v>
      </c>
      <c r="G4900" t="s">
        <v>4249</v>
      </c>
      <c r="H4900" t="s">
        <v>32</v>
      </c>
      <c r="I4900" t="s">
        <v>5629</v>
      </c>
      <c r="J4900" s="1">
        <v>42866</v>
      </c>
      <c r="K4900" s="1">
        <v>42867</v>
      </c>
      <c r="L4900" t="s">
        <v>1118</v>
      </c>
      <c r="M4900">
        <f>Table1[[#This Row],[Ship Date]]-Table1[[#This Row],[Order Date]]</f>
        <v>1</v>
      </c>
      <c r="N4900">
        <v>5</v>
      </c>
      <c r="O4900" t="s">
        <v>51</v>
      </c>
      <c r="P4900" s="3">
        <v>37.590000000000003</v>
      </c>
      <c r="Q4900" s="3">
        <v>28.76833292032105</v>
      </c>
      <c r="R4900" s="3">
        <f>(Table1[[#This Row],[Selling Price]]-Table1[[#This Row],[Cost Price]])</f>
        <v>8.8216670796789529</v>
      </c>
      <c r="S4900" s="12">
        <f>(Table1[[#This Row],[Profit]]/Table1[[#This Row],[Selling Price]])</f>
        <v>0.23468122052883619</v>
      </c>
      <c r="T4900">
        <v>3</v>
      </c>
      <c r="U4900" s="2">
        <f>Table1[[#This Row],[Selling Price]]*Table1[[#This Row],[Quantity]]</f>
        <v>112.77000000000001</v>
      </c>
      <c r="V4900" s="4">
        <v>0</v>
      </c>
      <c r="W4900">
        <v>304</v>
      </c>
      <c r="X4900" t="s">
        <v>36</v>
      </c>
      <c r="Y4900" t="s">
        <v>52</v>
      </c>
      <c r="Z4900" s="2">
        <v>26.838780322510932</v>
      </c>
    </row>
    <row r="4901" spans="1:26" x14ac:dyDescent="0.35">
      <c r="A4901" t="s">
        <v>578</v>
      </c>
      <c r="B4901" t="s">
        <v>579</v>
      </c>
      <c r="C4901" t="s">
        <v>64</v>
      </c>
      <c r="D4901" t="s">
        <v>46</v>
      </c>
      <c r="E4901" t="s">
        <v>86</v>
      </c>
      <c r="F4901" t="s">
        <v>2608</v>
      </c>
      <c r="G4901" t="s">
        <v>2609</v>
      </c>
      <c r="H4901" t="s">
        <v>32</v>
      </c>
      <c r="I4901" t="s">
        <v>5715</v>
      </c>
      <c r="J4901" s="1">
        <v>42921</v>
      </c>
      <c r="K4901" s="1">
        <v>42926</v>
      </c>
      <c r="L4901" t="s">
        <v>60</v>
      </c>
      <c r="M4901">
        <f>Table1[[#This Row],[Ship Date]]-Table1[[#This Row],[Order Date]]</f>
        <v>5</v>
      </c>
      <c r="N4901">
        <v>7</v>
      </c>
      <c r="O4901" t="s">
        <v>51</v>
      </c>
      <c r="P4901" s="3">
        <v>11.394</v>
      </c>
      <c r="Q4901" s="3">
        <v>8.9787629891773424</v>
      </c>
      <c r="R4901" s="3">
        <f>(Table1[[#This Row],[Selling Price]]-Table1[[#This Row],[Cost Price]])</f>
        <v>2.4152370108226577</v>
      </c>
      <c r="S4901" s="12">
        <f>(Table1[[#This Row],[Profit]]/Table1[[#This Row],[Selling Price]])</f>
        <v>0.21197446119208863</v>
      </c>
      <c r="T4901">
        <v>9</v>
      </c>
      <c r="U4901" s="2">
        <f>Table1[[#This Row],[Selling Price]]*Table1[[#This Row],[Quantity]]</f>
        <v>102.54600000000001</v>
      </c>
      <c r="V4901" s="4">
        <v>0.8</v>
      </c>
      <c r="W4901">
        <v>477</v>
      </c>
      <c r="X4901" t="s">
        <v>36</v>
      </c>
      <c r="Y4901" t="s">
        <v>52</v>
      </c>
      <c r="Z4901" s="2">
        <v>11.14511507343015</v>
      </c>
    </row>
    <row r="4902" spans="1:26" x14ac:dyDescent="0.35">
      <c r="A4902" t="s">
        <v>578</v>
      </c>
      <c r="B4902" t="s">
        <v>579</v>
      </c>
      <c r="C4902" t="s">
        <v>55</v>
      </c>
      <c r="D4902" t="s">
        <v>46</v>
      </c>
      <c r="E4902" t="s">
        <v>91</v>
      </c>
      <c r="F4902" t="s">
        <v>649</v>
      </c>
      <c r="G4902" t="s">
        <v>650</v>
      </c>
      <c r="H4902" t="s">
        <v>32</v>
      </c>
      <c r="I4902" t="s">
        <v>5751</v>
      </c>
      <c r="J4902" s="1">
        <v>42194</v>
      </c>
      <c r="K4902" s="1">
        <v>42198</v>
      </c>
      <c r="L4902" t="s">
        <v>60</v>
      </c>
      <c r="M4902">
        <f>Table1[[#This Row],[Ship Date]]-Table1[[#This Row],[Order Date]]</f>
        <v>4</v>
      </c>
      <c r="N4902">
        <v>7</v>
      </c>
      <c r="O4902" t="s">
        <v>51</v>
      </c>
      <c r="P4902" s="3">
        <v>48.631999999999998</v>
      </c>
      <c r="Q4902" s="3">
        <v>32.851465709837193</v>
      </c>
      <c r="R4902" s="3">
        <f>(Table1[[#This Row],[Selling Price]]-Table1[[#This Row],[Cost Price]])</f>
        <v>15.780534290162805</v>
      </c>
      <c r="S4902" s="12">
        <f>(Table1[[#This Row],[Profit]]/Table1[[#This Row],[Selling Price]])</f>
        <v>0.32448869654060714</v>
      </c>
      <c r="T4902">
        <v>2</v>
      </c>
      <c r="U4902" s="2">
        <f>Table1[[#This Row],[Selling Price]]*Table1[[#This Row],[Quantity]]</f>
        <v>97.263999999999996</v>
      </c>
      <c r="V4902" s="4">
        <v>0.8</v>
      </c>
      <c r="W4902">
        <v>261</v>
      </c>
      <c r="X4902" t="s">
        <v>36</v>
      </c>
      <c r="Y4902" t="s">
        <v>36</v>
      </c>
      <c r="Z4902" s="2">
        <v>573.09267680010078</v>
      </c>
    </row>
    <row r="4903" spans="1:26" x14ac:dyDescent="0.35">
      <c r="A4903" t="s">
        <v>578</v>
      </c>
      <c r="B4903" t="s">
        <v>579</v>
      </c>
      <c r="C4903" t="s">
        <v>39</v>
      </c>
      <c r="D4903" t="s">
        <v>46</v>
      </c>
      <c r="E4903" t="s">
        <v>102</v>
      </c>
      <c r="F4903" t="s">
        <v>2181</v>
      </c>
      <c r="G4903" t="s">
        <v>2182</v>
      </c>
      <c r="H4903" t="s">
        <v>32</v>
      </c>
      <c r="I4903" t="s">
        <v>5762</v>
      </c>
      <c r="J4903" s="1">
        <v>42141</v>
      </c>
      <c r="K4903" s="1">
        <v>42145</v>
      </c>
      <c r="L4903" t="s">
        <v>60</v>
      </c>
      <c r="M4903">
        <f>Table1[[#This Row],[Ship Date]]-Table1[[#This Row],[Order Date]]</f>
        <v>4</v>
      </c>
      <c r="N4903">
        <v>5</v>
      </c>
      <c r="O4903" t="s">
        <v>51</v>
      </c>
      <c r="P4903" s="3">
        <v>14.087999999999999</v>
      </c>
      <c r="Q4903" s="3">
        <v>10.757775018436931</v>
      </c>
      <c r="R4903" s="3">
        <f>(Table1[[#This Row],[Selling Price]]-Table1[[#This Row],[Cost Price]])</f>
        <v>3.3302249815630685</v>
      </c>
      <c r="S4903" s="12">
        <f>(Table1[[#This Row],[Profit]]/Table1[[#This Row],[Selling Price]])</f>
        <v>0.23638734962827007</v>
      </c>
      <c r="T4903">
        <v>3</v>
      </c>
      <c r="U4903" s="2">
        <f>Table1[[#This Row],[Selling Price]]*Table1[[#This Row],[Quantity]]</f>
        <v>42.263999999999996</v>
      </c>
      <c r="V4903" s="4">
        <v>0.2</v>
      </c>
      <c r="W4903">
        <v>110</v>
      </c>
      <c r="X4903" t="s">
        <v>36</v>
      </c>
      <c r="Y4903" t="s">
        <v>36</v>
      </c>
      <c r="Z4903" s="2">
        <v>12.97484368196505</v>
      </c>
    </row>
    <row r="4904" spans="1:26" x14ac:dyDescent="0.35">
      <c r="A4904" t="s">
        <v>578</v>
      </c>
      <c r="B4904" t="s">
        <v>579</v>
      </c>
      <c r="C4904" t="s">
        <v>45</v>
      </c>
      <c r="D4904" t="s">
        <v>46</v>
      </c>
      <c r="E4904" t="s">
        <v>91</v>
      </c>
      <c r="F4904" t="s">
        <v>834</v>
      </c>
      <c r="G4904" t="s">
        <v>835</v>
      </c>
      <c r="H4904" t="s">
        <v>32</v>
      </c>
      <c r="I4904" t="s">
        <v>5834</v>
      </c>
      <c r="J4904" s="1">
        <v>42446</v>
      </c>
      <c r="K4904" s="1">
        <v>42446</v>
      </c>
      <c r="L4904" t="s">
        <v>1118</v>
      </c>
      <c r="M4904">
        <f>Table1[[#This Row],[Ship Date]]-Table1[[#This Row],[Order Date]]</f>
        <v>0</v>
      </c>
      <c r="N4904">
        <v>3</v>
      </c>
      <c r="O4904" t="s">
        <v>106</v>
      </c>
      <c r="P4904" s="3">
        <v>901.95</v>
      </c>
      <c r="Q4904" s="3">
        <v>619.7530346893077</v>
      </c>
      <c r="R4904" s="3">
        <f>(Table1[[#This Row],[Selling Price]]-Table1[[#This Row],[Cost Price]])</f>
        <v>282.19696531069235</v>
      </c>
      <c r="S4904" s="12">
        <f>(Table1[[#This Row],[Profit]]/Table1[[#This Row],[Selling Price]])</f>
        <v>0.31287428938487982</v>
      </c>
      <c r="T4904">
        <v>3</v>
      </c>
      <c r="U4904" s="2">
        <f>Table1[[#This Row],[Selling Price]]*Table1[[#This Row],[Quantity]]</f>
        <v>2705.8500000000004</v>
      </c>
      <c r="V4904" s="4">
        <v>0</v>
      </c>
      <c r="W4904">
        <v>281</v>
      </c>
      <c r="X4904" t="s">
        <v>36</v>
      </c>
      <c r="Y4904" t="s">
        <v>36</v>
      </c>
      <c r="Z4904" s="2">
        <v>667.26111485684521</v>
      </c>
    </row>
    <row r="4905" spans="1:26" x14ac:dyDescent="0.35">
      <c r="A4905" t="s">
        <v>578</v>
      </c>
      <c r="B4905" t="s">
        <v>579</v>
      </c>
      <c r="C4905" t="s">
        <v>39</v>
      </c>
      <c r="D4905" t="s">
        <v>46</v>
      </c>
      <c r="E4905" t="s">
        <v>75</v>
      </c>
      <c r="F4905" t="s">
        <v>2010</v>
      </c>
      <c r="G4905" t="s">
        <v>2011</v>
      </c>
      <c r="H4905" t="s">
        <v>32</v>
      </c>
      <c r="I4905" t="s">
        <v>5841</v>
      </c>
      <c r="J4905" s="1">
        <v>41765</v>
      </c>
      <c r="K4905" s="1">
        <v>41770</v>
      </c>
      <c r="L4905" t="s">
        <v>60</v>
      </c>
      <c r="M4905">
        <f>Table1[[#This Row],[Ship Date]]-Table1[[#This Row],[Order Date]]</f>
        <v>5</v>
      </c>
      <c r="N4905">
        <v>5</v>
      </c>
      <c r="O4905" t="s">
        <v>51</v>
      </c>
      <c r="P4905" s="3">
        <v>107.94</v>
      </c>
      <c r="Q4905" s="3">
        <v>81.995802941185644</v>
      </c>
      <c r="R4905" s="3">
        <f>(Table1[[#This Row],[Selling Price]]-Table1[[#This Row],[Cost Price]])</f>
        <v>25.944197058814353</v>
      </c>
      <c r="S4905" s="12">
        <f>(Table1[[#This Row],[Profit]]/Table1[[#This Row],[Selling Price]])</f>
        <v>0.24035757882911205</v>
      </c>
      <c r="T4905">
        <v>6</v>
      </c>
      <c r="U4905" s="2">
        <f>Table1[[#This Row],[Selling Price]]*Table1[[#This Row],[Quantity]]</f>
        <v>647.64</v>
      </c>
      <c r="V4905" s="4">
        <v>0</v>
      </c>
      <c r="W4905">
        <v>447</v>
      </c>
      <c r="X4905" t="s">
        <v>36</v>
      </c>
      <c r="Y4905" t="s">
        <v>52</v>
      </c>
      <c r="Z4905" s="2">
        <v>35.30809631231908</v>
      </c>
    </row>
    <row r="4906" spans="1:26" x14ac:dyDescent="0.35">
      <c r="A4906" t="s">
        <v>578</v>
      </c>
      <c r="B4906" t="s">
        <v>579</v>
      </c>
      <c r="C4906" t="s">
        <v>27</v>
      </c>
      <c r="D4906" t="s">
        <v>46</v>
      </c>
      <c r="E4906" t="s">
        <v>86</v>
      </c>
      <c r="F4906" t="s">
        <v>3699</v>
      </c>
      <c r="G4906" t="s">
        <v>3700</v>
      </c>
      <c r="H4906" t="s">
        <v>32</v>
      </c>
      <c r="I4906" t="s">
        <v>5847</v>
      </c>
      <c r="J4906" s="1">
        <v>41990</v>
      </c>
      <c r="K4906" s="1">
        <v>41997</v>
      </c>
      <c r="L4906" t="s">
        <v>60</v>
      </c>
      <c r="M4906">
        <f>Table1[[#This Row],[Ship Date]]-Table1[[#This Row],[Order Date]]</f>
        <v>7</v>
      </c>
      <c r="N4906">
        <v>12</v>
      </c>
      <c r="O4906" t="s">
        <v>35</v>
      </c>
      <c r="P4906" s="3">
        <v>5.484</v>
      </c>
      <c r="Q4906" s="3">
        <v>3.8953600023551869</v>
      </c>
      <c r="R4906" s="3">
        <f>(Table1[[#This Row],[Selling Price]]-Table1[[#This Row],[Cost Price]])</f>
        <v>1.5886399976448131</v>
      </c>
      <c r="S4906" s="12">
        <f>(Table1[[#This Row],[Profit]]/Table1[[#This Row],[Selling Price]])</f>
        <v>0.28968635989146846</v>
      </c>
      <c r="T4906">
        <v>4</v>
      </c>
      <c r="U4906" s="2">
        <f>Table1[[#This Row],[Selling Price]]*Table1[[#This Row],[Quantity]]</f>
        <v>21.936</v>
      </c>
      <c r="V4906" s="4">
        <v>0.7</v>
      </c>
      <c r="W4906">
        <v>485</v>
      </c>
      <c r="X4906" t="s">
        <v>68</v>
      </c>
      <c r="Y4906" t="s">
        <v>52</v>
      </c>
      <c r="Z4906" s="2">
        <v>6.1630083130453972</v>
      </c>
    </row>
    <row r="4907" spans="1:26" x14ac:dyDescent="0.35">
      <c r="A4907" t="s">
        <v>578</v>
      </c>
      <c r="B4907" t="s">
        <v>579</v>
      </c>
      <c r="C4907" t="s">
        <v>45</v>
      </c>
      <c r="D4907" t="s">
        <v>46</v>
      </c>
      <c r="E4907" t="s">
        <v>270</v>
      </c>
      <c r="F4907" t="s">
        <v>2045</v>
      </c>
      <c r="G4907" t="s">
        <v>2046</v>
      </c>
      <c r="H4907" t="s">
        <v>32</v>
      </c>
      <c r="I4907" t="s">
        <v>5856</v>
      </c>
      <c r="J4907" s="1">
        <v>42677</v>
      </c>
      <c r="K4907" s="1">
        <v>42682</v>
      </c>
      <c r="L4907" t="s">
        <v>34</v>
      </c>
      <c r="M4907">
        <f>Table1[[#This Row],[Ship Date]]-Table1[[#This Row],[Order Date]]</f>
        <v>5</v>
      </c>
      <c r="N4907">
        <v>11</v>
      </c>
      <c r="O4907" t="s">
        <v>35</v>
      </c>
      <c r="P4907" s="3">
        <v>20</v>
      </c>
      <c r="Q4907" s="3">
        <v>14.848954422987219</v>
      </c>
      <c r="R4907" s="3">
        <f>(Table1[[#This Row],[Selling Price]]-Table1[[#This Row],[Cost Price]])</f>
        <v>5.1510455770127805</v>
      </c>
      <c r="S4907" s="12">
        <f>(Table1[[#This Row],[Profit]]/Table1[[#This Row],[Selling Price]])</f>
        <v>0.25755227885063903</v>
      </c>
      <c r="T4907">
        <v>4</v>
      </c>
      <c r="U4907" s="2">
        <f>Table1[[#This Row],[Selling Price]]*Table1[[#This Row],[Quantity]]</f>
        <v>80</v>
      </c>
      <c r="V4907" s="4">
        <v>0</v>
      </c>
      <c r="W4907">
        <v>164</v>
      </c>
      <c r="X4907" t="s">
        <v>36</v>
      </c>
      <c r="Y4907" t="s">
        <v>52</v>
      </c>
      <c r="Z4907" s="2">
        <v>13.074572438303459</v>
      </c>
    </row>
    <row r="4908" spans="1:26" x14ac:dyDescent="0.35">
      <c r="A4908" t="s">
        <v>578</v>
      </c>
      <c r="B4908" t="s">
        <v>579</v>
      </c>
      <c r="C4908" t="s">
        <v>55</v>
      </c>
      <c r="D4908" t="s">
        <v>46</v>
      </c>
      <c r="E4908" t="s">
        <v>102</v>
      </c>
      <c r="F4908" t="s">
        <v>3640</v>
      </c>
      <c r="G4908" t="s">
        <v>3641</v>
      </c>
      <c r="H4908" t="s">
        <v>32</v>
      </c>
      <c r="I4908" t="s">
        <v>5874</v>
      </c>
      <c r="J4908" s="1">
        <v>42954</v>
      </c>
      <c r="K4908" s="1">
        <v>42959</v>
      </c>
      <c r="L4908" t="s">
        <v>60</v>
      </c>
      <c r="M4908">
        <f>Table1[[#This Row],[Ship Date]]-Table1[[#This Row],[Order Date]]</f>
        <v>5</v>
      </c>
      <c r="N4908">
        <v>8</v>
      </c>
      <c r="O4908" t="s">
        <v>61</v>
      </c>
      <c r="P4908" s="3">
        <v>244.55</v>
      </c>
      <c r="Q4908" s="3">
        <v>175.45585669189569</v>
      </c>
      <c r="R4908" s="3">
        <f>(Table1[[#This Row],[Selling Price]]-Table1[[#This Row],[Cost Price]])</f>
        <v>69.094143308104321</v>
      </c>
      <c r="S4908" s="12">
        <f>(Table1[[#This Row],[Profit]]/Table1[[#This Row],[Selling Price]])</f>
        <v>0.28253585486855171</v>
      </c>
      <c r="T4908">
        <v>5</v>
      </c>
      <c r="U4908" s="2">
        <f>Table1[[#This Row],[Selling Price]]*Table1[[#This Row],[Quantity]]</f>
        <v>1222.75</v>
      </c>
      <c r="V4908" s="4">
        <v>0</v>
      </c>
      <c r="W4908">
        <v>107</v>
      </c>
      <c r="X4908" t="s">
        <v>36</v>
      </c>
      <c r="Y4908" t="s">
        <v>36</v>
      </c>
      <c r="Z4908" s="2">
        <v>104.09357787975929</v>
      </c>
    </row>
    <row r="4909" spans="1:26" x14ac:dyDescent="0.35">
      <c r="A4909" t="s">
        <v>578</v>
      </c>
      <c r="B4909" t="s">
        <v>579</v>
      </c>
      <c r="C4909" t="s">
        <v>45</v>
      </c>
      <c r="D4909" t="s">
        <v>46</v>
      </c>
      <c r="E4909" t="s">
        <v>86</v>
      </c>
      <c r="F4909" t="s">
        <v>462</v>
      </c>
      <c r="G4909" t="s">
        <v>463</v>
      </c>
      <c r="H4909" t="s">
        <v>32</v>
      </c>
      <c r="I4909" t="s">
        <v>5891</v>
      </c>
      <c r="J4909" s="1">
        <v>42677</v>
      </c>
      <c r="K4909" s="1">
        <v>42682</v>
      </c>
      <c r="L4909" t="s">
        <v>60</v>
      </c>
      <c r="M4909">
        <f>Table1[[#This Row],[Ship Date]]-Table1[[#This Row],[Order Date]]</f>
        <v>5</v>
      </c>
      <c r="N4909">
        <v>11</v>
      </c>
      <c r="O4909" t="s">
        <v>35</v>
      </c>
      <c r="P4909" s="3">
        <v>43.584000000000003</v>
      </c>
      <c r="Q4909" s="3">
        <v>31.007948320572279</v>
      </c>
      <c r="R4909" s="3">
        <f>(Table1[[#This Row],[Selling Price]]-Table1[[#This Row],[Cost Price]])</f>
        <v>12.576051679427724</v>
      </c>
      <c r="S4909" s="12">
        <f>(Table1[[#This Row],[Profit]]/Table1[[#This Row],[Selling Price]])</f>
        <v>0.28854744124971832</v>
      </c>
      <c r="T4909">
        <v>12</v>
      </c>
      <c r="U4909" s="2">
        <f>Table1[[#This Row],[Selling Price]]*Table1[[#This Row],[Quantity]]</f>
        <v>523.00800000000004</v>
      </c>
      <c r="V4909" s="4">
        <v>0.2</v>
      </c>
      <c r="W4909">
        <v>428</v>
      </c>
      <c r="X4909" t="s">
        <v>36</v>
      </c>
      <c r="Y4909" t="s">
        <v>52</v>
      </c>
      <c r="Z4909" s="2">
        <v>14.685238380282231</v>
      </c>
    </row>
    <row r="4910" spans="1:26" x14ac:dyDescent="0.35">
      <c r="A4910" t="s">
        <v>578</v>
      </c>
      <c r="B4910" t="s">
        <v>579</v>
      </c>
      <c r="C4910" t="s">
        <v>39</v>
      </c>
      <c r="D4910" t="s">
        <v>46</v>
      </c>
      <c r="E4910" t="s">
        <v>102</v>
      </c>
      <c r="F4910" t="s">
        <v>5922</v>
      </c>
      <c r="G4910" t="s">
        <v>5923</v>
      </c>
      <c r="H4910" t="s">
        <v>32</v>
      </c>
      <c r="I4910" t="s">
        <v>5921</v>
      </c>
      <c r="J4910" s="1">
        <v>42933</v>
      </c>
      <c r="K4910" s="1">
        <v>42939</v>
      </c>
      <c r="L4910" t="s">
        <v>60</v>
      </c>
      <c r="M4910">
        <f>Table1[[#This Row],[Ship Date]]-Table1[[#This Row],[Order Date]]</f>
        <v>6</v>
      </c>
      <c r="N4910">
        <v>7</v>
      </c>
      <c r="O4910" t="s">
        <v>51</v>
      </c>
      <c r="P4910" s="3">
        <v>99.9</v>
      </c>
      <c r="Q4910" s="3">
        <v>79.092522141212726</v>
      </c>
      <c r="R4910" s="3">
        <f>(Table1[[#This Row],[Selling Price]]-Table1[[#This Row],[Cost Price]])</f>
        <v>20.80747785878728</v>
      </c>
      <c r="S4910" s="12">
        <f>(Table1[[#This Row],[Profit]]/Table1[[#This Row],[Selling Price]])</f>
        <v>0.20828306164952232</v>
      </c>
      <c r="T4910">
        <v>5</v>
      </c>
      <c r="U4910" s="2">
        <f>Table1[[#This Row],[Selling Price]]*Table1[[#This Row],[Quantity]]</f>
        <v>499.5</v>
      </c>
      <c r="V4910" s="4">
        <v>0</v>
      </c>
      <c r="W4910">
        <v>466</v>
      </c>
      <c r="X4910" t="s">
        <v>68</v>
      </c>
      <c r="Y4910" t="s">
        <v>68</v>
      </c>
      <c r="Z4910" s="2">
        <v>89.558553119174505</v>
      </c>
    </row>
    <row r="4911" spans="1:26" x14ac:dyDescent="0.35">
      <c r="A4911" t="s">
        <v>578</v>
      </c>
      <c r="B4911" t="s">
        <v>579</v>
      </c>
      <c r="C4911" t="s">
        <v>27</v>
      </c>
      <c r="D4911" t="s">
        <v>46</v>
      </c>
      <c r="E4911" t="s">
        <v>102</v>
      </c>
      <c r="F4911" t="s">
        <v>1200</v>
      </c>
      <c r="G4911" t="s">
        <v>1201</v>
      </c>
      <c r="H4911" t="s">
        <v>32</v>
      </c>
      <c r="I4911" t="s">
        <v>5928</v>
      </c>
      <c r="J4911" s="1">
        <v>42082</v>
      </c>
      <c r="K4911" s="1">
        <v>42089</v>
      </c>
      <c r="L4911" t="s">
        <v>60</v>
      </c>
      <c r="M4911">
        <f>Table1[[#This Row],[Ship Date]]-Table1[[#This Row],[Order Date]]</f>
        <v>7</v>
      </c>
      <c r="N4911">
        <v>3</v>
      </c>
      <c r="O4911" t="s">
        <v>106</v>
      </c>
      <c r="P4911" s="3">
        <v>11.96</v>
      </c>
      <c r="Q4911" s="3">
        <v>9.8864382642729058</v>
      </c>
      <c r="R4911" s="3">
        <f>(Table1[[#This Row],[Selling Price]]-Table1[[#This Row],[Cost Price]])</f>
        <v>2.073561735727095</v>
      </c>
      <c r="S4911" s="12">
        <f>(Table1[[#This Row],[Profit]]/Table1[[#This Row],[Selling Price]])</f>
        <v>0.17337472706748286</v>
      </c>
      <c r="T4911">
        <v>2</v>
      </c>
      <c r="U4911" s="2">
        <f>Table1[[#This Row],[Selling Price]]*Table1[[#This Row],[Quantity]]</f>
        <v>23.92</v>
      </c>
      <c r="V4911" s="4">
        <v>0</v>
      </c>
      <c r="W4911">
        <v>479</v>
      </c>
      <c r="X4911" t="s">
        <v>68</v>
      </c>
      <c r="Y4911" t="s">
        <v>52</v>
      </c>
      <c r="Z4911" s="2">
        <v>6.4775666212964067</v>
      </c>
    </row>
    <row r="4912" spans="1:26" x14ac:dyDescent="0.35">
      <c r="A4912" t="s">
        <v>578</v>
      </c>
      <c r="B4912" t="s">
        <v>579</v>
      </c>
      <c r="C4912" t="s">
        <v>45</v>
      </c>
      <c r="D4912" t="s">
        <v>46</v>
      </c>
      <c r="E4912" t="s">
        <v>102</v>
      </c>
      <c r="F4912" t="s">
        <v>3083</v>
      </c>
      <c r="G4912" t="s">
        <v>3084</v>
      </c>
      <c r="H4912" t="s">
        <v>32</v>
      </c>
      <c r="I4912" t="s">
        <v>6020</v>
      </c>
      <c r="J4912" s="1">
        <v>42783</v>
      </c>
      <c r="K4912" s="1">
        <v>42789</v>
      </c>
      <c r="L4912" t="s">
        <v>60</v>
      </c>
      <c r="M4912">
        <f>Table1[[#This Row],[Ship Date]]-Table1[[#This Row],[Order Date]]</f>
        <v>6</v>
      </c>
      <c r="N4912">
        <v>2</v>
      </c>
      <c r="O4912" t="s">
        <v>106</v>
      </c>
      <c r="P4912" s="3">
        <v>11.76</v>
      </c>
      <c r="Q4912" s="3">
        <v>7.9102982829320174</v>
      </c>
      <c r="R4912" s="3">
        <f>(Table1[[#This Row],[Selling Price]]-Table1[[#This Row],[Cost Price]])</f>
        <v>3.8497017170679824</v>
      </c>
      <c r="S4912" s="12">
        <f>(Table1[[#This Row],[Profit]]/Table1[[#This Row],[Selling Price]])</f>
        <v>0.32735558818605293</v>
      </c>
      <c r="T4912">
        <v>2</v>
      </c>
      <c r="U4912" s="2">
        <f>Table1[[#This Row],[Selling Price]]*Table1[[#This Row],[Quantity]]</f>
        <v>23.52</v>
      </c>
      <c r="V4912" s="4">
        <v>0</v>
      </c>
      <c r="W4912">
        <v>273</v>
      </c>
      <c r="X4912" t="s">
        <v>68</v>
      </c>
      <c r="Y4912" t="s">
        <v>52</v>
      </c>
      <c r="Z4912" s="2">
        <v>4.9908851319179854</v>
      </c>
    </row>
    <row r="4913" spans="1:26" x14ac:dyDescent="0.35">
      <c r="A4913" t="s">
        <v>578</v>
      </c>
      <c r="B4913" t="s">
        <v>579</v>
      </c>
      <c r="C4913" t="s">
        <v>64</v>
      </c>
      <c r="D4913" t="s">
        <v>46</v>
      </c>
      <c r="E4913" t="s">
        <v>86</v>
      </c>
      <c r="F4913" t="s">
        <v>2389</v>
      </c>
      <c r="G4913" t="s">
        <v>2390</v>
      </c>
      <c r="H4913" t="s">
        <v>32</v>
      </c>
      <c r="I4913" t="s">
        <v>6043</v>
      </c>
      <c r="J4913" s="1">
        <v>42355</v>
      </c>
      <c r="K4913" s="1">
        <v>42355</v>
      </c>
      <c r="L4913" t="s">
        <v>1118</v>
      </c>
      <c r="M4913">
        <f>Table1[[#This Row],[Ship Date]]-Table1[[#This Row],[Order Date]]</f>
        <v>0</v>
      </c>
      <c r="N4913">
        <v>12</v>
      </c>
      <c r="O4913" t="s">
        <v>35</v>
      </c>
      <c r="P4913" s="3">
        <v>29.52</v>
      </c>
      <c r="Q4913" s="3">
        <v>22.124206542475338</v>
      </c>
      <c r="R4913" s="3">
        <f>(Table1[[#This Row],[Selling Price]]-Table1[[#This Row],[Cost Price]])</f>
        <v>7.3957934575246611</v>
      </c>
      <c r="S4913" s="12">
        <f>(Table1[[#This Row],[Profit]]/Table1[[#This Row],[Selling Price]])</f>
        <v>0.25053500872373513</v>
      </c>
      <c r="T4913">
        <v>4</v>
      </c>
      <c r="U4913" s="2">
        <f>Table1[[#This Row],[Selling Price]]*Table1[[#This Row],[Quantity]]</f>
        <v>118.08</v>
      </c>
      <c r="V4913" s="4">
        <v>0</v>
      </c>
      <c r="W4913">
        <v>204</v>
      </c>
      <c r="X4913" t="s">
        <v>36</v>
      </c>
      <c r="Y4913" t="s">
        <v>52</v>
      </c>
      <c r="Z4913" s="2">
        <v>12.697985289013371</v>
      </c>
    </row>
    <row r="4914" spans="1:26" x14ac:dyDescent="0.35">
      <c r="A4914" t="s">
        <v>578</v>
      </c>
      <c r="B4914" t="s">
        <v>579</v>
      </c>
      <c r="C4914" t="s">
        <v>64</v>
      </c>
      <c r="D4914" t="s">
        <v>46</v>
      </c>
      <c r="E4914" t="s">
        <v>102</v>
      </c>
      <c r="F4914" t="s">
        <v>2494</v>
      </c>
      <c r="G4914" t="s">
        <v>2495</v>
      </c>
      <c r="H4914" t="s">
        <v>32</v>
      </c>
      <c r="I4914" t="s">
        <v>6049</v>
      </c>
      <c r="J4914" s="1">
        <v>41989</v>
      </c>
      <c r="K4914" s="1">
        <v>41994</v>
      </c>
      <c r="L4914" t="s">
        <v>60</v>
      </c>
      <c r="M4914">
        <f>Table1[[#This Row],[Ship Date]]-Table1[[#This Row],[Order Date]]</f>
        <v>5</v>
      </c>
      <c r="N4914">
        <v>12</v>
      </c>
      <c r="O4914" t="s">
        <v>35</v>
      </c>
      <c r="P4914" s="3">
        <v>36.287999999999997</v>
      </c>
      <c r="Q4914" s="3">
        <v>29.018464083075401</v>
      </c>
      <c r="R4914" s="3">
        <f>(Table1[[#This Row],[Selling Price]]-Table1[[#This Row],[Cost Price]])</f>
        <v>7.2695359169245961</v>
      </c>
      <c r="S4914" s="12">
        <f>(Table1[[#This Row],[Profit]]/Table1[[#This Row],[Selling Price]])</f>
        <v>0.20032892187292209</v>
      </c>
      <c r="T4914">
        <v>7</v>
      </c>
      <c r="U4914" s="2">
        <f>Table1[[#This Row],[Selling Price]]*Table1[[#This Row],[Quantity]]</f>
        <v>254.01599999999996</v>
      </c>
      <c r="V4914" s="4">
        <v>0.2</v>
      </c>
      <c r="W4914">
        <v>409</v>
      </c>
      <c r="X4914" t="s">
        <v>36</v>
      </c>
      <c r="Y4914" t="s">
        <v>52</v>
      </c>
      <c r="Z4914" s="2">
        <v>12.285824807476301</v>
      </c>
    </row>
    <row r="4915" spans="1:26" x14ac:dyDescent="0.35">
      <c r="A4915" t="s">
        <v>578</v>
      </c>
      <c r="B4915" t="s">
        <v>579</v>
      </c>
      <c r="C4915" t="s">
        <v>55</v>
      </c>
      <c r="D4915" t="s">
        <v>46</v>
      </c>
      <c r="E4915" t="s">
        <v>47</v>
      </c>
      <c r="F4915" t="s">
        <v>2187</v>
      </c>
      <c r="G4915" t="s">
        <v>2188</v>
      </c>
      <c r="H4915" t="s">
        <v>32</v>
      </c>
      <c r="I4915" t="s">
        <v>6223</v>
      </c>
      <c r="J4915" s="1">
        <v>41959</v>
      </c>
      <c r="K4915" s="1">
        <v>41965</v>
      </c>
      <c r="L4915" t="s">
        <v>60</v>
      </c>
      <c r="M4915">
        <f>Table1[[#This Row],[Ship Date]]-Table1[[#This Row],[Order Date]]</f>
        <v>6</v>
      </c>
      <c r="N4915">
        <v>11</v>
      </c>
      <c r="O4915" t="s">
        <v>35</v>
      </c>
      <c r="P4915" s="3">
        <v>5.22</v>
      </c>
      <c r="Q4915" s="3">
        <v>4.1085823218194344</v>
      </c>
      <c r="R4915" s="3">
        <f>(Table1[[#This Row],[Selling Price]]-Table1[[#This Row],[Cost Price]])</f>
        <v>1.1114176781805654</v>
      </c>
      <c r="S4915" s="12">
        <f>(Table1[[#This Row],[Profit]]/Table1[[#This Row],[Selling Price]])</f>
        <v>0.21291526401926542</v>
      </c>
      <c r="T4915">
        <v>2</v>
      </c>
      <c r="U4915" s="2">
        <f>Table1[[#This Row],[Selling Price]]*Table1[[#This Row],[Quantity]]</f>
        <v>10.44</v>
      </c>
      <c r="V4915" s="4">
        <v>0</v>
      </c>
      <c r="W4915">
        <v>344</v>
      </c>
      <c r="X4915" t="s">
        <v>68</v>
      </c>
      <c r="Y4915" t="s">
        <v>52</v>
      </c>
      <c r="Z4915" s="2">
        <v>3.841815976852613</v>
      </c>
    </row>
    <row r="4916" spans="1:26" x14ac:dyDescent="0.35">
      <c r="A4916" t="s">
        <v>578</v>
      </c>
      <c r="B4916" t="s">
        <v>579</v>
      </c>
      <c r="C4916" t="s">
        <v>64</v>
      </c>
      <c r="D4916" t="s">
        <v>46</v>
      </c>
      <c r="E4916" t="s">
        <v>102</v>
      </c>
      <c r="F4916" t="s">
        <v>2395</v>
      </c>
      <c r="G4916" t="s">
        <v>2396</v>
      </c>
      <c r="H4916" t="s">
        <v>32</v>
      </c>
      <c r="I4916" t="s">
        <v>6291</v>
      </c>
      <c r="J4916" s="1">
        <v>42527</v>
      </c>
      <c r="K4916" s="1">
        <v>42530</v>
      </c>
      <c r="L4916" t="s">
        <v>34</v>
      </c>
      <c r="M4916">
        <f>Table1[[#This Row],[Ship Date]]-Table1[[#This Row],[Order Date]]</f>
        <v>3</v>
      </c>
      <c r="N4916">
        <v>6</v>
      </c>
      <c r="O4916" t="s">
        <v>51</v>
      </c>
      <c r="P4916" s="3">
        <v>105.52</v>
      </c>
      <c r="Q4916" s="3">
        <v>71.761569531918738</v>
      </c>
      <c r="R4916" s="3">
        <f>(Table1[[#This Row],[Selling Price]]-Table1[[#This Row],[Cost Price]])</f>
        <v>33.758430468081258</v>
      </c>
      <c r="S4916" s="12">
        <f>(Table1[[#This Row],[Profit]]/Table1[[#This Row],[Selling Price]])</f>
        <v>0.31992447373086863</v>
      </c>
      <c r="T4916">
        <v>4</v>
      </c>
      <c r="U4916" s="2">
        <f>Table1[[#This Row],[Selling Price]]*Table1[[#This Row],[Quantity]]</f>
        <v>422.08</v>
      </c>
      <c r="V4916" s="4">
        <v>0</v>
      </c>
      <c r="W4916">
        <v>232</v>
      </c>
      <c r="X4916" t="s">
        <v>36</v>
      </c>
      <c r="Y4916" t="s">
        <v>68</v>
      </c>
      <c r="Z4916" s="2">
        <v>60.386580098561637</v>
      </c>
    </row>
    <row r="4917" spans="1:26" x14ac:dyDescent="0.35">
      <c r="A4917" t="s">
        <v>578</v>
      </c>
      <c r="B4917" t="s">
        <v>579</v>
      </c>
      <c r="C4917" t="s">
        <v>55</v>
      </c>
      <c r="D4917" t="s">
        <v>46</v>
      </c>
      <c r="E4917" t="s">
        <v>86</v>
      </c>
      <c r="F4917" t="s">
        <v>1589</v>
      </c>
      <c r="G4917" t="s">
        <v>1590</v>
      </c>
      <c r="H4917" t="s">
        <v>32</v>
      </c>
      <c r="I4917" t="s">
        <v>6292</v>
      </c>
      <c r="J4917" s="1">
        <v>42174</v>
      </c>
      <c r="K4917" s="1">
        <v>42178</v>
      </c>
      <c r="L4917" t="s">
        <v>60</v>
      </c>
      <c r="M4917">
        <f>Table1[[#This Row],[Ship Date]]-Table1[[#This Row],[Order Date]]</f>
        <v>4</v>
      </c>
      <c r="N4917">
        <v>6</v>
      </c>
      <c r="O4917" t="s">
        <v>51</v>
      </c>
      <c r="P4917" s="3">
        <v>5.7919999999999998</v>
      </c>
      <c r="Q4917" s="3">
        <v>4.542640325225733</v>
      </c>
      <c r="R4917" s="3">
        <f>(Table1[[#This Row],[Selling Price]]-Table1[[#This Row],[Cost Price]])</f>
        <v>1.2493596747742668</v>
      </c>
      <c r="S4917" s="12">
        <f>(Table1[[#This Row],[Profit]]/Table1[[#This Row],[Selling Price]])</f>
        <v>0.21570436373865104</v>
      </c>
      <c r="T4917">
        <v>2</v>
      </c>
      <c r="U4917" s="2">
        <f>Table1[[#This Row],[Selling Price]]*Table1[[#This Row],[Quantity]]</f>
        <v>11.584</v>
      </c>
      <c r="V4917" s="4">
        <v>0.8</v>
      </c>
      <c r="W4917">
        <v>346</v>
      </c>
      <c r="X4917" t="s">
        <v>36</v>
      </c>
      <c r="Y4917" t="s">
        <v>68</v>
      </c>
      <c r="Z4917" s="2">
        <v>43.010370682961039</v>
      </c>
    </row>
    <row r="4918" spans="1:26" x14ac:dyDescent="0.35">
      <c r="A4918" t="s">
        <v>578</v>
      </c>
      <c r="B4918" t="s">
        <v>579</v>
      </c>
      <c r="C4918" t="s">
        <v>64</v>
      </c>
      <c r="D4918" t="s">
        <v>46</v>
      </c>
      <c r="E4918" t="s">
        <v>65</v>
      </c>
      <c r="F4918" t="s">
        <v>226</v>
      </c>
      <c r="G4918" t="s">
        <v>227</v>
      </c>
      <c r="H4918" t="s">
        <v>32</v>
      </c>
      <c r="I4918" t="s">
        <v>6306</v>
      </c>
      <c r="J4918" s="1">
        <v>41930</v>
      </c>
      <c r="K4918" s="1">
        <v>41934</v>
      </c>
      <c r="L4918" t="s">
        <v>60</v>
      </c>
      <c r="M4918">
        <f>Table1[[#This Row],[Ship Date]]-Table1[[#This Row],[Order Date]]</f>
        <v>4</v>
      </c>
      <c r="N4918">
        <v>10</v>
      </c>
      <c r="O4918" t="s">
        <v>61</v>
      </c>
      <c r="P4918" s="3">
        <v>186.91200000000001</v>
      </c>
      <c r="Q4918" s="3">
        <v>124.49787613265001</v>
      </c>
      <c r="R4918" s="3">
        <f>(Table1[[#This Row],[Selling Price]]-Table1[[#This Row],[Cost Price]])</f>
        <v>62.41412386735</v>
      </c>
      <c r="S4918" s="12">
        <f>(Table1[[#This Row],[Profit]]/Table1[[#This Row],[Selling Price]])</f>
        <v>0.33392250827849468</v>
      </c>
      <c r="T4918">
        <v>6</v>
      </c>
      <c r="U4918" s="2">
        <f>Table1[[#This Row],[Selling Price]]*Table1[[#This Row],[Quantity]]</f>
        <v>1121.472</v>
      </c>
      <c r="V4918" s="4">
        <v>0.2</v>
      </c>
      <c r="W4918">
        <v>172</v>
      </c>
      <c r="X4918" t="s">
        <v>36</v>
      </c>
      <c r="Y4918" t="s">
        <v>68</v>
      </c>
      <c r="Z4918" s="2">
        <v>48.636044411526733</v>
      </c>
    </row>
    <row r="4919" spans="1:26" x14ac:dyDescent="0.35">
      <c r="A4919" t="s">
        <v>578</v>
      </c>
      <c r="B4919" t="s">
        <v>579</v>
      </c>
      <c r="C4919" t="s">
        <v>39</v>
      </c>
      <c r="D4919" t="s">
        <v>46</v>
      </c>
      <c r="E4919" t="s">
        <v>65</v>
      </c>
      <c r="F4919" t="s">
        <v>3089</v>
      </c>
      <c r="G4919" t="s">
        <v>3090</v>
      </c>
      <c r="H4919" t="s">
        <v>32</v>
      </c>
      <c r="I4919" t="s">
        <v>6342</v>
      </c>
      <c r="J4919" s="1">
        <v>41953</v>
      </c>
      <c r="K4919" s="1">
        <v>41959</v>
      </c>
      <c r="L4919" t="s">
        <v>60</v>
      </c>
      <c r="M4919">
        <f>Table1[[#This Row],[Ship Date]]-Table1[[#This Row],[Order Date]]</f>
        <v>6</v>
      </c>
      <c r="N4919">
        <v>11</v>
      </c>
      <c r="O4919" t="s">
        <v>35</v>
      </c>
      <c r="P4919" s="3">
        <v>62.94</v>
      </c>
      <c r="Q4919" s="3">
        <v>48.381873384934273</v>
      </c>
      <c r="R4919" s="3">
        <f>(Table1[[#This Row],[Selling Price]]-Table1[[#This Row],[Cost Price]])</f>
        <v>14.558126615065724</v>
      </c>
      <c r="S4919" s="12">
        <f>(Table1[[#This Row],[Profit]]/Table1[[#This Row],[Selling Price]])</f>
        <v>0.23130166213958889</v>
      </c>
      <c r="T4919">
        <v>3</v>
      </c>
      <c r="U4919" s="2">
        <f>Table1[[#This Row],[Selling Price]]*Table1[[#This Row],[Quantity]]</f>
        <v>188.82</v>
      </c>
      <c r="V4919" s="4">
        <v>0</v>
      </c>
      <c r="W4919">
        <v>290</v>
      </c>
      <c r="X4919" t="s">
        <v>68</v>
      </c>
      <c r="Y4919" t="s">
        <v>68</v>
      </c>
      <c r="Z4919" s="2">
        <v>38.746989107190338</v>
      </c>
    </row>
    <row r="4920" spans="1:26" x14ac:dyDescent="0.35">
      <c r="A4920" t="s">
        <v>578</v>
      </c>
      <c r="B4920" t="s">
        <v>579</v>
      </c>
      <c r="C4920" t="s">
        <v>39</v>
      </c>
      <c r="D4920" t="s">
        <v>46</v>
      </c>
      <c r="E4920" t="s">
        <v>75</v>
      </c>
      <c r="F4920" t="s">
        <v>5385</v>
      </c>
      <c r="G4920" t="s">
        <v>5386</v>
      </c>
      <c r="H4920" t="s">
        <v>32</v>
      </c>
      <c r="I4920" t="s">
        <v>6402</v>
      </c>
      <c r="J4920" s="1">
        <v>41889</v>
      </c>
      <c r="K4920" s="1">
        <v>41892</v>
      </c>
      <c r="L4920" t="s">
        <v>199</v>
      </c>
      <c r="M4920">
        <f>Table1[[#This Row],[Ship Date]]-Table1[[#This Row],[Order Date]]</f>
        <v>3</v>
      </c>
      <c r="N4920">
        <v>9</v>
      </c>
      <c r="O4920" t="s">
        <v>61</v>
      </c>
      <c r="P4920" s="3">
        <v>21.864000000000001</v>
      </c>
      <c r="Q4920" s="3">
        <v>17.036051376701899</v>
      </c>
      <c r="R4920" s="3">
        <f>(Table1[[#This Row],[Selling Price]]-Table1[[#This Row],[Cost Price]])</f>
        <v>4.8279486232981021</v>
      </c>
      <c r="S4920" s="12">
        <f>(Table1[[#This Row],[Profit]]/Table1[[#This Row],[Selling Price]])</f>
        <v>0.22081726231696405</v>
      </c>
      <c r="T4920">
        <v>3</v>
      </c>
      <c r="U4920" s="2">
        <f>Table1[[#This Row],[Selling Price]]*Table1[[#This Row],[Quantity]]</f>
        <v>65.591999999999999</v>
      </c>
      <c r="V4920" s="4">
        <v>0.2</v>
      </c>
      <c r="W4920">
        <v>330</v>
      </c>
      <c r="X4920" t="s">
        <v>36</v>
      </c>
      <c r="Y4920" t="s">
        <v>52</v>
      </c>
      <c r="Z4920" s="2">
        <v>16.431706099286629</v>
      </c>
    </row>
    <row r="4921" spans="1:26" x14ac:dyDescent="0.35">
      <c r="A4921" t="s">
        <v>578</v>
      </c>
      <c r="B4921" t="s">
        <v>579</v>
      </c>
      <c r="C4921" t="s">
        <v>45</v>
      </c>
      <c r="D4921" t="s">
        <v>46</v>
      </c>
      <c r="E4921" t="s">
        <v>102</v>
      </c>
      <c r="F4921" t="s">
        <v>832</v>
      </c>
      <c r="G4921" t="s">
        <v>833</v>
      </c>
      <c r="H4921" t="s">
        <v>32</v>
      </c>
      <c r="I4921" t="s">
        <v>6443</v>
      </c>
      <c r="J4921" s="1">
        <v>42996</v>
      </c>
      <c r="K4921" s="1">
        <v>43001</v>
      </c>
      <c r="L4921" t="s">
        <v>34</v>
      </c>
      <c r="M4921">
        <f>Table1[[#This Row],[Ship Date]]-Table1[[#This Row],[Order Date]]</f>
        <v>5</v>
      </c>
      <c r="N4921">
        <v>9</v>
      </c>
      <c r="O4921" t="s">
        <v>61</v>
      </c>
      <c r="P4921" s="3">
        <v>15.96</v>
      </c>
      <c r="Q4921" s="3">
        <v>13.43285039265888</v>
      </c>
      <c r="R4921" s="3">
        <f>(Table1[[#This Row],[Selling Price]]-Table1[[#This Row],[Cost Price]])</f>
        <v>2.527149607341121</v>
      </c>
      <c r="S4921" s="12">
        <f>(Table1[[#This Row],[Profit]]/Table1[[#This Row],[Selling Price]])</f>
        <v>0.15834270722688729</v>
      </c>
      <c r="T4921">
        <v>2</v>
      </c>
      <c r="U4921" s="2">
        <f>Table1[[#This Row],[Selling Price]]*Table1[[#This Row],[Quantity]]</f>
        <v>31.92</v>
      </c>
      <c r="V4921" s="4">
        <v>0</v>
      </c>
      <c r="W4921">
        <v>148</v>
      </c>
      <c r="X4921" t="s">
        <v>36</v>
      </c>
      <c r="Y4921" t="s">
        <v>52</v>
      </c>
      <c r="Z4921" s="2">
        <v>18.429020592532851</v>
      </c>
    </row>
    <row r="4922" spans="1:26" x14ac:dyDescent="0.35">
      <c r="A4922" t="s">
        <v>578</v>
      </c>
      <c r="B4922" t="s">
        <v>579</v>
      </c>
      <c r="C4922" t="s">
        <v>64</v>
      </c>
      <c r="D4922" t="s">
        <v>46</v>
      </c>
      <c r="E4922" t="s">
        <v>102</v>
      </c>
      <c r="F4922" t="s">
        <v>1623</v>
      </c>
      <c r="G4922" t="s">
        <v>1624</v>
      </c>
      <c r="H4922" t="s">
        <v>32</v>
      </c>
      <c r="I4922" t="s">
        <v>6446</v>
      </c>
      <c r="J4922" s="1">
        <v>41645</v>
      </c>
      <c r="K4922" s="1">
        <v>41647</v>
      </c>
      <c r="L4922" t="s">
        <v>34</v>
      </c>
      <c r="M4922">
        <f>Table1[[#This Row],[Ship Date]]-Table1[[#This Row],[Order Date]]</f>
        <v>2</v>
      </c>
      <c r="N4922">
        <v>1</v>
      </c>
      <c r="O4922" t="s">
        <v>35</v>
      </c>
      <c r="P4922" s="3">
        <v>19.440000000000001</v>
      </c>
      <c r="Q4922" s="3">
        <v>16.375183120795299</v>
      </c>
      <c r="R4922" s="3">
        <f>(Table1[[#This Row],[Selling Price]]-Table1[[#This Row],[Cost Price]])</f>
        <v>3.0648168792047024</v>
      </c>
      <c r="S4922" s="12">
        <f>(Table1[[#This Row],[Profit]]/Table1[[#This Row],[Selling Price]])</f>
        <v>0.15765518925950114</v>
      </c>
      <c r="T4922">
        <v>3</v>
      </c>
      <c r="U4922" s="2">
        <f>Table1[[#This Row],[Selling Price]]*Table1[[#This Row],[Quantity]]</f>
        <v>58.320000000000007</v>
      </c>
      <c r="V4922" s="4">
        <v>0</v>
      </c>
      <c r="W4922">
        <v>436</v>
      </c>
      <c r="X4922" t="s">
        <v>36</v>
      </c>
      <c r="Y4922" t="s">
        <v>52</v>
      </c>
      <c r="Z4922" s="2">
        <v>9.6646423627571441</v>
      </c>
    </row>
    <row r="4923" spans="1:26" x14ac:dyDescent="0.35">
      <c r="A4923" t="s">
        <v>578</v>
      </c>
      <c r="B4923" t="s">
        <v>579</v>
      </c>
      <c r="C4923" t="s">
        <v>64</v>
      </c>
      <c r="D4923" t="s">
        <v>46</v>
      </c>
      <c r="E4923" t="s">
        <v>178</v>
      </c>
      <c r="F4923" t="s">
        <v>4683</v>
      </c>
      <c r="G4923" t="s">
        <v>610</v>
      </c>
      <c r="H4923" t="s">
        <v>32</v>
      </c>
      <c r="I4923" t="s">
        <v>6707</v>
      </c>
      <c r="J4923" s="1">
        <v>42286</v>
      </c>
      <c r="K4923" s="1">
        <v>42289</v>
      </c>
      <c r="L4923" t="s">
        <v>34</v>
      </c>
      <c r="M4923">
        <f>Table1[[#This Row],[Ship Date]]-Table1[[#This Row],[Order Date]]</f>
        <v>3</v>
      </c>
      <c r="N4923">
        <v>10</v>
      </c>
      <c r="O4923" t="s">
        <v>61</v>
      </c>
      <c r="P4923" s="3">
        <v>57.96</v>
      </c>
      <c r="Q4923" s="3">
        <v>39.352791202733357</v>
      </c>
      <c r="R4923" s="3">
        <f>(Table1[[#This Row],[Selling Price]]-Table1[[#This Row],[Cost Price]])</f>
        <v>18.607208797266644</v>
      </c>
      <c r="S4923" s="12">
        <f>(Table1[[#This Row],[Profit]]/Table1[[#This Row],[Selling Price]])</f>
        <v>0.32103534846905873</v>
      </c>
      <c r="T4923">
        <v>7</v>
      </c>
      <c r="U4923" s="2">
        <f>Table1[[#This Row],[Selling Price]]*Table1[[#This Row],[Quantity]]</f>
        <v>405.72</v>
      </c>
      <c r="V4923" s="4">
        <v>0</v>
      </c>
      <c r="W4923">
        <v>457</v>
      </c>
      <c r="X4923" t="s">
        <v>36</v>
      </c>
      <c r="Y4923" t="s">
        <v>52</v>
      </c>
      <c r="Z4923" s="2">
        <v>23.591600636061731</v>
      </c>
    </row>
    <row r="4924" spans="1:26" x14ac:dyDescent="0.35">
      <c r="A4924" t="s">
        <v>578</v>
      </c>
      <c r="B4924" t="s">
        <v>579</v>
      </c>
      <c r="C4924" t="s">
        <v>55</v>
      </c>
      <c r="D4924" t="s">
        <v>46</v>
      </c>
      <c r="E4924" t="s">
        <v>91</v>
      </c>
      <c r="F4924" t="s">
        <v>3976</v>
      </c>
      <c r="G4924" t="s">
        <v>3977</v>
      </c>
      <c r="H4924" t="s">
        <v>32</v>
      </c>
      <c r="I4924" t="s">
        <v>6793</v>
      </c>
      <c r="J4924" s="1">
        <v>41856</v>
      </c>
      <c r="K4924" s="1">
        <v>41858</v>
      </c>
      <c r="L4924" t="s">
        <v>34</v>
      </c>
      <c r="M4924">
        <f>Table1[[#This Row],[Ship Date]]-Table1[[#This Row],[Order Date]]</f>
        <v>2</v>
      </c>
      <c r="N4924">
        <v>8</v>
      </c>
      <c r="O4924" t="s">
        <v>61</v>
      </c>
      <c r="P4924" s="3">
        <v>79.47</v>
      </c>
      <c r="Q4924" s="3">
        <v>62.25624716486081</v>
      </c>
      <c r="R4924" s="3">
        <f>(Table1[[#This Row],[Selling Price]]-Table1[[#This Row],[Cost Price]])</f>
        <v>17.213752835139189</v>
      </c>
      <c r="S4924" s="12">
        <f>(Table1[[#This Row],[Profit]]/Table1[[#This Row],[Selling Price]])</f>
        <v>0.21660693135949655</v>
      </c>
      <c r="T4924">
        <v>3</v>
      </c>
      <c r="U4924" s="2">
        <f>Table1[[#This Row],[Selling Price]]*Table1[[#This Row],[Quantity]]</f>
        <v>238.41</v>
      </c>
      <c r="V4924" s="4">
        <v>0</v>
      </c>
      <c r="W4924">
        <v>434</v>
      </c>
      <c r="X4924" t="s">
        <v>36</v>
      </c>
      <c r="Y4924" t="s">
        <v>52</v>
      </c>
      <c r="Z4924" s="2">
        <v>29.098835956099691</v>
      </c>
    </row>
    <row r="4925" spans="1:26" x14ac:dyDescent="0.35">
      <c r="A4925" t="s">
        <v>578</v>
      </c>
      <c r="B4925" t="s">
        <v>579</v>
      </c>
      <c r="C4925" t="s">
        <v>55</v>
      </c>
      <c r="D4925" t="s">
        <v>46</v>
      </c>
      <c r="E4925" t="s">
        <v>102</v>
      </c>
      <c r="F4925" t="s">
        <v>4237</v>
      </c>
      <c r="G4925" t="s">
        <v>4238</v>
      </c>
      <c r="H4925" t="s">
        <v>32</v>
      </c>
      <c r="I4925" t="s">
        <v>6836</v>
      </c>
      <c r="J4925" s="1">
        <v>41876</v>
      </c>
      <c r="K4925" s="1">
        <v>41880</v>
      </c>
      <c r="L4925" t="s">
        <v>60</v>
      </c>
      <c r="M4925">
        <f>Table1[[#This Row],[Ship Date]]-Table1[[#This Row],[Order Date]]</f>
        <v>4</v>
      </c>
      <c r="N4925">
        <v>8</v>
      </c>
      <c r="O4925" t="s">
        <v>61</v>
      </c>
      <c r="P4925" s="3">
        <v>25.92</v>
      </c>
      <c r="Q4925" s="3">
        <v>17.759044903487371</v>
      </c>
      <c r="R4925" s="3">
        <f>(Table1[[#This Row],[Selling Price]]-Table1[[#This Row],[Cost Price]])</f>
        <v>8.1609550965126303</v>
      </c>
      <c r="S4925" s="12">
        <f>(Table1[[#This Row],[Profit]]/Table1[[#This Row],[Selling Price]])</f>
        <v>0.31485166267409836</v>
      </c>
      <c r="T4925">
        <v>4</v>
      </c>
      <c r="U4925" s="2">
        <f>Table1[[#This Row],[Selling Price]]*Table1[[#This Row],[Quantity]]</f>
        <v>103.68</v>
      </c>
      <c r="V4925" s="4">
        <v>0</v>
      </c>
      <c r="W4925">
        <v>117</v>
      </c>
      <c r="X4925" t="s">
        <v>36</v>
      </c>
      <c r="Y4925" t="s">
        <v>36</v>
      </c>
      <c r="Z4925" s="2">
        <v>11.161161229907931</v>
      </c>
    </row>
    <row r="4926" spans="1:26" x14ac:dyDescent="0.35">
      <c r="A4926" t="s">
        <v>578</v>
      </c>
      <c r="B4926" t="s">
        <v>579</v>
      </c>
      <c r="C4926" t="s">
        <v>64</v>
      </c>
      <c r="D4926" t="s">
        <v>46</v>
      </c>
      <c r="E4926" t="s">
        <v>91</v>
      </c>
      <c r="F4926" t="s">
        <v>642</v>
      </c>
      <c r="G4926" t="s">
        <v>643</v>
      </c>
      <c r="H4926" t="s">
        <v>32</v>
      </c>
      <c r="I4926" t="s">
        <v>6838</v>
      </c>
      <c r="J4926" s="1">
        <v>42799</v>
      </c>
      <c r="K4926" s="1">
        <v>42799</v>
      </c>
      <c r="L4926" t="s">
        <v>1118</v>
      </c>
      <c r="M4926">
        <f>Table1[[#This Row],[Ship Date]]-Table1[[#This Row],[Order Date]]</f>
        <v>0</v>
      </c>
      <c r="N4926">
        <v>3</v>
      </c>
      <c r="O4926" t="s">
        <v>106</v>
      </c>
      <c r="P4926" s="3">
        <v>262.24</v>
      </c>
      <c r="Q4926" s="3">
        <v>222.04556546927361</v>
      </c>
      <c r="R4926" s="3">
        <f>(Table1[[#This Row],[Selling Price]]-Table1[[#This Row],[Cost Price]])</f>
        <v>40.194434530726397</v>
      </c>
      <c r="S4926" s="12">
        <f>(Table1[[#This Row],[Profit]]/Table1[[#This Row],[Selling Price]])</f>
        <v>0.15327346907690054</v>
      </c>
      <c r="T4926">
        <v>2</v>
      </c>
      <c r="U4926" s="2">
        <f>Table1[[#This Row],[Selling Price]]*Table1[[#This Row],[Quantity]]</f>
        <v>524.48</v>
      </c>
      <c r="V4926" s="4">
        <v>0</v>
      </c>
      <c r="W4926">
        <v>245</v>
      </c>
      <c r="X4926" t="s">
        <v>36</v>
      </c>
      <c r="Y4926" t="s">
        <v>36</v>
      </c>
      <c r="Z4926" s="2">
        <v>679.80377630019086</v>
      </c>
    </row>
    <row r="4927" spans="1:26" x14ac:dyDescent="0.35">
      <c r="A4927" t="s">
        <v>578</v>
      </c>
      <c r="B4927" t="s">
        <v>579</v>
      </c>
      <c r="C4927" t="s">
        <v>39</v>
      </c>
      <c r="D4927" t="s">
        <v>46</v>
      </c>
      <c r="E4927" t="s">
        <v>65</v>
      </c>
      <c r="F4927" t="s">
        <v>3576</v>
      </c>
      <c r="G4927" t="s">
        <v>3577</v>
      </c>
      <c r="H4927" t="s">
        <v>32</v>
      </c>
      <c r="I4927" t="s">
        <v>6946</v>
      </c>
      <c r="J4927" s="1">
        <v>42925</v>
      </c>
      <c r="K4927" s="1">
        <v>42931</v>
      </c>
      <c r="L4927" t="s">
        <v>60</v>
      </c>
      <c r="M4927">
        <f>Table1[[#This Row],[Ship Date]]-Table1[[#This Row],[Order Date]]</f>
        <v>6</v>
      </c>
      <c r="N4927">
        <v>7</v>
      </c>
      <c r="O4927" t="s">
        <v>51</v>
      </c>
      <c r="P4927" s="3">
        <v>195.64</v>
      </c>
      <c r="Q4927" s="3">
        <v>127.5888021462581</v>
      </c>
      <c r="R4927" s="3">
        <f>(Table1[[#This Row],[Selling Price]]-Table1[[#This Row],[Cost Price]])</f>
        <v>68.051197853741883</v>
      </c>
      <c r="S4927" s="12">
        <f>(Table1[[#This Row],[Profit]]/Table1[[#This Row],[Selling Price]])</f>
        <v>0.34783887678256947</v>
      </c>
      <c r="T4927">
        <v>4</v>
      </c>
      <c r="U4927" s="2">
        <f>Table1[[#This Row],[Selling Price]]*Table1[[#This Row],[Quantity]]</f>
        <v>782.56</v>
      </c>
      <c r="V4927" s="4">
        <v>0</v>
      </c>
      <c r="W4927">
        <v>366</v>
      </c>
      <c r="X4927" t="s">
        <v>68</v>
      </c>
      <c r="Y4927" t="s">
        <v>68</v>
      </c>
      <c r="Z4927" s="2">
        <v>66.364780499733271</v>
      </c>
    </row>
    <row r="4928" spans="1:26" x14ac:dyDescent="0.35">
      <c r="A4928" t="s">
        <v>578</v>
      </c>
      <c r="B4928" t="s">
        <v>579</v>
      </c>
      <c r="C4928" t="s">
        <v>64</v>
      </c>
      <c r="D4928" t="s">
        <v>46</v>
      </c>
      <c r="E4928" t="s">
        <v>75</v>
      </c>
      <c r="F4928" t="s">
        <v>4791</v>
      </c>
      <c r="G4928" t="s">
        <v>4792</v>
      </c>
      <c r="H4928" t="s">
        <v>32</v>
      </c>
      <c r="I4928" t="s">
        <v>7075</v>
      </c>
      <c r="J4928" s="1">
        <v>42348</v>
      </c>
      <c r="K4928" s="1">
        <v>42353</v>
      </c>
      <c r="L4928" t="s">
        <v>60</v>
      </c>
      <c r="M4928">
        <f>Table1[[#This Row],[Ship Date]]-Table1[[#This Row],[Order Date]]</f>
        <v>5</v>
      </c>
      <c r="N4928">
        <v>12</v>
      </c>
      <c r="O4928" t="s">
        <v>35</v>
      </c>
      <c r="P4928" s="3">
        <v>56.3</v>
      </c>
      <c r="Q4928" s="3">
        <v>44.131068531653362</v>
      </c>
      <c r="R4928" s="3">
        <f>(Table1[[#This Row],[Selling Price]]-Table1[[#This Row],[Cost Price]])</f>
        <v>12.168931468346635</v>
      </c>
      <c r="S4928" s="12">
        <f>(Table1[[#This Row],[Profit]]/Table1[[#This Row],[Selling Price]])</f>
        <v>0.21614443105411432</v>
      </c>
      <c r="T4928">
        <v>2</v>
      </c>
      <c r="U4928" s="2">
        <f>Table1[[#This Row],[Selling Price]]*Table1[[#This Row],[Quantity]]</f>
        <v>112.6</v>
      </c>
      <c r="V4928" s="4">
        <v>0</v>
      </c>
      <c r="W4928">
        <v>474</v>
      </c>
      <c r="X4928" t="s">
        <v>36</v>
      </c>
      <c r="Y4928" t="s">
        <v>52</v>
      </c>
      <c r="Z4928" s="2">
        <v>31.265152412184769</v>
      </c>
    </row>
    <row r="4929" spans="1:26" x14ac:dyDescent="0.35">
      <c r="A4929" t="s">
        <v>578</v>
      </c>
      <c r="B4929" t="s">
        <v>579</v>
      </c>
      <c r="C4929" t="s">
        <v>39</v>
      </c>
      <c r="D4929" t="s">
        <v>46</v>
      </c>
      <c r="E4929" t="s">
        <v>86</v>
      </c>
      <c r="F4929" t="s">
        <v>2945</v>
      </c>
      <c r="G4929" t="s">
        <v>2946</v>
      </c>
      <c r="H4929" t="s">
        <v>32</v>
      </c>
      <c r="I4929" t="s">
        <v>7128</v>
      </c>
      <c r="J4929" s="1">
        <v>42272</v>
      </c>
      <c r="K4929" s="1">
        <v>42276</v>
      </c>
      <c r="L4929" t="s">
        <v>60</v>
      </c>
      <c r="M4929">
        <f>Table1[[#This Row],[Ship Date]]-Table1[[#This Row],[Order Date]]</f>
        <v>4</v>
      </c>
      <c r="N4929">
        <v>9</v>
      </c>
      <c r="O4929" t="s">
        <v>61</v>
      </c>
      <c r="P4929" s="3">
        <v>10.76</v>
      </c>
      <c r="Q4929" s="3">
        <v>7.7527220234916534</v>
      </c>
      <c r="R4929" s="3">
        <f>(Table1[[#This Row],[Selling Price]]-Table1[[#This Row],[Cost Price]])</f>
        <v>3.0072779765083464</v>
      </c>
      <c r="S4929" s="12">
        <f>(Table1[[#This Row],[Profit]]/Table1[[#This Row],[Selling Price]])</f>
        <v>0.27948680079073851</v>
      </c>
      <c r="T4929">
        <v>2</v>
      </c>
      <c r="U4929" s="2">
        <f>Table1[[#This Row],[Selling Price]]*Table1[[#This Row],[Quantity]]</f>
        <v>21.52</v>
      </c>
      <c r="V4929" s="4">
        <v>0</v>
      </c>
      <c r="W4929">
        <v>226</v>
      </c>
      <c r="X4929" t="s">
        <v>36</v>
      </c>
      <c r="Y4929" t="s">
        <v>52</v>
      </c>
      <c r="Z4929" s="2">
        <v>8.2473838276146729</v>
      </c>
    </row>
    <row r="4930" spans="1:26" x14ac:dyDescent="0.35">
      <c r="A4930" t="s">
        <v>578</v>
      </c>
      <c r="B4930" t="s">
        <v>579</v>
      </c>
      <c r="C4930" t="s">
        <v>39</v>
      </c>
      <c r="D4930" t="s">
        <v>46</v>
      </c>
      <c r="E4930" t="s">
        <v>75</v>
      </c>
      <c r="F4930" t="s">
        <v>3258</v>
      </c>
      <c r="G4930" t="s">
        <v>3259</v>
      </c>
      <c r="H4930" t="s">
        <v>32</v>
      </c>
      <c r="I4930" t="s">
        <v>7156</v>
      </c>
      <c r="J4930" s="1">
        <v>42993</v>
      </c>
      <c r="K4930" s="1">
        <v>42997</v>
      </c>
      <c r="L4930" t="s">
        <v>60</v>
      </c>
      <c r="M4930">
        <f>Table1[[#This Row],[Ship Date]]-Table1[[#This Row],[Order Date]]</f>
        <v>4</v>
      </c>
      <c r="N4930">
        <v>9</v>
      </c>
      <c r="O4930" t="s">
        <v>61</v>
      </c>
      <c r="P4930" s="3">
        <v>99.3</v>
      </c>
      <c r="Q4930" s="3">
        <v>82.597593474047144</v>
      </c>
      <c r="R4930" s="3">
        <f>(Table1[[#This Row],[Selling Price]]-Table1[[#This Row],[Cost Price]])</f>
        <v>16.702406525952853</v>
      </c>
      <c r="S4930" s="12">
        <f>(Table1[[#This Row],[Profit]]/Table1[[#This Row],[Selling Price]])</f>
        <v>0.16820147558864906</v>
      </c>
      <c r="T4930">
        <v>10</v>
      </c>
      <c r="U4930" s="2">
        <f>Table1[[#This Row],[Selling Price]]*Table1[[#This Row],[Quantity]]</f>
        <v>993</v>
      </c>
      <c r="V4930" s="4">
        <v>0</v>
      </c>
      <c r="W4930">
        <v>308</v>
      </c>
      <c r="X4930" t="s">
        <v>36</v>
      </c>
      <c r="Y4930" t="s">
        <v>52</v>
      </c>
      <c r="Z4930" s="2">
        <v>27.078493648755909</v>
      </c>
    </row>
    <row r="4931" spans="1:26" x14ac:dyDescent="0.35">
      <c r="A4931" t="s">
        <v>578</v>
      </c>
      <c r="B4931" t="s">
        <v>579</v>
      </c>
      <c r="C4931" t="s">
        <v>55</v>
      </c>
      <c r="D4931" t="s">
        <v>46</v>
      </c>
      <c r="E4931" t="s">
        <v>102</v>
      </c>
      <c r="F4931" t="s">
        <v>3303</v>
      </c>
      <c r="G4931" t="s">
        <v>3304</v>
      </c>
      <c r="H4931" t="s">
        <v>32</v>
      </c>
      <c r="I4931" t="s">
        <v>7192</v>
      </c>
      <c r="J4931" s="1">
        <v>42665</v>
      </c>
      <c r="K4931" s="1">
        <v>42665</v>
      </c>
      <c r="L4931" t="s">
        <v>1118</v>
      </c>
      <c r="M4931">
        <f>Table1[[#This Row],[Ship Date]]-Table1[[#This Row],[Order Date]]</f>
        <v>0</v>
      </c>
      <c r="N4931">
        <v>10</v>
      </c>
      <c r="O4931" t="s">
        <v>61</v>
      </c>
      <c r="P4931" s="3">
        <v>6.68</v>
      </c>
      <c r="Q4931" s="3">
        <v>5.0273595448630388</v>
      </c>
      <c r="R4931" s="3">
        <f>(Table1[[#This Row],[Selling Price]]-Table1[[#This Row],[Cost Price]])</f>
        <v>1.6526404551369609</v>
      </c>
      <c r="S4931" s="12">
        <f>(Table1[[#This Row],[Profit]]/Table1[[#This Row],[Selling Price]])</f>
        <v>0.24740126573906601</v>
      </c>
      <c r="T4931">
        <v>1</v>
      </c>
      <c r="U4931" s="2">
        <f>Table1[[#This Row],[Selling Price]]*Table1[[#This Row],[Quantity]]</f>
        <v>6.68</v>
      </c>
      <c r="V4931" s="4">
        <v>0</v>
      </c>
      <c r="W4931">
        <v>390</v>
      </c>
      <c r="X4931" t="s">
        <v>36</v>
      </c>
      <c r="Y4931" t="s">
        <v>52</v>
      </c>
      <c r="Z4931" s="2">
        <v>26.066269596293729</v>
      </c>
    </row>
    <row r="4932" spans="1:26" x14ac:dyDescent="0.35">
      <c r="A4932" t="s">
        <v>578</v>
      </c>
      <c r="B4932" t="s">
        <v>579</v>
      </c>
      <c r="C4932" t="s">
        <v>55</v>
      </c>
      <c r="D4932" t="s">
        <v>46</v>
      </c>
      <c r="E4932" t="s">
        <v>102</v>
      </c>
      <c r="F4932" t="s">
        <v>696</v>
      </c>
      <c r="G4932" t="s">
        <v>697</v>
      </c>
      <c r="H4932" t="s">
        <v>32</v>
      </c>
      <c r="I4932" t="s">
        <v>7226</v>
      </c>
      <c r="J4932" s="1">
        <v>42986</v>
      </c>
      <c r="K4932" s="1">
        <v>42989</v>
      </c>
      <c r="L4932" t="s">
        <v>199</v>
      </c>
      <c r="M4932">
        <f>Table1[[#This Row],[Ship Date]]-Table1[[#This Row],[Order Date]]</f>
        <v>3</v>
      </c>
      <c r="N4932">
        <v>9</v>
      </c>
      <c r="O4932" t="s">
        <v>61</v>
      </c>
      <c r="P4932" s="3">
        <v>20.736000000000001</v>
      </c>
      <c r="Q4932" s="3">
        <v>16.003752225904531</v>
      </c>
      <c r="R4932" s="3">
        <f>(Table1[[#This Row],[Selling Price]]-Table1[[#This Row],[Cost Price]])</f>
        <v>4.7322477740954696</v>
      </c>
      <c r="S4932" s="12">
        <f>(Table1[[#This Row],[Profit]]/Table1[[#This Row],[Selling Price]])</f>
        <v>0.22821410947605467</v>
      </c>
      <c r="T4932">
        <v>4</v>
      </c>
      <c r="U4932" s="2">
        <f>Table1[[#This Row],[Selling Price]]*Table1[[#This Row],[Quantity]]</f>
        <v>82.944000000000003</v>
      </c>
      <c r="V4932" s="4">
        <v>0.2</v>
      </c>
      <c r="W4932">
        <v>204</v>
      </c>
      <c r="X4932" t="s">
        <v>36</v>
      </c>
      <c r="Y4932" t="s">
        <v>52</v>
      </c>
      <c r="Z4932" s="2">
        <v>16.59689802342595</v>
      </c>
    </row>
    <row r="4933" spans="1:26" x14ac:dyDescent="0.35">
      <c r="A4933" t="s">
        <v>578</v>
      </c>
      <c r="B4933" t="s">
        <v>579</v>
      </c>
      <c r="C4933" t="s">
        <v>64</v>
      </c>
      <c r="D4933" t="s">
        <v>46</v>
      </c>
      <c r="E4933" t="s">
        <v>102</v>
      </c>
      <c r="F4933" t="s">
        <v>1728</v>
      </c>
      <c r="G4933" t="s">
        <v>1729</v>
      </c>
      <c r="H4933" t="s">
        <v>32</v>
      </c>
      <c r="I4933" t="s">
        <v>7267</v>
      </c>
      <c r="J4933" s="1">
        <v>42468</v>
      </c>
      <c r="K4933" s="1">
        <v>42475</v>
      </c>
      <c r="L4933" t="s">
        <v>60</v>
      </c>
      <c r="M4933">
        <f>Table1[[#This Row],[Ship Date]]-Table1[[#This Row],[Order Date]]</f>
        <v>7</v>
      </c>
      <c r="N4933">
        <v>4</v>
      </c>
      <c r="O4933" t="s">
        <v>106</v>
      </c>
      <c r="P4933" s="3">
        <v>25.92</v>
      </c>
      <c r="Q4933" s="3">
        <v>20.919765113484459</v>
      </c>
      <c r="R4933" s="3">
        <f>(Table1[[#This Row],[Selling Price]]-Table1[[#This Row],[Cost Price]])</f>
        <v>5.0002348865155426</v>
      </c>
      <c r="S4933" s="12">
        <f>(Table1[[#This Row],[Profit]]/Table1[[#This Row],[Selling Price]])</f>
        <v>0.19291029654766753</v>
      </c>
      <c r="T4933">
        <v>4</v>
      </c>
      <c r="U4933" s="2">
        <f>Table1[[#This Row],[Selling Price]]*Table1[[#This Row],[Quantity]]</f>
        <v>103.68</v>
      </c>
      <c r="V4933" s="4">
        <v>0</v>
      </c>
      <c r="W4933">
        <v>224</v>
      </c>
      <c r="X4933" t="s">
        <v>68</v>
      </c>
      <c r="Y4933" t="s">
        <v>52</v>
      </c>
      <c r="Z4933" s="2">
        <v>15.093969429638349</v>
      </c>
    </row>
    <row r="4934" spans="1:26" x14ac:dyDescent="0.35">
      <c r="A4934" t="s">
        <v>578</v>
      </c>
      <c r="B4934" t="s">
        <v>579</v>
      </c>
      <c r="C4934" t="s">
        <v>39</v>
      </c>
      <c r="D4934" t="s">
        <v>46</v>
      </c>
      <c r="E4934" t="s">
        <v>270</v>
      </c>
      <c r="F4934" t="s">
        <v>766</v>
      </c>
      <c r="G4934" t="s">
        <v>767</v>
      </c>
      <c r="H4934" t="s">
        <v>32</v>
      </c>
      <c r="I4934" t="s">
        <v>7271</v>
      </c>
      <c r="J4934" s="1">
        <v>42625</v>
      </c>
      <c r="K4934" s="1">
        <v>42629</v>
      </c>
      <c r="L4934" t="s">
        <v>60</v>
      </c>
      <c r="M4934">
        <f>Table1[[#This Row],[Ship Date]]-Table1[[#This Row],[Order Date]]</f>
        <v>4</v>
      </c>
      <c r="N4934">
        <v>9</v>
      </c>
      <c r="O4934" t="s">
        <v>61</v>
      </c>
      <c r="P4934" s="3">
        <v>10.47</v>
      </c>
      <c r="Q4934" s="3">
        <v>7.503508463931496</v>
      </c>
      <c r="R4934" s="3">
        <f>(Table1[[#This Row],[Selling Price]]-Table1[[#This Row],[Cost Price]])</f>
        <v>2.9664915360685047</v>
      </c>
      <c r="S4934" s="12">
        <f>(Table1[[#This Row],[Profit]]/Table1[[#This Row],[Selling Price]])</f>
        <v>0.28333252493490968</v>
      </c>
      <c r="T4934">
        <v>3</v>
      </c>
      <c r="U4934" s="2">
        <f>Table1[[#This Row],[Selling Price]]*Table1[[#This Row],[Quantity]]</f>
        <v>31.410000000000004</v>
      </c>
      <c r="V4934" s="4">
        <v>0</v>
      </c>
      <c r="W4934">
        <v>271</v>
      </c>
      <c r="X4934" t="s">
        <v>36</v>
      </c>
      <c r="Y4934" t="s">
        <v>52</v>
      </c>
      <c r="Z4934" s="2">
        <v>4.2211072345670493</v>
      </c>
    </row>
    <row r="4935" spans="1:26" x14ac:dyDescent="0.35">
      <c r="A4935" t="s">
        <v>578</v>
      </c>
      <c r="B4935" t="s">
        <v>579</v>
      </c>
      <c r="C4935" t="s">
        <v>64</v>
      </c>
      <c r="D4935" t="s">
        <v>46</v>
      </c>
      <c r="E4935" t="s">
        <v>86</v>
      </c>
      <c r="F4935" t="s">
        <v>1952</v>
      </c>
      <c r="G4935" t="s">
        <v>1953</v>
      </c>
      <c r="H4935" t="s">
        <v>32</v>
      </c>
      <c r="I4935" t="s">
        <v>7271</v>
      </c>
      <c r="J4935" s="1">
        <v>42625</v>
      </c>
      <c r="K4935" s="1">
        <v>42629</v>
      </c>
      <c r="L4935" t="s">
        <v>60</v>
      </c>
      <c r="M4935">
        <f>Table1[[#This Row],[Ship Date]]-Table1[[#This Row],[Order Date]]</f>
        <v>4</v>
      </c>
      <c r="N4935">
        <v>9</v>
      </c>
      <c r="O4935" t="s">
        <v>61</v>
      </c>
      <c r="P4935" s="3">
        <v>20.704000000000001</v>
      </c>
      <c r="Q4935" s="3">
        <v>15.34210332532535</v>
      </c>
      <c r="R4935" s="3">
        <f>(Table1[[#This Row],[Selling Price]]-Table1[[#This Row],[Cost Price]])</f>
        <v>5.3618966746746501</v>
      </c>
      <c r="S4935" s="12">
        <f>(Table1[[#This Row],[Profit]]/Table1[[#This Row],[Selling Price]])</f>
        <v>0.25897878065468749</v>
      </c>
      <c r="T4935">
        <v>4</v>
      </c>
      <c r="U4935" s="2">
        <f>Table1[[#This Row],[Selling Price]]*Table1[[#This Row],[Quantity]]</f>
        <v>82.816000000000003</v>
      </c>
      <c r="V4935" s="4">
        <v>0.2</v>
      </c>
      <c r="W4935">
        <v>416</v>
      </c>
      <c r="X4935" t="s">
        <v>36</v>
      </c>
      <c r="Y4935" t="s">
        <v>52</v>
      </c>
      <c r="Z4935" s="2">
        <v>11.58454798316961</v>
      </c>
    </row>
    <row r="4936" spans="1:26" x14ac:dyDescent="0.35">
      <c r="A4936" t="s">
        <v>578</v>
      </c>
      <c r="B4936" t="s">
        <v>579</v>
      </c>
      <c r="C4936" t="s">
        <v>64</v>
      </c>
      <c r="D4936" t="s">
        <v>46</v>
      </c>
      <c r="E4936" t="s">
        <v>86</v>
      </c>
      <c r="F4936" t="s">
        <v>1063</v>
      </c>
      <c r="G4936" t="s">
        <v>1064</v>
      </c>
      <c r="H4936" t="s">
        <v>32</v>
      </c>
      <c r="I4936" t="s">
        <v>7296</v>
      </c>
      <c r="J4936" s="1">
        <v>42678</v>
      </c>
      <c r="K4936" s="1">
        <v>42682</v>
      </c>
      <c r="L4936" t="s">
        <v>60</v>
      </c>
      <c r="M4936">
        <f>Table1[[#This Row],[Ship Date]]-Table1[[#This Row],[Order Date]]</f>
        <v>4</v>
      </c>
      <c r="N4936">
        <v>11</v>
      </c>
      <c r="O4936" t="s">
        <v>35</v>
      </c>
      <c r="P4936" s="3">
        <v>7.7119999999999997</v>
      </c>
      <c r="Q4936" s="3">
        <v>6.3176043536471518</v>
      </c>
      <c r="R4936" s="3">
        <f>(Table1[[#This Row],[Selling Price]]-Table1[[#This Row],[Cost Price]])</f>
        <v>1.394395646352848</v>
      </c>
      <c r="S4936" s="12">
        <f>(Table1[[#This Row],[Profit]]/Table1[[#This Row],[Selling Price]])</f>
        <v>0.18080856410176971</v>
      </c>
      <c r="T4936">
        <v>2</v>
      </c>
      <c r="U4936" s="2">
        <f>Table1[[#This Row],[Selling Price]]*Table1[[#This Row],[Quantity]]</f>
        <v>15.423999999999999</v>
      </c>
      <c r="V4936" s="4">
        <v>0.2</v>
      </c>
      <c r="W4936">
        <v>237</v>
      </c>
      <c r="X4936" t="s">
        <v>36</v>
      </c>
      <c r="Y4936" t="s">
        <v>52</v>
      </c>
      <c r="Z4936" s="2">
        <v>6.4537222162442376</v>
      </c>
    </row>
    <row r="4937" spans="1:26" x14ac:dyDescent="0.35">
      <c r="A4937" t="s">
        <v>578</v>
      </c>
      <c r="B4937" t="s">
        <v>579</v>
      </c>
      <c r="C4937" t="s">
        <v>64</v>
      </c>
      <c r="D4937" t="s">
        <v>46</v>
      </c>
      <c r="E4937" t="s">
        <v>86</v>
      </c>
      <c r="F4937" t="s">
        <v>916</v>
      </c>
      <c r="G4937" t="s">
        <v>917</v>
      </c>
      <c r="H4937" t="s">
        <v>32</v>
      </c>
      <c r="I4937" t="s">
        <v>7308</v>
      </c>
      <c r="J4937" s="1">
        <v>42690</v>
      </c>
      <c r="K4937" s="1">
        <v>42691</v>
      </c>
      <c r="L4937" t="s">
        <v>199</v>
      </c>
      <c r="M4937">
        <f>Table1[[#This Row],[Ship Date]]-Table1[[#This Row],[Order Date]]</f>
        <v>1</v>
      </c>
      <c r="N4937">
        <v>11</v>
      </c>
      <c r="O4937" t="s">
        <v>35</v>
      </c>
      <c r="P4937" s="3">
        <v>8.32</v>
      </c>
      <c r="Q4937" s="3">
        <v>6.9835751754445079</v>
      </c>
      <c r="R4937" s="3">
        <f>(Table1[[#This Row],[Selling Price]]-Table1[[#This Row],[Cost Price]])</f>
        <v>1.3364248245554924</v>
      </c>
      <c r="S4937" s="12">
        <f>(Table1[[#This Row],[Profit]]/Table1[[#This Row],[Selling Price]])</f>
        <v>0.16062798372061207</v>
      </c>
      <c r="T4937">
        <v>5</v>
      </c>
      <c r="U4937" s="2">
        <f>Table1[[#This Row],[Selling Price]]*Table1[[#This Row],[Quantity]]</f>
        <v>41.6</v>
      </c>
      <c r="V4937" s="4">
        <v>0.2</v>
      </c>
      <c r="W4937">
        <v>276</v>
      </c>
      <c r="X4937" t="s">
        <v>36</v>
      </c>
      <c r="Y4937" t="s">
        <v>52</v>
      </c>
      <c r="Z4937" s="2">
        <v>2.8549846934791079</v>
      </c>
    </row>
    <row r="4938" spans="1:26" x14ac:dyDescent="0.35">
      <c r="A4938" t="s">
        <v>578</v>
      </c>
      <c r="B4938" t="s">
        <v>579</v>
      </c>
      <c r="C4938" t="s">
        <v>64</v>
      </c>
      <c r="D4938" t="s">
        <v>46</v>
      </c>
      <c r="E4938" t="s">
        <v>270</v>
      </c>
      <c r="F4938" t="s">
        <v>2045</v>
      </c>
      <c r="G4938" t="s">
        <v>2046</v>
      </c>
      <c r="H4938" t="s">
        <v>32</v>
      </c>
      <c r="I4938" t="s">
        <v>7364</v>
      </c>
      <c r="J4938" s="1">
        <v>42980</v>
      </c>
      <c r="K4938" s="1">
        <v>42986</v>
      </c>
      <c r="L4938" t="s">
        <v>60</v>
      </c>
      <c r="M4938">
        <f>Table1[[#This Row],[Ship Date]]-Table1[[#This Row],[Order Date]]</f>
        <v>6</v>
      </c>
      <c r="N4938">
        <v>9</v>
      </c>
      <c r="O4938" t="s">
        <v>61</v>
      </c>
      <c r="P4938" s="3">
        <v>16</v>
      </c>
      <c r="Q4938" s="3">
        <v>10.523788160320869</v>
      </c>
      <c r="R4938" s="3">
        <f>(Table1[[#This Row],[Selling Price]]-Table1[[#This Row],[Cost Price]])</f>
        <v>5.4762118396791308</v>
      </c>
      <c r="S4938" s="12">
        <f>(Table1[[#This Row],[Profit]]/Table1[[#This Row],[Selling Price]])</f>
        <v>0.34226323997994568</v>
      </c>
      <c r="T4938">
        <v>4</v>
      </c>
      <c r="U4938" s="2">
        <f>Table1[[#This Row],[Selling Price]]*Table1[[#This Row],[Quantity]]</f>
        <v>64</v>
      </c>
      <c r="V4938" s="4">
        <v>0.2</v>
      </c>
      <c r="W4938">
        <v>329</v>
      </c>
      <c r="X4938" t="s">
        <v>68</v>
      </c>
      <c r="Y4938" t="s">
        <v>52</v>
      </c>
      <c r="Z4938" s="2">
        <v>13.074572438303459</v>
      </c>
    </row>
    <row r="4939" spans="1:26" x14ac:dyDescent="0.35">
      <c r="A4939" t="s">
        <v>578</v>
      </c>
      <c r="B4939" t="s">
        <v>579</v>
      </c>
      <c r="C4939" t="s">
        <v>39</v>
      </c>
      <c r="D4939" t="s">
        <v>46</v>
      </c>
      <c r="E4939" t="s">
        <v>86</v>
      </c>
      <c r="F4939" t="s">
        <v>2389</v>
      </c>
      <c r="G4939" t="s">
        <v>2390</v>
      </c>
      <c r="H4939" t="s">
        <v>32</v>
      </c>
      <c r="I4939" t="s">
        <v>7424</v>
      </c>
      <c r="J4939" s="1">
        <v>42614</v>
      </c>
      <c r="K4939" s="1">
        <v>42618</v>
      </c>
      <c r="L4939" t="s">
        <v>60</v>
      </c>
      <c r="M4939">
        <f>Table1[[#This Row],[Ship Date]]-Table1[[#This Row],[Order Date]]</f>
        <v>4</v>
      </c>
      <c r="N4939">
        <v>9</v>
      </c>
      <c r="O4939" t="s">
        <v>61</v>
      </c>
      <c r="P4939" s="3">
        <v>29.52</v>
      </c>
      <c r="Q4939" s="3">
        <v>21.437957811406012</v>
      </c>
      <c r="R4939" s="3">
        <f>(Table1[[#This Row],[Selling Price]]-Table1[[#This Row],[Cost Price]])</f>
        <v>8.0820421885939879</v>
      </c>
      <c r="S4939" s="12">
        <f>(Table1[[#This Row],[Profit]]/Table1[[#This Row],[Selling Price]])</f>
        <v>0.27378191695779092</v>
      </c>
      <c r="T4939">
        <v>4</v>
      </c>
      <c r="U4939" s="2">
        <f>Table1[[#This Row],[Selling Price]]*Table1[[#This Row],[Quantity]]</f>
        <v>118.08</v>
      </c>
      <c r="V4939" s="4">
        <v>0</v>
      </c>
      <c r="W4939">
        <v>151</v>
      </c>
      <c r="X4939" t="s">
        <v>36</v>
      </c>
      <c r="Y4939" t="s">
        <v>52</v>
      </c>
      <c r="Z4939" s="2">
        <v>12.697985289013371</v>
      </c>
    </row>
    <row r="4940" spans="1:26" x14ac:dyDescent="0.35">
      <c r="A4940" t="s">
        <v>578</v>
      </c>
      <c r="B4940" t="s">
        <v>579</v>
      </c>
      <c r="C4940" t="s">
        <v>55</v>
      </c>
      <c r="D4940" t="s">
        <v>46</v>
      </c>
      <c r="E4940" t="s">
        <v>86</v>
      </c>
      <c r="F4940" t="s">
        <v>3308</v>
      </c>
      <c r="G4940" t="s">
        <v>3309</v>
      </c>
      <c r="H4940" t="s">
        <v>32</v>
      </c>
      <c r="I4940" t="s">
        <v>7424</v>
      </c>
      <c r="J4940" s="1">
        <v>42614</v>
      </c>
      <c r="K4940" s="1">
        <v>42618</v>
      </c>
      <c r="L4940" t="s">
        <v>60</v>
      </c>
      <c r="M4940">
        <f>Table1[[#This Row],[Ship Date]]-Table1[[#This Row],[Order Date]]</f>
        <v>4</v>
      </c>
      <c r="N4940">
        <v>9</v>
      </c>
      <c r="O4940" t="s">
        <v>61</v>
      </c>
      <c r="P4940" s="3">
        <v>26.4</v>
      </c>
      <c r="Q4940" s="3">
        <v>19.039720709597439</v>
      </c>
      <c r="R4940" s="3">
        <f>(Table1[[#This Row],[Selling Price]]-Table1[[#This Row],[Cost Price]])</f>
        <v>7.3602792904025591</v>
      </c>
      <c r="S4940" s="12">
        <f>(Table1[[#This Row],[Profit]]/Table1[[#This Row],[Selling Price]])</f>
        <v>0.27879845796979391</v>
      </c>
      <c r="T4940">
        <v>5</v>
      </c>
      <c r="U4940" s="2">
        <f>Table1[[#This Row],[Selling Price]]*Table1[[#This Row],[Quantity]]</f>
        <v>132</v>
      </c>
      <c r="V4940" s="4">
        <v>0</v>
      </c>
      <c r="W4940">
        <v>479</v>
      </c>
      <c r="X4940" t="s">
        <v>36</v>
      </c>
      <c r="Y4940" t="s">
        <v>52</v>
      </c>
      <c r="Z4940" s="2">
        <v>8.2214797694818902</v>
      </c>
    </row>
    <row r="4941" spans="1:26" x14ac:dyDescent="0.35">
      <c r="A4941" t="s">
        <v>578</v>
      </c>
      <c r="B4941" t="s">
        <v>579</v>
      </c>
      <c r="C4941" t="s">
        <v>64</v>
      </c>
      <c r="D4941" t="s">
        <v>46</v>
      </c>
      <c r="E4941" t="s">
        <v>75</v>
      </c>
      <c r="F4941" t="s">
        <v>1071</v>
      </c>
      <c r="G4941" t="s">
        <v>1072</v>
      </c>
      <c r="H4941" t="s">
        <v>32</v>
      </c>
      <c r="I4941" t="s">
        <v>7429</v>
      </c>
      <c r="J4941" s="1">
        <v>42316</v>
      </c>
      <c r="K4941" s="1">
        <v>42321</v>
      </c>
      <c r="L4941" t="s">
        <v>34</v>
      </c>
      <c r="M4941">
        <f>Table1[[#This Row],[Ship Date]]-Table1[[#This Row],[Order Date]]</f>
        <v>5</v>
      </c>
      <c r="N4941">
        <v>11</v>
      </c>
      <c r="O4941" t="s">
        <v>35</v>
      </c>
      <c r="P4941" s="3">
        <v>27.9</v>
      </c>
      <c r="Q4941" s="3">
        <v>23.411664091379819</v>
      </c>
      <c r="R4941" s="3">
        <f>(Table1[[#This Row],[Selling Price]]-Table1[[#This Row],[Cost Price]])</f>
        <v>4.4883359086201793</v>
      </c>
      <c r="S4941" s="12">
        <f>(Table1[[#This Row],[Profit]]/Table1[[#This Row],[Selling Price]])</f>
        <v>0.16087225478925374</v>
      </c>
      <c r="T4941">
        <v>5</v>
      </c>
      <c r="U4941" s="2">
        <f>Table1[[#This Row],[Selling Price]]*Table1[[#This Row],[Quantity]]</f>
        <v>139.5</v>
      </c>
      <c r="V4941" s="4">
        <v>0</v>
      </c>
      <c r="W4941">
        <v>467</v>
      </c>
      <c r="X4941" t="s">
        <v>36</v>
      </c>
      <c r="Y4941" t="s">
        <v>52</v>
      </c>
      <c r="Z4941" s="2">
        <v>11.055885775717581</v>
      </c>
    </row>
    <row r="4942" spans="1:26" x14ac:dyDescent="0.35">
      <c r="A4942" t="s">
        <v>578</v>
      </c>
      <c r="B4942" t="s">
        <v>579</v>
      </c>
      <c r="C4942" t="s">
        <v>64</v>
      </c>
      <c r="D4942" t="s">
        <v>46</v>
      </c>
      <c r="E4942" t="s">
        <v>539</v>
      </c>
      <c r="F4942" t="s">
        <v>6822</v>
      </c>
      <c r="G4942" t="s">
        <v>6823</v>
      </c>
      <c r="H4942" t="s">
        <v>32</v>
      </c>
      <c r="I4942" t="s">
        <v>7446</v>
      </c>
      <c r="J4942" s="1">
        <v>41874</v>
      </c>
      <c r="K4942" s="1">
        <v>41878</v>
      </c>
      <c r="L4942" t="s">
        <v>60</v>
      </c>
      <c r="M4942">
        <f>Table1[[#This Row],[Ship Date]]-Table1[[#This Row],[Order Date]]</f>
        <v>4</v>
      </c>
      <c r="N4942">
        <v>8</v>
      </c>
      <c r="O4942" t="s">
        <v>61</v>
      </c>
      <c r="P4942" s="3">
        <v>6.8</v>
      </c>
      <c r="Q4942" s="3">
        <v>4.9205271940144222</v>
      </c>
      <c r="R4942" s="3">
        <f>(Table1[[#This Row],[Selling Price]]-Table1[[#This Row],[Cost Price]])</f>
        <v>1.8794728059855776</v>
      </c>
      <c r="S4942" s="12">
        <f>(Table1[[#This Row],[Profit]]/Table1[[#This Row],[Selling Price]])</f>
        <v>0.27639305970376143</v>
      </c>
      <c r="T4942">
        <v>1</v>
      </c>
      <c r="U4942" s="2">
        <f>Table1[[#This Row],[Selling Price]]*Table1[[#This Row],[Quantity]]</f>
        <v>6.8</v>
      </c>
      <c r="V4942" s="4">
        <v>0.2</v>
      </c>
      <c r="W4942">
        <v>298</v>
      </c>
      <c r="X4942" t="s">
        <v>36</v>
      </c>
      <c r="Y4942" t="s">
        <v>52</v>
      </c>
      <c r="Z4942" s="2">
        <v>8.5845791976077663</v>
      </c>
    </row>
    <row r="4943" spans="1:26" x14ac:dyDescent="0.35">
      <c r="A4943" t="s">
        <v>578</v>
      </c>
      <c r="B4943" t="s">
        <v>579</v>
      </c>
      <c r="C4943" t="s">
        <v>55</v>
      </c>
      <c r="D4943" t="s">
        <v>46</v>
      </c>
      <c r="E4943" t="s">
        <v>102</v>
      </c>
      <c r="F4943" t="s">
        <v>4164</v>
      </c>
      <c r="G4943" t="s">
        <v>4165</v>
      </c>
      <c r="H4943" t="s">
        <v>32</v>
      </c>
      <c r="I4943" t="s">
        <v>7453</v>
      </c>
      <c r="J4943" s="1">
        <v>43000</v>
      </c>
      <c r="K4943" s="1">
        <v>43005</v>
      </c>
      <c r="L4943" t="s">
        <v>60</v>
      </c>
      <c r="M4943">
        <f>Table1[[#This Row],[Ship Date]]-Table1[[#This Row],[Order Date]]</f>
        <v>5</v>
      </c>
      <c r="N4943">
        <v>9</v>
      </c>
      <c r="O4943" t="s">
        <v>61</v>
      </c>
      <c r="P4943" s="3">
        <v>12.96</v>
      </c>
      <c r="Q4943" s="3">
        <v>10.8397614328426</v>
      </c>
      <c r="R4943" s="3">
        <f>(Table1[[#This Row],[Selling Price]]-Table1[[#This Row],[Cost Price]])</f>
        <v>2.1202385671574007</v>
      </c>
      <c r="S4943" s="12">
        <f>(Table1[[#This Row],[Profit]]/Table1[[#This Row],[Selling Price]])</f>
        <v>0.16359865487325623</v>
      </c>
      <c r="T4943">
        <v>2</v>
      </c>
      <c r="U4943" s="2">
        <f>Table1[[#This Row],[Selling Price]]*Table1[[#This Row],[Quantity]]</f>
        <v>25.92</v>
      </c>
      <c r="V4943" s="4">
        <v>0</v>
      </c>
      <c r="W4943">
        <v>199</v>
      </c>
      <c r="X4943" t="s">
        <v>36</v>
      </c>
      <c r="Y4943" t="s">
        <v>52</v>
      </c>
      <c r="Z4943" s="2">
        <v>17.844528573206969</v>
      </c>
    </row>
    <row r="4944" spans="1:26" x14ac:dyDescent="0.35">
      <c r="A4944" t="s">
        <v>578</v>
      </c>
      <c r="B4944" t="s">
        <v>579</v>
      </c>
      <c r="C4944" t="s">
        <v>45</v>
      </c>
      <c r="D4944" t="s">
        <v>46</v>
      </c>
      <c r="E4944" t="s">
        <v>75</v>
      </c>
      <c r="F4944" t="s">
        <v>6679</v>
      </c>
      <c r="G4944" t="s">
        <v>6680</v>
      </c>
      <c r="H4944" t="s">
        <v>32</v>
      </c>
      <c r="I4944" t="s">
        <v>7462</v>
      </c>
      <c r="J4944" s="1">
        <v>42715</v>
      </c>
      <c r="K4944" s="1">
        <v>42715</v>
      </c>
      <c r="L4944" t="s">
        <v>1118</v>
      </c>
      <c r="M4944">
        <f>Table1[[#This Row],[Ship Date]]-Table1[[#This Row],[Order Date]]</f>
        <v>0</v>
      </c>
      <c r="N4944">
        <v>12</v>
      </c>
      <c r="O4944" t="s">
        <v>35</v>
      </c>
      <c r="P4944" s="3">
        <v>23.32</v>
      </c>
      <c r="Q4944" s="3">
        <v>19.787915665691461</v>
      </c>
      <c r="R4944" s="3">
        <f>(Table1[[#This Row],[Selling Price]]-Table1[[#This Row],[Cost Price]])</f>
        <v>3.5320843343085393</v>
      </c>
      <c r="S4944" s="12">
        <f>(Table1[[#This Row],[Profit]]/Table1[[#This Row],[Selling Price]])</f>
        <v>0.15146159238029758</v>
      </c>
      <c r="T4944">
        <v>2</v>
      </c>
      <c r="U4944" s="2">
        <f>Table1[[#This Row],[Selling Price]]*Table1[[#This Row],[Quantity]]</f>
        <v>46.64</v>
      </c>
      <c r="V4944" s="4">
        <v>0</v>
      </c>
      <c r="W4944">
        <v>408</v>
      </c>
      <c r="X4944" t="s">
        <v>36</v>
      </c>
      <c r="Y4944" t="s">
        <v>52</v>
      </c>
      <c r="Z4944" s="2">
        <v>8.0782849665012417</v>
      </c>
    </row>
    <row r="4945" spans="1:26" x14ac:dyDescent="0.35">
      <c r="A4945" t="s">
        <v>578</v>
      </c>
      <c r="B4945" t="s">
        <v>579</v>
      </c>
      <c r="C4945" t="s">
        <v>27</v>
      </c>
      <c r="D4945" t="s">
        <v>46</v>
      </c>
      <c r="E4945" t="s">
        <v>178</v>
      </c>
      <c r="F4945" t="s">
        <v>6674</v>
      </c>
      <c r="G4945" t="s">
        <v>6356</v>
      </c>
      <c r="H4945" t="s">
        <v>32</v>
      </c>
      <c r="I4945" t="s">
        <v>7466</v>
      </c>
      <c r="J4945" s="1">
        <v>42733</v>
      </c>
      <c r="K4945" s="1">
        <v>42735</v>
      </c>
      <c r="L4945" t="s">
        <v>34</v>
      </c>
      <c r="M4945">
        <f>Table1[[#This Row],[Ship Date]]-Table1[[#This Row],[Order Date]]</f>
        <v>2</v>
      </c>
      <c r="N4945">
        <v>12</v>
      </c>
      <c r="O4945" t="s">
        <v>35</v>
      </c>
      <c r="P4945" s="3">
        <v>27.792000000000002</v>
      </c>
      <c r="Q4945" s="3">
        <v>20.188671392189349</v>
      </c>
      <c r="R4945" s="3">
        <f>(Table1[[#This Row],[Selling Price]]-Table1[[#This Row],[Cost Price]])</f>
        <v>7.6033286078106528</v>
      </c>
      <c r="S4945" s="12">
        <f>(Table1[[#This Row],[Profit]]/Table1[[#This Row],[Selling Price]])</f>
        <v>0.27357975704557613</v>
      </c>
      <c r="T4945">
        <v>3</v>
      </c>
      <c r="U4945" s="2">
        <f>Table1[[#This Row],[Selling Price]]*Table1[[#This Row],[Quantity]]</f>
        <v>83.376000000000005</v>
      </c>
      <c r="V4945" s="4">
        <v>0.2</v>
      </c>
      <c r="W4945">
        <v>124</v>
      </c>
      <c r="X4945" t="s">
        <v>36</v>
      </c>
      <c r="Y4945" t="s">
        <v>52</v>
      </c>
      <c r="Z4945" s="2">
        <v>15.009395457512611</v>
      </c>
    </row>
    <row r="4946" spans="1:26" x14ac:dyDescent="0.35">
      <c r="A4946" t="s">
        <v>578</v>
      </c>
      <c r="B4946" t="s">
        <v>579</v>
      </c>
      <c r="C4946" t="s">
        <v>39</v>
      </c>
      <c r="D4946" t="s">
        <v>46</v>
      </c>
      <c r="E4946" t="s">
        <v>65</v>
      </c>
      <c r="F4946" t="s">
        <v>4030</v>
      </c>
      <c r="G4946" t="s">
        <v>4031</v>
      </c>
      <c r="H4946" t="s">
        <v>32</v>
      </c>
      <c r="I4946" t="s">
        <v>7479</v>
      </c>
      <c r="J4946" s="1">
        <v>42950</v>
      </c>
      <c r="K4946" s="1">
        <v>42953</v>
      </c>
      <c r="L4946" t="s">
        <v>34</v>
      </c>
      <c r="M4946">
        <f>Table1[[#This Row],[Ship Date]]-Table1[[#This Row],[Order Date]]</f>
        <v>3</v>
      </c>
      <c r="N4946">
        <v>8</v>
      </c>
      <c r="O4946" t="s">
        <v>61</v>
      </c>
      <c r="P4946" s="3">
        <v>99.87</v>
      </c>
      <c r="Q4946" s="3">
        <v>77.790833698048644</v>
      </c>
      <c r="R4946" s="3">
        <f>(Table1[[#This Row],[Selling Price]]-Table1[[#This Row],[Cost Price]])</f>
        <v>22.079166301951361</v>
      </c>
      <c r="S4946" s="12">
        <f>(Table1[[#This Row],[Profit]]/Table1[[#This Row],[Selling Price]])</f>
        <v>0.22107906580506018</v>
      </c>
      <c r="T4946">
        <v>3</v>
      </c>
      <c r="U4946" s="2">
        <f>Table1[[#This Row],[Selling Price]]*Table1[[#This Row],[Quantity]]</f>
        <v>299.61</v>
      </c>
      <c r="V4946" s="4">
        <v>0</v>
      </c>
      <c r="W4946">
        <v>197</v>
      </c>
      <c r="X4946" t="s">
        <v>36</v>
      </c>
      <c r="Y4946" t="s">
        <v>68</v>
      </c>
      <c r="Z4946" s="2">
        <v>59.835630347366333</v>
      </c>
    </row>
    <row r="4947" spans="1:26" x14ac:dyDescent="0.35">
      <c r="A4947" t="s">
        <v>578</v>
      </c>
      <c r="B4947" t="s">
        <v>579</v>
      </c>
      <c r="C4947" t="s">
        <v>55</v>
      </c>
      <c r="D4947" t="s">
        <v>46</v>
      </c>
      <c r="E4947" t="s">
        <v>86</v>
      </c>
      <c r="F4947" t="s">
        <v>1458</v>
      </c>
      <c r="G4947" t="s">
        <v>1459</v>
      </c>
      <c r="H4947" t="s">
        <v>32</v>
      </c>
      <c r="I4947" t="s">
        <v>7590</v>
      </c>
      <c r="J4947" s="1">
        <v>42056</v>
      </c>
      <c r="K4947" s="1">
        <v>42062</v>
      </c>
      <c r="L4947" t="s">
        <v>60</v>
      </c>
      <c r="M4947">
        <f>Table1[[#This Row],[Ship Date]]-Table1[[#This Row],[Order Date]]</f>
        <v>6</v>
      </c>
      <c r="N4947">
        <v>2</v>
      </c>
      <c r="O4947" t="s">
        <v>106</v>
      </c>
      <c r="P4947" s="3">
        <v>2541.98</v>
      </c>
      <c r="Q4947" s="3">
        <v>1746.264628562828</v>
      </c>
      <c r="R4947" s="3">
        <f>(Table1[[#This Row],[Selling Price]]-Table1[[#This Row],[Cost Price]])</f>
        <v>795.71537143717205</v>
      </c>
      <c r="S4947" s="12">
        <f>(Table1[[#This Row],[Profit]]/Table1[[#This Row],[Selling Price]])</f>
        <v>0.31302975296311225</v>
      </c>
      <c r="T4947">
        <v>2</v>
      </c>
      <c r="U4947" s="2">
        <f>Table1[[#This Row],[Selling Price]]*Table1[[#This Row],[Quantity]]</f>
        <v>5083.96</v>
      </c>
      <c r="V4947" s="4">
        <v>0</v>
      </c>
      <c r="W4947">
        <v>228</v>
      </c>
      <c r="X4947" t="s">
        <v>68</v>
      </c>
      <c r="Y4947" t="s">
        <v>36</v>
      </c>
      <c r="Z4947" s="2">
        <v>1851.752900549171</v>
      </c>
    </row>
    <row r="4948" spans="1:26" x14ac:dyDescent="0.35">
      <c r="A4948" t="s">
        <v>578</v>
      </c>
      <c r="B4948" t="s">
        <v>579</v>
      </c>
      <c r="C4948" t="s">
        <v>64</v>
      </c>
      <c r="D4948" t="s">
        <v>46</v>
      </c>
      <c r="E4948" t="s">
        <v>47</v>
      </c>
      <c r="F4948" t="s">
        <v>2292</v>
      </c>
      <c r="G4948" t="s">
        <v>2293</v>
      </c>
      <c r="H4948" t="s">
        <v>32</v>
      </c>
      <c r="I4948" t="s">
        <v>7659</v>
      </c>
      <c r="J4948" s="1">
        <v>42755</v>
      </c>
      <c r="K4948" s="1">
        <v>42756</v>
      </c>
      <c r="L4948" t="s">
        <v>199</v>
      </c>
      <c r="M4948">
        <f>Table1[[#This Row],[Ship Date]]-Table1[[#This Row],[Order Date]]</f>
        <v>1</v>
      </c>
      <c r="N4948">
        <v>1</v>
      </c>
      <c r="O4948" t="s">
        <v>35</v>
      </c>
      <c r="P4948" s="3">
        <v>11.52</v>
      </c>
      <c r="Q4948" s="3">
        <v>9.4316208876986991</v>
      </c>
      <c r="R4948" s="3">
        <f>(Table1[[#This Row],[Selling Price]]-Table1[[#This Row],[Cost Price]])</f>
        <v>2.0883791123013005</v>
      </c>
      <c r="S4948" s="12">
        <f>(Table1[[#This Row],[Profit]]/Table1[[#This Row],[Selling Price]])</f>
        <v>0.18128290905393235</v>
      </c>
      <c r="T4948">
        <v>5</v>
      </c>
      <c r="U4948" s="2">
        <f>Table1[[#This Row],[Selling Price]]*Table1[[#This Row],[Quantity]]</f>
        <v>57.599999999999994</v>
      </c>
      <c r="V4948" s="4">
        <v>0.2</v>
      </c>
      <c r="W4948">
        <v>318</v>
      </c>
      <c r="X4948" t="s">
        <v>36</v>
      </c>
      <c r="Y4948" t="s">
        <v>52</v>
      </c>
      <c r="Z4948" s="2">
        <v>4.3413625652641503</v>
      </c>
    </row>
    <row r="4949" spans="1:26" x14ac:dyDescent="0.35">
      <c r="A4949" t="s">
        <v>578</v>
      </c>
      <c r="B4949" t="s">
        <v>579</v>
      </c>
      <c r="C4949" t="s">
        <v>27</v>
      </c>
      <c r="D4949" t="s">
        <v>46</v>
      </c>
      <c r="E4949" t="s">
        <v>75</v>
      </c>
      <c r="F4949" t="s">
        <v>3987</v>
      </c>
      <c r="G4949" t="s">
        <v>3988</v>
      </c>
      <c r="H4949" t="s">
        <v>32</v>
      </c>
      <c r="I4949" t="s">
        <v>7704</v>
      </c>
      <c r="J4949" s="1">
        <v>42824</v>
      </c>
      <c r="K4949" s="1">
        <v>42824</v>
      </c>
      <c r="L4949" t="s">
        <v>1118</v>
      </c>
      <c r="M4949">
        <f>Table1[[#This Row],[Ship Date]]-Table1[[#This Row],[Order Date]]</f>
        <v>0</v>
      </c>
      <c r="N4949">
        <v>3</v>
      </c>
      <c r="O4949" t="s">
        <v>106</v>
      </c>
      <c r="P4949" s="3">
        <v>6.08</v>
      </c>
      <c r="Q4949" s="3">
        <v>3.9591451934814019</v>
      </c>
      <c r="R4949" s="3">
        <f>(Table1[[#This Row],[Selling Price]]-Table1[[#This Row],[Cost Price]])</f>
        <v>2.1208548065185981</v>
      </c>
      <c r="S4949" s="12">
        <f>(Table1[[#This Row],[Profit]]/Table1[[#This Row],[Selling Price]])</f>
        <v>0.34882480370371682</v>
      </c>
      <c r="T4949">
        <v>2</v>
      </c>
      <c r="U4949" s="2">
        <f>Table1[[#This Row],[Selling Price]]*Table1[[#This Row],[Quantity]]</f>
        <v>12.16</v>
      </c>
      <c r="V4949" s="4">
        <v>0</v>
      </c>
      <c r="W4949">
        <v>314</v>
      </c>
      <c r="X4949" t="s">
        <v>36</v>
      </c>
      <c r="Y4949" t="s">
        <v>52</v>
      </c>
      <c r="Z4949" s="2">
        <v>9.5213284387261439</v>
      </c>
    </row>
    <row r="4950" spans="1:26" x14ac:dyDescent="0.35">
      <c r="A4950" t="s">
        <v>578</v>
      </c>
      <c r="B4950" t="s">
        <v>579</v>
      </c>
      <c r="C4950" t="s">
        <v>27</v>
      </c>
      <c r="D4950" t="s">
        <v>46</v>
      </c>
      <c r="E4950" t="s">
        <v>65</v>
      </c>
      <c r="F4950" t="s">
        <v>4259</v>
      </c>
      <c r="G4950" t="s">
        <v>4260</v>
      </c>
      <c r="H4950" t="s">
        <v>32</v>
      </c>
      <c r="I4950" t="s">
        <v>7708</v>
      </c>
      <c r="J4950" s="1">
        <v>42930</v>
      </c>
      <c r="K4950" s="1">
        <v>42934</v>
      </c>
      <c r="L4950" t="s">
        <v>60</v>
      </c>
      <c r="M4950">
        <f>Table1[[#This Row],[Ship Date]]-Table1[[#This Row],[Order Date]]</f>
        <v>4</v>
      </c>
      <c r="N4950">
        <v>7</v>
      </c>
      <c r="O4950" t="s">
        <v>51</v>
      </c>
      <c r="P4950" s="3">
        <v>239.45599999999999</v>
      </c>
      <c r="Q4950" s="3">
        <v>169.74163611272749</v>
      </c>
      <c r="R4950" s="3">
        <f>(Table1[[#This Row],[Selling Price]]-Table1[[#This Row],[Cost Price]])</f>
        <v>69.714363887272498</v>
      </c>
      <c r="S4950" s="12">
        <f>(Table1[[#This Row],[Profit]]/Table1[[#This Row],[Selling Price]])</f>
        <v>0.29113642542793877</v>
      </c>
      <c r="T4950">
        <v>7</v>
      </c>
      <c r="U4950" s="2">
        <f>Table1[[#This Row],[Selling Price]]*Table1[[#This Row],[Quantity]]</f>
        <v>1676.192</v>
      </c>
      <c r="V4950" s="4">
        <v>0.2</v>
      </c>
      <c r="W4950">
        <v>180</v>
      </c>
      <c r="X4950" t="s">
        <v>36</v>
      </c>
      <c r="Y4950" t="s">
        <v>36</v>
      </c>
      <c r="Z4950" s="2">
        <v>143.64432677972351</v>
      </c>
    </row>
    <row r="4951" spans="1:26" x14ac:dyDescent="0.35">
      <c r="A4951" t="s">
        <v>578</v>
      </c>
      <c r="B4951" t="s">
        <v>579</v>
      </c>
      <c r="C4951" t="s">
        <v>45</v>
      </c>
      <c r="D4951" t="s">
        <v>46</v>
      </c>
      <c r="E4951" t="s">
        <v>65</v>
      </c>
      <c r="F4951" t="s">
        <v>1495</v>
      </c>
      <c r="G4951" t="s">
        <v>1496</v>
      </c>
      <c r="H4951" t="s">
        <v>32</v>
      </c>
      <c r="I4951" t="s">
        <v>7709</v>
      </c>
      <c r="J4951" s="1">
        <v>43078</v>
      </c>
      <c r="K4951" s="1">
        <v>43081</v>
      </c>
      <c r="L4951" t="s">
        <v>34</v>
      </c>
      <c r="M4951">
        <f>Table1[[#This Row],[Ship Date]]-Table1[[#This Row],[Order Date]]</f>
        <v>3</v>
      </c>
      <c r="N4951">
        <v>12</v>
      </c>
      <c r="O4951" t="s">
        <v>35</v>
      </c>
      <c r="P4951" s="3">
        <v>15.14</v>
      </c>
      <c r="Q4951" s="3">
        <v>12.193399755083711</v>
      </c>
      <c r="R4951" s="3">
        <f>(Table1[[#This Row],[Selling Price]]-Table1[[#This Row],[Cost Price]])</f>
        <v>2.94660024491629</v>
      </c>
      <c r="S4951" s="12">
        <f>(Table1[[#This Row],[Profit]]/Table1[[#This Row],[Selling Price]])</f>
        <v>0.19462353004731109</v>
      </c>
      <c r="T4951">
        <v>1</v>
      </c>
      <c r="U4951" s="2">
        <f>Table1[[#This Row],[Selling Price]]*Table1[[#This Row],[Quantity]]</f>
        <v>15.14</v>
      </c>
      <c r="V4951" s="4">
        <v>0</v>
      </c>
      <c r="W4951">
        <v>491</v>
      </c>
      <c r="X4951" t="s">
        <v>36</v>
      </c>
      <c r="Y4951" t="s">
        <v>68</v>
      </c>
      <c r="Z4951" s="2">
        <v>50.28364546317885</v>
      </c>
    </row>
    <row r="4952" spans="1:26" x14ac:dyDescent="0.35">
      <c r="A4952" t="s">
        <v>578</v>
      </c>
      <c r="B4952" t="s">
        <v>579</v>
      </c>
      <c r="C4952" t="s">
        <v>64</v>
      </c>
      <c r="D4952" t="s">
        <v>46</v>
      </c>
      <c r="E4952" t="s">
        <v>65</v>
      </c>
      <c r="F4952" t="s">
        <v>861</v>
      </c>
      <c r="G4952" t="s">
        <v>862</v>
      </c>
      <c r="H4952" t="s">
        <v>32</v>
      </c>
      <c r="I4952" t="s">
        <v>7797</v>
      </c>
      <c r="J4952" s="1">
        <v>43083</v>
      </c>
      <c r="K4952" s="1">
        <v>43087</v>
      </c>
      <c r="L4952" t="s">
        <v>60</v>
      </c>
      <c r="M4952">
        <f>Table1[[#This Row],[Ship Date]]-Table1[[#This Row],[Order Date]]</f>
        <v>4</v>
      </c>
      <c r="N4952">
        <v>12</v>
      </c>
      <c r="O4952" t="s">
        <v>35</v>
      </c>
      <c r="P4952" s="3">
        <v>73.849999999999994</v>
      </c>
      <c r="Q4952" s="3">
        <v>53.128019716342941</v>
      </c>
      <c r="R4952" s="3">
        <f>(Table1[[#This Row],[Selling Price]]-Table1[[#This Row],[Cost Price]])</f>
        <v>20.721980283657054</v>
      </c>
      <c r="S4952" s="12">
        <f>(Table1[[#This Row],[Profit]]/Table1[[#This Row],[Selling Price]])</f>
        <v>0.2805955353237245</v>
      </c>
      <c r="T4952">
        <v>1</v>
      </c>
      <c r="U4952" s="2">
        <f>Table1[[#This Row],[Selling Price]]*Table1[[#This Row],[Quantity]]</f>
        <v>73.849999999999994</v>
      </c>
      <c r="V4952" s="4">
        <v>0</v>
      </c>
      <c r="W4952">
        <v>427</v>
      </c>
      <c r="X4952" t="s">
        <v>36</v>
      </c>
      <c r="Y4952" t="s">
        <v>68</v>
      </c>
      <c r="Z4952" s="2">
        <v>90.688281106215697</v>
      </c>
    </row>
    <row r="4953" spans="1:26" x14ac:dyDescent="0.35">
      <c r="A4953" t="s">
        <v>578</v>
      </c>
      <c r="B4953" t="s">
        <v>579</v>
      </c>
      <c r="C4953" t="s">
        <v>45</v>
      </c>
      <c r="D4953" t="s">
        <v>46</v>
      </c>
      <c r="E4953" t="s">
        <v>270</v>
      </c>
      <c r="F4953" t="s">
        <v>884</v>
      </c>
      <c r="G4953" t="s">
        <v>885</v>
      </c>
      <c r="H4953" t="s">
        <v>32</v>
      </c>
      <c r="I4953" t="s">
        <v>7830</v>
      </c>
      <c r="J4953" s="1">
        <v>42155</v>
      </c>
      <c r="K4953" s="1">
        <v>42157</v>
      </c>
      <c r="L4953" t="s">
        <v>34</v>
      </c>
      <c r="M4953">
        <f>Table1[[#This Row],[Ship Date]]-Table1[[#This Row],[Order Date]]</f>
        <v>2</v>
      </c>
      <c r="N4953">
        <v>5</v>
      </c>
      <c r="O4953" t="s">
        <v>51</v>
      </c>
      <c r="P4953" s="3">
        <v>7.56</v>
      </c>
      <c r="Q4953" s="3">
        <v>5.1815620425051554</v>
      </c>
      <c r="R4953" s="3">
        <f>(Table1[[#This Row],[Selling Price]]-Table1[[#This Row],[Cost Price]])</f>
        <v>2.3784379574948442</v>
      </c>
      <c r="S4953" s="12">
        <f>(Table1[[#This Row],[Profit]]/Table1[[#This Row],[Selling Price]])</f>
        <v>0.31460819543582597</v>
      </c>
      <c r="T4953">
        <v>6</v>
      </c>
      <c r="U4953" s="2">
        <f>Table1[[#This Row],[Selling Price]]*Table1[[#This Row],[Quantity]]</f>
        <v>45.36</v>
      </c>
      <c r="V4953" s="4">
        <v>0</v>
      </c>
      <c r="W4953">
        <v>110</v>
      </c>
      <c r="X4953" t="s">
        <v>36</v>
      </c>
      <c r="Y4953" t="s">
        <v>36</v>
      </c>
      <c r="Z4953" s="2">
        <v>2.401283656713634</v>
      </c>
    </row>
    <row r="4954" spans="1:26" x14ac:dyDescent="0.35">
      <c r="A4954" t="s">
        <v>578</v>
      </c>
      <c r="B4954" t="s">
        <v>579</v>
      </c>
      <c r="C4954" t="s">
        <v>27</v>
      </c>
      <c r="D4954" t="s">
        <v>46</v>
      </c>
      <c r="E4954" t="s">
        <v>65</v>
      </c>
      <c r="F4954" t="s">
        <v>1866</v>
      </c>
      <c r="G4954" t="s">
        <v>1867</v>
      </c>
      <c r="H4954" t="s">
        <v>32</v>
      </c>
      <c r="I4954" t="s">
        <v>7872</v>
      </c>
      <c r="J4954" s="1">
        <v>43077</v>
      </c>
      <c r="K4954" s="1">
        <v>43079</v>
      </c>
      <c r="L4954" t="s">
        <v>34</v>
      </c>
      <c r="M4954">
        <f>Table1[[#This Row],[Ship Date]]-Table1[[#This Row],[Order Date]]</f>
        <v>2</v>
      </c>
      <c r="N4954">
        <v>12</v>
      </c>
      <c r="O4954" t="s">
        <v>35</v>
      </c>
      <c r="P4954" s="3">
        <v>592.74</v>
      </c>
      <c r="Q4954" s="3">
        <v>477.11756947150201</v>
      </c>
      <c r="R4954" s="3">
        <f>(Table1[[#This Row],[Selling Price]]-Table1[[#This Row],[Cost Price]])</f>
        <v>115.622430528498</v>
      </c>
      <c r="S4954" s="12">
        <f>(Table1[[#This Row],[Profit]]/Table1[[#This Row],[Selling Price]])</f>
        <v>0.19506432926493572</v>
      </c>
      <c r="T4954">
        <v>6</v>
      </c>
      <c r="U4954" s="2">
        <f>Table1[[#This Row],[Selling Price]]*Table1[[#This Row],[Quantity]]</f>
        <v>3556.44</v>
      </c>
      <c r="V4954" s="4">
        <v>0</v>
      </c>
      <c r="W4954">
        <v>458</v>
      </c>
      <c r="X4954" t="s">
        <v>36</v>
      </c>
      <c r="Y4954" t="s">
        <v>36</v>
      </c>
      <c r="Z4954" s="2">
        <v>143.930848429376</v>
      </c>
    </row>
    <row r="4955" spans="1:26" x14ac:dyDescent="0.35">
      <c r="A4955" t="s">
        <v>578</v>
      </c>
      <c r="B4955" t="s">
        <v>579</v>
      </c>
      <c r="C4955" t="s">
        <v>27</v>
      </c>
      <c r="D4955" t="s">
        <v>46</v>
      </c>
      <c r="E4955" t="s">
        <v>91</v>
      </c>
      <c r="F4955" t="s">
        <v>1690</v>
      </c>
      <c r="G4955" t="s">
        <v>1691</v>
      </c>
      <c r="H4955" t="s">
        <v>32</v>
      </c>
      <c r="I4955" t="s">
        <v>7913</v>
      </c>
      <c r="J4955" s="1">
        <v>42960</v>
      </c>
      <c r="K4955" s="1">
        <v>42965</v>
      </c>
      <c r="L4955" t="s">
        <v>60</v>
      </c>
      <c r="M4955">
        <f>Table1[[#This Row],[Ship Date]]-Table1[[#This Row],[Order Date]]</f>
        <v>5</v>
      </c>
      <c r="N4955">
        <v>8</v>
      </c>
      <c r="O4955" t="s">
        <v>61</v>
      </c>
      <c r="P4955" s="3">
        <v>272.048</v>
      </c>
      <c r="Q4955" s="3">
        <v>196.60672515880421</v>
      </c>
      <c r="R4955" s="3">
        <f>(Table1[[#This Row],[Selling Price]]-Table1[[#This Row],[Cost Price]])</f>
        <v>75.441274841195792</v>
      </c>
      <c r="S4955" s="12">
        <f>(Table1[[#This Row],[Profit]]/Table1[[#This Row],[Selling Price]])</f>
        <v>0.27730869126476132</v>
      </c>
      <c r="T4955">
        <v>7</v>
      </c>
      <c r="U4955" s="2">
        <f>Table1[[#This Row],[Selling Price]]*Table1[[#This Row],[Quantity]]</f>
        <v>1904.336</v>
      </c>
      <c r="V4955" s="4">
        <v>0.2</v>
      </c>
      <c r="W4955">
        <v>106</v>
      </c>
      <c r="X4955" t="s">
        <v>36</v>
      </c>
      <c r="Y4955" t="s">
        <v>36</v>
      </c>
      <c r="Z4955" s="2">
        <v>100.1895025505833</v>
      </c>
    </row>
    <row r="4956" spans="1:26" x14ac:dyDescent="0.35">
      <c r="A4956" t="s">
        <v>578</v>
      </c>
      <c r="B4956" t="s">
        <v>579</v>
      </c>
      <c r="C4956" t="s">
        <v>55</v>
      </c>
      <c r="D4956" t="s">
        <v>46</v>
      </c>
      <c r="E4956" t="s">
        <v>65</v>
      </c>
      <c r="F4956" t="s">
        <v>743</v>
      </c>
      <c r="G4956" t="s">
        <v>744</v>
      </c>
      <c r="H4956" t="s">
        <v>32</v>
      </c>
      <c r="I4956" t="s">
        <v>8070</v>
      </c>
      <c r="J4956" s="1">
        <v>42267</v>
      </c>
      <c r="K4956" s="1">
        <v>42271</v>
      </c>
      <c r="L4956" t="s">
        <v>60</v>
      </c>
      <c r="M4956">
        <f>Table1[[#This Row],[Ship Date]]-Table1[[#This Row],[Order Date]]</f>
        <v>4</v>
      </c>
      <c r="N4956">
        <v>9</v>
      </c>
      <c r="O4956" t="s">
        <v>61</v>
      </c>
      <c r="P4956" s="3">
        <v>294.36799999999999</v>
      </c>
      <c r="Q4956" s="3">
        <v>224.25050550305531</v>
      </c>
      <c r="R4956" s="3">
        <f>(Table1[[#This Row],[Selling Price]]-Table1[[#This Row],[Cost Price]])</f>
        <v>70.117494496944687</v>
      </c>
      <c r="S4956" s="12">
        <f>(Table1[[#This Row],[Profit]]/Table1[[#This Row],[Selling Price]])</f>
        <v>0.23819672823453869</v>
      </c>
      <c r="T4956">
        <v>4</v>
      </c>
      <c r="U4956" s="2">
        <f>Table1[[#This Row],[Selling Price]]*Table1[[#This Row],[Quantity]]</f>
        <v>1177.472</v>
      </c>
      <c r="V4956" s="4">
        <v>0.2</v>
      </c>
      <c r="W4956">
        <v>260</v>
      </c>
      <c r="X4956" t="s">
        <v>36</v>
      </c>
      <c r="Y4956" t="s">
        <v>68</v>
      </c>
      <c r="Z4956" s="2">
        <v>117.7248391962282</v>
      </c>
    </row>
    <row r="4957" spans="1:26" x14ac:dyDescent="0.35">
      <c r="A4957" t="s">
        <v>578</v>
      </c>
      <c r="B4957" t="s">
        <v>579</v>
      </c>
      <c r="C4957" t="s">
        <v>64</v>
      </c>
      <c r="D4957" t="s">
        <v>46</v>
      </c>
      <c r="E4957" t="s">
        <v>91</v>
      </c>
      <c r="F4957" t="s">
        <v>1520</v>
      </c>
      <c r="G4957" t="s">
        <v>1521</v>
      </c>
      <c r="H4957" t="s">
        <v>32</v>
      </c>
      <c r="I4957" t="s">
        <v>8071</v>
      </c>
      <c r="J4957" s="1">
        <v>42985</v>
      </c>
      <c r="K4957" s="1">
        <v>42990</v>
      </c>
      <c r="L4957" t="s">
        <v>60</v>
      </c>
      <c r="M4957">
        <f>Table1[[#This Row],[Ship Date]]-Table1[[#This Row],[Order Date]]</f>
        <v>5</v>
      </c>
      <c r="N4957">
        <v>9</v>
      </c>
      <c r="O4957" t="s">
        <v>61</v>
      </c>
      <c r="P4957" s="3">
        <v>81.567999999999998</v>
      </c>
      <c r="Q4957" s="3">
        <v>69.078566313383632</v>
      </c>
      <c r="R4957" s="3">
        <f>(Table1[[#This Row],[Selling Price]]-Table1[[#This Row],[Cost Price]])</f>
        <v>12.489433686616366</v>
      </c>
      <c r="S4957" s="12">
        <f>(Table1[[#This Row],[Profit]]/Table1[[#This Row],[Selling Price]])</f>
        <v>0.15311683119135402</v>
      </c>
      <c r="T4957">
        <v>2</v>
      </c>
      <c r="U4957" s="2">
        <f>Table1[[#This Row],[Selling Price]]*Table1[[#This Row],[Quantity]]</f>
        <v>163.136</v>
      </c>
      <c r="V4957" s="4">
        <v>0.2</v>
      </c>
      <c r="W4957">
        <v>249</v>
      </c>
      <c r="X4957" t="s">
        <v>36</v>
      </c>
      <c r="Y4957" t="s">
        <v>68</v>
      </c>
      <c r="Z4957" s="2">
        <v>64.080866348700383</v>
      </c>
    </row>
    <row r="4958" spans="1:26" x14ac:dyDescent="0.35">
      <c r="A4958" t="s">
        <v>578</v>
      </c>
      <c r="B4958" t="s">
        <v>579</v>
      </c>
      <c r="C4958" t="s">
        <v>27</v>
      </c>
      <c r="D4958" t="s">
        <v>46</v>
      </c>
      <c r="E4958" t="s">
        <v>86</v>
      </c>
      <c r="F4958" t="s">
        <v>3105</v>
      </c>
      <c r="G4958" t="s">
        <v>3106</v>
      </c>
      <c r="H4958" t="s">
        <v>32</v>
      </c>
      <c r="I4958" t="s">
        <v>8246</v>
      </c>
      <c r="J4958" s="1">
        <v>42349</v>
      </c>
      <c r="K4958" s="1">
        <v>42352</v>
      </c>
      <c r="L4958" t="s">
        <v>199</v>
      </c>
      <c r="M4958">
        <f>Table1[[#This Row],[Ship Date]]-Table1[[#This Row],[Order Date]]</f>
        <v>3</v>
      </c>
      <c r="N4958">
        <v>12</v>
      </c>
      <c r="O4958" t="s">
        <v>35</v>
      </c>
      <c r="P4958" s="3">
        <v>23</v>
      </c>
      <c r="Q4958" s="3">
        <v>15.044455828152159</v>
      </c>
      <c r="R4958" s="3">
        <f>(Table1[[#This Row],[Selling Price]]-Table1[[#This Row],[Cost Price]])</f>
        <v>7.9555441718478406</v>
      </c>
      <c r="S4958" s="12">
        <f>(Table1[[#This Row],[Profit]]/Table1[[#This Row],[Selling Price]])</f>
        <v>0.3458932248629496</v>
      </c>
      <c r="T4958">
        <v>2</v>
      </c>
      <c r="U4958" s="2">
        <f>Table1[[#This Row],[Selling Price]]*Table1[[#This Row],[Quantity]]</f>
        <v>46</v>
      </c>
      <c r="V4958" s="4">
        <v>0</v>
      </c>
      <c r="W4958">
        <v>469</v>
      </c>
      <c r="X4958" t="s">
        <v>36</v>
      </c>
      <c r="Y4958" t="s">
        <v>52</v>
      </c>
      <c r="Z4958" s="2">
        <v>15.534631051452809</v>
      </c>
    </row>
    <row r="4959" spans="1:26" x14ac:dyDescent="0.35">
      <c r="A4959" t="s">
        <v>578</v>
      </c>
      <c r="B4959" t="s">
        <v>579</v>
      </c>
      <c r="C4959" t="s">
        <v>45</v>
      </c>
      <c r="D4959" t="s">
        <v>46</v>
      </c>
      <c r="E4959" t="s">
        <v>86</v>
      </c>
      <c r="F4959" t="s">
        <v>1514</v>
      </c>
      <c r="G4959" t="s">
        <v>1515</v>
      </c>
      <c r="H4959" t="s">
        <v>32</v>
      </c>
      <c r="I4959" t="s">
        <v>8327</v>
      </c>
      <c r="J4959" s="1">
        <v>42580</v>
      </c>
      <c r="K4959" s="1">
        <v>42585</v>
      </c>
      <c r="L4959" t="s">
        <v>60</v>
      </c>
      <c r="M4959">
        <f>Table1[[#This Row],[Ship Date]]-Table1[[#This Row],[Order Date]]</f>
        <v>5</v>
      </c>
      <c r="N4959">
        <v>7</v>
      </c>
      <c r="O4959" t="s">
        <v>51</v>
      </c>
      <c r="P4959" s="3">
        <v>27.396000000000001</v>
      </c>
      <c r="Q4959" s="3">
        <v>19.283137426508581</v>
      </c>
      <c r="R4959" s="3">
        <f>(Table1[[#This Row],[Selling Price]]-Table1[[#This Row],[Cost Price]])</f>
        <v>8.1128625734914195</v>
      </c>
      <c r="S4959" s="12">
        <f>(Table1[[#This Row],[Profit]]/Table1[[#This Row],[Selling Price]])</f>
        <v>0.29613310605531534</v>
      </c>
      <c r="T4959">
        <v>3</v>
      </c>
      <c r="U4959" s="2">
        <f>Table1[[#This Row],[Selling Price]]*Table1[[#This Row],[Quantity]]</f>
        <v>82.188000000000002</v>
      </c>
      <c r="V4959" s="4">
        <v>0.7</v>
      </c>
      <c r="W4959">
        <v>208</v>
      </c>
      <c r="X4959" t="s">
        <v>36</v>
      </c>
      <c r="Y4959" t="s">
        <v>68</v>
      </c>
      <c r="Z4959" s="2">
        <v>60.013480533774903</v>
      </c>
    </row>
    <row r="4960" spans="1:26" x14ac:dyDescent="0.35">
      <c r="A4960" t="s">
        <v>578</v>
      </c>
      <c r="B4960" t="s">
        <v>579</v>
      </c>
      <c r="C4960" t="s">
        <v>45</v>
      </c>
      <c r="D4960" t="s">
        <v>46</v>
      </c>
      <c r="E4960" t="s">
        <v>270</v>
      </c>
      <c r="F4960" t="s">
        <v>6158</v>
      </c>
      <c r="G4960" t="s">
        <v>6159</v>
      </c>
      <c r="H4960" t="s">
        <v>32</v>
      </c>
      <c r="I4960" t="s">
        <v>8328</v>
      </c>
      <c r="J4960" s="1">
        <v>41895</v>
      </c>
      <c r="K4960" s="1">
        <v>41895</v>
      </c>
      <c r="L4960" t="s">
        <v>1118</v>
      </c>
      <c r="M4960">
        <f>Table1[[#This Row],[Ship Date]]-Table1[[#This Row],[Order Date]]</f>
        <v>0</v>
      </c>
      <c r="N4960">
        <v>9</v>
      </c>
      <c r="O4960" t="s">
        <v>61</v>
      </c>
      <c r="P4960" s="3">
        <v>5.7</v>
      </c>
      <c r="Q4960" s="3">
        <v>3.7868965049340542</v>
      </c>
      <c r="R4960" s="3">
        <f>(Table1[[#This Row],[Selling Price]]-Table1[[#This Row],[Cost Price]])</f>
        <v>1.913103495065946</v>
      </c>
      <c r="S4960" s="12">
        <f>(Table1[[#This Row],[Profit]]/Table1[[#This Row],[Selling Price]])</f>
        <v>0.33563219211683265</v>
      </c>
      <c r="T4960">
        <v>5</v>
      </c>
      <c r="U4960" s="2">
        <f>Table1[[#This Row],[Selling Price]]*Table1[[#This Row],[Quantity]]</f>
        <v>28.5</v>
      </c>
      <c r="V4960" s="4">
        <v>0</v>
      </c>
      <c r="W4960">
        <v>187</v>
      </c>
      <c r="X4960" t="s">
        <v>36</v>
      </c>
      <c r="Y4960" t="s">
        <v>52</v>
      </c>
      <c r="Z4960" s="2">
        <v>2.1749813792306361</v>
      </c>
    </row>
    <row r="4961" spans="1:26" x14ac:dyDescent="0.35">
      <c r="A4961" t="s">
        <v>578</v>
      </c>
      <c r="B4961" t="s">
        <v>579</v>
      </c>
      <c r="C4961" t="s">
        <v>64</v>
      </c>
      <c r="D4961" t="s">
        <v>46</v>
      </c>
      <c r="E4961" t="s">
        <v>75</v>
      </c>
      <c r="F4961" t="s">
        <v>5262</v>
      </c>
      <c r="G4961" t="s">
        <v>5263</v>
      </c>
      <c r="H4961" t="s">
        <v>32</v>
      </c>
      <c r="I4961" t="s">
        <v>8335</v>
      </c>
      <c r="J4961" s="1">
        <v>42734</v>
      </c>
      <c r="K4961" s="1">
        <v>42737</v>
      </c>
      <c r="L4961" t="s">
        <v>199</v>
      </c>
      <c r="M4961">
        <f>Table1[[#This Row],[Ship Date]]-Table1[[#This Row],[Order Date]]</f>
        <v>3</v>
      </c>
      <c r="N4961">
        <v>12</v>
      </c>
      <c r="O4961" t="s">
        <v>35</v>
      </c>
      <c r="P4961" s="3">
        <v>16.52</v>
      </c>
      <c r="Q4961" s="3">
        <v>12.185236635173389</v>
      </c>
      <c r="R4961" s="3">
        <f>(Table1[[#This Row],[Selling Price]]-Table1[[#This Row],[Cost Price]])</f>
        <v>4.3347633648266104</v>
      </c>
      <c r="S4961" s="12">
        <f>(Table1[[#This Row],[Profit]]/Table1[[#This Row],[Selling Price]])</f>
        <v>0.2623948768054849</v>
      </c>
      <c r="T4961">
        <v>5</v>
      </c>
      <c r="U4961" s="2">
        <f>Table1[[#This Row],[Selling Price]]*Table1[[#This Row],[Quantity]]</f>
        <v>82.6</v>
      </c>
      <c r="V4961" s="4">
        <v>0.2</v>
      </c>
      <c r="W4961">
        <v>164</v>
      </c>
      <c r="X4961" t="s">
        <v>36</v>
      </c>
      <c r="Y4961" t="s">
        <v>52</v>
      </c>
      <c r="Z4961" s="2">
        <v>12.594807263312919</v>
      </c>
    </row>
    <row r="4962" spans="1:26" x14ac:dyDescent="0.35">
      <c r="A4962" t="s">
        <v>578</v>
      </c>
      <c r="B4962" t="s">
        <v>579</v>
      </c>
      <c r="C4962" t="s">
        <v>45</v>
      </c>
      <c r="D4962" t="s">
        <v>46</v>
      </c>
      <c r="E4962" t="s">
        <v>102</v>
      </c>
      <c r="F4962" t="s">
        <v>6239</v>
      </c>
      <c r="G4962" t="s">
        <v>6240</v>
      </c>
      <c r="H4962" t="s">
        <v>32</v>
      </c>
      <c r="I4962" t="s">
        <v>8366</v>
      </c>
      <c r="J4962" s="1">
        <v>42733</v>
      </c>
      <c r="K4962" s="1">
        <v>42735</v>
      </c>
      <c r="L4962" t="s">
        <v>34</v>
      </c>
      <c r="M4962">
        <f>Table1[[#This Row],[Ship Date]]-Table1[[#This Row],[Order Date]]</f>
        <v>2</v>
      </c>
      <c r="N4962">
        <v>12</v>
      </c>
      <c r="O4962" t="s">
        <v>35</v>
      </c>
      <c r="P4962" s="3">
        <v>25.344000000000001</v>
      </c>
      <c r="Q4962" s="3">
        <v>17.829267808128112</v>
      </c>
      <c r="R4962" s="3">
        <f>(Table1[[#This Row],[Selling Price]]-Table1[[#This Row],[Cost Price]])</f>
        <v>7.5147321918718895</v>
      </c>
      <c r="S4962" s="12">
        <f>(Table1[[#This Row],[Profit]]/Table1[[#This Row],[Selling Price]])</f>
        <v>0.29650931943938957</v>
      </c>
      <c r="T4962">
        <v>6</v>
      </c>
      <c r="U4962" s="2">
        <f>Table1[[#This Row],[Selling Price]]*Table1[[#This Row],[Quantity]]</f>
        <v>152.06400000000002</v>
      </c>
      <c r="V4962" s="4">
        <v>0.2</v>
      </c>
      <c r="W4962">
        <v>498</v>
      </c>
      <c r="X4962" t="s">
        <v>36</v>
      </c>
      <c r="Y4962" t="s">
        <v>52</v>
      </c>
      <c r="Z4962" s="2">
        <v>14.06371057722677</v>
      </c>
    </row>
    <row r="4963" spans="1:26" x14ac:dyDescent="0.35">
      <c r="A4963" t="s">
        <v>578</v>
      </c>
      <c r="B4963" t="s">
        <v>579</v>
      </c>
      <c r="C4963" t="s">
        <v>27</v>
      </c>
      <c r="D4963" t="s">
        <v>46</v>
      </c>
      <c r="E4963" t="s">
        <v>102</v>
      </c>
      <c r="F4963" t="s">
        <v>3131</v>
      </c>
      <c r="G4963" t="s">
        <v>3132</v>
      </c>
      <c r="H4963" t="s">
        <v>32</v>
      </c>
      <c r="I4963" t="s">
        <v>8391</v>
      </c>
      <c r="J4963" s="1">
        <v>42992</v>
      </c>
      <c r="K4963" s="1">
        <v>42995</v>
      </c>
      <c r="L4963" t="s">
        <v>199</v>
      </c>
      <c r="M4963">
        <f>Table1[[#This Row],[Ship Date]]-Table1[[#This Row],[Order Date]]</f>
        <v>3</v>
      </c>
      <c r="N4963">
        <v>9</v>
      </c>
      <c r="O4963" t="s">
        <v>61</v>
      </c>
      <c r="P4963" s="3">
        <v>74.352000000000004</v>
      </c>
      <c r="Q4963" s="3">
        <v>59.628539569895977</v>
      </c>
      <c r="R4963" s="3">
        <f>(Table1[[#This Row],[Selling Price]]-Table1[[#This Row],[Cost Price]])</f>
        <v>14.723460430104026</v>
      </c>
      <c r="S4963" s="12">
        <f>(Table1[[#This Row],[Profit]]/Table1[[#This Row],[Selling Price]])</f>
        <v>0.1980237307685607</v>
      </c>
      <c r="T4963">
        <v>3</v>
      </c>
      <c r="U4963" s="2">
        <f>Table1[[#This Row],[Selling Price]]*Table1[[#This Row],[Quantity]]</f>
        <v>223.05600000000001</v>
      </c>
      <c r="V4963" s="4">
        <v>0.2</v>
      </c>
      <c r="W4963">
        <v>199</v>
      </c>
      <c r="X4963" t="s">
        <v>36</v>
      </c>
      <c r="Y4963" t="s">
        <v>68</v>
      </c>
      <c r="Z4963" s="2">
        <v>53.549517225752012</v>
      </c>
    </row>
    <row r="4964" spans="1:26" x14ac:dyDescent="0.35">
      <c r="A4964" t="s">
        <v>578</v>
      </c>
      <c r="B4964" t="s">
        <v>579</v>
      </c>
      <c r="C4964" t="s">
        <v>45</v>
      </c>
      <c r="D4964" t="s">
        <v>46</v>
      </c>
      <c r="E4964" t="s">
        <v>102</v>
      </c>
      <c r="F4964" t="s">
        <v>2193</v>
      </c>
      <c r="G4964" t="s">
        <v>2194</v>
      </c>
      <c r="H4964" t="s">
        <v>32</v>
      </c>
      <c r="I4964" t="s">
        <v>8421</v>
      </c>
      <c r="J4964" s="1">
        <v>43042</v>
      </c>
      <c r="K4964" s="1">
        <v>43046</v>
      </c>
      <c r="L4964" t="s">
        <v>60</v>
      </c>
      <c r="M4964">
        <f>Table1[[#This Row],[Ship Date]]-Table1[[#This Row],[Order Date]]</f>
        <v>4</v>
      </c>
      <c r="N4964">
        <v>11</v>
      </c>
      <c r="O4964" t="s">
        <v>35</v>
      </c>
      <c r="P4964" s="3">
        <v>10.688000000000001</v>
      </c>
      <c r="Q4964" s="3">
        <v>8.1438440885129282</v>
      </c>
      <c r="R4964" s="3">
        <f>(Table1[[#This Row],[Selling Price]]-Table1[[#This Row],[Cost Price]])</f>
        <v>2.5441559114870724</v>
      </c>
      <c r="S4964" s="12">
        <f>(Table1[[#This Row],[Profit]]/Table1[[#This Row],[Selling Price]])</f>
        <v>0.23803853962266769</v>
      </c>
      <c r="T4964">
        <v>2</v>
      </c>
      <c r="U4964" s="2">
        <f>Table1[[#This Row],[Selling Price]]*Table1[[#This Row],[Quantity]]</f>
        <v>21.376000000000001</v>
      </c>
      <c r="V4964" s="4">
        <v>0.2</v>
      </c>
      <c r="W4964">
        <v>132</v>
      </c>
      <c r="X4964" t="s">
        <v>36</v>
      </c>
      <c r="Y4964" t="s">
        <v>52</v>
      </c>
      <c r="Z4964" s="2">
        <v>11.852059534106299</v>
      </c>
    </row>
    <row r="4965" spans="1:26" x14ac:dyDescent="0.35">
      <c r="A4965" t="s">
        <v>578</v>
      </c>
      <c r="B4965" t="s">
        <v>579</v>
      </c>
      <c r="C4965" t="s">
        <v>39</v>
      </c>
      <c r="D4965" t="s">
        <v>46</v>
      </c>
      <c r="E4965" t="s">
        <v>65</v>
      </c>
      <c r="F4965" t="s">
        <v>2857</v>
      </c>
      <c r="G4965" t="s">
        <v>2858</v>
      </c>
      <c r="H4965" t="s">
        <v>32</v>
      </c>
      <c r="I4965" t="s">
        <v>8458</v>
      </c>
      <c r="J4965" s="1">
        <v>41847</v>
      </c>
      <c r="K4965" s="1">
        <v>41850</v>
      </c>
      <c r="L4965" t="s">
        <v>34</v>
      </c>
      <c r="M4965">
        <f>Table1[[#This Row],[Ship Date]]-Table1[[#This Row],[Order Date]]</f>
        <v>3</v>
      </c>
      <c r="N4965">
        <v>7</v>
      </c>
      <c r="O4965" t="s">
        <v>51</v>
      </c>
      <c r="P4965" s="3">
        <v>276.27999999999997</v>
      </c>
      <c r="Q4965" s="3">
        <v>218.6046937317125</v>
      </c>
      <c r="R4965" s="3">
        <f>(Table1[[#This Row],[Selling Price]]-Table1[[#This Row],[Cost Price]])</f>
        <v>57.675306268287471</v>
      </c>
      <c r="S4965" s="12">
        <f>(Table1[[#This Row],[Profit]]/Table1[[#This Row],[Selling Price]])</f>
        <v>0.20875671879356986</v>
      </c>
      <c r="T4965">
        <v>2</v>
      </c>
      <c r="U4965" s="2">
        <f>Table1[[#This Row],[Selling Price]]*Table1[[#This Row],[Quantity]]</f>
        <v>552.55999999999995</v>
      </c>
      <c r="V4965" s="4">
        <v>0</v>
      </c>
      <c r="W4965">
        <v>190</v>
      </c>
      <c r="X4965" t="s">
        <v>36</v>
      </c>
      <c r="Y4965" t="s">
        <v>36</v>
      </c>
      <c r="Z4965" s="2">
        <v>215.1123642064511</v>
      </c>
    </row>
    <row r="4966" spans="1:26" x14ac:dyDescent="0.35">
      <c r="A4966" t="s">
        <v>578</v>
      </c>
      <c r="B4966" t="s">
        <v>579</v>
      </c>
      <c r="C4966" t="s">
        <v>39</v>
      </c>
      <c r="D4966" t="s">
        <v>46</v>
      </c>
      <c r="E4966" t="s">
        <v>86</v>
      </c>
      <c r="F4966" t="s">
        <v>2996</v>
      </c>
      <c r="G4966" t="s">
        <v>1056</v>
      </c>
      <c r="H4966" t="s">
        <v>32</v>
      </c>
      <c r="I4966" t="s">
        <v>8471</v>
      </c>
      <c r="J4966" s="1">
        <v>43043</v>
      </c>
      <c r="K4966" s="1">
        <v>43047</v>
      </c>
      <c r="L4966" t="s">
        <v>60</v>
      </c>
      <c r="M4966">
        <f>Table1[[#This Row],[Ship Date]]-Table1[[#This Row],[Order Date]]</f>
        <v>4</v>
      </c>
      <c r="N4966">
        <v>11</v>
      </c>
      <c r="O4966" t="s">
        <v>35</v>
      </c>
      <c r="P4966" s="3">
        <v>3.5640000000000001</v>
      </c>
      <c r="Q4966" s="3">
        <v>2.5321931880179438</v>
      </c>
      <c r="R4966" s="3">
        <f>(Table1[[#This Row],[Selling Price]]-Table1[[#This Row],[Cost Price]])</f>
        <v>1.0318068119820563</v>
      </c>
      <c r="S4966" s="12">
        <f>(Table1[[#This Row],[Profit]]/Table1[[#This Row],[Selling Price]])</f>
        <v>0.28950808417004947</v>
      </c>
      <c r="T4966">
        <v>2</v>
      </c>
      <c r="U4966" s="2">
        <f>Table1[[#This Row],[Selling Price]]*Table1[[#This Row],[Quantity]]</f>
        <v>7.1280000000000001</v>
      </c>
      <c r="V4966" s="4">
        <v>0.7</v>
      </c>
      <c r="W4966">
        <v>298</v>
      </c>
      <c r="X4966" t="s">
        <v>36</v>
      </c>
      <c r="Y4966" t="s">
        <v>52</v>
      </c>
      <c r="Z4966" s="2">
        <v>9.7947252641408991</v>
      </c>
    </row>
    <row r="4967" spans="1:26" x14ac:dyDescent="0.35">
      <c r="A4967" t="s">
        <v>578</v>
      </c>
      <c r="B4967" t="s">
        <v>579</v>
      </c>
      <c r="C4967" t="s">
        <v>45</v>
      </c>
      <c r="D4967" t="s">
        <v>46</v>
      </c>
      <c r="E4967" t="s">
        <v>102</v>
      </c>
      <c r="F4967" t="s">
        <v>552</v>
      </c>
      <c r="G4967" t="s">
        <v>553</v>
      </c>
      <c r="H4967" t="s">
        <v>32</v>
      </c>
      <c r="I4967" t="s">
        <v>8472</v>
      </c>
      <c r="J4967" s="1">
        <v>42499</v>
      </c>
      <c r="K4967" s="1">
        <v>42503</v>
      </c>
      <c r="L4967" t="s">
        <v>60</v>
      </c>
      <c r="M4967">
        <f>Table1[[#This Row],[Ship Date]]-Table1[[#This Row],[Order Date]]</f>
        <v>4</v>
      </c>
      <c r="N4967">
        <v>5</v>
      </c>
      <c r="O4967" t="s">
        <v>51</v>
      </c>
      <c r="P4967" s="3">
        <v>76.64</v>
      </c>
      <c r="Q4967" s="3">
        <v>62.300267167230878</v>
      </c>
      <c r="R4967" s="3">
        <f>(Table1[[#This Row],[Selling Price]]-Table1[[#This Row],[Cost Price]])</f>
        <v>14.339732832769123</v>
      </c>
      <c r="S4967" s="12">
        <f>(Table1[[#This Row],[Profit]]/Table1[[#This Row],[Selling Price]])</f>
        <v>0.18710507349646557</v>
      </c>
      <c r="T4967">
        <v>2</v>
      </c>
      <c r="U4967" s="2">
        <f>Table1[[#This Row],[Selling Price]]*Table1[[#This Row],[Quantity]]</f>
        <v>153.28</v>
      </c>
      <c r="V4967" s="4">
        <v>0.2</v>
      </c>
      <c r="W4967">
        <v>417</v>
      </c>
      <c r="X4967" t="s">
        <v>36</v>
      </c>
      <c r="Y4967" t="s">
        <v>68</v>
      </c>
      <c r="Z4967" s="2">
        <v>57.719003109894402</v>
      </c>
    </row>
    <row r="4968" spans="1:26" x14ac:dyDescent="0.35">
      <c r="A4968" t="s">
        <v>578</v>
      </c>
      <c r="B4968" t="s">
        <v>579</v>
      </c>
      <c r="C4968" t="s">
        <v>64</v>
      </c>
      <c r="D4968" t="s">
        <v>46</v>
      </c>
      <c r="E4968" t="s">
        <v>102</v>
      </c>
      <c r="F4968" t="s">
        <v>5075</v>
      </c>
      <c r="G4968" t="s">
        <v>5076</v>
      </c>
      <c r="H4968" t="s">
        <v>32</v>
      </c>
      <c r="I4968" t="s">
        <v>8499</v>
      </c>
      <c r="J4968" s="1">
        <v>41902</v>
      </c>
      <c r="K4968" s="1">
        <v>41906</v>
      </c>
      <c r="L4968" t="s">
        <v>60</v>
      </c>
      <c r="M4968">
        <f>Table1[[#This Row],[Ship Date]]-Table1[[#This Row],[Order Date]]</f>
        <v>4</v>
      </c>
      <c r="N4968">
        <v>9</v>
      </c>
      <c r="O4968" t="s">
        <v>61</v>
      </c>
      <c r="P4968" s="3">
        <v>8.56</v>
      </c>
      <c r="Q4968" s="3">
        <v>6.4561565863855472</v>
      </c>
      <c r="R4968" s="3">
        <f>(Table1[[#This Row],[Selling Price]]-Table1[[#This Row],[Cost Price]])</f>
        <v>2.1038434136144533</v>
      </c>
      <c r="S4968" s="12">
        <f>(Table1[[#This Row],[Profit]]/Table1[[#This Row],[Selling Price]])</f>
        <v>0.24577609972131462</v>
      </c>
      <c r="T4968">
        <v>2</v>
      </c>
      <c r="U4968" s="2">
        <f>Table1[[#This Row],[Selling Price]]*Table1[[#This Row],[Quantity]]</f>
        <v>17.12</v>
      </c>
      <c r="V4968" s="4">
        <v>0</v>
      </c>
      <c r="W4968">
        <v>153</v>
      </c>
      <c r="X4968" t="s">
        <v>36</v>
      </c>
      <c r="Y4968" t="s">
        <v>52</v>
      </c>
      <c r="Z4968" s="2">
        <v>11.776946002375031</v>
      </c>
    </row>
    <row r="4969" spans="1:26" x14ac:dyDescent="0.35">
      <c r="A4969" t="s">
        <v>578</v>
      </c>
      <c r="B4969" t="s">
        <v>579</v>
      </c>
      <c r="C4969" t="s">
        <v>64</v>
      </c>
      <c r="D4969" t="s">
        <v>46</v>
      </c>
      <c r="E4969" t="s">
        <v>102</v>
      </c>
      <c r="F4969" t="s">
        <v>3795</v>
      </c>
      <c r="G4969" t="s">
        <v>4005</v>
      </c>
      <c r="H4969" t="s">
        <v>32</v>
      </c>
      <c r="I4969" t="s">
        <v>8510</v>
      </c>
      <c r="J4969" s="1">
        <v>43062</v>
      </c>
      <c r="K4969" s="1">
        <v>43065</v>
      </c>
      <c r="L4969" t="s">
        <v>199</v>
      </c>
      <c r="M4969">
        <f>Table1[[#This Row],[Ship Date]]-Table1[[#This Row],[Order Date]]</f>
        <v>3</v>
      </c>
      <c r="N4969">
        <v>11</v>
      </c>
      <c r="O4969" t="s">
        <v>35</v>
      </c>
      <c r="P4969" s="3">
        <v>36.287999999999997</v>
      </c>
      <c r="Q4969" s="3">
        <v>30.22678853017311</v>
      </c>
      <c r="R4969" s="3">
        <f>(Table1[[#This Row],[Selling Price]]-Table1[[#This Row],[Cost Price]])</f>
        <v>6.0612114698268869</v>
      </c>
      <c r="S4969" s="12">
        <f>(Table1[[#This Row],[Profit]]/Table1[[#This Row],[Selling Price]])</f>
        <v>0.16703073935810425</v>
      </c>
      <c r="T4969">
        <v>7</v>
      </c>
      <c r="U4969" s="2">
        <f>Table1[[#This Row],[Selling Price]]*Table1[[#This Row],[Quantity]]</f>
        <v>254.01599999999996</v>
      </c>
      <c r="V4969" s="4">
        <v>0.2</v>
      </c>
      <c r="W4969">
        <v>318</v>
      </c>
      <c r="X4969" t="s">
        <v>36</v>
      </c>
      <c r="Y4969" t="s">
        <v>52</v>
      </c>
      <c r="Z4969" s="2">
        <v>19.9386616544699</v>
      </c>
    </row>
    <row r="4970" spans="1:26" x14ac:dyDescent="0.35">
      <c r="A4970" t="s">
        <v>578</v>
      </c>
      <c r="B4970" t="s">
        <v>579</v>
      </c>
      <c r="C4970" t="s">
        <v>64</v>
      </c>
      <c r="D4970" t="s">
        <v>46</v>
      </c>
      <c r="E4970" t="s">
        <v>86</v>
      </c>
      <c r="F4970" t="s">
        <v>1677</v>
      </c>
      <c r="G4970" t="s">
        <v>1678</v>
      </c>
      <c r="H4970" t="s">
        <v>32</v>
      </c>
      <c r="I4970" t="s">
        <v>8540</v>
      </c>
      <c r="J4970" s="1">
        <v>41838</v>
      </c>
      <c r="K4970" s="1">
        <v>41843</v>
      </c>
      <c r="L4970" t="s">
        <v>60</v>
      </c>
      <c r="M4970">
        <f>Table1[[#This Row],[Ship Date]]-Table1[[#This Row],[Order Date]]</f>
        <v>5</v>
      </c>
      <c r="N4970">
        <v>7</v>
      </c>
      <c r="O4970" t="s">
        <v>51</v>
      </c>
      <c r="P4970" s="3">
        <v>13.904</v>
      </c>
      <c r="Q4970" s="3">
        <v>10.307211642370159</v>
      </c>
      <c r="R4970" s="3">
        <f>(Table1[[#This Row],[Selling Price]]-Table1[[#This Row],[Cost Price]])</f>
        <v>3.5967883576298405</v>
      </c>
      <c r="S4970" s="12">
        <f>(Table1[[#This Row],[Profit]]/Table1[[#This Row],[Selling Price]])</f>
        <v>0.25868730995611627</v>
      </c>
      <c r="T4970">
        <v>2</v>
      </c>
      <c r="U4970" s="2">
        <f>Table1[[#This Row],[Selling Price]]*Table1[[#This Row],[Quantity]]</f>
        <v>27.808</v>
      </c>
      <c r="V4970" s="4">
        <v>0.2</v>
      </c>
      <c r="W4970">
        <v>133</v>
      </c>
      <c r="X4970" t="s">
        <v>36</v>
      </c>
      <c r="Y4970" t="s">
        <v>52</v>
      </c>
      <c r="Z4970" s="2">
        <v>13.78399461694613</v>
      </c>
    </row>
    <row r="4971" spans="1:26" x14ac:dyDescent="0.35">
      <c r="A4971" t="s">
        <v>578</v>
      </c>
      <c r="B4971" t="s">
        <v>579</v>
      </c>
      <c r="C4971" t="s">
        <v>55</v>
      </c>
      <c r="D4971" t="s">
        <v>46</v>
      </c>
      <c r="E4971" t="s">
        <v>65</v>
      </c>
      <c r="F4971" t="s">
        <v>243</v>
      </c>
      <c r="G4971" t="s">
        <v>244</v>
      </c>
      <c r="H4971" t="s">
        <v>32</v>
      </c>
      <c r="I4971" t="s">
        <v>8586</v>
      </c>
      <c r="J4971" s="1">
        <v>42315</v>
      </c>
      <c r="K4971" s="1">
        <v>42320</v>
      </c>
      <c r="L4971" t="s">
        <v>60</v>
      </c>
      <c r="M4971">
        <f>Table1[[#This Row],[Ship Date]]-Table1[[#This Row],[Order Date]]</f>
        <v>5</v>
      </c>
      <c r="N4971">
        <v>11</v>
      </c>
      <c r="O4971" t="s">
        <v>35</v>
      </c>
      <c r="P4971" s="3">
        <v>84.784000000000006</v>
      </c>
      <c r="Q4971" s="3">
        <v>59.960171083902601</v>
      </c>
      <c r="R4971" s="3">
        <f>(Table1[[#This Row],[Selling Price]]-Table1[[#This Row],[Cost Price]])</f>
        <v>24.823828916097405</v>
      </c>
      <c r="S4971" s="12">
        <f>(Table1[[#This Row],[Profit]]/Table1[[#This Row],[Selling Price]])</f>
        <v>0.29278907477940891</v>
      </c>
      <c r="T4971">
        <v>2</v>
      </c>
      <c r="U4971" s="2">
        <f>Table1[[#This Row],[Selling Price]]*Table1[[#This Row],[Quantity]]</f>
        <v>169.56800000000001</v>
      </c>
      <c r="V4971" s="4">
        <v>0.2</v>
      </c>
      <c r="W4971">
        <v>234</v>
      </c>
      <c r="X4971" t="s">
        <v>36</v>
      </c>
      <c r="Y4971" t="s">
        <v>68</v>
      </c>
      <c r="Z4971" s="2">
        <v>75.536311024566203</v>
      </c>
    </row>
    <row r="4972" spans="1:26" x14ac:dyDescent="0.35">
      <c r="A4972" t="s">
        <v>578</v>
      </c>
      <c r="B4972" t="s">
        <v>579</v>
      </c>
      <c r="C4972" t="s">
        <v>55</v>
      </c>
      <c r="D4972" t="s">
        <v>46</v>
      </c>
      <c r="E4972" t="s">
        <v>86</v>
      </c>
      <c r="F4972" t="s">
        <v>1063</v>
      </c>
      <c r="G4972" t="s">
        <v>1064</v>
      </c>
      <c r="H4972" t="s">
        <v>32</v>
      </c>
      <c r="I4972" t="s">
        <v>8619</v>
      </c>
      <c r="J4972" s="1">
        <v>42591</v>
      </c>
      <c r="K4972" s="1">
        <v>42596</v>
      </c>
      <c r="L4972" t="s">
        <v>60</v>
      </c>
      <c r="M4972">
        <f>Table1[[#This Row],[Ship Date]]-Table1[[#This Row],[Order Date]]</f>
        <v>5</v>
      </c>
      <c r="N4972">
        <v>8</v>
      </c>
      <c r="O4972" t="s">
        <v>61</v>
      </c>
      <c r="P4972" s="3">
        <v>4.3380000000000001</v>
      </c>
      <c r="Q4972" s="3">
        <v>3.336495810472075</v>
      </c>
      <c r="R4972" s="3">
        <f>(Table1[[#This Row],[Selling Price]]-Table1[[#This Row],[Cost Price]])</f>
        <v>1.0015041895279251</v>
      </c>
      <c r="S4972" s="12">
        <f>(Table1[[#This Row],[Profit]]/Table1[[#This Row],[Selling Price]])</f>
        <v>0.2308677246491298</v>
      </c>
      <c r="T4972">
        <v>3</v>
      </c>
      <c r="U4972" s="2">
        <f>Table1[[#This Row],[Selling Price]]*Table1[[#This Row],[Quantity]]</f>
        <v>13.013999999999999</v>
      </c>
      <c r="V4972" s="4">
        <v>0.7</v>
      </c>
      <c r="W4972">
        <v>407</v>
      </c>
      <c r="X4972" t="s">
        <v>36</v>
      </c>
      <c r="Y4972" t="s">
        <v>52</v>
      </c>
      <c r="Z4972" s="2">
        <v>6.4537222162442376</v>
      </c>
    </row>
    <row r="4973" spans="1:26" x14ac:dyDescent="0.35">
      <c r="A4973" t="s">
        <v>578</v>
      </c>
      <c r="B4973" t="s">
        <v>579</v>
      </c>
      <c r="C4973" t="s">
        <v>27</v>
      </c>
      <c r="D4973" t="s">
        <v>46</v>
      </c>
      <c r="E4973" t="s">
        <v>86</v>
      </c>
      <c r="F4973" t="s">
        <v>478</v>
      </c>
      <c r="G4973" t="s">
        <v>479</v>
      </c>
      <c r="H4973" t="s">
        <v>32</v>
      </c>
      <c r="I4973" t="s">
        <v>8656</v>
      </c>
      <c r="J4973" s="1">
        <v>42000</v>
      </c>
      <c r="K4973" s="1">
        <v>42004</v>
      </c>
      <c r="L4973" t="s">
        <v>60</v>
      </c>
      <c r="M4973">
        <f>Table1[[#This Row],[Ship Date]]-Table1[[#This Row],[Order Date]]</f>
        <v>4</v>
      </c>
      <c r="N4973">
        <v>12</v>
      </c>
      <c r="O4973" t="s">
        <v>35</v>
      </c>
      <c r="P4973" s="3">
        <v>946.76400000000001</v>
      </c>
      <c r="Q4973" s="3">
        <v>681.03463728091401</v>
      </c>
      <c r="R4973" s="3">
        <f>(Table1[[#This Row],[Selling Price]]-Table1[[#This Row],[Cost Price]])</f>
        <v>265.729362719086</v>
      </c>
      <c r="S4973" s="12">
        <f>(Table1[[#This Row],[Profit]]/Table1[[#This Row],[Selling Price]])</f>
        <v>0.28067117330093455</v>
      </c>
      <c r="T4973">
        <v>6</v>
      </c>
      <c r="U4973" s="2">
        <f>Table1[[#This Row],[Selling Price]]*Table1[[#This Row],[Quantity]]</f>
        <v>5680.5839999999998</v>
      </c>
      <c r="V4973" s="4">
        <v>0.7</v>
      </c>
      <c r="W4973">
        <v>172</v>
      </c>
      <c r="X4973" t="s">
        <v>36</v>
      </c>
      <c r="Y4973" t="s">
        <v>36</v>
      </c>
      <c r="Z4973" s="2">
        <v>535.24395562070572</v>
      </c>
    </row>
    <row r="4974" spans="1:26" x14ac:dyDescent="0.35">
      <c r="A4974" t="s">
        <v>578</v>
      </c>
      <c r="B4974" t="s">
        <v>579</v>
      </c>
      <c r="C4974" t="s">
        <v>39</v>
      </c>
      <c r="D4974" t="s">
        <v>46</v>
      </c>
      <c r="E4974" t="s">
        <v>91</v>
      </c>
      <c r="F4974" t="s">
        <v>7808</v>
      </c>
      <c r="G4974" t="s">
        <v>7809</v>
      </c>
      <c r="H4974" t="s">
        <v>32</v>
      </c>
      <c r="I4974" t="s">
        <v>8680</v>
      </c>
      <c r="J4974" s="1">
        <v>42989</v>
      </c>
      <c r="K4974" s="1">
        <v>42993</v>
      </c>
      <c r="L4974" t="s">
        <v>60</v>
      </c>
      <c r="M4974">
        <f>Table1[[#This Row],[Ship Date]]-Table1[[#This Row],[Order Date]]</f>
        <v>4</v>
      </c>
      <c r="N4974">
        <v>9</v>
      </c>
      <c r="O4974" t="s">
        <v>61</v>
      </c>
      <c r="P4974" s="3">
        <v>67.900000000000006</v>
      </c>
      <c r="Q4974" s="3">
        <v>53.965436306614507</v>
      </c>
      <c r="R4974" s="3">
        <f>(Table1[[#This Row],[Selling Price]]-Table1[[#This Row],[Cost Price]])</f>
        <v>13.934563693385499</v>
      </c>
      <c r="S4974" s="12">
        <f>(Table1[[#This Row],[Profit]]/Table1[[#This Row],[Selling Price]])</f>
        <v>0.20522185115442559</v>
      </c>
      <c r="T4974">
        <v>5</v>
      </c>
      <c r="U4974" s="2">
        <f>Table1[[#This Row],[Selling Price]]*Table1[[#This Row],[Quantity]]</f>
        <v>339.5</v>
      </c>
      <c r="V4974" s="4">
        <v>0</v>
      </c>
      <c r="W4974">
        <v>399</v>
      </c>
      <c r="X4974" t="s">
        <v>36</v>
      </c>
      <c r="Y4974" t="s">
        <v>52</v>
      </c>
      <c r="Z4974" s="2">
        <v>26.841263060196461</v>
      </c>
    </row>
    <row r="4975" spans="1:26" x14ac:dyDescent="0.35">
      <c r="A4975" t="s">
        <v>578</v>
      </c>
      <c r="B4975" t="s">
        <v>579</v>
      </c>
      <c r="C4975" t="s">
        <v>27</v>
      </c>
      <c r="D4975" t="s">
        <v>46</v>
      </c>
      <c r="E4975" t="s">
        <v>65</v>
      </c>
      <c r="F4975" t="s">
        <v>3446</v>
      </c>
      <c r="G4975" t="s">
        <v>3447</v>
      </c>
      <c r="H4975" t="s">
        <v>32</v>
      </c>
      <c r="I4975" t="s">
        <v>8995</v>
      </c>
      <c r="J4975" s="1">
        <v>41793</v>
      </c>
      <c r="K4975" s="1">
        <v>41796</v>
      </c>
      <c r="L4975" t="s">
        <v>199</v>
      </c>
      <c r="M4975">
        <f>Table1[[#This Row],[Ship Date]]-Table1[[#This Row],[Order Date]]</f>
        <v>3</v>
      </c>
      <c r="N4975">
        <v>6</v>
      </c>
      <c r="O4975" t="s">
        <v>51</v>
      </c>
      <c r="P4975" s="3">
        <v>132.696</v>
      </c>
      <c r="Q4975" s="3">
        <v>109.0513407705745</v>
      </c>
      <c r="R4975" s="3">
        <f>(Table1[[#This Row],[Selling Price]]-Table1[[#This Row],[Cost Price]])</f>
        <v>23.6446592294255</v>
      </c>
      <c r="S4975" s="12">
        <f>(Table1[[#This Row],[Profit]]/Table1[[#This Row],[Selling Price]])</f>
        <v>0.1781866765345263</v>
      </c>
      <c r="T4975">
        <v>3</v>
      </c>
      <c r="U4975" s="2">
        <f>Table1[[#This Row],[Selling Price]]*Table1[[#This Row],[Quantity]]</f>
        <v>398.08799999999997</v>
      </c>
      <c r="V4975" s="4">
        <v>0.2</v>
      </c>
      <c r="W4975">
        <v>492</v>
      </c>
      <c r="X4975" t="s">
        <v>36</v>
      </c>
      <c r="Y4975" t="s">
        <v>36</v>
      </c>
      <c r="Z4975" s="2">
        <v>158.551566529631</v>
      </c>
    </row>
    <row r="4976" spans="1:26" x14ac:dyDescent="0.35">
      <c r="A4976" t="s">
        <v>578</v>
      </c>
      <c r="B4976" t="s">
        <v>579</v>
      </c>
      <c r="C4976" t="s">
        <v>39</v>
      </c>
      <c r="D4976" t="s">
        <v>46</v>
      </c>
      <c r="E4976" t="s">
        <v>270</v>
      </c>
      <c r="F4976" t="s">
        <v>884</v>
      </c>
      <c r="G4976" t="s">
        <v>885</v>
      </c>
      <c r="H4976" t="s">
        <v>32</v>
      </c>
      <c r="I4976" t="s">
        <v>9002</v>
      </c>
      <c r="J4976" s="1">
        <v>42749</v>
      </c>
      <c r="K4976" s="1">
        <v>42755</v>
      </c>
      <c r="L4976" t="s">
        <v>60</v>
      </c>
      <c r="M4976">
        <f>Table1[[#This Row],[Ship Date]]-Table1[[#This Row],[Order Date]]</f>
        <v>6</v>
      </c>
      <c r="N4976">
        <v>1</v>
      </c>
      <c r="O4976" t="s">
        <v>35</v>
      </c>
      <c r="P4976" s="3">
        <v>2.52</v>
      </c>
      <c r="Q4976" s="3">
        <v>1.6552054687863811</v>
      </c>
      <c r="R4976" s="3">
        <f>(Table1[[#This Row],[Selling Price]]-Table1[[#This Row],[Cost Price]])</f>
        <v>0.86479453121361893</v>
      </c>
      <c r="S4976" s="12">
        <f>(Table1[[#This Row],[Profit]]/Table1[[#This Row],[Selling Price]])</f>
        <v>0.34317243302127737</v>
      </c>
      <c r="T4976">
        <v>2</v>
      </c>
      <c r="U4976" s="2">
        <f>Table1[[#This Row],[Selling Price]]*Table1[[#This Row],[Quantity]]</f>
        <v>5.04</v>
      </c>
      <c r="V4976" s="4">
        <v>0</v>
      </c>
      <c r="W4976">
        <v>350</v>
      </c>
      <c r="X4976" t="s">
        <v>68</v>
      </c>
      <c r="Y4976" t="s">
        <v>52</v>
      </c>
      <c r="Z4976" s="2">
        <v>2.401283656713634</v>
      </c>
    </row>
    <row r="4977" spans="1:26" x14ac:dyDescent="0.35">
      <c r="A4977" t="s">
        <v>645</v>
      </c>
      <c r="B4977" t="s">
        <v>646</v>
      </c>
      <c r="C4977" t="s">
        <v>64</v>
      </c>
      <c r="D4977" t="s">
        <v>46</v>
      </c>
      <c r="E4977" t="s">
        <v>47</v>
      </c>
      <c r="F4977" t="s">
        <v>647</v>
      </c>
      <c r="G4977" t="s">
        <v>648</v>
      </c>
      <c r="H4977" t="s">
        <v>32</v>
      </c>
      <c r="I4977" t="s">
        <v>644</v>
      </c>
      <c r="J4977" s="1">
        <v>41896</v>
      </c>
      <c r="K4977" s="1">
        <v>41901</v>
      </c>
      <c r="L4977" t="s">
        <v>60</v>
      </c>
      <c r="M4977">
        <f>Table1[[#This Row],[Ship Date]]-Table1[[#This Row],[Order Date]]</f>
        <v>5</v>
      </c>
      <c r="N4977">
        <v>9</v>
      </c>
      <c r="O4977" t="s">
        <v>61</v>
      </c>
      <c r="P4977" s="3">
        <v>20.16</v>
      </c>
      <c r="Q4977" s="3">
        <v>15.441617929449171</v>
      </c>
      <c r="R4977" s="3">
        <f>(Table1[[#This Row],[Selling Price]]-Table1[[#This Row],[Cost Price]])</f>
        <v>4.7183820705508293</v>
      </c>
      <c r="S4977" s="12">
        <f>(Table1[[#This Row],[Profit]]/Table1[[#This Row],[Selling Price]])</f>
        <v>0.2340467296900213</v>
      </c>
      <c r="T4977">
        <v>4</v>
      </c>
      <c r="U4977" s="2">
        <f>Table1[[#This Row],[Selling Price]]*Table1[[#This Row],[Quantity]]</f>
        <v>80.64</v>
      </c>
      <c r="V4977" s="4">
        <v>0.2</v>
      </c>
      <c r="W4977">
        <v>188</v>
      </c>
      <c r="X4977" t="s">
        <v>36</v>
      </c>
      <c r="Y4977" t="s">
        <v>52</v>
      </c>
      <c r="Z4977" s="2">
        <v>0.56348913032994896</v>
      </c>
    </row>
    <row r="4978" spans="1:26" x14ac:dyDescent="0.35">
      <c r="A4978" t="s">
        <v>645</v>
      </c>
      <c r="B4978" t="s">
        <v>646</v>
      </c>
      <c r="C4978" t="s">
        <v>39</v>
      </c>
      <c r="D4978" t="s">
        <v>46</v>
      </c>
      <c r="E4978" t="s">
        <v>65</v>
      </c>
      <c r="F4978" t="s">
        <v>1040</v>
      </c>
      <c r="G4978" t="s">
        <v>1041</v>
      </c>
      <c r="H4978" t="s">
        <v>32</v>
      </c>
      <c r="I4978" t="s">
        <v>1039</v>
      </c>
      <c r="J4978" s="1">
        <v>42612</v>
      </c>
      <c r="K4978" s="1">
        <v>42614</v>
      </c>
      <c r="L4978" t="s">
        <v>199</v>
      </c>
      <c r="M4978">
        <f>Table1[[#This Row],[Ship Date]]-Table1[[#This Row],[Order Date]]</f>
        <v>2</v>
      </c>
      <c r="N4978">
        <v>8</v>
      </c>
      <c r="O4978" t="s">
        <v>61</v>
      </c>
      <c r="P4978" s="3">
        <v>54.223999999999997</v>
      </c>
      <c r="Q4978" s="3">
        <v>42.801694018117757</v>
      </c>
      <c r="R4978" s="3">
        <f>(Table1[[#This Row],[Selling Price]]-Table1[[#This Row],[Cost Price]])</f>
        <v>11.422305981882239</v>
      </c>
      <c r="S4978" s="12">
        <f>(Table1[[#This Row],[Profit]]/Table1[[#This Row],[Selling Price]])</f>
        <v>0.21065037588304514</v>
      </c>
      <c r="T4978">
        <v>2</v>
      </c>
      <c r="U4978" s="2">
        <f>Table1[[#This Row],[Selling Price]]*Table1[[#This Row],[Quantity]]</f>
        <v>108.44799999999999</v>
      </c>
      <c r="V4978" s="4">
        <v>0.2</v>
      </c>
      <c r="W4978">
        <v>438</v>
      </c>
      <c r="X4978" t="s">
        <v>36</v>
      </c>
      <c r="Y4978" t="s">
        <v>68</v>
      </c>
      <c r="Z4978" s="2">
        <v>110.3874026370418</v>
      </c>
    </row>
    <row r="4979" spans="1:26" x14ac:dyDescent="0.35">
      <c r="A4979" t="s">
        <v>645</v>
      </c>
      <c r="B4979" t="s">
        <v>646</v>
      </c>
      <c r="C4979" t="s">
        <v>64</v>
      </c>
      <c r="D4979" t="s">
        <v>46</v>
      </c>
      <c r="E4979" t="s">
        <v>270</v>
      </c>
      <c r="F4979" t="s">
        <v>526</v>
      </c>
      <c r="G4979" t="s">
        <v>527</v>
      </c>
      <c r="H4979" t="s">
        <v>32</v>
      </c>
      <c r="I4979" t="s">
        <v>1073</v>
      </c>
      <c r="J4979" s="1">
        <v>41742</v>
      </c>
      <c r="K4979" s="1">
        <v>41746</v>
      </c>
      <c r="L4979" t="s">
        <v>34</v>
      </c>
      <c r="M4979">
        <f>Table1[[#This Row],[Ship Date]]-Table1[[#This Row],[Order Date]]</f>
        <v>4</v>
      </c>
      <c r="N4979">
        <v>4</v>
      </c>
      <c r="O4979" t="s">
        <v>106</v>
      </c>
      <c r="P4979" s="3">
        <v>30.992000000000001</v>
      </c>
      <c r="Q4979" s="3">
        <v>25.474324208212419</v>
      </c>
      <c r="R4979" s="3">
        <f>(Table1[[#This Row],[Selling Price]]-Table1[[#This Row],[Cost Price]])</f>
        <v>5.5176757917875818</v>
      </c>
      <c r="S4979" s="12">
        <f>(Table1[[#This Row],[Profit]]/Table1[[#This Row],[Selling Price]])</f>
        <v>0.1780354863121961</v>
      </c>
      <c r="T4979">
        <v>13</v>
      </c>
      <c r="U4979" s="2">
        <f>Table1[[#This Row],[Selling Price]]*Table1[[#This Row],[Quantity]]</f>
        <v>402.89600000000002</v>
      </c>
      <c r="V4979" s="4">
        <v>0.2</v>
      </c>
      <c r="W4979">
        <v>394</v>
      </c>
      <c r="X4979" t="s">
        <v>36</v>
      </c>
      <c r="Y4979" t="s">
        <v>52</v>
      </c>
      <c r="Z4979" s="2">
        <v>8.2519638389900862</v>
      </c>
    </row>
    <row r="4980" spans="1:26" x14ac:dyDescent="0.35">
      <c r="A4980" t="s">
        <v>645</v>
      </c>
      <c r="B4980" t="s">
        <v>646</v>
      </c>
      <c r="C4980" t="s">
        <v>55</v>
      </c>
      <c r="D4980" t="s">
        <v>46</v>
      </c>
      <c r="E4980" t="s">
        <v>86</v>
      </c>
      <c r="F4980" t="s">
        <v>1115</v>
      </c>
      <c r="G4980" t="s">
        <v>1116</v>
      </c>
      <c r="H4980" t="s">
        <v>32</v>
      </c>
      <c r="I4980" t="s">
        <v>1117</v>
      </c>
      <c r="J4980" s="1">
        <v>42664</v>
      </c>
      <c r="K4980" s="1">
        <v>42664</v>
      </c>
      <c r="L4980" t="s">
        <v>1118</v>
      </c>
      <c r="M4980">
        <f>Table1[[#This Row],[Ship Date]]-Table1[[#This Row],[Order Date]]</f>
        <v>0</v>
      </c>
      <c r="N4980">
        <v>10</v>
      </c>
      <c r="O4980" t="s">
        <v>61</v>
      </c>
      <c r="P4980" s="3">
        <v>23.2</v>
      </c>
      <c r="Q4980" s="3">
        <v>17.04939370938186</v>
      </c>
      <c r="R4980" s="3">
        <f>(Table1[[#This Row],[Selling Price]]-Table1[[#This Row],[Cost Price]])</f>
        <v>6.1506062906181391</v>
      </c>
      <c r="S4980" s="12">
        <f>(Table1[[#This Row],[Profit]]/Table1[[#This Row],[Selling Price]])</f>
        <v>0.26511234011285084</v>
      </c>
      <c r="T4980">
        <v>4</v>
      </c>
      <c r="U4980" s="2">
        <f>Table1[[#This Row],[Selling Price]]*Table1[[#This Row],[Quantity]]</f>
        <v>92.8</v>
      </c>
      <c r="V4980" s="4">
        <v>0</v>
      </c>
      <c r="W4980">
        <v>278</v>
      </c>
      <c r="X4980" t="s">
        <v>36</v>
      </c>
      <c r="Y4980" t="s">
        <v>52</v>
      </c>
      <c r="Z4980" s="2">
        <v>19.28183808665554</v>
      </c>
    </row>
    <row r="4981" spans="1:26" x14ac:dyDescent="0.35">
      <c r="A4981" t="s">
        <v>645</v>
      </c>
      <c r="B4981" t="s">
        <v>646</v>
      </c>
      <c r="C4981" t="s">
        <v>39</v>
      </c>
      <c r="D4981" t="s">
        <v>46</v>
      </c>
      <c r="E4981" t="s">
        <v>65</v>
      </c>
      <c r="F4981" t="s">
        <v>1474</v>
      </c>
      <c r="G4981" t="s">
        <v>1475</v>
      </c>
      <c r="H4981" t="s">
        <v>32</v>
      </c>
      <c r="I4981" t="s">
        <v>1473</v>
      </c>
      <c r="J4981" s="1">
        <v>42757</v>
      </c>
      <c r="K4981" s="1">
        <v>42762</v>
      </c>
      <c r="L4981" t="s">
        <v>60</v>
      </c>
      <c r="M4981">
        <f>Table1[[#This Row],[Ship Date]]-Table1[[#This Row],[Order Date]]</f>
        <v>5</v>
      </c>
      <c r="N4981">
        <v>1</v>
      </c>
      <c r="O4981" t="s">
        <v>35</v>
      </c>
      <c r="P4981" s="3">
        <v>51.45</v>
      </c>
      <c r="Q4981" s="3">
        <v>40.553823011313277</v>
      </c>
      <c r="R4981" s="3">
        <f>(Table1[[#This Row],[Selling Price]]-Table1[[#This Row],[Cost Price]])</f>
        <v>10.896176988686726</v>
      </c>
      <c r="S4981" s="12">
        <f>(Table1[[#This Row],[Profit]]/Table1[[#This Row],[Selling Price]])</f>
        <v>0.21178186566932411</v>
      </c>
      <c r="T4981">
        <v>3</v>
      </c>
      <c r="U4981" s="2">
        <f>Table1[[#This Row],[Selling Price]]*Table1[[#This Row],[Quantity]]</f>
        <v>154.35000000000002</v>
      </c>
      <c r="V4981" s="4">
        <v>0</v>
      </c>
      <c r="W4981">
        <v>223</v>
      </c>
      <c r="X4981" t="s">
        <v>36</v>
      </c>
      <c r="Y4981" t="s">
        <v>52</v>
      </c>
      <c r="Z4981" s="2">
        <v>20.01649833401326</v>
      </c>
    </row>
    <row r="4982" spans="1:26" x14ac:dyDescent="0.35">
      <c r="A4982" t="s">
        <v>645</v>
      </c>
      <c r="B4982" t="s">
        <v>646</v>
      </c>
      <c r="C4982" t="s">
        <v>27</v>
      </c>
      <c r="D4982" t="s">
        <v>46</v>
      </c>
      <c r="E4982" t="s">
        <v>270</v>
      </c>
      <c r="F4982" t="s">
        <v>1580</v>
      </c>
      <c r="G4982" t="s">
        <v>1581</v>
      </c>
      <c r="H4982" t="s">
        <v>32</v>
      </c>
      <c r="I4982" t="s">
        <v>1582</v>
      </c>
      <c r="J4982" s="1">
        <v>42345</v>
      </c>
      <c r="K4982" s="1">
        <v>42347</v>
      </c>
      <c r="L4982" t="s">
        <v>199</v>
      </c>
      <c r="M4982">
        <f>Table1[[#This Row],[Ship Date]]-Table1[[#This Row],[Order Date]]</f>
        <v>2</v>
      </c>
      <c r="N4982">
        <v>12</v>
      </c>
      <c r="O4982" t="s">
        <v>35</v>
      </c>
      <c r="P4982" s="3">
        <v>3.96</v>
      </c>
      <c r="Q4982" s="3">
        <v>2.9023276146412682</v>
      </c>
      <c r="R4982" s="3">
        <f>(Table1[[#This Row],[Selling Price]]-Table1[[#This Row],[Cost Price]])</f>
        <v>1.0576723853587318</v>
      </c>
      <c r="S4982" s="12">
        <f>(Table1[[#This Row],[Profit]]/Table1[[#This Row],[Selling Price]])</f>
        <v>0.26708898620169996</v>
      </c>
      <c r="T4982">
        <v>2</v>
      </c>
      <c r="U4982" s="2">
        <f>Table1[[#This Row],[Selling Price]]*Table1[[#This Row],[Quantity]]</f>
        <v>7.92</v>
      </c>
      <c r="V4982" s="4">
        <v>0</v>
      </c>
      <c r="W4982">
        <v>490</v>
      </c>
      <c r="X4982" t="s">
        <v>36</v>
      </c>
      <c r="Y4982" t="s">
        <v>52</v>
      </c>
      <c r="Z4982" s="2">
        <v>4.3903644495645224</v>
      </c>
    </row>
    <row r="4983" spans="1:26" x14ac:dyDescent="0.35">
      <c r="A4983" t="s">
        <v>645</v>
      </c>
      <c r="B4983" t="s">
        <v>646</v>
      </c>
      <c r="C4983" t="s">
        <v>27</v>
      </c>
      <c r="D4983" t="s">
        <v>46</v>
      </c>
      <c r="E4983" t="s">
        <v>86</v>
      </c>
      <c r="F4983" t="s">
        <v>1949</v>
      </c>
      <c r="G4983" t="s">
        <v>1950</v>
      </c>
      <c r="H4983" t="s">
        <v>32</v>
      </c>
      <c r="I4983" t="s">
        <v>1951</v>
      </c>
      <c r="J4983" s="1">
        <v>42765</v>
      </c>
      <c r="K4983" s="1">
        <v>42771</v>
      </c>
      <c r="L4983" t="s">
        <v>60</v>
      </c>
      <c r="M4983">
        <f>Table1[[#This Row],[Ship Date]]-Table1[[#This Row],[Order Date]]</f>
        <v>6</v>
      </c>
      <c r="N4983">
        <v>1</v>
      </c>
      <c r="O4983" t="s">
        <v>35</v>
      </c>
      <c r="P4983" s="3">
        <v>18.28</v>
      </c>
      <c r="Q4983" s="3">
        <v>13.755228638226599</v>
      </c>
      <c r="R4983" s="3">
        <f>(Table1[[#This Row],[Selling Price]]-Table1[[#This Row],[Cost Price]])</f>
        <v>4.5247713617734018</v>
      </c>
      <c r="S4983" s="12">
        <f>(Table1[[#This Row],[Profit]]/Table1[[#This Row],[Selling Price]])</f>
        <v>0.24752578565500008</v>
      </c>
      <c r="T4983">
        <v>2</v>
      </c>
      <c r="U4983" s="2">
        <f>Table1[[#This Row],[Selling Price]]*Table1[[#This Row],[Quantity]]</f>
        <v>36.56</v>
      </c>
      <c r="V4983" s="4">
        <v>0</v>
      </c>
      <c r="W4983">
        <v>123</v>
      </c>
      <c r="X4983" t="s">
        <v>68</v>
      </c>
      <c r="Y4983" t="s">
        <v>52</v>
      </c>
      <c r="Z4983" s="2">
        <v>14.31834938362061</v>
      </c>
    </row>
    <row r="4984" spans="1:26" x14ac:dyDescent="0.35">
      <c r="A4984" t="s">
        <v>645</v>
      </c>
      <c r="B4984" t="s">
        <v>646</v>
      </c>
      <c r="C4984" t="s">
        <v>55</v>
      </c>
      <c r="D4984" t="s">
        <v>46</v>
      </c>
      <c r="E4984" t="s">
        <v>86</v>
      </c>
      <c r="F4984" t="s">
        <v>1974</v>
      </c>
      <c r="G4984" t="s">
        <v>1975</v>
      </c>
      <c r="H4984" t="s">
        <v>32</v>
      </c>
      <c r="I4984" t="s">
        <v>1976</v>
      </c>
      <c r="J4984" s="1">
        <v>42811</v>
      </c>
      <c r="K4984" s="1">
        <v>42815</v>
      </c>
      <c r="L4984" t="s">
        <v>34</v>
      </c>
      <c r="M4984">
        <f>Table1[[#This Row],[Ship Date]]-Table1[[#This Row],[Order Date]]</f>
        <v>4</v>
      </c>
      <c r="N4984">
        <v>3</v>
      </c>
      <c r="O4984" t="s">
        <v>106</v>
      </c>
      <c r="P4984" s="3">
        <v>17.456</v>
      </c>
      <c r="Q4984" s="3">
        <v>11.459225473836071</v>
      </c>
      <c r="R4984" s="3">
        <f>(Table1[[#This Row],[Selling Price]]-Table1[[#This Row],[Cost Price]])</f>
        <v>5.9967745261639287</v>
      </c>
      <c r="S4984" s="12">
        <f>(Table1[[#This Row],[Profit]]/Table1[[#This Row],[Selling Price]])</f>
        <v>0.34353657917987679</v>
      </c>
      <c r="T4984">
        <v>2</v>
      </c>
      <c r="U4984" s="2">
        <f>Table1[[#This Row],[Selling Price]]*Table1[[#This Row],[Quantity]]</f>
        <v>34.911999999999999</v>
      </c>
      <c r="V4984" s="4">
        <v>0.2</v>
      </c>
      <c r="W4984">
        <v>358</v>
      </c>
      <c r="X4984" t="s">
        <v>36</v>
      </c>
      <c r="Y4984" t="s">
        <v>52</v>
      </c>
      <c r="Z4984" s="2">
        <v>27.270323884870059</v>
      </c>
    </row>
    <row r="4985" spans="1:26" x14ac:dyDescent="0.35">
      <c r="A4985" t="s">
        <v>645</v>
      </c>
      <c r="B4985" t="s">
        <v>646</v>
      </c>
      <c r="C4985" t="s">
        <v>39</v>
      </c>
      <c r="D4985" t="s">
        <v>46</v>
      </c>
      <c r="E4985" t="s">
        <v>75</v>
      </c>
      <c r="F4985" t="s">
        <v>2018</v>
      </c>
      <c r="G4985" t="s">
        <v>2019</v>
      </c>
      <c r="H4985" t="s">
        <v>32</v>
      </c>
      <c r="I4985" t="s">
        <v>2020</v>
      </c>
      <c r="J4985" s="1">
        <v>41925</v>
      </c>
      <c r="K4985" s="1">
        <v>41927</v>
      </c>
      <c r="L4985" t="s">
        <v>199</v>
      </c>
      <c r="M4985">
        <f>Table1[[#This Row],[Ship Date]]-Table1[[#This Row],[Order Date]]</f>
        <v>2</v>
      </c>
      <c r="N4985">
        <v>10</v>
      </c>
      <c r="O4985" t="s">
        <v>61</v>
      </c>
      <c r="P4985" s="3">
        <v>11.52</v>
      </c>
      <c r="Q4985" s="3">
        <v>8.8980330703288733</v>
      </c>
      <c r="R4985" s="3">
        <f>(Table1[[#This Row],[Selling Price]]-Table1[[#This Row],[Cost Price]])</f>
        <v>2.6219669296711263</v>
      </c>
      <c r="S4985" s="12">
        <f>(Table1[[#This Row],[Profit]]/Table1[[#This Row],[Selling Price]])</f>
        <v>0.2276012959783964</v>
      </c>
      <c r="T4985">
        <v>4</v>
      </c>
      <c r="U4985" s="2">
        <f>Table1[[#This Row],[Selling Price]]*Table1[[#This Row],[Quantity]]</f>
        <v>46.08</v>
      </c>
      <c r="V4985" s="4">
        <v>0</v>
      </c>
      <c r="W4985">
        <v>133</v>
      </c>
      <c r="X4985" t="s">
        <v>36</v>
      </c>
      <c r="Y4985" t="s">
        <v>52</v>
      </c>
      <c r="Z4985" s="2">
        <v>3.3913961726698929</v>
      </c>
    </row>
    <row r="4986" spans="1:26" x14ac:dyDescent="0.35">
      <c r="A4986" t="s">
        <v>645</v>
      </c>
      <c r="B4986" t="s">
        <v>646</v>
      </c>
      <c r="C4986" t="s">
        <v>55</v>
      </c>
      <c r="D4986" t="s">
        <v>46</v>
      </c>
      <c r="E4986" t="s">
        <v>65</v>
      </c>
      <c r="F4986" t="s">
        <v>2108</v>
      </c>
      <c r="G4986" t="s">
        <v>2109</v>
      </c>
      <c r="H4986" t="s">
        <v>32</v>
      </c>
      <c r="I4986" t="s">
        <v>2105</v>
      </c>
      <c r="J4986" s="1">
        <v>41854</v>
      </c>
      <c r="K4986" s="1">
        <v>41859</v>
      </c>
      <c r="L4986" t="s">
        <v>60</v>
      </c>
      <c r="M4986">
        <f>Table1[[#This Row],[Ship Date]]-Table1[[#This Row],[Order Date]]</f>
        <v>5</v>
      </c>
      <c r="N4986">
        <v>8</v>
      </c>
      <c r="O4986" t="s">
        <v>61</v>
      </c>
      <c r="P4986" s="3">
        <v>21.36</v>
      </c>
      <c r="Q4986" s="3">
        <v>15.000153692288251</v>
      </c>
      <c r="R4986" s="3">
        <f>(Table1[[#This Row],[Selling Price]]-Table1[[#This Row],[Cost Price]])</f>
        <v>6.3598463077117486</v>
      </c>
      <c r="S4986" s="12">
        <f>(Table1[[#This Row],[Profit]]/Table1[[#This Row],[Selling Price]])</f>
        <v>0.2977456136569171</v>
      </c>
      <c r="T4986">
        <v>2</v>
      </c>
      <c r="U4986" s="2">
        <f>Table1[[#This Row],[Selling Price]]*Table1[[#This Row],[Quantity]]</f>
        <v>42.72</v>
      </c>
      <c r="V4986" s="4">
        <v>0</v>
      </c>
      <c r="W4986">
        <v>126</v>
      </c>
      <c r="X4986" t="s">
        <v>36</v>
      </c>
      <c r="Y4986" t="s">
        <v>52</v>
      </c>
      <c r="Z4986" s="2">
        <v>6.1661008749452044</v>
      </c>
    </row>
    <row r="4987" spans="1:26" x14ac:dyDescent="0.35">
      <c r="A4987" t="s">
        <v>645</v>
      </c>
      <c r="B4987" t="s">
        <v>646</v>
      </c>
      <c r="C4987" t="s">
        <v>39</v>
      </c>
      <c r="D4987" t="s">
        <v>46</v>
      </c>
      <c r="E4987" t="s">
        <v>86</v>
      </c>
      <c r="F4987" t="s">
        <v>2145</v>
      </c>
      <c r="G4987" t="s">
        <v>2146</v>
      </c>
      <c r="H4987" t="s">
        <v>32</v>
      </c>
      <c r="I4987" t="s">
        <v>2147</v>
      </c>
      <c r="J4987" s="1">
        <v>41899</v>
      </c>
      <c r="K4987" s="1">
        <v>41903</v>
      </c>
      <c r="L4987" t="s">
        <v>60</v>
      </c>
      <c r="M4987">
        <f>Table1[[#This Row],[Ship Date]]-Table1[[#This Row],[Order Date]]</f>
        <v>4</v>
      </c>
      <c r="N4987">
        <v>9</v>
      </c>
      <c r="O4987" t="s">
        <v>61</v>
      </c>
      <c r="P4987" s="3">
        <v>5.8920000000000003</v>
      </c>
      <c r="Q4987" s="3">
        <v>4.3264787114256604</v>
      </c>
      <c r="R4987" s="3">
        <f>(Table1[[#This Row],[Selling Price]]-Table1[[#This Row],[Cost Price]])</f>
        <v>1.5655212885743399</v>
      </c>
      <c r="S4987" s="12">
        <f>(Table1[[#This Row],[Profit]]/Table1[[#This Row],[Selling Price]])</f>
        <v>0.26570286635681262</v>
      </c>
      <c r="T4987">
        <v>4</v>
      </c>
      <c r="U4987" s="2">
        <f>Table1[[#This Row],[Selling Price]]*Table1[[#This Row],[Quantity]]</f>
        <v>23.568000000000001</v>
      </c>
      <c r="V4987" s="4">
        <v>0.7</v>
      </c>
      <c r="W4987">
        <v>179</v>
      </c>
      <c r="X4987" t="s">
        <v>36</v>
      </c>
      <c r="Y4987" t="s">
        <v>52</v>
      </c>
      <c r="Z4987" s="2">
        <v>12.015144031217821</v>
      </c>
    </row>
    <row r="4988" spans="1:26" x14ac:dyDescent="0.35">
      <c r="A4988" t="s">
        <v>645</v>
      </c>
      <c r="B4988" t="s">
        <v>646</v>
      </c>
      <c r="C4988" t="s">
        <v>39</v>
      </c>
      <c r="D4988" t="s">
        <v>46</v>
      </c>
      <c r="E4988" t="s">
        <v>75</v>
      </c>
      <c r="F4988" t="s">
        <v>2416</v>
      </c>
      <c r="G4988" t="s">
        <v>2380</v>
      </c>
      <c r="H4988" t="s">
        <v>32</v>
      </c>
      <c r="I4988" t="s">
        <v>2415</v>
      </c>
      <c r="J4988" s="1">
        <v>43059</v>
      </c>
      <c r="K4988" s="1">
        <v>43060</v>
      </c>
      <c r="L4988" t="s">
        <v>199</v>
      </c>
      <c r="M4988">
        <f>Table1[[#This Row],[Ship Date]]-Table1[[#This Row],[Order Date]]</f>
        <v>1</v>
      </c>
      <c r="N4988">
        <v>11</v>
      </c>
      <c r="O4988" t="s">
        <v>35</v>
      </c>
      <c r="P4988" s="3">
        <v>28.728000000000002</v>
      </c>
      <c r="Q4988" s="3">
        <v>22.8381510829376</v>
      </c>
      <c r="R4988" s="3">
        <f>(Table1[[#This Row],[Selling Price]]-Table1[[#This Row],[Cost Price]])</f>
        <v>5.8898489170624018</v>
      </c>
      <c r="S4988" s="12">
        <f>(Table1[[#This Row],[Profit]]/Table1[[#This Row],[Selling Price]])</f>
        <v>0.20502119594341414</v>
      </c>
      <c r="T4988">
        <v>3</v>
      </c>
      <c r="U4988" s="2">
        <f>Table1[[#This Row],[Selling Price]]*Table1[[#This Row],[Quantity]]</f>
        <v>86.183999999999997</v>
      </c>
      <c r="V4988" s="4">
        <v>0.2</v>
      </c>
      <c r="W4988">
        <v>212</v>
      </c>
      <c r="X4988" t="s">
        <v>36</v>
      </c>
      <c r="Y4988" t="s">
        <v>52</v>
      </c>
      <c r="Z4988" s="2">
        <v>6.7712545366423793</v>
      </c>
    </row>
    <row r="4989" spans="1:26" x14ac:dyDescent="0.35">
      <c r="A4989" t="s">
        <v>645</v>
      </c>
      <c r="B4989" t="s">
        <v>646</v>
      </c>
      <c r="C4989" t="s">
        <v>45</v>
      </c>
      <c r="D4989" t="s">
        <v>46</v>
      </c>
      <c r="E4989" t="s">
        <v>86</v>
      </c>
      <c r="F4989" t="s">
        <v>2465</v>
      </c>
      <c r="G4989" t="s">
        <v>2466</v>
      </c>
      <c r="H4989" t="s">
        <v>32</v>
      </c>
      <c r="I4989" t="s">
        <v>2458</v>
      </c>
      <c r="J4989" s="1">
        <v>42110</v>
      </c>
      <c r="K4989" s="1">
        <v>42115</v>
      </c>
      <c r="L4989" t="s">
        <v>60</v>
      </c>
      <c r="M4989">
        <f>Table1[[#This Row],[Ship Date]]-Table1[[#This Row],[Order Date]]</f>
        <v>5</v>
      </c>
      <c r="N4989">
        <v>4</v>
      </c>
      <c r="O4989" t="s">
        <v>106</v>
      </c>
      <c r="P4989" s="3">
        <v>55.47</v>
      </c>
      <c r="Q4989" s="3">
        <v>38.996820454714047</v>
      </c>
      <c r="R4989" s="3">
        <f>(Table1[[#This Row],[Selling Price]]-Table1[[#This Row],[Cost Price]])</f>
        <v>16.473179545285952</v>
      </c>
      <c r="S4989" s="12">
        <f>(Table1[[#This Row],[Profit]]/Table1[[#This Row],[Selling Price]])</f>
        <v>0.29697457265703897</v>
      </c>
      <c r="T4989">
        <v>5</v>
      </c>
      <c r="U4989" s="2">
        <f>Table1[[#This Row],[Selling Price]]*Table1[[#This Row],[Quantity]]</f>
        <v>277.35000000000002</v>
      </c>
      <c r="V4989" s="4">
        <v>0.7</v>
      </c>
      <c r="W4989">
        <v>400</v>
      </c>
      <c r="X4989" t="s">
        <v>36</v>
      </c>
      <c r="Y4989" t="s">
        <v>68</v>
      </c>
      <c r="Z4989" s="2">
        <v>42.959298641964857</v>
      </c>
    </row>
    <row r="4990" spans="1:26" x14ac:dyDescent="0.35">
      <c r="A4990" t="s">
        <v>645</v>
      </c>
      <c r="B4990" t="s">
        <v>646</v>
      </c>
      <c r="C4990" t="s">
        <v>64</v>
      </c>
      <c r="D4990" t="s">
        <v>46</v>
      </c>
      <c r="E4990" t="s">
        <v>102</v>
      </c>
      <c r="F4990" t="s">
        <v>1086</v>
      </c>
      <c r="G4990" t="s">
        <v>1222</v>
      </c>
      <c r="H4990" t="s">
        <v>32</v>
      </c>
      <c r="I4990" t="s">
        <v>2544</v>
      </c>
      <c r="J4990" s="1">
        <v>42251</v>
      </c>
      <c r="K4990" s="1">
        <v>42255</v>
      </c>
      <c r="L4990" t="s">
        <v>60</v>
      </c>
      <c r="M4990">
        <f>Table1[[#This Row],[Ship Date]]-Table1[[#This Row],[Order Date]]</f>
        <v>4</v>
      </c>
      <c r="N4990">
        <v>9</v>
      </c>
      <c r="O4990" t="s">
        <v>61</v>
      </c>
      <c r="P4990" s="3">
        <v>279.89999999999998</v>
      </c>
      <c r="Q4990" s="3">
        <v>203.12045588650631</v>
      </c>
      <c r="R4990" s="3">
        <f>(Table1[[#This Row],[Selling Price]]-Table1[[#This Row],[Cost Price]])</f>
        <v>76.779544113493671</v>
      </c>
      <c r="S4990" s="12">
        <f>(Table1[[#This Row],[Profit]]/Table1[[#This Row],[Selling Price]])</f>
        <v>0.2743106256287734</v>
      </c>
      <c r="T4990">
        <v>5</v>
      </c>
      <c r="U4990" s="2">
        <f>Table1[[#This Row],[Selling Price]]*Table1[[#This Row],[Quantity]]</f>
        <v>1399.5</v>
      </c>
      <c r="V4990" s="4">
        <v>0</v>
      </c>
      <c r="W4990">
        <v>149</v>
      </c>
      <c r="X4990" t="s">
        <v>36</v>
      </c>
      <c r="Y4990" t="s">
        <v>68</v>
      </c>
      <c r="Z4990" s="2">
        <v>128.2391351245675</v>
      </c>
    </row>
    <row r="4991" spans="1:26" x14ac:dyDescent="0.35">
      <c r="A4991" t="s">
        <v>645</v>
      </c>
      <c r="B4991" t="s">
        <v>646</v>
      </c>
      <c r="C4991" t="s">
        <v>64</v>
      </c>
      <c r="D4991" t="s">
        <v>46</v>
      </c>
      <c r="E4991" t="s">
        <v>75</v>
      </c>
      <c r="F4991" t="s">
        <v>2707</v>
      </c>
      <c r="G4991" t="s">
        <v>2708</v>
      </c>
      <c r="H4991" t="s">
        <v>32</v>
      </c>
      <c r="I4991" t="s">
        <v>2706</v>
      </c>
      <c r="J4991" s="1">
        <v>41862</v>
      </c>
      <c r="K4991" s="1">
        <v>41866</v>
      </c>
      <c r="L4991" t="s">
        <v>60</v>
      </c>
      <c r="M4991">
        <f>Table1[[#This Row],[Ship Date]]-Table1[[#This Row],[Order Date]]</f>
        <v>4</v>
      </c>
      <c r="N4991">
        <v>8</v>
      </c>
      <c r="O4991" t="s">
        <v>61</v>
      </c>
      <c r="P4991" s="3">
        <v>40.97</v>
      </c>
      <c r="Q4991" s="3">
        <v>27.48975209699627</v>
      </c>
      <c r="R4991" s="3">
        <f>(Table1[[#This Row],[Selling Price]]-Table1[[#This Row],[Cost Price]])</f>
        <v>13.480247903003729</v>
      </c>
      <c r="S4991" s="12">
        <f>(Table1[[#This Row],[Profit]]/Table1[[#This Row],[Selling Price]])</f>
        <v>0.3290272858922072</v>
      </c>
      <c r="T4991">
        <v>1</v>
      </c>
      <c r="U4991" s="2">
        <f>Table1[[#This Row],[Selling Price]]*Table1[[#This Row],[Quantity]]</f>
        <v>40.97</v>
      </c>
      <c r="V4991" s="4">
        <v>0</v>
      </c>
      <c r="W4991">
        <v>106</v>
      </c>
      <c r="X4991" t="s">
        <v>36</v>
      </c>
      <c r="Y4991" t="s">
        <v>36</v>
      </c>
      <c r="Z4991" s="2">
        <v>125.23245243279931</v>
      </c>
    </row>
    <row r="4992" spans="1:26" x14ac:dyDescent="0.35">
      <c r="A4992" t="s">
        <v>645</v>
      </c>
      <c r="B4992" t="s">
        <v>646</v>
      </c>
      <c r="C4992" t="s">
        <v>27</v>
      </c>
      <c r="D4992" t="s">
        <v>46</v>
      </c>
      <c r="E4992" t="s">
        <v>86</v>
      </c>
      <c r="F4992" t="s">
        <v>2784</v>
      </c>
      <c r="G4992" t="s">
        <v>2785</v>
      </c>
      <c r="H4992" t="s">
        <v>32</v>
      </c>
      <c r="I4992" t="s">
        <v>2786</v>
      </c>
      <c r="J4992" s="1">
        <v>42344</v>
      </c>
      <c r="K4992" s="1">
        <v>42350</v>
      </c>
      <c r="L4992" t="s">
        <v>60</v>
      </c>
      <c r="M4992">
        <f>Table1[[#This Row],[Ship Date]]-Table1[[#This Row],[Order Date]]</f>
        <v>6</v>
      </c>
      <c r="N4992">
        <v>12</v>
      </c>
      <c r="O4992" t="s">
        <v>35</v>
      </c>
      <c r="P4992" s="3">
        <v>2.7719999999999998</v>
      </c>
      <c r="Q4992" s="3">
        <v>2.0791079006447082</v>
      </c>
      <c r="R4992" s="3">
        <f>(Table1[[#This Row],[Selling Price]]-Table1[[#This Row],[Cost Price]])</f>
        <v>0.69289209935529161</v>
      </c>
      <c r="S4992" s="12">
        <f>(Table1[[#This Row],[Profit]]/Table1[[#This Row],[Selling Price]])</f>
        <v>0.24996107480349627</v>
      </c>
      <c r="T4992">
        <v>7</v>
      </c>
      <c r="U4992" s="2">
        <f>Table1[[#This Row],[Selling Price]]*Table1[[#This Row],[Quantity]]</f>
        <v>19.404</v>
      </c>
      <c r="V4992" s="4">
        <v>0.8</v>
      </c>
      <c r="W4992">
        <v>345</v>
      </c>
      <c r="X4992" t="s">
        <v>68</v>
      </c>
      <c r="Y4992" t="s">
        <v>52</v>
      </c>
      <c r="Z4992" s="2">
        <v>2.1351499110969101</v>
      </c>
    </row>
    <row r="4993" spans="1:26" x14ac:dyDescent="0.35">
      <c r="A4993" t="s">
        <v>645</v>
      </c>
      <c r="B4993" t="s">
        <v>646</v>
      </c>
      <c r="C4993" t="s">
        <v>64</v>
      </c>
      <c r="D4993" t="s">
        <v>46</v>
      </c>
      <c r="E4993" t="s">
        <v>47</v>
      </c>
      <c r="F4993" t="s">
        <v>382</v>
      </c>
      <c r="G4993" t="s">
        <v>383</v>
      </c>
      <c r="H4993" t="s">
        <v>32</v>
      </c>
      <c r="I4993" t="s">
        <v>2797</v>
      </c>
      <c r="J4993" s="1">
        <v>42243</v>
      </c>
      <c r="K4993" s="1">
        <v>42248</v>
      </c>
      <c r="L4993" t="s">
        <v>60</v>
      </c>
      <c r="M4993">
        <f>Table1[[#This Row],[Ship Date]]-Table1[[#This Row],[Order Date]]</f>
        <v>5</v>
      </c>
      <c r="N4993">
        <v>8</v>
      </c>
      <c r="O4993" t="s">
        <v>61</v>
      </c>
      <c r="P4993" s="3">
        <v>3.08</v>
      </c>
      <c r="Q4993" s="3">
        <v>2.167025654056824</v>
      </c>
      <c r="R4993" s="3">
        <f>(Table1[[#This Row],[Selling Price]]-Table1[[#This Row],[Cost Price]])</f>
        <v>0.91297434594317606</v>
      </c>
      <c r="S4993" s="12">
        <f>(Table1[[#This Row],[Profit]]/Table1[[#This Row],[Selling Price]])</f>
        <v>0.29642024218934288</v>
      </c>
      <c r="T4993">
        <v>1</v>
      </c>
      <c r="U4993" s="2">
        <f>Table1[[#This Row],[Selling Price]]*Table1[[#This Row],[Quantity]]</f>
        <v>3.08</v>
      </c>
      <c r="V4993" s="4">
        <v>0</v>
      </c>
      <c r="W4993">
        <v>329</v>
      </c>
      <c r="X4993" t="s">
        <v>36</v>
      </c>
      <c r="Y4993" t="s">
        <v>52</v>
      </c>
      <c r="Z4993" s="2">
        <v>9.233153018696628</v>
      </c>
    </row>
    <row r="4994" spans="1:26" x14ac:dyDescent="0.35">
      <c r="A4994" t="s">
        <v>645</v>
      </c>
      <c r="B4994" t="s">
        <v>646</v>
      </c>
      <c r="C4994" t="s">
        <v>27</v>
      </c>
      <c r="D4994" t="s">
        <v>46</v>
      </c>
      <c r="E4994" t="s">
        <v>86</v>
      </c>
      <c r="F4994" t="s">
        <v>2996</v>
      </c>
      <c r="G4994" t="s">
        <v>1056</v>
      </c>
      <c r="H4994" t="s">
        <v>32</v>
      </c>
      <c r="I4994" t="s">
        <v>2997</v>
      </c>
      <c r="J4994" s="1">
        <v>42837</v>
      </c>
      <c r="K4994" s="1">
        <v>42840</v>
      </c>
      <c r="L4994" t="s">
        <v>34</v>
      </c>
      <c r="M4994">
        <f>Table1[[#This Row],[Ship Date]]-Table1[[#This Row],[Order Date]]</f>
        <v>3</v>
      </c>
      <c r="N4994">
        <v>4</v>
      </c>
      <c r="O4994" t="s">
        <v>106</v>
      </c>
      <c r="P4994" s="3">
        <v>29.7</v>
      </c>
      <c r="Q4994" s="3">
        <v>21.203872084424489</v>
      </c>
      <c r="R4994" s="3">
        <f>(Table1[[#This Row],[Selling Price]]-Table1[[#This Row],[Cost Price]])</f>
        <v>8.4961279155755101</v>
      </c>
      <c r="S4994" s="12">
        <f>(Table1[[#This Row],[Profit]]/Table1[[#This Row],[Selling Price]])</f>
        <v>0.28606491298234044</v>
      </c>
      <c r="T4994">
        <v>5</v>
      </c>
      <c r="U4994" s="2">
        <f>Table1[[#This Row],[Selling Price]]*Table1[[#This Row],[Quantity]]</f>
        <v>148.5</v>
      </c>
      <c r="V4994" s="4">
        <v>0</v>
      </c>
      <c r="W4994">
        <v>128</v>
      </c>
      <c r="X4994" t="s">
        <v>36</v>
      </c>
      <c r="Y4994" t="s">
        <v>52</v>
      </c>
      <c r="Z4994" s="2">
        <v>9.7947252641408991</v>
      </c>
    </row>
    <row r="4995" spans="1:26" x14ac:dyDescent="0.35">
      <c r="A4995" t="s">
        <v>645</v>
      </c>
      <c r="B4995" t="s">
        <v>646</v>
      </c>
      <c r="C4995" t="s">
        <v>39</v>
      </c>
      <c r="D4995" t="s">
        <v>46</v>
      </c>
      <c r="E4995" t="s">
        <v>539</v>
      </c>
      <c r="F4995" t="s">
        <v>2048</v>
      </c>
      <c r="G4995" t="s">
        <v>2049</v>
      </c>
      <c r="H4995" t="s">
        <v>32</v>
      </c>
      <c r="I4995" t="s">
        <v>3059</v>
      </c>
      <c r="J4995" s="1">
        <v>42687</v>
      </c>
      <c r="K4995" s="1">
        <v>42691</v>
      </c>
      <c r="L4995" t="s">
        <v>60</v>
      </c>
      <c r="M4995">
        <f>Table1[[#This Row],[Ship Date]]-Table1[[#This Row],[Order Date]]</f>
        <v>4</v>
      </c>
      <c r="N4995">
        <v>11</v>
      </c>
      <c r="O4995" t="s">
        <v>35</v>
      </c>
      <c r="P4995" s="3">
        <v>52.136000000000003</v>
      </c>
      <c r="Q4995" s="3">
        <v>35.551155329663203</v>
      </c>
      <c r="R4995" s="3">
        <f>(Table1[[#This Row],[Selling Price]]-Table1[[#This Row],[Cost Price]])</f>
        <v>16.5848446703368</v>
      </c>
      <c r="S4995" s="12">
        <f>(Table1[[#This Row],[Profit]]/Table1[[#This Row],[Selling Price]])</f>
        <v>0.31810734752065367</v>
      </c>
      <c r="T4995">
        <v>7</v>
      </c>
      <c r="U4995" s="2">
        <f>Table1[[#This Row],[Selling Price]]*Table1[[#This Row],[Quantity]]</f>
        <v>364.952</v>
      </c>
      <c r="V4995" s="4">
        <v>0.2</v>
      </c>
      <c r="W4995">
        <v>189</v>
      </c>
      <c r="X4995" t="s">
        <v>36</v>
      </c>
      <c r="Y4995" t="s">
        <v>52</v>
      </c>
      <c r="Z4995" s="2">
        <v>15.978830557960119</v>
      </c>
    </row>
    <row r="4996" spans="1:26" x14ac:dyDescent="0.35">
      <c r="A4996" t="s">
        <v>645</v>
      </c>
      <c r="B4996" t="s">
        <v>646</v>
      </c>
      <c r="C4996" t="s">
        <v>55</v>
      </c>
      <c r="D4996" t="s">
        <v>46</v>
      </c>
      <c r="E4996" t="s">
        <v>102</v>
      </c>
      <c r="F4996" t="s">
        <v>1135</v>
      </c>
      <c r="G4996" t="s">
        <v>1136</v>
      </c>
      <c r="H4996" t="s">
        <v>32</v>
      </c>
      <c r="I4996" t="s">
        <v>3118</v>
      </c>
      <c r="J4996" s="1">
        <v>42344</v>
      </c>
      <c r="K4996" s="1">
        <v>42349</v>
      </c>
      <c r="L4996" t="s">
        <v>60</v>
      </c>
      <c r="M4996">
        <f>Table1[[#This Row],[Ship Date]]-Table1[[#This Row],[Order Date]]</f>
        <v>5</v>
      </c>
      <c r="N4996">
        <v>12</v>
      </c>
      <c r="O4996" t="s">
        <v>35</v>
      </c>
      <c r="P4996" s="3">
        <v>198.27199999999999</v>
      </c>
      <c r="Q4996" s="3">
        <v>132.29539230686461</v>
      </c>
      <c r="R4996" s="3">
        <f>(Table1[[#This Row],[Selling Price]]-Table1[[#This Row],[Cost Price]])</f>
        <v>65.976607693135378</v>
      </c>
      <c r="S4996" s="12">
        <f>(Table1[[#This Row],[Profit]]/Table1[[#This Row],[Selling Price]])</f>
        <v>0.33275806817470638</v>
      </c>
      <c r="T4996">
        <v>8</v>
      </c>
      <c r="U4996" s="2">
        <f>Table1[[#This Row],[Selling Price]]*Table1[[#This Row],[Quantity]]</f>
        <v>1586.1759999999999</v>
      </c>
      <c r="V4996" s="4">
        <v>0.2</v>
      </c>
      <c r="W4996">
        <v>186</v>
      </c>
      <c r="X4996" t="s">
        <v>36</v>
      </c>
      <c r="Y4996" t="s">
        <v>68</v>
      </c>
      <c r="Z4996" s="2">
        <v>80.563885613013142</v>
      </c>
    </row>
    <row r="4997" spans="1:26" x14ac:dyDescent="0.35">
      <c r="A4997" t="s">
        <v>645</v>
      </c>
      <c r="B4997" t="s">
        <v>646</v>
      </c>
      <c r="C4997" t="s">
        <v>64</v>
      </c>
      <c r="D4997" t="s">
        <v>46</v>
      </c>
      <c r="E4997" t="s">
        <v>86</v>
      </c>
      <c r="F4997" t="s">
        <v>1717</v>
      </c>
      <c r="G4997" t="s">
        <v>1718</v>
      </c>
      <c r="H4997" t="s">
        <v>32</v>
      </c>
      <c r="I4997" t="s">
        <v>3285</v>
      </c>
      <c r="J4997" s="1">
        <v>42516</v>
      </c>
      <c r="K4997" s="1">
        <v>42522</v>
      </c>
      <c r="L4997" t="s">
        <v>60</v>
      </c>
      <c r="M4997">
        <f>Table1[[#This Row],[Ship Date]]-Table1[[#This Row],[Order Date]]</f>
        <v>6</v>
      </c>
      <c r="N4997">
        <v>5</v>
      </c>
      <c r="O4997" t="s">
        <v>51</v>
      </c>
      <c r="P4997" s="3">
        <v>9.64</v>
      </c>
      <c r="Q4997" s="3">
        <v>7.5418017782338023</v>
      </c>
      <c r="R4997" s="3">
        <f>(Table1[[#This Row],[Selling Price]]-Table1[[#This Row],[Cost Price]])</f>
        <v>2.0981982217661983</v>
      </c>
      <c r="S4997" s="12">
        <f>(Table1[[#This Row],[Profit]]/Table1[[#This Row],[Selling Price]])</f>
        <v>0.21765541719566373</v>
      </c>
      <c r="T4997">
        <v>2</v>
      </c>
      <c r="U4997" s="2">
        <f>Table1[[#This Row],[Selling Price]]*Table1[[#This Row],[Quantity]]</f>
        <v>19.28</v>
      </c>
      <c r="V4997" s="4">
        <v>0</v>
      </c>
      <c r="W4997">
        <v>137</v>
      </c>
      <c r="X4997" t="s">
        <v>68</v>
      </c>
      <c r="Y4997" t="s">
        <v>52</v>
      </c>
      <c r="Z4997" s="2">
        <v>14.50924903780432</v>
      </c>
    </row>
    <row r="4998" spans="1:26" x14ac:dyDescent="0.35">
      <c r="A4998" t="s">
        <v>645</v>
      </c>
      <c r="B4998" t="s">
        <v>646</v>
      </c>
      <c r="C4998" t="s">
        <v>45</v>
      </c>
      <c r="D4998" t="s">
        <v>46</v>
      </c>
      <c r="E4998" t="s">
        <v>86</v>
      </c>
      <c r="F4998" t="s">
        <v>255</v>
      </c>
      <c r="G4998" t="s">
        <v>256</v>
      </c>
      <c r="H4998" t="s">
        <v>32</v>
      </c>
      <c r="I4998" t="s">
        <v>3440</v>
      </c>
      <c r="J4998" s="1">
        <v>41720</v>
      </c>
      <c r="K4998" s="1">
        <v>41724</v>
      </c>
      <c r="L4998" t="s">
        <v>60</v>
      </c>
      <c r="M4998">
        <f>Table1[[#This Row],[Ship Date]]-Table1[[#This Row],[Order Date]]</f>
        <v>4</v>
      </c>
      <c r="N4998">
        <v>3</v>
      </c>
      <c r="O4998" t="s">
        <v>106</v>
      </c>
      <c r="P4998" s="3">
        <v>7.6440000000000001</v>
      </c>
      <c r="Q4998" s="3">
        <v>6.1516347312049122</v>
      </c>
      <c r="R4998" s="3">
        <f>(Table1[[#This Row],[Selling Price]]-Table1[[#This Row],[Cost Price]])</f>
        <v>1.4923652687950879</v>
      </c>
      <c r="S4998" s="12">
        <f>(Table1[[#This Row],[Profit]]/Table1[[#This Row],[Selling Price]])</f>
        <v>0.19523355164770903</v>
      </c>
      <c r="T4998">
        <v>4</v>
      </c>
      <c r="U4998" s="2">
        <f>Table1[[#This Row],[Selling Price]]*Table1[[#This Row],[Quantity]]</f>
        <v>30.576000000000001</v>
      </c>
      <c r="V4998" s="4">
        <v>0.7</v>
      </c>
      <c r="W4998">
        <v>163</v>
      </c>
      <c r="X4998" t="s">
        <v>36</v>
      </c>
      <c r="Y4998" t="s">
        <v>52</v>
      </c>
      <c r="Z4998" s="2">
        <v>15.238153111515841</v>
      </c>
    </row>
    <row r="4999" spans="1:26" x14ac:dyDescent="0.35">
      <c r="A4999" t="s">
        <v>645</v>
      </c>
      <c r="B4999" t="s">
        <v>646</v>
      </c>
      <c r="C4999" t="s">
        <v>45</v>
      </c>
      <c r="D4999" t="s">
        <v>46</v>
      </c>
      <c r="E4999" t="s">
        <v>86</v>
      </c>
      <c r="F4999" t="s">
        <v>2452</v>
      </c>
      <c r="G4999" t="s">
        <v>2453</v>
      </c>
      <c r="H4999" t="s">
        <v>32</v>
      </c>
      <c r="I4999" t="s">
        <v>3456</v>
      </c>
      <c r="J4999" s="1">
        <v>42194</v>
      </c>
      <c r="K4999" s="1">
        <v>42198</v>
      </c>
      <c r="L4999" t="s">
        <v>60</v>
      </c>
      <c r="M4999">
        <f>Table1[[#This Row],[Ship Date]]-Table1[[#This Row],[Order Date]]</f>
        <v>4</v>
      </c>
      <c r="N4999">
        <v>7</v>
      </c>
      <c r="O4999" t="s">
        <v>51</v>
      </c>
      <c r="P4999" s="3">
        <v>122.94</v>
      </c>
      <c r="Q4999" s="3">
        <v>81.183153152831565</v>
      </c>
      <c r="R4999" s="3">
        <f>(Table1[[#This Row],[Selling Price]]-Table1[[#This Row],[Cost Price]])</f>
        <v>41.756846847168433</v>
      </c>
      <c r="S4999" s="12">
        <f>(Table1[[#This Row],[Profit]]/Table1[[#This Row],[Selling Price]])</f>
        <v>0.33965224375442032</v>
      </c>
      <c r="T4999">
        <v>3</v>
      </c>
      <c r="U4999" s="2">
        <f>Table1[[#This Row],[Selling Price]]*Table1[[#This Row],[Quantity]]</f>
        <v>368.82</v>
      </c>
      <c r="V4999" s="4">
        <v>0</v>
      </c>
      <c r="W4999">
        <v>478</v>
      </c>
      <c r="X4999" t="s">
        <v>36</v>
      </c>
      <c r="Y4999" t="s">
        <v>68</v>
      </c>
      <c r="Z4999" s="2">
        <v>87.738013824733287</v>
      </c>
    </row>
    <row r="5000" spans="1:26" x14ac:dyDescent="0.35">
      <c r="A5000" t="s">
        <v>645</v>
      </c>
      <c r="B5000" t="s">
        <v>646</v>
      </c>
      <c r="C5000" t="s">
        <v>64</v>
      </c>
      <c r="D5000" t="s">
        <v>46</v>
      </c>
      <c r="E5000" t="s">
        <v>102</v>
      </c>
      <c r="F5000" t="s">
        <v>3640</v>
      </c>
      <c r="G5000" t="s">
        <v>3641</v>
      </c>
      <c r="H5000" t="s">
        <v>32</v>
      </c>
      <c r="I5000" t="s">
        <v>3642</v>
      </c>
      <c r="J5000" s="1">
        <v>42919</v>
      </c>
      <c r="K5000" s="1">
        <v>42922</v>
      </c>
      <c r="L5000" t="s">
        <v>34</v>
      </c>
      <c r="M5000">
        <f>Table1[[#This Row],[Ship Date]]-Table1[[#This Row],[Order Date]]</f>
        <v>3</v>
      </c>
      <c r="N5000">
        <v>7</v>
      </c>
      <c r="O5000" t="s">
        <v>51</v>
      </c>
      <c r="P5000" s="3">
        <v>273.89600000000002</v>
      </c>
      <c r="Q5000" s="3">
        <v>210.15004088156019</v>
      </c>
      <c r="R5000" s="3">
        <f>(Table1[[#This Row],[Selling Price]]-Table1[[#This Row],[Cost Price]])</f>
        <v>63.745959118439828</v>
      </c>
      <c r="S5000" s="12">
        <f>(Table1[[#This Row],[Profit]]/Table1[[#This Row],[Selling Price]])</f>
        <v>0.23273782427797349</v>
      </c>
      <c r="T5000">
        <v>7</v>
      </c>
      <c r="U5000" s="2">
        <f>Table1[[#This Row],[Selling Price]]*Table1[[#This Row],[Quantity]]</f>
        <v>1917.2720000000002</v>
      </c>
      <c r="V5000" s="4">
        <v>0.2</v>
      </c>
      <c r="W5000">
        <v>283</v>
      </c>
      <c r="X5000" t="s">
        <v>36</v>
      </c>
      <c r="Y5000" t="s">
        <v>68</v>
      </c>
      <c r="Z5000" s="2">
        <v>104.09357787975929</v>
      </c>
    </row>
    <row r="5001" spans="1:26" x14ac:dyDescent="0.35">
      <c r="A5001" t="s">
        <v>645</v>
      </c>
      <c r="B5001" t="s">
        <v>646</v>
      </c>
      <c r="C5001" t="s">
        <v>27</v>
      </c>
      <c r="D5001" t="s">
        <v>46</v>
      </c>
      <c r="E5001" t="s">
        <v>47</v>
      </c>
      <c r="F5001" t="s">
        <v>3646</v>
      </c>
      <c r="G5001" t="s">
        <v>3647</v>
      </c>
      <c r="H5001" t="s">
        <v>32</v>
      </c>
      <c r="I5001" t="s">
        <v>3648</v>
      </c>
      <c r="J5001" s="1">
        <v>42855</v>
      </c>
      <c r="K5001" s="1">
        <v>42860</v>
      </c>
      <c r="L5001" t="s">
        <v>60</v>
      </c>
      <c r="M5001">
        <f>Table1[[#This Row],[Ship Date]]-Table1[[#This Row],[Order Date]]</f>
        <v>5</v>
      </c>
      <c r="N5001">
        <v>4</v>
      </c>
      <c r="O5001" t="s">
        <v>106</v>
      </c>
      <c r="P5001" s="3">
        <v>4.6079999999999997</v>
      </c>
      <c r="Q5001" s="3">
        <v>3.3774147808907218</v>
      </c>
      <c r="R5001" s="3">
        <f>(Table1[[#This Row],[Selling Price]]-Table1[[#This Row],[Cost Price]])</f>
        <v>1.2305852191092779</v>
      </c>
      <c r="S5001" s="12">
        <f>(Table1[[#This Row],[Profit]]/Table1[[#This Row],[Selling Price]])</f>
        <v>0.26705408400808983</v>
      </c>
      <c r="T5001">
        <v>2</v>
      </c>
      <c r="U5001" s="2">
        <f>Table1[[#This Row],[Selling Price]]*Table1[[#This Row],[Quantity]]</f>
        <v>9.2159999999999993</v>
      </c>
      <c r="V5001" s="4">
        <v>0.2</v>
      </c>
      <c r="W5001">
        <v>380</v>
      </c>
      <c r="X5001" t="s">
        <v>36</v>
      </c>
      <c r="Y5001" t="s">
        <v>52</v>
      </c>
      <c r="Z5001" s="2">
        <v>5.6395404068062138</v>
      </c>
    </row>
    <row r="5002" spans="1:26" x14ac:dyDescent="0.35">
      <c r="A5002" t="s">
        <v>645</v>
      </c>
      <c r="B5002" t="s">
        <v>646</v>
      </c>
      <c r="C5002" t="s">
        <v>27</v>
      </c>
      <c r="D5002" t="s">
        <v>46</v>
      </c>
      <c r="E5002" t="s">
        <v>75</v>
      </c>
      <c r="F5002" t="s">
        <v>3738</v>
      </c>
      <c r="G5002" t="s">
        <v>3739</v>
      </c>
      <c r="H5002" t="s">
        <v>32</v>
      </c>
      <c r="I5002" t="s">
        <v>3737</v>
      </c>
      <c r="J5002" s="1">
        <v>42911</v>
      </c>
      <c r="K5002" s="1">
        <v>42918</v>
      </c>
      <c r="L5002" t="s">
        <v>60</v>
      </c>
      <c r="M5002">
        <f>Table1[[#This Row],[Ship Date]]-Table1[[#This Row],[Order Date]]</f>
        <v>7</v>
      </c>
      <c r="N5002">
        <v>6</v>
      </c>
      <c r="O5002" t="s">
        <v>51</v>
      </c>
      <c r="P5002" s="3">
        <v>5.3440000000000003</v>
      </c>
      <c r="Q5002" s="3">
        <v>3.8453715999527271</v>
      </c>
      <c r="R5002" s="3">
        <f>(Table1[[#This Row],[Selling Price]]-Table1[[#This Row],[Cost Price]])</f>
        <v>1.4986284000472732</v>
      </c>
      <c r="S5002" s="12">
        <f>(Table1[[#This Row],[Profit]]/Table1[[#This Row],[Selling Price]])</f>
        <v>0.28043196108669033</v>
      </c>
      <c r="T5002">
        <v>2</v>
      </c>
      <c r="U5002" s="2">
        <f>Table1[[#This Row],[Selling Price]]*Table1[[#This Row],[Quantity]]</f>
        <v>10.688000000000001</v>
      </c>
      <c r="V5002" s="4">
        <v>0.2</v>
      </c>
      <c r="W5002">
        <v>150</v>
      </c>
      <c r="X5002" t="s">
        <v>68</v>
      </c>
      <c r="Y5002" t="s">
        <v>52</v>
      </c>
      <c r="Z5002" s="2">
        <v>5.1857914600055661</v>
      </c>
    </row>
    <row r="5003" spans="1:26" x14ac:dyDescent="0.35">
      <c r="A5003" t="s">
        <v>645</v>
      </c>
      <c r="B5003" t="s">
        <v>646</v>
      </c>
      <c r="C5003" t="s">
        <v>27</v>
      </c>
      <c r="D5003" t="s">
        <v>46</v>
      </c>
      <c r="E5003" t="s">
        <v>65</v>
      </c>
      <c r="F5003" t="s">
        <v>1645</v>
      </c>
      <c r="G5003" t="s">
        <v>1646</v>
      </c>
      <c r="H5003" t="s">
        <v>32</v>
      </c>
      <c r="I5003" t="s">
        <v>3761</v>
      </c>
      <c r="J5003" s="1">
        <v>42632</v>
      </c>
      <c r="K5003" s="1">
        <v>42634</v>
      </c>
      <c r="L5003" t="s">
        <v>199</v>
      </c>
      <c r="M5003">
        <f>Table1[[#This Row],[Ship Date]]-Table1[[#This Row],[Order Date]]</f>
        <v>2</v>
      </c>
      <c r="N5003">
        <v>9</v>
      </c>
      <c r="O5003" t="s">
        <v>61</v>
      </c>
      <c r="P5003" s="3">
        <v>1606.23</v>
      </c>
      <c r="Q5003" s="3">
        <v>1162.412979885491</v>
      </c>
      <c r="R5003" s="3">
        <f>(Table1[[#This Row],[Selling Price]]-Table1[[#This Row],[Cost Price]])</f>
        <v>443.81702011450898</v>
      </c>
      <c r="S5003" s="12">
        <f>(Table1[[#This Row],[Profit]]/Table1[[#This Row],[Selling Price]])</f>
        <v>0.27630975645736228</v>
      </c>
      <c r="T5003">
        <v>9</v>
      </c>
      <c r="U5003" s="2">
        <f>Table1[[#This Row],[Selling Price]]*Table1[[#This Row],[Quantity]]</f>
        <v>14456.07</v>
      </c>
      <c r="V5003" s="4">
        <v>0</v>
      </c>
      <c r="W5003">
        <v>285</v>
      </c>
      <c r="X5003" t="s">
        <v>36</v>
      </c>
      <c r="Y5003" t="s">
        <v>36</v>
      </c>
      <c r="Z5003" s="2">
        <v>400.03175912208229</v>
      </c>
    </row>
    <row r="5004" spans="1:26" x14ac:dyDescent="0.35">
      <c r="A5004" t="s">
        <v>645</v>
      </c>
      <c r="B5004" t="s">
        <v>646</v>
      </c>
      <c r="C5004" t="s">
        <v>39</v>
      </c>
      <c r="D5004" t="s">
        <v>46</v>
      </c>
      <c r="E5004" t="s">
        <v>86</v>
      </c>
      <c r="F5004" t="s">
        <v>2410</v>
      </c>
      <c r="G5004" t="s">
        <v>2411</v>
      </c>
      <c r="H5004" t="s">
        <v>32</v>
      </c>
      <c r="I5004" t="s">
        <v>3765</v>
      </c>
      <c r="J5004" s="1">
        <v>42334</v>
      </c>
      <c r="K5004" s="1">
        <v>42338</v>
      </c>
      <c r="L5004" t="s">
        <v>60</v>
      </c>
      <c r="M5004">
        <f>Table1[[#This Row],[Ship Date]]-Table1[[#This Row],[Order Date]]</f>
        <v>4</v>
      </c>
      <c r="N5004">
        <v>11</v>
      </c>
      <c r="O5004" t="s">
        <v>35</v>
      </c>
      <c r="P5004" s="3">
        <v>61.04</v>
      </c>
      <c r="Q5004" s="3">
        <v>44.088025589232018</v>
      </c>
      <c r="R5004" s="3">
        <f>(Table1[[#This Row],[Selling Price]]-Table1[[#This Row],[Cost Price]])</f>
        <v>16.951974410767981</v>
      </c>
      <c r="S5004" s="12">
        <f>(Table1[[#This Row],[Profit]]/Table1[[#This Row],[Selling Price]])</f>
        <v>0.27771910895753577</v>
      </c>
      <c r="T5004">
        <v>4</v>
      </c>
      <c r="U5004" s="2">
        <f>Table1[[#This Row],[Selling Price]]*Table1[[#This Row],[Quantity]]</f>
        <v>244.16</v>
      </c>
      <c r="V5004" s="4">
        <v>0</v>
      </c>
      <c r="W5004">
        <v>406</v>
      </c>
      <c r="X5004" t="s">
        <v>36</v>
      </c>
      <c r="Y5004" t="s">
        <v>52</v>
      </c>
      <c r="Z5004" s="2">
        <v>22.690286331780431</v>
      </c>
    </row>
    <row r="5005" spans="1:26" x14ac:dyDescent="0.35">
      <c r="A5005" t="s">
        <v>645</v>
      </c>
      <c r="B5005" t="s">
        <v>646</v>
      </c>
      <c r="C5005" t="s">
        <v>55</v>
      </c>
      <c r="D5005" t="s">
        <v>46</v>
      </c>
      <c r="E5005" t="s">
        <v>86</v>
      </c>
      <c r="F5005" t="s">
        <v>3774</v>
      </c>
      <c r="G5005" t="s">
        <v>3775</v>
      </c>
      <c r="H5005" t="s">
        <v>32</v>
      </c>
      <c r="I5005" t="s">
        <v>3776</v>
      </c>
      <c r="J5005" s="1">
        <v>42279</v>
      </c>
      <c r="K5005" s="1">
        <v>42285</v>
      </c>
      <c r="L5005" t="s">
        <v>60</v>
      </c>
      <c r="M5005">
        <f>Table1[[#This Row],[Ship Date]]-Table1[[#This Row],[Order Date]]</f>
        <v>6</v>
      </c>
      <c r="N5005">
        <v>10</v>
      </c>
      <c r="O5005" t="s">
        <v>61</v>
      </c>
      <c r="P5005" s="3">
        <v>57.503999999999998</v>
      </c>
      <c r="Q5005" s="3">
        <v>42.685619574808641</v>
      </c>
      <c r="R5005" s="3">
        <f>(Table1[[#This Row],[Selling Price]]-Table1[[#This Row],[Cost Price]])</f>
        <v>14.818380425191357</v>
      </c>
      <c r="S5005" s="12">
        <f>(Table1[[#This Row],[Profit]]/Table1[[#This Row],[Selling Price]])</f>
        <v>0.25769303744420141</v>
      </c>
      <c r="T5005">
        <v>6</v>
      </c>
      <c r="U5005" s="2">
        <f>Table1[[#This Row],[Selling Price]]*Table1[[#This Row],[Quantity]]</f>
        <v>345.024</v>
      </c>
      <c r="V5005" s="4">
        <v>0.2</v>
      </c>
      <c r="W5005">
        <v>286</v>
      </c>
      <c r="X5005" t="s">
        <v>68</v>
      </c>
      <c r="Y5005" t="s">
        <v>52</v>
      </c>
      <c r="Z5005" s="2">
        <v>17.724925667115279</v>
      </c>
    </row>
    <row r="5006" spans="1:26" x14ac:dyDescent="0.35">
      <c r="A5006" t="s">
        <v>645</v>
      </c>
      <c r="B5006" t="s">
        <v>646</v>
      </c>
      <c r="C5006" t="s">
        <v>45</v>
      </c>
      <c r="D5006" t="s">
        <v>46</v>
      </c>
      <c r="E5006" t="s">
        <v>102</v>
      </c>
      <c r="F5006" t="s">
        <v>966</v>
      </c>
      <c r="G5006" t="s">
        <v>967</v>
      </c>
      <c r="H5006" t="s">
        <v>32</v>
      </c>
      <c r="I5006" t="s">
        <v>3813</v>
      </c>
      <c r="J5006" s="1">
        <v>42990</v>
      </c>
      <c r="K5006" s="1">
        <v>42993</v>
      </c>
      <c r="L5006" t="s">
        <v>199</v>
      </c>
      <c r="M5006">
        <f>Table1[[#This Row],[Ship Date]]-Table1[[#This Row],[Order Date]]</f>
        <v>3</v>
      </c>
      <c r="N5006">
        <v>9</v>
      </c>
      <c r="O5006" t="s">
        <v>61</v>
      </c>
      <c r="P5006" s="3">
        <v>94.85</v>
      </c>
      <c r="Q5006" s="3">
        <v>78.756977920830309</v>
      </c>
      <c r="R5006" s="3">
        <f>(Table1[[#This Row],[Selling Price]]-Table1[[#This Row],[Cost Price]])</f>
        <v>16.093022079169685</v>
      </c>
      <c r="S5006" s="12">
        <f>(Table1[[#This Row],[Profit]]/Table1[[#This Row],[Selling Price]])</f>
        <v>0.16966812945882642</v>
      </c>
      <c r="T5006">
        <v>5</v>
      </c>
      <c r="U5006" s="2">
        <f>Table1[[#This Row],[Selling Price]]*Table1[[#This Row],[Quantity]]</f>
        <v>474.25</v>
      </c>
      <c r="V5006" s="4">
        <v>0</v>
      </c>
      <c r="W5006">
        <v>420</v>
      </c>
      <c r="X5006" t="s">
        <v>36</v>
      </c>
      <c r="Y5006" t="s">
        <v>68</v>
      </c>
      <c r="Z5006" s="2">
        <v>63.768551575208278</v>
      </c>
    </row>
    <row r="5007" spans="1:26" x14ac:dyDescent="0.35">
      <c r="A5007" t="s">
        <v>645</v>
      </c>
      <c r="B5007" t="s">
        <v>646</v>
      </c>
      <c r="C5007" t="s">
        <v>45</v>
      </c>
      <c r="D5007" t="s">
        <v>46</v>
      </c>
      <c r="E5007" t="s">
        <v>65</v>
      </c>
      <c r="F5007" t="s">
        <v>2886</v>
      </c>
      <c r="G5007" t="s">
        <v>2887</v>
      </c>
      <c r="H5007" t="s">
        <v>32</v>
      </c>
      <c r="I5007" t="s">
        <v>3838</v>
      </c>
      <c r="J5007" s="1">
        <v>42985</v>
      </c>
      <c r="K5007" s="1">
        <v>42990</v>
      </c>
      <c r="L5007" t="s">
        <v>60</v>
      </c>
      <c r="M5007">
        <f>Table1[[#This Row],[Ship Date]]-Table1[[#This Row],[Order Date]]</f>
        <v>5</v>
      </c>
      <c r="N5007">
        <v>9</v>
      </c>
      <c r="O5007" t="s">
        <v>61</v>
      </c>
      <c r="P5007" s="3">
        <v>37.68</v>
      </c>
      <c r="Q5007" s="3">
        <v>24.995968607485629</v>
      </c>
      <c r="R5007" s="3">
        <f>(Table1[[#This Row],[Selling Price]]-Table1[[#This Row],[Cost Price]])</f>
        <v>12.68403139251437</v>
      </c>
      <c r="S5007" s="12">
        <f>(Table1[[#This Row],[Profit]]/Table1[[#This Row],[Selling Price]])</f>
        <v>0.33662503695632617</v>
      </c>
      <c r="T5007">
        <v>3</v>
      </c>
      <c r="U5007" s="2">
        <f>Table1[[#This Row],[Selling Price]]*Table1[[#This Row],[Quantity]]</f>
        <v>113.03999999999999</v>
      </c>
      <c r="V5007" s="4">
        <v>0.2</v>
      </c>
      <c r="W5007">
        <v>208</v>
      </c>
      <c r="X5007" t="s">
        <v>36</v>
      </c>
      <c r="Y5007" t="s">
        <v>52</v>
      </c>
      <c r="Z5007" s="2">
        <v>28.43390933375149</v>
      </c>
    </row>
    <row r="5008" spans="1:26" x14ac:dyDescent="0.35">
      <c r="A5008" t="s">
        <v>645</v>
      </c>
      <c r="B5008" t="s">
        <v>646</v>
      </c>
      <c r="C5008" t="s">
        <v>39</v>
      </c>
      <c r="D5008" t="s">
        <v>46</v>
      </c>
      <c r="E5008" t="s">
        <v>86</v>
      </c>
      <c r="F5008" t="s">
        <v>1182</v>
      </c>
      <c r="G5008" t="s">
        <v>1183</v>
      </c>
      <c r="H5008" t="s">
        <v>32</v>
      </c>
      <c r="I5008" t="s">
        <v>4079</v>
      </c>
      <c r="J5008" s="1">
        <v>42369</v>
      </c>
      <c r="K5008" s="1">
        <v>42372</v>
      </c>
      <c r="L5008" t="s">
        <v>34</v>
      </c>
      <c r="M5008">
        <f>Table1[[#This Row],[Ship Date]]-Table1[[#This Row],[Order Date]]</f>
        <v>3</v>
      </c>
      <c r="N5008">
        <v>12</v>
      </c>
      <c r="O5008" t="s">
        <v>35</v>
      </c>
      <c r="P5008" s="3">
        <v>94.74</v>
      </c>
      <c r="Q5008" s="3">
        <v>70.024565459968002</v>
      </c>
      <c r="R5008" s="3">
        <f>(Table1[[#This Row],[Selling Price]]-Table1[[#This Row],[Cost Price]])</f>
        <v>24.715434540031993</v>
      </c>
      <c r="S5008" s="12">
        <f>(Table1[[#This Row],[Profit]]/Table1[[#This Row],[Selling Price]])</f>
        <v>0.26087644648545488</v>
      </c>
      <c r="T5008">
        <v>3</v>
      </c>
      <c r="U5008" s="2">
        <f>Table1[[#This Row],[Selling Price]]*Table1[[#This Row],[Quantity]]</f>
        <v>284.21999999999997</v>
      </c>
      <c r="V5008" s="4">
        <v>0</v>
      </c>
      <c r="W5008">
        <v>242</v>
      </c>
      <c r="X5008" t="s">
        <v>36</v>
      </c>
      <c r="Y5008" t="s">
        <v>68</v>
      </c>
      <c r="Z5008" s="2">
        <v>72.696087335597113</v>
      </c>
    </row>
    <row r="5009" spans="1:26" x14ac:dyDescent="0.35">
      <c r="A5009" t="s">
        <v>645</v>
      </c>
      <c r="B5009" t="s">
        <v>646</v>
      </c>
      <c r="C5009" t="s">
        <v>39</v>
      </c>
      <c r="D5009" t="s">
        <v>46</v>
      </c>
      <c r="E5009" t="s">
        <v>86</v>
      </c>
      <c r="F5009" t="s">
        <v>576</v>
      </c>
      <c r="G5009" t="s">
        <v>577</v>
      </c>
      <c r="H5009" t="s">
        <v>32</v>
      </c>
      <c r="I5009" t="s">
        <v>4114</v>
      </c>
      <c r="J5009" s="1">
        <v>42247</v>
      </c>
      <c r="K5009" s="1">
        <v>42249</v>
      </c>
      <c r="L5009" t="s">
        <v>199</v>
      </c>
      <c r="M5009">
        <f>Table1[[#This Row],[Ship Date]]-Table1[[#This Row],[Order Date]]</f>
        <v>2</v>
      </c>
      <c r="N5009">
        <v>8</v>
      </c>
      <c r="O5009" t="s">
        <v>61</v>
      </c>
      <c r="P5009" s="3">
        <v>137.24</v>
      </c>
      <c r="Q5009" s="3">
        <v>94.24931383964126</v>
      </c>
      <c r="R5009" s="3">
        <f>(Table1[[#This Row],[Selling Price]]-Table1[[#This Row],[Cost Price]])</f>
        <v>42.990686160358749</v>
      </c>
      <c r="S5009" s="12">
        <f>(Table1[[#This Row],[Profit]]/Table1[[#This Row],[Selling Price]])</f>
        <v>0.31325186651383524</v>
      </c>
      <c r="T5009">
        <v>5</v>
      </c>
      <c r="U5009" s="2">
        <f>Table1[[#This Row],[Selling Price]]*Table1[[#This Row],[Quantity]]</f>
        <v>686.2</v>
      </c>
      <c r="V5009" s="4">
        <v>0.2</v>
      </c>
      <c r="W5009">
        <v>247</v>
      </c>
      <c r="X5009" t="s">
        <v>36</v>
      </c>
      <c r="Y5009" t="s">
        <v>68</v>
      </c>
      <c r="Z5009" s="2">
        <v>43.760757763218763</v>
      </c>
    </row>
    <row r="5010" spans="1:26" x14ac:dyDescent="0.35">
      <c r="A5010" t="s">
        <v>645</v>
      </c>
      <c r="B5010" t="s">
        <v>646</v>
      </c>
      <c r="C5010" t="s">
        <v>39</v>
      </c>
      <c r="D5010" t="s">
        <v>46</v>
      </c>
      <c r="E5010" t="s">
        <v>91</v>
      </c>
      <c r="F5010" t="s">
        <v>4283</v>
      </c>
      <c r="G5010" t="s">
        <v>4284</v>
      </c>
      <c r="H5010" t="s">
        <v>32</v>
      </c>
      <c r="I5010" t="s">
        <v>4285</v>
      </c>
      <c r="J5010" s="1">
        <v>42187</v>
      </c>
      <c r="K5010" s="1">
        <v>42187</v>
      </c>
      <c r="L5010" t="s">
        <v>1118</v>
      </c>
      <c r="M5010">
        <f>Table1[[#This Row],[Ship Date]]-Table1[[#This Row],[Order Date]]</f>
        <v>0</v>
      </c>
      <c r="N5010">
        <v>7</v>
      </c>
      <c r="O5010" t="s">
        <v>51</v>
      </c>
      <c r="P5010" s="3">
        <v>32.783999999999999</v>
      </c>
      <c r="Q5010" s="3">
        <v>21.927661521144579</v>
      </c>
      <c r="R5010" s="3">
        <f>(Table1[[#This Row],[Selling Price]]-Table1[[#This Row],[Cost Price]])</f>
        <v>10.85633847885542</v>
      </c>
      <c r="S5010" s="12">
        <f>(Table1[[#This Row],[Profit]]/Table1[[#This Row],[Selling Price]])</f>
        <v>0.33114746458197353</v>
      </c>
      <c r="T5010">
        <v>4</v>
      </c>
      <c r="U5010" s="2">
        <f>Table1[[#This Row],[Selling Price]]*Table1[[#This Row],[Quantity]]</f>
        <v>131.136</v>
      </c>
      <c r="V5010" s="4">
        <v>0.8</v>
      </c>
      <c r="W5010">
        <v>180</v>
      </c>
      <c r="X5010" t="s">
        <v>36</v>
      </c>
      <c r="Y5010" t="s">
        <v>68</v>
      </c>
      <c r="Z5010" s="2">
        <v>102.22729508585969</v>
      </c>
    </row>
    <row r="5011" spans="1:26" x14ac:dyDescent="0.35">
      <c r="A5011" t="s">
        <v>645</v>
      </c>
      <c r="B5011" t="s">
        <v>646</v>
      </c>
      <c r="C5011" t="s">
        <v>55</v>
      </c>
      <c r="D5011" t="s">
        <v>46</v>
      </c>
      <c r="E5011" t="s">
        <v>539</v>
      </c>
      <c r="F5011" t="s">
        <v>1190</v>
      </c>
      <c r="G5011" t="s">
        <v>1191</v>
      </c>
      <c r="H5011" t="s">
        <v>32</v>
      </c>
      <c r="I5011" t="s">
        <v>4377</v>
      </c>
      <c r="J5011" s="1">
        <v>42848</v>
      </c>
      <c r="K5011" s="1">
        <v>42854</v>
      </c>
      <c r="L5011" t="s">
        <v>60</v>
      </c>
      <c r="M5011">
        <f>Table1[[#This Row],[Ship Date]]-Table1[[#This Row],[Order Date]]</f>
        <v>6</v>
      </c>
      <c r="N5011">
        <v>4</v>
      </c>
      <c r="O5011" t="s">
        <v>106</v>
      </c>
      <c r="P5011" s="3">
        <v>122.71</v>
      </c>
      <c r="Q5011" s="3">
        <v>101.50225800394411</v>
      </c>
      <c r="R5011" s="3">
        <f>(Table1[[#This Row],[Selling Price]]-Table1[[#This Row],[Cost Price]])</f>
        <v>21.207741996055887</v>
      </c>
      <c r="S5011" s="12">
        <f>(Table1[[#This Row],[Profit]]/Table1[[#This Row],[Selling Price]])</f>
        <v>0.17282814763308524</v>
      </c>
      <c r="T5011">
        <v>7</v>
      </c>
      <c r="U5011" s="2">
        <f>Table1[[#This Row],[Selling Price]]*Table1[[#This Row],[Quantity]]</f>
        <v>858.96999999999991</v>
      </c>
      <c r="V5011" s="4">
        <v>0</v>
      </c>
      <c r="W5011">
        <v>326</v>
      </c>
      <c r="X5011" t="s">
        <v>68</v>
      </c>
      <c r="Y5011" t="s">
        <v>52</v>
      </c>
      <c r="Z5011" s="2">
        <v>31.52616232365023</v>
      </c>
    </row>
    <row r="5012" spans="1:26" x14ac:dyDescent="0.35">
      <c r="A5012" t="s">
        <v>645</v>
      </c>
      <c r="B5012" t="s">
        <v>646</v>
      </c>
      <c r="C5012" t="s">
        <v>27</v>
      </c>
      <c r="D5012" t="s">
        <v>46</v>
      </c>
      <c r="E5012" t="s">
        <v>86</v>
      </c>
      <c r="F5012" t="s">
        <v>3308</v>
      </c>
      <c r="G5012" t="s">
        <v>3309</v>
      </c>
      <c r="H5012" t="s">
        <v>32</v>
      </c>
      <c r="I5012" t="s">
        <v>4449</v>
      </c>
      <c r="J5012" s="1">
        <v>41811</v>
      </c>
      <c r="K5012" s="1">
        <v>41811</v>
      </c>
      <c r="L5012" t="s">
        <v>1118</v>
      </c>
      <c r="M5012">
        <f>Table1[[#This Row],[Ship Date]]-Table1[[#This Row],[Order Date]]</f>
        <v>0</v>
      </c>
      <c r="N5012">
        <v>6</v>
      </c>
      <c r="O5012" t="s">
        <v>51</v>
      </c>
      <c r="P5012" s="3">
        <v>11.087999999999999</v>
      </c>
      <c r="Q5012" s="3">
        <v>9.1552470915771913</v>
      </c>
      <c r="R5012" s="3">
        <f>(Table1[[#This Row],[Selling Price]]-Table1[[#This Row],[Cost Price]])</f>
        <v>1.9327529084228079</v>
      </c>
      <c r="S5012" s="12">
        <f>(Table1[[#This Row],[Profit]]/Table1[[#This Row],[Selling Price]])</f>
        <v>0.17431032723870923</v>
      </c>
      <c r="T5012">
        <v>7</v>
      </c>
      <c r="U5012" s="2">
        <f>Table1[[#This Row],[Selling Price]]*Table1[[#This Row],[Quantity]]</f>
        <v>77.616</v>
      </c>
      <c r="V5012" s="4">
        <v>0.7</v>
      </c>
      <c r="W5012">
        <v>137</v>
      </c>
      <c r="X5012" t="s">
        <v>36</v>
      </c>
      <c r="Y5012" t="s">
        <v>52</v>
      </c>
      <c r="Z5012" s="2">
        <v>8.2214797694818902</v>
      </c>
    </row>
    <row r="5013" spans="1:26" x14ac:dyDescent="0.35">
      <c r="A5013" t="s">
        <v>645</v>
      </c>
      <c r="B5013" t="s">
        <v>646</v>
      </c>
      <c r="C5013" t="s">
        <v>45</v>
      </c>
      <c r="D5013" t="s">
        <v>46</v>
      </c>
      <c r="E5013" t="s">
        <v>86</v>
      </c>
      <c r="F5013" t="s">
        <v>2190</v>
      </c>
      <c r="G5013" t="s">
        <v>2191</v>
      </c>
      <c r="H5013" t="s">
        <v>32</v>
      </c>
      <c r="I5013" t="s">
        <v>4596</v>
      </c>
      <c r="J5013" s="1">
        <v>42248</v>
      </c>
      <c r="K5013" s="1">
        <v>42255</v>
      </c>
      <c r="L5013" t="s">
        <v>60</v>
      </c>
      <c r="M5013">
        <f>Table1[[#This Row],[Ship Date]]-Table1[[#This Row],[Order Date]]</f>
        <v>7</v>
      </c>
      <c r="N5013">
        <v>9</v>
      </c>
      <c r="O5013" t="s">
        <v>61</v>
      </c>
      <c r="P5013" s="3">
        <v>114.6</v>
      </c>
      <c r="Q5013" s="3">
        <v>80.255347908501236</v>
      </c>
      <c r="R5013" s="3">
        <f>(Table1[[#This Row],[Selling Price]]-Table1[[#This Row],[Cost Price]])</f>
        <v>34.344652091498759</v>
      </c>
      <c r="S5013" s="12">
        <f>(Table1[[#This Row],[Profit]]/Table1[[#This Row],[Selling Price]])</f>
        <v>0.29969155402703979</v>
      </c>
      <c r="T5013">
        <v>5</v>
      </c>
      <c r="U5013" s="2">
        <f>Table1[[#This Row],[Selling Price]]*Table1[[#This Row],[Quantity]]</f>
        <v>573</v>
      </c>
      <c r="V5013" s="4">
        <v>0</v>
      </c>
      <c r="W5013">
        <v>234</v>
      </c>
      <c r="X5013" t="s">
        <v>68</v>
      </c>
      <c r="Y5013" t="s">
        <v>68</v>
      </c>
      <c r="Z5013" s="2">
        <v>46.80129199681808</v>
      </c>
    </row>
    <row r="5014" spans="1:26" x14ac:dyDescent="0.35">
      <c r="A5014" t="s">
        <v>645</v>
      </c>
      <c r="B5014" t="s">
        <v>646</v>
      </c>
      <c r="C5014" t="s">
        <v>45</v>
      </c>
      <c r="D5014" t="s">
        <v>46</v>
      </c>
      <c r="E5014" t="s">
        <v>178</v>
      </c>
      <c r="F5014" t="s">
        <v>4683</v>
      </c>
      <c r="G5014" t="s">
        <v>610</v>
      </c>
      <c r="H5014" t="s">
        <v>32</v>
      </c>
      <c r="I5014" t="s">
        <v>4684</v>
      </c>
      <c r="J5014" s="1">
        <v>41806</v>
      </c>
      <c r="K5014" s="1">
        <v>41811</v>
      </c>
      <c r="L5014" t="s">
        <v>60</v>
      </c>
      <c r="M5014">
        <f>Table1[[#This Row],[Ship Date]]-Table1[[#This Row],[Order Date]]</f>
        <v>5</v>
      </c>
      <c r="N5014">
        <v>6</v>
      </c>
      <c r="O5014" t="s">
        <v>51</v>
      </c>
      <c r="P5014" s="3">
        <v>41.4</v>
      </c>
      <c r="Q5014" s="3">
        <v>32.295414206380173</v>
      </c>
      <c r="R5014" s="3">
        <f>(Table1[[#This Row],[Selling Price]]-Table1[[#This Row],[Cost Price]])</f>
        <v>9.104585793619826</v>
      </c>
      <c r="S5014" s="12">
        <f>(Table1[[#This Row],[Profit]]/Table1[[#This Row],[Selling Price]])</f>
        <v>0.2199175312468557</v>
      </c>
      <c r="T5014">
        <v>5</v>
      </c>
      <c r="U5014" s="2">
        <f>Table1[[#This Row],[Selling Price]]*Table1[[#This Row],[Quantity]]</f>
        <v>207</v>
      </c>
      <c r="V5014" s="4">
        <v>0</v>
      </c>
      <c r="W5014">
        <v>469</v>
      </c>
      <c r="X5014" t="s">
        <v>36</v>
      </c>
      <c r="Y5014" t="s">
        <v>52</v>
      </c>
      <c r="Z5014" s="2">
        <v>23.591600636061731</v>
      </c>
    </row>
    <row r="5015" spans="1:26" x14ac:dyDescent="0.35">
      <c r="A5015" t="s">
        <v>645</v>
      </c>
      <c r="B5015" t="s">
        <v>646</v>
      </c>
      <c r="C5015" t="s">
        <v>55</v>
      </c>
      <c r="D5015" t="s">
        <v>46</v>
      </c>
      <c r="E5015" t="s">
        <v>75</v>
      </c>
      <c r="F5015" t="s">
        <v>3240</v>
      </c>
      <c r="G5015" t="s">
        <v>3241</v>
      </c>
      <c r="H5015" t="s">
        <v>32</v>
      </c>
      <c r="I5015" t="s">
        <v>4787</v>
      </c>
      <c r="J5015" s="1">
        <v>42268</v>
      </c>
      <c r="K5015" s="1">
        <v>42274</v>
      </c>
      <c r="L5015" t="s">
        <v>60</v>
      </c>
      <c r="M5015">
        <f>Table1[[#This Row],[Ship Date]]-Table1[[#This Row],[Order Date]]</f>
        <v>6</v>
      </c>
      <c r="N5015">
        <v>9</v>
      </c>
      <c r="O5015" t="s">
        <v>61</v>
      </c>
      <c r="P5015" s="3">
        <v>25.99</v>
      </c>
      <c r="Q5015" s="3">
        <v>17.169978873755909</v>
      </c>
      <c r="R5015" s="3">
        <f>(Table1[[#This Row],[Selling Price]]-Table1[[#This Row],[Cost Price]])</f>
        <v>8.8200211262440895</v>
      </c>
      <c r="S5015" s="12">
        <f>(Table1[[#This Row],[Profit]]/Table1[[#This Row],[Selling Price]])</f>
        <v>0.33936210566541325</v>
      </c>
      <c r="T5015">
        <v>1</v>
      </c>
      <c r="U5015" s="2">
        <f>Table1[[#This Row],[Selling Price]]*Table1[[#This Row],[Quantity]]</f>
        <v>25.99</v>
      </c>
      <c r="V5015" s="4">
        <v>0</v>
      </c>
      <c r="W5015">
        <v>247</v>
      </c>
      <c r="X5015" t="s">
        <v>68</v>
      </c>
      <c r="Y5015" t="s">
        <v>68</v>
      </c>
      <c r="Z5015" s="2">
        <v>50.314503953741927</v>
      </c>
    </row>
    <row r="5016" spans="1:26" x14ac:dyDescent="0.35">
      <c r="A5016" t="s">
        <v>645</v>
      </c>
      <c r="B5016" t="s">
        <v>646</v>
      </c>
      <c r="C5016" t="s">
        <v>55</v>
      </c>
      <c r="D5016" t="s">
        <v>46</v>
      </c>
      <c r="E5016" t="s">
        <v>102</v>
      </c>
      <c r="F5016" t="s">
        <v>3734</v>
      </c>
      <c r="G5016" t="s">
        <v>3735</v>
      </c>
      <c r="H5016" t="s">
        <v>32</v>
      </c>
      <c r="I5016" t="s">
        <v>4865</v>
      </c>
      <c r="J5016" s="1">
        <v>42605</v>
      </c>
      <c r="K5016" s="1">
        <v>42612</v>
      </c>
      <c r="L5016" t="s">
        <v>60</v>
      </c>
      <c r="M5016">
        <f>Table1[[#This Row],[Ship Date]]-Table1[[#This Row],[Order Date]]</f>
        <v>7</v>
      </c>
      <c r="N5016">
        <v>8</v>
      </c>
      <c r="O5016" t="s">
        <v>61</v>
      </c>
      <c r="P5016" s="3">
        <v>34.68</v>
      </c>
      <c r="Q5016" s="3">
        <v>24.694174652235141</v>
      </c>
      <c r="R5016" s="3">
        <f>(Table1[[#This Row],[Selling Price]]-Table1[[#This Row],[Cost Price]])</f>
        <v>9.9858253477648589</v>
      </c>
      <c r="S5016" s="12">
        <f>(Table1[[#This Row],[Profit]]/Table1[[#This Row],[Selling Price]])</f>
        <v>0.28794190737499592</v>
      </c>
      <c r="T5016">
        <v>6</v>
      </c>
      <c r="U5016" s="2">
        <f>Table1[[#This Row],[Selling Price]]*Table1[[#This Row],[Quantity]]</f>
        <v>208.07999999999998</v>
      </c>
      <c r="V5016" s="4">
        <v>0</v>
      </c>
      <c r="W5016">
        <v>253</v>
      </c>
      <c r="X5016" t="s">
        <v>68</v>
      </c>
      <c r="Y5016" t="s">
        <v>52</v>
      </c>
      <c r="Z5016" s="2">
        <v>8.4370465888755852</v>
      </c>
    </row>
    <row r="5017" spans="1:26" x14ac:dyDescent="0.35">
      <c r="A5017" t="s">
        <v>645</v>
      </c>
      <c r="B5017" t="s">
        <v>646</v>
      </c>
      <c r="C5017" t="s">
        <v>64</v>
      </c>
      <c r="D5017" t="s">
        <v>46</v>
      </c>
      <c r="E5017" t="s">
        <v>86</v>
      </c>
      <c r="F5017" t="s">
        <v>4900</v>
      </c>
      <c r="G5017" t="s">
        <v>4901</v>
      </c>
      <c r="H5017" t="s">
        <v>32</v>
      </c>
      <c r="I5017" t="s">
        <v>4902</v>
      </c>
      <c r="J5017" s="1">
        <v>41894</v>
      </c>
      <c r="K5017" s="1">
        <v>41898</v>
      </c>
      <c r="L5017" t="s">
        <v>34</v>
      </c>
      <c r="M5017">
        <f>Table1[[#This Row],[Ship Date]]-Table1[[#This Row],[Order Date]]</f>
        <v>4</v>
      </c>
      <c r="N5017">
        <v>9</v>
      </c>
      <c r="O5017" t="s">
        <v>61</v>
      </c>
      <c r="P5017" s="3">
        <v>5.18</v>
      </c>
      <c r="Q5017" s="3">
        <v>4.2018706965850319</v>
      </c>
      <c r="R5017" s="3">
        <f>(Table1[[#This Row],[Selling Price]]-Table1[[#This Row],[Cost Price]])</f>
        <v>0.97812930341496784</v>
      </c>
      <c r="S5017" s="12">
        <f>(Table1[[#This Row],[Profit]]/Table1[[#This Row],[Selling Price]])</f>
        <v>0.18882805085231041</v>
      </c>
      <c r="T5017">
        <v>5</v>
      </c>
      <c r="U5017" s="2">
        <f>Table1[[#This Row],[Selling Price]]*Table1[[#This Row],[Quantity]]</f>
        <v>25.9</v>
      </c>
      <c r="V5017" s="4">
        <v>0.8</v>
      </c>
      <c r="W5017">
        <v>303</v>
      </c>
      <c r="X5017" t="s">
        <v>36</v>
      </c>
      <c r="Y5017" t="s">
        <v>52</v>
      </c>
      <c r="Z5017" s="2">
        <v>14.45870705760988</v>
      </c>
    </row>
    <row r="5018" spans="1:26" x14ac:dyDescent="0.35">
      <c r="A5018" t="s">
        <v>645</v>
      </c>
      <c r="B5018" t="s">
        <v>646</v>
      </c>
      <c r="C5018" t="s">
        <v>27</v>
      </c>
      <c r="D5018" t="s">
        <v>46</v>
      </c>
      <c r="E5018" t="s">
        <v>86</v>
      </c>
      <c r="F5018" t="s">
        <v>2280</v>
      </c>
      <c r="G5018" t="s">
        <v>2281</v>
      </c>
      <c r="H5018" t="s">
        <v>32</v>
      </c>
      <c r="I5018" t="s">
        <v>4911</v>
      </c>
      <c r="J5018" s="1">
        <v>42450</v>
      </c>
      <c r="K5018" s="1">
        <v>42457</v>
      </c>
      <c r="L5018" t="s">
        <v>60</v>
      </c>
      <c r="M5018">
        <f>Table1[[#This Row],[Ship Date]]-Table1[[#This Row],[Order Date]]</f>
        <v>7</v>
      </c>
      <c r="N5018">
        <v>3</v>
      </c>
      <c r="O5018" t="s">
        <v>106</v>
      </c>
      <c r="P5018" s="3">
        <v>3.1680000000000001</v>
      </c>
      <c r="Q5018" s="3">
        <v>2.5219644031051272</v>
      </c>
      <c r="R5018" s="3">
        <f>(Table1[[#This Row],[Selling Price]]-Table1[[#This Row],[Cost Price]])</f>
        <v>0.646035596894873</v>
      </c>
      <c r="S5018" s="12">
        <f>(Table1[[#This Row],[Profit]]/Table1[[#This Row],[Selling Price]])</f>
        <v>0.20392537780772504</v>
      </c>
      <c r="T5018">
        <v>2</v>
      </c>
      <c r="U5018" s="2">
        <f>Table1[[#This Row],[Selling Price]]*Table1[[#This Row],[Quantity]]</f>
        <v>6.3360000000000003</v>
      </c>
      <c r="V5018" s="4">
        <v>0.8</v>
      </c>
      <c r="W5018">
        <v>255</v>
      </c>
      <c r="X5018" t="s">
        <v>68</v>
      </c>
      <c r="Y5018" t="s">
        <v>52</v>
      </c>
      <c r="Z5018" s="2">
        <v>6.4342384164716808</v>
      </c>
    </row>
    <row r="5019" spans="1:26" x14ac:dyDescent="0.35">
      <c r="A5019" t="s">
        <v>645</v>
      </c>
      <c r="B5019" t="s">
        <v>646</v>
      </c>
      <c r="C5019" t="s">
        <v>64</v>
      </c>
      <c r="D5019" t="s">
        <v>46</v>
      </c>
      <c r="E5019" t="s">
        <v>91</v>
      </c>
      <c r="F5019" t="s">
        <v>1736</v>
      </c>
      <c r="G5019" t="s">
        <v>1737</v>
      </c>
      <c r="H5019" t="s">
        <v>32</v>
      </c>
      <c r="I5019" t="s">
        <v>4948</v>
      </c>
      <c r="J5019" s="1">
        <v>41996</v>
      </c>
      <c r="K5019" s="1">
        <v>42001</v>
      </c>
      <c r="L5019" t="s">
        <v>60</v>
      </c>
      <c r="M5019">
        <f>Table1[[#This Row],[Ship Date]]-Table1[[#This Row],[Order Date]]</f>
        <v>5</v>
      </c>
      <c r="N5019">
        <v>12</v>
      </c>
      <c r="O5019" t="s">
        <v>35</v>
      </c>
      <c r="P5019" s="3">
        <v>207.24</v>
      </c>
      <c r="Q5019" s="3">
        <v>166.45624256824379</v>
      </c>
      <c r="R5019" s="3">
        <f>(Table1[[#This Row],[Selling Price]]-Table1[[#This Row],[Cost Price]])</f>
        <v>40.783757431756214</v>
      </c>
      <c r="S5019" s="12">
        <f>(Table1[[#This Row],[Profit]]/Table1[[#This Row],[Selling Price]])</f>
        <v>0.1967948148608194</v>
      </c>
      <c r="T5019">
        <v>11</v>
      </c>
      <c r="U5019" s="2">
        <f>Table1[[#This Row],[Selling Price]]*Table1[[#This Row],[Quantity]]</f>
        <v>2279.6400000000003</v>
      </c>
      <c r="V5019" s="4">
        <v>0</v>
      </c>
      <c r="W5019">
        <v>394</v>
      </c>
      <c r="X5019" t="s">
        <v>36</v>
      </c>
      <c r="Y5019" t="s">
        <v>68</v>
      </c>
      <c r="Z5019" s="2">
        <v>58.388804474830621</v>
      </c>
    </row>
    <row r="5020" spans="1:26" x14ac:dyDescent="0.35">
      <c r="A5020" t="s">
        <v>645</v>
      </c>
      <c r="B5020" t="s">
        <v>646</v>
      </c>
      <c r="C5020" t="s">
        <v>45</v>
      </c>
      <c r="D5020" t="s">
        <v>46</v>
      </c>
      <c r="E5020" t="s">
        <v>86</v>
      </c>
      <c r="F5020" t="s">
        <v>1438</v>
      </c>
      <c r="G5020" t="s">
        <v>1439</v>
      </c>
      <c r="H5020" t="s">
        <v>32</v>
      </c>
      <c r="I5020" t="s">
        <v>5111</v>
      </c>
      <c r="J5020" s="1">
        <v>42274</v>
      </c>
      <c r="K5020" s="1">
        <v>42276</v>
      </c>
      <c r="L5020" t="s">
        <v>199</v>
      </c>
      <c r="M5020">
        <f>Table1[[#This Row],[Ship Date]]-Table1[[#This Row],[Order Date]]</f>
        <v>2</v>
      </c>
      <c r="N5020">
        <v>9</v>
      </c>
      <c r="O5020" t="s">
        <v>61</v>
      </c>
      <c r="P5020" s="3">
        <v>15.08</v>
      </c>
      <c r="Q5020" s="3">
        <v>10.747672461539571</v>
      </c>
      <c r="R5020" s="3">
        <f>(Table1[[#This Row],[Selling Price]]-Table1[[#This Row],[Cost Price]])</f>
        <v>4.3323275384604294</v>
      </c>
      <c r="S5020" s="12">
        <f>(Table1[[#This Row],[Profit]]/Table1[[#This Row],[Selling Price]])</f>
        <v>0.28728962456634149</v>
      </c>
      <c r="T5020">
        <v>2</v>
      </c>
      <c r="U5020" s="2">
        <f>Table1[[#This Row],[Selling Price]]*Table1[[#This Row],[Quantity]]</f>
        <v>30.16</v>
      </c>
      <c r="V5020" s="4">
        <v>0.8</v>
      </c>
      <c r="W5020">
        <v>364</v>
      </c>
      <c r="X5020" t="s">
        <v>36</v>
      </c>
      <c r="Y5020" t="s">
        <v>68</v>
      </c>
      <c r="Z5020" s="2">
        <v>52.512484385749993</v>
      </c>
    </row>
    <row r="5021" spans="1:26" x14ac:dyDescent="0.35">
      <c r="A5021" t="s">
        <v>645</v>
      </c>
      <c r="B5021" t="s">
        <v>646</v>
      </c>
      <c r="C5021" t="s">
        <v>39</v>
      </c>
      <c r="D5021" t="s">
        <v>46</v>
      </c>
      <c r="E5021" t="s">
        <v>75</v>
      </c>
      <c r="F5021" t="s">
        <v>2640</v>
      </c>
      <c r="G5021" t="s">
        <v>2641</v>
      </c>
      <c r="H5021" t="s">
        <v>32</v>
      </c>
      <c r="I5021" t="s">
        <v>5119</v>
      </c>
      <c r="J5021" s="1">
        <v>42897</v>
      </c>
      <c r="K5021" s="1">
        <v>42901</v>
      </c>
      <c r="L5021" t="s">
        <v>60</v>
      </c>
      <c r="M5021">
        <f>Table1[[#This Row],[Ship Date]]-Table1[[#This Row],[Order Date]]</f>
        <v>4</v>
      </c>
      <c r="N5021">
        <v>6</v>
      </c>
      <c r="O5021" t="s">
        <v>51</v>
      </c>
      <c r="P5021" s="3">
        <v>3.76</v>
      </c>
      <c r="Q5021" s="3">
        <v>2.84557732861327</v>
      </c>
      <c r="R5021" s="3">
        <f>(Table1[[#This Row],[Selling Price]]-Table1[[#This Row],[Cost Price]])</f>
        <v>0.91442267138672984</v>
      </c>
      <c r="S5021" s="12">
        <f>(Table1[[#This Row],[Profit]]/Table1[[#This Row],[Selling Price]])</f>
        <v>0.24319751898583242</v>
      </c>
      <c r="T5021">
        <v>2</v>
      </c>
      <c r="U5021" s="2">
        <f>Table1[[#This Row],[Selling Price]]*Table1[[#This Row],[Quantity]]</f>
        <v>7.52</v>
      </c>
      <c r="V5021" s="4">
        <v>0</v>
      </c>
      <c r="W5021">
        <v>182</v>
      </c>
      <c r="X5021" t="s">
        <v>36</v>
      </c>
      <c r="Y5021" t="s">
        <v>52</v>
      </c>
      <c r="Z5021" s="2">
        <v>2.5196141805934542</v>
      </c>
    </row>
    <row r="5022" spans="1:26" x14ac:dyDescent="0.35">
      <c r="A5022" t="s">
        <v>645</v>
      </c>
      <c r="B5022" t="s">
        <v>646</v>
      </c>
      <c r="C5022" t="s">
        <v>39</v>
      </c>
      <c r="D5022" t="s">
        <v>46</v>
      </c>
      <c r="E5022" t="s">
        <v>86</v>
      </c>
      <c r="F5022" t="s">
        <v>2784</v>
      </c>
      <c r="G5022" t="s">
        <v>2785</v>
      </c>
      <c r="H5022" t="s">
        <v>32</v>
      </c>
      <c r="I5022" t="s">
        <v>5150</v>
      </c>
      <c r="J5022" s="1">
        <v>42664</v>
      </c>
      <c r="K5022" s="1">
        <v>42669</v>
      </c>
      <c r="L5022" t="s">
        <v>60</v>
      </c>
      <c r="M5022">
        <f>Table1[[#This Row],[Ship Date]]-Table1[[#This Row],[Order Date]]</f>
        <v>5</v>
      </c>
      <c r="N5022">
        <v>10</v>
      </c>
      <c r="O5022" t="s">
        <v>61</v>
      </c>
      <c r="P5022" s="3">
        <v>7.92</v>
      </c>
      <c r="Q5022" s="3">
        <v>5.9883582778699029</v>
      </c>
      <c r="R5022" s="3">
        <f>(Table1[[#This Row],[Selling Price]]-Table1[[#This Row],[Cost Price]])</f>
        <v>1.931641722130097</v>
      </c>
      <c r="S5022" s="12">
        <f>(Table1[[#This Row],[Profit]]/Table1[[#This Row],[Selling Price]])</f>
        <v>0.24389415683460822</v>
      </c>
      <c r="T5022">
        <v>4</v>
      </c>
      <c r="U5022" s="2">
        <f>Table1[[#This Row],[Selling Price]]*Table1[[#This Row],[Quantity]]</f>
        <v>31.68</v>
      </c>
      <c r="V5022" s="4">
        <v>0</v>
      </c>
      <c r="W5022">
        <v>239</v>
      </c>
      <c r="X5022" t="s">
        <v>36</v>
      </c>
      <c r="Y5022" t="s">
        <v>52</v>
      </c>
      <c r="Z5022" s="2">
        <v>2.1351499110969101</v>
      </c>
    </row>
    <row r="5023" spans="1:26" x14ac:dyDescent="0.35">
      <c r="A5023" t="s">
        <v>645</v>
      </c>
      <c r="B5023" t="s">
        <v>646</v>
      </c>
      <c r="C5023" t="s">
        <v>55</v>
      </c>
      <c r="D5023" t="s">
        <v>46</v>
      </c>
      <c r="E5023" t="s">
        <v>539</v>
      </c>
      <c r="F5023" t="s">
        <v>5288</v>
      </c>
      <c r="G5023" t="s">
        <v>5289</v>
      </c>
      <c r="H5023" t="s">
        <v>32</v>
      </c>
      <c r="I5023" t="s">
        <v>5287</v>
      </c>
      <c r="J5023" s="1">
        <v>41981</v>
      </c>
      <c r="K5023" s="1">
        <v>41986</v>
      </c>
      <c r="L5023" t="s">
        <v>60</v>
      </c>
      <c r="M5023">
        <f>Table1[[#This Row],[Ship Date]]-Table1[[#This Row],[Order Date]]</f>
        <v>5</v>
      </c>
      <c r="N5023">
        <v>12</v>
      </c>
      <c r="O5023" t="s">
        <v>35</v>
      </c>
      <c r="P5023" s="3">
        <v>13.88</v>
      </c>
      <c r="Q5023" s="3">
        <v>10.82474679321021</v>
      </c>
      <c r="R5023" s="3">
        <f>(Table1[[#This Row],[Selling Price]]-Table1[[#This Row],[Cost Price]])</f>
        <v>3.0552532067897911</v>
      </c>
      <c r="S5023" s="12">
        <f>(Table1[[#This Row],[Profit]]/Table1[[#This Row],[Selling Price]])</f>
        <v>0.22011910711742008</v>
      </c>
      <c r="T5023">
        <v>5</v>
      </c>
      <c r="U5023" s="2">
        <f>Table1[[#This Row],[Selling Price]]*Table1[[#This Row],[Quantity]]</f>
        <v>69.400000000000006</v>
      </c>
      <c r="V5023" s="4">
        <v>0.2</v>
      </c>
      <c r="W5023">
        <v>388</v>
      </c>
      <c r="X5023" t="s">
        <v>36</v>
      </c>
      <c r="Y5023" t="s">
        <v>52</v>
      </c>
      <c r="Z5023" s="2">
        <v>5.7228706083573133</v>
      </c>
    </row>
    <row r="5024" spans="1:26" x14ac:dyDescent="0.35">
      <c r="A5024" t="s">
        <v>645</v>
      </c>
      <c r="B5024" t="s">
        <v>646</v>
      </c>
      <c r="C5024" t="s">
        <v>55</v>
      </c>
      <c r="D5024" t="s">
        <v>46</v>
      </c>
      <c r="E5024" t="s">
        <v>270</v>
      </c>
      <c r="F5024" t="s">
        <v>1068</v>
      </c>
      <c r="G5024" t="s">
        <v>1069</v>
      </c>
      <c r="H5024" t="s">
        <v>32</v>
      </c>
      <c r="I5024" t="s">
        <v>5357</v>
      </c>
      <c r="J5024" s="1">
        <v>41989</v>
      </c>
      <c r="K5024" s="1">
        <v>41993</v>
      </c>
      <c r="L5024" t="s">
        <v>34</v>
      </c>
      <c r="M5024">
        <f>Table1[[#This Row],[Ship Date]]-Table1[[#This Row],[Order Date]]</f>
        <v>4</v>
      </c>
      <c r="N5024">
        <v>12</v>
      </c>
      <c r="O5024" t="s">
        <v>35</v>
      </c>
      <c r="P5024" s="3">
        <v>1.984</v>
      </c>
      <c r="Q5024" s="3">
        <v>1.304933680607568</v>
      </c>
      <c r="R5024" s="3">
        <f>(Table1[[#This Row],[Selling Price]]-Table1[[#This Row],[Cost Price]])</f>
        <v>0.67906631939243201</v>
      </c>
      <c r="S5024" s="12">
        <f>(Table1[[#This Row],[Profit]]/Table1[[#This Row],[Selling Price]])</f>
        <v>0.34227133033892743</v>
      </c>
      <c r="T5024">
        <v>2</v>
      </c>
      <c r="U5024" s="2">
        <f>Table1[[#This Row],[Selling Price]]*Table1[[#This Row],[Quantity]]</f>
        <v>3.968</v>
      </c>
      <c r="V5024" s="4">
        <v>0.2</v>
      </c>
      <c r="W5024">
        <v>157</v>
      </c>
      <c r="X5024" t="s">
        <v>36</v>
      </c>
      <c r="Y5024" t="s">
        <v>52</v>
      </c>
      <c r="Z5024" s="2">
        <v>1.73245352030004</v>
      </c>
    </row>
    <row r="5025" spans="1:26" x14ac:dyDescent="0.35">
      <c r="A5025" t="s">
        <v>645</v>
      </c>
      <c r="B5025" t="s">
        <v>646</v>
      </c>
      <c r="C5025" t="s">
        <v>64</v>
      </c>
      <c r="D5025" t="s">
        <v>46</v>
      </c>
      <c r="E5025" t="s">
        <v>102</v>
      </c>
      <c r="F5025" t="s">
        <v>2494</v>
      </c>
      <c r="G5025" t="s">
        <v>2495</v>
      </c>
      <c r="H5025" t="s">
        <v>32</v>
      </c>
      <c r="I5025" t="s">
        <v>5363</v>
      </c>
      <c r="J5025" s="1">
        <v>41740</v>
      </c>
      <c r="K5025" s="1">
        <v>41742</v>
      </c>
      <c r="L5025" t="s">
        <v>34</v>
      </c>
      <c r="M5025">
        <f>Table1[[#This Row],[Ship Date]]-Table1[[#This Row],[Order Date]]</f>
        <v>2</v>
      </c>
      <c r="N5025">
        <v>4</v>
      </c>
      <c r="O5025" t="s">
        <v>106</v>
      </c>
      <c r="P5025" s="3">
        <v>10.368</v>
      </c>
      <c r="Q5025" s="3">
        <v>8.0058726001547846</v>
      </c>
      <c r="R5025" s="3">
        <f>(Table1[[#This Row],[Selling Price]]-Table1[[#This Row],[Cost Price]])</f>
        <v>2.3621273998452157</v>
      </c>
      <c r="S5025" s="12">
        <f>(Table1[[#This Row],[Profit]]/Table1[[#This Row],[Selling Price]])</f>
        <v>0.22782864581840429</v>
      </c>
      <c r="T5025">
        <v>2</v>
      </c>
      <c r="U5025" s="2">
        <f>Table1[[#This Row],[Selling Price]]*Table1[[#This Row],[Quantity]]</f>
        <v>20.736000000000001</v>
      </c>
      <c r="V5025" s="4">
        <v>0.2</v>
      </c>
      <c r="W5025">
        <v>418</v>
      </c>
      <c r="X5025" t="s">
        <v>36</v>
      </c>
      <c r="Y5025" t="s">
        <v>52</v>
      </c>
      <c r="Z5025" s="2">
        <v>12.285824807476301</v>
      </c>
    </row>
    <row r="5026" spans="1:26" x14ac:dyDescent="0.35">
      <c r="A5026" t="s">
        <v>645</v>
      </c>
      <c r="B5026" t="s">
        <v>646</v>
      </c>
      <c r="C5026" t="s">
        <v>45</v>
      </c>
      <c r="D5026" t="s">
        <v>46</v>
      </c>
      <c r="E5026" t="s">
        <v>47</v>
      </c>
      <c r="F5026" t="s">
        <v>1930</v>
      </c>
      <c r="G5026" t="s">
        <v>1931</v>
      </c>
      <c r="H5026" t="s">
        <v>32</v>
      </c>
      <c r="I5026" t="s">
        <v>5398</v>
      </c>
      <c r="J5026" s="1">
        <v>42313</v>
      </c>
      <c r="K5026" s="1">
        <v>42317</v>
      </c>
      <c r="L5026" t="s">
        <v>60</v>
      </c>
      <c r="M5026">
        <f>Table1[[#This Row],[Ship Date]]-Table1[[#This Row],[Order Date]]</f>
        <v>4</v>
      </c>
      <c r="N5026">
        <v>11</v>
      </c>
      <c r="O5026" t="s">
        <v>35</v>
      </c>
      <c r="P5026" s="3">
        <v>19.824000000000002</v>
      </c>
      <c r="Q5026" s="3">
        <v>16.84243795428873</v>
      </c>
      <c r="R5026" s="3">
        <f>(Table1[[#This Row],[Selling Price]]-Table1[[#This Row],[Cost Price]])</f>
        <v>2.9815620457112715</v>
      </c>
      <c r="S5026" s="12">
        <f>(Table1[[#This Row],[Profit]]/Table1[[#This Row],[Selling Price]])</f>
        <v>0.15040163668842169</v>
      </c>
      <c r="T5026">
        <v>6</v>
      </c>
      <c r="U5026" s="2">
        <f>Table1[[#This Row],[Selling Price]]*Table1[[#This Row],[Quantity]]</f>
        <v>118.94400000000002</v>
      </c>
      <c r="V5026" s="4">
        <v>0.2</v>
      </c>
      <c r="W5026">
        <v>192</v>
      </c>
      <c r="X5026" t="s">
        <v>36</v>
      </c>
      <c r="Y5026" t="s">
        <v>52</v>
      </c>
      <c r="Z5026" s="2">
        <v>5.2559106875550654</v>
      </c>
    </row>
    <row r="5027" spans="1:26" x14ac:dyDescent="0.35">
      <c r="A5027" t="s">
        <v>645</v>
      </c>
      <c r="B5027" t="s">
        <v>646</v>
      </c>
      <c r="C5027" t="s">
        <v>45</v>
      </c>
      <c r="D5027" t="s">
        <v>46</v>
      </c>
      <c r="E5027" t="s">
        <v>102</v>
      </c>
      <c r="F5027" t="s">
        <v>4267</v>
      </c>
      <c r="G5027" t="s">
        <v>4268</v>
      </c>
      <c r="H5027" t="s">
        <v>32</v>
      </c>
      <c r="I5027" t="s">
        <v>5452</v>
      </c>
      <c r="J5027" s="1">
        <v>42170</v>
      </c>
      <c r="K5027" s="1">
        <v>42175</v>
      </c>
      <c r="L5027" t="s">
        <v>60</v>
      </c>
      <c r="M5027">
        <f>Table1[[#This Row],[Ship Date]]-Table1[[#This Row],[Order Date]]</f>
        <v>5</v>
      </c>
      <c r="N5027">
        <v>6</v>
      </c>
      <c r="O5027" t="s">
        <v>51</v>
      </c>
      <c r="P5027" s="3">
        <v>9.5679999999999996</v>
      </c>
      <c r="Q5027" s="3">
        <v>7.2152431148107654</v>
      </c>
      <c r="R5027" s="3">
        <f>(Table1[[#This Row],[Selling Price]]-Table1[[#This Row],[Cost Price]])</f>
        <v>2.3527568851892342</v>
      </c>
      <c r="S5027" s="12">
        <f>(Table1[[#This Row],[Profit]]/Table1[[#This Row],[Selling Price]])</f>
        <v>0.24589850388683468</v>
      </c>
      <c r="T5027">
        <v>2</v>
      </c>
      <c r="U5027" s="2">
        <f>Table1[[#This Row],[Selling Price]]*Table1[[#This Row],[Quantity]]</f>
        <v>19.135999999999999</v>
      </c>
      <c r="V5027" s="4">
        <v>0.2</v>
      </c>
      <c r="W5027">
        <v>179</v>
      </c>
      <c r="X5027" t="s">
        <v>36</v>
      </c>
      <c r="Y5027" t="s">
        <v>52</v>
      </c>
      <c r="Z5027" s="2">
        <v>15.446909458190129</v>
      </c>
    </row>
    <row r="5028" spans="1:26" x14ac:dyDescent="0.35">
      <c r="A5028" t="s">
        <v>645</v>
      </c>
      <c r="B5028" t="s">
        <v>646</v>
      </c>
      <c r="C5028" t="s">
        <v>39</v>
      </c>
      <c r="D5028" t="s">
        <v>46</v>
      </c>
      <c r="E5028" t="s">
        <v>102</v>
      </c>
      <c r="F5028" t="s">
        <v>2313</v>
      </c>
      <c r="G5028" t="s">
        <v>2314</v>
      </c>
      <c r="H5028" t="s">
        <v>32</v>
      </c>
      <c r="I5028" t="s">
        <v>5495</v>
      </c>
      <c r="J5028" s="1">
        <v>42171</v>
      </c>
      <c r="K5028" s="1">
        <v>42175</v>
      </c>
      <c r="L5028" t="s">
        <v>60</v>
      </c>
      <c r="M5028">
        <f>Table1[[#This Row],[Ship Date]]-Table1[[#This Row],[Order Date]]</f>
        <v>4</v>
      </c>
      <c r="N5028">
        <v>6</v>
      </c>
      <c r="O5028" t="s">
        <v>51</v>
      </c>
      <c r="P5028" s="3">
        <v>27.216000000000001</v>
      </c>
      <c r="Q5028" s="3">
        <v>20.69682059687489</v>
      </c>
      <c r="R5028" s="3">
        <f>(Table1[[#This Row],[Selling Price]]-Table1[[#This Row],[Cost Price]])</f>
        <v>6.5191794031251113</v>
      </c>
      <c r="S5028" s="12">
        <f>(Table1[[#This Row],[Profit]]/Table1[[#This Row],[Selling Price]])</f>
        <v>0.23953481052046999</v>
      </c>
      <c r="T5028">
        <v>3</v>
      </c>
      <c r="U5028" s="2">
        <f>Table1[[#This Row],[Selling Price]]*Table1[[#This Row],[Quantity]]</f>
        <v>81.647999999999996</v>
      </c>
      <c r="V5028" s="4">
        <v>0.2</v>
      </c>
      <c r="W5028">
        <v>295</v>
      </c>
      <c r="X5028" t="s">
        <v>36</v>
      </c>
      <c r="Y5028" t="s">
        <v>52</v>
      </c>
      <c r="Z5028" s="2">
        <v>11.612134687472411</v>
      </c>
    </row>
    <row r="5029" spans="1:26" x14ac:dyDescent="0.35">
      <c r="A5029" t="s">
        <v>645</v>
      </c>
      <c r="B5029" t="s">
        <v>646</v>
      </c>
      <c r="C5029" t="s">
        <v>27</v>
      </c>
      <c r="D5029" t="s">
        <v>46</v>
      </c>
      <c r="E5029" t="s">
        <v>102</v>
      </c>
      <c r="F5029" t="s">
        <v>4606</v>
      </c>
      <c r="G5029" t="s">
        <v>4607</v>
      </c>
      <c r="H5029" t="s">
        <v>32</v>
      </c>
      <c r="I5029" t="s">
        <v>5533</v>
      </c>
      <c r="J5029" s="1">
        <v>42558</v>
      </c>
      <c r="K5029" s="1">
        <v>42560</v>
      </c>
      <c r="L5029" t="s">
        <v>34</v>
      </c>
      <c r="M5029">
        <f>Table1[[#This Row],[Ship Date]]-Table1[[#This Row],[Order Date]]</f>
        <v>2</v>
      </c>
      <c r="N5029">
        <v>7</v>
      </c>
      <c r="O5029" t="s">
        <v>51</v>
      </c>
      <c r="P5029" s="3">
        <v>48.94</v>
      </c>
      <c r="Q5029" s="3">
        <v>40.075800560803728</v>
      </c>
      <c r="R5029" s="3">
        <f>(Table1[[#This Row],[Selling Price]]-Table1[[#This Row],[Cost Price]])</f>
        <v>8.8641994391962697</v>
      </c>
      <c r="S5029" s="12">
        <f>(Table1[[#This Row],[Profit]]/Table1[[#This Row],[Selling Price]])</f>
        <v>0.1811238136329438</v>
      </c>
      <c r="T5029">
        <v>1</v>
      </c>
      <c r="U5029" s="2">
        <f>Table1[[#This Row],[Selling Price]]*Table1[[#This Row],[Quantity]]</f>
        <v>48.94</v>
      </c>
      <c r="V5029" s="4">
        <v>0</v>
      </c>
      <c r="W5029">
        <v>255</v>
      </c>
      <c r="X5029" t="s">
        <v>36</v>
      </c>
      <c r="Y5029" t="s">
        <v>68</v>
      </c>
      <c r="Z5029" s="2">
        <v>59.188406400803409</v>
      </c>
    </row>
    <row r="5030" spans="1:26" x14ac:dyDescent="0.35">
      <c r="A5030" t="s">
        <v>645</v>
      </c>
      <c r="B5030" t="s">
        <v>646</v>
      </c>
      <c r="C5030" t="s">
        <v>64</v>
      </c>
      <c r="D5030" t="s">
        <v>46</v>
      </c>
      <c r="E5030" t="s">
        <v>102</v>
      </c>
      <c r="F5030" t="s">
        <v>588</v>
      </c>
      <c r="G5030" t="s">
        <v>589</v>
      </c>
      <c r="H5030" t="s">
        <v>32</v>
      </c>
      <c r="I5030" t="s">
        <v>5689</v>
      </c>
      <c r="J5030" s="1">
        <v>42348</v>
      </c>
      <c r="K5030" s="1">
        <v>42348</v>
      </c>
      <c r="L5030" t="s">
        <v>1118</v>
      </c>
      <c r="M5030">
        <f>Table1[[#This Row],[Ship Date]]-Table1[[#This Row],[Order Date]]</f>
        <v>0</v>
      </c>
      <c r="N5030">
        <v>12</v>
      </c>
      <c r="O5030" t="s">
        <v>35</v>
      </c>
      <c r="P5030" s="3">
        <v>184.66</v>
      </c>
      <c r="Q5030" s="3">
        <v>125.2588997814125</v>
      </c>
      <c r="R5030" s="3">
        <f>(Table1[[#This Row],[Selling Price]]-Table1[[#This Row],[Cost Price]])</f>
        <v>59.401100218587501</v>
      </c>
      <c r="S5030" s="12">
        <f>(Table1[[#This Row],[Profit]]/Table1[[#This Row],[Selling Price]])</f>
        <v>0.32167822061403389</v>
      </c>
      <c r="T5030">
        <v>7</v>
      </c>
      <c r="U5030" s="2">
        <f>Table1[[#This Row],[Selling Price]]*Table1[[#This Row],[Quantity]]</f>
        <v>1292.6199999999999</v>
      </c>
      <c r="V5030" s="4">
        <v>0</v>
      </c>
      <c r="W5030">
        <v>364</v>
      </c>
      <c r="X5030" t="s">
        <v>36</v>
      </c>
      <c r="Y5030" t="s">
        <v>68</v>
      </c>
      <c r="Z5030" s="2">
        <v>88.359405848527317</v>
      </c>
    </row>
    <row r="5031" spans="1:26" x14ac:dyDescent="0.35">
      <c r="A5031" t="s">
        <v>645</v>
      </c>
      <c r="B5031" t="s">
        <v>646</v>
      </c>
      <c r="C5031" t="s">
        <v>55</v>
      </c>
      <c r="D5031" t="s">
        <v>46</v>
      </c>
      <c r="E5031" t="s">
        <v>75</v>
      </c>
      <c r="F5031" t="s">
        <v>5860</v>
      </c>
      <c r="G5031" t="s">
        <v>5861</v>
      </c>
      <c r="H5031" t="s">
        <v>32</v>
      </c>
      <c r="I5031" t="s">
        <v>5859</v>
      </c>
      <c r="J5031" s="1">
        <v>42493</v>
      </c>
      <c r="K5031" s="1">
        <v>42498</v>
      </c>
      <c r="L5031" t="s">
        <v>60</v>
      </c>
      <c r="M5031">
        <f>Table1[[#This Row],[Ship Date]]-Table1[[#This Row],[Order Date]]</f>
        <v>5</v>
      </c>
      <c r="N5031">
        <v>5</v>
      </c>
      <c r="O5031" t="s">
        <v>51</v>
      </c>
      <c r="P5031" s="3">
        <v>27.384</v>
      </c>
      <c r="Q5031" s="3">
        <v>20.69731336331197</v>
      </c>
      <c r="R5031" s="3">
        <f>(Table1[[#This Row],[Selling Price]]-Table1[[#This Row],[Cost Price]])</f>
        <v>6.6866866366880302</v>
      </c>
      <c r="S5031" s="12">
        <f>(Table1[[#This Row],[Profit]]/Table1[[#This Row],[Selling Price]])</f>
        <v>0.24418224644639316</v>
      </c>
      <c r="T5031">
        <v>7</v>
      </c>
      <c r="U5031" s="2">
        <f>Table1[[#This Row],[Selling Price]]*Table1[[#This Row],[Quantity]]</f>
        <v>191.68799999999999</v>
      </c>
      <c r="V5031" s="4">
        <v>0.2</v>
      </c>
      <c r="W5031">
        <v>289</v>
      </c>
      <c r="X5031" t="s">
        <v>36</v>
      </c>
      <c r="Y5031" t="s">
        <v>52</v>
      </c>
      <c r="Z5031" s="2">
        <v>5.53240345600355</v>
      </c>
    </row>
    <row r="5032" spans="1:26" x14ac:dyDescent="0.35">
      <c r="A5032" t="s">
        <v>645</v>
      </c>
      <c r="B5032" t="s">
        <v>646</v>
      </c>
      <c r="C5032" t="s">
        <v>27</v>
      </c>
      <c r="D5032" t="s">
        <v>46</v>
      </c>
      <c r="E5032" t="s">
        <v>270</v>
      </c>
      <c r="F5032" t="s">
        <v>1490</v>
      </c>
      <c r="G5032" t="s">
        <v>527</v>
      </c>
      <c r="H5032" t="s">
        <v>32</v>
      </c>
      <c r="I5032" t="s">
        <v>5901</v>
      </c>
      <c r="J5032" s="1">
        <v>41820</v>
      </c>
      <c r="K5032" s="1">
        <v>41824</v>
      </c>
      <c r="L5032" t="s">
        <v>60</v>
      </c>
      <c r="M5032">
        <f>Table1[[#This Row],[Ship Date]]-Table1[[#This Row],[Order Date]]</f>
        <v>4</v>
      </c>
      <c r="N5032">
        <v>6</v>
      </c>
      <c r="O5032" t="s">
        <v>51</v>
      </c>
      <c r="P5032" s="3">
        <v>21.312000000000001</v>
      </c>
      <c r="Q5032" s="3">
        <v>16.943490311840279</v>
      </c>
      <c r="R5032" s="3">
        <f>(Table1[[#This Row],[Selling Price]]-Table1[[#This Row],[Cost Price]])</f>
        <v>4.3685096881597225</v>
      </c>
      <c r="S5032" s="12">
        <f>(Table1[[#This Row],[Profit]]/Table1[[#This Row],[Selling Price]])</f>
        <v>0.20497887050298996</v>
      </c>
      <c r="T5032">
        <v>6</v>
      </c>
      <c r="U5032" s="2">
        <f>Table1[[#This Row],[Selling Price]]*Table1[[#This Row],[Quantity]]</f>
        <v>127.87200000000001</v>
      </c>
      <c r="V5032" s="4">
        <v>0.2</v>
      </c>
      <c r="W5032">
        <v>450</v>
      </c>
      <c r="X5032" t="s">
        <v>36</v>
      </c>
      <c r="Y5032" t="s">
        <v>52</v>
      </c>
      <c r="Z5032" s="2">
        <v>8.4709801085824772</v>
      </c>
    </row>
    <row r="5033" spans="1:26" x14ac:dyDescent="0.35">
      <c r="A5033" t="s">
        <v>645</v>
      </c>
      <c r="B5033" t="s">
        <v>646</v>
      </c>
      <c r="C5033" t="s">
        <v>39</v>
      </c>
      <c r="D5033" t="s">
        <v>46</v>
      </c>
      <c r="E5033" t="s">
        <v>65</v>
      </c>
      <c r="F5033" t="s">
        <v>590</v>
      </c>
      <c r="G5033" t="s">
        <v>591</v>
      </c>
      <c r="H5033" t="s">
        <v>32</v>
      </c>
      <c r="I5033" t="s">
        <v>5926</v>
      </c>
      <c r="J5033" s="1">
        <v>42688</v>
      </c>
      <c r="K5033" s="1">
        <v>42691</v>
      </c>
      <c r="L5033" t="s">
        <v>199</v>
      </c>
      <c r="M5033">
        <f>Table1[[#This Row],[Ship Date]]-Table1[[#This Row],[Order Date]]</f>
        <v>3</v>
      </c>
      <c r="N5033">
        <v>11</v>
      </c>
      <c r="O5033" t="s">
        <v>35</v>
      </c>
      <c r="P5033" s="3">
        <v>40.44</v>
      </c>
      <c r="Q5033" s="3">
        <v>27.214606918292031</v>
      </c>
      <c r="R5033" s="3">
        <f>(Table1[[#This Row],[Selling Price]]-Table1[[#This Row],[Cost Price]])</f>
        <v>13.225393081707967</v>
      </c>
      <c r="S5033" s="12">
        <f>(Table1[[#This Row],[Profit]]/Table1[[#This Row],[Selling Price]])</f>
        <v>0.3270374154725017</v>
      </c>
      <c r="T5033">
        <v>3</v>
      </c>
      <c r="U5033" s="2">
        <f>Table1[[#This Row],[Selling Price]]*Table1[[#This Row],[Quantity]]</f>
        <v>121.32</v>
      </c>
      <c r="V5033" s="4">
        <v>0</v>
      </c>
      <c r="W5033">
        <v>375</v>
      </c>
      <c r="X5033" t="s">
        <v>36</v>
      </c>
      <c r="Y5033" t="s">
        <v>68</v>
      </c>
      <c r="Z5033" s="2">
        <v>38.05935559914569</v>
      </c>
    </row>
    <row r="5034" spans="1:26" x14ac:dyDescent="0.35">
      <c r="A5034" t="s">
        <v>645</v>
      </c>
      <c r="B5034" t="s">
        <v>646</v>
      </c>
      <c r="C5034" t="s">
        <v>55</v>
      </c>
      <c r="D5034" t="s">
        <v>46</v>
      </c>
      <c r="E5034" t="s">
        <v>75</v>
      </c>
      <c r="F5034" t="s">
        <v>2010</v>
      </c>
      <c r="G5034" t="s">
        <v>2011</v>
      </c>
      <c r="H5034" t="s">
        <v>32</v>
      </c>
      <c r="I5034" t="s">
        <v>5977</v>
      </c>
      <c r="J5034" s="1">
        <v>42730</v>
      </c>
      <c r="K5034" s="1">
        <v>42735</v>
      </c>
      <c r="L5034" t="s">
        <v>60</v>
      </c>
      <c r="M5034">
        <f>Table1[[#This Row],[Ship Date]]-Table1[[#This Row],[Order Date]]</f>
        <v>5</v>
      </c>
      <c r="N5034">
        <v>12</v>
      </c>
      <c r="O5034" t="s">
        <v>35</v>
      </c>
      <c r="P5034" s="3">
        <v>53.97</v>
      </c>
      <c r="Q5034" s="3">
        <v>37.282844830508623</v>
      </c>
      <c r="R5034" s="3">
        <f>(Table1[[#This Row],[Selling Price]]-Table1[[#This Row],[Cost Price]])</f>
        <v>16.687155169491376</v>
      </c>
      <c r="S5034" s="12">
        <f>(Table1[[#This Row],[Profit]]/Table1[[#This Row],[Selling Price]])</f>
        <v>0.30919316600873403</v>
      </c>
      <c r="T5034">
        <v>3</v>
      </c>
      <c r="U5034" s="2">
        <f>Table1[[#This Row],[Selling Price]]*Table1[[#This Row],[Quantity]]</f>
        <v>161.91</v>
      </c>
      <c r="V5034" s="4">
        <v>0</v>
      </c>
      <c r="W5034">
        <v>300</v>
      </c>
      <c r="X5034" t="s">
        <v>36</v>
      </c>
      <c r="Y5034" t="s">
        <v>52</v>
      </c>
      <c r="Z5034" s="2">
        <v>35.30809631231908</v>
      </c>
    </row>
    <row r="5035" spans="1:26" x14ac:dyDescent="0.35">
      <c r="A5035" t="s">
        <v>645</v>
      </c>
      <c r="B5035" t="s">
        <v>646</v>
      </c>
      <c r="C5035" t="s">
        <v>55</v>
      </c>
      <c r="D5035" t="s">
        <v>46</v>
      </c>
      <c r="E5035" t="s">
        <v>102</v>
      </c>
      <c r="F5035" t="s">
        <v>2181</v>
      </c>
      <c r="G5035" t="s">
        <v>2182</v>
      </c>
      <c r="H5035" t="s">
        <v>32</v>
      </c>
      <c r="I5035" t="s">
        <v>5989</v>
      </c>
      <c r="J5035" s="1">
        <v>42735</v>
      </c>
      <c r="K5035" s="1">
        <v>42741</v>
      </c>
      <c r="L5035" t="s">
        <v>60</v>
      </c>
      <c r="M5035">
        <f>Table1[[#This Row],[Ship Date]]-Table1[[#This Row],[Order Date]]</f>
        <v>6</v>
      </c>
      <c r="N5035">
        <v>12</v>
      </c>
      <c r="O5035" t="s">
        <v>35</v>
      </c>
      <c r="P5035" s="3">
        <v>23.48</v>
      </c>
      <c r="Q5035" s="3">
        <v>16.669850900814751</v>
      </c>
      <c r="R5035" s="3">
        <f>(Table1[[#This Row],[Selling Price]]-Table1[[#This Row],[Cost Price]])</f>
        <v>6.8101490991852494</v>
      </c>
      <c r="S5035" s="12">
        <f>(Table1[[#This Row],[Profit]]/Table1[[#This Row],[Selling Price]])</f>
        <v>0.29004042160073462</v>
      </c>
      <c r="T5035">
        <v>5</v>
      </c>
      <c r="U5035" s="2">
        <f>Table1[[#This Row],[Selling Price]]*Table1[[#This Row],[Quantity]]</f>
        <v>117.4</v>
      </c>
      <c r="V5035" s="4">
        <v>0.2</v>
      </c>
      <c r="W5035">
        <v>244</v>
      </c>
      <c r="X5035" t="s">
        <v>68</v>
      </c>
      <c r="Y5035" t="s">
        <v>52</v>
      </c>
      <c r="Z5035" s="2">
        <v>12.97484368196505</v>
      </c>
    </row>
    <row r="5036" spans="1:26" x14ac:dyDescent="0.35">
      <c r="A5036" t="s">
        <v>645</v>
      </c>
      <c r="B5036" t="s">
        <v>646</v>
      </c>
      <c r="C5036" t="s">
        <v>55</v>
      </c>
      <c r="D5036" t="s">
        <v>46</v>
      </c>
      <c r="E5036" t="s">
        <v>270</v>
      </c>
      <c r="F5036" t="s">
        <v>4141</v>
      </c>
      <c r="G5036" t="s">
        <v>4142</v>
      </c>
      <c r="H5036" t="s">
        <v>32</v>
      </c>
      <c r="I5036" t="s">
        <v>6035</v>
      </c>
      <c r="J5036" s="1">
        <v>42565</v>
      </c>
      <c r="K5036" s="1">
        <v>42569</v>
      </c>
      <c r="L5036" t="s">
        <v>34</v>
      </c>
      <c r="M5036">
        <f>Table1[[#This Row],[Ship Date]]-Table1[[#This Row],[Order Date]]</f>
        <v>4</v>
      </c>
      <c r="N5036">
        <v>7</v>
      </c>
      <c r="O5036" t="s">
        <v>51</v>
      </c>
      <c r="P5036" s="3">
        <v>29.61</v>
      </c>
      <c r="Q5036" s="3">
        <v>20.631221888277562</v>
      </c>
      <c r="R5036" s="3">
        <f>(Table1[[#This Row],[Selling Price]]-Table1[[#This Row],[Cost Price]])</f>
        <v>8.9787781117224377</v>
      </c>
      <c r="S5036" s="12">
        <f>(Table1[[#This Row],[Profit]]/Table1[[#This Row],[Selling Price]])</f>
        <v>0.30323465422905904</v>
      </c>
      <c r="T5036">
        <v>9</v>
      </c>
      <c r="U5036" s="2">
        <f>Table1[[#This Row],[Selling Price]]*Table1[[#This Row],[Quantity]]</f>
        <v>266.49</v>
      </c>
      <c r="V5036" s="4">
        <v>0</v>
      </c>
      <c r="W5036">
        <v>496</v>
      </c>
      <c r="X5036" t="s">
        <v>36</v>
      </c>
      <c r="Y5036" t="s">
        <v>52</v>
      </c>
      <c r="Z5036" s="2">
        <v>9.9006590487704411</v>
      </c>
    </row>
    <row r="5037" spans="1:26" x14ac:dyDescent="0.35">
      <c r="A5037" t="s">
        <v>645</v>
      </c>
      <c r="B5037" t="s">
        <v>646</v>
      </c>
      <c r="C5037" t="s">
        <v>55</v>
      </c>
      <c r="D5037" t="s">
        <v>46</v>
      </c>
      <c r="E5037" t="s">
        <v>102</v>
      </c>
      <c r="F5037" t="s">
        <v>1449</v>
      </c>
      <c r="G5037" t="s">
        <v>3843</v>
      </c>
      <c r="H5037" t="s">
        <v>32</v>
      </c>
      <c r="I5037" t="s">
        <v>6042</v>
      </c>
      <c r="J5037" s="1">
        <v>41993</v>
      </c>
      <c r="K5037" s="1">
        <v>41995</v>
      </c>
      <c r="L5037" t="s">
        <v>199</v>
      </c>
      <c r="M5037">
        <f>Table1[[#This Row],[Ship Date]]-Table1[[#This Row],[Order Date]]</f>
        <v>2</v>
      </c>
      <c r="N5037">
        <v>12</v>
      </c>
      <c r="O5037" t="s">
        <v>35</v>
      </c>
      <c r="P5037" s="3">
        <v>221.92</v>
      </c>
      <c r="Q5037" s="3">
        <v>177.85041115431341</v>
      </c>
      <c r="R5037" s="3">
        <f>(Table1[[#This Row],[Selling Price]]-Table1[[#This Row],[Cost Price]])</f>
        <v>44.069588845686582</v>
      </c>
      <c r="S5037" s="12">
        <f>(Table1[[#This Row],[Profit]]/Table1[[#This Row],[Selling Price]])</f>
        <v>0.19858322298885447</v>
      </c>
      <c r="T5037">
        <v>5</v>
      </c>
      <c r="U5037" s="2">
        <f>Table1[[#This Row],[Selling Price]]*Table1[[#This Row],[Quantity]]</f>
        <v>1109.5999999999999</v>
      </c>
      <c r="V5037" s="4">
        <v>0.2</v>
      </c>
      <c r="W5037">
        <v>390</v>
      </c>
      <c r="X5037" t="s">
        <v>36</v>
      </c>
      <c r="Y5037" t="s">
        <v>68</v>
      </c>
      <c r="Z5037" s="2">
        <v>87.453273899421703</v>
      </c>
    </row>
    <row r="5038" spans="1:26" x14ac:dyDescent="0.35">
      <c r="A5038" t="s">
        <v>645</v>
      </c>
      <c r="B5038" t="s">
        <v>646</v>
      </c>
      <c r="C5038" t="s">
        <v>39</v>
      </c>
      <c r="D5038" t="s">
        <v>46</v>
      </c>
      <c r="E5038" t="s">
        <v>86</v>
      </c>
      <c r="F5038" t="s">
        <v>3653</v>
      </c>
      <c r="G5038" t="s">
        <v>3654</v>
      </c>
      <c r="H5038" t="s">
        <v>32</v>
      </c>
      <c r="I5038" t="s">
        <v>6047</v>
      </c>
      <c r="J5038" s="1">
        <v>42915</v>
      </c>
      <c r="K5038" s="1">
        <v>42916</v>
      </c>
      <c r="L5038" t="s">
        <v>199</v>
      </c>
      <c r="M5038">
        <f>Table1[[#This Row],[Ship Date]]-Table1[[#This Row],[Order Date]]</f>
        <v>1</v>
      </c>
      <c r="N5038">
        <v>6</v>
      </c>
      <c r="O5038" t="s">
        <v>51</v>
      </c>
      <c r="P5038" s="3">
        <v>895.92</v>
      </c>
      <c r="Q5038" s="3">
        <v>585.03498656769602</v>
      </c>
      <c r="R5038" s="3">
        <f>(Table1[[#This Row],[Selling Price]]-Table1[[#This Row],[Cost Price]])</f>
        <v>310.88501343230394</v>
      </c>
      <c r="S5038" s="12">
        <f>(Table1[[#This Row],[Profit]]/Table1[[#This Row],[Selling Price]])</f>
        <v>0.34700086328277518</v>
      </c>
      <c r="T5038">
        <v>5</v>
      </c>
      <c r="U5038" s="2">
        <f>Table1[[#This Row],[Selling Price]]*Table1[[#This Row],[Quantity]]</f>
        <v>4479.5999999999995</v>
      </c>
      <c r="V5038" s="4">
        <v>0.2</v>
      </c>
      <c r="W5038">
        <v>332</v>
      </c>
      <c r="X5038" t="s">
        <v>36</v>
      </c>
      <c r="Y5038" t="s">
        <v>36</v>
      </c>
      <c r="Z5038" s="2">
        <v>332.34184300806902</v>
      </c>
    </row>
    <row r="5039" spans="1:26" x14ac:dyDescent="0.35">
      <c r="A5039" t="s">
        <v>645</v>
      </c>
      <c r="B5039" t="s">
        <v>646</v>
      </c>
      <c r="C5039" t="s">
        <v>64</v>
      </c>
      <c r="D5039" t="s">
        <v>46</v>
      </c>
      <c r="E5039" t="s">
        <v>86</v>
      </c>
      <c r="F5039" t="s">
        <v>612</v>
      </c>
      <c r="G5039" t="s">
        <v>613</v>
      </c>
      <c r="H5039" t="s">
        <v>32</v>
      </c>
      <c r="I5039" t="s">
        <v>6115</v>
      </c>
      <c r="J5039" s="1">
        <v>42504</v>
      </c>
      <c r="K5039" s="1">
        <v>42509</v>
      </c>
      <c r="L5039" t="s">
        <v>60</v>
      </c>
      <c r="M5039">
        <f>Table1[[#This Row],[Ship Date]]-Table1[[#This Row],[Order Date]]</f>
        <v>5</v>
      </c>
      <c r="N5039">
        <v>5</v>
      </c>
      <c r="O5039" t="s">
        <v>51</v>
      </c>
      <c r="P5039" s="3">
        <v>10.38</v>
      </c>
      <c r="Q5039" s="3">
        <v>7.3212960927493249</v>
      </c>
      <c r="R5039" s="3">
        <f>(Table1[[#This Row],[Selling Price]]-Table1[[#This Row],[Cost Price]])</f>
        <v>3.0587039072506759</v>
      </c>
      <c r="S5039" s="12">
        <f>(Table1[[#This Row],[Profit]]/Table1[[#This Row],[Selling Price]])</f>
        <v>0.29467282343455448</v>
      </c>
      <c r="T5039">
        <v>2</v>
      </c>
      <c r="U5039" s="2">
        <f>Table1[[#This Row],[Selling Price]]*Table1[[#This Row],[Quantity]]</f>
        <v>20.76</v>
      </c>
      <c r="V5039" s="4">
        <v>0.7</v>
      </c>
      <c r="W5039">
        <v>434</v>
      </c>
      <c r="X5039" t="s">
        <v>36</v>
      </c>
      <c r="Y5039" t="s">
        <v>52</v>
      </c>
      <c r="Z5039" s="2">
        <v>15.85121701802044</v>
      </c>
    </row>
    <row r="5040" spans="1:26" x14ac:dyDescent="0.35">
      <c r="A5040" t="s">
        <v>645</v>
      </c>
      <c r="B5040" t="s">
        <v>646</v>
      </c>
      <c r="C5040" t="s">
        <v>64</v>
      </c>
      <c r="D5040" t="s">
        <v>46</v>
      </c>
      <c r="E5040" t="s">
        <v>86</v>
      </c>
      <c r="F5040" t="s">
        <v>2608</v>
      </c>
      <c r="G5040" t="s">
        <v>2609</v>
      </c>
      <c r="H5040" t="s">
        <v>32</v>
      </c>
      <c r="I5040" t="s">
        <v>6138</v>
      </c>
      <c r="J5040" s="1">
        <v>42887</v>
      </c>
      <c r="K5040" s="1">
        <v>42889</v>
      </c>
      <c r="L5040" t="s">
        <v>199</v>
      </c>
      <c r="M5040">
        <f>Table1[[#This Row],[Ship Date]]-Table1[[#This Row],[Order Date]]</f>
        <v>2</v>
      </c>
      <c r="N5040">
        <v>6</v>
      </c>
      <c r="O5040" t="s">
        <v>51</v>
      </c>
      <c r="P5040" s="3">
        <v>3.798</v>
      </c>
      <c r="Q5040" s="3">
        <v>3.0469465616583071</v>
      </c>
      <c r="R5040" s="3">
        <f>(Table1[[#This Row],[Selling Price]]-Table1[[#This Row],[Cost Price]])</f>
        <v>0.75105343834169291</v>
      </c>
      <c r="S5040" s="12">
        <f>(Table1[[#This Row],[Profit]]/Table1[[#This Row],[Selling Price]])</f>
        <v>0.19774972046911346</v>
      </c>
      <c r="T5040">
        <v>2</v>
      </c>
      <c r="U5040" s="2">
        <f>Table1[[#This Row],[Selling Price]]*Table1[[#This Row],[Quantity]]</f>
        <v>7.5960000000000001</v>
      </c>
      <c r="V5040" s="4">
        <v>0.7</v>
      </c>
      <c r="W5040">
        <v>450</v>
      </c>
      <c r="X5040" t="s">
        <v>36</v>
      </c>
      <c r="Y5040" t="s">
        <v>52</v>
      </c>
      <c r="Z5040" s="2">
        <v>11.14511507343015</v>
      </c>
    </row>
    <row r="5041" spans="1:26" x14ac:dyDescent="0.35">
      <c r="A5041" t="s">
        <v>645</v>
      </c>
      <c r="B5041" t="s">
        <v>646</v>
      </c>
      <c r="C5041" t="s">
        <v>64</v>
      </c>
      <c r="D5041" t="s">
        <v>46</v>
      </c>
      <c r="E5041" t="s">
        <v>86</v>
      </c>
      <c r="F5041" t="s">
        <v>3728</v>
      </c>
      <c r="G5041" t="s">
        <v>3729</v>
      </c>
      <c r="H5041" t="s">
        <v>32</v>
      </c>
      <c r="I5041" t="s">
        <v>6186</v>
      </c>
      <c r="J5041" s="1">
        <v>42966</v>
      </c>
      <c r="K5041" s="1">
        <v>42970</v>
      </c>
      <c r="L5041" t="s">
        <v>60</v>
      </c>
      <c r="M5041">
        <f>Table1[[#This Row],[Ship Date]]-Table1[[#This Row],[Order Date]]</f>
        <v>4</v>
      </c>
      <c r="N5041">
        <v>8</v>
      </c>
      <c r="O5041" t="s">
        <v>61</v>
      </c>
      <c r="P5041" s="3">
        <v>2.2959999999999998</v>
      </c>
      <c r="Q5041" s="3">
        <v>1.7170639784267261</v>
      </c>
      <c r="R5041" s="3">
        <f>(Table1[[#This Row],[Selling Price]]-Table1[[#This Row],[Cost Price]])</f>
        <v>0.57893602157327373</v>
      </c>
      <c r="S5041" s="12">
        <f>(Table1[[#This Row],[Profit]]/Table1[[#This Row],[Selling Price]])</f>
        <v>0.25214983517999728</v>
      </c>
      <c r="T5041">
        <v>2</v>
      </c>
      <c r="U5041" s="2">
        <f>Table1[[#This Row],[Selling Price]]*Table1[[#This Row],[Quantity]]</f>
        <v>4.5919999999999996</v>
      </c>
      <c r="V5041" s="4">
        <v>0.8</v>
      </c>
      <c r="W5041">
        <v>125</v>
      </c>
      <c r="X5041" t="s">
        <v>36</v>
      </c>
      <c r="Y5041" t="s">
        <v>52</v>
      </c>
      <c r="Z5041" s="2">
        <v>7.7067204611732638</v>
      </c>
    </row>
    <row r="5042" spans="1:26" x14ac:dyDescent="0.35">
      <c r="A5042" t="s">
        <v>645</v>
      </c>
      <c r="B5042" t="s">
        <v>646</v>
      </c>
      <c r="C5042" t="s">
        <v>55</v>
      </c>
      <c r="D5042" t="s">
        <v>46</v>
      </c>
      <c r="E5042" t="s">
        <v>102</v>
      </c>
      <c r="F5042" t="s">
        <v>2782</v>
      </c>
      <c r="G5042" t="s">
        <v>2783</v>
      </c>
      <c r="H5042" t="s">
        <v>32</v>
      </c>
      <c r="I5042" t="s">
        <v>6343</v>
      </c>
      <c r="J5042" s="1">
        <v>42517</v>
      </c>
      <c r="K5042" s="1">
        <v>42519</v>
      </c>
      <c r="L5042" t="s">
        <v>34</v>
      </c>
      <c r="M5042">
        <f>Table1[[#This Row],[Ship Date]]-Table1[[#This Row],[Order Date]]</f>
        <v>2</v>
      </c>
      <c r="N5042">
        <v>5</v>
      </c>
      <c r="O5042" t="s">
        <v>51</v>
      </c>
      <c r="P5042" s="3">
        <v>314.55</v>
      </c>
      <c r="Q5042" s="3">
        <v>206.6994137532331</v>
      </c>
      <c r="R5042" s="3">
        <f>(Table1[[#This Row],[Selling Price]]-Table1[[#This Row],[Cost Price]])</f>
        <v>107.85058624676691</v>
      </c>
      <c r="S5042" s="12">
        <f>(Table1[[#This Row],[Profit]]/Table1[[#This Row],[Selling Price]])</f>
        <v>0.34287263152683806</v>
      </c>
      <c r="T5042">
        <v>3</v>
      </c>
      <c r="U5042" s="2">
        <f>Table1[[#This Row],[Selling Price]]*Table1[[#This Row],[Quantity]]</f>
        <v>943.65000000000009</v>
      </c>
      <c r="V5042" s="4">
        <v>0</v>
      </c>
      <c r="W5042">
        <v>192</v>
      </c>
      <c r="X5042" t="s">
        <v>36</v>
      </c>
      <c r="Y5042" t="s">
        <v>36</v>
      </c>
      <c r="Z5042" s="2">
        <v>197.49069554032161</v>
      </c>
    </row>
    <row r="5043" spans="1:26" x14ac:dyDescent="0.35">
      <c r="A5043" t="s">
        <v>645</v>
      </c>
      <c r="B5043" t="s">
        <v>646</v>
      </c>
      <c r="C5043" t="s">
        <v>64</v>
      </c>
      <c r="D5043" t="s">
        <v>46</v>
      </c>
      <c r="E5043" t="s">
        <v>86</v>
      </c>
      <c r="F5043" t="s">
        <v>4782</v>
      </c>
      <c r="G5043" t="s">
        <v>4783</v>
      </c>
      <c r="H5043" t="s">
        <v>32</v>
      </c>
      <c r="I5043" t="s">
        <v>6345</v>
      </c>
      <c r="J5043" s="1">
        <v>43027</v>
      </c>
      <c r="K5043" s="1">
        <v>43032</v>
      </c>
      <c r="L5043" t="s">
        <v>60</v>
      </c>
      <c r="M5043">
        <f>Table1[[#This Row],[Ship Date]]-Table1[[#This Row],[Order Date]]</f>
        <v>5</v>
      </c>
      <c r="N5043">
        <v>10</v>
      </c>
      <c r="O5043" t="s">
        <v>61</v>
      </c>
      <c r="P5043" s="3">
        <v>2.0720000000000001</v>
      </c>
      <c r="Q5043" s="3">
        <v>1.5736172013179579</v>
      </c>
      <c r="R5043" s="3">
        <f>(Table1[[#This Row],[Selling Price]]-Table1[[#This Row],[Cost Price]])</f>
        <v>0.49838279868204216</v>
      </c>
      <c r="S5043" s="12">
        <f>(Table1[[#This Row],[Profit]]/Table1[[#This Row],[Selling Price]])</f>
        <v>0.24053223874615934</v>
      </c>
      <c r="T5043">
        <v>2</v>
      </c>
      <c r="U5043" s="2">
        <f>Table1[[#This Row],[Selling Price]]*Table1[[#This Row],[Quantity]]</f>
        <v>4.1440000000000001</v>
      </c>
      <c r="V5043" s="4">
        <v>0.8</v>
      </c>
      <c r="W5043">
        <v>112</v>
      </c>
      <c r="X5043" t="s">
        <v>36</v>
      </c>
      <c r="Y5043" t="s">
        <v>36</v>
      </c>
      <c r="Z5043" s="2">
        <v>17.453492601768851</v>
      </c>
    </row>
    <row r="5044" spans="1:26" x14ac:dyDescent="0.35">
      <c r="A5044" t="s">
        <v>645</v>
      </c>
      <c r="B5044" t="s">
        <v>646</v>
      </c>
      <c r="C5044" t="s">
        <v>55</v>
      </c>
      <c r="D5044" t="s">
        <v>46</v>
      </c>
      <c r="E5044" t="s">
        <v>86</v>
      </c>
      <c r="F5044" t="s">
        <v>1748</v>
      </c>
      <c r="G5044" t="s">
        <v>1749</v>
      </c>
      <c r="H5044" t="s">
        <v>32</v>
      </c>
      <c r="I5044" t="s">
        <v>6386</v>
      </c>
      <c r="J5044" s="1">
        <v>42951</v>
      </c>
      <c r="K5044" s="1">
        <v>42955</v>
      </c>
      <c r="L5044" t="s">
        <v>60</v>
      </c>
      <c r="M5044">
        <f>Table1[[#This Row],[Ship Date]]-Table1[[#This Row],[Order Date]]</f>
        <v>4</v>
      </c>
      <c r="N5044">
        <v>8</v>
      </c>
      <c r="O5044" t="s">
        <v>61</v>
      </c>
      <c r="P5044" s="3">
        <v>3.3180000000000001</v>
      </c>
      <c r="Q5044" s="3">
        <v>2.6823349645166799</v>
      </c>
      <c r="R5044" s="3">
        <f>(Table1[[#This Row],[Selling Price]]-Table1[[#This Row],[Cost Price]])</f>
        <v>0.63566503548332021</v>
      </c>
      <c r="S5044" s="12">
        <f>(Table1[[#This Row],[Profit]]/Table1[[#This Row],[Selling Price]])</f>
        <v>0.19158078224331532</v>
      </c>
      <c r="T5044">
        <v>3</v>
      </c>
      <c r="U5044" s="2">
        <f>Table1[[#This Row],[Selling Price]]*Table1[[#This Row],[Quantity]]</f>
        <v>9.9540000000000006</v>
      </c>
      <c r="V5044" s="4">
        <v>0.8</v>
      </c>
      <c r="W5044">
        <v>197</v>
      </c>
      <c r="X5044" t="s">
        <v>36</v>
      </c>
      <c r="Y5044" t="s">
        <v>52</v>
      </c>
      <c r="Z5044" s="2">
        <v>13.025468636482911</v>
      </c>
    </row>
    <row r="5045" spans="1:26" x14ac:dyDescent="0.35">
      <c r="A5045" t="s">
        <v>645</v>
      </c>
      <c r="B5045" t="s">
        <v>646</v>
      </c>
      <c r="C5045" t="s">
        <v>45</v>
      </c>
      <c r="D5045" t="s">
        <v>46</v>
      </c>
      <c r="E5045" t="s">
        <v>91</v>
      </c>
      <c r="F5045" t="s">
        <v>3144</v>
      </c>
      <c r="G5045" t="s">
        <v>3145</v>
      </c>
      <c r="H5045" t="s">
        <v>32</v>
      </c>
      <c r="I5045" t="s">
        <v>6403</v>
      </c>
      <c r="J5045" s="1">
        <v>43008</v>
      </c>
      <c r="K5045" s="1">
        <v>43011</v>
      </c>
      <c r="L5045" t="s">
        <v>199</v>
      </c>
      <c r="M5045">
        <f>Table1[[#This Row],[Ship Date]]-Table1[[#This Row],[Order Date]]</f>
        <v>3</v>
      </c>
      <c r="N5045">
        <v>9</v>
      </c>
      <c r="O5045" t="s">
        <v>61</v>
      </c>
      <c r="P5045" s="3">
        <v>3.89</v>
      </c>
      <c r="Q5045" s="3">
        <v>2.6347271259399911</v>
      </c>
      <c r="R5045" s="3">
        <f>(Table1[[#This Row],[Selling Price]]-Table1[[#This Row],[Cost Price]])</f>
        <v>1.255272874060009</v>
      </c>
      <c r="S5045" s="12">
        <f>(Table1[[#This Row],[Profit]]/Table1[[#This Row],[Selling Price]])</f>
        <v>0.32269225554241876</v>
      </c>
      <c r="T5045">
        <v>1</v>
      </c>
      <c r="U5045" s="2">
        <f>Table1[[#This Row],[Selling Price]]*Table1[[#This Row],[Quantity]]</f>
        <v>3.89</v>
      </c>
      <c r="V5045" s="4">
        <v>0</v>
      </c>
      <c r="W5045">
        <v>187</v>
      </c>
      <c r="X5045" t="s">
        <v>36</v>
      </c>
      <c r="Y5045" t="s">
        <v>52</v>
      </c>
      <c r="Z5045" s="2">
        <v>5.1157919463261239</v>
      </c>
    </row>
    <row r="5046" spans="1:26" x14ac:dyDescent="0.35">
      <c r="A5046" t="s">
        <v>645</v>
      </c>
      <c r="B5046" t="s">
        <v>646</v>
      </c>
      <c r="C5046" t="s">
        <v>55</v>
      </c>
      <c r="D5046" t="s">
        <v>46</v>
      </c>
      <c r="E5046" t="s">
        <v>102</v>
      </c>
      <c r="F5046" t="s">
        <v>4445</v>
      </c>
      <c r="G5046" t="s">
        <v>4446</v>
      </c>
      <c r="H5046" t="s">
        <v>32</v>
      </c>
      <c r="I5046" t="s">
        <v>6459</v>
      </c>
      <c r="J5046" s="1">
        <v>42619</v>
      </c>
      <c r="K5046" s="1">
        <v>42625</v>
      </c>
      <c r="L5046" t="s">
        <v>60</v>
      </c>
      <c r="M5046">
        <f>Table1[[#This Row],[Ship Date]]-Table1[[#This Row],[Order Date]]</f>
        <v>6</v>
      </c>
      <c r="N5046">
        <v>9</v>
      </c>
      <c r="O5046" t="s">
        <v>61</v>
      </c>
      <c r="P5046" s="3">
        <v>41.92</v>
      </c>
      <c r="Q5046" s="3">
        <v>34.057687559324762</v>
      </c>
      <c r="R5046" s="3">
        <f>(Table1[[#This Row],[Selling Price]]-Table1[[#This Row],[Cost Price]])</f>
        <v>7.8623124406752396</v>
      </c>
      <c r="S5046" s="12">
        <f>(Table1[[#This Row],[Profit]]/Table1[[#This Row],[Selling Price]])</f>
        <v>0.18755516318404675</v>
      </c>
      <c r="T5046">
        <v>4</v>
      </c>
      <c r="U5046" s="2">
        <f>Table1[[#This Row],[Selling Price]]*Table1[[#This Row],[Quantity]]</f>
        <v>167.68</v>
      </c>
      <c r="V5046" s="4">
        <v>0.2</v>
      </c>
      <c r="W5046">
        <v>449</v>
      </c>
      <c r="X5046" t="s">
        <v>68</v>
      </c>
      <c r="Y5046" t="s">
        <v>52</v>
      </c>
      <c r="Z5046" s="2">
        <v>29.502642593503381</v>
      </c>
    </row>
    <row r="5047" spans="1:26" x14ac:dyDescent="0.35">
      <c r="A5047" t="s">
        <v>645</v>
      </c>
      <c r="B5047" t="s">
        <v>646</v>
      </c>
      <c r="C5047" t="s">
        <v>45</v>
      </c>
      <c r="D5047" t="s">
        <v>46</v>
      </c>
      <c r="E5047" t="s">
        <v>86</v>
      </c>
      <c r="F5047" t="s">
        <v>1438</v>
      </c>
      <c r="G5047" t="s">
        <v>1439</v>
      </c>
      <c r="H5047" t="s">
        <v>32</v>
      </c>
      <c r="I5047" t="s">
        <v>6497</v>
      </c>
      <c r="J5047" s="1">
        <v>43077</v>
      </c>
      <c r="K5047" s="1">
        <v>43083</v>
      </c>
      <c r="L5047" t="s">
        <v>60</v>
      </c>
      <c r="M5047">
        <f>Table1[[#This Row],[Ship Date]]-Table1[[#This Row],[Order Date]]</f>
        <v>6</v>
      </c>
      <c r="N5047">
        <v>12</v>
      </c>
      <c r="O5047" t="s">
        <v>35</v>
      </c>
      <c r="P5047" s="3">
        <v>90.48</v>
      </c>
      <c r="Q5047" s="3">
        <v>71.949834365379715</v>
      </c>
      <c r="R5047" s="3">
        <f>(Table1[[#This Row],[Selling Price]]-Table1[[#This Row],[Cost Price]])</f>
        <v>18.530165634620289</v>
      </c>
      <c r="S5047" s="12">
        <f>(Table1[[#This Row],[Profit]]/Table1[[#This Row],[Selling Price]])</f>
        <v>0.2047984707628237</v>
      </c>
      <c r="T5047">
        <v>3</v>
      </c>
      <c r="U5047" s="2">
        <f>Table1[[#This Row],[Selling Price]]*Table1[[#This Row],[Quantity]]</f>
        <v>271.44</v>
      </c>
      <c r="V5047" s="4">
        <v>0.2</v>
      </c>
      <c r="W5047">
        <v>124</v>
      </c>
      <c r="X5047" t="s">
        <v>68</v>
      </c>
      <c r="Y5047" t="s">
        <v>68</v>
      </c>
      <c r="Z5047" s="2">
        <v>52.512484385749993</v>
      </c>
    </row>
    <row r="5048" spans="1:26" x14ac:dyDescent="0.35">
      <c r="A5048" t="s">
        <v>645</v>
      </c>
      <c r="B5048" t="s">
        <v>646</v>
      </c>
      <c r="C5048" t="s">
        <v>27</v>
      </c>
      <c r="D5048" t="s">
        <v>46</v>
      </c>
      <c r="E5048" t="s">
        <v>102</v>
      </c>
      <c r="F5048" t="s">
        <v>5104</v>
      </c>
      <c r="G5048" t="s">
        <v>5105</v>
      </c>
      <c r="H5048" t="s">
        <v>32</v>
      </c>
      <c r="I5048" t="s">
        <v>6576</v>
      </c>
      <c r="J5048" s="1">
        <v>41694</v>
      </c>
      <c r="K5048" s="1">
        <v>41700</v>
      </c>
      <c r="L5048" t="s">
        <v>60</v>
      </c>
      <c r="M5048">
        <f>Table1[[#This Row],[Ship Date]]-Table1[[#This Row],[Order Date]]</f>
        <v>6</v>
      </c>
      <c r="N5048">
        <v>2</v>
      </c>
      <c r="O5048" t="s">
        <v>106</v>
      </c>
      <c r="P5048" s="3">
        <v>32.896000000000001</v>
      </c>
      <c r="Q5048" s="3">
        <v>27.358604852627309</v>
      </c>
      <c r="R5048" s="3">
        <f>(Table1[[#This Row],[Selling Price]]-Table1[[#This Row],[Cost Price]])</f>
        <v>5.5373951473726919</v>
      </c>
      <c r="S5048" s="12">
        <f>(Table1[[#This Row],[Profit]]/Table1[[#This Row],[Selling Price]])</f>
        <v>0.1683303485947438</v>
      </c>
      <c r="T5048">
        <v>4</v>
      </c>
      <c r="U5048" s="2">
        <f>Table1[[#This Row],[Selling Price]]*Table1[[#This Row],[Quantity]]</f>
        <v>131.584</v>
      </c>
      <c r="V5048" s="4">
        <v>0.2</v>
      </c>
      <c r="W5048">
        <v>199</v>
      </c>
      <c r="X5048" t="s">
        <v>68</v>
      </c>
      <c r="Y5048" t="s">
        <v>52</v>
      </c>
      <c r="Z5048" s="2">
        <v>8.3935848519370246</v>
      </c>
    </row>
    <row r="5049" spans="1:26" x14ac:dyDescent="0.35">
      <c r="A5049" t="s">
        <v>645</v>
      </c>
      <c r="B5049" t="s">
        <v>646</v>
      </c>
      <c r="C5049" t="s">
        <v>27</v>
      </c>
      <c r="D5049" t="s">
        <v>46</v>
      </c>
      <c r="E5049" t="s">
        <v>178</v>
      </c>
      <c r="F5049" t="s">
        <v>6674</v>
      </c>
      <c r="G5049" t="s">
        <v>6356</v>
      </c>
      <c r="H5049" t="s">
        <v>32</v>
      </c>
      <c r="I5049" t="s">
        <v>6673</v>
      </c>
      <c r="J5049" s="1">
        <v>42933</v>
      </c>
      <c r="K5049" s="1">
        <v>42935</v>
      </c>
      <c r="L5049" t="s">
        <v>34</v>
      </c>
      <c r="M5049">
        <f>Table1[[#This Row],[Ship Date]]-Table1[[#This Row],[Order Date]]</f>
        <v>2</v>
      </c>
      <c r="N5049">
        <v>7</v>
      </c>
      <c r="O5049" t="s">
        <v>51</v>
      </c>
      <c r="P5049" s="3">
        <v>57.9</v>
      </c>
      <c r="Q5049" s="3">
        <v>47.006192807740987</v>
      </c>
      <c r="R5049" s="3">
        <f>(Table1[[#This Row],[Selling Price]]-Table1[[#This Row],[Cost Price]])</f>
        <v>10.893807192259011</v>
      </c>
      <c r="S5049" s="12">
        <f>(Table1[[#This Row],[Profit]]/Table1[[#This Row],[Selling Price]])</f>
        <v>0.18814865617027654</v>
      </c>
      <c r="T5049">
        <v>5</v>
      </c>
      <c r="U5049" s="2">
        <f>Table1[[#This Row],[Selling Price]]*Table1[[#This Row],[Quantity]]</f>
        <v>289.5</v>
      </c>
      <c r="V5049" s="4">
        <v>0</v>
      </c>
      <c r="W5049">
        <v>461</v>
      </c>
      <c r="X5049" t="s">
        <v>36</v>
      </c>
      <c r="Y5049" t="s">
        <v>52</v>
      </c>
      <c r="Z5049" s="2">
        <v>15.009395457512611</v>
      </c>
    </row>
    <row r="5050" spans="1:26" x14ac:dyDescent="0.35">
      <c r="A5050" t="s">
        <v>645</v>
      </c>
      <c r="B5050" t="s">
        <v>646</v>
      </c>
      <c r="C5050" t="s">
        <v>64</v>
      </c>
      <c r="D5050" t="s">
        <v>46</v>
      </c>
      <c r="E5050" t="s">
        <v>65</v>
      </c>
      <c r="F5050" t="s">
        <v>2511</v>
      </c>
      <c r="G5050" t="s">
        <v>2512</v>
      </c>
      <c r="H5050" t="s">
        <v>32</v>
      </c>
      <c r="I5050" t="s">
        <v>6681</v>
      </c>
      <c r="J5050" s="1">
        <v>42572</v>
      </c>
      <c r="K5050" s="1">
        <v>42572</v>
      </c>
      <c r="L5050" t="s">
        <v>1118</v>
      </c>
      <c r="M5050">
        <f>Table1[[#This Row],[Ship Date]]-Table1[[#This Row],[Order Date]]</f>
        <v>0</v>
      </c>
      <c r="N5050">
        <v>7</v>
      </c>
      <c r="O5050" t="s">
        <v>51</v>
      </c>
      <c r="P5050" s="3">
        <v>99.488</v>
      </c>
      <c r="Q5050" s="3">
        <v>75.372069876213402</v>
      </c>
      <c r="R5050" s="3">
        <f>(Table1[[#This Row],[Selling Price]]-Table1[[#This Row],[Cost Price]])</f>
        <v>24.115930123786598</v>
      </c>
      <c r="S5050" s="12">
        <f>(Table1[[#This Row],[Profit]]/Table1[[#This Row],[Selling Price]])</f>
        <v>0.24240039124102</v>
      </c>
      <c r="T5050">
        <v>2</v>
      </c>
      <c r="U5050" s="2">
        <f>Table1[[#This Row],[Selling Price]]*Table1[[#This Row],[Quantity]]</f>
        <v>198.976</v>
      </c>
      <c r="V5050" s="4">
        <v>0.2</v>
      </c>
      <c r="W5050">
        <v>498</v>
      </c>
      <c r="X5050" t="s">
        <v>36</v>
      </c>
      <c r="Y5050" t="s">
        <v>36</v>
      </c>
      <c r="Z5050" s="2">
        <v>161.96003538047421</v>
      </c>
    </row>
    <row r="5051" spans="1:26" x14ac:dyDescent="0.35">
      <c r="A5051" t="s">
        <v>645</v>
      </c>
      <c r="B5051" t="s">
        <v>646</v>
      </c>
      <c r="C5051" t="s">
        <v>45</v>
      </c>
      <c r="D5051" t="s">
        <v>46</v>
      </c>
      <c r="E5051" t="s">
        <v>65</v>
      </c>
      <c r="F5051" t="s">
        <v>1193</v>
      </c>
      <c r="G5051" t="s">
        <v>1194</v>
      </c>
      <c r="H5051" t="s">
        <v>32</v>
      </c>
      <c r="I5051" t="s">
        <v>6741</v>
      </c>
      <c r="J5051" s="1">
        <v>42613</v>
      </c>
      <c r="K5051" s="1">
        <v>42619</v>
      </c>
      <c r="L5051" t="s">
        <v>60</v>
      </c>
      <c r="M5051">
        <f>Table1[[#This Row],[Ship Date]]-Table1[[#This Row],[Order Date]]</f>
        <v>6</v>
      </c>
      <c r="N5051">
        <v>8</v>
      </c>
      <c r="O5051" t="s">
        <v>61</v>
      </c>
      <c r="P5051" s="3">
        <v>23.968</v>
      </c>
      <c r="Q5051" s="3">
        <v>19.486129862164301</v>
      </c>
      <c r="R5051" s="3">
        <f>(Table1[[#This Row],[Selling Price]]-Table1[[#This Row],[Cost Price]])</f>
        <v>4.4818701378356991</v>
      </c>
      <c r="S5051" s="12">
        <f>(Table1[[#This Row],[Profit]]/Table1[[#This Row],[Selling Price]])</f>
        <v>0.18699391429554818</v>
      </c>
      <c r="T5051">
        <v>2</v>
      </c>
      <c r="U5051" s="2">
        <f>Table1[[#This Row],[Selling Price]]*Table1[[#This Row],[Quantity]]</f>
        <v>47.936</v>
      </c>
      <c r="V5051" s="4">
        <v>0.2</v>
      </c>
      <c r="W5051">
        <v>349</v>
      </c>
      <c r="X5051" t="s">
        <v>68</v>
      </c>
      <c r="Y5051" t="s">
        <v>52</v>
      </c>
      <c r="Z5051" s="2">
        <v>17.59751550645715</v>
      </c>
    </row>
    <row r="5052" spans="1:26" x14ac:dyDescent="0.35">
      <c r="A5052" t="s">
        <v>645</v>
      </c>
      <c r="B5052" t="s">
        <v>646</v>
      </c>
      <c r="C5052" t="s">
        <v>55</v>
      </c>
      <c r="D5052" t="s">
        <v>46</v>
      </c>
      <c r="E5052" t="s">
        <v>65</v>
      </c>
      <c r="F5052" t="s">
        <v>5885</v>
      </c>
      <c r="G5052" t="s">
        <v>5886</v>
      </c>
      <c r="H5052" t="s">
        <v>32</v>
      </c>
      <c r="I5052" t="s">
        <v>6783</v>
      </c>
      <c r="J5052" s="1">
        <v>42325</v>
      </c>
      <c r="K5052" s="1">
        <v>42329</v>
      </c>
      <c r="L5052" t="s">
        <v>60</v>
      </c>
      <c r="M5052">
        <f>Table1[[#This Row],[Ship Date]]-Table1[[#This Row],[Order Date]]</f>
        <v>4</v>
      </c>
      <c r="N5052">
        <v>11</v>
      </c>
      <c r="O5052" t="s">
        <v>35</v>
      </c>
      <c r="P5052" s="3">
        <v>777.21</v>
      </c>
      <c r="Q5052" s="3">
        <v>632.8102716194096</v>
      </c>
      <c r="R5052" s="3">
        <f>(Table1[[#This Row],[Selling Price]]-Table1[[#This Row],[Cost Price]])</f>
        <v>144.39972838059043</v>
      </c>
      <c r="S5052" s="12">
        <f>(Table1[[#This Row],[Profit]]/Table1[[#This Row],[Selling Price]])</f>
        <v>0.18579242210032093</v>
      </c>
      <c r="T5052">
        <v>7</v>
      </c>
      <c r="U5052" s="2">
        <f>Table1[[#This Row],[Selling Price]]*Table1[[#This Row],[Quantity]]</f>
        <v>5440.47</v>
      </c>
      <c r="V5052" s="4">
        <v>0</v>
      </c>
      <c r="W5052">
        <v>192</v>
      </c>
      <c r="X5052" t="s">
        <v>36</v>
      </c>
      <c r="Y5052" t="s">
        <v>36</v>
      </c>
      <c r="Z5052" s="2">
        <v>311.14824484158669</v>
      </c>
    </row>
    <row r="5053" spans="1:26" x14ac:dyDescent="0.35">
      <c r="A5053" t="s">
        <v>645</v>
      </c>
      <c r="B5053" t="s">
        <v>646</v>
      </c>
      <c r="C5053" t="s">
        <v>45</v>
      </c>
      <c r="D5053" t="s">
        <v>46</v>
      </c>
      <c r="E5053" t="s">
        <v>65</v>
      </c>
      <c r="F5053" t="s">
        <v>4259</v>
      </c>
      <c r="G5053" t="s">
        <v>4260</v>
      </c>
      <c r="H5053" t="s">
        <v>32</v>
      </c>
      <c r="I5053" t="s">
        <v>6806</v>
      </c>
      <c r="J5053" s="1">
        <v>43016</v>
      </c>
      <c r="K5053" s="1">
        <v>43019</v>
      </c>
      <c r="L5053" t="s">
        <v>199</v>
      </c>
      <c r="M5053">
        <f>Table1[[#This Row],[Ship Date]]-Table1[[#This Row],[Order Date]]</f>
        <v>3</v>
      </c>
      <c r="N5053">
        <v>10</v>
      </c>
      <c r="O5053" t="s">
        <v>61</v>
      </c>
      <c r="P5053" s="3">
        <v>42.76</v>
      </c>
      <c r="Q5053" s="3">
        <v>32.747446277193212</v>
      </c>
      <c r="R5053" s="3">
        <f>(Table1[[#This Row],[Selling Price]]-Table1[[#This Row],[Cost Price]])</f>
        <v>10.012553722806786</v>
      </c>
      <c r="S5053" s="12">
        <f>(Table1[[#This Row],[Profit]]/Table1[[#This Row],[Selling Price]])</f>
        <v>0.23415700942017742</v>
      </c>
      <c r="T5053">
        <v>1</v>
      </c>
      <c r="U5053" s="2">
        <f>Table1[[#This Row],[Selling Price]]*Table1[[#This Row],[Quantity]]</f>
        <v>42.76</v>
      </c>
      <c r="V5053" s="4">
        <v>0</v>
      </c>
      <c r="W5053">
        <v>346</v>
      </c>
      <c r="X5053" t="s">
        <v>36</v>
      </c>
      <c r="Y5053" t="s">
        <v>36</v>
      </c>
      <c r="Z5053" s="2">
        <v>143.64432677972351</v>
      </c>
    </row>
    <row r="5054" spans="1:26" x14ac:dyDescent="0.35">
      <c r="A5054" t="s">
        <v>645</v>
      </c>
      <c r="B5054" t="s">
        <v>646</v>
      </c>
      <c r="C5054" t="s">
        <v>39</v>
      </c>
      <c r="D5054" t="s">
        <v>46</v>
      </c>
      <c r="E5054" t="s">
        <v>102</v>
      </c>
      <c r="F5054" t="s">
        <v>3489</v>
      </c>
      <c r="G5054" t="s">
        <v>3490</v>
      </c>
      <c r="H5054" t="s">
        <v>32</v>
      </c>
      <c r="I5054" t="s">
        <v>6869</v>
      </c>
      <c r="J5054" s="1">
        <v>42368</v>
      </c>
      <c r="K5054" s="1">
        <v>42372</v>
      </c>
      <c r="L5054" t="s">
        <v>60</v>
      </c>
      <c r="M5054">
        <f>Table1[[#This Row],[Ship Date]]-Table1[[#This Row],[Order Date]]</f>
        <v>4</v>
      </c>
      <c r="N5054">
        <v>12</v>
      </c>
      <c r="O5054" t="s">
        <v>35</v>
      </c>
      <c r="P5054" s="3">
        <v>68.52</v>
      </c>
      <c r="Q5054" s="3">
        <v>45.863667171202337</v>
      </c>
      <c r="R5054" s="3">
        <f>(Table1[[#This Row],[Selling Price]]-Table1[[#This Row],[Cost Price]])</f>
        <v>22.656332828797659</v>
      </c>
      <c r="S5054" s="12">
        <f>(Table1[[#This Row],[Profit]]/Table1[[#This Row],[Selling Price]])</f>
        <v>0.33065284338583861</v>
      </c>
      <c r="T5054">
        <v>3</v>
      </c>
      <c r="U5054" s="2">
        <f>Table1[[#This Row],[Selling Price]]*Table1[[#This Row],[Quantity]]</f>
        <v>205.56</v>
      </c>
      <c r="V5054" s="4">
        <v>0</v>
      </c>
      <c r="W5054">
        <v>171</v>
      </c>
      <c r="X5054" t="s">
        <v>36</v>
      </c>
      <c r="Y5054" t="s">
        <v>52</v>
      </c>
      <c r="Z5054" s="2">
        <v>30.8410485770723</v>
      </c>
    </row>
    <row r="5055" spans="1:26" x14ac:dyDescent="0.35">
      <c r="A5055" t="s">
        <v>645</v>
      </c>
      <c r="B5055" t="s">
        <v>646</v>
      </c>
      <c r="C5055" t="s">
        <v>45</v>
      </c>
      <c r="D5055" t="s">
        <v>46</v>
      </c>
      <c r="E5055" t="s">
        <v>75</v>
      </c>
      <c r="F5055" t="s">
        <v>2112</v>
      </c>
      <c r="G5055" t="s">
        <v>2113</v>
      </c>
      <c r="H5055" t="s">
        <v>32</v>
      </c>
      <c r="I5055" t="s">
        <v>6878</v>
      </c>
      <c r="J5055" s="1">
        <v>42693</v>
      </c>
      <c r="K5055" s="1">
        <v>42695</v>
      </c>
      <c r="L5055" t="s">
        <v>199</v>
      </c>
      <c r="M5055">
        <f>Table1[[#This Row],[Ship Date]]-Table1[[#This Row],[Order Date]]</f>
        <v>2</v>
      </c>
      <c r="N5055">
        <v>11</v>
      </c>
      <c r="O5055" t="s">
        <v>35</v>
      </c>
      <c r="P5055" s="3">
        <v>18.48</v>
      </c>
      <c r="Q5055" s="3">
        <v>13.0252937121698</v>
      </c>
      <c r="R5055" s="3">
        <f>(Table1[[#This Row],[Selling Price]]-Table1[[#This Row],[Cost Price]])</f>
        <v>5.4547062878302004</v>
      </c>
      <c r="S5055" s="12">
        <f>(Table1[[#This Row],[Profit]]/Table1[[#This Row],[Selling Price]])</f>
        <v>0.2951680891683009</v>
      </c>
      <c r="T5055">
        <v>2</v>
      </c>
      <c r="U5055" s="2">
        <f>Table1[[#This Row],[Selling Price]]*Table1[[#This Row],[Quantity]]</f>
        <v>36.96</v>
      </c>
      <c r="V5055" s="4">
        <v>0.2</v>
      </c>
      <c r="W5055">
        <v>106</v>
      </c>
      <c r="X5055" t="s">
        <v>36</v>
      </c>
      <c r="Y5055" t="s">
        <v>36</v>
      </c>
      <c r="Z5055" s="2">
        <v>16.202966395077169</v>
      </c>
    </row>
    <row r="5056" spans="1:26" x14ac:dyDescent="0.35">
      <c r="A5056" t="s">
        <v>645</v>
      </c>
      <c r="B5056" t="s">
        <v>646</v>
      </c>
      <c r="C5056" t="s">
        <v>39</v>
      </c>
      <c r="D5056" t="s">
        <v>46</v>
      </c>
      <c r="E5056" t="s">
        <v>86</v>
      </c>
      <c r="F5056" t="s">
        <v>4203</v>
      </c>
      <c r="G5056" t="s">
        <v>4204</v>
      </c>
      <c r="H5056" t="s">
        <v>32</v>
      </c>
      <c r="I5056" t="s">
        <v>6897</v>
      </c>
      <c r="J5056" s="1">
        <v>42600</v>
      </c>
      <c r="K5056" s="1">
        <v>42602</v>
      </c>
      <c r="L5056" t="s">
        <v>199</v>
      </c>
      <c r="M5056">
        <f>Table1[[#This Row],[Ship Date]]-Table1[[#This Row],[Order Date]]</f>
        <v>2</v>
      </c>
      <c r="N5056">
        <v>8</v>
      </c>
      <c r="O5056" t="s">
        <v>61</v>
      </c>
      <c r="P5056" s="3">
        <v>2.0680000000000001</v>
      </c>
      <c r="Q5056" s="3">
        <v>1.5054179038293809</v>
      </c>
      <c r="R5056" s="3">
        <f>(Table1[[#This Row],[Selling Price]]-Table1[[#This Row],[Cost Price]])</f>
        <v>0.56258209617061916</v>
      </c>
      <c r="S5056" s="12">
        <f>(Table1[[#This Row],[Profit]]/Table1[[#This Row],[Selling Price]])</f>
        <v>0.27204163257766883</v>
      </c>
      <c r="T5056">
        <v>1</v>
      </c>
      <c r="U5056" s="2">
        <f>Table1[[#This Row],[Selling Price]]*Table1[[#This Row],[Quantity]]</f>
        <v>2.0680000000000001</v>
      </c>
      <c r="V5056" s="4">
        <v>0.8</v>
      </c>
      <c r="W5056">
        <v>124</v>
      </c>
      <c r="X5056" t="s">
        <v>36</v>
      </c>
      <c r="Y5056" t="s">
        <v>52</v>
      </c>
      <c r="Z5056" s="2">
        <v>16.99934096201547</v>
      </c>
    </row>
    <row r="5057" spans="1:26" x14ac:dyDescent="0.35">
      <c r="A5057" t="s">
        <v>645</v>
      </c>
      <c r="B5057" t="s">
        <v>646</v>
      </c>
      <c r="C5057" t="s">
        <v>39</v>
      </c>
      <c r="D5057" t="s">
        <v>46</v>
      </c>
      <c r="E5057" t="s">
        <v>65</v>
      </c>
      <c r="F5057" t="s">
        <v>2563</v>
      </c>
      <c r="G5057" t="s">
        <v>2564</v>
      </c>
      <c r="H5057" t="s">
        <v>32</v>
      </c>
      <c r="I5057" t="s">
        <v>6900</v>
      </c>
      <c r="J5057" s="1">
        <v>42104</v>
      </c>
      <c r="K5057" s="1">
        <v>42110</v>
      </c>
      <c r="L5057" t="s">
        <v>60</v>
      </c>
      <c r="M5057">
        <f>Table1[[#This Row],[Ship Date]]-Table1[[#This Row],[Order Date]]</f>
        <v>6</v>
      </c>
      <c r="N5057">
        <v>4</v>
      </c>
      <c r="O5057" t="s">
        <v>106</v>
      </c>
      <c r="P5057" s="3">
        <v>142.04</v>
      </c>
      <c r="Q5057" s="3">
        <v>116.1436461844503</v>
      </c>
      <c r="R5057" s="3">
        <f>(Table1[[#This Row],[Selling Price]]-Table1[[#This Row],[Cost Price]])</f>
        <v>25.896353815549688</v>
      </c>
      <c r="S5057" s="12">
        <f>(Table1[[#This Row],[Profit]]/Table1[[#This Row],[Selling Price]])</f>
        <v>0.18231733184701274</v>
      </c>
      <c r="T5057">
        <v>4</v>
      </c>
      <c r="U5057" s="2">
        <f>Table1[[#This Row],[Selling Price]]*Table1[[#This Row],[Quantity]]</f>
        <v>568.16</v>
      </c>
      <c r="V5057" s="4">
        <v>0</v>
      </c>
      <c r="W5057">
        <v>399</v>
      </c>
      <c r="X5057" t="s">
        <v>68</v>
      </c>
      <c r="Y5057" t="s">
        <v>68</v>
      </c>
      <c r="Z5057" s="2">
        <v>80.129949639320245</v>
      </c>
    </row>
    <row r="5058" spans="1:26" x14ac:dyDescent="0.35">
      <c r="A5058" t="s">
        <v>645</v>
      </c>
      <c r="B5058" t="s">
        <v>646</v>
      </c>
      <c r="C5058" t="s">
        <v>27</v>
      </c>
      <c r="D5058" t="s">
        <v>46</v>
      </c>
      <c r="E5058" t="s">
        <v>86</v>
      </c>
      <c r="F5058" t="s">
        <v>711</v>
      </c>
      <c r="G5058" t="s">
        <v>712</v>
      </c>
      <c r="H5058" t="s">
        <v>32</v>
      </c>
      <c r="I5058" t="s">
        <v>6917</v>
      </c>
      <c r="J5058" s="1">
        <v>42998</v>
      </c>
      <c r="K5058" s="1">
        <v>43004</v>
      </c>
      <c r="L5058" t="s">
        <v>60</v>
      </c>
      <c r="M5058">
        <f>Table1[[#This Row],[Ship Date]]-Table1[[#This Row],[Order Date]]</f>
        <v>6</v>
      </c>
      <c r="N5058">
        <v>9</v>
      </c>
      <c r="O5058" t="s">
        <v>61</v>
      </c>
      <c r="P5058" s="3">
        <v>11.784000000000001</v>
      </c>
      <c r="Q5058" s="3">
        <v>8.3968032297320878</v>
      </c>
      <c r="R5058" s="3">
        <f>(Table1[[#This Row],[Selling Price]]-Table1[[#This Row],[Cost Price]])</f>
        <v>3.3871967702679129</v>
      </c>
      <c r="S5058" s="12">
        <f>(Table1[[#This Row],[Profit]]/Table1[[#This Row],[Selling Price]])</f>
        <v>0.28744032334249087</v>
      </c>
      <c r="T5058">
        <v>3</v>
      </c>
      <c r="U5058" s="2">
        <f>Table1[[#This Row],[Selling Price]]*Table1[[#This Row],[Quantity]]</f>
        <v>35.352000000000004</v>
      </c>
      <c r="V5058" s="4">
        <v>0.2</v>
      </c>
      <c r="W5058">
        <v>438</v>
      </c>
      <c r="X5058" t="s">
        <v>68</v>
      </c>
      <c r="Y5058" t="s">
        <v>52</v>
      </c>
      <c r="Z5058" s="2">
        <v>7.665258525656621</v>
      </c>
    </row>
    <row r="5059" spans="1:26" x14ac:dyDescent="0.35">
      <c r="A5059" t="s">
        <v>645</v>
      </c>
      <c r="B5059" t="s">
        <v>646</v>
      </c>
      <c r="C5059" t="s">
        <v>64</v>
      </c>
      <c r="D5059" t="s">
        <v>46</v>
      </c>
      <c r="E5059" t="s">
        <v>65</v>
      </c>
      <c r="F5059" t="s">
        <v>1808</v>
      </c>
      <c r="G5059" t="s">
        <v>1809</v>
      </c>
      <c r="H5059" t="s">
        <v>32</v>
      </c>
      <c r="I5059" t="s">
        <v>6966</v>
      </c>
      <c r="J5059" s="1">
        <v>42268</v>
      </c>
      <c r="K5059" s="1">
        <v>42273</v>
      </c>
      <c r="L5059" t="s">
        <v>60</v>
      </c>
      <c r="M5059">
        <f>Table1[[#This Row],[Ship Date]]-Table1[[#This Row],[Order Date]]</f>
        <v>5</v>
      </c>
      <c r="N5059">
        <v>9</v>
      </c>
      <c r="O5059" t="s">
        <v>61</v>
      </c>
      <c r="P5059" s="3">
        <v>85.96</v>
      </c>
      <c r="Q5059" s="3">
        <v>64.802211076316709</v>
      </c>
      <c r="R5059" s="3">
        <f>(Table1[[#This Row],[Selling Price]]-Table1[[#This Row],[Cost Price]])</f>
        <v>21.157788923683285</v>
      </c>
      <c r="S5059" s="12">
        <f>(Table1[[#This Row],[Profit]]/Table1[[#This Row],[Selling Price]])</f>
        <v>0.24613528296513829</v>
      </c>
      <c r="T5059">
        <v>7</v>
      </c>
      <c r="U5059" s="2">
        <f>Table1[[#This Row],[Selling Price]]*Table1[[#This Row],[Quantity]]</f>
        <v>601.71999999999991</v>
      </c>
      <c r="V5059" s="4">
        <v>0</v>
      </c>
      <c r="W5059">
        <v>273</v>
      </c>
      <c r="X5059" t="s">
        <v>36</v>
      </c>
      <c r="Y5059" t="s">
        <v>52</v>
      </c>
      <c r="Z5059" s="2">
        <v>23.811803459629001</v>
      </c>
    </row>
    <row r="5060" spans="1:26" x14ac:dyDescent="0.35">
      <c r="A5060" t="s">
        <v>645</v>
      </c>
      <c r="B5060" t="s">
        <v>646</v>
      </c>
      <c r="C5060" t="s">
        <v>27</v>
      </c>
      <c r="D5060" t="s">
        <v>46</v>
      </c>
      <c r="E5060" t="s">
        <v>65</v>
      </c>
      <c r="F5060" t="s">
        <v>1297</v>
      </c>
      <c r="G5060" t="s">
        <v>1298</v>
      </c>
      <c r="H5060" t="s">
        <v>32</v>
      </c>
      <c r="I5060" t="s">
        <v>6971</v>
      </c>
      <c r="J5060" s="1">
        <v>42323</v>
      </c>
      <c r="K5060" s="1">
        <v>42325</v>
      </c>
      <c r="L5060" t="s">
        <v>199</v>
      </c>
      <c r="M5060">
        <f>Table1[[#This Row],[Ship Date]]-Table1[[#This Row],[Order Date]]</f>
        <v>2</v>
      </c>
      <c r="N5060">
        <v>11</v>
      </c>
      <c r="O5060" t="s">
        <v>35</v>
      </c>
      <c r="P5060" s="3">
        <v>70.95</v>
      </c>
      <c r="Q5060" s="3">
        <v>53.989374137779308</v>
      </c>
      <c r="R5060" s="3">
        <f>(Table1[[#This Row],[Selling Price]]-Table1[[#This Row],[Cost Price]])</f>
        <v>16.960625862220695</v>
      </c>
      <c r="S5060" s="12">
        <f>(Table1[[#This Row],[Profit]]/Table1[[#This Row],[Selling Price]])</f>
        <v>0.23905039974941078</v>
      </c>
      <c r="T5060">
        <v>3</v>
      </c>
      <c r="U5060" s="2">
        <f>Table1[[#This Row],[Selling Price]]*Table1[[#This Row],[Quantity]]</f>
        <v>212.85000000000002</v>
      </c>
      <c r="V5060" s="4">
        <v>0</v>
      </c>
      <c r="W5060">
        <v>159</v>
      </c>
      <c r="X5060" t="s">
        <v>36</v>
      </c>
      <c r="Y5060" t="s">
        <v>68</v>
      </c>
      <c r="Z5060" s="2">
        <v>61.671654753217062</v>
      </c>
    </row>
    <row r="5061" spans="1:26" x14ac:dyDescent="0.35">
      <c r="A5061" t="s">
        <v>645</v>
      </c>
      <c r="B5061" t="s">
        <v>646</v>
      </c>
      <c r="C5061" t="s">
        <v>55</v>
      </c>
      <c r="D5061" t="s">
        <v>46</v>
      </c>
      <c r="E5061" t="s">
        <v>86</v>
      </c>
      <c r="F5061" t="s">
        <v>3918</v>
      </c>
      <c r="G5061" t="s">
        <v>3919</v>
      </c>
      <c r="H5061" t="s">
        <v>32</v>
      </c>
      <c r="I5061" t="s">
        <v>7000</v>
      </c>
      <c r="J5061" s="1">
        <v>42391</v>
      </c>
      <c r="K5061" s="1">
        <v>42398</v>
      </c>
      <c r="L5061" t="s">
        <v>60</v>
      </c>
      <c r="M5061">
        <f>Table1[[#This Row],[Ship Date]]-Table1[[#This Row],[Order Date]]</f>
        <v>7</v>
      </c>
      <c r="N5061">
        <v>1</v>
      </c>
      <c r="O5061" t="s">
        <v>35</v>
      </c>
      <c r="P5061" s="3">
        <v>26.335999999999999</v>
      </c>
      <c r="Q5061" s="3">
        <v>20.98837250644895</v>
      </c>
      <c r="R5061" s="3">
        <f>(Table1[[#This Row],[Selling Price]]-Table1[[#This Row],[Cost Price]])</f>
        <v>5.3476274935510482</v>
      </c>
      <c r="S5061" s="12">
        <f>(Table1[[#This Row],[Profit]]/Table1[[#This Row],[Selling Price]])</f>
        <v>0.20305389936023119</v>
      </c>
      <c r="T5061">
        <v>4</v>
      </c>
      <c r="U5061" s="2">
        <f>Table1[[#This Row],[Selling Price]]*Table1[[#This Row],[Quantity]]</f>
        <v>105.34399999999999</v>
      </c>
      <c r="V5061" s="4">
        <v>0.2</v>
      </c>
      <c r="W5061">
        <v>458</v>
      </c>
      <c r="X5061" t="s">
        <v>68</v>
      </c>
      <c r="Y5061" t="s">
        <v>52</v>
      </c>
      <c r="Z5061" s="2">
        <v>9.985130384727082</v>
      </c>
    </row>
    <row r="5062" spans="1:26" x14ac:dyDescent="0.35">
      <c r="A5062" t="s">
        <v>645</v>
      </c>
      <c r="B5062" t="s">
        <v>646</v>
      </c>
      <c r="C5062" t="s">
        <v>39</v>
      </c>
      <c r="D5062" t="s">
        <v>46</v>
      </c>
      <c r="E5062" t="s">
        <v>102</v>
      </c>
      <c r="F5062" t="s">
        <v>1992</v>
      </c>
      <c r="G5062" t="s">
        <v>1993</v>
      </c>
      <c r="H5062" t="s">
        <v>32</v>
      </c>
      <c r="I5062" t="s">
        <v>7051</v>
      </c>
      <c r="J5062" s="1">
        <v>42678</v>
      </c>
      <c r="K5062" s="1">
        <v>42680</v>
      </c>
      <c r="L5062" t="s">
        <v>34</v>
      </c>
      <c r="M5062">
        <f>Table1[[#This Row],[Ship Date]]-Table1[[#This Row],[Order Date]]</f>
        <v>2</v>
      </c>
      <c r="N5062">
        <v>11</v>
      </c>
      <c r="O5062" t="s">
        <v>35</v>
      </c>
      <c r="P5062" s="3">
        <v>15.176</v>
      </c>
      <c r="Q5062" s="3">
        <v>12.882219053659931</v>
      </c>
      <c r="R5062" s="3">
        <f>(Table1[[#This Row],[Selling Price]]-Table1[[#This Row],[Cost Price]])</f>
        <v>2.2937809463400693</v>
      </c>
      <c r="S5062" s="12">
        <f>(Table1[[#This Row],[Profit]]/Table1[[#This Row],[Selling Price]])</f>
        <v>0.15114529166711052</v>
      </c>
      <c r="T5062">
        <v>1</v>
      </c>
      <c r="U5062" s="2">
        <f>Table1[[#This Row],[Selling Price]]*Table1[[#This Row],[Quantity]]</f>
        <v>15.176</v>
      </c>
      <c r="V5062" s="4">
        <v>0.2</v>
      </c>
      <c r="W5062">
        <v>498</v>
      </c>
      <c r="X5062" t="s">
        <v>36</v>
      </c>
      <c r="Y5062" t="s">
        <v>68</v>
      </c>
      <c r="Z5062" s="2">
        <v>41.384548330264508</v>
      </c>
    </row>
    <row r="5063" spans="1:26" x14ac:dyDescent="0.35">
      <c r="A5063" t="s">
        <v>645</v>
      </c>
      <c r="B5063" t="s">
        <v>646</v>
      </c>
      <c r="C5063" t="s">
        <v>64</v>
      </c>
      <c r="D5063" t="s">
        <v>46</v>
      </c>
      <c r="E5063" t="s">
        <v>102</v>
      </c>
      <c r="F5063" t="s">
        <v>6933</v>
      </c>
      <c r="G5063" t="s">
        <v>6934</v>
      </c>
      <c r="H5063" t="s">
        <v>32</v>
      </c>
      <c r="I5063" t="s">
        <v>7153</v>
      </c>
      <c r="J5063" s="1">
        <v>42652</v>
      </c>
      <c r="K5063" s="1">
        <v>42654</v>
      </c>
      <c r="L5063" t="s">
        <v>34</v>
      </c>
      <c r="M5063">
        <f>Table1[[#This Row],[Ship Date]]-Table1[[#This Row],[Order Date]]</f>
        <v>2</v>
      </c>
      <c r="N5063">
        <v>10</v>
      </c>
      <c r="O5063" t="s">
        <v>61</v>
      </c>
      <c r="P5063" s="3">
        <v>19.135999999999999</v>
      </c>
      <c r="Q5063" s="3">
        <v>12.507494964326</v>
      </c>
      <c r="R5063" s="3">
        <f>(Table1[[#This Row],[Selling Price]]-Table1[[#This Row],[Cost Price]])</f>
        <v>6.6285050356739994</v>
      </c>
      <c r="S5063" s="12">
        <f>(Table1[[#This Row],[Profit]]/Table1[[#This Row],[Selling Price]])</f>
        <v>0.34638926816858273</v>
      </c>
      <c r="T5063">
        <v>4</v>
      </c>
      <c r="U5063" s="2">
        <f>Table1[[#This Row],[Selling Price]]*Table1[[#This Row],[Quantity]]</f>
        <v>76.543999999999997</v>
      </c>
      <c r="V5063" s="4">
        <v>0.2</v>
      </c>
      <c r="W5063">
        <v>306</v>
      </c>
      <c r="X5063" t="s">
        <v>36</v>
      </c>
      <c r="Y5063" t="s">
        <v>52</v>
      </c>
      <c r="Z5063" s="2">
        <v>11.82165991728742</v>
      </c>
    </row>
    <row r="5064" spans="1:26" x14ac:dyDescent="0.35">
      <c r="A5064" t="s">
        <v>645</v>
      </c>
      <c r="B5064" t="s">
        <v>646</v>
      </c>
      <c r="C5064" t="s">
        <v>39</v>
      </c>
      <c r="D5064" t="s">
        <v>46</v>
      </c>
      <c r="E5064" t="s">
        <v>47</v>
      </c>
      <c r="F5064" t="s">
        <v>2630</v>
      </c>
      <c r="G5064" t="s">
        <v>2631</v>
      </c>
      <c r="H5064" t="s">
        <v>32</v>
      </c>
      <c r="I5064" t="s">
        <v>7165</v>
      </c>
      <c r="J5064" s="1">
        <v>41693</v>
      </c>
      <c r="K5064" s="1">
        <v>41697</v>
      </c>
      <c r="L5064" t="s">
        <v>60</v>
      </c>
      <c r="M5064">
        <f>Table1[[#This Row],[Ship Date]]-Table1[[#This Row],[Order Date]]</f>
        <v>4</v>
      </c>
      <c r="N5064">
        <v>2</v>
      </c>
      <c r="O5064" t="s">
        <v>106</v>
      </c>
      <c r="P5064" s="3">
        <v>6.9359999999999999</v>
      </c>
      <c r="Q5064" s="3">
        <v>4.9515358736056516</v>
      </c>
      <c r="R5064" s="3">
        <f>(Table1[[#This Row],[Selling Price]]-Table1[[#This Row],[Cost Price]])</f>
        <v>1.9844641263943483</v>
      </c>
      <c r="S5064" s="12">
        <f>(Table1[[#This Row],[Profit]]/Table1[[#This Row],[Selling Price]])</f>
        <v>0.28611074486654386</v>
      </c>
      <c r="T5064">
        <v>3</v>
      </c>
      <c r="U5064" s="2">
        <f>Table1[[#This Row],[Selling Price]]*Table1[[#This Row],[Quantity]]</f>
        <v>20.808</v>
      </c>
      <c r="V5064" s="4">
        <v>0.2</v>
      </c>
      <c r="W5064">
        <v>130</v>
      </c>
      <c r="X5064" t="s">
        <v>36</v>
      </c>
      <c r="Y5064" t="s">
        <v>52</v>
      </c>
      <c r="Z5064" s="2">
        <v>6.0289583843314096</v>
      </c>
    </row>
    <row r="5065" spans="1:26" x14ac:dyDescent="0.35">
      <c r="A5065" t="s">
        <v>645</v>
      </c>
      <c r="B5065" t="s">
        <v>646</v>
      </c>
      <c r="C5065" t="s">
        <v>55</v>
      </c>
      <c r="D5065" t="s">
        <v>46</v>
      </c>
      <c r="E5065" t="s">
        <v>75</v>
      </c>
      <c r="F5065" t="s">
        <v>1131</v>
      </c>
      <c r="G5065" t="s">
        <v>1132</v>
      </c>
      <c r="H5065" t="s">
        <v>32</v>
      </c>
      <c r="I5065" t="s">
        <v>7198</v>
      </c>
      <c r="J5065" s="1">
        <v>42124</v>
      </c>
      <c r="K5065" s="1">
        <v>42130</v>
      </c>
      <c r="L5065" t="s">
        <v>60</v>
      </c>
      <c r="M5065">
        <f>Table1[[#This Row],[Ship Date]]-Table1[[#This Row],[Order Date]]</f>
        <v>6</v>
      </c>
      <c r="N5065">
        <v>4</v>
      </c>
      <c r="O5065" t="s">
        <v>106</v>
      </c>
      <c r="P5065" s="3">
        <v>34.65</v>
      </c>
      <c r="Q5065" s="3">
        <v>27.33681618086997</v>
      </c>
      <c r="R5065" s="3">
        <f>(Table1[[#This Row],[Selling Price]]-Table1[[#This Row],[Cost Price]])</f>
        <v>7.3131838191300282</v>
      </c>
      <c r="S5065" s="12">
        <f>(Table1[[#This Row],[Profit]]/Table1[[#This Row],[Selling Price]])</f>
        <v>0.21105869607878872</v>
      </c>
      <c r="T5065">
        <v>3</v>
      </c>
      <c r="U5065" s="2">
        <f>Table1[[#This Row],[Selling Price]]*Table1[[#This Row],[Quantity]]</f>
        <v>103.94999999999999</v>
      </c>
      <c r="V5065" s="4">
        <v>0</v>
      </c>
      <c r="W5065">
        <v>298</v>
      </c>
      <c r="X5065" t="s">
        <v>68</v>
      </c>
      <c r="Y5065" t="s">
        <v>52</v>
      </c>
      <c r="Z5065" s="2">
        <v>17.878976480772049</v>
      </c>
    </row>
    <row r="5066" spans="1:26" x14ac:dyDescent="0.35">
      <c r="A5066" t="s">
        <v>645</v>
      </c>
      <c r="B5066" t="s">
        <v>646</v>
      </c>
      <c r="C5066" t="s">
        <v>39</v>
      </c>
      <c r="D5066" t="s">
        <v>46</v>
      </c>
      <c r="E5066" t="s">
        <v>102</v>
      </c>
      <c r="F5066" t="s">
        <v>1229</v>
      </c>
      <c r="G5066" t="s">
        <v>1230</v>
      </c>
      <c r="H5066" t="s">
        <v>32</v>
      </c>
      <c r="I5066" t="s">
        <v>7242</v>
      </c>
      <c r="J5066" s="1">
        <v>42980</v>
      </c>
      <c r="K5066" s="1">
        <v>42985</v>
      </c>
      <c r="L5066" t="s">
        <v>34</v>
      </c>
      <c r="M5066">
        <f>Table1[[#This Row],[Ship Date]]-Table1[[#This Row],[Order Date]]</f>
        <v>5</v>
      </c>
      <c r="N5066">
        <v>9</v>
      </c>
      <c r="O5066" t="s">
        <v>61</v>
      </c>
      <c r="P5066" s="3">
        <v>79.92</v>
      </c>
      <c r="Q5066" s="3">
        <v>63.617338158592929</v>
      </c>
      <c r="R5066" s="3">
        <f>(Table1[[#This Row],[Selling Price]]-Table1[[#This Row],[Cost Price]])</f>
        <v>16.302661841407073</v>
      </c>
      <c r="S5066" s="12">
        <f>(Table1[[#This Row],[Profit]]/Table1[[#This Row],[Selling Price]])</f>
        <v>0.20398726027786626</v>
      </c>
      <c r="T5066">
        <v>4</v>
      </c>
      <c r="U5066" s="2">
        <f>Table1[[#This Row],[Selling Price]]*Table1[[#This Row],[Quantity]]</f>
        <v>319.68</v>
      </c>
      <c r="V5066" s="4">
        <v>0</v>
      </c>
      <c r="W5066">
        <v>248</v>
      </c>
      <c r="X5066" t="s">
        <v>36</v>
      </c>
      <c r="Y5066" t="s">
        <v>68</v>
      </c>
      <c r="Z5066" s="2">
        <v>48.166121936481453</v>
      </c>
    </row>
    <row r="5067" spans="1:26" x14ac:dyDescent="0.35">
      <c r="A5067" t="s">
        <v>645</v>
      </c>
      <c r="B5067" t="s">
        <v>646</v>
      </c>
      <c r="C5067" t="s">
        <v>27</v>
      </c>
      <c r="D5067" t="s">
        <v>46</v>
      </c>
      <c r="E5067" t="s">
        <v>270</v>
      </c>
      <c r="F5067" t="s">
        <v>2045</v>
      </c>
      <c r="G5067" t="s">
        <v>2046</v>
      </c>
      <c r="H5067" t="s">
        <v>32</v>
      </c>
      <c r="I5067" t="s">
        <v>7267</v>
      </c>
      <c r="J5067" s="1">
        <v>42468</v>
      </c>
      <c r="K5067" s="1">
        <v>42475</v>
      </c>
      <c r="L5067" t="s">
        <v>60</v>
      </c>
      <c r="M5067">
        <f>Table1[[#This Row],[Ship Date]]-Table1[[#This Row],[Order Date]]</f>
        <v>7</v>
      </c>
      <c r="N5067">
        <v>4</v>
      </c>
      <c r="O5067" t="s">
        <v>106</v>
      </c>
      <c r="P5067" s="3">
        <v>30</v>
      </c>
      <c r="Q5067" s="3">
        <v>24.526326755595981</v>
      </c>
      <c r="R5067" s="3">
        <f>(Table1[[#This Row],[Selling Price]]-Table1[[#This Row],[Cost Price]])</f>
        <v>5.4736732444040186</v>
      </c>
      <c r="S5067" s="12">
        <f>(Table1[[#This Row],[Profit]]/Table1[[#This Row],[Selling Price]])</f>
        <v>0.18245577481346728</v>
      </c>
      <c r="T5067">
        <v>6</v>
      </c>
      <c r="U5067" s="2">
        <f>Table1[[#This Row],[Selling Price]]*Table1[[#This Row],[Quantity]]</f>
        <v>180</v>
      </c>
      <c r="V5067" s="4">
        <v>0</v>
      </c>
      <c r="W5067">
        <v>116</v>
      </c>
      <c r="X5067" t="s">
        <v>68</v>
      </c>
      <c r="Y5067" t="s">
        <v>36</v>
      </c>
      <c r="Z5067" s="2">
        <v>13.074572438303459</v>
      </c>
    </row>
    <row r="5068" spans="1:26" x14ac:dyDescent="0.35">
      <c r="A5068" t="s">
        <v>645</v>
      </c>
      <c r="B5068" t="s">
        <v>646</v>
      </c>
      <c r="C5068" t="s">
        <v>39</v>
      </c>
      <c r="D5068" t="s">
        <v>46</v>
      </c>
      <c r="E5068" t="s">
        <v>102</v>
      </c>
      <c r="F5068" t="s">
        <v>1008</v>
      </c>
      <c r="G5068" t="s">
        <v>1009</v>
      </c>
      <c r="H5068" t="s">
        <v>32</v>
      </c>
      <c r="I5068" t="s">
        <v>7274</v>
      </c>
      <c r="J5068" s="1">
        <v>42173</v>
      </c>
      <c r="K5068" s="1">
        <v>42175</v>
      </c>
      <c r="L5068" t="s">
        <v>199</v>
      </c>
      <c r="M5068">
        <f>Table1[[#This Row],[Ship Date]]-Table1[[#This Row],[Order Date]]</f>
        <v>2</v>
      </c>
      <c r="N5068">
        <v>6</v>
      </c>
      <c r="O5068" t="s">
        <v>51</v>
      </c>
      <c r="P5068" s="3">
        <v>20.736000000000001</v>
      </c>
      <c r="Q5068" s="3">
        <v>13.66570813987741</v>
      </c>
      <c r="R5068" s="3">
        <f>(Table1[[#This Row],[Selling Price]]-Table1[[#This Row],[Cost Price]])</f>
        <v>7.070291860122591</v>
      </c>
      <c r="S5068" s="12">
        <f>(Table1[[#This Row],[Profit]]/Table1[[#This Row],[Selling Price]])</f>
        <v>0.34096700714325767</v>
      </c>
      <c r="T5068">
        <v>4</v>
      </c>
      <c r="U5068" s="2">
        <f>Table1[[#This Row],[Selling Price]]*Table1[[#This Row],[Quantity]]</f>
        <v>82.944000000000003</v>
      </c>
      <c r="V5068" s="4">
        <v>0.2</v>
      </c>
      <c r="W5068">
        <v>176</v>
      </c>
      <c r="X5068" t="s">
        <v>36</v>
      </c>
      <c r="Y5068" t="s">
        <v>52</v>
      </c>
      <c r="Z5068" s="2">
        <v>8.9074048168604385</v>
      </c>
    </row>
    <row r="5069" spans="1:26" x14ac:dyDescent="0.35">
      <c r="A5069" t="s">
        <v>645</v>
      </c>
      <c r="B5069" t="s">
        <v>646</v>
      </c>
      <c r="C5069" t="s">
        <v>27</v>
      </c>
      <c r="D5069" t="s">
        <v>46</v>
      </c>
      <c r="E5069" t="s">
        <v>86</v>
      </c>
      <c r="F5069" t="s">
        <v>1573</v>
      </c>
      <c r="G5069" t="s">
        <v>1574</v>
      </c>
      <c r="H5069" t="s">
        <v>32</v>
      </c>
      <c r="I5069" t="s">
        <v>7277</v>
      </c>
      <c r="J5069" s="1">
        <v>42470</v>
      </c>
      <c r="K5069" s="1">
        <v>42477</v>
      </c>
      <c r="L5069" t="s">
        <v>60</v>
      </c>
      <c r="M5069">
        <f>Table1[[#This Row],[Ship Date]]-Table1[[#This Row],[Order Date]]</f>
        <v>7</v>
      </c>
      <c r="N5069">
        <v>4</v>
      </c>
      <c r="O5069" t="s">
        <v>106</v>
      </c>
      <c r="P5069" s="3">
        <v>48.031999999999996</v>
      </c>
      <c r="Q5069" s="3">
        <v>37.719567961705799</v>
      </c>
      <c r="R5069" s="3">
        <f>(Table1[[#This Row],[Selling Price]]-Table1[[#This Row],[Cost Price]])</f>
        <v>10.312432038294197</v>
      </c>
      <c r="S5069" s="12">
        <f>(Table1[[#This Row],[Profit]]/Table1[[#This Row],[Selling Price]])</f>
        <v>0.21469920133024231</v>
      </c>
      <c r="T5069">
        <v>4</v>
      </c>
      <c r="U5069" s="2">
        <f>Table1[[#This Row],[Selling Price]]*Table1[[#This Row],[Quantity]]</f>
        <v>192.12799999999999</v>
      </c>
      <c r="V5069" s="4">
        <v>0.2</v>
      </c>
      <c r="W5069">
        <v>131</v>
      </c>
      <c r="X5069" t="s">
        <v>68</v>
      </c>
      <c r="Y5069" t="s">
        <v>68</v>
      </c>
      <c r="Z5069" s="2">
        <v>45.261257068388133</v>
      </c>
    </row>
    <row r="5070" spans="1:26" x14ac:dyDescent="0.35">
      <c r="A5070" t="s">
        <v>645</v>
      </c>
      <c r="B5070" t="s">
        <v>646</v>
      </c>
      <c r="C5070" t="s">
        <v>27</v>
      </c>
      <c r="D5070" t="s">
        <v>46</v>
      </c>
      <c r="E5070" t="s">
        <v>75</v>
      </c>
      <c r="F5070" t="s">
        <v>1110</v>
      </c>
      <c r="G5070" t="s">
        <v>1111</v>
      </c>
      <c r="H5070" t="s">
        <v>32</v>
      </c>
      <c r="I5070" t="s">
        <v>7334</v>
      </c>
      <c r="J5070" s="1">
        <v>42191</v>
      </c>
      <c r="K5070" s="1">
        <v>42197</v>
      </c>
      <c r="L5070" t="s">
        <v>60</v>
      </c>
      <c r="M5070">
        <f>Table1[[#This Row],[Ship Date]]-Table1[[#This Row],[Order Date]]</f>
        <v>6</v>
      </c>
      <c r="N5070">
        <v>7</v>
      </c>
      <c r="O5070" t="s">
        <v>51</v>
      </c>
      <c r="P5070" s="3">
        <v>11.12</v>
      </c>
      <c r="Q5070" s="3">
        <v>8.1078502404864992</v>
      </c>
      <c r="R5070" s="3">
        <f>(Table1[[#This Row],[Selling Price]]-Table1[[#This Row],[Cost Price]])</f>
        <v>3.0121497595135001</v>
      </c>
      <c r="S5070" s="12">
        <f>(Table1[[#This Row],[Profit]]/Table1[[#This Row],[Selling Price]])</f>
        <v>0.27087677693466727</v>
      </c>
      <c r="T5070">
        <v>4</v>
      </c>
      <c r="U5070" s="2">
        <f>Table1[[#This Row],[Selling Price]]*Table1[[#This Row],[Quantity]]</f>
        <v>44.48</v>
      </c>
      <c r="V5070" s="4">
        <v>0</v>
      </c>
      <c r="W5070">
        <v>175</v>
      </c>
      <c r="X5070" t="s">
        <v>68</v>
      </c>
      <c r="Y5070" t="s">
        <v>52</v>
      </c>
      <c r="Z5070" s="2">
        <v>5.320302274392791</v>
      </c>
    </row>
    <row r="5071" spans="1:26" x14ac:dyDescent="0.35">
      <c r="A5071" t="s">
        <v>645</v>
      </c>
      <c r="B5071" t="s">
        <v>646</v>
      </c>
      <c r="C5071" t="s">
        <v>55</v>
      </c>
      <c r="D5071" t="s">
        <v>46</v>
      </c>
      <c r="E5071" t="s">
        <v>270</v>
      </c>
      <c r="F5071" t="s">
        <v>3789</v>
      </c>
      <c r="G5071" t="s">
        <v>527</v>
      </c>
      <c r="H5071" t="s">
        <v>32</v>
      </c>
      <c r="I5071" t="s">
        <v>7337</v>
      </c>
      <c r="J5071" s="1">
        <v>42625</v>
      </c>
      <c r="K5071" s="1">
        <v>42630</v>
      </c>
      <c r="L5071" t="s">
        <v>60</v>
      </c>
      <c r="M5071">
        <f>Table1[[#This Row],[Ship Date]]-Table1[[#This Row],[Order Date]]</f>
        <v>5</v>
      </c>
      <c r="N5071">
        <v>9</v>
      </c>
      <c r="O5071" t="s">
        <v>61</v>
      </c>
      <c r="P5071" s="3">
        <v>11.34</v>
      </c>
      <c r="Q5071" s="3">
        <v>8.839350623321387</v>
      </c>
      <c r="R5071" s="3">
        <f>(Table1[[#This Row],[Selling Price]]-Table1[[#This Row],[Cost Price]])</f>
        <v>2.5006493766786129</v>
      </c>
      <c r="S5071" s="12">
        <f>(Table1[[#This Row],[Profit]]/Table1[[#This Row],[Selling Price]])</f>
        <v>0.2205158180492604</v>
      </c>
      <c r="T5071">
        <v>3</v>
      </c>
      <c r="U5071" s="2">
        <f>Table1[[#This Row],[Selling Price]]*Table1[[#This Row],[Quantity]]</f>
        <v>34.019999999999996</v>
      </c>
      <c r="V5071" s="4">
        <v>0</v>
      </c>
      <c r="W5071">
        <v>318</v>
      </c>
      <c r="X5071" t="s">
        <v>36</v>
      </c>
      <c r="Y5071" t="s">
        <v>52</v>
      </c>
      <c r="Z5071" s="2">
        <v>13.47434362037721</v>
      </c>
    </row>
    <row r="5072" spans="1:26" x14ac:dyDescent="0.35">
      <c r="A5072" t="s">
        <v>645</v>
      </c>
      <c r="B5072" t="s">
        <v>646</v>
      </c>
      <c r="C5072" t="s">
        <v>27</v>
      </c>
      <c r="D5072" t="s">
        <v>46</v>
      </c>
      <c r="E5072" t="s">
        <v>65</v>
      </c>
      <c r="F5072" t="s">
        <v>686</v>
      </c>
      <c r="G5072" t="s">
        <v>687</v>
      </c>
      <c r="H5072" t="s">
        <v>32</v>
      </c>
      <c r="I5072" t="s">
        <v>7412</v>
      </c>
      <c r="J5072" s="1">
        <v>42274</v>
      </c>
      <c r="K5072" s="1">
        <v>42276</v>
      </c>
      <c r="L5072" t="s">
        <v>34</v>
      </c>
      <c r="M5072">
        <f>Table1[[#This Row],[Ship Date]]-Table1[[#This Row],[Order Date]]</f>
        <v>2</v>
      </c>
      <c r="N5072">
        <v>9</v>
      </c>
      <c r="O5072" t="s">
        <v>61</v>
      </c>
      <c r="P5072" s="3">
        <v>15.51</v>
      </c>
      <c r="Q5072" s="3">
        <v>11.71847152758545</v>
      </c>
      <c r="R5072" s="3">
        <f>(Table1[[#This Row],[Selling Price]]-Table1[[#This Row],[Cost Price]])</f>
        <v>3.7915284724145497</v>
      </c>
      <c r="S5072" s="12">
        <f>(Table1[[#This Row],[Profit]]/Table1[[#This Row],[Selling Price]])</f>
        <v>0.24445702594548999</v>
      </c>
      <c r="T5072">
        <v>1</v>
      </c>
      <c r="U5072" s="2">
        <f>Table1[[#This Row],[Selling Price]]*Table1[[#This Row],[Quantity]]</f>
        <v>15.51</v>
      </c>
      <c r="V5072" s="4">
        <v>0</v>
      </c>
      <c r="W5072">
        <v>407</v>
      </c>
      <c r="X5072" t="s">
        <v>36</v>
      </c>
      <c r="Y5072" t="s">
        <v>52</v>
      </c>
      <c r="Z5072" s="2">
        <v>25.200767131180751</v>
      </c>
    </row>
    <row r="5073" spans="1:26" x14ac:dyDescent="0.35">
      <c r="A5073" t="s">
        <v>645</v>
      </c>
      <c r="B5073" t="s">
        <v>646</v>
      </c>
      <c r="C5073" t="s">
        <v>39</v>
      </c>
      <c r="D5073" t="s">
        <v>46</v>
      </c>
      <c r="E5073" t="s">
        <v>91</v>
      </c>
      <c r="F5073" t="s">
        <v>1356</v>
      </c>
      <c r="G5073" t="s">
        <v>1357</v>
      </c>
      <c r="H5073" t="s">
        <v>32</v>
      </c>
      <c r="I5073" t="s">
        <v>7442</v>
      </c>
      <c r="J5073" s="1">
        <v>41709</v>
      </c>
      <c r="K5073" s="1">
        <v>41711</v>
      </c>
      <c r="L5073" t="s">
        <v>34</v>
      </c>
      <c r="M5073">
        <f>Table1[[#This Row],[Ship Date]]-Table1[[#This Row],[Order Date]]</f>
        <v>2</v>
      </c>
      <c r="N5073">
        <v>3</v>
      </c>
      <c r="O5073" t="s">
        <v>106</v>
      </c>
      <c r="P5073" s="3">
        <v>146.76</v>
      </c>
      <c r="Q5073" s="3">
        <v>100.3033330650216</v>
      </c>
      <c r="R5073" s="3">
        <f>(Table1[[#This Row],[Selling Price]]-Table1[[#This Row],[Cost Price]])</f>
        <v>46.456666934978387</v>
      </c>
      <c r="S5073" s="12">
        <f>(Table1[[#This Row],[Profit]]/Table1[[#This Row],[Selling Price]])</f>
        <v>0.31654856183550278</v>
      </c>
      <c r="T5073">
        <v>3</v>
      </c>
      <c r="U5073" s="2">
        <f>Table1[[#This Row],[Selling Price]]*Table1[[#This Row],[Quantity]]</f>
        <v>440.28</v>
      </c>
      <c r="V5073" s="4">
        <v>0</v>
      </c>
      <c r="W5073">
        <v>410</v>
      </c>
      <c r="X5073" t="s">
        <v>36</v>
      </c>
      <c r="Y5073" t="s">
        <v>68</v>
      </c>
      <c r="Z5073" s="2">
        <v>89.646420407116779</v>
      </c>
    </row>
    <row r="5074" spans="1:26" x14ac:dyDescent="0.35">
      <c r="A5074" t="s">
        <v>645</v>
      </c>
      <c r="B5074" t="s">
        <v>646</v>
      </c>
      <c r="C5074" t="s">
        <v>64</v>
      </c>
      <c r="D5074" t="s">
        <v>46</v>
      </c>
      <c r="E5074" t="s">
        <v>86</v>
      </c>
      <c r="F5074" t="s">
        <v>7097</v>
      </c>
      <c r="G5074" t="s">
        <v>7098</v>
      </c>
      <c r="H5074" t="s">
        <v>32</v>
      </c>
      <c r="I5074" t="s">
        <v>7447</v>
      </c>
      <c r="J5074" s="1">
        <v>42772</v>
      </c>
      <c r="K5074" s="1">
        <v>42778</v>
      </c>
      <c r="L5074" t="s">
        <v>60</v>
      </c>
      <c r="M5074">
        <f>Table1[[#This Row],[Ship Date]]-Table1[[#This Row],[Order Date]]</f>
        <v>6</v>
      </c>
      <c r="N5074">
        <v>2</v>
      </c>
      <c r="O5074" t="s">
        <v>106</v>
      </c>
      <c r="P5074" s="3">
        <v>46.24</v>
      </c>
      <c r="Q5074" s="3">
        <v>34.733079715693982</v>
      </c>
      <c r="R5074" s="3">
        <f>(Table1[[#This Row],[Selling Price]]-Table1[[#This Row],[Cost Price]])</f>
        <v>11.50692028430602</v>
      </c>
      <c r="S5074" s="12">
        <f>(Table1[[#This Row],[Profit]]/Table1[[#This Row],[Selling Price]])</f>
        <v>0.24885208227305405</v>
      </c>
      <c r="T5074">
        <v>4</v>
      </c>
      <c r="U5074" s="2">
        <f>Table1[[#This Row],[Selling Price]]*Table1[[#This Row],[Quantity]]</f>
        <v>184.96</v>
      </c>
      <c r="V5074" s="4">
        <v>0.2</v>
      </c>
      <c r="W5074">
        <v>211</v>
      </c>
      <c r="X5074" t="s">
        <v>68</v>
      </c>
      <c r="Y5074" t="s">
        <v>52</v>
      </c>
      <c r="Z5074" s="2">
        <v>18.55667327180889</v>
      </c>
    </row>
    <row r="5075" spans="1:26" x14ac:dyDescent="0.35">
      <c r="A5075" t="s">
        <v>645</v>
      </c>
      <c r="B5075" t="s">
        <v>646</v>
      </c>
      <c r="C5075" t="s">
        <v>45</v>
      </c>
      <c r="D5075" t="s">
        <v>46</v>
      </c>
      <c r="E5075" t="s">
        <v>86</v>
      </c>
      <c r="F5075" t="s">
        <v>1673</v>
      </c>
      <c r="G5075" t="s">
        <v>1674</v>
      </c>
      <c r="H5075" t="s">
        <v>32</v>
      </c>
      <c r="I5075" t="s">
        <v>7462</v>
      </c>
      <c r="J5075" s="1">
        <v>42715</v>
      </c>
      <c r="K5075" s="1">
        <v>42715</v>
      </c>
      <c r="L5075" t="s">
        <v>1118</v>
      </c>
      <c r="M5075">
        <f>Table1[[#This Row],[Ship Date]]-Table1[[#This Row],[Order Date]]</f>
        <v>0</v>
      </c>
      <c r="N5075">
        <v>12</v>
      </c>
      <c r="O5075" t="s">
        <v>35</v>
      </c>
      <c r="P5075" s="3">
        <v>35.808</v>
      </c>
      <c r="Q5075" s="3">
        <v>24.196322968017078</v>
      </c>
      <c r="R5075" s="3">
        <f>(Table1[[#This Row],[Selling Price]]-Table1[[#This Row],[Cost Price]])</f>
        <v>11.611677031982921</v>
      </c>
      <c r="S5075" s="12">
        <f>(Table1[[#This Row],[Profit]]/Table1[[#This Row],[Selling Price]])</f>
        <v>0.3242760565232049</v>
      </c>
      <c r="T5075">
        <v>3</v>
      </c>
      <c r="U5075" s="2">
        <f>Table1[[#This Row],[Selling Price]]*Table1[[#This Row],[Quantity]]</f>
        <v>107.42400000000001</v>
      </c>
      <c r="V5075" s="4">
        <v>0.2</v>
      </c>
      <c r="W5075">
        <v>302</v>
      </c>
      <c r="X5075" t="s">
        <v>36</v>
      </c>
      <c r="Y5075" t="s">
        <v>52</v>
      </c>
      <c r="Z5075" s="2">
        <v>29.970265664488199</v>
      </c>
    </row>
    <row r="5076" spans="1:26" x14ac:dyDescent="0.35">
      <c r="A5076" t="s">
        <v>645</v>
      </c>
      <c r="B5076" t="s">
        <v>646</v>
      </c>
      <c r="C5076" t="s">
        <v>27</v>
      </c>
      <c r="D5076" t="s">
        <v>46</v>
      </c>
      <c r="E5076" t="s">
        <v>86</v>
      </c>
      <c r="F5076" t="s">
        <v>2996</v>
      </c>
      <c r="G5076" t="s">
        <v>1056</v>
      </c>
      <c r="H5076" t="s">
        <v>32</v>
      </c>
      <c r="I5076" t="s">
        <v>7474</v>
      </c>
      <c r="J5076" s="1">
        <v>42574</v>
      </c>
      <c r="K5076" s="1">
        <v>42579</v>
      </c>
      <c r="L5076" t="s">
        <v>60</v>
      </c>
      <c r="M5076">
        <f>Table1[[#This Row],[Ship Date]]-Table1[[#This Row],[Order Date]]</f>
        <v>5</v>
      </c>
      <c r="N5076">
        <v>7</v>
      </c>
      <c r="O5076" t="s">
        <v>51</v>
      </c>
      <c r="P5076" s="3">
        <v>4.7519999999999998</v>
      </c>
      <c r="Q5076" s="3">
        <v>3.0925537511739072</v>
      </c>
      <c r="R5076" s="3">
        <f>(Table1[[#This Row],[Selling Price]]-Table1[[#This Row],[Cost Price]])</f>
        <v>1.6594462488260926</v>
      </c>
      <c r="S5076" s="12">
        <f>(Table1[[#This Row],[Profit]]/Table1[[#This Row],[Selling Price]])</f>
        <v>0.3492100691974101</v>
      </c>
      <c r="T5076">
        <v>4</v>
      </c>
      <c r="U5076" s="2">
        <f>Table1[[#This Row],[Selling Price]]*Table1[[#This Row],[Quantity]]</f>
        <v>19.007999999999999</v>
      </c>
      <c r="V5076" s="4">
        <v>0.8</v>
      </c>
      <c r="W5076">
        <v>172</v>
      </c>
      <c r="X5076" t="s">
        <v>36</v>
      </c>
      <c r="Y5076" t="s">
        <v>52</v>
      </c>
      <c r="Z5076" s="2">
        <v>9.7947252641408991</v>
      </c>
    </row>
    <row r="5077" spans="1:26" x14ac:dyDescent="0.35">
      <c r="A5077" t="s">
        <v>645</v>
      </c>
      <c r="B5077" t="s">
        <v>646</v>
      </c>
      <c r="C5077" t="s">
        <v>45</v>
      </c>
      <c r="D5077" t="s">
        <v>46</v>
      </c>
      <c r="E5077" t="s">
        <v>91</v>
      </c>
      <c r="F5077" t="s">
        <v>649</v>
      </c>
      <c r="G5077" t="s">
        <v>650</v>
      </c>
      <c r="H5077" t="s">
        <v>32</v>
      </c>
      <c r="I5077" t="s">
        <v>7575</v>
      </c>
      <c r="J5077" s="1">
        <v>42520</v>
      </c>
      <c r="K5077" s="1">
        <v>42525</v>
      </c>
      <c r="L5077" t="s">
        <v>60</v>
      </c>
      <c r="M5077">
        <f>Table1[[#This Row],[Ship Date]]-Table1[[#This Row],[Order Date]]</f>
        <v>5</v>
      </c>
      <c r="N5077">
        <v>5</v>
      </c>
      <c r="O5077" t="s">
        <v>51</v>
      </c>
      <c r="P5077" s="3">
        <v>364.74</v>
      </c>
      <c r="Q5077" s="3">
        <v>264.53369596994793</v>
      </c>
      <c r="R5077" s="3">
        <f>(Table1[[#This Row],[Selling Price]]-Table1[[#This Row],[Cost Price]])</f>
        <v>100.20630403005208</v>
      </c>
      <c r="S5077" s="12">
        <f>(Table1[[#This Row],[Profit]]/Table1[[#This Row],[Selling Price]])</f>
        <v>0.2747335198498988</v>
      </c>
      <c r="T5077">
        <v>3</v>
      </c>
      <c r="U5077" s="2">
        <f>Table1[[#This Row],[Selling Price]]*Table1[[#This Row],[Quantity]]</f>
        <v>1094.22</v>
      </c>
      <c r="V5077" s="4">
        <v>0</v>
      </c>
      <c r="W5077">
        <v>154</v>
      </c>
      <c r="X5077" t="s">
        <v>36</v>
      </c>
      <c r="Y5077" t="s">
        <v>36</v>
      </c>
      <c r="Z5077" s="2">
        <v>573.09267680010078</v>
      </c>
    </row>
    <row r="5078" spans="1:26" x14ac:dyDescent="0.35">
      <c r="A5078" t="s">
        <v>645</v>
      </c>
      <c r="B5078" t="s">
        <v>646</v>
      </c>
      <c r="C5078" t="s">
        <v>27</v>
      </c>
      <c r="D5078" t="s">
        <v>46</v>
      </c>
      <c r="E5078" t="s">
        <v>86</v>
      </c>
      <c r="F5078" t="s">
        <v>1952</v>
      </c>
      <c r="G5078" t="s">
        <v>1953</v>
      </c>
      <c r="H5078" t="s">
        <v>32</v>
      </c>
      <c r="I5078" t="s">
        <v>7631</v>
      </c>
      <c r="J5078" s="1">
        <v>43029</v>
      </c>
      <c r="K5078" s="1">
        <v>43035</v>
      </c>
      <c r="L5078" t="s">
        <v>60</v>
      </c>
      <c r="M5078">
        <f>Table1[[#This Row],[Ship Date]]-Table1[[#This Row],[Order Date]]</f>
        <v>6</v>
      </c>
      <c r="N5078">
        <v>10</v>
      </c>
      <c r="O5078" t="s">
        <v>61</v>
      </c>
      <c r="P5078" s="3">
        <v>38.82</v>
      </c>
      <c r="Q5078" s="3">
        <v>32.334752255557582</v>
      </c>
      <c r="R5078" s="3">
        <f>(Table1[[#This Row],[Selling Price]]-Table1[[#This Row],[Cost Price]])</f>
        <v>6.4852477444424181</v>
      </c>
      <c r="S5078" s="12">
        <f>(Table1[[#This Row],[Profit]]/Table1[[#This Row],[Selling Price]])</f>
        <v>0.1670594473066053</v>
      </c>
      <c r="T5078">
        <v>6</v>
      </c>
      <c r="U5078" s="2">
        <f>Table1[[#This Row],[Selling Price]]*Table1[[#This Row],[Quantity]]</f>
        <v>232.92000000000002</v>
      </c>
      <c r="V5078" s="4">
        <v>0</v>
      </c>
      <c r="W5078">
        <v>374</v>
      </c>
      <c r="X5078" t="s">
        <v>68</v>
      </c>
      <c r="Y5078" t="s">
        <v>52</v>
      </c>
      <c r="Z5078" s="2">
        <v>11.58454798316961</v>
      </c>
    </row>
    <row r="5079" spans="1:26" x14ac:dyDescent="0.35">
      <c r="A5079" t="s">
        <v>645</v>
      </c>
      <c r="B5079" t="s">
        <v>646</v>
      </c>
      <c r="C5079" t="s">
        <v>45</v>
      </c>
      <c r="D5079" t="s">
        <v>46</v>
      </c>
      <c r="E5079" t="s">
        <v>86</v>
      </c>
      <c r="F5079" t="s">
        <v>2843</v>
      </c>
      <c r="G5079" t="s">
        <v>2844</v>
      </c>
      <c r="H5079" t="s">
        <v>32</v>
      </c>
      <c r="I5079" t="s">
        <v>7636</v>
      </c>
      <c r="J5079" s="1">
        <v>42369</v>
      </c>
      <c r="K5079" s="1">
        <v>42371</v>
      </c>
      <c r="L5079" t="s">
        <v>34</v>
      </c>
      <c r="M5079">
        <f>Table1[[#This Row],[Ship Date]]-Table1[[#This Row],[Order Date]]</f>
        <v>2</v>
      </c>
      <c r="N5079">
        <v>12</v>
      </c>
      <c r="O5079" t="s">
        <v>35</v>
      </c>
      <c r="P5079" s="3">
        <v>116.4</v>
      </c>
      <c r="Q5079" s="3">
        <v>85.553182389628091</v>
      </c>
      <c r="R5079" s="3">
        <f>(Table1[[#This Row],[Selling Price]]-Table1[[#This Row],[Cost Price]])</f>
        <v>30.846817610371914</v>
      </c>
      <c r="S5079" s="12">
        <f>(Table1[[#This Row],[Profit]]/Table1[[#This Row],[Selling Price]])</f>
        <v>0.26500702414408861</v>
      </c>
      <c r="T5079">
        <v>8</v>
      </c>
      <c r="U5079" s="2">
        <f>Table1[[#This Row],[Selling Price]]*Table1[[#This Row],[Quantity]]</f>
        <v>931.2</v>
      </c>
      <c r="V5079" s="4">
        <v>0</v>
      </c>
      <c r="W5079">
        <v>304</v>
      </c>
      <c r="X5079" t="s">
        <v>36</v>
      </c>
      <c r="Y5079" t="s">
        <v>68</v>
      </c>
      <c r="Z5079" s="2">
        <v>69.961144930597015</v>
      </c>
    </row>
    <row r="5080" spans="1:26" x14ac:dyDescent="0.35">
      <c r="A5080" t="s">
        <v>645</v>
      </c>
      <c r="B5080" t="s">
        <v>646</v>
      </c>
      <c r="C5080" t="s">
        <v>55</v>
      </c>
      <c r="D5080" t="s">
        <v>46</v>
      </c>
      <c r="E5080" t="s">
        <v>65</v>
      </c>
      <c r="F5080" t="s">
        <v>1375</v>
      </c>
      <c r="G5080" t="s">
        <v>1376</v>
      </c>
      <c r="H5080" t="s">
        <v>32</v>
      </c>
      <c r="I5080" t="s">
        <v>7647</v>
      </c>
      <c r="J5080" s="1">
        <v>41901</v>
      </c>
      <c r="K5080" s="1">
        <v>41905</v>
      </c>
      <c r="L5080" t="s">
        <v>60</v>
      </c>
      <c r="M5080">
        <f>Table1[[#This Row],[Ship Date]]-Table1[[#This Row],[Order Date]]</f>
        <v>4</v>
      </c>
      <c r="N5080">
        <v>9</v>
      </c>
      <c r="O5080" t="s">
        <v>61</v>
      </c>
      <c r="P5080" s="3">
        <v>92.52</v>
      </c>
      <c r="Q5080" s="3">
        <v>66.362224948047825</v>
      </c>
      <c r="R5080" s="3">
        <f>(Table1[[#This Row],[Selling Price]]-Table1[[#This Row],[Cost Price]])</f>
        <v>26.157775051952171</v>
      </c>
      <c r="S5080" s="12">
        <f>(Table1[[#This Row],[Profit]]/Table1[[#This Row],[Selling Price]])</f>
        <v>0.28272562745300661</v>
      </c>
      <c r="T5080">
        <v>6</v>
      </c>
      <c r="U5080" s="2">
        <f>Table1[[#This Row],[Selling Price]]*Table1[[#This Row],[Quantity]]</f>
        <v>555.12</v>
      </c>
      <c r="V5080" s="4">
        <v>0</v>
      </c>
      <c r="W5080">
        <v>104</v>
      </c>
      <c r="X5080" t="s">
        <v>36</v>
      </c>
      <c r="Y5080" t="s">
        <v>36</v>
      </c>
      <c r="Z5080" s="2">
        <v>30.4129938677533</v>
      </c>
    </row>
    <row r="5081" spans="1:26" x14ac:dyDescent="0.35">
      <c r="A5081" t="s">
        <v>645</v>
      </c>
      <c r="B5081" t="s">
        <v>646</v>
      </c>
      <c r="C5081" t="s">
        <v>27</v>
      </c>
      <c r="D5081" t="s">
        <v>46</v>
      </c>
      <c r="E5081" t="s">
        <v>86</v>
      </c>
      <c r="F5081" t="s">
        <v>1789</v>
      </c>
      <c r="G5081" t="s">
        <v>1790</v>
      </c>
      <c r="H5081" t="s">
        <v>32</v>
      </c>
      <c r="I5081" t="s">
        <v>7692</v>
      </c>
      <c r="J5081" s="1">
        <v>41645</v>
      </c>
      <c r="K5081" s="1">
        <v>41649</v>
      </c>
      <c r="L5081" t="s">
        <v>60</v>
      </c>
      <c r="M5081">
        <f>Table1[[#This Row],[Ship Date]]-Table1[[#This Row],[Order Date]]</f>
        <v>4</v>
      </c>
      <c r="N5081">
        <v>1</v>
      </c>
      <c r="O5081" t="s">
        <v>35</v>
      </c>
      <c r="P5081" s="3">
        <v>609.98</v>
      </c>
      <c r="Q5081" s="3">
        <v>487.10588201914499</v>
      </c>
      <c r="R5081" s="3">
        <f>(Table1[[#This Row],[Selling Price]]-Table1[[#This Row],[Cost Price]])</f>
        <v>122.87411798085503</v>
      </c>
      <c r="S5081" s="12">
        <f>(Table1[[#This Row],[Profit]]/Table1[[#This Row],[Selling Price]])</f>
        <v>0.20143958487303687</v>
      </c>
      <c r="T5081">
        <v>2</v>
      </c>
      <c r="U5081" s="2">
        <f>Table1[[#This Row],[Selling Price]]*Table1[[#This Row],[Quantity]]</f>
        <v>1219.96</v>
      </c>
      <c r="V5081" s="4">
        <v>0</v>
      </c>
      <c r="W5081">
        <v>495</v>
      </c>
      <c r="X5081" t="s">
        <v>36</v>
      </c>
      <c r="Y5081" t="s">
        <v>36</v>
      </c>
      <c r="Z5081" s="2">
        <v>342.54001287682269</v>
      </c>
    </row>
    <row r="5082" spans="1:26" x14ac:dyDescent="0.35">
      <c r="A5082" t="s">
        <v>645</v>
      </c>
      <c r="B5082" t="s">
        <v>646</v>
      </c>
      <c r="C5082" t="s">
        <v>55</v>
      </c>
      <c r="D5082" t="s">
        <v>46</v>
      </c>
      <c r="E5082" t="s">
        <v>75</v>
      </c>
      <c r="F5082" t="s">
        <v>980</v>
      </c>
      <c r="G5082" t="s">
        <v>981</v>
      </c>
      <c r="H5082" t="s">
        <v>32</v>
      </c>
      <c r="I5082" t="s">
        <v>7750</v>
      </c>
      <c r="J5082" s="1">
        <v>42858</v>
      </c>
      <c r="K5082" s="1">
        <v>42862</v>
      </c>
      <c r="L5082" t="s">
        <v>60</v>
      </c>
      <c r="M5082">
        <f>Table1[[#This Row],[Ship Date]]-Table1[[#This Row],[Order Date]]</f>
        <v>4</v>
      </c>
      <c r="N5082">
        <v>5</v>
      </c>
      <c r="O5082" t="s">
        <v>51</v>
      </c>
      <c r="P5082" s="3">
        <v>22.96</v>
      </c>
      <c r="Q5082" s="3">
        <v>18.15175536344897</v>
      </c>
      <c r="R5082" s="3">
        <f>(Table1[[#This Row],[Selling Price]]-Table1[[#This Row],[Cost Price]])</f>
        <v>4.8082446365510307</v>
      </c>
      <c r="S5082" s="12">
        <f>(Table1[[#This Row],[Profit]]/Table1[[#This Row],[Selling Price]])</f>
        <v>0.20941832040727484</v>
      </c>
      <c r="T5082">
        <v>7</v>
      </c>
      <c r="U5082" s="2">
        <f>Table1[[#This Row],[Selling Price]]*Table1[[#This Row],[Quantity]]</f>
        <v>160.72</v>
      </c>
      <c r="V5082" s="4">
        <v>0</v>
      </c>
      <c r="W5082">
        <v>178</v>
      </c>
      <c r="X5082" t="s">
        <v>36</v>
      </c>
      <c r="Y5082" t="s">
        <v>52</v>
      </c>
      <c r="Z5082" s="2">
        <v>6.4196451823030429</v>
      </c>
    </row>
    <row r="5083" spans="1:26" x14ac:dyDescent="0.35">
      <c r="A5083" t="s">
        <v>645</v>
      </c>
      <c r="B5083" t="s">
        <v>646</v>
      </c>
      <c r="C5083" t="s">
        <v>64</v>
      </c>
      <c r="D5083" t="s">
        <v>46</v>
      </c>
      <c r="E5083" t="s">
        <v>86</v>
      </c>
      <c r="F5083" t="s">
        <v>3023</v>
      </c>
      <c r="G5083" t="s">
        <v>3024</v>
      </c>
      <c r="H5083" t="s">
        <v>32</v>
      </c>
      <c r="I5083" t="s">
        <v>7781</v>
      </c>
      <c r="J5083" s="1">
        <v>42647</v>
      </c>
      <c r="K5083" s="1">
        <v>42651</v>
      </c>
      <c r="L5083" t="s">
        <v>60</v>
      </c>
      <c r="M5083">
        <f>Table1[[#This Row],[Ship Date]]-Table1[[#This Row],[Order Date]]</f>
        <v>4</v>
      </c>
      <c r="N5083">
        <v>10</v>
      </c>
      <c r="O5083" t="s">
        <v>61</v>
      </c>
      <c r="P5083" s="3">
        <v>30.4</v>
      </c>
      <c r="Q5083" s="3">
        <v>21.709293012516351</v>
      </c>
      <c r="R5083" s="3">
        <f>(Table1[[#This Row],[Selling Price]]-Table1[[#This Row],[Cost Price]])</f>
        <v>8.6907069874836473</v>
      </c>
      <c r="S5083" s="12">
        <f>(Table1[[#This Row],[Profit]]/Table1[[#This Row],[Selling Price]])</f>
        <v>0.28587851932511998</v>
      </c>
      <c r="T5083">
        <v>1</v>
      </c>
      <c r="U5083" s="2">
        <f>Table1[[#This Row],[Selling Price]]*Table1[[#This Row],[Quantity]]</f>
        <v>30.4</v>
      </c>
      <c r="V5083" s="4">
        <v>0</v>
      </c>
      <c r="W5083">
        <v>363</v>
      </c>
      <c r="X5083" t="s">
        <v>36</v>
      </c>
      <c r="Y5083" t="s">
        <v>68</v>
      </c>
      <c r="Z5083" s="2">
        <v>96.49183921916628</v>
      </c>
    </row>
    <row r="5084" spans="1:26" x14ac:dyDescent="0.35">
      <c r="A5084" t="s">
        <v>645</v>
      </c>
      <c r="B5084" t="s">
        <v>646</v>
      </c>
      <c r="C5084" t="s">
        <v>55</v>
      </c>
      <c r="D5084" t="s">
        <v>46</v>
      </c>
      <c r="E5084" t="s">
        <v>86</v>
      </c>
      <c r="F5084" t="s">
        <v>1458</v>
      </c>
      <c r="G5084" t="s">
        <v>1459</v>
      </c>
      <c r="H5084" t="s">
        <v>32</v>
      </c>
      <c r="I5084" t="s">
        <v>7788</v>
      </c>
      <c r="J5084" s="1">
        <v>42122</v>
      </c>
      <c r="K5084" s="1">
        <v>42125</v>
      </c>
      <c r="L5084" t="s">
        <v>199</v>
      </c>
      <c r="M5084">
        <f>Table1[[#This Row],[Ship Date]]-Table1[[#This Row],[Order Date]]</f>
        <v>3</v>
      </c>
      <c r="N5084">
        <v>4</v>
      </c>
      <c r="O5084" t="s">
        <v>106</v>
      </c>
      <c r="P5084" s="3">
        <v>3812.97</v>
      </c>
      <c r="Q5084" s="3">
        <v>3161.1410412735281</v>
      </c>
      <c r="R5084" s="3">
        <f>(Table1[[#This Row],[Selling Price]]-Table1[[#This Row],[Cost Price]])</f>
        <v>651.82895872647168</v>
      </c>
      <c r="S5084" s="12">
        <f>(Table1[[#This Row],[Profit]]/Table1[[#This Row],[Selling Price]])</f>
        <v>0.17095045560979283</v>
      </c>
      <c r="T5084">
        <v>3</v>
      </c>
      <c r="U5084" s="2">
        <f>Table1[[#This Row],[Selling Price]]*Table1[[#This Row],[Quantity]]</f>
        <v>11438.91</v>
      </c>
      <c r="V5084" s="4">
        <v>0</v>
      </c>
      <c r="W5084">
        <v>159</v>
      </c>
      <c r="X5084" t="s">
        <v>36</v>
      </c>
      <c r="Y5084" t="s">
        <v>36</v>
      </c>
      <c r="Z5084" s="2">
        <v>1851.752900549171</v>
      </c>
    </row>
    <row r="5085" spans="1:26" x14ac:dyDescent="0.35">
      <c r="A5085" t="s">
        <v>645</v>
      </c>
      <c r="B5085" t="s">
        <v>646</v>
      </c>
      <c r="C5085" t="s">
        <v>55</v>
      </c>
      <c r="D5085" t="s">
        <v>46</v>
      </c>
      <c r="E5085" t="s">
        <v>178</v>
      </c>
      <c r="F5085" t="s">
        <v>2323</v>
      </c>
      <c r="G5085" t="s">
        <v>2324</v>
      </c>
      <c r="H5085" t="s">
        <v>32</v>
      </c>
      <c r="I5085" t="s">
        <v>7807</v>
      </c>
      <c r="J5085" s="1">
        <v>42009</v>
      </c>
      <c r="K5085" s="1">
        <v>42014</v>
      </c>
      <c r="L5085" t="s">
        <v>60</v>
      </c>
      <c r="M5085">
        <f>Table1[[#This Row],[Ship Date]]-Table1[[#This Row],[Order Date]]</f>
        <v>5</v>
      </c>
      <c r="N5085">
        <v>1</v>
      </c>
      <c r="O5085" t="s">
        <v>35</v>
      </c>
      <c r="P5085" s="3">
        <v>17.48</v>
      </c>
      <c r="Q5085" s="3">
        <v>11.454088446720171</v>
      </c>
      <c r="R5085" s="3">
        <f>(Table1[[#This Row],[Selling Price]]-Table1[[#This Row],[Cost Price]])</f>
        <v>6.0259115532798297</v>
      </c>
      <c r="S5085" s="12">
        <f>(Table1[[#This Row],[Profit]]/Table1[[#This Row],[Selling Price]])</f>
        <v>0.34473178222424655</v>
      </c>
      <c r="T5085">
        <v>2</v>
      </c>
      <c r="U5085" s="2">
        <f>Table1[[#This Row],[Selling Price]]*Table1[[#This Row],[Quantity]]</f>
        <v>34.96</v>
      </c>
      <c r="V5085" s="4">
        <v>0</v>
      </c>
      <c r="W5085">
        <v>440</v>
      </c>
      <c r="X5085" t="s">
        <v>36</v>
      </c>
      <c r="Y5085" t="s">
        <v>52</v>
      </c>
      <c r="Z5085" s="2">
        <v>15.336859047033441</v>
      </c>
    </row>
    <row r="5086" spans="1:26" x14ac:dyDescent="0.35">
      <c r="A5086" t="s">
        <v>645</v>
      </c>
      <c r="B5086" t="s">
        <v>646</v>
      </c>
      <c r="C5086" t="s">
        <v>27</v>
      </c>
      <c r="D5086" t="s">
        <v>46</v>
      </c>
      <c r="E5086" t="s">
        <v>102</v>
      </c>
      <c r="F5086" t="s">
        <v>3131</v>
      </c>
      <c r="G5086" t="s">
        <v>3132</v>
      </c>
      <c r="H5086" t="s">
        <v>32</v>
      </c>
      <c r="I5086" t="s">
        <v>7887</v>
      </c>
      <c r="J5086" s="1">
        <v>42274</v>
      </c>
      <c r="K5086" s="1">
        <v>42279</v>
      </c>
      <c r="L5086" t="s">
        <v>60</v>
      </c>
      <c r="M5086">
        <f>Table1[[#This Row],[Ship Date]]-Table1[[#This Row],[Order Date]]</f>
        <v>5</v>
      </c>
      <c r="N5086">
        <v>9</v>
      </c>
      <c r="O5086" t="s">
        <v>61</v>
      </c>
      <c r="P5086" s="3">
        <v>154.9</v>
      </c>
      <c r="Q5086" s="3">
        <v>114.58249540365679</v>
      </c>
      <c r="R5086" s="3">
        <f>(Table1[[#This Row],[Selling Price]]-Table1[[#This Row],[Cost Price]])</f>
        <v>40.317504596343213</v>
      </c>
      <c r="S5086" s="12">
        <f>(Table1[[#This Row],[Profit]]/Table1[[#This Row],[Selling Price]])</f>
        <v>0.26028085601254491</v>
      </c>
      <c r="T5086">
        <v>5</v>
      </c>
      <c r="U5086" s="2">
        <f>Table1[[#This Row],[Selling Price]]*Table1[[#This Row],[Quantity]]</f>
        <v>774.5</v>
      </c>
      <c r="V5086" s="4">
        <v>0</v>
      </c>
      <c r="W5086">
        <v>402</v>
      </c>
      <c r="X5086" t="s">
        <v>36</v>
      </c>
      <c r="Y5086" t="s">
        <v>68</v>
      </c>
      <c r="Z5086" s="2">
        <v>53.549517225752012</v>
      </c>
    </row>
    <row r="5087" spans="1:26" x14ac:dyDescent="0.35">
      <c r="A5087" t="s">
        <v>645</v>
      </c>
      <c r="B5087" t="s">
        <v>646</v>
      </c>
      <c r="C5087" t="s">
        <v>45</v>
      </c>
      <c r="D5087" t="s">
        <v>46</v>
      </c>
      <c r="E5087" t="s">
        <v>86</v>
      </c>
      <c r="F5087" t="s">
        <v>612</v>
      </c>
      <c r="G5087" t="s">
        <v>613</v>
      </c>
      <c r="H5087" t="s">
        <v>32</v>
      </c>
      <c r="I5087" t="s">
        <v>7928</v>
      </c>
      <c r="J5087" s="1">
        <v>43002</v>
      </c>
      <c r="K5087" s="1">
        <v>43007</v>
      </c>
      <c r="L5087" t="s">
        <v>60</v>
      </c>
      <c r="M5087">
        <f>Table1[[#This Row],[Ship Date]]-Table1[[#This Row],[Order Date]]</f>
        <v>5</v>
      </c>
      <c r="N5087">
        <v>9</v>
      </c>
      <c r="O5087" t="s">
        <v>61</v>
      </c>
      <c r="P5087" s="3">
        <v>15.57</v>
      </c>
      <c r="Q5087" s="3">
        <v>10.620972856272729</v>
      </c>
      <c r="R5087" s="3">
        <f>(Table1[[#This Row],[Selling Price]]-Table1[[#This Row],[Cost Price]])</f>
        <v>4.949027143727271</v>
      </c>
      <c r="S5087" s="12">
        <f>(Table1[[#This Row],[Profit]]/Table1[[#This Row],[Selling Price]])</f>
        <v>0.31785659240380676</v>
      </c>
      <c r="T5087">
        <v>3</v>
      </c>
      <c r="U5087" s="2">
        <f>Table1[[#This Row],[Selling Price]]*Table1[[#This Row],[Quantity]]</f>
        <v>46.71</v>
      </c>
      <c r="V5087" s="4">
        <v>0.7</v>
      </c>
      <c r="W5087">
        <v>268</v>
      </c>
      <c r="X5087" t="s">
        <v>36</v>
      </c>
      <c r="Y5087" t="s">
        <v>52</v>
      </c>
      <c r="Z5087" s="2">
        <v>15.85121701802044</v>
      </c>
    </row>
    <row r="5088" spans="1:26" x14ac:dyDescent="0.35">
      <c r="A5088" t="s">
        <v>645</v>
      </c>
      <c r="B5088" t="s">
        <v>646</v>
      </c>
      <c r="C5088" t="s">
        <v>45</v>
      </c>
      <c r="D5088" t="s">
        <v>46</v>
      </c>
      <c r="E5088" t="s">
        <v>86</v>
      </c>
      <c r="F5088" t="s">
        <v>6105</v>
      </c>
      <c r="G5088" t="s">
        <v>6106</v>
      </c>
      <c r="H5088" t="s">
        <v>32</v>
      </c>
      <c r="I5088" t="s">
        <v>7974</v>
      </c>
      <c r="J5088" s="1">
        <v>42180</v>
      </c>
      <c r="K5088" s="1">
        <v>42183</v>
      </c>
      <c r="L5088" t="s">
        <v>199</v>
      </c>
      <c r="M5088">
        <f>Table1[[#This Row],[Ship Date]]-Table1[[#This Row],[Order Date]]</f>
        <v>3</v>
      </c>
      <c r="N5088">
        <v>6</v>
      </c>
      <c r="O5088" t="s">
        <v>51</v>
      </c>
      <c r="P5088" s="3">
        <v>0.98399999999999999</v>
      </c>
      <c r="Q5088" s="3">
        <v>0.77365165498405652</v>
      </c>
      <c r="R5088" s="3">
        <f>(Table1[[#This Row],[Selling Price]]-Table1[[#This Row],[Cost Price]])</f>
        <v>0.21034834501594346</v>
      </c>
      <c r="S5088" s="12">
        <f>(Table1[[#This Row],[Profit]]/Table1[[#This Row],[Selling Price]])</f>
        <v>0.21376864330888565</v>
      </c>
      <c r="T5088">
        <v>2</v>
      </c>
      <c r="U5088" s="2">
        <f>Table1[[#This Row],[Selling Price]]*Table1[[#This Row],[Quantity]]</f>
        <v>1.968</v>
      </c>
      <c r="V5088" s="4">
        <v>0.8</v>
      </c>
      <c r="W5088">
        <v>172</v>
      </c>
      <c r="X5088" t="s">
        <v>36</v>
      </c>
      <c r="Y5088" t="s">
        <v>52</v>
      </c>
      <c r="Z5088" s="2">
        <v>4.4081387909184544</v>
      </c>
    </row>
    <row r="5089" spans="1:26" x14ac:dyDescent="0.35">
      <c r="A5089" t="s">
        <v>645</v>
      </c>
      <c r="B5089" t="s">
        <v>646</v>
      </c>
      <c r="C5089" t="s">
        <v>64</v>
      </c>
      <c r="D5089" t="s">
        <v>46</v>
      </c>
      <c r="E5089" t="s">
        <v>86</v>
      </c>
      <c r="F5089" t="s">
        <v>436</v>
      </c>
      <c r="G5089" t="s">
        <v>437</v>
      </c>
      <c r="H5089" t="s">
        <v>32</v>
      </c>
      <c r="I5089" t="s">
        <v>7982</v>
      </c>
      <c r="J5089" s="1">
        <v>42993</v>
      </c>
      <c r="K5089" s="1">
        <v>42995</v>
      </c>
      <c r="L5089" t="s">
        <v>34</v>
      </c>
      <c r="M5089">
        <f>Table1[[#This Row],[Ship Date]]-Table1[[#This Row],[Order Date]]</f>
        <v>2</v>
      </c>
      <c r="N5089">
        <v>9</v>
      </c>
      <c r="O5089" t="s">
        <v>61</v>
      </c>
      <c r="P5089" s="3">
        <v>295.05599999999998</v>
      </c>
      <c r="Q5089" s="3">
        <v>248.42876867556089</v>
      </c>
      <c r="R5089" s="3">
        <f>(Table1[[#This Row],[Selling Price]]-Table1[[#This Row],[Cost Price]])</f>
        <v>46.627231324439094</v>
      </c>
      <c r="S5089" s="12">
        <f>(Table1[[#This Row],[Profit]]/Table1[[#This Row],[Selling Price]])</f>
        <v>0.15802841265535728</v>
      </c>
      <c r="T5089">
        <v>9</v>
      </c>
      <c r="U5089" s="2">
        <f>Table1[[#This Row],[Selling Price]]*Table1[[#This Row],[Quantity]]</f>
        <v>2655.5039999999999</v>
      </c>
      <c r="V5089" s="4">
        <v>0.2</v>
      </c>
      <c r="W5089">
        <v>366</v>
      </c>
      <c r="X5089" t="s">
        <v>36</v>
      </c>
      <c r="Y5089" t="s">
        <v>68</v>
      </c>
      <c r="Z5089" s="2">
        <v>100.71413414213519</v>
      </c>
    </row>
    <row r="5090" spans="1:26" x14ac:dyDescent="0.35">
      <c r="A5090" t="s">
        <v>645</v>
      </c>
      <c r="B5090" t="s">
        <v>646</v>
      </c>
      <c r="C5090" t="s">
        <v>64</v>
      </c>
      <c r="D5090" t="s">
        <v>46</v>
      </c>
      <c r="E5090" t="s">
        <v>102</v>
      </c>
      <c r="F5090" t="s">
        <v>4237</v>
      </c>
      <c r="G5090" t="s">
        <v>4238</v>
      </c>
      <c r="H5090" t="s">
        <v>32</v>
      </c>
      <c r="I5090" t="s">
        <v>7992</v>
      </c>
      <c r="J5090" s="1">
        <v>42681</v>
      </c>
      <c r="K5090" s="1">
        <v>42683</v>
      </c>
      <c r="L5090" t="s">
        <v>199</v>
      </c>
      <c r="M5090">
        <f>Table1[[#This Row],[Ship Date]]-Table1[[#This Row],[Order Date]]</f>
        <v>2</v>
      </c>
      <c r="N5090">
        <v>11</v>
      </c>
      <c r="O5090" t="s">
        <v>35</v>
      </c>
      <c r="P5090" s="3">
        <v>12.96</v>
      </c>
      <c r="Q5090" s="3">
        <v>10.125634163794849</v>
      </c>
      <c r="R5090" s="3">
        <f>(Table1[[#This Row],[Selling Price]]-Table1[[#This Row],[Cost Price]])</f>
        <v>2.8343658362051514</v>
      </c>
      <c r="S5090" s="12">
        <f>(Table1[[#This Row],[Profit]]/Table1[[#This Row],[Selling Price]])</f>
        <v>0.21870106760842217</v>
      </c>
      <c r="T5090">
        <v>2</v>
      </c>
      <c r="U5090" s="2">
        <f>Table1[[#This Row],[Selling Price]]*Table1[[#This Row],[Quantity]]</f>
        <v>25.92</v>
      </c>
      <c r="V5090" s="4">
        <v>0</v>
      </c>
      <c r="W5090">
        <v>250</v>
      </c>
      <c r="X5090" t="s">
        <v>36</v>
      </c>
      <c r="Y5090" t="s">
        <v>52</v>
      </c>
      <c r="Z5090" s="2">
        <v>11.161161229907931</v>
      </c>
    </row>
    <row r="5091" spans="1:26" x14ac:dyDescent="0.35">
      <c r="A5091" t="s">
        <v>645</v>
      </c>
      <c r="B5091" t="s">
        <v>646</v>
      </c>
      <c r="C5091" t="s">
        <v>55</v>
      </c>
      <c r="D5091" t="s">
        <v>46</v>
      </c>
      <c r="E5091" t="s">
        <v>86</v>
      </c>
      <c r="F5091" t="s">
        <v>1852</v>
      </c>
      <c r="G5091" t="s">
        <v>1853</v>
      </c>
      <c r="H5091" t="s">
        <v>32</v>
      </c>
      <c r="I5091" t="s">
        <v>8047</v>
      </c>
      <c r="J5091" s="1">
        <v>42310</v>
      </c>
      <c r="K5091" s="1">
        <v>42314</v>
      </c>
      <c r="L5091" t="s">
        <v>60</v>
      </c>
      <c r="M5091">
        <f>Table1[[#This Row],[Ship Date]]-Table1[[#This Row],[Order Date]]</f>
        <v>4</v>
      </c>
      <c r="N5091">
        <v>11</v>
      </c>
      <c r="O5091" t="s">
        <v>35</v>
      </c>
      <c r="P5091" s="3">
        <v>11.952</v>
      </c>
      <c r="Q5091" s="3">
        <v>8.0936598783072657</v>
      </c>
      <c r="R5091" s="3">
        <f>(Table1[[#This Row],[Selling Price]]-Table1[[#This Row],[Cost Price]])</f>
        <v>3.8583401216927342</v>
      </c>
      <c r="S5091" s="12">
        <f>(Table1[[#This Row],[Profit]]/Table1[[#This Row],[Selling Price]])</f>
        <v>0.32281962196224351</v>
      </c>
      <c r="T5091">
        <v>3</v>
      </c>
      <c r="U5091" s="2">
        <f>Table1[[#This Row],[Selling Price]]*Table1[[#This Row],[Quantity]]</f>
        <v>35.856000000000002</v>
      </c>
      <c r="V5091" s="4">
        <v>0.2</v>
      </c>
      <c r="W5091">
        <v>470</v>
      </c>
      <c r="X5091" t="s">
        <v>36</v>
      </c>
      <c r="Y5091" t="s">
        <v>52</v>
      </c>
      <c r="Z5091" s="2">
        <v>5.3503969412158039</v>
      </c>
    </row>
    <row r="5092" spans="1:26" x14ac:dyDescent="0.35">
      <c r="A5092" t="s">
        <v>645</v>
      </c>
      <c r="B5092" t="s">
        <v>646</v>
      </c>
      <c r="C5092" t="s">
        <v>45</v>
      </c>
      <c r="D5092" t="s">
        <v>46</v>
      </c>
      <c r="E5092" t="s">
        <v>65</v>
      </c>
      <c r="F5092" t="s">
        <v>364</v>
      </c>
      <c r="G5092" t="s">
        <v>365</v>
      </c>
      <c r="H5092" t="s">
        <v>32</v>
      </c>
      <c r="I5092" t="s">
        <v>8053</v>
      </c>
      <c r="J5092" s="1">
        <v>42635</v>
      </c>
      <c r="K5092" s="1">
        <v>42638</v>
      </c>
      <c r="L5092" t="s">
        <v>199</v>
      </c>
      <c r="M5092">
        <f>Table1[[#This Row],[Ship Date]]-Table1[[#This Row],[Order Date]]</f>
        <v>3</v>
      </c>
      <c r="N5092">
        <v>9</v>
      </c>
      <c r="O5092" t="s">
        <v>61</v>
      </c>
      <c r="P5092" s="3">
        <v>128.34</v>
      </c>
      <c r="Q5092" s="3">
        <v>105.60458848851511</v>
      </c>
      <c r="R5092" s="3">
        <f>(Table1[[#This Row],[Selling Price]]-Table1[[#This Row],[Cost Price]])</f>
        <v>22.735411511484898</v>
      </c>
      <c r="S5092" s="12">
        <f>(Table1[[#This Row],[Profit]]/Table1[[#This Row],[Selling Price]])</f>
        <v>0.1771498481493291</v>
      </c>
      <c r="T5092">
        <v>6</v>
      </c>
      <c r="U5092" s="2">
        <f>Table1[[#This Row],[Selling Price]]*Table1[[#This Row],[Quantity]]</f>
        <v>770.04</v>
      </c>
      <c r="V5092" s="4">
        <v>0</v>
      </c>
      <c r="W5092">
        <v>135</v>
      </c>
      <c r="X5092" t="s">
        <v>36</v>
      </c>
      <c r="Y5092" t="s">
        <v>68</v>
      </c>
      <c r="Z5092" s="2">
        <v>48.657744571650667</v>
      </c>
    </row>
    <row r="5093" spans="1:26" x14ac:dyDescent="0.35">
      <c r="A5093" t="s">
        <v>645</v>
      </c>
      <c r="B5093" t="s">
        <v>646</v>
      </c>
      <c r="C5093" t="s">
        <v>27</v>
      </c>
      <c r="D5093" t="s">
        <v>46</v>
      </c>
      <c r="E5093" t="s">
        <v>86</v>
      </c>
      <c r="F5093" t="s">
        <v>1053</v>
      </c>
      <c r="G5093" t="s">
        <v>1054</v>
      </c>
      <c r="H5093" t="s">
        <v>32</v>
      </c>
      <c r="I5093" t="s">
        <v>8075</v>
      </c>
      <c r="J5093" s="1">
        <v>42272</v>
      </c>
      <c r="K5093" s="1">
        <v>42279</v>
      </c>
      <c r="L5093" t="s">
        <v>60</v>
      </c>
      <c r="M5093">
        <f>Table1[[#This Row],[Ship Date]]-Table1[[#This Row],[Order Date]]</f>
        <v>7</v>
      </c>
      <c r="N5093">
        <v>9</v>
      </c>
      <c r="O5093" t="s">
        <v>61</v>
      </c>
      <c r="P5093" s="3">
        <v>3.2639999999999998</v>
      </c>
      <c r="Q5093" s="3">
        <v>2.268935885395988</v>
      </c>
      <c r="R5093" s="3">
        <f>(Table1[[#This Row],[Selling Price]]-Table1[[#This Row],[Cost Price]])</f>
        <v>0.99506411460401178</v>
      </c>
      <c r="S5093" s="12">
        <f>(Table1[[#This Row],[Profit]]/Table1[[#This Row],[Selling Price]])</f>
        <v>0.30486032922917028</v>
      </c>
      <c r="T5093">
        <v>2</v>
      </c>
      <c r="U5093" s="2">
        <f>Table1[[#This Row],[Selling Price]]*Table1[[#This Row],[Quantity]]</f>
        <v>6.5279999999999996</v>
      </c>
      <c r="V5093" s="4">
        <v>0.7</v>
      </c>
      <c r="W5093">
        <v>421</v>
      </c>
      <c r="X5093" t="s">
        <v>68</v>
      </c>
      <c r="Y5093" t="s">
        <v>52</v>
      </c>
      <c r="Z5093" s="2">
        <v>1.972167480572725</v>
      </c>
    </row>
    <row r="5094" spans="1:26" x14ac:dyDescent="0.35">
      <c r="A5094" t="s">
        <v>645</v>
      </c>
      <c r="B5094" t="s">
        <v>646</v>
      </c>
      <c r="C5094" t="s">
        <v>45</v>
      </c>
      <c r="D5094" t="s">
        <v>46</v>
      </c>
      <c r="E5094" t="s">
        <v>65</v>
      </c>
      <c r="F5094" t="s">
        <v>621</v>
      </c>
      <c r="G5094" t="s">
        <v>622</v>
      </c>
      <c r="H5094" t="s">
        <v>32</v>
      </c>
      <c r="I5094" t="s">
        <v>8089</v>
      </c>
      <c r="J5094" s="1">
        <v>41870</v>
      </c>
      <c r="K5094" s="1">
        <v>41874</v>
      </c>
      <c r="L5094" t="s">
        <v>60</v>
      </c>
      <c r="M5094">
        <f>Table1[[#This Row],[Ship Date]]-Table1[[#This Row],[Order Date]]</f>
        <v>4</v>
      </c>
      <c r="N5094">
        <v>8</v>
      </c>
      <c r="O5094" t="s">
        <v>61</v>
      </c>
      <c r="P5094" s="3">
        <v>344.91</v>
      </c>
      <c r="Q5094" s="3">
        <v>248.03431089006381</v>
      </c>
      <c r="R5094" s="3">
        <f>(Table1[[#This Row],[Selling Price]]-Table1[[#This Row],[Cost Price]])</f>
        <v>96.875689109936218</v>
      </c>
      <c r="S5094" s="12">
        <f>(Table1[[#This Row],[Profit]]/Table1[[#This Row],[Selling Price]])</f>
        <v>0.28087236992240355</v>
      </c>
      <c r="T5094">
        <v>3</v>
      </c>
      <c r="U5094" s="2">
        <f>Table1[[#This Row],[Selling Price]]*Table1[[#This Row],[Quantity]]</f>
        <v>1034.73</v>
      </c>
      <c r="V5094" s="4">
        <v>0</v>
      </c>
      <c r="W5094">
        <v>473</v>
      </c>
      <c r="X5094" t="s">
        <v>36</v>
      </c>
      <c r="Y5094" t="s">
        <v>36</v>
      </c>
      <c r="Z5094" s="2">
        <v>141.74453558426859</v>
      </c>
    </row>
    <row r="5095" spans="1:26" x14ac:dyDescent="0.35">
      <c r="A5095" t="s">
        <v>645</v>
      </c>
      <c r="B5095" t="s">
        <v>646</v>
      </c>
      <c r="C5095" t="s">
        <v>64</v>
      </c>
      <c r="D5095" t="s">
        <v>46</v>
      </c>
      <c r="E5095" t="s">
        <v>86</v>
      </c>
      <c r="F5095" t="s">
        <v>2608</v>
      </c>
      <c r="G5095" t="s">
        <v>2609</v>
      </c>
      <c r="H5095" t="s">
        <v>32</v>
      </c>
      <c r="I5095" t="s">
        <v>8099</v>
      </c>
      <c r="J5095" s="1">
        <v>42003</v>
      </c>
      <c r="K5095" s="1">
        <v>42008</v>
      </c>
      <c r="L5095" t="s">
        <v>60</v>
      </c>
      <c r="M5095">
        <f>Table1[[#This Row],[Ship Date]]-Table1[[#This Row],[Order Date]]</f>
        <v>5</v>
      </c>
      <c r="N5095">
        <v>12</v>
      </c>
      <c r="O5095" t="s">
        <v>35</v>
      </c>
      <c r="P5095" s="3">
        <v>35.448</v>
      </c>
      <c r="Q5095" s="3">
        <v>25.56102377356741</v>
      </c>
      <c r="R5095" s="3">
        <f>(Table1[[#This Row],[Selling Price]]-Table1[[#This Row],[Cost Price]])</f>
        <v>9.8869762264325907</v>
      </c>
      <c r="S5095" s="12">
        <f>(Table1[[#This Row],[Profit]]/Table1[[#This Row],[Selling Price]])</f>
        <v>0.27891492401355761</v>
      </c>
      <c r="T5095">
        <v>7</v>
      </c>
      <c r="U5095" s="2">
        <f>Table1[[#This Row],[Selling Price]]*Table1[[#This Row],[Quantity]]</f>
        <v>248.136</v>
      </c>
      <c r="V5095" s="4">
        <v>0.2</v>
      </c>
      <c r="W5095">
        <v>438</v>
      </c>
      <c r="X5095" t="s">
        <v>36</v>
      </c>
      <c r="Y5095" t="s">
        <v>52</v>
      </c>
      <c r="Z5095" s="2">
        <v>11.14511507343015</v>
      </c>
    </row>
    <row r="5096" spans="1:26" x14ac:dyDescent="0.35">
      <c r="A5096" t="s">
        <v>645</v>
      </c>
      <c r="B5096" t="s">
        <v>646</v>
      </c>
      <c r="C5096" t="s">
        <v>27</v>
      </c>
      <c r="D5096" t="s">
        <v>46</v>
      </c>
      <c r="E5096" t="s">
        <v>102</v>
      </c>
      <c r="F5096" t="s">
        <v>1377</v>
      </c>
      <c r="G5096" t="s">
        <v>1378</v>
      </c>
      <c r="H5096" t="s">
        <v>32</v>
      </c>
      <c r="I5096" t="s">
        <v>8131</v>
      </c>
      <c r="J5096" s="1">
        <v>42693</v>
      </c>
      <c r="K5096" s="1">
        <v>42699</v>
      </c>
      <c r="L5096" t="s">
        <v>60</v>
      </c>
      <c r="M5096">
        <f>Table1[[#This Row],[Ship Date]]-Table1[[#This Row],[Order Date]]</f>
        <v>6</v>
      </c>
      <c r="N5096">
        <v>11</v>
      </c>
      <c r="O5096" t="s">
        <v>35</v>
      </c>
      <c r="P5096" s="3">
        <v>44.75</v>
      </c>
      <c r="Q5096" s="3">
        <v>33.18773503221734</v>
      </c>
      <c r="R5096" s="3">
        <f>(Table1[[#This Row],[Selling Price]]-Table1[[#This Row],[Cost Price]])</f>
        <v>11.56226496778266</v>
      </c>
      <c r="S5096" s="12">
        <f>(Table1[[#This Row],[Profit]]/Table1[[#This Row],[Selling Price]])</f>
        <v>0.2583746361515678</v>
      </c>
      <c r="T5096">
        <v>5</v>
      </c>
      <c r="U5096" s="2">
        <f>Table1[[#This Row],[Selling Price]]*Table1[[#This Row],[Quantity]]</f>
        <v>223.75</v>
      </c>
      <c r="V5096" s="4">
        <v>0</v>
      </c>
      <c r="W5096">
        <v>100</v>
      </c>
      <c r="X5096" t="s">
        <v>68</v>
      </c>
      <c r="Y5096" t="s">
        <v>36</v>
      </c>
      <c r="Z5096" s="2">
        <v>12.657211383239201</v>
      </c>
    </row>
    <row r="5097" spans="1:26" x14ac:dyDescent="0.35">
      <c r="A5097" t="s">
        <v>645</v>
      </c>
      <c r="B5097" t="s">
        <v>646</v>
      </c>
      <c r="C5097" t="s">
        <v>45</v>
      </c>
      <c r="D5097" t="s">
        <v>46</v>
      </c>
      <c r="E5097" t="s">
        <v>86</v>
      </c>
      <c r="F5097" t="s">
        <v>2465</v>
      </c>
      <c r="G5097" t="s">
        <v>2466</v>
      </c>
      <c r="H5097" t="s">
        <v>32</v>
      </c>
      <c r="I5097" t="s">
        <v>8191</v>
      </c>
      <c r="J5097" s="1">
        <v>42864</v>
      </c>
      <c r="K5097" s="1">
        <v>42866</v>
      </c>
      <c r="L5097" t="s">
        <v>199</v>
      </c>
      <c r="M5097">
        <f>Table1[[#This Row],[Ship Date]]-Table1[[#This Row],[Order Date]]</f>
        <v>2</v>
      </c>
      <c r="N5097">
        <v>5</v>
      </c>
      <c r="O5097" t="s">
        <v>51</v>
      </c>
      <c r="P5097" s="3">
        <v>147.91999999999999</v>
      </c>
      <c r="Q5097" s="3">
        <v>122.26869501575349</v>
      </c>
      <c r="R5097" s="3">
        <f>(Table1[[#This Row],[Selling Price]]-Table1[[#This Row],[Cost Price]])</f>
        <v>25.651304984246494</v>
      </c>
      <c r="S5097" s="12">
        <f>(Table1[[#This Row],[Profit]]/Table1[[#This Row],[Selling Price]])</f>
        <v>0.17341336522611206</v>
      </c>
      <c r="T5097">
        <v>5</v>
      </c>
      <c r="U5097" s="2">
        <f>Table1[[#This Row],[Selling Price]]*Table1[[#This Row],[Quantity]]</f>
        <v>739.59999999999991</v>
      </c>
      <c r="V5097" s="4">
        <v>0.2</v>
      </c>
      <c r="W5097">
        <v>103</v>
      </c>
      <c r="X5097" t="s">
        <v>36</v>
      </c>
      <c r="Y5097" t="s">
        <v>36</v>
      </c>
      <c r="Z5097" s="2">
        <v>42.959298641964857</v>
      </c>
    </row>
    <row r="5098" spans="1:26" x14ac:dyDescent="0.35">
      <c r="A5098" t="s">
        <v>645</v>
      </c>
      <c r="B5098" t="s">
        <v>646</v>
      </c>
      <c r="C5098" t="s">
        <v>64</v>
      </c>
      <c r="D5098" t="s">
        <v>46</v>
      </c>
      <c r="E5098" t="s">
        <v>47</v>
      </c>
      <c r="F5098" t="s">
        <v>5757</v>
      </c>
      <c r="G5098" t="s">
        <v>5758</v>
      </c>
      <c r="H5098" t="s">
        <v>32</v>
      </c>
      <c r="I5098" t="s">
        <v>8307</v>
      </c>
      <c r="J5098" s="1">
        <v>42623</v>
      </c>
      <c r="K5098" s="1">
        <v>42627</v>
      </c>
      <c r="L5098" t="s">
        <v>60</v>
      </c>
      <c r="M5098">
        <f>Table1[[#This Row],[Ship Date]]-Table1[[#This Row],[Order Date]]</f>
        <v>4</v>
      </c>
      <c r="N5098">
        <v>9</v>
      </c>
      <c r="O5098" t="s">
        <v>61</v>
      </c>
      <c r="P5098" s="3">
        <v>7.38</v>
      </c>
      <c r="Q5098" s="3">
        <v>5.7988360503615208</v>
      </c>
      <c r="R5098" s="3">
        <f>(Table1[[#This Row],[Selling Price]]-Table1[[#This Row],[Cost Price]])</f>
        <v>1.5811639496384791</v>
      </c>
      <c r="S5098" s="12">
        <f>(Table1[[#This Row],[Profit]]/Table1[[#This Row],[Selling Price]])</f>
        <v>0.21424985767459065</v>
      </c>
      <c r="T5098">
        <v>2</v>
      </c>
      <c r="U5098" s="2">
        <f>Table1[[#This Row],[Selling Price]]*Table1[[#This Row],[Quantity]]</f>
        <v>14.76</v>
      </c>
      <c r="V5098" s="4">
        <v>0</v>
      </c>
      <c r="W5098">
        <v>129</v>
      </c>
      <c r="X5098" t="s">
        <v>36</v>
      </c>
      <c r="Y5098" t="s">
        <v>52</v>
      </c>
      <c r="Z5098" s="2">
        <v>8.905646555496606</v>
      </c>
    </row>
    <row r="5099" spans="1:26" x14ac:dyDescent="0.35">
      <c r="A5099" t="s">
        <v>645</v>
      </c>
      <c r="B5099" t="s">
        <v>646</v>
      </c>
      <c r="C5099" t="s">
        <v>64</v>
      </c>
      <c r="D5099" t="s">
        <v>46</v>
      </c>
      <c r="E5099" t="s">
        <v>102</v>
      </c>
      <c r="F5099" t="s">
        <v>8354</v>
      </c>
      <c r="G5099" t="s">
        <v>8355</v>
      </c>
      <c r="H5099" t="s">
        <v>32</v>
      </c>
      <c r="I5099" t="s">
        <v>8353</v>
      </c>
      <c r="J5099" s="1">
        <v>42901</v>
      </c>
      <c r="K5099" s="1">
        <v>42906</v>
      </c>
      <c r="L5099" t="s">
        <v>60</v>
      </c>
      <c r="M5099">
        <f>Table1[[#This Row],[Ship Date]]-Table1[[#This Row],[Order Date]]</f>
        <v>5</v>
      </c>
      <c r="N5099">
        <v>6</v>
      </c>
      <c r="O5099" t="s">
        <v>51</v>
      </c>
      <c r="P5099" s="3">
        <v>91.36</v>
      </c>
      <c r="Q5099" s="3">
        <v>64.239902450445669</v>
      </c>
      <c r="R5099" s="3">
        <f>(Table1[[#This Row],[Selling Price]]-Table1[[#This Row],[Cost Price]])</f>
        <v>27.12009754955433</v>
      </c>
      <c r="S5099" s="12">
        <f>(Table1[[#This Row],[Profit]]/Table1[[#This Row],[Selling Price]])</f>
        <v>0.2968487034758574</v>
      </c>
      <c r="T5099">
        <v>5</v>
      </c>
      <c r="U5099" s="2">
        <f>Table1[[#This Row],[Selling Price]]*Table1[[#This Row],[Quantity]]</f>
        <v>456.8</v>
      </c>
      <c r="V5099" s="4">
        <v>0.2</v>
      </c>
      <c r="W5099">
        <v>370</v>
      </c>
      <c r="X5099" t="s">
        <v>36</v>
      </c>
      <c r="Y5099" t="s">
        <v>68</v>
      </c>
      <c r="Z5099" s="2">
        <v>132.5509689941303</v>
      </c>
    </row>
    <row r="5100" spans="1:26" x14ac:dyDescent="0.35">
      <c r="A5100" t="s">
        <v>645</v>
      </c>
      <c r="B5100" t="s">
        <v>646</v>
      </c>
      <c r="C5100" t="s">
        <v>27</v>
      </c>
      <c r="D5100" t="s">
        <v>46</v>
      </c>
      <c r="E5100" t="s">
        <v>75</v>
      </c>
      <c r="F5100" t="s">
        <v>3962</v>
      </c>
      <c r="G5100" t="s">
        <v>3963</v>
      </c>
      <c r="H5100" t="s">
        <v>32</v>
      </c>
      <c r="I5100" t="s">
        <v>8365</v>
      </c>
      <c r="J5100" s="1">
        <v>42533</v>
      </c>
      <c r="K5100" s="1">
        <v>42537</v>
      </c>
      <c r="L5100" t="s">
        <v>34</v>
      </c>
      <c r="M5100">
        <f>Table1[[#This Row],[Ship Date]]-Table1[[#This Row],[Order Date]]</f>
        <v>4</v>
      </c>
      <c r="N5100">
        <v>6</v>
      </c>
      <c r="O5100" t="s">
        <v>51</v>
      </c>
      <c r="P5100" s="3">
        <v>11.263999999999999</v>
      </c>
      <c r="Q5100" s="3">
        <v>8.737979255624392</v>
      </c>
      <c r="R5100" s="3">
        <f>(Table1[[#This Row],[Selling Price]]-Table1[[#This Row],[Cost Price]])</f>
        <v>2.5260207443756073</v>
      </c>
      <c r="S5100" s="12">
        <f>(Table1[[#This Row],[Profit]]/Table1[[#This Row],[Selling Price]])</f>
        <v>0.22425610301630039</v>
      </c>
      <c r="T5100">
        <v>8</v>
      </c>
      <c r="U5100" s="2">
        <f>Table1[[#This Row],[Selling Price]]*Table1[[#This Row],[Quantity]]</f>
        <v>90.111999999999995</v>
      </c>
      <c r="V5100" s="4">
        <v>0.2</v>
      </c>
      <c r="W5100">
        <v>410</v>
      </c>
      <c r="X5100" t="s">
        <v>36</v>
      </c>
      <c r="Y5100" t="s">
        <v>52</v>
      </c>
      <c r="Z5100" s="2">
        <v>3.0382310642872441</v>
      </c>
    </row>
    <row r="5101" spans="1:26" x14ac:dyDescent="0.35">
      <c r="A5101" t="s">
        <v>645</v>
      </c>
      <c r="B5101" t="s">
        <v>646</v>
      </c>
      <c r="C5101" t="s">
        <v>45</v>
      </c>
      <c r="D5101" t="s">
        <v>46</v>
      </c>
      <c r="E5101" t="s">
        <v>86</v>
      </c>
      <c r="F5101" t="s">
        <v>3996</v>
      </c>
      <c r="G5101" t="s">
        <v>3997</v>
      </c>
      <c r="H5101" t="s">
        <v>32</v>
      </c>
      <c r="I5101" t="s">
        <v>8392</v>
      </c>
      <c r="J5101" s="1">
        <v>42058</v>
      </c>
      <c r="K5101" s="1">
        <v>42063</v>
      </c>
      <c r="L5101" t="s">
        <v>60</v>
      </c>
      <c r="M5101">
        <f>Table1[[#This Row],[Ship Date]]-Table1[[#This Row],[Order Date]]</f>
        <v>5</v>
      </c>
      <c r="N5101">
        <v>2</v>
      </c>
      <c r="O5101" t="s">
        <v>106</v>
      </c>
      <c r="P5101" s="3">
        <v>10.896000000000001</v>
      </c>
      <c r="Q5101" s="3">
        <v>7.8409229689706983</v>
      </c>
      <c r="R5101" s="3">
        <f>(Table1[[#This Row],[Selling Price]]-Table1[[#This Row],[Cost Price]])</f>
        <v>3.0550770310293025</v>
      </c>
      <c r="S5101" s="12">
        <f>(Table1[[#This Row],[Profit]]/Table1[[#This Row],[Selling Price]])</f>
        <v>0.28038519007243962</v>
      </c>
      <c r="T5101">
        <v>2</v>
      </c>
      <c r="U5101" s="2">
        <f>Table1[[#This Row],[Selling Price]]*Table1[[#This Row],[Quantity]]</f>
        <v>21.792000000000002</v>
      </c>
      <c r="V5101" s="4">
        <v>0.2</v>
      </c>
      <c r="W5101">
        <v>318</v>
      </c>
      <c r="X5101" t="s">
        <v>36</v>
      </c>
      <c r="Y5101" t="s">
        <v>52</v>
      </c>
      <c r="Z5101" s="2">
        <v>11.863694512710159</v>
      </c>
    </row>
    <row r="5102" spans="1:26" x14ac:dyDescent="0.35">
      <c r="A5102" t="s">
        <v>645</v>
      </c>
      <c r="B5102" t="s">
        <v>646</v>
      </c>
      <c r="C5102" t="s">
        <v>27</v>
      </c>
      <c r="D5102" t="s">
        <v>46</v>
      </c>
      <c r="E5102" t="s">
        <v>47</v>
      </c>
      <c r="F5102" t="s">
        <v>3646</v>
      </c>
      <c r="G5102" t="s">
        <v>3647</v>
      </c>
      <c r="H5102" t="s">
        <v>32</v>
      </c>
      <c r="I5102" t="s">
        <v>8423</v>
      </c>
      <c r="J5102" s="1">
        <v>42357</v>
      </c>
      <c r="K5102" s="1">
        <v>42360</v>
      </c>
      <c r="L5102" t="s">
        <v>199</v>
      </c>
      <c r="M5102">
        <f>Table1[[#This Row],[Ship Date]]-Table1[[#This Row],[Order Date]]</f>
        <v>3</v>
      </c>
      <c r="N5102">
        <v>12</v>
      </c>
      <c r="O5102" t="s">
        <v>35</v>
      </c>
      <c r="P5102" s="3">
        <v>6.9119999999999999</v>
      </c>
      <c r="Q5102" s="3">
        <v>5.4667845445729792</v>
      </c>
      <c r="R5102" s="3">
        <f>(Table1[[#This Row],[Selling Price]]-Table1[[#This Row],[Cost Price]])</f>
        <v>1.4452154554270207</v>
      </c>
      <c r="S5102" s="12">
        <f>(Table1[[#This Row],[Profit]]/Table1[[#This Row],[Selling Price]])</f>
        <v>0.20908788417636295</v>
      </c>
      <c r="T5102">
        <v>3</v>
      </c>
      <c r="U5102" s="2">
        <f>Table1[[#This Row],[Selling Price]]*Table1[[#This Row],[Quantity]]</f>
        <v>20.736000000000001</v>
      </c>
      <c r="V5102" s="4">
        <v>0.2</v>
      </c>
      <c r="W5102">
        <v>399</v>
      </c>
      <c r="X5102" t="s">
        <v>36</v>
      </c>
      <c r="Y5102" t="s">
        <v>52</v>
      </c>
      <c r="Z5102" s="2">
        <v>5.6395404068062138</v>
      </c>
    </row>
    <row r="5103" spans="1:26" x14ac:dyDescent="0.35">
      <c r="A5103" t="s">
        <v>645</v>
      </c>
      <c r="B5103" t="s">
        <v>646</v>
      </c>
      <c r="C5103" t="s">
        <v>45</v>
      </c>
      <c r="D5103" t="s">
        <v>46</v>
      </c>
      <c r="E5103" t="s">
        <v>102</v>
      </c>
      <c r="F5103" t="s">
        <v>1299</v>
      </c>
      <c r="G5103" t="s">
        <v>1300</v>
      </c>
      <c r="H5103" t="s">
        <v>32</v>
      </c>
      <c r="I5103" t="s">
        <v>8434</v>
      </c>
      <c r="J5103" s="1">
        <v>43087</v>
      </c>
      <c r="K5103" s="1">
        <v>43092</v>
      </c>
      <c r="L5103" t="s">
        <v>60</v>
      </c>
      <c r="M5103">
        <f>Table1[[#This Row],[Ship Date]]-Table1[[#This Row],[Order Date]]</f>
        <v>5</v>
      </c>
      <c r="N5103">
        <v>12</v>
      </c>
      <c r="O5103" t="s">
        <v>35</v>
      </c>
      <c r="P5103" s="3">
        <v>91.36</v>
      </c>
      <c r="Q5103" s="3">
        <v>68.316785926139218</v>
      </c>
      <c r="R5103" s="3">
        <f>(Table1[[#This Row],[Selling Price]]-Table1[[#This Row],[Cost Price]])</f>
        <v>23.043214073860781</v>
      </c>
      <c r="S5103" s="12">
        <f>(Table1[[#This Row],[Profit]]/Table1[[#This Row],[Selling Price]])</f>
        <v>0.25222432217448315</v>
      </c>
      <c r="T5103">
        <v>5</v>
      </c>
      <c r="U5103" s="2">
        <f>Table1[[#This Row],[Selling Price]]*Table1[[#This Row],[Quantity]]</f>
        <v>456.8</v>
      </c>
      <c r="V5103" s="4">
        <v>0.2</v>
      </c>
      <c r="W5103">
        <v>410</v>
      </c>
      <c r="X5103" t="s">
        <v>36</v>
      </c>
      <c r="Y5103" t="s">
        <v>68</v>
      </c>
      <c r="Z5103" s="2">
        <v>37.297563816778528</v>
      </c>
    </row>
    <row r="5104" spans="1:26" x14ac:dyDescent="0.35">
      <c r="A5104" t="s">
        <v>645</v>
      </c>
      <c r="B5104" t="s">
        <v>646</v>
      </c>
      <c r="C5104" t="s">
        <v>39</v>
      </c>
      <c r="D5104" t="s">
        <v>46</v>
      </c>
      <c r="E5104" t="s">
        <v>102</v>
      </c>
      <c r="F5104" t="s">
        <v>7897</v>
      </c>
      <c r="G5104" t="s">
        <v>7898</v>
      </c>
      <c r="H5104" t="s">
        <v>32</v>
      </c>
      <c r="I5104" t="s">
        <v>8466</v>
      </c>
      <c r="J5104" s="1">
        <v>42521</v>
      </c>
      <c r="K5104" s="1">
        <v>42525</v>
      </c>
      <c r="L5104" t="s">
        <v>60</v>
      </c>
      <c r="M5104">
        <f>Table1[[#This Row],[Ship Date]]-Table1[[#This Row],[Order Date]]</f>
        <v>4</v>
      </c>
      <c r="N5104">
        <v>5</v>
      </c>
      <c r="O5104" t="s">
        <v>51</v>
      </c>
      <c r="P5104" s="3">
        <v>18.495999999999999</v>
      </c>
      <c r="Q5104" s="3">
        <v>13.20680209988833</v>
      </c>
      <c r="R5104" s="3">
        <f>(Table1[[#This Row],[Selling Price]]-Table1[[#This Row],[Cost Price]])</f>
        <v>5.2891979001116685</v>
      </c>
      <c r="S5104" s="12">
        <f>(Table1[[#This Row],[Profit]]/Table1[[#This Row],[Selling Price]])</f>
        <v>0.28596441933994748</v>
      </c>
      <c r="T5104">
        <v>4</v>
      </c>
      <c r="U5104" s="2">
        <f>Table1[[#This Row],[Selling Price]]*Table1[[#This Row],[Quantity]]</f>
        <v>73.983999999999995</v>
      </c>
      <c r="V5104" s="4">
        <v>0.2</v>
      </c>
      <c r="W5104">
        <v>444</v>
      </c>
      <c r="X5104" t="s">
        <v>36</v>
      </c>
      <c r="Y5104" t="s">
        <v>52</v>
      </c>
      <c r="Z5104" s="2">
        <v>4.3253559391106746</v>
      </c>
    </row>
    <row r="5105" spans="1:26" x14ac:dyDescent="0.35">
      <c r="A5105" t="s">
        <v>645</v>
      </c>
      <c r="B5105" t="s">
        <v>646</v>
      </c>
      <c r="C5105" t="s">
        <v>55</v>
      </c>
      <c r="D5105" t="s">
        <v>46</v>
      </c>
      <c r="E5105" t="s">
        <v>86</v>
      </c>
      <c r="F5105" t="s">
        <v>2288</v>
      </c>
      <c r="G5105" t="s">
        <v>2289</v>
      </c>
      <c r="H5105" t="s">
        <v>32</v>
      </c>
      <c r="I5105" t="s">
        <v>8503</v>
      </c>
      <c r="J5105" s="1">
        <v>43045</v>
      </c>
      <c r="K5105" s="1">
        <v>43051</v>
      </c>
      <c r="L5105" t="s">
        <v>60</v>
      </c>
      <c r="M5105">
        <f>Table1[[#This Row],[Ship Date]]-Table1[[#This Row],[Order Date]]</f>
        <v>6</v>
      </c>
      <c r="N5105">
        <v>11</v>
      </c>
      <c r="O5105" t="s">
        <v>35</v>
      </c>
      <c r="P5105" s="3">
        <v>1.248</v>
      </c>
      <c r="Q5105" s="3">
        <v>1.001222216927881</v>
      </c>
      <c r="R5105" s="3">
        <f>(Table1[[#This Row],[Selling Price]]-Table1[[#This Row],[Cost Price]])</f>
        <v>0.24677778307211895</v>
      </c>
      <c r="S5105" s="12">
        <f>(Table1[[#This Row],[Profit]]/Table1[[#This Row],[Selling Price]])</f>
        <v>0.19773860823086453</v>
      </c>
      <c r="T5105">
        <v>2</v>
      </c>
      <c r="U5105" s="2">
        <f>Table1[[#This Row],[Selling Price]]*Table1[[#This Row],[Quantity]]</f>
        <v>2.496</v>
      </c>
      <c r="V5105" s="4">
        <v>0.8</v>
      </c>
      <c r="W5105">
        <v>273</v>
      </c>
      <c r="X5105" t="s">
        <v>68</v>
      </c>
      <c r="Y5105" t="s">
        <v>52</v>
      </c>
      <c r="Z5105" s="2">
        <v>4.7194338643528004</v>
      </c>
    </row>
    <row r="5106" spans="1:26" x14ac:dyDescent="0.35">
      <c r="A5106" t="s">
        <v>645</v>
      </c>
      <c r="B5106" t="s">
        <v>646</v>
      </c>
      <c r="C5106" t="s">
        <v>64</v>
      </c>
      <c r="D5106" t="s">
        <v>46</v>
      </c>
      <c r="E5106" t="s">
        <v>65</v>
      </c>
      <c r="F5106" t="s">
        <v>3066</v>
      </c>
      <c r="G5106" t="s">
        <v>3067</v>
      </c>
      <c r="H5106" t="s">
        <v>32</v>
      </c>
      <c r="I5106" t="s">
        <v>8545</v>
      </c>
      <c r="J5106" s="1">
        <v>42101</v>
      </c>
      <c r="K5106" s="1">
        <v>42104</v>
      </c>
      <c r="L5106" t="s">
        <v>199</v>
      </c>
      <c r="M5106">
        <f>Table1[[#This Row],[Ship Date]]-Table1[[#This Row],[Order Date]]</f>
        <v>3</v>
      </c>
      <c r="N5106">
        <v>4</v>
      </c>
      <c r="O5106" t="s">
        <v>106</v>
      </c>
      <c r="P5106" s="3">
        <v>22.58</v>
      </c>
      <c r="Q5106" s="3">
        <v>17.436906702039501</v>
      </c>
      <c r="R5106" s="3">
        <f>(Table1[[#This Row],[Selling Price]]-Table1[[#This Row],[Cost Price]])</f>
        <v>5.1430932979604975</v>
      </c>
      <c r="S5106" s="12">
        <f>(Table1[[#This Row],[Profit]]/Table1[[#This Row],[Selling Price]])</f>
        <v>0.22777206811162523</v>
      </c>
      <c r="T5106">
        <v>2</v>
      </c>
      <c r="U5106" s="2">
        <f>Table1[[#This Row],[Selling Price]]*Table1[[#This Row],[Quantity]]</f>
        <v>45.16</v>
      </c>
      <c r="V5106" s="4">
        <v>0</v>
      </c>
      <c r="W5106">
        <v>199</v>
      </c>
      <c r="X5106" t="s">
        <v>36</v>
      </c>
      <c r="Y5106" t="s">
        <v>52</v>
      </c>
      <c r="Z5106" s="2">
        <v>15.684569264088831</v>
      </c>
    </row>
    <row r="5107" spans="1:26" x14ac:dyDescent="0.35">
      <c r="A5107" t="s">
        <v>645</v>
      </c>
      <c r="B5107" t="s">
        <v>646</v>
      </c>
      <c r="C5107" t="s">
        <v>39</v>
      </c>
      <c r="D5107" t="s">
        <v>46</v>
      </c>
      <c r="E5107" t="s">
        <v>65</v>
      </c>
      <c r="F5107" t="s">
        <v>3576</v>
      </c>
      <c r="G5107" t="s">
        <v>3577</v>
      </c>
      <c r="H5107" t="s">
        <v>32</v>
      </c>
      <c r="I5107" t="s">
        <v>8576</v>
      </c>
      <c r="J5107" s="1">
        <v>42041</v>
      </c>
      <c r="K5107" s="1">
        <v>42043</v>
      </c>
      <c r="L5107" t="s">
        <v>199</v>
      </c>
      <c r="M5107">
        <f>Table1[[#This Row],[Ship Date]]-Table1[[#This Row],[Order Date]]</f>
        <v>2</v>
      </c>
      <c r="N5107">
        <v>2</v>
      </c>
      <c r="O5107" t="s">
        <v>106</v>
      </c>
      <c r="P5107" s="3">
        <v>146.72999999999999</v>
      </c>
      <c r="Q5107" s="3">
        <v>111.10389650394001</v>
      </c>
      <c r="R5107" s="3">
        <f>(Table1[[#This Row],[Selling Price]]-Table1[[#This Row],[Cost Price]])</f>
        <v>35.626103496059983</v>
      </c>
      <c r="S5107" s="12">
        <f>(Table1[[#This Row],[Profit]]/Table1[[#This Row],[Selling Price]])</f>
        <v>0.24280040547986087</v>
      </c>
      <c r="T5107">
        <v>3</v>
      </c>
      <c r="U5107" s="2">
        <f>Table1[[#This Row],[Selling Price]]*Table1[[#This Row],[Quantity]]</f>
        <v>440.18999999999994</v>
      </c>
      <c r="V5107" s="4">
        <v>0</v>
      </c>
      <c r="W5107">
        <v>148</v>
      </c>
      <c r="X5107" t="s">
        <v>36</v>
      </c>
      <c r="Y5107" t="s">
        <v>68</v>
      </c>
      <c r="Z5107" s="2">
        <v>66.364780499733271</v>
      </c>
    </row>
    <row r="5108" spans="1:26" x14ac:dyDescent="0.35">
      <c r="A5108" t="s">
        <v>645</v>
      </c>
      <c r="B5108" t="s">
        <v>646</v>
      </c>
      <c r="C5108" t="s">
        <v>64</v>
      </c>
      <c r="D5108" t="s">
        <v>46</v>
      </c>
      <c r="E5108" t="s">
        <v>91</v>
      </c>
      <c r="F5108" t="s">
        <v>2578</v>
      </c>
      <c r="G5108" t="s">
        <v>2579</v>
      </c>
      <c r="H5108" t="s">
        <v>32</v>
      </c>
      <c r="I5108" t="s">
        <v>8621</v>
      </c>
      <c r="J5108" s="1">
        <v>42163</v>
      </c>
      <c r="K5108" s="1">
        <v>42167</v>
      </c>
      <c r="L5108" t="s">
        <v>60</v>
      </c>
      <c r="M5108">
        <f>Table1[[#This Row],[Ship Date]]-Table1[[#This Row],[Order Date]]</f>
        <v>4</v>
      </c>
      <c r="N5108">
        <v>6</v>
      </c>
      <c r="O5108" t="s">
        <v>51</v>
      </c>
      <c r="P5108" s="3">
        <v>143.12799999999999</v>
      </c>
      <c r="Q5108" s="3">
        <v>114.702365239617</v>
      </c>
      <c r="R5108" s="3">
        <f>(Table1[[#This Row],[Selling Price]]-Table1[[#This Row],[Cost Price]])</f>
        <v>28.425634760382991</v>
      </c>
      <c r="S5108" s="12">
        <f>(Table1[[#This Row],[Profit]]/Table1[[#This Row],[Selling Price]])</f>
        <v>0.19860289223899583</v>
      </c>
      <c r="T5108">
        <v>2</v>
      </c>
      <c r="U5108" s="2">
        <f>Table1[[#This Row],[Selling Price]]*Table1[[#This Row],[Quantity]]</f>
        <v>286.25599999999997</v>
      </c>
      <c r="V5108" s="4">
        <v>0.8</v>
      </c>
      <c r="W5108">
        <v>430</v>
      </c>
      <c r="X5108" t="s">
        <v>36</v>
      </c>
      <c r="Y5108" t="s">
        <v>36</v>
      </c>
      <c r="Z5108" s="2">
        <v>852.3830192383391</v>
      </c>
    </row>
    <row r="5109" spans="1:26" x14ac:dyDescent="0.35">
      <c r="A5109" t="s">
        <v>645</v>
      </c>
      <c r="B5109" t="s">
        <v>646</v>
      </c>
      <c r="C5109" t="s">
        <v>64</v>
      </c>
      <c r="D5109" t="s">
        <v>46</v>
      </c>
      <c r="E5109" t="s">
        <v>102</v>
      </c>
      <c r="F5109" t="s">
        <v>1591</v>
      </c>
      <c r="G5109" t="s">
        <v>1592</v>
      </c>
      <c r="H5109" t="s">
        <v>32</v>
      </c>
      <c r="I5109" t="s">
        <v>8647</v>
      </c>
      <c r="J5109" s="1">
        <v>42695</v>
      </c>
      <c r="K5109" s="1">
        <v>42700</v>
      </c>
      <c r="L5109" t="s">
        <v>60</v>
      </c>
      <c r="M5109">
        <f>Table1[[#This Row],[Ship Date]]-Table1[[#This Row],[Order Date]]</f>
        <v>5</v>
      </c>
      <c r="N5109">
        <v>11</v>
      </c>
      <c r="O5109" t="s">
        <v>35</v>
      </c>
      <c r="P5109" s="3">
        <v>32.4</v>
      </c>
      <c r="Q5109" s="3">
        <v>22.537425375037241</v>
      </c>
      <c r="R5109" s="3">
        <f>(Table1[[#This Row],[Selling Price]]-Table1[[#This Row],[Cost Price]])</f>
        <v>9.8625746249627575</v>
      </c>
      <c r="S5109" s="12">
        <f>(Table1[[#This Row],[Profit]]/Table1[[#This Row],[Selling Price]])</f>
        <v>0.30440045138773947</v>
      </c>
      <c r="T5109">
        <v>5</v>
      </c>
      <c r="U5109" s="2">
        <f>Table1[[#This Row],[Selling Price]]*Table1[[#This Row],[Quantity]]</f>
        <v>162</v>
      </c>
      <c r="V5109" s="4">
        <v>0</v>
      </c>
      <c r="W5109">
        <v>247</v>
      </c>
      <c r="X5109" t="s">
        <v>36</v>
      </c>
      <c r="Y5109" t="s">
        <v>52</v>
      </c>
      <c r="Z5109" s="2">
        <v>9.8538216516667845</v>
      </c>
    </row>
    <row r="5110" spans="1:26" x14ac:dyDescent="0.35">
      <c r="A5110" t="s">
        <v>645</v>
      </c>
      <c r="B5110" t="s">
        <v>646</v>
      </c>
      <c r="C5110" t="s">
        <v>27</v>
      </c>
      <c r="D5110" t="s">
        <v>46</v>
      </c>
      <c r="E5110" t="s">
        <v>86</v>
      </c>
      <c r="F5110" t="s">
        <v>3023</v>
      </c>
      <c r="G5110" t="s">
        <v>3024</v>
      </c>
      <c r="H5110" t="s">
        <v>32</v>
      </c>
      <c r="I5110" t="s">
        <v>8704</v>
      </c>
      <c r="J5110" s="1">
        <v>43001</v>
      </c>
      <c r="K5110" s="1">
        <v>43007</v>
      </c>
      <c r="L5110" t="s">
        <v>60</v>
      </c>
      <c r="M5110">
        <f>Table1[[#This Row],[Ship Date]]-Table1[[#This Row],[Order Date]]</f>
        <v>6</v>
      </c>
      <c r="N5110">
        <v>9</v>
      </c>
      <c r="O5110" t="s">
        <v>61</v>
      </c>
      <c r="P5110" s="3">
        <v>72.959999999999994</v>
      </c>
      <c r="Q5110" s="3">
        <v>58.121713356469058</v>
      </c>
      <c r="R5110" s="3">
        <f>(Table1[[#This Row],[Selling Price]]-Table1[[#This Row],[Cost Price]])</f>
        <v>14.838286643530935</v>
      </c>
      <c r="S5110" s="12">
        <f>(Table1[[#This Row],[Profit]]/Table1[[#This Row],[Selling Price]])</f>
        <v>0.20337563930278146</v>
      </c>
      <c r="T5110">
        <v>3</v>
      </c>
      <c r="U5110" s="2">
        <f>Table1[[#This Row],[Selling Price]]*Table1[[#This Row],[Quantity]]</f>
        <v>218.88</v>
      </c>
      <c r="V5110" s="4">
        <v>0.2</v>
      </c>
      <c r="W5110">
        <v>101</v>
      </c>
      <c r="X5110" t="s">
        <v>68</v>
      </c>
      <c r="Y5110" t="s">
        <v>36</v>
      </c>
      <c r="Z5110" s="2">
        <v>96.49183921916628</v>
      </c>
    </row>
    <row r="5111" spans="1:26" x14ac:dyDescent="0.35">
      <c r="A5111" t="s">
        <v>645</v>
      </c>
      <c r="B5111" t="s">
        <v>646</v>
      </c>
      <c r="C5111" t="s">
        <v>45</v>
      </c>
      <c r="D5111" t="s">
        <v>46</v>
      </c>
      <c r="E5111" t="s">
        <v>270</v>
      </c>
      <c r="F5111" t="s">
        <v>2459</v>
      </c>
      <c r="G5111" t="s">
        <v>2460</v>
      </c>
      <c r="H5111" t="s">
        <v>32</v>
      </c>
      <c r="I5111" t="s">
        <v>8720</v>
      </c>
      <c r="J5111" s="1">
        <v>42815</v>
      </c>
      <c r="K5111" s="1">
        <v>42819</v>
      </c>
      <c r="L5111" t="s">
        <v>60</v>
      </c>
      <c r="M5111">
        <f>Table1[[#This Row],[Ship Date]]-Table1[[#This Row],[Order Date]]</f>
        <v>4</v>
      </c>
      <c r="N5111">
        <v>3</v>
      </c>
      <c r="O5111" t="s">
        <v>106</v>
      </c>
      <c r="P5111" s="3">
        <v>13.02</v>
      </c>
      <c r="Q5111" s="3">
        <v>8.798835611810782</v>
      </c>
      <c r="R5111" s="3">
        <f>(Table1[[#This Row],[Selling Price]]-Table1[[#This Row],[Cost Price]])</f>
        <v>4.2211643881892176</v>
      </c>
      <c r="S5111" s="12">
        <f>(Table1[[#This Row],[Profit]]/Table1[[#This Row],[Selling Price]])</f>
        <v>0.32420617420808123</v>
      </c>
      <c r="T5111">
        <v>7</v>
      </c>
      <c r="U5111" s="2">
        <f>Table1[[#This Row],[Selling Price]]*Table1[[#This Row],[Quantity]]</f>
        <v>91.14</v>
      </c>
      <c r="V5111" s="4">
        <v>0</v>
      </c>
      <c r="W5111">
        <v>374</v>
      </c>
      <c r="X5111" t="s">
        <v>36</v>
      </c>
      <c r="Y5111" t="s">
        <v>52</v>
      </c>
      <c r="Z5111" s="2">
        <v>4.0352427436276983</v>
      </c>
    </row>
    <row r="5112" spans="1:26" x14ac:dyDescent="0.35">
      <c r="A5112" t="s">
        <v>645</v>
      </c>
      <c r="B5112" t="s">
        <v>646</v>
      </c>
      <c r="C5112" t="s">
        <v>45</v>
      </c>
      <c r="D5112" t="s">
        <v>46</v>
      </c>
      <c r="E5112" t="s">
        <v>102</v>
      </c>
      <c r="F5112" t="s">
        <v>1229</v>
      </c>
      <c r="G5112" t="s">
        <v>1230</v>
      </c>
      <c r="H5112" t="s">
        <v>32</v>
      </c>
      <c r="I5112" t="s">
        <v>8737</v>
      </c>
      <c r="J5112" s="1">
        <v>42754</v>
      </c>
      <c r="K5112" s="1">
        <v>42758</v>
      </c>
      <c r="L5112" t="s">
        <v>60</v>
      </c>
      <c r="M5112">
        <f>Table1[[#This Row],[Ship Date]]-Table1[[#This Row],[Order Date]]</f>
        <v>4</v>
      </c>
      <c r="N5112">
        <v>1</v>
      </c>
      <c r="O5112" t="s">
        <v>35</v>
      </c>
      <c r="P5112" s="3">
        <v>79.92</v>
      </c>
      <c r="Q5112" s="3">
        <v>63.671676538063977</v>
      </c>
      <c r="R5112" s="3">
        <f>(Table1[[#This Row],[Selling Price]]-Table1[[#This Row],[Cost Price]])</f>
        <v>16.248323461936025</v>
      </c>
      <c r="S5112" s="12">
        <f>(Table1[[#This Row],[Profit]]/Table1[[#This Row],[Selling Price]])</f>
        <v>0.20330735062482513</v>
      </c>
      <c r="T5112">
        <v>4</v>
      </c>
      <c r="U5112" s="2">
        <f>Table1[[#This Row],[Selling Price]]*Table1[[#This Row],[Quantity]]</f>
        <v>319.68</v>
      </c>
      <c r="V5112" s="4">
        <v>0</v>
      </c>
      <c r="W5112">
        <v>167</v>
      </c>
      <c r="X5112" t="s">
        <v>36</v>
      </c>
      <c r="Y5112" t="s">
        <v>68</v>
      </c>
      <c r="Z5112" s="2">
        <v>48.166121936481453</v>
      </c>
    </row>
    <row r="5113" spans="1:26" x14ac:dyDescent="0.35">
      <c r="A5113" t="s">
        <v>645</v>
      </c>
      <c r="B5113" t="s">
        <v>646</v>
      </c>
      <c r="C5113" t="s">
        <v>64</v>
      </c>
      <c r="D5113" t="s">
        <v>46</v>
      </c>
      <c r="E5113" t="s">
        <v>47</v>
      </c>
      <c r="F5113" t="s">
        <v>260</v>
      </c>
      <c r="G5113" t="s">
        <v>261</v>
      </c>
      <c r="H5113" t="s">
        <v>32</v>
      </c>
      <c r="I5113" t="s">
        <v>8741</v>
      </c>
      <c r="J5113" s="1">
        <v>41902</v>
      </c>
      <c r="K5113" s="1">
        <v>41905</v>
      </c>
      <c r="L5113" t="s">
        <v>199</v>
      </c>
      <c r="M5113">
        <f>Table1[[#This Row],[Ship Date]]-Table1[[#This Row],[Order Date]]</f>
        <v>3</v>
      </c>
      <c r="N5113">
        <v>9</v>
      </c>
      <c r="O5113" t="s">
        <v>61</v>
      </c>
      <c r="P5113" s="3">
        <v>75.180000000000007</v>
      </c>
      <c r="Q5113" s="3">
        <v>63.607176964666053</v>
      </c>
      <c r="R5113" s="3">
        <f>(Table1[[#This Row],[Selling Price]]-Table1[[#This Row],[Cost Price]])</f>
        <v>11.572823035333954</v>
      </c>
      <c r="S5113" s="12">
        <f>(Table1[[#This Row],[Profit]]/Table1[[#This Row],[Selling Price]])</f>
        <v>0.15393486346546892</v>
      </c>
      <c r="T5113">
        <v>6</v>
      </c>
      <c r="U5113" s="2">
        <f>Table1[[#This Row],[Selling Price]]*Table1[[#This Row],[Quantity]]</f>
        <v>451.08000000000004</v>
      </c>
      <c r="V5113" s="4">
        <v>0</v>
      </c>
      <c r="W5113">
        <v>117</v>
      </c>
      <c r="X5113" t="s">
        <v>36</v>
      </c>
      <c r="Y5113" t="s">
        <v>36</v>
      </c>
      <c r="Z5113" s="2">
        <v>39.587945292727667</v>
      </c>
    </row>
    <row r="5114" spans="1:26" x14ac:dyDescent="0.35">
      <c r="A5114" t="s">
        <v>645</v>
      </c>
      <c r="B5114" t="s">
        <v>646</v>
      </c>
      <c r="C5114" t="s">
        <v>55</v>
      </c>
      <c r="D5114" t="s">
        <v>46</v>
      </c>
      <c r="E5114" t="s">
        <v>86</v>
      </c>
      <c r="F5114" t="s">
        <v>1789</v>
      </c>
      <c r="G5114" t="s">
        <v>1790</v>
      </c>
      <c r="H5114" t="s">
        <v>32</v>
      </c>
      <c r="I5114" t="s">
        <v>8794</v>
      </c>
      <c r="J5114" s="1">
        <v>41889</v>
      </c>
      <c r="K5114" s="1">
        <v>41896</v>
      </c>
      <c r="L5114" t="s">
        <v>60</v>
      </c>
      <c r="M5114">
        <f>Table1[[#This Row],[Ship Date]]-Table1[[#This Row],[Order Date]]</f>
        <v>7</v>
      </c>
      <c r="N5114">
        <v>9</v>
      </c>
      <c r="O5114" t="s">
        <v>61</v>
      </c>
      <c r="P5114" s="3">
        <v>304.99</v>
      </c>
      <c r="Q5114" s="3">
        <v>198.79113410923989</v>
      </c>
      <c r="R5114" s="3">
        <f>(Table1[[#This Row],[Selling Price]]-Table1[[#This Row],[Cost Price]])</f>
        <v>106.19886589076012</v>
      </c>
      <c r="S5114" s="12">
        <f>(Table1[[#This Row],[Profit]]/Table1[[#This Row],[Selling Price]])</f>
        <v>0.34820441945886788</v>
      </c>
      <c r="T5114">
        <v>5</v>
      </c>
      <c r="U5114" s="2">
        <f>Table1[[#This Row],[Selling Price]]*Table1[[#This Row],[Quantity]]</f>
        <v>1524.95</v>
      </c>
      <c r="V5114" s="4">
        <v>0.8</v>
      </c>
      <c r="W5114">
        <v>221</v>
      </c>
      <c r="X5114" t="s">
        <v>68</v>
      </c>
      <c r="Y5114" t="s">
        <v>36</v>
      </c>
      <c r="Z5114" s="2">
        <v>342.54001287682269</v>
      </c>
    </row>
    <row r="5115" spans="1:26" x14ac:dyDescent="0.35">
      <c r="A5115" t="s">
        <v>645</v>
      </c>
      <c r="B5115" t="s">
        <v>646</v>
      </c>
      <c r="C5115" t="s">
        <v>27</v>
      </c>
      <c r="D5115" t="s">
        <v>46</v>
      </c>
      <c r="E5115" t="s">
        <v>65</v>
      </c>
      <c r="F5115" t="s">
        <v>2377</v>
      </c>
      <c r="G5115" t="s">
        <v>2378</v>
      </c>
      <c r="H5115" t="s">
        <v>32</v>
      </c>
      <c r="I5115" t="s">
        <v>8838</v>
      </c>
      <c r="J5115" s="1">
        <v>42318</v>
      </c>
      <c r="K5115" s="1">
        <v>42322</v>
      </c>
      <c r="L5115" t="s">
        <v>60</v>
      </c>
      <c r="M5115">
        <f>Table1[[#This Row],[Ship Date]]-Table1[[#This Row],[Order Date]]</f>
        <v>4</v>
      </c>
      <c r="N5115">
        <v>11</v>
      </c>
      <c r="O5115" t="s">
        <v>35</v>
      </c>
      <c r="P5115" s="3">
        <v>577.58399999999995</v>
      </c>
      <c r="Q5115" s="3">
        <v>403.01226504824871</v>
      </c>
      <c r="R5115" s="3">
        <f>(Table1[[#This Row],[Selling Price]]-Table1[[#This Row],[Cost Price]])</f>
        <v>174.57173495175124</v>
      </c>
      <c r="S5115" s="12">
        <f>(Table1[[#This Row],[Profit]]/Table1[[#This Row],[Selling Price]])</f>
        <v>0.30224475565762082</v>
      </c>
      <c r="T5115">
        <v>6</v>
      </c>
      <c r="U5115" s="2">
        <f>Table1[[#This Row],[Selling Price]]*Table1[[#This Row],[Quantity]]</f>
        <v>3465.5039999999999</v>
      </c>
      <c r="V5115" s="4">
        <v>0.2</v>
      </c>
      <c r="W5115">
        <v>311</v>
      </c>
      <c r="X5115" t="s">
        <v>36</v>
      </c>
      <c r="Y5115" t="s">
        <v>36</v>
      </c>
      <c r="Z5115" s="2">
        <v>507.3365750904423</v>
      </c>
    </row>
    <row r="5116" spans="1:26" x14ac:dyDescent="0.35">
      <c r="A5116" t="s">
        <v>645</v>
      </c>
      <c r="B5116" t="s">
        <v>646</v>
      </c>
      <c r="C5116" t="s">
        <v>39</v>
      </c>
      <c r="D5116" t="s">
        <v>46</v>
      </c>
      <c r="E5116" t="s">
        <v>102</v>
      </c>
      <c r="F5116" t="s">
        <v>2395</v>
      </c>
      <c r="G5116" t="s">
        <v>2396</v>
      </c>
      <c r="H5116" t="s">
        <v>32</v>
      </c>
      <c r="I5116" t="s">
        <v>8842</v>
      </c>
      <c r="J5116" s="1">
        <v>42341</v>
      </c>
      <c r="K5116" s="1">
        <v>42343</v>
      </c>
      <c r="L5116" t="s">
        <v>34</v>
      </c>
      <c r="M5116">
        <f>Table1[[#This Row],[Ship Date]]-Table1[[#This Row],[Order Date]]</f>
        <v>2</v>
      </c>
      <c r="N5116">
        <v>12</v>
      </c>
      <c r="O5116" t="s">
        <v>35</v>
      </c>
      <c r="P5116" s="3">
        <v>184.66</v>
      </c>
      <c r="Q5116" s="3">
        <v>155.00218619364921</v>
      </c>
      <c r="R5116" s="3">
        <f>(Table1[[#This Row],[Selling Price]]-Table1[[#This Row],[Cost Price]])</f>
        <v>29.657813806350788</v>
      </c>
      <c r="S5116" s="12">
        <f>(Table1[[#This Row],[Profit]]/Table1[[#This Row],[Selling Price]])</f>
        <v>0.16060767792890063</v>
      </c>
      <c r="T5116">
        <v>7</v>
      </c>
      <c r="U5116" s="2">
        <f>Table1[[#This Row],[Selling Price]]*Table1[[#This Row],[Quantity]]</f>
        <v>1292.6199999999999</v>
      </c>
      <c r="V5116" s="4">
        <v>0</v>
      </c>
      <c r="W5116">
        <v>451</v>
      </c>
      <c r="X5116" t="s">
        <v>36</v>
      </c>
      <c r="Y5116" t="s">
        <v>68</v>
      </c>
      <c r="Z5116" s="2">
        <v>60.386580098561637</v>
      </c>
    </row>
    <row r="5117" spans="1:26" x14ac:dyDescent="0.35">
      <c r="A5117" t="s">
        <v>645</v>
      </c>
      <c r="B5117" t="s">
        <v>646</v>
      </c>
      <c r="C5117" t="s">
        <v>45</v>
      </c>
      <c r="D5117" t="s">
        <v>46</v>
      </c>
      <c r="E5117" t="s">
        <v>65</v>
      </c>
      <c r="F5117" t="s">
        <v>3576</v>
      </c>
      <c r="G5117" t="s">
        <v>3577</v>
      </c>
      <c r="H5117" t="s">
        <v>32</v>
      </c>
      <c r="I5117" t="s">
        <v>8844</v>
      </c>
      <c r="J5117" s="1">
        <v>42493</v>
      </c>
      <c r="K5117" s="1">
        <v>42495</v>
      </c>
      <c r="L5117" t="s">
        <v>199</v>
      </c>
      <c r="M5117">
        <f>Table1[[#This Row],[Ship Date]]-Table1[[#This Row],[Order Date]]</f>
        <v>2</v>
      </c>
      <c r="N5117">
        <v>5</v>
      </c>
      <c r="O5117" t="s">
        <v>51</v>
      </c>
      <c r="P5117" s="3">
        <v>195.64</v>
      </c>
      <c r="Q5117" s="3">
        <v>162.6605661117589</v>
      </c>
      <c r="R5117" s="3">
        <f>(Table1[[#This Row],[Selling Price]]-Table1[[#This Row],[Cost Price]])</f>
        <v>32.97943388824109</v>
      </c>
      <c r="S5117" s="12">
        <f>(Table1[[#This Row],[Profit]]/Table1[[#This Row],[Selling Price]])</f>
        <v>0.16857203991127118</v>
      </c>
      <c r="T5117">
        <v>5</v>
      </c>
      <c r="U5117" s="2">
        <f>Table1[[#This Row],[Selling Price]]*Table1[[#This Row],[Quantity]]</f>
        <v>978.19999999999993</v>
      </c>
      <c r="V5117" s="4">
        <v>0.2</v>
      </c>
      <c r="W5117">
        <v>304</v>
      </c>
      <c r="X5117" t="s">
        <v>36</v>
      </c>
      <c r="Y5117" t="s">
        <v>68</v>
      </c>
      <c r="Z5117" s="2">
        <v>66.364780499733271</v>
      </c>
    </row>
    <row r="5118" spans="1:26" x14ac:dyDescent="0.35">
      <c r="A5118" t="s">
        <v>645</v>
      </c>
      <c r="B5118" t="s">
        <v>646</v>
      </c>
      <c r="C5118" t="s">
        <v>39</v>
      </c>
      <c r="D5118" t="s">
        <v>46</v>
      </c>
      <c r="E5118" t="s">
        <v>86</v>
      </c>
      <c r="F5118" t="s">
        <v>2083</v>
      </c>
      <c r="G5118" t="s">
        <v>2084</v>
      </c>
      <c r="H5118" t="s">
        <v>32</v>
      </c>
      <c r="I5118" t="s">
        <v>8848</v>
      </c>
      <c r="J5118" s="1">
        <v>41729</v>
      </c>
      <c r="K5118" s="1">
        <v>41729</v>
      </c>
      <c r="L5118" t="s">
        <v>1118</v>
      </c>
      <c r="M5118">
        <f>Table1[[#This Row],[Ship Date]]-Table1[[#This Row],[Order Date]]</f>
        <v>0</v>
      </c>
      <c r="N5118">
        <v>3</v>
      </c>
      <c r="O5118" t="s">
        <v>106</v>
      </c>
      <c r="P5118" s="3">
        <v>12.645</v>
      </c>
      <c r="Q5118" s="3">
        <v>8.3420014873880479</v>
      </c>
      <c r="R5118" s="3">
        <f>(Table1[[#This Row],[Selling Price]]-Table1[[#This Row],[Cost Price]])</f>
        <v>4.3029985126119517</v>
      </c>
      <c r="S5118" s="12">
        <f>(Table1[[#This Row],[Profit]]/Table1[[#This Row],[Selling Price]])</f>
        <v>0.34029248814645724</v>
      </c>
      <c r="T5118">
        <v>5</v>
      </c>
      <c r="U5118" s="2">
        <f>Table1[[#This Row],[Selling Price]]*Table1[[#This Row],[Quantity]]</f>
        <v>63.224999999999994</v>
      </c>
      <c r="V5118" s="4">
        <v>0.7</v>
      </c>
      <c r="W5118">
        <v>253</v>
      </c>
      <c r="X5118" t="s">
        <v>36</v>
      </c>
      <c r="Y5118" t="s">
        <v>52</v>
      </c>
      <c r="Z5118" s="2">
        <v>12.296760345717081</v>
      </c>
    </row>
    <row r="5119" spans="1:26" x14ac:dyDescent="0.35">
      <c r="A5119" t="s">
        <v>645</v>
      </c>
      <c r="B5119" t="s">
        <v>646</v>
      </c>
      <c r="C5119" t="s">
        <v>55</v>
      </c>
      <c r="D5119" t="s">
        <v>46</v>
      </c>
      <c r="E5119" t="s">
        <v>86</v>
      </c>
      <c r="F5119" t="s">
        <v>3797</v>
      </c>
      <c r="G5119" t="s">
        <v>3798</v>
      </c>
      <c r="H5119" t="s">
        <v>32</v>
      </c>
      <c r="I5119" t="s">
        <v>9055</v>
      </c>
      <c r="J5119" s="1">
        <v>43080</v>
      </c>
      <c r="K5119" s="1">
        <v>43086</v>
      </c>
      <c r="L5119" t="s">
        <v>60</v>
      </c>
      <c r="M5119">
        <f>Table1[[#This Row],[Ship Date]]-Table1[[#This Row],[Order Date]]</f>
        <v>6</v>
      </c>
      <c r="N5119">
        <v>12</v>
      </c>
      <c r="O5119" t="s">
        <v>35</v>
      </c>
      <c r="P5119" s="3">
        <v>40.200000000000003</v>
      </c>
      <c r="Q5119" s="3">
        <v>29.733567690589261</v>
      </c>
      <c r="R5119" s="3">
        <f>(Table1[[#This Row],[Selling Price]]-Table1[[#This Row],[Cost Price]])</f>
        <v>10.466432309410742</v>
      </c>
      <c r="S5119" s="12">
        <f>(Table1[[#This Row],[Profit]]/Table1[[#This Row],[Selling Price]])</f>
        <v>0.26035901267190897</v>
      </c>
      <c r="T5119">
        <v>5</v>
      </c>
      <c r="U5119" s="2">
        <f>Table1[[#This Row],[Selling Price]]*Table1[[#This Row],[Quantity]]</f>
        <v>201</v>
      </c>
      <c r="V5119" s="4">
        <v>0</v>
      </c>
      <c r="W5119">
        <v>334</v>
      </c>
      <c r="X5119" t="s">
        <v>68</v>
      </c>
      <c r="Y5119" t="s">
        <v>52</v>
      </c>
      <c r="Z5119" s="2">
        <v>12.82513712987117</v>
      </c>
    </row>
    <row r="5120" spans="1:26" x14ac:dyDescent="0.35">
      <c r="A5120" t="s">
        <v>937</v>
      </c>
      <c r="B5120" t="s">
        <v>938</v>
      </c>
      <c r="C5120" t="s">
        <v>45</v>
      </c>
      <c r="D5120" t="s">
        <v>46</v>
      </c>
      <c r="E5120" t="s">
        <v>539</v>
      </c>
      <c r="F5120" t="s">
        <v>939</v>
      </c>
      <c r="G5120" t="s">
        <v>940</v>
      </c>
      <c r="H5120" t="s">
        <v>32</v>
      </c>
      <c r="I5120" t="s">
        <v>936</v>
      </c>
      <c r="J5120" s="1">
        <v>42722</v>
      </c>
      <c r="K5120" s="1">
        <v>42724</v>
      </c>
      <c r="L5120" t="s">
        <v>34</v>
      </c>
      <c r="M5120">
        <f>Table1[[#This Row],[Ship Date]]-Table1[[#This Row],[Order Date]]</f>
        <v>2</v>
      </c>
      <c r="N5120">
        <v>12</v>
      </c>
      <c r="O5120" t="s">
        <v>35</v>
      </c>
      <c r="P5120" s="3">
        <v>961.48</v>
      </c>
      <c r="Q5120" s="3">
        <v>764.0459770235866</v>
      </c>
      <c r="R5120" s="3">
        <f>(Table1[[#This Row],[Selling Price]]-Table1[[#This Row],[Cost Price]])</f>
        <v>197.43402297641342</v>
      </c>
      <c r="S5120" s="12">
        <f>(Table1[[#This Row],[Profit]]/Table1[[#This Row],[Selling Price]])</f>
        <v>0.20534386880269315</v>
      </c>
      <c r="T5120">
        <v>5</v>
      </c>
      <c r="U5120" s="2">
        <f>Table1[[#This Row],[Selling Price]]*Table1[[#This Row],[Quantity]]</f>
        <v>4807.3999999999996</v>
      </c>
      <c r="V5120" s="4">
        <v>0.2</v>
      </c>
      <c r="W5120">
        <v>395</v>
      </c>
      <c r="X5120" t="s">
        <v>36</v>
      </c>
      <c r="Y5120" t="s">
        <v>36</v>
      </c>
      <c r="Z5120" s="2">
        <v>293.2119924341431</v>
      </c>
    </row>
    <row r="5121" spans="1:26" x14ac:dyDescent="0.35">
      <c r="A5121" t="s">
        <v>937</v>
      </c>
      <c r="B5121" t="s">
        <v>938</v>
      </c>
      <c r="C5121" t="s">
        <v>55</v>
      </c>
      <c r="D5121" t="s">
        <v>46</v>
      </c>
      <c r="E5121" t="s">
        <v>86</v>
      </c>
      <c r="F5121" t="s">
        <v>1055</v>
      </c>
      <c r="G5121" t="s">
        <v>1056</v>
      </c>
      <c r="H5121" t="s">
        <v>32</v>
      </c>
      <c r="I5121" t="s">
        <v>1057</v>
      </c>
      <c r="J5121" s="1">
        <v>42248</v>
      </c>
      <c r="K5121" s="1">
        <v>42251</v>
      </c>
      <c r="L5121" t="s">
        <v>34</v>
      </c>
      <c r="M5121">
        <f>Table1[[#This Row],[Ship Date]]-Table1[[#This Row],[Order Date]]</f>
        <v>3</v>
      </c>
      <c r="N5121">
        <v>9</v>
      </c>
      <c r="O5121" t="s">
        <v>61</v>
      </c>
      <c r="P5121" s="3">
        <v>4.7519999999999998</v>
      </c>
      <c r="Q5121" s="3">
        <v>3.9561952265833851</v>
      </c>
      <c r="R5121" s="3">
        <f>(Table1[[#This Row],[Selling Price]]-Table1[[#This Row],[Cost Price]])</f>
        <v>0.79580477341661471</v>
      </c>
      <c r="S5121" s="12">
        <f>(Table1[[#This Row],[Profit]]/Table1[[#This Row],[Selling Price]])</f>
        <v>0.16746733447319334</v>
      </c>
      <c r="T5121">
        <v>1</v>
      </c>
      <c r="U5121" s="2">
        <f>Table1[[#This Row],[Selling Price]]*Table1[[#This Row],[Quantity]]</f>
        <v>4.7519999999999998</v>
      </c>
      <c r="V5121" s="4">
        <v>0.2</v>
      </c>
      <c r="W5121">
        <v>141</v>
      </c>
      <c r="X5121" t="s">
        <v>36</v>
      </c>
      <c r="Y5121" t="s">
        <v>52</v>
      </c>
      <c r="Z5121" s="2">
        <v>27.30333131322989</v>
      </c>
    </row>
    <row r="5122" spans="1:26" x14ac:dyDescent="0.35">
      <c r="A5122" t="s">
        <v>937</v>
      </c>
      <c r="B5122" t="s">
        <v>938</v>
      </c>
      <c r="C5122" t="s">
        <v>64</v>
      </c>
      <c r="D5122" t="s">
        <v>46</v>
      </c>
      <c r="E5122" t="s">
        <v>270</v>
      </c>
      <c r="F5122" t="s">
        <v>1068</v>
      </c>
      <c r="G5122" t="s">
        <v>1069</v>
      </c>
      <c r="H5122" t="s">
        <v>32</v>
      </c>
      <c r="I5122" t="s">
        <v>1070</v>
      </c>
      <c r="J5122" s="1">
        <v>42177</v>
      </c>
      <c r="K5122" s="1">
        <v>42181</v>
      </c>
      <c r="L5122" t="s">
        <v>34</v>
      </c>
      <c r="M5122">
        <f>Table1[[#This Row],[Ship Date]]-Table1[[#This Row],[Order Date]]</f>
        <v>4</v>
      </c>
      <c r="N5122">
        <v>6</v>
      </c>
      <c r="O5122" t="s">
        <v>51</v>
      </c>
      <c r="P5122" s="3">
        <v>4.96</v>
      </c>
      <c r="Q5122" s="3">
        <v>4.1820190227774559</v>
      </c>
      <c r="R5122" s="3">
        <f>(Table1[[#This Row],[Selling Price]]-Table1[[#This Row],[Cost Price]])</f>
        <v>0.77798097722254411</v>
      </c>
      <c r="S5122" s="12">
        <f>(Table1[[#This Row],[Profit]]/Table1[[#This Row],[Selling Price]])</f>
        <v>0.15685100347228711</v>
      </c>
      <c r="T5122">
        <v>4</v>
      </c>
      <c r="U5122" s="2">
        <f>Table1[[#This Row],[Selling Price]]*Table1[[#This Row],[Quantity]]</f>
        <v>19.84</v>
      </c>
      <c r="V5122" s="4">
        <v>0</v>
      </c>
      <c r="W5122">
        <v>310</v>
      </c>
      <c r="X5122" t="s">
        <v>36</v>
      </c>
      <c r="Y5122" t="s">
        <v>52</v>
      </c>
      <c r="Z5122" s="2">
        <v>1.73245352030004</v>
      </c>
    </row>
    <row r="5123" spans="1:26" x14ac:dyDescent="0.35">
      <c r="A5123" t="s">
        <v>937</v>
      </c>
      <c r="B5123" t="s">
        <v>938</v>
      </c>
      <c r="C5123" t="s">
        <v>27</v>
      </c>
      <c r="D5123" t="s">
        <v>46</v>
      </c>
      <c r="E5123" t="s">
        <v>86</v>
      </c>
      <c r="F5123" t="s">
        <v>1441</v>
      </c>
      <c r="G5123" t="s">
        <v>1442</v>
      </c>
      <c r="H5123" t="s">
        <v>32</v>
      </c>
      <c r="I5123" t="s">
        <v>1440</v>
      </c>
      <c r="J5123" s="1">
        <v>42520</v>
      </c>
      <c r="K5123" s="1">
        <v>42525</v>
      </c>
      <c r="L5123" t="s">
        <v>60</v>
      </c>
      <c r="M5123">
        <f>Table1[[#This Row],[Ship Date]]-Table1[[#This Row],[Order Date]]</f>
        <v>5</v>
      </c>
      <c r="N5123">
        <v>5</v>
      </c>
      <c r="O5123" t="s">
        <v>51</v>
      </c>
      <c r="P5123" s="3">
        <v>14.952</v>
      </c>
      <c r="Q5123" s="3">
        <v>10.89205589980204</v>
      </c>
      <c r="R5123" s="3">
        <f>(Table1[[#This Row],[Selling Price]]-Table1[[#This Row],[Cost Price]])</f>
        <v>4.0599441001979599</v>
      </c>
      <c r="S5123" s="12">
        <f>(Table1[[#This Row],[Profit]]/Table1[[#This Row],[Selling Price]])</f>
        <v>0.27153184190730068</v>
      </c>
      <c r="T5123">
        <v>2</v>
      </c>
      <c r="U5123" s="2">
        <f>Table1[[#This Row],[Selling Price]]*Table1[[#This Row],[Quantity]]</f>
        <v>29.904</v>
      </c>
      <c r="V5123" s="4">
        <v>0.7</v>
      </c>
      <c r="W5123">
        <v>206</v>
      </c>
      <c r="X5123" t="s">
        <v>36</v>
      </c>
      <c r="Y5123" t="s">
        <v>52</v>
      </c>
      <c r="Z5123" s="2">
        <v>29.723319058927249</v>
      </c>
    </row>
    <row r="5124" spans="1:26" x14ac:dyDescent="0.35">
      <c r="A5124" t="s">
        <v>937</v>
      </c>
      <c r="B5124" t="s">
        <v>938</v>
      </c>
      <c r="C5124" t="s">
        <v>64</v>
      </c>
      <c r="D5124" t="s">
        <v>46</v>
      </c>
      <c r="E5124" t="s">
        <v>86</v>
      </c>
      <c r="F5124" t="s">
        <v>506</v>
      </c>
      <c r="G5124" t="s">
        <v>507</v>
      </c>
      <c r="H5124" t="s">
        <v>32</v>
      </c>
      <c r="I5124" t="s">
        <v>1451</v>
      </c>
      <c r="J5124" s="1">
        <v>43051</v>
      </c>
      <c r="K5124" s="1">
        <v>43054</v>
      </c>
      <c r="L5124" t="s">
        <v>34</v>
      </c>
      <c r="M5124">
        <f>Table1[[#This Row],[Ship Date]]-Table1[[#This Row],[Order Date]]</f>
        <v>3</v>
      </c>
      <c r="N5124">
        <v>11</v>
      </c>
      <c r="O5124" t="s">
        <v>35</v>
      </c>
      <c r="P5124" s="3">
        <v>15.92</v>
      </c>
      <c r="Q5124" s="3">
        <v>10.661150692312541</v>
      </c>
      <c r="R5124" s="3">
        <f>(Table1[[#This Row],[Selling Price]]-Table1[[#This Row],[Cost Price]])</f>
        <v>5.2588493076874592</v>
      </c>
      <c r="S5124" s="12">
        <f>(Table1[[#This Row],[Profit]]/Table1[[#This Row],[Selling Price]])</f>
        <v>0.33032973038237812</v>
      </c>
      <c r="T5124">
        <v>5</v>
      </c>
      <c r="U5124" s="2">
        <f>Table1[[#This Row],[Selling Price]]*Table1[[#This Row],[Quantity]]</f>
        <v>79.599999999999994</v>
      </c>
      <c r="V5124" s="4">
        <v>0.2</v>
      </c>
      <c r="W5124">
        <v>422</v>
      </c>
      <c r="X5124" t="s">
        <v>36</v>
      </c>
      <c r="Y5124" t="s">
        <v>52</v>
      </c>
      <c r="Z5124" s="2">
        <v>6.1077116827826767</v>
      </c>
    </row>
    <row r="5125" spans="1:26" x14ac:dyDescent="0.35">
      <c r="A5125" t="s">
        <v>937</v>
      </c>
      <c r="B5125" t="s">
        <v>938</v>
      </c>
      <c r="C5125" t="s">
        <v>64</v>
      </c>
      <c r="D5125" t="s">
        <v>46</v>
      </c>
      <c r="E5125" t="s">
        <v>91</v>
      </c>
      <c r="F5125" t="s">
        <v>1736</v>
      </c>
      <c r="G5125" t="s">
        <v>1737</v>
      </c>
      <c r="H5125" t="s">
        <v>32</v>
      </c>
      <c r="I5125" t="s">
        <v>1735</v>
      </c>
      <c r="J5125" s="1">
        <v>42461</v>
      </c>
      <c r="K5125" s="1">
        <v>42468</v>
      </c>
      <c r="L5125" t="s">
        <v>60</v>
      </c>
      <c r="M5125">
        <f>Table1[[#This Row],[Ship Date]]-Table1[[#This Row],[Order Date]]</f>
        <v>7</v>
      </c>
      <c r="N5125">
        <v>4</v>
      </c>
      <c r="O5125" t="s">
        <v>106</v>
      </c>
      <c r="P5125" s="3">
        <v>30.143999999999998</v>
      </c>
      <c r="Q5125" s="3">
        <v>22.358903146604</v>
      </c>
      <c r="R5125" s="3">
        <f>(Table1[[#This Row],[Selling Price]]-Table1[[#This Row],[Cost Price]])</f>
        <v>7.7850968533959986</v>
      </c>
      <c r="S5125" s="12">
        <f>(Table1[[#This Row],[Profit]]/Table1[[#This Row],[Selling Price]])</f>
        <v>0.25826356334248934</v>
      </c>
      <c r="T5125">
        <v>2</v>
      </c>
      <c r="U5125" s="2">
        <f>Table1[[#This Row],[Selling Price]]*Table1[[#This Row],[Quantity]]</f>
        <v>60.287999999999997</v>
      </c>
      <c r="V5125" s="4">
        <v>0.2</v>
      </c>
      <c r="W5125">
        <v>278</v>
      </c>
      <c r="X5125" t="s">
        <v>68</v>
      </c>
      <c r="Y5125" t="s">
        <v>68</v>
      </c>
      <c r="Z5125" s="2">
        <v>58.388804474830621</v>
      </c>
    </row>
    <row r="5126" spans="1:26" x14ac:dyDescent="0.35">
      <c r="A5126" t="s">
        <v>937</v>
      </c>
      <c r="B5126" t="s">
        <v>938</v>
      </c>
      <c r="C5126" t="s">
        <v>55</v>
      </c>
      <c r="D5126" t="s">
        <v>46</v>
      </c>
      <c r="E5126" t="s">
        <v>47</v>
      </c>
      <c r="F5126" t="s">
        <v>2126</v>
      </c>
      <c r="G5126" t="s">
        <v>2127</v>
      </c>
      <c r="H5126" t="s">
        <v>32</v>
      </c>
      <c r="I5126" t="s">
        <v>2128</v>
      </c>
      <c r="J5126" s="1">
        <v>42642</v>
      </c>
      <c r="K5126" s="1">
        <v>42645</v>
      </c>
      <c r="L5126" t="s">
        <v>199</v>
      </c>
      <c r="M5126">
        <f>Table1[[#This Row],[Ship Date]]-Table1[[#This Row],[Order Date]]</f>
        <v>3</v>
      </c>
      <c r="N5126">
        <v>9</v>
      </c>
      <c r="O5126" t="s">
        <v>61</v>
      </c>
      <c r="P5126" s="3">
        <v>15.936</v>
      </c>
      <c r="Q5126" s="3">
        <v>10.8704398770324</v>
      </c>
      <c r="R5126" s="3">
        <f>(Table1[[#This Row],[Selling Price]]-Table1[[#This Row],[Cost Price]])</f>
        <v>5.0655601229676002</v>
      </c>
      <c r="S5126" s="12">
        <f>(Table1[[#This Row],[Profit]]/Table1[[#This Row],[Selling Price]])</f>
        <v>0.3178689836199548</v>
      </c>
      <c r="T5126">
        <v>4</v>
      </c>
      <c r="U5126" s="2">
        <f>Table1[[#This Row],[Selling Price]]*Table1[[#This Row],[Quantity]]</f>
        <v>63.744</v>
      </c>
      <c r="V5126" s="4">
        <v>0.2</v>
      </c>
      <c r="W5126">
        <v>455</v>
      </c>
      <c r="X5126" t="s">
        <v>36</v>
      </c>
      <c r="Y5126" t="s">
        <v>52</v>
      </c>
      <c r="Z5126" s="2">
        <v>2.4396917838120449</v>
      </c>
    </row>
    <row r="5127" spans="1:26" x14ac:dyDescent="0.35">
      <c r="A5127" t="s">
        <v>937</v>
      </c>
      <c r="B5127" t="s">
        <v>938</v>
      </c>
      <c r="C5127" t="s">
        <v>27</v>
      </c>
      <c r="D5127" t="s">
        <v>46</v>
      </c>
      <c r="E5127" t="s">
        <v>102</v>
      </c>
      <c r="F5127" t="s">
        <v>2241</v>
      </c>
      <c r="G5127" t="s">
        <v>2242</v>
      </c>
      <c r="H5127" t="s">
        <v>32</v>
      </c>
      <c r="I5127" t="s">
        <v>2243</v>
      </c>
      <c r="J5127" s="1">
        <v>42541</v>
      </c>
      <c r="K5127" s="1">
        <v>42545</v>
      </c>
      <c r="L5127" t="s">
        <v>60</v>
      </c>
      <c r="M5127">
        <f>Table1[[#This Row],[Ship Date]]-Table1[[#This Row],[Order Date]]</f>
        <v>4</v>
      </c>
      <c r="N5127">
        <v>6</v>
      </c>
      <c r="O5127" t="s">
        <v>51</v>
      </c>
      <c r="P5127" s="3">
        <v>45.055999999999997</v>
      </c>
      <c r="Q5127" s="3">
        <v>37.299852066446668</v>
      </c>
      <c r="R5127" s="3">
        <f>(Table1[[#This Row],[Selling Price]]-Table1[[#This Row],[Cost Price]])</f>
        <v>7.7561479335533292</v>
      </c>
      <c r="S5127" s="12">
        <f>(Table1[[#This Row],[Profit]]/Table1[[#This Row],[Selling Price]])</f>
        <v>0.17214461855365168</v>
      </c>
      <c r="T5127">
        <v>8</v>
      </c>
      <c r="U5127" s="2">
        <f>Table1[[#This Row],[Selling Price]]*Table1[[#This Row],[Quantity]]</f>
        <v>360.44799999999998</v>
      </c>
      <c r="V5127" s="4">
        <v>0.2</v>
      </c>
      <c r="W5127">
        <v>222</v>
      </c>
      <c r="X5127" t="s">
        <v>36</v>
      </c>
      <c r="Y5127" t="s">
        <v>52</v>
      </c>
      <c r="Z5127" s="2">
        <v>8.4870209928651228</v>
      </c>
    </row>
    <row r="5128" spans="1:26" x14ac:dyDescent="0.35">
      <c r="A5128" t="s">
        <v>937</v>
      </c>
      <c r="B5128" t="s">
        <v>938</v>
      </c>
      <c r="C5128" t="s">
        <v>55</v>
      </c>
      <c r="D5128" t="s">
        <v>46</v>
      </c>
      <c r="E5128" t="s">
        <v>86</v>
      </c>
      <c r="F5128" t="s">
        <v>1541</v>
      </c>
      <c r="G5128" t="s">
        <v>1542</v>
      </c>
      <c r="H5128" t="s">
        <v>32</v>
      </c>
      <c r="I5128" t="s">
        <v>2485</v>
      </c>
      <c r="J5128" s="1">
        <v>43001</v>
      </c>
      <c r="K5128" s="1">
        <v>43003</v>
      </c>
      <c r="L5128" t="s">
        <v>34</v>
      </c>
      <c r="M5128">
        <f>Table1[[#This Row],[Ship Date]]-Table1[[#This Row],[Order Date]]</f>
        <v>2</v>
      </c>
      <c r="N5128">
        <v>9</v>
      </c>
      <c r="O5128" t="s">
        <v>61</v>
      </c>
      <c r="P5128" s="3">
        <v>6.88</v>
      </c>
      <c r="Q5128" s="3">
        <v>5.3548841406986716</v>
      </c>
      <c r="R5128" s="3">
        <f>(Table1[[#This Row],[Selling Price]]-Table1[[#This Row],[Cost Price]])</f>
        <v>1.5251158593013283</v>
      </c>
      <c r="S5128" s="12">
        <f>(Table1[[#This Row],[Profit]]/Table1[[#This Row],[Selling Price]])</f>
        <v>0.22167381675891401</v>
      </c>
      <c r="T5128">
        <v>1</v>
      </c>
      <c r="U5128" s="2">
        <f>Table1[[#This Row],[Selling Price]]*Table1[[#This Row],[Quantity]]</f>
        <v>6.88</v>
      </c>
      <c r="V5128" s="4">
        <v>0.2</v>
      </c>
      <c r="W5128">
        <v>318</v>
      </c>
      <c r="X5128" t="s">
        <v>36</v>
      </c>
      <c r="Y5128" t="s">
        <v>52</v>
      </c>
      <c r="Z5128" s="2">
        <v>18.183797916460321</v>
      </c>
    </row>
    <row r="5129" spans="1:26" x14ac:dyDescent="0.35">
      <c r="A5129" t="s">
        <v>937</v>
      </c>
      <c r="B5129" t="s">
        <v>938</v>
      </c>
      <c r="C5129" t="s">
        <v>64</v>
      </c>
      <c r="D5129" t="s">
        <v>46</v>
      </c>
      <c r="E5129" t="s">
        <v>178</v>
      </c>
      <c r="F5129" t="s">
        <v>2534</v>
      </c>
      <c r="G5129" t="s">
        <v>2535</v>
      </c>
      <c r="H5129" t="s">
        <v>32</v>
      </c>
      <c r="I5129" t="s">
        <v>2530</v>
      </c>
      <c r="J5129" s="1">
        <v>42693</v>
      </c>
      <c r="K5129" s="1">
        <v>42698</v>
      </c>
      <c r="L5129" t="s">
        <v>60</v>
      </c>
      <c r="M5129">
        <f>Table1[[#This Row],[Ship Date]]-Table1[[#This Row],[Order Date]]</f>
        <v>5</v>
      </c>
      <c r="N5129">
        <v>11</v>
      </c>
      <c r="O5129" t="s">
        <v>35</v>
      </c>
      <c r="P5129" s="3">
        <v>40.968000000000004</v>
      </c>
      <c r="Q5129" s="3">
        <v>27.61888289192601</v>
      </c>
      <c r="R5129" s="3">
        <f>(Table1[[#This Row],[Selling Price]]-Table1[[#This Row],[Cost Price]])</f>
        <v>13.349117108073994</v>
      </c>
      <c r="S5129" s="12">
        <f>(Table1[[#This Row],[Profit]]/Table1[[#This Row],[Selling Price]])</f>
        <v>0.32584253827558074</v>
      </c>
      <c r="T5129">
        <v>3</v>
      </c>
      <c r="U5129" s="2">
        <f>Table1[[#This Row],[Selling Price]]*Table1[[#This Row],[Quantity]]</f>
        <v>122.90400000000001</v>
      </c>
      <c r="V5129" s="4">
        <v>0.2</v>
      </c>
      <c r="W5129">
        <v>352</v>
      </c>
      <c r="X5129" t="s">
        <v>36</v>
      </c>
      <c r="Y5129" t="s">
        <v>52</v>
      </c>
      <c r="Z5129" s="2">
        <v>9.6562502038834932</v>
      </c>
    </row>
    <row r="5130" spans="1:26" x14ac:dyDescent="0.35">
      <c r="A5130" t="s">
        <v>937</v>
      </c>
      <c r="B5130" t="s">
        <v>938</v>
      </c>
      <c r="C5130" t="s">
        <v>64</v>
      </c>
      <c r="D5130" t="s">
        <v>46</v>
      </c>
      <c r="E5130" t="s">
        <v>102</v>
      </c>
      <c r="F5130" t="s">
        <v>2615</v>
      </c>
      <c r="G5130" t="s">
        <v>2616</v>
      </c>
      <c r="H5130" t="s">
        <v>32</v>
      </c>
      <c r="I5130" t="s">
        <v>2614</v>
      </c>
      <c r="J5130" s="1">
        <v>43077</v>
      </c>
      <c r="K5130" s="1">
        <v>43079</v>
      </c>
      <c r="L5130" t="s">
        <v>34</v>
      </c>
      <c r="M5130">
        <f>Table1[[#This Row],[Ship Date]]-Table1[[#This Row],[Order Date]]</f>
        <v>2</v>
      </c>
      <c r="N5130">
        <v>12</v>
      </c>
      <c r="O5130" t="s">
        <v>35</v>
      </c>
      <c r="P5130" s="3">
        <v>19.440000000000001</v>
      </c>
      <c r="Q5130" s="3">
        <v>12.937618666709181</v>
      </c>
      <c r="R5130" s="3">
        <f>(Table1[[#This Row],[Selling Price]]-Table1[[#This Row],[Cost Price]])</f>
        <v>6.5023813332908205</v>
      </c>
      <c r="S5130" s="12">
        <f>(Table1[[#This Row],[Profit]]/Table1[[#This Row],[Selling Price]])</f>
        <v>0.33448463648615329</v>
      </c>
      <c r="T5130">
        <v>3</v>
      </c>
      <c r="U5130" s="2">
        <f>Table1[[#This Row],[Selling Price]]*Table1[[#This Row],[Quantity]]</f>
        <v>58.320000000000007</v>
      </c>
      <c r="V5130" s="4">
        <v>0</v>
      </c>
      <c r="W5130">
        <v>127</v>
      </c>
      <c r="X5130" t="s">
        <v>36</v>
      </c>
      <c r="Y5130" t="s">
        <v>52</v>
      </c>
      <c r="Z5130" s="2">
        <v>9.7230852246452262</v>
      </c>
    </row>
    <row r="5131" spans="1:26" x14ac:dyDescent="0.35">
      <c r="A5131" t="s">
        <v>937</v>
      </c>
      <c r="B5131" t="s">
        <v>938</v>
      </c>
      <c r="C5131" t="s">
        <v>45</v>
      </c>
      <c r="D5131" t="s">
        <v>46</v>
      </c>
      <c r="E5131" t="s">
        <v>102</v>
      </c>
      <c r="F5131" t="s">
        <v>1544</v>
      </c>
      <c r="G5131" t="s">
        <v>1545</v>
      </c>
      <c r="H5131" t="s">
        <v>32</v>
      </c>
      <c r="I5131" t="s">
        <v>2815</v>
      </c>
      <c r="J5131" s="1">
        <v>42541</v>
      </c>
      <c r="K5131" s="1">
        <v>42542</v>
      </c>
      <c r="L5131" t="s">
        <v>199</v>
      </c>
      <c r="M5131">
        <f>Table1[[#This Row],[Ship Date]]-Table1[[#This Row],[Order Date]]</f>
        <v>1</v>
      </c>
      <c r="N5131">
        <v>6</v>
      </c>
      <c r="O5131" t="s">
        <v>51</v>
      </c>
      <c r="P5131" s="3">
        <v>46.76</v>
      </c>
      <c r="Q5131" s="3">
        <v>31.0915291310382</v>
      </c>
      <c r="R5131" s="3">
        <f>(Table1[[#This Row],[Selling Price]]-Table1[[#This Row],[Cost Price]])</f>
        <v>15.668470868961798</v>
      </c>
      <c r="S5131" s="12">
        <f>(Table1[[#This Row],[Profit]]/Table1[[#This Row],[Selling Price]])</f>
        <v>0.33508278162878097</v>
      </c>
      <c r="T5131">
        <v>7</v>
      </c>
      <c r="U5131" s="2">
        <f>Table1[[#This Row],[Selling Price]]*Table1[[#This Row],[Quantity]]</f>
        <v>327.32</v>
      </c>
      <c r="V5131" s="4">
        <v>0</v>
      </c>
      <c r="W5131">
        <v>473</v>
      </c>
      <c r="X5131" t="s">
        <v>36</v>
      </c>
      <c r="Y5131" t="s">
        <v>52</v>
      </c>
      <c r="Z5131" s="2">
        <v>12.060381323686549</v>
      </c>
    </row>
    <row r="5132" spans="1:26" x14ac:dyDescent="0.35">
      <c r="A5132" t="s">
        <v>937</v>
      </c>
      <c r="B5132" t="s">
        <v>938</v>
      </c>
      <c r="C5132" t="s">
        <v>64</v>
      </c>
      <c r="D5132" t="s">
        <v>46</v>
      </c>
      <c r="E5132" t="s">
        <v>86</v>
      </c>
      <c r="F5132" t="s">
        <v>2157</v>
      </c>
      <c r="G5132" t="s">
        <v>2158</v>
      </c>
      <c r="H5132" t="s">
        <v>32</v>
      </c>
      <c r="I5132" t="s">
        <v>2835</v>
      </c>
      <c r="J5132" s="1">
        <v>42769</v>
      </c>
      <c r="K5132" s="1">
        <v>42774</v>
      </c>
      <c r="L5132" t="s">
        <v>60</v>
      </c>
      <c r="M5132">
        <f>Table1[[#This Row],[Ship Date]]-Table1[[#This Row],[Order Date]]</f>
        <v>5</v>
      </c>
      <c r="N5132">
        <v>2</v>
      </c>
      <c r="O5132" t="s">
        <v>106</v>
      </c>
      <c r="P5132" s="3">
        <v>5.2290000000000001</v>
      </c>
      <c r="Q5132" s="3">
        <v>4.3316312475011296</v>
      </c>
      <c r="R5132" s="3">
        <f>(Table1[[#This Row],[Selling Price]]-Table1[[#This Row],[Cost Price]])</f>
        <v>0.89736875249887049</v>
      </c>
      <c r="S5132" s="12">
        <f>(Table1[[#This Row],[Profit]]/Table1[[#This Row],[Selling Price]])</f>
        <v>0.17161383677545811</v>
      </c>
      <c r="T5132">
        <v>3</v>
      </c>
      <c r="U5132" s="2">
        <f>Table1[[#This Row],[Selling Price]]*Table1[[#This Row],[Quantity]]</f>
        <v>15.687000000000001</v>
      </c>
      <c r="V5132" s="4">
        <v>0.7</v>
      </c>
      <c r="W5132">
        <v>327</v>
      </c>
      <c r="X5132" t="s">
        <v>36</v>
      </c>
      <c r="Y5132" t="s">
        <v>52</v>
      </c>
      <c r="Z5132" s="2">
        <v>6.1631963456022101</v>
      </c>
    </row>
    <row r="5133" spans="1:26" x14ac:dyDescent="0.35">
      <c r="A5133" t="s">
        <v>937</v>
      </c>
      <c r="B5133" t="s">
        <v>938</v>
      </c>
      <c r="C5133" t="s">
        <v>64</v>
      </c>
      <c r="D5133" t="s">
        <v>46</v>
      </c>
      <c r="E5133" t="s">
        <v>86</v>
      </c>
      <c r="F5133" t="s">
        <v>2626</v>
      </c>
      <c r="G5133" t="s">
        <v>2627</v>
      </c>
      <c r="H5133" t="s">
        <v>32</v>
      </c>
      <c r="I5133" t="s">
        <v>2870</v>
      </c>
      <c r="J5133" s="1">
        <v>42737</v>
      </c>
      <c r="K5133" s="1">
        <v>42739</v>
      </c>
      <c r="L5133" t="s">
        <v>199</v>
      </c>
      <c r="M5133">
        <f>Table1[[#This Row],[Ship Date]]-Table1[[#This Row],[Order Date]]</f>
        <v>2</v>
      </c>
      <c r="N5133">
        <v>1</v>
      </c>
      <c r="O5133" t="s">
        <v>35</v>
      </c>
      <c r="P5133" s="3">
        <v>15.66</v>
      </c>
      <c r="Q5133" s="3">
        <v>13.045486386146729</v>
      </c>
      <c r="R5133" s="3">
        <f>(Table1[[#This Row],[Selling Price]]-Table1[[#This Row],[Cost Price]])</f>
        <v>2.614513613853271</v>
      </c>
      <c r="S5133" s="12">
        <f>(Table1[[#This Row],[Profit]]/Table1[[#This Row],[Selling Price]])</f>
        <v>0.16695489232779509</v>
      </c>
      <c r="T5133">
        <v>5</v>
      </c>
      <c r="U5133" s="2">
        <f>Table1[[#This Row],[Selling Price]]*Table1[[#This Row],[Quantity]]</f>
        <v>78.3</v>
      </c>
      <c r="V5133" s="4">
        <v>0.7</v>
      </c>
      <c r="W5133">
        <v>235</v>
      </c>
      <c r="X5133" t="s">
        <v>36</v>
      </c>
      <c r="Y5133" t="s">
        <v>52</v>
      </c>
      <c r="Z5133" s="2">
        <v>15.52719688804132</v>
      </c>
    </row>
    <row r="5134" spans="1:26" x14ac:dyDescent="0.35">
      <c r="A5134" t="s">
        <v>937</v>
      </c>
      <c r="B5134" t="s">
        <v>938</v>
      </c>
      <c r="C5134" t="s">
        <v>45</v>
      </c>
      <c r="D5134" t="s">
        <v>46</v>
      </c>
      <c r="E5134" t="s">
        <v>65</v>
      </c>
      <c r="F5134" t="s">
        <v>852</v>
      </c>
      <c r="G5134" t="s">
        <v>853</v>
      </c>
      <c r="H5134" t="s">
        <v>32</v>
      </c>
      <c r="I5134" t="s">
        <v>2931</v>
      </c>
      <c r="J5134" s="1">
        <v>42405</v>
      </c>
      <c r="K5134" s="1">
        <v>42405</v>
      </c>
      <c r="L5134" t="s">
        <v>1118</v>
      </c>
      <c r="M5134">
        <f>Table1[[#This Row],[Ship Date]]-Table1[[#This Row],[Order Date]]</f>
        <v>0</v>
      </c>
      <c r="N5134">
        <v>2</v>
      </c>
      <c r="O5134" t="s">
        <v>106</v>
      </c>
      <c r="P5134" s="3">
        <v>154.44</v>
      </c>
      <c r="Q5134" s="3">
        <v>107.3102283653503</v>
      </c>
      <c r="R5134" s="3">
        <f>(Table1[[#This Row],[Selling Price]]-Table1[[#This Row],[Cost Price]])</f>
        <v>47.1297716346497</v>
      </c>
      <c r="S5134" s="12">
        <f>(Table1[[#This Row],[Profit]]/Table1[[#This Row],[Selling Price]])</f>
        <v>0.30516557649993331</v>
      </c>
      <c r="T5134">
        <v>3</v>
      </c>
      <c r="U5134" s="2">
        <f>Table1[[#This Row],[Selling Price]]*Table1[[#This Row],[Quantity]]</f>
        <v>463.32</v>
      </c>
      <c r="V5134" s="4">
        <v>0</v>
      </c>
      <c r="W5134">
        <v>271</v>
      </c>
      <c r="X5134" t="s">
        <v>36</v>
      </c>
      <c r="Y5134" t="s">
        <v>68</v>
      </c>
      <c r="Z5134" s="2">
        <v>56.226174346117482</v>
      </c>
    </row>
    <row r="5135" spans="1:26" x14ac:dyDescent="0.35">
      <c r="A5135" t="s">
        <v>937</v>
      </c>
      <c r="B5135" t="s">
        <v>938</v>
      </c>
      <c r="C5135" t="s">
        <v>64</v>
      </c>
      <c r="D5135" t="s">
        <v>46</v>
      </c>
      <c r="E5135" t="s">
        <v>86</v>
      </c>
      <c r="F5135" t="s">
        <v>957</v>
      </c>
      <c r="G5135" t="s">
        <v>958</v>
      </c>
      <c r="H5135" t="s">
        <v>32</v>
      </c>
      <c r="I5135" t="s">
        <v>3113</v>
      </c>
      <c r="J5135" s="1">
        <v>41673</v>
      </c>
      <c r="K5135" s="1">
        <v>41676</v>
      </c>
      <c r="L5135" t="s">
        <v>34</v>
      </c>
      <c r="M5135">
        <f>Table1[[#This Row],[Ship Date]]-Table1[[#This Row],[Order Date]]</f>
        <v>3</v>
      </c>
      <c r="N5135">
        <v>2</v>
      </c>
      <c r="O5135" t="s">
        <v>106</v>
      </c>
      <c r="P5135" s="3">
        <v>83.84</v>
      </c>
      <c r="Q5135" s="3">
        <v>57.053887203178597</v>
      </c>
      <c r="R5135" s="3">
        <f>(Table1[[#This Row],[Selling Price]]-Table1[[#This Row],[Cost Price]])</f>
        <v>26.786112796821406</v>
      </c>
      <c r="S5135" s="12">
        <f>(Table1[[#This Row],[Profit]]/Table1[[#This Row],[Selling Price]])</f>
        <v>0.31949084919872861</v>
      </c>
      <c r="T5135">
        <v>2</v>
      </c>
      <c r="U5135" s="2">
        <f>Table1[[#This Row],[Selling Price]]*Table1[[#This Row],[Quantity]]</f>
        <v>167.68</v>
      </c>
      <c r="V5135" s="4">
        <v>0.2</v>
      </c>
      <c r="W5135">
        <v>111</v>
      </c>
      <c r="X5135" t="s">
        <v>36</v>
      </c>
      <c r="Y5135" t="s">
        <v>36</v>
      </c>
      <c r="Z5135" s="2">
        <v>74.566507226770383</v>
      </c>
    </row>
    <row r="5136" spans="1:26" x14ac:dyDescent="0.35">
      <c r="A5136" t="s">
        <v>937</v>
      </c>
      <c r="B5136" t="s">
        <v>938</v>
      </c>
      <c r="C5136" t="s">
        <v>27</v>
      </c>
      <c r="D5136" t="s">
        <v>46</v>
      </c>
      <c r="E5136" t="s">
        <v>102</v>
      </c>
      <c r="F5136" t="s">
        <v>3208</v>
      </c>
      <c r="G5136" t="s">
        <v>3209</v>
      </c>
      <c r="H5136" t="s">
        <v>32</v>
      </c>
      <c r="I5136" t="s">
        <v>3207</v>
      </c>
      <c r="J5136" s="1">
        <v>42225</v>
      </c>
      <c r="K5136" s="1">
        <v>42228</v>
      </c>
      <c r="L5136" t="s">
        <v>199</v>
      </c>
      <c r="M5136">
        <f>Table1[[#This Row],[Ship Date]]-Table1[[#This Row],[Order Date]]</f>
        <v>3</v>
      </c>
      <c r="N5136">
        <v>8</v>
      </c>
      <c r="O5136" t="s">
        <v>61</v>
      </c>
      <c r="P5136" s="3">
        <v>143.69999999999999</v>
      </c>
      <c r="Q5136" s="3">
        <v>98.24531314802887</v>
      </c>
      <c r="R5136" s="3">
        <f>(Table1[[#This Row],[Selling Price]]-Table1[[#This Row],[Cost Price]])</f>
        <v>45.454686851971118</v>
      </c>
      <c r="S5136" s="12">
        <f>(Table1[[#This Row],[Profit]]/Table1[[#This Row],[Selling Price]])</f>
        <v>0.31631654037558193</v>
      </c>
      <c r="T5136">
        <v>3</v>
      </c>
      <c r="U5136" s="2">
        <f>Table1[[#This Row],[Selling Price]]*Table1[[#This Row],[Quantity]]</f>
        <v>431.09999999999997</v>
      </c>
      <c r="V5136" s="4">
        <v>0</v>
      </c>
      <c r="W5136">
        <v>430</v>
      </c>
      <c r="X5136" t="s">
        <v>36</v>
      </c>
      <c r="Y5136" t="s">
        <v>68</v>
      </c>
      <c r="Z5136" s="2">
        <v>74.082580408622377</v>
      </c>
    </row>
    <row r="5137" spans="1:26" x14ac:dyDescent="0.35">
      <c r="A5137" t="s">
        <v>937</v>
      </c>
      <c r="B5137" t="s">
        <v>938</v>
      </c>
      <c r="C5137" t="s">
        <v>55</v>
      </c>
      <c r="D5137" t="s">
        <v>46</v>
      </c>
      <c r="E5137" t="s">
        <v>102</v>
      </c>
      <c r="F5137" t="s">
        <v>2685</v>
      </c>
      <c r="G5137" t="s">
        <v>192</v>
      </c>
      <c r="H5137" t="s">
        <v>32</v>
      </c>
      <c r="I5137" t="s">
        <v>3587</v>
      </c>
      <c r="J5137" s="1">
        <v>41794</v>
      </c>
      <c r="K5137" s="1">
        <v>41799</v>
      </c>
      <c r="L5137" t="s">
        <v>60</v>
      </c>
      <c r="M5137">
        <f>Table1[[#This Row],[Ship Date]]-Table1[[#This Row],[Order Date]]</f>
        <v>5</v>
      </c>
      <c r="N5137">
        <v>6</v>
      </c>
      <c r="O5137" t="s">
        <v>51</v>
      </c>
      <c r="P5137" s="3">
        <v>16.224</v>
      </c>
      <c r="Q5137" s="3">
        <v>11.13725153864303</v>
      </c>
      <c r="R5137" s="3">
        <f>(Table1[[#This Row],[Selling Price]]-Table1[[#This Row],[Cost Price]])</f>
        <v>5.0867484613569705</v>
      </c>
      <c r="S5137" s="12">
        <f>(Table1[[#This Row],[Profit]]/Table1[[#This Row],[Selling Price]])</f>
        <v>0.31353232626707167</v>
      </c>
      <c r="T5137">
        <v>2</v>
      </c>
      <c r="U5137" s="2">
        <f>Table1[[#This Row],[Selling Price]]*Table1[[#This Row],[Quantity]]</f>
        <v>32.448</v>
      </c>
      <c r="V5137" s="4">
        <v>0.2</v>
      </c>
      <c r="W5137">
        <v>423</v>
      </c>
      <c r="X5137" t="s">
        <v>36</v>
      </c>
      <c r="Y5137" t="s">
        <v>52</v>
      </c>
      <c r="Z5137" s="2">
        <v>23.632944530887389</v>
      </c>
    </row>
    <row r="5138" spans="1:26" x14ac:dyDescent="0.35">
      <c r="A5138" t="s">
        <v>937</v>
      </c>
      <c r="B5138" t="s">
        <v>938</v>
      </c>
      <c r="C5138" t="s">
        <v>45</v>
      </c>
      <c r="D5138" t="s">
        <v>46</v>
      </c>
      <c r="E5138" t="s">
        <v>86</v>
      </c>
      <c r="F5138" t="s">
        <v>3614</v>
      </c>
      <c r="G5138" t="s">
        <v>3615</v>
      </c>
      <c r="H5138" t="s">
        <v>32</v>
      </c>
      <c r="I5138" t="s">
        <v>3616</v>
      </c>
      <c r="J5138" s="1">
        <v>43011</v>
      </c>
      <c r="K5138" s="1">
        <v>43014</v>
      </c>
      <c r="L5138" t="s">
        <v>199</v>
      </c>
      <c r="M5138">
        <f>Table1[[#This Row],[Ship Date]]-Table1[[#This Row],[Order Date]]</f>
        <v>3</v>
      </c>
      <c r="N5138">
        <v>10</v>
      </c>
      <c r="O5138" t="s">
        <v>61</v>
      </c>
      <c r="P5138" s="3">
        <v>1793.98</v>
      </c>
      <c r="Q5138" s="3">
        <v>1382.479229129922</v>
      </c>
      <c r="R5138" s="3">
        <f>(Table1[[#This Row],[Selling Price]]-Table1[[#This Row],[Cost Price]])</f>
        <v>411.50077087007799</v>
      </c>
      <c r="S5138" s="12">
        <f>(Table1[[#This Row],[Profit]]/Table1[[#This Row],[Selling Price]])</f>
        <v>0.22937868363642738</v>
      </c>
      <c r="T5138">
        <v>2</v>
      </c>
      <c r="U5138" s="2">
        <f>Table1[[#This Row],[Selling Price]]*Table1[[#This Row],[Quantity]]</f>
        <v>3587.96</v>
      </c>
      <c r="V5138" s="4">
        <v>0</v>
      </c>
      <c r="W5138">
        <v>285</v>
      </c>
      <c r="X5138" t="s">
        <v>36</v>
      </c>
      <c r="Y5138" t="s">
        <v>36</v>
      </c>
      <c r="Z5138" s="2">
        <v>1032.4776075008469</v>
      </c>
    </row>
    <row r="5139" spans="1:26" x14ac:dyDescent="0.35">
      <c r="A5139" t="s">
        <v>937</v>
      </c>
      <c r="B5139" t="s">
        <v>938</v>
      </c>
      <c r="C5139" t="s">
        <v>45</v>
      </c>
      <c r="D5139" t="s">
        <v>46</v>
      </c>
      <c r="E5139" t="s">
        <v>91</v>
      </c>
      <c r="F5139" t="s">
        <v>352</v>
      </c>
      <c r="G5139" t="s">
        <v>353</v>
      </c>
      <c r="H5139" t="s">
        <v>32</v>
      </c>
      <c r="I5139" t="s">
        <v>3753</v>
      </c>
      <c r="J5139" s="1">
        <v>41958</v>
      </c>
      <c r="K5139" s="1">
        <v>41964</v>
      </c>
      <c r="L5139" t="s">
        <v>60</v>
      </c>
      <c r="M5139">
        <f>Table1[[#This Row],[Ship Date]]-Table1[[#This Row],[Order Date]]</f>
        <v>6</v>
      </c>
      <c r="N5139">
        <v>11</v>
      </c>
      <c r="O5139" t="s">
        <v>35</v>
      </c>
      <c r="P5139" s="3">
        <v>333.05599999999998</v>
      </c>
      <c r="Q5139" s="3">
        <v>229.80863785263691</v>
      </c>
      <c r="R5139" s="3">
        <f>(Table1[[#This Row],[Selling Price]]-Table1[[#This Row],[Cost Price]])</f>
        <v>103.24736214736308</v>
      </c>
      <c r="S5139" s="12">
        <f>(Table1[[#This Row],[Profit]]/Table1[[#This Row],[Selling Price]])</f>
        <v>0.31000000644745351</v>
      </c>
      <c r="T5139">
        <v>2</v>
      </c>
      <c r="U5139" s="2">
        <f>Table1[[#This Row],[Selling Price]]*Table1[[#This Row],[Quantity]]</f>
        <v>666.11199999999997</v>
      </c>
      <c r="V5139" s="4">
        <v>0.2</v>
      </c>
      <c r="W5139">
        <v>403</v>
      </c>
      <c r="X5139" t="s">
        <v>68</v>
      </c>
      <c r="Y5139" t="s">
        <v>36</v>
      </c>
      <c r="Z5139" s="2">
        <v>310.89563030873671</v>
      </c>
    </row>
    <row r="5140" spans="1:26" x14ac:dyDescent="0.35">
      <c r="A5140" t="s">
        <v>937</v>
      </c>
      <c r="B5140" t="s">
        <v>938</v>
      </c>
      <c r="C5140" t="s">
        <v>64</v>
      </c>
      <c r="D5140" t="s">
        <v>46</v>
      </c>
      <c r="E5140" t="s">
        <v>86</v>
      </c>
      <c r="F5140" t="s">
        <v>2622</v>
      </c>
      <c r="G5140" t="s">
        <v>2623</v>
      </c>
      <c r="H5140" t="s">
        <v>32</v>
      </c>
      <c r="I5140" t="s">
        <v>3769</v>
      </c>
      <c r="J5140" s="1">
        <v>43003</v>
      </c>
      <c r="K5140" s="1">
        <v>43007</v>
      </c>
      <c r="L5140" t="s">
        <v>60</v>
      </c>
      <c r="M5140">
        <f>Table1[[#This Row],[Ship Date]]-Table1[[#This Row],[Order Date]]</f>
        <v>4</v>
      </c>
      <c r="N5140">
        <v>9</v>
      </c>
      <c r="O5140" t="s">
        <v>61</v>
      </c>
      <c r="P5140" s="3">
        <v>8.26</v>
      </c>
      <c r="Q5140" s="3">
        <v>6.7200869264586691</v>
      </c>
      <c r="R5140" s="3">
        <f>(Table1[[#This Row],[Selling Price]]-Table1[[#This Row],[Cost Price]])</f>
        <v>1.5399130735413307</v>
      </c>
      <c r="S5140" s="12">
        <f>(Table1[[#This Row],[Profit]]/Table1[[#This Row],[Selling Price]])</f>
        <v>0.18643015418175918</v>
      </c>
      <c r="T5140">
        <v>2</v>
      </c>
      <c r="U5140" s="2">
        <f>Table1[[#This Row],[Selling Price]]*Table1[[#This Row],[Quantity]]</f>
        <v>16.52</v>
      </c>
      <c r="V5140" s="4">
        <v>0</v>
      </c>
      <c r="W5140">
        <v>375</v>
      </c>
      <c r="X5140" t="s">
        <v>36</v>
      </c>
      <c r="Y5140" t="s">
        <v>52</v>
      </c>
      <c r="Z5140" s="2">
        <v>11.881678150272659</v>
      </c>
    </row>
    <row r="5141" spans="1:26" x14ac:dyDescent="0.35">
      <c r="A5141" t="s">
        <v>937</v>
      </c>
      <c r="B5141" t="s">
        <v>938</v>
      </c>
      <c r="C5141" t="s">
        <v>64</v>
      </c>
      <c r="D5141" t="s">
        <v>46</v>
      </c>
      <c r="E5141" t="s">
        <v>102</v>
      </c>
      <c r="F5141" t="s">
        <v>832</v>
      </c>
      <c r="G5141" t="s">
        <v>833</v>
      </c>
      <c r="H5141" t="s">
        <v>32</v>
      </c>
      <c r="I5141" t="s">
        <v>3813</v>
      </c>
      <c r="J5141" s="1">
        <v>42990</v>
      </c>
      <c r="K5141" s="1">
        <v>42993</v>
      </c>
      <c r="L5141" t="s">
        <v>199</v>
      </c>
      <c r="M5141">
        <f>Table1[[#This Row],[Ship Date]]-Table1[[#This Row],[Order Date]]</f>
        <v>3</v>
      </c>
      <c r="N5141">
        <v>9</v>
      </c>
      <c r="O5141" t="s">
        <v>61</v>
      </c>
      <c r="P5141" s="3">
        <v>39.9</v>
      </c>
      <c r="Q5141" s="3">
        <v>29.948989403522681</v>
      </c>
      <c r="R5141" s="3">
        <f>(Table1[[#This Row],[Selling Price]]-Table1[[#This Row],[Cost Price]])</f>
        <v>9.9510105964773174</v>
      </c>
      <c r="S5141" s="12">
        <f>(Table1[[#This Row],[Profit]]/Table1[[#This Row],[Selling Price]])</f>
        <v>0.24939876181647413</v>
      </c>
      <c r="T5141">
        <v>5</v>
      </c>
      <c r="U5141" s="2">
        <f>Table1[[#This Row],[Selling Price]]*Table1[[#This Row],[Quantity]]</f>
        <v>199.5</v>
      </c>
      <c r="V5141" s="4">
        <v>0</v>
      </c>
      <c r="W5141">
        <v>494</v>
      </c>
      <c r="X5141" t="s">
        <v>36</v>
      </c>
      <c r="Y5141" t="s">
        <v>52</v>
      </c>
      <c r="Z5141" s="2">
        <v>18.429020592532851</v>
      </c>
    </row>
    <row r="5142" spans="1:26" x14ac:dyDescent="0.35">
      <c r="A5142" t="s">
        <v>937</v>
      </c>
      <c r="B5142" t="s">
        <v>938</v>
      </c>
      <c r="C5142" t="s">
        <v>27</v>
      </c>
      <c r="D5142" t="s">
        <v>46</v>
      </c>
      <c r="E5142" t="s">
        <v>102</v>
      </c>
      <c r="F5142" t="s">
        <v>3876</v>
      </c>
      <c r="G5142" t="s">
        <v>3877</v>
      </c>
      <c r="H5142" t="s">
        <v>32</v>
      </c>
      <c r="I5142" t="s">
        <v>3878</v>
      </c>
      <c r="J5142" s="1">
        <v>42328</v>
      </c>
      <c r="K5142" s="1">
        <v>42334</v>
      </c>
      <c r="L5142" t="s">
        <v>60</v>
      </c>
      <c r="M5142">
        <f>Table1[[#This Row],[Ship Date]]-Table1[[#This Row],[Order Date]]</f>
        <v>6</v>
      </c>
      <c r="N5142">
        <v>11</v>
      </c>
      <c r="O5142" t="s">
        <v>35</v>
      </c>
      <c r="P5142" s="3">
        <v>19.649999999999999</v>
      </c>
      <c r="Q5142" s="3">
        <v>15.762409181538651</v>
      </c>
      <c r="R5142" s="3">
        <f>(Table1[[#This Row],[Selling Price]]-Table1[[#This Row],[Cost Price]])</f>
        <v>3.8875908184613479</v>
      </c>
      <c r="S5142" s="12">
        <f>(Table1[[#This Row],[Profit]]/Table1[[#This Row],[Selling Price]])</f>
        <v>0.19784177193187522</v>
      </c>
      <c r="T5142">
        <v>3</v>
      </c>
      <c r="U5142" s="2">
        <f>Table1[[#This Row],[Selling Price]]*Table1[[#This Row],[Quantity]]</f>
        <v>58.949999999999996</v>
      </c>
      <c r="V5142" s="4">
        <v>0</v>
      </c>
      <c r="W5142">
        <v>347</v>
      </c>
      <c r="X5142" t="s">
        <v>68</v>
      </c>
      <c r="Y5142" t="s">
        <v>52</v>
      </c>
      <c r="Z5142" s="2">
        <v>5.664898057335189</v>
      </c>
    </row>
    <row r="5143" spans="1:26" x14ac:dyDescent="0.35">
      <c r="A5143" t="s">
        <v>937</v>
      </c>
      <c r="B5143" t="s">
        <v>938</v>
      </c>
      <c r="C5143" t="s">
        <v>55</v>
      </c>
      <c r="D5143" t="s">
        <v>46</v>
      </c>
      <c r="E5143" t="s">
        <v>86</v>
      </c>
      <c r="F5143" t="s">
        <v>4124</v>
      </c>
      <c r="G5143" t="s">
        <v>4125</v>
      </c>
      <c r="H5143" t="s">
        <v>32</v>
      </c>
      <c r="I5143" t="s">
        <v>4233</v>
      </c>
      <c r="J5143" s="1">
        <v>43072</v>
      </c>
      <c r="K5143" s="1">
        <v>43078</v>
      </c>
      <c r="L5143" t="s">
        <v>60</v>
      </c>
      <c r="M5143">
        <f>Table1[[#This Row],[Ship Date]]-Table1[[#This Row],[Order Date]]</f>
        <v>6</v>
      </c>
      <c r="N5143">
        <v>12</v>
      </c>
      <c r="O5143" t="s">
        <v>35</v>
      </c>
      <c r="P5143" s="3">
        <v>14.624000000000001</v>
      </c>
      <c r="Q5143" s="3">
        <v>10.697538907111371</v>
      </c>
      <c r="R5143" s="3">
        <f>(Table1[[#This Row],[Selling Price]]-Table1[[#This Row],[Cost Price]])</f>
        <v>3.9264610928886299</v>
      </c>
      <c r="S5143" s="12">
        <f>(Table1[[#This Row],[Profit]]/Table1[[#This Row],[Selling Price]])</f>
        <v>0.26849433075004309</v>
      </c>
      <c r="T5143">
        <v>2</v>
      </c>
      <c r="U5143" s="2">
        <f>Table1[[#This Row],[Selling Price]]*Table1[[#This Row],[Quantity]]</f>
        <v>29.248000000000001</v>
      </c>
      <c r="V5143" s="4">
        <v>0.2</v>
      </c>
      <c r="W5143">
        <v>331</v>
      </c>
      <c r="X5143" t="s">
        <v>68</v>
      </c>
      <c r="Y5143" t="s">
        <v>52</v>
      </c>
      <c r="Z5143" s="2">
        <v>9.7519682079348176</v>
      </c>
    </row>
    <row r="5144" spans="1:26" x14ac:dyDescent="0.35">
      <c r="A5144" t="s">
        <v>937</v>
      </c>
      <c r="B5144" t="s">
        <v>938</v>
      </c>
      <c r="C5144" t="s">
        <v>55</v>
      </c>
      <c r="D5144" t="s">
        <v>46</v>
      </c>
      <c r="E5144" t="s">
        <v>47</v>
      </c>
      <c r="F5144" t="s">
        <v>4390</v>
      </c>
      <c r="G5144" t="s">
        <v>4391</v>
      </c>
      <c r="H5144" t="s">
        <v>32</v>
      </c>
      <c r="I5144" t="s">
        <v>4392</v>
      </c>
      <c r="J5144" s="1">
        <v>42826</v>
      </c>
      <c r="K5144" s="1">
        <v>42830</v>
      </c>
      <c r="L5144" t="s">
        <v>60</v>
      </c>
      <c r="M5144">
        <f>Table1[[#This Row],[Ship Date]]-Table1[[#This Row],[Order Date]]</f>
        <v>4</v>
      </c>
      <c r="N5144">
        <v>4</v>
      </c>
      <c r="O5144" t="s">
        <v>106</v>
      </c>
      <c r="P5144" s="3">
        <v>5.78</v>
      </c>
      <c r="Q5144" s="3">
        <v>3.7900617467349522</v>
      </c>
      <c r="R5144" s="3">
        <f>(Table1[[#This Row],[Selling Price]]-Table1[[#This Row],[Cost Price]])</f>
        <v>1.989938253265048</v>
      </c>
      <c r="S5144" s="12">
        <f>(Table1[[#This Row],[Profit]]/Table1[[#This Row],[Selling Price]])</f>
        <v>0.3442799746133301</v>
      </c>
      <c r="T5144">
        <v>2</v>
      </c>
      <c r="U5144" s="2">
        <f>Table1[[#This Row],[Selling Price]]*Table1[[#This Row],[Quantity]]</f>
        <v>11.56</v>
      </c>
      <c r="V5144" s="4">
        <v>0</v>
      </c>
      <c r="W5144">
        <v>202</v>
      </c>
      <c r="X5144" t="s">
        <v>36</v>
      </c>
      <c r="Y5144" t="s">
        <v>52</v>
      </c>
      <c r="Z5144" s="2">
        <v>7.5435827915741296</v>
      </c>
    </row>
    <row r="5145" spans="1:26" x14ac:dyDescent="0.35">
      <c r="A5145" t="s">
        <v>937</v>
      </c>
      <c r="B5145" t="s">
        <v>938</v>
      </c>
      <c r="C5145" t="s">
        <v>27</v>
      </c>
      <c r="D5145" t="s">
        <v>46</v>
      </c>
      <c r="E5145" t="s">
        <v>47</v>
      </c>
      <c r="F5145" t="s">
        <v>2820</v>
      </c>
      <c r="G5145" t="s">
        <v>2821</v>
      </c>
      <c r="H5145" t="s">
        <v>32</v>
      </c>
      <c r="I5145" t="s">
        <v>4393</v>
      </c>
      <c r="J5145" s="1">
        <v>43091</v>
      </c>
      <c r="K5145" s="1">
        <v>43095</v>
      </c>
      <c r="L5145" t="s">
        <v>60</v>
      </c>
      <c r="M5145">
        <f>Table1[[#This Row],[Ship Date]]-Table1[[#This Row],[Order Date]]</f>
        <v>4</v>
      </c>
      <c r="N5145">
        <v>12</v>
      </c>
      <c r="O5145" t="s">
        <v>35</v>
      </c>
      <c r="P5145" s="3">
        <v>18.45</v>
      </c>
      <c r="Q5145" s="3">
        <v>14.91352468674366</v>
      </c>
      <c r="R5145" s="3">
        <f>(Table1[[#This Row],[Selling Price]]-Table1[[#This Row],[Cost Price]])</f>
        <v>3.5364753132563393</v>
      </c>
      <c r="S5145" s="12">
        <f>(Table1[[#This Row],[Profit]]/Table1[[#This Row],[Selling Price]])</f>
        <v>0.19167887876728126</v>
      </c>
      <c r="T5145">
        <v>5</v>
      </c>
      <c r="U5145" s="2">
        <f>Table1[[#This Row],[Selling Price]]*Table1[[#This Row],[Quantity]]</f>
        <v>92.25</v>
      </c>
      <c r="V5145" s="4">
        <v>0</v>
      </c>
      <c r="W5145">
        <v>261</v>
      </c>
      <c r="X5145" t="s">
        <v>36</v>
      </c>
      <c r="Y5145" t="s">
        <v>52</v>
      </c>
      <c r="Z5145" s="2">
        <v>6.7369874573135426</v>
      </c>
    </row>
    <row r="5146" spans="1:26" x14ac:dyDescent="0.35">
      <c r="A5146" t="s">
        <v>937</v>
      </c>
      <c r="B5146" t="s">
        <v>938</v>
      </c>
      <c r="C5146" t="s">
        <v>27</v>
      </c>
      <c r="D5146" t="s">
        <v>46</v>
      </c>
      <c r="E5146" t="s">
        <v>75</v>
      </c>
      <c r="F5146" t="s">
        <v>3690</v>
      </c>
      <c r="G5146" t="s">
        <v>3691</v>
      </c>
      <c r="H5146" t="s">
        <v>32</v>
      </c>
      <c r="I5146" t="s">
        <v>4465</v>
      </c>
      <c r="J5146" s="1">
        <v>41820</v>
      </c>
      <c r="K5146" s="1">
        <v>41822</v>
      </c>
      <c r="L5146" t="s">
        <v>199</v>
      </c>
      <c r="M5146">
        <f>Table1[[#This Row],[Ship Date]]-Table1[[#This Row],[Order Date]]</f>
        <v>2</v>
      </c>
      <c r="N5146">
        <v>6</v>
      </c>
      <c r="O5146" t="s">
        <v>51</v>
      </c>
      <c r="P5146" s="3">
        <v>5.2480000000000002</v>
      </c>
      <c r="Q5146" s="3">
        <v>3.875445895019427</v>
      </c>
      <c r="R5146" s="3">
        <f>(Table1[[#This Row],[Selling Price]]-Table1[[#This Row],[Cost Price]])</f>
        <v>1.3725541049805732</v>
      </c>
      <c r="S5146" s="12">
        <f>(Table1[[#This Row],[Profit]]/Table1[[#This Row],[Selling Price]])</f>
        <v>0.26153851085757873</v>
      </c>
      <c r="T5146">
        <v>4</v>
      </c>
      <c r="U5146" s="2">
        <f>Table1[[#This Row],[Selling Price]]*Table1[[#This Row],[Quantity]]</f>
        <v>20.992000000000001</v>
      </c>
      <c r="V5146" s="4">
        <v>0.2</v>
      </c>
      <c r="W5146">
        <v>326</v>
      </c>
      <c r="X5146" t="s">
        <v>36</v>
      </c>
      <c r="Y5146" t="s">
        <v>52</v>
      </c>
      <c r="Z5146" s="2">
        <v>2.8158374953111189</v>
      </c>
    </row>
    <row r="5147" spans="1:26" x14ac:dyDescent="0.35">
      <c r="A5147" t="s">
        <v>937</v>
      </c>
      <c r="B5147" t="s">
        <v>938</v>
      </c>
      <c r="C5147" t="s">
        <v>55</v>
      </c>
      <c r="D5147" t="s">
        <v>46</v>
      </c>
      <c r="E5147" t="s">
        <v>91</v>
      </c>
      <c r="F5147" t="s">
        <v>2816</v>
      </c>
      <c r="G5147" t="s">
        <v>2817</v>
      </c>
      <c r="H5147" t="s">
        <v>32</v>
      </c>
      <c r="I5147" t="s">
        <v>4564</v>
      </c>
      <c r="J5147" s="1">
        <v>42359</v>
      </c>
      <c r="K5147" s="1">
        <v>42363</v>
      </c>
      <c r="L5147" t="s">
        <v>60</v>
      </c>
      <c r="M5147">
        <f>Table1[[#This Row],[Ship Date]]-Table1[[#This Row],[Order Date]]</f>
        <v>4</v>
      </c>
      <c r="N5147">
        <v>12</v>
      </c>
      <c r="O5147" t="s">
        <v>35</v>
      </c>
      <c r="P5147" s="3">
        <v>60.984000000000002</v>
      </c>
      <c r="Q5147" s="3">
        <v>47.66403325538154</v>
      </c>
      <c r="R5147" s="3">
        <f>(Table1[[#This Row],[Selling Price]]-Table1[[#This Row],[Cost Price]])</f>
        <v>13.319966744618462</v>
      </c>
      <c r="S5147" s="12">
        <f>(Table1[[#This Row],[Profit]]/Table1[[#This Row],[Selling Price]])</f>
        <v>0.21841740037745083</v>
      </c>
      <c r="T5147">
        <v>7</v>
      </c>
      <c r="U5147" s="2">
        <f>Table1[[#This Row],[Selling Price]]*Table1[[#This Row],[Quantity]]</f>
        <v>426.88800000000003</v>
      </c>
      <c r="V5147" s="4">
        <v>0.2</v>
      </c>
      <c r="W5147">
        <v>173</v>
      </c>
      <c r="X5147" t="s">
        <v>36</v>
      </c>
      <c r="Y5147" t="s">
        <v>52</v>
      </c>
      <c r="Z5147" s="2">
        <v>16.798312817065881</v>
      </c>
    </row>
    <row r="5148" spans="1:26" x14ac:dyDescent="0.35">
      <c r="A5148" t="s">
        <v>937</v>
      </c>
      <c r="B5148" t="s">
        <v>938</v>
      </c>
      <c r="C5148" t="s">
        <v>55</v>
      </c>
      <c r="D5148" t="s">
        <v>46</v>
      </c>
      <c r="E5148" t="s">
        <v>102</v>
      </c>
      <c r="F5148" t="s">
        <v>2557</v>
      </c>
      <c r="G5148" t="s">
        <v>2558</v>
      </c>
      <c r="H5148" t="s">
        <v>32</v>
      </c>
      <c r="I5148" t="s">
        <v>4637</v>
      </c>
      <c r="J5148" s="1">
        <v>42874</v>
      </c>
      <c r="K5148" s="1">
        <v>42878</v>
      </c>
      <c r="L5148" t="s">
        <v>60</v>
      </c>
      <c r="M5148">
        <f>Table1[[#This Row],[Ship Date]]-Table1[[#This Row],[Order Date]]</f>
        <v>4</v>
      </c>
      <c r="N5148">
        <v>5</v>
      </c>
      <c r="O5148" t="s">
        <v>51</v>
      </c>
      <c r="P5148" s="3">
        <v>286.93</v>
      </c>
      <c r="Q5148" s="3">
        <v>212.92723905817689</v>
      </c>
      <c r="R5148" s="3">
        <f>(Table1[[#This Row],[Selling Price]]-Table1[[#This Row],[Cost Price]])</f>
        <v>74.002760941823112</v>
      </c>
      <c r="S5148" s="12">
        <f>(Table1[[#This Row],[Profit]]/Table1[[#This Row],[Selling Price]])</f>
        <v>0.25791224668672885</v>
      </c>
      <c r="T5148">
        <v>7</v>
      </c>
      <c r="U5148" s="2">
        <f>Table1[[#This Row],[Selling Price]]*Table1[[#This Row],[Quantity]]</f>
        <v>2008.51</v>
      </c>
      <c r="V5148" s="4">
        <v>0</v>
      </c>
      <c r="W5148">
        <v>103</v>
      </c>
      <c r="X5148" t="s">
        <v>36</v>
      </c>
      <c r="Y5148" t="s">
        <v>36</v>
      </c>
      <c r="Z5148" s="2">
        <v>123.5104658697276</v>
      </c>
    </row>
    <row r="5149" spans="1:26" x14ac:dyDescent="0.35">
      <c r="A5149" t="s">
        <v>937</v>
      </c>
      <c r="B5149" t="s">
        <v>938</v>
      </c>
      <c r="C5149" t="s">
        <v>64</v>
      </c>
      <c r="D5149" t="s">
        <v>46</v>
      </c>
      <c r="E5149" t="s">
        <v>75</v>
      </c>
      <c r="F5149" t="s">
        <v>1466</v>
      </c>
      <c r="G5149" t="s">
        <v>1467</v>
      </c>
      <c r="H5149" t="s">
        <v>32</v>
      </c>
      <c r="I5149" t="s">
        <v>4658</v>
      </c>
      <c r="J5149" s="1">
        <v>43087</v>
      </c>
      <c r="K5149" s="1">
        <v>43088</v>
      </c>
      <c r="L5149" t="s">
        <v>199</v>
      </c>
      <c r="M5149">
        <f>Table1[[#This Row],[Ship Date]]-Table1[[#This Row],[Order Date]]</f>
        <v>1</v>
      </c>
      <c r="N5149">
        <v>12</v>
      </c>
      <c r="O5149" t="s">
        <v>35</v>
      </c>
      <c r="P5149" s="3">
        <v>6.63</v>
      </c>
      <c r="Q5149" s="3">
        <v>4.7754996273255577</v>
      </c>
      <c r="R5149" s="3">
        <f>(Table1[[#This Row],[Selling Price]]-Table1[[#This Row],[Cost Price]])</f>
        <v>1.8545003726744422</v>
      </c>
      <c r="S5149" s="12">
        <f>(Table1[[#This Row],[Profit]]/Table1[[#This Row],[Selling Price]])</f>
        <v>0.27971348004139401</v>
      </c>
      <c r="T5149">
        <v>3</v>
      </c>
      <c r="U5149" s="2">
        <f>Table1[[#This Row],[Selling Price]]*Table1[[#This Row],[Quantity]]</f>
        <v>19.89</v>
      </c>
      <c r="V5149" s="4">
        <v>0</v>
      </c>
      <c r="W5149">
        <v>441</v>
      </c>
      <c r="X5149" t="s">
        <v>36</v>
      </c>
      <c r="Y5149" t="s">
        <v>52</v>
      </c>
      <c r="Z5149" s="2">
        <v>6.6300000000000008</v>
      </c>
    </row>
    <row r="5150" spans="1:26" x14ac:dyDescent="0.35">
      <c r="A5150" t="s">
        <v>937</v>
      </c>
      <c r="B5150" t="s">
        <v>938</v>
      </c>
      <c r="C5150" t="s">
        <v>55</v>
      </c>
      <c r="D5150" t="s">
        <v>46</v>
      </c>
      <c r="E5150" t="s">
        <v>65</v>
      </c>
      <c r="F5150" t="s">
        <v>3066</v>
      </c>
      <c r="G5150" t="s">
        <v>3067</v>
      </c>
      <c r="H5150" t="s">
        <v>32</v>
      </c>
      <c r="I5150" t="s">
        <v>4740</v>
      </c>
      <c r="J5150" s="1">
        <v>43011</v>
      </c>
      <c r="K5150" s="1">
        <v>43016</v>
      </c>
      <c r="L5150" t="s">
        <v>34</v>
      </c>
      <c r="M5150">
        <f>Table1[[#This Row],[Ship Date]]-Table1[[#This Row],[Order Date]]</f>
        <v>5</v>
      </c>
      <c r="N5150">
        <v>10</v>
      </c>
      <c r="O5150" t="s">
        <v>61</v>
      </c>
      <c r="P5150" s="3">
        <v>22.58</v>
      </c>
      <c r="Q5150" s="3">
        <v>17.359385482780031</v>
      </c>
      <c r="R5150" s="3">
        <f>(Table1[[#This Row],[Selling Price]]-Table1[[#This Row],[Cost Price]])</f>
        <v>5.2206145172199676</v>
      </c>
      <c r="S5150" s="12">
        <f>(Table1[[#This Row],[Profit]]/Table1[[#This Row],[Selling Price]])</f>
        <v>0.2312052487697063</v>
      </c>
      <c r="T5150">
        <v>2</v>
      </c>
      <c r="U5150" s="2">
        <f>Table1[[#This Row],[Selling Price]]*Table1[[#This Row],[Quantity]]</f>
        <v>45.16</v>
      </c>
      <c r="V5150" s="4">
        <v>0</v>
      </c>
      <c r="W5150">
        <v>428</v>
      </c>
      <c r="X5150" t="s">
        <v>36</v>
      </c>
      <c r="Y5150" t="s">
        <v>52</v>
      </c>
      <c r="Z5150" s="2">
        <v>15.684569264088831</v>
      </c>
    </row>
    <row r="5151" spans="1:26" x14ac:dyDescent="0.35">
      <c r="A5151" t="s">
        <v>937</v>
      </c>
      <c r="B5151" t="s">
        <v>938</v>
      </c>
      <c r="C5151" t="s">
        <v>55</v>
      </c>
      <c r="D5151" t="s">
        <v>46</v>
      </c>
      <c r="E5151" t="s">
        <v>178</v>
      </c>
      <c r="F5151" t="s">
        <v>1750</v>
      </c>
      <c r="G5151" t="s">
        <v>1751</v>
      </c>
      <c r="H5151" t="s">
        <v>32</v>
      </c>
      <c r="I5151" t="s">
        <v>4991</v>
      </c>
      <c r="J5151" s="1">
        <v>41923</v>
      </c>
      <c r="K5151" s="1">
        <v>41927</v>
      </c>
      <c r="L5151" t="s">
        <v>60</v>
      </c>
      <c r="M5151">
        <f>Table1[[#This Row],[Ship Date]]-Table1[[#This Row],[Order Date]]</f>
        <v>4</v>
      </c>
      <c r="N5151">
        <v>10</v>
      </c>
      <c r="O5151" t="s">
        <v>61</v>
      </c>
      <c r="P5151" s="3">
        <v>201.43199999999999</v>
      </c>
      <c r="Q5151" s="3">
        <v>157.0176353547748</v>
      </c>
      <c r="R5151" s="3">
        <f>(Table1[[#This Row],[Selling Price]]-Table1[[#This Row],[Cost Price]])</f>
        <v>44.414364645225191</v>
      </c>
      <c r="S5151" s="12">
        <f>(Table1[[#This Row],[Profit]]/Table1[[#This Row],[Selling Price]])</f>
        <v>0.22049309268251913</v>
      </c>
      <c r="T5151">
        <v>3</v>
      </c>
      <c r="U5151" s="2">
        <f>Table1[[#This Row],[Selling Price]]*Table1[[#This Row],[Quantity]]</f>
        <v>604.29599999999994</v>
      </c>
      <c r="V5151" s="4">
        <v>0.2</v>
      </c>
      <c r="W5151">
        <v>175</v>
      </c>
      <c r="X5151" t="s">
        <v>36</v>
      </c>
      <c r="Y5151" t="s">
        <v>68</v>
      </c>
      <c r="Z5151" s="2">
        <v>73.360773602791312</v>
      </c>
    </row>
    <row r="5152" spans="1:26" x14ac:dyDescent="0.35">
      <c r="A5152" t="s">
        <v>937</v>
      </c>
      <c r="B5152" t="s">
        <v>938</v>
      </c>
      <c r="C5152" t="s">
        <v>45</v>
      </c>
      <c r="D5152" t="s">
        <v>46</v>
      </c>
      <c r="E5152" t="s">
        <v>539</v>
      </c>
      <c r="F5152" t="s">
        <v>657</v>
      </c>
      <c r="G5152" t="s">
        <v>658</v>
      </c>
      <c r="H5152" t="s">
        <v>32</v>
      </c>
      <c r="I5152" t="s">
        <v>5011</v>
      </c>
      <c r="J5152" s="1">
        <v>41999</v>
      </c>
      <c r="K5152" s="1">
        <v>42003</v>
      </c>
      <c r="L5152" t="s">
        <v>60</v>
      </c>
      <c r="M5152">
        <f>Table1[[#This Row],[Ship Date]]-Table1[[#This Row],[Order Date]]</f>
        <v>4</v>
      </c>
      <c r="N5152">
        <v>12</v>
      </c>
      <c r="O5152" t="s">
        <v>35</v>
      </c>
      <c r="P5152" s="3">
        <v>11.91</v>
      </c>
      <c r="Q5152" s="3">
        <v>8.799221492476855</v>
      </c>
      <c r="R5152" s="3">
        <f>(Table1[[#This Row],[Selling Price]]-Table1[[#This Row],[Cost Price]])</f>
        <v>3.1107785075231451</v>
      </c>
      <c r="S5152" s="12">
        <f>(Table1[[#This Row],[Profit]]/Table1[[#This Row],[Selling Price]])</f>
        <v>0.26119047082478131</v>
      </c>
      <c r="T5152">
        <v>3</v>
      </c>
      <c r="U5152" s="2">
        <f>Table1[[#This Row],[Selling Price]]*Table1[[#This Row],[Quantity]]</f>
        <v>35.730000000000004</v>
      </c>
      <c r="V5152" s="4">
        <v>0</v>
      </c>
      <c r="W5152">
        <v>304</v>
      </c>
      <c r="X5152" t="s">
        <v>36</v>
      </c>
      <c r="Y5152" t="s">
        <v>52</v>
      </c>
      <c r="Z5152" s="2">
        <v>2.292080568682815</v>
      </c>
    </row>
    <row r="5153" spans="1:26" x14ac:dyDescent="0.35">
      <c r="A5153" t="s">
        <v>937</v>
      </c>
      <c r="B5153" t="s">
        <v>938</v>
      </c>
      <c r="C5153" t="s">
        <v>45</v>
      </c>
      <c r="D5153" t="s">
        <v>46</v>
      </c>
      <c r="E5153" t="s">
        <v>91</v>
      </c>
      <c r="F5153" t="s">
        <v>5044</v>
      </c>
      <c r="G5153" t="s">
        <v>5045</v>
      </c>
      <c r="H5153" t="s">
        <v>32</v>
      </c>
      <c r="I5153" t="s">
        <v>5039</v>
      </c>
      <c r="J5153" s="1">
        <v>42968</v>
      </c>
      <c r="K5153" s="1">
        <v>42969</v>
      </c>
      <c r="L5153" t="s">
        <v>199</v>
      </c>
      <c r="M5153">
        <f>Table1[[#This Row],[Ship Date]]-Table1[[#This Row],[Order Date]]</f>
        <v>1</v>
      </c>
      <c r="N5153">
        <v>8</v>
      </c>
      <c r="O5153" t="s">
        <v>61</v>
      </c>
      <c r="P5153" s="3">
        <v>203.52</v>
      </c>
      <c r="Q5153" s="3">
        <v>138.66205087517631</v>
      </c>
      <c r="R5153" s="3">
        <f>(Table1[[#This Row],[Selling Price]]-Table1[[#This Row],[Cost Price]])</f>
        <v>64.857949124823705</v>
      </c>
      <c r="S5153" s="12">
        <f>(Table1[[#This Row],[Profit]]/Table1[[#This Row],[Selling Price]])</f>
        <v>0.31868096071552526</v>
      </c>
      <c r="T5153">
        <v>3</v>
      </c>
      <c r="U5153" s="2">
        <f>Table1[[#This Row],[Selling Price]]*Table1[[#This Row],[Quantity]]</f>
        <v>610.56000000000006</v>
      </c>
      <c r="V5153" s="4">
        <v>0</v>
      </c>
      <c r="W5153">
        <v>459</v>
      </c>
      <c r="X5153" t="s">
        <v>36</v>
      </c>
      <c r="Y5153" t="s">
        <v>68</v>
      </c>
      <c r="Z5153" s="2">
        <v>124.04397603000849</v>
      </c>
    </row>
    <row r="5154" spans="1:26" x14ac:dyDescent="0.35">
      <c r="A5154" t="s">
        <v>937</v>
      </c>
      <c r="B5154" t="s">
        <v>938</v>
      </c>
      <c r="C5154" t="s">
        <v>64</v>
      </c>
      <c r="D5154" t="s">
        <v>46</v>
      </c>
      <c r="E5154" t="s">
        <v>65</v>
      </c>
      <c r="F5154" t="s">
        <v>5312</v>
      </c>
      <c r="G5154" t="s">
        <v>5313</v>
      </c>
      <c r="H5154" t="s">
        <v>32</v>
      </c>
      <c r="I5154" t="s">
        <v>5314</v>
      </c>
      <c r="J5154" s="1">
        <v>41895</v>
      </c>
      <c r="K5154" s="1">
        <v>41899</v>
      </c>
      <c r="L5154" t="s">
        <v>60</v>
      </c>
      <c r="M5154">
        <f>Table1[[#This Row],[Ship Date]]-Table1[[#This Row],[Order Date]]</f>
        <v>4</v>
      </c>
      <c r="N5154">
        <v>9</v>
      </c>
      <c r="O5154" t="s">
        <v>61</v>
      </c>
      <c r="P5154" s="3">
        <v>79.400000000000006</v>
      </c>
      <c r="Q5154" s="3">
        <v>64.496957847663182</v>
      </c>
      <c r="R5154" s="3">
        <f>(Table1[[#This Row],[Selling Price]]-Table1[[#This Row],[Cost Price]])</f>
        <v>14.903042152336823</v>
      </c>
      <c r="S5154" s="12">
        <f>(Table1[[#This Row],[Profit]]/Table1[[#This Row],[Selling Price]])</f>
        <v>0.18769574499164762</v>
      </c>
      <c r="T5154">
        <v>5</v>
      </c>
      <c r="U5154" s="2">
        <f>Table1[[#This Row],[Selling Price]]*Table1[[#This Row],[Quantity]]</f>
        <v>397</v>
      </c>
      <c r="V5154" s="4">
        <v>0.2</v>
      </c>
      <c r="W5154">
        <v>248</v>
      </c>
      <c r="X5154" t="s">
        <v>36</v>
      </c>
      <c r="Y5154" t="s">
        <v>68</v>
      </c>
      <c r="Z5154" s="2">
        <v>132.5509689941303</v>
      </c>
    </row>
    <row r="5155" spans="1:26" x14ac:dyDescent="0.35">
      <c r="A5155" t="s">
        <v>937</v>
      </c>
      <c r="B5155" t="s">
        <v>938</v>
      </c>
      <c r="C5155" t="s">
        <v>55</v>
      </c>
      <c r="D5155" t="s">
        <v>46</v>
      </c>
      <c r="E5155" t="s">
        <v>65</v>
      </c>
      <c r="F5155" t="s">
        <v>1375</v>
      </c>
      <c r="G5155" t="s">
        <v>1376</v>
      </c>
      <c r="H5155" t="s">
        <v>32</v>
      </c>
      <c r="I5155" t="s">
        <v>5483</v>
      </c>
      <c r="J5155" s="1">
        <v>42339</v>
      </c>
      <c r="K5155" s="1">
        <v>42345</v>
      </c>
      <c r="L5155" t="s">
        <v>60</v>
      </c>
      <c r="M5155">
        <f>Table1[[#This Row],[Ship Date]]-Table1[[#This Row],[Order Date]]</f>
        <v>6</v>
      </c>
      <c r="N5155">
        <v>12</v>
      </c>
      <c r="O5155" t="s">
        <v>35</v>
      </c>
      <c r="P5155" s="3">
        <v>61.68</v>
      </c>
      <c r="Q5155" s="3">
        <v>45.693752167051663</v>
      </c>
      <c r="R5155" s="3">
        <f>(Table1[[#This Row],[Selling Price]]-Table1[[#This Row],[Cost Price]])</f>
        <v>15.986247832948337</v>
      </c>
      <c r="S5155" s="12">
        <f>(Table1[[#This Row],[Profit]]/Table1[[#This Row],[Selling Price]])</f>
        <v>0.25918041233703532</v>
      </c>
      <c r="T5155">
        <v>4</v>
      </c>
      <c r="U5155" s="2">
        <f>Table1[[#This Row],[Selling Price]]*Table1[[#This Row],[Quantity]]</f>
        <v>246.72</v>
      </c>
      <c r="V5155" s="4">
        <v>0</v>
      </c>
      <c r="W5155">
        <v>348</v>
      </c>
      <c r="X5155" t="s">
        <v>68</v>
      </c>
      <c r="Y5155" t="s">
        <v>52</v>
      </c>
      <c r="Z5155" s="2">
        <v>30.4129938677533</v>
      </c>
    </row>
    <row r="5156" spans="1:26" x14ac:dyDescent="0.35">
      <c r="A5156" t="s">
        <v>937</v>
      </c>
      <c r="B5156" t="s">
        <v>938</v>
      </c>
      <c r="C5156" t="s">
        <v>55</v>
      </c>
      <c r="D5156" t="s">
        <v>46</v>
      </c>
      <c r="E5156" t="s">
        <v>86</v>
      </c>
      <c r="F5156" t="s">
        <v>1791</v>
      </c>
      <c r="G5156" t="s">
        <v>1792</v>
      </c>
      <c r="H5156" t="s">
        <v>32</v>
      </c>
      <c r="I5156" t="s">
        <v>5607</v>
      </c>
      <c r="J5156" s="1">
        <v>42461</v>
      </c>
      <c r="K5156" s="1">
        <v>42465</v>
      </c>
      <c r="L5156" t="s">
        <v>60</v>
      </c>
      <c r="M5156">
        <f>Table1[[#This Row],[Ship Date]]-Table1[[#This Row],[Order Date]]</f>
        <v>4</v>
      </c>
      <c r="N5156">
        <v>4</v>
      </c>
      <c r="O5156" t="s">
        <v>106</v>
      </c>
      <c r="P5156" s="3">
        <v>14.352</v>
      </c>
      <c r="Q5156" s="3">
        <v>11.794056386936729</v>
      </c>
      <c r="R5156" s="3">
        <f>(Table1[[#This Row],[Selling Price]]-Table1[[#This Row],[Cost Price]])</f>
        <v>2.5579436130632711</v>
      </c>
      <c r="S5156" s="12">
        <f>(Table1[[#This Row],[Profit]]/Table1[[#This Row],[Selling Price]])</f>
        <v>0.17822907002949212</v>
      </c>
      <c r="T5156">
        <v>3</v>
      </c>
      <c r="U5156" s="2">
        <f>Table1[[#This Row],[Selling Price]]*Table1[[#This Row],[Quantity]]</f>
        <v>43.055999999999997</v>
      </c>
      <c r="V5156" s="4">
        <v>0.2</v>
      </c>
      <c r="W5156">
        <v>268</v>
      </c>
      <c r="X5156" t="s">
        <v>36</v>
      </c>
      <c r="Y5156" t="s">
        <v>52</v>
      </c>
      <c r="Z5156" s="2">
        <v>12.54232831654474</v>
      </c>
    </row>
    <row r="5157" spans="1:26" x14ac:dyDescent="0.35">
      <c r="A5157" t="s">
        <v>937</v>
      </c>
      <c r="B5157" t="s">
        <v>938</v>
      </c>
      <c r="C5157" t="s">
        <v>64</v>
      </c>
      <c r="D5157" t="s">
        <v>46</v>
      </c>
      <c r="E5157" t="s">
        <v>91</v>
      </c>
      <c r="F5157" t="s">
        <v>5727</v>
      </c>
      <c r="G5157" t="s">
        <v>1207</v>
      </c>
      <c r="H5157" t="s">
        <v>32</v>
      </c>
      <c r="I5157" t="s">
        <v>5728</v>
      </c>
      <c r="J5157" s="1">
        <v>41902</v>
      </c>
      <c r="K5157" s="1">
        <v>41908</v>
      </c>
      <c r="L5157" t="s">
        <v>60</v>
      </c>
      <c r="M5157">
        <f>Table1[[#This Row],[Ship Date]]-Table1[[#This Row],[Order Date]]</f>
        <v>6</v>
      </c>
      <c r="N5157">
        <v>9</v>
      </c>
      <c r="O5157" t="s">
        <v>61</v>
      </c>
      <c r="P5157" s="3">
        <v>43.92</v>
      </c>
      <c r="Q5157" s="3">
        <v>31.457511283496199</v>
      </c>
      <c r="R5157" s="3">
        <f>(Table1[[#This Row],[Selling Price]]-Table1[[#This Row],[Cost Price]])</f>
        <v>12.462488716503803</v>
      </c>
      <c r="S5157" s="12">
        <f>(Table1[[#This Row],[Profit]]/Table1[[#This Row],[Selling Price]])</f>
        <v>0.28375429682385706</v>
      </c>
      <c r="T5157">
        <v>4</v>
      </c>
      <c r="U5157" s="2">
        <f>Table1[[#This Row],[Selling Price]]*Table1[[#This Row],[Quantity]]</f>
        <v>175.68</v>
      </c>
      <c r="V5157" s="4">
        <v>0</v>
      </c>
      <c r="W5157">
        <v>248</v>
      </c>
      <c r="X5157" t="s">
        <v>68</v>
      </c>
      <c r="Y5157" t="s">
        <v>52</v>
      </c>
      <c r="Z5157" s="2">
        <v>31.537648929493781</v>
      </c>
    </row>
    <row r="5158" spans="1:26" x14ac:dyDescent="0.35">
      <c r="A5158" t="s">
        <v>937</v>
      </c>
      <c r="B5158" t="s">
        <v>938</v>
      </c>
      <c r="C5158" t="s">
        <v>27</v>
      </c>
      <c r="D5158" t="s">
        <v>46</v>
      </c>
      <c r="E5158" t="s">
        <v>86</v>
      </c>
      <c r="F5158" t="s">
        <v>1061</v>
      </c>
      <c r="G5158" t="s">
        <v>1062</v>
      </c>
      <c r="H5158" t="s">
        <v>32</v>
      </c>
      <c r="I5158" t="s">
        <v>5750</v>
      </c>
      <c r="J5158" s="1">
        <v>42300</v>
      </c>
      <c r="K5158" s="1">
        <v>42305</v>
      </c>
      <c r="L5158" t="s">
        <v>60</v>
      </c>
      <c r="M5158">
        <f>Table1[[#This Row],[Ship Date]]-Table1[[#This Row],[Order Date]]</f>
        <v>5</v>
      </c>
      <c r="N5158">
        <v>10</v>
      </c>
      <c r="O5158" t="s">
        <v>61</v>
      </c>
      <c r="P5158" s="3">
        <v>3.5920000000000001</v>
      </c>
      <c r="Q5158" s="3">
        <v>2.906124435915892</v>
      </c>
      <c r="R5158" s="3">
        <f>(Table1[[#This Row],[Selling Price]]-Table1[[#This Row],[Cost Price]])</f>
        <v>0.6858755640841081</v>
      </c>
      <c r="S5158" s="12">
        <f>(Table1[[#This Row],[Profit]]/Table1[[#This Row],[Selling Price]])</f>
        <v>0.19094531294101005</v>
      </c>
      <c r="T5158">
        <v>1</v>
      </c>
      <c r="U5158" s="2">
        <f>Table1[[#This Row],[Selling Price]]*Table1[[#This Row],[Quantity]]</f>
        <v>3.5920000000000001</v>
      </c>
      <c r="V5158" s="4">
        <v>0.2</v>
      </c>
      <c r="W5158">
        <v>253</v>
      </c>
      <c r="X5158" t="s">
        <v>36</v>
      </c>
      <c r="Y5158" t="s">
        <v>52</v>
      </c>
      <c r="Z5158" s="2">
        <v>3.6773325616852728</v>
      </c>
    </row>
    <row r="5159" spans="1:26" x14ac:dyDescent="0.35">
      <c r="A5159" t="s">
        <v>937</v>
      </c>
      <c r="B5159" t="s">
        <v>938</v>
      </c>
      <c r="C5159" t="s">
        <v>27</v>
      </c>
      <c r="D5159" t="s">
        <v>46</v>
      </c>
      <c r="E5159" t="s">
        <v>102</v>
      </c>
      <c r="F5159" t="s">
        <v>2027</v>
      </c>
      <c r="G5159" t="s">
        <v>2028</v>
      </c>
      <c r="H5159" t="s">
        <v>32</v>
      </c>
      <c r="I5159" t="s">
        <v>5829</v>
      </c>
      <c r="J5159" s="1">
        <v>43059</v>
      </c>
      <c r="K5159" s="1">
        <v>43061</v>
      </c>
      <c r="L5159" t="s">
        <v>199</v>
      </c>
      <c r="M5159">
        <f>Table1[[#This Row],[Ship Date]]-Table1[[#This Row],[Order Date]]</f>
        <v>2</v>
      </c>
      <c r="N5159">
        <v>11</v>
      </c>
      <c r="O5159" t="s">
        <v>35</v>
      </c>
      <c r="P5159" s="3">
        <v>46.76</v>
      </c>
      <c r="Q5159" s="3">
        <v>32.82329611984396</v>
      </c>
      <c r="R5159" s="3">
        <f>(Table1[[#This Row],[Selling Price]]-Table1[[#This Row],[Cost Price]])</f>
        <v>13.936703880156038</v>
      </c>
      <c r="S5159" s="12">
        <f>(Table1[[#This Row],[Profit]]/Table1[[#This Row],[Selling Price]])</f>
        <v>0.29804755945586053</v>
      </c>
      <c r="T5159">
        <v>7</v>
      </c>
      <c r="U5159" s="2">
        <f>Table1[[#This Row],[Selling Price]]*Table1[[#This Row],[Quantity]]</f>
        <v>327.32</v>
      </c>
      <c r="V5159" s="4">
        <v>0</v>
      </c>
      <c r="W5159">
        <v>289</v>
      </c>
      <c r="X5159" t="s">
        <v>36</v>
      </c>
      <c r="Y5159" t="s">
        <v>52</v>
      </c>
      <c r="Z5159" s="2">
        <v>21.0266197758936</v>
      </c>
    </row>
    <row r="5160" spans="1:26" x14ac:dyDescent="0.35">
      <c r="A5160" t="s">
        <v>937</v>
      </c>
      <c r="B5160" t="s">
        <v>938</v>
      </c>
      <c r="C5160" t="s">
        <v>55</v>
      </c>
      <c r="D5160" t="s">
        <v>46</v>
      </c>
      <c r="E5160" t="s">
        <v>102</v>
      </c>
      <c r="F5160" t="s">
        <v>2954</v>
      </c>
      <c r="G5160" t="s">
        <v>2955</v>
      </c>
      <c r="H5160" t="s">
        <v>32</v>
      </c>
      <c r="I5160" t="s">
        <v>5840</v>
      </c>
      <c r="J5160" s="1">
        <v>42694</v>
      </c>
      <c r="K5160" s="1">
        <v>42699</v>
      </c>
      <c r="L5160" t="s">
        <v>60</v>
      </c>
      <c r="M5160">
        <f>Table1[[#This Row],[Ship Date]]-Table1[[#This Row],[Order Date]]</f>
        <v>5</v>
      </c>
      <c r="N5160">
        <v>11</v>
      </c>
      <c r="O5160" t="s">
        <v>35</v>
      </c>
      <c r="P5160" s="3">
        <v>314.55</v>
      </c>
      <c r="Q5160" s="3">
        <v>220.26466975867001</v>
      </c>
      <c r="R5160" s="3">
        <f>(Table1[[#This Row],[Selling Price]]-Table1[[#This Row],[Cost Price]])</f>
        <v>94.285330241330001</v>
      </c>
      <c r="S5160" s="12">
        <f>(Table1[[#This Row],[Profit]]/Table1[[#This Row],[Selling Price]])</f>
        <v>0.29974671830020666</v>
      </c>
      <c r="T5160">
        <v>3</v>
      </c>
      <c r="U5160" s="2">
        <f>Table1[[#This Row],[Selling Price]]*Table1[[#This Row],[Quantity]]</f>
        <v>943.65000000000009</v>
      </c>
      <c r="V5160" s="4">
        <v>0</v>
      </c>
      <c r="W5160">
        <v>238</v>
      </c>
      <c r="X5160" t="s">
        <v>36</v>
      </c>
      <c r="Y5160" t="s">
        <v>36</v>
      </c>
      <c r="Z5160" s="2">
        <v>154.33502113907909</v>
      </c>
    </row>
    <row r="5161" spans="1:26" x14ac:dyDescent="0.35">
      <c r="A5161" t="s">
        <v>937</v>
      </c>
      <c r="B5161" t="s">
        <v>938</v>
      </c>
      <c r="C5161" t="s">
        <v>64</v>
      </c>
      <c r="D5161" t="s">
        <v>46</v>
      </c>
      <c r="E5161" t="s">
        <v>75</v>
      </c>
      <c r="F5161" t="s">
        <v>5866</v>
      </c>
      <c r="G5161" t="s">
        <v>5867</v>
      </c>
      <c r="H5161" t="s">
        <v>32</v>
      </c>
      <c r="I5161" t="s">
        <v>5863</v>
      </c>
      <c r="J5161" s="1">
        <v>42573</v>
      </c>
      <c r="K5161" s="1">
        <v>42577</v>
      </c>
      <c r="L5161" t="s">
        <v>60</v>
      </c>
      <c r="M5161">
        <f>Table1[[#This Row],[Ship Date]]-Table1[[#This Row],[Order Date]]</f>
        <v>4</v>
      </c>
      <c r="N5161">
        <v>7</v>
      </c>
      <c r="O5161" t="s">
        <v>51</v>
      </c>
      <c r="P5161" s="3">
        <v>29.2</v>
      </c>
      <c r="Q5161" s="3">
        <v>22.990977858981999</v>
      </c>
      <c r="R5161" s="3">
        <f>(Table1[[#This Row],[Selling Price]]-Table1[[#This Row],[Cost Price]])</f>
        <v>6.209022141018</v>
      </c>
      <c r="S5161" s="12">
        <f>(Table1[[#This Row],[Profit]]/Table1[[#This Row],[Selling Price]])</f>
        <v>0.21263774455541096</v>
      </c>
      <c r="T5161">
        <v>5</v>
      </c>
      <c r="U5161" s="2">
        <f>Table1[[#This Row],[Selling Price]]*Table1[[#This Row],[Quantity]]</f>
        <v>146</v>
      </c>
      <c r="V5161" s="4">
        <v>0</v>
      </c>
      <c r="W5161">
        <v>183</v>
      </c>
      <c r="X5161" t="s">
        <v>36</v>
      </c>
      <c r="Y5161" t="s">
        <v>52</v>
      </c>
      <c r="Z5161" s="2">
        <v>10.721875258865239</v>
      </c>
    </row>
    <row r="5162" spans="1:26" x14ac:dyDescent="0.35">
      <c r="A5162" t="s">
        <v>937</v>
      </c>
      <c r="B5162" t="s">
        <v>938</v>
      </c>
      <c r="C5162" t="s">
        <v>39</v>
      </c>
      <c r="D5162" t="s">
        <v>46</v>
      </c>
      <c r="E5162" t="s">
        <v>86</v>
      </c>
      <c r="F5162" t="s">
        <v>1677</v>
      </c>
      <c r="G5162" t="s">
        <v>1678</v>
      </c>
      <c r="H5162" t="s">
        <v>32</v>
      </c>
      <c r="I5162" t="s">
        <v>5913</v>
      </c>
      <c r="J5162" s="1">
        <v>42628</v>
      </c>
      <c r="K5162" s="1">
        <v>42633</v>
      </c>
      <c r="L5162" t="s">
        <v>60</v>
      </c>
      <c r="M5162">
        <f>Table1[[#This Row],[Ship Date]]-Table1[[#This Row],[Order Date]]</f>
        <v>5</v>
      </c>
      <c r="N5162">
        <v>9</v>
      </c>
      <c r="O5162" t="s">
        <v>61</v>
      </c>
      <c r="P5162" s="3">
        <v>48.664000000000001</v>
      </c>
      <c r="Q5162" s="3">
        <v>35.707305448522092</v>
      </c>
      <c r="R5162" s="3">
        <f>(Table1[[#This Row],[Selling Price]]-Table1[[#This Row],[Cost Price]])</f>
        <v>12.956694551477909</v>
      </c>
      <c r="S5162" s="12">
        <f>(Table1[[#This Row],[Profit]]/Table1[[#This Row],[Selling Price]])</f>
        <v>0.26624803862152535</v>
      </c>
      <c r="T5162">
        <v>7</v>
      </c>
      <c r="U5162" s="2">
        <f>Table1[[#This Row],[Selling Price]]*Table1[[#This Row],[Quantity]]</f>
        <v>340.64800000000002</v>
      </c>
      <c r="V5162" s="4">
        <v>0.2</v>
      </c>
      <c r="W5162">
        <v>467</v>
      </c>
      <c r="X5162" t="s">
        <v>36</v>
      </c>
      <c r="Y5162" t="s">
        <v>52</v>
      </c>
      <c r="Z5162" s="2">
        <v>13.78399461694613</v>
      </c>
    </row>
    <row r="5163" spans="1:26" x14ac:dyDescent="0.35">
      <c r="A5163" t="s">
        <v>937</v>
      </c>
      <c r="B5163" t="s">
        <v>938</v>
      </c>
      <c r="C5163" t="s">
        <v>64</v>
      </c>
      <c r="D5163" t="s">
        <v>46</v>
      </c>
      <c r="E5163" t="s">
        <v>539</v>
      </c>
      <c r="F5163" t="s">
        <v>3989</v>
      </c>
      <c r="G5163" t="s">
        <v>3990</v>
      </c>
      <c r="H5163" t="s">
        <v>32</v>
      </c>
      <c r="I5163" t="s">
        <v>5977</v>
      </c>
      <c r="J5163" s="1">
        <v>42730</v>
      </c>
      <c r="K5163" s="1">
        <v>42735</v>
      </c>
      <c r="L5163" t="s">
        <v>60</v>
      </c>
      <c r="M5163">
        <f>Table1[[#This Row],[Ship Date]]-Table1[[#This Row],[Order Date]]</f>
        <v>5</v>
      </c>
      <c r="N5163">
        <v>12</v>
      </c>
      <c r="O5163" t="s">
        <v>35</v>
      </c>
      <c r="P5163" s="3">
        <v>17.760000000000002</v>
      </c>
      <c r="Q5163" s="3">
        <v>15.014349857280511</v>
      </c>
      <c r="R5163" s="3">
        <f>(Table1[[#This Row],[Selling Price]]-Table1[[#This Row],[Cost Price]])</f>
        <v>2.7456501427194908</v>
      </c>
      <c r="S5163" s="12">
        <f>(Table1[[#This Row],[Profit]]/Table1[[#This Row],[Selling Price]])</f>
        <v>0.15459741794591728</v>
      </c>
      <c r="T5163">
        <v>2</v>
      </c>
      <c r="U5163" s="2">
        <f>Table1[[#This Row],[Selling Price]]*Table1[[#This Row],[Quantity]]</f>
        <v>35.520000000000003</v>
      </c>
      <c r="V5163" s="4">
        <v>0</v>
      </c>
      <c r="W5163">
        <v>201</v>
      </c>
      <c r="X5163" t="s">
        <v>36</v>
      </c>
      <c r="Y5163" t="s">
        <v>52</v>
      </c>
      <c r="Z5163" s="2">
        <v>13.56442405706928</v>
      </c>
    </row>
    <row r="5164" spans="1:26" x14ac:dyDescent="0.35">
      <c r="A5164" t="s">
        <v>937</v>
      </c>
      <c r="B5164" t="s">
        <v>938</v>
      </c>
      <c r="C5164" t="s">
        <v>39</v>
      </c>
      <c r="D5164" t="s">
        <v>46</v>
      </c>
      <c r="E5164" t="s">
        <v>102</v>
      </c>
      <c r="F5164" t="s">
        <v>5984</v>
      </c>
      <c r="G5164" t="s">
        <v>5985</v>
      </c>
      <c r="H5164" t="s">
        <v>32</v>
      </c>
      <c r="I5164" t="s">
        <v>5983</v>
      </c>
      <c r="J5164" s="1">
        <v>42150</v>
      </c>
      <c r="K5164" s="1">
        <v>42153</v>
      </c>
      <c r="L5164" t="s">
        <v>34</v>
      </c>
      <c r="M5164">
        <f>Table1[[#This Row],[Ship Date]]-Table1[[#This Row],[Order Date]]</f>
        <v>3</v>
      </c>
      <c r="N5164">
        <v>5</v>
      </c>
      <c r="O5164" t="s">
        <v>51</v>
      </c>
      <c r="P5164" s="3">
        <v>153.72800000000001</v>
      </c>
      <c r="Q5164" s="3">
        <v>108.09875582454249</v>
      </c>
      <c r="R5164" s="3">
        <f>(Table1[[#This Row],[Selling Price]]-Table1[[#This Row],[Cost Price]])</f>
        <v>45.629244175457515</v>
      </c>
      <c r="S5164" s="12">
        <f>(Table1[[#This Row],[Profit]]/Table1[[#This Row],[Selling Price]])</f>
        <v>0.29681804339780332</v>
      </c>
      <c r="T5164">
        <v>4</v>
      </c>
      <c r="U5164" s="2">
        <f>Table1[[#This Row],[Selling Price]]*Table1[[#This Row],[Quantity]]</f>
        <v>614.91200000000003</v>
      </c>
      <c r="V5164" s="4">
        <v>0.2</v>
      </c>
      <c r="W5164">
        <v>246</v>
      </c>
      <c r="X5164" t="s">
        <v>36</v>
      </c>
      <c r="Y5164" t="s">
        <v>68</v>
      </c>
      <c r="Z5164" s="2">
        <v>57.648000000000003</v>
      </c>
    </row>
    <row r="5165" spans="1:26" x14ac:dyDescent="0.35">
      <c r="A5165" t="s">
        <v>937</v>
      </c>
      <c r="B5165" t="s">
        <v>938</v>
      </c>
      <c r="C5165" t="s">
        <v>45</v>
      </c>
      <c r="D5165" t="s">
        <v>46</v>
      </c>
      <c r="E5165" t="s">
        <v>86</v>
      </c>
      <c r="F5165" t="s">
        <v>3019</v>
      </c>
      <c r="G5165" t="s">
        <v>3020</v>
      </c>
      <c r="H5165" t="s">
        <v>32</v>
      </c>
      <c r="I5165" t="s">
        <v>6086</v>
      </c>
      <c r="J5165" s="1">
        <v>41946</v>
      </c>
      <c r="K5165" s="1">
        <v>41950</v>
      </c>
      <c r="L5165" t="s">
        <v>60</v>
      </c>
      <c r="M5165">
        <f>Table1[[#This Row],[Ship Date]]-Table1[[#This Row],[Order Date]]</f>
        <v>4</v>
      </c>
      <c r="N5165">
        <v>11</v>
      </c>
      <c r="O5165" t="s">
        <v>35</v>
      </c>
      <c r="P5165" s="3">
        <v>48.896000000000001</v>
      </c>
      <c r="Q5165" s="3">
        <v>33.46680955021543</v>
      </c>
      <c r="R5165" s="3">
        <f>(Table1[[#This Row],[Selling Price]]-Table1[[#This Row],[Cost Price]])</f>
        <v>15.429190449784571</v>
      </c>
      <c r="S5165" s="12">
        <f>(Table1[[#This Row],[Profit]]/Table1[[#This Row],[Selling Price]])</f>
        <v>0.31555117902864388</v>
      </c>
      <c r="T5165">
        <v>2</v>
      </c>
      <c r="U5165" s="2">
        <f>Table1[[#This Row],[Selling Price]]*Table1[[#This Row],[Quantity]]</f>
        <v>97.792000000000002</v>
      </c>
      <c r="V5165" s="4">
        <v>0.2</v>
      </c>
      <c r="W5165">
        <v>410</v>
      </c>
      <c r="X5165" t="s">
        <v>36</v>
      </c>
      <c r="Y5165" t="s">
        <v>68</v>
      </c>
      <c r="Z5165" s="2">
        <v>49.647404996204408</v>
      </c>
    </row>
    <row r="5166" spans="1:26" x14ac:dyDescent="0.35">
      <c r="A5166" t="s">
        <v>937</v>
      </c>
      <c r="B5166" t="s">
        <v>938</v>
      </c>
      <c r="C5166" t="s">
        <v>55</v>
      </c>
      <c r="D5166" t="s">
        <v>46</v>
      </c>
      <c r="E5166" t="s">
        <v>75</v>
      </c>
      <c r="F5166" t="s">
        <v>2691</v>
      </c>
      <c r="G5166" t="s">
        <v>2692</v>
      </c>
      <c r="H5166" t="s">
        <v>32</v>
      </c>
      <c r="I5166" t="s">
        <v>6199</v>
      </c>
      <c r="J5166" s="1">
        <v>42041</v>
      </c>
      <c r="K5166" s="1">
        <v>42048</v>
      </c>
      <c r="L5166" t="s">
        <v>60</v>
      </c>
      <c r="M5166">
        <f>Table1[[#This Row],[Ship Date]]-Table1[[#This Row],[Order Date]]</f>
        <v>7</v>
      </c>
      <c r="N5166">
        <v>2</v>
      </c>
      <c r="O5166" t="s">
        <v>106</v>
      </c>
      <c r="P5166" s="3">
        <v>5.68</v>
      </c>
      <c r="Q5166" s="3">
        <v>4.644202808661527</v>
      </c>
      <c r="R5166" s="3">
        <f>(Table1[[#This Row],[Selling Price]]-Table1[[#This Row],[Cost Price]])</f>
        <v>1.0357971913384727</v>
      </c>
      <c r="S5166" s="12">
        <f>(Table1[[#This Row],[Profit]]/Table1[[#This Row],[Selling Price]])</f>
        <v>0.18235866044691421</v>
      </c>
      <c r="T5166">
        <v>2</v>
      </c>
      <c r="U5166" s="2">
        <f>Table1[[#This Row],[Selling Price]]*Table1[[#This Row],[Quantity]]</f>
        <v>11.36</v>
      </c>
      <c r="V5166" s="4">
        <v>0</v>
      </c>
      <c r="W5166">
        <v>464</v>
      </c>
      <c r="X5166" t="s">
        <v>68</v>
      </c>
      <c r="Y5166" t="s">
        <v>52</v>
      </c>
      <c r="Z5166" s="2">
        <v>1.639674764498537</v>
      </c>
    </row>
    <row r="5167" spans="1:26" x14ac:dyDescent="0.35">
      <c r="A5167" t="s">
        <v>937</v>
      </c>
      <c r="B5167" t="s">
        <v>938</v>
      </c>
      <c r="C5167" t="s">
        <v>64</v>
      </c>
      <c r="D5167" t="s">
        <v>46</v>
      </c>
      <c r="E5167" t="s">
        <v>86</v>
      </c>
      <c r="F5167" t="s">
        <v>3105</v>
      </c>
      <c r="G5167" t="s">
        <v>3106</v>
      </c>
      <c r="H5167" t="s">
        <v>32</v>
      </c>
      <c r="I5167" t="s">
        <v>6299</v>
      </c>
      <c r="J5167" s="1">
        <v>41979</v>
      </c>
      <c r="K5167" s="1">
        <v>41983</v>
      </c>
      <c r="L5167" t="s">
        <v>60</v>
      </c>
      <c r="M5167">
        <f>Table1[[#This Row],[Ship Date]]-Table1[[#This Row],[Order Date]]</f>
        <v>4</v>
      </c>
      <c r="N5167">
        <v>12</v>
      </c>
      <c r="O5167" t="s">
        <v>35</v>
      </c>
      <c r="P5167" s="3">
        <v>4.5999999999999996</v>
      </c>
      <c r="Q5167" s="3">
        <v>3.765700495259197</v>
      </c>
      <c r="R5167" s="3">
        <f>(Table1[[#This Row],[Selling Price]]-Table1[[#This Row],[Cost Price]])</f>
        <v>0.83429950474080261</v>
      </c>
      <c r="S5167" s="12">
        <f>(Table1[[#This Row],[Profit]]/Table1[[#This Row],[Selling Price]])</f>
        <v>0.1813694575523484</v>
      </c>
      <c r="T5167">
        <v>2</v>
      </c>
      <c r="U5167" s="2">
        <f>Table1[[#This Row],[Selling Price]]*Table1[[#This Row],[Quantity]]</f>
        <v>9.1999999999999993</v>
      </c>
      <c r="V5167" s="4">
        <v>0.8</v>
      </c>
      <c r="W5167">
        <v>215</v>
      </c>
      <c r="X5167" t="s">
        <v>36</v>
      </c>
      <c r="Y5167" t="s">
        <v>52</v>
      </c>
      <c r="Z5167" s="2">
        <v>15.534631051452809</v>
      </c>
    </row>
    <row r="5168" spans="1:26" x14ac:dyDescent="0.35">
      <c r="A5168" t="s">
        <v>937</v>
      </c>
      <c r="B5168" t="s">
        <v>938</v>
      </c>
      <c r="C5168" t="s">
        <v>64</v>
      </c>
      <c r="D5168" t="s">
        <v>46</v>
      </c>
      <c r="E5168" t="s">
        <v>65</v>
      </c>
      <c r="F5168" t="s">
        <v>3852</v>
      </c>
      <c r="G5168" t="s">
        <v>3853</v>
      </c>
      <c r="H5168" t="s">
        <v>32</v>
      </c>
      <c r="I5168" t="s">
        <v>6361</v>
      </c>
      <c r="J5168" s="1">
        <v>42231</v>
      </c>
      <c r="K5168" s="1">
        <v>42235</v>
      </c>
      <c r="L5168" t="s">
        <v>60</v>
      </c>
      <c r="M5168">
        <f>Table1[[#This Row],[Ship Date]]-Table1[[#This Row],[Order Date]]</f>
        <v>4</v>
      </c>
      <c r="N5168">
        <v>8</v>
      </c>
      <c r="O5168" t="s">
        <v>61</v>
      </c>
      <c r="P5168" s="3">
        <v>70.260000000000005</v>
      </c>
      <c r="Q5168" s="3">
        <v>52.945675291887888</v>
      </c>
      <c r="R5168" s="3">
        <f>(Table1[[#This Row],[Selling Price]]-Table1[[#This Row],[Cost Price]])</f>
        <v>17.314324708112117</v>
      </c>
      <c r="S5168" s="12">
        <f>(Table1[[#This Row],[Profit]]/Table1[[#This Row],[Selling Price]])</f>
        <v>0.2464321763181343</v>
      </c>
      <c r="T5168">
        <v>3</v>
      </c>
      <c r="U5168" s="2">
        <f>Table1[[#This Row],[Selling Price]]*Table1[[#This Row],[Quantity]]</f>
        <v>210.78000000000003</v>
      </c>
      <c r="V5168" s="4">
        <v>0</v>
      </c>
      <c r="W5168">
        <v>241</v>
      </c>
      <c r="X5168" t="s">
        <v>36</v>
      </c>
      <c r="Y5168" t="s">
        <v>68</v>
      </c>
      <c r="Z5168" s="2">
        <v>47.003654104760827</v>
      </c>
    </row>
    <row r="5169" spans="1:26" x14ac:dyDescent="0.35">
      <c r="A5169" t="s">
        <v>937</v>
      </c>
      <c r="B5169" t="s">
        <v>938</v>
      </c>
      <c r="C5169" t="s">
        <v>27</v>
      </c>
      <c r="D5169" t="s">
        <v>46</v>
      </c>
      <c r="E5169" t="s">
        <v>86</v>
      </c>
      <c r="F5169" t="s">
        <v>1458</v>
      </c>
      <c r="G5169" t="s">
        <v>1459</v>
      </c>
      <c r="H5169" t="s">
        <v>32</v>
      </c>
      <c r="I5169" t="s">
        <v>6435</v>
      </c>
      <c r="J5169" s="1">
        <v>43058</v>
      </c>
      <c r="K5169" s="1">
        <v>43060</v>
      </c>
      <c r="L5169" t="s">
        <v>199</v>
      </c>
      <c r="M5169">
        <f>Table1[[#This Row],[Ship Date]]-Table1[[#This Row],[Order Date]]</f>
        <v>2</v>
      </c>
      <c r="N5169">
        <v>11</v>
      </c>
      <c r="O5169" t="s">
        <v>35</v>
      </c>
      <c r="P5169" s="3">
        <v>1525.1880000000001</v>
      </c>
      <c r="Q5169" s="3">
        <v>1059.5903263295791</v>
      </c>
      <c r="R5169" s="3">
        <f>(Table1[[#This Row],[Selling Price]]-Table1[[#This Row],[Cost Price]])</f>
        <v>465.59767367042105</v>
      </c>
      <c r="S5169" s="12">
        <f>(Table1[[#This Row],[Profit]]/Table1[[#This Row],[Selling Price]])</f>
        <v>0.30527231637701124</v>
      </c>
      <c r="T5169">
        <v>6</v>
      </c>
      <c r="U5169" s="2">
        <f>Table1[[#This Row],[Selling Price]]*Table1[[#This Row],[Quantity]]</f>
        <v>9151.1280000000006</v>
      </c>
      <c r="V5169" s="4">
        <v>0.8</v>
      </c>
      <c r="W5169">
        <v>363</v>
      </c>
      <c r="X5169" t="s">
        <v>36</v>
      </c>
      <c r="Y5169" t="s">
        <v>36</v>
      </c>
      <c r="Z5169" s="2">
        <v>1851.752900549171</v>
      </c>
    </row>
    <row r="5170" spans="1:26" x14ac:dyDescent="0.35">
      <c r="A5170" t="s">
        <v>937</v>
      </c>
      <c r="B5170" t="s">
        <v>938</v>
      </c>
      <c r="C5170" t="s">
        <v>64</v>
      </c>
      <c r="D5170" t="s">
        <v>46</v>
      </c>
      <c r="E5170" t="s">
        <v>91</v>
      </c>
      <c r="F5170" t="s">
        <v>3932</v>
      </c>
      <c r="G5170" t="s">
        <v>3933</v>
      </c>
      <c r="H5170" t="s">
        <v>32</v>
      </c>
      <c r="I5170" t="s">
        <v>6469</v>
      </c>
      <c r="J5170" s="1">
        <v>41657</v>
      </c>
      <c r="K5170" s="1">
        <v>41660</v>
      </c>
      <c r="L5170" t="s">
        <v>34</v>
      </c>
      <c r="M5170">
        <f>Table1[[#This Row],[Ship Date]]-Table1[[#This Row],[Order Date]]</f>
        <v>3</v>
      </c>
      <c r="N5170">
        <v>1</v>
      </c>
      <c r="O5170" t="s">
        <v>35</v>
      </c>
      <c r="P5170" s="3">
        <v>64.864000000000004</v>
      </c>
      <c r="Q5170" s="3">
        <v>54.76059852579683</v>
      </c>
      <c r="R5170" s="3">
        <f>(Table1[[#This Row],[Selling Price]]-Table1[[#This Row],[Cost Price]])</f>
        <v>10.103401474203174</v>
      </c>
      <c r="S5170" s="12">
        <f>(Table1[[#This Row],[Profit]]/Table1[[#This Row],[Selling Price]])</f>
        <v>0.15576284956529313</v>
      </c>
      <c r="T5170">
        <v>4</v>
      </c>
      <c r="U5170" s="2">
        <f>Table1[[#This Row],[Selling Price]]*Table1[[#This Row],[Quantity]]</f>
        <v>259.45600000000002</v>
      </c>
      <c r="V5170" s="4">
        <v>0.2</v>
      </c>
      <c r="W5170">
        <v>476</v>
      </c>
      <c r="X5170" t="s">
        <v>36</v>
      </c>
      <c r="Y5170" t="s">
        <v>52</v>
      </c>
      <c r="Z5170" s="2">
        <v>17.840670947771741</v>
      </c>
    </row>
    <row r="5171" spans="1:26" x14ac:dyDescent="0.35">
      <c r="A5171" t="s">
        <v>937</v>
      </c>
      <c r="B5171" t="s">
        <v>938</v>
      </c>
      <c r="C5171" t="s">
        <v>27</v>
      </c>
      <c r="D5171" t="s">
        <v>46</v>
      </c>
      <c r="E5171" t="s">
        <v>102</v>
      </c>
      <c r="F5171" t="s">
        <v>6472</v>
      </c>
      <c r="G5171" t="s">
        <v>6473</v>
      </c>
      <c r="H5171" t="s">
        <v>32</v>
      </c>
      <c r="I5171" t="s">
        <v>6474</v>
      </c>
      <c r="J5171" s="1">
        <v>42988</v>
      </c>
      <c r="K5171" s="1">
        <v>42991</v>
      </c>
      <c r="L5171" t="s">
        <v>199</v>
      </c>
      <c r="M5171">
        <f>Table1[[#This Row],[Ship Date]]-Table1[[#This Row],[Order Date]]</f>
        <v>3</v>
      </c>
      <c r="N5171">
        <v>9</v>
      </c>
      <c r="O5171" t="s">
        <v>61</v>
      </c>
      <c r="P5171" s="3">
        <v>85.055999999999997</v>
      </c>
      <c r="Q5171" s="3">
        <v>66.648142481540091</v>
      </c>
      <c r="R5171" s="3">
        <f>(Table1[[#This Row],[Selling Price]]-Table1[[#This Row],[Cost Price]])</f>
        <v>18.407857518459906</v>
      </c>
      <c r="S5171" s="12">
        <f>(Table1[[#This Row],[Profit]]/Table1[[#This Row],[Selling Price]])</f>
        <v>0.21642044674637775</v>
      </c>
      <c r="T5171">
        <v>3</v>
      </c>
      <c r="U5171" s="2">
        <f>Table1[[#This Row],[Selling Price]]*Table1[[#This Row],[Quantity]]</f>
        <v>255.16800000000001</v>
      </c>
      <c r="V5171" s="4">
        <v>0.2</v>
      </c>
      <c r="W5171">
        <v>208</v>
      </c>
      <c r="X5171" t="s">
        <v>36</v>
      </c>
      <c r="Y5171" t="s">
        <v>68</v>
      </c>
      <c r="Z5171" s="2">
        <v>89.228937232374605</v>
      </c>
    </row>
    <row r="5172" spans="1:26" x14ac:dyDescent="0.35">
      <c r="A5172" t="s">
        <v>937</v>
      </c>
      <c r="B5172" t="s">
        <v>938</v>
      </c>
      <c r="C5172" t="s">
        <v>27</v>
      </c>
      <c r="D5172" t="s">
        <v>46</v>
      </c>
      <c r="E5172" t="s">
        <v>75</v>
      </c>
      <c r="F5172" t="s">
        <v>4688</v>
      </c>
      <c r="G5172" t="s">
        <v>4689</v>
      </c>
      <c r="H5172" t="s">
        <v>32</v>
      </c>
      <c r="I5172" t="s">
        <v>6605</v>
      </c>
      <c r="J5172" s="1">
        <v>42807</v>
      </c>
      <c r="K5172" s="1">
        <v>42807</v>
      </c>
      <c r="L5172" t="s">
        <v>1118</v>
      </c>
      <c r="M5172">
        <f>Table1[[#This Row],[Ship Date]]-Table1[[#This Row],[Order Date]]</f>
        <v>0</v>
      </c>
      <c r="N5172">
        <v>3</v>
      </c>
      <c r="O5172" t="s">
        <v>106</v>
      </c>
      <c r="P5172" s="3">
        <v>29.76</v>
      </c>
      <c r="Q5172" s="3">
        <v>24.574242643496149</v>
      </c>
      <c r="R5172" s="3">
        <f>(Table1[[#This Row],[Selling Price]]-Table1[[#This Row],[Cost Price]])</f>
        <v>5.1857573565038528</v>
      </c>
      <c r="S5172" s="12">
        <f>(Table1[[#This Row],[Profit]]/Table1[[#This Row],[Selling Price]])</f>
        <v>0.17425259934488752</v>
      </c>
      <c r="T5172">
        <v>5</v>
      </c>
      <c r="U5172" s="2">
        <f>Table1[[#This Row],[Selling Price]]*Table1[[#This Row],[Quantity]]</f>
        <v>148.80000000000001</v>
      </c>
      <c r="V5172" s="4">
        <v>0.2</v>
      </c>
      <c r="W5172">
        <v>153</v>
      </c>
      <c r="X5172" t="s">
        <v>36</v>
      </c>
      <c r="Y5172" t="s">
        <v>52</v>
      </c>
      <c r="Z5172" s="2">
        <v>10.586683171391719</v>
      </c>
    </row>
    <row r="5173" spans="1:26" x14ac:dyDescent="0.35">
      <c r="A5173" t="s">
        <v>937</v>
      </c>
      <c r="B5173" t="s">
        <v>938</v>
      </c>
      <c r="C5173" t="s">
        <v>55</v>
      </c>
      <c r="D5173" t="s">
        <v>46</v>
      </c>
      <c r="E5173" t="s">
        <v>65</v>
      </c>
      <c r="F5173" t="s">
        <v>3755</v>
      </c>
      <c r="G5173" t="s">
        <v>3756</v>
      </c>
      <c r="H5173" t="s">
        <v>32</v>
      </c>
      <c r="I5173" t="s">
        <v>6758</v>
      </c>
      <c r="J5173" s="1">
        <v>43052</v>
      </c>
      <c r="K5173" s="1">
        <v>43058</v>
      </c>
      <c r="L5173" t="s">
        <v>60</v>
      </c>
      <c r="M5173">
        <f>Table1[[#This Row],[Ship Date]]-Table1[[#This Row],[Order Date]]</f>
        <v>6</v>
      </c>
      <c r="N5173">
        <v>11</v>
      </c>
      <c r="O5173" t="s">
        <v>35</v>
      </c>
      <c r="P5173" s="3">
        <v>61.792000000000002</v>
      </c>
      <c r="Q5173" s="3">
        <v>41.262400433877303</v>
      </c>
      <c r="R5173" s="3">
        <f>(Table1[[#This Row],[Selling Price]]-Table1[[#This Row],[Cost Price]])</f>
        <v>20.529599566122698</v>
      </c>
      <c r="S5173" s="12">
        <f>(Table1[[#This Row],[Profit]]/Table1[[#This Row],[Selling Price]])</f>
        <v>0.33223717578525858</v>
      </c>
      <c r="T5173">
        <v>4</v>
      </c>
      <c r="U5173" s="2">
        <f>Table1[[#This Row],[Selling Price]]*Table1[[#This Row],[Quantity]]</f>
        <v>247.16800000000001</v>
      </c>
      <c r="V5173" s="4">
        <v>0.2</v>
      </c>
      <c r="W5173">
        <v>166</v>
      </c>
      <c r="X5173" t="s">
        <v>68</v>
      </c>
      <c r="Y5173" t="s">
        <v>68</v>
      </c>
      <c r="Z5173" s="2">
        <v>81.460260861471866</v>
      </c>
    </row>
    <row r="5174" spans="1:26" x14ac:dyDescent="0.35">
      <c r="A5174" t="s">
        <v>937</v>
      </c>
      <c r="B5174" t="s">
        <v>938</v>
      </c>
      <c r="C5174" t="s">
        <v>64</v>
      </c>
      <c r="D5174" t="s">
        <v>46</v>
      </c>
      <c r="E5174" t="s">
        <v>86</v>
      </c>
      <c r="F5174" t="s">
        <v>3996</v>
      </c>
      <c r="G5174" t="s">
        <v>3997</v>
      </c>
      <c r="H5174" t="s">
        <v>32</v>
      </c>
      <c r="I5174" t="s">
        <v>6786</v>
      </c>
      <c r="J5174" s="1">
        <v>42221</v>
      </c>
      <c r="K5174" s="1">
        <v>42227</v>
      </c>
      <c r="L5174" t="s">
        <v>60</v>
      </c>
      <c r="M5174">
        <f>Table1[[#This Row],[Ship Date]]-Table1[[#This Row],[Order Date]]</f>
        <v>6</v>
      </c>
      <c r="N5174">
        <v>8</v>
      </c>
      <c r="O5174" t="s">
        <v>61</v>
      </c>
      <c r="P5174" s="3">
        <v>1.3620000000000001</v>
      </c>
      <c r="Q5174" s="3">
        <v>1.0535088640457451</v>
      </c>
      <c r="R5174" s="3">
        <f>(Table1[[#This Row],[Selling Price]]-Table1[[#This Row],[Cost Price]])</f>
        <v>0.30849113595425504</v>
      </c>
      <c r="S5174" s="12">
        <f>(Table1[[#This Row],[Profit]]/Table1[[#This Row],[Selling Price]])</f>
        <v>0.2264986313907893</v>
      </c>
      <c r="T5174">
        <v>1</v>
      </c>
      <c r="U5174" s="2">
        <f>Table1[[#This Row],[Selling Price]]*Table1[[#This Row],[Quantity]]</f>
        <v>1.3620000000000001</v>
      </c>
      <c r="V5174" s="4">
        <v>0.8</v>
      </c>
      <c r="W5174">
        <v>158</v>
      </c>
      <c r="X5174" t="s">
        <v>68</v>
      </c>
      <c r="Y5174" t="s">
        <v>52</v>
      </c>
      <c r="Z5174" s="2">
        <v>11.863694512710159</v>
      </c>
    </row>
    <row r="5175" spans="1:26" x14ac:dyDescent="0.35">
      <c r="A5175" t="s">
        <v>937</v>
      </c>
      <c r="B5175" t="s">
        <v>938</v>
      </c>
      <c r="C5175" t="s">
        <v>45</v>
      </c>
      <c r="D5175" t="s">
        <v>46</v>
      </c>
      <c r="E5175" t="s">
        <v>65</v>
      </c>
      <c r="F5175" t="s">
        <v>1794</v>
      </c>
      <c r="G5175" t="s">
        <v>1795</v>
      </c>
      <c r="H5175" t="s">
        <v>32</v>
      </c>
      <c r="I5175" t="s">
        <v>6885</v>
      </c>
      <c r="J5175" s="1">
        <v>42617</v>
      </c>
      <c r="K5175" s="1">
        <v>42621</v>
      </c>
      <c r="L5175" t="s">
        <v>60</v>
      </c>
      <c r="M5175">
        <f>Table1[[#This Row],[Ship Date]]-Table1[[#This Row],[Order Date]]</f>
        <v>4</v>
      </c>
      <c r="N5175">
        <v>9</v>
      </c>
      <c r="O5175" t="s">
        <v>61</v>
      </c>
      <c r="P5175" s="3">
        <v>129.91999999999999</v>
      </c>
      <c r="Q5175" s="3">
        <v>96.651849800982717</v>
      </c>
      <c r="R5175" s="3">
        <f>(Table1[[#This Row],[Selling Price]]-Table1[[#This Row],[Cost Price]])</f>
        <v>33.268150199017271</v>
      </c>
      <c r="S5175" s="12">
        <f>(Table1[[#This Row],[Profit]]/Table1[[#This Row],[Selling Price]])</f>
        <v>0.25606642702445559</v>
      </c>
      <c r="T5175">
        <v>4</v>
      </c>
      <c r="U5175" s="2">
        <f>Table1[[#This Row],[Selling Price]]*Table1[[#This Row],[Quantity]]</f>
        <v>519.67999999999995</v>
      </c>
      <c r="V5175" s="4">
        <v>0</v>
      </c>
      <c r="W5175">
        <v>259</v>
      </c>
      <c r="X5175" t="s">
        <v>36</v>
      </c>
      <c r="Y5175" t="s">
        <v>52</v>
      </c>
      <c r="Z5175" s="2">
        <v>31.57019083460429</v>
      </c>
    </row>
    <row r="5176" spans="1:26" x14ac:dyDescent="0.35">
      <c r="A5176" t="s">
        <v>937</v>
      </c>
      <c r="B5176" t="s">
        <v>938</v>
      </c>
      <c r="C5176" t="s">
        <v>55</v>
      </c>
      <c r="D5176" t="s">
        <v>46</v>
      </c>
      <c r="E5176" t="s">
        <v>65</v>
      </c>
      <c r="F5176" t="s">
        <v>964</v>
      </c>
      <c r="G5176" t="s">
        <v>965</v>
      </c>
      <c r="H5176" t="s">
        <v>32</v>
      </c>
      <c r="I5176" t="s">
        <v>6909</v>
      </c>
      <c r="J5176" s="1">
        <v>43094</v>
      </c>
      <c r="K5176" s="1">
        <v>43098</v>
      </c>
      <c r="L5176" t="s">
        <v>60</v>
      </c>
      <c r="M5176">
        <f>Table1[[#This Row],[Ship Date]]-Table1[[#This Row],[Order Date]]</f>
        <v>4</v>
      </c>
      <c r="N5176">
        <v>12</v>
      </c>
      <c r="O5176" t="s">
        <v>35</v>
      </c>
      <c r="P5176" s="3">
        <v>270.62</v>
      </c>
      <c r="Q5176" s="3">
        <v>184.95384151303981</v>
      </c>
      <c r="R5176" s="3">
        <f>(Table1[[#This Row],[Selling Price]]-Table1[[#This Row],[Cost Price]])</f>
        <v>85.6661584869602</v>
      </c>
      <c r="S5176" s="12">
        <f>(Table1[[#This Row],[Profit]]/Table1[[#This Row],[Selling Price]])</f>
        <v>0.3165551640195115</v>
      </c>
      <c r="T5176">
        <v>2</v>
      </c>
      <c r="U5176" s="2">
        <f>Table1[[#This Row],[Selling Price]]*Table1[[#This Row],[Quantity]]</f>
        <v>541.24</v>
      </c>
      <c r="V5176" s="4">
        <v>0</v>
      </c>
      <c r="W5176">
        <v>265</v>
      </c>
      <c r="X5176" t="s">
        <v>36</v>
      </c>
      <c r="Y5176" t="s">
        <v>36</v>
      </c>
      <c r="Z5176" s="2">
        <v>301.52321693030541</v>
      </c>
    </row>
    <row r="5177" spans="1:26" x14ac:dyDescent="0.35">
      <c r="A5177" t="s">
        <v>937</v>
      </c>
      <c r="B5177" t="s">
        <v>938</v>
      </c>
      <c r="C5177" t="s">
        <v>39</v>
      </c>
      <c r="D5177" t="s">
        <v>46</v>
      </c>
      <c r="E5177" t="s">
        <v>86</v>
      </c>
      <c r="F5177" t="s">
        <v>2784</v>
      </c>
      <c r="G5177" t="s">
        <v>2785</v>
      </c>
      <c r="H5177" t="s">
        <v>32</v>
      </c>
      <c r="I5177" t="s">
        <v>6916</v>
      </c>
      <c r="J5177" s="1">
        <v>43097</v>
      </c>
      <c r="K5177" s="1">
        <v>43100</v>
      </c>
      <c r="L5177" t="s">
        <v>34</v>
      </c>
      <c r="M5177">
        <f>Table1[[#This Row],[Ship Date]]-Table1[[#This Row],[Order Date]]</f>
        <v>3</v>
      </c>
      <c r="N5177">
        <v>12</v>
      </c>
      <c r="O5177" t="s">
        <v>35</v>
      </c>
      <c r="P5177" s="3">
        <v>1.1879999999999999</v>
      </c>
      <c r="Q5177" s="3">
        <v>0.87323339192832627</v>
      </c>
      <c r="R5177" s="3">
        <f>(Table1[[#This Row],[Selling Price]]-Table1[[#This Row],[Cost Price]])</f>
        <v>0.31476660807167367</v>
      </c>
      <c r="S5177" s="12">
        <f>(Table1[[#This Row],[Profit]]/Table1[[#This Row],[Selling Price]])</f>
        <v>0.26495505729938862</v>
      </c>
      <c r="T5177">
        <v>2</v>
      </c>
      <c r="U5177" s="2">
        <f>Table1[[#This Row],[Selling Price]]*Table1[[#This Row],[Quantity]]</f>
        <v>2.3759999999999999</v>
      </c>
      <c r="V5177" s="4">
        <v>0.7</v>
      </c>
      <c r="W5177">
        <v>189</v>
      </c>
      <c r="X5177" t="s">
        <v>36</v>
      </c>
      <c r="Y5177" t="s">
        <v>52</v>
      </c>
      <c r="Z5177" s="2">
        <v>2.1351499110969101</v>
      </c>
    </row>
    <row r="5178" spans="1:26" x14ac:dyDescent="0.35">
      <c r="A5178" t="s">
        <v>937</v>
      </c>
      <c r="B5178" t="s">
        <v>938</v>
      </c>
      <c r="C5178" t="s">
        <v>45</v>
      </c>
      <c r="D5178" t="s">
        <v>46</v>
      </c>
      <c r="E5178" t="s">
        <v>65</v>
      </c>
      <c r="F5178" t="s">
        <v>345</v>
      </c>
      <c r="G5178" t="s">
        <v>346</v>
      </c>
      <c r="H5178" t="s">
        <v>32</v>
      </c>
      <c r="I5178" t="s">
        <v>6917</v>
      </c>
      <c r="J5178" s="1">
        <v>42998</v>
      </c>
      <c r="K5178" s="1">
        <v>43004</v>
      </c>
      <c r="L5178" t="s">
        <v>60</v>
      </c>
      <c r="M5178">
        <f>Table1[[#This Row],[Ship Date]]-Table1[[#This Row],[Order Date]]</f>
        <v>6</v>
      </c>
      <c r="N5178">
        <v>9</v>
      </c>
      <c r="O5178" t="s">
        <v>61</v>
      </c>
      <c r="P5178" s="3">
        <v>45.4</v>
      </c>
      <c r="Q5178" s="3">
        <v>30.750462355163972</v>
      </c>
      <c r="R5178" s="3">
        <f>(Table1[[#This Row],[Selling Price]]-Table1[[#This Row],[Cost Price]])</f>
        <v>14.649537644836027</v>
      </c>
      <c r="S5178" s="12">
        <f>(Table1[[#This Row],[Profit]]/Table1[[#This Row],[Selling Price]])</f>
        <v>0.32267704063515479</v>
      </c>
      <c r="T5178">
        <v>4</v>
      </c>
      <c r="U5178" s="2">
        <f>Table1[[#This Row],[Selling Price]]*Table1[[#This Row],[Quantity]]</f>
        <v>181.6</v>
      </c>
      <c r="V5178" s="4">
        <v>0</v>
      </c>
      <c r="W5178">
        <v>457</v>
      </c>
      <c r="X5178" t="s">
        <v>68</v>
      </c>
      <c r="Y5178" t="s">
        <v>52</v>
      </c>
      <c r="Z5178" s="2">
        <v>27.41341378517355</v>
      </c>
    </row>
    <row r="5179" spans="1:26" x14ac:dyDescent="0.35">
      <c r="A5179" t="s">
        <v>937</v>
      </c>
      <c r="B5179" t="s">
        <v>938</v>
      </c>
      <c r="C5179" t="s">
        <v>55</v>
      </c>
      <c r="D5179" t="s">
        <v>46</v>
      </c>
      <c r="E5179" t="s">
        <v>270</v>
      </c>
      <c r="F5179" t="s">
        <v>766</v>
      </c>
      <c r="G5179" t="s">
        <v>767</v>
      </c>
      <c r="H5179" t="s">
        <v>32</v>
      </c>
      <c r="I5179" t="s">
        <v>6924</v>
      </c>
      <c r="J5179" s="1">
        <v>42686</v>
      </c>
      <c r="K5179" s="1">
        <v>42690</v>
      </c>
      <c r="L5179" t="s">
        <v>60</v>
      </c>
      <c r="M5179">
        <f>Table1[[#This Row],[Ship Date]]-Table1[[#This Row],[Order Date]]</f>
        <v>4</v>
      </c>
      <c r="N5179">
        <v>11</v>
      </c>
      <c r="O5179" t="s">
        <v>35</v>
      </c>
      <c r="P5179" s="3">
        <v>16.751999999999999</v>
      </c>
      <c r="Q5179" s="3">
        <v>12.778690906161501</v>
      </c>
      <c r="R5179" s="3">
        <f>(Table1[[#This Row],[Selling Price]]-Table1[[#This Row],[Cost Price]])</f>
        <v>3.9733090938384983</v>
      </c>
      <c r="S5179" s="12">
        <f>(Table1[[#This Row],[Profit]]/Table1[[#This Row],[Selling Price]])</f>
        <v>0.23718416271719786</v>
      </c>
      <c r="T5179">
        <v>6</v>
      </c>
      <c r="U5179" s="2">
        <f>Table1[[#This Row],[Selling Price]]*Table1[[#This Row],[Quantity]]</f>
        <v>100.512</v>
      </c>
      <c r="V5179" s="4">
        <v>0.2</v>
      </c>
      <c r="W5179">
        <v>486</v>
      </c>
      <c r="X5179" t="s">
        <v>36</v>
      </c>
      <c r="Y5179" t="s">
        <v>52</v>
      </c>
      <c r="Z5179" s="2">
        <v>4.2211072345670493</v>
      </c>
    </row>
    <row r="5180" spans="1:26" x14ac:dyDescent="0.35">
      <c r="A5180" t="s">
        <v>937</v>
      </c>
      <c r="B5180" t="s">
        <v>938</v>
      </c>
      <c r="C5180" t="s">
        <v>45</v>
      </c>
      <c r="D5180" t="s">
        <v>46</v>
      </c>
      <c r="E5180" t="s">
        <v>178</v>
      </c>
      <c r="F5180" t="s">
        <v>6088</v>
      </c>
      <c r="G5180" t="s">
        <v>6089</v>
      </c>
      <c r="H5180" t="s">
        <v>32</v>
      </c>
      <c r="I5180" t="s">
        <v>6966</v>
      </c>
      <c r="J5180" s="1">
        <v>42268</v>
      </c>
      <c r="K5180" s="1">
        <v>42273</v>
      </c>
      <c r="L5180" t="s">
        <v>60</v>
      </c>
      <c r="M5180">
        <f>Table1[[#This Row],[Ship Date]]-Table1[[#This Row],[Order Date]]</f>
        <v>5</v>
      </c>
      <c r="N5180">
        <v>9</v>
      </c>
      <c r="O5180" t="s">
        <v>61</v>
      </c>
      <c r="P5180" s="3">
        <v>121.96</v>
      </c>
      <c r="Q5180" s="3">
        <v>79.417899314855461</v>
      </c>
      <c r="R5180" s="3">
        <f>(Table1[[#This Row],[Selling Price]]-Table1[[#This Row],[Cost Price]])</f>
        <v>42.542100685144533</v>
      </c>
      <c r="S5180" s="12">
        <f>(Table1[[#This Row],[Profit]]/Table1[[#This Row],[Selling Price]])</f>
        <v>0.34882011057022411</v>
      </c>
      <c r="T5180">
        <v>2</v>
      </c>
      <c r="U5180" s="2">
        <f>Table1[[#This Row],[Selling Price]]*Table1[[#This Row],[Quantity]]</f>
        <v>243.92</v>
      </c>
      <c r="V5180" s="4">
        <v>0</v>
      </c>
      <c r="W5180">
        <v>391</v>
      </c>
      <c r="X5180" t="s">
        <v>36</v>
      </c>
      <c r="Y5180" t="s">
        <v>68</v>
      </c>
      <c r="Z5180" s="2">
        <v>70.378423204843116</v>
      </c>
    </row>
    <row r="5181" spans="1:26" x14ac:dyDescent="0.35">
      <c r="A5181" t="s">
        <v>937</v>
      </c>
      <c r="B5181" t="s">
        <v>938</v>
      </c>
      <c r="C5181" t="s">
        <v>27</v>
      </c>
      <c r="D5181" t="s">
        <v>46</v>
      </c>
      <c r="E5181" t="s">
        <v>65</v>
      </c>
      <c r="F5181" t="s">
        <v>338</v>
      </c>
      <c r="G5181" t="s">
        <v>339</v>
      </c>
      <c r="H5181" t="s">
        <v>32</v>
      </c>
      <c r="I5181" t="s">
        <v>6991</v>
      </c>
      <c r="J5181" s="1">
        <v>43092</v>
      </c>
      <c r="K5181" s="1">
        <v>43096</v>
      </c>
      <c r="L5181" t="s">
        <v>60</v>
      </c>
      <c r="M5181">
        <f>Table1[[#This Row],[Ship Date]]-Table1[[#This Row],[Order Date]]</f>
        <v>4</v>
      </c>
      <c r="N5181">
        <v>12</v>
      </c>
      <c r="O5181" t="s">
        <v>35</v>
      </c>
      <c r="P5181" s="3">
        <v>218.352</v>
      </c>
      <c r="Q5181" s="3">
        <v>147.9697942655898</v>
      </c>
      <c r="R5181" s="3">
        <f>(Table1[[#This Row],[Selling Price]]-Table1[[#This Row],[Cost Price]])</f>
        <v>70.382205734410206</v>
      </c>
      <c r="S5181" s="12">
        <f>(Table1[[#This Row],[Profit]]/Table1[[#This Row],[Selling Price]])</f>
        <v>0.32233368933836287</v>
      </c>
      <c r="T5181">
        <v>3</v>
      </c>
      <c r="U5181" s="2">
        <f>Table1[[#This Row],[Selling Price]]*Table1[[#This Row],[Quantity]]</f>
        <v>655.05600000000004</v>
      </c>
      <c r="V5181" s="4">
        <v>0.2</v>
      </c>
      <c r="W5181">
        <v>167</v>
      </c>
      <c r="X5181" t="s">
        <v>36</v>
      </c>
      <c r="Y5181" t="s">
        <v>36</v>
      </c>
      <c r="Z5181" s="2">
        <v>203.95991863669121</v>
      </c>
    </row>
    <row r="5182" spans="1:26" x14ac:dyDescent="0.35">
      <c r="A5182" t="s">
        <v>937</v>
      </c>
      <c r="B5182" t="s">
        <v>938</v>
      </c>
      <c r="C5182" t="s">
        <v>45</v>
      </c>
      <c r="D5182" t="s">
        <v>46</v>
      </c>
      <c r="E5182" t="s">
        <v>75</v>
      </c>
      <c r="F5182" t="s">
        <v>2379</v>
      </c>
      <c r="G5182" t="s">
        <v>2380</v>
      </c>
      <c r="H5182" t="s">
        <v>32</v>
      </c>
      <c r="I5182" t="s">
        <v>6995</v>
      </c>
      <c r="J5182" s="1">
        <v>42927</v>
      </c>
      <c r="K5182" s="1">
        <v>42933</v>
      </c>
      <c r="L5182" t="s">
        <v>60</v>
      </c>
      <c r="M5182">
        <f>Table1[[#This Row],[Ship Date]]-Table1[[#This Row],[Order Date]]</f>
        <v>6</v>
      </c>
      <c r="N5182">
        <v>7</v>
      </c>
      <c r="O5182" t="s">
        <v>51</v>
      </c>
      <c r="P5182" s="3">
        <v>30.32</v>
      </c>
      <c r="Q5182" s="3">
        <v>20.952391747998369</v>
      </c>
      <c r="R5182" s="3">
        <f>(Table1[[#This Row],[Selling Price]]-Table1[[#This Row],[Cost Price]])</f>
        <v>9.3676082520016308</v>
      </c>
      <c r="S5182" s="12">
        <f>(Table1[[#This Row],[Profit]]/Table1[[#This Row],[Selling Price]])</f>
        <v>0.30895805580480312</v>
      </c>
      <c r="T5182">
        <v>4</v>
      </c>
      <c r="U5182" s="2">
        <f>Table1[[#This Row],[Selling Price]]*Table1[[#This Row],[Quantity]]</f>
        <v>121.28</v>
      </c>
      <c r="V5182" s="4">
        <v>0</v>
      </c>
      <c r="W5182">
        <v>361</v>
      </c>
      <c r="X5182" t="s">
        <v>68</v>
      </c>
      <c r="Y5182" t="s">
        <v>52</v>
      </c>
      <c r="Z5182" s="2">
        <v>11.57864125592176</v>
      </c>
    </row>
    <row r="5183" spans="1:26" x14ac:dyDescent="0.35">
      <c r="A5183" t="s">
        <v>937</v>
      </c>
      <c r="B5183" t="s">
        <v>938</v>
      </c>
      <c r="C5183" t="s">
        <v>39</v>
      </c>
      <c r="D5183" t="s">
        <v>46</v>
      </c>
      <c r="E5183" t="s">
        <v>65</v>
      </c>
      <c r="F5183" t="s">
        <v>734</v>
      </c>
      <c r="G5183" t="s">
        <v>735</v>
      </c>
      <c r="H5183" t="s">
        <v>32</v>
      </c>
      <c r="I5183" t="s">
        <v>7073</v>
      </c>
      <c r="J5183" s="1">
        <v>41918</v>
      </c>
      <c r="K5183" s="1">
        <v>41925</v>
      </c>
      <c r="L5183" t="s">
        <v>60</v>
      </c>
      <c r="M5183">
        <f>Table1[[#This Row],[Ship Date]]-Table1[[#This Row],[Order Date]]</f>
        <v>7</v>
      </c>
      <c r="N5183">
        <v>10</v>
      </c>
      <c r="O5183" t="s">
        <v>61</v>
      </c>
      <c r="P5183" s="3">
        <v>83.92</v>
      </c>
      <c r="Q5183" s="3">
        <v>64.638439012484312</v>
      </c>
      <c r="R5183" s="3">
        <f>(Table1[[#This Row],[Selling Price]]-Table1[[#This Row],[Cost Price]])</f>
        <v>19.281560987515689</v>
      </c>
      <c r="S5183" s="12">
        <f>(Table1[[#This Row],[Profit]]/Table1[[#This Row],[Selling Price]])</f>
        <v>0.22976121291129276</v>
      </c>
      <c r="T5183">
        <v>5</v>
      </c>
      <c r="U5183" s="2">
        <f>Table1[[#This Row],[Selling Price]]*Table1[[#This Row],[Quantity]]</f>
        <v>419.6</v>
      </c>
      <c r="V5183" s="4">
        <v>0.2</v>
      </c>
      <c r="W5183">
        <v>132</v>
      </c>
      <c r="X5183" t="s">
        <v>68</v>
      </c>
      <c r="Y5183" t="s">
        <v>52</v>
      </c>
      <c r="Z5183" s="2">
        <v>25.45419629059224</v>
      </c>
    </row>
    <row r="5184" spans="1:26" x14ac:dyDescent="0.35">
      <c r="A5184" t="s">
        <v>937</v>
      </c>
      <c r="B5184" t="s">
        <v>938</v>
      </c>
      <c r="C5184" t="s">
        <v>45</v>
      </c>
      <c r="D5184" t="s">
        <v>46</v>
      </c>
      <c r="E5184" t="s">
        <v>47</v>
      </c>
      <c r="F5184" t="s">
        <v>382</v>
      </c>
      <c r="G5184" t="s">
        <v>383</v>
      </c>
      <c r="H5184" t="s">
        <v>32</v>
      </c>
      <c r="I5184" t="s">
        <v>7088</v>
      </c>
      <c r="J5184" s="1">
        <v>42650</v>
      </c>
      <c r="K5184" s="1">
        <v>42653</v>
      </c>
      <c r="L5184" t="s">
        <v>199</v>
      </c>
      <c r="M5184">
        <f>Table1[[#This Row],[Ship Date]]-Table1[[#This Row],[Order Date]]</f>
        <v>3</v>
      </c>
      <c r="N5184">
        <v>10</v>
      </c>
      <c r="O5184" t="s">
        <v>61</v>
      </c>
      <c r="P5184" s="3">
        <v>4.9279999999999999</v>
      </c>
      <c r="Q5184" s="3">
        <v>4.0700491414183846</v>
      </c>
      <c r="R5184" s="3">
        <f>(Table1[[#This Row],[Selling Price]]-Table1[[#This Row],[Cost Price]])</f>
        <v>0.85795085858161535</v>
      </c>
      <c r="S5184" s="12">
        <f>(Table1[[#This Row],[Profit]]/Table1[[#This Row],[Selling Price]])</f>
        <v>0.17409717097841221</v>
      </c>
      <c r="T5184">
        <v>2</v>
      </c>
      <c r="U5184" s="2">
        <f>Table1[[#This Row],[Selling Price]]*Table1[[#This Row],[Quantity]]</f>
        <v>9.8559999999999999</v>
      </c>
      <c r="V5184" s="4">
        <v>0.2</v>
      </c>
      <c r="W5184">
        <v>220</v>
      </c>
      <c r="X5184" t="s">
        <v>36</v>
      </c>
      <c r="Y5184" t="s">
        <v>52</v>
      </c>
      <c r="Z5184" s="2">
        <v>9.233153018696628</v>
      </c>
    </row>
    <row r="5185" spans="1:26" x14ac:dyDescent="0.35">
      <c r="A5185" t="s">
        <v>937</v>
      </c>
      <c r="B5185" t="s">
        <v>938</v>
      </c>
      <c r="C5185" t="s">
        <v>45</v>
      </c>
      <c r="D5185" t="s">
        <v>46</v>
      </c>
      <c r="E5185" t="s">
        <v>102</v>
      </c>
      <c r="F5185" t="s">
        <v>5207</v>
      </c>
      <c r="G5185" t="s">
        <v>5208</v>
      </c>
      <c r="H5185" t="s">
        <v>32</v>
      </c>
      <c r="I5185" t="s">
        <v>7114</v>
      </c>
      <c r="J5185" s="1">
        <v>42966</v>
      </c>
      <c r="K5185" s="1">
        <v>42971</v>
      </c>
      <c r="L5185" t="s">
        <v>60</v>
      </c>
      <c r="M5185">
        <f>Table1[[#This Row],[Ship Date]]-Table1[[#This Row],[Order Date]]</f>
        <v>5</v>
      </c>
      <c r="N5185">
        <v>8</v>
      </c>
      <c r="O5185" t="s">
        <v>61</v>
      </c>
      <c r="P5185" s="3">
        <v>19.440000000000001</v>
      </c>
      <c r="Q5185" s="3">
        <v>15.32511709221424</v>
      </c>
      <c r="R5185" s="3">
        <f>(Table1[[#This Row],[Selling Price]]-Table1[[#This Row],[Cost Price]])</f>
        <v>4.1148829077857609</v>
      </c>
      <c r="S5185" s="12">
        <f>(Table1[[#This Row],[Profit]]/Table1[[#This Row],[Selling Price]])</f>
        <v>0.21167093147046093</v>
      </c>
      <c r="T5185">
        <v>3</v>
      </c>
      <c r="U5185" s="2">
        <f>Table1[[#This Row],[Selling Price]]*Table1[[#This Row],[Quantity]]</f>
        <v>58.320000000000007</v>
      </c>
      <c r="V5185" s="4">
        <v>0</v>
      </c>
      <c r="W5185">
        <v>402</v>
      </c>
      <c r="X5185" t="s">
        <v>36</v>
      </c>
      <c r="Y5185" t="s">
        <v>52</v>
      </c>
      <c r="Z5185" s="2">
        <v>6.078778824731164</v>
      </c>
    </row>
    <row r="5186" spans="1:26" x14ac:dyDescent="0.35">
      <c r="A5186" t="s">
        <v>937</v>
      </c>
      <c r="B5186" t="s">
        <v>938</v>
      </c>
      <c r="C5186" t="s">
        <v>39</v>
      </c>
      <c r="D5186" t="s">
        <v>46</v>
      </c>
      <c r="E5186" t="s">
        <v>102</v>
      </c>
      <c r="F5186" t="s">
        <v>3510</v>
      </c>
      <c r="G5186" t="s">
        <v>3511</v>
      </c>
      <c r="H5186" t="s">
        <v>32</v>
      </c>
      <c r="I5186" t="s">
        <v>7142</v>
      </c>
      <c r="J5186" s="1">
        <v>42889</v>
      </c>
      <c r="K5186" s="1">
        <v>42896</v>
      </c>
      <c r="L5186" t="s">
        <v>60</v>
      </c>
      <c r="M5186">
        <f>Table1[[#This Row],[Ship Date]]-Table1[[#This Row],[Order Date]]</f>
        <v>7</v>
      </c>
      <c r="N5186">
        <v>6</v>
      </c>
      <c r="O5186" t="s">
        <v>51</v>
      </c>
      <c r="P5186" s="3">
        <v>15.552</v>
      </c>
      <c r="Q5186" s="3">
        <v>13.06215022865049</v>
      </c>
      <c r="R5186" s="3">
        <f>(Table1[[#This Row],[Selling Price]]-Table1[[#This Row],[Cost Price]])</f>
        <v>2.48984977134951</v>
      </c>
      <c r="S5186" s="12">
        <f>(Table1[[#This Row],[Profit]]/Table1[[#This Row],[Selling Price]])</f>
        <v>0.16009836492730903</v>
      </c>
      <c r="T5186">
        <v>3</v>
      </c>
      <c r="U5186" s="2">
        <f>Table1[[#This Row],[Selling Price]]*Table1[[#This Row],[Quantity]]</f>
        <v>46.655999999999999</v>
      </c>
      <c r="V5186" s="4">
        <v>0.2</v>
      </c>
      <c r="W5186">
        <v>219</v>
      </c>
      <c r="X5186" t="s">
        <v>68</v>
      </c>
      <c r="Y5186" t="s">
        <v>52</v>
      </c>
      <c r="Z5186" s="2">
        <v>5.4678299900417544</v>
      </c>
    </row>
    <row r="5187" spans="1:26" x14ac:dyDescent="0.35">
      <c r="A5187" t="s">
        <v>937</v>
      </c>
      <c r="B5187" t="s">
        <v>938</v>
      </c>
      <c r="C5187" t="s">
        <v>27</v>
      </c>
      <c r="D5187" t="s">
        <v>46</v>
      </c>
      <c r="E5187" t="s">
        <v>102</v>
      </c>
      <c r="F5187" t="s">
        <v>4237</v>
      </c>
      <c r="G5187" t="s">
        <v>4238</v>
      </c>
      <c r="H5187" t="s">
        <v>32</v>
      </c>
      <c r="I5187" t="s">
        <v>7210</v>
      </c>
      <c r="J5187" s="1">
        <v>42748</v>
      </c>
      <c r="K5187" s="1">
        <v>42753</v>
      </c>
      <c r="L5187" t="s">
        <v>34</v>
      </c>
      <c r="M5187">
        <f>Table1[[#This Row],[Ship Date]]-Table1[[#This Row],[Order Date]]</f>
        <v>5</v>
      </c>
      <c r="N5187">
        <v>1</v>
      </c>
      <c r="O5187" t="s">
        <v>35</v>
      </c>
      <c r="P5187" s="3">
        <v>32.4</v>
      </c>
      <c r="Q5187" s="3">
        <v>26.94875650649244</v>
      </c>
      <c r="R5187" s="3">
        <f>(Table1[[#This Row],[Selling Price]]-Table1[[#This Row],[Cost Price]])</f>
        <v>5.4512434935075582</v>
      </c>
      <c r="S5187" s="12">
        <f>(Table1[[#This Row],[Profit]]/Table1[[#This Row],[Selling Price]])</f>
        <v>0.16824825597245552</v>
      </c>
      <c r="T5187">
        <v>5</v>
      </c>
      <c r="U5187" s="2">
        <f>Table1[[#This Row],[Selling Price]]*Table1[[#This Row],[Quantity]]</f>
        <v>162</v>
      </c>
      <c r="V5187" s="4">
        <v>0</v>
      </c>
      <c r="W5187">
        <v>486</v>
      </c>
      <c r="X5187" t="s">
        <v>36</v>
      </c>
      <c r="Y5187" t="s">
        <v>52</v>
      </c>
      <c r="Z5187" s="2">
        <v>11.161161229907931</v>
      </c>
    </row>
    <row r="5188" spans="1:26" x14ac:dyDescent="0.35">
      <c r="A5188" t="s">
        <v>937</v>
      </c>
      <c r="B5188" t="s">
        <v>938</v>
      </c>
      <c r="C5188" t="s">
        <v>27</v>
      </c>
      <c r="D5188" t="s">
        <v>46</v>
      </c>
      <c r="E5188" t="s">
        <v>65</v>
      </c>
      <c r="F5188" t="s">
        <v>5864</v>
      </c>
      <c r="G5188" t="s">
        <v>5865</v>
      </c>
      <c r="H5188" t="s">
        <v>32</v>
      </c>
      <c r="I5188" t="s">
        <v>7277</v>
      </c>
      <c r="J5188" s="1">
        <v>42470</v>
      </c>
      <c r="K5188" s="1">
        <v>42477</v>
      </c>
      <c r="L5188" t="s">
        <v>60</v>
      </c>
      <c r="M5188">
        <f>Table1[[#This Row],[Ship Date]]-Table1[[#This Row],[Order Date]]</f>
        <v>7</v>
      </c>
      <c r="N5188">
        <v>4</v>
      </c>
      <c r="O5188" t="s">
        <v>106</v>
      </c>
      <c r="P5188" s="3">
        <v>579.51</v>
      </c>
      <c r="Q5188" s="3">
        <v>391.29277387117872</v>
      </c>
      <c r="R5188" s="3">
        <f>(Table1[[#This Row],[Selling Price]]-Table1[[#This Row],[Cost Price]])</f>
        <v>188.21722612882127</v>
      </c>
      <c r="S5188" s="12">
        <f>(Table1[[#This Row],[Profit]]/Table1[[#This Row],[Selling Price]])</f>
        <v>0.32478684773139593</v>
      </c>
      <c r="T5188">
        <v>3</v>
      </c>
      <c r="U5188" s="2">
        <f>Table1[[#This Row],[Selling Price]]*Table1[[#This Row],[Quantity]]</f>
        <v>1738.53</v>
      </c>
      <c r="V5188" s="4">
        <v>0</v>
      </c>
      <c r="W5188">
        <v>382</v>
      </c>
      <c r="X5188" t="s">
        <v>68</v>
      </c>
      <c r="Y5188" t="s">
        <v>36</v>
      </c>
      <c r="Z5188" s="2">
        <v>188.5146170914681</v>
      </c>
    </row>
    <row r="5189" spans="1:26" x14ac:dyDescent="0.35">
      <c r="A5189" t="s">
        <v>937</v>
      </c>
      <c r="B5189" t="s">
        <v>938</v>
      </c>
      <c r="C5189" t="s">
        <v>39</v>
      </c>
      <c r="D5189" t="s">
        <v>46</v>
      </c>
      <c r="E5189" t="s">
        <v>91</v>
      </c>
      <c r="F5189" t="s">
        <v>5005</v>
      </c>
      <c r="G5189" t="s">
        <v>5006</v>
      </c>
      <c r="H5189" t="s">
        <v>32</v>
      </c>
      <c r="I5189" t="s">
        <v>7284</v>
      </c>
      <c r="J5189" s="1">
        <v>42549</v>
      </c>
      <c r="K5189" s="1">
        <v>42551</v>
      </c>
      <c r="L5189" t="s">
        <v>34</v>
      </c>
      <c r="M5189">
        <f>Table1[[#This Row],[Ship Date]]-Table1[[#This Row],[Order Date]]</f>
        <v>2</v>
      </c>
      <c r="N5189">
        <v>6</v>
      </c>
      <c r="O5189" t="s">
        <v>51</v>
      </c>
      <c r="P5189" s="3">
        <v>8.74</v>
      </c>
      <c r="Q5189" s="3">
        <v>6.6167222280241562</v>
      </c>
      <c r="R5189" s="3">
        <f>(Table1[[#This Row],[Selling Price]]-Table1[[#This Row],[Cost Price]])</f>
        <v>2.123277771975844</v>
      </c>
      <c r="S5189" s="12">
        <f>(Table1[[#This Row],[Profit]]/Table1[[#This Row],[Selling Price]])</f>
        <v>0.2429379601803025</v>
      </c>
      <c r="T5189">
        <v>2</v>
      </c>
      <c r="U5189" s="2">
        <f>Table1[[#This Row],[Selling Price]]*Table1[[#This Row],[Quantity]]</f>
        <v>17.48</v>
      </c>
      <c r="V5189" s="4">
        <v>0</v>
      </c>
      <c r="W5189">
        <v>328</v>
      </c>
      <c r="X5189" t="s">
        <v>36</v>
      </c>
      <c r="Y5189" t="s">
        <v>52</v>
      </c>
      <c r="Z5189" s="2">
        <v>2.523020676358664</v>
      </c>
    </row>
    <row r="5190" spans="1:26" x14ac:dyDescent="0.35">
      <c r="A5190" t="s">
        <v>937</v>
      </c>
      <c r="B5190" t="s">
        <v>938</v>
      </c>
      <c r="C5190" t="s">
        <v>39</v>
      </c>
      <c r="D5190" t="s">
        <v>46</v>
      </c>
      <c r="E5190" t="s">
        <v>86</v>
      </c>
      <c r="F5190" t="s">
        <v>7097</v>
      </c>
      <c r="G5190" t="s">
        <v>7098</v>
      </c>
      <c r="H5190" t="s">
        <v>32</v>
      </c>
      <c r="I5190" t="s">
        <v>7295</v>
      </c>
      <c r="J5190" s="1">
        <v>43078</v>
      </c>
      <c r="K5190" s="1">
        <v>43082</v>
      </c>
      <c r="L5190" t="s">
        <v>60</v>
      </c>
      <c r="M5190">
        <f>Table1[[#This Row],[Ship Date]]-Table1[[#This Row],[Order Date]]</f>
        <v>4</v>
      </c>
      <c r="N5190">
        <v>12</v>
      </c>
      <c r="O5190" t="s">
        <v>35</v>
      </c>
      <c r="P5190" s="3">
        <v>13.005000000000001</v>
      </c>
      <c r="Q5190" s="3">
        <v>11.05085891041152</v>
      </c>
      <c r="R5190" s="3">
        <f>(Table1[[#This Row],[Selling Price]]-Table1[[#This Row],[Cost Price]])</f>
        <v>1.9541410895884805</v>
      </c>
      <c r="S5190" s="12">
        <f>(Table1[[#This Row],[Profit]]/Table1[[#This Row],[Selling Price]])</f>
        <v>0.1502607527557463</v>
      </c>
      <c r="T5190">
        <v>3</v>
      </c>
      <c r="U5190" s="2">
        <f>Table1[[#This Row],[Selling Price]]*Table1[[#This Row],[Quantity]]</f>
        <v>39.015000000000001</v>
      </c>
      <c r="V5190" s="4">
        <v>0.7</v>
      </c>
      <c r="W5190">
        <v>110</v>
      </c>
      <c r="X5190" t="s">
        <v>36</v>
      </c>
      <c r="Y5190" t="s">
        <v>36</v>
      </c>
      <c r="Z5190" s="2">
        <v>18.55667327180889</v>
      </c>
    </row>
    <row r="5191" spans="1:26" x14ac:dyDescent="0.35">
      <c r="A5191" t="s">
        <v>937</v>
      </c>
      <c r="B5191" t="s">
        <v>938</v>
      </c>
      <c r="C5191" t="s">
        <v>55</v>
      </c>
      <c r="D5191" t="s">
        <v>46</v>
      </c>
      <c r="E5191" t="s">
        <v>86</v>
      </c>
      <c r="F5191" t="s">
        <v>3019</v>
      </c>
      <c r="G5191" t="s">
        <v>3020</v>
      </c>
      <c r="H5191" t="s">
        <v>32</v>
      </c>
      <c r="I5191" t="s">
        <v>7358</v>
      </c>
      <c r="J5191" s="1">
        <v>42850</v>
      </c>
      <c r="K5191" s="1">
        <v>42857</v>
      </c>
      <c r="L5191" t="s">
        <v>60</v>
      </c>
      <c r="M5191">
        <f>Table1[[#This Row],[Ship Date]]-Table1[[#This Row],[Order Date]]</f>
        <v>7</v>
      </c>
      <c r="N5191">
        <v>4</v>
      </c>
      <c r="O5191" t="s">
        <v>106</v>
      </c>
      <c r="P5191" s="3">
        <v>73.343999999999994</v>
      </c>
      <c r="Q5191" s="3">
        <v>55.693845462154201</v>
      </c>
      <c r="R5191" s="3">
        <f>(Table1[[#This Row],[Selling Price]]-Table1[[#This Row],[Cost Price]])</f>
        <v>17.650154537845793</v>
      </c>
      <c r="S5191" s="12">
        <f>(Table1[[#This Row],[Profit]]/Table1[[#This Row],[Selling Price]])</f>
        <v>0.24064892203651006</v>
      </c>
      <c r="T5191">
        <v>3</v>
      </c>
      <c r="U5191" s="2">
        <f>Table1[[#This Row],[Selling Price]]*Table1[[#This Row],[Quantity]]</f>
        <v>220.03199999999998</v>
      </c>
      <c r="V5191" s="4">
        <v>0.2</v>
      </c>
      <c r="W5191">
        <v>494</v>
      </c>
      <c r="X5191" t="s">
        <v>68</v>
      </c>
      <c r="Y5191" t="s">
        <v>68</v>
      </c>
      <c r="Z5191" s="2">
        <v>49.647404996204408</v>
      </c>
    </row>
    <row r="5192" spans="1:26" x14ac:dyDescent="0.35">
      <c r="A5192" t="s">
        <v>937</v>
      </c>
      <c r="B5192" t="s">
        <v>938</v>
      </c>
      <c r="C5192" t="s">
        <v>64</v>
      </c>
      <c r="D5192" t="s">
        <v>46</v>
      </c>
      <c r="E5192" t="s">
        <v>65</v>
      </c>
      <c r="F5192" t="s">
        <v>2511</v>
      </c>
      <c r="G5192" t="s">
        <v>2512</v>
      </c>
      <c r="H5192" t="s">
        <v>32</v>
      </c>
      <c r="I5192" t="s">
        <v>7373</v>
      </c>
      <c r="J5192" s="1">
        <v>42948</v>
      </c>
      <c r="K5192" s="1">
        <v>42952</v>
      </c>
      <c r="L5192" t="s">
        <v>34</v>
      </c>
      <c r="M5192">
        <f>Table1[[#This Row],[Ship Date]]-Table1[[#This Row],[Order Date]]</f>
        <v>4</v>
      </c>
      <c r="N5192">
        <v>8</v>
      </c>
      <c r="O5192" t="s">
        <v>61</v>
      </c>
      <c r="P5192" s="3">
        <v>186.54</v>
      </c>
      <c r="Q5192" s="3">
        <v>123.01333641775371</v>
      </c>
      <c r="R5192" s="3">
        <f>(Table1[[#This Row],[Selling Price]]-Table1[[#This Row],[Cost Price]])</f>
        <v>63.526663582246286</v>
      </c>
      <c r="S5192" s="12">
        <f>(Table1[[#This Row],[Profit]]/Table1[[#This Row],[Selling Price]])</f>
        <v>0.3405525012450214</v>
      </c>
      <c r="T5192">
        <v>3</v>
      </c>
      <c r="U5192" s="2">
        <f>Table1[[#This Row],[Selling Price]]*Table1[[#This Row],[Quantity]]</f>
        <v>559.62</v>
      </c>
      <c r="V5192" s="4">
        <v>0</v>
      </c>
      <c r="W5192">
        <v>320</v>
      </c>
      <c r="X5192" t="s">
        <v>36</v>
      </c>
      <c r="Y5192" t="s">
        <v>36</v>
      </c>
      <c r="Z5192" s="2">
        <v>161.96003538047421</v>
      </c>
    </row>
    <row r="5193" spans="1:26" x14ac:dyDescent="0.35">
      <c r="A5193" t="s">
        <v>937</v>
      </c>
      <c r="B5193" t="s">
        <v>938</v>
      </c>
      <c r="C5193" t="s">
        <v>27</v>
      </c>
      <c r="D5193" t="s">
        <v>46</v>
      </c>
      <c r="E5193" t="s">
        <v>102</v>
      </c>
      <c r="F5193" t="s">
        <v>1214</v>
      </c>
      <c r="G5193" t="s">
        <v>1215</v>
      </c>
      <c r="H5193" t="s">
        <v>32</v>
      </c>
      <c r="I5193" t="s">
        <v>7421</v>
      </c>
      <c r="J5193" s="1">
        <v>43064</v>
      </c>
      <c r="K5193" s="1">
        <v>43068</v>
      </c>
      <c r="L5193" t="s">
        <v>34</v>
      </c>
      <c r="M5193">
        <f>Table1[[#This Row],[Ship Date]]-Table1[[#This Row],[Order Date]]</f>
        <v>4</v>
      </c>
      <c r="N5193">
        <v>11</v>
      </c>
      <c r="O5193" t="s">
        <v>35</v>
      </c>
      <c r="P5193" s="3">
        <v>48.87</v>
      </c>
      <c r="Q5193" s="3">
        <v>32.157482393829312</v>
      </c>
      <c r="R5193" s="3">
        <f>(Table1[[#This Row],[Selling Price]]-Table1[[#This Row],[Cost Price]])</f>
        <v>16.712517606170685</v>
      </c>
      <c r="S5193" s="12">
        <f>(Table1[[#This Row],[Profit]]/Table1[[#This Row],[Selling Price]])</f>
        <v>0.34197907931595428</v>
      </c>
      <c r="T5193">
        <v>9</v>
      </c>
      <c r="U5193" s="2">
        <f>Table1[[#This Row],[Selling Price]]*Table1[[#This Row],[Quantity]]</f>
        <v>439.83</v>
      </c>
      <c r="V5193" s="4">
        <v>0</v>
      </c>
      <c r="W5193">
        <v>236</v>
      </c>
      <c r="X5193" t="s">
        <v>36</v>
      </c>
      <c r="Y5193" t="s">
        <v>52</v>
      </c>
      <c r="Z5193" s="2">
        <v>14.847044438925501</v>
      </c>
    </row>
    <row r="5194" spans="1:26" x14ac:dyDescent="0.35">
      <c r="A5194" t="s">
        <v>937</v>
      </c>
      <c r="B5194" t="s">
        <v>938</v>
      </c>
      <c r="C5194" t="s">
        <v>45</v>
      </c>
      <c r="D5194" t="s">
        <v>46</v>
      </c>
      <c r="E5194" t="s">
        <v>91</v>
      </c>
      <c r="F5194" t="s">
        <v>4301</v>
      </c>
      <c r="G5194" t="s">
        <v>4302</v>
      </c>
      <c r="H5194" t="s">
        <v>32</v>
      </c>
      <c r="I5194" t="s">
        <v>7425</v>
      </c>
      <c r="J5194" s="1">
        <v>43050</v>
      </c>
      <c r="K5194" s="1">
        <v>43055</v>
      </c>
      <c r="L5194" t="s">
        <v>34</v>
      </c>
      <c r="M5194">
        <f>Table1[[#This Row],[Ship Date]]-Table1[[#This Row],[Order Date]]</f>
        <v>5</v>
      </c>
      <c r="N5194">
        <v>11</v>
      </c>
      <c r="O5194" t="s">
        <v>35</v>
      </c>
      <c r="P5194" s="3">
        <v>1158.1199999999999</v>
      </c>
      <c r="Q5194" s="3">
        <v>981.94029567498706</v>
      </c>
      <c r="R5194" s="3">
        <f>(Table1[[#This Row],[Selling Price]]-Table1[[#This Row],[Cost Price]])</f>
        <v>176.17970432501284</v>
      </c>
      <c r="S5194" s="12">
        <f>(Table1[[#This Row],[Profit]]/Table1[[#This Row],[Selling Price]])</f>
        <v>0.15212560384503579</v>
      </c>
      <c r="T5194">
        <v>5</v>
      </c>
      <c r="U5194" s="2">
        <f>Table1[[#This Row],[Selling Price]]*Table1[[#This Row],[Quantity]]</f>
        <v>5790.5999999999995</v>
      </c>
      <c r="V5194" s="4">
        <v>0.2</v>
      </c>
      <c r="W5194">
        <v>467</v>
      </c>
      <c r="X5194" t="s">
        <v>36</v>
      </c>
      <c r="Y5194" t="s">
        <v>36</v>
      </c>
      <c r="Z5194" s="2">
        <v>443.52619281390821</v>
      </c>
    </row>
    <row r="5195" spans="1:26" x14ac:dyDescent="0.35">
      <c r="A5195" t="s">
        <v>937</v>
      </c>
      <c r="B5195" t="s">
        <v>938</v>
      </c>
      <c r="C5195" t="s">
        <v>55</v>
      </c>
      <c r="D5195" t="s">
        <v>46</v>
      </c>
      <c r="E5195" t="s">
        <v>102</v>
      </c>
      <c r="F5195" t="s">
        <v>3300</v>
      </c>
      <c r="G5195" t="s">
        <v>3301</v>
      </c>
      <c r="H5195" t="s">
        <v>32</v>
      </c>
      <c r="I5195" t="s">
        <v>7431</v>
      </c>
      <c r="J5195" s="1">
        <v>43092</v>
      </c>
      <c r="K5195" s="1">
        <v>43094</v>
      </c>
      <c r="L5195" t="s">
        <v>34</v>
      </c>
      <c r="M5195">
        <f>Table1[[#This Row],[Ship Date]]-Table1[[#This Row],[Order Date]]</f>
        <v>2</v>
      </c>
      <c r="N5195">
        <v>12</v>
      </c>
      <c r="O5195" t="s">
        <v>35</v>
      </c>
      <c r="P5195" s="3">
        <v>175.87200000000001</v>
      </c>
      <c r="Q5195" s="3">
        <v>133.76927327692391</v>
      </c>
      <c r="R5195" s="3">
        <f>(Table1[[#This Row],[Selling Price]]-Table1[[#This Row],[Cost Price]])</f>
        <v>42.102726723076103</v>
      </c>
      <c r="S5195" s="12">
        <f>(Table1[[#This Row],[Profit]]/Table1[[#This Row],[Selling Price]])</f>
        <v>0.23939414303059101</v>
      </c>
      <c r="T5195">
        <v>4</v>
      </c>
      <c r="U5195" s="2">
        <f>Table1[[#This Row],[Selling Price]]*Table1[[#This Row],[Quantity]]</f>
        <v>703.48800000000006</v>
      </c>
      <c r="V5195" s="4">
        <v>0.2</v>
      </c>
      <c r="W5195">
        <v>198</v>
      </c>
      <c r="X5195" t="s">
        <v>36</v>
      </c>
      <c r="Y5195" t="s">
        <v>68</v>
      </c>
      <c r="Z5195" s="2">
        <v>53.849582505345388</v>
      </c>
    </row>
    <row r="5196" spans="1:26" x14ac:dyDescent="0.35">
      <c r="A5196" t="s">
        <v>937</v>
      </c>
      <c r="B5196" t="s">
        <v>938</v>
      </c>
      <c r="C5196" t="s">
        <v>64</v>
      </c>
      <c r="D5196" t="s">
        <v>46</v>
      </c>
      <c r="E5196" t="s">
        <v>47</v>
      </c>
      <c r="F5196" t="s">
        <v>2187</v>
      </c>
      <c r="G5196" t="s">
        <v>2188</v>
      </c>
      <c r="H5196" t="s">
        <v>32</v>
      </c>
      <c r="I5196" t="s">
        <v>7448</v>
      </c>
      <c r="J5196" s="1">
        <v>42764</v>
      </c>
      <c r="K5196" s="1">
        <v>42771</v>
      </c>
      <c r="L5196" t="s">
        <v>60</v>
      </c>
      <c r="M5196">
        <f>Table1[[#This Row],[Ship Date]]-Table1[[#This Row],[Order Date]]</f>
        <v>7</v>
      </c>
      <c r="N5196">
        <v>1</v>
      </c>
      <c r="O5196" t="s">
        <v>35</v>
      </c>
      <c r="P5196" s="3">
        <v>5.22</v>
      </c>
      <c r="Q5196" s="3">
        <v>4.0995721604905642</v>
      </c>
      <c r="R5196" s="3">
        <f>(Table1[[#This Row],[Selling Price]]-Table1[[#This Row],[Cost Price]])</f>
        <v>1.1204278395094356</v>
      </c>
      <c r="S5196" s="12">
        <f>(Table1[[#This Row],[Profit]]/Table1[[#This Row],[Selling Price]])</f>
        <v>0.21464134856502598</v>
      </c>
      <c r="T5196">
        <v>2</v>
      </c>
      <c r="U5196" s="2">
        <f>Table1[[#This Row],[Selling Price]]*Table1[[#This Row],[Quantity]]</f>
        <v>10.44</v>
      </c>
      <c r="V5196" s="4">
        <v>0</v>
      </c>
      <c r="W5196">
        <v>122</v>
      </c>
      <c r="X5196" t="s">
        <v>68</v>
      </c>
      <c r="Y5196" t="s">
        <v>52</v>
      </c>
      <c r="Z5196" s="2">
        <v>3.841815976852613</v>
      </c>
    </row>
    <row r="5197" spans="1:26" x14ac:dyDescent="0.35">
      <c r="A5197" t="s">
        <v>937</v>
      </c>
      <c r="B5197" t="s">
        <v>938</v>
      </c>
      <c r="C5197" t="s">
        <v>64</v>
      </c>
      <c r="D5197" t="s">
        <v>46</v>
      </c>
      <c r="E5197" t="s">
        <v>86</v>
      </c>
      <c r="F5197" t="s">
        <v>2514</v>
      </c>
      <c r="G5197" t="s">
        <v>2515</v>
      </c>
      <c r="H5197" t="s">
        <v>32</v>
      </c>
      <c r="I5197" t="s">
        <v>7462</v>
      </c>
      <c r="J5197" s="1">
        <v>42715</v>
      </c>
      <c r="K5197" s="1">
        <v>42715</v>
      </c>
      <c r="L5197" t="s">
        <v>1118</v>
      </c>
      <c r="M5197">
        <f>Table1[[#This Row],[Ship Date]]-Table1[[#This Row],[Order Date]]</f>
        <v>0</v>
      </c>
      <c r="N5197">
        <v>12</v>
      </c>
      <c r="O5197" t="s">
        <v>35</v>
      </c>
      <c r="P5197" s="3">
        <v>122.688</v>
      </c>
      <c r="Q5197" s="3">
        <v>101.0714386071274</v>
      </c>
      <c r="R5197" s="3">
        <f>(Table1[[#This Row],[Selling Price]]-Table1[[#This Row],[Cost Price]])</f>
        <v>21.616561392872597</v>
      </c>
      <c r="S5197" s="12">
        <f>(Table1[[#This Row],[Profit]]/Table1[[#This Row],[Selling Price]])</f>
        <v>0.17619132590695583</v>
      </c>
      <c r="T5197">
        <v>9</v>
      </c>
      <c r="U5197" s="2">
        <f>Table1[[#This Row],[Selling Price]]*Table1[[#This Row],[Quantity]]</f>
        <v>1104.192</v>
      </c>
      <c r="V5197" s="4">
        <v>0.2</v>
      </c>
      <c r="W5197">
        <v>227</v>
      </c>
      <c r="X5197" t="s">
        <v>36</v>
      </c>
      <c r="Y5197" t="s">
        <v>68</v>
      </c>
      <c r="Z5197" s="2">
        <v>52.723785123170799</v>
      </c>
    </row>
    <row r="5198" spans="1:26" x14ac:dyDescent="0.35">
      <c r="A5198" t="s">
        <v>937</v>
      </c>
      <c r="B5198" t="s">
        <v>938</v>
      </c>
      <c r="C5198" t="s">
        <v>55</v>
      </c>
      <c r="D5198" t="s">
        <v>46</v>
      </c>
      <c r="E5198" t="s">
        <v>75</v>
      </c>
      <c r="F5198" t="s">
        <v>4803</v>
      </c>
      <c r="G5198" t="s">
        <v>4804</v>
      </c>
      <c r="H5198" t="s">
        <v>32</v>
      </c>
      <c r="I5198" t="s">
        <v>7474</v>
      </c>
      <c r="J5198" s="1">
        <v>42574</v>
      </c>
      <c r="K5198" s="1">
        <v>42579</v>
      </c>
      <c r="L5198" t="s">
        <v>60</v>
      </c>
      <c r="M5198">
        <f>Table1[[#This Row],[Ship Date]]-Table1[[#This Row],[Order Date]]</f>
        <v>5</v>
      </c>
      <c r="N5198">
        <v>7</v>
      </c>
      <c r="O5198" t="s">
        <v>51</v>
      </c>
      <c r="P5198" s="3">
        <v>4.4480000000000004</v>
      </c>
      <c r="Q5198" s="3">
        <v>3.0302436683315741</v>
      </c>
      <c r="R5198" s="3">
        <f>(Table1[[#This Row],[Selling Price]]-Table1[[#This Row],[Cost Price]])</f>
        <v>1.4177563316684263</v>
      </c>
      <c r="S5198" s="12">
        <f>(Table1[[#This Row],[Profit]]/Table1[[#This Row],[Selling Price]])</f>
        <v>0.31874018247941238</v>
      </c>
      <c r="T5198">
        <v>2</v>
      </c>
      <c r="U5198" s="2">
        <f>Table1[[#This Row],[Selling Price]]*Table1[[#This Row],[Quantity]]</f>
        <v>8.8960000000000008</v>
      </c>
      <c r="V5198" s="4">
        <v>0.2</v>
      </c>
      <c r="W5198">
        <v>255</v>
      </c>
      <c r="X5198" t="s">
        <v>36</v>
      </c>
      <c r="Y5198" t="s">
        <v>52</v>
      </c>
      <c r="Z5198" s="2">
        <v>4.7504660823965477</v>
      </c>
    </row>
    <row r="5199" spans="1:26" x14ac:dyDescent="0.35">
      <c r="A5199" t="s">
        <v>937</v>
      </c>
      <c r="B5199" t="s">
        <v>938</v>
      </c>
      <c r="C5199" t="s">
        <v>45</v>
      </c>
      <c r="D5199" t="s">
        <v>46</v>
      </c>
      <c r="E5199" t="s">
        <v>539</v>
      </c>
      <c r="F5199" t="s">
        <v>540</v>
      </c>
      <c r="G5199" t="s">
        <v>541</v>
      </c>
      <c r="H5199" t="s">
        <v>32</v>
      </c>
      <c r="I5199" t="s">
        <v>7492</v>
      </c>
      <c r="J5199" s="1">
        <v>42479</v>
      </c>
      <c r="K5199" s="1">
        <v>42486</v>
      </c>
      <c r="L5199" t="s">
        <v>60</v>
      </c>
      <c r="M5199">
        <f>Table1[[#This Row],[Ship Date]]-Table1[[#This Row],[Order Date]]</f>
        <v>7</v>
      </c>
      <c r="N5199">
        <v>4</v>
      </c>
      <c r="O5199" t="s">
        <v>106</v>
      </c>
      <c r="P5199" s="3">
        <v>54.9</v>
      </c>
      <c r="Q5199" s="3">
        <v>40.810569534055723</v>
      </c>
      <c r="R5199" s="3">
        <f>(Table1[[#This Row],[Selling Price]]-Table1[[#This Row],[Cost Price]])</f>
        <v>14.089430465944275</v>
      </c>
      <c r="S5199" s="12">
        <f>(Table1[[#This Row],[Profit]]/Table1[[#This Row],[Selling Price]])</f>
        <v>0.25663807770390301</v>
      </c>
      <c r="T5199">
        <v>5</v>
      </c>
      <c r="U5199" s="2">
        <f>Table1[[#This Row],[Selling Price]]*Table1[[#This Row],[Quantity]]</f>
        <v>274.5</v>
      </c>
      <c r="V5199" s="4">
        <v>0</v>
      </c>
      <c r="W5199">
        <v>293</v>
      </c>
      <c r="X5199" t="s">
        <v>68</v>
      </c>
      <c r="Y5199" t="s">
        <v>52</v>
      </c>
      <c r="Z5199" s="2">
        <v>17.93026491717286</v>
      </c>
    </row>
    <row r="5200" spans="1:26" x14ac:dyDescent="0.35">
      <c r="A5200" t="s">
        <v>937</v>
      </c>
      <c r="B5200" t="s">
        <v>938</v>
      </c>
      <c r="C5200" t="s">
        <v>45</v>
      </c>
      <c r="D5200" t="s">
        <v>46</v>
      </c>
      <c r="E5200" t="s">
        <v>65</v>
      </c>
      <c r="F5200" t="s">
        <v>1297</v>
      </c>
      <c r="G5200" t="s">
        <v>1298</v>
      </c>
      <c r="H5200" t="s">
        <v>32</v>
      </c>
      <c r="I5200" t="s">
        <v>7523</v>
      </c>
      <c r="J5200" s="1">
        <v>41842</v>
      </c>
      <c r="K5200" s="1">
        <v>41844</v>
      </c>
      <c r="L5200" t="s">
        <v>34</v>
      </c>
      <c r="M5200">
        <f>Table1[[#This Row],[Ship Date]]-Table1[[#This Row],[Order Date]]</f>
        <v>2</v>
      </c>
      <c r="N5200">
        <v>7</v>
      </c>
      <c r="O5200" t="s">
        <v>51</v>
      </c>
      <c r="P5200" s="3">
        <v>236.5</v>
      </c>
      <c r="Q5200" s="3">
        <v>156.58852204744801</v>
      </c>
      <c r="R5200" s="3">
        <f>(Table1[[#This Row],[Selling Price]]-Table1[[#This Row],[Cost Price]])</f>
        <v>79.911477952551991</v>
      </c>
      <c r="S5200" s="12">
        <f>(Table1[[#This Row],[Profit]]/Table1[[#This Row],[Selling Price]])</f>
        <v>0.33789208436597035</v>
      </c>
      <c r="T5200">
        <v>10</v>
      </c>
      <c r="U5200" s="2">
        <f>Table1[[#This Row],[Selling Price]]*Table1[[#This Row],[Quantity]]</f>
        <v>2365</v>
      </c>
      <c r="V5200" s="4">
        <v>0</v>
      </c>
      <c r="W5200">
        <v>126</v>
      </c>
      <c r="X5200" t="s">
        <v>36</v>
      </c>
      <c r="Y5200" t="s">
        <v>68</v>
      </c>
      <c r="Z5200" s="2">
        <v>61.671654753217062</v>
      </c>
    </row>
    <row r="5201" spans="1:26" x14ac:dyDescent="0.35">
      <c r="A5201" t="s">
        <v>937</v>
      </c>
      <c r="B5201" t="s">
        <v>938</v>
      </c>
      <c r="C5201" t="s">
        <v>27</v>
      </c>
      <c r="D5201" t="s">
        <v>46</v>
      </c>
      <c r="E5201" t="s">
        <v>102</v>
      </c>
      <c r="F5201" t="s">
        <v>4149</v>
      </c>
      <c r="G5201" t="s">
        <v>4150</v>
      </c>
      <c r="H5201" t="s">
        <v>32</v>
      </c>
      <c r="I5201" t="s">
        <v>7526</v>
      </c>
      <c r="J5201" s="1">
        <v>42820</v>
      </c>
      <c r="K5201" s="1">
        <v>42824</v>
      </c>
      <c r="L5201" t="s">
        <v>60</v>
      </c>
      <c r="M5201">
        <f>Table1[[#This Row],[Ship Date]]-Table1[[#This Row],[Order Date]]</f>
        <v>4</v>
      </c>
      <c r="N5201">
        <v>3</v>
      </c>
      <c r="O5201" t="s">
        <v>106</v>
      </c>
      <c r="P5201" s="3">
        <v>74.352000000000004</v>
      </c>
      <c r="Q5201" s="3">
        <v>50.151676175250458</v>
      </c>
      <c r="R5201" s="3">
        <f>(Table1[[#This Row],[Selling Price]]-Table1[[#This Row],[Cost Price]])</f>
        <v>24.200323824749546</v>
      </c>
      <c r="S5201" s="12">
        <f>(Table1[[#This Row],[Profit]]/Table1[[#This Row],[Selling Price]])</f>
        <v>0.3254831588222179</v>
      </c>
      <c r="T5201">
        <v>3</v>
      </c>
      <c r="U5201" s="2">
        <f>Table1[[#This Row],[Selling Price]]*Table1[[#This Row],[Quantity]]</f>
        <v>223.05600000000001</v>
      </c>
      <c r="V5201" s="4">
        <v>0.2</v>
      </c>
      <c r="W5201">
        <v>244</v>
      </c>
      <c r="X5201" t="s">
        <v>36</v>
      </c>
      <c r="Y5201" t="s">
        <v>68</v>
      </c>
      <c r="Z5201" s="2">
        <v>105.8531187536138</v>
      </c>
    </row>
    <row r="5202" spans="1:26" x14ac:dyDescent="0.35">
      <c r="A5202" t="s">
        <v>937</v>
      </c>
      <c r="B5202" t="s">
        <v>938</v>
      </c>
      <c r="C5202" t="s">
        <v>64</v>
      </c>
      <c r="D5202" t="s">
        <v>46</v>
      </c>
      <c r="E5202" t="s">
        <v>102</v>
      </c>
      <c r="F5202" t="s">
        <v>812</v>
      </c>
      <c r="G5202" t="s">
        <v>813</v>
      </c>
      <c r="H5202" t="s">
        <v>32</v>
      </c>
      <c r="I5202" t="s">
        <v>7669</v>
      </c>
      <c r="J5202" s="1">
        <v>41715</v>
      </c>
      <c r="K5202" s="1">
        <v>41719</v>
      </c>
      <c r="L5202" t="s">
        <v>60</v>
      </c>
      <c r="M5202">
        <f>Table1[[#This Row],[Ship Date]]-Table1[[#This Row],[Order Date]]</f>
        <v>4</v>
      </c>
      <c r="N5202">
        <v>3</v>
      </c>
      <c r="O5202" t="s">
        <v>106</v>
      </c>
      <c r="P5202" s="3">
        <v>12.96</v>
      </c>
      <c r="Q5202" s="3">
        <v>10.90602712023545</v>
      </c>
      <c r="R5202" s="3">
        <f>(Table1[[#This Row],[Selling Price]]-Table1[[#This Row],[Cost Price]])</f>
        <v>2.0539728797645509</v>
      </c>
      <c r="S5202" s="12">
        <f>(Table1[[#This Row],[Profit]]/Table1[[#This Row],[Selling Price]])</f>
        <v>0.15848556171022768</v>
      </c>
      <c r="T5202">
        <v>2</v>
      </c>
      <c r="U5202" s="2">
        <f>Table1[[#This Row],[Selling Price]]*Table1[[#This Row],[Quantity]]</f>
        <v>25.92</v>
      </c>
      <c r="V5202" s="4">
        <v>0</v>
      </c>
      <c r="W5202">
        <v>136</v>
      </c>
      <c r="X5202" t="s">
        <v>36</v>
      </c>
      <c r="Y5202" t="s">
        <v>52</v>
      </c>
      <c r="Z5202" s="2">
        <v>5.0305282426401314</v>
      </c>
    </row>
    <row r="5203" spans="1:26" x14ac:dyDescent="0.35">
      <c r="A5203" t="s">
        <v>937</v>
      </c>
      <c r="B5203" t="s">
        <v>938</v>
      </c>
      <c r="C5203" t="s">
        <v>45</v>
      </c>
      <c r="D5203" t="s">
        <v>46</v>
      </c>
      <c r="E5203" t="s">
        <v>75</v>
      </c>
      <c r="F5203" t="s">
        <v>3836</v>
      </c>
      <c r="G5203" t="s">
        <v>3837</v>
      </c>
      <c r="H5203" t="s">
        <v>32</v>
      </c>
      <c r="I5203" t="s">
        <v>7740</v>
      </c>
      <c r="J5203" s="1">
        <v>42272</v>
      </c>
      <c r="K5203" s="1">
        <v>42276</v>
      </c>
      <c r="L5203" t="s">
        <v>60</v>
      </c>
      <c r="M5203">
        <f>Table1[[#This Row],[Ship Date]]-Table1[[#This Row],[Order Date]]</f>
        <v>4</v>
      </c>
      <c r="N5203">
        <v>9</v>
      </c>
      <c r="O5203" t="s">
        <v>61</v>
      </c>
      <c r="P5203" s="3">
        <v>128.744</v>
      </c>
      <c r="Q5203" s="3">
        <v>101.96367421834709</v>
      </c>
      <c r="R5203" s="3">
        <f>(Table1[[#This Row],[Selling Price]]-Table1[[#This Row],[Cost Price]])</f>
        <v>26.780325781652905</v>
      </c>
      <c r="S5203" s="12">
        <f>(Table1[[#This Row],[Profit]]/Table1[[#This Row],[Selling Price]])</f>
        <v>0.20801222411648626</v>
      </c>
      <c r="T5203">
        <v>7</v>
      </c>
      <c r="U5203" s="2">
        <f>Table1[[#This Row],[Selling Price]]*Table1[[#This Row],[Quantity]]</f>
        <v>901.20799999999997</v>
      </c>
      <c r="V5203" s="4">
        <v>0.2</v>
      </c>
      <c r="W5203">
        <v>421</v>
      </c>
      <c r="X5203" t="s">
        <v>36</v>
      </c>
      <c r="Y5203" t="s">
        <v>68</v>
      </c>
      <c r="Z5203" s="2">
        <v>36.384984645029711</v>
      </c>
    </row>
    <row r="5204" spans="1:26" x14ac:dyDescent="0.35">
      <c r="A5204" t="s">
        <v>937</v>
      </c>
      <c r="B5204" t="s">
        <v>938</v>
      </c>
      <c r="C5204" t="s">
        <v>39</v>
      </c>
      <c r="D5204" t="s">
        <v>46</v>
      </c>
      <c r="E5204" t="s">
        <v>75</v>
      </c>
      <c r="F5204" t="s">
        <v>3909</v>
      </c>
      <c r="G5204" t="s">
        <v>3910</v>
      </c>
      <c r="H5204" t="s">
        <v>32</v>
      </c>
      <c r="I5204" t="s">
        <v>7762</v>
      </c>
      <c r="J5204" s="1">
        <v>43098</v>
      </c>
      <c r="K5204" s="1">
        <v>43101</v>
      </c>
      <c r="L5204" t="s">
        <v>34</v>
      </c>
      <c r="M5204">
        <f>Table1[[#This Row],[Ship Date]]-Table1[[#This Row],[Order Date]]</f>
        <v>3</v>
      </c>
      <c r="N5204">
        <v>12</v>
      </c>
      <c r="O5204" t="s">
        <v>35</v>
      </c>
      <c r="P5204" s="3">
        <v>34.58</v>
      </c>
      <c r="Q5204" s="3">
        <v>28.053790131199129</v>
      </c>
      <c r="R5204" s="3">
        <f>(Table1[[#This Row],[Selling Price]]-Table1[[#This Row],[Cost Price]])</f>
        <v>6.5262098688008692</v>
      </c>
      <c r="S5204" s="12">
        <f>(Table1[[#This Row],[Profit]]/Table1[[#This Row],[Selling Price]])</f>
        <v>0.18872787359169663</v>
      </c>
      <c r="T5204">
        <v>1</v>
      </c>
      <c r="U5204" s="2">
        <f>Table1[[#This Row],[Selling Price]]*Table1[[#This Row],[Quantity]]</f>
        <v>34.58</v>
      </c>
      <c r="V5204" s="4">
        <v>0</v>
      </c>
      <c r="W5204">
        <v>112</v>
      </c>
      <c r="X5204" t="s">
        <v>36</v>
      </c>
      <c r="Y5204" t="s">
        <v>36</v>
      </c>
      <c r="Z5204" s="2">
        <v>11.97886338514636</v>
      </c>
    </row>
    <row r="5205" spans="1:26" x14ac:dyDescent="0.35">
      <c r="A5205" t="s">
        <v>937</v>
      </c>
      <c r="B5205" t="s">
        <v>938</v>
      </c>
      <c r="C5205" t="s">
        <v>64</v>
      </c>
      <c r="D5205" t="s">
        <v>46</v>
      </c>
      <c r="E5205" t="s">
        <v>102</v>
      </c>
      <c r="F5205" t="s">
        <v>6239</v>
      </c>
      <c r="G5205" t="s">
        <v>6240</v>
      </c>
      <c r="H5205" t="s">
        <v>32</v>
      </c>
      <c r="I5205" t="s">
        <v>7890</v>
      </c>
      <c r="J5205" s="1">
        <v>41982</v>
      </c>
      <c r="K5205" s="1">
        <v>41988</v>
      </c>
      <c r="L5205" t="s">
        <v>60</v>
      </c>
      <c r="M5205">
        <f>Table1[[#This Row],[Ship Date]]-Table1[[#This Row],[Order Date]]</f>
        <v>6</v>
      </c>
      <c r="N5205">
        <v>12</v>
      </c>
      <c r="O5205" t="s">
        <v>35</v>
      </c>
      <c r="P5205" s="3">
        <v>8.4480000000000004</v>
      </c>
      <c r="Q5205" s="3">
        <v>6.4889369519462656</v>
      </c>
      <c r="R5205" s="3">
        <f>(Table1[[#This Row],[Selling Price]]-Table1[[#This Row],[Cost Price]])</f>
        <v>1.9590630480537348</v>
      </c>
      <c r="S5205" s="12">
        <f>(Table1[[#This Row],[Profit]]/Table1[[#This Row],[Selling Price]])</f>
        <v>0.231896667619997</v>
      </c>
      <c r="T5205">
        <v>2</v>
      </c>
      <c r="U5205" s="2">
        <f>Table1[[#This Row],[Selling Price]]*Table1[[#This Row],[Quantity]]</f>
        <v>16.896000000000001</v>
      </c>
      <c r="V5205" s="4">
        <v>0.2</v>
      </c>
      <c r="W5205">
        <v>121</v>
      </c>
      <c r="X5205" t="s">
        <v>68</v>
      </c>
      <c r="Y5205" t="s">
        <v>52</v>
      </c>
      <c r="Z5205" s="2">
        <v>14.06371057722677</v>
      </c>
    </row>
    <row r="5206" spans="1:26" x14ac:dyDescent="0.35">
      <c r="A5206" t="s">
        <v>937</v>
      </c>
      <c r="B5206" t="s">
        <v>938</v>
      </c>
      <c r="C5206" t="s">
        <v>64</v>
      </c>
      <c r="D5206" t="s">
        <v>46</v>
      </c>
      <c r="E5206" t="s">
        <v>65</v>
      </c>
      <c r="F5206" t="s">
        <v>1368</v>
      </c>
      <c r="G5206" t="s">
        <v>1369</v>
      </c>
      <c r="H5206" t="s">
        <v>32</v>
      </c>
      <c r="I5206" t="s">
        <v>7896</v>
      </c>
      <c r="J5206" s="1">
        <v>42199</v>
      </c>
      <c r="K5206" s="1">
        <v>42204</v>
      </c>
      <c r="L5206" t="s">
        <v>34</v>
      </c>
      <c r="M5206">
        <f>Table1[[#This Row],[Ship Date]]-Table1[[#This Row],[Order Date]]</f>
        <v>5</v>
      </c>
      <c r="N5206">
        <v>7</v>
      </c>
      <c r="O5206" t="s">
        <v>51</v>
      </c>
      <c r="P5206" s="3">
        <v>272.73599999999999</v>
      </c>
      <c r="Q5206" s="3">
        <v>189.65972382021809</v>
      </c>
      <c r="R5206" s="3">
        <f>(Table1[[#This Row],[Selling Price]]-Table1[[#This Row],[Cost Price]])</f>
        <v>83.0762761797819</v>
      </c>
      <c r="S5206" s="12">
        <f>(Table1[[#This Row],[Profit]]/Table1[[#This Row],[Selling Price]])</f>
        <v>0.30460326535470894</v>
      </c>
      <c r="T5206">
        <v>3</v>
      </c>
      <c r="U5206" s="2">
        <f>Table1[[#This Row],[Selling Price]]*Table1[[#This Row],[Quantity]]</f>
        <v>818.20799999999997</v>
      </c>
      <c r="V5206" s="4">
        <v>0.2</v>
      </c>
      <c r="W5206">
        <v>188</v>
      </c>
      <c r="X5206" t="s">
        <v>36</v>
      </c>
      <c r="Y5206" t="s">
        <v>36</v>
      </c>
      <c r="Z5206" s="2">
        <v>246.43553028246561</v>
      </c>
    </row>
    <row r="5207" spans="1:26" x14ac:dyDescent="0.35">
      <c r="A5207" t="s">
        <v>937</v>
      </c>
      <c r="B5207" t="s">
        <v>938</v>
      </c>
      <c r="C5207" t="s">
        <v>39</v>
      </c>
      <c r="D5207" t="s">
        <v>46</v>
      </c>
      <c r="E5207" t="s">
        <v>86</v>
      </c>
      <c r="F5207" t="s">
        <v>355</v>
      </c>
      <c r="G5207" t="s">
        <v>356</v>
      </c>
      <c r="H5207" t="s">
        <v>32</v>
      </c>
      <c r="I5207" t="s">
        <v>7929</v>
      </c>
      <c r="J5207" s="1">
        <v>42595</v>
      </c>
      <c r="K5207" s="1">
        <v>42598</v>
      </c>
      <c r="L5207" t="s">
        <v>199</v>
      </c>
      <c r="M5207">
        <f>Table1[[#This Row],[Ship Date]]-Table1[[#This Row],[Order Date]]</f>
        <v>3</v>
      </c>
      <c r="N5207">
        <v>8</v>
      </c>
      <c r="O5207" t="s">
        <v>61</v>
      </c>
      <c r="P5207" s="3">
        <v>22.32</v>
      </c>
      <c r="Q5207" s="3">
        <v>15.15473545723831</v>
      </c>
      <c r="R5207" s="3">
        <f>(Table1[[#This Row],[Selling Price]]-Table1[[#This Row],[Cost Price]])</f>
        <v>7.1652645427616903</v>
      </c>
      <c r="S5207" s="12">
        <f>(Table1[[#This Row],[Profit]]/Table1[[#This Row],[Selling Price]])</f>
        <v>0.32102439707713665</v>
      </c>
      <c r="T5207">
        <v>4</v>
      </c>
      <c r="U5207" s="2">
        <f>Table1[[#This Row],[Selling Price]]*Table1[[#This Row],[Quantity]]</f>
        <v>89.28</v>
      </c>
      <c r="V5207" s="4">
        <v>0</v>
      </c>
      <c r="W5207">
        <v>248</v>
      </c>
      <c r="X5207" t="s">
        <v>36</v>
      </c>
      <c r="Y5207" t="s">
        <v>52</v>
      </c>
      <c r="Z5207" s="2">
        <v>7.7238165695464316</v>
      </c>
    </row>
    <row r="5208" spans="1:26" x14ac:dyDescent="0.35">
      <c r="A5208" t="s">
        <v>937</v>
      </c>
      <c r="B5208" t="s">
        <v>938</v>
      </c>
      <c r="C5208" t="s">
        <v>39</v>
      </c>
      <c r="D5208" t="s">
        <v>46</v>
      </c>
      <c r="E5208" t="s">
        <v>86</v>
      </c>
      <c r="F5208" t="s">
        <v>4162</v>
      </c>
      <c r="G5208" t="s">
        <v>4163</v>
      </c>
      <c r="H5208" t="s">
        <v>32</v>
      </c>
      <c r="I5208" t="s">
        <v>7991</v>
      </c>
      <c r="J5208" s="1">
        <v>42267</v>
      </c>
      <c r="K5208" s="1">
        <v>42273</v>
      </c>
      <c r="L5208" t="s">
        <v>60</v>
      </c>
      <c r="M5208">
        <f>Table1[[#This Row],[Ship Date]]-Table1[[#This Row],[Order Date]]</f>
        <v>6</v>
      </c>
      <c r="N5208">
        <v>9</v>
      </c>
      <c r="O5208" t="s">
        <v>61</v>
      </c>
      <c r="P5208" s="3">
        <v>24.448</v>
      </c>
      <c r="Q5208" s="3">
        <v>18.205370777026339</v>
      </c>
      <c r="R5208" s="3">
        <f>(Table1[[#This Row],[Selling Price]]-Table1[[#This Row],[Cost Price]])</f>
        <v>6.2426292229736617</v>
      </c>
      <c r="S5208" s="12">
        <f>(Table1[[#This Row],[Profit]]/Table1[[#This Row],[Selling Price]])</f>
        <v>0.25534314557320276</v>
      </c>
      <c r="T5208">
        <v>2</v>
      </c>
      <c r="U5208" s="2">
        <f>Table1[[#This Row],[Selling Price]]*Table1[[#This Row],[Quantity]]</f>
        <v>48.896000000000001</v>
      </c>
      <c r="V5208" s="4">
        <v>0.2</v>
      </c>
      <c r="W5208">
        <v>216</v>
      </c>
      <c r="X5208" t="s">
        <v>68</v>
      </c>
      <c r="Y5208" t="s">
        <v>52</v>
      </c>
      <c r="Z5208" s="2">
        <v>21.172589071721951</v>
      </c>
    </row>
    <row r="5209" spans="1:26" x14ac:dyDescent="0.35">
      <c r="A5209" t="s">
        <v>937</v>
      </c>
      <c r="B5209" t="s">
        <v>938</v>
      </c>
      <c r="C5209" t="s">
        <v>39</v>
      </c>
      <c r="D5209" t="s">
        <v>46</v>
      </c>
      <c r="E5209" t="s">
        <v>86</v>
      </c>
      <c r="F5209" t="s">
        <v>711</v>
      </c>
      <c r="G5209" t="s">
        <v>712</v>
      </c>
      <c r="H5209" t="s">
        <v>32</v>
      </c>
      <c r="I5209" t="s">
        <v>7994</v>
      </c>
      <c r="J5209" s="1">
        <v>42736</v>
      </c>
      <c r="K5209" s="1">
        <v>42740</v>
      </c>
      <c r="L5209" t="s">
        <v>60</v>
      </c>
      <c r="M5209">
        <f>Table1[[#This Row],[Ship Date]]-Table1[[#This Row],[Order Date]]</f>
        <v>4</v>
      </c>
      <c r="N5209">
        <v>1</v>
      </c>
      <c r="O5209" t="s">
        <v>35</v>
      </c>
      <c r="P5209" s="3">
        <v>13.747999999999999</v>
      </c>
      <c r="Q5209" s="3">
        <v>10.19229880095526</v>
      </c>
      <c r="R5209" s="3">
        <f>(Table1[[#This Row],[Selling Price]]-Table1[[#This Row],[Cost Price]])</f>
        <v>3.5557011990447389</v>
      </c>
      <c r="S5209" s="12">
        <f>(Table1[[#This Row],[Profit]]/Table1[[#This Row],[Selling Price]])</f>
        <v>0.25863407034075786</v>
      </c>
      <c r="T5209">
        <v>14</v>
      </c>
      <c r="U5209" s="2">
        <f>Table1[[#This Row],[Selling Price]]*Table1[[#This Row],[Quantity]]</f>
        <v>192.47199999999998</v>
      </c>
      <c r="V5209" s="4">
        <v>0.8</v>
      </c>
      <c r="W5209">
        <v>399</v>
      </c>
      <c r="X5209" t="s">
        <v>36</v>
      </c>
      <c r="Y5209" t="s">
        <v>52</v>
      </c>
      <c r="Z5209" s="2">
        <v>7.665258525656621</v>
      </c>
    </row>
    <row r="5210" spans="1:26" x14ac:dyDescent="0.35">
      <c r="A5210" t="s">
        <v>937</v>
      </c>
      <c r="B5210" t="s">
        <v>938</v>
      </c>
      <c r="C5210" t="s">
        <v>27</v>
      </c>
      <c r="D5210" t="s">
        <v>46</v>
      </c>
      <c r="E5210" t="s">
        <v>86</v>
      </c>
      <c r="F5210" t="s">
        <v>1791</v>
      </c>
      <c r="G5210" t="s">
        <v>1792</v>
      </c>
      <c r="H5210" t="s">
        <v>32</v>
      </c>
      <c r="I5210" t="s">
        <v>8122</v>
      </c>
      <c r="J5210" s="1">
        <v>42593</v>
      </c>
      <c r="K5210" s="1">
        <v>42598</v>
      </c>
      <c r="L5210" t="s">
        <v>60</v>
      </c>
      <c r="M5210">
        <f>Table1[[#This Row],[Ship Date]]-Table1[[#This Row],[Order Date]]</f>
        <v>5</v>
      </c>
      <c r="N5210">
        <v>8</v>
      </c>
      <c r="O5210" t="s">
        <v>61</v>
      </c>
      <c r="P5210" s="3">
        <v>41.86</v>
      </c>
      <c r="Q5210" s="3">
        <v>30.338430157879301</v>
      </c>
      <c r="R5210" s="3">
        <f>(Table1[[#This Row],[Selling Price]]-Table1[[#This Row],[Cost Price]])</f>
        <v>11.521569842120698</v>
      </c>
      <c r="S5210" s="12">
        <f>(Table1[[#This Row],[Profit]]/Table1[[#This Row],[Selling Price]])</f>
        <v>0.27524056001243902</v>
      </c>
      <c r="T5210">
        <v>7</v>
      </c>
      <c r="U5210" s="2">
        <f>Table1[[#This Row],[Selling Price]]*Table1[[#This Row],[Quantity]]</f>
        <v>293.02</v>
      </c>
      <c r="V5210" s="4">
        <v>0</v>
      </c>
      <c r="W5210">
        <v>497</v>
      </c>
      <c r="X5210" t="s">
        <v>36</v>
      </c>
      <c r="Y5210" t="s">
        <v>52</v>
      </c>
      <c r="Z5210" s="2">
        <v>12.54232831654474</v>
      </c>
    </row>
    <row r="5211" spans="1:26" x14ac:dyDescent="0.35">
      <c r="A5211" t="s">
        <v>937</v>
      </c>
      <c r="B5211" t="s">
        <v>938</v>
      </c>
      <c r="C5211" t="s">
        <v>55</v>
      </c>
      <c r="D5211" t="s">
        <v>46</v>
      </c>
      <c r="E5211" t="s">
        <v>86</v>
      </c>
      <c r="F5211" t="s">
        <v>2203</v>
      </c>
      <c r="G5211" t="s">
        <v>2204</v>
      </c>
      <c r="H5211" t="s">
        <v>32</v>
      </c>
      <c r="I5211" t="s">
        <v>8150</v>
      </c>
      <c r="J5211" s="1">
        <v>42858</v>
      </c>
      <c r="K5211" s="1">
        <v>42863</v>
      </c>
      <c r="L5211" t="s">
        <v>60</v>
      </c>
      <c r="M5211">
        <f>Table1[[#This Row],[Ship Date]]-Table1[[#This Row],[Order Date]]</f>
        <v>5</v>
      </c>
      <c r="N5211">
        <v>5</v>
      </c>
      <c r="O5211" t="s">
        <v>51</v>
      </c>
      <c r="P5211" s="3">
        <v>26.388000000000002</v>
      </c>
      <c r="Q5211" s="3">
        <v>20.89985738472344</v>
      </c>
      <c r="R5211" s="3">
        <f>(Table1[[#This Row],[Selling Price]]-Table1[[#This Row],[Cost Price]])</f>
        <v>5.488142615276562</v>
      </c>
      <c r="S5211" s="12">
        <f>(Table1[[#This Row],[Profit]]/Table1[[#This Row],[Selling Price]])</f>
        <v>0.20797872575703205</v>
      </c>
      <c r="T5211">
        <v>4</v>
      </c>
      <c r="U5211" s="2">
        <f>Table1[[#This Row],[Selling Price]]*Table1[[#This Row],[Quantity]]</f>
        <v>105.55200000000001</v>
      </c>
      <c r="V5211" s="4">
        <v>0.7</v>
      </c>
      <c r="W5211">
        <v>466</v>
      </c>
      <c r="X5211" t="s">
        <v>36</v>
      </c>
      <c r="Y5211" t="s">
        <v>68</v>
      </c>
      <c r="Z5211" s="2">
        <v>44.856964955288717</v>
      </c>
    </row>
    <row r="5212" spans="1:26" x14ac:dyDescent="0.35">
      <c r="A5212" t="s">
        <v>937</v>
      </c>
      <c r="B5212" t="s">
        <v>938</v>
      </c>
      <c r="C5212" t="s">
        <v>55</v>
      </c>
      <c r="D5212" t="s">
        <v>46</v>
      </c>
      <c r="E5212" t="s">
        <v>65</v>
      </c>
      <c r="F5212" t="s">
        <v>3791</v>
      </c>
      <c r="G5212" t="s">
        <v>3792</v>
      </c>
      <c r="H5212" t="s">
        <v>32</v>
      </c>
      <c r="I5212" t="s">
        <v>8346</v>
      </c>
      <c r="J5212" s="1">
        <v>43053</v>
      </c>
      <c r="K5212" s="1">
        <v>43057</v>
      </c>
      <c r="L5212" t="s">
        <v>34</v>
      </c>
      <c r="M5212">
        <f>Table1[[#This Row],[Ship Date]]-Table1[[#This Row],[Order Date]]</f>
        <v>4</v>
      </c>
      <c r="N5212">
        <v>11</v>
      </c>
      <c r="O5212" t="s">
        <v>35</v>
      </c>
      <c r="P5212" s="3">
        <v>96.36</v>
      </c>
      <c r="Q5212" s="3">
        <v>70.532505776216524</v>
      </c>
      <c r="R5212" s="3">
        <f>(Table1[[#This Row],[Selling Price]]-Table1[[#This Row],[Cost Price]])</f>
        <v>25.827494223783475</v>
      </c>
      <c r="S5212" s="12">
        <f>(Table1[[#This Row],[Profit]]/Table1[[#This Row],[Selling Price]])</f>
        <v>0.26803128086118178</v>
      </c>
      <c r="T5212">
        <v>6</v>
      </c>
      <c r="U5212" s="2">
        <f>Table1[[#This Row],[Selling Price]]*Table1[[#This Row],[Quantity]]</f>
        <v>578.16</v>
      </c>
      <c r="V5212" s="4">
        <v>0</v>
      </c>
      <c r="W5212">
        <v>392</v>
      </c>
      <c r="X5212" t="s">
        <v>36</v>
      </c>
      <c r="Y5212" t="s">
        <v>68</v>
      </c>
      <c r="Z5212" s="2">
        <v>39.686943075357497</v>
      </c>
    </row>
    <row r="5213" spans="1:26" x14ac:dyDescent="0.35">
      <c r="A5213" t="s">
        <v>937</v>
      </c>
      <c r="B5213" t="s">
        <v>938</v>
      </c>
      <c r="C5213" t="s">
        <v>64</v>
      </c>
      <c r="D5213" t="s">
        <v>46</v>
      </c>
      <c r="E5213" t="s">
        <v>75</v>
      </c>
      <c r="F5213" t="s">
        <v>615</v>
      </c>
      <c r="G5213" t="s">
        <v>616</v>
      </c>
      <c r="H5213" t="s">
        <v>32</v>
      </c>
      <c r="I5213" t="s">
        <v>8374</v>
      </c>
      <c r="J5213" s="1">
        <v>43077</v>
      </c>
      <c r="K5213" s="1">
        <v>43080</v>
      </c>
      <c r="L5213" t="s">
        <v>199</v>
      </c>
      <c r="M5213">
        <f>Table1[[#This Row],[Ship Date]]-Table1[[#This Row],[Order Date]]</f>
        <v>3</v>
      </c>
      <c r="N5213">
        <v>12</v>
      </c>
      <c r="O5213" t="s">
        <v>35</v>
      </c>
      <c r="P5213" s="3">
        <v>13.247999999999999</v>
      </c>
      <c r="Q5213" s="3">
        <v>10.01475418659536</v>
      </c>
      <c r="R5213" s="3">
        <f>(Table1[[#This Row],[Selling Price]]-Table1[[#This Row],[Cost Price]])</f>
        <v>3.2332458134046398</v>
      </c>
      <c r="S5213" s="12">
        <f>(Table1[[#This Row],[Profit]]/Table1[[#This Row],[Selling Price]])</f>
        <v>0.24405539050457728</v>
      </c>
      <c r="T5213">
        <v>4</v>
      </c>
      <c r="U5213" s="2">
        <f>Table1[[#This Row],[Selling Price]]*Table1[[#This Row],[Quantity]]</f>
        <v>52.991999999999997</v>
      </c>
      <c r="V5213" s="4">
        <v>0.2</v>
      </c>
      <c r="W5213">
        <v>499</v>
      </c>
      <c r="X5213" t="s">
        <v>36</v>
      </c>
      <c r="Y5213" t="s">
        <v>52</v>
      </c>
      <c r="Z5213" s="2">
        <v>2.6370021940507691</v>
      </c>
    </row>
    <row r="5214" spans="1:26" x14ac:dyDescent="0.35">
      <c r="A5214" t="s">
        <v>937</v>
      </c>
      <c r="B5214" t="s">
        <v>938</v>
      </c>
      <c r="C5214" t="s">
        <v>45</v>
      </c>
      <c r="D5214" t="s">
        <v>46</v>
      </c>
      <c r="E5214" t="s">
        <v>86</v>
      </c>
      <c r="F5214" t="s">
        <v>1458</v>
      </c>
      <c r="G5214" t="s">
        <v>1459</v>
      </c>
      <c r="H5214" t="s">
        <v>32</v>
      </c>
      <c r="I5214" t="s">
        <v>8386</v>
      </c>
      <c r="J5214" s="1">
        <v>42400</v>
      </c>
      <c r="K5214" s="1">
        <v>42406</v>
      </c>
      <c r="L5214" t="s">
        <v>60</v>
      </c>
      <c r="M5214">
        <f>Table1[[#This Row],[Ship Date]]-Table1[[#This Row],[Order Date]]</f>
        <v>6</v>
      </c>
      <c r="N5214">
        <v>1</v>
      </c>
      <c r="O5214" t="s">
        <v>35</v>
      </c>
      <c r="P5214" s="3">
        <v>1270.99</v>
      </c>
      <c r="Q5214" s="3">
        <v>910.84315265135058</v>
      </c>
      <c r="R5214" s="3">
        <f>(Table1[[#This Row],[Selling Price]]-Table1[[#This Row],[Cost Price]])</f>
        <v>360.14684734864943</v>
      </c>
      <c r="S5214" s="12">
        <f>(Table1[[#This Row],[Profit]]/Table1[[#This Row],[Selling Price]])</f>
        <v>0.28335930837272477</v>
      </c>
      <c r="T5214">
        <v>1</v>
      </c>
      <c r="U5214" s="2">
        <f>Table1[[#This Row],[Selling Price]]*Table1[[#This Row],[Quantity]]</f>
        <v>1270.99</v>
      </c>
      <c r="V5214" s="4">
        <v>0</v>
      </c>
      <c r="W5214">
        <v>363</v>
      </c>
      <c r="X5214" t="s">
        <v>68</v>
      </c>
      <c r="Y5214" t="s">
        <v>36</v>
      </c>
      <c r="Z5214" s="2">
        <v>1851.752900549171</v>
      </c>
    </row>
    <row r="5215" spans="1:26" x14ac:dyDescent="0.35">
      <c r="A5215" t="s">
        <v>937</v>
      </c>
      <c r="B5215" t="s">
        <v>938</v>
      </c>
      <c r="C5215" t="s">
        <v>27</v>
      </c>
      <c r="D5215" t="s">
        <v>46</v>
      </c>
      <c r="E5215" t="s">
        <v>102</v>
      </c>
      <c r="F5215" t="s">
        <v>4613</v>
      </c>
      <c r="G5215" t="s">
        <v>4614</v>
      </c>
      <c r="H5215" t="s">
        <v>32</v>
      </c>
      <c r="I5215" t="s">
        <v>8394</v>
      </c>
      <c r="J5215" s="1">
        <v>42553</v>
      </c>
      <c r="K5215" s="1">
        <v>42554</v>
      </c>
      <c r="L5215" t="s">
        <v>199</v>
      </c>
      <c r="M5215">
        <f>Table1[[#This Row],[Ship Date]]-Table1[[#This Row],[Order Date]]</f>
        <v>1</v>
      </c>
      <c r="N5215">
        <v>7</v>
      </c>
      <c r="O5215" t="s">
        <v>51</v>
      </c>
      <c r="P5215" s="3">
        <v>41.472000000000001</v>
      </c>
      <c r="Q5215" s="3">
        <v>32.808997667697852</v>
      </c>
      <c r="R5215" s="3">
        <f>(Table1[[#This Row],[Selling Price]]-Table1[[#This Row],[Cost Price]])</f>
        <v>8.663002332302149</v>
      </c>
      <c r="S5215" s="12">
        <f>(Table1[[#This Row],[Profit]]/Table1[[#This Row],[Selling Price]])</f>
        <v>0.20888798062071154</v>
      </c>
      <c r="T5215">
        <v>8</v>
      </c>
      <c r="U5215" s="2">
        <f>Table1[[#This Row],[Selling Price]]*Table1[[#This Row],[Quantity]]</f>
        <v>331.77600000000001</v>
      </c>
      <c r="V5215" s="4">
        <v>0.2</v>
      </c>
      <c r="W5215">
        <v>277</v>
      </c>
      <c r="X5215" t="s">
        <v>36</v>
      </c>
      <c r="Y5215" t="s">
        <v>52</v>
      </c>
      <c r="Z5215" s="2">
        <v>12.430795308426569</v>
      </c>
    </row>
    <row r="5216" spans="1:26" x14ac:dyDescent="0.35">
      <c r="A5216" t="s">
        <v>937</v>
      </c>
      <c r="B5216" t="s">
        <v>938</v>
      </c>
      <c r="C5216" t="s">
        <v>64</v>
      </c>
      <c r="D5216" t="s">
        <v>46</v>
      </c>
      <c r="E5216" t="s">
        <v>65</v>
      </c>
      <c r="F5216" t="s">
        <v>345</v>
      </c>
      <c r="G5216" t="s">
        <v>346</v>
      </c>
      <c r="H5216" t="s">
        <v>32</v>
      </c>
      <c r="I5216" t="s">
        <v>8453</v>
      </c>
      <c r="J5216" s="1">
        <v>42995</v>
      </c>
      <c r="K5216" s="1">
        <v>43001</v>
      </c>
      <c r="L5216" t="s">
        <v>60</v>
      </c>
      <c r="M5216">
        <f>Table1[[#This Row],[Ship Date]]-Table1[[#This Row],[Order Date]]</f>
        <v>6</v>
      </c>
      <c r="N5216">
        <v>9</v>
      </c>
      <c r="O5216" t="s">
        <v>61</v>
      </c>
      <c r="P5216" s="3">
        <v>34.049999999999997</v>
      </c>
      <c r="Q5216" s="3">
        <v>27.518626270097521</v>
      </c>
      <c r="R5216" s="3">
        <f>(Table1[[#This Row],[Selling Price]]-Table1[[#This Row],[Cost Price]])</f>
        <v>6.5313737299024766</v>
      </c>
      <c r="S5216" s="12">
        <f>(Table1[[#This Row],[Profit]]/Table1[[#This Row],[Selling Price]])</f>
        <v>0.19181714331578495</v>
      </c>
      <c r="T5216">
        <v>3</v>
      </c>
      <c r="U5216" s="2">
        <f>Table1[[#This Row],[Selling Price]]*Table1[[#This Row],[Quantity]]</f>
        <v>102.14999999999999</v>
      </c>
      <c r="V5216" s="4">
        <v>0</v>
      </c>
      <c r="W5216">
        <v>415</v>
      </c>
      <c r="X5216" t="s">
        <v>68</v>
      </c>
      <c r="Y5216" t="s">
        <v>52</v>
      </c>
      <c r="Z5216" s="2">
        <v>27.41341378517355</v>
      </c>
    </row>
    <row r="5217" spans="1:26" x14ac:dyDescent="0.35">
      <c r="A5217" t="s">
        <v>937</v>
      </c>
      <c r="B5217" t="s">
        <v>938</v>
      </c>
      <c r="C5217" t="s">
        <v>39</v>
      </c>
      <c r="D5217" t="s">
        <v>46</v>
      </c>
      <c r="E5217" t="s">
        <v>102</v>
      </c>
      <c r="F5217" t="s">
        <v>1476</v>
      </c>
      <c r="G5217" t="s">
        <v>1477</v>
      </c>
      <c r="H5217" t="s">
        <v>32</v>
      </c>
      <c r="I5217" t="s">
        <v>8456</v>
      </c>
      <c r="J5217" s="1">
        <v>43028</v>
      </c>
      <c r="K5217" s="1">
        <v>43033</v>
      </c>
      <c r="L5217" t="s">
        <v>60</v>
      </c>
      <c r="M5217">
        <f>Table1[[#This Row],[Ship Date]]-Table1[[#This Row],[Order Date]]</f>
        <v>5</v>
      </c>
      <c r="N5217">
        <v>10</v>
      </c>
      <c r="O5217" t="s">
        <v>61</v>
      </c>
      <c r="P5217" s="3">
        <v>14.352</v>
      </c>
      <c r="Q5217" s="3">
        <v>10.31496813890724</v>
      </c>
      <c r="R5217" s="3">
        <f>(Table1[[#This Row],[Selling Price]]-Table1[[#This Row],[Cost Price]])</f>
        <v>4.0370318610927605</v>
      </c>
      <c r="S5217" s="12">
        <f>(Table1[[#This Row],[Profit]]/Table1[[#This Row],[Selling Price]])</f>
        <v>0.28128705832586121</v>
      </c>
      <c r="T5217">
        <v>3</v>
      </c>
      <c r="U5217" s="2">
        <f>Table1[[#This Row],[Selling Price]]*Table1[[#This Row],[Quantity]]</f>
        <v>43.055999999999997</v>
      </c>
      <c r="V5217" s="4">
        <v>0.2</v>
      </c>
      <c r="W5217">
        <v>466</v>
      </c>
      <c r="X5217" t="s">
        <v>36</v>
      </c>
      <c r="Y5217" t="s">
        <v>52</v>
      </c>
      <c r="Z5217" s="2">
        <v>18.03372659372274</v>
      </c>
    </row>
    <row r="5218" spans="1:26" x14ac:dyDescent="0.35">
      <c r="A5218" t="s">
        <v>937</v>
      </c>
      <c r="B5218" t="s">
        <v>938</v>
      </c>
      <c r="C5218" t="s">
        <v>45</v>
      </c>
      <c r="D5218" t="s">
        <v>46</v>
      </c>
      <c r="E5218" t="s">
        <v>65</v>
      </c>
      <c r="F5218" t="s">
        <v>1252</v>
      </c>
      <c r="G5218" t="s">
        <v>1253</v>
      </c>
      <c r="H5218" t="s">
        <v>32</v>
      </c>
      <c r="I5218" t="s">
        <v>8497</v>
      </c>
      <c r="J5218" s="1">
        <v>43091</v>
      </c>
      <c r="K5218" s="1">
        <v>43097</v>
      </c>
      <c r="L5218" t="s">
        <v>60</v>
      </c>
      <c r="M5218">
        <f>Table1[[#This Row],[Ship Date]]-Table1[[#This Row],[Order Date]]</f>
        <v>6</v>
      </c>
      <c r="N5218">
        <v>12</v>
      </c>
      <c r="O5218" t="s">
        <v>35</v>
      </c>
      <c r="P5218" s="3">
        <v>26.16</v>
      </c>
      <c r="Q5218" s="3">
        <v>22.000488873429301</v>
      </c>
      <c r="R5218" s="3">
        <f>(Table1[[#This Row],[Selling Price]]-Table1[[#This Row],[Cost Price]])</f>
        <v>4.159511126570699</v>
      </c>
      <c r="S5218" s="12">
        <f>(Table1[[#This Row],[Profit]]/Table1[[#This Row],[Selling Price]])</f>
        <v>0.15900271890560777</v>
      </c>
      <c r="T5218">
        <v>3</v>
      </c>
      <c r="U5218" s="2">
        <f>Table1[[#This Row],[Selling Price]]*Table1[[#This Row],[Quantity]]</f>
        <v>78.48</v>
      </c>
      <c r="V5218" s="4">
        <v>0.2</v>
      </c>
      <c r="W5218">
        <v>134</v>
      </c>
      <c r="X5218" t="s">
        <v>68</v>
      </c>
      <c r="Y5218" t="s">
        <v>52</v>
      </c>
      <c r="Z5218" s="2">
        <v>15.56104415642136</v>
      </c>
    </row>
    <row r="5219" spans="1:26" x14ac:dyDescent="0.35">
      <c r="A5219" t="s">
        <v>937</v>
      </c>
      <c r="B5219" t="s">
        <v>938</v>
      </c>
      <c r="C5219" t="s">
        <v>39</v>
      </c>
      <c r="D5219" t="s">
        <v>46</v>
      </c>
      <c r="E5219" t="s">
        <v>102</v>
      </c>
      <c r="F5219" t="s">
        <v>603</v>
      </c>
      <c r="G5219" t="s">
        <v>604</v>
      </c>
      <c r="H5219" t="s">
        <v>32</v>
      </c>
      <c r="I5219" t="s">
        <v>8576</v>
      </c>
      <c r="J5219" s="1">
        <v>42041</v>
      </c>
      <c r="K5219" s="1">
        <v>42043</v>
      </c>
      <c r="L5219" t="s">
        <v>199</v>
      </c>
      <c r="M5219">
        <f>Table1[[#This Row],[Ship Date]]-Table1[[#This Row],[Order Date]]</f>
        <v>2</v>
      </c>
      <c r="N5219">
        <v>2</v>
      </c>
      <c r="O5219" t="s">
        <v>106</v>
      </c>
      <c r="P5219" s="3">
        <v>29.9</v>
      </c>
      <c r="Q5219" s="3">
        <v>21.542353527408569</v>
      </c>
      <c r="R5219" s="3">
        <f>(Table1[[#This Row],[Selling Price]]-Table1[[#This Row],[Cost Price]])</f>
        <v>8.3576464725914299</v>
      </c>
      <c r="S5219" s="12">
        <f>(Table1[[#This Row],[Profit]]/Table1[[#This Row],[Selling Price]])</f>
        <v>0.27951994891610132</v>
      </c>
      <c r="T5219">
        <v>5</v>
      </c>
      <c r="U5219" s="2">
        <f>Table1[[#This Row],[Selling Price]]*Table1[[#This Row],[Quantity]]</f>
        <v>149.5</v>
      </c>
      <c r="V5219" s="4">
        <v>0</v>
      </c>
      <c r="W5219">
        <v>376</v>
      </c>
      <c r="X5219" t="s">
        <v>36</v>
      </c>
      <c r="Y5219" t="s">
        <v>52</v>
      </c>
      <c r="Z5219" s="2">
        <v>13.2597875799979</v>
      </c>
    </row>
    <row r="5220" spans="1:26" x14ac:dyDescent="0.35">
      <c r="A5220" t="s">
        <v>937</v>
      </c>
      <c r="B5220" t="s">
        <v>938</v>
      </c>
      <c r="C5220" t="s">
        <v>39</v>
      </c>
      <c r="D5220" t="s">
        <v>46</v>
      </c>
      <c r="E5220" t="s">
        <v>86</v>
      </c>
      <c r="F5220" t="s">
        <v>2675</v>
      </c>
      <c r="G5220" t="s">
        <v>2676</v>
      </c>
      <c r="H5220" t="s">
        <v>32</v>
      </c>
      <c r="I5220" t="s">
        <v>8588</v>
      </c>
      <c r="J5220" s="1">
        <v>41925</v>
      </c>
      <c r="K5220" s="1">
        <v>41927</v>
      </c>
      <c r="L5220" t="s">
        <v>199</v>
      </c>
      <c r="M5220">
        <f>Table1[[#This Row],[Ship Date]]-Table1[[#This Row],[Order Date]]</f>
        <v>2</v>
      </c>
      <c r="N5220">
        <v>10</v>
      </c>
      <c r="O5220" t="s">
        <v>61</v>
      </c>
      <c r="P5220" s="3">
        <v>15.18</v>
      </c>
      <c r="Q5220" s="3">
        <v>12.039061272658</v>
      </c>
      <c r="R5220" s="3">
        <f>(Table1[[#This Row],[Selling Price]]-Table1[[#This Row],[Cost Price]])</f>
        <v>3.1409387273420002</v>
      </c>
      <c r="S5220" s="12">
        <f>(Table1[[#This Row],[Profit]]/Table1[[#This Row],[Selling Price]])</f>
        <v>0.20691295964044798</v>
      </c>
      <c r="T5220">
        <v>3</v>
      </c>
      <c r="U5220" s="2">
        <f>Table1[[#This Row],[Selling Price]]*Table1[[#This Row],[Quantity]]</f>
        <v>45.54</v>
      </c>
      <c r="V5220" s="4">
        <v>0</v>
      </c>
      <c r="W5220">
        <v>340</v>
      </c>
      <c r="X5220" t="s">
        <v>36</v>
      </c>
      <c r="Y5220" t="s">
        <v>52</v>
      </c>
      <c r="Z5220" s="2">
        <v>9.2214942661154442</v>
      </c>
    </row>
    <row r="5221" spans="1:26" x14ac:dyDescent="0.35">
      <c r="A5221" t="s">
        <v>937</v>
      </c>
      <c r="B5221" t="s">
        <v>938</v>
      </c>
      <c r="C5221" t="s">
        <v>45</v>
      </c>
      <c r="D5221" t="s">
        <v>46</v>
      </c>
      <c r="E5221" t="s">
        <v>102</v>
      </c>
      <c r="F5221" t="s">
        <v>8592</v>
      </c>
      <c r="G5221" t="s">
        <v>8593</v>
      </c>
      <c r="H5221" t="s">
        <v>32</v>
      </c>
      <c r="I5221" t="s">
        <v>8591</v>
      </c>
      <c r="J5221" s="1">
        <v>42527</v>
      </c>
      <c r="K5221" s="1">
        <v>42533</v>
      </c>
      <c r="L5221" t="s">
        <v>60</v>
      </c>
      <c r="M5221">
        <f>Table1[[#This Row],[Ship Date]]-Table1[[#This Row],[Order Date]]</f>
        <v>6</v>
      </c>
      <c r="N5221">
        <v>6</v>
      </c>
      <c r="O5221" t="s">
        <v>51</v>
      </c>
      <c r="P5221" s="3">
        <v>99.9</v>
      </c>
      <c r="Q5221" s="3">
        <v>68.50489606200901</v>
      </c>
      <c r="R5221" s="3">
        <f>(Table1[[#This Row],[Selling Price]]-Table1[[#This Row],[Cost Price]])</f>
        <v>31.395103937990996</v>
      </c>
      <c r="S5221" s="12">
        <f>(Table1[[#This Row],[Profit]]/Table1[[#This Row],[Selling Price]])</f>
        <v>0.31426530468459452</v>
      </c>
      <c r="T5221">
        <v>5</v>
      </c>
      <c r="U5221" s="2">
        <f>Table1[[#This Row],[Selling Price]]*Table1[[#This Row],[Quantity]]</f>
        <v>499.5</v>
      </c>
      <c r="V5221" s="4">
        <v>0</v>
      </c>
      <c r="W5221">
        <v>335</v>
      </c>
      <c r="X5221" t="s">
        <v>68</v>
      </c>
      <c r="Y5221" t="s">
        <v>68</v>
      </c>
      <c r="Z5221" s="2">
        <v>132.5509689941303</v>
      </c>
    </row>
    <row r="5222" spans="1:26" x14ac:dyDescent="0.35">
      <c r="A5222" t="s">
        <v>937</v>
      </c>
      <c r="B5222" t="s">
        <v>938</v>
      </c>
      <c r="C5222" t="s">
        <v>39</v>
      </c>
      <c r="D5222" t="s">
        <v>46</v>
      </c>
      <c r="E5222" t="s">
        <v>86</v>
      </c>
      <c r="F5222" t="s">
        <v>2263</v>
      </c>
      <c r="G5222" t="s">
        <v>2264</v>
      </c>
      <c r="H5222" t="s">
        <v>32</v>
      </c>
      <c r="I5222" t="s">
        <v>8600</v>
      </c>
      <c r="J5222" s="1">
        <v>42982</v>
      </c>
      <c r="K5222" s="1">
        <v>42983</v>
      </c>
      <c r="L5222" t="s">
        <v>199</v>
      </c>
      <c r="M5222">
        <f>Table1[[#This Row],[Ship Date]]-Table1[[#This Row],[Order Date]]</f>
        <v>1</v>
      </c>
      <c r="N5222">
        <v>9</v>
      </c>
      <c r="O5222" t="s">
        <v>61</v>
      </c>
      <c r="P5222" s="3">
        <v>88.073999999999998</v>
      </c>
      <c r="Q5222" s="3">
        <v>73.570068639497393</v>
      </c>
      <c r="R5222" s="3">
        <f>(Table1[[#This Row],[Selling Price]]-Table1[[#This Row],[Cost Price]])</f>
        <v>14.503931360502605</v>
      </c>
      <c r="S5222" s="12">
        <f>(Table1[[#This Row],[Profit]]/Table1[[#This Row],[Selling Price]])</f>
        <v>0.16467892182145247</v>
      </c>
      <c r="T5222">
        <v>7</v>
      </c>
      <c r="U5222" s="2">
        <f>Table1[[#This Row],[Selling Price]]*Table1[[#This Row],[Quantity]]</f>
        <v>616.51800000000003</v>
      </c>
      <c r="V5222" s="4">
        <v>0.7</v>
      </c>
      <c r="W5222">
        <v>154</v>
      </c>
      <c r="X5222" t="s">
        <v>36</v>
      </c>
      <c r="Y5222" t="s">
        <v>68</v>
      </c>
      <c r="Z5222" s="2">
        <v>65.635318365952926</v>
      </c>
    </row>
    <row r="5223" spans="1:26" x14ac:dyDescent="0.35">
      <c r="A5223" t="s">
        <v>937</v>
      </c>
      <c r="B5223" t="s">
        <v>938</v>
      </c>
      <c r="C5223" t="s">
        <v>64</v>
      </c>
      <c r="D5223" t="s">
        <v>46</v>
      </c>
      <c r="E5223" t="s">
        <v>86</v>
      </c>
      <c r="F5223" t="s">
        <v>1051</v>
      </c>
      <c r="G5223" t="s">
        <v>1052</v>
      </c>
      <c r="H5223" t="s">
        <v>32</v>
      </c>
      <c r="I5223" t="s">
        <v>8626</v>
      </c>
      <c r="J5223" s="1">
        <v>42448</v>
      </c>
      <c r="K5223" s="1">
        <v>42453</v>
      </c>
      <c r="L5223" t="s">
        <v>60</v>
      </c>
      <c r="M5223">
        <f>Table1[[#This Row],[Ship Date]]-Table1[[#This Row],[Order Date]]</f>
        <v>5</v>
      </c>
      <c r="N5223">
        <v>3</v>
      </c>
      <c r="O5223" t="s">
        <v>106</v>
      </c>
      <c r="P5223" s="3">
        <v>31.085999999999999</v>
      </c>
      <c r="Q5223" s="3">
        <v>23.887000302395911</v>
      </c>
      <c r="R5223" s="3">
        <f>(Table1[[#This Row],[Selling Price]]-Table1[[#This Row],[Cost Price]])</f>
        <v>7.1989996976040871</v>
      </c>
      <c r="S5223" s="12">
        <f>(Table1[[#This Row],[Profit]]/Table1[[#This Row],[Selling Price]])</f>
        <v>0.23158333969002404</v>
      </c>
      <c r="T5223">
        <v>3</v>
      </c>
      <c r="U5223" s="2">
        <f>Table1[[#This Row],[Selling Price]]*Table1[[#This Row],[Quantity]]</f>
        <v>93.257999999999996</v>
      </c>
      <c r="V5223" s="4">
        <v>0.7</v>
      </c>
      <c r="W5223">
        <v>400</v>
      </c>
      <c r="X5223" t="s">
        <v>36</v>
      </c>
      <c r="Y5223" t="s">
        <v>52</v>
      </c>
      <c r="Z5223" s="2">
        <v>14.483480463387711</v>
      </c>
    </row>
    <row r="5224" spans="1:26" x14ac:dyDescent="0.35">
      <c r="A5224" t="s">
        <v>937</v>
      </c>
      <c r="B5224" t="s">
        <v>938</v>
      </c>
      <c r="C5224" t="s">
        <v>64</v>
      </c>
      <c r="D5224" t="s">
        <v>46</v>
      </c>
      <c r="E5224" t="s">
        <v>102</v>
      </c>
      <c r="F5224" t="s">
        <v>103</v>
      </c>
      <c r="G5224" t="s">
        <v>104</v>
      </c>
      <c r="H5224" t="s">
        <v>32</v>
      </c>
      <c r="I5224" t="s">
        <v>8660</v>
      </c>
      <c r="J5224" s="1">
        <v>41829</v>
      </c>
      <c r="K5224" s="1">
        <v>41834</v>
      </c>
      <c r="L5224" t="s">
        <v>60</v>
      </c>
      <c r="M5224">
        <f>Table1[[#This Row],[Ship Date]]-Table1[[#This Row],[Order Date]]</f>
        <v>5</v>
      </c>
      <c r="N5224">
        <v>7</v>
      </c>
      <c r="O5224" t="s">
        <v>51</v>
      </c>
      <c r="P5224" s="3">
        <v>32.4</v>
      </c>
      <c r="Q5224" s="3">
        <v>23.508962167584951</v>
      </c>
      <c r="R5224" s="3">
        <f>(Table1[[#This Row],[Selling Price]]-Table1[[#This Row],[Cost Price]])</f>
        <v>8.8910378324150479</v>
      </c>
      <c r="S5224" s="12">
        <f>(Table1[[#This Row],[Profit]]/Table1[[#This Row],[Selling Price]])</f>
        <v>0.27441474791404469</v>
      </c>
      <c r="T5224">
        <v>5</v>
      </c>
      <c r="U5224" s="2">
        <f>Table1[[#This Row],[Selling Price]]*Table1[[#This Row],[Quantity]]</f>
        <v>162</v>
      </c>
      <c r="V5224" s="4">
        <v>0</v>
      </c>
      <c r="W5224">
        <v>386</v>
      </c>
      <c r="X5224" t="s">
        <v>36</v>
      </c>
      <c r="Y5224" t="s">
        <v>52</v>
      </c>
      <c r="Z5224" s="2">
        <v>8.2170897037819888</v>
      </c>
    </row>
    <row r="5225" spans="1:26" x14ac:dyDescent="0.35">
      <c r="A5225" t="s">
        <v>937</v>
      </c>
      <c r="B5225" t="s">
        <v>938</v>
      </c>
      <c r="C5225" t="s">
        <v>39</v>
      </c>
      <c r="D5225" t="s">
        <v>46</v>
      </c>
      <c r="E5225" t="s">
        <v>91</v>
      </c>
      <c r="F5225" t="s">
        <v>1356</v>
      </c>
      <c r="G5225" t="s">
        <v>1357</v>
      </c>
      <c r="H5225" t="s">
        <v>32</v>
      </c>
      <c r="I5225" t="s">
        <v>8709</v>
      </c>
      <c r="J5225" s="1">
        <v>42989</v>
      </c>
      <c r="K5225" s="1">
        <v>42991</v>
      </c>
      <c r="L5225" t="s">
        <v>34</v>
      </c>
      <c r="M5225">
        <f>Table1[[#This Row],[Ship Date]]-Table1[[#This Row],[Order Date]]</f>
        <v>2</v>
      </c>
      <c r="N5225">
        <v>9</v>
      </c>
      <c r="O5225" t="s">
        <v>61</v>
      </c>
      <c r="P5225" s="3">
        <v>195.68</v>
      </c>
      <c r="Q5225" s="3">
        <v>138.66009174576831</v>
      </c>
      <c r="R5225" s="3">
        <f>(Table1[[#This Row],[Selling Price]]-Table1[[#This Row],[Cost Price]])</f>
        <v>57.019908254231694</v>
      </c>
      <c r="S5225" s="12">
        <f>(Table1[[#This Row],[Profit]]/Table1[[#This Row],[Selling Price]])</f>
        <v>0.29139364398115131</v>
      </c>
      <c r="T5225">
        <v>4</v>
      </c>
      <c r="U5225" s="2">
        <f>Table1[[#This Row],[Selling Price]]*Table1[[#This Row],[Quantity]]</f>
        <v>782.72</v>
      </c>
      <c r="V5225" s="4">
        <v>0</v>
      </c>
      <c r="W5225">
        <v>279</v>
      </c>
      <c r="X5225" t="s">
        <v>36</v>
      </c>
      <c r="Y5225" t="s">
        <v>68</v>
      </c>
      <c r="Z5225" s="2">
        <v>89.646420407116779</v>
      </c>
    </row>
    <row r="5226" spans="1:26" x14ac:dyDescent="0.35">
      <c r="A5226" t="s">
        <v>937</v>
      </c>
      <c r="B5226" t="s">
        <v>938</v>
      </c>
      <c r="C5226" t="s">
        <v>64</v>
      </c>
      <c r="D5226" t="s">
        <v>46</v>
      </c>
      <c r="E5226" t="s">
        <v>75</v>
      </c>
      <c r="F5226" t="s">
        <v>1598</v>
      </c>
      <c r="G5226" t="s">
        <v>1599</v>
      </c>
      <c r="H5226" t="s">
        <v>32</v>
      </c>
      <c r="I5226" t="s">
        <v>8742</v>
      </c>
      <c r="J5226" s="1">
        <v>42685</v>
      </c>
      <c r="K5226" s="1">
        <v>42689</v>
      </c>
      <c r="L5226" t="s">
        <v>60</v>
      </c>
      <c r="M5226">
        <f>Table1[[#This Row],[Ship Date]]-Table1[[#This Row],[Order Date]]</f>
        <v>4</v>
      </c>
      <c r="N5226">
        <v>11</v>
      </c>
      <c r="O5226" t="s">
        <v>35</v>
      </c>
      <c r="P5226" s="3">
        <v>14.112</v>
      </c>
      <c r="Q5226" s="3">
        <v>10.25538702610238</v>
      </c>
      <c r="R5226" s="3">
        <f>(Table1[[#This Row],[Selling Price]]-Table1[[#This Row],[Cost Price]])</f>
        <v>3.8566129738976205</v>
      </c>
      <c r="S5226" s="12">
        <f>(Table1[[#This Row],[Profit]]/Table1[[#This Row],[Selling Price]])</f>
        <v>0.27328606674444589</v>
      </c>
      <c r="T5226">
        <v>6</v>
      </c>
      <c r="U5226" s="2">
        <f>Table1[[#This Row],[Selling Price]]*Table1[[#This Row],[Quantity]]</f>
        <v>84.671999999999997</v>
      </c>
      <c r="V5226" s="4">
        <v>0.2</v>
      </c>
      <c r="W5226">
        <v>173</v>
      </c>
      <c r="X5226" t="s">
        <v>36</v>
      </c>
      <c r="Y5226" t="s">
        <v>52</v>
      </c>
      <c r="Z5226" s="2">
        <v>4.4276048604183273</v>
      </c>
    </row>
    <row r="5227" spans="1:26" x14ac:dyDescent="0.35">
      <c r="A5227" t="s">
        <v>937</v>
      </c>
      <c r="B5227" t="s">
        <v>938</v>
      </c>
      <c r="C5227" t="s">
        <v>55</v>
      </c>
      <c r="D5227" t="s">
        <v>46</v>
      </c>
      <c r="E5227" t="s">
        <v>86</v>
      </c>
      <c r="F5227" t="s">
        <v>2514</v>
      </c>
      <c r="G5227" t="s">
        <v>2515</v>
      </c>
      <c r="H5227" t="s">
        <v>32</v>
      </c>
      <c r="I5227" t="s">
        <v>8778</v>
      </c>
      <c r="J5227" s="1">
        <v>42275</v>
      </c>
      <c r="K5227" s="1">
        <v>42282</v>
      </c>
      <c r="L5227" t="s">
        <v>60</v>
      </c>
      <c r="M5227">
        <f>Table1[[#This Row],[Ship Date]]-Table1[[#This Row],[Order Date]]</f>
        <v>7</v>
      </c>
      <c r="N5227">
        <v>9</v>
      </c>
      <c r="O5227" t="s">
        <v>61</v>
      </c>
      <c r="P5227" s="3">
        <v>81.792000000000002</v>
      </c>
      <c r="Q5227" s="3">
        <v>56.083422103555201</v>
      </c>
      <c r="R5227" s="3">
        <f>(Table1[[#This Row],[Selling Price]]-Table1[[#This Row],[Cost Price]])</f>
        <v>25.708577896444801</v>
      </c>
      <c r="S5227" s="12">
        <f>(Table1[[#This Row],[Profit]]/Table1[[#This Row],[Selling Price]])</f>
        <v>0.31431653335833332</v>
      </c>
      <c r="T5227">
        <v>6</v>
      </c>
      <c r="U5227" s="2">
        <f>Table1[[#This Row],[Selling Price]]*Table1[[#This Row],[Quantity]]</f>
        <v>490.75200000000001</v>
      </c>
      <c r="V5227" s="4">
        <v>0.2</v>
      </c>
      <c r="W5227">
        <v>487</v>
      </c>
      <c r="X5227" t="s">
        <v>68</v>
      </c>
      <c r="Y5227" t="s">
        <v>68</v>
      </c>
      <c r="Z5227" s="2">
        <v>52.723785123170799</v>
      </c>
    </row>
    <row r="5228" spans="1:26" x14ac:dyDescent="0.35">
      <c r="A5228" t="s">
        <v>937</v>
      </c>
      <c r="B5228" t="s">
        <v>938</v>
      </c>
      <c r="C5228" t="s">
        <v>55</v>
      </c>
      <c r="D5228" t="s">
        <v>46</v>
      </c>
      <c r="E5228" t="s">
        <v>102</v>
      </c>
      <c r="F5228" t="s">
        <v>1365</v>
      </c>
      <c r="G5228" t="s">
        <v>1366</v>
      </c>
      <c r="H5228" t="s">
        <v>32</v>
      </c>
      <c r="I5228" t="s">
        <v>8792</v>
      </c>
      <c r="J5228" s="1">
        <v>43044</v>
      </c>
      <c r="K5228" s="1">
        <v>43049</v>
      </c>
      <c r="L5228" t="s">
        <v>34</v>
      </c>
      <c r="M5228">
        <f>Table1[[#This Row],[Ship Date]]-Table1[[#This Row],[Order Date]]</f>
        <v>5</v>
      </c>
      <c r="N5228">
        <v>11</v>
      </c>
      <c r="O5228" t="s">
        <v>35</v>
      </c>
      <c r="P5228" s="3">
        <v>110.96</v>
      </c>
      <c r="Q5228" s="3">
        <v>85.697974763188398</v>
      </c>
      <c r="R5228" s="3">
        <f>(Table1[[#This Row],[Selling Price]]-Table1[[#This Row],[Cost Price]])</f>
        <v>25.262025236811596</v>
      </c>
      <c r="S5228" s="12">
        <f>(Table1[[#This Row],[Profit]]/Table1[[#This Row],[Selling Price]])</f>
        <v>0.22766785541466833</v>
      </c>
      <c r="T5228">
        <v>2</v>
      </c>
      <c r="U5228" s="2">
        <f>Table1[[#This Row],[Selling Price]]*Table1[[#This Row],[Quantity]]</f>
        <v>221.92</v>
      </c>
      <c r="V5228" s="4">
        <v>0</v>
      </c>
      <c r="W5228">
        <v>335</v>
      </c>
      <c r="X5228" t="s">
        <v>36</v>
      </c>
      <c r="Y5228" t="s">
        <v>68</v>
      </c>
      <c r="Z5228" s="2">
        <v>67.888419623182671</v>
      </c>
    </row>
    <row r="5229" spans="1:26" x14ac:dyDescent="0.35">
      <c r="A5229" t="s">
        <v>937</v>
      </c>
      <c r="B5229" t="s">
        <v>938</v>
      </c>
      <c r="C5229" t="s">
        <v>55</v>
      </c>
      <c r="D5229" t="s">
        <v>46</v>
      </c>
      <c r="E5229" t="s">
        <v>86</v>
      </c>
      <c r="F5229" t="s">
        <v>3316</v>
      </c>
      <c r="G5229" t="s">
        <v>3317</v>
      </c>
      <c r="H5229" t="s">
        <v>32</v>
      </c>
      <c r="I5229" t="s">
        <v>8814</v>
      </c>
      <c r="J5229" s="1">
        <v>41987</v>
      </c>
      <c r="K5229" s="1">
        <v>41989</v>
      </c>
      <c r="L5229" t="s">
        <v>199</v>
      </c>
      <c r="M5229">
        <f>Table1[[#This Row],[Ship Date]]-Table1[[#This Row],[Order Date]]</f>
        <v>2</v>
      </c>
      <c r="N5229">
        <v>12</v>
      </c>
      <c r="O5229" t="s">
        <v>35</v>
      </c>
      <c r="P5229" s="3">
        <v>9.2639999999999993</v>
      </c>
      <c r="Q5229" s="3">
        <v>6.8812114578854313</v>
      </c>
      <c r="R5229" s="3">
        <f>(Table1[[#This Row],[Selling Price]]-Table1[[#This Row],[Cost Price]])</f>
        <v>2.382788542114568</v>
      </c>
      <c r="S5229" s="12">
        <f>(Table1[[#This Row],[Profit]]/Table1[[#This Row],[Selling Price]])</f>
        <v>0.25720947129906824</v>
      </c>
      <c r="T5229">
        <v>3</v>
      </c>
      <c r="U5229" s="2">
        <f>Table1[[#This Row],[Selling Price]]*Table1[[#This Row],[Quantity]]</f>
        <v>27.791999999999998</v>
      </c>
      <c r="V5229" s="4">
        <v>0.8</v>
      </c>
      <c r="W5229">
        <v>248</v>
      </c>
      <c r="X5229" t="s">
        <v>36</v>
      </c>
      <c r="Y5229" t="s">
        <v>52</v>
      </c>
      <c r="Z5229" s="2">
        <v>28.224541140967759</v>
      </c>
    </row>
    <row r="5230" spans="1:26" x14ac:dyDescent="0.35">
      <c r="A5230" t="s">
        <v>937</v>
      </c>
      <c r="B5230" t="s">
        <v>938</v>
      </c>
      <c r="C5230" t="s">
        <v>45</v>
      </c>
      <c r="D5230" t="s">
        <v>46</v>
      </c>
      <c r="E5230" t="s">
        <v>86</v>
      </c>
      <c r="F5230" t="s">
        <v>4401</v>
      </c>
      <c r="G5230" t="s">
        <v>4402</v>
      </c>
      <c r="H5230" t="s">
        <v>32</v>
      </c>
      <c r="I5230" t="s">
        <v>8850</v>
      </c>
      <c r="J5230" s="1">
        <v>42271</v>
      </c>
      <c r="K5230" s="1">
        <v>42271</v>
      </c>
      <c r="L5230" t="s">
        <v>1118</v>
      </c>
      <c r="M5230">
        <f>Table1[[#This Row],[Ship Date]]-Table1[[#This Row],[Order Date]]</f>
        <v>0</v>
      </c>
      <c r="N5230">
        <v>9</v>
      </c>
      <c r="O5230" t="s">
        <v>61</v>
      </c>
      <c r="P5230" s="3">
        <v>6.7320000000000002</v>
      </c>
      <c r="Q5230" s="3">
        <v>5.3350151293057646</v>
      </c>
      <c r="R5230" s="3">
        <f>(Table1[[#This Row],[Selling Price]]-Table1[[#This Row],[Cost Price]])</f>
        <v>1.3969848706942356</v>
      </c>
      <c r="S5230" s="12">
        <f>(Table1[[#This Row],[Profit]]/Table1[[#This Row],[Selling Price]])</f>
        <v>0.20751409249765829</v>
      </c>
      <c r="T5230">
        <v>6</v>
      </c>
      <c r="U5230" s="2">
        <f>Table1[[#This Row],[Selling Price]]*Table1[[#This Row],[Quantity]]</f>
        <v>40.392000000000003</v>
      </c>
      <c r="V5230" s="4">
        <v>0.7</v>
      </c>
      <c r="W5230">
        <v>361</v>
      </c>
      <c r="X5230" t="s">
        <v>36</v>
      </c>
      <c r="Y5230" t="s">
        <v>52</v>
      </c>
      <c r="Z5230" s="2">
        <v>2.7478730346007101</v>
      </c>
    </row>
    <row r="5231" spans="1:26" x14ac:dyDescent="0.35">
      <c r="A5231" t="s">
        <v>937</v>
      </c>
      <c r="B5231" t="s">
        <v>938</v>
      </c>
      <c r="C5231" t="s">
        <v>39</v>
      </c>
      <c r="D5231" t="s">
        <v>46</v>
      </c>
      <c r="E5231" t="s">
        <v>65</v>
      </c>
      <c r="F5231" t="s">
        <v>2648</v>
      </c>
      <c r="G5231" t="s">
        <v>2649</v>
      </c>
      <c r="H5231" t="s">
        <v>32</v>
      </c>
      <c r="I5231" t="s">
        <v>8874</v>
      </c>
      <c r="J5231" s="1">
        <v>43043</v>
      </c>
      <c r="K5231" s="1">
        <v>43048</v>
      </c>
      <c r="L5231" t="s">
        <v>60</v>
      </c>
      <c r="M5231">
        <f>Table1[[#This Row],[Ship Date]]-Table1[[#This Row],[Order Date]]</f>
        <v>5</v>
      </c>
      <c r="N5231">
        <v>11</v>
      </c>
      <c r="O5231" t="s">
        <v>35</v>
      </c>
      <c r="P5231" s="3">
        <v>194.352</v>
      </c>
      <c r="Q5231" s="3">
        <v>136.07258515845351</v>
      </c>
      <c r="R5231" s="3">
        <f>(Table1[[#This Row],[Selling Price]]-Table1[[#This Row],[Cost Price]])</f>
        <v>58.279414841546497</v>
      </c>
      <c r="S5231" s="12">
        <f>(Table1[[#This Row],[Profit]]/Table1[[#This Row],[Selling Price]])</f>
        <v>0.29986526941604147</v>
      </c>
      <c r="T5231">
        <v>3</v>
      </c>
      <c r="U5231" s="2">
        <f>Table1[[#This Row],[Selling Price]]*Table1[[#This Row],[Quantity]]</f>
        <v>583.05600000000004</v>
      </c>
      <c r="V5231" s="4">
        <v>0.2</v>
      </c>
      <c r="W5231">
        <v>160</v>
      </c>
      <c r="X5231" t="s">
        <v>36</v>
      </c>
      <c r="Y5231" t="s">
        <v>36</v>
      </c>
      <c r="Z5231" s="2">
        <v>141.17686602779</v>
      </c>
    </row>
    <row r="5232" spans="1:26" x14ac:dyDescent="0.35">
      <c r="A5232" t="s">
        <v>937</v>
      </c>
      <c r="B5232" t="s">
        <v>938</v>
      </c>
      <c r="C5232" t="s">
        <v>27</v>
      </c>
      <c r="D5232" t="s">
        <v>46</v>
      </c>
      <c r="E5232" t="s">
        <v>65</v>
      </c>
      <c r="F5232" t="s">
        <v>3446</v>
      </c>
      <c r="G5232" t="s">
        <v>3447</v>
      </c>
      <c r="H5232" t="s">
        <v>32</v>
      </c>
      <c r="I5232" t="s">
        <v>8895</v>
      </c>
      <c r="J5232" s="1">
        <v>41962</v>
      </c>
      <c r="K5232" s="1">
        <v>41967</v>
      </c>
      <c r="L5232" t="s">
        <v>60</v>
      </c>
      <c r="M5232">
        <f>Table1[[#This Row],[Ship Date]]-Table1[[#This Row],[Order Date]]</f>
        <v>5</v>
      </c>
      <c r="N5232">
        <v>11</v>
      </c>
      <c r="O5232" t="s">
        <v>35</v>
      </c>
      <c r="P5232" s="3">
        <v>221.16</v>
      </c>
      <c r="Q5232" s="3">
        <v>186.55041478092451</v>
      </c>
      <c r="R5232" s="3">
        <f>(Table1[[#This Row],[Selling Price]]-Table1[[#This Row],[Cost Price]])</f>
        <v>34.609585219075484</v>
      </c>
      <c r="S5232" s="12">
        <f>(Table1[[#This Row],[Profit]]/Table1[[#This Row],[Selling Price]])</f>
        <v>0.15649116123655038</v>
      </c>
      <c r="T5232">
        <v>4</v>
      </c>
      <c r="U5232" s="2">
        <f>Table1[[#This Row],[Selling Price]]*Table1[[#This Row],[Quantity]]</f>
        <v>884.64</v>
      </c>
      <c r="V5232" s="4">
        <v>0</v>
      </c>
      <c r="W5232">
        <v>394</v>
      </c>
      <c r="X5232" t="s">
        <v>36</v>
      </c>
      <c r="Y5232" t="s">
        <v>36</v>
      </c>
      <c r="Z5232" s="2">
        <v>158.551566529631</v>
      </c>
    </row>
    <row r="5233" spans="1:26" x14ac:dyDescent="0.35">
      <c r="A5233" t="s">
        <v>937</v>
      </c>
      <c r="B5233" t="s">
        <v>938</v>
      </c>
      <c r="C5233" t="s">
        <v>55</v>
      </c>
      <c r="D5233" t="s">
        <v>46</v>
      </c>
      <c r="E5233" t="s">
        <v>102</v>
      </c>
      <c r="F5233" t="s">
        <v>4826</v>
      </c>
      <c r="G5233" t="s">
        <v>4827</v>
      </c>
      <c r="H5233" t="s">
        <v>32</v>
      </c>
      <c r="I5233" t="s">
        <v>8920</v>
      </c>
      <c r="J5233" s="1">
        <v>42906</v>
      </c>
      <c r="K5233" s="1">
        <v>42913</v>
      </c>
      <c r="L5233" t="s">
        <v>60</v>
      </c>
      <c r="M5233">
        <f>Table1[[#This Row],[Ship Date]]-Table1[[#This Row],[Order Date]]</f>
        <v>7</v>
      </c>
      <c r="N5233">
        <v>6</v>
      </c>
      <c r="O5233" t="s">
        <v>51</v>
      </c>
      <c r="P5233" s="3">
        <v>32.4</v>
      </c>
      <c r="Q5233" s="3">
        <v>27.17096959347322</v>
      </c>
      <c r="R5233" s="3">
        <f>(Table1[[#This Row],[Selling Price]]-Table1[[#This Row],[Cost Price]])</f>
        <v>5.2290304065267783</v>
      </c>
      <c r="S5233" s="12">
        <f>(Table1[[#This Row],[Profit]]/Table1[[#This Row],[Selling Price]])</f>
        <v>0.1613898273619376</v>
      </c>
      <c r="T5233">
        <v>5</v>
      </c>
      <c r="U5233" s="2">
        <f>Table1[[#This Row],[Selling Price]]*Table1[[#This Row],[Quantity]]</f>
        <v>162</v>
      </c>
      <c r="V5233" s="4">
        <v>0</v>
      </c>
      <c r="W5233">
        <v>280</v>
      </c>
      <c r="X5233" t="s">
        <v>68</v>
      </c>
      <c r="Y5233" t="s">
        <v>52</v>
      </c>
      <c r="Z5233" s="2">
        <v>13.42470844376145</v>
      </c>
    </row>
    <row r="5234" spans="1:26" x14ac:dyDescent="0.35">
      <c r="A5234" t="s">
        <v>937</v>
      </c>
      <c r="B5234" t="s">
        <v>938</v>
      </c>
      <c r="C5234" t="s">
        <v>39</v>
      </c>
      <c r="D5234" t="s">
        <v>46</v>
      </c>
      <c r="E5234" t="s">
        <v>102</v>
      </c>
      <c r="F5234" t="s">
        <v>8418</v>
      </c>
      <c r="G5234" t="s">
        <v>8419</v>
      </c>
      <c r="H5234" t="s">
        <v>32</v>
      </c>
      <c r="I5234" t="s">
        <v>8947</v>
      </c>
      <c r="J5234" s="1">
        <v>41962</v>
      </c>
      <c r="K5234" s="1">
        <v>41965</v>
      </c>
      <c r="L5234" t="s">
        <v>34</v>
      </c>
      <c r="M5234">
        <f>Table1[[#This Row],[Ship Date]]-Table1[[#This Row],[Order Date]]</f>
        <v>3</v>
      </c>
      <c r="N5234">
        <v>11</v>
      </c>
      <c r="O5234" t="s">
        <v>35</v>
      </c>
      <c r="P5234" s="3">
        <v>5.88</v>
      </c>
      <c r="Q5234" s="3">
        <v>4.087752768791816</v>
      </c>
      <c r="R5234" s="3">
        <f>(Table1[[#This Row],[Selling Price]]-Table1[[#This Row],[Cost Price]])</f>
        <v>1.7922472312081839</v>
      </c>
      <c r="S5234" s="12">
        <f>(Table1[[#This Row],[Profit]]/Table1[[#This Row],[Selling Price]])</f>
        <v>0.30480395088574558</v>
      </c>
      <c r="T5234">
        <v>1</v>
      </c>
      <c r="U5234" s="2">
        <f>Table1[[#This Row],[Selling Price]]*Table1[[#This Row],[Quantity]]</f>
        <v>5.88</v>
      </c>
      <c r="V5234" s="4">
        <v>0.2</v>
      </c>
      <c r="W5234">
        <v>289</v>
      </c>
      <c r="X5234" t="s">
        <v>36</v>
      </c>
      <c r="Y5234" t="s">
        <v>52</v>
      </c>
      <c r="Z5234" s="2">
        <v>27.025621176949851</v>
      </c>
    </row>
    <row r="5235" spans="1:26" x14ac:dyDescent="0.35">
      <c r="A5235" t="s">
        <v>937</v>
      </c>
      <c r="B5235" t="s">
        <v>938</v>
      </c>
      <c r="C5235" t="s">
        <v>39</v>
      </c>
      <c r="D5235" t="s">
        <v>46</v>
      </c>
      <c r="E5235" t="s">
        <v>65</v>
      </c>
      <c r="F5235" t="s">
        <v>4675</v>
      </c>
      <c r="G5235" t="s">
        <v>4676</v>
      </c>
      <c r="H5235" t="s">
        <v>32</v>
      </c>
      <c r="I5235" t="s">
        <v>8949</v>
      </c>
      <c r="J5235" s="1">
        <v>42810</v>
      </c>
      <c r="K5235" s="1">
        <v>42815</v>
      </c>
      <c r="L5235" t="s">
        <v>60</v>
      </c>
      <c r="M5235">
        <f>Table1[[#This Row],[Ship Date]]-Table1[[#This Row],[Order Date]]</f>
        <v>5</v>
      </c>
      <c r="N5235">
        <v>3</v>
      </c>
      <c r="O5235" t="s">
        <v>106</v>
      </c>
      <c r="P5235" s="3">
        <v>310.12</v>
      </c>
      <c r="Q5235" s="3">
        <v>257.28938015535499</v>
      </c>
      <c r="R5235" s="3">
        <f>(Table1[[#This Row],[Selling Price]]-Table1[[#This Row],[Cost Price]])</f>
        <v>52.830619844645014</v>
      </c>
      <c r="S5235" s="12">
        <f>(Table1[[#This Row],[Profit]]/Table1[[#This Row],[Selling Price]])</f>
        <v>0.17035541030776799</v>
      </c>
      <c r="T5235">
        <v>2</v>
      </c>
      <c r="U5235" s="2">
        <f>Table1[[#This Row],[Selling Price]]*Table1[[#This Row],[Quantity]]</f>
        <v>620.24</v>
      </c>
      <c r="V5235" s="4">
        <v>0</v>
      </c>
      <c r="W5235">
        <v>349</v>
      </c>
      <c r="X5235" t="s">
        <v>36</v>
      </c>
      <c r="Y5235" t="s">
        <v>36</v>
      </c>
      <c r="Z5235" s="2">
        <v>424.68075317244018</v>
      </c>
    </row>
    <row r="5236" spans="1:26" x14ac:dyDescent="0.35">
      <c r="A5236" t="s">
        <v>937</v>
      </c>
      <c r="B5236" t="s">
        <v>938</v>
      </c>
      <c r="C5236" t="s">
        <v>55</v>
      </c>
      <c r="D5236" t="s">
        <v>46</v>
      </c>
      <c r="E5236" t="s">
        <v>86</v>
      </c>
      <c r="F5236" t="s">
        <v>2452</v>
      </c>
      <c r="G5236" t="s">
        <v>2453</v>
      </c>
      <c r="H5236" t="s">
        <v>32</v>
      </c>
      <c r="I5236" t="s">
        <v>8993</v>
      </c>
      <c r="J5236" s="1">
        <v>42653</v>
      </c>
      <c r="K5236" s="1">
        <v>42655</v>
      </c>
      <c r="L5236" t="s">
        <v>199</v>
      </c>
      <c r="M5236">
        <f>Table1[[#This Row],[Ship Date]]-Table1[[#This Row],[Order Date]]</f>
        <v>2</v>
      </c>
      <c r="N5236">
        <v>10</v>
      </c>
      <c r="O5236" t="s">
        <v>61</v>
      </c>
      <c r="P5236" s="3">
        <v>16.391999999999999</v>
      </c>
      <c r="Q5236" s="3">
        <v>12.813395571694169</v>
      </c>
      <c r="R5236" s="3">
        <f>(Table1[[#This Row],[Selling Price]]-Table1[[#This Row],[Cost Price]])</f>
        <v>3.5786044283058303</v>
      </c>
      <c r="S5236" s="12">
        <f>(Table1[[#This Row],[Profit]]/Table1[[#This Row],[Selling Price]])</f>
        <v>0.21831408176585104</v>
      </c>
      <c r="T5236">
        <v>2</v>
      </c>
      <c r="U5236" s="2">
        <f>Table1[[#This Row],[Selling Price]]*Table1[[#This Row],[Quantity]]</f>
        <v>32.783999999999999</v>
      </c>
      <c r="V5236" s="4">
        <v>0.8</v>
      </c>
      <c r="W5236">
        <v>283</v>
      </c>
      <c r="X5236" t="s">
        <v>36</v>
      </c>
      <c r="Y5236" t="s">
        <v>68</v>
      </c>
      <c r="Z5236" s="2">
        <v>87.738013824733287</v>
      </c>
    </row>
    <row r="5237" spans="1:26" x14ac:dyDescent="0.35">
      <c r="A5237" t="s">
        <v>937</v>
      </c>
      <c r="B5237" t="s">
        <v>938</v>
      </c>
      <c r="C5237" t="s">
        <v>39</v>
      </c>
      <c r="D5237" t="s">
        <v>46</v>
      </c>
      <c r="E5237" t="s">
        <v>91</v>
      </c>
      <c r="F5237" t="s">
        <v>7365</v>
      </c>
      <c r="G5237" t="s">
        <v>7366</v>
      </c>
      <c r="H5237" t="s">
        <v>32</v>
      </c>
      <c r="I5237" t="s">
        <v>9037</v>
      </c>
      <c r="J5237" s="1">
        <v>42467</v>
      </c>
      <c r="K5237" s="1">
        <v>42472</v>
      </c>
      <c r="L5237" t="s">
        <v>60</v>
      </c>
      <c r="M5237">
        <f>Table1[[#This Row],[Ship Date]]-Table1[[#This Row],[Order Date]]</f>
        <v>5</v>
      </c>
      <c r="N5237">
        <v>4</v>
      </c>
      <c r="O5237" t="s">
        <v>106</v>
      </c>
      <c r="P5237" s="3">
        <v>33.527999999999999</v>
      </c>
      <c r="Q5237" s="3">
        <v>22.277481956750499</v>
      </c>
      <c r="R5237" s="3">
        <f>(Table1[[#This Row],[Selling Price]]-Table1[[#This Row],[Cost Price]])</f>
        <v>11.2505180432495</v>
      </c>
      <c r="S5237" s="12">
        <f>(Table1[[#This Row],[Profit]]/Table1[[#This Row],[Selling Price]])</f>
        <v>0.33555589487143583</v>
      </c>
      <c r="T5237">
        <v>3</v>
      </c>
      <c r="U5237" s="2">
        <f>Table1[[#This Row],[Selling Price]]*Table1[[#This Row],[Quantity]]</f>
        <v>100.584</v>
      </c>
      <c r="V5237" s="4">
        <v>0.2</v>
      </c>
      <c r="W5237">
        <v>486</v>
      </c>
      <c r="X5237" t="s">
        <v>36</v>
      </c>
      <c r="Y5237" t="s">
        <v>52</v>
      </c>
      <c r="Z5237" s="2">
        <v>15.63142497662961</v>
      </c>
    </row>
    <row r="5238" spans="1:26" x14ac:dyDescent="0.35">
      <c r="A5238" t="s">
        <v>937</v>
      </c>
      <c r="B5238" t="s">
        <v>938</v>
      </c>
      <c r="C5238" t="s">
        <v>45</v>
      </c>
      <c r="D5238" t="s">
        <v>46</v>
      </c>
      <c r="E5238" t="s">
        <v>102</v>
      </c>
      <c r="F5238" t="s">
        <v>2486</v>
      </c>
      <c r="G5238" t="s">
        <v>192</v>
      </c>
      <c r="H5238" t="s">
        <v>32</v>
      </c>
      <c r="I5238" t="s">
        <v>9054</v>
      </c>
      <c r="J5238" s="1">
        <v>42709</v>
      </c>
      <c r="K5238" s="1">
        <v>42714</v>
      </c>
      <c r="L5238" t="s">
        <v>34</v>
      </c>
      <c r="M5238">
        <f>Table1[[#This Row],[Ship Date]]-Table1[[#This Row],[Order Date]]</f>
        <v>5</v>
      </c>
      <c r="N5238">
        <v>12</v>
      </c>
      <c r="O5238" t="s">
        <v>35</v>
      </c>
      <c r="P5238" s="3">
        <v>4.9800000000000004</v>
      </c>
      <c r="Q5238" s="3">
        <v>3.795339704308565</v>
      </c>
      <c r="R5238" s="3">
        <f>(Table1[[#This Row],[Selling Price]]-Table1[[#This Row],[Cost Price]])</f>
        <v>1.1846602956914354</v>
      </c>
      <c r="S5238" s="12">
        <f>(Table1[[#This Row],[Profit]]/Table1[[#This Row],[Selling Price]])</f>
        <v>0.2378835935123364</v>
      </c>
      <c r="T5238">
        <v>1</v>
      </c>
      <c r="U5238" s="2">
        <f>Table1[[#This Row],[Selling Price]]*Table1[[#This Row],[Quantity]]</f>
        <v>4.9800000000000004</v>
      </c>
      <c r="V5238" s="4">
        <v>0</v>
      </c>
      <c r="W5238">
        <v>203</v>
      </c>
      <c r="X5238" t="s">
        <v>36</v>
      </c>
      <c r="Y5238" t="s">
        <v>52</v>
      </c>
      <c r="Z5238" s="2">
        <v>4.1599480765990338</v>
      </c>
    </row>
    <row r="5239" spans="1:26" x14ac:dyDescent="0.35">
      <c r="A5239" t="s">
        <v>253</v>
      </c>
      <c r="B5239" t="s">
        <v>254</v>
      </c>
      <c r="C5239" t="s">
        <v>55</v>
      </c>
      <c r="D5239" t="s">
        <v>46</v>
      </c>
      <c r="E5239" t="s">
        <v>86</v>
      </c>
      <c r="F5239" t="s">
        <v>255</v>
      </c>
      <c r="G5239" t="s">
        <v>256</v>
      </c>
      <c r="H5239" t="s">
        <v>32</v>
      </c>
      <c r="I5239" t="s">
        <v>257</v>
      </c>
      <c r="J5239" s="1">
        <v>42112</v>
      </c>
      <c r="K5239" s="1">
        <v>42116</v>
      </c>
      <c r="L5239" t="s">
        <v>60</v>
      </c>
      <c r="M5239">
        <f>Table1[[#This Row],[Ship Date]]-Table1[[#This Row],[Order Date]]</f>
        <v>4</v>
      </c>
      <c r="N5239">
        <v>4</v>
      </c>
      <c r="O5239" t="s">
        <v>106</v>
      </c>
      <c r="P5239" s="3">
        <v>38.22</v>
      </c>
      <c r="Q5239" s="3">
        <v>28.536951855630381</v>
      </c>
      <c r="R5239" s="3">
        <f>(Table1[[#This Row],[Selling Price]]-Table1[[#This Row],[Cost Price]])</f>
        <v>9.6830481443696179</v>
      </c>
      <c r="S5239" s="12">
        <f>(Table1[[#This Row],[Profit]]/Table1[[#This Row],[Selling Price]])</f>
        <v>0.25335029158476235</v>
      </c>
      <c r="T5239">
        <v>6</v>
      </c>
      <c r="U5239" s="2">
        <f>Table1[[#This Row],[Selling Price]]*Table1[[#This Row],[Quantity]]</f>
        <v>229.32</v>
      </c>
      <c r="V5239" s="4">
        <v>0</v>
      </c>
      <c r="W5239">
        <v>470</v>
      </c>
      <c r="X5239" t="s">
        <v>36</v>
      </c>
      <c r="Y5239" t="s">
        <v>52</v>
      </c>
      <c r="Z5239" s="2">
        <v>15.238153111515841</v>
      </c>
    </row>
    <row r="5240" spans="1:26" x14ac:dyDescent="0.35">
      <c r="A5240" t="s">
        <v>253</v>
      </c>
      <c r="B5240" t="s">
        <v>254</v>
      </c>
      <c r="C5240" t="s">
        <v>45</v>
      </c>
      <c r="D5240" t="s">
        <v>46</v>
      </c>
      <c r="E5240" t="s">
        <v>65</v>
      </c>
      <c r="F5240" t="s">
        <v>369</v>
      </c>
      <c r="G5240" t="s">
        <v>370</v>
      </c>
      <c r="H5240" t="s">
        <v>32</v>
      </c>
      <c r="I5240" t="s">
        <v>371</v>
      </c>
      <c r="J5240" s="1">
        <v>43052</v>
      </c>
      <c r="K5240" s="1">
        <v>43055</v>
      </c>
      <c r="L5240" t="s">
        <v>199</v>
      </c>
      <c r="M5240">
        <f>Table1[[#This Row],[Ship Date]]-Table1[[#This Row],[Order Date]]</f>
        <v>3</v>
      </c>
      <c r="N5240">
        <v>11</v>
      </c>
      <c r="O5240" t="s">
        <v>35</v>
      </c>
      <c r="P5240" s="3">
        <v>230.376</v>
      </c>
      <c r="Q5240" s="3">
        <v>166.2447810606287</v>
      </c>
      <c r="R5240" s="3">
        <f>(Table1[[#This Row],[Selling Price]]-Table1[[#This Row],[Cost Price]])</f>
        <v>64.131218939371308</v>
      </c>
      <c r="S5240" s="12">
        <f>(Table1[[#This Row],[Profit]]/Table1[[#This Row],[Selling Price]])</f>
        <v>0.27837630195580837</v>
      </c>
      <c r="T5240">
        <v>3</v>
      </c>
      <c r="U5240" s="2">
        <f>Table1[[#This Row],[Selling Price]]*Table1[[#This Row],[Quantity]]</f>
        <v>691.12800000000004</v>
      </c>
      <c r="V5240" s="4">
        <v>0.2</v>
      </c>
      <c r="W5240">
        <v>273</v>
      </c>
      <c r="X5240" t="s">
        <v>36</v>
      </c>
      <c r="Y5240" t="s">
        <v>36</v>
      </c>
      <c r="Z5240" s="2">
        <v>232.12914600454641</v>
      </c>
    </row>
    <row r="5241" spans="1:26" x14ac:dyDescent="0.35">
      <c r="A5241" t="s">
        <v>253</v>
      </c>
      <c r="B5241" t="s">
        <v>254</v>
      </c>
      <c r="C5241" t="s">
        <v>27</v>
      </c>
      <c r="D5241" t="s">
        <v>46</v>
      </c>
      <c r="E5241" t="s">
        <v>86</v>
      </c>
      <c r="F5241" t="s">
        <v>711</v>
      </c>
      <c r="G5241" t="s">
        <v>712</v>
      </c>
      <c r="H5241" t="s">
        <v>32</v>
      </c>
      <c r="I5241" t="s">
        <v>713</v>
      </c>
      <c r="J5241" s="1">
        <v>42922</v>
      </c>
      <c r="K5241" s="1">
        <v>42929</v>
      </c>
      <c r="L5241" t="s">
        <v>60</v>
      </c>
      <c r="M5241">
        <f>Table1[[#This Row],[Ship Date]]-Table1[[#This Row],[Order Date]]</f>
        <v>7</v>
      </c>
      <c r="N5241">
        <v>7</v>
      </c>
      <c r="O5241" t="s">
        <v>51</v>
      </c>
      <c r="P5241" s="3">
        <v>2.9460000000000002</v>
      </c>
      <c r="Q5241" s="3">
        <v>2.3529667573374451</v>
      </c>
      <c r="R5241" s="3">
        <f>(Table1[[#This Row],[Selling Price]]-Table1[[#This Row],[Cost Price]])</f>
        <v>0.59303324266255508</v>
      </c>
      <c r="S5241" s="12">
        <f>(Table1[[#This Row],[Profit]]/Table1[[#This Row],[Selling Price]])</f>
        <v>0.20130116858878311</v>
      </c>
      <c r="T5241">
        <v>2</v>
      </c>
      <c r="U5241" s="2">
        <f>Table1[[#This Row],[Selling Price]]*Table1[[#This Row],[Quantity]]</f>
        <v>5.8920000000000003</v>
      </c>
      <c r="V5241" s="4">
        <v>0.7</v>
      </c>
      <c r="W5241">
        <v>132</v>
      </c>
      <c r="X5241" t="s">
        <v>68</v>
      </c>
      <c r="Y5241" t="s">
        <v>52</v>
      </c>
      <c r="Z5241" s="2">
        <v>7.665258525656621</v>
      </c>
    </row>
    <row r="5242" spans="1:26" x14ac:dyDescent="0.35">
      <c r="A5242" t="s">
        <v>253</v>
      </c>
      <c r="B5242" t="s">
        <v>254</v>
      </c>
      <c r="C5242" t="s">
        <v>64</v>
      </c>
      <c r="D5242" t="s">
        <v>46</v>
      </c>
      <c r="E5242" t="s">
        <v>86</v>
      </c>
      <c r="F5242" t="s">
        <v>1447</v>
      </c>
      <c r="G5242" t="s">
        <v>1448</v>
      </c>
      <c r="H5242" t="s">
        <v>32</v>
      </c>
      <c r="I5242" t="s">
        <v>1440</v>
      </c>
      <c r="J5242" s="1">
        <v>42520</v>
      </c>
      <c r="K5242" s="1">
        <v>42525</v>
      </c>
      <c r="L5242" t="s">
        <v>60</v>
      </c>
      <c r="M5242">
        <f>Table1[[#This Row],[Ship Date]]-Table1[[#This Row],[Order Date]]</f>
        <v>5</v>
      </c>
      <c r="N5242">
        <v>5</v>
      </c>
      <c r="O5242" t="s">
        <v>51</v>
      </c>
      <c r="P5242" s="3">
        <v>2.3759999999999999</v>
      </c>
      <c r="Q5242" s="3">
        <v>1.975807590722469</v>
      </c>
      <c r="R5242" s="3">
        <f>(Table1[[#This Row],[Selling Price]]-Table1[[#This Row],[Cost Price]])</f>
        <v>0.40019240927753086</v>
      </c>
      <c r="S5242" s="12">
        <f>(Table1[[#This Row],[Profit]]/Table1[[#This Row],[Selling Price]])</f>
        <v>0.16843114868582951</v>
      </c>
      <c r="T5242">
        <v>3</v>
      </c>
      <c r="U5242" s="2">
        <f>Table1[[#This Row],[Selling Price]]*Table1[[#This Row],[Quantity]]</f>
        <v>7.1280000000000001</v>
      </c>
      <c r="V5242" s="4">
        <v>0.7</v>
      </c>
      <c r="W5242">
        <v>332</v>
      </c>
      <c r="X5242" t="s">
        <v>36</v>
      </c>
      <c r="Y5242" t="s">
        <v>52</v>
      </c>
      <c r="Z5242" s="2">
        <v>1.5011675456124149</v>
      </c>
    </row>
    <row r="5243" spans="1:26" x14ac:dyDescent="0.35">
      <c r="A5243" t="s">
        <v>253</v>
      </c>
      <c r="B5243" t="s">
        <v>254</v>
      </c>
      <c r="C5243" t="s">
        <v>39</v>
      </c>
      <c r="D5243" t="s">
        <v>46</v>
      </c>
      <c r="E5243" t="s">
        <v>102</v>
      </c>
      <c r="F5243" t="s">
        <v>1544</v>
      </c>
      <c r="G5243" t="s">
        <v>1545</v>
      </c>
      <c r="H5243" t="s">
        <v>32</v>
      </c>
      <c r="I5243" t="s">
        <v>1543</v>
      </c>
      <c r="J5243" s="1">
        <v>43058</v>
      </c>
      <c r="K5243" s="1">
        <v>43061</v>
      </c>
      <c r="L5243" t="s">
        <v>199</v>
      </c>
      <c r="M5243">
        <f>Table1[[#This Row],[Ship Date]]-Table1[[#This Row],[Order Date]]</f>
        <v>3</v>
      </c>
      <c r="N5243">
        <v>11</v>
      </c>
      <c r="O5243" t="s">
        <v>35</v>
      </c>
      <c r="P5243" s="3">
        <v>13.36</v>
      </c>
      <c r="Q5243" s="3">
        <v>10.351057454615489</v>
      </c>
      <c r="R5243" s="3">
        <f>(Table1[[#This Row],[Selling Price]]-Table1[[#This Row],[Cost Price]])</f>
        <v>3.0089425453845102</v>
      </c>
      <c r="S5243" s="12">
        <f>(Table1[[#This Row],[Profit]]/Table1[[#This Row],[Selling Price]])</f>
        <v>0.2252202504030322</v>
      </c>
      <c r="T5243">
        <v>2</v>
      </c>
      <c r="U5243" s="2">
        <f>Table1[[#This Row],[Selling Price]]*Table1[[#This Row],[Quantity]]</f>
        <v>26.72</v>
      </c>
      <c r="V5243" s="4">
        <v>0</v>
      </c>
      <c r="W5243">
        <v>355</v>
      </c>
      <c r="X5243" t="s">
        <v>36</v>
      </c>
      <c r="Y5243" t="s">
        <v>52</v>
      </c>
      <c r="Z5243" s="2">
        <v>12.060381323686549</v>
      </c>
    </row>
    <row r="5244" spans="1:26" x14ac:dyDescent="0.35">
      <c r="A5244" t="s">
        <v>253</v>
      </c>
      <c r="B5244" t="s">
        <v>254</v>
      </c>
      <c r="C5244" t="s">
        <v>45</v>
      </c>
      <c r="D5244" t="s">
        <v>46</v>
      </c>
      <c r="E5244" t="s">
        <v>102</v>
      </c>
      <c r="F5244" t="s">
        <v>1591</v>
      </c>
      <c r="G5244" t="s">
        <v>1592</v>
      </c>
      <c r="H5244" t="s">
        <v>32</v>
      </c>
      <c r="I5244" t="s">
        <v>1588</v>
      </c>
      <c r="J5244" s="1">
        <v>43009</v>
      </c>
      <c r="K5244" s="1">
        <v>43016</v>
      </c>
      <c r="L5244" t="s">
        <v>60</v>
      </c>
      <c r="M5244">
        <f>Table1[[#This Row],[Ship Date]]-Table1[[#This Row],[Order Date]]</f>
        <v>7</v>
      </c>
      <c r="N5244">
        <v>10</v>
      </c>
      <c r="O5244" t="s">
        <v>61</v>
      </c>
      <c r="P5244" s="3">
        <v>19.440000000000001</v>
      </c>
      <c r="Q5244" s="3">
        <v>14.927380353769079</v>
      </c>
      <c r="R5244" s="3">
        <f>(Table1[[#This Row],[Selling Price]]-Table1[[#This Row],[Cost Price]])</f>
        <v>4.512619646230922</v>
      </c>
      <c r="S5244" s="12">
        <f>(Table1[[#This Row],[Profit]]/Table1[[#This Row],[Selling Price]])</f>
        <v>0.23213064023821614</v>
      </c>
      <c r="T5244">
        <v>3</v>
      </c>
      <c r="U5244" s="2">
        <f>Table1[[#This Row],[Selling Price]]*Table1[[#This Row],[Quantity]]</f>
        <v>58.320000000000007</v>
      </c>
      <c r="V5244" s="4">
        <v>0</v>
      </c>
      <c r="W5244">
        <v>362</v>
      </c>
      <c r="X5244" t="s">
        <v>68</v>
      </c>
      <c r="Y5244" t="s">
        <v>52</v>
      </c>
      <c r="Z5244" s="2">
        <v>9.8538216516667845</v>
      </c>
    </row>
    <row r="5245" spans="1:26" x14ac:dyDescent="0.35">
      <c r="A5245" t="s">
        <v>253</v>
      </c>
      <c r="B5245" t="s">
        <v>254</v>
      </c>
      <c r="C5245" t="s">
        <v>64</v>
      </c>
      <c r="D5245" t="s">
        <v>46</v>
      </c>
      <c r="E5245" t="s">
        <v>47</v>
      </c>
      <c r="F5245" t="s">
        <v>1818</v>
      </c>
      <c r="G5245" t="s">
        <v>1819</v>
      </c>
      <c r="H5245" t="s">
        <v>32</v>
      </c>
      <c r="I5245" t="s">
        <v>1815</v>
      </c>
      <c r="J5245" s="1">
        <v>42138</v>
      </c>
      <c r="K5245" s="1">
        <v>42141</v>
      </c>
      <c r="L5245" t="s">
        <v>199</v>
      </c>
      <c r="M5245">
        <f>Table1[[#This Row],[Ship Date]]-Table1[[#This Row],[Order Date]]</f>
        <v>3</v>
      </c>
      <c r="N5245">
        <v>5</v>
      </c>
      <c r="O5245" t="s">
        <v>51</v>
      </c>
      <c r="P5245" s="3">
        <v>97.695999999999998</v>
      </c>
      <c r="Q5245" s="3">
        <v>78.722495119789713</v>
      </c>
      <c r="R5245" s="3">
        <f>(Table1[[#This Row],[Selling Price]]-Table1[[#This Row],[Cost Price]])</f>
        <v>18.973504880210285</v>
      </c>
      <c r="S5245" s="12">
        <f>(Table1[[#This Row],[Profit]]/Table1[[#This Row],[Selling Price]])</f>
        <v>0.19420963888194281</v>
      </c>
      <c r="T5245">
        <v>4</v>
      </c>
      <c r="U5245" s="2">
        <f>Table1[[#This Row],[Selling Price]]*Table1[[#This Row],[Quantity]]</f>
        <v>390.78399999999999</v>
      </c>
      <c r="V5245" s="4">
        <v>0.2</v>
      </c>
      <c r="W5245">
        <v>394</v>
      </c>
      <c r="X5245" t="s">
        <v>36</v>
      </c>
      <c r="Y5245" t="s">
        <v>68</v>
      </c>
      <c r="Z5245" s="2">
        <v>112.4655826564489</v>
      </c>
    </row>
    <row r="5246" spans="1:26" x14ac:dyDescent="0.35">
      <c r="A5246" t="s">
        <v>253</v>
      </c>
      <c r="B5246" t="s">
        <v>254</v>
      </c>
      <c r="C5246" t="s">
        <v>64</v>
      </c>
      <c r="D5246" t="s">
        <v>46</v>
      </c>
      <c r="E5246" t="s">
        <v>86</v>
      </c>
      <c r="F5246" t="s">
        <v>1053</v>
      </c>
      <c r="G5246" t="s">
        <v>1054</v>
      </c>
      <c r="H5246" t="s">
        <v>32</v>
      </c>
      <c r="I5246" t="s">
        <v>1815</v>
      </c>
      <c r="J5246" s="1">
        <v>42138</v>
      </c>
      <c r="K5246" s="1">
        <v>42141</v>
      </c>
      <c r="L5246" t="s">
        <v>199</v>
      </c>
      <c r="M5246">
        <f>Table1[[#This Row],[Ship Date]]-Table1[[#This Row],[Order Date]]</f>
        <v>3</v>
      </c>
      <c r="N5246">
        <v>5</v>
      </c>
      <c r="O5246" t="s">
        <v>51</v>
      </c>
      <c r="P5246" s="3">
        <v>4.8959999999999999</v>
      </c>
      <c r="Q5246" s="3">
        <v>3.748548672639255</v>
      </c>
      <c r="R5246" s="3">
        <f>(Table1[[#This Row],[Selling Price]]-Table1[[#This Row],[Cost Price]])</f>
        <v>1.147451327360745</v>
      </c>
      <c r="S5246" s="12">
        <f>(Table1[[#This Row],[Profit]]/Table1[[#This Row],[Selling Price]])</f>
        <v>0.23436505869296262</v>
      </c>
      <c r="T5246">
        <v>3</v>
      </c>
      <c r="U5246" s="2">
        <f>Table1[[#This Row],[Selling Price]]*Table1[[#This Row],[Quantity]]</f>
        <v>14.687999999999999</v>
      </c>
      <c r="V5246" s="4">
        <v>0.7</v>
      </c>
      <c r="W5246">
        <v>437</v>
      </c>
      <c r="X5246" t="s">
        <v>36</v>
      </c>
      <c r="Y5246" t="s">
        <v>52</v>
      </c>
      <c r="Z5246" s="2">
        <v>1.972167480572725</v>
      </c>
    </row>
    <row r="5247" spans="1:26" x14ac:dyDescent="0.35">
      <c r="A5247" t="s">
        <v>253</v>
      </c>
      <c r="B5247" t="s">
        <v>254</v>
      </c>
      <c r="C5247" t="s">
        <v>64</v>
      </c>
      <c r="D5247" t="s">
        <v>46</v>
      </c>
      <c r="E5247" t="s">
        <v>102</v>
      </c>
      <c r="F5247" t="s">
        <v>2027</v>
      </c>
      <c r="G5247" t="s">
        <v>2028</v>
      </c>
      <c r="H5247" t="s">
        <v>32</v>
      </c>
      <c r="I5247" t="s">
        <v>2029</v>
      </c>
      <c r="J5247" s="1">
        <v>42628</v>
      </c>
      <c r="K5247" s="1">
        <v>42632</v>
      </c>
      <c r="L5247" t="s">
        <v>60</v>
      </c>
      <c r="M5247">
        <f>Table1[[#This Row],[Ship Date]]-Table1[[#This Row],[Order Date]]</f>
        <v>4</v>
      </c>
      <c r="N5247">
        <v>9</v>
      </c>
      <c r="O5247" t="s">
        <v>61</v>
      </c>
      <c r="P5247" s="3">
        <v>5.3440000000000003</v>
      </c>
      <c r="Q5247" s="3">
        <v>4.3119403895792221</v>
      </c>
      <c r="R5247" s="3">
        <f>(Table1[[#This Row],[Selling Price]]-Table1[[#This Row],[Cost Price]])</f>
        <v>1.0320596104207782</v>
      </c>
      <c r="S5247" s="12">
        <f>(Table1[[#This Row],[Profit]]/Table1[[#This Row],[Selling Price]])</f>
        <v>0.1931249270996965</v>
      </c>
      <c r="T5247">
        <v>1</v>
      </c>
      <c r="U5247" s="2">
        <f>Table1[[#This Row],[Selling Price]]*Table1[[#This Row],[Quantity]]</f>
        <v>5.3440000000000003</v>
      </c>
      <c r="V5247" s="4">
        <v>0.2</v>
      </c>
      <c r="W5247">
        <v>470</v>
      </c>
      <c r="X5247" t="s">
        <v>36</v>
      </c>
      <c r="Y5247" t="s">
        <v>52</v>
      </c>
      <c r="Z5247" s="2">
        <v>21.0266197758936</v>
      </c>
    </row>
    <row r="5248" spans="1:26" x14ac:dyDescent="0.35">
      <c r="A5248" t="s">
        <v>253</v>
      </c>
      <c r="B5248" t="s">
        <v>254</v>
      </c>
      <c r="C5248" t="s">
        <v>64</v>
      </c>
      <c r="D5248" t="s">
        <v>46</v>
      </c>
      <c r="E5248" t="s">
        <v>86</v>
      </c>
      <c r="F5248" t="s">
        <v>2203</v>
      </c>
      <c r="G5248" t="s">
        <v>2204</v>
      </c>
      <c r="H5248" t="s">
        <v>32</v>
      </c>
      <c r="I5248" t="s">
        <v>2200</v>
      </c>
      <c r="J5248" s="1">
        <v>43099</v>
      </c>
      <c r="K5248" s="1">
        <v>43103</v>
      </c>
      <c r="L5248" t="s">
        <v>60</v>
      </c>
      <c r="M5248">
        <f>Table1[[#This Row],[Ship Date]]-Table1[[#This Row],[Order Date]]</f>
        <v>4</v>
      </c>
      <c r="N5248">
        <v>12</v>
      </c>
      <c r="O5248" t="s">
        <v>35</v>
      </c>
      <c r="P5248" s="3">
        <v>52.776000000000003</v>
      </c>
      <c r="Q5248" s="3">
        <v>37.271885159473626</v>
      </c>
      <c r="R5248" s="3">
        <f>(Table1[[#This Row],[Selling Price]]-Table1[[#This Row],[Cost Price]])</f>
        <v>15.504114840526377</v>
      </c>
      <c r="S5248" s="12">
        <f>(Table1[[#This Row],[Profit]]/Table1[[#This Row],[Selling Price]])</f>
        <v>0.29377207140606293</v>
      </c>
      <c r="T5248">
        <v>3</v>
      </c>
      <c r="U5248" s="2">
        <f>Table1[[#This Row],[Selling Price]]*Table1[[#This Row],[Quantity]]</f>
        <v>158.328</v>
      </c>
      <c r="V5248" s="4">
        <v>0.2</v>
      </c>
      <c r="W5248">
        <v>221</v>
      </c>
      <c r="X5248" t="s">
        <v>36</v>
      </c>
      <c r="Y5248" t="s">
        <v>68</v>
      </c>
      <c r="Z5248" s="2">
        <v>44.856964955288717</v>
      </c>
    </row>
    <row r="5249" spans="1:26" x14ac:dyDescent="0.35">
      <c r="A5249" t="s">
        <v>253</v>
      </c>
      <c r="B5249" t="s">
        <v>254</v>
      </c>
      <c r="C5249" t="s">
        <v>39</v>
      </c>
      <c r="D5249" t="s">
        <v>46</v>
      </c>
      <c r="E5249" t="s">
        <v>102</v>
      </c>
      <c r="F5249" t="s">
        <v>2298</v>
      </c>
      <c r="G5249" t="s">
        <v>2299</v>
      </c>
      <c r="H5249" t="s">
        <v>32</v>
      </c>
      <c r="I5249" t="s">
        <v>2297</v>
      </c>
      <c r="J5249" s="1">
        <v>42834</v>
      </c>
      <c r="K5249" s="1">
        <v>42836</v>
      </c>
      <c r="L5249" t="s">
        <v>199</v>
      </c>
      <c r="M5249">
        <f>Table1[[#This Row],[Ship Date]]-Table1[[#This Row],[Order Date]]</f>
        <v>2</v>
      </c>
      <c r="N5249">
        <v>4</v>
      </c>
      <c r="O5249" t="s">
        <v>106</v>
      </c>
      <c r="P5249" s="3">
        <v>12.96</v>
      </c>
      <c r="Q5249" s="3">
        <v>9.8091088061141409</v>
      </c>
      <c r="R5249" s="3">
        <f>(Table1[[#This Row],[Selling Price]]-Table1[[#This Row],[Cost Price]])</f>
        <v>3.1508911938858599</v>
      </c>
      <c r="S5249" s="12">
        <f>(Table1[[#This Row],[Profit]]/Table1[[#This Row],[Selling Price]])</f>
        <v>0.24312432051588423</v>
      </c>
      <c r="T5249">
        <v>2</v>
      </c>
      <c r="U5249" s="2">
        <f>Table1[[#This Row],[Selling Price]]*Table1[[#This Row],[Quantity]]</f>
        <v>25.92</v>
      </c>
      <c r="V5249" s="4">
        <v>0</v>
      </c>
      <c r="W5249">
        <v>423</v>
      </c>
      <c r="X5249" t="s">
        <v>36</v>
      </c>
      <c r="Y5249" t="s">
        <v>52</v>
      </c>
      <c r="Z5249" s="2">
        <v>9.751833585829603</v>
      </c>
    </row>
    <row r="5250" spans="1:26" x14ac:dyDescent="0.35">
      <c r="A5250" t="s">
        <v>253</v>
      </c>
      <c r="B5250" t="s">
        <v>254</v>
      </c>
      <c r="C5250" t="s">
        <v>64</v>
      </c>
      <c r="D5250" t="s">
        <v>46</v>
      </c>
      <c r="E5250" t="s">
        <v>102</v>
      </c>
      <c r="F5250" t="s">
        <v>2491</v>
      </c>
      <c r="G5250" t="s">
        <v>192</v>
      </c>
      <c r="H5250" t="s">
        <v>32</v>
      </c>
      <c r="I5250" t="s">
        <v>2490</v>
      </c>
      <c r="J5250" s="1">
        <v>42430</v>
      </c>
      <c r="K5250" s="1">
        <v>42434</v>
      </c>
      <c r="L5250" t="s">
        <v>60</v>
      </c>
      <c r="M5250">
        <f>Table1[[#This Row],[Ship Date]]-Table1[[#This Row],[Order Date]]</f>
        <v>4</v>
      </c>
      <c r="N5250">
        <v>3</v>
      </c>
      <c r="O5250" t="s">
        <v>106</v>
      </c>
      <c r="P5250" s="3">
        <v>26.38</v>
      </c>
      <c r="Q5250" s="3">
        <v>18.874276220562091</v>
      </c>
      <c r="R5250" s="3">
        <f>(Table1[[#This Row],[Selling Price]]-Table1[[#This Row],[Cost Price]])</f>
        <v>7.5057237794379077</v>
      </c>
      <c r="S5250" s="12">
        <f>(Table1[[#This Row],[Profit]]/Table1[[#This Row],[Selling Price]])</f>
        <v>0.28452326684753254</v>
      </c>
      <c r="T5250">
        <v>1</v>
      </c>
      <c r="U5250" s="2">
        <f>Table1[[#This Row],[Selling Price]]*Table1[[#This Row],[Quantity]]</f>
        <v>26.38</v>
      </c>
      <c r="V5250" s="4">
        <v>0</v>
      </c>
      <c r="W5250">
        <v>384</v>
      </c>
      <c r="X5250" t="s">
        <v>36</v>
      </c>
      <c r="Y5250" t="s">
        <v>52</v>
      </c>
      <c r="Z5250" s="2">
        <v>29.21716500050384</v>
      </c>
    </row>
    <row r="5251" spans="1:26" x14ac:dyDescent="0.35">
      <c r="A5251" t="s">
        <v>253</v>
      </c>
      <c r="B5251" t="s">
        <v>254</v>
      </c>
      <c r="C5251" t="s">
        <v>45</v>
      </c>
      <c r="D5251" t="s">
        <v>46</v>
      </c>
      <c r="E5251" t="s">
        <v>102</v>
      </c>
      <c r="F5251" t="s">
        <v>2545</v>
      </c>
      <c r="G5251" t="s">
        <v>2546</v>
      </c>
      <c r="H5251" t="s">
        <v>32</v>
      </c>
      <c r="I5251" t="s">
        <v>2544</v>
      </c>
      <c r="J5251" s="1">
        <v>42251</v>
      </c>
      <c r="K5251" s="1">
        <v>42255</v>
      </c>
      <c r="L5251" t="s">
        <v>60</v>
      </c>
      <c r="M5251">
        <f>Table1[[#This Row],[Ship Date]]-Table1[[#This Row],[Order Date]]</f>
        <v>4</v>
      </c>
      <c r="N5251">
        <v>9</v>
      </c>
      <c r="O5251" t="s">
        <v>61</v>
      </c>
      <c r="P5251" s="3">
        <v>4.3600000000000003</v>
      </c>
      <c r="Q5251" s="3">
        <v>3.2355723897704811</v>
      </c>
      <c r="R5251" s="3">
        <f>(Table1[[#This Row],[Selling Price]]-Table1[[#This Row],[Cost Price]])</f>
        <v>1.1244276102295192</v>
      </c>
      <c r="S5251" s="12">
        <f>(Table1[[#This Row],[Profit]]/Table1[[#This Row],[Selling Price]])</f>
        <v>0.25789624087833007</v>
      </c>
      <c r="T5251">
        <v>2</v>
      </c>
      <c r="U5251" s="2">
        <f>Table1[[#This Row],[Selling Price]]*Table1[[#This Row],[Quantity]]</f>
        <v>8.7200000000000006</v>
      </c>
      <c r="V5251" s="4">
        <v>0</v>
      </c>
      <c r="W5251">
        <v>218</v>
      </c>
      <c r="X5251" t="s">
        <v>36</v>
      </c>
      <c r="Y5251" t="s">
        <v>52</v>
      </c>
      <c r="Z5251" s="2">
        <v>3.53088223158651</v>
      </c>
    </row>
    <row r="5252" spans="1:26" x14ac:dyDescent="0.35">
      <c r="A5252" t="s">
        <v>253</v>
      </c>
      <c r="B5252" t="s">
        <v>254</v>
      </c>
      <c r="C5252" t="s">
        <v>55</v>
      </c>
      <c r="D5252" t="s">
        <v>46</v>
      </c>
      <c r="E5252" t="s">
        <v>47</v>
      </c>
      <c r="F5252" t="s">
        <v>2561</v>
      </c>
      <c r="G5252" t="s">
        <v>2562</v>
      </c>
      <c r="H5252" t="s">
        <v>32</v>
      </c>
      <c r="I5252" t="s">
        <v>2560</v>
      </c>
      <c r="J5252" s="1">
        <v>42526</v>
      </c>
      <c r="K5252" s="1">
        <v>42530</v>
      </c>
      <c r="L5252" t="s">
        <v>60</v>
      </c>
      <c r="M5252">
        <f>Table1[[#This Row],[Ship Date]]-Table1[[#This Row],[Order Date]]</f>
        <v>4</v>
      </c>
      <c r="N5252">
        <v>6</v>
      </c>
      <c r="O5252" t="s">
        <v>51</v>
      </c>
      <c r="P5252" s="3">
        <v>7.56</v>
      </c>
      <c r="Q5252" s="3">
        <v>5.7244901650181301</v>
      </c>
      <c r="R5252" s="3">
        <f>(Table1[[#This Row],[Selling Price]]-Table1[[#This Row],[Cost Price]])</f>
        <v>1.8355098349818695</v>
      </c>
      <c r="S5252" s="12">
        <f>(Table1[[#This Row],[Profit]]/Table1[[#This Row],[Selling Price]])</f>
        <v>0.24279230621453302</v>
      </c>
      <c r="T5252">
        <v>3</v>
      </c>
      <c r="U5252" s="2">
        <f>Table1[[#This Row],[Selling Price]]*Table1[[#This Row],[Quantity]]</f>
        <v>22.68</v>
      </c>
      <c r="V5252" s="4">
        <v>0.2</v>
      </c>
      <c r="W5252">
        <v>420</v>
      </c>
      <c r="X5252" t="s">
        <v>36</v>
      </c>
      <c r="Y5252" t="s">
        <v>52</v>
      </c>
      <c r="Z5252" s="2">
        <v>1.454922678357857</v>
      </c>
    </row>
    <row r="5253" spans="1:26" x14ac:dyDescent="0.35">
      <c r="A5253" t="s">
        <v>253</v>
      </c>
      <c r="B5253" t="s">
        <v>254</v>
      </c>
      <c r="C5253" t="s">
        <v>55</v>
      </c>
      <c r="D5253" t="s">
        <v>46</v>
      </c>
      <c r="E5253" t="s">
        <v>178</v>
      </c>
      <c r="F5253" t="s">
        <v>1844</v>
      </c>
      <c r="G5253" t="s">
        <v>1845</v>
      </c>
      <c r="H5253" t="s">
        <v>32</v>
      </c>
      <c r="I5253" t="s">
        <v>2690</v>
      </c>
      <c r="J5253" s="1">
        <v>43045</v>
      </c>
      <c r="K5253" s="1">
        <v>43050</v>
      </c>
      <c r="L5253" t="s">
        <v>60</v>
      </c>
      <c r="M5253">
        <f>Table1[[#This Row],[Ship Date]]-Table1[[#This Row],[Order Date]]</f>
        <v>5</v>
      </c>
      <c r="N5253">
        <v>11</v>
      </c>
      <c r="O5253" t="s">
        <v>35</v>
      </c>
      <c r="P5253" s="3">
        <v>15.28</v>
      </c>
      <c r="Q5253" s="3">
        <v>10.10755426023159</v>
      </c>
      <c r="R5253" s="3">
        <f>(Table1[[#This Row],[Selling Price]]-Table1[[#This Row],[Cost Price]])</f>
        <v>5.1724457397684098</v>
      </c>
      <c r="S5253" s="12">
        <f>(Table1[[#This Row],[Profit]]/Table1[[#This Row],[Selling Price]])</f>
        <v>0.33851084684348232</v>
      </c>
      <c r="T5253">
        <v>2</v>
      </c>
      <c r="U5253" s="2">
        <f>Table1[[#This Row],[Selling Price]]*Table1[[#This Row],[Quantity]]</f>
        <v>30.56</v>
      </c>
      <c r="V5253" s="4">
        <v>0</v>
      </c>
      <c r="W5253">
        <v>131</v>
      </c>
      <c r="X5253" t="s">
        <v>36</v>
      </c>
      <c r="Y5253" t="s">
        <v>52</v>
      </c>
      <c r="Z5253" s="2">
        <v>7.3507531975593201</v>
      </c>
    </row>
    <row r="5254" spans="1:26" x14ac:dyDescent="0.35">
      <c r="A5254" t="s">
        <v>253</v>
      </c>
      <c r="B5254" t="s">
        <v>254</v>
      </c>
      <c r="C5254" t="s">
        <v>45</v>
      </c>
      <c r="D5254" t="s">
        <v>46</v>
      </c>
      <c r="E5254" t="s">
        <v>75</v>
      </c>
      <c r="F5254" t="s">
        <v>2723</v>
      </c>
      <c r="G5254" t="s">
        <v>2380</v>
      </c>
      <c r="H5254" t="s">
        <v>32</v>
      </c>
      <c r="I5254" t="s">
        <v>2724</v>
      </c>
      <c r="J5254" s="1">
        <v>43087</v>
      </c>
      <c r="K5254" s="1">
        <v>43093</v>
      </c>
      <c r="L5254" t="s">
        <v>60</v>
      </c>
      <c r="M5254">
        <f>Table1[[#This Row],[Ship Date]]-Table1[[#This Row],[Order Date]]</f>
        <v>6</v>
      </c>
      <c r="N5254">
        <v>12</v>
      </c>
      <c r="O5254" t="s">
        <v>35</v>
      </c>
      <c r="P5254" s="3">
        <v>38.82</v>
      </c>
      <c r="Q5254" s="3">
        <v>29.841414462425821</v>
      </c>
      <c r="R5254" s="3">
        <f>(Table1[[#This Row],[Selling Price]]-Table1[[#This Row],[Cost Price]])</f>
        <v>8.9785855375741797</v>
      </c>
      <c r="S5254" s="12">
        <f>(Table1[[#This Row],[Profit]]/Table1[[#This Row],[Selling Price]])</f>
        <v>0.23128762332751621</v>
      </c>
      <c r="T5254">
        <v>6</v>
      </c>
      <c r="U5254" s="2">
        <f>Table1[[#This Row],[Selling Price]]*Table1[[#This Row],[Quantity]]</f>
        <v>232.92000000000002</v>
      </c>
      <c r="V5254" s="4">
        <v>0</v>
      </c>
      <c r="W5254">
        <v>193</v>
      </c>
      <c r="X5254" t="s">
        <v>68</v>
      </c>
      <c r="Y5254" t="s">
        <v>52</v>
      </c>
      <c r="Z5254" s="2">
        <v>16.46993114739707</v>
      </c>
    </row>
    <row r="5255" spans="1:26" x14ac:dyDescent="0.35">
      <c r="A5255" t="s">
        <v>253</v>
      </c>
      <c r="B5255" t="s">
        <v>254</v>
      </c>
      <c r="C5255" t="s">
        <v>55</v>
      </c>
      <c r="D5255" t="s">
        <v>46</v>
      </c>
      <c r="E5255" t="s">
        <v>47</v>
      </c>
      <c r="F5255" t="s">
        <v>2820</v>
      </c>
      <c r="G5255" t="s">
        <v>2821</v>
      </c>
      <c r="H5255" t="s">
        <v>32</v>
      </c>
      <c r="I5255" t="s">
        <v>2822</v>
      </c>
      <c r="J5255" s="1">
        <v>42713</v>
      </c>
      <c r="K5255" s="1">
        <v>42717</v>
      </c>
      <c r="L5255" t="s">
        <v>60</v>
      </c>
      <c r="M5255">
        <f>Table1[[#This Row],[Ship Date]]-Table1[[#This Row],[Order Date]]</f>
        <v>4</v>
      </c>
      <c r="N5255">
        <v>12</v>
      </c>
      <c r="O5255" t="s">
        <v>35</v>
      </c>
      <c r="P5255" s="3">
        <v>3.69</v>
      </c>
      <c r="Q5255" s="3">
        <v>2.8083434757709358</v>
      </c>
      <c r="R5255" s="3">
        <f>(Table1[[#This Row],[Selling Price]]-Table1[[#This Row],[Cost Price]])</f>
        <v>0.88165652422906415</v>
      </c>
      <c r="S5255" s="12">
        <f>(Table1[[#This Row],[Profit]]/Table1[[#This Row],[Selling Price]])</f>
        <v>0.23893130737915019</v>
      </c>
      <c r="T5255">
        <v>1</v>
      </c>
      <c r="U5255" s="2">
        <f>Table1[[#This Row],[Selling Price]]*Table1[[#This Row],[Quantity]]</f>
        <v>3.69</v>
      </c>
      <c r="V5255" s="4">
        <v>0</v>
      </c>
      <c r="W5255">
        <v>211</v>
      </c>
      <c r="X5255" t="s">
        <v>36</v>
      </c>
      <c r="Y5255" t="s">
        <v>52</v>
      </c>
      <c r="Z5255" s="2">
        <v>6.7369874573135426</v>
      </c>
    </row>
    <row r="5256" spans="1:26" x14ac:dyDescent="0.35">
      <c r="A5256" t="s">
        <v>253</v>
      </c>
      <c r="B5256" t="s">
        <v>254</v>
      </c>
      <c r="C5256" t="s">
        <v>27</v>
      </c>
      <c r="D5256" t="s">
        <v>46</v>
      </c>
      <c r="E5256" t="s">
        <v>75</v>
      </c>
      <c r="F5256" t="s">
        <v>2871</v>
      </c>
      <c r="G5256" t="s">
        <v>2872</v>
      </c>
      <c r="H5256" t="s">
        <v>32</v>
      </c>
      <c r="I5256" t="s">
        <v>2873</v>
      </c>
      <c r="J5256" s="1">
        <v>42152</v>
      </c>
      <c r="K5256" s="1">
        <v>42156</v>
      </c>
      <c r="L5256" t="s">
        <v>60</v>
      </c>
      <c r="M5256">
        <f>Table1[[#This Row],[Ship Date]]-Table1[[#This Row],[Order Date]]</f>
        <v>4</v>
      </c>
      <c r="N5256">
        <v>5</v>
      </c>
      <c r="O5256" t="s">
        <v>51</v>
      </c>
      <c r="P5256" s="3">
        <v>47.82</v>
      </c>
      <c r="Q5256" s="3">
        <v>31.70294444105657</v>
      </c>
      <c r="R5256" s="3">
        <f>(Table1[[#This Row],[Selling Price]]-Table1[[#This Row],[Cost Price]])</f>
        <v>16.117055558943431</v>
      </c>
      <c r="S5256" s="12">
        <f>(Table1[[#This Row],[Profit]]/Table1[[#This Row],[Selling Price]])</f>
        <v>0.33703587534386092</v>
      </c>
      <c r="T5256">
        <v>3</v>
      </c>
      <c r="U5256" s="2">
        <f>Table1[[#This Row],[Selling Price]]*Table1[[#This Row],[Quantity]]</f>
        <v>143.46</v>
      </c>
      <c r="V5256" s="4">
        <v>0</v>
      </c>
      <c r="W5256">
        <v>438</v>
      </c>
      <c r="X5256" t="s">
        <v>36</v>
      </c>
      <c r="Y5256" t="s">
        <v>52</v>
      </c>
      <c r="Z5256" s="2">
        <v>6.7627692552681378</v>
      </c>
    </row>
    <row r="5257" spans="1:26" x14ac:dyDescent="0.35">
      <c r="A5257" t="s">
        <v>253</v>
      </c>
      <c r="B5257" t="s">
        <v>254</v>
      </c>
      <c r="C5257" t="s">
        <v>55</v>
      </c>
      <c r="D5257" t="s">
        <v>46</v>
      </c>
      <c r="E5257" t="s">
        <v>86</v>
      </c>
      <c r="F5257" t="s">
        <v>2883</v>
      </c>
      <c r="G5257" t="s">
        <v>2884</v>
      </c>
      <c r="H5257" t="s">
        <v>32</v>
      </c>
      <c r="I5257" t="s">
        <v>2876</v>
      </c>
      <c r="J5257" s="1">
        <v>41715</v>
      </c>
      <c r="K5257" s="1">
        <v>41722</v>
      </c>
      <c r="L5257" t="s">
        <v>60</v>
      </c>
      <c r="M5257">
        <f>Table1[[#This Row],[Ship Date]]-Table1[[#This Row],[Order Date]]</f>
        <v>7</v>
      </c>
      <c r="N5257">
        <v>3</v>
      </c>
      <c r="O5257" t="s">
        <v>106</v>
      </c>
      <c r="P5257" s="3">
        <v>35.880000000000003</v>
      </c>
      <c r="Q5257" s="3">
        <v>26.916669334294699</v>
      </c>
      <c r="R5257" s="3">
        <f>(Table1[[#This Row],[Selling Price]]-Table1[[#This Row],[Cost Price]])</f>
        <v>8.9633306657053033</v>
      </c>
      <c r="S5257" s="12">
        <f>(Table1[[#This Row],[Profit]]/Table1[[#This Row],[Selling Price]])</f>
        <v>0.24981412111776205</v>
      </c>
      <c r="T5257">
        <v>6</v>
      </c>
      <c r="U5257" s="2">
        <f>Table1[[#This Row],[Selling Price]]*Table1[[#This Row],[Quantity]]</f>
        <v>215.28000000000003</v>
      </c>
      <c r="V5257" s="4">
        <v>0</v>
      </c>
      <c r="W5257">
        <v>497</v>
      </c>
      <c r="X5257" t="s">
        <v>68</v>
      </c>
      <c r="Y5257" t="s">
        <v>52</v>
      </c>
      <c r="Z5257" s="2">
        <v>11.533806310147581</v>
      </c>
    </row>
    <row r="5258" spans="1:26" x14ac:dyDescent="0.35">
      <c r="A5258" t="s">
        <v>253</v>
      </c>
      <c r="B5258" t="s">
        <v>254</v>
      </c>
      <c r="C5258" t="s">
        <v>27</v>
      </c>
      <c r="D5258" t="s">
        <v>46</v>
      </c>
      <c r="E5258" t="s">
        <v>65</v>
      </c>
      <c r="F5258" t="s">
        <v>743</v>
      </c>
      <c r="G5258" t="s">
        <v>744</v>
      </c>
      <c r="H5258" t="s">
        <v>32</v>
      </c>
      <c r="I5258" t="s">
        <v>2890</v>
      </c>
      <c r="J5258" s="1">
        <v>41825</v>
      </c>
      <c r="K5258" s="1">
        <v>41825</v>
      </c>
      <c r="L5258" t="s">
        <v>1118</v>
      </c>
      <c r="M5258">
        <f>Table1[[#This Row],[Ship Date]]-Table1[[#This Row],[Order Date]]</f>
        <v>0</v>
      </c>
      <c r="N5258">
        <v>7</v>
      </c>
      <c r="O5258" t="s">
        <v>51</v>
      </c>
      <c r="P5258" s="3">
        <v>220.77600000000001</v>
      </c>
      <c r="Q5258" s="3">
        <v>175.4204898865226</v>
      </c>
      <c r="R5258" s="3">
        <f>(Table1[[#This Row],[Selling Price]]-Table1[[#This Row],[Cost Price]])</f>
        <v>45.355510113477408</v>
      </c>
      <c r="S5258" s="12">
        <f>(Table1[[#This Row],[Profit]]/Table1[[#This Row],[Selling Price]])</f>
        <v>0.20543677806227761</v>
      </c>
      <c r="T5258">
        <v>3</v>
      </c>
      <c r="U5258" s="2">
        <f>Table1[[#This Row],[Selling Price]]*Table1[[#This Row],[Quantity]]</f>
        <v>662.32799999999997</v>
      </c>
      <c r="V5258" s="4">
        <v>0.2</v>
      </c>
      <c r="W5258">
        <v>459</v>
      </c>
      <c r="X5258" t="s">
        <v>36</v>
      </c>
      <c r="Y5258" t="s">
        <v>68</v>
      </c>
      <c r="Z5258" s="2">
        <v>117.7248391962282</v>
      </c>
    </row>
    <row r="5259" spans="1:26" x14ac:dyDescent="0.35">
      <c r="A5259" t="s">
        <v>253</v>
      </c>
      <c r="B5259" t="s">
        <v>254</v>
      </c>
      <c r="C5259" t="s">
        <v>45</v>
      </c>
      <c r="D5259" t="s">
        <v>46</v>
      </c>
      <c r="E5259" t="s">
        <v>102</v>
      </c>
      <c r="F5259" t="s">
        <v>2998</v>
      </c>
      <c r="G5259" t="s">
        <v>2999</v>
      </c>
      <c r="H5259" t="s">
        <v>32</v>
      </c>
      <c r="I5259" t="s">
        <v>2997</v>
      </c>
      <c r="J5259" s="1">
        <v>42837</v>
      </c>
      <c r="K5259" s="1">
        <v>42840</v>
      </c>
      <c r="L5259" t="s">
        <v>34</v>
      </c>
      <c r="M5259">
        <f>Table1[[#This Row],[Ship Date]]-Table1[[#This Row],[Order Date]]</f>
        <v>3</v>
      </c>
      <c r="N5259">
        <v>4</v>
      </c>
      <c r="O5259" t="s">
        <v>106</v>
      </c>
      <c r="P5259" s="3">
        <v>39.96</v>
      </c>
      <c r="Q5259" s="3">
        <v>32.315718500222573</v>
      </c>
      <c r="R5259" s="3">
        <f>(Table1[[#This Row],[Selling Price]]-Table1[[#This Row],[Cost Price]])</f>
        <v>7.6442814997774278</v>
      </c>
      <c r="S5259" s="12">
        <f>(Table1[[#This Row],[Profit]]/Table1[[#This Row],[Selling Price]])</f>
        <v>0.19129833583026595</v>
      </c>
      <c r="T5259">
        <v>4</v>
      </c>
      <c r="U5259" s="2">
        <f>Table1[[#This Row],[Selling Price]]*Table1[[#This Row],[Quantity]]</f>
        <v>159.84</v>
      </c>
      <c r="V5259" s="4">
        <v>0</v>
      </c>
      <c r="W5259">
        <v>129</v>
      </c>
      <c r="X5259" t="s">
        <v>36</v>
      </c>
      <c r="Y5259" t="s">
        <v>52</v>
      </c>
      <c r="Z5259" s="2">
        <v>17.30318756761309</v>
      </c>
    </row>
    <row r="5260" spans="1:26" x14ac:dyDescent="0.35">
      <c r="A5260" t="s">
        <v>253</v>
      </c>
      <c r="B5260" t="s">
        <v>254</v>
      </c>
      <c r="C5260" t="s">
        <v>39</v>
      </c>
      <c r="D5260" t="s">
        <v>46</v>
      </c>
      <c r="E5260" t="s">
        <v>75</v>
      </c>
      <c r="F5260" t="s">
        <v>3246</v>
      </c>
      <c r="G5260" t="s">
        <v>3247</v>
      </c>
      <c r="H5260" t="s">
        <v>32</v>
      </c>
      <c r="I5260" t="s">
        <v>3243</v>
      </c>
      <c r="J5260" s="1">
        <v>42479</v>
      </c>
      <c r="K5260" s="1">
        <v>42484</v>
      </c>
      <c r="L5260" t="s">
        <v>34</v>
      </c>
      <c r="M5260">
        <f>Table1[[#This Row],[Ship Date]]-Table1[[#This Row],[Order Date]]</f>
        <v>5</v>
      </c>
      <c r="N5260">
        <v>4</v>
      </c>
      <c r="O5260" t="s">
        <v>106</v>
      </c>
      <c r="P5260" s="3">
        <v>73.2</v>
      </c>
      <c r="Q5260" s="3">
        <v>62.202322770776213</v>
      </c>
      <c r="R5260" s="3">
        <f>(Table1[[#This Row],[Selling Price]]-Table1[[#This Row],[Cost Price]])</f>
        <v>10.99767722922379</v>
      </c>
      <c r="S5260" s="12">
        <f>(Table1[[#This Row],[Profit]]/Table1[[#This Row],[Selling Price]])</f>
        <v>0.15024149220251079</v>
      </c>
      <c r="T5260">
        <v>5</v>
      </c>
      <c r="U5260" s="2">
        <f>Table1[[#This Row],[Selling Price]]*Table1[[#This Row],[Quantity]]</f>
        <v>366</v>
      </c>
      <c r="V5260" s="4">
        <v>0</v>
      </c>
      <c r="W5260">
        <v>393</v>
      </c>
      <c r="X5260" t="s">
        <v>36</v>
      </c>
      <c r="Y5260" t="s">
        <v>52</v>
      </c>
      <c r="Z5260" s="2">
        <v>16.904815881872238</v>
      </c>
    </row>
    <row r="5261" spans="1:26" x14ac:dyDescent="0.35">
      <c r="A5261" t="s">
        <v>253</v>
      </c>
      <c r="B5261" t="s">
        <v>254</v>
      </c>
      <c r="C5261" t="s">
        <v>55</v>
      </c>
      <c r="D5261" t="s">
        <v>46</v>
      </c>
      <c r="E5261" t="s">
        <v>91</v>
      </c>
      <c r="F5261" t="s">
        <v>1731</v>
      </c>
      <c r="G5261" t="s">
        <v>1732</v>
      </c>
      <c r="H5261" t="s">
        <v>32</v>
      </c>
      <c r="I5261" t="s">
        <v>3272</v>
      </c>
      <c r="J5261" s="1">
        <v>42324</v>
      </c>
      <c r="K5261" s="1">
        <v>42330</v>
      </c>
      <c r="L5261" t="s">
        <v>60</v>
      </c>
      <c r="M5261">
        <f>Table1[[#This Row],[Ship Date]]-Table1[[#This Row],[Order Date]]</f>
        <v>6</v>
      </c>
      <c r="N5261">
        <v>11</v>
      </c>
      <c r="O5261" t="s">
        <v>35</v>
      </c>
      <c r="P5261" s="3">
        <v>523.25</v>
      </c>
      <c r="Q5261" s="3">
        <v>419.84225747237042</v>
      </c>
      <c r="R5261" s="3">
        <f>(Table1[[#This Row],[Selling Price]]-Table1[[#This Row],[Cost Price]])</f>
        <v>103.40774252762958</v>
      </c>
      <c r="S5261" s="12">
        <f>(Table1[[#This Row],[Profit]]/Table1[[#This Row],[Selling Price]])</f>
        <v>0.19762588156259833</v>
      </c>
      <c r="T5261">
        <v>5</v>
      </c>
      <c r="U5261" s="2">
        <f>Table1[[#This Row],[Selling Price]]*Table1[[#This Row],[Quantity]]</f>
        <v>2616.25</v>
      </c>
      <c r="V5261" s="4">
        <v>0</v>
      </c>
      <c r="W5261">
        <v>304</v>
      </c>
      <c r="X5261" t="s">
        <v>68</v>
      </c>
      <c r="Y5261" t="s">
        <v>36</v>
      </c>
      <c r="Z5261" s="2">
        <v>165.1570195500835</v>
      </c>
    </row>
    <row r="5262" spans="1:26" x14ac:dyDescent="0.35">
      <c r="A5262" t="s">
        <v>253</v>
      </c>
      <c r="B5262" t="s">
        <v>254</v>
      </c>
      <c r="C5262" t="s">
        <v>27</v>
      </c>
      <c r="D5262" t="s">
        <v>46</v>
      </c>
      <c r="E5262" t="s">
        <v>65</v>
      </c>
      <c r="F5262" t="s">
        <v>2756</v>
      </c>
      <c r="G5262" t="s">
        <v>2757</v>
      </c>
      <c r="H5262" t="s">
        <v>32</v>
      </c>
      <c r="I5262" t="s">
        <v>3305</v>
      </c>
      <c r="J5262" s="1">
        <v>43057</v>
      </c>
      <c r="K5262" s="1">
        <v>43060</v>
      </c>
      <c r="L5262" t="s">
        <v>199</v>
      </c>
      <c r="M5262">
        <f>Table1[[#This Row],[Ship Date]]-Table1[[#This Row],[Order Date]]</f>
        <v>3</v>
      </c>
      <c r="N5262">
        <v>11</v>
      </c>
      <c r="O5262" t="s">
        <v>35</v>
      </c>
      <c r="P5262" s="3">
        <v>95.94</v>
      </c>
      <c r="Q5262" s="3">
        <v>81.39141725071093</v>
      </c>
      <c r="R5262" s="3">
        <f>(Table1[[#This Row],[Selling Price]]-Table1[[#This Row],[Cost Price]])</f>
        <v>14.548582749289068</v>
      </c>
      <c r="S5262" s="12">
        <f>(Table1[[#This Row],[Profit]]/Table1[[#This Row],[Selling Price]])</f>
        <v>0.15164251354272534</v>
      </c>
      <c r="T5262">
        <v>3</v>
      </c>
      <c r="U5262" s="2">
        <f>Table1[[#This Row],[Selling Price]]*Table1[[#This Row],[Quantity]]</f>
        <v>287.82</v>
      </c>
      <c r="V5262" s="4">
        <v>0</v>
      </c>
      <c r="W5262">
        <v>392</v>
      </c>
      <c r="X5262" t="s">
        <v>36</v>
      </c>
      <c r="Y5262" t="s">
        <v>68</v>
      </c>
      <c r="Z5262" s="2">
        <v>69.395773811588057</v>
      </c>
    </row>
    <row r="5263" spans="1:26" x14ac:dyDescent="0.35">
      <c r="A5263" t="s">
        <v>253</v>
      </c>
      <c r="B5263" t="s">
        <v>254</v>
      </c>
      <c r="C5263" t="s">
        <v>39</v>
      </c>
      <c r="D5263" t="s">
        <v>46</v>
      </c>
      <c r="E5263" t="s">
        <v>91</v>
      </c>
      <c r="F5263" t="s">
        <v>3389</v>
      </c>
      <c r="G5263" t="s">
        <v>3390</v>
      </c>
      <c r="H5263" t="s">
        <v>32</v>
      </c>
      <c r="I5263" t="s">
        <v>3388</v>
      </c>
      <c r="J5263" s="1">
        <v>42357</v>
      </c>
      <c r="K5263" s="1">
        <v>42358</v>
      </c>
      <c r="L5263" t="s">
        <v>199</v>
      </c>
      <c r="M5263">
        <f>Table1[[#This Row],[Ship Date]]-Table1[[#This Row],[Order Date]]</f>
        <v>1</v>
      </c>
      <c r="N5263">
        <v>12</v>
      </c>
      <c r="O5263" t="s">
        <v>35</v>
      </c>
      <c r="P5263" s="3">
        <v>3.552</v>
      </c>
      <c r="Q5263" s="3">
        <v>2.7326514462448359</v>
      </c>
      <c r="R5263" s="3">
        <f>(Table1[[#This Row],[Selling Price]]-Table1[[#This Row],[Cost Price]])</f>
        <v>0.81934855375516413</v>
      </c>
      <c r="S5263" s="12">
        <f>(Table1[[#This Row],[Profit]]/Table1[[#This Row],[Selling Price]])</f>
        <v>0.23067245319683674</v>
      </c>
      <c r="T5263">
        <v>2</v>
      </c>
      <c r="U5263" s="2">
        <f>Table1[[#This Row],[Selling Price]]*Table1[[#This Row],[Quantity]]</f>
        <v>7.1040000000000001</v>
      </c>
      <c r="V5263" s="4">
        <v>0.2</v>
      </c>
      <c r="W5263">
        <v>148</v>
      </c>
      <c r="X5263" t="s">
        <v>36</v>
      </c>
      <c r="Y5263" t="s">
        <v>52</v>
      </c>
      <c r="Z5263" s="2">
        <v>1.4725814069177969</v>
      </c>
    </row>
    <row r="5264" spans="1:26" x14ac:dyDescent="0.35">
      <c r="A5264" t="s">
        <v>253</v>
      </c>
      <c r="B5264" t="s">
        <v>254</v>
      </c>
      <c r="C5264" t="s">
        <v>64</v>
      </c>
      <c r="D5264" t="s">
        <v>46</v>
      </c>
      <c r="E5264" t="s">
        <v>102</v>
      </c>
      <c r="F5264" t="s">
        <v>3408</v>
      </c>
      <c r="G5264" t="s">
        <v>3409</v>
      </c>
      <c r="H5264" t="s">
        <v>32</v>
      </c>
      <c r="I5264" t="s">
        <v>3410</v>
      </c>
      <c r="J5264" s="1">
        <v>43038</v>
      </c>
      <c r="K5264" s="1">
        <v>43042</v>
      </c>
      <c r="L5264" t="s">
        <v>60</v>
      </c>
      <c r="M5264">
        <f>Table1[[#This Row],[Ship Date]]-Table1[[#This Row],[Order Date]]</f>
        <v>4</v>
      </c>
      <c r="N5264">
        <v>10</v>
      </c>
      <c r="O5264" t="s">
        <v>61</v>
      </c>
      <c r="P5264" s="3">
        <v>20.736000000000001</v>
      </c>
      <c r="Q5264" s="3">
        <v>17.27595679429891</v>
      </c>
      <c r="R5264" s="3">
        <f>(Table1[[#This Row],[Selling Price]]-Table1[[#This Row],[Cost Price]])</f>
        <v>3.4600432057010906</v>
      </c>
      <c r="S5264" s="12">
        <f>(Table1[[#This Row],[Profit]]/Table1[[#This Row],[Selling Price]])</f>
        <v>0.16686165150950474</v>
      </c>
      <c r="T5264">
        <v>4</v>
      </c>
      <c r="U5264" s="2">
        <f>Table1[[#This Row],[Selling Price]]*Table1[[#This Row],[Quantity]]</f>
        <v>82.944000000000003</v>
      </c>
      <c r="V5264" s="4">
        <v>0.2</v>
      </c>
      <c r="W5264">
        <v>132</v>
      </c>
      <c r="X5264" t="s">
        <v>36</v>
      </c>
      <c r="Y5264" t="s">
        <v>52</v>
      </c>
      <c r="Z5264" s="2">
        <v>9.3635439444688888</v>
      </c>
    </row>
    <row r="5265" spans="1:26" x14ac:dyDescent="0.35">
      <c r="A5265" t="s">
        <v>253</v>
      </c>
      <c r="B5265" t="s">
        <v>254</v>
      </c>
      <c r="C5265" t="s">
        <v>45</v>
      </c>
      <c r="D5265" t="s">
        <v>46</v>
      </c>
      <c r="E5265" t="s">
        <v>102</v>
      </c>
      <c r="F5265" t="s">
        <v>3413</v>
      </c>
      <c r="G5265" t="s">
        <v>192</v>
      </c>
      <c r="H5265" t="s">
        <v>32</v>
      </c>
      <c r="I5265" t="s">
        <v>3412</v>
      </c>
      <c r="J5265" s="1">
        <v>42595</v>
      </c>
      <c r="K5265" s="1">
        <v>42599</v>
      </c>
      <c r="L5265" t="s">
        <v>34</v>
      </c>
      <c r="M5265">
        <f>Table1[[#This Row],[Ship Date]]-Table1[[#This Row],[Order Date]]</f>
        <v>4</v>
      </c>
      <c r="N5265">
        <v>8</v>
      </c>
      <c r="O5265" t="s">
        <v>61</v>
      </c>
      <c r="P5265" s="3">
        <v>10.272</v>
      </c>
      <c r="Q5265" s="3">
        <v>7.8652463199032816</v>
      </c>
      <c r="R5265" s="3">
        <f>(Table1[[#This Row],[Selling Price]]-Table1[[#This Row],[Cost Price]])</f>
        <v>2.4067536800967186</v>
      </c>
      <c r="S5265" s="12">
        <f>(Table1[[#This Row],[Profit]]/Table1[[#This Row],[Selling Price]])</f>
        <v>0.23430234424617588</v>
      </c>
      <c r="T5265">
        <v>3</v>
      </c>
      <c r="U5265" s="2">
        <f>Table1[[#This Row],[Selling Price]]*Table1[[#This Row],[Quantity]]</f>
        <v>30.816000000000003</v>
      </c>
      <c r="V5265" s="4">
        <v>0.2</v>
      </c>
      <c r="W5265">
        <v>278</v>
      </c>
      <c r="X5265" t="s">
        <v>36</v>
      </c>
      <c r="Y5265" t="s">
        <v>52</v>
      </c>
      <c r="Z5265" s="2">
        <v>5.6131673768025134</v>
      </c>
    </row>
    <row r="5266" spans="1:26" x14ac:dyDescent="0.35">
      <c r="A5266" t="s">
        <v>253</v>
      </c>
      <c r="B5266" t="s">
        <v>254</v>
      </c>
      <c r="C5266" t="s">
        <v>64</v>
      </c>
      <c r="D5266" t="s">
        <v>46</v>
      </c>
      <c r="E5266" t="s">
        <v>86</v>
      </c>
      <c r="F5266" t="s">
        <v>87</v>
      </c>
      <c r="G5266" t="s">
        <v>88</v>
      </c>
      <c r="H5266" t="s">
        <v>32</v>
      </c>
      <c r="I5266" t="s">
        <v>3471</v>
      </c>
      <c r="J5266" s="1">
        <v>42974</v>
      </c>
      <c r="K5266" s="1">
        <v>42977</v>
      </c>
      <c r="L5266" t="s">
        <v>199</v>
      </c>
      <c r="M5266">
        <f>Table1[[#This Row],[Ship Date]]-Table1[[#This Row],[Order Date]]</f>
        <v>3</v>
      </c>
      <c r="N5266">
        <v>8</v>
      </c>
      <c r="O5266" t="s">
        <v>61</v>
      </c>
      <c r="P5266" s="3">
        <v>37.008000000000003</v>
      </c>
      <c r="Q5266" s="3">
        <v>24.069784049411929</v>
      </c>
      <c r="R5266" s="3">
        <f>(Table1[[#This Row],[Selling Price]]-Table1[[#This Row],[Cost Price]])</f>
        <v>12.938215950588074</v>
      </c>
      <c r="S5266" s="12">
        <f>(Table1[[#This Row],[Profit]]/Table1[[#This Row],[Selling Price]])</f>
        <v>0.34960592170849741</v>
      </c>
      <c r="T5266">
        <v>6</v>
      </c>
      <c r="U5266" s="2">
        <f>Table1[[#This Row],[Selling Price]]*Table1[[#This Row],[Quantity]]</f>
        <v>222.048</v>
      </c>
      <c r="V5266" s="4">
        <v>0.2</v>
      </c>
      <c r="W5266">
        <v>228</v>
      </c>
      <c r="X5266" t="s">
        <v>36</v>
      </c>
      <c r="Y5266" t="s">
        <v>52</v>
      </c>
      <c r="Z5266" s="2">
        <v>14.078581040005419</v>
      </c>
    </row>
    <row r="5267" spans="1:26" x14ac:dyDescent="0.35">
      <c r="A5267" t="s">
        <v>253</v>
      </c>
      <c r="B5267" t="s">
        <v>254</v>
      </c>
      <c r="C5267" t="s">
        <v>39</v>
      </c>
      <c r="D5267" t="s">
        <v>46</v>
      </c>
      <c r="E5267" t="s">
        <v>86</v>
      </c>
      <c r="F5267" t="s">
        <v>1789</v>
      </c>
      <c r="G5267" t="s">
        <v>1790</v>
      </c>
      <c r="H5267" t="s">
        <v>32</v>
      </c>
      <c r="I5267" t="s">
        <v>3613</v>
      </c>
      <c r="J5267" s="1">
        <v>42369</v>
      </c>
      <c r="K5267" s="1">
        <v>42373</v>
      </c>
      <c r="L5267" t="s">
        <v>60</v>
      </c>
      <c r="M5267">
        <f>Table1[[#This Row],[Ship Date]]-Table1[[#This Row],[Order Date]]</f>
        <v>4</v>
      </c>
      <c r="N5267">
        <v>12</v>
      </c>
      <c r="O5267" t="s">
        <v>35</v>
      </c>
      <c r="P5267" s="3">
        <v>487.98399999999998</v>
      </c>
      <c r="Q5267" s="3">
        <v>351.57038079928981</v>
      </c>
      <c r="R5267" s="3">
        <f>(Table1[[#This Row],[Selling Price]]-Table1[[#This Row],[Cost Price]])</f>
        <v>136.41361920071017</v>
      </c>
      <c r="S5267" s="12">
        <f>(Table1[[#This Row],[Profit]]/Table1[[#This Row],[Selling Price]])</f>
        <v>0.27954527033818766</v>
      </c>
      <c r="T5267">
        <v>2</v>
      </c>
      <c r="U5267" s="2">
        <f>Table1[[#This Row],[Selling Price]]*Table1[[#This Row],[Quantity]]</f>
        <v>975.96799999999996</v>
      </c>
      <c r="V5267" s="4">
        <v>0.2</v>
      </c>
      <c r="W5267">
        <v>154</v>
      </c>
      <c r="X5267" t="s">
        <v>36</v>
      </c>
      <c r="Y5267" t="s">
        <v>36</v>
      </c>
      <c r="Z5267" s="2">
        <v>342.54001287682269</v>
      </c>
    </row>
    <row r="5268" spans="1:26" x14ac:dyDescent="0.35">
      <c r="A5268" t="s">
        <v>253</v>
      </c>
      <c r="B5268" t="s">
        <v>254</v>
      </c>
      <c r="C5268" t="s">
        <v>45</v>
      </c>
      <c r="D5268" t="s">
        <v>46</v>
      </c>
      <c r="E5268" t="s">
        <v>102</v>
      </c>
      <c r="F5268" t="s">
        <v>1135</v>
      </c>
      <c r="G5268" t="s">
        <v>1136</v>
      </c>
      <c r="H5268" t="s">
        <v>32</v>
      </c>
      <c r="I5268" t="s">
        <v>3663</v>
      </c>
      <c r="J5268" s="1">
        <v>43074</v>
      </c>
      <c r="K5268" s="1">
        <v>43076</v>
      </c>
      <c r="L5268" t="s">
        <v>34</v>
      </c>
      <c r="M5268">
        <f>Table1[[#This Row],[Ship Date]]-Table1[[#This Row],[Order Date]]</f>
        <v>2</v>
      </c>
      <c r="N5268">
        <v>12</v>
      </c>
      <c r="O5268" t="s">
        <v>35</v>
      </c>
      <c r="P5268" s="3">
        <v>92.94</v>
      </c>
      <c r="Q5268" s="3">
        <v>62.192362375616689</v>
      </c>
      <c r="R5268" s="3">
        <f>(Table1[[#This Row],[Selling Price]]-Table1[[#This Row],[Cost Price]])</f>
        <v>30.747637624383309</v>
      </c>
      <c r="S5268" s="12">
        <f>(Table1[[#This Row],[Profit]]/Table1[[#This Row],[Selling Price]])</f>
        <v>0.33083320017627832</v>
      </c>
      <c r="T5268">
        <v>3</v>
      </c>
      <c r="U5268" s="2">
        <f>Table1[[#This Row],[Selling Price]]*Table1[[#This Row],[Quantity]]</f>
        <v>278.82</v>
      </c>
      <c r="V5268" s="4">
        <v>0</v>
      </c>
      <c r="W5268">
        <v>100</v>
      </c>
      <c r="X5268" t="s">
        <v>36</v>
      </c>
      <c r="Y5268" t="s">
        <v>36</v>
      </c>
      <c r="Z5268" s="2">
        <v>80.563885613013142</v>
      </c>
    </row>
    <row r="5269" spans="1:26" x14ac:dyDescent="0.35">
      <c r="A5269" t="s">
        <v>253</v>
      </c>
      <c r="B5269" t="s">
        <v>254</v>
      </c>
      <c r="C5269" t="s">
        <v>39</v>
      </c>
      <c r="D5269" t="s">
        <v>46</v>
      </c>
      <c r="E5269" t="s">
        <v>102</v>
      </c>
      <c r="F5269" t="s">
        <v>1218</v>
      </c>
      <c r="G5269" t="s">
        <v>1219</v>
      </c>
      <c r="H5269" t="s">
        <v>32</v>
      </c>
      <c r="I5269" t="s">
        <v>3770</v>
      </c>
      <c r="J5269" s="1">
        <v>42027</v>
      </c>
      <c r="K5269" s="1">
        <v>42031</v>
      </c>
      <c r="L5269" t="s">
        <v>60</v>
      </c>
      <c r="M5269">
        <f>Table1[[#This Row],[Ship Date]]-Table1[[#This Row],[Order Date]]</f>
        <v>4</v>
      </c>
      <c r="N5269">
        <v>1</v>
      </c>
      <c r="O5269" t="s">
        <v>35</v>
      </c>
      <c r="P5269" s="3">
        <v>29.04</v>
      </c>
      <c r="Q5269" s="3">
        <v>21.99010043882755</v>
      </c>
      <c r="R5269" s="3">
        <f>(Table1[[#This Row],[Selling Price]]-Table1[[#This Row],[Cost Price]])</f>
        <v>7.0498995611724489</v>
      </c>
      <c r="S5269" s="12">
        <f>(Table1[[#This Row],[Profit]]/Table1[[#This Row],[Selling Price]])</f>
        <v>0.24276513640400996</v>
      </c>
      <c r="T5269">
        <v>3</v>
      </c>
      <c r="U5269" s="2">
        <f>Table1[[#This Row],[Selling Price]]*Table1[[#This Row],[Quantity]]</f>
        <v>87.12</v>
      </c>
      <c r="V5269" s="4">
        <v>0</v>
      </c>
      <c r="W5269">
        <v>125</v>
      </c>
      <c r="X5269" t="s">
        <v>36</v>
      </c>
      <c r="Y5269" t="s">
        <v>52</v>
      </c>
      <c r="Z5269" s="2">
        <v>14.6804468596838</v>
      </c>
    </row>
    <row r="5270" spans="1:26" x14ac:dyDescent="0.35">
      <c r="A5270" t="s">
        <v>253</v>
      </c>
      <c r="B5270" t="s">
        <v>254</v>
      </c>
      <c r="C5270" t="s">
        <v>55</v>
      </c>
      <c r="D5270" t="s">
        <v>46</v>
      </c>
      <c r="E5270" t="s">
        <v>75</v>
      </c>
      <c r="F5270" t="s">
        <v>3848</v>
      </c>
      <c r="G5270" t="s">
        <v>3849</v>
      </c>
      <c r="H5270" t="s">
        <v>32</v>
      </c>
      <c r="I5270" t="s">
        <v>3847</v>
      </c>
      <c r="J5270" s="1">
        <v>42308</v>
      </c>
      <c r="K5270" s="1">
        <v>42308</v>
      </c>
      <c r="L5270" t="s">
        <v>1118</v>
      </c>
      <c r="M5270">
        <f>Table1[[#This Row],[Ship Date]]-Table1[[#This Row],[Order Date]]</f>
        <v>0</v>
      </c>
      <c r="N5270">
        <v>10</v>
      </c>
      <c r="O5270" t="s">
        <v>61</v>
      </c>
      <c r="P5270" s="3">
        <v>5.04</v>
      </c>
      <c r="Q5270" s="3">
        <v>3.747354796282083</v>
      </c>
      <c r="R5270" s="3">
        <f>(Table1[[#This Row],[Selling Price]]-Table1[[#This Row],[Cost Price]])</f>
        <v>1.292645203717917</v>
      </c>
      <c r="S5270" s="12">
        <f>(Table1[[#This Row],[Profit]]/Table1[[#This Row],[Selling Price]])</f>
        <v>0.25647722295990416</v>
      </c>
      <c r="T5270">
        <v>3</v>
      </c>
      <c r="U5270" s="2">
        <f>Table1[[#This Row],[Selling Price]]*Table1[[#This Row],[Quantity]]</f>
        <v>15.120000000000001</v>
      </c>
      <c r="V5270" s="4">
        <v>0</v>
      </c>
      <c r="W5270">
        <v>211</v>
      </c>
      <c r="X5270" t="s">
        <v>36</v>
      </c>
      <c r="Y5270" t="s">
        <v>52</v>
      </c>
      <c r="Z5270" s="2">
        <v>1.1879393923934001</v>
      </c>
    </row>
    <row r="5271" spans="1:26" x14ac:dyDescent="0.35">
      <c r="A5271" t="s">
        <v>253</v>
      </c>
      <c r="B5271" t="s">
        <v>254</v>
      </c>
      <c r="C5271" t="s">
        <v>64</v>
      </c>
      <c r="D5271" t="s">
        <v>46</v>
      </c>
      <c r="E5271" t="s">
        <v>75</v>
      </c>
      <c r="F5271" t="s">
        <v>3874</v>
      </c>
      <c r="G5271" t="s">
        <v>3875</v>
      </c>
      <c r="H5271" t="s">
        <v>32</v>
      </c>
      <c r="I5271" t="s">
        <v>3873</v>
      </c>
      <c r="J5271" s="1">
        <v>41779</v>
      </c>
      <c r="K5271" s="1">
        <v>41781</v>
      </c>
      <c r="L5271" t="s">
        <v>34</v>
      </c>
      <c r="M5271">
        <f>Table1[[#This Row],[Ship Date]]-Table1[[#This Row],[Order Date]]</f>
        <v>2</v>
      </c>
      <c r="N5271">
        <v>5</v>
      </c>
      <c r="O5271" t="s">
        <v>51</v>
      </c>
      <c r="P5271" s="3">
        <v>38.520000000000003</v>
      </c>
      <c r="Q5271" s="3">
        <v>32.500152725321918</v>
      </c>
      <c r="R5271" s="3">
        <f>(Table1[[#This Row],[Selling Price]]-Table1[[#This Row],[Cost Price]])</f>
        <v>6.0198472746780851</v>
      </c>
      <c r="S5271" s="12">
        <f>(Table1[[#This Row],[Profit]]/Table1[[#This Row],[Selling Price]])</f>
        <v>0.1562784858431486</v>
      </c>
      <c r="T5271">
        <v>9</v>
      </c>
      <c r="U5271" s="2">
        <f>Table1[[#This Row],[Selling Price]]*Table1[[#This Row],[Quantity]]</f>
        <v>346.68</v>
      </c>
      <c r="V5271" s="4">
        <v>0</v>
      </c>
      <c r="W5271">
        <v>141</v>
      </c>
      <c r="X5271" t="s">
        <v>36</v>
      </c>
      <c r="Y5271" t="s">
        <v>52</v>
      </c>
      <c r="Z5271" s="2">
        <v>21.184919164348969</v>
      </c>
    </row>
    <row r="5272" spans="1:26" x14ac:dyDescent="0.35">
      <c r="A5272" t="s">
        <v>253</v>
      </c>
      <c r="B5272" t="s">
        <v>254</v>
      </c>
      <c r="C5272" t="s">
        <v>55</v>
      </c>
      <c r="D5272" t="s">
        <v>46</v>
      </c>
      <c r="E5272" t="s">
        <v>86</v>
      </c>
      <c r="F5272" t="s">
        <v>3620</v>
      </c>
      <c r="G5272" t="s">
        <v>3621</v>
      </c>
      <c r="H5272" t="s">
        <v>32</v>
      </c>
      <c r="I5272" t="s">
        <v>3975</v>
      </c>
      <c r="J5272" s="1">
        <v>41729</v>
      </c>
      <c r="K5272" s="1">
        <v>41734</v>
      </c>
      <c r="L5272" t="s">
        <v>60</v>
      </c>
      <c r="M5272">
        <f>Table1[[#This Row],[Ship Date]]-Table1[[#This Row],[Order Date]]</f>
        <v>5</v>
      </c>
      <c r="N5272">
        <v>3</v>
      </c>
      <c r="O5272" t="s">
        <v>106</v>
      </c>
      <c r="P5272" s="3">
        <v>673.56799999999998</v>
      </c>
      <c r="Q5272" s="3">
        <v>545.29192373916055</v>
      </c>
      <c r="R5272" s="3">
        <f>(Table1[[#This Row],[Selling Price]]-Table1[[#This Row],[Cost Price]])</f>
        <v>128.27607626083943</v>
      </c>
      <c r="S5272" s="12">
        <f>(Table1[[#This Row],[Profit]]/Table1[[#This Row],[Selling Price]])</f>
        <v>0.1904426520571634</v>
      </c>
      <c r="T5272">
        <v>2</v>
      </c>
      <c r="U5272" s="2">
        <f>Table1[[#This Row],[Selling Price]]*Table1[[#This Row],[Quantity]]</f>
        <v>1347.136</v>
      </c>
      <c r="V5272" s="4">
        <v>0.2</v>
      </c>
      <c r="W5272">
        <v>447</v>
      </c>
      <c r="X5272" t="s">
        <v>36</v>
      </c>
      <c r="Y5272" t="s">
        <v>36</v>
      </c>
      <c r="Z5272" s="2">
        <v>873.63916128036897</v>
      </c>
    </row>
    <row r="5273" spans="1:26" x14ac:dyDescent="0.35">
      <c r="A5273" t="s">
        <v>253</v>
      </c>
      <c r="B5273" t="s">
        <v>254</v>
      </c>
      <c r="C5273" t="s">
        <v>39</v>
      </c>
      <c r="D5273" t="s">
        <v>46</v>
      </c>
      <c r="E5273" t="s">
        <v>65</v>
      </c>
      <c r="F5273" t="s">
        <v>1941</v>
      </c>
      <c r="G5273" t="s">
        <v>1942</v>
      </c>
      <c r="H5273" t="s">
        <v>32</v>
      </c>
      <c r="I5273" t="s">
        <v>3986</v>
      </c>
      <c r="J5273" s="1">
        <v>42262</v>
      </c>
      <c r="K5273" s="1">
        <v>42264</v>
      </c>
      <c r="L5273" t="s">
        <v>34</v>
      </c>
      <c r="M5273">
        <f>Table1[[#This Row],[Ship Date]]-Table1[[#This Row],[Order Date]]</f>
        <v>2</v>
      </c>
      <c r="N5273">
        <v>9</v>
      </c>
      <c r="O5273" t="s">
        <v>61</v>
      </c>
      <c r="P5273" s="3">
        <v>190.86</v>
      </c>
      <c r="Q5273" s="3">
        <v>154.6471721179565</v>
      </c>
      <c r="R5273" s="3">
        <f>(Table1[[#This Row],[Selling Price]]-Table1[[#This Row],[Cost Price]])</f>
        <v>36.212827882043513</v>
      </c>
      <c r="S5273" s="12">
        <f>(Table1[[#This Row],[Profit]]/Table1[[#This Row],[Selling Price]])</f>
        <v>0.18973503029468464</v>
      </c>
      <c r="T5273">
        <v>2</v>
      </c>
      <c r="U5273" s="2">
        <f>Table1[[#This Row],[Selling Price]]*Table1[[#This Row],[Quantity]]</f>
        <v>381.72</v>
      </c>
      <c r="V5273" s="4">
        <v>0</v>
      </c>
      <c r="W5273">
        <v>454</v>
      </c>
      <c r="X5273" t="s">
        <v>36</v>
      </c>
      <c r="Y5273" t="s">
        <v>36</v>
      </c>
      <c r="Z5273" s="2">
        <v>210.75003829384511</v>
      </c>
    </row>
    <row r="5274" spans="1:26" x14ac:dyDescent="0.35">
      <c r="A5274" t="s">
        <v>253</v>
      </c>
      <c r="B5274" t="s">
        <v>254</v>
      </c>
      <c r="C5274" t="s">
        <v>45</v>
      </c>
      <c r="D5274" t="s">
        <v>46</v>
      </c>
      <c r="E5274" t="s">
        <v>75</v>
      </c>
      <c r="F5274" t="s">
        <v>76</v>
      </c>
      <c r="G5274" t="s">
        <v>77</v>
      </c>
      <c r="H5274" t="s">
        <v>32</v>
      </c>
      <c r="I5274" t="s">
        <v>4251</v>
      </c>
      <c r="J5274" s="1">
        <v>41895</v>
      </c>
      <c r="K5274" s="1">
        <v>41901</v>
      </c>
      <c r="L5274" t="s">
        <v>60</v>
      </c>
      <c r="M5274">
        <f>Table1[[#This Row],[Ship Date]]-Table1[[#This Row],[Order Date]]</f>
        <v>6</v>
      </c>
      <c r="N5274">
        <v>9</v>
      </c>
      <c r="O5274" t="s">
        <v>61</v>
      </c>
      <c r="P5274" s="3">
        <v>5.46</v>
      </c>
      <c r="Q5274" s="3">
        <v>4.1208809423246846</v>
      </c>
      <c r="R5274" s="3">
        <f>(Table1[[#This Row],[Selling Price]]-Table1[[#This Row],[Cost Price]])</f>
        <v>1.3391190576753154</v>
      </c>
      <c r="S5274" s="12">
        <f>(Table1[[#This Row],[Profit]]/Table1[[#This Row],[Selling Price]])</f>
        <v>0.24525990067313469</v>
      </c>
      <c r="T5274">
        <v>3</v>
      </c>
      <c r="U5274" s="2">
        <f>Table1[[#This Row],[Selling Price]]*Table1[[#This Row],[Quantity]]</f>
        <v>16.38</v>
      </c>
      <c r="V5274" s="4">
        <v>0</v>
      </c>
      <c r="W5274">
        <v>206</v>
      </c>
      <c r="X5274" t="s">
        <v>68</v>
      </c>
      <c r="Y5274" t="s">
        <v>52</v>
      </c>
      <c r="Z5274" s="2">
        <v>1.281776267528776</v>
      </c>
    </row>
    <row r="5275" spans="1:26" x14ac:dyDescent="0.35">
      <c r="A5275" t="s">
        <v>253</v>
      </c>
      <c r="B5275" t="s">
        <v>254</v>
      </c>
      <c r="C5275" t="s">
        <v>55</v>
      </c>
      <c r="D5275" t="s">
        <v>46</v>
      </c>
      <c r="E5275" t="s">
        <v>47</v>
      </c>
      <c r="F5275" t="s">
        <v>3646</v>
      </c>
      <c r="G5275" t="s">
        <v>3647</v>
      </c>
      <c r="H5275" t="s">
        <v>32</v>
      </c>
      <c r="I5275" t="s">
        <v>4339</v>
      </c>
      <c r="J5275" s="1">
        <v>42363</v>
      </c>
      <c r="K5275" s="1">
        <v>42369</v>
      </c>
      <c r="L5275" t="s">
        <v>60</v>
      </c>
      <c r="M5275">
        <f>Table1[[#This Row],[Ship Date]]-Table1[[#This Row],[Order Date]]</f>
        <v>6</v>
      </c>
      <c r="N5275">
        <v>12</v>
      </c>
      <c r="O5275" t="s">
        <v>35</v>
      </c>
      <c r="P5275" s="3">
        <v>9.2159999999999993</v>
      </c>
      <c r="Q5275" s="3">
        <v>6.3156768087010446</v>
      </c>
      <c r="R5275" s="3">
        <f>(Table1[[#This Row],[Selling Price]]-Table1[[#This Row],[Cost Price]])</f>
        <v>2.9003231912989547</v>
      </c>
      <c r="S5275" s="12">
        <f>(Table1[[#This Row],[Profit]]/Table1[[#This Row],[Selling Price]])</f>
        <v>0.31470520738920954</v>
      </c>
      <c r="T5275">
        <v>4</v>
      </c>
      <c r="U5275" s="2">
        <f>Table1[[#This Row],[Selling Price]]*Table1[[#This Row],[Quantity]]</f>
        <v>36.863999999999997</v>
      </c>
      <c r="V5275" s="4">
        <v>0.2</v>
      </c>
      <c r="W5275">
        <v>315</v>
      </c>
      <c r="X5275" t="s">
        <v>68</v>
      </c>
      <c r="Y5275" t="s">
        <v>52</v>
      </c>
      <c r="Z5275" s="2">
        <v>5.6395404068062138</v>
      </c>
    </row>
    <row r="5276" spans="1:26" x14ac:dyDescent="0.35">
      <c r="A5276" t="s">
        <v>253</v>
      </c>
      <c r="B5276" t="s">
        <v>254</v>
      </c>
      <c r="C5276" t="s">
        <v>27</v>
      </c>
      <c r="D5276" t="s">
        <v>46</v>
      </c>
      <c r="E5276" t="s">
        <v>102</v>
      </c>
      <c r="F5276" t="s">
        <v>4603</v>
      </c>
      <c r="G5276" t="s">
        <v>4604</v>
      </c>
      <c r="H5276" t="s">
        <v>32</v>
      </c>
      <c r="I5276" t="s">
        <v>4605</v>
      </c>
      <c r="J5276" s="1">
        <v>42483</v>
      </c>
      <c r="K5276" s="1">
        <v>42486</v>
      </c>
      <c r="L5276" t="s">
        <v>199</v>
      </c>
      <c r="M5276">
        <f>Table1[[#This Row],[Ship Date]]-Table1[[#This Row],[Order Date]]</f>
        <v>3</v>
      </c>
      <c r="N5276">
        <v>4</v>
      </c>
      <c r="O5276" t="s">
        <v>106</v>
      </c>
      <c r="P5276" s="3">
        <v>108.336</v>
      </c>
      <c r="Q5276" s="3">
        <v>83.985826362043568</v>
      </c>
      <c r="R5276" s="3">
        <f>(Table1[[#This Row],[Selling Price]]-Table1[[#This Row],[Cost Price]])</f>
        <v>24.350173637956431</v>
      </c>
      <c r="S5276" s="12">
        <f>(Table1[[#This Row],[Profit]]/Table1[[#This Row],[Selling Price]])</f>
        <v>0.22476530089680652</v>
      </c>
      <c r="T5276">
        <v>6</v>
      </c>
      <c r="U5276" s="2">
        <f>Table1[[#This Row],[Selling Price]]*Table1[[#This Row],[Quantity]]</f>
        <v>650.01599999999996</v>
      </c>
      <c r="V5276" s="4">
        <v>0.2</v>
      </c>
      <c r="W5276">
        <v>411</v>
      </c>
      <c r="X5276" t="s">
        <v>36</v>
      </c>
      <c r="Y5276" t="s">
        <v>52</v>
      </c>
      <c r="Z5276" s="2">
        <v>29.571581149249809</v>
      </c>
    </row>
    <row r="5277" spans="1:26" x14ac:dyDescent="0.35">
      <c r="A5277" t="s">
        <v>253</v>
      </c>
      <c r="B5277" t="s">
        <v>254</v>
      </c>
      <c r="C5277" t="s">
        <v>64</v>
      </c>
      <c r="D5277" t="s">
        <v>46</v>
      </c>
      <c r="E5277" t="s">
        <v>91</v>
      </c>
      <c r="F5277" t="s">
        <v>3386</v>
      </c>
      <c r="G5277" t="s">
        <v>3387</v>
      </c>
      <c r="H5277" t="s">
        <v>32</v>
      </c>
      <c r="I5277" t="s">
        <v>4769</v>
      </c>
      <c r="J5277" s="1">
        <v>43021</v>
      </c>
      <c r="K5277" s="1">
        <v>43023</v>
      </c>
      <c r="L5277" t="s">
        <v>199</v>
      </c>
      <c r="M5277">
        <f>Table1[[#This Row],[Ship Date]]-Table1[[#This Row],[Order Date]]</f>
        <v>2</v>
      </c>
      <c r="N5277">
        <v>10</v>
      </c>
      <c r="O5277" t="s">
        <v>61</v>
      </c>
      <c r="P5277" s="3">
        <v>904.9</v>
      </c>
      <c r="Q5277" s="3">
        <v>679.53374118798217</v>
      </c>
      <c r="R5277" s="3">
        <f>(Table1[[#This Row],[Selling Price]]-Table1[[#This Row],[Cost Price]])</f>
        <v>225.3662588120178</v>
      </c>
      <c r="S5277" s="12">
        <f>(Table1[[#This Row],[Profit]]/Table1[[#This Row],[Selling Price]])</f>
        <v>0.24905100984862175</v>
      </c>
      <c r="T5277">
        <v>5</v>
      </c>
      <c r="U5277" s="2">
        <f>Table1[[#This Row],[Selling Price]]*Table1[[#This Row],[Quantity]]</f>
        <v>4524.5</v>
      </c>
      <c r="V5277" s="4">
        <v>0</v>
      </c>
      <c r="W5277">
        <v>246</v>
      </c>
      <c r="X5277" t="s">
        <v>36</v>
      </c>
      <c r="Y5277" t="s">
        <v>36</v>
      </c>
      <c r="Z5277" s="2">
        <v>221.58394919866419</v>
      </c>
    </row>
    <row r="5278" spans="1:26" x14ac:dyDescent="0.35">
      <c r="A5278" t="s">
        <v>253</v>
      </c>
      <c r="B5278" t="s">
        <v>254</v>
      </c>
      <c r="C5278" t="s">
        <v>45</v>
      </c>
      <c r="D5278" t="s">
        <v>46</v>
      </c>
      <c r="E5278" t="s">
        <v>86</v>
      </c>
      <c r="F5278" t="s">
        <v>2068</v>
      </c>
      <c r="G5278" t="s">
        <v>2069</v>
      </c>
      <c r="H5278" t="s">
        <v>32</v>
      </c>
      <c r="I5278" t="s">
        <v>4843</v>
      </c>
      <c r="J5278" s="1">
        <v>42432</v>
      </c>
      <c r="K5278" s="1">
        <v>42437</v>
      </c>
      <c r="L5278" t="s">
        <v>60</v>
      </c>
      <c r="M5278">
        <f>Table1[[#This Row],[Ship Date]]-Table1[[#This Row],[Order Date]]</f>
        <v>5</v>
      </c>
      <c r="N5278">
        <v>3</v>
      </c>
      <c r="O5278" t="s">
        <v>106</v>
      </c>
      <c r="P5278" s="3">
        <v>447.86</v>
      </c>
      <c r="Q5278" s="3">
        <v>310.63715525749529</v>
      </c>
      <c r="R5278" s="3">
        <f>(Table1[[#This Row],[Selling Price]]-Table1[[#This Row],[Cost Price]])</f>
        <v>137.22284474250472</v>
      </c>
      <c r="S5278" s="12">
        <f>(Table1[[#This Row],[Profit]]/Table1[[#This Row],[Selling Price]])</f>
        <v>0.30639674171058973</v>
      </c>
      <c r="T5278">
        <v>7</v>
      </c>
      <c r="U5278" s="2">
        <f>Table1[[#This Row],[Selling Price]]*Table1[[#This Row],[Quantity]]</f>
        <v>3135.02</v>
      </c>
      <c r="V5278" s="4">
        <v>0</v>
      </c>
      <c r="W5278">
        <v>482</v>
      </c>
      <c r="X5278" t="s">
        <v>36</v>
      </c>
      <c r="Y5278" t="s">
        <v>36</v>
      </c>
      <c r="Z5278" s="2">
        <v>175.5831825204225</v>
      </c>
    </row>
    <row r="5279" spans="1:26" x14ac:dyDescent="0.35">
      <c r="A5279" t="s">
        <v>253</v>
      </c>
      <c r="B5279" t="s">
        <v>254</v>
      </c>
      <c r="C5279" t="s">
        <v>27</v>
      </c>
      <c r="D5279" t="s">
        <v>46</v>
      </c>
      <c r="E5279" t="s">
        <v>539</v>
      </c>
      <c r="F5279" t="s">
        <v>4957</v>
      </c>
      <c r="G5279" t="s">
        <v>4958</v>
      </c>
      <c r="H5279" t="s">
        <v>32</v>
      </c>
      <c r="I5279" t="s">
        <v>4954</v>
      </c>
      <c r="J5279" s="1">
        <v>41914</v>
      </c>
      <c r="K5279" s="1">
        <v>41917</v>
      </c>
      <c r="L5279" t="s">
        <v>199</v>
      </c>
      <c r="M5279">
        <f>Table1[[#This Row],[Ship Date]]-Table1[[#This Row],[Order Date]]</f>
        <v>3</v>
      </c>
      <c r="N5279">
        <v>10</v>
      </c>
      <c r="O5279" t="s">
        <v>61</v>
      </c>
      <c r="P5279" s="3">
        <v>15.36</v>
      </c>
      <c r="Q5279" s="3">
        <v>10.30707691389064</v>
      </c>
      <c r="R5279" s="3">
        <f>(Table1[[#This Row],[Selling Price]]-Table1[[#This Row],[Cost Price]])</f>
        <v>5.0529230861093595</v>
      </c>
      <c r="S5279" s="12">
        <f>(Table1[[#This Row],[Profit]]/Table1[[#This Row],[Selling Price]])</f>
        <v>0.32896634675191144</v>
      </c>
      <c r="T5279">
        <v>2</v>
      </c>
      <c r="U5279" s="2">
        <f>Table1[[#This Row],[Selling Price]]*Table1[[#This Row],[Quantity]]</f>
        <v>30.72</v>
      </c>
      <c r="V5279" s="4">
        <v>0.2</v>
      </c>
      <c r="W5279">
        <v>486</v>
      </c>
      <c r="X5279" t="s">
        <v>36</v>
      </c>
      <c r="Y5279" t="s">
        <v>52</v>
      </c>
      <c r="Z5279" s="2">
        <v>24</v>
      </c>
    </row>
    <row r="5280" spans="1:26" x14ac:dyDescent="0.35">
      <c r="A5280" t="s">
        <v>253</v>
      </c>
      <c r="B5280" t="s">
        <v>254</v>
      </c>
      <c r="C5280" t="s">
        <v>39</v>
      </c>
      <c r="D5280" t="s">
        <v>46</v>
      </c>
      <c r="E5280" t="s">
        <v>86</v>
      </c>
      <c r="F5280" t="s">
        <v>4782</v>
      </c>
      <c r="G5280" t="s">
        <v>4783</v>
      </c>
      <c r="H5280" t="s">
        <v>32</v>
      </c>
      <c r="I5280" t="s">
        <v>4971</v>
      </c>
      <c r="J5280" s="1">
        <v>42825</v>
      </c>
      <c r="K5280" s="1">
        <v>42830</v>
      </c>
      <c r="L5280" t="s">
        <v>34</v>
      </c>
      <c r="M5280">
        <f>Table1[[#This Row],[Ship Date]]-Table1[[#This Row],[Order Date]]</f>
        <v>5</v>
      </c>
      <c r="N5280">
        <v>3</v>
      </c>
      <c r="O5280" t="s">
        <v>106</v>
      </c>
      <c r="P5280" s="3">
        <v>13.468</v>
      </c>
      <c r="Q5280" s="3">
        <v>9.0147136271799901</v>
      </c>
      <c r="R5280" s="3">
        <f>(Table1[[#This Row],[Selling Price]]-Table1[[#This Row],[Cost Price]])</f>
        <v>4.4532863728200098</v>
      </c>
      <c r="S5280" s="12">
        <f>(Table1[[#This Row],[Profit]]/Table1[[#This Row],[Selling Price]])</f>
        <v>0.33065684383872956</v>
      </c>
      <c r="T5280">
        <v>13</v>
      </c>
      <c r="U5280" s="2">
        <f>Table1[[#This Row],[Selling Price]]*Table1[[#This Row],[Quantity]]</f>
        <v>175.084</v>
      </c>
      <c r="V5280" s="4">
        <v>0.8</v>
      </c>
      <c r="W5280">
        <v>102</v>
      </c>
      <c r="X5280" t="s">
        <v>36</v>
      </c>
      <c r="Y5280" t="s">
        <v>36</v>
      </c>
      <c r="Z5280" s="2">
        <v>17.453492601768851</v>
      </c>
    </row>
    <row r="5281" spans="1:26" x14ac:dyDescent="0.35">
      <c r="A5281" t="s">
        <v>253</v>
      </c>
      <c r="B5281" t="s">
        <v>254</v>
      </c>
      <c r="C5281" t="s">
        <v>39</v>
      </c>
      <c r="D5281" t="s">
        <v>46</v>
      </c>
      <c r="E5281" t="s">
        <v>65</v>
      </c>
      <c r="F5281" t="s">
        <v>1295</v>
      </c>
      <c r="G5281" t="s">
        <v>1296</v>
      </c>
      <c r="H5281" t="s">
        <v>32</v>
      </c>
      <c r="I5281" t="s">
        <v>4975</v>
      </c>
      <c r="J5281" s="1">
        <v>43079</v>
      </c>
      <c r="K5281" s="1">
        <v>43081</v>
      </c>
      <c r="L5281" t="s">
        <v>34</v>
      </c>
      <c r="M5281">
        <f>Table1[[#This Row],[Ship Date]]-Table1[[#This Row],[Order Date]]</f>
        <v>2</v>
      </c>
      <c r="N5281">
        <v>12</v>
      </c>
      <c r="O5281" t="s">
        <v>35</v>
      </c>
      <c r="P5281" s="3">
        <v>324.89999999999998</v>
      </c>
      <c r="Q5281" s="3">
        <v>249.91723317741261</v>
      </c>
      <c r="R5281" s="3">
        <f>(Table1[[#This Row],[Selling Price]]-Table1[[#This Row],[Cost Price]])</f>
        <v>74.982766822587365</v>
      </c>
      <c r="S5281" s="12">
        <f>(Table1[[#This Row],[Profit]]/Table1[[#This Row],[Selling Price]])</f>
        <v>0.23078721705936403</v>
      </c>
      <c r="T5281">
        <v>5</v>
      </c>
      <c r="U5281" s="2">
        <f>Table1[[#This Row],[Selling Price]]*Table1[[#This Row],[Quantity]]</f>
        <v>1624.5</v>
      </c>
      <c r="V5281" s="4">
        <v>0</v>
      </c>
      <c r="W5281">
        <v>215</v>
      </c>
      <c r="X5281" t="s">
        <v>36</v>
      </c>
      <c r="Y5281" t="s">
        <v>36</v>
      </c>
      <c r="Z5281" s="2">
        <v>164.01130006278751</v>
      </c>
    </row>
    <row r="5282" spans="1:26" x14ac:dyDescent="0.35">
      <c r="A5282" t="s">
        <v>253</v>
      </c>
      <c r="B5282" t="s">
        <v>254</v>
      </c>
      <c r="C5282" t="s">
        <v>45</v>
      </c>
      <c r="D5282" t="s">
        <v>46</v>
      </c>
      <c r="E5282" t="s">
        <v>91</v>
      </c>
      <c r="F5282" t="s">
        <v>5005</v>
      </c>
      <c r="G5282" t="s">
        <v>5006</v>
      </c>
      <c r="H5282" t="s">
        <v>32</v>
      </c>
      <c r="I5282" t="s">
        <v>5004</v>
      </c>
      <c r="J5282" s="1">
        <v>42786</v>
      </c>
      <c r="K5282" s="1">
        <v>42791</v>
      </c>
      <c r="L5282" t="s">
        <v>60</v>
      </c>
      <c r="M5282">
        <f>Table1[[#This Row],[Ship Date]]-Table1[[#This Row],[Order Date]]</f>
        <v>5</v>
      </c>
      <c r="N5282">
        <v>2</v>
      </c>
      <c r="O5282" t="s">
        <v>106</v>
      </c>
      <c r="P5282" s="3">
        <v>13.11</v>
      </c>
      <c r="Q5282" s="3">
        <v>10.17255012119251</v>
      </c>
      <c r="R5282" s="3">
        <f>(Table1[[#This Row],[Selling Price]]-Table1[[#This Row],[Cost Price]])</f>
        <v>2.9374498788074899</v>
      </c>
      <c r="S5282" s="12">
        <f>(Table1[[#This Row],[Profit]]/Table1[[#This Row],[Selling Price]])</f>
        <v>0.22406177565274524</v>
      </c>
      <c r="T5282">
        <v>3</v>
      </c>
      <c r="U5282" s="2">
        <f>Table1[[#This Row],[Selling Price]]*Table1[[#This Row],[Quantity]]</f>
        <v>39.33</v>
      </c>
      <c r="V5282" s="4">
        <v>0</v>
      </c>
      <c r="W5282">
        <v>407</v>
      </c>
      <c r="X5282" t="s">
        <v>36</v>
      </c>
      <c r="Y5282" t="s">
        <v>52</v>
      </c>
      <c r="Z5282" s="2">
        <v>2.523020676358664</v>
      </c>
    </row>
    <row r="5283" spans="1:26" x14ac:dyDescent="0.35">
      <c r="A5283" t="s">
        <v>253</v>
      </c>
      <c r="B5283" t="s">
        <v>254</v>
      </c>
      <c r="C5283" t="s">
        <v>64</v>
      </c>
      <c r="D5283" t="s">
        <v>46</v>
      </c>
      <c r="E5283" t="s">
        <v>86</v>
      </c>
      <c r="F5283" t="s">
        <v>3614</v>
      </c>
      <c r="G5283" t="s">
        <v>3615</v>
      </c>
      <c r="H5283" t="s">
        <v>32</v>
      </c>
      <c r="I5283" t="s">
        <v>5132</v>
      </c>
      <c r="J5283" s="1">
        <v>42994</v>
      </c>
      <c r="K5283" s="1">
        <v>42996</v>
      </c>
      <c r="L5283" t="s">
        <v>199</v>
      </c>
      <c r="M5283">
        <f>Table1[[#This Row],[Ship Date]]-Table1[[#This Row],[Order Date]]</f>
        <v>2</v>
      </c>
      <c r="N5283">
        <v>9</v>
      </c>
      <c r="O5283" t="s">
        <v>61</v>
      </c>
      <c r="P5283" s="3">
        <v>538.19399999999996</v>
      </c>
      <c r="Q5283" s="3">
        <v>369.1179500153105</v>
      </c>
      <c r="R5283" s="3">
        <f>(Table1[[#This Row],[Selling Price]]-Table1[[#This Row],[Cost Price]])</f>
        <v>169.07604998468946</v>
      </c>
      <c r="S5283" s="12">
        <f>(Table1[[#This Row],[Profit]]/Table1[[#This Row],[Selling Price]])</f>
        <v>0.31415446843459693</v>
      </c>
      <c r="T5283">
        <v>2</v>
      </c>
      <c r="U5283" s="2">
        <f>Table1[[#This Row],[Selling Price]]*Table1[[#This Row],[Quantity]]</f>
        <v>1076.3879999999999</v>
      </c>
      <c r="V5283" s="4">
        <v>0.7</v>
      </c>
      <c r="W5283">
        <v>288</v>
      </c>
      <c r="X5283" t="s">
        <v>36</v>
      </c>
      <c r="Y5283" t="s">
        <v>36</v>
      </c>
      <c r="Z5283" s="2">
        <v>1032.4776075008469</v>
      </c>
    </row>
    <row r="5284" spans="1:26" x14ac:dyDescent="0.35">
      <c r="A5284" t="s">
        <v>253</v>
      </c>
      <c r="B5284" t="s">
        <v>254</v>
      </c>
      <c r="C5284" t="s">
        <v>64</v>
      </c>
      <c r="D5284" t="s">
        <v>46</v>
      </c>
      <c r="E5284" t="s">
        <v>102</v>
      </c>
      <c r="F5284" t="s">
        <v>2392</v>
      </c>
      <c r="G5284" t="s">
        <v>2393</v>
      </c>
      <c r="H5284" t="s">
        <v>32</v>
      </c>
      <c r="I5284" t="s">
        <v>5163</v>
      </c>
      <c r="J5284" s="1">
        <v>41810</v>
      </c>
      <c r="K5284" s="1">
        <v>41814</v>
      </c>
      <c r="L5284" t="s">
        <v>60</v>
      </c>
      <c r="M5284">
        <f>Table1[[#This Row],[Ship Date]]-Table1[[#This Row],[Order Date]]</f>
        <v>4</v>
      </c>
      <c r="N5284">
        <v>6</v>
      </c>
      <c r="O5284" t="s">
        <v>51</v>
      </c>
      <c r="P5284" s="3">
        <v>15.552</v>
      </c>
      <c r="Q5284" s="3">
        <v>11.22854954473336</v>
      </c>
      <c r="R5284" s="3">
        <f>(Table1[[#This Row],[Selling Price]]-Table1[[#This Row],[Cost Price]])</f>
        <v>4.3234504552666397</v>
      </c>
      <c r="S5284" s="12">
        <f>(Table1[[#This Row],[Profit]]/Table1[[#This Row],[Selling Price]])</f>
        <v>0.27799964347136313</v>
      </c>
      <c r="T5284">
        <v>3</v>
      </c>
      <c r="U5284" s="2">
        <f>Table1[[#This Row],[Selling Price]]*Table1[[#This Row],[Quantity]]</f>
        <v>46.655999999999999</v>
      </c>
      <c r="V5284" s="4">
        <v>0.2</v>
      </c>
      <c r="W5284">
        <v>225</v>
      </c>
      <c r="X5284" t="s">
        <v>36</v>
      </c>
      <c r="Y5284" t="s">
        <v>52</v>
      </c>
      <c r="Z5284" s="2">
        <v>23.01216318384693</v>
      </c>
    </row>
    <row r="5285" spans="1:26" x14ac:dyDescent="0.35">
      <c r="A5285" t="s">
        <v>253</v>
      </c>
      <c r="B5285" t="s">
        <v>254</v>
      </c>
      <c r="C5285" t="s">
        <v>27</v>
      </c>
      <c r="D5285" t="s">
        <v>46</v>
      </c>
      <c r="E5285" t="s">
        <v>91</v>
      </c>
      <c r="F5285" t="s">
        <v>627</v>
      </c>
      <c r="G5285" t="s">
        <v>628</v>
      </c>
      <c r="H5285" t="s">
        <v>32</v>
      </c>
      <c r="I5285" t="s">
        <v>5170</v>
      </c>
      <c r="J5285" s="1">
        <v>42591</v>
      </c>
      <c r="K5285" s="1">
        <v>42594</v>
      </c>
      <c r="L5285" t="s">
        <v>199</v>
      </c>
      <c r="M5285">
        <f>Table1[[#This Row],[Ship Date]]-Table1[[#This Row],[Order Date]]</f>
        <v>3</v>
      </c>
      <c r="N5285">
        <v>8</v>
      </c>
      <c r="O5285" t="s">
        <v>61</v>
      </c>
      <c r="P5285" s="3">
        <v>569.53599999999994</v>
      </c>
      <c r="Q5285" s="3">
        <v>475.46751146352801</v>
      </c>
      <c r="R5285" s="3">
        <f>(Table1[[#This Row],[Selling Price]]-Table1[[#This Row],[Cost Price]])</f>
        <v>94.068488536471932</v>
      </c>
      <c r="S5285" s="12">
        <f>(Table1[[#This Row],[Profit]]/Table1[[#This Row],[Selling Price]])</f>
        <v>0.16516688767079155</v>
      </c>
      <c r="T5285">
        <v>4</v>
      </c>
      <c r="U5285" s="2">
        <f>Table1[[#This Row],[Selling Price]]*Table1[[#This Row],[Quantity]]</f>
        <v>2278.1439999999998</v>
      </c>
      <c r="V5285" s="4">
        <v>0.2</v>
      </c>
      <c r="W5285">
        <v>181</v>
      </c>
      <c r="X5285" t="s">
        <v>36</v>
      </c>
      <c r="Y5285" t="s">
        <v>36</v>
      </c>
      <c r="Z5285" s="2">
        <v>405.38827747629801</v>
      </c>
    </row>
    <row r="5286" spans="1:26" x14ac:dyDescent="0.35">
      <c r="A5286" t="s">
        <v>253</v>
      </c>
      <c r="B5286" t="s">
        <v>254</v>
      </c>
      <c r="C5286" t="s">
        <v>55</v>
      </c>
      <c r="D5286" t="s">
        <v>46</v>
      </c>
      <c r="E5286" t="s">
        <v>86</v>
      </c>
      <c r="F5286" t="s">
        <v>2780</v>
      </c>
      <c r="G5286" t="s">
        <v>2781</v>
      </c>
      <c r="H5286" t="s">
        <v>32</v>
      </c>
      <c r="I5286" t="s">
        <v>5240</v>
      </c>
      <c r="J5286" s="1">
        <v>41905</v>
      </c>
      <c r="K5286" s="1">
        <v>41910</v>
      </c>
      <c r="L5286" t="s">
        <v>34</v>
      </c>
      <c r="M5286">
        <f>Table1[[#This Row],[Ship Date]]-Table1[[#This Row],[Order Date]]</f>
        <v>5</v>
      </c>
      <c r="N5286">
        <v>9</v>
      </c>
      <c r="O5286" t="s">
        <v>61</v>
      </c>
      <c r="P5286" s="3">
        <v>139.44</v>
      </c>
      <c r="Q5286" s="3">
        <v>92.964556557445661</v>
      </c>
      <c r="R5286" s="3">
        <f>(Table1[[#This Row],[Selling Price]]-Table1[[#This Row],[Cost Price]])</f>
        <v>46.475443442554337</v>
      </c>
      <c r="S5286" s="12">
        <f>(Table1[[#This Row],[Profit]]/Table1[[#This Row],[Selling Price]])</f>
        <v>0.33330065578423934</v>
      </c>
      <c r="T5286">
        <v>3</v>
      </c>
      <c r="U5286" s="2">
        <f>Table1[[#This Row],[Selling Price]]*Table1[[#This Row],[Quantity]]</f>
        <v>418.32</v>
      </c>
      <c r="V5286" s="4">
        <v>0.2</v>
      </c>
      <c r="W5286">
        <v>272</v>
      </c>
      <c r="X5286" t="s">
        <v>36</v>
      </c>
      <c r="Y5286" t="s">
        <v>68</v>
      </c>
      <c r="Z5286" s="2">
        <v>114.0797613244617</v>
      </c>
    </row>
    <row r="5287" spans="1:26" x14ac:dyDescent="0.35">
      <c r="A5287" t="s">
        <v>253</v>
      </c>
      <c r="B5287" t="s">
        <v>254</v>
      </c>
      <c r="C5287" t="s">
        <v>55</v>
      </c>
      <c r="D5287" t="s">
        <v>46</v>
      </c>
      <c r="E5287" t="s">
        <v>65</v>
      </c>
      <c r="F5287" t="s">
        <v>2261</v>
      </c>
      <c r="G5287" t="s">
        <v>2262</v>
      </c>
      <c r="H5287" t="s">
        <v>32</v>
      </c>
      <c r="I5287" t="s">
        <v>5336</v>
      </c>
      <c r="J5287" s="1">
        <v>42526</v>
      </c>
      <c r="K5287" s="1">
        <v>42532</v>
      </c>
      <c r="L5287" t="s">
        <v>60</v>
      </c>
      <c r="M5287">
        <f>Table1[[#This Row],[Ship Date]]-Table1[[#This Row],[Order Date]]</f>
        <v>6</v>
      </c>
      <c r="N5287">
        <v>6</v>
      </c>
      <c r="O5287" t="s">
        <v>51</v>
      </c>
      <c r="P5287" s="3">
        <v>360.38</v>
      </c>
      <c r="Q5287" s="3">
        <v>301.0542092981446</v>
      </c>
      <c r="R5287" s="3">
        <f>(Table1[[#This Row],[Selling Price]]-Table1[[#This Row],[Cost Price]])</f>
        <v>59.325790701855396</v>
      </c>
      <c r="S5287" s="12">
        <f>(Table1[[#This Row],[Profit]]/Table1[[#This Row],[Selling Price]])</f>
        <v>0.16462009740234029</v>
      </c>
      <c r="T5287">
        <v>2</v>
      </c>
      <c r="U5287" s="2">
        <f>Table1[[#This Row],[Selling Price]]*Table1[[#This Row],[Quantity]]</f>
        <v>720.76</v>
      </c>
      <c r="V5287" s="4">
        <v>0</v>
      </c>
      <c r="W5287">
        <v>245</v>
      </c>
      <c r="X5287" t="s">
        <v>68</v>
      </c>
      <c r="Y5287" t="s">
        <v>36</v>
      </c>
      <c r="Z5287" s="2">
        <v>353.52769815239839</v>
      </c>
    </row>
    <row r="5288" spans="1:26" x14ac:dyDescent="0.35">
      <c r="A5288" t="s">
        <v>253</v>
      </c>
      <c r="B5288" t="s">
        <v>254</v>
      </c>
      <c r="C5288" t="s">
        <v>27</v>
      </c>
      <c r="D5288" t="s">
        <v>46</v>
      </c>
      <c r="E5288" t="s">
        <v>65</v>
      </c>
      <c r="F5288" t="s">
        <v>852</v>
      </c>
      <c r="G5288" t="s">
        <v>853</v>
      </c>
      <c r="H5288" t="s">
        <v>32</v>
      </c>
      <c r="I5288" t="s">
        <v>5452</v>
      </c>
      <c r="J5288" s="1">
        <v>42170</v>
      </c>
      <c r="K5288" s="1">
        <v>42175</v>
      </c>
      <c r="L5288" t="s">
        <v>60</v>
      </c>
      <c r="M5288">
        <f>Table1[[#This Row],[Ship Date]]-Table1[[#This Row],[Order Date]]</f>
        <v>5</v>
      </c>
      <c r="N5288">
        <v>6</v>
      </c>
      <c r="O5288" t="s">
        <v>51</v>
      </c>
      <c r="P5288" s="3">
        <v>82.367999999999995</v>
      </c>
      <c r="Q5288" s="3">
        <v>67.005688773085282</v>
      </c>
      <c r="R5288" s="3">
        <f>(Table1[[#This Row],[Selling Price]]-Table1[[#This Row],[Cost Price]])</f>
        <v>15.362311226914713</v>
      </c>
      <c r="S5288" s="12">
        <f>(Table1[[#This Row],[Profit]]/Table1[[#This Row],[Selling Price]])</f>
        <v>0.1865082462475077</v>
      </c>
      <c r="T5288">
        <v>2</v>
      </c>
      <c r="U5288" s="2">
        <f>Table1[[#This Row],[Selling Price]]*Table1[[#This Row],[Quantity]]</f>
        <v>164.73599999999999</v>
      </c>
      <c r="V5288" s="4">
        <v>0.2</v>
      </c>
      <c r="W5288">
        <v>191</v>
      </c>
      <c r="X5288" t="s">
        <v>36</v>
      </c>
      <c r="Y5288" t="s">
        <v>68</v>
      </c>
      <c r="Z5288" s="2">
        <v>56.226174346117482</v>
      </c>
    </row>
    <row r="5289" spans="1:26" x14ac:dyDescent="0.35">
      <c r="A5289" t="s">
        <v>253</v>
      </c>
      <c r="B5289" t="s">
        <v>254</v>
      </c>
      <c r="C5289" t="s">
        <v>27</v>
      </c>
      <c r="D5289" t="s">
        <v>46</v>
      </c>
      <c r="E5289" t="s">
        <v>75</v>
      </c>
      <c r="F5289" t="s">
        <v>3240</v>
      </c>
      <c r="G5289" t="s">
        <v>3241</v>
      </c>
      <c r="H5289" t="s">
        <v>32</v>
      </c>
      <c r="I5289" t="s">
        <v>5489</v>
      </c>
      <c r="J5289" s="1">
        <v>42443</v>
      </c>
      <c r="K5289" s="1">
        <v>42446</v>
      </c>
      <c r="L5289" t="s">
        <v>199</v>
      </c>
      <c r="M5289">
        <f>Table1[[#This Row],[Ship Date]]-Table1[[#This Row],[Order Date]]</f>
        <v>3</v>
      </c>
      <c r="N5289">
        <v>3</v>
      </c>
      <c r="O5289" t="s">
        <v>106</v>
      </c>
      <c r="P5289" s="3">
        <v>145.54400000000001</v>
      </c>
      <c r="Q5289" s="3">
        <v>118.2709377789286</v>
      </c>
      <c r="R5289" s="3">
        <f>(Table1[[#This Row],[Selling Price]]-Table1[[#This Row],[Cost Price]])</f>
        <v>27.273062221071413</v>
      </c>
      <c r="S5289" s="12">
        <f>(Table1[[#This Row],[Profit]]/Table1[[#This Row],[Selling Price]])</f>
        <v>0.18738705972813316</v>
      </c>
      <c r="T5289">
        <v>7</v>
      </c>
      <c r="U5289" s="2">
        <f>Table1[[#This Row],[Selling Price]]*Table1[[#This Row],[Quantity]]</f>
        <v>1018.8080000000001</v>
      </c>
      <c r="V5289" s="4">
        <v>0.2</v>
      </c>
      <c r="W5289">
        <v>306</v>
      </c>
      <c r="X5289" t="s">
        <v>36</v>
      </c>
      <c r="Y5289" t="s">
        <v>68</v>
      </c>
      <c r="Z5289" s="2">
        <v>50.314503953741927</v>
      </c>
    </row>
    <row r="5290" spans="1:26" x14ac:dyDescent="0.35">
      <c r="A5290" t="s">
        <v>253</v>
      </c>
      <c r="B5290" t="s">
        <v>254</v>
      </c>
      <c r="C5290" t="s">
        <v>27</v>
      </c>
      <c r="D5290" t="s">
        <v>46</v>
      </c>
      <c r="E5290" t="s">
        <v>178</v>
      </c>
      <c r="F5290" t="s">
        <v>5494</v>
      </c>
      <c r="G5290" t="s">
        <v>610</v>
      </c>
      <c r="H5290" t="s">
        <v>32</v>
      </c>
      <c r="I5290" t="s">
        <v>5495</v>
      </c>
      <c r="J5290" s="1">
        <v>42171</v>
      </c>
      <c r="K5290" s="1">
        <v>42175</v>
      </c>
      <c r="L5290" t="s">
        <v>60</v>
      </c>
      <c r="M5290">
        <f>Table1[[#This Row],[Ship Date]]-Table1[[#This Row],[Order Date]]</f>
        <v>4</v>
      </c>
      <c r="N5290">
        <v>6</v>
      </c>
      <c r="O5290" t="s">
        <v>51</v>
      </c>
      <c r="P5290" s="3">
        <v>28.751999999999999</v>
      </c>
      <c r="Q5290" s="3">
        <v>23.95057127556602</v>
      </c>
      <c r="R5290" s="3">
        <f>(Table1[[#This Row],[Selling Price]]-Table1[[#This Row],[Cost Price]])</f>
        <v>4.8014287244339791</v>
      </c>
      <c r="S5290" s="12">
        <f>(Table1[[#This Row],[Profit]]/Table1[[#This Row],[Selling Price]])</f>
        <v>0.166994599486435</v>
      </c>
      <c r="T5290">
        <v>3</v>
      </c>
      <c r="U5290" s="2">
        <f>Table1[[#This Row],[Selling Price]]*Table1[[#This Row],[Quantity]]</f>
        <v>86.256</v>
      </c>
      <c r="V5290" s="4">
        <v>0.2</v>
      </c>
      <c r="W5290">
        <v>215</v>
      </c>
      <c r="X5290" t="s">
        <v>36</v>
      </c>
      <c r="Y5290" t="s">
        <v>52</v>
      </c>
      <c r="Z5290" s="2">
        <v>30.496101259013422</v>
      </c>
    </row>
    <row r="5291" spans="1:26" x14ac:dyDescent="0.35">
      <c r="A5291" t="s">
        <v>253</v>
      </c>
      <c r="B5291" t="s">
        <v>254</v>
      </c>
      <c r="C5291" t="s">
        <v>39</v>
      </c>
      <c r="D5291" t="s">
        <v>46</v>
      </c>
      <c r="E5291" t="s">
        <v>86</v>
      </c>
      <c r="F5291" t="s">
        <v>1791</v>
      </c>
      <c r="G5291" t="s">
        <v>1792</v>
      </c>
      <c r="H5291" t="s">
        <v>32</v>
      </c>
      <c r="I5291" t="s">
        <v>5575</v>
      </c>
      <c r="J5291" s="1">
        <v>42002</v>
      </c>
      <c r="K5291" s="1">
        <v>42006</v>
      </c>
      <c r="L5291" t="s">
        <v>60</v>
      </c>
      <c r="M5291">
        <f>Table1[[#This Row],[Ship Date]]-Table1[[#This Row],[Order Date]]</f>
        <v>4</v>
      </c>
      <c r="N5291">
        <v>12</v>
      </c>
      <c r="O5291" t="s">
        <v>35</v>
      </c>
      <c r="P5291" s="3">
        <v>14.352</v>
      </c>
      <c r="Q5291" s="3">
        <v>9.6375053429053779</v>
      </c>
      <c r="R5291" s="3">
        <f>(Table1[[#This Row],[Selling Price]]-Table1[[#This Row],[Cost Price]])</f>
        <v>4.7144946570946225</v>
      </c>
      <c r="S5291" s="12">
        <f>(Table1[[#This Row],[Profit]]/Table1[[#This Row],[Selling Price]])</f>
        <v>0.32849043039956954</v>
      </c>
      <c r="T5291">
        <v>3</v>
      </c>
      <c r="U5291" s="2">
        <f>Table1[[#This Row],[Selling Price]]*Table1[[#This Row],[Quantity]]</f>
        <v>43.055999999999997</v>
      </c>
      <c r="V5291" s="4">
        <v>0.2</v>
      </c>
      <c r="W5291">
        <v>331</v>
      </c>
      <c r="X5291" t="s">
        <v>36</v>
      </c>
      <c r="Y5291" t="s">
        <v>52</v>
      </c>
      <c r="Z5291" s="2">
        <v>12.54232831654474</v>
      </c>
    </row>
    <row r="5292" spans="1:26" x14ac:dyDescent="0.35">
      <c r="A5292" t="s">
        <v>253</v>
      </c>
      <c r="B5292" t="s">
        <v>254</v>
      </c>
      <c r="C5292" t="s">
        <v>45</v>
      </c>
      <c r="D5292" t="s">
        <v>46</v>
      </c>
      <c r="E5292" t="s">
        <v>86</v>
      </c>
      <c r="F5292" t="s">
        <v>2784</v>
      </c>
      <c r="G5292" t="s">
        <v>2785</v>
      </c>
      <c r="H5292" t="s">
        <v>32</v>
      </c>
      <c r="I5292" t="s">
        <v>5625</v>
      </c>
      <c r="J5292" s="1">
        <v>42332</v>
      </c>
      <c r="K5292" s="1">
        <v>42337</v>
      </c>
      <c r="L5292" t="s">
        <v>60</v>
      </c>
      <c r="M5292">
        <f>Table1[[#This Row],[Ship Date]]-Table1[[#This Row],[Order Date]]</f>
        <v>5</v>
      </c>
      <c r="N5292">
        <v>11</v>
      </c>
      <c r="O5292" t="s">
        <v>35</v>
      </c>
      <c r="P5292" s="3">
        <v>3.1680000000000001</v>
      </c>
      <c r="Q5292" s="3">
        <v>2.3985682872453271</v>
      </c>
      <c r="R5292" s="3">
        <f>(Table1[[#This Row],[Selling Price]]-Table1[[#This Row],[Cost Price]])</f>
        <v>0.76943171275467304</v>
      </c>
      <c r="S5292" s="12">
        <f>(Table1[[#This Row],[Profit]]/Table1[[#This Row],[Selling Price]])</f>
        <v>0.24287617195538921</v>
      </c>
      <c r="T5292">
        <v>2</v>
      </c>
      <c r="U5292" s="2">
        <f>Table1[[#This Row],[Selling Price]]*Table1[[#This Row],[Quantity]]</f>
        <v>6.3360000000000003</v>
      </c>
      <c r="V5292" s="4">
        <v>0.2</v>
      </c>
      <c r="W5292">
        <v>494</v>
      </c>
      <c r="X5292" t="s">
        <v>36</v>
      </c>
      <c r="Y5292" t="s">
        <v>52</v>
      </c>
      <c r="Z5292" s="2">
        <v>2.1351499110969101</v>
      </c>
    </row>
    <row r="5293" spans="1:26" x14ac:dyDescent="0.35">
      <c r="A5293" t="s">
        <v>253</v>
      </c>
      <c r="B5293" t="s">
        <v>254</v>
      </c>
      <c r="C5293" t="s">
        <v>27</v>
      </c>
      <c r="D5293" t="s">
        <v>46</v>
      </c>
      <c r="E5293" t="s">
        <v>102</v>
      </c>
      <c r="F5293" t="s">
        <v>2753</v>
      </c>
      <c r="G5293" t="s">
        <v>2754</v>
      </c>
      <c r="H5293" t="s">
        <v>32</v>
      </c>
      <c r="I5293" t="s">
        <v>5629</v>
      </c>
      <c r="J5293" s="1">
        <v>42866</v>
      </c>
      <c r="K5293" s="1">
        <v>42867</v>
      </c>
      <c r="L5293" t="s">
        <v>1118</v>
      </c>
      <c r="M5293">
        <f>Table1[[#This Row],[Ship Date]]-Table1[[#This Row],[Order Date]]</f>
        <v>1</v>
      </c>
      <c r="N5293">
        <v>5</v>
      </c>
      <c r="O5293" t="s">
        <v>51</v>
      </c>
      <c r="P5293" s="3">
        <v>37.44</v>
      </c>
      <c r="Q5293" s="3">
        <v>27.834666106545409</v>
      </c>
      <c r="R5293" s="3">
        <f>(Table1[[#This Row],[Selling Price]]-Table1[[#This Row],[Cost Price]])</f>
        <v>9.6053338934545884</v>
      </c>
      <c r="S5293" s="12">
        <f>(Table1[[#This Row],[Profit]]/Table1[[#This Row],[Selling Price]])</f>
        <v>0.25655272151321018</v>
      </c>
      <c r="T5293">
        <v>6</v>
      </c>
      <c r="U5293" s="2">
        <f>Table1[[#This Row],[Selling Price]]*Table1[[#This Row],[Quantity]]</f>
        <v>224.64</v>
      </c>
      <c r="V5293" s="4">
        <v>0</v>
      </c>
      <c r="W5293">
        <v>499</v>
      </c>
      <c r="X5293" t="s">
        <v>36</v>
      </c>
      <c r="Y5293" t="s">
        <v>52</v>
      </c>
      <c r="Z5293" s="2">
        <v>12.48</v>
      </c>
    </row>
    <row r="5294" spans="1:26" x14ac:dyDescent="0.35">
      <c r="A5294" t="s">
        <v>253</v>
      </c>
      <c r="B5294" t="s">
        <v>254</v>
      </c>
      <c r="C5294" t="s">
        <v>55</v>
      </c>
      <c r="D5294" t="s">
        <v>46</v>
      </c>
      <c r="E5294" t="s">
        <v>91</v>
      </c>
      <c r="F5294" t="s">
        <v>1736</v>
      </c>
      <c r="G5294" t="s">
        <v>1737</v>
      </c>
      <c r="H5294" t="s">
        <v>32</v>
      </c>
      <c r="I5294" t="s">
        <v>5953</v>
      </c>
      <c r="J5294" s="1">
        <v>43072</v>
      </c>
      <c r="K5294" s="1">
        <v>43079</v>
      </c>
      <c r="L5294" t="s">
        <v>60</v>
      </c>
      <c r="M5294">
        <f>Table1[[#This Row],[Ship Date]]-Table1[[#This Row],[Order Date]]</f>
        <v>7</v>
      </c>
      <c r="N5294">
        <v>12</v>
      </c>
      <c r="O5294" t="s">
        <v>35</v>
      </c>
      <c r="P5294" s="3">
        <v>45.216000000000001</v>
      </c>
      <c r="Q5294" s="3">
        <v>35.98342704688536</v>
      </c>
      <c r="R5294" s="3">
        <f>(Table1[[#This Row],[Selling Price]]-Table1[[#This Row],[Cost Price]])</f>
        <v>9.2325729531146408</v>
      </c>
      <c r="S5294" s="12">
        <f>(Table1[[#This Row],[Profit]]/Table1[[#This Row],[Selling Price]])</f>
        <v>0.20418818456109875</v>
      </c>
      <c r="T5294">
        <v>3</v>
      </c>
      <c r="U5294" s="2">
        <f>Table1[[#This Row],[Selling Price]]*Table1[[#This Row],[Quantity]]</f>
        <v>135.648</v>
      </c>
      <c r="V5294" s="4">
        <v>0.2</v>
      </c>
      <c r="W5294">
        <v>106</v>
      </c>
      <c r="X5294" t="s">
        <v>68</v>
      </c>
      <c r="Y5294" t="s">
        <v>36</v>
      </c>
      <c r="Z5294" s="2">
        <v>58.388804474830621</v>
      </c>
    </row>
    <row r="5295" spans="1:26" x14ac:dyDescent="0.35">
      <c r="A5295" t="s">
        <v>253</v>
      </c>
      <c r="B5295" t="s">
        <v>254</v>
      </c>
      <c r="C5295" t="s">
        <v>39</v>
      </c>
      <c r="D5295" t="s">
        <v>46</v>
      </c>
      <c r="E5295" t="s">
        <v>86</v>
      </c>
      <c r="F5295" t="s">
        <v>3630</v>
      </c>
      <c r="G5295" t="s">
        <v>3631</v>
      </c>
      <c r="H5295" t="s">
        <v>32</v>
      </c>
      <c r="I5295" t="s">
        <v>6177</v>
      </c>
      <c r="J5295" s="1">
        <v>41961</v>
      </c>
      <c r="K5295" s="1">
        <v>41966</v>
      </c>
      <c r="L5295" t="s">
        <v>34</v>
      </c>
      <c r="M5295">
        <f>Table1[[#This Row],[Ship Date]]-Table1[[#This Row],[Order Date]]</f>
        <v>5</v>
      </c>
      <c r="N5295">
        <v>11</v>
      </c>
      <c r="O5295" t="s">
        <v>35</v>
      </c>
      <c r="P5295" s="3">
        <v>11.808</v>
      </c>
      <c r="Q5295" s="3">
        <v>9.057224095079933</v>
      </c>
      <c r="R5295" s="3">
        <f>(Table1[[#This Row],[Selling Price]]-Table1[[#This Row],[Cost Price]])</f>
        <v>2.7507759049200668</v>
      </c>
      <c r="S5295" s="12">
        <f>(Table1[[#This Row],[Profit]]/Table1[[#This Row],[Selling Price]])</f>
        <v>0.2329586640345585</v>
      </c>
      <c r="T5295">
        <v>8</v>
      </c>
      <c r="U5295" s="2">
        <f>Table1[[#This Row],[Selling Price]]*Table1[[#This Row],[Quantity]]</f>
        <v>94.463999999999999</v>
      </c>
      <c r="V5295" s="4">
        <v>0.7</v>
      </c>
      <c r="W5295">
        <v>435</v>
      </c>
      <c r="X5295" t="s">
        <v>36</v>
      </c>
      <c r="Y5295" t="s">
        <v>52</v>
      </c>
      <c r="Z5295" s="2">
        <v>5.1676917864748866</v>
      </c>
    </row>
    <row r="5296" spans="1:26" x14ac:dyDescent="0.35">
      <c r="A5296" t="s">
        <v>253</v>
      </c>
      <c r="B5296" t="s">
        <v>254</v>
      </c>
      <c r="C5296" t="s">
        <v>55</v>
      </c>
      <c r="D5296" t="s">
        <v>46</v>
      </c>
      <c r="E5296" t="s">
        <v>86</v>
      </c>
      <c r="F5296" t="s">
        <v>2475</v>
      </c>
      <c r="G5296" t="s">
        <v>2476</v>
      </c>
      <c r="H5296" t="s">
        <v>32</v>
      </c>
      <c r="I5296" t="s">
        <v>6221</v>
      </c>
      <c r="J5296" s="1">
        <v>42345</v>
      </c>
      <c r="K5296" s="1">
        <v>42347</v>
      </c>
      <c r="L5296" t="s">
        <v>199</v>
      </c>
      <c r="M5296">
        <f>Table1[[#This Row],[Ship Date]]-Table1[[#This Row],[Order Date]]</f>
        <v>2</v>
      </c>
      <c r="N5296">
        <v>12</v>
      </c>
      <c r="O5296" t="s">
        <v>35</v>
      </c>
      <c r="P5296" s="3">
        <v>6.6879999999999997</v>
      </c>
      <c r="Q5296" s="3">
        <v>5.1641439912762799</v>
      </c>
      <c r="R5296" s="3">
        <f>(Table1[[#This Row],[Selling Price]]-Table1[[#This Row],[Cost Price]])</f>
        <v>1.5238560087237198</v>
      </c>
      <c r="S5296" s="12">
        <f>(Table1[[#This Row],[Profit]]/Table1[[#This Row],[Selling Price]])</f>
        <v>0.22784928360103468</v>
      </c>
      <c r="T5296">
        <v>2</v>
      </c>
      <c r="U5296" s="2">
        <f>Table1[[#This Row],[Selling Price]]*Table1[[#This Row],[Quantity]]</f>
        <v>13.375999999999999</v>
      </c>
      <c r="V5296" s="4">
        <v>0.2</v>
      </c>
      <c r="W5296">
        <v>392</v>
      </c>
      <c r="X5296" t="s">
        <v>36</v>
      </c>
      <c r="Y5296" t="s">
        <v>52</v>
      </c>
      <c r="Z5296" s="2">
        <v>10.635296083221091</v>
      </c>
    </row>
    <row r="5297" spans="1:26" x14ac:dyDescent="0.35">
      <c r="A5297" t="s">
        <v>253</v>
      </c>
      <c r="B5297" t="s">
        <v>254</v>
      </c>
      <c r="C5297" t="s">
        <v>64</v>
      </c>
      <c r="D5297" t="s">
        <v>46</v>
      </c>
      <c r="E5297" t="s">
        <v>86</v>
      </c>
      <c r="F5297" t="s">
        <v>1666</v>
      </c>
      <c r="G5297" t="s">
        <v>1667</v>
      </c>
      <c r="H5297" t="s">
        <v>32</v>
      </c>
      <c r="I5297" t="s">
        <v>6287</v>
      </c>
      <c r="J5297" s="1">
        <v>43050</v>
      </c>
      <c r="K5297" s="1">
        <v>43056</v>
      </c>
      <c r="L5297" t="s">
        <v>60</v>
      </c>
      <c r="M5297">
        <f>Table1[[#This Row],[Ship Date]]-Table1[[#This Row],[Order Date]]</f>
        <v>6</v>
      </c>
      <c r="N5297">
        <v>11</v>
      </c>
      <c r="O5297" t="s">
        <v>35</v>
      </c>
      <c r="P5297" s="3">
        <v>18.239999999999998</v>
      </c>
      <c r="Q5297" s="3">
        <v>13.721483052201201</v>
      </c>
      <c r="R5297" s="3">
        <f>(Table1[[#This Row],[Selling Price]]-Table1[[#This Row],[Cost Price]])</f>
        <v>4.5185169477987976</v>
      </c>
      <c r="S5297" s="12">
        <f>(Table1[[#This Row],[Profit]]/Table1[[#This Row],[Selling Price]])</f>
        <v>0.24772570985739023</v>
      </c>
      <c r="T5297">
        <v>3</v>
      </c>
      <c r="U5297" s="2">
        <f>Table1[[#This Row],[Selling Price]]*Table1[[#This Row],[Quantity]]</f>
        <v>54.72</v>
      </c>
      <c r="V5297" s="4">
        <v>0</v>
      </c>
      <c r="W5297">
        <v>368</v>
      </c>
      <c r="X5297" t="s">
        <v>68</v>
      </c>
      <c r="Y5297" t="s">
        <v>52</v>
      </c>
      <c r="Z5297" s="2">
        <v>7.9069225366130906</v>
      </c>
    </row>
    <row r="5298" spans="1:26" x14ac:dyDescent="0.35">
      <c r="A5298" t="s">
        <v>253</v>
      </c>
      <c r="B5298" t="s">
        <v>254</v>
      </c>
      <c r="C5298" t="s">
        <v>45</v>
      </c>
      <c r="D5298" t="s">
        <v>46</v>
      </c>
      <c r="E5298" t="s">
        <v>102</v>
      </c>
      <c r="F5298" t="s">
        <v>4600</v>
      </c>
      <c r="G5298" t="s">
        <v>4601</v>
      </c>
      <c r="H5298" t="s">
        <v>32</v>
      </c>
      <c r="I5298" t="s">
        <v>6398</v>
      </c>
      <c r="J5298" s="1">
        <v>42590</v>
      </c>
      <c r="K5298" s="1">
        <v>42596</v>
      </c>
      <c r="L5298" t="s">
        <v>60</v>
      </c>
      <c r="M5298">
        <f>Table1[[#This Row],[Ship Date]]-Table1[[#This Row],[Order Date]]</f>
        <v>6</v>
      </c>
      <c r="N5298">
        <v>8</v>
      </c>
      <c r="O5298" t="s">
        <v>61</v>
      </c>
      <c r="P5298" s="3">
        <v>10.56</v>
      </c>
      <c r="Q5298" s="3">
        <v>7.8779267129123944</v>
      </c>
      <c r="R5298" s="3">
        <f>(Table1[[#This Row],[Selling Price]]-Table1[[#This Row],[Cost Price]])</f>
        <v>2.6820732870876061</v>
      </c>
      <c r="S5298" s="12">
        <f>(Table1[[#This Row],[Profit]]/Table1[[#This Row],[Selling Price]])</f>
        <v>0.25398421279238692</v>
      </c>
      <c r="T5298">
        <v>2</v>
      </c>
      <c r="U5298" s="2">
        <f>Table1[[#This Row],[Selling Price]]*Table1[[#This Row],[Quantity]]</f>
        <v>21.12</v>
      </c>
      <c r="V5298" s="4">
        <v>0</v>
      </c>
      <c r="W5298">
        <v>190</v>
      </c>
      <c r="X5298" t="s">
        <v>68</v>
      </c>
      <c r="Y5298" t="s">
        <v>52</v>
      </c>
      <c r="Z5298" s="2">
        <v>13.468313034675131</v>
      </c>
    </row>
    <row r="5299" spans="1:26" x14ac:dyDescent="0.35">
      <c r="A5299" t="s">
        <v>253</v>
      </c>
      <c r="B5299" t="s">
        <v>254</v>
      </c>
      <c r="C5299" t="s">
        <v>64</v>
      </c>
      <c r="D5299" t="s">
        <v>46</v>
      </c>
      <c r="E5299" t="s">
        <v>102</v>
      </c>
      <c r="F5299" t="s">
        <v>2241</v>
      </c>
      <c r="G5299" t="s">
        <v>2242</v>
      </c>
      <c r="H5299" t="s">
        <v>32</v>
      </c>
      <c r="I5299" t="s">
        <v>6400</v>
      </c>
      <c r="J5299" s="1">
        <v>43017</v>
      </c>
      <c r="K5299" s="1">
        <v>43019</v>
      </c>
      <c r="L5299" t="s">
        <v>199</v>
      </c>
      <c r="M5299">
        <f>Table1[[#This Row],[Ship Date]]-Table1[[#This Row],[Order Date]]</f>
        <v>2</v>
      </c>
      <c r="N5299">
        <v>10</v>
      </c>
      <c r="O5299" t="s">
        <v>61</v>
      </c>
      <c r="P5299" s="3">
        <v>35.200000000000003</v>
      </c>
      <c r="Q5299" s="3">
        <v>28.316905493708528</v>
      </c>
      <c r="R5299" s="3">
        <f>(Table1[[#This Row],[Selling Price]]-Table1[[#This Row],[Cost Price]])</f>
        <v>6.8830945062914743</v>
      </c>
      <c r="S5299" s="12">
        <f>(Table1[[#This Row],[Profit]]/Table1[[#This Row],[Selling Price]])</f>
        <v>0.19554245756509869</v>
      </c>
      <c r="T5299">
        <v>5</v>
      </c>
      <c r="U5299" s="2">
        <f>Table1[[#This Row],[Selling Price]]*Table1[[#This Row],[Quantity]]</f>
        <v>176</v>
      </c>
      <c r="V5299" s="4">
        <v>0</v>
      </c>
      <c r="W5299">
        <v>112</v>
      </c>
      <c r="X5299" t="s">
        <v>36</v>
      </c>
      <c r="Y5299" t="s">
        <v>36</v>
      </c>
      <c r="Z5299" s="2">
        <v>8.4870209928651228</v>
      </c>
    </row>
    <row r="5300" spans="1:26" x14ac:dyDescent="0.35">
      <c r="A5300" t="s">
        <v>253</v>
      </c>
      <c r="B5300" t="s">
        <v>254</v>
      </c>
      <c r="C5300" t="s">
        <v>45</v>
      </c>
      <c r="D5300" t="s">
        <v>46</v>
      </c>
      <c r="E5300" t="s">
        <v>86</v>
      </c>
      <c r="F5300" t="s">
        <v>2083</v>
      </c>
      <c r="G5300" t="s">
        <v>2084</v>
      </c>
      <c r="H5300" t="s">
        <v>32</v>
      </c>
      <c r="I5300" t="s">
        <v>6451</v>
      </c>
      <c r="J5300" s="1">
        <v>42145</v>
      </c>
      <c r="K5300" s="1">
        <v>42149</v>
      </c>
      <c r="L5300" t="s">
        <v>60</v>
      </c>
      <c r="M5300">
        <f>Table1[[#This Row],[Ship Date]]-Table1[[#This Row],[Order Date]]</f>
        <v>4</v>
      </c>
      <c r="N5300">
        <v>5</v>
      </c>
      <c r="O5300" t="s">
        <v>51</v>
      </c>
      <c r="P5300" s="3">
        <v>26.975999999999999</v>
      </c>
      <c r="Q5300" s="3">
        <v>22.701427271514671</v>
      </c>
      <c r="R5300" s="3">
        <f>(Table1[[#This Row],[Selling Price]]-Table1[[#This Row],[Cost Price]])</f>
        <v>4.2745727284853281</v>
      </c>
      <c r="S5300" s="12">
        <f>(Table1[[#This Row],[Profit]]/Table1[[#This Row],[Selling Price]])</f>
        <v>0.15845836033827582</v>
      </c>
      <c r="T5300">
        <v>4</v>
      </c>
      <c r="U5300" s="2">
        <f>Table1[[#This Row],[Selling Price]]*Table1[[#This Row],[Quantity]]</f>
        <v>107.904</v>
      </c>
      <c r="V5300" s="4">
        <v>0.2</v>
      </c>
      <c r="W5300">
        <v>469</v>
      </c>
      <c r="X5300" t="s">
        <v>36</v>
      </c>
      <c r="Y5300" t="s">
        <v>52</v>
      </c>
      <c r="Z5300" s="2">
        <v>12.296760345717081</v>
      </c>
    </row>
    <row r="5301" spans="1:26" x14ac:dyDescent="0.35">
      <c r="A5301" t="s">
        <v>253</v>
      </c>
      <c r="B5301" t="s">
        <v>254</v>
      </c>
      <c r="C5301" t="s">
        <v>45</v>
      </c>
      <c r="D5301" t="s">
        <v>46</v>
      </c>
      <c r="E5301" t="s">
        <v>86</v>
      </c>
      <c r="F5301" t="s">
        <v>4782</v>
      </c>
      <c r="G5301" t="s">
        <v>4783</v>
      </c>
      <c r="H5301" t="s">
        <v>32</v>
      </c>
      <c r="I5301" t="s">
        <v>6519</v>
      </c>
      <c r="J5301" s="1">
        <v>43029</v>
      </c>
      <c r="K5301" s="1">
        <v>43033</v>
      </c>
      <c r="L5301" t="s">
        <v>60</v>
      </c>
      <c r="M5301">
        <f>Table1[[#This Row],[Ship Date]]-Table1[[#This Row],[Order Date]]</f>
        <v>4</v>
      </c>
      <c r="N5301">
        <v>10</v>
      </c>
      <c r="O5301" t="s">
        <v>61</v>
      </c>
      <c r="P5301" s="3">
        <v>6.2160000000000002</v>
      </c>
      <c r="Q5301" s="3">
        <v>4.5097683577886007</v>
      </c>
      <c r="R5301" s="3">
        <f>(Table1[[#This Row],[Selling Price]]-Table1[[#This Row],[Cost Price]])</f>
        <v>1.7062316422113994</v>
      </c>
      <c r="S5301" s="12">
        <f>(Table1[[#This Row],[Profit]]/Table1[[#This Row],[Selling Price]])</f>
        <v>0.27449028993104879</v>
      </c>
      <c r="T5301">
        <v>4</v>
      </c>
      <c r="U5301" s="2">
        <f>Table1[[#This Row],[Selling Price]]*Table1[[#This Row],[Quantity]]</f>
        <v>24.864000000000001</v>
      </c>
      <c r="V5301" s="4">
        <v>0.7</v>
      </c>
      <c r="W5301">
        <v>272</v>
      </c>
      <c r="X5301" t="s">
        <v>36</v>
      </c>
      <c r="Y5301" t="s">
        <v>52</v>
      </c>
      <c r="Z5301" s="2">
        <v>17.453492601768851</v>
      </c>
    </row>
    <row r="5302" spans="1:26" x14ac:dyDescent="0.35">
      <c r="A5302" t="s">
        <v>253</v>
      </c>
      <c r="B5302" t="s">
        <v>254</v>
      </c>
      <c r="C5302" t="s">
        <v>45</v>
      </c>
      <c r="D5302" t="s">
        <v>46</v>
      </c>
      <c r="E5302" t="s">
        <v>65</v>
      </c>
      <c r="F5302" t="s">
        <v>3576</v>
      </c>
      <c r="G5302" t="s">
        <v>3577</v>
      </c>
      <c r="H5302" t="s">
        <v>32</v>
      </c>
      <c r="I5302" t="s">
        <v>6554</v>
      </c>
      <c r="J5302" s="1">
        <v>43088</v>
      </c>
      <c r="K5302" s="1">
        <v>43092</v>
      </c>
      <c r="L5302" t="s">
        <v>60</v>
      </c>
      <c r="M5302">
        <f>Table1[[#This Row],[Ship Date]]-Table1[[#This Row],[Order Date]]</f>
        <v>4</v>
      </c>
      <c r="N5302">
        <v>12</v>
      </c>
      <c r="O5302" t="s">
        <v>35</v>
      </c>
      <c r="P5302" s="3">
        <v>78.256</v>
      </c>
      <c r="Q5302" s="3">
        <v>60.834170815176194</v>
      </c>
      <c r="R5302" s="3">
        <f>(Table1[[#This Row],[Selling Price]]-Table1[[#This Row],[Cost Price]])</f>
        <v>17.421829184823807</v>
      </c>
      <c r="S5302" s="12">
        <f>(Table1[[#This Row],[Profit]]/Table1[[#This Row],[Selling Price]])</f>
        <v>0.22262611409762584</v>
      </c>
      <c r="T5302">
        <v>2</v>
      </c>
      <c r="U5302" s="2">
        <f>Table1[[#This Row],[Selling Price]]*Table1[[#This Row],[Quantity]]</f>
        <v>156.512</v>
      </c>
      <c r="V5302" s="4">
        <v>0.2</v>
      </c>
      <c r="W5302">
        <v>174</v>
      </c>
      <c r="X5302" t="s">
        <v>36</v>
      </c>
      <c r="Y5302" t="s">
        <v>68</v>
      </c>
      <c r="Z5302" s="2">
        <v>66.364780499733271</v>
      </c>
    </row>
    <row r="5303" spans="1:26" x14ac:dyDescent="0.35">
      <c r="A5303" t="s">
        <v>253</v>
      </c>
      <c r="B5303" t="s">
        <v>254</v>
      </c>
      <c r="C5303" t="s">
        <v>27</v>
      </c>
      <c r="D5303" t="s">
        <v>46</v>
      </c>
      <c r="E5303" t="s">
        <v>65</v>
      </c>
      <c r="F5303" t="s">
        <v>3152</v>
      </c>
      <c r="G5303" t="s">
        <v>3153</v>
      </c>
      <c r="H5303" t="s">
        <v>32</v>
      </c>
      <c r="I5303" t="s">
        <v>6556</v>
      </c>
      <c r="J5303" s="1">
        <v>42901</v>
      </c>
      <c r="K5303" s="1">
        <v>42904</v>
      </c>
      <c r="L5303" t="s">
        <v>199</v>
      </c>
      <c r="M5303">
        <f>Table1[[#This Row],[Ship Date]]-Table1[[#This Row],[Order Date]]</f>
        <v>3</v>
      </c>
      <c r="N5303">
        <v>6</v>
      </c>
      <c r="O5303" t="s">
        <v>51</v>
      </c>
      <c r="P5303" s="3">
        <v>84.55</v>
      </c>
      <c r="Q5303" s="3">
        <v>58.49068059013058</v>
      </c>
      <c r="R5303" s="3">
        <f>(Table1[[#This Row],[Selling Price]]-Table1[[#This Row],[Cost Price]])</f>
        <v>26.059319409869417</v>
      </c>
      <c r="S5303" s="12">
        <f>(Table1[[#This Row],[Profit]]/Table1[[#This Row],[Selling Price]])</f>
        <v>0.30821193861465901</v>
      </c>
      <c r="T5303">
        <v>5</v>
      </c>
      <c r="U5303" s="2">
        <f>Table1[[#This Row],[Selling Price]]*Table1[[#This Row],[Quantity]]</f>
        <v>422.75</v>
      </c>
      <c r="V5303" s="4">
        <v>0</v>
      </c>
      <c r="W5303">
        <v>281</v>
      </c>
      <c r="X5303" t="s">
        <v>36</v>
      </c>
      <c r="Y5303" t="s">
        <v>52</v>
      </c>
      <c r="Z5303" s="2">
        <v>28.756945338474321</v>
      </c>
    </row>
    <row r="5304" spans="1:26" x14ac:dyDescent="0.35">
      <c r="A5304" t="s">
        <v>253</v>
      </c>
      <c r="B5304" t="s">
        <v>254</v>
      </c>
      <c r="C5304" t="s">
        <v>45</v>
      </c>
      <c r="D5304" t="s">
        <v>46</v>
      </c>
      <c r="E5304" t="s">
        <v>47</v>
      </c>
      <c r="F5304" t="s">
        <v>914</v>
      </c>
      <c r="G5304" t="s">
        <v>915</v>
      </c>
      <c r="H5304" t="s">
        <v>32</v>
      </c>
      <c r="I5304" t="s">
        <v>6567</v>
      </c>
      <c r="J5304" s="1">
        <v>41971</v>
      </c>
      <c r="K5304" s="1">
        <v>41971</v>
      </c>
      <c r="L5304" t="s">
        <v>1118</v>
      </c>
      <c r="M5304">
        <f>Table1[[#This Row],[Ship Date]]-Table1[[#This Row],[Order Date]]</f>
        <v>0</v>
      </c>
      <c r="N5304">
        <v>11</v>
      </c>
      <c r="O5304" t="s">
        <v>35</v>
      </c>
      <c r="P5304" s="3">
        <v>41.4</v>
      </c>
      <c r="Q5304" s="3">
        <v>27.628401678720721</v>
      </c>
      <c r="R5304" s="3">
        <f>(Table1[[#This Row],[Selling Price]]-Table1[[#This Row],[Cost Price]])</f>
        <v>13.771598321279278</v>
      </c>
      <c r="S5304" s="12">
        <f>(Table1[[#This Row],[Profit]]/Table1[[#This Row],[Selling Price]])</f>
        <v>0.33264730244635937</v>
      </c>
      <c r="T5304">
        <v>4</v>
      </c>
      <c r="U5304" s="2">
        <f>Table1[[#This Row],[Selling Price]]*Table1[[#This Row],[Quantity]]</f>
        <v>165.6</v>
      </c>
      <c r="V5304" s="4">
        <v>0</v>
      </c>
      <c r="W5304">
        <v>289</v>
      </c>
      <c r="X5304" t="s">
        <v>36</v>
      </c>
      <c r="Y5304" t="s">
        <v>52</v>
      </c>
      <c r="Z5304" s="2">
        <v>9.440652519820862</v>
      </c>
    </row>
    <row r="5305" spans="1:26" x14ac:dyDescent="0.35">
      <c r="A5305" t="s">
        <v>253</v>
      </c>
      <c r="B5305" t="s">
        <v>254</v>
      </c>
      <c r="C5305" t="s">
        <v>45</v>
      </c>
      <c r="D5305" t="s">
        <v>46</v>
      </c>
      <c r="E5305" t="s">
        <v>86</v>
      </c>
      <c r="F5305" t="s">
        <v>3708</v>
      </c>
      <c r="G5305" t="s">
        <v>3709</v>
      </c>
      <c r="H5305" t="s">
        <v>32</v>
      </c>
      <c r="I5305" t="s">
        <v>6689</v>
      </c>
      <c r="J5305" s="1">
        <v>42637</v>
      </c>
      <c r="K5305" s="1">
        <v>42643</v>
      </c>
      <c r="L5305" t="s">
        <v>60</v>
      </c>
      <c r="M5305">
        <f>Table1[[#This Row],[Ship Date]]-Table1[[#This Row],[Order Date]]</f>
        <v>6</v>
      </c>
      <c r="N5305">
        <v>9</v>
      </c>
      <c r="O5305" t="s">
        <v>61</v>
      </c>
      <c r="P5305" s="3">
        <v>6.38</v>
      </c>
      <c r="Q5305" s="3">
        <v>5.1251995522655402</v>
      </c>
      <c r="R5305" s="3">
        <f>(Table1[[#This Row],[Selling Price]]-Table1[[#This Row],[Cost Price]])</f>
        <v>1.2548004477344596</v>
      </c>
      <c r="S5305" s="12">
        <f>(Table1[[#This Row],[Profit]]/Table1[[#This Row],[Selling Price]])</f>
        <v>0.1966771861652758</v>
      </c>
      <c r="T5305">
        <v>1</v>
      </c>
      <c r="U5305" s="2">
        <f>Table1[[#This Row],[Selling Price]]*Table1[[#This Row],[Quantity]]</f>
        <v>6.38</v>
      </c>
      <c r="V5305" s="4">
        <v>0</v>
      </c>
      <c r="W5305">
        <v>368</v>
      </c>
      <c r="X5305" t="s">
        <v>68</v>
      </c>
      <c r="Y5305" t="s">
        <v>52</v>
      </c>
      <c r="Z5305" s="2">
        <v>17.784834108494429</v>
      </c>
    </row>
    <row r="5306" spans="1:26" x14ac:dyDescent="0.35">
      <c r="A5306" t="s">
        <v>253</v>
      </c>
      <c r="B5306" t="s">
        <v>254</v>
      </c>
      <c r="C5306" t="s">
        <v>55</v>
      </c>
      <c r="D5306" t="s">
        <v>46</v>
      </c>
      <c r="E5306" t="s">
        <v>75</v>
      </c>
      <c r="F5306" t="s">
        <v>2879</v>
      </c>
      <c r="G5306" t="s">
        <v>2880</v>
      </c>
      <c r="H5306" t="s">
        <v>32</v>
      </c>
      <c r="I5306" t="s">
        <v>6700</v>
      </c>
      <c r="J5306" s="1">
        <v>41987</v>
      </c>
      <c r="K5306" s="1">
        <v>41994</v>
      </c>
      <c r="L5306" t="s">
        <v>60</v>
      </c>
      <c r="M5306">
        <f>Table1[[#This Row],[Ship Date]]-Table1[[#This Row],[Order Date]]</f>
        <v>7</v>
      </c>
      <c r="N5306">
        <v>12</v>
      </c>
      <c r="O5306" t="s">
        <v>35</v>
      </c>
      <c r="P5306" s="3">
        <v>2.6240000000000001</v>
      </c>
      <c r="Q5306" s="3">
        <v>1.8549745269323721</v>
      </c>
      <c r="R5306" s="3">
        <f>(Table1[[#This Row],[Selling Price]]-Table1[[#This Row],[Cost Price]])</f>
        <v>0.76902547306762803</v>
      </c>
      <c r="S5306" s="12">
        <f>(Table1[[#This Row],[Profit]]/Table1[[#This Row],[Selling Price]])</f>
        <v>0.29307373211418752</v>
      </c>
      <c r="T5306">
        <v>1</v>
      </c>
      <c r="U5306" s="2">
        <f>Table1[[#This Row],[Selling Price]]*Table1[[#This Row],[Quantity]]</f>
        <v>2.6240000000000001</v>
      </c>
      <c r="V5306" s="4">
        <v>0.2</v>
      </c>
      <c r="W5306">
        <v>239</v>
      </c>
      <c r="X5306" t="s">
        <v>68</v>
      </c>
      <c r="Y5306" t="s">
        <v>52</v>
      </c>
      <c r="Z5306" s="2">
        <v>6.0903671846978531</v>
      </c>
    </row>
    <row r="5307" spans="1:26" x14ac:dyDescent="0.35">
      <c r="A5307" t="s">
        <v>253</v>
      </c>
      <c r="B5307" t="s">
        <v>254</v>
      </c>
      <c r="C5307" t="s">
        <v>27</v>
      </c>
      <c r="D5307" t="s">
        <v>46</v>
      </c>
      <c r="E5307" t="s">
        <v>91</v>
      </c>
      <c r="F5307" t="s">
        <v>5978</v>
      </c>
      <c r="G5307" t="s">
        <v>5979</v>
      </c>
      <c r="H5307" t="s">
        <v>32</v>
      </c>
      <c r="I5307" t="s">
        <v>6728</v>
      </c>
      <c r="J5307" s="1">
        <v>41926</v>
      </c>
      <c r="K5307" s="1">
        <v>41930</v>
      </c>
      <c r="L5307" t="s">
        <v>60</v>
      </c>
      <c r="M5307">
        <f>Table1[[#This Row],[Ship Date]]-Table1[[#This Row],[Order Date]]</f>
        <v>4</v>
      </c>
      <c r="N5307">
        <v>10</v>
      </c>
      <c r="O5307" t="s">
        <v>61</v>
      </c>
      <c r="P5307" s="3">
        <v>3.16</v>
      </c>
      <c r="Q5307" s="3">
        <v>2.4946746713940922</v>
      </c>
      <c r="R5307" s="3">
        <f>(Table1[[#This Row],[Selling Price]]-Table1[[#This Row],[Cost Price]])</f>
        <v>0.66532532860590798</v>
      </c>
      <c r="S5307" s="12">
        <f>(Table1[[#This Row],[Profit]]/Table1[[#This Row],[Selling Price]])</f>
        <v>0.21054599006516075</v>
      </c>
      <c r="T5307">
        <v>4</v>
      </c>
      <c r="U5307" s="2">
        <f>Table1[[#This Row],[Selling Price]]*Table1[[#This Row],[Quantity]]</f>
        <v>12.64</v>
      </c>
      <c r="V5307" s="4">
        <v>0.8</v>
      </c>
      <c r="W5307">
        <v>134</v>
      </c>
      <c r="X5307" t="s">
        <v>36</v>
      </c>
      <c r="Y5307" t="s">
        <v>52</v>
      </c>
      <c r="Z5307" s="2">
        <v>6.571736452414993</v>
      </c>
    </row>
    <row r="5308" spans="1:26" x14ac:dyDescent="0.35">
      <c r="A5308" t="s">
        <v>253</v>
      </c>
      <c r="B5308" t="s">
        <v>254</v>
      </c>
      <c r="C5308" t="s">
        <v>39</v>
      </c>
      <c r="D5308" t="s">
        <v>46</v>
      </c>
      <c r="E5308" t="s">
        <v>91</v>
      </c>
      <c r="F5308" t="s">
        <v>4104</v>
      </c>
      <c r="G5308" t="s">
        <v>4105</v>
      </c>
      <c r="H5308" t="s">
        <v>32</v>
      </c>
      <c r="I5308" t="s">
        <v>6759</v>
      </c>
      <c r="J5308" s="1">
        <v>42617</v>
      </c>
      <c r="K5308" s="1">
        <v>42620</v>
      </c>
      <c r="L5308" t="s">
        <v>34</v>
      </c>
      <c r="M5308">
        <f>Table1[[#This Row],[Ship Date]]-Table1[[#This Row],[Order Date]]</f>
        <v>3</v>
      </c>
      <c r="N5308">
        <v>9</v>
      </c>
      <c r="O5308" t="s">
        <v>61</v>
      </c>
      <c r="P5308" s="3">
        <v>87.168000000000006</v>
      </c>
      <c r="Q5308" s="3">
        <v>56.855324241541211</v>
      </c>
      <c r="R5308" s="3">
        <f>(Table1[[#This Row],[Selling Price]]-Table1[[#This Row],[Cost Price]])</f>
        <v>30.312675758458795</v>
      </c>
      <c r="S5308" s="12">
        <f>(Table1[[#This Row],[Profit]]/Table1[[#This Row],[Selling Price]])</f>
        <v>0.34775004311741459</v>
      </c>
      <c r="T5308">
        <v>2</v>
      </c>
      <c r="U5308" s="2">
        <f>Table1[[#This Row],[Selling Price]]*Table1[[#This Row],[Quantity]]</f>
        <v>174.33600000000001</v>
      </c>
      <c r="V5308" s="4">
        <v>0.2</v>
      </c>
      <c r="W5308">
        <v>264</v>
      </c>
      <c r="X5308" t="s">
        <v>36</v>
      </c>
      <c r="Y5308" t="s">
        <v>36</v>
      </c>
      <c r="Z5308" s="2">
        <v>153.06628683808859</v>
      </c>
    </row>
    <row r="5309" spans="1:26" x14ac:dyDescent="0.35">
      <c r="A5309" t="s">
        <v>253</v>
      </c>
      <c r="B5309" t="s">
        <v>254</v>
      </c>
      <c r="C5309" t="s">
        <v>64</v>
      </c>
      <c r="D5309" t="s">
        <v>46</v>
      </c>
      <c r="E5309" t="s">
        <v>75</v>
      </c>
      <c r="F5309" t="s">
        <v>1774</v>
      </c>
      <c r="G5309" t="s">
        <v>1775</v>
      </c>
      <c r="H5309" t="s">
        <v>32</v>
      </c>
      <c r="I5309" t="s">
        <v>6800</v>
      </c>
      <c r="J5309" s="1">
        <v>42101</v>
      </c>
      <c r="K5309" s="1">
        <v>42103</v>
      </c>
      <c r="L5309" t="s">
        <v>199</v>
      </c>
      <c r="M5309">
        <f>Table1[[#This Row],[Ship Date]]-Table1[[#This Row],[Order Date]]</f>
        <v>2</v>
      </c>
      <c r="N5309">
        <v>4</v>
      </c>
      <c r="O5309" t="s">
        <v>106</v>
      </c>
      <c r="P5309" s="3">
        <v>11.736000000000001</v>
      </c>
      <c r="Q5309" s="3">
        <v>9.1356054905117468</v>
      </c>
      <c r="R5309" s="3">
        <f>(Table1[[#This Row],[Selling Price]]-Table1[[#This Row],[Cost Price]])</f>
        <v>2.6003945094882539</v>
      </c>
      <c r="S5309" s="12">
        <f>(Table1[[#This Row],[Profit]]/Table1[[#This Row],[Selling Price]])</f>
        <v>0.22157417429177351</v>
      </c>
      <c r="T5309">
        <v>3</v>
      </c>
      <c r="U5309" s="2">
        <f>Table1[[#This Row],[Selling Price]]*Table1[[#This Row],[Quantity]]</f>
        <v>35.207999999999998</v>
      </c>
      <c r="V5309" s="4">
        <v>0.2</v>
      </c>
      <c r="W5309">
        <v>466</v>
      </c>
      <c r="X5309" t="s">
        <v>36</v>
      </c>
      <c r="Y5309" t="s">
        <v>52</v>
      </c>
      <c r="Z5309" s="2">
        <v>7.7162898468110948</v>
      </c>
    </row>
    <row r="5310" spans="1:26" x14ac:dyDescent="0.35">
      <c r="A5310" t="s">
        <v>253</v>
      </c>
      <c r="B5310" t="s">
        <v>254</v>
      </c>
      <c r="C5310" t="s">
        <v>27</v>
      </c>
      <c r="D5310" t="s">
        <v>46</v>
      </c>
      <c r="E5310" t="s">
        <v>86</v>
      </c>
      <c r="F5310" t="s">
        <v>3316</v>
      </c>
      <c r="G5310" t="s">
        <v>3317</v>
      </c>
      <c r="H5310" t="s">
        <v>32</v>
      </c>
      <c r="I5310" t="s">
        <v>6820</v>
      </c>
      <c r="J5310" s="1">
        <v>42706</v>
      </c>
      <c r="K5310" s="1">
        <v>42711</v>
      </c>
      <c r="L5310" t="s">
        <v>60</v>
      </c>
      <c r="M5310">
        <f>Table1[[#This Row],[Ship Date]]-Table1[[#This Row],[Order Date]]</f>
        <v>5</v>
      </c>
      <c r="N5310">
        <v>12</v>
      </c>
      <c r="O5310" t="s">
        <v>35</v>
      </c>
      <c r="P5310" s="3">
        <v>24.704000000000001</v>
      </c>
      <c r="Q5310" s="3">
        <v>17.142831502485159</v>
      </c>
      <c r="R5310" s="3">
        <f>(Table1[[#This Row],[Selling Price]]-Table1[[#This Row],[Cost Price]])</f>
        <v>7.5611684975148421</v>
      </c>
      <c r="S5310" s="12">
        <f>(Table1[[#This Row],[Profit]]/Table1[[#This Row],[Selling Price]])</f>
        <v>0.30607061599396218</v>
      </c>
      <c r="T5310">
        <v>2</v>
      </c>
      <c r="U5310" s="2">
        <f>Table1[[#This Row],[Selling Price]]*Table1[[#This Row],[Quantity]]</f>
        <v>49.408000000000001</v>
      </c>
      <c r="V5310" s="4">
        <v>0.2</v>
      </c>
      <c r="W5310">
        <v>275</v>
      </c>
      <c r="X5310" t="s">
        <v>36</v>
      </c>
      <c r="Y5310" t="s">
        <v>52</v>
      </c>
      <c r="Z5310" s="2">
        <v>28.224541140967759</v>
      </c>
    </row>
    <row r="5311" spans="1:26" x14ac:dyDescent="0.35">
      <c r="A5311" t="s">
        <v>253</v>
      </c>
      <c r="B5311" t="s">
        <v>254</v>
      </c>
      <c r="C5311" t="s">
        <v>27</v>
      </c>
      <c r="D5311" t="s">
        <v>46</v>
      </c>
      <c r="E5311" t="s">
        <v>75</v>
      </c>
      <c r="F5311" t="s">
        <v>2879</v>
      </c>
      <c r="G5311" t="s">
        <v>2880</v>
      </c>
      <c r="H5311" t="s">
        <v>32</v>
      </c>
      <c r="I5311" t="s">
        <v>6879</v>
      </c>
      <c r="J5311" s="1">
        <v>42688</v>
      </c>
      <c r="K5311" s="1">
        <v>42689</v>
      </c>
      <c r="L5311" t="s">
        <v>199</v>
      </c>
      <c r="M5311">
        <f>Table1[[#This Row],[Ship Date]]-Table1[[#This Row],[Order Date]]</f>
        <v>1</v>
      </c>
      <c r="N5311">
        <v>11</v>
      </c>
      <c r="O5311" t="s">
        <v>35</v>
      </c>
      <c r="P5311" s="3">
        <v>9.84</v>
      </c>
      <c r="Q5311" s="3">
        <v>6.9458403966183564</v>
      </c>
      <c r="R5311" s="3">
        <f>(Table1[[#This Row],[Selling Price]]-Table1[[#This Row],[Cost Price]])</f>
        <v>2.8941596033816435</v>
      </c>
      <c r="S5311" s="12">
        <f>(Table1[[#This Row],[Profit]]/Table1[[#This Row],[Selling Price]])</f>
        <v>0.29412191091276862</v>
      </c>
      <c r="T5311">
        <v>3</v>
      </c>
      <c r="U5311" s="2">
        <f>Table1[[#This Row],[Selling Price]]*Table1[[#This Row],[Quantity]]</f>
        <v>29.52</v>
      </c>
      <c r="V5311" s="4">
        <v>0</v>
      </c>
      <c r="W5311">
        <v>467</v>
      </c>
      <c r="X5311" t="s">
        <v>36</v>
      </c>
      <c r="Y5311" t="s">
        <v>52</v>
      </c>
      <c r="Z5311" s="2">
        <v>6.0903671846978531</v>
      </c>
    </row>
    <row r="5312" spans="1:26" x14ac:dyDescent="0.35">
      <c r="A5312" t="s">
        <v>253</v>
      </c>
      <c r="B5312" t="s">
        <v>254</v>
      </c>
      <c r="C5312" t="s">
        <v>27</v>
      </c>
      <c r="D5312" t="s">
        <v>46</v>
      </c>
      <c r="E5312" t="s">
        <v>102</v>
      </c>
      <c r="F5312" t="s">
        <v>1476</v>
      </c>
      <c r="G5312" t="s">
        <v>1477</v>
      </c>
      <c r="H5312" t="s">
        <v>32</v>
      </c>
      <c r="I5312" t="s">
        <v>6901</v>
      </c>
      <c r="J5312" s="1">
        <v>42363</v>
      </c>
      <c r="K5312" s="1">
        <v>42368</v>
      </c>
      <c r="L5312" t="s">
        <v>34</v>
      </c>
      <c r="M5312">
        <f>Table1[[#This Row],[Ship Date]]-Table1[[#This Row],[Order Date]]</f>
        <v>5</v>
      </c>
      <c r="N5312">
        <v>12</v>
      </c>
      <c r="O5312" t="s">
        <v>35</v>
      </c>
      <c r="P5312" s="3">
        <v>17.940000000000001</v>
      </c>
      <c r="Q5312" s="3">
        <v>14.747857809594279</v>
      </c>
      <c r="R5312" s="3">
        <f>(Table1[[#This Row],[Selling Price]]-Table1[[#This Row],[Cost Price]])</f>
        <v>3.1921421904057219</v>
      </c>
      <c r="S5312" s="12">
        <f>(Table1[[#This Row],[Profit]]/Table1[[#This Row],[Selling Price]])</f>
        <v>0.17793434729128882</v>
      </c>
      <c r="T5312">
        <v>3</v>
      </c>
      <c r="U5312" s="2">
        <f>Table1[[#This Row],[Selling Price]]*Table1[[#This Row],[Quantity]]</f>
        <v>53.820000000000007</v>
      </c>
      <c r="V5312" s="4">
        <v>0</v>
      </c>
      <c r="W5312">
        <v>179</v>
      </c>
      <c r="X5312" t="s">
        <v>36</v>
      </c>
      <c r="Y5312" t="s">
        <v>52</v>
      </c>
      <c r="Z5312" s="2">
        <v>18.03372659372274</v>
      </c>
    </row>
    <row r="5313" spans="1:26" x14ac:dyDescent="0.35">
      <c r="A5313" t="s">
        <v>253</v>
      </c>
      <c r="B5313" t="s">
        <v>254</v>
      </c>
      <c r="C5313" t="s">
        <v>39</v>
      </c>
      <c r="D5313" t="s">
        <v>46</v>
      </c>
      <c r="E5313" t="s">
        <v>102</v>
      </c>
      <c r="F5313" t="s">
        <v>1570</v>
      </c>
      <c r="G5313" t="s">
        <v>1571</v>
      </c>
      <c r="H5313" t="s">
        <v>32</v>
      </c>
      <c r="I5313" t="s">
        <v>7011</v>
      </c>
      <c r="J5313" s="1">
        <v>41736</v>
      </c>
      <c r="K5313" s="1">
        <v>41736</v>
      </c>
      <c r="L5313" t="s">
        <v>1118</v>
      </c>
      <c r="M5313">
        <f>Table1[[#This Row],[Ship Date]]-Table1[[#This Row],[Order Date]]</f>
        <v>0</v>
      </c>
      <c r="N5313">
        <v>4</v>
      </c>
      <c r="O5313" t="s">
        <v>106</v>
      </c>
      <c r="P5313" s="3">
        <v>58.32</v>
      </c>
      <c r="Q5313" s="3">
        <v>44.843814066342112</v>
      </c>
      <c r="R5313" s="3">
        <f>(Table1[[#This Row],[Selling Price]]-Table1[[#This Row],[Cost Price]])</f>
        <v>13.476185933657888</v>
      </c>
      <c r="S5313" s="12">
        <f>(Table1[[#This Row],[Profit]]/Table1[[#This Row],[Selling Price]])</f>
        <v>0.23107314701059478</v>
      </c>
      <c r="T5313">
        <v>9</v>
      </c>
      <c r="U5313" s="2">
        <f>Table1[[#This Row],[Selling Price]]*Table1[[#This Row],[Quantity]]</f>
        <v>524.88</v>
      </c>
      <c r="V5313" s="4">
        <v>0</v>
      </c>
      <c r="W5313">
        <v>204</v>
      </c>
      <c r="X5313" t="s">
        <v>36</v>
      </c>
      <c r="Y5313" t="s">
        <v>52</v>
      </c>
      <c r="Z5313" s="2">
        <v>16.128444149728431</v>
      </c>
    </row>
    <row r="5314" spans="1:26" x14ac:dyDescent="0.35">
      <c r="A5314" t="s">
        <v>253</v>
      </c>
      <c r="B5314" t="s">
        <v>254</v>
      </c>
      <c r="C5314" t="s">
        <v>55</v>
      </c>
      <c r="D5314" t="s">
        <v>46</v>
      </c>
      <c r="E5314" t="s">
        <v>86</v>
      </c>
      <c r="F5314" t="s">
        <v>323</v>
      </c>
      <c r="G5314" t="s">
        <v>324</v>
      </c>
      <c r="H5314" t="s">
        <v>32</v>
      </c>
      <c r="I5314" t="s">
        <v>7022</v>
      </c>
      <c r="J5314" s="1">
        <v>42649</v>
      </c>
      <c r="K5314" s="1">
        <v>42649</v>
      </c>
      <c r="L5314" t="s">
        <v>1118</v>
      </c>
      <c r="M5314">
        <f>Table1[[#This Row],[Ship Date]]-Table1[[#This Row],[Order Date]]</f>
        <v>0</v>
      </c>
      <c r="N5314">
        <v>10</v>
      </c>
      <c r="O5314" t="s">
        <v>61</v>
      </c>
      <c r="P5314" s="3">
        <v>28.85</v>
      </c>
      <c r="Q5314" s="3">
        <v>21.119113064404551</v>
      </c>
      <c r="R5314" s="3">
        <f>(Table1[[#This Row],[Selling Price]]-Table1[[#This Row],[Cost Price]])</f>
        <v>7.7308869355954499</v>
      </c>
      <c r="S5314" s="12">
        <f>(Table1[[#This Row],[Profit]]/Table1[[#This Row],[Selling Price]])</f>
        <v>0.2679683513204662</v>
      </c>
      <c r="T5314">
        <v>5</v>
      </c>
      <c r="U5314" s="2">
        <f>Table1[[#This Row],[Selling Price]]*Table1[[#This Row],[Quantity]]</f>
        <v>144.25</v>
      </c>
      <c r="V5314" s="4">
        <v>0</v>
      </c>
      <c r="W5314">
        <v>328</v>
      </c>
      <c r="X5314" t="s">
        <v>36</v>
      </c>
      <c r="Y5314" t="s">
        <v>52</v>
      </c>
      <c r="Z5314" s="2">
        <v>18.47942331498863</v>
      </c>
    </row>
    <row r="5315" spans="1:26" x14ac:dyDescent="0.35">
      <c r="A5315" t="s">
        <v>253</v>
      </c>
      <c r="B5315" t="s">
        <v>254</v>
      </c>
      <c r="C5315" t="s">
        <v>55</v>
      </c>
      <c r="D5315" t="s">
        <v>46</v>
      </c>
      <c r="E5315" t="s">
        <v>65</v>
      </c>
      <c r="F5315" t="s">
        <v>3979</v>
      </c>
      <c r="G5315" t="s">
        <v>3980</v>
      </c>
      <c r="H5315" t="s">
        <v>32</v>
      </c>
      <c r="I5315" t="s">
        <v>7090</v>
      </c>
      <c r="J5315" s="1">
        <v>42835</v>
      </c>
      <c r="K5315" s="1">
        <v>42839</v>
      </c>
      <c r="L5315" t="s">
        <v>60</v>
      </c>
      <c r="M5315">
        <f>Table1[[#This Row],[Ship Date]]-Table1[[#This Row],[Order Date]]</f>
        <v>4</v>
      </c>
      <c r="N5315">
        <v>4</v>
      </c>
      <c r="O5315" t="s">
        <v>106</v>
      </c>
      <c r="P5315" s="3">
        <v>286.14999999999998</v>
      </c>
      <c r="Q5315" s="3">
        <v>224.0739105528655</v>
      </c>
      <c r="R5315" s="3">
        <f>(Table1[[#This Row],[Selling Price]]-Table1[[#This Row],[Cost Price]])</f>
        <v>62.076089447134478</v>
      </c>
      <c r="S5315" s="12">
        <f>(Table1[[#This Row],[Profit]]/Table1[[#This Row],[Selling Price]])</f>
        <v>0.21693548644813729</v>
      </c>
      <c r="T5315">
        <v>5</v>
      </c>
      <c r="U5315" s="2">
        <f>Table1[[#This Row],[Selling Price]]*Table1[[#This Row],[Quantity]]</f>
        <v>1430.75</v>
      </c>
      <c r="V5315" s="4">
        <v>0</v>
      </c>
      <c r="W5315">
        <v>481</v>
      </c>
      <c r="X5315" t="s">
        <v>36</v>
      </c>
      <c r="Y5315" t="s">
        <v>68</v>
      </c>
      <c r="Z5315" s="2">
        <v>86.162357829081401</v>
      </c>
    </row>
    <row r="5316" spans="1:26" x14ac:dyDescent="0.35">
      <c r="A5316" t="s">
        <v>253</v>
      </c>
      <c r="B5316" t="s">
        <v>254</v>
      </c>
      <c r="C5316" t="s">
        <v>64</v>
      </c>
      <c r="D5316" t="s">
        <v>46</v>
      </c>
      <c r="E5316" t="s">
        <v>75</v>
      </c>
      <c r="F5316" t="s">
        <v>457</v>
      </c>
      <c r="G5316" t="s">
        <v>458</v>
      </c>
      <c r="H5316" t="s">
        <v>32</v>
      </c>
      <c r="I5316" t="s">
        <v>7100</v>
      </c>
      <c r="J5316" s="1">
        <v>42953</v>
      </c>
      <c r="K5316" s="1">
        <v>42959</v>
      </c>
      <c r="L5316" t="s">
        <v>60</v>
      </c>
      <c r="M5316">
        <f>Table1[[#This Row],[Ship Date]]-Table1[[#This Row],[Order Date]]</f>
        <v>6</v>
      </c>
      <c r="N5316">
        <v>8</v>
      </c>
      <c r="O5316" t="s">
        <v>61</v>
      </c>
      <c r="P5316" s="3">
        <v>227.88</v>
      </c>
      <c r="Q5316" s="3">
        <v>190.1024982783793</v>
      </c>
      <c r="R5316" s="3">
        <f>(Table1[[#This Row],[Selling Price]]-Table1[[#This Row],[Cost Price]])</f>
        <v>37.777501721620695</v>
      </c>
      <c r="S5316" s="12">
        <f>(Table1[[#This Row],[Profit]]/Table1[[#This Row],[Selling Price]])</f>
        <v>0.16577804862919385</v>
      </c>
      <c r="T5316">
        <v>6</v>
      </c>
      <c r="U5316" s="2">
        <f>Table1[[#This Row],[Selling Price]]*Table1[[#This Row],[Quantity]]</f>
        <v>1367.28</v>
      </c>
      <c r="V5316" s="4">
        <v>0</v>
      </c>
      <c r="W5316">
        <v>401</v>
      </c>
      <c r="X5316" t="s">
        <v>68</v>
      </c>
      <c r="Y5316" t="s">
        <v>68</v>
      </c>
      <c r="Z5316" s="2">
        <v>97.213633192057998</v>
      </c>
    </row>
    <row r="5317" spans="1:26" x14ac:dyDescent="0.35">
      <c r="A5317" t="s">
        <v>253</v>
      </c>
      <c r="B5317" t="s">
        <v>254</v>
      </c>
      <c r="C5317" t="s">
        <v>45</v>
      </c>
      <c r="D5317" t="s">
        <v>46</v>
      </c>
      <c r="E5317" t="s">
        <v>75</v>
      </c>
      <c r="F5317" t="s">
        <v>2640</v>
      </c>
      <c r="G5317" t="s">
        <v>2641</v>
      </c>
      <c r="H5317" t="s">
        <v>32</v>
      </c>
      <c r="I5317" t="s">
        <v>7133</v>
      </c>
      <c r="J5317" s="1">
        <v>42869</v>
      </c>
      <c r="K5317" s="1">
        <v>42872</v>
      </c>
      <c r="L5317" t="s">
        <v>199</v>
      </c>
      <c r="M5317">
        <f>Table1[[#This Row],[Ship Date]]-Table1[[#This Row],[Order Date]]</f>
        <v>3</v>
      </c>
      <c r="N5317">
        <v>5</v>
      </c>
      <c r="O5317" t="s">
        <v>51</v>
      </c>
      <c r="P5317" s="3">
        <v>3.76</v>
      </c>
      <c r="Q5317" s="3">
        <v>2.6887250640052871</v>
      </c>
      <c r="R5317" s="3">
        <f>(Table1[[#This Row],[Selling Price]]-Table1[[#This Row],[Cost Price]])</f>
        <v>1.0712749359947127</v>
      </c>
      <c r="S5317" s="12">
        <f>(Table1[[#This Row],[Profit]]/Table1[[#This Row],[Selling Price]])</f>
        <v>0.28491354680710446</v>
      </c>
      <c r="T5317">
        <v>2</v>
      </c>
      <c r="U5317" s="2">
        <f>Table1[[#This Row],[Selling Price]]*Table1[[#This Row],[Quantity]]</f>
        <v>7.52</v>
      </c>
      <c r="V5317" s="4">
        <v>0</v>
      </c>
      <c r="W5317">
        <v>360</v>
      </c>
      <c r="X5317" t="s">
        <v>36</v>
      </c>
      <c r="Y5317" t="s">
        <v>52</v>
      </c>
      <c r="Z5317" s="2">
        <v>2.5196141805934542</v>
      </c>
    </row>
    <row r="5318" spans="1:26" x14ac:dyDescent="0.35">
      <c r="A5318" t="s">
        <v>253</v>
      </c>
      <c r="B5318" t="s">
        <v>254</v>
      </c>
      <c r="C5318" t="s">
        <v>64</v>
      </c>
      <c r="D5318" t="s">
        <v>46</v>
      </c>
      <c r="E5318" t="s">
        <v>86</v>
      </c>
      <c r="F5318" t="s">
        <v>1852</v>
      </c>
      <c r="G5318" t="s">
        <v>1853</v>
      </c>
      <c r="H5318" t="s">
        <v>32</v>
      </c>
      <c r="I5318" t="s">
        <v>7196</v>
      </c>
      <c r="J5318" s="1">
        <v>42937</v>
      </c>
      <c r="K5318" s="1">
        <v>42943</v>
      </c>
      <c r="L5318" t="s">
        <v>60</v>
      </c>
      <c r="M5318">
        <f>Table1[[#This Row],[Ship Date]]-Table1[[#This Row],[Order Date]]</f>
        <v>6</v>
      </c>
      <c r="N5318">
        <v>7</v>
      </c>
      <c r="O5318" t="s">
        <v>51</v>
      </c>
      <c r="P5318" s="3">
        <v>14.94</v>
      </c>
      <c r="Q5318" s="3">
        <v>10.567359691761951</v>
      </c>
      <c r="R5318" s="3">
        <f>(Table1[[#This Row],[Selling Price]]-Table1[[#This Row],[Cost Price]])</f>
        <v>4.3726403082380489</v>
      </c>
      <c r="S5318" s="12">
        <f>(Table1[[#This Row],[Profit]]/Table1[[#This Row],[Selling Price]])</f>
        <v>0.29268007417925362</v>
      </c>
      <c r="T5318">
        <v>3</v>
      </c>
      <c r="U5318" s="2">
        <f>Table1[[#This Row],[Selling Price]]*Table1[[#This Row],[Quantity]]</f>
        <v>44.82</v>
      </c>
      <c r="V5318" s="4">
        <v>0</v>
      </c>
      <c r="W5318">
        <v>462</v>
      </c>
      <c r="X5318" t="s">
        <v>68</v>
      </c>
      <c r="Y5318" t="s">
        <v>52</v>
      </c>
      <c r="Z5318" s="2">
        <v>5.3503969412158039</v>
      </c>
    </row>
    <row r="5319" spans="1:26" x14ac:dyDescent="0.35">
      <c r="A5319" t="s">
        <v>253</v>
      </c>
      <c r="B5319" t="s">
        <v>254</v>
      </c>
      <c r="C5319" t="s">
        <v>64</v>
      </c>
      <c r="D5319" t="s">
        <v>46</v>
      </c>
      <c r="E5319" t="s">
        <v>91</v>
      </c>
      <c r="F5319" t="s">
        <v>2976</v>
      </c>
      <c r="G5319" t="s">
        <v>2977</v>
      </c>
      <c r="H5319" t="s">
        <v>32</v>
      </c>
      <c r="I5319" t="s">
        <v>7277</v>
      </c>
      <c r="J5319" s="1">
        <v>42470</v>
      </c>
      <c r="K5319" s="1">
        <v>42477</v>
      </c>
      <c r="L5319" t="s">
        <v>60</v>
      </c>
      <c r="M5319">
        <f>Table1[[#This Row],[Ship Date]]-Table1[[#This Row],[Order Date]]</f>
        <v>7</v>
      </c>
      <c r="N5319">
        <v>4</v>
      </c>
      <c r="O5319" t="s">
        <v>106</v>
      </c>
      <c r="P5319" s="3">
        <v>113.76</v>
      </c>
      <c r="Q5319" s="3">
        <v>92.3537616332938</v>
      </c>
      <c r="R5319" s="3">
        <f>(Table1[[#This Row],[Selling Price]]-Table1[[#This Row],[Cost Price]])</f>
        <v>21.406238366706205</v>
      </c>
      <c r="S5319" s="12">
        <f>(Table1[[#This Row],[Profit]]/Table1[[#This Row],[Selling Price]])</f>
        <v>0.18817016848370433</v>
      </c>
      <c r="T5319">
        <v>3</v>
      </c>
      <c r="U5319" s="2">
        <f>Table1[[#This Row],[Selling Price]]*Table1[[#This Row],[Quantity]]</f>
        <v>341.28000000000003</v>
      </c>
      <c r="V5319" s="4">
        <v>0</v>
      </c>
      <c r="W5319">
        <v>347</v>
      </c>
      <c r="X5319" t="s">
        <v>68</v>
      </c>
      <c r="Y5319" t="s">
        <v>52</v>
      </c>
      <c r="Z5319" s="2">
        <v>26.991653821135159</v>
      </c>
    </row>
    <row r="5320" spans="1:26" x14ac:dyDescent="0.35">
      <c r="A5320" t="s">
        <v>253</v>
      </c>
      <c r="B5320" t="s">
        <v>254</v>
      </c>
      <c r="C5320" t="s">
        <v>55</v>
      </c>
      <c r="D5320" t="s">
        <v>46</v>
      </c>
      <c r="E5320" t="s">
        <v>75</v>
      </c>
      <c r="F5320" t="s">
        <v>2442</v>
      </c>
      <c r="G5320" t="s">
        <v>2443</v>
      </c>
      <c r="H5320" t="s">
        <v>32</v>
      </c>
      <c r="I5320" t="s">
        <v>7278</v>
      </c>
      <c r="J5320" s="1">
        <v>41785</v>
      </c>
      <c r="K5320" s="1">
        <v>41790</v>
      </c>
      <c r="L5320" t="s">
        <v>60</v>
      </c>
      <c r="M5320">
        <f>Table1[[#This Row],[Ship Date]]-Table1[[#This Row],[Order Date]]</f>
        <v>5</v>
      </c>
      <c r="N5320">
        <v>5</v>
      </c>
      <c r="O5320" t="s">
        <v>51</v>
      </c>
      <c r="P5320" s="3">
        <v>13.391999999999999</v>
      </c>
      <c r="Q5320" s="3">
        <v>9.4518732435607795</v>
      </c>
      <c r="R5320" s="3">
        <f>(Table1[[#This Row],[Selling Price]]-Table1[[#This Row],[Cost Price]])</f>
        <v>3.9401267564392199</v>
      </c>
      <c r="S5320" s="12">
        <f>(Table1[[#This Row],[Profit]]/Table1[[#This Row],[Selling Price]])</f>
        <v>0.29421496090495969</v>
      </c>
      <c r="T5320">
        <v>3</v>
      </c>
      <c r="U5320" s="2">
        <f>Table1[[#This Row],[Selling Price]]*Table1[[#This Row],[Quantity]]</f>
        <v>40.176000000000002</v>
      </c>
      <c r="V5320" s="4">
        <v>0.2</v>
      </c>
      <c r="W5320">
        <v>480</v>
      </c>
      <c r="X5320" t="s">
        <v>36</v>
      </c>
      <c r="Y5320" t="s">
        <v>52</v>
      </c>
      <c r="Z5320" s="2">
        <v>5.3299398013218022</v>
      </c>
    </row>
    <row r="5321" spans="1:26" x14ac:dyDescent="0.35">
      <c r="A5321" t="s">
        <v>253</v>
      </c>
      <c r="B5321" t="s">
        <v>254</v>
      </c>
      <c r="C5321" t="s">
        <v>64</v>
      </c>
      <c r="D5321" t="s">
        <v>46</v>
      </c>
      <c r="E5321" t="s">
        <v>102</v>
      </c>
      <c r="F5321" t="s">
        <v>6807</v>
      </c>
      <c r="G5321" t="s">
        <v>6808</v>
      </c>
      <c r="H5321" t="s">
        <v>32</v>
      </c>
      <c r="I5321" t="s">
        <v>7393</v>
      </c>
      <c r="J5321" s="1">
        <v>41805</v>
      </c>
      <c r="K5321" s="1">
        <v>41805</v>
      </c>
      <c r="L5321" t="s">
        <v>1118</v>
      </c>
      <c r="M5321">
        <f>Table1[[#This Row],[Ship Date]]-Table1[[#This Row],[Order Date]]</f>
        <v>0</v>
      </c>
      <c r="N5321">
        <v>6</v>
      </c>
      <c r="O5321" t="s">
        <v>51</v>
      </c>
      <c r="P5321" s="3">
        <v>36.543999999999997</v>
      </c>
      <c r="Q5321" s="3">
        <v>25.638879284603789</v>
      </c>
      <c r="R5321" s="3">
        <f>(Table1[[#This Row],[Selling Price]]-Table1[[#This Row],[Cost Price]])</f>
        <v>10.905120715396208</v>
      </c>
      <c r="S5321" s="12">
        <f>(Table1[[#This Row],[Profit]]/Table1[[#This Row],[Selling Price]])</f>
        <v>0.29841070258855651</v>
      </c>
      <c r="T5321">
        <v>2</v>
      </c>
      <c r="U5321" s="2">
        <f>Table1[[#This Row],[Selling Price]]*Table1[[#This Row],[Quantity]]</f>
        <v>73.087999999999994</v>
      </c>
      <c r="V5321" s="4">
        <v>0.2</v>
      </c>
      <c r="W5321">
        <v>177</v>
      </c>
      <c r="X5321" t="s">
        <v>36</v>
      </c>
      <c r="Y5321" t="s">
        <v>52</v>
      </c>
      <c r="Z5321" s="2">
        <v>6.4601275529202979</v>
      </c>
    </row>
    <row r="5322" spans="1:26" x14ac:dyDescent="0.35">
      <c r="A5322" t="s">
        <v>253</v>
      </c>
      <c r="B5322" t="s">
        <v>254</v>
      </c>
      <c r="C5322" t="s">
        <v>64</v>
      </c>
      <c r="D5322" t="s">
        <v>46</v>
      </c>
      <c r="E5322" t="s">
        <v>86</v>
      </c>
      <c r="F5322" t="s">
        <v>1717</v>
      </c>
      <c r="G5322" t="s">
        <v>1718</v>
      </c>
      <c r="H5322" t="s">
        <v>32</v>
      </c>
      <c r="I5322" t="s">
        <v>7414</v>
      </c>
      <c r="J5322" s="1">
        <v>42567</v>
      </c>
      <c r="K5322" s="1">
        <v>42571</v>
      </c>
      <c r="L5322" t="s">
        <v>34</v>
      </c>
      <c r="M5322">
        <f>Table1[[#This Row],[Ship Date]]-Table1[[#This Row],[Order Date]]</f>
        <v>4</v>
      </c>
      <c r="N5322">
        <v>7</v>
      </c>
      <c r="O5322" t="s">
        <v>51</v>
      </c>
      <c r="P5322" s="3">
        <v>24.1</v>
      </c>
      <c r="Q5322" s="3">
        <v>19.34005577946192</v>
      </c>
      <c r="R5322" s="3">
        <f>(Table1[[#This Row],[Selling Price]]-Table1[[#This Row],[Cost Price]])</f>
        <v>4.7599442205380811</v>
      </c>
      <c r="S5322" s="12">
        <f>(Table1[[#This Row],[Profit]]/Table1[[#This Row],[Selling Price]])</f>
        <v>0.19750805894348883</v>
      </c>
      <c r="T5322">
        <v>5</v>
      </c>
      <c r="U5322" s="2">
        <f>Table1[[#This Row],[Selling Price]]*Table1[[#This Row],[Quantity]]</f>
        <v>120.5</v>
      </c>
      <c r="V5322" s="4">
        <v>0</v>
      </c>
      <c r="W5322">
        <v>175</v>
      </c>
      <c r="X5322" t="s">
        <v>36</v>
      </c>
      <c r="Y5322" t="s">
        <v>52</v>
      </c>
      <c r="Z5322" s="2">
        <v>14.50924903780432</v>
      </c>
    </row>
    <row r="5323" spans="1:26" x14ac:dyDescent="0.35">
      <c r="A5323" t="s">
        <v>253</v>
      </c>
      <c r="B5323" t="s">
        <v>254</v>
      </c>
      <c r="C5323" t="s">
        <v>55</v>
      </c>
      <c r="D5323" t="s">
        <v>46</v>
      </c>
      <c r="E5323" t="s">
        <v>47</v>
      </c>
      <c r="F5323" t="s">
        <v>3494</v>
      </c>
      <c r="G5323" t="s">
        <v>3495</v>
      </c>
      <c r="H5323" t="s">
        <v>32</v>
      </c>
      <c r="I5323" t="s">
        <v>7419</v>
      </c>
      <c r="J5323" s="1">
        <v>42183</v>
      </c>
      <c r="K5323" s="1">
        <v>42187</v>
      </c>
      <c r="L5323" t="s">
        <v>60</v>
      </c>
      <c r="M5323">
        <f>Table1[[#This Row],[Ship Date]]-Table1[[#This Row],[Order Date]]</f>
        <v>4</v>
      </c>
      <c r="N5323">
        <v>6</v>
      </c>
      <c r="O5323" t="s">
        <v>51</v>
      </c>
      <c r="P5323" s="3">
        <v>5.9039999999999999</v>
      </c>
      <c r="Q5323" s="3">
        <v>3.8945466684840011</v>
      </c>
      <c r="R5323" s="3">
        <f>(Table1[[#This Row],[Selling Price]]-Table1[[#This Row],[Cost Price]])</f>
        <v>2.0094533315159988</v>
      </c>
      <c r="S5323" s="12">
        <f>(Table1[[#This Row],[Profit]]/Table1[[#This Row],[Selling Price]])</f>
        <v>0.34035456157113803</v>
      </c>
      <c r="T5323">
        <v>2</v>
      </c>
      <c r="U5323" s="2">
        <f>Table1[[#This Row],[Selling Price]]*Table1[[#This Row],[Quantity]]</f>
        <v>11.808</v>
      </c>
      <c r="V5323" s="4">
        <v>0.2</v>
      </c>
      <c r="W5323">
        <v>498</v>
      </c>
      <c r="X5323" t="s">
        <v>36</v>
      </c>
      <c r="Y5323" t="s">
        <v>52</v>
      </c>
      <c r="Z5323" s="2">
        <v>4.5961295207411821</v>
      </c>
    </row>
    <row r="5324" spans="1:26" x14ac:dyDescent="0.35">
      <c r="A5324" t="s">
        <v>253</v>
      </c>
      <c r="B5324" t="s">
        <v>254</v>
      </c>
      <c r="C5324" t="s">
        <v>27</v>
      </c>
      <c r="D5324" t="s">
        <v>46</v>
      </c>
      <c r="E5324" t="s">
        <v>75</v>
      </c>
      <c r="F5324" t="s">
        <v>1010</v>
      </c>
      <c r="G5324" t="s">
        <v>1011</v>
      </c>
      <c r="H5324" t="s">
        <v>32</v>
      </c>
      <c r="I5324" t="s">
        <v>7450</v>
      </c>
      <c r="J5324" s="1">
        <v>42685</v>
      </c>
      <c r="K5324" s="1">
        <v>42690</v>
      </c>
      <c r="L5324" t="s">
        <v>60</v>
      </c>
      <c r="M5324">
        <f>Table1[[#This Row],[Ship Date]]-Table1[[#This Row],[Order Date]]</f>
        <v>5</v>
      </c>
      <c r="N5324">
        <v>11</v>
      </c>
      <c r="O5324" t="s">
        <v>35</v>
      </c>
      <c r="P5324" s="3">
        <v>92.94</v>
      </c>
      <c r="Q5324" s="3">
        <v>61.664971893985197</v>
      </c>
      <c r="R5324" s="3">
        <f>(Table1[[#This Row],[Selling Price]]-Table1[[#This Row],[Cost Price]])</f>
        <v>31.275028106014801</v>
      </c>
      <c r="S5324" s="12">
        <f>(Table1[[#This Row],[Profit]]/Table1[[#This Row],[Selling Price]])</f>
        <v>0.33650772655492578</v>
      </c>
      <c r="T5324">
        <v>3</v>
      </c>
      <c r="U5324" s="2">
        <f>Table1[[#This Row],[Selling Price]]*Table1[[#This Row],[Quantity]]</f>
        <v>278.82</v>
      </c>
      <c r="V5324" s="4">
        <v>0</v>
      </c>
      <c r="W5324">
        <v>296</v>
      </c>
      <c r="X5324" t="s">
        <v>36</v>
      </c>
      <c r="Y5324" t="s">
        <v>68</v>
      </c>
      <c r="Z5324" s="2">
        <v>48.316693966056107</v>
      </c>
    </row>
    <row r="5325" spans="1:26" x14ac:dyDescent="0.35">
      <c r="A5325" t="s">
        <v>253</v>
      </c>
      <c r="B5325" t="s">
        <v>254</v>
      </c>
      <c r="C5325" t="s">
        <v>27</v>
      </c>
      <c r="D5325" t="s">
        <v>46</v>
      </c>
      <c r="E5325" t="s">
        <v>65</v>
      </c>
      <c r="F5325" t="s">
        <v>2261</v>
      </c>
      <c r="G5325" t="s">
        <v>2262</v>
      </c>
      <c r="H5325" t="s">
        <v>32</v>
      </c>
      <c r="I5325" t="s">
        <v>7469</v>
      </c>
      <c r="J5325" s="1">
        <v>41979</v>
      </c>
      <c r="K5325" s="1">
        <v>41981</v>
      </c>
      <c r="L5325" t="s">
        <v>199</v>
      </c>
      <c r="M5325">
        <f>Table1[[#This Row],[Ship Date]]-Table1[[#This Row],[Order Date]]</f>
        <v>2</v>
      </c>
      <c r="N5325">
        <v>12</v>
      </c>
      <c r="O5325" t="s">
        <v>35</v>
      </c>
      <c r="P5325" s="3">
        <v>1261.33</v>
      </c>
      <c r="Q5325" s="3">
        <v>946.88691340544085</v>
      </c>
      <c r="R5325" s="3">
        <f>(Table1[[#This Row],[Selling Price]]-Table1[[#This Row],[Cost Price]])</f>
        <v>314.44308659455908</v>
      </c>
      <c r="S5325" s="12">
        <f>(Table1[[#This Row],[Profit]]/Table1[[#This Row],[Selling Price]])</f>
        <v>0.24929486065863737</v>
      </c>
      <c r="T5325">
        <v>7</v>
      </c>
      <c r="U5325" s="2">
        <f>Table1[[#This Row],[Selling Price]]*Table1[[#This Row],[Quantity]]</f>
        <v>8829.31</v>
      </c>
      <c r="V5325" s="4">
        <v>0</v>
      </c>
      <c r="W5325">
        <v>474</v>
      </c>
      <c r="X5325" t="s">
        <v>36</v>
      </c>
      <c r="Y5325" t="s">
        <v>36</v>
      </c>
      <c r="Z5325" s="2">
        <v>353.52769815239839</v>
      </c>
    </row>
    <row r="5326" spans="1:26" x14ac:dyDescent="0.35">
      <c r="A5326" t="s">
        <v>253</v>
      </c>
      <c r="B5326" t="s">
        <v>254</v>
      </c>
      <c r="C5326" t="s">
        <v>55</v>
      </c>
      <c r="D5326" t="s">
        <v>46</v>
      </c>
      <c r="E5326" t="s">
        <v>75</v>
      </c>
      <c r="F5326" t="s">
        <v>3690</v>
      </c>
      <c r="G5326" t="s">
        <v>3691</v>
      </c>
      <c r="H5326" t="s">
        <v>32</v>
      </c>
      <c r="I5326" t="s">
        <v>7492</v>
      </c>
      <c r="J5326" s="1">
        <v>42479</v>
      </c>
      <c r="K5326" s="1">
        <v>42486</v>
      </c>
      <c r="L5326" t="s">
        <v>60</v>
      </c>
      <c r="M5326">
        <f>Table1[[#This Row],[Ship Date]]-Table1[[#This Row],[Order Date]]</f>
        <v>7</v>
      </c>
      <c r="N5326">
        <v>4</v>
      </c>
      <c r="O5326" t="s">
        <v>106</v>
      </c>
      <c r="P5326" s="3">
        <v>3.28</v>
      </c>
      <c r="Q5326" s="3">
        <v>2.4596231051917452</v>
      </c>
      <c r="R5326" s="3">
        <f>(Table1[[#This Row],[Selling Price]]-Table1[[#This Row],[Cost Price]])</f>
        <v>0.8203768948082546</v>
      </c>
      <c r="S5326" s="12">
        <f>(Table1[[#This Row],[Profit]]/Table1[[#This Row],[Selling Price]])</f>
        <v>0.25011490695373617</v>
      </c>
      <c r="T5326">
        <v>2</v>
      </c>
      <c r="U5326" s="2">
        <f>Table1[[#This Row],[Selling Price]]*Table1[[#This Row],[Quantity]]</f>
        <v>6.56</v>
      </c>
      <c r="V5326" s="4">
        <v>0</v>
      </c>
      <c r="W5326">
        <v>262</v>
      </c>
      <c r="X5326" t="s">
        <v>68</v>
      </c>
      <c r="Y5326" t="s">
        <v>52</v>
      </c>
      <c r="Z5326" s="2">
        <v>2.8158374953111189</v>
      </c>
    </row>
    <row r="5327" spans="1:26" x14ac:dyDescent="0.35">
      <c r="A5327" t="s">
        <v>253</v>
      </c>
      <c r="B5327" t="s">
        <v>254</v>
      </c>
      <c r="C5327" t="s">
        <v>55</v>
      </c>
      <c r="D5327" t="s">
        <v>46</v>
      </c>
      <c r="E5327" t="s">
        <v>86</v>
      </c>
      <c r="F5327" t="s">
        <v>300</v>
      </c>
      <c r="G5327" t="s">
        <v>301</v>
      </c>
      <c r="H5327" t="s">
        <v>32</v>
      </c>
      <c r="I5327" t="s">
        <v>7548</v>
      </c>
      <c r="J5327" s="1">
        <v>42523</v>
      </c>
      <c r="K5327" s="1">
        <v>42527</v>
      </c>
      <c r="L5327" t="s">
        <v>60</v>
      </c>
      <c r="M5327">
        <f>Table1[[#This Row],[Ship Date]]-Table1[[#This Row],[Order Date]]</f>
        <v>4</v>
      </c>
      <c r="N5327">
        <v>6</v>
      </c>
      <c r="O5327" t="s">
        <v>51</v>
      </c>
      <c r="P5327" s="3">
        <v>51.648000000000003</v>
      </c>
      <c r="Q5327" s="3">
        <v>34.333226918762421</v>
      </c>
      <c r="R5327" s="3">
        <f>(Table1[[#This Row],[Selling Price]]-Table1[[#This Row],[Cost Price]])</f>
        <v>17.314773081237583</v>
      </c>
      <c r="S5327" s="12">
        <f>(Table1[[#This Row],[Profit]]/Table1[[#This Row],[Selling Price]])</f>
        <v>0.33524576133127287</v>
      </c>
      <c r="T5327">
        <v>12</v>
      </c>
      <c r="U5327" s="2">
        <f>Table1[[#This Row],[Selling Price]]*Table1[[#This Row],[Quantity]]</f>
        <v>619.77600000000007</v>
      </c>
      <c r="V5327" s="4">
        <v>0.2</v>
      </c>
      <c r="W5327">
        <v>137</v>
      </c>
      <c r="X5327" t="s">
        <v>36</v>
      </c>
      <c r="Y5327" t="s">
        <v>52</v>
      </c>
      <c r="Z5327" s="2">
        <v>15.956204298612111</v>
      </c>
    </row>
    <row r="5328" spans="1:26" x14ac:dyDescent="0.35">
      <c r="A5328" t="s">
        <v>253</v>
      </c>
      <c r="B5328" t="s">
        <v>254</v>
      </c>
      <c r="C5328" t="s">
        <v>45</v>
      </c>
      <c r="D5328" t="s">
        <v>46</v>
      </c>
      <c r="E5328" t="s">
        <v>102</v>
      </c>
      <c r="F5328" t="s">
        <v>1728</v>
      </c>
      <c r="G5328" t="s">
        <v>1729</v>
      </c>
      <c r="H5328" t="s">
        <v>32</v>
      </c>
      <c r="I5328" t="s">
        <v>7559</v>
      </c>
      <c r="J5328" s="1">
        <v>42437</v>
      </c>
      <c r="K5328" s="1">
        <v>42441</v>
      </c>
      <c r="L5328" t="s">
        <v>60</v>
      </c>
      <c r="M5328">
        <f>Table1[[#This Row],[Ship Date]]-Table1[[#This Row],[Order Date]]</f>
        <v>4</v>
      </c>
      <c r="N5328">
        <v>3</v>
      </c>
      <c r="O5328" t="s">
        <v>106</v>
      </c>
      <c r="P5328" s="3">
        <v>12.96</v>
      </c>
      <c r="Q5328" s="3">
        <v>10.18103690624875</v>
      </c>
      <c r="R5328" s="3">
        <f>(Table1[[#This Row],[Selling Price]]-Table1[[#This Row],[Cost Price]])</f>
        <v>2.7789630937512513</v>
      </c>
      <c r="S5328" s="12">
        <f>(Table1[[#This Row],[Profit]]/Table1[[#This Row],[Selling Price]])</f>
        <v>0.21442616464130024</v>
      </c>
      <c r="T5328">
        <v>2</v>
      </c>
      <c r="U5328" s="2">
        <f>Table1[[#This Row],[Selling Price]]*Table1[[#This Row],[Quantity]]</f>
        <v>25.92</v>
      </c>
      <c r="V5328" s="4">
        <v>0</v>
      </c>
      <c r="W5328">
        <v>219</v>
      </c>
      <c r="X5328" t="s">
        <v>36</v>
      </c>
      <c r="Y5328" t="s">
        <v>52</v>
      </c>
      <c r="Z5328" s="2">
        <v>15.093969429638349</v>
      </c>
    </row>
    <row r="5329" spans="1:26" x14ac:dyDescent="0.35">
      <c r="A5329" t="s">
        <v>253</v>
      </c>
      <c r="B5329" t="s">
        <v>254</v>
      </c>
      <c r="C5329" t="s">
        <v>27</v>
      </c>
      <c r="D5329" t="s">
        <v>46</v>
      </c>
      <c r="E5329" t="s">
        <v>86</v>
      </c>
      <c r="F5329" t="s">
        <v>3316</v>
      </c>
      <c r="G5329" t="s">
        <v>3317</v>
      </c>
      <c r="H5329" t="s">
        <v>32</v>
      </c>
      <c r="I5329" t="s">
        <v>7664</v>
      </c>
      <c r="J5329" s="1">
        <v>42442</v>
      </c>
      <c r="K5329" s="1">
        <v>42444</v>
      </c>
      <c r="L5329" t="s">
        <v>34</v>
      </c>
      <c r="M5329">
        <f>Table1[[#This Row],[Ship Date]]-Table1[[#This Row],[Order Date]]</f>
        <v>2</v>
      </c>
      <c r="N5329">
        <v>3</v>
      </c>
      <c r="O5329" t="s">
        <v>106</v>
      </c>
      <c r="P5329" s="3">
        <v>23.16</v>
      </c>
      <c r="Q5329" s="3">
        <v>15.17109380520508</v>
      </c>
      <c r="R5329" s="3">
        <f>(Table1[[#This Row],[Selling Price]]-Table1[[#This Row],[Cost Price]])</f>
        <v>7.9889061947949198</v>
      </c>
      <c r="S5329" s="12">
        <f>(Table1[[#This Row],[Profit]]/Table1[[#This Row],[Selling Price]])</f>
        <v>0.34494413621739722</v>
      </c>
      <c r="T5329">
        <v>5</v>
      </c>
      <c r="U5329" s="2">
        <f>Table1[[#This Row],[Selling Price]]*Table1[[#This Row],[Quantity]]</f>
        <v>115.8</v>
      </c>
      <c r="V5329" s="4">
        <v>0.7</v>
      </c>
      <c r="W5329">
        <v>418</v>
      </c>
      <c r="X5329" t="s">
        <v>36</v>
      </c>
      <c r="Y5329" t="s">
        <v>52</v>
      </c>
      <c r="Z5329" s="2">
        <v>28.224541140967759</v>
      </c>
    </row>
    <row r="5330" spans="1:26" x14ac:dyDescent="0.35">
      <c r="A5330" t="s">
        <v>253</v>
      </c>
      <c r="B5330" t="s">
        <v>254</v>
      </c>
      <c r="C5330" t="s">
        <v>45</v>
      </c>
      <c r="D5330" t="s">
        <v>46</v>
      </c>
      <c r="E5330" t="s">
        <v>65</v>
      </c>
      <c r="F5330" t="s">
        <v>1559</v>
      </c>
      <c r="G5330" t="s">
        <v>1560</v>
      </c>
      <c r="H5330" t="s">
        <v>32</v>
      </c>
      <c r="I5330" t="s">
        <v>7681</v>
      </c>
      <c r="J5330" s="1">
        <v>42581</v>
      </c>
      <c r="K5330" s="1">
        <v>42586</v>
      </c>
      <c r="L5330" t="s">
        <v>60</v>
      </c>
      <c r="M5330">
        <f>Table1[[#This Row],[Ship Date]]-Table1[[#This Row],[Order Date]]</f>
        <v>5</v>
      </c>
      <c r="N5330">
        <v>7</v>
      </c>
      <c r="O5330" t="s">
        <v>51</v>
      </c>
      <c r="P5330" s="3">
        <v>1036.624</v>
      </c>
      <c r="Q5330" s="3">
        <v>718.58190229059278</v>
      </c>
      <c r="R5330" s="3">
        <f>(Table1[[#This Row],[Selling Price]]-Table1[[#This Row],[Cost Price]])</f>
        <v>318.04209770940724</v>
      </c>
      <c r="S5330" s="12">
        <f>(Table1[[#This Row],[Profit]]/Table1[[#This Row],[Selling Price]])</f>
        <v>0.30680564766917151</v>
      </c>
      <c r="T5330">
        <v>2</v>
      </c>
      <c r="U5330" s="2">
        <f>Table1[[#This Row],[Selling Price]]*Table1[[#This Row],[Quantity]]</f>
        <v>2073.248</v>
      </c>
      <c r="V5330" s="4">
        <v>0.2</v>
      </c>
      <c r="W5330">
        <v>227</v>
      </c>
      <c r="X5330" t="s">
        <v>36</v>
      </c>
      <c r="Y5330" t="s">
        <v>36</v>
      </c>
      <c r="Z5330" s="2">
        <v>645.29323604327362</v>
      </c>
    </row>
    <row r="5331" spans="1:26" x14ac:dyDescent="0.35">
      <c r="A5331" t="s">
        <v>253</v>
      </c>
      <c r="B5331" t="s">
        <v>254</v>
      </c>
      <c r="C5331" t="s">
        <v>45</v>
      </c>
      <c r="D5331" t="s">
        <v>46</v>
      </c>
      <c r="E5331" t="s">
        <v>539</v>
      </c>
      <c r="F5331" t="s">
        <v>3887</v>
      </c>
      <c r="G5331" t="s">
        <v>3888</v>
      </c>
      <c r="H5331" t="s">
        <v>32</v>
      </c>
      <c r="I5331" t="s">
        <v>7797</v>
      </c>
      <c r="J5331" s="1">
        <v>43083</v>
      </c>
      <c r="K5331" s="1">
        <v>43087</v>
      </c>
      <c r="L5331" t="s">
        <v>60</v>
      </c>
      <c r="M5331">
        <f>Table1[[#This Row],[Ship Date]]-Table1[[#This Row],[Order Date]]</f>
        <v>4</v>
      </c>
      <c r="N5331">
        <v>12</v>
      </c>
      <c r="O5331" t="s">
        <v>35</v>
      </c>
      <c r="P5331" s="3">
        <v>25.71</v>
      </c>
      <c r="Q5331" s="3">
        <v>17.56730503253149</v>
      </c>
      <c r="R5331" s="3">
        <f>(Table1[[#This Row],[Selling Price]]-Table1[[#This Row],[Cost Price]])</f>
        <v>8.1426949674685112</v>
      </c>
      <c r="S5331" s="12">
        <f>(Table1[[#This Row],[Profit]]/Table1[[#This Row],[Selling Price]])</f>
        <v>0.31671314537022599</v>
      </c>
      <c r="T5331">
        <v>3</v>
      </c>
      <c r="U5331" s="2">
        <f>Table1[[#This Row],[Selling Price]]*Table1[[#This Row],[Quantity]]</f>
        <v>77.13</v>
      </c>
      <c r="V5331" s="4">
        <v>0</v>
      </c>
      <c r="W5331">
        <v>484</v>
      </c>
      <c r="X5331" t="s">
        <v>36</v>
      </c>
      <c r="Y5331" t="s">
        <v>52</v>
      </c>
      <c r="Z5331" s="2">
        <v>12.738848269686519</v>
      </c>
    </row>
    <row r="5332" spans="1:26" x14ac:dyDescent="0.35">
      <c r="A5332" t="s">
        <v>253</v>
      </c>
      <c r="B5332" t="s">
        <v>254</v>
      </c>
      <c r="C5332" t="s">
        <v>45</v>
      </c>
      <c r="D5332" t="s">
        <v>46</v>
      </c>
      <c r="E5332" t="s">
        <v>178</v>
      </c>
      <c r="F5332" t="s">
        <v>179</v>
      </c>
      <c r="G5332" t="s">
        <v>180</v>
      </c>
      <c r="H5332" t="s">
        <v>32</v>
      </c>
      <c r="I5332" t="s">
        <v>7883</v>
      </c>
      <c r="J5332" s="1">
        <v>41726</v>
      </c>
      <c r="K5332" s="1">
        <v>41731</v>
      </c>
      <c r="L5332" t="s">
        <v>60</v>
      </c>
      <c r="M5332">
        <f>Table1[[#This Row],[Ship Date]]-Table1[[#This Row],[Order Date]]</f>
        <v>5</v>
      </c>
      <c r="N5332">
        <v>3</v>
      </c>
      <c r="O5332" t="s">
        <v>106</v>
      </c>
      <c r="P5332" s="3">
        <v>6.12</v>
      </c>
      <c r="Q5332" s="3">
        <v>5.1040977320062124</v>
      </c>
      <c r="R5332" s="3">
        <f>(Table1[[#This Row],[Selling Price]]-Table1[[#This Row],[Cost Price]])</f>
        <v>1.0159022679937877</v>
      </c>
      <c r="S5332" s="12">
        <f>(Table1[[#This Row],[Profit]]/Table1[[#This Row],[Selling Price]])</f>
        <v>0.16599710261336401</v>
      </c>
      <c r="T5332">
        <v>3</v>
      </c>
      <c r="U5332" s="2">
        <f>Table1[[#This Row],[Selling Price]]*Table1[[#This Row],[Quantity]]</f>
        <v>18.36</v>
      </c>
      <c r="V5332" s="4">
        <v>0</v>
      </c>
      <c r="W5332">
        <v>483</v>
      </c>
      <c r="X5332" t="s">
        <v>36</v>
      </c>
      <c r="Y5332" t="s">
        <v>52</v>
      </c>
      <c r="Z5332" s="2">
        <v>4.2354180388287963</v>
      </c>
    </row>
    <row r="5333" spans="1:26" x14ac:dyDescent="0.35">
      <c r="A5333" t="s">
        <v>253</v>
      </c>
      <c r="B5333" t="s">
        <v>254</v>
      </c>
      <c r="C5333" t="s">
        <v>55</v>
      </c>
      <c r="D5333" t="s">
        <v>46</v>
      </c>
      <c r="E5333" t="s">
        <v>86</v>
      </c>
      <c r="F5333" t="s">
        <v>3316</v>
      </c>
      <c r="G5333" t="s">
        <v>3317</v>
      </c>
      <c r="H5333" t="s">
        <v>32</v>
      </c>
      <c r="I5333" t="s">
        <v>7894</v>
      </c>
      <c r="J5333" s="1">
        <v>42796</v>
      </c>
      <c r="K5333" s="1">
        <v>42800</v>
      </c>
      <c r="L5333" t="s">
        <v>60</v>
      </c>
      <c r="M5333">
        <f>Table1[[#This Row],[Ship Date]]-Table1[[#This Row],[Order Date]]</f>
        <v>4</v>
      </c>
      <c r="N5333">
        <v>3</v>
      </c>
      <c r="O5333" t="s">
        <v>106</v>
      </c>
      <c r="P5333" s="3">
        <v>18.527999999999999</v>
      </c>
      <c r="Q5333" s="3">
        <v>12.72088043280281</v>
      </c>
      <c r="R5333" s="3">
        <f>(Table1[[#This Row],[Selling Price]]-Table1[[#This Row],[Cost Price]])</f>
        <v>5.8071195671971889</v>
      </c>
      <c r="S5333" s="12">
        <f>(Table1[[#This Row],[Profit]]/Table1[[#This Row],[Selling Price]])</f>
        <v>0.31342398354907108</v>
      </c>
      <c r="T5333">
        <v>4</v>
      </c>
      <c r="U5333" s="2">
        <f>Table1[[#This Row],[Selling Price]]*Table1[[#This Row],[Quantity]]</f>
        <v>74.111999999999995</v>
      </c>
      <c r="V5333" s="4">
        <v>0.7</v>
      </c>
      <c r="W5333">
        <v>137</v>
      </c>
      <c r="X5333" t="s">
        <v>36</v>
      </c>
      <c r="Y5333" t="s">
        <v>52</v>
      </c>
      <c r="Z5333" s="2">
        <v>28.224541140967759</v>
      </c>
    </row>
    <row r="5334" spans="1:26" x14ac:dyDescent="0.35">
      <c r="A5334" t="s">
        <v>253</v>
      </c>
      <c r="B5334" t="s">
        <v>254</v>
      </c>
      <c r="C5334" t="s">
        <v>55</v>
      </c>
      <c r="D5334" t="s">
        <v>46</v>
      </c>
      <c r="E5334" t="s">
        <v>102</v>
      </c>
      <c r="F5334" t="s">
        <v>6472</v>
      </c>
      <c r="G5334" t="s">
        <v>6473</v>
      </c>
      <c r="H5334" t="s">
        <v>32</v>
      </c>
      <c r="I5334" t="s">
        <v>7910</v>
      </c>
      <c r="J5334" s="1">
        <v>42729</v>
      </c>
      <c r="K5334" s="1">
        <v>42733</v>
      </c>
      <c r="L5334" t="s">
        <v>60</v>
      </c>
      <c r="M5334">
        <f>Table1[[#This Row],[Ship Date]]-Table1[[#This Row],[Order Date]]</f>
        <v>4</v>
      </c>
      <c r="N5334">
        <v>12</v>
      </c>
      <c r="O5334" t="s">
        <v>35</v>
      </c>
      <c r="P5334" s="3">
        <v>106.32</v>
      </c>
      <c r="Q5334" s="3">
        <v>70.067251682582437</v>
      </c>
      <c r="R5334" s="3">
        <f>(Table1[[#This Row],[Selling Price]]-Table1[[#This Row],[Cost Price]])</f>
        <v>36.252748317417556</v>
      </c>
      <c r="S5334" s="12">
        <f>(Table1[[#This Row],[Profit]]/Table1[[#This Row],[Selling Price]])</f>
        <v>0.34097769297796798</v>
      </c>
      <c r="T5334">
        <v>3</v>
      </c>
      <c r="U5334" s="2">
        <f>Table1[[#This Row],[Selling Price]]*Table1[[#This Row],[Quantity]]</f>
        <v>318.95999999999998</v>
      </c>
      <c r="V5334" s="4">
        <v>0</v>
      </c>
      <c r="W5334">
        <v>384</v>
      </c>
      <c r="X5334" t="s">
        <v>36</v>
      </c>
      <c r="Y5334" t="s">
        <v>68</v>
      </c>
      <c r="Z5334" s="2">
        <v>89.228937232374605</v>
      </c>
    </row>
    <row r="5335" spans="1:26" x14ac:dyDescent="0.35">
      <c r="A5335" t="s">
        <v>253</v>
      </c>
      <c r="B5335" t="s">
        <v>254</v>
      </c>
      <c r="C5335" t="s">
        <v>27</v>
      </c>
      <c r="D5335" t="s">
        <v>46</v>
      </c>
      <c r="E5335" t="s">
        <v>86</v>
      </c>
      <c r="F5335" t="s">
        <v>2083</v>
      </c>
      <c r="G5335" t="s">
        <v>2084</v>
      </c>
      <c r="H5335" t="s">
        <v>32</v>
      </c>
      <c r="I5335" t="s">
        <v>7941</v>
      </c>
      <c r="J5335" s="1">
        <v>43057</v>
      </c>
      <c r="K5335" s="1">
        <v>43062</v>
      </c>
      <c r="L5335" t="s">
        <v>34</v>
      </c>
      <c r="M5335">
        <f>Table1[[#This Row],[Ship Date]]-Table1[[#This Row],[Order Date]]</f>
        <v>5</v>
      </c>
      <c r="N5335">
        <v>11</v>
      </c>
      <c r="O5335" t="s">
        <v>35</v>
      </c>
      <c r="P5335" s="3">
        <v>20.231999999999999</v>
      </c>
      <c r="Q5335" s="3">
        <v>14.76889673684056</v>
      </c>
      <c r="R5335" s="3">
        <f>(Table1[[#This Row],[Selling Price]]-Table1[[#This Row],[Cost Price]])</f>
        <v>5.4631032631594394</v>
      </c>
      <c r="S5335" s="12">
        <f>(Table1[[#This Row],[Profit]]/Table1[[#This Row],[Selling Price]])</f>
        <v>0.27002289754643333</v>
      </c>
      <c r="T5335">
        <v>8</v>
      </c>
      <c r="U5335" s="2">
        <f>Table1[[#This Row],[Selling Price]]*Table1[[#This Row],[Quantity]]</f>
        <v>161.85599999999999</v>
      </c>
      <c r="V5335" s="4">
        <v>0.7</v>
      </c>
      <c r="W5335">
        <v>415</v>
      </c>
      <c r="X5335" t="s">
        <v>36</v>
      </c>
      <c r="Y5335" t="s">
        <v>52</v>
      </c>
      <c r="Z5335" s="2">
        <v>12.296760345717081</v>
      </c>
    </row>
    <row r="5336" spans="1:26" x14ac:dyDescent="0.35">
      <c r="A5336" t="s">
        <v>253</v>
      </c>
      <c r="B5336" t="s">
        <v>254</v>
      </c>
      <c r="C5336" t="s">
        <v>45</v>
      </c>
      <c r="D5336" t="s">
        <v>46</v>
      </c>
      <c r="E5336" t="s">
        <v>270</v>
      </c>
      <c r="F5336" t="s">
        <v>3789</v>
      </c>
      <c r="G5336" t="s">
        <v>527</v>
      </c>
      <c r="H5336" t="s">
        <v>32</v>
      </c>
      <c r="I5336" t="s">
        <v>7951</v>
      </c>
      <c r="J5336" s="1">
        <v>42757</v>
      </c>
      <c r="K5336" s="1">
        <v>42760</v>
      </c>
      <c r="L5336" t="s">
        <v>34</v>
      </c>
      <c r="M5336">
        <f>Table1[[#This Row],[Ship Date]]-Table1[[#This Row],[Order Date]]</f>
        <v>3</v>
      </c>
      <c r="N5336">
        <v>1</v>
      </c>
      <c r="O5336" t="s">
        <v>35</v>
      </c>
      <c r="P5336" s="3">
        <v>15.12</v>
      </c>
      <c r="Q5336" s="3">
        <v>10.06313686350793</v>
      </c>
      <c r="R5336" s="3">
        <f>(Table1[[#This Row],[Selling Price]]-Table1[[#This Row],[Cost Price]])</f>
        <v>5.0568631364920691</v>
      </c>
      <c r="S5336" s="12">
        <f>(Table1[[#This Row],[Profit]]/Table1[[#This Row],[Selling Price]])</f>
        <v>0.33444862013836435</v>
      </c>
      <c r="T5336">
        <v>5</v>
      </c>
      <c r="U5336" s="2">
        <f>Table1[[#This Row],[Selling Price]]*Table1[[#This Row],[Quantity]]</f>
        <v>75.599999999999994</v>
      </c>
      <c r="V5336" s="4">
        <v>0.2</v>
      </c>
      <c r="W5336">
        <v>478</v>
      </c>
      <c r="X5336" t="s">
        <v>36</v>
      </c>
      <c r="Y5336" t="s">
        <v>52</v>
      </c>
      <c r="Z5336" s="2">
        <v>13.47434362037721</v>
      </c>
    </row>
    <row r="5337" spans="1:26" x14ac:dyDescent="0.35">
      <c r="A5337" t="s">
        <v>253</v>
      </c>
      <c r="B5337" t="s">
        <v>254</v>
      </c>
      <c r="C5337" t="s">
        <v>55</v>
      </c>
      <c r="D5337" t="s">
        <v>46</v>
      </c>
      <c r="E5337" t="s">
        <v>86</v>
      </c>
      <c r="F5337" t="s">
        <v>2881</v>
      </c>
      <c r="G5337" t="s">
        <v>2882</v>
      </c>
      <c r="H5337" t="s">
        <v>32</v>
      </c>
      <c r="I5337" t="s">
        <v>8038</v>
      </c>
      <c r="J5337" s="1">
        <v>41665</v>
      </c>
      <c r="K5337" s="1">
        <v>41668</v>
      </c>
      <c r="L5337" t="s">
        <v>199</v>
      </c>
      <c r="M5337">
        <f>Table1[[#This Row],[Ship Date]]-Table1[[#This Row],[Order Date]]</f>
        <v>3</v>
      </c>
      <c r="N5337">
        <v>1</v>
      </c>
      <c r="O5337" t="s">
        <v>35</v>
      </c>
      <c r="P5337" s="3">
        <v>10.68</v>
      </c>
      <c r="Q5337" s="3">
        <v>8.5105191971667029</v>
      </c>
      <c r="R5337" s="3">
        <f>(Table1[[#This Row],[Selling Price]]-Table1[[#This Row],[Cost Price]])</f>
        <v>2.1694808028332968</v>
      </c>
      <c r="S5337" s="12">
        <f>(Table1[[#This Row],[Profit]]/Table1[[#This Row],[Selling Price]])</f>
        <v>0.20313490663233116</v>
      </c>
      <c r="T5337">
        <v>2</v>
      </c>
      <c r="U5337" s="2">
        <f>Table1[[#This Row],[Selling Price]]*Table1[[#This Row],[Quantity]]</f>
        <v>21.36</v>
      </c>
      <c r="V5337" s="4">
        <v>0</v>
      </c>
      <c r="W5337">
        <v>435</v>
      </c>
      <c r="X5337" t="s">
        <v>36</v>
      </c>
      <c r="Y5337" t="s">
        <v>52</v>
      </c>
      <c r="Z5337" s="2">
        <v>20.422736741191169</v>
      </c>
    </row>
    <row r="5338" spans="1:26" x14ac:dyDescent="0.35">
      <c r="A5338" t="s">
        <v>253</v>
      </c>
      <c r="B5338" t="s">
        <v>254</v>
      </c>
      <c r="C5338" t="s">
        <v>45</v>
      </c>
      <c r="D5338" t="s">
        <v>46</v>
      </c>
      <c r="E5338" t="s">
        <v>65</v>
      </c>
      <c r="F5338" t="s">
        <v>1685</v>
      </c>
      <c r="G5338" t="s">
        <v>1686</v>
      </c>
      <c r="H5338" t="s">
        <v>32</v>
      </c>
      <c r="I5338" t="s">
        <v>8074</v>
      </c>
      <c r="J5338" s="1">
        <v>42681</v>
      </c>
      <c r="K5338" s="1">
        <v>42686</v>
      </c>
      <c r="L5338" t="s">
        <v>60</v>
      </c>
      <c r="M5338">
        <f>Table1[[#This Row],[Ship Date]]-Table1[[#This Row],[Order Date]]</f>
        <v>5</v>
      </c>
      <c r="N5338">
        <v>11</v>
      </c>
      <c r="O5338" t="s">
        <v>35</v>
      </c>
      <c r="P5338" s="3">
        <v>314.08800000000002</v>
      </c>
      <c r="Q5338" s="3">
        <v>216.988078982823</v>
      </c>
      <c r="R5338" s="3">
        <f>(Table1[[#This Row],[Selling Price]]-Table1[[#This Row],[Cost Price]])</f>
        <v>97.099921017177024</v>
      </c>
      <c r="S5338" s="12">
        <f>(Table1[[#This Row],[Profit]]/Table1[[#This Row],[Selling Price]])</f>
        <v>0.30914877683062397</v>
      </c>
      <c r="T5338">
        <v>3</v>
      </c>
      <c r="U5338" s="2">
        <f>Table1[[#This Row],[Selling Price]]*Table1[[#This Row],[Quantity]]</f>
        <v>942.26400000000012</v>
      </c>
      <c r="V5338" s="4">
        <v>0.2</v>
      </c>
      <c r="W5338">
        <v>132</v>
      </c>
      <c r="X5338" t="s">
        <v>36</v>
      </c>
      <c r="Y5338" t="s">
        <v>36</v>
      </c>
      <c r="Z5338" s="2">
        <v>150.81312530148031</v>
      </c>
    </row>
    <row r="5339" spans="1:26" x14ac:dyDescent="0.35">
      <c r="A5339" t="s">
        <v>253</v>
      </c>
      <c r="B5339" t="s">
        <v>254</v>
      </c>
      <c r="C5339" t="s">
        <v>45</v>
      </c>
      <c r="D5339" t="s">
        <v>46</v>
      </c>
      <c r="E5339" t="s">
        <v>539</v>
      </c>
      <c r="F5339" t="s">
        <v>6096</v>
      </c>
      <c r="G5339" t="s">
        <v>6097</v>
      </c>
      <c r="H5339" t="s">
        <v>32</v>
      </c>
      <c r="I5339" t="s">
        <v>8085</v>
      </c>
      <c r="J5339" s="1">
        <v>42856</v>
      </c>
      <c r="K5339" s="1">
        <v>42861</v>
      </c>
      <c r="L5339" t="s">
        <v>60</v>
      </c>
      <c r="M5339">
        <f>Table1[[#This Row],[Ship Date]]-Table1[[#This Row],[Order Date]]</f>
        <v>5</v>
      </c>
      <c r="N5339">
        <v>5</v>
      </c>
      <c r="O5339" t="s">
        <v>51</v>
      </c>
      <c r="P5339" s="3">
        <v>3.3279999999999998</v>
      </c>
      <c r="Q5339" s="3">
        <v>2.2686230382943071</v>
      </c>
      <c r="R5339" s="3">
        <f>(Table1[[#This Row],[Selling Price]]-Table1[[#This Row],[Cost Price]])</f>
        <v>1.0593769617056927</v>
      </c>
      <c r="S5339" s="12">
        <f>(Table1[[#This Row],[Profit]]/Table1[[#This Row],[Selling Price]])</f>
        <v>0.3183224043586817</v>
      </c>
      <c r="T5339">
        <v>2</v>
      </c>
      <c r="U5339" s="2">
        <f>Table1[[#This Row],[Selling Price]]*Table1[[#This Row],[Quantity]]</f>
        <v>6.6559999999999997</v>
      </c>
      <c r="V5339" s="4">
        <v>0.2</v>
      </c>
      <c r="W5339">
        <v>423</v>
      </c>
      <c r="X5339" t="s">
        <v>36</v>
      </c>
      <c r="Y5339" t="s">
        <v>52</v>
      </c>
      <c r="Z5339" s="2">
        <v>2.0590949468152262</v>
      </c>
    </row>
    <row r="5340" spans="1:26" x14ac:dyDescent="0.35">
      <c r="A5340" t="s">
        <v>253</v>
      </c>
      <c r="B5340" t="s">
        <v>254</v>
      </c>
      <c r="C5340" t="s">
        <v>39</v>
      </c>
      <c r="D5340" t="s">
        <v>46</v>
      </c>
      <c r="E5340" t="s">
        <v>47</v>
      </c>
      <c r="F5340" t="s">
        <v>1898</v>
      </c>
      <c r="G5340" t="s">
        <v>1899</v>
      </c>
      <c r="H5340" t="s">
        <v>32</v>
      </c>
      <c r="I5340" t="s">
        <v>8116</v>
      </c>
      <c r="J5340" s="1">
        <v>42190</v>
      </c>
      <c r="K5340" s="1">
        <v>42196</v>
      </c>
      <c r="L5340" t="s">
        <v>60</v>
      </c>
      <c r="M5340">
        <f>Table1[[#This Row],[Ship Date]]-Table1[[#This Row],[Order Date]]</f>
        <v>6</v>
      </c>
      <c r="N5340">
        <v>7</v>
      </c>
      <c r="O5340" t="s">
        <v>51</v>
      </c>
      <c r="P5340" s="3">
        <v>11.784000000000001</v>
      </c>
      <c r="Q5340" s="3">
        <v>8.6629791003193635</v>
      </c>
      <c r="R5340" s="3">
        <f>(Table1[[#This Row],[Selling Price]]-Table1[[#This Row],[Cost Price]])</f>
        <v>3.1210208996806372</v>
      </c>
      <c r="S5340" s="12">
        <f>(Table1[[#This Row],[Profit]]/Table1[[#This Row],[Selling Price]])</f>
        <v>0.26485241850650348</v>
      </c>
      <c r="T5340">
        <v>3</v>
      </c>
      <c r="U5340" s="2">
        <f>Table1[[#This Row],[Selling Price]]*Table1[[#This Row],[Quantity]]</f>
        <v>35.352000000000004</v>
      </c>
      <c r="V5340" s="4">
        <v>0.2</v>
      </c>
      <c r="W5340">
        <v>449</v>
      </c>
      <c r="X5340" t="s">
        <v>68</v>
      </c>
      <c r="Y5340" t="s">
        <v>52</v>
      </c>
      <c r="Z5340" s="2">
        <v>7.5151342148139104</v>
      </c>
    </row>
    <row r="5341" spans="1:26" x14ac:dyDescent="0.35">
      <c r="A5341" t="s">
        <v>253</v>
      </c>
      <c r="B5341" t="s">
        <v>254</v>
      </c>
      <c r="C5341" t="s">
        <v>39</v>
      </c>
      <c r="D5341" t="s">
        <v>46</v>
      </c>
      <c r="E5341" t="s">
        <v>91</v>
      </c>
      <c r="F5341" t="s">
        <v>7808</v>
      </c>
      <c r="G5341" t="s">
        <v>7809</v>
      </c>
      <c r="H5341" t="s">
        <v>32</v>
      </c>
      <c r="I5341" t="s">
        <v>8153</v>
      </c>
      <c r="J5341" s="1">
        <v>42737</v>
      </c>
      <c r="K5341" s="1">
        <v>42739</v>
      </c>
      <c r="L5341" t="s">
        <v>34</v>
      </c>
      <c r="M5341">
        <f>Table1[[#This Row],[Ship Date]]-Table1[[#This Row],[Order Date]]</f>
        <v>2</v>
      </c>
      <c r="N5341">
        <v>1</v>
      </c>
      <c r="O5341" t="s">
        <v>35</v>
      </c>
      <c r="P5341" s="3">
        <v>5.4320000000000004</v>
      </c>
      <c r="Q5341" s="3">
        <v>4.1432132139752271</v>
      </c>
      <c r="R5341" s="3">
        <f>(Table1[[#This Row],[Selling Price]]-Table1[[#This Row],[Cost Price]])</f>
        <v>1.2887867860247733</v>
      </c>
      <c r="S5341" s="12">
        <f>(Table1[[#This Row],[Profit]]/Table1[[#This Row],[Selling Price]])</f>
        <v>0.23725824484992142</v>
      </c>
      <c r="T5341">
        <v>2</v>
      </c>
      <c r="U5341" s="2">
        <f>Table1[[#This Row],[Selling Price]]*Table1[[#This Row],[Quantity]]</f>
        <v>10.864000000000001</v>
      </c>
      <c r="V5341" s="4">
        <v>0.8</v>
      </c>
      <c r="W5341">
        <v>352</v>
      </c>
      <c r="X5341" t="s">
        <v>36</v>
      </c>
      <c r="Y5341" t="s">
        <v>52</v>
      </c>
      <c r="Z5341" s="2">
        <v>26.841263060196461</v>
      </c>
    </row>
    <row r="5342" spans="1:26" x14ac:dyDescent="0.35">
      <c r="A5342" t="s">
        <v>253</v>
      </c>
      <c r="B5342" t="s">
        <v>254</v>
      </c>
      <c r="C5342" t="s">
        <v>45</v>
      </c>
      <c r="D5342" t="s">
        <v>46</v>
      </c>
      <c r="E5342" t="s">
        <v>539</v>
      </c>
      <c r="F5342" t="s">
        <v>8156</v>
      </c>
      <c r="G5342" t="s">
        <v>8157</v>
      </c>
      <c r="H5342" t="s">
        <v>32</v>
      </c>
      <c r="I5342" t="s">
        <v>8158</v>
      </c>
      <c r="J5342" s="1">
        <v>41889</v>
      </c>
      <c r="K5342" s="1">
        <v>41894</v>
      </c>
      <c r="L5342" t="s">
        <v>34</v>
      </c>
      <c r="M5342">
        <f>Table1[[#This Row],[Ship Date]]-Table1[[#This Row],[Order Date]]</f>
        <v>5</v>
      </c>
      <c r="N5342">
        <v>9</v>
      </c>
      <c r="O5342" t="s">
        <v>61</v>
      </c>
      <c r="P5342" s="3">
        <v>27.36</v>
      </c>
      <c r="Q5342" s="3">
        <v>19.621128066538489</v>
      </c>
      <c r="R5342" s="3">
        <f>(Table1[[#This Row],[Selling Price]]-Table1[[#This Row],[Cost Price]])</f>
        <v>7.7388719334615104</v>
      </c>
      <c r="S5342" s="12">
        <f>(Table1[[#This Row],[Profit]]/Table1[[#This Row],[Selling Price]])</f>
        <v>0.28285350633996748</v>
      </c>
      <c r="T5342">
        <v>4</v>
      </c>
      <c r="U5342" s="2">
        <f>Table1[[#This Row],[Selling Price]]*Table1[[#This Row],[Quantity]]</f>
        <v>109.44</v>
      </c>
      <c r="V5342" s="4">
        <v>0</v>
      </c>
      <c r="W5342">
        <v>439</v>
      </c>
      <c r="X5342" t="s">
        <v>36</v>
      </c>
      <c r="Y5342" t="s">
        <v>52</v>
      </c>
      <c r="Z5342" s="2">
        <v>10.85816338060908</v>
      </c>
    </row>
    <row r="5343" spans="1:26" x14ac:dyDescent="0.35">
      <c r="A5343" t="s">
        <v>253</v>
      </c>
      <c r="B5343" t="s">
        <v>254</v>
      </c>
      <c r="C5343" t="s">
        <v>45</v>
      </c>
      <c r="D5343" t="s">
        <v>46</v>
      </c>
      <c r="E5343" t="s">
        <v>102</v>
      </c>
      <c r="F5343" t="s">
        <v>1214</v>
      </c>
      <c r="G5343" t="s">
        <v>1215</v>
      </c>
      <c r="H5343" t="s">
        <v>32</v>
      </c>
      <c r="I5343" t="s">
        <v>8208</v>
      </c>
      <c r="J5343" s="1">
        <v>43031</v>
      </c>
      <c r="K5343" s="1">
        <v>43032</v>
      </c>
      <c r="L5343" t="s">
        <v>199</v>
      </c>
      <c r="M5343">
        <f>Table1[[#This Row],[Ship Date]]-Table1[[#This Row],[Order Date]]</f>
        <v>1</v>
      </c>
      <c r="N5343">
        <v>10</v>
      </c>
      <c r="O5343" t="s">
        <v>61</v>
      </c>
      <c r="P5343" s="3">
        <v>43.44</v>
      </c>
      <c r="Q5343" s="3">
        <v>29.80287844296868</v>
      </c>
      <c r="R5343" s="3">
        <f>(Table1[[#This Row],[Selling Price]]-Table1[[#This Row],[Cost Price]])</f>
        <v>13.637121557031318</v>
      </c>
      <c r="S5343" s="12">
        <f>(Table1[[#This Row],[Profit]]/Table1[[#This Row],[Selling Price]])</f>
        <v>0.31393005425946863</v>
      </c>
      <c r="T5343">
        <v>8</v>
      </c>
      <c r="U5343" s="2">
        <f>Table1[[#This Row],[Selling Price]]*Table1[[#This Row],[Quantity]]</f>
        <v>347.52</v>
      </c>
      <c r="V5343" s="4">
        <v>0</v>
      </c>
      <c r="W5343">
        <v>130</v>
      </c>
      <c r="X5343" t="s">
        <v>36</v>
      </c>
      <c r="Y5343" t="s">
        <v>52</v>
      </c>
      <c r="Z5343" s="2">
        <v>14.847044438925501</v>
      </c>
    </row>
    <row r="5344" spans="1:26" x14ac:dyDescent="0.35">
      <c r="A5344" t="s">
        <v>253</v>
      </c>
      <c r="B5344" t="s">
        <v>254</v>
      </c>
      <c r="C5344" t="s">
        <v>45</v>
      </c>
      <c r="D5344" t="s">
        <v>46</v>
      </c>
      <c r="E5344" t="s">
        <v>75</v>
      </c>
      <c r="F5344" t="s">
        <v>881</v>
      </c>
      <c r="G5344" t="s">
        <v>882</v>
      </c>
      <c r="H5344" t="s">
        <v>32</v>
      </c>
      <c r="I5344" t="s">
        <v>8250</v>
      </c>
      <c r="J5344" s="1">
        <v>42237</v>
      </c>
      <c r="K5344" s="1">
        <v>42242</v>
      </c>
      <c r="L5344" t="s">
        <v>60</v>
      </c>
      <c r="M5344">
        <f>Table1[[#This Row],[Ship Date]]-Table1[[#This Row],[Order Date]]</f>
        <v>5</v>
      </c>
      <c r="N5344">
        <v>8</v>
      </c>
      <c r="O5344" t="s">
        <v>61</v>
      </c>
      <c r="P5344" s="3">
        <v>17.52</v>
      </c>
      <c r="Q5344" s="3">
        <v>13.784217717292851</v>
      </c>
      <c r="R5344" s="3">
        <f>(Table1[[#This Row],[Selling Price]]-Table1[[#This Row],[Cost Price]])</f>
        <v>3.7357822827071487</v>
      </c>
      <c r="S5344" s="12">
        <f>(Table1[[#This Row],[Profit]]/Table1[[#This Row],[Selling Price]])</f>
        <v>0.21322958234629846</v>
      </c>
      <c r="T5344">
        <v>3</v>
      </c>
      <c r="U5344" s="2">
        <f>Table1[[#This Row],[Selling Price]]*Table1[[#This Row],[Quantity]]</f>
        <v>52.56</v>
      </c>
      <c r="V5344" s="4">
        <v>0</v>
      </c>
      <c r="W5344">
        <v>220</v>
      </c>
      <c r="X5344" t="s">
        <v>36</v>
      </c>
      <c r="Y5344" t="s">
        <v>52</v>
      </c>
      <c r="Z5344" s="2">
        <v>3.9567782950514769</v>
      </c>
    </row>
    <row r="5345" spans="1:26" x14ac:dyDescent="0.35">
      <c r="A5345" t="s">
        <v>253</v>
      </c>
      <c r="B5345" t="s">
        <v>254</v>
      </c>
      <c r="C5345" t="s">
        <v>55</v>
      </c>
      <c r="D5345" t="s">
        <v>46</v>
      </c>
      <c r="E5345" t="s">
        <v>86</v>
      </c>
      <c r="F5345" t="s">
        <v>3308</v>
      </c>
      <c r="G5345" t="s">
        <v>3309</v>
      </c>
      <c r="H5345" t="s">
        <v>32</v>
      </c>
      <c r="I5345" t="s">
        <v>8290</v>
      </c>
      <c r="J5345" s="1">
        <v>43078</v>
      </c>
      <c r="K5345" s="1">
        <v>43084</v>
      </c>
      <c r="L5345" t="s">
        <v>60</v>
      </c>
      <c r="M5345">
        <f>Table1[[#This Row],[Ship Date]]-Table1[[#This Row],[Order Date]]</f>
        <v>6</v>
      </c>
      <c r="N5345">
        <v>12</v>
      </c>
      <c r="O5345" t="s">
        <v>35</v>
      </c>
      <c r="P5345" s="3">
        <v>11.087999999999999</v>
      </c>
      <c r="Q5345" s="3">
        <v>7.8894567353163234</v>
      </c>
      <c r="R5345" s="3">
        <f>(Table1[[#This Row],[Selling Price]]-Table1[[#This Row],[Cost Price]])</f>
        <v>3.1985432646836758</v>
      </c>
      <c r="S5345" s="12">
        <f>(Table1[[#This Row],[Profit]]/Table1[[#This Row],[Selling Price]])</f>
        <v>0.28846890915256818</v>
      </c>
      <c r="T5345">
        <v>7</v>
      </c>
      <c r="U5345" s="2">
        <f>Table1[[#This Row],[Selling Price]]*Table1[[#This Row],[Quantity]]</f>
        <v>77.616</v>
      </c>
      <c r="V5345" s="4">
        <v>0.7</v>
      </c>
      <c r="W5345">
        <v>475</v>
      </c>
      <c r="X5345" t="s">
        <v>68</v>
      </c>
      <c r="Y5345" t="s">
        <v>52</v>
      </c>
      <c r="Z5345" s="2">
        <v>8.2214797694818902</v>
      </c>
    </row>
    <row r="5346" spans="1:26" x14ac:dyDescent="0.35">
      <c r="A5346" t="s">
        <v>253</v>
      </c>
      <c r="B5346" t="s">
        <v>254</v>
      </c>
      <c r="C5346" t="s">
        <v>39</v>
      </c>
      <c r="D5346" t="s">
        <v>46</v>
      </c>
      <c r="E5346" t="s">
        <v>86</v>
      </c>
      <c r="F5346" t="s">
        <v>4124</v>
      </c>
      <c r="G5346" t="s">
        <v>4125</v>
      </c>
      <c r="H5346" t="s">
        <v>32</v>
      </c>
      <c r="I5346" t="s">
        <v>8299</v>
      </c>
      <c r="J5346" s="1">
        <v>41969</v>
      </c>
      <c r="K5346" s="1">
        <v>41974</v>
      </c>
      <c r="L5346" t="s">
        <v>60</v>
      </c>
      <c r="M5346">
        <f>Table1[[#This Row],[Ship Date]]-Table1[[#This Row],[Order Date]]</f>
        <v>5</v>
      </c>
      <c r="N5346">
        <v>11</v>
      </c>
      <c r="O5346" t="s">
        <v>35</v>
      </c>
      <c r="P5346" s="3">
        <v>7.3120000000000003</v>
      </c>
      <c r="Q5346" s="3">
        <v>5.3888404153612646</v>
      </c>
      <c r="R5346" s="3">
        <f>(Table1[[#This Row],[Selling Price]]-Table1[[#This Row],[Cost Price]])</f>
        <v>1.9231595846387357</v>
      </c>
      <c r="S5346" s="12">
        <f>(Table1[[#This Row],[Profit]]/Table1[[#This Row],[Selling Price]])</f>
        <v>0.26301416638932379</v>
      </c>
      <c r="T5346">
        <v>1</v>
      </c>
      <c r="U5346" s="2">
        <f>Table1[[#This Row],[Selling Price]]*Table1[[#This Row],[Quantity]]</f>
        <v>7.3120000000000003</v>
      </c>
      <c r="V5346" s="4">
        <v>0.2</v>
      </c>
      <c r="W5346">
        <v>296</v>
      </c>
      <c r="X5346" t="s">
        <v>36</v>
      </c>
      <c r="Y5346" t="s">
        <v>52</v>
      </c>
      <c r="Z5346" s="2">
        <v>9.7519682079348176</v>
      </c>
    </row>
    <row r="5347" spans="1:26" x14ac:dyDescent="0.35">
      <c r="A5347" t="s">
        <v>253</v>
      </c>
      <c r="B5347" t="s">
        <v>254</v>
      </c>
      <c r="C5347" t="s">
        <v>45</v>
      </c>
      <c r="D5347" t="s">
        <v>46</v>
      </c>
      <c r="E5347" t="s">
        <v>91</v>
      </c>
      <c r="F5347" t="s">
        <v>3389</v>
      </c>
      <c r="G5347" t="s">
        <v>3390</v>
      </c>
      <c r="H5347" t="s">
        <v>32</v>
      </c>
      <c r="I5347" t="s">
        <v>8356</v>
      </c>
      <c r="J5347" s="1">
        <v>42064</v>
      </c>
      <c r="K5347" s="1">
        <v>42068</v>
      </c>
      <c r="L5347" t="s">
        <v>60</v>
      </c>
      <c r="M5347">
        <f>Table1[[#This Row],[Ship Date]]-Table1[[#This Row],[Order Date]]</f>
        <v>4</v>
      </c>
      <c r="N5347">
        <v>3</v>
      </c>
      <c r="O5347" t="s">
        <v>106</v>
      </c>
      <c r="P5347" s="3">
        <v>3.552</v>
      </c>
      <c r="Q5347" s="3">
        <v>2.7242076762081529</v>
      </c>
      <c r="R5347" s="3">
        <f>(Table1[[#This Row],[Selling Price]]-Table1[[#This Row],[Cost Price]])</f>
        <v>0.8277923237918472</v>
      </c>
      <c r="S5347" s="12">
        <f>(Table1[[#This Row],[Profit]]/Table1[[#This Row],[Selling Price]])</f>
        <v>0.23304964070716419</v>
      </c>
      <c r="T5347">
        <v>2</v>
      </c>
      <c r="U5347" s="2">
        <f>Table1[[#This Row],[Selling Price]]*Table1[[#This Row],[Quantity]]</f>
        <v>7.1040000000000001</v>
      </c>
      <c r="V5347" s="4">
        <v>0.2</v>
      </c>
      <c r="W5347">
        <v>204</v>
      </c>
      <c r="X5347" t="s">
        <v>36</v>
      </c>
      <c r="Y5347" t="s">
        <v>52</v>
      </c>
      <c r="Z5347" s="2">
        <v>1.4725814069177969</v>
      </c>
    </row>
    <row r="5348" spans="1:26" x14ac:dyDescent="0.35">
      <c r="A5348" t="s">
        <v>253</v>
      </c>
      <c r="B5348" t="s">
        <v>254</v>
      </c>
      <c r="C5348" t="s">
        <v>45</v>
      </c>
      <c r="D5348" t="s">
        <v>46</v>
      </c>
      <c r="E5348" t="s">
        <v>47</v>
      </c>
      <c r="F5348" t="s">
        <v>5816</v>
      </c>
      <c r="G5348" t="s">
        <v>5817</v>
      </c>
      <c r="H5348" t="s">
        <v>32</v>
      </c>
      <c r="I5348" t="s">
        <v>8441</v>
      </c>
      <c r="J5348" s="1">
        <v>42258</v>
      </c>
      <c r="K5348" s="1">
        <v>42265</v>
      </c>
      <c r="L5348" t="s">
        <v>60</v>
      </c>
      <c r="M5348">
        <f>Table1[[#This Row],[Ship Date]]-Table1[[#This Row],[Order Date]]</f>
        <v>7</v>
      </c>
      <c r="N5348">
        <v>9</v>
      </c>
      <c r="O5348" t="s">
        <v>61</v>
      </c>
      <c r="P5348" s="3">
        <v>31.05</v>
      </c>
      <c r="Q5348" s="3">
        <v>24.352630730808649</v>
      </c>
      <c r="R5348" s="3">
        <f>(Table1[[#This Row],[Selling Price]]-Table1[[#This Row],[Cost Price]])</f>
        <v>6.697369269191352</v>
      </c>
      <c r="S5348" s="12">
        <f>(Table1[[#This Row],[Profit]]/Table1[[#This Row],[Selling Price]])</f>
        <v>0.2156962727597859</v>
      </c>
      <c r="T5348">
        <v>3</v>
      </c>
      <c r="U5348" s="2">
        <f>Table1[[#This Row],[Selling Price]]*Table1[[#This Row],[Quantity]]</f>
        <v>93.15</v>
      </c>
      <c r="V5348" s="4">
        <v>0</v>
      </c>
      <c r="W5348">
        <v>113</v>
      </c>
      <c r="X5348" t="s">
        <v>68</v>
      </c>
      <c r="Y5348" t="s">
        <v>36</v>
      </c>
      <c r="Z5348" s="2">
        <v>9.9093705652781026</v>
      </c>
    </row>
    <row r="5349" spans="1:26" x14ac:dyDescent="0.35">
      <c r="A5349" t="s">
        <v>253</v>
      </c>
      <c r="B5349" t="s">
        <v>254</v>
      </c>
      <c r="C5349" t="s">
        <v>55</v>
      </c>
      <c r="D5349" t="s">
        <v>46</v>
      </c>
      <c r="E5349" t="s">
        <v>75</v>
      </c>
      <c r="F5349" t="s">
        <v>3579</v>
      </c>
      <c r="G5349" t="s">
        <v>3580</v>
      </c>
      <c r="H5349" t="s">
        <v>32</v>
      </c>
      <c r="I5349" t="s">
        <v>8480</v>
      </c>
      <c r="J5349" s="1">
        <v>42274</v>
      </c>
      <c r="K5349" s="1">
        <v>42276</v>
      </c>
      <c r="L5349" t="s">
        <v>34</v>
      </c>
      <c r="M5349">
        <f>Table1[[#This Row],[Ship Date]]-Table1[[#This Row],[Order Date]]</f>
        <v>2</v>
      </c>
      <c r="N5349">
        <v>9</v>
      </c>
      <c r="O5349" t="s">
        <v>61</v>
      </c>
      <c r="P5349" s="3">
        <v>99.2</v>
      </c>
      <c r="Q5349" s="3">
        <v>74.633163123988197</v>
      </c>
      <c r="R5349" s="3">
        <f>(Table1[[#This Row],[Selling Price]]-Table1[[#This Row],[Cost Price]])</f>
        <v>24.566836876011806</v>
      </c>
      <c r="S5349" s="12">
        <f>(Table1[[#This Row],[Profit]]/Table1[[#This Row],[Selling Price]])</f>
        <v>0.24764956528237705</v>
      </c>
      <c r="T5349">
        <v>5</v>
      </c>
      <c r="U5349" s="2">
        <f>Table1[[#This Row],[Selling Price]]*Table1[[#This Row],[Quantity]]</f>
        <v>496</v>
      </c>
      <c r="V5349" s="4">
        <v>0</v>
      </c>
      <c r="W5349">
        <v>261</v>
      </c>
      <c r="X5349" t="s">
        <v>36</v>
      </c>
      <c r="Y5349" t="s">
        <v>68</v>
      </c>
      <c r="Z5349" s="2">
        <v>36.511350271753393</v>
      </c>
    </row>
    <row r="5350" spans="1:26" x14ac:dyDescent="0.35">
      <c r="A5350" t="s">
        <v>253</v>
      </c>
      <c r="B5350" t="s">
        <v>254</v>
      </c>
      <c r="C5350" t="s">
        <v>55</v>
      </c>
      <c r="D5350" t="s">
        <v>46</v>
      </c>
      <c r="E5350" t="s">
        <v>102</v>
      </c>
      <c r="F5350" t="s">
        <v>2238</v>
      </c>
      <c r="G5350" t="s">
        <v>2239</v>
      </c>
      <c r="H5350" t="s">
        <v>32</v>
      </c>
      <c r="I5350" t="s">
        <v>8524</v>
      </c>
      <c r="J5350" s="1">
        <v>41975</v>
      </c>
      <c r="K5350" s="1">
        <v>41982</v>
      </c>
      <c r="L5350" t="s">
        <v>60</v>
      </c>
      <c r="M5350">
        <f>Table1[[#This Row],[Ship Date]]-Table1[[#This Row],[Order Date]]</f>
        <v>7</v>
      </c>
      <c r="N5350">
        <v>12</v>
      </c>
      <c r="O5350" t="s">
        <v>35</v>
      </c>
      <c r="P5350" s="3">
        <v>15.24</v>
      </c>
      <c r="Q5350" s="3">
        <v>10.966919211198251</v>
      </c>
      <c r="R5350" s="3">
        <f>(Table1[[#This Row],[Selling Price]]-Table1[[#This Row],[Cost Price]])</f>
        <v>4.2730807888017495</v>
      </c>
      <c r="S5350" s="12">
        <f>(Table1[[#This Row],[Profit]]/Table1[[#This Row],[Selling Price]])</f>
        <v>0.2803858785302985</v>
      </c>
      <c r="T5350">
        <v>3</v>
      </c>
      <c r="U5350" s="2">
        <f>Table1[[#This Row],[Selling Price]]*Table1[[#This Row],[Quantity]]</f>
        <v>45.72</v>
      </c>
      <c r="V5350" s="4">
        <v>0</v>
      </c>
      <c r="W5350">
        <v>454</v>
      </c>
      <c r="X5350" t="s">
        <v>68</v>
      </c>
      <c r="Y5350" t="s">
        <v>52</v>
      </c>
      <c r="Z5350" s="2">
        <v>9.66970140869579</v>
      </c>
    </row>
    <row r="5351" spans="1:26" x14ac:dyDescent="0.35">
      <c r="A5351" t="s">
        <v>253</v>
      </c>
      <c r="B5351" t="s">
        <v>254</v>
      </c>
      <c r="C5351" t="s">
        <v>45</v>
      </c>
      <c r="D5351" t="s">
        <v>46</v>
      </c>
      <c r="E5351" t="s">
        <v>65</v>
      </c>
      <c r="F5351" t="s">
        <v>5885</v>
      </c>
      <c r="G5351" t="s">
        <v>5886</v>
      </c>
      <c r="H5351" t="s">
        <v>32</v>
      </c>
      <c r="I5351" t="s">
        <v>8586</v>
      </c>
      <c r="J5351" s="1">
        <v>42315</v>
      </c>
      <c r="K5351" s="1">
        <v>42320</v>
      </c>
      <c r="L5351" t="s">
        <v>60</v>
      </c>
      <c r="M5351">
        <f>Table1[[#This Row],[Ship Date]]-Table1[[#This Row],[Order Date]]</f>
        <v>5</v>
      </c>
      <c r="N5351">
        <v>11</v>
      </c>
      <c r="O5351" t="s">
        <v>35</v>
      </c>
      <c r="P5351" s="3">
        <v>177.648</v>
      </c>
      <c r="Q5351" s="3">
        <v>135.23469340904359</v>
      </c>
      <c r="R5351" s="3">
        <f>(Table1[[#This Row],[Selling Price]]-Table1[[#This Row],[Cost Price]])</f>
        <v>42.41330659095641</v>
      </c>
      <c r="S5351" s="12">
        <f>(Table1[[#This Row],[Profit]]/Table1[[#This Row],[Selling Price]])</f>
        <v>0.23874913644373374</v>
      </c>
      <c r="T5351">
        <v>2</v>
      </c>
      <c r="U5351" s="2">
        <f>Table1[[#This Row],[Selling Price]]*Table1[[#This Row],[Quantity]]</f>
        <v>355.29599999999999</v>
      </c>
      <c r="V5351" s="4">
        <v>0.2</v>
      </c>
      <c r="W5351">
        <v>498</v>
      </c>
      <c r="X5351" t="s">
        <v>36</v>
      </c>
      <c r="Y5351" t="s">
        <v>36</v>
      </c>
      <c r="Z5351" s="2">
        <v>311.14824484158669</v>
      </c>
    </row>
    <row r="5352" spans="1:26" x14ac:dyDescent="0.35">
      <c r="A5352" t="s">
        <v>253</v>
      </c>
      <c r="B5352" t="s">
        <v>254</v>
      </c>
      <c r="C5352" t="s">
        <v>45</v>
      </c>
      <c r="D5352" t="s">
        <v>46</v>
      </c>
      <c r="E5352" t="s">
        <v>75</v>
      </c>
      <c r="F5352" t="s">
        <v>5385</v>
      </c>
      <c r="G5352" t="s">
        <v>5386</v>
      </c>
      <c r="H5352" t="s">
        <v>32</v>
      </c>
      <c r="I5352" t="s">
        <v>8615</v>
      </c>
      <c r="J5352" s="1">
        <v>42271</v>
      </c>
      <c r="K5352" s="1">
        <v>42276</v>
      </c>
      <c r="L5352" t="s">
        <v>34</v>
      </c>
      <c r="M5352">
        <f>Table1[[#This Row],[Ship Date]]-Table1[[#This Row],[Order Date]]</f>
        <v>5</v>
      </c>
      <c r="N5352">
        <v>9</v>
      </c>
      <c r="O5352" t="s">
        <v>61</v>
      </c>
      <c r="P5352" s="3">
        <v>14.576000000000001</v>
      </c>
      <c r="Q5352" s="3">
        <v>9.885553453709953</v>
      </c>
      <c r="R5352" s="3">
        <f>(Table1[[#This Row],[Selling Price]]-Table1[[#This Row],[Cost Price]])</f>
        <v>4.6904465462900475</v>
      </c>
      <c r="S5352" s="12">
        <f>(Table1[[#This Row],[Profit]]/Table1[[#This Row],[Selling Price]])</f>
        <v>0.32179243594196266</v>
      </c>
      <c r="T5352">
        <v>2</v>
      </c>
      <c r="U5352" s="2">
        <f>Table1[[#This Row],[Selling Price]]*Table1[[#This Row],[Quantity]]</f>
        <v>29.152000000000001</v>
      </c>
      <c r="V5352" s="4">
        <v>0.2</v>
      </c>
      <c r="W5352">
        <v>352</v>
      </c>
      <c r="X5352" t="s">
        <v>36</v>
      </c>
      <c r="Y5352" t="s">
        <v>52</v>
      </c>
      <c r="Z5352" s="2">
        <v>16.431706099286629</v>
      </c>
    </row>
    <row r="5353" spans="1:26" x14ac:dyDescent="0.35">
      <c r="A5353" t="s">
        <v>253</v>
      </c>
      <c r="B5353" t="s">
        <v>254</v>
      </c>
      <c r="C5353" t="s">
        <v>27</v>
      </c>
      <c r="D5353" t="s">
        <v>46</v>
      </c>
      <c r="E5353" t="s">
        <v>102</v>
      </c>
      <c r="F5353" t="s">
        <v>1879</v>
      </c>
      <c r="G5353" t="s">
        <v>1880</v>
      </c>
      <c r="H5353" t="s">
        <v>32</v>
      </c>
      <c r="I5353" t="s">
        <v>8623</v>
      </c>
      <c r="J5353" s="1">
        <v>42444</v>
      </c>
      <c r="K5353" s="1">
        <v>42448</v>
      </c>
      <c r="L5353" t="s">
        <v>60</v>
      </c>
      <c r="M5353">
        <f>Table1[[#This Row],[Ship Date]]-Table1[[#This Row],[Order Date]]</f>
        <v>4</v>
      </c>
      <c r="N5353">
        <v>3</v>
      </c>
      <c r="O5353" t="s">
        <v>106</v>
      </c>
      <c r="P5353" s="3">
        <v>319.76</v>
      </c>
      <c r="Q5353" s="3">
        <v>226.83130746135859</v>
      </c>
      <c r="R5353" s="3">
        <f>(Table1[[#This Row],[Selling Price]]-Table1[[#This Row],[Cost Price]])</f>
        <v>92.9286925386414</v>
      </c>
      <c r="S5353" s="12">
        <f>(Table1[[#This Row],[Profit]]/Table1[[#This Row],[Selling Price]])</f>
        <v>0.29062012928021452</v>
      </c>
      <c r="T5353">
        <v>14</v>
      </c>
      <c r="U5353" s="2">
        <f>Table1[[#This Row],[Selling Price]]*Table1[[#This Row],[Quantity]]</f>
        <v>4476.6399999999994</v>
      </c>
      <c r="V5353" s="4">
        <v>0</v>
      </c>
      <c r="W5353">
        <v>381</v>
      </c>
      <c r="X5353" t="s">
        <v>36</v>
      </c>
      <c r="Y5353" t="s">
        <v>68</v>
      </c>
      <c r="Z5353" s="2">
        <v>113.998830815057</v>
      </c>
    </row>
    <row r="5354" spans="1:26" x14ac:dyDescent="0.35">
      <c r="A5354" t="s">
        <v>253</v>
      </c>
      <c r="B5354" t="s">
        <v>254</v>
      </c>
      <c r="C5354" t="s">
        <v>55</v>
      </c>
      <c r="D5354" t="s">
        <v>46</v>
      </c>
      <c r="E5354" t="s">
        <v>47</v>
      </c>
      <c r="F5354" t="s">
        <v>382</v>
      </c>
      <c r="G5354" t="s">
        <v>383</v>
      </c>
      <c r="H5354" t="s">
        <v>32</v>
      </c>
      <c r="I5354" t="s">
        <v>8696</v>
      </c>
      <c r="J5354" s="1">
        <v>42800</v>
      </c>
      <c r="K5354" s="1">
        <v>42806</v>
      </c>
      <c r="L5354" t="s">
        <v>60</v>
      </c>
      <c r="M5354">
        <f>Table1[[#This Row],[Ship Date]]-Table1[[#This Row],[Order Date]]</f>
        <v>6</v>
      </c>
      <c r="N5354">
        <v>3</v>
      </c>
      <c r="O5354" t="s">
        <v>106</v>
      </c>
      <c r="P5354" s="3">
        <v>4.9279999999999999</v>
      </c>
      <c r="Q5354" s="3">
        <v>4.0942839354989324</v>
      </c>
      <c r="R5354" s="3">
        <f>(Table1[[#This Row],[Selling Price]]-Table1[[#This Row],[Cost Price]])</f>
        <v>0.8337160645010675</v>
      </c>
      <c r="S5354" s="12">
        <f>(Table1[[#This Row],[Profit]]/Table1[[#This Row],[Selling Price]])</f>
        <v>0.16917939620557376</v>
      </c>
      <c r="T5354">
        <v>2</v>
      </c>
      <c r="U5354" s="2">
        <f>Table1[[#This Row],[Selling Price]]*Table1[[#This Row],[Quantity]]</f>
        <v>9.8559999999999999</v>
      </c>
      <c r="V5354" s="4">
        <v>0.2</v>
      </c>
      <c r="W5354">
        <v>469</v>
      </c>
      <c r="X5354" t="s">
        <v>68</v>
      </c>
      <c r="Y5354" t="s">
        <v>52</v>
      </c>
      <c r="Z5354" s="2">
        <v>9.233153018696628</v>
      </c>
    </row>
    <row r="5355" spans="1:26" x14ac:dyDescent="0.35">
      <c r="A5355" t="s">
        <v>253</v>
      </c>
      <c r="B5355" t="s">
        <v>254</v>
      </c>
      <c r="C5355" t="s">
        <v>45</v>
      </c>
      <c r="D5355" t="s">
        <v>46</v>
      </c>
      <c r="E5355" t="s">
        <v>102</v>
      </c>
      <c r="F5355" t="s">
        <v>2891</v>
      </c>
      <c r="G5355" t="s">
        <v>2892</v>
      </c>
      <c r="H5355" t="s">
        <v>32</v>
      </c>
      <c r="I5355" t="s">
        <v>8704</v>
      </c>
      <c r="J5355" s="1">
        <v>43001</v>
      </c>
      <c r="K5355" s="1">
        <v>43007</v>
      </c>
      <c r="L5355" t="s">
        <v>60</v>
      </c>
      <c r="M5355">
        <f>Table1[[#This Row],[Ship Date]]-Table1[[#This Row],[Order Date]]</f>
        <v>6</v>
      </c>
      <c r="N5355">
        <v>9</v>
      </c>
      <c r="O5355" t="s">
        <v>61</v>
      </c>
      <c r="P5355" s="3">
        <v>211.04</v>
      </c>
      <c r="Q5355" s="3">
        <v>148.1569099040955</v>
      </c>
      <c r="R5355" s="3">
        <f>(Table1[[#This Row],[Selling Price]]-Table1[[#This Row],[Cost Price]])</f>
        <v>62.883090095904493</v>
      </c>
      <c r="S5355" s="12">
        <f>(Table1[[#This Row],[Profit]]/Table1[[#This Row],[Selling Price]])</f>
        <v>0.297967636921458</v>
      </c>
      <c r="T5355">
        <v>8</v>
      </c>
      <c r="U5355" s="2">
        <f>Table1[[#This Row],[Selling Price]]*Table1[[#This Row],[Quantity]]</f>
        <v>1688.32</v>
      </c>
      <c r="V5355" s="4">
        <v>0</v>
      </c>
      <c r="W5355">
        <v>177</v>
      </c>
      <c r="X5355" t="s">
        <v>68</v>
      </c>
      <c r="Y5355" t="s">
        <v>68</v>
      </c>
      <c r="Z5355" s="2">
        <v>51.835935518818523</v>
      </c>
    </row>
    <row r="5356" spans="1:26" x14ac:dyDescent="0.35">
      <c r="A5356" t="s">
        <v>253</v>
      </c>
      <c r="B5356" t="s">
        <v>254</v>
      </c>
      <c r="C5356" t="s">
        <v>64</v>
      </c>
      <c r="D5356" t="s">
        <v>46</v>
      </c>
      <c r="E5356" t="s">
        <v>91</v>
      </c>
      <c r="F5356" t="s">
        <v>5613</v>
      </c>
      <c r="G5356" t="s">
        <v>5614</v>
      </c>
      <c r="H5356" t="s">
        <v>32</v>
      </c>
      <c r="I5356" t="s">
        <v>8706</v>
      </c>
      <c r="J5356" s="1">
        <v>42336</v>
      </c>
      <c r="K5356" s="1">
        <v>42338</v>
      </c>
      <c r="L5356" t="s">
        <v>199</v>
      </c>
      <c r="M5356">
        <f>Table1[[#This Row],[Ship Date]]-Table1[[#This Row],[Order Date]]</f>
        <v>2</v>
      </c>
      <c r="N5356">
        <v>11</v>
      </c>
      <c r="O5356" t="s">
        <v>35</v>
      </c>
      <c r="P5356" s="3">
        <v>45.28</v>
      </c>
      <c r="Q5356" s="3">
        <v>37.45032412372359</v>
      </c>
      <c r="R5356" s="3">
        <f>(Table1[[#This Row],[Selling Price]]-Table1[[#This Row],[Cost Price]])</f>
        <v>7.8296758762764114</v>
      </c>
      <c r="S5356" s="12">
        <f>(Table1[[#This Row],[Profit]]/Table1[[#This Row],[Selling Price]])</f>
        <v>0.17291687005910802</v>
      </c>
      <c r="T5356">
        <v>4</v>
      </c>
      <c r="U5356" s="2">
        <f>Table1[[#This Row],[Selling Price]]*Table1[[#This Row],[Quantity]]</f>
        <v>181.12</v>
      </c>
      <c r="V5356" s="4">
        <v>0</v>
      </c>
      <c r="W5356">
        <v>481</v>
      </c>
      <c r="X5356" t="s">
        <v>36</v>
      </c>
      <c r="Y5356" t="s">
        <v>52</v>
      </c>
      <c r="Z5356" s="2">
        <v>30.416905299520529</v>
      </c>
    </row>
    <row r="5357" spans="1:26" x14ac:dyDescent="0.35">
      <c r="A5357" t="s">
        <v>253</v>
      </c>
      <c r="B5357" t="s">
        <v>254</v>
      </c>
      <c r="C5357" t="s">
        <v>39</v>
      </c>
      <c r="D5357" t="s">
        <v>46</v>
      </c>
      <c r="E5357" t="s">
        <v>75</v>
      </c>
      <c r="F5357" t="s">
        <v>457</v>
      </c>
      <c r="G5357" t="s">
        <v>458</v>
      </c>
      <c r="H5357" t="s">
        <v>32</v>
      </c>
      <c r="I5357" t="s">
        <v>8860</v>
      </c>
      <c r="J5357" s="1">
        <v>42939</v>
      </c>
      <c r="K5357" s="1">
        <v>42944</v>
      </c>
      <c r="L5357" t="s">
        <v>60</v>
      </c>
      <c r="M5357">
        <f>Table1[[#This Row],[Ship Date]]-Table1[[#This Row],[Order Date]]</f>
        <v>5</v>
      </c>
      <c r="N5357">
        <v>7</v>
      </c>
      <c r="O5357" t="s">
        <v>51</v>
      </c>
      <c r="P5357" s="3">
        <v>121.536</v>
      </c>
      <c r="Q5357" s="3">
        <v>93.749399909816304</v>
      </c>
      <c r="R5357" s="3">
        <f>(Table1[[#This Row],[Selling Price]]-Table1[[#This Row],[Cost Price]])</f>
        <v>27.786600090183697</v>
      </c>
      <c r="S5357" s="12">
        <f>(Table1[[#This Row],[Profit]]/Table1[[#This Row],[Selling Price]])</f>
        <v>0.22862855524440245</v>
      </c>
      <c r="T5357">
        <v>4</v>
      </c>
      <c r="U5357" s="2">
        <f>Table1[[#This Row],[Selling Price]]*Table1[[#This Row],[Quantity]]</f>
        <v>486.14400000000001</v>
      </c>
      <c r="V5357" s="4">
        <v>0.2</v>
      </c>
      <c r="W5357">
        <v>419</v>
      </c>
      <c r="X5357" t="s">
        <v>36</v>
      </c>
      <c r="Y5357" t="s">
        <v>68</v>
      </c>
      <c r="Z5357" s="2">
        <v>97.213633192057998</v>
      </c>
    </row>
    <row r="5358" spans="1:26" x14ac:dyDescent="0.35">
      <c r="A5358" t="s">
        <v>253</v>
      </c>
      <c r="B5358" t="s">
        <v>254</v>
      </c>
      <c r="C5358" t="s">
        <v>39</v>
      </c>
      <c r="D5358" t="s">
        <v>46</v>
      </c>
      <c r="E5358" t="s">
        <v>91</v>
      </c>
      <c r="F5358" t="s">
        <v>92</v>
      </c>
      <c r="G5358" t="s">
        <v>93</v>
      </c>
      <c r="H5358" t="s">
        <v>32</v>
      </c>
      <c r="I5358" t="s">
        <v>8879</v>
      </c>
      <c r="J5358" s="1">
        <v>41954</v>
      </c>
      <c r="K5358" s="1">
        <v>41956</v>
      </c>
      <c r="L5358" t="s">
        <v>199</v>
      </c>
      <c r="M5358">
        <f>Table1[[#This Row],[Ship Date]]-Table1[[#This Row],[Order Date]]</f>
        <v>2</v>
      </c>
      <c r="N5358">
        <v>11</v>
      </c>
      <c r="O5358" t="s">
        <v>35</v>
      </c>
      <c r="P5358" s="3">
        <v>22.98</v>
      </c>
      <c r="Q5358" s="3">
        <v>16.98712483228206</v>
      </c>
      <c r="R5358" s="3">
        <f>(Table1[[#This Row],[Selling Price]]-Table1[[#This Row],[Cost Price]])</f>
        <v>5.9928751677179406</v>
      </c>
      <c r="S5358" s="12">
        <f>(Table1[[#This Row],[Profit]]/Table1[[#This Row],[Selling Price]])</f>
        <v>0.26078656082323498</v>
      </c>
      <c r="T5358">
        <v>1</v>
      </c>
      <c r="U5358" s="2">
        <f>Table1[[#This Row],[Selling Price]]*Table1[[#This Row],[Quantity]]</f>
        <v>22.98</v>
      </c>
      <c r="V5358" s="4">
        <v>0</v>
      </c>
      <c r="W5358">
        <v>379</v>
      </c>
      <c r="X5358" t="s">
        <v>36</v>
      </c>
      <c r="Y5358" t="s">
        <v>52</v>
      </c>
      <c r="Z5358" s="2">
        <v>31.04224535325093</v>
      </c>
    </row>
    <row r="5359" spans="1:26" x14ac:dyDescent="0.35">
      <c r="A5359" t="s">
        <v>253</v>
      </c>
      <c r="B5359" t="s">
        <v>254</v>
      </c>
      <c r="C5359" t="s">
        <v>39</v>
      </c>
      <c r="D5359" t="s">
        <v>46</v>
      </c>
      <c r="E5359" t="s">
        <v>47</v>
      </c>
      <c r="F5359" t="s">
        <v>1618</v>
      </c>
      <c r="G5359" t="s">
        <v>1619</v>
      </c>
      <c r="H5359" t="s">
        <v>32</v>
      </c>
      <c r="I5359" t="s">
        <v>8926</v>
      </c>
      <c r="J5359" s="1">
        <v>41800</v>
      </c>
      <c r="K5359" s="1">
        <v>41805</v>
      </c>
      <c r="L5359" t="s">
        <v>34</v>
      </c>
      <c r="M5359">
        <f>Table1[[#This Row],[Ship Date]]-Table1[[#This Row],[Order Date]]</f>
        <v>5</v>
      </c>
      <c r="N5359">
        <v>6</v>
      </c>
      <c r="O5359" t="s">
        <v>51</v>
      </c>
      <c r="P5359" s="3">
        <v>491.55</v>
      </c>
      <c r="Q5359" s="3">
        <v>321.09447008165182</v>
      </c>
      <c r="R5359" s="3">
        <f>(Table1[[#This Row],[Selling Price]]-Table1[[#This Row],[Cost Price]])</f>
        <v>170.45552991834819</v>
      </c>
      <c r="S5359" s="12">
        <f>(Table1[[#This Row],[Profit]]/Table1[[#This Row],[Selling Price]])</f>
        <v>0.34677149815552472</v>
      </c>
      <c r="T5359">
        <v>5</v>
      </c>
      <c r="U5359" s="2">
        <f>Table1[[#This Row],[Selling Price]]*Table1[[#This Row],[Quantity]]</f>
        <v>2457.75</v>
      </c>
      <c r="V5359" s="4">
        <v>0</v>
      </c>
      <c r="W5359">
        <v>123</v>
      </c>
      <c r="X5359" t="s">
        <v>36</v>
      </c>
      <c r="Y5359" t="s">
        <v>36</v>
      </c>
      <c r="Z5359" s="2">
        <v>219.56074679475711</v>
      </c>
    </row>
    <row r="5360" spans="1:26" x14ac:dyDescent="0.35">
      <c r="A5360" t="s">
        <v>253</v>
      </c>
      <c r="B5360" t="s">
        <v>254</v>
      </c>
      <c r="C5360" t="s">
        <v>27</v>
      </c>
      <c r="D5360" t="s">
        <v>46</v>
      </c>
      <c r="E5360" t="s">
        <v>539</v>
      </c>
      <c r="F5360" t="s">
        <v>4520</v>
      </c>
      <c r="G5360" t="s">
        <v>4521</v>
      </c>
      <c r="H5360" t="s">
        <v>32</v>
      </c>
      <c r="I5360" t="s">
        <v>8962</v>
      </c>
      <c r="J5360" s="1">
        <v>41684</v>
      </c>
      <c r="K5360" s="1">
        <v>41688</v>
      </c>
      <c r="L5360" t="s">
        <v>60</v>
      </c>
      <c r="M5360">
        <f>Table1[[#This Row],[Ship Date]]-Table1[[#This Row],[Order Date]]</f>
        <v>4</v>
      </c>
      <c r="N5360">
        <v>2</v>
      </c>
      <c r="O5360" t="s">
        <v>106</v>
      </c>
      <c r="P5360" s="3">
        <v>238.62</v>
      </c>
      <c r="Q5360" s="3">
        <v>195.47773238115471</v>
      </c>
      <c r="R5360" s="3">
        <f>(Table1[[#This Row],[Selling Price]]-Table1[[#This Row],[Cost Price]])</f>
        <v>43.142267618845295</v>
      </c>
      <c r="S5360" s="12">
        <f>(Table1[[#This Row],[Profit]]/Table1[[#This Row],[Selling Price]])</f>
        <v>0.18079904290857973</v>
      </c>
      <c r="T5360">
        <v>2</v>
      </c>
      <c r="U5360" s="2">
        <f>Table1[[#This Row],[Selling Price]]*Table1[[#This Row],[Quantity]]</f>
        <v>477.24</v>
      </c>
      <c r="V5360" s="4">
        <v>0</v>
      </c>
      <c r="W5360">
        <v>318</v>
      </c>
      <c r="X5360" t="s">
        <v>36</v>
      </c>
      <c r="Y5360" t="s">
        <v>36</v>
      </c>
      <c r="Z5360" s="2">
        <v>207.6082158226678</v>
      </c>
    </row>
    <row r="5361" spans="1:26" x14ac:dyDescent="0.35">
      <c r="A5361" t="s">
        <v>253</v>
      </c>
      <c r="B5361" t="s">
        <v>254</v>
      </c>
      <c r="C5361" t="s">
        <v>55</v>
      </c>
      <c r="D5361" t="s">
        <v>46</v>
      </c>
      <c r="E5361" t="s">
        <v>102</v>
      </c>
      <c r="F5361" t="s">
        <v>585</v>
      </c>
      <c r="G5361" t="s">
        <v>586</v>
      </c>
      <c r="H5361" t="s">
        <v>32</v>
      </c>
      <c r="I5361" t="s">
        <v>9023</v>
      </c>
      <c r="J5361" s="1">
        <v>42968</v>
      </c>
      <c r="K5361" s="1">
        <v>42972</v>
      </c>
      <c r="L5361" t="s">
        <v>60</v>
      </c>
      <c r="M5361">
        <f>Table1[[#This Row],[Ship Date]]-Table1[[#This Row],[Order Date]]</f>
        <v>4</v>
      </c>
      <c r="N5361">
        <v>8</v>
      </c>
      <c r="O5361" t="s">
        <v>61</v>
      </c>
      <c r="P5361" s="3">
        <v>6.6719999999999997</v>
      </c>
      <c r="Q5361" s="3">
        <v>5.2573643232975726</v>
      </c>
      <c r="R5361" s="3">
        <f>(Table1[[#This Row],[Selling Price]]-Table1[[#This Row],[Cost Price]])</f>
        <v>1.4146356767024271</v>
      </c>
      <c r="S5361" s="12">
        <f>(Table1[[#This Row],[Profit]]/Table1[[#This Row],[Selling Price]])</f>
        <v>0.21202573092062757</v>
      </c>
      <c r="T5361">
        <v>1</v>
      </c>
      <c r="U5361" s="2">
        <f>Table1[[#This Row],[Selling Price]]*Table1[[#This Row],[Quantity]]</f>
        <v>6.6719999999999997</v>
      </c>
      <c r="V5361" s="4">
        <v>0.2</v>
      </c>
      <c r="W5361">
        <v>492</v>
      </c>
      <c r="X5361" t="s">
        <v>36</v>
      </c>
      <c r="Y5361" t="s">
        <v>52</v>
      </c>
      <c r="Z5361" s="2">
        <v>27.735986299390909</v>
      </c>
    </row>
    <row r="5362" spans="1:26" x14ac:dyDescent="0.35">
      <c r="A5362" t="s">
        <v>253</v>
      </c>
      <c r="B5362" t="s">
        <v>254</v>
      </c>
      <c r="C5362" t="s">
        <v>55</v>
      </c>
      <c r="D5362" t="s">
        <v>46</v>
      </c>
      <c r="E5362" t="s">
        <v>102</v>
      </c>
      <c r="F5362" t="s">
        <v>2782</v>
      </c>
      <c r="G5362" t="s">
        <v>2783</v>
      </c>
      <c r="H5362" t="s">
        <v>32</v>
      </c>
      <c r="I5362" t="s">
        <v>9025</v>
      </c>
      <c r="J5362" s="1">
        <v>42260</v>
      </c>
      <c r="K5362" s="1">
        <v>42262</v>
      </c>
      <c r="L5362" t="s">
        <v>199</v>
      </c>
      <c r="M5362">
        <f>Table1[[#This Row],[Ship Date]]-Table1[[#This Row],[Order Date]]</f>
        <v>2</v>
      </c>
      <c r="N5362">
        <v>9</v>
      </c>
      <c r="O5362" t="s">
        <v>61</v>
      </c>
      <c r="P5362" s="3">
        <v>209.7</v>
      </c>
      <c r="Q5362" s="3">
        <v>140.76002649241701</v>
      </c>
      <c r="R5362" s="3">
        <f>(Table1[[#This Row],[Selling Price]]-Table1[[#This Row],[Cost Price]])</f>
        <v>68.939973507582977</v>
      </c>
      <c r="S5362" s="12">
        <f>(Table1[[#This Row],[Profit]]/Table1[[#This Row],[Selling Price]])</f>
        <v>0.32875523847202182</v>
      </c>
      <c r="T5362">
        <v>2</v>
      </c>
      <c r="U5362" s="2">
        <f>Table1[[#This Row],[Selling Price]]*Table1[[#This Row],[Quantity]]</f>
        <v>419.4</v>
      </c>
      <c r="V5362" s="4">
        <v>0</v>
      </c>
      <c r="W5362">
        <v>441</v>
      </c>
      <c r="X5362" t="s">
        <v>36</v>
      </c>
      <c r="Y5362" t="s">
        <v>36</v>
      </c>
      <c r="Z5362" s="2">
        <v>197.49069554032161</v>
      </c>
    </row>
    <row r="5363" spans="1:26" x14ac:dyDescent="0.35">
      <c r="A5363" t="s">
        <v>253</v>
      </c>
      <c r="B5363" t="s">
        <v>254</v>
      </c>
      <c r="C5363" t="s">
        <v>64</v>
      </c>
      <c r="D5363" t="s">
        <v>46</v>
      </c>
      <c r="E5363" t="s">
        <v>178</v>
      </c>
      <c r="F5363" t="s">
        <v>1971</v>
      </c>
      <c r="G5363" t="s">
        <v>1972</v>
      </c>
      <c r="H5363" t="s">
        <v>32</v>
      </c>
      <c r="I5363" t="s">
        <v>9057</v>
      </c>
      <c r="J5363" s="1">
        <v>42624</v>
      </c>
      <c r="K5363" s="1">
        <v>42630</v>
      </c>
      <c r="L5363" t="s">
        <v>60</v>
      </c>
      <c r="M5363">
        <f>Table1[[#This Row],[Ship Date]]-Table1[[#This Row],[Order Date]]</f>
        <v>6</v>
      </c>
      <c r="N5363">
        <v>9</v>
      </c>
      <c r="O5363" t="s">
        <v>61</v>
      </c>
      <c r="P5363" s="3">
        <v>99.567999999999998</v>
      </c>
      <c r="Q5363" s="3">
        <v>80.86805777517587</v>
      </c>
      <c r="R5363" s="3">
        <f>(Table1[[#This Row],[Selling Price]]-Table1[[#This Row],[Cost Price]])</f>
        <v>18.699942224824127</v>
      </c>
      <c r="S5363" s="12">
        <f>(Table1[[#This Row],[Profit]]/Table1[[#This Row],[Selling Price]])</f>
        <v>0.18781076475196978</v>
      </c>
      <c r="T5363">
        <v>2</v>
      </c>
      <c r="U5363" s="2">
        <f>Table1[[#This Row],[Selling Price]]*Table1[[#This Row],[Quantity]]</f>
        <v>199.136</v>
      </c>
      <c r="V5363" s="4">
        <v>0.2</v>
      </c>
      <c r="W5363">
        <v>361</v>
      </c>
      <c r="X5363" t="s">
        <v>68</v>
      </c>
      <c r="Y5363" t="s">
        <v>68</v>
      </c>
      <c r="Z5363" s="2">
        <v>88.991075847525295</v>
      </c>
    </row>
    <row r="5364" spans="1:26" x14ac:dyDescent="0.35">
      <c r="A5364" t="s">
        <v>557</v>
      </c>
      <c r="B5364" t="s">
        <v>558</v>
      </c>
      <c r="C5364" t="s">
        <v>39</v>
      </c>
      <c r="D5364" t="s">
        <v>46</v>
      </c>
      <c r="E5364" t="s">
        <v>65</v>
      </c>
      <c r="F5364" t="s">
        <v>369</v>
      </c>
      <c r="G5364" t="s">
        <v>370</v>
      </c>
      <c r="H5364" t="s">
        <v>32</v>
      </c>
      <c r="I5364" t="s">
        <v>559</v>
      </c>
      <c r="J5364" s="1">
        <v>42254</v>
      </c>
      <c r="K5364" s="1">
        <v>42259</v>
      </c>
      <c r="L5364" t="s">
        <v>60</v>
      </c>
      <c r="M5364">
        <f>Table1[[#This Row],[Ship Date]]-Table1[[#This Row],[Order Date]]</f>
        <v>5</v>
      </c>
      <c r="N5364">
        <v>9</v>
      </c>
      <c r="O5364" t="s">
        <v>61</v>
      </c>
      <c r="P5364" s="3">
        <v>671.93</v>
      </c>
      <c r="Q5364" s="3">
        <v>454.3279224700575</v>
      </c>
      <c r="R5364" s="3">
        <f>(Table1[[#This Row],[Selling Price]]-Table1[[#This Row],[Cost Price]])</f>
        <v>217.60207752994245</v>
      </c>
      <c r="S5364" s="12">
        <f>(Table1[[#This Row],[Profit]]/Table1[[#This Row],[Selling Price]])</f>
        <v>0.3238463493666639</v>
      </c>
      <c r="T5364">
        <v>7</v>
      </c>
      <c r="U5364" s="2">
        <f>Table1[[#This Row],[Selling Price]]*Table1[[#This Row],[Quantity]]</f>
        <v>4703.5099999999993</v>
      </c>
      <c r="V5364" s="4">
        <v>0</v>
      </c>
      <c r="W5364">
        <v>242</v>
      </c>
      <c r="X5364" t="s">
        <v>36</v>
      </c>
      <c r="Y5364" t="s">
        <v>36</v>
      </c>
      <c r="Z5364" s="2">
        <v>232.12914600454641</v>
      </c>
    </row>
    <row r="5365" spans="1:26" x14ac:dyDescent="0.35">
      <c r="A5365" t="s">
        <v>557</v>
      </c>
      <c r="B5365" t="s">
        <v>558</v>
      </c>
      <c r="C5365" t="s">
        <v>55</v>
      </c>
      <c r="D5365" t="s">
        <v>46</v>
      </c>
      <c r="E5365" t="s">
        <v>65</v>
      </c>
      <c r="F5365" t="s">
        <v>590</v>
      </c>
      <c r="G5365" t="s">
        <v>591</v>
      </c>
      <c r="H5365" t="s">
        <v>32</v>
      </c>
      <c r="I5365" t="s">
        <v>587</v>
      </c>
      <c r="J5365" s="1">
        <v>42155</v>
      </c>
      <c r="K5365" s="1">
        <v>42157</v>
      </c>
      <c r="L5365" t="s">
        <v>199</v>
      </c>
      <c r="M5365">
        <f>Table1[[#This Row],[Ship Date]]-Table1[[#This Row],[Order Date]]</f>
        <v>2</v>
      </c>
      <c r="N5365">
        <v>5</v>
      </c>
      <c r="O5365" t="s">
        <v>51</v>
      </c>
      <c r="P5365" s="3">
        <v>80.88</v>
      </c>
      <c r="Q5365" s="3">
        <v>53.546163456358578</v>
      </c>
      <c r="R5365" s="3">
        <f>(Table1[[#This Row],[Selling Price]]-Table1[[#This Row],[Cost Price]])</f>
        <v>27.333836543641418</v>
      </c>
      <c r="S5365" s="12">
        <f>(Table1[[#This Row],[Profit]]/Table1[[#This Row],[Selling Price]])</f>
        <v>0.33795544687983953</v>
      </c>
      <c r="T5365">
        <v>6</v>
      </c>
      <c r="U5365" s="2">
        <f>Table1[[#This Row],[Selling Price]]*Table1[[#This Row],[Quantity]]</f>
        <v>485.28</v>
      </c>
      <c r="V5365" s="4">
        <v>0</v>
      </c>
      <c r="W5365">
        <v>499</v>
      </c>
      <c r="X5365" t="s">
        <v>36</v>
      </c>
      <c r="Y5365" t="s">
        <v>68</v>
      </c>
      <c r="Z5365" s="2">
        <v>38.05935559914569</v>
      </c>
    </row>
    <row r="5366" spans="1:26" x14ac:dyDescent="0.35">
      <c r="A5366" t="s">
        <v>557</v>
      </c>
      <c r="B5366" t="s">
        <v>558</v>
      </c>
      <c r="C5366" t="s">
        <v>39</v>
      </c>
      <c r="D5366" t="s">
        <v>46</v>
      </c>
      <c r="E5366" t="s">
        <v>75</v>
      </c>
      <c r="F5366" t="s">
        <v>592</v>
      </c>
      <c r="G5366" t="s">
        <v>593</v>
      </c>
      <c r="H5366" t="s">
        <v>32</v>
      </c>
      <c r="I5366" t="s">
        <v>594</v>
      </c>
      <c r="J5366" s="1">
        <v>42152</v>
      </c>
      <c r="K5366" s="1">
        <v>42158</v>
      </c>
      <c r="L5366" t="s">
        <v>60</v>
      </c>
      <c r="M5366">
        <f>Table1[[#This Row],[Ship Date]]-Table1[[#This Row],[Order Date]]</f>
        <v>6</v>
      </c>
      <c r="N5366">
        <v>5</v>
      </c>
      <c r="O5366" t="s">
        <v>51</v>
      </c>
      <c r="P5366" s="3">
        <v>6.63</v>
      </c>
      <c r="Q5366" s="3">
        <v>4.9081251346419981</v>
      </c>
      <c r="R5366" s="3">
        <f>(Table1[[#This Row],[Selling Price]]-Table1[[#This Row],[Cost Price]])</f>
        <v>1.7218748653580018</v>
      </c>
      <c r="S5366" s="12">
        <f>(Table1[[#This Row],[Profit]]/Table1[[#This Row],[Selling Price]])</f>
        <v>0.25970963278401232</v>
      </c>
      <c r="T5366">
        <v>3</v>
      </c>
      <c r="U5366" s="2">
        <f>Table1[[#This Row],[Selling Price]]*Table1[[#This Row],[Quantity]]</f>
        <v>19.89</v>
      </c>
      <c r="V5366" s="4">
        <v>0</v>
      </c>
      <c r="W5366">
        <v>455</v>
      </c>
      <c r="X5366" t="s">
        <v>68</v>
      </c>
      <c r="Y5366" t="s">
        <v>52</v>
      </c>
      <c r="Z5366" s="2">
        <v>4.400620013134513</v>
      </c>
    </row>
    <row r="5367" spans="1:26" x14ac:dyDescent="0.35">
      <c r="A5367" t="s">
        <v>557</v>
      </c>
      <c r="B5367" t="s">
        <v>558</v>
      </c>
      <c r="C5367" t="s">
        <v>39</v>
      </c>
      <c r="D5367" t="s">
        <v>46</v>
      </c>
      <c r="E5367" t="s">
        <v>65</v>
      </c>
      <c r="F5367" t="s">
        <v>621</v>
      </c>
      <c r="G5367" t="s">
        <v>622</v>
      </c>
      <c r="H5367" t="s">
        <v>32</v>
      </c>
      <c r="I5367" t="s">
        <v>617</v>
      </c>
      <c r="J5367" s="1">
        <v>41890</v>
      </c>
      <c r="K5367" s="1">
        <v>41894</v>
      </c>
      <c r="L5367" t="s">
        <v>60</v>
      </c>
      <c r="M5367">
        <f>Table1[[#This Row],[Ship Date]]-Table1[[#This Row],[Order Date]]</f>
        <v>4</v>
      </c>
      <c r="N5367">
        <v>9</v>
      </c>
      <c r="O5367" t="s">
        <v>61</v>
      </c>
      <c r="P5367" s="3">
        <v>275.928</v>
      </c>
      <c r="Q5367" s="3">
        <v>180.93426066217941</v>
      </c>
      <c r="R5367" s="3">
        <f>(Table1[[#This Row],[Selling Price]]-Table1[[#This Row],[Cost Price]])</f>
        <v>94.993739337820585</v>
      </c>
      <c r="S5367" s="12">
        <f>(Table1[[#This Row],[Profit]]/Table1[[#This Row],[Selling Price]])</f>
        <v>0.3442700245637289</v>
      </c>
      <c r="T5367">
        <v>3</v>
      </c>
      <c r="U5367" s="2">
        <f>Table1[[#This Row],[Selling Price]]*Table1[[#This Row],[Quantity]]</f>
        <v>827.78399999999999</v>
      </c>
      <c r="V5367" s="4">
        <v>0.2</v>
      </c>
      <c r="W5367">
        <v>324</v>
      </c>
      <c r="X5367" t="s">
        <v>36</v>
      </c>
      <c r="Y5367" t="s">
        <v>36</v>
      </c>
      <c r="Z5367" s="2">
        <v>141.74453558426859</v>
      </c>
    </row>
    <row r="5368" spans="1:26" x14ac:dyDescent="0.35">
      <c r="A5368" t="s">
        <v>557</v>
      </c>
      <c r="B5368" t="s">
        <v>558</v>
      </c>
      <c r="C5368" t="s">
        <v>39</v>
      </c>
      <c r="D5368" t="s">
        <v>46</v>
      </c>
      <c r="E5368" t="s">
        <v>86</v>
      </c>
      <c r="F5368" t="s">
        <v>791</v>
      </c>
      <c r="G5368" t="s">
        <v>792</v>
      </c>
      <c r="H5368" t="s">
        <v>32</v>
      </c>
      <c r="I5368" t="s">
        <v>798</v>
      </c>
      <c r="J5368" s="1">
        <v>42832</v>
      </c>
      <c r="K5368" s="1">
        <v>42837</v>
      </c>
      <c r="L5368" t="s">
        <v>60</v>
      </c>
      <c r="M5368">
        <f>Table1[[#This Row],[Ship Date]]-Table1[[#This Row],[Order Date]]</f>
        <v>5</v>
      </c>
      <c r="N5368">
        <v>4</v>
      </c>
      <c r="O5368" t="s">
        <v>106</v>
      </c>
      <c r="P5368" s="3">
        <v>5.3280000000000003</v>
      </c>
      <c r="Q5368" s="3">
        <v>3.6655316578212922</v>
      </c>
      <c r="R5368" s="3">
        <f>(Table1[[#This Row],[Selling Price]]-Table1[[#This Row],[Cost Price]])</f>
        <v>1.6624683421787081</v>
      </c>
      <c r="S5368" s="12">
        <f>(Table1[[#This Row],[Profit]]/Table1[[#This Row],[Selling Price]])</f>
        <v>0.31202483899750527</v>
      </c>
      <c r="T5368">
        <v>2</v>
      </c>
      <c r="U5368" s="2">
        <f>Table1[[#This Row],[Selling Price]]*Table1[[#This Row],[Quantity]]</f>
        <v>10.656000000000001</v>
      </c>
      <c r="V5368" s="4">
        <v>0.7</v>
      </c>
      <c r="W5368">
        <v>207</v>
      </c>
      <c r="X5368" t="s">
        <v>36</v>
      </c>
      <c r="Y5368" t="s">
        <v>52</v>
      </c>
      <c r="Z5368" s="2">
        <v>6.8898729160993968</v>
      </c>
    </row>
    <row r="5369" spans="1:26" x14ac:dyDescent="0.35">
      <c r="A5369" t="s">
        <v>557</v>
      </c>
      <c r="B5369" t="s">
        <v>558</v>
      </c>
      <c r="C5369" t="s">
        <v>64</v>
      </c>
      <c r="D5369" t="s">
        <v>46</v>
      </c>
      <c r="E5369" t="s">
        <v>91</v>
      </c>
      <c r="F5369" t="s">
        <v>1141</v>
      </c>
      <c r="G5369" t="s">
        <v>1142</v>
      </c>
      <c r="H5369" t="s">
        <v>32</v>
      </c>
      <c r="I5369" t="s">
        <v>1143</v>
      </c>
      <c r="J5369" s="1">
        <v>42122</v>
      </c>
      <c r="K5369" s="1">
        <v>42129</v>
      </c>
      <c r="L5369" t="s">
        <v>60</v>
      </c>
      <c r="M5369">
        <f>Table1[[#This Row],[Ship Date]]-Table1[[#This Row],[Order Date]]</f>
        <v>7</v>
      </c>
      <c r="N5369">
        <v>4</v>
      </c>
      <c r="O5369" t="s">
        <v>106</v>
      </c>
      <c r="P5369" s="3">
        <v>8.6519999999999992</v>
      </c>
      <c r="Q5369" s="3">
        <v>7.3281575501598768</v>
      </c>
      <c r="R5369" s="3">
        <f>(Table1[[#This Row],[Selling Price]]-Table1[[#This Row],[Cost Price]])</f>
        <v>1.3238424498401224</v>
      </c>
      <c r="S5369" s="12">
        <f>(Table1[[#This Row],[Profit]]/Table1[[#This Row],[Selling Price]])</f>
        <v>0.15300999189090644</v>
      </c>
      <c r="T5369">
        <v>3</v>
      </c>
      <c r="U5369" s="2">
        <f>Table1[[#This Row],[Selling Price]]*Table1[[#This Row],[Quantity]]</f>
        <v>25.955999999999996</v>
      </c>
      <c r="V5369" s="4">
        <v>0.8</v>
      </c>
      <c r="W5369">
        <v>453</v>
      </c>
      <c r="X5369" t="s">
        <v>68</v>
      </c>
      <c r="Y5369" t="s">
        <v>52</v>
      </c>
      <c r="Z5369" s="2">
        <v>31.630225038718901</v>
      </c>
    </row>
    <row r="5370" spans="1:26" x14ac:dyDescent="0.35">
      <c r="A5370" t="s">
        <v>557</v>
      </c>
      <c r="B5370" t="s">
        <v>558</v>
      </c>
      <c r="C5370" t="s">
        <v>39</v>
      </c>
      <c r="D5370" t="s">
        <v>46</v>
      </c>
      <c r="E5370" t="s">
        <v>65</v>
      </c>
      <c r="F5370" t="s">
        <v>1297</v>
      </c>
      <c r="G5370" t="s">
        <v>1298</v>
      </c>
      <c r="H5370" t="s">
        <v>32</v>
      </c>
      <c r="I5370" t="s">
        <v>1294</v>
      </c>
      <c r="J5370" s="1">
        <v>42618</v>
      </c>
      <c r="K5370" s="1">
        <v>42620</v>
      </c>
      <c r="L5370" t="s">
        <v>34</v>
      </c>
      <c r="M5370">
        <f>Table1[[#This Row],[Ship Date]]-Table1[[#This Row],[Order Date]]</f>
        <v>2</v>
      </c>
      <c r="N5370">
        <v>9</v>
      </c>
      <c r="O5370" t="s">
        <v>61</v>
      </c>
      <c r="P5370" s="3">
        <v>70.95</v>
      </c>
      <c r="Q5370" s="3">
        <v>59.245211992250603</v>
      </c>
      <c r="R5370" s="3">
        <f>(Table1[[#This Row],[Selling Price]]-Table1[[#This Row],[Cost Price]])</f>
        <v>11.7047880077494</v>
      </c>
      <c r="S5370" s="12">
        <f>(Table1[[#This Row],[Profit]]/Table1[[#This Row],[Selling Price]])</f>
        <v>0.16497234683226777</v>
      </c>
      <c r="T5370">
        <v>3</v>
      </c>
      <c r="U5370" s="2">
        <f>Table1[[#This Row],[Selling Price]]*Table1[[#This Row],[Quantity]]</f>
        <v>212.85000000000002</v>
      </c>
      <c r="V5370" s="4">
        <v>0</v>
      </c>
      <c r="W5370">
        <v>205</v>
      </c>
      <c r="X5370" t="s">
        <v>36</v>
      </c>
      <c r="Y5370" t="s">
        <v>68</v>
      </c>
      <c r="Z5370" s="2">
        <v>61.671654753217062</v>
      </c>
    </row>
    <row r="5371" spans="1:26" x14ac:dyDescent="0.35">
      <c r="A5371" t="s">
        <v>557</v>
      </c>
      <c r="B5371" t="s">
        <v>558</v>
      </c>
      <c r="C5371" t="s">
        <v>45</v>
      </c>
      <c r="D5371" t="s">
        <v>46</v>
      </c>
      <c r="E5371" t="s">
        <v>102</v>
      </c>
      <c r="F5371" t="s">
        <v>1625</v>
      </c>
      <c r="G5371" t="s">
        <v>1626</v>
      </c>
      <c r="H5371" t="s">
        <v>32</v>
      </c>
      <c r="I5371" t="s">
        <v>1622</v>
      </c>
      <c r="J5371" s="1">
        <v>42449</v>
      </c>
      <c r="K5371" s="1">
        <v>42453</v>
      </c>
      <c r="L5371" t="s">
        <v>60</v>
      </c>
      <c r="M5371">
        <f>Table1[[#This Row],[Ship Date]]-Table1[[#This Row],[Order Date]]</f>
        <v>4</v>
      </c>
      <c r="N5371">
        <v>3</v>
      </c>
      <c r="O5371" t="s">
        <v>106</v>
      </c>
      <c r="P5371" s="3">
        <v>10.368</v>
      </c>
      <c r="Q5371" s="3">
        <v>7.6640966599738496</v>
      </c>
      <c r="R5371" s="3">
        <f>(Table1[[#This Row],[Selling Price]]-Table1[[#This Row],[Cost Price]])</f>
        <v>2.7039033400261507</v>
      </c>
      <c r="S5371" s="12">
        <f>(Table1[[#This Row],[Profit]]/Table1[[#This Row],[Selling Price]])</f>
        <v>0.26079314622165806</v>
      </c>
      <c r="T5371">
        <v>2</v>
      </c>
      <c r="U5371" s="2">
        <f>Table1[[#This Row],[Selling Price]]*Table1[[#This Row],[Quantity]]</f>
        <v>20.736000000000001</v>
      </c>
      <c r="V5371" s="4">
        <v>0.2</v>
      </c>
      <c r="W5371">
        <v>433</v>
      </c>
      <c r="X5371" t="s">
        <v>36</v>
      </c>
      <c r="Y5371" t="s">
        <v>52</v>
      </c>
      <c r="Z5371" s="2">
        <v>25.682390916735152</v>
      </c>
    </row>
    <row r="5372" spans="1:26" x14ac:dyDescent="0.35">
      <c r="A5372" t="s">
        <v>557</v>
      </c>
      <c r="B5372" t="s">
        <v>558</v>
      </c>
      <c r="C5372" t="s">
        <v>45</v>
      </c>
      <c r="D5372" t="s">
        <v>46</v>
      </c>
      <c r="E5372" t="s">
        <v>65</v>
      </c>
      <c r="F5372" t="s">
        <v>1722</v>
      </c>
      <c r="G5372" t="s">
        <v>1723</v>
      </c>
      <c r="H5372" t="s">
        <v>32</v>
      </c>
      <c r="I5372" t="s">
        <v>1724</v>
      </c>
      <c r="J5372" s="1">
        <v>42946</v>
      </c>
      <c r="K5372" s="1">
        <v>42950</v>
      </c>
      <c r="L5372" t="s">
        <v>34</v>
      </c>
      <c r="M5372">
        <f>Table1[[#This Row],[Ship Date]]-Table1[[#This Row],[Order Date]]</f>
        <v>4</v>
      </c>
      <c r="N5372">
        <v>7</v>
      </c>
      <c r="O5372" t="s">
        <v>51</v>
      </c>
      <c r="P5372" s="3">
        <v>330.4</v>
      </c>
      <c r="Q5372" s="3">
        <v>258.60596442069692</v>
      </c>
      <c r="R5372" s="3">
        <f>(Table1[[#This Row],[Selling Price]]-Table1[[#This Row],[Cost Price]])</f>
        <v>71.794035579303056</v>
      </c>
      <c r="S5372" s="12">
        <f>(Table1[[#This Row],[Profit]]/Table1[[#This Row],[Selling Price]])</f>
        <v>0.21729429654752744</v>
      </c>
      <c r="T5372">
        <v>2</v>
      </c>
      <c r="U5372" s="2">
        <f>Table1[[#This Row],[Selling Price]]*Table1[[#This Row],[Quantity]]</f>
        <v>660.8</v>
      </c>
      <c r="V5372" s="4">
        <v>0</v>
      </c>
      <c r="W5372">
        <v>437</v>
      </c>
      <c r="X5372" t="s">
        <v>36</v>
      </c>
      <c r="Y5372" t="s">
        <v>36</v>
      </c>
      <c r="Z5372" s="2">
        <v>324.76664196517072</v>
      </c>
    </row>
    <row r="5373" spans="1:26" x14ac:dyDescent="0.35">
      <c r="A5373" t="s">
        <v>557</v>
      </c>
      <c r="B5373" t="s">
        <v>558</v>
      </c>
      <c r="C5373" t="s">
        <v>39</v>
      </c>
      <c r="D5373" t="s">
        <v>46</v>
      </c>
      <c r="E5373" t="s">
        <v>102</v>
      </c>
      <c r="F5373" t="s">
        <v>302</v>
      </c>
      <c r="G5373" t="s">
        <v>303</v>
      </c>
      <c r="H5373" t="s">
        <v>32</v>
      </c>
      <c r="I5373" t="s">
        <v>1742</v>
      </c>
      <c r="J5373" s="1">
        <v>42905</v>
      </c>
      <c r="K5373" s="1">
        <v>42909</v>
      </c>
      <c r="L5373" t="s">
        <v>60</v>
      </c>
      <c r="M5373">
        <f>Table1[[#This Row],[Ship Date]]-Table1[[#This Row],[Order Date]]</f>
        <v>4</v>
      </c>
      <c r="N5373">
        <v>6</v>
      </c>
      <c r="O5373" t="s">
        <v>51</v>
      </c>
      <c r="P5373" s="3">
        <v>97.82</v>
      </c>
      <c r="Q5373" s="3">
        <v>82.753399559640442</v>
      </c>
      <c r="R5373" s="3">
        <f>(Table1[[#This Row],[Selling Price]]-Table1[[#This Row],[Cost Price]])</f>
        <v>15.066600440359551</v>
      </c>
      <c r="S5373" s="12">
        <f>(Table1[[#This Row],[Profit]]/Table1[[#This Row],[Selling Price]])</f>
        <v>0.15402372153301525</v>
      </c>
      <c r="T5373">
        <v>2</v>
      </c>
      <c r="U5373" s="2">
        <f>Table1[[#This Row],[Selling Price]]*Table1[[#This Row],[Quantity]]</f>
        <v>195.64</v>
      </c>
      <c r="V5373" s="4">
        <v>0</v>
      </c>
      <c r="W5373">
        <v>493</v>
      </c>
      <c r="X5373" t="s">
        <v>36</v>
      </c>
      <c r="Y5373" t="s">
        <v>68</v>
      </c>
      <c r="Z5373" s="2">
        <v>107.4536856634833</v>
      </c>
    </row>
    <row r="5374" spans="1:26" x14ac:dyDescent="0.35">
      <c r="A5374" t="s">
        <v>557</v>
      </c>
      <c r="B5374" t="s">
        <v>558</v>
      </c>
      <c r="C5374" t="s">
        <v>45</v>
      </c>
      <c r="D5374" t="s">
        <v>46</v>
      </c>
      <c r="E5374" t="s">
        <v>102</v>
      </c>
      <c r="F5374" t="s">
        <v>928</v>
      </c>
      <c r="G5374" t="s">
        <v>192</v>
      </c>
      <c r="H5374" t="s">
        <v>32</v>
      </c>
      <c r="I5374" t="s">
        <v>1760</v>
      </c>
      <c r="J5374" s="1">
        <v>42894</v>
      </c>
      <c r="K5374" s="1">
        <v>42896</v>
      </c>
      <c r="L5374" t="s">
        <v>34</v>
      </c>
      <c r="M5374">
        <f>Table1[[#This Row],[Ship Date]]-Table1[[#This Row],[Order Date]]</f>
        <v>2</v>
      </c>
      <c r="N5374">
        <v>6</v>
      </c>
      <c r="O5374" t="s">
        <v>51</v>
      </c>
      <c r="P5374" s="3">
        <v>85.055999999999997</v>
      </c>
      <c r="Q5374" s="3">
        <v>70.57782125464766</v>
      </c>
      <c r="R5374" s="3">
        <f>(Table1[[#This Row],[Selling Price]]-Table1[[#This Row],[Cost Price]])</f>
        <v>14.478178745352338</v>
      </c>
      <c r="S5374" s="12">
        <f>(Table1[[#This Row],[Profit]]/Table1[[#This Row],[Selling Price]])</f>
        <v>0.17021937012500399</v>
      </c>
      <c r="T5374">
        <v>3</v>
      </c>
      <c r="U5374" s="2">
        <f>Table1[[#This Row],[Selling Price]]*Table1[[#This Row],[Quantity]]</f>
        <v>255.16800000000001</v>
      </c>
      <c r="V5374" s="4">
        <v>0.2</v>
      </c>
      <c r="W5374">
        <v>153</v>
      </c>
      <c r="X5374" t="s">
        <v>36</v>
      </c>
      <c r="Y5374" t="s">
        <v>68</v>
      </c>
      <c r="Z5374" s="2">
        <v>42.204588462307363</v>
      </c>
    </row>
    <row r="5375" spans="1:26" x14ac:dyDescent="0.35">
      <c r="A5375" t="s">
        <v>557</v>
      </c>
      <c r="B5375" t="s">
        <v>558</v>
      </c>
      <c r="C5375" t="s">
        <v>45</v>
      </c>
      <c r="D5375" t="s">
        <v>46</v>
      </c>
      <c r="E5375" t="s">
        <v>91</v>
      </c>
      <c r="F5375" t="s">
        <v>1847</v>
      </c>
      <c r="G5375" t="s">
        <v>1848</v>
      </c>
      <c r="H5375" t="s">
        <v>32</v>
      </c>
      <c r="I5375" t="s">
        <v>1849</v>
      </c>
      <c r="J5375" s="1">
        <v>42874</v>
      </c>
      <c r="K5375" s="1">
        <v>42879</v>
      </c>
      <c r="L5375" t="s">
        <v>60</v>
      </c>
      <c r="M5375">
        <f>Table1[[#This Row],[Ship Date]]-Table1[[#This Row],[Order Date]]</f>
        <v>5</v>
      </c>
      <c r="N5375">
        <v>5</v>
      </c>
      <c r="O5375" t="s">
        <v>51</v>
      </c>
      <c r="P5375" s="3">
        <v>281.33999999999997</v>
      </c>
      <c r="Q5375" s="3">
        <v>225.43865895114931</v>
      </c>
      <c r="R5375" s="3">
        <f>(Table1[[#This Row],[Selling Price]]-Table1[[#This Row],[Cost Price]])</f>
        <v>55.901341048850668</v>
      </c>
      <c r="S5375" s="12">
        <f>(Table1[[#This Row],[Profit]]/Table1[[#This Row],[Selling Price]])</f>
        <v>0.19869674077219973</v>
      </c>
      <c r="T5375">
        <v>6</v>
      </c>
      <c r="U5375" s="2">
        <f>Table1[[#This Row],[Selling Price]]*Table1[[#This Row],[Quantity]]</f>
        <v>1688.04</v>
      </c>
      <c r="V5375" s="4">
        <v>0</v>
      </c>
      <c r="W5375">
        <v>292</v>
      </c>
      <c r="X5375" t="s">
        <v>36</v>
      </c>
      <c r="Y5375" t="s">
        <v>68</v>
      </c>
      <c r="Z5375" s="2">
        <v>97.60931871496696</v>
      </c>
    </row>
    <row r="5376" spans="1:26" x14ac:dyDescent="0.35">
      <c r="A5376" t="s">
        <v>557</v>
      </c>
      <c r="B5376" t="s">
        <v>558</v>
      </c>
      <c r="C5376" t="s">
        <v>64</v>
      </c>
      <c r="D5376" t="s">
        <v>46</v>
      </c>
      <c r="E5376" t="s">
        <v>65</v>
      </c>
      <c r="F5376" t="s">
        <v>1481</v>
      </c>
      <c r="G5376" t="s">
        <v>1482</v>
      </c>
      <c r="H5376" t="s">
        <v>32</v>
      </c>
      <c r="I5376" t="s">
        <v>2102</v>
      </c>
      <c r="J5376" s="1">
        <v>42419</v>
      </c>
      <c r="K5376" s="1">
        <v>42424</v>
      </c>
      <c r="L5376" t="s">
        <v>60</v>
      </c>
      <c r="M5376">
        <f>Table1[[#This Row],[Ship Date]]-Table1[[#This Row],[Order Date]]</f>
        <v>5</v>
      </c>
      <c r="N5376">
        <v>2</v>
      </c>
      <c r="O5376" t="s">
        <v>106</v>
      </c>
      <c r="P5376" s="3">
        <v>242.94</v>
      </c>
      <c r="Q5376" s="3">
        <v>186.66787444416661</v>
      </c>
      <c r="R5376" s="3">
        <f>(Table1[[#This Row],[Selling Price]]-Table1[[#This Row],[Cost Price]])</f>
        <v>56.272125555833384</v>
      </c>
      <c r="S5376" s="12">
        <f>(Table1[[#This Row],[Profit]]/Table1[[#This Row],[Selling Price]])</f>
        <v>0.23162972567643608</v>
      </c>
      <c r="T5376">
        <v>3</v>
      </c>
      <c r="U5376" s="2">
        <f>Table1[[#This Row],[Selling Price]]*Table1[[#This Row],[Quantity]]</f>
        <v>728.81999999999994</v>
      </c>
      <c r="V5376" s="4">
        <v>0</v>
      </c>
      <c r="W5376">
        <v>369</v>
      </c>
      <c r="X5376" t="s">
        <v>36</v>
      </c>
      <c r="Y5376" t="s">
        <v>36</v>
      </c>
      <c r="Z5376" s="2">
        <v>202.10615649087771</v>
      </c>
    </row>
    <row r="5377" spans="1:26" x14ac:dyDescent="0.35">
      <c r="A5377" t="s">
        <v>557</v>
      </c>
      <c r="B5377" t="s">
        <v>558</v>
      </c>
      <c r="C5377" t="s">
        <v>55</v>
      </c>
      <c r="D5377" t="s">
        <v>46</v>
      </c>
      <c r="E5377" t="s">
        <v>75</v>
      </c>
      <c r="F5377" t="s">
        <v>2236</v>
      </c>
      <c r="G5377" t="s">
        <v>2237</v>
      </c>
      <c r="H5377" t="s">
        <v>32</v>
      </c>
      <c r="I5377" t="s">
        <v>2235</v>
      </c>
      <c r="J5377" s="1">
        <v>42839</v>
      </c>
      <c r="K5377" s="1">
        <v>42842</v>
      </c>
      <c r="L5377" t="s">
        <v>199</v>
      </c>
      <c r="M5377">
        <f>Table1[[#This Row],[Ship Date]]-Table1[[#This Row],[Order Date]]</f>
        <v>3</v>
      </c>
      <c r="N5377">
        <v>4</v>
      </c>
      <c r="O5377" t="s">
        <v>106</v>
      </c>
      <c r="P5377" s="3">
        <v>89.855999999999995</v>
      </c>
      <c r="Q5377" s="3">
        <v>61.432972964301428</v>
      </c>
      <c r="R5377" s="3">
        <f>(Table1[[#This Row],[Selling Price]]-Table1[[#This Row],[Cost Price]])</f>
        <v>28.423027035698567</v>
      </c>
      <c r="S5377" s="12">
        <f>(Table1[[#This Row],[Profit]]/Table1[[#This Row],[Selling Price]])</f>
        <v>0.31631751953902432</v>
      </c>
      <c r="T5377">
        <v>3</v>
      </c>
      <c r="U5377" s="2">
        <f>Table1[[#This Row],[Selling Price]]*Table1[[#This Row],[Quantity]]</f>
        <v>269.56799999999998</v>
      </c>
      <c r="V5377" s="4">
        <v>0.2</v>
      </c>
      <c r="W5377">
        <v>284</v>
      </c>
      <c r="X5377" t="s">
        <v>36</v>
      </c>
      <c r="Y5377" t="s">
        <v>52</v>
      </c>
      <c r="Z5377" s="2">
        <v>17.292795262767669</v>
      </c>
    </row>
    <row r="5378" spans="1:26" x14ac:dyDescent="0.35">
      <c r="A5378" t="s">
        <v>557</v>
      </c>
      <c r="B5378" t="s">
        <v>558</v>
      </c>
      <c r="C5378" t="s">
        <v>27</v>
      </c>
      <c r="D5378" t="s">
        <v>46</v>
      </c>
      <c r="E5378" t="s">
        <v>47</v>
      </c>
      <c r="F5378" t="s">
        <v>1044</v>
      </c>
      <c r="G5378" t="s">
        <v>1045</v>
      </c>
      <c r="H5378" t="s">
        <v>32</v>
      </c>
      <c r="I5378" t="s">
        <v>2306</v>
      </c>
      <c r="J5378" s="1">
        <v>41655</v>
      </c>
      <c r="K5378" s="1">
        <v>41657</v>
      </c>
      <c r="L5378" t="s">
        <v>34</v>
      </c>
      <c r="M5378">
        <f>Table1[[#This Row],[Ship Date]]-Table1[[#This Row],[Order Date]]</f>
        <v>2</v>
      </c>
      <c r="N5378">
        <v>1</v>
      </c>
      <c r="O5378" t="s">
        <v>35</v>
      </c>
      <c r="P5378" s="3">
        <v>30.071999999999999</v>
      </c>
      <c r="Q5378" s="3">
        <v>24.441430123927411</v>
      </c>
      <c r="R5378" s="3">
        <f>(Table1[[#This Row],[Selling Price]]-Table1[[#This Row],[Cost Price]])</f>
        <v>5.6305698760725882</v>
      </c>
      <c r="S5378" s="12">
        <f>(Table1[[#This Row],[Profit]]/Table1[[#This Row],[Selling Price]])</f>
        <v>0.18723629542672879</v>
      </c>
      <c r="T5378">
        <v>3</v>
      </c>
      <c r="U5378" s="2">
        <f>Table1[[#This Row],[Selling Price]]*Table1[[#This Row],[Quantity]]</f>
        <v>90.215999999999994</v>
      </c>
      <c r="V5378" s="4">
        <v>0.2</v>
      </c>
      <c r="W5378">
        <v>382</v>
      </c>
      <c r="X5378" t="s">
        <v>36</v>
      </c>
      <c r="Y5378" t="s">
        <v>52</v>
      </c>
      <c r="Z5378" s="2">
        <v>30.61015144033103</v>
      </c>
    </row>
    <row r="5379" spans="1:26" x14ac:dyDescent="0.35">
      <c r="A5379" t="s">
        <v>557</v>
      </c>
      <c r="B5379" t="s">
        <v>558</v>
      </c>
      <c r="C5379" t="s">
        <v>27</v>
      </c>
      <c r="D5379" t="s">
        <v>46</v>
      </c>
      <c r="E5379" t="s">
        <v>65</v>
      </c>
      <c r="F5379" t="s">
        <v>226</v>
      </c>
      <c r="G5379" t="s">
        <v>227</v>
      </c>
      <c r="H5379" t="s">
        <v>32</v>
      </c>
      <c r="I5379" t="s">
        <v>2560</v>
      </c>
      <c r="J5379" s="1">
        <v>42526</v>
      </c>
      <c r="K5379" s="1">
        <v>42530</v>
      </c>
      <c r="L5379" t="s">
        <v>60</v>
      </c>
      <c r="M5379">
        <f>Table1[[#This Row],[Ship Date]]-Table1[[#This Row],[Order Date]]</f>
        <v>4</v>
      </c>
      <c r="N5379">
        <v>6</v>
      </c>
      <c r="O5379" t="s">
        <v>51</v>
      </c>
      <c r="P5379" s="3">
        <v>124.608</v>
      </c>
      <c r="Q5379" s="3">
        <v>85.232256502921217</v>
      </c>
      <c r="R5379" s="3">
        <f>(Table1[[#This Row],[Selling Price]]-Table1[[#This Row],[Cost Price]])</f>
        <v>39.375743497078787</v>
      </c>
      <c r="S5379" s="12">
        <f>(Table1[[#This Row],[Profit]]/Table1[[#This Row],[Selling Price]])</f>
        <v>0.3159969142998747</v>
      </c>
      <c r="T5379">
        <v>4</v>
      </c>
      <c r="U5379" s="2">
        <f>Table1[[#This Row],[Selling Price]]*Table1[[#This Row],[Quantity]]</f>
        <v>498.43200000000002</v>
      </c>
      <c r="V5379" s="4">
        <v>0.2</v>
      </c>
      <c r="W5379">
        <v>455</v>
      </c>
      <c r="X5379" t="s">
        <v>36</v>
      </c>
      <c r="Y5379" t="s">
        <v>68</v>
      </c>
      <c r="Z5379" s="2">
        <v>48.636044411526733</v>
      </c>
    </row>
    <row r="5380" spans="1:26" x14ac:dyDescent="0.35">
      <c r="A5380" t="s">
        <v>557</v>
      </c>
      <c r="B5380" t="s">
        <v>558</v>
      </c>
      <c r="C5380" t="s">
        <v>45</v>
      </c>
      <c r="D5380" t="s">
        <v>46</v>
      </c>
      <c r="E5380" t="s">
        <v>75</v>
      </c>
      <c r="F5380" t="s">
        <v>2117</v>
      </c>
      <c r="G5380" t="s">
        <v>2118</v>
      </c>
      <c r="H5380" t="s">
        <v>32</v>
      </c>
      <c r="I5380" t="s">
        <v>2732</v>
      </c>
      <c r="J5380" s="1">
        <v>42804</v>
      </c>
      <c r="K5380" s="1">
        <v>42808</v>
      </c>
      <c r="L5380" t="s">
        <v>60</v>
      </c>
      <c r="M5380">
        <f>Table1[[#This Row],[Ship Date]]-Table1[[#This Row],[Order Date]]</f>
        <v>4</v>
      </c>
      <c r="N5380">
        <v>3</v>
      </c>
      <c r="O5380" t="s">
        <v>106</v>
      </c>
      <c r="P5380" s="3">
        <v>5.2480000000000002</v>
      </c>
      <c r="Q5380" s="3">
        <v>4.2560899168867801</v>
      </c>
      <c r="R5380" s="3">
        <f>(Table1[[#This Row],[Selling Price]]-Table1[[#This Row],[Cost Price]])</f>
        <v>0.99191008311322015</v>
      </c>
      <c r="S5380" s="12">
        <f>(Table1[[#This Row],[Profit]]/Table1[[#This Row],[Selling Price]])</f>
        <v>0.18900725669078128</v>
      </c>
      <c r="T5380">
        <v>2</v>
      </c>
      <c r="U5380" s="2">
        <f>Table1[[#This Row],[Selling Price]]*Table1[[#This Row],[Quantity]]</f>
        <v>10.496</v>
      </c>
      <c r="V5380" s="4">
        <v>0.2</v>
      </c>
      <c r="W5380">
        <v>422</v>
      </c>
      <c r="X5380" t="s">
        <v>36</v>
      </c>
      <c r="Y5380" t="s">
        <v>68</v>
      </c>
      <c r="Z5380" s="2">
        <v>132.5509689941303</v>
      </c>
    </row>
    <row r="5381" spans="1:26" x14ac:dyDescent="0.35">
      <c r="A5381" t="s">
        <v>557</v>
      </c>
      <c r="B5381" t="s">
        <v>558</v>
      </c>
      <c r="C5381" t="s">
        <v>55</v>
      </c>
      <c r="D5381" t="s">
        <v>46</v>
      </c>
      <c r="E5381" t="s">
        <v>86</v>
      </c>
      <c r="F5381" t="s">
        <v>157</v>
      </c>
      <c r="G5381" t="s">
        <v>158</v>
      </c>
      <c r="H5381" t="s">
        <v>32</v>
      </c>
      <c r="I5381" t="s">
        <v>2746</v>
      </c>
      <c r="J5381" s="1">
        <v>42923</v>
      </c>
      <c r="K5381" s="1">
        <v>42925</v>
      </c>
      <c r="L5381" t="s">
        <v>34</v>
      </c>
      <c r="M5381">
        <f>Table1[[#This Row],[Ship Date]]-Table1[[#This Row],[Order Date]]</f>
        <v>2</v>
      </c>
      <c r="N5381">
        <v>7</v>
      </c>
      <c r="O5381" t="s">
        <v>51</v>
      </c>
      <c r="P5381" s="3">
        <v>17.472000000000001</v>
      </c>
      <c r="Q5381" s="3">
        <v>11.96596816781517</v>
      </c>
      <c r="R5381" s="3">
        <f>(Table1[[#This Row],[Selling Price]]-Table1[[#This Row],[Cost Price]])</f>
        <v>5.5060318321848314</v>
      </c>
      <c r="S5381" s="12">
        <f>(Table1[[#This Row],[Profit]]/Table1[[#This Row],[Selling Price]])</f>
        <v>0.31513460577980945</v>
      </c>
      <c r="T5381">
        <v>3</v>
      </c>
      <c r="U5381" s="2">
        <f>Table1[[#This Row],[Selling Price]]*Table1[[#This Row],[Quantity]]</f>
        <v>52.416000000000004</v>
      </c>
      <c r="V5381" s="4">
        <v>0.2</v>
      </c>
      <c r="W5381">
        <v>487</v>
      </c>
      <c r="X5381" t="s">
        <v>36</v>
      </c>
      <c r="Y5381" t="s">
        <v>52</v>
      </c>
      <c r="Z5381" s="2">
        <v>14.745669502151021</v>
      </c>
    </row>
    <row r="5382" spans="1:26" x14ac:dyDescent="0.35">
      <c r="A5382" t="s">
        <v>557</v>
      </c>
      <c r="B5382" t="s">
        <v>558</v>
      </c>
      <c r="C5382" t="s">
        <v>55</v>
      </c>
      <c r="D5382" t="s">
        <v>46</v>
      </c>
      <c r="E5382" t="s">
        <v>75</v>
      </c>
      <c r="F5382" t="s">
        <v>2748</v>
      </c>
      <c r="G5382" t="s">
        <v>2749</v>
      </c>
      <c r="H5382" t="s">
        <v>32</v>
      </c>
      <c r="I5382" t="s">
        <v>2750</v>
      </c>
      <c r="J5382" s="1">
        <v>42980</v>
      </c>
      <c r="K5382" s="1">
        <v>42985</v>
      </c>
      <c r="L5382" t="s">
        <v>60</v>
      </c>
      <c r="M5382">
        <f>Table1[[#This Row],[Ship Date]]-Table1[[#This Row],[Order Date]]</f>
        <v>5</v>
      </c>
      <c r="N5382">
        <v>9</v>
      </c>
      <c r="O5382" t="s">
        <v>61</v>
      </c>
      <c r="P5382" s="3">
        <v>6.57</v>
      </c>
      <c r="Q5382" s="3">
        <v>5.0079990951556308</v>
      </c>
      <c r="R5382" s="3">
        <f>(Table1[[#This Row],[Selling Price]]-Table1[[#This Row],[Cost Price]])</f>
        <v>1.5620009048443695</v>
      </c>
      <c r="S5382" s="12">
        <f>(Table1[[#This Row],[Profit]]/Table1[[#This Row],[Selling Price]])</f>
        <v>0.23774747410112168</v>
      </c>
      <c r="T5382">
        <v>3</v>
      </c>
      <c r="U5382" s="2">
        <f>Table1[[#This Row],[Selling Price]]*Table1[[#This Row],[Quantity]]</f>
        <v>19.71</v>
      </c>
      <c r="V5382" s="4">
        <v>0</v>
      </c>
      <c r="W5382">
        <v>305</v>
      </c>
      <c r="X5382" t="s">
        <v>36</v>
      </c>
      <c r="Y5382" t="s">
        <v>52</v>
      </c>
      <c r="Z5382" s="2">
        <v>4.4000292044485354</v>
      </c>
    </row>
    <row r="5383" spans="1:26" x14ac:dyDescent="0.35">
      <c r="A5383" t="s">
        <v>557</v>
      </c>
      <c r="B5383" t="s">
        <v>558</v>
      </c>
      <c r="C5383" t="s">
        <v>64</v>
      </c>
      <c r="D5383" t="s">
        <v>46</v>
      </c>
      <c r="E5383" t="s">
        <v>75</v>
      </c>
      <c r="F5383" t="s">
        <v>2788</v>
      </c>
      <c r="G5383" t="s">
        <v>2789</v>
      </c>
      <c r="H5383" t="s">
        <v>32</v>
      </c>
      <c r="I5383" t="s">
        <v>2790</v>
      </c>
      <c r="J5383" s="1">
        <v>42189</v>
      </c>
      <c r="K5383" s="1">
        <v>42193</v>
      </c>
      <c r="L5383" t="s">
        <v>60</v>
      </c>
      <c r="M5383">
        <f>Table1[[#This Row],[Ship Date]]-Table1[[#This Row],[Order Date]]</f>
        <v>4</v>
      </c>
      <c r="N5383">
        <v>7</v>
      </c>
      <c r="O5383" t="s">
        <v>51</v>
      </c>
      <c r="P5383" s="3">
        <v>15.48</v>
      </c>
      <c r="Q5383" s="3">
        <v>11.898808264494059</v>
      </c>
      <c r="R5383" s="3">
        <f>(Table1[[#This Row],[Selling Price]]-Table1[[#This Row],[Cost Price]])</f>
        <v>3.5811917355059411</v>
      </c>
      <c r="S5383" s="12">
        <f>(Table1[[#This Row],[Profit]]/Table1[[#This Row],[Selling Price]])</f>
        <v>0.23134313536860085</v>
      </c>
      <c r="T5383">
        <v>3</v>
      </c>
      <c r="U5383" s="2">
        <f>Table1[[#This Row],[Selling Price]]*Table1[[#This Row],[Quantity]]</f>
        <v>46.44</v>
      </c>
      <c r="V5383" s="4">
        <v>0</v>
      </c>
      <c r="W5383">
        <v>356</v>
      </c>
      <c r="X5383" t="s">
        <v>36</v>
      </c>
      <c r="Y5383" t="s">
        <v>52</v>
      </c>
      <c r="Z5383" s="2">
        <v>2.9791273890184691</v>
      </c>
    </row>
    <row r="5384" spans="1:26" x14ac:dyDescent="0.35">
      <c r="A5384" t="s">
        <v>557</v>
      </c>
      <c r="B5384" t="s">
        <v>558</v>
      </c>
      <c r="C5384" t="s">
        <v>45</v>
      </c>
      <c r="D5384" t="s">
        <v>46</v>
      </c>
      <c r="E5384" t="s">
        <v>65</v>
      </c>
      <c r="F5384" t="s">
        <v>2648</v>
      </c>
      <c r="G5384" t="s">
        <v>2649</v>
      </c>
      <c r="H5384" t="s">
        <v>32</v>
      </c>
      <c r="I5384" t="s">
        <v>2931</v>
      </c>
      <c r="J5384" s="1">
        <v>42405</v>
      </c>
      <c r="K5384" s="1">
        <v>42405</v>
      </c>
      <c r="L5384" t="s">
        <v>1118</v>
      </c>
      <c r="M5384">
        <f>Table1[[#This Row],[Ship Date]]-Table1[[#This Row],[Order Date]]</f>
        <v>0</v>
      </c>
      <c r="N5384">
        <v>2</v>
      </c>
      <c r="O5384" t="s">
        <v>106</v>
      </c>
      <c r="P5384" s="3">
        <v>80.98</v>
      </c>
      <c r="Q5384" s="3">
        <v>57.43292900443997</v>
      </c>
      <c r="R5384" s="3">
        <f>(Table1[[#This Row],[Selling Price]]-Table1[[#This Row],[Cost Price]])</f>
        <v>23.547070995560034</v>
      </c>
      <c r="S5384" s="12">
        <f>(Table1[[#This Row],[Profit]]/Table1[[#This Row],[Selling Price]])</f>
        <v>0.29077637682835311</v>
      </c>
      <c r="T5384">
        <v>1</v>
      </c>
      <c r="U5384" s="2">
        <f>Table1[[#This Row],[Selling Price]]*Table1[[#This Row],[Quantity]]</f>
        <v>80.98</v>
      </c>
      <c r="V5384" s="4">
        <v>0</v>
      </c>
      <c r="W5384">
        <v>303</v>
      </c>
      <c r="X5384" t="s">
        <v>36</v>
      </c>
      <c r="Y5384" t="s">
        <v>36</v>
      </c>
      <c r="Z5384" s="2">
        <v>141.17686602779</v>
      </c>
    </row>
    <row r="5385" spans="1:26" x14ac:dyDescent="0.35">
      <c r="A5385" t="s">
        <v>557</v>
      </c>
      <c r="B5385" t="s">
        <v>558</v>
      </c>
      <c r="C5385" t="s">
        <v>39</v>
      </c>
      <c r="D5385" t="s">
        <v>46</v>
      </c>
      <c r="E5385" t="s">
        <v>65</v>
      </c>
      <c r="F5385" t="s">
        <v>2160</v>
      </c>
      <c r="G5385" t="s">
        <v>2161</v>
      </c>
      <c r="H5385" t="s">
        <v>32</v>
      </c>
      <c r="I5385" t="s">
        <v>3410</v>
      </c>
      <c r="J5385" s="1">
        <v>43038</v>
      </c>
      <c r="K5385" s="1">
        <v>43042</v>
      </c>
      <c r="L5385" t="s">
        <v>60</v>
      </c>
      <c r="M5385">
        <f>Table1[[#This Row],[Ship Date]]-Table1[[#This Row],[Order Date]]</f>
        <v>4</v>
      </c>
      <c r="N5385">
        <v>10</v>
      </c>
      <c r="O5385" t="s">
        <v>61</v>
      </c>
      <c r="P5385" s="3">
        <v>11.167999999999999</v>
      </c>
      <c r="Q5385" s="3">
        <v>7.6317569312655467</v>
      </c>
      <c r="R5385" s="3">
        <f>(Table1[[#This Row],[Selling Price]]-Table1[[#This Row],[Cost Price]])</f>
        <v>3.5362430687344526</v>
      </c>
      <c r="S5385" s="12">
        <f>(Table1[[#This Row],[Profit]]/Table1[[#This Row],[Selling Price]])</f>
        <v>0.31664067592536288</v>
      </c>
      <c r="T5385">
        <v>2</v>
      </c>
      <c r="U5385" s="2">
        <f>Table1[[#This Row],[Selling Price]]*Table1[[#This Row],[Quantity]]</f>
        <v>22.335999999999999</v>
      </c>
      <c r="V5385" s="4">
        <v>0.2</v>
      </c>
      <c r="W5385">
        <v>467</v>
      </c>
      <c r="X5385" t="s">
        <v>36</v>
      </c>
      <c r="Y5385" t="s">
        <v>52</v>
      </c>
      <c r="Z5385" s="2">
        <v>23.209343432579661</v>
      </c>
    </row>
    <row r="5386" spans="1:26" x14ac:dyDescent="0.35">
      <c r="A5386" t="s">
        <v>557</v>
      </c>
      <c r="B5386" t="s">
        <v>558</v>
      </c>
      <c r="C5386" t="s">
        <v>45</v>
      </c>
      <c r="D5386" t="s">
        <v>46</v>
      </c>
      <c r="E5386" t="s">
        <v>102</v>
      </c>
      <c r="F5386" t="s">
        <v>1623</v>
      </c>
      <c r="G5386" t="s">
        <v>1624</v>
      </c>
      <c r="H5386" t="s">
        <v>32</v>
      </c>
      <c r="I5386" t="s">
        <v>3482</v>
      </c>
      <c r="J5386" s="1">
        <v>42729</v>
      </c>
      <c r="K5386" s="1">
        <v>42732</v>
      </c>
      <c r="L5386" t="s">
        <v>199</v>
      </c>
      <c r="M5386">
        <f>Table1[[#This Row],[Ship Date]]-Table1[[#This Row],[Order Date]]</f>
        <v>3</v>
      </c>
      <c r="N5386">
        <v>12</v>
      </c>
      <c r="O5386" t="s">
        <v>35</v>
      </c>
      <c r="P5386" s="3">
        <v>45.36</v>
      </c>
      <c r="Q5386" s="3">
        <v>38.115258589979121</v>
      </c>
      <c r="R5386" s="3">
        <f>(Table1[[#This Row],[Selling Price]]-Table1[[#This Row],[Cost Price]])</f>
        <v>7.2447414100208789</v>
      </c>
      <c r="S5386" s="12">
        <f>(Table1[[#This Row],[Profit]]/Table1[[#This Row],[Selling Price]])</f>
        <v>0.15971652138494002</v>
      </c>
      <c r="T5386">
        <v>7</v>
      </c>
      <c r="U5386" s="2">
        <f>Table1[[#This Row],[Selling Price]]*Table1[[#This Row],[Quantity]]</f>
        <v>317.52</v>
      </c>
      <c r="V5386" s="4">
        <v>0</v>
      </c>
      <c r="W5386">
        <v>306</v>
      </c>
      <c r="X5386" t="s">
        <v>36</v>
      </c>
      <c r="Y5386" t="s">
        <v>52</v>
      </c>
      <c r="Z5386" s="2">
        <v>9.6646423627571441</v>
      </c>
    </row>
    <row r="5387" spans="1:26" x14ac:dyDescent="0.35">
      <c r="A5387" t="s">
        <v>557</v>
      </c>
      <c r="B5387" t="s">
        <v>558</v>
      </c>
      <c r="C5387" t="s">
        <v>39</v>
      </c>
      <c r="D5387" t="s">
        <v>46</v>
      </c>
      <c r="E5387" t="s">
        <v>86</v>
      </c>
      <c r="F5387" t="s">
        <v>2712</v>
      </c>
      <c r="G5387" t="s">
        <v>2713</v>
      </c>
      <c r="H5387" t="s">
        <v>32</v>
      </c>
      <c r="I5387" t="s">
        <v>3601</v>
      </c>
      <c r="J5387" s="1">
        <v>41772</v>
      </c>
      <c r="K5387" s="1">
        <v>41774</v>
      </c>
      <c r="L5387" t="s">
        <v>199</v>
      </c>
      <c r="M5387">
        <f>Table1[[#This Row],[Ship Date]]-Table1[[#This Row],[Order Date]]</f>
        <v>2</v>
      </c>
      <c r="N5387">
        <v>5</v>
      </c>
      <c r="O5387" t="s">
        <v>51</v>
      </c>
      <c r="P5387" s="3">
        <v>398.35199999999998</v>
      </c>
      <c r="Q5387" s="3">
        <v>270.07191630959949</v>
      </c>
      <c r="R5387" s="3">
        <f>(Table1[[#This Row],[Selling Price]]-Table1[[#This Row],[Cost Price]])</f>
        <v>128.28008369040049</v>
      </c>
      <c r="S5387" s="12">
        <f>(Table1[[#This Row],[Profit]]/Table1[[#This Row],[Selling Price]])</f>
        <v>0.32202696030244732</v>
      </c>
      <c r="T5387">
        <v>8</v>
      </c>
      <c r="U5387" s="2">
        <f>Table1[[#This Row],[Selling Price]]*Table1[[#This Row],[Quantity]]</f>
        <v>3186.8159999999998</v>
      </c>
      <c r="V5387" s="4">
        <v>0.7</v>
      </c>
      <c r="W5387">
        <v>479</v>
      </c>
      <c r="X5387" t="s">
        <v>36</v>
      </c>
      <c r="Y5387" t="s">
        <v>36</v>
      </c>
      <c r="Z5387" s="2">
        <v>177.82781030054241</v>
      </c>
    </row>
    <row r="5388" spans="1:26" x14ac:dyDescent="0.35">
      <c r="A5388" t="s">
        <v>557</v>
      </c>
      <c r="B5388" t="s">
        <v>558</v>
      </c>
      <c r="C5388" t="s">
        <v>64</v>
      </c>
      <c r="D5388" t="s">
        <v>46</v>
      </c>
      <c r="E5388" t="s">
        <v>65</v>
      </c>
      <c r="F5388" t="s">
        <v>887</v>
      </c>
      <c r="G5388" t="s">
        <v>888</v>
      </c>
      <c r="H5388" t="s">
        <v>32</v>
      </c>
      <c r="I5388" t="s">
        <v>3671</v>
      </c>
      <c r="J5388" s="1">
        <v>42810</v>
      </c>
      <c r="K5388" s="1">
        <v>42812</v>
      </c>
      <c r="L5388" t="s">
        <v>34</v>
      </c>
      <c r="M5388">
        <f>Table1[[#This Row],[Ship Date]]-Table1[[#This Row],[Order Date]]</f>
        <v>2</v>
      </c>
      <c r="N5388">
        <v>3</v>
      </c>
      <c r="O5388" t="s">
        <v>106</v>
      </c>
      <c r="P5388" s="3">
        <v>46.51</v>
      </c>
      <c r="Q5388" s="3">
        <v>33.744926469644859</v>
      </c>
      <c r="R5388" s="3">
        <f>(Table1[[#This Row],[Selling Price]]-Table1[[#This Row],[Cost Price]])</f>
        <v>12.765073530355139</v>
      </c>
      <c r="S5388" s="12">
        <f>(Table1[[#This Row],[Profit]]/Table1[[#This Row],[Selling Price]])</f>
        <v>0.27445868695667897</v>
      </c>
      <c r="T5388">
        <v>1</v>
      </c>
      <c r="U5388" s="2">
        <f>Table1[[#This Row],[Selling Price]]*Table1[[#This Row],[Quantity]]</f>
        <v>46.51</v>
      </c>
      <c r="V5388" s="4">
        <v>0</v>
      </c>
      <c r="W5388">
        <v>498</v>
      </c>
      <c r="X5388" t="s">
        <v>36</v>
      </c>
      <c r="Y5388" t="s">
        <v>68</v>
      </c>
      <c r="Z5388" s="2">
        <v>79.094354091806082</v>
      </c>
    </row>
    <row r="5389" spans="1:26" x14ac:dyDescent="0.35">
      <c r="A5389" t="s">
        <v>557</v>
      </c>
      <c r="B5389" t="s">
        <v>558</v>
      </c>
      <c r="C5389" t="s">
        <v>45</v>
      </c>
      <c r="D5389" t="s">
        <v>46</v>
      </c>
      <c r="E5389" t="s">
        <v>47</v>
      </c>
      <c r="F5389" t="s">
        <v>3365</v>
      </c>
      <c r="G5389" t="s">
        <v>3366</v>
      </c>
      <c r="H5389" t="s">
        <v>32</v>
      </c>
      <c r="I5389" t="s">
        <v>3770</v>
      </c>
      <c r="J5389" s="1">
        <v>42027</v>
      </c>
      <c r="K5389" s="1">
        <v>42031</v>
      </c>
      <c r="L5389" t="s">
        <v>60</v>
      </c>
      <c r="M5389">
        <f>Table1[[#This Row],[Ship Date]]-Table1[[#This Row],[Order Date]]</f>
        <v>4</v>
      </c>
      <c r="N5389">
        <v>1</v>
      </c>
      <c r="O5389" t="s">
        <v>35</v>
      </c>
      <c r="P5389" s="3">
        <v>14.62</v>
      </c>
      <c r="Q5389" s="3">
        <v>10.25576121388216</v>
      </c>
      <c r="R5389" s="3">
        <f>(Table1[[#This Row],[Selling Price]]-Table1[[#This Row],[Cost Price]])</f>
        <v>4.3642387861178396</v>
      </c>
      <c r="S5389" s="12">
        <f>(Table1[[#This Row],[Profit]]/Table1[[#This Row],[Selling Price]])</f>
        <v>0.29851154487810122</v>
      </c>
      <c r="T5389">
        <v>2</v>
      </c>
      <c r="U5389" s="2">
        <f>Table1[[#This Row],[Selling Price]]*Table1[[#This Row],[Quantity]]</f>
        <v>29.24</v>
      </c>
      <c r="V5389" s="4">
        <v>0</v>
      </c>
      <c r="W5389">
        <v>147</v>
      </c>
      <c r="X5389" t="s">
        <v>36</v>
      </c>
      <c r="Y5389" t="s">
        <v>52</v>
      </c>
      <c r="Z5389" s="2">
        <v>20.675802281894651</v>
      </c>
    </row>
    <row r="5390" spans="1:26" x14ac:dyDescent="0.35">
      <c r="A5390" t="s">
        <v>557</v>
      </c>
      <c r="B5390" t="s">
        <v>558</v>
      </c>
      <c r="C5390" t="s">
        <v>45</v>
      </c>
      <c r="D5390" t="s">
        <v>46</v>
      </c>
      <c r="E5390" t="s">
        <v>102</v>
      </c>
      <c r="F5390" t="s">
        <v>3771</v>
      </c>
      <c r="G5390" t="s">
        <v>3772</v>
      </c>
      <c r="H5390" t="s">
        <v>32</v>
      </c>
      <c r="I5390" t="s">
        <v>3773</v>
      </c>
      <c r="J5390" s="1">
        <v>42173</v>
      </c>
      <c r="K5390" s="1">
        <v>42178</v>
      </c>
      <c r="L5390" t="s">
        <v>60</v>
      </c>
      <c r="M5390">
        <f>Table1[[#This Row],[Ship Date]]-Table1[[#This Row],[Order Date]]</f>
        <v>5</v>
      </c>
      <c r="N5390">
        <v>6</v>
      </c>
      <c r="O5390" t="s">
        <v>51</v>
      </c>
      <c r="P5390" s="3">
        <v>11.952</v>
      </c>
      <c r="Q5390" s="3">
        <v>8.2791876030049067</v>
      </c>
      <c r="R5390" s="3">
        <f>(Table1[[#This Row],[Selling Price]]-Table1[[#This Row],[Cost Price]])</f>
        <v>3.6728123969950932</v>
      </c>
      <c r="S5390" s="12">
        <f>(Table1[[#This Row],[Profit]]/Table1[[#This Row],[Selling Price]])</f>
        <v>0.30729688729878624</v>
      </c>
      <c r="T5390">
        <v>3</v>
      </c>
      <c r="U5390" s="2">
        <f>Table1[[#This Row],[Selling Price]]*Table1[[#This Row],[Quantity]]</f>
        <v>35.856000000000002</v>
      </c>
      <c r="V5390" s="4">
        <v>0.2</v>
      </c>
      <c r="W5390">
        <v>446</v>
      </c>
      <c r="X5390" t="s">
        <v>36</v>
      </c>
      <c r="Y5390" t="s">
        <v>68</v>
      </c>
      <c r="Z5390" s="2">
        <v>132.5509689941303</v>
      </c>
    </row>
    <row r="5391" spans="1:26" x14ac:dyDescent="0.35">
      <c r="A5391" t="s">
        <v>557</v>
      </c>
      <c r="B5391" t="s">
        <v>558</v>
      </c>
      <c r="C5391" t="s">
        <v>55</v>
      </c>
      <c r="D5391" t="s">
        <v>46</v>
      </c>
      <c r="E5391" t="s">
        <v>75</v>
      </c>
      <c r="F5391" t="s">
        <v>1232</v>
      </c>
      <c r="G5391" t="s">
        <v>1233</v>
      </c>
      <c r="H5391" t="s">
        <v>32</v>
      </c>
      <c r="I5391" t="s">
        <v>4029</v>
      </c>
      <c r="J5391" s="1">
        <v>43071</v>
      </c>
      <c r="K5391" s="1">
        <v>43076</v>
      </c>
      <c r="L5391" t="s">
        <v>60</v>
      </c>
      <c r="M5391">
        <f>Table1[[#This Row],[Ship Date]]-Table1[[#This Row],[Order Date]]</f>
        <v>5</v>
      </c>
      <c r="N5391">
        <v>12</v>
      </c>
      <c r="O5391" t="s">
        <v>35</v>
      </c>
      <c r="P5391" s="3">
        <v>47.96</v>
      </c>
      <c r="Q5391" s="3">
        <v>33.645133295338958</v>
      </c>
      <c r="R5391" s="3">
        <f>(Table1[[#This Row],[Selling Price]]-Table1[[#This Row],[Cost Price]])</f>
        <v>14.314866704661043</v>
      </c>
      <c r="S5391" s="12">
        <f>(Table1[[#This Row],[Profit]]/Table1[[#This Row],[Selling Price]])</f>
        <v>0.29847511894622691</v>
      </c>
      <c r="T5391">
        <v>5</v>
      </c>
      <c r="U5391" s="2">
        <f>Table1[[#This Row],[Selling Price]]*Table1[[#This Row],[Quantity]]</f>
        <v>239.8</v>
      </c>
      <c r="V5391" s="4">
        <v>0.2</v>
      </c>
      <c r="W5391">
        <v>466</v>
      </c>
      <c r="X5391" t="s">
        <v>36</v>
      </c>
      <c r="Y5391" t="s">
        <v>52</v>
      </c>
      <c r="Z5391" s="2">
        <v>23.0008079858078</v>
      </c>
    </row>
    <row r="5392" spans="1:26" x14ac:dyDescent="0.35">
      <c r="A5392" t="s">
        <v>557</v>
      </c>
      <c r="B5392" t="s">
        <v>558</v>
      </c>
      <c r="C5392" t="s">
        <v>55</v>
      </c>
      <c r="D5392" t="s">
        <v>46</v>
      </c>
      <c r="E5392" t="s">
        <v>86</v>
      </c>
      <c r="F5392" t="s">
        <v>2571</v>
      </c>
      <c r="G5392" t="s">
        <v>2572</v>
      </c>
      <c r="H5392" t="s">
        <v>32</v>
      </c>
      <c r="I5392" t="s">
        <v>4072</v>
      </c>
      <c r="J5392" s="1">
        <v>42936</v>
      </c>
      <c r="K5392" s="1">
        <v>42941</v>
      </c>
      <c r="L5392" t="s">
        <v>60</v>
      </c>
      <c r="M5392">
        <f>Table1[[#This Row],[Ship Date]]-Table1[[#This Row],[Order Date]]</f>
        <v>5</v>
      </c>
      <c r="N5392">
        <v>7</v>
      </c>
      <c r="O5392" t="s">
        <v>51</v>
      </c>
      <c r="P5392" s="3">
        <v>60.83</v>
      </c>
      <c r="Q5392" s="3">
        <v>39.991563885150072</v>
      </c>
      <c r="R5392" s="3">
        <f>(Table1[[#This Row],[Selling Price]]-Table1[[#This Row],[Cost Price]])</f>
        <v>20.838436114849927</v>
      </c>
      <c r="S5392" s="12">
        <f>(Table1[[#This Row],[Profit]]/Table1[[#This Row],[Selling Price]])</f>
        <v>0.34256840563619806</v>
      </c>
      <c r="T5392">
        <v>7</v>
      </c>
      <c r="U5392" s="2">
        <f>Table1[[#This Row],[Selling Price]]*Table1[[#This Row],[Quantity]]</f>
        <v>425.81</v>
      </c>
      <c r="V5392" s="4">
        <v>0</v>
      </c>
      <c r="W5392">
        <v>229</v>
      </c>
      <c r="X5392" t="s">
        <v>36</v>
      </c>
      <c r="Y5392" t="s">
        <v>52</v>
      </c>
      <c r="Z5392" s="2">
        <v>20.797985979416371</v>
      </c>
    </row>
    <row r="5393" spans="1:26" x14ac:dyDescent="0.35">
      <c r="A5393" t="s">
        <v>557</v>
      </c>
      <c r="B5393" t="s">
        <v>558</v>
      </c>
      <c r="C5393" t="s">
        <v>45</v>
      </c>
      <c r="D5393" t="s">
        <v>46</v>
      </c>
      <c r="E5393" t="s">
        <v>86</v>
      </c>
      <c r="F5393" t="s">
        <v>4162</v>
      </c>
      <c r="G5393" t="s">
        <v>4163</v>
      </c>
      <c r="H5393" t="s">
        <v>32</v>
      </c>
      <c r="I5393" t="s">
        <v>4161</v>
      </c>
      <c r="J5393" s="1">
        <v>42350</v>
      </c>
      <c r="K5393" s="1">
        <v>42353</v>
      </c>
      <c r="L5393" t="s">
        <v>199</v>
      </c>
      <c r="M5393">
        <f>Table1[[#This Row],[Ship Date]]-Table1[[#This Row],[Order Date]]</f>
        <v>3</v>
      </c>
      <c r="N5393">
        <v>12</v>
      </c>
      <c r="O5393" t="s">
        <v>35</v>
      </c>
      <c r="P5393" s="3">
        <v>24.448</v>
      </c>
      <c r="Q5393" s="3">
        <v>19.897346481633871</v>
      </c>
      <c r="R5393" s="3">
        <f>(Table1[[#This Row],[Selling Price]]-Table1[[#This Row],[Cost Price]])</f>
        <v>4.5506535183661292</v>
      </c>
      <c r="S5393" s="12">
        <f>(Table1[[#This Row],[Profit]]/Table1[[#This Row],[Selling Price]])</f>
        <v>0.18613602414782923</v>
      </c>
      <c r="T5393">
        <v>2</v>
      </c>
      <c r="U5393" s="2">
        <f>Table1[[#This Row],[Selling Price]]*Table1[[#This Row],[Quantity]]</f>
        <v>48.896000000000001</v>
      </c>
      <c r="V5393" s="4">
        <v>0.2</v>
      </c>
      <c r="W5393">
        <v>114</v>
      </c>
      <c r="X5393" t="s">
        <v>36</v>
      </c>
      <c r="Y5393" t="s">
        <v>36</v>
      </c>
      <c r="Z5393" s="2">
        <v>21.172589071721951</v>
      </c>
    </row>
    <row r="5394" spans="1:26" x14ac:dyDescent="0.35">
      <c r="A5394" t="s">
        <v>557</v>
      </c>
      <c r="B5394" t="s">
        <v>558</v>
      </c>
      <c r="C5394" t="s">
        <v>39</v>
      </c>
      <c r="D5394" t="s">
        <v>46</v>
      </c>
      <c r="E5394" t="s">
        <v>178</v>
      </c>
      <c r="F5394" t="s">
        <v>1935</v>
      </c>
      <c r="G5394" t="s">
        <v>1936</v>
      </c>
      <c r="H5394" t="s">
        <v>32</v>
      </c>
      <c r="I5394" t="s">
        <v>4211</v>
      </c>
      <c r="J5394" s="1">
        <v>42322</v>
      </c>
      <c r="K5394" s="1">
        <v>42325</v>
      </c>
      <c r="L5394" t="s">
        <v>199</v>
      </c>
      <c r="M5394">
        <f>Table1[[#This Row],[Ship Date]]-Table1[[#This Row],[Order Date]]</f>
        <v>3</v>
      </c>
      <c r="N5394">
        <v>11</v>
      </c>
      <c r="O5394" t="s">
        <v>35</v>
      </c>
      <c r="P5394" s="3">
        <v>33.96</v>
      </c>
      <c r="Q5394" s="3">
        <v>24.971924923680891</v>
      </c>
      <c r="R5394" s="3">
        <f>(Table1[[#This Row],[Selling Price]]-Table1[[#This Row],[Cost Price]])</f>
        <v>8.9880750763191095</v>
      </c>
      <c r="S5394" s="12">
        <f>(Table1[[#This Row],[Profit]]/Table1[[#This Row],[Selling Price]])</f>
        <v>0.26466652168195259</v>
      </c>
      <c r="T5394">
        <v>2</v>
      </c>
      <c r="U5394" s="2">
        <f>Table1[[#This Row],[Selling Price]]*Table1[[#This Row],[Quantity]]</f>
        <v>67.92</v>
      </c>
      <c r="V5394" s="4">
        <v>0</v>
      </c>
      <c r="W5394">
        <v>357</v>
      </c>
      <c r="X5394" t="s">
        <v>36</v>
      </c>
      <c r="Y5394" t="s">
        <v>52</v>
      </c>
      <c r="Z5394" s="2">
        <v>32.091750790506893</v>
      </c>
    </row>
    <row r="5395" spans="1:26" x14ac:dyDescent="0.35">
      <c r="A5395" t="s">
        <v>557</v>
      </c>
      <c r="B5395" t="s">
        <v>558</v>
      </c>
      <c r="C5395" t="s">
        <v>45</v>
      </c>
      <c r="D5395" t="s">
        <v>46</v>
      </c>
      <c r="E5395" t="s">
        <v>86</v>
      </c>
      <c r="F5395" t="s">
        <v>4308</v>
      </c>
      <c r="G5395" t="s">
        <v>1062</v>
      </c>
      <c r="H5395" t="s">
        <v>32</v>
      </c>
      <c r="I5395" t="s">
        <v>4307</v>
      </c>
      <c r="J5395" s="1">
        <v>41868</v>
      </c>
      <c r="K5395" s="1">
        <v>41872</v>
      </c>
      <c r="L5395" t="s">
        <v>60</v>
      </c>
      <c r="M5395">
        <f>Table1[[#This Row],[Ship Date]]-Table1[[#This Row],[Order Date]]</f>
        <v>4</v>
      </c>
      <c r="N5395">
        <v>8</v>
      </c>
      <c r="O5395" t="s">
        <v>61</v>
      </c>
      <c r="P5395" s="3">
        <v>17.96</v>
      </c>
      <c r="Q5395" s="3">
        <v>12.36592461048558</v>
      </c>
      <c r="R5395" s="3">
        <f>(Table1[[#This Row],[Selling Price]]-Table1[[#This Row],[Cost Price]])</f>
        <v>5.5940753895144208</v>
      </c>
      <c r="S5395" s="12">
        <f>(Table1[[#This Row],[Profit]]/Table1[[#This Row],[Selling Price]])</f>
        <v>0.31147413081928843</v>
      </c>
      <c r="T5395">
        <v>4</v>
      </c>
      <c r="U5395" s="2">
        <f>Table1[[#This Row],[Selling Price]]*Table1[[#This Row],[Quantity]]</f>
        <v>71.84</v>
      </c>
      <c r="V5395" s="4">
        <v>0</v>
      </c>
      <c r="W5395">
        <v>145</v>
      </c>
      <c r="X5395" t="s">
        <v>36</v>
      </c>
      <c r="Y5395" t="s">
        <v>52</v>
      </c>
      <c r="Z5395" s="2">
        <v>10.02463458068125</v>
      </c>
    </row>
    <row r="5396" spans="1:26" x14ac:dyDescent="0.35">
      <c r="A5396" t="s">
        <v>557</v>
      </c>
      <c r="B5396" t="s">
        <v>558</v>
      </c>
      <c r="C5396" t="s">
        <v>64</v>
      </c>
      <c r="D5396" t="s">
        <v>46</v>
      </c>
      <c r="E5396" t="s">
        <v>102</v>
      </c>
      <c r="F5396" t="s">
        <v>4482</v>
      </c>
      <c r="G5396" t="s">
        <v>4483</v>
      </c>
      <c r="H5396" t="s">
        <v>32</v>
      </c>
      <c r="I5396" t="s">
        <v>4484</v>
      </c>
      <c r="J5396" s="1">
        <v>41783</v>
      </c>
      <c r="K5396" s="1">
        <v>41789</v>
      </c>
      <c r="L5396" t="s">
        <v>60</v>
      </c>
      <c r="M5396">
        <f>Table1[[#This Row],[Ship Date]]-Table1[[#This Row],[Order Date]]</f>
        <v>6</v>
      </c>
      <c r="N5396">
        <v>5</v>
      </c>
      <c r="O5396" t="s">
        <v>51</v>
      </c>
      <c r="P5396" s="3">
        <v>116.28</v>
      </c>
      <c r="Q5396" s="3">
        <v>86.352689402298211</v>
      </c>
      <c r="R5396" s="3">
        <f>(Table1[[#This Row],[Selling Price]]-Table1[[#This Row],[Cost Price]])</f>
        <v>29.927310597701791</v>
      </c>
      <c r="S5396" s="12">
        <f>(Table1[[#This Row],[Profit]]/Table1[[#This Row],[Selling Price]])</f>
        <v>0.25737281215773816</v>
      </c>
      <c r="T5396">
        <v>3</v>
      </c>
      <c r="U5396" s="2">
        <f>Table1[[#This Row],[Selling Price]]*Table1[[#This Row],[Quantity]]</f>
        <v>348.84000000000003</v>
      </c>
      <c r="V5396" s="4">
        <v>0</v>
      </c>
      <c r="W5396">
        <v>181</v>
      </c>
      <c r="X5396" t="s">
        <v>68</v>
      </c>
      <c r="Y5396" t="s">
        <v>68</v>
      </c>
      <c r="Z5396" s="2">
        <v>56.043618212959807</v>
      </c>
    </row>
    <row r="5397" spans="1:26" x14ac:dyDescent="0.35">
      <c r="A5397" t="s">
        <v>557</v>
      </c>
      <c r="B5397" t="s">
        <v>558</v>
      </c>
      <c r="C5397" t="s">
        <v>39</v>
      </c>
      <c r="D5397" t="s">
        <v>46</v>
      </c>
      <c r="E5397" t="s">
        <v>91</v>
      </c>
      <c r="F5397" t="s">
        <v>2001</v>
      </c>
      <c r="G5397" t="s">
        <v>2602</v>
      </c>
      <c r="H5397" t="s">
        <v>32</v>
      </c>
      <c r="I5397" t="s">
        <v>4682</v>
      </c>
      <c r="J5397" s="1">
        <v>42313</v>
      </c>
      <c r="K5397" s="1">
        <v>42317</v>
      </c>
      <c r="L5397" t="s">
        <v>60</v>
      </c>
      <c r="M5397">
        <f>Table1[[#This Row],[Ship Date]]-Table1[[#This Row],[Order Date]]</f>
        <v>4</v>
      </c>
      <c r="N5397">
        <v>11</v>
      </c>
      <c r="O5397" t="s">
        <v>35</v>
      </c>
      <c r="P5397" s="3">
        <v>387.13600000000002</v>
      </c>
      <c r="Q5397" s="3">
        <v>315.27949333375221</v>
      </c>
      <c r="R5397" s="3">
        <f>(Table1[[#This Row],[Selling Price]]-Table1[[#This Row],[Cost Price]])</f>
        <v>71.85650666624781</v>
      </c>
      <c r="S5397" s="12">
        <f>(Table1[[#This Row],[Profit]]/Table1[[#This Row],[Selling Price]])</f>
        <v>0.18561050035710397</v>
      </c>
      <c r="T5397">
        <v>4</v>
      </c>
      <c r="U5397" s="2">
        <f>Table1[[#This Row],[Selling Price]]*Table1[[#This Row],[Quantity]]</f>
        <v>1548.5440000000001</v>
      </c>
      <c r="V5397" s="4">
        <v>0.2</v>
      </c>
      <c r="W5397">
        <v>207</v>
      </c>
      <c r="X5397" t="s">
        <v>36</v>
      </c>
      <c r="Y5397" t="s">
        <v>68</v>
      </c>
      <c r="Z5397" s="2">
        <v>126.6854499707276</v>
      </c>
    </row>
    <row r="5398" spans="1:26" x14ac:dyDescent="0.35">
      <c r="A5398" t="s">
        <v>557</v>
      </c>
      <c r="B5398" t="s">
        <v>558</v>
      </c>
      <c r="C5398" t="s">
        <v>45</v>
      </c>
      <c r="D5398" t="s">
        <v>46</v>
      </c>
      <c r="E5398" t="s">
        <v>75</v>
      </c>
      <c r="F5398" t="s">
        <v>4791</v>
      </c>
      <c r="G5398" t="s">
        <v>4792</v>
      </c>
      <c r="H5398" t="s">
        <v>32</v>
      </c>
      <c r="I5398" t="s">
        <v>4790</v>
      </c>
      <c r="J5398" s="1">
        <v>42166</v>
      </c>
      <c r="K5398" s="1">
        <v>42171</v>
      </c>
      <c r="L5398" t="s">
        <v>60</v>
      </c>
      <c r="M5398">
        <f>Table1[[#This Row],[Ship Date]]-Table1[[#This Row],[Order Date]]</f>
        <v>5</v>
      </c>
      <c r="N5398">
        <v>6</v>
      </c>
      <c r="O5398" t="s">
        <v>51</v>
      </c>
      <c r="P5398" s="3">
        <v>56.3</v>
      </c>
      <c r="Q5398" s="3">
        <v>39.029155518446942</v>
      </c>
      <c r="R5398" s="3">
        <f>(Table1[[#This Row],[Selling Price]]-Table1[[#This Row],[Cost Price]])</f>
        <v>17.270844481553056</v>
      </c>
      <c r="S5398" s="12">
        <f>(Table1[[#This Row],[Profit]]/Table1[[#This Row],[Selling Price]])</f>
        <v>0.30676455562261201</v>
      </c>
      <c r="T5398">
        <v>2</v>
      </c>
      <c r="U5398" s="2">
        <f>Table1[[#This Row],[Selling Price]]*Table1[[#This Row],[Quantity]]</f>
        <v>112.6</v>
      </c>
      <c r="V5398" s="4">
        <v>0</v>
      </c>
      <c r="W5398">
        <v>129</v>
      </c>
      <c r="X5398" t="s">
        <v>36</v>
      </c>
      <c r="Y5398" t="s">
        <v>52</v>
      </c>
      <c r="Z5398" s="2">
        <v>31.265152412184769</v>
      </c>
    </row>
    <row r="5399" spans="1:26" x14ac:dyDescent="0.35">
      <c r="A5399" t="s">
        <v>557</v>
      </c>
      <c r="B5399" t="s">
        <v>558</v>
      </c>
      <c r="C5399" t="s">
        <v>39</v>
      </c>
      <c r="D5399" t="s">
        <v>46</v>
      </c>
      <c r="E5399" t="s">
        <v>65</v>
      </c>
      <c r="F5399" t="s">
        <v>3277</v>
      </c>
      <c r="G5399" t="s">
        <v>3278</v>
      </c>
      <c r="H5399" t="s">
        <v>32</v>
      </c>
      <c r="I5399" t="s">
        <v>4829</v>
      </c>
      <c r="J5399" s="1">
        <v>41960</v>
      </c>
      <c r="K5399" s="1">
        <v>41965</v>
      </c>
      <c r="L5399" t="s">
        <v>60</v>
      </c>
      <c r="M5399">
        <f>Table1[[#This Row],[Ship Date]]-Table1[[#This Row],[Order Date]]</f>
        <v>5</v>
      </c>
      <c r="N5399">
        <v>11</v>
      </c>
      <c r="O5399" t="s">
        <v>35</v>
      </c>
      <c r="P5399" s="3">
        <v>2934.33</v>
      </c>
      <c r="Q5399" s="3">
        <v>2142.1537674955171</v>
      </c>
      <c r="R5399" s="3">
        <f>(Table1[[#This Row],[Selling Price]]-Table1[[#This Row],[Cost Price]])</f>
        <v>792.17623250448287</v>
      </c>
      <c r="S5399" s="12">
        <f>(Table1[[#This Row],[Profit]]/Table1[[#This Row],[Selling Price]])</f>
        <v>0.26996835137986624</v>
      </c>
      <c r="T5399">
        <v>7</v>
      </c>
      <c r="U5399" s="2">
        <f>Table1[[#This Row],[Selling Price]]*Table1[[#This Row],[Quantity]]</f>
        <v>20540.309999999998</v>
      </c>
      <c r="V5399" s="4">
        <v>0</v>
      </c>
      <c r="W5399">
        <v>190</v>
      </c>
      <c r="X5399" t="s">
        <v>36</v>
      </c>
      <c r="Y5399" t="s">
        <v>36</v>
      </c>
      <c r="Z5399" s="2">
        <v>1164.7147191874931</v>
      </c>
    </row>
    <row r="5400" spans="1:26" x14ac:dyDescent="0.35">
      <c r="A5400" t="s">
        <v>557</v>
      </c>
      <c r="B5400" t="s">
        <v>558</v>
      </c>
      <c r="C5400" t="s">
        <v>64</v>
      </c>
      <c r="D5400" t="s">
        <v>46</v>
      </c>
      <c r="E5400" t="s">
        <v>178</v>
      </c>
      <c r="F5400" t="s">
        <v>1339</v>
      </c>
      <c r="G5400" t="s">
        <v>610</v>
      </c>
      <c r="H5400" t="s">
        <v>32</v>
      </c>
      <c r="I5400" t="s">
        <v>5115</v>
      </c>
      <c r="J5400" s="1">
        <v>43058</v>
      </c>
      <c r="K5400" s="1">
        <v>43062</v>
      </c>
      <c r="L5400" t="s">
        <v>60</v>
      </c>
      <c r="M5400">
        <f>Table1[[#This Row],[Ship Date]]-Table1[[#This Row],[Order Date]]</f>
        <v>4</v>
      </c>
      <c r="N5400">
        <v>11</v>
      </c>
      <c r="O5400" t="s">
        <v>35</v>
      </c>
      <c r="P5400" s="3">
        <v>16.739999999999998</v>
      </c>
      <c r="Q5400" s="3">
        <v>12.513205450486909</v>
      </c>
      <c r="R5400" s="3">
        <f>(Table1[[#This Row],[Selling Price]]-Table1[[#This Row],[Cost Price]])</f>
        <v>4.2267945495130892</v>
      </c>
      <c r="S5400" s="12">
        <f>(Table1[[#This Row],[Profit]]/Table1[[#This Row],[Selling Price]])</f>
        <v>0.2524966875455848</v>
      </c>
      <c r="T5400">
        <v>3</v>
      </c>
      <c r="U5400" s="2">
        <f>Table1[[#This Row],[Selling Price]]*Table1[[#This Row],[Quantity]]</f>
        <v>50.22</v>
      </c>
      <c r="V5400" s="4">
        <v>0</v>
      </c>
      <c r="W5400">
        <v>467</v>
      </c>
      <c r="X5400" t="s">
        <v>36</v>
      </c>
      <c r="Y5400" t="s">
        <v>52</v>
      </c>
      <c r="Z5400" s="2">
        <v>4.6283737100627471</v>
      </c>
    </row>
    <row r="5401" spans="1:26" x14ac:dyDescent="0.35">
      <c r="A5401" t="s">
        <v>557</v>
      </c>
      <c r="B5401" t="s">
        <v>558</v>
      </c>
      <c r="C5401" t="s">
        <v>27</v>
      </c>
      <c r="D5401" t="s">
        <v>46</v>
      </c>
      <c r="E5401" t="s">
        <v>75</v>
      </c>
      <c r="F5401" t="s">
        <v>533</v>
      </c>
      <c r="G5401" t="s">
        <v>5223</v>
      </c>
      <c r="H5401" t="s">
        <v>32</v>
      </c>
      <c r="I5401" t="s">
        <v>5224</v>
      </c>
      <c r="J5401" s="1">
        <v>42348</v>
      </c>
      <c r="K5401" s="1">
        <v>42354</v>
      </c>
      <c r="L5401" t="s">
        <v>60</v>
      </c>
      <c r="M5401">
        <f>Table1[[#This Row],[Ship Date]]-Table1[[#This Row],[Order Date]]</f>
        <v>6</v>
      </c>
      <c r="N5401">
        <v>12</v>
      </c>
      <c r="O5401" t="s">
        <v>35</v>
      </c>
      <c r="P5401" s="3">
        <v>3.9</v>
      </c>
      <c r="Q5401" s="3">
        <v>2.929258229718561</v>
      </c>
      <c r="R5401" s="3">
        <f>(Table1[[#This Row],[Selling Price]]-Table1[[#This Row],[Cost Price]])</f>
        <v>0.97074177028143893</v>
      </c>
      <c r="S5401" s="12">
        <f>(Table1[[#This Row],[Profit]]/Table1[[#This Row],[Selling Price]])</f>
        <v>0.24890814622600999</v>
      </c>
      <c r="T5401">
        <v>2</v>
      </c>
      <c r="U5401" s="2">
        <f>Table1[[#This Row],[Selling Price]]*Table1[[#This Row],[Quantity]]</f>
        <v>7.8</v>
      </c>
      <c r="V5401" s="4">
        <v>0</v>
      </c>
      <c r="W5401">
        <v>357</v>
      </c>
      <c r="X5401" t="s">
        <v>68</v>
      </c>
      <c r="Y5401" t="s">
        <v>52</v>
      </c>
      <c r="Z5401" s="2">
        <v>9.2249350288072094</v>
      </c>
    </row>
    <row r="5402" spans="1:26" x14ac:dyDescent="0.35">
      <c r="A5402" t="s">
        <v>557</v>
      </c>
      <c r="B5402" t="s">
        <v>558</v>
      </c>
      <c r="C5402" t="s">
        <v>39</v>
      </c>
      <c r="D5402" t="s">
        <v>46</v>
      </c>
      <c r="E5402" t="s">
        <v>65</v>
      </c>
      <c r="F5402" t="s">
        <v>2377</v>
      </c>
      <c r="G5402" t="s">
        <v>2378</v>
      </c>
      <c r="H5402" t="s">
        <v>32</v>
      </c>
      <c r="I5402" t="s">
        <v>5228</v>
      </c>
      <c r="J5402" s="1">
        <v>43063</v>
      </c>
      <c r="K5402" s="1">
        <v>43069</v>
      </c>
      <c r="L5402" t="s">
        <v>60</v>
      </c>
      <c r="M5402">
        <f>Table1[[#This Row],[Ship Date]]-Table1[[#This Row],[Order Date]]</f>
        <v>6</v>
      </c>
      <c r="N5402">
        <v>11</v>
      </c>
      <c r="O5402" t="s">
        <v>35</v>
      </c>
      <c r="P5402" s="3">
        <v>1443.96</v>
      </c>
      <c r="Q5402" s="3">
        <v>1119.599132277081</v>
      </c>
      <c r="R5402" s="3">
        <f>(Table1[[#This Row],[Selling Price]]-Table1[[#This Row],[Cost Price]])</f>
        <v>324.36086772291901</v>
      </c>
      <c r="S5402" s="12">
        <f>(Table1[[#This Row],[Profit]]/Table1[[#This Row],[Selling Price]])</f>
        <v>0.22463286221427117</v>
      </c>
      <c r="T5402">
        <v>12</v>
      </c>
      <c r="U5402" s="2">
        <f>Table1[[#This Row],[Selling Price]]*Table1[[#This Row],[Quantity]]</f>
        <v>17327.52</v>
      </c>
      <c r="V5402" s="4">
        <v>0</v>
      </c>
      <c r="W5402">
        <v>407</v>
      </c>
      <c r="X5402" t="s">
        <v>68</v>
      </c>
      <c r="Y5402" t="s">
        <v>36</v>
      </c>
      <c r="Z5402" s="2">
        <v>507.3365750904423</v>
      </c>
    </row>
    <row r="5403" spans="1:26" x14ac:dyDescent="0.35">
      <c r="A5403" t="s">
        <v>557</v>
      </c>
      <c r="B5403" t="s">
        <v>558</v>
      </c>
      <c r="C5403" t="s">
        <v>64</v>
      </c>
      <c r="D5403" t="s">
        <v>46</v>
      </c>
      <c r="E5403" t="s">
        <v>539</v>
      </c>
      <c r="F5403" t="s">
        <v>5282</v>
      </c>
      <c r="G5403" t="s">
        <v>5283</v>
      </c>
      <c r="H5403" t="s">
        <v>32</v>
      </c>
      <c r="I5403" t="s">
        <v>5284</v>
      </c>
      <c r="J5403" s="1">
        <v>42569</v>
      </c>
      <c r="K5403" s="1">
        <v>42574</v>
      </c>
      <c r="L5403" t="s">
        <v>60</v>
      </c>
      <c r="M5403">
        <f>Table1[[#This Row],[Ship Date]]-Table1[[#This Row],[Order Date]]</f>
        <v>5</v>
      </c>
      <c r="N5403">
        <v>7</v>
      </c>
      <c r="O5403" t="s">
        <v>51</v>
      </c>
      <c r="P5403" s="3">
        <v>33.799999999999997</v>
      </c>
      <c r="Q5403" s="3">
        <v>24.35058781118958</v>
      </c>
      <c r="R5403" s="3">
        <f>(Table1[[#This Row],[Selling Price]]-Table1[[#This Row],[Cost Price]])</f>
        <v>9.4494121888104168</v>
      </c>
      <c r="S5403" s="12">
        <f>(Table1[[#This Row],[Profit]]/Table1[[#This Row],[Selling Price]])</f>
        <v>0.27956840795297094</v>
      </c>
      <c r="T5403">
        <v>5</v>
      </c>
      <c r="U5403" s="2">
        <f>Table1[[#This Row],[Selling Price]]*Table1[[#This Row],[Quantity]]</f>
        <v>169</v>
      </c>
      <c r="V5403" s="4">
        <v>0.2</v>
      </c>
      <c r="W5403">
        <v>468</v>
      </c>
      <c r="X5403" t="s">
        <v>36</v>
      </c>
      <c r="Y5403" t="s">
        <v>52</v>
      </c>
      <c r="Z5403" s="2">
        <v>11.806984413997551</v>
      </c>
    </row>
    <row r="5404" spans="1:26" x14ac:dyDescent="0.35">
      <c r="A5404" t="s">
        <v>557</v>
      </c>
      <c r="B5404" t="s">
        <v>558</v>
      </c>
      <c r="C5404" t="s">
        <v>55</v>
      </c>
      <c r="D5404" t="s">
        <v>46</v>
      </c>
      <c r="E5404" t="s">
        <v>270</v>
      </c>
      <c r="F5404" t="s">
        <v>4577</v>
      </c>
      <c r="G5404" t="s">
        <v>4578</v>
      </c>
      <c r="H5404" t="s">
        <v>32</v>
      </c>
      <c r="I5404" t="s">
        <v>5297</v>
      </c>
      <c r="J5404" s="1">
        <v>42194</v>
      </c>
      <c r="K5404" s="1">
        <v>42199</v>
      </c>
      <c r="L5404" t="s">
        <v>60</v>
      </c>
      <c r="M5404">
        <f>Table1[[#This Row],[Ship Date]]-Table1[[#This Row],[Order Date]]</f>
        <v>5</v>
      </c>
      <c r="N5404">
        <v>7</v>
      </c>
      <c r="O5404" t="s">
        <v>51</v>
      </c>
      <c r="P5404" s="3">
        <v>15.8</v>
      </c>
      <c r="Q5404" s="3">
        <v>10.62776013465478</v>
      </c>
      <c r="R5404" s="3">
        <f>(Table1[[#This Row],[Selling Price]]-Table1[[#This Row],[Cost Price]])</f>
        <v>5.1722398653452206</v>
      </c>
      <c r="S5404" s="12">
        <f>(Table1[[#This Row],[Profit]]/Table1[[#This Row],[Selling Price]])</f>
        <v>0.32735695350286204</v>
      </c>
      <c r="T5404">
        <v>4</v>
      </c>
      <c r="U5404" s="2">
        <f>Table1[[#This Row],[Selling Price]]*Table1[[#This Row],[Quantity]]</f>
        <v>63.2</v>
      </c>
      <c r="V5404" s="4">
        <v>0</v>
      </c>
      <c r="W5404">
        <v>377</v>
      </c>
      <c r="X5404" t="s">
        <v>36</v>
      </c>
      <c r="Y5404" t="s">
        <v>52</v>
      </c>
      <c r="Z5404" s="2">
        <v>7.6389364442964176</v>
      </c>
    </row>
    <row r="5405" spans="1:26" x14ac:dyDescent="0.35">
      <c r="A5405" t="s">
        <v>557</v>
      </c>
      <c r="B5405" t="s">
        <v>558</v>
      </c>
      <c r="C5405" t="s">
        <v>39</v>
      </c>
      <c r="D5405" t="s">
        <v>46</v>
      </c>
      <c r="E5405" t="s">
        <v>65</v>
      </c>
      <c r="F5405" t="s">
        <v>3089</v>
      </c>
      <c r="G5405" t="s">
        <v>3090</v>
      </c>
      <c r="H5405" t="s">
        <v>32</v>
      </c>
      <c r="I5405" t="s">
        <v>5337</v>
      </c>
      <c r="J5405" s="1">
        <v>42265</v>
      </c>
      <c r="K5405" s="1">
        <v>42270</v>
      </c>
      <c r="L5405" t="s">
        <v>60</v>
      </c>
      <c r="M5405">
        <f>Table1[[#This Row],[Ship Date]]-Table1[[#This Row],[Order Date]]</f>
        <v>5</v>
      </c>
      <c r="N5405">
        <v>9</v>
      </c>
      <c r="O5405" t="s">
        <v>61</v>
      </c>
      <c r="P5405" s="3">
        <v>41.96</v>
      </c>
      <c r="Q5405" s="3">
        <v>29.716670087361781</v>
      </c>
      <c r="R5405" s="3">
        <f>(Table1[[#This Row],[Selling Price]]-Table1[[#This Row],[Cost Price]])</f>
        <v>12.24332991263822</v>
      </c>
      <c r="S5405" s="12">
        <f>(Table1[[#This Row],[Profit]]/Table1[[#This Row],[Selling Price]])</f>
        <v>0.29178574624971926</v>
      </c>
      <c r="T5405">
        <v>2</v>
      </c>
      <c r="U5405" s="2">
        <f>Table1[[#This Row],[Selling Price]]*Table1[[#This Row],[Quantity]]</f>
        <v>83.92</v>
      </c>
      <c r="V5405" s="4">
        <v>0</v>
      </c>
      <c r="W5405">
        <v>251</v>
      </c>
      <c r="X5405" t="s">
        <v>36</v>
      </c>
      <c r="Y5405" t="s">
        <v>68</v>
      </c>
      <c r="Z5405" s="2">
        <v>38.746989107190338</v>
      </c>
    </row>
    <row r="5406" spans="1:26" x14ac:dyDescent="0.35">
      <c r="A5406" t="s">
        <v>557</v>
      </c>
      <c r="B5406" t="s">
        <v>558</v>
      </c>
      <c r="C5406" t="s">
        <v>39</v>
      </c>
      <c r="D5406" t="s">
        <v>46</v>
      </c>
      <c r="E5406" t="s">
        <v>91</v>
      </c>
      <c r="F5406" t="s">
        <v>112</v>
      </c>
      <c r="G5406" t="s">
        <v>113</v>
      </c>
      <c r="H5406" t="s">
        <v>32</v>
      </c>
      <c r="I5406" t="s">
        <v>5342</v>
      </c>
      <c r="J5406" s="1">
        <v>42713</v>
      </c>
      <c r="K5406" s="1">
        <v>42717</v>
      </c>
      <c r="L5406" t="s">
        <v>60</v>
      </c>
      <c r="M5406">
        <f>Table1[[#This Row],[Ship Date]]-Table1[[#This Row],[Order Date]]</f>
        <v>4</v>
      </c>
      <c r="N5406">
        <v>12</v>
      </c>
      <c r="O5406" t="s">
        <v>35</v>
      </c>
      <c r="P5406" s="3">
        <v>61.929000000000002</v>
      </c>
      <c r="Q5406" s="3">
        <v>46.320537782385763</v>
      </c>
      <c r="R5406" s="3">
        <f>(Table1[[#This Row],[Selling Price]]-Table1[[#This Row],[Cost Price]])</f>
        <v>15.608462217614239</v>
      </c>
      <c r="S5406" s="12">
        <f>(Table1[[#This Row],[Profit]]/Table1[[#This Row],[Selling Price]])</f>
        <v>0.25203801478490268</v>
      </c>
      <c r="T5406">
        <v>1</v>
      </c>
      <c r="U5406" s="2">
        <f>Table1[[#This Row],[Selling Price]]*Table1[[#This Row],[Quantity]]</f>
        <v>61.929000000000002</v>
      </c>
      <c r="V5406" s="4">
        <v>0.1</v>
      </c>
      <c r="W5406">
        <v>488</v>
      </c>
      <c r="X5406" t="s">
        <v>36</v>
      </c>
      <c r="Y5406" t="s">
        <v>68</v>
      </c>
      <c r="Z5406" s="2">
        <v>83.361452499141762</v>
      </c>
    </row>
    <row r="5407" spans="1:26" x14ac:dyDescent="0.35">
      <c r="A5407" t="s">
        <v>557</v>
      </c>
      <c r="B5407" t="s">
        <v>558</v>
      </c>
      <c r="C5407" t="s">
        <v>27</v>
      </c>
      <c r="D5407" t="s">
        <v>46</v>
      </c>
      <c r="E5407" t="s">
        <v>86</v>
      </c>
      <c r="F5407" t="s">
        <v>2571</v>
      </c>
      <c r="G5407" t="s">
        <v>2572</v>
      </c>
      <c r="H5407" t="s">
        <v>32</v>
      </c>
      <c r="I5407" t="s">
        <v>5473</v>
      </c>
      <c r="J5407" s="1">
        <v>42099</v>
      </c>
      <c r="K5407" s="1">
        <v>42104</v>
      </c>
      <c r="L5407" t="s">
        <v>60</v>
      </c>
      <c r="M5407">
        <f>Table1[[#This Row],[Ship Date]]-Table1[[#This Row],[Order Date]]</f>
        <v>5</v>
      </c>
      <c r="N5407">
        <v>4</v>
      </c>
      <c r="O5407" t="s">
        <v>106</v>
      </c>
      <c r="P5407" s="3">
        <v>10.428000000000001</v>
      </c>
      <c r="Q5407" s="3">
        <v>8.2077093258552232</v>
      </c>
      <c r="R5407" s="3">
        <f>(Table1[[#This Row],[Selling Price]]-Table1[[#This Row],[Cost Price]])</f>
        <v>2.2202906741447777</v>
      </c>
      <c r="S5407" s="12">
        <f>(Table1[[#This Row],[Profit]]/Table1[[#This Row],[Selling Price]])</f>
        <v>0.21291625183590118</v>
      </c>
      <c r="T5407">
        <v>4</v>
      </c>
      <c r="U5407" s="2">
        <f>Table1[[#This Row],[Selling Price]]*Table1[[#This Row],[Quantity]]</f>
        <v>41.712000000000003</v>
      </c>
      <c r="V5407" s="4">
        <v>0.7</v>
      </c>
      <c r="W5407">
        <v>435</v>
      </c>
      <c r="X5407" t="s">
        <v>36</v>
      </c>
      <c r="Y5407" t="s">
        <v>52</v>
      </c>
      <c r="Z5407" s="2">
        <v>20.797985979416371</v>
      </c>
    </row>
    <row r="5408" spans="1:26" x14ac:dyDescent="0.35">
      <c r="A5408" t="s">
        <v>557</v>
      </c>
      <c r="B5408" t="s">
        <v>558</v>
      </c>
      <c r="C5408" t="s">
        <v>64</v>
      </c>
      <c r="D5408" t="s">
        <v>46</v>
      </c>
      <c r="E5408" t="s">
        <v>86</v>
      </c>
      <c r="F5408" t="s">
        <v>5042</v>
      </c>
      <c r="G5408" t="s">
        <v>5043</v>
      </c>
      <c r="H5408" t="s">
        <v>32</v>
      </c>
      <c r="I5408" t="s">
        <v>5650</v>
      </c>
      <c r="J5408" s="1">
        <v>43031</v>
      </c>
      <c r="K5408" s="1">
        <v>43036</v>
      </c>
      <c r="L5408" t="s">
        <v>60</v>
      </c>
      <c r="M5408">
        <f>Table1[[#This Row],[Ship Date]]-Table1[[#This Row],[Order Date]]</f>
        <v>5</v>
      </c>
      <c r="N5408">
        <v>10</v>
      </c>
      <c r="O5408" t="s">
        <v>61</v>
      </c>
      <c r="P5408" s="3">
        <v>9.7620000000000005</v>
      </c>
      <c r="Q5408" s="3">
        <v>6.513362220296651</v>
      </c>
      <c r="R5408" s="3">
        <f>(Table1[[#This Row],[Selling Price]]-Table1[[#This Row],[Cost Price]])</f>
        <v>3.2486377797033494</v>
      </c>
      <c r="S5408" s="12">
        <f>(Table1[[#This Row],[Profit]]/Table1[[#This Row],[Selling Price]])</f>
        <v>0.33278403807655699</v>
      </c>
      <c r="T5408">
        <v>3</v>
      </c>
      <c r="U5408" s="2">
        <f>Table1[[#This Row],[Selling Price]]*Table1[[#This Row],[Quantity]]</f>
        <v>29.286000000000001</v>
      </c>
      <c r="V5408" s="4">
        <v>0.8</v>
      </c>
      <c r="W5408">
        <v>337</v>
      </c>
      <c r="X5408" t="s">
        <v>36</v>
      </c>
      <c r="Y5408" t="s">
        <v>52</v>
      </c>
      <c r="Z5408" s="2">
        <v>32.474854789513692</v>
      </c>
    </row>
    <row r="5409" spans="1:26" x14ac:dyDescent="0.35">
      <c r="A5409" t="s">
        <v>557</v>
      </c>
      <c r="B5409" t="s">
        <v>558</v>
      </c>
      <c r="C5409" t="s">
        <v>45</v>
      </c>
      <c r="D5409" t="s">
        <v>46</v>
      </c>
      <c r="E5409" t="s">
        <v>65</v>
      </c>
      <c r="F5409" t="s">
        <v>2160</v>
      </c>
      <c r="G5409" t="s">
        <v>2161</v>
      </c>
      <c r="H5409" t="s">
        <v>32</v>
      </c>
      <c r="I5409" t="s">
        <v>5664</v>
      </c>
      <c r="J5409" s="1">
        <v>43055</v>
      </c>
      <c r="K5409" s="1">
        <v>43059</v>
      </c>
      <c r="L5409" t="s">
        <v>60</v>
      </c>
      <c r="M5409">
        <f>Table1[[#This Row],[Ship Date]]-Table1[[#This Row],[Order Date]]</f>
        <v>4</v>
      </c>
      <c r="N5409">
        <v>11</v>
      </c>
      <c r="O5409" t="s">
        <v>35</v>
      </c>
      <c r="P5409" s="3">
        <v>48.86</v>
      </c>
      <c r="Q5409" s="3">
        <v>35.686353004057707</v>
      </c>
      <c r="R5409" s="3">
        <f>(Table1[[#This Row],[Selling Price]]-Table1[[#This Row],[Cost Price]])</f>
        <v>13.173646995942292</v>
      </c>
      <c r="S5409" s="12">
        <f>(Table1[[#This Row],[Profit]]/Table1[[#This Row],[Selling Price]])</f>
        <v>0.26962028235657576</v>
      </c>
      <c r="T5409">
        <v>7</v>
      </c>
      <c r="U5409" s="2">
        <f>Table1[[#This Row],[Selling Price]]*Table1[[#This Row],[Quantity]]</f>
        <v>342.02</v>
      </c>
      <c r="V5409" s="4">
        <v>0</v>
      </c>
      <c r="W5409">
        <v>268</v>
      </c>
      <c r="X5409" t="s">
        <v>36</v>
      </c>
      <c r="Y5409" t="s">
        <v>52</v>
      </c>
      <c r="Z5409" s="2">
        <v>23.209343432579661</v>
      </c>
    </row>
    <row r="5410" spans="1:26" x14ac:dyDescent="0.35">
      <c r="A5410" t="s">
        <v>557</v>
      </c>
      <c r="B5410" t="s">
        <v>558</v>
      </c>
      <c r="C5410" t="s">
        <v>27</v>
      </c>
      <c r="D5410" t="s">
        <v>46</v>
      </c>
      <c r="E5410" t="s">
        <v>102</v>
      </c>
      <c r="F5410" t="s">
        <v>4423</v>
      </c>
      <c r="G5410" t="s">
        <v>4424</v>
      </c>
      <c r="H5410" t="s">
        <v>32</v>
      </c>
      <c r="I5410" t="s">
        <v>5773</v>
      </c>
      <c r="J5410" s="1">
        <v>41947</v>
      </c>
      <c r="K5410" s="1">
        <v>41954</v>
      </c>
      <c r="L5410" t="s">
        <v>60</v>
      </c>
      <c r="M5410">
        <f>Table1[[#This Row],[Ship Date]]-Table1[[#This Row],[Order Date]]</f>
        <v>7</v>
      </c>
      <c r="N5410">
        <v>11</v>
      </c>
      <c r="O5410" t="s">
        <v>35</v>
      </c>
      <c r="P5410" s="3">
        <v>19.440000000000001</v>
      </c>
      <c r="Q5410" s="3">
        <v>16.216042676665701</v>
      </c>
      <c r="R5410" s="3">
        <f>(Table1[[#This Row],[Selling Price]]-Table1[[#This Row],[Cost Price]])</f>
        <v>3.2239573233343002</v>
      </c>
      <c r="S5410" s="12">
        <f>(Table1[[#This Row],[Profit]]/Table1[[#This Row],[Selling Price]])</f>
        <v>0.1658414260974434</v>
      </c>
      <c r="T5410">
        <v>3</v>
      </c>
      <c r="U5410" s="2">
        <f>Table1[[#This Row],[Selling Price]]*Table1[[#This Row],[Quantity]]</f>
        <v>58.320000000000007</v>
      </c>
      <c r="V5410" s="4">
        <v>0</v>
      </c>
      <c r="W5410">
        <v>343</v>
      </c>
      <c r="X5410" t="s">
        <v>68</v>
      </c>
      <c r="Y5410" t="s">
        <v>52</v>
      </c>
      <c r="Z5410" s="2">
        <v>7.9890805478477942</v>
      </c>
    </row>
    <row r="5411" spans="1:26" x14ac:dyDescent="0.35">
      <c r="A5411" t="s">
        <v>557</v>
      </c>
      <c r="B5411" t="s">
        <v>558</v>
      </c>
      <c r="C5411" t="s">
        <v>27</v>
      </c>
      <c r="D5411" t="s">
        <v>46</v>
      </c>
      <c r="E5411" t="s">
        <v>102</v>
      </c>
      <c r="F5411" t="s">
        <v>4659</v>
      </c>
      <c r="G5411" t="s">
        <v>4660</v>
      </c>
      <c r="H5411" t="s">
        <v>32</v>
      </c>
      <c r="I5411" t="s">
        <v>5785</v>
      </c>
      <c r="J5411" s="1">
        <v>42826</v>
      </c>
      <c r="K5411" s="1">
        <v>42832</v>
      </c>
      <c r="L5411" t="s">
        <v>60</v>
      </c>
      <c r="M5411">
        <f>Table1[[#This Row],[Ship Date]]-Table1[[#This Row],[Order Date]]</f>
        <v>6</v>
      </c>
      <c r="N5411">
        <v>4</v>
      </c>
      <c r="O5411" t="s">
        <v>106</v>
      </c>
      <c r="P5411" s="3">
        <v>42.93</v>
      </c>
      <c r="Q5411" s="3">
        <v>34.040842444677253</v>
      </c>
      <c r="R5411" s="3">
        <f>(Table1[[#This Row],[Selling Price]]-Table1[[#This Row],[Cost Price]])</f>
        <v>8.8891575553227469</v>
      </c>
      <c r="S5411" s="12">
        <f>(Table1[[#This Row],[Profit]]/Table1[[#This Row],[Selling Price]])</f>
        <v>0.2070616714494001</v>
      </c>
      <c r="T5411">
        <v>9</v>
      </c>
      <c r="U5411" s="2">
        <f>Table1[[#This Row],[Selling Price]]*Table1[[#This Row],[Quantity]]</f>
        <v>386.37</v>
      </c>
      <c r="V5411" s="4">
        <v>0</v>
      </c>
      <c r="W5411">
        <v>191</v>
      </c>
      <c r="X5411" t="s">
        <v>68</v>
      </c>
      <c r="Y5411" t="s">
        <v>52</v>
      </c>
      <c r="Z5411" s="2">
        <v>15.819341414863009</v>
      </c>
    </row>
    <row r="5412" spans="1:26" x14ac:dyDescent="0.35">
      <c r="A5412" t="s">
        <v>557</v>
      </c>
      <c r="B5412" t="s">
        <v>558</v>
      </c>
      <c r="C5412" t="s">
        <v>45</v>
      </c>
      <c r="D5412" t="s">
        <v>46</v>
      </c>
      <c r="E5412" t="s">
        <v>65</v>
      </c>
      <c r="F5412" t="s">
        <v>1511</v>
      </c>
      <c r="G5412" t="s">
        <v>1512</v>
      </c>
      <c r="H5412" t="s">
        <v>32</v>
      </c>
      <c r="I5412" t="s">
        <v>5805</v>
      </c>
      <c r="J5412" s="1">
        <v>42836</v>
      </c>
      <c r="K5412" s="1">
        <v>42840</v>
      </c>
      <c r="L5412" t="s">
        <v>60</v>
      </c>
      <c r="M5412">
        <f>Table1[[#This Row],[Ship Date]]-Table1[[#This Row],[Order Date]]</f>
        <v>4</v>
      </c>
      <c r="N5412">
        <v>4</v>
      </c>
      <c r="O5412" t="s">
        <v>106</v>
      </c>
      <c r="P5412" s="3">
        <v>16.768000000000001</v>
      </c>
      <c r="Q5412" s="3">
        <v>14.216835320540561</v>
      </c>
      <c r="R5412" s="3">
        <f>(Table1[[#This Row],[Selling Price]]-Table1[[#This Row],[Cost Price]])</f>
        <v>2.5511646794594398</v>
      </c>
      <c r="S5412" s="12">
        <f>(Table1[[#This Row],[Profit]]/Table1[[#This Row],[Selling Price]])</f>
        <v>0.15214484013951812</v>
      </c>
      <c r="T5412">
        <v>2</v>
      </c>
      <c r="U5412" s="2">
        <f>Table1[[#This Row],[Selling Price]]*Table1[[#This Row],[Quantity]]</f>
        <v>33.536000000000001</v>
      </c>
      <c r="V5412" s="4">
        <v>0.2</v>
      </c>
      <c r="W5412">
        <v>343</v>
      </c>
      <c r="X5412" t="s">
        <v>36</v>
      </c>
      <c r="Y5412" t="s">
        <v>52</v>
      </c>
      <c r="Z5412" s="2">
        <v>19.255841461748691</v>
      </c>
    </row>
    <row r="5413" spans="1:26" x14ac:dyDescent="0.35">
      <c r="A5413" t="s">
        <v>557</v>
      </c>
      <c r="B5413" t="s">
        <v>558</v>
      </c>
      <c r="C5413" t="s">
        <v>39</v>
      </c>
      <c r="D5413" t="s">
        <v>46</v>
      </c>
      <c r="E5413" t="s">
        <v>86</v>
      </c>
      <c r="F5413" t="s">
        <v>2280</v>
      </c>
      <c r="G5413" t="s">
        <v>2281</v>
      </c>
      <c r="H5413" t="s">
        <v>32</v>
      </c>
      <c r="I5413" t="s">
        <v>5807</v>
      </c>
      <c r="J5413" s="1">
        <v>43063</v>
      </c>
      <c r="K5413" s="1">
        <v>43065</v>
      </c>
      <c r="L5413" t="s">
        <v>34</v>
      </c>
      <c r="M5413">
        <f>Table1[[#This Row],[Ship Date]]-Table1[[#This Row],[Order Date]]</f>
        <v>2</v>
      </c>
      <c r="N5413">
        <v>11</v>
      </c>
      <c r="O5413" t="s">
        <v>35</v>
      </c>
      <c r="P5413" s="3">
        <v>19.007999999999999</v>
      </c>
      <c r="Q5413" s="3">
        <v>13.70228895060359</v>
      </c>
      <c r="R5413" s="3">
        <f>(Table1[[#This Row],[Selling Price]]-Table1[[#This Row],[Cost Price]])</f>
        <v>5.3057110493964093</v>
      </c>
      <c r="S5413" s="12">
        <f>(Table1[[#This Row],[Profit]]/Table1[[#This Row],[Selling Price]])</f>
        <v>0.27913042136976057</v>
      </c>
      <c r="T5413">
        <v>8</v>
      </c>
      <c r="U5413" s="2">
        <f>Table1[[#This Row],[Selling Price]]*Table1[[#This Row],[Quantity]]</f>
        <v>152.06399999999999</v>
      </c>
      <c r="V5413" s="4">
        <v>0.7</v>
      </c>
      <c r="W5413">
        <v>387</v>
      </c>
      <c r="X5413" t="s">
        <v>36</v>
      </c>
      <c r="Y5413" t="s">
        <v>52</v>
      </c>
      <c r="Z5413" s="2">
        <v>6.4342384164716808</v>
      </c>
    </row>
    <row r="5414" spans="1:26" x14ac:dyDescent="0.35">
      <c r="A5414" t="s">
        <v>557</v>
      </c>
      <c r="B5414" t="s">
        <v>558</v>
      </c>
      <c r="C5414" t="s">
        <v>64</v>
      </c>
      <c r="D5414" t="s">
        <v>46</v>
      </c>
      <c r="E5414" t="s">
        <v>86</v>
      </c>
      <c r="F5414" t="s">
        <v>506</v>
      </c>
      <c r="G5414" t="s">
        <v>507</v>
      </c>
      <c r="H5414" t="s">
        <v>32</v>
      </c>
      <c r="I5414" t="s">
        <v>5873</v>
      </c>
      <c r="J5414" s="1">
        <v>42250</v>
      </c>
      <c r="K5414" s="1">
        <v>42255</v>
      </c>
      <c r="L5414" t="s">
        <v>60</v>
      </c>
      <c r="M5414">
        <f>Table1[[#This Row],[Ship Date]]-Table1[[#This Row],[Order Date]]</f>
        <v>5</v>
      </c>
      <c r="N5414">
        <v>9</v>
      </c>
      <c r="O5414" t="s">
        <v>61</v>
      </c>
      <c r="P5414" s="3">
        <v>6.3680000000000003</v>
      </c>
      <c r="Q5414" s="3">
        <v>4.7359956513510548</v>
      </c>
      <c r="R5414" s="3">
        <f>(Table1[[#This Row],[Selling Price]]-Table1[[#This Row],[Cost Price]])</f>
        <v>1.6320043486489455</v>
      </c>
      <c r="S5414" s="12">
        <f>(Table1[[#This Row],[Profit]]/Table1[[#This Row],[Selling Price]])</f>
        <v>0.25628208992602786</v>
      </c>
      <c r="T5414">
        <v>2</v>
      </c>
      <c r="U5414" s="2">
        <f>Table1[[#This Row],[Selling Price]]*Table1[[#This Row],[Quantity]]</f>
        <v>12.736000000000001</v>
      </c>
      <c r="V5414" s="4">
        <v>0.2</v>
      </c>
      <c r="W5414">
        <v>192</v>
      </c>
      <c r="X5414" t="s">
        <v>36</v>
      </c>
      <c r="Y5414" t="s">
        <v>52</v>
      </c>
      <c r="Z5414" s="2">
        <v>6.1077116827826767</v>
      </c>
    </row>
    <row r="5415" spans="1:26" x14ac:dyDescent="0.35">
      <c r="A5415" t="s">
        <v>557</v>
      </c>
      <c r="B5415" t="s">
        <v>558</v>
      </c>
      <c r="C5415" t="s">
        <v>45</v>
      </c>
      <c r="D5415" t="s">
        <v>46</v>
      </c>
      <c r="E5415" t="s">
        <v>539</v>
      </c>
      <c r="F5415" t="s">
        <v>6096</v>
      </c>
      <c r="G5415" t="s">
        <v>6097</v>
      </c>
      <c r="H5415" t="s">
        <v>32</v>
      </c>
      <c r="I5415" t="s">
        <v>6095</v>
      </c>
      <c r="J5415" s="1">
        <v>42632</v>
      </c>
      <c r="K5415" s="1">
        <v>42637</v>
      </c>
      <c r="L5415" t="s">
        <v>34</v>
      </c>
      <c r="M5415">
        <f>Table1[[#This Row],[Ship Date]]-Table1[[#This Row],[Order Date]]</f>
        <v>5</v>
      </c>
      <c r="N5415">
        <v>9</v>
      </c>
      <c r="O5415" t="s">
        <v>61</v>
      </c>
      <c r="P5415" s="3">
        <v>6.24</v>
      </c>
      <c r="Q5415" s="3">
        <v>4.5617983445648118</v>
      </c>
      <c r="R5415" s="3">
        <f>(Table1[[#This Row],[Selling Price]]-Table1[[#This Row],[Cost Price]])</f>
        <v>1.6782016554351884</v>
      </c>
      <c r="S5415" s="12">
        <f>(Table1[[#This Row],[Profit]]/Table1[[#This Row],[Selling Price]])</f>
        <v>0.26894257298640839</v>
      </c>
      <c r="T5415">
        <v>3</v>
      </c>
      <c r="U5415" s="2">
        <f>Table1[[#This Row],[Selling Price]]*Table1[[#This Row],[Quantity]]</f>
        <v>18.72</v>
      </c>
      <c r="V5415" s="4">
        <v>0</v>
      </c>
      <c r="W5415">
        <v>478</v>
      </c>
      <c r="X5415" t="s">
        <v>36</v>
      </c>
      <c r="Y5415" t="s">
        <v>52</v>
      </c>
      <c r="Z5415" s="2">
        <v>2.0590949468152262</v>
      </c>
    </row>
    <row r="5416" spans="1:26" x14ac:dyDescent="0.35">
      <c r="A5416" t="s">
        <v>557</v>
      </c>
      <c r="B5416" t="s">
        <v>558</v>
      </c>
      <c r="C5416" t="s">
        <v>39</v>
      </c>
      <c r="D5416" t="s">
        <v>46</v>
      </c>
      <c r="E5416" t="s">
        <v>47</v>
      </c>
      <c r="F5416" t="s">
        <v>2630</v>
      </c>
      <c r="G5416" t="s">
        <v>2631</v>
      </c>
      <c r="H5416" t="s">
        <v>32</v>
      </c>
      <c r="I5416" t="s">
        <v>6101</v>
      </c>
      <c r="J5416" s="1">
        <v>42419</v>
      </c>
      <c r="K5416" s="1">
        <v>42423</v>
      </c>
      <c r="L5416" t="s">
        <v>34</v>
      </c>
      <c r="M5416">
        <f>Table1[[#This Row],[Ship Date]]-Table1[[#This Row],[Order Date]]</f>
        <v>4</v>
      </c>
      <c r="N5416">
        <v>2</v>
      </c>
      <c r="O5416" t="s">
        <v>106</v>
      </c>
      <c r="P5416" s="3">
        <v>8.67</v>
      </c>
      <c r="Q5416" s="3">
        <v>6.9738864536780376</v>
      </c>
      <c r="R5416" s="3">
        <f>(Table1[[#This Row],[Selling Price]]-Table1[[#This Row],[Cost Price]])</f>
        <v>1.6961135463219623</v>
      </c>
      <c r="S5416" s="12">
        <f>(Table1[[#This Row],[Profit]]/Table1[[#This Row],[Selling Price]])</f>
        <v>0.19563016681914214</v>
      </c>
      <c r="T5416">
        <v>3</v>
      </c>
      <c r="U5416" s="2">
        <f>Table1[[#This Row],[Selling Price]]*Table1[[#This Row],[Quantity]]</f>
        <v>26.009999999999998</v>
      </c>
      <c r="V5416" s="4">
        <v>0</v>
      </c>
      <c r="W5416">
        <v>253</v>
      </c>
      <c r="X5416" t="s">
        <v>36</v>
      </c>
      <c r="Y5416" t="s">
        <v>52</v>
      </c>
      <c r="Z5416" s="2">
        <v>6.0289583843314096</v>
      </c>
    </row>
    <row r="5417" spans="1:26" x14ac:dyDescent="0.35">
      <c r="A5417" t="s">
        <v>557</v>
      </c>
      <c r="B5417" t="s">
        <v>558</v>
      </c>
      <c r="C5417" t="s">
        <v>27</v>
      </c>
      <c r="D5417" t="s">
        <v>46</v>
      </c>
      <c r="E5417" t="s">
        <v>102</v>
      </c>
      <c r="F5417" t="s">
        <v>2655</v>
      </c>
      <c r="G5417" t="s">
        <v>2656</v>
      </c>
      <c r="H5417" t="s">
        <v>32</v>
      </c>
      <c r="I5417" t="s">
        <v>6138</v>
      </c>
      <c r="J5417" s="1">
        <v>42887</v>
      </c>
      <c r="K5417" s="1">
        <v>42889</v>
      </c>
      <c r="L5417" t="s">
        <v>199</v>
      </c>
      <c r="M5417">
        <f>Table1[[#This Row],[Ship Date]]-Table1[[#This Row],[Order Date]]</f>
        <v>2</v>
      </c>
      <c r="N5417">
        <v>6</v>
      </c>
      <c r="O5417" t="s">
        <v>51</v>
      </c>
      <c r="P5417" s="3">
        <v>27.744</v>
      </c>
      <c r="Q5417" s="3">
        <v>20.275245170997842</v>
      </c>
      <c r="R5417" s="3">
        <f>(Table1[[#This Row],[Selling Price]]-Table1[[#This Row],[Cost Price]])</f>
        <v>7.4687548290021581</v>
      </c>
      <c r="S5417" s="12">
        <f>(Table1[[#This Row],[Profit]]/Table1[[#This Row],[Selling Price]])</f>
        <v>0.26920252411339957</v>
      </c>
      <c r="T5417">
        <v>6</v>
      </c>
      <c r="U5417" s="2">
        <f>Table1[[#This Row],[Selling Price]]*Table1[[#This Row],[Quantity]]</f>
        <v>166.464</v>
      </c>
      <c r="V5417" s="4">
        <v>0.2</v>
      </c>
      <c r="W5417">
        <v>385</v>
      </c>
      <c r="X5417" t="s">
        <v>36</v>
      </c>
      <c r="Y5417" t="s">
        <v>52</v>
      </c>
      <c r="Z5417" s="2">
        <v>12.160914877864521</v>
      </c>
    </row>
    <row r="5418" spans="1:26" x14ac:dyDescent="0.35">
      <c r="A5418" t="s">
        <v>557</v>
      </c>
      <c r="B5418" t="s">
        <v>558</v>
      </c>
      <c r="C5418" t="s">
        <v>45</v>
      </c>
      <c r="D5418" t="s">
        <v>46</v>
      </c>
      <c r="E5418" t="s">
        <v>102</v>
      </c>
      <c r="F5418" t="s">
        <v>1286</v>
      </c>
      <c r="G5418" t="s">
        <v>1287</v>
      </c>
      <c r="H5418" t="s">
        <v>32</v>
      </c>
      <c r="I5418" t="s">
        <v>6171</v>
      </c>
      <c r="J5418" s="1">
        <v>41927</v>
      </c>
      <c r="K5418" s="1">
        <v>41929</v>
      </c>
      <c r="L5418" t="s">
        <v>199</v>
      </c>
      <c r="M5418">
        <f>Table1[[#This Row],[Ship Date]]-Table1[[#This Row],[Order Date]]</f>
        <v>2</v>
      </c>
      <c r="N5418">
        <v>10</v>
      </c>
      <c r="O5418" t="s">
        <v>61</v>
      </c>
      <c r="P5418" s="3">
        <v>7.968</v>
      </c>
      <c r="Q5418" s="3">
        <v>6.0012102023805829</v>
      </c>
      <c r="R5418" s="3">
        <f>(Table1[[#This Row],[Selling Price]]-Table1[[#This Row],[Cost Price]])</f>
        <v>1.9667897976194171</v>
      </c>
      <c r="S5418" s="12">
        <f>(Table1[[#This Row],[Profit]]/Table1[[#This Row],[Selling Price]])</f>
        <v>0.24683606897834051</v>
      </c>
      <c r="T5418">
        <v>2</v>
      </c>
      <c r="U5418" s="2">
        <f>Table1[[#This Row],[Selling Price]]*Table1[[#This Row],[Quantity]]</f>
        <v>15.936</v>
      </c>
      <c r="V5418" s="4">
        <v>0.2</v>
      </c>
      <c r="W5418">
        <v>162</v>
      </c>
      <c r="X5418" t="s">
        <v>36</v>
      </c>
      <c r="Y5418" t="s">
        <v>52</v>
      </c>
      <c r="Z5418" s="2">
        <v>11.44316879190376</v>
      </c>
    </row>
    <row r="5419" spans="1:26" x14ac:dyDescent="0.35">
      <c r="A5419" t="s">
        <v>557</v>
      </c>
      <c r="B5419" t="s">
        <v>558</v>
      </c>
      <c r="C5419" t="s">
        <v>39</v>
      </c>
      <c r="D5419" t="s">
        <v>46</v>
      </c>
      <c r="E5419" t="s">
        <v>86</v>
      </c>
      <c r="F5419" t="s">
        <v>2449</v>
      </c>
      <c r="G5419" t="s">
        <v>2450</v>
      </c>
      <c r="H5419" t="s">
        <v>32</v>
      </c>
      <c r="I5419" t="s">
        <v>6181</v>
      </c>
      <c r="J5419" s="1">
        <v>42271</v>
      </c>
      <c r="K5419" s="1">
        <v>42273</v>
      </c>
      <c r="L5419" t="s">
        <v>34</v>
      </c>
      <c r="M5419">
        <f>Table1[[#This Row],[Ship Date]]-Table1[[#This Row],[Order Date]]</f>
        <v>2</v>
      </c>
      <c r="N5419">
        <v>9</v>
      </c>
      <c r="O5419" t="s">
        <v>61</v>
      </c>
      <c r="P5419" s="3">
        <v>14.952</v>
      </c>
      <c r="Q5419" s="3">
        <v>10.874875546005439</v>
      </c>
      <c r="R5419" s="3">
        <f>(Table1[[#This Row],[Selling Price]]-Table1[[#This Row],[Cost Price]])</f>
        <v>4.0771244539945606</v>
      </c>
      <c r="S5419" s="12">
        <f>(Table1[[#This Row],[Profit]]/Table1[[#This Row],[Selling Price]])</f>
        <v>0.27268087573532374</v>
      </c>
      <c r="T5419">
        <v>3</v>
      </c>
      <c r="U5419" s="2">
        <f>Table1[[#This Row],[Selling Price]]*Table1[[#This Row],[Quantity]]</f>
        <v>44.856000000000002</v>
      </c>
      <c r="V5419" s="4">
        <v>0.2</v>
      </c>
      <c r="W5419">
        <v>207</v>
      </c>
      <c r="X5419" t="s">
        <v>36</v>
      </c>
      <c r="Y5419" t="s">
        <v>52</v>
      </c>
      <c r="Z5419" s="2">
        <v>7.2304093955859647</v>
      </c>
    </row>
    <row r="5420" spans="1:26" x14ac:dyDescent="0.35">
      <c r="A5420" t="s">
        <v>557</v>
      </c>
      <c r="B5420" t="s">
        <v>558</v>
      </c>
      <c r="C5420" t="s">
        <v>64</v>
      </c>
      <c r="D5420" t="s">
        <v>46</v>
      </c>
      <c r="E5420" t="s">
        <v>102</v>
      </c>
      <c r="F5420" t="s">
        <v>2782</v>
      </c>
      <c r="G5420" t="s">
        <v>2783</v>
      </c>
      <c r="H5420" t="s">
        <v>32</v>
      </c>
      <c r="I5420" t="s">
        <v>6187</v>
      </c>
      <c r="J5420" s="1">
        <v>43094</v>
      </c>
      <c r="K5420" s="1">
        <v>43098</v>
      </c>
      <c r="L5420" t="s">
        <v>34</v>
      </c>
      <c r="M5420">
        <f>Table1[[#This Row],[Ship Date]]-Table1[[#This Row],[Order Date]]</f>
        <v>4</v>
      </c>
      <c r="N5420">
        <v>12</v>
      </c>
      <c r="O5420" t="s">
        <v>35</v>
      </c>
      <c r="P5420" s="3">
        <v>629.1</v>
      </c>
      <c r="Q5420" s="3">
        <v>428.05259694238322</v>
      </c>
      <c r="R5420" s="3">
        <f>(Table1[[#This Row],[Selling Price]]-Table1[[#This Row],[Cost Price]])</f>
        <v>201.0474030576168</v>
      </c>
      <c r="S5420" s="12">
        <f>(Table1[[#This Row],[Profit]]/Table1[[#This Row],[Selling Price]])</f>
        <v>0.31957940400193419</v>
      </c>
      <c r="T5420">
        <v>6</v>
      </c>
      <c r="U5420" s="2">
        <f>Table1[[#This Row],[Selling Price]]*Table1[[#This Row],[Quantity]]</f>
        <v>3774.6000000000004</v>
      </c>
      <c r="V5420" s="4">
        <v>0</v>
      </c>
      <c r="W5420">
        <v>272</v>
      </c>
      <c r="X5420" t="s">
        <v>36</v>
      </c>
      <c r="Y5420" t="s">
        <v>36</v>
      </c>
      <c r="Z5420" s="2">
        <v>197.49069554032161</v>
      </c>
    </row>
    <row r="5421" spans="1:26" x14ac:dyDescent="0.35">
      <c r="A5421" t="s">
        <v>557</v>
      </c>
      <c r="B5421" t="s">
        <v>558</v>
      </c>
      <c r="C5421" t="s">
        <v>45</v>
      </c>
      <c r="D5421" t="s">
        <v>46</v>
      </c>
      <c r="E5421" t="s">
        <v>102</v>
      </c>
      <c r="F5421" t="s">
        <v>2486</v>
      </c>
      <c r="G5421" t="s">
        <v>192</v>
      </c>
      <c r="H5421" t="s">
        <v>32</v>
      </c>
      <c r="I5421" t="s">
        <v>6191</v>
      </c>
      <c r="J5421" s="1">
        <v>41884</v>
      </c>
      <c r="K5421" s="1">
        <v>41885</v>
      </c>
      <c r="L5421" t="s">
        <v>199</v>
      </c>
      <c r="M5421">
        <f>Table1[[#This Row],[Ship Date]]-Table1[[#This Row],[Order Date]]</f>
        <v>1</v>
      </c>
      <c r="N5421">
        <v>9</v>
      </c>
      <c r="O5421" t="s">
        <v>61</v>
      </c>
      <c r="P5421" s="3">
        <v>14.94</v>
      </c>
      <c r="Q5421" s="3">
        <v>11.72960375619115</v>
      </c>
      <c r="R5421" s="3">
        <f>(Table1[[#This Row],[Selling Price]]-Table1[[#This Row],[Cost Price]])</f>
        <v>3.2103962438088498</v>
      </c>
      <c r="S5421" s="12">
        <f>(Table1[[#This Row],[Profit]]/Table1[[#This Row],[Selling Price]])</f>
        <v>0.21488596009430053</v>
      </c>
      <c r="T5421">
        <v>3</v>
      </c>
      <c r="U5421" s="2">
        <f>Table1[[#This Row],[Selling Price]]*Table1[[#This Row],[Quantity]]</f>
        <v>44.82</v>
      </c>
      <c r="V5421" s="4">
        <v>0</v>
      </c>
      <c r="W5421">
        <v>112</v>
      </c>
      <c r="X5421" t="s">
        <v>36</v>
      </c>
      <c r="Y5421" t="s">
        <v>36</v>
      </c>
      <c r="Z5421" s="2">
        <v>4.1599480765990338</v>
      </c>
    </row>
    <row r="5422" spans="1:26" x14ac:dyDescent="0.35">
      <c r="A5422" t="s">
        <v>557</v>
      </c>
      <c r="B5422" t="s">
        <v>558</v>
      </c>
      <c r="C5422" t="s">
        <v>45</v>
      </c>
      <c r="D5422" t="s">
        <v>46</v>
      </c>
      <c r="E5422" t="s">
        <v>86</v>
      </c>
      <c r="F5422" t="s">
        <v>1952</v>
      </c>
      <c r="G5422" t="s">
        <v>1953</v>
      </c>
      <c r="H5422" t="s">
        <v>32</v>
      </c>
      <c r="I5422" t="s">
        <v>6215</v>
      </c>
      <c r="J5422" s="1">
        <v>42505</v>
      </c>
      <c r="K5422" s="1">
        <v>42509</v>
      </c>
      <c r="L5422" t="s">
        <v>34</v>
      </c>
      <c r="M5422">
        <f>Table1[[#This Row],[Ship Date]]-Table1[[#This Row],[Order Date]]</f>
        <v>4</v>
      </c>
      <c r="N5422">
        <v>5</v>
      </c>
      <c r="O5422" t="s">
        <v>51</v>
      </c>
      <c r="P5422" s="3">
        <v>7.7640000000000002</v>
      </c>
      <c r="Q5422" s="3">
        <v>5.0957520118765958</v>
      </c>
      <c r="R5422" s="3">
        <f>(Table1[[#This Row],[Selling Price]]-Table1[[#This Row],[Cost Price]])</f>
        <v>2.6682479881234045</v>
      </c>
      <c r="S5422" s="12">
        <f>(Table1[[#This Row],[Profit]]/Table1[[#This Row],[Selling Price]])</f>
        <v>0.34366924112872288</v>
      </c>
      <c r="T5422">
        <v>4</v>
      </c>
      <c r="U5422" s="2">
        <f>Table1[[#This Row],[Selling Price]]*Table1[[#This Row],[Quantity]]</f>
        <v>31.056000000000001</v>
      </c>
      <c r="V5422" s="4">
        <v>0.7</v>
      </c>
      <c r="W5422">
        <v>484</v>
      </c>
      <c r="X5422" t="s">
        <v>36</v>
      </c>
      <c r="Y5422" t="s">
        <v>52</v>
      </c>
      <c r="Z5422" s="2">
        <v>11.58454798316961</v>
      </c>
    </row>
    <row r="5423" spans="1:26" x14ac:dyDescent="0.35">
      <c r="A5423" t="s">
        <v>557</v>
      </c>
      <c r="B5423" t="s">
        <v>558</v>
      </c>
      <c r="C5423" t="s">
        <v>55</v>
      </c>
      <c r="D5423" t="s">
        <v>46</v>
      </c>
      <c r="E5423" t="s">
        <v>102</v>
      </c>
      <c r="F5423" t="s">
        <v>2238</v>
      </c>
      <c r="G5423" t="s">
        <v>5266</v>
      </c>
      <c r="H5423" t="s">
        <v>32</v>
      </c>
      <c r="I5423" t="s">
        <v>6301</v>
      </c>
      <c r="J5423" s="1">
        <v>41715</v>
      </c>
      <c r="K5423" s="1">
        <v>41715</v>
      </c>
      <c r="L5423" t="s">
        <v>1118</v>
      </c>
      <c r="M5423">
        <f>Table1[[#This Row],[Ship Date]]-Table1[[#This Row],[Order Date]]</f>
        <v>0</v>
      </c>
      <c r="N5423">
        <v>3</v>
      </c>
      <c r="O5423" t="s">
        <v>106</v>
      </c>
      <c r="P5423" s="3">
        <v>5.1840000000000002</v>
      </c>
      <c r="Q5423" s="3">
        <v>3.6039731961331092</v>
      </c>
      <c r="R5423" s="3">
        <f>(Table1[[#This Row],[Selling Price]]-Table1[[#This Row],[Cost Price]])</f>
        <v>1.580026803866891</v>
      </c>
      <c r="S5423" s="12">
        <f>(Table1[[#This Row],[Profit]]/Table1[[#This Row],[Selling Price]])</f>
        <v>0.30478912111629841</v>
      </c>
      <c r="T5423">
        <v>1</v>
      </c>
      <c r="U5423" s="2">
        <f>Table1[[#This Row],[Selling Price]]*Table1[[#This Row],[Quantity]]</f>
        <v>5.1840000000000002</v>
      </c>
      <c r="V5423" s="4">
        <v>0.2</v>
      </c>
      <c r="W5423">
        <v>152</v>
      </c>
      <c r="X5423" t="s">
        <v>36</v>
      </c>
      <c r="Y5423" t="s">
        <v>52</v>
      </c>
      <c r="Z5423" s="2">
        <v>9.66970140869579</v>
      </c>
    </row>
    <row r="5424" spans="1:26" x14ac:dyDescent="0.35">
      <c r="A5424" t="s">
        <v>557</v>
      </c>
      <c r="B5424" t="s">
        <v>558</v>
      </c>
      <c r="C5424" t="s">
        <v>45</v>
      </c>
      <c r="D5424" t="s">
        <v>46</v>
      </c>
      <c r="E5424" t="s">
        <v>65</v>
      </c>
      <c r="F5424" t="s">
        <v>4925</v>
      </c>
      <c r="G5424" t="s">
        <v>4926</v>
      </c>
      <c r="H5424" t="s">
        <v>32</v>
      </c>
      <c r="I5424" t="s">
        <v>6417</v>
      </c>
      <c r="J5424" s="1">
        <v>41728</v>
      </c>
      <c r="K5424" s="1">
        <v>41733</v>
      </c>
      <c r="L5424" t="s">
        <v>60</v>
      </c>
      <c r="M5424">
        <f>Table1[[#This Row],[Ship Date]]-Table1[[#This Row],[Order Date]]</f>
        <v>5</v>
      </c>
      <c r="N5424">
        <v>3</v>
      </c>
      <c r="O5424" t="s">
        <v>106</v>
      </c>
      <c r="P5424" s="3">
        <v>15.84</v>
      </c>
      <c r="Q5424" s="3">
        <v>13.45023999887192</v>
      </c>
      <c r="R5424" s="3">
        <f>(Table1[[#This Row],[Selling Price]]-Table1[[#This Row],[Cost Price]])</f>
        <v>2.3897600011280797</v>
      </c>
      <c r="S5424" s="12">
        <f>(Table1[[#This Row],[Profit]]/Table1[[#This Row],[Selling Price]])</f>
        <v>0.15086868693990402</v>
      </c>
      <c r="T5424">
        <v>3</v>
      </c>
      <c r="U5424" s="2">
        <f>Table1[[#This Row],[Selling Price]]*Table1[[#This Row],[Quantity]]</f>
        <v>47.519999999999996</v>
      </c>
      <c r="V5424" s="4">
        <v>0</v>
      </c>
      <c r="W5424">
        <v>117</v>
      </c>
      <c r="X5424" t="s">
        <v>36</v>
      </c>
      <c r="Y5424" t="s">
        <v>36</v>
      </c>
      <c r="Z5424" s="2">
        <v>6.3095447696327511</v>
      </c>
    </row>
    <row r="5425" spans="1:26" x14ac:dyDescent="0.35">
      <c r="A5425" t="s">
        <v>557</v>
      </c>
      <c r="B5425" t="s">
        <v>558</v>
      </c>
      <c r="C5425" t="s">
        <v>64</v>
      </c>
      <c r="D5425" t="s">
        <v>46</v>
      </c>
      <c r="E5425" t="s">
        <v>47</v>
      </c>
      <c r="F5425" t="s">
        <v>6423</v>
      </c>
      <c r="G5425" t="s">
        <v>6424</v>
      </c>
      <c r="H5425" t="s">
        <v>32</v>
      </c>
      <c r="I5425" t="s">
        <v>6425</v>
      </c>
      <c r="J5425" s="1">
        <v>42962</v>
      </c>
      <c r="K5425" s="1">
        <v>42966</v>
      </c>
      <c r="L5425" t="s">
        <v>60</v>
      </c>
      <c r="M5425">
        <f>Table1[[#This Row],[Ship Date]]-Table1[[#This Row],[Order Date]]</f>
        <v>4</v>
      </c>
      <c r="N5425">
        <v>8</v>
      </c>
      <c r="O5425" t="s">
        <v>61</v>
      </c>
      <c r="P5425" s="3">
        <v>50.4</v>
      </c>
      <c r="Q5425" s="3">
        <v>35.07389336104616</v>
      </c>
      <c r="R5425" s="3">
        <f>(Table1[[#This Row],[Selling Price]]-Table1[[#This Row],[Cost Price]])</f>
        <v>15.326106638953839</v>
      </c>
      <c r="S5425" s="12">
        <f>(Table1[[#This Row],[Profit]]/Table1[[#This Row],[Selling Price]])</f>
        <v>0.30408941743956031</v>
      </c>
      <c r="T5425">
        <v>8</v>
      </c>
      <c r="U5425" s="2">
        <f>Table1[[#This Row],[Selling Price]]*Table1[[#This Row],[Quantity]]</f>
        <v>403.2</v>
      </c>
      <c r="V5425" s="4">
        <v>0</v>
      </c>
      <c r="W5425">
        <v>118</v>
      </c>
      <c r="X5425" t="s">
        <v>36</v>
      </c>
      <c r="Y5425" t="s">
        <v>36</v>
      </c>
      <c r="Z5425" s="2">
        <v>17.62124002447047</v>
      </c>
    </row>
    <row r="5426" spans="1:26" x14ac:dyDescent="0.35">
      <c r="A5426" t="s">
        <v>557</v>
      </c>
      <c r="B5426" t="s">
        <v>558</v>
      </c>
      <c r="C5426" t="s">
        <v>45</v>
      </c>
      <c r="D5426" t="s">
        <v>46</v>
      </c>
      <c r="E5426" t="s">
        <v>47</v>
      </c>
      <c r="F5426" t="s">
        <v>647</v>
      </c>
      <c r="G5426" t="s">
        <v>648</v>
      </c>
      <c r="H5426" t="s">
        <v>32</v>
      </c>
      <c r="I5426" t="s">
        <v>6428</v>
      </c>
      <c r="J5426" s="1">
        <v>42636</v>
      </c>
      <c r="K5426" s="1">
        <v>42639</v>
      </c>
      <c r="L5426" t="s">
        <v>199</v>
      </c>
      <c r="M5426">
        <f>Table1[[#This Row],[Ship Date]]-Table1[[#This Row],[Order Date]]</f>
        <v>3</v>
      </c>
      <c r="N5426">
        <v>9</v>
      </c>
      <c r="O5426" t="s">
        <v>61</v>
      </c>
      <c r="P5426" s="3">
        <v>18.899999999999999</v>
      </c>
      <c r="Q5426" s="3">
        <v>12.289868559992399</v>
      </c>
      <c r="R5426" s="3">
        <f>(Table1[[#This Row],[Selling Price]]-Table1[[#This Row],[Cost Price]])</f>
        <v>6.6101314400075992</v>
      </c>
      <c r="S5426" s="12">
        <f>(Table1[[#This Row],[Profit]]/Table1[[#This Row],[Selling Price]])</f>
        <v>0.34974240423320635</v>
      </c>
      <c r="T5426">
        <v>3</v>
      </c>
      <c r="U5426" s="2">
        <f>Table1[[#This Row],[Selling Price]]*Table1[[#This Row],[Quantity]]</f>
        <v>56.699999999999996</v>
      </c>
      <c r="V5426" s="4">
        <v>0</v>
      </c>
      <c r="W5426">
        <v>456</v>
      </c>
      <c r="X5426" t="s">
        <v>36</v>
      </c>
      <c r="Y5426" t="s">
        <v>52</v>
      </c>
      <c r="Z5426" s="2">
        <v>0.56348913032994896</v>
      </c>
    </row>
    <row r="5427" spans="1:26" x14ac:dyDescent="0.35">
      <c r="A5427" t="s">
        <v>557</v>
      </c>
      <c r="B5427" t="s">
        <v>558</v>
      </c>
      <c r="C5427" t="s">
        <v>64</v>
      </c>
      <c r="D5427" t="s">
        <v>46</v>
      </c>
      <c r="E5427" t="s">
        <v>91</v>
      </c>
      <c r="F5427" t="s">
        <v>4128</v>
      </c>
      <c r="G5427" t="s">
        <v>4129</v>
      </c>
      <c r="H5427" t="s">
        <v>32</v>
      </c>
      <c r="I5427" t="s">
        <v>6578</v>
      </c>
      <c r="J5427" s="1">
        <v>42154</v>
      </c>
      <c r="K5427" s="1">
        <v>42156</v>
      </c>
      <c r="L5427" t="s">
        <v>199</v>
      </c>
      <c r="M5427">
        <f>Table1[[#This Row],[Ship Date]]-Table1[[#This Row],[Order Date]]</f>
        <v>2</v>
      </c>
      <c r="N5427">
        <v>5</v>
      </c>
      <c r="O5427" t="s">
        <v>51</v>
      </c>
      <c r="P5427" s="3">
        <v>160.32</v>
      </c>
      <c r="Q5427" s="3">
        <v>113.8510304544324</v>
      </c>
      <c r="R5427" s="3">
        <f>(Table1[[#This Row],[Selling Price]]-Table1[[#This Row],[Cost Price]])</f>
        <v>46.468969545567589</v>
      </c>
      <c r="S5427" s="12">
        <f>(Table1[[#This Row],[Profit]]/Table1[[#This Row],[Selling Price]])</f>
        <v>0.28985135694590564</v>
      </c>
      <c r="T5427">
        <v>2</v>
      </c>
      <c r="U5427" s="2">
        <f>Table1[[#This Row],[Selling Price]]*Table1[[#This Row],[Quantity]]</f>
        <v>320.64</v>
      </c>
      <c r="V5427" s="4">
        <v>0</v>
      </c>
      <c r="W5427">
        <v>473</v>
      </c>
      <c r="X5427" t="s">
        <v>36</v>
      </c>
      <c r="Y5427" t="s">
        <v>68</v>
      </c>
      <c r="Z5427" s="2">
        <v>120.24</v>
      </c>
    </row>
    <row r="5428" spans="1:26" x14ac:dyDescent="0.35">
      <c r="A5428" t="s">
        <v>557</v>
      </c>
      <c r="B5428" t="s">
        <v>558</v>
      </c>
      <c r="C5428" t="s">
        <v>64</v>
      </c>
      <c r="D5428" t="s">
        <v>46</v>
      </c>
      <c r="E5428" t="s">
        <v>75</v>
      </c>
      <c r="F5428" t="s">
        <v>4976</v>
      </c>
      <c r="G5428" t="s">
        <v>4977</v>
      </c>
      <c r="H5428" t="s">
        <v>32</v>
      </c>
      <c r="I5428" t="s">
        <v>6605</v>
      </c>
      <c r="J5428" s="1">
        <v>42807</v>
      </c>
      <c r="K5428" s="1">
        <v>42807</v>
      </c>
      <c r="L5428" t="s">
        <v>1118</v>
      </c>
      <c r="M5428">
        <f>Table1[[#This Row],[Ship Date]]-Table1[[#This Row],[Order Date]]</f>
        <v>0</v>
      </c>
      <c r="N5428">
        <v>3</v>
      </c>
      <c r="O5428" t="s">
        <v>106</v>
      </c>
      <c r="P5428" s="3">
        <v>19.456</v>
      </c>
      <c r="Q5428" s="3">
        <v>14.56205829077849</v>
      </c>
      <c r="R5428" s="3">
        <f>(Table1[[#This Row],[Selling Price]]-Table1[[#This Row],[Cost Price]])</f>
        <v>4.8939417092215098</v>
      </c>
      <c r="S5428" s="12">
        <f>(Table1[[#This Row],[Profit]]/Table1[[#This Row],[Selling Price]])</f>
        <v>0.25153894475850691</v>
      </c>
      <c r="T5428">
        <v>4</v>
      </c>
      <c r="U5428" s="2">
        <f>Table1[[#This Row],[Selling Price]]*Table1[[#This Row],[Quantity]]</f>
        <v>77.823999999999998</v>
      </c>
      <c r="V5428" s="4">
        <v>0.2</v>
      </c>
      <c r="W5428">
        <v>414</v>
      </c>
      <c r="X5428" t="s">
        <v>36</v>
      </c>
      <c r="Y5428" t="s">
        <v>52</v>
      </c>
      <c r="Z5428" s="2">
        <v>0.85984184592284252</v>
      </c>
    </row>
    <row r="5429" spans="1:26" x14ac:dyDescent="0.35">
      <c r="A5429" t="s">
        <v>557</v>
      </c>
      <c r="B5429" t="s">
        <v>558</v>
      </c>
      <c r="C5429" t="s">
        <v>64</v>
      </c>
      <c r="D5429" t="s">
        <v>46</v>
      </c>
      <c r="E5429" t="s">
        <v>102</v>
      </c>
      <c r="F5429" t="s">
        <v>6609</v>
      </c>
      <c r="G5429" t="s">
        <v>6610</v>
      </c>
      <c r="H5429" t="s">
        <v>32</v>
      </c>
      <c r="I5429" t="s">
        <v>6677</v>
      </c>
      <c r="J5429" s="1">
        <v>42722</v>
      </c>
      <c r="K5429" s="1">
        <v>42725</v>
      </c>
      <c r="L5429" t="s">
        <v>199</v>
      </c>
      <c r="M5429">
        <f>Table1[[#This Row],[Ship Date]]-Table1[[#This Row],[Order Date]]</f>
        <v>3</v>
      </c>
      <c r="N5429">
        <v>12</v>
      </c>
      <c r="O5429" t="s">
        <v>35</v>
      </c>
      <c r="P5429" s="3">
        <v>11.648</v>
      </c>
      <c r="Q5429" s="3">
        <v>8.8464070557833914</v>
      </c>
      <c r="R5429" s="3">
        <f>(Table1[[#This Row],[Selling Price]]-Table1[[#This Row],[Cost Price]])</f>
        <v>2.8015929442166083</v>
      </c>
      <c r="S5429" s="12">
        <f>(Table1[[#This Row],[Profit]]/Table1[[#This Row],[Selling Price]])</f>
        <v>0.24052137227134343</v>
      </c>
      <c r="T5429">
        <v>2</v>
      </c>
      <c r="U5429" s="2">
        <f>Table1[[#This Row],[Selling Price]]*Table1[[#This Row],[Quantity]]</f>
        <v>23.295999999999999</v>
      </c>
      <c r="V5429" s="4">
        <v>0.2</v>
      </c>
      <c r="W5429">
        <v>380</v>
      </c>
      <c r="X5429" t="s">
        <v>36</v>
      </c>
      <c r="Y5429" t="s">
        <v>52</v>
      </c>
      <c r="Z5429" s="2">
        <v>2.9120000000000008</v>
      </c>
    </row>
    <row r="5430" spans="1:26" x14ac:dyDescent="0.35">
      <c r="A5430" t="s">
        <v>557</v>
      </c>
      <c r="B5430" t="s">
        <v>558</v>
      </c>
      <c r="C5430" t="s">
        <v>55</v>
      </c>
      <c r="D5430" t="s">
        <v>46</v>
      </c>
      <c r="E5430" t="s">
        <v>86</v>
      </c>
      <c r="F5430" t="s">
        <v>172</v>
      </c>
      <c r="G5430" t="s">
        <v>173</v>
      </c>
      <c r="H5430" t="s">
        <v>32</v>
      </c>
      <c r="I5430" t="s">
        <v>6856</v>
      </c>
      <c r="J5430" s="1">
        <v>41889</v>
      </c>
      <c r="K5430" s="1">
        <v>41895</v>
      </c>
      <c r="L5430" t="s">
        <v>60</v>
      </c>
      <c r="M5430">
        <f>Table1[[#This Row],[Ship Date]]-Table1[[#This Row],[Order Date]]</f>
        <v>6</v>
      </c>
      <c r="N5430">
        <v>9</v>
      </c>
      <c r="O5430" t="s">
        <v>61</v>
      </c>
      <c r="P5430" s="3">
        <v>32.06</v>
      </c>
      <c r="Q5430" s="3">
        <v>21.93942181766138</v>
      </c>
      <c r="R5430" s="3">
        <f>(Table1[[#This Row],[Selling Price]]-Table1[[#This Row],[Cost Price]])</f>
        <v>10.120578182338622</v>
      </c>
      <c r="S5430" s="12">
        <f>(Table1[[#This Row],[Profit]]/Table1[[#This Row],[Selling Price]])</f>
        <v>0.31567617536926457</v>
      </c>
      <c r="T5430">
        <v>2</v>
      </c>
      <c r="U5430" s="2">
        <f>Table1[[#This Row],[Selling Price]]*Table1[[#This Row],[Quantity]]</f>
        <v>64.12</v>
      </c>
      <c r="V5430" s="4">
        <v>0</v>
      </c>
      <c r="W5430">
        <v>141</v>
      </c>
      <c r="X5430" t="s">
        <v>68</v>
      </c>
      <c r="Y5430" t="s">
        <v>52</v>
      </c>
      <c r="Z5430" s="2">
        <v>18.273664319634051</v>
      </c>
    </row>
    <row r="5431" spans="1:26" x14ac:dyDescent="0.35">
      <c r="A5431" t="s">
        <v>557</v>
      </c>
      <c r="B5431" t="s">
        <v>558</v>
      </c>
      <c r="C5431" t="s">
        <v>39</v>
      </c>
      <c r="D5431" t="s">
        <v>46</v>
      </c>
      <c r="E5431" t="s">
        <v>539</v>
      </c>
      <c r="F5431" t="s">
        <v>3704</v>
      </c>
      <c r="G5431" t="s">
        <v>3705</v>
      </c>
      <c r="H5431" t="s">
        <v>32</v>
      </c>
      <c r="I5431" t="s">
        <v>6903</v>
      </c>
      <c r="J5431" s="1">
        <v>42021</v>
      </c>
      <c r="K5431" s="1">
        <v>42027</v>
      </c>
      <c r="L5431" t="s">
        <v>60</v>
      </c>
      <c r="M5431">
        <f>Table1[[#This Row],[Ship Date]]-Table1[[#This Row],[Order Date]]</f>
        <v>6</v>
      </c>
      <c r="N5431">
        <v>1</v>
      </c>
      <c r="O5431" t="s">
        <v>35</v>
      </c>
      <c r="P5431" s="3">
        <v>88.96</v>
      </c>
      <c r="Q5431" s="3">
        <v>65.985906503931318</v>
      </c>
      <c r="R5431" s="3">
        <f>(Table1[[#This Row],[Selling Price]]-Table1[[#This Row],[Cost Price]])</f>
        <v>22.974093496068676</v>
      </c>
      <c r="S5431" s="12">
        <f>(Table1[[#This Row],[Profit]]/Table1[[#This Row],[Selling Price]])</f>
        <v>0.2582519502705562</v>
      </c>
      <c r="T5431">
        <v>8</v>
      </c>
      <c r="U5431" s="2">
        <f>Table1[[#This Row],[Selling Price]]*Table1[[#This Row],[Quantity]]</f>
        <v>711.68</v>
      </c>
      <c r="V5431" s="4">
        <v>0.2</v>
      </c>
      <c r="W5431">
        <v>375</v>
      </c>
      <c r="X5431" t="s">
        <v>68</v>
      </c>
      <c r="Y5431" t="s">
        <v>52</v>
      </c>
      <c r="Z5431" s="2">
        <v>24.701732347193399</v>
      </c>
    </row>
    <row r="5432" spans="1:26" x14ac:dyDescent="0.35">
      <c r="A5432" t="s">
        <v>557</v>
      </c>
      <c r="B5432" t="s">
        <v>558</v>
      </c>
      <c r="C5432" t="s">
        <v>27</v>
      </c>
      <c r="D5432" t="s">
        <v>46</v>
      </c>
      <c r="E5432" t="s">
        <v>102</v>
      </c>
      <c r="F5432" t="s">
        <v>4234</v>
      </c>
      <c r="G5432" t="s">
        <v>4235</v>
      </c>
      <c r="H5432" t="s">
        <v>32</v>
      </c>
      <c r="I5432" t="s">
        <v>6977</v>
      </c>
      <c r="J5432" s="1">
        <v>42321</v>
      </c>
      <c r="K5432" s="1">
        <v>42325</v>
      </c>
      <c r="L5432" t="s">
        <v>60</v>
      </c>
      <c r="M5432">
        <f>Table1[[#This Row],[Ship Date]]-Table1[[#This Row],[Order Date]]</f>
        <v>4</v>
      </c>
      <c r="N5432">
        <v>11</v>
      </c>
      <c r="O5432" t="s">
        <v>35</v>
      </c>
      <c r="P5432" s="3">
        <v>63.77</v>
      </c>
      <c r="Q5432" s="3">
        <v>49.911060017616613</v>
      </c>
      <c r="R5432" s="3">
        <f>(Table1[[#This Row],[Selling Price]]-Table1[[#This Row],[Cost Price]])</f>
        <v>13.85893998238339</v>
      </c>
      <c r="S5432" s="12">
        <f>(Table1[[#This Row],[Profit]]/Table1[[#This Row],[Selling Price]])</f>
        <v>0.2173269559727676</v>
      </c>
      <c r="T5432">
        <v>7</v>
      </c>
      <c r="U5432" s="2">
        <f>Table1[[#This Row],[Selling Price]]*Table1[[#This Row],[Quantity]]</f>
        <v>446.39000000000004</v>
      </c>
      <c r="V5432" s="4">
        <v>0</v>
      </c>
      <c r="W5432">
        <v>183</v>
      </c>
      <c r="X5432" t="s">
        <v>36</v>
      </c>
      <c r="Y5432" t="s">
        <v>52</v>
      </c>
      <c r="Z5432" s="2">
        <v>23.47482788009318</v>
      </c>
    </row>
    <row r="5433" spans="1:26" x14ac:dyDescent="0.35">
      <c r="A5433" t="s">
        <v>557</v>
      </c>
      <c r="B5433" t="s">
        <v>558</v>
      </c>
      <c r="C5433" t="s">
        <v>27</v>
      </c>
      <c r="D5433" t="s">
        <v>46</v>
      </c>
      <c r="E5433" t="s">
        <v>539</v>
      </c>
      <c r="F5433" t="s">
        <v>939</v>
      </c>
      <c r="G5433" t="s">
        <v>940</v>
      </c>
      <c r="H5433" t="s">
        <v>32</v>
      </c>
      <c r="I5433" t="s">
        <v>7015</v>
      </c>
      <c r="J5433" s="1">
        <v>43041</v>
      </c>
      <c r="K5433" s="1">
        <v>43045</v>
      </c>
      <c r="L5433" t="s">
        <v>34</v>
      </c>
      <c r="M5433">
        <f>Table1[[#This Row],[Ship Date]]-Table1[[#This Row],[Order Date]]</f>
        <v>4</v>
      </c>
      <c r="N5433">
        <v>11</v>
      </c>
      <c r="O5433" t="s">
        <v>35</v>
      </c>
      <c r="P5433" s="3">
        <v>384.59199999999998</v>
      </c>
      <c r="Q5433" s="3">
        <v>292.53835971959018</v>
      </c>
      <c r="R5433" s="3">
        <f>(Table1[[#This Row],[Selling Price]]-Table1[[#This Row],[Cost Price]])</f>
        <v>92.053640280409809</v>
      </c>
      <c r="S5433" s="12">
        <f>(Table1[[#This Row],[Profit]]/Table1[[#This Row],[Selling Price]])</f>
        <v>0.23935401745332668</v>
      </c>
      <c r="T5433">
        <v>2</v>
      </c>
      <c r="U5433" s="2">
        <f>Table1[[#This Row],[Selling Price]]*Table1[[#This Row],[Quantity]]</f>
        <v>769.18399999999997</v>
      </c>
      <c r="V5433" s="4">
        <v>0.2</v>
      </c>
      <c r="W5433">
        <v>173</v>
      </c>
      <c r="X5433" t="s">
        <v>36</v>
      </c>
      <c r="Y5433" t="s">
        <v>36</v>
      </c>
      <c r="Z5433" s="2">
        <v>293.2119924341431</v>
      </c>
    </row>
    <row r="5434" spans="1:26" x14ac:dyDescent="0.35">
      <c r="A5434" t="s">
        <v>557</v>
      </c>
      <c r="B5434" t="s">
        <v>558</v>
      </c>
      <c r="C5434" t="s">
        <v>39</v>
      </c>
      <c r="D5434" t="s">
        <v>46</v>
      </c>
      <c r="E5434" t="s">
        <v>75</v>
      </c>
      <c r="F5434" t="s">
        <v>2766</v>
      </c>
      <c r="G5434" t="s">
        <v>2767</v>
      </c>
      <c r="H5434" t="s">
        <v>32</v>
      </c>
      <c r="I5434" t="s">
        <v>7025</v>
      </c>
      <c r="J5434" s="1">
        <v>43071</v>
      </c>
      <c r="K5434" s="1">
        <v>43075</v>
      </c>
      <c r="L5434" t="s">
        <v>60</v>
      </c>
      <c r="M5434">
        <f>Table1[[#This Row],[Ship Date]]-Table1[[#This Row],[Order Date]]</f>
        <v>4</v>
      </c>
      <c r="N5434">
        <v>12</v>
      </c>
      <c r="O5434" t="s">
        <v>35</v>
      </c>
      <c r="P5434" s="3">
        <v>179.9</v>
      </c>
      <c r="Q5434" s="3">
        <v>141.01836839436501</v>
      </c>
      <c r="R5434" s="3">
        <f>(Table1[[#This Row],[Selling Price]]-Table1[[#This Row],[Cost Price]])</f>
        <v>38.881631605634993</v>
      </c>
      <c r="S5434" s="12">
        <f>(Table1[[#This Row],[Profit]]/Table1[[#This Row],[Selling Price]])</f>
        <v>0.21612913621809335</v>
      </c>
      <c r="T5434">
        <v>5</v>
      </c>
      <c r="U5434" s="2">
        <f>Table1[[#This Row],[Selling Price]]*Table1[[#This Row],[Quantity]]</f>
        <v>899.5</v>
      </c>
      <c r="V5434" s="4">
        <v>0</v>
      </c>
      <c r="W5434">
        <v>435</v>
      </c>
      <c r="X5434" t="s">
        <v>36</v>
      </c>
      <c r="Y5434" t="s">
        <v>68</v>
      </c>
      <c r="Z5434" s="2">
        <v>47.004075170847337</v>
      </c>
    </row>
    <row r="5435" spans="1:26" x14ac:dyDescent="0.35">
      <c r="A5435" t="s">
        <v>557</v>
      </c>
      <c r="B5435" t="s">
        <v>558</v>
      </c>
      <c r="C5435" t="s">
        <v>45</v>
      </c>
      <c r="D5435" t="s">
        <v>46</v>
      </c>
      <c r="E5435" t="s">
        <v>47</v>
      </c>
      <c r="F5435" t="s">
        <v>3357</v>
      </c>
      <c r="G5435" t="s">
        <v>3358</v>
      </c>
      <c r="H5435" t="s">
        <v>32</v>
      </c>
      <c r="I5435" t="s">
        <v>7127</v>
      </c>
      <c r="J5435" s="1">
        <v>42798</v>
      </c>
      <c r="K5435" s="1">
        <v>42800</v>
      </c>
      <c r="L5435" t="s">
        <v>34</v>
      </c>
      <c r="M5435">
        <f>Table1[[#This Row],[Ship Date]]-Table1[[#This Row],[Order Date]]</f>
        <v>2</v>
      </c>
      <c r="N5435">
        <v>3</v>
      </c>
      <c r="O5435" t="s">
        <v>106</v>
      </c>
      <c r="P5435" s="3">
        <v>2.464</v>
      </c>
      <c r="Q5435" s="3">
        <v>1.893621874348772</v>
      </c>
      <c r="R5435" s="3">
        <f>(Table1[[#This Row],[Selling Price]]-Table1[[#This Row],[Cost Price]])</f>
        <v>0.57037812565122792</v>
      </c>
      <c r="S5435" s="12">
        <f>(Table1[[#This Row],[Profit]]/Table1[[#This Row],[Selling Price]])</f>
        <v>0.23148462891689445</v>
      </c>
      <c r="T5435">
        <v>1</v>
      </c>
      <c r="U5435" s="2">
        <f>Table1[[#This Row],[Selling Price]]*Table1[[#This Row],[Quantity]]</f>
        <v>2.464</v>
      </c>
      <c r="V5435" s="4">
        <v>0.2</v>
      </c>
      <c r="W5435">
        <v>171</v>
      </c>
      <c r="X5435" t="s">
        <v>36</v>
      </c>
      <c r="Y5435" t="s">
        <v>52</v>
      </c>
      <c r="Z5435" s="2">
        <v>13.502911093538311</v>
      </c>
    </row>
    <row r="5436" spans="1:26" x14ac:dyDescent="0.35">
      <c r="A5436" t="s">
        <v>557</v>
      </c>
      <c r="B5436" t="s">
        <v>558</v>
      </c>
      <c r="C5436" t="s">
        <v>45</v>
      </c>
      <c r="D5436" t="s">
        <v>46</v>
      </c>
      <c r="E5436" t="s">
        <v>86</v>
      </c>
      <c r="F5436" t="s">
        <v>1514</v>
      </c>
      <c r="G5436" t="s">
        <v>1515</v>
      </c>
      <c r="H5436" t="s">
        <v>32</v>
      </c>
      <c r="I5436" t="s">
        <v>7226</v>
      </c>
      <c r="J5436" s="1">
        <v>42986</v>
      </c>
      <c r="K5436" s="1">
        <v>42989</v>
      </c>
      <c r="L5436" t="s">
        <v>199</v>
      </c>
      <c r="M5436">
        <f>Table1[[#This Row],[Ship Date]]-Table1[[#This Row],[Order Date]]</f>
        <v>3</v>
      </c>
      <c r="N5436">
        <v>9</v>
      </c>
      <c r="O5436" t="s">
        <v>61</v>
      </c>
      <c r="P5436" s="3">
        <v>42.616</v>
      </c>
      <c r="Q5436" s="3">
        <v>30.013524627139311</v>
      </c>
      <c r="R5436" s="3">
        <f>(Table1[[#This Row],[Selling Price]]-Table1[[#This Row],[Cost Price]])</f>
        <v>12.602475372860688</v>
      </c>
      <c r="S5436" s="12">
        <f>(Table1[[#This Row],[Profit]]/Table1[[#This Row],[Selling Price]])</f>
        <v>0.29572168605361104</v>
      </c>
      <c r="T5436">
        <v>7</v>
      </c>
      <c r="U5436" s="2">
        <f>Table1[[#This Row],[Selling Price]]*Table1[[#This Row],[Quantity]]</f>
        <v>298.31200000000001</v>
      </c>
      <c r="V5436" s="4">
        <v>0.8</v>
      </c>
      <c r="W5436">
        <v>418</v>
      </c>
      <c r="X5436" t="s">
        <v>36</v>
      </c>
      <c r="Y5436" t="s">
        <v>68</v>
      </c>
      <c r="Z5436" s="2">
        <v>60.013480533774903</v>
      </c>
    </row>
    <row r="5437" spans="1:26" x14ac:dyDescent="0.35">
      <c r="A5437" t="s">
        <v>557</v>
      </c>
      <c r="B5437" t="s">
        <v>558</v>
      </c>
      <c r="C5437" t="s">
        <v>64</v>
      </c>
      <c r="D5437" t="s">
        <v>46</v>
      </c>
      <c r="E5437" t="s">
        <v>102</v>
      </c>
      <c r="F5437" t="s">
        <v>4164</v>
      </c>
      <c r="G5437" t="s">
        <v>4165</v>
      </c>
      <c r="H5437" t="s">
        <v>32</v>
      </c>
      <c r="I5437" t="s">
        <v>7355</v>
      </c>
      <c r="J5437" s="1">
        <v>42339</v>
      </c>
      <c r="K5437" s="1">
        <v>42343</v>
      </c>
      <c r="L5437" t="s">
        <v>34</v>
      </c>
      <c r="M5437">
        <f>Table1[[#This Row],[Ship Date]]-Table1[[#This Row],[Order Date]]</f>
        <v>4</v>
      </c>
      <c r="N5437">
        <v>12</v>
      </c>
      <c r="O5437" t="s">
        <v>35</v>
      </c>
      <c r="P5437" s="3">
        <v>32.4</v>
      </c>
      <c r="Q5437" s="3">
        <v>22.303689351984819</v>
      </c>
      <c r="R5437" s="3">
        <f>(Table1[[#This Row],[Selling Price]]-Table1[[#This Row],[Cost Price]])</f>
        <v>10.09631064801518</v>
      </c>
      <c r="S5437" s="12">
        <f>(Table1[[#This Row],[Profit]]/Table1[[#This Row],[Selling Price]])</f>
        <v>0.31161452617330804</v>
      </c>
      <c r="T5437">
        <v>5</v>
      </c>
      <c r="U5437" s="2">
        <f>Table1[[#This Row],[Selling Price]]*Table1[[#This Row],[Quantity]]</f>
        <v>162</v>
      </c>
      <c r="V5437" s="4">
        <v>0</v>
      </c>
      <c r="W5437">
        <v>268</v>
      </c>
      <c r="X5437" t="s">
        <v>36</v>
      </c>
      <c r="Y5437" t="s">
        <v>52</v>
      </c>
      <c r="Z5437" s="2">
        <v>17.844528573206969</v>
      </c>
    </row>
    <row r="5438" spans="1:26" x14ac:dyDescent="0.35">
      <c r="A5438" t="s">
        <v>557</v>
      </c>
      <c r="B5438" t="s">
        <v>558</v>
      </c>
      <c r="C5438" t="s">
        <v>27</v>
      </c>
      <c r="D5438" t="s">
        <v>46</v>
      </c>
      <c r="E5438" t="s">
        <v>102</v>
      </c>
      <c r="F5438" t="s">
        <v>6016</v>
      </c>
      <c r="G5438" t="s">
        <v>6017</v>
      </c>
      <c r="H5438" t="s">
        <v>32</v>
      </c>
      <c r="I5438" t="s">
        <v>7359</v>
      </c>
      <c r="J5438" s="1">
        <v>42996</v>
      </c>
      <c r="K5438" s="1">
        <v>43000</v>
      </c>
      <c r="L5438" t="s">
        <v>60</v>
      </c>
      <c r="M5438">
        <f>Table1[[#This Row],[Ship Date]]-Table1[[#This Row],[Order Date]]</f>
        <v>4</v>
      </c>
      <c r="N5438">
        <v>9</v>
      </c>
      <c r="O5438" t="s">
        <v>61</v>
      </c>
      <c r="P5438" s="3">
        <v>244.55</v>
      </c>
      <c r="Q5438" s="3">
        <v>185.09698072234531</v>
      </c>
      <c r="R5438" s="3">
        <f>(Table1[[#This Row],[Selling Price]]-Table1[[#This Row],[Cost Price]])</f>
        <v>59.453019277654704</v>
      </c>
      <c r="S5438" s="12">
        <f>(Table1[[#This Row],[Profit]]/Table1[[#This Row],[Selling Price]])</f>
        <v>0.24311191689901737</v>
      </c>
      <c r="T5438">
        <v>5</v>
      </c>
      <c r="U5438" s="2">
        <f>Table1[[#This Row],[Selling Price]]*Table1[[#This Row],[Quantity]]</f>
        <v>1222.75</v>
      </c>
      <c r="V5438" s="4">
        <v>0</v>
      </c>
      <c r="W5438">
        <v>479</v>
      </c>
      <c r="X5438" t="s">
        <v>36</v>
      </c>
      <c r="Y5438" t="s">
        <v>68</v>
      </c>
      <c r="Z5438" s="2">
        <v>114.704117406482</v>
      </c>
    </row>
    <row r="5439" spans="1:26" x14ac:dyDescent="0.35">
      <c r="A5439" t="s">
        <v>557</v>
      </c>
      <c r="B5439" t="s">
        <v>558</v>
      </c>
      <c r="C5439" t="s">
        <v>45</v>
      </c>
      <c r="D5439" t="s">
        <v>46</v>
      </c>
      <c r="E5439" t="s">
        <v>102</v>
      </c>
      <c r="F5439" t="s">
        <v>2839</v>
      </c>
      <c r="G5439" t="s">
        <v>2840</v>
      </c>
      <c r="H5439" t="s">
        <v>32</v>
      </c>
      <c r="I5439" t="s">
        <v>7383</v>
      </c>
      <c r="J5439" s="1">
        <v>42338</v>
      </c>
      <c r="K5439" s="1">
        <v>42342</v>
      </c>
      <c r="L5439" t="s">
        <v>60</v>
      </c>
      <c r="M5439">
        <f>Table1[[#This Row],[Ship Date]]-Table1[[#This Row],[Order Date]]</f>
        <v>4</v>
      </c>
      <c r="N5439">
        <v>11</v>
      </c>
      <c r="O5439" t="s">
        <v>35</v>
      </c>
      <c r="P5439" s="3">
        <v>23.66</v>
      </c>
      <c r="Q5439" s="3">
        <v>19.332221810209479</v>
      </c>
      <c r="R5439" s="3">
        <f>(Table1[[#This Row],[Selling Price]]-Table1[[#This Row],[Cost Price]])</f>
        <v>4.3277781897905214</v>
      </c>
      <c r="S5439" s="12">
        <f>(Table1[[#This Row],[Profit]]/Table1[[#This Row],[Selling Price]])</f>
        <v>0.18291539263696202</v>
      </c>
      <c r="T5439">
        <v>7</v>
      </c>
      <c r="U5439" s="2">
        <f>Table1[[#This Row],[Selling Price]]*Table1[[#This Row],[Quantity]]</f>
        <v>165.62</v>
      </c>
      <c r="V5439" s="4">
        <v>0</v>
      </c>
      <c r="W5439">
        <v>424</v>
      </c>
      <c r="X5439" t="s">
        <v>36</v>
      </c>
      <c r="Y5439" t="s">
        <v>52</v>
      </c>
      <c r="Z5439" s="2">
        <v>7.4880541664707536</v>
      </c>
    </row>
    <row r="5440" spans="1:26" x14ac:dyDescent="0.35">
      <c r="A5440" t="s">
        <v>557</v>
      </c>
      <c r="B5440" t="s">
        <v>558</v>
      </c>
      <c r="C5440" t="s">
        <v>27</v>
      </c>
      <c r="D5440" t="s">
        <v>46</v>
      </c>
      <c r="E5440" t="s">
        <v>91</v>
      </c>
      <c r="F5440" t="s">
        <v>3155</v>
      </c>
      <c r="G5440" t="s">
        <v>3156</v>
      </c>
      <c r="H5440" t="s">
        <v>32</v>
      </c>
      <c r="I5440" t="s">
        <v>7430</v>
      </c>
      <c r="J5440" s="1">
        <v>42327</v>
      </c>
      <c r="K5440" s="1">
        <v>42334</v>
      </c>
      <c r="L5440" t="s">
        <v>60</v>
      </c>
      <c r="M5440">
        <f>Table1[[#This Row],[Ship Date]]-Table1[[#This Row],[Order Date]]</f>
        <v>7</v>
      </c>
      <c r="N5440">
        <v>11</v>
      </c>
      <c r="O5440" t="s">
        <v>35</v>
      </c>
      <c r="P5440" s="3">
        <v>31.08</v>
      </c>
      <c r="Q5440" s="3">
        <v>22.102632390942681</v>
      </c>
      <c r="R5440" s="3">
        <f>(Table1[[#This Row],[Selling Price]]-Table1[[#This Row],[Cost Price]])</f>
        <v>8.9773676090573176</v>
      </c>
      <c r="S5440" s="12">
        <f>(Table1[[#This Row],[Profit]]/Table1[[#This Row],[Selling Price]])</f>
        <v>0.28884709166851086</v>
      </c>
      <c r="T5440">
        <v>4</v>
      </c>
      <c r="U5440" s="2">
        <f>Table1[[#This Row],[Selling Price]]*Table1[[#This Row],[Quantity]]</f>
        <v>124.32</v>
      </c>
      <c r="V5440" s="4">
        <v>0</v>
      </c>
      <c r="W5440">
        <v>201</v>
      </c>
      <c r="X5440" t="s">
        <v>68</v>
      </c>
      <c r="Y5440" t="s">
        <v>52</v>
      </c>
      <c r="Z5440" s="2">
        <v>17.368455803553751</v>
      </c>
    </row>
    <row r="5441" spans="1:26" x14ac:dyDescent="0.35">
      <c r="A5441" t="s">
        <v>557</v>
      </c>
      <c r="B5441" t="s">
        <v>558</v>
      </c>
      <c r="C5441" t="s">
        <v>45</v>
      </c>
      <c r="D5441" t="s">
        <v>46</v>
      </c>
      <c r="E5441" t="s">
        <v>91</v>
      </c>
      <c r="F5441" t="s">
        <v>352</v>
      </c>
      <c r="G5441" t="s">
        <v>353</v>
      </c>
      <c r="H5441" t="s">
        <v>32</v>
      </c>
      <c r="I5441" t="s">
        <v>7440</v>
      </c>
      <c r="J5441" s="1">
        <v>41782</v>
      </c>
      <c r="K5441" s="1">
        <v>41786</v>
      </c>
      <c r="L5441" t="s">
        <v>60</v>
      </c>
      <c r="M5441">
        <f>Table1[[#This Row],[Ship Date]]-Table1[[#This Row],[Order Date]]</f>
        <v>4</v>
      </c>
      <c r="N5441">
        <v>5</v>
      </c>
      <c r="O5441" t="s">
        <v>51</v>
      </c>
      <c r="P5441" s="3">
        <v>208.16</v>
      </c>
      <c r="Q5441" s="3">
        <v>156.13088385995499</v>
      </c>
      <c r="R5441" s="3">
        <f>(Table1[[#This Row],[Selling Price]]-Table1[[#This Row],[Cost Price]])</f>
        <v>52.029116140045005</v>
      </c>
      <c r="S5441" s="12">
        <f>(Table1[[#This Row],[Profit]]/Table1[[#This Row],[Selling Price]])</f>
        <v>0.24994771397023927</v>
      </c>
      <c r="T5441">
        <v>1</v>
      </c>
      <c r="U5441" s="2">
        <f>Table1[[#This Row],[Selling Price]]*Table1[[#This Row],[Quantity]]</f>
        <v>208.16</v>
      </c>
      <c r="V5441" s="4">
        <v>0</v>
      </c>
      <c r="W5441">
        <v>315</v>
      </c>
      <c r="X5441" t="s">
        <v>36</v>
      </c>
      <c r="Y5441" t="s">
        <v>36</v>
      </c>
      <c r="Z5441" s="2">
        <v>310.89563030873671</v>
      </c>
    </row>
    <row r="5442" spans="1:26" x14ac:dyDescent="0.35">
      <c r="A5442" t="s">
        <v>557</v>
      </c>
      <c r="B5442" t="s">
        <v>558</v>
      </c>
      <c r="C5442" t="s">
        <v>55</v>
      </c>
      <c r="D5442" t="s">
        <v>46</v>
      </c>
      <c r="E5442" t="s">
        <v>86</v>
      </c>
      <c r="F5442" t="s">
        <v>2794</v>
      </c>
      <c r="G5442" t="s">
        <v>2795</v>
      </c>
      <c r="H5442" t="s">
        <v>32</v>
      </c>
      <c r="I5442" t="s">
        <v>7521</v>
      </c>
      <c r="J5442" s="1">
        <v>41751</v>
      </c>
      <c r="K5442" s="1">
        <v>41753</v>
      </c>
      <c r="L5442" t="s">
        <v>34</v>
      </c>
      <c r="M5442">
        <f>Table1[[#This Row],[Ship Date]]-Table1[[#This Row],[Order Date]]</f>
        <v>2</v>
      </c>
      <c r="N5442">
        <v>4</v>
      </c>
      <c r="O5442" t="s">
        <v>106</v>
      </c>
      <c r="P5442" s="3">
        <v>9.9120000000000008</v>
      </c>
      <c r="Q5442" s="3">
        <v>8.3459338022396139</v>
      </c>
      <c r="R5442" s="3">
        <f>(Table1[[#This Row],[Selling Price]]-Table1[[#This Row],[Cost Price]])</f>
        <v>1.5660661977603869</v>
      </c>
      <c r="S5442" s="12">
        <f>(Table1[[#This Row],[Profit]]/Table1[[#This Row],[Selling Price]])</f>
        <v>0.1579969933172303</v>
      </c>
      <c r="T5442">
        <v>3</v>
      </c>
      <c r="U5442" s="2">
        <f>Table1[[#This Row],[Selling Price]]*Table1[[#This Row],[Quantity]]</f>
        <v>29.736000000000004</v>
      </c>
      <c r="V5442" s="4">
        <v>0.2</v>
      </c>
      <c r="W5442">
        <v>230</v>
      </c>
      <c r="X5442" t="s">
        <v>36</v>
      </c>
      <c r="Y5442" t="s">
        <v>52</v>
      </c>
      <c r="Z5442" s="2">
        <v>6.2396688727067593</v>
      </c>
    </row>
    <row r="5443" spans="1:26" x14ac:dyDescent="0.35">
      <c r="A5443" t="s">
        <v>557</v>
      </c>
      <c r="B5443" t="s">
        <v>558</v>
      </c>
      <c r="C5443" t="s">
        <v>39</v>
      </c>
      <c r="D5443" t="s">
        <v>46</v>
      </c>
      <c r="E5443" t="s">
        <v>86</v>
      </c>
      <c r="F5443" t="s">
        <v>2288</v>
      </c>
      <c r="G5443" t="s">
        <v>2289</v>
      </c>
      <c r="H5443" t="s">
        <v>32</v>
      </c>
      <c r="I5443" t="s">
        <v>7610</v>
      </c>
      <c r="J5443" s="1">
        <v>42286</v>
      </c>
      <c r="K5443" s="1">
        <v>42290</v>
      </c>
      <c r="L5443" t="s">
        <v>60</v>
      </c>
      <c r="M5443">
        <f>Table1[[#This Row],[Ship Date]]-Table1[[#This Row],[Order Date]]</f>
        <v>4</v>
      </c>
      <c r="N5443">
        <v>10</v>
      </c>
      <c r="O5443" t="s">
        <v>61</v>
      </c>
      <c r="P5443" s="3">
        <v>1.8720000000000001</v>
      </c>
      <c r="Q5443" s="3">
        <v>1.261852964199512</v>
      </c>
      <c r="R5443" s="3">
        <f>(Table1[[#This Row],[Selling Price]]-Table1[[#This Row],[Cost Price]])</f>
        <v>0.61014703580048812</v>
      </c>
      <c r="S5443" s="12">
        <f>(Table1[[#This Row],[Profit]]/Table1[[#This Row],[Selling Price]])</f>
        <v>0.32593324561991888</v>
      </c>
      <c r="T5443">
        <v>2</v>
      </c>
      <c r="U5443" s="2">
        <f>Table1[[#This Row],[Selling Price]]*Table1[[#This Row],[Quantity]]</f>
        <v>3.7440000000000002</v>
      </c>
      <c r="V5443" s="4">
        <v>0.7</v>
      </c>
      <c r="W5443">
        <v>462</v>
      </c>
      <c r="X5443" t="s">
        <v>36</v>
      </c>
      <c r="Y5443" t="s">
        <v>52</v>
      </c>
      <c r="Z5443" s="2">
        <v>4.7194338643528004</v>
      </c>
    </row>
    <row r="5444" spans="1:26" x14ac:dyDescent="0.35">
      <c r="A5444" t="s">
        <v>557</v>
      </c>
      <c r="B5444" t="s">
        <v>558</v>
      </c>
      <c r="C5444" t="s">
        <v>39</v>
      </c>
      <c r="D5444" t="s">
        <v>46</v>
      </c>
      <c r="E5444" t="s">
        <v>86</v>
      </c>
      <c r="F5444" t="s">
        <v>1260</v>
      </c>
      <c r="G5444" t="s">
        <v>1261</v>
      </c>
      <c r="H5444" t="s">
        <v>32</v>
      </c>
      <c r="I5444" t="s">
        <v>7618</v>
      </c>
      <c r="J5444" s="1">
        <v>43049</v>
      </c>
      <c r="K5444" s="1">
        <v>43056</v>
      </c>
      <c r="L5444" t="s">
        <v>60</v>
      </c>
      <c r="M5444">
        <f>Table1[[#This Row],[Ship Date]]-Table1[[#This Row],[Order Date]]</f>
        <v>7</v>
      </c>
      <c r="N5444">
        <v>11</v>
      </c>
      <c r="O5444" t="s">
        <v>35</v>
      </c>
      <c r="P5444" s="3">
        <v>28.792000000000002</v>
      </c>
      <c r="Q5444" s="3">
        <v>19.09966215398202</v>
      </c>
      <c r="R5444" s="3">
        <f>(Table1[[#This Row],[Selling Price]]-Table1[[#This Row],[Cost Price]])</f>
        <v>9.6923378460179812</v>
      </c>
      <c r="S5444" s="12">
        <f>(Table1[[#This Row],[Profit]]/Table1[[#This Row],[Selling Price]])</f>
        <v>0.33663301771387816</v>
      </c>
      <c r="T5444">
        <v>1</v>
      </c>
      <c r="U5444" s="2">
        <f>Table1[[#This Row],[Selling Price]]*Table1[[#This Row],[Quantity]]</f>
        <v>28.792000000000002</v>
      </c>
      <c r="V5444" s="4">
        <v>0.2</v>
      </c>
      <c r="W5444">
        <v>203</v>
      </c>
      <c r="X5444" t="s">
        <v>68</v>
      </c>
      <c r="Y5444" t="s">
        <v>68</v>
      </c>
      <c r="Z5444" s="2">
        <v>91.610533498766245</v>
      </c>
    </row>
    <row r="5445" spans="1:26" x14ac:dyDescent="0.35">
      <c r="A5445" t="s">
        <v>557</v>
      </c>
      <c r="B5445" t="s">
        <v>558</v>
      </c>
      <c r="C5445" t="s">
        <v>45</v>
      </c>
      <c r="D5445" t="s">
        <v>46</v>
      </c>
      <c r="E5445" t="s">
        <v>65</v>
      </c>
      <c r="F5445" t="s">
        <v>3089</v>
      </c>
      <c r="G5445" t="s">
        <v>5072</v>
      </c>
      <c r="H5445" t="s">
        <v>32</v>
      </c>
      <c r="I5445" t="s">
        <v>7624</v>
      </c>
      <c r="J5445" s="1">
        <v>42999</v>
      </c>
      <c r="K5445" s="1">
        <v>43001</v>
      </c>
      <c r="L5445" t="s">
        <v>199</v>
      </c>
      <c r="M5445">
        <f>Table1[[#This Row],[Ship Date]]-Table1[[#This Row],[Order Date]]</f>
        <v>2</v>
      </c>
      <c r="N5445">
        <v>9</v>
      </c>
      <c r="O5445" t="s">
        <v>61</v>
      </c>
      <c r="P5445" s="3">
        <v>15.51</v>
      </c>
      <c r="Q5445" s="3">
        <v>12.89495019280057</v>
      </c>
      <c r="R5445" s="3">
        <f>(Table1[[#This Row],[Selling Price]]-Table1[[#This Row],[Cost Price]])</f>
        <v>2.6150498071994299</v>
      </c>
      <c r="S5445" s="12">
        <f>(Table1[[#This Row],[Profit]]/Table1[[#This Row],[Selling Price]])</f>
        <v>0.16860411393935718</v>
      </c>
      <c r="T5445">
        <v>1</v>
      </c>
      <c r="U5445" s="2">
        <f>Table1[[#This Row],[Selling Price]]*Table1[[#This Row],[Quantity]]</f>
        <v>15.51</v>
      </c>
      <c r="V5445" s="4">
        <v>0</v>
      </c>
      <c r="W5445">
        <v>135</v>
      </c>
      <c r="X5445" t="s">
        <v>36</v>
      </c>
      <c r="Y5445" t="s">
        <v>68</v>
      </c>
      <c r="Z5445" s="2">
        <v>38.746989107190338</v>
      </c>
    </row>
    <row r="5446" spans="1:26" x14ac:dyDescent="0.35">
      <c r="A5446" t="s">
        <v>557</v>
      </c>
      <c r="B5446" t="s">
        <v>558</v>
      </c>
      <c r="C5446" t="s">
        <v>39</v>
      </c>
      <c r="D5446" t="s">
        <v>46</v>
      </c>
      <c r="E5446" t="s">
        <v>75</v>
      </c>
      <c r="F5446" t="s">
        <v>3189</v>
      </c>
      <c r="G5446" t="s">
        <v>3190</v>
      </c>
      <c r="H5446" t="s">
        <v>32</v>
      </c>
      <c r="I5446" t="s">
        <v>7648</v>
      </c>
      <c r="J5446" s="1">
        <v>42155</v>
      </c>
      <c r="K5446" s="1">
        <v>42155</v>
      </c>
      <c r="L5446" t="s">
        <v>1118</v>
      </c>
      <c r="M5446">
        <f>Table1[[#This Row],[Ship Date]]-Table1[[#This Row],[Order Date]]</f>
        <v>0</v>
      </c>
      <c r="N5446">
        <v>5</v>
      </c>
      <c r="O5446" t="s">
        <v>51</v>
      </c>
      <c r="P5446" s="3">
        <v>10.272</v>
      </c>
      <c r="Q5446" s="3">
        <v>7.0942391056048084</v>
      </c>
      <c r="R5446" s="3">
        <f>(Table1[[#This Row],[Selling Price]]-Table1[[#This Row],[Cost Price]])</f>
        <v>3.1777608943951918</v>
      </c>
      <c r="S5446" s="12">
        <f>(Table1[[#This Row],[Profit]]/Table1[[#This Row],[Selling Price]])</f>
        <v>0.30936145778769392</v>
      </c>
      <c r="T5446">
        <v>3</v>
      </c>
      <c r="U5446" s="2">
        <f>Table1[[#This Row],[Selling Price]]*Table1[[#This Row],[Quantity]]</f>
        <v>30.816000000000003</v>
      </c>
      <c r="V5446" s="4">
        <v>0.2</v>
      </c>
      <c r="W5446">
        <v>498</v>
      </c>
      <c r="X5446" t="s">
        <v>36</v>
      </c>
      <c r="Y5446" t="s">
        <v>52</v>
      </c>
      <c r="Z5446" s="2">
        <v>8.4986372016761784</v>
      </c>
    </row>
    <row r="5447" spans="1:26" x14ac:dyDescent="0.35">
      <c r="A5447" t="s">
        <v>557</v>
      </c>
      <c r="B5447" t="s">
        <v>558</v>
      </c>
      <c r="C5447" t="s">
        <v>55</v>
      </c>
      <c r="D5447" t="s">
        <v>46</v>
      </c>
      <c r="E5447" t="s">
        <v>75</v>
      </c>
      <c r="F5447" t="s">
        <v>4904</v>
      </c>
      <c r="G5447" t="s">
        <v>4905</v>
      </c>
      <c r="H5447" t="s">
        <v>32</v>
      </c>
      <c r="I5447" t="s">
        <v>7652</v>
      </c>
      <c r="J5447" s="1">
        <v>42857</v>
      </c>
      <c r="K5447" s="1">
        <v>42861</v>
      </c>
      <c r="L5447" t="s">
        <v>60</v>
      </c>
      <c r="M5447">
        <f>Table1[[#This Row],[Ship Date]]-Table1[[#This Row],[Order Date]]</f>
        <v>4</v>
      </c>
      <c r="N5447">
        <v>5</v>
      </c>
      <c r="O5447" t="s">
        <v>51</v>
      </c>
      <c r="P5447" s="3">
        <v>59.52</v>
      </c>
      <c r="Q5447" s="3">
        <v>40.900056146054183</v>
      </c>
      <c r="R5447" s="3">
        <f>(Table1[[#This Row],[Selling Price]]-Table1[[#This Row],[Cost Price]])</f>
        <v>18.61994385394582</v>
      </c>
      <c r="S5447" s="12">
        <f>(Table1[[#This Row],[Profit]]/Table1[[#This Row],[Selling Price]])</f>
        <v>0.31283507819129402</v>
      </c>
      <c r="T5447">
        <v>3</v>
      </c>
      <c r="U5447" s="2">
        <f>Table1[[#This Row],[Selling Price]]*Table1[[#This Row],[Quantity]]</f>
        <v>178.56</v>
      </c>
      <c r="V5447" s="4">
        <v>0</v>
      </c>
      <c r="W5447">
        <v>262</v>
      </c>
      <c r="X5447" t="s">
        <v>36</v>
      </c>
      <c r="Y5447" t="s">
        <v>52</v>
      </c>
      <c r="Z5447" s="2">
        <v>24.33747742924578</v>
      </c>
    </row>
    <row r="5448" spans="1:26" x14ac:dyDescent="0.35">
      <c r="A5448" t="s">
        <v>557</v>
      </c>
      <c r="B5448" t="s">
        <v>558</v>
      </c>
      <c r="C5448" t="s">
        <v>39</v>
      </c>
      <c r="D5448" t="s">
        <v>46</v>
      </c>
      <c r="E5448" t="s">
        <v>178</v>
      </c>
      <c r="F5448" t="s">
        <v>1750</v>
      </c>
      <c r="G5448" t="s">
        <v>1751</v>
      </c>
      <c r="H5448" t="s">
        <v>32</v>
      </c>
      <c r="I5448" t="s">
        <v>7761</v>
      </c>
      <c r="J5448" s="1">
        <v>41728</v>
      </c>
      <c r="K5448" s="1">
        <v>41730</v>
      </c>
      <c r="L5448" t="s">
        <v>199</v>
      </c>
      <c r="M5448">
        <f>Table1[[#This Row],[Ship Date]]-Table1[[#This Row],[Order Date]]</f>
        <v>2</v>
      </c>
      <c r="N5448">
        <v>3</v>
      </c>
      <c r="O5448" t="s">
        <v>106</v>
      </c>
      <c r="P5448" s="3">
        <v>335.72</v>
      </c>
      <c r="Q5448" s="3">
        <v>260.52246232683319</v>
      </c>
      <c r="R5448" s="3">
        <f>(Table1[[#This Row],[Selling Price]]-Table1[[#This Row],[Cost Price]])</f>
        <v>75.197537673166835</v>
      </c>
      <c r="S5448" s="12">
        <f>(Table1[[#This Row],[Profit]]/Table1[[#This Row],[Selling Price]])</f>
        <v>0.22398885283321468</v>
      </c>
      <c r="T5448">
        <v>5</v>
      </c>
      <c r="U5448" s="2">
        <f>Table1[[#This Row],[Selling Price]]*Table1[[#This Row],[Quantity]]</f>
        <v>1678.6000000000001</v>
      </c>
      <c r="V5448" s="4">
        <v>0.2</v>
      </c>
      <c r="W5448">
        <v>274</v>
      </c>
      <c r="X5448" t="s">
        <v>36</v>
      </c>
      <c r="Y5448" t="s">
        <v>68</v>
      </c>
      <c r="Z5448" s="2">
        <v>73.360773602791312</v>
      </c>
    </row>
    <row r="5449" spans="1:26" x14ac:dyDescent="0.35">
      <c r="A5449" t="s">
        <v>557</v>
      </c>
      <c r="B5449" t="s">
        <v>558</v>
      </c>
      <c r="C5449" t="s">
        <v>55</v>
      </c>
      <c r="D5449" t="s">
        <v>46</v>
      </c>
      <c r="E5449" t="s">
        <v>270</v>
      </c>
      <c r="F5449" t="s">
        <v>6212</v>
      </c>
      <c r="G5449" t="s">
        <v>527</v>
      </c>
      <c r="H5449" t="s">
        <v>32</v>
      </c>
      <c r="I5449" t="s">
        <v>7851</v>
      </c>
      <c r="J5449" s="1">
        <v>42000</v>
      </c>
      <c r="K5449" s="1">
        <v>42004</v>
      </c>
      <c r="L5449" t="s">
        <v>60</v>
      </c>
      <c r="M5449">
        <f>Table1[[#This Row],[Ship Date]]-Table1[[#This Row],[Order Date]]</f>
        <v>4</v>
      </c>
      <c r="N5449">
        <v>12</v>
      </c>
      <c r="O5449" t="s">
        <v>35</v>
      </c>
      <c r="P5449" s="3">
        <v>7.86</v>
      </c>
      <c r="Q5449" s="3">
        <v>6.3479301717804848</v>
      </c>
      <c r="R5449" s="3">
        <f>(Table1[[#This Row],[Selling Price]]-Table1[[#This Row],[Cost Price]])</f>
        <v>1.5120698282195155</v>
      </c>
      <c r="S5449" s="12">
        <f>(Table1[[#This Row],[Profit]]/Table1[[#This Row],[Selling Price]])</f>
        <v>0.19237529621113428</v>
      </c>
      <c r="T5449">
        <v>3</v>
      </c>
      <c r="U5449" s="2">
        <f>Table1[[#This Row],[Selling Price]]*Table1[[#This Row],[Quantity]]</f>
        <v>23.580000000000002</v>
      </c>
      <c r="V5449" s="4">
        <v>0</v>
      </c>
      <c r="W5449">
        <v>133</v>
      </c>
      <c r="X5449" t="s">
        <v>36</v>
      </c>
      <c r="Y5449" t="s">
        <v>52</v>
      </c>
      <c r="Z5449" s="2">
        <v>7.7810030201767697</v>
      </c>
    </row>
    <row r="5450" spans="1:26" x14ac:dyDescent="0.35">
      <c r="A5450" t="s">
        <v>557</v>
      </c>
      <c r="B5450" t="s">
        <v>558</v>
      </c>
      <c r="C5450" t="s">
        <v>27</v>
      </c>
      <c r="D5450" t="s">
        <v>46</v>
      </c>
      <c r="E5450" t="s">
        <v>91</v>
      </c>
      <c r="F5450" t="s">
        <v>2578</v>
      </c>
      <c r="G5450" t="s">
        <v>2579</v>
      </c>
      <c r="H5450" t="s">
        <v>32</v>
      </c>
      <c r="I5450" t="s">
        <v>7916</v>
      </c>
      <c r="J5450" s="1">
        <v>42581</v>
      </c>
      <c r="K5450" s="1">
        <v>42584</v>
      </c>
      <c r="L5450" t="s">
        <v>199</v>
      </c>
      <c r="M5450">
        <f>Table1[[#This Row],[Ship Date]]-Table1[[#This Row],[Order Date]]</f>
        <v>3</v>
      </c>
      <c r="N5450">
        <v>7</v>
      </c>
      <c r="O5450" t="s">
        <v>51</v>
      </c>
      <c r="P5450" s="3">
        <v>715.64</v>
      </c>
      <c r="Q5450" s="3">
        <v>492.22603005915369</v>
      </c>
      <c r="R5450" s="3">
        <f>(Table1[[#This Row],[Selling Price]]-Table1[[#This Row],[Cost Price]])</f>
        <v>223.4139699408463</v>
      </c>
      <c r="S5450" s="12">
        <f>(Table1[[#This Row],[Profit]]/Table1[[#This Row],[Selling Price]])</f>
        <v>0.31218765013253352</v>
      </c>
      <c r="T5450">
        <v>2</v>
      </c>
      <c r="U5450" s="2">
        <f>Table1[[#This Row],[Selling Price]]*Table1[[#This Row],[Quantity]]</f>
        <v>1431.28</v>
      </c>
      <c r="V5450" s="4">
        <v>0</v>
      </c>
      <c r="W5450">
        <v>219</v>
      </c>
      <c r="X5450" t="s">
        <v>36</v>
      </c>
      <c r="Y5450" t="s">
        <v>36</v>
      </c>
      <c r="Z5450" s="2">
        <v>852.3830192383391</v>
      </c>
    </row>
    <row r="5451" spans="1:26" x14ac:dyDescent="0.35">
      <c r="A5451" t="s">
        <v>557</v>
      </c>
      <c r="B5451" t="s">
        <v>558</v>
      </c>
      <c r="C5451" t="s">
        <v>27</v>
      </c>
      <c r="D5451" t="s">
        <v>46</v>
      </c>
      <c r="E5451" t="s">
        <v>102</v>
      </c>
      <c r="F5451" t="s">
        <v>3876</v>
      </c>
      <c r="G5451" t="s">
        <v>3877</v>
      </c>
      <c r="H5451" t="s">
        <v>32</v>
      </c>
      <c r="I5451" t="s">
        <v>8006</v>
      </c>
      <c r="J5451" s="1">
        <v>42943</v>
      </c>
      <c r="K5451" s="1">
        <v>42948</v>
      </c>
      <c r="L5451" t="s">
        <v>34</v>
      </c>
      <c r="M5451">
        <f>Table1[[#This Row],[Ship Date]]-Table1[[#This Row],[Order Date]]</f>
        <v>5</v>
      </c>
      <c r="N5451">
        <v>7</v>
      </c>
      <c r="O5451" t="s">
        <v>51</v>
      </c>
      <c r="P5451" s="3">
        <v>26.2</v>
      </c>
      <c r="Q5451" s="3">
        <v>18.779425959875521</v>
      </c>
      <c r="R5451" s="3">
        <f>(Table1[[#This Row],[Selling Price]]-Table1[[#This Row],[Cost Price]])</f>
        <v>7.4205740401244782</v>
      </c>
      <c r="S5451" s="12">
        <f>(Table1[[#This Row],[Profit]]/Table1[[#This Row],[Selling Price]])</f>
        <v>0.28322801679864423</v>
      </c>
      <c r="T5451">
        <v>4</v>
      </c>
      <c r="U5451" s="2">
        <f>Table1[[#This Row],[Selling Price]]*Table1[[#This Row],[Quantity]]</f>
        <v>104.8</v>
      </c>
      <c r="V5451" s="4">
        <v>0</v>
      </c>
      <c r="W5451">
        <v>369</v>
      </c>
      <c r="X5451" t="s">
        <v>36</v>
      </c>
      <c r="Y5451" t="s">
        <v>52</v>
      </c>
      <c r="Z5451" s="2">
        <v>5.664898057335189</v>
      </c>
    </row>
    <row r="5452" spans="1:26" x14ac:dyDescent="0.35">
      <c r="A5452" t="s">
        <v>557</v>
      </c>
      <c r="B5452" t="s">
        <v>558</v>
      </c>
      <c r="C5452" t="s">
        <v>39</v>
      </c>
      <c r="D5452" t="s">
        <v>46</v>
      </c>
      <c r="E5452" t="s">
        <v>102</v>
      </c>
      <c r="F5452" t="s">
        <v>1904</v>
      </c>
      <c r="G5452" t="s">
        <v>1905</v>
      </c>
      <c r="H5452" t="s">
        <v>32</v>
      </c>
      <c r="I5452" t="s">
        <v>8033</v>
      </c>
      <c r="J5452" s="1">
        <v>42569</v>
      </c>
      <c r="K5452" s="1">
        <v>42573</v>
      </c>
      <c r="L5452" t="s">
        <v>60</v>
      </c>
      <c r="M5452">
        <f>Table1[[#This Row],[Ship Date]]-Table1[[#This Row],[Order Date]]</f>
        <v>4</v>
      </c>
      <c r="N5452">
        <v>7</v>
      </c>
      <c r="O5452" t="s">
        <v>51</v>
      </c>
      <c r="P5452" s="3">
        <v>18.495999999999999</v>
      </c>
      <c r="Q5452" s="3">
        <v>15.574133939620239</v>
      </c>
      <c r="R5452" s="3">
        <f>(Table1[[#This Row],[Selling Price]]-Table1[[#This Row],[Cost Price]])</f>
        <v>2.9218660603797595</v>
      </c>
      <c r="S5452" s="12">
        <f>(Table1[[#This Row],[Profit]]/Table1[[#This Row],[Selling Price]])</f>
        <v>0.15797286226101642</v>
      </c>
      <c r="T5452">
        <v>4</v>
      </c>
      <c r="U5452" s="2">
        <f>Table1[[#This Row],[Selling Price]]*Table1[[#This Row],[Quantity]]</f>
        <v>73.983999999999995</v>
      </c>
      <c r="V5452" s="4">
        <v>0.2</v>
      </c>
      <c r="W5452">
        <v>333</v>
      </c>
      <c r="X5452" t="s">
        <v>36</v>
      </c>
      <c r="Y5452" t="s">
        <v>52</v>
      </c>
      <c r="Z5452" s="2">
        <v>4.981733490606314</v>
      </c>
    </row>
    <row r="5453" spans="1:26" x14ac:dyDescent="0.35">
      <c r="A5453" t="s">
        <v>557</v>
      </c>
      <c r="B5453" t="s">
        <v>558</v>
      </c>
      <c r="C5453" t="s">
        <v>27</v>
      </c>
      <c r="D5453" t="s">
        <v>46</v>
      </c>
      <c r="E5453" t="s">
        <v>86</v>
      </c>
      <c r="F5453" t="s">
        <v>1276</v>
      </c>
      <c r="G5453" t="s">
        <v>1277</v>
      </c>
      <c r="H5453" t="s">
        <v>32</v>
      </c>
      <c r="I5453" t="s">
        <v>8094</v>
      </c>
      <c r="J5453" s="1">
        <v>42547</v>
      </c>
      <c r="K5453" s="1">
        <v>42547</v>
      </c>
      <c r="L5453" t="s">
        <v>1118</v>
      </c>
      <c r="M5453">
        <f>Table1[[#This Row],[Ship Date]]-Table1[[#This Row],[Order Date]]</f>
        <v>0</v>
      </c>
      <c r="N5453">
        <v>6</v>
      </c>
      <c r="O5453" t="s">
        <v>51</v>
      </c>
      <c r="P5453" s="3">
        <v>8.02</v>
      </c>
      <c r="Q5453" s="3">
        <v>5.3283674143643731</v>
      </c>
      <c r="R5453" s="3">
        <f>(Table1[[#This Row],[Selling Price]]-Table1[[#This Row],[Cost Price]])</f>
        <v>2.6916325856356265</v>
      </c>
      <c r="S5453" s="12">
        <f>(Table1[[#This Row],[Profit]]/Table1[[#This Row],[Selling Price]])</f>
        <v>0.33561503561541478</v>
      </c>
      <c r="T5453">
        <v>1</v>
      </c>
      <c r="U5453" s="2">
        <f>Table1[[#This Row],[Selling Price]]*Table1[[#This Row],[Quantity]]</f>
        <v>8.02</v>
      </c>
      <c r="V5453" s="4">
        <v>0</v>
      </c>
      <c r="W5453">
        <v>183</v>
      </c>
      <c r="X5453" t="s">
        <v>36</v>
      </c>
      <c r="Y5453" t="s">
        <v>52</v>
      </c>
      <c r="Z5453" s="2">
        <v>3.4545233183672179</v>
      </c>
    </row>
    <row r="5454" spans="1:26" x14ac:dyDescent="0.35">
      <c r="A5454" t="s">
        <v>557</v>
      </c>
      <c r="B5454" t="s">
        <v>558</v>
      </c>
      <c r="C5454" t="s">
        <v>45</v>
      </c>
      <c r="D5454" t="s">
        <v>46</v>
      </c>
      <c r="E5454" t="s">
        <v>270</v>
      </c>
      <c r="F5454" t="s">
        <v>2574</v>
      </c>
      <c r="G5454" t="s">
        <v>2575</v>
      </c>
      <c r="H5454" t="s">
        <v>32</v>
      </c>
      <c r="I5454" t="s">
        <v>8126</v>
      </c>
      <c r="J5454" s="1">
        <v>41832</v>
      </c>
      <c r="K5454" s="1">
        <v>41836</v>
      </c>
      <c r="L5454" t="s">
        <v>60</v>
      </c>
      <c r="M5454">
        <f>Table1[[#This Row],[Ship Date]]-Table1[[#This Row],[Order Date]]</f>
        <v>4</v>
      </c>
      <c r="N5454">
        <v>7</v>
      </c>
      <c r="O5454" t="s">
        <v>51</v>
      </c>
      <c r="P5454" s="3">
        <v>3.488</v>
      </c>
      <c r="Q5454" s="3">
        <v>2.354917737977003</v>
      </c>
      <c r="R5454" s="3">
        <f>(Table1[[#This Row],[Selling Price]]-Table1[[#This Row],[Cost Price]])</f>
        <v>1.133082262022997</v>
      </c>
      <c r="S5454" s="12">
        <f>(Table1[[#This Row],[Profit]]/Table1[[#This Row],[Selling Price]])</f>
        <v>0.32485156594696013</v>
      </c>
      <c r="T5454">
        <v>2</v>
      </c>
      <c r="U5454" s="2">
        <f>Table1[[#This Row],[Selling Price]]*Table1[[#This Row],[Quantity]]</f>
        <v>6.976</v>
      </c>
      <c r="V5454" s="4">
        <v>0.2</v>
      </c>
      <c r="W5454">
        <v>120</v>
      </c>
      <c r="X5454" t="s">
        <v>36</v>
      </c>
      <c r="Y5454" t="s">
        <v>52</v>
      </c>
      <c r="Z5454" s="2">
        <v>4.0500085361462066</v>
      </c>
    </row>
    <row r="5455" spans="1:26" x14ac:dyDescent="0.35">
      <c r="A5455" t="s">
        <v>557</v>
      </c>
      <c r="B5455" t="s">
        <v>558</v>
      </c>
      <c r="C5455" t="s">
        <v>55</v>
      </c>
      <c r="D5455" t="s">
        <v>46</v>
      </c>
      <c r="E5455" t="s">
        <v>102</v>
      </c>
      <c r="F5455" t="s">
        <v>3669</v>
      </c>
      <c r="G5455" t="s">
        <v>3670</v>
      </c>
      <c r="H5455" t="s">
        <v>32</v>
      </c>
      <c r="I5455" t="s">
        <v>8189</v>
      </c>
      <c r="J5455" s="1">
        <v>42721</v>
      </c>
      <c r="K5455" s="1">
        <v>42725</v>
      </c>
      <c r="L5455" t="s">
        <v>60</v>
      </c>
      <c r="M5455">
        <f>Table1[[#This Row],[Ship Date]]-Table1[[#This Row],[Order Date]]</f>
        <v>4</v>
      </c>
      <c r="N5455">
        <v>12</v>
      </c>
      <c r="O5455" t="s">
        <v>35</v>
      </c>
      <c r="P5455" s="3">
        <v>51.84</v>
      </c>
      <c r="Q5455" s="3">
        <v>34.296446010832213</v>
      </c>
      <c r="R5455" s="3">
        <f>(Table1[[#This Row],[Selling Price]]-Table1[[#This Row],[Cost Price]])</f>
        <v>17.543553989167791</v>
      </c>
      <c r="S5455" s="12">
        <f>(Table1[[#This Row],[Profit]]/Table1[[#This Row],[Selling Price]])</f>
        <v>0.33841732232190952</v>
      </c>
      <c r="T5455">
        <v>10</v>
      </c>
      <c r="U5455" s="2">
        <f>Table1[[#This Row],[Selling Price]]*Table1[[#This Row],[Quantity]]</f>
        <v>518.40000000000009</v>
      </c>
      <c r="V5455" s="4">
        <v>0.2</v>
      </c>
      <c r="W5455">
        <v>114</v>
      </c>
      <c r="X5455" t="s">
        <v>36</v>
      </c>
      <c r="Y5455" t="s">
        <v>36</v>
      </c>
      <c r="Z5455" s="2">
        <v>14.38955621275375</v>
      </c>
    </row>
    <row r="5456" spans="1:26" x14ac:dyDescent="0.35">
      <c r="A5456" t="s">
        <v>557</v>
      </c>
      <c r="B5456" t="s">
        <v>558</v>
      </c>
      <c r="C5456" t="s">
        <v>45</v>
      </c>
      <c r="D5456" t="s">
        <v>46</v>
      </c>
      <c r="E5456" t="s">
        <v>75</v>
      </c>
      <c r="F5456" t="s">
        <v>2076</v>
      </c>
      <c r="G5456" t="s">
        <v>2077</v>
      </c>
      <c r="H5456" t="s">
        <v>32</v>
      </c>
      <c r="I5456" t="s">
        <v>8229</v>
      </c>
      <c r="J5456" s="1">
        <v>43087</v>
      </c>
      <c r="K5456" s="1">
        <v>43093</v>
      </c>
      <c r="L5456" t="s">
        <v>60</v>
      </c>
      <c r="M5456">
        <f>Table1[[#This Row],[Ship Date]]-Table1[[#This Row],[Order Date]]</f>
        <v>6</v>
      </c>
      <c r="N5456">
        <v>12</v>
      </c>
      <c r="O5456" t="s">
        <v>35</v>
      </c>
      <c r="P5456" s="3">
        <v>5.76</v>
      </c>
      <c r="Q5456" s="3">
        <v>3.873856571618016</v>
      </c>
      <c r="R5456" s="3">
        <f>(Table1[[#This Row],[Selling Price]]-Table1[[#This Row],[Cost Price]])</f>
        <v>1.8861434283819838</v>
      </c>
      <c r="S5456" s="12">
        <f>(Table1[[#This Row],[Profit]]/Table1[[#This Row],[Selling Price]])</f>
        <v>0.32745545631631662</v>
      </c>
      <c r="T5456">
        <v>2</v>
      </c>
      <c r="U5456" s="2">
        <f>Table1[[#This Row],[Selling Price]]*Table1[[#This Row],[Quantity]]</f>
        <v>11.52</v>
      </c>
      <c r="V5456" s="4">
        <v>0</v>
      </c>
      <c r="W5456">
        <v>439</v>
      </c>
      <c r="X5456" t="s">
        <v>68</v>
      </c>
      <c r="Y5456" t="s">
        <v>52</v>
      </c>
      <c r="Z5456" s="2">
        <v>2.351510153071851</v>
      </c>
    </row>
    <row r="5457" spans="1:26" x14ac:dyDescent="0.35">
      <c r="A5457" t="s">
        <v>557</v>
      </c>
      <c r="B5457" t="s">
        <v>558</v>
      </c>
      <c r="C5457" t="s">
        <v>27</v>
      </c>
      <c r="D5457" t="s">
        <v>46</v>
      </c>
      <c r="E5457" t="s">
        <v>86</v>
      </c>
      <c r="F5457" t="s">
        <v>3295</v>
      </c>
      <c r="G5457" t="s">
        <v>3296</v>
      </c>
      <c r="H5457" t="s">
        <v>32</v>
      </c>
      <c r="I5457" t="s">
        <v>8313</v>
      </c>
      <c r="J5457" s="1">
        <v>42321</v>
      </c>
      <c r="K5457" s="1">
        <v>42326</v>
      </c>
      <c r="L5457" t="s">
        <v>60</v>
      </c>
      <c r="M5457">
        <f>Table1[[#This Row],[Ship Date]]-Table1[[#This Row],[Order Date]]</f>
        <v>5</v>
      </c>
      <c r="N5457">
        <v>11</v>
      </c>
      <c r="O5457" t="s">
        <v>35</v>
      </c>
      <c r="P5457" s="3">
        <v>121.104</v>
      </c>
      <c r="Q5457" s="3">
        <v>85.875538690974423</v>
      </c>
      <c r="R5457" s="3">
        <f>(Table1[[#This Row],[Selling Price]]-Table1[[#This Row],[Cost Price]])</f>
        <v>35.228461309025576</v>
      </c>
      <c r="S5457" s="12">
        <f>(Table1[[#This Row],[Profit]]/Table1[[#This Row],[Selling Price]])</f>
        <v>0.2908942835003433</v>
      </c>
      <c r="T5457">
        <v>6</v>
      </c>
      <c r="U5457" s="2">
        <f>Table1[[#This Row],[Selling Price]]*Table1[[#This Row],[Quantity]]</f>
        <v>726.62400000000002</v>
      </c>
      <c r="V5457" s="4">
        <v>0.7</v>
      </c>
      <c r="W5457">
        <v>325</v>
      </c>
      <c r="X5457" t="s">
        <v>36</v>
      </c>
      <c r="Y5457" t="s">
        <v>68</v>
      </c>
      <c r="Z5457" s="2">
        <v>113.8234214813203</v>
      </c>
    </row>
    <row r="5458" spans="1:26" x14ac:dyDescent="0.35">
      <c r="A5458" t="s">
        <v>557</v>
      </c>
      <c r="B5458" t="s">
        <v>558</v>
      </c>
      <c r="C5458" t="s">
        <v>39</v>
      </c>
      <c r="D5458" t="s">
        <v>46</v>
      </c>
      <c r="E5458" t="s">
        <v>65</v>
      </c>
      <c r="F5458" t="s">
        <v>734</v>
      </c>
      <c r="G5458" t="s">
        <v>735</v>
      </c>
      <c r="H5458" t="s">
        <v>32</v>
      </c>
      <c r="I5458" t="s">
        <v>8339</v>
      </c>
      <c r="J5458" s="1">
        <v>42782</v>
      </c>
      <c r="K5458" s="1">
        <v>42787</v>
      </c>
      <c r="L5458" t="s">
        <v>60</v>
      </c>
      <c r="M5458">
        <f>Table1[[#This Row],[Ship Date]]-Table1[[#This Row],[Order Date]]</f>
        <v>5</v>
      </c>
      <c r="N5458">
        <v>2</v>
      </c>
      <c r="O5458" t="s">
        <v>106</v>
      </c>
      <c r="P5458" s="3">
        <v>50.351999999999997</v>
      </c>
      <c r="Q5458" s="3">
        <v>33.86414575898003</v>
      </c>
      <c r="R5458" s="3">
        <f>(Table1[[#This Row],[Selling Price]]-Table1[[#This Row],[Cost Price]])</f>
        <v>16.487854241019967</v>
      </c>
      <c r="S5458" s="12">
        <f>(Table1[[#This Row],[Profit]]/Table1[[#This Row],[Selling Price]])</f>
        <v>0.32745182397958311</v>
      </c>
      <c r="T5458">
        <v>3</v>
      </c>
      <c r="U5458" s="2">
        <f>Table1[[#This Row],[Selling Price]]*Table1[[#This Row],[Quantity]]</f>
        <v>151.05599999999998</v>
      </c>
      <c r="V5458" s="4">
        <v>0.2</v>
      </c>
      <c r="W5458">
        <v>338</v>
      </c>
      <c r="X5458" t="s">
        <v>36</v>
      </c>
      <c r="Y5458" t="s">
        <v>52</v>
      </c>
      <c r="Z5458" s="2">
        <v>25.45419629059224</v>
      </c>
    </row>
    <row r="5459" spans="1:26" x14ac:dyDescent="0.35">
      <c r="A5459" t="s">
        <v>557</v>
      </c>
      <c r="B5459" t="s">
        <v>558</v>
      </c>
      <c r="C5459" t="s">
        <v>55</v>
      </c>
      <c r="D5459" t="s">
        <v>46</v>
      </c>
      <c r="E5459" t="s">
        <v>102</v>
      </c>
      <c r="F5459" t="s">
        <v>5716</v>
      </c>
      <c r="G5459" t="s">
        <v>5717</v>
      </c>
      <c r="H5459" t="s">
        <v>32</v>
      </c>
      <c r="I5459" t="s">
        <v>8365</v>
      </c>
      <c r="J5459" s="1">
        <v>42533</v>
      </c>
      <c r="K5459" s="1">
        <v>42537</v>
      </c>
      <c r="L5459" t="s">
        <v>34</v>
      </c>
      <c r="M5459">
        <f>Table1[[#This Row],[Ship Date]]-Table1[[#This Row],[Order Date]]</f>
        <v>4</v>
      </c>
      <c r="N5459">
        <v>6</v>
      </c>
      <c r="O5459" t="s">
        <v>51</v>
      </c>
      <c r="P5459" s="3">
        <v>15.552</v>
      </c>
      <c r="Q5459" s="3">
        <v>11.802424223443531</v>
      </c>
      <c r="R5459" s="3">
        <f>(Table1[[#This Row],[Selling Price]]-Table1[[#This Row],[Cost Price]])</f>
        <v>3.749575776556469</v>
      </c>
      <c r="S5459" s="12">
        <f>(Table1[[#This Row],[Profit]]/Table1[[#This Row],[Selling Price]])</f>
        <v>0.24109926546787996</v>
      </c>
      <c r="T5459">
        <v>3</v>
      </c>
      <c r="U5459" s="2">
        <f>Table1[[#This Row],[Selling Price]]*Table1[[#This Row],[Quantity]]</f>
        <v>46.655999999999999</v>
      </c>
      <c r="V5459" s="4">
        <v>0.2</v>
      </c>
      <c r="W5459">
        <v>313</v>
      </c>
      <c r="X5459" t="s">
        <v>36</v>
      </c>
      <c r="Y5459" t="s">
        <v>52</v>
      </c>
      <c r="Z5459" s="2">
        <v>1.41969686905339</v>
      </c>
    </row>
    <row r="5460" spans="1:26" x14ac:dyDescent="0.35">
      <c r="A5460" t="s">
        <v>557</v>
      </c>
      <c r="B5460" t="s">
        <v>558</v>
      </c>
      <c r="C5460" t="s">
        <v>55</v>
      </c>
      <c r="D5460" t="s">
        <v>46</v>
      </c>
      <c r="E5460" t="s">
        <v>102</v>
      </c>
      <c r="F5460" t="s">
        <v>2866</v>
      </c>
      <c r="G5460" t="s">
        <v>2867</v>
      </c>
      <c r="H5460" t="s">
        <v>32</v>
      </c>
      <c r="I5460" t="s">
        <v>8414</v>
      </c>
      <c r="J5460" s="1">
        <v>42885</v>
      </c>
      <c r="K5460" s="1">
        <v>42890</v>
      </c>
      <c r="L5460" t="s">
        <v>60</v>
      </c>
      <c r="M5460">
        <f>Table1[[#This Row],[Ship Date]]-Table1[[#This Row],[Order Date]]</f>
        <v>5</v>
      </c>
      <c r="N5460">
        <v>5</v>
      </c>
      <c r="O5460" t="s">
        <v>51</v>
      </c>
      <c r="P5460" s="3">
        <v>37.520000000000003</v>
      </c>
      <c r="Q5460" s="3">
        <v>29.685610160584339</v>
      </c>
      <c r="R5460" s="3">
        <f>(Table1[[#This Row],[Selling Price]]-Table1[[#This Row],[Cost Price]])</f>
        <v>7.8343898394156639</v>
      </c>
      <c r="S5460" s="12">
        <f>(Table1[[#This Row],[Profit]]/Table1[[#This Row],[Selling Price]])</f>
        <v>0.20880569934476714</v>
      </c>
      <c r="T5460">
        <v>4</v>
      </c>
      <c r="U5460" s="2">
        <f>Table1[[#This Row],[Selling Price]]*Table1[[#This Row],[Quantity]]</f>
        <v>150.08000000000001</v>
      </c>
      <c r="V5460" s="4">
        <v>0</v>
      </c>
      <c r="W5460">
        <v>357</v>
      </c>
      <c r="X5460" t="s">
        <v>36</v>
      </c>
      <c r="Y5460" t="s">
        <v>52</v>
      </c>
      <c r="Z5460" s="2">
        <v>21.389690974859828</v>
      </c>
    </row>
    <row r="5461" spans="1:26" x14ac:dyDescent="0.35">
      <c r="A5461" t="s">
        <v>557</v>
      </c>
      <c r="B5461" t="s">
        <v>558</v>
      </c>
      <c r="C5461" t="s">
        <v>55</v>
      </c>
      <c r="D5461" t="s">
        <v>46</v>
      </c>
      <c r="E5461" t="s">
        <v>47</v>
      </c>
      <c r="F5461" t="s">
        <v>3159</v>
      </c>
      <c r="G5461" t="s">
        <v>3160</v>
      </c>
      <c r="H5461" t="s">
        <v>32</v>
      </c>
      <c r="I5461" t="s">
        <v>8471</v>
      </c>
      <c r="J5461" s="1">
        <v>43043</v>
      </c>
      <c r="K5461" s="1">
        <v>43047</v>
      </c>
      <c r="L5461" t="s">
        <v>60</v>
      </c>
      <c r="M5461">
        <f>Table1[[#This Row],[Ship Date]]-Table1[[#This Row],[Order Date]]</f>
        <v>4</v>
      </c>
      <c r="N5461">
        <v>11</v>
      </c>
      <c r="O5461" t="s">
        <v>35</v>
      </c>
      <c r="P5461" s="3">
        <v>4.9279999999999999</v>
      </c>
      <c r="Q5461" s="3">
        <v>3.5640477297280979</v>
      </c>
      <c r="R5461" s="3">
        <f>(Table1[[#This Row],[Selling Price]]-Table1[[#This Row],[Cost Price]])</f>
        <v>1.363952270271902</v>
      </c>
      <c r="S5461" s="12">
        <f>(Table1[[#This Row],[Profit]]/Table1[[#This Row],[Selling Price]])</f>
        <v>0.27677602887010999</v>
      </c>
      <c r="T5461">
        <v>2</v>
      </c>
      <c r="U5461" s="2">
        <f>Table1[[#This Row],[Selling Price]]*Table1[[#This Row],[Quantity]]</f>
        <v>9.8559999999999999</v>
      </c>
      <c r="V5461" s="4">
        <v>0.2</v>
      </c>
      <c r="W5461">
        <v>435</v>
      </c>
      <c r="X5461" t="s">
        <v>36</v>
      </c>
      <c r="Y5461" t="s">
        <v>52</v>
      </c>
      <c r="Z5461" s="2">
        <v>9.4088832918683813</v>
      </c>
    </row>
    <row r="5462" spans="1:26" x14ac:dyDescent="0.35">
      <c r="A5462" t="s">
        <v>557</v>
      </c>
      <c r="B5462" t="s">
        <v>558</v>
      </c>
      <c r="C5462" t="s">
        <v>64</v>
      </c>
      <c r="D5462" t="s">
        <v>46</v>
      </c>
      <c r="E5462" t="s">
        <v>75</v>
      </c>
      <c r="F5462" t="s">
        <v>1452</v>
      </c>
      <c r="G5462" t="s">
        <v>1453</v>
      </c>
      <c r="H5462" t="s">
        <v>32</v>
      </c>
      <c r="I5462" t="s">
        <v>8506</v>
      </c>
      <c r="J5462" s="1">
        <v>43071</v>
      </c>
      <c r="K5462" s="1">
        <v>43076</v>
      </c>
      <c r="L5462" t="s">
        <v>60</v>
      </c>
      <c r="M5462">
        <f>Table1[[#This Row],[Ship Date]]-Table1[[#This Row],[Order Date]]</f>
        <v>5</v>
      </c>
      <c r="N5462">
        <v>12</v>
      </c>
      <c r="O5462" t="s">
        <v>35</v>
      </c>
      <c r="P5462" s="3">
        <v>19.728000000000002</v>
      </c>
      <c r="Q5462" s="3">
        <v>16.608242509998721</v>
      </c>
      <c r="R5462" s="3">
        <f>(Table1[[#This Row],[Selling Price]]-Table1[[#This Row],[Cost Price]])</f>
        <v>3.1197574900012803</v>
      </c>
      <c r="S5462" s="12">
        <f>(Table1[[#This Row],[Profit]]/Table1[[#This Row],[Selling Price]])</f>
        <v>0.15813855890111922</v>
      </c>
      <c r="T5462">
        <v>9</v>
      </c>
      <c r="U5462" s="2">
        <f>Table1[[#This Row],[Selling Price]]*Table1[[#This Row],[Quantity]]</f>
        <v>177.55200000000002</v>
      </c>
      <c r="V5462" s="4">
        <v>0.2</v>
      </c>
      <c r="W5462">
        <v>396</v>
      </c>
      <c r="X5462" t="s">
        <v>36</v>
      </c>
      <c r="Y5462" t="s">
        <v>52</v>
      </c>
      <c r="Z5462" s="2">
        <v>7.3161200750384747</v>
      </c>
    </row>
    <row r="5463" spans="1:26" x14ac:dyDescent="0.35">
      <c r="A5463" t="s">
        <v>557</v>
      </c>
      <c r="B5463" t="s">
        <v>558</v>
      </c>
      <c r="C5463" t="s">
        <v>39</v>
      </c>
      <c r="D5463" t="s">
        <v>46</v>
      </c>
      <c r="E5463" t="s">
        <v>102</v>
      </c>
      <c r="F5463" t="s">
        <v>4659</v>
      </c>
      <c r="G5463" t="s">
        <v>4660</v>
      </c>
      <c r="H5463" t="s">
        <v>32</v>
      </c>
      <c r="I5463" t="s">
        <v>8527</v>
      </c>
      <c r="J5463" s="1">
        <v>42928</v>
      </c>
      <c r="K5463" s="1">
        <v>42934</v>
      </c>
      <c r="L5463" t="s">
        <v>60</v>
      </c>
      <c r="M5463">
        <f>Table1[[#This Row],[Ship Date]]-Table1[[#This Row],[Order Date]]</f>
        <v>6</v>
      </c>
      <c r="N5463">
        <v>7</v>
      </c>
      <c r="O5463" t="s">
        <v>51</v>
      </c>
      <c r="P5463" s="3">
        <v>3.8159999999999998</v>
      </c>
      <c r="Q5463" s="3">
        <v>3.1343761165380788</v>
      </c>
      <c r="R5463" s="3">
        <f>(Table1[[#This Row],[Selling Price]]-Table1[[#This Row],[Cost Price]])</f>
        <v>0.68162388346192104</v>
      </c>
      <c r="S5463" s="12">
        <f>(Table1[[#This Row],[Profit]]/Table1[[#This Row],[Selling Price]])</f>
        <v>0.17862261097010509</v>
      </c>
      <c r="T5463">
        <v>1</v>
      </c>
      <c r="U5463" s="2">
        <f>Table1[[#This Row],[Selling Price]]*Table1[[#This Row],[Quantity]]</f>
        <v>3.8159999999999998</v>
      </c>
      <c r="V5463" s="4">
        <v>0.2</v>
      </c>
      <c r="W5463">
        <v>225</v>
      </c>
      <c r="X5463" t="s">
        <v>68</v>
      </c>
      <c r="Y5463" t="s">
        <v>52</v>
      </c>
      <c r="Z5463" s="2">
        <v>15.819341414863009</v>
      </c>
    </row>
    <row r="5464" spans="1:26" x14ac:dyDescent="0.35">
      <c r="A5464" t="s">
        <v>557</v>
      </c>
      <c r="B5464" t="s">
        <v>558</v>
      </c>
      <c r="C5464" t="s">
        <v>64</v>
      </c>
      <c r="D5464" t="s">
        <v>46</v>
      </c>
      <c r="E5464" t="s">
        <v>178</v>
      </c>
      <c r="F5464" t="s">
        <v>3193</v>
      </c>
      <c r="G5464" t="s">
        <v>3194</v>
      </c>
      <c r="H5464" t="s">
        <v>32</v>
      </c>
      <c r="I5464" t="s">
        <v>8588</v>
      </c>
      <c r="J5464" s="1">
        <v>41925</v>
      </c>
      <c r="K5464" s="1">
        <v>41927</v>
      </c>
      <c r="L5464" t="s">
        <v>199</v>
      </c>
      <c r="M5464">
        <f>Table1[[#This Row],[Ship Date]]-Table1[[#This Row],[Order Date]]</f>
        <v>2</v>
      </c>
      <c r="N5464">
        <v>10</v>
      </c>
      <c r="O5464" t="s">
        <v>61</v>
      </c>
      <c r="P5464" s="3">
        <v>36.4</v>
      </c>
      <c r="Q5464" s="3">
        <v>27.80222504549177</v>
      </c>
      <c r="R5464" s="3">
        <f>(Table1[[#This Row],[Selling Price]]-Table1[[#This Row],[Cost Price]])</f>
        <v>8.5977749545082283</v>
      </c>
      <c r="S5464" s="12">
        <f>(Table1[[#This Row],[Profit]]/Table1[[#This Row],[Selling Price]])</f>
        <v>0.23620260864033596</v>
      </c>
      <c r="T5464">
        <v>5</v>
      </c>
      <c r="U5464" s="2">
        <f>Table1[[#This Row],[Selling Price]]*Table1[[#This Row],[Quantity]]</f>
        <v>182</v>
      </c>
      <c r="V5464" s="4">
        <v>0</v>
      </c>
      <c r="W5464">
        <v>104</v>
      </c>
      <c r="X5464" t="s">
        <v>36</v>
      </c>
      <c r="Y5464" t="s">
        <v>36</v>
      </c>
      <c r="Z5464" s="2">
        <v>14.56</v>
      </c>
    </row>
    <row r="5465" spans="1:26" x14ac:dyDescent="0.35">
      <c r="A5465" t="s">
        <v>557</v>
      </c>
      <c r="B5465" t="s">
        <v>558</v>
      </c>
      <c r="C5465" t="s">
        <v>45</v>
      </c>
      <c r="D5465" t="s">
        <v>46</v>
      </c>
      <c r="E5465" t="s">
        <v>75</v>
      </c>
      <c r="F5465" t="s">
        <v>980</v>
      </c>
      <c r="G5465" t="s">
        <v>981</v>
      </c>
      <c r="H5465" t="s">
        <v>32</v>
      </c>
      <c r="I5465" t="s">
        <v>8661</v>
      </c>
      <c r="J5465" s="1">
        <v>42877</v>
      </c>
      <c r="K5465" s="1">
        <v>42881</v>
      </c>
      <c r="L5465" t="s">
        <v>60</v>
      </c>
      <c r="M5465">
        <f>Table1[[#This Row],[Ship Date]]-Table1[[#This Row],[Order Date]]</f>
        <v>4</v>
      </c>
      <c r="N5465">
        <v>5</v>
      </c>
      <c r="O5465" t="s">
        <v>51</v>
      </c>
      <c r="P5465" s="3">
        <v>9.84</v>
      </c>
      <c r="Q5465" s="3">
        <v>8.2662679695506256</v>
      </c>
      <c r="R5465" s="3">
        <f>(Table1[[#This Row],[Selling Price]]-Table1[[#This Row],[Cost Price]])</f>
        <v>1.5737320304493743</v>
      </c>
      <c r="S5465" s="12">
        <f>(Table1[[#This Row],[Profit]]/Table1[[#This Row],[Selling Price]])</f>
        <v>0.15993211691558681</v>
      </c>
      <c r="T5465">
        <v>3</v>
      </c>
      <c r="U5465" s="2">
        <f>Table1[[#This Row],[Selling Price]]*Table1[[#This Row],[Quantity]]</f>
        <v>29.52</v>
      </c>
      <c r="V5465" s="4">
        <v>0</v>
      </c>
      <c r="W5465">
        <v>372</v>
      </c>
      <c r="X5465" t="s">
        <v>36</v>
      </c>
      <c r="Y5465" t="s">
        <v>52</v>
      </c>
      <c r="Z5465" s="2">
        <v>6.4196451823030429</v>
      </c>
    </row>
    <row r="5466" spans="1:26" x14ac:dyDescent="0.35">
      <c r="A5466" t="s">
        <v>557</v>
      </c>
      <c r="B5466" t="s">
        <v>558</v>
      </c>
      <c r="C5466" t="s">
        <v>64</v>
      </c>
      <c r="D5466" t="s">
        <v>46</v>
      </c>
      <c r="E5466" t="s">
        <v>86</v>
      </c>
      <c r="F5466" t="s">
        <v>1589</v>
      </c>
      <c r="G5466" t="s">
        <v>1590</v>
      </c>
      <c r="H5466" t="s">
        <v>32</v>
      </c>
      <c r="I5466" t="s">
        <v>8663</v>
      </c>
      <c r="J5466" s="1">
        <v>42706</v>
      </c>
      <c r="K5466" s="1">
        <v>42710</v>
      </c>
      <c r="L5466" t="s">
        <v>60</v>
      </c>
      <c r="M5466">
        <f>Table1[[#This Row],[Ship Date]]-Table1[[#This Row],[Order Date]]</f>
        <v>4</v>
      </c>
      <c r="N5466">
        <v>12</v>
      </c>
      <c r="O5466" t="s">
        <v>35</v>
      </c>
      <c r="P5466" s="3">
        <v>115.84</v>
      </c>
      <c r="Q5466" s="3">
        <v>86.469715888860961</v>
      </c>
      <c r="R5466" s="3">
        <f>(Table1[[#This Row],[Selling Price]]-Table1[[#This Row],[Cost Price]])</f>
        <v>29.370284111139043</v>
      </c>
      <c r="S5466" s="12">
        <f>(Table1[[#This Row],[Profit]]/Table1[[#This Row],[Selling Price]])</f>
        <v>0.25354181725776109</v>
      </c>
      <c r="T5466">
        <v>8</v>
      </c>
      <c r="U5466" s="2">
        <f>Table1[[#This Row],[Selling Price]]*Table1[[#This Row],[Quantity]]</f>
        <v>926.72</v>
      </c>
      <c r="V5466" s="4">
        <v>0</v>
      </c>
      <c r="W5466">
        <v>182</v>
      </c>
      <c r="X5466" t="s">
        <v>36</v>
      </c>
      <c r="Y5466" t="s">
        <v>68</v>
      </c>
      <c r="Z5466" s="2">
        <v>43.010370682961039</v>
      </c>
    </row>
    <row r="5467" spans="1:26" x14ac:dyDescent="0.35">
      <c r="A5467" t="s">
        <v>557</v>
      </c>
      <c r="B5467" t="s">
        <v>558</v>
      </c>
      <c r="C5467" t="s">
        <v>55</v>
      </c>
      <c r="D5467" t="s">
        <v>46</v>
      </c>
      <c r="E5467" t="s">
        <v>102</v>
      </c>
      <c r="F5467" t="s">
        <v>3814</v>
      </c>
      <c r="G5467" t="s">
        <v>3815</v>
      </c>
      <c r="H5467" t="s">
        <v>32</v>
      </c>
      <c r="I5467" t="s">
        <v>8734</v>
      </c>
      <c r="J5467" s="1">
        <v>41996</v>
      </c>
      <c r="K5467" s="1">
        <v>42000</v>
      </c>
      <c r="L5467" t="s">
        <v>34</v>
      </c>
      <c r="M5467">
        <f>Table1[[#This Row],[Ship Date]]-Table1[[#This Row],[Order Date]]</f>
        <v>4</v>
      </c>
      <c r="N5467">
        <v>12</v>
      </c>
      <c r="O5467" t="s">
        <v>35</v>
      </c>
      <c r="P5467" s="3">
        <v>45.527999999999999</v>
      </c>
      <c r="Q5467" s="3">
        <v>37.871993604737291</v>
      </c>
      <c r="R5467" s="3">
        <f>(Table1[[#This Row],[Selling Price]]-Table1[[#This Row],[Cost Price]])</f>
        <v>7.6560063952627075</v>
      </c>
      <c r="S5467" s="12">
        <f>(Table1[[#This Row],[Profit]]/Table1[[#This Row],[Selling Price]])</f>
        <v>0.16816039349988376</v>
      </c>
      <c r="T5467">
        <v>3</v>
      </c>
      <c r="U5467" s="2">
        <f>Table1[[#This Row],[Selling Price]]*Table1[[#This Row],[Quantity]]</f>
        <v>136.584</v>
      </c>
      <c r="V5467" s="4">
        <v>0.2</v>
      </c>
      <c r="W5467">
        <v>387</v>
      </c>
      <c r="X5467" t="s">
        <v>36</v>
      </c>
      <c r="Y5467" t="s">
        <v>52</v>
      </c>
      <c r="Z5467" s="2">
        <v>29.446449814309808</v>
      </c>
    </row>
    <row r="5468" spans="1:26" x14ac:dyDescent="0.35">
      <c r="A5468" t="s">
        <v>557</v>
      </c>
      <c r="B5468" t="s">
        <v>558</v>
      </c>
      <c r="C5468" t="s">
        <v>39</v>
      </c>
      <c r="D5468" t="s">
        <v>46</v>
      </c>
      <c r="E5468" t="s">
        <v>102</v>
      </c>
      <c r="F5468" t="s">
        <v>1086</v>
      </c>
      <c r="G5468" t="s">
        <v>1222</v>
      </c>
      <c r="H5468" t="s">
        <v>32</v>
      </c>
      <c r="I5468" t="s">
        <v>8811</v>
      </c>
      <c r="J5468" s="1">
        <v>42657</v>
      </c>
      <c r="K5468" s="1">
        <v>42661</v>
      </c>
      <c r="L5468" t="s">
        <v>60</v>
      </c>
      <c r="M5468">
        <f>Table1[[#This Row],[Ship Date]]-Table1[[#This Row],[Order Date]]</f>
        <v>4</v>
      </c>
      <c r="N5468">
        <v>10</v>
      </c>
      <c r="O5468" t="s">
        <v>61</v>
      </c>
      <c r="P5468" s="3">
        <v>111.96</v>
      </c>
      <c r="Q5468" s="3">
        <v>94.627498178077985</v>
      </c>
      <c r="R5468" s="3">
        <f>(Table1[[#This Row],[Selling Price]]-Table1[[#This Row],[Cost Price]])</f>
        <v>17.332501821922008</v>
      </c>
      <c r="S5468" s="12">
        <f>(Table1[[#This Row],[Profit]]/Table1[[#This Row],[Selling Price]])</f>
        <v>0.15480976975635949</v>
      </c>
      <c r="T5468">
        <v>2</v>
      </c>
      <c r="U5468" s="2">
        <f>Table1[[#This Row],[Selling Price]]*Table1[[#This Row],[Quantity]]</f>
        <v>223.92</v>
      </c>
      <c r="V5468" s="4">
        <v>0</v>
      </c>
      <c r="W5468">
        <v>307</v>
      </c>
      <c r="X5468" t="s">
        <v>36</v>
      </c>
      <c r="Y5468" t="s">
        <v>68</v>
      </c>
      <c r="Z5468" s="2">
        <v>128.2391351245675</v>
      </c>
    </row>
    <row r="5469" spans="1:26" x14ac:dyDescent="0.35">
      <c r="A5469" t="s">
        <v>557</v>
      </c>
      <c r="B5469" t="s">
        <v>558</v>
      </c>
      <c r="C5469" t="s">
        <v>64</v>
      </c>
      <c r="D5469" t="s">
        <v>46</v>
      </c>
      <c r="E5469" t="s">
        <v>86</v>
      </c>
      <c r="F5469" t="s">
        <v>2148</v>
      </c>
      <c r="G5469" t="s">
        <v>2149</v>
      </c>
      <c r="H5469" t="s">
        <v>32</v>
      </c>
      <c r="I5469" t="s">
        <v>8940</v>
      </c>
      <c r="J5469" s="1">
        <v>41995</v>
      </c>
      <c r="K5469" s="1">
        <v>41999</v>
      </c>
      <c r="L5469" t="s">
        <v>60</v>
      </c>
      <c r="M5469">
        <f>Table1[[#This Row],[Ship Date]]-Table1[[#This Row],[Order Date]]</f>
        <v>4</v>
      </c>
      <c r="N5469">
        <v>12</v>
      </c>
      <c r="O5469" t="s">
        <v>35</v>
      </c>
      <c r="P5469" s="3">
        <v>296.71199999999999</v>
      </c>
      <c r="Q5469" s="3">
        <v>208.51229415303141</v>
      </c>
      <c r="R5469" s="3">
        <f>(Table1[[#This Row],[Selling Price]]-Table1[[#This Row],[Cost Price]])</f>
        <v>88.199705846968584</v>
      </c>
      <c r="S5469" s="12">
        <f>(Table1[[#This Row],[Profit]]/Table1[[#This Row],[Selling Price]])</f>
        <v>0.29725695572463734</v>
      </c>
      <c r="T5469">
        <v>13</v>
      </c>
      <c r="U5469" s="2">
        <f>Table1[[#This Row],[Selling Price]]*Table1[[#This Row],[Quantity]]</f>
        <v>3857.2559999999999</v>
      </c>
      <c r="V5469" s="4">
        <v>0.2</v>
      </c>
      <c r="W5469">
        <v>130</v>
      </c>
      <c r="X5469" t="s">
        <v>36</v>
      </c>
      <c r="Y5469" t="s">
        <v>68</v>
      </c>
      <c r="Z5469" s="2">
        <v>98.386651041403255</v>
      </c>
    </row>
    <row r="5470" spans="1:26" x14ac:dyDescent="0.35">
      <c r="A5470" t="s">
        <v>557</v>
      </c>
      <c r="B5470" t="s">
        <v>558</v>
      </c>
      <c r="C5470" t="s">
        <v>27</v>
      </c>
      <c r="D5470" t="s">
        <v>46</v>
      </c>
      <c r="E5470" t="s">
        <v>102</v>
      </c>
      <c r="F5470" t="s">
        <v>928</v>
      </c>
      <c r="G5470" t="s">
        <v>192</v>
      </c>
      <c r="H5470" t="s">
        <v>32</v>
      </c>
      <c r="I5470" t="s">
        <v>9011</v>
      </c>
      <c r="J5470" s="1">
        <v>42153</v>
      </c>
      <c r="K5470" s="1">
        <v>42155</v>
      </c>
      <c r="L5470" t="s">
        <v>199</v>
      </c>
      <c r="M5470">
        <f>Table1[[#This Row],[Ship Date]]-Table1[[#This Row],[Order Date]]</f>
        <v>2</v>
      </c>
      <c r="N5470">
        <v>5</v>
      </c>
      <c r="O5470" t="s">
        <v>51</v>
      </c>
      <c r="P5470" s="3">
        <v>85.055999999999997</v>
      </c>
      <c r="Q5470" s="3">
        <v>68.730554454834419</v>
      </c>
      <c r="R5470" s="3">
        <f>(Table1[[#This Row],[Selling Price]]-Table1[[#This Row],[Cost Price]])</f>
        <v>16.325445545165579</v>
      </c>
      <c r="S5470" s="12">
        <f>(Table1[[#This Row],[Profit]]/Table1[[#This Row],[Selling Price]])</f>
        <v>0.19193761222213104</v>
      </c>
      <c r="T5470">
        <v>3</v>
      </c>
      <c r="U5470" s="2">
        <f>Table1[[#This Row],[Selling Price]]*Table1[[#This Row],[Quantity]]</f>
        <v>255.16800000000001</v>
      </c>
      <c r="V5470" s="4">
        <v>0.2</v>
      </c>
      <c r="W5470">
        <v>191</v>
      </c>
      <c r="X5470" t="s">
        <v>36</v>
      </c>
      <c r="Y5470" t="s">
        <v>68</v>
      </c>
      <c r="Z5470" s="2">
        <v>42.204588462307363</v>
      </c>
    </row>
    <row r="5471" spans="1:26" x14ac:dyDescent="0.35">
      <c r="A5471" t="s">
        <v>557</v>
      </c>
      <c r="B5471" t="s">
        <v>558</v>
      </c>
      <c r="C5471" t="s">
        <v>27</v>
      </c>
      <c r="D5471" t="s">
        <v>46</v>
      </c>
      <c r="E5471" t="s">
        <v>86</v>
      </c>
      <c r="F5471" t="s">
        <v>3443</v>
      </c>
      <c r="G5471" t="s">
        <v>3444</v>
      </c>
      <c r="H5471" t="s">
        <v>32</v>
      </c>
      <c r="I5471" t="s">
        <v>9025</v>
      </c>
      <c r="J5471" s="1">
        <v>42260</v>
      </c>
      <c r="K5471" s="1">
        <v>42262</v>
      </c>
      <c r="L5471" t="s">
        <v>199</v>
      </c>
      <c r="M5471">
        <f>Table1[[#This Row],[Ship Date]]-Table1[[#This Row],[Order Date]]</f>
        <v>2</v>
      </c>
      <c r="N5471">
        <v>9</v>
      </c>
      <c r="O5471" t="s">
        <v>61</v>
      </c>
      <c r="P5471" s="3">
        <v>25.032</v>
      </c>
      <c r="Q5471" s="3">
        <v>17.501292322610571</v>
      </c>
      <c r="R5471" s="3">
        <f>(Table1[[#This Row],[Selling Price]]-Table1[[#This Row],[Cost Price]])</f>
        <v>7.5307076773894295</v>
      </c>
      <c r="S5471" s="12">
        <f>(Table1[[#This Row],[Profit]]/Table1[[#This Row],[Selling Price]])</f>
        <v>0.30084322776403921</v>
      </c>
      <c r="T5471">
        <v>3</v>
      </c>
      <c r="U5471" s="2">
        <f>Table1[[#This Row],[Selling Price]]*Table1[[#This Row],[Quantity]]</f>
        <v>75.096000000000004</v>
      </c>
      <c r="V5471" s="4">
        <v>0.2</v>
      </c>
      <c r="W5471">
        <v>336</v>
      </c>
      <c r="X5471" t="s">
        <v>36</v>
      </c>
      <c r="Y5471" t="s">
        <v>52</v>
      </c>
      <c r="Z5471" s="2">
        <v>15.572983135331951</v>
      </c>
    </row>
    <row r="5472" spans="1:26" x14ac:dyDescent="0.35">
      <c r="A5472" t="s">
        <v>420</v>
      </c>
      <c r="B5472" t="s">
        <v>421</v>
      </c>
      <c r="C5472" t="s">
        <v>39</v>
      </c>
      <c r="D5472" t="s">
        <v>46</v>
      </c>
      <c r="E5472" t="s">
        <v>86</v>
      </c>
      <c r="F5472" t="s">
        <v>422</v>
      </c>
      <c r="G5472" t="s">
        <v>423</v>
      </c>
      <c r="H5472" t="s">
        <v>32</v>
      </c>
      <c r="I5472" t="s">
        <v>415</v>
      </c>
      <c r="J5472" s="1">
        <v>42611</v>
      </c>
      <c r="K5472" s="1">
        <v>42615</v>
      </c>
      <c r="L5472" t="s">
        <v>60</v>
      </c>
      <c r="M5472">
        <f>Table1[[#This Row],[Ship Date]]-Table1[[#This Row],[Order Date]]</f>
        <v>4</v>
      </c>
      <c r="N5472">
        <v>8</v>
      </c>
      <c r="O5472" t="s">
        <v>61</v>
      </c>
      <c r="P5472" s="3">
        <v>1.788</v>
      </c>
      <c r="Q5472" s="3">
        <v>1.5084809737829941</v>
      </c>
      <c r="R5472" s="3">
        <f>(Table1[[#This Row],[Selling Price]]-Table1[[#This Row],[Cost Price]])</f>
        <v>0.27951902621700597</v>
      </c>
      <c r="S5472" s="12">
        <f>(Table1[[#This Row],[Profit]]/Table1[[#This Row],[Selling Price]])</f>
        <v>0.15633055157550668</v>
      </c>
      <c r="T5472">
        <v>3</v>
      </c>
      <c r="U5472" s="2">
        <f>Table1[[#This Row],[Selling Price]]*Table1[[#This Row],[Quantity]]</f>
        <v>5.3639999999999999</v>
      </c>
      <c r="V5472" s="4">
        <v>0.8</v>
      </c>
      <c r="W5472">
        <v>162</v>
      </c>
      <c r="X5472" t="s">
        <v>36</v>
      </c>
      <c r="Y5472" t="s">
        <v>52</v>
      </c>
      <c r="Z5472" s="2">
        <v>4.7786310053941481</v>
      </c>
    </row>
    <row r="5473" spans="1:26" x14ac:dyDescent="0.35">
      <c r="A5473" t="s">
        <v>420</v>
      </c>
      <c r="B5473" t="s">
        <v>421</v>
      </c>
      <c r="C5473" t="s">
        <v>45</v>
      </c>
      <c r="D5473" t="s">
        <v>46</v>
      </c>
      <c r="E5473" t="s">
        <v>86</v>
      </c>
      <c r="F5473" t="s">
        <v>506</v>
      </c>
      <c r="G5473" t="s">
        <v>507</v>
      </c>
      <c r="H5473" t="s">
        <v>32</v>
      </c>
      <c r="I5473" t="s">
        <v>508</v>
      </c>
      <c r="J5473" s="1">
        <v>43044</v>
      </c>
      <c r="K5473" s="1">
        <v>43051</v>
      </c>
      <c r="L5473" t="s">
        <v>60</v>
      </c>
      <c r="M5473">
        <f>Table1[[#This Row],[Ship Date]]-Table1[[#This Row],[Order Date]]</f>
        <v>7</v>
      </c>
      <c r="N5473">
        <v>11</v>
      </c>
      <c r="O5473" t="s">
        <v>35</v>
      </c>
      <c r="P5473" s="3">
        <v>2.3879999999999999</v>
      </c>
      <c r="Q5473" s="3">
        <v>1.827242827884672</v>
      </c>
      <c r="R5473" s="3">
        <f>(Table1[[#This Row],[Selling Price]]-Table1[[#This Row],[Cost Price]])</f>
        <v>0.56075717211532794</v>
      </c>
      <c r="S5473" s="12">
        <f>(Table1[[#This Row],[Profit]]/Table1[[#This Row],[Selling Price]])</f>
        <v>0.23482293639670351</v>
      </c>
      <c r="T5473">
        <v>2</v>
      </c>
      <c r="U5473" s="2">
        <f>Table1[[#This Row],[Selling Price]]*Table1[[#This Row],[Quantity]]</f>
        <v>4.7759999999999998</v>
      </c>
      <c r="V5473" s="4">
        <v>0.7</v>
      </c>
      <c r="W5473">
        <v>261</v>
      </c>
      <c r="X5473" t="s">
        <v>68</v>
      </c>
      <c r="Y5473" t="s">
        <v>52</v>
      </c>
      <c r="Z5473" s="2">
        <v>6.1077116827826767</v>
      </c>
    </row>
    <row r="5474" spans="1:26" x14ac:dyDescent="0.35">
      <c r="A5474" t="s">
        <v>420</v>
      </c>
      <c r="B5474" t="s">
        <v>421</v>
      </c>
      <c r="C5474" t="s">
        <v>27</v>
      </c>
      <c r="D5474" t="s">
        <v>46</v>
      </c>
      <c r="E5474" t="s">
        <v>539</v>
      </c>
      <c r="F5474" t="s">
        <v>657</v>
      </c>
      <c r="G5474" t="s">
        <v>658</v>
      </c>
      <c r="H5474" t="s">
        <v>32</v>
      </c>
      <c r="I5474" t="s">
        <v>656</v>
      </c>
      <c r="J5474" s="1">
        <v>42329</v>
      </c>
      <c r="K5474" s="1">
        <v>42331</v>
      </c>
      <c r="L5474" t="s">
        <v>34</v>
      </c>
      <c r="M5474">
        <f>Table1[[#This Row],[Ship Date]]-Table1[[#This Row],[Order Date]]</f>
        <v>2</v>
      </c>
      <c r="N5474">
        <v>11</v>
      </c>
      <c r="O5474" t="s">
        <v>35</v>
      </c>
      <c r="P5474" s="3">
        <v>15.88</v>
      </c>
      <c r="Q5474" s="3">
        <v>12.389787467047141</v>
      </c>
      <c r="R5474" s="3">
        <f>(Table1[[#This Row],[Selling Price]]-Table1[[#This Row],[Cost Price]])</f>
        <v>3.4902125329528602</v>
      </c>
      <c r="S5474" s="12">
        <f>(Table1[[#This Row],[Profit]]/Table1[[#This Row],[Selling Price]])</f>
        <v>0.21978668343531865</v>
      </c>
      <c r="T5474">
        <v>5</v>
      </c>
      <c r="U5474" s="2">
        <f>Table1[[#This Row],[Selling Price]]*Table1[[#This Row],[Quantity]]</f>
        <v>79.400000000000006</v>
      </c>
      <c r="V5474" s="4">
        <v>0.2</v>
      </c>
      <c r="W5474">
        <v>174</v>
      </c>
      <c r="X5474" t="s">
        <v>36</v>
      </c>
      <c r="Y5474" t="s">
        <v>52</v>
      </c>
      <c r="Z5474" s="2">
        <v>2.292080568682815</v>
      </c>
    </row>
    <row r="5475" spans="1:26" x14ac:dyDescent="0.35">
      <c r="A5475" t="s">
        <v>420</v>
      </c>
      <c r="B5475" t="s">
        <v>421</v>
      </c>
      <c r="C5475" t="s">
        <v>45</v>
      </c>
      <c r="D5475" t="s">
        <v>46</v>
      </c>
      <c r="E5475" t="s">
        <v>102</v>
      </c>
      <c r="F5475" t="s">
        <v>696</v>
      </c>
      <c r="G5475" t="s">
        <v>697</v>
      </c>
      <c r="H5475" t="s">
        <v>32</v>
      </c>
      <c r="I5475" t="s">
        <v>829</v>
      </c>
      <c r="J5475" s="1">
        <v>41791</v>
      </c>
      <c r="K5475" s="1">
        <v>41796</v>
      </c>
      <c r="L5475" t="s">
        <v>34</v>
      </c>
      <c r="M5475">
        <f>Table1[[#This Row],[Ship Date]]-Table1[[#This Row],[Order Date]]</f>
        <v>5</v>
      </c>
      <c r="N5475">
        <v>6</v>
      </c>
      <c r="O5475" t="s">
        <v>51</v>
      </c>
      <c r="P5475" s="3">
        <v>25.92</v>
      </c>
      <c r="Q5475" s="3">
        <v>20.40586734710044</v>
      </c>
      <c r="R5475" s="3">
        <f>(Table1[[#This Row],[Selling Price]]-Table1[[#This Row],[Cost Price]])</f>
        <v>5.514132652899562</v>
      </c>
      <c r="S5475" s="12">
        <f>(Table1[[#This Row],[Profit]]/Table1[[#This Row],[Selling Price]])</f>
        <v>0.21273659926310037</v>
      </c>
      <c r="T5475">
        <v>4</v>
      </c>
      <c r="U5475" s="2">
        <f>Table1[[#This Row],[Selling Price]]*Table1[[#This Row],[Quantity]]</f>
        <v>103.68</v>
      </c>
      <c r="V5475" s="4">
        <v>0</v>
      </c>
      <c r="W5475">
        <v>133</v>
      </c>
      <c r="X5475" t="s">
        <v>36</v>
      </c>
      <c r="Y5475" t="s">
        <v>52</v>
      </c>
      <c r="Z5475" s="2">
        <v>16.59689802342595</v>
      </c>
    </row>
    <row r="5476" spans="1:26" x14ac:dyDescent="0.35">
      <c r="A5476" t="s">
        <v>420</v>
      </c>
      <c r="B5476" t="s">
        <v>421</v>
      </c>
      <c r="C5476" t="s">
        <v>39</v>
      </c>
      <c r="D5476" t="s">
        <v>46</v>
      </c>
      <c r="E5476" t="s">
        <v>86</v>
      </c>
      <c r="F5476" t="s">
        <v>1063</v>
      </c>
      <c r="G5476" t="s">
        <v>1064</v>
      </c>
      <c r="H5476" t="s">
        <v>32</v>
      </c>
      <c r="I5476" t="s">
        <v>1065</v>
      </c>
      <c r="J5476" s="1">
        <v>41832</v>
      </c>
      <c r="K5476" s="1">
        <v>41837</v>
      </c>
      <c r="L5476" t="s">
        <v>60</v>
      </c>
      <c r="M5476">
        <f>Table1[[#This Row],[Ship Date]]-Table1[[#This Row],[Order Date]]</f>
        <v>5</v>
      </c>
      <c r="N5476">
        <v>7</v>
      </c>
      <c r="O5476" t="s">
        <v>51</v>
      </c>
      <c r="P5476" s="3">
        <v>7.7119999999999997</v>
      </c>
      <c r="Q5476" s="3">
        <v>5.4134136742879368</v>
      </c>
      <c r="R5476" s="3">
        <f>(Table1[[#This Row],[Selling Price]]-Table1[[#This Row],[Cost Price]])</f>
        <v>2.2985863257120629</v>
      </c>
      <c r="S5476" s="12">
        <f>(Table1[[#This Row],[Profit]]/Table1[[#This Row],[Selling Price]])</f>
        <v>0.29805320613486291</v>
      </c>
      <c r="T5476">
        <v>2</v>
      </c>
      <c r="U5476" s="2">
        <f>Table1[[#This Row],[Selling Price]]*Table1[[#This Row],[Quantity]]</f>
        <v>15.423999999999999</v>
      </c>
      <c r="V5476" s="4">
        <v>0.2</v>
      </c>
      <c r="W5476">
        <v>245</v>
      </c>
      <c r="X5476" t="s">
        <v>36</v>
      </c>
      <c r="Y5476" t="s">
        <v>52</v>
      </c>
      <c r="Z5476" s="2">
        <v>6.4537222162442376</v>
      </c>
    </row>
    <row r="5477" spans="1:26" x14ac:dyDescent="0.35">
      <c r="A5477" t="s">
        <v>420</v>
      </c>
      <c r="B5477" t="s">
        <v>421</v>
      </c>
      <c r="C5477" t="s">
        <v>64</v>
      </c>
      <c r="D5477" t="s">
        <v>46</v>
      </c>
      <c r="E5477" t="s">
        <v>102</v>
      </c>
      <c r="F5477" t="s">
        <v>191</v>
      </c>
      <c r="G5477" t="s">
        <v>192</v>
      </c>
      <c r="H5477" t="s">
        <v>32</v>
      </c>
      <c r="I5477" t="s">
        <v>1082</v>
      </c>
      <c r="J5477" s="1">
        <v>42924</v>
      </c>
      <c r="K5477" s="1">
        <v>42928</v>
      </c>
      <c r="L5477" t="s">
        <v>60</v>
      </c>
      <c r="M5477">
        <f>Table1[[#This Row],[Ship Date]]-Table1[[#This Row],[Order Date]]</f>
        <v>4</v>
      </c>
      <c r="N5477">
        <v>7</v>
      </c>
      <c r="O5477" t="s">
        <v>51</v>
      </c>
      <c r="P5477" s="3">
        <v>24.56</v>
      </c>
      <c r="Q5477" s="3">
        <v>20.275749471321451</v>
      </c>
      <c r="R5477" s="3">
        <f>(Table1[[#This Row],[Selling Price]]-Table1[[#This Row],[Cost Price]])</f>
        <v>4.2842505286785482</v>
      </c>
      <c r="S5477" s="12">
        <f>(Table1[[#This Row],[Profit]]/Table1[[#This Row],[Selling Price]])</f>
        <v>0.17444016810580409</v>
      </c>
      <c r="T5477">
        <v>2</v>
      </c>
      <c r="U5477" s="2">
        <f>Table1[[#This Row],[Selling Price]]*Table1[[#This Row],[Quantity]]</f>
        <v>49.12</v>
      </c>
      <c r="V5477" s="4">
        <v>0</v>
      </c>
      <c r="W5477">
        <v>175</v>
      </c>
      <c r="X5477" t="s">
        <v>36</v>
      </c>
      <c r="Y5477" t="s">
        <v>52</v>
      </c>
      <c r="Z5477" s="2">
        <v>13.05766917434604</v>
      </c>
    </row>
    <row r="5478" spans="1:26" x14ac:dyDescent="0.35">
      <c r="A5478" t="s">
        <v>420</v>
      </c>
      <c r="B5478" t="s">
        <v>421</v>
      </c>
      <c r="C5478" t="s">
        <v>64</v>
      </c>
      <c r="D5478" t="s">
        <v>46</v>
      </c>
      <c r="E5478" t="s">
        <v>75</v>
      </c>
      <c r="F5478" t="s">
        <v>1110</v>
      </c>
      <c r="G5478" t="s">
        <v>1111</v>
      </c>
      <c r="H5478" t="s">
        <v>32</v>
      </c>
      <c r="I5478" t="s">
        <v>1107</v>
      </c>
      <c r="J5478" s="1">
        <v>43003</v>
      </c>
      <c r="K5478" s="1">
        <v>43009</v>
      </c>
      <c r="L5478" t="s">
        <v>60</v>
      </c>
      <c r="M5478">
        <f>Table1[[#This Row],[Ship Date]]-Table1[[#This Row],[Order Date]]</f>
        <v>6</v>
      </c>
      <c r="N5478">
        <v>9</v>
      </c>
      <c r="O5478" t="s">
        <v>61</v>
      </c>
      <c r="P5478" s="3">
        <v>5.56</v>
      </c>
      <c r="Q5478" s="3">
        <v>4.17354990389099</v>
      </c>
      <c r="R5478" s="3">
        <f>(Table1[[#This Row],[Selling Price]]-Table1[[#This Row],[Cost Price]])</f>
        <v>1.3864500961090096</v>
      </c>
      <c r="S5478" s="12">
        <f>(Table1[[#This Row],[Profit]]/Table1[[#This Row],[Selling Price]])</f>
        <v>0.24936152807716003</v>
      </c>
      <c r="T5478">
        <v>2</v>
      </c>
      <c r="U5478" s="2">
        <f>Table1[[#This Row],[Selling Price]]*Table1[[#This Row],[Quantity]]</f>
        <v>11.12</v>
      </c>
      <c r="V5478" s="4">
        <v>0</v>
      </c>
      <c r="W5478">
        <v>243</v>
      </c>
      <c r="X5478" t="s">
        <v>68</v>
      </c>
      <c r="Y5478" t="s">
        <v>52</v>
      </c>
      <c r="Z5478" s="2">
        <v>5.320302274392791</v>
      </c>
    </row>
    <row r="5479" spans="1:26" x14ac:dyDescent="0.35">
      <c r="A5479" t="s">
        <v>420</v>
      </c>
      <c r="B5479" t="s">
        <v>421</v>
      </c>
      <c r="C5479" t="s">
        <v>39</v>
      </c>
      <c r="D5479" t="s">
        <v>46</v>
      </c>
      <c r="E5479" t="s">
        <v>102</v>
      </c>
      <c r="F5479" t="s">
        <v>1218</v>
      </c>
      <c r="G5479" t="s">
        <v>1219</v>
      </c>
      <c r="H5479" t="s">
        <v>32</v>
      </c>
      <c r="I5479" t="s">
        <v>1211</v>
      </c>
      <c r="J5479" s="1">
        <v>43077</v>
      </c>
      <c r="K5479" s="1">
        <v>43081</v>
      </c>
      <c r="L5479" t="s">
        <v>60</v>
      </c>
      <c r="M5479">
        <f>Table1[[#This Row],[Ship Date]]-Table1[[#This Row],[Order Date]]</f>
        <v>4</v>
      </c>
      <c r="N5479">
        <v>12</v>
      </c>
      <c r="O5479" t="s">
        <v>35</v>
      </c>
      <c r="P5479" s="3">
        <v>9.68</v>
      </c>
      <c r="Q5479" s="3">
        <v>6.4523324638266173</v>
      </c>
      <c r="R5479" s="3">
        <f>(Table1[[#This Row],[Selling Price]]-Table1[[#This Row],[Cost Price]])</f>
        <v>3.2276675361733824</v>
      </c>
      <c r="S5479" s="12">
        <f>(Table1[[#This Row],[Profit]]/Table1[[#This Row],[Selling Price]])</f>
        <v>0.33343672894353127</v>
      </c>
      <c r="T5479">
        <v>1</v>
      </c>
      <c r="U5479" s="2">
        <f>Table1[[#This Row],[Selling Price]]*Table1[[#This Row],[Quantity]]</f>
        <v>9.68</v>
      </c>
      <c r="V5479" s="4">
        <v>0</v>
      </c>
      <c r="W5479">
        <v>112</v>
      </c>
      <c r="X5479" t="s">
        <v>36</v>
      </c>
      <c r="Y5479" t="s">
        <v>36</v>
      </c>
      <c r="Z5479" s="2">
        <v>14.6804468596838</v>
      </c>
    </row>
    <row r="5480" spans="1:26" x14ac:dyDescent="0.35">
      <c r="A5480" t="s">
        <v>420</v>
      </c>
      <c r="B5480" t="s">
        <v>421</v>
      </c>
      <c r="C5480" t="s">
        <v>55</v>
      </c>
      <c r="D5480" t="s">
        <v>46</v>
      </c>
      <c r="E5480" t="s">
        <v>65</v>
      </c>
      <c r="F5480" t="s">
        <v>509</v>
      </c>
      <c r="G5480" t="s">
        <v>510</v>
      </c>
      <c r="H5480" t="s">
        <v>32</v>
      </c>
      <c r="I5480" t="s">
        <v>1606</v>
      </c>
      <c r="J5480" s="1">
        <v>42936</v>
      </c>
      <c r="K5480" s="1">
        <v>42942</v>
      </c>
      <c r="L5480" t="s">
        <v>60</v>
      </c>
      <c r="M5480">
        <f>Table1[[#This Row],[Ship Date]]-Table1[[#This Row],[Order Date]]</f>
        <v>6</v>
      </c>
      <c r="N5480">
        <v>7</v>
      </c>
      <c r="O5480" t="s">
        <v>51</v>
      </c>
      <c r="P5480" s="3">
        <v>69.712000000000003</v>
      </c>
      <c r="Q5480" s="3">
        <v>50.619422649326772</v>
      </c>
      <c r="R5480" s="3">
        <f>(Table1[[#This Row],[Selling Price]]-Table1[[#This Row],[Cost Price]])</f>
        <v>19.092577350673231</v>
      </c>
      <c r="S5480" s="12">
        <f>(Table1[[#This Row],[Profit]]/Table1[[#This Row],[Selling Price]])</f>
        <v>0.27387791701103442</v>
      </c>
      <c r="T5480">
        <v>2</v>
      </c>
      <c r="U5480" s="2">
        <f>Table1[[#This Row],[Selling Price]]*Table1[[#This Row],[Quantity]]</f>
        <v>139.42400000000001</v>
      </c>
      <c r="V5480" s="4">
        <v>0.2</v>
      </c>
      <c r="W5480">
        <v>265</v>
      </c>
      <c r="X5480" t="s">
        <v>68</v>
      </c>
      <c r="Y5480" t="s">
        <v>68</v>
      </c>
      <c r="Z5480" s="2">
        <v>106.5886590572329</v>
      </c>
    </row>
    <row r="5481" spans="1:26" x14ac:dyDescent="0.35">
      <c r="A5481" t="s">
        <v>420</v>
      </c>
      <c r="B5481" t="s">
        <v>421</v>
      </c>
      <c r="C5481" t="s">
        <v>64</v>
      </c>
      <c r="D5481" t="s">
        <v>46</v>
      </c>
      <c r="E5481" t="s">
        <v>65</v>
      </c>
      <c r="F5481" t="s">
        <v>1415</v>
      </c>
      <c r="G5481" t="s">
        <v>1416</v>
      </c>
      <c r="H5481" t="s">
        <v>32</v>
      </c>
      <c r="I5481" t="s">
        <v>1908</v>
      </c>
      <c r="J5481" s="1">
        <v>41786</v>
      </c>
      <c r="K5481" s="1">
        <v>41786</v>
      </c>
      <c r="L5481" t="s">
        <v>1118</v>
      </c>
      <c r="M5481">
        <f>Table1[[#This Row],[Ship Date]]-Table1[[#This Row],[Order Date]]</f>
        <v>0</v>
      </c>
      <c r="N5481">
        <v>5</v>
      </c>
      <c r="O5481" t="s">
        <v>51</v>
      </c>
      <c r="P5481" s="3">
        <v>359.32</v>
      </c>
      <c r="Q5481" s="3">
        <v>279.20771213810491</v>
      </c>
      <c r="R5481" s="3">
        <f>(Table1[[#This Row],[Selling Price]]-Table1[[#This Row],[Cost Price]])</f>
        <v>80.112287861895084</v>
      </c>
      <c r="S5481" s="12">
        <f>(Table1[[#This Row],[Profit]]/Table1[[#This Row],[Selling Price]])</f>
        <v>0.22295527068322132</v>
      </c>
      <c r="T5481">
        <v>4</v>
      </c>
      <c r="U5481" s="2">
        <f>Table1[[#This Row],[Selling Price]]*Table1[[#This Row],[Quantity]]</f>
        <v>1437.28</v>
      </c>
      <c r="V5481" s="4">
        <v>0</v>
      </c>
      <c r="W5481">
        <v>182</v>
      </c>
      <c r="X5481" t="s">
        <v>36</v>
      </c>
      <c r="Y5481" t="s">
        <v>36</v>
      </c>
      <c r="Z5481" s="2">
        <v>188.56909937758289</v>
      </c>
    </row>
    <row r="5482" spans="1:26" x14ac:dyDescent="0.35">
      <c r="A5482" t="s">
        <v>420</v>
      </c>
      <c r="B5482" t="s">
        <v>421</v>
      </c>
      <c r="C5482" t="s">
        <v>27</v>
      </c>
      <c r="D5482" t="s">
        <v>46</v>
      </c>
      <c r="E5482" t="s">
        <v>86</v>
      </c>
      <c r="F5482" t="s">
        <v>1981</v>
      </c>
      <c r="G5482" t="s">
        <v>1982</v>
      </c>
      <c r="H5482" t="s">
        <v>32</v>
      </c>
      <c r="I5482" t="s">
        <v>1980</v>
      </c>
      <c r="J5482" s="1">
        <v>42181</v>
      </c>
      <c r="K5482" s="1">
        <v>42185</v>
      </c>
      <c r="L5482" t="s">
        <v>60</v>
      </c>
      <c r="M5482">
        <f>Table1[[#This Row],[Ship Date]]-Table1[[#This Row],[Order Date]]</f>
        <v>4</v>
      </c>
      <c r="N5482">
        <v>6</v>
      </c>
      <c r="O5482" t="s">
        <v>51</v>
      </c>
      <c r="P5482" s="3">
        <v>43.04</v>
      </c>
      <c r="Q5482" s="3">
        <v>36.48869044933646</v>
      </c>
      <c r="R5482" s="3">
        <f>(Table1[[#This Row],[Selling Price]]-Table1[[#This Row],[Cost Price]])</f>
        <v>6.5513095506635395</v>
      </c>
      <c r="S5482" s="12">
        <f>(Table1[[#This Row],[Profit]]/Table1[[#This Row],[Selling Price]])</f>
        <v>0.15221444123288894</v>
      </c>
      <c r="T5482">
        <v>8</v>
      </c>
      <c r="U5482" s="2">
        <f>Table1[[#This Row],[Selling Price]]*Table1[[#This Row],[Quantity]]</f>
        <v>344.32</v>
      </c>
      <c r="V5482" s="4">
        <v>0</v>
      </c>
      <c r="W5482">
        <v>118</v>
      </c>
      <c r="X5482" t="s">
        <v>36</v>
      </c>
      <c r="Y5482" t="s">
        <v>36</v>
      </c>
      <c r="Z5482" s="2">
        <v>18.267589103838159</v>
      </c>
    </row>
    <row r="5483" spans="1:26" x14ac:dyDescent="0.35">
      <c r="A5483" t="s">
        <v>420</v>
      </c>
      <c r="B5483" t="s">
        <v>421</v>
      </c>
      <c r="C5483" t="s">
        <v>27</v>
      </c>
      <c r="D5483" t="s">
        <v>46</v>
      </c>
      <c r="E5483" t="s">
        <v>91</v>
      </c>
      <c r="F5483" t="s">
        <v>2252</v>
      </c>
      <c r="G5483" t="s">
        <v>2253</v>
      </c>
      <c r="H5483" t="s">
        <v>32</v>
      </c>
      <c r="I5483" t="s">
        <v>2251</v>
      </c>
      <c r="J5483" s="1">
        <v>42351</v>
      </c>
      <c r="K5483" s="1">
        <v>42355</v>
      </c>
      <c r="L5483" t="s">
        <v>60</v>
      </c>
      <c r="M5483">
        <f>Table1[[#This Row],[Ship Date]]-Table1[[#This Row],[Order Date]]</f>
        <v>4</v>
      </c>
      <c r="N5483">
        <v>12</v>
      </c>
      <c r="O5483" t="s">
        <v>35</v>
      </c>
      <c r="P5483" s="3">
        <v>134.47999999999999</v>
      </c>
      <c r="Q5483" s="3">
        <v>99.783359432163437</v>
      </c>
      <c r="R5483" s="3">
        <f>(Table1[[#This Row],[Selling Price]]-Table1[[#This Row],[Cost Price]])</f>
        <v>34.696640567836553</v>
      </c>
      <c r="S5483" s="12">
        <f>(Table1[[#This Row],[Profit]]/Table1[[#This Row],[Selling Price]])</f>
        <v>0.25800595306243723</v>
      </c>
      <c r="T5483">
        <v>4</v>
      </c>
      <c r="U5483" s="2">
        <f>Table1[[#This Row],[Selling Price]]*Table1[[#This Row],[Quantity]]</f>
        <v>537.91999999999996</v>
      </c>
      <c r="V5483" s="4">
        <v>0</v>
      </c>
      <c r="W5483">
        <v>101</v>
      </c>
      <c r="X5483" t="s">
        <v>36</v>
      </c>
      <c r="Y5483" t="s">
        <v>36</v>
      </c>
      <c r="Z5483" s="2">
        <v>57.331711950717107</v>
      </c>
    </row>
    <row r="5484" spans="1:26" x14ac:dyDescent="0.35">
      <c r="A5484" t="s">
        <v>420</v>
      </c>
      <c r="B5484" t="s">
        <v>421</v>
      </c>
      <c r="C5484" t="s">
        <v>45</v>
      </c>
      <c r="D5484" t="s">
        <v>46</v>
      </c>
      <c r="E5484" t="s">
        <v>86</v>
      </c>
      <c r="F5484" t="s">
        <v>2338</v>
      </c>
      <c r="G5484" t="s">
        <v>2339</v>
      </c>
      <c r="H5484" t="s">
        <v>32</v>
      </c>
      <c r="I5484" t="s">
        <v>2340</v>
      </c>
      <c r="J5484" s="1">
        <v>41780</v>
      </c>
      <c r="K5484" s="1">
        <v>41784</v>
      </c>
      <c r="L5484" t="s">
        <v>60</v>
      </c>
      <c r="M5484">
        <f>Table1[[#This Row],[Ship Date]]-Table1[[#This Row],[Order Date]]</f>
        <v>4</v>
      </c>
      <c r="N5484">
        <v>5</v>
      </c>
      <c r="O5484" t="s">
        <v>51</v>
      </c>
      <c r="P5484" s="3">
        <v>2715.93</v>
      </c>
      <c r="Q5484" s="3">
        <v>2278.806961191101</v>
      </c>
      <c r="R5484" s="3">
        <f>(Table1[[#This Row],[Selling Price]]-Table1[[#This Row],[Cost Price]])</f>
        <v>437.12303880889885</v>
      </c>
      <c r="S5484" s="12">
        <f>(Table1[[#This Row],[Profit]]/Table1[[#This Row],[Selling Price]])</f>
        <v>0.16094782958651324</v>
      </c>
      <c r="T5484">
        <v>7</v>
      </c>
      <c r="U5484" s="2">
        <f>Table1[[#This Row],[Selling Price]]*Table1[[#This Row],[Quantity]]</f>
        <v>19011.509999999998</v>
      </c>
      <c r="V5484" s="4">
        <v>0</v>
      </c>
      <c r="W5484">
        <v>136</v>
      </c>
      <c r="X5484" t="s">
        <v>36</v>
      </c>
      <c r="Y5484" t="s">
        <v>36</v>
      </c>
      <c r="Z5484" s="2">
        <v>1123.0730061092199</v>
      </c>
    </row>
    <row r="5485" spans="1:26" x14ac:dyDescent="0.35">
      <c r="A5485" t="s">
        <v>420</v>
      </c>
      <c r="B5485" t="s">
        <v>421</v>
      </c>
      <c r="C5485" t="s">
        <v>39</v>
      </c>
      <c r="D5485" t="s">
        <v>46</v>
      </c>
      <c r="E5485" t="s">
        <v>75</v>
      </c>
      <c r="F5485" t="s">
        <v>2061</v>
      </c>
      <c r="G5485" t="s">
        <v>2062</v>
      </c>
      <c r="H5485" t="s">
        <v>32</v>
      </c>
      <c r="I5485" t="s">
        <v>2349</v>
      </c>
      <c r="J5485" s="1">
        <v>42687</v>
      </c>
      <c r="K5485" s="1">
        <v>42691</v>
      </c>
      <c r="L5485" t="s">
        <v>60</v>
      </c>
      <c r="M5485">
        <f>Table1[[#This Row],[Ship Date]]-Table1[[#This Row],[Order Date]]</f>
        <v>4</v>
      </c>
      <c r="N5485">
        <v>11</v>
      </c>
      <c r="O5485" t="s">
        <v>35</v>
      </c>
      <c r="P5485" s="3">
        <v>44.02</v>
      </c>
      <c r="Q5485" s="3">
        <v>32.704732033431817</v>
      </c>
      <c r="R5485" s="3">
        <f>(Table1[[#This Row],[Selling Price]]-Table1[[#This Row],[Cost Price]])</f>
        <v>11.315267966568186</v>
      </c>
      <c r="S5485" s="12">
        <f>(Table1[[#This Row],[Profit]]/Table1[[#This Row],[Selling Price]])</f>
        <v>0.25704834090341172</v>
      </c>
      <c r="T5485">
        <v>2</v>
      </c>
      <c r="U5485" s="2">
        <f>Table1[[#This Row],[Selling Price]]*Table1[[#This Row],[Quantity]]</f>
        <v>88.04</v>
      </c>
      <c r="V5485" s="4">
        <v>0</v>
      </c>
      <c r="W5485">
        <v>186</v>
      </c>
      <c r="X5485" t="s">
        <v>36</v>
      </c>
      <c r="Y5485" t="s">
        <v>52</v>
      </c>
      <c r="Z5485" s="2">
        <v>32.517245551655613</v>
      </c>
    </row>
    <row r="5486" spans="1:26" x14ac:dyDescent="0.35">
      <c r="A5486" t="s">
        <v>420</v>
      </c>
      <c r="B5486" t="s">
        <v>421</v>
      </c>
      <c r="C5486" t="s">
        <v>39</v>
      </c>
      <c r="D5486" t="s">
        <v>46</v>
      </c>
      <c r="E5486" t="s">
        <v>270</v>
      </c>
      <c r="F5486" t="s">
        <v>2454</v>
      </c>
      <c r="G5486" t="s">
        <v>2455</v>
      </c>
      <c r="H5486" t="s">
        <v>32</v>
      </c>
      <c r="I5486" t="s">
        <v>2456</v>
      </c>
      <c r="J5486" s="1">
        <v>42698</v>
      </c>
      <c r="K5486" s="1">
        <v>42705</v>
      </c>
      <c r="L5486" t="s">
        <v>60</v>
      </c>
      <c r="M5486">
        <f>Table1[[#This Row],[Ship Date]]-Table1[[#This Row],[Order Date]]</f>
        <v>7</v>
      </c>
      <c r="N5486">
        <v>11</v>
      </c>
      <c r="O5486" t="s">
        <v>35</v>
      </c>
      <c r="P5486" s="3">
        <v>4.4160000000000004</v>
      </c>
      <c r="Q5486" s="3">
        <v>3.0224166588137922</v>
      </c>
      <c r="R5486" s="3">
        <f>(Table1[[#This Row],[Selling Price]]-Table1[[#This Row],[Cost Price]])</f>
        <v>1.3935833411862082</v>
      </c>
      <c r="S5486" s="12">
        <f>(Table1[[#This Row],[Profit]]/Table1[[#This Row],[Selling Price]])</f>
        <v>0.31557593776861598</v>
      </c>
      <c r="T5486">
        <v>3</v>
      </c>
      <c r="U5486" s="2">
        <f>Table1[[#This Row],[Selling Price]]*Table1[[#This Row],[Quantity]]</f>
        <v>13.248000000000001</v>
      </c>
      <c r="V5486" s="4">
        <v>0.2</v>
      </c>
      <c r="W5486">
        <v>445</v>
      </c>
      <c r="X5486" t="s">
        <v>68</v>
      </c>
      <c r="Y5486" t="s">
        <v>52</v>
      </c>
      <c r="Z5486" s="2">
        <v>0.52043059095329891</v>
      </c>
    </row>
    <row r="5487" spans="1:26" x14ac:dyDescent="0.35">
      <c r="A5487" t="s">
        <v>420</v>
      </c>
      <c r="B5487" t="s">
        <v>421</v>
      </c>
      <c r="C5487" t="s">
        <v>55</v>
      </c>
      <c r="D5487" t="s">
        <v>46</v>
      </c>
      <c r="E5487" t="s">
        <v>75</v>
      </c>
      <c r="F5487" t="s">
        <v>1598</v>
      </c>
      <c r="G5487" t="s">
        <v>1599</v>
      </c>
      <c r="H5487" t="s">
        <v>32</v>
      </c>
      <c r="I5487" t="s">
        <v>2568</v>
      </c>
      <c r="J5487" s="1">
        <v>42686</v>
      </c>
      <c r="K5487" s="1">
        <v>42689</v>
      </c>
      <c r="L5487" t="s">
        <v>34</v>
      </c>
      <c r="M5487">
        <f>Table1[[#This Row],[Ship Date]]-Table1[[#This Row],[Order Date]]</f>
        <v>3</v>
      </c>
      <c r="N5487">
        <v>11</v>
      </c>
      <c r="O5487" t="s">
        <v>35</v>
      </c>
      <c r="P5487" s="3">
        <v>20.58</v>
      </c>
      <c r="Q5487" s="3">
        <v>17.482589844061579</v>
      </c>
      <c r="R5487" s="3">
        <f>(Table1[[#This Row],[Selling Price]]-Table1[[#This Row],[Cost Price]])</f>
        <v>3.0974101559384195</v>
      </c>
      <c r="S5487" s="12">
        <f>(Table1[[#This Row],[Profit]]/Table1[[#This Row],[Selling Price]])</f>
        <v>0.15050583848097276</v>
      </c>
      <c r="T5487">
        <v>7</v>
      </c>
      <c r="U5487" s="2">
        <f>Table1[[#This Row],[Selling Price]]*Table1[[#This Row],[Quantity]]</f>
        <v>144.06</v>
      </c>
      <c r="V5487" s="4">
        <v>0</v>
      </c>
      <c r="W5487">
        <v>278</v>
      </c>
      <c r="X5487" t="s">
        <v>36</v>
      </c>
      <c r="Y5487" t="s">
        <v>52</v>
      </c>
      <c r="Z5487" s="2">
        <v>4.4276048604183273</v>
      </c>
    </row>
    <row r="5488" spans="1:26" x14ac:dyDescent="0.35">
      <c r="A5488" t="s">
        <v>420</v>
      </c>
      <c r="B5488" t="s">
        <v>421</v>
      </c>
      <c r="C5488" t="s">
        <v>55</v>
      </c>
      <c r="D5488" t="s">
        <v>46</v>
      </c>
      <c r="E5488" t="s">
        <v>86</v>
      </c>
      <c r="F5488" t="s">
        <v>2582</v>
      </c>
      <c r="G5488" t="s">
        <v>2583</v>
      </c>
      <c r="H5488" t="s">
        <v>32</v>
      </c>
      <c r="I5488" t="s">
        <v>2580</v>
      </c>
      <c r="J5488" s="1">
        <v>42098</v>
      </c>
      <c r="K5488" s="1">
        <v>42098</v>
      </c>
      <c r="L5488" t="s">
        <v>1118</v>
      </c>
      <c r="M5488">
        <f>Table1[[#This Row],[Ship Date]]-Table1[[#This Row],[Order Date]]</f>
        <v>0</v>
      </c>
      <c r="N5488">
        <v>4</v>
      </c>
      <c r="O5488" t="s">
        <v>106</v>
      </c>
      <c r="P5488" s="3">
        <v>12.76</v>
      </c>
      <c r="Q5488" s="3">
        <v>10.450898129684569</v>
      </c>
      <c r="R5488" s="3">
        <f>(Table1[[#This Row],[Selling Price]]-Table1[[#This Row],[Cost Price]])</f>
        <v>2.3091018703154305</v>
      </c>
      <c r="S5488" s="12">
        <f>(Table1[[#This Row],[Profit]]/Table1[[#This Row],[Selling Price]])</f>
        <v>0.1809640964197046</v>
      </c>
      <c r="T5488">
        <v>2</v>
      </c>
      <c r="U5488" s="2">
        <f>Table1[[#This Row],[Selling Price]]*Table1[[#This Row],[Quantity]]</f>
        <v>25.52</v>
      </c>
      <c r="V5488" s="4">
        <v>0</v>
      </c>
      <c r="W5488">
        <v>390</v>
      </c>
      <c r="X5488" t="s">
        <v>36</v>
      </c>
      <c r="Y5488" t="s">
        <v>52</v>
      </c>
      <c r="Z5488" s="2">
        <v>3.58549945381858</v>
      </c>
    </row>
    <row r="5489" spans="1:26" x14ac:dyDescent="0.35">
      <c r="A5489" t="s">
        <v>420</v>
      </c>
      <c r="B5489" t="s">
        <v>421</v>
      </c>
      <c r="C5489" t="s">
        <v>64</v>
      </c>
      <c r="D5489" t="s">
        <v>46</v>
      </c>
      <c r="E5489" t="s">
        <v>102</v>
      </c>
      <c r="F5489" t="s">
        <v>1008</v>
      </c>
      <c r="G5489" t="s">
        <v>1009</v>
      </c>
      <c r="H5489" t="s">
        <v>32</v>
      </c>
      <c r="I5489" t="s">
        <v>2657</v>
      </c>
      <c r="J5489" s="1">
        <v>42262</v>
      </c>
      <c r="K5489" s="1">
        <v>42262</v>
      </c>
      <c r="L5489" t="s">
        <v>1118</v>
      </c>
      <c r="M5489">
        <f>Table1[[#This Row],[Ship Date]]-Table1[[#This Row],[Order Date]]</f>
        <v>0</v>
      </c>
      <c r="N5489">
        <v>9</v>
      </c>
      <c r="O5489" t="s">
        <v>61</v>
      </c>
      <c r="P5489" s="3">
        <v>15.552</v>
      </c>
      <c r="Q5489" s="3">
        <v>13.078023837976369</v>
      </c>
      <c r="R5489" s="3">
        <f>(Table1[[#This Row],[Selling Price]]-Table1[[#This Row],[Cost Price]])</f>
        <v>2.4739761620236305</v>
      </c>
      <c r="S5489" s="12">
        <f>(Table1[[#This Row],[Profit]]/Table1[[#This Row],[Selling Price]])</f>
        <v>0.15907768531530547</v>
      </c>
      <c r="T5489">
        <v>3</v>
      </c>
      <c r="U5489" s="2">
        <f>Table1[[#This Row],[Selling Price]]*Table1[[#This Row],[Quantity]]</f>
        <v>46.655999999999999</v>
      </c>
      <c r="V5489" s="4">
        <v>0.2</v>
      </c>
      <c r="W5489">
        <v>395</v>
      </c>
      <c r="X5489" t="s">
        <v>36</v>
      </c>
      <c r="Y5489" t="s">
        <v>52</v>
      </c>
      <c r="Z5489" s="2">
        <v>8.9074048168604385</v>
      </c>
    </row>
    <row r="5490" spans="1:26" x14ac:dyDescent="0.35">
      <c r="A5490" t="s">
        <v>420</v>
      </c>
      <c r="B5490" t="s">
        <v>421</v>
      </c>
      <c r="C5490" t="s">
        <v>27</v>
      </c>
      <c r="D5490" t="s">
        <v>46</v>
      </c>
      <c r="E5490" t="s">
        <v>86</v>
      </c>
      <c r="F5490" t="s">
        <v>2645</v>
      </c>
      <c r="G5490" t="s">
        <v>2646</v>
      </c>
      <c r="H5490" t="s">
        <v>32</v>
      </c>
      <c r="I5490" t="s">
        <v>2684</v>
      </c>
      <c r="J5490" s="1">
        <v>42708</v>
      </c>
      <c r="K5490" s="1">
        <v>42709</v>
      </c>
      <c r="L5490" t="s">
        <v>199</v>
      </c>
      <c r="M5490">
        <f>Table1[[#This Row],[Ship Date]]-Table1[[#This Row],[Order Date]]</f>
        <v>1</v>
      </c>
      <c r="N5490">
        <v>12</v>
      </c>
      <c r="O5490" t="s">
        <v>35</v>
      </c>
      <c r="P5490" s="3">
        <v>1.728</v>
      </c>
      <c r="Q5490" s="3">
        <v>1.439311135527491</v>
      </c>
      <c r="R5490" s="3">
        <f>(Table1[[#This Row],[Selling Price]]-Table1[[#This Row],[Cost Price]])</f>
        <v>0.28868886447250897</v>
      </c>
      <c r="S5490" s="12">
        <f>(Table1[[#This Row],[Profit]]/Table1[[#This Row],[Selling Price]])</f>
        <v>0.1670653150882575</v>
      </c>
      <c r="T5490">
        <v>1</v>
      </c>
      <c r="U5490" s="2">
        <f>Table1[[#This Row],[Selling Price]]*Table1[[#This Row],[Quantity]]</f>
        <v>1.728</v>
      </c>
      <c r="V5490" s="4">
        <v>0.2</v>
      </c>
      <c r="W5490">
        <v>264</v>
      </c>
      <c r="X5490" t="s">
        <v>36</v>
      </c>
      <c r="Y5490" t="s">
        <v>52</v>
      </c>
      <c r="Z5490" s="2">
        <v>4.3530450425945686</v>
      </c>
    </row>
    <row r="5491" spans="1:26" x14ac:dyDescent="0.35">
      <c r="A5491" t="s">
        <v>420</v>
      </c>
      <c r="B5491" t="s">
        <v>421</v>
      </c>
      <c r="C5491" t="s">
        <v>27</v>
      </c>
      <c r="D5491" t="s">
        <v>46</v>
      </c>
      <c r="E5491" t="s">
        <v>75</v>
      </c>
      <c r="F5491" t="s">
        <v>2691</v>
      </c>
      <c r="G5491" t="s">
        <v>2692</v>
      </c>
      <c r="H5491" t="s">
        <v>32</v>
      </c>
      <c r="I5491" t="s">
        <v>2690</v>
      </c>
      <c r="J5491" s="1">
        <v>43045</v>
      </c>
      <c r="K5491" s="1">
        <v>43050</v>
      </c>
      <c r="L5491" t="s">
        <v>60</v>
      </c>
      <c r="M5491">
        <f>Table1[[#This Row],[Ship Date]]-Table1[[#This Row],[Order Date]]</f>
        <v>5</v>
      </c>
      <c r="N5491">
        <v>11</v>
      </c>
      <c r="O5491" t="s">
        <v>35</v>
      </c>
      <c r="P5491" s="3">
        <v>5.68</v>
      </c>
      <c r="Q5491" s="3">
        <v>4.1620029595202359</v>
      </c>
      <c r="R5491" s="3">
        <f>(Table1[[#This Row],[Selling Price]]-Table1[[#This Row],[Cost Price]])</f>
        <v>1.5179970404797638</v>
      </c>
      <c r="S5491" s="12">
        <f>(Table1[[#This Row],[Profit]]/Table1[[#This Row],[Selling Price]])</f>
        <v>0.26725300008446545</v>
      </c>
      <c r="T5491">
        <v>2</v>
      </c>
      <c r="U5491" s="2">
        <f>Table1[[#This Row],[Selling Price]]*Table1[[#This Row],[Quantity]]</f>
        <v>11.36</v>
      </c>
      <c r="V5491" s="4">
        <v>0</v>
      </c>
      <c r="W5491">
        <v>393</v>
      </c>
      <c r="X5491" t="s">
        <v>36</v>
      </c>
      <c r="Y5491" t="s">
        <v>52</v>
      </c>
      <c r="Z5491" s="2">
        <v>1.639674764498537</v>
      </c>
    </row>
    <row r="5492" spans="1:26" x14ac:dyDescent="0.35">
      <c r="A5492" t="s">
        <v>420</v>
      </c>
      <c r="B5492" t="s">
        <v>421</v>
      </c>
      <c r="C5492" t="s">
        <v>45</v>
      </c>
      <c r="D5492" t="s">
        <v>46</v>
      </c>
      <c r="E5492" t="s">
        <v>86</v>
      </c>
      <c r="F5492" t="s">
        <v>2129</v>
      </c>
      <c r="G5492" t="s">
        <v>2130</v>
      </c>
      <c r="H5492" t="s">
        <v>32</v>
      </c>
      <c r="I5492" t="s">
        <v>2701</v>
      </c>
      <c r="J5492" s="1">
        <v>42671</v>
      </c>
      <c r="K5492" s="1">
        <v>42671</v>
      </c>
      <c r="L5492" t="s">
        <v>1118</v>
      </c>
      <c r="M5492">
        <f>Table1[[#This Row],[Ship Date]]-Table1[[#This Row],[Order Date]]</f>
        <v>0</v>
      </c>
      <c r="N5492">
        <v>10</v>
      </c>
      <c r="O5492" t="s">
        <v>61</v>
      </c>
      <c r="P5492" s="3">
        <v>37.424999999999997</v>
      </c>
      <c r="Q5492" s="3">
        <v>24.41586535142326</v>
      </c>
      <c r="R5492" s="3">
        <f>(Table1[[#This Row],[Selling Price]]-Table1[[#This Row],[Cost Price]])</f>
        <v>13.009134648576737</v>
      </c>
      <c r="S5492" s="12">
        <f>(Table1[[#This Row],[Profit]]/Table1[[#This Row],[Selling Price]])</f>
        <v>0.34760546823184335</v>
      </c>
      <c r="T5492">
        <v>5</v>
      </c>
      <c r="U5492" s="2">
        <f>Table1[[#This Row],[Selling Price]]*Table1[[#This Row],[Quantity]]</f>
        <v>187.125</v>
      </c>
      <c r="V5492" s="4">
        <v>0.7</v>
      </c>
      <c r="W5492">
        <v>176</v>
      </c>
      <c r="X5492" t="s">
        <v>36</v>
      </c>
      <c r="Y5492" t="s">
        <v>68</v>
      </c>
      <c r="Z5492" s="2">
        <v>39.148450224753468</v>
      </c>
    </row>
    <row r="5493" spans="1:26" x14ac:dyDescent="0.35">
      <c r="A5493" t="s">
        <v>420</v>
      </c>
      <c r="B5493" t="s">
        <v>421</v>
      </c>
      <c r="C5493" t="s">
        <v>45</v>
      </c>
      <c r="D5493" t="s">
        <v>46</v>
      </c>
      <c r="E5493" t="s">
        <v>86</v>
      </c>
      <c r="F5493" t="s">
        <v>2712</v>
      </c>
      <c r="G5493" t="s">
        <v>2713</v>
      </c>
      <c r="H5493" t="s">
        <v>32</v>
      </c>
      <c r="I5493" t="s">
        <v>2714</v>
      </c>
      <c r="J5493" s="1">
        <v>42415</v>
      </c>
      <c r="K5493" s="1">
        <v>42422</v>
      </c>
      <c r="L5493" t="s">
        <v>60</v>
      </c>
      <c r="M5493">
        <f>Table1[[#This Row],[Ship Date]]-Table1[[#This Row],[Order Date]]</f>
        <v>7</v>
      </c>
      <c r="N5493">
        <v>2</v>
      </c>
      <c r="O5493" t="s">
        <v>106</v>
      </c>
      <c r="P5493" s="3">
        <v>398.35199999999998</v>
      </c>
      <c r="Q5493" s="3">
        <v>331.29280498297697</v>
      </c>
      <c r="R5493" s="3">
        <f>(Table1[[#This Row],[Selling Price]]-Table1[[#This Row],[Cost Price]])</f>
        <v>67.059195017023001</v>
      </c>
      <c r="S5493" s="12">
        <f>(Table1[[#This Row],[Profit]]/Table1[[#This Row],[Selling Price]])</f>
        <v>0.16834155474811976</v>
      </c>
      <c r="T5493">
        <v>3</v>
      </c>
      <c r="U5493" s="2">
        <f>Table1[[#This Row],[Selling Price]]*Table1[[#This Row],[Quantity]]</f>
        <v>1195.056</v>
      </c>
      <c r="V5493" s="4">
        <v>0.2</v>
      </c>
      <c r="W5493">
        <v>497</v>
      </c>
      <c r="X5493" t="s">
        <v>68</v>
      </c>
      <c r="Y5493" t="s">
        <v>36</v>
      </c>
      <c r="Z5493" s="2">
        <v>177.82781030054241</v>
      </c>
    </row>
    <row r="5494" spans="1:26" x14ac:dyDescent="0.35">
      <c r="A5494" t="s">
        <v>420</v>
      </c>
      <c r="B5494" t="s">
        <v>421</v>
      </c>
      <c r="C5494" t="s">
        <v>64</v>
      </c>
      <c r="D5494" t="s">
        <v>46</v>
      </c>
      <c r="E5494" t="s">
        <v>47</v>
      </c>
      <c r="F5494" t="s">
        <v>2777</v>
      </c>
      <c r="G5494" t="s">
        <v>2778</v>
      </c>
      <c r="H5494" t="s">
        <v>32</v>
      </c>
      <c r="I5494" t="s">
        <v>2779</v>
      </c>
      <c r="J5494" s="1">
        <v>42834</v>
      </c>
      <c r="K5494" s="1">
        <v>42836</v>
      </c>
      <c r="L5494" t="s">
        <v>199</v>
      </c>
      <c r="M5494">
        <f>Table1[[#This Row],[Ship Date]]-Table1[[#This Row],[Order Date]]</f>
        <v>2</v>
      </c>
      <c r="N5494">
        <v>4</v>
      </c>
      <c r="O5494" t="s">
        <v>106</v>
      </c>
      <c r="P5494" s="3">
        <v>15.12</v>
      </c>
      <c r="Q5494" s="3">
        <v>10.356849004300861</v>
      </c>
      <c r="R5494" s="3">
        <f>(Table1[[#This Row],[Selling Price]]-Table1[[#This Row],[Cost Price]])</f>
        <v>4.7631509956991387</v>
      </c>
      <c r="S5494" s="12">
        <f>(Table1[[#This Row],[Profit]]/Table1[[#This Row],[Selling Price]])</f>
        <v>0.31502321400126582</v>
      </c>
      <c r="T5494">
        <v>3</v>
      </c>
      <c r="U5494" s="2">
        <f>Table1[[#This Row],[Selling Price]]*Table1[[#This Row],[Quantity]]</f>
        <v>45.36</v>
      </c>
      <c r="V5494" s="4">
        <v>0.2</v>
      </c>
      <c r="W5494">
        <v>285</v>
      </c>
      <c r="X5494" t="s">
        <v>36</v>
      </c>
      <c r="Y5494" t="s">
        <v>52</v>
      </c>
      <c r="Z5494" s="2">
        <v>22.99284236452727</v>
      </c>
    </row>
    <row r="5495" spans="1:26" x14ac:dyDescent="0.35">
      <c r="A5495" t="s">
        <v>420</v>
      </c>
      <c r="B5495" t="s">
        <v>421</v>
      </c>
      <c r="C5495" t="s">
        <v>27</v>
      </c>
      <c r="D5495" t="s">
        <v>46</v>
      </c>
      <c r="E5495" t="s">
        <v>91</v>
      </c>
      <c r="F5495" t="s">
        <v>2836</v>
      </c>
      <c r="G5495" t="s">
        <v>2837</v>
      </c>
      <c r="H5495" t="s">
        <v>32</v>
      </c>
      <c r="I5495" t="s">
        <v>2838</v>
      </c>
      <c r="J5495" s="1">
        <v>42797</v>
      </c>
      <c r="K5495" s="1">
        <v>42802</v>
      </c>
      <c r="L5495" t="s">
        <v>60</v>
      </c>
      <c r="M5495">
        <f>Table1[[#This Row],[Ship Date]]-Table1[[#This Row],[Order Date]]</f>
        <v>5</v>
      </c>
      <c r="N5495">
        <v>3</v>
      </c>
      <c r="O5495" t="s">
        <v>106</v>
      </c>
      <c r="P5495" s="3">
        <v>72.8</v>
      </c>
      <c r="Q5495" s="3">
        <v>58.039978442616018</v>
      </c>
      <c r="R5495" s="3">
        <f>(Table1[[#This Row],[Selling Price]]-Table1[[#This Row],[Cost Price]])</f>
        <v>14.760021557383979</v>
      </c>
      <c r="S5495" s="12">
        <f>(Table1[[#This Row],[Profit]]/Table1[[#This Row],[Selling Price]])</f>
        <v>0.20274754886516455</v>
      </c>
      <c r="T5495">
        <v>5</v>
      </c>
      <c r="U5495" s="2">
        <f>Table1[[#This Row],[Selling Price]]*Table1[[#This Row],[Quantity]]</f>
        <v>364</v>
      </c>
      <c r="V5495" s="4">
        <v>0</v>
      </c>
      <c r="W5495">
        <v>404</v>
      </c>
      <c r="X5495" t="s">
        <v>36</v>
      </c>
      <c r="Y5495" t="s">
        <v>52</v>
      </c>
      <c r="Z5495" s="2">
        <v>23.59872064328912</v>
      </c>
    </row>
    <row r="5496" spans="1:26" x14ac:dyDescent="0.35">
      <c r="A5496" t="s">
        <v>420</v>
      </c>
      <c r="B5496" t="s">
        <v>421</v>
      </c>
      <c r="C5496" t="s">
        <v>45</v>
      </c>
      <c r="D5496" t="s">
        <v>46</v>
      </c>
      <c r="E5496" t="s">
        <v>65</v>
      </c>
      <c r="F5496" t="s">
        <v>1474</v>
      </c>
      <c r="G5496" t="s">
        <v>1475</v>
      </c>
      <c r="H5496" t="s">
        <v>32</v>
      </c>
      <c r="I5496" t="s">
        <v>2852</v>
      </c>
      <c r="J5496" s="1">
        <v>42888</v>
      </c>
      <c r="K5496" s="1">
        <v>42892</v>
      </c>
      <c r="L5496" t="s">
        <v>60</v>
      </c>
      <c r="M5496">
        <f>Table1[[#This Row],[Ship Date]]-Table1[[#This Row],[Order Date]]</f>
        <v>4</v>
      </c>
      <c r="N5496">
        <v>6</v>
      </c>
      <c r="O5496" t="s">
        <v>51</v>
      </c>
      <c r="P5496" s="3">
        <v>27.44</v>
      </c>
      <c r="Q5496" s="3">
        <v>22.421932419817381</v>
      </c>
      <c r="R5496" s="3">
        <f>(Table1[[#This Row],[Selling Price]]-Table1[[#This Row],[Cost Price]])</f>
        <v>5.0180675801826204</v>
      </c>
      <c r="S5496" s="12">
        <f>(Table1[[#This Row],[Profit]]/Table1[[#This Row],[Selling Price]])</f>
        <v>0.18287418295126168</v>
      </c>
      <c r="T5496">
        <v>2</v>
      </c>
      <c r="U5496" s="2">
        <f>Table1[[#This Row],[Selling Price]]*Table1[[#This Row],[Quantity]]</f>
        <v>54.88</v>
      </c>
      <c r="V5496" s="4">
        <v>0.2</v>
      </c>
      <c r="W5496">
        <v>330</v>
      </c>
      <c r="X5496" t="s">
        <v>36</v>
      </c>
      <c r="Y5496" t="s">
        <v>52</v>
      </c>
      <c r="Z5496" s="2">
        <v>20.01649833401326</v>
      </c>
    </row>
    <row r="5497" spans="1:26" x14ac:dyDescent="0.35">
      <c r="A5497" t="s">
        <v>420</v>
      </c>
      <c r="B5497" t="s">
        <v>421</v>
      </c>
      <c r="C5497" t="s">
        <v>39</v>
      </c>
      <c r="D5497" t="s">
        <v>46</v>
      </c>
      <c r="E5497" t="s">
        <v>75</v>
      </c>
      <c r="F5497" t="s">
        <v>2591</v>
      </c>
      <c r="G5497" t="s">
        <v>2592</v>
      </c>
      <c r="H5497" t="s">
        <v>32</v>
      </c>
      <c r="I5497" t="s">
        <v>3088</v>
      </c>
      <c r="J5497" s="1">
        <v>42982</v>
      </c>
      <c r="K5497" s="1">
        <v>42986</v>
      </c>
      <c r="L5497" t="s">
        <v>60</v>
      </c>
      <c r="M5497">
        <f>Table1[[#This Row],[Ship Date]]-Table1[[#This Row],[Order Date]]</f>
        <v>4</v>
      </c>
      <c r="N5497">
        <v>9</v>
      </c>
      <c r="O5497" t="s">
        <v>61</v>
      </c>
      <c r="P5497" s="3">
        <v>10.192</v>
      </c>
      <c r="Q5497" s="3">
        <v>7.3713832456759816</v>
      </c>
      <c r="R5497" s="3">
        <f>(Table1[[#This Row],[Selling Price]]-Table1[[#This Row],[Cost Price]])</f>
        <v>2.8206167543240186</v>
      </c>
      <c r="S5497" s="12">
        <f>(Table1[[#This Row],[Profit]]/Table1[[#This Row],[Selling Price]])</f>
        <v>0.2767481116879924</v>
      </c>
      <c r="T5497">
        <v>7</v>
      </c>
      <c r="U5497" s="2">
        <f>Table1[[#This Row],[Selling Price]]*Table1[[#This Row],[Quantity]]</f>
        <v>71.343999999999994</v>
      </c>
      <c r="V5497" s="4">
        <v>0.2</v>
      </c>
      <c r="W5497">
        <v>208</v>
      </c>
      <c r="X5497" t="s">
        <v>36</v>
      </c>
      <c r="Y5497" t="s">
        <v>52</v>
      </c>
      <c r="Z5497" s="2">
        <v>5.398408160436432</v>
      </c>
    </row>
    <row r="5498" spans="1:26" x14ac:dyDescent="0.35">
      <c r="A5498" t="s">
        <v>420</v>
      </c>
      <c r="B5498" t="s">
        <v>421</v>
      </c>
      <c r="C5498" t="s">
        <v>64</v>
      </c>
      <c r="D5498" t="s">
        <v>46</v>
      </c>
      <c r="E5498" t="s">
        <v>86</v>
      </c>
      <c r="F5498" t="s">
        <v>2145</v>
      </c>
      <c r="G5498" t="s">
        <v>2146</v>
      </c>
      <c r="H5498" t="s">
        <v>32</v>
      </c>
      <c r="I5498" t="s">
        <v>3172</v>
      </c>
      <c r="J5498" s="1">
        <v>42469</v>
      </c>
      <c r="K5498" s="1">
        <v>42473</v>
      </c>
      <c r="L5498" t="s">
        <v>60</v>
      </c>
      <c r="M5498">
        <f>Table1[[#This Row],[Ship Date]]-Table1[[#This Row],[Order Date]]</f>
        <v>4</v>
      </c>
      <c r="N5498">
        <v>4</v>
      </c>
      <c r="O5498" t="s">
        <v>106</v>
      </c>
      <c r="P5498" s="3">
        <v>35.351999999999997</v>
      </c>
      <c r="Q5498" s="3">
        <v>23.225016552038671</v>
      </c>
      <c r="R5498" s="3">
        <f>(Table1[[#This Row],[Selling Price]]-Table1[[#This Row],[Cost Price]])</f>
        <v>12.126983447961326</v>
      </c>
      <c r="S5498" s="12">
        <f>(Table1[[#This Row],[Profit]]/Table1[[#This Row],[Selling Price]])</f>
        <v>0.34303528648906223</v>
      </c>
      <c r="T5498">
        <v>9</v>
      </c>
      <c r="U5498" s="2">
        <f>Table1[[#This Row],[Selling Price]]*Table1[[#This Row],[Quantity]]</f>
        <v>318.16799999999995</v>
      </c>
      <c r="V5498" s="4">
        <v>0.2</v>
      </c>
      <c r="W5498">
        <v>111</v>
      </c>
      <c r="X5498" t="s">
        <v>36</v>
      </c>
      <c r="Y5498" t="s">
        <v>36</v>
      </c>
      <c r="Z5498" s="2">
        <v>12.015144031217821</v>
      </c>
    </row>
    <row r="5499" spans="1:26" x14ac:dyDescent="0.35">
      <c r="A5499" t="s">
        <v>420</v>
      </c>
      <c r="B5499" t="s">
        <v>421</v>
      </c>
      <c r="C5499" t="s">
        <v>45</v>
      </c>
      <c r="D5499" t="s">
        <v>46</v>
      </c>
      <c r="E5499" t="s">
        <v>102</v>
      </c>
      <c r="F5499" t="s">
        <v>2392</v>
      </c>
      <c r="G5499" t="s">
        <v>2393</v>
      </c>
      <c r="H5499" t="s">
        <v>32</v>
      </c>
      <c r="I5499" t="s">
        <v>3280</v>
      </c>
      <c r="J5499" s="1">
        <v>41969</v>
      </c>
      <c r="K5499" s="1">
        <v>41975</v>
      </c>
      <c r="L5499" t="s">
        <v>60</v>
      </c>
      <c r="M5499">
        <f>Table1[[#This Row],[Ship Date]]-Table1[[#This Row],[Order Date]]</f>
        <v>6</v>
      </c>
      <c r="N5499">
        <v>11</v>
      </c>
      <c r="O5499" t="s">
        <v>35</v>
      </c>
      <c r="P5499" s="3">
        <v>15.552</v>
      </c>
      <c r="Q5499" s="3">
        <v>13.17776609995922</v>
      </c>
      <c r="R5499" s="3">
        <f>(Table1[[#This Row],[Selling Price]]-Table1[[#This Row],[Cost Price]])</f>
        <v>2.3742339000407799</v>
      </c>
      <c r="S5499" s="12">
        <f>(Table1[[#This Row],[Profit]]/Table1[[#This Row],[Selling Price]])</f>
        <v>0.15266421682360984</v>
      </c>
      <c r="T5499">
        <v>3</v>
      </c>
      <c r="U5499" s="2">
        <f>Table1[[#This Row],[Selling Price]]*Table1[[#This Row],[Quantity]]</f>
        <v>46.655999999999999</v>
      </c>
      <c r="V5499" s="4">
        <v>0.2</v>
      </c>
      <c r="W5499">
        <v>101</v>
      </c>
      <c r="X5499" t="s">
        <v>68</v>
      </c>
      <c r="Y5499" t="s">
        <v>36</v>
      </c>
      <c r="Z5499" s="2">
        <v>23.01216318384693</v>
      </c>
    </row>
    <row r="5500" spans="1:26" x14ac:dyDescent="0.35">
      <c r="A5500" t="s">
        <v>420</v>
      </c>
      <c r="B5500" t="s">
        <v>421</v>
      </c>
      <c r="C5500" t="s">
        <v>45</v>
      </c>
      <c r="D5500" t="s">
        <v>46</v>
      </c>
      <c r="E5500" t="s">
        <v>65</v>
      </c>
      <c r="F5500" t="s">
        <v>1390</v>
      </c>
      <c r="G5500" t="s">
        <v>1391</v>
      </c>
      <c r="H5500" t="s">
        <v>32</v>
      </c>
      <c r="I5500" t="s">
        <v>3400</v>
      </c>
      <c r="J5500" s="1">
        <v>42561</v>
      </c>
      <c r="K5500" s="1">
        <v>42565</v>
      </c>
      <c r="L5500" t="s">
        <v>60</v>
      </c>
      <c r="M5500">
        <f>Table1[[#This Row],[Ship Date]]-Table1[[#This Row],[Order Date]]</f>
        <v>4</v>
      </c>
      <c r="N5500">
        <v>7</v>
      </c>
      <c r="O5500" t="s">
        <v>51</v>
      </c>
      <c r="P5500" s="3">
        <v>338.04</v>
      </c>
      <c r="Q5500" s="3">
        <v>274.71116608990638</v>
      </c>
      <c r="R5500" s="3">
        <f>(Table1[[#This Row],[Selling Price]]-Table1[[#This Row],[Cost Price]])</f>
        <v>63.328833910093635</v>
      </c>
      <c r="S5500" s="12">
        <f>(Table1[[#This Row],[Profit]]/Table1[[#This Row],[Selling Price]])</f>
        <v>0.18734124337384225</v>
      </c>
      <c r="T5500">
        <v>3</v>
      </c>
      <c r="U5500" s="2">
        <f>Table1[[#This Row],[Selling Price]]*Table1[[#This Row],[Quantity]]</f>
        <v>1014.1200000000001</v>
      </c>
      <c r="V5500" s="4">
        <v>0.2</v>
      </c>
      <c r="W5500">
        <v>210</v>
      </c>
      <c r="X5500" t="s">
        <v>36</v>
      </c>
      <c r="Y5500" t="s">
        <v>36</v>
      </c>
      <c r="Z5500" s="2">
        <v>315.24998447943773</v>
      </c>
    </row>
    <row r="5501" spans="1:26" x14ac:dyDescent="0.35">
      <c r="A5501" t="s">
        <v>420</v>
      </c>
      <c r="B5501" t="s">
        <v>421</v>
      </c>
      <c r="C5501" t="s">
        <v>27</v>
      </c>
      <c r="D5501" t="s">
        <v>46</v>
      </c>
      <c r="E5501" t="s">
        <v>65</v>
      </c>
      <c r="F5501" t="s">
        <v>3446</v>
      </c>
      <c r="G5501" t="s">
        <v>3447</v>
      </c>
      <c r="H5501" t="s">
        <v>32</v>
      </c>
      <c r="I5501" t="s">
        <v>3445</v>
      </c>
      <c r="J5501" s="1">
        <v>41757</v>
      </c>
      <c r="K5501" s="1">
        <v>41762</v>
      </c>
      <c r="L5501" t="s">
        <v>60</v>
      </c>
      <c r="M5501">
        <f>Table1[[#This Row],[Ship Date]]-Table1[[#This Row],[Order Date]]</f>
        <v>5</v>
      </c>
      <c r="N5501">
        <v>4</v>
      </c>
      <c r="O5501" t="s">
        <v>106</v>
      </c>
      <c r="P5501" s="3">
        <v>497.61</v>
      </c>
      <c r="Q5501" s="3">
        <v>400.30503198705981</v>
      </c>
      <c r="R5501" s="3">
        <f>(Table1[[#This Row],[Selling Price]]-Table1[[#This Row],[Cost Price]])</f>
        <v>97.304968012940208</v>
      </c>
      <c r="S5501" s="12">
        <f>(Table1[[#This Row],[Profit]]/Table1[[#This Row],[Selling Price]])</f>
        <v>0.19554463940222302</v>
      </c>
      <c r="T5501">
        <v>9</v>
      </c>
      <c r="U5501" s="2">
        <f>Table1[[#This Row],[Selling Price]]*Table1[[#This Row],[Quantity]]</f>
        <v>4478.49</v>
      </c>
      <c r="V5501" s="4">
        <v>0</v>
      </c>
      <c r="W5501">
        <v>440</v>
      </c>
      <c r="X5501" t="s">
        <v>36</v>
      </c>
      <c r="Y5501" t="s">
        <v>36</v>
      </c>
      <c r="Z5501" s="2">
        <v>158.551566529631</v>
      </c>
    </row>
    <row r="5502" spans="1:26" x14ac:dyDescent="0.35">
      <c r="A5502" t="s">
        <v>420</v>
      </c>
      <c r="B5502" t="s">
        <v>421</v>
      </c>
      <c r="C5502" t="s">
        <v>55</v>
      </c>
      <c r="D5502" t="s">
        <v>46</v>
      </c>
      <c r="E5502" t="s">
        <v>65</v>
      </c>
      <c r="F5502" t="s">
        <v>686</v>
      </c>
      <c r="G5502" t="s">
        <v>687</v>
      </c>
      <c r="H5502" t="s">
        <v>32</v>
      </c>
      <c r="I5502" t="s">
        <v>3565</v>
      </c>
      <c r="J5502" s="1">
        <v>41955</v>
      </c>
      <c r="K5502" s="1">
        <v>41955</v>
      </c>
      <c r="L5502" t="s">
        <v>1118</v>
      </c>
      <c r="M5502">
        <f>Table1[[#This Row],[Ship Date]]-Table1[[#This Row],[Order Date]]</f>
        <v>0</v>
      </c>
      <c r="N5502">
        <v>11</v>
      </c>
      <c r="O5502" t="s">
        <v>35</v>
      </c>
      <c r="P5502" s="3">
        <v>49.631999999999998</v>
      </c>
      <c r="Q5502" s="3">
        <v>37.198027379396457</v>
      </c>
      <c r="R5502" s="3">
        <f>(Table1[[#This Row],[Selling Price]]-Table1[[#This Row],[Cost Price]])</f>
        <v>12.433972620603541</v>
      </c>
      <c r="S5502" s="12">
        <f>(Table1[[#This Row],[Profit]]/Table1[[#This Row],[Selling Price]])</f>
        <v>0.25052330392898819</v>
      </c>
      <c r="T5502">
        <v>4</v>
      </c>
      <c r="U5502" s="2">
        <f>Table1[[#This Row],[Selling Price]]*Table1[[#This Row],[Quantity]]</f>
        <v>198.52799999999999</v>
      </c>
      <c r="V5502" s="4">
        <v>0.2</v>
      </c>
      <c r="W5502">
        <v>232</v>
      </c>
      <c r="X5502" t="s">
        <v>36</v>
      </c>
      <c r="Y5502" t="s">
        <v>52</v>
      </c>
      <c r="Z5502" s="2">
        <v>25.200767131180751</v>
      </c>
    </row>
    <row r="5503" spans="1:26" x14ac:dyDescent="0.35">
      <c r="A5503" t="s">
        <v>420</v>
      </c>
      <c r="B5503" t="s">
        <v>421</v>
      </c>
      <c r="C5503" t="s">
        <v>55</v>
      </c>
      <c r="D5503" t="s">
        <v>46</v>
      </c>
      <c r="E5503" t="s">
        <v>75</v>
      </c>
      <c r="F5503" t="s">
        <v>3213</v>
      </c>
      <c r="G5503" t="s">
        <v>3214</v>
      </c>
      <c r="H5503" t="s">
        <v>32</v>
      </c>
      <c r="I5503" t="s">
        <v>3746</v>
      </c>
      <c r="J5503" s="1">
        <v>42836</v>
      </c>
      <c r="K5503" s="1">
        <v>42843</v>
      </c>
      <c r="L5503" t="s">
        <v>60</v>
      </c>
      <c r="M5503">
        <f>Table1[[#This Row],[Ship Date]]-Table1[[#This Row],[Order Date]]</f>
        <v>7</v>
      </c>
      <c r="N5503">
        <v>4</v>
      </c>
      <c r="O5503" t="s">
        <v>106</v>
      </c>
      <c r="P5503" s="3">
        <v>41.86</v>
      </c>
      <c r="Q5503" s="3">
        <v>27.72778778848016</v>
      </c>
      <c r="R5503" s="3">
        <f>(Table1[[#This Row],[Selling Price]]-Table1[[#This Row],[Cost Price]])</f>
        <v>14.132212211519839</v>
      </c>
      <c r="S5503" s="12">
        <f>(Table1[[#This Row],[Profit]]/Table1[[#This Row],[Selling Price]])</f>
        <v>0.33760659845962349</v>
      </c>
      <c r="T5503">
        <v>7</v>
      </c>
      <c r="U5503" s="2">
        <f>Table1[[#This Row],[Selling Price]]*Table1[[#This Row],[Quantity]]</f>
        <v>293.02</v>
      </c>
      <c r="V5503" s="4">
        <v>0</v>
      </c>
      <c r="W5503">
        <v>463</v>
      </c>
      <c r="X5503" t="s">
        <v>68</v>
      </c>
      <c r="Y5503" t="s">
        <v>52</v>
      </c>
      <c r="Z5503" s="2">
        <v>5.9198979720937759</v>
      </c>
    </row>
    <row r="5504" spans="1:26" x14ac:dyDescent="0.35">
      <c r="A5504" t="s">
        <v>420</v>
      </c>
      <c r="B5504" t="s">
        <v>421</v>
      </c>
      <c r="C5504" t="s">
        <v>45</v>
      </c>
      <c r="D5504" t="s">
        <v>46</v>
      </c>
      <c r="E5504" t="s">
        <v>75</v>
      </c>
      <c r="F5504" t="s">
        <v>3579</v>
      </c>
      <c r="G5504" t="s">
        <v>3580</v>
      </c>
      <c r="H5504" t="s">
        <v>32</v>
      </c>
      <c r="I5504" t="s">
        <v>3913</v>
      </c>
      <c r="J5504" s="1">
        <v>42656</v>
      </c>
      <c r="K5504" s="1">
        <v>42662</v>
      </c>
      <c r="L5504" t="s">
        <v>60</v>
      </c>
      <c r="M5504">
        <f>Table1[[#This Row],[Ship Date]]-Table1[[#This Row],[Order Date]]</f>
        <v>6</v>
      </c>
      <c r="N5504">
        <v>10</v>
      </c>
      <c r="O5504" t="s">
        <v>61</v>
      </c>
      <c r="P5504" s="3">
        <v>15.872</v>
      </c>
      <c r="Q5504" s="3">
        <v>13.02396970041697</v>
      </c>
      <c r="R5504" s="3">
        <f>(Table1[[#This Row],[Selling Price]]-Table1[[#This Row],[Cost Price]])</f>
        <v>2.84803029958303</v>
      </c>
      <c r="S5504" s="12">
        <f>(Table1[[#This Row],[Profit]]/Table1[[#This Row],[Selling Price]])</f>
        <v>0.17943739286687438</v>
      </c>
      <c r="T5504">
        <v>1</v>
      </c>
      <c r="U5504" s="2">
        <f>Table1[[#This Row],[Selling Price]]*Table1[[#This Row],[Quantity]]</f>
        <v>15.872</v>
      </c>
      <c r="V5504" s="4">
        <v>0.2</v>
      </c>
      <c r="W5504">
        <v>242</v>
      </c>
      <c r="X5504" t="s">
        <v>68</v>
      </c>
      <c r="Y5504" t="s">
        <v>68</v>
      </c>
      <c r="Z5504" s="2">
        <v>36.511350271753393</v>
      </c>
    </row>
    <row r="5505" spans="1:26" x14ac:dyDescent="0.35">
      <c r="A5505" t="s">
        <v>420</v>
      </c>
      <c r="B5505" t="s">
        <v>421</v>
      </c>
      <c r="C5505" t="s">
        <v>55</v>
      </c>
      <c r="D5505" t="s">
        <v>46</v>
      </c>
      <c r="E5505" t="s">
        <v>86</v>
      </c>
      <c r="F5505" t="s">
        <v>576</v>
      </c>
      <c r="G5505" t="s">
        <v>577</v>
      </c>
      <c r="H5505" t="s">
        <v>32</v>
      </c>
      <c r="I5505" t="s">
        <v>3929</v>
      </c>
      <c r="J5505" s="1">
        <v>42948</v>
      </c>
      <c r="K5505" s="1">
        <v>42951</v>
      </c>
      <c r="L5505" t="s">
        <v>34</v>
      </c>
      <c r="M5505">
        <f>Table1[[#This Row],[Ship Date]]-Table1[[#This Row],[Order Date]]</f>
        <v>3</v>
      </c>
      <c r="N5505">
        <v>8</v>
      </c>
      <c r="O5505" t="s">
        <v>61</v>
      </c>
      <c r="P5505" s="3">
        <v>54.896000000000001</v>
      </c>
      <c r="Q5505" s="3">
        <v>39.605992435387471</v>
      </c>
      <c r="R5505" s="3">
        <f>(Table1[[#This Row],[Selling Price]]-Table1[[#This Row],[Cost Price]])</f>
        <v>15.29000756461253</v>
      </c>
      <c r="S5505" s="12">
        <f>(Table1[[#This Row],[Profit]]/Table1[[#This Row],[Selling Price]])</f>
        <v>0.27852680640870975</v>
      </c>
      <c r="T5505">
        <v>2</v>
      </c>
      <c r="U5505" s="2">
        <f>Table1[[#This Row],[Selling Price]]*Table1[[#This Row],[Quantity]]</f>
        <v>109.792</v>
      </c>
      <c r="V5505" s="4">
        <v>0.2</v>
      </c>
      <c r="W5505">
        <v>238</v>
      </c>
      <c r="X5505" t="s">
        <v>36</v>
      </c>
      <c r="Y5505" t="s">
        <v>68</v>
      </c>
      <c r="Z5505" s="2">
        <v>43.760757763218763</v>
      </c>
    </row>
    <row r="5506" spans="1:26" x14ac:dyDescent="0.35">
      <c r="A5506" t="s">
        <v>420</v>
      </c>
      <c r="B5506" t="s">
        <v>421</v>
      </c>
      <c r="C5506" t="s">
        <v>55</v>
      </c>
      <c r="D5506" t="s">
        <v>46</v>
      </c>
      <c r="E5506" t="s">
        <v>86</v>
      </c>
      <c r="F5506" t="s">
        <v>4109</v>
      </c>
      <c r="G5506" t="s">
        <v>4110</v>
      </c>
      <c r="H5506" t="s">
        <v>32</v>
      </c>
      <c r="I5506" t="s">
        <v>4108</v>
      </c>
      <c r="J5506" s="1">
        <v>42442</v>
      </c>
      <c r="K5506" s="1">
        <v>42447</v>
      </c>
      <c r="L5506" t="s">
        <v>60</v>
      </c>
      <c r="M5506">
        <f>Table1[[#This Row],[Ship Date]]-Table1[[#This Row],[Order Date]]</f>
        <v>5</v>
      </c>
      <c r="N5506">
        <v>3</v>
      </c>
      <c r="O5506" t="s">
        <v>106</v>
      </c>
      <c r="P5506" s="3">
        <v>1.272</v>
      </c>
      <c r="Q5506" s="3">
        <v>1.041520929805575</v>
      </c>
      <c r="R5506" s="3">
        <f>(Table1[[#This Row],[Selling Price]]-Table1[[#This Row],[Cost Price]])</f>
        <v>0.23047907019442504</v>
      </c>
      <c r="S5506" s="12">
        <f>(Table1[[#This Row],[Profit]]/Table1[[#This Row],[Selling Price]])</f>
        <v>0.18119423757423353</v>
      </c>
      <c r="T5506">
        <v>2</v>
      </c>
      <c r="U5506" s="2">
        <f>Table1[[#This Row],[Selling Price]]*Table1[[#This Row],[Quantity]]</f>
        <v>2.544</v>
      </c>
      <c r="V5506" s="4">
        <v>0.8</v>
      </c>
      <c r="W5506">
        <v>170</v>
      </c>
      <c r="X5506" t="s">
        <v>36</v>
      </c>
      <c r="Y5506" t="s">
        <v>52</v>
      </c>
      <c r="Z5506" s="2">
        <v>3.424964817337544</v>
      </c>
    </row>
    <row r="5507" spans="1:26" x14ac:dyDescent="0.35">
      <c r="A5507" t="s">
        <v>420</v>
      </c>
      <c r="B5507" t="s">
        <v>421</v>
      </c>
      <c r="C5507" t="s">
        <v>55</v>
      </c>
      <c r="D5507" t="s">
        <v>46</v>
      </c>
      <c r="E5507" t="s">
        <v>102</v>
      </c>
      <c r="F5507" t="s">
        <v>1200</v>
      </c>
      <c r="G5507" t="s">
        <v>1201</v>
      </c>
      <c r="H5507" t="s">
        <v>32</v>
      </c>
      <c r="I5507" t="s">
        <v>4186</v>
      </c>
      <c r="J5507" s="1">
        <v>41955</v>
      </c>
      <c r="K5507" s="1">
        <v>41959</v>
      </c>
      <c r="L5507" t="s">
        <v>60</v>
      </c>
      <c r="M5507">
        <f>Table1[[#This Row],[Ship Date]]-Table1[[#This Row],[Order Date]]</f>
        <v>4</v>
      </c>
      <c r="N5507">
        <v>11</v>
      </c>
      <c r="O5507" t="s">
        <v>35</v>
      </c>
      <c r="P5507" s="3">
        <v>11.96</v>
      </c>
      <c r="Q5507" s="3">
        <v>9.1828669937238736</v>
      </c>
      <c r="R5507" s="3">
        <f>(Table1[[#This Row],[Selling Price]]-Table1[[#This Row],[Cost Price]])</f>
        <v>2.7771330062761272</v>
      </c>
      <c r="S5507" s="12">
        <f>(Table1[[#This Row],[Profit]]/Table1[[#This Row],[Selling Price]])</f>
        <v>0.2322017563776026</v>
      </c>
      <c r="T5507">
        <v>2</v>
      </c>
      <c r="U5507" s="2">
        <f>Table1[[#This Row],[Selling Price]]*Table1[[#This Row],[Quantity]]</f>
        <v>23.92</v>
      </c>
      <c r="V5507" s="4">
        <v>0</v>
      </c>
      <c r="W5507">
        <v>197</v>
      </c>
      <c r="X5507" t="s">
        <v>36</v>
      </c>
      <c r="Y5507" t="s">
        <v>52</v>
      </c>
      <c r="Z5507" s="2">
        <v>6.4775666212964067</v>
      </c>
    </row>
    <row r="5508" spans="1:26" x14ac:dyDescent="0.35">
      <c r="A5508" t="s">
        <v>420</v>
      </c>
      <c r="B5508" t="s">
        <v>421</v>
      </c>
      <c r="C5508" t="s">
        <v>45</v>
      </c>
      <c r="D5508" t="s">
        <v>46</v>
      </c>
      <c r="E5508" t="s">
        <v>65</v>
      </c>
      <c r="F5508" t="s">
        <v>369</v>
      </c>
      <c r="G5508" t="s">
        <v>370</v>
      </c>
      <c r="H5508" t="s">
        <v>32</v>
      </c>
      <c r="I5508" t="s">
        <v>4254</v>
      </c>
      <c r="J5508" s="1">
        <v>42905</v>
      </c>
      <c r="K5508" s="1">
        <v>42911</v>
      </c>
      <c r="L5508" t="s">
        <v>60</v>
      </c>
      <c r="M5508">
        <f>Table1[[#This Row],[Ship Date]]-Table1[[#This Row],[Order Date]]</f>
        <v>6</v>
      </c>
      <c r="N5508">
        <v>6</v>
      </c>
      <c r="O5508" t="s">
        <v>51</v>
      </c>
      <c r="P5508" s="3">
        <v>153.584</v>
      </c>
      <c r="Q5508" s="3">
        <v>119.42336129707709</v>
      </c>
      <c r="R5508" s="3">
        <f>(Table1[[#This Row],[Selling Price]]-Table1[[#This Row],[Cost Price]])</f>
        <v>34.16063870292291</v>
      </c>
      <c r="S5508" s="12">
        <f>(Table1[[#This Row],[Profit]]/Table1[[#This Row],[Selling Price]])</f>
        <v>0.22242316063472048</v>
      </c>
      <c r="T5508">
        <v>2</v>
      </c>
      <c r="U5508" s="2">
        <f>Table1[[#This Row],[Selling Price]]*Table1[[#This Row],[Quantity]]</f>
        <v>307.16800000000001</v>
      </c>
      <c r="V5508" s="4">
        <v>0.2</v>
      </c>
      <c r="W5508">
        <v>383</v>
      </c>
      <c r="X5508" t="s">
        <v>68</v>
      </c>
      <c r="Y5508" t="s">
        <v>36</v>
      </c>
      <c r="Z5508" s="2">
        <v>232.12914600454641</v>
      </c>
    </row>
    <row r="5509" spans="1:26" x14ac:dyDescent="0.35">
      <c r="A5509" t="s">
        <v>420</v>
      </c>
      <c r="B5509" t="s">
        <v>421</v>
      </c>
      <c r="C5509" t="s">
        <v>45</v>
      </c>
      <c r="D5509" t="s">
        <v>46</v>
      </c>
      <c r="E5509" t="s">
        <v>65</v>
      </c>
      <c r="F5509" t="s">
        <v>4259</v>
      </c>
      <c r="G5509" t="s">
        <v>4260</v>
      </c>
      <c r="H5509" t="s">
        <v>32</v>
      </c>
      <c r="I5509" t="s">
        <v>4261</v>
      </c>
      <c r="J5509" s="1">
        <v>42006</v>
      </c>
      <c r="K5509" s="1">
        <v>42008</v>
      </c>
      <c r="L5509" t="s">
        <v>34</v>
      </c>
      <c r="M5509">
        <f>Table1[[#This Row],[Ship Date]]-Table1[[#This Row],[Order Date]]</f>
        <v>2</v>
      </c>
      <c r="N5509">
        <v>1</v>
      </c>
      <c r="O5509" t="s">
        <v>35</v>
      </c>
      <c r="P5509" s="3">
        <v>85.52</v>
      </c>
      <c r="Q5509" s="3">
        <v>65.08061776491769</v>
      </c>
      <c r="R5509" s="3">
        <f>(Table1[[#This Row],[Selling Price]]-Table1[[#This Row],[Cost Price]])</f>
        <v>20.439382235082306</v>
      </c>
      <c r="S5509" s="12">
        <f>(Table1[[#This Row],[Profit]]/Table1[[#This Row],[Selling Price]])</f>
        <v>0.23900119545231882</v>
      </c>
      <c r="T5509">
        <v>2</v>
      </c>
      <c r="U5509" s="2">
        <f>Table1[[#This Row],[Selling Price]]*Table1[[#This Row],[Quantity]]</f>
        <v>171.04</v>
      </c>
      <c r="V5509" s="4">
        <v>0</v>
      </c>
      <c r="W5509">
        <v>205</v>
      </c>
      <c r="X5509" t="s">
        <v>36</v>
      </c>
      <c r="Y5509" t="s">
        <v>36</v>
      </c>
      <c r="Z5509" s="2">
        <v>143.64432677972351</v>
      </c>
    </row>
    <row r="5510" spans="1:26" x14ac:dyDescent="0.35">
      <c r="A5510" t="s">
        <v>420</v>
      </c>
      <c r="B5510" t="s">
        <v>421</v>
      </c>
      <c r="C5510" t="s">
        <v>39</v>
      </c>
      <c r="D5510" t="s">
        <v>46</v>
      </c>
      <c r="E5510" t="s">
        <v>102</v>
      </c>
      <c r="F5510" t="s">
        <v>4267</v>
      </c>
      <c r="G5510" t="s">
        <v>4268</v>
      </c>
      <c r="H5510" t="s">
        <v>32</v>
      </c>
      <c r="I5510" t="s">
        <v>4266</v>
      </c>
      <c r="J5510" s="1">
        <v>42286</v>
      </c>
      <c r="K5510" s="1">
        <v>42290</v>
      </c>
      <c r="L5510" t="s">
        <v>34</v>
      </c>
      <c r="M5510">
        <f>Table1[[#This Row],[Ship Date]]-Table1[[#This Row],[Order Date]]</f>
        <v>4</v>
      </c>
      <c r="N5510">
        <v>10</v>
      </c>
      <c r="O5510" t="s">
        <v>61</v>
      </c>
      <c r="P5510" s="3">
        <v>23.92</v>
      </c>
      <c r="Q5510" s="3">
        <v>15.993577670492041</v>
      </c>
      <c r="R5510" s="3">
        <f>(Table1[[#This Row],[Selling Price]]-Table1[[#This Row],[Cost Price]])</f>
        <v>7.926422329507961</v>
      </c>
      <c r="S5510" s="12">
        <f>(Table1[[#This Row],[Profit]]/Table1[[#This Row],[Selling Price]])</f>
        <v>0.33137217096605187</v>
      </c>
      <c r="T5510">
        <v>4</v>
      </c>
      <c r="U5510" s="2">
        <f>Table1[[#This Row],[Selling Price]]*Table1[[#This Row],[Quantity]]</f>
        <v>95.68</v>
      </c>
      <c r="V5510" s="4">
        <v>0</v>
      </c>
      <c r="W5510">
        <v>220</v>
      </c>
      <c r="X5510" t="s">
        <v>36</v>
      </c>
      <c r="Y5510" t="s">
        <v>52</v>
      </c>
      <c r="Z5510" s="2">
        <v>15.446909458190129</v>
      </c>
    </row>
    <row r="5511" spans="1:26" x14ac:dyDescent="0.35">
      <c r="A5511" t="s">
        <v>420</v>
      </c>
      <c r="B5511" t="s">
        <v>421</v>
      </c>
      <c r="C5511" t="s">
        <v>39</v>
      </c>
      <c r="D5511" t="s">
        <v>46</v>
      </c>
      <c r="E5511" t="s">
        <v>47</v>
      </c>
      <c r="F5511" t="s">
        <v>1220</v>
      </c>
      <c r="G5511" t="s">
        <v>1221</v>
      </c>
      <c r="H5511" t="s">
        <v>32</v>
      </c>
      <c r="I5511" t="s">
        <v>4338</v>
      </c>
      <c r="J5511" s="1">
        <v>42155</v>
      </c>
      <c r="K5511" s="1">
        <v>42159</v>
      </c>
      <c r="L5511" t="s">
        <v>60</v>
      </c>
      <c r="M5511">
        <f>Table1[[#This Row],[Ship Date]]-Table1[[#This Row],[Order Date]]</f>
        <v>4</v>
      </c>
      <c r="N5511">
        <v>5</v>
      </c>
      <c r="O5511" t="s">
        <v>51</v>
      </c>
      <c r="P5511" s="3">
        <v>15.75</v>
      </c>
      <c r="Q5511" s="3">
        <v>12.69471376699182</v>
      </c>
      <c r="R5511" s="3">
        <f>(Table1[[#This Row],[Selling Price]]-Table1[[#This Row],[Cost Price]])</f>
        <v>3.0552862330081805</v>
      </c>
      <c r="S5511" s="12">
        <f>(Table1[[#This Row],[Profit]]/Table1[[#This Row],[Selling Price]])</f>
        <v>0.19398642749258288</v>
      </c>
      <c r="T5511">
        <v>5</v>
      </c>
      <c r="U5511" s="2">
        <f>Table1[[#This Row],[Selling Price]]*Table1[[#This Row],[Quantity]]</f>
        <v>78.75</v>
      </c>
      <c r="V5511" s="4">
        <v>0</v>
      </c>
      <c r="W5511">
        <v>111</v>
      </c>
      <c r="X5511" t="s">
        <v>36</v>
      </c>
      <c r="Y5511" t="s">
        <v>36</v>
      </c>
      <c r="Z5511" s="2">
        <v>10.75929830425758</v>
      </c>
    </row>
    <row r="5512" spans="1:26" x14ac:dyDescent="0.35">
      <c r="A5512" t="s">
        <v>420</v>
      </c>
      <c r="B5512" t="s">
        <v>421</v>
      </c>
      <c r="C5512" t="s">
        <v>55</v>
      </c>
      <c r="D5512" t="s">
        <v>46</v>
      </c>
      <c r="E5512" t="s">
        <v>75</v>
      </c>
      <c r="F5512" t="s">
        <v>1265</v>
      </c>
      <c r="G5512" t="s">
        <v>1266</v>
      </c>
      <c r="H5512" t="s">
        <v>32</v>
      </c>
      <c r="I5512" t="s">
        <v>4393</v>
      </c>
      <c r="J5512" s="1">
        <v>43091</v>
      </c>
      <c r="K5512" s="1">
        <v>43095</v>
      </c>
      <c r="L5512" t="s">
        <v>60</v>
      </c>
      <c r="M5512">
        <f>Table1[[#This Row],[Ship Date]]-Table1[[#This Row],[Order Date]]</f>
        <v>4</v>
      </c>
      <c r="N5512">
        <v>12</v>
      </c>
      <c r="O5512" t="s">
        <v>35</v>
      </c>
      <c r="P5512" s="3">
        <v>4.17</v>
      </c>
      <c r="Q5512" s="3">
        <v>3.2946236975546359</v>
      </c>
      <c r="R5512" s="3">
        <f>(Table1[[#This Row],[Selling Price]]-Table1[[#This Row],[Cost Price]])</f>
        <v>0.87537630244536402</v>
      </c>
      <c r="S5512" s="12">
        <f>(Table1[[#This Row],[Profit]]/Table1[[#This Row],[Selling Price]])</f>
        <v>0.20992237468713765</v>
      </c>
      <c r="T5512">
        <v>3</v>
      </c>
      <c r="U5512" s="2">
        <f>Table1[[#This Row],[Selling Price]]*Table1[[#This Row],[Quantity]]</f>
        <v>12.51</v>
      </c>
      <c r="V5512" s="4">
        <v>0</v>
      </c>
      <c r="W5512">
        <v>457</v>
      </c>
      <c r="X5512" t="s">
        <v>36</v>
      </c>
      <c r="Y5512" t="s">
        <v>52</v>
      </c>
      <c r="Z5512" s="2">
        <v>1.9722984899181291</v>
      </c>
    </row>
    <row r="5513" spans="1:26" x14ac:dyDescent="0.35">
      <c r="A5513" t="s">
        <v>420</v>
      </c>
      <c r="B5513" t="s">
        <v>421</v>
      </c>
      <c r="C5513" t="s">
        <v>27</v>
      </c>
      <c r="D5513" t="s">
        <v>46</v>
      </c>
      <c r="E5513" t="s">
        <v>86</v>
      </c>
      <c r="F5513" t="s">
        <v>4431</v>
      </c>
      <c r="G5513" t="s">
        <v>4432</v>
      </c>
      <c r="H5513" t="s">
        <v>32</v>
      </c>
      <c r="I5513" t="s">
        <v>4426</v>
      </c>
      <c r="J5513" s="1">
        <v>42995</v>
      </c>
      <c r="K5513" s="1">
        <v>42999</v>
      </c>
      <c r="L5513" t="s">
        <v>34</v>
      </c>
      <c r="M5513">
        <f>Table1[[#This Row],[Ship Date]]-Table1[[#This Row],[Order Date]]</f>
        <v>4</v>
      </c>
      <c r="N5513">
        <v>9</v>
      </c>
      <c r="O5513" t="s">
        <v>61</v>
      </c>
      <c r="P5513" s="3">
        <v>25.584</v>
      </c>
      <c r="Q5513" s="3">
        <v>18.35279547334839</v>
      </c>
      <c r="R5513" s="3">
        <f>(Table1[[#This Row],[Selling Price]]-Table1[[#This Row],[Cost Price]])</f>
        <v>7.2312045266516094</v>
      </c>
      <c r="S5513" s="12">
        <f>(Table1[[#This Row],[Profit]]/Table1[[#This Row],[Selling Price]])</f>
        <v>0.28264558031002224</v>
      </c>
      <c r="T5513">
        <v>2</v>
      </c>
      <c r="U5513" s="2">
        <f>Table1[[#This Row],[Selling Price]]*Table1[[#This Row],[Quantity]]</f>
        <v>51.167999999999999</v>
      </c>
      <c r="V5513" s="4">
        <v>0.2</v>
      </c>
      <c r="W5513">
        <v>211</v>
      </c>
      <c r="X5513" t="s">
        <v>36</v>
      </c>
      <c r="Y5513" t="s">
        <v>52</v>
      </c>
      <c r="Z5513" s="2">
        <v>21.448579238661541</v>
      </c>
    </row>
    <row r="5514" spans="1:26" x14ac:dyDescent="0.35">
      <c r="A5514" t="s">
        <v>420</v>
      </c>
      <c r="B5514" t="s">
        <v>421</v>
      </c>
      <c r="C5514" t="s">
        <v>55</v>
      </c>
      <c r="D5514" t="s">
        <v>46</v>
      </c>
      <c r="E5514" t="s">
        <v>86</v>
      </c>
      <c r="F5514" t="s">
        <v>2996</v>
      </c>
      <c r="G5514" t="s">
        <v>1056</v>
      </c>
      <c r="H5514" t="s">
        <v>32</v>
      </c>
      <c r="I5514" t="s">
        <v>4466</v>
      </c>
      <c r="J5514" s="1">
        <v>43073</v>
      </c>
      <c r="K5514" s="1">
        <v>43077</v>
      </c>
      <c r="L5514" t="s">
        <v>60</v>
      </c>
      <c r="M5514">
        <f>Table1[[#This Row],[Ship Date]]-Table1[[#This Row],[Order Date]]</f>
        <v>4</v>
      </c>
      <c r="N5514">
        <v>12</v>
      </c>
      <c r="O5514" t="s">
        <v>35</v>
      </c>
      <c r="P5514" s="3">
        <v>5.3460000000000001</v>
      </c>
      <c r="Q5514" s="3">
        <v>4.0842140029457532</v>
      </c>
      <c r="R5514" s="3">
        <f>(Table1[[#This Row],[Selling Price]]-Table1[[#This Row],[Cost Price]])</f>
        <v>1.2617859970542469</v>
      </c>
      <c r="S5514" s="12">
        <f>(Table1[[#This Row],[Profit]]/Table1[[#This Row],[Selling Price]])</f>
        <v>0.23602431669551943</v>
      </c>
      <c r="T5514">
        <v>3</v>
      </c>
      <c r="U5514" s="2">
        <f>Table1[[#This Row],[Selling Price]]*Table1[[#This Row],[Quantity]]</f>
        <v>16.038</v>
      </c>
      <c r="V5514" s="4">
        <v>0.7</v>
      </c>
      <c r="W5514">
        <v>226</v>
      </c>
      <c r="X5514" t="s">
        <v>36</v>
      </c>
      <c r="Y5514" t="s">
        <v>52</v>
      </c>
      <c r="Z5514" s="2">
        <v>9.7947252641408991</v>
      </c>
    </row>
    <row r="5515" spans="1:26" x14ac:dyDescent="0.35">
      <c r="A5515" t="s">
        <v>420</v>
      </c>
      <c r="B5515" t="s">
        <v>421</v>
      </c>
      <c r="C5515" t="s">
        <v>39</v>
      </c>
      <c r="D5515" t="s">
        <v>46</v>
      </c>
      <c r="E5515" t="s">
        <v>102</v>
      </c>
      <c r="F5515" t="s">
        <v>1379</v>
      </c>
      <c r="G5515" t="s">
        <v>1380</v>
      </c>
      <c r="H5515" t="s">
        <v>32</v>
      </c>
      <c r="I5515" t="s">
        <v>4474</v>
      </c>
      <c r="J5515" s="1">
        <v>42407</v>
      </c>
      <c r="K5515" s="1">
        <v>42409</v>
      </c>
      <c r="L5515" t="s">
        <v>199</v>
      </c>
      <c r="M5515">
        <f>Table1[[#This Row],[Ship Date]]-Table1[[#This Row],[Order Date]]</f>
        <v>2</v>
      </c>
      <c r="N5515">
        <v>2</v>
      </c>
      <c r="O5515" t="s">
        <v>106</v>
      </c>
      <c r="P5515" s="3">
        <v>30.352</v>
      </c>
      <c r="Q5515" s="3">
        <v>21.437370107161009</v>
      </c>
      <c r="R5515" s="3">
        <f>(Table1[[#This Row],[Selling Price]]-Table1[[#This Row],[Cost Price]])</f>
        <v>8.9146298928389918</v>
      </c>
      <c r="S5515" s="12">
        <f>(Table1[[#This Row],[Profit]]/Table1[[#This Row],[Selling Price]])</f>
        <v>0.29370815408668266</v>
      </c>
      <c r="T5515">
        <v>2</v>
      </c>
      <c r="U5515" s="2">
        <f>Table1[[#This Row],[Selling Price]]*Table1[[#This Row],[Quantity]]</f>
        <v>60.704000000000001</v>
      </c>
      <c r="V5515" s="4">
        <v>0.2</v>
      </c>
      <c r="W5515">
        <v>431</v>
      </c>
      <c r="X5515" t="s">
        <v>36</v>
      </c>
      <c r="Y5515" t="s">
        <v>52</v>
      </c>
      <c r="Z5515" s="2">
        <v>29.934155090798871</v>
      </c>
    </row>
    <row r="5516" spans="1:26" x14ac:dyDescent="0.35">
      <c r="A5516" t="s">
        <v>420</v>
      </c>
      <c r="B5516" t="s">
        <v>421</v>
      </c>
      <c r="C5516" t="s">
        <v>27</v>
      </c>
      <c r="D5516" t="s">
        <v>46</v>
      </c>
      <c r="E5516" t="s">
        <v>86</v>
      </c>
      <c r="F5516" t="s">
        <v>4200</v>
      </c>
      <c r="G5516" t="s">
        <v>4201</v>
      </c>
      <c r="H5516" t="s">
        <v>32</v>
      </c>
      <c r="I5516" t="s">
        <v>4597</v>
      </c>
      <c r="J5516" s="1">
        <v>42495</v>
      </c>
      <c r="K5516" s="1">
        <v>42498</v>
      </c>
      <c r="L5516" t="s">
        <v>199</v>
      </c>
      <c r="M5516">
        <f>Table1[[#This Row],[Ship Date]]-Table1[[#This Row],[Order Date]]</f>
        <v>3</v>
      </c>
      <c r="N5516">
        <v>5</v>
      </c>
      <c r="O5516" t="s">
        <v>51</v>
      </c>
      <c r="P5516" s="3">
        <v>6.72</v>
      </c>
      <c r="Q5516" s="3">
        <v>5.3720070110653069</v>
      </c>
      <c r="R5516" s="3">
        <f>(Table1[[#This Row],[Selling Price]]-Table1[[#This Row],[Cost Price]])</f>
        <v>1.3479929889346929</v>
      </c>
      <c r="S5516" s="12">
        <f>(Table1[[#This Row],[Profit]]/Table1[[#This Row],[Selling Price]])</f>
        <v>0.20059419478194834</v>
      </c>
      <c r="T5516">
        <v>5</v>
      </c>
      <c r="U5516" s="2">
        <f>Table1[[#This Row],[Selling Price]]*Table1[[#This Row],[Quantity]]</f>
        <v>33.6</v>
      </c>
      <c r="V5516" s="4">
        <v>0.2</v>
      </c>
      <c r="W5516">
        <v>298</v>
      </c>
      <c r="X5516" t="s">
        <v>36</v>
      </c>
      <c r="Y5516" t="s">
        <v>52</v>
      </c>
      <c r="Z5516" s="2">
        <v>2.6367616502065561</v>
      </c>
    </row>
    <row r="5517" spans="1:26" x14ac:dyDescent="0.35">
      <c r="A5517" t="s">
        <v>420</v>
      </c>
      <c r="B5517" t="s">
        <v>421</v>
      </c>
      <c r="C5517" t="s">
        <v>55</v>
      </c>
      <c r="D5517" t="s">
        <v>46</v>
      </c>
      <c r="E5517" t="s">
        <v>65</v>
      </c>
      <c r="F5517" t="s">
        <v>66</v>
      </c>
      <c r="G5517" t="s">
        <v>67</v>
      </c>
      <c r="H5517" t="s">
        <v>32</v>
      </c>
      <c r="I5517" t="s">
        <v>4605</v>
      </c>
      <c r="J5517" s="1">
        <v>42483</v>
      </c>
      <c r="K5517" s="1">
        <v>42486</v>
      </c>
      <c r="L5517" t="s">
        <v>199</v>
      </c>
      <c r="M5517">
        <f>Table1[[#This Row],[Ship Date]]-Table1[[#This Row],[Order Date]]</f>
        <v>3</v>
      </c>
      <c r="N5517">
        <v>4</v>
      </c>
      <c r="O5517" t="s">
        <v>106</v>
      </c>
      <c r="P5517" s="3">
        <v>55.92</v>
      </c>
      <c r="Q5517" s="3">
        <v>42.533710820733219</v>
      </c>
      <c r="R5517" s="3">
        <f>(Table1[[#This Row],[Selling Price]]-Table1[[#This Row],[Cost Price]])</f>
        <v>13.386289179266782</v>
      </c>
      <c r="S5517" s="12">
        <f>(Table1[[#This Row],[Profit]]/Table1[[#This Row],[Selling Price]])</f>
        <v>0.23938285370648751</v>
      </c>
      <c r="T5517">
        <v>5</v>
      </c>
      <c r="U5517" s="2">
        <f>Table1[[#This Row],[Selling Price]]*Table1[[#This Row],[Quantity]]</f>
        <v>279.60000000000002</v>
      </c>
      <c r="V5517" s="4">
        <v>0.2</v>
      </c>
      <c r="W5517">
        <v>237</v>
      </c>
      <c r="X5517" t="s">
        <v>36</v>
      </c>
      <c r="Y5517" t="s">
        <v>68</v>
      </c>
      <c r="Z5517" s="2">
        <v>55.590499231433419</v>
      </c>
    </row>
    <row r="5518" spans="1:26" x14ac:dyDescent="0.35">
      <c r="A5518" t="s">
        <v>420</v>
      </c>
      <c r="B5518" t="s">
        <v>421</v>
      </c>
      <c r="C5518" t="s">
        <v>45</v>
      </c>
      <c r="D5518" t="s">
        <v>46</v>
      </c>
      <c r="E5518" t="s">
        <v>102</v>
      </c>
      <c r="F5518" t="s">
        <v>2241</v>
      </c>
      <c r="G5518" t="s">
        <v>2242</v>
      </c>
      <c r="H5518" t="s">
        <v>32</v>
      </c>
      <c r="I5518" t="s">
        <v>4629</v>
      </c>
      <c r="J5518" s="1">
        <v>43086</v>
      </c>
      <c r="K5518" s="1">
        <v>43091</v>
      </c>
      <c r="L5518" t="s">
        <v>60</v>
      </c>
      <c r="M5518">
        <f>Table1[[#This Row],[Ship Date]]-Table1[[#This Row],[Order Date]]</f>
        <v>5</v>
      </c>
      <c r="N5518">
        <v>12</v>
      </c>
      <c r="O5518" t="s">
        <v>35</v>
      </c>
      <c r="P5518" s="3">
        <v>28.16</v>
      </c>
      <c r="Q5518" s="3">
        <v>22.827579559369511</v>
      </c>
      <c r="R5518" s="3">
        <f>(Table1[[#This Row],[Selling Price]]-Table1[[#This Row],[Cost Price]])</f>
        <v>5.3324204406304894</v>
      </c>
      <c r="S5518" s="12">
        <f>(Table1[[#This Row],[Profit]]/Table1[[#This Row],[Selling Price]])</f>
        <v>0.18936152132920772</v>
      </c>
      <c r="T5518">
        <v>4</v>
      </c>
      <c r="U5518" s="2">
        <f>Table1[[#This Row],[Selling Price]]*Table1[[#This Row],[Quantity]]</f>
        <v>112.64</v>
      </c>
      <c r="V5518" s="4">
        <v>0</v>
      </c>
      <c r="W5518">
        <v>260</v>
      </c>
      <c r="X5518" t="s">
        <v>36</v>
      </c>
      <c r="Y5518" t="s">
        <v>52</v>
      </c>
      <c r="Z5518" s="2">
        <v>8.4870209928651228</v>
      </c>
    </row>
    <row r="5519" spans="1:26" x14ac:dyDescent="0.35">
      <c r="A5519" t="s">
        <v>420</v>
      </c>
      <c r="B5519" t="s">
        <v>421</v>
      </c>
      <c r="C5519" t="s">
        <v>27</v>
      </c>
      <c r="D5519" t="s">
        <v>46</v>
      </c>
      <c r="E5519" t="s">
        <v>86</v>
      </c>
      <c r="F5519" t="s">
        <v>399</v>
      </c>
      <c r="G5519" t="s">
        <v>400</v>
      </c>
      <c r="H5519" t="s">
        <v>32</v>
      </c>
      <c r="I5519" t="s">
        <v>4684</v>
      </c>
      <c r="J5519" s="1">
        <v>41806</v>
      </c>
      <c r="K5519" s="1">
        <v>41811</v>
      </c>
      <c r="L5519" t="s">
        <v>60</v>
      </c>
      <c r="M5519">
        <f>Table1[[#This Row],[Ship Date]]-Table1[[#This Row],[Order Date]]</f>
        <v>5</v>
      </c>
      <c r="N5519">
        <v>6</v>
      </c>
      <c r="O5519" t="s">
        <v>51</v>
      </c>
      <c r="P5519" s="3">
        <v>39.552</v>
      </c>
      <c r="Q5519" s="3">
        <v>32.3874268542856</v>
      </c>
      <c r="R5519" s="3">
        <f>(Table1[[#This Row],[Selling Price]]-Table1[[#This Row],[Cost Price]])</f>
        <v>7.1645731457143995</v>
      </c>
      <c r="S5519" s="12">
        <f>(Table1[[#This Row],[Profit]]/Table1[[#This Row],[Selling Price]])</f>
        <v>0.18114313171810273</v>
      </c>
      <c r="T5519">
        <v>3</v>
      </c>
      <c r="U5519" s="2">
        <f>Table1[[#This Row],[Selling Price]]*Table1[[#This Row],[Quantity]]</f>
        <v>118.65600000000001</v>
      </c>
      <c r="V5519" s="4">
        <v>0.2</v>
      </c>
      <c r="W5519">
        <v>363</v>
      </c>
      <c r="X5519" t="s">
        <v>36</v>
      </c>
      <c r="Y5519" t="s">
        <v>52</v>
      </c>
      <c r="Z5519" s="2">
        <v>34.951157956338001</v>
      </c>
    </row>
    <row r="5520" spans="1:26" x14ac:dyDescent="0.35">
      <c r="A5520" t="s">
        <v>420</v>
      </c>
      <c r="B5520" t="s">
        <v>421</v>
      </c>
      <c r="C5520" t="s">
        <v>55</v>
      </c>
      <c r="D5520" t="s">
        <v>46</v>
      </c>
      <c r="E5520" t="s">
        <v>86</v>
      </c>
      <c r="F5520" t="s">
        <v>4714</v>
      </c>
      <c r="G5520" t="s">
        <v>4715</v>
      </c>
      <c r="H5520" t="s">
        <v>32</v>
      </c>
      <c r="I5520" t="s">
        <v>4713</v>
      </c>
      <c r="J5520" s="1">
        <v>43083</v>
      </c>
      <c r="K5520" s="1">
        <v>43087</v>
      </c>
      <c r="L5520" t="s">
        <v>60</v>
      </c>
      <c r="M5520">
        <f>Table1[[#This Row],[Ship Date]]-Table1[[#This Row],[Order Date]]</f>
        <v>4</v>
      </c>
      <c r="N5520">
        <v>12</v>
      </c>
      <c r="O5520" t="s">
        <v>35</v>
      </c>
      <c r="P5520" s="3">
        <v>64.959999999999994</v>
      </c>
      <c r="Q5520" s="3">
        <v>54.394957417659363</v>
      </c>
      <c r="R5520" s="3">
        <f>(Table1[[#This Row],[Selling Price]]-Table1[[#This Row],[Cost Price]])</f>
        <v>10.565042582340631</v>
      </c>
      <c r="S5520" s="12">
        <f>(Table1[[#This Row],[Profit]]/Table1[[#This Row],[Selling Price]])</f>
        <v>0.16263920231435702</v>
      </c>
      <c r="T5520">
        <v>14</v>
      </c>
      <c r="U5520" s="2">
        <f>Table1[[#This Row],[Selling Price]]*Table1[[#This Row],[Quantity]]</f>
        <v>909.43999999999994</v>
      </c>
      <c r="V5520" s="4">
        <v>0.2</v>
      </c>
      <c r="W5520">
        <v>192</v>
      </c>
      <c r="X5520" t="s">
        <v>36</v>
      </c>
      <c r="Y5520" t="s">
        <v>52</v>
      </c>
      <c r="Z5520" s="2">
        <v>17.701353369477459</v>
      </c>
    </row>
    <row r="5521" spans="1:26" x14ac:dyDescent="0.35">
      <c r="A5521" t="s">
        <v>420</v>
      </c>
      <c r="B5521" t="s">
        <v>421</v>
      </c>
      <c r="C5521" t="s">
        <v>45</v>
      </c>
      <c r="D5521" t="s">
        <v>46</v>
      </c>
      <c r="E5521" t="s">
        <v>47</v>
      </c>
      <c r="F5521" t="s">
        <v>3438</v>
      </c>
      <c r="G5521" t="s">
        <v>3439</v>
      </c>
      <c r="H5521" t="s">
        <v>32</v>
      </c>
      <c r="I5521" t="s">
        <v>4727</v>
      </c>
      <c r="J5521" s="1">
        <v>42851</v>
      </c>
      <c r="K5521" s="1">
        <v>42856</v>
      </c>
      <c r="L5521" t="s">
        <v>60</v>
      </c>
      <c r="M5521">
        <f>Table1[[#This Row],[Ship Date]]-Table1[[#This Row],[Order Date]]</f>
        <v>5</v>
      </c>
      <c r="N5521">
        <v>4</v>
      </c>
      <c r="O5521" t="s">
        <v>106</v>
      </c>
      <c r="P5521" s="3">
        <v>39.28</v>
      </c>
      <c r="Q5521" s="3">
        <v>26.076893399600628</v>
      </c>
      <c r="R5521" s="3">
        <f>(Table1[[#This Row],[Selling Price]]-Table1[[#This Row],[Cost Price]])</f>
        <v>13.203106600399373</v>
      </c>
      <c r="S5521" s="12">
        <f>(Table1[[#This Row],[Profit]]/Table1[[#This Row],[Selling Price]])</f>
        <v>0.33612796844193921</v>
      </c>
      <c r="T5521">
        <v>8</v>
      </c>
      <c r="U5521" s="2">
        <f>Table1[[#This Row],[Selling Price]]*Table1[[#This Row],[Quantity]]</f>
        <v>314.24</v>
      </c>
      <c r="V5521" s="4">
        <v>0</v>
      </c>
      <c r="W5521">
        <v>423</v>
      </c>
      <c r="X5521" t="s">
        <v>36</v>
      </c>
      <c r="Y5521" t="s">
        <v>52</v>
      </c>
      <c r="Z5521" s="2">
        <v>12.990638937327139</v>
      </c>
    </row>
    <row r="5522" spans="1:26" x14ac:dyDescent="0.35">
      <c r="A5522" t="s">
        <v>420</v>
      </c>
      <c r="B5522" t="s">
        <v>421</v>
      </c>
      <c r="C5522" t="s">
        <v>39</v>
      </c>
      <c r="D5522" t="s">
        <v>46</v>
      </c>
      <c r="E5522" t="s">
        <v>102</v>
      </c>
      <c r="F5522" t="s">
        <v>2615</v>
      </c>
      <c r="G5522" t="s">
        <v>2616</v>
      </c>
      <c r="H5522" t="s">
        <v>32</v>
      </c>
      <c r="I5522" t="s">
        <v>4797</v>
      </c>
      <c r="J5522" s="1">
        <v>42989</v>
      </c>
      <c r="K5522" s="1">
        <v>42990</v>
      </c>
      <c r="L5522" t="s">
        <v>1118</v>
      </c>
      <c r="M5522">
        <f>Table1[[#This Row],[Ship Date]]-Table1[[#This Row],[Order Date]]</f>
        <v>1</v>
      </c>
      <c r="N5522">
        <v>9</v>
      </c>
      <c r="O5522" t="s">
        <v>61</v>
      </c>
      <c r="P5522" s="3">
        <v>12.96</v>
      </c>
      <c r="Q5522" s="3">
        <v>10.74154602330438</v>
      </c>
      <c r="R5522" s="3">
        <f>(Table1[[#This Row],[Selling Price]]-Table1[[#This Row],[Cost Price]])</f>
        <v>2.2184539766956206</v>
      </c>
      <c r="S5522" s="12">
        <f>(Table1[[#This Row],[Profit]]/Table1[[#This Row],[Selling Price]])</f>
        <v>0.17117700437466207</v>
      </c>
      <c r="T5522">
        <v>2</v>
      </c>
      <c r="U5522" s="2">
        <f>Table1[[#This Row],[Selling Price]]*Table1[[#This Row],[Quantity]]</f>
        <v>25.92</v>
      </c>
      <c r="V5522" s="4">
        <v>0</v>
      </c>
      <c r="W5522">
        <v>249</v>
      </c>
      <c r="X5522" t="s">
        <v>36</v>
      </c>
      <c r="Y5522" t="s">
        <v>52</v>
      </c>
      <c r="Z5522" s="2">
        <v>9.7230852246452262</v>
      </c>
    </row>
    <row r="5523" spans="1:26" x14ac:dyDescent="0.35">
      <c r="A5523" t="s">
        <v>420</v>
      </c>
      <c r="B5523" t="s">
        <v>421</v>
      </c>
      <c r="C5523" t="s">
        <v>39</v>
      </c>
      <c r="D5523" t="s">
        <v>46</v>
      </c>
      <c r="E5523" t="s">
        <v>86</v>
      </c>
      <c r="F5523" t="s">
        <v>711</v>
      </c>
      <c r="G5523" t="s">
        <v>712</v>
      </c>
      <c r="H5523" t="s">
        <v>32</v>
      </c>
      <c r="I5523" t="s">
        <v>4838</v>
      </c>
      <c r="J5523" s="1">
        <v>41667</v>
      </c>
      <c r="K5523" s="1">
        <v>41673</v>
      </c>
      <c r="L5523" t="s">
        <v>60</v>
      </c>
      <c r="M5523">
        <f>Table1[[#This Row],[Ship Date]]-Table1[[#This Row],[Order Date]]</f>
        <v>6</v>
      </c>
      <c r="N5523">
        <v>1</v>
      </c>
      <c r="O5523" t="s">
        <v>35</v>
      </c>
      <c r="P5523" s="3">
        <v>3.9279999999999999</v>
      </c>
      <c r="Q5523" s="3">
        <v>3.0975968808630849</v>
      </c>
      <c r="R5523" s="3">
        <f>(Table1[[#This Row],[Selling Price]]-Table1[[#This Row],[Cost Price]])</f>
        <v>0.830403119136915</v>
      </c>
      <c r="S5523" s="12">
        <f>(Table1[[#This Row],[Profit]]/Table1[[#This Row],[Selling Price]])</f>
        <v>0.21140608939330829</v>
      </c>
      <c r="T5523">
        <v>1</v>
      </c>
      <c r="U5523" s="2">
        <f>Table1[[#This Row],[Selling Price]]*Table1[[#This Row],[Quantity]]</f>
        <v>3.9279999999999999</v>
      </c>
      <c r="V5523" s="4">
        <v>0.2</v>
      </c>
      <c r="W5523">
        <v>237</v>
      </c>
      <c r="X5523" t="s">
        <v>68</v>
      </c>
      <c r="Y5523" t="s">
        <v>52</v>
      </c>
      <c r="Z5523" s="2">
        <v>7.665258525656621</v>
      </c>
    </row>
    <row r="5524" spans="1:26" x14ac:dyDescent="0.35">
      <c r="A5524" t="s">
        <v>420</v>
      </c>
      <c r="B5524" t="s">
        <v>421</v>
      </c>
      <c r="C5524" t="s">
        <v>27</v>
      </c>
      <c r="D5524" t="s">
        <v>46</v>
      </c>
      <c r="E5524" t="s">
        <v>65</v>
      </c>
      <c r="F5524" t="s">
        <v>3066</v>
      </c>
      <c r="G5524" t="s">
        <v>3067</v>
      </c>
      <c r="H5524" t="s">
        <v>32</v>
      </c>
      <c r="I5524" t="s">
        <v>4970</v>
      </c>
      <c r="J5524" s="1">
        <v>42401</v>
      </c>
      <c r="K5524" s="1">
        <v>42403</v>
      </c>
      <c r="L5524" t="s">
        <v>199</v>
      </c>
      <c r="M5524">
        <f>Table1[[#This Row],[Ship Date]]-Table1[[#This Row],[Order Date]]</f>
        <v>2</v>
      </c>
      <c r="N5524">
        <v>2</v>
      </c>
      <c r="O5524" t="s">
        <v>106</v>
      </c>
      <c r="P5524" s="3">
        <v>56.45</v>
      </c>
      <c r="Q5524" s="3">
        <v>41.770483453250712</v>
      </c>
      <c r="R5524" s="3">
        <f>(Table1[[#This Row],[Selling Price]]-Table1[[#This Row],[Cost Price]])</f>
        <v>14.679516546749291</v>
      </c>
      <c r="S5524" s="12">
        <f>(Table1[[#This Row],[Profit]]/Table1[[#This Row],[Selling Price]])</f>
        <v>0.2600445801018475</v>
      </c>
      <c r="T5524">
        <v>5</v>
      </c>
      <c r="U5524" s="2">
        <f>Table1[[#This Row],[Selling Price]]*Table1[[#This Row],[Quantity]]</f>
        <v>282.25</v>
      </c>
      <c r="V5524" s="4">
        <v>0</v>
      </c>
      <c r="W5524">
        <v>146</v>
      </c>
      <c r="X5524" t="s">
        <v>36</v>
      </c>
      <c r="Y5524" t="s">
        <v>52</v>
      </c>
      <c r="Z5524" s="2">
        <v>15.684569264088831</v>
      </c>
    </row>
    <row r="5525" spans="1:26" x14ac:dyDescent="0.35">
      <c r="A5525" t="s">
        <v>420</v>
      </c>
      <c r="B5525" t="s">
        <v>421</v>
      </c>
      <c r="C5525" t="s">
        <v>64</v>
      </c>
      <c r="D5525" t="s">
        <v>46</v>
      </c>
      <c r="E5525" t="s">
        <v>86</v>
      </c>
      <c r="F5525" t="s">
        <v>1088</v>
      </c>
      <c r="G5525" t="s">
        <v>1089</v>
      </c>
      <c r="H5525" t="s">
        <v>32</v>
      </c>
      <c r="I5525" t="s">
        <v>5021</v>
      </c>
      <c r="J5525" s="1">
        <v>42003</v>
      </c>
      <c r="K5525" s="1">
        <v>42005</v>
      </c>
      <c r="L5525" t="s">
        <v>34</v>
      </c>
      <c r="M5525">
        <f>Table1[[#This Row],[Ship Date]]-Table1[[#This Row],[Order Date]]</f>
        <v>2</v>
      </c>
      <c r="N5525">
        <v>12</v>
      </c>
      <c r="O5525" t="s">
        <v>35</v>
      </c>
      <c r="P5525" s="3">
        <v>2.286</v>
      </c>
      <c r="Q5525" s="3">
        <v>1.6874565420861991</v>
      </c>
      <c r="R5525" s="3">
        <f>(Table1[[#This Row],[Selling Price]]-Table1[[#This Row],[Cost Price]])</f>
        <v>0.59854345791380092</v>
      </c>
      <c r="S5525" s="12">
        <f>(Table1[[#This Row],[Profit]]/Table1[[#This Row],[Selling Price]])</f>
        <v>0.26183003408302752</v>
      </c>
      <c r="T5525">
        <v>3</v>
      </c>
      <c r="U5525" s="2">
        <f>Table1[[#This Row],[Selling Price]]*Table1[[#This Row],[Quantity]]</f>
        <v>6.8580000000000005</v>
      </c>
      <c r="V5525" s="4">
        <v>0.8</v>
      </c>
      <c r="W5525">
        <v>297</v>
      </c>
      <c r="X5525" t="s">
        <v>36</v>
      </c>
      <c r="Y5525" t="s">
        <v>52</v>
      </c>
      <c r="Z5525" s="2">
        <v>4.7673960547511829</v>
      </c>
    </row>
    <row r="5526" spans="1:26" x14ac:dyDescent="0.35">
      <c r="A5526" t="s">
        <v>420</v>
      </c>
      <c r="B5526" t="s">
        <v>421</v>
      </c>
      <c r="C5526" t="s">
        <v>45</v>
      </c>
      <c r="D5526" t="s">
        <v>46</v>
      </c>
      <c r="E5526" t="s">
        <v>47</v>
      </c>
      <c r="F5526" t="s">
        <v>3646</v>
      </c>
      <c r="G5526" t="s">
        <v>3647</v>
      </c>
      <c r="H5526" t="s">
        <v>32</v>
      </c>
      <c r="I5526" t="s">
        <v>5028</v>
      </c>
      <c r="J5526" s="1">
        <v>42258</v>
      </c>
      <c r="K5526" s="1">
        <v>42262</v>
      </c>
      <c r="L5526" t="s">
        <v>60</v>
      </c>
      <c r="M5526">
        <f>Table1[[#This Row],[Ship Date]]-Table1[[#This Row],[Order Date]]</f>
        <v>4</v>
      </c>
      <c r="N5526">
        <v>9</v>
      </c>
      <c r="O5526" t="s">
        <v>61</v>
      </c>
      <c r="P5526" s="3">
        <v>8.64</v>
      </c>
      <c r="Q5526" s="3">
        <v>7.2272479591652319</v>
      </c>
      <c r="R5526" s="3">
        <f>(Table1[[#This Row],[Selling Price]]-Table1[[#This Row],[Cost Price]])</f>
        <v>1.4127520408347687</v>
      </c>
      <c r="S5526" s="12">
        <f>(Table1[[#This Row],[Profit]]/Table1[[#This Row],[Selling Price]])</f>
        <v>0.16351296768920934</v>
      </c>
      <c r="T5526">
        <v>3</v>
      </c>
      <c r="U5526" s="2">
        <f>Table1[[#This Row],[Selling Price]]*Table1[[#This Row],[Quantity]]</f>
        <v>25.92</v>
      </c>
      <c r="V5526" s="4">
        <v>0</v>
      </c>
      <c r="W5526">
        <v>442</v>
      </c>
      <c r="X5526" t="s">
        <v>36</v>
      </c>
      <c r="Y5526" t="s">
        <v>52</v>
      </c>
      <c r="Z5526" s="2">
        <v>5.6395404068062138</v>
      </c>
    </row>
    <row r="5527" spans="1:26" x14ac:dyDescent="0.35">
      <c r="A5527" t="s">
        <v>420</v>
      </c>
      <c r="B5527" t="s">
        <v>421</v>
      </c>
      <c r="C5527" t="s">
        <v>39</v>
      </c>
      <c r="D5527" t="s">
        <v>46</v>
      </c>
      <c r="E5527" t="s">
        <v>75</v>
      </c>
      <c r="F5527" t="s">
        <v>76</v>
      </c>
      <c r="G5527" t="s">
        <v>77</v>
      </c>
      <c r="H5527" t="s">
        <v>32</v>
      </c>
      <c r="I5527" t="s">
        <v>5090</v>
      </c>
      <c r="J5527" s="1">
        <v>41964</v>
      </c>
      <c r="K5527" s="1">
        <v>41969</v>
      </c>
      <c r="L5527" t="s">
        <v>60</v>
      </c>
      <c r="M5527">
        <f>Table1[[#This Row],[Ship Date]]-Table1[[#This Row],[Order Date]]</f>
        <v>5</v>
      </c>
      <c r="N5527">
        <v>11</v>
      </c>
      <c r="O5527" t="s">
        <v>35</v>
      </c>
      <c r="P5527" s="3">
        <v>5.46</v>
      </c>
      <c r="Q5527" s="3">
        <v>4.1863976798206446</v>
      </c>
      <c r="R5527" s="3">
        <f>(Table1[[#This Row],[Selling Price]]-Table1[[#This Row],[Cost Price]])</f>
        <v>1.2736023201793554</v>
      </c>
      <c r="S5527" s="12">
        <f>(Table1[[#This Row],[Profit]]/Table1[[#This Row],[Selling Price]])</f>
        <v>0.23326049820134714</v>
      </c>
      <c r="T5527">
        <v>3</v>
      </c>
      <c r="U5527" s="2">
        <f>Table1[[#This Row],[Selling Price]]*Table1[[#This Row],[Quantity]]</f>
        <v>16.38</v>
      </c>
      <c r="V5527" s="4">
        <v>0</v>
      </c>
      <c r="W5527">
        <v>448</v>
      </c>
      <c r="X5527" t="s">
        <v>36</v>
      </c>
      <c r="Y5527" t="s">
        <v>52</v>
      </c>
      <c r="Z5527" s="2">
        <v>1.281776267528776</v>
      </c>
    </row>
    <row r="5528" spans="1:26" x14ac:dyDescent="0.35">
      <c r="A5528" t="s">
        <v>420</v>
      </c>
      <c r="B5528" t="s">
        <v>421</v>
      </c>
      <c r="C5528" t="s">
        <v>45</v>
      </c>
      <c r="D5528" t="s">
        <v>46</v>
      </c>
      <c r="E5528" t="s">
        <v>102</v>
      </c>
      <c r="F5528" t="s">
        <v>4860</v>
      </c>
      <c r="G5528" t="s">
        <v>4861</v>
      </c>
      <c r="H5528" t="s">
        <v>32</v>
      </c>
      <c r="I5528" t="s">
        <v>5098</v>
      </c>
      <c r="J5528" s="1">
        <v>42633</v>
      </c>
      <c r="K5528" s="1">
        <v>42637</v>
      </c>
      <c r="L5528" t="s">
        <v>60</v>
      </c>
      <c r="M5528">
        <f>Table1[[#This Row],[Ship Date]]-Table1[[#This Row],[Order Date]]</f>
        <v>4</v>
      </c>
      <c r="N5528">
        <v>9</v>
      </c>
      <c r="O5528" t="s">
        <v>61</v>
      </c>
      <c r="P5528" s="3">
        <v>65.790000000000006</v>
      </c>
      <c r="Q5528" s="3">
        <v>55.601404151842857</v>
      </c>
      <c r="R5528" s="3">
        <f>(Table1[[#This Row],[Selling Price]]-Table1[[#This Row],[Cost Price]])</f>
        <v>10.188595848157149</v>
      </c>
      <c r="S5528" s="12">
        <f>(Table1[[#This Row],[Profit]]/Table1[[#This Row],[Selling Price]])</f>
        <v>0.15486541796864489</v>
      </c>
      <c r="T5528">
        <v>9</v>
      </c>
      <c r="U5528" s="2">
        <f>Table1[[#This Row],[Selling Price]]*Table1[[#This Row],[Quantity]]</f>
        <v>592.11</v>
      </c>
      <c r="V5528" s="4">
        <v>0</v>
      </c>
      <c r="W5528">
        <v>202</v>
      </c>
      <c r="X5528" t="s">
        <v>36</v>
      </c>
      <c r="Y5528" t="s">
        <v>52</v>
      </c>
      <c r="Z5528" s="2">
        <v>24.609127033142261</v>
      </c>
    </row>
    <row r="5529" spans="1:26" x14ac:dyDescent="0.35">
      <c r="A5529" t="s">
        <v>420</v>
      </c>
      <c r="B5529" t="s">
        <v>421</v>
      </c>
      <c r="C5529" t="s">
        <v>55</v>
      </c>
      <c r="D5529" t="s">
        <v>46</v>
      </c>
      <c r="E5529" t="s">
        <v>539</v>
      </c>
      <c r="F5529" t="s">
        <v>1604</v>
      </c>
      <c r="G5529" t="s">
        <v>1605</v>
      </c>
      <c r="H5529" t="s">
        <v>32</v>
      </c>
      <c r="I5529" t="s">
        <v>5100</v>
      </c>
      <c r="J5529" s="1">
        <v>42121</v>
      </c>
      <c r="K5529" s="1">
        <v>42126</v>
      </c>
      <c r="L5529" t="s">
        <v>60</v>
      </c>
      <c r="M5529">
        <f>Table1[[#This Row],[Ship Date]]-Table1[[#This Row],[Order Date]]</f>
        <v>5</v>
      </c>
      <c r="N5529">
        <v>4</v>
      </c>
      <c r="O5529" t="s">
        <v>106</v>
      </c>
      <c r="P5529" s="3">
        <v>5.84</v>
      </c>
      <c r="Q5529" s="3">
        <v>3.9342177325959908</v>
      </c>
      <c r="R5529" s="3">
        <f>(Table1[[#This Row],[Selling Price]]-Table1[[#This Row],[Cost Price]])</f>
        <v>1.905782267404009</v>
      </c>
      <c r="S5529" s="12">
        <f>(Table1[[#This Row],[Profit]]/Table1[[#This Row],[Selling Price]])</f>
        <v>0.32633258003493304</v>
      </c>
      <c r="T5529">
        <v>2</v>
      </c>
      <c r="U5529" s="2">
        <f>Table1[[#This Row],[Selling Price]]*Table1[[#This Row],[Quantity]]</f>
        <v>11.68</v>
      </c>
      <c r="V5529" s="4">
        <v>0.2</v>
      </c>
      <c r="W5529">
        <v>288</v>
      </c>
      <c r="X5529" t="s">
        <v>36</v>
      </c>
      <c r="Y5529" t="s">
        <v>52</v>
      </c>
      <c r="Z5529" s="2">
        <v>2.626422365965619</v>
      </c>
    </row>
    <row r="5530" spans="1:26" x14ac:dyDescent="0.35">
      <c r="A5530" t="s">
        <v>420</v>
      </c>
      <c r="B5530" t="s">
        <v>421</v>
      </c>
      <c r="C5530" t="s">
        <v>55</v>
      </c>
      <c r="D5530" t="s">
        <v>46</v>
      </c>
      <c r="E5530" t="s">
        <v>65</v>
      </c>
      <c r="F5530" t="s">
        <v>1722</v>
      </c>
      <c r="G5530" t="s">
        <v>1723</v>
      </c>
      <c r="H5530" t="s">
        <v>32</v>
      </c>
      <c r="I5530" t="s">
        <v>5199</v>
      </c>
      <c r="J5530" s="1">
        <v>41721</v>
      </c>
      <c r="K5530" s="1">
        <v>41724</v>
      </c>
      <c r="L5530" t="s">
        <v>34</v>
      </c>
      <c r="M5530">
        <f>Table1[[#This Row],[Ship Date]]-Table1[[#This Row],[Order Date]]</f>
        <v>3</v>
      </c>
      <c r="N5530">
        <v>3</v>
      </c>
      <c r="O5530" t="s">
        <v>106</v>
      </c>
      <c r="P5530" s="3">
        <v>330.4</v>
      </c>
      <c r="Q5530" s="3">
        <v>266.57353635654209</v>
      </c>
      <c r="R5530" s="3">
        <f>(Table1[[#This Row],[Selling Price]]-Table1[[#This Row],[Cost Price]])</f>
        <v>63.826463643457885</v>
      </c>
      <c r="S5530" s="12">
        <f>(Table1[[#This Row],[Profit]]/Table1[[#This Row],[Selling Price]])</f>
        <v>0.19317936938092581</v>
      </c>
      <c r="T5530">
        <v>2</v>
      </c>
      <c r="U5530" s="2">
        <f>Table1[[#This Row],[Selling Price]]*Table1[[#This Row],[Quantity]]</f>
        <v>660.8</v>
      </c>
      <c r="V5530" s="4">
        <v>0</v>
      </c>
      <c r="W5530">
        <v>242</v>
      </c>
      <c r="X5530" t="s">
        <v>36</v>
      </c>
      <c r="Y5530" t="s">
        <v>36</v>
      </c>
      <c r="Z5530" s="2">
        <v>324.76664196517072</v>
      </c>
    </row>
    <row r="5531" spans="1:26" x14ac:dyDescent="0.35">
      <c r="A5531" t="s">
        <v>420</v>
      </c>
      <c r="B5531" t="s">
        <v>421</v>
      </c>
      <c r="C5531" t="s">
        <v>55</v>
      </c>
      <c r="D5531" t="s">
        <v>46</v>
      </c>
      <c r="E5531" t="s">
        <v>102</v>
      </c>
      <c r="F5531" t="s">
        <v>5205</v>
      </c>
      <c r="G5531" t="s">
        <v>5206</v>
      </c>
      <c r="H5531" t="s">
        <v>32</v>
      </c>
      <c r="I5531" t="s">
        <v>5204</v>
      </c>
      <c r="J5531" s="1">
        <v>42982</v>
      </c>
      <c r="K5531" s="1">
        <v>42987</v>
      </c>
      <c r="L5531" t="s">
        <v>34</v>
      </c>
      <c r="M5531">
        <f>Table1[[#This Row],[Ship Date]]-Table1[[#This Row],[Order Date]]</f>
        <v>5</v>
      </c>
      <c r="N5531">
        <v>9</v>
      </c>
      <c r="O5531" t="s">
        <v>61</v>
      </c>
      <c r="P5531" s="3">
        <v>11.52</v>
      </c>
      <c r="Q5531" s="3">
        <v>7.8414666797196171</v>
      </c>
      <c r="R5531" s="3">
        <f>(Table1[[#This Row],[Selling Price]]-Table1[[#This Row],[Cost Price]])</f>
        <v>3.6785333202803825</v>
      </c>
      <c r="S5531" s="12">
        <f>(Table1[[#This Row],[Profit]]/Table1[[#This Row],[Selling Price]])</f>
        <v>0.31931712849656096</v>
      </c>
      <c r="T5531">
        <v>4</v>
      </c>
      <c r="U5531" s="2">
        <f>Table1[[#This Row],[Selling Price]]*Table1[[#This Row],[Quantity]]</f>
        <v>46.08</v>
      </c>
      <c r="V5531" s="4">
        <v>0.2</v>
      </c>
      <c r="W5531">
        <v>390</v>
      </c>
      <c r="X5531" t="s">
        <v>36</v>
      </c>
      <c r="Y5531" t="s">
        <v>52</v>
      </c>
      <c r="Z5531" s="2">
        <v>5.1081111969102642</v>
      </c>
    </row>
    <row r="5532" spans="1:26" x14ac:dyDescent="0.35">
      <c r="A5532" t="s">
        <v>420</v>
      </c>
      <c r="B5532" t="s">
        <v>421</v>
      </c>
      <c r="C5532" t="s">
        <v>27</v>
      </c>
      <c r="D5532" t="s">
        <v>46</v>
      </c>
      <c r="E5532" t="s">
        <v>86</v>
      </c>
      <c r="F5532" t="s">
        <v>3682</v>
      </c>
      <c r="G5532" t="s">
        <v>3683</v>
      </c>
      <c r="H5532" t="s">
        <v>32</v>
      </c>
      <c r="I5532" t="s">
        <v>5255</v>
      </c>
      <c r="J5532" s="1">
        <v>42684</v>
      </c>
      <c r="K5532" s="1">
        <v>42688</v>
      </c>
      <c r="L5532" t="s">
        <v>60</v>
      </c>
      <c r="M5532">
        <f>Table1[[#This Row],[Ship Date]]-Table1[[#This Row],[Order Date]]</f>
        <v>4</v>
      </c>
      <c r="N5532">
        <v>11</v>
      </c>
      <c r="O5532" t="s">
        <v>35</v>
      </c>
      <c r="P5532" s="3">
        <v>69.888000000000005</v>
      </c>
      <c r="Q5532" s="3">
        <v>49.767052845340949</v>
      </c>
      <c r="R5532" s="3">
        <f>(Table1[[#This Row],[Selling Price]]-Table1[[#This Row],[Cost Price]])</f>
        <v>20.120947154659056</v>
      </c>
      <c r="S5532" s="12">
        <f>(Table1[[#This Row],[Profit]]/Table1[[#This Row],[Selling Price]])</f>
        <v>0.28790274660398146</v>
      </c>
      <c r="T5532">
        <v>7</v>
      </c>
      <c r="U5532" s="2">
        <f>Table1[[#This Row],[Selling Price]]*Table1[[#This Row],[Quantity]]</f>
        <v>489.21600000000001</v>
      </c>
      <c r="V5532" s="4">
        <v>0.7</v>
      </c>
      <c r="W5532">
        <v>207</v>
      </c>
      <c r="X5532" t="s">
        <v>36</v>
      </c>
      <c r="Y5532" t="s">
        <v>68</v>
      </c>
      <c r="Z5532" s="2">
        <v>92.362243275774404</v>
      </c>
    </row>
    <row r="5533" spans="1:26" x14ac:dyDescent="0.35">
      <c r="A5533" t="s">
        <v>420</v>
      </c>
      <c r="B5533" t="s">
        <v>421</v>
      </c>
      <c r="C5533" t="s">
        <v>27</v>
      </c>
      <c r="D5533" t="s">
        <v>46</v>
      </c>
      <c r="E5533" t="s">
        <v>539</v>
      </c>
      <c r="F5533" t="s">
        <v>5268</v>
      </c>
      <c r="G5533" t="s">
        <v>5269</v>
      </c>
      <c r="H5533" t="s">
        <v>32</v>
      </c>
      <c r="I5533" t="s">
        <v>5267</v>
      </c>
      <c r="J5533" s="1">
        <v>41845</v>
      </c>
      <c r="K5533" s="1">
        <v>41847</v>
      </c>
      <c r="L5533" t="s">
        <v>34</v>
      </c>
      <c r="M5533">
        <f>Table1[[#This Row],[Ship Date]]-Table1[[#This Row],[Order Date]]</f>
        <v>2</v>
      </c>
      <c r="N5533">
        <v>7</v>
      </c>
      <c r="O5533" t="s">
        <v>51</v>
      </c>
      <c r="P5533" s="3">
        <v>15.52</v>
      </c>
      <c r="Q5533" s="3">
        <v>12.91672194258974</v>
      </c>
      <c r="R5533" s="3">
        <f>(Table1[[#This Row],[Selling Price]]-Table1[[#This Row],[Cost Price]])</f>
        <v>2.6032780574102592</v>
      </c>
      <c r="S5533" s="12">
        <f>(Table1[[#This Row],[Profit]]/Table1[[#This Row],[Selling Price]])</f>
        <v>0.16773698823519712</v>
      </c>
      <c r="T5533">
        <v>4</v>
      </c>
      <c r="U5533" s="2">
        <f>Table1[[#This Row],[Selling Price]]*Table1[[#This Row],[Quantity]]</f>
        <v>62.08</v>
      </c>
      <c r="V5533" s="4">
        <v>0</v>
      </c>
      <c r="W5533">
        <v>170</v>
      </c>
      <c r="X5533" t="s">
        <v>36</v>
      </c>
      <c r="Y5533" t="s">
        <v>52</v>
      </c>
      <c r="Z5533" s="2">
        <v>4.8336765303441638</v>
      </c>
    </row>
    <row r="5534" spans="1:26" x14ac:dyDescent="0.35">
      <c r="A5534" t="s">
        <v>420</v>
      </c>
      <c r="B5534" t="s">
        <v>421</v>
      </c>
      <c r="C5534" t="s">
        <v>64</v>
      </c>
      <c r="D5534" t="s">
        <v>46</v>
      </c>
      <c r="E5534" t="s">
        <v>47</v>
      </c>
      <c r="F5534" t="s">
        <v>1988</v>
      </c>
      <c r="G5534" t="s">
        <v>1989</v>
      </c>
      <c r="H5534" t="s">
        <v>32</v>
      </c>
      <c r="I5534" t="s">
        <v>5287</v>
      </c>
      <c r="J5534" s="1">
        <v>41981</v>
      </c>
      <c r="K5534" s="1">
        <v>41986</v>
      </c>
      <c r="L5534" t="s">
        <v>60</v>
      </c>
      <c r="M5534">
        <f>Table1[[#This Row],[Ship Date]]-Table1[[#This Row],[Order Date]]</f>
        <v>5</v>
      </c>
      <c r="N5534">
        <v>12</v>
      </c>
      <c r="O5534" t="s">
        <v>35</v>
      </c>
      <c r="P5534" s="3">
        <v>27.888000000000002</v>
      </c>
      <c r="Q5534" s="3">
        <v>21.44729887315955</v>
      </c>
      <c r="R5534" s="3">
        <f>(Table1[[#This Row],[Selling Price]]-Table1[[#This Row],[Cost Price]])</f>
        <v>6.4407011268404517</v>
      </c>
      <c r="S5534" s="12">
        <f>(Table1[[#This Row],[Profit]]/Table1[[#This Row],[Selling Price]])</f>
        <v>0.23094883558664842</v>
      </c>
      <c r="T5534">
        <v>7</v>
      </c>
      <c r="U5534" s="2">
        <f>Table1[[#This Row],[Selling Price]]*Table1[[#This Row],[Quantity]]</f>
        <v>195.21600000000001</v>
      </c>
      <c r="V5534" s="4">
        <v>0.2</v>
      </c>
      <c r="W5534">
        <v>439</v>
      </c>
      <c r="X5534" t="s">
        <v>36</v>
      </c>
      <c r="Y5534" t="s">
        <v>52</v>
      </c>
      <c r="Z5534" s="2">
        <v>9.2735521173241509</v>
      </c>
    </row>
    <row r="5535" spans="1:26" x14ac:dyDescent="0.35">
      <c r="A5535" t="s">
        <v>420</v>
      </c>
      <c r="B5535" t="s">
        <v>421</v>
      </c>
      <c r="C5535" t="s">
        <v>45</v>
      </c>
      <c r="D5535" t="s">
        <v>46</v>
      </c>
      <c r="E5535" t="s">
        <v>86</v>
      </c>
      <c r="F5535" t="s">
        <v>4894</v>
      </c>
      <c r="G5535" t="s">
        <v>4895</v>
      </c>
      <c r="H5535" t="s">
        <v>32</v>
      </c>
      <c r="I5535" t="s">
        <v>5333</v>
      </c>
      <c r="J5535" s="1">
        <v>42003</v>
      </c>
      <c r="K5535" s="1">
        <v>42008</v>
      </c>
      <c r="L5535" t="s">
        <v>60</v>
      </c>
      <c r="M5535">
        <f>Table1[[#This Row],[Ship Date]]-Table1[[#This Row],[Order Date]]</f>
        <v>5</v>
      </c>
      <c r="N5535">
        <v>12</v>
      </c>
      <c r="O5535" t="s">
        <v>35</v>
      </c>
      <c r="P5535" s="3">
        <v>551.98500000000001</v>
      </c>
      <c r="Q5535" s="3">
        <v>390.69141563769517</v>
      </c>
      <c r="R5535" s="3">
        <f>(Table1[[#This Row],[Selling Price]]-Table1[[#This Row],[Cost Price]])</f>
        <v>161.29358436230484</v>
      </c>
      <c r="S5535" s="12">
        <f>(Table1[[#This Row],[Profit]]/Table1[[#This Row],[Selling Price]])</f>
        <v>0.29220646278849033</v>
      </c>
      <c r="T5535">
        <v>5</v>
      </c>
      <c r="U5535" s="2">
        <f>Table1[[#This Row],[Selling Price]]*Table1[[#This Row],[Quantity]]</f>
        <v>2759.9250000000002</v>
      </c>
      <c r="V5535" s="4">
        <v>0.7</v>
      </c>
      <c r="W5535">
        <v>215</v>
      </c>
      <c r="X5535" t="s">
        <v>36</v>
      </c>
      <c r="Y5535" t="s">
        <v>36</v>
      </c>
      <c r="Z5535" s="2">
        <v>526.12367489985184</v>
      </c>
    </row>
    <row r="5536" spans="1:26" x14ac:dyDescent="0.35">
      <c r="A5536" t="s">
        <v>420</v>
      </c>
      <c r="B5536" t="s">
        <v>421</v>
      </c>
      <c r="C5536" t="s">
        <v>55</v>
      </c>
      <c r="D5536" t="s">
        <v>46</v>
      </c>
      <c r="E5536" t="s">
        <v>75</v>
      </c>
      <c r="F5536" t="s">
        <v>4904</v>
      </c>
      <c r="G5536" t="s">
        <v>4905</v>
      </c>
      <c r="H5536" t="s">
        <v>32</v>
      </c>
      <c r="I5536" t="s">
        <v>5350</v>
      </c>
      <c r="J5536" s="1">
        <v>42429</v>
      </c>
      <c r="K5536" s="1">
        <v>42433</v>
      </c>
      <c r="L5536" t="s">
        <v>60</v>
      </c>
      <c r="M5536">
        <f>Table1[[#This Row],[Ship Date]]-Table1[[#This Row],[Order Date]]</f>
        <v>4</v>
      </c>
      <c r="N5536">
        <v>2</v>
      </c>
      <c r="O5536" t="s">
        <v>106</v>
      </c>
      <c r="P5536" s="3">
        <v>111.104</v>
      </c>
      <c r="Q5536" s="3">
        <v>86.277798265525135</v>
      </c>
      <c r="R5536" s="3">
        <f>(Table1[[#This Row],[Selling Price]]-Table1[[#This Row],[Cost Price]])</f>
        <v>24.826201734474864</v>
      </c>
      <c r="S5536" s="12">
        <f>(Table1[[#This Row],[Profit]]/Table1[[#This Row],[Selling Price]])</f>
        <v>0.22345011641772453</v>
      </c>
      <c r="T5536">
        <v>7</v>
      </c>
      <c r="U5536" s="2">
        <f>Table1[[#This Row],[Selling Price]]*Table1[[#This Row],[Quantity]]</f>
        <v>777.72799999999995</v>
      </c>
      <c r="V5536" s="4">
        <v>0.2</v>
      </c>
      <c r="W5536">
        <v>167</v>
      </c>
      <c r="X5536" t="s">
        <v>36</v>
      </c>
      <c r="Y5536" t="s">
        <v>52</v>
      </c>
      <c r="Z5536" s="2">
        <v>24.33747742924578</v>
      </c>
    </row>
    <row r="5537" spans="1:26" x14ac:dyDescent="0.35">
      <c r="A5537" t="s">
        <v>420</v>
      </c>
      <c r="B5537" t="s">
        <v>421</v>
      </c>
      <c r="C5537" t="s">
        <v>27</v>
      </c>
      <c r="D5537" t="s">
        <v>46</v>
      </c>
      <c r="E5537" t="s">
        <v>65</v>
      </c>
      <c r="F5537" t="s">
        <v>852</v>
      </c>
      <c r="G5537" t="s">
        <v>853</v>
      </c>
      <c r="H5537" t="s">
        <v>32</v>
      </c>
      <c r="I5537" t="s">
        <v>5359</v>
      </c>
      <c r="J5537" s="1">
        <v>42502</v>
      </c>
      <c r="K5537" s="1">
        <v>42507</v>
      </c>
      <c r="L5537" t="s">
        <v>60</v>
      </c>
      <c r="M5537">
        <f>Table1[[#This Row],[Ship Date]]-Table1[[#This Row],[Order Date]]</f>
        <v>5</v>
      </c>
      <c r="N5537">
        <v>5</v>
      </c>
      <c r="O5537" t="s">
        <v>51</v>
      </c>
      <c r="P5537" s="3">
        <v>82.367999999999995</v>
      </c>
      <c r="Q5537" s="3">
        <v>66.261495770104801</v>
      </c>
      <c r="R5537" s="3">
        <f>(Table1[[#This Row],[Selling Price]]-Table1[[#This Row],[Cost Price]])</f>
        <v>16.106504229895194</v>
      </c>
      <c r="S5537" s="12">
        <f>(Table1[[#This Row],[Profit]]/Table1[[#This Row],[Selling Price]])</f>
        <v>0.19554322345929481</v>
      </c>
      <c r="T5537">
        <v>2</v>
      </c>
      <c r="U5537" s="2">
        <f>Table1[[#This Row],[Selling Price]]*Table1[[#This Row],[Quantity]]</f>
        <v>164.73599999999999</v>
      </c>
      <c r="V5537" s="4">
        <v>0.2</v>
      </c>
      <c r="W5537">
        <v>476</v>
      </c>
      <c r="X5537" t="s">
        <v>36</v>
      </c>
      <c r="Y5537" t="s">
        <v>68</v>
      </c>
      <c r="Z5537" s="2">
        <v>56.226174346117482</v>
      </c>
    </row>
    <row r="5538" spans="1:26" x14ac:dyDescent="0.35">
      <c r="A5538" t="s">
        <v>420</v>
      </c>
      <c r="B5538" t="s">
        <v>421</v>
      </c>
      <c r="C5538" t="s">
        <v>55</v>
      </c>
      <c r="D5538" t="s">
        <v>46</v>
      </c>
      <c r="E5538" t="s">
        <v>75</v>
      </c>
      <c r="F5538" t="s">
        <v>988</v>
      </c>
      <c r="G5538" t="s">
        <v>989</v>
      </c>
      <c r="H5538" t="s">
        <v>32</v>
      </c>
      <c r="I5538" t="s">
        <v>5377</v>
      </c>
      <c r="J5538" s="1">
        <v>42617</v>
      </c>
      <c r="K5538" s="1">
        <v>42622</v>
      </c>
      <c r="L5538" t="s">
        <v>60</v>
      </c>
      <c r="M5538">
        <f>Table1[[#This Row],[Ship Date]]-Table1[[#This Row],[Order Date]]</f>
        <v>5</v>
      </c>
      <c r="N5538">
        <v>9</v>
      </c>
      <c r="O5538" t="s">
        <v>61</v>
      </c>
      <c r="P5538" s="3">
        <v>3.9119999999999999</v>
      </c>
      <c r="Q5538" s="3">
        <v>2.6949327679599402</v>
      </c>
      <c r="R5538" s="3">
        <f>(Table1[[#This Row],[Selling Price]]-Table1[[#This Row],[Cost Price]])</f>
        <v>1.2170672320400597</v>
      </c>
      <c r="S5538" s="12">
        <f>(Table1[[#This Row],[Profit]]/Table1[[#This Row],[Selling Price]])</f>
        <v>0.31111125563396208</v>
      </c>
      <c r="T5538">
        <v>1</v>
      </c>
      <c r="U5538" s="2">
        <f>Table1[[#This Row],[Selling Price]]*Table1[[#This Row],[Quantity]]</f>
        <v>3.9119999999999999</v>
      </c>
      <c r="V5538" s="4">
        <v>0.2</v>
      </c>
      <c r="W5538">
        <v>180</v>
      </c>
      <c r="X5538" t="s">
        <v>36</v>
      </c>
      <c r="Y5538" t="s">
        <v>52</v>
      </c>
      <c r="Z5538" s="2">
        <v>4.7208131926607724</v>
      </c>
    </row>
    <row r="5539" spans="1:26" x14ac:dyDescent="0.35">
      <c r="A5539" t="s">
        <v>420</v>
      </c>
      <c r="B5539" t="s">
        <v>421</v>
      </c>
      <c r="C5539" t="s">
        <v>27</v>
      </c>
      <c r="D5539" t="s">
        <v>46</v>
      </c>
      <c r="E5539" t="s">
        <v>75</v>
      </c>
      <c r="F5539" t="s">
        <v>3738</v>
      </c>
      <c r="G5539" t="s">
        <v>3739</v>
      </c>
      <c r="H5539" t="s">
        <v>32</v>
      </c>
      <c r="I5539" t="s">
        <v>5380</v>
      </c>
      <c r="J5539" s="1">
        <v>42062</v>
      </c>
      <c r="K5539" s="1">
        <v>42063</v>
      </c>
      <c r="L5539" t="s">
        <v>199</v>
      </c>
      <c r="M5539">
        <f>Table1[[#This Row],[Ship Date]]-Table1[[#This Row],[Order Date]]</f>
        <v>1</v>
      </c>
      <c r="N5539">
        <v>2</v>
      </c>
      <c r="O5539" t="s">
        <v>106</v>
      </c>
      <c r="P5539" s="3">
        <v>16.032</v>
      </c>
      <c r="Q5539" s="3">
        <v>12.476574042052791</v>
      </c>
      <c r="R5539" s="3">
        <f>(Table1[[#This Row],[Selling Price]]-Table1[[#This Row],[Cost Price]])</f>
        <v>3.5554259579472092</v>
      </c>
      <c r="S5539" s="12">
        <f>(Table1[[#This Row],[Profit]]/Table1[[#This Row],[Selling Price]])</f>
        <v>0.221770581209282</v>
      </c>
      <c r="T5539">
        <v>6</v>
      </c>
      <c r="U5539" s="2">
        <f>Table1[[#This Row],[Selling Price]]*Table1[[#This Row],[Quantity]]</f>
        <v>96.192000000000007</v>
      </c>
      <c r="V5539" s="4">
        <v>0.2</v>
      </c>
      <c r="W5539">
        <v>141</v>
      </c>
      <c r="X5539" t="s">
        <v>36</v>
      </c>
      <c r="Y5539" t="s">
        <v>52</v>
      </c>
      <c r="Z5539" s="2">
        <v>5.1857914600055661</v>
      </c>
    </row>
    <row r="5540" spans="1:26" x14ac:dyDescent="0.35">
      <c r="A5540" t="s">
        <v>420</v>
      </c>
      <c r="B5540" t="s">
        <v>421</v>
      </c>
      <c r="C5540" t="s">
        <v>39</v>
      </c>
      <c r="D5540" t="s">
        <v>46</v>
      </c>
      <c r="E5540" t="s">
        <v>65</v>
      </c>
      <c r="F5540" t="s">
        <v>2210</v>
      </c>
      <c r="G5540" t="s">
        <v>2211</v>
      </c>
      <c r="H5540" t="s">
        <v>32</v>
      </c>
      <c r="I5540" t="s">
        <v>5473</v>
      </c>
      <c r="J5540" s="1">
        <v>42099</v>
      </c>
      <c r="K5540" s="1">
        <v>42104</v>
      </c>
      <c r="L5540" t="s">
        <v>60</v>
      </c>
      <c r="M5540">
        <f>Table1[[#This Row],[Ship Date]]-Table1[[#This Row],[Order Date]]</f>
        <v>5</v>
      </c>
      <c r="N5540">
        <v>4</v>
      </c>
      <c r="O5540" t="s">
        <v>106</v>
      </c>
      <c r="P5540" s="3">
        <v>563.80799999999999</v>
      </c>
      <c r="Q5540" s="3">
        <v>405.75357034526888</v>
      </c>
      <c r="R5540" s="3">
        <f>(Table1[[#This Row],[Selling Price]]-Table1[[#This Row],[Cost Price]])</f>
        <v>158.05442965473111</v>
      </c>
      <c r="S5540" s="12">
        <f>(Table1[[#This Row],[Profit]]/Table1[[#This Row],[Selling Price]])</f>
        <v>0.28033378322892033</v>
      </c>
      <c r="T5540">
        <v>4</v>
      </c>
      <c r="U5540" s="2">
        <f>Table1[[#This Row],[Selling Price]]*Table1[[#This Row],[Quantity]]</f>
        <v>2255.232</v>
      </c>
      <c r="V5540" s="4">
        <v>0.2</v>
      </c>
      <c r="W5540">
        <v>496</v>
      </c>
      <c r="X5540" t="s">
        <v>36</v>
      </c>
      <c r="Y5540" t="s">
        <v>36</v>
      </c>
      <c r="Z5540" s="2">
        <v>164.20411074026131</v>
      </c>
    </row>
    <row r="5541" spans="1:26" x14ac:dyDescent="0.35">
      <c r="A5541" t="s">
        <v>420</v>
      </c>
      <c r="B5541" t="s">
        <v>421</v>
      </c>
      <c r="C5541" t="s">
        <v>45</v>
      </c>
      <c r="D5541" t="s">
        <v>46</v>
      </c>
      <c r="E5541" t="s">
        <v>102</v>
      </c>
      <c r="F5541" t="s">
        <v>1728</v>
      </c>
      <c r="G5541" t="s">
        <v>1729</v>
      </c>
      <c r="H5541" t="s">
        <v>32</v>
      </c>
      <c r="I5541" t="s">
        <v>5489</v>
      </c>
      <c r="J5541" s="1">
        <v>42443</v>
      </c>
      <c r="K5541" s="1">
        <v>42446</v>
      </c>
      <c r="L5541" t="s">
        <v>199</v>
      </c>
      <c r="M5541">
        <f>Table1[[#This Row],[Ship Date]]-Table1[[#This Row],[Order Date]]</f>
        <v>3</v>
      </c>
      <c r="N5541">
        <v>3</v>
      </c>
      <c r="O5541" t="s">
        <v>106</v>
      </c>
      <c r="P5541" s="3">
        <v>5.1840000000000002</v>
      </c>
      <c r="Q5541" s="3">
        <v>3.7204111312638029</v>
      </c>
      <c r="R5541" s="3">
        <f>(Table1[[#This Row],[Selling Price]]-Table1[[#This Row],[Cost Price]])</f>
        <v>1.4635888687361973</v>
      </c>
      <c r="S5541" s="12">
        <f>(Table1[[#This Row],[Profit]]/Table1[[#This Row],[Selling Price]])</f>
        <v>0.28232809967905043</v>
      </c>
      <c r="T5541">
        <v>1</v>
      </c>
      <c r="U5541" s="2">
        <f>Table1[[#This Row],[Selling Price]]*Table1[[#This Row],[Quantity]]</f>
        <v>5.1840000000000002</v>
      </c>
      <c r="V5541" s="4">
        <v>0.2</v>
      </c>
      <c r="W5541">
        <v>100</v>
      </c>
      <c r="X5541" t="s">
        <v>36</v>
      </c>
      <c r="Y5541" t="s">
        <v>36</v>
      </c>
      <c r="Z5541" s="2">
        <v>15.093969429638349</v>
      </c>
    </row>
    <row r="5542" spans="1:26" x14ac:dyDescent="0.35">
      <c r="A5542" t="s">
        <v>420</v>
      </c>
      <c r="B5542" t="s">
        <v>421</v>
      </c>
      <c r="C5542" t="s">
        <v>39</v>
      </c>
      <c r="D5542" t="s">
        <v>46</v>
      </c>
      <c r="E5542" t="s">
        <v>75</v>
      </c>
      <c r="F5542" t="s">
        <v>3169</v>
      </c>
      <c r="G5542" t="s">
        <v>3170</v>
      </c>
      <c r="H5542" t="s">
        <v>32</v>
      </c>
      <c r="I5542" t="s">
        <v>5508</v>
      </c>
      <c r="J5542" s="1">
        <v>41733</v>
      </c>
      <c r="K5542" s="1">
        <v>41738</v>
      </c>
      <c r="L5542" t="s">
        <v>60</v>
      </c>
      <c r="M5542">
        <f>Table1[[#This Row],[Ship Date]]-Table1[[#This Row],[Order Date]]</f>
        <v>5</v>
      </c>
      <c r="N5542">
        <v>4</v>
      </c>
      <c r="O5542" t="s">
        <v>106</v>
      </c>
      <c r="P5542" s="3">
        <v>79.36</v>
      </c>
      <c r="Q5542" s="3">
        <v>61.058592781502192</v>
      </c>
      <c r="R5542" s="3">
        <f>(Table1[[#This Row],[Selling Price]]-Table1[[#This Row],[Cost Price]])</f>
        <v>18.301407218497808</v>
      </c>
      <c r="S5542" s="12">
        <f>(Table1[[#This Row],[Profit]]/Table1[[#This Row],[Selling Price]])</f>
        <v>0.23061249015244215</v>
      </c>
      <c r="T5542">
        <v>4</v>
      </c>
      <c r="U5542" s="2">
        <f>Table1[[#This Row],[Selling Price]]*Table1[[#This Row],[Quantity]]</f>
        <v>317.44</v>
      </c>
      <c r="V5542" s="4">
        <v>0</v>
      </c>
      <c r="W5542">
        <v>393</v>
      </c>
      <c r="X5542" t="s">
        <v>36</v>
      </c>
      <c r="Y5542" t="s">
        <v>52</v>
      </c>
      <c r="Z5542" s="2">
        <v>32.475151221466902</v>
      </c>
    </row>
    <row r="5543" spans="1:26" x14ac:dyDescent="0.35">
      <c r="A5543" t="s">
        <v>420</v>
      </c>
      <c r="B5543" t="s">
        <v>421</v>
      </c>
      <c r="C5543" t="s">
        <v>39</v>
      </c>
      <c r="D5543" t="s">
        <v>46</v>
      </c>
      <c r="E5543" t="s">
        <v>91</v>
      </c>
      <c r="F5543" t="s">
        <v>5536</v>
      </c>
      <c r="G5543" t="s">
        <v>5537</v>
      </c>
      <c r="H5543" t="s">
        <v>32</v>
      </c>
      <c r="I5543" t="s">
        <v>5535</v>
      </c>
      <c r="J5543" s="1">
        <v>42833</v>
      </c>
      <c r="K5543" s="1">
        <v>42839</v>
      </c>
      <c r="L5543" t="s">
        <v>60</v>
      </c>
      <c r="M5543">
        <f>Table1[[#This Row],[Ship Date]]-Table1[[#This Row],[Order Date]]</f>
        <v>6</v>
      </c>
      <c r="N5543">
        <v>4</v>
      </c>
      <c r="O5543" t="s">
        <v>106</v>
      </c>
      <c r="P5543" s="3">
        <v>41.95</v>
      </c>
      <c r="Q5543" s="3">
        <v>28.610057284015639</v>
      </c>
      <c r="R5543" s="3">
        <f>(Table1[[#This Row],[Selling Price]]-Table1[[#This Row],[Cost Price]])</f>
        <v>13.339942715984364</v>
      </c>
      <c r="S5543" s="12">
        <f>(Table1[[#This Row],[Profit]]/Table1[[#This Row],[Selling Price]])</f>
        <v>0.31799625067900744</v>
      </c>
      <c r="T5543">
        <v>5</v>
      </c>
      <c r="U5543" s="2">
        <f>Table1[[#This Row],[Selling Price]]*Table1[[#This Row],[Quantity]]</f>
        <v>209.75</v>
      </c>
      <c r="V5543" s="4">
        <v>0</v>
      </c>
      <c r="W5543">
        <v>159</v>
      </c>
      <c r="X5543" t="s">
        <v>68</v>
      </c>
      <c r="Y5543" t="s">
        <v>52</v>
      </c>
      <c r="Z5543" s="2">
        <v>28.974870364967408</v>
      </c>
    </row>
    <row r="5544" spans="1:26" x14ac:dyDescent="0.35">
      <c r="A5544" t="s">
        <v>420</v>
      </c>
      <c r="B5544" t="s">
        <v>421</v>
      </c>
      <c r="C5544" t="s">
        <v>64</v>
      </c>
      <c r="D5544" t="s">
        <v>46</v>
      </c>
      <c r="E5544" t="s">
        <v>75</v>
      </c>
      <c r="F5544" t="s">
        <v>2413</v>
      </c>
      <c r="G5544" t="s">
        <v>2414</v>
      </c>
      <c r="H5544" t="s">
        <v>32</v>
      </c>
      <c r="I5544" t="s">
        <v>5562</v>
      </c>
      <c r="J5544" s="1">
        <v>42360</v>
      </c>
      <c r="K5544" s="1">
        <v>42365</v>
      </c>
      <c r="L5544" t="s">
        <v>60</v>
      </c>
      <c r="M5544">
        <f>Table1[[#This Row],[Ship Date]]-Table1[[#This Row],[Order Date]]</f>
        <v>5</v>
      </c>
      <c r="N5544">
        <v>12</v>
      </c>
      <c r="O5544" t="s">
        <v>35</v>
      </c>
      <c r="P5544" s="3">
        <v>17.12</v>
      </c>
      <c r="Q5544" s="3">
        <v>14.33809827411733</v>
      </c>
      <c r="R5544" s="3">
        <f>(Table1[[#This Row],[Selling Price]]-Table1[[#This Row],[Cost Price]])</f>
        <v>2.7819017258826708</v>
      </c>
      <c r="S5544" s="12">
        <f>(Table1[[#This Row],[Profit]]/Table1[[#This Row],[Selling Price]])</f>
        <v>0.16249425968940834</v>
      </c>
      <c r="T5544">
        <v>4</v>
      </c>
      <c r="U5544" s="2">
        <f>Table1[[#This Row],[Selling Price]]*Table1[[#This Row],[Quantity]]</f>
        <v>68.48</v>
      </c>
      <c r="V5544" s="4">
        <v>0</v>
      </c>
      <c r="W5544">
        <v>312</v>
      </c>
      <c r="X5544" t="s">
        <v>36</v>
      </c>
      <c r="Y5544" t="s">
        <v>52</v>
      </c>
      <c r="Z5544" s="2">
        <v>5.5913685861930684</v>
      </c>
    </row>
    <row r="5545" spans="1:26" x14ac:dyDescent="0.35">
      <c r="A5545" t="s">
        <v>420</v>
      </c>
      <c r="B5545" t="s">
        <v>421</v>
      </c>
      <c r="C5545" t="s">
        <v>55</v>
      </c>
      <c r="D5545" t="s">
        <v>46</v>
      </c>
      <c r="E5545" t="s">
        <v>102</v>
      </c>
      <c r="F5545" t="s">
        <v>5205</v>
      </c>
      <c r="G5545" t="s">
        <v>5206</v>
      </c>
      <c r="H5545" t="s">
        <v>32</v>
      </c>
      <c r="I5545" t="s">
        <v>5784</v>
      </c>
      <c r="J5545" s="1">
        <v>42394</v>
      </c>
      <c r="K5545" s="1">
        <v>42396</v>
      </c>
      <c r="L5545" t="s">
        <v>199</v>
      </c>
      <c r="M5545">
        <f>Table1[[#This Row],[Ship Date]]-Table1[[#This Row],[Order Date]]</f>
        <v>2</v>
      </c>
      <c r="N5545">
        <v>1</v>
      </c>
      <c r="O5545" t="s">
        <v>35</v>
      </c>
      <c r="P5545" s="3">
        <v>18</v>
      </c>
      <c r="Q5545" s="3">
        <v>14.326809154301611</v>
      </c>
      <c r="R5545" s="3">
        <f>(Table1[[#This Row],[Selling Price]]-Table1[[#This Row],[Cost Price]])</f>
        <v>3.6731908456983895</v>
      </c>
      <c r="S5545" s="12">
        <f>(Table1[[#This Row],[Profit]]/Table1[[#This Row],[Selling Price]])</f>
        <v>0.20406615809435497</v>
      </c>
      <c r="T5545">
        <v>5</v>
      </c>
      <c r="U5545" s="2">
        <f>Table1[[#This Row],[Selling Price]]*Table1[[#This Row],[Quantity]]</f>
        <v>90</v>
      </c>
      <c r="V5545" s="4">
        <v>0</v>
      </c>
      <c r="W5545">
        <v>354</v>
      </c>
      <c r="X5545" t="s">
        <v>36</v>
      </c>
      <c r="Y5545" t="s">
        <v>52</v>
      </c>
      <c r="Z5545" s="2">
        <v>5.1081111969102642</v>
      </c>
    </row>
    <row r="5546" spans="1:26" x14ac:dyDescent="0.35">
      <c r="A5546" t="s">
        <v>420</v>
      </c>
      <c r="B5546" t="s">
        <v>421</v>
      </c>
      <c r="C5546" t="s">
        <v>27</v>
      </c>
      <c r="D5546" t="s">
        <v>46</v>
      </c>
      <c r="E5546" t="s">
        <v>91</v>
      </c>
      <c r="F5546" t="s">
        <v>4003</v>
      </c>
      <c r="G5546" t="s">
        <v>4004</v>
      </c>
      <c r="H5546" t="s">
        <v>32</v>
      </c>
      <c r="I5546" t="s">
        <v>5822</v>
      </c>
      <c r="J5546" s="1">
        <v>41754</v>
      </c>
      <c r="K5546" s="1">
        <v>41759</v>
      </c>
      <c r="L5546" t="s">
        <v>60</v>
      </c>
      <c r="M5546">
        <f>Table1[[#This Row],[Ship Date]]-Table1[[#This Row],[Order Date]]</f>
        <v>5</v>
      </c>
      <c r="N5546">
        <v>4</v>
      </c>
      <c r="O5546" t="s">
        <v>106</v>
      </c>
      <c r="P5546" s="3">
        <v>270.72000000000003</v>
      </c>
      <c r="Q5546" s="3">
        <v>204.1812971188894</v>
      </c>
      <c r="R5546" s="3">
        <f>(Table1[[#This Row],[Selling Price]]-Table1[[#This Row],[Cost Price]])</f>
        <v>66.538702881110623</v>
      </c>
      <c r="S5546" s="12">
        <f>(Table1[[#This Row],[Profit]]/Table1[[#This Row],[Selling Price]])</f>
        <v>0.24578421572514264</v>
      </c>
      <c r="T5546">
        <v>3</v>
      </c>
      <c r="U5546" s="2">
        <f>Table1[[#This Row],[Selling Price]]*Table1[[#This Row],[Quantity]]</f>
        <v>812.16000000000008</v>
      </c>
      <c r="V5546" s="4">
        <v>0</v>
      </c>
      <c r="W5546">
        <v>384</v>
      </c>
      <c r="X5546" t="s">
        <v>36</v>
      </c>
      <c r="Y5546" t="s">
        <v>36</v>
      </c>
      <c r="Z5546" s="2">
        <v>191.42794780282219</v>
      </c>
    </row>
    <row r="5547" spans="1:26" x14ac:dyDescent="0.35">
      <c r="A5547" t="s">
        <v>420</v>
      </c>
      <c r="B5547" t="s">
        <v>421</v>
      </c>
      <c r="C5547" t="s">
        <v>55</v>
      </c>
      <c r="D5547" t="s">
        <v>46</v>
      </c>
      <c r="E5547" t="s">
        <v>178</v>
      </c>
      <c r="F5547" t="s">
        <v>2937</v>
      </c>
      <c r="G5547" t="s">
        <v>2938</v>
      </c>
      <c r="H5547" t="s">
        <v>32</v>
      </c>
      <c r="I5547" t="s">
        <v>5880</v>
      </c>
      <c r="J5547" s="1">
        <v>43063</v>
      </c>
      <c r="K5547" s="1">
        <v>43070</v>
      </c>
      <c r="L5547" t="s">
        <v>60</v>
      </c>
      <c r="M5547">
        <f>Table1[[#This Row],[Ship Date]]-Table1[[#This Row],[Order Date]]</f>
        <v>7</v>
      </c>
      <c r="N5547">
        <v>11</v>
      </c>
      <c r="O5547" t="s">
        <v>35</v>
      </c>
      <c r="P5547" s="3">
        <v>167.96</v>
      </c>
      <c r="Q5547" s="3">
        <v>115.54176696973001</v>
      </c>
      <c r="R5547" s="3">
        <f>(Table1[[#This Row],[Selling Price]]-Table1[[#This Row],[Cost Price]])</f>
        <v>52.418233030270002</v>
      </c>
      <c r="S5547" s="12">
        <f>(Table1[[#This Row],[Profit]]/Table1[[#This Row],[Selling Price]])</f>
        <v>0.31208759841789713</v>
      </c>
      <c r="T5547">
        <v>2</v>
      </c>
      <c r="U5547" s="2">
        <f>Table1[[#This Row],[Selling Price]]*Table1[[#This Row],[Quantity]]</f>
        <v>335.92</v>
      </c>
      <c r="V5547" s="4">
        <v>0</v>
      </c>
      <c r="W5547">
        <v>371</v>
      </c>
      <c r="X5547" t="s">
        <v>68</v>
      </c>
      <c r="Y5547" t="s">
        <v>36</v>
      </c>
      <c r="Z5547" s="2">
        <v>212.62037758408761</v>
      </c>
    </row>
    <row r="5548" spans="1:26" x14ac:dyDescent="0.35">
      <c r="A5548" t="s">
        <v>420</v>
      </c>
      <c r="B5548" t="s">
        <v>421</v>
      </c>
      <c r="C5548" t="s">
        <v>39</v>
      </c>
      <c r="D5548" t="s">
        <v>46</v>
      </c>
      <c r="E5548" t="s">
        <v>86</v>
      </c>
      <c r="F5548" t="s">
        <v>2148</v>
      </c>
      <c r="G5548" t="s">
        <v>2149</v>
      </c>
      <c r="H5548" t="s">
        <v>32</v>
      </c>
      <c r="I5548" t="s">
        <v>5943</v>
      </c>
      <c r="J5548" s="1">
        <v>43029</v>
      </c>
      <c r="K5548" s="1">
        <v>43036</v>
      </c>
      <c r="L5548" t="s">
        <v>60</v>
      </c>
      <c r="M5548">
        <f>Table1[[#This Row],[Ship Date]]-Table1[[#This Row],[Order Date]]</f>
        <v>7</v>
      </c>
      <c r="N5548">
        <v>10</v>
      </c>
      <c r="O5548" t="s">
        <v>61</v>
      </c>
      <c r="P5548" s="3">
        <v>8.5589999999999993</v>
      </c>
      <c r="Q5548" s="3">
        <v>6.7841482101879951</v>
      </c>
      <c r="R5548" s="3">
        <f>(Table1[[#This Row],[Selling Price]]-Table1[[#This Row],[Cost Price]])</f>
        <v>1.7748517898120042</v>
      </c>
      <c r="S5548" s="12">
        <f>(Table1[[#This Row],[Profit]]/Table1[[#This Row],[Selling Price]])</f>
        <v>0.20736672389438068</v>
      </c>
      <c r="T5548">
        <v>1</v>
      </c>
      <c r="U5548" s="2">
        <f>Table1[[#This Row],[Selling Price]]*Table1[[#This Row],[Quantity]]</f>
        <v>8.5589999999999993</v>
      </c>
      <c r="V5548" s="4">
        <v>0.7</v>
      </c>
      <c r="W5548">
        <v>268</v>
      </c>
      <c r="X5548" t="s">
        <v>68</v>
      </c>
      <c r="Y5548" t="s">
        <v>68</v>
      </c>
      <c r="Z5548" s="2">
        <v>98.386651041403255</v>
      </c>
    </row>
    <row r="5549" spans="1:26" x14ac:dyDescent="0.35">
      <c r="A5549" t="s">
        <v>420</v>
      </c>
      <c r="B5549" t="s">
        <v>421</v>
      </c>
      <c r="C5549" t="s">
        <v>27</v>
      </c>
      <c r="D5549" t="s">
        <v>46</v>
      </c>
      <c r="E5549" t="s">
        <v>178</v>
      </c>
      <c r="F5549" t="s">
        <v>4798</v>
      </c>
      <c r="G5549" t="s">
        <v>4799</v>
      </c>
      <c r="H5549" t="s">
        <v>32</v>
      </c>
      <c r="I5549" t="s">
        <v>6008</v>
      </c>
      <c r="J5549" s="1">
        <v>42624</v>
      </c>
      <c r="K5549" s="1">
        <v>42629</v>
      </c>
      <c r="L5549" t="s">
        <v>60</v>
      </c>
      <c r="M5549">
        <f>Table1[[#This Row],[Ship Date]]-Table1[[#This Row],[Order Date]]</f>
        <v>5</v>
      </c>
      <c r="N5549">
        <v>9</v>
      </c>
      <c r="O5549" t="s">
        <v>61</v>
      </c>
      <c r="P5549" s="3">
        <v>11.09</v>
      </c>
      <c r="Q5549" s="3">
        <v>9.1024042880285041</v>
      </c>
      <c r="R5549" s="3">
        <f>(Table1[[#This Row],[Selling Price]]-Table1[[#This Row],[Cost Price]])</f>
        <v>1.9875957119714958</v>
      </c>
      <c r="S5549" s="12">
        <f>(Table1[[#This Row],[Profit]]/Table1[[#This Row],[Selling Price]])</f>
        <v>0.17922413994332695</v>
      </c>
      <c r="T5549">
        <v>1</v>
      </c>
      <c r="U5549" s="2">
        <f>Table1[[#This Row],[Selling Price]]*Table1[[#This Row],[Quantity]]</f>
        <v>11.09</v>
      </c>
      <c r="V5549" s="4">
        <v>0</v>
      </c>
      <c r="W5549">
        <v>468</v>
      </c>
      <c r="X5549" t="s">
        <v>36</v>
      </c>
      <c r="Y5549" t="s">
        <v>52</v>
      </c>
      <c r="Z5549" s="2">
        <v>26.884197359539431</v>
      </c>
    </row>
    <row r="5550" spans="1:26" x14ac:dyDescent="0.35">
      <c r="A5550" t="s">
        <v>420</v>
      </c>
      <c r="B5550" t="s">
        <v>421</v>
      </c>
      <c r="C5550" t="s">
        <v>55</v>
      </c>
      <c r="D5550" t="s">
        <v>46</v>
      </c>
      <c r="E5550" t="s">
        <v>91</v>
      </c>
      <c r="F5550" t="s">
        <v>3401</v>
      </c>
      <c r="G5550" t="s">
        <v>3402</v>
      </c>
      <c r="H5550" t="s">
        <v>32</v>
      </c>
      <c r="I5550" t="s">
        <v>6045</v>
      </c>
      <c r="J5550" s="1">
        <v>42545</v>
      </c>
      <c r="K5550" s="1">
        <v>42549</v>
      </c>
      <c r="L5550" t="s">
        <v>60</v>
      </c>
      <c r="M5550">
        <f>Table1[[#This Row],[Ship Date]]-Table1[[#This Row],[Order Date]]</f>
        <v>4</v>
      </c>
      <c r="N5550">
        <v>6</v>
      </c>
      <c r="O5550" t="s">
        <v>51</v>
      </c>
      <c r="P5550" s="3">
        <v>8.7119999999999997</v>
      </c>
      <c r="Q5550" s="3">
        <v>7.1455718610148349</v>
      </c>
      <c r="R5550" s="3">
        <f>(Table1[[#This Row],[Selling Price]]-Table1[[#This Row],[Cost Price]])</f>
        <v>1.5664281389851649</v>
      </c>
      <c r="S5550" s="12">
        <f>(Table1[[#This Row],[Profit]]/Table1[[#This Row],[Selling Price]])</f>
        <v>0.17980120970904095</v>
      </c>
      <c r="T5550">
        <v>2</v>
      </c>
      <c r="U5550" s="2">
        <f>Table1[[#This Row],[Selling Price]]*Table1[[#This Row],[Quantity]]</f>
        <v>17.423999999999999</v>
      </c>
      <c r="V5550" s="4">
        <v>0.8</v>
      </c>
      <c r="W5550">
        <v>455</v>
      </c>
      <c r="X5550" t="s">
        <v>36</v>
      </c>
      <c r="Y5550" t="s">
        <v>52</v>
      </c>
      <c r="Z5550" s="2">
        <v>19.169699715958</v>
      </c>
    </row>
    <row r="5551" spans="1:26" x14ac:dyDescent="0.35">
      <c r="A5551" t="s">
        <v>420</v>
      </c>
      <c r="B5551" t="s">
        <v>421</v>
      </c>
      <c r="C5551" t="s">
        <v>27</v>
      </c>
      <c r="D5551" t="s">
        <v>46</v>
      </c>
      <c r="E5551" t="s">
        <v>75</v>
      </c>
      <c r="F5551" t="s">
        <v>3244</v>
      </c>
      <c r="G5551" t="s">
        <v>3245</v>
      </c>
      <c r="H5551" t="s">
        <v>32</v>
      </c>
      <c r="I5551" t="s">
        <v>6151</v>
      </c>
      <c r="J5551" s="1">
        <v>43084</v>
      </c>
      <c r="K5551" s="1">
        <v>43088</v>
      </c>
      <c r="L5551" t="s">
        <v>60</v>
      </c>
      <c r="M5551">
        <f>Table1[[#This Row],[Ship Date]]-Table1[[#This Row],[Order Date]]</f>
        <v>4</v>
      </c>
      <c r="N5551">
        <v>12</v>
      </c>
      <c r="O5551" t="s">
        <v>35</v>
      </c>
      <c r="P5551" s="3">
        <v>10.192</v>
      </c>
      <c r="Q5551" s="3">
        <v>6.8790540036690526</v>
      </c>
      <c r="R5551" s="3">
        <f>(Table1[[#This Row],[Selling Price]]-Table1[[#This Row],[Cost Price]])</f>
        <v>3.3129459963309476</v>
      </c>
      <c r="S5551" s="12">
        <f>(Table1[[#This Row],[Profit]]/Table1[[#This Row],[Selling Price]])</f>
        <v>0.32505357106857807</v>
      </c>
      <c r="T5551">
        <v>7</v>
      </c>
      <c r="U5551" s="2">
        <f>Table1[[#This Row],[Selling Price]]*Table1[[#This Row],[Quantity]]</f>
        <v>71.343999999999994</v>
      </c>
      <c r="V5551" s="4">
        <v>0.2</v>
      </c>
      <c r="W5551">
        <v>453</v>
      </c>
      <c r="X5551" t="s">
        <v>36</v>
      </c>
      <c r="Y5551" t="s">
        <v>52</v>
      </c>
      <c r="Z5551" s="2">
        <v>3.3821326605166351</v>
      </c>
    </row>
    <row r="5552" spans="1:26" x14ac:dyDescent="0.35">
      <c r="A5552" t="s">
        <v>420</v>
      </c>
      <c r="B5552" t="s">
        <v>421</v>
      </c>
      <c r="C5552" t="s">
        <v>55</v>
      </c>
      <c r="D5552" t="s">
        <v>46</v>
      </c>
      <c r="E5552" t="s">
        <v>86</v>
      </c>
      <c r="F5552" t="s">
        <v>1179</v>
      </c>
      <c r="G5552" t="s">
        <v>1180</v>
      </c>
      <c r="H5552" t="s">
        <v>32</v>
      </c>
      <c r="I5552" t="s">
        <v>6154</v>
      </c>
      <c r="J5552" s="1">
        <v>42684</v>
      </c>
      <c r="K5552" s="1">
        <v>42688</v>
      </c>
      <c r="L5552" t="s">
        <v>60</v>
      </c>
      <c r="M5552">
        <f>Table1[[#This Row],[Ship Date]]-Table1[[#This Row],[Order Date]]</f>
        <v>4</v>
      </c>
      <c r="N5552">
        <v>11</v>
      </c>
      <c r="O5552" t="s">
        <v>35</v>
      </c>
      <c r="P5552" s="3">
        <v>49.847999999999999</v>
      </c>
      <c r="Q5552" s="3">
        <v>38.192136739785091</v>
      </c>
      <c r="R5552" s="3">
        <f>(Table1[[#This Row],[Selling Price]]-Table1[[#This Row],[Cost Price]])</f>
        <v>11.655863260214907</v>
      </c>
      <c r="S5552" s="12">
        <f>(Table1[[#This Row],[Profit]]/Table1[[#This Row],[Selling Price]])</f>
        <v>0.23382810263631254</v>
      </c>
      <c r="T5552">
        <v>3</v>
      </c>
      <c r="U5552" s="2">
        <f>Table1[[#This Row],[Selling Price]]*Table1[[#This Row],[Quantity]]</f>
        <v>149.54399999999998</v>
      </c>
      <c r="V5552" s="4">
        <v>0.2</v>
      </c>
      <c r="W5552">
        <v>110</v>
      </c>
      <c r="X5552" t="s">
        <v>36</v>
      </c>
      <c r="Y5552" t="s">
        <v>36</v>
      </c>
      <c r="Z5552" s="2">
        <v>40.811860860539063</v>
      </c>
    </row>
    <row r="5553" spans="1:26" x14ac:dyDescent="0.35">
      <c r="A5553" t="s">
        <v>420</v>
      </c>
      <c r="B5553" t="s">
        <v>421</v>
      </c>
      <c r="C5553" t="s">
        <v>55</v>
      </c>
      <c r="D5553" t="s">
        <v>46</v>
      </c>
      <c r="E5553" t="s">
        <v>102</v>
      </c>
      <c r="F5553" t="s">
        <v>6082</v>
      </c>
      <c r="G5553" t="s">
        <v>6083</v>
      </c>
      <c r="H5553" t="s">
        <v>32</v>
      </c>
      <c r="I5553" t="s">
        <v>6187</v>
      </c>
      <c r="J5553" s="1">
        <v>43094</v>
      </c>
      <c r="K5553" s="1">
        <v>43098</v>
      </c>
      <c r="L5553" t="s">
        <v>34</v>
      </c>
      <c r="M5553">
        <f>Table1[[#This Row],[Ship Date]]-Table1[[#This Row],[Order Date]]</f>
        <v>4</v>
      </c>
      <c r="N5553">
        <v>12</v>
      </c>
      <c r="O5553" t="s">
        <v>35</v>
      </c>
      <c r="P5553" s="3">
        <v>96.08</v>
      </c>
      <c r="Q5553" s="3">
        <v>71.737032770682177</v>
      </c>
      <c r="R5553" s="3">
        <f>(Table1[[#This Row],[Selling Price]]-Table1[[#This Row],[Cost Price]])</f>
        <v>24.342967229317821</v>
      </c>
      <c r="S5553" s="12">
        <f>(Table1[[#This Row],[Profit]]/Table1[[#This Row],[Selling Price]])</f>
        <v>0.25336144077141781</v>
      </c>
      <c r="T5553">
        <v>2</v>
      </c>
      <c r="U5553" s="2">
        <f>Table1[[#This Row],[Selling Price]]*Table1[[#This Row],[Quantity]]</f>
        <v>192.16</v>
      </c>
      <c r="V5553" s="4">
        <v>0</v>
      </c>
      <c r="W5553">
        <v>182</v>
      </c>
      <c r="X5553" t="s">
        <v>36</v>
      </c>
      <c r="Y5553" t="s">
        <v>52</v>
      </c>
      <c r="Z5553" s="2">
        <v>11.09436277274785</v>
      </c>
    </row>
    <row r="5554" spans="1:26" x14ac:dyDescent="0.35">
      <c r="A5554" t="s">
        <v>420</v>
      </c>
      <c r="B5554" t="s">
        <v>421</v>
      </c>
      <c r="C5554" t="s">
        <v>55</v>
      </c>
      <c r="D5554" t="s">
        <v>46</v>
      </c>
      <c r="E5554" t="s">
        <v>86</v>
      </c>
      <c r="F5554" t="s">
        <v>1046</v>
      </c>
      <c r="G5554" t="s">
        <v>1047</v>
      </c>
      <c r="H5554" t="s">
        <v>32</v>
      </c>
      <c r="I5554" t="s">
        <v>6448</v>
      </c>
      <c r="J5554" s="1">
        <v>42729</v>
      </c>
      <c r="K5554" s="1">
        <v>42732</v>
      </c>
      <c r="L5554" t="s">
        <v>34</v>
      </c>
      <c r="M5554">
        <f>Table1[[#This Row],[Ship Date]]-Table1[[#This Row],[Order Date]]</f>
        <v>3</v>
      </c>
      <c r="N5554">
        <v>12</v>
      </c>
      <c r="O5554" t="s">
        <v>35</v>
      </c>
      <c r="P5554" s="3">
        <v>33.567999999999998</v>
      </c>
      <c r="Q5554" s="3">
        <v>24.658121383489782</v>
      </c>
      <c r="R5554" s="3">
        <f>(Table1[[#This Row],[Selling Price]]-Table1[[#This Row],[Cost Price]])</f>
        <v>8.9098786165102162</v>
      </c>
      <c r="S5554" s="12">
        <f>(Table1[[#This Row],[Profit]]/Table1[[#This Row],[Selling Price]])</f>
        <v>0.26542774715533296</v>
      </c>
      <c r="T5554">
        <v>2</v>
      </c>
      <c r="U5554" s="2">
        <f>Table1[[#This Row],[Selling Price]]*Table1[[#This Row],[Quantity]]</f>
        <v>67.135999999999996</v>
      </c>
      <c r="V5554" s="4">
        <v>0.2</v>
      </c>
      <c r="W5554">
        <v>494</v>
      </c>
      <c r="X5554" t="s">
        <v>36</v>
      </c>
      <c r="Y5554" t="s">
        <v>68</v>
      </c>
      <c r="Z5554" s="2">
        <v>35.734421119520782</v>
      </c>
    </row>
    <row r="5555" spans="1:26" x14ac:dyDescent="0.35">
      <c r="A5555" t="s">
        <v>420</v>
      </c>
      <c r="B5555" t="s">
        <v>421</v>
      </c>
      <c r="C5555" t="s">
        <v>55</v>
      </c>
      <c r="D5555" t="s">
        <v>46</v>
      </c>
      <c r="E5555" t="s">
        <v>178</v>
      </c>
      <c r="F5555" t="s">
        <v>1971</v>
      </c>
      <c r="G5555" t="s">
        <v>1972</v>
      </c>
      <c r="H5555" t="s">
        <v>32</v>
      </c>
      <c r="I5555" t="s">
        <v>6478</v>
      </c>
      <c r="J5555" s="1">
        <v>41978</v>
      </c>
      <c r="K5555" s="1">
        <v>41980</v>
      </c>
      <c r="L5555" t="s">
        <v>199</v>
      </c>
      <c r="M5555">
        <f>Table1[[#This Row],[Ship Date]]-Table1[[#This Row],[Order Date]]</f>
        <v>2</v>
      </c>
      <c r="N5555">
        <v>12</v>
      </c>
      <c r="O5555" t="s">
        <v>35</v>
      </c>
      <c r="P5555" s="3">
        <v>348.488</v>
      </c>
      <c r="Q5555" s="3">
        <v>234.12632524544199</v>
      </c>
      <c r="R5555" s="3">
        <f>(Table1[[#This Row],[Selling Price]]-Table1[[#This Row],[Cost Price]])</f>
        <v>114.36167475455801</v>
      </c>
      <c r="S5555" s="12">
        <f>(Table1[[#This Row],[Profit]]/Table1[[#This Row],[Selling Price]])</f>
        <v>0.32816531632239276</v>
      </c>
      <c r="T5555">
        <v>7</v>
      </c>
      <c r="U5555" s="2">
        <f>Table1[[#This Row],[Selling Price]]*Table1[[#This Row],[Quantity]]</f>
        <v>2439.4160000000002</v>
      </c>
      <c r="V5555" s="4">
        <v>0.2</v>
      </c>
      <c r="W5555">
        <v>145</v>
      </c>
      <c r="X5555" t="s">
        <v>36</v>
      </c>
      <c r="Y5555" t="s">
        <v>68</v>
      </c>
      <c r="Z5555" s="2">
        <v>88.991075847525295</v>
      </c>
    </row>
    <row r="5556" spans="1:26" x14ac:dyDescent="0.35">
      <c r="A5556" t="s">
        <v>420</v>
      </c>
      <c r="B5556" t="s">
        <v>421</v>
      </c>
      <c r="C5556" t="s">
        <v>27</v>
      </c>
      <c r="D5556" t="s">
        <v>46</v>
      </c>
      <c r="E5556" t="s">
        <v>75</v>
      </c>
      <c r="F5556" t="s">
        <v>988</v>
      </c>
      <c r="G5556" t="s">
        <v>989</v>
      </c>
      <c r="H5556" t="s">
        <v>32</v>
      </c>
      <c r="I5556" t="s">
        <v>6583</v>
      </c>
      <c r="J5556" s="1">
        <v>42855</v>
      </c>
      <c r="K5556" s="1">
        <v>42860</v>
      </c>
      <c r="L5556" t="s">
        <v>60</v>
      </c>
      <c r="M5556">
        <f>Table1[[#This Row],[Ship Date]]-Table1[[#This Row],[Order Date]]</f>
        <v>5</v>
      </c>
      <c r="N5556">
        <v>4</v>
      </c>
      <c r="O5556" t="s">
        <v>106</v>
      </c>
      <c r="P5556" s="3">
        <v>9.7799999999999994</v>
      </c>
      <c r="Q5556" s="3">
        <v>6.7862293168794343</v>
      </c>
      <c r="R5556" s="3">
        <f>(Table1[[#This Row],[Selling Price]]-Table1[[#This Row],[Cost Price]])</f>
        <v>2.993770683120565</v>
      </c>
      <c r="S5556" s="12">
        <f>(Table1[[#This Row],[Profit]]/Table1[[#This Row],[Selling Price]])</f>
        <v>0.30611152179146883</v>
      </c>
      <c r="T5556">
        <v>2</v>
      </c>
      <c r="U5556" s="2">
        <f>Table1[[#This Row],[Selling Price]]*Table1[[#This Row],[Quantity]]</f>
        <v>19.559999999999999</v>
      </c>
      <c r="V5556" s="4">
        <v>0</v>
      </c>
      <c r="W5556">
        <v>182</v>
      </c>
      <c r="X5556" t="s">
        <v>36</v>
      </c>
      <c r="Y5556" t="s">
        <v>52</v>
      </c>
      <c r="Z5556" s="2">
        <v>4.7208131926607724</v>
      </c>
    </row>
    <row r="5557" spans="1:26" x14ac:dyDescent="0.35">
      <c r="A5557" t="s">
        <v>420</v>
      </c>
      <c r="B5557" t="s">
        <v>421</v>
      </c>
      <c r="C5557" t="s">
        <v>27</v>
      </c>
      <c r="D5557" t="s">
        <v>46</v>
      </c>
      <c r="E5557" t="s">
        <v>102</v>
      </c>
      <c r="F5557" t="s">
        <v>1229</v>
      </c>
      <c r="G5557" t="s">
        <v>1230</v>
      </c>
      <c r="H5557" t="s">
        <v>32</v>
      </c>
      <c r="I5557" t="s">
        <v>6589</v>
      </c>
      <c r="J5557" s="1">
        <v>42527</v>
      </c>
      <c r="K5557" s="1">
        <v>42528</v>
      </c>
      <c r="L5557" t="s">
        <v>199</v>
      </c>
      <c r="M5557">
        <f>Table1[[#This Row],[Ship Date]]-Table1[[#This Row],[Order Date]]</f>
        <v>1</v>
      </c>
      <c r="N5557">
        <v>6</v>
      </c>
      <c r="O5557" t="s">
        <v>51</v>
      </c>
      <c r="P5557" s="3">
        <v>59.94</v>
      </c>
      <c r="Q5557" s="3">
        <v>40.539700791181453</v>
      </c>
      <c r="R5557" s="3">
        <f>(Table1[[#This Row],[Selling Price]]-Table1[[#This Row],[Cost Price]])</f>
        <v>19.400299208818545</v>
      </c>
      <c r="S5557" s="12">
        <f>(Table1[[#This Row],[Profit]]/Table1[[#This Row],[Selling Price]])</f>
        <v>0.32366198212910485</v>
      </c>
      <c r="T5557">
        <v>3</v>
      </c>
      <c r="U5557" s="2">
        <f>Table1[[#This Row],[Selling Price]]*Table1[[#This Row],[Quantity]]</f>
        <v>179.82</v>
      </c>
      <c r="V5557" s="4">
        <v>0</v>
      </c>
      <c r="W5557">
        <v>399</v>
      </c>
      <c r="X5557" t="s">
        <v>36</v>
      </c>
      <c r="Y5557" t="s">
        <v>68</v>
      </c>
      <c r="Z5557" s="2">
        <v>48.166121936481453</v>
      </c>
    </row>
    <row r="5558" spans="1:26" x14ac:dyDescent="0.35">
      <c r="A5558" t="s">
        <v>420</v>
      </c>
      <c r="B5558" t="s">
        <v>421</v>
      </c>
      <c r="C5558" t="s">
        <v>45</v>
      </c>
      <c r="D5558" t="s">
        <v>46</v>
      </c>
      <c r="E5558" t="s">
        <v>539</v>
      </c>
      <c r="F5558" t="s">
        <v>2048</v>
      </c>
      <c r="G5558" t="s">
        <v>2049</v>
      </c>
      <c r="H5558" t="s">
        <v>32</v>
      </c>
      <c r="I5558" t="s">
        <v>6591</v>
      </c>
      <c r="J5558" s="1">
        <v>42877</v>
      </c>
      <c r="K5558" s="1">
        <v>42881</v>
      </c>
      <c r="L5558" t="s">
        <v>60</v>
      </c>
      <c r="M5558">
        <f>Table1[[#This Row],[Ship Date]]-Table1[[#This Row],[Order Date]]</f>
        <v>4</v>
      </c>
      <c r="N5558">
        <v>5</v>
      </c>
      <c r="O5558" t="s">
        <v>51</v>
      </c>
      <c r="P5558" s="3">
        <v>22.344000000000001</v>
      </c>
      <c r="Q5558" s="3">
        <v>15.468555240903539</v>
      </c>
      <c r="R5558" s="3">
        <f>(Table1[[#This Row],[Selling Price]]-Table1[[#This Row],[Cost Price]])</f>
        <v>6.875444759096462</v>
      </c>
      <c r="S5558" s="12">
        <f>(Table1[[#This Row],[Profit]]/Table1[[#This Row],[Selling Price]])</f>
        <v>0.30770877009919717</v>
      </c>
      <c r="T5558">
        <v>3</v>
      </c>
      <c r="U5558" s="2">
        <f>Table1[[#This Row],[Selling Price]]*Table1[[#This Row],[Quantity]]</f>
        <v>67.032000000000011</v>
      </c>
      <c r="V5558" s="4">
        <v>0.2</v>
      </c>
      <c r="W5558">
        <v>437</v>
      </c>
      <c r="X5558" t="s">
        <v>36</v>
      </c>
      <c r="Y5558" t="s">
        <v>52</v>
      </c>
      <c r="Z5558" s="2">
        <v>15.978830557960119</v>
      </c>
    </row>
    <row r="5559" spans="1:26" x14ac:dyDescent="0.35">
      <c r="A5559" t="s">
        <v>420</v>
      </c>
      <c r="B5559" t="s">
        <v>421</v>
      </c>
      <c r="C5559" t="s">
        <v>64</v>
      </c>
      <c r="D5559" t="s">
        <v>46</v>
      </c>
      <c r="E5559" t="s">
        <v>86</v>
      </c>
      <c r="F5559" t="s">
        <v>1051</v>
      </c>
      <c r="G5559" t="s">
        <v>1052</v>
      </c>
      <c r="H5559" t="s">
        <v>32</v>
      </c>
      <c r="I5559" t="s">
        <v>6604</v>
      </c>
      <c r="J5559" s="1">
        <v>42825</v>
      </c>
      <c r="K5559" s="1">
        <v>42827</v>
      </c>
      <c r="L5559" t="s">
        <v>34</v>
      </c>
      <c r="M5559">
        <f>Table1[[#This Row],[Ship Date]]-Table1[[#This Row],[Order Date]]</f>
        <v>2</v>
      </c>
      <c r="N5559">
        <v>3</v>
      </c>
      <c r="O5559" t="s">
        <v>106</v>
      </c>
      <c r="P5559" s="3">
        <v>34.54</v>
      </c>
      <c r="Q5559" s="3">
        <v>25.213718003873591</v>
      </c>
      <c r="R5559" s="3">
        <f>(Table1[[#This Row],[Selling Price]]-Table1[[#This Row],[Cost Price]])</f>
        <v>9.3262819961264078</v>
      </c>
      <c r="S5559" s="12">
        <f>(Table1[[#This Row],[Profit]]/Table1[[#This Row],[Selling Price]])</f>
        <v>0.27001395472282597</v>
      </c>
      <c r="T5559">
        <v>1</v>
      </c>
      <c r="U5559" s="2">
        <f>Table1[[#This Row],[Selling Price]]*Table1[[#This Row],[Quantity]]</f>
        <v>34.54</v>
      </c>
      <c r="V5559" s="4">
        <v>0</v>
      </c>
      <c r="W5559">
        <v>436</v>
      </c>
      <c r="X5559" t="s">
        <v>36</v>
      </c>
      <c r="Y5559" t="s">
        <v>52</v>
      </c>
      <c r="Z5559" s="2">
        <v>14.483480463387711</v>
      </c>
    </row>
    <row r="5560" spans="1:26" x14ac:dyDescent="0.35">
      <c r="A5560" t="s">
        <v>420</v>
      </c>
      <c r="B5560" t="s">
        <v>421</v>
      </c>
      <c r="C5560" t="s">
        <v>55</v>
      </c>
      <c r="D5560" t="s">
        <v>46</v>
      </c>
      <c r="E5560" t="s">
        <v>65</v>
      </c>
      <c r="F5560" t="s">
        <v>2210</v>
      </c>
      <c r="G5560" t="s">
        <v>2211</v>
      </c>
      <c r="H5560" t="s">
        <v>32</v>
      </c>
      <c r="I5560" t="s">
        <v>6625</v>
      </c>
      <c r="J5560" s="1">
        <v>42712</v>
      </c>
      <c r="K5560" s="1">
        <v>42715</v>
      </c>
      <c r="L5560" t="s">
        <v>34</v>
      </c>
      <c r="M5560">
        <f>Table1[[#This Row],[Ship Date]]-Table1[[#This Row],[Order Date]]</f>
        <v>3</v>
      </c>
      <c r="N5560">
        <v>12</v>
      </c>
      <c r="O5560" t="s">
        <v>35</v>
      </c>
      <c r="P5560" s="3">
        <v>352.38</v>
      </c>
      <c r="Q5560" s="3">
        <v>269.71760931571828</v>
      </c>
      <c r="R5560" s="3">
        <f>(Table1[[#This Row],[Selling Price]]-Table1[[#This Row],[Cost Price]])</f>
        <v>82.662390684281718</v>
      </c>
      <c r="S5560" s="12">
        <f>(Table1[[#This Row],[Profit]]/Table1[[#This Row],[Selling Price]])</f>
        <v>0.23458309405835098</v>
      </c>
      <c r="T5560">
        <v>2</v>
      </c>
      <c r="U5560" s="2">
        <f>Table1[[#This Row],[Selling Price]]*Table1[[#This Row],[Quantity]]</f>
        <v>704.76</v>
      </c>
      <c r="V5560" s="4">
        <v>0</v>
      </c>
      <c r="W5560">
        <v>227</v>
      </c>
      <c r="X5560" t="s">
        <v>36</v>
      </c>
      <c r="Y5560" t="s">
        <v>36</v>
      </c>
      <c r="Z5560" s="2">
        <v>164.20411074026131</v>
      </c>
    </row>
    <row r="5561" spans="1:26" x14ac:dyDescent="0.35">
      <c r="A5561" t="s">
        <v>420</v>
      </c>
      <c r="B5561" t="s">
        <v>421</v>
      </c>
      <c r="C5561" t="s">
        <v>27</v>
      </c>
      <c r="D5561" t="s">
        <v>46</v>
      </c>
      <c r="E5561" t="s">
        <v>86</v>
      </c>
      <c r="F5561" t="s">
        <v>1939</v>
      </c>
      <c r="G5561" t="s">
        <v>1940</v>
      </c>
      <c r="H5561" t="s">
        <v>32</v>
      </c>
      <c r="I5561" t="s">
        <v>6658</v>
      </c>
      <c r="J5561" s="1">
        <v>42636</v>
      </c>
      <c r="K5561" s="1">
        <v>42641</v>
      </c>
      <c r="L5561" t="s">
        <v>34</v>
      </c>
      <c r="M5561">
        <f>Table1[[#This Row],[Ship Date]]-Table1[[#This Row],[Order Date]]</f>
        <v>5</v>
      </c>
      <c r="N5561">
        <v>9</v>
      </c>
      <c r="O5561" t="s">
        <v>61</v>
      </c>
      <c r="P5561" s="3">
        <v>10.528</v>
      </c>
      <c r="Q5561" s="3">
        <v>7.8431435065191826</v>
      </c>
      <c r="R5561" s="3">
        <f>(Table1[[#This Row],[Selling Price]]-Table1[[#This Row],[Cost Price]])</f>
        <v>2.6848564934808179</v>
      </c>
      <c r="S5561" s="12">
        <f>(Table1[[#This Row],[Profit]]/Table1[[#This Row],[Selling Price]])</f>
        <v>0.25502056359050324</v>
      </c>
      <c r="T5561">
        <v>7</v>
      </c>
      <c r="U5561" s="2">
        <f>Table1[[#This Row],[Selling Price]]*Table1[[#This Row],[Quantity]]</f>
        <v>73.695999999999998</v>
      </c>
      <c r="V5561" s="4">
        <v>0.2</v>
      </c>
      <c r="W5561">
        <v>478</v>
      </c>
      <c r="X5561" t="s">
        <v>36</v>
      </c>
      <c r="Y5561" t="s">
        <v>52</v>
      </c>
      <c r="Z5561" s="2">
        <v>2.4903200329810362</v>
      </c>
    </row>
    <row r="5562" spans="1:26" x14ac:dyDescent="0.35">
      <c r="A5562" t="s">
        <v>420</v>
      </c>
      <c r="B5562" t="s">
        <v>421</v>
      </c>
      <c r="C5562" t="s">
        <v>45</v>
      </c>
      <c r="D5562" t="s">
        <v>46</v>
      </c>
      <c r="E5562" t="s">
        <v>86</v>
      </c>
      <c r="F5562" t="s">
        <v>2176</v>
      </c>
      <c r="G5562" t="s">
        <v>2177</v>
      </c>
      <c r="H5562" t="s">
        <v>32</v>
      </c>
      <c r="I5562" t="s">
        <v>6752</v>
      </c>
      <c r="J5562" s="1">
        <v>43007</v>
      </c>
      <c r="K5562" s="1">
        <v>43010</v>
      </c>
      <c r="L5562" t="s">
        <v>199</v>
      </c>
      <c r="M5562">
        <f>Table1[[#This Row],[Ship Date]]-Table1[[#This Row],[Order Date]]</f>
        <v>3</v>
      </c>
      <c r="N5562">
        <v>9</v>
      </c>
      <c r="O5562" t="s">
        <v>61</v>
      </c>
      <c r="P5562" s="3">
        <v>46.671999999999997</v>
      </c>
      <c r="Q5562" s="3">
        <v>36.268511438999333</v>
      </c>
      <c r="R5562" s="3">
        <f>(Table1[[#This Row],[Selling Price]]-Table1[[#This Row],[Cost Price]])</f>
        <v>10.403488561000664</v>
      </c>
      <c r="S5562" s="12">
        <f>(Table1[[#This Row],[Profit]]/Table1[[#This Row],[Selling Price]])</f>
        <v>0.22290642271598957</v>
      </c>
      <c r="T5562">
        <v>2</v>
      </c>
      <c r="U5562" s="2">
        <f>Table1[[#This Row],[Selling Price]]*Table1[[#This Row],[Quantity]]</f>
        <v>93.343999999999994</v>
      </c>
      <c r="V5562" s="4">
        <v>0.2</v>
      </c>
      <c r="W5562">
        <v>108</v>
      </c>
      <c r="X5562" t="s">
        <v>36</v>
      </c>
      <c r="Y5562" t="s">
        <v>36</v>
      </c>
      <c r="Z5562" s="2">
        <v>30.770932050845939</v>
      </c>
    </row>
    <row r="5563" spans="1:26" x14ac:dyDescent="0.35">
      <c r="A5563" t="s">
        <v>420</v>
      </c>
      <c r="B5563" t="s">
        <v>421</v>
      </c>
      <c r="C5563" t="s">
        <v>45</v>
      </c>
      <c r="D5563" t="s">
        <v>46</v>
      </c>
      <c r="E5563" t="s">
        <v>102</v>
      </c>
      <c r="F5563" t="s">
        <v>1365</v>
      </c>
      <c r="G5563" t="s">
        <v>1366</v>
      </c>
      <c r="H5563" t="s">
        <v>32</v>
      </c>
      <c r="I5563" t="s">
        <v>6825</v>
      </c>
      <c r="J5563" s="1">
        <v>42264</v>
      </c>
      <c r="K5563" s="1">
        <v>42270</v>
      </c>
      <c r="L5563" t="s">
        <v>60</v>
      </c>
      <c r="M5563">
        <f>Table1[[#This Row],[Ship Date]]-Table1[[#This Row],[Order Date]]</f>
        <v>6</v>
      </c>
      <c r="N5563">
        <v>9</v>
      </c>
      <c r="O5563" t="s">
        <v>61</v>
      </c>
      <c r="P5563" s="3">
        <v>110.96</v>
      </c>
      <c r="Q5563" s="3">
        <v>84.983343204913609</v>
      </c>
      <c r="R5563" s="3">
        <f>(Table1[[#This Row],[Selling Price]]-Table1[[#This Row],[Cost Price]])</f>
        <v>25.976656795086384</v>
      </c>
      <c r="S5563" s="12">
        <f>(Table1[[#This Row],[Profit]]/Table1[[#This Row],[Selling Price]])</f>
        <v>0.23410829844165812</v>
      </c>
      <c r="T5563">
        <v>2</v>
      </c>
      <c r="U5563" s="2">
        <f>Table1[[#This Row],[Selling Price]]*Table1[[#This Row],[Quantity]]</f>
        <v>221.92</v>
      </c>
      <c r="V5563" s="4">
        <v>0</v>
      </c>
      <c r="W5563">
        <v>205</v>
      </c>
      <c r="X5563" t="s">
        <v>68</v>
      </c>
      <c r="Y5563" t="s">
        <v>68</v>
      </c>
      <c r="Z5563" s="2">
        <v>67.888419623182671</v>
      </c>
    </row>
    <row r="5564" spans="1:26" x14ac:dyDescent="0.35">
      <c r="A5564" t="s">
        <v>420</v>
      </c>
      <c r="B5564" t="s">
        <v>421</v>
      </c>
      <c r="C5564" t="s">
        <v>39</v>
      </c>
      <c r="D5564" t="s">
        <v>46</v>
      </c>
      <c r="E5564" t="s">
        <v>178</v>
      </c>
      <c r="F5564" t="s">
        <v>845</v>
      </c>
      <c r="G5564" t="s">
        <v>846</v>
      </c>
      <c r="H5564" t="s">
        <v>32</v>
      </c>
      <c r="I5564" t="s">
        <v>6869</v>
      </c>
      <c r="J5564" s="1">
        <v>42368</v>
      </c>
      <c r="K5564" s="1">
        <v>42372</v>
      </c>
      <c r="L5564" t="s">
        <v>60</v>
      </c>
      <c r="M5564">
        <f>Table1[[#This Row],[Ship Date]]-Table1[[#This Row],[Order Date]]</f>
        <v>4</v>
      </c>
      <c r="N5564">
        <v>12</v>
      </c>
      <c r="O5564" t="s">
        <v>35</v>
      </c>
      <c r="P5564" s="3">
        <v>271.44</v>
      </c>
      <c r="Q5564" s="3">
        <v>181.57858242977591</v>
      </c>
      <c r="R5564" s="3">
        <f>(Table1[[#This Row],[Selling Price]]-Table1[[#This Row],[Cost Price]])</f>
        <v>89.861417570224091</v>
      </c>
      <c r="S5564" s="12">
        <f>(Table1[[#This Row],[Profit]]/Table1[[#This Row],[Selling Price]])</f>
        <v>0.33105444138750401</v>
      </c>
      <c r="T5564">
        <v>3</v>
      </c>
      <c r="U5564" s="2">
        <f>Table1[[#This Row],[Selling Price]]*Table1[[#This Row],[Quantity]]</f>
        <v>814.31999999999994</v>
      </c>
      <c r="V5564" s="4">
        <v>0</v>
      </c>
      <c r="W5564">
        <v>103</v>
      </c>
      <c r="X5564" t="s">
        <v>36</v>
      </c>
      <c r="Y5564" t="s">
        <v>36</v>
      </c>
      <c r="Z5564" s="2">
        <v>75.700999200803153</v>
      </c>
    </row>
    <row r="5565" spans="1:26" x14ac:dyDescent="0.35">
      <c r="A5565" t="s">
        <v>420</v>
      </c>
      <c r="B5565" t="s">
        <v>421</v>
      </c>
      <c r="C5565" t="s">
        <v>45</v>
      </c>
      <c r="D5565" t="s">
        <v>46</v>
      </c>
      <c r="E5565" t="s">
        <v>178</v>
      </c>
      <c r="F5565" t="s">
        <v>2323</v>
      </c>
      <c r="G5565" t="s">
        <v>2324</v>
      </c>
      <c r="H5565" t="s">
        <v>32</v>
      </c>
      <c r="I5565" t="s">
        <v>7047</v>
      </c>
      <c r="J5565" s="1">
        <v>41796</v>
      </c>
      <c r="K5565" s="1">
        <v>41802</v>
      </c>
      <c r="L5565" t="s">
        <v>60</v>
      </c>
      <c r="M5565">
        <f>Table1[[#This Row],[Ship Date]]-Table1[[#This Row],[Order Date]]</f>
        <v>6</v>
      </c>
      <c r="N5565">
        <v>6</v>
      </c>
      <c r="O5565" t="s">
        <v>51</v>
      </c>
      <c r="P5565" s="3">
        <v>13.984</v>
      </c>
      <c r="Q5565" s="3">
        <v>10.64663996716696</v>
      </c>
      <c r="R5565" s="3">
        <f>(Table1[[#This Row],[Selling Price]]-Table1[[#This Row],[Cost Price]])</f>
        <v>3.3373600328330397</v>
      </c>
      <c r="S5565" s="12">
        <f>(Table1[[#This Row],[Profit]]/Table1[[#This Row],[Selling Price]])</f>
        <v>0.2386556087552231</v>
      </c>
      <c r="T5565">
        <v>2</v>
      </c>
      <c r="U5565" s="2">
        <f>Table1[[#This Row],[Selling Price]]*Table1[[#This Row],[Quantity]]</f>
        <v>27.968</v>
      </c>
      <c r="V5565" s="4">
        <v>0.2</v>
      </c>
      <c r="W5565">
        <v>172</v>
      </c>
      <c r="X5565" t="s">
        <v>68</v>
      </c>
      <c r="Y5565" t="s">
        <v>52</v>
      </c>
      <c r="Z5565" s="2">
        <v>15.336859047033441</v>
      </c>
    </row>
    <row r="5566" spans="1:26" x14ac:dyDescent="0.35">
      <c r="A5566" t="s">
        <v>420</v>
      </c>
      <c r="B5566" t="s">
        <v>421</v>
      </c>
      <c r="C5566" t="s">
        <v>55</v>
      </c>
      <c r="D5566" t="s">
        <v>46</v>
      </c>
      <c r="E5566" t="s">
        <v>86</v>
      </c>
      <c r="F5566" t="s">
        <v>1573</v>
      </c>
      <c r="G5566" t="s">
        <v>1574</v>
      </c>
      <c r="H5566" t="s">
        <v>32</v>
      </c>
      <c r="I5566" t="s">
        <v>7149</v>
      </c>
      <c r="J5566" s="1">
        <v>42209</v>
      </c>
      <c r="K5566" s="1">
        <v>42213</v>
      </c>
      <c r="L5566" t="s">
        <v>60</v>
      </c>
      <c r="M5566">
        <f>Table1[[#This Row],[Ship Date]]-Table1[[#This Row],[Order Date]]</f>
        <v>4</v>
      </c>
      <c r="N5566">
        <v>7</v>
      </c>
      <c r="O5566" t="s">
        <v>51</v>
      </c>
      <c r="P5566" s="3">
        <v>135.09</v>
      </c>
      <c r="Q5566" s="3">
        <v>101.8819875882956</v>
      </c>
      <c r="R5566" s="3">
        <f>(Table1[[#This Row],[Selling Price]]-Table1[[#This Row],[Cost Price]])</f>
        <v>33.208012411704402</v>
      </c>
      <c r="S5566" s="12">
        <f>(Table1[[#This Row],[Profit]]/Table1[[#This Row],[Selling Price]])</f>
        <v>0.24582139619294102</v>
      </c>
      <c r="T5566">
        <v>9</v>
      </c>
      <c r="U5566" s="2">
        <f>Table1[[#This Row],[Selling Price]]*Table1[[#This Row],[Quantity]]</f>
        <v>1215.81</v>
      </c>
      <c r="V5566" s="4">
        <v>0</v>
      </c>
      <c r="W5566">
        <v>456</v>
      </c>
      <c r="X5566" t="s">
        <v>36</v>
      </c>
      <c r="Y5566" t="s">
        <v>68</v>
      </c>
      <c r="Z5566" s="2">
        <v>45.261257068388133</v>
      </c>
    </row>
    <row r="5567" spans="1:26" x14ac:dyDescent="0.35">
      <c r="A5567" t="s">
        <v>420</v>
      </c>
      <c r="B5567" t="s">
        <v>421</v>
      </c>
      <c r="C5567" t="s">
        <v>27</v>
      </c>
      <c r="D5567" t="s">
        <v>46</v>
      </c>
      <c r="E5567" t="s">
        <v>86</v>
      </c>
      <c r="F5567" t="s">
        <v>185</v>
      </c>
      <c r="G5567" t="s">
        <v>186</v>
      </c>
      <c r="H5567" t="s">
        <v>32</v>
      </c>
      <c r="I5567" t="s">
        <v>7160</v>
      </c>
      <c r="J5567" s="1">
        <v>42558</v>
      </c>
      <c r="K5567" s="1">
        <v>42564</v>
      </c>
      <c r="L5567" t="s">
        <v>60</v>
      </c>
      <c r="M5567">
        <f>Table1[[#This Row],[Ship Date]]-Table1[[#This Row],[Order Date]]</f>
        <v>6</v>
      </c>
      <c r="N5567">
        <v>7</v>
      </c>
      <c r="O5567" t="s">
        <v>51</v>
      </c>
      <c r="P5567" s="3">
        <v>5.7149999999999999</v>
      </c>
      <c r="Q5567" s="3">
        <v>3.9248472779352741</v>
      </c>
      <c r="R5567" s="3">
        <f>(Table1[[#This Row],[Selling Price]]-Table1[[#This Row],[Cost Price]])</f>
        <v>1.7901527220647258</v>
      </c>
      <c r="S5567" s="12">
        <f>(Table1[[#This Row],[Profit]]/Table1[[#This Row],[Selling Price]])</f>
        <v>0.31323757166486893</v>
      </c>
      <c r="T5567">
        <v>5</v>
      </c>
      <c r="U5567" s="2">
        <f>Table1[[#This Row],[Selling Price]]*Table1[[#This Row],[Quantity]]</f>
        <v>28.574999999999999</v>
      </c>
      <c r="V5567" s="4">
        <v>0.7</v>
      </c>
      <c r="W5567">
        <v>315</v>
      </c>
      <c r="X5567" t="s">
        <v>68</v>
      </c>
      <c r="Y5567" t="s">
        <v>52</v>
      </c>
      <c r="Z5567" s="2">
        <v>5.718400773880254</v>
      </c>
    </row>
    <row r="5568" spans="1:26" x14ac:dyDescent="0.35">
      <c r="A5568" t="s">
        <v>420</v>
      </c>
      <c r="B5568" t="s">
        <v>421</v>
      </c>
      <c r="C5568" t="s">
        <v>27</v>
      </c>
      <c r="D5568" t="s">
        <v>46</v>
      </c>
      <c r="E5568" t="s">
        <v>102</v>
      </c>
      <c r="F5568" t="s">
        <v>5693</v>
      </c>
      <c r="G5568" t="s">
        <v>5694</v>
      </c>
      <c r="H5568" t="s">
        <v>32</v>
      </c>
      <c r="I5568" t="s">
        <v>7170</v>
      </c>
      <c r="J5568" s="1">
        <v>43055</v>
      </c>
      <c r="K5568" s="1">
        <v>43058</v>
      </c>
      <c r="L5568" t="s">
        <v>199</v>
      </c>
      <c r="M5568">
        <f>Table1[[#This Row],[Ship Date]]-Table1[[#This Row],[Order Date]]</f>
        <v>3</v>
      </c>
      <c r="N5568">
        <v>11</v>
      </c>
      <c r="O5568" t="s">
        <v>35</v>
      </c>
      <c r="P5568" s="3">
        <v>73.680000000000007</v>
      </c>
      <c r="Q5568" s="3">
        <v>59.914949330745763</v>
      </c>
      <c r="R5568" s="3">
        <f>(Table1[[#This Row],[Selling Price]]-Table1[[#This Row],[Cost Price]])</f>
        <v>13.765050669254244</v>
      </c>
      <c r="S5568" s="12">
        <f>(Table1[[#This Row],[Profit]]/Table1[[#This Row],[Selling Price]])</f>
        <v>0.18682207748716398</v>
      </c>
      <c r="T5568">
        <v>6</v>
      </c>
      <c r="U5568" s="2">
        <f>Table1[[#This Row],[Selling Price]]*Table1[[#This Row],[Quantity]]</f>
        <v>442.08000000000004</v>
      </c>
      <c r="V5568" s="4">
        <v>0</v>
      </c>
      <c r="W5568">
        <v>112</v>
      </c>
      <c r="X5568" t="s">
        <v>36</v>
      </c>
      <c r="Y5568" t="s">
        <v>36</v>
      </c>
      <c r="Z5568" s="2">
        <v>23.62105162773241</v>
      </c>
    </row>
    <row r="5569" spans="1:26" x14ac:dyDescent="0.35">
      <c r="A5569" t="s">
        <v>420</v>
      </c>
      <c r="B5569" t="s">
        <v>421</v>
      </c>
      <c r="C5569" t="s">
        <v>64</v>
      </c>
      <c r="D5569" t="s">
        <v>46</v>
      </c>
      <c r="E5569" t="s">
        <v>86</v>
      </c>
      <c r="F5569" t="s">
        <v>2672</v>
      </c>
      <c r="G5569" t="s">
        <v>2673</v>
      </c>
      <c r="H5569" t="s">
        <v>32</v>
      </c>
      <c r="I5569" t="s">
        <v>7257</v>
      </c>
      <c r="J5569" s="1">
        <v>42144</v>
      </c>
      <c r="K5569" s="1">
        <v>42148</v>
      </c>
      <c r="L5569" t="s">
        <v>60</v>
      </c>
      <c r="M5569">
        <f>Table1[[#This Row],[Ship Date]]-Table1[[#This Row],[Order Date]]</f>
        <v>4</v>
      </c>
      <c r="N5569">
        <v>5</v>
      </c>
      <c r="O5569" t="s">
        <v>51</v>
      </c>
      <c r="P5569" s="3">
        <v>6.4080000000000004</v>
      </c>
      <c r="Q5569" s="3">
        <v>4.6083674846491149</v>
      </c>
      <c r="R5569" s="3">
        <f>(Table1[[#This Row],[Selling Price]]-Table1[[#This Row],[Cost Price]])</f>
        <v>1.7996325153508854</v>
      </c>
      <c r="S5569" s="12">
        <f>(Table1[[#This Row],[Profit]]/Table1[[#This Row],[Selling Price]])</f>
        <v>0.28084152861280981</v>
      </c>
      <c r="T5569">
        <v>4</v>
      </c>
      <c r="U5569" s="2">
        <f>Table1[[#This Row],[Selling Price]]*Table1[[#This Row],[Quantity]]</f>
        <v>25.632000000000001</v>
      </c>
      <c r="V5569" s="4">
        <v>0.7</v>
      </c>
      <c r="W5569">
        <v>362</v>
      </c>
      <c r="X5569" t="s">
        <v>36</v>
      </c>
      <c r="Y5569" t="s">
        <v>52</v>
      </c>
      <c r="Z5569" s="2">
        <v>6.8963720275850218</v>
      </c>
    </row>
    <row r="5570" spans="1:26" x14ac:dyDescent="0.35">
      <c r="A5570" t="s">
        <v>420</v>
      </c>
      <c r="B5570" t="s">
        <v>421</v>
      </c>
      <c r="C5570" t="s">
        <v>64</v>
      </c>
      <c r="D5570" t="s">
        <v>46</v>
      </c>
      <c r="E5570" t="s">
        <v>102</v>
      </c>
      <c r="F5570" t="s">
        <v>4844</v>
      </c>
      <c r="G5570" t="s">
        <v>4845</v>
      </c>
      <c r="H5570" t="s">
        <v>32</v>
      </c>
      <c r="I5570" t="s">
        <v>7275</v>
      </c>
      <c r="J5570" s="1">
        <v>41824</v>
      </c>
      <c r="K5570" s="1">
        <v>41827</v>
      </c>
      <c r="L5570" t="s">
        <v>199</v>
      </c>
      <c r="M5570">
        <f>Table1[[#This Row],[Ship Date]]-Table1[[#This Row],[Order Date]]</f>
        <v>3</v>
      </c>
      <c r="N5570">
        <v>7</v>
      </c>
      <c r="O5570" t="s">
        <v>51</v>
      </c>
      <c r="P5570" s="3">
        <v>177.536</v>
      </c>
      <c r="Q5570" s="3">
        <v>150.5026811677445</v>
      </c>
      <c r="R5570" s="3">
        <f>(Table1[[#This Row],[Selling Price]]-Table1[[#This Row],[Cost Price]])</f>
        <v>27.033318832255503</v>
      </c>
      <c r="S5570" s="12">
        <f>(Table1[[#This Row],[Profit]]/Table1[[#This Row],[Selling Price]])</f>
        <v>0.15226950495818034</v>
      </c>
      <c r="T5570">
        <v>4</v>
      </c>
      <c r="U5570" s="2">
        <f>Table1[[#This Row],[Selling Price]]*Table1[[#This Row],[Quantity]]</f>
        <v>710.14400000000001</v>
      </c>
      <c r="V5570" s="4">
        <v>0.2</v>
      </c>
      <c r="W5570">
        <v>402</v>
      </c>
      <c r="X5570" t="s">
        <v>36</v>
      </c>
      <c r="Y5570" t="s">
        <v>68</v>
      </c>
      <c r="Z5570" s="2">
        <v>70.759659769296988</v>
      </c>
    </row>
    <row r="5571" spans="1:26" x14ac:dyDescent="0.35">
      <c r="A5571" t="s">
        <v>420</v>
      </c>
      <c r="B5571" t="s">
        <v>421</v>
      </c>
      <c r="C5571" t="s">
        <v>39</v>
      </c>
      <c r="D5571" t="s">
        <v>46</v>
      </c>
      <c r="E5571" t="s">
        <v>102</v>
      </c>
      <c r="F5571" t="s">
        <v>902</v>
      </c>
      <c r="G5571" t="s">
        <v>903</v>
      </c>
      <c r="H5571" t="s">
        <v>32</v>
      </c>
      <c r="I5571" t="s">
        <v>7299</v>
      </c>
      <c r="J5571" s="1">
        <v>42092</v>
      </c>
      <c r="K5571" s="1">
        <v>42098</v>
      </c>
      <c r="L5571" t="s">
        <v>60</v>
      </c>
      <c r="M5571">
        <f>Table1[[#This Row],[Ship Date]]-Table1[[#This Row],[Order Date]]</f>
        <v>6</v>
      </c>
      <c r="N5571">
        <v>3</v>
      </c>
      <c r="O5571" t="s">
        <v>106</v>
      </c>
      <c r="P5571" s="3">
        <v>17.64</v>
      </c>
      <c r="Q5571" s="3">
        <v>11.529294779219089</v>
      </c>
      <c r="R5571" s="3">
        <f>(Table1[[#This Row],[Selling Price]]-Table1[[#This Row],[Cost Price]])</f>
        <v>6.1107052207809112</v>
      </c>
      <c r="S5571" s="12">
        <f>(Table1[[#This Row],[Profit]]/Table1[[#This Row],[Selling Price]])</f>
        <v>0.346411860588487</v>
      </c>
      <c r="T5571">
        <v>4</v>
      </c>
      <c r="U5571" s="2">
        <f>Table1[[#This Row],[Selling Price]]*Table1[[#This Row],[Quantity]]</f>
        <v>70.56</v>
      </c>
      <c r="V5571" s="4">
        <v>0</v>
      </c>
      <c r="W5571">
        <v>170</v>
      </c>
      <c r="X5571" t="s">
        <v>68</v>
      </c>
      <c r="Y5571" t="s">
        <v>52</v>
      </c>
      <c r="Z5571" s="2">
        <v>8.8506592127366428</v>
      </c>
    </row>
    <row r="5572" spans="1:26" x14ac:dyDescent="0.35">
      <c r="A5572" t="s">
        <v>420</v>
      </c>
      <c r="B5572" t="s">
        <v>421</v>
      </c>
      <c r="C5572" t="s">
        <v>55</v>
      </c>
      <c r="D5572" t="s">
        <v>46</v>
      </c>
      <c r="E5572" t="s">
        <v>270</v>
      </c>
      <c r="F5572" t="s">
        <v>1026</v>
      </c>
      <c r="G5572" t="s">
        <v>1027</v>
      </c>
      <c r="H5572" t="s">
        <v>32</v>
      </c>
      <c r="I5572" t="s">
        <v>7323</v>
      </c>
      <c r="J5572" s="1">
        <v>41807</v>
      </c>
      <c r="K5572" s="1">
        <v>41811</v>
      </c>
      <c r="L5572" t="s">
        <v>60</v>
      </c>
      <c r="M5572">
        <f>Table1[[#This Row],[Ship Date]]-Table1[[#This Row],[Order Date]]</f>
        <v>4</v>
      </c>
      <c r="N5572">
        <v>6</v>
      </c>
      <c r="O5572" t="s">
        <v>51</v>
      </c>
      <c r="P5572" s="3">
        <v>17.899999999999999</v>
      </c>
      <c r="Q5572" s="3">
        <v>11.984260225055669</v>
      </c>
      <c r="R5572" s="3">
        <f>(Table1[[#This Row],[Selling Price]]-Table1[[#This Row],[Cost Price]])</f>
        <v>5.9157397749443295</v>
      </c>
      <c r="S5572" s="12">
        <f>(Table1[[#This Row],[Profit]]/Table1[[#This Row],[Selling Price]])</f>
        <v>0.3304882555834821</v>
      </c>
      <c r="T5572">
        <v>5</v>
      </c>
      <c r="U5572" s="2">
        <f>Table1[[#This Row],[Selling Price]]*Table1[[#This Row],[Quantity]]</f>
        <v>89.5</v>
      </c>
      <c r="V5572" s="4">
        <v>0</v>
      </c>
      <c r="W5572">
        <v>181</v>
      </c>
      <c r="X5572" t="s">
        <v>36</v>
      </c>
      <c r="Y5572" t="s">
        <v>52</v>
      </c>
      <c r="Z5572" s="2">
        <v>8.9319112443077078</v>
      </c>
    </row>
    <row r="5573" spans="1:26" x14ac:dyDescent="0.35">
      <c r="A5573" t="s">
        <v>420</v>
      </c>
      <c r="B5573" t="s">
        <v>421</v>
      </c>
      <c r="C5573" t="s">
        <v>27</v>
      </c>
      <c r="D5573" t="s">
        <v>46</v>
      </c>
      <c r="E5573" t="s">
        <v>86</v>
      </c>
      <c r="F5573" t="s">
        <v>5437</v>
      </c>
      <c r="G5573" t="s">
        <v>5438</v>
      </c>
      <c r="H5573" t="s">
        <v>32</v>
      </c>
      <c r="I5573" t="s">
        <v>7409</v>
      </c>
      <c r="J5573" s="1">
        <v>42279</v>
      </c>
      <c r="K5573" s="1">
        <v>42280</v>
      </c>
      <c r="L5573" t="s">
        <v>199</v>
      </c>
      <c r="M5573">
        <f>Table1[[#This Row],[Ship Date]]-Table1[[#This Row],[Order Date]]</f>
        <v>1</v>
      </c>
      <c r="N5573">
        <v>10</v>
      </c>
      <c r="O5573" t="s">
        <v>61</v>
      </c>
      <c r="P5573" s="3">
        <v>53.567999999999998</v>
      </c>
      <c r="Q5573" s="3">
        <v>44.345851315218717</v>
      </c>
      <c r="R5573" s="3">
        <f>(Table1[[#This Row],[Selling Price]]-Table1[[#This Row],[Cost Price]])</f>
        <v>9.2221486847812812</v>
      </c>
      <c r="S5573" s="12">
        <f>(Table1[[#This Row],[Profit]]/Table1[[#This Row],[Selling Price]])</f>
        <v>0.17215779354803767</v>
      </c>
      <c r="T5573">
        <v>4</v>
      </c>
      <c r="U5573" s="2">
        <f>Table1[[#This Row],[Selling Price]]*Table1[[#This Row],[Quantity]]</f>
        <v>214.27199999999999</v>
      </c>
      <c r="V5573" s="4">
        <v>0.2</v>
      </c>
      <c r="W5573">
        <v>303</v>
      </c>
      <c r="X5573" t="s">
        <v>36</v>
      </c>
      <c r="Y5573" t="s">
        <v>52</v>
      </c>
      <c r="Z5573" s="2">
        <v>25.754586566279801</v>
      </c>
    </row>
    <row r="5574" spans="1:26" x14ac:dyDescent="0.35">
      <c r="A5574" t="s">
        <v>420</v>
      </c>
      <c r="B5574" t="s">
        <v>421</v>
      </c>
      <c r="C5574" t="s">
        <v>27</v>
      </c>
      <c r="D5574" t="s">
        <v>46</v>
      </c>
      <c r="E5574" t="s">
        <v>86</v>
      </c>
      <c r="F5574" t="s">
        <v>289</v>
      </c>
      <c r="G5574" t="s">
        <v>290</v>
      </c>
      <c r="H5574" t="s">
        <v>32</v>
      </c>
      <c r="I5574" t="s">
        <v>7417</v>
      </c>
      <c r="J5574" s="1">
        <v>42997</v>
      </c>
      <c r="K5574" s="1">
        <v>43003</v>
      </c>
      <c r="L5574" t="s">
        <v>60</v>
      </c>
      <c r="M5574">
        <f>Table1[[#This Row],[Ship Date]]-Table1[[#This Row],[Order Date]]</f>
        <v>6</v>
      </c>
      <c r="N5574">
        <v>9</v>
      </c>
      <c r="O5574" t="s">
        <v>61</v>
      </c>
      <c r="P5574" s="3">
        <v>18.18</v>
      </c>
      <c r="Q5574" s="3">
        <v>14.555530716850051</v>
      </c>
      <c r="R5574" s="3">
        <f>(Table1[[#This Row],[Selling Price]]-Table1[[#This Row],[Cost Price]])</f>
        <v>3.6244692831499492</v>
      </c>
      <c r="S5574" s="12">
        <f>(Table1[[#This Row],[Profit]]/Table1[[#This Row],[Selling Price]])</f>
        <v>0.19936574714796201</v>
      </c>
      <c r="T5574">
        <v>4</v>
      </c>
      <c r="U5574" s="2">
        <f>Table1[[#This Row],[Selling Price]]*Table1[[#This Row],[Quantity]]</f>
        <v>72.72</v>
      </c>
      <c r="V5574" s="4">
        <v>0.7</v>
      </c>
      <c r="W5574">
        <v>264</v>
      </c>
      <c r="X5574" t="s">
        <v>68</v>
      </c>
      <c r="Y5574" t="s">
        <v>52</v>
      </c>
      <c r="Z5574" s="2">
        <v>33.081162011029782</v>
      </c>
    </row>
    <row r="5575" spans="1:26" x14ac:dyDescent="0.35">
      <c r="A5575" t="s">
        <v>420</v>
      </c>
      <c r="B5575" t="s">
        <v>421</v>
      </c>
      <c r="C5575" t="s">
        <v>27</v>
      </c>
      <c r="D5575" t="s">
        <v>46</v>
      </c>
      <c r="E5575" t="s">
        <v>102</v>
      </c>
      <c r="F5575" t="s">
        <v>5207</v>
      </c>
      <c r="G5575" t="s">
        <v>5208</v>
      </c>
      <c r="H5575" t="s">
        <v>32</v>
      </c>
      <c r="I5575" t="s">
        <v>7460</v>
      </c>
      <c r="J5575" s="1">
        <v>42596</v>
      </c>
      <c r="K5575" s="1">
        <v>42598</v>
      </c>
      <c r="L5575" t="s">
        <v>199</v>
      </c>
      <c r="M5575">
        <f>Table1[[#This Row],[Ship Date]]-Table1[[#This Row],[Order Date]]</f>
        <v>2</v>
      </c>
      <c r="N5575">
        <v>8</v>
      </c>
      <c r="O5575" t="s">
        <v>61</v>
      </c>
      <c r="P5575" s="3">
        <v>15.552</v>
      </c>
      <c r="Q5575" s="3">
        <v>10.243570174712151</v>
      </c>
      <c r="R5575" s="3">
        <f>(Table1[[#This Row],[Selling Price]]-Table1[[#This Row],[Cost Price]])</f>
        <v>5.308429825287849</v>
      </c>
      <c r="S5575" s="12">
        <f>(Table1[[#This Row],[Profit]]/Table1[[#This Row],[Selling Price]])</f>
        <v>0.34133422230503146</v>
      </c>
      <c r="T5575">
        <v>3</v>
      </c>
      <c r="U5575" s="2">
        <f>Table1[[#This Row],[Selling Price]]*Table1[[#This Row],[Quantity]]</f>
        <v>46.655999999999999</v>
      </c>
      <c r="V5575" s="4">
        <v>0.2</v>
      </c>
      <c r="W5575">
        <v>120</v>
      </c>
      <c r="X5575" t="s">
        <v>36</v>
      </c>
      <c r="Y5575" t="s">
        <v>52</v>
      </c>
      <c r="Z5575" s="2">
        <v>6.078778824731164</v>
      </c>
    </row>
    <row r="5576" spans="1:26" x14ac:dyDescent="0.35">
      <c r="A5576" t="s">
        <v>420</v>
      </c>
      <c r="B5576" t="s">
        <v>421</v>
      </c>
      <c r="C5576" t="s">
        <v>27</v>
      </c>
      <c r="D5576" t="s">
        <v>46</v>
      </c>
      <c r="E5576" t="s">
        <v>86</v>
      </c>
      <c r="F5576" t="s">
        <v>2672</v>
      </c>
      <c r="G5576" t="s">
        <v>2673</v>
      </c>
      <c r="H5576" t="s">
        <v>32</v>
      </c>
      <c r="I5576" t="s">
        <v>7672</v>
      </c>
      <c r="J5576" s="1">
        <v>41685</v>
      </c>
      <c r="K5576" s="1">
        <v>41689</v>
      </c>
      <c r="L5576" t="s">
        <v>60</v>
      </c>
      <c r="M5576">
        <f>Table1[[#This Row],[Ship Date]]-Table1[[#This Row],[Order Date]]</f>
        <v>4</v>
      </c>
      <c r="N5576">
        <v>2</v>
      </c>
      <c r="O5576" t="s">
        <v>106</v>
      </c>
      <c r="P5576" s="3">
        <v>21.36</v>
      </c>
      <c r="Q5576" s="3">
        <v>15.39445525361508</v>
      </c>
      <c r="R5576" s="3">
        <f>(Table1[[#This Row],[Selling Price]]-Table1[[#This Row],[Cost Price]])</f>
        <v>5.9655447463849196</v>
      </c>
      <c r="S5576" s="12">
        <f>(Table1[[#This Row],[Profit]]/Table1[[#This Row],[Selling Price]])</f>
        <v>0.27928580273337639</v>
      </c>
      <c r="T5576">
        <v>5</v>
      </c>
      <c r="U5576" s="2">
        <f>Table1[[#This Row],[Selling Price]]*Table1[[#This Row],[Quantity]]</f>
        <v>106.8</v>
      </c>
      <c r="V5576" s="4">
        <v>0.2</v>
      </c>
      <c r="W5576">
        <v>306</v>
      </c>
      <c r="X5576" t="s">
        <v>36</v>
      </c>
      <c r="Y5576" t="s">
        <v>52</v>
      </c>
      <c r="Z5576" s="2">
        <v>6.8963720275850218</v>
      </c>
    </row>
    <row r="5577" spans="1:26" x14ac:dyDescent="0.35">
      <c r="A5577" t="s">
        <v>420</v>
      </c>
      <c r="B5577" t="s">
        <v>421</v>
      </c>
      <c r="C5577" t="s">
        <v>39</v>
      </c>
      <c r="D5577" t="s">
        <v>46</v>
      </c>
      <c r="E5577" t="s">
        <v>65</v>
      </c>
      <c r="F5577" t="s">
        <v>121</v>
      </c>
      <c r="G5577" t="s">
        <v>122</v>
      </c>
      <c r="H5577" t="s">
        <v>32</v>
      </c>
      <c r="I5577" t="s">
        <v>7732</v>
      </c>
      <c r="J5577" s="1">
        <v>42346</v>
      </c>
      <c r="K5577" s="1">
        <v>42350</v>
      </c>
      <c r="L5577" t="s">
        <v>60</v>
      </c>
      <c r="M5577">
        <f>Table1[[#This Row],[Ship Date]]-Table1[[#This Row],[Order Date]]</f>
        <v>4</v>
      </c>
      <c r="N5577">
        <v>12</v>
      </c>
      <c r="O5577" t="s">
        <v>35</v>
      </c>
      <c r="P5577" s="3">
        <v>221.96</v>
      </c>
      <c r="Q5577" s="3">
        <v>175.37886687626789</v>
      </c>
      <c r="R5577" s="3">
        <f>(Table1[[#This Row],[Selling Price]]-Table1[[#This Row],[Cost Price]])</f>
        <v>46.581133123732116</v>
      </c>
      <c r="S5577" s="12">
        <f>(Table1[[#This Row],[Profit]]/Table1[[#This Row],[Selling Price]])</f>
        <v>0.20986273708655664</v>
      </c>
      <c r="T5577">
        <v>2</v>
      </c>
      <c r="U5577" s="2">
        <f>Table1[[#This Row],[Selling Price]]*Table1[[#This Row],[Quantity]]</f>
        <v>443.92</v>
      </c>
      <c r="V5577" s="4">
        <v>0</v>
      </c>
      <c r="W5577">
        <v>274</v>
      </c>
      <c r="X5577" t="s">
        <v>36</v>
      </c>
      <c r="Y5577" t="s">
        <v>36</v>
      </c>
      <c r="Z5577" s="2">
        <v>267.2752332708738</v>
      </c>
    </row>
    <row r="5578" spans="1:26" x14ac:dyDescent="0.35">
      <c r="A5578" t="s">
        <v>420</v>
      </c>
      <c r="B5578" t="s">
        <v>421</v>
      </c>
      <c r="C5578" t="s">
        <v>55</v>
      </c>
      <c r="D5578" t="s">
        <v>46</v>
      </c>
      <c r="E5578" t="s">
        <v>102</v>
      </c>
      <c r="F5578" t="s">
        <v>1813</v>
      </c>
      <c r="G5578" t="s">
        <v>1814</v>
      </c>
      <c r="H5578" t="s">
        <v>32</v>
      </c>
      <c r="I5578" t="s">
        <v>7782</v>
      </c>
      <c r="J5578" s="1">
        <v>42335</v>
      </c>
      <c r="K5578" s="1">
        <v>42337</v>
      </c>
      <c r="L5578" t="s">
        <v>34</v>
      </c>
      <c r="M5578">
        <f>Table1[[#This Row],[Ship Date]]-Table1[[#This Row],[Order Date]]</f>
        <v>2</v>
      </c>
      <c r="N5578">
        <v>11</v>
      </c>
      <c r="O5578" t="s">
        <v>35</v>
      </c>
      <c r="P5578" s="3">
        <v>40.08</v>
      </c>
      <c r="Q5578" s="3">
        <v>31.25727520464816</v>
      </c>
      <c r="R5578" s="3">
        <f>(Table1[[#This Row],[Selling Price]]-Table1[[#This Row],[Cost Price]])</f>
        <v>8.8227247953518386</v>
      </c>
      <c r="S5578" s="12">
        <f>(Table1[[#This Row],[Profit]]/Table1[[#This Row],[Selling Price]])</f>
        <v>0.22012786415548499</v>
      </c>
      <c r="T5578">
        <v>6</v>
      </c>
      <c r="U5578" s="2">
        <f>Table1[[#This Row],[Selling Price]]*Table1[[#This Row],[Quantity]]</f>
        <v>240.48</v>
      </c>
      <c r="V5578" s="4">
        <v>0</v>
      </c>
      <c r="W5578">
        <v>439</v>
      </c>
      <c r="X5578" t="s">
        <v>36</v>
      </c>
      <c r="Y5578" t="s">
        <v>52</v>
      </c>
      <c r="Z5578" s="2">
        <v>12.147073831448729</v>
      </c>
    </row>
    <row r="5579" spans="1:26" x14ac:dyDescent="0.35">
      <c r="A5579" t="s">
        <v>420</v>
      </c>
      <c r="B5579" t="s">
        <v>421</v>
      </c>
      <c r="C5579" t="s">
        <v>27</v>
      </c>
      <c r="D5579" t="s">
        <v>46</v>
      </c>
      <c r="E5579" t="s">
        <v>91</v>
      </c>
      <c r="F5579" t="s">
        <v>4765</v>
      </c>
      <c r="G5579" t="s">
        <v>4766</v>
      </c>
      <c r="H5579" t="s">
        <v>32</v>
      </c>
      <c r="I5579" t="s">
        <v>7788</v>
      </c>
      <c r="J5579" s="1">
        <v>42122</v>
      </c>
      <c r="K5579" s="1">
        <v>42125</v>
      </c>
      <c r="L5579" t="s">
        <v>199</v>
      </c>
      <c r="M5579">
        <f>Table1[[#This Row],[Ship Date]]-Table1[[#This Row],[Order Date]]</f>
        <v>3</v>
      </c>
      <c r="N5579">
        <v>4</v>
      </c>
      <c r="O5579" t="s">
        <v>106</v>
      </c>
      <c r="P5579" s="3">
        <v>186.732</v>
      </c>
      <c r="Q5579" s="3">
        <v>131.90912321460391</v>
      </c>
      <c r="R5579" s="3">
        <f>(Table1[[#This Row],[Selling Price]]-Table1[[#This Row],[Cost Price]])</f>
        <v>54.82287678539609</v>
      </c>
      <c r="S5579" s="12">
        <f>(Table1[[#This Row],[Profit]]/Table1[[#This Row],[Selling Price]])</f>
        <v>0.29359122584986019</v>
      </c>
      <c r="T5579">
        <v>1</v>
      </c>
      <c r="U5579" s="2">
        <f>Table1[[#This Row],[Selling Price]]*Table1[[#This Row],[Quantity]]</f>
        <v>186.732</v>
      </c>
      <c r="V5579" s="4">
        <v>0.1</v>
      </c>
      <c r="W5579">
        <v>171</v>
      </c>
      <c r="X5579" t="s">
        <v>36</v>
      </c>
      <c r="Y5579" t="s">
        <v>36</v>
      </c>
      <c r="Z5579" s="2">
        <v>222.4168826056152</v>
      </c>
    </row>
    <row r="5580" spans="1:26" x14ac:dyDescent="0.35">
      <c r="A5580" t="s">
        <v>420</v>
      </c>
      <c r="B5580" t="s">
        <v>421</v>
      </c>
      <c r="C5580" t="s">
        <v>64</v>
      </c>
      <c r="D5580" t="s">
        <v>46</v>
      </c>
      <c r="E5580" t="s">
        <v>86</v>
      </c>
      <c r="F5580" t="s">
        <v>7463</v>
      </c>
      <c r="G5580" t="s">
        <v>7464</v>
      </c>
      <c r="H5580" t="s">
        <v>32</v>
      </c>
      <c r="I5580" t="s">
        <v>7789</v>
      </c>
      <c r="J5580" s="1">
        <v>42049</v>
      </c>
      <c r="K5580" s="1">
        <v>42056</v>
      </c>
      <c r="L5580" t="s">
        <v>60</v>
      </c>
      <c r="M5580">
        <f>Table1[[#This Row],[Ship Date]]-Table1[[#This Row],[Order Date]]</f>
        <v>7</v>
      </c>
      <c r="N5580">
        <v>2</v>
      </c>
      <c r="O5580" t="s">
        <v>106</v>
      </c>
      <c r="P5580" s="3">
        <v>26.423999999999999</v>
      </c>
      <c r="Q5580" s="3">
        <v>19.80021143543842</v>
      </c>
      <c r="R5580" s="3">
        <f>(Table1[[#This Row],[Selling Price]]-Table1[[#This Row],[Cost Price]])</f>
        <v>6.6237885645615791</v>
      </c>
      <c r="S5580" s="12">
        <f>(Table1[[#This Row],[Profit]]/Table1[[#This Row],[Selling Price]])</f>
        <v>0.25067319726618148</v>
      </c>
      <c r="T5580">
        <v>9</v>
      </c>
      <c r="U5580" s="2">
        <f>Table1[[#This Row],[Selling Price]]*Table1[[#This Row],[Quantity]]</f>
        <v>237.816</v>
      </c>
      <c r="V5580" s="4">
        <v>0.2</v>
      </c>
      <c r="W5580">
        <v>128</v>
      </c>
      <c r="X5580" t="s">
        <v>68</v>
      </c>
      <c r="Y5580" t="s">
        <v>52</v>
      </c>
      <c r="Z5580" s="2">
        <v>10.66196586000912</v>
      </c>
    </row>
    <row r="5581" spans="1:26" x14ac:dyDescent="0.35">
      <c r="A5581" t="s">
        <v>420</v>
      </c>
      <c r="B5581" t="s">
        <v>421</v>
      </c>
      <c r="C5581" t="s">
        <v>27</v>
      </c>
      <c r="D5581" t="s">
        <v>46</v>
      </c>
      <c r="E5581" t="s">
        <v>86</v>
      </c>
      <c r="F5581" t="s">
        <v>2308</v>
      </c>
      <c r="G5581" t="s">
        <v>2309</v>
      </c>
      <c r="H5581" t="s">
        <v>32</v>
      </c>
      <c r="I5581" t="s">
        <v>7858</v>
      </c>
      <c r="J5581" s="1">
        <v>42723</v>
      </c>
      <c r="K5581" s="1">
        <v>42728</v>
      </c>
      <c r="L5581" t="s">
        <v>60</v>
      </c>
      <c r="M5581">
        <f>Table1[[#This Row],[Ship Date]]-Table1[[#This Row],[Order Date]]</f>
        <v>5</v>
      </c>
      <c r="N5581">
        <v>12</v>
      </c>
      <c r="O5581" t="s">
        <v>35</v>
      </c>
      <c r="P5581" s="3">
        <v>1.8</v>
      </c>
      <c r="Q5581" s="3">
        <v>1.377015721312538</v>
      </c>
      <c r="R5581" s="3">
        <f>(Table1[[#This Row],[Selling Price]]-Table1[[#This Row],[Cost Price]])</f>
        <v>0.42298427868746202</v>
      </c>
      <c r="S5581" s="12">
        <f>(Table1[[#This Row],[Profit]]/Table1[[#This Row],[Selling Price]])</f>
        <v>0.2349912659374789</v>
      </c>
      <c r="T5581">
        <v>5</v>
      </c>
      <c r="U5581" s="2">
        <f>Table1[[#This Row],[Selling Price]]*Table1[[#This Row],[Quantity]]</f>
        <v>9</v>
      </c>
      <c r="V5581" s="4">
        <v>0.8</v>
      </c>
      <c r="W5581">
        <v>468</v>
      </c>
      <c r="X5581" t="s">
        <v>36</v>
      </c>
      <c r="Y5581" t="s">
        <v>52</v>
      </c>
      <c r="Z5581" s="2">
        <v>3.7895982036958151</v>
      </c>
    </row>
    <row r="5582" spans="1:26" x14ac:dyDescent="0.35">
      <c r="A5582" t="s">
        <v>420</v>
      </c>
      <c r="B5582" t="s">
        <v>421</v>
      </c>
      <c r="C5582" t="s">
        <v>39</v>
      </c>
      <c r="D5582" t="s">
        <v>46</v>
      </c>
      <c r="E5582" t="s">
        <v>86</v>
      </c>
      <c r="F5582" t="s">
        <v>4431</v>
      </c>
      <c r="G5582" t="s">
        <v>4432</v>
      </c>
      <c r="H5582" t="s">
        <v>32</v>
      </c>
      <c r="I5582" t="s">
        <v>7893</v>
      </c>
      <c r="J5582" s="1">
        <v>41789</v>
      </c>
      <c r="K5582" s="1">
        <v>41791</v>
      </c>
      <c r="L5582" t="s">
        <v>199</v>
      </c>
      <c r="M5582">
        <f>Table1[[#This Row],[Ship Date]]-Table1[[#This Row],[Order Date]]</f>
        <v>2</v>
      </c>
      <c r="N5582">
        <v>5</v>
      </c>
      <c r="O5582" t="s">
        <v>51</v>
      </c>
      <c r="P5582" s="3">
        <v>25.584</v>
      </c>
      <c r="Q5582" s="3">
        <v>16.68840912025431</v>
      </c>
      <c r="R5582" s="3">
        <f>(Table1[[#This Row],[Selling Price]]-Table1[[#This Row],[Cost Price]])</f>
        <v>8.89559087974569</v>
      </c>
      <c r="S5582" s="12">
        <f>(Table1[[#This Row],[Profit]]/Table1[[#This Row],[Selling Price]])</f>
        <v>0.34770133207261139</v>
      </c>
      <c r="T5582">
        <v>2</v>
      </c>
      <c r="U5582" s="2">
        <f>Table1[[#This Row],[Selling Price]]*Table1[[#This Row],[Quantity]]</f>
        <v>51.167999999999999</v>
      </c>
      <c r="V5582" s="4">
        <v>0.2</v>
      </c>
      <c r="W5582">
        <v>362</v>
      </c>
      <c r="X5582" t="s">
        <v>36</v>
      </c>
      <c r="Y5582" t="s">
        <v>52</v>
      </c>
      <c r="Z5582" s="2">
        <v>21.448579238661541</v>
      </c>
    </row>
    <row r="5583" spans="1:26" x14ac:dyDescent="0.35">
      <c r="A5583" t="s">
        <v>420</v>
      </c>
      <c r="B5583" t="s">
        <v>421</v>
      </c>
      <c r="C5583" t="s">
        <v>27</v>
      </c>
      <c r="D5583" t="s">
        <v>46</v>
      </c>
      <c r="E5583" t="s">
        <v>91</v>
      </c>
      <c r="F5583" t="s">
        <v>3534</v>
      </c>
      <c r="G5583" t="s">
        <v>3535</v>
      </c>
      <c r="H5583" t="s">
        <v>32</v>
      </c>
      <c r="I5583" t="s">
        <v>7893</v>
      </c>
      <c r="J5583" s="1">
        <v>41789</v>
      </c>
      <c r="K5583" s="1">
        <v>41791</v>
      </c>
      <c r="L5583" t="s">
        <v>199</v>
      </c>
      <c r="M5583">
        <f>Table1[[#This Row],[Ship Date]]-Table1[[#This Row],[Order Date]]</f>
        <v>2</v>
      </c>
      <c r="N5583">
        <v>5</v>
      </c>
      <c r="O5583" t="s">
        <v>51</v>
      </c>
      <c r="P5583" s="3">
        <v>235.95</v>
      </c>
      <c r="Q5583" s="3">
        <v>200.34645183193879</v>
      </c>
      <c r="R5583" s="3">
        <f>(Table1[[#This Row],[Selling Price]]-Table1[[#This Row],[Cost Price]])</f>
        <v>35.603548168061195</v>
      </c>
      <c r="S5583" s="12">
        <f>(Table1[[#This Row],[Profit]]/Table1[[#This Row],[Selling Price]])</f>
        <v>0.15089446140309895</v>
      </c>
      <c r="T5583">
        <v>3</v>
      </c>
      <c r="U5583" s="2">
        <f>Table1[[#This Row],[Selling Price]]*Table1[[#This Row],[Quantity]]</f>
        <v>707.84999999999991</v>
      </c>
      <c r="V5583" s="4">
        <v>0</v>
      </c>
      <c r="W5583">
        <v>342</v>
      </c>
      <c r="X5583" t="s">
        <v>36</v>
      </c>
      <c r="Y5583" t="s">
        <v>36</v>
      </c>
      <c r="Z5583" s="2">
        <v>140.57610375404019</v>
      </c>
    </row>
    <row r="5584" spans="1:26" x14ac:dyDescent="0.35">
      <c r="A5584" t="s">
        <v>420</v>
      </c>
      <c r="B5584" t="s">
        <v>421</v>
      </c>
      <c r="C5584" t="s">
        <v>39</v>
      </c>
      <c r="D5584" t="s">
        <v>46</v>
      </c>
      <c r="E5584" t="s">
        <v>539</v>
      </c>
      <c r="F5584" t="s">
        <v>5282</v>
      </c>
      <c r="G5584" t="s">
        <v>5283</v>
      </c>
      <c r="H5584" t="s">
        <v>32</v>
      </c>
      <c r="I5584" t="s">
        <v>7908</v>
      </c>
      <c r="J5584" s="1">
        <v>43072</v>
      </c>
      <c r="K5584" s="1">
        <v>43075</v>
      </c>
      <c r="L5584" t="s">
        <v>34</v>
      </c>
      <c r="M5584">
        <f>Table1[[#This Row],[Ship Date]]-Table1[[#This Row],[Order Date]]</f>
        <v>3</v>
      </c>
      <c r="N5584">
        <v>12</v>
      </c>
      <c r="O5584" t="s">
        <v>35</v>
      </c>
      <c r="P5584" s="3">
        <v>47.32</v>
      </c>
      <c r="Q5584" s="3">
        <v>35.727558892296429</v>
      </c>
      <c r="R5584" s="3">
        <f>(Table1[[#This Row],[Selling Price]]-Table1[[#This Row],[Cost Price]])</f>
        <v>11.592441107703571</v>
      </c>
      <c r="S5584" s="12">
        <f>(Table1[[#This Row],[Profit]]/Table1[[#This Row],[Selling Price]])</f>
        <v>0.24497973600387937</v>
      </c>
      <c r="T5584">
        <v>7</v>
      </c>
      <c r="U5584" s="2">
        <f>Table1[[#This Row],[Selling Price]]*Table1[[#This Row],[Quantity]]</f>
        <v>331.24</v>
      </c>
      <c r="V5584" s="4">
        <v>0.2</v>
      </c>
      <c r="W5584">
        <v>492</v>
      </c>
      <c r="X5584" t="s">
        <v>36</v>
      </c>
      <c r="Y5584" t="s">
        <v>52</v>
      </c>
      <c r="Z5584" s="2">
        <v>11.806984413997551</v>
      </c>
    </row>
    <row r="5585" spans="1:26" x14ac:dyDescent="0.35">
      <c r="A5585" t="s">
        <v>420</v>
      </c>
      <c r="B5585" t="s">
        <v>421</v>
      </c>
      <c r="C5585" t="s">
        <v>39</v>
      </c>
      <c r="D5585" t="s">
        <v>46</v>
      </c>
      <c r="E5585" t="s">
        <v>65</v>
      </c>
      <c r="F5585" t="s">
        <v>1121</v>
      </c>
      <c r="G5585" t="s">
        <v>1122</v>
      </c>
      <c r="H5585" t="s">
        <v>32</v>
      </c>
      <c r="I5585" t="s">
        <v>7954</v>
      </c>
      <c r="J5585" s="1">
        <v>42605</v>
      </c>
      <c r="K5585" s="1">
        <v>42611</v>
      </c>
      <c r="L5585" t="s">
        <v>60</v>
      </c>
      <c r="M5585">
        <f>Table1[[#This Row],[Ship Date]]-Table1[[#This Row],[Order Date]]</f>
        <v>6</v>
      </c>
      <c r="N5585">
        <v>8</v>
      </c>
      <c r="O5585" t="s">
        <v>61</v>
      </c>
      <c r="P5585" s="3">
        <v>14.97</v>
      </c>
      <c r="Q5585" s="3">
        <v>10.66595730792857</v>
      </c>
      <c r="R5585" s="3">
        <f>(Table1[[#This Row],[Selling Price]]-Table1[[#This Row],[Cost Price]])</f>
        <v>4.3040426920714303</v>
      </c>
      <c r="S5585" s="12">
        <f>(Table1[[#This Row],[Profit]]/Table1[[#This Row],[Selling Price]])</f>
        <v>0.28751120187517903</v>
      </c>
      <c r="T5585">
        <v>1</v>
      </c>
      <c r="U5585" s="2">
        <f>Table1[[#This Row],[Selling Price]]*Table1[[#This Row],[Quantity]]</f>
        <v>14.97</v>
      </c>
      <c r="V5585" s="4">
        <v>0</v>
      </c>
      <c r="W5585">
        <v>148</v>
      </c>
      <c r="X5585" t="s">
        <v>68</v>
      </c>
      <c r="Y5585" t="s">
        <v>68</v>
      </c>
      <c r="Z5585" s="2">
        <v>45.274454519077317</v>
      </c>
    </row>
    <row r="5586" spans="1:26" x14ac:dyDescent="0.35">
      <c r="A5586" t="s">
        <v>420</v>
      </c>
      <c r="B5586" t="s">
        <v>421</v>
      </c>
      <c r="C5586" t="s">
        <v>27</v>
      </c>
      <c r="D5586" t="s">
        <v>46</v>
      </c>
      <c r="E5586" t="s">
        <v>75</v>
      </c>
      <c r="F5586" t="s">
        <v>3046</v>
      </c>
      <c r="G5586" t="s">
        <v>3047</v>
      </c>
      <c r="H5586" t="s">
        <v>32</v>
      </c>
      <c r="I5586" t="s">
        <v>7967</v>
      </c>
      <c r="J5586" s="1">
        <v>41891</v>
      </c>
      <c r="K5586" s="1">
        <v>41893</v>
      </c>
      <c r="L5586" t="s">
        <v>199</v>
      </c>
      <c r="M5586">
        <f>Table1[[#This Row],[Ship Date]]-Table1[[#This Row],[Order Date]]</f>
        <v>2</v>
      </c>
      <c r="N5586">
        <v>9</v>
      </c>
      <c r="O5586" t="s">
        <v>61</v>
      </c>
      <c r="P5586" s="3">
        <v>30.815999999999999</v>
      </c>
      <c r="Q5586" s="3">
        <v>20.897306234569712</v>
      </c>
      <c r="R5586" s="3">
        <f>(Table1[[#This Row],[Selling Price]]-Table1[[#This Row],[Cost Price]])</f>
        <v>9.9186937654302874</v>
      </c>
      <c r="S5586" s="12">
        <f>(Table1[[#This Row],[Profit]]/Table1[[#This Row],[Selling Price]])</f>
        <v>0.32186830754900986</v>
      </c>
      <c r="T5586">
        <v>9</v>
      </c>
      <c r="U5586" s="2">
        <f>Table1[[#This Row],[Selling Price]]*Table1[[#This Row],[Quantity]]</f>
        <v>277.34399999999999</v>
      </c>
      <c r="V5586" s="4">
        <v>0.2</v>
      </c>
      <c r="W5586">
        <v>338</v>
      </c>
      <c r="X5586" t="s">
        <v>36</v>
      </c>
      <c r="Y5586" t="s">
        <v>52</v>
      </c>
      <c r="Z5586" s="2">
        <v>9.0030305162312132</v>
      </c>
    </row>
    <row r="5587" spans="1:26" x14ac:dyDescent="0.35">
      <c r="A5587" t="s">
        <v>420</v>
      </c>
      <c r="B5587" t="s">
        <v>421</v>
      </c>
      <c r="C5587" t="s">
        <v>39</v>
      </c>
      <c r="D5587" t="s">
        <v>46</v>
      </c>
      <c r="E5587" t="s">
        <v>102</v>
      </c>
      <c r="F5587" t="s">
        <v>2103</v>
      </c>
      <c r="G5587" t="s">
        <v>2104</v>
      </c>
      <c r="H5587" t="s">
        <v>32</v>
      </c>
      <c r="I5587" t="s">
        <v>7974</v>
      </c>
      <c r="J5587" s="1">
        <v>42180</v>
      </c>
      <c r="K5587" s="1">
        <v>42183</v>
      </c>
      <c r="L5587" t="s">
        <v>199</v>
      </c>
      <c r="M5587">
        <f>Table1[[#This Row],[Ship Date]]-Table1[[#This Row],[Order Date]]</f>
        <v>3</v>
      </c>
      <c r="N5587">
        <v>6</v>
      </c>
      <c r="O5587" t="s">
        <v>51</v>
      </c>
      <c r="P5587" s="3">
        <v>47.951999999999998</v>
      </c>
      <c r="Q5587" s="3">
        <v>37.936604281856759</v>
      </c>
      <c r="R5587" s="3">
        <f>(Table1[[#This Row],[Selling Price]]-Table1[[#This Row],[Cost Price]])</f>
        <v>10.015395718143239</v>
      </c>
      <c r="S5587" s="12">
        <f>(Table1[[#This Row],[Profit]]/Table1[[#This Row],[Selling Price]])</f>
        <v>0.20886294040171921</v>
      </c>
      <c r="T5587">
        <v>3</v>
      </c>
      <c r="U5587" s="2">
        <f>Table1[[#This Row],[Selling Price]]*Table1[[#This Row],[Quantity]]</f>
        <v>143.85599999999999</v>
      </c>
      <c r="V5587" s="4">
        <v>0.2</v>
      </c>
      <c r="W5587">
        <v>333</v>
      </c>
      <c r="X5587" t="s">
        <v>36</v>
      </c>
      <c r="Y5587" t="s">
        <v>68</v>
      </c>
      <c r="Z5587" s="2">
        <v>48.189270127576847</v>
      </c>
    </row>
    <row r="5588" spans="1:26" x14ac:dyDescent="0.35">
      <c r="A5588" t="s">
        <v>420</v>
      </c>
      <c r="B5588" t="s">
        <v>421</v>
      </c>
      <c r="C5588" t="s">
        <v>45</v>
      </c>
      <c r="D5588" t="s">
        <v>46</v>
      </c>
      <c r="E5588" t="s">
        <v>270</v>
      </c>
      <c r="F5588" t="s">
        <v>8077</v>
      </c>
      <c r="G5588" t="s">
        <v>8078</v>
      </c>
      <c r="H5588" t="s">
        <v>32</v>
      </c>
      <c r="I5588" t="s">
        <v>8076</v>
      </c>
      <c r="J5588" s="1">
        <v>41915</v>
      </c>
      <c r="K5588" s="1">
        <v>41919</v>
      </c>
      <c r="L5588" t="s">
        <v>60</v>
      </c>
      <c r="M5588">
        <f>Table1[[#This Row],[Ship Date]]-Table1[[#This Row],[Order Date]]</f>
        <v>4</v>
      </c>
      <c r="N5588">
        <v>10</v>
      </c>
      <c r="O5588" t="s">
        <v>61</v>
      </c>
      <c r="P5588" s="3">
        <v>15.071999999999999</v>
      </c>
      <c r="Q5588" s="3">
        <v>11.64151237816656</v>
      </c>
      <c r="R5588" s="3">
        <f>(Table1[[#This Row],[Selling Price]]-Table1[[#This Row],[Cost Price]])</f>
        <v>3.4304876218334392</v>
      </c>
      <c r="S5588" s="12">
        <f>(Table1[[#This Row],[Profit]]/Table1[[#This Row],[Selling Price]])</f>
        <v>0.22760666280742034</v>
      </c>
      <c r="T5588">
        <v>4</v>
      </c>
      <c r="U5588" s="2">
        <f>Table1[[#This Row],[Selling Price]]*Table1[[#This Row],[Quantity]]</f>
        <v>60.287999999999997</v>
      </c>
      <c r="V5588" s="4">
        <v>0.2</v>
      </c>
      <c r="W5588">
        <v>238</v>
      </c>
      <c r="X5588" t="s">
        <v>36</v>
      </c>
      <c r="Y5588" t="s">
        <v>52</v>
      </c>
      <c r="Z5588" s="2">
        <v>7.3270404666550046</v>
      </c>
    </row>
    <row r="5589" spans="1:26" x14ac:dyDescent="0.35">
      <c r="A5589" t="s">
        <v>420</v>
      </c>
      <c r="B5589" t="s">
        <v>421</v>
      </c>
      <c r="C5589" t="s">
        <v>27</v>
      </c>
      <c r="D5589" t="s">
        <v>46</v>
      </c>
      <c r="E5589" t="s">
        <v>102</v>
      </c>
      <c r="F5589" t="s">
        <v>4088</v>
      </c>
      <c r="G5589" t="s">
        <v>4089</v>
      </c>
      <c r="H5589" t="s">
        <v>32</v>
      </c>
      <c r="I5589" t="s">
        <v>8086</v>
      </c>
      <c r="J5589" s="1">
        <v>43028</v>
      </c>
      <c r="K5589" s="1">
        <v>43028</v>
      </c>
      <c r="L5589" t="s">
        <v>1118</v>
      </c>
      <c r="M5589">
        <f>Table1[[#This Row],[Ship Date]]-Table1[[#This Row],[Order Date]]</f>
        <v>0</v>
      </c>
      <c r="N5589">
        <v>10</v>
      </c>
      <c r="O5589" t="s">
        <v>61</v>
      </c>
      <c r="P5589" s="3">
        <v>6.6719999999999997</v>
      </c>
      <c r="Q5589" s="3">
        <v>4.8080835799166817</v>
      </c>
      <c r="R5589" s="3">
        <f>(Table1[[#This Row],[Selling Price]]-Table1[[#This Row],[Cost Price]])</f>
        <v>1.863916420083318</v>
      </c>
      <c r="S5589" s="12">
        <f>(Table1[[#This Row],[Profit]]/Table1[[#This Row],[Selling Price]])</f>
        <v>0.2793639718350297</v>
      </c>
      <c r="T5589">
        <v>1</v>
      </c>
      <c r="U5589" s="2">
        <f>Table1[[#This Row],[Selling Price]]*Table1[[#This Row],[Quantity]]</f>
        <v>6.6719999999999997</v>
      </c>
      <c r="V5589" s="4">
        <v>0.2</v>
      </c>
      <c r="W5589">
        <v>415</v>
      </c>
      <c r="X5589" t="s">
        <v>36</v>
      </c>
      <c r="Y5589" t="s">
        <v>52</v>
      </c>
      <c r="Z5589" s="2">
        <v>17.183233746882451</v>
      </c>
    </row>
    <row r="5590" spans="1:26" x14ac:dyDescent="0.35">
      <c r="A5590" t="s">
        <v>420</v>
      </c>
      <c r="B5590" t="s">
        <v>421</v>
      </c>
      <c r="C5590" t="s">
        <v>39</v>
      </c>
      <c r="D5590" t="s">
        <v>46</v>
      </c>
      <c r="E5590" t="s">
        <v>75</v>
      </c>
      <c r="F5590" t="s">
        <v>3836</v>
      </c>
      <c r="G5590" t="s">
        <v>3837</v>
      </c>
      <c r="H5590" t="s">
        <v>32</v>
      </c>
      <c r="I5590" t="s">
        <v>8090</v>
      </c>
      <c r="J5590" s="1">
        <v>42134</v>
      </c>
      <c r="K5590" s="1">
        <v>42134</v>
      </c>
      <c r="L5590" t="s">
        <v>1118</v>
      </c>
      <c r="M5590">
        <f>Table1[[#This Row],[Ship Date]]-Table1[[#This Row],[Order Date]]</f>
        <v>0</v>
      </c>
      <c r="N5590">
        <v>5</v>
      </c>
      <c r="O5590" t="s">
        <v>51</v>
      </c>
      <c r="P5590" s="3">
        <v>36.783999999999999</v>
      </c>
      <c r="Q5590" s="3">
        <v>28.55425454717615</v>
      </c>
      <c r="R5590" s="3">
        <f>(Table1[[#This Row],[Selling Price]]-Table1[[#This Row],[Cost Price]])</f>
        <v>8.229745452823849</v>
      </c>
      <c r="S5590" s="12">
        <f>(Table1[[#This Row],[Profit]]/Table1[[#This Row],[Selling Price]])</f>
        <v>0.22373166194062227</v>
      </c>
      <c r="T5590">
        <v>2</v>
      </c>
      <c r="U5590" s="2">
        <f>Table1[[#This Row],[Selling Price]]*Table1[[#This Row],[Quantity]]</f>
        <v>73.567999999999998</v>
      </c>
      <c r="V5590" s="4">
        <v>0.2</v>
      </c>
      <c r="W5590">
        <v>357</v>
      </c>
      <c r="X5590" t="s">
        <v>36</v>
      </c>
      <c r="Y5590" t="s">
        <v>68</v>
      </c>
      <c r="Z5590" s="2">
        <v>36.384984645029711</v>
      </c>
    </row>
    <row r="5591" spans="1:26" x14ac:dyDescent="0.35">
      <c r="A5591" t="s">
        <v>420</v>
      </c>
      <c r="B5591" t="s">
        <v>421</v>
      </c>
      <c r="C5591" t="s">
        <v>64</v>
      </c>
      <c r="D5591" t="s">
        <v>46</v>
      </c>
      <c r="E5591" t="s">
        <v>65</v>
      </c>
      <c r="F5591" t="s">
        <v>2648</v>
      </c>
      <c r="G5591" t="s">
        <v>2649</v>
      </c>
      <c r="H5591" t="s">
        <v>32</v>
      </c>
      <c r="I5591" t="s">
        <v>8166</v>
      </c>
      <c r="J5591" s="1">
        <v>42320</v>
      </c>
      <c r="K5591" s="1">
        <v>42326</v>
      </c>
      <c r="L5591" t="s">
        <v>60</v>
      </c>
      <c r="M5591">
        <f>Table1[[#This Row],[Ship Date]]-Table1[[#This Row],[Order Date]]</f>
        <v>6</v>
      </c>
      <c r="N5591">
        <v>11</v>
      </c>
      <c r="O5591" t="s">
        <v>35</v>
      </c>
      <c r="P5591" s="3">
        <v>64.784000000000006</v>
      </c>
      <c r="Q5591" s="3">
        <v>42.379529204281077</v>
      </c>
      <c r="R5591" s="3">
        <f>(Table1[[#This Row],[Selling Price]]-Table1[[#This Row],[Cost Price]])</f>
        <v>22.404470795718929</v>
      </c>
      <c r="S5591" s="12">
        <f>(Table1[[#This Row],[Profit]]/Table1[[#This Row],[Selling Price]])</f>
        <v>0.34583339706901284</v>
      </c>
      <c r="T5591">
        <v>1</v>
      </c>
      <c r="U5591" s="2">
        <f>Table1[[#This Row],[Selling Price]]*Table1[[#This Row],[Quantity]]</f>
        <v>64.784000000000006</v>
      </c>
      <c r="V5591" s="4">
        <v>0.2</v>
      </c>
      <c r="W5591">
        <v>101</v>
      </c>
      <c r="X5591" t="s">
        <v>68</v>
      </c>
      <c r="Y5591" t="s">
        <v>36</v>
      </c>
      <c r="Z5591" s="2">
        <v>141.17686602779</v>
      </c>
    </row>
    <row r="5592" spans="1:26" x14ac:dyDescent="0.35">
      <c r="A5592" t="s">
        <v>420</v>
      </c>
      <c r="B5592" t="s">
        <v>421</v>
      </c>
      <c r="C5592" t="s">
        <v>39</v>
      </c>
      <c r="D5592" t="s">
        <v>46</v>
      </c>
      <c r="E5592" t="s">
        <v>91</v>
      </c>
      <c r="F5592" t="s">
        <v>1630</v>
      </c>
      <c r="G5592" t="s">
        <v>1631</v>
      </c>
      <c r="H5592" t="s">
        <v>32</v>
      </c>
      <c r="I5592" t="s">
        <v>8173</v>
      </c>
      <c r="J5592" s="1">
        <v>41944</v>
      </c>
      <c r="K5592" s="1">
        <v>41948</v>
      </c>
      <c r="L5592" t="s">
        <v>60</v>
      </c>
      <c r="M5592">
        <f>Table1[[#This Row],[Ship Date]]-Table1[[#This Row],[Order Date]]</f>
        <v>4</v>
      </c>
      <c r="N5592">
        <v>11</v>
      </c>
      <c r="O5592" t="s">
        <v>35</v>
      </c>
      <c r="P5592" s="3">
        <v>76.12</v>
      </c>
      <c r="Q5592" s="3">
        <v>55.00248379033534</v>
      </c>
      <c r="R5592" s="3">
        <f>(Table1[[#This Row],[Selling Price]]-Table1[[#This Row],[Cost Price]])</f>
        <v>21.117516209664664</v>
      </c>
      <c r="S5592" s="12">
        <f>(Table1[[#This Row],[Profit]]/Table1[[#This Row],[Selling Price]])</f>
        <v>0.2774240174680066</v>
      </c>
      <c r="T5592">
        <v>2</v>
      </c>
      <c r="U5592" s="2">
        <f>Table1[[#This Row],[Selling Price]]*Table1[[#This Row],[Quantity]]</f>
        <v>152.24</v>
      </c>
      <c r="V5592" s="4">
        <v>0</v>
      </c>
      <c r="W5592">
        <v>108</v>
      </c>
      <c r="X5592" t="s">
        <v>36</v>
      </c>
      <c r="Y5592" t="s">
        <v>36</v>
      </c>
      <c r="Z5592" s="2">
        <v>63.686561219773829</v>
      </c>
    </row>
    <row r="5593" spans="1:26" x14ac:dyDescent="0.35">
      <c r="A5593" t="s">
        <v>420</v>
      </c>
      <c r="B5593" t="s">
        <v>421</v>
      </c>
      <c r="C5593" t="s">
        <v>64</v>
      </c>
      <c r="D5593" t="s">
        <v>46</v>
      </c>
      <c r="E5593" t="s">
        <v>75</v>
      </c>
      <c r="F5593" t="s">
        <v>76</v>
      </c>
      <c r="G5593" t="s">
        <v>77</v>
      </c>
      <c r="H5593" t="s">
        <v>32</v>
      </c>
      <c r="I5593" t="s">
        <v>8251</v>
      </c>
      <c r="J5593" s="1">
        <v>42467</v>
      </c>
      <c r="K5593" s="1">
        <v>42471</v>
      </c>
      <c r="L5593" t="s">
        <v>60</v>
      </c>
      <c r="M5593">
        <f>Table1[[#This Row],[Ship Date]]-Table1[[#This Row],[Order Date]]</f>
        <v>4</v>
      </c>
      <c r="N5593">
        <v>4</v>
      </c>
      <c r="O5593" t="s">
        <v>106</v>
      </c>
      <c r="P5593" s="3">
        <v>3.64</v>
      </c>
      <c r="Q5593" s="3">
        <v>3.0639898041546472</v>
      </c>
      <c r="R5593" s="3">
        <f>(Table1[[#This Row],[Selling Price]]-Table1[[#This Row],[Cost Price]])</f>
        <v>0.57601019584535296</v>
      </c>
      <c r="S5593" s="12">
        <f>(Table1[[#This Row],[Profit]]/Table1[[#This Row],[Selling Price]])</f>
        <v>0.15824455929817388</v>
      </c>
      <c r="T5593">
        <v>2</v>
      </c>
      <c r="U5593" s="2">
        <f>Table1[[#This Row],[Selling Price]]*Table1[[#This Row],[Quantity]]</f>
        <v>7.28</v>
      </c>
      <c r="V5593" s="4">
        <v>0</v>
      </c>
      <c r="W5593">
        <v>255</v>
      </c>
      <c r="X5593" t="s">
        <v>36</v>
      </c>
      <c r="Y5593" t="s">
        <v>52</v>
      </c>
      <c r="Z5593" s="2">
        <v>1.281776267528776</v>
      </c>
    </row>
    <row r="5594" spans="1:26" x14ac:dyDescent="0.35">
      <c r="A5594" t="s">
        <v>420</v>
      </c>
      <c r="B5594" t="s">
        <v>421</v>
      </c>
      <c r="C5594" t="s">
        <v>27</v>
      </c>
      <c r="D5594" t="s">
        <v>46</v>
      </c>
      <c r="E5594" t="s">
        <v>86</v>
      </c>
      <c r="F5594" t="s">
        <v>7116</v>
      </c>
      <c r="G5594" t="s">
        <v>7117</v>
      </c>
      <c r="H5594" t="s">
        <v>32</v>
      </c>
      <c r="I5594" t="s">
        <v>8298</v>
      </c>
      <c r="J5594" s="1">
        <v>42670</v>
      </c>
      <c r="K5594" s="1">
        <v>42674</v>
      </c>
      <c r="L5594" t="s">
        <v>60</v>
      </c>
      <c r="M5594">
        <f>Table1[[#This Row],[Ship Date]]-Table1[[#This Row],[Order Date]]</f>
        <v>4</v>
      </c>
      <c r="N5594">
        <v>10</v>
      </c>
      <c r="O5594" t="s">
        <v>61</v>
      </c>
      <c r="P5594" s="3">
        <v>67.135999999999996</v>
      </c>
      <c r="Q5594" s="3">
        <v>47.650360397242153</v>
      </c>
      <c r="R5594" s="3">
        <f>(Table1[[#This Row],[Selling Price]]-Table1[[#This Row],[Cost Price]])</f>
        <v>19.485639602757843</v>
      </c>
      <c r="S5594" s="12">
        <f>(Table1[[#This Row],[Profit]]/Table1[[#This Row],[Selling Price]])</f>
        <v>0.2902412953222987</v>
      </c>
      <c r="T5594">
        <v>4</v>
      </c>
      <c r="U5594" s="2">
        <f>Table1[[#This Row],[Selling Price]]*Table1[[#This Row],[Quantity]]</f>
        <v>268.54399999999998</v>
      </c>
      <c r="V5594" s="4">
        <v>0.2</v>
      </c>
      <c r="W5594">
        <v>225</v>
      </c>
      <c r="X5594" t="s">
        <v>36</v>
      </c>
      <c r="Y5594" t="s">
        <v>68</v>
      </c>
      <c r="Z5594" s="2">
        <v>41.161277187019678</v>
      </c>
    </row>
    <row r="5595" spans="1:26" x14ac:dyDescent="0.35">
      <c r="A5595" t="s">
        <v>420</v>
      </c>
      <c r="B5595" t="s">
        <v>421</v>
      </c>
      <c r="C5595" t="s">
        <v>39</v>
      </c>
      <c r="D5595" t="s">
        <v>46</v>
      </c>
      <c r="E5595" t="s">
        <v>75</v>
      </c>
      <c r="F5595" t="s">
        <v>6631</v>
      </c>
      <c r="G5595" t="s">
        <v>6632</v>
      </c>
      <c r="H5595" t="s">
        <v>32</v>
      </c>
      <c r="I5595" t="s">
        <v>8318</v>
      </c>
      <c r="J5595" s="1">
        <v>41759</v>
      </c>
      <c r="K5595" s="1">
        <v>41761</v>
      </c>
      <c r="L5595" t="s">
        <v>199</v>
      </c>
      <c r="M5595">
        <f>Table1[[#This Row],[Ship Date]]-Table1[[#This Row],[Order Date]]</f>
        <v>2</v>
      </c>
      <c r="N5595">
        <v>4</v>
      </c>
      <c r="O5595" t="s">
        <v>106</v>
      </c>
      <c r="P5595" s="3">
        <v>174.95</v>
      </c>
      <c r="Q5595" s="3">
        <v>146.19392599035959</v>
      </c>
      <c r="R5595" s="3">
        <f>(Table1[[#This Row],[Selling Price]]-Table1[[#This Row],[Cost Price]])</f>
        <v>28.7560740096404</v>
      </c>
      <c r="S5595" s="12">
        <f>(Table1[[#This Row],[Profit]]/Table1[[#This Row],[Selling Price]])</f>
        <v>0.16436738502223722</v>
      </c>
      <c r="T5595">
        <v>5</v>
      </c>
      <c r="U5595" s="2">
        <f>Table1[[#This Row],[Selling Price]]*Table1[[#This Row],[Quantity]]</f>
        <v>874.75</v>
      </c>
      <c r="V5595" s="4">
        <v>0</v>
      </c>
      <c r="W5595">
        <v>311</v>
      </c>
      <c r="X5595" t="s">
        <v>36</v>
      </c>
      <c r="Y5595" t="s">
        <v>68</v>
      </c>
      <c r="Z5595" s="2">
        <v>72.960652647848477</v>
      </c>
    </row>
    <row r="5596" spans="1:26" x14ac:dyDescent="0.35">
      <c r="A5596" t="s">
        <v>420</v>
      </c>
      <c r="B5596" t="s">
        <v>421</v>
      </c>
      <c r="C5596" t="s">
        <v>45</v>
      </c>
      <c r="D5596" t="s">
        <v>46</v>
      </c>
      <c r="E5596" t="s">
        <v>102</v>
      </c>
      <c r="F5596" t="s">
        <v>4606</v>
      </c>
      <c r="G5596" t="s">
        <v>4607</v>
      </c>
      <c r="H5596" t="s">
        <v>32</v>
      </c>
      <c r="I5596" t="s">
        <v>8328</v>
      </c>
      <c r="J5596" s="1">
        <v>41895</v>
      </c>
      <c r="K5596" s="1">
        <v>41895</v>
      </c>
      <c r="L5596" t="s">
        <v>1118</v>
      </c>
      <c r="M5596">
        <f>Table1[[#This Row],[Ship Date]]-Table1[[#This Row],[Order Date]]</f>
        <v>0</v>
      </c>
      <c r="N5596">
        <v>9</v>
      </c>
      <c r="O5596" t="s">
        <v>61</v>
      </c>
      <c r="P5596" s="3">
        <v>48.94</v>
      </c>
      <c r="Q5596" s="3">
        <v>39.236579552829433</v>
      </c>
      <c r="R5596" s="3">
        <f>(Table1[[#This Row],[Selling Price]]-Table1[[#This Row],[Cost Price]])</f>
        <v>9.703420447170565</v>
      </c>
      <c r="S5596" s="12">
        <f>(Table1[[#This Row],[Profit]]/Table1[[#This Row],[Selling Price]])</f>
        <v>0.19827177047753505</v>
      </c>
      <c r="T5596">
        <v>1</v>
      </c>
      <c r="U5596" s="2">
        <f>Table1[[#This Row],[Selling Price]]*Table1[[#This Row],[Quantity]]</f>
        <v>48.94</v>
      </c>
      <c r="V5596" s="4">
        <v>0</v>
      </c>
      <c r="W5596">
        <v>252</v>
      </c>
      <c r="X5596" t="s">
        <v>36</v>
      </c>
      <c r="Y5596" t="s">
        <v>68</v>
      </c>
      <c r="Z5596" s="2">
        <v>59.188406400803409</v>
      </c>
    </row>
    <row r="5597" spans="1:26" x14ac:dyDescent="0.35">
      <c r="A5597" t="s">
        <v>420</v>
      </c>
      <c r="B5597" t="s">
        <v>421</v>
      </c>
      <c r="C5597" t="s">
        <v>27</v>
      </c>
      <c r="D5597" t="s">
        <v>46</v>
      </c>
      <c r="E5597" t="s">
        <v>102</v>
      </c>
      <c r="F5597" t="s">
        <v>1879</v>
      </c>
      <c r="G5597" t="s">
        <v>1880</v>
      </c>
      <c r="H5597" t="s">
        <v>32</v>
      </c>
      <c r="I5597" t="s">
        <v>8332</v>
      </c>
      <c r="J5597" s="1">
        <v>42136</v>
      </c>
      <c r="K5597" s="1">
        <v>42141</v>
      </c>
      <c r="L5597" t="s">
        <v>60</v>
      </c>
      <c r="M5597">
        <f>Table1[[#This Row],[Ship Date]]-Table1[[#This Row],[Order Date]]</f>
        <v>5</v>
      </c>
      <c r="N5597">
        <v>5</v>
      </c>
      <c r="O5597" t="s">
        <v>51</v>
      </c>
      <c r="P5597" s="3">
        <v>127.904</v>
      </c>
      <c r="Q5597" s="3">
        <v>85.312801574870392</v>
      </c>
      <c r="R5597" s="3">
        <f>(Table1[[#This Row],[Selling Price]]-Table1[[#This Row],[Cost Price]])</f>
        <v>42.591198425129605</v>
      </c>
      <c r="S5597" s="12">
        <f>(Table1[[#This Row],[Profit]]/Table1[[#This Row],[Selling Price]])</f>
        <v>0.33299348280843138</v>
      </c>
      <c r="T5597">
        <v>7</v>
      </c>
      <c r="U5597" s="2">
        <f>Table1[[#This Row],[Selling Price]]*Table1[[#This Row],[Quantity]]</f>
        <v>895.32799999999997</v>
      </c>
      <c r="V5597" s="4">
        <v>0.2</v>
      </c>
      <c r="W5597">
        <v>176</v>
      </c>
      <c r="X5597" t="s">
        <v>36</v>
      </c>
      <c r="Y5597" t="s">
        <v>68</v>
      </c>
      <c r="Z5597" s="2">
        <v>113.998830815057</v>
      </c>
    </row>
    <row r="5598" spans="1:26" x14ac:dyDescent="0.35">
      <c r="A5598" t="s">
        <v>420</v>
      </c>
      <c r="B5598" t="s">
        <v>421</v>
      </c>
      <c r="C5598" t="s">
        <v>55</v>
      </c>
      <c r="D5598" t="s">
        <v>46</v>
      </c>
      <c r="E5598" t="s">
        <v>86</v>
      </c>
      <c r="F5598" t="s">
        <v>117</v>
      </c>
      <c r="G5598" t="s">
        <v>118</v>
      </c>
      <c r="H5598" t="s">
        <v>32</v>
      </c>
      <c r="I5598" t="s">
        <v>8388</v>
      </c>
      <c r="J5598" s="1">
        <v>42329</v>
      </c>
      <c r="K5598" s="1">
        <v>42335</v>
      </c>
      <c r="L5598" t="s">
        <v>60</v>
      </c>
      <c r="M5598">
        <f>Table1[[#This Row],[Ship Date]]-Table1[[#This Row],[Order Date]]</f>
        <v>6</v>
      </c>
      <c r="N5598">
        <v>11</v>
      </c>
      <c r="O5598" t="s">
        <v>35</v>
      </c>
      <c r="P5598" s="3">
        <v>1.696</v>
      </c>
      <c r="Q5598" s="3">
        <v>1.216212726072035</v>
      </c>
      <c r="R5598" s="3">
        <f>(Table1[[#This Row],[Selling Price]]-Table1[[#This Row],[Cost Price]])</f>
        <v>0.47978727392796494</v>
      </c>
      <c r="S5598" s="12">
        <f>(Table1[[#This Row],[Profit]]/Table1[[#This Row],[Selling Price]])</f>
        <v>0.28289343981601706</v>
      </c>
      <c r="T5598">
        <v>2</v>
      </c>
      <c r="U5598" s="2">
        <f>Table1[[#This Row],[Selling Price]]*Table1[[#This Row],[Quantity]]</f>
        <v>3.3919999999999999</v>
      </c>
      <c r="V5598" s="4">
        <v>0.8</v>
      </c>
      <c r="W5598">
        <v>475</v>
      </c>
      <c r="X5598" t="s">
        <v>68</v>
      </c>
      <c r="Y5598" t="s">
        <v>52</v>
      </c>
      <c r="Z5598" s="2">
        <v>13.265073711496241</v>
      </c>
    </row>
    <row r="5599" spans="1:26" x14ac:dyDescent="0.35">
      <c r="A5599" t="s">
        <v>420</v>
      </c>
      <c r="B5599" t="s">
        <v>421</v>
      </c>
      <c r="C5599" t="s">
        <v>27</v>
      </c>
      <c r="D5599" t="s">
        <v>46</v>
      </c>
      <c r="E5599" t="s">
        <v>102</v>
      </c>
      <c r="F5599" t="s">
        <v>4826</v>
      </c>
      <c r="G5599" t="s">
        <v>4827</v>
      </c>
      <c r="H5599" t="s">
        <v>32</v>
      </c>
      <c r="I5599" t="s">
        <v>8400</v>
      </c>
      <c r="J5599" s="1">
        <v>42883</v>
      </c>
      <c r="K5599" s="1">
        <v>42888</v>
      </c>
      <c r="L5599" t="s">
        <v>60</v>
      </c>
      <c r="M5599">
        <f>Table1[[#This Row],[Ship Date]]-Table1[[#This Row],[Order Date]]</f>
        <v>5</v>
      </c>
      <c r="N5599">
        <v>5</v>
      </c>
      <c r="O5599" t="s">
        <v>51</v>
      </c>
      <c r="P5599" s="3">
        <v>15.552</v>
      </c>
      <c r="Q5599" s="3">
        <v>10.42901985182224</v>
      </c>
      <c r="R5599" s="3">
        <f>(Table1[[#This Row],[Selling Price]]-Table1[[#This Row],[Cost Price]])</f>
        <v>5.1229801481777599</v>
      </c>
      <c r="S5599" s="12">
        <f>(Table1[[#This Row],[Profit]]/Table1[[#This Row],[Selling Price]])</f>
        <v>0.32940973175011318</v>
      </c>
      <c r="T5599">
        <v>3</v>
      </c>
      <c r="U5599" s="2">
        <f>Table1[[#This Row],[Selling Price]]*Table1[[#This Row],[Quantity]]</f>
        <v>46.655999999999999</v>
      </c>
      <c r="V5599" s="4">
        <v>0.2</v>
      </c>
      <c r="W5599">
        <v>459</v>
      </c>
      <c r="X5599" t="s">
        <v>36</v>
      </c>
      <c r="Y5599" t="s">
        <v>52</v>
      </c>
      <c r="Z5599" s="2">
        <v>13.42470844376145</v>
      </c>
    </row>
    <row r="5600" spans="1:26" x14ac:dyDescent="0.35">
      <c r="A5600" t="s">
        <v>420</v>
      </c>
      <c r="B5600" t="s">
        <v>421</v>
      </c>
      <c r="C5600" t="s">
        <v>27</v>
      </c>
      <c r="D5600" t="s">
        <v>46</v>
      </c>
      <c r="E5600" t="s">
        <v>75</v>
      </c>
      <c r="F5600" t="s">
        <v>5260</v>
      </c>
      <c r="G5600" t="s">
        <v>5261</v>
      </c>
      <c r="H5600" t="s">
        <v>32</v>
      </c>
      <c r="I5600" t="s">
        <v>8431</v>
      </c>
      <c r="J5600" s="1">
        <v>41735</v>
      </c>
      <c r="K5600" s="1">
        <v>41739</v>
      </c>
      <c r="L5600" t="s">
        <v>34</v>
      </c>
      <c r="M5600">
        <f>Table1[[#This Row],[Ship Date]]-Table1[[#This Row],[Order Date]]</f>
        <v>4</v>
      </c>
      <c r="N5600">
        <v>4</v>
      </c>
      <c r="O5600" t="s">
        <v>106</v>
      </c>
      <c r="P5600" s="3">
        <v>70.95</v>
      </c>
      <c r="Q5600" s="3">
        <v>57.554095823123149</v>
      </c>
      <c r="R5600" s="3">
        <f>(Table1[[#This Row],[Selling Price]]-Table1[[#This Row],[Cost Price]])</f>
        <v>13.395904176876854</v>
      </c>
      <c r="S5600" s="12">
        <f>(Table1[[#This Row],[Profit]]/Table1[[#This Row],[Selling Price]])</f>
        <v>0.1888076698643672</v>
      </c>
      <c r="T5600">
        <v>3</v>
      </c>
      <c r="U5600" s="2">
        <f>Table1[[#This Row],[Selling Price]]*Table1[[#This Row],[Quantity]]</f>
        <v>212.85000000000002</v>
      </c>
      <c r="V5600" s="4">
        <v>0</v>
      </c>
      <c r="W5600">
        <v>244</v>
      </c>
      <c r="X5600" t="s">
        <v>36</v>
      </c>
      <c r="Y5600" t="s">
        <v>52</v>
      </c>
      <c r="Z5600" s="2">
        <v>18.622028622037931</v>
      </c>
    </row>
    <row r="5601" spans="1:26" x14ac:dyDescent="0.35">
      <c r="A5601" t="s">
        <v>420</v>
      </c>
      <c r="B5601" t="s">
        <v>421</v>
      </c>
      <c r="C5601" t="s">
        <v>27</v>
      </c>
      <c r="D5601" t="s">
        <v>46</v>
      </c>
      <c r="E5601" t="s">
        <v>86</v>
      </c>
      <c r="F5601" t="s">
        <v>436</v>
      </c>
      <c r="G5601" t="s">
        <v>437</v>
      </c>
      <c r="H5601" t="s">
        <v>32</v>
      </c>
      <c r="I5601" t="s">
        <v>8431</v>
      </c>
      <c r="J5601" s="1">
        <v>41735</v>
      </c>
      <c r="K5601" s="1">
        <v>41739</v>
      </c>
      <c r="L5601" t="s">
        <v>34</v>
      </c>
      <c r="M5601">
        <f>Table1[[#This Row],[Ship Date]]-Table1[[#This Row],[Order Date]]</f>
        <v>4</v>
      </c>
      <c r="N5601">
        <v>4</v>
      </c>
      <c r="O5601" t="s">
        <v>106</v>
      </c>
      <c r="P5601" s="3">
        <v>65.567999999999998</v>
      </c>
      <c r="Q5601" s="3">
        <v>48.395055448601092</v>
      </c>
      <c r="R5601" s="3">
        <f>(Table1[[#This Row],[Selling Price]]-Table1[[#This Row],[Cost Price]])</f>
        <v>17.172944551398906</v>
      </c>
      <c r="S5601" s="12">
        <f>(Table1[[#This Row],[Profit]]/Table1[[#This Row],[Selling Price]])</f>
        <v>0.26191045252865586</v>
      </c>
      <c r="T5601">
        <v>2</v>
      </c>
      <c r="U5601" s="2">
        <f>Table1[[#This Row],[Selling Price]]*Table1[[#This Row],[Quantity]]</f>
        <v>131.136</v>
      </c>
      <c r="V5601" s="4">
        <v>0.2</v>
      </c>
      <c r="W5601">
        <v>182</v>
      </c>
      <c r="X5601" t="s">
        <v>36</v>
      </c>
      <c r="Y5601" t="s">
        <v>68</v>
      </c>
      <c r="Z5601" s="2">
        <v>100.71413414213519</v>
      </c>
    </row>
    <row r="5602" spans="1:26" x14ac:dyDescent="0.35">
      <c r="A5602" t="s">
        <v>420</v>
      </c>
      <c r="B5602" t="s">
        <v>421</v>
      </c>
      <c r="C5602" t="s">
        <v>55</v>
      </c>
      <c r="D5602" t="s">
        <v>46</v>
      </c>
      <c r="E5602" t="s">
        <v>102</v>
      </c>
      <c r="F5602" t="s">
        <v>3669</v>
      </c>
      <c r="G5602" t="s">
        <v>3670</v>
      </c>
      <c r="H5602" t="s">
        <v>32</v>
      </c>
      <c r="I5602" t="s">
        <v>8495</v>
      </c>
      <c r="J5602" s="1">
        <v>43093</v>
      </c>
      <c r="K5602" s="1">
        <v>43097</v>
      </c>
      <c r="L5602" t="s">
        <v>60</v>
      </c>
      <c r="M5602">
        <f>Table1[[#This Row],[Ship Date]]-Table1[[#This Row],[Order Date]]</f>
        <v>4</v>
      </c>
      <c r="N5602">
        <v>12</v>
      </c>
      <c r="O5602" t="s">
        <v>35</v>
      </c>
      <c r="P5602" s="3">
        <v>19.440000000000001</v>
      </c>
      <c r="Q5602" s="3">
        <v>13.899267358756861</v>
      </c>
      <c r="R5602" s="3">
        <f>(Table1[[#This Row],[Selling Price]]-Table1[[#This Row],[Cost Price]])</f>
        <v>5.5407326412431406</v>
      </c>
      <c r="S5602" s="12">
        <f>(Table1[[#This Row],[Profit]]/Table1[[#This Row],[Selling Price]])</f>
        <v>0.28501711117505868</v>
      </c>
      <c r="T5602">
        <v>3</v>
      </c>
      <c r="U5602" s="2">
        <f>Table1[[#This Row],[Selling Price]]*Table1[[#This Row],[Quantity]]</f>
        <v>58.320000000000007</v>
      </c>
      <c r="V5602" s="4">
        <v>0</v>
      </c>
      <c r="W5602">
        <v>494</v>
      </c>
      <c r="X5602" t="s">
        <v>36</v>
      </c>
      <c r="Y5602" t="s">
        <v>52</v>
      </c>
      <c r="Z5602" s="2">
        <v>14.38955621275375</v>
      </c>
    </row>
    <row r="5603" spans="1:26" x14ac:dyDescent="0.35">
      <c r="A5603" t="s">
        <v>420</v>
      </c>
      <c r="B5603" t="s">
        <v>421</v>
      </c>
      <c r="C5603" t="s">
        <v>64</v>
      </c>
      <c r="D5603" t="s">
        <v>46</v>
      </c>
      <c r="E5603" t="s">
        <v>91</v>
      </c>
      <c r="F5603" t="s">
        <v>2064</v>
      </c>
      <c r="G5603" t="s">
        <v>2065</v>
      </c>
      <c r="H5603" t="s">
        <v>32</v>
      </c>
      <c r="I5603" t="s">
        <v>8497</v>
      </c>
      <c r="J5603" s="1">
        <v>43091</v>
      </c>
      <c r="K5603" s="1">
        <v>43097</v>
      </c>
      <c r="L5603" t="s">
        <v>60</v>
      </c>
      <c r="M5603">
        <f>Table1[[#This Row],[Ship Date]]-Table1[[#This Row],[Order Date]]</f>
        <v>6</v>
      </c>
      <c r="N5603">
        <v>12</v>
      </c>
      <c r="O5603" t="s">
        <v>35</v>
      </c>
      <c r="P5603" s="3">
        <v>59.24</v>
      </c>
      <c r="Q5603" s="3">
        <v>39.523169363870238</v>
      </c>
      <c r="R5603" s="3">
        <f>(Table1[[#This Row],[Selling Price]]-Table1[[#This Row],[Cost Price]])</f>
        <v>19.716830636129764</v>
      </c>
      <c r="S5603" s="12">
        <f>(Table1[[#This Row],[Profit]]/Table1[[#This Row],[Selling Price]])</f>
        <v>0.3328296866328454</v>
      </c>
      <c r="T5603">
        <v>5</v>
      </c>
      <c r="U5603" s="2">
        <f>Table1[[#This Row],[Selling Price]]*Table1[[#This Row],[Quantity]]</f>
        <v>296.2</v>
      </c>
      <c r="V5603" s="4">
        <v>0.2</v>
      </c>
      <c r="W5603">
        <v>218</v>
      </c>
      <c r="X5603" t="s">
        <v>68</v>
      </c>
      <c r="Y5603" t="s">
        <v>52</v>
      </c>
      <c r="Z5603" s="2">
        <v>17.33466056777576</v>
      </c>
    </row>
    <row r="5604" spans="1:26" x14ac:dyDescent="0.35">
      <c r="A5604" t="s">
        <v>420</v>
      </c>
      <c r="B5604" t="s">
        <v>421</v>
      </c>
      <c r="C5604" t="s">
        <v>27</v>
      </c>
      <c r="D5604" t="s">
        <v>46</v>
      </c>
      <c r="E5604" t="s">
        <v>75</v>
      </c>
      <c r="F5604" t="s">
        <v>3467</v>
      </c>
      <c r="G5604" t="s">
        <v>3468</v>
      </c>
      <c r="H5604" t="s">
        <v>32</v>
      </c>
      <c r="I5604" t="s">
        <v>8601</v>
      </c>
      <c r="J5604" s="1">
        <v>42453</v>
      </c>
      <c r="K5604" s="1">
        <v>42455</v>
      </c>
      <c r="L5604" t="s">
        <v>34</v>
      </c>
      <c r="M5604">
        <f>Table1[[#This Row],[Ship Date]]-Table1[[#This Row],[Order Date]]</f>
        <v>2</v>
      </c>
      <c r="N5604">
        <v>3</v>
      </c>
      <c r="O5604" t="s">
        <v>106</v>
      </c>
      <c r="P5604" s="3">
        <v>18.655999999999999</v>
      </c>
      <c r="Q5604" s="3">
        <v>13.60842293727063</v>
      </c>
      <c r="R5604" s="3">
        <f>(Table1[[#This Row],[Selling Price]]-Table1[[#This Row],[Cost Price]])</f>
        <v>5.0475770627293688</v>
      </c>
      <c r="S5604" s="12">
        <f>(Table1[[#This Row],[Profit]]/Table1[[#This Row],[Selling Price]])</f>
        <v>0.27056052008626552</v>
      </c>
      <c r="T5604">
        <v>2</v>
      </c>
      <c r="U5604" s="2">
        <f>Table1[[#This Row],[Selling Price]]*Table1[[#This Row],[Quantity]]</f>
        <v>37.311999999999998</v>
      </c>
      <c r="V5604" s="4">
        <v>0.2</v>
      </c>
      <c r="W5604">
        <v>121</v>
      </c>
      <c r="X5604" t="s">
        <v>36</v>
      </c>
      <c r="Y5604" t="s">
        <v>52</v>
      </c>
      <c r="Z5604" s="2">
        <v>17.657619016541648</v>
      </c>
    </row>
    <row r="5605" spans="1:26" x14ac:dyDescent="0.35">
      <c r="A5605" t="s">
        <v>420</v>
      </c>
      <c r="B5605" t="s">
        <v>421</v>
      </c>
      <c r="C5605" t="s">
        <v>64</v>
      </c>
      <c r="D5605" t="s">
        <v>46</v>
      </c>
      <c r="E5605" t="s">
        <v>178</v>
      </c>
      <c r="F5605" t="s">
        <v>3193</v>
      </c>
      <c r="G5605" t="s">
        <v>3194</v>
      </c>
      <c r="H5605" t="s">
        <v>32</v>
      </c>
      <c r="I5605" t="s">
        <v>8641</v>
      </c>
      <c r="J5605" s="1">
        <v>43080</v>
      </c>
      <c r="K5605" s="1">
        <v>43083</v>
      </c>
      <c r="L5605" t="s">
        <v>34</v>
      </c>
      <c r="M5605">
        <f>Table1[[#This Row],[Ship Date]]-Table1[[#This Row],[Order Date]]</f>
        <v>3</v>
      </c>
      <c r="N5605">
        <v>12</v>
      </c>
      <c r="O5605" t="s">
        <v>35</v>
      </c>
      <c r="P5605" s="3">
        <v>7.28</v>
      </c>
      <c r="Q5605" s="3">
        <v>5.6460988476631799</v>
      </c>
      <c r="R5605" s="3">
        <f>(Table1[[#This Row],[Selling Price]]-Table1[[#This Row],[Cost Price]])</f>
        <v>1.6339011523368203</v>
      </c>
      <c r="S5605" s="12">
        <f>(Table1[[#This Row],[Profit]]/Table1[[#This Row],[Selling Price]])</f>
        <v>0.22443697147483796</v>
      </c>
      <c r="T5605">
        <v>1</v>
      </c>
      <c r="U5605" s="2">
        <f>Table1[[#This Row],[Selling Price]]*Table1[[#This Row],[Quantity]]</f>
        <v>7.28</v>
      </c>
      <c r="V5605" s="4">
        <v>0</v>
      </c>
      <c r="W5605">
        <v>308</v>
      </c>
      <c r="X5605" t="s">
        <v>36</v>
      </c>
      <c r="Y5605" t="s">
        <v>52</v>
      </c>
      <c r="Z5605" s="2">
        <v>14.56</v>
      </c>
    </row>
    <row r="5606" spans="1:26" x14ac:dyDescent="0.35">
      <c r="A5606" t="s">
        <v>420</v>
      </c>
      <c r="B5606" t="s">
        <v>421</v>
      </c>
      <c r="C5606" t="s">
        <v>45</v>
      </c>
      <c r="D5606" t="s">
        <v>46</v>
      </c>
      <c r="E5606" t="s">
        <v>102</v>
      </c>
      <c r="F5606" t="s">
        <v>3283</v>
      </c>
      <c r="G5606" t="s">
        <v>3284</v>
      </c>
      <c r="H5606" t="s">
        <v>32</v>
      </c>
      <c r="I5606" t="s">
        <v>8655</v>
      </c>
      <c r="J5606" s="1">
        <v>42939</v>
      </c>
      <c r="K5606" s="1">
        <v>42942</v>
      </c>
      <c r="L5606" t="s">
        <v>199</v>
      </c>
      <c r="M5606">
        <f>Table1[[#This Row],[Ship Date]]-Table1[[#This Row],[Order Date]]</f>
        <v>3</v>
      </c>
      <c r="N5606">
        <v>7</v>
      </c>
      <c r="O5606" t="s">
        <v>51</v>
      </c>
      <c r="P5606" s="3">
        <v>58.32</v>
      </c>
      <c r="Q5606" s="3">
        <v>42.108702152595278</v>
      </c>
      <c r="R5606" s="3">
        <f>(Table1[[#This Row],[Selling Price]]-Table1[[#This Row],[Cost Price]])</f>
        <v>16.211297847404722</v>
      </c>
      <c r="S5606" s="12">
        <f>(Table1[[#This Row],[Profit]]/Table1[[#This Row],[Selling Price]])</f>
        <v>0.27797149944109606</v>
      </c>
      <c r="T5606">
        <v>9</v>
      </c>
      <c r="U5606" s="2">
        <f>Table1[[#This Row],[Selling Price]]*Table1[[#This Row],[Quantity]]</f>
        <v>524.88</v>
      </c>
      <c r="V5606" s="4">
        <v>0</v>
      </c>
      <c r="W5606">
        <v>209</v>
      </c>
      <c r="X5606" t="s">
        <v>36</v>
      </c>
      <c r="Y5606" t="s">
        <v>52</v>
      </c>
      <c r="Z5606" s="2">
        <v>20.695460371782019</v>
      </c>
    </row>
    <row r="5607" spans="1:26" x14ac:dyDescent="0.35">
      <c r="A5607" t="s">
        <v>420</v>
      </c>
      <c r="B5607" t="s">
        <v>421</v>
      </c>
      <c r="C5607" t="s">
        <v>45</v>
      </c>
      <c r="D5607" t="s">
        <v>46</v>
      </c>
      <c r="E5607" t="s">
        <v>178</v>
      </c>
      <c r="F5607" t="s">
        <v>8731</v>
      </c>
      <c r="G5607" t="s">
        <v>8732</v>
      </c>
      <c r="H5607" t="s">
        <v>32</v>
      </c>
      <c r="I5607" t="s">
        <v>8733</v>
      </c>
      <c r="J5607" s="1">
        <v>42500</v>
      </c>
      <c r="K5607" s="1">
        <v>42505</v>
      </c>
      <c r="L5607" t="s">
        <v>60</v>
      </c>
      <c r="M5607">
        <f>Table1[[#This Row],[Ship Date]]-Table1[[#This Row],[Order Date]]</f>
        <v>5</v>
      </c>
      <c r="N5607">
        <v>5</v>
      </c>
      <c r="O5607" t="s">
        <v>51</v>
      </c>
      <c r="P5607" s="3">
        <v>7.0720000000000001</v>
      </c>
      <c r="Q5607" s="3">
        <v>5.3711390732925954</v>
      </c>
      <c r="R5607" s="3">
        <f>(Table1[[#This Row],[Selling Price]]-Table1[[#This Row],[Cost Price]])</f>
        <v>1.7008609267074046</v>
      </c>
      <c r="S5607" s="12">
        <f>(Table1[[#This Row],[Profit]]/Table1[[#This Row],[Selling Price]])</f>
        <v>0.24050635275839996</v>
      </c>
      <c r="T5607">
        <v>2</v>
      </c>
      <c r="U5607" s="2">
        <f>Table1[[#This Row],[Selling Price]]*Table1[[#This Row],[Quantity]]</f>
        <v>14.144</v>
      </c>
      <c r="V5607" s="4">
        <v>0.2</v>
      </c>
      <c r="W5607">
        <v>222</v>
      </c>
      <c r="X5607" t="s">
        <v>36</v>
      </c>
      <c r="Y5607" t="s">
        <v>68</v>
      </c>
      <c r="Z5607" s="2">
        <v>132.5509689941303</v>
      </c>
    </row>
    <row r="5608" spans="1:26" x14ac:dyDescent="0.35">
      <c r="A5608" t="s">
        <v>420</v>
      </c>
      <c r="B5608" t="s">
        <v>421</v>
      </c>
      <c r="C5608" t="s">
        <v>64</v>
      </c>
      <c r="D5608" t="s">
        <v>46</v>
      </c>
      <c r="E5608" t="s">
        <v>65</v>
      </c>
      <c r="F5608" t="s">
        <v>621</v>
      </c>
      <c r="G5608" t="s">
        <v>622</v>
      </c>
      <c r="H5608" t="s">
        <v>32</v>
      </c>
      <c r="I5608" t="s">
        <v>8812</v>
      </c>
      <c r="J5608" s="1">
        <v>41734</v>
      </c>
      <c r="K5608" s="1">
        <v>41736</v>
      </c>
      <c r="L5608" t="s">
        <v>34</v>
      </c>
      <c r="M5608">
        <f>Table1[[#This Row],[Ship Date]]-Table1[[#This Row],[Order Date]]</f>
        <v>2</v>
      </c>
      <c r="N5608">
        <v>4</v>
      </c>
      <c r="O5608" t="s">
        <v>106</v>
      </c>
      <c r="P5608" s="3">
        <v>689.82</v>
      </c>
      <c r="Q5608" s="3">
        <v>564.97269878754764</v>
      </c>
      <c r="R5608" s="3">
        <f>(Table1[[#This Row],[Selling Price]]-Table1[[#This Row],[Cost Price]])</f>
        <v>124.84730121245241</v>
      </c>
      <c r="S5608" s="12">
        <f>(Table1[[#This Row],[Profit]]/Table1[[#This Row],[Selling Price]])</f>
        <v>0.18098533126388391</v>
      </c>
      <c r="T5608">
        <v>6</v>
      </c>
      <c r="U5608" s="2">
        <f>Table1[[#This Row],[Selling Price]]*Table1[[#This Row],[Quantity]]</f>
        <v>4138.92</v>
      </c>
      <c r="V5608" s="4">
        <v>0</v>
      </c>
      <c r="W5608">
        <v>454</v>
      </c>
      <c r="X5608" t="s">
        <v>36</v>
      </c>
      <c r="Y5608" t="s">
        <v>36</v>
      </c>
      <c r="Z5608" s="2">
        <v>141.74453558426859</v>
      </c>
    </row>
    <row r="5609" spans="1:26" x14ac:dyDescent="0.35">
      <c r="A5609" t="s">
        <v>420</v>
      </c>
      <c r="B5609" t="s">
        <v>421</v>
      </c>
      <c r="C5609" t="s">
        <v>39</v>
      </c>
      <c r="D5609" t="s">
        <v>46</v>
      </c>
      <c r="E5609" t="s">
        <v>86</v>
      </c>
      <c r="F5609" t="s">
        <v>791</v>
      </c>
      <c r="G5609" t="s">
        <v>792</v>
      </c>
      <c r="H5609" t="s">
        <v>32</v>
      </c>
      <c r="I5609" t="s">
        <v>8959</v>
      </c>
      <c r="J5609" s="1">
        <v>42821</v>
      </c>
      <c r="K5609" s="1">
        <v>42823</v>
      </c>
      <c r="L5609" t="s">
        <v>34</v>
      </c>
      <c r="M5609">
        <f>Table1[[#This Row],[Ship Date]]-Table1[[#This Row],[Order Date]]</f>
        <v>2</v>
      </c>
      <c r="N5609">
        <v>3</v>
      </c>
      <c r="O5609" t="s">
        <v>106</v>
      </c>
      <c r="P5609" s="3">
        <v>17.760000000000002</v>
      </c>
      <c r="Q5609" s="3">
        <v>11.89792382014739</v>
      </c>
      <c r="R5609" s="3">
        <f>(Table1[[#This Row],[Selling Price]]-Table1[[#This Row],[Cost Price]])</f>
        <v>5.8620761798526111</v>
      </c>
      <c r="S5609" s="12">
        <f>(Table1[[#This Row],[Profit]]/Table1[[#This Row],[Selling Price]])</f>
        <v>0.33007185697368302</v>
      </c>
      <c r="T5609">
        <v>2</v>
      </c>
      <c r="U5609" s="2">
        <f>Table1[[#This Row],[Selling Price]]*Table1[[#This Row],[Quantity]]</f>
        <v>35.520000000000003</v>
      </c>
      <c r="V5609" s="4">
        <v>0</v>
      </c>
      <c r="W5609">
        <v>214</v>
      </c>
      <c r="X5609" t="s">
        <v>36</v>
      </c>
      <c r="Y5609" t="s">
        <v>52</v>
      </c>
      <c r="Z5609" s="2">
        <v>6.8898729160993968</v>
      </c>
    </row>
    <row r="5610" spans="1:26" x14ac:dyDescent="0.35">
      <c r="A5610" t="s">
        <v>420</v>
      </c>
      <c r="B5610" t="s">
        <v>421</v>
      </c>
      <c r="C5610" t="s">
        <v>27</v>
      </c>
      <c r="D5610" t="s">
        <v>46</v>
      </c>
      <c r="E5610" t="s">
        <v>86</v>
      </c>
      <c r="F5610" t="s">
        <v>1514</v>
      </c>
      <c r="G5610" t="s">
        <v>1515</v>
      </c>
      <c r="H5610" t="s">
        <v>32</v>
      </c>
      <c r="I5610" t="s">
        <v>8986</v>
      </c>
      <c r="J5610" s="1">
        <v>42163</v>
      </c>
      <c r="K5610" s="1">
        <v>42167</v>
      </c>
      <c r="L5610" t="s">
        <v>60</v>
      </c>
      <c r="M5610">
        <f>Table1[[#This Row],[Ship Date]]-Table1[[#This Row],[Order Date]]</f>
        <v>4</v>
      </c>
      <c r="N5610">
        <v>6</v>
      </c>
      <c r="O5610" t="s">
        <v>51</v>
      </c>
      <c r="P5610" s="3">
        <v>18.263999999999999</v>
      </c>
      <c r="Q5610" s="3">
        <v>12.14841907301987</v>
      </c>
      <c r="R5610" s="3">
        <f>(Table1[[#This Row],[Selling Price]]-Table1[[#This Row],[Cost Price]])</f>
        <v>6.1155809269801296</v>
      </c>
      <c r="S5610" s="12">
        <f>(Table1[[#This Row],[Profit]]/Table1[[#This Row],[Selling Price]])</f>
        <v>0.33484345855125547</v>
      </c>
      <c r="T5610">
        <v>2</v>
      </c>
      <c r="U5610" s="2">
        <f>Table1[[#This Row],[Selling Price]]*Table1[[#This Row],[Quantity]]</f>
        <v>36.527999999999999</v>
      </c>
      <c r="V5610" s="4">
        <v>0.7</v>
      </c>
      <c r="W5610">
        <v>198</v>
      </c>
      <c r="X5610" t="s">
        <v>36</v>
      </c>
      <c r="Y5610" t="s">
        <v>68</v>
      </c>
      <c r="Z5610" s="2">
        <v>60.013480533774903</v>
      </c>
    </row>
    <row r="5611" spans="1:26" x14ac:dyDescent="0.35">
      <c r="A5611" t="s">
        <v>420</v>
      </c>
      <c r="B5611" t="s">
        <v>421</v>
      </c>
      <c r="C5611" t="s">
        <v>27</v>
      </c>
      <c r="D5611" t="s">
        <v>46</v>
      </c>
      <c r="E5611" t="s">
        <v>65</v>
      </c>
      <c r="F5611" t="s">
        <v>590</v>
      </c>
      <c r="G5611" t="s">
        <v>591</v>
      </c>
      <c r="H5611" t="s">
        <v>32</v>
      </c>
      <c r="I5611" t="s">
        <v>9002</v>
      </c>
      <c r="J5611" s="1">
        <v>42749</v>
      </c>
      <c r="K5611" s="1">
        <v>42755</v>
      </c>
      <c r="L5611" t="s">
        <v>60</v>
      </c>
      <c r="M5611">
        <f>Table1[[#This Row],[Ship Date]]-Table1[[#This Row],[Order Date]]</f>
        <v>6</v>
      </c>
      <c r="N5611">
        <v>1</v>
      </c>
      <c r="O5611" t="s">
        <v>35</v>
      </c>
      <c r="P5611" s="3">
        <v>67.400000000000006</v>
      </c>
      <c r="Q5611" s="3">
        <v>53.494661485606827</v>
      </c>
      <c r="R5611" s="3">
        <f>(Table1[[#This Row],[Selling Price]]-Table1[[#This Row],[Cost Price]])</f>
        <v>13.905338514393179</v>
      </c>
      <c r="S5611" s="12">
        <f>(Table1[[#This Row],[Profit]]/Table1[[#This Row],[Selling Price]])</f>
        <v>0.20631066045093735</v>
      </c>
      <c r="T5611">
        <v>5</v>
      </c>
      <c r="U5611" s="2">
        <f>Table1[[#This Row],[Selling Price]]*Table1[[#This Row],[Quantity]]</f>
        <v>337</v>
      </c>
      <c r="V5611" s="4">
        <v>0</v>
      </c>
      <c r="W5611">
        <v>411</v>
      </c>
      <c r="X5611" t="s">
        <v>68</v>
      </c>
      <c r="Y5611" t="s">
        <v>68</v>
      </c>
      <c r="Z5611" s="2">
        <v>38.05935559914569</v>
      </c>
    </row>
    <row r="5612" spans="1:26" x14ac:dyDescent="0.35">
      <c r="A5612" t="s">
        <v>420</v>
      </c>
      <c r="B5612" t="s">
        <v>421</v>
      </c>
      <c r="C5612" t="s">
        <v>45</v>
      </c>
      <c r="D5612" t="s">
        <v>46</v>
      </c>
      <c r="E5612" t="s">
        <v>102</v>
      </c>
      <c r="F5612" t="s">
        <v>5129</v>
      </c>
      <c r="G5612" t="s">
        <v>5130</v>
      </c>
      <c r="H5612" t="s">
        <v>32</v>
      </c>
      <c r="I5612" t="s">
        <v>9018</v>
      </c>
      <c r="J5612" s="1">
        <v>42576</v>
      </c>
      <c r="K5612" s="1">
        <v>42579</v>
      </c>
      <c r="L5612" t="s">
        <v>34</v>
      </c>
      <c r="M5612">
        <f>Table1[[#This Row],[Ship Date]]-Table1[[#This Row],[Order Date]]</f>
        <v>3</v>
      </c>
      <c r="N5612">
        <v>7</v>
      </c>
      <c r="O5612" t="s">
        <v>51</v>
      </c>
      <c r="P5612" s="3">
        <v>20.62</v>
      </c>
      <c r="Q5612" s="3">
        <v>15.980941070628569</v>
      </c>
      <c r="R5612" s="3">
        <f>(Table1[[#This Row],[Selling Price]]-Table1[[#This Row],[Cost Price]])</f>
        <v>4.6390589293714317</v>
      </c>
      <c r="S5612" s="12">
        <f>(Table1[[#This Row],[Profit]]/Table1[[#This Row],[Selling Price]])</f>
        <v>0.2249786095718444</v>
      </c>
      <c r="T5612">
        <v>2</v>
      </c>
      <c r="U5612" s="2">
        <f>Table1[[#This Row],[Selling Price]]*Table1[[#This Row],[Quantity]]</f>
        <v>41.24</v>
      </c>
      <c r="V5612" s="4">
        <v>0</v>
      </c>
      <c r="W5612">
        <v>260</v>
      </c>
      <c r="X5612" t="s">
        <v>36</v>
      </c>
      <c r="Y5612" t="s">
        <v>52</v>
      </c>
      <c r="Z5612" s="2">
        <v>16.789796222706219</v>
      </c>
    </row>
    <row r="5613" spans="1:26" x14ac:dyDescent="0.35">
      <c r="A5613" t="s">
        <v>420</v>
      </c>
      <c r="B5613" t="s">
        <v>421</v>
      </c>
      <c r="C5613" t="s">
        <v>45</v>
      </c>
      <c r="D5613" t="s">
        <v>46</v>
      </c>
      <c r="E5613" t="s">
        <v>75</v>
      </c>
      <c r="F5613" t="s">
        <v>2727</v>
      </c>
      <c r="G5613" t="s">
        <v>2728</v>
      </c>
      <c r="H5613" t="s">
        <v>32</v>
      </c>
      <c r="I5613" t="s">
        <v>9042</v>
      </c>
      <c r="J5613" s="1">
        <v>42716</v>
      </c>
      <c r="K5613" s="1">
        <v>42721</v>
      </c>
      <c r="L5613" t="s">
        <v>60</v>
      </c>
      <c r="M5613">
        <f>Table1[[#This Row],[Ship Date]]-Table1[[#This Row],[Order Date]]</f>
        <v>5</v>
      </c>
      <c r="N5613">
        <v>12</v>
      </c>
      <c r="O5613" t="s">
        <v>35</v>
      </c>
      <c r="P5613" s="3">
        <v>11.2</v>
      </c>
      <c r="Q5613" s="3">
        <v>8.8384521488542358</v>
      </c>
      <c r="R5613" s="3">
        <f>(Table1[[#This Row],[Selling Price]]-Table1[[#This Row],[Cost Price]])</f>
        <v>2.3615478511457635</v>
      </c>
      <c r="S5613" s="12">
        <f>(Table1[[#This Row],[Profit]]/Table1[[#This Row],[Selling Price]])</f>
        <v>0.21085248670944318</v>
      </c>
      <c r="T5613">
        <v>7</v>
      </c>
      <c r="U5613" s="2">
        <f>Table1[[#This Row],[Selling Price]]*Table1[[#This Row],[Quantity]]</f>
        <v>78.399999999999991</v>
      </c>
      <c r="V5613" s="4">
        <v>0</v>
      </c>
      <c r="W5613">
        <v>392</v>
      </c>
      <c r="X5613" t="s">
        <v>36</v>
      </c>
      <c r="Y5613" t="s">
        <v>52</v>
      </c>
      <c r="Z5613" s="2">
        <v>4.0265783654777332</v>
      </c>
    </row>
    <row r="5614" spans="1:26" x14ac:dyDescent="0.35">
      <c r="A5614" t="s">
        <v>420</v>
      </c>
      <c r="B5614" t="s">
        <v>421</v>
      </c>
      <c r="C5614" t="s">
        <v>64</v>
      </c>
      <c r="D5614" t="s">
        <v>46</v>
      </c>
      <c r="E5614" t="s">
        <v>91</v>
      </c>
      <c r="F5614" t="s">
        <v>834</v>
      </c>
      <c r="G5614" t="s">
        <v>835</v>
      </c>
      <c r="H5614" t="s">
        <v>32</v>
      </c>
      <c r="I5614" t="s">
        <v>9047</v>
      </c>
      <c r="J5614" s="1">
        <v>42887</v>
      </c>
      <c r="K5614" s="1">
        <v>42889</v>
      </c>
      <c r="L5614" t="s">
        <v>34</v>
      </c>
      <c r="M5614">
        <f>Table1[[#This Row],[Ship Date]]-Table1[[#This Row],[Order Date]]</f>
        <v>2</v>
      </c>
      <c r="N5614">
        <v>6</v>
      </c>
      <c r="O5614" t="s">
        <v>51</v>
      </c>
      <c r="P5614" s="3">
        <v>2405.1999999999998</v>
      </c>
      <c r="Q5614" s="3">
        <v>1820.4366913852391</v>
      </c>
      <c r="R5614" s="3">
        <f>(Table1[[#This Row],[Selling Price]]-Table1[[#This Row],[Cost Price]])</f>
        <v>584.76330861476072</v>
      </c>
      <c r="S5614" s="12">
        <f>(Table1[[#This Row],[Profit]]/Table1[[#This Row],[Selling Price]])</f>
        <v>0.24312460860417462</v>
      </c>
      <c r="T5614">
        <v>8</v>
      </c>
      <c r="U5614" s="2">
        <f>Table1[[#This Row],[Selling Price]]*Table1[[#This Row],[Quantity]]</f>
        <v>19241.599999999999</v>
      </c>
      <c r="V5614" s="4">
        <v>0</v>
      </c>
      <c r="W5614">
        <v>437</v>
      </c>
      <c r="X5614" t="s">
        <v>36</v>
      </c>
      <c r="Y5614" t="s">
        <v>36</v>
      </c>
      <c r="Z5614" s="2">
        <v>667.26111485684521</v>
      </c>
    </row>
    <row r="5615" spans="1:26" x14ac:dyDescent="0.35">
      <c r="A5615" t="s">
        <v>420</v>
      </c>
      <c r="B5615" t="s">
        <v>421</v>
      </c>
      <c r="C5615" t="s">
        <v>27</v>
      </c>
      <c r="D5615" t="s">
        <v>46</v>
      </c>
      <c r="E5615" t="s">
        <v>86</v>
      </c>
      <c r="F5615" t="s">
        <v>2964</v>
      </c>
      <c r="G5615" t="s">
        <v>2965</v>
      </c>
      <c r="H5615" t="s">
        <v>32</v>
      </c>
      <c r="I5615" t="s">
        <v>9056</v>
      </c>
      <c r="J5615" s="1">
        <v>42183</v>
      </c>
      <c r="K5615" s="1">
        <v>42187</v>
      </c>
      <c r="L5615" t="s">
        <v>60</v>
      </c>
      <c r="M5615">
        <f>Table1[[#This Row],[Ship Date]]-Table1[[#This Row],[Order Date]]</f>
        <v>4</v>
      </c>
      <c r="N5615">
        <v>6</v>
      </c>
      <c r="O5615" t="s">
        <v>51</v>
      </c>
      <c r="P5615" s="3">
        <v>119.56</v>
      </c>
      <c r="Q5615" s="3">
        <v>97.396680533080584</v>
      </c>
      <c r="R5615" s="3">
        <f>(Table1[[#This Row],[Selling Price]]-Table1[[#This Row],[Cost Price]])</f>
        <v>22.163319466919418</v>
      </c>
      <c r="S5615" s="12">
        <f>(Table1[[#This Row],[Profit]]/Table1[[#This Row],[Selling Price]])</f>
        <v>0.1853740336811594</v>
      </c>
      <c r="T5615">
        <v>2</v>
      </c>
      <c r="U5615" s="2">
        <f>Table1[[#This Row],[Selling Price]]*Table1[[#This Row],[Quantity]]</f>
        <v>239.12</v>
      </c>
      <c r="V5615" s="4">
        <v>0</v>
      </c>
      <c r="W5615">
        <v>360</v>
      </c>
      <c r="X5615" t="s">
        <v>36</v>
      </c>
      <c r="Y5615" t="s">
        <v>36</v>
      </c>
      <c r="Z5615" s="2">
        <v>169.75835972817359</v>
      </c>
    </row>
    <row r="5616" spans="1:26" x14ac:dyDescent="0.35">
      <c r="A5616" t="s">
        <v>136</v>
      </c>
      <c r="B5616" t="s">
        <v>137</v>
      </c>
      <c r="C5616" t="s">
        <v>27</v>
      </c>
      <c r="D5616" t="s">
        <v>46</v>
      </c>
      <c r="E5616" t="s">
        <v>86</v>
      </c>
      <c r="F5616" t="s">
        <v>138</v>
      </c>
      <c r="G5616" t="s">
        <v>139</v>
      </c>
      <c r="H5616" t="s">
        <v>32</v>
      </c>
      <c r="I5616" t="s">
        <v>133</v>
      </c>
      <c r="J5616" s="1">
        <v>41878</v>
      </c>
      <c r="K5616" s="1">
        <v>41883</v>
      </c>
      <c r="L5616" t="s">
        <v>34</v>
      </c>
      <c r="M5616">
        <f>Table1[[#This Row],[Ship Date]]-Table1[[#This Row],[Order Date]]</f>
        <v>5</v>
      </c>
      <c r="N5616">
        <v>8</v>
      </c>
      <c r="O5616" t="s">
        <v>61</v>
      </c>
      <c r="P5616" s="3">
        <v>22.72</v>
      </c>
      <c r="Q5616" s="3">
        <v>18.743744822622698</v>
      </c>
      <c r="R5616" s="3">
        <f>(Table1[[#This Row],[Selling Price]]-Table1[[#This Row],[Cost Price]])</f>
        <v>3.9762551773773005</v>
      </c>
      <c r="S5616" s="12">
        <f>(Table1[[#This Row],[Profit]]/Table1[[#This Row],[Selling Price]])</f>
        <v>0.1750112313986488</v>
      </c>
      <c r="T5616">
        <v>4</v>
      </c>
      <c r="U5616" s="2">
        <f>Table1[[#This Row],[Selling Price]]*Table1[[#This Row],[Quantity]]</f>
        <v>90.88</v>
      </c>
      <c r="V5616" s="4">
        <v>0.2</v>
      </c>
      <c r="W5616">
        <v>322</v>
      </c>
      <c r="X5616" t="s">
        <v>36</v>
      </c>
      <c r="Y5616" t="s">
        <v>52</v>
      </c>
      <c r="Z5616" s="2">
        <v>4.7703788409008236</v>
      </c>
    </row>
    <row r="5617" spans="1:26" x14ac:dyDescent="0.35">
      <c r="A5617" t="s">
        <v>136</v>
      </c>
      <c r="B5617" t="s">
        <v>137</v>
      </c>
      <c r="C5617" t="s">
        <v>45</v>
      </c>
      <c r="D5617" t="s">
        <v>46</v>
      </c>
      <c r="E5617" t="s">
        <v>47</v>
      </c>
      <c r="F5617" t="s">
        <v>596</v>
      </c>
      <c r="G5617" t="s">
        <v>597</v>
      </c>
      <c r="H5617" t="s">
        <v>32</v>
      </c>
      <c r="I5617" t="s">
        <v>598</v>
      </c>
      <c r="J5617" s="1">
        <v>42694</v>
      </c>
      <c r="K5617" s="1">
        <v>42698</v>
      </c>
      <c r="L5617" t="s">
        <v>60</v>
      </c>
      <c r="M5617">
        <f>Table1[[#This Row],[Ship Date]]-Table1[[#This Row],[Order Date]]</f>
        <v>4</v>
      </c>
      <c r="N5617">
        <v>11</v>
      </c>
      <c r="O5617" t="s">
        <v>35</v>
      </c>
      <c r="P5617" s="3">
        <v>14.62</v>
      </c>
      <c r="Q5617" s="3">
        <v>11.897874076072791</v>
      </c>
      <c r="R5617" s="3">
        <f>(Table1[[#This Row],[Selling Price]]-Table1[[#This Row],[Cost Price]])</f>
        <v>2.7221259239272086</v>
      </c>
      <c r="S5617" s="12">
        <f>(Table1[[#This Row],[Profit]]/Table1[[#This Row],[Selling Price]])</f>
        <v>0.1861919236612318</v>
      </c>
      <c r="T5617">
        <v>2</v>
      </c>
      <c r="U5617" s="2">
        <f>Table1[[#This Row],[Selling Price]]*Table1[[#This Row],[Quantity]]</f>
        <v>29.24</v>
      </c>
      <c r="V5617" s="4">
        <v>0</v>
      </c>
      <c r="W5617">
        <v>396</v>
      </c>
      <c r="X5617" t="s">
        <v>36</v>
      </c>
      <c r="Y5617" t="s">
        <v>52</v>
      </c>
      <c r="Z5617" s="2">
        <v>7.7591670085561804</v>
      </c>
    </row>
    <row r="5618" spans="1:26" x14ac:dyDescent="0.35">
      <c r="A5618" t="s">
        <v>136</v>
      </c>
      <c r="B5618" t="s">
        <v>137</v>
      </c>
      <c r="C5618" t="s">
        <v>55</v>
      </c>
      <c r="D5618" t="s">
        <v>46</v>
      </c>
      <c r="E5618" t="s">
        <v>75</v>
      </c>
      <c r="F5618" t="s">
        <v>1010</v>
      </c>
      <c r="G5618" t="s">
        <v>1011</v>
      </c>
      <c r="H5618" t="s">
        <v>32</v>
      </c>
      <c r="I5618" t="s">
        <v>1012</v>
      </c>
      <c r="J5618" s="1">
        <v>42001</v>
      </c>
      <c r="K5618" s="1">
        <v>42003</v>
      </c>
      <c r="L5618" t="s">
        <v>199</v>
      </c>
      <c r="M5618">
        <f>Table1[[#This Row],[Ship Date]]-Table1[[#This Row],[Order Date]]</f>
        <v>2</v>
      </c>
      <c r="N5618">
        <v>12</v>
      </c>
      <c r="O5618" t="s">
        <v>35</v>
      </c>
      <c r="P5618" s="3">
        <v>99.135999999999996</v>
      </c>
      <c r="Q5618" s="3">
        <v>81.369956884776556</v>
      </c>
      <c r="R5618" s="3">
        <f>(Table1[[#This Row],[Selling Price]]-Table1[[#This Row],[Cost Price]])</f>
        <v>17.766043115223439</v>
      </c>
      <c r="S5618" s="12">
        <f>(Table1[[#This Row],[Profit]]/Table1[[#This Row],[Selling Price]])</f>
        <v>0.17920879514226357</v>
      </c>
      <c r="T5618">
        <v>4</v>
      </c>
      <c r="U5618" s="2">
        <f>Table1[[#This Row],[Selling Price]]*Table1[[#This Row],[Quantity]]</f>
        <v>396.54399999999998</v>
      </c>
      <c r="V5618" s="4">
        <v>0.2</v>
      </c>
      <c r="W5618">
        <v>265</v>
      </c>
      <c r="X5618" t="s">
        <v>36</v>
      </c>
      <c r="Y5618" t="s">
        <v>68</v>
      </c>
      <c r="Z5618" s="2">
        <v>48.316693966056107</v>
      </c>
    </row>
    <row r="5619" spans="1:26" x14ac:dyDescent="0.35">
      <c r="A5619" t="s">
        <v>136</v>
      </c>
      <c r="B5619" t="s">
        <v>137</v>
      </c>
      <c r="C5619" t="s">
        <v>55</v>
      </c>
      <c r="D5619" t="s">
        <v>46</v>
      </c>
      <c r="E5619" t="s">
        <v>75</v>
      </c>
      <c r="F5619" t="s">
        <v>1232</v>
      </c>
      <c r="G5619" t="s">
        <v>1233</v>
      </c>
      <c r="H5619" t="s">
        <v>32</v>
      </c>
      <c r="I5619" t="s">
        <v>1234</v>
      </c>
      <c r="J5619" s="1">
        <v>42910</v>
      </c>
      <c r="K5619" s="1">
        <v>42914</v>
      </c>
      <c r="L5619" t="s">
        <v>60</v>
      </c>
      <c r="M5619">
        <f>Table1[[#This Row],[Ship Date]]-Table1[[#This Row],[Order Date]]</f>
        <v>4</v>
      </c>
      <c r="N5619">
        <v>6</v>
      </c>
      <c r="O5619" t="s">
        <v>51</v>
      </c>
      <c r="P5619" s="3">
        <v>95.92</v>
      </c>
      <c r="Q5619" s="3">
        <v>67.253747460432777</v>
      </c>
      <c r="R5619" s="3">
        <f>(Table1[[#This Row],[Selling Price]]-Table1[[#This Row],[Cost Price]])</f>
        <v>28.666252539567225</v>
      </c>
      <c r="S5619" s="12">
        <f>(Table1[[#This Row],[Profit]]/Table1[[#This Row],[Selling Price]])</f>
        <v>0.2988558438236783</v>
      </c>
      <c r="T5619">
        <v>8</v>
      </c>
      <c r="U5619" s="2">
        <f>Table1[[#This Row],[Selling Price]]*Table1[[#This Row],[Quantity]]</f>
        <v>767.36</v>
      </c>
      <c r="V5619" s="4">
        <v>0</v>
      </c>
      <c r="W5619">
        <v>371</v>
      </c>
      <c r="X5619" t="s">
        <v>36</v>
      </c>
      <c r="Y5619" t="s">
        <v>52</v>
      </c>
      <c r="Z5619" s="2">
        <v>23.0008079858078</v>
      </c>
    </row>
    <row r="5620" spans="1:26" x14ac:dyDescent="0.35">
      <c r="A5620" t="s">
        <v>136</v>
      </c>
      <c r="B5620" t="s">
        <v>137</v>
      </c>
      <c r="C5620" t="s">
        <v>45</v>
      </c>
      <c r="D5620" t="s">
        <v>46</v>
      </c>
      <c r="E5620" t="s">
        <v>65</v>
      </c>
      <c r="F5620" t="s">
        <v>1390</v>
      </c>
      <c r="G5620" t="s">
        <v>1391</v>
      </c>
      <c r="H5620" t="s">
        <v>32</v>
      </c>
      <c r="I5620" t="s">
        <v>1389</v>
      </c>
      <c r="J5620" s="1">
        <v>42547</v>
      </c>
      <c r="K5620" s="1">
        <v>42553</v>
      </c>
      <c r="L5620" t="s">
        <v>60</v>
      </c>
      <c r="M5620">
        <f>Table1[[#This Row],[Ship Date]]-Table1[[#This Row],[Order Date]]</f>
        <v>6</v>
      </c>
      <c r="N5620">
        <v>6</v>
      </c>
      <c r="O5620" t="s">
        <v>51</v>
      </c>
      <c r="P5620" s="3">
        <v>704.25</v>
      </c>
      <c r="Q5620" s="3">
        <v>458.04651619194573</v>
      </c>
      <c r="R5620" s="3">
        <f>(Table1[[#This Row],[Selling Price]]-Table1[[#This Row],[Cost Price]])</f>
        <v>246.20348380805427</v>
      </c>
      <c r="S5620" s="12">
        <f>(Table1[[#This Row],[Profit]]/Table1[[#This Row],[Selling Price]])</f>
        <v>0.34959671112254775</v>
      </c>
      <c r="T5620">
        <v>5</v>
      </c>
      <c r="U5620" s="2">
        <f>Table1[[#This Row],[Selling Price]]*Table1[[#This Row],[Quantity]]</f>
        <v>3521.25</v>
      </c>
      <c r="V5620" s="4">
        <v>0</v>
      </c>
      <c r="W5620">
        <v>161</v>
      </c>
      <c r="X5620" t="s">
        <v>68</v>
      </c>
      <c r="Y5620" t="s">
        <v>36</v>
      </c>
      <c r="Z5620" s="2">
        <v>315.24998447943773</v>
      </c>
    </row>
    <row r="5621" spans="1:26" x14ac:dyDescent="0.35">
      <c r="A5621" t="s">
        <v>136</v>
      </c>
      <c r="B5621" t="s">
        <v>137</v>
      </c>
      <c r="C5621" t="s">
        <v>45</v>
      </c>
      <c r="D5621" t="s">
        <v>46</v>
      </c>
      <c r="E5621" t="s">
        <v>178</v>
      </c>
      <c r="F5621" t="s">
        <v>2050</v>
      </c>
      <c r="G5621" t="s">
        <v>2051</v>
      </c>
      <c r="H5621" t="s">
        <v>32</v>
      </c>
      <c r="I5621" t="s">
        <v>2047</v>
      </c>
      <c r="J5621" s="1">
        <v>42968</v>
      </c>
      <c r="K5621" s="1">
        <v>42975</v>
      </c>
      <c r="L5621" t="s">
        <v>60</v>
      </c>
      <c r="M5621">
        <f>Table1[[#This Row],[Ship Date]]-Table1[[#This Row],[Order Date]]</f>
        <v>7</v>
      </c>
      <c r="N5621">
        <v>8</v>
      </c>
      <c r="O5621" t="s">
        <v>61</v>
      </c>
      <c r="P5621" s="3">
        <v>15.28</v>
      </c>
      <c r="Q5621" s="3">
        <v>10.90026823611608</v>
      </c>
      <c r="R5621" s="3">
        <f>(Table1[[#This Row],[Selling Price]]-Table1[[#This Row],[Cost Price]])</f>
        <v>4.3797317638839193</v>
      </c>
      <c r="S5621" s="12">
        <f>(Table1[[#This Row],[Profit]]/Table1[[#This Row],[Selling Price]])</f>
        <v>0.28663165994004708</v>
      </c>
      <c r="T5621">
        <v>2</v>
      </c>
      <c r="U5621" s="2">
        <f>Table1[[#This Row],[Selling Price]]*Table1[[#This Row],[Quantity]]</f>
        <v>30.56</v>
      </c>
      <c r="V5621" s="4">
        <v>0</v>
      </c>
      <c r="W5621">
        <v>381</v>
      </c>
      <c r="X5621" t="s">
        <v>68</v>
      </c>
      <c r="Y5621" t="s">
        <v>52</v>
      </c>
      <c r="Z5621" s="2">
        <v>6.3206604436913434</v>
      </c>
    </row>
    <row r="5622" spans="1:26" x14ac:dyDescent="0.35">
      <c r="A5622" t="s">
        <v>136</v>
      </c>
      <c r="B5622" t="s">
        <v>137</v>
      </c>
      <c r="C5622" t="s">
        <v>45</v>
      </c>
      <c r="D5622" t="s">
        <v>46</v>
      </c>
      <c r="E5622" t="s">
        <v>65</v>
      </c>
      <c r="F5622" t="s">
        <v>2377</v>
      </c>
      <c r="G5622" t="s">
        <v>2378</v>
      </c>
      <c r="H5622" t="s">
        <v>32</v>
      </c>
      <c r="I5622" t="s">
        <v>2374</v>
      </c>
      <c r="J5622" s="1">
        <v>42191</v>
      </c>
      <c r="K5622" s="1">
        <v>42195</v>
      </c>
      <c r="L5622" t="s">
        <v>60</v>
      </c>
      <c r="M5622">
        <f>Table1[[#This Row],[Ship Date]]-Table1[[#This Row],[Order Date]]</f>
        <v>4</v>
      </c>
      <c r="N5622">
        <v>7</v>
      </c>
      <c r="O5622" t="s">
        <v>51</v>
      </c>
      <c r="P5622" s="3">
        <v>601.65</v>
      </c>
      <c r="Q5622" s="3">
        <v>418.99891975821492</v>
      </c>
      <c r="R5622" s="3">
        <f>(Table1[[#This Row],[Selling Price]]-Table1[[#This Row],[Cost Price]])</f>
        <v>182.65108024178505</v>
      </c>
      <c r="S5622" s="12">
        <f>(Table1[[#This Row],[Profit]]/Table1[[#This Row],[Selling Price]])</f>
        <v>0.30358361213626706</v>
      </c>
      <c r="T5622">
        <v>5</v>
      </c>
      <c r="U5622" s="2">
        <f>Table1[[#This Row],[Selling Price]]*Table1[[#This Row],[Quantity]]</f>
        <v>3008.25</v>
      </c>
      <c r="V5622" s="4">
        <v>0</v>
      </c>
      <c r="W5622">
        <v>293</v>
      </c>
      <c r="X5622" t="s">
        <v>36</v>
      </c>
      <c r="Y5622" t="s">
        <v>36</v>
      </c>
      <c r="Z5622" s="2">
        <v>507.3365750904423</v>
      </c>
    </row>
    <row r="5623" spans="1:26" x14ac:dyDescent="0.35">
      <c r="A5623" t="s">
        <v>136</v>
      </c>
      <c r="B5623" t="s">
        <v>137</v>
      </c>
      <c r="C5623" t="s">
        <v>39</v>
      </c>
      <c r="D5623" t="s">
        <v>46</v>
      </c>
      <c r="E5623" t="s">
        <v>47</v>
      </c>
      <c r="F5623" t="s">
        <v>2498</v>
      </c>
      <c r="G5623" t="s">
        <v>2499</v>
      </c>
      <c r="H5623" t="s">
        <v>32</v>
      </c>
      <c r="I5623" t="s">
        <v>2497</v>
      </c>
      <c r="J5623" s="1">
        <v>42597</v>
      </c>
      <c r="K5623" s="1">
        <v>42602</v>
      </c>
      <c r="L5623" t="s">
        <v>34</v>
      </c>
      <c r="M5623">
        <f>Table1[[#This Row],[Ship Date]]-Table1[[#This Row],[Order Date]]</f>
        <v>5</v>
      </c>
      <c r="N5623">
        <v>8</v>
      </c>
      <c r="O5623" t="s">
        <v>61</v>
      </c>
      <c r="P5623" s="3">
        <v>3.15</v>
      </c>
      <c r="Q5623" s="3">
        <v>2.3679692816589739</v>
      </c>
      <c r="R5623" s="3">
        <f>(Table1[[#This Row],[Selling Price]]-Table1[[#This Row],[Cost Price]])</f>
        <v>0.782030718341026</v>
      </c>
      <c r="S5623" s="12">
        <f>(Table1[[#This Row],[Profit]]/Table1[[#This Row],[Selling Price]])</f>
        <v>0.24826372010826223</v>
      </c>
      <c r="T5623">
        <v>1</v>
      </c>
      <c r="U5623" s="2">
        <f>Table1[[#This Row],[Selling Price]]*Table1[[#This Row],[Quantity]]</f>
        <v>3.15</v>
      </c>
      <c r="V5623" s="4">
        <v>0</v>
      </c>
      <c r="W5623">
        <v>241</v>
      </c>
      <c r="X5623" t="s">
        <v>36</v>
      </c>
      <c r="Y5623" t="s">
        <v>52</v>
      </c>
      <c r="Z5623" s="2">
        <v>7.5046725444885336</v>
      </c>
    </row>
    <row r="5624" spans="1:26" x14ac:dyDescent="0.35">
      <c r="A5624" t="s">
        <v>136</v>
      </c>
      <c r="B5624" t="s">
        <v>137</v>
      </c>
      <c r="C5624" t="s">
        <v>27</v>
      </c>
      <c r="D5624" t="s">
        <v>46</v>
      </c>
      <c r="E5624" t="s">
        <v>75</v>
      </c>
      <c r="F5624" t="s">
        <v>2879</v>
      </c>
      <c r="G5624" t="s">
        <v>2880</v>
      </c>
      <c r="H5624" t="s">
        <v>32</v>
      </c>
      <c r="I5624" t="s">
        <v>2876</v>
      </c>
      <c r="J5624" s="1">
        <v>41715</v>
      </c>
      <c r="K5624" s="1">
        <v>41722</v>
      </c>
      <c r="L5624" t="s">
        <v>60</v>
      </c>
      <c r="M5624">
        <f>Table1[[#This Row],[Ship Date]]-Table1[[#This Row],[Order Date]]</f>
        <v>7</v>
      </c>
      <c r="N5624">
        <v>3</v>
      </c>
      <c r="O5624" t="s">
        <v>106</v>
      </c>
      <c r="P5624" s="3">
        <v>19.68</v>
      </c>
      <c r="Q5624" s="3">
        <v>14.22964449491556</v>
      </c>
      <c r="R5624" s="3">
        <f>(Table1[[#This Row],[Selling Price]]-Table1[[#This Row],[Cost Price]])</f>
        <v>5.4503555050844401</v>
      </c>
      <c r="S5624" s="12">
        <f>(Table1[[#This Row],[Profit]]/Table1[[#This Row],[Selling Price]])</f>
        <v>0.27694895859168905</v>
      </c>
      <c r="T5624">
        <v>6</v>
      </c>
      <c r="U5624" s="2">
        <f>Table1[[#This Row],[Selling Price]]*Table1[[#This Row],[Quantity]]</f>
        <v>118.08</v>
      </c>
      <c r="V5624" s="4">
        <v>0</v>
      </c>
      <c r="W5624">
        <v>391</v>
      </c>
      <c r="X5624" t="s">
        <v>68</v>
      </c>
      <c r="Y5624" t="s">
        <v>52</v>
      </c>
      <c r="Z5624" s="2">
        <v>6.0903671846978531</v>
      </c>
    </row>
    <row r="5625" spans="1:26" x14ac:dyDescent="0.35">
      <c r="A5625" t="s">
        <v>136</v>
      </c>
      <c r="B5625" t="s">
        <v>137</v>
      </c>
      <c r="C5625" t="s">
        <v>45</v>
      </c>
      <c r="D5625" t="s">
        <v>46</v>
      </c>
      <c r="E5625" t="s">
        <v>86</v>
      </c>
      <c r="F5625" t="s">
        <v>3033</v>
      </c>
      <c r="G5625" t="s">
        <v>3034</v>
      </c>
      <c r="H5625" t="s">
        <v>32</v>
      </c>
      <c r="I5625" t="s">
        <v>3035</v>
      </c>
      <c r="J5625" s="1">
        <v>42339</v>
      </c>
      <c r="K5625" s="1">
        <v>42346</v>
      </c>
      <c r="L5625" t="s">
        <v>60</v>
      </c>
      <c r="M5625">
        <f>Table1[[#This Row],[Ship Date]]-Table1[[#This Row],[Order Date]]</f>
        <v>7</v>
      </c>
      <c r="N5625">
        <v>12</v>
      </c>
      <c r="O5625" t="s">
        <v>35</v>
      </c>
      <c r="P5625" s="3">
        <v>55.423999999999999</v>
      </c>
      <c r="Q5625" s="3">
        <v>45.233812693746877</v>
      </c>
      <c r="R5625" s="3">
        <f>(Table1[[#This Row],[Selling Price]]-Table1[[#This Row],[Cost Price]])</f>
        <v>10.190187306253122</v>
      </c>
      <c r="S5625" s="12">
        <f>(Table1[[#This Row],[Profit]]/Table1[[#This Row],[Selling Price]])</f>
        <v>0.18385874903025987</v>
      </c>
      <c r="T5625">
        <v>2</v>
      </c>
      <c r="U5625" s="2">
        <f>Table1[[#This Row],[Selling Price]]*Table1[[#This Row],[Quantity]]</f>
        <v>110.848</v>
      </c>
      <c r="V5625" s="4">
        <v>0.2</v>
      </c>
      <c r="W5625">
        <v>339</v>
      </c>
      <c r="X5625" t="s">
        <v>68</v>
      </c>
      <c r="Y5625" t="s">
        <v>68</v>
      </c>
      <c r="Z5625" s="2">
        <v>85.376649872589084</v>
      </c>
    </row>
    <row r="5626" spans="1:26" x14ac:dyDescent="0.35">
      <c r="A5626" t="s">
        <v>136</v>
      </c>
      <c r="B5626" t="s">
        <v>137</v>
      </c>
      <c r="C5626" t="s">
        <v>55</v>
      </c>
      <c r="D5626" t="s">
        <v>46</v>
      </c>
      <c r="E5626" t="s">
        <v>86</v>
      </c>
      <c r="F5626" t="s">
        <v>2964</v>
      </c>
      <c r="G5626" t="s">
        <v>2965</v>
      </c>
      <c r="H5626" t="s">
        <v>32</v>
      </c>
      <c r="I5626" t="s">
        <v>3151</v>
      </c>
      <c r="J5626" s="1">
        <v>42331</v>
      </c>
      <c r="K5626" s="1">
        <v>42335</v>
      </c>
      <c r="L5626" t="s">
        <v>60</v>
      </c>
      <c r="M5626">
        <f>Table1[[#This Row],[Ship Date]]-Table1[[#This Row],[Order Date]]</f>
        <v>4</v>
      </c>
      <c r="N5626">
        <v>11</v>
      </c>
      <c r="O5626" t="s">
        <v>35</v>
      </c>
      <c r="P5626" s="3">
        <v>23.911999999999999</v>
      </c>
      <c r="Q5626" s="3">
        <v>16.39145794144229</v>
      </c>
      <c r="R5626" s="3">
        <f>(Table1[[#This Row],[Selling Price]]-Table1[[#This Row],[Cost Price]])</f>
        <v>7.5205420585577087</v>
      </c>
      <c r="S5626" s="12">
        <f>(Table1[[#This Row],[Profit]]/Table1[[#This Row],[Selling Price]])</f>
        <v>0.31450911921034247</v>
      </c>
      <c r="T5626">
        <v>2</v>
      </c>
      <c r="U5626" s="2">
        <f>Table1[[#This Row],[Selling Price]]*Table1[[#This Row],[Quantity]]</f>
        <v>47.823999999999998</v>
      </c>
      <c r="V5626" s="4">
        <v>0.8</v>
      </c>
      <c r="W5626">
        <v>228</v>
      </c>
      <c r="X5626" t="s">
        <v>36</v>
      </c>
      <c r="Y5626" t="s">
        <v>36</v>
      </c>
      <c r="Z5626" s="2">
        <v>169.75835972817359</v>
      </c>
    </row>
    <row r="5627" spans="1:26" x14ac:dyDescent="0.35">
      <c r="A5627" t="s">
        <v>136</v>
      </c>
      <c r="B5627" t="s">
        <v>137</v>
      </c>
      <c r="C5627" t="s">
        <v>39</v>
      </c>
      <c r="D5627" t="s">
        <v>46</v>
      </c>
      <c r="E5627" t="s">
        <v>270</v>
      </c>
      <c r="F5627" t="s">
        <v>3319</v>
      </c>
      <c r="G5627" t="s">
        <v>3320</v>
      </c>
      <c r="H5627" t="s">
        <v>32</v>
      </c>
      <c r="I5627" t="s">
        <v>3318</v>
      </c>
      <c r="J5627" s="1">
        <v>42698</v>
      </c>
      <c r="K5627" s="1">
        <v>42700</v>
      </c>
      <c r="L5627" t="s">
        <v>34</v>
      </c>
      <c r="M5627">
        <f>Table1[[#This Row],[Ship Date]]-Table1[[#This Row],[Order Date]]</f>
        <v>2</v>
      </c>
      <c r="N5627">
        <v>11</v>
      </c>
      <c r="O5627" t="s">
        <v>35</v>
      </c>
      <c r="P5627" s="3">
        <v>4.3440000000000003</v>
      </c>
      <c r="Q5627" s="3">
        <v>3.0157668395329051</v>
      </c>
      <c r="R5627" s="3">
        <f>(Table1[[#This Row],[Selling Price]]-Table1[[#This Row],[Cost Price]])</f>
        <v>1.3282331604670952</v>
      </c>
      <c r="S5627" s="12">
        <f>(Table1[[#This Row],[Profit]]/Table1[[#This Row],[Selling Price]])</f>
        <v>0.30576269808174378</v>
      </c>
      <c r="T5627">
        <v>3</v>
      </c>
      <c r="U5627" s="2">
        <f>Table1[[#This Row],[Selling Price]]*Table1[[#This Row],[Quantity]]</f>
        <v>13.032</v>
      </c>
      <c r="V5627" s="4">
        <v>0.2</v>
      </c>
      <c r="W5627">
        <v>290</v>
      </c>
      <c r="X5627" t="s">
        <v>36</v>
      </c>
      <c r="Y5627" t="s">
        <v>52</v>
      </c>
      <c r="Z5627" s="2">
        <v>4.4733006605860961</v>
      </c>
    </row>
    <row r="5628" spans="1:26" x14ac:dyDescent="0.35">
      <c r="A5628" t="s">
        <v>136</v>
      </c>
      <c r="B5628" t="s">
        <v>137</v>
      </c>
      <c r="C5628" t="s">
        <v>45</v>
      </c>
      <c r="D5628" t="s">
        <v>46</v>
      </c>
      <c r="E5628" t="s">
        <v>47</v>
      </c>
      <c r="F5628" t="s">
        <v>3438</v>
      </c>
      <c r="G5628" t="s">
        <v>3439</v>
      </c>
      <c r="H5628" t="s">
        <v>32</v>
      </c>
      <c r="I5628" t="s">
        <v>3435</v>
      </c>
      <c r="J5628" s="1">
        <v>42586</v>
      </c>
      <c r="K5628" s="1">
        <v>42590</v>
      </c>
      <c r="L5628" t="s">
        <v>60</v>
      </c>
      <c r="M5628">
        <f>Table1[[#This Row],[Ship Date]]-Table1[[#This Row],[Order Date]]</f>
        <v>4</v>
      </c>
      <c r="N5628">
        <v>8</v>
      </c>
      <c r="O5628" t="s">
        <v>61</v>
      </c>
      <c r="P5628" s="3">
        <v>9.82</v>
      </c>
      <c r="Q5628" s="3">
        <v>6.9356184056800299</v>
      </c>
      <c r="R5628" s="3">
        <f>(Table1[[#This Row],[Selling Price]]-Table1[[#This Row],[Cost Price]])</f>
        <v>2.8843815943199704</v>
      </c>
      <c r="S5628" s="12">
        <f>(Table1[[#This Row],[Profit]]/Table1[[#This Row],[Selling Price]])</f>
        <v>0.29372521327087275</v>
      </c>
      <c r="T5628">
        <v>2</v>
      </c>
      <c r="U5628" s="2">
        <f>Table1[[#This Row],[Selling Price]]*Table1[[#This Row],[Quantity]]</f>
        <v>19.64</v>
      </c>
      <c r="V5628" s="4">
        <v>0</v>
      </c>
      <c r="W5628">
        <v>255</v>
      </c>
      <c r="X5628" t="s">
        <v>36</v>
      </c>
      <c r="Y5628" t="s">
        <v>52</v>
      </c>
      <c r="Z5628" s="2">
        <v>12.990638937327139</v>
      </c>
    </row>
    <row r="5629" spans="1:26" x14ac:dyDescent="0.35">
      <c r="A5629" t="s">
        <v>136</v>
      </c>
      <c r="B5629" t="s">
        <v>137</v>
      </c>
      <c r="C5629" t="s">
        <v>55</v>
      </c>
      <c r="D5629" t="s">
        <v>46</v>
      </c>
      <c r="E5629" t="s">
        <v>75</v>
      </c>
      <c r="F5629" t="s">
        <v>3467</v>
      </c>
      <c r="G5629" t="s">
        <v>3468</v>
      </c>
      <c r="H5629" t="s">
        <v>32</v>
      </c>
      <c r="I5629" t="s">
        <v>3768</v>
      </c>
      <c r="J5629" s="1">
        <v>42713</v>
      </c>
      <c r="K5629" s="1">
        <v>42717</v>
      </c>
      <c r="L5629" t="s">
        <v>60</v>
      </c>
      <c r="M5629">
        <f>Table1[[#This Row],[Ship Date]]-Table1[[#This Row],[Order Date]]</f>
        <v>4</v>
      </c>
      <c r="N5629">
        <v>12</v>
      </c>
      <c r="O5629" t="s">
        <v>35</v>
      </c>
      <c r="P5629" s="3">
        <v>9.3279999999999994</v>
      </c>
      <c r="Q5629" s="3">
        <v>7.7399152418310289</v>
      </c>
      <c r="R5629" s="3">
        <f>(Table1[[#This Row],[Selling Price]]-Table1[[#This Row],[Cost Price]])</f>
        <v>1.5880847581689705</v>
      </c>
      <c r="S5629" s="12">
        <f>(Table1[[#This Row],[Profit]]/Table1[[#This Row],[Selling Price]])</f>
        <v>0.17024922364590164</v>
      </c>
      <c r="T5629">
        <v>1</v>
      </c>
      <c r="U5629" s="2">
        <f>Table1[[#This Row],[Selling Price]]*Table1[[#This Row],[Quantity]]</f>
        <v>9.3279999999999994</v>
      </c>
      <c r="V5629" s="4">
        <v>0.2</v>
      </c>
      <c r="W5629">
        <v>448</v>
      </c>
      <c r="X5629" t="s">
        <v>36</v>
      </c>
      <c r="Y5629" t="s">
        <v>52</v>
      </c>
      <c r="Z5629" s="2">
        <v>17.657619016541648</v>
      </c>
    </row>
    <row r="5630" spans="1:26" x14ac:dyDescent="0.35">
      <c r="A5630" t="s">
        <v>136</v>
      </c>
      <c r="B5630" t="s">
        <v>137</v>
      </c>
      <c r="C5630" t="s">
        <v>55</v>
      </c>
      <c r="D5630" t="s">
        <v>46</v>
      </c>
      <c r="E5630" t="s">
        <v>270</v>
      </c>
      <c r="F5630" t="s">
        <v>1026</v>
      </c>
      <c r="G5630" t="s">
        <v>1027</v>
      </c>
      <c r="H5630" t="s">
        <v>32</v>
      </c>
      <c r="I5630" t="s">
        <v>3902</v>
      </c>
      <c r="J5630" s="1">
        <v>42576</v>
      </c>
      <c r="K5630" s="1">
        <v>42578</v>
      </c>
      <c r="L5630" t="s">
        <v>34</v>
      </c>
      <c r="M5630">
        <f>Table1[[#This Row],[Ship Date]]-Table1[[#This Row],[Order Date]]</f>
        <v>2</v>
      </c>
      <c r="N5630">
        <v>7</v>
      </c>
      <c r="O5630" t="s">
        <v>51</v>
      </c>
      <c r="P5630" s="3">
        <v>21.48</v>
      </c>
      <c r="Q5630" s="3">
        <v>16.29415659998002</v>
      </c>
      <c r="R5630" s="3">
        <f>(Table1[[#This Row],[Selling Price]]-Table1[[#This Row],[Cost Price]])</f>
        <v>5.18584340001998</v>
      </c>
      <c r="S5630" s="12">
        <f>(Table1[[#This Row],[Profit]]/Table1[[#This Row],[Selling Price]])</f>
        <v>0.24142660149068806</v>
      </c>
      <c r="T5630">
        <v>6</v>
      </c>
      <c r="U5630" s="2">
        <f>Table1[[#This Row],[Selling Price]]*Table1[[#This Row],[Quantity]]</f>
        <v>128.88</v>
      </c>
      <c r="V5630" s="4">
        <v>0</v>
      </c>
      <c r="W5630">
        <v>491</v>
      </c>
      <c r="X5630" t="s">
        <v>36</v>
      </c>
      <c r="Y5630" t="s">
        <v>52</v>
      </c>
      <c r="Z5630" s="2">
        <v>8.9319112443077078</v>
      </c>
    </row>
    <row r="5631" spans="1:26" x14ac:dyDescent="0.35">
      <c r="A5631" t="s">
        <v>136</v>
      </c>
      <c r="B5631" t="s">
        <v>137</v>
      </c>
      <c r="C5631" t="s">
        <v>45</v>
      </c>
      <c r="D5631" t="s">
        <v>46</v>
      </c>
      <c r="E5631" t="s">
        <v>102</v>
      </c>
      <c r="F5631" t="s">
        <v>3914</v>
      </c>
      <c r="G5631" t="s">
        <v>3915</v>
      </c>
      <c r="H5631" t="s">
        <v>32</v>
      </c>
      <c r="I5631" t="s">
        <v>3913</v>
      </c>
      <c r="J5631" s="1">
        <v>42656</v>
      </c>
      <c r="K5631" s="1">
        <v>42662</v>
      </c>
      <c r="L5631" t="s">
        <v>60</v>
      </c>
      <c r="M5631">
        <f>Table1[[#This Row],[Ship Date]]-Table1[[#This Row],[Order Date]]</f>
        <v>6</v>
      </c>
      <c r="N5631">
        <v>10</v>
      </c>
      <c r="O5631" t="s">
        <v>61</v>
      </c>
      <c r="P5631" s="3">
        <v>8.2880000000000003</v>
      </c>
      <c r="Q5631" s="3">
        <v>5.7469788921250764</v>
      </c>
      <c r="R5631" s="3">
        <f>(Table1[[#This Row],[Selling Price]]-Table1[[#This Row],[Cost Price]])</f>
        <v>2.5410211078749239</v>
      </c>
      <c r="S5631" s="12">
        <f>(Table1[[#This Row],[Profit]]/Table1[[#This Row],[Selling Price]])</f>
        <v>0.30659038463741839</v>
      </c>
      <c r="T5631">
        <v>2</v>
      </c>
      <c r="U5631" s="2">
        <f>Table1[[#This Row],[Selling Price]]*Table1[[#This Row],[Quantity]]</f>
        <v>16.576000000000001</v>
      </c>
      <c r="V5631" s="4">
        <v>0.2</v>
      </c>
      <c r="W5631">
        <v>195</v>
      </c>
      <c r="X5631" t="s">
        <v>68</v>
      </c>
      <c r="Y5631" t="s">
        <v>52</v>
      </c>
      <c r="Z5631" s="2">
        <v>11.64444336726034</v>
      </c>
    </row>
    <row r="5632" spans="1:26" x14ac:dyDescent="0.35">
      <c r="A5632" t="s">
        <v>136</v>
      </c>
      <c r="B5632" t="s">
        <v>137</v>
      </c>
      <c r="C5632" t="s">
        <v>45</v>
      </c>
      <c r="D5632" t="s">
        <v>46</v>
      </c>
      <c r="E5632" t="s">
        <v>65</v>
      </c>
      <c r="F5632" t="s">
        <v>3979</v>
      </c>
      <c r="G5632" t="s">
        <v>3980</v>
      </c>
      <c r="H5632" t="s">
        <v>32</v>
      </c>
      <c r="I5632" t="s">
        <v>3981</v>
      </c>
      <c r="J5632" s="1">
        <v>42925</v>
      </c>
      <c r="K5632" s="1">
        <v>42930</v>
      </c>
      <c r="L5632" t="s">
        <v>60</v>
      </c>
      <c r="M5632">
        <f>Table1[[#This Row],[Ship Date]]-Table1[[#This Row],[Order Date]]</f>
        <v>5</v>
      </c>
      <c r="N5632">
        <v>7</v>
      </c>
      <c r="O5632" t="s">
        <v>51</v>
      </c>
      <c r="P5632" s="3">
        <v>228.92</v>
      </c>
      <c r="Q5632" s="3">
        <v>174.20851288172469</v>
      </c>
      <c r="R5632" s="3">
        <f>(Table1[[#This Row],[Selling Price]]-Table1[[#This Row],[Cost Price]])</f>
        <v>54.711487118275301</v>
      </c>
      <c r="S5632" s="12">
        <f>(Table1[[#This Row],[Profit]]/Table1[[#This Row],[Selling Price]])</f>
        <v>0.23899828375972088</v>
      </c>
      <c r="T5632">
        <v>5</v>
      </c>
      <c r="U5632" s="2">
        <f>Table1[[#This Row],[Selling Price]]*Table1[[#This Row],[Quantity]]</f>
        <v>1144.5999999999999</v>
      </c>
      <c r="V5632" s="4">
        <v>0.2</v>
      </c>
      <c r="W5632">
        <v>187</v>
      </c>
      <c r="X5632" t="s">
        <v>36</v>
      </c>
      <c r="Y5632" t="s">
        <v>68</v>
      </c>
      <c r="Z5632" s="2">
        <v>86.162357829081401</v>
      </c>
    </row>
    <row r="5633" spans="1:26" x14ac:dyDescent="0.35">
      <c r="A5633" t="s">
        <v>136</v>
      </c>
      <c r="B5633" t="s">
        <v>137</v>
      </c>
      <c r="C5633" t="s">
        <v>64</v>
      </c>
      <c r="D5633" t="s">
        <v>46</v>
      </c>
      <c r="E5633" t="s">
        <v>102</v>
      </c>
      <c r="F5633" t="s">
        <v>4020</v>
      </c>
      <c r="G5633" t="s">
        <v>4021</v>
      </c>
      <c r="H5633" t="s">
        <v>32</v>
      </c>
      <c r="I5633" t="s">
        <v>4022</v>
      </c>
      <c r="J5633" s="1">
        <v>43020</v>
      </c>
      <c r="K5633" s="1">
        <v>43020</v>
      </c>
      <c r="L5633" t="s">
        <v>1118</v>
      </c>
      <c r="M5633">
        <f>Table1[[#This Row],[Ship Date]]-Table1[[#This Row],[Order Date]]</f>
        <v>0</v>
      </c>
      <c r="N5633">
        <v>10</v>
      </c>
      <c r="O5633" t="s">
        <v>61</v>
      </c>
      <c r="P5633" s="3">
        <v>7.968</v>
      </c>
      <c r="Q5633" s="3">
        <v>6.5667833361857024</v>
      </c>
      <c r="R5633" s="3">
        <f>(Table1[[#This Row],[Selling Price]]-Table1[[#This Row],[Cost Price]])</f>
        <v>1.4012166638142975</v>
      </c>
      <c r="S5633" s="12">
        <f>(Table1[[#This Row],[Profit]]/Table1[[#This Row],[Selling Price]])</f>
        <v>0.1758555049967743</v>
      </c>
      <c r="T5633">
        <v>2</v>
      </c>
      <c r="U5633" s="2">
        <f>Table1[[#This Row],[Selling Price]]*Table1[[#This Row],[Quantity]]</f>
        <v>15.936</v>
      </c>
      <c r="V5633" s="4">
        <v>0.2</v>
      </c>
      <c r="W5633">
        <v>153</v>
      </c>
      <c r="X5633" t="s">
        <v>36</v>
      </c>
      <c r="Y5633" t="s">
        <v>68</v>
      </c>
      <c r="Z5633" s="2">
        <v>132.5509689941303</v>
      </c>
    </row>
    <row r="5634" spans="1:26" x14ac:dyDescent="0.35">
      <c r="A5634" t="s">
        <v>136</v>
      </c>
      <c r="B5634" t="s">
        <v>137</v>
      </c>
      <c r="C5634" t="s">
        <v>27</v>
      </c>
      <c r="D5634" t="s">
        <v>46</v>
      </c>
      <c r="E5634" t="s">
        <v>86</v>
      </c>
      <c r="F5634" t="s">
        <v>2780</v>
      </c>
      <c r="G5634" t="s">
        <v>2781</v>
      </c>
      <c r="H5634" t="s">
        <v>32</v>
      </c>
      <c r="I5634" t="s">
        <v>4154</v>
      </c>
      <c r="J5634" s="1">
        <v>42819</v>
      </c>
      <c r="K5634" s="1">
        <v>42820</v>
      </c>
      <c r="L5634" t="s">
        <v>199</v>
      </c>
      <c r="M5634">
        <f>Table1[[#This Row],[Ship Date]]-Table1[[#This Row],[Order Date]]</f>
        <v>1</v>
      </c>
      <c r="N5634">
        <v>3</v>
      </c>
      <c r="O5634" t="s">
        <v>106</v>
      </c>
      <c r="P5634" s="3">
        <v>185.92</v>
      </c>
      <c r="Q5634" s="3">
        <v>134.52985875544519</v>
      </c>
      <c r="R5634" s="3">
        <f>(Table1[[#This Row],[Selling Price]]-Table1[[#This Row],[Cost Price]])</f>
        <v>51.390141244554798</v>
      </c>
      <c r="S5634" s="12">
        <f>(Table1[[#This Row],[Profit]]/Table1[[#This Row],[Selling Price]])</f>
        <v>0.27640996796770007</v>
      </c>
      <c r="T5634">
        <v>4</v>
      </c>
      <c r="U5634" s="2">
        <f>Table1[[#This Row],[Selling Price]]*Table1[[#This Row],[Quantity]]</f>
        <v>743.68</v>
      </c>
      <c r="V5634" s="4">
        <v>0.2</v>
      </c>
      <c r="W5634">
        <v>493</v>
      </c>
      <c r="X5634" t="s">
        <v>36</v>
      </c>
      <c r="Y5634" t="s">
        <v>68</v>
      </c>
      <c r="Z5634" s="2">
        <v>114.0797613244617</v>
      </c>
    </row>
    <row r="5635" spans="1:26" x14ac:dyDescent="0.35">
      <c r="A5635" t="s">
        <v>136</v>
      </c>
      <c r="B5635" t="s">
        <v>137</v>
      </c>
      <c r="C5635" t="s">
        <v>45</v>
      </c>
      <c r="D5635" t="s">
        <v>46</v>
      </c>
      <c r="E5635" t="s">
        <v>102</v>
      </c>
      <c r="F5635" t="s">
        <v>2899</v>
      </c>
      <c r="G5635" t="s">
        <v>2900</v>
      </c>
      <c r="H5635" t="s">
        <v>32</v>
      </c>
      <c r="I5635" t="s">
        <v>4172</v>
      </c>
      <c r="J5635" s="1">
        <v>42322</v>
      </c>
      <c r="K5635" s="1">
        <v>42327</v>
      </c>
      <c r="L5635" t="s">
        <v>60</v>
      </c>
      <c r="M5635">
        <f>Table1[[#This Row],[Ship Date]]-Table1[[#This Row],[Order Date]]</f>
        <v>5</v>
      </c>
      <c r="N5635">
        <v>11</v>
      </c>
      <c r="O5635" t="s">
        <v>35</v>
      </c>
      <c r="P5635" s="3">
        <v>37</v>
      </c>
      <c r="Q5635" s="3">
        <v>31.036000243869079</v>
      </c>
      <c r="R5635" s="3">
        <f>(Table1[[#This Row],[Selling Price]]-Table1[[#This Row],[Cost Price]])</f>
        <v>5.9639997561309208</v>
      </c>
      <c r="S5635" s="12">
        <f>(Table1[[#This Row],[Profit]]/Table1[[#This Row],[Selling Price]])</f>
        <v>0.161189182598133</v>
      </c>
      <c r="T5635">
        <v>5</v>
      </c>
      <c r="U5635" s="2">
        <f>Table1[[#This Row],[Selling Price]]*Table1[[#This Row],[Quantity]]</f>
        <v>185</v>
      </c>
      <c r="V5635" s="4">
        <v>0</v>
      </c>
      <c r="W5635">
        <v>425</v>
      </c>
      <c r="X5635" t="s">
        <v>36</v>
      </c>
      <c r="Y5635" t="s">
        <v>52</v>
      </c>
      <c r="Z5635" s="2">
        <v>6.6462821687516902</v>
      </c>
    </row>
    <row r="5636" spans="1:26" x14ac:dyDescent="0.35">
      <c r="A5636" t="s">
        <v>136</v>
      </c>
      <c r="B5636" t="s">
        <v>137</v>
      </c>
      <c r="C5636" t="s">
        <v>55</v>
      </c>
      <c r="D5636" t="s">
        <v>46</v>
      </c>
      <c r="E5636" t="s">
        <v>65</v>
      </c>
      <c r="F5636" t="s">
        <v>2928</v>
      </c>
      <c r="G5636" t="s">
        <v>2929</v>
      </c>
      <c r="H5636" t="s">
        <v>32</v>
      </c>
      <c r="I5636" t="s">
        <v>4193</v>
      </c>
      <c r="J5636" s="1">
        <v>43048</v>
      </c>
      <c r="K5636" s="1">
        <v>43053</v>
      </c>
      <c r="L5636" t="s">
        <v>60</v>
      </c>
      <c r="M5636">
        <f>Table1[[#This Row],[Ship Date]]-Table1[[#This Row],[Order Date]]</f>
        <v>5</v>
      </c>
      <c r="N5636">
        <v>11</v>
      </c>
      <c r="O5636" t="s">
        <v>35</v>
      </c>
      <c r="P5636" s="3">
        <v>63.56</v>
      </c>
      <c r="Q5636" s="3">
        <v>47.491148824389903</v>
      </c>
      <c r="R5636" s="3">
        <f>(Table1[[#This Row],[Selling Price]]-Table1[[#This Row],[Cost Price]])</f>
        <v>16.068851175610099</v>
      </c>
      <c r="S5636" s="12">
        <f>(Table1[[#This Row],[Profit]]/Table1[[#This Row],[Selling Price]])</f>
        <v>0.25281389514805064</v>
      </c>
      <c r="T5636">
        <v>2</v>
      </c>
      <c r="U5636" s="2">
        <f>Table1[[#This Row],[Selling Price]]*Table1[[#This Row],[Quantity]]</f>
        <v>127.12</v>
      </c>
      <c r="V5636" s="4">
        <v>0</v>
      </c>
      <c r="W5636">
        <v>271</v>
      </c>
      <c r="X5636" t="s">
        <v>36</v>
      </c>
      <c r="Y5636" t="s">
        <v>68</v>
      </c>
      <c r="Z5636" s="2">
        <v>67.863509369911014</v>
      </c>
    </row>
    <row r="5637" spans="1:26" x14ac:dyDescent="0.35">
      <c r="A5637" t="s">
        <v>136</v>
      </c>
      <c r="B5637" t="s">
        <v>137</v>
      </c>
      <c r="C5637" t="s">
        <v>55</v>
      </c>
      <c r="D5637" t="s">
        <v>46</v>
      </c>
      <c r="E5637" t="s">
        <v>65</v>
      </c>
      <c r="F5637" t="s">
        <v>3134</v>
      </c>
      <c r="G5637" t="s">
        <v>3135</v>
      </c>
      <c r="H5637" t="s">
        <v>32</v>
      </c>
      <c r="I5637" t="s">
        <v>4230</v>
      </c>
      <c r="J5637" s="1">
        <v>42811</v>
      </c>
      <c r="K5637" s="1">
        <v>42816</v>
      </c>
      <c r="L5637" t="s">
        <v>34</v>
      </c>
      <c r="M5637">
        <f>Table1[[#This Row],[Ship Date]]-Table1[[#This Row],[Order Date]]</f>
        <v>5</v>
      </c>
      <c r="N5637">
        <v>3</v>
      </c>
      <c r="O5637" t="s">
        <v>106</v>
      </c>
      <c r="P5637" s="3">
        <v>107.44</v>
      </c>
      <c r="Q5637" s="3">
        <v>74.865237494780558</v>
      </c>
      <c r="R5637" s="3">
        <f>(Table1[[#This Row],[Selling Price]]-Table1[[#This Row],[Cost Price]])</f>
        <v>32.574762505219439</v>
      </c>
      <c r="S5637" s="12">
        <f>(Table1[[#This Row],[Profit]]/Table1[[#This Row],[Selling Price]])</f>
        <v>0.30319026903592183</v>
      </c>
      <c r="T5637">
        <v>8</v>
      </c>
      <c r="U5637" s="2">
        <f>Table1[[#This Row],[Selling Price]]*Table1[[#This Row],[Quantity]]</f>
        <v>859.52</v>
      </c>
      <c r="V5637" s="4">
        <v>0</v>
      </c>
      <c r="W5637">
        <v>378</v>
      </c>
      <c r="X5637" t="s">
        <v>36</v>
      </c>
      <c r="Y5637" t="s">
        <v>52</v>
      </c>
      <c r="Z5637" s="2">
        <v>33.787925786475569</v>
      </c>
    </row>
    <row r="5638" spans="1:26" x14ac:dyDescent="0.35">
      <c r="A5638" t="s">
        <v>136</v>
      </c>
      <c r="B5638" t="s">
        <v>137</v>
      </c>
      <c r="C5638" t="s">
        <v>64</v>
      </c>
      <c r="D5638" t="s">
        <v>46</v>
      </c>
      <c r="E5638" t="s">
        <v>102</v>
      </c>
      <c r="F5638" t="s">
        <v>2826</v>
      </c>
      <c r="G5638" t="s">
        <v>2827</v>
      </c>
      <c r="H5638" t="s">
        <v>32</v>
      </c>
      <c r="I5638" t="s">
        <v>4357</v>
      </c>
      <c r="J5638" s="1">
        <v>41665</v>
      </c>
      <c r="K5638" s="1">
        <v>41670</v>
      </c>
      <c r="L5638" t="s">
        <v>60</v>
      </c>
      <c r="M5638">
        <f>Table1[[#This Row],[Ship Date]]-Table1[[#This Row],[Order Date]]</f>
        <v>5</v>
      </c>
      <c r="N5638">
        <v>1</v>
      </c>
      <c r="O5638" t="s">
        <v>35</v>
      </c>
      <c r="P5638" s="3">
        <v>19.440000000000001</v>
      </c>
      <c r="Q5638" s="3">
        <v>13.43283177124678</v>
      </c>
      <c r="R5638" s="3">
        <f>(Table1[[#This Row],[Selling Price]]-Table1[[#This Row],[Cost Price]])</f>
        <v>6.0071682287532209</v>
      </c>
      <c r="S5638" s="12">
        <f>(Table1[[#This Row],[Profit]]/Table1[[#This Row],[Selling Price]])</f>
        <v>0.30901071135561836</v>
      </c>
      <c r="T5638">
        <v>3</v>
      </c>
      <c r="U5638" s="2">
        <f>Table1[[#This Row],[Selling Price]]*Table1[[#This Row],[Quantity]]</f>
        <v>58.320000000000007</v>
      </c>
      <c r="V5638" s="4">
        <v>0</v>
      </c>
      <c r="W5638">
        <v>198</v>
      </c>
      <c r="X5638" t="s">
        <v>36</v>
      </c>
      <c r="Y5638" t="s">
        <v>52</v>
      </c>
      <c r="Z5638" s="2">
        <v>10.6372050464396</v>
      </c>
    </row>
    <row r="5639" spans="1:26" x14ac:dyDescent="0.35">
      <c r="A5639" t="s">
        <v>136</v>
      </c>
      <c r="B5639" t="s">
        <v>137</v>
      </c>
      <c r="C5639" t="s">
        <v>27</v>
      </c>
      <c r="D5639" t="s">
        <v>46</v>
      </c>
      <c r="E5639" t="s">
        <v>65</v>
      </c>
      <c r="F5639" t="s">
        <v>912</v>
      </c>
      <c r="G5639" t="s">
        <v>913</v>
      </c>
      <c r="H5639" t="s">
        <v>32</v>
      </c>
      <c r="I5639" t="s">
        <v>4393</v>
      </c>
      <c r="J5639" s="1">
        <v>43091</v>
      </c>
      <c r="K5639" s="1">
        <v>43095</v>
      </c>
      <c r="L5639" t="s">
        <v>60</v>
      </c>
      <c r="M5639">
        <f>Table1[[#This Row],[Ship Date]]-Table1[[#This Row],[Order Date]]</f>
        <v>4</v>
      </c>
      <c r="N5639">
        <v>12</v>
      </c>
      <c r="O5639" t="s">
        <v>35</v>
      </c>
      <c r="P5639" s="3">
        <v>37.32</v>
      </c>
      <c r="Q5639" s="3">
        <v>25.94520334884259</v>
      </c>
      <c r="R5639" s="3">
        <f>(Table1[[#This Row],[Selling Price]]-Table1[[#This Row],[Cost Price]])</f>
        <v>11.374796651157411</v>
      </c>
      <c r="S5639" s="12">
        <f>(Table1[[#This Row],[Profit]]/Table1[[#This Row],[Selling Price]])</f>
        <v>0.30479090705137757</v>
      </c>
      <c r="T5639">
        <v>3</v>
      </c>
      <c r="U5639" s="2">
        <f>Table1[[#This Row],[Selling Price]]*Table1[[#This Row],[Quantity]]</f>
        <v>111.96000000000001</v>
      </c>
      <c r="V5639" s="4">
        <v>0</v>
      </c>
      <c r="W5639">
        <v>257</v>
      </c>
      <c r="X5639" t="s">
        <v>36</v>
      </c>
      <c r="Y5639" t="s">
        <v>52</v>
      </c>
      <c r="Z5639" s="2">
        <v>23.185074583200539</v>
      </c>
    </row>
    <row r="5640" spans="1:26" x14ac:dyDescent="0.35">
      <c r="A5640" t="s">
        <v>136</v>
      </c>
      <c r="B5640" t="s">
        <v>137</v>
      </c>
      <c r="C5640" t="s">
        <v>64</v>
      </c>
      <c r="D5640" t="s">
        <v>46</v>
      </c>
      <c r="E5640" t="s">
        <v>86</v>
      </c>
      <c r="F5640" t="s">
        <v>3699</v>
      </c>
      <c r="G5640" t="s">
        <v>3700</v>
      </c>
      <c r="H5640" t="s">
        <v>32</v>
      </c>
      <c r="I5640" t="s">
        <v>4439</v>
      </c>
      <c r="J5640" s="1">
        <v>42491</v>
      </c>
      <c r="K5640" s="1">
        <v>42494</v>
      </c>
      <c r="L5640" t="s">
        <v>199</v>
      </c>
      <c r="M5640">
        <f>Table1[[#This Row],[Ship Date]]-Table1[[#This Row],[Order Date]]</f>
        <v>3</v>
      </c>
      <c r="N5640">
        <v>5</v>
      </c>
      <c r="O5640" t="s">
        <v>51</v>
      </c>
      <c r="P5640" s="3">
        <v>2.742</v>
      </c>
      <c r="Q5640" s="3">
        <v>2.223667198629959</v>
      </c>
      <c r="R5640" s="3">
        <f>(Table1[[#This Row],[Selling Price]]-Table1[[#This Row],[Cost Price]])</f>
        <v>0.51833280137004101</v>
      </c>
      <c r="S5640" s="12">
        <f>(Table1[[#This Row],[Profit]]/Table1[[#This Row],[Selling Price]])</f>
        <v>0.18903457380380781</v>
      </c>
      <c r="T5640">
        <v>2</v>
      </c>
      <c r="U5640" s="2">
        <f>Table1[[#This Row],[Selling Price]]*Table1[[#This Row],[Quantity]]</f>
        <v>5.484</v>
      </c>
      <c r="V5640" s="4">
        <v>0.7</v>
      </c>
      <c r="W5640">
        <v>175</v>
      </c>
      <c r="X5640" t="s">
        <v>36</v>
      </c>
      <c r="Y5640" t="s">
        <v>52</v>
      </c>
      <c r="Z5640" s="2">
        <v>6.1630083130453972</v>
      </c>
    </row>
    <row r="5641" spans="1:26" x14ac:dyDescent="0.35">
      <c r="A5641" t="s">
        <v>136</v>
      </c>
      <c r="B5641" t="s">
        <v>137</v>
      </c>
      <c r="C5641" t="s">
        <v>27</v>
      </c>
      <c r="D5641" t="s">
        <v>46</v>
      </c>
      <c r="E5641" t="s">
        <v>86</v>
      </c>
      <c r="F5641" t="s">
        <v>4451</v>
      </c>
      <c r="G5641" t="s">
        <v>4452</v>
      </c>
      <c r="H5641" t="s">
        <v>32</v>
      </c>
      <c r="I5641" t="s">
        <v>4450</v>
      </c>
      <c r="J5641" s="1">
        <v>42756</v>
      </c>
      <c r="K5641" s="1">
        <v>42762</v>
      </c>
      <c r="L5641" t="s">
        <v>60</v>
      </c>
      <c r="M5641">
        <f>Table1[[#This Row],[Ship Date]]-Table1[[#This Row],[Order Date]]</f>
        <v>6</v>
      </c>
      <c r="N5641">
        <v>1</v>
      </c>
      <c r="O5641" t="s">
        <v>35</v>
      </c>
      <c r="P5641" s="3">
        <v>89.52</v>
      </c>
      <c r="Q5641" s="3">
        <v>65.175479471734235</v>
      </c>
      <c r="R5641" s="3">
        <f>(Table1[[#This Row],[Selling Price]]-Table1[[#This Row],[Cost Price]])</f>
        <v>24.344520528265761</v>
      </c>
      <c r="S5641" s="12">
        <f>(Table1[[#This Row],[Profit]]/Table1[[#This Row],[Selling Price]])</f>
        <v>0.2719450461155693</v>
      </c>
      <c r="T5641">
        <v>4</v>
      </c>
      <c r="U5641" s="2">
        <f>Table1[[#This Row],[Selling Price]]*Table1[[#This Row],[Quantity]]</f>
        <v>358.08</v>
      </c>
      <c r="V5641" s="4">
        <v>0</v>
      </c>
      <c r="W5641">
        <v>299</v>
      </c>
      <c r="X5641" t="s">
        <v>68</v>
      </c>
      <c r="Y5641" t="s">
        <v>68</v>
      </c>
      <c r="Z5641" s="2">
        <v>46.277561485022098</v>
      </c>
    </row>
    <row r="5642" spans="1:26" x14ac:dyDescent="0.35">
      <c r="A5642" t="s">
        <v>136</v>
      </c>
      <c r="B5642" t="s">
        <v>137</v>
      </c>
      <c r="C5642" t="s">
        <v>55</v>
      </c>
      <c r="D5642" t="s">
        <v>46</v>
      </c>
      <c r="E5642" t="s">
        <v>75</v>
      </c>
      <c r="F5642" t="s">
        <v>777</v>
      </c>
      <c r="G5642" t="s">
        <v>778</v>
      </c>
      <c r="H5642" t="s">
        <v>32</v>
      </c>
      <c r="I5642" t="s">
        <v>4570</v>
      </c>
      <c r="J5642" s="1">
        <v>43059</v>
      </c>
      <c r="K5642" s="1">
        <v>43066</v>
      </c>
      <c r="L5642" t="s">
        <v>60</v>
      </c>
      <c r="M5642">
        <f>Table1[[#This Row],[Ship Date]]-Table1[[#This Row],[Order Date]]</f>
        <v>7</v>
      </c>
      <c r="N5642">
        <v>11</v>
      </c>
      <c r="O5642" t="s">
        <v>35</v>
      </c>
      <c r="P5642" s="3">
        <v>22</v>
      </c>
      <c r="Q5642" s="3">
        <v>15.3750152366027</v>
      </c>
      <c r="R5642" s="3">
        <f>(Table1[[#This Row],[Selling Price]]-Table1[[#This Row],[Cost Price]])</f>
        <v>6.6249847633973005</v>
      </c>
      <c r="S5642" s="12">
        <f>(Table1[[#This Row],[Profit]]/Table1[[#This Row],[Selling Price]])</f>
        <v>0.30113567106351363</v>
      </c>
      <c r="T5642">
        <v>10</v>
      </c>
      <c r="U5642" s="2">
        <f>Table1[[#This Row],[Selling Price]]*Table1[[#This Row],[Quantity]]</f>
        <v>220</v>
      </c>
      <c r="V5642" s="4">
        <v>0</v>
      </c>
      <c r="W5642">
        <v>121</v>
      </c>
      <c r="X5642" t="s">
        <v>68</v>
      </c>
      <c r="Y5642" t="s">
        <v>52</v>
      </c>
      <c r="Z5642" s="2">
        <v>10.396794377755739</v>
      </c>
    </row>
    <row r="5643" spans="1:26" x14ac:dyDescent="0.35">
      <c r="A5643" t="s">
        <v>136</v>
      </c>
      <c r="B5643" t="s">
        <v>137</v>
      </c>
      <c r="C5643" t="s">
        <v>55</v>
      </c>
      <c r="D5643" t="s">
        <v>46</v>
      </c>
      <c r="E5643" t="s">
        <v>65</v>
      </c>
      <c r="F5643" t="s">
        <v>3260</v>
      </c>
      <c r="G5643" t="s">
        <v>3261</v>
      </c>
      <c r="H5643" t="s">
        <v>32</v>
      </c>
      <c r="I5643" t="s">
        <v>4599</v>
      </c>
      <c r="J5643" s="1">
        <v>42996</v>
      </c>
      <c r="K5643" s="1">
        <v>42998</v>
      </c>
      <c r="L5643" t="s">
        <v>199</v>
      </c>
      <c r="M5643">
        <f>Table1[[#This Row],[Ship Date]]-Table1[[#This Row],[Order Date]]</f>
        <v>2</v>
      </c>
      <c r="N5643">
        <v>9</v>
      </c>
      <c r="O5643" t="s">
        <v>61</v>
      </c>
      <c r="P5643" s="3">
        <v>47.584000000000003</v>
      </c>
      <c r="Q5643" s="3">
        <v>37.915870894154658</v>
      </c>
      <c r="R5643" s="3">
        <f>(Table1[[#This Row],[Selling Price]]-Table1[[#This Row],[Cost Price]])</f>
        <v>9.6681291058453454</v>
      </c>
      <c r="S5643" s="12">
        <f>(Table1[[#This Row],[Profit]]/Table1[[#This Row],[Selling Price]])</f>
        <v>0.2031802518881419</v>
      </c>
      <c r="T5643">
        <v>2</v>
      </c>
      <c r="U5643" s="2">
        <f>Table1[[#This Row],[Selling Price]]*Table1[[#This Row],[Quantity]]</f>
        <v>95.168000000000006</v>
      </c>
      <c r="V5643" s="4">
        <v>0.2</v>
      </c>
      <c r="W5643">
        <v>340</v>
      </c>
      <c r="X5643" t="s">
        <v>36</v>
      </c>
      <c r="Y5643" t="s">
        <v>52</v>
      </c>
      <c r="Z5643" s="2">
        <v>17.761196768986789</v>
      </c>
    </row>
    <row r="5644" spans="1:26" x14ac:dyDescent="0.35">
      <c r="A5644" t="s">
        <v>136</v>
      </c>
      <c r="B5644" t="s">
        <v>137</v>
      </c>
      <c r="C5644" t="s">
        <v>55</v>
      </c>
      <c r="D5644" t="s">
        <v>46</v>
      </c>
      <c r="E5644" t="s">
        <v>65</v>
      </c>
      <c r="F5644" t="s">
        <v>4675</v>
      </c>
      <c r="G5644" t="s">
        <v>4676</v>
      </c>
      <c r="H5644" t="s">
        <v>32</v>
      </c>
      <c r="I5644" t="s">
        <v>4677</v>
      </c>
      <c r="J5644" s="1">
        <v>41908</v>
      </c>
      <c r="K5644" s="1">
        <v>41912</v>
      </c>
      <c r="L5644" t="s">
        <v>60</v>
      </c>
      <c r="M5644">
        <f>Table1[[#This Row],[Ship Date]]-Table1[[#This Row],[Order Date]]</f>
        <v>4</v>
      </c>
      <c r="N5644">
        <v>9</v>
      </c>
      <c r="O5644" t="s">
        <v>61</v>
      </c>
      <c r="P5644" s="3">
        <v>310.12</v>
      </c>
      <c r="Q5644" s="3">
        <v>230.9306741824968</v>
      </c>
      <c r="R5644" s="3">
        <f>(Table1[[#This Row],[Selling Price]]-Table1[[#This Row],[Cost Price]])</f>
        <v>79.189325817503203</v>
      </c>
      <c r="S5644" s="12">
        <f>(Table1[[#This Row],[Profit]]/Table1[[#This Row],[Selling Price]])</f>
        <v>0.2553505927302438</v>
      </c>
      <c r="T5644">
        <v>2</v>
      </c>
      <c r="U5644" s="2">
        <f>Table1[[#This Row],[Selling Price]]*Table1[[#This Row],[Quantity]]</f>
        <v>620.24</v>
      </c>
      <c r="V5644" s="4">
        <v>0</v>
      </c>
      <c r="W5644">
        <v>100</v>
      </c>
      <c r="X5644" t="s">
        <v>36</v>
      </c>
      <c r="Y5644" t="s">
        <v>36</v>
      </c>
      <c r="Z5644" s="2">
        <v>424.68075317244018</v>
      </c>
    </row>
    <row r="5645" spans="1:26" x14ac:dyDescent="0.35">
      <c r="A5645" t="s">
        <v>136</v>
      </c>
      <c r="B5645" t="s">
        <v>137</v>
      </c>
      <c r="C5645" t="s">
        <v>39</v>
      </c>
      <c r="D5645" t="s">
        <v>46</v>
      </c>
      <c r="E5645" t="s">
        <v>91</v>
      </c>
      <c r="F5645" t="s">
        <v>1777</v>
      </c>
      <c r="G5645" t="s">
        <v>1778</v>
      </c>
      <c r="H5645" t="s">
        <v>32</v>
      </c>
      <c r="I5645" t="s">
        <v>4751</v>
      </c>
      <c r="J5645" s="1">
        <v>42645</v>
      </c>
      <c r="K5645" s="1">
        <v>42649</v>
      </c>
      <c r="L5645" t="s">
        <v>60</v>
      </c>
      <c r="M5645">
        <f>Table1[[#This Row],[Ship Date]]-Table1[[#This Row],[Order Date]]</f>
        <v>4</v>
      </c>
      <c r="N5645">
        <v>10</v>
      </c>
      <c r="O5645" t="s">
        <v>61</v>
      </c>
      <c r="P5645" s="3">
        <v>61.44</v>
      </c>
      <c r="Q5645" s="3">
        <v>51.978663699284184</v>
      </c>
      <c r="R5645" s="3">
        <f>(Table1[[#This Row],[Selling Price]]-Table1[[#This Row],[Cost Price]])</f>
        <v>9.4613363007158142</v>
      </c>
      <c r="S5645" s="12">
        <f>(Table1[[#This Row],[Profit]]/Table1[[#This Row],[Selling Price]])</f>
        <v>0.15399310385279646</v>
      </c>
      <c r="T5645">
        <v>3</v>
      </c>
      <c r="U5645" s="2">
        <f>Table1[[#This Row],[Selling Price]]*Table1[[#This Row],[Quantity]]</f>
        <v>184.32</v>
      </c>
      <c r="V5645" s="4">
        <v>0</v>
      </c>
      <c r="W5645">
        <v>339</v>
      </c>
      <c r="X5645" t="s">
        <v>36</v>
      </c>
      <c r="Y5645" t="s">
        <v>52</v>
      </c>
      <c r="Z5645" s="2">
        <v>10.57582652404372</v>
      </c>
    </row>
    <row r="5646" spans="1:26" x14ac:dyDescent="0.35">
      <c r="A5646" t="s">
        <v>136</v>
      </c>
      <c r="B5646" t="s">
        <v>137</v>
      </c>
      <c r="C5646" t="s">
        <v>55</v>
      </c>
      <c r="D5646" t="s">
        <v>46</v>
      </c>
      <c r="E5646" t="s">
        <v>47</v>
      </c>
      <c r="F5646" t="s">
        <v>1658</v>
      </c>
      <c r="G5646" t="s">
        <v>1659</v>
      </c>
      <c r="H5646" t="s">
        <v>32</v>
      </c>
      <c r="I5646" t="s">
        <v>4858</v>
      </c>
      <c r="J5646" s="1">
        <v>42576</v>
      </c>
      <c r="K5646" s="1">
        <v>42580</v>
      </c>
      <c r="L5646" t="s">
        <v>60</v>
      </c>
      <c r="M5646">
        <f>Table1[[#This Row],[Ship Date]]-Table1[[#This Row],[Order Date]]</f>
        <v>4</v>
      </c>
      <c r="N5646">
        <v>7</v>
      </c>
      <c r="O5646" t="s">
        <v>51</v>
      </c>
      <c r="P5646" s="3">
        <v>15.712</v>
      </c>
      <c r="Q5646" s="3">
        <v>12.025363322254091</v>
      </c>
      <c r="R5646" s="3">
        <f>(Table1[[#This Row],[Selling Price]]-Table1[[#This Row],[Cost Price]])</f>
        <v>3.6866366777459092</v>
      </c>
      <c r="S5646" s="12">
        <f>(Table1[[#This Row],[Profit]]/Table1[[#This Row],[Selling Price]])</f>
        <v>0.23463828142476509</v>
      </c>
      <c r="T5646">
        <v>4</v>
      </c>
      <c r="U5646" s="2">
        <f>Table1[[#This Row],[Selling Price]]*Table1[[#This Row],[Quantity]]</f>
        <v>62.847999999999999</v>
      </c>
      <c r="V5646" s="4">
        <v>0.2</v>
      </c>
      <c r="W5646">
        <v>432</v>
      </c>
      <c r="X5646" t="s">
        <v>36</v>
      </c>
      <c r="Y5646" t="s">
        <v>52</v>
      </c>
      <c r="Z5646" s="2">
        <v>2.8205802594501721</v>
      </c>
    </row>
    <row r="5647" spans="1:26" x14ac:dyDescent="0.35">
      <c r="A5647" t="s">
        <v>136</v>
      </c>
      <c r="B5647" t="s">
        <v>137</v>
      </c>
      <c r="C5647" t="s">
        <v>64</v>
      </c>
      <c r="D5647" t="s">
        <v>46</v>
      </c>
      <c r="E5647" t="s">
        <v>102</v>
      </c>
      <c r="F5647" t="s">
        <v>2866</v>
      </c>
      <c r="G5647" t="s">
        <v>2867</v>
      </c>
      <c r="H5647" t="s">
        <v>32</v>
      </c>
      <c r="I5647" t="s">
        <v>4916</v>
      </c>
      <c r="J5647" s="1">
        <v>42988</v>
      </c>
      <c r="K5647" s="1">
        <v>42988</v>
      </c>
      <c r="L5647" t="s">
        <v>1118</v>
      </c>
      <c r="M5647">
        <f>Table1[[#This Row],[Ship Date]]-Table1[[#This Row],[Order Date]]</f>
        <v>0</v>
      </c>
      <c r="N5647">
        <v>9</v>
      </c>
      <c r="O5647" t="s">
        <v>61</v>
      </c>
      <c r="P5647" s="3">
        <v>18.760000000000002</v>
      </c>
      <c r="Q5647" s="3">
        <v>15.512735967248849</v>
      </c>
      <c r="R5647" s="3">
        <f>(Table1[[#This Row],[Selling Price]]-Table1[[#This Row],[Cost Price]])</f>
        <v>3.2472640327511524</v>
      </c>
      <c r="S5647" s="12">
        <f>(Table1[[#This Row],[Profit]]/Table1[[#This Row],[Selling Price]])</f>
        <v>0.17309509769462431</v>
      </c>
      <c r="T5647">
        <v>2</v>
      </c>
      <c r="U5647" s="2">
        <f>Table1[[#This Row],[Selling Price]]*Table1[[#This Row],[Quantity]]</f>
        <v>37.520000000000003</v>
      </c>
      <c r="V5647" s="4">
        <v>0</v>
      </c>
      <c r="W5647">
        <v>235</v>
      </c>
      <c r="X5647" t="s">
        <v>36</v>
      </c>
      <c r="Y5647" t="s">
        <v>52</v>
      </c>
      <c r="Z5647" s="2">
        <v>21.389690974859828</v>
      </c>
    </row>
    <row r="5648" spans="1:26" x14ac:dyDescent="0.35">
      <c r="A5648" t="s">
        <v>136</v>
      </c>
      <c r="B5648" t="s">
        <v>137</v>
      </c>
      <c r="C5648" t="s">
        <v>45</v>
      </c>
      <c r="D5648" t="s">
        <v>46</v>
      </c>
      <c r="E5648" t="s">
        <v>86</v>
      </c>
      <c r="F5648" t="s">
        <v>900</v>
      </c>
      <c r="G5648" t="s">
        <v>901</v>
      </c>
      <c r="H5648" t="s">
        <v>32</v>
      </c>
      <c r="I5648" t="s">
        <v>4929</v>
      </c>
      <c r="J5648" s="1">
        <v>42890</v>
      </c>
      <c r="K5648" s="1">
        <v>42894</v>
      </c>
      <c r="L5648" t="s">
        <v>60</v>
      </c>
      <c r="M5648">
        <f>Table1[[#This Row],[Ship Date]]-Table1[[#This Row],[Order Date]]</f>
        <v>4</v>
      </c>
      <c r="N5648">
        <v>6</v>
      </c>
      <c r="O5648" t="s">
        <v>51</v>
      </c>
      <c r="P5648" s="3">
        <v>6.37</v>
      </c>
      <c r="Q5648" s="3">
        <v>5.3805339202068412</v>
      </c>
      <c r="R5648" s="3">
        <f>(Table1[[#This Row],[Selling Price]]-Table1[[#This Row],[Cost Price]])</f>
        <v>0.98946607979315893</v>
      </c>
      <c r="S5648" s="12">
        <f>(Table1[[#This Row],[Profit]]/Table1[[#This Row],[Selling Price]])</f>
        <v>0.15533219463000925</v>
      </c>
      <c r="T5648">
        <v>7</v>
      </c>
      <c r="U5648" s="2">
        <f>Table1[[#This Row],[Selling Price]]*Table1[[#This Row],[Quantity]]</f>
        <v>44.59</v>
      </c>
      <c r="V5648" s="4">
        <v>0.8</v>
      </c>
      <c r="W5648">
        <v>116</v>
      </c>
      <c r="X5648" t="s">
        <v>36</v>
      </c>
      <c r="Y5648" t="s">
        <v>36</v>
      </c>
      <c r="Z5648" s="2">
        <v>12.01357565423384</v>
      </c>
    </row>
    <row r="5649" spans="1:26" x14ac:dyDescent="0.35">
      <c r="A5649" t="s">
        <v>136</v>
      </c>
      <c r="B5649" t="s">
        <v>137</v>
      </c>
      <c r="C5649" t="s">
        <v>55</v>
      </c>
      <c r="D5649" t="s">
        <v>46</v>
      </c>
      <c r="E5649" t="s">
        <v>75</v>
      </c>
      <c r="F5649" t="s">
        <v>4480</v>
      </c>
      <c r="G5649" t="s">
        <v>4481</v>
      </c>
      <c r="H5649" t="s">
        <v>32</v>
      </c>
      <c r="I5649" t="s">
        <v>4939</v>
      </c>
      <c r="J5649" s="1">
        <v>43087</v>
      </c>
      <c r="K5649" s="1">
        <v>43091</v>
      </c>
      <c r="L5649" t="s">
        <v>60</v>
      </c>
      <c r="M5649">
        <f>Table1[[#This Row],[Ship Date]]-Table1[[#This Row],[Order Date]]</f>
        <v>4</v>
      </c>
      <c r="N5649">
        <v>12</v>
      </c>
      <c r="O5649" t="s">
        <v>35</v>
      </c>
      <c r="P5649" s="3">
        <v>18.704000000000001</v>
      </c>
      <c r="Q5649" s="3">
        <v>14.065581711867949</v>
      </c>
      <c r="R5649" s="3">
        <f>(Table1[[#This Row],[Selling Price]]-Table1[[#This Row],[Cost Price]])</f>
        <v>4.6384182881320513</v>
      </c>
      <c r="S5649" s="12">
        <f>(Table1[[#This Row],[Profit]]/Table1[[#This Row],[Selling Price]])</f>
        <v>0.24799071258191036</v>
      </c>
      <c r="T5649">
        <v>7</v>
      </c>
      <c r="U5649" s="2">
        <f>Table1[[#This Row],[Selling Price]]*Table1[[#This Row],[Quantity]]</f>
        <v>130.928</v>
      </c>
      <c r="V5649" s="4">
        <v>0.2</v>
      </c>
      <c r="W5649">
        <v>391</v>
      </c>
      <c r="X5649" t="s">
        <v>36</v>
      </c>
      <c r="Y5649" t="s">
        <v>52</v>
      </c>
      <c r="Z5649" s="2">
        <v>4.6520816845794961</v>
      </c>
    </row>
    <row r="5650" spans="1:26" x14ac:dyDescent="0.35">
      <c r="A5650" t="s">
        <v>136</v>
      </c>
      <c r="B5650" t="s">
        <v>137</v>
      </c>
      <c r="C5650" t="s">
        <v>55</v>
      </c>
      <c r="D5650" t="s">
        <v>46</v>
      </c>
      <c r="E5650" t="s">
        <v>102</v>
      </c>
      <c r="F5650" t="s">
        <v>3201</v>
      </c>
      <c r="G5650" t="s">
        <v>3202</v>
      </c>
      <c r="H5650" t="s">
        <v>32</v>
      </c>
      <c r="I5650" t="s">
        <v>4940</v>
      </c>
      <c r="J5650" s="1">
        <v>41777</v>
      </c>
      <c r="K5650" s="1">
        <v>41779</v>
      </c>
      <c r="L5650" t="s">
        <v>34</v>
      </c>
      <c r="M5650">
        <f>Table1[[#This Row],[Ship Date]]-Table1[[#This Row],[Order Date]]</f>
        <v>2</v>
      </c>
      <c r="N5650">
        <v>5</v>
      </c>
      <c r="O5650" t="s">
        <v>51</v>
      </c>
      <c r="P5650" s="3">
        <v>15.936</v>
      </c>
      <c r="Q5650" s="3">
        <v>11.76133533986768</v>
      </c>
      <c r="R5650" s="3">
        <f>(Table1[[#This Row],[Selling Price]]-Table1[[#This Row],[Cost Price]])</f>
        <v>4.1746646601323203</v>
      </c>
      <c r="S5650" s="12">
        <f>(Table1[[#This Row],[Profit]]/Table1[[#This Row],[Selling Price]])</f>
        <v>0.26196439885368478</v>
      </c>
      <c r="T5650">
        <v>4</v>
      </c>
      <c r="U5650" s="2">
        <f>Table1[[#This Row],[Selling Price]]*Table1[[#This Row],[Quantity]]</f>
        <v>63.744</v>
      </c>
      <c r="V5650" s="4">
        <v>0.2</v>
      </c>
      <c r="W5650">
        <v>213</v>
      </c>
      <c r="X5650" t="s">
        <v>36</v>
      </c>
      <c r="Y5650" t="s">
        <v>52</v>
      </c>
      <c r="Z5650" s="2">
        <v>11.61449359328987</v>
      </c>
    </row>
    <row r="5651" spans="1:26" x14ac:dyDescent="0.35">
      <c r="A5651" t="s">
        <v>136</v>
      </c>
      <c r="B5651" t="s">
        <v>137</v>
      </c>
      <c r="C5651" t="s">
        <v>27</v>
      </c>
      <c r="D5651" t="s">
        <v>46</v>
      </c>
      <c r="E5651" t="s">
        <v>86</v>
      </c>
      <c r="F5651" t="s">
        <v>1852</v>
      </c>
      <c r="G5651" t="s">
        <v>1853</v>
      </c>
      <c r="H5651" t="s">
        <v>32</v>
      </c>
      <c r="I5651" t="s">
        <v>4964</v>
      </c>
      <c r="J5651" s="1">
        <v>42484</v>
      </c>
      <c r="K5651" s="1">
        <v>42487</v>
      </c>
      <c r="L5651" t="s">
        <v>199</v>
      </c>
      <c r="M5651">
        <f>Table1[[#This Row],[Ship Date]]-Table1[[#This Row],[Order Date]]</f>
        <v>3</v>
      </c>
      <c r="N5651">
        <v>4</v>
      </c>
      <c r="O5651" t="s">
        <v>106</v>
      </c>
      <c r="P5651" s="3">
        <v>3.984</v>
      </c>
      <c r="Q5651" s="3">
        <v>2.7057664502889711</v>
      </c>
      <c r="R5651" s="3">
        <f>(Table1[[#This Row],[Selling Price]]-Table1[[#This Row],[Cost Price]])</f>
        <v>1.2782335497110289</v>
      </c>
      <c r="S5651" s="12">
        <f>(Table1[[#This Row],[Profit]]/Table1[[#This Row],[Selling Price]])</f>
        <v>0.32084175444553936</v>
      </c>
      <c r="T5651">
        <v>1</v>
      </c>
      <c r="U5651" s="2">
        <f>Table1[[#This Row],[Selling Price]]*Table1[[#This Row],[Quantity]]</f>
        <v>3.984</v>
      </c>
      <c r="V5651" s="4">
        <v>0.2</v>
      </c>
      <c r="W5651">
        <v>167</v>
      </c>
      <c r="X5651" t="s">
        <v>36</v>
      </c>
      <c r="Y5651" t="s">
        <v>52</v>
      </c>
      <c r="Z5651" s="2">
        <v>5.3503969412158039</v>
      </c>
    </row>
    <row r="5652" spans="1:26" x14ac:dyDescent="0.35">
      <c r="A5652" t="s">
        <v>136</v>
      </c>
      <c r="B5652" t="s">
        <v>137</v>
      </c>
      <c r="C5652" t="s">
        <v>64</v>
      </c>
      <c r="D5652" t="s">
        <v>46</v>
      </c>
      <c r="E5652" t="s">
        <v>539</v>
      </c>
      <c r="F5652" t="s">
        <v>1498</v>
      </c>
      <c r="G5652" t="s">
        <v>1499</v>
      </c>
      <c r="H5652" t="s">
        <v>32</v>
      </c>
      <c r="I5652" t="s">
        <v>5000</v>
      </c>
      <c r="J5652" s="1">
        <v>41734</v>
      </c>
      <c r="K5652" s="1">
        <v>41738</v>
      </c>
      <c r="L5652" t="s">
        <v>34</v>
      </c>
      <c r="M5652">
        <f>Table1[[#This Row],[Ship Date]]-Table1[[#This Row],[Order Date]]</f>
        <v>4</v>
      </c>
      <c r="N5652">
        <v>4</v>
      </c>
      <c r="O5652" t="s">
        <v>106</v>
      </c>
      <c r="P5652" s="3">
        <v>4164.05</v>
      </c>
      <c r="Q5652" s="3">
        <v>3156.1417900629858</v>
      </c>
      <c r="R5652" s="3">
        <f>(Table1[[#This Row],[Selling Price]]-Table1[[#This Row],[Cost Price]])</f>
        <v>1007.9082099370144</v>
      </c>
      <c r="S5652" s="12">
        <f>(Table1[[#This Row],[Profit]]/Table1[[#This Row],[Selling Price]])</f>
        <v>0.24204997777092357</v>
      </c>
      <c r="T5652">
        <v>5</v>
      </c>
      <c r="U5652" s="2">
        <f>Table1[[#This Row],[Selling Price]]*Table1[[#This Row],[Quantity]]</f>
        <v>20820.25</v>
      </c>
      <c r="V5652" s="4">
        <v>0</v>
      </c>
      <c r="W5652">
        <v>497</v>
      </c>
      <c r="X5652" t="s">
        <v>36</v>
      </c>
      <c r="Y5652" t="s">
        <v>36</v>
      </c>
      <c r="Z5652" s="2">
        <v>1742.676897646224</v>
      </c>
    </row>
    <row r="5653" spans="1:26" x14ac:dyDescent="0.35">
      <c r="A5653" t="s">
        <v>136</v>
      </c>
      <c r="B5653" t="s">
        <v>137</v>
      </c>
      <c r="C5653" t="s">
        <v>64</v>
      </c>
      <c r="D5653" t="s">
        <v>46</v>
      </c>
      <c r="E5653" t="s">
        <v>75</v>
      </c>
      <c r="F5653" t="s">
        <v>1954</v>
      </c>
      <c r="G5653" t="s">
        <v>1955</v>
      </c>
      <c r="H5653" t="s">
        <v>32</v>
      </c>
      <c r="I5653" t="s">
        <v>5028</v>
      </c>
      <c r="J5653" s="1">
        <v>42258</v>
      </c>
      <c r="K5653" s="1">
        <v>42262</v>
      </c>
      <c r="L5653" t="s">
        <v>60</v>
      </c>
      <c r="M5653">
        <f>Table1[[#This Row],[Ship Date]]-Table1[[#This Row],[Order Date]]</f>
        <v>4</v>
      </c>
      <c r="N5653">
        <v>9</v>
      </c>
      <c r="O5653" t="s">
        <v>61</v>
      </c>
      <c r="P5653" s="3">
        <v>181.35</v>
      </c>
      <c r="Q5653" s="3">
        <v>130.51327959867419</v>
      </c>
      <c r="R5653" s="3">
        <f>(Table1[[#This Row],[Selling Price]]-Table1[[#This Row],[Cost Price]])</f>
        <v>50.836720401325806</v>
      </c>
      <c r="S5653" s="12">
        <f>(Table1[[#This Row],[Profit]]/Table1[[#This Row],[Selling Price]])</f>
        <v>0.28032379598194546</v>
      </c>
      <c r="T5653">
        <v>9</v>
      </c>
      <c r="U5653" s="2">
        <f>Table1[[#This Row],[Selling Price]]*Table1[[#This Row],[Quantity]]</f>
        <v>1632.1499999999999</v>
      </c>
      <c r="V5653" s="4">
        <v>0</v>
      </c>
      <c r="W5653">
        <v>161</v>
      </c>
      <c r="X5653" t="s">
        <v>36</v>
      </c>
      <c r="Y5653" t="s">
        <v>68</v>
      </c>
      <c r="Z5653" s="2">
        <v>64.511476692135943</v>
      </c>
    </row>
    <row r="5654" spans="1:26" x14ac:dyDescent="0.35">
      <c r="A5654" t="s">
        <v>136</v>
      </c>
      <c r="B5654" t="s">
        <v>137</v>
      </c>
      <c r="C5654" t="s">
        <v>64</v>
      </c>
      <c r="D5654" t="s">
        <v>46</v>
      </c>
      <c r="E5654" t="s">
        <v>86</v>
      </c>
      <c r="F5654" t="s">
        <v>4852</v>
      </c>
      <c r="G5654" t="s">
        <v>4853</v>
      </c>
      <c r="H5654" t="s">
        <v>32</v>
      </c>
      <c r="I5654" t="s">
        <v>5031</v>
      </c>
      <c r="J5654" s="1">
        <v>41954</v>
      </c>
      <c r="K5654" s="1">
        <v>41958</v>
      </c>
      <c r="L5654" t="s">
        <v>60</v>
      </c>
      <c r="M5654">
        <f>Table1[[#This Row],[Ship Date]]-Table1[[#This Row],[Order Date]]</f>
        <v>4</v>
      </c>
      <c r="N5654">
        <v>11</v>
      </c>
      <c r="O5654" t="s">
        <v>35</v>
      </c>
      <c r="P5654" s="3">
        <v>1.234</v>
      </c>
      <c r="Q5654" s="3">
        <v>0.88868356902007295</v>
      </c>
      <c r="R5654" s="3">
        <f>(Table1[[#This Row],[Selling Price]]-Table1[[#This Row],[Cost Price]])</f>
        <v>0.34531643097992704</v>
      </c>
      <c r="S5654" s="12">
        <f>(Table1[[#This Row],[Profit]]/Table1[[#This Row],[Selling Price]])</f>
        <v>0.27983503320901704</v>
      </c>
      <c r="T5654">
        <v>1</v>
      </c>
      <c r="U5654" s="2">
        <f>Table1[[#This Row],[Selling Price]]*Table1[[#This Row],[Quantity]]</f>
        <v>1.234</v>
      </c>
      <c r="V5654" s="4">
        <v>0.8</v>
      </c>
      <c r="W5654">
        <v>166</v>
      </c>
      <c r="X5654" t="s">
        <v>36</v>
      </c>
      <c r="Y5654" t="s">
        <v>52</v>
      </c>
      <c r="Z5654" s="2">
        <v>16.60521131151302</v>
      </c>
    </row>
    <row r="5655" spans="1:26" x14ac:dyDescent="0.35">
      <c r="A5655" t="s">
        <v>136</v>
      </c>
      <c r="B5655" t="s">
        <v>137</v>
      </c>
      <c r="C5655" t="s">
        <v>45</v>
      </c>
      <c r="D5655" t="s">
        <v>46</v>
      </c>
      <c r="E5655" t="s">
        <v>86</v>
      </c>
      <c r="F5655" t="s">
        <v>1151</v>
      </c>
      <c r="G5655" t="s">
        <v>1152</v>
      </c>
      <c r="H5655" t="s">
        <v>32</v>
      </c>
      <c r="I5655" t="s">
        <v>5068</v>
      </c>
      <c r="J5655" s="1">
        <v>42329</v>
      </c>
      <c r="K5655" s="1">
        <v>42333</v>
      </c>
      <c r="L5655" t="s">
        <v>60</v>
      </c>
      <c r="M5655">
        <f>Table1[[#This Row],[Ship Date]]-Table1[[#This Row],[Order Date]]</f>
        <v>4</v>
      </c>
      <c r="N5655">
        <v>11</v>
      </c>
      <c r="O5655" t="s">
        <v>35</v>
      </c>
      <c r="P5655" s="3">
        <v>66.048000000000002</v>
      </c>
      <c r="Q5655" s="3">
        <v>45.890355754746679</v>
      </c>
      <c r="R5655" s="3">
        <f>(Table1[[#This Row],[Selling Price]]-Table1[[#This Row],[Cost Price]])</f>
        <v>20.157644245253323</v>
      </c>
      <c r="S5655" s="12">
        <f>(Table1[[#This Row],[Profit]]/Table1[[#This Row],[Selling Price]])</f>
        <v>0.30519689082566198</v>
      </c>
      <c r="T5655">
        <v>4</v>
      </c>
      <c r="U5655" s="2">
        <f>Table1[[#This Row],[Selling Price]]*Table1[[#This Row],[Quantity]]</f>
        <v>264.19200000000001</v>
      </c>
      <c r="V5655" s="4">
        <v>0.2</v>
      </c>
      <c r="W5655">
        <v>399</v>
      </c>
      <c r="X5655" t="s">
        <v>36</v>
      </c>
      <c r="Y5655" t="s">
        <v>52</v>
      </c>
      <c r="Z5655" s="2">
        <v>22.592035613084029</v>
      </c>
    </row>
    <row r="5656" spans="1:26" x14ac:dyDescent="0.35">
      <c r="A5656" t="s">
        <v>136</v>
      </c>
      <c r="B5656" t="s">
        <v>137</v>
      </c>
      <c r="C5656" t="s">
        <v>45</v>
      </c>
      <c r="D5656" t="s">
        <v>46</v>
      </c>
      <c r="E5656" t="s">
        <v>178</v>
      </c>
      <c r="F5656" t="s">
        <v>550</v>
      </c>
      <c r="G5656" t="s">
        <v>551</v>
      </c>
      <c r="H5656" t="s">
        <v>32</v>
      </c>
      <c r="I5656" t="s">
        <v>5080</v>
      </c>
      <c r="J5656" s="1">
        <v>42974</v>
      </c>
      <c r="K5656" s="1">
        <v>42977</v>
      </c>
      <c r="L5656" t="s">
        <v>199</v>
      </c>
      <c r="M5656">
        <f>Table1[[#This Row],[Ship Date]]-Table1[[#This Row],[Order Date]]</f>
        <v>3</v>
      </c>
      <c r="N5656">
        <v>8</v>
      </c>
      <c r="O5656" t="s">
        <v>61</v>
      </c>
      <c r="P5656" s="3">
        <v>2.8959999999999999</v>
      </c>
      <c r="Q5656" s="3">
        <v>2.452494644894458</v>
      </c>
      <c r="R5656" s="3">
        <f>(Table1[[#This Row],[Selling Price]]-Table1[[#This Row],[Cost Price]])</f>
        <v>0.4435053551055419</v>
      </c>
      <c r="S5656" s="12">
        <f>(Table1[[#This Row],[Profit]]/Table1[[#This Row],[Selling Price]])</f>
        <v>0.15314411433202413</v>
      </c>
      <c r="T5656">
        <v>1</v>
      </c>
      <c r="U5656" s="2">
        <f>Table1[[#This Row],[Selling Price]]*Table1[[#This Row],[Quantity]]</f>
        <v>2.8959999999999999</v>
      </c>
      <c r="V5656" s="4">
        <v>0.2</v>
      </c>
      <c r="W5656">
        <v>151</v>
      </c>
      <c r="X5656" t="s">
        <v>36</v>
      </c>
      <c r="Y5656" t="s">
        <v>52</v>
      </c>
      <c r="Z5656" s="2">
        <v>3.8515166882671039</v>
      </c>
    </row>
    <row r="5657" spans="1:26" x14ac:dyDescent="0.35">
      <c r="A5657" t="s">
        <v>136</v>
      </c>
      <c r="B5657" t="s">
        <v>137</v>
      </c>
      <c r="C5657" t="s">
        <v>39</v>
      </c>
      <c r="D5657" t="s">
        <v>46</v>
      </c>
      <c r="E5657" t="s">
        <v>102</v>
      </c>
      <c r="F5657" t="s">
        <v>4482</v>
      </c>
      <c r="G5657" t="s">
        <v>4483</v>
      </c>
      <c r="H5657" t="s">
        <v>32</v>
      </c>
      <c r="I5657" t="s">
        <v>5098</v>
      </c>
      <c r="J5657" s="1">
        <v>42633</v>
      </c>
      <c r="K5657" s="1">
        <v>42637</v>
      </c>
      <c r="L5657" t="s">
        <v>60</v>
      </c>
      <c r="M5657">
        <f>Table1[[#This Row],[Ship Date]]-Table1[[#This Row],[Order Date]]</f>
        <v>4</v>
      </c>
      <c r="N5657">
        <v>9</v>
      </c>
      <c r="O5657" t="s">
        <v>61</v>
      </c>
      <c r="P5657" s="3">
        <v>77.52</v>
      </c>
      <c r="Q5657" s="3">
        <v>60.706352444798917</v>
      </c>
      <c r="R5657" s="3">
        <f>(Table1[[#This Row],[Selling Price]]-Table1[[#This Row],[Cost Price]])</f>
        <v>16.813647555201079</v>
      </c>
      <c r="S5657" s="12">
        <f>(Table1[[#This Row],[Profit]]/Table1[[#This Row],[Selling Price]])</f>
        <v>0.21689431830754746</v>
      </c>
      <c r="T5657">
        <v>2</v>
      </c>
      <c r="U5657" s="2">
        <f>Table1[[#This Row],[Selling Price]]*Table1[[#This Row],[Quantity]]</f>
        <v>155.04</v>
      </c>
      <c r="V5657" s="4">
        <v>0</v>
      </c>
      <c r="W5657">
        <v>245</v>
      </c>
      <c r="X5657" t="s">
        <v>36</v>
      </c>
      <c r="Y5657" t="s">
        <v>68</v>
      </c>
      <c r="Z5657" s="2">
        <v>56.043618212959807</v>
      </c>
    </row>
    <row r="5658" spans="1:26" x14ac:dyDescent="0.35">
      <c r="A5658" t="s">
        <v>136</v>
      </c>
      <c r="B5658" t="s">
        <v>137</v>
      </c>
      <c r="C5658" t="s">
        <v>64</v>
      </c>
      <c r="D5658" t="s">
        <v>46</v>
      </c>
      <c r="E5658" t="s">
        <v>86</v>
      </c>
      <c r="F5658" t="s">
        <v>185</v>
      </c>
      <c r="G5658" t="s">
        <v>186</v>
      </c>
      <c r="H5658" t="s">
        <v>32</v>
      </c>
      <c r="I5658" t="s">
        <v>5103</v>
      </c>
      <c r="J5658" s="1">
        <v>42271</v>
      </c>
      <c r="K5658" s="1">
        <v>42275</v>
      </c>
      <c r="L5658" t="s">
        <v>60</v>
      </c>
      <c r="M5658">
        <f>Table1[[#This Row],[Ship Date]]-Table1[[#This Row],[Order Date]]</f>
        <v>4</v>
      </c>
      <c r="N5658">
        <v>9</v>
      </c>
      <c r="O5658" t="s">
        <v>61</v>
      </c>
      <c r="P5658" s="3">
        <v>15.24</v>
      </c>
      <c r="Q5658" s="3">
        <v>11.20240954578537</v>
      </c>
      <c r="R5658" s="3">
        <f>(Table1[[#This Row],[Selling Price]]-Table1[[#This Row],[Cost Price]])</f>
        <v>4.0375904542146301</v>
      </c>
      <c r="S5658" s="12">
        <f>(Table1[[#This Row],[Profit]]/Table1[[#This Row],[Selling Price]])</f>
        <v>0.26493375683823034</v>
      </c>
      <c r="T5658">
        <v>4</v>
      </c>
      <c r="U5658" s="2">
        <f>Table1[[#This Row],[Selling Price]]*Table1[[#This Row],[Quantity]]</f>
        <v>60.96</v>
      </c>
      <c r="V5658" s="4">
        <v>0</v>
      </c>
      <c r="W5658">
        <v>141</v>
      </c>
      <c r="X5658" t="s">
        <v>36</v>
      </c>
      <c r="Y5658" t="s">
        <v>52</v>
      </c>
      <c r="Z5658" s="2">
        <v>5.718400773880254</v>
      </c>
    </row>
    <row r="5659" spans="1:26" x14ac:dyDescent="0.35">
      <c r="A5659" t="s">
        <v>136</v>
      </c>
      <c r="B5659" t="s">
        <v>137</v>
      </c>
      <c r="C5659" t="s">
        <v>27</v>
      </c>
      <c r="D5659" t="s">
        <v>46</v>
      </c>
      <c r="E5659" t="s">
        <v>102</v>
      </c>
      <c r="F5659" t="s">
        <v>5129</v>
      </c>
      <c r="G5659" t="s">
        <v>5130</v>
      </c>
      <c r="H5659" t="s">
        <v>32</v>
      </c>
      <c r="I5659" t="s">
        <v>5131</v>
      </c>
      <c r="J5659" s="1">
        <v>42420</v>
      </c>
      <c r="K5659" s="1">
        <v>42427</v>
      </c>
      <c r="L5659" t="s">
        <v>60</v>
      </c>
      <c r="M5659">
        <f>Table1[[#This Row],[Ship Date]]-Table1[[#This Row],[Order Date]]</f>
        <v>7</v>
      </c>
      <c r="N5659">
        <v>2</v>
      </c>
      <c r="O5659" t="s">
        <v>106</v>
      </c>
      <c r="P5659" s="3">
        <v>16.495999999999999</v>
      </c>
      <c r="Q5659" s="3">
        <v>12.2967182683703</v>
      </c>
      <c r="R5659" s="3">
        <f>(Table1[[#This Row],[Selling Price]]-Table1[[#This Row],[Cost Price]])</f>
        <v>4.1992817316296982</v>
      </c>
      <c r="S5659" s="12">
        <f>(Table1[[#This Row],[Profit]]/Table1[[#This Row],[Selling Price]])</f>
        <v>0.25456363552556366</v>
      </c>
      <c r="T5659">
        <v>2</v>
      </c>
      <c r="U5659" s="2">
        <f>Table1[[#This Row],[Selling Price]]*Table1[[#This Row],[Quantity]]</f>
        <v>32.991999999999997</v>
      </c>
      <c r="V5659" s="4">
        <v>0.2</v>
      </c>
      <c r="W5659">
        <v>187</v>
      </c>
      <c r="X5659" t="s">
        <v>68</v>
      </c>
      <c r="Y5659" t="s">
        <v>52</v>
      </c>
      <c r="Z5659" s="2">
        <v>16.789796222706219</v>
      </c>
    </row>
    <row r="5660" spans="1:26" x14ac:dyDescent="0.35">
      <c r="A5660" t="s">
        <v>136</v>
      </c>
      <c r="B5660" t="s">
        <v>137</v>
      </c>
      <c r="C5660" t="s">
        <v>39</v>
      </c>
      <c r="D5660" t="s">
        <v>46</v>
      </c>
      <c r="E5660" t="s">
        <v>65</v>
      </c>
      <c r="F5660" t="s">
        <v>2738</v>
      </c>
      <c r="G5660" t="s">
        <v>2739</v>
      </c>
      <c r="H5660" t="s">
        <v>32</v>
      </c>
      <c r="I5660" t="s">
        <v>5162</v>
      </c>
      <c r="J5660" s="1">
        <v>42722</v>
      </c>
      <c r="K5660" s="1">
        <v>42724</v>
      </c>
      <c r="L5660" t="s">
        <v>34</v>
      </c>
      <c r="M5660">
        <f>Table1[[#This Row],[Ship Date]]-Table1[[#This Row],[Order Date]]</f>
        <v>2</v>
      </c>
      <c r="N5660">
        <v>12</v>
      </c>
      <c r="O5660" t="s">
        <v>35</v>
      </c>
      <c r="P5660" s="3">
        <v>900.08</v>
      </c>
      <c r="Q5660" s="3">
        <v>753.28582294485216</v>
      </c>
      <c r="R5660" s="3">
        <f>(Table1[[#This Row],[Selling Price]]-Table1[[#This Row],[Cost Price]])</f>
        <v>146.79417705514788</v>
      </c>
      <c r="S5660" s="12">
        <f>(Table1[[#This Row],[Profit]]/Table1[[#This Row],[Selling Price]])</f>
        <v>0.16309014427067359</v>
      </c>
      <c r="T5660">
        <v>4</v>
      </c>
      <c r="U5660" s="2">
        <f>Table1[[#This Row],[Selling Price]]*Table1[[#This Row],[Quantity]]</f>
        <v>3600.32</v>
      </c>
      <c r="V5660" s="4">
        <v>0</v>
      </c>
      <c r="W5660">
        <v>206</v>
      </c>
      <c r="X5660" t="s">
        <v>36</v>
      </c>
      <c r="Y5660" t="s">
        <v>36</v>
      </c>
      <c r="Z5660" s="2">
        <v>389.9035140799308</v>
      </c>
    </row>
    <row r="5661" spans="1:26" x14ac:dyDescent="0.35">
      <c r="A5661" t="s">
        <v>136</v>
      </c>
      <c r="B5661" t="s">
        <v>137</v>
      </c>
      <c r="C5661" t="s">
        <v>55</v>
      </c>
      <c r="D5661" t="s">
        <v>46</v>
      </c>
      <c r="E5661" t="s">
        <v>65</v>
      </c>
      <c r="F5661" t="s">
        <v>338</v>
      </c>
      <c r="G5661" t="s">
        <v>339</v>
      </c>
      <c r="H5661" t="s">
        <v>32</v>
      </c>
      <c r="I5661" t="s">
        <v>5163</v>
      </c>
      <c r="J5661" s="1">
        <v>41810</v>
      </c>
      <c r="K5661" s="1">
        <v>41814</v>
      </c>
      <c r="L5661" t="s">
        <v>60</v>
      </c>
      <c r="M5661">
        <f>Table1[[#This Row],[Ship Date]]-Table1[[#This Row],[Order Date]]</f>
        <v>4</v>
      </c>
      <c r="N5661">
        <v>6</v>
      </c>
      <c r="O5661" t="s">
        <v>51</v>
      </c>
      <c r="P5661" s="3">
        <v>509.488</v>
      </c>
      <c r="Q5661" s="3">
        <v>387.23662730529401</v>
      </c>
      <c r="R5661" s="3">
        <f>(Table1[[#This Row],[Selling Price]]-Table1[[#This Row],[Cost Price]])</f>
        <v>122.25137269470599</v>
      </c>
      <c r="S5661" s="12">
        <f>(Table1[[#This Row],[Profit]]/Table1[[#This Row],[Selling Price]])</f>
        <v>0.23994946435383363</v>
      </c>
      <c r="T5661">
        <v>7</v>
      </c>
      <c r="U5661" s="2">
        <f>Table1[[#This Row],[Selling Price]]*Table1[[#This Row],[Quantity]]</f>
        <v>3566.4160000000002</v>
      </c>
      <c r="V5661" s="4">
        <v>0.2</v>
      </c>
      <c r="W5661">
        <v>123</v>
      </c>
      <c r="X5661" t="s">
        <v>36</v>
      </c>
      <c r="Y5661" t="s">
        <v>36</v>
      </c>
      <c r="Z5661" s="2">
        <v>203.95991863669121</v>
      </c>
    </row>
    <row r="5662" spans="1:26" x14ac:dyDescent="0.35">
      <c r="A5662" t="s">
        <v>136</v>
      </c>
      <c r="B5662" t="s">
        <v>137</v>
      </c>
      <c r="C5662" t="s">
        <v>64</v>
      </c>
      <c r="D5662" t="s">
        <v>46</v>
      </c>
      <c r="E5662" t="s">
        <v>65</v>
      </c>
      <c r="F5662" t="s">
        <v>509</v>
      </c>
      <c r="G5662" t="s">
        <v>510</v>
      </c>
      <c r="H5662" t="s">
        <v>32</v>
      </c>
      <c r="I5662" t="s">
        <v>5246</v>
      </c>
      <c r="J5662" s="1">
        <v>42982</v>
      </c>
      <c r="K5662" s="1">
        <v>42986</v>
      </c>
      <c r="L5662" t="s">
        <v>60</v>
      </c>
      <c r="M5662">
        <f>Table1[[#This Row],[Ship Date]]-Table1[[#This Row],[Order Date]]</f>
        <v>4</v>
      </c>
      <c r="N5662">
        <v>9</v>
      </c>
      <c r="O5662" t="s">
        <v>61</v>
      </c>
      <c r="P5662" s="3">
        <v>217.85</v>
      </c>
      <c r="Q5662" s="3">
        <v>150.60724912731581</v>
      </c>
      <c r="R5662" s="3">
        <f>(Table1[[#This Row],[Selling Price]]-Table1[[#This Row],[Cost Price]])</f>
        <v>67.242750872684184</v>
      </c>
      <c r="S5662" s="12">
        <f>(Table1[[#This Row],[Profit]]/Table1[[#This Row],[Selling Price]])</f>
        <v>0.30866537008347111</v>
      </c>
      <c r="T5662">
        <v>5</v>
      </c>
      <c r="U5662" s="2">
        <f>Table1[[#This Row],[Selling Price]]*Table1[[#This Row],[Quantity]]</f>
        <v>1089.25</v>
      </c>
      <c r="V5662" s="4">
        <v>0</v>
      </c>
      <c r="W5662">
        <v>107</v>
      </c>
      <c r="X5662" t="s">
        <v>36</v>
      </c>
      <c r="Y5662" t="s">
        <v>36</v>
      </c>
      <c r="Z5662" s="2">
        <v>106.5886590572329</v>
      </c>
    </row>
    <row r="5663" spans="1:26" x14ac:dyDescent="0.35">
      <c r="A5663" t="s">
        <v>136</v>
      </c>
      <c r="B5663" t="s">
        <v>137</v>
      </c>
      <c r="C5663" t="s">
        <v>64</v>
      </c>
      <c r="D5663" t="s">
        <v>46</v>
      </c>
      <c r="E5663" t="s">
        <v>178</v>
      </c>
      <c r="F5663" t="s">
        <v>1500</v>
      </c>
      <c r="G5663" t="s">
        <v>1501</v>
      </c>
      <c r="H5663" t="s">
        <v>32</v>
      </c>
      <c r="I5663" t="s">
        <v>5391</v>
      </c>
      <c r="J5663" s="1">
        <v>42657</v>
      </c>
      <c r="K5663" s="1">
        <v>42663</v>
      </c>
      <c r="L5663" t="s">
        <v>60</v>
      </c>
      <c r="M5663">
        <f>Table1[[#This Row],[Ship Date]]-Table1[[#This Row],[Order Date]]</f>
        <v>6</v>
      </c>
      <c r="N5663">
        <v>10</v>
      </c>
      <c r="O5663" t="s">
        <v>61</v>
      </c>
      <c r="P5663" s="3">
        <v>35.008000000000003</v>
      </c>
      <c r="Q5663" s="3">
        <v>28.98381535891626</v>
      </c>
      <c r="R5663" s="3">
        <f>(Table1[[#This Row],[Selling Price]]-Table1[[#This Row],[Cost Price]])</f>
        <v>6.0241846410837425</v>
      </c>
      <c r="S5663" s="12">
        <f>(Table1[[#This Row],[Profit]]/Table1[[#This Row],[Selling Price]])</f>
        <v>0.17208022855015259</v>
      </c>
      <c r="T5663">
        <v>4</v>
      </c>
      <c r="U5663" s="2">
        <f>Table1[[#This Row],[Selling Price]]*Table1[[#This Row],[Quantity]]</f>
        <v>140.03200000000001</v>
      </c>
      <c r="V5663" s="4">
        <v>0.2</v>
      </c>
      <c r="W5663">
        <v>211</v>
      </c>
      <c r="X5663" t="s">
        <v>68</v>
      </c>
      <c r="Y5663" t="s">
        <v>52</v>
      </c>
      <c r="Z5663" s="2">
        <v>27.768355015496802</v>
      </c>
    </row>
    <row r="5664" spans="1:26" x14ac:dyDescent="0.35">
      <c r="A5664" t="s">
        <v>136</v>
      </c>
      <c r="B5664" t="s">
        <v>137</v>
      </c>
      <c r="C5664" t="s">
        <v>27</v>
      </c>
      <c r="D5664" t="s">
        <v>46</v>
      </c>
      <c r="E5664" t="s">
        <v>86</v>
      </c>
      <c r="F5664" t="s">
        <v>1789</v>
      </c>
      <c r="G5664" t="s">
        <v>1790</v>
      </c>
      <c r="H5664" t="s">
        <v>32</v>
      </c>
      <c r="I5664" t="s">
        <v>5601</v>
      </c>
      <c r="J5664" s="1">
        <v>42910</v>
      </c>
      <c r="K5664" s="1">
        <v>42916</v>
      </c>
      <c r="L5664" t="s">
        <v>60</v>
      </c>
      <c r="M5664">
        <f>Table1[[#This Row],[Ship Date]]-Table1[[#This Row],[Order Date]]</f>
        <v>6</v>
      </c>
      <c r="N5664">
        <v>6</v>
      </c>
      <c r="O5664" t="s">
        <v>51</v>
      </c>
      <c r="P5664" s="3">
        <v>182.994</v>
      </c>
      <c r="Q5664" s="3">
        <v>151.12453281597899</v>
      </c>
      <c r="R5664" s="3">
        <f>(Table1[[#This Row],[Selling Price]]-Table1[[#This Row],[Cost Price]])</f>
        <v>31.869467184021005</v>
      </c>
      <c r="S5664" s="12">
        <f>(Table1[[#This Row],[Profit]]/Table1[[#This Row],[Selling Price]])</f>
        <v>0.17415580392811242</v>
      </c>
      <c r="T5664">
        <v>3</v>
      </c>
      <c r="U5664" s="2">
        <f>Table1[[#This Row],[Selling Price]]*Table1[[#This Row],[Quantity]]</f>
        <v>548.98199999999997</v>
      </c>
      <c r="V5664" s="4">
        <v>0.8</v>
      </c>
      <c r="W5664">
        <v>187</v>
      </c>
      <c r="X5664" t="s">
        <v>68</v>
      </c>
      <c r="Y5664" t="s">
        <v>36</v>
      </c>
      <c r="Z5664" s="2">
        <v>342.54001287682269</v>
      </c>
    </row>
    <row r="5665" spans="1:26" x14ac:dyDescent="0.35">
      <c r="A5665" t="s">
        <v>136</v>
      </c>
      <c r="B5665" t="s">
        <v>137</v>
      </c>
      <c r="C5665" t="s">
        <v>27</v>
      </c>
      <c r="D5665" t="s">
        <v>46</v>
      </c>
      <c r="E5665" t="s">
        <v>65</v>
      </c>
      <c r="F5665" t="s">
        <v>3852</v>
      </c>
      <c r="G5665" t="s">
        <v>3853</v>
      </c>
      <c r="H5665" t="s">
        <v>32</v>
      </c>
      <c r="I5665" t="s">
        <v>5658</v>
      </c>
      <c r="J5665" s="1">
        <v>42749</v>
      </c>
      <c r="K5665" s="1">
        <v>42751</v>
      </c>
      <c r="L5665" t="s">
        <v>199</v>
      </c>
      <c r="M5665">
        <f>Table1[[#This Row],[Ship Date]]-Table1[[#This Row],[Order Date]]</f>
        <v>2</v>
      </c>
      <c r="N5665">
        <v>1</v>
      </c>
      <c r="O5665" t="s">
        <v>35</v>
      </c>
      <c r="P5665" s="3">
        <v>168.624</v>
      </c>
      <c r="Q5665" s="3">
        <v>142.3897906486915</v>
      </c>
      <c r="R5665" s="3">
        <f>(Table1[[#This Row],[Selling Price]]-Table1[[#This Row],[Cost Price]])</f>
        <v>26.234209351308493</v>
      </c>
      <c r="S5665" s="12">
        <f>(Table1[[#This Row],[Profit]]/Table1[[#This Row],[Selling Price]])</f>
        <v>0.15557814635703396</v>
      </c>
      <c r="T5665">
        <v>9</v>
      </c>
      <c r="U5665" s="2">
        <f>Table1[[#This Row],[Selling Price]]*Table1[[#This Row],[Quantity]]</f>
        <v>1517.616</v>
      </c>
      <c r="V5665" s="4">
        <v>0.2</v>
      </c>
      <c r="W5665">
        <v>184</v>
      </c>
      <c r="X5665" t="s">
        <v>36</v>
      </c>
      <c r="Y5665" t="s">
        <v>68</v>
      </c>
      <c r="Z5665" s="2">
        <v>47.003654104760827</v>
      </c>
    </row>
    <row r="5666" spans="1:26" x14ac:dyDescent="0.35">
      <c r="A5666" t="s">
        <v>136</v>
      </c>
      <c r="B5666" t="s">
        <v>137</v>
      </c>
      <c r="C5666" t="s">
        <v>55</v>
      </c>
      <c r="D5666" t="s">
        <v>46</v>
      </c>
      <c r="E5666" t="s">
        <v>86</v>
      </c>
      <c r="F5666" t="s">
        <v>2514</v>
      </c>
      <c r="G5666" t="s">
        <v>2515</v>
      </c>
      <c r="H5666" t="s">
        <v>32</v>
      </c>
      <c r="I5666" t="s">
        <v>5690</v>
      </c>
      <c r="J5666" s="1">
        <v>41943</v>
      </c>
      <c r="K5666" s="1">
        <v>41945</v>
      </c>
      <c r="L5666" t="s">
        <v>34</v>
      </c>
      <c r="M5666">
        <f>Table1[[#This Row],[Ship Date]]-Table1[[#This Row],[Order Date]]</f>
        <v>2</v>
      </c>
      <c r="N5666">
        <v>10</v>
      </c>
      <c r="O5666" t="s">
        <v>61</v>
      </c>
      <c r="P5666" s="3">
        <v>34.08</v>
      </c>
      <c r="Q5666" s="3">
        <v>24.050096504066481</v>
      </c>
      <c r="R5666" s="3">
        <f>(Table1[[#This Row],[Selling Price]]-Table1[[#This Row],[Cost Price]])</f>
        <v>10.029903495933517</v>
      </c>
      <c r="S5666" s="12">
        <f>(Table1[[#This Row],[Profit]]/Table1[[#This Row],[Selling Price]])</f>
        <v>0.2943046800449976</v>
      </c>
      <c r="T5666">
        <v>2</v>
      </c>
      <c r="U5666" s="2">
        <f>Table1[[#This Row],[Selling Price]]*Table1[[#This Row],[Quantity]]</f>
        <v>68.16</v>
      </c>
      <c r="V5666" s="4">
        <v>0</v>
      </c>
      <c r="W5666">
        <v>255</v>
      </c>
      <c r="X5666" t="s">
        <v>36</v>
      </c>
      <c r="Y5666" t="s">
        <v>68</v>
      </c>
      <c r="Z5666" s="2">
        <v>52.723785123170799</v>
      </c>
    </row>
    <row r="5667" spans="1:26" x14ac:dyDescent="0.35">
      <c r="A5667" t="s">
        <v>136</v>
      </c>
      <c r="B5667" t="s">
        <v>137</v>
      </c>
      <c r="C5667" t="s">
        <v>64</v>
      </c>
      <c r="D5667" t="s">
        <v>46</v>
      </c>
      <c r="E5667" t="s">
        <v>178</v>
      </c>
      <c r="F5667" t="s">
        <v>5698</v>
      </c>
      <c r="G5667" t="s">
        <v>5699</v>
      </c>
      <c r="H5667" t="s">
        <v>32</v>
      </c>
      <c r="I5667" t="s">
        <v>5700</v>
      </c>
      <c r="J5667" s="1">
        <v>41973</v>
      </c>
      <c r="K5667" s="1">
        <v>41977</v>
      </c>
      <c r="L5667" t="s">
        <v>60</v>
      </c>
      <c r="M5667">
        <f>Table1[[#This Row],[Ship Date]]-Table1[[#This Row],[Order Date]]</f>
        <v>4</v>
      </c>
      <c r="N5667">
        <v>11</v>
      </c>
      <c r="O5667" t="s">
        <v>35</v>
      </c>
      <c r="P5667" s="3">
        <v>62.28</v>
      </c>
      <c r="Q5667" s="3">
        <v>41.225657572623597</v>
      </c>
      <c r="R5667" s="3">
        <f>(Table1[[#This Row],[Selling Price]]-Table1[[#This Row],[Cost Price]])</f>
        <v>21.054342427376405</v>
      </c>
      <c r="S5667" s="12">
        <f>(Table1[[#This Row],[Profit]]/Table1[[#This Row],[Selling Price]])</f>
        <v>0.33805944809531796</v>
      </c>
      <c r="T5667">
        <v>4</v>
      </c>
      <c r="U5667" s="2">
        <f>Table1[[#This Row],[Selling Price]]*Table1[[#This Row],[Quantity]]</f>
        <v>249.12</v>
      </c>
      <c r="V5667" s="4">
        <v>0</v>
      </c>
      <c r="W5667">
        <v>261</v>
      </c>
      <c r="X5667" t="s">
        <v>36</v>
      </c>
      <c r="Y5667" t="s">
        <v>68</v>
      </c>
      <c r="Z5667" s="2">
        <v>132.5509689941303</v>
      </c>
    </row>
    <row r="5668" spans="1:26" x14ac:dyDescent="0.35">
      <c r="A5668" t="s">
        <v>136</v>
      </c>
      <c r="B5668" t="s">
        <v>137</v>
      </c>
      <c r="C5668" t="s">
        <v>27</v>
      </c>
      <c r="D5668" t="s">
        <v>46</v>
      </c>
      <c r="E5668" t="s">
        <v>75</v>
      </c>
      <c r="F5668" t="s">
        <v>5723</v>
      </c>
      <c r="G5668" t="s">
        <v>5724</v>
      </c>
      <c r="H5668" t="s">
        <v>32</v>
      </c>
      <c r="I5668" t="s">
        <v>5725</v>
      </c>
      <c r="J5668" s="1">
        <v>42820</v>
      </c>
      <c r="K5668" s="1">
        <v>42822</v>
      </c>
      <c r="L5668" t="s">
        <v>199</v>
      </c>
      <c r="M5668">
        <f>Table1[[#This Row],[Ship Date]]-Table1[[#This Row],[Order Date]]</f>
        <v>2</v>
      </c>
      <c r="N5668">
        <v>3</v>
      </c>
      <c r="O5668" t="s">
        <v>106</v>
      </c>
      <c r="P5668" s="3">
        <v>19.829999999999998</v>
      </c>
      <c r="Q5668" s="3">
        <v>13.8334298360459</v>
      </c>
      <c r="R5668" s="3">
        <f>(Table1[[#This Row],[Selling Price]]-Table1[[#This Row],[Cost Price]])</f>
        <v>5.9965701639540985</v>
      </c>
      <c r="S5668" s="12">
        <f>(Table1[[#This Row],[Profit]]/Table1[[#This Row],[Selling Price]])</f>
        <v>0.3023988988378265</v>
      </c>
      <c r="T5668">
        <v>1</v>
      </c>
      <c r="U5668" s="2">
        <f>Table1[[#This Row],[Selling Price]]*Table1[[#This Row],[Quantity]]</f>
        <v>19.829999999999998</v>
      </c>
      <c r="V5668" s="4">
        <v>0</v>
      </c>
      <c r="W5668">
        <v>279</v>
      </c>
      <c r="X5668" t="s">
        <v>36</v>
      </c>
      <c r="Y5668" t="s">
        <v>52</v>
      </c>
      <c r="Z5668" s="2">
        <v>14.02192747092924</v>
      </c>
    </row>
    <row r="5669" spans="1:26" x14ac:dyDescent="0.35">
      <c r="A5669" t="s">
        <v>136</v>
      </c>
      <c r="B5669" t="s">
        <v>137</v>
      </c>
      <c r="C5669" t="s">
        <v>64</v>
      </c>
      <c r="D5669" t="s">
        <v>46</v>
      </c>
      <c r="E5669" t="s">
        <v>178</v>
      </c>
      <c r="F5669" t="s">
        <v>5793</v>
      </c>
      <c r="G5669" t="s">
        <v>5794</v>
      </c>
      <c r="H5669" t="s">
        <v>32</v>
      </c>
      <c r="I5669" t="s">
        <v>5795</v>
      </c>
      <c r="J5669" s="1">
        <v>42358</v>
      </c>
      <c r="K5669" s="1">
        <v>42362</v>
      </c>
      <c r="L5669" t="s">
        <v>60</v>
      </c>
      <c r="M5669">
        <f>Table1[[#This Row],[Ship Date]]-Table1[[#This Row],[Order Date]]</f>
        <v>4</v>
      </c>
      <c r="N5669">
        <v>12</v>
      </c>
      <c r="O5669" t="s">
        <v>35</v>
      </c>
      <c r="P5669" s="3">
        <v>7.92</v>
      </c>
      <c r="Q5669" s="3">
        <v>6.3073503653878671</v>
      </c>
      <c r="R5669" s="3">
        <f>(Table1[[#This Row],[Selling Price]]-Table1[[#This Row],[Cost Price]])</f>
        <v>1.6126496346121328</v>
      </c>
      <c r="S5669" s="12">
        <f>(Table1[[#This Row],[Profit]]/Table1[[#This Row],[Selling Price]])</f>
        <v>0.20361737810759253</v>
      </c>
      <c r="T5669">
        <v>1</v>
      </c>
      <c r="U5669" s="2">
        <f>Table1[[#This Row],[Selling Price]]*Table1[[#This Row],[Quantity]]</f>
        <v>7.92</v>
      </c>
      <c r="V5669" s="4">
        <v>0.2</v>
      </c>
      <c r="W5669">
        <v>179</v>
      </c>
      <c r="X5669" t="s">
        <v>36</v>
      </c>
      <c r="Y5669" t="s">
        <v>52</v>
      </c>
      <c r="Z5669" s="2">
        <v>9.9657814545573888</v>
      </c>
    </row>
    <row r="5670" spans="1:26" x14ac:dyDescent="0.35">
      <c r="A5670" t="s">
        <v>136</v>
      </c>
      <c r="B5670" t="s">
        <v>137</v>
      </c>
      <c r="C5670" t="s">
        <v>39</v>
      </c>
      <c r="D5670" t="s">
        <v>46</v>
      </c>
      <c r="E5670" t="s">
        <v>86</v>
      </c>
      <c r="F5670" t="s">
        <v>2964</v>
      </c>
      <c r="G5670" t="s">
        <v>2965</v>
      </c>
      <c r="H5670" t="s">
        <v>32</v>
      </c>
      <c r="I5670" t="s">
        <v>5845</v>
      </c>
      <c r="J5670" s="1">
        <v>42834</v>
      </c>
      <c r="K5670" s="1">
        <v>42837</v>
      </c>
      <c r="L5670" t="s">
        <v>34</v>
      </c>
      <c r="M5670">
        <f>Table1[[#This Row],[Ship Date]]-Table1[[#This Row],[Order Date]]</f>
        <v>3</v>
      </c>
      <c r="N5670">
        <v>4</v>
      </c>
      <c r="O5670" t="s">
        <v>106</v>
      </c>
      <c r="P5670" s="3">
        <v>478.24</v>
      </c>
      <c r="Q5670" s="3">
        <v>334.44951568067461</v>
      </c>
      <c r="R5670" s="3">
        <f>(Table1[[#This Row],[Selling Price]]-Table1[[#This Row],[Cost Price]])</f>
        <v>143.7904843193254</v>
      </c>
      <c r="S5670" s="12">
        <f>(Table1[[#This Row],[Profit]]/Table1[[#This Row],[Selling Price]])</f>
        <v>0.30066595081826153</v>
      </c>
      <c r="T5670">
        <v>8</v>
      </c>
      <c r="U5670" s="2">
        <f>Table1[[#This Row],[Selling Price]]*Table1[[#This Row],[Quantity]]</f>
        <v>3825.92</v>
      </c>
      <c r="V5670" s="4">
        <v>0</v>
      </c>
      <c r="W5670">
        <v>331</v>
      </c>
      <c r="X5670" t="s">
        <v>36</v>
      </c>
      <c r="Y5670" t="s">
        <v>36</v>
      </c>
      <c r="Z5670" s="2">
        <v>169.75835972817359</v>
      </c>
    </row>
    <row r="5671" spans="1:26" x14ac:dyDescent="0.35">
      <c r="A5671" t="s">
        <v>136</v>
      </c>
      <c r="B5671" t="s">
        <v>137</v>
      </c>
      <c r="C5671" t="s">
        <v>45</v>
      </c>
      <c r="D5671" t="s">
        <v>46</v>
      </c>
      <c r="E5671" t="s">
        <v>75</v>
      </c>
      <c r="F5671" t="s">
        <v>5260</v>
      </c>
      <c r="G5671" t="s">
        <v>5261</v>
      </c>
      <c r="H5671" t="s">
        <v>32</v>
      </c>
      <c r="I5671" t="s">
        <v>5855</v>
      </c>
      <c r="J5671" s="1">
        <v>42992</v>
      </c>
      <c r="K5671" s="1">
        <v>42992</v>
      </c>
      <c r="L5671" t="s">
        <v>1118</v>
      </c>
      <c r="M5671">
        <f>Table1[[#This Row],[Ship Date]]-Table1[[#This Row],[Order Date]]</f>
        <v>0</v>
      </c>
      <c r="N5671">
        <v>9</v>
      </c>
      <c r="O5671" t="s">
        <v>61</v>
      </c>
      <c r="P5671" s="3">
        <v>70.95</v>
      </c>
      <c r="Q5671" s="3">
        <v>60.152700403188057</v>
      </c>
      <c r="R5671" s="3">
        <f>(Table1[[#This Row],[Selling Price]]-Table1[[#This Row],[Cost Price]])</f>
        <v>10.797299596811946</v>
      </c>
      <c r="S5671" s="12">
        <f>(Table1[[#This Row],[Profit]]/Table1[[#This Row],[Selling Price]])</f>
        <v>0.15218181249911128</v>
      </c>
      <c r="T5671">
        <v>3</v>
      </c>
      <c r="U5671" s="2">
        <f>Table1[[#This Row],[Selling Price]]*Table1[[#This Row],[Quantity]]</f>
        <v>212.85000000000002</v>
      </c>
      <c r="V5671" s="4">
        <v>0</v>
      </c>
      <c r="W5671">
        <v>157</v>
      </c>
      <c r="X5671" t="s">
        <v>36</v>
      </c>
      <c r="Y5671" t="s">
        <v>52</v>
      </c>
      <c r="Z5671" s="2">
        <v>18.622028622037931</v>
      </c>
    </row>
    <row r="5672" spans="1:26" x14ac:dyDescent="0.35">
      <c r="A5672" t="s">
        <v>136</v>
      </c>
      <c r="B5672" t="s">
        <v>137</v>
      </c>
      <c r="C5672" t="s">
        <v>55</v>
      </c>
      <c r="D5672" t="s">
        <v>46</v>
      </c>
      <c r="E5672" t="s">
        <v>102</v>
      </c>
      <c r="F5672" t="s">
        <v>3061</v>
      </c>
      <c r="G5672" t="s">
        <v>3062</v>
      </c>
      <c r="H5672" t="s">
        <v>32</v>
      </c>
      <c r="I5672" t="s">
        <v>5863</v>
      </c>
      <c r="J5672" s="1">
        <v>42573</v>
      </c>
      <c r="K5672" s="1">
        <v>42577</v>
      </c>
      <c r="L5672" t="s">
        <v>60</v>
      </c>
      <c r="M5672">
        <f>Table1[[#This Row],[Ship Date]]-Table1[[#This Row],[Order Date]]</f>
        <v>4</v>
      </c>
      <c r="N5672">
        <v>7</v>
      </c>
      <c r="O5672" t="s">
        <v>51</v>
      </c>
      <c r="P5672" s="3">
        <v>32.4</v>
      </c>
      <c r="Q5672" s="3">
        <v>22.969852754194861</v>
      </c>
      <c r="R5672" s="3">
        <f>(Table1[[#This Row],[Selling Price]]-Table1[[#This Row],[Cost Price]])</f>
        <v>9.4301472458051379</v>
      </c>
      <c r="S5672" s="12">
        <f>(Table1[[#This Row],[Profit]]/Table1[[#This Row],[Selling Price]])</f>
        <v>0.29105392733966479</v>
      </c>
      <c r="T5672">
        <v>5</v>
      </c>
      <c r="U5672" s="2">
        <f>Table1[[#This Row],[Selling Price]]*Table1[[#This Row],[Quantity]]</f>
        <v>162</v>
      </c>
      <c r="V5672" s="4">
        <v>0</v>
      </c>
      <c r="W5672">
        <v>271</v>
      </c>
      <c r="X5672" t="s">
        <v>36</v>
      </c>
      <c r="Y5672" t="s">
        <v>52</v>
      </c>
      <c r="Z5672" s="2">
        <v>9.7559335791096888</v>
      </c>
    </row>
    <row r="5673" spans="1:26" x14ac:dyDescent="0.35">
      <c r="A5673" t="s">
        <v>136</v>
      </c>
      <c r="B5673" t="s">
        <v>137</v>
      </c>
      <c r="C5673" t="s">
        <v>39</v>
      </c>
      <c r="D5673" t="s">
        <v>46</v>
      </c>
      <c r="E5673" t="s">
        <v>102</v>
      </c>
      <c r="F5673" t="s">
        <v>4600</v>
      </c>
      <c r="G5673" t="s">
        <v>4601</v>
      </c>
      <c r="H5673" t="s">
        <v>32</v>
      </c>
      <c r="I5673" t="s">
        <v>5868</v>
      </c>
      <c r="J5673" s="1">
        <v>41959</v>
      </c>
      <c r="K5673" s="1">
        <v>41964</v>
      </c>
      <c r="L5673" t="s">
        <v>60</v>
      </c>
      <c r="M5673">
        <f>Table1[[#This Row],[Ship Date]]-Table1[[#This Row],[Order Date]]</f>
        <v>5</v>
      </c>
      <c r="N5673">
        <v>11</v>
      </c>
      <c r="O5673" t="s">
        <v>35</v>
      </c>
      <c r="P5673" s="3">
        <v>31.68</v>
      </c>
      <c r="Q5673" s="3">
        <v>24.268309049790972</v>
      </c>
      <c r="R5673" s="3">
        <f>(Table1[[#This Row],[Selling Price]]-Table1[[#This Row],[Cost Price]])</f>
        <v>7.411690950209028</v>
      </c>
      <c r="S5673" s="12">
        <f>(Table1[[#This Row],[Profit]]/Table1[[#This Row],[Selling Price]])</f>
        <v>0.23395489110508297</v>
      </c>
      <c r="T5673">
        <v>6</v>
      </c>
      <c r="U5673" s="2">
        <f>Table1[[#This Row],[Selling Price]]*Table1[[#This Row],[Quantity]]</f>
        <v>190.07999999999998</v>
      </c>
      <c r="V5673" s="4">
        <v>0</v>
      </c>
      <c r="W5673">
        <v>473</v>
      </c>
      <c r="X5673" t="s">
        <v>36</v>
      </c>
      <c r="Y5673" t="s">
        <v>52</v>
      </c>
      <c r="Z5673" s="2">
        <v>13.468313034675131</v>
      </c>
    </row>
    <row r="5674" spans="1:26" x14ac:dyDescent="0.35">
      <c r="A5674" t="s">
        <v>136</v>
      </c>
      <c r="B5674" t="s">
        <v>137</v>
      </c>
      <c r="C5674" t="s">
        <v>55</v>
      </c>
      <c r="D5674" t="s">
        <v>46</v>
      </c>
      <c r="E5674" t="s">
        <v>270</v>
      </c>
      <c r="F5674" t="s">
        <v>5361</v>
      </c>
      <c r="G5674" t="s">
        <v>5362</v>
      </c>
      <c r="H5674" t="s">
        <v>32</v>
      </c>
      <c r="I5674" t="s">
        <v>6021</v>
      </c>
      <c r="J5674" s="1">
        <v>42910</v>
      </c>
      <c r="K5674" s="1">
        <v>42912</v>
      </c>
      <c r="L5674" t="s">
        <v>34</v>
      </c>
      <c r="M5674">
        <f>Table1[[#This Row],[Ship Date]]-Table1[[#This Row],[Order Date]]</f>
        <v>2</v>
      </c>
      <c r="N5674">
        <v>6</v>
      </c>
      <c r="O5674" t="s">
        <v>51</v>
      </c>
      <c r="P5674" s="3">
        <v>2.88</v>
      </c>
      <c r="Q5674" s="3">
        <v>2.2691288690819169</v>
      </c>
      <c r="R5674" s="3">
        <f>(Table1[[#This Row],[Selling Price]]-Table1[[#This Row],[Cost Price]])</f>
        <v>0.61087113091808298</v>
      </c>
      <c r="S5674" s="12">
        <f>(Table1[[#This Row],[Profit]]/Table1[[#This Row],[Selling Price]])</f>
        <v>0.21210803156877883</v>
      </c>
      <c r="T5674">
        <v>1</v>
      </c>
      <c r="U5674" s="2">
        <f>Table1[[#This Row],[Selling Price]]*Table1[[#This Row],[Quantity]]</f>
        <v>2.88</v>
      </c>
      <c r="V5674" s="4">
        <v>0</v>
      </c>
      <c r="W5674">
        <v>393</v>
      </c>
      <c r="X5674" t="s">
        <v>36</v>
      </c>
      <c r="Y5674" t="s">
        <v>52</v>
      </c>
      <c r="Z5674" s="2">
        <v>6.2886961446710083</v>
      </c>
    </row>
    <row r="5675" spans="1:26" x14ac:dyDescent="0.35">
      <c r="A5675" t="s">
        <v>136</v>
      </c>
      <c r="B5675" t="s">
        <v>137</v>
      </c>
      <c r="C5675" t="s">
        <v>64</v>
      </c>
      <c r="D5675" t="s">
        <v>46</v>
      </c>
      <c r="E5675" t="s">
        <v>65</v>
      </c>
      <c r="F5675" t="s">
        <v>1481</v>
      </c>
      <c r="G5675" t="s">
        <v>1482</v>
      </c>
      <c r="H5675" t="s">
        <v>32</v>
      </c>
      <c r="I5675" t="s">
        <v>6032</v>
      </c>
      <c r="J5675" s="1">
        <v>41712</v>
      </c>
      <c r="K5675" s="1">
        <v>41717</v>
      </c>
      <c r="L5675" t="s">
        <v>60</v>
      </c>
      <c r="M5675">
        <f>Table1[[#This Row],[Ship Date]]-Table1[[#This Row],[Order Date]]</f>
        <v>5</v>
      </c>
      <c r="N5675">
        <v>3</v>
      </c>
      <c r="O5675" t="s">
        <v>106</v>
      </c>
      <c r="P5675" s="3">
        <v>80.98</v>
      </c>
      <c r="Q5675" s="3">
        <v>58.515176605165721</v>
      </c>
      <c r="R5675" s="3">
        <f>(Table1[[#This Row],[Selling Price]]-Table1[[#This Row],[Cost Price]])</f>
        <v>22.464823394834283</v>
      </c>
      <c r="S5675" s="12">
        <f>(Table1[[#This Row],[Profit]]/Table1[[#This Row],[Selling Price]])</f>
        <v>0.27741199549066786</v>
      </c>
      <c r="T5675">
        <v>1</v>
      </c>
      <c r="U5675" s="2">
        <f>Table1[[#This Row],[Selling Price]]*Table1[[#This Row],[Quantity]]</f>
        <v>80.98</v>
      </c>
      <c r="V5675" s="4">
        <v>0</v>
      </c>
      <c r="W5675">
        <v>465</v>
      </c>
      <c r="X5675" t="s">
        <v>36</v>
      </c>
      <c r="Y5675" t="s">
        <v>36</v>
      </c>
      <c r="Z5675" s="2">
        <v>202.10615649087771</v>
      </c>
    </row>
    <row r="5676" spans="1:26" x14ac:dyDescent="0.35">
      <c r="A5676" t="s">
        <v>136</v>
      </c>
      <c r="B5676" t="s">
        <v>137</v>
      </c>
      <c r="C5676" t="s">
        <v>55</v>
      </c>
      <c r="D5676" t="s">
        <v>46</v>
      </c>
      <c r="E5676" t="s">
        <v>102</v>
      </c>
      <c r="F5676" t="s">
        <v>1964</v>
      </c>
      <c r="G5676" t="s">
        <v>1965</v>
      </c>
      <c r="H5676" t="s">
        <v>32</v>
      </c>
      <c r="I5676" t="s">
        <v>6044</v>
      </c>
      <c r="J5676" s="1">
        <v>42866</v>
      </c>
      <c r="K5676" s="1">
        <v>42872</v>
      </c>
      <c r="L5676" t="s">
        <v>60</v>
      </c>
      <c r="M5676">
        <f>Table1[[#This Row],[Ship Date]]-Table1[[#This Row],[Order Date]]</f>
        <v>6</v>
      </c>
      <c r="N5676">
        <v>5</v>
      </c>
      <c r="O5676" t="s">
        <v>51</v>
      </c>
      <c r="P5676" s="3">
        <v>6.8479999999999999</v>
      </c>
      <c r="Q5676" s="3">
        <v>5.3862618151361694</v>
      </c>
      <c r="R5676" s="3">
        <f>(Table1[[#This Row],[Selling Price]]-Table1[[#This Row],[Cost Price]])</f>
        <v>1.4617381848638304</v>
      </c>
      <c r="S5676" s="12">
        <f>(Table1[[#This Row],[Profit]]/Table1[[#This Row],[Selling Price]])</f>
        <v>0.21345475830371355</v>
      </c>
      <c r="T5676">
        <v>2</v>
      </c>
      <c r="U5676" s="2">
        <f>Table1[[#This Row],[Selling Price]]*Table1[[#This Row],[Quantity]]</f>
        <v>13.696</v>
      </c>
      <c r="V5676" s="4">
        <v>0.2</v>
      </c>
      <c r="W5676">
        <v>354</v>
      </c>
      <c r="X5676" t="s">
        <v>68</v>
      </c>
      <c r="Y5676" t="s">
        <v>52</v>
      </c>
      <c r="Z5676" s="2">
        <v>7.545434858243758</v>
      </c>
    </row>
    <row r="5677" spans="1:26" x14ac:dyDescent="0.35">
      <c r="A5677" t="s">
        <v>136</v>
      </c>
      <c r="B5677" t="s">
        <v>137</v>
      </c>
      <c r="C5677" t="s">
        <v>64</v>
      </c>
      <c r="D5677" t="s">
        <v>46</v>
      </c>
      <c r="E5677" t="s">
        <v>86</v>
      </c>
      <c r="F5677" t="s">
        <v>2145</v>
      </c>
      <c r="G5677" t="s">
        <v>2146</v>
      </c>
      <c r="H5677" t="s">
        <v>32</v>
      </c>
      <c r="I5677" t="s">
        <v>6086</v>
      </c>
      <c r="J5677" s="1">
        <v>41946</v>
      </c>
      <c r="K5677" s="1">
        <v>41950</v>
      </c>
      <c r="L5677" t="s">
        <v>60</v>
      </c>
      <c r="M5677">
        <f>Table1[[#This Row],[Ship Date]]-Table1[[#This Row],[Order Date]]</f>
        <v>4</v>
      </c>
      <c r="N5677">
        <v>11</v>
      </c>
      <c r="O5677" t="s">
        <v>35</v>
      </c>
      <c r="P5677" s="3">
        <v>7.8559999999999999</v>
      </c>
      <c r="Q5677" s="3">
        <v>5.5694167960215939</v>
      </c>
      <c r="R5677" s="3">
        <f>(Table1[[#This Row],[Selling Price]]-Table1[[#This Row],[Cost Price]])</f>
        <v>2.286583203978406</v>
      </c>
      <c r="S5677" s="12">
        <f>(Table1[[#This Row],[Profit]]/Table1[[#This Row],[Selling Price]])</f>
        <v>0.29106201679969529</v>
      </c>
      <c r="T5677">
        <v>2</v>
      </c>
      <c r="U5677" s="2">
        <f>Table1[[#This Row],[Selling Price]]*Table1[[#This Row],[Quantity]]</f>
        <v>15.712</v>
      </c>
      <c r="V5677" s="4">
        <v>0.2</v>
      </c>
      <c r="W5677">
        <v>303</v>
      </c>
      <c r="X5677" t="s">
        <v>36</v>
      </c>
      <c r="Y5677" t="s">
        <v>52</v>
      </c>
      <c r="Z5677" s="2">
        <v>12.015144031217821</v>
      </c>
    </row>
    <row r="5678" spans="1:26" x14ac:dyDescent="0.35">
      <c r="A5678" t="s">
        <v>136</v>
      </c>
      <c r="B5678" t="s">
        <v>137</v>
      </c>
      <c r="C5678" t="s">
        <v>64</v>
      </c>
      <c r="D5678" t="s">
        <v>46</v>
      </c>
      <c r="E5678" t="s">
        <v>65</v>
      </c>
      <c r="F5678" t="s">
        <v>1886</v>
      </c>
      <c r="G5678" t="s">
        <v>1887</v>
      </c>
      <c r="H5678" t="s">
        <v>32</v>
      </c>
      <c r="I5678" t="s">
        <v>6286</v>
      </c>
      <c r="J5678" s="1">
        <v>41749</v>
      </c>
      <c r="K5678" s="1">
        <v>41751</v>
      </c>
      <c r="L5678" t="s">
        <v>34</v>
      </c>
      <c r="M5678">
        <f>Table1[[#This Row],[Ship Date]]-Table1[[#This Row],[Order Date]]</f>
        <v>2</v>
      </c>
      <c r="N5678">
        <v>4</v>
      </c>
      <c r="O5678" t="s">
        <v>106</v>
      </c>
      <c r="P5678" s="3">
        <v>44.84</v>
      </c>
      <c r="Q5678" s="3">
        <v>35.133011521374769</v>
      </c>
      <c r="R5678" s="3">
        <f>(Table1[[#This Row],[Selling Price]]-Table1[[#This Row],[Cost Price]])</f>
        <v>9.7069884786252345</v>
      </c>
      <c r="S5678" s="12">
        <f>(Table1[[#This Row],[Profit]]/Table1[[#This Row],[Selling Price]])</f>
        <v>0.21648056375167782</v>
      </c>
      <c r="T5678">
        <v>5</v>
      </c>
      <c r="U5678" s="2">
        <f>Table1[[#This Row],[Selling Price]]*Table1[[#This Row],[Quantity]]</f>
        <v>224.20000000000002</v>
      </c>
      <c r="V5678" s="4">
        <v>0.2</v>
      </c>
      <c r="W5678">
        <v>144</v>
      </c>
      <c r="X5678" t="s">
        <v>36</v>
      </c>
      <c r="Y5678" t="s">
        <v>52</v>
      </c>
      <c r="Z5678" s="2">
        <v>14.89988512259966</v>
      </c>
    </row>
    <row r="5679" spans="1:26" x14ac:dyDescent="0.35">
      <c r="A5679" t="s">
        <v>136</v>
      </c>
      <c r="B5679" t="s">
        <v>137</v>
      </c>
      <c r="C5679" t="s">
        <v>27</v>
      </c>
      <c r="D5679" t="s">
        <v>46</v>
      </c>
      <c r="E5679" t="s">
        <v>65</v>
      </c>
      <c r="F5679" t="s">
        <v>3137</v>
      </c>
      <c r="G5679" t="s">
        <v>3138</v>
      </c>
      <c r="H5679" t="s">
        <v>32</v>
      </c>
      <c r="I5679" t="s">
        <v>6315</v>
      </c>
      <c r="J5679" s="1">
        <v>43050</v>
      </c>
      <c r="K5679" s="1">
        <v>43056</v>
      </c>
      <c r="L5679" t="s">
        <v>60</v>
      </c>
      <c r="M5679">
        <f>Table1[[#This Row],[Ship Date]]-Table1[[#This Row],[Order Date]]</f>
        <v>6</v>
      </c>
      <c r="N5679">
        <v>11</v>
      </c>
      <c r="O5679" t="s">
        <v>35</v>
      </c>
      <c r="P5679" s="3">
        <v>35.479999999999997</v>
      </c>
      <c r="Q5679" s="3">
        <v>23.919942724210419</v>
      </c>
      <c r="R5679" s="3">
        <f>(Table1[[#This Row],[Selling Price]]-Table1[[#This Row],[Cost Price]])</f>
        <v>11.560057275789578</v>
      </c>
      <c r="S5679" s="12">
        <f>(Table1[[#This Row],[Profit]]/Table1[[#This Row],[Selling Price]])</f>
        <v>0.32581897620601968</v>
      </c>
      <c r="T5679">
        <v>1</v>
      </c>
      <c r="U5679" s="2">
        <f>Table1[[#This Row],[Selling Price]]*Table1[[#This Row],[Quantity]]</f>
        <v>35.479999999999997</v>
      </c>
      <c r="V5679" s="4">
        <v>0</v>
      </c>
      <c r="W5679">
        <v>307</v>
      </c>
      <c r="X5679" t="s">
        <v>68</v>
      </c>
      <c r="Y5679" t="s">
        <v>68</v>
      </c>
      <c r="Z5679" s="2">
        <v>125.4407429824935</v>
      </c>
    </row>
    <row r="5680" spans="1:26" x14ac:dyDescent="0.35">
      <c r="A5680" t="s">
        <v>136</v>
      </c>
      <c r="B5680" t="s">
        <v>137</v>
      </c>
      <c r="C5680" t="s">
        <v>27</v>
      </c>
      <c r="D5680" t="s">
        <v>46</v>
      </c>
      <c r="E5680" t="s">
        <v>65</v>
      </c>
      <c r="F5680" t="s">
        <v>1478</v>
      </c>
      <c r="G5680" t="s">
        <v>1479</v>
      </c>
      <c r="H5680" t="s">
        <v>32</v>
      </c>
      <c r="I5680" t="s">
        <v>6351</v>
      </c>
      <c r="J5680" s="1">
        <v>42287</v>
      </c>
      <c r="K5680" s="1">
        <v>42292</v>
      </c>
      <c r="L5680" t="s">
        <v>60</v>
      </c>
      <c r="M5680">
        <f>Table1[[#This Row],[Ship Date]]-Table1[[#This Row],[Order Date]]</f>
        <v>5</v>
      </c>
      <c r="N5680">
        <v>10</v>
      </c>
      <c r="O5680" t="s">
        <v>61</v>
      </c>
      <c r="P5680" s="3">
        <v>1801.6320000000001</v>
      </c>
      <c r="Q5680" s="3">
        <v>1187.2260537900349</v>
      </c>
      <c r="R5680" s="3">
        <f>(Table1[[#This Row],[Selling Price]]-Table1[[#This Row],[Cost Price]])</f>
        <v>614.40594620996512</v>
      </c>
      <c r="S5680" s="12">
        <f>(Table1[[#This Row],[Profit]]/Table1[[#This Row],[Selling Price]])</f>
        <v>0.34102743857234169</v>
      </c>
      <c r="T5680">
        <v>6</v>
      </c>
      <c r="U5680" s="2">
        <f>Table1[[#This Row],[Selling Price]]*Table1[[#This Row],[Quantity]]</f>
        <v>10809.792000000001</v>
      </c>
      <c r="V5680" s="4">
        <v>0.2</v>
      </c>
      <c r="W5680">
        <v>313</v>
      </c>
      <c r="X5680" t="s">
        <v>36</v>
      </c>
      <c r="Y5680" t="s">
        <v>36</v>
      </c>
      <c r="Z5680" s="2">
        <v>613.47466611099765</v>
      </c>
    </row>
    <row r="5681" spans="1:26" x14ac:dyDescent="0.35">
      <c r="A5681" t="s">
        <v>136</v>
      </c>
      <c r="B5681" t="s">
        <v>137</v>
      </c>
      <c r="C5681" t="s">
        <v>39</v>
      </c>
      <c r="D5681" t="s">
        <v>46</v>
      </c>
      <c r="E5681" t="s">
        <v>102</v>
      </c>
      <c r="F5681" t="s">
        <v>588</v>
      </c>
      <c r="G5681" t="s">
        <v>589</v>
      </c>
      <c r="H5681" t="s">
        <v>32</v>
      </c>
      <c r="I5681" t="s">
        <v>6367</v>
      </c>
      <c r="J5681" s="1">
        <v>42840</v>
      </c>
      <c r="K5681" s="1">
        <v>42842</v>
      </c>
      <c r="L5681" t="s">
        <v>34</v>
      </c>
      <c r="M5681">
        <f>Table1[[#This Row],[Ship Date]]-Table1[[#This Row],[Order Date]]</f>
        <v>2</v>
      </c>
      <c r="N5681">
        <v>4</v>
      </c>
      <c r="O5681" t="s">
        <v>106</v>
      </c>
      <c r="P5681" s="3">
        <v>79.14</v>
      </c>
      <c r="Q5681" s="3">
        <v>62.574398053790283</v>
      </c>
      <c r="R5681" s="3">
        <f>(Table1[[#This Row],[Selling Price]]-Table1[[#This Row],[Cost Price]])</f>
        <v>16.565601946209718</v>
      </c>
      <c r="S5681" s="12">
        <f>(Table1[[#This Row],[Profit]]/Table1[[#This Row],[Selling Price]])</f>
        <v>0.2093202166566808</v>
      </c>
      <c r="T5681">
        <v>3</v>
      </c>
      <c r="U5681" s="2">
        <f>Table1[[#This Row],[Selling Price]]*Table1[[#This Row],[Quantity]]</f>
        <v>237.42000000000002</v>
      </c>
      <c r="V5681" s="4">
        <v>0</v>
      </c>
      <c r="W5681">
        <v>324</v>
      </c>
      <c r="X5681" t="s">
        <v>36</v>
      </c>
      <c r="Y5681" t="s">
        <v>68</v>
      </c>
      <c r="Z5681" s="2">
        <v>88.359405848527317</v>
      </c>
    </row>
    <row r="5682" spans="1:26" x14ac:dyDescent="0.35">
      <c r="A5682" t="s">
        <v>136</v>
      </c>
      <c r="B5682" t="s">
        <v>137</v>
      </c>
      <c r="C5682" t="s">
        <v>39</v>
      </c>
      <c r="D5682" t="s">
        <v>46</v>
      </c>
      <c r="E5682" t="s">
        <v>539</v>
      </c>
      <c r="F5682" t="s">
        <v>1190</v>
      </c>
      <c r="G5682" t="s">
        <v>1191</v>
      </c>
      <c r="H5682" t="s">
        <v>32</v>
      </c>
      <c r="I5682" t="s">
        <v>6438</v>
      </c>
      <c r="J5682" s="1">
        <v>42603</v>
      </c>
      <c r="K5682" s="1">
        <v>42609</v>
      </c>
      <c r="L5682" t="s">
        <v>60</v>
      </c>
      <c r="M5682">
        <f>Table1[[#This Row],[Ship Date]]-Table1[[#This Row],[Order Date]]</f>
        <v>6</v>
      </c>
      <c r="N5682">
        <v>8</v>
      </c>
      <c r="O5682" t="s">
        <v>61</v>
      </c>
      <c r="P5682" s="3">
        <v>28.047999999999998</v>
      </c>
      <c r="Q5682" s="3">
        <v>21.295617773816979</v>
      </c>
      <c r="R5682" s="3">
        <f>(Table1[[#This Row],[Selling Price]]-Table1[[#This Row],[Cost Price]])</f>
        <v>6.7523822261830198</v>
      </c>
      <c r="S5682" s="12">
        <f>(Table1[[#This Row],[Profit]]/Table1[[#This Row],[Selling Price]])</f>
        <v>0.24074380441325657</v>
      </c>
      <c r="T5682">
        <v>2</v>
      </c>
      <c r="U5682" s="2">
        <f>Table1[[#This Row],[Selling Price]]*Table1[[#This Row],[Quantity]]</f>
        <v>56.095999999999997</v>
      </c>
      <c r="V5682" s="4">
        <v>0.2</v>
      </c>
      <c r="W5682">
        <v>288</v>
      </c>
      <c r="X5682" t="s">
        <v>68</v>
      </c>
      <c r="Y5682" t="s">
        <v>52</v>
      </c>
      <c r="Z5682" s="2">
        <v>31.52616232365023</v>
      </c>
    </row>
    <row r="5683" spans="1:26" x14ac:dyDescent="0.35">
      <c r="A5683" t="s">
        <v>136</v>
      </c>
      <c r="B5683" t="s">
        <v>137</v>
      </c>
      <c r="C5683" t="s">
        <v>45</v>
      </c>
      <c r="D5683" t="s">
        <v>46</v>
      </c>
      <c r="E5683" t="s">
        <v>91</v>
      </c>
      <c r="F5683" t="s">
        <v>1736</v>
      </c>
      <c r="G5683" t="s">
        <v>1737</v>
      </c>
      <c r="H5683" t="s">
        <v>32</v>
      </c>
      <c r="I5683" t="s">
        <v>6613</v>
      </c>
      <c r="J5683" s="1">
        <v>42716</v>
      </c>
      <c r="K5683" s="1">
        <v>42720</v>
      </c>
      <c r="L5683" t="s">
        <v>60</v>
      </c>
      <c r="M5683">
        <f>Table1[[#This Row],[Ship Date]]-Table1[[#This Row],[Order Date]]</f>
        <v>4</v>
      </c>
      <c r="N5683">
        <v>12</v>
      </c>
      <c r="O5683" t="s">
        <v>35</v>
      </c>
      <c r="P5683" s="3">
        <v>56.52</v>
      </c>
      <c r="Q5683" s="3">
        <v>38.882942025581862</v>
      </c>
      <c r="R5683" s="3">
        <f>(Table1[[#This Row],[Selling Price]]-Table1[[#This Row],[Cost Price]])</f>
        <v>17.637057974418141</v>
      </c>
      <c r="S5683" s="12">
        <f>(Table1[[#This Row],[Profit]]/Table1[[#This Row],[Selling Price]])</f>
        <v>0.31204985800456725</v>
      </c>
      <c r="T5683">
        <v>3</v>
      </c>
      <c r="U5683" s="2">
        <f>Table1[[#This Row],[Selling Price]]*Table1[[#This Row],[Quantity]]</f>
        <v>169.56</v>
      </c>
      <c r="V5683" s="4">
        <v>0</v>
      </c>
      <c r="W5683">
        <v>279</v>
      </c>
      <c r="X5683" t="s">
        <v>36</v>
      </c>
      <c r="Y5683" t="s">
        <v>68</v>
      </c>
      <c r="Z5683" s="2">
        <v>58.388804474830621</v>
      </c>
    </row>
    <row r="5684" spans="1:26" x14ac:dyDescent="0.35">
      <c r="A5684" t="s">
        <v>136</v>
      </c>
      <c r="B5684" t="s">
        <v>137</v>
      </c>
      <c r="C5684" t="s">
        <v>27</v>
      </c>
      <c r="D5684" t="s">
        <v>46</v>
      </c>
      <c r="E5684" t="s">
        <v>47</v>
      </c>
      <c r="F5684" t="s">
        <v>2087</v>
      </c>
      <c r="G5684" t="s">
        <v>2088</v>
      </c>
      <c r="H5684" t="s">
        <v>32</v>
      </c>
      <c r="I5684" t="s">
        <v>6682</v>
      </c>
      <c r="J5684" s="1">
        <v>42532</v>
      </c>
      <c r="K5684" s="1">
        <v>42536</v>
      </c>
      <c r="L5684" t="s">
        <v>60</v>
      </c>
      <c r="M5684">
        <f>Table1[[#This Row],[Ship Date]]-Table1[[#This Row],[Order Date]]</f>
        <v>4</v>
      </c>
      <c r="N5684">
        <v>6</v>
      </c>
      <c r="O5684" t="s">
        <v>51</v>
      </c>
      <c r="P5684" s="3">
        <v>14.62</v>
      </c>
      <c r="Q5684" s="3">
        <v>10.993028903821619</v>
      </c>
      <c r="R5684" s="3">
        <f>(Table1[[#This Row],[Selling Price]]-Table1[[#This Row],[Cost Price]])</f>
        <v>3.6269710961783801</v>
      </c>
      <c r="S5684" s="12">
        <f>(Table1[[#This Row],[Profit]]/Table1[[#This Row],[Selling Price]])</f>
        <v>0.24808283831589467</v>
      </c>
      <c r="T5684">
        <v>2</v>
      </c>
      <c r="U5684" s="2">
        <f>Table1[[#This Row],[Selling Price]]*Table1[[#This Row],[Quantity]]</f>
        <v>29.24</v>
      </c>
      <c r="V5684" s="4">
        <v>0</v>
      </c>
      <c r="W5684">
        <v>395</v>
      </c>
      <c r="X5684" t="s">
        <v>36</v>
      </c>
      <c r="Y5684" t="s">
        <v>52</v>
      </c>
      <c r="Z5684" s="2">
        <v>15.62319525932871</v>
      </c>
    </row>
    <row r="5685" spans="1:26" x14ac:dyDescent="0.35">
      <c r="A5685" t="s">
        <v>136</v>
      </c>
      <c r="B5685" t="s">
        <v>137</v>
      </c>
      <c r="C5685" t="s">
        <v>39</v>
      </c>
      <c r="D5685" t="s">
        <v>46</v>
      </c>
      <c r="E5685" t="s">
        <v>86</v>
      </c>
      <c r="F5685" t="s">
        <v>300</v>
      </c>
      <c r="G5685" t="s">
        <v>301</v>
      </c>
      <c r="H5685" t="s">
        <v>32</v>
      </c>
      <c r="I5685" t="s">
        <v>6766</v>
      </c>
      <c r="J5685" s="1">
        <v>41969</v>
      </c>
      <c r="K5685" s="1">
        <v>41969</v>
      </c>
      <c r="L5685" t="s">
        <v>1118</v>
      </c>
      <c r="M5685">
        <f>Table1[[#This Row],[Ship Date]]-Table1[[#This Row],[Order Date]]</f>
        <v>0</v>
      </c>
      <c r="N5685">
        <v>11</v>
      </c>
      <c r="O5685" t="s">
        <v>35</v>
      </c>
      <c r="P5685" s="3">
        <v>12.912000000000001</v>
      </c>
      <c r="Q5685" s="3">
        <v>10.527574327230869</v>
      </c>
      <c r="R5685" s="3">
        <f>(Table1[[#This Row],[Selling Price]]-Table1[[#This Row],[Cost Price]])</f>
        <v>2.3844256727691313</v>
      </c>
      <c r="S5685" s="12">
        <f>(Table1[[#This Row],[Profit]]/Table1[[#This Row],[Selling Price]])</f>
        <v>0.1846674157968658</v>
      </c>
      <c r="T5685">
        <v>3</v>
      </c>
      <c r="U5685" s="2">
        <f>Table1[[#This Row],[Selling Price]]*Table1[[#This Row],[Quantity]]</f>
        <v>38.736000000000004</v>
      </c>
      <c r="V5685" s="4">
        <v>0.2</v>
      </c>
      <c r="W5685">
        <v>117</v>
      </c>
      <c r="X5685" t="s">
        <v>36</v>
      </c>
      <c r="Y5685" t="s">
        <v>36</v>
      </c>
      <c r="Z5685" s="2">
        <v>15.956204298612111</v>
      </c>
    </row>
    <row r="5686" spans="1:26" x14ac:dyDescent="0.35">
      <c r="A5686" t="s">
        <v>136</v>
      </c>
      <c r="B5686" t="s">
        <v>137</v>
      </c>
      <c r="C5686" t="s">
        <v>64</v>
      </c>
      <c r="D5686" t="s">
        <v>46</v>
      </c>
      <c r="E5686" t="s">
        <v>91</v>
      </c>
      <c r="F5686" t="s">
        <v>2816</v>
      </c>
      <c r="G5686" t="s">
        <v>2817</v>
      </c>
      <c r="H5686" t="s">
        <v>32</v>
      </c>
      <c r="I5686" t="s">
        <v>6768</v>
      </c>
      <c r="J5686" s="1">
        <v>41761</v>
      </c>
      <c r="K5686" s="1">
        <v>41761</v>
      </c>
      <c r="L5686" t="s">
        <v>1118</v>
      </c>
      <c r="M5686">
        <f>Table1[[#This Row],[Ship Date]]-Table1[[#This Row],[Order Date]]</f>
        <v>0</v>
      </c>
      <c r="N5686">
        <v>5</v>
      </c>
      <c r="O5686" t="s">
        <v>51</v>
      </c>
      <c r="P5686" s="3">
        <v>26.135999999999999</v>
      </c>
      <c r="Q5686" s="3">
        <v>18.81403528434036</v>
      </c>
      <c r="R5686" s="3">
        <f>(Table1[[#This Row],[Selling Price]]-Table1[[#This Row],[Cost Price]])</f>
        <v>7.3219647156596395</v>
      </c>
      <c r="S5686" s="12">
        <f>(Table1[[#This Row],[Profit]]/Table1[[#This Row],[Selling Price]])</f>
        <v>0.28014863466711204</v>
      </c>
      <c r="T5686">
        <v>3</v>
      </c>
      <c r="U5686" s="2">
        <f>Table1[[#This Row],[Selling Price]]*Table1[[#This Row],[Quantity]]</f>
        <v>78.408000000000001</v>
      </c>
      <c r="V5686" s="4">
        <v>0.2</v>
      </c>
      <c r="W5686">
        <v>409</v>
      </c>
      <c r="X5686" t="s">
        <v>36</v>
      </c>
      <c r="Y5686" t="s">
        <v>52</v>
      </c>
      <c r="Z5686" s="2">
        <v>16.798312817065881</v>
      </c>
    </row>
    <row r="5687" spans="1:26" x14ac:dyDescent="0.35">
      <c r="A5687" t="s">
        <v>136</v>
      </c>
      <c r="B5687" t="s">
        <v>137</v>
      </c>
      <c r="C5687" t="s">
        <v>45</v>
      </c>
      <c r="D5687" t="s">
        <v>46</v>
      </c>
      <c r="E5687" t="s">
        <v>102</v>
      </c>
      <c r="F5687" t="s">
        <v>3201</v>
      </c>
      <c r="G5687" t="s">
        <v>3202</v>
      </c>
      <c r="H5687" t="s">
        <v>32</v>
      </c>
      <c r="I5687" t="s">
        <v>6789</v>
      </c>
      <c r="J5687" s="1">
        <v>42123</v>
      </c>
      <c r="K5687" s="1">
        <v>42128</v>
      </c>
      <c r="L5687" t="s">
        <v>34</v>
      </c>
      <c r="M5687">
        <f>Table1[[#This Row],[Ship Date]]-Table1[[#This Row],[Order Date]]</f>
        <v>5</v>
      </c>
      <c r="N5687">
        <v>4</v>
      </c>
      <c r="O5687" t="s">
        <v>106</v>
      </c>
      <c r="P5687" s="3">
        <v>7.968</v>
      </c>
      <c r="Q5687" s="3">
        <v>5.8810451476626273</v>
      </c>
      <c r="R5687" s="3">
        <f>(Table1[[#This Row],[Selling Price]]-Table1[[#This Row],[Cost Price]])</f>
        <v>2.0869548523373727</v>
      </c>
      <c r="S5687" s="12">
        <f>(Table1[[#This Row],[Profit]]/Table1[[#This Row],[Selling Price]])</f>
        <v>0.26191702464073452</v>
      </c>
      <c r="T5687">
        <v>2</v>
      </c>
      <c r="U5687" s="2">
        <f>Table1[[#This Row],[Selling Price]]*Table1[[#This Row],[Quantity]]</f>
        <v>15.936</v>
      </c>
      <c r="V5687" s="4">
        <v>0.2</v>
      </c>
      <c r="W5687">
        <v>376</v>
      </c>
      <c r="X5687" t="s">
        <v>36</v>
      </c>
      <c r="Y5687" t="s">
        <v>52</v>
      </c>
      <c r="Z5687" s="2">
        <v>11.61449359328987</v>
      </c>
    </row>
    <row r="5688" spans="1:26" x14ac:dyDescent="0.35">
      <c r="A5688" t="s">
        <v>136</v>
      </c>
      <c r="B5688" t="s">
        <v>137</v>
      </c>
      <c r="C5688" t="s">
        <v>55</v>
      </c>
      <c r="D5688" t="s">
        <v>46</v>
      </c>
      <c r="E5688" t="s">
        <v>102</v>
      </c>
      <c r="F5688" t="s">
        <v>6239</v>
      </c>
      <c r="G5688" t="s">
        <v>6240</v>
      </c>
      <c r="H5688" t="s">
        <v>32</v>
      </c>
      <c r="I5688" t="s">
        <v>6819</v>
      </c>
      <c r="J5688" s="1">
        <v>43045</v>
      </c>
      <c r="K5688" s="1">
        <v>43045</v>
      </c>
      <c r="L5688" t="s">
        <v>1118</v>
      </c>
      <c r="M5688">
        <f>Table1[[#This Row],[Ship Date]]-Table1[[#This Row],[Order Date]]</f>
        <v>0</v>
      </c>
      <c r="N5688">
        <v>11</v>
      </c>
      <c r="O5688" t="s">
        <v>35</v>
      </c>
      <c r="P5688" s="3">
        <v>26.4</v>
      </c>
      <c r="Q5688" s="3">
        <v>18.087228478161741</v>
      </c>
      <c r="R5688" s="3">
        <f>(Table1[[#This Row],[Selling Price]]-Table1[[#This Row],[Cost Price]])</f>
        <v>8.3127715218382576</v>
      </c>
      <c r="S5688" s="12">
        <f>(Table1[[#This Row],[Profit]]/Table1[[#This Row],[Selling Price]])</f>
        <v>0.31487770916054009</v>
      </c>
      <c r="T5688">
        <v>5</v>
      </c>
      <c r="U5688" s="2">
        <f>Table1[[#This Row],[Selling Price]]*Table1[[#This Row],[Quantity]]</f>
        <v>132</v>
      </c>
      <c r="V5688" s="4">
        <v>0</v>
      </c>
      <c r="W5688">
        <v>402</v>
      </c>
      <c r="X5688" t="s">
        <v>36</v>
      </c>
      <c r="Y5688" t="s">
        <v>52</v>
      </c>
      <c r="Z5688" s="2">
        <v>14.06371057722677</v>
      </c>
    </row>
    <row r="5689" spans="1:26" x14ac:dyDescent="0.35">
      <c r="A5689" t="s">
        <v>136</v>
      </c>
      <c r="B5689" t="s">
        <v>137</v>
      </c>
      <c r="C5689" t="s">
        <v>27</v>
      </c>
      <c r="D5689" t="s">
        <v>46</v>
      </c>
      <c r="E5689" t="s">
        <v>47</v>
      </c>
      <c r="F5689" t="s">
        <v>48</v>
      </c>
      <c r="G5689" t="s">
        <v>49</v>
      </c>
      <c r="H5689" t="s">
        <v>32</v>
      </c>
      <c r="I5689" t="s">
        <v>6830</v>
      </c>
      <c r="J5689" s="1">
        <v>41923</v>
      </c>
      <c r="K5689" s="1">
        <v>41927</v>
      </c>
      <c r="L5689" t="s">
        <v>60</v>
      </c>
      <c r="M5689">
        <f>Table1[[#This Row],[Ship Date]]-Table1[[#This Row],[Order Date]]</f>
        <v>4</v>
      </c>
      <c r="N5689">
        <v>10</v>
      </c>
      <c r="O5689" t="s">
        <v>61</v>
      </c>
      <c r="P5689" s="3">
        <v>7.31</v>
      </c>
      <c r="Q5689" s="3">
        <v>5.9149884474209342</v>
      </c>
      <c r="R5689" s="3">
        <f>(Table1[[#This Row],[Selling Price]]-Table1[[#This Row],[Cost Price]])</f>
        <v>1.3950115525790654</v>
      </c>
      <c r="S5689" s="12">
        <f>(Table1[[#This Row],[Profit]]/Table1[[#This Row],[Selling Price]])</f>
        <v>0.19083605370438653</v>
      </c>
      <c r="T5689">
        <v>1</v>
      </c>
      <c r="U5689" s="2">
        <f>Table1[[#This Row],[Selling Price]]*Table1[[#This Row],[Quantity]]</f>
        <v>7.31</v>
      </c>
      <c r="V5689" s="4">
        <v>0</v>
      </c>
      <c r="W5689">
        <v>205</v>
      </c>
      <c r="X5689" t="s">
        <v>36</v>
      </c>
      <c r="Y5689" t="s">
        <v>52</v>
      </c>
      <c r="Z5689" s="2">
        <v>17.48297720641424</v>
      </c>
    </row>
    <row r="5690" spans="1:26" x14ac:dyDescent="0.35">
      <c r="A5690" t="s">
        <v>136</v>
      </c>
      <c r="B5690" t="s">
        <v>137</v>
      </c>
      <c r="C5690" t="s">
        <v>39</v>
      </c>
      <c r="D5690" t="s">
        <v>46</v>
      </c>
      <c r="E5690" t="s">
        <v>65</v>
      </c>
      <c r="F5690" t="s">
        <v>1144</v>
      </c>
      <c r="G5690" t="s">
        <v>1145</v>
      </c>
      <c r="H5690" t="s">
        <v>32</v>
      </c>
      <c r="I5690" t="s">
        <v>6856</v>
      </c>
      <c r="J5690" s="1">
        <v>41889</v>
      </c>
      <c r="K5690" s="1">
        <v>41895</v>
      </c>
      <c r="L5690" t="s">
        <v>60</v>
      </c>
      <c r="M5690">
        <f>Table1[[#This Row],[Ship Date]]-Table1[[#This Row],[Order Date]]</f>
        <v>6</v>
      </c>
      <c r="N5690">
        <v>9</v>
      </c>
      <c r="O5690" t="s">
        <v>61</v>
      </c>
      <c r="P5690" s="3">
        <v>19.86</v>
      </c>
      <c r="Q5690" s="3">
        <v>14.16115310852024</v>
      </c>
      <c r="R5690" s="3">
        <f>(Table1[[#This Row],[Selling Price]]-Table1[[#This Row],[Cost Price]])</f>
        <v>5.698846891479759</v>
      </c>
      <c r="S5690" s="12">
        <f>(Table1[[#This Row],[Profit]]/Table1[[#This Row],[Selling Price]])</f>
        <v>0.28695100158508352</v>
      </c>
      <c r="T5690">
        <v>2</v>
      </c>
      <c r="U5690" s="2">
        <f>Table1[[#This Row],[Selling Price]]*Table1[[#This Row],[Quantity]]</f>
        <v>39.72</v>
      </c>
      <c r="V5690" s="4">
        <v>0</v>
      </c>
      <c r="W5690">
        <v>328</v>
      </c>
      <c r="X5690" t="s">
        <v>68</v>
      </c>
      <c r="Y5690" t="s">
        <v>52</v>
      </c>
      <c r="Z5690" s="2">
        <v>8.6377682881633255</v>
      </c>
    </row>
    <row r="5691" spans="1:26" x14ac:dyDescent="0.35">
      <c r="A5691" t="s">
        <v>136</v>
      </c>
      <c r="B5691" t="s">
        <v>137</v>
      </c>
      <c r="C5691" t="s">
        <v>27</v>
      </c>
      <c r="D5691" t="s">
        <v>46</v>
      </c>
      <c r="E5691" t="s">
        <v>102</v>
      </c>
      <c r="F5691" t="s">
        <v>4844</v>
      </c>
      <c r="G5691" t="s">
        <v>4845</v>
      </c>
      <c r="H5691" t="s">
        <v>32</v>
      </c>
      <c r="I5691" t="s">
        <v>6871</v>
      </c>
      <c r="J5691" s="1">
        <v>41735</v>
      </c>
      <c r="K5691" s="1">
        <v>41741</v>
      </c>
      <c r="L5691" t="s">
        <v>60</v>
      </c>
      <c r="M5691">
        <f>Table1[[#This Row],[Ship Date]]-Table1[[#This Row],[Order Date]]</f>
        <v>6</v>
      </c>
      <c r="N5691">
        <v>4</v>
      </c>
      <c r="O5691" t="s">
        <v>106</v>
      </c>
      <c r="P5691" s="3">
        <v>55.48</v>
      </c>
      <c r="Q5691" s="3">
        <v>38.165245159495548</v>
      </c>
      <c r="R5691" s="3">
        <f>(Table1[[#This Row],[Selling Price]]-Table1[[#This Row],[Cost Price]])</f>
        <v>17.314754840504449</v>
      </c>
      <c r="S5691" s="12">
        <f>(Table1[[#This Row],[Profit]]/Table1[[#This Row],[Selling Price]])</f>
        <v>0.31209002956929432</v>
      </c>
      <c r="T5691">
        <v>1</v>
      </c>
      <c r="U5691" s="2">
        <f>Table1[[#This Row],[Selling Price]]*Table1[[#This Row],[Quantity]]</f>
        <v>55.48</v>
      </c>
      <c r="V5691" s="4">
        <v>0</v>
      </c>
      <c r="W5691">
        <v>330</v>
      </c>
      <c r="X5691" t="s">
        <v>68</v>
      </c>
      <c r="Y5691" t="s">
        <v>68</v>
      </c>
      <c r="Z5691" s="2">
        <v>70.759659769296988</v>
      </c>
    </row>
    <row r="5692" spans="1:26" x14ac:dyDescent="0.35">
      <c r="A5692" t="s">
        <v>136</v>
      </c>
      <c r="B5692" t="s">
        <v>137</v>
      </c>
      <c r="C5692" t="s">
        <v>45</v>
      </c>
      <c r="D5692" t="s">
        <v>46</v>
      </c>
      <c r="E5692" t="s">
        <v>178</v>
      </c>
      <c r="F5692" t="s">
        <v>467</v>
      </c>
      <c r="G5692" t="s">
        <v>468</v>
      </c>
      <c r="H5692" t="s">
        <v>32</v>
      </c>
      <c r="I5692" t="s">
        <v>6874</v>
      </c>
      <c r="J5692" s="1">
        <v>41960</v>
      </c>
      <c r="K5692" s="1">
        <v>41964</v>
      </c>
      <c r="L5692" t="s">
        <v>60</v>
      </c>
      <c r="M5692">
        <f>Table1[[#This Row],[Ship Date]]-Table1[[#This Row],[Order Date]]</f>
        <v>4</v>
      </c>
      <c r="N5692">
        <v>11</v>
      </c>
      <c r="O5692" t="s">
        <v>35</v>
      </c>
      <c r="P5692" s="3">
        <v>7.08</v>
      </c>
      <c r="Q5692" s="3">
        <v>5.8801741676997947</v>
      </c>
      <c r="R5692" s="3">
        <f>(Table1[[#This Row],[Selling Price]]-Table1[[#This Row],[Cost Price]])</f>
        <v>1.1998258323002053</v>
      </c>
      <c r="S5692" s="12">
        <f>(Table1[[#This Row],[Profit]]/Table1[[#This Row],[Selling Price]])</f>
        <v>0.16946692546613071</v>
      </c>
      <c r="T5692">
        <v>3</v>
      </c>
      <c r="U5692" s="2">
        <f>Table1[[#This Row],[Selling Price]]*Table1[[#This Row],[Quantity]]</f>
        <v>21.240000000000002</v>
      </c>
      <c r="V5692" s="4">
        <v>0.2</v>
      </c>
      <c r="W5692">
        <v>498</v>
      </c>
      <c r="X5692" t="s">
        <v>36</v>
      </c>
      <c r="Y5692" t="s">
        <v>52</v>
      </c>
      <c r="Z5692" s="2">
        <v>8.1029803452921243</v>
      </c>
    </row>
    <row r="5693" spans="1:26" x14ac:dyDescent="0.35">
      <c r="A5693" t="s">
        <v>136</v>
      </c>
      <c r="B5693" t="s">
        <v>137</v>
      </c>
      <c r="C5693" t="s">
        <v>45</v>
      </c>
      <c r="D5693" t="s">
        <v>46</v>
      </c>
      <c r="E5693" t="s">
        <v>91</v>
      </c>
      <c r="F5693" t="s">
        <v>1356</v>
      </c>
      <c r="G5693" t="s">
        <v>1357</v>
      </c>
      <c r="H5693" t="s">
        <v>32</v>
      </c>
      <c r="I5693" t="s">
        <v>6884</v>
      </c>
      <c r="J5693" s="1">
        <v>42113</v>
      </c>
      <c r="K5693" s="1">
        <v>42119</v>
      </c>
      <c r="L5693" t="s">
        <v>60</v>
      </c>
      <c r="M5693">
        <f>Table1[[#This Row],[Ship Date]]-Table1[[#This Row],[Order Date]]</f>
        <v>6</v>
      </c>
      <c r="N5693">
        <v>4</v>
      </c>
      <c r="O5693" t="s">
        <v>106</v>
      </c>
      <c r="P5693" s="3">
        <v>19.568000000000001</v>
      </c>
      <c r="Q5693" s="3">
        <v>14.49270831960609</v>
      </c>
      <c r="R5693" s="3">
        <f>(Table1[[#This Row],[Selling Price]]-Table1[[#This Row],[Cost Price]])</f>
        <v>5.0752916803939119</v>
      </c>
      <c r="S5693" s="12">
        <f>(Table1[[#This Row],[Profit]]/Table1[[#This Row],[Selling Price]])</f>
        <v>0.25936690925970518</v>
      </c>
      <c r="T5693">
        <v>2</v>
      </c>
      <c r="U5693" s="2">
        <f>Table1[[#This Row],[Selling Price]]*Table1[[#This Row],[Quantity]]</f>
        <v>39.136000000000003</v>
      </c>
      <c r="V5693" s="4">
        <v>0.8</v>
      </c>
      <c r="W5693">
        <v>178</v>
      </c>
      <c r="X5693" t="s">
        <v>68</v>
      </c>
      <c r="Y5693" t="s">
        <v>68</v>
      </c>
      <c r="Z5693" s="2">
        <v>89.646420407116779</v>
      </c>
    </row>
    <row r="5694" spans="1:26" x14ac:dyDescent="0.35">
      <c r="A5694" t="s">
        <v>136</v>
      </c>
      <c r="B5694" t="s">
        <v>137</v>
      </c>
      <c r="C5694" t="s">
        <v>45</v>
      </c>
      <c r="D5694" t="s">
        <v>46</v>
      </c>
      <c r="E5694" t="s">
        <v>86</v>
      </c>
      <c r="F5694" t="s">
        <v>3614</v>
      </c>
      <c r="G5694" t="s">
        <v>3615</v>
      </c>
      <c r="H5694" t="s">
        <v>32</v>
      </c>
      <c r="I5694" t="s">
        <v>6893</v>
      </c>
      <c r="J5694" s="1">
        <v>42315</v>
      </c>
      <c r="K5694" s="1">
        <v>42319</v>
      </c>
      <c r="L5694" t="s">
        <v>60</v>
      </c>
      <c r="M5694">
        <f>Table1[[#This Row],[Ship Date]]-Table1[[#This Row],[Order Date]]</f>
        <v>4</v>
      </c>
      <c r="N5694">
        <v>11</v>
      </c>
      <c r="O5694" t="s">
        <v>35</v>
      </c>
      <c r="P5694" s="3">
        <v>1345.4849999999999</v>
      </c>
      <c r="Q5694" s="3">
        <v>1023.123289112424</v>
      </c>
      <c r="R5694" s="3">
        <f>(Table1[[#This Row],[Selling Price]]-Table1[[#This Row],[Cost Price]])</f>
        <v>322.3617108875759</v>
      </c>
      <c r="S5694" s="12">
        <f>(Table1[[#This Row],[Profit]]/Table1[[#This Row],[Selling Price]])</f>
        <v>0.23958774039664205</v>
      </c>
      <c r="T5694">
        <v>5</v>
      </c>
      <c r="U5694" s="2">
        <f>Table1[[#This Row],[Selling Price]]*Table1[[#This Row],[Quantity]]</f>
        <v>6727.4249999999993</v>
      </c>
      <c r="V5694" s="4">
        <v>0.7</v>
      </c>
      <c r="W5694">
        <v>191</v>
      </c>
      <c r="X5694" t="s">
        <v>36</v>
      </c>
      <c r="Y5694" t="s">
        <v>36</v>
      </c>
      <c r="Z5694" s="2">
        <v>1032.4776075008469</v>
      </c>
    </row>
    <row r="5695" spans="1:26" x14ac:dyDescent="0.35">
      <c r="A5695" t="s">
        <v>136</v>
      </c>
      <c r="B5695" t="s">
        <v>137</v>
      </c>
      <c r="C5695" t="s">
        <v>45</v>
      </c>
      <c r="D5695" t="s">
        <v>46</v>
      </c>
      <c r="E5695" t="s">
        <v>102</v>
      </c>
      <c r="F5695" t="s">
        <v>3263</v>
      </c>
      <c r="G5695" t="s">
        <v>3264</v>
      </c>
      <c r="H5695" t="s">
        <v>32</v>
      </c>
      <c r="I5695" t="s">
        <v>6947</v>
      </c>
      <c r="J5695" s="1">
        <v>42913</v>
      </c>
      <c r="K5695" s="1">
        <v>42917</v>
      </c>
      <c r="L5695" t="s">
        <v>60</v>
      </c>
      <c r="M5695">
        <f>Table1[[#This Row],[Ship Date]]-Table1[[#This Row],[Order Date]]</f>
        <v>4</v>
      </c>
      <c r="N5695">
        <v>6</v>
      </c>
      <c r="O5695" t="s">
        <v>51</v>
      </c>
      <c r="P5695" s="3">
        <v>20.07</v>
      </c>
      <c r="Q5695" s="3">
        <v>14.39461178475953</v>
      </c>
      <c r="R5695" s="3">
        <f>(Table1[[#This Row],[Selling Price]]-Table1[[#This Row],[Cost Price]])</f>
        <v>5.6753882152404707</v>
      </c>
      <c r="S5695" s="12">
        <f>(Table1[[#This Row],[Profit]]/Table1[[#This Row],[Selling Price]])</f>
        <v>0.28277968187545943</v>
      </c>
      <c r="T5695">
        <v>3</v>
      </c>
      <c r="U5695" s="2">
        <f>Table1[[#This Row],[Selling Price]]*Table1[[#This Row],[Quantity]]</f>
        <v>60.21</v>
      </c>
      <c r="V5695" s="4">
        <v>0</v>
      </c>
      <c r="W5695">
        <v>417</v>
      </c>
      <c r="X5695" t="s">
        <v>36</v>
      </c>
      <c r="Y5695" t="s">
        <v>52</v>
      </c>
      <c r="Z5695" s="2">
        <v>24.20405000348967</v>
      </c>
    </row>
    <row r="5696" spans="1:26" x14ac:dyDescent="0.35">
      <c r="A5696" t="s">
        <v>136</v>
      </c>
      <c r="B5696" t="s">
        <v>137</v>
      </c>
      <c r="C5696" t="s">
        <v>27</v>
      </c>
      <c r="D5696" t="s">
        <v>46</v>
      </c>
      <c r="E5696" t="s">
        <v>102</v>
      </c>
      <c r="F5696" t="s">
        <v>2196</v>
      </c>
      <c r="G5696" t="s">
        <v>2197</v>
      </c>
      <c r="H5696" t="s">
        <v>32</v>
      </c>
      <c r="I5696" t="s">
        <v>6975</v>
      </c>
      <c r="J5696" s="1">
        <v>43091</v>
      </c>
      <c r="K5696" s="1">
        <v>43095</v>
      </c>
      <c r="L5696" t="s">
        <v>60</v>
      </c>
      <c r="M5696">
        <f>Table1[[#This Row],[Ship Date]]-Table1[[#This Row],[Order Date]]</f>
        <v>4</v>
      </c>
      <c r="N5696">
        <v>12</v>
      </c>
      <c r="O5696" t="s">
        <v>35</v>
      </c>
      <c r="P5696" s="3">
        <v>25.92</v>
      </c>
      <c r="Q5696" s="3">
        <v>17.492827078538191</v>
      </c>
      <c r="R5696" s="3">
        <f>(Table1[[#This Row],[Selling Price]]-Table1[[#This Row],[Cost Price]])</f>
        <v>8.4271729214618105</v>
      </c>
      <c r="S5696" s="12">
        <f>(Table1[[#This Row],[Profit]]/Table1[[#This Row],[Selling Price]])</f>
        <v>0.32512241209343401</v>
      </c>
      <c r="T5696">
        <v>5</v>
      </c>
      <c r="U5696" s="2">
        <f>Table1[[#This Row],[Selling Price]]*Table1[[#This Row],[Quantity]]</f>
        <v>129.60000000000002</v>
      </c>
      <c r="V5696" s="4">
        <v>0.2</v>
      </c>
      <c r="W5696">
        <v>270</v>
      </c>
      <c r="X5696" t="s">
        <v>36</v>
      </c>
      <c r="Y5696" t="s">
        <v>52</v>
      </c>
      <c r="Z5696" s="2">
        <v>11.271688123030071</v>
      </c>
    </row>
    <row r="5697" spans="1:26" x14ac:dyDescent="0.35">
      <c r="A5697" t="s">
        <v>136</v>
      </c>
      <c r="B5697" t="s">
        <v>137</v>
      </c>
      <c r="C5697" t="s">
        <v>64</v>
      </c>
      <c r="D5697" t="s">
        <v>46</v>
      </c>
      <c r="E5697" t="s">
        <v>75</v>
      </c>
      <c r="F5697" t="s">
        <v>2748</v>
      </c>
      <c r="G5697" t="s">
        <v>2749</v>
      </c>
      <c r="H5697" t="s">
        <v>32</v>
      </c>
      <c r="I5697" t="s">
        <v>6991</v>
      </c>
      <c r="J5697" s="1">
        <v>43092</v>
      </c>
      <c r="K5697" s="1">
        <v>43096</v>
      </c>
      <c r="L5697" t="s">
        <v>60</v>
      </c>
      <c r="M5697">
        <f>Table1[[#This Row],[Ship Date]]-Table1[[#This Row],[Order Date]]</f>
        <v>4</v>
      </c>
      <c r="N5697">
        <v>12</v>
      </c>
      <c r="O5697" t="s">
        <v>35</v>
      </c>
      <c r="P5697" s="3">
        <v>12.263999999999999</v>
      </c>
      <c r="Q5697" s="3">
        <v>8.3442864340983185</v>
      </c>
      <c r="R5697" s="3">
        <f>(Table1[[#This Row],[Selling Price]]-Table1[[#This Row],[Cost Price]])</f>
        <v>3.9197135659016809</v>
      </c>
      <c r="S5697" s="12">
        <f>(Table1[[#This Row],[Profit]]/Table1[[#This Row],[Selling Price]])</f>
        <v>0.31961134751318337</v>
      </c>
      <c r="T5697">
        <v>7</v>
      </c>
      <c r="U5697" s="2">
        <f>Table1[[#This Row],[Selling Price]]*Table1[[#This Row],[Quantity]]</f>
        <v>85.847999999999999</v>
      </c>
      <c r="V5697" s="4">
        <v>0.2</v>
      </c>
      <c r="W5697">
        <v>210</v>
      </c>
      <c r="X5697" t="s">
        <v>36</v>
      </c>
      <c r="Y5697" t="s">
        <v>52</v>
      </c>
      <c r="Z5697" s="2">
        <v>4.4000292044485354</v>
      </c>
    </row>
    <row r="5698" spans="1:26" x14ac:dyDescent="0.35">
      <c r="A5698" t="s">
        <v>136</v>
      </c>
      <c r="B5698" t="s">
        <v>137</v>
      </c>
      <c r="C5698" t="s">
        <v>45</v>
      </c>
      <c r="D5698" t="s">
        <v>46</v>
      </c>
      <c r="E5698" t="s">
        <v>102</v>
      </c>
      <c r="F5698" t="s">
        <v>6056</v>
      </c>
      <c r="G5698" t="s">
        <v>6057</v>
      </c>
      <c r="H5698" t="s">
        <v>32</v>
      </c>
      <c r="I5698" t="s">
        <v>7171</v>
      </c>
      <c r="J5698" s="1">
        <v>42869</v>
      </c>
      <c r="K5698" s="1">
        <v>42873</v>
      </c>
      <c r="L5698" t="s">
        <v>60</v>
      </c>
      <c r="M5698">
        <f>Table1[[#This Row],[Ship Date]]-Table1[[#This Row],[Order Date]]</f>
        <v>4</v>
      </c>
      <c r="N5698">
        <v>5</v>
      </c>
      <c r="O5698" t="s">
        <v>51</v>
      </c>
      <c r="P5698" s="3">
        <v>24.783999999999999</v>
      </c>
      <c r="Q5698" s="3">
        <v>16.272010384650429</v>
      </c>
      <c r="R5698" s="3">
        <f>(Table1[[#This Row],[Selling Price]]-Table1[[#This Row],[Cost Price]])</f>
        <v>8.5119896153495702</v>
      </c>
      <c r="S5698" s="12">
        <f>(Table1[[#This Row],[Profit]]/Table1[[#This Row],[Selling Price]])</f>
        <v>0.34344696640371086</v>
      </c>
      <c r="T5698">
        <v>1</v>
      </c>
      <c r="U5698" s="2">
        <f>Table1[[#This Row],[Selling Price]]*Table1[[#This Row],[Quantity]]</f>
        <v>24.783999999999999</v>
      </c>
      <c r="V5698" s="4">
        <v>0.2</v>
      </c>
      <c r="W5698">
        <v>244</v>
      </c>
      <c r="X5698" t="s">
        <v>36</v>
      </c>
      <c r="Y5698" t="s">
        <v>68</v>
      </c>
      <c r="Z5698" s="2">
        <v>71.790760881885078</v>
      </c>
    </row>
    <row r="5699" spans="1:26" x14ac:dyDescent="0.35">
      <c r="A5699" t="s">
        <v>136</v>
      </c>
      <c r="B5699" t="s">
        <v>137</v>
      </c>
      <c r="C5699" t="s">
        <v>39</v>
      </c>
      <c r="D5699" t="s">
        <v>46</v>
      </c>
      <c r="E5699" t="s">
        <v>47</v>
      </c>
      <c r="F5699" t="s">
        <v>4228</v>
      </c>
      <c r="G5699" t="s">
        <v>4229</v>
      </c>
      <c r="H5699" t="s">
        <v>32</v>
      </c>
      <c r="I5699" t="s">
        <v>7209</v>
      </c>
      <c r="J5699" s="1">
        <v>42538</v>
      </c>
      <c r="K5699" s="1">
        <v>42540</v>
      </c>
      <c r="L5699" t="s">
        <v>199</v>
      </c>
      <c r="M5699">
        <f>Table1[[#This Row],[Ship Date]]-Table1[[#This Row],[Order Date]]</f>
        <v>2</v>
      </c>
      <c r="N5699">
        <v>6</v>
      </c>
      <c r="O5699" t="s">
        <v>51</v>
      </c>
      <c r="P5699" s="3">
        <v>22.5</v>
      </c>
      <c r="Q5699" s="3">
        <v>15.728761045127341</v>
      </c>
      <c r="R5699" s="3">
        <f>(Table1[[#This Row],[Selling Price]]-Table1[[#This Row],[Cost Price]])</f>
        <v>6.7712389548726595</v>
      </c>
      <c r="S5699" s="12">
        <f>(Table1[[#This Row],[Profit]]/Table1[[#This Row],[Selling Price]])</f>
        <v>0.300943953549896</v>
      </c>
      <c r="T5699">
        <v>6</v>
      </c>
      <c r="U5699" s="2">
        <f>Table1[[#This Row],[Selling Price]]*Table1[[#This Row],[Quantity]]</f>
        <v>135</v>
      </c>
      <c r="V5699" s="4">
        <v>0</v>
      </c>
      <c r="W5699">
        <v>221</v>
      </c>
      <c r="X5699" t="s">
        <v>36</v>
      </c>
      <c r="Y5699" t="s">
        <v>52</v>
      </c>
      <c r="Z5699" s="2">
        <v>9.5139699915440143</v>
      </c>
    </row>
    <row r="5700" spans="1:26" x14ac:dyDescent="0.35">
      <c r="A5700" t="s">
        <v>136</v>
      </c>
      <c r="B5700" t="s">
        <v>137</v>
      </c>
      <c r="C5700" t="s">
        <v>39</v>
      </c>
      <c r="D5700" t="s">
        <v>46</v>
      </c>
      <c r="E5700" t="s">
        <v>91</v>
      </c>
      <c r="F5700" t="s">
        <v>3932</v>
      </c>
      <c r="G5700" t="s">
        <v>3933</v>
      </c>
      <c r="H5700" t="s">
        <v>32</v>
      </c>
      <c r="I5700" t="s">
        <v>7275</v>
      </c>
      <c r="J5700" s="1">
        <v>41824</v>
      </c>
      <c r="K5700" s="1">
        <v>41827</v>
      </c>
      <c r="L5700" t="s">
        <v>199</v>
      </c>
      <c r="M5700">
        <f>Table1[[#This Row],[Ship Date]]-Table1[[#This Row],[Order Date]]</f>
        <v>3</v>
      </c>
      <c r="N5700">
        <v>7</v>
      </c>
      <c r="O5700" t="s">
        <v>51</v>
      </c>
      <c r="P5700" s="3">
        <v>32.432000000000002</v>
      </c>
      <c r="Q5700" s="3">
        <v>25.849801599492491</v>
      </c>
      <c r="R5700" s="3">
        <f>(Table1[[#This Row],[Selling Price]]-Table1[[#This Row],[Cost Price]])</f>
        <v>6.5821984005075116</v>
      </c>
      <c r="S5700" s="12">
        <f>(Table1[[#This Row],[Profit]]/Table1[[#This Row],[Selling Price]])</f>
        <v>0.20295382339996026</v>
      </c>
      <c r="T5700">
        <v>2</v>
      </c>
      <c r="U5700" s="2">
        <f>Table1[[#This Row],[Selling Price]]*Table1[[#This Row],[Quantity]]</f>
        <v>64.864000000000004</v>
      </c>
      <c r="V5700" s="4">
        <v>0.2</v>
      </c>
      <c r="W5700">
        <v>430</v>
      </c>
      <c r="X5700" t="s">
        <v>36</v>
      </c>
      <c r="Y5700" t="s">
        <v>52</v>
      </c>
      <c r="Z5700" s="2">
        <v>17.840670947771741</v>
      </c>
    </row>
    <row r="5701" spans="1:26" x14ac:dyDescent="0.35">
      <c r="A5701" t="s">
        <v>136</v>
      </c>
      <c r="B5701" t="s">
        <v>137</v>
      </c>
      <c r="C5701" t="s">
        <v>39</v>
      </c>
      <c r="D5701" t="s">
        <v>46</v>
      </c>
      <c r="E5701" t="s">
        <v>102</v>
      </c>
      <c r="F5701" t="s">
        <v>4742</v>
      </c>
      <c r="G5701" t="s">
        <v>4743</v>
      </c>
      <c r="H5701" t="s">
        <v>32</v>
      </c>
      <c r="I5701" t="s">
        <v>7349</v>
      </c>
      <c r="J5701" s="1">
        <v>42603</v>
      </c>
      <c r="K5701" s="1">
        <v>42610</v>
      </c>
      <c r="L5701" t="s">
        <v>60</v>
      </c>
      <c r="M5701">
        <f>Table1[[#This Row],[Ship Date]]-Table1[[#This Row],[Order Date]]</f>
        <v>7</v>
      </c>
      <c r="N5701">
        <v>8</v>
      </c>
      <c r="O5701" t="s">
        <v>61</v>
      </c>
      <c r="P5701" s="3">
        <v>12.96</v>
      </c>
      <c r="Q5701" s="3">
        <v>8.9561814015466776</v>
      </c>
      <c r="R5701" s="3">
        <f>(Table1[[#This Row],[Selling Price]]-Table1[[#This Row],[Cost Price]])</f>
        <v>4.0038185984533232</v>
      </c>
      <c r="S5701" s="12">
        <f>(Table1[[#This Row],[Profit]]/Table1[[#This Row],[Selling Price]])</f>
        <v>0.30893662025102803</v>
      </c>
      <c r="T5701">
        <v>2</v>
      </c>
      <c r="U5701" s="2">
        <f>Table1[[#This Row],[Selling Price]]*Table1[[#This Row],[Quantity]]</f>
        <v>25.92</v>
      </c>
      <c r="V5701" s="4">
        <v>0</v>
      </c>
      <c r="W5701">
        <v>485</v>
      </c>
      <c r="X5701" t="s">
        <v>68</v>
      </c>
      <c r="Y5701" t="s">
        <v>52</v>
      </c>
      <c r="Z5701" s="2">
        <v>9.1575557562360181</v>
      </c>
    </row>
    <row r="5702" spans="1:26" x14ac:dyDescent="0.35">
      <c r="A5702" t="s">
        <v>136</v>
      </c>
      <c r="B5702" t="s">
        <v>137</v>
      </c>
      <c r="C5702" t="s">
        <v>64</v>
      </c>
      <c r="D5702" t="s">
        <v>46</v>
      </c>
      <c r="E5702" t="s">
        <v>47</v>
      </c>
      <c r="F5702" t="s">
        <v>1618</v>
      </c>
      <c r="G5702" t="s">
        <v>1619</v>
      </c>
      <c r="H5702" t="s">
        <v>32</v>
      </c>
      <c r="I5702" t="s">
        <v>7382</v>
      </c>
      <c r="J5702" s="1">
        <v>42079</v>
      </c>
      <c r="K5702" s="1">
        <v>42082</v>
      </c>
      <c r="L5702" t="s">
        <v>34</v>
      </c>
      <c r="M5702">
        <f>Table1[[#This Row],[Ship Date]]-Table1[[#This Row],[Order Date]]</f>
        <v>3</v>
      </c>
      <c r="N5702">
        <v>3</v>
      </c>
      <c r="O5702" t="s">
        <v>106</v>
      </c>
      <c r="P5702" s="3">
        <v>491.55</v>
      </c>
      <c r="Q5702" s="3">
        <v>326.3349740554367</v>
      </c>
      <c r="R5702" s="3">
        <f>(Table1[[#This Row],[Selling Price]]-Table1[[#This Row],[Cost Price]])</f>
        <v>165.21502594456331</v>
      </c>
      <c r="S5702" s="12">
        <f>(Table1[[#This Row],[Profit]]/Table1[[#This Row],[Selling Price]])</f>
        <v>0.33611031623347232</v>
      </c>
      <c r="T5702">
        <v>5</v>
      </c>
      <c r="U5702" s="2">
        <f>Table1[[#This Row],[Selling Price]]*Table1[[#This Row],[Quantity]]</f>
        <v>2457.75</v>
      </c>
      <c r="V5702" s="4">
        <v>0</v>
      </c>
      <c r="W5702">
        <v>112</v>
      </c>
      <c r="X5702" t="s">
        <v>36</v>
      </c>
      <c r="Y5702" t="s">
        <v>36</v>
      </c>
      <c r="Z5702" s="2">
        <v>219.56074679475711</v>
      </c>
    </row>
    <row r="5703" spans="1:26" x14ac:dyDescent="0.35">
      <c r="A5703" t="s">
        <v>136</v>
      </c>
      <c r="B5703" t="s">
        <v>137</v>
      </c>
      <c r="C5703" t="s">
        <v>27</v>
      </c>
      <c r="D5703" t="s">
        <v>46</v>
      </c>
      <c r="E5703" t="s">
        <v>102</v>
      </c>
      <c r="F5703" t="s">
        <v>3607</v>
      </c>
      <c r="G5703" t="s">
        <v>3608</v>
      </c>
      <c r="H5703" t="s">
        <v>32</v>
      </c>
      <c r="I5703" t="s">
        <v>7462</v>
      </c>
      <c r="J5703" s="1">
        <v>42715</v>
      </c>
      <c r="K5703" s="1">
        <v>42715</v>
      </c>
      <c r="L5703" t="s">
        <v>1118</v>
      </c>
      <c r="M5703">
        <f>Table1[[#This Row],[Ship Date]]-Table1[[#This Row],[Order Date]]</f>
        <v>0</v>
      </c>
      <c r="N5703">
        <v>12</v>
      </c>
      <c r="O5703" t="s">
        <v>35</v>
      </c>
      <c r="P5703" s="3">
        <v>30.98</v>
      </c>
      <c r="Q5703" s="3">
        <v>25.561190531658099</v>
      </c>
      <c r="R5703" s="3">
        <f>(Table1[[#This Row],[Selling Price]]-Table1[[#This Row],[Cost Price]])</f>
        <v>5.4188094683419017</v>
      </c>
      <c r="S5703" s="12">
        <f>(Table1[[#This Row],[Profit]]/Table1[[#This Row],[Selling Price]])</f>
        <v>0.17491315262562626</v>
      </c>
      <c r="T5703">
        <v>1</v>
      </c>
      <c r="U5703" s="2">
        <f>Table1[[#This Row],[Selling Price]]*Table1[[#This Row],[Quantity]]</f>
        <v>30.98</v>
      </c>
      <c r="V5703" s="4">
        <v>0</v>
      </c>
      <c r="W5703">
        <v>183</v>
      </c>
      <c r="X5703" t="s">
        <v>36</v>
      </c>
      <c r="Y5703" t="s">
        <v>68</v>
      </c>
      <c r="Z5703" s="2">
        <v>59.516012267848282</v>
      </c>
    </row>
    <row r="5704" spans="1:26" x14ac:dyDescent="0.35">
      <c r="A5704" t="s">
        <v>136</v>
      </c>
      <c r="B5704" t="s">
        <v>137</v>
      </c>
      <c r="C5704" t="s">
        <v>45</v>
      </c>
      <c r="D5704" t="s">
        <v>46</v>
      </c>
      <c r="E5704" t="s">
        <v>75</v>
      </c>
      <c r="F5704" t="s">
        <v>2766</v>
      </c>
      <c r="G5704" t="s">
        <v>2767</v>
      </c>
      <c r="H5704" t="s">
        <v>32</v>
      </c>
      <c r="I5704" t="s">
        <v>7492</v>
      </c>
      <c r="J5704" s="1">
        <v>42479</v>
      </c>
      <c r="K5704" s="1">
        <v>42486</v>
      </c>
      <c r="L5704" t="s">
        <v>60</v>
      </c>
      <c r="M5704">
        <f>Table1[[#This Row],[Ship Date]]-Table1[[#This Row],[Order Date]]</f>
        <v>7</v>
      </c>
      <c r="N5704">
        <v>4</v>
      </c>
      <c r="O5704" t="s">
        <v>106</v>
      </c>
      <c r="P5704" s="3">
        <v>71.959999999999994</v>
      </c>
      <c r="Q5704" s="3">
        <v>49.984662002316462</v>
      </c>
      <c r="R5704" s="3">
        <f>(Table1[[#This Row],[Selling Price]]-Table1[[#This Row],[Cost Price]])</f>
        <v>21.975337997683532</v>
      </c>
      <c r="S5704" s="12">
        <f>(Table1[[#This Row],[Profit]]/Table1[[#This Row],[Selling Price]])</f>
        <v>0.30538268479271169</v>
      </c>
      <c r="T5704">
        <v>2</v>
      </c>
      <c r="U5704" s="2">
        <f>Table1[[#This Row],[Selling Price]]*Table1[[#This Row],[Quantity]]</f>
        <v>143.91999999999999</v>
      </c>
      <c r="V5704" s="4">
        <v>0</v>
      </c>
      <c r="W5704">
        <v>184</v>
      </c>
      <c r="X5704" t="s">
        <v>68</v>
      </c>
      <c r="Y5704" t="s">
        <v>68</v>
      </c>
      <c r="Z5704" s="2">
        <v>47.004075170847337</v>
      </c>
    </row>
    <row r="5705" spans="1:26" x14ac:dyDescent="0.35">
      <c r="A5705" t="s">
        <v>136</v>
      </c>
      <c r="B5705" t="s">
        <v>137</v>
      </c>
      <c r="C5705" t="s">
        <v>27</v>
      </c>
      <c r="D5705" t="s">
        <v>46</v>
      </c>
      <c r="E5705" t="s">
        <v>91</v>
      </c>
      <c r="F5705" t="s">
        <v>1690</v>
      </c>
      <c r="G5705" t="s">
        <v>1691</v>
      </c>
      <c r="H5705" t="s">
        <v>32</v>
      </c>
      <c r="I5705" t="s">
        <v>7533</v>
      </c>
      <c r="J5705" s="1">
        <v>42964</v>
      </c>
      <c r="K5705" s="1">
        <v>42971</v>
      </c>
      <c r="L5705" t="s">
        <v>60</v>
      </c>
      <c r="M5705">
        <f>Table1[[#This Row],[Ship Date]]-Table1[[#This Row],[Order Date]]</f>
        <v>7</v>
      </c>
      <c r="N5705">
        <v>8</v>
      </c>
      <c r="O5705" t="s">
        <v>61</v>
      </c>
      <c r="P5705" s="3">
        <v>38.863999999999997</v>
      </c>
      <c r="Q5705" s="3">
        <v>27.923409293474709</v>
      </c>
      <c r="R5705" s="3">
        <f>(Table1[[#This Row],[Selling Price]]-Table1[[#This Row],[Cost Price]])</f>
        <v>10.940590706525288</v>
      </c>
      <c r="S5705" s="12">
        <f>(Table1[[#This Row],[Profit]]/Table1[[#This Row],[Selling Price]])</f>
        <v>0.28150964148119828</v>
      </c>
      <c r="T5705">
        <v>4</v>
      </c>
      <c r="U5705" s="2">
        <f>Table1[[#This Row],[Selling Price]]*Table1[[#This Row],[Quantity]]</f>
        <v>155.45599999999999</v>
      </c>
      <c r="V5705" s="4">
        <v>0.8</v>
      </c>
      <c r="W5705">
        <v>168</v>
      </c>
      <c r="X5705" t="s">
        <v>68</v>
      </c>
      <c r="Y5705" t="s">
        <v>68</v>
      </c>
      <c r="Z5705" s="2">
        <v>100.1895025505833</v>
      </c>
    </row>
    <row r="5706" spans="1:26" x14ac:dyDescent="0.35">
      <c r="A5706" t="s">
        <v>136</v>
      </c>
      <c r="B5706" t="s">
        <v>137</v>
      </c>
      <c r="C5706" t="s">
        <v>27</v>
      </c>
      <c r="D5706" t="s">
        <v>46</v>
      </c>
      <c r="E5706" t="s">
        <v>86</v>
      </c>
      <c r="F5706" t="s">
        <v>2784</v>
      </c>
      <c r="G5706" t="s">
        <v>2785</v>
      </c>
      <c r="H5706" t="s">
        <v>32</v>
      </c>
      <c r="I5706" t="s">
        <v>7614</v>
      </c>
      <c r="J5706" s="1">
        <v>43056</v>
      </c>
      <c r="K5706" s="1">
        <v>43060</v>
      </c>
      <c r="L5706" t="s">
        <v>60</v>
      </c>
      <c r="M5706">
        <f>Table1[[#This Row],[Ship Date]]-Table1[[#This Row],[Order Date]]</f>
        <v>4</v>
      </c>
      <c r="N5706">
        <v>11</v>
      </c>
      <c r="O5706" t="s">
        <v>35</v>
      </c>
      <c r="P5706" s="3">
        <v>4.1580000000000004</v>
      </c>
      <c r="Q5706" s="3">
        <v>2.9568480882117019</v>
      </c>
      <c r="R5706" s="3">
        <f>(Table1[[#This Row],[Selling Price]]-Table1[[#This Row],[Cost Price]])</f>
        <v>1.2011519117882985</v>
      </c>
      <c r="S5706" s="12">
        <f>(Table1[[#This Row],[Profit]]/Table1[[#This Row],[Selling Price]])</f>
        <v>0.28887732366240942</v>
      </c>
      <c r="T5706">
        <v>7</v>
      </c>
      <c r="U5706" s="2">
        <f>Table1[[#This Row],[Selling Price]]*Table1[[#This Row],[Quantity]]</f>
        <v>29.106000000000002</v>
      </c>
      <c r="V5706" s="4">
        <v>0.7</v>
      </c>
      <c r="W5706">
        <v>373</v>
      </c>
      <c r="X5706" t="s">
        <v>36</v>
      </c>
      <c r="Y5706" t="s">
        <v>52</v>
      </c>
      <c r="Z5706" s="2">
        <v>2.1351499110969101</v>
      </c>
    </row>
    <row r="5707" spans="1:26" x14ac:dyDescent="0.35">
      <c r="A5707" t="s">
        <v>136</v>
      </c>
      <c r="B5707" t="s">
        <v>137</v>
      </c>
      <c r="C5707" t="s">
        <v>39</v>
      </c>
      <c r="D5707" t="s">
        <v>46</v>
      </c>
      <c r="E5707" t="s">
        <v>91</v>
      </c>
      <c r="F5707" t="s">
        <v>4128</v>
      </c>
      <c r="G5707" t="s">
        <v>4129</v>
      </c>
      <c r="H5707" t="s">
        <v>32</v>
      </c>
      <c r="I5707" t="s">
        <v>7618</v>
      </c>
      <c r="J5707" s="1">
        <v>43049</v>
      </c>
      <c r="K5707" s="1">
        <v>43056</v>
      </c>
      <c r="L5707" t="s">
        <v>60</v>
      </c>
      <c r="M5707">
        <f>Table1[[#This Row],[Ship Date]]-Table1[[#This Row],[Order Date]]</f>
        <v>7</v>
      </c>
      <c r="N5707">
        <v>11</v>
      </c>
      <c r="O5707" t="s">
        <v>35</v>
      </c>
      <c r="P5707" s="3">
        <v>400.8</v>
      </c>
      <c r="Q5707" s="3">
        <v>260.81495336297888</v>
      </c>
      <c r="R5707" s="3">
        <f>(Table1[[#This Row],[Selling Price]]-Table1[[#This Row],[Cost Price]])</f>
        <v>139.98504663702113</v>
      </c>
      <c r="S5707" s="12">
        <f>(Table1[[#This Row],[Profit]]/Table1[[#This Row],[Selling Price]])</f>
        <v>0.34926408841572137</v>
      </c>
      <c r="T5707">
        <v>5</v>
      </c>
      <c r="U5707" s="2">
        <f>Table1[[#This Row],[Selling Price]]*Table1[[#This Row],[Quantity]]</f>
        <v>2004</v>
      </c>
      <c r="V5707" s="4">
        <v>0</v>
      </c>
      <c r="W5707">
        <v>495</v>
      </c>
      <c r="X5707" t="s">
        <v>68</v>
      </c>
      <c r="Y5707" t="s">
        <v>68</v>
      </c>
      <c r="Z5707" s="2">
        <v>120.24</v>
      </c>
    </row>
    <row r="5708" spans="1:26" x14ac:dyDescent="0.35">
      <c r="A5708" t="s">
        <v>136</v>
      </c>
      <c r="B5708" t="s">
        <v>137</v>
      </c>
      <c r="C5708" t="s">
        <v>39</v>
      </c>
      <c r="D5708" t="s">
        <v>46</v>
      </c>
      <c r="E5708" t="s">
        <v>102</v>
      </c>
      <c r="F5708" t="s">
        <v>6933</v>
      </c>
      <c r="G5708" t="s">
        <v>6934</v>
      </c>
      <c r="H5708" t="s">
        <v>32</v>
      </c>
      <c r="I5708" t="s">
        <v>7635</v>
      </c>
      <c r="J5708" s="1">
        <v>42772</v>
      </c>
      <c r="K5708" s="1">
        <v>42779</v>
      </c>
      <c r="L5708" t="s">
        <v>60</v>
      </c>
      <c r="M5708">
        <f>Table1[[#This Row],[Ship Date]]-Table1[[#This Row],[Order Date]]</f>
        <v>7</v>
      </c>
      <c r="N5708">
        <v>2</v>
      </c>
      <c r="O5708" t="s">
        <v>106</v>
      </c>
      <c r="P5708" s="3">
        <v>29.9</v>
      </c>
      <c r="Q5708" s="3">
        <v>19.942489693618558</v>
      </c>
      <c r="R5708" s="3">
        <f>(Table1[[#This Row],[Selling Price]]-Table1[[#This Row],[Cost Price]])</f>
        <v>9.9575103063814403</v>
      </c>
      <c r="S5708" s="12">
        <f>(Table1[[#This Row],[Profit]]/Table1[[#This Row],[Selling Price]])</f>
        <v>0.33302710054787427</v>
      </c>
      <c r="T5708">
        <v>5</v>
      </c>
      <c r="U5708" s="2">
        <f>Table1[[#This Row],[Selling Price]]*Table1[[#This Row],[Quantity]]</f>
        <v>149.5</v>
      </c>
      <c r="V5708" s="4">
        <v>0</v>
      </c>
      <c r="W5708">
        <v>340</v>
      </c>
      <c r="X5708" t="s">
        <v>68</v>
      </c>
      <c r="Y5708" t="s">
        <v>52</v>
      </c>
      <c r="Z5708" s="2">
        <v>11.82165991728742</v>
      </c>
    </row>
    <row r="5709" spans="1:26" x14ac:dyDescent="0.35">
      <c r="A5709" t="s">
        <v>136</v>
      </c>
      <c r="B5709" t="s">
        <v>137</v>
      </c>
      <c r="C5709" t="s">
        <v>55</v>
      </c>
      <c r="D5709" t="s">
        <v>46</v>
      </c>
      <c r="E5709" t="s">
        <v>65</v>
      </c>
      <c r="F5709" t="s">
        <v>2511</v>
      </c>
      <c r="G5709" t="s">
        <v>2512</v>
      </c>
      <c r="H5709" t="s">
        <v>32</v>
      </c>
      <c r="I5709" t="s">
        <v>7649</v>
      </c>
      <c r="J5709" s="1">
        <v>42626</v>
      </c>
      <c r="K5709" s="1">
        <v>42631</v>
      </c>
      <c r="L5709" t="s">
        <v>60</v>
      </c>
      <c r="M5709">
        <f>Table1[[#This Row],[Ship Date]]-Table1[[#This Row],[Order Date]]</f>
        <v>5</v>
      </c>
      <c r="N5709">
        <v>9</v>
      </c>
      <c r="O5709" t="s">
        <v>61</v>
      </c>
      <c r="P5709" s="3">
        <v>373.08</v>
      </c>
      <c r="Q5709" s="3">
        <v>276.60947780953092</v>
      </c>
      <c r="R5709" s="3">
        <f>(Table1[[#This Row],[Selling Price]]-Table1[[#This Row],[Cost Price]])</f>
        <v>96.470522190469069</v>
      </c>
      <c r="S5709" s="12">
        <f>(Table1[[#This Row],[Profit]]/Table1[[#This Row],[Selling Price]])</f>
        <v>0.25857864852168189</v>
      </c>
      <c r="T5709">
        <v>6</v>
      </c>
      <c r="U5709" s="2">
        <f>Table1[[#This Row],[Selling Price]]*Table1[[#This Row],[Quantity]]</f>
        <v>2238.48</v>
      </c>
      <c r="V5709" s="4">
        <v>0</v>
      </c>
      <c r="W5709">
        <v>436</v>
      </c>
      <c r="X5709" t="s">
        <v>36</v>
      </c>
      <c r="Y5709" t="s">
        <v>36</v>
      </c>
      <c r="Z5709" s="2">
        <v>161.96003538047421</v>
      </c>
    </row>
    <row r="5710" spans="1:26" x14ac:dyDescent="0.35">
      <c r="A5710" t="s">
        <v>136</v>
      </c>
      <c r="B5710" t="s">
        <v>137</v>
      </c>
      <c r="C5710" t="s">
        <v>27</v>
      </c>
      <c r="D5710" t="s">
        <v>46</v>
      </c>
      <c r="E5710" t="s">
        <v>102</v>
      </c>
      <c r="F5710" t="s">
        <v>3093</v>
      </c>
      <c r="G5710" t="s">
        <v>3094</v>
      </c>
      <c r="H5710" t="s">
        <v>32</v>
      </c>
      <c r="I5710" t="s">
        <v>7782</v>
      </c>
      <c r="J5710" s="1">
        <v>42335</v>
      </c>
      <c r="K5710" s="1">
        <v>42337</v>
      </c>
      <c r="L5710" t="s">
        <v>34</v>
      </c>
      <c r="M5710">
        <f>Table1[[#This Row],[Ship Date]]-Table1[[#This Row],[Order Date]]</f>
        <v>2</v>
      </c>
      <c r="N5710">
        <v>11</v>
      </c>
      <c r="O5710" t="s">
        <v>35</v>
      </c>
      <c r="P5710" s="3">
        <v>154.9</v>
      </c>
      <c r="Q5710" s="3">
        <v>115.0393183335576</v>
      </c>
      <c r="R5710" s="3">
        <f>(Table1[[#This Row],[Selling Price]]-Table1[[#This Row],[Cost Price]])</f>
        <v>39.860681666442403</v>
      </c>
      <c r="S5710" s="12">
        <f>(Table1[[#This Row],[Profit]]/Table1[[#This Row],[Selling Price]])</f>
        <v>0.25733170862777532</v>
      </c>
      <c r="T5710">
        <v>5</v>
      </c>
      <c r="U5710" s="2">
        <f>Table1[[#This Row],[Selling Price]]*Table1[[#This Row],[Quantity]]</f>
        <v>774.5</v>
      </c>
      <c r="V5710" s="4">
        <v>0</v>
      </c>
      <c r="W5710">
        <v>249</v>
      </c>
      <c r="X5710" t="s">
        <v>36</v>
      </c>
      <c r="Y5710" t="s">
        <v>68</v>
      </c>
      <c r="Z5710" s="2">
        <v>50.716445774521702</v>
      </c>
    </row>
    <row r="5711" spans="1:26" x14ac:dyDescent="0.35">
      <c r="A5711" t="s">
        <v>136</v>
      </c>
      <c r="B5711" t="s">
        <v>137</v>
      </c>
      <c r="C5711" t="s">
        <v>55</v>
      </c>
      <c r="D5711" t="s">
        <v>46</v>
      </c>
      <c r="E5711" t="s">
        <v>102</v>
      </c>
      <c r="F5711" t="s">
        <v>3119</v>
      </c>
      <c r="G5711" t="s">
        <v>3120</v>
      </c>
      <c r="H5711" t="s">
        <v>32</v>
      </c>
      <c r="I5711" t="s">
        <v>7787</v>
      </c>
      <c r="J5711" s="1">
        <v>42004</v>
      </c>
      <c r="K5711" s="1">
        <v>42011</v>
      </c>
      <c r="L5711" t="s">
        <v>60</v>
      </c>
      <c r="M5711">
        <f>Table1[[#This Row],[Ship Date]]-Table1[[#This Row],[Order Date]]</f>
        <v>7</v>
      </c>
      <c r="N5711">
        <v>12</v>
      </c>
      <c r="O5711" t="s">
        <v>35</v>
      </c>
      <c r="P5711" s="3">
        <v>14.94</v>
      </c>
      <c r="Q5711" s="3">
        <v>10.252411047776871</v>
      </c>
      <c r="R5711" s="3">
        <f>(Table1[[#This Row],[Selling Price]]-Table1[[#This Row],[Cost Price]])</f>
        <v>4.6875889522231287</v>
      </c>
      <c r="S5711" s="12">
        <f>(Table1[[#This Row],[Profit]]/Table1[[#This Row],[Selling Price]])</f>
        <v>0.31376097404438613</v>
      </c>
      <c r="T5711">
        <v>3</v>
      </c>
      <c r="U5711" s="2">
        <f>Table1[[#This Row],[Selling Price]]*Table1[[#This Row],[Quantity]]</f>
        <v>44.82</v>
      </c>
      <c r="V5711" s="4">
        <v>0</v>
      </c>
      <c r="W5711">
        <v>162</v>
      </c>
      <c r="X5711" t="s">
        <v>68</v>
      </c>
      <c r="Y5711" t="s">
        <v>52</v>
      </c>
      <c r="Z5711" s="2">
        <v>4.6716540967841356</v>
      </c>
    </row>
    <row r="5712" spans="1:26" x14ac:dyDescent="0.35">
      <c r="A5712" t="s">
        <v>136</v>
      </c>
      <c r="B5712" t="s">
        <v>137</v>
      </c>
      <c r="C5712" t="s">
        <v>27</v>
      </c>
      <c r="D5712" t="s">
        <v>46</v>
      </c>
      <c r="E5712" t="s">
        <v>178</v>
      </c>
      <c r="F5712" t="s">
        <v>4683</v>
      </c>
      <c r="G5712" t="s">
        <v>610</v>
      </c>
      <c r="H5712" t="s">
        <v>32</v>
      </c>
      <c r="I5712" t="s">
        <v>7842</v>
      </c>
      <c r="J5712" s="1">
        <v>42038</v>
      </c>
      <c r="K5712" s="1">
        <v>42042</v>
      </c>
      <c r="L5712" t="s">
        <v>60</v>
      </c>
      <c r="M5712">
        <f>Table1[[#This Row],[Ship Date]]-Table1[[#This Row],[Order Date]]</f>
        <v>4</v>
      </c>
      <c r="N5712">
        <v>2</v>
      </c>
      <c r="O5712" t="s">
        <v>106</v>
      </c>
      <c r="P5712" s="3">
        <v>74.52</v>
      </c>
      <c r="Q5712" s="3">
        <v>49.099990851539488</v>
      </c>
      <c r="R5712" s="3">
        <f>(Table1[[#This Row],[Selling Price]]-Table1[[#This Row],[Cost Price]])</f>
        <v>25.420009148460508</v>
      </c>
      <c r="S5712" s="12">
        <f>(Table1[[#This Row],[Profit]]/Table1[[#This Row],[Selling Price]])</f>
        <v>0.34111660156280876</v>
      </c>
      <c r="T5712">
        <v>9</v>
      </c>
      <c r="U5712" s="2">
        <f>Table1[[#This Row],[Selling Price]]*Table1[[#This Row],[Quantity]]</f>
        <v>670.68</v>
      </c>
      <c r="V5712" s="4">
        <v>0</v>
      </c>
      <c r="W5712">
        <v>229</v>
      </c>
      <c r="X5712" t="s">
        <v>36</v>
      </c>
      <c r="Y5712" t="s">
        <v>52</v>
      </c>
      <c r="Z5712" s="2">
        <v>23.591600636061731</v>
      </c>
    </row>
    <row r="5713" spans="1:26" x14ac:dyDescent="0.35">
      <c r="A5713" t="s">
        <v>136</v>
      </c>
      <c r="B5713" t="s">
        <v>137</v>
      </c>
      <c r="C5713" t="s">
        <v>45</v>
      </c>
      <c r="D5713" t="s">
        <v>46</v>
      </c>
      <c r="E5713" t="s">
        <v>86</v>
      </c>
      <c r="F5713" t="s">
        <v>970</v>
      </c>
      <c r="G5713" t="s">
        <v>971</v>
      </c>
      <c r="H5713" t="s">
        <v>32</v>
      </c>
      <c r="I5713" t="s">
        <v>7853</v>
      </c>
      <c r="J5713" s="1">
        <v>42071</v>
      </c>
      <c r="K5713" s="1">
        <v>42075</v>
      </c>
      <c r="L5713" t="s">
        <v>60</v>
      </c>
      <c r="M5713">
        <f>Table1[[#This Row],[Ship Date]]-Table1[[#This Row],[Order Date]]</f>
        <v>4</v>
      </c>
      <c r="N5713">
        <v>3</v>
      </c>
      <c r="O5713" t="s">
        <v>106</v>
      </c>
      <c r="P5713" s="3">
        <v>8.5679999999999996</v>
      </c>
      <c r="Q5713" s="3">
        <v>6.0302679241071493</v>
      </c>
      <c r="R5713" s="3">
        <f>(Table1[[#This Row],[Selling Price]]-Table1[[#This Row],[Cost Price]])</f>
        <v>2.5377320758928503</v>
      </c>
      <c r="S5713" s="12">
        <f>(Table1[[#This Row],[Profit]]/Table1[[#This Row],[Selling Price]])</f>
        <v>0.29618721707432893</v>
      </c>
      <c r="T5713">
        <v>3</v>
      </c>
      <c r="U5713" s="2">
        <f>Table1[[#This Row],[Selling Price]]*Table1[[#This Row],[Quantity]]</f>
        <v>25.704000000000001</v>
      </c>
      <c r="V5713" s="4">
        <v>0.8</v>
      </c>
      <c r="W5713">
        <v>222</v>
      </c>
      <c r="X5713" t="s">
        <v>36</v>
      </c>
      <c r="Y5713" t="s">
        <v>52</v>
      </c>
      <c r="Z5713" s="2">
        <v>29.71965652560608</v>
      </c>
    </row>
    <row r="5714" spans="1:26" x14ac:dyDescent="0.35">
      <c r="A5714" t="s">
        <v>136</v>
      </c>
      <c r="B5714" t="s">
        <v>137</v>
      </c>
      <c r="C5714" t="s">
        <v>27</v>
      </c>
      <c r="D5714" t="s">
        <v>46</v>
      </c>
      <c r="E5714" t="s">
        <v>65</v>
      </c>
      <c r="F5714" t="s">
        <v>2928</v>
      </c>
      <c r="G5714" t="s">
        <v>2929</v>
      </c>
      <c r="H5714" t="s">
        <v>32</v>
      </c>
      <c r="I5714" t="s">
        <v>7866</v>
      </c>
      <c r="J5714" s="1">
        <v>42269</v>
      </c>
      <c r="K5714" s="1">
        <v>42273</v>
      </c>
      <c r="L5714" t="s">
        <v>60</v>
      </c>
      <c r="M5714">
        <f>Table1[[#This Row],[Ship Date]]-Table1[[#This Row],[Order Date]]</f>
        <v>4</v>
      </c>
      <c r="N5714">
        <v>9</v>
      </c>
      <c r="O5714" t="s">
        <v>61</v>
      </c>
      <c r="P5714" s="3">
        <v>25.423999999999999</v>
      </c>
      <c r="Q5714" s="3">
        <v>17.23029730857699</v>
      </c>
      <c r="R5714" s="3">
        <f>(Table1[[#This Row],[Selling Price]]-Table1[[#This Row],[Cost Price]])</f>
        <v>8.1937026914230096</v>
      </c>
      <c r="S5714" s="12">
        <f>(Table1[[#This Row],[Profit]]/Table1[[#This Row],[Selling Price]])</f>
        <v>0.32228220151915549</v>
      </c>
      <c r="T5714">
        <v>1</v>
      </c>
      <c r="U5714" s="2">
        <f>Table1[[#This Row],[Selling Price]]*Table1[[#This Row],[Quantity]]</f>
        <v>25.423999999999999</v>
      </c>
      <c r="V5714" s="4">
        <v>0.2</v>
      </c>
      <c r="W5714">
        <v>271</v>
      </c>
      <c r="X5714" t="s">
        <v>36</v>
      </c>
      <c r="Y5714" t="s">
        <v>68</v>
      </c>
      <c r="Z5714" s="2">
        <v>67.863509369911014</v>
      </c>
    </row>
    <row r="5715" spans="1:26" x14ac:dyDescent="0.35">
      <c r="A5715" t="s">
        <v>136</v>
      </c>
      <c r="B5715" t="s">
        <v>137</v>
      </c>
      <c r="C5715" t="s">
        <v>64</v>
      </c>
      <c r="D5715" t="s">
        <v>46</v>
      </c>
      <c r="E5715" t="s">
        <v>86</v>
      </c>
      <c r="F5715" t="s">
        <v>1912</v>
      </c>
      <c r="G5715" t="s">
        <v>1913</v>
      </c>
      <c r="H5715" t="s">
        <v>32</v>
      </c>
      <c r="I5715" t="s">
        <v>7885</v>
      </c>
      <c r="J5715" s="1">
        <v>41748</v>
      </c>
      <c r="K5715" s="1">
        <v>41752</v>
      </c>
      <c r="L5715" t="s">
        <v>34</v>
      </c>
      <c r="M5715">
        <f>Table1[[#This Row],[Ship Date]]-Table1[[#This Row],[Order Date]]</f>
        <v>4</v>
      </c>
      <c r="N5715">
        <v>4</v>
      </c>
      <c r="O5715" t="s">
        <v>106</v>
      </c>
      <c r="P5715" s="3">
        <v>58.05</v>
      </c>
      <c r="Q5715" s="3">
        <v>39.440527099974076</v>
      </c>
      <c r="R5715" s="3">
        <f>(Table1[[#This Row],[Selling Price]]-Table1[[#This Row],[Cost Price]])</f>
        <v>18.609472900025921</v>
      </c>
      <c r="S5715" s="12">
        <f>(Table1[[#This Row],[Profit]]/Table1[[#This Row],[Selling Price]])</f>
        <v>0.32057662187813818</v>
      </c>
      <c r="T5715">
        <v>3</v>
      </c>
      <c r="U5715" s="2">
        <f>Table1[[#This Row],[Selling Price]]*Table1[[#This Row],[Quantity]]</f>
        <v>174.14999999999998</v>
      </c>
      <c r="V5715" s="4">
        <v>0</v>
      </c>
      <c r="W5715">
        <v>473</v>
      </c>
      <c r="X5715" t="s">
        <v>36</v>
      </c>
      <c r="Y5715" t="s">
        <v>52</v>
      </c>
      <c r="Z5715" s="2">
        <v>24.35416507902557</v>
      </c>
    </row>
    <row r="5716" spans="1:26" x14ac:dyDescent="0.35">
      <c r="A5716" t="s">
        <v>136</v>
      </c>
      <c r="B5716" t="s">
        <v>137</v>
      </c>
      <c r="C5716" t="s">
        <v>64</v>
      </c>
      <c r="D5716" t="s">
        <v>46</v>
      </c>
      <c r="E5716" t="s">
        <v>47</v>
      </c>
      <c r="F5716" t="s">
        <v>5395</v>
      </c>
      <c r="G5716" t="s">
        <v>5396</v>
      </c>
      <c r="H5716" t="s">
        <v>32</v>
      </c>
      <c r="I5716" t="s">
        <v>7954</v>
      </c>
      <c r="J5716" s="1">
        <v>42605</v>
      </c>
      <c r="K5716" s="1">
        <v>42611</v>
      </c>
      <c r="L5716" t="s">
        <v>60</v>
      </c>
      <c r="M5716">
        <f>Table1[[#This Row],[Ship Date]]-Table1[[#This Row],[Order Date]]</f>
        <v>6</v>
      </c>
      <c r="N5716">
        <v>8</v>
      </c>
      <c r="O5716" t="s">
        <v>61</v>
      </c>
      <c r="P5716" s="3">
        <v>37.590000000000003</v>
      </c>
      <c r="Q5716" s="3">
        <v>28.58267218735115</v>
      </c>
      <c r="R5716" s="3">
        <f>(Table1[[#This Row],[Selling Price]]-Table1[[#This Row],[Cost Price]])</f>
        <v>9.0073278126488532</v>
      </c>
      <c r="S5716" s="12">
        <f>(Table1[[#This Row],[Profit]]/Table1[[#This Row],[Selling Price]])</f>
        <v>0.23962031957033392</v>
      </c>
      <c r="T5716">
        <v>3</v>
      </c>
      <c r="U5716" s="2">
        <f>Table1[[#This Row],[Selling Price]]*Table1[[#This Row],[Quantity]]</f>
        <v>112.77000000000001</v>
      </c>
      <c r="V5716" s="4">
        <v>0</v>
      </c>
      <c r="W5716">
        <v>337</v>
      </c>
      <c r="X5716" t="s">
        <v>68</v>
      </c>
      <c r="Y5716" t="s">
        <v>52</v>
      </c>
      <c r="Z5716" s="2">
        <v>8.8600479682674429</v>
      </c>
    </row>
    <row r="5717" spans="1:26" x14ac:dyDescent="0.35">
      <c r="A5717" t="s">
        <v>136</v>
      </c>
      <c r="B5717" t="s">
        <v>137</v>
      </c>
      <c r="C5717" t="s">
        <v>27</v>
      </c>
      <c r="D5717" t="s">
        <v>46</v>
      </c>
      <c r="E5717" t="s">
        <v>102</v>
      </c>
      <c r="F5717" t="s">
        <v>1086</v>
      </c>
      <c r="G5717" t="s">
        <v>1087</v>
      </c>
      <c r="H5717" t="s">
        <v>32</v>
      </c>
      <c r="I5717" t="s">
        <v>7991</v>
      </c>
      <c r="J5717" s="1">
        <v>42267</v>
      </c>
      <c r="K5717" s="1">
        <v>42273</v>
      </c>
      <c r="L5717" t="s">
        <v>60</v>
      </c>
      <c r="M5717">
        <f>Table1[[#This Row],[Ship Date]]-Table1[[#This Row],[Order Date]]</f>
        <v>6</v>
      </c>
      <c r="N5717">
        <v>9</v>
      </c>
      <c r="O5717" t="s">
        <v>61</v>
      </c>
      <c r="P5717" s="3">
        <v>61.4</v>
      </c>
      <c r="Q5717" s="3">
        <v>40.86108490918285</v>
      </c>
      <c r="R5717" s="3">
        <f>(Table1[[#This Row],[Selling Price]]-Table1[[#This Row],[Cost Price]])</f>
        <v>20.538915090817149</v>
      </c>
      <c r="S5717" s="12">
        <f>(Table1[[#This Row],[Profit]]/Table1[[#This Row],[Selling Price]])</f>
        <v>0.33451001776575162</v>
      </c>
      <c r="T5717">
        <v>5</v>
      </c>
      <c r="U5717" s="2">
        <f>Table1[[#This Row],[Selling Price]]*Table1[[#This Row],[Quantity]]</f>
        <v>307</v>
      </c>
      <c r="V5717" s="4">
        <v>0</v>
      </c>
      <c r="W5717">
        <v>285</v>
      </c>
      <c r="X5717" t="s">
        <v>68</v>
      </c>
      <c r="Y5717" t="s">
        <v>68</v>
      </c>
      <c r="Z5717" s="2">
        <v>128.2391351245675</v>
      </c>
    </row>
    <row r="5718" spans="1:26" x14ac:dyDescent="0.35">
      <c r="A5718" t="s">
        <v>136</v>
      </c>
      <c r="B5718" t="s">
        <v>137</v>
      </c>
      <c r="C5718" t="s">
        <v>45</v>
      </c>
      <c r="D5718" t="s">
        <v>46</v>
      </c>
      <c r="E5718" t="s">
        <v>102</v>
      </c>
      <c r="F5718" t="s">
        <v>633</v>
      </c>
      <c r="G5718" t="s">
        <v>634</v>
      </c>
      <c r="H5718" t="s">
        <v>32</v>
      </c>
      <c r="I5718" t="s">
        <v>8061</v>
      </c>
      <c r="J5718" s="1">
        <v>42714</v>
      </c>
      <c r="K5718" s="1">
        <v>42720</v>
      </c>
      <c r="L5718" t="s">
        <v>60</v>
      </c>
      <c r="M5718">
        <f>Table1[[#This Row],[Ship Date]]-Table1[[#This Row],[Order Date]]</f>
        <v>6</v>
      </c>
      <c r="N5718">
        <v>12</v>
      </c>
      <c r="O5718" t="s">
        <v>35</v>
      </c>
      <c r="P5718" s="3">
        <v>62.82</v>
      </c>
      <c r="Q5718" s="3">
        <v>40.909554375603001</v>
      </c>
      <c r="R5718" s="3">
        <f>(Table1[[#This Row],[Selling Price]]-Table1[[#This Row],[Cost Price]])</f>
        <v>21.910445624396999</v>
      </c>
      <c r="S5718" s="12">
        <f>(Table1[[#This Row],[Profit]]/Table1[[#This Row],[Selling Price]])</f>
        <v>0.34878136937913085</v>
      </c>
      <c r="T5718">
        <v>9</v>
      </c>
      <c r="U5718" s="2">
        <f>Table1[[#This Row],[Selling Price]]*Table1[[#This Row],[Quantity]]</f>
        <v>565.38</v>
      </c>
      <c r="V5718" s="4">
        <v>0</v>
      </c>
      <c r="W5718">
        <v>197</v>
      </c>
      <c r="X5718" t="s">
        <v>68</v>
      </c>
      <c r="Y5718" t="s">
        <v>68</v>
      </c>
      <c r="Z5718" s="2">
        <v>59.812592673163017</v>
      </c>
    </row>
    <row r="5719" spans="1:26" x14ac:dyDescent="0.35">
      <c r="A5719" t="s">
        <v>136</v>
      </c>
      <c r="B5719" t="s">
        <v>137</v>
      </c>
      <c r="C5719" t="s">
        <v>45</v>
      </c>
      <c r="D5719" t="s">
        <v>46</v>
      </c>
      <c r="E5719" t="s">
        <v>86</v>
      </c>
      <c r="F5719" t="s">
        <v>1917</v>
      </c>
      <c r="G5719" t="s">
        <v>1918</v>
      </c>
      <c r="H5719" t="s">
        <v>32</v>
      </c>
      <c r="I5719" t="s">
        <v>8064</v>
      </c>
      <c r="J5719" s="1">
        <v>42338</v>
      </c>
      <c r="K5719" s="1">
        <v>42341</v>
      </c>
      <c r="L5719" t="s">
        <v>199</v>
      </c>
      <c r="M5719">
        <f>Table1[[#This Row],[Ship Date]]-Table1[[#This Row],[Order Date]]</f>
        <v>3</v>
      </c>
      <c r="N5719">
        <v>11</v>
      </c>
      <c r="O5719" t="s">
        <v>35</v>
      </c>
      <c r="P5719" s="3">
        <v>6.048</v>
      </c>
      <c r="Q5719" s="3">
        <v>5.0225659143162309</v>
      </c>
      <c r="R5719" s="3">
        <f>(Table1[[#This Row],[Selling Price]]-Table1[[#This Row],[Cost Price]])</f>
        <v>1.0254340856837691</v>
      </c>
      <c r="S5719" s="12">
        <f>(Table1[[#This Row],[Profit]]/Table1[[#This Row],[Selling Price]])</f>
        <v>0.16954928665406235</v>
      </c>
      <c r="T5719">
        <v>7</v>
      </c>
      <c r="U5719" s="2">
        <f>Table1[[#This Row],[Selling Price]]*Table1[[#This Row],[Quantity]]</f>
        <v>42.335999999999999</v>
      </c>
      <c r="V5719" s="4">
        <v>0.7</v>
      </c>
      <c r="W5719">
        <v>493</v>
      </c>
      <c r="X5719" t="s">
        <v>36</v>
      </c>
      <c r="Y5719" t="s">
        <v>52</v>
      </c>
      <c r="Z5719" s="2">
        <v>5.8343025757544096</v>
      </c>
    </row>
    <row r="5720" spans="1:26" x14ac:dyDescent="0.35">
      <c r="A5720" t="s">
        <v>136</v>
      </c>
      <c r="B5720" t="s">
        <v>137</v>
      </c>
      <c r="C5720" t="s">
        <v>39</v>
      </c>
      <c r="D5720" t="s">
        <v>46</v>
      </c>
      <c r="E5720" t="s">
        <v>102</v>
      </c>
      <c r="F5720" t="s">
        <v>1188</v>
      </c>
      <c r="G5720" t="s">
        <v>1189</v>
      </c>
      <c r="H5720" t="s">
        <v>32</v>
      </c>
      <c r="I5720" t="s">
        <v>8095</v>
      </c>
      <c r="J5720" s="1">
        <v>42719</v>
      </c>
      <c r="K5720" s="1">
        <v>42723</v>
      </c>
      <c r="L5720" t="s">
        <v>60</v>
      </c>
      <c r="M5720">
        <f>Table1[[#This Row],[Ship Date]]-Table1[[#This Row],[Order Date]]</f>
        <v>4</v>
      </c>
      <c r="N5720">
        <v>12</v>
      </c>
      <c r="O5720" t="s">
        <v>35</v>
      </c>
      <c r="P5720" s="3">
        <v>19.440000000000001</v>
      </c>
      <c r="Q5720" s="3">
        <v>15.59851147152151</v>
      </c>
      <c r="R5720" s="3">
        <f>(Table1[[#This Row],[Selling Price]]-Table1[[#This Row],[Cost Price]])</f>
        <v>3.8414885284784912</v>
      </c>
      <c r="S5720" s="12">
        <f>(Table1[[#This Row],[Profit]]/Table1[[#This Row],[Selling Price]])</f>
        <v>0.19760743459251498</v>
      </c>
      <c r="T5720">
        <v>3</v>
      </c>
      <c r="U5720" s="2">
        <f>Table1[[#This Row],[Selling Price]]*Table1[[#This Row],[Quantity]]</f>
        <v>58.320000000000007</v>
      </c>
      <c r="V5720" s="4">
        <v>0</v>
      </c>
      <c r="W5720">
        <v>428</v>
      </c>
      <c r="X5720" t="s">
        <v>36</v>
      </c>
      <c r="Y5720" t="s">
        <v>52</v>
      </c>
      <c r="Z5720" s="2">
        <v>4.5820519420888273</v>
      </c>
    </row>
    <row r="5721" spans="1:26" x14ac:dyDescent="0.35">
      <c r="A5721" t="s">
        <v>136</v>
      </c>
      <c r="B5721" t="s">
        <v>137</v>
      </c>
      <c r="C5721" t="s">
        <v>45</v>
      </c>
      <c r="D5721" t="s">
        <v>46</v>
      </c>
      <c r="E5721" t="s">
        <v>102</v>
      </c>
      <c r="F5721" t="s">
        <v>7517</v>
      </c>
      <c r="G5721" t="s">
        <v>7518</v>
      </c>
      <c r="H5721" t="s">
        <v>32</v>
      </c>
      <c r="I5721" t="s">
        <v>8143</v>
      </c>
      <c r="J5721" s="1">
        <v>42000</v>
      </c>
      <c r="K5721" s="1">
        <v>42007</v>
      </c>
      <c r="L5721" t="s">
        <v>60</v>
      </c>
      <c r="M5721">
        <f>Table1[[#This Row],[Ship Date]]-Table1[[#This Row],[Order Date]]</f>
        <v>7</v>
      </c>
      <c r="N5721">
        <v>12</v>
      </c>
      <c r="O5721" t="s">
        <v>35</v>
      </c>
      <c r="P5721" s="3">
        <v>23.92</v>
      </c>
      <c r="Q5721" s="3">
        <v>19.552273618521031</v>
      </c>
      <c r="R5721" s="3">
        <f>(Table1[[#This Row],[Selling Price]]-Table1[[#This Row],[Cost Price]])</f>
        <v>4.3677263814789704</v>
      </c>
      <c r="S5721" s="12">
        <f>(Table1[[#This Row],[Profit]]/Table1[[#This Row],[Selling Price]])</f>
        <v>0.18259725675079305</v>
      </c>
      <c r="T5721">
        <v>4</v>
      </c>
      <c r="U5721" s="2">
        <f>Table1[[#This Row],[Selling Price]]*Table1[[#This Row],[Quantity]]</f>
        <v>95.68</v>
      </c>
      <c r="V5721" s="4">
        <v>0</v>
      </c>
      <c r="W5721">
        <v>196</v>
      </c>
      <c r="X5721" t="s">
        <v>68</v>
      </c>
      <c r="Y5721" t="s">
        <v>52</v>
      </c>
      <c r="Z5721" s="2">
        <v>12.68549565448666</v>
      </c>
    </row>
    <row r="5722" spans="1:26" x14ac:dyDescent="0.35">
      <c r="A5722" t="s">
        <v>136</v>
      </c>
      <c r="B5722" t="s">
        <v>137</v>
      </c>
      <c r="C5722" t="s">
        <v>64</v>
      </c>
      <c r="D5722" t="s">
        <v>46</v>
      </c>
      <c r="E5722" t="s">
        <v>65</v>
      </c>
      <c r="F5722" t="s">
        <v>3685</v>
      </c>
      <c r="G5722" t="s">
        <v>3686</v>
      </c>
      <c r="H5722" t="s">
        <v>32</v>
      </c>
      <c r="I5722" t="s">
        <v>8218</v>
      </c>
      <c r="J5722" s="1">
        <v>42103</v>
      </c>
      <c r="K5722" s="1">
        <v>42108</v>
      </c>
      <c r="L5722" t="s">
        <v>60</v>
      </c>
      <c r="M5722">
        <f>Table1[[#This Row],[Ship Date]]-Table1[[#This Row],[Order Date]]</f>
        <v>5</v>
      </c>
      <c r="N5722">
        <v>4</v>
      </c>
      <c r="O5722" t="s">
        <v>106</v>
      </c>
      <c r="P5722" s="3">
        <v>17.940000000000001</v>
      </c>
      <c r="Q5722" s="3">
        <v>12.32420187232683</v>
      </c>
      <c r="R5722" s="3">
        <f>(Table1[[#This Row],[Selling Price]]-Table1[[#This Row],[Cost Price]])</f>
        <v>5.6157981276731714</v>
      </c>
      <c r="S5722" s="12">
        <f>(Table1[[#This Row],[Profit]]/Table1[[#This Row],[Selling Price]])</f>
        <v>0.31303222562280775</v>
      </c>
      <c r="T5722">
        <v>3</v>
      </c>
      <c r="U5722" s="2">
        <f>Table1[[#This Row],[Selling Price]]*Table1[[#This Row],[Quantity]]</f>
        <v>53.820000000000007</v>
      </c>
      <c r="V5722" s="4">
        <v>0</v>
      </c>
      <c r="W5722">
        <v>122</v>
      </c>
      <c r="X5722" t="s">
        <v>36</v>
      </c>
      <c r="Y5722" t="s">
        <v>52</v>
      </c>
      <c r="Z5722" s="2">
        <v>9.5131149022208863</v>
      </c>
    </row>
    <row r="5723" spans="1:26" x14ac:dyDescent="0.35">
      <c r="A5723" t="s">
        <v>136</v>
      </c>
      <c r="B5723" t="s">
        <v>137</v>
      </c>
      <c r="C5723" t="s">
        <v>55</v>
      </c>
      <c r="D5723" t="s">
        <v>46</v>
      </c>
      <c r="E5723" t="s">
        <v>102</v>
      </c>
      <c r="F5723" t="s">
        <v>4411</v>
      </c>
      <c r="G5723" t="s">
        <v>4412</v>
      </c>
      <c r="H5723" t="s">
        <v>32</v>
      </c>
      <c r="I5723" t="s">
        <v>8277</v>
      </c>
      <c r="J5723" s="1">
        <v>42691</v>
      </c>
      <c r="K5723" s="1">
        <v>42692</v>
      </c>
      <c r="L5723" t="s">
        <v>199</v>
      </c>
      <c r="M5723">
        <f>Table1[[#This Row],[Ship Date]]-Table1[[#This Row],[Order Date]]</f>
        <v>1</v>
      </c>
      <c r="N5723">
        <v>11</v>
      </c>
      <c r="O5723" t="s">
        <v>35</v>
      </c>
      <c r="P5723" s="3">
        <v>15.231999999999999</v>
      </c>
      <c r="Q5723" s="3">
        <v>12.136173406908741</v>
      </c>
      <c r="R5723" s="3">
        <f>(Table1[[#This Row],[Selling Price]]-Table1[[#This Row],[Cost Price]])</f>
        <v>3.0958265930912585</v>
      </c>
      <c r="S5723" s="12">
        <f>(Table1[[#This Row],[Profit]]/Table1[[#This Row],[Selling Price]])</f>
        <v>0.20324491813886938</v>
      </c>
      <c r="T5723">
        <v>4</v>
      </c>
      <c r="U5723" s="2">
        <f>Table1[[#This Row],[Selling Price]]*Table1[[#This Row],[Quantity]]</f>
        <v>60.927999999999997</v>
      </c>
      <c r="V5723" s="4">
        <v>0.2</v>
      </c>
      <c r="W5723">
        <v>319</v>
      </c>
      <c r="X5723" t="s">
        <v>36</v>
      </c>
      <c r="Y5723" t="s">
        <v>52</v>
      </c>
      <c r="Z5723" s="2">
        <v>2.1985498250740951</v>
      </c>
    </row>
    <row r="5724" spans="1:26" x14ac:dyDescent="0.35">
      <c r="A5724" t="s">
        <v>136</v>
      </c>
      <c r="B5724" t="s">
        <v>137</v>
      </c>
      <c r="C5724" t="s">
        <v>64</v>
      </c>
      <c r="D5724" t="s">
        <v>46</v>
      </c>
      <c r="E5724" t="s">
        <v>91</v>
      </c>
      <c r="F5724" t="s">
        <v>2252</v>
      </c>
      <c r="G5724" t="s">
        <v>2253</v>
      </c>
      <c r="H5724" t="s">
        <v>32</v>
      </c>
      <c r="I5724" t="s">
        <v>8291</v>
      </c>
      <c r="J5724" s="1">
        <v>42927</v>
      </c>
      <c r="K5724" s="1">
        <v>42934</v>
      </c>
      <c r="L5724" t="s">
        <v>60</v>
      </c>
      <c r="M5724">
        <f>Table1[[#This Row],[Ship Date]]-Table1[[#This Row],[Order Date]]</f>
        <v>7</v>
      </c>
      <c r="N5724">
        <v>7</v>
      </c>
      <c r="O5724" t="s">
        <v>51</v>
      </c>
      <c r="P5724" s="3">
        <v>168.1</v>
      </c>
      <c r="Q5724" s="3">
        <v>131.74293777318141</v>
      </c>
      <c r="R5724" s="3">
        <f>(Table1[[#This Row],[Selling Price]]-Table1[[#This Row],[Cost Price]])</f>
        <v>36.357062226818584</v>
      </c>
      <c r="S5724" s="12">
        <f>(Table1[[#This Row],[Profit]]/Table1[[#This Row],[Selling Price]])</f>
        <v>0.21628234519225809</v>
      </c>
      <c r="T5724">
        <v>5</v>
      </c>
      <c r="U5724" s="2">
        <f>Table1[[#This Row],[Selling Price]]*Table1[[#This Row],[Quantity]]</f>
        <v>840.5</v>
      </c>
      <c r="V5724" s="4">
        <v>0</v>
      </c>
      <c r="W5724">
        <v>161</v>
      </c>
      <c r="X5724" t="s">
        <v>68</v>
      </c>
      <c r="Y5724" t="s">
        <v>68</v>
      </c>
      <c r="Z5724" s="2">
        <v>57.331711950717107</v>
      </c>
    </row>
    <row r="5725" spans="1:26" x14ac:dyDescent="0.35">
      <c r="A5725" t="s">
        <v>136</v>
      </c>
      <c r="B5725" t="s">
        <v>137</v>
      </c>
      <c r="C5725" t="s">
        <v>64</v>
      </c>
      <c r="D5725" t="s">
        <v>46</v>
      </c>
      <c r="E5725" t="s">
        <v>86</v>
      </c>
      <c r="F5725" t="s">
        <v>2308</v>
      </c>
      <c r="G5725" t="s">
        <v>2309</v>
      </c>
      <c r="H5725" t="s">
        <v>32</v>
      </c>
      <c r="I5725" t="s">
        <v>8385</v>
      </c>
      <c r="J5725" s="1">
        <v>42573</v>
      </c>
      <c r="K5725" s="1">
        <v>42577</v>
      </c>
      <c r="L5725" t="s">
        <v>60</v>
      </c>
      <c r="M5725">
        <f>Table1[[#This Row],[Ship Date]]-Table1[[#This Row],[Order Date]]</f>
        <v>4</v>
      </c>
      <c r="N5725">
        <v>7</v>
      </c>
      <c r="O5725" t="s">
        <v>51</v>
      </c>
      <c r="P5725" s="3">
        <v>5.4</v>
      </c>
      <c r="Q5725" s="3">
        <v>3.9898082944739488</v>
      </c>
      <c r="R5725" s="3">
        <f>(Table1[[#This Row],[Selling Price]]-Table1[[#This Row],[Cost Price]])</f>
        <v>1.4101917055260516</v>
      </c>
      <c r="S5725" s="12">
        <f>(Table1[[#This Row],[Profit]]/Table1[[#This Row],[Selling Price]])</f>
        <v>0.26114661213445395</v>
      </c>
      <c r="T5725">
        <v>3</v>
      </c>
      <c r="U5725" s="2">
        <f>Table1[[#This Row],[Selling Price]]*Table1[[#This Row],[Quantity]]</f>
        <v>16.200000000000003</v>
      </c>
      <c r="V5725" s="4">
        <v>0</v>
      </c>
      <c r="W5725">
        <v>311</v>
      </c>
      <c r="X5725" t="s">
        <v>36</v>
      </c>
      <c r="Y5725" t="s">
        <v>52</v>
      </c>
      <c r="Z5725" s="2">
        <v>3.7895982036958151</v>
      </c>
    </row>
    <row r="5726" spans="1:26" x14ac:dyDescent="0.35">
      <c r="A5726" t="s">
        <v>136</v>
      </c>
      <c r="B5726" t="s">
        <v>137</v>
      </c>
      <c r="C5726" t="s">
        <v>45</v>
      </c>
      <c r="D5726" t="s">
        <v>46</v>
      </c>
      <c r="E5726" t="s">
        <v>75</v>
      </c>
      <c r="F5726" t="s">
        <v>6631</v>
      </c>
      <c r="G5726" t="s">
        <v>6632</v>
      </c>
      <c r="H5726" t="s">
        <v>32</v>
      </c>
      <c r="I5726" t="s">
        <v>8421</v>
      </c>
      <c r="J5726" s="1">
        <v>43042</v>
      </c>
      <c r="K5726" s="1">
        <v>43046</v>
      </c>
      <c r="L5726" t="s">
        <v>60</v>
      </c>
      <c r="M5726">
        <f>Table1[[#This Row],[Ship Date]]-Table1[[#This Row],[Order Date]]</f>
        <v>4</v>
      </c>
      <c r="N5726">
        <v>11</v>
      </c>
      <c r="O5726" t="s">
        <v>35</v>
      </c>
      <c r="P5726" s="3">
        <v>55.984000000000002</v>
      </c>
      <c r="Q5726" s="3">
        <v>42.692830868254283</v>
      </c>
      <c r="R5726" s="3">
        <f>(Table1[[#This Row],[Selling Price]]-Table1[[#This Row],[Cost Price]])</f>
        <v>13.291169131745718</v>
      </c>
      <c r="S5726" s="12">
        <f>(Table1[[#This Row],[Profit]]/Table1[[#This Row],[Selling Price]])</f>
        <v>0.23741013739185693</v>
      </c>
      <c r="T5726">
        <v>2</v>
      </c>
      <c r="U5726" s="2">
        <f>Table1[[#This Row],[Selling Price]]*Table1[[#This Row],[Quantity]]</f>
        <v>111.968</v>
      </c>
      <c r="V5726" s="4">
        <v>0.2</v>
      </c>
      <c r="W5726">
        <v>156</v>
      </c>
      <c r="X5726" t="s">
        <v>36</v>
      </c>
      <c r="Y5726" t="s">
        <v>68</v>
      </c>
      <c r="Z5726" s="2">
        <v>72.960652647848477</v>
      </c>
    </row>
    <row r="5727" spans="1:26" x14ac:dyDescent="0.35">
      <c r="A5727" t="s">
        <v>136</v>
      </c>
      <c r="B5727" t="s">
        <v>137</v>
      </c>
      <c r="C5727" t="s">
        <v>27</v>
      </c>
      <c r="D5727" t="s">
        <v>46</v>
      </c>
      <c r="E5727" t="s">
        <v>86</v>
      </c>
      <c r="F5727" t="s">
        <v>4401</v>
      </c>
      <c r="G5727" t="s">
        <v>4402</v>
      </c>
      <c r="H5727" t="s">
        <v>32</v>
      </c>
      <c r="I5727" t="s">
        <v>8544</v>
      </c>
      <c r="J5727" s="1">
        <v>42278</v>
      </c>
      <c r="K5727" s="1">
        <v>42282</v>
      </c>
      <c r="L5727" t="s">
        <v>60</v>
      </c>
      <c r="M5727">
        <f>Table1[[#This Row],[Ship Date]]-Table1[[#This Row],[Order Date]]</f>
        <v>4</v>
      </c>
      <c r="N5727">
        <v>10</v>
      </c>
      <c r="O5727" t="s">
        <v>61</v>
      </c>
      <c r="P5727" s="3">
        <v>2.992</v>
      </c>
      <c r="Q5727" s="3">
        <v>2.0490566059902151</v>
      </c>
      <c r="R5727" s="3">
        <f>(Table1[[#This Row],[Selling Price]]-Table1[[#This Row],[Cost Price]])</f>
        <v>0.94294339400978489</v>
      </c>
      <c r="S5727" s="12">
        <f>(Table1[[#This Row],[Profit]]/Table1[[#This Row],[Selling Price]])</f>
        <v>0.31515487767706712</v>
      </c>
      <c r="T5727">
        <v>4</v>
      </c>
      <c r="U5727" s="2">
        <f>Table1[[#This Row],[Selling Price]]*Table1[[#This Row],[Quantity]]</f>
        <v>11.968</v>
      </c>
      <c r="V5727" s="4">
        <v>0.8</v>
      </c>
      <c r="W5727">
        <v>217</v>
      </c>
      <c r="X5727" t="s">
        <v>36</v>
      </c>
      <c r="Y5727" t="s">
        <v>52</v>
      </c>
      <c r="Z5727" s="2">
        <v>2.7478730346007101</v>
      </c>
    </row>
    <row r="5728" spans="1:26" x14ac:dyDescent="0.35">
      <c r="A5728" t="s">
        <v>136</v>
      </c>
      <c r="B5728" t="s">
        <v>137</v>
      </c>
      <c r="C5728" t="s">
        <v>39</v>
      </c>
      <c r="D5728" t="s">
        <v>46</v>
      </c>
      <c r="E5728" t="s">
        <v>102</v>
      </c>
      <c r="F5728" t="s">
        <v>4167</v>
      </c>
      <c r="G5728" t="s">
        <v>4168</v>
      </c>
      <c r="H5728" t="s">
        <v>32</v>
      </c>
      <c r="I5728" t="s">
        <v>8563</v>
      </c>
      <c r="J5728" s="1">
        <v>41926</v>
      </c>
      <c r="K5728" s="1">
        <v>41932</v>
      </c>
      <c r="L5728" t="s">
        <v>60</v>
      </c>
      <c r="M5728">
        <f>Table1[[#This Row],[Ship Date]]-Table1[[#This Row],[Order Date]]</f>
        <v>6</v>
      </c>
      <c r="N5728">
        <v>10</v>
      </c>
      <c r="O5728" t="s">
        <v>61</v>
      </c>
      <c r="P5728" s="3">
        <v>19.135999999999999</v>
      </c>
      <c r="Q5728" s="3">
        <v>15.378933303441681</v>
      </c>
      <c r="R5728" s="3">
        <f>(Table1[[#This Row],[Selling Price]]-Table1[[#This Row],[Cost Price]])</f>
        <v>3.7570666965583186</v>
      </c>
      <c r="S5728" s="12">
        <f>(Table1[[#This Row],[Profit]]/Table1[[#This Row],[Selling Price]])</f>
        <v>0.19633500713619978</v>
      </c>
      <c r="T5728">
        <v>4</v>
      </c>
      <c r="U5728" s="2">
        <f>Table1[[#This Row],[Selling Price]]*Table1[[#This Row],[Quantity]]</f>
        <v>76.543999999999997</v>
      </c>
      <c r="V5728" s="4">
        <v>0.2</v>
      </c>
      <c r="W5728">
        <v>204</v>
      </c>
      <c r="X5728" t="s">
        <v>68</v>
      </c>
      <c r="Y5728" t="s">
        <v>52</v>
      </c>
      <c r="Z5728" s="2">
        <v>10.874176873063391</v>
      </c>
    </row>
    <row r="5729" spans="1:26" x14ac:dyDescent="0.35">
      <c r="A5729" t="s">
        <v>136</v>
      </c>
      <c r="B5729" t="s">
        <v>137</v>
      </c>
      <c r="C5729" t="s">
        <v>55</v>
      </c>
      <c r="D5729" t="s">
        <v>46</v>
      </c>
      <c r="E5729" t="s">
        <v>178</v>
      </c>
      <c r="F5729" t="s">
        <v>1844</v>
      </c>
      <c r="G5729" t="s">
        <v>1845</v>
      </c>
      <c r="H5729" t="s">
        <v>32</v>
      </c>
      <c r="I5729" t="s">
        <v>8624</v>
      </c>
      <c r="J5729" s="1">
        <v>42705</v>
      </c>
      <c r="K5729" s="1">
        <v>42705</v>
      </c>
      <c r="L5729" t="s">
        <v>1118</v>
      </c>
      <c r="M5729">
        <f>Table1[[#This Row],[Ship Date]]-Table1[[#This Row],[Order Date]]</f>
        <v>0</v>
      </c>
      <c r="N5729">
        <v>12</v>
      </c>
      <c r="O5729" t="s">
        <v>35</v>
      </c>
      <c r="P5729" s="3">
        <v>22.92</v>
      </c>
      <c r="Q5729" s="3">
        <v>18.826974392677322</v>
      </c>
      <c r="R5729" s="3">
        <f>(Table1[[#This Row],[Selling Price]]-Table1[[#This Row],[Cost Price]])</f>
        <v>4.0930256073226801</v>
      </c>
      <c r="S5729" s="12">
        <f>(Table1[[#This Row],[Profit]]/Table1[[#This Row],[Selling Price]])</f>
        <v>0.17857877867899999</v>
      </c>
      <c r="T5729">
        <v>3</v>
      </c>
      <c r="U5729" s="2">
        <f>Table1[[#This Row],[Selling Price]]*Table1[[#This Row],[Quantity]]</f>
        <v>68.760000000000005</v>
      </c>
      <c r="V5729" s="4">
        <v>0</v>
      </c>
      <c r="W5729">
        <v>472</v>
      </c>
      <c r="X5729" t="s">
        <v>36</v>
      </c>
      <c r="Y5729" t="s">
        <v>52</v>
      </c>
      <c r="Z5729" s="2">
        <v>7.3507531975593201</v>
      </c>
    </row>
    <row r="5730" spans="1:26" x14ac:dyDescent="0.35">
      <c r="A5730" t="s">
        <v>136</v>
      </c>
      <c r="B5730" t="s">
        <v>137</v>
      </c>
      <c r="C5730" t="s">
        <v>27</v>
      </c>
      <c r="D5730" t="s">
        <v>46</v>
      </c>
      <c r="E5730" t="s">
        <v>86</v>
      </c>
      <c r="F5730" t="s">
        <v>2608</v>
      </c>
      <c r="G5730" t="s">
        <v>2609</v>
      </c>
      <c r="H5730" t="s">
        <v>32</v>
      </c>
      <c r="I5730" t="s">
        <v>8655</v>
      </c>
      <c r="J5730" s="1">
        <v>42939</v>
      </c>
      <c r="K5730" s="1">
        <v>42942</v>
      </c>
      <c r="L5730" t="s">
        <v>199</v>
      </c>
      <c r="M5730">
        <f>Table1[[#This Row],[Ship Date]]-Table1[[#This Row],[Order Date]]</f>
        <v>3</v>
      </c>
      <c r="N5730">
        <v>7</v>
      </c>
      <c r="O5730" t="s">
        <v>51</v>
      </c>
      <c r="P5730" s="3">
        <v>15.192</v>
      </c>
      <c r="Q5730" s="3">
        <v>10.39714367123482</v>
      </c>
      <c r="R5730" s="3">
        <f>(Table1[[#This Row],[Selling Price]]-Table1[[#This Row],[Cost Price]])</f>
        <v>4.7948563287651798</v>
      </c>
      <c r="S5730" s="12">
        <f>(Table1[[#This Row],[Profit]]/Table1[[#This Row],[Selling Price]])</f>
        <v>0.31561718857064108</v>
      </c>
      <c r="T5730">
        <v>3</v>
      </c>
      <c r="U5730" s="2">
        <f>Table1[[#This Row],[Selling Price]]*Table1[[#This Row],[Quantity]]</f>
        <v>45.576000000000001</v>
      </c>
      <c r="V5730" s="4">
        <v>0.2</v>
      </c>
      <c r="W5730">
        <v>370</v>
      </c>
      <c r="X5730" t="s">
        <v>36</v>
      </c>
      <c r="Y5730" t="s">
        <v>52</v>
      </c>
      <c r="Z5730" s="2">
        <v>11.14511507343015</v>
      </c>
    </row>
    <row r="5731" spans="1:26" x14ac:dyDescent="0.35">
      <c r="A5731" t="s">
        <v>136</v>
      </c>
      <c r="B5731" t="s">
        <v>137</v>
      </c>
      <c r="C5731" t="s">
        <v>64</v>
      </c>
      <c r="D5731" t="s">
        <v>46</v>
      </c>
      <c r="E5731" t="s">
        <v>86</v>
      </c>
      <c r="F5731" t="s">
        <v>1717</v>
      </c>
      <c r="G5731" t="s">
        <v>1718</v>
      </c>
      <c r="H5731" t="s">
        <v>32</v>
      </c>
      <c r="I5731" t="s">
        <v>8666</v>
      </c>
      <c r="J5731" s="1">
        <v>41681</v>
      </c>
      <c r="K5731" s="1">
        <v>41685</v>
      </c>
      <c r="L5731" t="s">
        <v>34</v>
      </c>
      <c r="M5731">
        <f>Table1[[#This Row],[Ship Date]]-Table1[[#This Row],[Order Date]]</f>
        <v>4</v>
      </c>
      <c r="N5731">
        <v>2</v>
      </c>
      <c r="O5731" t="s">
        <v>106</v>
      </c>
      <c r="P5731" s="3">
        <v>9.64</v>
      </c>
      <c r="Q5731" s="3">
        <v>7.1054618020278371</v>
      </c>
      <c r="R5731" s="3">
        <f>(Table1[[#This Row],[Selling Price]]-Table1[[#This Row],[Cost Price]])</f>
        <v>2.5345381979721635</v>
      </c>
      <c r="S5731" s="12">
        <f>(Table1[[#This Row],[Profit]]/Table1[[#This Row],[Selling Price]])</f>
        <v>0.26291890020458125</v>
      </c>
      <c r="T5731">
        <v>2</v>
      </c>
      <c r="U5731" s="2">
        <f>Table1[[#This Row],[Selling Price]]*Table1[[#This Row],[Quantity]]</f>
        <v>19.28</v>
      </c>
      <c r="V5731" s="4">
        <v>0</v>
      </c>
      <c r="W5731">
        <v>287</v>
      </c>
      <c r="X5731" t="s">
        <v>36</v>
      </c>
      <c r="Y5731" t="s">
        <v>52</v>
      </c>
      <c r="Z5731" s="2">
        <v>14.50924903780432</v>
      </c>
    </row>
    <row r="5732" spans="1:26" x14ac:dyDescent="0.35">
      <c r="A5732" t="s">
        <v>136</v>
      </c>
      <c r="B5732" t="s">
        <v>137</v>
      </c>
      <c r="C5732" t="s">
        <v>64</v>
      </c>
      <c r="D5732" t="s">
        <v>46</v>
      </c>
      <c r="E5732" t="s">
        <v>91</v>
      </c>
      <c r="F5732" t="s">
        <v>2483</v>
      </c>
      <c r="G5732" t="s">
        <v>2484</v>
      </c>
      <c r="H5732" t="s">
        <v>32</v>
      </c>
      <c r="I5732" t="s">
        <v>8669</v>
      </c>
      <c r="J5732" s="1">
        <v>42286</v>
      </c>
      <c r="K5732" s="1">
        <v>42290</v>
      </c>
      <c r="L5732" t="s">
        <v>60</v>
      </c>
      <c r="M5732">
        <f>Table1[[#This Row],[Ship Date]]-Table1[[#This Row],[Order Date]]</f>
        <v>4</v>
      </c>
      <c r="N5732">
        <v>10</v>
      </c>
      <c r="O5732" t="s">
        <v>61</v>
      </c>
      <c r="P5732" s="3">
        <v>269.91000000000003</v>
      </c>
      <c r="Q5732" s="3">
        <v>182.67772351547919</v>
      </c>
      <c r="R5732" s="3">
        <f>(Table1[[#This Row],[Selling Price]]-Table1[[#This Row],[Cost Price]])</f>
        <v>87.232276484520838</v>
      </c>
      <c r="S5732" s="12">
        <f>(Table1[[#This Row],[Profit]]/Table1[[#This Row],[Selling Price]])</f>
        <v>0.32319023557675086</v>
      </c>
      <c r="T5732">
        <v>5</v>
      </c>
      <c r="U5732" s="2">
        <f>Table1[[#This Row],[Selling Price]]*Table1[[#This Row],[Quantity]]</f>
        <v>1349.5500000000002</v>
      </c>
      <c r="V5732" s="4">
        <v>0.1</v>
      </c>
      <c r="W5732">
        <v>292</v>
      </c>
      <c r="X5732" t="s">
        <v>36</v>
      </c>
      <c r="Y5732" t="s">
        <v>68</v>
      </c>
      <c r="Z5732" s="2">
        <v>89.529066180766137</v>
      </c>
    </row>
    <row r="5733" spans="1:26" x14ac:dyDescent="0.35">
      <c r="A5733" t="s">
        <v>136</v>
      </c>
      <c r="B5733" t="s">
        <v>137</v>
      </c>
      <c r="C5733" t="s">
        <v>64</v>
      </c>
      <c r="D5733" t="s">
        <v>46</v>
      </c>
      <c r="E5733" t="s">
        <v>270</v>
      </c>
      <c r="F5733" t="s">
        <v>535</v>
      </c>
      <c r="G5733" t="s">
        <v>536</v>
      </c>
      <c r="H5733" t="s">
        <v>32</v>
      </c>
      <c r="I5733" t="s">
        <v>8725</v>
      </c>
      <c r="J5733" s="1">
        <v>42153</v>
      </c>
      <c r="K5733" s="1">
        <v>42155</v>
      </c>
      <c r="L5733" t="s">
        <v>199</v>
      </c>
      <c r="M5733">
        <f>Table1[[#This Row],[Ship Date]]-Table1[[#This Row],[Order Date]]</f>
        <v>2</v>
      </c>
      <c r="N5733">
        <v>5</v>
      </c>
      <c r="O5733" t="s">
        <v>51</v>
      </c>
      <c r="P5733" s="3">
        <v>8.0399999999999991</v>
      </c>
      <c r="Q5733" s="3">
        <v>6.6159196262757014</v>
      </c>
      <c r="R5733" s="3">
        <f>(Table1[[#This Row],[Selling Price]]-Table1[[#This Row],[Cost Price]])</f>
        <v>1.4240803737242977</v>
      </c>
      <c r="S5733" s="12">
        <f>(Table1[[#This Row],[Profit]]/Table1[[#This Row],[Selling Price]])</f>
        <v>0.17712442459257435</v>
      </c>
      <c r="T5733">
        <v>5</v>
      </c>
      <c r="U5733" s="2">
        <f>Table1[[#This Row],[Selling Price]]*Table1[[#This Row],[Quantity]]</f>
        <v>40.199999999999996</v>
      </c>
      <c r="V5733" s="4">
        <v>0.2</v>
      </c>
      <c r="W5733">
        <v>464</v>
      </c>
      <c r="X5733" t="s">
        <v>36</v>
      </c>
      <c r="Y5733" t="s">
        <v>52</v>
      </c>
      <c r="Z5733" s="2">
        <v>3.4161553577920651</v>
      </c>
    </row>
    <row r="5734" spans="1:26" x14ac:dyDescent="0.35">
      <c r="A5734" t="s">
        <v>136</v>
      </c>
      <c r="B5734" t="s">
        <v>137</v>
      </c>
      <c r="C5734" t="s">
        <v>27</v>
      </c>
      <c r="D5734" t="s">
        <v>46</v>
      </c>
      <c r="E5734" t="s">
        <v>75</v>
      </c>
      <c r="F5734" t="s">
        <v>1168</v>
      </c>
      <c r="G5734" t="s">
        <v>1169</v>
      </c>
      <c r="H5734" t="s">
        <v>32</v>
      </c>
      <c r="I5734" t="s">
        <v>8797</v>
      </c>
      <c r="J5734" s="1">
        <v>41842</v>
      </c>
      <c r="K5734" s="1">
        <v>41848</v>
      </c>
      <c r="L5734" t="s">
        <v>60</v>
      </c>
      <c r="M5734">
        <f>Table1[[#This Row],[Ship Date]]-Table1[[#This Row],[Order Date]]</f>
        <v>6</v>
      </c>
      <c r="N5734">
        <v>7</v>
      </c>
      <c r="O5734" t="s">
        <v>51</v>
      </c>
      <c r="P5734" s="3">
        <v>19.68</v>
      </c>
      <c r="Q5734" s="3">
        <v>13.10492680535839</v>
      </c>
      <c r="R5734" s="3">
        <f>(Table1[[#This Row],[Selling Price]]-Table1[[#This Row],[Cost Price]])</f>
        <v>6.5750731946416092</v>
      </c>
      <c r="S5734" s="12">
        <f>(Table1[[#This Row],[Profit]]/Table1[[#This Row],[Selling Price]])</f>
        <v>0.33409924769520372</v>
      </c>
      <c r="T5734">
        <v>6</v>
      </c>
      <c r="U5734" s="2">
        <f>Table1[[#This Row],[Selling Price]]*Table1[[#This Row],[Quantity]]</f>
        <v>118.08</v>
      </c>
      <c r="V5734" s="4">
        <v>0</v>
      </c>
      <c r="W5734">
        <v>430</v>
      </c>
      <c r="X5734" t="s">
        <v>68</v>
      </c>
      <c r="Y5734" t="s">
        <v>52</v>
      </c>
      <c r="Z5734" s="2">
        <v>6.7672427687285683</v>
      </c>
    </row>
    <row r="5735" spans="1:26" x14ac:dyDescent="0.35">
      <c r="A5735" t="s">
        <v>136</v>
      </c>
      <c r="B5735" t="s">
        <v>137</v>
      </c>
      <c r="C5735" t="s">
        <v>45</v>
      </c>
      <c r="D5735" t="s">
        <v>46</v>
      </c>
      <c r="E5735" t="s">
        <v>75</v>
      </c>
      <c r="F5735" t="s">
        <v>3189</v>
      </c>
      <c r="G5735" t="s">
        <v>3190</v>
      </c>
      <c r="H5735" t="s">
        <v>32</v>
      </c>
      <c r="I5735" t="s">
        <v>8850</v>
      </c>
      <c r="J5735" s="1">
        <v>42271</v>
      </c>
      <c r="K5735" s="1">
        <v>42271</v>
      </c>
      <c r="L5735" t="s">
        <v>1118</v>
      </c>
      <c r="M5735">
        <f>Table1[[#This Row],[Ship Date]]-Table1[[#This Row],[Order Date]]</f>
        <v>0</v>
      </c>
      <c r="N5735">
        <v>9</v>
      </c>
      <c r="O5735" t="s">
        <v>61</v>
      </c>
      <c r="P5735" s="3">
        <v>17.12</v>
      </c>
      <c r="Q5735" s="3">
        <v>12.09518640457371</v>
      </c>
      <c r="R5735" s="3">
        <f>(Table1[[#This Row],[Selling Price]]-Table1[[#This Row],[Cost Price]])</f>
        <v>5.0248135954262914</v>
      </c>
      <c r="S5735" s="12">
        <f>(Table1[[#This Row],[Profit]]/Table1[[#This Row],[Selling Price]])</f>
        <v>0.29350546702256375</v>
      </c>
      <c r="T5735">
        <v>5</v>
      </c>
      <c r="U5735" s="2">
        <f>Table1[[#This Row],[Selling Price]]*Table1[[#This Row],[Quantity]]</f>
        <v>85.600000000000009</v>
      </c>
      <c r="V5735" s="4">
        <v>0.2</v>
      </c>
      <c r="W5735">
        <v>273</v>
      </c>
      <c r="X5735" t="s">
        <v>36</v>
      </c>
      <c r="Y5735" t="s">
        <v>52</v>
      </c>
      <c r="Z5735" s="2">
        <v>8.4986372016761784</v>
      </c>
    </row>
    <row r="5736" spans="1:26" x14ac:dyDescent="0.35">
      <c r="A5736" t="s">
        <v>136</v>
      </c>
      <c r="B5736" t="s">
        <v>137</v>
      </c>
      <c r="C5736" t="s">
        <v>55</v>
      </c>
      <c r="D5736" t="s">
        <v>46</v>
      </c>
      <c r="E5736" t="s">
        <v>270</v>
      </c>
      <c r="F5736" t="s">
        <v>2581</v>
      </c>
      <c r="G5736" t="s">
        <v>527</v>
      </c>
      <c r="H5736" t="s">
        <v>32</v>
      </c>
      <c r="I5736" t="s">
        <v>8877</v>
      </c>
      <c r="J5736" s="1">
        <v>43032</v>
      </c>
      <c r="K5736" s="1">
        <v>43038</v>
      </c>
      <c r="L5736" t="s">
        <v>60</v>
      </c>
      <c r="M5736">
        <f>Table1[[#This Row],[Ship Date]]-Table1[[#This Row],[Order Date]]</f>
        <v>6</v>
      </c>
      <c r="N5736">
        <v>10</v>
      </c>
      <c r="O5736" t="s">
        <v>61</v>
      </c>
      <c r="P5736" s="3">
        <v>11.68</v>
      </c>
      <c r="Q5736" s="3">
        <v>7.9850926673949161</v>
      </c>
      <c r="R5736" s="3">
        <f>(Table1[[#This Row],[Selling Price]]-Table1[[#This Row],[Cost Price]])</f>
        <v>3.6949073326050836</v>
      </c>
      <c r="S5736" s="12">
        <f>(Table1[[#This Row],[Profit]]/Table1[[#This Row],[Selling Price]])</f>
        <v>0.31634480587372293</v>
      </c>
      <c r="T5736">
        <v>4</v>
      </c>
      <c r="U5736" s="2">
        <f>Table1[[#This Row],[Selling Price]]*Table1[[#This Row],[Quantity]]</f>
        <v>46.72</v>
      </c>
      <c r="V5736" s="4">
        <v>0</v>
      </c>
      <c r="W5736">
        <v>189</v>
      </c>
      <c r="X5736" t="s">
        <v>68</v>
      </c>
      <c r="Y5736" t="s">
        <v>52</v>
      </c>
      <c r="Z5736" s="2">
        <v>6.2572540942493289</v>
      </c>
    </row>
    <row r="5737" spans="1:26" x14ac:dyDescent="0.35">
      <c r="A5737" t="s">
        <v>136</v>
      </c>
      <c r="B5737" t="s">
        <v>137</v>
      </c>
      <c r="C5737" t="s">
        <v>55</v>
      </c>
      <c r="D5737" t="s">
        <v>46</v>
      </c>
      <c r="E5737" t="s">
        <v>102</v>
      </c>
      <c r="F5737" t="s">
        <v>7897</v>
      </c>
      <c r="G5737" t="s">
        <v>7898</v>
      </c>
      <c r="H5737" t="s">
        <v>32</v>
      </c>
      <c r="I5737" t="s">
        <v>8891</v>
      </c>
      <c r="J5737" s="1">
        <v>43051</v>
      </c>
      <c r="K5737" s="1">
        <v>43054</v>
      </c>
      <c r="L5737" t="s">
        <v>34</v>
      </c>
      <c r="M5737">
        <f>Table1[[#This Row],[Ship Date]]-Table1[[#This Row],[Order Date]]</f>
        <v>3</v>
      </c>
      <c r="N5737">
        <v>11</v>
      </c>
      <c r="O5737" t="s">
        <v>35</v>
      </c>
      <c r="P5737" s="3">
        <v>11.56</v>
      </c>
      <c r="Q5737" s="3">
        <v>8.4005977322265863</v>
      </c>
      <c r="R5737" s="3">
        <f>(Table1[[#This Row],[Selling Price]]-Table1[[#This Row],[Cost Price]])</f>
        <v>3.1594022677734142</v>
      </c>
      <c r="S5737" s="12">
        <f>(Table1[[#This Row],[Profit]]/Table1[[#This Row],[Selling Price]])</f>
        <v>0.27330469444406696</v>
      </c>
      <c r="T5737">
        <v>2</v>
      </c>
      <c r="U5737" s="2">
        <f>Table1[[#This Row],[Selling Price]]*Table1[[#This Row],[Quantity]]</f>
        <v>23.12</v>
      </c>
      <c r="V5737" s="4">
        <v>0</v>
      </c>
      <c r="W5737">
        <v>232</v>
      </c>
      <c r="X5737" t="s">
        <v>36</v>
      </c>
      <c r="Y5737" t="s">
        <v>52</v>
      </c>
      <c r="Z5737" s="2">
        <v>4.3253559391106746</v>
      </c>
    </row>
    <row r="5738" spans="1:26" x14ac:dyDescent="0.35">
      <c r="A5738" t="s">
        <v>136</v>
      </c>
      <c r="B5738" t="s">
        <v>137</v>
      </c>
      <c r="C5738" t="s">
        <v>55</v>
      </c>
      <c r="D5738" t="s">
        <v>46</v>
      </c>
      <c r="E5738" t="s">
        <v>47</v>
      </c>
      <c r="F5738" t="s">
        <v>5298</v>
      </c>
      <c r="G5738" t="s">
        <v>5299</v>
      </c>
      <c r="H5738" t="s">
        <v>32</v>
      </c>
      <c r="I5738" t="s">
        <v>8959</v>
      </c>
      <c r="J5738" s="1">
        <v>42821</v>
      </c>
      <c r="K5738" s="1">
        <v>42823</v>
      </c>
      <c r="L5738" t="s">
        <v>34</v>
      </c>
      <c r="M5738">
        <f>Table1[[#This Row],[Ship Date]]-Table1[[#This Row],[Order Date]]</f>
        <v>2</v>
      </c>
      <c r="N5738">
        <v>3</v>
      </c>
      <c r="O5738" t="s">
        <v>106</v>
      </c>
      <c r="P5738" s="3">
        <v>8.26</v>
      </c>
      <c r="Q5738" s="3">
        <v>5.9905191014025316</v>
      </c>
      <c r="R5738" s="3">
        <f>(Table1[[#This Row],[Selling Price]]-Table1[[#This Row],[Cost Price]])</f>
        <v>2.2694808985974682</v>
      </c>
      <c r="S5738" s="12">
        <f>(Table1[[#This Row],[Profit]]/Table1[[#This Row],[Selling Price]])</f>
        <v>0.27475555673092833</v>
      </c>
      <c r="T5738">
        <v>2</v>
      </c>
      <c r="U5738" s="2">
        <f>Table1[[#This Row],[Selling Price]]*Table1[[#This Row],[Quantity]]</f>
        <v>16.52</v>
      </c>
      <c r="V5738" s="4">
        <v>0</v>
      </c>
      <c r="W5738">
        <v>421</v>
      </c>
      <c r="X5738" t="s">
        <v>36</v>
      </c>
      <c r="Y5738" t="s">
        <v>52</v>
      </c>
      <c r="Z5738" s="2">
        <v>2.9203510063004412</v>
      </c>
    </row>
    <row r="5739" spans="1:26" x14ac:dyDescent="0.35">
      <c r="A5739" t="s">
        <v>136</v>
      </c>
      <c r="B5739" t="s">
        <v>137</v>
      </c>
      <c r="C5739" t="s">
        <v>45</v>
      </c>
      <c r="D5739" t="s">
        <v>46</v>
      </c>
      <c r="E5739" t="s">
        <v>47</v>
      </c>
      <c r="F5739" t="s">
        <v>3497</v>
      </c>
      <c r="G5739" t="s">
        <v>3498</v>
      </c>
      <c r="H5739" t="s">
        <v>32</v>
      </c>
      <c r="I5739" t="s">
        <v>8995</v>
      </c>
      <c r="J5739" s="1">
        <v>41793</v>
      </c>
      <c r="K5739" s="1">
        <v>41796</v>
      </c>
      <c r="L5739" t="s">
        <v>199</v>
      </c>
      <c r="M5739">
        <f>Table1[[#This Row],[Ship Date]]-Table1[[#This Row],[Order Date]]</f>
        <v>3</v>
      </c>
      <c r="N5739">
        <v>6</v>
      </c>
      <c r="O5739" t="s">
        <v>51</v>
      </c>
      <c r="P5739" s="3">
        <v>15.936</v>
      </c>
      <c r="Q5739" s="3">
        <v>12.947580837956529</v>
      </c>
      <c r="R5739" s="3">
        <f>(Table1[[#This Row],[Selling Price]]-Table1[[#This Row],[Cost Price]])</f>
        <v>2.9884191620434706</v>
      </c>
      <c r="S5739" s="12">
        <f>(Table1[[#This Row],[Profit]]/Table1[[#This Row],[Selling Price]])</f>
        <v>0.18752630283907321</v>
      </c>
      <c r="T5739">
        <v>4</v>
      </c>
      <c r="U5739" s="2">
        <f>Table1[[#This Row],[Selling Price]]*Table1[[#This Row],[Quantity]]</f>
        <v>63.744</v>
      </c>
      <c r="V5739" s="4">
        <v>0.2</v>
      </c>
      <c r="W5739">
        <v>324</v>
      </c>
      <c r="X5739" t="s">
        <v>36</v>
      </c>
      <c r="Y5739" t="s">
        <v>52</v>
      </c>
      <c r="Z5739" s="2">
        <v>16.835051862111978</v>
      </c>
    </row>
    <row r="5740" spans="1:26" x14ac:dyDescent="0.35">
      <c r="A5740" t="s">
        <v>136</v>
      </c>
      <c r="B5740" t="s">
        <v>137</v>
      </c>
      <c r="C5740" t="s">
        <v>27</v>
      </c>
      <c r="D5740" t="s">
        <v>46</v>
      </c>
      <c r="E5740" t="s">
        <v>178</v>
      </c>
      <c r="F5740" t="s">
        <v>890</v>
      </c>
      <c r="G5740" t="s">
        <v>891</v>
      </c>
      <c r="H5740" t="s">
        <v>32</v>
      </c>
      <c r="I5740" t="s">
        <v>9033</v>
      </c>
      <c r="J5740" s="1">
        <v>42083</v>
      </c>
      <c r="K5740" s="1">
        <v>42086</v>
      </c>
      <c r="L5740" t="s">
        <v>199</v>
      </c>
      <c r="M5740">
        <f>Table1[[#This Row],[Ship Date]]-Table1[[#This Row],[Order Date]]</f>
        <v>3</v>
      </c>
      <c r="N5740">
        <v>3</v>
      </c>
      <c r="O5740" t="s">
        <v>106</v>
      </c>
      <c r="P5740" s="3">
        <v>23.99</v>
      </c>
      <c r="Q5740" s="3">
        <v>16.591647617535479</v>
      </c>
      <c r="R5740" s="3">
        <f>(Table1[[#This Row],[Selling Price]]-Table1[[#This Row],[Cost Price]])</f>
        <v>7.3983523824645196</v>
      </c>
      <c r="S5740" s="12">
        <f>(Table1[[#This Row],[Profit]]/Table1[[#This Row],[Selling Price]])</f>
        <v>0.30839317976092206</v>
      </c>
      <c r="T5740">
        <v>1</v>
      </c>
      <c r="U5740" s="2">
        <f>Table1[[#This Row],[Selling Price]]*Table1[[#This Row],[Quantity]]</f>
        <v>23.99</v>
      </c>
      <c r="V5740" s="4">
        <v>0</v>
      </c>
      <c r="W5740">
        <v>479</v>
      </c>
      <c r="X5740" t="s">
        <v>36</v>
      </c>
      <c r="Y5740" t="s">
        <v>52</v>
      </c>
      <c r="Z5740" s="2">
        <v>17.75908260017955</v>
      </c>
    </row>
    <row r="5741" spans="1:26" x14ac:dyDescent="0.35">
      <c r="A5741" t="s">
        <v>136</v>
      </c>
      <c r="B5741" t="s">
        <v>137</v>
      </c>
      <c r="C5741" t="s">
        <v>64</v>
      </c>
      <c r="D5741" t="s">
        <v>46</v>
      </c>
      <c r="E5741" t="s">
        <v>102</v>
      </c>
      <c r="F5741" t="s">
        <v>5256</v>
      </c>
      <c r="G5741" t="s">
        <v>5257</v>
      </c>
      <c r="H5741" t="s">
        <v>32</v>
      </c>
      <c r="I5741" t="s">
        <v>9049</v>
      </c>
      <c r="J5741" s="1">
        <v>41954</v>
      </c>
      <c r="K5741" s="1">
        <v>41960</v>
      </c>
      <c r="L5741" t="s">
        <v>60</v>
      </c>
      <c r="M5741">
        <f>Table1[[#This Row],[Ship Date]]-Table1[[#This Row],[Order Date]]</f>
        <v>6</v>
      </c>
      <c r="N5741">
        <v>11</v>
      </c>
      <c r="O5741" t="s">
        <v>35</v>
      </c>
      <c r="P5741" s="3">
        <v>223.92</v>
      </c>
      <c r="Q5741" s="3">
        <v>160.47289303966701</v>
      </c>
      <c r="R5741" s="3">
        <f>(Table1[[#This Row],[Selling Price]]-Table1[[#This Row],[Cost Price]])</f>
        <v>63.447106960332974</v>
      </c>
      <c r="S5741" s="12">
        <f>(Table1[[#This Row],[Profit]]/Table1[[#This Row],[Selling Price]])</f>
        <v>0.28334720864743201</v>
      </c>
      <c r="T5741">
        <v>4</v>
      </c>
      <c r="U5741" s="2">
        <f>Table1[[#This Row],[Selling Price]]*Table1[[#This Row],[Quantity]]</f>
        <v>895.68</v>
      </c>
      <c r="V5741" s="4">
        <v>0</v>
      </c>
      <c r="W5741">
        <v>159</v>
      </c>
      <c r="X5741" t="s">
        <v>68</v>
      </c>
      <c r="Y5741" t="s">
        <v>68</v>
      </c>
      <c r="Z5741" s="2">
        <v>71.689378962298164</v>
      </c>
    </row>
    <row r="5742" spans="1:26" x14ac:dyDescent="0.35">
      <c r="A5742" t="s">
        <v>357</v>
      </c>
      <c r="B5742" t="s">
        <v>358</v>
      </c>
      <c r="C5742" t="s">
        <v>45</v>
      </c>
      <c r="D5742" t="s">
        <v>46</v>
      </c>
      <c r="E5742" t="s">
        <v>75</v>
      </c>
      <c r="F5742" t="s">
        <v>359</v>
      </c>
      <c r="G5742" t="s">
        <v>360</v>
      </c>
      <c r="H5742" t="s">
        <v>32</v>
      </c>
      <c r="I5742" t="s">
        <v>361</v>
      </c>
      <c r="J5742" s="1">
        <v>41924</v>
      </c>
      <c r="K5742" s="1">
        <v>41928</v>
      </c>
      <c r="L5742" t="s">
        <v>60</v>
      </c>
      <c r="M5742">
        <f>Table1[[#This Row],[Ship Date]]-Table1[[#This Row],[Order Date]]</f>
        <v>4</v>
      </c>
      <c r="N5742">
        <v>10</v>
      </c>
      <c r="O5742" t="s">
        <v>61</v>
      </c>
      <c r="P5742" s="3">
        <v>14.9</v>
      </c>
      <c r="Q5742" s="3">
        <v>12.240611038883801</v>
      </c>
      <c r="R5742" s="3">
        <f>(Table1[[#This Row],[Selling Price]]-Table1[[#This Row],[Cost Price]])</f>
        <v>2.6593889611161998</v>
      </c>
      <c r="S5742" s="12">
        <f>(Table1[[#This Row],[Profit]]/Table1[[#This Row],[Selling Price]])</f>
        <v>0.17848248061182548</v>
      </c>
      <c r="T5742">
        <v>3</v>
      </c>
      <c r="U5742" s="2">
        <f>Table1[[#This Row],[Selling Price]]*Table1[[#This Row],[Quantity]]</f>
        <v>44.7</v>
      </c>
      <c r="V5742" s="4">
        <v>0</v>
      </c>
      <c r="W5742">
        <v>324</v>
      </c>
      <c r="X5742" t="s">
        <v>36</v>
      </c>
      <c r="Y5742" t="s">
        <v>52</v>
      </c>
      <c r="Z5742" s="2">
        <v>11.13875550884004</v>
      </c>
    </row>
    <row r="5743" spans="1:26" x14ac:dyDescent="0.35">
      <c r="A5743" t="s">
        <v>357</v>
      </c>
      <c r="B5743" t="s">
        <v>358</v>
      </c>
      <c r="C5743" t="s">
        <v>45</v>
      </c>
      <c r="D5743" t="s">
        <v>46</v>
      </c>
      <c r="E5743" t="s">
        <v>102</v>
      </c>
      <c r="F5743" t="s">
        <v>528</v>
      </c>
      <c r="G5743" t="s">
        <v>529</v>
      </c>
      <c r="H5743" t="s">
        <v>32</v>
      </c>
      <c r="I5743" t="s">
        <v>530</v>
      </c>
      <c r="J5743" s="1">
        <v>42656</v>
      </c>
      <c r="K5743" s="1">
        <v>42662</v>
      </c>
      <c r="L5743" t="s">
        <v>60</v>
      </c>
      <c r="M5743">
        <f>Table1[[#This Row],[Ship Date]]-Table1[[#This Row],[Order Date]]</f>
        <v>6</v>
      </c>
      <c r="N5743">
        <v>10</v>
      </c>
      <c r="O5743" t="s">
        <v>61</v>
      </c>
      <c r="P5743" s="3">
        <v>20.04</v>
      </c>
      <c r="Q5743" s="3">
        <v>16.28014252744984</v>
      </c>
      <c r="R5743" s="3">
        <f>(Table1[[#This Row],[Selling Price]]-Table1[[#This Row],[Cost Price]])</f>
        <v>3.7598574725501592</v>
      </c>
      <c r="S5743" s="12">
        <f>(Table1[[#This Row],[Profit]]/Table1[[#This Row],[Selling Price]])</f>
        <v>0.18761763835080636</v>
      </c>
      <c r="T5743">
        <v>3</v>
      </c>
      <c r="U5743" s="2">
        <f>Table1[[#This Row],[Selling Price]]*Table1[[#This Row],[Quantity]]</f>
        <v>60.12</v>
      </c>
      <c r="V5743" s="4">
        <v>0</v>
      </c>
      <c r="W5743">
        <v>228</v>
      </c>
      <c r="X5743" t="s">
        <v>68</v>
      </c>
      <c r="Y5743" t="s">
        <v>52</v>
      </c>
      <c r="Z5743" s="2">
        <v>13.147169038020531</v>
      </c>
    </row>
    <row r="5744" spans="1:26" x14ac:dyDescent="0.35">
      <c r="A5744" t="s">
        <v>357</v>
      </c>
      <c r="B5744" t="s">
        <v>358</v>
      </c>
      <c r="C5744" t="s">
        <v>64</v>
      </c>
      <c r="D5744" t="s">
        <v>46</v>
      </c>
      <c r="E5744" t="s">
        <v>102</v>
      </c>
      <c r="F5744" t="s">
        <v>552</v>
      </c>
      <c r="G5744" t="s">
        <v>553</v>
      </c>
      <c r="H5744" t="s">
        <v>32</v>
      </c>
      <c r="I5744" t="s">
        <v>549</v>
      </c>
      <c r="J5744" s="1">
        <v>42996</v>
      </c>
      <c r="K5744" s="1">
        <v>43001</v>
      </c>
      <c r="L5744" t="s">
        <v>60</v>
      </c>
      <c r="M5744">
        <f>Table1[[#This Row],[Ship Date]]-Table1[[#This Row],[Order Date]]</f>
        <v>5</v>
      </c>
      <c r="N5744">
        <v>9</v>
      </c>
      <c r="O5744" t="s">
        <v>61</v>
      </c>
      <c r="P5744" s="3">
        <v>143.69999999999999</v>
      </c>
      <c r="Q5744" s="3">
        <v>101.51844980687601</v>
      </c>
      <c r="R5744" s="3">
        <f>(Table1[[#This Row],[Selling Price]]-Table1[[#This Row],[Cost Price]])</f>
        <v>42.181550193123982</v>
      </c>
      <c r="S5744" s="12">
        <f>(Table1[[#This Row],[Profit]]/Table1[[#This Row],[Selling Price]])</f>
        <v>0.29353897142048702</v>
      </c>
      <c r="T5744">
        <v>3</v>
      </c>
      <c r="U5744" s="2">
        <f>Table1[[#This Row],[Selling Price]]*Table1[[#This Row],[Quantity]]</f>
        <v>431.09999999999997</v>
      </c>
      <c r="V5744" s="4">
        <v>0</v>
      </c>
      <c r="W5744">
        <v>301</v>
      </c>
      <c r="X5744" t="s">
        <v>36</v>
      </c>
      <c r="Y5744" t="s">
        <v>68</v>
      </c>
      <c r="Z5744" s="2">
        <v>57.719003109894402</v>
      </c>
    </row>
    <row r="5745" spans="1:26" x14ac:dyDescent="0.35">
      <c r="A5745" t="s">
        <v>357</v>
      </c>
      <c r="B5745" t="s">
        <v>358</v>
      </c>
      <c r="C5745" t="s">
        <v>27</v>
      </c>
      <c r="D5745" t="s">
        <v>46</v>
      </c>
      <c r="E5745" t="s">
        <v>47</v>
      </c>
      <c r="F5745" t="s">
        <v>914</v>
      </c>
      <c r="G5745" t="s">
        <v>915</v>
      </c>
      <c r="H5745" t="s">
        <v>32</v>
      </c>
      <c r="I5745" t="s">
        <v>909</v>
      </c>
      <c r="J5745" s="1">
        <v>43021</v>
      </c>
      <c r="K5745" s="1">
        <v>43025</v>
      </c>
      <c r="L5745" t="s">
        <v>60</v>
      </c>
      <c r="M5745">
        <f>Table1[[#This Row],[Ship Date]]-Table1[[#This Row],[Order Date]]</f>
        <v>4</v>
      </c>
      <c r="N5745">
        <v>10</v>
      </c>
      <c r="O5745" t="s">
        <v>61</v>
      </c>
      <c r="P5745" s="3">
        <v>24.84</v>
      </c>
      <c r="Q5745" s="3">
        <v>19.16830841958998</v>
      </c>
      <c r="R5745" s="3">
        <f>(Table1[[#This Row],[Selling Price]]-Table1[[#This Row],[Cost Price]])</f>
        <v>5.6716915804100196</v>
      </c>
      <c r="S5745" s="12">
        <f>(Table1[[#This Row],[Profit]]/Table1[[#This Row],[Selling Price]])</f>
        <v>0.22832896861554025</v>
      </c>
      <c r="T5745">
        <v>3</v>
      </c>
      <c r="U5745" s="2">
        <f>Table1[[#This Row],[Selling Price]]*Table1[[#This Row],[Quantity]]</f>
        <v>74.52</v>
      </c>
      <c r="V5745" s="4">
        <v>0.2</v>
      </c>
      <c r="W5745">
        <v>480</v>
      </c>
      <c r="X5745" t="s">
        <v>36</v>
      </c>
      <c r="Y5745" t="s">
        <v>52</v>
      </c>
      <c r="Z5745" s="2">
        <v>9.440652519820862</v>
      </c>
    </row>
    <row r="5746" spans="1:26" x14ac:dyDescent="0.35">
      <c r="A5746" t="s">
        <v>357</v>
      </c>
      <c r="B5746" t="s">
        <v>358</v>
      </c>
      <c r="C5746" t="s">
        <v>64</v>
      </c>
      <c r="D5746" t="s">
        <v>46</v>
      </c>
      <c r="E5746" t="s">
        <v>86</v>
      </c>
      <c r="F5746" t="s">
        <v>1053</v>
      </c>
      <c r="G5746" t="s">
        <v>1054</v>
      </c>
      <c r="H5746" t="s">
        <v>32</v>
      </c>
      <c r="I5746" t="s">
        <v>1050</v>
      </c>
      <c r="J5746" s="1">
        <v>42485</v>
      </c>
      <c r="K5746" s="1">
        <v>42489</v>
      </c>
      <c r="L5746" t="s">
        <v>34</v>
      </c>
      <c r="M5746">
        <f>Table1[[#This Row],[Ship Date]]-Table1[[#This Row],[Order Date]]</f>
        <v>4</v>
      </c>
      <c r="N5746">
        <v>4</v>
      </c>
      <c r="O5746" t="s">
        <v>106</v>
      </c>
      <c r="P5746" s="3">
        <v>4.8959999999999999</v>
      </c>
      <c r="Q5746" s="3">
        <v>3.216241213916097</v>
      </c>
      <c r="R5746" s="3">
        <f>(Table1[[#This Row],[Selling Price]]-Table1[[#This Row],[Cost Price]])</f>
        <v>1.6797587860839029</v>
      </c>
      <c r="S5746" s="12">
        <f>(Table1[[#This Row],[Profit]]/Table1[[#This Row],[Selling Price]])</f>
        <v>0.34308798735373836</v>
      </c>
      <c r="T5746">
        <v>3</v>
      </c>
      <c r="U5746" s="2">
        <f>Table1[[#This Row],[Selling Price]]*Table1[[#This Row],[Quantity]]</f>
        <v>14.687999999999999</v>
      </c>
      <c r="V5746" s="4">
        <v>0.7</v>
      </c>
      <c r="W5746">
        <v>476</v>
      </c>
      <c r="X5746" t="s">
        <v>36</v>
      </c>
      <c r="Y5746" t="s">
        <v>52</v>
      </c>
      <c r="Z5746" s="2">
        <v>1.972167480572725</v>
      </c>
    </row>
    <row r="5747" spans="1:26" x14ac:dyDescent="0.35">
      <c r="A5747" t="s">
        <v>357</v>
      </c>
      <c r="B5747" t="s">
        <v>358</v>
      </c>
      <c r="C5747" t="s">
        <v>45</v>
      </c>
      <c r="D5747" t="s">
        <v>46</v>
      </c>
      <c r="E5747" t="s">
        <v>86</v>
      </c>
      <c r="F5747" t="s">
        <v>1179</v>
      </c>
      <c r="G5747" t="s">
        <v>1180</v>
      </c>
      <c r="H5747" t="s">
        <v>32</v>
      </c>
      <c r="I5747" t="s">
        <v>1181</v>
      </c>
      <c r="J5747" s="1">
        <v>41797</v>
      </c>
      <c r="K5747" s="1">
        <v>41800</v>
      </c>
      <c r="L5747" t="s">
        <v>34</v>
      </c>
      <c r="M5747">
        <f>Table1[[#This Row],[Ship Date]]-Table1[[#This Row],[Order Date]]</f>
        <v>3</v>
      </c>
      <c r="N5747">
        <v>6</v>
      </c>
      <c r="O5747" t="s">
        <v>51</v>
      </c>
      <c r="P5747" s="3">
        <v>12.462</v>
      </c>
      <c r="Q5747" s="3">
        <v>9.9509589775597735</v>
      </c>
      <c r="R5747" s="3">
        <f>(Table1[[#This Row],[Selling Price]]-Table1[[#This Row],[Cost Price]])</f>
        <v>2.5110410224402262</v>
      </c>
      <c r="S5747" s="12">
        <f>(Table1[[#This Row],[Profit]]/Table1[[#This Row],[Selling Price]])</f>
        <v>0.20149582911572991</v>
      </c>
      <c r="T5747">
        <v>3</v>
      </c>
      <c r="U5747" s="2">
        <f>Table1[[#This Row],[Selling Price]]*Table1[[#This Row],[Quantity]]</f>
        <v>37.385999999999996</v>
      </c>
      <c r="V5747" s="4">
        <v>0.8</v>
      </c>
      <c r="W5747">
        <v>452</v>
      </c>
      <c r="X5747" t="s">
        <v>36</v>
      </c>
      <c r="Y5747" t="s">
        <v>68</v>
      </c>
      <c r="Z5747" s="2">
        <v>40.811860860539063</v>
      </c>
    </row>
    <row r="5748" spans="1:26" x14ac:dyDescent="0.35">
      <c r="A5748" t="s">
        <v>357</v>
      </c>
      <c r="B5748" t="s">
        <v>358</v>
      </c>
      <c r="C5748" t="s">
        <v>39</v>
      </c>
      <c r="D5748" t="s">
        <v>46</v>
      </c>
      <c r="E5748" t="s">
        <v>102</v>
      </c>
      <c r="F5748" t="s">
        <v>1200</v>
      </c>
      <c r="G5748" t="s">
        <v>1201</v>
      </c>
      <c r="H5748" t="s">
        <v>32</v>
      </c>
      <c r="I5748" t="s">
        <v>1202</v>
      </c>
      <c r="J5748" s="1">
        <v>41997</v>
      </c>
      <c r="K5748" s="1">
        <v>41999</v>
      </c>
      <c r="L5748" t="s">
        <v>199</v>
      </c>
      <c r="M5748">
        <f>Table1[[#This Row],[Ship Date]]-Table1[[#This Row],[Order Date]]</f>
        <v>2</v>
      </c>
      <c r="N5748">
        <v>12</v>
      </c>
      <c r="O5748" t="s">
        <v>35</v>
      </c>
      <c r="P5748" s="3">
        <v>9.5679999999999996</v>
      </c>
      <c r="Q5748" s="3">
        <v>7.3261138700124828</v>
      </c>
      <c r="R5748" s="3">
        <f>(Table1[[#This Row],[Selling Price]]-Table1[[#This Row],[Cost Price]])</f>
        <v>2.2418861299875168</v>
      </c>
      <c r="S5748" s="12">
        <f>(Table1[[#This Row],[Profit]]/Table1[[#This Row],[Selling Price]])</f>
        <v>0.23431084134484917</v>
      </c>
      <c r="T5748">
        <v>2</v>
      </c>
      <c r="U5748" s="2">
        <f>Table1[[#This Row],[Selling Price]]*Table1[[#This Row],[Quantity]]</f>
        <v>19.135999999999999</v>
      </c>
      <c r="V5748" s="4">
        <v>0.2</v>
      </c>
      <c r="W5748">
        <v>383</v>
      </c>
      <c r="X5748" t="s">
        <v>36</v>
      </c>
      <c r="Y5748" t="s">
        <v>52</v>
      </c>
      <c r="Z5748" s="2">
        <v>6.4775666212964067</v>
      </c>
    </row>
    <row r="5749" spans="1:26" x14ac:dyDescent="0.35">
      <c r="A5749" t="s">
        <v>357</v>
      </c>
      <c r="B5749" t="s">
        <v>358</v>
      </c>
      <c r="C5749" t="s">
        <v>64</v>
      </c>
      <c r="D5749" t="s">
        <v>46</v>
      </c>
      <c r="E5749" t="s">
        <v>102</v>
      </c>
      <c r="F5749" t="s">
        <v>1214</v>
      </c>
      <c r="G5749" t="s">
        <v>1215</v>
      </c>
      <c r="H5749" t="s">
        <v>32</v>
      </c>
      <c r="I5749" t="s">
        <v>1211</v>
      </c>
      <c r="J5749" s="1">
        <v>43077</v>
      </c>
      <c r="K5749" s="1">
        <v>43081</v>
      </c>
      <c r="L5749" t="s">
        <v>60</v>
      </c>
      <c r="M5749">
        <f>Table1[[#This Row],[Ship Date]]-Table1[[#This Row],[Order Date]]</f>
        <v>4</v>
      </c>
      <c r="N5749">
        <v>12</v>
      </c>
      <c r="O5749" t="s">
        <v>35</v>
      </c>
      <c r="P5749" s="3">
        <v>27.15</v>
      </c>
      <c r="Q5749" s="3">
        <v>18.67971144888033</v>
      </c>
      <c r="R5749" s="3">
        <f>(Table1[[#This Row],[Selling Price]]-Table1[[#This Row],[Cost Price]])</f>
        <v>8.4702885511196691</v>
      </c>
      <c r="S5749" s="12">
        <f>(Table1[[#This Row],[Profit]]/Table1[[#This Row],[Selling Price]])</f>
        <v>0.31198116210385524</v>
      </c>
      <c r="T5749">
        <v>5</v>
      </c>
      <c r="U5749" s="2">
        <f>Table1[[#This Row],[Selling Price]]*Table1[[#This Row],[Quantity]]</f>
        <v>135.75</v>
      </c>
      <c r="V5749" s="4">
        <v>0</v>
      </c>
      <c r="W5749">
        <v>122</v>
      </c>
      <c r="X5749" t="s">
        <v>36</v>
      </c>
      <c r="Y5749" t="s">
        <v>52</v>
      </c>
      <c r="Z5749" s="2">
        <v>14.847044438925501</v>
      </c>
    </row>
    <row r="5750" spans="1:26" x14ac:dyDescent="0.35">
      <c r="A5750" t="s">
        <v>357</v>
      </c>
      <c r="B5750" t="s">
        <v>358</v>
      </c>
      <c r="C5750" t="s">
        <v>45</v>
      </c>
      <c r="D5750" t="s">
        <v>46</v>
      </c>
      <c r="E5750" t="s">
        <v>102</v>
      </c>
      <c r="F5750" t="s">
        <v>1238</v>
      </c>
      <c r="G5750" t="s">
        <v>1239</v>
      </c>
      <c r="H5750" t="s">
        <v>32</v>
      </c>
      <c r="I5750" t="s">
        <v>1240</v>
      </c>
      <c r="J5750" s="1">
        <v>43045</v>
      </c>
      <c r="K5750" s="1">
        <v>43049</v>
      </c>
      <c r="L5750" t="s">
        <v>60</v>
      </c>
      <c r="M5750">
        <f>Table1[[#This Row],[Ship Date]]-Table1[[#This Row],[Order Date]]</f>
        <v>4</v>
      </c>
      <c r="N5750">
        <v>11</v>
      </c>
      <c r="O5750" t="s">
        <v>35</v>
      </c>
      <c r="P5750" s="3">
        <v>5.78</v>
      </c>
      <c r="Q5750" s="3">
        <v>3.9067471722867029</v>
      </c>
      <c r="R5750" s="3">
        <f>(Table1[[#This Row],[Selling Price]]-Table1[[#This Row],[Cost Price]])</f>
        <v>1.8732528277132974</v>
      </c>
      <c r="S5750" s="12">
        <f>(Table1[[#This Row],[Profit]]/Table1[[#This Row],[Selling Price]])</f>
        <v>0.32409218472548396</v>
      </c>
      <c r="T5750">
        <v>1</v>
      </c>
      <c r="U5750" s="2">
        <f>Table1[[#This Row],[Selling Price]]*Table1[[#This Row],[Quantity]]</f>
        <v>5.78</v>
      </c>
      <c r="V5750" s="4">
        <v>0</v>
      </c>
      <c r="W5750">
        <v>264</v>
      </c>
      <c r="X5750" t="s">
        <v>36</v>
      </c>
      <c r="Y5750" t="s">
        <v>52</v>
      </c>
      <c r="Z5750" s="2">
        <v>17.015859269124981</v>
      </c>
    </row>
    <row r="5751" spans="1:26" x14ac:dyDescent="0.35">
      <c r="A5751" t="s">
        <v>357</v>
      </c>
      <c r="B5751" t="s">
        <v>358</v>
      </c>
      <c r="C5751" t="s">
        <v>27</v>
      </c>
      <c r="D5751" t="s">
        <v>46</v>
      </c>
      <c r="E5751" t="s">
        <v>75</v>
      </c>
      <c r="F5751" t="s">
        <v>1315</v>
      </c>
      <c r="G5751" t="s">
        <v>1316</v>
      </c>
      <c r="H5751" t="s">
        <v>32</v>
      </c>
      <c r="I5751" t="s">
        <v>1412</v>
      </c>
      <c r="J5751" s="1">
        <v>41799</v>
      </c>
      <c r="K5751" s="1">
        <v>41803</v>
      </c>
      <c r="L5751" t="s">
        <v>34</v>
      </c>
      <c r="M5751">
        <f>Table1[[#This Row],[Ship Date]]-Table1[[#This Row],[Order Date]]</f>
        <v>4</v>
      </c>
      <c r="N5751">
        <v>6</v>
      </c>
      <c r="O5751" t="s">
        <v>51</v>
      </c>
      <c r="P5751" s="3">
        <v>70.367999999999995</v>
      </c>
      <c r="Q5751" s="3">
        <v>53.966459269773033</v>
      </c>
      <c r="R5751" s="3">
        <f>(Table1[[#This Row],[Selling Price]]-Table1[[#This Row],[Cost Price]])</f>
        <v>16.401540730226962</v>
      </c>
      <c r="S5751" s="12">
        <f>(Table1[[#This Row],[Profit]]/Table1[[#This Row],[Selling Price]])</f>
        <v>0.23308237736225221</v>
      </c>
      <c r="T5751">
        <v>2</v>
      </c>
      <c r="U5751" s="2">
        <f>Table1[[#This Row],[Selling Price]]*Table1[[#This Row],[Quantity]]</f>
        <v>140.73599999999999</v>
      </c>
      <c r="V5751" s="4">
        <v>0.2</v>
      </c>
      <c r="W5751">
        <v>367</v>
      </c>
      <c r="X5751" t="s">
        <v>36</v>
      </c>
      <c r="Y5751" t="s">
        <v>68</v>
      </c>
      <c r="Z5751" s="2">
        <v>72.508272773328613</v>
      </c>
    </row>
    <row r="5752" spans="1:26" x14ac:dyDescent="0.35">
      <c r="A5752" t="s">
        <v>357</v>
      </c>
      <c r="B5752" t="s">
        <v>358</v>
      </c>
      <c r="C5752" t="s">
        <v>39</v>
      </c>
      <c r="D5752" t="s">
        <v>46</v>
      </c>
      <c r="E5752" t="s">
        <v>102</v>
      </c>
      <c r="F5752" t="s">
        <v>1586</v>
      </c>
      <c r="G5752" t="s">
        <v>1587</v>
      </c>
      <c r="H5752" t="s">
        <v>32</v>
      </c>
      <c r="I5752" t="s">
        <v>1601</v>
      </c>
      <c r="J5752" s="1">
        <v>42265</v>
      </c>
      <c r="K5752" s="1">
        <v>42269</v>
      </c>
      <c r="L5752" t="s">
        <v>34</v>
      </c>
      <c r="M5752">
        <f>Table1[[#This Row],[Ship Date]]-Table1[[#This Row],[Order Date]]</f>
        <v>4</v>
      </c>
      <c r="N5752">
        <v>9</v>
      </c>
      <c r="O5752" t="s">
        <v>61</v>
      </c>
      <c r="P5752" s="3">
        <v>160.72</v>
      </c>
      <c r="Q5752" s="3">
        <v>115.1342183659627</v>
      </c>
      <c r="R5752" s="3">
        <f>(Table1[[#This Row],[Selling Price]]-Table1[[#This Row],[Cost Price]])</f>
        <v>45.585781634037303</v>
      </c>
      <c r="S5752" s="12">
        <f>(Table1[[#This Row],[Profit]]/Table1[[#This Row],[Selling Price]])</f>
        <v>0.2836347787085447</v>
      </c>
      <c r="T5752">
        <v>14</v>
      </c>
      <c r="U5752" s="2">
        <f>Table1[[#This Row],[Selling Price]]*Table1[[#This Row],[Quantity]]</f>
        <v>2250.08</v>
      </c>
      <c r="V5752" s="4">
        <v>0</v>
      </c>
      <c r="W5752">
        <v>294</v>
      </c>
      <c r="X5752" t="s">
        <v>36</v>
      </c>
      <c r="Y5752" t="s">
        <v>68</v>
      </c>
      <c r="Z5752" s="2">
        <v>60.746450102042999</v>
      </c>
    </row>
    <row r="5753" spans="1:26" x14ac:dyDescent="0.35">
      <c r="A5753" t="s">
        <v>357</v>
      </c>
      <c r="B5753" t="s">
        <v>358</v>
      </c>
      <c r="C5753" t="s">
        <v>64</v>
      </c>
      <c r="D5753" t="s">
        <v>46</v>
      </c>
      <c r="E5753" t="s">
        <v>270</v>
      </c>
      <c r="F5753" t="s">
        <v>1734</v>
      </c>
      <c r="G5753" t="s">
        <v>527</v>
      </c>
      <c r="H5753" t="s">
        <v>32</v>
      </c>
      <c r="I5753" t="s">
        <v>1735</v>
      </c>
      <c r="J5753" s="1">
        <v>42461</v>
      </c>
      <c r="K5753" s="1">
        <v>42468</v>
      </c>
      <c r="L5753" t="s">
        <v>60</v>
      </c>
      <c r="M5753">
        <f>Table1[[#This Row],[Ship Date]]-Table1[[#This Row],[Order Date]]</f>
        <v>7</v>
      </c>
      <c r="N5753">
        <v>4</v>
      </c>
      <c r="O5753" t="s">
        <v>106</v>
      </c>
      <c r="P5753" s="3">
        <v>31.56</v>
      </c>
      <c r="Q5753" s="3">
        <v>25.048622353088991</v>
      </c>
      <c r="R5753" s="3">
        <f>(Table1[[#This Row],[Selling Price]]-Table1[[#This Row],[Cost Price]])</f>
        <v>6.5113776469110078</v>
      </c>
      <c r="S5753" s="12">
        <f>(Table1[[#This Row],[Profit]]/Table1[[#This Row],[Selling Price]])</f>
        <v>0.2063174159350763</v>
      </c>
      <c r="T5753">
        <v>5</v>
      </c>
      <c r="U5753" s="2">
        <f>Table1[[#This Row],[Selling Price]]*Table1[[#This Row],[Quantity]]</f>
        <v>157.79999999999998</v>
      </c>
      <c r="V5753" s="4">
        <v>0.2</v>
      </c>
      <c r="W5753">
        <v>301</v>
      </c>
      <c r="X5753" t="s">
        <v>68</v>
      </c>
      <c r="Y5753" t="s">
        <v>52</v>
      </c>
      <c r="Z5753" s="2">
        <v>9.0518297124314664</v>
      </c>
    </row>
    <row r="5754" spans="1:26" x14ac:dyDescent="0.35">
      <c r="A5754" t="s">
        <v>357</v>
      </c>
      <c r="B5754" t="s">
        <v>358</v>
      </c>
      <c r="C5754" t="s">
        <v>39</v>
      </c>
      <c r="D5754" t="s">
        <v>46</v>
      </c>
      <c r="E5754" t="s">
        <v>86</v>
      </c>
      <c r="F5754" t="s">
        <v>1952</v>
      </c>
      <c r="G5754" t="s">
        <v>1953</v>
      </c>
      <c r="H5754" t="s">
        <v>32</v>
      </c>
      <c r="I5754" t="s">
        <v>1951</v>
      </c>
      <c r="J5754" s="1">
        <v>42765</v>
      </c>
      <c r="K5754" s="1">
        <v>42771</v>
      </c>
      <c r="L5754" t="s">
        <v>60</v>
      </c>
      <c r="M5754">
        <f>Table1[[#This Row],[Ship Date]]-Table1[[#This Row],[Order Date]]</f>
        <v>6</v>
      </c>
      <c r="N5754">
        <v>1</v>
      </c>
      <c r="O5754" t="s">
        <v>35</v>
      </c>
      <c r="P5754" s="3">
        <v>32.35</v>
      </c>
      <c r="Q5754" s="3">
        <v>22.29258876770853</v>
      </c>
      <c r="R5754" s="3">
        <f>(Table1[[#This Row],[Selling Price]]-Table1[[#This Row],[Cost Price]])</f>
        <v>10.057411232291471</v>
      </c>
      <c r="S5754" s="12">
        <f>(Table1[[#This Row],[Profit]]/Table1[[#This Row],[Selling Price]])</f>
        <v>0.31089370115275028</v>
      </c>
      <c r="T5754">
        <v>5</v>
      </c>
      <c r="U5754" s="2">
        <f>Table1[[#This Row],[Selling Price]]*Table1[[#This Row],[Quantity]]</f>
        <v>161.75</v>
      </c>
      <c r="V5754" s="4">
        <v>0</v>
      </c>
      <c r="W5754">
        <v>126</v>
      </c>
      <c r="X5754" t="s">
        <v>68</v>
      </c>
      <c r="Y5754" t="s">
        <v>52</v>
      </c>
      <c r="Z5754" s="2">
        <v>11.58454798316961</v>
      </c>
    </row>
    <row r="5755" spans="1:26" x14ac:dyDescent="0.35">
      <c r="A5755" t="s">
        <v>357</v>
      </c>
      <c r="B5755" t="s">
        <v>358</v>
      </c>
      <c r="C5755" t="s">
        <v>45</v>
      </c>
      <c r="D5755" t="s">
        <v>46</v>
      </c>
      <c r="E5755" t="s">
        <v>91</v>
      </c>
      <c r="F5755" t="s">
        <v>2064</v>
      </c>
      <c r="G5755" t="s">
        <v>2065</v>
      </c>
      <c r="H5755" t="s">
        <v>32</v>
      </c>
      <c r="I5755" t="s">
        <v>2063</v>
      </c>
      <c r="J5755" s="1">
        <v>42574</v>
      </c>
      <c r="K5755" s="1">
        <v>42578</v>
      </c>
      <c r="L5755" t="s">
        <v>60</v>
      </c>
      <c r="M5755">
        <f>Table1[[#This Row],[Ship Date]]-Table1[[#This Row],[Order Date]]</f>
        <v>4</v>
      </c>
      <c r="N5755">
        <v>7</v>
      </c>
      <c r="O5755" t="s">
        <v>51</v>
      </c>
      <c r="P5755" s="3">
        <v>23.696000000000002</v>
      </c>
      <c r="Q5755" s="3">
        <v>16.626662256347348</v>
      </c>
      <c r="R5755" s="3">
        <f>(Table1[[#This Row],[Selling Price]]-Table1[[#This Row],[Cost Price]])</f>
        <v>7.0693377436526532</v>
      </c>
      <c r="S5755" s="12">
        <f>(Table1[[#This Row],[Profit]]/Table1[[#This Row],[Selling Price]])</f>
        <v>0.29833464481991279</v>
      </c>
      <c r="T5755">
        <v>2</v>
      </c>
      <c r="U5755" s="2">
        <f>Table1[[#This Row],[Selling Price]]*Table1[[#This Row],[Quantity]]</f>
        <v>47.392000000000003</v>
      </c>
      <c r="V5755" s="4">
        <v>0.2</v>
      </c>
      <c r="W5755">
        <v>493</v>
      </c>
      <c r="X5755" t="s">
        <v>36</v>
      </c>
      <c r="Y5755" t="s">
        <v>52</v>
      </c>
      <c r="Z5755" s="2">
        <v>17.33466056777576</v>
      </c>
    </row>
    <row r="5756" spans="1:26" x14ac:dyDescent="0.35">
      <c r="A5756" t="s">
        <v>357</v>
      </c>
      <c r="B5756" t="s">
        <v>358</v>
      </c>
      <c r="C5756" t="s">
        <v>27</v>
      </c>
      <c r="D5756" t="s">
        <v>46</v>
      </c>
      <c r="E5756" t="s">
        <v>102</v>
      </c>
      <c r="F5756" t="s">
        <v>809</v>
      </c>
      <c r="G5756" t="s">
        <v>810</v>
      </c>
      <c r="H5756" t="s">
        <v>32</v>
      </c>
      <c r="I5756" t="s">
        <v>2270</v>
      </c>
      <c r="J5756" s="1">
        <v>43067</v>
      </c>
      <c r="K5756" s="1">
        <v>43071</v>
      </c>
      <c r="L5756" t="s">
        <v>60</v>
      </c>
      <c r="M5756">
        <f>Table1[[#This Row],[Ship Date]]-Table1[[#This Row],[Order Date]]</f>
        <v>4</v>
      </c>
      <c r="N5756">
        <v>11</v>
      </c>
      <c r="O5756" t="s">
        <v>35</v>
      </c>
      <c r="P5756" s="3">
        <v>25.344000000000001</v>
      </c>
      <c r="Q5756" s="3">
        <v>20.508975009359681</v>
      </c>
      <c r="R5756" s="3">
        <f>(Table1[[#This Row],[Selling Price]]-Table1[[#This Row],[Cost Price]])</f>
        <v>4.8350249906403207</v>
      </c>
      <c r="S5756" s="12">
        <f>(Table1[[#This Row],[Profit]]/Table1[[#This Row],[Selling Price]])</f>
        <v>0.19077592292614901</v>
      </c>
      <c r="T5756">
        <v>6</v>
      </c>
      <c r="U5756" s="2">
        <f>Table1[[#This Row],[Selling Price]]*Table1[[#This Row],[Quantity]]</f>
        <v>152.06400000000002</v>
      </c>
      <c r="V5756" s="4">
        <v>0.2</v>
      </c>
      <c r="W5756">
        <v>130</v>
      </c>
      <c r="X5756" t="s">
        <v>36</v>
      </c>
      <c r="Y5756" t="s">
        <v>52</v>
      </c>
      <c r="Z5756" s="2">
        <v>9.3604395501188158</v>
      </c>
    </row>
    <row r="5757" spans="1:26" x14ac:dyDescent="0.35">
      <c r="A5757" t="s">
        <v>357</v>
      </c>
      <c r="B5757" t="s">
        <v>358</v>
      </c>
      <c r="C5757" t="s">
        <v>27</v>
      </c>
      <c r="D5757" t="s">
        <v>46</v>
      </c>
      <c r="E5757" t="s">
        <v>65</v>
      </c>
      <c r="F5757" t="s">
        <v>2345</v>
      </c>
      <c r="G5757" t="s">
        <v>2346</v>
      </c>
      <c r="H5757" t="s">
        <v>32</v>
      </c>
      <c r="I5757" t="s">
        <v>2344</v>
      </c>
      <c r="J5757" s="1">
        <v>42305</v>
      </c>
      <c r="K5757" s="1">
        <v>42311</v>
      </c>
      <c r="L5757" t="s">
        <v>60</v>
      </c>
      <c r="M5757">
        <f>Table1[[#This Row],[Ship Date]]-Table1[[#This Row],[Order Date]]</f>
        <v>6</v>
      </c>
      <c r="N5757">
        <v>10</v>
      </c>
      <c r="O5757" t="s">
        <v>61</v>
      </c>
      <c r="P5757" s="3">
        <v>36.630000000000003</v>
      </c>
      <c r="Q5757" s="3">
        <v>29.812374043137421</v>
      </c>
      <c r="R5757" s="3">
        <f>(Table1[[#This Row],[Selling Price]]-Table1[[#This Row],[Cost Price]])</f>
        <v>6.8176259568625817</v>
      </c>
      <c r="S5757" s="12">
        <f>(Table1[[#This Row],[Profit]]/Table1[[#This Row],[Selling Price]])</f>
        <v>0.1861213747437232</v>
      </c>
      <c r="T5757">
        <v>3</v>
      </c>
      <c r="U5757" s="2">
        <f>Table1[[#This Row],[Selling Price]]*Table1[[#This Row],[Quantity]]</f>
        <v>109.89000000000001</v>
      </c>
      <c r="V5757" s="4">
        <v>0</v>
      </c>
      <c r="W5757">
        <v>318</v>
      </c>
      <c r="X5757" t="s">
        <v>68</v>
      </c>
      <c r="Y5757" t="s">
        <v>52</v>
      </c>
      <c r="Z5757" s="2">
        <v>6.3052168876256767</v>
      </c>
    </row>
    <row r="5758" spans="1:26" x14ac:dyDescent="0.35">
      <c r="A5758" t="s">
        <v>357</v>
      </c>
      <c r="B5758" t="s">
        <v>358</v>
      </c>
      <c r="C5758" t="s">
        <v>27</v>
      </c>
      <c r="D5758" t="s">
        <v>46</v>
      </c>
      <c r="E5758" t="s">
        <v>270</v>
      </c>
      <c r="F5758" t="s">
        <v>2459</v>
      </c>
      <c r="G5758" t="s">
        <v>2460</v>
      </c>
      <c r="H5758" t="s">
        <v>32</v>
      </c>
      <c r="I5758" t="s">
        <v>2458</v>
      </c>
      <c r="J5758" s="1">
        <v>42110</v>
      </c>
      <c r="K5758" s="1">
        <v>42115</v>
      </c>
      <c r="L5758" t="s">
        <v>60</v>
      </c>
      <c r="M5758">
        <f>Table1[[#This Row],[Ship Date]]-Table1[[#This Row],[Order Date]]</f>
        <v>5</v>
      </c>
      <c r="N5758">
        <v>4</v>
      </c>
      <c r="O5758" t="s">
        <v>106</v>
      </c>
      <c r="P5758" s="3">
        <v>10.416</v>
      </c>
      <c r="Q5758" s="3">
        <v>7.5468943081380262</v>
      </c>
      <c r="R5758" s="3">
        <f>(Table1[[#This Row],[Selling Price]]-Table1[[#This Row],[Cost Price]])</f>
        <v>2.8691056918619742</v>
      </c>
      <c r="S5758" s="12">
        <f>(Table1[[#This Row],[Profit]]/Table1[[#This Row],[Selling Price]])</f>
        <v>0.27545177533237081</v>
      </c>
      <c r="T5758">
        <v>7</v>
      </c>
      <c r="U5758" s="2">
        <f>Table1[[#This Row],[Selling Price]]*Table1[[#This Row],[Quantity]]</f>
        <v>72.912000000000006</v>
      </c>
      <c r="V5758" s="4">
        <v>0.2</v>
      </c>
      <c r="W5758">
        <v>429</v>
      </c>
      <c r="X5758" t="s">
        <v>36</v>
      </c>
      <c r="Y5758" t="s">
        <v>52</v>
      </c>
      <c r="Z5758" s="2">
        <v>4.0352427436276983</v>
      </c>
    </row>
    <row r="5759" spans="1:26" x14ac:dyDescent="0.35">
      <c r="A5759" t="s">
        <v>357</v>
      </c>
      <c r="B5759" t="s">
        <v>358</v>
      </c>
      <c r="C5759" t="s">
        <v>64</v>
      </c>
      <c r="D5759" t="s">
        <v>46</v>
      </c>
      <c r="E5759" t="s">
        <v>86</v>
      </c>
      <c r="F5759" t="s">
        <v>2472</v>
      </c>
      <c r="G5759" t="s">
        <v>2473</v>
      </c>
      <c r="H5759" t="s">
        <v>32</v>
      </c>
      <c r="I5759" t="s">
        <v>2474</v>
      </c>
      <c r="J5759" s="1">
        <v>43053</v>
      </c>
      <c r="K5759" s="1">
        <v>43058</v>
      </c>
      <c r="L5759" t="s">
        <v>60</v>
      </c>
      <c r="M5759">
        <f>Table1[[#This Row],[Ship Date]]-Table1[[#This Row],[Order Date]]</f>
        <v>5</v>
      </c>
      <c r="N5759">
        <v>11</v>
      </c>
      <c r="O5759" t="s">
        <v>35</v>
      </c>
      <c r="P5759" s="3">
        <v>8.64</v>
      </c>
      <c r="Q5759" s="3">
        <v>7.0834164461548124</v>
      </c>
      <c r="R5759" s="3">
        <f>(Table1[[#This Row],[Selling Price]]-Table1[[#This Row],[Cost Price]])</f>
        <v>1.5565835538451882</v>
      </c>
      <c r="S5759" s="12">
        <f>(Table1[[#This Row],[Profit]]/Table1[[#This Row],[Selling Price]])</f>
        <v>0.18016013354689678</v>
      </c>
      <c r="T5759">
        <v>2</v>
      </c>
      <c r="U5759" s="2">
        <f>Table1[[#This Row],[Selling Price]]*Table1[[#This Row],[Quantity]]</f>
        <v>17.28</v>
      </c>
      <c r="V5759" s="4">
        <v>0.2</v>
      </c>
      <c r="W5759">
        <v>222</v>
      </c>
      <c r="X5759" t="s">
        <v>36</v>
      </c>
      <c r="Y5759" t="s">
        <v>52</v>
      </c>
      <c r="Z5759" s="2">
        <v>7.3049845995730891</v>
      </c>
    </row>
    <row r="5760" spans="1:26" x14ac:dyDescent="0.35">
      <c r="A5760" t="s">
        <v>357</v>
      </c>
      <c r="B5760" t="s">
        <v>358</v>
      </c>
      <c r="C5760" t="s">
        <v>39</v>
      </c>
      <c r="D5760" t="s">
        <v>46</v>
      </c>
      <c r="E5760" t="s">
        <v>75</v>
      </c>
      <c r="F5760" t="s">
        <v>2524</v>
      </c>
      <c r="G5760" t="s">
        <v>2525</v>
      </c>
      <c r="H5760" t="s">
        <v>32</v>
      </c>
      <c r="I5760" t="s">
        <v>2521</v>
      </c>
      <c r="J5760" s="1">
        <v>42535</v>
      </c>
      <c r="K5760" s="1">
        <v>42538</v>
      </c>
      <c r="L5760" t="s">
        <v>199</v>
      </c>
      <c r="M5760">
        <f>Table1[[#This Row],[Ship Date]]-Table1[[#This Row],[Order Date]]</f>
        <v>3</v>
      </c>
      <c r="N5760">
        <v>6</v>
      </c>
      <c r="O5760" t="s">
        <v>51</v>
      </c>
      <c r="P5760" s="3">
        <v>8.64</v>
      </c>
      <c r="Q5760" s="3">
        <v>5.6583398176775503</v>
      </c>
      <c r="R5760" s="3">
        <f>(Table1[[#This Row],[Selling Price]]-Table1[[#This Row],[Cost Price]])</f>
        <v>2.9816601823224502</v>
      </c>
      <c r="S5760" s="12">
        <f>(Table1[[#This Row],[Profit]]/Table1[[#This Row],[Selling Price]])</f>
        <v>0.34509955813917248</v>
      </c>
      <c r="T5760">
        <v>3</v>
      </c>
      <c r="U5760" s="2">
        <f>Table1[[#This Row],[Selling Price]]*Table1[[#This Row],[Quantity]]</f>
        <v>25.92</v>
      </c>
      <c r="V5760" s="4">
        <v>0</v>
      </c>
      <c r="W5760">
        <v>172</v>
      </c>
      <c r="X5760" t="s">
        <v>36</v>
      </c>
      <c r="Y5760" t="s">
        <v>52</v>
      </c>
      <c r="Z5760" s="2">
        <v>2.6206417534642159</v>
      </c>
    </row>
    <row r="5761" spans="1:26" x14ac:dyDescent="0.35">
      <c r="A5761" t="s">
        <v>357</v>
      </c>
      <c r="B5761" t="s">
        <v>358</v>
      </c>
      <c r="C5761" t="s">
        <v>39</v>
      </c>
      <c r="D5761" t="s">
        <v>46</v>
      </c>
      <c r="E5761" t="s">
        <v>178</v>
      </c>
      <c r="F5761" t="s">
        <v>2050</v>
      </c>
      <c r="G5761" t="s">
        <v>2051</v>
      </c>
      <c r="H5761" t="s">
        <v>32</v>
      </c>
      <c r="I5761" t="s">
        <v>2544</v>
      </c>
      <c r="J5761" s="1">
        <v>42251</v>
      </c>
      <c r="K5761" s="1">
        <v>42255</v>
      </c>
      <c r="L5761" t="s">
        <v>60</v>
      </c>
      <c r="M5761">
        <f>Table1[[#This Row],[Ship Date]]-Table1[[#This Row],[Order Date]]</f>
        <v>4</v>
      </c>
      <c r="N5761">
        <v>9</v>
      </c>
      <c r="O5761" t="s">
        <v>61</v>
      </c>
      <c r="P5761" s="3">
        <v>15.28</v>
      </c>
      <c r="Q5761" s="3">
        <v>10.01625246042892</v>
      </c>
      <c r="R5761" s="3">
        <f>(Table1[[#This Row],[Selling Price]]-Table1[[#This Row],[Cost Price]])</f>
        <v>5.2637475395710798</v>
      </c>
      <c r="S5761" s="12">
        <f>(Table1[[#This Row],[Profit]]/Table1[[#This Row],[Selling Price]])</f>
        <v>0.34448609552166753</v>
      </c>
      <c r="T5761">
        <v>2</v>
      </c>
      <c r="U5761" s="2">
        <f>Table1[[#This Row],[Selling Price]]*Table1[[#This Row],[Quantity]]</f>
        <v>30.56</v>
      </c>
      <c r="V5761" s="4">
        <v>0</v>
      </c>
      <c r="W5761">
        <v>439</v>
      </c>
      <c r="X5761" t="s">
        <v>36</v>
      </c>
      <c r="Y5761" t="s">
        <v>52</v>
      </c>
      <c r="Z5761" s="2">
        <v>6.3206604436913434</v>
      </c>
    </row>
    <row r="5762" spans="1:26" x14ac:dyDescent="0.35">
      <c r="A5762" t="s">
        <v>357</v>
      </c>
      <c r="B5762" t="s">
        <v>358</v>
      </c>
      <c r="C5762" t="s">
        <v>45</v>
      </c>
      <c r="D5762" t="s">
        <v>46</v>
      </c>
      <c r="E5762" t="s">
        <v>75</v>
      </c>
      <c r="F5762" t="s">
        <v>2591</v>
      </c>
      <c r="G5762" t="s">
        <v>2592</v>
      </c>
      <c r="H5762" t="s">
        <v>32</v>
      </c>
      <c r="I5762" t="s">
        <v>2593</v>
      </c>
      <c r="J5762" s="1">
        <v>42735</v>
      </c>
      <c r="K5762" s="1">
        <v>42741</v>
      </c>
      <c r="L5762" t="s">
        <v>60</v>
      </c>
      <c r="M5762">
        <f>Table1[[#This Row],[Ship Date]]-Table1[[#This Row],[Order Date]]</f>
        <v>6</v>
      </c>
      <c r="N5762">
        <v>12</v>
      </c>
      <c r="O5762" t="s">
        <v>35</v>
      </c>
      <c r="P5762" s="3">
        <v>3.64</v>
      </c>
      <c r="Q5762" s="3">
        <v>2.8687581040275112</v>
      </c>
      <c r="R5762" s="3">
        <f>(Table1[[#This Row],[Selling Price]]-Table1[[#This Row],[Cost Price]])</f>
        <v>0.77124189597248893</v>
      </c>
      <c r="S5762" s="12">
        <f>(Table1[[#This Row],[Profit]]/Table1[[#This Row],[Selling Price]])</f>
        <v>0.21187964175068377</v>
      </c>
      <c r="T5762">
        <v>2</v>
      </c>
      <c r="U5762" s="2">
        <f>Table1[[#This Row],[Selling Price]]*Table1[[#This Row],[Quantity]]</f>
        <v>7.28</v>
      </c>
      <c r="V5762" s="4">
        <v>0</v>
      </c>
      <c r="W5762">
        <v>272</v>
      </c>
      <c r="X5762" t="s">
        <v>68</v>
      </c>
      <c r="Y5762" t="s">
        <v>52</v>
      </c>
      <c r="Z5762" s="2">
        <v>5.398408160436432</v>
      </c>
    </row>
    <row r="5763" spans="1:26" x14ac:dyDescent="0.35">
      <c r="A5763" t="s">
        <v>357</v>
      </c>
      <c r="B5763" t="s">
        <v>358</v>
      </c>
      <c r="C5763" t="s">
        <v>55</v>
      </c>
      <c r="D5763" t="s">
        <v>46</v>
      </c>
      <c r="E5763" t="s">
        <v>75</v>
      </c>
      <c r="F5763" t="s">
        <v>698</v>
      </c>
      <c r="G5763" t="s">
        <v>699</v>
      </c>
      <c r="H5763" t="s">
        <v>32</v>
      </c>
      <c r="I5763" t="s">
        <v>2939</v>
      </c>
      <c r="J5763" s="1">
        <v>42919</v>
      </c>
      <c r="K5763" s="1">
        <v>42920</v>
      </c>
      <c r="L5763" t="s">
        <v>199</v>
      </c>
      <c r="M5763">
        <f>Table1[[#This Row],[Ship Date]]-Table1[[#This Row],[Order Date]]</f>
        <v>1</v>
      </c>
      <c r="N5763">
        <v>7</v>
      </c>
      <c r="O5763" t="s">
        <v>51</v>
      </c>
      <c r="P5763" s="3">
        <v>9.5519999999999996</v>
      </c>
      <c r="Q5763" s="3">
        <v>7.2840035627796604</v>
      </c>
      <c r="R5763" s="3">
        <f>(Table1[[#This Row],[Selling Price]]-Table1[[#This Row],[Cost Price]])</f>
        <v>2.2679964372203392</v>
      </c>
      <c r="S5763" s="12">
        <f>(Table1[[#This Row],[Profit]]/Table1[[#This Row],[Selling Price]])</f>
        <v>0.23743681294182781</v>
      </c>
      <c r="T5763">
        <v>3</v>
      </c>
      <c r="U5763" s="2">
        <f>Table1[[#This Row],[Selling Price]]*Table1[[#This Row],[Quantity]]</f>
        <v>28.655999999999999</v>
      </c>
      <c r="V5763" s="4">
        <v>0.2</v>
      </c>
      <c r="W5763">
        <v>286</v>
      </c>
      <c r="X5763" t="s">
        <v>36</v>
      </c>
      <c r="Y5763" t="s">
        <v>52</v>
      </c>
      <c r="Z5763" s="2">
        <v>10.224251827325631</v>
      </c>
    </row>
    <row r="5764" spans="1:26" x14ac:dyDescent="0.35">
      <c r="A5764" t="s">
        <v>357</v>
      </c>
      <c r="B5764" t="s">
        <v>358</v>
      </c>
      <c r="C5764" t="s">
        <v>45</v>
      </c>
      <c r="D5764" t="s">
        <v>46</v>
      </c>
      <c r="E5764" t="s">
        <v>102</v>
      </c>
      <c r="F5764" t="s">
        <v>1904</v>
      </c>
      <c r="G5764" t="s">
        <v>1905</v>
      </c>
      <c r="H5764" t="s">
        <v>32</v>
      </c>
      <c r="I5764" t="s">
        <v>2947</v>
      </c>
      <c r="J5764" s="1">
        <v>42698</v>
      </c>
      <c r="K5764" s="1">
        <v>42700</v>
      </c>
      <c r="L5764" t="s">
        <v>199</v>
      </c>
      <c r="M5764">
        <f>Table1[[#This Row],[Ship Date]]-Table1[[#This Row],[Order Date]]</f>
        <v>2</v>
      </c>
      <c r="N5764">
        <v>11</v>
      </c>
      <c r="O5764" t="s">
        <v>35</v>
      </c>
      <c r="P5764" s="3">
        <v>11.56</v>
      </c>
      <c r="Q5764" s="3">
        <v>9.2894042511066317</v>
      </c>
      <c r="R5764" s="3">
        <f>(Table1[[#This Row],[Selling Price]]-Table1[[#This Row],[Cost Price]])</f>
        <v>2.2705957488933688</v>
      </c>
      <c r="S5764" s="12">
        <f>(Table1[[#This Row],[Profit]]/Table1[[#This Row],[Selling Price]])</f>
        <v>0.19641831737831908</v>
      </c>
      <c r="T5764">
        <v>2</v>
      </c>
      <c r="U5764" s="2">
        <f>Table1[[#This Row],[Selling Price]]*Table1[[#This Row],[Quantity]]</f>
        <v>23.12</v>
      </c>
      <c r="V5764" s="4">
        <v>0</v>
      </c>
      <c r="W5764">
        <v>393</v>
      </c>
      <c r="X5764" t="s">
        <v>36</v>
      </c>
      <c r="Y5764" t="s">
        <v>52</v>
      </c>
      <c r="Z5764" s="2">
        <v>4.981733490606314</v>
      </c>
    </row>
    <row r="5765" spans="1:26" x14ac:dyDescent="0.35">
      <c r="A5765" t="s">
        <v>357</v>
      </c>
      <c r="B5765" t="s">
        <v>358</v>
      </c>
      <c r="C5765" t="s">
        <v>55</v>
      </c>
      <c r="D5765" t="s">
        <v>46</v>
      </c>
      <c r="E5765" t="s">
        <v>75</v>
      </c>
      <c r="F5765" t="s">
        <v>1562</v>
      </c>
      <c r="G5765" t="s">
        <v>1563</v>
      </c>
      <c r="H5765" t="s">
        <v>32</v>
      </c>
      <c r="I5765" t="s">
        <v>3068</v>
      </c>
      <c r="J5765" s="1">
        <v>42972</v>
      </c>
      <c r="K5765" s="1">
        <v>42975</v>
      </c>
      <c r="L5765" t="s">
        <v>34</v>
      </c>
      <c r="M5765">
        <f>Table1[[#This Row],[Ship Date]]-Table1[[#This Row],[Order Date]]</f>
        <v>3</v>
      </c>
      <c r="N5765">
        <v>8</v>
      </c>
      <c r="O5765" t="s">
        <v>61</v>
      </c>
      <c r="P5765" s="3">
        <v>9.7279999999999998</v>
      </c>
      <c r="Q5765" s="3">
        <v>7.1637210255730306</v>
      </c>
      <c r="R5765" s="3">
        <f>(Table1[[#This Row],[Selling Price]]-Table1[[#This Row],[Cost Price]])</f>
        <v>2.5642789744269692</v>
      </c>
      <c r="S5765" s="12">
        <f>(Table1[[#This Row],[Profit]]/Table1[[#This Row],[Selling Price]])</f>
        <v>0.26359775641724603</v>
      </c>
      <c r="T5765">
        <v>2</v>
      </c>
      <c r="U5765" s="2">
        <f>Table1[[#This Row],[Selling Price]]*Table1[[#This Row],[Quantity]]</f>
        <v>19.456</v>
      </c>
      <c r="V5765" s="4">
        <v>0.2</v>
      </c>
      <c r="W5765">
        <v>212</v>
      </c>
      <c r="X5765" t="s">
        <v>36</v>
      </c>
      <c r="Y5765" t="s">
        <v>52</v>
      </c>
      <c r="Z5765" s="2">
        <v>3.952779410322143</v>
      </c>
    </row>
    <row r="5766" spans="1:26" x14ac:dyDescent="0.35">
      <c r="A5766" t="s">
        <v>357</v>
      </c>
      <c r="B5766" t="s">
        <v>358</v>
      </c>
      <c r="C5766" t="s">
        <v>55</v>
      </c>
      <c r="D5766" t="s">
        <v>46</v>
      </c>
      <c r="E5766" t="s">
        <v>65</v>
      </c>
      <c r="F5766" t="s">
        <v>3179</v>
      </c>
      <c r="G5766" t="s">
        <v>3180</v>
      </c>
      <c r="H5766" t="s">
        <v>32</v>
      </c>
      <c r="I5766" t="s">
        <v>3181</v>
      </c>
      <c r="J5766" s="1">
        <v>41702</v>
      </c>
      <c r="K5766" s="1">
        <v>41702</v>
      </c>
      <c r="L5766" t="s">
        <v>1118</v>
      </c>
      <c r="M5766">
        <f>Table1[[#This Row],[Ship Date]]-Table1[[#This Row],[Order Date]]</f>
        <v>0</v>
      </c>
      <c r="N5766">
        <v>3</v>
      </c>
      <c r="O5766" t="s">
        <v>106</v>
      </c>
      <c r="P5766" s="3">
        <v>354.9</v>
      </c>
      <c r="Q5766" s="3">
        <v>253.08668032330041</v>
      </c>
      <c r="R5766" s="3">
        <f>(Table1[[#This Row],[Selling Price]]-Table1[[#This Row],[Cost Price]])</f>
        <v>101.81331967669956</v>
      </c>
      <c r="S5766" s="12">
        <f>(Table1[[#This Row],[Profit]]/Table1[[#This Row],[Selling Price]])</f>
        <v>0.28687889455254878</v>
      </c>
      <c r="T5766">
        <v>5</v>
      </c>
      <c r="U5766" s="2">
        <f>Table1[[#This Row],[Selling Price]]*Table1[[#This Row],[Quantity]]</f>
        <v>1774.5</v>
      </c>
      <c r="V5766" s="4">
        <v>0</v>
      </c>
      <c r="W5766">
        <v>169</v>
      </c>
      <c r="X5766" t="s">
        <v>36</v>
      </c>
      <c r="Y5766" t="s">
        <v>36</v>
      </c>
      <c r="Z5766" s="2">
        <v>162.1147860560535</v>
      </c>
    </row>
    <row r="5767" spans="1:26" x14ac:dyDescent="0.35">
      <c r="A5767" t="s">
        <v>357</v>
      </c>
      <c r="B5767" t="s">
        <v>358</v>
      </c>
      <c r="C5767" t="s">
        <v>45</v>
      </c>
      <c r="D5767" t="s">
        <v>46</v>
      </c>
      <c r="E5767" t="s">
        <v>91</v>
      </c>
      <c r="F5767" t="s">
        <v>627</v>
      </c>
      <c r="G5767" t="s">
        <v>628</v>
      </c>
      <c r="H5767" t="s">
        <v>32</v>
      </c>
      <c r="I5767" t="s">
        <v>3532</v>
      </c>
      <c r="J5767" s="1">
        <v>42785</v>
      </c>
      <c r="K5767" s="1">
        <v>42787</v>
      </c>
      <c r="L5767" t="s">
        <v>34</v>
      </c>
      <c r="M5767">
        <f>Table1[[#This Row],[Ship Date]]-Table1[[#This Row],[Order Date]]</f>
        <v>2</v>
      </c>
      <c r="N5767">
        <v>2</v>
      </c>
      <c r="O5767" t="s">
        <v>106</v>
      </c>
      <c r="P5767" s="3">
        <v>1245.8599999999999</v>
      </c>
      <c r="Q5767" s="3">
        <v>853.72547673165832</v>
      </c>
      <c r="R5767" s="3">
        <f>(Table1[[#This Row],[Selling Price]]-Table1[[#This Row],[Cost Price]])</f>
        <v>392.13452326834158</v>
      </c>
      <c r="S5767" s="12">
        <f>(Table1[[#This Row],[Profit]]/Table1[[#This Row],[Selling Price]])</f>
        <v>0.31475007084932627</v>
      </c>
      <c r="T5767">
        <v>7</v>
      </c>
      <c r="U5767" s="2">
        <f>Table1[[#This Row],[Selling Price]]*Table1[[#This Row],[Quantity]]</f>
        <v>8721.0199999999986</v>
      </c>
      <c r="V5767" s="4">
        <v>0</v>
      </c>
      <c r="W5767">
        <v>111</v>
      </c>
      <c r="X5767" t="s">
        <v>36</v>
      </c>
      <c r="Y5767" t="s">
        <v>36</v>
      </c>
      <c r="Z5767" s="2">
        <v>405.38827747629801</v>
      </c>
    </row>
    <row r="5768" spans="1:26" x14ac:dyDescent="0.35">
      <c r="A5768" t="s">
        <v>357</v>
      </c>
      <c r="B5768" t="s">
        <v>358</v>
      </c>
      <c r="C5768" t="s">
        <v>27</v>
      </c>
      <c r="D5768" t="s">
        <v>46</v>
      </c>
      <c r="E5768" t="s">
        <v>102</v>
      </c>
      <c r="F5768" t="s">
        <v>3552</v>
      </c>
      <c r="G5768" t="s">
        <v>3553</v>
      </c>
      <c r="H5768" t="s">
        <v>32</v>
      </c>
      <c r="I5768" t="s">
        <v>3549</v>
      </c>
      <c r="J5768" s="1">
        <v>42205</v>
      </c>
      <c r="K5768" s="1">
        <v>42210</v>
      </c>
      <c r="L5768" t="s">
        <v>34</v>
      </c>
      <c r="M5768">
        <f>Table1[[#This Row],[Ship Date]]-Table1[[#This Row],[Order Date]]</f>
        <v>5</v>
      </c>
      <c r="N5768">
        <v>7</v>
      </c>
      <c r="O5768" t="s">
        <v>51</v>
      </c>
      <c r="P5768" s="3">
        <v>97.82</v>
      </c>
      <c r="Q5768" s="3">
        <v>73.773908915168349</v>
      </c>
      <c r="R5768" s="3">
        <f>(Table1[[#This Row],[Selling Price]]-Table1[[#This Row],[Cost Price]])</f>
        <v>24.046091084831644</v>
      </c>
      <c r="S5768" s="12">
        <f>(Table1[[#This Row],[Profit]]/Table1[[#This Row],[Selling Price]])</f>
        <v>0.24581978209805405</v>
      </c>
      <c r="T5768">
        <v>2</v>
      </c>
      <c r="U5768" s="2">
        <f>Table1[[#This Row],[Selling Price]]*Table1[[#This Row],[Quantity]]</f>
        <v>195.64</v>
      </c>
      <c r="V5768" s="4">
        <v>0</v>
      </c>
      <c r="W5768">
        <v>125</v>
      </c>
      <c r="X5768" t="s">
        <v>36</v>
      </c>
      <c r="Y5768" t="s">
        <v>68</v>
      </c>
      <c r="Z5768" s="2">
        <v>63.142538487668261</v>
      </c>
    </row>
    <row r="5769" spans="1:26" x14ac:dyDescent="0.35">
      <c r="A5769" t="s">
        <v>357</v>
      </c>
      <c r="B5769" t="s">
        <v>358</v>
      </c>
      <c r="C5769" t="s">
        <v>39</v>
      </c>
      <c r="D5769" t="s">
        <v>46</v>
      </c>
      <c r="E5769" t="s">
        <v>86</v>
      </c>
      <c r="F5769" t="s">
        <v>1573</v>
      </c>
      <c r="G5769" t="s">
        <v>1574</v>
      </c>
      <c r="H5769" t="s">
        <v>32</v>
      </c>
      <c r="I5769" t="s">
        <v>3632</v>
      </c>
      <c r="J5769" s="1">
        <v>42507</v>
      </c>
      <c r="K5769" s="1">
        <v>42511</v>
      </c>
      <c r="L5769" t="s">
        <v>60</v>
      </c>
      <c r="M5769">
        <f>Table1[[#This Row],[Ship Date]]-Table1[[#This Row],[Order Date]]</f>
        <v>4</v>
      </c>
      <c r="N5769">
        <v>5</v>
      </c>
      <c r="O5769" t="s">
        <v>51</v>
      </c>
      <c r="P5769" s="3">
        <v>27.018000000000001</v>
      </c>
      <c r="Q5769" s="3">
        <v>20.12045696750285</v>
      </c>
      <c r="R5769" s="3">
        <f>(Table1[[#This Row],[Selling Price]]-Table1[[#This Row],[Cost Price]])</f>
        <v>6.8975430324971505</v>
      </c>
      <c r="S5769" s="12">
        <f>(Table1[[#This Row],[Profit]]/Table1[[#This Row],[Selling Price]])</f>
        <v>0.25529436051880783</v>
      </c>
      <c r="T5769">
        <v>6</v>
      </c>
      <c r="U5769" s="2">
        <f>Table1[[#This Row],[Selling Price]]*Table1[[#This Row],[Quantity]]</f>
        <v>162.108</v>
      </c>
      <c r="V5769" s="4">
        <v>0.7</v>
      </c>
      <c r="W5769">
        <v>331</v>
      </c>
      <c r="X5769" t="s">
        <v>36</v>
      </c>
      <c r="Y5769" t="s">
        <v>68</v>
      </c>
      <c r="Z5769" s="2">
        <v>45.261257068388133</v>
      </c>
    </row>
    <row r="5770" spans="1:26" x14ac:dyDescent="0.35">
      <c r="A5770" t="s">
        <v>357</v>
      </c>
      <c r="B5770" t="s">
        <v>358</v>
      </c>
      <c r="C5770" t="s">
        <v>55</v>
      </c>
      <c r="D5770" t="s">
        <v>46</v>
      </c>
      <c r="E5770" t="s">
        <v>102</v>
      </c>
      <c r="F5770" t="s">
        <v>3669</v>
      </c>
      <c r="G5770" t="s">
        <v>3670</v>
      </c>
      <c r="H5770" t="s">
        <v>32</v>
      </c>
      <c r="I5770" t="s">
        <v>3671</v>
      </c>
      <c r="J5770" s="1">
        <v>42810</v>
      </c>
      <c r="K5770" s="1">
        <v>42812</v>
      </c>
      <c r="L5770" t="s">
        <v>34</v>
      </c>
      <c r="M5770">
        <f>Table1[[#This Row],[Ship Date]]-Table1[[#This Row],[Order Date]]</f>
        <v>2</v>
      </c>
      <c r="N5770">
        <v>3</v>
      </c>
      <c r="O5770" t="s">
        <v>106</v>
      </c>
      <c r="P5770" s="3">
        <v>6.48</v>
      </c>
      <c r="Q5770" s="3">
        <v>4.2699401682834237</v>
      </c>
      <c r="R5770" s="3">
        <f>(Table1[[#This Row],[Selling Price]]-Table1[[#This Row],[Cost Price]])</f>
        <v>2.2100598317165767</v>
      </c>
      <c r="S5770" s="12">
        <f>(Table1[[#This Row],[Profit]]/Table1[[#This Row],[Selling Price]])</f>
        <v>0.34105861600564452</v>
      </c>
      <c r="T5770">
        <v>1</v>
      </c>
      <c r="U5770" s="2">
        <f>Table1[[#This Row],[Selling Price]]*Table1[[#This Row],[Quantity]]</f>
        <v>6.48</v>
      </c>
      <c r="V5770" s="4">
        <v>0</v>
      </c>
      <c r="W5770">
        <v>259</v>
      </c>
      <c r="X5770" t="s">
        <v>36</v>
      </c>
      <c r="Y5770" t="s">
        <v>52</v>
      </c>
      <c r="Z5770" s="2">
        <v>14.38955621275375</v>
      </c>
    </row>
    <row r="5771" spans="1:26" x14ac:dyDescent="0.35">
      <c r="A5771" t="s">
        <v>357</v>
      </c>
      <c r="B5771" t="s">
        <v>358</v>
      </c>
      <c r="C5771" t="s">
        <v>64</v>
      </c>
      <c r="D5771" t="s">
        <v>46</v>
      </c>
      <c r="E5771" t="s">
        <v>86</v>
      </c>
      <c r="F5771" t="s">
        <v>2794</v>
      </c>
      <c r="G5771" t="s">
        <v>2795</v>
      </c>
      <c r="H5771" t="s">
        <v>32</v>
      </c>
      <c r="I5771" t="s">
        <v>3736</v>
      </c>
      <c r="J5771" s="1">
        <v>42790</v>
      </c>
      <c r="K5771" s="1">
        <v>42794</v>
      </c>
      <c r="L5771" t="s">
        <v>60</v>
      </c>
      <c r="M5771">
        <f>Table1[[#This Row],[Ship Date]]-Table1[[#This Row],[Order Date]]</f>
        <v>4</v>
      </c>
      <c r="N5771">
        <v>2</v>
      </c>
      <c r="O5771" t="s">
        <v>106</v>
      </c>
      <c r="P5771" s="3">
        <v>4.9560000000000004</v>
      </c>
      <c r="Q5771" s="3">
        <v>3.2472378310223529</v>
      </c>
      <c r="R5771" s="3">
        <f>(Table1[[#This Row],[Selling Price]]-Table1[[#This Row],[Cost Price]])</f>
        <v>1.7087621689776475</v>
      </c>
      <c r="S5771" s="12">
        <f>(Table1[[#This Row],[Profit]]/Table1[[#This Row],[Selling Price]])</f>
        <v>0.34478655548378678</v>
      </c>
      <c r="T5771">
        <v>4</v>
      </c>
      <c r="U5771" s="2">
        <f>Table1[[#This Row],[Selling Price]]*Table1[[#This Row],[Quantity]]</f>
        <v>19.824000000000002</v>
      </c>
      <c r="V5771" s="4">
        <v>0.7</v>
      </c>
      <c r="W5771">
        <v>129</v>
      </c>
      <c r="X5771" t="s">
        <v>36</v>
      </c>
      <c r="Y5771" t="s">
        <v>52</v>
      </c>
      <c r="Z5771" s="2">
        <v>6.2396688727067593</v>
      </c>
    </row>
    <row r="5772" spans="1:26" x14ac:dyDescent="0.35">
      <c r="A5772" t="s">
        <v>357</v>
      </c>
      <c r="B5772" t="s">
        <v>358</v>
      </c>
      <c r="C5772" t="s">
        <v>39</v>
      </c>
      <c r="D5772" t="s">
        <v>46</v>
      </c>
      <c r="E5772" t="s">
        <v>270</v>
      </c>
      <c r="F5772" t="s">
        <v>3740</v>
      </c>
      <c r="G5772" t="s">
        <v>3741</v>
      </c>
      <c r="H5772" t="s">
        <v>32</v>
      </c>
      <c r="I5772" t="s">
        <v>3737</v>
      </c>
      <c r="J5772" s="1">
        <v>42911</v>
      </c>
      <c r="K5772" s="1">
        <v>42918</v>
      </c>
      <c r="L5772" t="s">
        <v>60</v>
      </c>
      <c r="M5772">
        <f>Table1[[#This Row],[Ship Date]]-Table1[[#This Row],[Order Date]]</f>
        <v>7</v>
      </c>
      <c r="N5772">
        <v>6</v>
      </c>
      <c r="O5772" t="s">
        <v>51</v>
      </c>
      <c r="P5772" s="3">
        <v>11.304</v>
      </c>
      <c r="Q5772" s="3">
        <v>7.5062526519982056</v>
      </c>
      <c r="R5772" s="3">
        <f>(Table1[[#This Row],[Selling Price]]-Table1[[#This Row],[Cost Price]])</f>
        <v>3.7977473480017947</v>
      </c>
      <c r="S5772" s="12">
        <f>(Table1[[#This Row],[Profit]]/Table1[[#This Row],[Selling Price]])</f>
        <v>0.33596491047432719</v>
      </c>
      <c r="T5772">
        <v>3</v>
      </c>
      <c r="U5772" s="2">
        <f>Table1[[#This Row],[Selling Price]]*Table1[[#This Row],[Quantity]]</f>
        <v>33.911999999999999</v>
      </c>
      <c r="V5772" s="4">
        <v>0.2</v>
      </c>
      <c r="W5772">
        <v>159</v>
      </c>
      <c r="X5772" t="s">
        <v>68</v>
      </c>
      <c r="Y5772" t="s">
        <v>52</v>
      </c>
      <c r="Z5772" s="2">
        <v>5.7531449833982116</v>
      </c>
    </row>
    <row r="5773" spans="1:26" x14ac:dyDescent="0.35">
      <c r="A5773" t="s">
        <v>357</v>
      </c>
      <c r="B5773" t="s">
        <v>358</v>
      </c>
      <c r="C5773" t="s">
        <v>55</v>
      </c>
      <c r="D5773" t="s">
        <v>46</v>
      </c>
      <c r="E5773" t="s">
        <v>86</v>
      </c>
      <c r="F5773" t="s">
        <v>2712</v>
      </c>
      <c r="G5773" t="s">
        <v>2713</v>
      </c>
      <c r="H5773" t="s">
        <v>32</v>
      </c>
      <c r="I5773" t="s">
        <v>3847</v>
      </c>
      <c r="J5773" s="1">
        <v>42308</v>
      </c>
      <c r="K5773" s="1">
        <v>42308</v>
      </c>
      <c r="L5773" t="s">
        <v>1118</v>
      </c>
      <c r="M5773">
        <f>Table1[[#This Row],[Ship Date]]-Table1[[#This Row],[Order Date]]</f>
        <v>0</v>
      </c>
      <c r="N5773">
        <v>10</v>
      </c>
      <c r="O5773" t="s">
        <v>61</v>
      </c>
      <c r="P5773" s="3">
        <v>398.35199999999998</v>
      </c>
      <c r="Q5773" s="3">
        <v>312.41916145463102</v>
      </c>
      <c r="R5773" s="3">
        <f>(Table1[[#This Row],[Selling Price]]-Table1[[#This Row],[Cost Price]])</f>
        <v>85.932838545368952</v>
      </c>
      <c r="S5773" s="12">
        <f>(Table1[[#This Row],[Profit]]/Table1[[#This Row],[Selling Price]])</f>
        <v>0.21572086633271317</v>
      </c>
      <c r="T5773">
        <v>3</v>
      </c>
      <c r="U5773" s="2">
        <f>Table1[[#This Row],[Selling Price]]*Table1[[#This Row],[Quantity]]</f>
        <v>1195.056</v>
      </c>
      <c r="V5773" s="4">
        <v>0.2</v>
      </c>
      <c r="W5773">
        <v>470</v>
      </c>
      <c r="X5773" t="s">
        <v>36</v>
      </c>
      <c r="Y5773" t="s">
        <v>36</v>
      </c>
      <c r="Z5773" s="2">
        <v>177.82781030054241</v>
      </c>
    </row>
    <row r="5774" spans="1:26" x14ac:dyDescent="0.35">
      <c r="A5774" t="s">
        <v>357</v>
      </c>
      <c r="B5774" t="s">
        <v>358</v>
      </c>
      <c r="C5774" t="s">
        <v>27</v>
      </c>
      <c r="D5774" t="s">
        <v>46</v>
      </c>
      <c r="E5774" t="s">
        <v>86</v>
      </c>
      <c r="F5774" t="s">
        <v>1146</v>
      </c>
      <c r="G5774" t="s">
        <v>1147</v>
      </c>
      <c r="H5774" t="s">
        <v>32</v>
      </c>
      <c r="I5774" t="s">
        <v>3926</v>
      </c>
      <c r="J5774" s="1">
        <v>42497</v>
      </c>
      <c r="K5774" s="1">
        <v>42501</v>
      </c>
      <c r="L5774" t="s">
        <v>60</v>
      </c>
      <c r="M5774">
        <f>Table1[[#This Row],[Ship Date]]-Table1[[#This Row],[Order Date]]</f>
        <v>4</v>
      </c>
      <c r="N5774">
        <v>5</v>
      </c>
      <c r="O5774" t="s">
        <v>51</v>
      </c>
      <c r="P5774" s="3">
        <v>85.231999999999999</v>
      </c>
      <c r="Q5774" s="3">
        <v>62.745765745296737</v>
      </c>
      <c r="R5774" s="3">
        <f>(Table1[[#This Row],[Selling Price]]-Table1[[#This Row],[Cost Price]])</f>
        <v>22.486234254703263</v>
      </c>
      <c r="S5774" s="12">
        <f>(Table1[[#This Row],[Profit]]/Table1[[#This Row],[Selling Price]])</f>
        <v>0.26382384849238855</v>
      </c>
      <c r="T5774">
        <v>7</v>
      </c>
      <c r="U5774" s="2">
        <f>Table1[[#This Row],[Selling Price]]*Table1[[#This Row],[Quantity]]</f>
        <v>596.62400000000002</v>
      </c>
      <c r="V5774" s="4">
        <v>0.2</v>
      </c>
      <c r="W5774">
        <v>401</v>
      </c>
      <c r="X5774" t="s">
        <v>36</v>
      </c>
      <c r="Y5774" t="s">
        <v>52</v>
      </c>
      <c r="Z5774" s="2">
        <v>23.77440001345985</v>
      </c>
    </row>
    <row r="5775" spans="1:26" x14ac:dyDescent="0.35">
      <c r="A5775" t="s">
        <v>357</v>
      </c>
      <c r="B5775" t="s">
        <v>358</v>
      </c>
      <c r="C5775" t="s">
        <v>45</v>
      </c>
      <c r="D5775" t="s">
        <v>46</v>
      </c>
      <c r="E5775" t="s">
        <v>75</v>
      </c>
      <c r="F5775" t="s">
        <v>1774</v>
      </c>
      <c r="G5775" t="s">
        <v>1775</v>
      </c>
      <c r="H5775" t="s">
        <v>32</v>
      </c>
      <c r="I5775" t="s">
        <v>3939</v>
      </c>
      <c r="J5775" s="1">
        <v>41971</v>
      </c>
      <c r="K5775" s="1">
        <v>41977</v>
      </c>
      <c r="L5775" t="s">
        <v>60</v>
      </c>
      <c r="M5775">
        <f>Table1[[#This Row],[Ship Date]]-Table1[[#This Row],[Order Date]]</f>
        <v>6</v>
      </c>
      <c r="N5775">
        <v>11</v>
      </c>
      <c r="O5775" t="s">
        <v>35</v>
      </c>
      <c r="P5775" s="3">
        <v>14.67</v>
      </c>
      <c r="Q5775" s="3">
        <v>10.96012862189948</v>
      </c>
      <c r="R5775" s="3">
        <f>(Table1[[#This Row],[Selling Price]]-Table1[[#This Row],[Cost Price]])</f>
        <v>3.7098713781005195</v>
      </c>
      <c r="S5775" s="12">
        <f>(Table1[[#This Row],[Profit]]/Table1[[#This Row],[Selling Price]])</f>
        <v>0.25288830116567956</v>
      </c>
      <c r="T5775">
        <v>3</v>
      </c>
      <c r="U5775" s="2">
        <f>Table1[[#This Row],[Selling Price]]*Table1[[#This Row],[Quantity]]</f>
        <v>44.01</v>
      </c>
      <c r="V5775" s="4">
        <v>0</v>
      </c>
      <c r="W5775">
        <v>325</v>
      </c>
      <c r="X5775" t="s">
        <v>68</v>
      </c>
      <c r="Y5775" t="s">
        <v>52</v>
      </c>
      <c r="Z5775" s="2">
        <v>7.7162898468110948</v>
      </c>
    </row>
    <row r="5776" spans="1:26" x14ac:dyDescent="0.35">
      <c r="A5776" t="s">
        <v>357</v>
      </c>
      <c r="B5776" t="s">
        <v>358</v>
      </c>
      <c r="C5776" t="s">
        <v>55</v>
      </c>
      <c r="D5776" t="s">
        <v>46</v>
      </c>
      <c r="E5776" t="s">
        <v>86</v>
      </c>
      <c r="F5776" t="s">
        <v>3186</v>
      </c>
      <c r="G5776" t="s">
        <v>3187</v>
      </c>
      <c r="H5776" t="s">
        <v>32</v>
      </c>
      <c r="I5776" t="s">
        <v>4324</v>
      </c>
      <c r="J5776" s="1">
        <v>43058</v>
      </c>
      <c r="K5776" s="1">
        <v>43062</v>
      </c>
      <c r="L5776" t="s">
        <v>60</v>
      </c>
      <c r="M5776">
        <f>Table1[[#This Row],[Ship Date]]-Table1[[#This Row],[Order Date]]</f>
        <v>4</v>
      </c>
      <c r="N5776">
        <v>11</v>
      </c>
      <c r="O5776" t="s">
        <v>35</v>
      </c>
      <c r="P5776" s="3">
        <v>21.96</v>
      </c>
      <c r="Q5776" s="3">
        <v>17.727428816246171</v>
      </c>
      <c r="R5776" s="3">
        <f>(Table1[[#This Row],[Selling Price]]-Table1[[#This Row],[Cost Price]])</f>
        <v>4.23257118375383</v>
      </c>
      <c r="S5776" s="12">
        <f>(Table1[[#This Row],[Profit]]/Table1[[#This Row],[Selling Price]])</f>
        <v>0.19274003569006512</v>
      </c>
      <c r="T5776">
        <v>2</v>
      </c>
      <c r="U5776" s="2">
        <f>Table1[[#This Row],[Selling Price]]*Table1[[#This Row],[Quantity]]</f>
        <v>43.92</v>
      </c>
      <c r="V5776" s="4">
        <v>0</v>
      </c>
      <c r="W5776">
        <v>116</v>
      </c>
      <c r="X5776" t="s">
        <v>36</v>
      </c>
      <c r="Y5776" t="s">
        <v>36</v>
      </c>
      <c r="Z5776" s="2">
        <v>24.698899246727571</v>
      </c>
    </row>
    <row r="5777" spans="1:26" x14ac:dyDescent="0.35">
      <c r="A5777" t="s">
        <v>357</v>
      </c>
      <c r="B5777" t="s">
        <v>358</v>
      </c>
      <c r="C5777" t="s">
        <v>64</v>
      </c>
      <c r="D5777" t="s">
        <v>46</v>
      </c>
      <c r="E5777" t="s">
        <v>86</v>
      </c>
      <c r="F5777" t="s">
        <v>4344</v>
      </c>
      <c r="G5777" t="s">
        <v>4345</v>
      </c>
      <c r="H5777" t="s">
        <v>32</v>
      </c>
      <c r="I5777" t="s">
        <v>4346</v>
      </c>
      <c r="J5777" s="1">
        <v>43040</v>
      </c>
      <c r="K5777" s="1">
        <v>43042</v>
      </c>
      <c r="L5777" t="s">
        <v>34</v>
      </c>
      <c r="M5777">
        <f>Table1[[#This Row],[Ship Date]]-Table1[[#This Row],[Order Date]]</f>
        <v>2</v>
      </c>
      <c r="N5777">
        <v>11</v>
      </c>
      <c r="O5777" t="s">
        <v>35</v>
      </c>
      <c r="P5777" s="3">
        <v>25.12</v>
      </c>
      <c r="Q5777" s="3">
        <v>20.77362195049453</v>
      </c>
      <c r="R5777" s="3">
        <f>(Table1[[#This Row],[Selling Price]]-Table1[[#This Row],[Cost Price]])</f>
        <v>4.3463780495054714</v>
      </c>
      <c r="S5777" s="12">
        <f>(Table1[[#This Row],[Profit]]/Table1[[#This Row],[Selling Price]])</f>
        <v>0.17302460388158722</v>
      </c>
      <c r="T5777">
        <v>5</v>
      </c>
      <c r="U5777" s="2">
        <f>Table1[[#This Row],[Selling Price]]*Table1[[#This Row],[Quantity]]</f>
        <v>125.60000000000001</v>
      </c>
      <c r="V5777" s="4">
        <v>0.2</v>
      </c>
      <c r="W5777">
        <v>491</v>
      </c>
      <c r="X5777" t="s">
        <v>36</v>
      </c>
      <c r="Y5777" t="s">
        <v>52</v>
      </c>
      <c r="Z5777" s="2">
        <v>11.952934642648581</v>
      </c>
    </row>
    <row r="5778" spans="1:26" x14ac:dyDescent="0.35">
      <c r="A5778" t="s">
        <v>357</v>
      </c>
      <c r="B5778" t="s">
        <v>358</v>
      </c>
      <c r="C5778" t="s">
        <v>64</v>
      </c>
      <c r="D5778" t="s">
        <v>46</v>
      </c>
      <c r="E5778" t="s">
        <v>86</v>
      </c>
      <c r="F5778" t="s">
        <v>2080</v>
      </c>
      <c r="G5778" t="s">
        <v>2081</v>
      </c>
      <c r="H5778" t="s">
        <v>32</v>
      </c>
      <c r="I5778" t="s">
        <v>4392</v>
      </c>
      <c r="J5778" s="1">
        <v>42826</v>
      </c>
      <c r="K5778" s="1">
        <v>42830</v>
      </c>
      <c r="L5778" t="s">
        <v>60</v>
      </c>
      <c r="M5778">
        <f>Table1[[#This Row],[Ship Date]]-Table1[[#This Row],[Order Date]]</f>
        <v>4</v>
      </c>
      <c r="N5778">
        <v>4</v>
      </c>
      <c r="O5778" t="s">
        <v>106</v>
      </c>
      <c r="P5778" s="3">
        <v>121.68</v>
      </c>
      <c r="Q5778" s="3">
        <v>91.062499806161981</v>
      </c>
      <c r="R5778" s="3">
        <f>(Table1[[#This Row],[Selling Price]]-Table1[[#This Row],[Cost Price]])</f>
        <v>30.617500193838026</v>
      </c>
      <c r="S5778" s="12">
        <f>(Table1[[#This Row],[Profit]]/Table1[[#This Row],[Selling Price]])</f>
        <v>0.2516231113892014</v>
      </c>
      <c r="T5778">
        <v>13</v>
      </c>
      <c r="U5778" s="2">
        <f>Table1[[#This Row],[Selling Price]]*Table1[[#This Row],[Quantity]]</f>
        <v>1581.8400000000001</v>
      </c>
      <c r="V5778" s="4">
        <v>0.2</v>
      </c>
      <c r="W5778">
        <v>316</v>
      </c>
      <c r="X5778" t="s">
        <v>36</v>
      </c>
      <c r="Y5778" t="s">
        <v>68</v>
      </c>
      <c r="Z5778" s="2">
        <v>41.544062391634263</v>
      </c>
    </row>
    <row r="5779" spans="1:26" x14ac:dyDescent="0.35">
      <c r="A5779" t="s">
        <v>357</v>
      </c>
      <c r="B5779" t="s">
        <v>358</v>
      </c>
      <c r="C5779" t="s">
        <v>45</v>
      </c>
      <c r="D5779" t="s">
        <v>46</v>
      </c>
      <c r="E5779" t="s">
        <v>102</v>
      </c>
      <c r="F5779" t="s">
        <v>4427</v>
      </c>
      <c r="G5779" t="s">
        <v>4428</v>
      </c>
      <c r="H5779" t="s">
        <v>32</v>
      </c>
      <c r="I5779" t="s">
        <v>4426</v>
      </c>
      <c r="J5779" s="1">
        <v>42995</v>
      </c>
      <c r="K5779" s="1">
        <v>42999</v>
      </c>
      <c r="L5779" t="s">
        <v>34</v>
      </c>
      <c r="M5779">
        <f>Table1[[#This Row],[Ship Date]]-Table1[[#This Row],[Order Date]]</f>
        <v>4</v>
      </c>
      <c r="N5779">
        <v>9</v>
      </c>
      <c r="O5779" t="s">
        <v>61</v>
      </c>
      <c r="P5779" s="3">
        <v>164.88</v>
      </c>
      <c r="Q5779" s="3">
        <v>109.6916430070834</v>
      </c>
      <c r="R5779" s="3">
        <f>(Table1[[#This Row],[Selling Price]]-Table1[[#This Row],[Cost Price]])</f>
        <v>55.188356992916596</v>
      </c>
      <c r="S5779" s="12">
        <f>(Table1[[#This Row],[Profit]]/Table1[[#This Row],[Selling Price]])</f>
        <v>0.33471832237334181</v>
      </c>
      <c r="T5779">
        <v>3</v>
      </c>
      <c r="U5779" s="2">
        <f>Table1[[#This Row],[Selling Price]]*Table1[[#This Row],[Quantity]]</f>
        <v>494.64</v>
      </c>
      <c r="V5779" s="4">
        <v>0</v>
      </c>
      <c r="W5779">
        <v>148</v>
      </c>
      <c r="X5779" t="s">
        <v>36</v>
      </c>
      <c r="Y5779" t="s">
        <v>68</v>
      </c>
      <c r="Z5779" s="2">
        <v>89.839008649917773</v>
      </c>
    </row>
    <row r="5780" spans="1:26" x14ac:dyDescent="0.35">
      <c r="A5780" t="s">
        <v>357</v>
      </c>
      <c r="B5780" t="s">
        <v>358</v>
      </c>
      <c r="C5780" t="s">
        <v>27</v>
      </c>
      <c r="D5780" t="s">
        <v>46</v>
      </c>
      <c r="E5780" t="s">
        <v>65</v>
      </c>
      <c r="F5780" t="s">
        <v>1685</v>
      </c>
      <c r="G5780" t="s">
        <v>1686</v>
      </c>
      <c r="H5780" t="s">
        <v>32</v>
      </c>
      <c r="I5780" t="s">
        <v>4426</v>
      </c>
      <c r="J5780" s="1">
        <v>42995</v>
      </c>
      <c r="K5780" s="1">
        <v>42999</v>
      </c>
      <c r="L5780" t="s">
        <v>34</v>
      </c>
      <c r="M5780">
        <f>Table1[[#This Row],[Ship Date]]-Table1[[#This Row],[Order Date]]</f>
        <v>4</v>
      </c>
      <c r="N5780">
        <v>9</v>
      </c>
      <c r="O5780" t="s">
        <v>61</v>
      </c>
      <c r="P5780" s="3">
        <v>261.74</v>
      </c>
      <c r="Q5780" s="3">
        <v>214.0232128992314</v>
      </c>
      <c r="R5780" s="3">
        <f>(Table1[[#This Row],[Selling Price]]-Table1[[#This Row],[Cost Price]])</f>
        <v>47.716787100768613</v>
      </c>
      <c r="S5780" s="12">
        <f>(Table1[[#This Row],[Profit]]/Table1[[#This Row],[Selling Price]])</f>
        <v>0.18230605601271724</v>
      </c>
      <c r="T5780">
        <v>2</v>
      </c>
      <c r="U5780" s="2">
        <f>Table1[[#This Row],[Selling Price]]*Table1[[#This Row],[Quantity]]</f>
        <v>523.48</v>
      </c>
      <c r="V5780" s="4">
        <v>0</v>
      </c>
      <c r="W5780">
        <v>415</v>
      </c>
      <c r="X5780" t="s">
        <v>36</v>
      </c>
      <c r="Y5780" t="s">
        <v>36</v>
      </c>
      <c r="Z5780" s="2">
        <v>150.81312530148031</v>
      </c>
    </row>
    <row r="5781" spans="1:26" x14ac:dyDescent="0.35">
      <c r="A5781" t="s">
        <v>357</v>
      </c>
      <c r="B5781" t="s">
        <v>358</v>
      </c>
      <c r="C5781" t="s">
        <v>39</v>
      </c>
      <c r="D5781" t="s">
        <v>46</v>
      </c>
      <c r="E5781" t="s">
        <v>65</v>
      </c>
      <c r="F5781" t="s">
        <v>892</v>
      </c>
      <c r="G5781" t="s">
        <v>893</v>
      </c>
      <c r="H5781" t="s">
        <v>32</v>
      </c>
      <c r="I5781" t="s">
        <v>4596</v>
      </c>
      <c r="J5781" s="1">
        <v>42248</v>
      </c>
      <c r="K5781" s="1">
        <v>42255</v>
      </c>
      <c r="L5781" t="s">
        <v>60</v>
      </c>
      <c r="M5781">
        <f>Table1[[#This Row],[Ship Date]]-Table1[[#This Row],[Order Date]]</f>
        <v>7</v>
      </c>
      <c r="N5781">
        <v>9</v>
      </c>
      <c r="O5781" t="s">
        <v>61</v>
      </c>
      <c r="P5781" s="3">
        <v>1088.76</v>
      </c>
      <c r="Q5781" s="3">
        <v>869.89906430301016</v>
      </c>
      <c r="R5781" s="3">
        <f>(Table1[[#This Row],[Selling Price]]-Table1[[#This Row],[Cost Price]])</f>
        <v>218.86093569698983</v>
      </c>
      <c r="S5781" s="12">
        <f>(Table1[[#This Row],[Profit]]/Table1[[#This Row],[Selling Price]])</f>
        <v>0.20101853089477004</v>
      </c>
      <c r="T5781">
        <v>6</v>
      </c>
      <c r="U5781" s="2">
        <f>Table1[[#This Row],[Selling Price]]*Table1[[#This Row],[Quantity]]</f>
        <v>6532.5599999999995</v>
      </c>
      <c r="V5781" s="4">
        <v>0</v>
      </c>
      <c r="W5781">
        <v>144</v>
      </c>
      <c r="X5781" t="s">
        <v>68</v>
      </c>
      <c r="Y5781" t="s">
        <v>36</v>
      </c>
      <c r="Z5781" s="2">
        <v>379.41277745340773</v>
      </c>
    </row>
    <row r="5782" spans="1:26" x14ac:dyDescent="0.35">
      <c r="A5782" t="s">
        <v>357</v>
      </c>
      <c r="B5782" t="s">
        <v>358</v>
      </c>
      <c r="C5782" t="s">
        <v>55</v>
      </c>
      <c r="D5782" t="s">
        <v>46</v>
      </c>
      <c r="E5782" t="s">
        <v>102</v>
      </c>
      <c r="F5782" t="s">
        <v>4423</v>
      </c>
      <c r="G5782" t="s">
        <v>4424</v>
      </c>
      <c r="H5782" t="s">
        <v>32</v>
      </c>
      <c r="I5782" t="s">
        <v>4640</v>
      </c>
      <c r="J5782" s="1">
        <v>42959</v>
      </c>
      <c r="K5782" s="1">
        <v>42964</v>
      </c>
      <c r="L5782" t="s">
        <v>60</v>
      </c>
      <c r="M5782">
        <f>Table1[[#This Row],[Ship Date]]-Table1[[#This Row],[Order Date]]</f>
        <v>5</v>
      </c>
      <c r="N5782">
        <v>8</v>
      </c>
      <c r="O5782" t="s">
        <v>61</v>
      </c>
      <c r="P5782" s="3">
        <v>20.736000000000001</v>
      </c>
      <c r="Q5782" s="3">
        <v>16.7775646070954</v>
      </c>
      <c r="R5782" s="3">
        <f>(Table1[[#This Row],[Selling Price]]-Table1[[#This Row],[Cost Price]])</f>
        <v>3.958435392904601</v>
      </c>
      <c r="S5782" s="12">
        <f>(Table1[[#This Row],[Profit]]/Table1[[#This Row],[Selling Price]])</f>
        <v>0.19089676856214319</v>
      </c>
      <c r="T5782">
        <v>4</v>
      </c>
      <c r="U5782" s="2">
        <f>Table1[[#This Row],[Selling Price]]*Table1[[#This Row],[Quantity]]</f>
        <v>82.944000000000003</v>
      </c>
      <c r="V5782" s="4">
        <v>0.2</v>
      </c>
      <c r="W5782">
        <v>475</v>
      </c>
      <c r="X5782" t="s">
        <v>36</v>
      </c>
      <c r="Y5782" t="s">
        <v>52</v>
      </c>
      <c r="Z5782" s="2">
        <v>7.9890805478477942</v>
      </c>
    </row>
    <row r="5783" spans="1:26" x14ac:dyDescent="0.35">
      <c r="A5783" t="s">
        <v>357</v>
      </c>
      <c r="B5783" t="s">
        <v>358</v>
      </c>
      <c r="C5783" t="s">
        <v>55</v>
      </c>
      <c r="D5783" t="s">
        <v>46</v>
      </c>
      <c r="E5783" t="s">
        <v>102</v>
      </c>
      <c r="F5783" t="s">
        <v>2249</v>
      </c>
      <c r="G5783" t="s">
        <v>2250</v>
      </c>
      <c r="H5783" t="s">
        <v>32</v>
      </c>
      <c r="I5783" t="s">
        <v>4658</v>
      </c>
      <c r="J5783" s="1">
        <v>43087</v>
      </c>
      <c r="K5783" s="1">
        <v>43088</v>
      </c>
      <c r="L5783" t="s">
        <v>199</v>
      </c>
      <c r="M5783">
        <f>Table1[[#This Row],[Ship Date]]-Table1[[#This Row],[Order Date]]</f>
        <v>1</v>
      </c>
      <c r="N5783">
        <v>12</v>
      </c>
      <c r="O5783" t="s">
        <v>35</v>
      </c>
      <c r="P5783" s="3">
        <v>32.4</v>
      </c>
      <c r="Q5783" s="3">
        <v>26.503016972143271</v>
      </c>
      <c r="R5783" s="3">
        <f>(Table1[[#This Row],[Selling Price]]-Table1[[#This Row],[Cost Price]])</f>
        <v>5.8969830278567272</v>
      </c>
      <c r="S5783" s="12">
        <f>(Table1[[#This Row],[Profit]]/Table1[[#This Row],[Selling Price]])</f>
        <v>0.18200564900792368</v>
      </c>
      <c r="T5783">
        <v>5</v>
      </c>
      <c r="U5783" s="2">
        <f>Table1[[#This Row],[Selling Price]]*Table1[[#This Row],[Quantity]]</f>
        <v>162</v>
      </c>
      <c r="V5783" s="4">
        <v>0</v>
      </c>
      <c r="W5783">
        <v>373</v>
      </c>
      <c r="X5783" t="s">
        <v>36</v>
      </c>
      <c r="Y5783" t="s">
        <v>52</v>
      </c>
      <c r="Z5783" s="2">
        <v>10.770583939601419</v>
      </c>
    </row>
    <row r="5784" spans="1:26" x14ac:dyDescent="0.35">
      <c r="A5784" t="s">
        <v>357</v>
      </c>
      <c r="B5784" t="s">
        <v>358</v>
      </c>
      <c r="C5784" t="s">
        <v>39</v>
      </c>
      <c r="D5784" t="s">
        <v>46</v>
      </c>
      <c r="E5784" t="s">
        <v>102</v>
      </c>
      <c r="F5784" t="s">
        <v>2527</v>
      </c>
      <c r="G5784" t="s">
        <v>2528</v>
      </c>
      <c r="H5784" t="s">
        <v>32</v>
      </c>
      <c r="I5784" t="s">
        <v>4862</v>
      </c>
      <c r="J5784" s="1">
        <v>42568</v>
      </c>
      <c r="K5784" s="1">
        <v>42573</v>
      </c>
      <c r="L5784" t="s">
        <v>60</v>
      </c>
      <c r="M5784">
        <f>Table1[[#This Row],[Ship Date]]-Table1[[#This Row],[Order Date]]</f>
        <v>5</v>
      </c>
      <c r="N5784">
        <v>7</v>
      </c>
      <c r="O5784" t="s">
        <v>51</v>
      </c>
      <c r="P5784" s="3">
        <v>7.64</v>
      </c>
      <c r="Q5784" s="3">
        <v>6.1482823442357697</v>
      </c>
      <c r="R5784" s="3">
        <f>(Table1[[#This Row],[Selling Price]]-Table1[[#This Row],[Cost Price]])</f>
        <v>1.49171765576423</v>
      </c>
      <c r="S5784" s="12">
        <f>(Table1[[#This Row],[Profit]]/Table1[[#This Row],[Selling Price]])</f>
        <v>0.19525100206338089</v>
      </c>
      <c r="T5784">
        <v>1</v>
      </c>
      <c r="U5784" s="2">
        <f>Table1[[#This Row],[Selling Price]]*Table1[[#This Row],[Quantity]]</f>
        <v>7.64</v>
      </c>
      <c r="V5784" s="4">
        <v>0</v>
      </c>
      <c r="W5784">
        <v>246</v>
      </c>
      <c r="X5784" t="s">
        <v>36</v>
      </c>
      <c r="Y5784" t="s">
        <v>52</v>
      </c>
      <c r="Z5784" s="2">
        <v>13.60692364937792</v>
      </c>
    </row>
    <row r="5785" spans="1:26" x14ac:dyDescent="0.35">
      <c r="A5785" t="s">
        <v>357</v>
      </c>
      <c r="B5785" t="s">
        <v>358</v>
      </c>
      <c r="C5785" t="s">
        <v>45</v>
      </c>
      <c r="D5785" t="s">
        <v>46</v>
      </c>
      <c r="E5785" t="s">
        <v>91</v>
      </c>
      <c r="F5785" t="s">
        <v>4556</v>
      </c>
      <c r="G5785" t="s">
        <v>4557</v>
      </c>
      <c r="H5785" t="s">
        <v>32</v>
      </c>
      <c r="I5785" t="s">
        <v>4989</v>
      </c>
      <c r="J5785" s="1">
        <v>41960</v>
      </c>
      <c r="K5785" s="1">
        <v>41962</v>
      </c>
      <c r="L5785" t="s">
        <v>199</v>
      </c>
      <c r="M5785">
        <f>Table1[[#This Row],[Ship Date]]-Table1[[#This Row],[Order Date]]</f>
        <v>2</v>
      </c>
      <c r="N5785">
        <v>11</v>
      </c>
      <c r="O5785" t="s">
        <v>35</v>
      </c>
      <c r="P5785" s="3">
        <v>241.44</v>
      </c>
      <c r="Q5785" s="3">
        <v>201.82331896926951</v>
      </c>
      <c r="R5785" s="3">
        <f>(Table1[[#This Row],[Selling Price]]-Table1[[#This Row],[Cost Price]])</f>
        <v>39.61668103073049</v>
      </c>
      <c r="S5785" s="12">
        <f>(Table1[[#This Row],[Profit]]/Table1[[#This Row],[Selling Price]])</f>
        <v>0.16408499432873794</v>
      </c>
      <c r="T5785">
        <v>3</v>
      </c>
      <c r="U5785" s="2">
        <f>Table1[[#This Row],[Selling Price]]*Table1[[#This Row],[Quantity]]</f>
        <v>724.31999999999994</v>
      </c>
      <c r="V5785" s="4">
        <v>0</v>
      </c>
      <c r="W5785">
        <v>364</v>
      </c>
      <c r="X5785" t="s">
        <v>36</v>
      </c>
      <c r="Y5785" t="s">
        <v>68</v>
      </c>
      <c r="Z5785" s="2">
        <v>106.7471173086856</v>
      </c>
    </row>
    <row r="5786" spans="1:26" x14ac:dyDescent="0.35">
      <c r="A5786" t="s">
        <v>357</v>
      </c>
      <c r="B5786" t="s">
        <v>358</v>
      </c>
      <c r="C5786" t="s">
        <v>55</v>
      </c>
      <c r="D5786" t="s">
        <v>46</v>
      </c>
      <c r="E5786" t="s">
        <v>86</v>
      </c>
      <c r="F5786" t="s">
        <v>4548</v>
      </c>
      <c r="G5786" t="s">
        <v>4549</v>
      </c>
      <c r="H5786" t="s">
        <v>32</v>
      </c>
      <c r="I5786" t="s">
        <v>5074</v>
      </c>
      <c r="J5786" s="1">
        <v>42811</v>
      </c>
      <c r="K5786" s="1">
        <v>42815</v>
      </c>
      <c r="L5786" t="s">
        <v>60</v>
      </c>
      <c r="M5786">
        <f>Table1[[#This Row],[Ship Date]]-Table1[[#This Row],[Order Date]]</f>
        <v>4</v>
      </c>
      <c r="N5786">
        <v>3</v>
      </c>
      <c r="O5786" t="s">
        <v>106</v>
      </c>
      <c r="P5786" s="3">
        <v>13.776</v>
      </c>
      <c r="Q5786" s="3">
        <v>9.3414206736122551</v>
      </c>
      <c r="R5786" s="3">
        <f>(Table1[[#This Row],[Selling Price]]-Table1[[#This Row],[Cost Price]])</f>
        <v>4.4345793263877447</v>
      </c>
      <c r="S5786" s="12">
        <f>(Table1[[#This Row],[Profit]]/Table1[[#This Row],[Selling Price]])</f>
        <v>0.32190616480747275</v>
      </c>
      <c r="T5786">
        <v>6</v>
      </c>
      <c r="U5786" s="2">
        <f>Table1[[#This Row],[Selling Price]]*Table1[[#This Row],[Quantity]]</f>
        <v>82.656000000000006</v>
      </c>
      <c r="V5786" s="4">
        <v>0.8</v>
      </c>
      <c r="W5786">
        <v>458</v>
      </c>
      <c r="X5786" t="s">
        <v>36</v>
      </c>
      <c r="Y5786" t="s">
        <v>52</v>
      </c>
      <c r="Z5786" s="2">
        <v>4.6328185805187747</v>
      </c>
    </row>
    <row r="5787" spans="1:26" x14ac:dyDescent="0.35">
      <c r="A5787" t="s">
        <v>357</v>
      </c>
      <c r="B5787" t="s">
        <v>358</v>
      </c>
      <c r="C5787" t="s">
        <v>27</v>
      </c>
      <c r="D5787" t="s">
        <v>46</v>
      </c>
      <c r="E5787" t="s">
        <v>270</v>
      </c>
      <c r="F5787" t="s">
        <v>3293</v>
      </c>
      <c r="G5787" t="s">
        <v>3294</v>
      </c>
      <c r="H5787" t="s">
        <v>32</v>
      </c>
      <c r="I5787" t="s">
        <v>5209</v>
      </c>
      <c r="J5787" s="1">
        <v>42554</v>
      </c>
      <c r="K5787" s="1">
        <v>42557</v>
      </c>
      <c r="L5787" t="s">
        <v>199</v>
      </c>
      <c r="M5787">
        <f>Table1[[#This Row],[Ship Date]]-Table1[[#This Row],[Order Date]]</f>
        <v>3</v>
      </c>
      <c r="N5787">
        <v>7</v>
      </c>
      <c r="O5787" t="s">
        <v>51</v>
      </c>
      <c r="P5787" s="3">
        <v>3.96</v>
      </c>
      <c r="Q5787" s="3">
        <v>2.62686378352327</v>
      </c>
      <c r="R5787" s="3">
        <f>(Table1[[#This Row],[Selling Price]]-Table1[[#This Row],[Cost Price]])</f>
        <v>1.33313621647673</v>
      </c>
      <c r="S5787" s="12">
        <f>(Table1[[#This Row],[Profit]]/Table1[[#This Row],[Selling Price]])</f>
        <v>0.33665055971634594</v>
      </c>
      <c r="T5787">
        <v>2</v>
      </c>
      <c r="U5787" s="2">
        <f>Table1[[#This Row],[Selling Price]]*Table1[[#This Row],[Quantity]]</f>
        <v>7.92</v>
      </c>
      <c r="V5787" s="4">
        <v>0</v>
      </c>
      <c r="W5787">
        <v>191</v>
      </c>
      <c r="X5787" t="s">
        <v>36</v>
      </c>
      <c r="Y5787" t="s">
        <v>52</v>
      </c>
      <c r="Z5787" s="2">
        <v>1.4277983050837399</v>
      </c>
    </row>
    <row r="5788" spans="1:26" x14ac:dyDescent="0.35">
      <c r="A5788" t="s">
        <v>357</v>
      </c>
      <c r="B5788" t="s">
        <v>358</v>
      </c>
      <c r="C5788" t="s">
        <v>45</v>
      </c>
      <c r="D5788" t="s">
        <v>46</v>
      </c>
      <c r="E5788" t="s">
        <v>75</v>
      </c>
      <c r="F5788" t="s">
        <v>5260</v>
      </c>
      <c r="G5788" t="s">
        <v>5261</v>
      </c>
      <c r="H5788" t="s">
        <v>32</v>
      </c>
      <c r="I5788" t="s">
        <v>5259</v>
      </c>
      <c r="J5788" s="1">
        <v>41993</v>
      </c>
      <c r="K5788" s="1">
        <v>41996</v>
      </c>
      <c r="L5788" t="s">
        <v>34</v>
      </c>
      <c r="M5788">
        <f>Table1[[#This Row],[Ship Date]]-Table1[[#This Row],[Order Date]]</f>
        <v>3</v>
      </c>
      <c r="N5788">
        <v>12</v>
      </c>
      <c r="O5788" t="s">
        <v>35</v>
      </c>
      <c r="P5788" s="3">
        <v>47.3</v>
      </c>
      <c r="Q5788" s="3">
        <v>38.205003826783191</v>
      </c>
      <c r="R5788" s="3">
        <f>(Table1[[#This Row],[Selling Price]]-Table1[[#This Row],[Cost Price]])</f>
        <v>9.0949961732168063</v>
      </c>
      <c r="S5788" s="12">
        <f>(Table1[[#This Row],[Profit]]/Table1[[#This Row],[Selling Price]])</f>
        <v>0.19228321719274433</v>
      </c>
      <c r="T5788">
        <v>2</v>
      </c>
      <c r="U5788" s="2">
        <f>Table1[[#This Row],[Selling Price]]*Table1[[#This Row],[Quantity]]</f>
        <v>94.6</v>
      </c>
      <c r="V5788" s="4">
        <v>0</v>
      </c>
      <c r="W5788">
        <v>181</v>
      </c>
      <c r="X5788" t="s">
        <v>36</v>
      </c>
      <c r="Y5788" t="s">
        <v>52</v>
      </c>
      <c r="Z5788" s="2">
        <v>18.622028622037931</v>
      </c>
    </row>
    <row r="5789" spans="1:26" x14ac:dyDescent="0.35">
      <c r="A5789" t="s">
        <v>357</v>
      </c>
      <c r="B5789" t="s">
        <v>358</v>
      </c>
      <c r="C5789" t="s">
        <v>27</v>
      </c>
      <c r="D5789" t="s">
        <v>46</v>
      </c>
      <c r="E5789" t="s">
        <v>539</v>
      </c>
      <c r="F5789" t="s">
        <v>5282</v>
      </c>
      <c r="G5789" t="s">
        <v>5283</v>
      </c>
      <c r="H5789" t="s">
        <v>32</v>
      </c>
      <c r="I5789" t="s">
        <v>5351</v>
      </c>
      <c r="J5789" s="1">
        <v>42265</v>
      </c>
      <c r="K5789" s="1">
        <v>42270</v>
      </c>
      <c r="L5789" t="s">
        <v>60</v>
      </c>
      <c r="M5789">
        <f>Table1[[#This Row],[Ship Date]]-Table1[[#This Row],[Order Date]]</f>
        <v>5</v>
      </c>
      <c r="N5789">
        <v>9</v>
      </c>
      <c r="O5789" t="s">
        <v>61</v>
      </c>
      <c r="P5789" s="3">
        <v>16.899999999999999</v>
      </c>
      <c r="Q5789" s="3">
        <v>13.963743255542941</v>
      </c>
      <c r="R5789" s="3">
        <f>(Table1[[#This Row],[Selling Price]]-Table1[[#This Row],[Cost Price]])</f>
        <v>2.936256744457058</v>
      </c>
      <c r="S5789" s="12">
        <f>(Table1[[#This Row],[Profit]]/Table1[[#This Row],[Selling Price]])</f>
        <v>0.17374300263059517</v>
      </c>
      <c r="T5789">
        <v>2</v>
      </c>
      <c r="U5789" s="2">
        <f>Table1[[#This Row],[Selling Price]]*Table1[[#This Row],[Quantity]]</f>
        <v>33.799999999999997</v>
      </c>
      <c r="V5789" s="4">
        <v>0</v>
      </c>
      <c r="W5789">
        <v>249</v>
      </c>
      <c r="X5789" t="s">
        <v>36</v>
      </c>
      <c r="Y5789" t="s">
        <v>52</v>
      </c>
      <c r="Z5789" s="2">
        <v>11.806984413997551</v>
      </c>
    </row>
    <row r="5790" spans="1:26" x14ac:dyDescent="0.35">
      <c r="A5790" t="s">
        <v>357</v>
      </c>
      <c r="B5790" t="s">
        <v>358</v>
      </c>
      <c r="C5790" t="s">
        <v>64</v>
      </c>
      <c r="D5790" t="s">
        <v>46</v>
      </c>
      <c r="E5790" t="s">
        <v>86</v>
      </c>
      <c r="F5790" t="s">
        <v>711</v>
      </c>
      <c r="G5790" t="s">
        <v>712</v>
      </c>
      <c r="H5790" t="s">
        <v>32</v>
      </c>
      <c r="I5790" t="s">
        <v>5380</v>
      </c>
      <c r="J5790" s="1">
        <v>42062</v>
      </c>
      <c r="K5790" s="1">
        <v>42063</v>
      </c>
      <c r="L5790" t="s">
        <v>199</v>
      </c>
      <c r="M5790">
        <f>Table1[[#This Row],[Ship Date]]-Table1[[#This Row],[Order Date]]</f>
        <v>1</v>
      </c>
      <c r="N5790">
        <v>2</v>
      </c>
      <c r="O5790" t="s">
        <v>106</v>
      </c>
      <c r="P5790" s="3">
        <v>4.4189999999999996</v>
      </c>
      <c r="Q5790" s="3">
        <v>3.290876452522808</v>
      </c>
      <c r="R5790" s="3">
        <f>(Table1[[#This Row],[Selling Price]]-Table1[[#This Row],[Cost Price]])</f>
        <v>1.1281235474771916</v>
      </c>
      <c r="S5790" s="12">
        <f>(Table1[[#This Row],[Profit]]/Table1[[#This Row],[Selling Price]])</f>
        <v>0.25528932959429546</v>
      </c>
      <c r="T5790">
        <v>3</v>
      </c>
      <c r="U5790" s="2">
        <f>Table1[[#This Row],[Selling Price]]*Table1[[#This Row],[Quantity]]</f>
        <v>13.256999999999998</v>
      </c>
      <c r="V5790" s="4">
        <v>0.7</v>
      </c>
      <c r="W5790">
        <v>190</v>
      </c>
      <c r="X5790" t="s">
        <v>36</v>
      </c>
      <c r="Y5790" t="s">
        <v>52</v>
      </c>
      <c r="Z5790" s="2">
        <v>7.665258525656621</v>
      </c>
    </row>
    <row r="5791" spans="1:26" x14ac:dyDescent="0.35">
      <c r="A5791" t="s">
        <v>357</v>
      </c>
      <c r="B5791" t="s">
        <v>358</v>
      </c>
      <c r="C5791" t="s">
        <v>27</v>
      </c>
      <c r="D5791" t="s">
        <v>46</v>
      </c>
      <c r="E5791" t="s">
        <v>102</v>
      </c>
      <c r="F5791" t="s">
        <v>1904</v>
      </c>
      <c r="G5791" t="s">
        <v>1905</v>
      </c>
      <c r="H5791" t="s">
        <v>32</v>
      </c>
      <c r="I5791" t="s">
        <v>5448</v>
      </c>
      <c r="J5791" s="1">
        <v>42300</v>
      </c>
      <c r="K5791" s="1">
        <v>42304</v>
      </c>
      <c r="L5791" t="s">
        <v>34</v>
      </c>
      <c r="M5791">
        <f>Table1[[#This Row],[Ship Date]]-Table1[[#This Row],[Order Date]]</f>
        <v>4</v>
      </c>
      <c r="N5791">
        <v>10</v>
      </c>
      <c r="O5791" t="s">
        <v>61</v>
      </c>
      <c r="P5791" s="3">
        <v>11.56</v>
      </c>
      <c r="Q5791" s="3">
        <v>8.6788732925275518</v>
      </c>
      <c r="R5791" s="3">
        <f>(Table1[[#This Row],[Selling Price]]-Table1[[#This Row],[Cost Price]])</f>
        <v>2.8811267074724487</v>
      </c>
      <c r="S5791" s="12">
        <f>(Table1[[#This Row],[Profit]]/Table1[[#This Row],[Selling Price]])</f>
        <v>0.24923241414121527</v>
      </c>
      <c r="T5791">
        <v>2</v>
      </c>
      <c r="U5791" s="2">
        <f>Table1[[#This Row],[Selling Price]]*Table1[[#This Row],[Quantity]]</f>
        <v>23.12</v>
      </c>
      <c r="V5791" s="4">
        <v>0</v>
      </c>
      <c r="W5791">
        <v>372</v>
      </c>
      <c r="X5791" t="s">
        <v>36</v>
      </c>
      <c r="Y5791" t="s">
        <v>52</v>
      </c>
      <c r="Z5791" s="2">
        <v>4.981733490606314</v>
      </c>
    </row>
    <row r="5792" spans="1:26" x14ac:dyDescent="0.35">
      <c r="A5792" t="s">
        <v>357</v>
      </c>
      <c r="B5792" t="s">
        <v>358</v>
      </c>
      <c r="C5792" t="s">
        <v>64</v>
      </c>
      <c r="D5792" t="s">
        <v>46</v>
      </c>
      <c r="E5792" t="s">
        <v>102</v>
      </c>
      <c r="F5792" t="s">
        <v>4267</v>
      </c>
      <c r="G5792" t="s">
        <v>4268</v>
      </c>
      <c r="H5792" t="s">
        <v>32</v>
      </c>
      <c r="I5792" t="s">
        <v>5524</v>
      </c>
      <c r="J5792" s="1">
        <v>41965</v>
      </c>
      <c r="K5792" s="1">
        <v>41969</v>
      </c>
      <c r="L5792" t="s">
        <v>60</v>
      </c>
      <c r="M5792">
        <f>Table1[[#This Row],[Ship Date]]-Table1[[#This Row],[Order Date]]</f>
        <v>4</v>
      </c>
      <c r="N5792">
        <v>11</v>
      </c>
      <c r="O5792" t="s">
        <v>35</v>
      </c>
      <c r="P5792" s="3">
        <v>53.82</v>
      </c>
      <c r="Q5792" s="3">
        <v>36.97261181827794</v>
      </c>
      <c r="R5792" s="3">
        <f>(Table1[[#This Row],[Selling Price]]-Table1[[#This Row],[Cost Price]])</f>
        <v>16.84738818172206</v>
      </c>
      <c r="S5792" s="12">
        <f>(Table1[[#This Row],[Profit]]/Table1[[#This Row],[Selling Price]])</f>
        <v>0.31303211039988965</v>
      </c>
      <c r="T5792">
        <v>9</v>
      </c>
      <c r="U5792" s="2">
        <f>Table1[[#This Row],[Selling Price]]*Table1[[#This Row],[Quantity]]</f>
        <v>484.38</v>
      </c>
      <c r="V5792" s="4">
        <v>0</v>
      </c>
      <c r="W5792">
        <v>475</v>
      </c>
      <c r="X5792" t="s">
        <v>36</v>
      </c>
      <c r="Y5792" t="s">
        <v>52</v>
      </c>
      <c r="Z5792" s="2">
        <v>15.446909458190129</v>
      </c>
    </row>
    <row r="5793" spans="1:26" x14ac:dyDescent="0.35">
      <c r="A5793" t="s">
        <v>357</v>
      </c>
      <c r="B5793" t="s">
        <v>358</v>
      </c>
      <c r="C5793" t="s">
        <v>45</v>
      </c>
      <c r="D5793" t="s">
        <v>46</v>
      </c>
      <c r="E5793" t="s">
        <v>65</v>
      </c>
      <c r="F5793" t="s">
        <v>842</v>
      </c>
      <c r="G5793" t="s">
        <v>1457</v>
      </c>
      <c r="H5793" t="s">
        <v>32</v>
      </c>
      <c r="I5793" t="s">
        <v>5643</v>
      </c>
      <c r="J5793" s="1">
        <v>43070</v>
      </c>
      <c r="K5793" s="1">
        <v>43073</v>
      </c>
      <c r="L5793" t="s">
        <v>199</v>
      </c>
      <c r="M5793">
        <f>Table1[[#This Row],[Ship Date]]-Table1[[#This Row],[Order Date]]</f>
        <v>3</v>
      </c>
      <c r="N5793">
        <v>12</v>
      </c>
      <c r="O5793" t="s">
        <v>35</v>
      </c>
      <c r="P5793" s="3">
        <v>37.392000000000003</v>
      </c>
      <c r="Q5793" s="3">
        <v>28.1083330588785</v>
      </c>
      <c r="R5793" s="3">
        <f>(Table1[[#This Row],[Selling Price]]-Table1[[#This Row],[Cost Price]])</f>
        <v>9.2836669411215027</v>
      </c>
      <c r="S5793" s="12">
        <f>(Table1[[#This Row],[Profit]]/Table1[[#This Row],[Selling Price]])</f>
        <v>0.24827949671377572</v>
      </c>
      <c r="T5793">
        <v>3</v>
      </c>
      <c r="U5793" s="2">
        <f>Table1[[#This Row],[Selling Price]]*Table1[[#This Row],[Quantity]]</f>
        <v>112.17600000000002</v>
      </c>
      <c r="V5793" s="4">
        <v>0.2</v>
      </c>
      <c r="W5793">
        <v>343</v>
      </c>
      <c r="X5793" t="s">
        <v>36</v>
      </c>
      <c r="Y5793" t="s">
        <v>52</v>
      </c>
      <c r="Z5793" s="2">
        <v>27.387673366762002</v>
      </c>
    </row>
    <row r="5794" spans="1:26" x14ac:dyDescent="0.35">
      <c r="A5794" t="s">
        <v>357</v>
      </c>
      <c r="B5794" t="s">
        <v>358</v>
      </c>
      <c r="C5794" t="s">
        <v>55</v>
      </c>
      <c r="D5794" t="s">
        <v>46</v>
      </c>
      <c r="E5794" t="s">
        <v>91</v>
      </c>
      <c r="F5794" t="s">
        <v>4152</v>
      </c>
      <c r="G5794" t="s">
        <v>4153</v>
      </c>
      <c r="H5794" t="s">
        <v>32</v>
      </c>
      <c r="I5794" t="s">
        <v>5859</v>
      </c>
      <c r="J5794" s="1">
        <v>42493</v>
      </c>
      <c r="K5794" s="1">
        <v>42498</v>
      </c>
      <c r="L5794" t="s">
        <v>60</v>
      </c>
      <c r="M5794">
        <f>Table1[[#This Row],[Ship Date]]-Table1[[#This Row],[Order Date]]</f>
        <v>5</v>
      </c>
      <c r="N5794">
        <v>5</v>
      </c>
      <c r="O5794" t="s">
        <v>51</v>
      </c>
      <c r="P5794" s="3">
        <v>26.405999999999999</v>
      </c>
      <c r="Q5794" s="3">
        <v>19.30907449287761</v>
      </c>
      <c r="R5794" s="3">
        <f>(Table1[[#This Row],[Selling Price]]-Table1[[#This Row],[Cost Price]])</f>
        <v>7.0969255071223891</v>
      </c>
      <c r="S5794" s="12">
        <f>(Table1[[#This Row],[Profit]]/Table1[[#This Row],[Selling Price]])</f>
        <v>0.26876185363638527</v>
      </c>
      <c r="T5794">
        <v>3</v>
      </c>
      <c r="U5794" s="2">
        <f>Table1[[#This Row],[Selling Price]]*Table1[[#This Row],[Quantity]]</f>
        <v>79.217999999999989</v>
      </c>
      <c r="V5794" s="4">
        <v>0.8</v>
      </c>
      <c r="W5794">
        <v>349</v>
      </c>
      <c r="X5794" t="s">
        <v>36</v>
      </c>
      <c r="Y5794" t="s">
        <v>68</v>
      </c>
      <c r="Z5794" s="2">
        <v>95.174274890854832</v>
      </c>
    </row>
    <row r="5795" spans="1:26" x14ac:dyDescent="0.35">
      <c r="A5795" t="s">
        <v>357</v>
      </c>
      <c r="B5795" t="s">
        <v>358</v>
      </c>
      <c r="C5795" t="s">
        <v>64</v>
      </c>
      <c r="D5795" t="s">
        <v>46</v>
      </c>
      <c r="E5795" t="s">
        <v>65</v>
      </c>
      <c r="F5795" t="s">
        <v>743</v>
      </c>
      <c r="G5795" t="s">
        <v>744</v>
      </c>
      <c r="H5795" t="s">
        <v>32</v>
      </c>
      <c r="I5795" t="s">
        <v>5876</v>
      </c>
      <c r="J5795" s="1">
        <v>43006</v>
      </c>
      <c r="K5795" s="1">
        <v>43009</v>
      </c>
      <c r="L5795" t="s">
        <v>199</v>
      </c>
      <c r="M5795">
        <f>Table1[[#This Row],[Ship Date]]-Table1[[#This Row],[Order Date]]</f>
        <v>3</v>
      </c>
      <c r="N5795">
        <v>9</v>
      </c>
      <c r="O5795" t="s">
        <v>61</v>
      </c>
      <c r="P5795" s="3">
        <v>147.184</v>
      </c>
      <c r="Q5795" s="3">
        <v>124.0851448106196</v>
      </c>
      <c r="R5795" s="3">
        <f>(Table1[[#This Row],[Selling Price]]-Table1[[#This Row],[Cost Price]])</f>
        <v>23.098855189380401</v>
      </c>
      <c r="S5795" s="12">
        <f>(Table1[[#This Row],[Profit]]/Table1[[#This Row],[Selling Price]])</f>
        <v>0.15693862912667411</v>
      </c>
      <c r="T5795">
        <v>2</v>
      </c>
      <c r="U5795" s="2">
        <f>Table1[[#This Row],[Selling Price]]*Table1[[#This Row],[Quantity]]</f>
        <v>294.36799999999999</v>
      </c>
      <c r="V5795" s="4">
        <v>0.2</v>
      </c>
      <c r="W5795">
        <v>430</v>
      </c>
      <c r="X5795" t="s">
        <v>36</v>
      </c>
      <c r="Y5795" t="s">
        <v>68</v>
      </c>
      <c r="Z5795" s="2">
        <v>117.7248391962282</v>
      </c>
    </row>
    <row r="5796" spans="1:26" x14ac:dyDescent="0.35">
      <c r="A5796" t="s">
        <v>357</v>
      </c>
      <c r="B5796" t="s">
        <v>358</v>
      </c>
      <c r="C5796" t="s">
        <v>64</v>
      </c>
      <c r="D5796" t="s">
        <v>46</v>
      </c>
      <c r="E5796" t="s">
        <v>270</v>
      </c>
      <c r="F5796" t="s">
        <v>1734</v>
      </c>
      <c r="G5796" t="s">
        <v>527</v>
      </c>
      <c r="H5796" t="s">
        <v>32</v>
      </c>
      <c r="I5796" t="s">
        <v>5942</v>
      </c>
      <c r="J5796" s="1">
        <v>42086</v>
      </c>
      <c r="K5796" s="1">
        <v>42089</v>
      </c>
      <c r="L5796" t="s">
        <v>199</v>
      </c>
      <c r="M5796">
        <f>Table1[[#This Row],[Ship Date]]-Table1[[#This Row],[Order Date]]</f>
        <v>3</v>
      </c>
      <c r="N5796">
        <v>3</v>
      </c>
      <c r="O5796" t="s">
        <v>106</v>
      </c>
      <c r="P5796" s="3">
        <v>31.56</v>
      </c>
      <c r="Q5796" s="3">
        <v>22.859758434096729</v>
      </c>
      <c r="R5796" s="3">
        <f>(Table1[[#This Row],[Selling Price]]-Table1[[#This Row],[Cost Price]])</f>
        <v>8.7002415659032692</v>
      </c>
      <c r="S5796" s="12">
        <f>(Table1[[#This Row],[Profit]]/Table1[[#This Row],[Selling Price]])</f>
        <v>0.27567305341898829</v>
      </c>
      <c r="T5796">
        <v>4</v>
      </c>
      <c r="U5796" s="2">
        <f>Table1[[#This Row],[Selling Price]]*Table1[[#This Row],[Quantity]]</f>
        <v>126.24</v>
      </c>
      <c r="V5796" s="4">
        <v>0</v>
      </c>
      <c r="W5796">
        <v>449</v>
      </c>
      <c r="X5796" t="s">
        <v>36</v>
      </c>
      <c r="Y5796" t="s">
        <v>52</v>
      </c>
      <c r="Z5796" s="2">
        <v>9.0518297124314664</v>
      </c>
    </row>
    <row r="5797" spans="1:26" x14ac:dyDescent="0.35">
      <c r="A5797" t="s">
        <v>357</v>
      </c>
      <c r="B5797" t="s">
        <v>358</v>
      </c>
      <c r="C5797" t="s">
        <v>39</v>
      </c>
      <c r="D5797" t="s">
        <v>46</v>
      </c>
      <c r="E5797" t="s">
        <v>86</v>
      </c>
      <c r="F5797" t="s">
        <v>4431</v>
      </c>
      <c r="G5797" t="s">
        <v>4432</v>
      </c>
      <c r="H5797" t="s">
        <v>32</v>
      </c>
      <c r="I5797" t="s">
        <v>5953</v>
      </c>
      <c r="J5797" s="1">
        <v>43072</v>
      </c>
      <c r="K5797" s="1">
        <v>43079</v>
      </c>
      <c r="L5797" t="s">
        <v>60</v>
      </c>
      <c r="M5797">
        <f>Table1[[#This Row],[Ship Date]]-Table1[[#This Row],[Order Date]]</f>
        <v>7</v>
      </c>
      <c r="N5797">
        <v>12</v>
      </c>
      <c r="O5797" t="s">
        <v>35</v>
      </c>
      <c r="P5797" s="3">
        <v>28.782</v>
      </c>
      <c r="Q5797" s="3">
        <v>21.44281308615529</v>
      </c>
      <c r="R5797" s="3">
        <f>(Table1[[#This Row],[Selling Price]]-Table1[[#This Row],[Cost Price]])</f>
        <v>7.3391869138447099</v>
      </c>
      <c r="S5797" s="12">
        <f>(Table1[[#This Row],[Profit]]/Table1[[#This Row],[Selling Price]])</f>
        <v>0.25499224910863422</v>
      </c>
      <c r="T5797">
        <v>6</v>
      </c>
      <c r="U5797" s="2">
        <f>Table1[[#This Row],[Selling Price]]*Table1[[#This Row],[Quantity]]</f>
        <v>172.69200000000001</v>
      </c>
      <c r="V5797" s="4">
        <v>0.7</v>
      </c>
      <c r="W5797">
        <v>309</v>
      </c>
      <c r="X5797" t="s">
        <v>68</v>
      </c>
      <c r="Y5797" t="s">
        <v>52</v>
      </c>
      <c r="Z5797" s="2">
        <v>21.448579238661541</v>
      </c>
    </row>
    <row r="5798" spans="1:26" x14ac:dyDescent="0.35">
      <c r="A5798" t="s">
        <v>357</v>
      </c>
      <c r="B5798" t="s">
        <v>358</v>
      </c>
      <c r="C5798" t="s">
        <v>55</v>
      </c>
      <c r="D5798" t="s">
        <v>46</v>
      </c>
      <c r="E5798" t="s">
        <v>75</v>
      </c>
      <c r="F5798" t="s">
        <v>5835</v>
      </c>
      <c r="G5798" t="s">
        <v>5836</v>
      </c>
      <c r="H5798" t="s">
        <v>32</v>
      </c>
      <c r="I5798" t="s">
        <v>5956</v>
      </c>
      <c r="J5798" s="1">
        <v>42149</v>
      </c>
      <c r="K5798" s="1">
        <v>42151</v>
      </c>
      <c r="L5798" t="s">
        <v>34</v>
      </c>
      <c r="M5798">
        <f>Table1[[#This Row],[Ship Date]]-Table1[[#This Row],[Order Date]]</f>
        <v>2</v>
      </c>
      <c r="N5798">
        <v>5</v>
      </c>
      <c r="O5798" t="s">
        <v>51</v>
      </c>
      <c r="P5798" s="3">
        <v>21.24</v>
      </c>
      <c r="Q5798" s="3">
        <v>14.534339423250859</v>
      </c>
      <c r="R5798" s="3">
        <f>(Table1[[#This Row],[Selling Price]]-Table1[[#This Row],[Cost Price]])</f>
        <v>6.7056605767491391</v>
      </c>
      <c r="S5798" s="12">
        <f>(Table1[[#This Row],[Profit]]/Table1[[#This Row],[Selling Price]])</f>
        <v>0.31570906670193688</v>
      </c>
      <c r="T5798">
        <v>3</v>
      </c>
      <c r="U5798" s="2">
        <f>Table1[[#This Row],[Selling Price]]*Table1[[#This Row],[Quantity]]</f>
        <v>63.72</v>
      </c>
      <c r="V5798" s="4">
        <v>0</v>
      </c>
      <c r="W5798">
        <v>205</v>
      </c>
      <c r="X5798" t="s">
        <v>36</v>
      </c>
      <c r="Y5798" t="s">
        <v>52</v>
      </c>
      <c r="Z5798" s="2">
        <v>12.729007053632611</v>
      </c>
    </row>
    <row r="5799" spans="1:26" x14ac:dyDescent="0.35">
      <c r="A5799" t="s">
        <v>357</v>
      </c>
      <c r="B5799" t="s">
        <v>358</v>
      </c>
      <c r="C5799" t="s">
        <v>55</v>
      </c>
      <c r="D5799" t="s">
        <v>46</v>
      </c>
      <c r="E5799" t="s">
        <v>102</v>
      </c>
      <c r="F5799" t="s">
        <v>3967</v>
      </c>
      <c r="G5799" t="s">
        <v>3968</v>
      </c>
      <c r="H5799" t="s">
        <v>32</v>
      </c>
      <c r="I5799" t="s">
        <v>5983</v>
      </c>
      <c r="J5799" s="1">
        <v>42150</v>
      </c>
      <c r="K5799" s="1">
        <v>42153</v>
      </c>
      <c r="L5799" t="s">
        <v>34</v>
      </c>
      <c r="M5799">
        <f>Table1[[#This Row],[Ship Date]]-Table1[[#This Row],[Order Date]]</f>
        <v>3</v>
      </c>
      <c r="N5799">
        <v>5</v>
      </c>
      <c r="O5799" t="s">
        <v>51</v>
      </c>
      <c r="P5799" s="3">
        <v>18.271999999999998</v>
      </c>
      <c r="Q5799" s="3">
        <v>14.32679193570694</v>
      </c>
      <c r="R5799" s="3">
        <f>(Table1[[#This Row],[Selling Price]]-Table1[[#This Row],[Cost Price]])</f>
        <v>3.9452080642930589</v>
      </c>
      <c r="S5799" s="12">
        <f>(Table1[[#This Row],[Profit]]/Table1[[#This Row],[Selling Price]])</f>
        <v>0.21591550264300893</v>
      </c>
      <c r="T5799">
        <v>1</v>
      </c>
      <c r="U5799" s="2">
        <f>Table1[[#This Row],[Selling Price]]*Table1[[#This Row],[Quantity]]</f>
        <v>18.271999999999998</v>
      </c>
      <c r="V5799" s="4">
        <v>0.2</v>
      </c>
      <c r="W5799">
        <v>165</v>
      </c>
      <c r="X5799" t="s">
        <v>36</v>
      </c>
      <c r="Y5799" t="s">
        <v>68</v>
      </c>
      <c r="Z5799" s="2">
        <v>69.697561415016523</v>
      </c>
    </row>
    <row r="5800" spans="1:26" x14ac:dyDescent="0.35">
      <c r="A5800" t="s">
        <v>357</v>
      </c>
      <c r="B5800" t="s">
        <v>358</v>
      </c>
      <c r="C5800" t="s">
        <v>39</v>
      </c>
      <c r="D5800" t="s">
        <v>46</v>
      </c>
      <c r="E5800" t="s">
        <v>86</v>
      </c>
      <c r="F5800" t="s">
        <v>185</v>
      </c>
      <c r="G5800" t="s">
        <v>186</v>
      </c>
      <c r="H5800" t="s">
        <v>32</v>
      </c>
      <c r="I5800" t="s">
        <v>6041</v>
      </c>
      <c r="J5800" s="1">
        <v>42824</v>
      </c>
      <c r="K5800" s="1">
        <v>42828</v>
      </c>
      <c r="L5800" t="s">
        <v>60</v>
      </c>
      <c r="M5800">
        <f>Table1[[#This Row],[Ship Date]]-Table1[[#This Row],[Order Date]]</f>
        <v>4</v>
      </c>
      <c r="N5800">
        <v>3</v>
      </c>
      <c r="O5800" t="s">
        <v>106</v>
      </c>
      <c r="P5800" s="3">
        <v>5.7149999999999999</v>
      </c>
      <c r="Q5800" s="3">
        <v>3.803787286104154</v>
      </c>
      <c r="R5800" s="3">
        <f>(Table1[[#This Row],[Selling Price]]-Table1[[#This Row],[Cost Price]])</f>
        <v>1.9112127138958459</v>
      </c>
      <c r="S5800" s="12">
        <f>(Table1[[#This Row],[Profit]]/Table1[[#This Row],[Selling Price]])</f>
        <v>0.33442042237897568</v>
      </c>
      <c r="T5800">
        <v>5</v>
      </c>
      <c r="U5800" s="2">
        <f>Table1[[#This Row],[Selling Price]]*Table1[[#This Row],[Quantity]]</f>
        <v>28.574999999999999</v>
      </c>
      <c r="V5800" s="4">
        <v>0.7</v>
      </c>
      <c r="W5800">
        <v>486</v>
      </c>
      <c r="X5800" t="s">
        <v>36</v>
      </c>
      <c r="Y5800" t="s">
        <v>52</v>
      </c>
      <c r="Z5800" s="2">
        <v>5.718400773880254</v>
      </c>
    </row>
    <row r="5801" spans="1:26" x14ac:dyDescent="0.35">
      <c r="A5801" t="s">
        <v>357</v>
      </c>
      <c r="B5801" t="s">
        <v>358</v>
      </c>
      <c r="C5801" t="s">
        <v>55</v>
      </c>
      <c r="D5801" t="s">
        <v>46</v>
      </c>
      <c r="E5801" t="s">
        <v>86</v>
      </c>
      <c r="F5801" t="s">
        <v>1822</v>
      </c>
      <c r="G5801" t="s">
        <v>1823</v>
      </c>
      <c r="H5801" t="s">
        <v>32</v>
      </c>
      <c r="I5801" t="s">
        <v>6085</v>
      </c>
      <c r="J5801" s="1">
        <v>42855</v>
      </c>
      <c r="K5801" s="1">
        <v>42860</v>
      </c>
      <c r="L5801" t="s">
        <v>60</v>
      </c>
      <c r="M5801">
        <f>Table1[[#This Row],[Ship Date]]-Table1[[#This Row],[Order Date]]</f>
        <v>5</v>
      </c>
      <c r="N5801">
        <v>4</v>
      </c>
      <c r="O5801" t="s">
        <v>106</v>
      </c>
      <c r="P5801" s="3">
        <v>43.372</v>
      </c>
      <c r="Q5801" s="3">
        <v>30.177834801773141</v>
      </c>
      <c r="R5801" s="3">
        <f>(Table1[[#This Row],[Selling Price]]-Table1[[#This Row],[Cost Price]])</f>
        <v>13.194165198226859</v>
      </c>
      <c r="S5801" s="12">
        <f>(Table1[[#This Row],[Profit]]/Table1[[#This Row],[Selling Price]])</f>
        <v>0.30420928705678452</v>
      </c>
      <c r="T5801">
        <v>7</v>
      </c>
      <c r="U5801" s="2">
        <f>Table1[[#This Row],[Selling Price]]*Table1[[#This Row],[Quantity]]</f>
        <v>303.60399999999998</v>
      </c>
      <c r="V5801" s="4">
        <v>0.8</v>
      </c>
      <c r="W5801">
        <v>278</v>
      </c>
      <c r="X5801" t="s">
        <v>36</v>
      </c>
      <c r="Y5801" t="s">
        <v>52</v>
      </c>
      <c r="Z5801" s="2">
        <v>14.716858709203761</v>
      </c>
    </row>
    <row r="5802" spans="1:26" x14ac:dyDescent="0.35">
      <c r="A5802" t="s">
        <v>357</v>
      </c>
      <c r="B5802" t="s">
        <v>358</v>
      </c>
      <c r="C5802" t="s">
        <v>45</v>
      </c>
      <c r="D5802" t="s">
        <v>46</v>
      </c>
      <c r="E5802" t="s">
        <v>91</v>
      </c>
      <c r="F5802" t="s">
        <v>1141</v>
      </c>
      <c r="G5802" t="s">
        <v>1142</v>
      </c>
      <c r="H5802" t="s">
        <v>32</v>
      </c>
      <c r="I5802" t="s">
        <v>6102</v>
      </c>
      <c r="J5802" s="1">
        <v>43046</v>
      </c>
      <c r="K5802" s="1">
        <v>43050</v>
      </c>
      <c r="L5802" t="s">
        <v>60</v>
      </c>
      <c r="M5802">
        <f>Table1[[#This Row],[Ship Date]]-Table1[[#This Row],[Order Date]]</f>
        <v>4</v>
      </c>
      <c r="N5802">
        <v>11</v>
      </c>
      <c r="O5802" t="s">
        <v>35</v>
      </c>
      <c r="P5802" s="3">
        <v>100.94</v>
      </c>
      <c r="Q5802" s="3">
        <v>82.222369147231532</v>
      </c>
      <c r="R5802" s="3">
        <f>(Table1[[#This Row],[Selling Price]]-Table1[[#This Row],[Cost Price]])</f>
        <v>18.717630852768465</v>
      </c>
      <c r="S5802" s="12">
        <f>(Table1[[#This Row],[Profit]]/Table1[[#This Row],[Selling Price]])</f>
        <v>0.18543323610826695</v>
      </c>
      <c r="T5802">
        <v>7</v>
      </c>
      <c r="U5802" s="2">
        <f>Table1[[#This Row],[Selling Price]]*Table1[[#This Row],[Quantity]]</f>
        <v>706.57999999999993</v>
      </c>
      <c r="V5802" s="4">
        <v>0</v>
      </c>
      <c r="W5802">
        <v>259</v>
      </c>
      <c r="X5802" t="s">
        <v>36</v>
      </c>
      <c r="Y5802" t="s">
        <v>52</v>
      </c>
      <c r="Z5802" s="2">
        <v>31.630225038718901</v>
      </c>
    </row>
    <row r="5803" spans="1:26" x14ac:dyDescent="0.35">
      <c r="A5803" t="s">
        <v>357</v>
      </c>
      <c r="B5803" t="s">
        <v>358</v>
      </c>
      <c r="C5803" t="s">
        <v>64</v>
      </c>
      <c r="D5803" t="s">
        <v>46</v>
      </c>
      <c r="E5803" t="s">
        <v>178</v>
      </c>
      <c r="F5803" t="s">
        <v>3862</v>
      </c>
      <c r="G5803" t="s">
        <v>3863</v>
      </c>
      <c r="H5803" t="s">
        <v>32</v>
      </c>
      <c r="I5803" t="s">
        <v>6120</v>
      </c>
      <c r="J5803" s="1">
        <v>41966</v>
      </c>
      <c r="K5803" s="1">
        <v>41971</v>
      </c>
      <c r="L5803" t="s">
        <v>60</v>
      </c>
      <c r="M5803">
        <f>Table1[[#This Row],[Ship Date]]-Table1[[#This Row],[Order Date]]</f>
        <v>5</v>
      </c>
      <c r="N5803">
        <v>11</v>
      </c>
      <c r="O5803" t="s">
        <v>35</v>
      </c>
      <c r="P5803" s="3">
        <v>62.808</v>
      </c>
      <c r="Q5803" s="3">
        <v>42.336844879280797</v>
      </c>
      <c r="R5803" s="3">
        <f>(Table1[[#This Row],[Selling Price]]-Table1[[#This Row],[Cost Price]])</f>
        <v>20.471155120719203</v>
      </c>
      <c r="S5803" s="12">
        <f>(Table1[[#This Row],[Profit]]/Table1[[#This Row],[Selling Price]])</f>
        <v>0.32593228761812515</v>
      </c>
      <c r="T5803">
        <v>3</v>
      </c>
      <c r="U5803" s="2">
        <f>Table1[[#This Row],[Selling Price]]*Table1[[#This Row],[Quantity]]</f>
        <v>188.42400000000001</v>
      </c>
      <c r="V5803" s="4">
        <v>0.2</v>
      </c>
      <c r="W5803">
        <v>198</v>
      </c>
      <c r="X5803" t="s">
        <v>36</v>
      </c>
      <c r="Y5803" t="s">
        <v>52</v>
      </c>
      <c r="Z5803" s="2">
        <v>34.586669088923067</v>
      </c>
    </row>
    <row r="5804" spans="1:26" x14ac:dyDescent="0.35">
      <c r="A5804" t="s">
        <v>357</v>
      </c>
      <c r="B5804" t="s">
        <v>358</v>
      </c>
      <c r="C5804" t="s">
        <v>64</v>
      </c>
      <c r="D5804" t="s">
        <v>46</v>
      </c>
      <c r="E5804" t="s">
        <v>178</v>
      </c>
      <c r="F5804" t="s">
        <v>1844</v>
      </c>
      <c r="G5804" t="s">
        <v>1845</v>
      </c>
      <c r="H5804" t="s">
        <v>32</v>
      </c>
      <c r="I5804" t="s">
        <v>6180</v>
      </c>
      <c r="J5804" s="1">
        <v>42749</v>
      </c>
      <c r="K5804" s="1">
        <v>42753</v>
      </c>
      <c r="L5804" t="s">
        <v>60</v>
      </c>
      <c r="M5804">
        <f>Table1[[#This Row],[Ship Date]]-Table1[[#This Row],[Order Date]]</f>
        <v>4</v>
      </c>
      <c r="N5804">
        <v>1</v>
      </c>
      <c r="O5804" t="s">
        <v>35</v>
      </c>
      <c r="P5804" s="3">
        <v>18.335999999999999</v>
      </c>
      <c r="Q5804" s="3">
        <v>14.881955424466749</v>
      </c>
      <c r="R5804" s="3">
        <f>(Table1[[#This Row],[Selling Price]]-Table1[[#This Row],[Cost Price]])</f>
        <v>3.4540445755332492</v>
      </c>
      <c r="S5804" s="12">
        <f>(Table1[[#This Row],[Profit]]/Table1[[#This Row],[Selling Price]])</f>
        <v>0.18837503138815714</v>
      </c>
      <c r="T5804">
        <v>3</v>
      </c>
      <c r="U5804" s="2">
        <f>Table1[[#This Row],[Selling Price]]*Table1[[#This Row],[Quantity]]</f>
        <v>55.007999999999996</v>
      </c>
      <c r="V5804" s="4">
        <v>0.2</v>
      </c>
      <c r="W5804">
        <v>364</v>
      </c>
      <c r="X5804" t="s">
        <v>36</v>
      </c>
      <c r="Y5804" t="s">
        <v>52</v>
      </c>
      <c r="Z5804" s="2">
        <v>7.3507531975593201</v>
      </c>
    </row>
    <row r="5805" spans="1:26" x14ac:dyDescent="0.35">
      <c r="A5805" t="s">
        <v>357</v>
      </c>
      <c r="B5805" t="s">
        <v>358</v>
      </c>
      <c r="C5805" t="s">
        <v>55</v>
      </c>
      <c r="D5805" t="s">
        <v>46</v>
      </c>
      <c r="E5805" t="s">
        <v>102</v>
      </c>
      <c r="F5805" t="s">
        <v>1570</v>
      </c>
      <c r="G5805" t="s">
        <v>1571</v>
      </c>
      <c r="H5805" t="s">
        <v>32</v>
      </c>
      <c r="I5805" t="s">
        <v>6227</v>
      </c>
      <c r="J5805" s="1">
        <v>42484</v>
      </c>
      <c r="K5805" s="1">
        <v>42488</v>
      </c>
      <c r="L5805" t="s">
        <v>60</v>
      </c>
      <c r="M5805">
        <f>Table1[[#This Row],[Ship Date]]-Table1[[#This Row],[Order Date]]</f>
        <v>4</v>
      </c>
      <c r="N5805">
        <v>4</v>
      </c>
      <c r="O5805" t="s">
        <v>106</v>
      </c>
      <c r="P5805" s="3">
        <v>15.552</v>
      </c>
      <c r="Q5805" s="3">
        <v>13.200547761732871</v>
      </c>
      <c r="R5805" s="3">
        <f>(Table1[[#This Row],[Selling Price]]-Table1[[#This Row],[Cost Price]])</f>
        <v>2.3514522382671288</v>
      </c>
      <c r="S5805" s="12">
        <f>(Table1[[#This Row],[Profit]]/Table1[[#This Row],[Selling Price]])</f>
        <v>0.15119934659639461</v>
      </c>
      <c r="T5805">
        <v>3</v>
      </c>
      <c r="U5805" s="2">
        <f>Table1[[#This Row],[Selling Price]]*Table1[[#This Row],[Quantity]]</f>
        <v>46.655999999999999</v>
      </c>
      <c r="V5805" s="4">
        <v>0.2</v>
      </c>
      <c r="W5805">
        <v>115</v>
      </c>
      <c r="X5805" t="s">
        <v>36</v>
      </c>
      <c r="Y5805" t="s">
        <v>36</v>
      </c>
      <c r="Z5805" s="2">
        <v>16.128444149728431</v>
      </c>
    </row>
    <row r="5806" spans="1:26" x14ac:dyDescent="0.35">
      <c r="A5806" t="s">
        <v>357</v>
      </c>
      <c r="B5806" t="s">
        <v>358</v>
      </c>
      <c r="C5806" t="s">
        <v>64</v>
      </c>
      <c r="D5806" t="s">
        <v>46</v>
      </c>
      <c r="E5806" t="s">
        <v>75</v>
      </c>
      <c r="F5806" t="s">
        <v>1469</v>
      </c>
      <c r="G5806" t="s">
        <v>1470</v>
      </c>
      <c r="H5806" t="s">
        <v>32</v>
      </c>
      <c r="I5806" t="s">
        <v>6275</v>
      </c>
      <c r="J5806" s="1">
        <v>42007</v>
      </c>
      <c r="K5806" s="1">
        <v>42012</v>
      </c>
      <c r="L5806" t="s">
        <v>34</v>
      </c>
      <c r="M5806">
        <f>Table1[[#This Row],[Ship Date]]-Table1[[#This Row],[Order Date]]</f>
        <v>5</v>
      </c>
      <c r="N5806">
        <v>1</v>
      </c>
      <c r="O5806" t="s">
        <v>35</v>
      </c>
      <c r="P5806" s="3">
        <v>7.056</v>
      </c>
      <c r="Q5806" s="3">
        <v>5.4185010928679924</v>
      </c>
      <c r="R5806" s="3">
        <f>(Table1[[#This Row],[Selling Price]]-Table1[[#This Row],[Cost Price]])</f>
        <v>1.6374989071320076</v>
      </c>
      <c r="S5806" s="12">
        <f>(Table1[[#This Row],[Profit]]/Table1[[#This Row],[Selling Price]])</f>
        <v>0.23207184057993305</v>
      </c>
      <c r="T5806">
        <v>3</v>
      </c>
      <c r="U5806" s="2">
        <f>Table1[[#This Row],[Selling Price]]*Table1[[#This Row],[Quantity]]</f>
        <v>21.167999999999999</v>
      </c>
      <c r="V5806" s="4">
        <v>0.2</v>
      </c>
      <c r="W5806">
        <v>213</v>
      </c>
      <c r="X5806" t="s">
        <v>36</v>
      </c>
      <c r="Y5806" t="s">
        <v>52</v>
      </c>
      <c r="Z5806" s="2">
        <v>5.5352961980367414</v>
      </c>
    </row>
    <row r="5807" spans="1:26" x14ac:dyDescent="0.35">
      <c r="A5807" t="s">
        <v>357</v>
      </c>
      <c r="B5807" t="s">
        <v>358</v>
      </c>
      <c r="C5807" t="s">
        <v>27</v>
      </c>
      <c r="D5807" t="s">
        <v>46</v>
      </c>
      <c r="E5807" t="s">
        <v>178</v>
      </c>
      <c r="F5807" t="s">
        <v>1874</v>
      </c>
      <c r="G5807" t="s">
        <v>1875</v>
      </c>
      <c r="H5807" t="s">
        <v>32</v>
      </c>
      <c r="I5807" t="s">
        <v>6296</v>
      </c>
      <c r="J5807" s="1">
        <v>42951</v>
      </c>
      <c r="K5807" s="1">
        <v>42954</v>
      </c>
      <c r="L5807" t="s">
        <v>199</v>
      </c>
      <c r="M5807">
        <f>Table1[[#This Row],[Ship Date]]-Table1[[#This Row],[Order Date]]</f>
        <v>3</v>
      </c>
      <c r="N5807">
        <v>8</v>
      </c>
      <c r="O5807" t="s">
        <v>61</v>
      </c>
      <c r="P5807" s="3">
        <v>8.7840000000000007</v>
      </c>
      <c r="Q5807" s="3">
        <v>7.257394502973785</v>
      </c>
      <c r="R5807" s="3">
        <f>(Table1[[#This Row],[Selling Price]]-Table1[[#This Row],[Cost Price]])</f>
        <v>1.5266054970262157</v>
      </c>
      <c r="S5807" s="12">
        <f>(Table1[[#This Row],[Profit]]/Table1[[#This Row],[Selling Price]])</f>
        <v>0.17379388627347628</v>
      </c>
      <c r="T5807">
        <v>1</v>
      </c>
      <c r="U5807" s="2">
        <f>Table1[[#This Row],[Selling Price]]*Table1[[#This Row],[Quantity]]</f>
        <v>8.7840000000000007</v>
      </c>
      <c r="V5807" s="4">
        <v>0.2</v>
      </c>
      <c r="W5807">
        <v>486</v>
      </c>
      <c r="X5807" t="s">
        <v>36</v>
      </c>
      <c r="Y5807" t="s">
        <v>52</v>
      </c>
      <c r="Z5807" s="2">
        <v>21.693027174647622</v>
      </c>
    </row>
    <row r="5808" spans="1:26" x14ac:dyDescent="0.35">
      <c r="A5808" t="s">
        <v>357</v>
      </c>
      <c r="B5808" t="s">
        <v>358</v>
      </c>
      <c r="C5808" t="s">
        <v>64</v>
      </c>
      <c r="D5808" t="s">
        <v>46</v>
      </c>
      <c r="E5808" t="s">
        <v>86</v>
      </c>
      <c r="F5808" t="s">
        <v>1146</v>
      </c>
      <c r="G5808" t="s">
        <v>1147</v>
      </c>
      <c r="H5808" t="s">
        <v>32</v>
      </c>
      <c r="I5808" t="s">
        <v>6358</v>
      </c>
      <c r="J5808" s="1">
        <v>41971</v>
      </c>
      <c r="K5808" s="1">
        <v>41974</v>
      </c>
      <c r="L5808" t="s">
        <v>34</v>
      </c>
      <c r="M5808">
        <f>Table1[[#This Row],[Ship Date]]-Table1[[#This Row],[Order Date]]</f>
        <v>3</v>
      </c>
      <c r="N5808">
        <v>11</v>
      </c>
      <c r="O5808" t="s">
        <v>35</v>
      </c>
      <c r="P5808" s="3">
        <v>45.66</v>
      </c>
      <c r="Q5808" s="3">
        <v>35.655409634592708</v>
      </c>
      <c r="R5808" s="3">
        <f>(Table1[[#This Row],[Selling Price]]-Table1[[#This Row],[Cost Price]])</f>
        <v>10.004590365407289</v>
      </c>
      <c r="S5808" s="12">
        <f>(Table1[[#This Row],[Profit]]/Table1[[#This Row],[Selling Price]])</f>
        <v>0.21911060809039179</v>
      </c>
      <c r="T5808">
        <v>3</v>
      </c>
      <c r="U5808" s="2">
        <f>Table1[[#This Row],[Selling Price]]*Table1[[#This Row],[Quantity]]</f>
        <v>136.97999999999999</v>
      </c>
      <c r="V5808" s="4">
        <v>0</v>
      </c>
      <c r="W5808">
        <v>388</v>
      </c>
      <c r="X5808" t="s">
        <v>36</v>
      </c>
      <c r="Y5808" t="s">
        <v>52</v>
      </c>
      <c r="Z5808" s="2">
        <v>23.77440001345985</v>
      </c>
    </row>
    <row r="5809" spans="1:26" x14ac:dyDescent="0.35">
      <c r="A5809" t="s">
        <v>357</v>
      </c>
      <c r="B5809" t="s">
        <v>358</v>
      </c>
      <c r="C5809" t="s">
        <v>55</v>
      </c>
      <c r="D5809" t="s">
        <v>46</v>
      </c>
      <c r="E5809" t="s">
        <v>75</v>
      </c>
      <c r="F5809" t="s">
        <v>701</v>
      </c>
      <c r="G5809" t="s">
        <v>702</v>
      </c>
      <c r="H5809" t="s">
        <v>32</v>
      </c>
      <c r="I5809" t="s">
        <v>6362</v>
      </c>
      <c r="J5809" s="1">
        <v>42259</v>
      </c>
      <c r="K5809" s="1">
        <v>42265</v>
      </c>
      <c r="L5809" t="s">
        <v>60</v>
      </c>
      <c r="M5809">
        <f>Table1[[#This Row],[Ship Date]]-Table1[[#This Row],[Order Date]]</f>
        <v>6</v>
      </c>
      <c r="N5809">
        <v>9</v>
      </c>
      <c r="O5809" t="s">
        <v>61</v>
      </c>
      <c r="P5809" s="3">
        <v>9.26</v>
      </c>
      <c r="Q5809" s="3">
        <v>6.2040667483285841</v>
      </c>
      <c r="R5809" s="3">
        <f>(Table1[[#This Row],[Selling Price]]-Table1[[#This Row],[Cost Price]])</f>
        <v>3.0559332516714157</v>
      </c>
      <c r="S5809" s="12">
        <f>(Table1[[#This Row],[Profit]]/Table1[[#This Row],[Selling Price]])</f>
        <v>0.33001439002931054</v>
      </c>
      <c r="T5809">
        <v>2</v>
      </c>
      <c r="U5809" s="2">
        <f>Table1[[#This Row],[Selling Price]]*Table1[[#This Row],[Quantity]]</f>
        <v>18.52</v>
      </c>
      <c r="V5809" s="4">
        <v>0</v>
      </c>
      <c r="W5809">
        <v>397</v>
      </c>
      <c r="X5809" t="s">
        <v>68</v>
      </c>
      <c r="Y5809" t="s">
        <v>52</v>
      </c>
      <c r="Z5809" s="2">
        <v>7.1869827432922744</v>
      </c>
    </row>
    <row r="5810" spans="1:26" x14ac:dyDescent="0.35">
      <c r="A5810" t="s">
        <v>357</v>
      </c>
      <c r="B5810" t="s">
        <v>358</v>
      </c>
      <c r="C5810" t="s">
        <v>45</v>
      </c>
      <c r="D5810" t="s">
        <v>46</v>
      </c>
      <c r="E5810" t="s">
        <v>47</v>
      </c>
      <c r="F5810" t="s">
        <v>914</v>
      </c>
      <c r="G5810" t="s">
        <v>915</v>
      </c>
      <c r="H5810" t="s">
        <v>32</v>
      </c>
      <c r="I5810" t="s">
        <v>6362</v>
      </c>
      <c r="J5810" s="1">
        <v>42259</v>
      </c>
      <c r="K5810" s="1">
        <v>42265</v>
      </c>
      <c r="L5810" t="s">
        <v>60</v>
      </c>
      <c r="M5810">
        <f>Table1[[#This Row],[Ship Date]]-Table1[[#This Row],[Order Date]]</f>
        <v>6</v>
      </c>
      <c r="N5810">
        <v>9</v>
      </c>
      <c r="O5810" t="s">
        <v>61</v>
      </c>
      <c r="P5810" s="3">
        <v>20.7</v>
      </c>
      <c r="Q5810" s="3">
        <v>14.06943989525247</v>
      </c>
      <c r="R5810" s="3">
        <f>(Table1[[#This Row],[Selling Price]]-Table1[[#This Row],[Cost Price]])</f>
        <v>6.6305601047475289</v>
      </c>
      <c r="S5810" s="12">
        <f>(Table1[[#This Row],[Profit]]/Table1[[#This Row],[Selling Price]])</f>
        <v>0.32031691327282752</v>
      </c>
      <c r="T5810">
        <v>2</v>
      </c>
      <c r="U5810" s="2">
        <f>Table1[[#This Row],[Selling Price]]*Table1[[#This Row],[Quantity]]</f>
        <v>41.4</v>
      </c>
      <c r="V5810" s="4">
        <v>0</v>
      </c>
      <c r="W5810">
        <v>402</v>
      </c>
      <c r="X5810" t="s">
        <v>68</v>
      </c>
      <c r="Y5810" t="s">
        <v>52</v>
      </c>
      <c r="Z5810" s="2">
        <v>9.440652519820862</v>
      </c>
    </row>
    <row r="5811" spans="1:26" x14ac:dyDescent="0.35">
      <c r="A5811" t="s">
        <v>357</v>
      </c>
      <c r="B5811" t="s">
        <v>358</v>
      </c>
      <c r="C5811" t="s">
        <v>45</v>
      </c>
      <c r="D5811" t="s">
        <v>46</v>
      </c>
      <c r="E5811" t="s">
        <v>102</v>
      </c>
      <c r="F5811" t="s">
        <v>3450</v>
      </c>
      <c r="G5811" t="s">
        <v>3451</v>
      </c>
      <c r="H5811" t="s">
        <v>32</v>
      </c>
      <c r="I5811" t="s">
        <v>6419</v>
      </c>
      <c r="J5811" s="1">
        <v>42855</v>
      </c>
      <c r="K5811" s="1">
        <v>42860</v>
      </c>
      <c r="L5811" t="s">
        <v>60</v>
      </c>
      <c r="M5811">
        <f>Table1[[#This Row],[Ship Date]]-Table1[[#This Row],[Order Date]]</f>
        <v>5</v>
      </c>
      <c r="N5811">
        <v>4</v>
      </c>
      <c r="O5811" t="s">
        <v>106</v>
      </c>
      <c r="P5811" s="3">
        <v>163.96</v>
      </c>
      <c r="Q5811" s="3">
        <v>132.7948749640569</v>
      </c>
      <c r="R5811" s="3">
        <f>(Table1[[#This Row],[Selling Price]]-Table1[[#This Row],[Cost Price]])</f>
        <v>31.165125035943106</v>
      </c>
      <c r="S5811" s="12">
        <f>(Table1[[#This Row],[Profit]]/Table1[[#This Row],[Selling Price]])</f>
        <v>0.19007761061199746</v>
      </c>
      <c r="T5811">
        <v>4</v>
      </c>
      <c r="U5811" s="2">
        <f>Table1[[#This Row],[Selling Price]]*Table1[[#This Row],[Quantity]]</f>
        <v>655.84</v>
      </c>
      <c r="V5811" s="4">
        <v>0</v>
      </c>
      <c r="W5811">
        <v>151</v>
      </c>
      <c r="X5811" t="s">
        <v>36</v>
      </c>
      <c r="Y5811" t="s">
        <v>68</v>
      </c>
      <c r="Z5811" s="2">
        <v>92.548283487293517</v>
      </c>
    </row>
    <row r="5812" spans="1:26" x14ac:dyDescent="0.35">
      <c r="A5812" t="s">
        <v>357</v>
      </c>
      <c r="B5812" t="s">
        <v>358</v>
      </c>
      <c r="C5812" t="s">
        <v>55</v>
      </c>
      <c r="D5812" t="s">
        <v>46</v>
      </c>
      <c r="E5812" t="s">
        <v>47</v>
      </c>
      <c r="F5812" t="s">
        <v>1565</v>
      </c>
      <c r="G5812" t="s">
        <v>1566</v>
      </c>
      <c r="H5812" t="s">
        <v>32</v>
      </c>
      <c r="I5812" t="s">
        <v>6429</v>
      </c>
      <c r="J5812" s="1">
        <v>42520</v>
      </c>
      <c r="K5812" s="1">
        <v>42524</v>
      </c>
      <c r="L5812" t="s">
        <v>60</v>
      </c>
      <c r="M5812">
        <f>Table1[[#This Row],[Ship Date]]-Table1[[#This Row],[Order Date]]</f>
        <v>4</v>
      </c>
      <c r="N5812">
        <v>5</v>
      </c>
      <c r="O5812" t="s">
        <v>51</v>
      </c>
      <c r="P5812" s="3">
        <v>62.1</v>
      </c>
      <c r="Q5812" s="3">
        <v>44.622908216132267</v>
      </c>
      <c r="R5812" s="3">
        <f>(Table1[[#This Row],[Selling Price]]-Table1[[#This Row],[Cost Price]])</f>
        <v>17.477091783867735</v>
      </c>
      <c r="S5812" s="12">
        <f>(Table1[[#This Row],[Profit]]/Table1[[#This Row],[Selling Price]])</f>
        <v>0.28143465030382825</v>
      </c>
      <c r="T5812">
        <v>6</v>
      </c>
      <c r="U5812" s="2">
        <f>Table1[[#This Row],[Selling Price]]*Table1[[#This Row],[Quantity]]</f>
        <v>372.6</v>
      </c>
      <c r="V5812" s="4">
        <v>0</v>
      </c>
      <c r="W5812">
        <v>335</v>
      </c>
      <c r="X5812" t="s">
        <v>36</v>
      </c>
      <c r="Y5812" t="s">
        <v>52</v>
      </c>
      <c r="Z5812" s="2">
        <v>23.60163129955216</v>
      </c>
    </row>
    <row r="5813" spans="1:26" x14ac:dyDescent="0.35">
      <c r="A5813" t="s">
        <v>357</v>
      </c>
      <c r="B5813" t="s">
        <v>358</v>
      </c>
      <c r="C5813" t="s">
        <v>45</v>
      </c>
      <c r="D5813" t="s">
        <v>46</v>
      </c>
      <c r="E5813" t="s">
        <v>75</v>
      </c>
      <c r="F5813" t="s">
        <v>4480</v>
      </c>
      <c r="G5813" t="s">
        <v>4481</v>
      </c>
      <c r="H5813" t="s">
        <v>32</v>
      </c>
      <c r="I5813" t="s">
        <v>6445</v>
      </c>
      <c r="J5813" s="1">
        <v>42021</v>
      </c>
      <c r="K5813" s="1">
        <v>42026</v>
      </c>
      <c r="L5813" t="s">
        <v>60</v>
      </c>
      <c r="M5813">
        <f>Table1[[#This Row],[Ship Date]]-Table1[[#This Row],[Order Date]]</f>
        <v>5</v>
      </c>
      <c r="N5813">
        <v>1</v>
      </c>
      <c r="O5813" t="s">
        <v>35</v>
      </c>
      <c r="P5813" s="3">
        <v>6.68</v>
      </c>
      <c r="Q5813" s="3">
        <v>4.4468044706945999</v>
      </c>
      <c r="R5813" s="3">
        <f>(Table1[[#This Row],[Selling Price]]-Table1[[#This Row],[Cost Price]])</f>
        <v>2.2331955293053998</v>
      </c>
      <c r="S5813" s="12">
        <f>(Table1[[#This Row],[Profit]]/Table1[[#This Row],[Selling Price]])</f>
        <v>0.3343107079798503</v>
      </c>
      <c r="T5813">
        <v>2</v>
      </c>
      <c r="U5813" s="2">
        <f>Table1[[#This Row],[Selling Price]]*Table1[[#This Row],[Quantity]]</f>
        <v>13.36</v>
      </c>
      <c r="V5813" s="4">
        <v>0</v>
      </c>
      <c r="W5813">
        <v>338</v>
      </c>
      <c r="X5813" t="s">
        <v>36</v>
      </c>
      <c r="Y5813" t="s">
        <v>52</v>
      </c>
      <c r="Z5813" s="2">
        <v>4.6520816845794961</v>
      </c>
    </row>
    <row r="5814" spans="1:26" x14ac:dyDescent="0.35">
      <c r="A5814" t="s">
        <v>357</v>
      </c>
      <c r="B5814" t="s">
        <v>358</v>
      </c>
      <c r="C5814" t="s">
        <v>45</v>
      </c>
      <c r="D5814" t="s">
        <v>46</v>
      </c>
      <c r="E5814" t="s">
        <v>102</v>
      </c>
      <c r="F5814" t="s">
        <v>3914</v>
      </c>
      <c r="G5814" t="s">
        <v>3915</v>
      </c>
      <c r="H5814" t="s">
        <v>32</v>
      </c>
      <c r="I5814" t="s">
        <v>6479</v>
      </c>
      <c r="J5814" s="1">
        <v>42596</v>
      </c>
      <c r="K5814" s="1">
        <v>42600</v>
      </c>
      <c r="L5814" t="s">
        <v>60</v>
      </c>
      <c r="M5814">
        <f>Table1[[#This Row],[Ship Date]]-Table1[[#This Row],[Order Date]]</f>
        <v>4</v>
      </c>
      <c r="N5814">
        <v>8</v>
      </c>
      <c r="O5814" t="s">
        <v>61</v>
      </c>
      <c r="P5814" s="3">
        <v>15.54</v>
      </c>
      <c r="Q5814" s="3">
        <v>12.708985668502709</v>
      </c>
      <c r="R5814" s="3">
        <f>(Table1[[#This Row],[Selling Price]]-Table1[[#This Row],[Cost Price]])</f>
        <v>2.8310143314972898</v>
      </c>
      <c r="S5814" s="12">
        <f>(Table1[[#This Row],[Profit]]/Table1[[#This Row],[Selling Price]])</f>
        <v>0.18217595440780501</v>
      </c>
      <c r="T5814">
        <v>3</v>
      </c>
      <c r="U5814" s="2">
        <f>Table1[[#This Row],[Selling Price]]*Table1[[#This Row],[Quantity]]</f>
        <v>46.62</v>
      </c>
      <c r="V5814" s="4">
        <v>0</v>
      </c>
      <c r="W5814">
        <v>269</v>
      </c>
      <c r="X5814" t="s">
        <v>36</v>
      </c>
      <c r="Y5814" t="s">
        <v>52</v>
      </c>
      <c r="Z5814" s="2">
        <v>11.64444336726034</v>
      </c>
    </row>
    <row r="5815" spans="1:26" x14ac:dyDescent="0.35">
      <c r="A5815" t="s">
        <v>357</v>
      </c>
      <c r="B5815" t="s">
        <v>358</v>
      </c>
      <c r="C5815" t="s">
        <v>45</v>
      </c>
      <c r="D5815" t="s">
        <v>46</v>
      </c>
      <c r="E5815" t="s">
        <v>86</v>
      </c>
      <c r="F5815" t="s">
        <v>3431</v>
      </c>
      <c r="G5815" t="s">
        <v>3432</v>
      </c>
      <c r="H5815" t="s">
        <v>32</v>
      </c>
      <c r="I5815" t="s">
        <v>6532</v>
      </c>
      <c r="J5815" s="1">
        <v>42111</v>
      </c>
      <c r="K5815" s="1">
        <v>42117</v>
      </c>
      <c r="L5815" t="s">
        <v>60</v>
      </c>
      <c r="M5815">
        <f>Table1[[#This Row],[Ship Date]]-Table1[[#This Row],[Order Date]]</f>
        <v>6</v>
      </c>
      <c r="N5815">
        <v>4</v>
      </c>
      <c r="O5815" t="s">
        <v>106</v>
      </c>
      <c r="P5815" s="3">
        <v>62.295999999999999</v>
      </c>
      <c r="Q5815" s="3">
        <v>48.459474794436467</v>
      </c>
      <c r="R5815" s="3">
        <f>(Table1[[#This Row],[Selling Price]]-Table1[[#This Row],[Cost Price]])</f>
        <v>13.836525205563532</v>
      </c>
      <c r="S5815" s="12">
        <f>(Table1[[#This Row],[Profit]]/Table1[[#This Row],[Selling Price]])</f>
        <v>0.22210936826704014</v>
      </c>
      <c r="T5815">
        <v>13</v>
      </c>
      <c r="U5815" s="2">
        <f>Table1[[#This Row],[Selling Price]]*Table1[[#This Row],[Quantity]]</f>
        <v>809.84799999999996</v>
      </c>
      <c r="V5815" s="4">
        <v>0.2</v>
      </c>
      <c r="W5815">
        <v>455</v>
      </c>
      <c r="X5815" t="s">
        <v>68</v>
      </c>
      <c r="Y5815" t="s">
        <v>52</v>
      </c>
      <c r="Z5815" s="2">
        <v>21.608324815527311</v>
      </c>
    </row>
    <row r="5816" spans="1:26" x14ac:dyDescent="0.35">
      <c r="A5816" t="s">
        <v>357</v>
      </c>
      <c r="B5816" t="s">
        <v>358</v>
      </c>
      <c r="C5816" t="s">
        <v>27</v>
      </c>
      <c r="D5816" t="s">
        <v>46</v>
      </c>
      <c r="E5816" t="s">
        <v>102</v>
      </c>
      <c r="F5816" t="s">
        <v>5411</v>
      </c>
      <c r="G5816" t="s">
        <v>5412</v>
      </c>
      <c r="H5816" t="s">
        <v>32</v>
      </c>
      <c r="I5816" t="s">
        <v>6539</v>
      </c>
      <c r="J5816" s="1">
        <v>42874</v>
      </c>
      <c r="K5816" s="1">
        <v>42878</v>
      </c>
      <c r="L5816" t="s">
        <v>60</v>
      </c>
      <c r="M5816">
        <f>Table1[[#This Row],[Ship Date]]-Table1[[#This Row],[Order Date]]</f>
        <v>4</v>
      </c>
      <c r="N5816">
        <v>5</v>
      </c>
      <c r="O5816" t="s">
        <v>51</v>
      </c>
      <c r="P5816" s="3">
        <v>38.015999999999998</v>
      </c>
      <c r="Q5816" s="3">
        <v>31.338884098779602</v>
      </c>
      <c r="R5816" s="3">
        <f>(Table1[[#This Row],[Selling Price]]-Table1[[#This Row],[Cost Price]])</f>
        <v>6.6771159012203967</v>
      </c>
      <c r="S5816" s="12">
        <f>(Table1[[#This Row],[Profit]]/Table1[[#This Row],[Selling Price]])</f>
        <v>0.17563962282250623</v>
      </c>
      <c r="T5816">
        <v>6</v>
      </c>
      <c r="U5816" s="2">
        <f>Table1[[#This Row],[Selling Price]]*Table1[[#This Row],[Quantity]]</f>
        <v>228.096</v>
      </c>
      <c r="V5816" s="4">
        <v>0.2</v>
      </c>
      <c r="W5816">
        <v>121</v>
      </c>
      <c r="X5816" t="s">
        <v>36</v>
      </c>
      <c r="Y5816" t="s">
        <v>52</v>
      </c>
      <c r="Z5816" s="2">
        <v>9.678399867746732</v>
      </c>
    </row>
    <row r="5817" spans="1:26" x14ac:dyDescent="0.35">
      <c r="A5817" t="s">
        <v>357</v>
      </c>
      <c r="B5817" t="s">
        <v>358</v>
      </c>
      <c r="C5817" t="s">
        <v>55</v>
      </c>
      <c r="D5817" t="s">
        <v>46</v>
      </c>
      <c r="E5817" t="s">
        <v>102</v>
      </c>
      <c r="F5817" t="s">
        <v>5402</v>
      </c>
      <c r="G5817" t="s">
        <v>5403</v>
      </c>
      <c r="H5817" t="s">
        <v>32</v>
      </c>
      <c r="I5817" t="s">
        <v>6576</v>
      </c>
      <c r="J5817" s="1">
        <v>41694</v>
      </c>
      <c r="K5817" s="1">
        <v>41700</v>
      </c>
      <c r="L5817" t="s">
        <v>60</v>
      </c>
      <c r="M5817">
        <f>Table1[[#This Row],[Ship Date]]-Table1[[#This Row],[Order Date]]</f>
        <v>6</v>
      </c>
      <c r="N5817">
        <v>2</v>
      </c>
      <c r="O5817" t="s">
        <v>106</v>
      </c>
      <c r="P5817" s="3">
        <v>22.776</v>
      </c>
      <c r="Q5817" s="3">
        <v>17.46432844105972</v>
      </c>
      <c r="R5817" s="3">
        <f>(Table1[[#This Row],[Selling Price]]-Table1[[#This Row],[Cost Price]])</f>
        <v>5.3116715589402794</v>
      </c>
      <c r="S5817" s="12">
        <f>(Table1[[#This Row],[Profit]]/Table1[[#This Row],[Selling Price]])</f>
        <v>0.23321353876625744</v>
      </c>
      <c r="T5817">
        <v>3</v>
      </c>
      <c r="U5817" s="2">
        <f>Table1[[#This Row],[Selling Price]]*Table1[[#This Row],[Quantity]]</f>
        <v>68.328000000000003</v>
      </c>
      <c r="V5817" s="4">
        <v>0.2</v>
      </c>
      <c r="W5817">
        <v>481</v>
      </c>
      <c r="X5817" t="s">
        <v>68</v>
      </c>
      <c r="Y5817" t="s">
        <v>52</v>
      </c>
      <c r="Z5817" s="2">
        <v>23.090166565012041</v>
      </c>
    </row>
    <row r="5818" spans="1:26" x14ac:dyDescent="0.35">
      <c r="A5818" t="s">
        <v>357</v>
      </c>
      <c r="B5818" t="s">
        <v>358</v>
      </c>
      <c r="C5818" t="s">
        <v>45</v>
      </c>
      <c r="D5818" t="s">
        <v>46</v>
      </c>
      <c r="E5818" t="s">
        <v>65</v>
      </c>
      <c r="F5818" t="s">
        <v>3839</v>
      </c>
      <c r="G5818" t="s">
        <v>3840</v>
      </c>
      <c r="H5818" t="s">
        <v>32</v>
      </c>
      <c r="I5818" t="s">
        <v>6603</v>
      </c>
      <c r="J5818" s="1">
        <v>42344</v>
      </c>
      <c r="K5818" s="1">
        <v>42348</v>
      </c>
      <c r="L5818" t="s">
        <v>60</v>
      </c>
      <c r="M5818">
        <f>Table1[[#This Row],[Ship Date]]-Table1[[#This Row],[Order Date]]</f>
        <v>4</v>
      </c>
      <c r="N5818">
        <v>12</v>
      </c>
      <c r="O5818" t="s">
        <v>35</v>
      </c>
      <c r="P5818" s="3">
        <v>1325.85</v>
      </c>
      <c r="Q5818" s="3">
        <v>1088.743112001702</v>
      </c>
      <c r="R5818" s="3">
        <f>(Table1[[#This Row],[Selling Price]]-Table1[[#This Row],[Cost Price]])</f>
        <v>237.10688799829791</v>
      </c>
      <c r="S5818" s="12">
        <f>(Table1[[#This Row],[Profit]]/Table1[[#This Row],[Selling Price]])</f>
        <v>0.17883387110027374</v>
      </c>
      <c r="T5818">
        <v>5</v>
      </c>
      <c r="U5818" s="2">
        <f>Table1[[#This Row],[Selling Price]]*Table1[[#This Row],[Quantity]]</f>
        <v>6629.25</v>
      </c>
      <c r="V5818" s="4">
        <v>0</v>
      </c>
      <c r="W5818">
        <v>489</v>
      </c>
      <c r="X5818" t="s">
        <v>36</v>
      </c>
      <c r="Y5818" t="s">
        <v>36</v>
      </c>
      <c r="Z5818" s="2">
        <v>518.59058146977907</v>
      </c>
    </row>
    <row r="5819" spans="1:26" x14ac:dyDescent="0.35">
      <c r="A5819" t="s">
        <v>357</v>
      </c>
      <c r="B5819" t="s">
        <v>358</v>
      </c>
      <c r="C5819" t="s">
        <v>45</v>
      </c>
      <c r="D5819" t="s">
        <v>46</v>
      </c>
      <c r="E5819" t="s">
        <v>65</v>
      </c>
      <c r="F5819" t="s">
        <v>2857</v>
      </c>
      <c r="G5819" t="s">
        <v>2858</v>
      </c>
      <c r="H5819" t="s">
        <v>32</v>
      </c>
      <c r="I5819" t="s">
        <v>6711</v>
      </c>
      <c r="J5819" s="1">
        <v>41904</v>
      </c>
      <c r="K5819" s="1">
        <v>41909</v>
      </c>
      <c r="L5819" t="s">
        <v>60</v>
      </c>
      <c r="M5819">
        <f>Table1[[#This Row],[Ship Date]]-Table1[[#This Row],[Order Date]]</f>
        <v>5</v>
      </c>
      <c r="N5819">
        <v>9</v>
      </c>
      <c r="O5819" t="s">
        <v>61</v>
      </c>
      <c r="P5819" s="3">
        <v>331.536</v>
      </c>
      <c r="Q5819" s="3">
        <v>246.05598940053159</v>
      </c>
      <c r="R5819" s="3">
        <f>(Table1[[#This Row],[Selling Price]]-Table1[[#This Row],[Cost Price]])</f>
        <v>85.480010599468415</v>
      </c>
      <c r="S5819" s="12">
        <f>(Table1[[#This Row],[Profit]]/Table1[[#This Row],[Selling Price]])</f>
        <v>0.25783025251999303</v>
      </c>
      <c r="T5819">
        <v>3</v>
      </c>
      <c r="U5819" s="2">
        <f>Table1[[#This Row],[Selling Price]]*Table1[[#This Row],[Quantity]]</f>
        <v>994.60799999999995</v>
      </c>
      <c r="V5819" s="4">
        <v>0.2</v>
      </c>
      <c r="W5819">
        <v>176</v>
      </c>
      <c r="X5819" t="s">
        <v>36</v>
      </c>
      <c r="Y5819" t="s">
        <v>36</v>
      </c>
      <c r="Z5819" s="2">
        <v>215.1123642064511</v>
      </c>
    </row>
    <row r="5820" spans="1:26" x14ac:dyDescent="0.35">
      <c r="A5820" t="s">
        <v>357</v>
      </c>
      <c r="B5820" t="s">
        <v>358</v>
      </c>
      <c r="C5820" t="s">
        <v>64</v>
      </c>
      <c r="D5820" t="s">
        <v>46</v>
      </c>
      <c r="E5820" t="s">
        <v>47</v>
      </c>
      <c r="F5820" t="s">
        <v>2292</v>
      </c>
      <c r="G5820" t="s">
        <v>2293</v>
      </c>
      <c r="H5820" t="s">
        <v>32</v>
      </c>
      <c r="I5820" t="s">
        <v>6766</v>
      </c>
      <c r="J5820" s="1">
        <v>41969</v>
      </c>
      <c r="K5820" s="1">
        <v>41969</v>
      </c>
      <c r="L5820" t="s">
        <v>1118</v>
      </c>
      <c r="M5820">
        <f>Table1[[#This Row],[Ship Date]]-Table1[[#This Row],[Order Date]]</f>
        <v>0</v>
      </c>
      <c r="N5820">
        <v>11</v>
      </c>
      <c r="O5820" t="s">
        <v>35</v>
      </c>
      <c r="P5820" s="3">
        <v>11.52</v>
      </c>
      <c r="Q5820" s="3">
        <v>7.8447468589315186</v>
      </c>
      <c r="R5820" s="3">
        <f>(Table1[[#This Row],[Selling Price]]-Table1[[#This Row],[Cost Price]])</f>
        <v>3.675253141068481</v>
      </c>
      <c r="S5820" s="12">
        <f>(Table1[[#This Row],[Profit]]/Table1[[#This Row],[Selling Price]])</f>
        <v>0.31903239071775008</v>
      </c>
      <c r="T5820">
        <v>4</v>
      </c>
      <c r="U5820" s="2">
        <f>Table1[[#This Row],[Selling Price]]*Table1[[#This Row],[Quantity]]</f>
        <v>46.08</v>
      </c>
      <c r="V5820" s="4">
        <v>0</v>
      </c>
      <c r="W5820">
        <v>150</v>
      </c>
      <c r="X5820" t="s">
        <v>36</v>
      </c>
      <c r="Y5820" t="s">
        <v>52</v>
      </c>
      <c r="Z5820" s="2">
        <v>4.3413625652641503</v>
      </c>
    </row>
    <row r="5821" spans="1:26" x14ac:dyDescent="0.35">
      <c r="A5821" t="s">
        <v>357</v>
      </c>
      <c r="B5821" t="s">
        <v>358</v>
      </c>
      <c r="C5821" t="s">
        <v>55</v>
      </c>
      <c r="D5821" t="s">
        <v>46</v>
      </c>
      <c r="E5821" t="s">
        <v>102</v>
      </c>
      <c r="F5821" t="s">
        <v>3370</v>
      </c>
      <c r="G5821" t="s">
        <v>3371</v>
      </c>
      <c r="H5821" t="s">
        <v>32</v>
      </c>
      <c r="I5821" t="s">
        <v>6870</v>
      </c>
      <c r="J5821" s="1">
        <v>42439</v>
      </c>
      <c r="K5821" s="1">
        <v>42440</v>
      </c>
      <c r="L5821" t="s">
        <v>199</v>
      </c>
      <c r="M5821">
        <f>Table1[[#This Row],[Ship Date]]-Table1[[#This Row],[Order Date]]</f>
        <v>1</v>
      </c>
      <c r="N5821">
        <v>3</v>
      </c>
      <c r="O5821" t="s">
        <v>106</v>
      </c>
      <c r="P5821" s="3">
        <v>14.9</v>
      </c>
      <c r="Q5821" s="3">
        <v>9.6859945361682662</v>
      </c>
      <c r="R5821" s="3">
        <f>(Table1[[#This Row],[Selling Price]]-Table1[[#This Row],[Cost Price]])</f>
        <v>5.2140054638317341</v>
      </c>
      <c r="S5821" s="12">
        <f>(Table1[[#This Row],[Profit]]/Table1[[#This Row],[Selling Price]])</f>
        <v>0.34993325260615665</v>
      </c>
      <c r="T5821">
        <v>5</v>
      </c>
      <c r="U5821" s="2">
        <f>Table1[[#This Row],[Selling Price]]*Table1[[#This Row],[Quantity]]</f>
        <v>74.5</v>
      </c>
      <c r="V5821" s="4">
        <v>0</v>
      </c>
      <c r="W5821">
        <v>389</v>
      </c>
      <c r="X5821" t="s">
        <v>36</v>
      </c>
      <c r="Y5821" t="s">
        <v>52</v>
      </c>
      <c r="Z5821" s="2">
        <v>0.42143564158718239</v>
      </c>
    </row>
    <row r="5822" spans="1:26" x14ac:dyDescent="0.35">
      <c r="A5822" t="s">
        <v>357</v>
      </c>
      <c r="B5822" t="s">
        <v>358</v>
      </c>
      <c r="C5822" t="s">
        <v>64</v>
      </c>
      <c r="D5822" t="s">
        <v>46</v>
      </c>
      <c r="E5822" t="s">
        <v>102</v>
      </c>
      <c r="F5822" t="s">
        <v>2238</v>
      </c>
      <c r="G5822" t="s">
        <v>5266</v>
      </c>
      <c r="H5822" t="s">
        <v>32</v>
      </c>
      <c r="I5822" t="s">
        <v>6876</v>
      </c>
      <c r="J5822" s="1">
        <v>42971</v>
      </c>
      <c r="K5822" s="1">
        <v>42973</v>
      </c>
      <c r="L5822" t="s">
        <v>34</v>
      </c>
      <c r="M5822">
        <f>Table1[[#This Row],[Ship Date]]-Table1[[#This Row],[Order Date]]</f>
        <v>2</v>
      </c>
      <c r="N5822">
        <v>8</v>
      </c>
      <c r="O5822" t="s">
        <v>61</v>
      </c>
      <c r="P5822" s="3">
        <v>10.368</v>
      </c>
      <c r="Q5822" s="3">
        <v>8.5699433175115676</v>
      </c>
      <c r="R5822" s="3">
        <f>(Table1[[#This Row],[Selling Price]]-Table1[[#This Row],[Cost Price]])</f>
        <v>1.7980566824884328</v>
      </c>
      <c r="S5822" s="12">
        <f>(Table1[[#This Row],[Profit]]/Table1[[#This Row],[Selling Price]])</f>
        <v>0.17342367693754174</v>
      </c>
      <c r="T5822">
        <v>2</v>
      </c>
      <c r="U5822" s="2">
        <f>Table1[[#This Row],[Selling Price]]*Table1[[#This Row],[Quantity]]</f>
        <v>20.736000000000001</v>
      </c>
      <c r="V5822" s="4">
        <v>0.2</v>
      </c>
      <c r="W5822">
        <v>435</v>
      </c>
      <c r="X5822" t="s">
        <v>36</v>
      </c>
      <c r="Y5822" t="s">
        <v>52</v>
      </c>
      <c r="Z5822" s="2">
        <v>9.66970140869579</v>
      </c>
    </row>
    <row r="5823" spans="1:26" x14ac:dyDescent="0.35">
      <c r="A5823" t="s">
        <v>357</v>
      </c>
      <c r="B5823" t="s">
        <v>358</v>
      </c>
      <c r="C5823" t="s">
        <v>27</v>
      </c>
      <c r="D5823" t="s">
        <v>46</v>
      </c>
      <c r="E5823" t="s">
        <v>86</v>
      </c>
      <c r="F5823" t="s">
        <v>2743</v>
      </c>
      <c r="G5823" t="s">
        <v>2744</v>
      </c>
      <c r="H5823" t="s">
        <v>32</v>
      </c>
      <c r="I5823" t="s">
        <v>7002</v>
      </c>
      <c r="J5823" s="1">
        <v>42672</v>
      </c>
      <c r="K5823" s="1">
        <v>42675</v>
      </c>
      <c r="L5823" t="s">
        <v>34</v>
      </c>
      <c r="M5823">
        <f>Table1[[#This Row],[Ship Date]]-Table1[[#This Row],[Order Date]]</f>
        <v>3</v>
      </c>
      <c r="N5823">
        <v>10</v>
      </c>
      <c r="O5823" t="s">
        <v>61</v>
      </c>
      <c r="P5823" s="3">
        <v>11.744</v>
      </c>
      <c r="Q5823" s="3">
        <v>9.2303012585460777</v>
      </c>
      <c r="R5823" s="3">
        <f>(Table1[[#This Row],[Selling Price]]-Table1[[#This Row],[Cost Price]])</f>
        <v>2.513698741453922</v>
      </c>
      <c r="S5823" s="12">
        <f>(Table1[[#This Row],[Profit]]/Table1[[#This Row],[Selling Price]])</f>
        <v>0.21404110536903287</v>
      </c>
      <c r="T5823">
        <v>1</v>
      </c>
      <c r="U5823" s="2">
        <f>Table1[[#This Row],[Selling Price]]*Table1[[#This Row],[Quantity]]</f>
        <v>11.744</v>
      </c>
      <c r="V5823" s="4">
        <v>0.2</v>
      </c>
      <c r="W5823">
        <v>310</v>
      </c>
      <c r="X5823" t="s">
        <v>36</v>
      </c>
      <c r="Y5823" t="s">
        <v>52</v>
      </c>
      <c r="Z5823" s="2">
        <v>26.004280157098929</v>
      </c>
    </row>
    <row r="5824" spans="1:26" x14ac:dyDescent="0.35">
      <c r="A5824" t="s">
        <v>357</v>
      </c>
      <c r="B5824" t="s">
        <v>358</v>
      </c>
      <c r="C5824" t="s">
        <v>55</v>
      </c>
      <c r="D5824" t="s">
        <v>46</v>
      </c>
      <c r="E5824" t="s">
        <v>86</v>
      </c>
      <c r="F5824" t="s">
        <v>2996</v>
      </c>
      <c r="G5824" t="s">
        <v>1056</v>
      </c>
      <c r="H5824" t="s">
        <v>32</v>
      </c>
      <c r="I5824" t="s">
        <v>7061</v>
      </c>
      <c r="J5824" s="1">
        <v>41659</v>
      </c>
      <c r="K5824" s="1">
        <v>41665</v>
      </c>
      <c r="L5824" t="s">
        <v>60</v>
      </c>
      <c r="M5824">
        <f>Table1[[#This Row],[Ship Date]]-Table1[[#This Row],[Order Date]]</f>
        <v>6</v>
      </c>
      <c r="N5824">
        <v>1</v>
      </c>
      <c r="O5824" t="s">
        <v>35</v>
      </c>
      <c r="P5824" s="3">
        <v>29.7</v>
      </c>
      <c r="Q5824" s="3">
        <v>22.152170228306058</v>
      </c>
      <c r="R5824" s="3">
        <f>(Table1[[#This Row],[Selling Price]]-Table1[[#This Row],[Cost Price]])</f>
        <v>7.5478297716939409</v>
      </c>
      <c r="S5824" s="12">
        <f>(Table1[[#This Row],[Profit]]/Table1[[#This Row],[Selling Price]])</f>
        <v>0.25413568254861757</v>
      </c>
      <c r="T5824">
        <v>5</v>
      </c>
      <c r="U5824" s="2">
        <f>Table1[[#This Row],[Selling Price]]*Table1[[#This Row],[Quantity]]</f>
        <v>148.5</v>
      </c>
      <c r="V5824" s="4">
        <v>0</v>
      </c>
      <c r="W5824">
        <v>447</v>
      </c>
      <c r="X5824" t="s">
        <v>68</v>
      </c>
      <c r="Y5824" t="s">
        <v>52</v>
      </c>
      <c r="Z5824" s="2">
        <v>9.7947252641408991</v>
      </c>
    </row>
    <row r="5825" spans="1:26" x14ac:dyDescent="0.35">
      <c r="A5825" t="s">
        <v>357</v>
      </c>
      <c r="B5825" t="s">
        <v>358</v>
      </c>
      <c r="C5825" t="s">
        <v>55</v>
      </c>
      <c r="D5825" t="s">
        <v>46</v>
      </c>
      <c r="E5825" t="s">
        <v>65</v>
      </c>
      <c r="F5825" t="s">
        <v>1474</v>
      </c>
      <c r="G5825" t="s">
        <v>1475</v>
      </c>
      <c r="H5825" t="s">
        <v>32</v>
      </c>
      <c r="I5825" t="s">
        <v>7096</v>
      </c>
      <c r="J5825" s="1">
        <v>42718</v>
      </c>
      <c r="K5825" s="1">
        <v>42723</v>
      </c>
      <c r="L5825" t="s">
        <v>60</v>
      </c>
      <c r="M5825">
        <f>Table1[[#This Row],[Ship Date]]-Table1[[#This Row],[Order Date]]</f>
        <v>5</v>
      </c>
      <c r="N5825">
        <v>12</v>
      </c>
      <c r="O5825" t="s">
        <v>35</v>
      </c>
      <c r="P5825" s="3">
        <v>17.149999999999999</v>
      </c>
      <c r="Q5825" s="3">
        <v>13.927996623756631</v>
      </c>
      <c r="R5825" s="3">
        <f>(Table1[[#This Row],[Selling Price]]-Table1[[#This Row],[Cost Price]])</f>
        <v>3.222003376243368</v>
      </c>
      <c r="S5825" s="12">
        <f>(Table1[[#This Row],[Profit]]/Table1[[#This Row],[Selling Price]])</f>
        <v>0.18787191698212061</v>
      </c>
      <c r="T5825">
        <v>1</v>
      </c>
      <c r="U5825" s="2">
        <f>Table1[[#This Row],[Selling Price]]*Table1[[#This Row],[Quantity]]</f>
        <v>17.149999999999999</v>
      </c>
      <c r="V5825" s="4">
        <v>0</v>
      </c>
      <c r="W5825">
        <v>248</v>
      </c>
      <c r="X5825" t="s">
        <v>36</v>
      </c>
      <c r="Y5825" t="s">
        <v>52</v>
      </c>
      <c r="Z5825" s="2">
        <v>20.01649833401326</v>
      </c>
    </row>
    <row r="5826" spans="1:26" x14ac:dyDescent="0.35">
      <c r="A5826" t="s">
        <v>357</v>
      </c>
      <c r="B5826" t="s">
        <v>358</v>
      </c>
      <c r="C5826" t="s">
        <v>64</v>
      </c>
      <c r="D5826" t="s">
        <v>46</v>
      </c>
      <c r="E5826" t="s">
        <v>47</v>
      </c>
      <c r="F5826" t="s">
        <v>3159</v>
      </c>
      <c r="G5826" t="s">
        <v>3160</v>
      </c>
      <c r="H5826" t="s">
        <v>32</v>
      </c>
      <c r="I5826" t="s">
        <v>7100</v>
      </c>
      <c r="J5826" s="1">
        <v>42953</v>
      </c>
      <c r="K5826" s="1">
        <v>42959</v>
      </c>
      <c r="L5826" t="s">
        <v>60</v>
      </c>
      <c r="M5826">
        <f>Table1[[#This Row],[Ship Date]]-Table1[[#This Row],[Order Date]]</f>
        <v>6</v>
      </c>
      <c r="N5826">
        <v>8</v>
      </c>
      <c r="O5826" t="s">
        <v>61</v>
      </c>
      <c r="P5826" s="3">
        <v>24.64</v>
      </c>
      <c r="Q5826" s="3">
        <v>17.88940925097916</v>
      </c>
      <c r="R5826" s="3">
        <f>(Table1[[#This Row],[Selling Price]]-Table1[[#This Row],[Cost Price]])</f>
        <v>6.7505907490208408</v>
      </c>
      <c r="S5826" s="12">
        <f>(Table1[[#This Row],[Profit]]/Table1[[#This Row],[Selling Price]])</f>
        <v>0.27396878039857309</v>
      </c>
      <c r="T5826">
        <v>8</v>
      </c>
      <c r="U5826" s="2">
        <f>Table1[[#This Row],[Selling Price]]*Table1[[#This Row],[Quantity]]</f>
        <v>197.12</v>
      </c>
      <c r="V5826" s="4">
        <v>0</v>
      </c>
      <c r="W5826">
        <v>446</v>
      </c>
      <c r="X5826" t="s">
        <v>68</v>
      </c>
      <c r="Y5826" t="s">
        <v>52</v>
      </c>
      <c r="Z5826" s="2">
        <v>9.4088832918683813</v>
      </c>
    </row>
    <row r="5827" spans="1:26" x14ac:dyDescent="0.35">
      <c r="A5827" t="s">
        <v>357</v>
      </c>
      <c r="B5827" t="s">
        <v>358</v>
      </c>
      <c r="C5827" t="s">
        <v>27</v>
      </c>
      <c r="D5827" t="s">
        <v>46</v>
      </c>
      <c r="E5827" t="s">
        <v>75</v>
      </c>
      <c r="F5827" t="s">
        <v>3610</v>
      </c>
      <c r="G5827" t="s">
        <v>3611</v>
      </c>
      <c r="H5827" t="s">
        <v>32</v>
      </c>
      <c r="I5827" t="s">
        <v>7104</v>
      </c>
      <c r="J5827" s="1">
        <v>42869</v>
      </c>
      <c r="K5827" s="1">
        <v>42870</v>
      </c>
      <c r="L5827" t="s">
        <v>199</v>
      </c>
      <c r="M5827">
        <f>Table1[[#This Row],[Ship Date]]-Table1[[#This Row],[Order Date]]</f>
        <v>1</v>
      </c>
      <c r="N5827">
        <v>5</v>
      </c>
      <c r="O5827" t="s">
        <v>51</v>
      </c>
      <c r="P5827" s="3">
        <v>46.2</v>
      </c>
      <c r="Q5827" s="3">
        <v>33.519584443448217</v>
      </c>
      <c r="R5827" s="3">
        <f>(Table1[[#This Row],[Selling Price]]-Table1[[#This Row],[Cost Price]])</f>
        <v>12.680415556551786</v>
      </c>
      <c r="S5827" s="12">
        <f>(Table1[[#This Row],[Profit]]/Table1[[#This Row],[Selling Price]])</f>
        <v>0.27446786918943256</v>
      </c>
      <c r="T5827">
        <v>5</v>
      </c>
      <c r="U5827" s="2">
        <f>Table1[[#This Row],[Selling Price]]*Table1[[#This Row],[Quantity]]</f>
        <v>231</v>
      </c>
      <c r="V5827" s="4">
        <v>0.2</v>
      </c>
      <c r="W5827">
        <v>349</v>
      </c>
      <c r="X5827" t="s">
        <v>36</v>
      </c>
      <c r="Y5827" t="s">
        <v>52</v>
      </c>
      <c r="Z5827" s="2">
        <v>16.65764689264363</v>
      </c>
    </row>
    <row r="5828" spans="1:26" x14ac:dyDescent="0.35">
      <c r="A5828" t="s">
        <v>357</v>
      </c>
      <c r="B5828" t="s">
        <v>358</v>
      </c>
      <c r="C5828" t="s">
        <v>64</v>
      </c>
      <c r="D5828" t="s">
        <v>46</v>
      </c>
      <c r="E5828" t="s">
        <v>86</v>
      </c>
      <c r="F5828" t="s">
        <v>3614</v>
      </c>
      <c r="G5828" t="s">
        <v>3615</v>
      </c>
      <c r="H5828" t="s">
        <v>32</v>
      </c>
      <c r="I5828" t="s">
        <v>7167</v>
      </c>
      <c r="J5828" s="1">
        <v>41960</v>
      </c>
      <c r="K5828" s="1">
        <v>41965</v>
      </c>
      <c r="L5828" t="s">
        <v>60</v>
      </c>
      <c r="M5828">
        <f>Table1[[#This Row],[Ship Date]]-Table1[[#This Row],[Order Date]]</f>
        <v>5</v>
      </c>
      <c r="N5828">
        <v>11</v>
      </c>
      <c r="O5828" t="s">
        <v>35</v>
      </c>
      <c r="P5828" s="3">
        <v>2152.7759999999998</v>
      </c>
      <c r="Q5828" s="3">
        <v>1691.4660614548841</v>
      </c>
      <c r="R5828" s="3">
        <f>(Table1[[#This Row],[Selling Price]]-Table1[[#This Row],[Cost Price]])</f>
        <v>461.30993854511576</v>
      </c>
      <c r="S5828" s="12">
        <f>(Table1[[#This Row],[Profit]]/Table1[[#This Row],[Selling Price]])</f>
        <v>0.21428608389591661</v>
      </c>
      <c r="T5828">
        <v>3</v>
      </c>
      <c r="U5828" s="2">
        <f>Table1[[#This Row],[Selling Price]]*Table1[[#This Row],[Quantity]]</f>
        <v>6458.3279999999995</v>
      </c>
      <c r="V5828" s="4">
        <v>0.2</v>
      </c>
      <c r="W5828">
        <v>239</v>
      </c>
      <c r="X5828" t="s">
        <v>36</v>
      </c>
      <c r="Y5828" t="s">
        <v>36</v>
      </c>
      <c r="Z5828" s="2">
        <v>1032.4776075008469</v>
      </c>
    </row>
    <row r="5829" spans="1:26" x14ac:dyDescent="0.35">
      <c r="A5829" t="s">
        <v>357</v>
      </c>
      <c r="B5829" t="s">
        <v>358</v>
      </c>
      <c r="C5829" t="s">
        <v>64</v>
      </c>
      <c r="D5829" t="s">
        <v>46</v>
      </c>
      <c r="E5829" t="s">
        <v>47</v>
      </c>
      <c r="F5829" t="s">
        <v>1000</v>
      </c>
      <c r="G5829" t="s">
        <v>1001</v>
      </c>
      <c r="H5829" t="s">
        <v>32</v>
      </c>
      <c r="I5829" t="s">
        <v>7203</v>
      </c>
      <c r="J5829" s="1">
        <v>41975</v>
      </c>
      <c r="K5829" s="1">
        <v>41980</v>
      </c>
      <c r="L5829" t="s">
        <v>60</v>
      </c>
      <c r="M5829">
        <f>Table1[[#This Row],[Ship Date]]-Table1[[#This Row],[Order Date]]</f>
        <v>5</v>
      </c>
      <c r="N5829">
        <v>12</v>
      </c>
      <c r="O5829" t="s">
        <v>35</v>
      </c>
      <c r="P5829" s="3">
        <v>15.66</v>
      </c>
      <c r="Q5829" s="3">
        <v>11.84039341913283</v>
      </c>
      <c r="R5829" s="3">
        <f>(Table1[[#This Row],[Selling Price]]-Table1[[#This Row],[Cost Price]])</f>
        <v>3.8196065808671698</v>
      </c>
      <c r="S5829" s="12">
        <f>(Table1[[#This Row],[Profit]]/Table1[[#This Row],[Selling Price]])</f>
        <v>0.24390846621118581</v>
      </c>
      <c r="T5829">
        <v>6</v>
      </c>
      <c r="U5829" s="2">
        <f>Table1[[#This Row],[Selling Price]]*Table1[[#This Row],[Quantity]]</f>
        <v>93.960000000000008</v>
      </c>
      <c r="V5829" s="4">
        <v>0</v>
      </c>
      <c r="W5829">
        <v>267</v>
      </c>
      <c r="X5829" t="s">
        <v>36</v>
      </c>
      <c r="Y5829" t="s">
        <v>52</v>
      </c>
      <c r="Z5829" s="2">
        <v>5.4996112589891304</v>
      </c>
    </row>
    <row r="5830" spans="1:26" x14ac:dyDescent="0.35">
      <c r="A5830" t="s">
        <v>357</v>
      </c>
      <c r="B5830" t="s">
        <v>358</v>
      </c>
      <c r="C5830" t="s">
        <v>39</v>
      </c>
      <c r="D5830" t="s">
        <v>46</v>
      </c>
      <c r="E5830" t="s">
        <v>91</v>
      </c>
      <c r="F5830" t="s">
        <v>4104</v>
      </c>
      <c r="G5830" t="s">
        <v>4105</v>
      </c>
      <c r="H5830" t="s">
        <v>32</v>
      </c>
      <c r="I5830" t="s">
        <v>7225</v>
      </c>
      <c r="J5830" s="1">
        <v>42719</v>
      </c>
      <c r="K5830" s="1">
        <v>42725</v>
      </c>
      <c r="L5830" t="s">
        <v>60</v>
      </c>
      <c r="M5830">
        <f>Table1[[#This Row],[Ship Date]]-Table1[[#This Row],[Order Date]]</f>
        <v>6</v>
      </c>
      <c r="N5830">
        <v>12</v>
      </c>
      <c r="O5830" t="s">
        <v>35</v>
      </c>
      <c r="P5830" s="3">
        <v>87.168000000000006</v>
      </c>
      <c r="Q5830" s="3">
        <v>73.638905009135314</v>
      </c>
      <c r="R5830" s="3">
        <f>(Table1[[#This Row],[Selling Price]]-Table1[[#This Row],[Cost Price]])</f>
        <v>13.529094990864692</v>
      </c>
      <c r="S5830" s="12">
        <f>(Table1[[#This Row],[Profit]]/Table1[[#This Row],[Selling Price]])</f>
        <v>0.15520712865804759</v>
      </c>
      <c r="T5830">
        <v>2</v>
      </c>
      <c r="U5830" s="2">
        <f>Table1[[#This Row],[Selling Price]]*Table1[[#This Row],[Quantity]]</f>
        <v>174.33600000000001</v>
      </c>
      <c r="V5830" s="4">
        <v>0.2</v>
      </c>
      <c r="W5830">
        <v>293</v>
      </c>
      <c r="X5830" t="s">
        <v>68</v>
      </c>
      <c r="Y5830" t="s">
        <v>36</v>
      </c>
      <c r="Z5830" s="2">
        <v>153.06628683808859</v>
      </c>
    </row>
    <row r="5831" spans="1:26" x14ac:dyDescent="0.35">
      <c r="A5831" t="s">
        <v>357</v>
      </c>
      <c r="B5831" t="s">
        <v>358</v>
      </c>
      <c r="C5831" t="s">
        <v>27</v>
      </c>
      <c r="D5831" t="s">
        <v>46</v>
      </c>
      <c r="E5831" t="s">
        <v>86</v>
      </c>
      <c r="F5831" t="s">
        <v>3996</v>
      </c>
      <c r="G5831" t="s">
        <v>3997</v>
      </c>
      <c r="H5831" t="s">
        <v>32</v>
      </c>
      <c r="I5831" t="s">
        <v>7274</v>
      </c>
      <c r="J5831" s="1">
        <v>42173</v>
      </c>
      <c r="K5831" s="1">
        <v>42175</v>
      </c>
      <c r="L5831" t="s">
        <v>199</v>
      </c>
      <c r="M5831">
        <f>Table1[[#This Row],[Ship Date]]-Table1[[#This Row],[Order Date]]</f>
        <v>2</v>
      </c>
      <c r="N5831">
        <v>6</v>
      </c>
      <c r="O5831" t="s">
        <v>51</v>
      </c>
      <c r="P5831" s="3">
        <v>6.1289999999999996</v>
      </c>
      <c r="Q5831" s="3">
        <v>4.8276803592280686</v>
      </c>
      <c r="R5831" s="3">
        <f>(Table1[[#This Row],[Selling Price]]-Table1[[#This Row],[Cost Price]])</f>
        <v>1.301319640771931</v>
      </c>
      <c r="S5831" s="12">
        <f>(Table1[[#This Row],[Profit]]/Table1[[#This Row],[Selling Price]])</f>
        <v>0.21232169045063323</v>
      </c>
      <c r="T5831">
        <v>3</v>
      </c>
      <c r="U5831" s="2">
        <f>Table1[[#This Row],[Selling Price]]*Table1[[#This Row],[Quantity]]</f>
        <v>18.387</v>
      </c>
      <c r="V5831" s="4">
        <v>0.7</v>
      </c>
      <c r="W5831">
        <v>271</v>
      </c>
      <c r="X5831" t="s">
        <v>36</v>
      </c>
      <c r="Y5831" t="s">
        <v>52</v>
      </c>
      <c r="Z5831" s="2">
        <v>11.863694512710159</v>
      </c>
    </row>
    <row r="5832" spans="1:26" x14ac:dyDescent="0.35">
      <c r="A5832" t="s">
        <v>357</v>
      </c>
      <c r="B5832" t="s">
        <v>358</v>
      </c>
      <c r="C5832" t="s">
        <v>55</v>
      </c>
      <c r="D5832" t="s">
        <v>46</v>
      </c>
      <c r="E5832" t="s">
        <v>65</v>
      </c>
      <c r="F5832" t="s">
        <v>4259</v>
      </c>
      <c r="G5832" t="s">
        <v>4260</v>
      </c>
      <c r="H5832" t="s">
        <v>32</v>
      </c>
      <c r="I5832" t="s">
        <v>7278</v>
      </c>
      <c r="J5832" s="1">
        <v>41785</v>
      </c>
      <c r="K5832" s="1">
        <v>41790</v>
      </c>
      <c r="L5832" t="s">
        <v>60</v>
      </c>
      <c r="M5832">
        <f>Table1[[#This Row],[Ship Date]]-Table1[[#This Row],[Order Date]]</f>
        <v>5</v>
      </c>
      <c r="N5832">
        <v>5</v>
      </c>
      <c r="O5832" t="s">
        <v>51</v>
      </c>
      <c r="P5832" s="3">
        <v>102.624</v>
      </c>
      <c r="Q5832" s="3">
        <v>82.742459150701961</v>
      </c>
      <c r="R5832" s="3">
        <f>(Table1[[#This Row],[Selling Price]]-Table1[[#This Row],[Cost Price]])</f>
        <v>19.881540849298034</v>
      </c>
      <c r="S5832" s="12">
        <f>(Table1[[#This Row],[Profit]]/Table1[[#This Row],[Selling Price]])</f>
        <v>0.19373188386048132</v>
      </c>
      <c r="T5832">
        <v>3</v>
      </c>
      <c r="U5832" s="2">
        <f>Table1[[#This Row],[Selling Price]]*Table1[[#This Row],[Quantity]]</f>
        <v>307.87199999999996</v>
      </c>
      <c r="V5832" s="4">
        <v>0.2</v>
      </c>
      <c r="W5832">
        <v>257</v>
      </c>
      <c r="X5832" t="s">
        <v>36</v>
      </c>
      <c r="Y5832" t="s">
        <v>36</v>
      </c>
      <c r="Z5832" s="2">
        <v>143.64432677972351</v>
      </c>
    </row>
    <row r="5833" spans="1:26" x14ac:dyDescent="0.35">
      <c r="A5833" t="s">
        <v>357</v>
      </c>
      <c r="B5833" t="s">
        <v>358</v>
      </c>
      <c r="C5833" t="s">
        <v>39</v>
      </c>
      <c r="D5833" t="s">
        <v>46</v>
      </c>
      <c r="E5833" t="s">
        <v>47</v>
      </c>
      <c r="F5833" t="s">
        <v>48</v>
      </c>
      <c r="G5833" t="s">
        <v>49</v>
      </c>
      <c r="H5833" t="s">
        <v>32</v>
      </c>
      <c r="I5833" t="s">
        <v>7289</v>
      </c>
      <c r="J5833" s="1">
        <v>42615</v>
      </c>
      <c r="K5833" s="1">
        <v>42621</v>
      </c>
      <c r="L5833" t="s">
        <v>60</v>
      </c>
      <c r="M5833">
        <f>Table1[[#This Row],[Ship Date]]-Table1[[#This Row],[Order Date]]</f>
        <v>6</v>
      </c>
      <c r="N5833">
        <v>9</v>
      </c>
      <c r="O5833" t="s">
        <v>61</v>
      </c>
      <c r="P5833" s="3">
        <v>29.24</v>
      </c>
      <c r="Q5833" s="3">
        <v>23.011605237118999</v>
      </c>
      <c r="R5833" s="3">
        <f>(Table1[[#This Row],[Selling Price]]-Table1[[#This Row],[Cost Price]])</f>
        <v>6.228394762880999</v>
      </c>
      <c r="S5833" s="12">
        <f>(Table1[[#This Row],[Profit]]/Table1[[#This Row],[Selling Price]])</f>
        <v>0.21300939681535566</v>
      </c>
      <c r="T5833">
        <v>5</v>
      </c>
      <c r="U5833" s="2">
        <f>Table1[[#This Row],[Selling Price]]*Table1[[#This Row],[Quantity]]</f>
        <v>146.19999999999999</v>
      </c>
      <c r="V5833" s="4">
        <v>0.2</v>
      </c>
      <c r="W5833">
        <v>235</v>
      </c>
      <c r="X5833" t="s">
        <v>68</v>
      </c>
      <c r="Y5833" t="s">
        <v>52</v>
      </c>
      <c r="Z5833" s="2">
        <v>17.48297720641424</v>
      </c>
    </row>
    <row r="5834" spans="1:26" x14ac:dyDescent="0.35">
      <c r="A5834" t="s">
        <v>357</v>
      </c>
      <c r="B5834" t="s">
        <v>358</v>
      </c>
      <c r="C5834" t="s">
        <v>55</v>
      </c>
      <c r="D5834" t="s">
        <v>46</v>
      </c>
      <c r="E5834" t="s">
        <v>91</v>
      </c>
      <c r="F5834" t="s">
        <v>2816</v>
      </c>
      <c r="G5834" t="s">
        <v>2817</v>
      </c>
      <c r="H5834" t="s">
        <v>32</v>
      </c>
      <c r="I5834" t="s">
        <v>7468</v>
      </c>
      <c r="J5834" s="1">
        <v>42770</v>
      </c>
      <c r="K5834" s="1">
        <v>42775</v>
      </c>
      <c r="L5834" t="s">
        <v>60</v>
      </c>
      <c r="M5834">
        <f>Table1[[#This Row],[Ship Date]]-Table1[[#This Row],[Order Date]]</f>
        <v>5</v>
      </c>
      <c r="N5834">
        <v>2</v>
      </c>
      <c r="O5834" t="s">
        <v>106</v>
      </c>
      <c r="P5834" s="3">
        <v>32.67</v>
      </c>
      <c r="Q5834" s="3">
        <v>22.306137694433531</v>
      </c>
      <c r="R5834" s="3">
        <f>(Table1[[#This Row],[Selling Price]]-Table1[[#This Row],[Cost Price]])</f>
        <v>10.363862305566471</v>
      </c>
      <c r="S5834" s="12">
        <f>(Table1[[#This Row],[Profit]]/Table1[[#This Row],[Selling Price]])</f>
        <v>0.31722872070910529</v>
      </c>
      <c r="T5834">
        <v>3</v>
      </c>
      <c r="U5834" s="2">
        <f>Table1[[#This Row],[Selling Price]]*Table1[[#This Row],[Quantity]]</f>
        <v>98.01</v>
      </c>
      <c r="V5834" s="4">
        <v>0</v>
      </c>
      <c r="W5834">
        <v>441</v>
      </c>
      <c r="X5834" t="s">
        <v>36</v>
      </c>
      <c r="Y5834" t="s">
        <v>52</v>
      </c>
      <c r="Z5834" s="2">
        <v>16.798312817065881</v>
      </c>
    </row>
    <row r="5835" spans="1:26" x14ac:dyDescent="0.35">
      <c r="A5835" t="s">
        <v>357</v>
      </c>
      <c r="B5835" t="s">
        <v>358</v>
      </c>
      <c r="C5835" t="s">
        <v>39</v>
      </c>
      <c r="D5835" t="s">
        <v>46</v>
      </c>
      <c r="E5835" t="s">
        <v>75</v>
      </c>
      <c r="F5835" t="s">
        <v>3962</v>
      </c>
      <c r="G5835" t="s">
        <v>3963</v>
      </c>
      <c r="H5835" t="s">
        <v>32</v>
      </c>
      <c r="I5835" t="s">
        <v>7477</v>
      </c>
      <c r="J5835" s="1">
        <v>42937</v>
      </c>
      <c r="K5835" s="1">
        <v>42941</v>
      </c>
      <c r="L5835" t="s">
        <v>34</v>
      </c>
      <c r="M5835">
        <f>Table1[[#This Row],[Ship Date]]-Table1[[#This Row],[Order Date]]</f>
        <v>4</v>
      </c>
      <c r="N5835">
        <v>7</v>
      </c>
      <c r="O5835" t="s">
        <v>51</v>
      </c>
      <c r="P5835" s="3">
        <v>3.52</v>
      </c>
      <c r="Q5835" s="3">
        <v>2.5543445675324148</v>
      </c>
      <c r="R5835" s="3">
        <f>(Table1[[#This Row],[Selling Price]]-Table1[[#This Row],[Cost Price]])</f>
        <v>0.96565543246758523</v>
      </c>
      <c r="S5835" s="12">
        <f>(Table1[[#This Row],[Profit]]/Table1[[#This Row],[Selling Price]])</f>
        <v>0.27433392967829123</v>
      </c>
      <c r="T5835">
        <v>2</v>
      </c>
      <c r="U5835" s="2">
        <f>Table1[[#This Row],[Selling Price]]*Table1[[#This Row],[Quantity]]</f>
        <v>7.04</v>
      </c>
      <c r="V5835" s="4">
        <v>0</v>
      </c>
      <c r="W5835">
        <v>386</v>
      </c>
      <c r="X5835" t="s">
        <v>36</v>
      </c>
      <c r="Y5835" t="s">
        <v>52</v>
      </c>
      <c r="Z5835" s="2">
        <v>3.0382310642872441</v>
      </c>
    </row>
    <row r="5836" spans="1:26" x14ac:dyDescent="0.35">
      <c r="A5836" t="s">
        <v>357</v>
      </c>
      <c r="B5836" t="s">
        <v>358</v>
      </c>
      <c r="C5836" t="s">
        <v>45</v>
      </c>
      <c r="D5836" t="s">
        <v>46</v>
      </c>
      <c r="E5836" t="s">
        <v>86</v>
      </c>
      <c r="F5836" t="s">
        <v>1171</v>
      </c>
      <c r="G5836" t="s">
        <v>1172</v>
      </c>
      <c r="H5836" t="s">
        <v>32</v>
      </c>
      <c r="I5836" t="s">
        <v>7489</v>
      </c>
      <c r="J5836" s="1">
        <v>41903</v>
      </c>
      <c r="K5836" s="1">
        <v>41906</v>
      </c>
      <c r="L5836" t="s">
        <v>199</v>
      </c>
      <c r="M5836">
        <f>Table1[[#This Row],[Ship Date]]-Table1[[#This Row],[Order Date]]</f>
        <v>3</v>
      </c>
      <c r="N5836">
        <v>9</v>
      </c>
      <c r="O5836" t="s">
        <v>61</v>
      </c>
      <c r="P5836" s="3">
        <v>6.57</v>
      </c>
      <c r="Q5836" s="3">
        <v>4.8077231102781521</v>
      </c>
      <c r="R5836" s="3">
        <f>(Table1[[#This Row],[Selling Price]]-Table1[[#This Row],[Cost Price]])</f>
        <v>1.7622768897218481</v>
      </c>
      <c r="S5836" s="12">
        <f>(Table1[[#This Row],[Profit]]/Table1[[#This Row],[Selling Price]])</f>
        <v>0.26823088123620215</v>
      </c>
      <c r="T5836">
        <v>3</v>
      </c>
      <c r="U5836" s="2">
        <f>Table1[[#This Row],[Selling Price]]*Table1[[#This Row],[Quantity]]</f>
        <v>19.71</v>
      </c>
      <c r="V5836" s="4">
        <v>0.7</v>
      </c>
      <c r="W5836">
        <v>465</v>
      </c>
      <c r="X5836" t="s">
        <v>36</v>
      </c>
      <c r="Y5836" t="s">
        <v>52</v>
      </c>
      <c r="Z5836" s="2">
        <v>15.61301454983416</v>
      </c>
    </row>
    <row r="5837" spans="1:26" x14ac:dyDescent="0.35">
      <c r="A5837" t="s">
        <v>357</v>
      </c>
      <c r="B5837" t="s">
        <v>358</v>
      </c>
      <c r="C5837" t="s">
        <v>55</v>
      </c>
      <c r="D5837" t="s">
        <v>46</v>
      </c>
      <c r="E5837" t="s">
        <v>65</v>
      </c>
      <c r="F5837" t="s">
        <v>782</v>
      </c>
      <c r="G5837" t="s">
        <v>783</v>
      </c>
      <c r="H5837" t="s">
        <v>32</v>
      </c>
      <c r="I5837" t="s">
        <v>7516</v>
      </c>
      <c r="J5837" s="1">
        <v>42457</v>
      </c>
      <c r="K5837" s="1">
        <v>42460</v>
      </c>
      <c r="L5837" t="s">
        <v>34</v>
      </c>
      <c r="M5837">
        <f>Table1[[#This Row],[Ship Date]]-Table1[[#This Row],[Order Date]]</f>
        <v>3</v>
      </c>
      <c r="N5837">
        <v>3</v>
      </c>
      <c r="O5837" t="s">
        <v>106</v>
      </c>
      <c r="P5837" s="3">
        <v>87.92</v>
      </c>
      <c r="Q5837" s="3">
        <v>58.594401557251139</v>
      </c>
      <c r="R5837" s="3">
        <f>(Table1[[#This Row],[Selling Price]]-Table1[[#This Row],[Cost Price]])</f>
        <v>29.325598442748863</v>
      </c>
      <c r="S5837" s="12">
        <f>(Table1[[#This Row],[Profit]]/Table1[[#This Row],[Selling Price]])</f>
        <v>0.33354866290660673</v>
      </c>
      <c r="T5837">
        <v>4</v>
      </c>
      <c r="U5837" s="2">
        <f>Table1[[#This Row],[Selling Price]]*Table1[[#This Row],[Quantity]]</f>
        <v>351.68</v>
      </c>
      <c r="V5837" s="4">
        <v>0</v>
      </c>
      <c r="W5837">
        <v>388</v>
      </c>
      <c r="X5837" t="s">
        <v>36</v>
      </c>
      <c r="Y5837" t="s">
        <v>52</v>
      </c>
      <c r="Z5837" s="2">
        <v>28.092911597055942</v>
      </c>
    </row>
    <row r="5838" spans="1:26" x14ac:dyDescent="0.35">
      <c r="A5838" t="s">
        <v>357</v>
      </c>
      <c r="B5838" t="s">
        <v>358</v>
      </c>
      <c r="C5838" t="s">
        <v>39</v>
      </c>
      <c r="D5838" t="s">
        <v>46</v>
      </c>
      <c r="E5838" t="s">
        <v>47</v>
      </c>
      <c r="F5838" t="s">
        <v>6423</v>
      </c>
      <c r="G5838" t="s">
        <v>6424</v>
      </c>
      <c r="H5838" t="s">
        <v>32</v>
      </c>
      <c r="I5838" t="s">
        <v>7538</v>
      </c>
      <c r="J5838" s="1">
        <v>41755</v>
      </c>
      <c r="K5838" s="1">
        <v>41759</v>
      </c>
      <c r="L5838" t="s">
        <v>60</v>
      </c>
      <c r="M5838">
        <f>Table1[[#This Row],[Ship Date]]-Table1[[#This Row],[Order Date]]</f>
        <v>4</v>
      </c>
      <c r="N5838">
        <v>4</v>
      </c>
      <c r="O5838" t="s">
        <v>106</v>
      </c>
      <c r="P5838" s="3">
        <v>12.6</v>
      </c>
      <c r="Q5838" s="3">
        <v>9.0281474841838758</v>
      </c>
      <c r="R5838" s="3">
        <f>(Table1[[#This Row],[Selling Price]]-Table1[[#This Row],[Cost Price]])</f>
        <v>3.5718525158161238</v>
      </c>
      <c r="S5838" s="12">
        <f>(Table1[[#This Row],[Profit]]/Table1[[#This Row],[Selling Price]])</f>
        <v>0.28348035839810509</v>
      </c>
      <c r="T5838">
        <v>2</v>
      </c>
      <c r="U5838" s="2">
        <f>Table1[[#This Row],[Selling Price]]*Table1[[#This Row],[Quantity]]</f>
        <v>25.2</v>
      </c>
      <c r="V5838" s="4">
        <v>0</v>
      </c>
      <c r="W5838">
        <v>473</v>
      </c>
      <c r="X5838" t="s">
        <v>36</v>
      </c>
      <c r="Y5838" t="s">
        <v>52</v>
      </c>
      <c r="Z5838" s="2">
        <v>17.62124002447047</v>
      </c>
    </row>
    <row r="5839" spans="1:26" x14ac:dyDescent="0.35">
      <c r="A5839" t="s">
        <v>357</v>
      </c>
      <c r="B5839" t="s">
        <v>358</v>
      </c>
      <c r="C5839" t="s">
        <v>55</v>
      </c>
      <c r="D5839" t="s">
        <v>46</v>
      </c>
      <c r="E5839" t="s">
        <v>75</v>
      </c>
      <c r="F5839" t="s">
        <v>2018</v>
      </c>
      <c r="G5839" t="s">
        <v>2019</v>
      </c>
      <c r="H5839" t="s">
        <v>32</v>
      </c>
      <c r="I5839" t="s">
        <v>7560</v>
      </c>
      <c r="J5839" s="1">
        <v>41980</v>
      </c>
      <c r="K5839" s="1">
        <v>41983</v>
      </c>
      <c r="L5839" t="s">
        <v>199</v>
      </c>
      <c r="M5839">
        <f>Table1[[#This Row],[Ship Date]]-Table1[[#This Row],[Order Date]]</f>
        <v>3</v>
      </c>
      <c r="N5839">
        <v>12</v>
      </c>
      <c r="O5839" t="s">
        <v>35</v>
      </c>
      <c r="P5839" s="3">
        <v>8.64</v>
      </c>
      <c r="Q5839" s="3">
        <v>6.1089034081524964</v>
      </c>
      <c r="R5839" s="3">
        <f>(Table1[[#This Row],[Selling Price]]-Table1[[#This Row],[Cost Price]])</f>
        <v>2.5310965918475041</v>
      </c>
      <c r="S5839" s="12">
        <f>(Table1[[#This Row],[Profit]]/Table1[[#This Row],[Selling Price]])</f>
        <v>0.29295099442679445</v>
      </c>
      <c r="T5839">
        <v>3</v>
      </c>
      <c r="U5839" s="2">
        <f>Table1[[#This Row],[Selling Price]]*Table1[[#This Row],[Quantity]]</f>
        <v>25.92</v>
      </c>
      <c r="V5839" s="4">
        <v>0</v>
      </c>
      <c r="W5839">
        <v>422</v>
      </c>
      <c r="X5839" t="s">
        <v>36</v>
      </c>
      <c r="Y5839" t="s">
        <v>52</v>
      </c>
      <c r="Z5839" s="2">
        <v>3.3913961726698929</v>
      </c>
    </row>
    <row r="5840" spans="1:26" x14ac:dyDescent="0.35">
      <c r="A5840" t="s">
        <v>357</v>
      </c>
      <c r="B5840" t="s">
        <v>358</v>
      </c>
      <c r="C5840" t="s">
        <v>45</v>
      </c>
      <c r="D5840" t="s">
        <v>46</v>
      </c>
      <c r="E5840" t="s">
        <v>65</v>
      </c>
      <c r="F5840" t="s">
        <v>2756</v>
      </c>
      <c r="G5840" t="s">
        <v>2757</v>
      </c>
      <c r="H5840" t="s">
        <v>32</v>
      </c>
      <c r="I5840" t="s">
        <v>7628</v>
      </c>
      <c r="J5840" s="1">
        <v>41999</v>
      </c>
      <c r="K5840" s="1">
        <v>42005</v>
      </c>
      <c r="L5840" t="s">
        <v>60</v>
      </c>
      <c r="M5840">
        <f>Table1[[#This Row],[Ship Date]]-Table1[[#This Row],[Order Date]]</f>
        <v>6</v>
      </c>
      <c r="N5840">
        <v>12</v>
      </c>
      <c r="O5840" t="s">
        <v>35</v>
      </c>
      <c r="P5840" s="3">
        <v>191.88</v>
      </c>
      <c r="Q5840" s="3">
        <v>150.26301787215621</v>
      </c>
      <c r="R5840" s="3">
        <f>(Table1[[#This Row],[Selling Price]]-Table1[[#This Row],[Cost Price]])</f>
        <v>41.616982127843784</v>
      </c>
      <c r="S5840" s="12">
        <f>(Table1[[#This Row],[Profit]]/Table1[[#This Row],[Selling Price]])</f>
        <v>0.21689067191913583</v>
      </c>
      <c r="T5840">
        <v>6</v>
      </c>
      <c r="U5840" s="2">
        <f>Table1[[#This Row],[Selling Price]]*Table1[[#This Row],[Quantity]]</f>
        <v>1151.28</v>
      </c>
      <c r="V5840" s="4">
        <v>0</v>
      </c>
      <c r="W5840">
        <v>480</v>
      </c>
      <c r="X5840" t="s">
        <v>68</v>
      </c>
      <c r="Y5840" t="s">
        <v>68</v>
      </c>
      <c r="Z5840" s="2">
        <v>69.395773811588057</v>
      </c>
    </row>
    <row r="5841" spans="1:26" x14ac:dyDescent="0.35">
      <c r="A5841" t="s">
        <v>357</v>
      </c>
      <c r="B5841" t="s">
        <v>358</v>
      </c>
      <c r="C5841" t="s">
        <v>55</v>
      </c>
      <c r="D5841" t="s">
        <v>46</v>
      </c>
      <c r="E5841" t="s">
        <v>75</v>
      </c>
      <c r="F5841" t="s">
        <v>3579</v>
      </c>
      <c r="G5841" t="s">
        <v>3580</v>
      </c>
      <c r="H5841" t="s">
        <v>32</v>
      </c>
      <c r="I5841" t="s">
        <v>7671</v>
      </c>
      <c r="J5841" s="1">
        <v>42211</v>
      </c>
      <c r="K5841" s="1">
        <v>42216</v>
      </c>
      <c r="L5841" t="s">
        <v>60</v>
      </c>
      <c r="M5841">
        <f>Table1[[#This Row],[Ship Date]]-Table1[[#This Row],[Order Date]]</f>
        <v>5</v>
      </c>
      <c r="N5841">
        <v>7</v>
      </c>
      <c r="O5841" t="s">
        <v>51</v>
      </c>
      <c r="P5841" s="3">
        <v>99.2</v>
      </c>
      <c r="Q5841" s="3">
        <v>79.942144079748601</v>
      </c>
      <c r="R5841" s="3">
        <f>(Table1[[#This Row],[Selling Price]]-Table1[[#This Row],[Cost Price]])</f>
        <v>19.257855920251401</v>
      </c>
      <c r="S5841" s="12">
        <f>(Table1[[#This Row],[Profit]]/Table1[[#This Row],[Selling Price]])</f>
        <v>0.19413161209930849</v>
      </c>
      <c r="T5841">
        <v>5</v>
      </c>
      <c r="U5841" s="2">
        <f>Table1[[#This Row],[Selling Price]]*Table1[[#This Row],[Quantity]]</f>
        <v>496</v>
      </c>
      <c r="V5841" s="4">
        <v>0</v>
      </c>
      <c r="W5841">
        <v>299</v>
      </c>
      <c r="X5841" t="s">
        <v>36</v>
      </c>
      <c r="Y5841" t="s">
        <v>68</v>
      </c>
      <c r="Z5841" s="2">
        <v>36.511350271753393</v>
      </c>
    </row>
    <row r="5842" spans="1:26" x14ac:dyDescent="0.35">
      <c r="A5842" t="s">
        <v>357</v>
      </c>
      <c r="B5842" t="s">
        <v>358</v>
      </c>
      <c r="C5842" t="s">
        <v>39</v>
      </c>
      <c r="D5842" t="s">
        <v>46</v>
      </c>
      <c r="E5842" t="s">
        <v>65</v>
      </c>
      <c r="F5842" t="s">
        <v>743</v>
      </c>
      <c r="G5842" t="s">
        <v>744</v>
      </c>
      <c r="H5842" t="s">
        <v>32</v>
      </c>
      <c r="I5842" t="s">
        <v>7689</v>
      </c>
      <c r="J5842" s="1">
        <v>42262</v>
      </c>
      <c r="K5842" s="1">
        <v>42267</v>
      </c>
      <c r="L5842" t="s">
        <v>60</v>
      </c>
      <c r="M5842">
        <f>Table1[[#This Row],[Ship Date]]-Table1[[#This Row],[Order Date]]</f>
        <v>5</v>
      </c>
      <c r="N5842">
        <v>9</v>
      </c>
      <c r="O5842" t="s">
        <v>61</v>
      </c>
      <c r="P5842" s="3">
        <v>147.184</v>
      </c>
      <c r="Q5842" s="3">
        <v>106.5996268707635</v>
      </c>
      <c r="R5842" s="3">
        <f>(Table1[[#This Row],[Selling Price]]-Table1[[#This Row],[Cost Price]])</f>
        <v>40.584373129236496</v>
      </c>
      <c r="S5842" s="12">
        <f>(Table1[[#This Row],[Profit]]/Table1[[#This Row],[Selling Price]])</f>
        <v>0.27573902821798901</v>
      </c>
      <c r="T5842">
        <v>2</v>
      </c>
      <c r="U5842" s="2">
        <f>Table1[[#This Row],[Selling Price]]*Table1[[#This Row],[Quantity]]</f>
        <v>294.36799999999999</v>
      </c>
      <c r="V5842" s="4">
        <v>0.2</v>
      </c>
      <c r="W5842">
        <v>252</v>
      </c>
      <c r="X5842" t="s">
        <v>36</v>
      </c>
      <c r="Y5842" t="s">
        <v>68</v>
      </c>
      <c r="Z5842" s="2">
        <v>117.7248391962282</v>
      </c>
    </row>
    <row r="5843" spans="1:26" x14ac:dyDescent="0.35">
      <c r="A5843" t="s">
        <v>357</v>
      </c>
      <c r="B5843" t="s">
        <v>358</v>
      </c>
      <c r="C5843" t="s">
        <v>39</v>
      </c>
      <c r="D5843" t="s">
        <v>46</v>
      </c>
      <c r="E5843" t="s">
        <v>102</v>
      </c>
      <c r="F5843" t="s">
        <v>2404</v>
      </c>
      <c r="G5843" t="s">
        <v>2405</v>
      </c>
      <c r="H5843" t="s">
        <v>32</v>
      </c>
      <c r="I5843" t="s">
        <v>7692</v>
      </c>
      <c r="J5843" s="1">
        <v>41645</v>
      </c>
      <c r="K5843" s="1">
        <v>41649</v>
      </c>
      <c r="L5843" t="s">
        <v>60</v>
      </c>
      <c r="M5843">
        <f>Table1[[#This Row],[Ship Date]]-Table1[[#This Row],[Order Date]]</f>
        <v>4</v>
      </c>
      <c r="N5843">
        <v>1</v>
      </c>
      <c r="O5843" t="s">
        <v>35</v>
      </c>
      <c r="P5843" s="3">
        <v>6.54</v>
      </c>
      <c r="Q5843" s="3">
        <v>4.634650243071218</v>
      </c>
      <c r="R5843" s="3">
        <f>(Table1[[#This Row],[Selling Price]]-Table1[[#This Row],[Cost Price]])</f>
        <v>1.9053497569287821</v>
      </c>
      <c r="S5843" s="12">
        <f>(Table1[[#This Row],[Profit]]/Table1[[#This Row],[Selling Price]])</f>
        <v>0.29133788332244376</v>
      </c>
      <c r="T5843">
        <v>1</v>
      </c>
      <c r="U5843" s="2">
        <f>Table1[[#This Row],[Selling Price]]*Table1[[#This Row],[Quantity]]</f>
        <v>6.54</v>
      </c>
      <c r="V5843" s="4">
        <v>0</v>
      </c>
      <c r="W5843">
        <v>144</v>
      </c>
      <c r="X5843" t="s">
        <v>36</v>
      </c>
      <c r="Y5843" t="s">
        <v>52</v>
      </c>
      <c r="Z5843" s="2">
        <v>5.2862190647002132</v>
      </c>
    </row>
    <row r="5844" spans="1:26" x14ac:dyDescent="0.35">
      <c r="A5844" t="s">
        <v>357</v>
      </c>
      <c r="B5844" t="s">
        <v>358</v>
      </c>
      <c r="C5844" t="s">
        <v>45</v>
      </c>
      <c r="D5844" t="s">
        <v>46</v>
      </c>
      <c r="E5844" t="s">
        <v>65</v>
      </c>
      <c r="F5844" t="s">
        <v>662</v>
      </c>
      <c r="G5844" t="s">
        <v>663</v>
      </c>
      <c r="H5844" t="s">
        <v>32</v>
      </c>
      <c r="I5844" t="s">
        <v>7708</v>
      </c>
      <c r="J5844" s="1">
        <v>42930</v>
      </c>
      <c r="K5844" s="1">
        <v>42934</v>
      </c>
      <c r="L5844" t="s">
        <v>60</v>
      </c>
      <c r="M5844">
        <f>Table1[[#This Row],[Ship Date]]-Table1[[#This Row],[Order Date]]</f>
        <v>4</v>
      </c>
      <c r="N5844">
        <v>7</v>
      </c>
      <c r="O5844" t="s">
        <v>51</v>
      </c>
      <c r="P5844" s="3">
        <v>62.04</v>
      </c>
      <c r="Q5844" s="3">
        <v>52.379337891118368</v>
      </c>
      <c r="R5844" s="3">
        <f>(Table1[[#This Row],[Selling Price]]-Table1[[#This Row],[Cost Price]])</f>
        <v>9.6606621088816311</v>
      </c>
      <c r="S5844" s="12">
        <f>(Table1[[#This Row],[Profit]]/Table1[[#This Row],[Selling Price]])</f>
        <v>0.15571666842168974</v>
      </c>
      <c r="T5844">
        <v>5</v>
      </c>
      <c r="U5844" s="2">
        <f>Table1[[#This Row],[Selling Price]]*Table1[[#This Row],[Quantity]]</f>
        <v>310.2</v>
      </c>
      <c r="V5844" s="4">
        <v>0.2</v>
      </c>
      <c r="W5844">
        <v>186</v>
      </c>
      <c r="X5844" t="s">
        <v>36</v>
      </c>
      <c r="Y5844" t="s">
        <v>52</v>
      </c>
      <c r="Z5844" s="2">
        <v>17.806771809783889</v>
      </c>
    </row>
    <row r="5845" spans="1:26" x14ac:dyDescent="0.35">
      <c r="A5845" t="s">
        <v>357</v>
      </c>
      <c r="B5845" t="s">
        <v>358</v>
      </c>
      <c r="C5845" t="s">
        <v>39</v>
      </c>
      <c r="D5845" t="s">
        <v>46</v>
      </c>
      <c r="E5845" t="s">
        <v>91</v>
      </c>
      <c r="F5845" t="s">
        <v>627</v>
      </c>
      <c r="G5845" t="s">
        <v>628</v>
      </c>
      <c r="H5845" t="s">
        <v>32</v>
      </c>
      <c r="I5845" t="s">
        <v>7724</v>
      </c>
      <c r="J5845" s="1">
        <v>41944</v>
      </c>
      <c r="K5845" s="1">
        <v>41948</v>
      </c>
      <c r="L5845" t="s">
        <v>60</v>
      </c>
      <c r="M5845">
        <f>Table1[[#This Row],[Ship Date]]-Table1[[#This Row],[Order Date]]</f>
        <v>4</v>
      </c>
      <c r="N5845">
        <v>11</v>
      </c>
      <c r="O5845" t="s">
        <v>35</v>
      </c>
      <c r="P5845" s="3">
        <v>533.94000000000005</v>
      </c>
      <c r="Q5845" s="3">
        <v>383.8239630675526</v>
      </c>
      <c r="R5845" s="3">
        <f>(Table1[[#This Row],[Selling Price]]-Table1[[#This Row],[Cost Price]])</f>
        <v>150.11603693244746</v>
      </c>
      <c r="S5845" s="12">
        <f>(Table1[[#This Row],[Profit]]/Table1[[#This Row],[Selling Price]])</f>
        <v>0.28114776366716754</v>
      </c>
      <c r="T5845">
        <v>3</v>
      </c>
      <c r="U5845" s="2">
        <f>Table1[[#This Row],[Selling Price]]*Table1[[#This Row],[Quantity]]</f>
        <v>1601.8200000000002</v>
      </c>
      <c r="V5845" s="4">
        <v>0</v>
      </c>
      <c r="W5845">
        <v>175</v>
      </c>
      <c r="X5845" t="s">
        <v>36</v>
      </c>
      <c r="Y5845" t="s">
        <v>36</v>
      </c>
      <c r="Z5845" s="2">
        <v>405.38827747629801</v>
      </c>
    </row>
    <row r="5846" spans="1:26" x14ac:dyDescent="0.35">
      <c r="A5846" t="s">
        <v>357</v>
      </c>
      <c r="B5846" t="s">
        <v>358</v>
      </c>
      <c r="C5846" t="s">
        <v>39</v>
      </c>
      <c r="D5846" t="s">
        <v>46</v>
      </c>
      <c r="E5846" t="s">
        <v>86</v>
      </c>
      <c r="F5846" t="s">
        <v>2981</v>
      </c>
      <c r="G5846" t="s">
        <v>2982</v>
      </c>
      <c r="H5846" t="s">
        <v>32</v>
      </c>
      <c r="I5846" t="s">
        <v>7777</v>
      </c>
      <c r="J5846" s="1">
        <v>41646</v>
      </c>
      <c r="K5846" s="1">
        <v>41651</v>
      </c>
      <c r="L5846" t="s">
        <v>60</v>
      </c>
      <c r="M5846">
        <f>Table1[[#This Row],[Ship Date]]-Table1[[#This Row],[Order Date]]</f>
        <v>5</v>
      </c>
      <c r="N5846">
        <v>1</v>
      </c>
      <c r="O5846" t="s">
        <v>35</v>
      </c>
      <c r="P5846" s="3">
        <v>10.43</v>
      </c>
      <c r="Q5846" s="3">
        <v>7.0443684653525667</v>
      </c>
      <c r="R5846" s="3">
        <f>(Table1[[#This Row],[Selling Price]]-Table1[[#This Row],[Cost Price]])</f>
        <v>3.385631534647433</v>
      </c>
      <c r="S5846" s="12">
        <f>(Table1[[#This Row],[Profit]]/Table1[[#This Row],[Selling Price]])</f>
        <v>0.3246051327562256</v>
      </c>
      <c r="T5846">
        <v>7</v>
      </c>
      <c r="U5846" s="2">
        <f>Table1[[#This Row],[Selling Price]]*Table1[[#This Row],[Quantity]]</f>
        <v>73.009999999999991</v>
      </c>
      <c r="V5846" s="4">
        <v>0.8</v>
      </c>
      <c r="W5846">
        <v>370</v>
      </c>
      <c r="X5846" t="s">
        <v>36</v>
      </c>
      <c r="Y5846" t="s">
        <v>52</v>
      </c>
      <c r="Z5846" s="2">
        <v>11.176655432939979</v>
      </c>
    </row>
    <row r="5847" spans="1:26" x14ac:dyDescent="0.35">
      <c r="A5847" t="s">
        <v>357</v>
      </c>
      <c r="B5847" t="s">
        <v>358</v>
      </c>
      <c r="C5847" t="s">
        <v>55</v>
      </c>
      <c r="D5847" t="s">
        <v>46</v>
      </c>
      <c r="E5847" t="s">
        <v>102</v>
      </c>
      <c r="F5847" t="s">
        <v>7105</v>
      </c>
      <c r="G5847" t="s">
        <v>7106</v>
      </c>
      <c r="H5847" t="s">
        <v>32</v>
      </c>
      <c r="I5847" t="s">
        <v>7802</v>
      </c>
      <c r="J5847" s="1">
        <v>43036</v>
      </c>
      <c r="K5847" s="1">
        <v>43038</v>
      </c>
      <c r="L5847" t="s">
        <v>34</v>
      </c>
      <c r="M5847">
        <f>Table1[[#This Row],[Ship Date]]-Table1[[#This Row],[Order Date]]</f>
        <v>2</v>
      </c>
      <c r="N5847">
        <v>10</v>
      </c>
      <c r="O5847" t="s">
        <v>61</v>
      </c>
      <c r="P5847" s="3">
        <v>47.951999999999998</v>
      </c>
      <c r="Q5847" s="3">
        <v>40.505456890218227</v>
      </c>
      <c r="R5847" s="3">
        <f>(Table1[[#This Row],[Selling Price]]-Table1[[#This Row],[Cost Price]])</f>
        <v>7.4465431097817714</v>
      </c>
      <c r="S5847" s="12">
        <f>(Table1[[#This Row],[Profit]]/Table1[[#This Row],[Selling Price]])</f>
        <v>0.15529160639351375</v>
      </c>
      <c r="T5847">
        <v>3</v>
      </c>
      <c r="U5847" s="2">
        <f>Table1[[#This Row],[Selling Price]]*Table1[[#This Row],[Quantity]]</f>
        <v>143.85599999999999</v>
      </c>
      <c r="V5847" s="4">
        <v>0.2</v>
      </c>
      <c r="W5847">
        <v>238</v>
      </c>
      <c r="X5847" t="s">
        <v>36</v>
      </c>
      <c r="Y5847" t="s">
        <v>52</v>
      </c>
      <c r="Z5847" s="2">
        <v>6.9212750270452323</v>
      </c>
    </row>
    <row r="5848" spans="1:26" x14ac:dyDescent="0.35">
      <c r="A5848" t="s">
        <v>357</v>
      </c>
      <c r="B5848" t="s">
        <v>358</v>
      </c>
      <c r="C5848" t="s">
        <v>45</v>
      </c>
      <c r="D5848" t="s">
        <v>46</v>
      </c>
      <c r="E5848" t="s">
        <v>86</v>
      </c>
      <c r="F5848" t="s">
        <v>4459</v>
      </c>
      <c r="G5848" t="s">
        <v>4460</v>
      </c>
      <c r="H5848" t="s">
        <v>32</v>
      </c>
      <c r="I5848" t="s">
        <v>7828</v>
      </c>
      <c r="J5848" s="1">
        <v>42538</v>
      </c>
      <c r="K5848" s="1">
        <v>42543</v>
      </c>
      <c r="L5848" t="s">
        <v>60</v>
      </c>
      <c r="M5848">
        <f>Table1[[#This Row],[Ship Date]]-Table1[[#This Row],[Order Date]]</f>
        <v>5</v>
      </c>
      <c r="N5848">
        <v>6</v>
      </c>
      <c r="O5848" t="s">
        <v>51</v>
      </c>
      <c r="P5848" s="3">
        <v>7.96</v>
      </c>
      <c r="Q5848" s="3">
        <v>5.2917228251540829</v>
      </c>
      <c r="R5848" s="3">
        <f>(Table1[[#This Row],[Selling Price]]-Table1[[#This Row],[Cost Price]])</f>
        <v>2.6682771748459171</v>
      </c>
      <c r="S5848" s="12">
        <f>(Table1[[#This Row],[Profit]]/Table1[[#This Row],[Selling Price]])</f>
        <v>0.33521070035752726</v>
      </c>
      <c r="T5848">
        <v>2</v>
      </c>
      <c r="U5848" s="2">
        <f>Table1[[#This Row],[Selling Price]]*Table1[[#This Row],[Quantity]]</f>
        <v>15.92</v>
      </c>
      <c r="V5848" s="4">
        <v>0</v>
      </c>
      <c r="W5848">
        <v>384</v>
      </c>
      <c r="X5848" t="s">
        <v>36</v>
      </c>
      <c r="Y5848" t="s">
        <v>52</v>
      </c>
      <c r="Z5848" s="2">
        <v>7.0840592748454467</v>
      </c>
    </row>
    <row r="5849" spans="1:26" x14ac:dyDescent="0.35">
      <c r="A5849" t="s">
        <v>357</v>
      </c>
      <c r="B5849" t="s">
        <v>358</v>
      </c>
      <c r="C5849" t="s">
        <v>27</v>
      </c>
      <c r="D5849" t="s">
        <v>46</v>
      </c>
      <c r="E5849" t="s">
        <v>65</v>
      </c>
      <c r="F5849" t="s">
        <v>1313</v>
      </c>
      <c r="G5849" t="s">
        <v>1314</v>
      </c>
      <c r="H5849" t="s">
        <v>32</v>
      </c>
      <c r="I5849" t="s">
        <v>7937</v>
      </c>
      <c r="J5849" s="1">
        <v>41699</v>
      </c>
      <c r="K5849" s="1">
        <v>41703</v>
      </c>
      <c r="L5849" t="s">
        <v>60</v>
      </c>
      <c r="M5849">
        <f>Table1[[#This Row],[Ship Date]]-Table1[[#This Row],[Order Date]]</f>
        <v>4</v>
      </c>
      <c r="N5849">
        <v>3</v>
      </c>
      <c r="O5849" t="s">
        <v>106</v>
      </c>
      <c r="P5849" s="3">
        <v>129.55199999999999</v>
      </c>
      <c r="Q5849" s="3">
        <v>85.174520076422681</v>
      </c>
      <c r="R5849" s="3">
        <f>(Table1[[#This Row],[Selling Price]]-Table1[[#This Row],[Cost Price]])</f>
        <v>44.377479923577312</v>
      </c>
      <c r="S5849" s="12">
        <f>(Table1[[#This Row],[Profit]]/Table1[[#This Row],[Selling Price]])</f>
        <v>0.34254569534686702</v>
      </c>
      <c r="T5849">
        <v>3</v>
      </c>
      <c r="U5849" s="2">
        <f>Table1[[#This Row],[Selling Price]]*Table1[[#This Row],[Quantity]]</f>
        <v>388.65599999999995</v>
      </c>
      <c r="V5849" s="4">
        <v>0.2</v>
      </c>
      <c r="W5849">
        <v>385</v>
      </c>
      <c r="X5849" t="s">
        <v>36</v>
      </c>
      <c r="Y5849" t="s">
        <v>68</v>
      </c>
      <c r="Z5849" s="2">
        <v>47.352608850541493</v>
      </c>
    </row>
    <row r="5850" spans="1:26" x14ac:dyDescent="0.35">
      <c r="A5850" t="s">
        <v>357</v>
      </c>
      <c r="B5850" t="s">
        <v>358</v>
      </c>
      <c r="C5850" t="s">
        <v>64</v>
      </c>
      <c r="D5850" t="s">
        <v>46</v>
      </c>
      <c r="E5850" t="s">
        <v>102</v>
      </c>
      <c r="F5850" t="s">
        <v>4026</v>
      </c>
      <c r="G5850" t="s">
        <v>4027</v>
      </c>
      <c r="H5850" t="s">
        <v>32</v>
      </c>
      <c r="I5850" t="s">
        <v>7946</v>
      </c>
      <c r="J5850" s="1">
        <v>42232</v>
      </c>
      <c r="K5850" s="1">
        <v>42236</v>
      </c>
      <c r="L5850" t="s">
        <v>60</v>
      </c>
      <c r="M5850">
        <f>Table1[[#This Row],[Ship Date]]-Table1[[#This Row],[Order Date]]</f>
        <v>4</v>
      </c>
      <c r="N5850">
        <v>8</v>
      </c>
      <c r="O5850" t="s">
        <v>61</v>
      </c>
      <c r="P5850" s="3">
        <v>10.368</v>
      </c>
      <c r="Q5850" s="3">
        <v>7.7630185627382788</v>
      </c>
      <c r="R5850" s="3">
        <f>(Table1[[#This Row],[Selling Price]]-Table1[[#This Row],[Cost Price]])</f>
        <v>2.6049814372617215</v>
      </c>
      <c r="S5850" s="12">
        <f>(Table1[[#This Row],[Profit]]/Table1[[#This Row],[Selling Price]])</f>
        <v>0.25125206763712593</v>
      </c>
      <c r="T5850">
        <v>2</v>
      </c>
      <c r="U5850" s="2">
        <f>Table1[[#This Row],[Selling Price]]*Table1[[#This Row],[Quantity]]</f>
        <v>20.736000000000001</v>
      </c>
      <c r="V5850" s="4">
        <v>0.2</v>
      </c>
      <c r="W5850">
        <v>430</v>
      </c>
      <c r="X5850" t="s">
        <v>36</v>
      </c>
      <c r="Y5850" t="s">
        <v>52</v>
      </c>
      <c r="Z5850" s="2">
        <v>7.7120945459527581</v>
      </c>
    </row>
    <row r="5851" spans="1:26" x14ac:dyDescent="0.35">
      <c r="A5851" t="s">
        <v>357</v>
      </c>
      <c r="B5851" t="s">
        <v>358</v>
      </c>
      <c r="C5851" t="s">
        <v>45</v>
      </c>
      <c r="D5851" t="s">
        <v>46</v>
      </c>
      <c r="E5851" t="s">
        <v>91</v>
      </c>
      <c r="F5851" t="s">
        <v>1630</v>
      </c>
      <c r="G5851" t="s">
        <v>1631</v>
      </c>
      <c r="H5851" t="s">
        <v>32</v>
      </c>
      <c r="I5851" t="s">
        <v>7994</v>
      </c>
      <c r="J5851" s="1">
        <v>42736</v>
      </c>
      <c r="K5851" s="1">
        <v>42740</v>
      </c>
      <c r="L5851" t="s">
        <v>60</v>
      </c>
      <c r="M5851">
        <f>Table1[[#This Row],[Ship Date]]-Table1[[#This Row],[Order Date]]</f>
        <v>4</v>
      </c>
      <c r="N5851">
        <v>1</v>
      </c>
      <c r="O5851" t="s">
        <v>35</v>
      </c>
      <c r="P5851" s="3">
        <v>15.224</v>
      </c>
      <c r="Q5851" s="3">
        <v>12.636340881131501</v>
      </c>
      <c r="R5851" s="3">
        <f>(Table1[[#This Row],[Selling Price]]-Table1[[#This Row],[Cost Price]])</f>
        <v>2.5876591188684994</v>
      </c>
      <c r="S5851" s="12">
        <f>(Table1[[#This Row],[Profit]]/Table1[[#This Row],[Selling Price]])</f>
        <v>0.16997235410329081</v>
      </c>
      <c r="T5851">
        <v>2</v>
      </c>
      <c r="U5851" s="2">
        <f>Table1[[#This Row],[Selling Price]]*Table1[[#This Row],[Quantity]]</f>
        <v>30.448</v>
      </c>
      <c r="V5851" s="4">
        <v>0.8</v>
      </c>
      <c r="W5851">
        <v>382</v>
      </c>
      <c r="X5851" t="s">
        <v>36</v>
      </c>
      <c r="Y5851" t="s">
        <v>68</v>
      </c>
      <c r="Z5851" s="2">
        <v>63.686561219773829</v>
      </c>
    </row>
    <row r="5852" spans="1:26" x14ac:dyDescent="0.35">
      <c r="A5852" t="s">
        <v>357</v>
      </c>
      <c r="B5852" t="s">
        <v>358</v>
      </c>
      <c r="C5852" t="s">
        <v>55</v>
      </c>
      <c r="D5852" t="s">
        <v>46</v>
      </c>
      <c r="E5852" t="s">
        <v>539</v>
      </c>
      <c r="F5852" t="s">
        <v>1758</v>
      </c>
      <c r="G5852" t="s">
        <v>1759</v>
      </c>
      <c r="H5852" t="s">
        <v>32</v>
      </c>
      <c r="I5852" t="s">
        <v>8101</v>
      </c>
      <c r="J5852" s="1">
        <v>42765</v>
      </c>
      <c r="K5852" s="1">
        <v>42772</v>
      </c>
      <c r="L5852" t="s">
        <v>60</v>
      </c>
      <c r="M5852">
        <f>Table1[[#This Row],[Ship Date]]-Table1[[#This Row],[Order Date]]</f>
        <v>7</v>
      </c>
      <c r="N5852">
        <v>1</v>
      </c>
      <c r="O5852" t="s">
        <v>35</v>
      </c>
      <c r="P5852" s="3">
        <v>31.68</v>
      </c>
      <c r="Q5852" s="3">
        <v>24.704154099709701</v>
      </c>
      <c r="R5852" s="3">
        <f>(Table1[[#This Row],[Selling Price]]-Table1[[#This Row],[Cost Price]])</f>
        <v>6.9758459002902988</v>
      </c>
      <c r="S5852" s="12">
        <f>(Table1[[#This Row],[Profit]]/Table1[[#This Row],[Selling Price]])</f>
        <v>0.22019715594350692</v>
      </c>
      <c r="T5852">
        <v>4</v>
      </c>
      <c r="U5852" s="2">
        <f>Table1[[#This Row],[Selling Price]]*Table1[[#This Row],[Quantity]]</f>
        <v>126.72</v>
      </c>
      <c r="V5852" s="4">
        <v>0.2</v>
      </c>
      <c r="W5852">
        <v>403</v>
      </c>
      <c r="X5852" t="s">
        <v>68</v>
      </c>
      <c r="Y5852" t="s">
        <v>52</v>
      </c>
      <c r="Z5852" s="2">
        <v>8.743443257664568</v>
      </c>
    </row>
    <row r="5853" spans="1:26" x14ac:dyDescent="0.35">
      <c r="A5853" t="s">
        <v>357</v>
      </c>
      <c r="B5853" t="s">
        <v>358</v>
      </c>
      <c r="C5853" t="s">
        <v>27</v>
      </c>
      <c r="D5853" t="s">
        <v>46</v>
      </c>
      <c r="E5853" t="s">
        <v>86</v>
      </c>
      <c r="F5853" t="s">
        <v>2475</v>
      </c>
      <c r="G5853" t="s">
        <v>2476</v>
      </c>
      <c r="H5853" t="s">
        <v>32</v>
      </c>
      <c r="I5853" t="s">
        <v>8107</v>
      </c>
      <c r="J5853" s="1">
        <v>42421</v>
      </c>
      <c r="K5853" s="1">
        <v>42425</v>
      </c>
      <c r="L5853" t="s">
        <v>60</v>
      </c>
      <c r="M5853">
        <f>Table1[[#This Row],[Ship Date]]-Table1[[#This Row],[Order Date]]</f>
        <v>4</v>
      </c>
      <c r="N5853">
        <v>2</v>
      </c>
      <c r="O5853" t="s">
        <v>106</v>
      </c>
      <c r="P5853" s="3">
        <v>3.762</v>
      </c>
      <c r="Q5853" s="3">
        <v>2.6344912745873859</v>
      </c>
      <c r="R5853" s="3">
        <f>(Table1[[#This Row],[Selling Price]]-Table1[[#This Row],[Cost Price]])</f>
        <v>1.1275087254126142</v>
      </c>
      <c r="S5853" s="12">
        <f>(Table1[[#This Row],[Profit]]/Table1[[#This Row],[Selling Price]])</f>
        <v>0.29970992169394317</v>
      </c>
      <c r="T5853">
        <v>3</v>
      </c>
      <c r="U5853" s="2">
        <f>Table1[[#This Row],[Selling Price]]*Table1[[#This Row],[Quantity]]</f>
        <v>11.286</v>
      </c>
      <c r="V5853" s="4">
        <v>0.7</v>
      </c>
      <c r="W5853">
        <v>332</v>
      </c>
      <c r="X5853" t="s">
        <v>36</v>
      </c>
      <c r="Y5853" t="s">
        <v>52</v>
      </c>
      <c r="Z5853" s="2">
        <v>10.635296083221091</v>
      </c>
    </row>
    <row r="5854" spans="1:26" x14ac:dyDescent="0.35">
      <c r="A5854" t="s">
        <v>357</v>
      </c>
      <c r="B5854" t="s">
        <v>358</v>
      </c>
      <c r="C5854" t="s">
        <v>55</v>
      </c>
      <c r="D5854" t="s">
        <v>46</v>
      </c>
      <c r="E5854" t="s">
        <v>75</v>
      </c>
      <c r="F5854" t="s">
        <v>2236</v>
      </c>
      <c r="G5854" t="s">
        <v>2237</v>
      </c>
      <c r="H5854" t="s">
        <v>32</v>
      </c>
      <c r="I5854" t="s">
        <v>8110</v>
      </c>
      <c r="J5854" s="1">
        <v>42359</v>
      </c>
      <c r="K5854" s="1">
        <v>42364</v>
      </c>
      <c r="L5854" t="s">
        <v>34</v>
      </c>
      <c r="M5854">
        <f>Table1[[#This Row],[Ship Date]]-Table1[[#This Row],[Order Date]]</f>
        <v>5</v>
      </c>
      <c r="N5854">
        <v>12</v>
      </c>
      <c r="O5854" t="s">
        <v>35</v>
      </c>
      <c r="P5854" s="3">
        <v>59.904000000000003</v>
      </c>
      <c r="Q5854" s="3">
        <v>45.697770907968071</v>
      </c>
      <c r="R5854" s="3">
        <f>(Table1[[#This Row],[Selling Price]]-Table1[[#This Row],[Cost Price]])</f>
        <v>14.206229092031933</v>
      </c>
      <c r="S5854" s="12">
        <f>(Table1[[#This Row],[Profit]]/Table1[[#This Row],[Selling Price]])</f>
        <v>0.23714992474679372</v>
      </c>
      <c r="T5854">
        <v>2</v>
      </c>
      <c r="U5854" s="2">
        <f>Table1[[#This Row],[Selling Price]]*Table1[[#This Row],[Quantity]]</f>
        <v>119.80800000000001</v>
      </c>
      <c r="V5854" s="4">
        <v>0.2</v>
      </c>
      <c r="W5854">
        <v>435</v>
      </c>
      <c r="X5854" t="s">
        <v>36</v>
      </c>
      <c r="Y5854" t="s">
        <v>52</v>
      </c>
      <c r="Z5854" s="2">
        <v>17.292795262767669</v>
      </c>
    </row>
    <row r="5855" spans="1:26" x14ac:dyDescent="0.35">
      <c r="A5855" t="s">
        <v>357</v>
      </c>
      <c r="B5855" t="s">
        <v>358</v>
      </c>
      <c r="C5855" t="s">
        <v>55</v>
      </c>
      <c r="D5855" t="s">
        <v>46</v>
      </c>
      <c r="E5855" t="s">
        <v>75</v>
      </c>
      <c r="F5855" t="s">
        <v>6631</v>
      </c>
      <c r="G5855" t="s">
        <v>6632</v>
      </c>
      <c r="H5855" t="s">
        <v>32</v>
      </c>
      <c r="I5855" t="s">
        <v>8184</v>
      </c>
      <c r="J5855" s="1">
        <v>42924</v>
      </c>
      <c r="K5855" s="1">
        <v>42928</v>
      </c>
      <c r="L5855" t="s">
        <v>60</v>
      </c>
      <c r="M5855">
        <f>Table1[[#This Row],[Ship Date]]-Table1[[#This Row],[Order Date]]</f>
        <v>4</v>
      </c>
      <c r="N5855">
        <v>7</v>
      </c>
      <c r="O5855" t="s">
        <v>51</v>
      </c>
      <c r="P5855" s="3">
        <v>174.95</v>
      </c>
      <c r="Q5855" s="3">
        <v>138.66554142308459</v>
      </c>
      <c r="R5855" s="3">
        <f>(Table1[[#This Row],[Selling Price]]-Table1[[#This Row],[Cost Price]])</f>
        <v>36.284458576915398</v>
      </c>
      <c r="S5855" s="12">
        <f>(Table1[[#This Row],[Profit]]/Table1[[#This Row],[Selling Price]])</f>
        <v>0.20739902015956216</v>
      </c>
      <c r="T5855">
        <v>5</v>
      </c>
      <c r="U5855" s="2">
        <f>Table1[[#This Row],[Selling Price]]*Table1[[#This Row],[Quantity]]</f>
        <v>874.75</v>
      </c>
      <c r="V5855" s="4">
        <v>0</v>
      </c>
      <c r="W5855">
        <v>467</v>
      </c>
      <c r="X5855" t="s">
        <v>36</v>
      </c>
      <c r="Y5855" t="s">
        <v>68</v>
      </c>
      <c r="Z5855" s="2">
        <v>72.960652647848477</v>
      </c>
    </row>
    <row r="5856" spans="1:26" x14ac:dyDescent="0.35">
      <c r="A5856" t="s">
        <v>357</v>
      </c>
      <c r="B5856" t="s">
        <v>358</v>
      </c>
      <c r="C5856" t="s">
        <v>64</v>
      </c>
      <c r="D5856" t="s">
        <v>46</v>
      </c>
      <c r="E5856" t="s">
        <v>270</v>
      </c>
      <c r="F5856" t="s">
        <v>2934</v>
      </c>
      <c r="G5856" t="s">
        <v>2935</v>
      </c>
      <c r="H5856" t="s">
        <v>32</v>
      </c>
      <c r="I5856" t="s">
        <v>8200</v>
      </c>
      <c r="J5856" s="1">
        <v>41896</v>
      </c>
      <c r="K5856" s="1">
        <v>41900</v>
      </c>
      <c r="L5856" t="s">
        <v>34</v>
      </c>
      <c r="M5856">
        <f>Table1[[#This Row],[Ship Date]]-Table1[[#This Row],[Order Date]]</f>
        <v>4</v>
      </c>
      <c r="N5856">
        <v>9</v>
      </c>
      <c r="O5856" t="s">
        <v>61</v>
      </c>
      <c r="P5856" s="3">
        <v>6.048</v>
      </c>
      <c r="Q5856" s="3">
        <v>4.0309232836517959</v>
      </c>
      <c r="R5856" s="3">
        <f>(Table1[[#This Row],[Selling Price]]-Table1[[#This Row],[Cost Price]])</f>
        <v>2.0170767163482042</v>
      </c>
      <c r="S5856" s="12">
        <f>(Table1[[#This Row],[Profit]]/Table1[[#This Row],[Selling Price]])</f>
        <v>0.33351136183006019</v>
      </c>
      <c r="T5856">
        <v>4</v>
      </c>
      <c r="U5856" s="2">
        <f>Table1[[#This Row],[Selling Price]]*Table1[[#This Row],[Quantity]]</f>
        <v>24.192</v>
      </c>
      <c r="V5856" s="4">
        <v>0.2</v>
      </c>
      <c r="W5856">
        <v>177</v>
      </c>
      <c r="X5856" t="s">
        <v>36</v>
      </c>
      <c r="Y5856" t="s">
        <v>52</v>
      </c>
      <c r="Z5856" s="2">
        <v>2.454575727086048</v>
      </c>
    </row>
    <row r="5857" spans="1:26" x14ac:dyDescent="0.35">
      <c r="A5857" t="s">
        <v>357</v>
      </c>
      <c r="B5857" t="s">
        <v>358</v>
      </c>
      <c r="C5857" t="s">
        <v>45</v>
      </c>
      <c r="D5857" t="s">
        <v>46</v>
      </c>
      <c r="E5857" t="s">
        <v>102</v>
      </c>
      <c r="F5857" t="s">
        <v>5032</v>
      </c>
      <c r="G5857" t="s">
        <v>5033</v>
      </c>
      <c r="H5857" t="s">
        <v>32</v>
      </c>
      <c r="I5857" t="s">
        <v>8224</v>
      </c>
      <c r="J5857" s="1">
        <v>42834</v>
      </c>
      <c r="K5857" s="1">
        <v>42839</v>
      </c>
      <c r="L5857" t="s">
        <v>60</v>
      </c>
      <c r="M5857">
        <f>Table1[[#This Row],[Ship Date]]-Table1[[#This Row],[Order Date]]</f>
        <v>5</v>
      </c>
      <c r="N5857">
        <v>4</v>
      </c>
      <c r="O5857" t="s">
        <v>106</v>
      </c>
      <c r="P5857" s="3">
        <v>65.584000000000003</v>
      </c>
      <c r="Q5857" s="3">
        <v>44.12772391566935</v>
      </c>
      <c r="R5857" s="3">
        <f>(Table1[[#This Row],[Selling Price]]-Table1[[#This Row],[Cost Price]])</f>
        <v>21.456276084330653</v>
      </c>
      <c r="S5857" s="12">
        <f>(Table1[[#This Row],[Profit]]/Table1[[#This Row],[Selling Price]])</f>
        <v>0.32715717376693482</v>
      </c>
      <c r="T5857">
        <v>2</v>
      </c>
      <c r="U5857" s="2">
        <f>Table1[[#This Row],[Selling Price]]*Table1[[#This Row],[Quantity]]</f>
        <v>131.16800000000001</v>
      </c>
      <c r="V5857" s="4">
        <v>0.2</v>
      </c>
      <c r="W5857">
        <v>333</v>
      </c>
      <c r="X5857" t="s">
        <v>36</v>
      </c>
      <c r="Y5857" t="s">
        <v>68</v>
      </c>
      <c r="Z5857" s="2">
        <v>92.999764409476768</v>
      </c>
    </row>
    <row r="5858" spans="1:26" x14ac:dyDescent="0.35">
      <c r="A5858" t="s">
        <v>357</v>
      </c>
      <c r="B5858" t="s">
        <v>358</v>
      </c>
      <c r="C5858" t="s">
        <v>64</v>
      </c>
      <c r="D5858" t="s">
        <v>46</v>
      </c>
      <c r="E5858" t="s">
        <v>102</v>
      </c>
      <c r="F5858" t="s">
        <v>4088</v>
      </c>
      <c r="G5858" t="s">
        <v>4089</v>
      </c>
      <c r="H5858" t="s">
        <v>32</v>
      </c>
      <c r="I5858" t="s">
        <v>8259</v>
      </c>
      <c r="J5858" s="1">
        <v>42704</v>
      </c>
      <c r="K5858" s="1">
        <v>42710</v>
      </c>
      <c r="L5858" t="s">
        <v>60</v>
      </c>
      <c r="M5858">
        <f>Table1[[#This Row],[Ship Date]]-Table1[[#This Row],[Order Date]]</f>
        <v>6</v>
      </c>
      <c r="N5858">
        <v>11</v>
      </c>
      <c r="O5858" t="s">
        <v>35</v>
      </c>
      <c r="P5858" s="3">
        <v>33.36</v>
      </c>
      <c r="Q5858" s="3">
        <v>24.510120235987099</v>
      </c>
      <c r="R5858" s="3">
        <f>(Table1[[#This Row],[Selling Price]]-Table1[[#This Row],[Cost Price]])</f>
        <v>8.8498797640129006</v>
      </c>
      <c r="S5858" s="12">
        <f>(Table1[[#This Row],[Profit]]/Table1[[#This Row],[Selling Price]])</f>
        <v>0.26528416558791668</v>
      </c>
      <c r="T5858">
        <v>4</v>
      </c>
      <c r="U5858" s="2">
        <f>Table1[[#This Row],[Selling Price]]*Table1[[#This Row],[Quantity]]</f>
        <v>133.44</v>
      </c>
      <c r="V5858" s="4">
        <v>0</v>
      </c>
      <c r="W5858">
        <v>344</v>
      </c>
      <c r="X5858" t="s">
        <v>68</v>
      </c>
      <c r="Y5858" t="s">
        <v>52</v>
      </c>
      <c r="Z5858" s="2">
        <v>17.183233746882451</v>
      </c>
    </row>
    <row r="5859" spans="1:26" x14ac:dyDescent="0.35">
      <c r="A5859" t="s">
        <v>357</v>
      </c>
      <c r="B5859" t="s">
        <v>358</v>
      </c>
      <c r="C5859" t="s">
        <v>55</v>
      </c>
      <c r="D5859" t="s">
        <v>46</v>
      </c>
      <c r="E5859" t="s">
        <v>91</v>
      </c>
      <c r="F5859" t="s">
        <v>3932</v>
      </c>
      <c r="G5859" t="s">
        <v>3933</v>
      </c>
      <c r="H5859" t="s">
        <v>32</v>
      </c>
      <c r="I5859" t="s">
        <v>8299</v>
      </c>
      <c r="J5859" s="1">
        <v>41969</v>
      </c>
      <c r="K5859" s="1">
        <v>41974</v>
      </c>
      <c r="L5859" t="s">
        <v>60</v>
      </c>
      <c r="M5859">
        <f>Table1[[#This Row],[Ship Date]]-Table1[[#This Row],[Order Date]]</f>
        <v>5</v>
      </c>
      <c r="N5859">
        <v>11</v>
      </c>
      <c r="O5859" t="s">
        <v>35</v>
      </c>
      <c r="P5859" s="3">
        <v>40.54</v>
      </c>
      <c r="Q5859" s="3">
        <v>31.45351716710946</v>
      </c>
      <c r="R5859" s="3">
        <f>(Table1[[#This Row],[Selling Price]]-Table1[[#This Row],[Cost Price]])</f>
        <v>9.0864828328905389</v>
      </c>
      <c r="S5859" s="12">
        <f>(Table1[[#This Row],[Profit]]/Table1[[#This Row],[Selling Price]])</f>
        <v>0.22413623169438923</v>
      </c>
      <c r="T5859">
        <v>2</v>
      </c>
      <c r="U5859" s="2">
        <f>Table1[[#This Row],[Selling Price]]*Table1[[#This Row],[Quantity]]</f>
        <v>81.08</v>
      </c>
      <c r="V5859" s="4">
        <v>0</v>
      </c>
      <c r="W5859">
        <v>298</v>
      </c>
      <c r="X5859" t="s">
        <v>36</v>
      </c>
      <c r="Y5859" t="s">
        <v>52</v>
      </c>
      <c r="Z5859" s="2">
        <v>17.840670947771741</v>
      </c>
    </row>
    <row r="5860" spans="1:26" x14ac:dyDescent="0.35">
      <c r="A5860" t="s">
        <v>357</v>
      </c>
      <c r="B5860" t="s">
        <v>358</v>
      </c>
      <c r="C5860" t="s">
        <v>55</v>
      </c>
      <c r="D5860" t="s">
        <v>46</v>
      </c>
      <c r="E5860" t="s">
        <v>102</v>
      </c>
      <c r="F5860" t="s">
        <v>2557</v>
      </c>
      <c r="G5860" t="s">
        <v>2558</v>
      </c>
      <c r="H5860" t="s">
        <v>32</v>
      </c>
      <c r="I5860" t="s">
        <v>8307</v>
      </c>
      <c r="J5860" s="1">
        <v>42623</v>
      </c>
      <c r="K5860" s="1">
        <v>42627</v>
      </c>
      <c r="L5860" t="s">
        <v>60</v>
      </c>
      <c r="M5860">
        <f>Table1[[#This Row],[Ship Date]]-Table1[[#This Row],[Order Date]]</f>
        <v>4</v>
      </c>
      <c r="N5860">
        <v>9</v>
      </c>
      <c r="O5860" t="s">
        <v>61</v>
      </c>
      <c r="P5860" s="3">
        <v>81.98</v>
      </c>
      <c r="Q5860" s="3">
        <v>59.822703836618537</v>
      </c>
      <c r="R5860" s="3">
        <f>(Table1[[#This Row],[Selling Price]]-Table1[[#This Row],[Cost Price]])</f>
        <v>22.157296163381467</v>
      </c>
      <c r="S5860" s="12">
        <f>(Table1[[#This Row],[Profit]]/Table1[[#This Row],[Selling Price]])</f>
        <v>0.27027685000465318</v>
      </c>
      <c r="T5860">
        <v>2</v>
      </c>
      <c r="U5860" s="2">
        <f>Table1[[#This Row],[Selling Price]]*Table1[[#This Row],[Quantity]]</f>
        <v>163.96</v>
      </c>
      <c r="V5860" s="4">
        <v>0</v>
      </c>
      <c r="W5860">
        <v>205</v>
      </c>
      <c r="X5860" t="s">
        <v>36</v>
      </c>
      <c r="Y5860" t="s">
        <v>68</v>
      </c>
      <c r="Z5860" s="2">
        <v>123.5104658697276</v>
      </c>
    </row>
    <row r="5861" spans="1:26" x14ac:dyDescent="0.35">
      <c r="A5861" t="s">
        <v>357</v>
      </c>
      <c r="B5861" t="s">
        <v>358</v>
      </c>
      <c r="C5861" t="s">
        <v>27</v>
      </c>
      <c r="D5861" t="s">
        <v>46</v>
      </c>
      <c r="E5861" t="s">
        <v>86</v>
      </c>
      <c r="F5861" t="s">
        <v>1693</v>
      </c>
      <c r="G5861" t="s">
        <v>1694</v>
      </c>
      <c r="H5861" t="s">
        <v>32</v>
      </c>
      <c r="I5861" t="s">
        <v>8315</v>
      </c>
      <c r="J5861" s="1">
        <v>42254</v>
      </c>
      <c r="K5861" s="1">
        <v>42259</v>
      </c>
      <c r="L5861" t="s">
        <v>60</v>
      </c>
      <c r="M5861">
        <f>Table1[[#This Row],[Ship Date]]-Table1[[#This Row],[Order Date]]</f>
        <v>5</v>
      </c>
      <c r="N5861">
        <v>9</v>
      </c>
      <c r="O5861" t="s">
        <v>61</v>
      </c>
      <c r="P5861" s="3">
        <v>6.0960000000000001</v>
      </c>
      <c r="Q5861" s="3">
        <v>4.1837908337465253</v>
      </c>
      <c r="R5861" s="3">
        <f>(Table1[[#This Row],[Selling Price]]-Table1[[#This Row],[Cost Price]])</f>
        <v>1.9122091662534748</v>
      </c>
      <c r="S5861" s="12">
        <f>(Table1[[#This Row],[Profit]]/Table1[[#This Row],[Selling Price]])</f>
        <v>0.31368260601270914</v>
      </c>
      <c r="T5861">
        <v>2</v>
      </c>
      <c r="U5861" s="2">
        <f>Table1[[#This Row],[Selling Price]]*Table1[[#This Row],[Quantity]]</f>
        <v>12.192</v>
      </c>
      <c r="V5861" s="4">
        <v>0.2</v>
      </c>
      <c r="W5861">
        <v>474</v>
      </c>
      <c r="X5861" t="s">
        <v>36</v>
      </c>
      <c r="Y5861" t="s">
        <v>52</v>
      </c>
      <c r="Z5861" s="2">
        <v>4.9530000000000003</v>
      </c>
    </row>
    <row r="5862" spans="1:26" x14ac:dyDescent="0.35">
      <c r="A5862" t="s">
        <v>357</v>
      </c>
      <c r="B5862" t="s">
        <v>358</v>
      </c>
      <c r="C5862" t="s">
        <v>64</v>
      </c>
      <c r="D5862" t="s">
        <v>46</v>
      </c>
      <c r="E5862" t="s">
        <v>65</v>
      </c>
      <c r="F5862" t="s">
        <v>3685</v>
      </c>
      <c r="G5862" t="s">
        <v>3686</v>
      </c>
      <c r="H5862" t="s">
        <v>32</v>
      </c>
      <c r="I5862" t="s">
        <v>8464</v>
      </c>
      <c r="J5862" s="1">
        <v>42597</v>
      </c>
      <c r="K5862" s="1">
        <v>42604</v>
      </c>
      <c r="L5862" t="s">
        <v>60</v>
      </c>
      <c r="M5862">
        <f>Table1[[#This Row],[Ship Date]]-Table1[[#This Row],[Order Date]]</f>
        <v>7</v>
      </c>
      <c r="N5862">
        <v>8</v>
      </c>
      <c r="O5862" t="s">
        <v>61</v>
      </c>
      <c r="P5862" s="3">
        <v>17.940000000000001</v>
      </c>
      <c r="Q5862" s="3">
        <v>12.822572537358329</v>
      </c>
      <c r="R5862" s="3">
        <f>(Table1[[#This Row],[Selling Price]]-Table1[[#This Row],[Cost Price]])</f>
        <v>5.1174274626416718</v>
      </c>
      <c r="S5862" s="12">
        <f>(Table1[[#This Row],[Profit]]/Table1[[#This Row],[Selling Price]])</f>
        <v>0.28525236692539974</v>
      </c>
      <c r="T5862">
        <v>3</v>
      </c>
      <c r="U5862" s="2">
        <f>Table1[[#This Row],[Selling Price]]*Table1[[#This Row],[Quantity]]</f>
        <v>53.820000000000007</v>
      </c>
      <c r="V5862" s="4">
        <v>0</v>
      </c>
      <c r="W5862">
        <v>194</v>
      </c>
      <c r="X5862" t="s">
        <v>68</v>
      </c>
      <c r="Y5862" t="s">
        <v>52</v>
      </c>
      <c r="Z5862" s="2">
        <v>9.5131149022208863</v>
      </c>
    </row>
    <row r="5863" spans="1:26" x14ac:dyDescent="0.35">
      <c r="A5863" t="s">
        <v>357</v>
      </c>
      <c r="B5863" t="s">
        <v>358</v>
      </c>
      <c r="C5863" t="s">
        <v>27</v>
      </c>
      <c r="D5863" t="s">
        <v>46</v>
      </c>
      <c r="E5863" t="s">
        <v>270</v>
      </c>
      <c r="F5863" t="s">
        <v>2533</v>
      </c>
      <c r="G5863" t="s">
        <v>527</v>
      </c>
      <c r="H5863" t="s">
        <v>32</v>
      </c>
      <c r="I5863" t="s">
        <v>8562</v>
      </c>
      <c r="J5863" s="1">
        <v>42428</v>
      </c>
      <c r="K5863" s="1">
        <v>42435</v>
      </c>
      <c r="L5863" t="s">
        <v>60</v>
      </c>
      <c r="M5863">
        <f>Table1[[#This Row],[Ship Date]]-Table1[[#This Row],[Order Date]]</f>
        <v>7</v>
      </c>
      <c r="N5863">
        <v>2</v>
      </c>
      <c r="O5863" t="s">
        <v>106</v>
      </c>
      <c r="P5863" s="3">
        <v>36.479999999999997</v>
      </c>
      <c r="Q5863" s="3">
        <v>26.295484672036839</v>
      </c>
      <c r="R5863" s="3">
        <f>(Table1[[#This Row],[Selling Price]]-Table1[[#This Row],[Cost Price]])</f>
        <v>10.184515327963158</v>
      </c>
      <c r="S5863" s="12">
        <f>(Table1[[#This Row],[Profit]]/Table1[[#This Row],[Selling Price]])</f>
        <v>0.27918079298144627</v>
      </c>
      <c r="T5863">
        <v>6</v>
      </c>
      <c r="U5863" s="2">
        <f>Table1[[#This Row],[Selling Price]]*Table1[[#This Row],[Quantity]]</f>
        <v>218.88</v>
      </c>
      <c r="V5863" s="4">
        <v>0</v>
      </c>
      <c r="W5863">
        <v>254</v>
      </c>
      <c r="X5863" t="s">
        <v>68</v>
      </c>
      <c r="Y5863" t="s">
        <v>52</v>
      </c>
      <c r="Z5863" s="2">
        <v>16.744591439512359</v>
      </c>
    </row>
    <row r="5864" spans="1:26" x14ac:dyDescent="0.35">
      <c r="A5864" t="s">
        <v>357</v>
      </c>
      <c r="B5864" t="s">
        <v>358</v>
      </c>
      <c r="C5864" t="s">
        <v>45</v>
      </c>
      <c r="D5864" t="s">
        <v>46</v>
      </c>
      <c r="E5864" t="s">
        <v>102</v>
      </c>
      <c r="F5864" t="s">
        <v>6509</v>
      </c>
      <c r="G5864" t="s">
        <v>6510</v>
      </c>
      <c r="H5864" t="s">
        <v>32</v>
      </c>
      <c r="I5864" t="s">
        <v>8747</v>
      </c>
      <c r="J5864" s="1">
        <v>41712</v>
      </c>
      <c r="K5864" s="1">
        <v>41715</v>
      </c>
      <c r="L5864" t="s">
        <v>199</v>
      </c>
      <c r="M5864">
        <f>Table1[[#This Row],[Ship Date]]-Table1[[#This Row],[Order Date]]</f>
        <v>3</v>
      </c>
      <c r="N5864">
        <v>3</v>
      </c>
      <c r="O5864" t="s">
        <v>106</v>
      </c>
      <c r="P5864" s="3">
        <v>8.4480000000000004</v>
      </c>
      <c r="Q5864" s="3">
        <v>7.1195817460539059</v>
      </c>
      <c r="R5864" s="3">
        <f>(Table1[[#This Row],[Selling Price]]-Table1[[#This Row],[Cost Price]])</f>
        <v>1.3284182539460945</v>
      </c>
      <c r="S5864" s="12">
        <f>(Table1[[#This Row],[Profit]]/Table1[[#This Row],[Selling Price]])</f>
        <v>0.15724647892354338</v>
      </c>
      <c r="T5864">
        <v>2</v>
      </c>
      <c r="U5864" s="2">
        <f>Table1[[#This Row],[Selling Price]]*Table1[[#This Row],[Quantity]]</f>
        <v>16.896000000000001</v>
      </c>
      <c r="V5864" s="4">
        <v>0.2</v>
      </c>
      <c r="W5864">
        <v>268</v>
      </c>
      <c r="X5864" t="s">
        <v>36</v>
      </c>
      <c r="Y5864" t="s">
        <v>52</v>
      </c>
      <c r="Z5864" s="2">
        <v>16.906996421600141</v>
      </c>
    </row>
    <row r="5865" spans="1:26" x14ac:dyDescent="0.35">
      <c r="A5865" t="s">
        <v>357</v>
      </c>
      <c r="B5865" t="s">
        <v>358</v>
      </c>
      <c r="C5865" t="s">
        <v>64</v>
      </c>
      <c r="D5865" t="s">
        <v>46</v>
      </c>
      <c r="E5865" t="s">
        <v>270</v>
      </c>
      <c r="F5865" t="s">
        <v>4141</v>
      </c>
      <c r="G5865" t="s">
        <v>4142</v>
      </c>
      <c r="H5865" t="s">
        <v>32</v>
      </c>
      <c r="I5865" t="s">
        <v>8794</v>
      </c>
      <c r="J5865" s="1">
        <v>41889</v>
      </c>
      <c r="K5865" s="1">
        <v>41896</v>
      </c>
      <c r="L5865" t="s">
        <v>60</v>
      </c>
      <c r="M5865">
        <f>Table1[[#This Row],[Ship Date]]-Table1[[#This Row],[Order Date]]</f>
        <v>7</v>
      </c>
      <c r="N5865">
        <v>9</v>
      </c>
      <c r="O5865" t="s">
        <v>61</v>
      </c>
      <c r="P5865" s="3">
        <v>13.16</v>
      </c>
      <c r="Q5865" s="3">
        <v>10.5541839804426</v>
      </c>
      <c r="R5865" s="3">
        <f>(Table1[[#This Row],[Selling Price]]-Table1[[#This Row],[Cost Price]])</f>
        <v>2.6058160195574001</v>
      </c>
      <c r="S5865" s="12">
        <f>(Table1[[#This Row],[Profit]]/Table1[[#This Row],[Selling Price]])</f>
        <v>0.19801033583262917</v>
      </c>
      <c r="T5865">
        <v>5</v>
      </c>
      <c r="U5865" s="2">
        <f>Table1[[#This Row],[Selling Price]]*Table1[[#This Row],[Quantity]]</f>
        <v>65.8</v>
      </c>
      <c r="V5865" s="4">
        <v>0.2</v>
      </c>
      <c r="W5865">
        <v>200</v>
      </c>
      <c r="X5865" t="s">
        <v>68</v>
      </c>
      <c r="Y5865" t="s">
        <v>52</v>
      </c>
      <c r="Z5865" s="2">
        <v>9.9006590487704411</v>
      </c>
    </row>
    <row r="5866" spans="1:26" x14ac:dyDescent="0.35">
      <c r="A5866" t="s">
        <v>357</v>
      </c>
      <c r="B5866" t="s">
        <v>358</v>
      </c>
      <c r="C5866" t="s">
        <v>55</v>
      </c>
      <c r="D5866" t="s">
        <v>46</v>
      </c>
      <c r="E5866" t="s">
        <v>86</v>
      </c>
      <c r="F5866" t="s">
        <v>3708</v>
      </c>
      <c r="G5866" t="s">
        <v>3709</v>
      </c>
      <c r="H5866" t="s">
        <v>32</v>
      </c>
      <c r="I5866" t="s">
        <v>8794</v>
      </c>
      <c r="J5866" s="1">
        <v>41889</v>
      </c>
      <c r="K5866" s="1">
        <v>41896</v>
      </c>
      <c r="L5866" t="s">
        <v>60</v>
      </c>
      <c r="M5866">
        <f>Table1[[#This Row],[Ship Date]]-Table1[[#This Row],[Order Date]]</f>
        <v>7</v>
      </c>
      <c r="N5866">
        <v>9</v>
      </c>
      <c r="O5866" t="s">
        <v>61</v>
      </c>
      <c r="P5866" s="3">
        <v>3.8279999999999998</v>
      </c>
      <c r="Q5866" s="3">
        <v>3.1129337854013479</v>
      </c>
      <c r="R5866" s="3">
        <f>(Table1[[#This Row],[Selling Price]]-Table1[[#This Row],[Cost Price]])</f>
        <v>0.71506621459865194</v>
      </c>
      <c r="S5866" s="12">
        <f>(Table1[[#This Row],[Profit]]/Table1[[#This Row],[Selling Price]])</f>
        <v>0.18679890663496657</v>
      </c>
      <c r="T5866">
        <v>3</v>
      </c>
      <c r="U5866" s="2">
        <f>Table1[[#This Row],[Selling Price]]*Table1[[#This Row],[Quantity]]</f>
        <v>11.484</v>
      </c>
      <c r="V5866" s="4">
        <v>0.8</v>
      </c>
      <c r="W5866">
        <v>441</v>
      </c>
      <c r="X5866" t="s">
        <v>68</v>
      </c>
      <c r="Y5866" t="s">
        <v>52</v>
      </c>
      <c r="Z5866" s="2">
        <v>17.784834108494429</v>
      </c>
    </row>
    <row r="5867" spans="1:26" x14ac:dyDescent="0.35">
      <c r="A5867" t="s">
        <v>357</v>
      </c>
      <c r="B5867" t="s">
        <v>358</v>
      </c>
      <c r="C5867" t="s">
        <v>55</v>
      </c>
      <c r="D5867" t="s">
        <v>46</v>
      </c>
      <c r="E5867" t="s">
        <v>65</v>
      </c>
      <c r="F5867" t="s">
        <v>3134</v>
      </c>
      <c r="G5867" t="s">
        <v>3135</v>
      </c>
      <c r="H5867" t="s">
        <v>32</v>
      </c>
      <c r="I5867" t="s">
        <v>8856</v>
      </c>
      <c r="J5867" s="1">
        <v>42973</v>
      </c>
      <c r="K5867" s="1">
        <v>42974</v>
      </c>
      <c r="L5867" t="s">
        <v>199</v>
      </c>
      <c r="M5867">
        <f>Table1[[#This Row],[Ship Date]]-Table1[[#This Row],[Order Date]]</f>
        <v>1</v>
      </c>
      <c r="N5867">
        <v>8</v>
      </c>
      <c r="O5867" t="s">
        <v>61</v>
      </c>
      <c r="P5867" s="3">
        <v>53.72</v>
      </c>
      <c r="Q5867" s="3">
        <v>35.809984374894881</v>
      </c>
      <c r="R5867" s="3">
        <f>(Table1[[#This Row],[Selling Price]]-Table1[[#This Row],[Cost Price]])</f>
        <v>17.910015625105117</v>
      </c>
      <c r="S5867" s="12">
        <f>(Table1[[#This Row],[Profit]]/Table1[[#This Row],[Selling Price]])</f>
        <v>0.33339567433181527</v>
      </c>
      <c r="T5867">
        <v>4</v>
      </c>
      <c r="U5867" s="2">
        <f>Table1[[#This Row],[Selling Price]]*Table1[[#This Row],[Quantity]]</f>
        <v>214.88</v>
      </c>
      <c r="V5867" s="4">
        <v>0</v>
      </c>
      <c r="W5867">
        <v>415</v>
      </c>
      <c r="X5867" t="s">
        <v>36</v>
      </c>
      <c r="Y5867" t="s">
        <v>52</v>
      </c>
      <c r="Z5867" s="2">
        <v>33.787925786475569</v>
      </c>
    </row>
    <row r="5868" spans="1:26" x14ac:dyDescent="0.35">
      <c r="A5868" t="s">
        <v>357</v>
      </c>
      <c r="B5868" t="s">
        <v>358</v>
      </c>
      <c r="C5868" t="s">
        <v>64</v>
      </c>
      <c r="D5868" t="s">
        <v>46</v>
      </c>
      <c r="E5868" t="s">
        <v>65</v>
      </c>
      <c r="F5868" t="s">
        <v>2686</v>
      </c>
      <c r="G5868" t="s">
        <v>2687</v>
      </c>
      <c r="H5868" t="s">
        <v>32</v>
      </c>
      <c r="I5868" t="s">
        <v>8859</v>
      </c>
      <c r="J5868" s="1">
        <v>42842</v>
      </c>
      <c r="K5868" s="1">
        <v>42847</v>
      </c>
      <c r="L5868" t="s">
        <v>60</v>
      </c>
      <c r="M5868">
        <f>Table1[[#This Row],[Ship Date]]-Table1[[#This Row],[Order Date]]</f>
        <v>5</v>
      </c>
      <c r="N5868">
        <v>4</v>
      </c>
      <c r="O5868" t="s">
        <v>106</v>
      </c>
      <c r="P5868" s="3">
        <v>195.136</v>
      </c>
      <c r="Q5868" s="3">
        <v>146.65238963222811</v>
      </c>
      <c r="R5868" s="3">
        <f>(Table1[[#This Row],[Selling Price]]-Table1[[#This Row],[Cost Price]])</f>
        <v>48.483610367771888</v>
      </c>
      <c r="S5868" s="12">
        <f>(Table1[[#This Row],[Profit]]/Table1[[#This Row],[Selling Price]])</f>
        <v>0.24846061397062505</v>
      </c>
      <c r="T5868">
        <v>4</v>
      </c>
      <c r="U5868" s="2">
        <f>Table1[[#This Row],[Selling Price]]*Table1[[#This Row],[Quantity]]</f>
        <v>780.54399999999998</v>
      </c>
      <c r="V5868" s="4">
        <v>0.2</v>
      </c>
      <c r="W5868">
        <v>263</v>
      </c>
      <c r="X5868" t="s">
        <v>36</v>
      </c>
      <c r="Y5868" t="s">
        <v>68</v>
      </c>
      <c r="Z5868" s="2">
        <v>61.344788896857388</v>
      </c>
    </row>
    <row r="5869" spans="1:26" x14ac:dyDescent="0.35">
      <c r="A5869" t="s">
        <v>357</v>
      </c>
      <c r="B5869" t="s">
        <v>358</v>
      </c>
      <c r="C5869" t="s">
        <v>27</v>
      </c>
      <c r="D5869" t="s">
        <v>46</v>
      </c>
      <c r="E5869" t="s">
        <v>75</v>
      </c>
      <c r="F5869" t="s">
        <v>5262</v>
      </c>
      <c r="G5869" t="s">
        <v>5263</v>
      </c>
      <c r="H5869" t="s">
        <v>32</v>
      </c>
      <c r="I5869" t="s">
        <v>8896</v>
      </c>
      <c r="J5869" s="1">
        <v>42700</v>
      </c>
      <c r="K5869" s="1">
        <v>42704</v>
      </c>
      <c r="L5869" t="s">
        <v>60</v>
      </c>
      <c r="M5869">
        <f>Table1[[#This Row],[Ship Date]]-Table1[[#This Row],[Order Date]]</f>
        <v>4</v>
      </c>
      <c r="N5869">
        <v>11</v>
      </c>
      <c r="O5869" t="s">
        <v>35</v>
      </c>
      <c r="P5869" s="3">
        <v>37.17</v>
      </c>
      <c r="Q5869" s="3">
        <v>31.459978660523092</v>
      </c>
      <c r="R5869" s="3">
        <f>(Table1[[#This Row],[Selling Price]]-Table1[[#This Row],[Cost Price]])</f>
        <v>5.7100213394769099</v>
      </c>
      <c r="S5869" s="12">
        <f>(Table1[[#This Row],[Profit]]/Table1[[#This Row],[Selling Price]])</f>
        <v>0.15361908365555313</v>
      </c>
      <c r="T5869">
        <v>9</v>
      </c>
      <c r="U5869" s="2">
        <f>Table1[[#This Row],[Selling Price]]*Table1[[#This Row],[Quantity]]</f>
        <v>334.53000000000003</v>
      </c>
      <c r="V5869" s="4">
        <v>0</v>
      </c>
      <c r="W5869">
        <v>265</v>
      </c>
      <c r="X5869" t="s">
        <v>36</v>
      </c>
      <c r="Y5869" t="s">
        <v>52</v>
      </c>
      <c r="Z5869" s="2">
        <v>12.594807263312919</v>
      </c>
    </row>
    <row r="5870" spans="1:26" x14ac:dyDescent="0.35">
      <c r="A5870" t="s">
        <v>357</v>
      </c>
      <c r="B5870" t="s">
        <v>358</v>
      </c>
      <c r="C5870" t="s">
        <v>27</v>
      </c>
      <c r="D5870" t="s">
        <v>46</v>
      </c>
      <c r="E5870" t="s">
        <v>65</v>
      </c>
      <c r="F5870" t="s">
        <v>1754</v>
      </c>
      <c r="G5870" t="s">
        <v>1755</v>
      </c>
      <c r="H5870" t="s">
        <v>32</v>
      </c>
      <c r="I5870" t="s">
        <v>8901</v>
      </c>
      <c r="J5870" s="1">
        <v>42978</v>
      </c>
      <c r="K5870" s="1">
        <v>42983</v>
      </c>
      <c r="L5870" t="s">
        <v>60</v>
      </c>
      <c r="M5870">
        <f>Table1[[#This Row],[Ship Date]]-Table1[[#This Row],[Order Date]]</f>
        <v>5</v>
      </c>
      <c r="N5870">
        <v>8</v>
      </c>
      <c r="O5870" t="s">
        <v>61</v>
      </c>
      <c r="P5870" s="3">
        <v>193.95</v>
      </c>
      <c r="Q5870" s="3">
        <v>164.0087035694979</v>
      </c>
      <c r="R5870" s="3">
        <f>(Table1[[#This Row],[Selling Price]]-Table1[[#This Row],[Cost Price]])</f>
        <v>29.941296430502092</v>
      </c>
      <c r="S5870" s="12">
        <f>(Table1[[#This Row],[Profit]]/Table1[[#This Row],[Selling Price]])</f>
        <v>0.15437636726219178</v>
      </c>
      <c r="T5870">
        <v>3</v>
      </c>
      <c r="U5870" s="2">
        <f>Table1[[#This Row],[Selling Price]]*Table1[[#This Row],[Quantity]]</f>
        <v>581.84999999999991</v>
      </c>
      <c r="V5870" s="4">
        <v>0</v>
      </c>
      <c r="W5870">
        <v>438</v>
      </c>
      <c r="X5870" t="s">
        <v>36</v>
      </c>
      <c r="Y5870" t="s">
        <v>36</v>
      </c>
      <c r="Z5870" s="2">
        <v>227.27114404227771</v>
      </c>
    </row>
    <row r="5871" spans="1:26" x14ac:dyDescent="0.35">
      <c r="A5871" t="s">
        <v>357</v>
      </c>
      <c r="B5871" t="s">
        <v>358</v>
      </c>
      <c r="C5871" t="s">
        <v>45</v>
      </c>
      <c r="D5871" t="s">
        <v>46</v>
      </c>
      <c r="E5871" t="s">
        <v>86</v>
      </c>
      <c r="F5871" t="s">
        <v>5042</v>
      </c>
      <c r="G5871" t="s">
        <v>5043</v>
      </c>
      <c r="H5871" t="s">
        <v>32</v>
      </c>
      <c r="I5871" t="s">
        <v>8973</v>
      </c>
      <c r="J5871" s="1">
        <v>42133</v>
      </c>
      <c r="K5871" s="1">
        <v>42137</v>
      </c>
      <c r="L5871" t="s">
        <v>60</v>
      </c>
      <c r="M5871">
        <f>Table1[[#This Row],[Ship Date]]-Table1[[#This Row],[Order Date]]</f>
        <v>4</v>
      </c>
      <c r="N5871">
        <v>5</v>
      </c>
      <c r="O5871" t="s">
        <v>51</v>
      </c>
      <c r="P5871" s="3">
        <v>48.81</v>
      </c>
      <c r="Q5871" s="3">
        <v>35.205471164257489</v>
      </c>
      <c r="R5871" s="3">
        <f>(Table1[[#This Row],[Selling Price]]-Table1[[#This Row],[Cost Price]])</f>
        <v>13.604528835742514</v>
      </c>
      <c r="S5871" s="12">
        <f>(Table1[[#This Row],[Profit]]/Table1[[#This Row],[Selling Price]])</f>
        <v>0.27872421298386629</v>
      </c>
      <c r="T5871">
        <v>3</v>
      </c>
      <c r="U5871" s="2">
        <f>Table1[[#This Row],[Selling Price]]*Table1[[#This Row],[Quantity]]</f>
        <v>146.43</v>
      </c>
      <c r="V5871" s="4">
        <v>0</v>
      </c>
      <c r="W5871">
        <v>239</v>
      </c>
      <c r="X5871" t="s">
        <v>36</v>
      </c>
      <c r="Y5871" t="s">
        <v>52</v>
      </c>
      <c r="Z5871" s="2">
        <v>32.474854789513692</v>
      </c>
    </row>
    <row r="5872" spans="1:26" x14ac:dyDescent="0.35">
      <c r="A5872" t="s">
        <v>357</v>
      </c>
      <c r="B5872" t="s">
        <v>358</v>
      </c>
      <c r="C5872" t="s">
        <v>55</v>
      </c>
      <c r="D5872" t="s">
        <v>46</v>
      </c>
      <c r="E5872" t="s">
        <v>102</v>
      </c>
      <c r="F5872" t="s">
        <v>2545</v>
      </c>
      <c r="G5872" t="s">
        <v>2546</v>
      </c>
      <c r="H5872" t="s">
        <v>32</v>
      </c>
      <c r="I5872" t="s">
        <v>8994</v>
      </c>
      <c r="J5872" s="1">
        <v>42638</v>
      </c>
      <c r="K5872" s="1">
        <v>42644</v>
      </c>
      <c r="L5872" t="s">
        <v>60</v>
      </c>
      <c r="M5872">
        <f>Table1[[#This Row],[Ship Date]]-Table1[[#This Row],[Order Date]]</f>
        <v>6</v>
      </c>
      <c r="N5872">
        <v>9</v>
      </c>
      <c r="O5872" t="s">
        <v>61</v>
      </c>
      <c r="P5872" s="3">
        <v>10.9</v>
      </c>
      <c r="Q5872" s="3">
        <v>7.2794764932212779</v>
      </c>
      <c r="R5872" s="3">
        <f>(Table1[[#This Row],[Selling Price]]-Table1[[#This Row],[Cost Price]])</f>
        <v>3.6205235067787225</v>
      </c>
      <c r="S5872" s="12">
        <f>(Table1[[#This Row],[Profit]]/Table1[[#This Row],[Selling Price]])</f>
        <v>0.33215811988795618</v>
      </c>
      <c r="T5872">
        <v>5</v>
      </c>
      <c r="U5872" s="2">
        <f>Table1[[#This Row],[Selling Price]]*Table1[[#This Row],[Quantity]]</f>
        <v>54.5</v>
      </c>
      <c r="V5872" s="4">
        <v>0</v>
      </c>
      <c r="W5872">
        <v>352</v>
      </c>
      <c r="X5872" t="s">
        <v>68</v>
      </c>
      <c r="Y5872" t="s">
        <v>52</v>
      </c>
      <c r="Z5872" s="2">
        <v>3.53088223158651</v>
      </c>
    </row>
    <row r="5873" spans="1:26" x14ac:dyDescent="0.35">
      <c r="A5873" t="s">
        <v>357</v>
      </c>
      <c r="B5873" t="s">
        <v>358</v>
      </c>
      <c r="C5873" t="s">
        <v>64</v>
      </c>
      <c r="D5873" t="s">
        <v>46</v>
      </c>
      <c r="E5873" t="s">
        <v>86</v>
      </c>
      <c r="F5873" t="s">
        <v>1051</v>
      </c>
      <c r="G5873" t="s">
        <v>1052</v>
      </c>
      <c r="H5873" t="s">
        <v>32</v>
      </c>
      <c r="I5873" t="s">
        <v>9048</v>
      </c>
      <c r="J5873" s="1">
        <v>42352</v>
      </c>
      <c r="K5873" s="1">
        <v>42354</v>
      </c>
      <c r="L5873" t="s">
        <v>34</v>
      </c>
      <c r="M5873">
        <f>Table1[[#This Row],[Ship Date]]-Table1[[#This Row],[Order Date]]</f>
        <v>2</v>
      </c>
      <c r="N5873">
        <v>12</v>
      </c>
      <c r="O5873" t="s">
        <v>35</v>
      </c>
      <c r="P5873" s="3">
        <v>55.264000000000003</v>
      </c>
      <c r="Q5873" s="3">
        <v>39.082688590788102</v>
      </c>
      <c r="R5873" s="3">
        <f>(Table1[[#This Row],[Selling Price]]-Table1[[#This Row],[Cost Price]])</f>
        <v>16.181311409211901</v>
      </c>
      <c r="S5873" s="12">
        <f>(Table1[[#This Row],[Profit]]/Table1[[#This Row],[Selling Price]])</f>
        <v>0.29280022092522978</v>
      </c>
      <c r="T5873">
        <v>2</v>
      </c>
      <c r="U5873" s="2">
        <f>Table1[[#This Row],[Selling Price]]*Table1[[#This Row],[Quantity]]</f>
        <v>110.52800000000001</v>
      </c>
      <c r="V5873" s="4">
        <v>0.2</v>
      </c>
      <c r="W5873">
        <v>394</v>
      </c>
      <c r="X5873" t="s">
        <v>36</v>
      </c>
      <c r="Y5873" t="s">
        <v>52</v>
      </c>
      <c r="Z5873" s="2">
        <v>14.483480463387711</v>
      </c>
    </row>
    <row r="5874" spans="1:26" x14ac:dyDescent="0.35">
      <c r="A5874" t="s">
        <v>362</v>
      </c>
      <c r="B5874" t="s">
        <v>363</v>
      </c>
      <c r="C5874" t="s">
        <v>27</v>
      </c>
      <c r="D5874" t="s">
        <v>46</v>
      </c>
      <c r="E5874" t="s">
        <v>65</v>
      </c>
      <c r="F5874" t="s">
        <v>364</v>
      </c>
      <c r="G5874" t="s">
        <v>365</v>
      </c>
      <c r="H5874" t="s">
        <v>32</v>
      </c>
      <c r="I5874" t="s">
        <v>361</v>
      </c>
      <c r="J5874" s="1">
        <v>41924</v>
      </c>
      <c r="K5874" s="1">
        <v>41928</v>
      </c>
      <c r="L5874" t="s">
        <v>60</v>
      </c>
      <c r="M5874">
        <f>Table1[[#This Row],[Ship Date]]-Table1[[#This Row],[Order Date]]</f>
        <v>4</v>
      </c>
      <c r="N5874">
        <v>10</v>
      </c>
      <c r="O5874" t="s">
        <v>61</v>
      </c>
      <c r="P5874" s="3">
        <v>21.39</v>
      </c>
      <c r="Q5874" s="3">
        <v>16.097271067709251</v>
      </c>
      <c r="R5874" s="3">
        <f>(Table1[[#This Row],[Selling Price]]-Table1[[#This Row],[Cost Price]])</f>
        <v>5.2927289322907498</v>
      </c>
      <c r="S5874" s="12">
        <f>(Table1[[#This Row],[Profit]]/Table1[[#This Row],[Selling Price]])</f>
        <v>0.2474394077742286</v>
      </c>
      <c r="T5874">
        <v>1</v>
      </c>
      <c r="U5874" s="2">
        <f>Table1[[#This Row],[Selling Price]]*Table1[[#This Row],[Quantity]]</f>
        <v>21.39</v>
      </c>
      <c r="V5874" s="4">
        <v>0</v>
      </c>
      <c r="W5874">
        <v>192</v>
      </c>
      <c r="X5874" t="s">
        <v>36</v>
      </c>
      <c r="Y5874" t="s">
        <v>68</v>
      </c>
      <c r="Z5874" s="2">
        <v>48.657744571650667</v>
      </c>
    </row>
    <row r="5875" spans="1:26" x14ac:dyDescent="0.35">
      <c r="A5875" t="s">
        <v>362</v>
      </c>
      <c r="B5875" t="s">
        <v>363</v>
      </c>
      <c r="C5875" t="s">
        <v>39</v>
      </c>
      <c r="D5875" t="s">
        <v>46</v>
      </c>
      <c r="E5875" t="s">
        <v>86</v>
      </c>
      <c r="F5875" t="s">
        <v>436</v>
      </c>
      <c r="G5875" t="s">
        <v>437</v>
      </c>
      <c r="H5875" t="s">
        <v>32</v>
      </c>
      <c r="I5875" t="s">
        <v>431</v>
      </c>
      <c r="J5875" s="1">
        <v>42321</v>
      </c>
      <c r="K5875" s="1">
        <v>42325</v>
      </c>
      <c r="L5875" t="s">
        <v>60</v>
      </c>
      <c r="M5875">
        <f>Table1[[#This Row],[Ship Date]]-Table1[[#This Row],[Order Date]]</f>
        <v>4</v>
      </c>
      <c r="N5875">
        <v>11</v>
      </c>
      <c r="O5875" t="s">
        <v>35</v>
      </c>
      <c r="P5875" s="3">
        <v>36.881999999999998</v>
      </c>
      <c r="Q5875" s="3">
        <v>25.191589941798679</v>
      </c>
      <c r="R5875" s="3">
        <f>(Table1[[#This Row],[Selling Price]]-Table1[[#This Row],[Cost Price]])</f>
        <v>11.690410058201319</v>
      </c>
      <c r="S5875" s="12">
        <f>(Table1[[#This Row],[Profit]]/Table1[[#This Row],[Selling Price]])</f>
        <v>0.31696789919747625</v>
      </c>
      <c r="T5875">
        <v>3</v>
      </c>
      <c r="U5875" s="2">
        <f>Table1[[#This Row],[Selling Price]]*Table1[[#This Row],[Quantity]]</f>
        <v>110.64599999999999</v>
      </c>
      <c r="V5875" s="4">
        <v>0.7</v>
      </c>
      <c r="W5875">
        <v>369</v>
      </c>
      <c r="X5875" t="s">
        <v>36</v>
      </c>
      <c r="Y5875" t="s">
        <v>68</v>
      </c>
      <c r="Z5875" s="2">
        <v>100.71413414213519</v>
      </c>
    </row>
    <row r="5876" spans="1:26" x14ac:dyDescent="0.35">
      <c r="A5876" t="s">
        <v>362</v>
      </c>
      <c r="B5876" t="s">
        <v>363</v>
      </c>
      <c r="C5876" t="s">
        <v>45</v>
      </c>
      <c r="D5876" t="s">
        <v>46</v>
      </c>
      <c r="E5876" t="s">
        <v>65</v>
      </c>
      <c r="F5876" t="s">
        <v>708</v>
      </c>
      <c r="G5876" t="s">
        <v>709</v>
      </c>
      <c r="H5876" t="s">
        <v>32</v>
      </c>
      <c r="I5876" t="s">
        <v>710</v>
      </c>
      <c r="J5876" s="1">
        <v>43045</v>
      </c>
      <c r="K5876" s="1">
        <v>43052</v>
      </c>
      <c r="L5876" t="s">
        <v>60</v>
      </c>
      <c r="M5876">
        <f>Table1[[#This Row],[Ship Date]]-Table1[[#This Row],[Order Date]]</f>
        <v>7</v>
      </c>
      <c r="N5876">
        <v>11</v>
      </c>
      <c r="O5876" t="s">
        <v>35</v>
      </c>
      <c r="P5876" s="3">
        <v>46.26</v>
      </c>
      <c r="Q5876" s="3">
        <v>32.953246319210287</v>
      </c>
      <c r="R5876" s="3">
        <f>(Table1[[#This Row],[Selling Price]]-Table1[[#This Row],[Cost Price]])</f>
        <v>13.306753680789711</v>
      </c>
      <c r="S5876" s="12">
        <f>(Table1[[#This Row],[Profit]]/Table1[[#This Row],[Selling Price]])</f>
        <v>0.28765139820124758</v>
      </c>
      <c r="T5876">
        <v>3</v>
      </c>
      <c r="U5876" s="2">
        <f>Table1[[#This Row],[Selling Price]]*Table1[[#This Row],[Quantity]]</f>
        <v>138.78</v>
      </c>
      <c r="V5876" s="4">
        <v>0</v>
      </c>
      <c r="W5876">
        <v>124</v>
      </c>
      <c r="X5876" t="s">
        <v>68</v>
      </c>
      <c r="Y5876" t="s">
        <v>68</v>
      </c>
      <c r="Z5876" s="2">
        <v>132.5509689941303</v>
      </c>
    </row>
    <row r="5877" spans="1:26" x14ac:dyDescent="0.35">
      <c r="A5877" t="s">
        <v>362</v>
      </c>
      <c r="B5877" t="s">
        <v>363</v>
      </c>
      <c r="C5877" t="s">
        <v>45</v>
      </c>
      <c r="D5877" t="s">
        <v>46</v>
      </c>
      <c r="E5877" t="s">
        <v>270</v>
      </c>
      <c r="F5877" t="s">
        <v>766</v>
      </c>
      <c r="G5877" t="s">
        <v>767</v>
      </c>
      <c r="H5877" t="s">
        <v>32</v>
      </c>
      <c r="I5877" t="s">
        <v>768</v>
      </c>
      <c r="J5877" s="1">
        <v>42362</v>
      </c>
      <c r="K5877" s="1">
        <v>42365</v>
      </c>
      <c r="L5877" t="s">
        <v>199</v>
      </c>
      <c r="M5877">
        <f>Table1[[#This Row],[Ship Date]]-Table1[[#This Row],[Order Date]]</f>
        <v>3</v>
      </c>
      <c r="N5877">
        <v>12</v>
      </c>
      <c r="O5877" t="s">
        <v>35</v>
      </c>
      <c r="P5877" s="3">
        <v>5.5839999999999996</v>
      </c>
      <c r="Q5877" s="3">
        <v>4.6587578913927956</v>
      </c>
      <c r="R5877" s="3">
        <f>(Table1[[#This Row],[Selling Price]]-Table1[[#This Row],[Cost Price]])</f>
        <v>0.92524210860720402</v>
      </c>
      <c r="S5877" s="12">
        <f>(Table1[[#This Row],[Profit]]/Table1[[#This Row],[Selling Price]])</f>
        <v>0.16569522002278009</v>
      </c>
      <c r="T5877">
        <v>2</v>
      </c>
      <c r="U5877" s="2">
        <f>Table1[[#This Row],[Selling Price]]*Table1[[#This Row],[Quantity]]</f>
        <v>11.167999999999999</v>
      </c>
      <c r="V5877" s="4">
        <v>0.2</v>
      </c>
      <c r="W5877">
        <v>299</v>
      </c>
      <c r="X5877" t="s">
        <v>36</v>
      </c>
      <c r="Y5877" t="s">
        <v>52</v>
      </c>
      <c r="Z5877" s="2">
        <v>4.2211072345670493</v>
      </c>
    </row>
    <row r="5878" spans="1:26" x14ac:dyDescent="0.35">
      <c r="A5878" t="s">
        <v>362</v>
      </c>
      <c r="B5878" t="s">
        <v>363</v>
      </c>
      <c r="C5878" t="s">
        <v>55</v>
      </c>
      <c r="D5878" t="s">
        <v>46</v>
      </c>
      <c r="E5878" t="s">
        <v>102</v>
      </c>
      <c r="F5878" t="s">
        <v>1008</v>
      </c>
      <c r="G5878" t="s">
        <v>1009</v>
      </c>
      <c r="H5878" t="s">
        <v>32</v>
      </c>
      <c r="I5878" t="s">
        <v>1007</v>
      </c>
      <c r="J5878" s="1">
        <v>41860</v>
      </c>
      <c r="K5878" s="1">
        <v>41867</v>
      </c>
      <c r="L5878" t="s">
        <v>60</v>
      </c>
      <c r="M5878">
        <f>Table1[[#This Row],[Ship Date]]-Table1[[#This Row],[Order Date]]</f>
        <v>7</v>
      </c>
      <c r="N5878">
        <v>8</v>
      </c>
      <c r="O5878" t="s">
        <v>61</v>
      </c>
      <c r="P5878" s="3">
        <v>15.552</v>
      </c>
      <c r="Q5878" s="3">
        <v>12.090436900609459</v>
      </c>
      <c r="R5878" s="3">
        <f>(Table1[[#This Row],[Selling Price]]-Table1[[#This Row],[Cost Price]])</f>
        <v>3.4615630993905402</v>
      </c>
      <c r="S5878" s="12">
        <f>(Table1[[#This Row],[Profit]]/Table1[[#This Row],[Selling Price]])</f>
        <v>0.22257993180237529</v>
      </c>
      <c r="T5878">
        <v>3</v>
      </c>
      <c r="U5878" s="2">
        <f>Table1[[#This Row],[Selling Price]]*Table1[[#This Row],[Quantity]]</f>
        <v>46.655999999999999</v>
      </c>
      <c r="V5878" s="4">
        <v>0.2</v>
      </c>
      <c r="W5878">
        <v>227</v>
      </c>
      <c r="X5878" t="s">
        <v>68</v>
      </c>
      <c r="Y5878" t="s">
        <v>52</v>
      </c>
      <c r="Z5878" s="2">
        <v>8.9074048168604385</v>
      </c>
    </row>
    <row r="5879" spans="1:26" x14ac:dyDescent="0.35">
      <c r="A5879" t="s">
        <v>362</v>
      </c>
      <c r="B5879" t="s">
        <v>363</v>
      </c>
      <c r="C5879" t="s">
        <v>45</v>
      </c>
      <c r="D5879" t="s">
        <v>46</v>
      </c>
      <c r="E5879" t="s">
        <v>75</v>
      </c>
      <c r="F5879" t="s">
        <v>1455</v>
      </c>
      <c r="G5879" t="s">
        <v>1456</v>
      </c>
      <c r="H5879" t="s">
        <v>32</v>
      </c>
      <c r="I5879" t="s">
        <v>1454</v>
      </c>
      <c r="J5879" s="1">
        <v>42079</v>
      </c>
      <c r="K5879" s="1">
        <v>42085</v>
      </c>
      <c r="L5879" t="s">
        <v>60</v>
      </c>
      <c r="M5879">
        <f>Table1[[#This Row],[Ship Date]]-Table1[[#This Row],[Order Date]]</f>
        <v>6</v>
      </c>
      <c r="N5879">
        <v>3</v>
      </c>
      <c r="O5879" t="s">
        <v>106</v>
      </c>
      <c r="P5879" s="3">
        <v>8.34</v>
      </c>
      <c r="Q5879" s="3">
        <v>6.7417017114077158</v>
      </c>
      <c r="R5879" s="3">
        <f>(Table1[[#This Row],[Selling Price]]-Table1[[#This Row],[Cost Price]])</f>
        <v>1.5982982885922841</v>
      </c>
      <c r="S5879" s="12">
        <f>(Table1[[#This Row],[Profit]]/Table1[[#This Row],[Selling Price]])</f>
        <v>0.19164248064655684</v>
      </c>
      <c r="T5879">
        <v>3</v>
      </c>
      <c r="U5879" s="2">
        <f>Table1[[#This Row],[Selling Price]]*Table1[[#This Row],[Quantity]]</f>
        <v>25.02</v>
      </c>
      <c r="V5879" s="4">
        <v>0</v>
      </c>
      <c r="W5879">
        <v>437</v>
      </c>
      <c r="X5879" t="s">
        <v>68</v>
      </c>
      <c r="Y5879" t="s">
        <v>52</v>
      </c>
      <c r="Z5879" s="2">
        <v>3.2356461281584341</v>
      </c>
    </row>
    <row r="5880" spans="1:26" x14ac:dyDescent="0.35">
      <c r="A5880" t="s">
        <v>362</v>
      </c>
      <c r="B5880" t="s">
        <v>363</v>
      </c>
      <c r="C5880" t="s">
        <v>39</v>
      </c>
      <c r="D5880" t="s">
        <v>46</v>
      </c>
      <c r="E5880" t="s">
        <v>539</v>
      </c>
      <c r="F5880" t="s">
        <v>1498</v>
      </c>
      <c r="G5880" t="s">
        <v>1499</v>
      </c>
      <c r="H5880" t="s">
        <v>32</v>
      </c>
      <c r="I5880" t="s">
        <v>1497</v>
      </c>
      <c r="J5880" s="1">
        <v>42250</v>
      </c>
      <c r="K5880" s="1">
        <v>42254</v>
      </c>
      <c r="L5880" t="s">
        <v>60</v>
      </c>
      <c r="M5880">
        <f>Table1[[#This Row],[Ship Date]]-Table1[[#This Row],[Order Date]]</f>
        <v>4</v>
      </c>
      <c r="N5880">
        <v>9</v>
      </c>
      <c r="O5880" t="s">
        <v>61</v>
      </c>
      <c r="P5880" s="3">
        <v>666.24800000000005</v>
      </c>
      <c r="Q5880" s="3">
        <v>517.49803638832668</v>
      </c>
      <c r="R5880" s="3">
        <f>(Table1[[#This Row],[Selling Price]]-Table1[[#This Row],[Cost Price]])</f>
        <v>148.74996361167337</v>
      </c>
      <c r="S5880" s="12">
        <f>(Table1[[#This Row],[Profit]]/Table1[[#This Row],[Selling Price]])</f>
        <v>0.2232651559354375</v>
      </c>
      <c r="T5880">
        <v>1</v>
      </c>
      <c r="U5880" s="2">
        <f>Table1[[#This Row],[Selling Price]]*Table1[[#This Row],[Quantity]]</f>
        <v>666.24800000000005</v>
      </c>
      <c r="V5880" s="4">
        <v>0.2</v>
      </c>
      <c r="W5880">
        <v>163</v>
      </c>
      <c r="X5880" t="s">
        <v>36</v>
      </c>
      <c r="Y5880" t="s">
        <v>36</v>
      </c>
      <c r="Z5880" s="2">
        <v>1742.676897646224</v>
      </c>
    </row>
    <row r="5881" spans="1:26" x14ac:dyDescent="0.35">
      <c r="A5881" t="s">
        <v>362</v>
      </c>
      <c r="B5881" t="s">
        <v>363</v>
      </c>
      <c r="C5881" t="s">
        <v>64</v>
      </c>
      <c r="D5881" t="s">
        <v>46</v>
      </c>
      <c r="E5881" t="s">
        <v>539</v>
      </c>
      <c r="F5881" t="s">
        <v>1547</v>
      </c>
      <c r="G5881" t="s">
        <v>1120</v>
      </c>
      <c r="H5881" t="s">
        <v>32</v>
      </c>
      <c r="I5881" t="s">
        <v>1546</v>
      </c>
      <c r="J5881" s="1">
        <v>42323</v>
      </c>
      <c r="K5881" s="1">
        <v>42325</v>
      </c>
      <c r="L5881" t="s">
        <v>34</v>
      </c>
      <c r="M5881">
        <f>Table1[[#This Row],[Ship Date]]-Table1[[#This Row],[Order Date]]</f>
        <v>2</v>
      </c>
      <c r="N5881">
        <v>11</v>
      </c>
      <c r="O5881" t="s">
        <v>35</v>
      </c>
      <c r="P5881" s="3">
        <v>8.7200000000000006</v>
      </c>
      <c r="Q5881" s="3">
        <v>6.6979316609314949</v>
      </c>
      <c r="R5881" s="3">
        <f>(Table1[[#This Row],[Selling Price]]-Table1[[#This Row],[Cost Price]])</f>
        <v>2.0220683390685057</v>
      </c>
      <c r="S5881" s="12">
        <f>(Table1[[#This Row],[Profit]]/Table1[[#This Row],[Selling Price]])</f>
        <v>0.23188857099409468</v>
      </c>
      <c r="T5881">
        <v>5</v>
      </c>
      <c r="U5881" s="2">
        <f>Table1[[#This Row],[Selling Price]]*Table1[[#This Row],[Quantity]]</f>
        <v>43.6</v>
      </c>
      <c r="V5881" s="4">
        <v>0.2</v>
      </c>
      <c r="W5881">
        <v>285</v>
      </c>
      <c r="X5881" t="s">
        <v>36</v>
      </c>
      <c r="Y5881" t="s">
        <v>52</v>
      </c>
      <c r="Z5881" s="2">
        <v>2.5071579660377741</v>
      </c>
    </row>
    <row r="5882" spans="1:26" x14ac:dyDescent="0.35">
      <c r="A5882" t="s">
        <v>362</v>
      </c>
      <c r="B5882" t="s">
        <v>363</v>
      </c>
      <c r="C5882" t="s">
        <v>39</v>
      </c>
      <c r="D5882" t="s">
        <v>46</v>
      </c>
      <c r="E5882" t="s">
        <v>75</v>
      </c>
      <c r="F5882" t="s">
        <v>1627</v>
      </c>
      <c r="G5882" t="s">
        <v>1628</v>
      </c>
      <c r="H5882" t="s">
        <v>32</v>
      </c>
      <c r="I5882" t="s">
        <v>1629</v>
      </c>
      <c r="J5882" s="1">
        <v>41648</v>
      </c>
      <c r="K5882" s="1">
        <v>41652</v>
      </c>
      <c r="L5882" t="s">
        <v>60</v>
      </c>
      <c r="M5882">
        <f>Table1[[#This Row],[Ship Date]]-Table1[[#This Row],[Order Date]]</f>
        <v>4</v>
      </c>
      <c r="N5882">
        <v>1</v>
      </c>
      <c r="O5882" t="s">
        <v>35</v>
      </c>
      <c r="P5882" s="3">
        <v>9.3439999999999994</v>
      </c>
      <c r="Q5882" s="3">
        <v>7.0086276498669484</v>
      </c>
      <c r="R5882" s="3">
        <f>(Table1[[#This Row],[Selling Price]]-Table1[[#This Row],[Cost Price]])</f>
        <v>2.335372350133051</v>
      </c>
      <c r="S5882" s="12">
        <f>(Table1[[#This Row],[Profit]]/Table1[[#This Row],[Selling Price]])</f>
        <v>0.24993282856732141</v>
      </c>
      <c r="T5882">
        <v>2</v>
      </c>
      <c r="U5882" s="2">
        <f>Table1[[#This Row],[Selling Price]]*Table1[[#This Row],[Quantity]]</f>
        <v>18.687999999999999</v>
      </c>
      <c r="V5882" s="4">
        <v>0.2</v>
      </c>
      <c r="W5882">
        <v>479</v>
      </c>
      <c r="X5882" t="s">
        <v>36</v>
      </c>
      <c r="Y5882" t="s">
        <v>52</v>
      </c>
      <c r="Z5882" s="2">
        <v>13.76150773980552</v>
      </c>
    </row>
    <row r="5883" spans="1:26" x14ac:dyDescent="0.35">
      <c r="A5883" t="s">
        <v>362</v>
      </c>
      <c r="B5883" t="s">
        <v>363</v>
      </c>
      <c r="C5883" t="s">
        <v>45</v>
      </c>
      <c r="D5883" t="s">
        <v>46</v>
      </c>
      <c r="E5883" t="s">
        <v>91</v>
      </c>
      <c r="F5883" t="s">
        <v>1731</v>
      </c>
      <c r="G5883" t="s">
        <v>1732</v>
      </c>
      <c r="H5883" t="s">
        <v>32</v>
      </c>
      <c r="I5883" t="s">
        <v>1798</v>
      </c>
      <c r="J5883" s="1">
        <v>43043</v>
      </c>
      <c r="K5883" s="1">
        <v>43043</v>
      </c>
      <c r="L5883" t="s">
        <v>1118</v>
      </c>
      <c r="M5883">
        <f>Table1[[#This Row],[Ship Date]]-Table1[[#This Row],[Order Date]]</f>
        <v>0</v>
      </c>
      <c r="N5883">
        <v>11</v>
      </c>
      <c r="O5883" t="s">
        <v>35</v>
      </c>
      <c r="P5883" s="3">
        <v>167.44</v>
      </c>
      <c r="Q5883" s="3">
        <v>136.15542349764459</v>
      </c>
      <c r="R5883" s="3">
        <f>(Table1[[#This Row],[Selling Price]]-Table1[[#This Row],[Cost Price]])</f>
        <v>31.284576502355407</v>
      </c>
      <c r="S5883" s="12">
        <f>(Table1[[#This Row],[Profit]]/Table1[[#This Row],[Selling Price]])</f>
        <v>0.18684051900594487</v>
      </c>
      <c r="T5883">
        <v>2</v>
      </c>
      <c r="U5883" s="2">
        <f>Table1[[#This Row],[Selling Price]]*Table1[[#This Row],[Quantity]]</f>
        <v>334.88</v>
      </c>
      <c r="V5883" s="4">
        <v>0.2</v>
      </c>
      <c r="W5883">
        <v>146</v>
      </c>
      <c r="X5883" t="s">
        <v>36</v>
      </c>
      <c r="Y5883" t="s">
        <v>36</v>
      </c>
      <c r="Z5883" s="2">
        <v>165.1570195500835</v>
      </c>
    </row>
    <row r="5884" spans="1:26" x14ac:dyDescent="0.35">
      <c r="A5884" t="s">
        <v>362</v>
      </c>
      <c r="B5884" t="s">
        <v>363</v>
      </c>
      <c r="C5884" t="s">
        <v>45</v>
      </c>
      <c r="D5884" t="s">
        <v>46</v>
      </c>
      <c r="E5884" t="s">
        <v>178</v>
      </c>
      <c r="F5884" t="s">
        <v>366</v>
      </c>
      <c r="G5884" t="s">
        <v>367</v>
      </c>
      <c r="H5884" t="s">
        <v>32</v>
      </c>
      <c r="I5884" t="s">
        <v>1815</v>
      </c>
      <c r="J5884" s="1">
        <v>42138</v>
      </c>
      <c r="K5884" s="1">
        <v>42141</v>
      </c>
      <c r="L5884" t="s">
        <v>199</v>
      </c>
      <c r="M5884">
        <f>Table1[[#This Row],[Ship Date]]-Table1[[#This Row],[Order Date]]</f>
        <v>3</v>
      </c>
      <c r="N5884">
        <v>5</v>
      </c>
      <c r="O5884" t="s">
        <v>51</v>
      </c>
      <c r="P5884" s="3">
        <v>200.98400000000001</v>
      </c>
      <c r="Q5884" s="3">
        <v>135.94507450042281</v>
      </c>
      <c r="R5884" s="3">
        <f>(Table1[[#This Row],[Selling Price]]-Table1[[#This Row],[Cost Price]])</f>
        <v>65.038925499577203</v>
      </c>
      <c r="S5884" s="12">
        <f>(Table1[[#This Row],[Profit]]/Table1[[#This Row],[Selling Price]])</f>
        <v>0.32360250318222944</v>
      </c>
      <c r="T5884">
        <v>7</v>
      </c>
      <c r="U5884" s="2">
        <f>Table1[[#This Row],[Selling Price]]*Table1[[#This Row],[Quantity]]</f>
        <v>1406.8880000000001</v>
      </c>
      <c r="V5884" s="4">
        <v>0.2</v>
      </c>
      <c r="W5884">
        <v>363</v>
      </c>
      <c r="X5884" t="s">
        <v>36</v>
      </c>
      <c r="Y5884" t="s">
        <v>68</v>
      </c>
      <c r="Z5884" s="2">
        <v>79.364793006723076</v>
      </c>
    </row>
    <row r="5885" spans="1:26" x14ac:dyDescent="0.35">
      <c r="A5885" t="s">
        <v>362</v>
      </c>
      <c r="B5885" t="s">
        <v>363</v>
      </c>
      <c r="C5885" t="s">
        <v>64</v>
      </c>
      <c r="D5885" t="s">
        <v>46</v>
      </c>
      <c r="E5885" t="s">
        <v>86</v>
      </c>
      <c r="F5885" t="s">
        <v>1893</v>
      </c>
      <c r="G5885" t="s">
        <v>1894</v>
      </c>
      <c r="H5885" t="s">
        <v>32</v>
      </c>
      <c r="I5885" t="s">
        <v>1888</v>
      </c>
      <c r="J5885" s="1">
        <v>42756</v>
      </c>
      <c r="K5885" s="1">
        <v>42760</v>
      </c>
      <c r="L5885" t="s">
        <v>60</v>
      </c>
      <c r="M5885">
        <f>Table1[[#This Row],[Ship Date]]-Table1[[#This Row],[Order Date]]</f>
        <v>4</v>
      </c>
      <c r="N5885">
        <v>1</v>
      </c>
      <c r="O5885" t="s">
        <v>35</v>
      </c>
      <c r="P5885" s="3">
        <v>18.72</v>
      </c>
      <c r="Q5885" s="3">
        <v>15.149807542200421</v>
      </c>
      <c r="R5885" s="3">
        <f>(Table1[[#This Row],[Selling Price]]-Table1[[#This Row],[Cost Price]])</f>
        <v>3.5701924577995783</v>
      </c>
      <c r="S5885" s="12">
        <f>(Table1[[#This Row],[Profit]]/Table1[[#This Row],[Selling Price]])</f>
        <v>0.19071540907049031</v>
      </c>
      <c r="T5885">
        <v>5</v>
      </c>
      <c r="U5885" s="2">
        <f>Table1[[#This Row],[Selling Price]]*Table1[[#This Row],[Quantity]]</f>
        <v>93.6</v>
      </c>
      <c r="V5885" s="4">
        <v>0.2</v>
      </c>
      <c r="W5885">
        <v>200</v>
      </c>
      <c r="X5885" t="s">
        <v>36</v>
      </c>
      <c r="Y5885" t="s">
        <v>52</v>
      </c>
      <c r="Z5885" s="2">
        <v>5.9356191637556108</v>
      </c>
    </row>
    <row r="5886" spans="1:26" x14ac:dyDescent="0.35">
      <c r="A5886" t="s">
        <v>362</v>
      </c>
      <c r="B5886" t="s">
        <v>363</v>
      </c>
      <c r="C5886" t="s">
        <v>27</v>
      </c>
      <c r="D5886" t="s">
        <v>46</v>
      </c>
      <c r="E5886" t="s">
        <v>65</v>
      </c>
      <c r="F5886" t="s">
        <v>1808</v>
      </c>
      <c r="G5886" t="s">
        <v>1809</v>
      </c>
      <c r="H5886" t="s">
        <v>32</v>
      </c>
      <c r="I5886" t="s">
        <v>1926</v>
      </c>
      <c r="J5886" s="1">
        <v>42002</v>
      </c>
      <c r="K5886" s="1">
        <v>42006</v>
      </c>
      <c r="L5886" t="s">
        <v>60</v>
      </c>
      <c r="M5886">
        <f>Table1[[#This Row],[Ship Date]]-Table1[[#This Row],[Order Date]]</f>
        <v>4</v>
      </c>
      <c r="N5886">
        <v>12</v>
      </c>
      <c r="O5886" t="s">
        <v>35</v>
      </c>
      <c r="P5886" s="3">
        <v>24.56</v>
      </c>
      <c r="Q5886" s="3">
        <v>17.494525138513779</v>
      </c>
      <c r="R5886" s="3">
        <f>(Table1[[#This Row],[Selling Price]]-Table1[[#This Row],[Cost Price]])</f>
        <v>7.0654748614862193</v>
      </c>
      <c r="S5886" s="12">
        <f>(Table1[[#This Row],[Profit]]/Table1[[#This Row],[Selling Price]])</f>
        <v>0.28768220120057897</v>
      </c>
      <c r="T5886">
        <v>2</v>
      </c>
      <c r="U5886" s="2">
        <f>Table1[[#This Row],[Selling Price]]*Table1[[#This Row],[Quantity]]</f>
        <v>49.12</v>
      </c>
      <c r="V5886" s="4">
        <v>0</v>
      </c>
      <c r="W5886">
        <v>166</v>
      </c>
      <c r="X5886" t="s">
        <v>36</v>
      </c>
      <c r="Y5886" t="s">
        <v>52</v>
      </c>
      <c r="Z5886" s="2">
        <v>23.811803459629001</v>
      </c>
    </row>
    <row r="5887" spans="1:26" x14ac:dyDescent="0.35">
      <c r="A5887" t="s">
        <v>362</v>
      </c>
      <c r="B5887" t="s">
        <v>363</v>
      </c>
      <c r="C5887" t="s">
        <v>55</v>
      </c>
      <c r="D5887" t="s">
        <v>46</v>
      </c>
      <c r="E5887" t="s">
        <v>539</v>
      </c>
      <c r="F5887" t="s">
        <v>2048</v>
      </c>
      <c r="G5887" t="s">
        <v>2049</v>
      </c>
      <c r="H5887" t="s">
        <v>32</v>
      </c>
      <c r="I5887" t="s">
        <v>2047</v>
      </c>
      <c r="J5887" s="1">
        <v>42968</v>
      </c>
      <c r="K5887" s="1">
        <v>42975</v>
      </c>
      <c r="L5887" t="s">
        <v>60</v>
      </c>
      <c r="M5887">
        <f>Table1[[#This Row],[Ship Date]]-Table1[[#This Row],[Order Date]]</f>
        <v>7</v>
      </c>
      <c r="N5887">
        <v>8</v>
      </c>
      <c r="O5887" t="s">
        <v>61</v>
      </c>
      <c r="P5887" s="3">
        <v>37.24</v>
      </c>
      <c r="Q5887" s="3">
        <v>29.254394877556841</v>
      </c>
      <c r="R5887" s="3">
        <f>(Table1[[#This Row],[Selling Price]]-Table1[[#This Row],[Cost Price]])</f>
        <v>7.985605122443161</v>
      </c>
      <c r="S5887" s="12">
        <f>(Table1[[#This Row],[Profit]]/Table1[[#This Row],[Selling Price]])</f>
        <v>0.21443622777774329</v>
      </c>
      <c r="T5887">
        <v>4</v>
      </c>
      <c r="U5887" s="2">
        <f>Table1[[#This Row],[Selling Price]]*Table1[[#This Row],[Quantity]]</f>
        <v>148.96</v>
      </c>
      <c r="V5887" s="4">
        <v>0</v>
      </c>
      <c r="W5887">
        <v>331</v>
      </c>
      <c r="X5887" t="s">
        <v>68</v>
      </c>
      <c r="Y5887" t="s">
        <v>52</v>
      </c>
      <c r="Z5887" s="2">
        <v>15.978830557960119</v>
      </c>
    </row>
    <row r="5888" spans="1:26" x14ac:dyDescent="0.35">
      <c r="A5888" t="s">
        <v>362</v>
      </c>
      <c r="B5888" t="s">
        <v>363</v>
      </c>
      <c r="C5888" t="s">
        <v>64</v>
      </c>
      <c r="D5888" t="s">
        <v>46</v>
      </c>
      <c r="E5888" t="s">
        <v>86</v>
      </c>
      <c r="F5888" t="s">
        <v>478</v>
      </c>
      <c r="G5888" t="s">
        <v>479</v>
      </c>
      <c r="H5888" t="s">
        <v>32</v>
      </c>
      <c r="I5888" t="s">
        <v>2228</v>
      </c>
      <c r="J5888" s="1">
        <v>42628</v>
      </c>
      <c r="K5888" s="1">
        <v>42633</v>
      </c>
      <c r="L5888" t="s">
        <v>60</v>
      </c>
      <c r="M5888">
        <f>Table1[[#This Row],[Ship Date]]-Table1[[#This Row],[Order Date]]</f>
        <v>5</v>
      </c>
      <c r="N5888">
        <v>9</v>
      </c>
      <c r="O5888" t="s">
        <v>61</v>
      </c>
      <c r="P5888" s="3">
        <v>841.56799999999998</v>
      </c>
      <c r="Q5888" s="3">
        <v>642.1969068682821</v>
      </c>
      <c r="R5888" s="3">
        <f>(Table1[[#This Row],[Selling Price]]-Table1[[#This Row],[Cost Price]])</f>
        <v>199.37109313171788</v>
      </c>
      <c r="S5888" s="12">
        <f>(Table1[[#This Row],[Profit]]/Table1[[#This Row],[Selling Price]])</f>
        <v>0.23690431804883014</v>
      </c>
      <c r="T5888">
        <v>2</v>
      </c>
      <c r="U5888" s="2">
        <f>Table1[[#This Row],[Selling Price]]*Table1[[#This Row],[Quantity]]</f>
        <v>1683.136</v>
      </c>
      <c r="V5888" s="4">
        <v>0.2</v>
      </c>
      <c r="W5888">
        <v>435</v>
      </c>
      <c r="X5888" t="s">
        <v>36</v>
      </c>
      <c r="Y5888" t="s">
        <v>36</v>
      </c>
      <c r="Z5888" s="2">
        <v>535.24395562070572</v>
      </c>
    </row>
    <row r="5889" spans="1:26" x14ac:dyDescent="0.35">
      <c r="A5889" t="s">
        <v>362</v>
      </c>
      <c r="B5889" t="s">
        <v>363</v>
      </c>
      <c r="C5889" t="s">
        <v>27</v>
      </c>
      <c r="D5889" t="s">
        <v>46</v>
      </c>
      <c r="E5889" t="s">
        <v>102</v>
      </c>
      <c r="F5889" t="s">
        <v>2249</v>
      </c>
      <c r="G5889" t="s">
        <v>2250</v>
      </c>
      <c r="H5889" t="s">
        <v>32</v>
      </c>
      <c r="I5889" t="s">
        <v>2251</v>
      </c>
      <c r="J5889" s="1">
        <v>42351</v>
      </c>
      <c r="K5889" s="1">
        <v>42355</v>
      </c>
      <c r="L5889" t="s">
        <v>60</v>
      </c>
      <c r="M5889">
        <f>Table1[[#This Row],[Ship Date]]-Table1[[#This Row],[Order Date]]</f>
        <v>4</v>
      </c>
      <c r="N5889">
        <v>12</v>
      </c>
      <c r="O5889" t="s">
        <v>35</v>
      </c>
      <c r="P5889" s="3">
        <v>12.96</v>
      </c>
      <c r="Q5889" s="3">
        <v>10.917097579663899</v>
      </c>
      <c r="R5889" s="3">
        <f>(Table1[[#This Row],[Selling Price]]-Table1[[#This Row],[Cost Price]])</f>
        <v>2.0429024203361017</v>
      </c>
      <c r="S5889" s="12">
        <f>(Table1[[#This Row],[Profit]]/Table1[[#This Row],[Selling Price]])</f>
        <v>0.15763135959383501</v>
      </c>
      <c r="T5889">
        <v>2</v>
      </c>
      <c r="U5889" s="2">
        <f>Table1[[#This Row],[Selling Price]]*Table1[[#This Row],[Quantity]]</f>
        <v>25.92</v>
      </c>
      <c r="V5889" s="4">
        <v>0</v>
      </c>
      <c r="W5889">
        <v>491</v>
      </c>
      <c r="X5889" t="s">
        <v>36</v>
      </c>
      <c r="Y5889" t="s">
        <v>52</v>
      </c>
      <c r="Z5889" s="2">
        <v>10.770583939601419</v>
      </c>
    </row>
    <row r="5890" spans="1:26" x14ac:dyDescent="0.35">
      <c r="A5890" t="s">
        <v>362</v>
      </c>
      <c r="B5890" t="s">
        <v>363</v>
      </c>
      <c r="C5890" t="s">
        <v>55</v>
      </c>
      <c r="D5890" t="s">
        <v>46</v>
      </c>
      <c r="E5890" t="s">
        <v>102</v>
      </c>
      <c r="F5890" t="s">
        <v>2395</v>
      </c>
      <c r="G5890" t="s">
        <v>2396</v>
      </c>
      <c r="H5890" t="s">
        <v>32</v>
      </c>
      <c r="I5890" t="s">
        <v>2394</v>
      </c>
      <c r="J5890" s="1">
        <v>42380</v>
      </c>
      <c r="K5890" s="1">
        <v>42382</v>
      </c>
      <c r="L5890" t="s">
        <v>34</v>
      </c>
      <c r="M5890">
        <f>Table1[[#This Row],[Ship Date]]-Table1[[#This Row],[Order Date]]</f>
        <v>2</v>
      </c>
      <c r="N5890">
        <v>1</v>
      </c>
      <c r="O5890" t="s">
        <v>35</v>
      </c>
      <c r="P5890" s="3">
        <v>63.311999999999998</v>
      </c>
      <c r="Q5890" s="3">
        <v>49.113181263570688</v>
      </c>
      <c r="R5890" s="3">
        <f>(Table1[[#This Row],[Selling Price]]-Table1[[#This Row],[Cost Price]])</f>
        <v>14.19881873642931</v>
      </c>
      <c r="S5890" s="12">
        <f>(Table1[[#This Row],[Profit]]/Table1[[#This Row],[Selling Price]])</f>
        <v>0.22426741749477683</v>
      </c>
      <c r="T5890">
        <v>3</v>
      </c>
      <c r="U5890" s="2">
        <f>Table1[[#This Row],[Selling Price]]*Table1[[#This Row],[Quantity]]</f>
        <v>189.93599999999998</v>
      </c>
      <c r="V5890" s="4">
        <v>0.2</v>
      </c>
      <c r="W5890">
        <v>349</v>
      </c>
      <c r="X5890" t="s">
        <v>36</v>
      </c>
      <c r="Y5890" t="s">
        <v>68</v>
      </c>
      <c r="Z5890" s="2">
        <v>60.386580098561637</v>
      </c>
    </row>
    <row r="5891" spans="1:26" x14ac:dyDescent="0.35">
      <c r="A5891" t="s">
        <v>362</v>
      </c>
      <c r="B5891" t="s">
        <v>363</v>
      </c>
      <c r="C5891" t="s">
        <v>45</v>
      </c>
      <c r="D5891" t="s">
        <v>46</v>
      </c>
      <c r="E5891" t="s">
        <v>75</v>
      </c>
      <c r="F5891" t="s">
        <v>1317</v>
      </c>
      <c r="G5891" t="s">
        <v>1318</v>
      </c>
      <c r="H5891" t="s">
        <v>32</v>
      </c>
      <c r="I5891" t="s">
        <v>2553</v>
      </c>
      <c r="J5891" s="1">
        <v>42065</v>
      </c>
      <c r="K5891" s="1">
        <v>42070</v>
      </c>
      <c r="L5891" t="s">
        <v>60</v>
      </c>
      <c r="M5891">
        <f>Table1[[#This Row],[Ship Date]]-Table1[[#This Row],[Order Date]]</f>
        <v>5</v>
      </c>
      <c r="N5891">
        <v>3</v>
      </c>
      <c r="O5891" t="s">
        <v>106</v>
      </c>
      <c r="P5891" s="3">
        <v>10.16</v>
      </c>
      <c r="Q5891" s="3">
        <v>7.596736320531412</v>
      </c>
      <c r="R5891" s="3">
        <f>(Table1[[#This Row],[Selling Price]]-Table1[[#This Row],[Cost Price]])</f>
        <v>2.5632636794685881</v>
      </c>
      <c r="S5891" s="12">
        <f>(Table1[[#This Row],[Profit]]/Table1[[#This Row],[Selling Price]])</f>
        <v>0.25228973223116025</v>
      </c>
      <c r="T5891">
        <v>1</v>
      </c>
      <c r="U5891" s="2">
        <f>Table1[[#This Row],[Selling Price]]*Table1[[#This Row],[Quantity]]</f>
        <v>10.16</v>
      </c>
      <c r="V5891" s="4">
        <v>0</v>
      </c>
      <c r="W5891">
        <v>361</v>
      </c>
      <c r="X5891" t="s">
        <v>36</v>
      </c>
      <c r="Y5891" t="s">
        <v>52</v>
      </c>
      <c r="Z5891" s="2">
        <v>15.71354941443848</v>
      </c>
    </row>
    <row r="5892" spans="1:26" x14ac:dyDescent="0.35">
      <c r="A5892" t="s">
        <v>362</v>
      </c>
      <c r="B5892" t="s">
        <v>363</v>
      </c>
      <c r="C5892" t="s">
        <v>64</v>
      </c>
      <c r="D5892" t="s">
        <v>46</v>
      </c>
      <c r="E5892" t="s">
        <v>86</v>
      </c>
      <c r="F5892" t="s">
        <v>2148</v>
      </c>
      <c r="G5892" t="s">
        <v>2149</v>
      </c>
      <c r="H5892" t="s">
        <v>32</v>
      </c>
      <c r="I5892" t="s">
        <v>2593</v>
      </c>
      <c r="J5892" s="1">
        <v>42735</v>
      </c>
      <c r="K5892" s="1">
        <v>42741</v>
      </c>
      <c r="L5892" t="s">
        <v>60</v>
      </c>
      <c r="M5892">
        <f>Table1[[#This Row],[Ship Date]]-Table1[[#This Row],[Order Date]]</f>
        <v>6</v>
      </c>
      <c r="N5892">
        <v>12</v>
      </c>
      <c r="O5892" t="s">
        <v>35</v>
      </c>
      <c r="P5892" s="3">
        <v>159.768</v>
      </c>
      <c r="Q5892" s="3">
        <v>130.95308539129229</v>
      </c>
      <c r="R5892" s="3">
        <f>(Table1[[#This Row],[Selling Price]]-Table1[[#This Row],[Cost Price]])</f>
        <v>28.81491460870771</v>
      </c>
      <c r="S5892" s="12">
        <f>(Table1[[#This Row],[Profit]]/Table1[[#This Row],[Selling Price]])</f>
        <v>0.18035473066388583</v>
      </c>
      <c r="T5892">
        <v>7</v>
      </c>
      <c r="U5892" s="2">
        <f>Table1[[#This Row],[Selling Price]]*Table1[[#This Row],[Quantity]]</f>
        <v>1118.376</v>
      </c>
      <c r="V5892" s="4">
        <v>0.2</v>
      </c>
      <c r="W5892">
        <v>195</v>
      </c>
      <c r="X5892" t="s">
        <v>68</v>
      </c>
      <c r="Y5892" t="s">
        <v>68</v>
      </c>
      <c r="Z5892" s="2">
        <v>98.386651041403255</v>
      </c>
    </row>
    <row r="5893" spans="1:26" x14ac:dyDescent="0.35">
      <c r="A5893" t="s">
        <v>362</v>
      </c>
      <c r="B5893" t="s">
        <v>363</v>
      </c>
      <c r="C5893" t="s">
        <v>64</v>
      </c>
      <c r="D5893" t="s">
        <v>46</v>
      </c>
      <c r="E5893" t="s">
        <v>270</v>
      </c>
      <c r="F5893" t="s">
        <v>271</v>
      </c>
      <c r="G5893" t="s">
        <v>272</v>
      </c>
      <c r="H5893" t="s">
        <v>32</v>
      </c>
      <c r="I5893" t="s">
        <v>2714</v>
      </c>
      <c r="J5893" s="1">
        <v>42415</v>
      </c>
      <c r="K5893" s="1">
        <v>42422</v>
      </c>
      <c r="L5893" t="s">
        <v>60</v>
      </c>
      <c r="M5893">
        <f>Table1[[#This Row],[Ship Date]]-Table1[[#This Row],[Order Date]]</f>
        <v>7</v>
      </c>
      <c r="N5893">
        <v>2</v>
      </c>
      <c r="O5893" t="s">
        <v>106</v>
      </c>
      <c r="P5893" s="3">
        <v>8.7200000000000006</v>
      </c>
      <c r="Q5893" s="3">
        <v>6.7594640885381523</v>
      </c>
      <c r="R5893" s="3">
        <f>(Table1[[#This Row],[Selling Price]]-Table1[[#This Row],[Cost Price]])</f>
        <v>1.9605359114618484</v>
      </c>
      <c r="S5893" s="12">
        <f>(Table1[[#This Row],[Profit]]/Table1[[#This Row],[Selling Price]])</f>
        <v>0.22483209993828535</v>
      </c>
      <c r="T5893">
        <v>4</v>
      </c>
      <c r="U5893" s="2">
        <f>Table1[[#This Row],[Selling Price]]*Table1[[#This Row],[Quantity]]</f>
        <v>34.880000000000003</v>
      </c>
      <c r="V5893" s="4">
        <v>0</v>
      </c>
      <c r="W5893">
        <v>499</v>
      </c>
      <c r="X5893" t="s">
        <v>68</v>
      </c>
      <c r="Y5893" t="s">
        <v>52</v>
      </c>
      <c r="Z5893" s="2">
        <v>3.7251856329584441</v>
      </c>
    </row>
    <row r="5894" spans="1:26" x14ac:dyDescent="0.35">
      <c r="A5894" t="s">
        <v>362</v>
      </c>
      <c r="B5894" t="s">
        <v>363</v>
      </c>
      <c r="C5894" t="s">
        <v>39</v>
      </c>
      <c r="D5894" t="s">
        <v>46</v>
      </c>
      <c r="E5894" t="s">
        <v>102</v>
      </c>
      <c r="F5894" t="s">
        <v>2753</v>
      </c>
      <c r="G5894" t="s">
        <v>2754</v>
      </c>
      <c r="H5894" t="s">
        <v>32</v>
      </c>
      <c r="I5894" t="s">
        <v>2755</v>
      </c>
      <c r="J5894" s="1">
        <v>42890</v>
      </c>
      <c r="K5894" s="1">
        <v>42894</v>
      </c>
      <c r="L5894" t="s">
        <v>60</v>
      </c>
      <c r="M5894">
        <f>Table1[[#This Row],[Ship Date]]-Table1[[#This Row],[Order Date]]</f>
        <v>4</v>
      </c>
      <c r="N5894">
        <v>6</v>
      </c>
      <c r="O5894" t="s">
        <v>51</v>
      </c>
      <c r="P5894" s="3">
        <v>12.48</v>
      </c>
      <c r="Q5894" s="3">
        <v>8.6686712590995079</v>
      </c>
      <c r="R5894" s="3">
        <f>(Table1[[#This Row],[Selling Price]]-Table1[[#This Row],[Cost Price]])</f>
        <v>3.8113287409004926</v>
      </c>
      <c r="S5894" s="12">
        <f>(Table1[[#This Row],[Profit]]/Table1[[#This Row],[Selling Price]])</f>
        <v>0.30539493116189842</v>
      </c>
      <c r="T5894">
        <v>2</v>
      </c>
      <c r="U5894" s="2">
        <f>Table1[[#This Row],[Selling Price]]*Table1[[#This Row],[Quantity]]</f>
        <v>24.96</v>
      </c>
      <c r="V5894" s="4">
        <v>0</v>
      </c>
      <c r="W5894">
        <v>472</v>
      </c>
      <c r="X5894" t="s">
        <v>36</v>
      </c>
      <c r="Y5894" t="s">
        <v>52</v>
      </c>
      <c r="Z5894" s="2">
        <v>12.48</v>
      </c>
    </row>
    <row r="5895" spans="1:26" x14ac:dyDescent="0.35">
      <c r="A5895" t="s">
        <v>362</v>
      </c>
      <c r="B5895" t="s">
        <v>363</v>
      </c>
      <c r="C5895" t="s">
        <v>39</v>
      </c>
      <c r="D5895" t="s">
        <v>46</v>
      </c>
      <c r="E5895" t="s">
        <v>86</v>
      </c>
      <c r="F5895" t="s">
        <v>2190</v>
      </c>
      <c r="G5895" t="s">
        <v>2191</v>
      </c>
      <c r="H5895" t="s">
        <v>32</v>
      </c>
      <c r="I5895" t="s">
        <v>3000</v>
      </c>
      <c r="J5895" s="1">
        <v>43088</v>
      </c>
      <c r="K5895" s="1">
        <v>43093</v>
      </c>
      <c r="L5895" t="s">
        <v>34</v>
      </c>
      <c r="M5895">
        <f>Table1[[#This Row],[Ship Date]]-Table1[[#This Row],[Order Date]]</f>
        <v>5</v>
      </c>
      <c r="N5895">
        <v>12</v>
      </c>
      <c r="O5895" t="s">
        <v>35</v>
      </c>
      <c r="P5895" s="3">
        <v>36.671999999999997</v>
      </c>
      <c r="Q5895" s="3">
        <v>30.100952151790231</v>
      </c>
      <c r="R5895" s="3">
        <f>(Table1[[#This Row],[Selling Price]]-Table1[[#This Row],[Cost Price]])</f>
        <v>6.5710478482097656</v>
      </c>
      <c r="S5895" s="12">
        <f>(Table1[[#This Row],[Profit]]/Table1[[#This Row],[Selling Price]])</f>
        <v>0.17918433268460313</v>
      </c>
      <c r="T5895">
        <v>2</v>
      </c>
      <c r="U5895" s="2">
        <f>Table1[[#This Row],[Selling Price]]*Table1[[#This Row],[Quantity]]</f>
        <v>73.343999999999994</v>
      </c>
      <c r="V5895" s="4">
        <v>0.2</v>
      </c>
      <c r="W5895">
        <v>459</v>
      </c>
      <c r="X5895" t="s">
        <v>36</v>
      </c>
      <c r="Y5895" t="s">
        <v>68</v>
      </c>
      <c r="Z5895" s="2">
        <v>46.80129199681808</v>
      </c>
    </row>
    <row r="5896" spans="1:26" x14ac:dyDescent="0.35">
      <c r="A5896" t="s">
        <v>362</v>
      </c>
      <c r="B5896" t="s">
        <v>363</v>
      </c>
      <c r="C5896" t="s">
        <v>27</v>
      </c>
      <c r="D5896" t="s">
        <v>46</v>
      </c>
      <c r="E5896" t="s">
        <v>65</v>
      </c>
      <c r="F5896" t="s">
        <v>509</v>
      </c>
      <c r="G5896" t="s">
        <v>510</v>
      </c>
      <c r="H5896" t="s">
        <v>32</v>
      </c>
      <c r="I5896" t="s">
        <v>3002</v>
      </c>
      <c r="J5896" s="1">
        <v>42278</v>
      </c>
      <c r="K5896" s="1">
        <v>42283</v>
      </c>
      <c r="L5896" t="s">
        <v>60</v>
      </c>
      <c r="M5896">
        <f>Table1[[#This Row],[Ship Date]]-Table1[[#This Row],[Order Date]]</f>
        <v>5</v>
      </c>
      <c r="N5896">
        <v>10</v>
      </c>
      <c r="O5896" t="s">
        <v>61</v>
      </c>
      <c r="P5896" s="3">
        <v>139.42400000000001</v>
      </c>
      <c r="Q5896" s="3">
        <v>110.28824032413181</v>
      </c>
      <c r="R5896" s="3">
        <f>(Table1[[#This Row],[Selling Price]]-Table1[[#This Row],[Cost Price]])</f>
        <v>29.135759675868201</v>
      </c>
      <c r="S5896" s="12">
        <f>(Table1[[#This Row],[Profit]]/Table1[[#This Row],[Selling Price]])</f>
        <v>0.20897234103072784</v>
      </c>
      <c r="T5896">
        <v>4</v>
      </c>
      <c r="U5896" s="2">
        <f>Table1[[#This Row],[Selling Price]]*Table1[[#This Row],[Quantity]]</f>
        <v>557.69600000000003</v>
      </c>
      <c r="V5896" s="4">
        <v>0.2</v>
      </c>
      <c r="W5896">
        <v>387</v>
      </c>
      <c r="X5896" t="s">
        <v>36</v>
      </c>
      <c r="Y5896" t="s">
        <v>68</v>
      </c>
      <c r="Z5896" s="2">
        <v>106.5886590572329</v>
      </c>
    </row>
    <row r="5897" spans="1:26" x14ac:dyDescent="0.35">
      <c r="A5897" t="s">
        <v>362</v>
      </c>
      <c r="B5897" t="s">
        <v>363</v>
      </c>
      <c r="C5897" t="s">
        <v>64</v>
      </c>
      <c r="D5897" t="s">
        <v>46</v>
      </c>
      <c r="E5897" t="s">
        <v>270</v>
      </c>
      <c r="F5897" t="s">
        <v>3074</v>
      </c>
      <c r="G5897" t="s">
        <v>527</v>
      </c>
      <c r="H5897" t="s">
        <v>32</v>
      </c>
      <c r="I5897" t="s">
        <v>3075</v>
      </c>
      <c r="J5897" s="1">
        <v>41970</v>
      </c>
      <c r="K5897" s="1">
        <v>41976</v>
      </c>
      <c r="L5897" t="s">
        <v>60</v>
      </c>
      <c r="M5897">
        <f>Table1[[#This Row],[Ship Date]]-Table1[[#This Row],[Order Date]]</f>
        <v>6</v>
      </c>
      <c r="N5897">
        <v>11</v>
      </c>
      <c r="O5897" t="s">
        <v>35</v>
      </c>
      <c r="P5897" s="3">
        <v>3.76</v>
      </c>
      <c r="Q5897" s="3">
        <v>3.0396116910848141</v>
      </c>
      <c r="R5897" s="3">
        <f>(Table1[[#This Row],[Selling Price]]-Table1[[#This Row],[Cost Price]])</f>
        <v>0.72038830891518568</v>
      </c>
      <c r="S5897" s="12">
        <f>(Table1[[#This Row],[Profit]]/Table1[[#This Row],[Selling Price]])</f>
        <v>0.19159263534978344</v>
      </c>
      <c r="T5897">
        <v>2</v>
      </c>
      <c r="U5897" s="2">
        <f>Table1[[#This Row],[Selling Price]]*Table1[[#This Row],[Quantity]]</f>
        <v>7.52</v>
      </c>
      <c r="V5897" s="4">
        <v>0</v>
      </c>
      <c r="W5897">
        <v>465</v>
      </c>
      <c r="X5897" t="s">
        <v>68</v>
      </c>
      <c r="Y5897" t="s">
        <v>52</v>
      </c>
      <c r="Z5897" s="2">
        <v>3.4515625833333332</v>
      </c>
    </row>
    <row r="5898" spans="1:26" x14ac:dyDescent="0.35">
      <c r="A5898" t="s">
        <v>362</v>
      </c>
      <c r="B5898" t="s">
        <v>363</v>
      </c>
      <c r="C5898" t="s">
        <v>27</v>
      </c>
      <c r="D5898" t="s">
        <v>46</v>
      </c>
      <c r="E5898" t="s">
        <v>102</v>
      </c>
      <c r="F5898" t="s">
        <v>2254</v>
      </c>
      <c r="G5898" t="s">
        <v>2255</v>
      </c>
      <c r="H5898" t="s">
        <v>32</v>
      </c>
      <c r="I5898" t="s">
        <v>3149</v>
      </c>
      <c r="J5898" s="1">
        <v>41674</v>
      </c>
      <c r="K5898" s="1">
        <v>41678</v>
      </c>
      <c r="L5898" t="s">
        <v>60</v>
      </c>
      <c r="M5898">
        <f>Table1[[#This Row],[Ship Date]]-Table1[[#This Row],[Order Date]]</f>
        <v>4</v>
      </c>
      <c r="N5898">
        <v>2</v>
      </c>
      <c r="O5898" t="s">
        <v>106</v>
      </c>
      <c r="P5898" s="3">
        <v>34.24</v>
      </c>
      <c r="Q5898" s="3">
        <v>25.308206455724171</v>
      </c>
      <c r="R5898" s="3">
        <f>(Table1[[#This Row],[Selling Price]]-Table1[[#This Row],[Cost Price]])</f>
        <v>8.9317935442758305</v>
      </c>
      <c r="S5898" s="12">
        <f>(Table1[[#This Row],[Profit]]/Table1[[#This Row],[Selling Price]])</f>
        <v>0.26085845631646698</v>
      </c>
      <c r="T5898">
        <v>4</v>
      </c>
      <c r="U5898" s="2">
        <f>Table1[[#This Row],[Selling Price]]*Table1[[#This Row],[Quantity]]</f>
        <v>136.96</v>
      </c>
      <c r="V5898" s="4">
        <v>0</v>
      </c>
      <c r="W5898">
        <v>376</v>
      </c>
      <c r="X5898" t="s">
        <v>36</v>
      </c>
      <c r="Y5898" t="s">
        <v>52</v>
      </c>
      <c r="Z5898" s="2">
        <v>12.1056680939137</v>
      </c>
    </row>
    <row r="5899" spans="1:26" x14ac:dyDescent="0.35">
      <c r="A5899" t="s">
        <v>362</v>
      </c>
      <c r="B5899" t="s">
        <v>363</v>
      </c>
      <c r="C5899" t="s">
        <v>64</v>
      </c>
      <c r="D5899" t="s">
        <v>46</v>
      </c>
      <c r="E5899" t="s">
        <v>102</v>
      </c>
      <c r="F5899" t="s">
        <v>326</v>
      </c>
      <c r="G5899" t="s">
        <v>327</v>
      </c>
      <c r="H5899" t="s">
        <v>32</v>
      </c>
      <c r="I5899" t="s">
        <v>3285</v>
      </c>
      <c r="J5899" s="1">
        <v>42516</v>
      </c>
      <c r="K5899" s="1">
        <v>42522</v>
      </c>
      <c r="L5899" t="s">
        <v>60</v>
      </c>
      <c r="M5899">
        <f>Table1[[#This Row],[Ship Date]]-Table1[[#This Row],[Order Date]]</f>
        <v>6</v>
      </c>
      <c r="N5899">
        <v>5</v>
      </c>
      <c r="O5899" t="s">
        <v>51</v>
      </c>
      <c r="P5899" s="3">
        <v>12.7</v>
      </c>
      <c r="Q5899" s="3">
        <v>9.6144410687579818</v>
      </c>
      <c r="R5899" s="3">
        <f>(Table1[[#This Row],[Selling Price]]-Table1[[#This Row],[Cost Price]])</f>
        <v>3.0855589312420175</v>
      </c>
      <c r="S5899" s="12">
        <f>(Table1[[#This Row],[Profit]]/Table1[[#This Row],[Selling Price]])</f>
        <v>0.24295739616078879</v>
      </c>
      <c r="T5899">
        <v>2</v>
      </c>
      <c r="U5899" s="2">
        <f>Table1[[#This Row],[Selling Price]]*Table1[[#This Row],[Quantity]]</f>
        <v>25.4</v>
      </c>
      <c r="V5899" s="4">
        <v>0</v>
      </c>
      <c r="W5899">
        <v>458</v>
      </c>
      <c r="X5899" t="s">
        <v>68</v>
      </c>
      <c r="Y5899" t="s">
        <v>52</v>
      </c>
      <c r="Z5899" s="2">
        <v>8.5760270521961388</v>
      </c>
    </row>
    <row r="5900" spans="1:26" x14ac:dyDescent="0.35">
      <c r="A5900" t="s">
        <v>362</v>
      </c>
      <c r="B5900" t="s">
        <v>363</v>
      </c>
      <c r="C5900" t="s">
        <v>27</v>
      </c>
      <c r="D5900" t="s">
        <v>46</v>
      </c>
      <c r="E5900" t="s">
        <v>65</v>
      </c>
      <c r="F5900" t="s">
        <v>1511</v>
      </c>
      <c r="G5900" t="s">
        <v>1512</v>
      </c>
      <c r="H5900" t="s">
        <v>32</v>
      </c>
      <c r="I5900" t="s">
        <v>3318</v>
      </c>
      <c r="J5900" s="1">
        <v>42698</v>
      </c>
      <c r="K5900" s="1">
        <v>42700</v>
      </c>
      <c r="L5900" t="s">
        <v>34</v>
      </c>
      <c r="M5900">
        <f>Table1[[#This Row],[Ship Date]]-Table1[[#This Row],[Order Date]]</f>
        <v>2</v>
      </c>
      <c r="N5900">
        <v>11</v>
      </c>
      <c r="O5900" t="s">
        <v>35</v>
      </c>
      <c r="P5900" s="3">
        <v>41.92</v>
      </c>
      <c r="Q5900" s="3">
        <v>35.344458451977218</v>
      </c>
      <c r="R5900" s="3">
        <f>(Table1[[#This Row],[Selling Price]]-Table1[[#This Row],[Cost Price]])</f>
        <v>6.5755415480227839</v>
      </c>
      <c r="S5900" s="12">
        <f>(Table1[[#This Row],[Profit]]/Table1[[#This Row],[Selling Price]])</f>
        <v>0.15685929265321527</v>
      </c>
      <c r="T5900">
        <v>5</v>
      </c>
      <c r="U5900" s="2">
        <f>Table1[[#This Row],[Selling Price]]*Table1[[#This Row],[Quantity]]</f>
        <v>209.60000000000002</v>
      </c>
      <c r="V5900" s="4">
        <v>0.2</v>
      </c>
      <c r="W5900">
        <v>352</v>
      </c>
      <c r="X5900" t="s">
        <v>36</v>
      </c>
      <c r="Y5900" t="s">
        <v>52</v>
      </c>
      <c r="Z5900" s="2">
        <v>19.255841461748691</v>
      </c>
    </row>
    <row r="5901" spans="1:26" x14ac:dyDescent="0.35">
      <c r="A5901" t="s">
        <v>362</v>
      </c>
      <c r="B5901" t="s">
        <v>363</v>
      </c>
      <c r="C5901" t="s">
        <v>64</v>
      </c>
      <c r="D5901" t="s">
        <v>46</v>
      </c>
      <c r="E5901" t="s">
        <v>65</v>
      </c>
      <c r="F5901" t="s">
        <v>3576</v>
      </c>
      <c r="G5901" t="s">
        <v>3577</v>
      </c>
      <c r="H5901" t="s">
        <v>32</v>
      </c>
      <c r="I5901" t="s">
        <v>3575</v>
      </c>
      <c r="J5901" s="1">
        <v>42180</v>
      </c>
      <c r="K5901" s="1">
        <v>42186</v>
      </c>
      <c r="L5901" t="s">
        <v>60</v>
      </c>
      <c r="M5901">
        <f>Table1[[#This Row],[Ship Date]]-Table1[[#This Row],[Order Date]]</f>
        <v>6</v>
      </c>
      <c r="N5901">
        <v>6</v>
      </c>
      <c r="O5901" t="s">
        <v>51</v>
      </c>
      <c r="P5901" s="3">
        <v>78.256</v>
      </c>
      <c r="Q5901" s="3">
        <v>63.352944725393797</v>
      </c>
      <c r="R5901" s="3">
        <f>(Table1[[#This Row],[Selling Price]]-Table1[[#This Row],[Cost Price]])</f>
        <v>14.903055274606203</v>
      </c>
      <c r="S5901" s="12">
        <f>(Table1[[#This Row],[Profit]]/Table1[[#This Row],[Selling Price]])</f>
        <v>0.19043977809504961</v>
      </c>
      <c r="T5901">
        <v>2</v>
      </c>
      <c r="U5901" s="2">
        <f>Table1[[#This Row],[Selling Price]]*Table1[[#This Row],[Quantity]]</f>
        <v>156.512</v>
      </c>
      <c r="V5901" s="4">
        <v>0.2</v>
      </c>
      <c r="W5901">
        <v>497</v>
      </c>
      <c r="X5901" t="s">
        <v>68</v>
      </c>
      <c r="Y5901" t="s">
        <v>68</v>
      </c>
      <c r="Z5901" s="2">
        <v>66.364780499733271</v>
      </c>
    </row>
    <row r="5902" spans="1:26" x14ac:dyDescent="0.35">
      <c r="A5902" t="s">
        <v>362</v>
      </c>
      <c r="B5902" t="s">
        <v>363</v>
      </c>
      <c r="C5902" t="s">
        <v>39</v>
      </c>
      <c r="D5902" t="s">
        <v>46</v>
      </c>
      <c r="E5902" t="s">
        <v>86</v>
      </c>
      <c r="F5902" t="s">
        <v>3682</v>
      </c>
      <c r="G5902" t="s">
        <v>3683</v>
      </c>
      <c r="H5902" t="s">
        <v>32</v>
      </c>
      <c r="I5902" t="s">
        <v>3684</v>
      </c>
      <c r="J5902" s="1">
        <v>42559</v>
      </c>
      <c r="K5902" s="1">
        <v>42563</v>
      </c>
      <c r="L5902" t="s">
        <v>60</v>
      </c>
      <c r="M5902">
        <f>Table1[[#This Row],[Ship Date]]-Table1[[#This Row],[Order Date]]</f>
        <v>4</v>
      </c>
      <c r="N5902">
        <v>7</v>
      </c>
      <c r="O5902" t="s">
        <v>51</v>
      </c>
      <c r="P5902" s="3">
        <v>19.968</v>
      </c>
      <c r="Q5902" s="3">
        <v>16.805450015319689</v>
      </c>
      <c r="R5902" s="3">
        <f>(Table1[[#This Row],[Selling Price]]-Table1[[#This Row],[Cost Price]])</f>
        <v>3.1625499846803109</v>
      </c>
      <c r="S5902" s="12">
        <f>(Table1[[#This Row],[Profit]]/Table1[[#This Row],[Selling Price]])</f>
        <v>0.15838090868791621</v>
      </c>
      <c r="T5902">
        <v>2</v>
      </c>
      <c r="U5902" s="2">
        <f>Table1[[#This Row],[Selling Price]]*Table1[[#This Row],[Quantity]]</f>
        <v>39.936</v>
      </c>
      <c r="V5902" s="4">
        <v>0.7</v>
      </c>
      <c r="W5902">
        <v>199</v>
      </c>
      <c r="X5902" t="s">
        <v>36</v>
      </c>
      <c r="Y5902" t="s">
        <v>68</v>
      </c>
      <c r="Z5902" s="2">
        <v>92.362243275774404</v>
      </c>
    </row>
    <row r="5903" spans="1:26" x14ac:dyDescent="0.35">
      <c r="A5903" t="s">
        <v>362</v>
      </c>
      <c r="B5903" t="s">
        <v>363</v>
      </c>
      <c r="C5903" t="s">
        <v>39</v>
      </c>
      <c r="D5903" t="s">
        <v>46</v>
      </c>
      <c r="E5903" t="s">
        <v>75</v>
      </c>
      <c r="F5903" t="s">
        <v>2317</v>
      </c>
      <c r="G5903" t="s">
        <v>2318</v>
      </c>
      <c r="H5903" t="s">
        <v>32</v>
      </c>
      <c r="I5903" t="s">
        <v>3749</v>
      </c>
      <c r="J5903" s="1">
        <v>42004</v>
      </c>
      <c r="K5903" s="1">
        <v>42008</v>
      </c>
      <c r="L5903" t="s">
        <v>60</v>
      </c>
      <c r="M5903">
        <f>Table1[[#This Row],[Ship Date]]-Table1[[#This Row],[Order Date]]</f>
        <v>4</v>
      </c>
      <c r="N5903">
        <v>12</v>
      </c>
      <c r="O5903" t="s">
        <v>35</v>
      </c>
      <c r="P5903" s="3">
        <v>29.68</v>
      </c>
      <c r="Q5903" s="3">
        <v>21.11893880533697</v>
      </c>
      <c r="R5903" s="3">
        <f>(Table1[[#This Row],[Selling Price]]-Table1[[#This Row],[Cost Price]])</f>
        <v>8.5610611946630293</v>
      </c>
      <c r="S5903" s="12">
        <f>(Table1[[#This Row],[Profit]]/Table1[[#This Row],[Selling Price]])</f>
        <v>0.28844545804120719</v>
      </c>
      <c r="T5903">
        <v>7</v>
      </c>
      <c r="U5903" s="2">
        <f>Table1[[#This Row],[Selling Price]]*Table1[[#This Row],[Quantity]]</f>
        <v>207.76</v>
      </c>
      <c r="V5903" s="4">
        <v>0</v>
      </c>
      <c r="W5903">
        <v>299</v>
      </c>
      <c r="X5903" t="s">
        <v>36</v>
      </c>
      <c r="Y5903" t="s">
        <v>52</v>
      </c>
      <c r="Z5903" s="2">
        <v>11.72163829277574</v>
      </c>
    </row>
    <row r="5904" spans="1:26" x14ac:dyDescent="0.35">
      <c r="A5904" t="s">
        <v>362</v>
      </c>
      <c r="B5904" t="s">
        <v>363</v>
      </c>
      <c r="C5904" t="s">
        <v>64</v>
      </c>
      <c r="D5904" t="s">
        <v>46</v>
      </c>
      <c r="E5904" t="s">
        <v>47</v>
      </c>
      <c r="F5904" t="s">
        <v>48</v>
      </c>
      <c r="G5904" t="s">
        <v>49</v>
      </c>
      <c r="H5904" t="s">
        <v>32</v>
      </c>
      <c r="I5904" t="s">
        <v>3760</v>
      </c>
      <c r="J5904" s="1">
        <v>42082</v>
      </c>
      <c r="K5904" s="1">
        <v>42086</v>
      </c>
      <c r="L5904" t="s">
        <v>60</v>
      </c>
      <c r="M5904">
        <f>Table1[[#This Row],[Ship Date]]-Table1[[#This Row],[Order Date]]</f>
        <v>4</v>
      </c>
      <c r="N5904">
        <v>3</v>
      </c>
      <c r="O5904" t="s">
        <v>106</v>
      </c>
      <c r="P5904" s="3">
        <v>14.62</v>
      </c>
      <c r="Q5904" s="3">
        <v>11.63946184251389</v>
      </c>
      <c r="R5904" s="3">
        <f>(Table1[[#This Row],[Selling Price]]-Table1[[#This Row],[Cost Price]])</f>
        <v>2.9805381574861087</v>
      </c>
      <c r="S5904" s="12">
        <f>(Table1[[#This Row],[Profit]]/Table1[[#This Row],[Selling Price]])</f>
        <v>0.20386717903461757</v>
      </c>
      <c r="T5904">
        <v>2</v>
      </c>
      <c r="U5904" s="2">
        <f>Table1[[#This Row],[Selling Price]]*Table1[[#This Row],[Quantity]]</f>
        <v>29.24</v>
      </c>
      <c r="V5904" s="4">
        <v>0</v>
      </c>
      <c r="W5904">
        <v>181</v>
      </c>
      <c r="X5904" t="s">
        <v>36</v>
      </c>
      <c r="Y5904" t="s">
        <v>52</v>
      </c>
      <c r="Z5904" s="2">
        <v>17.48297720641424</v>
      </c>
    </row>
    <row r="5905" spans="1:26" x14ac:dyDescent="0.35">
      <c r="A5905" t="s">
        <v>362</v>
      </c>
      <c r="B5905" t="s">
        <v>363</v>
      </c>
      <c r="C5905" t="s">
        <v>45</v>
      </c>
      <c r="D5905" t="s">
        <v>46</v>
      </c>
      <c r="E5905" t="s">
        <v>47</v>
      </c>
      <c r="F5905" t="s">
        <v>3820</v>
      </c>
      <c r="G5905" t="s">
        <v>3821</v>
      </c>
      <c r="H5905" t="s">
        <v>32</v>
      </c>
      <c r="I5905" t="s">
        <v>3819</v>
      </c>
      <c r="J5905" s="1">
        <v>42544</v>
      </c>
      <c r="K5905" s="1">
        <v>42549</v>
      </c>
      <c r="L5905" t="s">
        <v>60</v>
      </c>
      <c r="M5905">
        <f>Table1[[#This Row],[Ship Date]]-Table1[[#This Row],[Order Date]]</f>
        <v>5</v>
      </c>
      <c r="N5905">
        <v>6</v>
      </c>
      <c r="O5905" t="s">
        <v>51</v>
      </c>
      <c r="P5905" s="3">
        <v>18.45</v>
      </c>
      <c r="Q5905" s="3">
        <v>14.258190004522589</v>
      </c>
      <c r="R5905" s="3">
        <f>(Table1[[#This Row],[Selling Price]]-Table1[[#This Row],[Cost Price]])</f>
        <v>4.19180999547741</v>
      </c>
      <c r="S5905" s="12">
        <f>(Table1[[#This Row],[Profit]]/Table1[[#This Row],[Selling Price]])</f>
        <v>0.22719837373861301</v>
      </c>
      <c r="T5905">
        <v>5</v>
      </c>
      <c r="U5905" s="2">
        <f>Table1[[#This Row],[Selling Price]]*Table1[[#This Row],[Quantity]]</f>
        <v>92.25</v>
      </c>
      <c r="V5905" s="4">
        <v>0</v>
      </c>
      <c r="W5905">
        <v>258</v>
      </c>
      <c r="X5905" t="s">
        <v>36</v>
      </c>
      <c r="Y5905" t="s">
        <v>52</v>
      </c>
      <c r="Z5905" s="2">
        <v>4.638258078201341</v>
      </c>
    </row>
    <row r="5906" spans="1:26" x14ac:dyDescent="0.35">
      <c r="A5906" t="s">
        <v>362</v>
      </c>
      <c r="B5906" t="s">
        <v>363</v>
      </c>
      <c r="C5906" t="s">
        <v>27</v>
      </c>
      <c r="D5906" t="s">
        <v>46</v>
      </c>
      <c r="E5906" t="s">
        <v>86</v>
      </c>
      <c r="F5906" t="s">
        <v>3833</v>
      </c>
      <c r="G5906" t="s">
        <v>3834</v>
      </c>
      <c r="H5906" t="s">
        <v>32</v>
      </c>
      <c r="I5906" t="s">
        <v>3835</v>
      </c>
      <c r="J5906" s="1">
        <v>42505</v>
      </c>
      <c r="K5906" s="1">
        <v>42510</v>
      </c>
      <c r="L5906" t="s">
        <v>60</v>
      </c>
      <c r="M5906">
        <f>Table1[[#This Row],[Ship Date]]-Table1[[#This Row],[Order Date]]</f>
        <v>5</v>
      </c>
      <c r="N5906">
        <v>5</v>
      </c>
      <c r="O5906" t="s">
        <v>51</v>
      </c>
      <c r="P5906" s="3">
        <v>511.84</v>
      </c>
      <c r="Q5906" s="3">
        <v>366.27882818283268</v>
      </c>
      <c r="R5906" s="3">
        <f>(Table1[[#This Row],[Selling Price]]-Table1[[#This Row],[Cost Price]])</f>
        <v>145.56117181716729</v>
      </c>
      <c r="S5906" s="12">
        <f>(Table1[[#This Row],[Profit]]/Table1[[#This Row],[Selling Price]])</f>
        <v>0.28438803496633186</v>
      </c>
      <c r="T5906">
        <v>8</v>
      </c>
      <c r="U5906" s="2">
        <f>Table1[[#This Row],[Selling Price]]*Table1[[#This Row],[Quantity]]</f>
        <v>4094.72</v>
      </c>
      <c r="V5906" s="4">
        <v>0</v>
      </c>
      <c r="W5906">
        <v>154</v>
      </c>
      <c r="X5906" t="s">
        <v>36</v>
      </c>
      <c r="Y5906" t="s">
        <v>36</v>
      </c>
      <c r="Z5906" s="2">
        <v>198.4457506595806</v>
      </c>
    </row>
    <row r="5907" spans="1:26" x14ac:dyDescent="0.35">
      <c r="A5907" t="s">
        <v>362</v>
      </c>
      <c r="B5907" t="s">
        <v>363</v>
      </c>
      <c r="C5907" t="s">
        <v>45</v>
      </c>
      <c r="D5907" t="s">
        <v>46</v>
      </c>
      <c r="E5907" t="s">
        <v>86</v>
      </c>
      <c r="F5907" t="s">
        <v>3443</v>
      </c>
      <c r="G5907" t="s">
        <v>3444</v>
      </c>
      <c r="H5907" t="s">
        <v>32</v>
      </c>
      <c r="I5907" t="s">
        <v>3925</v>
      </c>
      <c r="J5907" s="1">
        <v>42658</v>
      </c>
      <c r="K5907" s="1">
        <v>42664</v>
      </c>
      <c r="L5907" t="s">
        <v>60</v>
      </c>
      <c r="M5907">
        <f>Table1[[#This Row],[Ship Date]]-Table1[[#This Row],[Order Date]]</f>
        <v>6</v>
      </c>
      <c r="N5907">
        <v>10</v>
      </c>
      <c r="O5907" t="s">
        <v>61</v>
      </c>
      <c r="P5907" s="3">
        <v>41.72</v>
      </c>
      <c r="Q5907" s="3">
        <v>30.421026733766531</v>
      </c>
      <c r="R5907" s="3">
        <f>(Table1[[#This Row],[Selling Price]]-Table1[[#This Row],[Cost Price]])</f>
        <v>11.298973266233467</v>
      </c>
      <c r="S5907" s="12">
        <f>(Table1[[#This Row],[Profit]]/Table1[[#This Row],[Selling Price]])</f>
        <v>0.27082869765660278</v>
      </c>
      <c r="T5907">
        <v>5</v>
      </c>
      <c r="U5907" s="2">
        <f>Table1[[#This Row],[Selling Price]]*Table1[[#This Row],[Quantity]]</f>
        <v>208.6</v>
      </c>
      <c r="V5907" s="4">
        <v>0.2</v>
      </c>
      <c r="W5907">
        <v>393</v>
      </c>
      <c r="X5907" t="s">
        <v>68</v>
      </c>
      <c r="Y5907" t="s">
        <v>52</v>
      </c>
      <c r="Z5907" s="2">
        <v>15.572983135331951</v>
      </c>
    </row>
    <row r="5908" spans="1:26" x14ac:dyDescent="0.35">
      <c r="A5908" t="s">
        <v>362</v>
      </c>
      <c r="B5908" t="s">
        <v>363</v>
      </c>
      <c r="C5908" t="s">
        <v>55</v>
      </c>
      <c r="D5908" t="s">
        <v>46</v>
      </c>
      <c r="E5908" t="s">
        <v>91</v>
      </c>
      <c r="F5908" t="s">
        <v>3401</v>
      </c>
      <c r="G5908" t="s">
        <v>3402</v>
      </c>
      <c r="H5908" t="s">
        <v>32</v>
      </c>
      <c r="I5908" t="s">
        <v>3935</v>
      </c>
      <c r="J5908" s="1">
        <v>42714</v>
      </c>
      <c r="K5908" s="1">
        <v>42721</v>
      </c>
      <c r="L5908" t="s">
        <v>60</v>
      </c>
      <c r="M5908">
        <f>Table1[[#This Row],[Ship Date]]-Table1[[#This Row],[Order Date]]</f>
        <v>7</v>
      </c>
      <c r="N5908">
        <v>12</v>
      </c>
      <c r="O5908" t="s">
        <v>35</v>
      </c>
      <c r="P5908" s="3">
        <v>65.34</v>
      </c>
      <c r="Q5908" s="3">
        <v>44.937649981705391</v>
      </c>
      <c r="R5908" s="3">
        <f>(Table1[[#This Row],[Selling Price]]-Table1[[#This Row],[Cost Price]])</f>
        <v>20.402350018294612</v>
      </c>
      <c r="S5908" s="12">
        <f>(Table1[[#This Row],[Profit]]/Table1[[#This Row],[Selling Price]])</f>
        <v>0.31224900548354162</v>
      </c>
      <c r="T5908">
        <v>3</v>
      </c>
      <c r="U5908" s="2">
        <f>Table1[[#This Row],[Selling Price]]*Table1[[#This Row],[Quantity]]</f>
        <v>196.02</v>
      </c>
      <c r="V5908" s="4">
        <v>0</v>
      </c>
      <c r="W5908">
        <v>275</v>
      </c>
      <c r="X5908" t="s">
        <v>68</v>
      </c>
      <c r="Y5908" t="s">
        <v>52</v>
      </c>
      <c r="Z5908" s="2">
        <v>19.169699715958</v>
      </c>
    </row>
    <row r="5909" spans="1:26" x14ac:dyDescent="0.35">
      <c r="A5909" t="s">
        <v>362</v>
      </c>
      <c r="B5909" t="s">
        <v>363</v>
      </c>
      <c r="C5909" t="s">
        <v>27</v>
      </c>
      <c r="D5909" t="s">
        <v>46</v>
      </c>
      <c r="E5909" t="s">
        <v>65</v>
      </c>
      <c r="F5909" t="s">
        <v>364</v>
      </c>
      <c r="G5909" t="s">
        <v>365</v>
      </c>
      <c r="H5909" t="s">
        <v>32</v>
      </c>
      <c r="I5909" t="s">
        <v>4071</v>
      </c>
      <c r="J5909" s="1">
        <v>42897</v>
      </c>
      <c r="K5909" s="1">
        <v>42898</v>
      </c>
      <c r="L5909" t="s">
        <v>199</v>
      </c>
      <c r="M5909">
        <f>Table1[[#This Row],[Ship Date]]-Table1[[#This Row],[Order Date]]</f>
        <v>1</v>
      </c>
      <c r="N5909">
        <v>6</v>
      </c>
      <c r="O5909" t="s">
        <v>51</v>
      </c>
      <c r="P5909" s="3">
        <v>68.447999999999993</v>
      </c>
      <c r="Q5909" s="3">
        <v>49.94317212669764</v>
      </c>
      <c r="R5909" s="3">
        <f>(Table1[[#This Row],[Selling Price]]-Table1[[#This Row],[Cost Price]])</f>
        <v>18.504827873302354</v>
      </c>
      <c r="S5909" s="12">
        <f>(Table1[[#This Row],[Profit]]/Table1[[#This Row],[Selling Price]])</f>
        <v>0.27034870081379087</v>
      </c>
      <c r="T5909">
        <v>4</v>
      </c>
      <c r="U5909" s="2">
        <f>Table1[[#This Row],[Selling Price]]*Table1[[#This Row],[Quantity]]</f>
        <v>273.79199999999997</v>
      </c>
      <c r="V5909" s="4">
        <v>0.2</v>
      </c>
      <c r="W5909">
        <v>437</v>
      </c>
      <c r="X5909" t="s">
        <v>36</v>
      </c>
      <c r="Y5909" t="s">
        <v>68</v>
      </c>
      <c r="Z5909" s="2">
        <v>48.657744571650667</v>
      </c>
    </row>
    <row r="5910" spans="1:26" x14ac:dyDescent="0.35">
      <c r="A5910" t="s">
        <v>362</v>
      </c>
      <c r="B5910" t="s">
        <v>363</v>
      </c>
      <c r="C5910" t="s">
        <v>45</v>
      </c>
      <c r="D5910" t="s">
        <v>46</v>
      </c>
      <c r="E5910" t="s">
        <v>178</v>
      </c>
      <c r="F5910" t="s">
        <v>550</v>
      </c>
      <c r="G5910" t="s">
        <v>551</v>
      </c>
      <c r="H5910" t="s">
        <v>32</v>
      </c>
      <c r="I5910" t="s">
        <v>4092</v>
      </c>
      <c r="J5910" s="1">
        <v>43079</v>
      </c>
      <c r="K5910" s="1">
        <v>43079</v>
      </c>
      <c r="L5910" t="s">
        <v>1118</v>
      </c>
      <c r="M5910">
        <f>Table1[[#This Row],[Ship Date]]-Table1[[#This Row],[Order Date]]</f>
        <v>0</v>
      </c>
      <c r="N5910">
        <v>12</v>
      </c>
      <c r="O5910" t="s">
        <v>35</v>
      </c>
      <c r="P5910" s="3">
        <v>10.86</v>
      </c>
      <c r="Q5910" s="3">
        <v>7.9137535771906373</v>
      </c>
      <c r="R5910" s="3">
        <f>(Table1[[#This Row],[Selling Price]]-Table1[[#This Row],[Cost Price]])</f>
        <v>2.9462464228093621</v>
      </c>
      <c r="S5910" s="12">
        <f>(Table1[[#This Row],[Profit]]/Table1[[#This Row],[Selling Price]])</f>
        <v>0.271293409098468</v>
      </c>
      <c r="T5910">
        <v>3</v>
      </c>
      <c r="U5910" s="2">
        <f>Table1[[#This Row],[Selling Price]]*Table1[[#This Row],[Quantity]]</f>
        <v>32.58</v>
      </c>
      <c r="V5910" s="4">
        <v>0</v>
      </c>
      <c r="W5910">
        <v>122</v>
      </c>
      <c r="X5910" t="s">
        <v>36</v>
      </c>
      <c r="Y5910" t="s">
        <v>52</v>
      </c>
      <c r="Z5910" s="2">
        <v>3.8515166882671039</v>
      </c>
    </row>
    <row r="5911" spans="1:26" x14ac:dyDescent="0.35">
      <c r="A5911" t="s">
        <v>362</v>
      </c>
      <c r="B5911" t="s">
        <v>363</v>
      </c>
      <c r="C5911" t="s">
        <v>45</v>
      </c>
      <c r="D5911" t="s">
        <v>46</v>
      </c>
      <c r="E5911" t="s">
        <v>91</v>
      </c>
      <c r="F5911" t="s">
        <v>2483</v>
      </c>
      <c r="G5911" t="s">
        <v>2484</v>
      </c>
      <c r="H5911" t="s">
        <v>32</v>
      </c>
      <c r="I5911" t="s">
        <v>4316</v>
      </c>
      <c r="J5911" s="1">
        <v>41908</v>
      </c>
      <c r="K5911" s="1">
        <v>41913</v>
      </c>
      <c r="L5911" t="s">
        <v>34</v>
      </c>
      <c r="M5911">
        <f>Table1[[#This Row],[Ship Date]]-Table1[[#This Row],[Order Date]]</f>
        <v>5</v>
      </c>
      <c r="N5911">
        <v>9</v>
      </c>
      <c r="O5911" t="s">
        <v>61</v>
      </c>
      <c r="P5911" s="3">
        <v>143.952</v>
      </c>
      <c r="Q5911" s="3">
        <v>94.653443271520814</v>
      </c>
      <c r="R5911" s="3">
        <f>(Table1[[#This Row],[Selling Price]]-Table1[[#This Row],[Cost Price]])</f>
        <v>49.298556728479184</v>
      </c>
      <c r="S5911" s="12">
        <f>(Table1[[#This Row],[Profit]]/Table1[[#This Row],[Selling Price]])</f>
        <v>0.34246524347337437</v>
      </c>
      <c r="T5911">
        <v>3</v>
      </c>
      <c r="U5911" s="2">
        <f>Table1[[#This Row],[Selling Price]]*Table1[[#This Row],[Quantity]]</f>
        <v>431.85599999999999</v>
      </c>
      <c r="V5911" s="4">
        <v>0.2</v>
      </c>
      <c r="W5911">
        <v>215</v>
      </c>
      <c r="X5911" t="s">
        <v>36</v>
      </c>
      <c r="Y5911" t="s">
        <v>68</v>
      </c>
      <c r="Z5911" s="2">
        <v>89.529066180766137</v>
      </c>
    </row>
    <row r="5912" spans="1:26" x14ac:dyDescent="0.35">
      <c r="A5912" t="s">
        <v>362</v>
      </c>
      <c r="B5912" t="s">
        <v>363</v>
      </c>
      <c r="C5912" t="s">
        <v>39</v>
      </c>
      <c r="D5912" t="s">
        <v>46</v>
      </c>
      <c r="E5912" t="s">
        <v>102</v>
      </c>
      <c r="F5912" t="s">
        <v>3795</v>
      </c>
      <c r="G5912" t="s">
        <v>3796</v>
      </c>
      <c r="H5912" t="s">
        <v>32</v>
      </c>
      <c r="I5912" t="s">
        <v>4403</v>
      </c>
      <c r="J5912" s="1">
        <v>42257</v>
      </c>
      <c r="K5912" s="1">
        <v>42262</v>
      </c>
      <c r="L5912" t="s">
        <v>60</v>
      </c>
      <c r="M5912">
        <f>Table1[[#This Row],[Ship Date]]-Table1[[#This Row],[Order Date]]</f>
        <v>5</v>
      </c>
      <c r="N5912">
        <v>9</v>
      </c>
      <c r="O5912" t="s">
        <v>61</v>
      </c>
      <c r="P5912" s="3">
        <v>14.94</v>
      </c>
      <c r="Q5912" s="3">
        <v>11.53011330381988</v>
      </c>
      <c r="R5912" s="3">
        <f>(Table1[[#This Row],[Selling Price]]-Table1[[#This Row],[Cost Price]])</f>
        <v>3.40988669618012</v>
      </c>
      <c r="S5912" s="12">
        <f>(Table1[[#This Row],[Profit]]/Table1[[#This Row],[Selling Price]])</f>
        <v>0.22823873468407765</v>
      </c>
      <c r="T5912">
        <v>3</v>
      </c>
      <c r="U5912" s="2">
        <f>Table1[[#This Row],[Selling Price]]*Table1[[#This Row],[Quantity]]</f>
        <v>44.82</v>
      </c>
      <c r="V5912" s="4">
        <v>0</v>
      </c>
      <c r="W5912">
        <v>154</v>
      </c>
      <c r="X5912" t="s">
        <v>36</v>
      </c>
      <c r="Y5912" t="s">
        <v>52</v>
      </c>
      <c r="Z5912" s="2">
        <v>19.9386616544699</v>
      </c>
    </row>
    <row r="5913" spans="1:26" x14ac:dyDescent="0.35">
      <c r="A5913" t="s">
        <v>362</v>
      </c>
      <c r="B5913" t="s">
        <v>363</v>
      </c>
      <c r="C5913" t="s">
        <v>45</v>
      </c>
      <c r="D5913" t="s">
        <v>46</v>
      </c>
      <c r="E5913" t="s">
        <v>102</v>
      </c>
      <c r="F5913" t="s">
        <v>4445</v>
      </c>
      <c r="G5913" t="s">
        <v>4446</v>
      </c>
      <c r="H5913" t="s">
        <v>32</v>
      </c>
      <c r="I5913" t="s">
        <v>4442</v>
      </c>
      <c r="J5913" s="1">
        <v>41891</v>
      </c>
      <c r="K5913" s="1">
        <v>41894</v>
      </c>
      <c r="L5913" t="s">
        <v>34</v>
      </c>
      <c r="M5913">
        <f>Table1[[#This Row],[Ship Date]]-Table1[[#This Row],[Order Date]]</f>
        <v>3</v>
      </c>
      <c r="N5913">
        <v>9</v>
      </c>
      <c r="O5913" t="s">
        <v>61</v>
      </c>
      <c r="P5913" s="3">
        <v>26.2</v>
      </c>
      <c r="Q5913" s="3">
        <v>17.438999636336401</v>
      </c>
      <c r="R5913" s="3">
        <f>(Table1[[#This Row],[Selling Price]]-Table1[[#This Row],[Cost Price]])</f>
        <v>8.761000363663598</v>
      </c>
      <c r="S5913" s="12">
        <f>(Table1[[#This Row],[Profit]]/Table1[[#This Row],[Selling Price]])</f>
        <v>0.33438932685738926</v>
      </c>
      <c r="T5913">
        <v>2</v>
      </c>
      <c r="U5913" s="2">
        <f>Table1[[#This Row],[Selling Price]]*Table1[[#This Row],[Quantity]]</f>
        <v>52.4</v>
      </c>
      <c r="V5913" s="4">
        <v>0</v>
      </c>
      <c r="W5913">
        <v>334</v>
      </c>
      <c r="X5913" t="s">
        <v>36</v>
      </c>
      <c r="Y5913" t="s">
        <v>52</v>
      </c>
      <c r="Z5913" s="2">
        <v>29.502642593503381</v>
      </c>
    </row>
    <row r="5914" spans="1:26" x14ac:dyDescent="0.35">
      <c r="A5914" t="s">
        <v>362</v>
      </c>
      <c r="B5914" t="s">
        <v>363</v>
      </c>
      <c r="C5914" t="s">
        <v>27</v>
      </c>
      <c r="D5914" t="s">
        <v>46</v>
      </c>
      <c r="E5914" t="s">
        <v>102</v>
      </c>
      <c r="F5914" t="s">
        <v>4487</v>
      </c>
      <c r="G5914" t="s">
        <v>4488</v>
      </c>
      <c r="H5914" t="s">
        <v>32</v>
      </c>
      <c r="I5914" t="s">
        <v>4486</v>
      </c>
      <c r="J5914" s="1">
        <v>42902</v>
      </c>
      <c r="K5914" s="1">
        <v>42907</v>
      </c>
      <c r="L5914" t="s">
        <v>60</v>
      </c>
      <c r="M5914">
        <f>Table1[[#This Row],[Ship Date]]-Table1[[#This Row],[Order Date]]</f>
        <v>5</v>
      </c>
      <c r="N5914">
        <v>6</v>
      </c>
      <c r="O5914" t="s">
        <v>51</v>
      </c>
      <c r="P5914" s="3">
        <v>19.440000000000001</v>
      </c>
      <c r="Q5914" s="3">
        <v>12.72083374438081</v>
      </c>
      <c r="R5914" s="3">
        <f>(Table1[[#This Row],[Selling Price]]-Table1[[#This Row],[Cost Price]])</f>
        <v>6.7191662556191911</v>
      </c>
      <c r="S5914" s="12">
        <f>(Table1[[#This Row],[Profit]]/Table1[[#This Row],[Selling Price]])</f>
        <v>0.34563612426024642</v>
      </c>
      <c r="T5914">
        <v>3</v>
      </c>
      <c r="U5914" s="2">
        <f>Table1[[#This Row],[Selling Price]]*Table1[[#This Row],[Quantity]]</f>
        <v>58.320000000000007</v>
      </c>
      <c r="V5914" s="4">
        <v>0</v>
      </c>
      <c r="W5914">
        <v>232</v>
      </c>
      <c r="X5914" t="s">
        <v>36</v>
      </c>
      <c r="Y5914" t="s">
        <v>52</v>
      </c>
      <c r="Z5914" s="2">
        <v>4.5820519420888299</v>
      </c>
    </row>
    <row r="5915" spans="1:26" x14ac:dyDescent="0.35">
      <c r="A5915" t="s">
        <v>362</v>
      </c>
      <c r="B5915" t="s">
        <v>363</v>
      </c>
      <c r="C5915" t="s">
        <v>27</v>
      </c>
      <c r="D5915" t="s">
        <v>46</v>
      </c>
      <c r="E5915" t="s">
        <v>65</v>
      </c>
      <c r="F5915" t="s">
        <v>2218</v>
      </c>
      <c r="G5915" t="s">
        <v>2219</v>
      </c>
      <c r="H5915" t="s">
        <v>32</v>
      </c>
      <c r="I5915" t="s">
        <v>4510</v>
      </c>
      <c r="J5915" s="1">
        <v>42474</v>
      </c>
      <c r="K5915" s="1">
        <v>42479</v>
      </c>
      <c r="L5915" t="s">
        <v>34</v>
      </c>
      <c r="M5915">
        <f>Table1[[#This Row],[Ship Date]]-Table1[[#This Row],[Order Date]]</f>
        <v>5</v>
      </c>
      <c r="N5915">
        <v>4</v>
      </c>
      <c r="O5915" t="s">
        <v>106</v>
      </c>
      <c r="P5915" s="3">
        <v>81.2</v>
      </c>
      <c r="Q5915" s="3">
        <v>60.106667970270671</v>
      </c>
      <c r="R5915" s="3">
        <f>(Table1[[#This Row],[Selling Price]]-Table1[[#This Row],[Cost Price]])</f>
        <v>21.093332029729332</v>
      </c>
      <c r="S5915" s="12">
        <f>(Table1[[#This Row],[Profit]]/Table1[[#This Row],[Selling Price]])</f>
        <v>0.25977009888829228</v>
      </c>
      <c r="T5915">
        <v>5</v>
      </c>
      <c r="U5915" s="2">
        <f>Table1[[#This Row],[Selling Price]]*Table1[[#This Row],[Quantity]]</f>
        <v>406</v>
      </c>
      <c r="V5915" s="4">
        <v>0</v>
      </c>
      <c r="W5915">
        <v>235</v>
      </c>
      <c r="X5915" t="s">
        <v>36</v>
      </c>
      <c r="Y5915" t="s">
        <v>52</v>
      </c>
      <c r="Z5915" s="2">
        <v>21.43769474716736</v>
      </c>
    </row>
    <row r="5916" spans="1:26" x14ac:dyDescent="0.35">
      <c r="A5916" t="s">
        <v>362</v>
      </c>
      <c r="B5916" t="s">
        <v>363</v>
      </c>
      <c r="C5916" t="s">
        <v>27</v>
      </c>
      <c r="D5916" t="s">
        <v>46</v>
      </c>
      <c r="E5916" t="s">
        <v>102</v>
      </c>
      <c r="F5916" t="s">
        <v>2071</v>
      </c>
      <c r="G5916" t="s">
        <v>2072</v>
      </c>
      <c r="H5916" t="s">
        <v>32</v>
      </c>
      <c r="I5916" t="s">
        <v>4519</v>
      </c>
      <c r="J5916" s="1">
        <v>42321</v>
      </c>
      <c r="K5916" s="1">
        <v>42327</v>
      </c>
      <c r="L5916" t="s">
        <v>60</v>
      </c>
      <c r="M5916">
        <f>Table1[[#This Row],[Ship Date]]-Table1[[#This Row],[Order Date]]</f>
        <v>6</v>
      </c>
      <c r="N5916">
        <v>11</v>
      </c>
      <c r="O5916" t="s">
        <v>35</v>
      </c>
      <c r="P5916" s="3">
        <v>42.28</v>
      </c>
      <c r="Q5916" s="3">
        <v>27.496713397739519</v>
      </c>
      <c r="R5916" s="3">
        <f>(Table1[[#This Row],[Selling Price]]-Table1[[#This Row],[Cost Price]])</f>
        <v>14.783286602260482</v>
      </c>
      <c r="S5916" s="12">
        <f>(Table1[[#This Row],[Profit]]/Table1[[#This Row],[Selling Price]])</f>
        <v>0.34965200099953836</v>
      </c>
      <c r="T5916">
        <v>7</v>
      </c>
      <c r="U5916" s="2">
        <f>Table1[[#This Row],[Selling Price]]*Table1[[#This Row],[Quantity]]</f>
        <v>295.96000000000004</v>
      </c>
      <c r="V5916" s="4">
        <v>0</v>
      </c>
      <c r="W5916">
        <v>465</v>
      </c>
      <c r="X5916" t="s">
        <v>68</v>
      </c>
      <c r="Y5916" t="s">
        <v>52</v>
      </c>
      <c r="Z5916" s="2">
        <v>14.981148260397131</v>
      </c>
    </row>
    <row r="5917" spans="1:26" x14ac:dyDescent="0.35">
      <c r="A5917" t="s">
        <v>362</v>
      </c>
      <c r="B5917" t="s">
        <v>363</v>
      </c>
      <c r="C5917" t="s">
        <v>45</v>
      </c>
      <c r="D5917" t="s">
        <v>46</v>
      </c>
      <c r="E5917" t="s">
        <v>102</v>
      </c>
      <c r="F5917" t="s">
        <v>2491</v>
      </c>
      <c r="G5917" t="s">
        <v>192</v>
      </c>
      <c r="H5917" t="s">
        <v>32</v>
      </c>
      <c r="I5917" t="s">
        <v>4805</v>
      </c>
      <c r="J5917" s="1">
        <v>43045</v>
      </c>
      <c r="K5917" s="1">
        <v>43049</v>
      </c>
      <c r="L5917" t="s">
        <v>34</v>
      </c>
      <c r="M5917">
        <f>Table1[[#This Row],[Ship Date]]-Table1[[#This Row],[Order Date]]</f>
        <v>4</v>
      </c>
      <c r="N5917">
        <v>11</v>
      </c>
      <c r="O5917" t="s">
        <v>35</v>
      </c>
      <c r="P5917" s="3">
        <v>26.38</v>
      </c>
      <c r="Q5917" s="3">
        <v>19.426230115373809</v>
      </c>
      <c r="R5917" s="3">
        <f>(Table1[[#This Row],[Selling Price]]-Table1[[#This Row],[Cost Price]])</f>
        <v>6.9537698846261904</v>
      </c>
      <c r="S5917" s="12">
        <f>(Table1[[#This Row],[Profit]]/Table1[[#This Row],[Selling Price]])</f>
        <v>0.26360007144147801</v>
      </c>
      <c r="T5917">
        <v>1</v>
      </c>
      <c r="U5917" s="2">
        <f>Table1[[#This Row],[Selling Price]]*Table1[[#This Row],[Quantity]]</f>
        <v>26.38</v>
      </c>
      <c r="V5917" s="4">
        <v>0</v>
      </c>
      <c r="W5917">
        <v>345</v>
      </c>
      <c r="X5917" t="s">
        <v>36</v>
      </c>
      <c r="Y5917" t="s">
        <v>52</v>
      </c>
      <c r="Z5917" s="2">
        <v>29.21716500050384</v>
      </c>
    </row>
    <row r="5918" spans="1:26" x14ac:dyDescent="0.35">
      <c r="A5918" t="s">
        <v>362</v>
      </c>
      <c r="B5918" t="s">
        <v>363</v>
      </c>
      <c r="C5918" t="s">
        <v>55</v>
      </c>
      <c r="D5918" t="s">
        <v>46</v>
      </c>
      <c r="E5918" t="s">
        <v>47</v>
      </c>
      <c r="F5918" t="s">
        <v>1105</v>
      </c>
      <c r="G5918" t="s">
        <v>1106</v>
      </c>
      <c r="H5918" t="s">
        <v>32</v>
      </c>
      <c r="I5918" t="s">
        <v>4847</v>
      </c>
      <c r="J5918" s="1">
        <v>42852</v>
      </c>
      <c r="K5918" s="1">
        <v>42856</v>
      </c>
      <c r="L5918" t="s">
        <v>60</v>
      </c>
      <c r="M5918">
        <f>Table1[[#This Row],[Ship Date]]-Table1[[#This Row],[Order Date]]</f>
        <v>4</v>
      </c>
      <c r="N5918">
        <v>4</v>
      </c>
      <c r="O5918" t="s">
        <v>106</v>
      </c>
      <c r="P5918" s="3">
        <v>33.119999999999997</v>
      </c>
      <c r="Q5918" s="3">
        <v>21.909351104470531</v>
      </c>
      <c r="R5918" s="3">
        <f>(Table1[[#This Row],[Selling Price]]-Table1[[#This Row],[Cost Price]])</f>
        <v>11.210648895529467</v>
      </c>
      <c r="S5918" s="12">
        <f>(Table1[[#This Row],[Profit]]/Table1[[#This Row],[Selling Price]])</f>
        <v>0.33848577583120371</v>
      </c>
      <c r="T5918">
        <v>4</v>
      </c>
      <c r="U5918" s="2">
        <f>Table1[[#This Row],[Selling Price]]*Table1[[#This Row],[Quantity]]</f>
        <v>132.47999999999999</v>
      </c>
      <c r="V5918" s="4">
        <v>0.2</v>
      </c>
      <c r="W5918">
        <v>426</v>
      </c>
      <c r="X5918" t="s">
        <v>36</v>
      </c>
      <c r="Y5918" t="s">
        <v>52</v>
      </c>
      <c r="Z5918" s="2">
        <v>26.788406607550009</v>
      </c>
    </row>
    <row r="5919" spans="1:26" x14ac:dyDescent="0.35">
      <c r="A5919" t="s">
        <v>362</v>
      </c>
      <c r="B5919" t="s">
        <v>363</v>
      </c>
      <c r="C5919" t="s">
        <v>45</v>
      </c>
      <c r="D5919" t="s">
        <v>46</v>
      </c>
      <c r="E5919" t="s">
        <v>539</v>
      </c>
      <c r="F5919" t="s">
        <v>1354</v>
      </c>
      <c r="G5919" t="s">
        <v>1355</v>
      </c>
      <c r="H5919" t="s">
        <v>32</v>
      </c>
      <c r="I5919" t="s">
        <v>4849</v>
      </c>
      <c r="J5919" s="1">
        <v>43091</v>
      </c>
      <c r="K5919" s="1">
        <v>43096</v>
      </c>
      <c r="L5919" t="s">
        <v>34</v>
      </c>
      <c r="M5919">
        <f>Table1[[#This Row],[Ship Date]]-Table1[[#This Row],[Order Date]]</f>
        <v>5</v>
      </c>
      <c r="N5919">
        <v>12</v>
      </c>
      <c r="O5919" t="s">
        <v>35</v>
      </c>
      <c r="P5919" s="3">
        <v>695.16</v>
      </c>
      <c r="Q5919" s="3">
        <v>508.6137819202076</v>
      </c>
      <c r="R5919" s="3">
        <f>(Table1[[#This Row],[Selling Price]]-Table1[[#This Row],[Cost Price]])</f>
        <v>186.54621807979237</v>
      </c>
      <c r="S5919" s="12">
        <f>(Table1[[#This Row],[Profit]]/Table1[[#This Row],[Selling Price]])</f>
        <v>0.26835004614735081</v>
      </c>
      <c r="T5919">
        <v>6</v>
      </c>
      <c r="U5919" s="2">
        <f>Table1[[#This Row],[Selling Price]]*Table1[[#This Row],[Quantity]]</f>
        <v>4170.96</v>
      </c>
      <c r="V5919" s="4">
        <v>0</v>
      </c>
      <c r="W5919">
        <v>282</v>
      </c>
      <c r="X5919" t="s">
        <v>36</v>
      </c>
      <c r="Y5919" t="s">
        <v>36</v>
      </c>
      <c r="Z5919" s="2">
        <v>199.23685463717371</v>
      </c>
    </row>
    <row r="5920" spans="1:26" x14ac:dyDescent="0.35">
      <c r="A5920" t="s">
        <v>362</v>
      </c>
      <c r="B5920" t="s">
        <v>363</v>
      </c>
      <c r="C5920" t="s">
        <v>64</v>
      </c>
      <c r="D5920" t="s">
        <v>46</v>
      </c>
      <c r="E5920" t="s">
        <v>102</v>
      </c>
      <c r="F5920" t="s">
        <v>4860</v>
      </c>
      <c r="G5920" t="s">
        <v>4861</v>
      </c>
      <c r="H5920" t="s">
        <v>32</v>
      </c>
      <c r="I5920" t="s">
        <v>4862</v>
      </c>
      <c r="J5920" s="1">
        <v>42568</v>
      </c>
      <c r="K5920" s="1">
        <v>42573</v>
      </c>
      <c r="L5920" t="s">
        <v>60</v>
      </c>
      <c r="M5920">
        <f>Table1[[#This Row],[Ship Date]]-Table1[[#This Row],[Order Date]]</f>
        <v>5</v>
      </c>
      <c r="N5920">
        <v>7</v>
      </c>
      <c r="O5920" t="s">
        <v>51</v>
      </c>
      <c r="P5920" s="3">
        <v>21.93</v>
      </c>
      <c r="Q5920" s="3">
        <v>17.217888391972298</v>
      </c>
      <c r="R5920" s="3">
        <f>(Table1[[#This Row],[Selling Price]]-Table1[[#This Row],[Cost Price]])</f>
        <v>4.7121116080277012</v>
      </c>
      <c r="S5920" s="12">
        <f>(Table1[[#This Row],[Profit]]/Table1[[#This Row],[Selling Price]])</f>
        <v>0.21487057036150028</v>
      </c>
      <c r="T5920">
        <v>3</v>
      </c>
      <c r="U5920" s="2">
        <f>Table1[[#This Row],[Selling Price]]*Table1[[#This Row],[Quantity]]</f>
        <v>65.789999999999992</v>
      </c>
      <c r="V5920" s="4">
        <v>0</v>
      </c>
      <c r="W5920">
        <v>310</v>
      </c>
      <c r="X5920" t="s">
        <v>36</v>
      </c>
      <c r="Y5920" t="s">
        <v>52</v>
      </c>
      <c r="Z5920" s="2">
        <v>24.609127033142261</v>
      </c>
    </row>
    <row r="5921" spans="1:26" x14ac:dyDescent="0.35">
      <c r="A5921" t="s">
        <v>362</v>
      </c>
      <c r="B5921" t="s">
        <v>363</v>
      </c>
      <c r="C5921" t="s">
        <v>45</v>
      </c>
      <c r="D5921" t="s">
        <v>46</v>
      </c>
      <c r="E5921" t="s">
        <v>270</v>
      </c>
      <c r="F5921" t="s">
        <v>4931</v>
      </c>
      <c r="G5921" t="s">
        <v>4932</v>
      </c>
      <c r="H5921" t="s">
        <v>32</v>
      </c>
      <c r="I5921" t="s">
        <v>4933</v>
      </c>
      <c r="J5921" s="1">
        <v>42590</v>
      </c>
      <c r="K5921" s="1">
        <v>42595</v>
      </c>
      <c r="L5921" t="s">
        <v>60</v>
      </c>
      <c r="M5921">
        <f>Table1[[#This Row],[Ship Date]]-Table1[[#This Row],[Order Date]]</f>
        <v>5</v>
      </c>
      <c r="N5921">
        <v>8</v>
      </c>
      <c r="O5921" t="s">
        <v>61</v>
      </c>
      <c r="P5921" s="3">
        <v>23.34</v>
      </c>
      <c r="Q5921" s="3">
        <v>15.26732119083951</v>
      </c>
      <c r="R5921" s="3">
        <f>(Table1[[#This Row],[Selling Price]]-Table1[[#This Row],[Cost Price]])</f>
        <v>8.0726788091604895</v>
      </c>
      <c r="S5921" s="12">
        <f>(Table1[[#This Row],[Profit]]/Table1[[#This Row],[Selling Price]])</f>
        <v>0.34587312807028664</v>
      </c>
      <c r="T5921">
        <v>3</v>
      </c>
      <c r="U5921" s="2">
        <f>Table1[[#This Row],[Selling Price]]*Table1[[#This Row],[Quantity]]</f>
        <v>70.02</v>
      </c>
      <c r="V5921" s="4">
        <v>0</v>
      </c>
      <c r="W5921">
        <v>112</v>
      </c>
      <c r="X5921" t="s">
        <v>36</v>
      </c>
      <c r="Y5921" t="s">
        <v>36</v>
      </c>
      <c r="Z5921" s="2">
        <v>31.336439002115949</v>
      </c>
    </row>
    <row r="5922" spans="1:26" x14ac:dyDescent="0.35">
      <c r="A5922" t="s">
        <v>362</v>
      </c>
      <c r="B5922" t="s">
        <v>363</v>
      </c>
      <c r="C5922" t="s">
        <v>39</v>
      </c>
      <c r="D5922" t="s">
        <v>46</v>
      </c>
      <c r="E5922" t="s">
        <v>75</v>
      </c>
      <c r="F5922" t="s">
        <v>2640</v>
      </c>
      <c r="G5922" t="s">
        <v>2641</v>
      </c>
      <c r="H5922" t="s">
        <v>32</v>
      </c>
      <c r="I5922" t="s">
        <v>4949</v>
      </c>
      <c r="J5922" s="1">
        <v>42516</v>
      </c>
      <c r="K5922" s="1">
        <v>42522</v>
      </c>
      <c r="L5922" t="s">
        <v>60</v>
      </c>
      <c r="M5922">
        <f>Table1[[#This Row],[Ship Date]]-Table1[[#This Row],[Order Date]]</f>
        <v>6</v>
      </c>
      <c r="N5922">
        <v>5</v>
      </c>
      <c r="O5922" t="s">
        <v>51</v>
      </c>
      <c r="P5922" s="3">
        <v>1.504</v>
      </c>
      <c r="Q5922" s="3">
        <v>1.2186578418760301</v>
      </c>
      <c r="R5922" s="3">
        <f>(Table1[[#This Row],[Selling Price]]-Table1[[#This Row],[Cost Price]])</f>
        <v>0.2853421581239699</v>
      </c>
      <c r="S5922" s="12">
        <f>(Table1[[#This Row],[Profit]]/Table1[[#This Row],[Selling Price]])</f>
        <v>0.18972217960370338</v>
      </c>
      <c r="T5922">
        <v>1</v>
      </c>
      <c r="U5922" s="2">
        <f>Table1[[#This Row],[Selling Price]]*Table1[[#This Row],[Quantity]]</f>
        <v>1.504</v>
      </c>
      <c r="V5922" s="4">
        <v>0.2</v>
      </c>
      <c r="W5922">
        <v>136</v>
      </c>
      <c r="X5922" t="s">
        <v>68</v>
      </c>
      <c r="Y5922" t="s">
        <v>52</v>
      </c>
      <c r="Z5922" s="2">
        <v>2.5196141805934542</v>
      </c>
    </row>
    <row r="5923" spans="1:26" x14ac:dyDescent="0.35">
      <c r="A5923" t="s">
        <v>362</v>
      </c>
      <c r="B5923" t="s">
        <v>363</v>
      </c>
      <c r="C5923" t="s">
        <v>27</v>
      </c>
      <c r="D5923" t="s">
        <v>46</v>
      </c>
      <c r="E5923" t="s">
        <v>91</v>
      </c>
      <c r="F5923" t="s">
        <v>1630</v>
      </c>
      <c r="G5923" t="s">
        <v>1631</v>
      </c>
      <c r="H5923" t="s">
        <v>32</v>
      </c>
      <c r="I5923" t="s">
        <v>5016</v>
      </c>
      <c r="J5923" s="1">
        <v>42147</v>
      </c>
      <c r="K5923" s="1">
        <v>42154</v>
      </c>
      <c r="L5923" t="s">
        <v>60</v>
      </c>
      <c r="M5923">
        <f>Table1[[#This Row],[Ship Date]]-Table1[[#This Row],[Order Date]]</f>
        <v>7</v>
      </c>
      <c r="N5923">
        <v>5</v>
      </c>
      <c r="O5923" t="s">
        <v>51</v>
      </c>
      <c r="P5923" s="3">
        <v>121.792</v>
      </c>
      <c r="Q5923" s="3">
        <v>99.854995792825903</v>
      </c>
      <c r="R5923" s="3">
        <f>(Table1[[#This Row],[Selling Price]]-Table1[[#This Row],[Cost Price]])</f>
        <v>21.937004207174098</v>
      </c>
      <c r="S5923" s="12">
        <f>(Table1[[#This Row],[Profit]]/Table1[[#This Row],[Selling Price]])</f>
        <v>0.18011859733951407</v>
      </c>
      <c r="T5923">
        <v>4</v>
      </c>
      <c r="U5923" s="2">
        <f>Table1[[#This Row],[Selling Price]]*Table1[[#This Row],[Quantity]]</f>
        <v>487.16800000000001</v>
      </c>
      <c r="V5923" s="4">
        <v>0.2</v>
      </c>
      <c r="W5923">
        <v>114</v>
      </c>
      <c r="X5923" t="s">
        <v>68</v>
      </c>
      <c r="Y5923" t="s">
        <v>36</v>
      </c>
      <c r="Z5923" s="2">
        <v>63.686561219773829</v>
      </c>
    </row>
    <row r="5924" spans="1:26" x14ac:dyDescent="0.35">
      <c r="A5924" t="s">
        <v>362</v>
      </c>
      <c r="B5924" t="s">
        <v>363</v>
      </c>
      <c r="C5924" t="s">
        <v>39</v>
      </c>
      <c r="D5924" t="s">
        <v>46</v>
      </c>
      <c r="E5924" t="s">
        <v>86</v>
      </c>
      <c r="F5924" t="s">
        <v>401</v>
      </c>
      <c r="G5924" t="s">
        <v>402</v>
      </c>
      <c r="H5924" t="s">
        <v>32</v>
      </c>
      <c r="I5924" t="s">
        <v>5062</v>
      </c>
      <c r="J5924" s="1">
        <v>42351</v>
      </c>
      <c r="K5924" s="1">
        <v>42358</v>
      </c>
      <c r="L5924" t="s">
        <v>60</v>
      </c>
      <c r="M5924">
        <f>Table1[[#This Row],[Ship Date]]-Table1[[#This Row],[Order Date]]</f>
        <v>7</v>
      </c>
      <c r="N5924">
        <v>12</v>
      </c>
      <c r="O5924" t="s">
        <v>35</v>
      </c>
      <c r="P5924" s="3">
        <v>37.880000000000003</v>
      </c>
      <c r="Q5924" s="3">
        <v>32.172407150020177</v>
      </c>
      <c r="R5924" s="3">
        <f>(Table1[[#This Row],[Selling Price]]-Table1[[#This Row],[Cost Price]])</f>
        <v>5.7075928499798252</v>
      </c>
      <c r="S5924" s="12">
        <f>(Table1[[#This Row],[Profit]]/Table1[[#This Row],[Selling Price]])</f>
        <v>0.15067562961931955</v>
      </c>
      <c r="T5924">
        <v>2</v>
      </c>
      <c r="U5924" s="2">
        <f>Table1[[#This Row],[Selling Price]]*Table1[[#This Row],[Quantity]]</f>
        <v>75.760000000000005</v>
      </c>
      <c r="V5924" s="4">
        <v>0</v>
      </c>
      <c r="W5924">
        <v>418</v>
      </c>
      <c r="X5924" t="s">
        <v>68</v>
      </c>
      <c r="Y5924" t="s">
        <v>52</v>
      </c>
      <c r="Z5924" s="2">
        <v>19.746709933556019</v>
      </c>
    </row>
    <row r="5925" spans="1:26" x14ac:dyDescent="0.35">
      <c r="A5925" t="s">
        <v>362</v>
      </c>
      <c r="B5925" t="s">
        <v>363</v>
      </c>
      <c r="C5925" t="s">
        <v>39</v>
      </c>
      <c r="D5925" t="s">
        <v>46</v>
      </c>
      <c r="E5925" t="s">
        <v>65</v>
      </c>
      <c r="F5925" t="s">
        <v>1754</v>
      </c>
      <c r="G5925" t="s">
        <v>1755</v>
      </c>
      <c r="H5925" t="s">
        <v>32</v>
      </c>
      <c r="I5925" t="s">
        <v>5090</v>
      </c>
      <c r="J5925" s="1">
        <v>41964</v>
      </c>
      <c r="K5925" s="1">
        <v>41969</v>
      </c>
      <c r="L5925" t="s">
        <v>60</v>
      </c>
      <c r="M5925">
        <f>Table1[[#This Row],[Ship Date]]-Table1[[#This Row],[Order Date]]</f>
        <v>5</v>
      </c>
      <c r="N5925">
        <v>11</v>
      </c>
      <c r="O5925" t="s">
        <v>35</v>
      </c>
      <c r="P5925" s="3">
        <v>193.95</v>
      </c>
      <c r="Q5925" s="3">
        <v>126.09009110706511</v>
      </c>
      <c r="R5925" s="3">
        <f>(Table1[[#This Row],[Selling Price]]-Table1[[#This Row],[Cost Price]])</f>
        <v>67.859908892934882</v>
      </c>
      <c r="S5925" s="12">
        <f>(Table1[[#This Row],[Profit]]/Table1[[#This Row],[Selling Price]])</f>
        <v>0.34988352097414221</v>
      </c>
      <c r="T5925">
        <v>3</v>
      </c>
      <c r="U5925" s="2">
        <f>Table1[[#This Row],[Selling Price]]*Table1[[#This Row],[Quantity]]</f>
        <v>581.84999999999991</v>
      </c>
      <c r="V5925" s="4">
        <v>0</v>
      </c>
      <c r="W5925">
        <v>320</v>
      </c>
      <c r="X5925" t="s">
        <v>36</v>
      </c>
      <c r="Y5925" t="s">
        <v>36</v>
      </c>
      <c r="Z5925" s="2">
        <v>227.27114404227771</v>
      </c>
    </row>
    <row r="5926" spans="1:26" x14ac:dyDescent="0.35">
      <c r="A5926" t="s">
        <v>362</v>
      </c>
      <c r="B5926" t="s">
        <v>363</v>
      </c>
      <c r="C5926" t="s">
        <v>39</v>
      </c>
      <c r="D5926" t="s">
        <v>46</v>
      </c>
      <c r="E5926" t="s">
        <v>86</v>
      </c>
      <c r="F5926" t="s">
        <v>2608</v>
      </c>
      <c r="G5926" t="s">
        <v>2609</v>
      </c>
      <c r="H5926" t="s">
        <v>32</v>
      </c>
      <c r="I5926" t="s">
        <v>5202</v>
      </c>
      <c r="J5926" s="1">
        <v>43070</v>
      </c>
      <c r="K5926" s="1">
        <v>43074</v>
      </c>
      <c r="L5926" t="s">
        <v>60</v>
      </c>
      <c r="M5926">
        <f>Table1[[#This Row],[Ship Date]]-Table1[[#This Row],[Order Date]]</f>
        <v>4</v>
      </c>
      <c r="N5926">
        <v>12</v>
      </c>
      <c r="O5926" t="s">
        <v>35</v>
      </c>
      <c r="P5926" s="3">
        <v>10.128</v>
      </c>
      <c r="Q5926" s="3">
        <v>7.898771330612159</v>
      </c>
      <c r="R5926" s="3">
        <f>(Table1[[#This Row],[Selling Price]]-Table1[[#This Row],[Cost Price]])</f>
        <v>2.2292286693878411</v>
      </c>
      <c r="S5926" s="12">
        <f>(Table1[[#This Row],[Profit]]/Table1[[#This Row],[Selling Price]])</f>
        <v>0.22010551632976313</v>
      </c>
      <c r="T5926">
        <v>2</v>
      </c>
      <c r="U5926" s="2">
        <f>Table1[[#This Row],[Selling Price]]*Table1[[#This Row],[Quantity]]</f>
        <v>20.256</v>
      </c>
      <c r="V5926" s="4">
        <v>0.2</v>
      </c>
      <c r="W5926">
        <v>493</v>
      </c>
      <c r="X5926" t="s">
        <v>36</v>
      </c>
      <c r="Y5926" t="s">
        <v>52</v>
      </c>
      <c r="Z5926" s="2">
        <v>11.14511507343015</v>
      </c>
    </row>
    <row r="5927" spans="1:26" x14ac:dyDescent="0.35">
      <c r="A5927" t="s">
        <v>362</v>
      </c>
      <c r="B5927" t="s">
        <v>363</v>
      </c>
      <c r="C5927" t="s">
        <v>55</v>
      </c>
      <c r="D5927" t="s">
        <v>46</v>
      </c>
      <c r="E5927" t="s">
        <v>102</v>
      </c>
      <c r="F5927" t="s">
        <v>769</v>
      </c>
      <c r="G5927" t="s">
        <v>770</v>
      </c>
      <c r="H5927" t="s">
        <v>32</v>
      </c>
      <c r="I5927" t="s">
        <v>5218</v>
      </c>
      <c r="J5927" s="1">
        <v>42528</v>
      </c>
      <c r="K5927" s="1">
        <v>42532</v>
      </c>
      <c r="L5927" t="s">
        <v>60</v>
      </c>
      <c r="M5927">
        <f>Table1[[#This Row],[Ship Date]]-Table1[[#This Row],[Order Date]]</f>
        <v>4</v>
      </c>
      <c r="N5927">
        <v>6</v>
      </c>
      <c r="O5927" t="s">
        <v>51</v>
      </c>
      <c r="P5927" s="3">
        <v>4.7300000000000004</v>
      </c>
      <c r="Q5927" s="3">
        <v>3.6008690255347449</v>
      </c>
      <c r="R5927" s="3">
        <f>(Table1[[#This Row],[Selling Price]]-Table1[[#This Row],[Cost Price]])</f>
        <v>1.1291309744652556</v>
      </c>
      <c r="S5927" s="12">
        <f>(Table1[[#This Row],[Profit]]/Table1[[#This Row],[Selling Price]])</f>
        <v>0.23871690792077283</v>
      </c>
      <c r="T5927">
        <v>1</v>
      </c>
      <c r="U5927" s="2">
        <f>Table1[[#This Row],[Selling Price]]*Table1[[#This Row],[Quantity]]</f>
        <v>4.7300000000000004</v>
      </c>
      <c r="V5927" s="4">
        <v>0</v>
      </c>
      <c r="W5927">
        <v>133</v>
      </c>
      <c r="X5927" t="s">
        <v>36</v>
      </c>
      <c r="Y5927" t="s">
        <v>52</v>
      </c>
      <c r="Z5927" s="2">
        <v>7.4638141054021414</v>
      </c>
    </row>
    <row r="5928" spans="1:26" x14ac:dyDescent="0.35">
      <c r="A5928" t="s">
        <v>362</v>
      </c>
      <c r="B5928" t="s">
        <v>363</v>
      </c>
      <c r="C5928" t="s">
        <v>39</v>
      </c>
      <c r="D5928" t="s">
        <v>46</v>
      </c>
      <c r="E5928" t="s">
        <v>75</v>
      </c>
      <c r="F5928" t="s">
        <v>3258</v>
      </c>
      <c r="G5928" t="s">
        <v>3259</v>
      </c>
      <c r="H5928" t="s">
        <v>32</v>
      </c>
      <c r="I5928" t="s">
        <v>5244</v>
      </c>
      <c r="J5928" s="1">
        <v>43058</v>
      </c>
      <c r="K5928" s="1">
        <v>43060</v>
      </c>
      <c r="L5928" t="s">
        <v>199</v>
      </c>
      <c r="M5928">
        <f>Table1[[#This Row],[Ship Date]]-Table1[[#This Row],[Order Date]]</f>
        <v>2</v>
      </c>
      <c r="N5928">
        <v>11</v>
      </c>
      <c r="O5928" t="s">
        <v>35</v>
      </c>
      <c r="P5928" s="3">
        <v>31.776</v>
      </c>
      <c r="Q5928" s="3">
        <v>25.33323022270158</v>
      </c>
      <c r="R5928" s="3">
        <f>(Table1[[#This Row],[Selling Price]]-Table1[[#This Row],[Cost Price]])</f>
        <v>6.4427697772984196</v>
      </c>
      <c r="S5928" s="12">
        <f>(Table1[[#This Row],[Profit]]/Table1[[#This Row],[Selling Price]])</f>
        <v>0.20275584646583647</v>
      </c>
      <c r="T5928">
        <v>4</v>
      </c>
      <c r="U5928" s="2">
        <f>Table1[[#This Row],[Selling Price]]*Table1[[#This Row],[Quantity]]</f>
        <v>127.104</v>
      </c>
      <c r="V5928" s="4">
        <v>0.2</v>
      </c>
      <c r="W5928">
        <v>283</v>
      </c>
      <c r="X5928" t="s">
        <v>36</v>
      </c>
      <c r="Y5928" t="s">
        <v>52</v>
      </c>
      <c r="Z5928" s="2">
        <v>27.078493648755909</v>
      </c>
    </row>
    <row r="5929" spans="1:26" x14ac:dyDescent="0.35">
      <c r="A5929" t="s">
        <v>362</v>
      </c>
      <c r="B5929" t="s">
        <v>363</v>
      </c>
      <c r="C5929" t="s">
        <v>39</v>
      </c>
      <c r="D5929" t="s">
        <v>46</v>
      </c>
      <c r="E5929" t="s">
        <v>47</v>
      </c>
      <c r="F5929" t="s">
        <v>5298</v>
      </c>
      <c r="G5929" t="s">
        <v>5299</v>
      </c>
      <c r="H5929" t="s">
        <v>32</v>
      </c>
      <c r="I5929" t="s">
        <v>5297</v>
      </c>
      <c r="J5929" s="1">
        <v>42194</v>
      </c>
      <c r="K5929" s="1">
        <v>42199</v>
      </c>
      <c r="L5929" t="s">
        <v>60</v>
      </c>
      <c r="M5929">
        <f>Table1[[#This Row],[Ship Date]]-Table1[[#This Row],[Order Date]]</f>
        <v>5</v>
      </c>
      <c r="N5929">
        <v>7</v>
      </c>
      <c r="O5929" t="s">
        <v>51</v>
      </c>
      <c r="P5929" s="3">
        <v>12.39</v>
      </c>
      <c r="Q5929" s="3">
        <v>8.9989541551397956</v>
      </c>
      <c r="R5929" s="3">
        <f>(Table1[[#This Row],[Selling Price]]-Table1[[#This Row],[Cost Price]])</f>
        <v>3.391045844860205</v>
      </c>
      <c r="S5929" s="12">
        <f>(Table1[[#This Row],[Profit]]/Table1[[#This Row],[Selling Price]])</f>
        <v>0.27369215858435875</v>
      </c>
      <c r="T5929">
        <v>3</v>
      </c>
      <c r="U5929" s="2">
        <f>Table1[[#This Row],[Selling Price]]*Table1[[#This Row],[Quantity]]</f>
        <v>37.17</v>
      </c>
      <c r="V5929" s="4">
        <v>0</v>
      </c>
      <c r="W5929">
        <v>381</v>
      </c>
      <c r="X5929" t="s">
        <v>36</v>
      </c>
      <c r="Y5929" t="s">
        <v>52</v>
      </c>
      <c r="Z5929" s="2">
        <v>2.9203510063004412</v>
      </c>
    </row>
    <row r="5930" spans="1:26" x14ac:dyDescent="0.35">
      <c r="A5930" t="s">
        <v>362</v>
      </c>
      <c r="B5930" t="s">
        <v>363</v>
      </c>
      <c r="C5930" t="s">
        <v>39</v>
      </c>
      <c r="D5930" t="s">
        <v>46</v>
      </c>
      <c r="E5930" t="s">
        <v>75</v>
      </c>
      <c r="F5930" t="s">
        <v>5300</v>
      </c>
      <c r="G5930" t="s">
        <v>5301</v>
      </c>
      <c r="H5930" t="s">
        <v>32</v>
      </c>
      <c r="I5930" t="s">
        <v>5297</v>
      </c>
      <c r="J5930" s="1">
        <v>42194</v>
      </c>
      <c r="K5930" s="1">
        <v>42199</v>
      </c>
      <c r="L5930" t="s">
        <v>60</v>
      </c>
      <c r="M5930">
        <f>Table1[[#This Row],[Ship Date]]-Table1[[#This Row],[Order Date]]</f>
        <v>5</v>
      </c>
      <c r="N5930">
        <v>7</v>
      </c>
      <c r="O5930" t="s">
        <v>51</v>
      </c>
      <c r="P5930" s="3">
        <v>79.36</v>
      </c>
      <c r="Q5930" s="3">
        <v>59.913094457521559</v>
      </c>
      <c r="R5930" s="3">
        <f>(Table1[[#This Row],[Selling Price]]-Table1[[#This Row],[Cost Price]])</f>
        <v>19.44690554247844</v>
      </c>
      <c r="S5930" s="12">
        <f>(Table1[[#This Row],[Profit]]/Table1[[#This Row],[Selling Price]])</f>
        <v>0.24504669282356906</v>
      </c>
      <c r="T5930">
        <v>4</v>
      </c>
      <c r="U5930" s="2">
        <f>Table1[[#This Row],[Selling Price]]*Table1[[#This Row],[Quantity]]</f>
        <v>317.44</v>
      </c>
      <c r="V5930" s="4">
        <v>0</v>
      </c>
      <c r="W5930">
        <v>232</v>
      </c>
      <c r="X5930" t="s">
        <v>36</v>
      </c>
      <c r="Y5930" t="s">
        <v>52</v>
      </c>
      <c r="Z5930" s="2">
        <v>35.321462473092687</v>
      </c>
    </row>
    <row r="5931" spans="1:26" x14ac:dyDescent="0.35">
      <c r="A5931" t="s">
        <v>362</v>
      </c>
      <c r="B5931" t="s">
        <v>363</v>
      </c>
      <c r="C5931" t="s">
        <v>55</v>
      </c>
      <c r="D5931" t="s">
        <v>46</v>
      </c>
      <c r="E5931" t="s">
        <v>75</v>
      </c>
      <c r="F5931" t="s">
        <v>1168</v>
      </c>
      <c r="G5931" t="s">
        <v>1169</v>
      </c>
      <c r="H5931" t="s">
        <v>32</v>
      </c>
      <c r="I5931" t="s">
        <v>5302</v>
      </c>
      <c r="J5931" s="1">
        <v>42717</v>
      </c>
      <c r="K5931" s="1">
        <v>42723</v>
      </c>
      <c r="L5931" t="s">
        <v>60</v>
      </c>
      <c r="M5931">
        <f>Table1[[#This Row],[Ship Date]]-Table1[[#This Row],[Order Date]]</f>
        <v>6</v>
      </c>
      <c r="N5931">
        <v>12</v>
      </c>
      <c r="O5931" t="s">
        <v>35</v>
      </c>
      <c r="P5931" s="3">
        <v>9.84</v>
      </c>
      <c r="Q5931" s="3">
        <v>8.0751007093813811</v>
      </c>
      <c r="R5931" s="3">
        <f>(Table1[[#This Row],[Selling Price]]-Table1[[#This Row],[Cost Price]])</f>
        <v>1.7648992906186187</v>
      </c>
      <c r="S5931" s="12">
        <f>(Table1[[#This Row],[Profit]]/Table1[[#This Row],[Selling Price]])</f>
        <v>0.1793596840059572</v>
      </c>
      <c r="T5931">
        <v>3</v>
      </c>
      <c r="U5931" s="2">
        <f>Table1[[#This Row],[Selling Price]]*Table1[[#This Row],[Quantity]]</f>
        <v>29.52</v>
      </c>
      <c r="V5931" s="4">
        <v>0</v>
      </c>
      <c r="W5931">
        <v>488</v>
      </c>
      <c r="X5931" t="s">
        <v>68</v>
      </c>
      <c r="Y5931" t="s">
        <v>52</v>
      </c>
      <c r="Z5931" s="2">
        <v>6.7672427687285683</v>
      </c>
    </row>
    <row r="5932" spans="1:26" x14ac:dyDescent="0.35">
      <c r="A5932" t="s">
        <v>362</v>
      </c>
      <c r="B5932" t="s">
        <v>363</v>
      </c>
      <c r="C5932" t="s">
        <v>64</v>
      </c>
      <c r="D5932" t="s">
        <v>46</v>
      </c>
      <c r="E5932" t="s">
        <v>47</v>
      </c>
      <c r="F5932" t="s">
        <v>4942</v>
      </c>
      <c r="G5932" t="s">
        <v>4943</v>
      </c>
      <c r="H5932" t="s">
        <v>32</v>
      </c>
      <c r="I5932" t="s">
        <v>5336</v>
      </c>
      <c r="J5932" s="1">
        <v>42526</v>
      </c>
      <c r="K5932" s="1">
        <v>42532</v>
      </c>
      <c r="L5932" t="s">
        <v>60</v>
      </c>
      <c r="M5932">
        <f>Table1[[#This Row],[Ship Date]]-Table1[[#This Row],[Order Date]]</f>
        <v>6</v>
      </c>
      <c r="N5932">
        <v>6</v>
      </c>
      <c r="O5932" t="s">
        <v>51</v>
      </c>
      <c r="P5932" s="3">
        <v>14.94</v>
      </c>
      <c r="Q5932" s="3">
        <v>12.582086636090541</v>
      </c>
      <c r="R5932" s="3">
        <f>(Table1[[#This Row],[Selling Price]]-Table1[[#This Row],[Cost Price]])</f>
        <v>2.3579133639094589</v>
      </c>
      <c r="S5932" s="12">
        <f>(Table1[[#This Row],[Profit]]/Table1[[#This Row],[Selling Price]])</f>
        <v>0.15782552636609498</v>
      </c>
      <c r="T5932">
        <v>3</v>
      </c>
      <c r="U5932" s="2">
        <f>Table1[[#This Row],[Selling Price]]*Table1[[#This Row],[Quantity]]</f>
        <v>44.82</v>
      </c>
      <c r="V5932" s="4">
        <v>0</v>
      </c>
      <c r="W5932">
        <v>301</v>
      </c>
      <c r="X5932" t="s">
        <v>68</v>
      </c>
      <c r="Y5932" t="s">
        <v>52</v>
      </c>
      <c r="Z5932" s="2">
        <v>11.529533555179061</v>
      </c>
    </row>
    <row r="5933" spans="1:26" x14ac:dyDescent="0.35">
      <c r="A5933" t="s">
        <v>362</v>
      </c>
      <c r="B5933" t="s">
        <v>363</v>
      </c>
      <c r="C5933" t="s">
        <v>27</v>
      </c>
      <c r="D5933" t="s">
        <v>46</v>
      </c>
      <c r="E5933" t="s">
        <v>65</v>
      </c>
      <c r="F5933" t="s">
        <v>1297</v>
      </c>
      <c r="G5933" t="s">
        <v>1298</v>
      </c>
      <c r="H5933" t="s">
        <v>32</v>
      </c>
      <c r="I5933" t="s">
        <v>5345</v>
      </c>
      <c r="J5933" s="1">
        <v>42636</v>
      </c>
      <c r="K5933" s="1">
        <v>42641</v>
      </c>
      <c r="L5933" t="s">
        <v>34</v>
      </c>
      <c r="M5933">
        <f>Table1[[#This Row],[Ship Date]]-Table1[[#This Row],[Order Date]]</f>
        <v>5</v>
      </c>
      <c r="N5933">
        <v>9</v>
      </c>
      <c r="O5933" t="s">
        <v>61</v>
      </c>
      <c r="P5933" s="3">
        <v>118.25</v>
      </c>
      <c r="Q5933" s="3">
        <v>90.660643446584416</v>
      </c>
      <c r="R5933" s="3">
        <f>(Table1[[#This Row],[Selling Price]]-Table1[[#This Row],[Cost Price]])</f>
        <v>27.589356553415584</v>
      </c>
      <c r="S5933" s="12">
        <f>(Table1[[#This Row],[Profit]]/Table1[[#This Row],[Selling Price]])</f>
        <v>0.23331379749188655</v>
      </c>
      <c r="T5933">
        <v>5</v>
      </c>
      <c r="U5933" s="2">
        <f>Table1[[#This Row],[Selling Price]]*Table1[[#This Row],[Quantity]]</f>
        <v>591.25</v>
      </c>
      <c r="V5933" s="4">
        <v>0</v>
      </c>
      <c r="W5933">
        <v>234</v>
      </c>
      <c r="X5933" t="s">
        <v>36</v>
      </c>
      <c r="Y5933" t="s">
        <v>68</v>
      </c>
      <c r="Z5933" s="2">
        <v>61.671654753217062</v>
      </c>
    </row>
    <row r="5934" spans="1:26" x14ac:dyDescent="0.35">
      <c r="A5934" t="s">
        <v>362</v>
      </c>
      <c r="B5934" t="s">
        <v>363</v>
      </c>
      <c r="C5934" t="s">
        <v>55</v>
      </c>
      <c r="D5934" t="s">
        <v>46</v>
      </c>
      <c r="E5934" t="s">
        <v>75</v>
      </c>
      <c r="F5934" t="s">
        <v>5440</v>
      </c>
      <c r="G5934" t="s">
        <v>5441</v>
      </c>
      <c r="H5934" t="s">
        <v>32</v>
      </c>
      <c r="I5934" t="s">
        <v>5442</v>
      </c>
      <c r="J5934" s="1">
        <v>43025</v>
      </c>
      <c r="K5934" s="1">
        <v>43027</v>
      </c>
      <c r="L5934" t="s">
        <v>34</v>
      </c>
      <c r="M5934">
        <f>Table1[[#This Row],[Ship Date]]-Table1[[#This Row],[Order Date]]</f>
        <v>2</v>
      </c>
      <c r="N5934">
        <v>10</v>
      </c>
      <c r="O5934" t="s">
        <v>61</v>
      </c>
      <c r="P5934" s="3">
        <v>10.64</v>
      </c>
      <c r="Q5934" s="3">
        <v>7.7665388356065854</v>
      </c>
      <c r="R5934" s="3">
        <f>(Table1[[#This Row],[Selling Price]]-Table1[[#This Row],[Cost Price]])</f>
        <v>2.8734611643934151</v>
      </c>
      <c r="S5934" s="12">
        <f>(Table1[[#This Row],[Profit]]/Table1[[#This Row],[Selling Price]])</f>
        <v>0.27006213951065933</v>
      </c>
      <c r="T5934">
        <v>4</v>
      </c>
      <c r="U5934" s="2">
        <f>Table1[[#This Row],[Selling Price]]*Table1[[#This Row],[Quantity]]</f>
        <v>42.56</v>
      </c>
      <c r="V5934" s="4">
        <v>0</v>
      </c>
      <c r="W5934">
        <v>316</v>
      </c>
      <c r="X5934" t="s">
        <v>36</v>
      </c>
      <c r="Y5934" t="s">
        <v>52</v>
      </c>
      <c r="Z5934" s="2">
        <v>1.33</v>
      </c>
    </row>
    <row r="5935" spans="1:26" x14ac:dyDescent="0.35">
      <c r="A5935" t="s">
        <v>362</v>
      </c>
      <c r="B5935" t="s">
        <v>363</v>
      </c>
      <c r="C5935" t="s">
        <v>64</v>
      </c>
      <c r="D5935" t="s">
        <v>46</v>
      </c>
      <c r="E5935" t="s">
        <v>47</v>
      </c>
      <c r="F5935" t="s">
        <v>750</v>
      </c>
      <c r="G5935" t="s">
        <v>751</v>
      </c>
      <c r="H5935" t="s">
        <v>32</v>
      </c>
      <c r="I5935" t="s">
        <v>5493</v>
      </c>
      <c r="J5935" s="1">
        <v>42980</v>
      </c>
      <c r="K5935" s="1">
        <v>42986</v>
      </c>
      <c r="L5935" t="s">
        <v>60</v>
      </c>
      <c r="M5935">
        <f>Table1[[#This Row],[Ship Date]]-Table1[[#This Row],[Order Date]]</f>
        <v>6</v>
      </c>
      <c r="N5935">
        <v>9</v>
      </c>
      <c r="O5935" t="s">
        <v>61</v>
      </c>
      <c r="P5935" s="3">
        <v>74</v>
      </c>
      <c r="Q5935" s="3">
        <v>53.168120296873298</v>
      </c>
      <c r="R5935" s="3">
        <f>(Table1[[#This Row],[Selling Price]]-Table1[[#This Row],[Cost Price]])</f>
        <v>20.831879703126702</v>
      </c>
      <c r="S5935" s="12">
        <f>(Table1[[#This Row],[Profit]]/Table1[[#This Row],[Selling Price]])</f>
        <v>0.28151188788009057</v>
      </c>
      <c r="T5935">
        <v>5</v>
      </c>
      <c r="U5935" s="2">
        <f>Table1[[#This Row],[Selling Price]]*Table1[[#This Row],[Quantity]]</f>
        <v>370</v>
      </c>
      <c r="V5935" s="4">
        <v>0</v>
      </c>
      <c r="W5935">
        <v>294</v>
      </c>
      <c r="X5935" t="s">
        <v>68</v>
      </c>
      <c r="Y5935" t="s">
        <v>52</v>
      </c>
      <c r="Z5935" s="2">
        <v>18.953247742801231</v>
      </c>
    </row>
    <row r="5936" spans="1:26" x14ac:dyDescent="0.35">
      <c r="A5936" t="s">
        <v>362</v>
      </c>
      <c r="B5936" t="s">
        <v>363</v>
      </c>
      <c r="C5936" t="s">
        <v>64</v>
      </c>
      <c r="D5936" t="s">
        <v>46</v>
      </c>
      <c r="E5936" t="s">
        <v>47</v>
      </c>
      <c r="F5936" t="s">
        <v>2823</v>
      </c>
      <c r="G5936" t="s">
        <v>2824</v>
      </c>
      <c r="H5936" t="s">
        <v>32</v>
      </c>
      <c r="I5936" t="s">
        <v>5575</v>
      </c>
      <c r="J5936" s="1">
        <v>42002</v>
      </c>
      <c r="K5936" s="1">
        <v>42006</v>
      </c>
      <c r="L5936" t="s">
        <v>60</v>
      </c>
      <c r="M5936">
        <f>Table1[[#This Row],[Ship Date]]-Table1[[#This Row],[Order Date]]</f>
        <v>4</v>
      </c>
      <c r="N5936">
        <v>12</v>
      </c>
      <c r="O5936" t="s">
        <v>35</v>
      </c>
      <c r="P5936" s="3">
        <v>274.77</v>
      </c>
      <c r="Q5936" s="3">
        <v>211.60764536990061</v>
      </c>
      <c r="R5936" s="3">
        <f>(Table1[[#This Row],[Selling Price]]-Table1[[#This Row],[Cost Price]])</f>
        <v>63.162354630099372</v>
      </c>
      <c r="S5936" s="12">
        <f>(Table1[[#This Row],[Profit]]/Table1[[#This Row],[Selling Price]])</f>
        <v>0.22987354744003849</v>
      </c>
      <c r="T5936">
        <v>9</v>
      </c>
      <c r="U5936" s="2">
        <f>Table1[[#This Row],[Selling Price]]*Table1[[#This Row],[Quantity]]</f>
        <v>2472.9299999999998</v>
      </c>
      <c r="V5936" s="4">
        <v>0</v>
      </c>
      <c r="W5936">
        <v>142</v>
      </c>
      <c r="X5936" t="s">
        <v>36</v>
      </c>
      <c r="Y5936" t="s">
        <v>68</v>
      </c>
      <c r="Z5936" s="2">
        <v>100.7644180121799</v>
      </c>
    </row>
    <row r="5937" spans="1:26" x14ac:dyDescent="0.35">
      <c r="A5937" t="s">
        <v>362</v>
      </c>
      <c r="B5937" t="s">
        <v>363</v>
      </c>
      <c r="C5937" t="s">
        <v>55</v>
      </c>
      <c r="D5937" t="s">
        <v>46</v>
      </c>
      <c r="E5937" t="s">
        <v>86</v>
      </c>
      <c r="F5937" t="s">
        <v>3344</v>
      </c>
      <c r="G5937" t="s">
        <v>3345</v>
      </c>
      <c r="H5937" t="s">
        <v>32</v>
      </c>
      <c r="I5937" t="s">
        <v>5594</v>
      </c>
      <c r="J5937" s="1">
        <v>42610</v>
      </c>
      <c r="K5937" s="1">
        <v>42613</v>
      </c>
      <c r="L5937" t="s">
        <v>199</v>
      </c>
      <c r="M5937">
        <f>Table1[[#This Row],[Ship Date]]-Table1[[#This Row],[Order Date]]</f>
        <v>3</v>
      </c>
      <c r="N5937">
        <v>8</v>
      </c>
      <c r="O5937" t="s">
        <v>61</v>
      </c>
      <c r="P5937" s="3">
        <v>10.023999999999999</v>
      </c>
      <c r="Q5937" s="3">
        <v>6.5979210160898223</v>
      </c>
      <c r="R5937" s="3">
        <f>(Table1[[#This Row],[Selling Price]]-Table1[[#This Row],[Cost Price]])</f>
        <v>3.4260789839101768</v>
      </c>
      <c r="S5937" s="12">
        <f>(Table1[[#This Row],[Profit]]/Table1[[#This Row],[Selling Price]])</f>
        <v>0.34178760813150211</v>
      </c>
      <c r="T5937">
        <v>4</v>
      </c>
      <c r="U5937" s="2">
        <f>Table1[[#This Row],[Selling Price]]*Table1[[#This Row],[Quantity]]</f>
        <v>40.095999999999997</v>
      </c>
      <c r="V5937" s="4">
        <v>0.8</v>
      </c>
      <c r="W5937">
        <v>293</v>
      </c>
      <c r="X5937" t="s">
        <v>36</v>
      </c>
      <c r="Y5937" t="s">
        <v>52</v>
      </c>
      <c r="Z5937" s="2">
        <v>6.840048844854838</v>
      </c>
    </row>
    <row r="5938" spans="1:26" x14ac:dyDescent="0.35">
      <c r="A5938" t="s">
        <v>362</v>
      </c>
      <c r="B5938" t="s">
        <v>363</v>
      </c>
      <c r="C5938" t="s">
        <v>64</v>
      </c>
      <c r="D5938" t="s">
        <v>46</v>
      </c>
      <c r="E5938" t="s">
        <v>102</v>
      </c>
      <c r="F5938" t="s">
        <v>4012</v>
      </c>
      <c r="G5938" t="s">
        <v>4013</v>
      </c>
      <c r="H5938" t="s">
        <v>32</v>
      </c>
      <c r="I5938" t="s">
        <v>5668</v>
      </c>
      <c r="J5938" s="1">
        <v>42537</v>
      </c>
      <c r="K5938" s="1">
        <v>42539</v>
      </c>
      <c r="L5938" t="s">
        <v>34</v>
      </c>
      <c r="M5938">
        <f>Table1[[#This Row],[Ship Date]]-Table1[[#This Row],[Order Date]]</f>
        <v>2</v>
      </c>
      <c r="N5938">
        <v>6</v>
      </c>
      <c r="O5938" t="s">
        <v>51</v>
      </c>
      <c r="P5938" s="3">
        <v>46.35</v>
      </c>
      <c r="Q5938" s="3">
        <v>38.276370293429878</v>
      </c>
      <c r="R5938" s="3">
        <f>(Table1[[#This Row],[Selling Price]]-Table1[[#This Row],[Cost Price]])</f>
        <v>8.0736297065701237</v>
      </c>
      <c r="S5938" s="12">
        <f>(Table1[[#This Row],[Profit]]/Table1[[#This Row],[Selling Price]])</f>
        <v>0.17418834318382143</v>
      </c>
      <c r="T5938">
        <v>5</v>
      </c>
      <c r="U5938" s="2">
        <f>Table1[[#This Row],[Selling Price]]*Table1[[#This Row],[Quantity]]</f>
        <v>231.75</v>
      </c>
      <c r="V5938" s="4">
        <v>0</v>
      </c>
      <c r="W5938">
        <v>262</v>
      </c>
      <c r="X5938" t="s">
        <v>36</v>
      </c>
      <c r="Y5938" t="s">
        <v>52</v>
      </c>
      <c r="Z5938" s="2">
        <v>11.532780800830301</v>
      </c>
    </row>
    <row r="5939" spans="1:26" x14ac:dyDescent="0.35">
      <c r="A5939" t="s">
        <v>362</v>
      </c>
      <c r="B5939" t="s">
        <v>363</v>
      </c>
      <c r="C5939" t="s">
        <v>27</v>
      </c>
      <c r="D5939" t="s">
        <v>46</v>
      </c>
      <c r="E5939" t="s">
        <v>86</v>
      </c>
      <c r="F5939" t="s">
        <v>2145</v>
      </c>
      <c r="G5939" t="s">
        <v>2146</v>
      </c>
      <c r="H5939" t="s">
        <v>32</v>
      </c>
      <c r="I5939" t="s">
        <v>5676</v>
      </c>
      <c r="J5939" s="1">
        <v>42873</v>
      </c>
      <c r="K5939" s="1">
        <v>42878</v>
      </c>
      <c r="L5939" t="s">
        <v>60</v>
      </c>
      <c r="M5939">
        <f>Table1[[#This Row],[Ship Date]]-Table1[[#This Row],[Order Date]]</f>
        <v>5</v>
      </c>
      <c r="N5939">
        <v>5</v>
      </c>
      <c r="O5939" t="s">
        <v>51</v>
      </c>
      <c r="P5939" s="3">
        <v>6.8739999999999997</v>
      </c>
      <c r="Q5939" s="3">
        <v>5.6798292378488524</v>
      </c>
      <c r="R5939" s="3">
        <f>(Table1[[#This Row],[Selling Price]]-Table1[[#This Row],[Cost Price]])</f>
        <v>1.1941707621511473</v>
      </c>
      <c r="S5939" s="12">
        <f>(Table1[[#This Row],[Profit]]/Table1[[#This Row],[Selling Price]])</f>
        <v>0.17372283417968393</v>
      </c>
      <c r="T5939">
        <v>7</v>
      </c>
      <c r="U5939" s="2">
        <f>Table1[[#This Row],[Selling Price]]*Table1[[#This Row],[Quantity]]</f>
        <v>48.117999999999995</v>
      </c>
      <c r="V5939" s="4">
        <v>0.8</v>
      </c>
      <c r="W5939">
        <v>331</v>
      </c>
      <c r="X5939" t="s">
        <v>36</v>
      </c>
      <c r="Y5939" t="s">
        <v>52</v>
      </c>
      <c r="Z5939" s="2">
        <v>12.015144031217821</v>
      </c>
    </row>
    <row r="5940" spans="1:26" x14ac:dyDescent="0.35">
      <c r="A5940" t="s">
        <v>362</v>
      </c>
      <c r="B5940" t="s">
        <v>363</v>
      </c>
      <c r="C5940" t="s">
        <v>39</v>
      </c>
      <c r="D5940" t="s">
        <v>46</v>
      </c>
      <c r="E5940" t="s">
        <v>102</v>
      </c>
      <c r="F5940" t="s">
        <v>469</v>
      </c>
      <c r="G5940" t="s">
        <v>470</v>
      </c>
      <c r="H5940" t="s">
        <v>32</v>
      </c>
      <c r="I5940" t="s">
        <v>5691</v>
      </c>
      <c r="J5940" s="1">
        <v>43078</v>
      </c>
      <c r="K5940" s="1">
        <v>43083</v>
      </c>
      <c r="L5940" t="s">
        <v>60</v>
      </c>
      <c r="M5940">
        <f>Table1[[#This Row],[Ship Date]]-Table1[[#This Row],[Order Date]]</f>
        <v>5</v>
      </c>
      <c r="N5940">
        <v>12</v>
      </c>
      <c r="O5940" t="s">
        <v>35</v>
      </c>
      <c r="P5940" s="3">
        <v>15.984</v>
      </c>
      <c r="Q5940" s="3">
        <v>10.742722050429061</v>
      </c>
      <c r="R5940" s="3">
        <f>(Table1[[#This Row],[Selling Price]]-Table1[[#This Row],[Cost Price]])</f>
        <v>5.2412779495709394</v>
      </c>
      <c r="S5940" s="12">
        <f>(Table1[[#This Row],[Profit]]/Table1[[#This Row],[Selling Price]])</f>
        <v>0.32790777962781154</v>
      </c>
      <c r="T5940">
        <v>2</v>
      </c>
      <c r="U5940" s="2">
        <f>Table1[[#This Row],[Selling Price]]*Table1[[#This Row],[Quantity]]</f>
        <v>31.968</v>
      </c>
      <c r="V5940" s="4">
        <v>0.2</v>
      </c>
      <c r="W5940">
        <v>213</v>
      </c>
      <c r="X5940" t="s">
        <v>36</v>
      </c>
      <c r="Y5940" t="s">
        <v>52</v>
      </c>
      <c r="Z5940" s="2">
        <v>4.6141833513634891</v>
      </c>
    </row>
    <row r="5941" spans="1:26" x14ac:dyDescent="0.35">
      <c r="A5941" t="s">
        <v>362</v>
      </c>
      <c r="B5941" t="s">
        <v>363</v>
      </c>
      <c r="C5941" t="s">
        <v>39</v>
      </c>
      <c r="D5941" t="s">
        <v>46</v>
      </c>
      <c r="E5941" t="s">
        <v>47</v>
      </c>
      <c r="F5941" t="s">
        <v>2187</v>
      </c>
      <c r="G5941" t="s">
        <v>2188</v>
      </c>
      <c r="H5941" t="s">
        <v>32</v>
      </c>
      <c r="I5941" t="s">
        <v>5739</v>
      </c>
      <c r="J5941" s="1">
        <v>43023</v>
      </c>
      <c r="K5941" s="1">
        <v>43027</v>
      </c>
      <c r="L5941" t="s">
        <v>34</v>
      </c>
      <c r="M5941">
        <f>Table1[[#This Row],[Ship Date]]-Table1[[#This Row],[Order Date]]</f>
        <v>4</v>
      </c>
      <c r="N5941">
        <v>10</v>
      </c>
      <c r="O5941" t="s">
        <v>61</v>
      </c>
      <c r="P5941" s="3">
        <v>13.05</v>
      </c>
      <c r="Q5941" s="3">
        <v>10.39948922628551</v>
      </c>
      <c r="R5941" s="3">
        <f>(Table1[[#This Row],[Selling Price]]-Table1[[#This Row],[Cost Price]])</f>
        <v>2.6505107737144904</v>
      </c>
      <c r="S5941" s="12">
        <f>(Table1[[#This Row],[Profit]]/Table1[[#This Row],[Selling Price]])</f>
        <v>0.20310427384785365</v>
      </c>
      <c r="T5941">
        <v>5</v>
      </c>
      <c r="U5941" s="2">
        <f>Table1[[#This Row],[Selling Price]]*Table1[[#This Row],[Quantity]]</f>
        <v>65.25</v>
      </c>
      <c r="V5941" s="4">
        <v>0</v>
      </c>
      <c r="W5941">
        <v>454</v>
      </c>
      <c r="X5941" t="s">
        <v>36</v>
      </c>
      <c r="Y5941" t="s">
        <v>52</v>
      </c>
      <c r="Z5941" s="2">
        <v>3.841815976852613</v>
      </c>
    </row>
    <row r="5942" spans="1:26" x14ac:dyDescent="0.35">
      <c r="A5942" t="s">
        <v>362</v>
      </c>
      <c r="B5942" t="s">
        <v>363</v>
      </c>
      <c r="C5942" t="s">
        <v>64</v>
      </c>
      <c r="D5942" t="s">
        <v>46</v>
      </c>
      <c r="E5942" t="s">
        <v>91</v>
      </c>
      <c r="F5942" t="s">
        <v>1782</v>
      </c>
      <c r="G5942" t="s">
        <v>1783</v>
      </c>
      <c r="H5942" t="s">
        <v>32</v>
      </c>
      <c r="I5942" t="s">
        <v>5788</v>
      </c>
      <c r="J5942" s="1">
        <v>43011</v>
      </c>
      <c r="K5942" s="1">
        <v>43017</v>
      </c>
      <c r="L5942" t="s">
        <v>60</v>
      </c>
      <c r="M5942">
        <f>Table1[[#This Row],[Ship Date]]-Table1[[#This Row],[Order Date]]</f>
        <v>6</v>
      </c>
      <c r="N5942">
        <v>10</v>
      </c>
      <c r="O5942" t="s">
        <v>61</v>
      </c>
      <c r="P5942" s="3">
        <v>17.920000000000002</v>
      </c>
      <c r="Q5942" s="3">
        <v>14.788896010791619</v>
      </c>
      <c r="R5942" s="3">
        <f>(Table1[[#This Row],[Selling Price]]-Table1[[#This Row],[Cost Price]])</f>
        <v>3.1311039892083823</v>
      </c>
      <c r="S5942" s="12">
        <f>(Table1[[#This Row],[Profit]]/Table1[[#This Row],[Selling Price]])</f>
        <v>0.1747267851120749</v>
      </c>
      <c r="T5942">
        <v>5</v>
      </c>
      <c r="U5942" s="2">
        <f>Table1[[#This Row],[Selling Price]]*Table1[[#This Row],[Quantity]]</f>
        <v>89.600000000000009</v>
      </c>
      <c r="V5942" s="4">
        <v>0.2</v>
      </c>
      <c r="W5942">
        <v>406</v>
      </c>
      <c r="X5942" t="s">
        <v>68</v>
      </c>
      <c r="Y5942" t="s">
        <v>52</v>
      </c>
      <c r="Z5942" s="2">
        <v>10.014244787634601</v>
      </c>
    </row>
    <row r="5943" spans="1:26" x14ac:dyDescent="0.35">
      <c r="A5943" t="s">
        <v>362</v>
      </c>
      <c r="B5943" t="s">
        <v>363</v>
      </c>
      <c r="C5943" t="s">
        <v>64</v>
      </c>
      <c r="D5943" t="s">
        <v>46</v>
      </c>
      <c r="E5943" t="s">
        <v>102</v>
      </c>
      <c r="F5943" t="s">
        <v>3876</v>
      </c>
      <c r="G5943" t="s">
        <v>3877</v>
      </c>
      <c r="H5943" t="s">
        <v>32</v>
      </c>
      <c r="I5943" t="s">
        <v>5842</v>
      </c>
      <c r="J5943" s="1">
        <v>41811</v>
      </c>
      <c r="K5943" s="1">
        <v>41814</v>
      </c>
      <c r="L5943" t="s">
        <v>199</v>
      </c>
      <c r="M5943">
        <f>Table1[[#This Row],[Ship Date]]-Table1[[#This Row],[Order Date]]</f>
        <v>3</v>
      </c>
      <c r="N5943">
        <v>6</v>
      </c>
      <c r="O5943" t="s">
        <v>51</v>
      </c>
      <c r="P5943" s="3">
        <v>19.649999999999999</v>
      </c>
      <c r="Q5943" s="3">
        <v>16.633359422777481</v>
      </c>
      <c r="R5943" s="3">
        <f>(Table1[[#This Row],[Selling Price]]-Table1[[#This Row],[Cost Price]])</f>
        <v>3.0166405772225175</v>
      </c>
      <c r="S5943" s="12">
        <f>(Table1[[#This Row],[Profit]]/Table1[[#This Row],[Selling Price]])</f>
        <v>0.15351860443880497</v>
      </c>
      <c r="T5943">
        <v>3</v>
      </c>
      <c r="U5943" s="2">
        <f>Table1[[#This Row],[Selling Price]]*Table1[[#This Row],[Quantity]]</f>
        <v>58.949999999999996</v>
      </c>
      <c r="V5943" s="4">
        <v>0</v>
      </c>
      <c r="W5943">
        <v>445</v>
      </c>
      <c r="X5943" t="s">
        <v>36</v>
      </c>
      <c r="Y5943" t="s">
        <v>52</v>
      </c>
      <c r="Z5943" s="2">
        <v>5.664898057335189</v>
      </c>
    </row>
    <row r="5944" spans="1:26" x14ac:dyDescent="0.35">
      <c r="A5944" t="s">
        <v>362</v>
      </c>
      <c r="B5944" t="s">
        <v>363</v>
      </c>
      <c r="C5944" t="s">
        <v>55</v>
      </c>
      <c r="D5944" t="s">
        <v>46</v>
      </c>
      <c r="E5944" t="s">
        <v>270</v>
      </c>
      <c r="F5944" t="s">
        <v>2574</v>
      </c>
      <c r="G5944" t="s">
        <v>2575</v>
      </c>
      <c r="H5944" t="s">
        <v>32</v>
      </c>
      <c r="I5944" t="s">
        <v>5891</v>
      </c>
      <c r="J5944" s="1">
        <v>42677</v>
      </c>
      <c r="K5944" s="1">
        <v>42682</v>
      </c>
      <c r="L5944" t="s">
        <v>60</v>
      </c>
      <c r="M5944">
        <f>Table1[[#This Row],[Ship Date]]-Table1[[#This Row],[Order Date]]</f>
        <v>5</v>
      </c>
      <c r="N5944">
        <v>11</v>
      </c>
      <c r="O5944" t="s">
        <v>35</v>
      </c>
      <c r="P5944" s="3">
        <v>15.26</v>
      </c>
      <c r="Q5944" s="3">
        <v>9.9895067353436424</v>
      </c>
      <c r="R5944" s="3">
        <f>(Table1[[#This Row],[Selling Price]]-Table1[[#This Row],[Cost Price]])</f>
        <v>5.2704932646563574</v>
      </c>
      <c r="S5944" s="12">
        <f>(Table1[[#This Row],[Profit]]/Table1[[#This Row],[Selling Price]])</f>
        <v>0.34537963726450571</v>
      </c>
      <c r="T5944">
        <v>7</v>
      </c>
      <c r="U5944" s="2">
        <f>Table1[[#This Row],[Selling Price]]*Table1[[#This Row],[Quantity]]</f>
        <v>106.82</v>
      </c>
      <c r="V5944" s="4">
        <v>0</v>
      </c>
      <c r="W5944">
        <v>294</v>
      </c>
      <c r="X5944" t="s">
        <v>36</v>
      </c>
      <c r="Y5944" t="s">
        <v>52</v>
      </c>
      <c r="Z5944" s="2">
        <v>4.0500085361462066</v>
      </c>
    </row>
    <row r="5945" spans="1:26" x14ac:dyDescent="0.35">
      <c r="A5945" t="s">
        <v>362</v>
      </c>
      <c r="B5945" t="s">
        <v>363</v>
      </c>
      <c r="C5945" t="s">
        <v>45</v>
      </c>
      <c r="D5945" t="s">
        <v>46</v>
      </c>
      <c r="E5945" t="s">
        <v>75</v>
      </c>
      <c r="F5945" t="s">
        <v>447</v>
      </c>
      <c r="G5945" t="s">
        <v>448</v>
      </c>
      <c r="H5945" t="s">
        <v>32</v>
      </c>
      <c r="I5945" t="s">
        <v>5971</v>
      </c>
      <c r="J5945" s="1">
        <v>42608</v>
      </c>
      <c r="K5945" s="1">
        <v>42610</v>
      </c>
      <c r="L5945" t="s">
        <v>34</v>
      </c>
      <c r="M5945">
        <f>Table1[[#This Row],[Ship Date]]-Table1[[#This Row],[Order Date]]</f>
        <v>2</v>
      </c>
      <c r="N5945">
        <v>8</v>
      </c>
      <c r="O5945" t="s">
        <v>61</v>
      </c>
      <c r="P5945" s="3">
        <v>8.26</v>
      </c>
      <c r="Q5945" s="3">
        <v>6.5440244352833492</v>
      </c>
      <c r="R5945" s="3">
        <f>(Table1[[#This Row],[Selling Price]]-Table1[[#This Row],[Cost Price]])</f>
        <v>1.7159755647166506</v>
      </c>
      <c r="S5945" s="12">
        <f>(Table1[[#This Row],[Profit]]/Table1[[#This Row],[Selling Price]])</f>
        <v>0.20774522575262114</v>
      </c>
      <c r="T5945">
        <v>2</v>
      </c>
      <c r="U5945" s="2">
        <f>Table1[[#This Row],[Selling Price]]*Table1[[#This Row],[Quantity]]</f>
        <v>16.52</v>
      </c>
      <c r="V5945" s="4">
        <v>0</v>
      </c>
      <c r="W5945">
        <v>331</v>
      </c>
      <c r="X5945" t="s">
        <v>36</v>
      </c>
      <c r="Y5945" t="s">
        <v>52</v>
      </c>
      <c r="Z5945" s="2">
        <v>5.6195757847011896</v>
      </c>
    </row>
    <row r="5946" spans="1:26" x14ac:dyDescent="0.35">
      <c r="A5946" t="s">
        <v>362</v>
      </c>
      <c r="B5946" t="s">
        <v>363</v>
      </c>
      <c r="C5946" t="s">
        <v>55</v>
      </c>
      <c r="D5946" t="s">
        <v>46</v>
      </c>
      <c r="E5946" t="s">
        <v>102</v>
      </c>
      <c r="F5946" t="s">
        <v>2168</v>
      </c>
      <c r="G5946" t="s">
        <v>2169</v>
      </c>
      <c r="H5946" t="s">
        <v>32</v>
      </c>
      <c r="I5946" t="s">
        <v>6014</v>
      </c>
      <c r="J5946" s="1">
        <v>41789</v>
      </c>
      <c r="K5946" s="1">
        <v>41795</v>
      </c>
      <c r="L5946" t="s">
        <v>60</v>
      </c>
      <c r="M5946">
        <f>Table1[[#This Row],[Ship Date]]-Table1[[#This Row],[Order Date]]</f>
        <v>6</v>
      </c>
      <c r="N5946">
        <v>5</v>
      </c>
      <c r="O5946" t="s">
        <v>51</v>
      </c>
      <c r="P5946" s="3">
        <v>13.62</v>
      </c>
      <c r="Q5946" s="3">
        <v>9.6234452754063469</v>
      </c>
      <c r="R5946" s="3">
        <f>(Table1[[#This Row],[Selling Price]]-Table1[[#This Row],[Cost Price]])</f>
        <v>3.9965547245936524</v>
      </c>
      <c r="S5946" s="12">
        <f>(Table1[[#This Row],[Profit]]/Table1[[#This Row],[Selling Price]])</f>
        <v>0.29343279916252957</v>
      </c>
      <c r="T5946">
        <v>3</v>
      </c>
      <c r="U5946" s="2">
        <f>Table1[[#This Row],[Selling Price]]*Table1[[#This Row],[Quantity]]</f>
        <v>40.86</v>
      </c>
      <c r="V5946" s="4">
        <v>0</v>
      </c>
      <c r="W5946">
        <v>313</v>
      </c>
      <c r="X5946" t="s">
        <v>68</v>
      </c>
      <c r="Y5946" t="s">
        <v>52</v>
      </c>
      <c r="Z5946" s="2">
        <v>3.816481451109996</v>
      </c>
    </row>
    <row r="5947" spans="1:26" x14ac:dyDescent="0.35">
      <c r="A5947" t="s">
        <v>362</v>
      </c>
      <c r="B5947" t="s">
        <v>363</v>
      </c>
      <c r="C5947" t="s">
        <v>64</v>
      </c>
      <c r="D5947" t="s">
        <v>46</v>
      </c>
      <c r="E5947" t="s">
        <v>91</v>
      </c>
      <c r="F5947" t="s">
        <v>5819</v>
      </c>
      <c r="G5947" t="s">
        <v>5820</v>
      </c>
      <c r="H5947" t="s">
        <v>32</v>
      </c>
      <c r="I5947" t="s">
        <v>6126</v>
      </c>
      <c r="J5947" s="1">
        <v>41999</v>
      </c>
      <c r="K5947" s="1">
        <v>42004</v>
      </c>
      <c r="L5947" t="s">
        <v>60</v>
      </c>
      <c r="M5947">
        <f>Table1[[#This Row],[Ship Date]]-Table1[[#This Row],[Order Date]]</f>
        <v>5</v>
      </c>
      <c r="N5947">
        <v>12</v>
      </c>
      <c r="O5947" t="s">
        <v>35</v>
      </c>
      <c r="P5947" s="3">
        <v>34.655999999999999</v>
      </c>
      <c r="Q5947" s="3">
        <v>27.978093926342311</v>
      </c>
      <c r="R5947" s="3">
        <f>(Table1[[#This Row],[Selling Price]]-Table1[[#This Row],[Cost Price]])</f>
        <v>6.6779060736576881</v>
      </c>
      <c r="S5947" s="12">
        <f>(Table1[[#This Row],[Profit]]/Table1[[#This Row],[Selling Price]])</f>
        <v>0.19269119556953163</v>
      </c>
      <c r="T5947">
        <v>2</v>
      </c>
      <c r="U5947" s="2">
        <f>Table1[[#This Row],[Selling Price]]*Table1[[#This Row],[Quantity]]</f>
        <v>69.311999999999998</v>
      </c>
      <c r="V5947" s="4">
        <v>0.2</v>
      </c>
      <c r="W5947">
        <v>301</v>
      </c>
      <c r="X5947" t="s">
        <v>36</v>
      </c>
      <c r="Y5947" t="s">
        <v>68</v>
      </c>
      <c r="Z5947" s="2">
        <v>54.952690671158223</v>
      </c>
    </row>
    <row r="5948" spans="1:26" x14ac:dyDescent="0.35">
      <c r="A5948" t="s">
        <v>362</v>
      </c>
      <c r="B5948" t="s">
        <v>363</v>
      </c>
      <c r="C5948" t="s">
        <v>39</v>
      </c>
      <c r="D5948" t="s">
        <v>46</v>
      </c>
      <c r="E5948" t="s">
        <v>65</v>
      </c>
      <c r="F5948" t="s">
        <v>1193</v>
      </c>
      <c r="G5948" t="s">
        <v>1194</v>
      </c>
      <c r="H5948" t="s">
        <v>32</v>
      </c>
      <c r="I5948" t="s">
        <v>6164</v>
      </c>
      <c r="J5948" s="1">
        <v>43041</v>
      </c>
      <c r="K5948" s="1">
        <v>43044</v>
      </c>
      <c r="L5948" t="s">
        <v>34</v>
      </c>
      <c r="M5948">
        <f>Table1[[#This Row],[Ship Date]]-Table1[[#This Row],[Order Date]]</f>
        <v>3</v>
      </c>
      <c r="N5948">
        <v>11</v>
      </c>
      <c r="O5948" t="s">
        <v>35</v>
      </c>
      <c r="P5948" s="3">
        <v>59.92</v>
      </c>
      <c r="Q5948" s="3">
        <v>50.697926891962283</v>
      </c>
      <c r="R5948" s="3">
        <f>(Table1[[#This Row],[Selling Price]]-Table1[[#This Row],[Cost Price]])</f>
        <v>9.2220731080377192</v>
      </c>
      <c r="S5948" s="12">
        <f>(Table1[[#This Row],[Profit]]/Table1[[#This Row],[Selling Price]])</f>
        <v>0.15390642703667756</v>
      </c>
      <c r="T5948">
        <v>4</v>
      </c>
      <c r="U5948" s="2">
        <f>Table1[[#This Row],[Selling Price]]*Table1[[#This Row],[Quantity]]</f>
        <v>239.68</v>
      </c>
      <c r="V5948" s="4">
        <v>0</v>
      </c>
      <c r="W5948">
        <v>425</v>
      </c>
      <c r="X5948" t="s">
        <v>36</v>
      </c>
      <c r="Y5948" t="s">
        <v>52</v>
      </c>
      <c r="Z5948" s="2">
        <v>17.59751550645715</v>
      </c>
    </row>
    <row r="5949" spans="1:26" x14ac:dyDescent="0.35">
      <c r="A5949" t="s">
        <v>362</v>
      </c>
      <c r="B5949" t="s">
        <v>363</v>
      </c>
      <c r="C5949" t="s">
        <v>27</v>
      </c>
      <c r="D5949" t="s">
        <v>46</v>
      </c>
      <c r="E5949" t="s">
        <v>91</v>
      </c>
      <c r="F5949" t="s">
        <v>2428</v>
      </c>
      <c r="G5949" t="s">
        <v>2429</v>
      </c>
      <c r="H5949" t="s">
        <v>32</v>
      </c>
      <c r="I5949" t="s">
        <v>6270</v>
      </c>
      <c r="J5949" s="1">
        <v>42684</v>
      </c>
      <c r="K5949" s="1">
        <v>42687</v>
      </c>
      <c r="L5949" t="s">
        <v>34</v>
      </c>
      <c r="M5949">
        <f>Table1[[#This Row],[Ship Date]]-Table1[[#This Row],[Order Date]]</f>
        <v>3</v>
      </c>
      <c r="N5949">
        <v>11</v>
      </c>
      <c r="O5949" t="s">
        <v>35</v>
      </c>
      <c r="P5949" s="3">
        <v>129.91999999999999</v>
      </c>
      <c r="Q5949" s="3">
        <v>109.07069001506029</v>
      </c>
      <c r="R5949" s="3">
        <f>(Table1[[#This Row],[Selling Price]]-Table1[[#This Row],[Cost Price]])</f>
        <v>20.849309984939694</v>
      </c>
      <c r="S5949" s="12">
        <f>(Table1[[#This Row],[Profit]]/Table1[[#This Row],[Selling Price]])</f>
        <v>0.16047806330772549</v>
      </c>
      <c r="T5949">
        <v>4</v>
      </c>
      <c r="U5949" s="2">
        <f>Table1[[#This Row],[Selling Price]]*Table1[[#This Row],[Quantity]]</f>
        <v>519.67999999999995</v>
      </c>
      <c r="V5949" s="4">
        <v>0</v>
      </c>
      <c r="W5949">
        <v>317</v>
      </c>
      <c r="X5949" t="s">
        <v>36</v>
      </c>
      <c r="Y5949" t="s">
        <v>68</v>
      </c>
      <c r="Z5949" s="2">
        <v>48.139114851300143</v>
      </c>
    </row>
    <row r="5950" spans="1:26" x14ac:dyDescent="0.35">
      <c r="A5950" t="s">
        <v>362</v>
      </c>
      <c r="B5950" t="s">
        <v>363</v>
      </c>
      <c r="C5950" t="s">
        <v>39</v>
      </c>
      <c r="D5950" t="s">
        <v>46</v>
      </c>
      <c r="E5950" t="s">
        <v>86</v>
      </c>
      <c r="F5950" t="s">
        <v>2157</v>
      </c>
      <c r="G5950" t="s">
        <v>2158</v>
      </c>
      <c r="H5950" t="s">
        <v>32</v>
      </c>
      <c r="I5950" t="s">
        <v>6271</v>
      </c>
      <c r="J5950" s="1">
        <v>41729</v>
      </c>
      <c r="K5950" s="1">
        <v>41733</v>
      </c>
      <c r="L5950" t="s">
        <v>60</v>
      </c>
      <c r="M5950">
        <f>Table1[[#This Row],[Ship Date]]-Table1[[#This Row],[Order Date]]</f>
        <v>4</v>
      </c>
      <c r="N5950">
        <v>3</v>
      </c>
      <c r="O5950" t="s">
        <v>106</v>
      </c>
      <c r="P5950" s="3">
        <v>8.1340000000000003</v>
      </c>
      <c r="Q5950" s="3">
        <v>5.9642864573670877</v>
      </c>
      <c r="R5950" s="3">
        <f>(Table1[[#This Row],[Selling Price]]-Table1[[#This Row],[Cost Price]])</f>
        <v>2.1697135426329126</v>
      </c>
      <c r="S5950" s="12">
        <f>(Table1[[#This Row],[Profit]]/Table1[[#This Row],[Selling Price]])</f>
        <v>0.26674619407830252</v>
      </c>
      <c r="T5950">
        <v>7</v>
      </c>
      <c r="U5950" s="2">
        <f>Table1[[#This Row],[Selling Price]]*Table1[[#This Row],[Quantity]]</f>
        <v>56.938000000000002</v>
      </c>
      <c r="V5950" s="4">
        <v>0.8</v>
      </c>
      <c r="W5950">
        <v>159</v>
      </c>
      <c r="X5950" t="s">
        <v>36</v>
      </c>
      <c r="Y5950" t="s">
        <v>52</v>
      </c>
      <c r="Z5950" s="2">
        <v>6.1631963456022101</v>
      </c>
    </row>
    <row r="5951" spans="1:26" x14ac:dyDescent="0.35">
      <c r="A5951" t="s">
        <v>362</v>
      </c>
      <c r="B5951" t="s">
        <v>363</v>
      </c>
      <c r="C5951" t="s">
        <v>45</v>
      </c>
      <c r="D5951" t="s">
        <v>46</v>
      </c>
      <c r="E5951" t="s">
        <v>86</v>
      </c>
      <c r="F5951" t="s">
        <v>1061</v>
      </c>
      <c r="G5951" t="s">
        <v>1062</v>
      </c>
      <c r="H5951" t="s">
        <v>32</v>
      </c>
      <c r="I5951" t="s">
        <v>6329</v>
      </c>
      <c r="J5951" s="1">
        <v>42461</v>
      </c>
      <c r="K5951" s="1">
        <v>42465</v>
      </c>
      <c r="L5951" t="s">
        <v>60</v>
      </c>
      <c r="M5951">
        <f>Table1[[#This Row],[Ship Date]]-Table1[[#This Row],[Order Date]]</f>
        <v>4</v>
      </c>
      <c r="N5951">
        <v>4</v>
      </c>
      <c r="O5951" t="s">
        <v>106</v>
      </c>
      <c r="P5951" s="3">
        <v>3.5920000000000001</v>
      </c>
      <c r="Q5951" s="3">
        <v>3.0315990951580378</v>
      </c>
      <c r="R5951" s="3">
        <f>(Table1[[#This Row],[Selling Price]]-Table1[[#This Row],[Cost Price]])</f>
        <v>0.56040090484196226</v>
      </c>
      <c r="S5951" s="12">
        <f>(Table1[[#This Row],[Profit]]/Table1[[#This Row],[Selling Price]])</f>
        <v>0.15601361493373114</v>
      </c>
      <c r="T5951">
        <v>1</v>
      </c>
      <c r="U5951" s="2">
        <f>Table1[[#This Row],[Selling Price]]*Table1[[#This Row],[Quantity]]</f>
        <v>3.5920000000000001</v>
      </c>
      <c r="V5951" s="4">
        <v>0.2</v>
      </c>
      <c r="W5951">
        <v>152</v>
      </c>
      <c r="X5951" t="s">
        <v>36</v>
      </c>
      <c r="Y5951" t="s">
        <v>52</v>
      </c>
      <c r="Z5951" s="2">
        <v>3.6773325616852728</v>
      </c>
    </row>
    <row r="5952" spans="1:26" x14ac:dyDescent="0.35">
      <c r="A5952" t="s">
        <v>362</v>
      </c>
      <c r="B5952" t="s">
        <v>363</v>
      </c>
      <c r="C5952" t="s">
        <v>55</v>
      </c>
      <c r="D5952" t="s">
        <v>46</v>
      </c>
      <c r="E5952" t="s">
        <v>270</v>
      </c>
      <c r="F5952" t="s">
        <v>1068</v>
      </c>
      <c r="G5952" t="s">
        <v>1069</v>
      </c>
      <c r="H5952" t="s">
        <v>32</v>
      </c>
      <c r="I5952" t="s">
        <v>6362</v>
      </c>
      <c r="J5952" s="1">
        <v>42259</v>
      </c>
      <c r="K5952" s="1">
        <v>42265</v>
      </c>
      <c r="L5952" t="s">
        <v>60</v>
      </c>
      <c r="M5952">
        <f>Table1[[#This Row],[Ship Date]]-Table1[[#This Row],[Order Date]]</f>
        <v>6</v>
      </c>
      <c r="N5952">
        <v>9</v>
      </c>
      <c r="O5952" t="s">
        <v>61</v>
      </c>
      <c r="P5952" s="3">
        <v>1.24</v>
      </c>
      <c r="Q5952" s="3">
        <v>0.85061521436602849</v>
      </c>
      <c r="R5952" s="3">
        <f>(Table1[[#This Row],[Selling Price]]-Table1[[#This Row],[Cost Price]])</f>
        <v>0.3893847856339715</v>
      </c>
      <c r="S5952" s="12">
        <f>(Table1[[#This Row],[Profit]]/Table1[[#This Row],[Selling Price]])</f>
        <v>0.31401998841449313</v>
      </c>
      <c r="T5952">
        <v>1</v>
      </c>
      <c r="U5952" s="2">
        <f>Table1[[#This Row],[Selling Price]]*Table1[[#This Row],[Quantity]]</f>
        <v>1.24</v>
      </c>
      <c r="V5952" s="4">
        <v>0</v>
      </c>
      <c r="W5952">
        <v>450</v>
      </c>
      <c r="X5952" t="s">
        <v>68</v>
      </c>
      <c r="Y5952" t="s">
        <v>52</v>
      </c>
      <c r="Z5952" s="2">
        <v>1.73245352030004</v>
      </c>
    </row>
    <row r="5953" spans="1:26" x14ac:dyDescent="0.35">
      <c r="A5953" t="s">
        <v>362</v>
      </c>
      <c r="B5953" t="s">
        <v>363</v>
      </c>
      <c r="C5953" t="s">
        <v>27</v>
      </c>
      <c r="D5953" t="s">
        <v>46</v>
      </c>
      <c r="E5953" t="s">
        <v>102</v>
      </c>
      <c r="F5953" t="s">
        <v>1086</v>
      </c>
      <c r="G5953" t="s">
        <v>1087</v>
      </c>
      <c r="H5953" t="s">
        <v>32</v>
      </c>
      <c r="I5953" t="s">
        <v>6416</v>
      </c>
      <c r="J5953" s="1">
        <v>42252</v>
      </c>
      <c r="K5953" s="1">
        <v>42257</v>
      </c>
      <c r="L5953" t="s">
        <v>60</v>
      </c>
      <c r="M5953">
        <f>Table1[[#This Row],[Ship Date]]-Table1[[#This Row],[Order Date]]</f>
        <v>5</v>
      </c>
      <c r="N5953">
        <v>9</v>
      </c>
      <c r="O5953" t="s">
        <v>61</v>
      </c>
      <c r="P5953" s="3">
        <v>36.840000000000003</v>
      </c>
      <c r="Q5953" s="3">
        <v>25.338923103967421</v>
      </c>
      <c r="R5953" s="3">
        <f>(Table1[[#This Row],[Selling Price]]-Table1[[#This Row],[Cost Price]])</f>
        <v>11.501076896032583</v>
      </c>
      <c r="S5953" s="12">
        <f>(Table1[[#This Row],[Profit]]/Table1[[#This Row],[Selling Price]])</f>
        <v>0.31218992660240452</v>
      </c>
      <c r="T5953">
        <v>3</v>
      </c>
      <c r="U5953" s="2">
        <f>Table1[[#This Row],[Selling Price]]*Table1[[#This Row],[Quantity]]</f>
        <v>110.52000000000001</v>
      </c>
      <c r="V5953" s="4">
        <v>0</v>
      </c>
      <c r="W5953">
        <v>460</v>
      </c>
      <c r="X5953" t="s">
        <v>36</v>
      </c>
      <c r="Y5953" t="s">
        <v>68</v>
      </c>
      <c r="Z5953" s="2">
        <v>128.2391351245675</v>
      </c>
    </row>
    <row r="5954" spans="1:26" x14ac:dyDescent="0.35">
      <c r="A5954" t="s">
        <v>362</v>
      </c>
      <c r="B5954" t="s">
        <v>363</v>
      </c>
      <c r="C5954" t="s">
        <v>64</v>
      </c>
      <c r="D5954" t="s">
        <v>46</v>
      </c>
      <c r="E5954" t="s">
        <v>86</v>
      </c>
      <c r="F5954" t="s">
        <v>2672</v>
      </c>
      <c r="G5954" t="s">
        <v>2673</v>
      </c>
      <c r="H5954" t="s">
        <v>32</v>
      </c>
      <c r="I5954" t="s">
        <v>6456</v>
      </c>
      <c r="J5954" s="1">
        <v>42815</v>
      </c>
      <c r="K5954" s="1">
        <v>42817</v>
      </c>
      <c r="L5954" t="s">
        <v>34</v>
      </c>
      <c r="M5954">
        <f>Table1[[#This Row],[Ship Date]]-Table1[[#This Row],[Order Date]]</f>
        <v>2</v>
      </c>
      <c r="N5954">
        <v>3</v>
      </c>
      <c r="O5954" t="s">
        <v>106</v>
      </c>
      <c r="P5954" s="3">
        <v>8.5440000000000005</v>
      </c>
      <c r="Q5954" s="3">
        <v>6.3539091792409916</v>
      </c>
      <c r="R5954" s="3">
        <f>(Table1[[#This Row],[Selling Price]]-Table1[[#This Row],[Cost Price]])</f>
        <v>2.1900908207590088</v>
      </c>
      <c r="S5954" s="12">
        <f>(Table1[[#This Row],[Profit]]/Table1[[#This Row],[Selling Price]])</f>
        <v>0.25633085448958437</v>
      </c>
      <c r="T5954">
        <v>2</v>
      </c>
      <c r="U5954" s="2">
        <f>Table1[[#This Row],[Selling Price]]*Table1[[#This Row],[Quantity]]</f>
        <v>17.088000000000001</v>
      </c>
      <c r="V5954" s="4">
        <v>0.2</v>
      </c>
      <c r="W5954">
        <v>483</v>
      </c>
      <c r="X5954" t="s">
        <v>36</v>
      </c>
      <c r="Y5954" t="s">
        <v>52</v>
      </c>
      <c r="Z5954" s="2">
        <v>6.8963720275850218</v>
      </c>
    </row>
    <row r="5955" spans="1:26" x14ac:dyDescent="0.35">
      <c r="A5955" t="s">
        <v>362</v>
      </c>
      <c r="B5955" t="s">
        <v>363</v>
      </c>
      <c r="C5955" t="s">
        <v>27</v>
      </c>
      <c r="D5955" t="s">
        <v>46</v>
      </c>
      <c r="E5955" t="s">
        <v>91</v>
      </c>
      <c r="F5955" t="s">
        <v>723</v>
      </c>
      <c r="G5955" t="s">
        <v>724</v>
      </c>
      <c r="H5955" t="s">
        <v>32</v>
      </c>
      <c r="I5955" t="s">
        <v>6490</v>
      </c>
      <c r="J5955" s="1">
        <v>42694</v>
      </c>
      <c r="K5955" s="1">
        <v>42701</v>
      </c>
      <c r="L5955" t="s">
        <v>60</v>
      </c>
      <c r="M5955">
        <f>Table1[[#This Row],[Ship Date]]-Table1[[#This Row],[Order Date]]</f>
        <v>7</v>
      </c>
      <c r="N5955">
        <v>11</v>
      </c>
      <c r="O5955" t="s">
        <v>35</v>
      </c>
      <c r="P5955" s="3">
        <v>39</v>
      </c>
      <c r="Q5955" s="3">
        <v>27.27930241976129</v>
      </c>
      <c r="R5955" s="3">
        <f>(Table1[[#This Row],[Selling Price]]-Table1[[#This Row],[Cost Price]])</f>
        <v>11.72069758023871</v>
      </c>
      <c r="S5955" s="12">
        <f>(Table1[[#This Row],[Profit]]/Table1[[#This Row],[Selling Price]])</f>
        <v>0.30053070718560793</v>
      </c>
      <c r="T5955">
        <v>12</v>
      </c>
      <c r="U5955" s="2">
        <f>Table1[[#This Row],[Selling Price]]*Table1[[#This Row],[Quantity]]</f>
        <v>468</v>
      </c>
      <c r="V5955" s="4">
        <v>0</v>
      </c>
      <c r="W5955">
        <v>120</v>
      </c>
      <c r="X5955" t="s">
        <v>68</v>
      </c>
      <c r="Y5955" t="s">
        <v>52</v>
      </c>
      <c r="Z5955" s="2">
        <v>14.69345092209451</v>
      </c>
    </row>
    <row r="5956" spans="1:26" x14ac:dyDescent="0.35">
      <c r="A5956" t="s">
        <v>362</v>
      </c>
      <c r="B5956" t="s">
        <v>363</v>
      </c>
      <c r="C5956" t="s">
        <v>27</v>
      </c>
      <c r="D5956" t="s">
        <v>46</v>
      </c>
      <c r="E5956" t="s">
        <v>539</v>
      </c>
      <c r="F5956" t="s">
        <v>4520</v>
      </c>
      <c r="G5956" t="s">
        <v>4521</v>
      </c>
      <c r="H5956" t="s">
        <v>32</v>
      </c>
      <c r="I5956" t="s">
        <v>6537</v>
      </c>
      <c r="J5956" s="1">
        <v>41894</v>
      </c>
      <c r="K5956" s="1">
        <v>41901</v>
      </c>
      <c r="L5956" t="s">
        <v>60</v>
      </c>
      <c r="M5956">
        <f>Table1[[#This Row],[Ship Date]]-Table1[[#This Row],[Order Date]]</f>
        <v>7</v>
      </c>
      <c r="N5956">
        <v>9</v>
      </c>
      <c r="O5956" t="s">
        <v>61</v>
      </c>
      <c r="P5956" s="3">
        <v>357.93</v>
      </c>
      <c r="Q5956" s="3">
        <v>233.01615128641029</v>
      </c>
      <c r="R5956" s="3">
        <f>(Table1[[#This Row],[Selling Price]]-Table1[[#This Row],[Cost Price]])</f>
        <v>124.91384871358972</v>
      </c>
      <c r="S5956" s="12">
        <f>(Table1[[#This Row],[Profit]]/Table1[[#This Row],[Selling Price]])</f>
        <v>0.34898960331235079</v>
      </c>
      <c r="T5956">
        <v>3</v>
      </c>
      <c r="U5956" s="2">
        <f>Table1[[#This Row],[Selling Price]]*Table1[[#This Row],[Quantity]]</f>
        <v>1073.79</v>
      </c>
      <c r="V5956" s="4">
        <v>0</v>
      </c>
      <c r="W5956">
        <v>227</v>
      </c>
      <c r="X5956" t="s">
        <v>68</v>
      </c>
      <c r="Y5956" t="s">
        <v>36</v>
      </c>
      <c r="Z5956" s="2">
        <v>207.6082158226678</v>
      </c>
    </row>
    <row r="5957" spans="1:26" x14ac:dyDescent="0.35">
      <c r="A5957" t="s">
        <v>362</v>
      </c>
      <c r="B5957" t="s">
        <v>363</v>
      </c>
      <c r="C5957" t="s">
        <v>39</v>
      </c>
      <c r="D5957" t="s">
        <v>46</v>
      </c>
      <c r="E5957" t="s">
        <v>86</v>
      </c>
      <c r="F5957" t="s">
        <v>2712</v>
      </c>
      <c r="G5957" t="s">
        <v>2713</v>
      </c>
      <c r="H5957" t="s">
        <v>32</v>
      </c>
      <c r="I5957" t="s">
        <v>6537</v>
      </c>
      <c r="J5957" s="1">
        <v>41894</v>
      </c>
      <c r="K5957" s="1">
        <v>41901</v>
      </c>
      <c r="L5957" t="s">
        <v>60</v>
      </c>
      <c r="M5957">
        <f>Table1[[#This Row],[Ship Date]]-Table1[[#This Row],[Order Date]]</f>
        <v>7</v>
      </c>
      <c r="N5957">
        <v>9</v>
      </c>
      <c r="O5957" t="s">
        <v>61</v>
      </c>
      <c r="P5957" s="3">
        <v>331.96</v>
      </c>
      <c r="Q5957" s="3">
        <v>278.61228295142809</v>
      </c>
      <c r="R5957" s="3">
        <f>(Table1[[#This Row],[Selling Price]]-Table1[[#This Row],[Cost Price]])</f>
        <v>53.347717048571894</v>
      </c>
      <c r="S5957" s="12">
        <f>(Table1[[#This Row],[Profit]]/Table1[[#This Row],[Selling Price]])</f>
        <v>0.16070525680374714</v>
      </c>
      <c r="T5957">
        <v>2</v>
      </c>
      <c r="U5957" s="2">
        <f>Table1[[#This Row],[Selling Price]]*Table1[[#This Row],[Quantity]]</f>
        <v>663.92</v>
      </c>
      <c r="V5957" s="4">
        <v>0</v>
      </c>
      <c r="W5957">
        <v>150</v>
      </c>
      <c r="X5957" t="s">
        <v>68</v>
      </c>
      <c r="Y5957" t="s">
        <v>36</v>
      </c>
      <c r="Z5957" s="2">
        <v>177.82781030054241</v>
      </c>
    </row>
    <row r="5958" spans="1:26" x14ac:dyDescent="0.35">
      <c r="A5958" t="s">
        <v>362</v>
      </c>
      <c r="B5958" t="s">
        <v>363</v>
      </c>
      <c r="C5958" t="s">
        <v>64</v>
      </c>
      <c r="D5958" t="s">
        <v>46</v>
      </c>
      <c r="E5958" t="s">
        <v>102</v>
      </c>
      <c r="F5958" t="s">
        <v>2877</v>
      </c>
      <c r="G5958" t="s">
        <v>2878</v>
      </c>
      <c r="H5958" t="s">
        <v>32</v>
      </c>
      <c r="I5958" t="s">
        <v>6550</v>
      </c>
      <c r="J5958" s="1">
        <v>41684</v>
      </c>
      <c r="K5958" s="1">
        <v>41689</v>
      </c>
      <c r="L5958" t="s">
        <v>34</v>
      </c>
      <c r="M5958">
        <f>Table1[[#This Row],[Ship Date]]-Table1[[#This Row],[Order Date]]</f>
        <v>5</v>
      </c>
      <c r="N5958">
        <v>2</v>
      </c>
      <c r="O5958" t="s">
        <v>106</v>
      </c>
      <c r="P5958" s="3">
        <v>16.175999999999998</v>
      </c>
      <c r="Q5958" s="3">
        <v>11.283125981392431</v>
      </c>
      <c r="R5958" s="3">
        <f>(Table1[[#This Row],[Selling Price]]-Table1[[#This Row],[Cost Price]])</f>
        <v>4.8928740186075679</v>
      </c>
      <c r="S5958" s="12">
        <f>(Table1[[#This Row],[Profit]]/Table1[[#This Row],[Selling Price]])</f>
        <v>0.30247737503755984</v>
      </c>
      <c r="T5958">
        <v>3</v>
      </c>
      <c r="U5958" s="2">
        <f>Table1[[#This Row],[Selling Price]]*Table1[[#This Row],[Quantity]]</f>
        <v>48.527999999999992</v>
      </c>
      <c r="V5958" s="4">
        <v>0.2</v>
      </c>
      <c r="W5958">
        <v>420</v>
      </c>
      <c r="X5958" t="s">
        <v>36</v>
      </c>
      <c r="Y5958" t="s">
        <v>52</v>
      </c>
      <c r="Z5958" s="2">
        <v>18.727014497778342</v>
      </c>
    </row>
    <row r="5959" spans="1:26" x14ac:dyDescent="0.35">
      <c r="A5959" t="s">
        <v>362</v>
      </c>
      <c r="B5959" t="s">
        <v>363</v>
      </c>
      <c r="C5959" t="s">
        <v>55</v>
      </c>
      <c r="D5959" t="s">
        <v>46</v>
      </c>
      <c r="E5959" t="s">
        <v>86</v>
      </c>
      <c r="F5959" t="s">
        <v>239</v>
      </c>
      <c r="G5959" t="s">
        <v>240</v>
      </c>
      <c r="H5959" t="s">
        <v>32</v>
      </c>
      <c r="I5959" t="s">
        <v>6657</v>
      </c>
      <c r="J5959" s="1">
        <v>41681</v>
      </c>
      <c r="K5959" s="1">
        <v>41685</v>
      </c>
      <c r="L5959" t="s">
        <v>60</v>
      </c>
      <c r="M5959">
        <f>Table1[[#This Row],[Ship Date]]-Table1[[#This Row],[Order Date]]</f>
        <v>4</v>
      </c>
      <c r="N5959">
        <v>2</v>
      </c>
      <c r="O5959" t="s">
        <v>106</v>
      </c>
      <c r="P5959" s="3">
        <v>17.46</v>
      </c>
      <c r="Q5959" s="3">
        <v>14.0813084873687</v>
      </c>
      <c r="R5959" s="3">
        <f>(Table1[[#This Row],[Selling Price]]-Table1[[#This Row],[Cost Price]])</f>
        <v>3.3786915126313009</v>
      </c>
      <c r="S5959" s="12">
        <f>(Table1[[#This Row],[Profit]]/Table1[[#This Row],[Selling Price]])</f>
        <v>0.19351039591244562</v>
      </c>
      <c r="T5959">
        <v>2</v>
      </c>
      <c r="U5959" s="2">
        <f>Table1[[#This Row],[Selling Price]]*Table1[[#This Row],[Quantity]]</f>
        <v>34.92</v>
      </c>
      <c r="V5959" s="4">
        <v>0</v>
      </c>
      <c r="W5959">
        <v>199</v>
      </c>
      <c r="X5959" t="s">
        <v>36</v>
      </c>
      <c r="Y5959" t="s">
        <v>52</v>
      </c>
      <c r="Z5959" s="2">
        <v>12.738976162121149</v>
      </c>
    </row>
    <row r="5960" spans="1:26" x14ac:dyDescent="0.35">
      <c r="A5960" t="s">
        <v>362</v>
      </c>
      <c r="B5960" t="s">
        <v>363</v>
      </c>
      <c r="C5960" t="s">
        <v>55</v>
      </c>
      <c r="D5960" t="s">
        <v>46</v>
      </c>
      <c r="E5960" t="s">
        <v>178</v>
      </c>
      <c r="F5960" t="s">
        <v>4081</v>
      </c>
      <c r="G5960" t="s">
        <v>4082</v>
      </c>
      <c r="H5960" t="s">
        <v>32</v>
      </c>
      <c r="I5960" t="s">
        <v>6668</v>
      </c>
      <c r="J5960" s="1">
        <v>42139</v>
      </c>
      <c r="K5960" s="1">
        <v>42144</v>
      </c>
      <c r="L5960" t="s">
        <v>34</v>
      </c>
      <c r="M5960">
        <f>Table1[[#This Row],[Ship Date]]-Table1[[#This Row],[Order Date]]</f>
        <v>5</v>
      </c>
      <c r="N5960">
        <v>5</v>
      </c>
      <c r="O5960" t="s">
        <v>51</v>
      </c>
      <c r="P5960" s="3">
        <v>17.940000000000001</v>
      </c>
      <c r="Q5960" s="3">
        <v>14.69025603217194</v>
      </c>
      <c r="R5960" s="3">
        <f>(Table1[[#This Row],[Selling Price]]-Table1[[#This Row],[Cost Price]])</f>
        <v>3.2497439678280617</v>
      </c>
      <c r="S5960" s="12">
        <f>(Table1[[#This Row],[Profit]]/Table1[[#This Row],[Selling Price]])</f>
        <v>0.18114514870836462</v>
      </c>
      <c r="T5960">
        <v>3</v>
      </c>
      <c r="U5960" s="2">
        <f>Table1[[#This Row],[Selling Price]]*Table1[[#This Row],[Quantity]]</f>
        <v>53.820000000000007</v>
      </c>
      <c r="V5960" s="4">
        <v>0</v>
      </c>
      <c r="W5960">
        <v>192</v>
      </c>
      <c r="X5960" t="s">
        <v>36</v>
      </c>
      <c r="Y5960" t="s">
        <v>52</v>
      </c>
      <c r="Z5960" s="2">
        <v>2.0715327658523779</v>
      </c>
    </row>
    <row r="5961" spans="1:26" x14ac:dyDescent="0.35">
      <c r="A5961" t="s">
        <v>362</v>
      </c>
      <c r="B5961" t="s">
        <v>363</v>
      </c>
      <c r="C5961" t="s">
        <v>45</v>
      </c>
      <c r="D5961" t="s">
        <v>46</v>
      </c>
      <c r="E5961" t="s">
        <v>86</v>
      </c>
      <c r="F5961" t="s">
        <v>2883</v>
      </c>
      <c r="G5961" t="s">
        <v>2884</v>
      </c>
      <c r="H5961" t="s">
        <v>32</v>
      </c>
      <c r="I5961" t="s">
        <v>6805</v>
      </c>
      <c r="J5961" s="1">
        <v>41928</v>
      </c>
      <c r="K5961" s="1">
        <v>41929</v>
      </c>
      <c r="L5961" t="s">
        <v>1118</v>
      </c>
      <c r="M5961">
        <f>Table1[[#This Row],[Ship Date]]-Table1[[#This Row],[Order Date]]</f>
        <v>1</v>
      </c>
      <c r="N5961">
        <v>10</v>
      </c>
      <c r="O5961" t="s">
        <v>61</v>
      </c>
      <c r="P5961" s="3">
        <v>14.352</v>
      </c>
      <c r="Q5961" s="3">
        <v>10.95350364318422</v>
      </c>
      <c r="R5961" s="3">
        <f>(Table1[[#This Row],[Selling Price]]-Table1[[#This Row],[Cost Price]])</f>
        <v>3.3984963568157802</v>
      </c>
      <c r="S5961" s="12">
        <f>(Table1[[#This Row],[Profit]]/Table1[[#This Row],[Selling Price]])</f>
        <v>0.23679601148381968</v>
      </c>
      <c r="T5961">
        <v>3</v>
      </c>
      <c r="U5961" s="2">
        <f>Table1[[#This Row],[Selling Price]]*Table1[[#This Row],[Quantity]]</f>
        <v>43.055999999999997</v>
      </c>
      <c r="V5961" s="4">
        <v>0.2</v>
      </c>
      <c r="W5961">
        <v>191</v>
      </c>
      <c r="X5961" t="s">
        <v>36</v>
      </c>
      <c r="Y5961" t="s">
        <v>52</v>
      </c>
      <c r="Z5961" s="2">
        <v>11.533806310147581</v>
      </c>
    </row>
    <row r="5962" spans="1:26" x14ac:dyDescent="0.35">
      <c r="A5962" t="s">
        <v>362</v>
      </c>
      <c r="B5962" t="s">
        <v>363</v>
      </c>
      <c r="C5962" t="s">
        <v>45</v>
      </c>
      <c r="D5962" t="s">
        <v>46</v>
      </c>
      <c r="E5962" t="s">
        <v>102</v>
      </c>
      <c r="F5962" t="s">
        <v>1286</v>
      </c>
      <c r="G5962" t="s">
        <v>1287</v>
      </c>
      <c r="H5962" t="s">
        <v>32</v>
      </c>
      <c r="I5962" t="s">
        <v>6850</v>
      </c>
      <c r="J5962" s="1">
        <v>41840</v>
      </c>
      <c r="K5962" s="1">
        <v>41842</v>
      </c>
      <c r="L5962" t="s">
        <v>199</v>
      </c>
      <c r="M5962">
        <f>Table1[[#This Row],[Ship Date]]-Table1[[#This Row],[Order Date]]</f>
        <v>2</v>
      </c>
      <c r="N5962">
        <v>7</v>
      </c>
      <c r="O5962" t="s">
        <v>51</v>
      </c>
      <c r="P5962" s="3">
        <v>19.920000000000002</v>
      </c>
      <c r="Q5962" s="3">
        <v>16.340087558801471</v>
      </c>
      <c r="R5962" s="3">
        <f>(Table1[[#This Row],[Selling Price]]-Table1[[#This Row],[Cost Price]])</f>
        <v>3.5799124411985304</v>
      </c>
      <c r="S5962" s="12">
        <f>(Table1[[#This Row],[Profit]]/Table1[[#This Row],[Selling Price]])</f>
        <v>0.17971447997984588</v>
      </c>
      <c r="T5962">
        <v>4</v>
      </c>
      <c r="U5962" s="2">
        <f>Table1[[#This Row],[Selling Price]]*Table1[[#This Row],[Quantity]]</f>
        <v>79.680000000000007</v>
      </c>
      <c r="V5962" s="4">
        <v>0</v>
      </c>
      <c r="W5962">
        <v>302</v>
      </c>
      <c r="X5962" t="s">
        <v>36</v>
      </c>
      <c r="Y5962" t="s">
        <v>52</v>
      </c>
      <c r="Z5962" s="2">
        <v>11.44316879190376</v>
      </c>
    </row>
    <row r="5963" spans="1:26" x14ac:dyDescent="0.35">
      <c r="A5963" t="s">
        <v>362</v>
      </c>
      <c r="B5963" t="s">
        <v>363</v>
      </c>
      <c r="C5963" t="s">
        <v>55</v>
      </c>
      <c r="D5963" t="s">
        <v>46</v>
      </c>
      <c r="E5963" t="s">
        <v>86</v>
      </c>
      <c r="F5963" t="s">
        <v>3833</v>
      </c>
      <c r="G5963" t="s">
        <v>3834</v>
      </c>
      <c r="H5963" t="s">
        <v>32</v>
      </c>
      <c r="I5963" t="s">
        <v>6909</v>
      </c>
      <c r="J5963" s="1">
        <v>43094</v>
      </c>
      <c r="K5963" s="1">
        <v>43098</v>
      </c>
      <c r="L5963" t="s">
        <v>60</v>
      </c>
      <c r="M5963">
        <f>Table1[[#This Row],[Ship Date]]-Table1[[#This Row],[Order Date]]</f>
        <v>4</v>
      </c>
      <c r="N5963">
        <v>12</v>
      </c>
      <c r="O5963" t="s">
        <v>35</v>
      </c>
      <c r="P5963" s="3">
        <v>153.55199999999999</v>
      </c>
      <c r="Q5963" s="3">
        <v>114.5908343288983</v>
      </c>
      <c r="R5963" s="3">
        <f>(Table1[[#This Row],[Selling Price]]-Table1[[#This Row],[Cost Price]])</f>
        <v>38.961165671101696</v>
      </c>
      <c r="S5963" s="12">
        <f>(Table1[[#This Row],[Profit]]/Table1[[#This Row],[Selling Price]])</f>
        <v>0.25373271381096763</v>
      </c>
      <c r="T5963">
        <v>3</v>
      </c>
      <c r="U5963" s="2">
        <f>Table1[[#This Row],[Selling Price]]*Table1[[#This Row],[Quantity]]</f>
        <v>460.65599999999995</v>
      </c>
      <c r="V5963" s="4">
        <v>0.2</v>
      </c>
      <c r="W5963">
        <v>240</v>
      </c>
      <c r="X5963" t="s">
        <v>36</v>
      </c>
      <c r="Y5963" t="s">
        <v>36</v>
      </c>
      <c r="Z5963" s="2">
        <v>198.4457506595806</v>
      </c>
    </row>
    <row r="5964" spans="1:26" x14ac:dyDescent="0.35">
      <c r="A5964" t="s">
        <v>362</v>
      </c>
      <c r="B5964" t="s">
        <v>363</v>
      </c>
      <c r="C5964" t="s">
        <v>39</v>
      </c>
      <c r="D5964" t="s">
        <v>46</v>
      </c>
      <c r="E5964" t="s">
        <v>270</v>
      </c>
      <c r="F5964" t="s">
        <v>271</v>
      </c>
      <c r="G5964" t="s">
        <v>272</v>
      </c>
      <c r="H5964" t="s">
        <v>32</v>
      </c>
      <c r="I5964" t="s">
        <v>6917</v>
      </c>
      <c r="J5964" s="1">
        <v>42998</v>
      </c>
      <c r="K5964" s="1">
        <v>43004</v>
      </c>
      <c r="L5964" t="s">
        <v>60</v>
      </c>
      <c r="M5964">
        <f>Table1[[#This Row],[Ship Date]]-Table1[[#This Row],[Order Date]]</f>
        <v>6</v>
      </c>
      <c r="N5964">
        <v>9</v>
      </c>
      <c r="O5964" t="s">
        <v>61</v>
      </c>
      <c r="P5964" s="3">
        <v>4.3600000000000003</v>
      </c>
      <c r="Q5964" s="3">
        <v>2.9582552658402959</v>
      </c>
      <c r="R5964" s="3">
        <f>(Table1[[#This Row],[Selling Price]]-Table1[[#This Row],[Cost Price]])</f>
        <v>1.4017447341597045</v>
      </c>
      <c r="S5964" s="12">
        <f>(Table1[[#This Row],[Profit]]/Table1[[#This Row],[Selling Price]])</f>
        <v>0.32150108581644593</v>
      </c>
      <c r="T5964">
        <v>2</v>
      </c>
      <c r="U5964" s="2">
        <f>Table1[[#This Row],[Selling Price]]*Table1[[#This Row],[Quantity]]</f>
        <v>8.7200000000000006</v>
      </c>
      <c r="V5964" s="4">
        <v>0</v>
      </c>
      <c r="W5964">
        <v>227</v>
      </c>
      <c r="X5964" t="s">
        <v>68</v>
      </c>
      <c r="Y5964" t="s">
        <v>52</v>
      </c>
      <c r="Z5964" s="2">
        <v>3.7251856329584441</v>
      </c>
    </row>
    <row r="5965" spans="1:26" x14ac:dyDescent="0.35">
      <c r="A5965" t="s">
        <v>362</v>
      </c>
      <c r="B5965" t="s">
        <v>363</v>
      </c>
      <c r="C5965" t="s">
        <v>27</v>
      </c>
      <c r="D5965" t="s">
        <v>46</v>
      </c>
      <c r="E5965" t="s">
        <v>75</v>
      </c>
      <c r="F5965" t="s">
        <v>1598</v>
      </c>
      <c r="G5965" t="s">
        <v>1599</v>
      </c>
      <c r="H5965" t="s">
        <v>32</v>
      </c>
      <c r="I5965" t="s">
        <v>6948</v>
      </c>
      <c r="J5965" s="1">
        <v>41995</v>
      </c>
      <c r="K5965" s="1">
        <v>41999</v>
      </c>
      <c r="L5965" t="s">
        <v>60</v>
      </c>
      <c r="M5965">
        <f>Table1[[#This Row],[Ship Date]]-Table1[[#This Row],[Order Date]]</f>
        <v>4</v>
      </c>
      <c r="N5965">
        <v>12</v>
      </c>
      <c r="O5965" t="s">
        <v>35</v>
      </c>
      <c r="P5965" s="3">
        <v>11.76</v>
      </c>
      <c r="Q5965" s="3">
        <v>7.8777756698981358</v>
      </c>
      <c r="R5965" s="3">
        <f>(Table1[[#This Row],[Selling Price]]-Table1[[#This Row],[Cost Price]])</f>
        <v>3.882224330101864</v>
      </c>
      <c r="S5965" s="12">
        <f>(Table1[[#This Row],[Profit]]/Table1[[#This Row],[Selling Price]])</f>
        <v>0.33012111650526055</v>
      </c>
      <c r="T5965">
        <v>4</v>
      </c>
      <c r="U5965" s="2">
        <f>Table1[[#This Row],[Selling Price]]*Table1[[#This Row],[Quantity]]</f>
        <v>47.04</v>
      </c>
      <c r="V5965" s="4">
        <v>0</v>
      </c>
      <c r="W5965">
        <v>403</v>
      </c>
      <c r="X5965" t="s">
        <v>36</v>
      </c>
      <c r="Y5965" t="s">
        <v>52</v>
      </c>
      <c r="Z5965" s="2">
        <v>4.4276048604183273</v>
      </c>
    </row>
    <row r="5966" spans="1:26" x14ac:dyDescent="0.35">
      <c r="A5966" t="s">
        <v>362</v>
      </c>
      <c r="B5966" t="s">
        <v>363</v>
      </c>
      <c r="C5966" t="s">
        <v>64</v>
      </c>
      <c r="D5966" t="s">
        <v>46</v>
      </c>
      <c r="E5966" t="s">
        <v>86</v>
      </c>
      <c r="F5966" t="s">
        <v>2914</v>
      </c>
      <c r="G5966" t="s">
        <v>2915</v>
      </c>
      <c r="H5966" t="s">
        <v>32</v>
      </c>
      <c r="I5966" t="s">
        <v>7027</v>
      </c>
      <c r="J5966" s="1">
        <v>42568</v>
      </c>
      <c r="K5966" s="1">
        <v>42573</v>
      </c>
      <c r="L5966" t="s">
        <v>34</v>
      </c>
      <c r="M5966">
        <f>Table1[[#This Row],[Ship Date]]-Table1[[#This Row],[Order Date]]</f>
        <v>5</v>
      </c>
      <c r="N5966">
        <v>7</v>
      </c>
      <c r="O5966" t="s">
        <v>51</v>
      </c>
      <c r="P5966" s="3">
        <v>12.816000000000001</v>
      </c>
      <c r="Q5966" s="3">
        <v>9.7417389783668593</v>
      </c>
      <c r="R5966" s="3">
        <f>(Table1[[#This Row],[Selling Price]]-Table1[[#This Row],[Cost Price]])</f>
        <v>3.0742610216331414</v>
      </c>
      <c r="S5966" s="12">
        <f>(Table1[[#This Row],[Profit]]/Table1[[#This Row],[Selling Price]])</f>
        <v>0.23987679631968956</v>
      </c>
      <c r="T5966">
        <v>3</v>
      </c>
      <c r="U5966" s="2">
        <f>Table1[[#This Row],[Selling Price]]*Table1[[#This Row],[Quantity]]</f>
        <v>38.448</v>
      </c>
      <c r="V5966" s="4">
        <v>0.2</v>
      </c>
      <c r="W5966">
        <v>274</v>
      </c>
      <c r="X5966" t="s">
        <v>36</v>
      </c>
      <c r="Y5966" t="s">
        <v>52</v>
      </c>
      <c r="Z5966" s="2">
        <v>7.1110944305359931</v>
      </c>
    </row>
    <row r="5967" spans="1:26" x14ac:dyDescent="0.35">
      <c r="A5967" t="s">
        <v>362</v>
      </c>
      <c r="B5967" t="s">
        <v>363</v>
      </c>
      <c r="C5967" t="s">
        <v>27</v>
      </c>
      <c r="D5967" t="s">
        <v>46</v>
      </c>
      <c r="E5967" t="s">
        <v>102</v>
      </c>
      <c r="F5967" t="s">
        <v>1660</v>
      </c>
      <c r="G5967" t="s">
        <v>1661</v>
      </c>
      <c r="H5967" t="s">
        <v>32</v>
      </c>
      <c r="I5967" t="s">
        <v>7094</v>
      </c>
      <c r="J5967" s="1">
        <v>41669</v>
      </c>
      <c r="K5967" s="1">
        <v>41674</v>
      </c>
      <c r="L5967" t="s">
        <v>60</v>
      </c>
      <c r="M5967">
        <f>Table1[[#This Row],[Ship Date]]-Table1[[#This Row],[Order Date]]</f>
        <v>5</v>
      </c>
      <c r="N5967">
        <v>1</v>
      </c>
      <c r="O5967" t="s">
        <v>35</v>
      </c>
      <c r="P5967" s="3">
        <v>10.56</v>
      </c>
      <c r="Q5967" s="3">
        <v>7.8996324340055608</v>
      </c>
      <c r="R5967" s="3">
        <f>(Table1[[#This Row],[Selling Price]]-Table1[[#This Row],[Cost Price]])</f>
        <v>2.6603675659944397</v>
      </c>
      <c r="S5967" s="12">
        <f>(Table1[[#This Row],[Profit]]/Table1[[#This Row],[Selling Price]])</f>
        <v>0.25192874677977645</v>
      </c>
      <c r="T5967">
        <v>2</v>
      </c>
      <c r="U5967" s="2">
        <f>Table1[[#This Row],[Selling Price]]*Table1[[#This Row],[Quantity]]</f>
        <v>21.12</v>
      </c>
      <c r="V5967" s="4">
        <v>0</v>
      </c>
      <c r="W5967">
        <v>410</v>
      </c>
      <c r="X5967" t="s">
        <v>36</v>
      </c>
      <c r="Y5967" t="s">
        <v>52</v>
      </c>
      <c r="Z5967" s="2">
        <v>1.1567900414509109</v>
      </c>
    </row>
    <row r="5968" spans="1:26" x14ac:dyDescent="0.35">
      <c r="A5968" t="s">
        <v>362</v>
      </c>
      <c r="B5968" t="s">
        <v>363</v>
      </c>
      <c r="C5968" t="s">
        <v>27</v>
      </c>
      <c r="D5968" t="s">
        <v>46</v>
      </c>
      <c r="E5968" t="s">
        <v>65</v>
      </c>
      <c r="F5968" t="s">
        <v>364</v>
      </c>
      <c r="G5968" t="s">
        <v>365</v>
      </c>
      <c r="H5968" t="s">
        <v>32</v>
      </c>
      <c r="I5968" t="s">
        <v>7103</v>
      </c>
      <c r="J5968" s="1">
        <v>42978</v>
      </c>
      <c r="K5968" s="1">
        <v>42980</v>
      </c>
      <c r="L5968" t="s">
        <v>34</v>
      </c>
      <c r="M5968">
        <f>Table1[[#This Row],[Ship Date]]-Table1[[#This Row],[Order Date]]</f>
        <v>2</v>
      </c>
      <c r="N5968">
        <v>8</v>
      </c>
      <c r="O5968" t="s">
        <v>61</v>
      </c>
      <c r="P5968" s="3">
        <v>149.72999999999999</v>
      </c>
      <c r="Q5968" s="3">
        <v>102.3240042160872</v>
      </c>
      <c r="R5968" s="3">
        <f>(Table1[[#This Row],[Selling Price]]-Table1[[#This Row],[Cost Price]])</f>
        <v>47.405995783912786</v>
      </c>
      <c r="S5968" s="12">
        <f>(Table1[[#This Row],[Profit]]/Table1[[#This Row],[Selling Price]])</f>
        <v>0.31660986965813659</v>
      </c>
      <c r="T5968">
        <v>7</v>
      </c>
      <c r="U5968" s="2">
        <f>Table1[[#This Row],[Selling Price]]*Table1[[#This Row],[Quantity]]</f>
        <v>1048.1099999999999</v>
      </c>
      <c r="V5968" s="4">
        <v>0</v>
      </c>
      <c r="W5968">
        <v>270</v>
      </c>
      <c r="X5968" t="s">
        <v>36</v>
      </c>
      <c r="Y5968" t="s">
        <v>68</v>
      </c>
      <c r="Z5968" s="2">
        <v>48.657744571650667</v>
      </c>
    </row>
    <row r="5969" spans="1:26" x14ac:dyDescent="0.35">
      <c r="A5969" t="s">
        <v>362</v>
      </c>
      <c r="B5969" t="s">
        <v>363</v>
      </c>
      <c r="C5969" t="s">
        <v>55</v>
      </c>
      <c r="D5969" t="s">
        <v>46</v>
      </c>
      <c r="E5969" t="s">
        <v>102</v>
      </c>
      <c r="F5969" t="s">
        <v>1086</v>
      </c>
      <c r="G5969" t="s">
        <v>1222</v>
      </c>
      <c r="H5969" t="s">
        <v>32</v>
      </c>
      <c r="I5969" t="s">
        <v>7154</v>
      </c>
      <c r="J5969" s="1">
        <v>43089</v>
      </c>
      <c r="K5969" s="1">
        <v>43095</v>
      </c>
      <c r="L5969" t="s">
        <v>60</v>
      </c>
      <c r="M5969">
        <f>Table1[[#This Row],[Ship Date]]-Table1[[#This Row],[Order Date]]</f>
        <v>6</v>
      </c>
      <c r="N5969">
        <v>12</v>
      </c>
      <c r="O5969" t="s">
        <v>35</v>
      </c>
      <c r="P5969" s="3">
        <v>279.89999999999998</v>
      </c>
      <c r="Q5969" s="3">
        <v>210.4688773796328</v>
      </c>
      <c r="R5969" s="3">
        <f>(Table1[[#This Row],[Selling Price]]-Table1[[#This Row],[Cost Price]])</f>
        <v>69.431122620367177</v>
      </c>
      <c r="S5969" s="12">
        <f>(Table1[[#This Row],[Profit]]/Table1[[#This Row],[Selling Price]])</f>
        <v>0.24805688681803209</v>
      </c>
      <c r="T5969">
        <v>5</v>
      </c>
      <c r="U5969" s="2">
        <f>Table1[[#This Row],[Selling Price]]*Table1[[#This Row],[Quantity]]</f>
        <v>1399.5</v>
      </c>
      <c r="V5969" s="4">
        <v>0</v>
      </c>
      <c r="W5969">
        <v>465</v>
      </c>
      <c r="X5969" t="s">
        <v>68</v>
      </c>
      <c r="Y5969" t="s">
        <v>68</v>
      </c>
      <c r="Z5969" s="2">
        <v>128.2391351245675</v>
      </c>
    </row>
    <row r="5970" spans="1:26" x14ac:dyDescent="0.35">
      <c r="A5970" t="s">
        <v>362</v>
      </c>
      <c r="B5970" t="s">
        <v>363</v>
      </c>
      <c r="C5970" t="s">
        <v>64</v>
      </c>
      <c r="D5970" t="s">
        <v>46</v>
      </c>
      <c r="E5970" t="s">
        <v>75</v>
      </c>
      <c r="F5970" t="s">
        <v>6679</v>
      </c>
      <c r="G5970" t="s">
        <v>6680</v>
      </c>
      <c r="H5970" t="s">
        <v>32</v>
      </c>
      <c r="I5970" t="s">
        <v>7269</v>
      </c>
      <c r="J5970" s="1">
        <v>42997</v>
      </c>
      <c r="K5970" s="1">
        <v>43002</v>
      </c>
      <c r="L5970" t="s">
        <v>60</v>
      </c>
      <c r="M5970">
        <f>Table1[[#This Row],[Ship Date]]-Table1[[#This Row],[Order Date]]</f>
        <v>5</v>
      </c>
      <c r="N5970">
        <v>9</v>
      </c>
      <c r="O5970" t="s">
        <v>61</v>
      </c>
      <c r="P5970" s="3">
        <v>23.32</v>
      </c>
      <c r="Q5970" s="3">
        <v>19.389292154890011</v>
      </c>
      <c r="R5970" s="3">
        <f>(Table1[[#This Row],[Selling Price]]-Table1[[#This Row],[Cost Price]])</f>
        <v>3.9307078451099891</v>
      </c>
      <c r="S5970" s="12">
        <f>(Table1[[#This Row],[Profit]]/Table1[[#This Row],[Selling Price]])</f>
        <v>0.16855522491895322</v>
      </c>
      <c r="T5970">
        <v>2</v>
      </c>
      <c r="U5970" s="2">
        <f>Table1[[#This Row],[Selling Price]]*Table1[[#This Row],[Quantity]]</f>
        <v>46.64</v>
      </c>
      <c r="V5970" s="4">
        <v>0</v>
      </c>
      <c r="W5970">
        <v>313</v>
      </c>
      <c r="X5970" t="s">
        <v>36</v>
      </c>
      <c r="Y5970" t="s">
        <v>52</v>
      </c>
      <c r="Z5970" s="2">
        <v>8.0782849665012417</v>
      </c>
    </row>
    <row r="5971" spans="1:26" x14ac:dyDescent="0.35">
      <c r="A5971" t="s">
        <v>362</v>
      </c>
      <c r="B5971" t="s">
        <v>363</v>
      </c>
      <c r="C5971" t="s">
        <v>39</v>
      </c>
      <c r="D5971" t="s">
        <v>46</v>
      </c>
      <c r="E5971" t="s">
        <v>75</v>
      </c>
      <c r="F5971" t="s">
        <v>4480</v>
      </c>
      <c r="G5971" t="s">
        <v>4481</v>
      </c>
      <c r="H5971" t="s">
        <v>32</v>
      </c>
      <c r="I5971" t="s">
        <v>7330</v>
      </c>
      <c r="J5971" s="1">
        <v>42287</v>
      </c>
      <c r="K5971" s="1">
        <v>42294</v>
      </c>
      <c r="L5971" t="s">
        <v>60</v>
      </c>
      <c r="M5971">
        <f>Table1[[#This Row],[Ship Date]]-Table1[[#This Row],[Order Date]]</f>
        <v>7</v>
      </c>
      <c r="N5971">
        <v>10</v>
      </c>
      <c r="O5971" t="s">
        <v>61</v>
      </c>
      <c r="P5971" s="3">
        <v>8.016</v>
      </c>
      <c r="Q5971" s="3">
        <v>5.6140516475751117</v>
      </c>
      <c r="R5971" s="3">
        <f>(Table1[[#This Row],[Selling Price]]-Table1[[#This Row],[Cost Price]])</f>
        <v>2.4019483524248884</v>
      </c>
      <c r="S5971" s="12">
        <f>(Table1[[#This Row],[Profit]]/Table1[[#This Row],[Selling Price]])</f>
        <v>0.299644255542027</v>
      </c>
      <c r="T5971">
        <v>3</v>
      </c>
      <c r="U5971" s="2">
        <f>Table1[[#This Row],[Selling Price]]*Table1[[#This Row],[Quantity]]</f>
        <v>24.048000000000002</v>
      </c>
      <c r="V5971" s="4">
        <v>0.2</v>
      </c>
      <c r="W5971">
        <v>247</v>
      </c>
      <c r="X5971" t="s">
        <v>68</v>
      </c>
      <c r="Y5971" t="s">
        <v>52</v>
      </c>
      <c r="Z5971" s="2">
        <v>4.6520816845794961</v>
      </c>
    </row>
    <row r="5972" spans="1:26" x14ac:dyDescent="0.35">
      <c r="A5972" t="s">
        <v>362</v>
      </c>
      <c r="B5972" t="s">
        <v>363</v>
      </c>
      <c r="C5972" t="s">
        <v>45</v>
      </c>
      <c r="D5972" t="s">
        <v>46</v>
      </c>
      <c r="E5972" t="s">
        <v>86</v>
      </c>
      <c r="F5972" t="s">
        <v>1893</v>
      </c>
      <c r="G5972" t="s">
        <v>1894</v>
      </c>
      <c r="H5972" t="s">
        <v>32</v>
      </c>
      <c r="I5972" t="s">
        <v>7548</v>
      </c>
      <c r="J5972" s="1">
        <v>42523</v>
      </c>
      <c r="K5972" s="1">
        <v>42527</v>
      </c>
      <c r="L5972" t="s">
        <v>60</v>
      </c>
      <c r="M5972">
        <f>Table1[[#This Row],[Ship Date]]-Table1[[#This Row],[Order Date]]</f>
        <v>4</v>
      </c>
      <c r="N5972">
        <v>6</v>
      </c>
      <c r="O5972" t="s">
        <v>51</v>
      </c>
      <c r="P5972" s="3">
        <v>11.231999999999999</v>
      </c>
      <c r="Q5972" s="3">
        <v>8.7177476946705976</v>
      </c>
      <c r="R5972" s="3">
        <f>(Table1[[#This Row],[Selling Price]]-Table1[[#This Row],[Cost Price]])</f>
        <v>2.5142523053294017</v>
      </c>
      <c r="S5972" s="12">
        <f>(Table1[[#This Row],[Profit]]/Table1[[#This Row],[Selling Price]])</f>
        <v>0.2238472494061077</v>
      </c>
      <c r="T5972">
        <v>3</v>
      </c>
      <c r="U5972" s="2">
        <f>Table1[[#This Row],[Selling Price]]*Table1[[#This Row],[Quantity]]</f>
        <v>33.695999999999998</v>
      </c>
      <c r="V5972" s="4">
        <v>0.2</v>
      </c>
      <c r="W5972">
        <v>407</v>
      </c>
      <c r="X5972" t="s">
        <v>36</v>
      </c>
      <c r="Y5972" t="s">
        <v>52</v>
      </c>
      <c r="Z5972" s="2">
        <v>5.9356191637556108</v>
      </c>
    </row>
    <row r="5973" spans="1:26" x14ac:dyDescent="0.35">
      <c r="A5973" t="s">
        <v>362</v>
      </c>
      <c r="B5973" t="s">
        <v>363</v>
      </c>
      <c r="C5973" t="s">
        <v>45</v>
      </c>
      <c r="D5973" t="s">
        <v>46</v>
      </c>
      <c r="E5973" t="s">
        <v>75</v>
      </c>
      <c r="F5973" t="s">
        <v>5835</v>
      </c>
      <c r="G5973" t="s">
        <v>5836</v>
      </c>
      <c r="H5973" t="s">
        <v>32</v>
      </c>
      <c r="I5973" t="s">
        <v>7567</v>
      </c>
      <c r="J5973" s="1">
        <v>42877</v>
      </c>
      <c r="K5973" s="1">
        <v>42880</v>
      </c>
      <c r="L5973" t="s">
        <v>199</v>
      </c>
      <c r="M5973">
        <f>Table1[[#This Row],[Ship Date]]-Table1[[#This Row],[Order Date]]</f>
        <v>3</v>
      </c>
      <c r="N5973">
        <v>5</v>
      </c>
      <c r="O5973" t="s">
        <v>51</v>
      </c>
      <c r="P5973" s="3">
        <v>49.56</v>
      </c>
      <c r="Q5973" s="3">
        <v>37.277666196695449</v>
      </c>
      <c r="R5973" s="3">
        <f>(Table1[[#This Row],[Selling Price]]-Table1[[#This Row],[Cost Price]])</f>
        <v>12.282333803304553</v>
      </c>
      <c r="S5973" s="12">
        <f>(Table1[[#This Row],[Profit]]/Table1[[#This Row],[Selling Price]])</f>
        <v>0.24782755858160921</v>
      </c>
      <c r="T5973">
        <v>7</v>
      </c>
      <c r="U5973" s="2">
        <f>Table1[[#This Row],[Selling Price]]*Table1[[#This Row],[Quantity]]</f>
        <v>346.92</v>
      </c>
      <c r="V5973" s="4">
        <v>0</v>
      </c>
      <c r="W5973">
        <v>414</v>
      </c>
      <c r="X5973" t="s">
        <v>36</v>
      </c>
      <c r="Y5973" t="s">
        <v>52</v>
      </c>
      <c r="Z5973" s="2">
        <v>12.729007053632611</v>
      </c>
    </row>
    <row r="5974" spans="1:26" x14ac:dyDescent="0.35">
      <c r="A5974" t="s">
        <v>362</v>
      </c>
      <c r="B5974" t="s">
        <v>363</v>
      </c>
      <c r="C5974" t="s">
        <v>55</v>
      </c>
      <c r="D5974" t="s">
        <v>46</v>
      </c>
      <c r="E5974" t="s">
        <v>539</v>
      </c>
      <c r="F5974" t="s">
        <v>1758</v>
      </c>
      <c r="G5974" t="s">
        <v>1759</v>
      </c>
      <c r="H5974" t="s">
        <v>32</v>
      </c>
      <c r="I5974" t="s">
        <v>7715</v>
      </c>
      <c r="J5974" s="1">
        <v>42825</v>
      </c>
      <c r="K5974" s="1">
        <v>42832</v>
      </c>
      <c r="L5974" t="s">
        <v>60</v>
      </c>
      <c r="M5974">
        <f>Table1[[#This Row],[Ship Date]]-Table1[[#This Row],[Order Date]]</f>
        <v>7</v>
      </c>
      <c r="N5974">
        <v>3</v>
      </c>
      <c r="O5974" t="s">
        <v>106</v>
      </c>
      <c r="P5974" s="3">
        <v>29.7</v>
      </c>
      <c r="Q5974" s="3">
        <v>19.696803463908932</v>
      </c>
      <c r="R5974" s="3">
        <f>(Table1[[#This Row],[Selling Price]]-Table1[[#This Row],[Cost Price]])</f>
        <v>10.003196536091068</v>
      </c>
      <c r="S5974" s="12">
        <f>(Table1[[#This Row],[Profit]]/Table1[[#This Row],[Selling Price]])</f>
        <v>0.33680796417815045</v>
      </c>
      <c r="T5974">
        <v>3</v>
      </c>
      <c r="U5974" s="2">
        <f>Table1[[#This Row],[Selling Price]]*Table1[[#This Row],[Quantity]]</f>
        <v>89.1</v>
      </c>
      <c r="V5974" s="4">
        <v>0</v>
      </c>
      <c r="W5974">
        <v>115</v>
      </c>
      <c r="X5974" t="s">
        <v>68</v>
      </c>
      <c r="Y5974" t="s">
        <v>36</v>
      </c>
      <c r="Z5974" s="2">
        <v>8.743443257664568</v>
      </c>
    </row>
    <row r="5975" spans="1:26" x14ac:dyDescent="0.35">
      <c r="A5975" t="s">
        <v>362</v>
      </c>
      <c r="B5975" t="s">
        <v>363</v>
      </c>
      <c r="C5975" t="s">
        <v>27</v>
      </c>
      <c r="D5975" t="s">
        <v>46</v>
      </c>
      <c r="E5975" t="s">
        <v>86</v>
      </c>
      <c r="F5975" t="s">
        <v>3774</v>
      </c>
      <c r="G5975" t="s">
        <v>3775</v>
      </c>
      <c r="H5975" t="s">
        <v>32</v>
      </c>
      <c r="I5975" t="s">
        <v>7719</v>
      </c>
      <c r="J5975" s="1">
        <v>41922</v>
      </c>
      <c r="K5975" s="1">
        <v>41927</v>
      </c>
      <c r="L5975" t="s">
        <v>60</v>
      </c>
      <c r="M5975">
        <f>Table1[[#This Row],[Ship Date]]-Table1[[#This Row],[Order Date]]</f>
        <v>5</v>
      </c>
      <c r="N5975">
        <v>10</v>
      </c>
      <c r="O5975" t="s">
        <v>61</v>
      </c>
      <c r="P5975" s="3">
        <v>11.98</v>
      </c>
      <c r="Q5975" s="3">
        <v>9.3629114756107974</v>
      </c>
      <c r="R5975" s="3">
        <f>(Table1[[#This Row],[Selling Price]]-Table1[[#This Row],[Cost Price]])</f>
        <v>2.617088524389203</v>
      </c>
      <c r="S5975" s="12">
        <f>(Table1[[#This Row],[Profit]]/Table1[[#This Row],[Selling Price]])</f>
        <v>0.21845480170193682</v>
      </c>
      <c r="T5975">
        <v>5</v>
      </c>
      <c r="U5975" s="2">
        <f>Table1[[#This Row],[Selling Price]]*Table1[[#This Row],[Quantity]]</f>
        <v>59.900000000000006</v>
      </c>
      <c r="V5975" s="4">
        <v>0.8</v>
      </c>
      <c r="W5975">
        <v>460</v>
      </c>
      <c r="X5975" t="s">
        <v>36</v>
      </c>
      <c r="Y5975" t="s">
        <v>52</v>
      </c>
      <c r="Z5975" s="2">
        <v>17.724925667115279</v>
      </c>
    </row>
    <row r="5976" spans="1:26" x14ac:dyDescent="0.35">
      <c r="A5976" t="s">
        <v>362</v>
      </c>
      <c r="B5976" t="s">
        <v>363</v>
      </c>
      <c r="C5976" t="s">
        <v>64</v>
      </c>
      <c r="D5976" t="s">
        <v>46</v>
      </c>
      <c r="E5976" t="s">
        <v>102</v>
      </c>
      <c r="F5976" t="s">
        <v>2392</v>
      </c>
      <c r="G5976" t="s">
        <v>2393</v>
      </c>
      <c r="H5976" t="s">
        <v>32</v>
      </c>
      <c r="I5976" t="s">
        <v>7750</v>
      </c>
      <c r="J5976" s="1">
        <v>42858</v>
      </c>
      <c r="K5976" s="1">
        <v>42862</v>
      </c>
      <c r="L5976" t="s">
        <v>60</v>
      </c>
      <c r="M5976">
        <f>Table1[[#This Row],[Ship Date]]-Table1[[#This Row],[Order Date]]</f>
        <v>4</v>
      </c>
      <c r="N5976">
        <v>5</v>
      </c>
      <c r="O5976" t="s">
        <v>51</v>
      </c>
      <c r="P5976" s="3">
        <v>25.92</v>
      </c>
      <c r="Q5976" s="3">
        <v>19.218913996066028</v>
      </c>
      <c r="R5976" s="3">
        <f>(Table1[[#This Row],[Selling Price]]-Table1[[#This Row],[Cost Price]])</f>
        <v>6.7010860039339732</v>
      </c>
      <c r="S5976" s="12">
        <f>(Table1[[#This Row],[Profit]]/Table1[[#This Row],[Selling Price]])</f>
        <v>0.25852955262090943</v>
      </c>
      <c r="T5976">
        <v>4</v>
      </c>
      <c r="U5976" s="2">
        <f>Table1[[#This Row],[Selling Price]]*Table1[[#This Row],[Quantity]]</f>
        <v>103.68</v>
      </c>
      <c r="V5976" s="4">
        <v>0</v>
      </c>
      <c r="W5976">
        <v>434</v>
      </c>
      <c r="X5976" t="s">
        <v>36</v>
      </c>
      <c r="Y5976" t="s">
        <v>52</v>
      </c>
      <c r="Z5976" s="2">
        <v>23.01216318384693</v>
      </c>
    </row>
    <row r="5977" spans="1:26" x14ac:dyDescent="0.35">
      <c r="A5977" t="s">
        <v>362</v>
      </c>
      <c r="B5977" t="s">
        <v>363</v>
      </c>
      <c r="C5977" t="s">
        <v>39</v>
      </c>
      <c r="D5977" t="s">
        <v>46</v>
      </c>
      <c r="E5977" t="s">
        <v>91</v>
      </c>
      <c r="F5977" t="s">
        <v>2001</v>
      </c>
      <c r="G5977" t="s">
        <v>2002</v>
      </c>
      <c r="H5977" t="s">
        <v>32</v>
      </c>
      <c r="I5977" t="s">
        <v>7758</v>
      </c>
      <c r="J5977" s="1">
        <v>41834</v>
      </c>
      <c r="K5977" s="1">
        <v>41840</v>
      </c>
      <c r="L5977" t="s">
        <v>60</v>
      </c>
      <c r="M5977">
        <f>Table1[[#This Row],[Ship Date]]-Table1[[#This Row],[Order Date]]</f>
        <v>6</v>
      </c>
      <c r="N5977">
        <v>7</v>
      </c>
      <c r="O5977" t="s">
        <v>51</v>
      </c>
      <c r="P5977" s="3">
        <v>39.479999999999997</v>
      </c>
      <c r="Q5977" s="3">
        <v>33.020495219906159</v>
      </c>
      <c r="R5977" s="3">
        <f>(Table1[[#This Row],[Selling Price]]-Table1[[#This Row],[Cost Price]])</f>
        <v>6.4595047800938374</v>
      </c>
      <c r="S5977" s="12">
        <f>(Table1[[#This Row],[Profit]]/Table1[[#This Row],[Selling Price]])</f>
        <v>0.16361460942486925</v>
      </c>
      <c r="T5977">
        <v>1</v>
      </c>
      <c r="U5977" s="2">
        <f>Table1[[#This Row],[Selling Price]]*Table1[[#This Row],[Quantity]]</f>
        <v>39.479999999999997</v>
      </c>
      <c r="V5977" s="4">
        <v>0</v>
      </c>
      <c r="W5977">
        <v>447</v>
      </c>
      <c r="X5977" t="s">
        <v>68</v>
      </c>
      <c r="Y5977" t="s">
        <v>68</v>
      </c>
      <c r="Z5977" s="2">
        <v>126.6854499707276</v>
      </c>
    </row>
    <row r="5978" spans="1:26" x14ac:dyDescent="0.35">
      <c r="A5978" t="s">
        <v>362</v>
      </c>
      <c r="B5978" t="s">
        <v>363</v>
      </c>
      <c r="C5978" t="s">
        <v>55</v>
      </c>
      <c r="D5978" t="s">
        <v>46</v>
      </c>
      <c r="E5978" t="s">
        <v>178</v>
      </c>
      <c r="F5978" t="s">
        <v>4683</v>
      </c>
      <c r="G5978" t="s">
        <v>610</v>
      </c>
      <c r="H5978" t="s">
        <v>32</v>
      </c>
      <c r="I5978" t="s">
        <v>7763</v>
      </c>
      <c r="J5978" s="1">
        <v>42796</v>
      </c>
      <c r="K5978" s="1">
        <v>42802</v>
      </c>
      <c r="L5978" t="s">
        <v>60</v>
      </c>
      <c r="M5978">
        <f>Table1[[#This Row],[Ship Date]]-Table1[[#This Row],[Order Date]]</f>
        <v>6</v>
      </c>
      <c r="N5978">
        <v>3</v>
      </c>
      <c r="O5978" t="s">
        <v>106</v>
      </c>
      <c r="P5978" s="3">
        <v>57.96</v>
      </c>
      <c r="Q5978" s="3">
        <v>45.070812202497457</v>
      </c>
      <c r="R5978" s="3">
        <f>(Table1[[#This Row],[Selling Price]]-Table1[[#This Row],[Cost Price]])</f>
        <v>12.889187797502544</v>
      </c>
      <c r="S5978" s="12">
        <f>(Table1[[#This Row],[Profit]]/Table1[[#This Row],[Selling Price]])</f>
        <v>0.22238074184786996</v>
      </c>
      <c r="T5978">
        <v>7</v>
      </c>
      <c r="U5978" s="2">
        <f>Table1[[#This Row],[Selling Price]]*Table1[[#This Row],[Quantity]]</f>
        <v>405.72</v>
      </c>
      <c r="V5978" s="4">
        <v>0</v>
      </c>
      <c r="W5978">
        <v>262</v>
      </c>
      <c r="X5978" t="s">
        <v>68</v>
      </c>
      <c r="Y5978" t="s">
        <v>52</v>
      </c>
      <c r="Z5978" s="2">
        <v>23.591600636061731</v>
      </c>
    </row>
    <row r="5979" spans="1:26" x14ac:dyDescent="0.35">
      <c r="A5979" t="s">
        <v>362</v>
      </c>
      <c r="B5979" t="s">
        <v>363</v>
      </c>
      <c r="C5979" t="s">
        <v>55</v>
      </c>
      <c r="D5979" t="s">
        <v>46</v>
      </c>
      <c r="E5979" t="s">
        <v>91</v>
      </c>
      <c r="F5979" t="s">
        <v>1520</v>
      </c>
      <c r="G5979" t="s">
        <v>1521</v>
      </c>
      <c r="H5979" t="s">
        <v>32</v>
      </c>
      <c r="I5979" t="s">
        <v>7785</v>
      </c>
      <c r="J5979" s="1">
        <v>42861</v>
      </c>
      <c r="K5979" s="1">
        <v>42864</v>
      </c>
      <c r="L5979" t="s">
        <v>34</v>
      </c>
      <c r="M5979">
        <f>Table1[[#This Row],[Ship Date]]-Table1[[#This Row],[Order Date]]</f>
        <v>3</v>
      </c>
      <c r="N5979">
        <v>5</v>
      </c>
      <c r="O5979" t="s">
        <v>51</v>
      </c>
      <c r="P5979" s="3">
        <v>152.94</v>
      </c>
      <c r="Q5979" s="3">
        <v>105.09235587788611</v>
      </c>
      <c r="R5979" s="3">
        <f>(Table1[[#This Row],[Selling Price]]-Table1[[#This Row],[Cost Price]])</f>
        <v>47.847644122113891</v>
      </c>
      <c r="S5979" s="12">
        <f>(Table1[[#This Row],[Profit]]/Table1[[#This Row],[Selling Price]])</f>
        <v>0.31285238735526277</v>
      </c>
      <c r="T5979">
        <v>3</v>
      </c>
      <c r="U5979" s="2">
        <f>Table1[[#This Row],[Selling Price]]*Table1[[#This Row],[Quantity]]</f>
        <v>458.82</v>
      </c>
      <c r="V5979" s="4">
        <v>0</v>
      </c>
      <c r="W5979">
        <v>242</v>
      </c>
      <c r="X5979" t="s">
        <v>36</v>
      </c>
      <c r="Y5979" t="s">
        <v>68</v>
      </c>
      <c r="Z5979" s="2">
        <v>64.080866348700383</v>
      </c>
    </row>
    <row r="5980" spans="1:26" x14ac:dyDescent="0.35">
      <c r="A5980" t="s">
        <v>362</v>
      </c>
      <c r="B5980" t="s">
        <v>363</v>
      </c>
      <c r="C5980" t="s">
        <v>64</v>
      </c>
      <c r="D5980" t="s">
        <v>46</v>
      </c>
      <c r="E5980" t="s">
        <v>102</v>
      </c>
      <c r="F5980" t="s">
        <v>2099</v>
      </c>
      <c r="G5980" t="s">
        <v>2100</v>
      </c>
      <c r="H5980" t="s">
        <v>32</v>
      </c>
      <c r="I5980" t="s">
        <v>7821</v>
      </c>
      <c r="J5980" s="1">
        <v>42604</v>
      </c>
      <c r="K5980" s="1">
        <v>42608</v>
      </c>
      <c r="L5980" t="s">
        <v>60</v>
      </c>
      <c r="M5980">
        <f>Table1[[#This Row],[Ship Date]]-Table1[[#This Row],[Order Date]]</f>
        <v>4</v>
      </c>
      <c r="N5980">
        <v>8</v>
      </c>
      <c r="O5980" t="s">
        <v>61</v>
      </c>
      <c r="P5980" s="3">
        <v>19.440000000000001</v>
      </c>
      <c r="Q5980" s="3">
        <v>12.85662221038722</v>
      </c>
      <c r="R5980" s="3">
        <f>(Table1[[#This Row],[Selling Price]]-Table1[[#This Row],[Cost Price]])</f>
        <v>6.583377789612781</v>
      </c>
      <c r="S5980" s="12">
        <f>(Table1[[#This Row],[Profit]]/Table1[[#This Row],[Selling Price]])</f>
        <v>0.33865112086485499</v>
      </c>
      <c r="T5980">
        <v>3</v>
      </c>
      <c r="U5980" s="2">
        <f>Table1[[#This Row],[Selling Price]]*Table1[[#This Row],[Quantity]]</f>
        <v>58.320000000000007</v>
      </c>
      <c r="V5980" s="4">
        <v>0</v>
      </c>
      <c r="W5980">
        <v>496</v>
      </c>
      <c r="X5980" t="s">
        <v>36</v>
      </c>
      <c r="Y5980" t="s">
        <v>52</v>
      </c>
      <c r="Z5980" s="2">
        <v>10.574234561963751</v>
      </c>
    </row>
    <row r="5981" spans="1:26" x14ac:dyDescent="0.35">
      <c r="A5981" t="s">
        <v>362</v>
      </c>
      <c r="B5981" t="s">
        <v>363</v>
      </c>
      <c r="C5981" t="s">
        <v>55</v>
      </c>
      <c r="D5981" t="s">
        <v>46</v>
      </c>
      <c r="E5981" t="s">
        <v>270</v>
      </c>
      <c r="F5981" t="s">
        <v>4141</v>
      </c>
      <c r="G5981" t="s">
        <v>4142</v>
      </c>
      <c r="H5981" t="s">
        <v>32</v>
      </c>
      <c r="I5981" t="s">
        <v>7856</v>
      </c>
      <c r="J5981" s="1">
        <v>42507</v>
      </c>
      <c r="K5981" s="1">
        <v>42510</v>
      </c>
      <c r="L5981" t="s">
        <v>199</v>
      </c>
      <c r="M5981">
        <f>Table1[[#This Row],[Ship Date]]-Table1[[#This Row],[Order Date]]</f>
        <v>3</v>
      </c>
      <c r="N5981">
        <v>5</v>
      </c>
      <c r="O5981" t="s">
        <v>51</v>
      </c>
      <c r="P5981" s="3">
        <v>7.8959999999999999</v>
      </c>
      <c r="Q5981" s="3">
        <v>6.2540100056251182</v>
      </c>
      <c r="R5981" s="3">
        <f>(Table1[[#This Row],[Selling Price]]-Table1[[#This Row],[Cost Price]])</f>
        <v>1.6419899943748817</v>
      </c>
      <c r="S5981" s="12">
        <f>(Table1[[#This Row],[Profit]]/Table1[[#This Row],[Selling Price]])</f>
        <v>0.20795212694717347</v>
      </c>
      <c r="T5981">
        <v>3</v>
      </c>
      <c r="U5981" s="2">
        <f>Table1[[#This Row],[Selling Price]]*Table1[[#This Row],[Quantity]]</f>
        <v>23.687999999999999</v>
      </c>
      <c r="V5981" s="4">
        <v>0.2</v>
      </c>
      <c r="W5981">
        <v>298</v>
      </c>
      <c r="X5981" t="s">
        <v>36</v>
      </c>
      <c r="Y5981" t="s">
        <v>52</v>
      </c>
      <c r="Z5981" s="2">
        <v>9.9006590487704411</v>
      </c>
    </row>
    <row r="5982" spans="1:26" x14ac:dyDescent="0.35">
      <c r="A5982" t="s">
        <v>362</v>
      </c>
      <c r="B5982" t="s">
        <v>363</v>
      </c>
      <c r="C5982" t="s">
        <v>55</v>
      </c>
      <c r="D5982" t="s">
        <v>46</v>
      </c>
      <c r="E5982" t="s">
        <v>86</v>
      </c>
      <c r="F5982" t="s">
        <v>1981</v>
      </c>
      <c r="G5982" t="s">
        <v>1982</v>
      </c>
      <c r="H5982" t="s">
        <v>32</v>
      </c>
      <c r="I5982" t="s">
        <v>7857</v>
      </c>
      <c r="J5982" s="1">
        <v>42997</v>
      </c>
      <c r="K5982" s="1">
        <v>42997</v>
      </c>
      <c r="L5982" t="s">
        <v>1118</v>
      </c>
      <c r="M5982">
        <f>Table1[[#This Row],[Ship Date]]-Table1[[#This Row],[Order Date]]</f>
        <v>0</v>
      </c>
      <c r="N5982">
        <v>9</v>
      </c>
      <c r="O5982" t="s">
        <v>61</v>
      </c>
      <c r="P5982" s="3">
        <v>4.8419999999999996</v>
      </c>
      <c r="Q5982" s="3">
        <v>3.5729674751257821</v>
      </c>
      <c r="R5982" s="3">
        <f>(Table1[[#This Row],[Selling Price]]-Table1[[#This Row],[Cost Price]])</f>
        <v>1.2690325248742176</v>
      </c>
      <c r="S5982" s="12">
        <f>(Table1[[#This Row],[Profit]]/Table1[[#This Row],[Selling Price]])</f>
        <v>0.26208850162623248</v>
      </c>
      <c r="T5982">
        <v>3</v>
      </c>
      <c r="U5982" s="2">
        <f>Table1[[#This Row],[Selling Price]]*Table1[[#This Row],[Quantity]]</f>
        <v>14.526</v>
      </c>
      <c r="V5982" s="4">
        <v>0.7</v>
      </c>
      <c r="W5982">
        <v>252</v>
      </c>
      <c r="X5982" t="s">
        <v>36</v>
      </c>
      <c r="Y5982" t="s">
        <v>52</v>
      </c>
      <c r="Z5982" s="2">
        <v>18.267589103838159</v>
      </c>
    </row>
    <row r="5983" spans="1:26" x14ac:dyDescent="0.35">
      <c r="A5983" t="s">
        <v>362</v>
      </c>
      <c r="B5983" t="s">
        <v>363</v>
      </c>
      <c r="C5983" t="s">
        <v>55</v>
      </c>
      <c r="D5983" t="s">
        <v>46</v>
      </c>
      <c r="E5983" t="s">
        <v>47</v>
      </c>
      <c r="F5983" t="s">
        <v>5582</v>
      </c>
      <c r="G5983" t="s">
        <v>5583</v>
      </c>
      <c r="H5983" t="s">
        <v>32</v>
      </c>
      <c r="I5983" t="s">
        <v>7954</v>
      </c>
      <c r="J5983" s="1">
        <v>42605</v>
      </c>
      <c r="K5983" s="1">
        <v>42611</v>
      </c>
      <c r="L5983" t="s">
        <v>60</v>
      </c>
      <c r="M5983">
        <f>Table1[[#This Row],[Ship Date]]-Table1[[#This Row],[Order Date]]</f>
        <v>6</v>
      </c>
      <c r="N5983">
        <v>8</v>
      </c>
      <c r="O5983" t="s">
        <v>61</v>
      </c>
      <c r="P5983" s="3">
        <v>25.2</v>
      </c>
      <c r="Q5983" s="3">
        <v>20.312354427663941</v>
      </c>
      <c r="R5983" s="3">
        <f>(Table1[[#This Row],[Selling Price]]-Table1[[#This Row],[Cost Price]])</f>
        <v>4.8876455723360586</v>
      </c>
      <c r="S5983" s="12">
        <f>(Table1[[#This Row],[Profit]]/Table1[[#This Row],[Selling Price]])</f>
        <v>0.19395418937841502</v>
      </c>
      <c r="T5983">
        <v>4</v>
      </c>
      <c r="U5983" s="2">
        <f>Table1[[#This Row],[Selling Price]]*Table1[[#This Row],[Quantity]]</f>
        <v>100.8</v>
      </c>
      <c r="V5983" s="4">
        <v>0</v>
      </c>
      <c r="W5983">
        <v>337</v>
      </c>
      <c r="X5983" t="s">
        <v>68</v>
      </c>
      <c r="Y5983" t="s">
        <v>52</v>
      </c>
      <c r="Z5983" s="2">
        <v>20.560276262735378</v>
      </c>
    </row>
    <row r="5984" spans="1:26" x14ac:dyDescent="0.35">
      <c r="A5984" t="s">
        <v>362</v>
      </c>
      <c r="B5984" t="s">
        <v>363</v>
      </c>
      <c r="C5984" t="s">
        <v>39</v>
      </c>
      <c r="D5984" t="s">
        <v>46</v>
      </c>
      <c r="E5984" t="s">
        <v>91</v>
      </c>
      <c r="F5984" t="s">
        <v>2836</v>
      </c>
      <c r="G5984" t="s">
        <v>2837</v>
      </c>
      <c r="H5984" t="s">
        <v>32</v>
      </c>
      <c r="I5984" t="s">
        <v>8017</v>
      </c>
      <c r="J5984" s="1">
        <v>42705</v>
      </c>
      <c r="K5984" s="1">
        <v>42707</v>
      </c>
      <c r="L5984" t="s">
        <v>34</v>
      </c>
      <c r="M5984">
        <f>Table1[[#This Row],[Ship Date]]-Table1[[#This Row],[Order Date]]</f>
        <v>2</v>
      </c>
      <c r="N5984">
        <v>12</v>
      </c>
      <c r="O5984" t="s">
        <v>35</v>
      </c>
      <c r="P5984" s="3">
        <v>11.648</v>
      </c>
      <c r="Q5984" s="3">
        <v>7.6507657825500699</v>
      </c>
      <c r="R5984" s="3">
        <f>(Table1[[#This Row],[Selling Price]]-Table1[[#This Row],[Cost Price]])</f>
        <v>3.9972342174499298</v>
      </c>
      <c r="S5984" s="12">
        <f>(Table1[[#This Row],[Profit]]/Table1[[#This Row],[Selling Price]])</f>
        <v>0.34316914641568769</v>
      </c>
      <c r="T5984">
        <v>4</v>
      </c>
      <c r="U5984" s="2">
        <f>Table1[[#This Row],[Selling Price]]*Table1[[#This Row],[Quantity]]</f>
        <v>46.591999999999999</v>
      </c>
      <c r="V5984" s="4">
        <v>0.8</v>
      </c>
      <c r="W5984">
        <v>459</v>
      </c>
      <c r="X5984" t="s">
        <v>36</v>
      </c>
      <c r="Y5984" t="s">
        <v>52</v>
      </c>
      <c r="Z5984" s="2">
        <v>23.59872064328912</v>
      </c>
    </row>
    <row r="5985" spans="1:26" x14ac:dyDescent="0.35">
      <c r="A5985" t="s">
        <v>362</v>
      </c>
      <c r="B5985" t="s">
        <v>363</v>
      </c>
      <c r="C5985" t="s">
        <v>64</v>
      </c>
      <c r="D5985" t="s">
        <v>46</v>
      </c>
      <c r="E5985" t="s">
        <v>102</v>
      </c>
      <c r="F5985" t="s">
        <v>4046</v>
      </c>
      <c r="G5985" t="s">
        <v>4047</v>
      </c>
      <c r="H5985" t="s">
        <v>32</v>
      </c>
      <c r="I5985" t="s">
        <v>8028</v>
      </c>
      <c r="J5985" s="1">
        <v>41840</v>
      </c>
      <c r="K5985" s="1">
        <v>41843</v>
      </c>
      <c r="L5985" t="s">
        <v>199</v>
      </c>
      <c r="M5985">
        <f>Table1[[#This Row],[Ship Date]]-Table1[[#This Row],[Order Date]]</f>
        <v>3</v>
      </c>
      <c r="N5985">
        <v>7</v>
      </c>
      <c r="O5985" t="s">
        <v>51</v>
      </c>
      <c r="P5985" s="3">
        <v>11.96</v>
      </c>
      <c r="Q5985" s="3">
        <v>9.9993901464981771</v>
      </c>
      <c r="R5985" s="3">
        <f>(Table1[[#This Row],[Selling Price]]-Table1[[#This Row],[Cost Price]])</f>
        <v>1.9606098535018237</v>
      </c>
      <c r="S5985" s="12">
        <f>(Table1[[#This Row],[Profit]]/Table1[[#This Row],[Selling Price]])</f>
        <v>0.16393058975767755</v>
      </c>
      <c r="T5985">
        <v>2</v>
      </c>
      <c r="U5985" s="2">
        <f>Table1[[#This Row],[Selling Price]]*Table1[[#This Row],[Quantity]]</f>
        <v>23.92</v>
      </c>
      <c r="V5985" s="4">
        <v>0</v>
      </c>
      <c r="W5985">
        <v>139</v>
      </c>
      <c r="X5985" t="s">
        <v>36</v>
      </c>
      <c r="Y5985" t="s">
        <v>52</v>
      </c>
      <c r="Z5985" s="2">
        <v>2.8260377444990601</v>
      </c>
    </row>
    <row r="5986" spans="1:26" x14ac:dyDescent="0.35">
      <c r="A5986" t="s">
        <v>362</v>
      </c>
      <c r="B5986" t="s">
        <v>363</v>
      </c>
      <c r="C5986" t="s">
        <v>64</v>
      </c>
      <c r="D5986" t="s">
        <v>46</v>
      </c>
      <c r="E5986" t="s">
        <v>47</v>
      </c>
      <c r="F5986" t="s">
        <v>1898</v>
      </c>
      <c r="G5986" t="s">
        <v>1899</v>
      </c>
      <c r="H5986" t="s">
        <v>32</v>
      </c>
      <c r="I5986" t="s">
        <v>8034</v>
      </c>
      <c r="J5986" s="1">
        <v>42405</v>
      </c>
      <c r="K5986" s="1">
        <v>42410</v>
      </c>
      <c r="L5986" t="s">
        <v>60</v>
      </c>
      <c r="M5986">
        <f>Table1[[#This Row],[Ship Date]]-Table1[[#This Row],[Order Date]]</f>
        <v>5</v>
      </c>
      <c r="N5986">
        <v>2</v>
      </c>
      <c r="O5986" t="s">
        <v>106</v>
      </c>
      <c r="P5986" s="3">
        <v>14.73</v>
      </c>
      <c r="Q5986" s="3">
        <v>9.7673623968385197</v>
      </c>
      <c r="R5986" s="3">
        <f>(Table1[[#This Row],[Selling Price]]-Table1[[#This Row],[Cost Price]])</f>
        <v>4.9626376031614807</v>
      </c>
      <c r="S5986" s="12">
        <f>(Table1[[#This Row],[Profit]]/Table1[[#This Row],[Selling Price]])</f>
        <v>0.3369068298140856</v>
      </c>
      <c r="T5986">
        <v>3</v>
      </c>
      <c r="U5986" s="2">
        <f>Table1[[#This Row],[Selling Price]]*Table1[[#This Row],[Quantity]]</f>
        <v>44.19</v>
      </c>
      <c r="V5986" s="4">
        <v>0</v>
      </c>
      <c r="W5986">
        <v>367</v>
      </c>
      <c r="X5986" t="s">
        <v>36</v>
      </c>
      <c r="Y5986" t="s">
        <v>52</v>
      </c>
      <c r="Z5986" s="2">
        <v>7.5151342148139104</v>
      </c>
    </row>
    <row r="5987" spans="1:26" x14ac:dyDescent="0.35">
      <c r="A5987" t="s">
        <v>362</v>
      </c>
      <c r="B5987" t="s">
        <v>363</v>
      </c>
      <c r="C5987" t="s">
        <v>39</v>
      </c>
      <c r="D5987" t="s">
        <v>46</v>
      </c>
      <c r="E5987" t="s">
        <v>102</v>
      </c>
      <c r="F5987" t="s">
        <v>2891</v>
      </c>
      <c r="G5987" t="s">
        <v>2892</v>
      </c>
      <c r="H5987" t="s">
        <v>32</v>
      </c>
      <c r="I5987" t="s">
        <v>8059</v>
      </c>
      <c r="J5987" s="1">
        <v>42939</v>
      </c>
      <c r="K5987" s="1">
        <v>42943</v>
      </c>
      <c r="L5987" t="s">
        <v>60</v>
      </c>
      <c r="M5987">
        <f>Table1[[#This Row],[Ship Date]]-Table1[[#This Row],[Order Date]]</f>
        <v>4</v>
      </c>
      <c r="N5987">
        <v>7</v>
      </c>
      <c r="O5987" t="s">
        <v>51</v>
      </c>
      <c r="P5987" s="3">
        <v>63.311999999999998</v>
      </c>
      <c r="Q5987" s="3">
        <v>47.813742807174101</v>
      </c>
      <c r="R5987" s="3">
        <f>(Table1[[#This Row],[Selling Price]]-Table1[[#This Row],[Cost Price]])</f>
        <v>15.498257192825896</v>
      </c>
      <c r="S5987" s="12">
        <f>(Table1[[#This Row],[Profit]]/Table1[[#This Row],[Selling Price]])</f>
        <v>0.24479178027587026</v>
      </c>
      <c r="T5987">
        <v>3</v>
      </c>
      <c r="U5987" s="2">
        <f>Table1[[#This Row],[Selling Price]]*Table1[[#This Row],[Quantity]]</f>
        <v>189.93599999999998</v>
      </c>
      <c r="V5987" s="4">
        <v>0.2</v>
      </c>
      <c r="W5987">
        <v>371</v>
      </c>
      <c r="X5987" t="s">
        <v>36</v>
      </c>
      <c r="Y5987" t="s">
        <v>68</v>
      </c>
      <c r="Z5987" s="2">
        <v>51.835935518818523</v>
      </c>
    </row>
    <row r="5988" spans="1:26" x14ac:dyDescent="0.35">
      <c r="A5988" t="s">
        <v>362</v>
      </c>
      <c r="B5988" t="s">
        <v>363</v>
      </c>
      <c r="C5988" t="s">
        <v>45</v>
      </c>
      <c r="D5988" t="s">
        <v>46</v>
      </c>
      <c r="E5988" t="s">
        <v>102</v>
      </c>
      <c r="F5988" t="s">
        <v>3607</v>
      </c>
      <c r="G5988" t="s">
        <v>3608</v>
      </c>
      <c r="H5988" t="s">
        <v>32</v>
      </c>
      <c r="I5988" t="s">
        <v>8080</v>
      </c>
      <c r="J5988" s="1">
        <v>42533</v>
      </c>
      <c r="K5988" s="1">
        <v>42537</v>
      </c>
      <c r="L5988" t="s">
        <v>60</v>
      </c>
      <c r="M5988">
        <f>Table1[[#This Row],[Ship Date]]-Table1[[#This Row],[Order Date]]</f>
        <v>4</v>
      </c>
      <c r="N5988">
        <v>6</v>
      </c>
      <c r="O5988" t="s">
        <v>51</v>
      </c>
      <c r="P5988" s="3">
        <v>185.88</v>
      </c>
      <c r="Q5988" s="3">
        <v>120.9479624831409</v>
      </c>
      <c r="R5988" s="3">
        <f>(Table1[[#This Row],[Selling Price]]-Table1[[#This Row],[Cost Price]])</f>
        <v>64.932037516859097</v>
      </c>
      <c r="S5988" s="12">
        <f>(Table1[[#This Row],[Profit]]/Table1[[#This Row],[Selling Price]])</f>
        <v>0.3493223451520287</v>
      </c>
      <c r="T5988">
        <v>6</v>
      </c>
      <c r="U5988" s="2">
        <f>Table1[[#This Row],[Selling Price]]*Table1[[#This Row],[Quantity]]</f>
        <v>1115.28</v>
      </c>
      <c r="V5988" s="4">
        <v>0</v>
      </c>
      <c r="W5988">
        <v>493</v>
      </c>
      <c r="X5988" t="s">
        <v>36</v>
      </c>
      <c r="Y5988" t="s">
        <v>68</v>
      </c>
      <c r="Z5988" s="2">
        <v>59.516012267848282</v>
      </c>
    </row>
    <row r="5989" spans="1:26" x14ac:dyDescent="0.35">
      <c r="A5989" t="s">
        <v>362</v>
      </c>
      <c r="B5989" t="s">
        <v>363</v>
      </c>
      <c r="C5989" t="s">
        <v>27</v>
      </c>
      <c r="D5989" t="s">
        <v>46</v>
      </c>
      <c r="E5989" t="s">
        <v>102</v>
      </c>
      <c r="F5989" t="s">
        <v>4591</v>
      </c>
      <c r="G5989" t="s">
        <v>4592</v>
      </c>
      <c r="H5989" t="s">
        <v>32</v>
      </c>
      <c r="I5989" t="s">
        <v>8080</v>
      </c>
      <c r="J5989" s="1">
        <v>42533</v>
      </c>
      <c r="K5989" s="1">
        <v>42537</v>
      </c>
      <c r="L5989" t="s">
        <v>60</v>
      </c>
      <c r="M5989">
        <f>Table1[[#This Row],[Ship Date]]-Table1[[#This Row],[Order Date]]</f>
        <v>4</v>
      </c>
      <c r="N5989">
        <v>6</v>
      </c>
      <c r="O5989" t="s">
        <v>51</v>
      </c>
      <c r="P5989" s="3">
        <v>12.96</v>
      </c>
      <c r="Q5989" s="3">
        <v>9.2600973320255253</v>
      </c>
      <c r="R5989" s="3">
        <f>(Table1[[#This Row],[Selling Price]]-Table1[[#This Row],[Cost Price]])</f>
        <v>3.6999026679744755</v>
      </c>
      <c r="S5989" s="12">
        <f>(Table1[[#This Row],[Profit]]/Table1[[#This Row],[Selling Price]])</f>
        <v>0.28548631697333915</v>
      </c>
      <c r="T5989">
        <v>2</v>
      </c>
      <c r="U5989" s="2">
        <f>Table1[[#This Row],[Selling Price]]*Table1[[#This Row],[Quantity]]</f>
        <v>25.92</v>
      </c>
      <c r="V5989" s="4">
        <v>0</v>
      </c>
      <c r="W5989">
        <v>334</v>
      </c>
      <c r="X5989" t="s">
        <v>36</v>
      </c>
      <c r="Y5989" t="s">
        <v>52</v>
      </c>
      <c r="Z5989" s="2">
        <v>13.35886222700122</v>
      </c>
    </row>
    <row r="5990" spans="1:26" x14ac:dyDescent="0.35">
      <c r="A5990" t="s">
        <v>362</v>
      </c>
      <c r="B5990" t="s">
        <v>363</v>
      </c>
      <c r="C5990" t="s">
        <v>55</v>
      </c>
      <c r="D5990" t="s">
        <v>46</v>
      </c>
      <c r="E5990" t="s">
        <v>75</v>
      </c>
      <c r="F5990" t="s">
        <v>3718</v>
      </c>
      <c r="G5990" t="s">
        <v>3719</v>
      </c>
      <c r="H5990" t="s">
        <v>32</v>
      </c>
      <c r="I5990" t="s">
        <v>8127</v>
      </c>
      <c r="J5990" s="1">
        <v>42836</v>
      </c>
      <c r="K5990" s="1">
        <v>42841</v>
      </c>
      <c r="L5990" t="s">
        <v>60</v>
      </c>
      <c r="M5990">
        <f>Table1[[#This Row],[Ship Date]]-Table1[[#This Row],[Order Date]]</f>
        <v>5</v>
      </c>
      <c r="N5990">
        <v>4</v>
      </c>
      <c r="O5990" t="s">
        <v>106</v>
      </c>
      <c r="P5990" s="3">
        <v>20.992000000000001</v>
      </c>
      <c r="Q5990" s="3">
        <v>15.72571749090671</v>
      </c>
      <c r="R5990" s="3">
        <f>(Table1[[#This Row],[Selling Price]]-Table1[[#This Row],[Cost Price]])</f>
        <v>5.2662825090932905</v>
      </c>
      <c r="S5990" s="12">
        <f>(Table1[[#This Row],[Profit]]/Table1[[#This Row],[Selling Price]])</f>
        <v>0.25087092745299594</v>
      </c>
      <c r="T5990">
        <v>8</v>
      </c>
      <c r="U5990" s="2">
        <f>Table1[[#This Row],[Selling Price]]*Table1[[#This Row],[Quantity]]</f>
        <v>167.93600000000001</v>
      </c>
      <c r="V5990" s="4">
        <v>0.2</v>
      </c>
      <c r="W5990">
        <v>277</v>
      </c>
      <c r="X5990" t="s">
        <v>36</v>
      </c>
      <c r="Y5990" t="s">
        <v>52</v>
      </c>
      <c r="Z5990" s="2">
        <v>7.92647815867804</v>
      </c>
    </row>
    <row r="5991" spans="1:26" x14ac:dyDescent="0.35">
      <c r="A5991" t="s">
        <v>362</v>
      </c>
      <c r="B5991" t="s">
        <v>363</v>
      </c>
      <c r="C5991" t="s">
        <v>55</v>
      </c>
      <c r="D5991" t="s">
        <v>46</v>
      </c>
      <c r="E5991" t="s">
        <v>75</v>
      </c>
      <c r="F5991" t="s">
        <v>3115</v>
      </c>
      <c r="G5991" t="s">
        <v>3116</v>
      </c>
      <c r="H5991" t="s">
        <v>32</v>
      </c>
      <c r="I5991" t="s">
        <v>8184</v>
      </c>
      <c r="J5991" s="1">
        <v>42924</v>
      </c>
      <c r="K5991" s="1">
        <v>42928</v>
      </c>
      <c r="L5991" t="s">
        <v>60</v>
      </c>
      <c r="M5991">
        <f>Table1[[#This Row],[Ship Date]]-Table1[[#This Row],[Order Date]]</f>
        <v>4</v>
      </c>
      <c r="N5991">
        <v>7</v>
      </c>
      <c r="O5991" t="s">
        <v>51</v>
      </c>
      <c r="P5991" s="3">
        <v>28.91</v>
      </c>
      <c r="Q5991" s="3">
        <v>20.535708516523851</v>
      </c>
      <c r="R5991" s="3">
        <f>(Table1[[#This Row],[Selling Price]]-Table1[[#This Row],[Cost Price]])</f>
        <v>8.3742914834761493</v>
      </c>
      <c r="S5991" s="12">
        <f>(Table1[[#This Row],[Profit]]/Table1[[#This Row],[Selling Price]])</f>
        <v>0.2896676403831252</v>
      </c>
      <c r="T5991">
        <v>7</v>
      </c>
      <c r="U5991" s="2">
        <f>Table1[[#This Row],[Selling Price]]*Table1[[#This Row],[Quantity]]</f>
        <v>202.37</v>
      </c>
      <c r="V5991" s="4">
        <v>0</v>
      </c>
      <c r="W5991">
        <v>360</v>
      </c>
      <c r="X5991" t="s">
        <v>36</v>
      </c>
      <c r="Y5991" t="s">
        <v>52</v>
      </c>
      <c r="Z5991" s="2">
        <v>10.44054415567822</v>
      </c>
    </row>
    <row r="5992" spans="1:26" x14ac:dyDescent="0.35">
      <c r="A5992" t="s">
        <v>362</v>
      </c>
      <c r="B5992" t="s">
        <v>363</v>
      </c>
      <c r="C5992" t="s">
        <v>45</v>
      </c>
      <c r="D5992" t="s">
        <v>46</v>
      </c>
      <c r="E5992" t="s">
        <v>102</v>
      </c>
      <c r="F5992" t="s">
        <v>5402</v>
      </c>
      <c r="G5992" t="s">
        <v>5403</v>
      </c>
      <c r="H5992" t="s">
        <v>32</v>
      </c>
      <c r="I5992" t="s">
        <v>8239</v>
      </c>
      <c r="J5992" s="1">
        <v>42300</v>
      </c>
      <c r="K5992" s="1">
        <v>42305</v>
      </c>
      <c r="L5992" t="s">
        <v>60</v>
      </c>
      <c r="M5992">
        <f>Table1[[#This Row],[Ship Date]]-Table1[[#This Row],[Order Date]]</f>
        <v>5</v>
      </c>
      <c r="N5992">
        <v>10</v>
      </c>
      <c r="O5992" t="s">
        <v>61</v>
      </c>
      <c r="P5992" s="3">
        <v>60.735999999999997</v>
      </c>
      <c r="Q5992" s="3">
        <v>39.908863470796192</v>
      </c>
      <c r="R5992" s="3">
        <f>(Table1[[#This Row],[Selling Price]]-Table1[[#This Row],[Cost Price]])</f>
        <v>20.827136529203806</v>
      </c>
      <c r="S5992" s="12">
        <f>(Table1[[#This Row],[Profit]]/Table1[[#This Row],[Selling Price]])</f>
        <v>0.34291254822846101</v>
      </c>
      <c r="T5992">
        <v>8</v>
      </c>
      <c r="U5992" s="2">
        <f>Table1[[#This Row],[Selling Price]]*Table1[[#This Row],[Quantity]]</f>
        <v>485.88799999999998</v>
      </c>
      <c r="V5992" s="4">
        <v>0.2</v>
      </c>
      <c r="W5992">
        <v>498</v>
      </c>
      <c r="X5992" t="s">
        <v>36</v>
      </c>
      <c r="Y5992" t="s">
        <v>52</v>
      </c>
      <c r="Z5992" s="2">
        <v>23.090166565012041</v>
      </c>
    </row>
    <row r="5993" spans="1:26" x14ac:dyDescent="0.35">
      <c r="A5993" t="s">
        <v>362</v>
      </c>
      <c r="B5993" t="s">
        <v>363</v>
      </c>
      <c r="C5993" t="s">
        <v>55</v>
      </c>
      <c r="D5993" t="s">
        <v>46</v>
      </c>
      <c r="E5993" t="s">
        <v>102</v>
      </c>
      <c r="F5993" t="s">
        <v>4026</v>
      </c>
      <c r="G5993" t="s">
        <v>4027</v>
      </c>
      <c r="H5993" t="s">
        <v>32</v>
      </c>
      <c r="I5993" t="s">
        <v>8249</v>
      </c>
      <c r="J5993" s="1">
        <v>42891</v>
      </c>
      <c r="K5993" s="1">
        <v>42895</v>
      </c>
      <c r="L5993" t="s">
        <v>60</v>
      </c>
      <c r="M5993">
        <f>Table1[[#This Row],[Ship Date]]-Table1[[#This Row],[Order Date]]</f>
        <v>4</v>
      </c>
      <c r="N5993">
        <v>6</v>
      </c>
      <c r="O5993" t="s">
        <v>51</v>
      </c>
      <c r="P5993" s="3">
        <v>20.736000000000001</v>
      </c>
      <c r="Q5993" s="3">
        <v>14.22773693539971</v>
      </c>
      <c r="R5993" s="3">
        <f>(Table1[[#This Row],[Selling Price]]-Table1[[#This Row],[Cost Price]])</f>
        <v>6.5082630646002908</v>
      </c>
      <c r="S5993" s="12">
        <f>(Table1[[#This Row],[Profit]]/Table1[[#This Row],[Selling Price]])</f>
        <v>0.31386299501351711</v>
      </c>
      <c r="T5993">
        <v>4</v>
      </c>
      <c r="U5993" s="2">
        <f>Table1[[#This Row],[Selling Price]]*Table1[[#This Row],[Quantity]]</f>
        <v>82.944000000000003</v>
      </c>
      <c r="V5993" s="4">
        <v>0.2</v>
      </c>
      <c r="W5993">
        <v>374</v>
      </c>
      <c r="X5993" t="s">
        <v>36</v>
      </c>
      <c r="Y5993" t="s">
        <v>52</v>
      </c>
      <c r="Z5993" s="2">
        <v>7.7120945459527581</v>
      </c>
    </row>
    <row r="5994" spans="1:26" x14ac:dyDescent="0.35">
      <c r="A5994" t="s">
        <v>362</v>
      </c>
      <c r="B5994" t="s">
        <v>363</v>
      </c>
      <c r="C5994" t="s">
        <v>55</v>
      </c>
      <c r="D5994" t="s">
        <v>46</v>
      </c>
      <c r="E5994" t="s">
        <v>47</v>
      </c>
      <c r="F5994" t="s">
        <v>5582</v>
      </c>
      <c r="G5994" t="s">
        <v>5583</v>
      </c>
      <c r="H5994" t="s">
        <v>32</v>
      </c>
      <c r="I5994" t="s">
        <v>8274</v>
      </c>
      <c r="J5994" s="1">
        <v>42727</v>
      </c>
      <c r="K5994" s="1">
        <v>42730</v>
      </c>
      <c r="L5994" t="s">
        <v>34</v>
      </c>
      <c r="M5994">
        <f>Table1[[#This Row],[Ship Date]]-Table1[[#This Row],[Order Date]]</f>
        <v>3</v>
      </c>
      <c r="N5994">
        <v>12</v>
      </c>
      <c r="O5994" t="s">
        <v>35</v>
      </c>
      <c r="P5994" s="3">
        <v>45.36</v>
      </c>
      <c r="Q5994" s="3">
        <v>38.2718333649429</v>
      </c>
      <c r="R5994" s="3">
        <f>(Table1[[#This Row],[Selling Price]]-Table1[[#This Row],[Cost Price]])</f>
        <v>7.0881666350570995</v>
      </c>
      <c r="S5994" s="12">
        <f>(Table1[[#This Row],[Profit]]/Table1[[#This Row],[Selling Price]])</f>
        <v>0.15626469654005951</v>
      </c>
      <c r="T5994">
        <v>9</v>
      </c>
      <c r="U5994" s="2">
        <f>Table1[[#This Row],[Selling Price]]*Table1[[#This Row],[Quantity]]</f>
        <v>408.24</v>
      </c>
      <c r="V5994" s="4">
        <v>0.2</v>
      </c>
      <c r="W5994">
        <v>263</v>
      </c>
      <c r="X5994" t="s">
        <v>36</v>
      </c>
      <c r="Y5994" t="s">
        <v>52</v>
      </c>
      <c r="Z5994" s="2">
        <v>20.560276262735378</v>
      </c>
    </row>
    <row r="5995" spans="1:26" x14ac:dyDescent="0.35">
      <c r="A5995" t="s">
        <v>362</v>
      </c>
      <c r="B5995" t="s">
        <v>363</v>
      </c>
      <c r="C5995" t="s">
        <v>64</v>
      </c>
      <c r="D5995" t="s">
        <v>46</v>
      </c>
      <c r="E5995" t="s">
        <v>102</v>
      </c>
      <c r="F5995" t="s">
        <v>1570</v>
      </c>
      <c r="G5995" t="s">
        <v>1571</v>
      </c>
      <c r="H5995" t="s">
        <v>32</v>
      </c>
      <c r="I5995" t="s">
        <v>8405</v>
      </c>
      <c r="J5995" s="1">
        <v>42558</v>
      </c>
      <c r="K5995" s="1">
        <v>42564</v>
      </c>
      <c r="L5995" t="s">
        <v>60</v>
      </c>
      <c r="M5995">
        <f>Table1[[#This Row],[Ship Date]]-Table1[[#This Row],[Order Date]]</f>
        <v>6</v>
      </c>
      <c r="N5995">
        <v>7</v>
      </c>
      <c r="O5995" t="s">
        <v>51</v>
      </c>
      <c r="P5995" s="3">
        <v>12.96</v>
      </c>
      <c r="Q5995" s="3">
        <v>10.01044799547989</v>
      </c>
      <c r="R5995" s="3">
        <f>(Table1[[#This Row],[Selling Price]]-Table1[[#This Row],[Cost Price]])</f>
        <v>2.9495520045201111</v>
      </c>
      <c r="S5995" s="12">
        <f>(Table1[[#This Row],[Profit]]/Table1[[#This Row],[Selling Price]])</f>
        <v>0.22758888923766288</v>
      </c>
      <c r="T5995">
        <v>2</v>
      </c>
      <c r="U5995" s="2">
        <f>Table1[[#This Row],[Selling Price]]*Table1[[#This Row],[Quantity]]</f>
        <v>25.92</v>
      </c>
      <c r="V5995" s="4">
        <v>0</v>
      </c>
      <c r="W5995">
        <v>133</v>
      </c>
      <c r="X5995" t="s">
        <v>68</v>
      </c>
      <c r="Y5995" t="s">
        <v>52</v>
      </c>
      <c r="Z5995" s="2">
        <v>16.128444149728431</v>
      </c>
    </row>
    <row r="5996" spans="1:26" x14ac:dyDescent="0.35">
      <c r="A5996" t="s">
        <v>362</v>
      </c>
      <c r="B5996" t="s">
        <v>363</v>
      </c>
      <c r="C5996" t="s">
        <v>45</v>
      </c>
      <c r="D5996" t="s">
        <v>46</v>
      </c>
      <c r="E5996" t="s">
        <v>86</v>
      </c>
      <c r="F5996" t="s">
        <v>2132</v>
      </c>
      <c r="G5996" t="s">
        <v>2133</v>
      </c>
      <c r="H5996" t="s">
        <v>32</v>
      </c>
      <c r="I5996" t="s">
        <v>8429</v>
      </c>
      <c r="J5996" s="1">
        <v>42177</v>
      </c>
      <c r="K5996" s="1">
        <v>42182</v>
      </c>
      <c r="L5996" t="s">
        <v>60</v>
      </c>
      <c r="M5996">
        <f>Table1[[#This Row],[Ship Date]]-Table1[[#This Row],[Order Date]]</f>
        <v>5</v>
      </c>
      <c r="N5996">
        <v>6</v>
      </c>
      <c r="O5996" t="s">
        <v>51</v>
      </c>
      <c r="P5996" s="3">
        <v>1217.568</v>
      </c>
      <c r="Q5996" s="3">
        <v>1030.6853836633479</v>
      </c>
      <c r="R5996" s="3">
        <f>(Table1[[#This Row],[Selling Price]]-Table1[[#This Row],[Cost Price]])</f>
        <v>186.88261633665206</v>
      </c>
      <c r="S5996" s="12">
        <f>(Table1[[#This Row],[Profit]]/Table1[[#This Row],[Selling Price]])</f>
        <v>0.15348844281112189</v>
      </c>
      <c r="T5996">
        <v>2</v>
      </c>
      <c r="U5996" s="2">
        <f>Table1[[#This Row],[Selling Price]]*Table1[[#This Row],[Quantity]]</f>
        <v>2435.136</v>
      </c>
      <c r="V5996" s="4">
        <v>0.2</v>
      </c>
      <c r="W5996">
        <v>133</v>
      </c>
      <c r="X5996" t="s">
        <v>36</v>
      </c>
      <c r="Y5996" t="s">
        <v>36</v>
      </c>
      <c r="Z5996" s="2">
        <v>2937.1210234821779</v>
      </c>
    </row>
    <row r="5997" spans="1:26" x14ac:dyDescent="0.35">
      <c r="A5997" t="s">
        <v>362</v>
      </c>
      <c r="B5997" t="s">
        <v>363</v>
      </c>
      <c r="C5997" t="s">
        <v>45</v>
      </c>
      <c r="D5997" t="s">
        <v>46</v>
      </c>
      <c r="E5997" t="s">
        <v>102</v>
      </c>
      <c r="F5997" t="s">
        <v>2866</v>
      </c>
      <c r="G5997" t="s">
        <v>2867</v>
      </c>
      <c r="H5997" t="s">
        <v>32</v>
      </c>
      <c r="I5997" t="s">
        <v>8464</v>
      </c>
      <c r="J5997" s="1">
        <v>42597</v>
      </c>
      <c r="K5997" s="1">
        <v>42604</v>
      </c>
      <c r="L5997" t="s">
        <v>60</v>
      </c>
      <c r="M5997">
        <f>Table1[[#This Row],[Ship Date]]-Table1[[#This Row],[Order Date]]</f>
        <v>7</v>
      </c>
      <c r="N5997">
        <v>8</v>
      </c>
      <c r="O5997" t="s">
        <v>61</v>
      </c>
      <c r="P5997" s="3">
        <v>37.520000000000003</v>
      </c>
      <c r="Q5997" s="3">
        <v>31.18930383953731</v>
      </c>
      <c r="R5997" s="3">
        <f>(Table1[[#This Row],[Selling Price]]-Table1[[#This Row],[Cost Price]])</f>
        <v>6.3306961604626935</v>
      </c>
      <c r="S5997" s="12">
        <f>(Table1[[#This Row],[Profit]]/Table1[[#This Row],[Selling Price]])</f>
        <v>0.16872857570529565</v>
      </c>
      <c r="T5997">
        <v>4</v>
      </c>
      <c r="U5997" s="2">
        <f>Table1[[#This Row],[Selling Price]]*Table1[[#This Row],[Quantity]]</f>
        <v>150.08000000000001</v>
      </c>
      <c r="V5997" s="4">
        <v>0</v>
      </c>
      <c r="W5997">
        <v>346</v>
      </c>
      <c r="X5997" t="s">
        <v>68</v>
      </c>
      <c r="Y5997" t="s">
        <v>52</v>
      </c>
      <c r="Z5997" s="2">
        <v>21.389690974859828</v>
      </c>
    </row>
    <row r="5998" spans="1:26" x14ac:dyDescent="0.35">
      <c r="A5998" t="s">
        <v>362</v>
      </c>
      <c r="B5998" t="s">
        <v>363</v>
      </c>
      <c r="C5998" t="s">
        <v>39</v>
      </c>
      <c r="D5998" t="s">
        <v>46</v>
      </c>
      <c r="E5998" t="s">
        <v>75</v>
      </c>
      <c r="F5998" t="s">
        <v>2707</v>
      </c>
      <c r="G5998" t="s">
        <v>2708</v>
      </c>
      <c r="H5998" t="s">
        <v>32</v>
      </c>
      <c r="I5998" t="s">
        <v>8485</v>
      </c>
      <c r="J5998" s="1">
        <v>42355</v>
      </c>
      <c r="K5998" s="1">
        <v>42357</v>
      </c>
      <c r="L5998" t="s">
        <v>34</v>
      </c>
      <c r="M5998">
        <f>Table1[[#This Row],[Ship Date]]-Table1[[#This Row],[Order Date]]</f>
        <v>2</v>
      </c>
      <c r="N5998">
        <v>12</v>
      </c>
      <c r="O5998" t="s">
        <v>35</v>
      </c>
      <c r="P5998" s="3">
        <v>204.85</v>
      </c>
      <c r="Q5998" s="3">
        <v>171.59958923801321</v>
      </c>
      <c r="R5998" s="3">
        <f>(Table1[[#This Row],[Selling Price]]-Table1[[#This Row],[Cost Price]])</f>
        <v>33.250410761986785</v>
      </c>
      <c r="S5998" s="12">
        <f>(Table1[[#This Row],[Profit]]/Table1[[#This Row],[Selling Price]])</f>
        <v>0.16231589339510269</v>
      </c>
      <c r="T5998">
        <v>5</v>
      </c>
      <c r="U5998" s="2">
        <f>Table1[[#This Row],[Selling Price]]*Table1[[#This Row],[Quantity]]</f>
        <v>1024.25</v>
      </c>
      <c r="V5998" s="4">
        <v>0</v>
      </c>
      <c r="W5998">
        <v>267</v>
      </c>
      <c r="X5998" t="s">
        <v>36</v>
      </c>
      <c r="Y5998" t="s">
        <v>68</v>
      </c>
      <c r="Z5998" s="2">
        <v>125.23245243279931</v>
      </c>
    </row>
    <row r="5999" spans="1:26" x14ac:dyDescent="0.35">
      <c r="A5999" t="s">
        <v>362</v>
      </c>
      <c r="B5999" t="s">
        <v>363</v>
      </c>
      <c r="C5999" t="s">
        <v>39</v>
      </c>
      <c r="D5999" t="s">
        <v>46</v>
      </c>
      <c r="E5999" t="s">
        <v>102</v>
      </c>
      <c r="F5999" t="s">
        <v>8354</v>
      </c>
      <c r="G5999" t="s">
        <v>8355</v>
      </c>
      <c r="H5999" t="s">
        <v>32</v>
      </c>
      <c r="I5999" t="s">
        <v>8519</v>
      </c>
      <c r="J5999" s="1">
        <v>41866</v>
      </c>
      <c r="K5999" s="1">
        <v>41868</v>
      </c>
      <c r="L5999" t="s">
        <v>199</v>
      </c>
      <c r="M5999">
        <f>Table1[[#This Row],[Ship Date]]-Table1[[#This Row],[Order Date]]</f>
        <v>2</v>
      </c>
      <c r="N5999">
        <v>8</v>
      </c>
      <c r="O5999" t="s">
        <v>61</v>
      </c>
      <c r="P5999" s="3">
        <v>91.36</v>
      </c>
      <c r="Q5999" s="3">
        <v>76.658660336204221</v>
      </c>
      <c r="R5999" s="3">
        <f>(Table1[[#This Row],[Selling Price]]-Table1[[#This Row],[Cost Price]])</f>
        <v>14.701339663795778</v>
      </c>
      <c r="S5999" s="12">
        <f>(Table1[[#This Row],[Profit]]/Table1[[#This Row],[Selling Price]])</f>
        <v>0.16091659001527778</v>
      </c>
      <c r="T5999">
        <v>5</v>
      </c>
      <c r="U5999" s="2">
        <f>Table1[[#This Row],[Selling Price]]*Table1[[#This Row],[Quantity]]</f>
        <v>456.8</v>
      </c>
      <c r="V5999" s="4">
        <v>0.2</v>
      </c>
      <c r="W5999">
        <v>397</v>
      </c>
      <c r="X5999" t="s">
        <v>36</v>
      </c>
      <c r="Y5999" t="s">
        <v>68</v>
      </c>
      <c r="Z5999" s="2">
        <v>132.5509689941303</v>
      </c>
    </row>
    <row r="6000" spans="1:26" x14ac:dyDescent="0.35">
      <c r="A6000" t="s">
        <v>362</v>
      </c>
      <c r="B6000" t="s">
        <v>363</v>
      </c>
      <c r="C6000" t="s">
        <v>55</v>
      </c>
      <c r="D6000" t="s">
        <v>46</v>
      </c>
      <c r="E6000" t="s">
        <v>86</v>
      </c>
      <c r="F6000" t="s">
        <v>4401</v>
      </c>
      <c r="G6000" t="s">
        <v>4402</v>
      </c>
      <c r="H6000" t="s">
        <v>32</v>
      </c>
      <c r="I6000" t="s">
        <v>8552</v>
      </c>
      <c r="J6000" s="1">
        <v>43085</v>
      </c>
      <c r="K6000" s="1">
        <v>43089</v>
      </c>
      <c r="L6000" t="s">
        <v>34</v>
      </c>
      <c r="M6000">
        <f>Table1[[#This Row],[Ship Date]]-Table1[[#This Row],[Order Date]]</f>
        <v>4</v>
      </c>
      <c r="N6000">
        <v>12</v>
      </c>
      <c r="O6000" t="s">
        <v>35</v>
      </c>
      <c r="P6000" s="3">
        <v>5.984</v>
      </c>
      <c r="Q6000" s="3">
        <v>4.7753604727912284</v>
      </c>
      <c r="R6000" s="3">
        <f>(Table1[[#This Row],[Selling Price]]-Table1[[#This Row],[Cost Price]])</f>
        <v>1.2086395272087715</v>
      </c>
      <c r="S6000" s="12">
        <f>(Table1[[#This Row],[Profit]]/Table1[[#This Row],[Selling Price]])</f>
        <v>0.20197853061643908</v>
      </c>
      <c r="T6000">
        <v>2</v>
      </c>
      <c r="U6000" s="2">
        <f>Table1[[#This Row],[Selling Price]]*Table1[[#This Row],[Quantity]]</f>
        <v>11.968</v>
      </c>
      <c r="V6000" s="4">
        <v>0.2</v>
      </c>
      <c r="W6000">
        <v>138</v>
      </c>
      <c r="X6000" t="s">
        <v>36</v>
      </c>
      <c r="Y6000" t="s">
        <v>52</v>
      </c>
      <c r="Z6000" s="2">
        <v>2.7478730346007101</v>
      </c>
    </row>
    <row r="6001" spans="1:26" x14ac:dyDescent="0.35">
      <c r="A6001" t="s">
        <v>362</v>
      </c>
      <c r="B6001" t="s">
        <v>363</v>
      </c>
      <c r="C6001" t="s">
        <v>45</v>
      </c>
      <c r="D6001" t="s">
        <v>46</v>
      </c>
      <c r="E6001" t="s">
        <v>65</v>
      </c>
      <c r="F6001" t="s">
        <v>7665</v>
      </c>
      <c r="G6001" t="s">
        <v>7666</v>
      </c>
      <c r="H6001" t="s">
        <v>32</v>
      </c>
      <c r="I6001" t="s">
        <v>8588</v>
      </c>
      <c r="J6001" s="1">
        <v>41925</v>
      </c>
      <c r="K6001" s="1">
        <v>41927</v>
      </c>
      <c r="L6001" t="s">
        <v>199</v>
      </c>
      <c r="M6001">
        <f>Table1[[#This Row],[Ship Date]]-Table1[[#This Row],[Order Date]]</f>
        <v>2</v>
      </c>
      <c r="N6001">
        <v>10</v>
      </c>
      <c r="O6001" t="s">
        <v>61</v>
      </c>
      <c r="P6001" s="3">
        <v>315.2</v>
      </c>
      <c r="Q6001" s="3">
        <v>230.70601671297919</v>
      </c>
      <c r="R6001" s="3">
        <f>(Table1[[#This Row],[Selling Price]]-Table1[[#This Row],[Cost Price]])</f>
        <v>84.493983287020797</v>
      </c>
      <c r="S6001" s="12">
        <f>(Table1[[#This Row],[Profit]]/Table1[[#This Row],[Selling Price]])</f>
        <v>0.26806466778877158</v>
      </c>
      <c r="T6001">
        <v>4</v>
      </c>
      <c r="U6001" s="2">
        <f>Table1[[#This Row],[Selling Price]]*Table1[[#This Row],[Quantity]]</f>
        <v>1260.8</v>
      </c>
      <c r="V6001" s="4">
        <v>0</v>
      </c>
      <c r="W6001">
        <v>441</v>
      </c>
      <c r="X6001" t="s">
        <v>36</v>
      </c>
      <c r="Y6001" t="s">
        <v>68</v>
      </c>
      <c r="Z6001" s="2">
        <v>125.0911219871338</v>
      </c>
    </row>
    <row r="6002" spans="1:26" x14ac:dyDescent="0.35">
      <c r="A6002" t="s">
        <v>362</v>
      </c>
      <c r="B6002" t="s">
        <v>363</v>
      </c>
      <c r="C6002" t="s">
        <v>27</v>
      </c>
      <c r="D6002" t="s">
        <v>46</v>
      </c>
      <c r="E6002" t="s">
        <v>75</v>
      </c>
      <c r="F6002" t="s">
        <v>3836</v>
      </c>
      <c r="G6002" t="s">
        <v>3837</v>
      </c>
      <c r="H6002" t="s">
        <v>32</v>
      </c>
      <c r="I6002" t="s">
        <v>8636</v>
      </c>
      <c r="J6002" s="1">
        <v>42673</v>
      </c>
      <c r="K6002" s="1">
        <v>42677</v>
      </c>
      <c r="L6002" t="s">
        <v>60</v>
      </c>
      <c r="M6002">
        <f>Table1[[#This Row],[Ship Date]]-Table1[[#This Row],[Order Date]]</f>
        <v>4</v>
      </c>
      <c r="N6002">
        <v>10</v>
      </c>
      <c r="O6002" t="s">
        <v>61</v>
      </c>
      <c r="P6002" s="3">
        <v>114.95</v>
      </c>
      <c r="Q6002" s="3">
        <v>84.531352347076279</v>
      </c>
      <c r="R6002" s="3">
        <f>(Table1[[#This Row],[Selling Price]]-Table1[[#This Row],[Cost Price]])</f>
        <v>30.418647652923724</v>
      </c>
      <c r="S6002" s="12">
        <f>(Table1[[#This Row],[Profit]]/Table1[[#This Row],[Selling Price]])</f>
        <v>0.26462503395322945</v>
      </c>
      <c r="T6002">
        <v>5</v>
      </c>
      <c r="U6002" s="2">
        <f>Table1[[#This Row],[Selling Price]]*Table1[[#This Row],[Quantity]]</f>
        <v>574.75</v>
      </c>
      <c r="V6002" s="4">
        <v>0</v>
      </c>
      <c r="W6002">
        <v>213</v>
      </c>
      <c r="X6002" t="s">
        <v>36</v>
      </c>
      <c r="Y6002" t="s">
        <v>68</v>
      </c>
      <c r="Z6002" s="2">
        <v>36.384984645029711</v>
      </c>
    </row>
    <row r="6003" spans="1:26" x14ac:dyDescent="0.35">
      <c r="A6003" t="s">
        <v>362</v>
      </c>
      <c r="B6003" t="s">
        <v>363</v>
      </c>
      <c r="C6003" t="s">
        <v>45</v>
      </c>
      <c r="D6003" t="s">
        <v>46</v>
      </c>
      <c r="E6003" t="s">
        <v>102</v>
      </c>
      <c r="F6003" t="s">
        <v>6318</v>
      </c>
      <c r="G6003" t="s">
        <v>6319</v>
      </c>
      <c r="H6003" t="s">
        <v>32</v>
      </c>
      <c r="I6003" t="s">
        <v>8638</v>
      </c>
      <c r="J6003" s="1">
        <v>42481</v>
      </c>
      <c r="K6003" s="1">
        <v>42481</v>
      </c>
      <c r="L6003" t="s">
        <v>1118</v>
      </c>
      <c r="M6003">
        <f>Table1[[#This Row],[Ship Date]]-Table1[[#This Row],[Order Date]]</f>
        <v>0</v>
      </c>
      <c r="N6003">
        <v>4</v>
      </c>
      <c r="O6003" t="s">
        <v>106</v>
      </c>
      <c r="P6003" s="3">
        <v>51.84</v>
      </c>
      <c r="Q6003" s="3">
        <v>38.036309775050597</v>
      </c>
      <c r="R6003" s="3">
        <f>(Table1[[#This Row],[Selling Price]]-Table1[[#This Row],[Cost Price]])</f>
        <v>13.803690224949406</v>
      </c>
      <c r="S6003" s="12">
        <f>(Table1[[#This Row],[Profit]]/Table1[[#This Row],[Selling Price]])</f>
        <v>0.26627488859856108</v>
      </c>
      <c r="T6003">
        <v>8</v>
      </c>
      <c r="U6003" s="2">
        <f>Table1[[#This Row],[Selling Price]]*Table1[[#This Row],[Quantity]]</f>
        <v>414.72</v>
      </c>
      <c r="V6003" s="4">
        <v>0</v>
      </c>
      <c r="W6003">
        <v>351</v>
      </c>
      <c r="X6003" t="s">
        <v>36</v>
      </c>
      <c r="Y6003" t="s">
        <v>52</v>
      </c>
      <c r="Z6003" s="2">
        <v>16.773064120786049</v>
      </c>
    </row>
    <row r="6004" spans="1:26" x14ac:dyDescent="0.35">
      <c r="A6004" t="s">
        <v>362</v>
      </c>
      <c r="B6004" t="s">
        <v>363</v>
      </c>
      <c r="C6004" t="s">
        <v>39</v>
      </c>
      <c r="D6004" t="s">
        <v>46</v>
      </c>
      <c r="E6004" t="s">
        <v>91</v>
      </c>
      <c r="F6004" t="s">
        <v>112</v>
      </c>
      <c r="G6004" t="s">
        <v>113</v>
      </c>
      <c r="H6004" t="s">
        <v>32</v>
      </c>
      <c r="I6004" t="s">
        <v>8697</v>
      </c>
      <c r="J6004" s="1">
        <v>42319</v>
      </c>
      <c r="K6004" s="1">
        <v>42319</v>
      </c>
      <c r="L6004" t="s">
        <v>1118</v>
      </c>
      <c r="M6004">
        <f>Table1[[#This Row],[Ship Date]]-Table1[[#This Row],[Order Date]]</f>
        <v>0</v>
      </c>
      <c r="N6004">
        <v>11</v>
      </c>
      <c r="O6004" t="s">
        <v>35</v>
      </c>
      <c r="P6004" s="3">
        <v>123.858</v>
      </c>
      <c r="Q6004" s="3">
        <v>94.702287890531096</v>
      </c>
      <c r="R6004" s="3">
        <f>(Table1[[#This Row],[Selling Price]]-Table1[[#This Row],[Cost Price]])</f>
        <v>29.155712109468908</v>
      </c>
      <c r="S6004" s="12">
        <f>(Table1[[#This Row],[Profit]]/Table1[[#This Row],[Selling Price]])</f>
        <v>0.23539627726484286</v>
      </c>
      <c r="T6004">
        <v>2</v>
      </c>
      <c r="U6004" s="2">
        <f>Table1[[#This Row],[Selling Price]]*Table1[[#This Row],[Quantity]]</f>
        <v>247.71600000000001</v>
      </c>
      <c r="V6004" s="4">
        <v>0.1</v>
      </c>
      <c r="W6004">
        <v>293</v>
      </c>
      <c r="X6004" t="s">
        <v>36</v>
      </c>
      <c r="Y6004" t="s">
        <v>68</v>
      </c>
      <c r="Z6004" s="2">
        <v>83.361452499141762</v>
      </c>
    </row>
    <row r="6005" spans="1:26" x14ac:dyDescent="0.35">
      <c r="A6005" t="s">
        <v>362</v>
      </c>
      <c r="B6005" t="s">
        <v>363</v>
      </c>
      <c r="C6005" t="s">
        <v>45</v>
      </c>
      <c r="D6005" t="s">
        <v>46</v>
      </c>
      <c r="E6005" t="s">
        <v>75</v>
      </c>
      <c r="F6005" t="s">
        <v>986</v>
      </c>
      <c r="G6005" t="s">
        <v>987</v>
      </c>
      <c r="H6005" t="s">
        <v>32</v>
      </c>
      <c r="I6005" t="s">
        <v>8785</v>
      </c>
      <c r="J6005" s="1">
        <v>41921</v>
      </c>
      <c r="K6005" s="1">
        <v>41926</v>
      </c>
      <c r="L6005" t="s">
        <v>60</v>
      </c>
      <c r="M6005">
        <f>Table1[[#This Row],[Ship Date]]-Table1[[#This Row],[Order Date]]</f>
        <v>5</v>
      </c>
      <c r="N6005">
        <v>10</v>
      </c>
      <c r="O6005" t="s">
        <v>61</v>
      </c>
      <c r="P6005" s="3">
        <v>144.6</v>
      </c>
      <c r="Q6005" s="3">
        <v>119.3704818326437</v>
      </c>
      <c r="R6005" s="3">
        <f>(Table1[[#This Row],[Selling Price]]-Table1[[#This Row],[Cost Price]])</f>
        <v>25.229518167356289</v>
      </c>
      <c r="S6005" s="12">
        <f>(Table1[[#This Row],[Profit]]/Table1[[#This Row],[Selling Price]])</f>
        <v>0.17447799562487062</v>
      </c>
      <c r="T6005">
        <v>3</v>
      </c>
      <c r="U6005" s="2">
        <f>Table1[[#This Row],[Selling Price]]*Table1[[#This Row],[Quantity]]</f>
        <v>433.79999999999995</v>
      </c>
      <c r="V6005" s="4">
        <v>0</v>
      </c>
      <c r="W6005">
        <v>134</v>
      </c>
      <c r="X6005" t="s">
        <v>36</v>
      </c>
      <c r="Y6005" t="s">
        <v>68</v>
      </c>
      <c r="Z6005" s="2">
        <v>102.5652510356212</v>
      </c>
    </row>
    <row r="6006" spans="1:26" x14ac:dyDescent="0.35">
      <c r="A6006" t="s">
        <v>362</v>
      </c>
      <c r="B6006" t="s">
        <v>363</v>
      </c>
      <c r="C6006" t="s">
        <v>64</v>
      </c>
      <c r="D6006" t="s">
        <v>46</v>
      </c>
      <c r="E6006" t="s">
        <v>86</v>
      </c>
      <c r="F6006" t="s">
        <v>1666</v>
      </c>
      <c r="G6006" t="s">
        <v>1667</v>
      </c>
      <c r="H6006" t="s">
        <v>32</v>
      </c>
      <c r="I6006" t="s">
        <v>8829</v>
      </c>
      <c r="J6006" s="1">
        <v>42670</v>
      </c>
      <c r="K6006" s="1">
        <v>42674</v>
      </c>
      <c r="L6006" t="s">
        <v>60</v>
      </c>
      <c r="M6006">
        <f>Table1[[#This Row],[Ship Date]]-Table1[[#This Row],[Order Date]]</f>
        <v>4</v>
      </c>
      <c r="N6006">
        <v>10</v>
      </c>
      <c r="O6006" t="s">
        <v>61</v>
      </c>
      <c r="P6006" s="3">
        <v>9.7279999999999998</v>
      </c>
      <c r="Q6006" s="3">
        <v>7.4658658160638014</v>
      </c>
      <c r="R6006" s="3">
        <f>(Table1[[#This Row],[Selling Price]]-Table1[[#This Row],[Cost Price]])</f>
        <v>2.2621341839361984</v>
      </c>
      <c r="S6006" s="12">
        <f>(Table1[[#This Row],[Profit]]/Table1[[#This Row],[Selling Price]])</f>
        <v>0.23253846463159936</v>
      </c>
      <c r="T6006">
        <v>2</v>
      </c>
      <c r="U6006" s="2">
        <f>Table1[[#This Row],[Selling Price]]*Table1[[#This Row],[Quantity]]</f>
        <v>19.456</v>
      </c>
      <c r="V6006" s="4">
        <v>0.2</v>
      </c>
      <c r="W6006">
        <v>395</v>
      </c>
      <c r="X6006" t="s">
        <v>36</v>
      </c>
      <c r="Y6006" t="s">
        <v>52</v>
      </c>
      <c r="Z6006" s="2">
        <v>7.9069225366130906</v>
      </c>
    </row>
    <row r="6007" spans="1:26" x14ac:dyDescent="0.35">
      <c r="A6007" t="s">
        <v>362</v>
      </c>
      <c r="B6007" t="s">
        <v>363</v>
      </c>
      <c r="C6007" t="s">
        <v>64</v>
      </c>
      <c r="D6007" t="s">
        <v>46</v>
      </c>
      <c r="E6007" t="s">
        <v>102</v>
      </c>
      <c r="F6007" t="s">
        <v>1229</v>
      </c>
      <c r="G6007" t="s">
        <v>1230</v>
      </c>
      <c r="H6007" t="s">
        <v>32</v>
      </c>
      <c r="I6007" t="s">
        <v>8832</v>
      </c>
      <c r="J6007" s="1">
        <v>42985</v>
      </c>
      <c r="K6007" s="1">
        <v>42987</v>
      </c>
      <c r="L6007" t="s">
        <v>199</v>
      </c>
      <c r="M6007">
        <f>Table1[[#This Row],[Ship Date]]-Table1[[#This Row],[Order Date]]</f>
        <v>2</v>
      </c>
      <c r="N6007">
        <v>9</v>
      </c>
      <c r="O6007" t="s">
        <v>61</v>
      </c>
      <c r="P6007" s="3">
        <v>39.96</v>
      </c>
      <c r="Q6007" s="3">
        <v>26.095751723333251</v>
      </c>
      <c r="R6007" s="3">
        <f>(Table1[[#This Row],[Selling Price]]-Table1[[#This Row],[Cost Price]])</f>
        <v>13.86424827666675</v>
      </c>
      <c r="S6007" s="12">
        <f>(Table1[[#This Row],[Profit]]/Table1[[#This Row],[Selling Price]])</f>
        <v>0.34695316007674548</v>
      </c>
      <c r="T6007">
        <v>2</v>
      </c>
      <c r="U6007" s="2">
        <f>Table1[[#This Row],[Selling Price]]*Table1[[#This Row],[Quantity]]</f>
        <v>79.92</v>
      </c>
      <c r="V6007" s="4">
        <v>0</v>
      </c>
      <c r="W6007">
        <v>437</v>
      </c>
      <c r="X6007" t="s">
        <v>36</v>
      </c>
      <c r="Y6007" t="s">
        <v>68</v>
      </c>
      <c r="Z6007" s="2">
        <v>48.166121936481453</v>
      </c>
    </row>
    <row r="6008" spans="1:26" x14ac:dyDescent="0.35">
      <c r="A6008" t="s">
        <v>362</v>
      </c>
      <c r="B6008" t="s">
        <v>363</v>
      </c>
      <c r="C6008" t="s">
        <v>45</v>
      </c>
      <c r="D6008" t="s">
        <v>46</v>
      </c>
      <c r="E6008" t="s">
        <v>47</v>
      </c>
      <c r="F6008" t="s">
        <v>5195</v>
      </c>
      <c r="G6008" t="s">
        <v>5196</v>
      </c>
      <c r="H6008" t="s">
        <v>32</v>
      </c>
      <c r="I6008" t="s">
        <v>8899</v>
      </c>
      <c r="J6008" s="1">
        <v>41724</v>
      </c>
      <c r="K6008" s="1">
        <v>41728</v>
      </c>
      <c r="L6008" t="s">
        <v>34</v>
      </c>
      <c r="M6008">
        <f>Table1[[#This Row],[Ship Date]]-Table1[[#This Row],[Order Date]]</f>
        <v>4</v>
      </c>
      <c r="N6008">
        <v>3</v>
      </c>
      <c r="O6008" t="s">
        <v>106</v>
      </c>
      <c r="P6008" s="3">
        <v>18.75</v>
      </c>
      <c r="Q6008" s="3">
        <v>12.37475711467054</v>
      </c>
      <c r="R6008" s="3">
        <f>(Table1[[#This Row],[Selling Price]]-Table1[[#This Row],[Cost Price]])</f>
        <v>6.3752428853294596</v>
      </c>
      <c r="S6008" s="12">
        <f>(Table1[[#This Row],[Profit]]/Table1[[#This Row],[Selling Price]])</f>
        <v>0.34001295388423786</v>
      </c>
      <c r="T6008">
        <v>5</v>
      </c>
      <c r="U6008" s="2">
        <f>Table1[[#This Row],[Selling Price]]*Table1[[#This Row],[Quantity]]</f>
        <v>93.75</v>
      </c>
      <c r="V6008" s="4">
        <v>0</v>
      </c>
      <c r="W6008">
        <v>326</v>
      </c>
      <c r="X6008" t="s">
        <v>36</v>
      </c>
      <c r="Y6008" t="s">
        <v>52</v>
      </c>
      <c r="Z6008" s="2">
        <v>10.11805317242403</v>
      </c>
    </row>
    <row r="6009" spans="1:26" x14ac:dyDescent="0.35">
      <c r="A6009" t="s">
        <v>362</v>
      </c>
      <c r="B6009" t="s">
        <v>363</v>
      </c>
      <c r="C6009" t="s">
        <v>39</v>
      </c>
      <c r="D6009" t="s">
        <v>46</v>
      </c>
      <c r="E6009" t="s">
        <v>102</v>
      </c>
      <c r="F6009" t="s">
        <v>3914</v>
      </c>
      <c r="G6009" t="s">
        <v>3915</v>
      </c>
      <c r="H6009" t="s">
        <v>32</v>
      </c>
      <c r="I6009" t="s">
        <v>8924</v>
      </c>
      <c r="J6009" s="1">
        <v>43002</v>
      </c>
      <c r="K6009" s="1">
        <v>43006</v>
      </c>
      <c r="L6009" t="s">
        <v>34</v>
      </c>
      <c r="M6009">
        <f>Table1[[#This Row],[Ship Date]]-Table1[[#This Row],[Order Date]]</f>
        <v>4</v>
      </c>
      <c r="N6009">
        <v>9</v>
      </c>
      <c r="O6009" t="s">
        <v>61</v>
      </c>
      <c r="P6009" s="3">
        <v>31.08</v>
      </c>
      <c r="Q6009" s="3">
        <v>25.906173578406111</v>
      </c>
      <c r="R6009" s="3">
        <f>(Table1[[#This Row],[Selling Price]]-Table1[[#This Row],[Cost Price]])</f>
        <v>5.1738264215938869</v>
      </c>
      <c r="S6009" s="12">
        <f>(Table1[[#This Row],[Profit]]/Table1[[#This Row],[Selling Price]])</f>
        <v>0.1664680315828149</v>
      </c>
      <c r="T6009">
        <v>6</v>
      </c>
      <c r="U6009" s="2">
        <f>Table1[[#This Row],[Selling Price]]*Table1[[#This Row],[Quantity]]</f>
        <v>186.48</v>
      </c>
      <c r="V6009" s="4">
        <v>0</v>
      </c>
      <c r="W6009">
        <v>464</v>
      </c>
      <c r="X6009" t="s">
        <v>36</v>
      </c>
      <c r="Y6009" t="s">
        <v>52</v>
      </c>
      <c r="Z6009" s="2">
        <v>11.64444336726034</v>
      </c>
    </row>
    <row r="6010" spans="1:26" x14ac:dyDescent="0.35">
      <c r="A6010" t="s">
        <v>362</v>
      </c>
      <c r="B6010" t="s">
        <v>363</v>
      </c>
      <c r="C6010" t="s">
        <v>64</v>
      </c>
      <c r="D6010" t="s">
        <v>46</v>
      </c>
      <c r="E6010" t="s">
        <v>86</v>
      </c>
      <c r="F6010" t="s">
        <v>1260</v>
      </c>
      <c r="G6010" t="s">
        <v>1261</v>
      </c>
      <c r="H6010" t="s">
        <v>32</v>
      </c>
      <c r="I6010" t="s">
        <v>8934</v>
      </c>
      <c r="J6010" s="1">
        <v>42681</v>
      </c>
      <c r="K6010" s="1">
        <v>42686</v>
      </c>
      <c r="L6010" t="s">
        <v>60</v>
      </c>
      <c r="M6010">
        <f>Table1[[#This Row],[Ship Date]]-Table1[[#This Row],[Order Date]]</f>
        <v>5</v>
      </c>
      <c r="N6010">
        <v>11</v>
      </c>
      <c r="O6010" t="s">
        <v>35</v>
      </c>
      <c r="P6010" s="3">
        <v>57.584000000000003</v>
      </c>
      <c r="Q6010" s="3">
        <v>42.254336843387577</v>
      </c>
      <c r="R6010" s="3">
        <f>(Table1[[#This Row],[Selling Price]]-Table1[[#This Row],[Cost Price]])</f>
        <v>15.329663156612426</v>
      </c>
      <c r="S6010" s="12">
        <f>(Table1[[#This Row],[Profit]]/Table1[[#This Row],[Selling Price]])</f>
        <v>0.26621393367276369</v>
      </c>
      <c r="T6010">
        <v>2</v>
      </c>
      <c r="U6010" s="2">
        <f>Table1[[#This Row],[Selling Price]]*Table1[[#This Row],[Quantity]]</f>
        <v>115.16800000000001</v>
      </c>
      <c r="V6010" s="4">
        <v>0.2</v>
      </c>
      <c r="W6010">
        <v>361</v>
      </c>
      <c r="X6010" t="s">
        <v>36</v>
      </c>
      <c r="Y6010" t="s">
        <v>68</v>
      </c>
      <c r="Z6010" s="2">
        <v>91.610533498766245</v>
      </c>
    </row>
    <row r="6011" spans="1:26" x14ac:dyDescent="0.35">
      <c r="A6011" t="s">
        <v>362</v>
      </c>
      <c r="B6011" t="s">
        <v>363</v>
      </c>
      <c r="C6011" t="s">
        <v>64</v>
      </c>
      <c r="D6011" t="s">
        <v>46</v>
      </c>
      <c r="E6011" t="s">
        <v>75</v>
      </c>
      <c r="F6011" t="s">
        <v>5126</v>
      </c>
      <c r="G6011" t="s">
        <v>5127</v>
      </c>
      <c r="H6011" t="s">
        <v>32</v>
      </c>
      <c r="I6011" t="s">
        <v>8961</v>
      </c>
      <c r="J6011" s="1">
        <v>43043</v>
      </c>
      <c r="K6011" s="1">
        <v>43047</v>
      </c>
      <c r="L6011" t="s">
        <v>60</v>
      </c>
      <c r="M6011">
        <f>Table1[[#This Row],[Ship Date]]-Table1[[#This Row],[Order Date]]</f>
        <v>4</v>
      </c>
      <c r="N6011">
        <v>11</v>
      </c>
      <c r="O6011" t="s">
        <v>35</v>
      </c>
      <c r="P6011" s="3">
        <v>4.3</v>
      </c>
      <c r="Q6011" s="3">
        <v>2.9772996284905209</v>
      </c>
      <c r="R6011" s="3">
        <f>(Table1[[#This Row],[Selling Price]]-Table1[[#This Row],[Cost Price]])</f>
        <v>1.3227003715094789</v>
      </c>
      <c r="S6011" s="12">
        <f>(Table1[[#This Row],[Profit]]/Table1[[#This Row],[Selling Price]])</f>
        <v>0.30760473756034395</v>
      </c>
      <c r="T6011">
        <v>2</v>
      </c>
      <c r="U6011" s="2">
        <f>Table1[[#This Row],[Selling Price]]*Table1[[#This Row],[Quantity]]</f>
        <v>8.6</v>
      </c>
      <c r="V6011" s="4">
        <v>0</v>
      </c>
      <c r="W6011">
        <v>119</v>
      </c>
      <c r="X6011" t="s">
        <v>36</v>
      </c>
      <c r="Y6011" t="s">
        <v>36</v>
      </c>
      <c r="Z6011" s="2">
        <v>7.5342086512121504</v>
      </c>
    </row>
    <row r="6012" spans="1:26" x14ac:dyDescent="0.35">
      <c r="A6012" t="s">
        <v>362</v>
      </c>
      <c r="B6012" t="s">
        <v>363</v>
      </c>
      <c r="C6012" t="s">
        <v>45</v>
      </c>
      <c r="D6012" t="s">
        <v>46</v>
      </c>
      <c r="E6012" t="s">
        <v>102</v>
      </c>
      <c r="F6012" t="s">
        <v>390</v>
      </c>
      <c r="G6012" t="s">
        <v>391</v>
      </c>
      <c r="H6012" t="s">
        <v>32</v>
      </c>
      <c r="I6012" t="s">
        <v>8984</v>
      </c>
      <c r="J6012" s="1">
        <v>41950</v>
      </c>
      <c r="K6012" s="1">
        <v>41954</v>
      </c>
      <c r="L6012" t="s">
        <v>34</v>
      </c>
      <c r="M6012">
        <f>Table1[[#This Row],[Ship Date]]-Table1[[#This Row],[Order Date]]</f>
        <v>4</v>
      </c>
      <c r="N6012">
        <v>11</v>
      </c>
      <c r="O6012" t="s">
        <v>35</v>
      </c>
      <c r="P6012" s="3">
        <v>25.92</v>
      </c>
      <c r="Q6012" s="3">
        <v>19.96729305504601</v>
      </c>
      <c r="R6012" s="3">
        <f>(Table1[[#This Row],[Selling Price]]-Table1[[#This Row],[Cost Price]])</f>
        <v>5.9527069449539916</v>
      </c>
      <c r="S6012" s="12">
        <f>(Table1[[#This Row],[Profit]]/Table1[[#This Row],[Selling Price]])</f>
        <v>0.22965690374050893</v>
      </c>
      <c r="T6012">
        <v>5</v>
      </c>
      <c r="U6012" s="2">
        <f>Table1[[#This Row],[Selling Price]]*Table1[[#This Row],[Quantity]]</f>
        <v>129.60000000000002</v>
      </c>
      <c r="V6012" s="4">
        <v>0.2</v>
      </c>
      <c r="W6012">
        <v>462</v>
      </c>
      <c r="X6012" t="s">
        <v>36</v>
      </c>
      <c r="Y6012" t="s">
        <v>52</v>
      </c>
      <c r="Z6012" s="2">
        <v>12.23101788078163</v>
      </c>
    </row>
    <row r="6013" spans="1:26" x14ac:dyDescent="0.35">
      <c r="A6013" t="s">
        <v>362</v>
      </c>
      <c r="B6013" t="s">
        <v>363</v>
      </c>
      <c r="C6013" t="s">
        <v>39</v>
      </c>
      <c r="D6013" t="s">
        <v>46</v>
      </c>
      <c r="E6013" t="s">
        <v>102</v>
      </c>
      <c r="F6013" t="s">
        <v>3201</v>
      </c>
      <c r="G6013" t="s">
        <v>3202</v>
      </c>
      <c r="H6013" t="s">
        <v>32</v>
      </c>
      <c r="I6013" t="s">
        <v>8991</v>
      </c>
      <c r="J6013" s="1">
        <v>41777</v>
      </c>
      <c r="K6013" s="1">
        <v>41781</v>
      </c>
      <c r="L6013" t="s">
        <v>34</v>
      </c>
      <c r="M6013">
        <f>Table1[[#This Row],[Ship Date]]-Table1[[#This Row],[Order Date]]</f>
        <v>4</v>
      </c>
      <c r="N6013">
        <v>5</v>
      </c>
      <c r="O6013" t="s">
        <v>51</v>
      </c>
      <c r="P6013" s="3">
        <v>3.984</v>
      </c>
      <c r="Q6013" s="3">
        <v>2.722265837404795</v>
      </c>
      <c r="R6013" s="3">
        <f>(Table1[[#This Row],[Selling Price]]-Table1[[#This Row],[Cost Price]])</f>
        <v>1.261734162595205</v>
      </c>
      <c r="S6013" s="12">
        <f>(Table1[[#This Row],[Profit]]/Table1[[#This Row],[Selling Price]])</f>
        <v>0.3167003420168687</v>
      </c>
      <c r="T6013">
        <v>1</v>
      </c>
      <c r="U6013" s="2">
        <f>Table1[[#This Row],[Selling Price]]*Table1[[#This Row],[Quantity]]</f>
        <v>3.984</v>
      </c>
      <c r="V6013" s="4">
        <v>0.2</v>
      </c>
      <c r="W6013">
        <v>220</v>
      </c>
      <c r="X6013" t="s">
        <v>36</v>
      </c>
      <c r="Y6013" t="s">
        <v>52</v>
      </c>
      <c r="Z6013" s="2">
        <v>11.61449359328987</v>
      </c>
    </row>
    <row r="6014" spans="1:26" x14ac:dyDescent="0.35">
      <c r="A6014" t="s">
        <v>362</v>
      </c>
      <c r="B6014" t="s">
        <v>363</v>
      </c>
      <c r="C6014" t="s">
        <v>27</v>
      </c>
      <c r="D6014" t="s">
        <v>46</v>
      </c>
      <c r="E6014" t="s">
        <v>86</v>
      </c>
      <c r="F6014" t="s">
        <v>2465</v>
      </c>
      <c r="G6014" t="s">
        <v>2466</v>
      </c>
      <c r="H6014" t="s">
        <v>32</v>
      </c>
      <c r="I6014" t="s">
        <v>8996</v>
      </c>
      <c r="J6014" s="1">
        <v>42980</v>
      </c>
      <c r="K6014" s="1">
        <v>42982</v>
      </c>
      <c r="L6014" t="s">
        <v>34</v>
      </c>
      <c r="M6014">
        <f>Table1[[#This Row],[Ship Date]]-Table1[[#This Row],[Order Date]]</f>
        <v>2</v>
      </c>
      <c r="N6014">
        <v>9</v>
      </c>
      <c r="O6014" t="s">
        <v>61</v>
      </c>
      <c r="P6014" s="3">
        <v>147.91999999999999</v>
      </c>
      <c r="Q6014" s="3">
        <v>122.1450184283469</v>
      </c>
      <c r="R6014" s="3">
        <f>(Table1[[#This Row],[Selling Price]]-Table1[[#This Row],[Cost Price]])</f>
        <v>25.774981571653086</v>
      </c>
      <c r="S6014" s="12">
        <f>(Table1[[#This Row],[Profit]]/Table1[[#This Row],[Selling Price]])</f>
        <v>0.17424946979213823</v>
      </c>
      <c r="T6014">
        <v>5</v>
      </c>
      <c r="U6014" s="2">
        <f>Table1[[#This Row],[Selling Price]]*Table1[[#This Row],[Quantity]]</f>
        <v>739.59999999999991</v>
      </c>
      <c r="V6014" s="4">
        <v>0.2</v>
      </c>
      <c r="W6014">
        <v>393</v>
      </c>
      <c r="X6014" t="s">
        <v>36</v>
      </c>
      <c r="Y6014" t="s">
        <v>68</v>
      </c>
      <c r="Z6014" s="2">
        <v>42.959298641964857</v>
      </c>
    </row>
    <row r="6015" spans="1:26" x14ac:dyDescent="0.35">
      <c r="A6015" t="s">
        <v>362</v>
      </c>
      <c r="B6015" t="s">
        <v>363</v>
      </c>
      <c r="C6015" t="s">
        <v>39</v>
      </c>
      <c r="D6015" t="s">
        <v>46</v>
      </c>
      <c r="E6015" t="s">
        <v>91</v>
      </c>
      <c r="F6015" t="s">
        <v>5005</v>
      </c>
      <c r="G6015" t="s">
        <v>5006</v>
      </c>
      <c r="H6015" t="s">
        <v>32</v>
      </c>
      <c r="I6015" t="s">
        <v>9003</v>
      </c>
      <c r="J6015" s="1">
        <v>42089</v>
      </c>
      <c r="K6015" s="1">
        <v>42091</v>
      </c>
      <c r="L6015" t="s">
        <v>34</v>
      </c>
      <c r="M6015">
        <f>Table1[[#This Row],[Ship Date]]-Table1[[#This Row],[Order Date]]</f>
        <v>2</v>
      </c>
      <c r="N6015">
        <v>3</v>
      </c>
      <c r="O6015" t="s">
        <v>106</v>
      </c>
      <c r="P6015" s="3">
        <v>13.11</v>
      </c>
      <c r="Q6015" s="3">
        <v>10.852442773143061</v>
      </c>
      <c r="R6015" s="3">
        <f>(Table1[[#This Row],[Selling Price]]-Table1[[#This Row],[Cost Price]])</f>
        <v>2.2575572268569388</v>
      </c>
      <c r="S6015" s="12">
        <f>(Table1[[#This Row],[Profit]]/Table1[[#This Row],[Selling Price]])</f>
        <v>0.17220116146887407</v>
      </c>
      <c r="T6015">
        <v>3</v>
      </c>
      <c r="U6015" s="2">
        <f>Table1[[#This Row],[Selling Price]]*Table1[[#This Row],[Quantity]]</f>
        <v>39.33</v>
      </c>
      <c r="V6015" s="4">
        <v>0</v>
      </c>
      <c r="W6015">
        <v>363</v>
      </c>
      <c r="X6015" t="s">
        <v>36</v>
      </c>
      <c r="Y6015" t="s">
        <v>52</v>
      </c>
      <c r="Z6015" s="2">
        <v>2.523020676358664</v>
      </c>
    </row>
    <row r="6016" spans="1:26" x14ac:dyDescent="0.35">
      <c r="A6016" t="s">
        <v>362</v>
      </c>
      <c r="B6016" t="s">
        <v>363</v>
      </c>
      <c r="C6016" t="s">
        <v>64</v>
      </c>
      <c r="D6016" t="s">
        <v>46</v>
      </c>
      <c r="E6016" t="s">
        <v>102</v>
      </c>
      <c r="F6016" t="s">
        <v>4986</v>
      </c>
      <c r="G6016" t="s">
        <v>4987</v>
      </c>
      <c r="H6016" t="s">
        <v>32</v>
      </c>
      <c r="I6016" t="s">
        <v>9006</v>
      </c>
      <c r="J6016" s="1">
        <v>42714</v>
      </c>
      <c r="K6016" s="1">
        <v>42718</v>
      </c>
      <c r="L6016" t="s">
        <v>60</v>
      </c>
      <c r="M6016">
        <f>Table1[[#This Row],[Ship Date]]-Table1[[#This Row],[Order Date]]</f>
        <v>4</v>
      </c>
      <c r="N6016">
        <v>12</v>
      </c>
      <c r="O6016" t="s">
        <v>35</v>
      </c>
      <c r="P6016" s="3">
        <v>6.48</v>
      </c>
      <c r="Q6016" s="3">
        <v>5.4311477629189229</v>
      </c>
      <c r="R6016" s="3">
        <f>(Table1[[#This Row],[Selling Price]]-Table1[[#This Row],[Cost Price]])</f>
        <v>1.0488522370810776</v>
      </c>
      <c r="S6016" s="12">
        <f>(Table1[[#This Row],[Profit]]/Table1[[#This Row],[Selling Price]])</f>
        <v>0.16185991312979592</v>
      </c>
      <c r="T6016">
        <v>1</v>
      </c>
      <c r="U6016" s="2">
        <f>Table1[[#This Row],[Selling Price]]*Table1[[#This Row],[Quantity]]</f>
        <v>6.48</v>
      </c>
      <c r="V6016" s="4">
        <v>0</v>
      </c>
      <c r="W6016">
        <v>317</v>
      </c>
      <c r="X6016" t="s">
        <v>36</v>
      </c>
      <c r="Y6016" t="s">
        <v>52</v>
      </c>
      <c r="Z6016" s="2">
        <v>10.608217192346689</v>
      </c>
    </row>
    <row r="6017" spans="1:26" x14ac:dyDescent="0.35">
      <c r="A6017" t="s">
        <v>362</v>
      </c>
      <c r="B6017" t="s">
        <v>363</v>
      </c>
      <c r="C6017" t="s">
        <v>55</v>
      </c>
      <c r="D6017" t="s">
        <v>46</v>
      </c>
      <c r="E6017" t="s">
        <v>178</v>
      </c>
      <c r="F6017" t="s">
        <v>2694</v>
      </c>
      <c r="G6017" t="s">
        <v>2695</v>
      </c>
      <c r="H6017" t="s">
        <v>32</v>
      </c>
      <c r="I6017" t="s">
        <v>9007</v>
      </c>
      <c r="J6017" s="1">
        <v>42635</v>
      </c>
      <c r="K6017" s="1">
        <v>42637</v>
      </c>
      <c r="L6017" t="s">
        <v>34</v>
      </c>
      <c r="M6017">
        <f>Table1[[#This Row],[Ship Date]]-Table1[[#This Row],[Order Date]]</f>
        <v>2</v>
      </c>
      <c r="N6017">
        <v>9</v>
      </c>
      <c r="O6017" t="s">
        <v>61</v>
      </c>
      <c r="P6017" s="3">
        <v>63.968000000000004</v>
      </c>
      <c r="Q6017" s="3">
        <v>42.20954554340738</v>
      </c>
      <c r="R6017" s="3">
        <f>(Table1[[#This Row],[Selling Price]]-Table1[[#This Row],[Cost Price]])</f>
        <v>21.758454456592624</v>
      </c>
      <c r="S6017" s="12">
        <f>(Table1[[#This Row],[Profit]]/Table1[[#This Row],[Selling Price]])</f>
        <v>0.34014592384618281</v>
      </c>
      <c r="T6017">
        <v>2</v>
      </c>
      <c r="U6017" s="2">
        <f>Table1[[#This Row],[Selling Price]]*Table1[[#This Row],[Quantity]]</f>
        <v>127.93600000000001</v>
      </c>
      <c r="V6017" s="4">
        <v>0.2</v>
      </c>
      <c r="W6017">
        <v>338</v>
      </c>
      <c r="X6017" t="s">
        <v>36</v>
      </c>
      <c r="Y6017" t="s">
        <v>68</v>
      </c>
      <c r="Z6017" s="2">
        <v>70.769493804416413</v>
      </c>
    </row>
    <row r="6018" spans="1:26" x14ac:dyDescent="0.35">
      <c r="A6018" t="s">
        <v>1076</v>
      </c>
      <c r="B6018" t="s">
        <v>1077</v>
      </c>
      <c r="C6018" t="s">
        <v>27</v>
      </c>
      <c r="D6018" t="s">
        <v>46</v>
      </c>
      <c r="E6018" t="s">
        <v>65</v>
      </c>
      <c r="F6018" t="s">
        <v>126</v>
      </c>
      <c r="G6018" t="s">
        <v>127</v>
      </c>
      <c r="H6018" t="s">
        <v>32</v>
      </c>
      <c r="I6018" t="s">
        <v>1078</v>
      </c>
      <c r="J6018" s="1">
        <v>42358</v>
      </c>
      <c r="K6018" s="1">
        <v>42362</v>
      </c>
      <c r="L6018" t="s">
        <v>60</v>
      </c>
      <c r="M6018">
        <f>Table1[[#This Row],[Ship Date]]-Table1[[#This Row],[Order Date]]</f>
        <v>4</v>
      </c>
      <c r="N6018">
        <v>12</v>
      </c>
      <c r="O6018" t="s">
        <v>35</v>
      </c>
      <c r="P6018" s="3">
        <v>88.8</v>
      </c>
      <c r="Q6018" s="3">
        <v>63.326563380437221</v>
      </c>
      <c r="R6018" s="3">
        <f>(Table1[[#This Row],[Selling Price]]-Table1[[#This Row],[Cost Price]])</f>
        <v>25.473436619562776</v>
      </c>
      <c r="S6018" s="12">
        <f>(Table1[[#This Row],[Profit]]/Table1[[#This Row],[Selling Price]])</f>
        <v>0.28686302499507632</v>
      </c>
      <c r="T6018">
        <v>4</v>
      </c>
      <c r="U6018" s="2">
        <f>Table1[[#This Row],[Selling Price]]*Table1[[#This Row],[Quantity]]</f>
        <v>355.2</v>
      </c>
      <c r="V6018" s="4">
        <v>0.2</v>
      </c>
      <c r="W6018">
        <v>495</v>
      </c>
      <c r="X6018" t="s">
        <v>36</v>
      </c>
      <c r="Y6018" t="s">
        <v>68</v>
      </c>
      <c r="Z6018" s="2">
        <v>88.16176892508453</v>
      </c>
    </row>
    <row r="6019" spans="1:26" x14ac:dyDescent="0.35">
      <c r="A6019" t="s">
        <v>1076</v>
      </c>
      <c r="B6019" t="s">
        <v>1077</v>
      </c>
      <c r="C6019" t="s">
        <v>27</v>
      </c>
      <c r="D6019" t="s">
        <v>46</v>
      </c>
      <c r="E6019" t="s">
        <v>75</v>
      </c>
      <c r="F6019" t="s">
        <v>706</v>
      </c>
      <c r="G6019" t="s">
        <v>707</v>
      </c>
      <c r="H6019" t="s">
        <v>32</v>
      </c>
      <c r="I6019" t="s">
        <v>1082</v>
      </c>
      <c r="J6019" s="1">
        <v>42924</v>
      </c>
      <c r="K6019" s="1">
        <v>42928</v>
      </c>
      <c r="L6019" t="s">
        <v>60</v>
      </c>
      <c r="M6019">
        <f>Table1[[#This Row],[Ship Date]]-Table1[[#This Row],[Order Date]]</f>
        <v>4</v>
      </c>
      <c r="N6019">
        <v>7</v>
      </c>
      <c r="O6019" t="s">
        <v>51</v>
      </c>
      <c r="P6019" s="3">
        <v>7.56</v>
      </c>
      <c r="Q6019" s="3">
        <v>5.0601181133770936</v>
      </c>
      <c r="R6019" s="3">
        <f>(Table1[[#This Row],[Selling Price]]-Table1[[#This Row],[Cost Price]])</f>
        <v>2.499881886622906</v>
      </c>
      <c r="S6019" s="12">
        <f>(Table1[[#This Row],[Profit]]/Table1[[#This Row],[Selling Price]])</f>
        <v>0.33067220722525215</v>
      </c>
      <c r="T6019">
        <v>3</v>
      </c>
      <c r="U6019" s="2">
        <f>Table1[[#This Row],[Selling Price]]*Table1[[#This Row],[Quantity]]</f>
        <v>22.68</v>
      </c>
      <c r="V6019" s="4">
        <v>0</v>
      </c>
      <c r="W6019">
        <v>158</v>
      </c>
      <c r="X6019" t="s">
        <v>36</v>
      </c>
      <c r="Y6019" t="s">
        <v>52</v>
      </c>
      <c r="Z6019" s="2">
        <v>1.7699898304792601</v>
      </c>
    </row>
    <row r="6020" spans="1:26" x14ac:dyDescent="0.35">
      <c r="A6020" t="s">
        <v>1076</v>
      </c>
      <c r="B6020" t="s">
        <v>1077</v>
      </c>
      <c r="C6020" t="s">
        <v>64</v>
      </c>
      <c r="D6020" t="s">
        <v>46</v>
      </c>
      <c r="E6020" t="s">
        <v>102</v>
      </c>
      <c r="F6020" t="s">
        <v>1229</v>
      </c>
      <c r="G6020" t="s">
        <v>1230</v>
      </c>
      <c r="H6020" t="s">
        <v>32</v>
      </c>
      <c r="I6020" t="s">
        <v>1231</v>
      </c>
      <c r="J6020" s="1">
        <v>43042</v>
      </c>
      <c r="K6020" s="1">
        <v>43046</v>
      </c>
      <c r="L6020" t="s">
        <v>60</v>
      </c>
      <c r="M6020">
        <f>Table1[[#This Row],[Ship Date]]-Table1[[#This Row],[Order Date]]</f>
        <v>4</v>
      </c>
      <c r="N6020">
        <v>11</v>
      </c>
      <c r="O6020" t="s">
        <v>35</v>
      </c>
      <c r="P6020" s="3">
        <v>139.86000000000001</v>
      </c>
      <c r="Q6020" s="3">
        <v>105.9167880288952</v>
      </c>
      <c r="R6020" s="3">
        <f>(Table1[[#This Row],[Selling Price]]-Table1[[#This Row],[Cost Price]])</f>
        <v>33.943211971104816</v>
      </c>
      <c r="S6020" s="12">
        <f>(Table1[[#This Row],[Profit]]/Table1[[#This Row],[Selling Price]])</f>
        <v>0.24269420828760771</v>
      </c>
      <c r="T6020">
        <v>7</v>
      </c>
      <c r="U6020" s="2">
        <f>Table1[[#This Row],[Selling Price]]*Table1[[#This Row],[Quantity]]</f>
        <v>979.0200000000001</v>
      </c>
      <c r="V6020" s="4">
        <v>0</v>
      </c>
      <c r="W6020">
        <v>341</v>
      </c>
      <c r="X6020" t="s">
        <v>36</v>
      </c>
      <c r="Y6020" t="s">
        <v>68</v>
      </c>
      <c r="Z6020" s="2">
        <v>48.166121936481453</v>
      </c>
    </row>
    <row r="6021" spans="1:26" x14ac:dyDescent="0.35">
      <c r="A6021" t="s">
        <v>1076</v>
      </c>
      <c r="B6021" t="s">
        <v>1077</v>
      </c>
      <c r="C6021" t="s">
        <v>39</v>
      </c>
      <c r="D6021" t="s">
        <v>46</v>
      </c>
      <c r="E6021" t="s">
        <v>86</v>
      </c>
      <c r="F6021" t="s">
        <v>1268</v>
      </c>
      <c r="G6021" t="s">
        <v>1269</v>
      </c>
      <c r="H6021" t="s">
        <v>32</v>
      </c>
      <c r="I6021" t="s">
        <v>1270</v>
      </c>
      <c r="J6021" s="1">
        <v>42475</v>
      </c>
      <c r="K6021" s="1">
        <v>42481</v>
      </c>
      <c r="L6021" t="s">
        <v>60</v>
      </c>
      <c r="M6021">
        <f>Table1[[#This Row],[Ship Date]]-Table1[[#This Row],[Order Date]]</f>
        <v>6</v>
      </c>
      <c r="N6021">
        <v>4</v>
      </c>
      <c r="O6021" t="s">
        <v>106</v>
      </c>
      <c r="P6021" s="3">
        <v>189.58799999999999</v>
      </c>
      <c r="Q6021" s="3">
        <v>151.34035802849999</v>
      </c>
      <c r="R6021" s="3">
        <f>(Table1[[#This Row],[Selling Price]]-Table1[[#This Row],[Cost Price]])</f>
        <v>38.247641971500002</v>
      </c>
      <c r="S6021" s="12">
        <f>(Table1[[#This Row],[Profit]]/Table1[[#This Row],[Selling Price]])</f>
        <v>0.20174083787739733</v>
      </c>
      <c r="T6021">
        <v>2</v>
      </c>
      <c r="U6021" s="2">
        <f>Table1[[#This Row],[Selling Price]]*Table1[[#This Row],[Quantity]]</f>
        <v>379.17599999999999</v>
      </c>
      <c r="V6021" s="4">
        <v>0.7</v>
      </c>
      <c r="W6021">
        <v>406</v>
      </c>
      <c r="X6021" t="s">
        <v>68</v>
      </c>
      <c r="Y6021" t="s">
        <v>36</v>
      </c>
      <c r="Z6021" s="2">
        <v>775.79364298194662</v>
      </c>
    </row>
    <row r="6022" spans="1:26" x14ac:dyDescent="0.35">
      <c r="A6022" t="s">
        <v>1076</v>
      </c>
      <c r="B6022" t="s">
        <v>1077</v>
      </c>
      <c r="C6022" t="s">
        <v>39</v>
      </c>
      <c r="D6022" t="s">
        <v>46</v>
      </c>
      <c r="E6022" t="s">
        <v>65</v>
      </c>
      <c r="F6022" t="s">
        <v>1295</v>
      </c>
      <c r="G6022" t="s">
        <v>1296</v>
      </c>
      <c r="H6022" t="s">
        <v>32</v>
      </c>
      <c r="I6022" t="s">
        <v>1294</v>
      </c>
      <c r="J6022" s="1">
        <v>42618</v>
      </c>
      <c r="K6022" s="1">
        <v>42620</v>
      </c>
      <c r="L6022" t="s">
        <v>34</v>
      </c>
      <c r="M6022">
        <f>Table1[[#This Row],[Ship Date]]-Table1[[#This Row],[Order Date]]</f>
        <v>2</v>
      </c>
      <c r="N6022">
        <v>9</v>
      </c>
      <c r="O6022" t="s">
        <v>61</v>
      </c>
      <c r="P6022" s="3">
        <v>194.94</v>
      </c>
      <c r="Q6022" s="3">
        <v>135.8097082124516</v>
      </c>
      <c r="R6022" s="3">
        <f>(Table1[[#This Row],[Selling Price]]-Table1[[#This Row],[Cost Price]])</f>
        <v>59.130291787548401</v>
      </c>
      <c r="S6022" s="12">
        <f>(Table1[[#This Row],[Profit]]/Table1[[#This Row],[Selling Price]])</f>
        <v>0.30332559652994973</v>
      </c>
      <c r="T6022">
        <v>3</v>
      </c>
      <c r="U6022" s="2">
        <f>Table1[[#This Row],[Selling Price]]*Table1[[#This Row],[Quantity]]</f>
        <v>584.81999999999994</v>
      </c>
      <c r="V6022" s="4">
        <v>0</v>
      </c>
      <c r="W6022">
        <v>363</v>
      </c>
      <c r="X6022" t="s">
        <v>36</v>
      </c>
      <c r="Y6022" t="s">
        <v>36</v>
      </c>
      <c r="Z6022" s="2">
        <v>164.01130006278751</v>
      </c>
    </row>
    <row r="6023" spans="1:26" x14ac:dyDescent="0.35">
      <c r="A6023" t="s">
        <v>1076</v>
      </c>
      <c r="B6023" t="s">
        <v>1077</v>
      </c>
      <c r="C6023" t="s">
        <v>45</v>
      </c>
      <c r="D6023" t="s">
        <v>46</v>
      </c>
      <c r="E6023" t="s">
        <v>86</v>
      </c>
      <c r="F6023" t="s">
        <v>401</v>
      </c>
      <c r="G6023" t="s">
        <v>402</v>
      </c>
      <c r="H6023" t="s">
        <v>32</v>
      </c>
      <c r="I6023" t="s">
        <v>1546</v>
      </c>
      <c r="J6023" s="1">
        <v>42323</v>
      </c>
      <c r="K6023" s="1">
        <v>42325</v>
      </c>
      <c r="L6023" t="s">
        <v>34</v>
      </c>
      <c r="M6023">
        <f>Table1[[#This Row],[Ship Date]]-Table1[[#This Row],[Order Date]]</f>
        <v>2</v>
      </c>
      <c r="N6023">
        <v>11</v>
      </c>
      <c r="O6023" t="s">
        <v>35</v>
      </c>
      <c r="P6023" s="3">
        <v>11.364000000000001</v>
      </c>
      <c r="Q6023" s="3">
        <v>7.5524498571229408</v>
      </c>
      <c r="R6023" s="3">
        <f>(Table1[[#This Row],[Selling Price]]-Table1[[#This Row],[Cost Price]])</f>
        <v>3.81155014287706</v>
      </c>
      <c r="S6023" s="12">
        <f>(Table1[[#This Row],[Profit]]/Table1[[#This Row],[Selling Price]])</f>
        <v>0.3354056795914343</v>
      </c>
      <c r="T6023">
        <v>3</v>
      </c>
      <c r="U6023" s="2">
        <f>Table1[[#This Row],[Selling Price]]*Table1[[#This Row],[Quantity]]</f>
        <v>34.091999999999999</v>
      </c>
      <c r="V6023" s="4">
        <v>0.8</v>
      </c>
      <c r="W6023">
        <v>331</v>
      </c>
      <c r="X6023" t="s">
        <v>36</v>
      </c>
      <c r="Y6023" t="s">
        <v>52</v>
      </c>
      <c r="Z6023" s="2">
        <v>19.746709933556019</v>
      </c>
    </row>
    <row r="6024" spans="1:26" x14ac:dyDescent="0.35">
      <c r="A6024" t="s">
        <v>1076</v>
      </c>
      <c r="B6024" t="s">
        <v>1077</v>
      </c>
      <c r="C6024" t="s">
        <v>55</v>
      </c>
      <c r="D6024" t="s">
        <v>46</v>
      </c>
      <c r="E6024" t="s">
        <v>91</v>
      </c>
      <c r="F6024" t="s">
        <v>1731</v>
      </c>
      <c r="G6024" t="s">
        <v>1732</v>
      </c>
      <c r="H6024" t="s">
        <v>32</v>
      </c>
      <c r="I6024" t="s">
        <v>1733</v>
      </c>
      <c r="J6024" s="1">
        <v>43099</v>
      </c>
      <c r="K6024" s="1">
        <v>43105</v>
      </c>
      <c r="L6024" t="s">
        <v>60</v>
      </c>
      <c r="M6024">
        <f>Table1[[#This Row],[Ship Date]]-Table1[[#This Row],[Order Date]]</f>
        <v>6</v>
      </c>
      <c r="N6024">
        <v>12</v>
      </c>
      <c r="O6024" t="s">
        <v>35</v>
      </c>
      <c r="P6024" s="3">
        <v>209.3</v>
      </c>
      <c r="Q6024" s="3">
        <v>149.0582885140814</v>
      </c>
      <c r="R6024" s="3">
        <f>(Table1[[#This Row],[Selling Price]]-Table1[[#This Row],[Cost Price]])</f>
        <v>60.241711485918614</v>
      </c>
      <c r="S6024" s="12">
        <f>(Table1[[#This Row],[Profit]]/Table1[[#This Row],[Selling Price]])</f>
        <v>0.28782470848503877</v>
      </c>
      <c r="T6024">
        <v>2</v>
      </c>
      <c r="U6024" s="2">
        <f>Table1[[#This Row],[Selling Price]]*Table1[[#This Row],[Quantity]]</f>
        <v>418.6</v>
      </c>
      <c r="V6024" s="4">
        <v>0</v>
      </c>
      <c r="W6024">
        <v>301</v>
      </c>
      <c r="X6024" t="s">
        <v>68</v>
      </c>
      <c r="Y6024" t="s">
        <v>36</v>
      </c>
      <c r="Z6024" s="2">
        <v>165.1570195500835</v>
      </c>
    </row>
    <row r="6025" spans="1:26" x14ac:dyDescent="0.35">
      <c r="A6025" t="s">
        <v>1076</v>
      </c>
      <c r="B6025" t="s">
        <v>1077</v>
      </c>
      <c r="C6025" t="s">
        <v>55</v>
      </c>
      <c r="D6025" t="s">
        <v>46</v>
      </c>
      <c r="E6025" t="s">
        <v>65</v>
      </c>
      <c r="F6025" t="s">
        <v>1474</v>
      </c>
      <c r="G6025" t="s">
        <v>1475</v>
      </c>
      <c r="H6025" t="s">
        <v>32</v>
      </c>
      <c r="I6025" t="s">
        <v>1793</v>
      </c>
      <c r="J6025" s="1">
        <v>42693</v>
      </c>
      <c r="K6025" s="1">
        <v>42698</v>
      </c>
      <c r="L6025" t="s">
        <v>60</v>
      </c>
      <c r="M6025">
        <f>Table1[[#This Row],[Ship Date]]-Table1[[#This Row],[Order Date]]</f>
        <v>5</v>
      </c>
      <c r="N6025">
        <v>11</v>
      </c>
      <c r="O6025" t="s">
        <v>35</v>
      </c>
      <c r="P6025" s="3">
        <v>68.599999999999994</v>
      </c>
      <c r="Q6025" s="3">
        <v>51.22759154845896</v>
      </c>
      <c r="R6025" s="3">
        <f>(Table1[[#This Row],[Selling Price]]-Table1[[#This Row],[Cost Price]])</f>
        <v>17.372408451541034</v>
      </c>
      <c r="S6025" s="12">
        <f>(Table1[[#This Row],[Profit]]/Table1[[#This Row],[Selling Price]])</f>
        <v>0.25324210570759526</v>
      </c>
      <c r="T6025">
        <v>4</v>
      </c>
      <c r="U6025" s="2">
        <f>Table1[[#This Row],[Selling Price]]*Table1[[#This Row],[Quantity]]</f>
        <v>274.39999999999998</v>
      </c>
      <c r="V6025" s="4">
        <v>0</v>
      </c>
      <c r="W6025">
        <v>117</v>
      </c>
      <c r="X6025" t="s">
        <v>36</v>
      </c>
      <c r="Y6025" t="s">
        <v>36</v>
      </c>
      <c r="Z6025" s="2">
        <v>20.01649833401326</v>
      </c>
    </row>
    <row r="6026" spans="1:26" x14ac:dyDescent="0.35">
      <c r="A6026" t="s">
        <v>1076</v>
      </c>
      <c r="B6026" t="s">
        <v>1077</v>
      </c>
      <c r="C6026" t="s">
        <v>45</v>
      </c>
      <c r="D6026" t="s">
        <v>46</v>
      </c>
      <c r="E6026" t="s">
        <v>47</v>
      </c>
      <c r="F6026" t="s">
        <v>1930</v>
      </c>
      <c r="G6026" t="s">
        <v>1931</v>
      </c>
      <c r="H6026" t="s">
        <v>32</v>
      </c>
      <c r="I6026" t="s">
        <v>1932</v>
      </c>
      <c r="J6026" s="1">
        <v>43042</v>
      </c>
      <c r="K6026" s="1">
        <v>43046</v>
      </c>
      <c r="L6026" t="s">
        <v>60</v>
      </c>
      <c r="M6026">
        <f>Table1[[#This Row],[Ship Date]]-Table1[[#This Row],[Order Date]]</f>
        <v>4</v>
      </c>
      <c r="N6026">
        <v>11</v>
      </c>
      <c r="O6026" t="s">
        <v>35</v>
      </c>
      <c r="P6026" s="3">
        <v>12.39</v>
      </c>
      <c r="Q6026" s="3">
        <v>8.4692319605558186</v>
      </c>
      <c r="R6026" s="3">
        <f>(Table1[[#This Row],[Selling Price]]-Table1[[#This Row],[Cost Price]])</f>
        <v>3.920768039444182</v>
      </c>
      <c r="S6026" s="12">
        <f>(Table1[[#This Row],[Profit]]/Table1[[#This Row],[Selling Price]])</f>
        <v>0.3164461694466652</v>
      </c>
      <c r="T6026">
        <v>3</v>
      </c>
      <c r="U6026" s="2">
        <f>Table1[[#This Row],[Selling Price]]*Table1[[#This Row],[Quantity]]</f>
        <v>37.17</v>
      </c>
      <c r="V6026" s="4">
        <v>0</v>
      </c>
      <c r="W6026">
        <v>436</v>
      </c>
      <c r="X6026" t="s">
        <v>36</v>
      </c>
      <c r="Y6026" t="s">
        <v>52</v>
      </c>
      <c r="Z6026" s="2">
        <v>5.2559106875550654</v>
      </c>
    </row>
    <row r="6027" spans="1:26" x14ac:dyDescent="0.35">
      <c r="A6027" t="s">
        <v>1076</v>
      </c>
      <c r="B6027" t="s">
        <v>1077</v>
      </c>
      <c r="C6027" t="s">
        <v>45</v>
      </c>
      <c r="D6027" t="s">
        <v>46</v>
      </c>
      <c r="E6027" t="s">
        <v>86</v>
      </c>
      <c r="F6027" t="s">
        <v>87</v>
      </c>
      <c r="G6027" t="s">
        <v>88</v>
      </c>
      <c r="H6027" t="s">
        <v>32</v>
      </c>
      <c r="I6027" t="s">
        <v>1951</v>
      </c>
      <c r="J6027" s="1">
        <v>42765</v>
      </c>
      <c r="K6027" s="1">
        <v>42771</v>
      </c>
      <c r="L6027" t="s">
        <v>60</v>
      </c>
      <c r="M6027">
        <f>Table1[[#This Row],[Ship Date]]-Table1[[#This Row],[Order Date]]</f>
        <v>6</v>
      </c>
      <c r="N6027">
        <v>1</v>
      </c>
      <c r="O6027" t="s">
        <v>35</v>
      </c>
      <c r="P6027" s="3">
        <v>7.71</v>
      </c>
      <c r="Q6027" s="3">
        <v>5.2874442446979941</v>
      </c>
      <c r="R6027" s="3">
        <f>(Table1[[#This Row],[Selling Price]]-Table1[[#This Row],[Cost Price]])</f>
        <v>2.4225557553020058</v>
      </c>
      <c r="S6027" s="12">
        <f>(Table1[[#This Row],[Profit]]/Table1[[#This Row],[Selling Price]])</f>
        <v>0.31420956618703061</v>
      </c>
      <c r="T6027">
        <v>1</v>
      </c>
      <c r="U6027" s="2">
        <f>Table1[[#This Row],[Selling Price]]*Table1[[#This Row],[Quantity]]</f>
        <v>7.71</v>
      </c>
      <c r="V6027" s="4">
        <v>0</v>
      </c>
      <c r="W6027">
        <v>153</v>
      </c>
      <c r="X6027" t="s">
        <v>68</v>
      </c>
      <c r="Y6027" t="s">
        <v>52</v>
      </c>
      <c r="Z6027" s="2">
        <v>14.078581040005419</v>
      </c>
    </row>
    <row r="6028" spans="1:26" x14ac:dyDescent="0.35">
      <c r="A6028" t="s">
        <v>1076</v>
      </c>
      <c r="B6028" t="s">
        <v>1077</v>
      </c>
      <c r="C6028" t="s">
        <v>39</v>
      </c>
      <c r="D6028" t="s">
        <v>46</v>
      </c>
      <c r="E6028" t="s">
        <v>86</v>
      </c>
      <c r="F6028" t="s">
        <v>1917</v>
      </c>
      <c r="G6028" t="s">
        <v>1918</v>
      </c>
      <c r="H6028" t="s">
        <v>32</v>
      </c>
      <c r="I6028" t="s">
        <v>1991</v>
      </c>
      <c r="J6028" s="1">
        <v>42999</v>
      </c>
      <c r="K6028" s="1">
        <v>43004</v>
      </c>
      <c r="L6028" t="s">
        <v>60</v>
      </c>
      <c r="M6028">
        <f>Table1[[#This Row],[Ship Date]]-Table1[[#This Row],[Order Date]]</f>
        <v>5</v>
      </c>
      <c r="N6028">
        <v>9</v>
      </c>
      <c r="O6028" t="s">
        <v>61</v>
      </c>
      <c r="P6028" s="3">
        <v>20.16</v>
      </c>
      <c r="Q6028" s="3">
        <v>14.526490525291701</v>
      </c>
      <c r="R6028" s="3">
        <f>(Table1[[#This Row],[Selling Price]]-Table1[[#This Row],[Cost Price]])</f>
        <v>5.6335094747082994</v>
      </c>
      <c r="S6028" s="12">
        <f>(Table1[[#This Row],[Profit]]/Table1[[#This Row],[Selling Price]])</f>
        <v>0.2794399541025942</v>
      </c>
      <c r="T6028">
        <v>7</v>
      </c>
      <c r="U6028" s="2">
        <f>Table1[[#This Row],[Selling Price]]*Table1[[#This Row],[Quantity]]</f>
        <v>141.12</v>
      </c>
      <c r="V6028" s="4">
        <v>0</v>
      </c>
      <c r="W6028">
        <v>491</v>
      </c>
      <c r="X6028" t="s">
        <v>36</v>
      </c>
      <c r="Y6028" t="s">
        <v>52</v>
      </c>
      <c r="Z6028" s="2">
        <v>5.8343025757544096</v>
      </c>
    </row>
    <row r="6029" spans="1:26" x14ac:dyDescent="0.35">
      <c r="A6029" t="s">
        <v>1076</v>
      </c>
      <c r="B6029" t="s">
        <v>1077</v>
      </c>
      <c r="C6029" t="s">
        <v>64</v>
      </c>
      <c r="D6029" t="s">
        <v>46</v>
      </c>
      <c r="E6029" t="s">
        <v>178</v>
      </c>
      <c r="F6029" t="s">
        <v>2178</v>
      </c>
      <c r="G6029" t="s">
        <v>610</v>
      </c>
      <c r="H6029" t="s">
        <v>32</v>
      </c>
      <c r="I6029" t="s">
        <v>2179</v>
      </c>
      <c r="J6029" s="1">
        <v>42646</v>
      </c>
      <c r="K6029" s="1">
        <v>42649</v>
      </c>
      <c r="L6029" t="s">
        <v>34</v>
      </c>
      <c r="M6029">
        <f>Table1[[#This Row],[Ship Date]]-Table1[[#This Row],[Order Date]]</f>
        <v>3</v>
      </c>
      <c r="N6029">
        <v>10</v>
      </c>
      <c r="O6029" t="s">
        <v>61</v>
      </c>
      <c r="P6029" s="3">
        <v>15.648</v>
      </c>
      <c r="Q6029" s="3">
        <v>11.5357914738787</v>
      </c>
      <c r="R6029" s="3">
        <f>(Table1[[#This Row],[Selling Price]]-Table1[[#This Row],[Cost Price]])</f>
        <v>4.1122085261213002</v>
      </c>
      <c r="S6029" s="12">
        <f>(Table1[[#This Row],[Profit]]/Table1[[#This Row],[Selling Price]])</f>
        <v>0.26279451214987859</v>
      </c>
      <c r="T6029">
        <v>2</v>
      </c>
      <c r="U6029" s="2">
        <f>Table1[[#This Row],[Selling Price]]*Table1[[#This Row],[Quantity]]</f>
        <v>31.295999999999999</v>
      </c>
      <c r="V6029" s="4">
        <v>0.2</v>
      </c>
      <c r="W6029">
        <v>247</v>
      </c>
      <c r="X6029" t="s">
        <v>36</v>
      </c>
      <c r="Y6029" t="s">
        <v>52</v>
      </c>
      <c r="Z6029" s="2">
        <v>20.911826433862728</v>
      </c>
    </row>
    <row r="6030" spans="1:26" x14ac:dyDescent="0.35">
      <c r="A6030" t="s">
        <v>1076</v>
      </c>
      <c r="B6030" t="s">
        <v>1077</v>
      </c>
      <c r="C6030" t="s">
        <v>39</v>
      </c>
      <c r="D6030" t="s">
        <v>46</v>
      </c>
      <c r="E6030" t="s">
        <v>86</v>
      </c>
      <c r="F6030" t="s">
        <v>2190</v>
      </c>
      <c r="G6030" t="s">
        <v>2191</v>
      </c>
      <c r="H6030" t="s">
        <v>32</v>
      </c>
      <c r="I6030" t="s">
        <v>2189</v>
      </c>
      <c r="J6030" s="1">
        <v>43050</v>
      </c>
      <c r="K6030" s="1">
        <v>43052</v>
      </c>
      <c r="L6030" t="s">
        <v>199</v>
      </c>
      <c r="M6030">
        <f>Table1[[#This Row],[Ship Date]]-Table1[[#This Row],[Order Date]]</f>
        <v>2</v>
      </c>
      <c r="N6030">
        <v>11</v>
      </c>
      <c r="O6030" t="s">
        <v>35</v>
      </c>
      <c r="P6030" s="3">
        <v>18.335999999999999</v>
      </c>
      <c r="Q6030" s="3">
        <v>14.937652011485801</v>
      </c>
      <c r="R6030" s="3">
        <f>(Table1[[#This Row],[Selling Price]]-Table1[[#This Row],[Cost Price]])</f>
        <v>3.3983479885141978</v>
      </c>
      <c r="S6030" s="12">
        <f>(Table1[[#This Row],[Profit]]/Table1[[#This Row],[Selling Price]])</f>
        <v>0.1853374775585841</v>
      </c>
      <c r="T6030">
        <v>4</v>
      </c>
      <c r="U6030" s="2">
        <f>Table1[[#This Row],[Selling Price]]*Table1[[#This Row],[Quantity]]</f>
        <v>73.343999999999994</v>
      </c>
      <c r="V6030" s="4">
        <v>0.8</v>
      </c>
      <c r="W6030">
        <v>196</v>
      </c>
      <c r="X6030" t="s">
        <v>36</v>
      </c>
      <c r="Y6030" t="s">
        <v>68</v>
      </c>
      <c r="Z6030" s="2">
        <v>46.80129199681808</v>
      </c>
    </row>
    <row r="6031" spans="1:26" x14ac:dyDescent="0.35">
      <c r="A6031" t="s">
        <v>1076</v>
      </c>
      <c r="B6031" t="s">
        <v>1077</v>
      </c>
      <c r="C6031" t="s">
        <v>39</v>
      </c>
      <c r="D6031" t="s">
        <v>46</v>
      </c>
      <c r="E6031" t="s">
        <v>102</v>
      </c>
      <c r="F6031" t="s">
        <v>2193</v>
      </c>
      <c r="G6031" t="s">
        <v>2194</v>
      </c>
      <c r="H6031" t="s">
        <v>32</v>
      </c>
      <c r="I6031" t="s">
        <v>2195</v>
      </c>
      <c r="J6031" s="1">
        <v>42468</v>
      </c>
      <c r="K6031" s="1">
        <v>42472</v>
      </c>
      <c r="L6031" t="s">
        <v>60</v>
      </c>
      <c r="M6031">
        <f>Table1[[#This Row],[Ship Date]]-Table1[[#This Row],[Order Date]]</f>
        <v>4</v>
      </c>
      <c r="N6031">
        <v>4</v>
      </c>
      <c r="O6031" t="s">
        <v>106</v>
      </c>
      <c r="P6031" s="3">
        <v>20.04</v>
      </c>
      <c r="Q6031" s="3">
        <v>14.398037379333299</v>
      </c>
      <c r="R6031" s="3">
        <f>(Table1[[#This Row],[Selling Price]]-Table1[[#This Row],[Cost Price]])</f>
        <v>5.6419626206666997</v>
      </c>
      <c r="S6031" s="12">
        <f>(Table1[[#This Row],[Profit]]/Table1[[#This Row],[Selling Price]])</f>
        <v>0.28153506091151198</v>
      </c>
      <c r="T6031">
        <v>3</v>
      </c>
      <c r="U6031" s="2">
        <f>Table1[[#This Row],[Selling Price]]*Table1[[#This Row],[Quantity]]</f>
        <v>60.12</v>
      </c>
      <c r="V6031" s="4">
        <v>0</v>
      </c>
      <c r="W6031">
        <v>226</v>
      </c>
      <c r="X6031" t="s">
        <v>36</v>
      </c>
      <c r="Y6031" t="s">
        <v>52</v>
      </c>
      <c r="Z6031" s="2">
        <v>11.852059534106299</v>
      </c>
    </row>
    <row r="6032" spans="1:26" x14ac:dyDescent="0.35">
      <c r="A6032" t="s">
        <v>1076</v>
      </c>
      <c r="B6032" t="s">
        <v>1077</v>
      </c>
      <c r="C6032" t="s">
        <v>27</v>
      </c>
      <c r="D6032" t="s">
        <v>46</v>
      </c>
      <c r="E6032" t="s">
        <v>86</v>
      </c>
      <c r="F6032" t="s">
        <v>2244</v>
      </c>
      <c r="G6032" t="s">
        <v>2245</v>
      </c>
      <c r="H6032" t="s">
        <v>32</v>
      </c>
      <c r="I6032" t="s">
        <v>2243</v>
      </c>
      <c r="J6032" s="1">
        <v>42541</v>
      </c>
      <c r="K6032" s="1">
        <v>42545</v>
      </c>
      <c r="L6032" t="s">
        <v>60</v>
      </c>
      <c r="M6032">
        <f>Table1[[#This Row],[Ship Date]]-Table1[[#This Row],[Order Date]]</f>
        <v>4</v>
      </c>
      <c r="N6032">
        <v>6</v>
      </c>
      <c r="O6032" t="s">
        <v>51</v>
      </c>
      <c r="P6032" s="3">
        <v>29.718</v>
      </c>
      <c r="Q6032" s="3">
        <v>24.366167880571169</v>
      </c>
      <c r="R6032" s="3">
        <f>(Table1[[#This Row],[Selling Price]]-Table1[[#This Row],[Cost Price]])</f>
        <v>5.3518321194288312</v>
      </c>
      <c r="S6032" s="12">
        <f>(Table1[[#This Row],[Profit]]/Table1[[#This Row],[Selling Price]])</f>
        <v>0.18008722388548459</v>
      </c>
      <c r="T6032">
        <v>6</v>
      </c>
      <c r="U6032" s="2">
        <f>Table1[[#This Row],[Selling Price]]*Table1[[#This Row],[Quantity]]</f>
        <v>178.30799999999999</v>
      </c>
      <c r="V6032" s="4">
        <v>0.7</v>
      </c>
      <c r="W6032">
        <v>476</v>
      </c>
      <c r="X6032" t="s">
        <v>36</v>
      </c>
      <c r="Y6032" t="s">
        <v>52</v>
      </c>
      <c r="Z6032" s="2">
        <v>12.29597883320668</v>
      </c>
    </row>
    <row r="6033" spans="1:26" x14ac:dyDescent="0.35">
      <c r="A6033" t="s">
        <v>1076</v>
      </c>
      <c r="B6033" t="s">
        <v>1077</v>
      </c>
      <c r="C6033" t="s">
        <v>45</v>
      </c>
      <c r="D6033" t="s">
        <v>46</v>
      </c>
      <c r="E6033" t="s">
        <v>86</v>
      </c>
      <c r="F6033" t="s">
        <v>1182</v>
      </c>
      <c r="G6033" t="s">
        <v>1183</v>
      </c>
      <c r="H6033" t="s">
        <v>32</v>
      </c>
      <c r="I6033" t="s">
        <v>2307</v>
      </c>
      <c r="J6033" s="1">
        <v>43013</v>
      </c>
      <c r="K6033" s="1">
        <v>43016</v>
      </c>
      <c r="L6033" t="s">
        <v>34</v>
      </c>
      <c r="M6033">
        <f>Table1[[#This Row],[Ship Date]]-Table1[[#This Row],[Order Date]]</f>
        <v>3</v>
      </c>
      <c r="N6033">
        <v>10</v>
      </c>
      <c r="O6033" t="s">
        <v>61</v>
      </c>
      <c r="P6033" s="3">
        <v>75.792000000000002</v>
      </c>
      <c r="Q6033" s="3">
        <v>60.765288926756398</v>
      </c>
      <c r="R6033" s="3">
        <f>(Table1[[#This Row],[Selling Price]]-Table1[[#This Row],[Cost Price]])</f>
        <v>15.026711073243604</v>
      </c>
      <c r="S6033" s="12">
        <f>(Table1[[#This Row],[Profit]]/Table1[[#This Row],[Selling Price]])</f>
        <v>0.19826249568877458</v>
      </c>
      <c r="T6033">
        <v>3</v>
      </c>
      <c r="U6033" s="2">
        <f>Table1[[#This Row],[Selling Price]]*Table1[[#This Row],[Quantity]]</f>
        <v>227.376</v>
      </c>
      <c r="V6033" s="4">
        <v>0.2</v>
      </c>
      <c r="W6033">
        <v>339</v>
      </c>
      <c r="X6033" t="s">
        <v>36</v>
      </c>
      <c r="Y6033" t="s">
        <v>68</v>
      </c>
      <c r="Z6033" s="2">
        <v>72.696087335597113</v>
      </c>
    </row>
    <row r="6034" spans="1:26" x14ac:dyDescent="0.35">
      <c r="A6034" t="s">
        <v>1076</v>
      </c>
      <c r="B6034" t="s">
        <v>1077</v>
      </c>
      <c r="C6034" t="s">
        <v>64</v>
      </c>
      <c r="D6034" t="s">
        <v>46</v>
      </c>
      <c r="E6034" t="s">
        <v>102</v>
      </c>
      <c r="F6034" t="s">
        <v>2139</v>
      </c>
      <c r="G6034" t="s">
        <v>2140</v>
      </c>
      <c r="H6034" t="s">
        <v>32</v>
      </c>
      <c r="I6034" t="s">
        <v>2356</v>
      </c>
      <c r="J6034" s="1">
        <v>42321</v>
      </c>
      <c r="K6034" s="1">
        <v>42325</v>
      </c>
      <c r="L6034" t="s">
        <v>60</v>
      </c>
      <c r="M6034">
        <f>Table1[[#This Row],[Ship Date]]-Table1[[#This Row],[Order Date]]</f>
        <v>4</v>
      </c>
      <c r="N6034">
        <v>11</v>
      </c>
      <c r="O6034" t="s">
        <v>35</v>
      </c>
      <c r="P6034" s="3">
        <v>115.29600000000001</v>
      </c>
      <c r="Q6034" s="3">
        <v>84.823008184388968</v>
      </c>
      <c r="R6034" s="3">
        <f>(Table1[[#This Row],[Selling Price]]-Table1[[#This Row],[Cost Price]])</f>
        <v>30.472991815611039</v>
      </c>
      <c r="S6034" s="12">
        <f>(Table1[[#This Row],[Profit]]/Table1[[#This Row],[Selling Price]])</f>
        <v>0.26430224652729528</v>
      </c>
      <c r="T6034">
        <v>3</v>
      </c>
      <c r="U6034" s="2">
        <f>Table1[[#This Row],[Selling Price]]*Table1[[#This Row],[Quantity]]</f>
        <v>345.88800000000003</v>
      </c>
      <c r="V6034" s="4">
        <v>0.2</v>
      </c>
      <c r="W6034">
        <v>224</v>
      </c>
      <c r="X6034" t="s">
        <v>36</v>
      </c>
      <c r="Y6034" t="s">
        <v>68</v>
      </c>
      <c r="Z6034" s="2">
        <v>57.003868051212109</v>
      </c>
    </row>
    <row r="6035" spans="1:26" x14ac:dyDescent="0.35">
      <c r="A6035" t="s">
        <v>1076</v>
      </c>
      <c r="B6035" t="s">
        <v>1077</v>
      </c>
      <c r="C6035" t="s">
        <v>45</v>
      </c>
      <c r="D6035" t="s">
        <v>46</v>
      </c>
      <c r="E6035" t="s">
        <v>86</v>
      </c>
      <c r="F6035" t="s">
        <v>2452</v>
      </c>
      <c r="G6035" t="s">
        <v>2453</v>
      </c>
      <c r="H6035" t="s">
        <v>32</v>
      </c>
      <c r="I6035" t="s">
        <v>2451</v>
      </c>
      <c r="J6035" s="1">
        <v>43079</v>
      </c>
      <c r="K6035" s="1">
        <v>43086</v>
      </c>
      <c r="L6035" t="s">
        <v>60</v>
      </c>
      <c r="M6035">
        <f>Table1[[#This Row],[Ship Date]]-Table1[[#This Row],[Order Date]]</f>
        <v>7</v>
      </c>
      <c r="N6035">
        <v>12</v>
      </c>
      <c r="O6035" t="s">
        <v>35</v>
      </c>
      <c r="P6035" s="3">
        <v>65.567999999999998</v>
      </c>
      <c r="Q6035" s="3">
        <v>44.756918165539318</v>
      </c>
      <c r="R6035" s="3">
        <f>(Table1[[#This Row],[Selling Price]]-Table1[[#This Row],[Cost Price]])</f>
        <v>20.81108183446068</v>
      </c>
      <c r="S6035" s="12">
        <f>(Table1[[#This Row],[Profit]]/Table1[[#This Row],[Selling Price]])</f>
        <v>0.31739692890526905</v>
      </c>
      <c r="T6035">
        <v>2</v>
      </c>
      <c r="U6035" s="2">
        <f>Table1[[#This Row],[Selling Price]]*Table1[[#This Row],[Quantity]]</f>
        <v>131.136</v>
      </c>
      <c r="V6035" s="4">
        <v>0.2</v>
      </c>
      <c r="W6035">
        <v>153</v>
      </c>
      <c r="X6035" t="s">
        <v>68</v>
      </c>
      <c r="Y6035" t="s">
        <v>68</v>
      </c>
      <c r="Z6035" s="2">
        <v>87.738013824733287</v>
      </c>
    </row>
    <row r="6036" spans="1:26" x14ac:dyDescent="0.35">
      <c r="A6036" t="s">
        <v>1076</v>
      </c>
      <c r="B6036" t="s">
        <v>1077</v>
      </c>
      <c r="C6036" t="s">
        <v>64</v>
      </c>
      <c r="D6036" t="s">
        <v>46</v>
      </c>
      <c r="E6036" t="s">
        <v>91</v>
      </c>
      <c r="F6036" t="s">
        <v>2578</v>
      </c>
      <c r="G6036" t="s">
        <v>2579</v>
      </c>
      <c r="H6036" t="s">
        <v>32</v>
      </c>
      <c r="I6036" t="s">
        <v>2580</v>
      </c>
      <c r="J6036" s="1">
        <v>42098</v>
      </c>
      <c r="K6036" s="1">
        <v>42098</v>
      </c>
      <c r="L6036" t="s">
        <v>1118</v>
      </c>
      <c r="M6036">
        <f>Table1[[#This Row],[Ship Date]]-Table1[[#This Row],[Order Date]]</f>
        <v>0</v>
      </c>
      <c r="N6036">
        <v>4</v>
      </c>
      <c r="O6036" t="s">
        <v>106</v>
      </c>
      <c r="P6036" s="3">
        <v>644.07600000000002</v>
      </c>
      <c r="Q6036" s="3">
        <v>455.02048906915428</v>
      </c>
      <c r="R6036" s="3">
        <f>(Table1[[#This Row],[Selling Price]]-Table1[[#This Row],[Cost Price]])</f>
        <v>189.05551093084574</v>
      </c>
      <c r="S6036" s="12">
        <f>(Table1[[#This Row],[Profit]]/Table1[[#This Row],[Selling Price]])</f>
        <v>0.29352981780231796</v>
      </c>
      <c r="T6036">
        <v>2</v>
      </c>
      <c r="U6036" s="2">
        <f>Table1[[#This Row],[Selling Price]]*Table1[[#This Row],[Quantity]]</f>
        <v>1288.152</v>
      </c>
      <c r="V6036" s="4">
        <v>0.1</v>
      </c>
      <c r="W6036">
        <v>195</v>
      </c>
      <c r="X6036" t="s">
        <v>36</v>
      </c>
      <c r="Y6036" t="s">
        <v>36</v>
      </c>
      <c r="Z6036" s="2">
        <v>852.3830192383391</v>
      </c>
    </row>
    <row r="6037" spans="1:26" x14ac:dyDescent="0.35">
      <c r="A6037" t="s">
        <v>1076</v>
      </c>
      <c r="B6037" t="s">
        <v>1077</v>
      </c>
      <c r="C6037" t="s">
        <v>27</v>
      </c>
      <c r="D6037" t="s">
        <v>46</v>
      </c>
      <c r="E6037" t="s">
        <v>65</v>
      </c>
      <c r="F6037" t="s">
        <v>338</v>
      </c>
      <c r="G6037" t="s">
        <v>339</v>
      </c>
      <c r="H6037" t="s">
        <v>32</v>
      </c>
      <c r="I6037" t="s">
        <v>2614</v>
      </c>
      <c r="J6037" s="1">
        <v>43077</v>
      </c>
      <c r="K6037" s="1">
        <v>43079</v>
      </c>
      <c r="L6037" t="s">
        <v>34</v>
      </c>
      <c r="M6037">
        <f>Table1[[#This Row],[Ship Date]]-Table1[[#This Row],[Order Date]]</f>
        <v>2</v>
      </c>
      <c r="N6037">
        <v>12</v>
      </c>
      <c r="O6037" t="s">
        <v>35</v>
      </c>
      <c r="P6037" s="3">
        <v>272.94</v>
      </c>
      <c r="Q6037" s="3">
        <v>180.37826530553571</v>
      </c>
      <c r="R6037" s="3">
        <f>(Table1[[#This Row],[Selling Price]]-Table1[[#This Row],[Cost Price]])</f>
        <v>92.561734694464292</v>
      </c>
      <c r="S6037" s="12">
        <f>(Table1[[#This Row],[Profit]]/Table1[[#This Row],[Selling Price]])</f>
        <v>0.33912850697759322</v>
      </c>
      <c r="T6037">
        <v>3</v>
      </c>
      <c r="U6037" s="2">
        <f>Table1[[#This Row],[Selling Price]]*Table1[[#This Row],[Quantity]]</f>
        <v>818.81999999999994</v>
      </c>
      <c r="V6037" s="4">
        <v>0</v>
      </c>
      <c r="W6037">
        <v>470</v>
      </c>
      <c r="X6037" t="s">
        <v>36</v>
      </c>
      <c r="Y6037" t="s">
        <v>36</v>
      </c>
      <c r="Z6037" s="2">
        <v>203.95991863669121</v>
      </c>
    </row>
    <row r="6038" spans="1:26" x14ac:dyDescent="0.35">
      <c r="A6038" t="s">
        <v>1076</v>
      </c>
      <c r="B6038" t="s">
        <v>1077</v>
      </c>
      <c r="C6038" t="s">
        <v>39</v>
      </c>
      <c r="D6038" t="s">
        <v>46</v>
      </c>
      <c r="E6038" t="s">
        <v>65</v>
      </c>
      <c r="F6038" t="s">
        <v>1645</v>
      </c>
      <c r="G6038" t="s">
        <v>1646</v>
      </c>
      <c r="H6038" t="s">
        <v>32</v>
      </c>
      <c r="I6038" t="s">
        <v>2835</v>
      </c>
      <c r="J6038" s="1">
        <v>42769</v>
      </c>
      <c r="K6038" s="1">
        <v>42774</v>
      </c>
      <c r="L6038" t="s">
        <v>60</v>
      </c>
      <c r="M6038">
        <f>Table1[[#This Row],[Ship Date]]-Table1[[#This Row],[Order Date]]</f>
        <v>5</v>
      </c>
      <c r="N6038">
        <v>2</v>
      </c>
      <c r="O6038" t="s">
        <v>106</v>
      </c>
      <c r="P6038" s="3">
        <v>285.55200000000002</v>
      </c>
      <c r="Q6038" s="3">
        <v>219.8230882612248</v>
      </c>
      <c r="R6038" s="3">
        <f>(Table1[[#This Row],[Selling Price]]-Table1[[#This Row],[Cost Price]])</f>
        <v>65.728911738775224</v>
      </c>
      <c r="S6038" s="12">
        <f>(Table1[[#This Row],[Profit]]/Table1[[#This Row],[Selling Price]])</f>
        <v>0.23018193442446636</v>
      </c>
      <c r="T6038">
        <v>2</v>
      </c>
      <c r="U6038" s="2">
        <f>Table1[[#This Row],[Selling Price]]*Table1[[#This Row],[Quantity]]</f>
        <v>571.10400000000004</v>
      </c>
      <c r="V6038" s="4">
        <v>0.2</v>
      </c>
      <c r="W6038">
        <v>403</v>
      </c>
      <c r="X6038" t="s">
        <v>36</v>
      </c>
      <c r="Y6038" t="s">
        <v>36</v>
      </c>
      <c r="Z6038" s="2">
        <v>400.03175912208229</v>
      </c>
    </row>
    <row r="6039" spans="1:26" x14ac:dyDescent="0.35">
      <c r="A6039" t="s">
        <v>1076</v>
      </c>
      <c r="B6039" t="s">
        <v>1077</v>
      </c>
      <c r="C6039" t="s">
        <v>45</v>
      </c>
      <c r="D6039" t="s">
        <v>46</v>
      </c>
      <c r="E6039" t="s">
        <v>75</v>
      </c>
      <c r="F6039" t="s">
        <v>2848</v>
      </c>
      <c r="G6039" t="s">
        <v>2849</v>
      </c>
      <c r="H6039" t="s">
        <v>32</v>
      </c>
      <c r="I6039" t="s">
        <v>2850</v>
      </c>
      <c r="J6039" s="1">
        <v>43023</v>
      </c>
      <c r="K6039" s="1">
        <v>43026</v>
      </c>
      <c r="L6039" t="s">
        <v>34</v>
      </c>
      <c r="M6039">
        <f>Table1[[#This Row],[Ship Date]]-Table1[[#This Row],[Order Date]]</f>
        <v>3</v>
      </c>
      <c r="N6039">
        <v>10</v>
      </c>
      <c r="O6039" t="s">
        <v>61</v>
      </c>
      <c r="P6039" s="3">
        <v>87.92</v>
      </c>
      <c r="Q6039" s="3">
        <v>58.12121561664199</v>
      </c>
      <c r="R6039" s="3">
        <f>(Table1[[#This Row],[Selling Price]]-Table1[[#This Row],[Cost Price]])</f>
        <v>29.798784383358011</v>
      </c>
      <c r="S6039" s="12">
        <f>(Table1[[#This Row],[Profit]]/Table1[[#This Row],[Selling Price]])</f>
        <v>0.33893066860052334</v>
      </c>
      <c r="T6039">
        <v>4</v>
      </c>
      <c r="U6039" s="2">
        <f>Table1[[#This Row],[Selling Price]]*Table1[[#This Row],[Quantity]]</f>
        <v>351.68</v>
      </c>
      <c r="V6039" s="4">
        <v>0</v>
      </c>
      <c r="W6039">
        <v>169</v>
      </c>
      <c r="X6039" t="s">
        <v>36</v>
      </c>
      <c r="Y6039" t="s">
        <v>52</v>
      </c>
      <c r="Z6039" s="2">
        <v>15.54220705048032</v>
      </c>
    </row>
    <row r="6040" spans="1:26" x14ac:dyDescent="0.35">
      <c r="A6040" t="s">
        <v>1076</v>
      </c>
      <c r="B6040" t="s">
        <v>1077</v>
      </c>
      <c r="C6040" t="s">
        <v>45</v>
      </c>
      <c r="D6040" t="s">
        <v>46</v>
      </c>
      <c r="E6040" t="s">
        <v>270</v>
      </c>
      <c r="F6040" t="s">
        <v>535</v>
      </c>
      <c r="G6040" t="s">
        <v>536</v>
      </c>
      <c r="H6040" t="s">
        <v>32</v>
      </c>
      <c r="I6040" t="s">
        <v>3215</v>
      </c>
      <c r="J6040" s="1">
        <v>42475</v>
      </c>
      <c r="K6040" s="1">
        <v>42479</v>
      </c>
      <c r="L6040" t="s">
        <v>60</v>
      </c>
      <c r="M6040">
        <f>Table1[[#This Row],[Ship Date]]-Table1[[#This Row],[Order Date]]</f>
        <v>4</v>
      </c>
      <c r="N6040">
        <v>4</v>
      </c>
      <c r="O6040" t="s">
        <v>106</v>
      </c>
      <c r="P6040" s="3">
        <v>8.0399999999999991</v>
      </c>
      <c r="Q6040" s="3">
        <v>6.1275570191156223</v>
      </c>
      <c r="R6040" s="3">
        <f>(Table1[[#This Row],[Selling Price]]-Table1[[#This Row],[Cost Price]])</f>
        <v>1.9124429808843768</v>
      </c>
      <c r="S6040" s="12">
        <f>(Table1[[#This Row],[Profit]]/Table1[[#This Row],[Selling Price]])</f>
        <v>0.23786604239855436</v>
      </c>
      <c r="T6040">
        <v>5</v>
      </c>
      <c r="U6040" s="2">
        <f>Table1[[#This Row],[Selling Price]]*Table1[[#This Row],[Quantity]]</f>
        <v>40.199999999999996</v>
      </c>
      <c r="V6040" s="4">
        <v>0.2</v>
      </c>
      <c r="W6040">
        <v>421</v>
      </c>
      <c r="X6040" t="s">
        <v>36</v>
      </c>
      <c r="Y6040" t="s">
        <v>52</v>
      </c>
      <c r="Z6040" s="2">
        <v>3.4161553577920651</v>
      </c>
    </row>
    <row r="6041" spans="1:26" x14ac:dyDescent="0.35">
      <c r="A6041" t="s">
        <v>1076</v>
      </c>
      <c r="B6041" t="s">
        <v>1077</v>
      </c>
      <c r="C6041" t="s">
        <v>55</v>
      </c>
      <c r="D6041" t="s">
        <v>46</v>
      </c>
      <c r="E6041" t="s">
        <v>539</v>
      </c>
      <c r="F6041" t="s">
        <v>3232</v>
      </c>
      <c r="G6041" t="s">
        <v>3233</v>
      </c>
      <c r="H6041" t="s">
        <v>32</v>
      </c>
      <c r="I6041" t="s">
        <v>3231</v>
      </c>
      <c r="J6041" s="1">
        <v>43058</v>
      </c>
      <c r="K6041" s="1">
        <v>43060</v>
      </c>
      <c r="L6041" t="s">
        <v>34</v>
      </c>
      <c r="M6041">
        <f>Table1[[#This Row],[Ship Date]]-Table1[[#This Row],[Order Date]]</f>
        <v>2</v>
      </c>
      <c r="N6041">
        <v>11</v>
      </c>
      <c r="O6041" t="s">
        <v>35</v>
      </c>
      <c r="P6041" s="3">
        <v>6.6719999999999997</v>
      </c>
      <c r="Q6041" s="3">
        <v>4.9711555564777967</v>
      </c>
      <c r="R6041" s="3">
        <f>(Table1[[#This Row],[Selling Price]]-Table1[[#This Row],[Cost Price]])</f>
        <v>1.700844443522203</v>
      </c>
      <c r="S6041" s="12">
        <f>(Table1[[#This Row],[Profit]]/Table1[[#This Row],[Selling Price]])</f>
        <v>0.25492272834565394</v>
      </c>
      <c r="T6041">
        <v>1</v>
      </c>
      <c r="U6041" s="2">
        <f>Table1[[#This Row],[Selling Price]]*Table1[[#This Row],[Quantity]]</f>
        <v>6.6719999999999997</v>
      </c>
      <c r="V6041" s="4">
        <v>0.2</v>
      </c>
      <c r="W6041">
        <v>189</v>
      </c>
      <c r="X6041" t="s">
        <v>36</v>
      </c>
      <c r="Y6041" t="s">
        <v>52</v>
      </c>
      <c r="Z6041" s="2">
        <v>10.38991295439957</v>
      </c>
    </row>
    <row r="6042" spans="1:26" x14ac:dyDescent="0.35">
      <c r="A6042" t="s">
        <v>1076</v>
      </c>
      <c r="B6042" t="s">
        <v>1077</v>
      </c>
      <c r="C6042" t="s">
        <v>64</v>
      </c>
      <c r="D6042" t="s">
        <v>46</v>
      </c>
      <c r="E6042" t="s">
        <v>47</v>
      </c>
      <c r="F6042" t="s">
        <v>1618</v>
      </c>
      <c r="G6042" t="s">
        <v>1619</v>
      </c>
      <c r="H6042" t="s">
        <v>32</v>
      </c>
      <c r="I6042" t="s">
        <v>3331</v>
      </c>
      <c r="J6042" s="1">
        <v>42349</v>
      </c>
      <c r="K6042" s="1">
        <v>42350</v>
      </c>
      <c r="L6042" t="s">
        <v>199</v>
      </c>
      <c r="M6042">
        <f>Table1[[#This Row],[Ship Date]]-Table1[[#This Row],[Order Date]]</f>
        <v>1</v>
      </c>
      <c r="N6042">
        <v>12</v>
      </c>
      <c r="O6042" t="s">
        <v>35</v>
      </c>
      <c r="P6042" s="3">
        <v>196.62</v>
      </c>
      <c r="Q6042" s="3">
        <v>152.00665967277769</v>
      </c>
      <c r="R6042" s="3">
        <f>(Table1[[#This Row],[Selling Price]]-Table1[[#This Row],[Cost Price]])</f>
        <v>44.613340327222318</v>
      </c>
      <c r="S6042" s="12">
        <f>(Table1[[#This Row],[Profit]]/Table1[[#This Row],[Selling Price]])</f>
        <v>0.22690133418381811</v>
      </c>
      <c r="T6042">
        <v>2</v>
      </c>
      <c r="U6042" s="2">
        <f>Table1[[#This Row],[Selling Price]]*Table1[[#This Row],[Quantity]]</f>
        <v>393.24</v>
      </c>
      <c r="V6042" s="4">
        <v>0</v>
      </c>
      <c r="W6042">
        <v>295</v>
      </c>
      <c r="X6042" t="s">
        <v>36</v>
      </c>
      <c r="Y6042" t="s">
        <v>36</v>
      </c>
      <c r="Z6042" s="2">
        <v>219.56074679475711</v>
      </c>
    </row>
    <row r="6043" spans="1:26" x14ac:dyDescent="0.35">
      <c r="A6043" t="s">
        <v>1076</v>
      </c>
      <c r="B6043" t="s">
        <v>1077</v>
      </c>
      <c r="C6043" t="s">
        <v>55</v>
      </c>
      <c r="D6043" t="s">
        <v>46</v>
      </c>
      <c r="E6043" t="s">
        <v>102</v>
      </c>
      <c r="F6043" t="s">
        <v>3263</v>
      </c>
      <c r="G6043" t="s">
        <v>3264</v>
      </c>
      <c r="H6043" t="s">
        <v>32</v>
      </c>
      <c r="I6043" t="s">
        <v>3348</v>
      </c>
      <c r="J6043" s="1">
        <v>43078</v>
      </c>
      <c r="K6043" s="1">
        <v>43084</v>
      </c>
      <c r="L6043" t="s">
        <v>60</v>
      </c>
      <c r="M6043">
        <f>Table1[[#This Row],[Ship Date]]-Table1[[#This Row],[Order Date]]</f>
        <v>6</v>
      </c>
      <c r="N6043">
        <v>12</v>
      </c>
      <c r="O6043" t="s">
        <v>35</v>
      </c>
      <c r="P6043" s="3">
        <v>33.450000000000003</v>
      </c>
      <c r="Q6043" s="3">
        <v>21.922544855743901</v>
      </c>
      <c r="R6043" s="3">
        <f>(Table1[[#This Row],[Selling Price]]-Table1[[#This Row],[Cost Price]])</f>
        <v>11.527455144256102</v>
      </c>
      <c r="S6043" s="12">
        <f>(Table1[[#This Row],[Profit]]/Table1[[#This Row],[Selling Price]])</f>
        <v>0.34461749310182666</v>
      </c>
      <c r="T6043">
        <v>5</v>
      </c>
      <c r="U6043" s="2">
        <f>Table1[[#This Row],[Selling Price]]*Table1[[#This Row],[Quantity]]</f>
        <v>167.25</v>
      </c>
      <c r="V6043" s="4">
        <v>0</v>
      </c>
      <c r="W6043">
        <v>202</v>
      </c>
      <c r="X6043" t="s">
        <v>68</v>
      </c>
      <c r="Y6043" t="s">
        <v>52</v>
      </c>
      <c r="Z6043" s="2">
        <v>24.20405000348967</v>
      </c>
    </row>
    <row r="6044" spans="1:26" x14ac:dyDescent="0.35">
      <c r="A6044" t="s">
        <v>1076</v>
      </c>
      <c r="B6044" t="s">
        <v>1077</v>
      </c>
      <c r="C6044" t="s">
        <v>64</v>
      </c>
      <c r="D6044" t="s">
        <v>46</v>
      </c>
      <c r="E6044" t="s">
        <v>75</v>
      </c>
      <c r="F6044" t="s">
        <v>701</v>
      </c>
      <c r="G6044" t="s">
        <v>702</v>
      </c>
      <c r="H6044" t="s">
        <v>32</v>
      </c>
      <c r="I6044" t="s">
        <v>3496</v>
      </c>
      <c r="J6044" s="1">
        <v>42159</v>
      </c>
      <c r="K6044" s="1">
        <v>42159</v>
      </c>
      <c r="L6044" t="s">
        <v>1118</v>
      </c>
      <c r="M6044">
        <f>Table1[[#This Row],[Ship Date]]-Table1[[#This Row],[Order Date]]</f>
        <v>0</v>
      </c>
      <c r="N6044">
        <v>6</v>
      </c>
      <c r="O6044" t="s">
        <v>51</v>
      </c>
      <c r="P6044" s="3">
        <v>9.26</v>
      </c>
      <c r="Q6044" s="3">
        <v>6.7455092785438184</v>
      </c>
      <c r="R6044" s="3">
        <f>(Table1[[#This Row],[Selling Price]]-Table1[[#This Row],[Cost Price]])</f>
        <v>2.5144907214561814</v>
      </c>
      <c r="S6044" s="12">
        <f>(Table1[[#This Row],[Profit]]/Table1[[#This Row],[Selling Price]])</f>
        <v>0.27154327445531118</v>
      </c>
      <c r="T6044">
        <v>2</v>
      </c>
      <c r="U6044" s="2">
        <f>Table1[[#This Row],[Selling Price]]*Table1[[#This Row],[Quantity]]</f>
        <v>18.52</v>
      </c>
      <c r="V6044" s="4">
        <v>0</v>
      </c>
      <c r="W6044">
        <v>215</v>
      </c>
      <c r="X6044" t="s">
        <v>36</v>
      </c>
      <c r="Y6044" t="s">
        <v>52</v>
      </c>
      <c r="Z6044" s="2">
        <v>7.1869827432922744</v>
      </c>
    </row>
    <row r="6045" spans="1:26" x14ac:dyDescent="0.35">
      <c r="A6045" t="s">
        <v>1076</v>
      </c>
      <c r="B6045" t="s">
        <v>1077</v>
      </c>
      <c r="C6045" t="s">
        <v>39</v>
      </c>
      <c r="D6045" t="s">
        <v>46</v>
      </c>
      <c r="E6045" t="s">
        <v>86</v>
      </c>
      <c r="F6045" t="s">
        <v>2984</v>
      </c>
      <c r="G6045" t="s">
        <v>2985</v>
      </c>
      <c r="H6045" t="s">
        <v>32</v>
      </c>
      <c r="I6045" t="s">
        <v>3591</v>
      </c>
      <c r="J6045" s="1">
        <v>42822</v>
      </c>
      <c r="K6045" s="1">
        <v>42827</v>
      </c>
      <c r="L6045" t="s">
        <v>60</v>
      </c>
      <c r="M6045">
        <f>Table1[[#This Row],[Ship Date]]-Table1[[#This Row],[Order Date]]</f>
        <v>5</v>
      </c>
      <c r="N6045">
        <v>3</v>
      </c>
      <c r="O6045" t="s">
        <v>106</v>
      </c>
      <c r="P6045" s="3">
        <v>68.742000000000004</v>
      </c>
      <c r="Q6045" s="3">
        <v>56.715334091586463</v>
      </c>
      <c r="R6045" s="3">
        <f>(Table1[[#This Row],[Selling Price]]-Table1[[#This Row],[Cost Price]])</f>
        <v>12.026665908413541</v>
      </c>
      <c r="S6045" s="12">
        <f>(Table1[[#This Row],[Profit]]/Table1[[#This Row],[Selling Price]])</f>
        <v>0.17495368055066102</v>
      </c>
      <c r="T6045">
        <v>9</v>
      </c>
      <c r="U6045" s="2">
        <f>Table1[[#This Row],[Selling Price]]*Table1[[#This Row],[Quantity]]</f>
        <v>618.678</v>
      </c>
      <c r="V6045" s="4">
        <v>0.7</v>
      </c>
      <c r="W6045">
        <v>105</v>
      </c>
      <c r="X6045" t="s">
        <v>36</v>
      </c>
      <c r="Y6045" t="s">
        <v>36</v>
      </c>
      <c r="Z6045" s="2">
        <v>49.386275221630832</v>
      </c>
    </row>
    <row r="6046" spans="1:26" x14ac:dyDescent="0.35">
      <c r="A6046" t="s">
        <v>1076</v>
      </c>
      <c r="B6046" t="s">
        <v>1077</v>
      </c>
      <c r="C6046" t="s">
        <v>64</v>
      </c>
      <c r="D6046" t="s">
        <v>46</v>
      </c>
      <c r="E6046" t="s">
        <v>178</v>
      </c>
      <c r="F6046" t="s">
        <v>3592</v>
      </c>
      <c r="G6046" t="s">
        <v>610</v>
      </c>
      <c r="H6046" t="s">
        <v>32</v>
      </c>
      <c r="I6046" t="s">
        <v>3606</v>
      </c>
      <c r="J6046" s="1">
        <v>43091</v>
      </c>
      <c r="K6046" s="1">
        <v>43093</v>
      </c>
      <c r="L6046" t="s">
        <v>34</v>
      </c>
      <c r="M6046">
        <f>Table1[[#This Row],[Ship Date]]-Table1[[#This Row],[Order Date]]</f>
        <v>2</v>
      </c>
      <c r="N6046">
        <v>12</v>
      </c>
      <c r="O6046" t="s">
        <v>35</v>
      </c>
      <c r="P6046" s="3">
        <v>7.8239999999999998</v>
      </c>
      <c r="Q6046" s="3">
        <v>6.3466145142916606</v>
      </c>
      <c r="R6046" s="3">
        <f>(Table1[[#This Row],[Selling Price]]-Table1[[#This Row],[Cost Price]])</f>
        <v>1.4773854857083393</v>
      </c>
      <c r="S6046" s="12">
        <f>(Table1[[#This Row],[Profit]]/Table1[[#This Row],[Selling Price]])</f>
        <v>0.18882738825515585</v>
      </c>
      <c r="T6046">
        <v>1</v>
      </c>
      <c r="U6046" s="2">
        <f>Table1[[#This Row],[Selling Price]]*Table1[[#This Row],[Quantity]]</f>
        <v>7.8239999999999998</v>
      </c>
      <c r="V6046" s="4">
        <v>0.2</v>
      </c>
      <c r="W6046">
        <v>248</v>
      </c>
      <c r="X6046" t="s">
        <v>36</v>
      </c>
      <c r="Y6046" t="s">
        <v>52</v>
      </c>
      <c r="Z6046" s="2">
        <v>10.069126277885291</v>
      </c>
    </row>
    <row r="6047" spans="1:26" x14ac:dyDescent="0.35">
      <c r="A6047" t="s">
        <v>1076</v>
      </c>
      <c r="B6047" t="s">
        <v>1077</v>
      </c>
      <c r="C6047" t="s">
        <v>64</v>
      </c>
      <c r="D6047" t="s">
        <v>46</v>
      </c>
      <c r="E6047" t="s">
        <v>178</v>
      </c>
      <c r="F6047" t="s">
        <v>3617</v>
      </c>
      <c r="G6047" t="s">
        <v>3618</v>
      </c>
      <c r="H6047" t="s">
        <v>32</v>
      </c>
      <c r="I6047" t="s">
        <v>3619</v>
      </c>
      <c r="J6047" s="1">
        <v>41880</v>
      </c>
      <c r="K6047" s="1">
        <v>41884</v>
      </c>
      <c r="L6047" t="s">
        <v>34</v>
      </c>
      <c r="M6047">
        <f>Table1[[#This Row],[Ship Date]]-Table1[[#This Row],[Order Date]]</f>
        <v>4</v>
      </c>
      <c r="N6047">
        <v>8</v>
      </c>
      <c r="O6047" t="s">
        <v>61</v>
      </c>
      <c r="P6047" s="3">
        <v>29.808</v>
      </c>
      <c r="Q6047" s="3">
        <v>21.034374123192691</v>
      </c>
      <c r="R6047" s="3">
        <f>(Table1[[#This Row],[Selling Price]]-Table1[[#This Row],[Cost Price]])</f>
        <v>8.7736258768073085</v>
      </c>
      <c r="S6047" s="12">
        <f>(Table1[[#This Row],[Profit]]/Table1[[#This Row],[Selling Price]])</f>
        <v>0.29433795883008951</v>
      </c>
      <c r="T6047">
        <v>2</v>
      </c>
      <c r="U6047" s="2">
        <f>Table1[[#This Row],[Selling Price]]*Table1[[#This Row],[Quantity]]</f>
        <v>59.616</v>
      </c>
      <c r="V6047" s="4">
        <v>0.2</v>
      </c>
      <c r="W6047">
        <v>419</v>
      </c>
      <c r="X6047" t="s">
        <v>36</v>
      </c>
      <c r="Y6047" t="s">
        <v>68</v>
      </c>
      <c r="Z6047" s="2">
        <v>132.5509689941303</v>
      </c>
    </row>
    <row r="6048" spans="1:26" x14ac:dyDescent="0.35">
      <c r="A6048" t="s">
        <v>1076</v>
      </c>
      <c r="B6048" t="s">
        <v>1077</v>
      </c>
      <c r="C6048" t="s">
        <v>45</v>
      </c>
      <c r="D6048" t="s">
        <v>46</v>
      </c>
      <c r="E6048" t="s">
        <v>75</v>
      </c>
      <c r="F6048" t="s">
        <v>2723</v>
      </c>
      <c r="G6048" t="s">
        <v>2380</v>
      </c>
      <c r="H6048" t="s">
        <v>32</v>
      </c>
      <c r="I6048" t="s">
        <v>3648</v>
      </c>
      <c r="J6048" s="1">
        <v>42855</v>
      </c>
      <c r="K6048" s="1">
        <v>42860</v>
      </c>
      <c r="L6048" t="s">
        <v>60</v>
      </c>
      <c r="M6048">
        <f>Table1[[#This Row],[Ship Date]]-Table1[[#This Row],[Order Date]]</f>
        <v>5</v>
      </c>
      <c r="N6048">
        <v>4</v>
      </c>
      <c r="O6048" t="s">
        <v>106</v>
      </c>
      <c r="P6048" s="3">
        <v>15.528</v>
      </c>
      <c r="Q6048" s="3">
        <v>10.625352163025219</v>
      </c>
      <c r="R6048" s="3">
        <f>(Table1[[#This Row],[Selling Price]]-Table1[[#This Row],[Cost Price]])</f>
        <v>4.902647836974781</v>
      </c>
      <c r="S6048" s="12">
        <f>(Table1[[#This Row],[Profit]]/Table1[[#This Row],[Selling Price]])</f>
        <v>0.31572951036674274</v>
      </c>
      <c r="T6048">
        <v>3</v>
      </c>
      <c r="U6048" s="2">
        <f>Table1[[#This Row],[Selling Price]]*Table1[[#This Row],[Quantity]]</f>
        <v>46.584000000000003</v>
      </c>
      <c r="V6048" s="4">
        <v>0.2</v>
      </c>
      <c r="W6048">
        <v>387</v>
      </c>
      <c r="X6048" t="s">
        <v>36</v>
      </c>
      <c r="Y6048" t="s">
        <v>52</v>
      </c>
      <c r="Z6048" s="2">
        <v>16.46993114739707</v>
      </c>
    </row>
    <row r="6049" spans="1:26" x14ac:dyDescent="0.35">
      <c r="A6049" t="s">
        <v>1076</v>
      </c>
      <c r="B6049" t="s">
        <v>1077</v>
      </c>
      <c r="C6049" t="s">
        <v>64</v>
      </c>
      <c r="D6049" t="s">
        <v>46</v>
      </c>
      <c r="E6049" t="s">
        <v>65</v>
      </c>
      <c r="F6049" t="s">
        <v>2756</v>
      </c>
      <c r="G6049" t="s">
        <v>2757</v>
      </c>
      <c r="H6049" t="s">
        <v>32</v>
      </c>
      <c r="I6049" t="s">
        <v>3747</v>
      </c>
      <c r="J6049" s="1">
        <v>43094</v>
      </c>
      <c r="K6049" s="1">
        <v>43097</v>
      </c>
      <c r="L6049" t="s">
        <v>34</v>
      </c>
      <c r="M6049">
        <f>Table1[[#This Row],[Ship Date]]-Table1[[#This Row],[Order Date]]</f>
        <v>3</v>
      </c>
      <c r="N6049">
        <v>12</v>
      </c>
      <c r="O6049" t="s">
        <v>35</v>
      </c>
      <c r="P6049" s="3">
        <v>95.94</v>
      </c>
      <c r="Q6049" s="3">
        <v>77.67983226490891</v>
      </c>
      <c r="R6049" s="3">
        <f>(Table1[[#This Row],[Selling Price]]-Table1[[#This Row],[Cost Price]])</f>
        <v>18.260167735091088</v>
      </c>
      <c r="S6049" s="12">
        <f>(Table1[[#This Row],[Profit]]/Table1[[#This Row],[Selling Price]])</f>
        <v>0.19032903622150393</v>
      </c>
      <c r="T6049">
        <v>3</v>
      </c>
      <c r="U6049" s="2">
        <f>Table1[[#This Row],[Selling Price]]*Table1[[#This Row],[Quantity]]</f>
        <v>287.82</v>
      </c>
      <c r="V6049" s="4">
        <v>0</v>
      </c>
      <c r="W6049">
        <v>330</v>
      </c>
      <c r="X6049" t="s">
        <v>36</v>
      </c>
      <c r="Y6049" t="s">
        <v>68</v>
      </c>
      <c r="Z6049" s="2">
        <v>69.395773811588057</v>
      </c>
    </row>
    <row r="6050" spans="1:26" x14ac:dyDescent="0.35">
      <c r="A6050" t="s">
        <v>1076</v>
      </c>
      <c r="B6050" t="s">
        <v>1077</v>
      </c>
      <c r="C6050" t="s">
        <v>45</v>
      </c>
      <c r="D6050" t="s">
        <v>46</v>
      </c>
      <c r="E6050" t="s">
        <v>86</v>
      </c>
      <c r="F6050" t="s">
        <v>2308</v>
      </c>
      <c r="G6050" t="s">
        <v>2309</v>
      </c>
      <c r="H6050" t="s">
        <v>32</v>
      </c>
      <c r="I6050" t="s">
        <v>3959</v>
      </c>
      <c r="J6050" s="1">
        <v>43009</v>
      </c>
      <c r="K6050" s="1">
        <v>43010</v>
      </c>
      <c r="L6050" t="s">
        <v>199</v>
      </c>
      <c r="M6050">
        <f>Table1[[#This Row],[Ship Date]]-Table1[[#This Row],[Order Date]]</f>
        <v>1</v>
      </c>
      <c r="N6050">
        <v>10</v>
      </c>
      <c r="O6050" t="s">
        <v>61</v>
      </c>
      <c r="P6050" s="3">
        <v>1.44</v>
      </c>
      <c r="Q6050" s="3">
        <v>1.0539055114369531</v>
      </c>
      <c r="R6050" s="3">
        <f>(Table1[[#This Row],[Selling Price]]-Table1[[#This Row],[Cost Price]])</f>
        <v>0.38609448856304684</v>
      </c>
      <c r="S6050" s="12">
        <f>(Table1[[#This Row],[Profit]]/Table1[[#This Row],[Selling Price]])</f>
        <v>0.26812117261322699</v>
      </c>
      <c r="T6050">
        <v>1</v>
      </c>
      <c r="U6050" s="2">
        <f>Table1[[#This Row],[Selling Price]]*Table1[[#This Row],[Quantity]]</f>
        <v>1.44</v>
      </c>
      <c r="V6050" s="4">
        <v>0.2</v>
      </c>
      <c r="W6050">
        <v>283</v>
      </c>
      <c r="X6050" t="s">
        <v>36</v>
      </c>
      <c r="Y6050" t="s">
        <v>52</v>
      </c>
      <c r="Z6050" s="2">
        <v>3.7895982036958151</v>
      </c>
    </row>
    <row r="6051" spans="1:26" x14ac:dyDescent="0.35">
      <c r="A6051" t="s">
        <v>1076</v>
      </c>
      <c r="B6051" t="s">
        <v>1077</v>
      </c>
      <c r="C6051" t="s">
        <v>45</v>
      </c>
      <c r="D6051" t="s">
        <v>46</v>
      </c>
      <c r="E6051" t="s">
        <v>75</v>
      </c>
      <c r="F6051" t="s">
        <v>3962</v>
      </c>
      <c r="G6051" t="s">
        <v>3963</v>
      </c>
      <c r="H6051" t="s">
        <v>32</v>
      </c>
      <c r="I6051" t="s">
        <v>3964</v>
      </c>
      <c r="J6051" s="1">
        <v>41902</v>
      </c>
      <c r="K6051" s="1">
        <v>41907</v>
      </c>
      <c r="L6051" t="s">
        <v>60</v>
      </c>
      <c r="M6051">
        <f>Table1[[#This Row],[Ship Date]]-Table1[[#This Row],[Order Date]]</f>
        <v>5</v>
      </c>
      <c r="N6051">
        <v>9</v>
      </c>
      <c r="O6051" t="s">
        <v>61</v>
      </c>
      <c r="P6051" s="3">
        <v>2.8159999999999998</v>
      </c>
      <c r="Q6051" s="3">
        <v>1.9228632232060019</v>
      </c>
      <c r="R6051" s="3">
        <f>(Table1[[#This Row],[Selling Price]]-Table1[[#This Row],[Cost Price]])</f>
        <v>0.89313677679399794</v>
      </c>
      <c r="S6051" s="12">
        <f>(Table1[[#This Row],[Profit]]/Table1[[#This Row],[Selling Price]])</f>
        <v>0.31716504857741407</v>
      </c>
      <c r="T6051">
        <v>2</v>
      </c>
      <c r="U6051" s="2">
        <f>Table1[[#This Row],[Selling Price]]*Table1[[#This Row],[Quantity]]</f>
        <v>5.6319999999999997</v>
      </c>
      <c r="V6051" s="4">
        <v>0.2</v>
      </c>
      <c r="W6051">
        <v>122</v>
      </c>
      <c r="X6051" t="s">
        <v>36</v>
      </c>
      <c r="Y6051" t="s">
        <v>52</v>
      </c>
      <c r="Z6051" s="2">
        <v>3.0382310642872441</v>
      </c>
    </row>
    <row r="6052" spans="1:26" x14ac:dyDescent="0.35">
      <c r="A6052" t="s">
        <v>1076</v>
      </c>
      <c r="B6052" t="s">
        <v>1077</v>
      </c>
      <c r="C6052" t="s">
        <v>55</v>
      </c>
      <c r="D6052" t="s">
        <v>46</v>
      </c>
      <c r="E6052" t="s">
        <v>65</v>
      </c>
      <c r="F6052" t="s">
        <v>1193</v>
      </c>
      <c r="G6052" t="s">
        <v>1194</v>
      </c>
      <c r="H6052" t="s">
        <v>32</v>
      </c>
      <c r="I6052" t="s">
        <v>3965</v>
      </c>
      <c r="J6052" s="1">
        <v>42944</v>
      </c>
      <c r="K6052" s="1">
        <v>42948</v>
      </c>
      <c r="L6052" t="s">
        <v>60</v>
      </c>
      <c r="M6052">
        <f>Table1[[#This Row],[Ship Date]]-Table1[[#This Row],[Order Date]]</f>
        <v>4</v>
      </c>
      <c r="N6052">
        <v>7</v>
      </c>
      <c r="O6052" t="s">
        <v>51</v>
      </c>
      <c r="P6052" s="3">
        <v>14.98</v>
      </c>
      <c r="Q6052" s="3">
        <v>11.033680080718341</v>
      </c>
      <c r="R6052" s="3">
        <f>(Table1[[#This Row],[Selling Price]]-Table1[[#This Row],[Cost Price]])</f>
        <v>3.9463199192816596</v>
      </c>
      <c r="S6052" s="12">
        <f>(Table1[[#This Row],[Profit]]/Table1[[#This Row],[Selling Price]])</f>
        <v>0.26343924694804133</v>
      </c>
      <c r="T6052">
        <v>1</v>
      </c>
      <c r="U6052" s="2">
        <f>Table1[[#This Row],[Selling Price]]*Table1[[#This Row],[Quantity]]</f>
        <v>14.98</v>
      </c>
      <c r="V6052" s="4">
        <v>0</v>
      </c>
      <c r="W6052">
        <v>162</v>
      </c>
      <c r="X6052" t="s">
        <v>36</v>
      </c>
      <c r="Y6052" t="s">
        <v>52</v>
      </c>
      <c r="Z6052" s="2">
        <v>17.59751550645715</v>
      </c>
    </row>
    <row r="6053" spans="1:26" x14ac:dyDescent="0.35">
      <c r="A6053" t="s">
        <v>1076</v>
      </c>
      <c r="B6053" t="s">
        <v>1077</v>
      </c>
      <c r="C6053" t="s">
        <v>39</v>
      </c>
      <c r="D6053" t="s">
        <v>46</v>
      </c>
      <c r="E6053" t="s">
        <v>91</v>
      </c>
      <c r="F6053" t="s">
        <v>145</v>
      </c>
      <c r="G6053" t="s">
        <v>146</v>
      </c>
      <c r="H6053" t="s">
        <v>32</v>
      </c>
      <c r="I6053" t="s">
        <v>3999</v>
      </c>
      <c r="J6053" s="1">
        <v>43060</v>
      </c>
      <c r="K6053" s="1">
        <v>43064</v>
      </c>
      <c r="L6053" t="s">
        <v>60</v>
      </c>
      <c r="M6053">
        <f>Table1[[#This Row],[Ship Date]]-Table1[[#This Row],[Order Date]]</f>
        <v>4</v>
      </c>
      <c r="N6053">
        <v>11</v>
      </c>
      <c r="O6053" t="s">
        <v>35</v>
      </c>
      <c r="P6053" s="3">
        <v>8.6199999999999992</v>
      </c>
      <c r="Q6053" s="3">
        <v>5.8494644823711797</v>
      </c>
      <c r="R6053" s="3">
        <f>(Table1[[#This Row],[Selling Price]]-Table1[[#This Row],[Cost Price]])</f>
        <v>2.7705355176288196</v>
      </c>
      <c r="S6053" s="12">
        <f>(Table1[[#This Row],[Profit]]/Table1[[#This Row],[Selling Price]])</f>
        <v>0.32140783267155681</v>
      </c>
      <c r="T6053">
        <v>1</v>
      </c>
      <c r="U6053" s="2">
        <f>Table1[[#This Row],[Selling Price]]*Table1[[#This Row],[Quantity]]</f>
        <v>8.6199999999999992</v>
      </c>
      <c r="V6053" s="4">
        <v>0</v>
      </c>
      <c r="W6053">
        <v>130</v>
      </c>
      <c r="X6053" t="s">
        <v>36</v>
      </c>
      <c r="Y6053" t="s">
        <v>52</v>
      </c>
      <c r="Z6053" s="2">
        <v>21.557660860533499</v>
      </c>
    </row>
    <row r="6054" spans="1:26" x14ac:dyDescent="0.35">
      <c r="A6054" t="s">
        <v>1076</v>
      </c>
      <c r="B6054" t="s">
        <v>1077</v>
      </c>
      <c r="C6054" t="s">
        <v>55</v>
      </c>
      <c r="D6054" t="s">
        <v>46</v>
      </c>
      <c r="E6054" t="s">
        <v>102</v>
      </c>
      <c r="F6054" t="s">
        <v>4026</v>
      </c>
      <c r="G6054" t="s">
        <v>4027</v>
      </c>
      <c r="H6054" t="s">
        <v>32</v>
      </c>
      <c r="I6054" t="s">
        <v>4028</v>
      </c>
      <c r="J6054" s="1">
        <v>43089</v>
      </c>
      <c r="K6054" s="1">
        <v>43095</v>
      </c>
      <c r="L6054" t="s">
        <v>60</v>
      </c>
      <c r="M6054">
        <f>Table1[[#This Row],[Ship Date]]-Table1[[#This Row],[Order Date]]</f>
        <v>6</v>
      </c>
      <c r="N6054">
        <v>12</v>
      </c>
      <c r="O6054" t="s">
        <v>35</v>
      </c>
      <c r="P6054" s="3">
        <v>6.48</v>
      </c>
      <c r="Q6054" s="3">
        <v>4.8946468964159111</v>
      </c>
      <c r="R6054" s="3">
        <f>(Table1[[#This Row],[Selling Price]]-Table1[[#This Row],[Cost Price]])</f>
        <v>1.5853531035840893</v>
      </c>
      <c r="S6054" s="12">
        <f>(Table1[[#This Row],[Profit]]/Table1[[#This Row],[Selling Price]])</f>
        <v>0.24465325672593968</v>
      </c>
      <c r="T6054">
        <v>1</v>
      </c>
      <c r="U6054" s="2">
        <f>Table1[[#This Row],[Selling Price]]*Table1[[#This Row],[Quantity]]</f>
        <v>6.48</v>
      </c>
      <c r="V6054" s="4">
        <v>0</v>
      </c>
      <c r="W6054">
        <v>103</v>
      </c>
      <c r="X6054" t="s">
        <v>68</v>
      </c>
      <c r="Y6054" t="s">
        <v>36</v>
      </c>
      <c r="Z6054" s="2">
        <v>7.7120945459527581</v>
      </c>
    </row>
    <row r="6055" spans="1:26" x14ac:dyDescent="0.35">
      <c r="A6055" t="s">
        <v>1076</v>
      </c>
      <c r="B6055" t="s">
        <v>1077</v>
      </c>
      <c r="C6055" t="s">
        <v>27</v>
      </c>
      <c r="D6055" t="s">
        <v>46</v>
      </c>
      <c r="E6055" t="s">
        <v>65</v>
      </c>
      <c r="F6055" t="s">
        <v>2594</v>
      </c>
      <c r="G6055" t="s">
        <v>2595</v>
      </c>
      <c r="H6055" t="s">
        <v>32</v>
      </c>
      <c r="I6055" t="s">
        <v>4041</v>
      </c>
      <c r="J6055" s="1">
        <v>41817</v>
      </c>
      <c r="K6055" s="1">
        <v>41821</v>
      </c>
      <c r="L6055" t="s">
        <v>60</v>
      </c>
      <c r="M6055">
        <f>Table1[[#This Row],[Ship Date]]-Table1[[#This Row],[Order Date]]</f>
        <v>4</v>
      </c>
      <c r="N6055">
        <v>6</v>
      </c>
      <c r="O6055" t="s">
        <v>51</v>
      </c>
      <c r="P6055" s="3">
        <v>306.2</v>
      </c>
      <c r="Q6055" s="3">
        <v>199.85039547164271</v>
      </c>
      <c r="R6055" s="3">
        <f>(Table1[[#This Row],[Selling Price]]-Table1[[#This Row],[Cost Price]])</f>
        <v>106.34960452835728</v>
      </c>
      <c r="S6055" s="12">
        <f>(Table1[[#This Row],[Profit]]/Table1[[#This Row],[Selling Price]])</f>
        <v>0.34732072021018051</v>
      </c>
      <c r="T6055">
        <v>5</v>
      </c>
      <c r="U6055" s="2">
        <f>Table1[[#This Row],[Selling Price]]*Table1[[#This Row],[Quantity]]</f>
        <v>1531</v>
      </c>
      <c r="V6055" s="4">
        <v>0</v>
      </c>
      <c r="W6055">
        <v>249</v>
      </c>
      <c r="X6055" t="s">
        <v>36</v>
      </c>
      <c r="Y6055" t="s">
        <v>36</v>
      </c>
      <c r="Z6055" s="2">
        <v>176.34568148724259</v>
      </c>
    </row>
    <row r="6056" spans="1:26" x14ac:dyDescent="0.35">
      <c r="A6056" t="s">
        <v>1076</v>
      </c>
      <c r="B6056" t="s">
        <v>1077</v>
      </c>
      <c r="C6056" t="s">
        <v>27</v>
      </c>
      <c r="D6056" t="s">
        <v>46</v>
      </c>
      <c r="E6056" t="s">
        <v>47</v>
      </c>
      <c r="F6056" t="s">
        <v>4298</v>
      </c>
      <c r="G6056" t="s">
        <v>4299</v>
      </c>
      <c r="H6056" t="s">
        <v>32</v>
      </c>
      <c r="I6056" t="s">
        <v>4300</v>
      </c>
      <c r="J6056" s="1">
        <v>42658</v>
      </c>
      <c r="K6056" s="1">
        <v>42664</v>
      </c>
      <c r="L6056" t="s">
        <v>60</v>
      </c>
      <c r="M6056">
        <f>Table1[[#This Row],[Ship Date]]-Table1[[#This Row],[Order Date]]</f>
        <v>6</v>
      </c>
      <c r="N6056">
        <v>10</v>
      </c>
      <c r="O6056" t="s">
        <v>61</v>
      </c>
      <c r="P6056" s="3">
        <v>20.16</v>
      </c>
      <c r="Q6056" s="3">
        <v>15.84109113987099</v>
      </c>
      <c r="R6056" s="3">
        <f>(Table1[[#This Row],[Selling Price]]-Table1[[#This Row],[Cost Price]])</f>
        <v>4.3189088601290102</v>
      </c>
      <c r="S6056" s="12">
        <f>(Table1[[#This Row],[Profit]]/Table1[[#This Row],[Selling Price]])</f>
        <v>0.2142315902841771</v>
      </c>
      <c r="T6056">
        <v>7</v>
      </c>
      <c r="U6056" s="2">
        <f>Table1[[#This Row],[Selling Price]]*Table1[[#This Row],[Quantity]]</f>
        <v>141.12</v>
      </c>
      <c r="V6056" s="4">
        <v>0</v>
      </c>
      <c r="W6056">
        <v>365</v>
      </c>
      <c r="X6056" t="s">
        <v>68</v>
      </c>
      <c r="Y6056" t="s">
        <v>52</v>
      </c>
      <c r="Z6056" s="2">
        <v>5.8362947149711353</v>
      </c>
    </row>
    <row r="6057" spans="1:26" x14ac:dyDescent="0.35">
      <c r="A6057" t="s">
        <v>1076</v>
      </c>
      <c r="B6057" t="s">
        <v>1077</v>
      </c>
      <c r="C6057" t="s">
        <v>55</v>
      </c>
      <c r="D6057" t="s">
        <v>46</v>
      </c>
      <c r="E6057" t="s">
        <v>102</v>
      </c>
      <c r="F6057" t="s">
        <v>3489</v>
      </c>
      <c r="G6057" t="s">
        <v>3490</v>
      </c>
      <c r="H6057" t="s">
        <v>32</v>
      </c>
      <c r="I6057" t="s">
        <v>4307</v>
      </c>
      <c r="J6057" s="1">
        <v>41868</v>
      </c>
      <c r="K6057" s="1">
        <v>41872</v>
      </c>
      <c r="L6057" t="s">
        <v>60</v>
      </c>
      <c r="M6057">
        <f>Table1[[#This Row],[Ship Date]]-Table1[[#This Row],[Order Date]]</f>
        <v>4</v>
      </c>
      <c r="N6057">
        <v>8</v>
      </c>
      <c r="O6057" t="s">
        <v>61</v>
      </c>
      <c r="P6057" s="3">
        <v>114.2</v>
      </c>
      <c r="Q6057" s="3">
        <v>95.421588073370359</v>
      </c>
      <c r="R6057" s="3">
        <f>(Table1[[#This Row],[Selling Price]]-Table1[[#This Row],[Cost Price]])</f>
        <v>18.778411926629644</v>
      </c>
      <c r="S6057" s="12">
        <f>(Table1[[#This Row],[Profit]]/Table1[[#This Row],[Selling Price]])</f>
        <v>0.16443443018064488</v>
      </c>
      <c r="T6057">
        <v>5</v>
      </c>
      <c r="U6057" s="2">
        <f>Table1[[#This Row],[Selling Price]]*Table1[[#This Row],[Quantity]]</f>
        <v>571</v>
      </c>
      <c r="V6057" s="4">
        <v>0</v>
      </c>
      <c r="W6057">
        <v>199</v>
      </c>
      <c r="X6057" t="s">
        <v>36</v>
      </c>
      <c r="Y6057" t="s">
        <v>52</v>
      </c>
      <c r="Z6057" s="2">
        <v>30.8410485770723</v>
      </c>
    </row>
    <row r="6058" spans="1:26" x14ac:dyDescent="0.35">
      <c r="A6058" t="s">
        <v>1076</v>
      </c>
      <c r="B6058" t="s">
        <v>1077</v>
      </c>
      <c r="C6058" t="s">
        <v>39</v>
      </c>
      <c r="D6058" t="s">
        <v>46</v>
      </c>
      <c r="E6058" t="s">
        <v>86</v>
      </c>
      <c r="F6058" t="s">
        <v>4308</v>
      </c>
      <c r="G6058" t="s">
        <v>1062</v>
      </c>
      <c r="H6058" t="s">
        <v>32</v>
      </c>
      <c r="I6058" t="s">
        <v>4426</v>
      </c>
      <c r="J6058" s="1">
        <v>42995</v>
      </c>
      <c r="K6058" s="1">
        <v>42999</v>
      </c>
      <c r="L6058" t="s">
        <v>34</v>
      </c>
      <c r="M6058">
        <f>Table1[[#This Row],[Ship Date]]-Table1[[#This Row],[Order Date]]</f>
        <v>4</v>
      </c>
      <c r="N6058">
        <v>9</v>
      </c>
      <c r="O6058" t="s">
        <v>61</v>
      </c>
      <c r="P6058" s="3">
        <v>10.776</v>
      </c>
      <c r="Q6058" s="3">
        <v>8.2735491832605064</v>
      </c>
      <c r="R6058" s="3">
        <f>(Table1[[#This Row],[Selling Price]]-Table1[[#This Row],[Cost Price]])</f>
        <v>2.5024508167394934</v>
      </c>
      <c r="S6058" s="12">
        <f>(Table1[[#This Row],[Profit]]/Table1[[#This Row],[Selling Price]])</f>
        <v>0.23222446332029451</v>
      </c>
      <c r="T6058">
        <v>3</v>
      </c>
      <c r="U6058" s="2">
        <f>Table1[[#This Row],[Selling Price]]*Table1[[#This Row],[Quantity]]</f>
        <v>32.328000000000003</v>
      </c>
      <c r="V6058" s="4">
        <v>0.2</v>
      </c>
      <c r="W6058">
        <v>330</v>
      </c>
      <c r="X6058" t="s">
        <v>36</v>
      </c>
      <c r="Y6058" t="s">
        <v>52</v>
      </c>
      <c r="Z6058" s="2">
        <v>10.02463458068125</v>
      </c>
    </row>
    <row r="6059" spans="1:26" x14ac:dyDescent="0.35">
      <c r="A6059" t="s">
        <v>1076</v>
      </c>
      <c r="B6059" t="s">
        <v>1077</v>
      </c>
      <c r="C6059" t="s">
        <v>27</v>
      </c>
      <c r="D6059" t="s">
        <v>46</v>
      </c>
      <c r="E6059" t="s">
        <v>91</v>
      </c>
      <c r="F6059" t="s">
        <v>4301</v>
      </c>
      <c r="G6059" t="s">
        <v>4302</v>
      </c>
      <c r="H6059" t="s">
        <v>32</v>
      </c>
      <c r="I6059" t="s">
        <v>4541</v>
      </c>
      <c r="J6059" s="1">
        <v>42111</v>
      </c>
      <c r="K6059" s="1">
        <v>42115</v>
      </c>
      <c r="L6059" t="s">
        <v>60</v>
      </c>
      <c r="M6059">
        <f>Table1[[#This Row],[Ship Date]]-Table1[[#This Row],[Order Date]]</f>
        <v>4</v>
      </c>
      <c r="N6059">
        <v>4</v>
      </c>
      <c r="O6059" t="s">
        <v>106</v>
      </c>
      <c r="P6059" s="3">
        <v>1447.65</v>
      </c>
      <c r="Q6059" s="3">
        <v>1222.5953144543259</v>
      </c>
      <c r="R6059" s="3">
        <f>(Table1[[#This Row],[Selling Price]]-Table1[[#This Row],[Cost Price]])</f>
        <v>225.05468554567415</v>
      </c>
      <c r="S6059" s="12">
        <f>(Table1[[#This Row],[Profit]]/Table1[[#This Row],[Selling Price]])</f>
        <v>0.15546208375344464</v>
      </c>
      <c r="T6059">
        <v>5</v>
      </c>
      <c r="U6059" s="2">
        <f>Table1[[#This Row],[Selling Price]]*Table1[[#This Row],[Quantity]]</f>
        <v>7238.25</v>
      </c>
      <c r="V6059" s="4">
        <v>0</v>
      </c>
      <c r="W6059">
        <v>338</v>
      </c>
      <c r="X6059" t="s">
        <v>36</v>
      </c>
      <c r="Y6059" t="s">
        <v>36</v>
      </c>
      <c r="Z6059" s="2">
        <v>443.52619281390821</v>
      </c>
    </row>
    <row r="6060" spans="1:26" x14ac:dyDescent="0.35">
      <c r="A6060" t="s">
        <v>1076</v>
      </c>
      <c r="B6060" t="s">
        <v>1077</v>
      </c>
      <c r="C6060" t="s">
        <v>45</v>
      </c>
      <c r="D6060" t="s">
        <v>46</v>
      </c>
      <c r="E6060" t="s">
        <v>102</v>
      </c>
      <c r="F6060" t="s">
        <v>4587</v>
      </c>
      <c r="G6060" t="s">
        <v>4588</v>
      </c>
      <c r="H6060" t="s">
        <v>32</v>
      </c>
      <c r="I6060" t="s">
        <v>4586</v>
      </c>
      <c r="J6060" s="1">
        <v>42136</v>
      </c>
      <c r="K6060" s="1">
        <v>42140</v>
      </c>
      <c r="L6060" t="s">
        <v>60</v>
      </c>
      <c r="M6060">
        <f>Table1[[#This Row],[Ship Date]]-Table1[[#This Row],[Order Date]]</f>
        <v>4</v>
      </c>
      <c r="N6060">
        <v>5</v>
      </c>
      <c r="O6060" t="s">
        <v>51</v>
      </c>
      <c r="P6060" s="3">
        <v>25.68</v>
      </c>
      <c r="Q6060" s="3">
        <v>17.181171190128669</v>
      </c>
      <c r="R6060" s="3">
        <f>(Table1[[#This Row],[Selling Price]]-Table1[[#This Row],[Cost Price]])</f>
        <v>8.4988288098713305</v>
      </c>
      <c r="S6060" s="12">
        <f>(Table1[[#This Row],[Profit]]/Table1[[#This Row],[Selling Price]])</f>
        <v>0.33095127764296461</v>
      </c>
      <c r="T6060">
        <v>6</v>
      </c>
      <c r="U6060" s="2">
        <f>Table1[[#This Row],[Selling Price]]*Table1[[#This Row],[Quantity]]</f>
        <v>154.07999999999998</v>
      </c>
      <c r="V6060" s="4">
        <v>0</v>
      </c>
      <c r="W6060">
        <v>435</v>
      </c>
      <c r="X6060" t="s">
        <v>36</v>
      </c>
      <c r="Y6060" t="s">
        <v>52</v>
      </c>
      <c r="Z6060" s="2">
        <v>9.5926758171707913</v>
      </c>
    </row>
    <row r="6061" spans="1:26" x14ac:dyDescent="0.35">
      <c r="A6061" t="s">
        <v>1076</v>
      </c>
      <c r="B6061" t="s">
        <v>1077</v>
      </c>
      <c r="C6061" t="s">
        <v>45</v>
      </c>
      <c r="D6061" t="s">
        <v>46</v>
      </c>
      <c r="E6061" t="s">
        <v>65</v>
      </c>
      <c r="F6061" t="s">
        <v>1698</v>
      </c>
      <c r="G6061" t="s">
        <v>1699</v>
      </c>
      <c r="H6061" t="s">
        <v>32</v>
      </c>
      <c r="I6061" t="s">
        <v>4649</v>
      </c>
      <c r="J6061" s="1">
        <v>43055</v>
      </c>
      <c r="K6061" s="1">
        <v>43061</v>
      </c>
      <c r="L6061" t="s">
        <v>60</v>
      </c>
      <c r="M6061">
        <f>Table1[[#This Row],[Ship Date]]-Table1[[#This Row],[Order Date]]</f>
        <v>6</v>
      </c>
      <c r="N6061">
        <v>11</v>
      </c>
      <c r="O6061" t="s">
        <v>35</v>
      </c>
      <c r="P6061" s="3">
        <v>811.28</v>
      </c>
      <c r="Q6061" s="3">
        <v>664.17381625992596</v>
      </c>
      <c r="R6061" s="3">
        <f>(Table1[[#This Row],[Selling Price]]-Table1[[#This Row],[Cost Price]])</f>
        <v>147.10618374007402</v>
      </c>
      <c r="S6061" s="12">
        <f>(Table1[[#This Row],[Profit]]/Table1[[#This Row],[Selling Price]])</f>
        <v>0.18132603261521796</v>
      </c>
      <c r="T6061">
        <v>8</v>
      </c>
      <c r="U6061" s="2">
        <f>Table1[[#This Row],[Selling Price]]*Table1[[#This Row],[Quantity]]</f>
        <v>6490.24</v>
      </c>
      <c r="V6061" s="4">
        <v>0</v>
      </c>
      <c r="W6061">
        <v>104</v>
      </c>
      <c r="X6061" t="s">
        <v>68</v>
      </c>
      <c r="Y6061" t="s">
        <v>36</v>
      </c>
      <c r="Z6061" s="2">
        <v>255.67926070697769</v>
      </c>
    </row>
    <row r="6062" spans="1:26" x14ac:dyDescent="0.35">
      <c r="A6062" t="s">
        <v>1076</v>
      </c>
      <c r="B6062" t="s">
        <v>1077</v>
      </c>
      <c r="C6062" t="s">
        <v>45</v>
      </c>
      <c r="D6062" t="s">
        <v>46</v>
      </c>
      <c r="E6062" t="s">
        <v>86</v>
      </c>
      <c r="F6062" t="s">
        <v>4344</v>
      </c>
      <c r="G6062" t="s">
        <v>4345</v>
      </c>
      <c r="H6062" t="s">
        <v>32</v>
      </c>
      <c r="I6062" t="s">
        <v>4687</v>
      </c>
      <c r="J6062" s="1">
        <v>42289</v>
      </c>
      <c r="K6062" s="1">
        <v>42294</v>
      </c>
      <c r="L6062" t="s">
        <v>34</v>
      </c>
      <c r="M6062">
        <f>Table1[[#This Row],[Ship Date]]-Table1[[#This Row],[Order Date]]</f>
        <v>5</v>
      </c>
      <c r="N6062">
        <v>10</v>
      </c>
      <c r="O6062" t="s">
        <v>61</v>
      </c>
      <c r="P6062" s="3">
        <v>12.56</v>
      </c>
      <c r="Q6062" s="3">
        <v>8.4297537263107927</v>
      </c>
      <c r="R6062" s="3">
        <f>(Table1[[#This Row],[Selling Price]]-Table1[[#This Row],[Cost Price]])</f>
        <v>4.1302462736892078</v>
      </c>
      <c r="S6062" s="12">
        <f>(Table1[[#This Row],[Profit]]/Table1[[#This Row],[Selling Price]])</f>
        <v>0.32884126382875856</v>
      </c>
      <c r="T6062">
        <v>2</v>
      </c>
      <c r="U6062" s="2">
        <f>Table1[[#This Row],[Selling Price]]*Table1[[#This Row],[Quantity]]</f>
        <v>25.12</v>
      </c>
      <c r="V6062" s="4">
        <v>0</v>
      </c>
      <c r="W6062">
        <v>401</v>
      </c>
      <c r="X6062" t="s">
        <v>36</v>
      </c>
      <c r="Y6062" t="s">
        <v>52</v>
      </c>
      <c r="Z6062" s="2">
        <v>11.952934642648581</v>
      </c>
    </row>
    <row r="6063" spans="1:26" x14ac:dyDescent="0.35">
      <c r="A6063" t="s">
        <v>1076</v>
      </c>
      <c r="B6063" t="s">
        <v>1077</v>
      </c>
      <c r="C6063" t="s">
        <v>27</v>
      </c>
      <c r="D6063" t="s">
        <v>46</v>
      </c>
      <c r="E6063" t="s">
        <v>102</v>
      </c>
      <c r="F6063" t="s">
        <v>3734</v>
      </c>
      <c r="G6063" t="s">
        <v>3735</v>
      </c>
      <c r="H6063" t="s">
        <v>32</v>
      </c>
      <c r="I6063" t="s">
        <v>4716</v>
      </c>
      <c r="J6063" s="1">
        <v>43051</v>
      </c>
      <c r="K6063" s="1">
        <v>43051</v>
      </c>
      <c r="L6063" t="s">
        <v>1118</v>
      </c>
      <c r="M6063">
        <f>Table1[[#This Row],[Ship Date]]-Table1[[#This Row],[Order Date]]</f>
        <v>0</v>
      </c>
      <c r="N6063">
        <v>11</v>
      </c>
      <c r="O6063" t="s">
        <v>35</v>
      </c>
      <c r="P6063" s="3">
        <v>23.12</v>
      </c>
      <c r="Q6063" s="3">
        <v>16.092349343026449</v>
      </c>
      <c r="R6063" s="3">
        <f>(Table1[[#This Row],[Selling Price]]-Table1[[#This Row],[Cost Price]])</f>
        <v>7.0276506569735524</v>
      </c>
      <c r="S6063" s="12">
        <f>(Table1[[#This Row],[Profit]]/Table1[[#This Row],[Selling Price]])</f>
        <v>0.30396412876183182</v>
      </c>
      <c r="T6063">
        <v>5</v>
      </c>
      <c r="U6063" s="2">
        <f>Table1[[#This Row],[Selling Price]]*Table1[[#This Row],[Quantity]]</f>
        <v>115.60000000000001</v>
      </c>
      <c r="V6063" s="4">
        <v>0.2</v>
      </c>
      <c r="W6063">
        <v>232</v>
      </c>
      <c r="X6063" t="s">
        <v>36</v>
      </c>
      <c r="Y6063" t="s">
        <v>52</v>
      </c>
      <c r="Z6063" s="2">
        <v>8.4370465888755852</v>
      </c>
    </row>
    <row r="6064" spans="1:26" x14ac:dyDescent="0.35">
      <c r="A6064" t="s">
        <v>1076</v>
      </c>
      <c r="B6064" t="s">
        <v>1077</v>
      </c>
      <c r="C6064" t="s">
        <v>64</v>
      </c>
      <c r="D6064" t="s">
        <v>46</v>
      </c>
      <c r="E6064" t="s">
        <v>102</v>
      </c>
      <c r="F6064" t="s">
        <v>1570</v>
      </c>
      <c r="G6064" t="s">
        <v>1571</v>
      </c>
      <c r="H6064" t="s">
        <v>32</v>
      </c>
      <c r="I6064" t="s">
        <v>4889</v>
      </c>
      <c r="J6064" s="1">
        <v>42528</v>
      </c>
      <c r="K6064" s="1">
        <v>42531</v>
      </c>
      <c r="L6064" t="s">
        <v>199</v>
      </c>
      <c r="M6064">
        <f>Table1[[#This Row],[Ship Date]]-Table1[[#This Row],[Order Date]]</f>
        <v>3</v>
      </c>
      <c r="N6064">
        <v>6</v>
      </c>
      <c r="O6064" t="s">
        <v>51</v>
      </c>
      <c r="P6064" s="3">
        <v>32.4</v>
      </c>
      <c r="Q6064" s="3">
        <v>23.0623145067912</v>
      </c>
      <c r="R6064" s="3">
        <f>(Table1[[#This Row],[Selling Price]]-Table1[[#This Row],[Cost Price]])</f>
        <v>9.3376854932087987</v>
      </c>
      <c r="S6064" s="12">
        <f>(Table1[[#This Row],[Profit]]/Table1[[#This Row],[Selling Price]])</f>
        <v>0.28820016954348143</v>
      </c>
      <c r="T6064">
        <v>5</v>
      </c>
      <c r="U6064" s="2">
        <f>Table1[[#This Row],[Selling Price]]*Table1[[#This Row],[Quantity]]</f>
        <v>162</v>
      </c>
      <c r="V6064" s="4">
        <v>0</v>
      </c>
      <c r="W6064">
        <v>266</v>
      </c>
      <c r="X6064" t="s">
        <v>36</v>
      </c>
      <c r="Y6064" t="s">
        <v>52</v>
      </c>
      <c r="Z6064" s="2">
        <v>16.128444149728431</v>
      </c>
    </row>
    <row r="6065" spans="1:26" x14ac:dyDescent="0.35">
      <c r="A6065" t="s">
        <v>1076</v>
      </c>
      <c r="B6065" t="s">
        <v>1077</v>
      </c>
      <c r="C6065" t="s">
        <v>27</v>
      </c>
      <c r="D6065" t="s">
        <v>46</v>
      </c>
      <c r="E6065" t="s">
        <v>86</v>
      </c>
      <c r="F6065" t="s">
        <v>138</v>
      </c>
      <c r="G6065" t="s">
        <v>139</v>
      </c>
      <c r="H6065" t="s">
        <v>32</v>
      </c>
      <c r="I6065" t="s">
        <v>5102</v>
      </c>
      <c r="J6065" s="1">
        <v>42518</v>
      </c>
      <c r="K6065" s="1">
        <v>42524</v>
      </c>
      <c r="L6065" t="s">
        <v>60</v>
      </c>
      <c r="M6065">
        <f>Table1[[#This Row],[Ship Date]]-Table1[[#This Row],[Order Date]]</f>
        <v>6</v>
      </c>
      <c r="N6065">
        <v>5</v>
      </c>
      <c r="O6065" t="s">
        <v>51</v>
      </c>
      <c r="P6065" s="3">
        <v>22.72</v>
      </c>
      <c r="Q6065" s="3">
        <v>14.847716474958281</v>
      </c>
      <c r="R6065" s="3">
        <f>(Table1[[#This Row],[Selling Price]]-Table1[[#This Row],[Cost Price]])</f>
        <v>7.872283525041718</v>
      </c>
      <c r="S6065" s="12">
        <f>(Table1[[#This Row],[Profit]]/Table1[[#This Row],[Selling Price]])</f>
        <v>0.34649135233458267</v>
      </c>
      <c r="T6065">
        <v>4</v>
      </c>
      <c r="U6065" s="2">
        <f>Table1[[#This Row],[Selling Price]]*Table1[[#This Row],[Quantity]]</f>
        <v>90.88</v>
      </c>
      <c r="V6065" s="4">
        <v>0.2</v>
      </c>
      <c r="W6065">
        <v>347</v>
      </c>
      <c r="X6065" t="s">
        <v>68</v>
      </c>
      <c r="Y6065" t="s">
        <v>52</v>
      </c>
      <c r="Z6065" s="2">
        <v>4.7703788409008236</v>
      </c>
    </row>
    <row r="6066" spans="1:26" x14ac:dyDescent="0.35">
      <c r="A6066" t="s">
        <v>1076</v>
      </c>
      <c r="B6066" t="s">
        <v>1077</v>
      </c>
      <c r="C6066" t="s">
        <v>64</v>
      </c>
      <c r="D6066" t="s">
        <v>46</v>
      </c>
      <c r="E6066" t="s">
        <v>91</v>
      </c>
      <c r="F6066" t="s">
        <v>2578</v>
      </c>
      <c r="G6066" t="s">
        <v>2579</v>
      </c>
      <c r="H6066" t="s">
        <v>32</v>
      </c>
      <c r="I6066" t="s">
        <v>5115</v>
      </c>
      <c r="J6066" s="1">
        <v>43058</v>
      </c>
      <c r="K6066" s="1">
        <v>43062</v>
      </c>
      <c r="L6066" t="s">
        <v>60</v>
      </c>
      <c r="M6066">
        <f>Table1[[#This Row],[Ship Date]]-Table1[[#This Row],[Order Date]]</f>
        <v>4</v>
      </c>
      <c r="N6066">
        <v>11</v>
      </c>
      <c r="O6066" t="s">
        <v>35</v>
      </c>
      <c r="P6066" s="3">
        <v>2504.7399999999998</v>
      </c>
      <c r="Q6066" s="3">
        <v>1658.6524048701251</v>
      </c>
      <c r="R6066" s="3">
        <f>(Table1[[#This Row],[Selling Price]]-Table1[[#This Row],[Cost Price]])</f>
        <v>846.08759512987467</v>
      </c>
      <c r="S6066" s="12">
        <f>(Table1[[#This Row],[Profit]]/Table1[[#This Row],[Selling Price]])</f>
        <v>0.33779457952916259</v>
      </c>
      <c r="T6066">
        <v>7</v>
      </c>
      <c r="U6066" s="2">
        <f>Table1[[#This Row],[Selling Price]]*Table1[[#This Row],[Quantity]]</f>
        <v>17533.18</v>
      </c>
      <c r="V6066" s="4">
        <v>0</v>
      </c>
      <c r="W6066">
        <v>441</v>
      </c>
      <c r="X6066" t="s">
        <v>36</v>
      </c>
      <c r="Y6066" t="s">
        <v>36</v>
      </c>
      <c r="Z6066" s="2">
        <v>852.3830192383391</v>
      </c>
    </row>
    <row r="6067" spans="1:26" x14ac:dyDescent="0.35">
      <c r="A6067" t="s">
        <v>1076</v>
      </c>
      <c r="B6067" t="s">
        <v>1077</v>
      </c>
      <c r="C6067" t="s">
        <v>64</v>
      </c>
      <c r="D6067" t="s">
        <v>46</v>
      </c>
      <c r="E6067" t="s">
        <v>91</v>
      </c>
      <c r="F6067" t="s">
        <v>3695</v>
      </c>
      <c r="G6067" t="s">
        <v>3696</v>
      </c>
      <c r="H6067" t="s">
        <v>32</v>
      </c>
      <c r="I6067" t="s">
        <v>5121</v>
      </c>
      <c r="J6067" s="1">
        <v>41890</v>
      </c>
      <c r="K6067" s="1">
        <v>41896</v>
      </c>
      <c r="L6067" t="s">
        <v>60</v>
      </c>
      <c r="M6067">
        <f>Table1[[#This Row],[Ship Date]]-Table1[[#This Row],[Order Date]]</f>
        <v>6</v>
      </c>
      <c r="N6067">
        <v>9</v>
      </c>
      <c r="O6067" t="s">
        <v>61</v>
      </c>
      <c r="P6067" s="3">
        <v>56.65</v>
      </c>
      <c r="Q6067" s="3">
        <v>40.640876061215437</v>
      </c>
      <c r="R6067" s="3">
        <f>(Table1[[#This Row],[Selling Price]]-Table1[[#This Row],[Cost Price]])</f>
        <v>16.009123938784562</v>
      </c>
      <c r="S6067" s="12">
        <f>(Table1[[#This Row],[Profit]]/Table1[[#This Row],[Selling Price]])</f>
        <v>0.28259706864579986</v>
      </c>
      <c r="T6067">
        <v>5</v>
      </c>
      <c r="U6067" s="2">
        <f>Table1[[#This Row],[Selling Price]]*Table1[[#This Row],[Quantity]]</f>
        <v>283.25</v>
      </c>
      <c r="V6067" s="4">
        <v>0</v>
      </c>
      <c r="W6067">
        <v>187</v>
      </c>
      <c r="X6067" t="s">
        <v>68</v>
      </c>
      <c r="Y6067" t="s">
        <v>52</v>
      </c>
      <c r="Z6067" s="2">
        <v>29.976362354361811</v>
      </c>
    </row>
    <row r="6068" spans="1:26" x14ac:dyDescent="0.35">
      <c r="A6068" t="s">
        <v>1076</v>
      </c>
      <c r="B6068" t="s">
        <v>1077</v>
      </c>
      <c r="C6068" t="s">
        <v>55</v>
      </c>
      <c r="D6068" t="s">
        <v>46</v>
      </c>
      <c r="E6068" t="s">
        <v>47</v>
      </c>
      <c r="F6068" t="s">
        <v>2187</v>
      </c>
      <c r="G6068" t="s">
        <v>2188</v>
      </c>
      <c r="H6068" t="s">
        <v>32</v>
      </c>
      <c r="I6068" t="s">
        <v>5224</v>
      </c>
      <c r="J6068" s="1">
        <v>42348</v>
      </c>
      <c r="K6068" s="1">
        <v>42354</v>
      </c>
      <c r="L6068" t="s">
        <v>60</v>
      </c>
      <c r="M6068">
        <f>Table1[[#This Row],[Ship Date]]-Table1[[#This Row],[Order Date]]</f>
        <v>6</v>
      </c>
      <c r="N6068">
        <v>12</v>
      </c>
      <c r="O6068" t="s">
        <v>35</v>
      </c>
      <c r="P6068" s="3">
        <v>2.61</v>
      </c>
      <c r="Q6068" s="3">
        <v>1.8435501149371969</v>
      </c>
      <c r="R6068" s="3">
        <f>(Table1[[#This Row],[Selling Price]]-Table1[[#This Row],[Cost Price]])</f>
        <v>0.76644988506280298</v>
      </c>
      <c r="S6068" s="12">
        <f>(Table1[[#This Row],[Profit]]/Table1[[#This Row],[Selling Price]])</f>
        <v>0.29365895979417739</v>
      </c>
      <c r="T6068">
        <v>1</v>
      </c>
      <c r="U6068" s="2">
        <f>Table1[[#This Row],[Selling Price]]*Table1[[#This Row],[Quantity]]</f>
        <v>2.61</v>
      </c>
      <c r="V6068" s="4">
        <v>0</v>
      </c>
      <c r="W6068">
        <v>281</v>
      </c>
      <c r="X6068" t="s">
        <v>68</v>
      </c>
      <c r="Y6068" t="s">
        <v>52</v>
      </c>
      <c r="Z6068" s="2">
        <v>3.841815976852613</v>
      </c>
    </row>
    <row r="6069" spans="1:26" x14ac:dyDescent="0.35">
      <c r="A6069" t="s">
        <v>1076</v>
      </c>
      <c r="B6069" t="s">
        <v>1077</v>
      </c>
      <c r="C6069" t="s">
        <v>55</v>
      </c>
      <c r="D6069" t="s">
        <v>46</v>
      </c>
      <c r="E6069" t="s">
        <v>65</v>
      </c>
      <c r="F6069" t="s">
        <v>2738</v>
      </c>
      <c r="G6069" t="s">
        <v>2739</v>
      </c>
      <c r="H6069" t="s">
        <v>32</v>
      </c>
      <c r="I6069" t="s">
        <v>5371</v>
      </c>
      <c r="J6069" s="1">
        <v>43052</v>
      </c>
      <c r="K6069" s="1">
        <v>43055</v>
      </c>
      <c r="L6069" t="s">
        <v>34</v>
      </c>
      <c r="M6069">
        <f>Table1[[#This Row],[Ship Date]]-Table1[[#This Row],[Order Date]]</f>
        <v>3</v>
      </c>
      <c r="N6069">
        <v>11</v>
      </c>
      <c r="O6069" t="s">
        <v>35</v>
      </c>
      <c r="P6069" s="3">
        <v>720.06399999999996</v>
      </c>
      <c r="Q6069" s="3">
        <v>609.71822170068992</v>
      </c>
      <c r="R6069" s="3">
        <f>(Table1[[#This Row],[Selling Price]]-Table1[[#This Row],[Cost Price]])</f>
        <v>110.34577829931004</v>
      </c>
      <c r="S6069" s="12">
        <f>(Table1[[#This Row],[Profit]]/Table1[[#This Row],[Selling Price]])</f>
        <v>0.15324440369093587</v>
      </c>
      <c r="T6069">
        <v>4</v>
      </c>
      <c r="U6069" s="2">
        <f>Table1[[#This Row],[Selling Price]]*Table1[[#This Row],[Quantity]]</f>
        <v>2880.2559999999999</v>
      </c>
      <c r="V6069" s="4">
        <v>0.2</v>
      </c>
      <c r="W6069">
        <v>422</v>
      </c>
      <c r="X6069" t="s">
        <v>36</v>
      </c>
      <c r="Y6069" t="s">
        <v>36</v>
      </c>
      <c r="Z6069" s="2">
        <v>389.9035140799308</v>
      </c>
    </row>
    <row r="6070" spans="1:26" x14ac:dyDescent="0.35">
      <c r="A6070" t="s">
        <v>1076</v>
      </c>
      <c r="B6070" t="s">
        <v>1077</v>
      </c>
      <c r="C6070" t="s">
        <v>27</v>
      </c>
      <c r="D6070" t="s">
        <v>46</v>
      </c>
      <c r="E6070" t="s">
        <v>75</v>
      </c>
      <c r="F6070" t="s">
        <v>5385</v>
      </c>
      <c r="G6070" t="s">
        <v>5386</v>
      </c>
      <c r="H6070" t="s">
        <v>32</v>
      </c>
      <c r="I6070" t="s">
        <v>5382</v>
      </c>
      <c r="J6070" s="1">
        <v>41666</v>
      </c>
      <c r="K6070" s="1">
        <v>41672</v>
      </c>
      <c r="L6070" t="s">
        <v>60</v>
      </c>
      <c r="M6070">
        <f>Table1[[#This Row],[Ship Date]]-Table1[[#This Row],[Order Date]]</f>
        <v>6</v>
      </c>
      <c r="N6070">
        <v>1</v>
      </c>
      <c r="O6070" t="s">
        <v>35</v>
      </c>
      <c r="P6070" s="3">
        <v>36.44</v>
      </c>
      <c r="Q6070" s="3">
        <v>27.789611494192279</v>
      </c>
      <c r="R6070" s="3">
        <f>(Table1[[#This Row],[Selling Price]]-Table1[[#This Row],[Cost Price]])</f>
        <v>8.6503885058077188</v>
      </c>
      <c r="S6070" s="12">
        <f>(Table1[[#This Row],[Profit]]/Table1[[#This Row],[Selling Price]])</f>
        <v>0.23738717085092534</v>
      </c>
      <c r="T6070">
        <v>4</v>
      </c>
      <c r="U6070" s="2">
        <f>Table1[[#This Row],[Selling Price]]*Table1[[#This Row],[Quantity]]</f>
        <v>145.76</v>
      </c>
      <c r="V6070" s="4">
        <v>0</v>
      </c>
      <c r="W6070">
        <v>483</v>
      </c>
      <c r="X6070" t="s">
        <v>68</v>
      </c>
      <c r="Y6070" t="s">
        <v>52</v>
      </c>
      <c r="Z6070" s="2">
        <v>16.431706099286629</v>
      </c>
    </row>
    <row r="6071" spans="1:26" x14ac:dyDescent="0.35">
      <c r="A6071" t="s">
        <v>1076</v>
      </c>
      <c r="B6071" t="s">
        <v>1077</v>
      </c>
      <c r="C6071" t="s">
        <v>27</v>
      </c>
      <c r="D6071" t="s">
        <v>46</v>
      </c>
      <c r="E6071" t="s">
        <v>86</v>
      </c>
      <c r="F6071" t="s">
        <v>2308</v>
      </c>
      <c r="G6071" t="s">
        <v>2309</v>
      </c>
      <c r="H6071" t="s">
        <v>32</v>
      </c>
      <c r="I6071" t="s">
        <v>5404</v>
      </c>
      <c r="J6071" s="1">
        <v>42261</v>
      </c>
      <c r="K6071" s="1">
        <v>42265</v>
      </c>
      <c r="L6071" t="s">
        <v>60</v>
      </c>
      <c r="M6071">
        <f>Table1[[#This Row],[Ship Date]]-Table1[[#This Row],[Order Date]]</f>
        <v>4</v>
      </c>
      <c r="N6071">
        <v>9</v>
      </c>
      <c r="O6071" t="s">
        <v>61</v>
      </c>
      <c r="P6071" s="3">
        <v>12.96</v>
      </c>
      <c r="Q6071" s="3">
        <v>10.53957433908124</v>
      </c>
      <c r="R6071" s="3">
        <f>(Table1[[#This Row],[Selling Price]]-Table1[[#This Row],[Cost Price]])</f>
        <v>2.4204256609187613</v>
      </c>
      <c r="S6071" s="12">
        <f>(Table1[[#This Row],[Profit]]/Table1[[#This Row],[Selling Price]])</f>
        <v>0.18676123926842292</v>
      </c>
      <c r="T6071">
        <v>9</v>
      </c>
      <c r="U6071" s="2">
        <f>Table1[[#This Row],[Selling Price]]*Table1[[#This Row],[Quantity]]</f>
        <v>116.64000000000001</v>
      </c>
      <c r="V6071" s="4">
        <v>0.2</v>
      </c>
      <c r="W6071">
        <v>392</v>
      </c>
      <c r="X6071" t="s">
        <v>36</v>
      </c>
      <c r="Y6071" t="s">
        <v>52</v>
      </c>
      <c r="Z6071" s="2">
        <v>3.7895982036958151</v>
      </c>
    </row>
    <row r="6072" spans="1:26" x14ac:dyDescent="0.35">
      <c r="A6072" t="s">
        <v>1076</v>
      </c>
      <c r="B6072" t="s">
        <v>1077</v>
      </c>
      <c r="C6072" t="s">
        <v>39</v>
      </c>
      <c r="D6072" t="s">
        <v>46</v>
      </c>
      <c r="E6072" t="s">
        <v>86</v>
      </c>
      <c r="F6072" t="s">
        <v>5437</v>
      </c>
      <c r="G6072" t="s">
        <v>5438</v>
      </c>
      <c r="H6072" t="s">
        <v>32</v>
      </c>
      <c r="I6072" t="s">
        <v>5600</v>
      </c>
      <c r="J6072" s="1">
        <v>42638</v>
      </c>
      <c r="K6072" s="1">
        <v>42642</v>
      </c>
      <c r="L6072" t="s">
        <v>60</v>
      </c>
      <c r="M6072">
        <f>Table1[[#This Row],[Ship Date]]-Table1[[#This Row],[Order Date]]</f>
        <v>4</v>
      </c>
      <c r="N6072">
        <v>9</v>
      </c>
      <c r="O6072" t="s">
        <v>61</v>
      </c>
      <c r="P6072" s="3">
        <v>5.0220000000000002</v>
      </c>
      <c r="Q6072" s="3">
        <v>3.3686264995560768</v>
      </c>
      <c r="R6072" s="3">
        <f>(Table1[[#This Row],[Selling Price]]-Table1[[#This Row],[Cost Price]])</f>
        <v>1.6533735004439234</v>
      </c>
      <c r="S6072" s="12">
        <f>(Table1[[#This Row],[Profit]]/Table1[[#This Row],[Selling Price]])</f>
        <v>0.32922610522579115</v>
      </c>
      <c r="T6072">
        <v>1</v>
      </c>
      <c r="U6072" s="2">
        <f>Table1[[#This Row],[Selling Price]]*Table1[[#This Row],[Quantity]]</f>
        <v>5.0220000000000002</v>
      </c>
      <c r="V6072" s="4">
        <v>0.7</v>
      </c>
      <c r="W6072">
        <v>148</v>
      </c>
      <c r="X6072" t="s">
        <v>36</v>
      </c>
      <c r="Y6072" t="s">
        <v>52</v>
      </c>
      <c r="Z6072" s="2">
        <v>25.754586566279801</v>
      </c>
    </row>
    <row r="6073" spans="1:26" x14ac:dyDescent="0.35">
      <c r="A6073" t="s">
        <v>1076</v>
      </c>
      <c r="B6073" t="s">
        <v>1077</v>
      </c>
      <c r="C6073" t="s">
        <v>45</v>
      </c>
      <c r="D6073" t="s">
        <v>46</v>
      </c>
      <c r="E6073" t="s">
        <v>178</v>
      </c>
      <c r="F6073" t="s">
        <v>2534</v>
      </c>
      <c r="G6073" t="s">
        <v>2535</v>
      </c>
      <c r="H6073" t="s">
        <v>32</v>
      </c>
      <c r="I6073" t="s">
        <v>5792</v>
      </c>
      <c r="J6073" s="1">
        <v>42359</v>
      </c>
      <c r="K6073" s="1">
        <v>42365</v>
      </c>
      <c r="L6073" t="s">
        <v>60</v>
      </c>
      <c r="M6073">
        <f>Table1[[#This Row],[Ship Date]]-Table1[[#This Row],[Order Date]]</f>
        <v>6</v>
      </c>
      <c r="N6073">
        <v>12</v>
      </c>
      <c r="O6073" t="s">
        <v>35</v>
      </c>
      <c r="P6073" s="3">
        <v>27.312000000000001</v>
      </c>
      <c r="Q6073" s="3">
        <v>18.473494503524329</v>
      </c>
      <c r="R6073" s="3">
        <f>(Table1[[#This Row],[Selling Price]]-Table1[[#This Row],[Cost Price]])</f>
        <v>8.8385054964756726</v>
      </c>
      <c r="S6073" s="12">
        <f>(Table1[[#This Row],[Profit]]/Table1[[#This Row],[Selling Price]])</f>
        <v>0.32361253282350877</v>
      </c>
      <c r="T6073">
        <v>2</v>
      </c>
      <c r="U6073" s="2">
        <f>Table1[[#This Row],[Selling Price]]*Table1[[#This Row],[Quantity]]</f>
        <v>54.624000000000002</v>
      </c>
      <c r="V6073" s="4">
        <v>0.2</v>
      </c>
      <c r="W6073">
        <v>202</v>
      </c>
      <c r="X6073" t="s">
        <v>68</v>
      </c>
      <c r="Y6073" t="s">
        <v>52</v>
      </c>
      <c r="Z6073" s="2">
        <v>9.6562502038834932</v>
      </c>
    </row>
    <row r="6074" spans="1:26" x14ac:dyDescent="0.35">
      <c r="A6074" t="s">
        <v>1076</v>
      </c>
      <c r="B6074" t="s">
        <v>1077</v>
      </c>
      <c r="C6074" t="s">
        <v>27</v>
      </c>
      <c r="D6074" t="s">
        <v>46</v>
      </c>
      <c r="E6074" t="s">
        <v>75</v>
      </c>
      <c r="F6074" t="s">
        <v>1203</v>
      </c>
      <c r="G6074" t="s">
        <v>1204</v>
      </c>
      <c r="H6074" t="s">
        <v>32</v>
      </c>
      <c r="I6074" t="s">
        <v>5798</v>
      </c>
      <c r="J6074" s="1">
        <v>41720</v>
      </c>
      <c r="K6074" s="1">
        <v>41720</v>
      </c>
      <c r="L6074" t="s">
        <v>1118</v>
      </c>
      <c r="M6074">
        <f>Table1[[#This Row],[Ship Date]]-Table1[[#This Row],[Order Date]]</f>
        <v>0</v>
      </c>
      <c r="N6074">
        <v>3</v>
      </c>
      <c r="O6074" t="s">
        <v>106</v>
      </c>
      <c r="P6074" s="3">
        <v>16.28</v>
      </c>
      <c r="Q6074" s="3">
        <v>10.98351950733136</v>
      </c>
      <c r="R6074" s="3">
        <f>(Table1[[#This Row],[Selling Price]]-Table1[[#This Row],[Cost Price]])</f>
        <v>5.2964804926686408</v>
      </c>
      <c r="S6074" s="12">
        <f>(Table1[[#This Row],[Profit]]/Table1[[#This Row],[Selling Price]])</f>
        <v>0.32533663959881082</v>
      </c>
      <c r="T6074">
        <v>2</v>
      </c>
      <c r="U6074" s="2">
        <f>Table1[[#This Row],[Selling Price]]*Table1[[#This Row],[Quantity]]</f>
        <v>32.56</v>
      </c>
      <c r="V6074" s="4">
        <v>0</v>
      </c>
      <c r="W6074">
        <v>134</v>
      </c>
      <c r="X6074" t="s">
        <v>36</v>
      </c>
      <c r="Y6074" t="s">
        <v>52</v>
      </c>
      <c r="Z6074" s="2">
        <v>23.518825242770951</v>
      </c>
    </row>
    <row r="6075" spans="1:26" x14ac:dyDescent="0.35">
      <c r="A6075" t="s">
        <v>1076</v>
      </c>
      <c r="B6075" t="s">
        <v>1077</v>
      </c>
      <c r="C6075" t="s">
        <v>27</v>
      </c>
      <c r="D6075" t="s">
        <v>46</v>
      </c>
      <c r="E6075" t="s">
        <v>102</v>
      </c>
      <c r="F6075" t="s">
        <v>1623</v>
      </c>
      <c r="G6075" t="s">
        <v>1624</v>
      </c>
      <c r="H6075" t="s">
        <v>32</v>
      </c>
      <c r="I6075" t="s">
        <v>5806</v>
      </c>
      <c r="J6075" s="1">
        <v>43079</v>
      </c>
      <c r="K6075" s="1">
        <v>43081</v>
      </c>
      <c r="L6075" t="s">
        <v>34</v>
      </c>
      <c r="M6075">
        <f>Table1[[#This Row],[Ship Date]]-Table1[[#This Row],[Order Date]]</f>
        <v>2</v>
      </c>
      <c r="N6075">
        <v>12</v>
      </c>
      <c r="O6075" t="s">
        <v>35</v>
      </c>
      <c r="P6075" s="3">
        <v>12.96</v>
      </c>
      <c r="Q6075" s="3">
        <v>9.9221613449956259</v>
      </c>
      <c r="R6075" s="3">
        <f>(Table1[[#This Row],[Selling Price]]-Table1[[#This Row],[Cost Price]])</f>
        <v>3.037838655004375</v>
      </c>
      <c r="S6075" s="12">
        <f>(Table1[[#This Row],[Profit]]/Table1[[#This Row],[Selling Price]])</f>
        <v>0.2344011307873746</v>
      </c>
      <c r="T6075">
        <v>2</v>
      </c>
      <c r="U6075" s="2">
        <f>Table1[[#This Row],[Selling Price]]*Table1[[#This Row],[Quantity]]</f>
        <v>25.92</v>
      </c>
      <c r="V6075" s="4">
        <v>0</v>
      </c>
      <c r="W6075">
        <v>252</v>
      </c>
      <c r="X6075" t="s">
        <v>36</v>
      </c>
      <c r="Y6075" t="s">
        <v>52</v>
      </c>
      <c r="Z6075" s="2">
        <v>9.6646423627571441</v>
      </c>
    </row>
    <row r="6076" spans="1:26" x14ac:dyDescent="0.35">
      <c r="A6076" t="s">
        <v>1076</v>
      </c>
      <c r="B6076" t="s">
        <v>1077</v>
      </c>
      <c r="C6076" t="s">
        <v>64</v>
      </c>
      <c r="D6076" t="s">
        <v>46</v>
      </c>
      <c r="E6076" t="s">
        <v>75</v>
      </c>
      <c r="F6076" t="s">
        <v>1083</v>
      </c>
      <c r="G6076" t="s">
        <v>1084</v>
      </c>
      <c r="H6076" t="s">
        <v>32</v>
      </c>
      <c r="I6076" t="s">
        <v>5813</v>
      </c>
      <c r="J6076" s="1">
        <v>42875</v>
      </c>
      <c r="K6076" s="1">
        <v>42877</v>
      </c>
      <c r="L6076" t="s">
        <v>34</v>
      </c>
      <c r="M6076">
        <f>Table1[[#This Row],[Ship Date]]-Table1[[#This Row],[Order Date]]</f>
        <v>2</v>
      </c>
      <c r="N6076">
        <v>5</v>
      </c>
      <c r="O6076" t="s">
        <v>51</v>
      </c>
      <c r="P6076" s="3">
        <v>25.92</v>
      </c>
      <c r="Q6076" s="3">
        <v>19.575947433283339</v>
      </c>
      <c r="R6076" s="3">
        <f>(Table1[[#This Row],[Selling Price]]-Table1[[#This Row],[Cost Price]])</f>
        <v>6.3440525667166625</v>
      </c>
      <c r="S6076" s="12">
        <f>(Table1[[#This Row],[Profit]]/Table1[[#This Row],[Selling Price]])</f>
        <v>0.24475511445666134</v>
      </c>
      <c r="T6076">
        <v>4</v>
      </c>
      <c r="U6076" s="2">
        <f>Table1[[#This Row],[Selling Price]]*Table1[[#This Row],[Quantity]]</f>
        <v>103.68</v>
      </c>
      <c r="V6076" s="4">
        <v>0</v>
      </c>
      <c r="W6076">
        <v>110</v>
      </c>
      <c r="X6076" t="s">
        <v>36</v>
      </c>
      <c r="Y6076" t="s">
        <v>36</v>
      </c>
      <c r="Z6076" s="2">
        <v>8.7675780920388728</v>
      </c>
    </row>
    <row r="6077" spans="1:26" x14ac:dyDescent="0.35">
      <c r="A6077" t="s">
        <v>1076</v>
      </c>
      <c r="B6077" t="s">
        <v>1077</v>
      </c>
      <c r="C6077" t="s">
        <v>55</v>
      </c>
      <c r="D6077" t="s">
        <v>46</v>
      </c>
      <c r="E6077" t="s">
        <v>86</v>
      </c>
      <c r="F6077" t="s">
        <v>1352</v>
      </c>
      <c r="G6077" t="s">
        <v>1353</v>
      </c>
      <c r="H6077" t="s">
        <v>32</v>
      </c>
      <c r="I6077" t="s">
        <v>5850</v>
      </c>
      <c r="J6077" s="1">
        <v>42873</v>
      </c>
      <c r="K6077" s="1">
        <v>42874</v>
      </c>
      <c r="L6077" t="s">
        <v>199</v>
      </c>
      <c r="M6077">
        <f>Table1[[#This Row],[Ship Date]]-Table1[[#This Row],[Order Date]]</f>
        <v>1</v>
      </c>
      <c r="N6077">
        <v>5</v>
      </c>
      <c r="O6077" t="s">
        <v>51</v>
      </c>
      <c r="P6077" s="3">
        <v>113.94</v>
      </c>
      <c r="Q6077" s="3">
        <v>89.858287206975021</v>
      </c>
      <c r="R6077" s="3">
        <f>(Table1[[#This Row],[Selling Price]]-Table1[[#This Row],[Cost Price]])</f>
        <v>24.081712793024977</v>
      </c>
      <c r="S6077" s="12">
        <f>(Table1[[#This Row],[Profit]]/Table1[[#This Row],[Selling Price]])</f>
        <v>0.21135433379870966</v>
      </c>
      <c r="T6077">
        <v>6</v>
      </c>
      <c r="U6077" s="2">
        <f>Table1[[#This Row],[Selling Price]]*Table1[[#This Row],[Quantity]]</f>
        <v>683.64</v>
      </c>
      <c r="V6077" s="4">
        <v>0</v>
      </c>
      <c r="W6077">
        <v>202</v>
      </c>
      <c r="X6077" t="s">
        <v>36</v>
      </c>
      <c r="Y6077" t="s">
        <v>68</v>
      </c>
      <c r="Z6077" s="2">
        <v>45.799638808619441</v>
      </c>
    </row>
    <row r="6078" spans="1:26" x14ac:dyDescent="0.35">
      <c r="A6078" t="s">
        <v>1076</v>
      </c>
      <c r="B6078" t="s">
        <v>1077</v>
      </c>
      <c r="C6078" t="s">
        <v>27</v>
      </c>
      <c r="D6078" t="s">
        <v>46</v>
      </c>
      <c r="E6078" t="s">
        <v>86</v>
      </c>
      <c r="F6078" t="s">
        <v>478</v>
      </c>
      <c r="G6078" t="s">
        <v>479</v>
      </c>
      <c r="H6078" t="s">
        <v>32</v>
      </c>
      <c r="I6078" t="s">
        <v>5898</v>
      </c>
      <c r="J6078" s="1">
        <v>43071</v>
      </c>
      <c r="K6078" s="1">
        <v>43078</v>
      </c>
      <c r="L6078" t="s">
        <v>60</v>
      </c>
      <c r="M6078">
        <f>Table1[[#This Row],[Ship Date]]-Table1[[#This Row],[Order Date]]</f>
        <v>7</v>
      </c>
      <c r="N6078">
        <v>12</v>
      </c>
      <c r="O6078" t="s">
        <v>35</v>
      </c>
      <c r="P6078" s="3">
        <v>631.17600000000004</v>
      </c>
      <c r="Q6078" s="3">
        <v>482.48705396177621</v>
      </c>
      <c r="R6078" s="3">
        <f>(Table1[[#This Row],[Selling Price]]-Table1[[#This Row],[Cost Price]])</f>
        <v>148.68894603822383</v>
      </c>
      <c r="S6078" s="12">
        <f>(Table1[[#This Row],[Profit]]/Table1[[#This Row],[Selling Price]])</f>
        <v>0.23557446106668159</v>
      </c>
      <c r="T6078">
        <v>4</v>
      </c>
      <c r="U6078" s="2">
        <f>Table1[[#This Row],[Selling Price]]*Table1[[#This Row],[Quantity]]</f>
        <v>2524.7040000000002</v>
      </c>
      <c r="V6078" s="4">
        <v>0.7</v>
      </c>
      <c r="W6078">
        <v>418</v>
      </c>
      <c r="X6078" t="s">
        <v>68</v>
      </c>
      <c r="Y6078" t="s">
        <v>36</v>
      </c>
      <c r="Z6078" s="2">
        <v>535.24395562070572</v>
      </c>
    </row>
    <row r="6079" spans="1:26" x14ac:dyDescent="0.35">
      <c r="A6079" t="s">
        <v>1076</v>
      </c>
      <c r="B6079" t="s">
        <v>1077</v>
      </c>
      <c r="C6079" t="s">
        <v>39</v>
      </c>
      <c r="D6079" t="s">
        <v>46</v>
      </c>
      <c r="E6079" t="s">
        <v>86</v>
      </c>
      <c r="F6079" t="s">
        <v>1260</v>
      </c>
      <c r="G6079" t="s">
        <v>1261</v>
      </c>
      <c r="H6079" t="s">
        <v>32</v>
      </c>
      <c r="I6079" t="s">
        <v>5929</v>
      </c>
      <c r="J6079" s="1">
        <v>42924</v>
      </c>
      <c r="K6079" s="1">
        <v>42928</v>
      </c>
      <c r="L6079" t="s">
        <v>60</v>
      </c>
      <c r="M6079">
        <f>Table1[[#This Row],[Ship Date]]-Table1[[#This Row],[Order Date]]</f>
        <v>4</v>
      </c>
      <c r="N6079">
        <v>7</v>
      </c>
      <c r="O6079" t="s">
        <v>51</v>
      </c>
      <c r="P6079" s="3">
        <v>86.376000000000005</v>
      </c>
      <c r="Q6079" s="3">
        <v>71.527025776004919</v>
      </c>
      <c r="R6079" s="3">
        <f>(Table1[[#This Row],[Selling Price]]-Table1[[#This Row],[Cost Price]])</f>
        <v>14.848974223995086</v>
      </c>
      <c r="S6079" s="12">
        <f>(Table1[[#This Row],[Profit]]/Table1[[#This Row],[Selling Price]])</f>
        <v>0.17191088061492873</v>
      </c>
      <c r="T6079">
        <v>3</v>
      </c>
      <c r="U6079" s="2">
        <f>Table1[[#This Row],[Selling Price]]*Table1[[#This Row],[Quantity]]</f>
        <v>259.12800000000004</v>
      </c>
      <c r="V6079" s="4">
        <v>0.2</v>
      </c>
      <c r="W6079">
        <v>356</v>
      </c>
      <c r="X6079" t="s">
        <v>36</v>
      </c>
      <c r="Y6079" t="s">
        <v>68</v>
      </c>
      <c r="Z6079" s="2">
        <v>91.610533498766245</v>
      </c>
    </row>
    <row r="6080" spans="1:26" x14ac:dyDescent="0.35">
      <c r="A6080" t="s">
        <v>1076</v>
      </c>
      <c r="B6080" t="s">
        <v>1077</v>
      </c>
      <c r="C6080" t="s">
        <v>55</v>
      </c>
      <c r="D6080" t="s">
        <v>46</v>
      </c>
      <c r="E6080" t="s">
        <v>539</v>
      </c>
      <c r="F6080" t="s">
        <v>1119</v>
      </c>
      <c r="G6080" t="s">
        <v>1120</v>
      </c>
      <c r="H6080" t="s">
        <v>32</v>
      </c>
      <c r="I6080" t="s">
        <v>5995</v>
      </c>
      <c r="J6080" s="1">
        <v>42987</v>
      </c>
      <c r="K6080" s="1">
        <v>42992</v>
      </c>
      <c r="L6080" t="s">
        <v>60</v>
      </c>
      <c r="M6080">
        <f>Table1[[#This Row],[Ship Date]]-Table1[[#This Row],[Order Date]]</f>
        <v>5</v>
      </c>
      <c r="N6080">
        <v>9</v>
      </c>
      <c r="O6080" t="s">
        <v>61</v>
      </c>
      <c r="P6080" s="3">
        <v>8.8320000000000007</v>
      </c>
      <c r="Q6080" s="3">
        <v>7.3488221651351626</v>
      </c>
      <c r="R6080" s="3">
        <f>(Table1[[#This Row],[Selling Price]]-Table1[[#This Row],[Cost Price]])</f>
        <v>1.4831778348648381</v>
      </c>
      <c r="S6080" s="12">
        <f>(Table1[[#This Row],[Profit]]/Table1[[#This Row],[Selling Price]])</f>
        <v>0.16793227296929777</v>
      </c>
      <c r="T6080">
        <v>3</v>
      </c>
      <c r="U6080" s="2">
        <f>Table1[[#This Row],[Selling Price]]*Table1[[#This Row],[Quantity]]</f>
        <v>26.496000000000002</v>
      </c>
      <c r="V6080" s="4">
        <v>0.2</v>
      </c>
      <c r="W6080">
        <v>440</v>
      </c>
      <c r="X6080" t="s">
        <v>36</v>
      </c>
      <c r="Y6080" t="s">
        <v>52</v>
      </c>
      <c r="Z6080" s="2">
        <v>7.1675701401720326</v>
      </c>
    </row>
    <row r="6081" spans="1:26" x14ac:dyDescent="0.35">
      <c r="A6081" t="s">
        <v>1076</v>
      </c>
      <c r="B6081" t="s">
        <v>1077</v>
      </c>
      <c r="C6081" t="s">
        <v>27</v>
      </c>
      <c r="D6081" t="s">
        <v>46</v>
      </c>
      <c r="E6081" t="s">
        <v>86</v>
      </c>
      <c r="F6081" t="s">
        <v>6105</v>
      </c>
      <c r="G6081" t="s">
        <v>6106</v>
      </c>
      <c r="H6081" t="s">
        <v>32</v>
      </c>
      <c r="I6081" t="s">
        <v>6104</v>
      </c>
      <c r="J6081" s="1">
        <v>41950</v>
      </c>
      <c r="K6081" s="1">
        <v>41955</v>
      </c>
      <c r="L6081" t="s">
        <v>60</v>
      </c>
      <c r="M6081">
        <f>Table1[[#This Row],[Ship Date]]-Table1[[#This Row],[Order Date]]</f>
        <v>5</v>
      </c>
      <c r="N6081">
        <v>11</v>
      </c>
      <c r="O6081" t="s">
        <v>35</v>
      </c>
      <c r="P6081" s="3">
        <v>1.476</v>
      </c>
      <c r="Q6081" s="3">
        <v>0.97233458587267096</v>
      </c>
      <c r="R6081" s="3">
        <f>(Table1[[#This Row],[Selling Price]]-Table1[[#This Row],[Cost Price]])</f>
        <v>0.50366541412732901</v>
      </c>
      <c r="S6081" s="12">
        <f>(Table1[[#This Row],[Profit]]/Table1[[#This Row],[Selling Price]])</f>
        <v>0.34123673043856978</v>
      </c>
      <c r="T6081">
        <v>3</v>
      </c>
      <c r="U6081" s="2">
        <f>Table1[[#This Row],[Selling Price]]*Table1[[#This Row],[Quantity]]</f>
        <v>4.4279999999999999</v>
      </c>
      <c r="V6081" s="4">
        <v>0.8</v>
      </c>
      <c r="W6081">
        <v>445</v>
      </c>
      <c r="X6081" t="s">
        <v>36</v>
      </c>
      <c r="Y6081" t="s">
        <v>52</v>
      </c>
      <c r="Z6081" s="2">
        <v>4.4081387909184544</v>
      </c>
    </row>
    <row r="6082" spans="1:26" x14ac:dyDescent="0.35">
      <c r="A6082" t="s">
        <v>1076</v>
      </c>
      <c r="B6082" t="s">
        <v>1077</v>
      </c>
      <c r="C6082" t="s">
        <v>45</v>
      </c>
      <c r="D6082" t="s">
        <v>46</v>
      </c>
      <c r="E6082" t="s">
        <v>65</v>
      </c>
      <c r="F6082" t="s">
        <v>4962</v>
      </c>
      <c r="G6082" t="s">
        <v>4963</v>
      </c>
      <c r="H6082" t="s">
        <v>32</v>
      </c>
      <c r="I6082" t="s">
        <v>6160</v>
      </c>
      <c r="J6082" s="1">
        <v>42878</v>
      </c>
      <c r="K6082" s="1">
        <v>42882</v>
      </c>
      <c r="L6082" t="s">
        <v>60</v>
      </c>
      <c r="M6082">
        <f>Table1[[#This Row],[Ship Date]]-Table1[[#This Row],[Order Date]]</f>
        <v>4</v>
      </c>
      <c r="N6082">
        <v>5</v>
      </c>
      <c r="O6082" t="s">
        <v>51</v>
      </c>
      <c r="P6082" s="3">
        <v>48.816000000000003</v>
      </c>
      <c r="Q6082" s="3">
        <v>39.59757703423719</v>
      </c>
      <c r="R6082" s="3">
        <f>(Table1[[#This Row],[Selling Price]]-Table1[[#This Row],[Cost Price]])</f>
        <v>9.2184229657628123</v>
      </c>
      <c r="S6082" s="12">
        <f>(Table1[[#This Row],[Profit]]/Table1[[#This Row],[Selling Price]])</f>
        <v>0.18884019513607858</v>
      </c>
      <c r="T6082">
        <v>3</v>
      </c>
      <c r="U6082" s="2">
        <f>Table1[[#This Row],[Selling Price]]*Table1[[#This Row],[Quantity]]</f>
        <v>146.44800000000001</v>
      </c>
      <c r="V6082" s="4">
        <v>0.2</v>
      </c>
      <c r="W6082">
        <v>445</v>
      </c>
      <c r="X6082" t="s">
        <v>36</v>
      </c>
      <c r="Y6082" t="s">
        <v>52</v>
      </c>
      <c r="Z6082" s="2">
        <v>20.215317855527282</v>
      </c>
    </row>
    <row r="6083" spans="1:26" x14ac:dyDescent="0.35">
      <c r="A6083" t="s">
        <v>1076</v>
      </c>
      <c r="B6083" t="s">
        <v>1077</v>
      </c>
      <c r="C6083" t="s">
        <v>39</v>
      </c>
      <c r="D6083" t="s">
        <v>46</v>
      </c>
      <c r="E6083" t="s">
        <v>65</v>
      </c>
      <c r="F6083" t="s">
        <v>1474</v>
      </c>
      <c r="G6083" t="s">
        <v>1475</v>
      </c>
      <c r="H6083" t="s">
        <v>32</v>
      </c>
      <c r="I6083" t="s">
        <v>6298</v>
      </c>
      <c r="J6083" s="1">
        <v>42147</v>
      </c>
      <c r="K6083" s="1">
        <v>42151</v>
      </c>
      <c r="L6083" t="s">
        <v>60</v>
      </c>
      <c r="M6083">
        <f>Table1[[#This Row],[Ship Date]]-Table1[[#This Row],[Order Date]]</f>
        <v>4</v>
      </c>
      <c r="N6083">
        <v>5</v>
      </c>
      <c r="O6083" t="s">
        <v>51</v>
      </c>
      <c r="P6083" s="3">
        <v>51.45</v>
      </c>
      <c r="Q6083" s="3">
        <v>35.319103397349188</v>
      </c>
      <c r="R6083" s="3">
        <f>(Table1[[#This Row],[Selling Price]]-Table1[[#This Row],[Cost Price]])</f>
        <v>16.130896602650814</v>
      </c>
      <c r="S6083" s="12">
        <f>(Table1[[#This Row],[Profit]]/Table1[[#This Row],[Selling Price]])</f>
        <v>0.31352568712635204</v>
      </c>
      <c r="T6083">
        <v>3</v>
      </c>
      <c r="U6083" s="2">
        <f>Table1[[#This Row],[Selling Price]]*Table1[[#This Row],[Quantity]]</f>
        <v>154.35000000000002</v>
      </c>
      <c r="V6083" s="4">
        <v>0</v>
      </c>
      <c r="W6083">
        <v>299</v>
      </c>
      <c r="X6083" t="s">
        <v>36</v>
      </c>
      <c r="Y6083" t="s">
        <v>52</v>
      </c>
      <c r="Z6083" s="2">
        <v>20.01649833401326</v>
      </c>
    </row>
    <row r="6084" spans="1:26" x14ac:dyDescent="0.35">
      <c r="A6084" t="s">
        <v>1076</v>
      </c>
      <c r="B6084" t="s">
        <v>1077</v>
      </c>
      <c r="C6084" t="s">
        <v>55</v>
      </c>
      <c r="D6084" t="s">
        <v>46</v>
      </c>
      <c r="E6084" t="s">
        <v>86</v>
      </c>
      <c r="F6084" t="s">
        <v>916</v>
      </c>
      <c r="G6084" t="s">
        <v>917</v>
      </c>
      <c r="H6084" t="s">
        <v>32</v>
      </c>
      <c r="I6084" t="s">
        <v>6347</v>
      </c>
      <c r="J6084" s="1">
        <v>42730</v>
      </c>
      <c r="K6084" s="1">
        <v>42734</v>
      </c>
      <c r="L6084" t="s">
        <v>60</v>
      </c>
      <c r="M6084">
        <f>Table1[[#This Row],[Ship Date]]-Table1[[#This Row],[Order Date]]</f>
        <v>4</v>
      </c>
      <c r="N6084">
        <v>12</v>
      </c>
      <c r="O6084" t="s">
        <v>35</v>
      </c>
      <c r="P6084" s="3">
        <v>4.992</v>
      </c>
      <c r="Q6084" s="3">
        <v>3.6998268433741801</v>
      </c>
      <c r="R6084" s="3">
        <f>(Table1[[#This Row],[Selling Price]]-Table1[[#This Row],[Cost Price]])</f>
        <v>1.2921731566258199</v>
      </c>
      <c r="S6084" s="12">
        <f>(Table1[[#This Row],[Profit]]/Table1[[#This Row],[Selling Price]])</f>
        <v>0.25884878938818506</v>
      </c>
      <c r="T6084">
        <v>3</v>
      </c>
      <c r="U6084" s="2">
        <f>Table1[[#This Row],[Selling Price]]*Table1[[#This Row],[Quantity]]</f>
        <v>14.975999999999999</v>
      </c>
      <c r="V6084" s="4">
        <v>0.2</v>
      </c>
      <c r="W6084">
        <v>116</v>
      </c>
      <c r="X6084" t="s">
        <v>36</v>
      </c>
      <c r="Y6084" t="s">
        <v>36</v>
      </c>
      <c r="Z6084" s="2">
        <v>2.8549846934791079</v>
      </c>
    </row>
    <row r="6085" spans="1:26" x14ac:dyDescent="0.35">
      <c r="A6085" t="s">
        <v>1076</v>
      </c>
      <c r="B6085" t="s">
        <v>1077</v>
      </c>
      <c r="C6085" t="s">
        <v>55</v>
      </c>
      <c r="D6085" t="s">
        <v>46</v>
      </c>
      <c r="E6085" t="s">
        <v>86</v>
      </c>
      <c r="F6085" t="s">
        <v>1748</v>
      </c>
      <c r="G6085" t="s">
        <v>1749</v>
      </c>
      <c r="H6085" t="s">
        <v>32</v>
      </c>
      <c r="I6085" t="s">
        <v>6350</v>
      </c>
      <c r="J6085" s="1">
        <v>43002</v>
      </c>
      <c r="K6085" s="1">
        <v>43005</v>
      </c>
      <c r="L6085" t="s">
        <v>199</v>
      </c>
      <c r="M6085">
        <f>Table1[[#This Row],[Ship Date]]-Table1[[#This Row],[Order Date]]</f>
        <v>3</v>
      </c>
      <c r="N6085">
        <v>9</v>
      </c>
      <c r="O6085" t="s">
        <v>61</v>
      </c>
      <c r="P6085" s="3">
        <v>38.71</v>
      </c>
      <c r="Q6085" s="3">
        <v>32.249812332841287</v>
      </c>
      <c r="R6085" s="3">
        <f>(Table1[[#This Row],[Selling Price]]-Table1[[#This Row],[Cost Price]])</f>
        <v>6.4601876671587135</v>
      </c>
      <c r="S6085" s="12">
        <f>(Table1[[#This Row],[Profit]]/Table1[[#This Row],[Selling Price]])</f>
        <v>0.16688679067834444</v>
      </c>
      <c r="T6085">
        <v>7</v>
      </c>
      <c r="U6085" s="2">
        <f>Table1[[#This Row],[Selling Price]]*Table1[[#This Row],[Quantity]]</f>
        <v>270.97000000000003</v>
      </c>
      <c r="V6085" s="4">
        <v>0</v>
      </c>
      <c r="W6085">
        <v>302</v>
      </c>
      <c r="X6085" t="s">
        <v>36</v>
      </c>
      <c r="Y6085" t="s">
        <v>52</v>
      </c>
      <c r="Z6085" s="2">
        <v>13.025468636482911</v>
      </c>
    </row>
    <row r="6086" spans="1:26" x14ac:dyDescent="0.35">
      <c r="A6086" t="s">
        <v>1076</v>
      </c>
      <c r="B6086" t="s">
        <v>1077</v>
      </c>
      <c r="C6086" t="s">
        <v>39</v>
      </c>
      <c r="D6086" t="s">
        <v>46</v>
      </c>
      <c r="E6086" t="s">
        <v>91</v>
      </c>
      <c r="F6086" t="s">
        <v>2226</v>
      </c>
      <c r="G6086" t="s">
        <v>2227</v>
      </c>
      <c r="H6086" t="s">
        <v>32</v>
      </c>
      <c r="I6086" t="s">
        <v>6407</v>
      </c>
      <c r="J6086" s="1">
        <v>42989</v>
      </c>
      <c r="K6086" s="1">
        <v>42989</v>
      </c>
      <c r="L6086" t="s">
        <v>1118</v>
      </c>
      <c r="M6086">
        <f>Table1[[#This Row],[Ship Date]]-Table1[[#This Row],[Order Date]]</f>
        <v>0</v>
      </c>
      <c r="N6086">
        <v>9</v>
      </c>
      <c r="O6086" t="s">
        <v>61</v>
      </c>
      <c r="P6086" s="3">
        <v>406.6</v>
      </c>
      <c r="Q6086" s="3">
        <v>268.59169591715562</v>
      </c>
      <c r="R6086" s="3">
        <f>(Table1[[#This Row],[Selling Price]]-Table1[[#This Row],[Cost Price]])</f>
        <v>138.0083040828444</v>
      </c>
      <c r="S6086" s="12">
        <f>(Table1[[#This Row],[Profit]]/Table1[[#This Row],[Selling Price]])</f>
        <v>0.3394203248471333</v>
      </c>
      <c r="T6086">
        <v>5</v>
      </c>
      <c r="U6086" s="2">
        <f>Table1[[#This Row],[Selling Price]]*Table1[[#This Row],[Quantity]]</f>
        <v>2033</v>
      </c>
      <c r="V6086" s="4">
        <v>0</v>
      </c>
      <c r="W6086">
        <v>225</v>
      </c>
      <c r="X6086" t="s">
        <v>36</v>
      </c>
      <c r="Y6086" t="s">
        <v>36</v>
      </c>
      <c r="Z6086" s="2">
        <v>272.38009414716612</v>
      </c>
    </row>
    <row r="6087" spans="1:26" x14ac:dyDescent="0.35">
      <c r="A6087" t="s">
        <v>1076</v>
      </c>
      <c r="B6087" t="s">
        <v>1077</v>
      </c>
      <c r="C6087" t="s">
        <v>45</v>
      </c>
      <c r="D6087" t="s">
        <v>46</v>
      </c>
      <c r="E6087" t="s">
        <v>102</v>
      </c>
      <c r="F6087" t="s">
        <v>5032</v>
      </c>
      <c r="G6087" t="s">
        <v>5033</v>
      </c>
      <c r="H6087" t="s">
        <v>32</v>
      </c>
      <c r="I6087" t="s">
        <v>6675</v>
      </c>
      <c r="J6087" s="1">
        <v>43014</v>
      </c>
      <c r="K6087" s="1">
        <v>43019</v>
      </c>
      <c r="L6087" t="s">
        <v>60</v>
      </c>
      <c r="M6087">
        <f>Table1[[#This Row],[Ship Date]]-Table1[[#This Row],[Order Date]]</f>
        <v>5</v>
      </c>
      <c r="N6087">
        <v>10</v>
      </c>
      <c r="O6087" t="s">
        <v>61</v>
      </c>
      <c r="P6087" s="3">
        <v>40.99</v>
      </c>
      <c r="Q6087" s="3">
        <v>29.887181129509901</v>
      </c>
      <c r="R6087" s="3">
        <f>(Table1[[#This Row],[Selling Price]]-Table1[[#This Row],[Cost Price]])</f>
        <v>11.102818870490101</v>
      </c>
      <c r="S6087" s="12">
        <f>(Table1[[#This Row],[Profit]]/Table1[[#This Row],[Selling Price]])</f>
        <v>0.27086652526201754</v>
      </c>
      <c r="T6087">
        <v>1</v>
      </c>
      <c r="U6087" s="2">
        <f>Table1[[#This Row],[Selling Price]]*Table1[[#This Row],[Quantity]]</f>
        <v>40.99</v>
      </c>
      <c r="V6087" s="4">
        <v>0</v>
      </c>
      <c r="W6087">
        <v>287</v>
      </c>
      <c r="X6087" t="s">
        <v>36</v>
      </c>
      <c r="Y6087" t="s">
        <v>68</v>
      </c>
      <c r="Z6087" s="2">
        <v>92.999764409476768</v>
      </c>
    </row>
    <row r="6088" spans="1:26" x14ac:dyDescent="0.35">
      <c r="A6088" t="s">
        <v>1076</v>
      </c>
      <c r="B6088" t="s">
        <v>1077</v>
      </c>
      <c r="C6088" t="s">
        <v>55</v>
      </c>
      <c r="D6088" t="s">
        <v>46</v>
      </c>
      <c r="E6088" t="s">
        <v>47</v>
      </c>
      <c r="F6088" t="s">
        <v>1816</v>
      </c>
      <c r="G6088" t="s">
        <v>1817</v>
      </c>
      <c r="H6088" t="s">
        <v>32</v>
      </c>
      <c r="I6088" t="s">
        <v>6697</v>
      </c>
      <c r="J6088" s="1">
        <v>42679</v>
      </c>
      <c r="K6088" s="1">
        <v>42679</v>
      </c>
      <c r="L6088" t="s">
        <v>1118</v>
      </c>
      <c r="M6088">
        <f>Table1[[#This Row],[Ship Date]]-Table1[[#This Row],[Order Date]]</f>
        <v>0</v>
      </c>
      <c r="N6088">
        <v>11</v>
      </c>
      <c r="O6088" t="s">
        <v>35</v>
      </c>
      <c r="P6088" s="3">
        <v>11.84</v>
      </c>
      <c r="Q6088" s="3">
        <v>8.4451162281082315</v>
      </c>
      <c r="R6088" s="3">
        <f>(Table1[[#This Row],[Selling Price]]-Table1[[#This Row],[Cost Price]])</f>
        <v>3.3948837718917684</v>
      </c>
      <c r="S6088" s="12">
        <f>(Table1[[#This Row],[Profit]]/Table1[[#This Row],[Selling Price]])</f>
        <v>0.28673004830166965</v>
      </c>
      <c r="T6088">
        <v>1</v>
      </c>
      <c r="U6088" s="2">
        <f>Table1[[#This Row],[Selling Price]]*Table1[[#This Row],[Quantity]]</f>
        <v>11.84</v>
      </c>
      <c r="V6088" s="4">
        <v>0.2</v>
      </c>
      <c r="W6088">
        <v>133</v>
      </c>
      <c r="X6088" t="s">
        <v>36</v>
      </c>
      <c r="Y6088" t="s">
        <v>52</v>
      </c>
      <c r="Z6088" s="2">
        <v>14.947267308775871</v>
      </c>
    </row>
    <row r="6089" spans="1:26" x14ac:dyDescent="0.35">
      <c r="A6089" t="s">
        <v>1076</v>
      </c>
      <c r="B6089" t="s">
        <v>1077</v>
      </c>
      <c r="C6089" t="s">
        <v>55</v>
      </c>
      <c r="D6089" t="s">
        <v>46</v>
      </c>
      <c r="E6089" t="s">
        <v>65</v>
      </c>
      <c r="F6089" t="s">
        <v>1368</v>
      </c>
      <c r="G6089" t="s">
        <v>1369</v>
      </c>
      <c r="H6089" t="s">
        <v>32</v>
      </c>
      <c r="I6089" t="s">
        <v>6719</v>
      </c>
      <c r="J6089" s="1">
        <v>42822</v>
      </c>
      <c r="K6089" s="1">
        <v>42825</v>
      </c>
      <c r="L6089" t="s">
        <v>199</v>
      </c>
      <c r="M6089">
        <f>Table1[[#This Row],[Ship Date]]-Table1[[#This Row],[Order Date]]</f>
        <v>3</v>
      </c>
      <c r="N6089">
        <v>3</v>
      </c>
      <c r="O6089" t="s">
        <v>106</v>
      </c>
      <c r="P6089" s="3">
        <v>795.48</v>
      </c>
      <c r="Q6089" s="3">
        <v>565.08375385990439</v>
      </c>
      <c r="R6089" s="3">
        <f>(Table1[[#This Row],[Selling Price]]-Table1[[#This Row],[Cost Price]])</f>
        <v>230.39624614009563</v>
      </c>
      <c r="S6089" s="12">
        <f>(Table1[[#This Row],[Profit]]/Table1[[#This Row],[Selling Price]])</f>
        <v>0.28963172693228695</v>
      </c>
      <c r="T6089">
        <v>7</v>
      </c>
      <c r="U6089" s="2">
        <f>Table1[[#This Row],[Selling Price]]*Table1[[#This Row],[Quantity]]</f>
        <v>5568.3600000000006</v>
      </c>
      <c r="V6089" s="4">
        <v>0</v>
      </c>
      <c r="W6089">
        <v>189</v>
      </c>
      <c r="X6089" t="s">
        <v>36</v>
      </c>
      <c r="Y6089" t="s">
        <v>36</v>
      </c>
      <c r="Z6089" s="2">
        <v>246.43553028246561</v>
      </c>
    </row>
    <row r="6090" spans="1:26" x14ac:dyDescent="0.35">
      <c r="A6090" t="s">
        <v>1076</v>
      </c>
      <c r="B6090" t="s">
        <v>1077</v>
      </c>
      <c r="C6090" t="s">
        <v>45</v>
      </c>
      <c r="D6090" t="s">
        <v>46</v>
      </c>
      <c r="E6090" t="s">
        <v>75</v>
      </c>
      <c r="F6090" t="s">
        <v>5490</v>
      </c>
      <c r="G6090" t="s">
        <v>5491</v>
      </c>
      <c r="H6090" t="s">
        <v>32</v>
      </c>
      <c r="I6090" t="s">
        <v>6793</v>
      </c>
      <c r="J6090" s="1">
        <v>41856</v>
      </c>
      <c r="K6090" s="1">
        <v>41858</v>
      </c>
      <c r="L6090" t="s">
        <v>34</v>
      </c>
      <c r="M6090">
        <f>Table1[[#This Row],[Ship Date]]-Table1[[#This Row],[Order Date]]</f>
        <v>2</v>
      </c>
      <c r="N6090">
        <v>8</v>
      </c>
      <c r="O6090" t="s">
        <v>61</v>
      </c>
      <c r="P6090" s="3">
        <v>4.5599999999999996</v>
      </c>
      <c r="Q6090" s="3">
        <v>3.1105723988952199</v>
      </c>
      <c r="R6090" s="3">
        <f>(Table1[[#This Row],[Selling Price]]-Table1[[#This Row],[Cost Price]])</f>
        <v>1.4494276011047798</v>
      </c>
      <c r="S6090" s="12">
        <f>(Table1[[#This Row],[Profit]]/Table1[[#This Row],[Selling Price]])</f>
        <v>0.31785693006683768</v>
      </c>
      <c r="T6090">
        <v>2</v>
      </c>
      <c r="U6090" s="2">
        <f>Table1[[#This Row],[Selling Price]]*Table1[[#This Row],[Quantity]]</f>
        <v>9.1199999999999992</v>
      </c>
      <c r="V6090" s="4">
        <v>0</v>
      </c>
      <c r="W6090">
        <v>136</v>
      </c>
      <c r="X6090" t="s">
        <v>36</v>
      </c>
      <c r="Y6090" t="s">
        <v>52</v>
      </c>
      <c r="Z6090" s="2">
        <v>6.3349544591891123</v>
      </c>
    </row>
    <row r="6091" spans="1:26" x14ac:dyDescent="0.35">
      <c r="A6091" t="s">
        <v>1076</v>
      </c>
      <c r="B6091" t="s">
        <v>1077</v>
      </c>
      <c r="C6091" t="s">
        <v>45</v>
      </c>
      <c r="D6091" t="s">
        <v>46</v>
      </c>
      <c r="E6091" t="s">
        <v>65</v>
      </c>
      <c r="F6091" t="s">
        <v>4551</v>
      </c>
      <c r="G6091" t="s">
        <v>4552</v>
      </c>
      <c r="H6091" t="s">
        <v>32</v>
      </c>
      <c r="I6091" t="s">
        <v>6831</v>
      </c>
      <c r="J6091" s="1">
        <v>42923</v>
      </c>
      <c r="K6091" s="1">
        <v>42925</v>
      </c>
      <c r="L6091" t="s">
        <v>199</v>
      </c>
      <c r="M6091">
        <f>Table1[[#This Row],[Ship Date]]-Table1[[#This Row],[Order Date]]</f>
        <v>2</v>
      </c>
      <c r="N6091">
        <v>7</v>
      </c>
      <c r="O6091" t="s">
        <v>51</v>
      </c>
      <c r="P6091" s="3">
        <v>13.391999999999999</v>
      </c>
      <c r="Q6091" s="3">
        <v>11.20250770350124</v>
      </c>
      <c r="R6091" s="3">
        <f>(Table1[[#This Row],[Selling Price]]-Table1[[#This Row],[Cost Price]])</f>
        <v>2.1894922964987593</v>
      </c>
      <c r="S6091" s="12">
        <f>(Table1[[#This Row],[Profit]]/Table1[[#This Row],[Selling Price]])</f>
        <v>0.16349255499542709</v>
      </c>
      <c r="T6091">
        <v>3</v>
      </c>
      <c r="U6091" s="2">
        <f>Table1[[#This Row],[Selling Price]]*Table1[[#This Row],[Quantity]]</f>
        <v>40.176000000000002</v>
      </c>
      <c r="V6091" s="4">
        <v>0.2</v>
      </c>
      <c r="W6091">
        <v>426</v>
      </c>
      <c r="X6091" t="s">
        <v>36</v>
      </c>
      <c r="Y6091" t="s">
        <v>52</v>
      </c>
      <c r="Z6091" s="2">
        <v>3.6448407372613691</v>
      </c>
    </row>
    <row r="6092" spans="1:26" x14ac:dyDescent="0.35">
      <c r="A6092" t="s">
        <v>1076</v>
      </c>
      <c r="B6092" t="s">
        <v>1077</v>
      </c>
      <c r="C6092" t="s">
        <v>45</v>
      </c>
      <c r="D6092" t="s">
        <v>46</v>
      </c>
      <c r="E6092" t="s">
        <v>65</v>
      </c>
      <c r="F6092" t="s">
        <v>782</v>
      </c>
      <c r="G6092" t="s">
        <v>783</v>
      </c>
      <c r="H6092" t="s">
        <v>32</v>
      </c>
      <c r="I6092" t="s">
        <v>6859</v>
      </c>
      <c r="J6092" s="1">
        <v>42570</v>
      </c>
      <c r="K6092" s="1">
        <v>42576</v>
      </c>
      <c r="L6092" t="s">
        <v>60</v>
      </c>
      <c r="M6092">
        <f>Table1[[#This Row],[Ship Date]]-Table1[[#This Row],[Order Date]]</f>
        <v>6</v>
      </c>
      <c r="N6092">
        <v>7</v>
      </c>
      <c r="O6092" t="s">
        <v>51</v>
      </c>
      <c r="P6092" s="3">
        <v>87.92</v>
      </c>
      <c r="Q6092" s="3">
        <v>58.502497522420917</v>
      </c>
      <c r="R6092" s="3">
        <f>(Table1[[#This Row],[Selling Price]]-Table1[[#This Row],[Cost Price]])</f>
        <v>29.417502477579085</v>
      </c>
      <c r="S6092" s="12">
        <f>(Table1[[#This Row],[Profit]]/Table1[[#This Row],[Selling Price]])</f>
        <v>0.3345939772245119</v>
      </c>
      <c r="T6092">
        <v>4</v>
      </c>
      <c r="U6092" s="2">
        <f>Table1[[#This Row],[Selling Price]]*Table1[[#This Row],[Quantity]]</f>
        <v>351.68</v>
      </c>
      <c r="V6092" s="4">
        <v>0</v>
      </c>
      <c r="W6092">
        <v>435</v>
      </c>
      <c r="X6092" t="s">
        <v>68</v>
      </c>
      <c r="Y6092" t="s">
        <v>52</v>
      </c>
      <c r="Z6092" s="2">
        <v>28.092911597055942</v>
      </c>
    </row>
    <row r="6093" spans="1:26" x14ac:dyDescent="0.35">
      <c r="A6093" t="s">
        <v>1076</v>
      </c>
      <c r="B6093" t="s">
        <v>1077</v>
      </c>
      <c r="C6093" t="s">
        <v>64</v>
      </c>
      <c r="D6093" t="s">
        <v>46</v>
      </c>
      <c r="E6093" t="s">
        <v>270</v>
      </c>
      <c r="F6093" t="s">
        <v>4776</v>
      </c>
      <c r="G6093" t="s">
        <v>4777</v>
      </c>
      <c r="H6093" t="s">
        <v>32</v>
      </c>
      <c r="I6093" t="s">
        <v>6877</v>
      </c>
      <c r="J6093" s="1">
        <v>42789</v>
      </c>
      <c r="K6093" s="1">
        <v>42796</v>
      </c>
      <c r="L6093" t="s">
        <v>60</v>
      </c>
      <c r="M6093">
        <f>Table1[[#This Row],[Ship Date]]-Table1[[#This Row],[Order Date]]</f>
        <v>7</v>
      </c>
      <c r="N6093">
        <v>2</v>
      </c>
      <c r="O6093" t="s">
        <v>106</v>
      </c>
      <c r="P6093" s="3">
        <v>8.4</v>
      </c>
      <c r="Q6093" s="3">
        <v>6.9426729591385232</v>
      </c>
      <c r="R6093" s="3">
        <f>(Table1[[#This Row],[Selling Price]]-Table1[[#This Row],[Cost Price]])</f>
        <v>1.4573270408614771</v>
      </c>
      <c r="S6093" s="12">
        <f>(Table1[[#This Row],[Profit]]/Table1[[#This Row],[Selling Price]])</f>
        <v>0.17349131438827109</v>
      </c>
      <c r="T6093">
        <v>5</v>
      </c>
      <c r="U6093" s="2">
        <f>Table1[[#This Row],[Selling Price]]*Table1[[#This Row],[Quantity]]</f>
        <v>42</v>
      </c>
      <c r="V6093" s="4">
        <v>0</v>
      </c>
      <c r="W6093">
        <v>158</v>
      </c>
      <c r="X6093" t="s">
        <v>68</v>
      </c>
      <c r="Y6093" t="s">
        <v>52</v>
      </c>
      <c r="Z6093" s="2">
        <v>2.3758787847868001</v>
      </c>
    </row>
    <row r="6094" spans="1:26" x14ac:dyDescent="0.35">
      <c r="A6094" t="s">
        <v>1076</v>
      </c>
      <c r="B6094" t="s">
        <v>1077</v>
      </c>
      <c r="C6094" t="s">
        <v>27</v>
      </c>
      <c r="D6094" t="s">
        <v>46</v>
      </c>
      <c r="E6094" t="s">
        <v>102</v>
      </c>
      <c r="F6094" t="s">
        <v>6790</v>
      </c>
      <c r="G6094" t="s">
        <v>6791</v>
      </c>
      <c r="H6094" t="s">
        <v>32</v>
      </c>
      <c r="I6094" t="s">
        <v>6946</v>
      </c>
      <c r="J6094" s="1">
        <v>42925</v>
      </c>
      <c r="K6094" s="1">
        <v>42931</v>
      </c>
      <c r="L6094" t="s">
        <v>60</v>
      </c>
      <c r="M6094">
        <f>Table1[[#This Row],[Ship Date]]-Table1[[#This Row],[Order Date]]</f>
        <v>6</v>
      </c>
      <c r="N6094">
        <v>7</v>
      </c>
      <c r="O6094" t="s">
        <v>51</v>
      </c>
      <c r="P6094" s="3">
        <v>274.8</v>
      </c>
      <c r="Q6094" s="3">
        <v>224.8322383177258</v>
      </c>
      <c r="R6094" s="3">
        <f>(Table1[[#This Row],[Selling Price]]-Table1[[#This Row],[Cost Price]])</f>
        <v>49.967761682274215</v>
      </c>
      <c r="S6094" s="12">
        <f>(Table1[[#This Row],[Profit]]/Table1[[#This Row],[Selling Price]])</f>
        <v>0.18183319389473876</v>
      </c>
      <c r="T6094">
        <v>5</v>
      </c>
      <c r="U6094" s="2">
        <f>Table1[[#This Row],[Selling Price]]*Table1[[#This Row],[Quantity]]</f>
        <v>1374</v>
      </c>
      <c r="V6094" s="4">
        <v>0</v>
      </c>
      <c r="W6094">
        <v>498</v>
      </c>
      <c r="X6094" t="s">
        <v>68</v>
      </c>
      <c r="Y6094" t="s">
        <v>68</v>
      </c>
      <c r="Z6094" s="2">
        <v>68.46877889374106</v>
      </c>
    </row>
    <row r="6095" spans="1:26" x14ac:dyDescent="0.35">
      <c r="A6095" t="s">
        <v>1076</v>
      </c>
      <c r="B6095" t="s">
        <v>1077</v>
      </c>
      <c r="C6095" t="s">
        <v>39</v>
      </c>
      <c r="D6095" t="s">
        <v>46</v>
      </c>
      <c r="E6095" t="s">
        <v>86</v>
      </c>
      <c r="F6095" t="s">
        <v>4225</v>
      </c>
      <c r="G6095" t="s">
        <v>4226</v>
      </c>
      <c r="H6095" t="s">
        <v>32</v>
      </c>
      <c r="I6095" t="s">
        <v>6971</v>
      </c>
      <c r="J6095" s="1">
        <v>42323</v>
      </c>
      <c r="K6095" s="1">
        <v>42325</v>
      </c>
      <c r="L6095" t="s">
        <v>199</v>
      </c>
      <c r="M6095">
        <f>Table1[[#This Row],[Ship Date]]-Table1[[#This Row],[Order Date]]</f>
        <v>2</v>
      </c>
      <c r="N6095">
        <v>11</v>
      </c>
      <c r="O6095" t="s">
        <v>35</v>
      </c>
      <c r="P6095" s="3">
        <v>34.944000000000003</v>
      </c>
      <c r="Q6095" s="3">
        <v>23.15822768781241</v>
      </c>
      <c r="R6095" s="3">
        <f>(Table1[[#This Row],[Selling Price]]-Table1[[#This Row],[Cost Price]])</f>
        <v>11.785772312187593</v>
      </c>
      <c r="S6095" s="12">
        <f>(Table1[[#This Row],[Profit]]/Table1[[#This Row],[Selling Price]])</f>
        <v>0.3372759933661742</v>
      </c>
      <c r="T6095">
        <v>6</v>
      </c>
      <c r="U6095" s="2">
        <f>Table1[[#This Row],[Selling Price]]*Table1[[#This Row],[Quantity]]</f>
        <v>209.66400000000002</v>
      </c>
      <c r="V6095" s="4">
        <v>0.2</v>
      </c>
      <c r="W6095">
        <v>451</v>
      </c>
      <c r="X6095" t="s">
        <v>36</v>
      </c>
      <c r="Y6095" t="s">
        <v>52</v>
      </c>
      <c r="Z6095" s="2">
        <v>3.8522139089100431</v>
      </c>
    </row>
    <row r="6096" spans="1:26" x14ac:dyDescent="0.35">
      <c r="A6096" t="s">
        <v>1076</v>
      </c>
      <c r="B6096" t="s">
        <v>1077</v>
      </c>
      <c r="C6096" t="s">
        <v>39</v>
      </c>
      <c r="D6096" t="s">
        <v>46</v>
      </c>
      <c r="E6096" t="s">
        <v>86</v>
      </c>
      <c r="F6096" t="s">
        <v>2447</v>
      </c>
      <c r="G6096" t="s">
        <v>2448</v>
      </c>
      <c r="H6096" t="s">
        <v>32</v>
      </c>
      <c r="I6096" t="s">
        <v>7017</v>
      </c>
      <c r="J6096" s="1">
        <v>42229</v>
      </c>
      <c r="K6096" s="1">
        <v>42233</v>
      </c>
      <c r="L6096" t="s">
        <v>34</v>
      </c>
      <c r="M6096">
        <f>Table1[[#This Row],[Ship Date]]-Table1[[#This Row],[Order Date]]</f>
        <v>4</v>
      </c>
      <c r="N6096">
        <v>8</v>
      </c>
      <c r="O6096" t="s">
        <v>61</v>
      </c>
      <c r="P6096" s="3">
        <v>11.36</v>
      </c>
      <c r="Q6096" s="3">
        <v>9.123567629388754</v>
      </c>
      <c r="R6096" s="3">
        <f>(Table1[[#This Row],[Selling Price]]-Table1[[#This Row],[Cost Price]])</f>
        <v>2.2364323706112454</v>
      </c>
      <c r="S6096" s="12">
        <f>(Table1[[#This Row],[Profit]]/Table1[[#This Row],[Selling Price]])</f>
        <v>0.19686904670873639</v>
      </c>
      <c r="T6096">
        <v>4</v>
      </c>
      <c r="U6096" s="2">
        <f>Table1[[#This Row],[Selling Price]]*Table1[[#This Row],[Quantity]]</f>
        <v>45.44</v>
      </c>
      <c r="V6096" s="4">
        <v>0</v>
      </c>
      <c r="W6096">
        <v>365</v>
      </c>
      <c r="X6096" t="s">
        <v>36</v>
      </c>
      <c r="Y6096" t="s">
        <v>52</v>
      </c>
      <c r="Z6096" s="2">
        <v>4.1220784401399584</v>
      </c>
    </row>
    <row r="6097" spans="1:26" x14ac:dyDescent="0.35">
      <c r="A6097" t="s">
        <v>1076</v>
      </c>
      <c r="B6097" t="s">
        <v>1077</v>
      </c>
      <c r="C6097" t="s">
        <v>39</v>
      </c>
      <c r="D6097" t="s">
        <v>46</v>
      </c>
      <c r="E6097" t="s">
        <v>539</v>
      </c>
      <c r="F6097" t="s">
        <v>5418</v>
      </c>
      <c r="G6097" t="s">
        <v>5419</v>
      </c>
      <c r="H6097" t="s">
        <v>32</v>
      </c>
      <c r="I6097" t="s">
        <v>7051</v>
      </c>
      <c r="J6097" s="1">
        <v>42678</v>
      </c>
      <c r="K6097" s="1">
        <v>42680</v>
      </c>
      <c r="L6097" t="s">
        <v>34</v>
      </c>
      <c r="M6097">
        <f>Table1[[#This Row],[Ship Date]]-Table1[[#This Row],[Order Date]]</f>
        <v>2</v>
      </c>
      <c r="N6097">
        <v>11</v>
      </c>
      <c r="O6097" t="s">
        <v>35</v>
      </c>
      <c r="P6097" s="3">
        <v>17.584</v>
      </c>
      <c r="Q6097" s="3">
        <v>13.70236553989962</v>
      </c>
      <c r="R6097" s="3">
        <f>(Table1[[#This Row],[Selling Price]]-Table1[[#This Row],[Cost Price]])</f>
        <v>3.8816344601003792</v>
      </c>
      <c r="S6097" s="12">
        <f>(Table1[[#This Row],[Profit]]/Table1[[#This Row],[Selling Price]])</f>
        <v>0.22074809258987599</v>
      </c>
      <c r="T6097">
        <v>7</v>
      </c>
      <c r="U6097" s="2">
        <f>Table1[[#This Row],[Selling Price]]*Table1[[#This Row],[Quantity]]</f>
        <v>123.08799999999999</v>
      </c>
      <c r="V6097" s="4">
        <v>0.2</v>
      </c>
      <c r="W6097">
        <v>415</v>
      </c>
      <c r="X6097" t="s">
        <v>36</v>
      </c>
      <c r="Y6097" t="s">
        <v>52</v>
      </c>
      <c r="Z6097" s="2">
        <v>7.9931350545327344</v>
      </c>
    </row>
    <row r="6098" spans="1:26" x14ac:dyDescent="0.35">
      <c r="A6098" t="s">
        <v>1076</v>
      </c>
      <c r="B6098" t="s">
        <v>1077</v>
      </c>
      <c r="C6098" t="s">
        <v>45</v>
      </c>
      <c r="D6098" t="s">
        <v>46</v>
      </c>
      <c r="E6098" t="s">
        <v>539</v>
      </c>
      <c r="F6098" t="s">
        <v>1190</v>
      </c>
      <c r="G6098" t="s">
        <v>1191</v>
      </c>
      <c r="H6098" t="s">
        <v>32</v>
      </c>
      <c r="I6098" t="s">
        <v>7068</v>
      </c>
      <c r="J6098" s="1">
        <v>42125</v>
      </c>
      <c r="K6098" s="1">
        <v>42130</v>
      </c>
      <c r="L6098" t="s">
        <v>60</v>
      </c>
      <c r="M6098">
        <f>Table1[[#This Row],[Ship Date]]-Table1[[#This Row],[Order Date]]</f>
        <v>5</v>
      </c>
      <c r="N6098">
        <v>5</v>
      </c>
      <c r="O6098" t="s">
        <v>51</v>
      </c>
      <c r="P6098" s="3">
        <v>35.06</v>
      </c>
      <c r="Q6098" s="3">
        <v>28.612822515150292</v>
      </c>
      <c r="R6098" s="3">
        <f>(Table1[[#This Row],[Selling Price]]-Table1[[#This Row],[Cost Price]])</f>
        <v>6.4471774848497105</v>
      </c>
      <c r="S6098" s="12">
        <f>(Table1[[#This Row],[Profit]]/Table1[[#This Row],[Selling Price]])</f>
        <v>0.18388983128493183</v>
      </c>
      <c r="T6098">
        <v>2</v>
      </c>
      <c r="U6098" s="2">
        <f>Table1[[#This Row],[Selling Price]]*Table1[[#This Row],[Quantity]]</f>
        <v>70.12</v>
      </c>
      <c r="V6098" s="4">
        <v>0</v>
      </c>
      <c r="W6098">
        <v>382</v>
      </c>
      <c r="X6098" t="s">
        <v>36</v>
      </c>
      <c r="Y6098" t="s">
        <v>52</v>
      </c>
      <c r="Z6098" s="2">
        <v>31.52616232365023</v>
      </c>
    </row>
    <row r="6099" spans="1:26" x14ac:dyDescent="0.35">
      <c r="A6099" t="s">
        <v>1076</v>
      </c>
      <c r="B6099" t="s">
        <v>1077</v>
      </c>
      <c r="C6099" t="s">
        <v>45</v>
      </c>
      <c r="D6099" t="s">
        <v>46</v>
      </c>
      <c r="E6099" t="s">
        <v>102</v>
      </c>
      <c r="F6099" t="s">
        <v>1299</v>
      </c>
      <c r="G6099" t="s">
        <v>1300</v>
      </c>
      <c r="H6099" t="s">
        <v>32</v>
      </c>
      <c r="I6099" t="s">
        <v>7128</v>
      </c>
      <c r="J6099" s="1">
        <v>42272</v>
      </c>
      <c r="K6099" s="1">
        <v>42276</v>
      </c>
      <c r="L6099" t="s">
        <v>60</v>
      </c>
      <c r="M6099">
        <f>Table1[[#This Row],[Ship Date]]-Table1[[#This Row],[Order Date]]</f>
        <v>4</v>
      </c>
      <c r="N6099">
        <v>9</v>
      </c>
      <c r="O6099" t="s">
        <v>61</v>
      </c>
      <c r="P6099" s="3">
        <v>45.68</v>
      </c>
      <c r="Q6099" s="3">
        <v>32.13202405646566</v>
      </c>
      <c r="R6099" s="3">
        <f>(Table1[[#This Row],[Selling Price]]-Table1[[#This Row],[Cost Price]])</f>
        <v>13.54797594353434</v>
      </c>
      <c r="S6099" s="12">
        <f>(Table1[[#This Row],[Profit]]/Table1[[#This Row],[Selling Price]])</f>
        <v>0.2965844120738691</v>
      </c>
      <c r="T6099">
        <v>2</v>
      </c>
      <c r="U6099" s="2">
        <f>Table1[[#This Row],[Selling Price]]*Table1[[#This Row],[Quantity]]</f>
        <v>91.36</v>
      </c>
      <c r="V6099" s="4">
        <v>0</v>
      </c>
      <c r="W6099">
        <v>184</v>
      </c>
      <c r="X6099" t="s">
        <v>36</v>
      </c>
      <c r="Y6099" t="s">
        <v>68</v>
      </c>
      <c r="Z6099" s="2">
        <v>37.297563816778528</v>
      </c>
    </row>
    <row r="6100" spans="1:26" x14ac:dyDescent="0.35">
      <c r="A6100" t="s">
        <v>1076</v>
      </c>
      <c r="B6100" t="s">
        <v>1077</v>
      </c>
      <c r="C6100" t="s">
        <v>64</v>
      </c>
      <c r="D6100" t="s">
        <v>46</v>
      </c>
      <c r="E6100" t="s">
        <v>91</v>
      </c>
      <c r="F6100" t="s">
        <v>2919</v>
      </c>
      <c r="G6100" t="s">
        <v>2920</v>
      </c>
      <c r="H6100" t="s">
        <v>32</v>
      </c>
      <c r="I6100" t="s">
        <v>7140</v>
      </c>
      <c r="J6100" s="1">
        <v>42447</v>
      </c>
      <c r="K6100" s="1">
        <v>42449</v>
      </c>
      <c r="L6100" t="s">
        <v>34</v>
      </c>
      <c r="M6100">
        <f>Table1[[#This Row],[Ship Date]]-Table1[[#This Row],[Order Date]]</f>
        <v>2</v>
      </c>
      <c r="N6100">
        <v>3</v>
      </c>
      <c r="O6100" t="s">
        <v>106</v>
      </c>
      <c r="P6100" s="3">
        <v>871.8</v>
      </c>
      <c r="Q6100" s="3">
        <v>663.63003081828015</v>
      </c>
      <c r="R6100" s="3">
        <f>(Table1[[#This Row],[Selling Price]]-Table1[[#This Row],[Cost Price]])</f>
        <v>208.16996918171981</v>
      </c>
      <c r="S6100" s="12">
        <f>(Table1[[#This Row],[Profit]]/Table1[[#This Row],[Selling Price]])</f>
        <v>0.23878179534494129</v>
      </c>
      <c r="T6100">
        <v>3</v>
      </c>
      <c r="U6100" s="2">
        <f>Table1[[#This Row],[Selling Price]]*Table1[[#This Row],[Quantity]]</f>
        <v>2615.3999999999996</v>
      </c>
      <c r="V6100" s="4">
        <v>0.2</v>
      </c>
      <c r="W6100">
        <v>282</v>
      </c>
      <c r="X6100" t="s">
        <v>36</v>
      </c>
      <c r="Y6100" t="s">
        <v>68</v>
      </c>
      <c r="Z6100" s="2">
        <v>125.833491169879</v>
      </c>
    </row>
    <row r="6101" spans="1:26" x14ac:dyDescent="0.35">
      <c r="A6101" t="s">
        <v>1076</v>
      </c>
      <c r="B6101" t="s">
        <v>1077</v>
      </c>
      <c r="C6101" t="s">
        <v>55</v>
      </c>
      <c r="D6101" t="s">
        <v>46</v>
      </c>
      <c r="E6101" t="s">
        <v>86</v>
      </c>
      <c r="F6101" t="s">
        <v>1517</v>
      </c>
      <c r="G6101" t="s">
        <v>1518</v>
      </c>
      <c r="H6101" t="s">
        <v>32</v>
      </c>
      <c r="I6101" t="s">
        <v>7156</v>
      </c>
      <c r="J6101" s="1">
        <v>42993</v>
      </c>
      <c r="K6101" s="1">
        <v>42997</v>
      </c>
      <c r="L6101" t="s">
        <v>60</v>
      </c>
      <c r="M6101">
        <f>Table1[[#This Row],[Ship Date]]-Table1[[#This Row],[Order Date]]</f>
        <v>4</v>
      </c>
      <c r="N6101">
        <v>9</v>
      </c>
      <c r="O6101" t="s">
        <v>61</v>
      </c>
      <c r="P6101" s="3">
        <v>2.6880000000000002</v>
      </c>
      <c r="Q6101" s="3">
        <v>2.0883786587920201</v>
      </c>
      <c r="R6101" s="3">
        <f>(Table1[[#This Row],[Selling Price]]-Table1[[#This Row],[Cost Price]])</f>
        <v>0.59962134120798005</v>
      </c>
      <c r="S6101" s="12">
        <f>(Table1[[#This Row],[Profit]]/Table1[[#This Row],[Selling Price]])</f>
        <v>0.22307341562796876</v>
      </c>
      <c r="T6101">
        <v>1</v>
      </c>
      <c r="U6101" s="2">
        <f>Table1[[#This Row],[Selling Price]]*Table1[[#This Row],[Quantity]]</f>
        <v>2.6880000000000002</v>
      </c>
      <c r="V6101" s="4">
        <v>0.2</v>
      </c>
      <c r="W6101">
        <v>172</v>
      </c>
      <c r="X6101" t="s">
        <v>36</v>
      </c>
      <c r="Y6101" t="s">
        <v>52</v>
      </c>
      <c r="Z6101" s="2">
        <v>10.146977481003891</v>
      </c>
    </row>
    <row r="6102" spans="1:26" x14ac:dyDescent="0.35">
      <c r="A6102" t="s">
        <v>1076</v>
      </c>
      <c r="B6102" t="s">
        <v>1077</v>
      </c>
      <c r="C6102" t="s">
        <v>39</v>
      </c>
      <c r="D6102" t="s">
        <v>46</v>
      </c>
      <c r="E6102" t="s">
        <v>86</v>
      </c>
      <c r="F6102" t="s">
        <v>2743</v>
      </c>
      <c r="G6102" t="s">
        <v>2744</v>
      </c>
      <c r="H6102" t="s">
        <v>32</v>
      </c>
      <c r="I6102" t="s">
        <v>7253</v>
      </c>
      <c r="J6102" s="1">
        <v>42706</v>
      </c>
      <c r="K6102" s="1">
        <v>42711</v>
      </c>
      <c r="L6102" t="s">
        <v>60</v>
      </c>
      <c r="M6102">
        <f>Table1[[#This Row],[Ship Date]]-Table1[[#This Row],[Order Date]]</f>
        <v>5</v>
      </c>
      <c r="N6102">
        <v>12</v>
      </c>
      <c r="O6102" t="s">
        <v>35</v>
      </c>
      <c r="P6102" s="3">
        <v>35.231999999999999</v>
      </c>
      <c r="Q6102" s="3">
        <v>27.319818383233571</v>
      </c>
      <c r="R6102" s="3">
        <f>(Table1[[#This Row],[Selling Price]]-Table1[[#This Row],[Cost Price]])</f>
        <v>7.9121816167664285</v>
      </c>
      <c r="S6102" s="12">
        <f>(Table1[[#This Row],[Profit]]/Table1[[#This Row],[Selling Price]])</f>
        <v>0.22457372890458754</v>
      </c>
      <c r="T6102">
        <v>3</v>
      </c>
      <c r="U6102" s="2">
        <f>Table1[[#This Row],[Selling Price]]*Table1[[#This Row],[Quantity]]</f>
        <v>105.696</v>
      </c>
      <c r="V6102" s="4">
        <v>0.2</v>
      </c>
      <c r="W6102">
        <v>164</v>
      </c>
      <c r="X6102" t="s">
        <v>36</v>
      </c>
      <c r="Y6102" t="s">
        <v>52</v>
      </c>
      <c r="Z6102" s="2">
        <v>26.004280157098929</v>
      </c>
    </row>
    <row r="6103" spans="1:26" x14ac:dyDescent="0.35">
      <c r="A6103" t="s">
        <v>1076</v>
      </c>
      <c r="B6103" t="s">
        <v>1077</v>
      </c>
      <c r="C6103" t="s">
        <v>27</v>
      </c>
      <c r="D6103" t="s">
        <v>46</v>
      </c>
      <c r="E6103" t="s">
        <v>102</v>
      </c>
      <c r="F6103" t="s">
        <v>6472</v>
      </c>
      <c r="G6103" t="s">
        <v>6473</v>
      </c>
      <c r="H6103" t="s">
        <v>32</v>
      </c>
      <c r="I6103" t="s">
        <v>7272</v>
      </c>
      <c r="J6103" s="1">
        <v>42957</v>
      </c>
      <c r="K6103" s="1">
        <v>42962</v>
      </c>
      <c r="L6103" t="s">
        <v>34</v>
      </c>
      <c r="M6103">
        <f>Table1[[#This Row],[Ship Date]]-Table1[[#This Row],[Order Date]]</f>
        <v>5</v>
      </c>
      <c r="N6103">
        <v>8</v>
      </c>
      <c r="O6103" t="s">
        <v>61</v>
      </c>
      <c r="P6103" s="3">
        <v>177.2</v>
      </c>
      <c r="Q6103" s="3">
        <v>131.54627830381091</v>
      </c>
      <c r="R6103" s="3">
        <f>(Table1[[#This Row],[Selling Price]]-Table1[[#This Row],[Cost Price]])</f>
        <v>45.653721696189081</v>
      </c>
      <c r="S6103" s="12">
        <f>(Table1[[#This Row],[Profit]]/Table1[[#This Row],[Selling Price]])</f>
        <v>0.25763951295817766</v>
      </c>
      <c r="T6103">
        <v>5</v>
      </c>
      <c r="U6103" s="2">
        <f>Table1[[#This Row],[Selling Price]]*Table1[[#This Row],[Quantity]]</f>
        <v>886</v>
      </c>
      <c r="V6103" s="4">
        <v>0</v>
      </c>
      <c r="W6103">
        <v>343</v>
      </c>
      <c r="X6103" t="s">
        <v>36</v>
      </c>
      <c r="Y6103" t="s">
        <v>68</v>
      </c>
      <c r="Z6103" s="2">
        <v>89.228937232374605</v>
      </c>
    </row>
    <row r="6104" spans="1:26" x14ac:dyDescent="0.35">
      <c r="A6104" t="s">
        <v>1076</v>
      </c>
      <c r="B6104" t="s">
        <v>1077</v>
      </c>
      <c r="C6104" t="s">
        <v>64</v>
      </c>
      <c r="D6104" t="s">
        <v>46</v>
      </c>
      <c r="E6104" t="s">
        <v>86</v>
      </c>
      <c r="F6104" t="s">
        <v>1352</v>
      </c>
      <c r="G6104" t="s">
        <v>1353</v>
      </c>
      <c r="H6104" t="s">
        <v>32</v>
      </c>
      <c r="I6104" t="s">
        <v>7312</v>
      </c>
      <c r="J6104" s="1">
        <v>42241</v>
      </c>
      <c r="K6104" s="1">
        <v>42241</v>
      </c>
      <c r="L6104" t="s">
        <v>1118</v>
      </c>
      <c r="M6104">
        <f>Table1[[#This Row],[Ship Date]]-Table1[[#This Row],[Order Date]]</f>
        <v>0</v>
      </c>
      <c r="N6104">
        <v>8</v>
      </c>
      <c r="O6104" t="s">
        <v>61</v>
      </c>
      <c r="P6104" s="3">
        <v>3.798</v>
      </c>
      <c r="Q6104" s="3">
        <v>3.153658358861994</v>
      </c>
      <c r="R6104" s="3">
        <f>(Table1[[#This Row],[Selling Price]]-Table1[[#This Row],[Cost Price]])</f>
        <v>0.64434164113800607</v>
      </c>
      <c r="S6104" s="12">
        <f>(Table1[[#This Row],[Profit]]/Table1[[#This Row],[Selling Price]])</f>
        <v>0.16965288076303478</v>
      </c>
      <c r="T6104">
        <v>1</v>
      </c>
      <c r="U6104" s="2">
        <f>Table1[[#This Row],[Selling Price]]*Table1[[#This Row],[Quantity]]</f>
        <v>3.798</v>
      </c>
      <c r="V6104" s="4">
        <v>0.8</v>
      </c>
      <c r="W6104">
        <v>487</v>
      </c>
      <c r="X6104" t="s">
        <v>36</v>
      </c>
      <c r="Y6104" t="s">
        <v>68</v>
      </c>
      <c r="Z6104" s="2">
        <v>45.799638808619441</v>
      </c>
    </row>
    <row r="6105" spans="1:26" x14ac:dyDescent="0.35">
      <c r="A6105" t="s">
        <v>1076</v>
      </c>
      <c r="B6105" t="s">
        <v>1077</v>
      </c>
      <c r="C6105" t="s">
        <v>64</v>
      </c>
      <c r="D6105" t="s">
        <v>46</v>
      </c>
      <c r="E6105" t="s">
        <v>86</v>
      </c>
      <c r="F6105" t="s">
        <v>2280</v>
      </c>
      <c r="G6105" t="s">
        <v>2281</v>
      </c>
      <c r="H6105" t="s">
        <v>32</v>
      </c>
      <c r="I6105" t="s">
        <v>7349</v>
      </c>
      <c r="J6105" s="1">
        <v>42603</v>
      </c>
      <c r="K6105" s="1">
        <v>42610</v>
      </c>
      <c r="L6105" t="s">
        <v>60</v>
      </c>
      <c r="M6105">
        <f>Table1[[#This Row],[Ship Date]]-Table1[[#This Row],[Order Date]]</f>
        <v>7</v>
      </c>
      <c r="N6105">
        <v>8</v>
      </c>
      <c r="O6105" t="s">
        <v>61</v>
      </c>
      <c r="P6105" s="3">
        <v>12.672000000000001</v>
      </c>
      <c r="Q6105" s="3">
        <v>9.2001498028008868</v>
      </c>
      <c r="R6105" s="3">
        <f>(Table1[[#This Row],[Selling Price]]-Table1[[#This Row],[Cost Price]])</f>
        <v>3.4718501971991138</v>
      </c>
      <c r="S6105" s="12">
        <f>(Table1[[#This Row],[Profit]]/Table1[[#This Row],[Selling Price]])</f>
        <v>0.27397807743048563</v>
      </c>
      <c r="T6105">
        <v>2</v>
      </c>
      <c r="U6105" s="2">
        <f>Table1[[#This Row],[Selling Price]]*Table1[[#This Row],[Quantity]]</f>
        <v>25.344000000000001</v>
      </c>
      <c r="V6105" s="4">
        <v>0.2</v>
      </c>
      <c r="W6105">
        <v>434</v>
      </c>
      <c r="X6105" t="s">
        <v>68</v>
      </c>
      <c r="Y6105" t="s">
        <v>52</v>
      </c>
      <c r="Z6105" s="2">
        <v>6.4342384164716808</v>
      </c>
    </row>
    <row r="6106" spans="1:26" x14ac:dyDescent="0.35">
      <c r="A6106" t="s">
        <v>1076</v>
      </c>
      <c r="B6106" t="s">
        <v>1077</v>
      </c>
      <c r="C6106" t="s">
        <v>45</v>
      </c>
      <c r="D6106" t="s">
        <v>46</v>
      </c>
      <c r="E6106" t="s">
        <v>86</v>
      </c>
      <c r="F6106" t="s">
        <v>3630</v>
      </c>
      <c r="G6106" t="s">
        <v>3631</v>
      </c>
      <c r="H6106" t="s">
        <v>32</v>
      </c>
      <c r="I6106" t="s">
        <v>7409</v>
      </c>
      <c r="J6106" s="1">
        <v>42279</v>
      </c>
      <c r="K6106" s="1">
        <v>42280</v>
      </c>
      <c r="L6106" t="s">
        <v>199</v>
      </c>
      <c r="M6106">
        <f>Table1[[#This Row],[Ship Date]]-Table1[[#This Row],[Order Date]]</f>
        <v>1</v>
      </c>
      <c r="N6106">
        <v>10</v>
      </c>
      <c r="O6106" t="s">
        <v>61</v>
      </c>
      <c r="P6106" s="3">
        <v>11.808</v>
      </c>
      <c r="Q6106" s="3">
        <v>7.7673966509488483</v>
      </c>
      <c r="R6106" s="3">
        <f>(Table1[[#This Row],[Selling Price]]-Table1[[#This Row],[Cost Price]])</f>
        <v>4.0406033490511515</v>
      </c>
      <c r="S6106" s="12">
        <f>(Table1[[#This Row],[Profit]]/Table1[[#This Row],[Selling Price]])</f>
        <v>0.34219201804294985</v>
      </c>
      <c r="T6106">
        <v>3</v>
      </c>
      <c r="U6106" s="2">
        <f>Table1[[#This Row],[Selling Price]]*Table1[[#This Row],[Quantity]]</f>
        <v>35.423999999999999</v>
      </c>
      <c r="V6106" s="4">
        <v>0.2</v>
      </c>
      <c r="W6106">
        <v>211</v>
      </c>
      <c r="X6106" t="s">
        <v>36</v>
      </c>
      <c r="Y6106" t="s">
        <v>52</v>
      </c>
      <c r="Z6106" s="2">
        <v>5.1676917864748866</v>
      </c>
    </row>
    <row r="6107" spans="1:26" x14ac:dyDescent="0.35">
      <c r="A6107" t="s">
        <v>1076</v>
      </c>
      <c r="B6107" t="s">
        <v>1077</v>
      </c>
      <c r="C6107" t="s">
        <v>27</v>
      </c>
      <c r="D6107" t="s">
        <v>46</v>
      </c>
      <c r="E6107" t="s">
        <v>91</v>
      </c>
      <c r="F6107" t="s">
        <v>2976</v>
      </c>
      <c r="G6107" t="s">
        <v>2977</v>
      </c>
      <c r="H6107" t="s">
        <v>32</v>
      </c>
      <c r="I6107" t="s">
        <v>7513</v>
      </c>
      <c r="J6107" s="1">
        <v>42348</v>
      </c>
      <c r="K6107" s="1">
        <v>42353</v>
      </c>
      <c r="L6107" t="s">
        <v>60</v>
      </c>
      <c r="M6107">
        <f>Table1[[#This Row],[Ship Date]]-Table1[[#This Row],[Order Date]]</f>
        <v>5</v>
      </c>
      <c r="N6107">
        <v>12</v>
      </c>
      <c r="O6107" t="s">
        <v>35</v>
      </c>
      <c r="P6107" s="3">
        <v>53.088000000000001</v>
      </c>
      <c r="Q6107" s="3">
        <v>43.782357196217511</v>
      </c>
      <c r="R6107" s="3">
        <f>(Table1[[#This Row],[Selling Price]]-Table1[[#This Row],[Cost Price]])</f>
        <v>9.3056428037824901</v>
      </c>
      <c r="S6107" s="12">
        <f>(Table1[[#This Row],[Profit]]/Table1[[#This Row],[Selling Price]])</f>
        <v>0.17528712333827776</v>
      </c>
      <c r="T6107">
        <v>7</v>
      </c>
      <c r="U6107" s="2">
        <f>Table1[[#This Row],[Selling Price]]*Table1[[#This Row],[Quantity]]</f>
        <v>371.61599999999999</v>
      </c>
      <c r="V6107" s="4">
        <v>0.8</v>
      </c>
      <c r="W6107">
        <v>107</v>
      </c>
      <c r="X6107" t="s">
        <v>36</v>
      </c>
      <c r="Y6107" t="s">
        <v>36</v>
      </c>
      <c r="Z6107" s="2">
        <v>26.991653821135159</v>
      </c>
    </row>
    <row r="6108" spans="1:26" x14ac:dyDescent="0.35">
      <c r="A6108" t="s">
        <v>1076</v>
      </c>
      <c r="B6108" t="s">
        <v>1077</v>
      </c>
      <c r="C6108" t="s">
        <v>55</v>
      </c>
      <c r="D6108" t="s">
        <v>46</v>
      </c>
      <c r="E6108" t="s">
        <v>91</v>
      </c>
      <c r="F6108" t="s">
        <v>5819</v>
      </c>
      <c r="G6108" t="s">
        <v>5820</v>
      </c>
      <c r="H6108" t="s">
        <v>32</v>
      </c>
      <c r="I6108" t="s">
        <v>7555</v>
      </c>
      <c r="J6108" s="1">
        <v>42565</v>
      </c>
      <c r="K6108" s="1">
        <v>42569</v>
      </c>
      <c r="L6108" t="s">
        <v>60</v>
      </c>
      <c r="M6108">
        <f>Table1[[#This Row],[Ship Date]]-Table1[[#This Row],[Order Date]]</f>
        <v>4</v>
      </c>
      <c r="N6108">
        <v>7</v>
      </c>
      <c r="O6108" t="s">
        <v>51</v>
      </c>
      <c r="P6108" s="3">
        <v>151.62</v>
      </c>
      <c r="Q6108" s="3">
        <v>123.3424162290292</v>
      </c>
      <c r="R6108" s="3">
        <f>(Table1[[#This Row],[Selling Price]]-Table1[[#This Row],[Cost Price]])</f>
        <v>28.277583770970807</v>
      </c>
      <c r="S6108" s="12">
        <f>(Table1[[#This Row],[Profit]]/Table1[[#This Row],[Selling Price]])</f>
        <v>0.1865029928173777</v>
      </c>
      <c r="T6108">
        <v>7</v>
      </c>
      <c r="U6108" s="2">
        <f>Table1[[#This Row],[Selling Price]]*Table1[[#This Row],[Quantity]]</f>
        <v>1061.3400000000001</v>
      </c>
      <c r="V6108" s="4">
        <v>0</v>
      </c>
      <c r="W6108">
        <v>494</v>
      </c>
      <c r="X6108" t="s">
        <v>36</v>
      </c>
      <c r="Y6108" t="s">
        <v>68</v>
      </c>
      <c r="Z6108" s="2">
        <v>54.952690671158223</v>
      </c>
    </row>
    <row r="6109" spans="1:26" x14ac:dyDescent="0.35">
      <c r="A6109" t="s">
        <v>1076</v>
      </c>
      <c r="B6109" t="s">
        <v>1077</v>
      </c>
      <c r="C6109" t="s">
        <v>27</v>
      </c>
      <c r="D6109" t="s">
        <v>46</v>
      </c>
      <c r="E6109" t="s">
        <v>270</v>
      </c>
      <c r="F6109" t="s">
        <v>1734</v>
      </c>
      <c r="G6109" t="s">
        <v>527</v>
      </c>
      <c r="H6109" t="s">
        <v>32</v>
      </c>
      <c r="I6109" t="s">
        <v>7644</v>
      </c>
      <c r="J6109" s="1">
        <v>42742</v>
      </c>
      <c r="K6109" s="1">
        <v>42744</v>
      </c>
      <c r="L6109" t="s">
        <v>34</v>
      </c>
      <c r="M6109">
        <f>Table1[[#This Row],[Ship Date]]-Table1[[#This Row],[Order Date]]</f>
        <v>2</v>
      </c>
      <c r="N6109">
        <v>1</v>
      </c>
      <c r="O6109" t="s">
        <v>35</v>
      </c>
      <c r="P6109" s="3">
        <v>7.89</v>
      </c>
      <c r="Q6109" s="3">
        <v>6.6924526529183197</v>
      </c>
      <c r="R6109" s="3">
        <f>(Table1[[#This Row],[Selling Price]]-Table1[[#This Row],[Cost Price]])</f>
        <v>1.19754734708168</v>
      </c>
      <c r="S6109" s="12">
        <f>(Table1[[#This Row],[Profit]]/Table1[[#This Row],[Selling Price]])</f>
        <v>0.15178039886966793</v>
      </c>
      <c r="T6109">
        <v>1</v>
      </c>
      <c r="U6109" s="2">
        <f>Table1[[#This Row],[Selling Price]]*Table1[[#This Row],[Quantity]]</f>
        <v>7.89</v>
      </c>
      <c r="V6109" s="4">
        <v>0</v>
      </c>
      <c r="W6109">
        <v>264</v>
      </c>
      <c r="X6109" t="s">
        <v>36</v>
      </c>
      <c r="Y6109" t="s">
        <v>52</v>
      </c>
      <c r="Z6109" s="2">
        <v>9.0518297124314664</v>
      </c>
    </row>
    <row r="6110" spans="1:26" x14ac:dyDescent="0.35">
      <c r="A6110" t="s">
        <v>1076</v>
      </c>
      <c r="B6110" t="s">
        <v>1077</v>
      </c>
      <c r="C6110" t="s">
        <v>27</v>
      </c>
      <c r="D6110" t="s">
        <v>46</v>
      </c>
      <c r="E6110" t="s">
        <v>75</v>
      </c>
      <c r="F6110" t="s">
        <v>4688</v>
      </c>
      <c r="G6110" t="s">
        <v>4689</v>
      </c>
      <c r="H6110" t="s">
        <v>32</v>
      </c>
      <c r="I6110" t="s">
        <v>7685</v>
      </c>
      <c r="J6110" s="1">
        <v>42621</v>
      </c>
      <c r="K6110" s="1">
        <v>42628</v>
      </c>
      <c r="L6110" t="s">
        <v>60</v>
      </c>
      <c r="M6110">
        <f>Table1[[#This Row],[Ship Date]]-Table1[[#This Row],[Order Date]]</f>
        <v>7</v>
      </c>
      <c r="N6110">
        <v>9</v>
      </c>
      <c r="O6110" t="s">
        <v>61</v>
      </c>
      <c r="P6110" s="3">
        <v>14.88</v>
      </c>
      <c r="Q6110" s="3">
        <v>10.258224799500979</v>
      </c>
      <c r="R6110" s="3">
        <f>(Table1[[#This Row],[Selling Price]]-Table1[[#This Row],[Cost Price]])</f>
        <v>4.6217752004990214</v>
      </c>
      <c r="S6110" s="12">
        <f>(Table1[[#This Row],[Profit]]/Table1[[#This Row],[Selling Price]])</f>
        <v>0.31060317207654714</v>
      </c>
      <c r="T6110">
        <v>2</v>
      </c>
      <c r="U6110" s="2">
        <f>Table1[[#This Row],[Selling Price]]*Table1[[#This Row],[Quantity]]</f>
        <v>29.76</v>
      </c>
      <c r="V6110" s="4">
        <v>0</v>
      </c>
      <c r="W6110">
        <v>187</v>
      </c>
      <c r="X6110" t="s">
        <v>68</v>
      </c>
      <c r="Y6110" t="s">
        <v>52</v>
      </c>
      <c r="Z6110" s="2">
        <v>10.586683171391719</v>
      </c>
    </row>
    <row r="6111" spans="1:26" x14ac:dyDescent="0.35">
      <c r="A6111" t="s">
        <v>1076</v>
      </c>
      <c r="B6111" t="s">
        <v>1077</v>
      </c>
      <c r="C6111" t="s">
        <v>55</v>
      </c>
      <c r="D6111" t="s">
        <v>46</v>
      </c>
      <c r="E6111" t="s">
        <v>86</v>
      </c>
      <c r="F6111" t="s">
        <v>2712</v>
      </c>
      <c r="G6111" t="s">
        <v>2713</v>
      </c>
      <c r="H6111" t="s">
        <v>32</v>
      </c>
      <c r="I6111" t="s">
        <v>7723</v>
      </c>
      <c r="J6111" s="1">
        <v>43066</v>
      </c>
      <c r="K6111" s="1">
        <v>43071</v>
      </c>
      <c r="L6111" t="s">
        <v>60</v>
      </c>
      <c r="M6111">
        <f>Table1[[#This Row],[Ship Date]]-Table1[[#This Row],[Order Date]]</f>
        <v>5</v>
      </c>
      <c r="N6111">
        <v>11</v>
      </c>
      <c r="O6111" t="s">
        <v>35</v>
      </c>
      <c r="P6111" s="3">
        <v>497.94</v>
      </c>
      <c r="Q6111" s="3">
        <v>343.53961672677042</v>
      </c>
      <c r="R6111" s="3">
        <f>(Table1[[#This Row],[Selling Price]]-Table1[[#This Row],[Cost Price]])</f>
        <v>154.40038327322958</v>
      </c>
      <c r="S6111" s="12">
        <f>(Table1[[#This Row],[Profit]]/Table1[[#This Row],[Selling Price]])</f>
        <v>0.31007828909754104</v>
      </c>
      <c r="T6111">
        <v>3</v>
      </c>
      <c r="U6111" s="2">
        <f>Table1[[#This Row],[Selling Price]]*Table1[[#This Row],[Quantity]]</f>
        <v>1493.82</v>
      </c>
      <c r="V6111" s="4">
        <v>0</v>
      </c>
      <c r="W6111">
        <v>231</v>
      </c>
      <c r="X6111" t="s">
        <v>36</v>
      </c>
      <c r="Y6111" t="s">
        <v>36</v>
      </c>
      <c r="Z6111" s="2">
        <v>177.82781030054241</v>
      </c>
    </row>
    <row r="6112" spans="1:26" x14ac:dyDescent="0.35">
      <c r="A6112" t="s">
        <v>1076</v>
      </c>
      <c r="B6112" t="s">
        <v>1077</v>
      </c>
      <c r="C6112" t="s">
        <v>45</v>
      </c>
      <c r="D6112" t="s">
        <v>46</v>
      </c>
      <c r="E6112" t="s">
        <v>75</v>
      </c>
      <c r="F6112" t="s">
        <v>1241</v>
      </c>
      <c r="G6112" t="s">
        <v>1242</v>
      </c>
      <c r="H6112" t="s">
        <v>32</v>
      </c>
      <c r="I6112" t="s">
        <v>7738</v>
      </c>
      <c r="J6112" s="1">
        <v>41719</v>
      </c>
      <c r="K6112" s="1">
        <v>41723</v>
      </c>
      <c r="L6112" t="s">
        <v>60</v>
      </c>
      <c r="M6112">
        <f>Table1[[#This Row],[Ship Date]]-Table1[[#This Row],[Order Date]]</f>
        <v>4</v>
      </c>
      <c r="N6112">
        <v>3</v>
      </c>
      <c r="O6112" t="s">
        <v>106</v>
      </c>
      <c r="P6112" s="3">
        <v>9.32</v>
      </c>
      <c r="Q6112" s="3">
        <v>6.3658894124552194</v>
      </c>
      <c r="R6112" s="3">
        <f>(Table1[[#This Row],[Selling Price]]-Table1[[#This Row],[Cost Price]])</f>
        <v>2.9541105875447808</v>
      </c>
      <c r="S6112" s="12">
        <f>(Table1[[#This Row],[Profit]]/Table1[[#This Row],[Selling Price]])</f>
        <v>0.31696465531596357</v>
      </c>
      <c r="T6112">
        <v>4</v>
      </c>
      <c r="U6112" s="2">
        <f>Table1[[#This Row],[Selling Price]]*Table1[[#This Row],[Quantity]]</f>
        <v>37.28</v>
      </c>
      <c r="V6112" s="4">
        <v>0</v>
      </c>
      <c r="W6112">
        <v>366</v>
      </c>
      <c r="X6112" t="s">
        <v>36</v>
      </c>
      <c r="Y6112" t="s">
        <v>52</v>
      </c>
      <c r="Z6112" s="2">
        <v>2.443724616236453</v>
      </c>
    </row>
    <row r="6113" spans="1:26" x14ac:dyDescent="0.35">
      <c r="A6113" t="s">
        <v>1076</v>
      </c>
      <c r="B6113" t="s">
        <v>1077</v>
      </c>
      <c r="C6113" t="s">
        <v>55</v>
      </c>
      <c r="D6113" t="s">
        <v>46</v>
      </c>
      <c r="E6113" t="s">
        <v>75</v>
      </c>
      <c r="F6113" t="s">
        <v>7696</v>
      </c>
      <c r="G6113" t="s">
        <v>2380</v>
      </c>
      <c r="H6113" t="s">
        <v>32</v>
      </c>
      <c r="I6113" t="s">
        <v>7757</v>
      </c>
      <c r="J6113" s="1">
        <v>41968</v>
      </c>
      <c r="K6113" s="1">
        <v>41972</v>
      </c>
      <c r="L6113" t="s">
        <v>60</v>
      </c>
      <c r="M6113">
        <f>Table1[[#This Row],[Ship Date]]-Table1[[#This Row],[Order Date]]</f>
        <v>4</v>
      </c>
      <c r="N6113">
        <v>11</v>
      </c>
      <c r="O6113" t="s">
        <v>35</v>
      </c>
      <c r="P6113" s="3">
        <v>7.44</v>
      </c>
      <c r="Q6113" s="3">
        <v>5.0027946489699806</v>
      </c>
      <c r="R6113" s="3">
        <f>(Table1[[#This Row],[Selling Price]]-Table1[[#This Row],[Cost Price]])</f>
        <v>2.4372053510300198</v>
      </c>
      <c r="S6113" s="12">
        <f>(Table1[[#This Row],[Profit]]/Table1[[#This Row],[Selling Price]])</f>
        <v>0.3275813643857553</v>
      </c>
      <c r="T6113">
        <v>3</v>
      </c>
      <c r="U6113" s="2">
        <f>Table1[[#This Row],[Selling Price]]*Table1[[#This Row],[Quantity]]</f>
        <v>22.32</v>
      </c>
      <c r="V6113" s="4">
        <v>0</v>
      </c>
      <c r="W6113">
        <v>183</v>
      </c>
      <c r="X6113" t="s">
        <v>36</v>
      </c>
      <c r="Y6113" t="s">
        <v>52</v>
      </c>
      <c r="Z6113" s="2">
        <v>3.5072496346852762</v>
      </c>
    </row>
    <row r="6114" spans="1:26" x14ac:dyDescent="0.35">
      <c r="A6114" t="s">
        <v>1076</v>
      </c>
      <c r="B6114" t="s">
        <v>1077</v>
      </c>
      <c r="C6114" t="s">
        <v>39</v>
      </c>
      <c r="D6114" t="s">
        <v>46</v>
      </c>
      <c r="E6114" t="s">
        <v>270</v>
      </c>
      <c r="F6114" t="s">
        <v>5361</v>
      </c>
      <c r="G6114" t="s">
        <v>5362</v>
      </c>
      <c r="H6114" t="s">
        <v>32</v>
      </c>
      <c r="I6114" t="s">
        <v>7797</v>
      </c>
      <c r="J6114" s="1">
        <v>43083</v>
      </c>
      <c r="K6114" s="1">
        <v>43087</v>
      </c>
      <c r="L6114" t="s">
        <v>60</v>
      </c>
      <c r="M6114">
        <f>Table1[[#This Row],[Ship Date]]-Table1[[#This Row],[Order Date]]</f>
        <v>4</v>
      </c>
      <c r="N6114">
        <v>12</v>
      </c>
      <c r="O6114" t="s">
        <v>35</v>
      </c>
      <c r="P6114" s="3">
        <v>17.28</v>
      </c>
      <c r="Q6114" s="3">
        <v>11.57816564680304</v>
      </c>
      <c r="R6114" s="3">
        <f>(Table1[[#This Row],[Selling Price]]-Table1[[#This Row],[Cost Price]])</f>
        <v>5.7018343531969613</v>
      </c>
      <c r="S6114" s="12">
        <f>(Table1[[#This Row],[Profit]]/Table1[[#This Row],[Selling Price]])</f>
        <v>0.32996726581000929</v>
      </c>
      <c r="T6114">
        <v>6</v>
      </c>
      <c r="U6114" s="2">
        <f>Table1[[#This Row],[Selling Price]]*Table1[[#This Row],[Quantity]]</f>
        <v>103.68</v>
      </c>
      <c r="V6114" s="4">
        <v>0</v>
      </c>
      <c r="W6114">
        <v>217</v>
      </c>
      <c r="X6114" t="s">
        <v>36</v>
      </c>
      <c r="Y6114" t="s">
        <v>52</v>
      </c>
      <c r="Z6114" s="2">
        <v>6.2886961446710083</v>
      </c>
    </row>
    <row r="6115" spans="1:26" x14ac:dyDescent="0.35">
      <c r="A6115" t="s">
        <v>1076</v>
      </c>
      <c r="B6115" t="s">
        <v>1077</v>
      </c>
      <c r="C6115" t="s">
        <v>45</v>
      </c>
      <c r="D6115" t="s">
        <v>46</v>
      </c>
      <c r="E6115" t="s">
        <v>75</v>
      </c>
      <c r="F6115" t="s">
        <v>5866</v>
      </c>
      <c r="G6115" t="s">
        <v>5867</v>
      </c>
      <c r="H6115" t="s">
        <v>32</v>
      </c>
      <c r="I6115" t="s">
        <v>7813</v>
      </c>
      <c r="J6115" s="1">
        <v>42079</v>
      </c>
      <c r="K6115" s="1">
        <v>42083</v>
      </c>
      <c r="L6115" t="s">
        <v>34</v>
      </c>
      <c r="M6115">
        <f>Table1[[#This Row],[Ship Date]]-Table1[[#This Row],[Order Date]]</f>
        <v>4</v>
      </c>
      <c r="N6115">
        <v>3</v>
      </c>
      <c r="O6115" t="s">
        <v>106</v>
      </c>
      <c r="P6115" s="3">
        <v>17.52</v>
      </c>
      <c r="Q6115" s="3">
        <v>13.60670349714621</v>
      </c>
      <c r="R6115" s="3">
        <f>(Table1[[#This Row],[Selling Price]]-Table1[[#This Row],[Cost Price]])</f>
        <v>3.9132965028537896</v>
      </c>
      <c r="S6115" s="12">
        <f>(Table1[[#This Row],[Profit]]/Table1[[#This Row],[Selling Price]])</f>
        <v>0.22336167253731676</v>
      </c>
      <c r="T6115">
        <v>3</v>
      </c>
      <c r="U6115" s="2">
        <f>Table1[[#This Row],[Selling Price]]*Table1[[#This Row],[Quantity]]</f>
        <v>52.56</v>
      </c>
      <c r="V6115" s="4">
        <v>0</v>
      </c>
      <c r="W6115">
        <v>457</v>
      </c>
      <c r="X6115" t="s">
        <v>36</v>
      </c>
      <c r="Y6115" t="s">
        <v>52</v>
      </c>
      <c r="Z6115" s="2">
        <v>10.721875258865239</v>
      </c>
    </row>
    <row r="6116" spans="1:26" x14ac:dyDescent="0.35">
      <c r="A6116" t="s">
        <v>1076</v>
      </c>
      <c r="B6116" t="s">
        <v>1077</v>
      </c>
      <c r="C6116" t="s">
        <v>55</v>
      </c>
      <c r="D6116" t="s">
        <v>46</v>
      </c>
      <c r="E6116" t="s">
        <v>91</v>
      </c>
      <c r="F6116" t="s">
        <v>1520</v>
      </c>
      <c r="G6116" t="s">
        <v>1521</v>
      </c>
      <c r="H6116" t="s">
        <v>32</v>
      </c>
      <c r="I6116" t="s">
        <v>7852</v>
      </c>
      <c r="J6116" s="1">
        <v>42478</v>
      </c>
      <c r="K6116" s="1">
        <v>42482</v>
      </c>
      <c r="L6116" t="s">
        <v>60</v>
      </c>
      <c r="M6116">
        <f>Table1[[#This Row],[Ship Date]]-Table1[[#This Row],[Order Date]]</f>
        <v>4</v>
      </c>
      <c r="N6116">
        <v>4</v>
      </c>
      <c r="O6116" t="s">
        <v>106</v>
      </c>
      <c r="P6116" s="3">
        <v>203.92</v>
      </c>
      <c r="Q6116" s="3">
        <v>156.9887671068868</v>
      </c>
      <c r="R6116" s="3">
        <f>(Table1[[#This Row],[Selling Price]]-Table1[[#This Row],[Cost Price]])</f>
        <v>46.93123289311319</v>
      </c>
      <c r="S6116" s="12">
        <f>(Table1[[#This Row],[Profit]]/Table1[[#This Row],[Selling Price]])</f>
        <v>0.2301453162667379</v>
      </c>
      <c r="T6116">
        <v>4</v>
      </c>
      <c r="U6116" s="2">
        <f>Table1[[#This Row],[Selling Price]]*Table1[[#This Row],[Quantity]]</f>
        <v>815.68</v>
      </c>
      <c r="V6116" s="4">
        <v>0</v>
      </c>
      <c r="W6116">
        <v>141</v>
      </c>
      <c r="X6116" t="s">
        <v>36</v>
      </c>
      <c r="Y6116" t="s">
        <v>68</v>
      </c>
      <c r="Z6116" s="2">
        <v>64.080866348700383</v>
      </c>
    </row>
    <row r="6117" spans="1:26" x14ac:dyDescent="0.35">
      <c r="A6117" t="s">
        <v>1076</v>
      </c>
      <c r="B6117" t="s">
        <v>1077</v>
      </c>
      <c r="C6117" t="s">
        <v>55</v>
      </c>
      <c r="D6117" t="s">
        <v>46</v>
      </c>
      <c r="E6117" t="s">
        <v>539</v>
      </c>
      <c r="F6117" t="s">
        <v>1354</v>
      </c>
      <c r="G6117" t="s">
        <v>1355</v>
      </c>
      <c r="H6117" t="s">
        <v>32</v>
      </c>
      <c r="I6117" t="s">
        <v>7854</v>
      </c>
      <c r="J6117" s="1">
        <v>42678</v>
      </c>
      <c r="K6117" s="1">
        <v>42680</v>
      </c>
      <c r="L6117" t="s">
        <v>34</v>
      </c>
      <c r="M6117">
        <f>Table1[[#This Row],[Ship Date]]-Table1[[#This Row],[Order Date]]</f>
        <v>2</v>
      </c>
      <c r="N6117">
        <v>11</v>
      </c>
      <c r="O6117" t="s">
        <v>35</v>
      </c>
      <c r="P6117" s="3">
        <v>185.376</v>
      </c>
      <c r="Q6117" s="3">
        <v>152.82537102461819</v>
      </c>
      <c r="R6117" s="3">
        <f>(Table1[[#This Row],[Selling Price]]-Table1[[#This Row],[Cost Price]])</f>
        <v>32.550628975381812</v>
      </c>
      <c r="S6117" s="12">
        <f>(Table1[[#This Row],[Profit]]/Table1[[#This Row],[Selling Price]])</f>
        <v>0.17559246599010558</v>
      </c>
      <c r="T6117">
        <v>2</v>
      </c>
      <c r="U6117" s="2">
        <f>Table1[[#This Row],[Selling Price]]*Table1[[#This Row],[Quantity]]</f>
        <v>370.75200000000001</v>
      </c>
      <c r="V6117" s="4">
        <v>0.2</v>
      </c>
      <c r="W6117">
        <v>246</v>
      </c>
      <c r="X6117" t="s">
        <v>36</v>
      </c>
      <c r="Y6117" t="s">
        <v>36</v>
      </c>
      <c r="Z6117" s="2">
        <v>199.23685463717371</v>
      </c>
    </row>
    <row r="6118" spans="1:26" x14ac:dyDescent="0.35">
      <c r="A6118" t="s">
        <v>1076</v>
      </c>
      <c r="B6118" t="s">
        <v>1077</v>
      </c>
      <c r="C6118" t="s">
        <v>45</v>
      </c>
      <c r="D6118" t="s">
        <v>46</v>
      </c>
      <c r="E6118" t="s">
        <v>47</v>
      </c>
      <c r="F6118" t="s">
        <v>3595</v>
      </c>
      <c r="G6118" t="s">
        <v>3596</v>
      </c>
      <c r="H6118" t="s">
        <v>32</v>
      </c>
      <c r="I6118" t="s">
        <v>7866</v>
      </c>
      <c r="J6118" s="1">
        <v>42269</v>
      </c>
      <c r="K6118" s="1">
        <v>42273</v>
      </c>
      <c r="L6118" t="s">
        <v>60</v>
      </c>
      <c r="M6118">
        <f>Table1[[#This Row],[Ship Date]]-Table1[[#This Row],[Order Date]]</f>
        <v>4</v>
      </c>
      <c r="N6118">
        <v>9</v>
      </c>
      <c r="O6118" t="s">
        <v>61</v>
      </c>
      <c r="P6118" s="3">
        <v>12</v>
      </c>
      <c r="Q6118" s="3">
        <v>8.5529107092702201</v>
      </c>
      <c r="R6118" s="3">
        <f>(Table1[[#This Row],[Selling Price]]-Table1[[#This Row],[Cost Price]])</f>
        <v>3.4470892907297799</v>
      </c>
      <c r="S6118" s="12">
        <f>(Table1[[#This Row],[Profit]]/Table1[[#This Row],[Selling Price]])</f>
        <v>0.28725744089414834</v>
      </c>
      <c r="T6118">
        <v>4</v>
      </c>
      <c r="U6118" s="2">
        <f>Table1[[#This Row],[Selling Price]]*Table1[[#This Row],[Quantity]]</f>
        <v>48</v>
      </c>
      <c r="V6118" s="4">
        <v>0.2</v>
      </c>
      <c r="W6118">
        <v>106</v>
      </c>
      <c r="X6118" t="s">
        <v>36</v>
      </c>
      <c r="Y6118" t="s">
        <v>36</v>
      </c>
      <c r="Z6118" s="2">
        <v>4.2646805273079949</v>
      </c>
    </row>
    <row r="6119" spans="1:26" x14ac:dyDescent="0.35">
      <c r="A6119" t="s">
        <v>1076</v>
      </c>
      <c r="B6119" t="s">
        <v>1077</v>
      </c>
      <c r="C6119" t="s">
        <v>39</v>
      </c>
      <c r="D6119" t="s">
        <v>46</v>
      </c>
      <c r="E6119" t="s">
        <v>65</v>
      </c>
      <c r="F6119" t="s">
        <v>1645</v>
      </c>
      <c r="G6119" t="s">
        <v>1646</v>
      </c>
      <c r="H6119" t="s">
        <v>32</v>
      </c>
      <c r="I6119" t="s">
        <v>7990</v>
      </c>
      <c r="J6119" s="1">
        <v>42244</v>
      </c>
      <c r="K6119" s="1">
        <v>42251</v>
      </c>
      <c r="L6119" t="s">
        <v>60</v>
      </c>
      <c r="M6119">
        <f>Table1[[#This Row],[Ship Date]]-Table1[[#This Row],[Order Date]]</f>
        <v>7</v>
      </c>
      <c r="N6119">
        <v>8</v>
      </c>
      <c r="O6119" t="s">
        <v>61</v>
      </c>
      <c r="P6119" s="3">
        <v>892.35</v>
      </c>
      <c r="Q6119" s="3">
        <v>739.81706222165269</v>
      </c>
      <c r="R6119" s="3">
        <f>(Table1[[#This Row],[Selling Price]]-Table1[[#This Row],[Cost Price]])</f>
        <v>152.53293777834733</v>
      </c>
      <c r="S6119" s="12">
        <f>(Table1[[#This Row],[Profit]]/Table1[[#This Row],[Selling Price]])</f>
        <v>0.17093398081285072</v>
      </c>
      <c r="T6119">
        <v>5</v>
      </c>
      <c r="U6119" s="2">
        <f>Table1[[#This Row],[Selling Price]]*Table1[[#This Row],[Quantity]]</f>
        <v>4461.75</v>
      </c>
      <c r="V6119" s="4">
        <v>0</v>
      </c>
      <c r="W6119">
        <v>326</v>
      </c>
      <c r="X6119" t="s">
        <v>68</v>
      </c>
      <c r="Y6119" t="s">
        <v>36</v>
      </c>
      <c r="Z6119" s="2">
        <v>400.03175912208229</v>
      </c>
    </row>
    <row r="6120" spans="1:26" x14ac:dyDescent="0.35">
      <c r="A6120" t="s">
        <v>1076</v>
      </c>
      <c r="B6120" t="s">
        <v>1077</v>
      </c>
      <c r="C6120" t="s">
        <v>27</v>
      </c>
      <c r="D6120" t="s">
        <v>46</v>
      </c>
      <c r="E6120" t="s">
        <v>86</v>
      </c>
      <c r="F6120" t="s">
        <v>3996</v>
      </c>
      <c r="G6120" t="s">
        <v>3997</v>
      </c>
      <c r="H6120" t="s">
        <v>32</v>
      </c>
      <c r="I6120" t="s">
        <v>7997</v>
      </c>
      <c r="J6120" s="1">
        <v>42303</v>
      </c>
      <c r="K6120" s="1">
        <v>42309</v>
      </c>
      <c r="L6120" t="s">
        <v>60</v>
      </c>
      <c r="M6120">
        <f>Table1[[#This Row],[Ship Date]]-Table1[[#This Row],[Order Date]]</f>
        <v>6</v>
      </c>
      <c r="N6120">
        <v>10</v>
      </c>
      <c r="O6120" t="s">
        <v>61</v>
      </c>
      <c r="P6120" s="3">
        <v>14.301</v>
      </c>
      <c r="Q6120" s="3">
        <v>10.07178501618009</v>
      </c>
      <c r="R6120" s="3">
        <f>(Table1[[#This Row],[Selling Price]]-Table1[[#This Row],[Cost Price]])</f>
        <v>4.2292149838199098</v>
      </c>
      <c r="S6120" s="12">
        <f>(Table1[[#This Row],[Profit]]/Table1[[#This Row],[Selling Price]])</f>
        <v>0.29572861924480176</v>
      </c>
      <c r="T6120">
        <v>7</v>
      </c>
      <c r="U6120" s="2">
        <f>Table1[[#This Row],[Selling Price]]*Table1[[#This Row],[Quantity]]</f>
        <v>100.107</v>
      </c>
      <c r="V6120" s="4">
        <v>0.7</v>
      </c>
      <c r="W6120">
        <v>266</v>
      </c>
      <c r="X6120" t="s">
        <v>68</v>
      </c>
      <c r="Y6120" t="s">
        <v>52</v>
      </c>
      <c r="Z6120" s="2">
        <v>11.863694512710159</v>
      </c>
    </row>
    <row r="6121" spans="1:26" x14ac:dyDescent="0.35">
      <c r="A6121" t="s">
        <v>1076</v>
      </c>
      <c r="B6121" t="s">
        <v>1077</v>
      </c>
      <c r="C6121" t="s">
        <v>55</v>
      </c>
      <c r="D6121" t="s">
        <v>46</v>
      </c>
      <c r="E6121" t="s">
        <v>75</v>
      </c>
      <c r="F6121" t="s">
        <v>2748</v>
      </c>
      <c r="G6121" t="s">
        <v>2749</v>
      </c>
      <c r="H6121" t="s">
        <v>32</v>
      </c>
      <c r="I6121" t="s">
        <v>8127</v>
      </c>
      <c r="J6121" s="1">
        <v>42836</v>
      </c>
      <c r="K6121" s="1">
        <v>42841</v>
      </c>
      <c r="L6121" t="s">
        <v>60</v>
      </c>
      <c r="M6121">
        <f>Table1[[#This Row],[Ship Date]]-Table1[[#This Row],[Order Date]]</f>
        <v>5</v>
      </c>
      <c r="N6121">
        <v>4</v>
      </c>
      <c r="O6121" t="s">
        <v>106</v>
      </c>
      <c r="P6121" s="3">
        <v>1.752</v>
      </c>
      <c r="Q6121" s="3">
        <v>1.3756134787192451</v>
      </c>
      <c r="R6121" s="3">
        <f>(Table1[[#This Row],[Selling Price]]-Table1[[#This Row],[Cost Price]])</f>
        <v>0.37638652128075489</v>
      </c>
      <c r="S6121" s="12">
        <f>(Table1[[#This Row],[Profit]]/Table1[[#This Row],[Selling Price]])</f>
        <v>0.21483248931549936</v>
      </c>
      <c r="T6121">
        <v>1</v>
      </c>
      <c r="U6121" s="2">
        <f>Table1[[#This Row],[Selling Price]]*Table1[[#This Row],[Quantity]]</f>
        <v>1.752</v>
      </c>
      <c r="V6121" s="4">
        <v>0.2</v>
      </c>
      <c r="W6121">
        <v>306</v>
      </c>
      <c r="X6121" t="s">
        <v>36</v>
      </c>
      <c r="Y6121" t="s">
        <v>52</v>
      </c>
      <c r="Z6121" s="2">
        <v>4.4000292044485354</v>
      </c>
    </row>
    <row r="6122" spans="1:26" x14ac:dyDescent="0.35">
      <c r="A6122" t="s">
        <v>1076</v>
      </c>
      <c r="B6122" t="s">
        <v>1077</v>
      </c>
      <c r="C6122" t="s">
        <v>45</v>
      </c>
      <c r="D6122" t="s">
        <v>46</v>
      </c>
      <c r="E6122" t="s">
        <v>102</v>
      </c>
      <c r="F6122" t="s">
        <v>2168</v>
      </c>
      <c r="G6122" t="s">
        <v>2169</v>
      </c>
      <c r="H6122" t="s">
        <v>32</v>
      </c>
      <c r="I6122" t="s">
        <v>8167</v>
      </c>
      <c r="J6122" s="1">
        <v>41891</v>
      </c>
      <c r="K6122" s="1">
        <v>41896</v>
      </c>
      <c r="L6122" t="s">
        <v>34</v>
      </c>
      <c r="M6122">
        <f>Table1[[#This Row],[Ship Date]]-Table1[[#This Row],[Order Date]]</f>
        <v>5</v>
      </c>
      <c r="N6122">
        <v>9</v>
      </c>
      <c r="O6122" t="s">
        <v>61</v>
      </c>
      <c r="P6122" s="3">
        <v>10.896000000000001</v>
      </c>
      <c r="Q6122" s="3">
        <v>7.6487421521331882</v>
      </c>
      <c r="R6122" s="3">
        <f>(Table1[[#This Row],[Selling Price]]-Table1[[#This Row],[Cost Price]])</f>
        <v>3.2472578478668126</v>
      </c>
      <c r="S6122" s="12">
        <f>(Table1[[#This Row],[Profit]]/Table1[[#This Row],[Selling Price]])</f>
        <v>0.29802293023740933</v>
      </c>
      <c r="T6122">
        <v>3</v>
      </c>
      <c r="U6122" s="2">
        <f>Table1[[#This Row],[Selling Price]]*Table1[[#This Row],[Quantity]]</f>
        <v>32.688000000000002</v>
      </c>
      <c r="V6122" s="4">
        <v>0.2</v>
      </c>
      <c r="W6122">
        <v>140</v>
      </c>
      <c r="X6122" t="s">
        <v>36</v>
      </c>
      <c r="Y6122" t="s">
        <v>52</v>
      </c>
      <c r="Z6122" s="2">
        <v>3.816481451109996</v>
      </c>
    </row>
    <row r="6123" spans="1:26" x14ac:dyDescent="0.35">
      <c r="A6123" t="s">
        <v>1076</v>
      </c>
      <c r="B6123" t="s">
        <v>1077</v>
      </c>
      <c r="C6123" t="s">
        <v>45</v>
      </c>
      <c r="D6123" t="s">
        <v>46</v>
      </c>
      <c r="E6123" t="s">
        <v>86</v>
      </c>
      <c r="F6123" t="s">
        <v>5437</v>
      </c>
      <c r="G6123" t="s">
        <v>5438</v>
      </c>
      <c r="H6123" t="s">
        <v>32</v>
      </c>
      <c r="I6123" t="s">
        <v>8234</v>
      </c>
      <c r="J6123" s="1">
        <v>42633</v>
      </c>
      <c r="K6123" s="1">
        <v>42637</v>
      </c>
      <c r="L6123" t="s">
        <v>60</v>
      </c>
      <c r="M6123">
        <f>Table1[[#This Row],[Ship Date]]-Table1[[#This Row],[Order Date]]</f>
        <v>4</v>
      </c>
      <c r="N6123">
        <v>9</v>
      </c>
      <c r="O6123" t="s">
        <v>61</v>
      </c>
      <c r="P6123" s="3">
        <v>83.7</v>
      </c>
      <c r="Q6123" s="3">
        <v>59.092083793675322</v>
      </c>
      <c r="R6123" s="3">
        <f>(Table1[[#This Row],[Selling Price]]-Table1[[#This Row],[Cost Price]])</f>
        <v>24.607916206324681</v>
      </c>
      <c r="S6123" s="12">
        <f>(Table1[[#This Row],[Profit]]/Table1[[#This Row],[Selling Price]])</f>
        <v>0.29400138836708101</v>
      </c>
      <c r="T6123">
        <v>5</v>
      </c>
      <c r="U6123" s="2">
        <f>Table1[[#This Row],[Selling Price]]*Table1[[#This Row],[Quantity]]</f>
        <v>418.5</v>
      </c>
      <c r="V6123" s="4">
        <v>0</v>
      </c>
      <c r="W6123">
        <v>384</v>
      </c>
      <c r="X6123" t="s">
        <v>36</v>
      </c>
      <c r="Y6123" t="s">
        <v>52</v>
      </c>
      <c r="Z6123" s="2">
        <v>25.754586566279801</v>
      </c>
    </row>
    <row r="6124" spans="1:26" x14ac:dyDescent="0.35">
      <c r="A6124" t="s">
        <v>1076</v>
      </c>
      <c r="B6124" t="s">
        <v>1077</v>
      </c>
      <c r="C6124" t="s">
        <v>45</v>
      </c>
      <c r="D6124" t="s">
        <v>46</v>
      </c>
      <c r="E6124" t="s">
        <v>86</v>
      </c>
      <c r="F6124" t="s">
        <v>1362</v>
      </c>
      <c r="G6124" t="s">
        <v>1363</v>
      </c>
      <c r="H6124" t="s">
        <v>32</v>
      </c>
      <c r="I6124" t="s">
        <v>8388</v>
      </c>
      <c r="J6124" s="1">
        <v>42329</v>
      </c>
      <c r="K6124" s="1">
        <v>42335</v>
      </c>
      <c r="L6124" t="s">
        <v>60</v>
      </c>
      <c r="M6124">
        <f>Table1[[#This Row],[Ship Date]]-Table1[[#This Row],[Order Date]]</f>
        <v>6</v>
      </c>
      <c r="N6124">
        <v>11</v>
      </c>
      <c r="O6124" t="s">
        <v>35</v>
      </c>
      <c r="P6124" s="3">
        <v>7.98</v>
      </c>
      <c r="Q6124" s="3">
        <v>6.6036912892884718</v>
      </c>
      <c r="R6124" s="3">
        <f>(Table1[[#This Row],[Selling Price]]-Table1[[#This Row],[Cost Price]])</f>
        <v>1.3763087107115286</v>
      </c>
      <c r="S6124" s="12">
        <f>(Table1[[#This Row],[Profit]]/Table1[[#This Row],[Selling Price]])</f>
        <v>0.1724697632470587</v>
      </c>
      <c r="T6124">
        <v>5</v>
      </c>
      <c r="U6124" s="2">
        <f>Table1[[#This Row],[Selling Price]]*Table1[[#This Row],[Quantity]]</f>
        <v>39.900000000000006</v>
      </c>
      <c r="V6124" s="4">
        <v>0.8</v>
      </c>
      <c r="W6124">
        <v>454</v>
      </c>
      <c r="X6124" t="s">
        <v>68</v>
      </c>
      <c r="Y6124" t="s">
        <v>52</v>
      </c>
      <c r="Z6124" s="2">
        <v>6.5156427158032537</v>
      </c>
    </row>
    <row r="6125" spans="1:26" x14ac:dyDescent="0.35">
      <c r="A6125" t="s">
        <v>1076</v>
      </c>
      <c r="B6125" t="s">
        <v>1077</v>
      </c>
      <c r="C6125" t="s">
        <v>55</v>
      </c>
      <c r="D6125" t="s">
        <v>46</v>
      </c>
      <c r="E6125" t="s">
        <v>86</v>
      </c>
      <c r="F6125" t="s">
        <v>1677</v>
      </c>
      <c r="G6125" t="s">
        <v>1678</v>
      </c>
      <c r="H6125" t="s">
        <v>32</v>
      </c>
      <c r="I6125" t="s">
        <v>8457</v>
      </c>
      <c r="J6125" s="1">
        <v>41876</v>
      </c>
      <c r="K6125" s="1">
        <v>41881</v>
      </c>
      <c r="L6125" t="s">
        <v>60</v>
      </c>
      <c r="M6125">
        <f>Table1[[#This Row],[Ship Date]]-Table1[[#This Row],[Order Date]]</f>
        <v>5</v>
      </c>
      <c r="N6125">
        <v>8</v>
      </c>
      <c r="O6125" t="s">
        <v>61</v>
      </c>
      <c r="P6125" s="3">
        <v>20.856000000000002</v>
      </c>
      <c r="Q6125" s="3">
        <v>14.15495157834682</v>
      </c>
      <c r="R6125" s="3">
        <f>(Table1[[#This Row],[Selling Price]]-Table1[[#This Row],[Cost Price]])</f>
        <v>6.7010484216531818</v>
      </c>
      <c r="S6125" s="12">
        <f>(Table1[[#This Row],[Profit]]/Table1[[#This Row],[Selling Price]])</f>
        <v>0.32130074902441413</v>
      </c>
      <c r="T6125">
        <v>8</v>
      </c>
      <c r="U6125" s="2">
        <f>Table1[[#This Row],[Selling Price]]*Table1[[#This Row],[Quantity]]</f>
        <v>166.84800000000001</v>
      </c>
      <c r="V6125" s="4">
        <v>0.7</v>
      </c>
      <c r="W6125">
        <v>201</v>
      </c>
      <c r="X6125" t="s">
        <v>36</v>
      </c>
      <c r="Y6125" t="s">
        <v>52</v>
      </c>
      <c r="Z6125" s="2">
        <v>13.78399461694613</v>
      </c>
    </row>
    <row r="6126" spans="1:26" x14ac:dyDescent="0.35">
      <c r="A6126" t="s">
        <v>1076</v>
      </c>
      <c r="B6126" t="s">
        <v>1077</v>
      </c>
      <c r="C6126" t="s">
        <v>55</v>
      </c>
      <c r="D6126" t="s">
        <v>46</v>
      </c>
      <c r="E6126" t="s">
        <v>86</v>
      </c>
      <c r="F6126" t="s">
        <v>185</v>
      </c>
      <c r="G6126" t="s">
        <v>186</v>
      </c>
      <c r="H6126" t="s">
        <v>32</v>
      </c>
      <c r="I6126" t="s">
        <v>8476</v>
      </c>
      <c r="J6126" s="1">
        <v>42897</v>
      </c>
      <c r="K6126" s="1">
        <v>42903</v>
      </c>
      <c r="L6126" t="s">
        <v>60</v>
      </c>
      <c r="M6126">
        <f>Table1[[#This Row],[Ship Date]]-Table1[[#This Row],[Order Date]]</f>
        <v>6</v>
      </c>
      <c r="N6126">
        <v>6</v>
      </c>
      <c r="O6126" t="s">
        <v>51</v>
      </c>
      <c r="P6126" s="3">
        <v>4.5720000000000001</v>
      </c>
      <c r="Q6126" s="3">
        <v>3.793640341759871</v>
      </c>
      <c r="R6126" s="3">
        <f>(Table1[[#This Row],[Selling Price]]-Table1[[#This Row],[Cost Price]])</f>
        <v>0.77835965824012909</v>
      </c>
      <c r="S6126" s="12">
        <f>(Table1[[#This Row],[Profit]]/Table1[[#This Row],[Selling Price]])</f>
        <v>0.17024489462819972</v>
      </c>
      <c r="T6126">
        <v>4</v>
      </c>
      <c r="U6126" s="2">
        <f>Table1[[#This Row],[Selling Price]]*Table1[[#This Row],[Quantity]]</f>
        <v>18.288</v>
      </c>
      <c r="V6126" s="4">
        <v>0.7</v>
      </c>
      <c r="W6126">
        <v>207</v>
      </c>
      <c r="X6126" t="s">
        <v>68</v>
      </c>
      <c r="Y6126" t="s">
        <v>52</v>
      </c>
      <c r="Z6126" s="2">
        <v>5.718400773880254</v>
      </c>
    </row>
    <row r="6127" spans="1:26" x14ac:dyDescent="0.35">
      <c r="A6127" t="s">
        <v>1076</v>
      </c>
      <c r="B6127" t="s">
        <v>1077</v>
      </c>
      <c r="C6127" t="s">
        <v>55</v>
      </c>
      <c r="D6127" t="s">
        <v>46</v>
      </c>
      <c r="E6127" t="s">
        <v>86</v>
      </c>
      <c r="F6127" t="s">
        <v>1541</v>
      </c>
      <c r="G6127" t="s">
        <v>1542</v>
      </c>
      <c r="H6127" t="s">
        <v>32</v>
      </c>
      <c r="I6127" t="s">
        <v>8512</v>
      </c>
      <c r="J6127" s="1">
        <v>42296</v>
      </c>
      <c r="K6127" s="1">
        <v>42301</v>
      </c>
      <c r="L6127" t="s">
        <v>34</v>
      </c>
      <c r="M6127">
        <f>Table1[[#This Row],[Ship Date]]-Table1[[#This Row],[Order Date]]</f>
        <v>5</v>
      </c>
      <c r="N6127">
        <v>10</v>
      </c>
      <c r="O6127" t="s">
        <v>61</v>
      </c>
      <c r="P6127" s="3">
        <v>1.72</v>
      </c>
      <c r="Q6127" s="3">
        <v>1.2949437314343279</v>
      </c>
      <c r="R6127" s="3">
        <f>(Table1[[#This Row],[Selling Price]]-Table1[[#This Row],[Cost Price]])</f>
        <v>0.42505626856567202</v>
      </c>
      <c r="S6127" s="12">
        <f>(Table1[[#This Row],[Profit]]/Table1[[#This Row],[Selling Price]])</f>
        <v>0.2471257375381814</v>
      </c>
      <c r="T6127">
        <v>1</v>
      </c>
      <c r="U6127" s="2">
        <f>Table1[[#This Row],[Selling Price]]*Table1[[#This Row],[Quantity]]</f>
        <v>1.72</v>
      </c>
      <c r="V6127" s="4">
        <v>0.8</v>
      </c>
      <c r="W6127">
        <v>100</v>
      </c>
      <c r="X6127" t="s">
        <v>36</v>
      </c>
      <c r="Y6127" t="s">
        <v>36</v>
      </c>
      <c r="Z6127" s="2">
        <v>18.183797916460321</v>
      </c>
    </row>
    <row r="6128" spans="1:26" x14ac:dyDescent="0.35">
      <c r="A6128" t="s">
        <v>1076</v>
      </c>
      <c r="B6128" t="s">
        <v>1077</v>
      </c>
      <c r="C6128" t="s">
        <v>27</v>
      </c>
      <c r="D6128" t="s">
        <v>46</v>
      </c>
      <c r="E6128" t="s">
        <v>47</v>
      </c>
      <c r="F6128" t="s">
        <v>260</v>
      </c>
      <c r="G6128" t="s">
        <v>261</v>
      </c>
      <c r="H6128" t="s">
        <v>32</v>
      </c>
      <c r="I6128" t="s">
        <v>8561</v>
      </c>
      <c r="J6128" s="1">
        <v>42328</v>
      </c>
      <c r="K6128" s="1">
        <v>42329</v>
      </c>
      <c r="L6128" t="s">
        <v>199</v>
      </c>
      <c r="M6128">
        <f>Table1[[#This Row],[Ship Date]]-Table1[[#This Row],[Order Date]]</f>
        <v>1</v>
      </c>
      <c r="N6128">
        <v>11</v>
      </c>
      <c r="O6128" t="s">
        <v>35</v>
      </c>
      <c r="P6128" s="3">
        <v>50.12</v>
      </c>
      <c r="Q6128" s="3">
        <v>36.355505178318417</v>
      </c>
      <c r="R6128" s="3">
        <f>(Table1[[#This Row],[Selling Price]]-Table1[[#This Row],[Cost Price]])</f>
        <v>13.764494821681581</v>
      </c>
      <c r="S6128" s="12">
        <f>(Table1[[#This Row],[Profit]]/Table1[[#This Row],[Selling Price]])</f>
        <v>0.27463078255549844</v>
      </c>
      <c r="T6128">
        <v>4</v>
      </c>
      <c r="U6128" s="2">
        <f>Table1[[#This Row],[Selling Price]]*Table1[[#This Row],[Quantity]]</f>
        <v>200.48</v>
      </c>
      <c r="V6128" s="4">
        <v>0</v>
      </c>
      <c r="W6128">
        <v>479</v>
      </c>
      <c r="X6128" t="s">
        <v>36</v>
      </c>
      <c r="Y6128" t="s">
        <v>68</v>
      </c>
      <c r="Z6128" s="2">
        <v>39.587945292727667</v>
      </c>
    </row>
    <row r="6129" spans="1:26" x14ac:dyDescent="0.35">
      <c r="A6129" t="s">
        <v>1076</v>
      </c>
      <c r="B6129" t="s">
        <v>1077</v>
      </c>
      <c r="C6129" t="s">
        <v>39</v>
      </c>
      <c r="D6129" t="s">
        <v>46</v>
      </c>
      <c r="E6129" t="s">
        <v>65</v>
      </c>
      <c r="F6129" t="s">
        <v>2857</v>
      </c>
      <c r="G6129" t="s">
        <v>2858</v>
      </c>
      <c r="H6129" t="s">
        <v>32</v>
      </c>
      <c r="I6129" t="s">
        <v>8570</v>
      </c>
      <c r="J6129" s="1">
        <v>41750</v>
      </c>
      <c r="K6129" s="1">
        <v>41755</v>
      </c>
      <c r="L6129" t="s">
        <v>60</v>
      </c>
      <c r="M6129">
        <f>Table1[[#This Row],[Ship Date]]-Table1[[#This Row],[Order Date]]</f>
        <v>5</v>
      </c>
      <c r="N6129">
        <v>4</v>
      </c>
      <c r="O6129" t="s">
        <v>106</v>
      </c>
      <c r="P6129" s="3">
        <v>828.84</v>
      </c>
      <c r="Q6129" s="3">
        <v>544.23664230060831</v>
      </c>
      <c r="R6129" s="3">
        <f>(Table1[[#This Row],[Selling Price]]-Table1[[#This Row],[Cost Price]])</f>
        <v>284.60335769939172</v>
      </c>
      <c r="S6129" s="12">
        <f>(Table1[[#This Row],[Profit]]/Table1[[#This Row],[Selling Price]])</f>
        <v>0.34337550998913147</v>
      </c>
      <c r="T6129">
        <v>6</v>
      </c>
      <c r="U6129" s="2">
        <f>Table1[[#This Row],[Selling Price]]*Table1[[#This Row],[Quantity]]</f>
        <v>4973.04</v>
      </c>
      <c r="V6129" s="4">
        <v>0</v>
      </c>
      <c r="W6129">
        <v>137</v>
      </c>
      <c r="X6129" t="s">
        <v>36</v>
      </c>
      <c r="Y6129" t="s">
        <v>36</v>
      </c>
      <c r="Z6129" s="2">
        <v>215.1123642064511</v>
      </c>
    </row>
    <row r="6130" spans="1:26" x14ac:dyDescent="0.35">
      <c r="A6130" t="s">
        <v>1076</v>
      </c>
      <c r="B6130" t="s">
        <v>1077</v>
      </c>
      <c r="C6130" t="s">
        <v>27</v>
      </c>
      <c r="D6130" t="s">
        <v>46</v>
      </c>
      <c r="E6130" t="s">
        <v>75</v>
      </c>
      <c r="F6130" t="s">
        <v>1452</v>
      </c>
      <c r="G6130" t="s">
        <v>1453</v>
      </c>
      <c r="H6130" t="s">
        <v>32</v>
      </c>
      <c r="I6130" t="s">
        <v>8659</v>
      </c>
      <c r="J6130" s="1">
        <v>43035</v>
      </c>
      <c r="K6130" s="1">
        <v>43041</v>
      </c>
      <c r="L6130" t="s">
        <v>60</v>
      </c>
      <c r="M6130">
        <f>Table1[[#This Row],[Ship Date]]-Table1[[#This Row],[Order Date]]</f>
        <v>6</v>
      </c>
      <c r="N6130">
        <v>10</v>
      </c>
      <c r="O6130" t="s">
        <v>61</v>
      </c>
      <c r="P6130" s="3">
        <v>6.5759999999999996</v>
      </c>
      <c r="Q6130" s="3">
        <v>5.1290644203967961</v>
      </c>
      <c r="R6130" s="3">
        <f>(Table1[[#This Row],[Selling Price]]-Table1[[#This Row],[Cost Price]])</f>
        <v>1.4469355796032035</v>
      </c>
      <c r="S6130" s="12">
        <f>(Table1[[#This Row],[Profit]]/Table1[[#This Row],[Selling Price]])</f>
        <v>0.22003278278637525</v>
      </c>
      <c r="T6130">
        <v>3</v>
      </c>
      <c r="U6130" s="2">
        <f>Table1[[#This Row],[Selling Price]]*Table1[[#This Row],[Quantity]]</f>
        <v>19.727999999999998</v>
      </c>
      <c r="V6130" s="4">
        <v>0.2</v>
      </c>
      <c r="W6130">
        <v>185</v>
      </c>
      <c r="X6130" t="s">
        <v>68</v>
      </c>
      <c r="Y6130" t="s">
        <v>52</v>
      </c>
      <c r="Z6130" s="2">
        <v>7.3161200750384747</v>
      </c>
    </row>
    <row r="6131" spans="1:26" x14ac:dyDescent="0.35">
      <c r="A6131" t="s">
        <v>1076</v>
      </c>
      <c r="B6131" t="s">
        <v>1077</v>
      </c>
      <c r="C6131" t="s">
        <v>55</v>
      </c>
      <c r="D6131" t="s">
        <v>46</v>
      </c>
      <c r="E6131" t="s">
        <v>102</v>
      </c>
      <c r="F6131" t="s">
        <v>1623</v>
      </c>
      <c r="G6131" t="s">
        <v>1624</v>
      </c>
      <c r="H6131" t="s">
        <v>32</v>
      </c>
      <c r="I6131" t="s">
        <v>8665</v>
      </c>
      <c r="J6131" s="1">
        <v>43001</v>
      </c>
      <c r="K6131" s="1">
        <v>43003</v>
      </c>
      <c r="L6131" t="s">
        <v>34</v>
      </c>
      <c r="M6131">
        <f>Table1[[#This Row],[Ship Date]]-Table1[[#This Row],[Order Date]]</f>
        <v>2</v>
      </c>
      <c r="N6131">
        <v>9</v>
      </c>
      <c r="O6131" t="s">
        <v>61</v>
      </c>
      <c r="P6131" s="3">
        <v>12.96</v>
      </c>
      <c r="Q6131" s="3">
        <v>10.128214954743729</v>
      </c>
      <c r="R6131" s="3">
        <f>(Table1[[#This Row],[Selling Price]]-Table1[[#This Row],[Cost Price]])</f>
        <v>2.8317850452562716</v>
      </c>
      <c r="S6131" s="12">
        <f>(Table1[[#This Row],[Profit]]/Table1[[#This Row],[Selling Price]])</f>
        <v>0.21850193250434194</v>
      </c>
      <c r="T6131">
        <v>2</v>
      </c>
      <c r="U6131" s="2">
        <f>Table1[[#This Row],[Selling Price]]*Table1[[#This Row],[Quantity]]</f>
        <v>25.92</v>
      </c>
      <c r="V6131" s="4">
        <v>0</v>
      </c>
      <c r="W6131">
        <v>382</v>
      </c>
      <c r="X6131" t="s">
        <v>36</v>
      </c>
      <c r="Y6131" t="s">
        <v>52</v>
      </c>
      <c r="Z6131" s="2">
        <v>9.6646423627571441</v>
      </c>
    </row>
    <row r="6132" spans="1:26" x14ac:dyDescent="0.35">
      <c r="A6132" t="s">
        <v>1076</v>
      </c>
      <c r="B6132" t="s">
        <v>1077</v>
      </c>
      <c r="C6132" t="s">
        <v>45</v>
      </c>
      <c r="D6132" t="s">
        <v>46</v>
      </c>
      <c r="E6132" t="s">
        <v>75</v>
      </c>
      <c r="F6132" t="s">
        <v>2879</v>
      </c>
      <c r="G6132" t="s">
        <v>2880</v>
      </c>
      <c r="H6132" t="s">
        <v>32</v>
      </c>
      <c r="I6132" t="s">
        <v>8694</v>
      </c>
      <c r="J6132" s="1">
        <v>41723</v>
      </c>
      <c r="K6132" s="1">
        <v>41728</v>
      </c>
      <c r="L6132" t="s">
        <v>60</v>
      </c>
      <c r="M6132">
        <f>Table1[[#This Row],[Ship Date]]-Table1[[#This Row],[Order Date]]</f>
        <v>5</v>
      </c>
      <c r="N6132">
        <v>3</v>
      </c>
      <c r="O6132" t="s">
        <v>106</v>
      </c>
      <c r="P6132" s="3">
        <v>6.56</v>
      </c>
      <c r="Q6132" s="3">
        <v>5.4396273976429281</v>
      </c>
      <c r="R6132" s="3">
        <f>(Table1[[#This Row],[Selling Price]]-Table1[[#This Row],[Cost Price]])</f>
        <v>1.1203726023570715</v>
      </c>
      <c r="S6132" s="12">
        <f>(Table1[[#This Row],[Profit]]/Table1[[#This Row],[Selling Price]])</f>
        <v>0.17078850645687066</v>
      </c>
      <c r="T6132">
        <v>2</v>
      </c>
      <c r="U6132" s="2">
        <f>Table1[[#This Row],[Selling Price]]*Table1[[#This Row],[Quantity]]</f>
        <v>13.12</v>
      </c>
      <c r="V6132" s="4">
        <v>0</v>
      </c>
      <c r="W6132">
        <v>370</v>
      </c>
      <c r="X6132" t="s">
        <v>36</v>
      </c>
      <c r="Y6132" t="s">
        <v>52</v>
      </c>
      <c r="Z6132" s="2">
        <v>6.0903671846978531</v>
      </c>
    </row>
    <row r="6133" spans="1:26" x14ac:dyDescent="0.35">
      <c r="A6133" t="s">
        <v>1076</v>
      </c>
      <c r="B6133" t="s">
        <v>1077</v>
      </c>
      <c r="C6133" t="s">
        <v>55</v>
      </c>
      <c r="D6133" t="s">
        <v>46</v>
      </c>
      <c r="E6133" t="s">
        <v>102</v>
      </c>
      <c r="F6133" t="s">
        <v>4167</v>
      </c>
      <c r="G6133" t="s">
        <v>4168</v>
      </c>
      <c r="H6133" t="s">
        <v>32</v>
      </c>
      <c r="I6133" t="s">
        <v>8753</v>
      </c>
      <c r="J6133" s="1">
        <v>42295</v>
      </c>
      <c r="K6133" s="1">
        <v>42299</v>
      </c>
      <c r="L6133" t="s">
        <v>60</v>
      </c>
      <c r="M6133">
        <f>Table1[[#This Row],[Ship Date]]-Table1[[#This Row],[Order Date]]</f>
        <v>4</v>
      </c>
      <c r="N6133">
        <v>10</v>
      </c>
      <c r="O6133" t="s">
        <v>61</v>
      </c>
      <c r="P6133" s="3">
        <v>17.940000000000001</v>
      </c>
      <c r="Q6133" s="3">
        <v>12.575557423761641</v>
      </c>
      <c r="R6133" s="3">
        <f>(Table1[[#This Row],[Selling Price]]-Table1[[#This Row],[Cost Price]])</f>
        <v>5.3644425762383605</v>
      </c>
      <c r="S6133" s="12">
        <f>(Table1[[#This Row],[Profit]]/Table1[[#This Row],[Selling Price]])</f>
        <v>0.29902132531986397</v>
      </c>
      <c r="T6133">
        <v>3</v>
      </c>
      <c r="U6133" s="2">
        <f>Table1[[#This Row],[Selling Price]]*Table1[[#This Row],[Quantity]]</f>
        <v>53.820000000000007</v>
      </c>
      <c r="V6133" s="4">
        <v>0</v>
      </c>
      <c r="W6133">
        <v>194</v>
      </c>
      <c r="X6133" t="s">
        <v>36</v>
      </c>
      <c r="Y6133" t="s">
        <v>52</v>
      </c>
      <c r="Z6133" s="2">
        <v>10.874176873063391</v>
      </c>
    </row>
    <row r="6134" spans="1:26" x14ac:dyDescent="0.35">
      <c r="A6134" t="s">
        <v>1076</v>
      </c>
      <c r="B6134" t="s">
        <v>1077</v>
      </c>
      <c r="C6134" t="s">
        <v>39</v>
      </c>
      <c r="D6134" t="s">
        <v>46</v>
      </c>
      <c r="E6134" t="s">
        <v>102</v>
      </c>
      <c r="F6134" t="s">
        <v>4267</v>
      </c>
      <c r="G6134" t="s">
        <v>4268</v>
      </c>
      <c r="H6134" t="s">
        <v>32</v>
      </c>
      <c r="I6134" t="s">
        <v>8773</v>
      </c>
      <c r="J6134" s="1">
        <v>42635</v>
      </c>
      <c r="K6134" s="1">
        <v>42641</v>
      </c>
      <c r="L6134" t="s">
        <v>60</v>
      </c>
      <c r="M6134">
        <f>Table1[[#This Row],[Ship Date]]-Table1[[#This Row],[Order Date]]</f>
        <v>6</v>
      </c>
      <c r="N6134">
        <v>9</v>
      </c>
      <c r="O6134" t="s">
        <v>61</v>
      </c>
      <c r="P6134" s="3">
        <v>35.880000000000003</v>
      </c>
      <c r="Q6134" s="3">
        <v>27.653773134494081</v>
      </c>
      <c r="R6134" s="3">
        <f>(Table1[[#This Row],[Selling Price]]-Table1[[#This Row],[Cost Price]])</f>
        <v>8.2262268655059216</v>
      </c>
      <c r="S6134" s="12">
        <f>(Table1[[#This Row],[Profit]]/Table1[[#This Row],[Selling Price]])</f>
        <v>0.22927053694275143</v>
      </c>
      <c r="T6134">
        <v>6</v>
      </c>
      <c r="U6134" s="2">
        <f>Table1[[#This Row],[Selling Price]]*Table1[[#This Row],[Quantity]]</f>
        <v>215.28000000000003</v>
      </c>
      <c r="V6134" s="4">
        <v>0</v>
      </c>
      <c r="W6134">
        <v>179</v>
      </c>
      <c r="X6134" t="s">
        <v>68</v>
      </c>
      <c r="Y6134" t="s">
        <v>52</v>
      </c>
      <c r="Z6134" s="2">
        <v>15.446909458190129</v>
      </c>
    </row>
    <row r="6135" spans="1:26" x14ac:dyDescent="0.35">
      <c r="A6135" t="s">
        <v>1076</v>
      </c>
      <c r="B6135" t="s">
        <v>1077</v>
      </c>
      <c r="C6135" t="s">
        <v>45</v>
      </c>
      <c r="D6135" t="s">
        <v>46</v>
      </c>
      <c r="E6135" t="s">
        <v>178</v>
      </c>
      <c r="F6135" t="s">
        <v>2342</v>
      </c>
      <c r="G6135" t="s">
        <v>2343</v>
      </c>
      <c r="H6135" t="s">
        <v>32</v>
      </c>
      <c r="I6135" t="s">
        <v>8913</v>
      </c>
      <c r="J6135" s="1">
        <v>41971</v>
      </c>
      <c r="K6135" s="1">
        <v>41976</v>
      </c>
      <c r="L6135" t="s">
        <v>60</v>
      </c>
      <c r="M6135">
        <f>Table1[[#This Row],[Ship Date]]-Table1[[#This Row],[Order Date]]</f>
        <v>5</v>
      </c>
      <c r="N6135">
        <v>11</v>
      </c>
      <c r="O6135" t="s">
        <v>35</v>
      </c>
      <c r="P6135" s="3">
        <v>64.02</v>
      </c>
      <c r="Q6135" s="3">
        <v>48.24330185115128</v>
      </c>
      <c r="R6135" s="3">
        <f>(Table1[[#This Row],[Selling Price]]-Table1[[#This Row],[Cost Price]])</f>
        <v>15.776698148848716</v>
      </c>
      <c r="S6135" s="12">
        <f>(Table1[[#This Row],[Profit]]/Table1[[#This Row],[Selling Price]])</f>
        <v>0.24643389798264162</v>
      </c>
      <c r="T6135">
        <v>6</v>
      </c>
      <c r="U6135" s="2">
        <f>Table1[[#This Row],[Selling Price]]*Table1[[#This Row],[Quantity]]</f>
        <v>384.12</v>
      </c>
      <c r="V6135" s="4">
        <v>0</v>
      </c>
      <c r="W6135">
        <v>166</v>
      </c>
      <c r="X6135" t="s">
        <v>36</v>
      </c>
      <c r="Y6135" t="s">
        <v>52</v>
      </c>
      <c r="Z6135" s="2">
        <v>23.3573099649767</v>
      </c>
    </row>
    <row r="6136" spans="1:26" x14ac:dyDescent="0.35">
      <c r="A6136" t="s">
        <v>1076</v>
      </c>
      <c r="B6136" t="s">
        <v>1077</v>
      </c>
      <c r="C6136" t="s">
        <v>64</v>
      </c>
      <c r="D6136" t="s">
        <v>46</v>
      </c>
      <c r="E6136" t="s">
        <v>539</v>
      </c>
      <c r="F6136" t="s">
        <v>1604</v>
      </c>
      <c r="G6136" t="s">
        <v>1605</v>
      </c>
      <c r="H6136" t="s">
        <v>32</v>
      </c>
      <c r="I6136" t="s">
        <v>8924</v>
      </c>
      <c r="J6136" s="1">
        <v>43002</v>
      </c>
      <c r="K6136" s="1">
        <v>43006</v>
      </c>
      <c r="L6136" t="s">
        <v>34</v>
      </c>
      <c r="M6136">
        <f>Table1[[#This Row],[Ship Date]]-Table1[[#This Row],[Order Date]]</f>
        <v>4</v>
      </c>
      <c r="N6136">
        <v>9</v>
      </c>
      <c r="O6136" t="s">
        <v>61</v>
      </c>
      <c r="P6136" s="3">
        <v>7.3</v>
      </c>
      <c r="Q6136" s="3">
        <v>5.3077443364382626</v>
      </c>
      <c r="R6136" s="3">
        <f>(Table1[[#This Row],[Selling Price]]-Table1[[#This Row],[Cost Price]])</f>
        <v>1.9922556635617372</v>
      </c>
      <c r="S6136" s="12">
        <f>(Table1[[#This Row],[Profit]]/Table1[[#This Row],[Selling Price]])</f>
        <v>0.27291173473448455</v>
      </c>
      <c r="T6136">
        <v>2</v>
      </c>
      <c r="U6136" s="2">
        <f>Table1[[#This Row],[Selling Price]]*Table1[[#This Row],[Quantity]]</f>
        <v>14.6</v>
      </c>
      <c r="V6136" s="4">
        <v>0</v>
      </c>
      <c r="W6136">
        <v>369</v>
      </c>
      <c r="X6136" t="s">
        <v>36</v>
      </c>
      <c r="Y6136" t="s">
        <v>52</v>
      </c>
      <c r="Z6136" s="2">
        <v>2.626422365965619</v>
      </c>
    </row>
    <row r="6137" spans="1:26" x14ac:dyDescent="0.35">
      <c r="A6137" t="s">
        <v>1076</v>
      </c>
      <c r="B6137" t="s">
        <v>1077</v>
      </c>
      <c r="C6137" t="s">
        <v>64</v>
      </c>
      <c r="D6137" t="s">
        <v>46</v>
      </c>
      <c r="E6137" t="s">
        <v>65</v>
      </c>
      <c r="F6137" t="s">
        <v>892</v>
      </c>
      <c r="G6137" t="s">
        <v>893</v>
      </c>
      <c r="H6137" t="s">
        <v>32</v>
      </c>
      <c r="I6137" t="s">
        <v>9005</v>
      </c>
      <c r="J6137" s="1">
        <v>43014</v>
      </c>
      <c r="K6137" s="1">
        <v>43014</v>
      </c>
      <c r="L6137" t="s">
        <v>1118</v>
      </c>
      <c r="M6137">
        <f>Table1[[#This Row],[Ship Date]]-Table1[[#This Row],[Order Date]]</f>
        <v>0</v>
      </c>
      <c r="N6137">
        <v>10</v>
      </c>
      <c r="O6137" t="s">
        <v>61</v>
      </c>
      <c r="P6137" s="3">
        <v>290.33600000000001</v>
      </c>
      <c r="Q6137" s="3">
        <v>224.73855139786301</v>
      </c>
      <c r="R6137" s="3">
        <f>(Table1[[#This Row],[Selling Price]]-Table1[[#This Row],[Cost Price]])</f>
        <v>65.597448602137007</v>
      </c>
      <c r="S6137" s="12">
        <f>(Table1[[#This Row],[Profit]]/Table1[[#This Row],[Selling Price]])</f>
        <v>0.22593632412837886</v>
      </c>
      <c r="T6137">
        <v>2</v>
      </c>
      <c r="U6137" s="2">
        <f>Table1[[#This Row],[Selling Price]]*Table1[[#This Row],[Quantity]]</f>
        <v>580.67200000000003</v>
      </c>
      <c r="V6137" s="4">
        <v>0.2</v>
      </c>
      <c r="W6137">
        <v>350</v>
      </c>
      <c r="X6137" t="s">
        <v>36</v>
      </c>
      <c r="Y6137" t="s">
        <v>36</v>
      </c>
      <c r="Z6137" s="2">
        <v>379.41277745340773</v>
      </c>
    </row>
    <row r="6138" spans="1:26" x14ac:dyDescent="0.35">
      <c r="A6138" t="s">
        <v>1076</v>
      </c>
      <c r="B6138" t="s">
        <v>1077</v>
      </c>
      <c r="C6138" t="s">
        <v>39</v>
      </c>
      <c r="D6138" t="s">
        <v>46</v>
      </c>
      <c r="E6138" t="s">
        <v>539</v>
      </c>
      <c r="F6138" t="s">
        <v>2106</v>
      </c>
      <c r="G6138" t="s">
        <v>2107</v>
      </c>
      <c r="H6138" t="s">
        <v>32</v>
      </c>
      <c r="I6138" t="s">
        <v>9044</v>
      </c>
      <c r="J6138" s="1">
        <v>42001</v>
      </c>
      <c r="K6138" s="1">
        <v>42007</v>
      </c>
      <c r="L6138" t="s">
        <v>60</v>
      </c>
      <c r="M6138">
        <f>Table1[[#This Row],[Ship Date]]-Table1[[#This Row],[Order Date]]</f>
        <v>6</v>
      </c>
      <c r="N6138">
        <v>12</v>
      </c>
      <c r="O6138" t="s">
        <v>35</v>
      </c>
      <c r="P6138" s="3">
        <v>51.15</v>
      </c>
      <c r="Q6138" s="3">
        <v>34.625567062556428</v>
      </c>
      <c r="R6138" s="3">
        <f>(Table1[[#This Row],[Selling Price]]-Table1[[#This Row],[Cost Price]])</f>
        <v>16.524432937443571</v>
      </c>
      <c r="S6138" s="12">
        <f>(Table1[[#This Row],[Profit]]/Table1[[#This Row],[Selling Price]])</f>
        <v>0.32305831744757713</v>
      </c>
      <c r="T6138">
        <v>5</v>
      </c>
      <c r="U6138" s="2">
        <f>Table1[[#This Row],[Selling Price]]*Table1[[#This Row],[Quantity]]</f>
        <v>255.75</v>
      </c>
      <c r="V6138" s="4">
        <v>0</v>
      </c>
      <c r="W6138">
        <v>176</v>
      </c>
      <c r="X6138" t="s">
        <v>68</v>
      </c>
      <c r="Y6138" t="s">
        <v>52</v>
      </c>
      <c r="Z6138" s="2">
        <v>28.934809486153529</v>
      </c>
    </row>
    <row r="6139" spans="1:26" x14ac:dyDescent="0.35">
      <c r="A6139" t="s">
        <v>1076</v>
      </c>
      <c r="B6139" t="s">
        <v>1077</v>
      </c>
      <c r="C6139" t="s">
        <v>55</v>
      </c>
      <c r="D6139" t="s">
        <v>46</v>
      </c>
      <c r="E6139" t="s">
        <v>86</v>
      </c>
      <c r="F6139" t="s">
        <v>2571</v>
      </c>
      <c r="G6139" t="s">
        <v>2572</v>
      </c>
      <c r="H6139" t="s">
        <v>32</v>
      </c>
      <c r="I6139" t="s">
        <v>9047</v>
      </c>
      <c r="J6139" s="1">
        <v>42887</v>
      </c>
      <c r="K6139" s="1">
        <v>42889</v>
      </c>
      <c r="L6139" t="s">
        <v>34</v>
      </c>
      <c r="M6139">
        <f>Table1[[#This Row],[Ship Date]]-Table1[[#This Row],[Order Date]]</f>
        <v>2</v>
      </c>
      <c r="N6139">
        <v>6</v>
      </c>
      <c r="O6139" t="s">
        <v>51</v>
      </c>
      <c r="P6139" s="3">
        <v>17.38</v>
      </c>
      <c r="Q6139" s="3">
        <v>14.475791762306381</v>
      </c>
      <c r="R6139" s="3">
        <f>(Table1[[#This Row],[Selling Price]]-Table1[[#This Row],[Cost Price]])</f>
        <v>2.9042082376936182</v>
      </c>
      <c r="S6139" s="12">
        <f>(Table1[[#This Row],[Profit]]/Table1[[#This Row],[Selling Price]])</f>
        <v>0.16710058905026573</v>
      </c>
      <c r="T6139">
        <v>2</v>
      </c>
      <c r="U6139" s="2">
        <f>Table1[[#This Row],[Selling Price]]*Table1[[#This Row],[Quantity]]</f>
        <v>34.76</v>
      </c>
      <c r="V6139" s="4">
        <v>0</v>
      </c>
      <c r="W6139">
        <v>450</v>
      </c>
      <c r="X6139" t="s">
        <v>36</v>
      </c>
      <c r="Y6139" t="s">
        <v>52</v>
      </c>
      <c r="Z6139" s="2">
        <v>20.797985979416371</v>
      </c>
    </row>
    <row r="6140" spans="1:26" x14ac:dyDescent="0.35">
      <c r="A6140" t="s">
        <v>119</v>
      </c>
      <c r="B6140" t="s">
        <v>120</v>
      </c>
      <c r="C6140" t="s">
        <v>64</v>
      </c>
      <c r="D6140" t="s">
        <v>46</v>
      </c>
      <c r="E6140" t="s">
        <v>65</v>
      </c>
      <c r="F6140" t="s">
        <v>121</v>
      </c>
      <c r="G6140" t="s">
        <v>122</v>
      </c>
      <c r="H6140" t="s">
        <v>32</v>
      </c>
      <c r="I6140" t="s">
        <v>123</v>
      </c>
      <c r="J6140" s="1">
        <v>41954</v>
      </c>
      <c r="K6140" s="1">
        <v>41961</v>
      </c>
      <c r="L6140" t="s">
        <v>60</v>
      </c>
      <c r="M6140">
        <f>Table1[[#This Row],[Ship Date]]-Table1[[#This Row],[Order Date]]</f>
        <v>7</v>
      </c>
      <c r="N6140">
        <v>11</v>
      </c>
      <c r="O6140" t="s">
        <v>35</v>
      </c>
      <c r="P6140" s="3">
        <v>665.88</v>
      </c>
      <c r="Q6140" s="3">
        <v>539.55587512269665</v>
      </c>
      <c r="R6140" s="3">
        <f>(Table1[[#This Row],[Selling Price]]-Table1[[#This Row],[Cost Price]])</f>
        <v>126.32412487730335</v>
      </c>
      <c r="S6140" s="12">
        <f>(Table1[[#This Row],[Profit]]/Table1[[#This Row],[Selling Price]])</f>
        <v>0.18971004516925474</v>
      </c>
      <c r="T6140">
        <v>6</v>
      </c>
      <c r="U6140" s="2">
        <f>Table1[[#This Row],[Selling Price]]*Table1[[#This Row],[Quantity]]</f>
        <v>3995.2799999999997</v>
      </c>
      <c r="V6140" s="4">
        <v>0</v>
      </c>
      <c r="W6140">
        <v>241</v>
      </c>
      <c r="X6140" t="s">
        <v>68</v>
      </c>
      <c r="Y6140" t="s">
        <v>36</v>
      </c>
      <c r="Z6140" s="2">
        <v>267.2752332708738</v>
      </c>
    </row>
    <row r="6141" spans="1:26" x14ac:dyDescent="0.35">
      <c r="A6141" t="s">
        <v>119</v>
      </c>
      <c r="B6141" t="s">
        <v>120</v>
      </c>
      <c r="C6141" t="s">
        <v>39</v>
      </c>
      <c r="D6141" t="s">
        <v>46</v>
      </c>
      <c r="E6141" t="s">
        <v>86</v>
      </c>
      <c r="F6141" t="s">
        <v>340</v>
      </c>
      <c r="G6141" t="s">
        <v>341</v>
      </c>
      <c r="H6141" t="s">
        <v>32</v>
      </c>
      <c r="I6141" t="s">
        <v>342</v>
      </c>
      <c r="J6141" s="1">
        <v>43078</v>
      </c>
      <c r="K6141" s="1">
        <v>43080</v>
      </c>
      <c r="L6141" t="s">
        <v>199</v>
      </c>
      <c r="M6141">
        <f>Table1[[#This Row],[Ship Date]]-Table1[[#This Row],[Order Date]]</f>
        <v>2</v>
      </c>
      <c r="N6141">
        <v>12</v>
      </c>
      <c r="O6141" t="s">
        <v>35</v>
      </c>
      <c r="P6141" s="3">
        <v>1.248</v>
      </c>
      <c r="Q6141" s="3">
        <v>0.92257748161333086</v>
      </c>
      <c r="R6141" s="3">
        <f>(Table1[[#This Row],[Selling Price]]-Table1[[#This Row],[Cost Price]])</f>
        <v>0.32542251838666914</v>
      </c>
      <c r="S6141" s="12">
        <f>(Table1[[#This Row],[Profit]]/Table1[[#This Row],[Selling Price]])</f>
        <v>0.26075522306624127</v>
      </c>
      <c r="T6141">
        <v>3</v>
      </c>
      <c r="U6141" s="2">
        <f>Table1[[#This Row],[Selling Price]]*Table1[[#This Row],[Quantity]]</f>
        <v>3.7439999999999998</v>
      </c>
      <c r="V6141" s="4">
        <v>0.8</v>
      </c>
      <c r="W6141">
        <v>279</v>
      </c>
      <c r="X6141" t="s">
        <v>36</v>
      </c>
      <c r="Y6141" t="s">
        <v>52</v>
      </c>
      <c r="Z6141" s="2">
        <v>6.3454206059698421</v>
      </c>
    </row>
    <row r="6142" spans="1:26" x14ac:dyDescent="0.35">
      <c r="A6142" t="s">
        <v>119</v>
      </c>
      <c r="B6142" t="s">
        <v>120</v>
      </c>
      <c r="C6142" t="s">
        <v>39</v>
      </c>
      <c r="D6142" t="s">
        <v>46</v>
      </c>
      <c r="E6142" t="s">
        <v>102</v>
      </c>
      <c r="F6142" t="s">
        <v>424</v>
      </c>
      <c r="G6142" t="s">
        <v>425</v>
      </c>
      <c r="H6142" t="s">
        <v>32</v>
      </c>
      <c r="I6142" t="s">
        <v>426</v>
      </c>
      <c r="J6142" s="1">
        <v>42705</v>
      </c>
      <c r="K6142" s="1">
        <v>42708</v>
      </c>
      <c r="L6142" t="s">
        <v>34</v>
      </c>
      <c r="M6142">
        <f>Table1[[#This Row],[Ship Date]]-Table1[[#This Row],[Order Date]]</f>
        <v>3</v>
      </c>
      <c r="N6142">
        <v>12</v>
      </c>
      <c r="O6142" t="s">
        <v>35</v>
      </c>
      <c r="P6142" s="3">
        <v>23.92</v>
      </c>
      <c r="Q6142" s="3">
        <v>16.45874135396976</v>
      </c>
      <c r="R6142" s="3">
        <f>(Table1[[#This Row],[Selling Price]]-Table1[[#This Row],[Cost Price]])</f>
        <v>7.4612586460302417</v>
      </c>
      <c r="S6142" s="12">
        <f>(Table1[[#This Row],[Profit]]/Table1[[#This Row],[Selling Price]])</f>
        <v>0.31192552868019402</v>
      </c>
      <c r="T6142">
        <v>4</v>
      </c>
      <c r="U6142" s="2">
        <f>Table1[[#This Row],[Selling Price]]*Table1[[#This Row],[Quantity]]</f>
        <v>95.68</v>
      </c>
      <c r="V6142" s="4">
        <v>0</v>
      </c>
      <c r="W6142">
        <v>380</v>
      </c>
      <c r="X6142" t="s">
        <v>36</v>
      </c>
      <c r="Y6142" t="s">
        <v>52</v>
      </c>
      <c r="Z6142" s="2">
        <v>11.30204179783458</v>
      </c>
    </row>
    <row r="6143" spans="1:26" x14ac:dyDescent="0.35">
      <c r="A6143" t="s">
        <v>119</v>
      </c>
      <c r="B6143" t="s">
        <v>120</v>
      </c>
      <c r="C6143" t="s">
        <v>55</v>
      </c>
      <c r="D6143" t="s">
        <v>46</v>
      </c>
      <c r="E6143" t="s">
        <v>102</v>
      </c>
      <c r="F6143" t="s">
        <v>696</v>
      </c>
      <c r="G6143" t="s">
        <v>697</v>
      </c>
      <c r="H6143" t="s">
        <v>32</v>
      </c>
      <c r="I6143" t="s">
        <v>693</v>
      </c>
      <c r="J6143" s="1">
        <v>42289</v>
      </c>
      <c r="K6143" s="1">
        <v>42291</v>
      </c>
      <c r="L6143" t="s">
        <v>199</v>
      </c>
      <c r="M6143">
        <f>Table1[[#This Row],[Ship Date]]-Table1[[#This Row],[Order Date]]</f>
        <v>2</v>
      </c>
      <c r="N6143">
        <v>10</v>
      </c>
      <c r="O6143" t="s">
        <v>61</v>
      </c>
      <c r="P6143" s="3">
        <v>51.84</v>
      </c>
      <c r="Q6143" s="3">
        <v>36.489925445265747</v>
      </c>
      <c r="R6143" s="3">
        <f>(Table1[[#This Row],[Selling Price]]-Table1[[#This Row],[Cost Price]])</f>
        <v>15.350074554734256</v>
      </c>
      <c r="S6143" s="12">
        <f>(Table1[[#This Row],[Profit]]/Table1[[#This Row],[Selling Price]])</f>
        <v>0.29610483323175646</v>
      </c>
      <c r="T6143">
        <v>8</v>
      </c>
      <c r="U6143" s="2">
        <f>Table1[[#This Row],[Selling Price]]*Table1[[#This Row],[Quantity]]</f>
        <v>414.72</v>
      </c>
      <c r="V6143" s="4">
        <v>0</v>
      </c>
      <c r="W6143">
        <v>319</v>
      </c>
      <c r="X6143" t="s">
        <v>36</v>
      </c>
      <c r="Y6143" t="s">
        <v>52</v>
      </c>
      <c r="Z6143" s="2">
        <v>16.59689802342595</v>
      </c>
    </row>
    <row r="6144" spans="1:26" x14ac:dyDescent="0.35">
      <c r="A6144" t="s">
        <v>119</v>
      </c>
      <c r="B6144" t="s">
        <v>120</v>
      </c>
      <c r="C6144" t="s">
        <v>45</v>
      </c>
      <c r="D6144" t="s">
        <v>46</v>
      </c>
      <c r="E6144" t="s">
        <v>75</v>
      </c>
      <c r="F6144" t="s">
        <v>777</v>
      </c>
      <c r="G6144" t="s">
        <v>778</v>
      </c>
      <c r="H6144" t="s">
        <v>32</v>
      </c>
      <c r="I6144" t="s">
        <v>779</v>
      </c>
      <c r="J6144" s="1">
        <v>42225</v>
      </c>
      <c r="K6144" s="1">
        <v>42232</v>
      </c>
      <c r="L6144" t="s">
        <v>60</v>
      </c>
      <c r="M6144">
        <f>Table1[[#This Row],[Ship Date]]-Table1[[#This Row],[Order Date]]</f>
        <v>7</v>
      </c>
      <c r="N6144">
        <v>8</v>
      </c>
      <c r="O6144" t="s">
        <v>61</v>
      </c>
      <c r="P6144" s="3">
        <v>2.2000000000000002</v>
      </c>
      <c r="Q6144" s="3">
        <v>1.862823133542757</v>
      </c>
      <c r="R6144" s="3">
        <f>(Table1[[#This Row],[Selling Price]]-Table1[[#This Row],[Cost Price]])</f>
        <v>0.33717686645724321</v>
      </c>
      <c r="S6144" s="12">
        <f>(Table1[[#This Row],[Profit]]/Table1[[#This Row],[Selling Price]])</f>
        <v>0.15326221202601964</v>
      </c>
      <c r="T6144">
        <v>1</v>
      </c>
      <c r="U6144" s="2">
        <f>Table1[[#This Row],[Selling Price]]*Table1[[#This Row],[Quantity]]</f>
        <v>2.2000000000000002</v>
      </c>
      <c r="V6144" s="4">
        <v>0</v>
      </c>
      <c r="W6144">
        <v>137</v>
      </c>
      <c r="X6144" t="s">
        <v>68</v>
      </c>
      <c r="Y6144" t="s">
        <v>52</v>
      </c>
      <c r="Z6144" s="2">
        <v>10.396794377755739</v>
      </c>
    </row>
    <row r="6145" spans="1:26" x14ac:dyDescent="0.35">
      <c r="A6145" t="s">
        <v>119</v>
      </c>
      <c r="B6145" t="s">
        <v>120</v>
      </c>
      <c r="C6145" t="s">
        <v>45</v>
      </c>
      <c r="D6145" t="s">
        <v>46</v>
      </c>
      <c r="E6145" t="s">
        <v>75</v>
      </c>
      <c r="F6145" t="s">
        <v>701</v>
      </c>
      <c r="G6145" t="s">
        <v>702</v>
      </c>
      <c r="H6145" t="s">
        <v>32</v>
      </c>
      <c r="I6145" t="s">
        <v>814</v>
      </c>
      <c r="J6145" s="1">
        <v>42525</v>
      </c>
      <c r="K6145" s="1">
        <v>42530</v>
      </c>
      <c r="L6145" t="s">
        <v>34</v>
      </c>
      <c r="M6145">
        <f>Table1[[#This Row],[Ship Date]]-Table1[[#This Row],[Order Date]]</f>
        <v>5</v>
      </c>
      <c r="N6145">
        <v>6</v>
      </c>
      <c r="O6145" t="s">
        <v>51</v>
      </c>
      <c r="P6145" s="3">
        <v>7.4080000000000004</v>
      </c>
      <c r="Q6145" s="3">
        <v>5.4336190976854803</v>
      </c>
      <c r="R6145" s="3">
        <f>(Table1[[#This Row],[Selling Price]]-Table1[[#This Row],[Cost Price]])</f>
        <v>1.97438090231452</v>
      </c>
      <c r="S6145" s="12">
        <f>(Table1[[#This Row],[Profit]]/Table1[[#This Row],[Selling Price]])</f>
        <v>0.26652010020444383</v>
      </c>
      <c r="T6145">
        <v>2</v>
      </c>
      <c r="U6145" s="2">
        <f>Table1[[#This Row],[Selling Price]]*Table1[[#This Row],[Quantity]]</f>
        <v>14.816000000000001</v>
      </c>
      <c r="V6145" s="4">
        <v>0.2</v>
      </c>
      <c r="W6145">
        <v>354</v>
      </c>
      <c r="X6145" t="s">
        <v>36</v>
      </c>
      <c r="Y6145" t="s">
        <v>52</v>
      </c>
      <c r="Z6145" s="2">
        <v>7.1869827432922744</v>
      </c>
    </row>
    <row r="6146" spans="1:26" x14ac:dyDescent="0.35">
      <c r="A6146" t="s">
        <v>119</v>
      </c>
      <c r="B6146" t="s">
        <v>120</v>
      </c>
      <c r="C6146" t="s">
        <v>45</v>
      </c>
      <c r="D6146" t="s">
        <v>46</v>
      </c>
      <c r="E6146" t="s">
        <v>75</v>
      </c>
      <c r="F6146" t="s">
        <v>988</v>
      </c>
      <c r="G6146" t="s">
        <v>989</v>
      </c>
      <c r="H6146" t="s">
        <v>32</v>
      </c>
      <c r="I6146" t="s">
        <v>990</v>
      </c>
      <c r="J6146" s="1">
        <v>42840</v>
      </c>
      <c r="K6146" s="1">
        <v>42842</v>
      </c>
      <c r="L6146" t="s">
        <v>199</v>
      </c>
      <c r="M6146">
        <f>Table1[[#This Row],[Ship Date]]-Table1[[#This Row],[Order Date]]</f>
        <v>2</v>
      </c>
      <c r="N6146">
        <v>4</v>
      </c>
      <c r="O6146" t="s">
        <v>106</v>
      </c>
      <c r="P6146" s="3">
        <v>4.8899999999999997</v>
      </c>
      <c r="Q6146" s="3">
        <v>4.1211364584317032</v>
      </c>
      <c r="R6146" s="3">
        <f>(Table1[[#This Row],[Selling Price]]-Table1[[#This Row],[Cost Price]])</f>
        <v>0.7688635415682965</v>
      </c>
      <c r="S6146" s="12">
        <f>(Table1[[#This Row],[Profit]]/Table1[[#This Row],[Selling Price]])</f>
        <v>0.1572318080916762</v>
      </c>
      <c r="T6146">
        <v>1</v>
      </c>
      <c r="U6146" s="2">
        <f>Table1[[#This Row],[Selling Price]]*Table1[[#This Row],[Quantity]]</f>
        <v>4.8899999999999997</v>
      </c>
      <c r="V6146" s="4">
        <v>0</v>
      </c>
      <c r="W6146">
        <v>346</v>
      </c>
      <c r="X6146" t="s">
        <v>36</v>
      </c>
      <c r="Y6146" t="s">
        <v>52</v>
      </c>
      <c r="Z6146" s="2">
        <v>4.7208131926607724</v>
      </c>
    </row>
    <row r="6147" spans="1:26" x14ac:dyDescent="0.35">
      <c r="A6147" t="s">
        <v>119</v>
      </c>
      <c r="B6147" t="s">
        <v>120</v>
      </c>
      <c r="C6147" t="s">
        <v>27</v>
      </c>
      <c r="D6147" t="s">
        <v>46</v>
      </c>
      <c r="E6147" t="s">
        <v>86</v>
      </c>
      <c r="F6147" t="s">
        <v>957</v>
      </c>
      <c r="G6147" t="s">
        <v>958</v>
      </c>
      <c r="H6147" t="s">
        <v>32</v>
      </c>
      <c r="I6147" t="s">
        <v>1029</v>
      </c>
      <c r="J6147" s="1">
        <v>42483</v>
      </c>
      <c r="K6147" s="1">
        <v>42487</v>
      </c>
      <c r="L6147" t="s">
        <v>60</v>
      </c>
      <c r="M6147">
        <f>Table1[[#This Row],[Ship Date]]-Table1[[#This Row],[Order Date]]</f>
        <v>4</v>
      </c>
      <c r="N6147">
        <v>4</v>
      </c>
      <c r="O6147" t="s">
        <v>106</v>
      </c>
      <c r="P6147" s="3">
        <v>251.52</v>
      </c>
      <c r="Q6147" s="3">
        <v>206.45660558088429</v>
      </c>
      <c r="R6147" s="3">
        <f>(Table1[[#This Row],[Selling Price]]-Table1[[#This Row],[Cost Price]])</f>
        <v>45.063394419115724</v>
      </c>
      <c r="S6147" s="12">
        <f>(Table1[[#This Row],[Profit]]/Table1[[#This Row],[Selling Price]])</f>
        <v>0.17916425898185323</v>
      </c>
      <c r="T6147">
        <v>6</v>
      </c>
      <c r="U6147" s="2">
        <f>Table1[[#This Row],[Selling Price]]*Table1[[#This Row],[Quantity]]</f>
        <v>1509.1200000000001</v>
      </c>
      <c r="V6147" s="4">
        <v>0.2</v>
      </c>
      <c r="W6147">
        <v>178</v>
      </c>
      <c r="X6147" t="s">
        <v>36</v>
      </c>
      <c r="Y6147" t="s">
        <v>68</v>
      </c>
      <c r="Z6147" s="2">
        <v>74.566507226770383</v>
      </c>
    </row>
    <row r="6148" spans="1:26" x14ac:dyDescent="0.35">
      <c r="A6148" t="s">
        <v>119</v>
      </c>
      <c r="B6148" t="s">
        <v>120</v>
      </c>
      <c r="C6148" t="s">
        <v>39</v>
      </c>
      <c r="D6148" t="s">
        <v>46</v>
      </c>
      <c r="E6148" t="s">
        <v>65</v>
      </c>
      <c r="F6148" t="s">
        <v>1121</v>
      </c>
      <c r="G6148" t="s">
        <v>1122</v>
      </c>
      <c r="H6148" t="s">
        <v>32</v>
      </c>
      <c r="I6148" t="s">
        <v>1117</v>
      </c>
      <c r="J6148" s="1">
        <v>42664</v>
      </c>
      <c r="K6148" s="1">
        <v>42664</v>
      </c>
      <c r="L6148" t="s">
        <v>1118</v>
      </c>
      <c r="M6148">
        <f>Table1[[#This Row],[Ship Date]]-Table1[[#This Row],[Order Date]]</f>
        <v>0</v>
      </c>
      <c r="N6148">
        <v>10</v>
      </c>
      <c r="O6148" t="s">
        <v>61</v>
      </c>
      <c r="P6148" s="3">
        <v>104.79</v>
      </c>
      <c r="Q6148" s="3">
        <v>87.95958182197316</v>
      </c>
      <c r="R6148" s="3">
        <f>(Table1[[#This Row],[Selling Price]]-Table1[[#This Row],[Cost Price]])</f>
        <v>16.830418178026846</v>
      </c>
      <c r="S6148" s="12">
        <f>(Table1[[#This Row],[Profit]]/Table1[[#This Row],[Selling Price]])</f>
        <v>0.16061091877113126</v>
      </c>
      <c r="T6148">
        <v>7</v>
      </c>
      <c r="U6148" s="2">
        <f>Table1[[#This Row],[Selling Price]]*Table1[[#This Row],[Quantity]]</f>
        <v>733.53000000000009</v>
      </c>
      <c r="V6148" s="4">
        <v>0</v>
      </c>
      <c r="W6148">
        <v>156</v>
      </c>
      <c r="X6148" t="s">
        <v>36</v>
      </c>
      <c r="Y6148" t="s">
        <v>68</v>
      </c>
      <c r="Z6148" s="2">
        <v>45.274454519077317</v>
      </c>
    </row>
    <row r="6149" spans="1:26" x14ac:dyDescent="0.35">
      <c r="A6149" t="s">
        <v>119</v>
      </c>
      <c r="B6149" t="s">
        <v>120</v>
      </c>
      <c r="C6149" t="s">
        <v>39</v>
      </c>
      <c r="D6149" t="s">
        <v>46</v>
      </c>
      <c r="E6149" t="s">
        <v>86</v>
      </c>
      <c r="F6149" t="s">
        <v>1053</v>
      </c>
      <c r="G6149" t="s">
        <v>1054</v>
      </c>
      <c r="H6149" t="s">
        <v>32</v>
      </c>
      <c r="I6149" t="s">
        <v>1128</v>
      </c>
      <c r="J6149" s="1">
        <v>41843</v>
      </c>
      <c r="K6149" s="1">
        <v>41847</v>
      </c>
      <c r="L6149" t="s">
        <v>60</v>
      </c>
      <c r="M6149">
        <f>Table1[[#This Row],[Ship Date]]-Table1[[#This Row],[Order Date]]</f>
        <v>4</v>
      </c>
      <c r="N6149">
        <v>7</v>
      </c>
      <c r="O6149" t="s">
        <v>51</v>
      </c>
      <c r="P6149" s="3">
        <v>8.16</v>
      </c>
      <c r="Q6149" s="3">
        <v>6.6431204089465909</v>
      </c>
      <c r="R6149" s="3">
        <f>(Table1[[#This Row],[Selling Price]]-Table1[[#This Row],[Cost Price]])</f>
        <v>1.5168795910534092</v>
      </c>
      <c r="S6149" s="12">
        <f>(Table1[[#This Row],[Profit]]/Table1[[#This Row],[Selling Price]])</f>
        <v>0.18589210674674131</v>
      </c>
      <c r="T6149">
        <v>5</v>
      </c>
      <c r="U6149" s="2">
        <f>Table1[[#This Row],[Selling Price]]*Table1[[#This Row],[Quantity]]</f>
        <v>40.799999999999997</v>
      </c>
      <c r="V6149" s="4">
        <v>0.7</v>
      </c>
      <c r="W6149">
        <v>337</v>
      </c>
      <c r="X6149" t="s">
        <v>36</v>
      </c>
      <c r="Y6149" t="s">
        <v>52</v>
      </c>
      <c r="Z6149" s="2">
        <v>1.972167480572725</v>
      </c>
    </row>
    <row r="6150" spans="1:26" x14ac:dyDescent="0.35">
      <c r="A6150" t="s">
        <v>119</v>
      </c>
      <c r="B6150" t="s">
        <v>120</v>
      </c>
      <c r="C6150" t="s">
        <v>45</v>
      </c>
      <c r="D6150" t="s">
        <v>46</v>
      </c>
      <c r="E6150" t="s">
        <v>102</v>
      </c>
      <c r="F6150" t="s">
        <v>1377</v>
      </c>
      <c r="G6150" t="s">
        <v>1378</v>
      </c>
      <c r="H6150" t="s">
        <v>32</v>
      </c>
      <c r="I6150" t="s">
        <v>1370</v>
      </c>
      <c r="J6150" s="1">
        <v>41952</v>
      </c>
      <c r="K6150" s="1">
        <v>41954</v>
      </c>
      <c r="L6150" t="s">
        <v>34</v>
      </c>
      <c r="M6150">
        <f>Table1[[#This Row],[Ship Date]]-Table1[[#This Row],[Order Date]]</f>
        <v>2</v>
      </c>
      <c r="N6150">
        <v>11</v>
      </c>
      <c r="O6150" t="s">
        <v>35</v>
      </c>
      <c r="P6150" s="3">
        <v>62.65</v>
      </c>
      <c r="Q6150" s="3">
        <v>51.218347079480033</v>
      </c>
      <c r="R6150" s="3">
        <f>(Table1[[#This Row],[Selling Price]]-Table1[[#This Row],[Cost Price]])</f>
        <v>11.431652920519966</v>
      </c>
      <c r="S6150" s="12">
        <f>(Table1[[#This Row],[Profit]]/Table1[[#This Row],[Selling Price]])</f>
        <v>0.1824685222748598</v>
      </c>
      <c r="T6150">
        <v>7</v>
      </c>
      <c r="U6150" s="2">
        <f>Table1[[#This Row],[Selling Price]]*Table1[[#This Row],[Quantity]]</f>
        <v>438.55</v>
      </c>
      <c r="V6150" s="4">
        <v>0</v>
      </c>
      <c r="W6150">
        <v>192</v>
      </c>
      <c r="X6150" t="s">
        <v>36</v>
      </c>
      <c r="Y6150" t="s">
        <v>52</v>
      </c>
      <c r="Z6150" s="2">
        <v>12.657211383239201</v>
      </c>
    </row>
    <row r="6151" spans="1:26" x14ac:dyDescent="0.35">
      <c r="A6151" t="s">
        <v>119</v>
      </c>
      <c r="B6151" t="s">
        <v>120</v>
      </c>
      <c r="C6151" t="s">
        <v>45</v>
      </c>
      <c r="D6151" t="s">
        <v>46</v>
      </c>
      <c r="E6151" t="s">
        <v>75</v>
      </c>
      <c r="F6151" t="s">
        <v>359</v>
      </c>
      <c r="G6151" t="s">
        <v>360</v>
      </c>
      <c r="H6151" t="s">
        <v>32</v>
      </c>
      <c r="I6151" t="s">
        <v>1395</v>
      </c>
      <c r="J6151" s="1">
        <v>41842</v>
      </c>
      <c r="K6151" s="1">
        <v>41847</v>
      </c>
      <c r="L6151" t="s">
        <v>60</v>
      </c>
      <c r="M6151">
        <f>Table1[[#This Row],[Ship Date]]-Table1[[#This Row],[Order Date]]</f>
        <v>5</v>
      </c>
      <c r="N6151">
        <v>7</v>
      </c>
      <c r="O6151" t="s">
        <v>51</v>
      </c>
      <c r="P6151" s="3">
        <v>5.96</v>
      </c>
      <c r="Q6151" s="3">
        <v>4.8057300688600986</v>
      </c>
      <c r="R6151" s="3">
        <f>(Table1[[#This Row],[Selling Price]]-Table1[[#This Row],[Cost Price]])</f>
        <v>1.1542699311399014</v>
      </c>
      <c r="S6151" s="12">
        <f>(Table1[[#This Row],[Profit]]/Table1[[#This Row],[Selling Price]])</f>
        <v>0.19366945153354051</v>
      </c>
      <c r="T6151">
        <v>2</v>
      </c>
      <c r="U6151" s="2">
        <f>Table1[[#This Row],[Selling Price]]*Table1[[#This Row],[Quantity]]</f>
        <v>11.92</v>
      </c>
      <c r="V6151" s="4">
        <v>0</v>
      </c>
      <c r="W6151">
        <v>428</v>
      </c>
      <c r="X6151" t="s">
        <v>36</v>
      </c>
      <c r="Y6151" t="s">
        <v>52</v>
      </c>
      <c r="Z6151" s="2">
        <v>11.13875550884004</v>
      </c>
    </row>
    <row r="6152" spans="1:26" x14ac:dyDescent="0.35">
      <c r="A6152" t="s">
        <v>119</v>
      </c>
      <c r="B6152" t="s">
        <v>120</v>
      </c>
      <c r="C6152" t="s">
        <v>55</v>
      </c>
      <c r="D6152" t="s">
        <v>46</v>
      </c>
      <c r="E6152" t="s">
        <v>86</v>
      </c>
      <c r="F6152" t="s">
        <v>1429</v>
      </c>
      <c r="G6152" t="s">
        <v>1430</v>
      </c>
      <c r="H6152" t="s">
        <v>32</v>
      </c>
      <c r="I6152" t="s">
        <v>1622</v>
      </c>
      <c r="J6152" s="1">
        <v>42449</v>
      </c>
      <c r="K6152" s="1">
        <v>42453</v>
      </c>
      <c r="L6152" t="s">
        <v>60</v>
      </c>
      <c r="M6152">
        <f>Table1[[#This Row],[Ship Date]]-Table1[[#This Row],[Order Date]]</f>
        <v>4</v>
      </c>
      <c r="N6152">
        <v>3</v>
      </c>
      <c r="O6152" t="s">
        <v>106</v>
      </c>
      <c r="P6152" s="3">
        <v>16.821000000000002</v>
      </c>
      <c r="Q6152" s="3">
        <v>12.74818291553834</v>
      </c>
      <c r="R6152" s="3">
        <f>(Table1[[#This Row],[Selling Price]]-Table1[[#This Row],[Cost Price]])</f>
        <v>4.0728170844616614</v>
      </c>
      <c r="S6152" s="12">
        <f>(Table1[[#This Row],[Profit]]/Table1[[#This Row],[Selling Price]])</f>
        <v>0.24212692969868979</v>
      </c>
      <c r="T6152">
        <v>3</v>
      </c>
      <c r="U6152" s="2">
        <f>Table1[[#This Row],[Selling Price]]*Table1[[#This Row],[Quantity]]</f>
        <v>50.463000000000008</v>
      </c>
      <c r="V6152" s="4">
        <v>0.7</v>
      </c>
      <c r="W6152">
        <v>364</v>
      </c>
      <c r="X6152" t="s">
        <v>36</v>
      </c>
      <c r="Y6152" t="s">
        <v>68</v>
      </c>
      <c r="Z6152" s="2">
        <v>53.175470463363091</v>
      </c>
    </row>
    <row r="6153" spans="1:26" x14ac:dyDescent="0.35">
      <c r="A6153" t="s">
        <v>119</v>
      </c>
      <c r="B6153" t="s">
        <v>120</v>
      </c>
      <c r="C6153" t="s">
        <v>64</v>
      </c>
      <c r="D6153" t="s">
        <v>46</v>
      </c>
      <c r="E6153" t="s">
        <v>86</v>
      </c>
      <c r="F6153" t="s">
        <v>239</v>
      </c>
      <c r="G6153" t="s">
        <v>240</v>
      </c>
      <c r="H6153" t="s">
        <v>32</v>
      </c>
      <c r="I6153" t="s">
        <v>1888</v>
      </c>
      <c r="J6153" s="1">
        <v>42756</v>
      </c>
      <c r="K6153" s="1">
        <v>42760</v>
      </c>
      <c r="L6153" t="s">
        <v>60</v>
      </c>
      <c r="M6153">
        <f>Table1[[#This Row],[Ship Date]]-Table1[[#This Row],[Order Date]]</f>
        <v>4</v>
      </c>
      <c r="N6153">
        <v>1</v>
      </c>
      <c r="O6153" t="s">
        <v>35</v>
      </c>
      <c r="P6153" s="3">
        <v>27.936</v>
      </c>
      <c r="Q6153" s="3">
        <v>22.913653279274872</v>
      </c>
      <c r="R6153" s="3">
        <f>(Table1[[#This Row],[Selling Price]]-Table1[[#This Row],[Cost Price]])</f>
        <v>5.0223467207251282</v>
      </c>
      <c r="S6153" s="12">
        <f>(Table1[[#This Row],[Profit]]/Table1[[#This Row],[Selling Price]])</f>
        <v>0.17978045248872881</v>
      </c>
      <c r="T6153">
        <v>4</v>
      </c>
      <c r="U6153" s="2">
        <f>Table1[[#This Row],[Selling Price]]*Table1[[#This Row],[Quantity]]</f>
        <v>111.744</v>
      </c>
      <c r="V6153" s="4">
        <v>0.2</v>
      </c>
      <c r="W6153">
        <v>492</v>
      </c>
      <c r="X6153" t="s">
        <v>36</v>
      </c>
      <c r="Y6153" t="s">
        <v>52</v>
      </c>
      <c r="Z6153" s="2">
        <v>12.738976162121149</v>
      </c>
    </row>
    <row r="6154" spans="1:26" x14ac:dyDescent="0.35">
      <c r="A6154" t="s">
        <v>119</v>
      </c>
      <c r="B6154" t="s">
        <v>120</v>
      </c>
      <c r="C6154" t="s">
        <v>27</v>
      </c>
      <c r="D6154" t="s">
        <v>46</v>
      </c>
      <c r="E6154" t="s">
        <v>65</v>
      </c>
      <c r="F6154" t="s">
        <v>1368</v>
      </c>
      <c r="G6154" t="s">
        <v>1369</v>
      </c>
      <c r="H6154" t="s">
        <v>32</v>
      </c>
      <c r="I6154" t="s">
        <v>1900</v>
      </c>
      <c r="J6154" s="1">
        <v>41643</v>
      </c>
      <c r="K6154" s="1">
        <v>41647</v>
      </c>
      <c r="L6154" t="s">
        <v>60</v>
      </c>
      <c r="M6154">
        <f>Table1[[#This Row],[Ship Date]]-Table1[[#This Row],[Order Date]]</f>
        <v>4</v>
      </c>
      <c r="N6154">
        <v>1</v>
      </c>
      <c r="O6154" t="s">
        <v>35</v>
      </c>
      <c r="P6154" s="3">
        <v>272.73599999999999</v>
      </c>
      <c r="Q6154" s="3">
        <v>183.71014909432921</v>
      </c>
      <c r="R6154" s="3">
        <f>(Table1[[#This Row],[Selling Price]]-Table1[[#This Row],[Cost Price]])</f>
        <v>89.025850905670779</v>
      </c>
      <c r="S6154" s="12">
        <f>(Table1[[#This Row],[Profit]]/Table1[[#This Row],[Selling Price]])</f>
        <v>0.32641767462187166</v>
      </c>
      <c r="T6154">
        <v>3</v>
      </c>
      <c r="U6154" s="2">
        <f>Table1[[#This Row],[Selling Price]]*Table1[[#This Row],[Quantity]]</f>
        <v>818.20799999999997</v>
      </c>
      <c r="V6154" s="4">
        <v>0.2</v>
      </c>
      <c r="W6154">
        <v>491</v>
      </c>
      <c r="X6154" t="s">
        <v>36</v>
      </c>
      <c r="Y6154" t="s">
        <v>36</v>
      </c>
      <c r="Z6154" s="2">
        <v>246.43553028246561</v>
      </c>
    </row>
    <row r="6155" spans="1:26" x14ac:dyDescent="0.35">
      <c r="A6155" t="s">
        <v>119</v>
      </c>
      <c r="B6155" t="s">
        <v>120</v>
      </c>
      <c r="C6155" t="s">
        <v>55</v>
      </c>
      <c r="D6155" t="s">
        <v>46</v>
      </c>
      <c r="E6155" t="s">
        <v>75</v>
      </c>
      <c r="F6155" t="s">
        <v>1954</v>
      </c>
      <c r="G6155" t="s">
        <v>1955</v>
      </c>
      <c r="H6155" t="s">
        <v>32</v>
      </c>
      <c r="I6155" t="s">
        <v>2075</v>
      </c>
      <c r="J6155" s="1">
        <v>42328</v>
      </c>
      <c r="K6155" s="1">
        <v>42333</v>
      </c>
      <c r="L6155" t="s">
        <v>60</v>
      </c>
      <c r="M6155">
        <f>Table1[[#This Row],[Ship Date]]-Table1[[#This Row],[Order Date]]</f>
        <v>5</v>
      </c>
      <c r="N6155">
        <v>11</v>
      </c>
      <c r="O6155" t="s">
        <v>35</v>
      </c>
      <c r="P6155" s="3">
        <v>60.45</v>
      </c>
      <c r="Q6155" s="3">
        <v>46.861735321140543</v>
      </c>
      <c r="R6155" s="3">
        <f>(Table1[[#This Row],[Selling Price]]-Table1[[#This Row],[Cost Price]])</f>
        <v>13.58826467885946</v>
      </c>
      <c r="S6155" s="12">
        <f>(Table1[[#This Row],[Profit]]/Table1[[#This Row],[Selling Price]])</f>
        <v>0.22478518906301834</v>
      </c>
      <c r="T6155">
        <v>3</v>
      </c>
      <c r="U6155" s="2">
        <f>Table1[[#This Row],[Selling Price]]*Table1[[#This Row],[Quantity]]</f>
        <v>181.35000000000002</v>
      </c>
      <c r="V6155" s="4">
        <v>0</v>
      </c>
      <c r="W6155">
        <v>441</v>
      </c>
      <c r="X6155" t="s">
        <v>36</v>
      </c>
      <c r="Y6155" t="s">
        <v>68</v>
      </c>
      <c r="Z6155" s="2">
        <v>64.511476692135943</v>
      </c>
    </row>
    <row r="6156" spans="1:26" x14ac:dyDescent="0.35">
      <c r="A6156" t="s">
        <v>119</v>
      </c>
      <c r="B6156" t="s">
        <v>120</v>
      </c>
      <c r="C6156" t="s">
        <v>64</v>
      </c>
      <c r="D6156" t="s">
        <v>46</v>
      </c>
      <c r="E6156" t="s">
        <v>47</v>
      </c>
      <c r="F6156" t="s">
        <v>2087</v>
      </c>
      <c r="G6156" t="s">
        <v>2088</v>
      </c>
      <c r="H6156" t="s">
        <v>32</v>
      </c>
      <c r="I6156" t="s">
        <v>2082</v>
      </c>
      <c r="J6156" s="1">
        <v>42681</v>
      </c>
      <c r="K6156" s="1">
        <v>42683</v>
      </c>
      <c r="L6156" t="s">
        <v>199</v>
      </c>
      <c r="M6156">
        <f>Table1[[#This Row],[Ship Date]]-Table1[[#This Row],[Order Date]]</f>
        <v>2</v>
      </c>
      <c r="N6156">
        <v>11</v>
      </c>
      <c r="O6156" t="s">
        <v>35</v>
      </c>
      <c r="P6156" s="3">
        <v>14.62</v>
      </c>
      <c r="Q6156" s="3">
        <v>10.480750368268479</v>
      </c>
      <c r="R6156" s="3">
        <f>(Table1[[#This Row],[Selling Price]]-Table1[[#This Row],[Cost Price]])</f>
        <v>4.1392496317315199</v>
      </c>
      <c r="S6156" s="12">
        <f>(Table1[[#This Row],[Profit]]/Table1[[#This Row],[Selling Price]])</f>
        <v>0.28312240983115733</v>
      </c>
      <c r="T6156">
        <v>2</v>
      </c>
      <c r="U6156" s="2">
        <f>Table1[[#This Row],[Selling Price]]*Table1[[#This Row],[Quantity]]</f>
        <v>29.24</v>
      </c>
      <c r="V6156" s="4">
        <v>0</v>
      </c>
      <c r="W6156">
        <v>450</v>
      </c>
      <c r="X6156" t="s">
        <v>36</v>
      </c>
      <c r="Y6156" t="s">
        <v>52</v>
      </c>
      <c r="Z6156" s="2">
        <v>15.62319525932871</v>
      </c>
    </row>
    <row r="6157" spans="1:26" x14ac:dyDescent="0.35">
      <c r="A6157" t="s">
        <v>119</v>
      </c>
      <c r="B6157" t="s">
        <v>120</v>
      </c>
      <c r="C6157" t="s">
        <v>55</v>
      </c>
      <c r="D6157" t="s">
        <v>46</v>
      </c>
      <c r="E6157" t="s">
        <v>47</v>
      </c>
      <c r="F6157" t="s">
        <v>2187</v>
      </c>
      <c r="G6157" t="s">
        <v>2188</v>
      </c>
      <c r="H6157" t="s">
        <v>32</v>
      </c>
      <c r="I6157" t="s">
        <v>2189</v>
      </c>
      <c r="J6157" s="1">
        <v>43050</v>
      </c>
      <c r="K6157" s="1">
        <v>43052</v>
      </c>
      <c r="L6157" t="s">
        <v>199</v>
      </c>
      <c r="M6157">
        <f>Table1[[#This Row],[Ship Date]]-Table1[[#This Row],[Order Date]]</f>
        <v>2</v>
      </c>
      <c r="N6157">
        <v>11</v>
      </c>
      <c r="O6157" t="s">
        <v>35</v>
      </c>
      <c r="P6157" s="3">
        <v>10.44</v>
      </c>
      <c r="Q6157" s="3">
        <v>8.0307303762049518</v>
      </c>
      <c r="R6157" s="3">
        <f>(Table1[[#This Row],[Selling Price]]-Table1[[#This Row],[Cost Price]])</f>
        <v>2.4092696237950477</v>
      </c>
      <c r="S6157" s="12">
        <f>(Table1[[#This Row],[Profit]]/Table1[[#This Row],[Selling Price]])</f>
        <v>0.23077295247079002</v>
      </c>
      <c r="T6157">
        <v>5</v>
      </c>
      <c r="U6157" s="2">
        <f>Table1[[#This Row],[Selling Price]]*Table1[[#This Row],[Quantity]]</f>
        <v>52.199999999999996</v>
      </c>
      <c r="V6157" s="4">
        <v>0.2</v>
      </c>
      <c r="W6157">
        <v>445</v>
      </c>
      <c r="X6157" t="s">
        <v>36</v>
      </c>
      <c r="Y6157" t="s">
        <v>52</v>
      </c>
      <c r="Z6157" s="2">
        <v>3.841815976852613</v>
      </c>
    </row>
    <row r="6158" spans="1:26" x14ac:dyDescent="0.35">
      <c r="A6158" t="s">
        <v>119</v>
      </c>
      <c r="B6158" t="s">
        <v>120</v>
      </c>
      <c r="C6158" t="s">
        <v>64</v>
      </c>
      <c r="D6158" t="s">
        <v>46</v>
      </c>
      <c r="E6158" t="s">
        <v>178</v>
      </c>
      <c r="F6158" t="s">
        <v>1971</v>
      </c>
      <c r="G6158" t="s">
        <v>1972</v>
      </c>
      <c r="H6158" t="s">
        <v>32</v>
      </c>
      <c r="I6158" t="s">
        <v>2217</v>
      </c>
      <c r="J6158" s="1">
        <v>42434</v>
      </c>
      <c r="K6158" s="1">
        <v>42440</v>
      </c>
      <c r="L6158" t="s">
        <v>60</v>
      </c>
      <c r="M6158">
        <f>Table1[[#This Row],[Ship Date]]-Table1[[#This Row],[Order Date]]</f>
        <v>6</v>
      </c>
      <c r="N6158">
        <v>3</v>
      </c>
      <c r="O6158" t="s">
        <v>106</v>
      </c>
      <c r="P6158" s="3">
        <v>149.352</v>
      </c>
      <c r="Q6158" s="3">
        <v>122.6320873523949</v>
      </c>
      <c r="R6158" s="3">
        <f>(Table1[[#This Row],[Selling Price]]-Table1[[#This Row],[Cost Price]])</f>
        <v>26.719912647605099</v>
      </c>
      <c r="S6158" s="12">
        <f>(Table1[[#This Row],[Profit]]/Table1[[#This Row],[Selling Price]])</f>
        <v>0.17890562327658885</v>
      </c>
      <c r="T6158">
        <v>3</v>
      </c>
      <c r="U6158" s="2">
        <f>Table1[[#This Row],[Selling Price]]*Table1[[#This Row],[Quantity]]</f>
        <v>448.05600000000004</v>
      </c>
      <c r="V6158" s="4">
        <v>0.2</v>
      </c>
      <c r="W6158">
        <v>382</v>
      </c>
      <c r="X6158" t="s">
        <v>68</v>
      </c>
      <c r="Y6158" t="s">
        <v>68</v>
      </c>
      <c r="Z6158" s="2">
        <v>88.991075847525295</v>
      </c>
    </row>
    <row r="6159" spans="1:26" x14ac:dyDescent="0.35">
      <c r="A6159" t="s">
        <v>119</v>
      </c>
      <c r="B6159" t="s">
        <v>120</v>
      </c>
      <c r="C6159" t="s">
        <v>39</v>
      </c>
      <c r="D6159" t="s">
        <v>46</v>
      </c>
      <c r="E6159" t="s">
        <v>75</v>
      </c>
      <c r="F6159" t="s">
        <v>1562</v>
      </c>
      <c r="G6159" t="s">
        <v>1563</v>
      </c>
      <c r="H6159" t="s">
        <v>32</v>
      </c>
      <c r="I6159" t="s">
        <v>2235</v>
      </c>
      <c r="J6159" s="1">
        <v>42839</v>
      </c>
      <c r="K6159" s="1">
        <v>42842</v>
      </c>
      <c r="L6159" t="s">
        <v>199</v>
      </c>
      <c r="M6159">
        <f>Table1[[#This Row],[Ship Date]]-Table1[[#This Row],[Order Date]]</f>
        <v>3</v>
      </c>
      <c r="N6159">
        <v>4</v>
      </c>
      <c r="O6159" t="s">
        <v>106</v>
      </c>
      <c r="P6159" s="3">
        <v>14.592000000000001</v>
      </c>
      <c r="Q6159" s="3">
        <v>10.7640602749553</v>
      </c>
      <c r="R6159" s="3">
        <f>(Table1[[#This Row],[Selling Price]]-Table1[[#This Row],[Cost Price]])</f>
        <v>3.8279397250447005</v>
      </c>
      <c r="S6159" s="12">
        <f>(Table1[[#This Row],[Profit]]/Table1[[#This Row],[Selling Price]])</f>
        <v>0.2623313956308046</v>
      </c>
      <c r="T6159">
        <v>3</v>
      </c>
      <c r="U6159" s="2">
        <f>Table1[[#This Row],[Selling Price]]*Table1[[#This Row],[Quantity]]</f>
        <v>43.776000000000003</v>
      </c>
      <c r="V6159" s="4">
        <v>0.2</v>
      </c>
      <c r="W6159">
        <v>357</v>
      </c>
      <c r="X6159" t="s">
        <v>36</v>
      </c>
      <c r="Y6159" t="s">
        <v>52</v>
      </c>
      <c r="Z6159" s="2">
        <v>3.952779410322143</v>
      </c>
    </row>
    <row r="6160" spans="1:26" x14ac:dyDescent="0.35">
      <c r="A6160" t="s">
        <v>119</v>
      </c>
      <c r="B6160" t="s">
        <v>120</v>
      </c>
      <c r="C6160" t="s">
        <v>27</v>
      </c>
      <c r="D6160" t="s">
        <v>46</v>
      </c>
      <c r="E6160" t="s">
        <v>102</v>
      </c>
      <c r="F6160" t="s">
        <v>2313</v>
      </c>
      <c r="G6160" t="s">
        <v>2314</v>
      </c>
      <c r="H6160" t="s">
        <v>32</v>
      </c>
      <c r="I6160" t="s">
        <v>2315</v>
      </c>
      <c r="J6160" s="1">
        <v>42347</v>
      </c>
      <c r="K6160" s="1">
        <v>42350</v>
      </c>
      <c r="L6160" t="s">
        <v>199</v>
      </c>
      <c r="M6160">
        <f>Table1[[#This Row],[Ship Date]]-Table1[[#This Row],[Order Date]]</f>
        <v>3</v>
      </c>
      <c r="N6160">
        <v>12</v>
      </c>
      <c r="O6160" t="s">
        <v>35</v>
      </c>
      <c r="P6160" s="3">
        <v>34.020000000000003</v>
      </c>
      <c r="Q6160" s="3">
        <v>25.129398629560331</v>
      </c>
      <c r="R6160" s="3">
        <f>(Table1[[#This Row],[Selling Price]]-Table1[[#This Row],[Cost Price]])</f>
        <v>8.890601370439672</v>
      </c>
      <c r="S6160" s="12">
        <f>(Table1[[#This Row],[Profit]]/Table1[[#This Row],[Selling Price]])</f>
        <v>0.26133454939563994</v>
      </c>
      <c r="T6160">
        <v>3</v>
      </c>
      <c r="U6160" s="2">
        <f>Table1[[#This Row],[Selling Price]]*Table1[[#This Row],[Quantity]]</f>
        <v>102.06</v>
      </c>
      <c r="V6160" s="4">
        <v>0</v>
      </c>
      <c r="W6160">
        <v>186</v>
      </c>
      <c r="X6160" t="s">
        <v>36</v>
      </c>
      <c r="Y6160" t="s">
        <v>52</v>
      </c>
      <c r="Z6160" s="2">
        <v>11.612134687472411</v>
      </c>
    </row>
    <row r="6161" spans="1:26" x14ac:dyDescent="0.35">
      <c r="A6161" t="s">
        <v>119</v>
      </c>
      <c r="B6161" t="s">
        <v>120</v>
      </c>
      <c r="C6161" t="s">
        <v>55</v>
      </c>
      <c r="D6161" t="s">
        <v>46</v>
      </c>
      <c r="E6161" t="s">
        <v>65</v>
      </c>
      <c r="F6161" t="s">
        <v>1375</v>
      </c>
      <c r="G6161" t="s">
        <v>1376</v>
      </c>
      <c r="H6161" t="s">
        <v>32</v>
      </c>
      <c r="I6161" t="s">
        <v>2657</v>
      </c>
      <c r="J6161" s="1">
        <v>42262</v>
      </c>
      <c r="K6161" s="1">
        <v>42262</v>
      </c>
      <c r="L6161" t="s">
        <v>1118</v>
      </c>
      <c r="M6161">
        <f>Table1[[#This Row],[Ship Date]]-Table1[[#This Row],[Order Date]]</f>
        <v>0</v>
      </c>
      <c r="N6161">
        <v>9</v>
      </c>
      <c r="O6161" t="s">
        <v>61</v>
      </c>
      <c r="P6161" s="3">
        <v>24.672000000000001</v>
      </c>
      <c r="Q6161" s="3">
        <v>17.178268251522891</v>
      </c>
      <c r="R6161" s="3">
        <f>(Table1[[#This Row],[Selling Price]]-Table1[[#This Row],[Cost Price]])</f>
        <v>7.49373174847711</v>
      </c>
      <c r="S6161" s="12">
        <f>(Table1[[#This Row],[Profit]]/Table1[[#This Row],[Selling Price]])</f>
        <v>0.30373426347588806</v>
      </c>
      <c r="T6161">
        <v>2</v>
      </c>
      <c r="U6161" s="2">
        <f>Table1[[#This Row],[Selling Price]]*Table1[[#This Row],[Quantity]]</f>
        <v>49.344000000000001</v>
      </c>
      <c r="V6161" s="4">
        <v>0.2</v>
      </c>
      <c r="W6161">
        <v>167</v>
      </c>
      <c r="X6161" t="s">
        <v>36</v>
      </c>
      <c r="Y6161" t="s">
        <v>52</v>
      </c>
      <c r="Z6161" s="2">
        <v>30.4129938677533</v>
      </c>
    </row>
    <row r="6162" spans="1:26" x14ac:dyDescent="0.35">
      <c r="A6162" t="s">
        <v>119</v>
      </c>
      <c r="B6162" t="s">
        <v>120</v>
      </c>
      <c r="C6162" t="s">
        <v>27</v>
      </c>
      <c r="D6162" t="s">
        <v>46</v>
      </c>
      <c r="E6162" t="s">
        <v>65</v>
      </c>
      <c r="F6162" t="s">
        <v>2688</v>
      </c>
      <c r="G6162" t="s">
        <v>2689</v>
      </c>
      <c r="H6162" t="s">
        <v>32</v>
      </c>
      <c r="I6162" t="s">
        <v>2684</v>
      </c>
      <c r="J6162" s="1">
        <v>42708</v>
      </c>
      <c r="K6162" s="1">
        <v>42709</v>
      </c>
      <c r="L6162" t="s">
        <v>199</v>
      </c>
      <c r="M6162">
        <f>Table1[[#This Row],[Ship Date]]-Table1[[#This Row],[Order Date]]</f>
        <v>1</v>
      </c>
      <c r="N6162">
        <v>12</v>
      </c>
      <c r="O6162" t="s">
        <v>35</v>
      </c>
      <c r="P6162" s="3">
        <v>193.86</v>
      </c>
      <c r="Q6162" s="3">
        <v>164.2277639648816</v>
      </c>
      <c r="R6162" s="3">
        <f>(Table1[[#This Row],[Selling Price]]-Table1[[#This Row],[Cost Price]])</f>
        <v>29.63223603511841</v>
      </c>
      <c r="S6162" s="12">
        <f>(Table1[[#This Row],[Profit]]/Table1[[#This Row],[Selling Price]])</f>
        <v>0.15285379157700613</v>
      </c>
      <c r="T6162">
        <v>2</v>
      </c>
      <c r="U6162" s="2">
        <f>Table1[[#This Row],[Selling Price]]*Table1[[#This Row],[Quantity]]</f>
        <v>387.72</v>
      </c>
      <c r="V6162" s="4">
        <v>0</v>
      </c>
      <c r="W6162">
        <v>105</v>
      </c>
      <c r="X6162" t="s">
        <v>36</v>
      </c>
      <c r="Y6162" t="s">
        <v>36</v>
      </c>
      <c r="Z6162" s="2">
        <v>137.07972060082409</v>
      </c>
    </row>
    <row r="6163" spans="1:26" x14ac:dyDescent="0.35">
      <c r="A6163" t="s">
        <v>119</v>
      </c>
      <c r="B6163" t="s">
        <v>120</v>
      </c>
      <c r="C6163" t="s">
        <v>45</v>
      </c>
      <c r="D6163" t="s">
        <v>46</v>
      </c>
      <c r="E6163" t="s">
        <v>86</v>
      </c>
      <c r="F6163" t="s">
        <v>1822</v>
      </c>
      <c r="G6163" t="s">
        <v>1823</v>
      </c>
      <c r="H6163" t="s">
        <v>32</v>
      </c>
      <c r="I6163" t="s">
        <v>2737</v>
      </c>
      <c r="J6163" s="1">
        <v>42728</v>
      </c>
      <c r="K6163" s="1">
        <v>42732</v>
      </c>
      <c r="L6163" t="s">
        <v>34</v>
      </c>
      <c r="M6163">
        <f>Table1[[#This Row],[Ship Date]]-Table1[[#This Row],[Order Date]]</f>
        <v>4</v>
      </c>
      <c r="N6163">
        <v>12</v>
      </c>
      <c r="O6163" t="s">
        <v>35</v>
      </c>
      <c r="P6163" s="3">
        <v>27.882000000000001</v>
      </c>
      <c r="Q6163" s="3">
        <v>23.142579685335349</v>
      </c>
      <c r="R6163" s="3">
        <f>(Table1[[#This Row],[Selling Price]]-Table1[[#This Row],[Cost Price]])</f>
        <v>4.7394203146646525</v>
      </c>
      <c r="S6163" s="12">
        <f>(Table1[[#This Row],[Profit]]/Table1[[#This Row],[Selling Price]])</f>
        <v>0.16998136126047816</v>
      </c>
      <c r="T6163">
        <v>3</v>
      </c>
      <c r="U6163" s="2">
        <f>Table1[[#This Row],[Selling Price]]*Table1[[#This Row],[Quantity]]</f>
        <v>83.646000000000001</v>
      </c>
      <c r="V6163" s="4">
        <v>0.7</v>
      </c>
      <c r="W6163">
        <v>230</v>
      </c>
      <c r="X6163" t="s">
        <v>36</v>
      </c>
      <c r="Y6163" t="s">
        <v>52</v>
      </c>
      <c r="Z6163" s="2">
        <v>14.716858709203761</v>
      </c>
    </row>
    <row r="6164" spans="1:26" x14ac:dyDescent="0.35">
      <c r="A6164" t="s">
        <v>119</v>
      </c>
      <c r="B6164" t="s">
        <v>120</v>
      </c>
      <c r="C6164" t="s">
        <v>39</v>
      </c>
      <c r="D6164" t="s">
        <v>46</v>
      </c>
      <c r="E6164" t="s">
        <v>91</v>
      </c>
      <c r="F6164" t="s">
        <v>2226</v>
      </c>
      <c r="G6164" t="s">
        <v>2227</v>
      </c>
      <c r="H6164" t="s">
        <v>32</v>
      </c>
      <c r="I6164" t="s">
        <v>2758</v>
      </c>
      <c r="J6164" s="1">
        <v>42481</v>
      </c>
      <c r="K6164" s="1">
        <v>42486</v>
      </c>
      <c r="L6164" t="s">
        <v>60</v>
      </c>
      <c r="M6164">
        <f>Table1[[#This Row],[Ship Date]]-Table1[[#This Row],[Order Date]]</f>
        <v>5</v>
      </c>
      <c r="N6164">
        <v>4</v>
      </c>
      <c r="O6164" t="s">
        <v>106</v>
      </c>
      <c r="P6164" s="3">
        <v>48.792000000000002</v>
      </c>
      <c r="Q6164" s="3">
        <v>39.140757383031229</v>
      </c>
      <c r="R6164" s="3">
        <f>(Table1[[#This Row],[Selling Price]]-Table1[[#This Row],[Cost Price]])</f>
        <v>9.6512426169687728</v>
      </c>
      <c r="S6164" s="12">
        <f>(Table1[[#This Row],[Profit]]/Table1[[#This Row],[Selling Price]])</f>
        <v>0.19780379195295894</v>
      </c>
      <c r="T6164">
        <v>3</v>
      </c>
      <c r="U6164" s="2">
        <f>Table1[[#This Row],[Selling Price]]*Table1[[#This Row],[Quantity]]</f>
        <v>146.376</v>
      </c>
      <c r="V6164" s="4">
        <v>0.8</v>
      </c>
      <c r="W6164">
        <v>165</v>
      </c>
      <c r="X6164" t="s">
        <v>36</v>
      </c>
      <c r="Y6164" t="s">
        <v>36</v>
      </c>
      <c r="Z6164" s="2">
        <v>272.38009414716612</v>
      </c>
    </row>
    <row r="6165" spans="1:26" x14ac:dyDescent="0.35">
      <c r="A6165" t="s">
        <v>119</v>
      </c>
      <c r="B6165" t="s">
        <v>120</v>
      </c>
      <c r="C6165" t="s">
        <v>39</v>
      </c>
      <c r="D6165" t="s">
        <v>46</v>
      </c>
      <c r="E6165" t="s">
        <v>102</v>
      </c>
      <c r="F6165" t="s">
        <v>1099</v>
      </c>
      <c r="G6165" t="s">
        <v>1100</v>
      </c>
      <c r="H6165" t="s">
        <v>32</v>
      </c>
      <c r="I6165" t="s">
        <v>3001</v>
      </c>
      <c r="J6165" s="1">
        <v>42952</v>
      </c>
      <c r="K6165" s="1">
        <v>42955</v>
      </c>
      <c r="L6165" t="s">
        <v>199</v>
      </c>
      <c r="M6165">
        <f>Table1[[#This Row],[Ship Date]]-Table1[[#This Row],[Order Date]]</f>
        <v>3</v>
      </c>
      <c r="N6165">
        <v>8</v>
      </c>
      <c r="O6165" t="s">
        <v>61</v>
      </c>
      <c r="P6165" s="3">
        <v>13.76</v>
      </c>
      <c r="Q6165" s="3">
        <v>10.85635234773088</v>
      </c>
      <c r="R6165" s="3">
        <f>(Table1[[#This Row],[Selling Price]]-Table1[[#This Row],[Cost Price]])</f>
        <v>2.9036476522691199</v>
      </c>
      <c r="S6165" s="12">
        <f>(Table1[[#This Row],[Profit]]/Table1[[#This Row],[Selling Price]])</f>
        <v>0.21102090496141859</v>
      </c>
      <c r="T6165">
        <v>2</v>
      </c>
      <c r="U6165" s="2">
        <f>Table1[[#This Row],[Selling Price]]*Table1[[#This Row],[Quantity]]</f>
        <v>27.52</v>
      </c>
      <c r="V6165" s="4">
        <v>0</v>
      </c>
      <c r="W6165">
        <v>465</v>
      </c>
      <c r="X6165" t="s">
        <v>36</v>
      </c>
      <c r="Y6165" t="s">
        <v>52</v>
      </c>
      <c r="Z6165" s="2">
        <v>13.480737580499291</v>
      </c>
    </row>
    <row r="6166" spans="1:26" x14ac:dyDescent="0.35">
      <c r="A6166" t="s">
        <v>119</v>
      </c>
      <c r="B6166" t="s">
        <v>120</v>
      </c>
      <c r="C6166" t="s">
        <v>39</v>
      </c>
      <c r="D6166" t="s">
        <v>46</v>
      </c>
      <c r="E6166" t="s">
        <v>86</v>
      </c>
      <c r="F6166" t="s">
        <v>3015</v>
      </c>
      <c r="G6166" t="s">
        <v>3016</v>
      </c>
      <c r="H6166" t="s">
        <v>32</v>
      </c>
      <c r="I6166" t="s">
        <v>3018</v>
      </c>
      <c r="J6166" s="1">
        <v>42700</v>
      </c>
      <c r="K6166" s="1">
        <v>42703</v>
      </c>
      <c r="L6166" t="s">
        <v>199</v>
      </c>
      <c r="M6166">
        <f>Table1[[#This Row],[Ship Date]]-Table1[[#This Row],[Order Date]]</f>
        <v>3</v>
      </c>
      <c r="N6166">
        <v>11</v>
      </c>
      <c r="O6166" t="s">
        <v>35</v>
      </c>
      <c r="P6166" s="3">
        <v>33.75</v>
      </c>
      <c r="Q6166" s="3">
        <v>25.045515508155191</v>
      </c>
      <c r="R6166" s="3">
        <f>(Table1[[#This Row],[Selling Price]]-Table1[[#This Row],[Cost Price]])</f>
        <v>8.7044844918448092</v>
      </c>
      <c r="S6166" s="12">
        <f>(Table1[[#This Row],[Profit]]/Table1[[#This Row],[Selling Price]])</f>
        <v>0.25791065161021659</v>
      </c>
      <c r="T6166">
        <v>5</v>
      </c>
      <c r="U6166" s="2">
        <f>Table1[[#This Row],[Selling Price]]*Table1[[#This Row],[Quantity]]</f>
        <v>168.75</v>
      </c>
      <c r="V6166" s="4">
        <v>0</v>
      </c>
      <c r="W6166">
        <v>135</v>
      </c>
      <c r="X6166" t="s">
        <v>36</v>
      </c>
      <c r="Y6166" t="s">
        <v>52</v>
      </c>
      <c r="Z6166" s="2">
        <v>22.432962633143219</v>
      </c>
    </row>
    <row r="6167" spans="1:26" x14ac:dyDescent="0.35">
      <c r="A6167" t="s">
        <v>119</v>
      </c>
      <c r="B6167" t="s">
        <v>120</v>
      </c>
      <c r="C6167" t="s">
        <v>64</v>
      </c>
      <c r="D6167" t="s">
        <v>46</v>
      </c>
      <c r="E6167" t="s">
        <v>86</v>
      </c>
      <c r="F6167" t="s">
        <v>3023</v>
      </c>
      <c r="G6167" t="s">
        <v>3024</v>
      </c>
      <c r="H6167" t="s">
        <v>32</v>
      </c>
      <c r="I6167" t="s">
        <v>3025</v>
      </c>
      <c r="J6167" s="1">
        <v>42898</v>
      </c>
      <c r="K6167" s="1">
        <v>42905</v>
      </c>
      <c r="L6167" t="s">
        <v>60</v>
      </c>
      <c r="M6167">
        <f>Table1[[#This Row],[Ship Date]]-Table1[[#This Row],[Order Date]]</f>
        <v>7</v>
      </c>
      <c r="N6167">
        <v>6</v>
      </c>
      <c r="O6167" t="s">
        <v>51</v>
      </c>
      <c r="P6167" s="3">
        <v>91.2</v>
      </c>
      <c r="Q6167" s="3">
        <v>60.804169782455993</v>
      </c>
      <c r="R6167" s="3">
        <f>(Table1[[#This Row],[Selling Price]]-Table1[[#This Row],[Cost Price]])</f>
        <v>30.39583021754401</v>
      </c>
      <c r="S6167" s="12">
        <f>(Table1[[#This Row],[Profit]]/Table1[[#This Row],[Selling Price]])</f>
        <v>0.33328761203447377</v>
      </c>
      <c r="T6167">
        <v>3</v>
      </c>
      <c r="U6167" s="2">
        <f>Table1[[#This Row],[Selling Price]]*Table1[[#This Row],[Quantity]]</f>
        <v>273.60000000000002</v>
      </c>
      <c r="V6167" s="4">
        <v>0</v>
      </c>
      <c r="W6167">
        <v>311</v>
      </c>
      <c r="X6167" t="s">
        <v>68</v>
      </c>
      <c r="Y6167" t="s">
        <v>68</v>
      </c>
      <c r="Z6167" s="2">
        <v>96.49183921916628</v>
      </c>
    </row>
    <row r="6168" spans="1:26" x14ac:dyDescent="0.35">
      <c r="A6168" t="s">
        <v>119</v>
      </c>
      <c r="B6168" t="s">
        <v>120</v>
      </c>
      <c r="C6168" t="s">
        <v>45</v>
      </c>
      <c r="D6168" t="s">
        <v>46</v>
      </c>
      <c r="E6168" t="s">
        <v>75</v>
      </c>
      <c r="F6168" t="s">
        <v>3121</v>
      </c>
      <c r="G6168" t="s">
        <v>3122</v>
      </c>
      <c r="H6168" t="s">
        <v>32</v>
      </c>
      <c r="I6168" t="s">
        <v>3123</v>
      </c>
      <c r="J6168" s="1">
        <v>42573</v>
      </c>
      <c r="K6168" s="1">
        <v>42578</v>
      </c>
      <c r="L6168" t="s">
        <v>60</v>
      </c>
      <c r="M6168">
        <f>Table1[[#This Row],[Ship Date]]-Table1[[#This Row],[Order Date]]</f>
        <v>5</v>
      </c>
      <c r="N6168">
        <v>7</v>
      </c>
      <c r="O6168" t="s">
        <v>51</v>
      </c>
      <c r="P6168" s="3">
        <v>4.16</v>
      </c>
      <c r="Q6168" s="3">
        <v>2.883365816686672</v>
      </c>
      <c r="R6168" s="3">
        <f>(Table1[[#This Row],[Selling Price]]-Table1[[#This Row],[Cost Price]])</f>
        <v>1.2766341833133281</v>
      </c>
      <c r="S6168" s="12">
        <f>(Table1[[#This Row],[Profit]]/Table1[[#This Row],[Selling Price]])</f>
        <v>0.30688321714262695</v>
      </c>
      <c r="T6168">
        <v>2</v>
      </c>
      <c r="U6168" s="2">
        <f>Table1[[#This Row],[Selling Price]]*Table1[[#This Row],[Quantity]]</f>
        <v>8.32</v>
      </c>
      <c r="V6168" s="4">
        <v>0.2</v>
      </c>
      <c r="W6168">
        <v>316</v>
      </c>
      <c r="X6168" t="s">
        <v>36</v>
      </c>
      <c r="Y6168" t="s">
        <v>52</v>
      </c>
      <c r="Z6168" s="2">
        <v>1.8261799838278081</v>
      </c>
    </row>
    <row r="6169" spans="1:26" x14ac:dyDescent="0.35">
      <c r="A6169" t="s">
        <v>119</v>
      </c>
      <c r="B6169" t="s">
        <v>120</v>
      </c>
      <c r="C6169" t="s">
        <v>55</v>
      </c>
      <c r="D6169" t="s">
        <v>46</v>
      </c>
      <c r="E6169" t="s">
        <v>47</v>
      </c>
      <c r="F6169" t="s">
        <v>3159</v>
      </c>
      <c r="G6169" t="s">
        <v>3160</v>
      </c>
      <c r="H6169" t="s">
        <v>32</v>
      </c>
      <c r="I6169" t="s">
        <v>3161</v>
      </c>
      <c r="J6169" s="1">
        <v>41762</v>
      </c>
      <c r="K6169" s="1">
        <v>41764</v>
      </c>
      <c r="L6169" t="s">
        <v>199</v>
      </c>
      <c r="M6169">
        <f>Table1[[#This Row],[Ship Date]]-Table1[[#This Row],[Order Date]]</f>
        <v>2</v>
      </c>
      <c r="N6169">
        <v>5</v>
      </c>
      <c r="O6169" t="s">
        <v>51</v>
      </c>
      <c r="P6169" s="3">
        <v>21.56</v>
      </c>
      <c r="Q6169" s="3">
        <v>16.34716682379344</v>
      </c>
      <c r="R6169" s="3">
        <f>(Table1[[#This Row],[Selling Price]]-Table1[[#This Row],[Cost Price]])</f>
        <v>5.2128331762065585</v>
      </c>
      <c r="S6169" s="12">
        <f>(Table1[[#This Row],[Profit]]/Table1[[#This Row],[Selling Price]])</f>
        <v>0.24178261485188121</v>
      </c>
      <c r="T6169">
        <v>7</v>
      </c>
      <c r="U6169" s="2">
        <f>Table1[[#This Row],[Selling Price]]*Table1[[#This Row],[Quantity]]</f>
        <v>150.91999999999999</v>
      </c>
      <c r="V6169" s="4">
        <v>0</v>
      </c>
      <c r="W6169">
        <v>319</v>
      </c>
      <c r="X6169" t="s">
        <v>36</v>
      </c>
      <c r="Y6169" t="s">
        <v>52</v>
      </c>
      <c r="Z6169" s="2">
        <v>9.4088832918683813</v>
      </c>
    </row>
    <row r="6170" spans="1:26" x14ac:dyDescent="0.35">
      <c r="A6170" t="s">
        <v>119</v>
      </c>
      <c r="B6170" t="s">
        <v>120</v>
      </c>
      <c r="C6170" t="s">
        <v>64</v>
      </c>
      <c r="D6170" t="s">
        <v>46</v>
      </c>
      <c r="E6170" t="s">
        <v>86</v>
      </c>
      <c r="F6170" t="s">
        <v>1171</v>
      </c>
      <c r="G6170" t="s">
        <v>1172</v>
      </c>
      <c r="H6170" t="s">
        <v>32</v>
      </c>
      <c r="I6170" t="s">
        <v>3243</v>
      </c>
      <c r="J6170" s="1">
        <v>42479</v>
      </c>
      <c r="K6170" s="1">
        <v>42484</v>
      </c>
      <c r="L6170" t="s">
        <v>34</v>
      </c>
      <c r="M6170">
        <f>Table1[[#This Row],[Ship Date]]-Table1[[#This Row],[Order Date]]</f>
        <v>5</v>
      </c>
      <c r="N6170">
        <v>4</v>
      </c>
      <c r="O6170" t="s">
        <v>106</v>
      </c>
      <c r="P6170" s="3">
        <v>5.84</v>
      </c>
      <c r="Q6170" s="3">
        <v>4.0862315733032606</v>
      </c>
      <c r="R6170" s="3">
        <f>(Table1[[#This Row],[Selling Price]]-Table1[[#This Row],[Cost Price]])</f>
        <v>1.7537684266967393</v>
      </c>
      <c r="S6170" s="12">
        <f>(Table1[[#This Row],[Profit]]/Table1[[#This Row],[Selling Price]])</f>
        <v>0.30030281279053755</v>
      </c>
      <c r="T6170">
        <v>1</v>
      </c>
      <c r="U6170" s="2">
        <f>Table1[[#This Row],[Selling Price]]*Table1[[#This Row],[Quantity]]</f>
        <v>5.84</v>
      </c>
      <c r="V6170" s="4">
        <v>0.2</v>
      </c>
      <c r="W6170">
        <v>334</v>
      </c>
      <c r="X6170" t="s">
        <v>36</v>
      </c>
      <c r="Y6170" t="s">
        <v>52</v>
      </c>
      <c r="Z6170" s="2">
        <v>15.61301454983416</v>
      </c>
    </row>
    <row r="6171" spans="1:26" x14ac:dyDescent="0.35">
      <c r="A6171" t="s">
        <v>119</v>
      </c>
      <c r="B6171" t="s">
        <v>120</v>
      </c>
      <c r="C6171" t="s">
        <v>45</v>
      </c>
      <c r="D6171" t="s">
        <v>46</v>
      </c>
      <c r="E6171" t="s">
        <v>102</v>
      </c>
      <c r="F6171" t="s">
        <v>3283</v>
      </c>
      <c r="G6171" t="s">
        <v>3284</v>
      </c>
      <c r="H6171" t="s">
        <v>32</v>
      </c>
      <c r="I6171" t="s">
        <v>3285</v>
      </c>
      <c r="J6171" s="1">
        <v>42516</v>
      </c>
      <c r="K6171" s="1">
        <v>42522</v>
      </c>
      <c r="L6171" t="s">
        <v>60</v>
      </c>
      <c r="M6171">
        <f>Table1[[#This Row],[Ship Date]]-Table1[[#This Row],[Order Date]]</f>
        <v>6</v>
      </c>
      <c r="N6171">
        <v>5</v>
      </c>
      <c r="O6171" t="s">
        <v>51</v>
      </c>
      <c r="P6171" s="3">
        <v>19.440000000000001</v>
      </c>
      <c r="Q6171" s="3">
        <v>12.851753372689171</v>
      </c>
      <c r="R6171" s="3">
        <f>(Table1[[#This Row],[Selling Price]]-Table1[[#This Row],[Cost Price]])</f>
        <v>6.5882466273108307</v>
      </c>
      <c r="S6171" s="12">
        <f>(Table1[[#This Row],[Profit]]/Table1[[#This Row],[Selling Price]])</f>
        <v>0.33890157547895217</v>
      </c>
      <c r="T6171">
        <v>3</v>
      </c>
      <c r="U6171" s="2">
        <f>Table1[[#This Row],[Selling Price]]*Table1[[#This Row],[Quantity]]</f>
        <v>58.320000000000007</v>
      </c>
      <c r="V6171" s="4">
        <v>0</v>
      </c>
      <c r="W6171">
        <v>103</v>
      </c>
      <c r="X6171" t="s">
        <v>68</v>
      </c>
      <c r="Y6171" t="s">
        <v>36</v>
      </c>
      <c r="Z6171" s="2">
        <v>20.695460371782019</v>
      </c>
    </row>
    <row r="6172" spans="1:26" x14ac:dyDescent="0.35">
      <c r="A6172" t="s">
        <v>119</v>
      </c>
      <c r="B6172" t="s">
        <v>120</v>
      </c>
      <c r="C6172" t="s">
        <v>27</v>
      </c>
      <c r="D6172" t="s">
        <v>46</v>
      </c>
      <c r="E6172" t="s">
        <v>102</v>
      </c>
      <c r="F6172" t="s">
        <v>3290</v>
      </c>
      <c r="G6172" t="s">
        <v>3291</v>
      </c>
      <c r="H6172" t="s">
        <v>32</v>
      </c>
      <c r="I6172" t="s">
        <v>3287</v>
      </c>
      <c r="J6172" s="1">
        <v>42082</v>
      </c>
      <c r="K6172" s="1">
        <v>42083</v>
      </c>
      <c r="L6172" t="s">
        <v>199</v>
      </c>
      <c r="M6172">
        <f>Table1[[#This Row],[Ship Date]]-Table1[[#This Row],[Order Date]]</f>
        <v>1</v>
      </c>
      <c r="N6172">
        <v>3</v>
      </c>
      <c r="O6172" t="s">
        <v>106</v>
      </c>
      <c r="P6172" s="3">
        <v>209.7</v>
      </c>
      <c r="Q6172" s="3">
        <v>155.29671975516081</v>
      </c>
      <c r="R6172" s="3">
        <f>(Table1[[#This Row],[Selling Price]]-Table1[[#This Row],[Cost Price]])</f>
        <v>54.403280244839181</v>
      </c>
      <c r="S6172" s="12">
        <f>(Table1[[#This Row],[Profit]]/Table1[[#This Row],[Selling Price]])</f>
        <v>0.25943385905979582</v>
      </c>
      <c r="T6172">
        <v>2</v>
      </c>
      <c r="U6172" s="2">
        <f>Table1[[#This Row],[Selling Price]]*Table1[[#This Row],[Quantity]]</f>
        <v>419.4</v>
      </c>
      <c r="V6172" s="4">
        <v>0</v>
      </c>
      <c r="W6172">
        <v>386</v>
      </c>
      <c r="X6172" t="s">
        <v>36</v>
      </c>
      <c r="Y6172" t="s">
        <v>36</v>
      </c>
      <c r="Z6172" s="2">
        <v>159.01289806176101</v>
      </c>
    </row>
    <row r="6173" spans="1:26" x14ac:dyDescent="0.35">
      <c r="A6173" t="s">
        <v>119</v>
      </c>
      <c r="B6173" t="s">
        <v>120</v>
      </c>
      <c r="C6173" t="s">
        <v>55</v>
      </c>
      <c r="D6173" t="s">
        <v>46</v>
      </c>
      <c r="E6173" t="s">
        <v>65</v>
      </c>
      <c r="F6173" t="s">
        <v>1390</v>
      </c>
      <c r="G6173" t="s">
        <v>1391</v>
      </c>
      <c r="H6173" t="s">
        <v>32</v>
      </c>
      <c r="I6173" t="s">
        <v>3593</v>
      </c>
      <c r="J6173" s="1">
        <v>42068</v>
      </c>
      <c r="K6173" s="1">
        <v>42068</v>
      </c>
      <c r="L6173" t="s">
        <v>1118</v>
      </c>
      <c r="M6173">
        <f>Table1[[#This Row],[Ship Date]]-Table1[[#This Row],[Order Date]]</f>
        <v>0</v>
      </c>
      <c r="N6173">
        <v>3</v>
      </c>
      <c r="O6173" t="s">
        <v>106</v>
      </c>
      <c r="P6173" s="3">
        <v>563.4</v>
      </c>
      <c r="Q6173" s="3">
        <v>416.6481675943794</v>
      </c>
      <c r="R6173" s="3">
        <f>(Table1[[#This Row],[Selling Price]]-Table1[[#This Row],[Cost Price]])</f>
        <v>146.75183240562058</v>
      </c>
      <c r="S6173" s="12">
        <f>(Table1[[#This Row],[Profit]]/Table1[[#This Row],[Selling Price]])</f>
        <v>0.26047538588147068</v>
      </c>
      <c r="T6173">
        <v>4</v>
      </c>
      <c r="U6173" s="2">
        <f>Table1[[#This Row],[Selling Price]]*Table1[[#This Row],[Quantity]]</f>
        <v>2253.6</v>
      </c>
      <c r="V6173" s="4">
        <v>0</v>
      </c>
      <c r="W6173">
        <v>130</v>
      </c>
      <c r="X6173" t="s">
        <v>36</v>
      </c>
      <c r="Y6173" t="s">
        <v>36</v>
      </c>
      <c r="Z6173" s="2">
        <v>315.24998447943773</v>
      </c>
    </row>
    <row r="6174" spans="1:26" x14ac:dyDescent="0.35">
      <c r="A6174" t="s">
        <v>119</v>
      </c>
      <c r="B6174" t="s">
        <v>120</v>
      </c>
      <c r="C6174" t="s">
        <v>27</v>
      </c>
      <c r="D6174" t="s">
        <v>46</v>
      </c>
      <c r="E6174" t="s">
        <v>65</v>
      </c>
      <c r="F6174" t="s">
        <v>1368</v>
      </c>
      <c r="G6174" t="s">
        <v>1369</v>
      </c>
      <c r="H6174" t="s">
        <v>32</v>
      </c>
      <c r="I6174" t="s">
        <v>3629</v>
      </c>
      <c r="J6174" s="1">
        <v>43029</v>
      </c>
      <c r="K6174" s="1">
        <v>43032</v>
      </c>
      <c r="L6174" t="s">
        <v>199</v>
      </c>
      <c r="M6174">
        <f>Table1[[#This Row],[Ship Date]]-Table1[[#This Row],[Order Date]]</f>
        <v>3</v>
      </c>
      <c r="N6174">
        <v>10</v>
      </c>
      <c r="O6174" t="s">
        <v>61</v>
      </c>
      <c r="P6174" s="3">
        <v>909.12</v>
      </c>
      <c r="Q6174" s="3">
        <v>596.26674738095505</v>
      </c>
      <c r="R6174" s="3">
        <f>(Table1[[#This Row],[Selling Price]]-Table1[[#This Row],[Cost Price]])</f>
        <v>312.85325261904495</v>
      </c>
      <c r="S6174" s="12">
        <f>(Table1[[#This Row],[Profit]]/Table1[[#This Row],[Selling Price]])</f>
        <v>0.3441275657988439</v>
      </c>
      <c r="T6174">
        <v>8</v>
      </c>
      <c r="U6174" s="2">
        <f>Table1[[#This Row],[Selling Price]]*Table1[[#This Row],[Quantity]]</f>
        <v>7272.96</v>
      </c>
      <c r="V6174" s="4">
        <v>0</v>
      </c>
      <c r="W6174">
        <v>402</v>
      </c>
      <c r="X6174" t="s">
        <v>36</v>
      </c>
      <c r="Y6174" t="s">
        <v>36</v>
      </c>
      <c r="Z6174" s="2">
        <v>246.43553028246561</v>
      </c>
    </row>
    <row r="6175" spans="1:26" x14ac:dyDescent="0.35">
      <c r="A6175" t="s">
        <v>119</v>
      </c>
      <c r="B6175" t="s">
        <v>120</v>
      </c>
      <c r="C6175" t="s">
        <v>55</v>
      </c>
      <c r="D6175" t="s">
        <v>46</v>
      </c>
      <c r="E6175" t="s">
        <v>539</v>
      </c>
      <c r="F6175" t="s">
        <v>3232</v>
      </c>
      <c r="G6175" t="s">
        <v>3233</v>
      </c>
      <c r="H6175" t="s">
        <v>32</v>
      </c>
      <c r="I6175" t="s">
        <v>3760</v>
      </c>
      <c r="J6175" s="1">
        <v>42082</v>
      </c>
      <c r="K6175" s="1">
        <v>42086</v>
      </c>
      <c r="L6175" t="s">
        <v>60</v>
      </c>
      <c r="M6175">
        <f>Table1[[#This Row],[Ship Date]]-Table1[[#This Row],[Order Date]]</f>
        <v>4</v>
      </c>
      <c r="N6175">
        <v>3</v>
      </c>
      <c r="O6175" t="s">
        <v>106</v>
      </c>
      <c r="P6175" s="3">
        <v>33.36</v>
      </c>
      <c r="Q6175" s="3">
        <v>24.903708741987568</v>
      </c>
      <c r="R6175" s="3">
        <f>(Table1[[#This Row],[Selling Price]]-Table1[[#This Row],[Cost Price]])</f>
        <v>8.4562912580124312</v>
      </c>
      <c r="S6175" s="12">
        <f>(Table1[[#This Row],[Profit]]/Table1[[#This Row],[Selling Price]])</f>
        <v>0.25348594898118798</v>
      </c>
      <c r="T6175">
        <v>4</v>
      </c>
      <c r="U6175" s="2">
        <f>Table1[[#This Row],[Selling Price]]*Table1[[#This Row],[Quantity]]</f>
        <v>133.44</v>
      </c>
      <c r="V6175" s="4">
        <v>0</v>
      </c>
      <c r="W6175">
        <v>187</v>
      </c>
      <c r="X6175" t="s">
        <v>36</v>
      </c>
      <c r="Y6175" t="s">
        <v>52</v>
      </c>
      <c r="Z6175" s="2">
        <v>10.38991295439957</v>
      </c>
    </row>
    <row r="6176" spans="1:26" x14ac:dyDescent="0.35">
      <c r="A6176" t="s">
        <v>119</v>
      </c>
      <c r="B6176" t="s">
        <v>120</v>
      </c>
      <c r="C6176" t="s">
        <v>64</v>
      </c>
      <c r="D6176" t="s">
        <v>46</v>
      </c>
      <c r="E6176" t="s">
        <v>86</v>
      </c>
      <c r="F6176" t="s">
        <v>3833</v>
      </c>
      <c r="G6176" t="s">
        <v>3834</v>
      </c>
      <c r="H6176" t="s">
        <v>32</v>
      </c>
      <c r="I6176" t="s">
        <v>3935</v>
      </c>
      <c r="J6176" s="1">
        <v>42714</v>
      </c>
      <c r="K6176" s="1">
        <v>42721</v>
      </c>
      <c r="L6176" t="s">
        <v>60</v>
      </c>
      <c r="M6176">
        <f>Table1[[#This Row],[Ship Date]]-Table1[[#This Row],[Order Date]]</f>
        <v>7</v>
      </c>
      <c r="N6176">
        <v>12</v>
      </c>
      <c r="O6176" t="s">
        <v>35</v>
      </c>
      <c r="P6176" s="3">
        <v>153.55199999999999</v>
      </c>
      <c r="Q6176" s="3">
        <v>110.16752535513319</v>
      </c>
      <c r="R6176" s="3">
        <f>(Table1[[#This Row],[Selling Price]]-Table1[[#This Row],[Cost Price]])</f>
        <v>43.384474644866799</v>
      </c>
      <c r="S6176" s="12">
        <f>(Table1[[#This Row],[Profit]]/Table1[[#This Row],[Selling Price]])</f>
        <v>0.28253930033387259</v>
      </c>
      <c r="T6176">
        <v>3</v>
      </c>
      <c r="U6176" s="2">
        <f>Table1[[#This Row],[Selling Price]]*Table1[[#This Row],[Quantity]]</f>
        <v>460.65599999999995</v>
      </c>
      <c r="V6176" s="4">
        <v>0.2</v>
      </c>
      <c r="W6176">
        <v>185</v>
      </c>
      <c r="X6176" t="s">
        <v>68</v>
      </c>
      <c r="Y6176" t="s">
        <v>36</v>
      </c>
      <c r="Z6176" s="2">
        <v>198.4457506595806</v>
      </c>
    </row>
    <row r="6177" spans="1:26" x14ac:dyDescent="0.35">
      <c r="A6177" t="s">
        <v>119</v>
      </c>
      <c r="B6177" t="s">
        <v>120</v>
      </c>
      <c r="C6177" t="s">
        <v>27</v>
      </c>
      <c r="D6177" t="s">
        <v>46</v>
      </c>
      <c r="E6177" t="s">
        <v>102</v>
      </c>
      <c r="F6177" t="s">
        <v>552</v>
      </c>
      <c r="G6177" t="s">
        <v>553</v>
      </c>
      <c r="H6177" t="s">
        <v>32</v>
      </c>
      <c r="I6177" t="s">
        <v>4006</v>
      </c>
      <c r="J6177" s="1">
        <v>42475</v>
      </c>
      <c r="K6177" s="1">
        <v>42477</v>
      </c>
      <c r="L6177" t="s">
        <v>34</v>
      </c>
      <c r="M6177">
        <f>Table1[[#This Row],[Ship Date]]-Table1[[#This Row],[Order Date]]</f>
        <v>2</v>
      </c>
      <c r="N6177">
        <v>4</v>
      </c>
      <c r="O6177" t="s">
        <v>106</v>
      </c>
      <c r="P6177" s="3">
        <v>143.69999999999999</v>
      </c>
      <c r="Q6177" s="3">
        <v>94.87679157520131</v>
      </c>
      <c r="R6177" s="3">
        <f>(Table1[[#This Row],[Selling Price]]-Table1[[#This Row],[Cost Price]])</f>
        <v>48.823208424798679</v>
      </c>
      <c r="S6177" s="12">
        <f>(Table1[[#This Row],[Profit]]/Table1[[#This Row],[Selling Price]])</f>
        <v>0.33975788743770829</v>
      </c>
      <c r="T6177">
        <v>3</v>
      </c>
      <c r="U6177" s="2">
        <f>Table1[[#This Row],[Selling Price]]*Table1[[#This Row],[Quantity]]</f>
        <v>431.09999999999997</v>
      </c>
      <c r="V6177" s="4">
        <v>0</v>
      </c>
      <c r="W6177">
        <v>139</v>
      </c>
      <c r="X6177" t="s">
        <v>36</v>
      </c>
      <c r="Y6177" t="s">
        <v>68</v>
      </c>
      <c r="Z6177" s="2">
        <v>57.719003109894402</v>
      </c>
    </row>
    <row r="6178" spans="1:26" x14ac:dyDescent="0.35">
      <c r="A6178" t="s">
        <v>119</v>
      </c>
      <c r="B6178" t="s">
        <v>120</v>
      </c>
      <c r="C6178" t="s">
        <v>55</v>
      </c>
      <c r="D6178" t="s">
        <v>46</v>
      </c>
      <c r="E6178" t="s">
        <v>75</v>
      </c>
      <c r="F6178" t="s">
        <v>4137</v>
      </c>
      <c r="G6178" t="s">
        <v>4138</v>
      </c>
      <c r="H6178" t="s">
        <v>32</v>
      </c>
      <c r="I6178" t="s">
        <v>4136</v>
      </c>
      <c r="J6178" s="1">
        <v>42636</v>
      </c>
      <c r="K6178" s="1">
        <v>42640</v>
      </c>
      <c r="L6178" t="s">
        <v>60</v>
      </c>
      <c r="M6178">
        <f>Table1[[#This Row],[Ship Date]]-Table1[[#This Row],[Order Date]]</f>
        <v>4</v>
      </c>
      <c r="N6178">
        <v>9</v>
      </c>
      <c r="O6178" t="s">
        <v>61</v>
      </c>
      <c r="P6178" s="3">
        <v>4.9119999999999999</v>
      </c>
      <c r="Q6178" s="3">
        <v>3.2217070342104468</v>
      </c>
      <c r="R6178" s="3">
        <f>(Table1[[#This Row],[Selling Price]]-Table1[[#This Row],[Cost Price]])</f>
        <v>1.6902929657895531</v>
      </c>
      <c r="S6178" s="12">
        <f>(Table1[[#This Row],[Profit]]/Table1[[#This Row],[Selling Price]])</f>
        <v>0.34411501746529993</v>
      </c>
      <c r="T6178">
        <v>2</v>
      </c>
      <c r="U6178" s="2">
        <f>Table1[[#This Row],[Selling Price]]*Table1[[#This Row],[Quantity]]</f>
        <v>9.8239999999999998</v>
      </c>
      <c r="V6178" s="4">
        <v>0.2</v>
      </c>
      <c r="W6178">
        <v>313</v>
      </c>
      <c r="X6178" t="s">
        <v>36</v>
      </c>
      <c r="Y6178" t="s">
        <v>52</v>
      </c>
      <c r="Z6178" s="2">
        <v>2.481451456977013</v>
      </c>
    </row>
    <row r="6179" spans="1:26" x14ac:dyDescent="0.35">
      <c r="A6179" t="s">
        <v>119</v>
      </c>
      <c r="B6179" t="s">
        <v>120</v>
      </c>
      <c r="C6179" t="s">
        <v>55</v>
      </c>
      <c r="D6179" t="s">
        <v>46</v>
      </c>
      <c r="E6179" t="s">
        <v>75</v>
      </c>
      <c r="F6179" t="s">
        <v>3554</v>
      </c>
      <c r="G6179" t="s">
        <v>2380</v>
      </c>
      <c r="H6179" t="s">
        <v>32</v>
      </c>
      <c r="I6179" t="s">
        <v>4180</v>
      </c>
      <c r="J6179" s="1">
        <v>42755</v>
      </c>
      <c r="K6179" s="1">
        <v>42760</v>
      </c>
      <c r="L6179" t="s">
        <v>60</v>
      </c>
      <c r="M6179">
        <f>Table1[[#This Row],[Ship Date]]-Table1[[#This Row],[Order Date]]</f>
        <v>5</v>
      </c>
      <c r="N6179">
        <v>1</v>
      </c>
      <c r="O6179" t="s">
        <v>35</v>
      </c>
      <c r="P6179" s="3">
        <v>24.2</v>
      </c>
      <c r="Q6179" s="3">
        <v>20.35943965655613</v>
      </c>
      <c r="R6179" s="3">
        <f>(Table1[[#This Row],[Selling Price]]-Table1[[#This Row],[Cost Price]])</f>
        <v>3.8405603434438689</v>
      </c>
      <c r="S6179" s="12">
        <f>(Table1[[#This Row],[Profit]]/Table1[[#This Row],[Selling Price]])</f>
        <v>0.15870084063817641</v>
      </c>
      <c r="T6179">
        <v>5</v>
      </c>
      <c r="U6179" s="2">
        <f>Table1[[#This Row],[Selling Price]]*Table1[[#This Row],[Quantity]]</f>
        <v>121</v>
      </c>
      <c r="V6179" s="4">
        <v>0</v>
      </c>
      <c r="W6179">
        <v>322</v>
      </c>
      <c r="X6179" t="s">
        <v>36</v>
      </c>
      <c r="Y6179" t="s">
        <v>52</v>
      </c>
      <c r="Z6179" s="2">
        <v>16.89615277708706</v>
      </c>
    </row>
    <row r="6180" spans="1:26" x14ac:dyDescent="0.35">
      <c r="A6180" t="s">
        <v>119</v>
      </c>
      <c r="B6180" t="s">
        <v>120</v>
      </c>
      <c r="C6180" t="s">
        <v>45</v>
      </c>
      <c r="D6180" t="s">
        <v>46</v>
      </c>
      <c r="E6180" t="s">
        <v>65</v>
      </c>
      <c r="F6180" t="s">
        <v>369</v>
      </c>
      <c r="G6180" t="s">
        <v>370</v>
      </c>
      <c r="H6180" t="s">
        <v>32</v>
      </c>
      <c r="I6180" t="s">
        <v>4196</v>
      </c>
      <c r="J6180" s="1">
        <v>42478</v>
      </c>
      <c r="K6180" s="1">
        <v>42483</v>
      </c>
      <c r="L6180" t="s">
        <v>60</v>
      </c>
      <c r="M6180">
        <f>Table1[[#This Row],[Ship Date]]-Table1[[#This Row],[Order Date]]</f>
        <v>5</v>
      </c>
      <c r="N6180">
        <v>4</v>
      </c>
      <c r="O6180" t="s">
        <v>106</v>
      </c>
      <c r="P6180" s="3">
        <v>230.376</v>
      </c>
      <c r="Q6180" s="3">
        <v>173.26734186017799</v>
      </c>
      <c r="R6180" s="3">
        <f>(Table1[[#This Row],[Selling Price]]-Table1[[#This Row],[Cost Price]])</f>
        <v>57.108658139822012</v>
      </c>
      <c r="S6180" s="12">
        <f>(Table1[[#This Row],[Profit]]/Table1[[#This Row],[Selling Price]])</f>
        <v>0.24789326205777515</v>
      </c>
      <c r="T6180">
        <v>3</v>
      </c>
      <c r="U6180" s="2">
        <f>Table1[[#This Row],[Selling Price]]*Table1[[#This Row],[Quantity]]</f>
        <v>691.12800000000004</v>
      </c>
      <c r="V6180" s="4">
        <v>0.2</v>
      </c>
      <c r="W6180">
        <v>208</v>
      </c>
      <c r="X6180" t="s">
        <v>36</v>
      </c>
      <c r="Y6180" t="s">
        <v>36</v>
      </c>
      <c r="Z6180" s="2">
        <v>232.12914600454641</v>
      </c>
    </row>
    <row r="6181" spans="1:26" x14ac:dyDescent="0.35">
      <c r="A6181" t="s">
        <v>119</v>
      </c>
      <c r="B6181" t="s">
        <v>120</v>
      </c>
      <c r="C6181" t="s">
        <v>55</v>
      </c>
      <c r="D6181" t="s">
        <v>46</v>
      </c>
      <c r="E6181" t="s">
        <v>178</v>
      </c>
      <c r="F6181" t="s">
        <v>2323</v>
      </c>
      <c r="G6181" t="s">
        <v>2324</v>
      </c>
      <c r="H6181" t="s">
        <v>32</v>
      </c>
      <c r="I6181" t="s">
        <v>4222</v>
      </c>
      <c r="J6181" s="1">
        <v>42272</v>
      </c>
      <c r="K6181" s="1">
        <v>42278</v>
      </c>
      <c r="L6181" t="s">
        <v>60</v>
      </c>
      <c r="M6181">
        <f>Table1[[#This Row],[Ship Date]]-Table1[[#This Row],[Order Date]]</f>
        <v>6</v>
      </c>
      <c r="N6181">
        <v>9</v>
      </c>
      <c r="O6181" t="s">
        <v>61</v>
      </c>
      <c r="P6181" s="3">
        <v>17.48</v>
      </c>
      <c r="Q6181" s="3">
        <v>13.823910679713769</v>
      </c>
      <c r="R6181" s="3">
        <f>(Table1[[#This Row],[Selling Price]]-Table1[[#This Row],[Cost Price]])</f>
        <v>3.656089320286231</v>
      </c>
      <c r="S6181" s="12">
        <f>(Table1[[#This Row],[Profit]]/Table1[[#This Row],[Selling Price]])</f>
        <v>0.20915842793399492</v>
      </c>
      <c r="T6181">
        <v>2</v>
      </c>
      <c r="U6181" s="2">
        <f>Table1[[#This Row],[Selling Price]]*Table1[[#This Row],[Quantity]]</f>
        <v>34.96</v>
      </c>
      <c r="V6181" s="4">
        <v>0</v>
      </c>
      <c r="W6181">
        <v>414</v>
      </c>
      <c r="X6181" t="s">
        <v>68</v>
      </c>
      <c r="Y6181" t="s">
        <v>52</v>
      </c>
      <c r="Z6181" s="2">
        <v>15.336859047033441</v>
      </c>
    </row>
    <row r="6182" spans="1:26" x14ac:dyDescent="0.35">
      <c r="A6182" t="s">
        <v>119</v>
      </c>
      <c r="B6182" t="s">
        <v>120</v>
      </c>
      <c r="C6182" t="s">
        <v>55</v>
      </c>
      <c r="D6182" t="s">
        <v>46</v>
      </c>
      <c r="E6182" t="s">
        <v>75</v>
      </c>
      <c r="F6182" t="s">
        <v>1627</v>
      </c>
      <c r="G6182" t="s">
        <v>1628</v>
      </c>
      <c r="H6182" t="s">
        <v>32</v>
      </c>
      <c r="I6182" t="s">
        <v>4303</v>
      </c>
      <c r="J6182" s="1">
        <v>42100</v>
      </c>
      <c r="K6182" s="1">
        <v>42104</v>
      </c>
      <c r="L6182" t="s">
        <v>60</v>
      </c>
      <c r="M6182">
        <f>Table1[[#This Row],[Ship Date]]-Table1[[#This Row],[Order Date]]</f>
        <v>4</v>
      </c>
      <c r="N6182">
        <v>4</v>
      </c>
      <c r="O6182" t="s">
        <v>106</v>
      </c>
      <c r="P6182" s="3">
        <v>42.048000000000002</v>
      </c>
      <c r="Q6182" s="3">
        <v>35.256976139429362</v>
      </c>
      <c r="R6182" s="3">
        <f>(Table1[[#This Row],[Selling Price]]-Table1[[#This Row],[Cost Price]])</f>
        <v>6.7910238605706397</v>
      </c>
      <c r="S6182" s="12">
        <f>(Table1[[#This Row],[Profit]]/Table1[[#This Row],[Selling Price]])</f>
        <v>0.16150646548160766</v>
      </c>
      <c r="T6182">
        <v>9</v>
      </c>
      <c r="U6182" s="2">
        <f>Table1[[#This Row],[Selling Price]]*Table1[[#This Row],[Quantity]]</f>
        <v>378.43200000000002</v>
      </c>
      <c r="V6182" s="4">
        <v>0.2</v>
      </c>
      <c r="W6182">
        <v>469</v>
      </c>
      <c r="X6182" t="s">
        <v>36</v>
      </c>
      <c r="Y6182" t="s">
        <v>52</v>
      </c>
      <c r="Z6182" s="2">
        <v>13.76150773980552</v>
      </c>
    </row>
    <row r="6183" spans="1:26" x14ac:dyDescent="0.35">
      <c r="A6183" t="s">
        <v>119</v>
      </c>
      <c r="B6183" t="s">
        <v>120</v>
      </c>
      <c r="C6183" t="s">
        <v>64</v>
      </c>
      <c r="D6183" t="s">
        <v>46</v>
      </c>
      <c r="E6183" t="s">
        <v>86</v>
      </c>
      <c r="F6183" t="s">
        <v>1652</v>
      </c>
      <c r="G6183" t="s">
        <v>1653</v>
      </c>
      <c r="H6183" t="s">
        <v>32</v>
      </c>
      <c r="I6183" t="s">
        <v>4413</v>
      </c>
      <c r="J6183" s="1">
        <v>42898</v>
      </c>
      <c r="K6183" s="1">
        <v>42904</v>
      </c>
      <c r="L6183" t="s">
        <v>60</v>
      </c>
      <c r="M6183">
        <f>Table1[[#This Row],[Ship Date]]-Table1[[#This Row],[Order Date]]</f>
        <v>6</v>
      </c>
      <c r="N6183">
        <v>6</v>
      </c>
      <c r="O6183" t="s">
        <v>51</v>
      </c>
      <c r="P6183" s="3">
        <v>13.128</v>
      </c>
      <c r="Q6183" s="3">
        <v>9.7735827971076166</v>
      </c>
      <c r="R6183" s="3">
        <f>(Table1[[#This Row],[Selling Price]]-Table1[[#This Row],[Cost Price]])</f>
        <v>3.3544172028923835</v>
      </c>
      <c r="S6183" s="12">
        <f>(Table1[[#This Row],[Profit]]/Table1[[#This Row],[Selling Price]])</f>
        <v>0.25551624031782322</v>
      </c>
      <c r="T6183">
        <v>3</v>
      </c>
      <c r="U6183" s="2">
        <f>Table1[[#This Row],[Selling Price]]*Table1[[#This Row],[Quantity]]</f>
        <v>39.384</v>
      </c>
      <c r="V6183" s="4">
        <v>0.2</v>
      </c>
      <c r="W6183">
        <v>306</v>
      </c>
      <c r="X6183" t="s">
        <v>68</v>
      </c>
      <c r="Y6183" t="s">
        <v>52</v>
      </c>
      <c r="Z6183" s="2">
        <v>5.18929764033631</v>
      </c>
    </row>
    <row r="6184" spans="1:26" x14ac:dyDescent="0.35">
      <c r="A6184" t="s">
        <v>119</v>
      </c>
      <c r="B6184" t="s">
        <v>120</v>
      </c>
      <c r="C6184" t="s">
        <v>45</v>
      </c>
      <c r="D6184" t="s">
        <v>46</v>
      </c>
      <c r="E6184" t="s">
        <v>102</v>
      </c>
      <c r="F6184" t="s">
        <v>4423</v>
      </c>
      <c r="G6184" t="s">
        <v>4424</v>
      </c>
      <c r="H6184" t="s">
        <v>32</v>
      </c>
      <c r="I6184" t="s">
        <v>4420</v>
      </c>
      <c r="J6184" s="1">
        <v>41889</v>
      </c>
      <c r="K6184" s="1">
        <v>41894</v>
      </c>
      <c r="L6184" t="s">
        <v>34</v>
      </c>
      <c r="M6184">
        <f>Table1[[#This Row],[Ship Date]]-Table1[[#This Row],[Order Date]]</f>
        <v>5</v>
      </c>
      <c r="N6184">
        <v>9</v>
      </c>
      <c r="O6184" t="s">
        <v>61</v>
      </c>
      <c r="P6184" s="3">
        <v>12.96</v>
      </c>
      <c r="Q6184" s="3">
        <v>8.9543797000693708</v>
      </c>
      <c r="R6184" s="3">
        <f>(Table1[[#This Row],[Selling Price]]-Table1[[#This Row],[Cost Price]])</f>
        <v>4.0056202999306301</v>
      </c>
      <c r="S6184" s="12">
        <f>(Table1[[#This Row],[Profit]]/Table1[[#This Row],[Selling Price]])</f>
        <v>0.30907564042674612</v>
      </c>
      <c r="T6184">
        <v>2</v>
      </c>
      <c r="U6184" s="2">
        <f>Table1[[#This Row],[Selling Price]]*Table1[[#This Row],[Quantity]]</f>
        <v>25.92</v>
      </c>
      <c r="V6184" s="4">
        <v>0</v>
      </c>
      <c r="W6184">
        <v>146</v>
      </c>
      <c r="X6184" t="s">
        <v>36</v>
      </c>
      <c r="Y6184" t="s">
        <v>52</v>
      </c>
      <c r="Z6184" s="2">
        <v>7.9890805478477942</v>
      </c>
    </row>
    <row r="6185" spans="1:26" x14ac:dyDescent="0.35">
      <c r="A6185" t="s">
        <v>119</v>
      </c>
      <c r="B6185" t="s">
        <v>120</v>
      </c>
      <c r="C6185" t="s">
        <v>39</v>
      </c>
      <c r="D6185" t="s">
        <v>46</v>
      </c>
      <c r="E6185" t="s">
        <v>86</v>
      </c>
      <c r="F6185" t="s">
        <v>1179</v>
      </c>
      <c r="G6185" t="s">
        <v>1180</v>
      </c>
      <c r="H6185" t="s">
        <v>32</v>
      </c>
      <c r="I6185" t="s">
        <v>4550</v>
      </c>
      <c r="J6185" s="1">
        <v>42908</v>
      </c>
      <c r="K6185" s="1">
        <v>42914</v>
      </c>
      <c r="L6185" t="s">
        <v>60</v>
      </c>
      <c r="M6185">
        <f>Table1[[#This Row],[Ship Date]]-Table1[[#This Row],[Order Date]]</f>
        <v>6</v>
      </c>
      <c r="N6185">
        <v>6</v>
      </c>
      <c r="O6185" t="s">
        <v>51</v>
      </c>
      <c r="P6185" s="3">
        <v>31.155000000000001</v>
      </c>
      <c r="Q6185" s="3">
        <v>21.12338666701007</v>
      </c>
      <c r="R6185" s="3">
        <f>(Table1[[#This Row],[Selling Price]]-Table1[[#This Row],[Cost Price]])</f>
        <v>10.031613332989931</v>
      </c>
      <c r="S6185" s="12">
        <f>(Table1[[#This Row],[Profit]]/Table1[[#This Row],[Selling Price]])</f>
        <v>0.32199047770790984</v>
      </c>
      <c r="T6185">
        <v>5</v>
      </c>
      <c r="U6185" s="2">
        <f>Table1[[#This Row],[Selling Price]]*Table1[[#This Row],[Quantity]]</f>
        <v>155.77500000000001</v>
      </c>
      <c r="V6185" s="4">
        <v>0.7</v>
      </c>
      <c r="W6185">
        <v>335</v>
      </c>
      <c r="X6185" t="s">
        <v>68</v>
      </c>
      <c r="Y6185" t="s">
        <v>68</v>
      </c>
      <c r="Z6185" s="2">
        <v>40.811860860539063</v>
      </c>
    </row>
    <row r="6186" spans="1:26" x14ac:dyDescent="0.35">
      <c r="A6186" t="s">
        <v>119</v>
      </c>
      <c r="B6186" t="s">
        <v>120</v>
      </c>
      <c r="C6186" t="s">
        <v>55</v>
      </c>
      <c r="D6186" t="s">
        <v>46</v>
      </c>
      <c r="E6186" t="s">
        <v>65</v>
      </c>
      <c r="F6186" t="s">
        <v>2377</v>
      </c>
      <c r="G6186" t="s">
        <v>2378</v>
      </c>
      <c r="H6186" t="s">
        <v>32</v>
      </c>
      <c r="I6186" t="s">
        <v>4616</v>
      </c>
      <c r="J6186" s="1">
        <v>42250</v>
      </c>
      <c r="K6186" s="1">
        <v>42255</v>
      </c>
      <c r="L6186" t="s">
        <v>34</v>
      </c>
      <c r="M6186">
        <f>Table1[[#This Row],[Ship Date]]-Table1[[#This Row],[Order Date]]</f>
        <v>5</v>
      </c>
      <c r="N6186">
        <v>9</v>
      </c>
      <c r="O6186" t="s">
        <v>61</v>
      </c>
      <c r="P6186" s="3">
        <v>120.33</v>
      </c>
      <c r="Q6186" s="3">
        <v>91.245706124079973</v>
      </c>
      <c r="R6186" s="3">
        <f>(Table1[[#This Row],[Selling Price]]-Table1[[#This Row],[Cost Price]])</f>
        <v>29.084293875920025</v>
      </c>
      <c r="S6186" s="12">
        <f>(Table1[[#This Row],[Profit]]/Table1[[#This Row],[Selling Price]])</f>
        <v>0.24170442845441723</v>
      </c>
      <c r="T6186">
        <v>1</v>
      </c>
      <c r="U6186" s="2">
        <f>Table1[[#This Row],[Selling Price]]*Table1[[#This Row],[Quantity]]</f>
        <v>120.33</v>
      </c>
      <c r="V6186" s="4">
        <v>0</v>
      </c>
      <c r="W6186">
        <v>154</v>
      </c>
      <c r="X6186" t="s">
        <v>36</v>
      </c>
      <c r="Y6186" t="s">
        <v>36</v>
      </c>
      <c r="Z6186" s="2">
        <v>507.3365750904423</v>
      </c>
    </row>
    <row r="6187" spans="1:26" x14ac:dyDescent="0.35">
      <c r="A6187" t="s">
        <v>119</v>
      </c>
      <c r="B6187" t="s">
        <v>120</v>
      </c>
      <c r="C6187" t="s">
        <v>55</v>
      </c>
      <c r="D6187" t="s">
        <v>46</v>
      </c>
      <c r="E6187" t="s">
        <v>539</v>
      </c>
      <c r="F6187" t="s">
        <v>2048</v>
      </c>
      <c r="G6187" t="s">
        <v>2049</v>
      </c>
      <c r="H6187" t="s">
        <v>32</v>
      </c>
      <c r="I6187" t="s">
        <v>4653</v>
      </c>
      <c r="J6187" s="1">
        <v>42632</v>
      </c>
      <c r="K6187" s="1">
        <v>42636</v>
      </c>
      <c r="L6187" t="s">
        <v>34</v>
      </c>
      <c r="M6187">
        <f>Table1[[#This Row],[Ship Date]]-Table1[[#This Row],[Order Date]]</f>
        <v>4</v>
      </c>
      <c r="N6187">
        <v>9</v>
      </c>
      <c r="O6187" t="s">
        <v>61</v>
      </c>
      <c r="P6187" s="3">
        <v>27.93</v>
      </c>
      <c r="Q6187" s="3">
        <v>18.354908510028331</v>
      </c>
      <c r="R6187" s="3">
        <f>(Table1[[#This Row],[Selling Price]]-Table1[[#This Row],[Cost Price]])</f>
        <v>9.575091489971669</v>
      </c>
      <c r="S6187" s="12">
        <f>(Table1[[#This Row],[Profit]]/Table1[[#This Row],[Selling Price]])</f>
        <v>0.34282461475014925</v>
      </c>
      <c r="T6187">
        <v>3</v>
      </c>
      <c r="U6187" s="2">
        <f>Table1[[#This Row],[Selling Price]]*Table1[[#This Row],[Quantity]]</f>
        <v>83.789999999999992</v>
      </c>
      <c r="V6187" s="4">
        <v>0</v>
      </c>
      <c r="W6187">
        <v>252</v>
      </c>
      <c r="X6187" t="s">
        <v>36</v>
      </c>
      <c r="Y6187" t="s">
        <v>52</v>
      </c>
      <c r="Z6187" s="2">
        <v>15.978830557960119</v>
      </c>
    </row>
    <row r="6188" spans="1:26" x14ac:dyDescent="0.35">
      <c r="A6188" t="s">
        <v>119</v>
      </c>
      <c r="B6188" t="s">
        <v>120</v>
      </c>
      <c r="C6188" t="s">
        <v>64</v>
      </c>
      <c r="D6188" t="s">
        <v>46</v>
      </c>
      <c r="E6188" t="s">
        <v>102</v>
      </c>
      <c r="F6188" t="s">
        <v>2615</v>
      </c>
      <c r="G6188" t="s">
        <v>2616</v>
      </c>
      <c r="H6188" t="s">
        <v>32</v>
      </c>
      <c r="I6188" t="s">
        <v>4658</v>
      </c>
      <c r="J6188" s="1">
        <v>43087</v>
      </c>
      <c r="K6188" s="1">
        <v>43088</v>
      </c>
      <c r="L6188" t="s">
        <v>199</v>
      </c>
      <c r="M6188">
        <f>Table1[[#This Row],[Ship Date]]-Table1[[#This Row],[Order Date]]</f>
        <v>1</v>
      </c>
      <c r="N6188">
        <v>12</v>
      </c>
      <c r="O6188" t="s">
        <v>35</v>
      </c>
      <c r="P6188" s="3">
        <v>12.96</v>
      </c>
      <c r="Q6188" s="3">
        <v>10.854864055163249</v>
      </c>
      <c r="R6188" s="3">
        <f>(Table1[[#This Row],[Selling Price]]-Table1[[#This Row],[Cost Price]])</f>
        <v>2.1051359448367517</v>
      </c>
      <c r="S6188" s="12">
        <f>(Table1[[#This Row],[Profit]]/Table1[[#This Row],[Selling Price]])</f>
        <v>0.16243332907690985</v>
      </c>
      <c r="T6188">
        <v>2</v>
      </c>
      <c r="U6188" s="2">
        <f>Table1[[#This Row],[Selling Price]]*Table1[[#This Row],[Quantity]]</f>
        <v>25.92</v>
      </c>
      <c r="V6188" s="4">
        <v>0</v>
      </c>
      <c r="W6188">
        <v>409</v>
      </c>
      <c r="X6188" t="s">
        <v>36</v>
      </c>
      <c r="Y6188" t="s">
        <v>52</v>
      </c>
      <c r="Z6188" s="2">
        <v>9.7230852246452262</v>
      </c>
    </row>
    <row r="6189" spans="1:26" x14ac:dyDescent="0.35">
      <c r="A6189" t="s">
        <v>119</v>
      </c>
      <c r="B6189" t="s">
        <v>120</v>
      </c>
      <c r="C6189" t="s">
        <v>39</v>
      </c>
      <c r="D6189" t="s">
        <v>46</v>
      </c>
      <c r="E6189" t="s">
        <v>86</v>
      </c>
      <c r="F6189" t="s">
        <v>2883</v>
      </c>
      <c r="G6189" t="s">
        <v>2884</v>
      </c>
      <c r="H6189" t="s">
        <v>32</v>
      </c>
      <c r="I6189" t="s">
        <v>4662</v>
      </c>
      <c r="J6189" s="1">
        <v>41758</v>
      </c>
      <c r="K6189" s="1">
        <v>41760</v>
      </c>
      <c r="L6189" t="s">
        <v>34</v>
      </c>
      <c r="M6189">
        <f>Table1[[#This Row],[Ship Date]]-Table1[[#This Row],[Order Date]]</f>
        <v>2</v>
      </c>
      <c r="N6189">
        <v>4</v>
      </c>
      <c r="O6189" t="s">
        <v>106</v>
      </c>
      <c r="P6189" s="3">
        <v>17.940000000000001</v>
      </c>
      <c r="Q6189" s="3">
        <v>12.11950571497454</v>
      </c>
      <c r="R6189" s="3">
        <f>(Table1[[#This Row],[Selling Price]]-Table1[[#This Row],[Cost Price]])</f>
        <v>5.8204942850254611</v>
      </c>
      <c r="S6189" s="12">
        <f>(Table1[[#This Row],[Profit]]/Table1[[#This Row],[Selling Price]])</f>
        <v>0.32444226783865443</v>
      </c>
      <c r="T6189">
        <v>3</v>
      </c>
      <c r="U6189" s="2">
        <f>Table1[[#This Row],[Selling Price]]*Table1[[#This Row],[Quantity]]</f>
        <v>53.820000000000007</v>
      </c>
      <c r="V6189" s="4">
        <v>0</v>
      </c>
      <c r="W6189">
        <v>489</v>
      </c>
      <c r="X6189" t="s">
        <v>36</v>
      </c>
      <c r="Y6189" t="s">
        <v>52</v>
      </c>
      <c r="Z6189" s="2">
        <v>11.533806310147581</v>
      </c>
    </row>
    <row r="6190" spans="1:26" x14ac:dyDescent="0.35">
      <c r="A6190" t="s">
        <v>119</v>
      </c>
      <c r="B6190" t="s">
        <v>120</v>
      </c>
      <c r="C6190" t="s">
        <v>39</v>
      </c>
      <c r="D6190" t="s">
        <v>46</v>
      </c>
      <c r="E6190" t="s">
        <v>86</v>
      </c>
      <c r="F6190" t="s">
        <v>1852</v>
      </c>
      <c r="G6190" t="s">
        <v>1853</v>
      </c>
      <c r="H6190" t="s">
        <v>32</v>
      </c>
      <c r="I6190" t="s">
        <v>4773</v>
      </c>
      <c r="J6190" s="1">
        <v>42842</v>
      </c>
      <c r="K6190" s="1">
        <v>42848</v>
      </c>
      <c r="L6190" t="s">
        <v>60</v>
      </c>
      <c r="M6190">
        <f>Table1[[#This Row],[Ship Date]]-Table1[[#This Row],[Order Date]]</f>
        <v>6</v>
      </c>
      <c r="N6190">
        <v>4</v>
      </c>
      <c r="O6190" t="s">
        <v>106</v>
      </c>
      <c r="P6190" s="3">
        <v>8.9640000000000004</v>
      </c>
      <c r="Q6190" s="3">
        <v>6.2513145974113762</v>
      </c>
      <c r="R6190" s="3">
        <f>(Table1[[#This Row],[Selling Price]]-Table1[[#This Row],[Cost Price]])</f>
        <v>2.7126854025886242</v>
      </c>
      <c r="S6190" s="12">
        <f>(Table1[[#This Row],[Profit]]/Table1[[#This Row],[Selling Price]])</f>
        <v>0.3026199690527247</v>
      </c>
      <c r="T6190">
        <v>6</v>
      </c>
      <c r="U6190" s="2">
        <f>Table1[[#This Row],[Selling Price]]*Table1[[#This Row],[Quantity]]</f>
        <v>53.784000000000006</v>
      </c>
      <c r="V6190" s="4">
        <v>0.7</v>
      </c>
      <c r="W6190">
        <v>354</v>
      </c>
      <c r="X6190" t="s">
        <v>68</v>
      </c>
      <c r="Y6190" t="s">
        <v>52</v>
      </c>
      <c r="Z6190" s="2">
        <v>5.3503969412158039</v>
      </c>
    </row>
    <row r="6191" spans="1:26" x14ac:dyDescent="0.35">
      <c r="A6191" t="s">
        <v>119</v>
      </c>
      <c r="B6191" t="s">
        <v>120</v>
      </c>
      <c r="C6191" t="s">
        <v>27</v>
      </c>
      <c r="D6191" t="s">
        <v>46</v>
      </c>
      <c r="E6191" t="s">
        <v>91</v>
      </c>
      <c r="F6191" t="s">
        <v>1520</v>
      </c>
      <c r="G6191" t="s">
        <v>1521</v>
      </c>
      <c r="H6191" t="s">
        <v>32</v>
      </c>
      <c r="I6191" t="s">
        <v>4917</v>
      </c>
      <c r="J6191" s="1">
        <v>43074</v>
      </c>
      <c r="K6191" s="1">
        <v>43080</v>
      </c>
      <c r="L6191" t="s">
        <v>60</v>
      </c>
      <c r="M6191">
        <f>Table1[[#This Row],[Ship Date]]-Table1[[#This Row],[Order Date]]</f>
        <v>6</v>
      </c>
      <c r="N6191">
        <v>12</v>
      </c>
      <c r="O6191" t="s">
        <v>35</v>
      </c>
      <c r="P6191" s="3">
        <v>254.9</v>
      </c>
      <c r="Q6191" s="3">
        <v>197.66751178905969</v>
      </c>
      <c r="R6191" s="3">
        <f>(Table1[[#This Row],[Selling Price]]-Table1[[#This Row],[Cost Price]])</f>
        <v>57.232488210940318</v>
      </c>
      <c r="S6191" s="12">
        <f>(Table1[[#This Row],[Profit]]/Table1[[#This Row],[Selling Price]])</f>
        <v>0.22452918089815738</v>
      </c>
      <c r="T6191">
        <v>5</v>
      </c>
      <c r="U6191" s="2">
        <f>Table1[[#This Row],[Selling Price]]*Table1[[#This Row],[Quantity]]</f>
        <v>1274.5</v>
      </c>
      <c r="V6191" s="4">
        <v>0</v>
      </c>
      <c r="W6191">
        <v>205</v>
      </c>
      <c r="X6191" t="s">
        <v>68</v>
      </c>
      <c r="Y6191" t="s">
        <v>68</v>
      </c>
      <c r="Z6191" s="2">
        <v>64.080866348700383</v>
      </c>
    </row>
    <row r="6192" spans="1:26" x14ac:dyDescent="0.35">
      <c r="A6192" t="s">
        <v>119</v>
      </c>
      <c r="B6192" t="s">
        <v>120</v>
      </c>
      <c r="C6192" t="s">
        <v>55</v>
      </c>
      <c r="D6192" t="s">
        <v>46</v>
      </c>
      <c r="E6192" t="s">
        <v>86</v>
      </c>
      <c r="F6192" t="s">
        <v>4923</v>
      </c>
      <c r="G6192" t="s">
        <v>4924</v>
      </c>
      <c r="H6192" t="s">
        <v>32</v>
      </c>
      <c r="I6192" t="s">
        <v>4922</v>
      </c>
      <c r="J6192" s="1">
        <v>43028</v>
      </c>
      <c r="K6192" s="1">
        <v>43030</v>
      </c>
      <c r="L6192" t="s">
        <v>34</v>
      </c>
      <c r="M6192">
        <f>Table1[[#This Row],[Ship Date]]-Table1[[#This Row],[Order Date]]</f>
        <v>2</v>
      </c>
      <c r="N6192">
        <v>10</v>
      </c>
      <c r="O6192" t="s">
        <v>61</v>
      </c>
      <c r="P6192" s="3">
        <v>20.928000000000001</v>
      </c>
      <c r="Q6192" s="3">
        <v>15.080786926624819</v>
      </c>
      <c r="R6192" s="3">
        <f>(Table1[[#This Row],[Selling Price]]-Table1[[#This Row],[Cost Price]])</f>
        <v>5.8472130733751815</v>
      </c>
      <c r="S6192" s="12">
        <f>(Table1[[#This Row],[Profit]]/Table1[[#This Row],[Selling Price]])</f>
        <v>0.27939664914827894</v>
      </c>
      <c r="T6192">
        <v>4</v>
      </c>
      <c r="U6192" s="2">
        <f>Table1[[#This Row],[Selling Price]]*Table1[[#This Row],[Quantity]]</f>
        <v>83.712000000000003</v>
      </c>
      <c r="V6192" s="4">
        <v>0.2</v>
      </c>
      <c r="W6192">
        <v>355</v>
      </c>
      <c r="X6192" t="s">
        <v>36</v>
      </c>
      <c r="Y6192" t="s">
        <v>52</v>
      </c>
      <c r="Z6192" s="2">
        <v>9.6764746163052582</v>
      </c>
    </row>
    <row r="6193" spans="1:26" x14ac:dyDescent="0.35">
      <c r="A6193" t="s">
        <v>119</v>
      </c>
      <c r="B6193" t="s">
        <v>120</v>
      </c>
      <c r="C6193" t="s">
        <v>55</v>
      </c>
      <c r="D6193" t="s">
        <v>46</v>
      </c>
      <c r="E6193" t="s">
        <v>75</v>
      </c>
      <c r="F6193" t="s">
        <v>3718</v>
      </c>
      <c r="G6193" t="s">
        <v>3719</v>
      </c>
      <c r="H6193" t="s">
        <v>32</v>
      </c>
      <c r="I6193" t="s">
        <v>5000</v>
      </c>
      <c r="J6193" s="1">
        <v>41734</v>
      </c>
      <c r="K6193" s="1">
        <v>41738</v>
      </c>
      <c r="L6193" t="s">
        <v>34</v>
      </c>
      <c r="M6193">
        <f>Table1[[#This Row],[Ship Date]]-Table1[[#This Row],[Order Date]]</f>
        <v>4</v>
      </c>
      <c r="N6193">
        <v>4</v>
      </c>
      <c r="O6193" t="s">
        <v>106</v>
      </c>
      <c r="P6193" s="3">
        <v>22.96</v>
      </c>
      <c r="Q6193" s="3">
        <v>17.934601768392081</v>
      </c>
      <c r="R6193" s="3">
        <f>(Table1[[#This Row],[Selling Price]]-Table1[[#This Row],[Cost Price]])</f>
        <v>5.0253982316079195</v>
      </c>
      <c r="S6193" s="12">
        <f>(Table1[[#This Row],[Profit]]/Table1[[#This Row],[Selling Price]])</f>
        <v>0.21887622959964806</v>
      </c>
      <c r="T6193">
        <v>7</v>
      </c>
      <c r="U6193" s="2">
        <f>Table1[[#This Row],[Selling Price]]*Table1[[#This Row],[Quantity]]</f>
        <v>160.72</v>
      </c>
      <c r="V6193" s="4">
        <v>0</v>
      </c>
      <c r="W6193">
        <v>101</v>
      </c>
      <c r="X6193" t="s">
        <v>36</v>
      </c>
      <c r="Y6193" t="s">
        <v>36</v>
      </c>
      <c r="Z6193" s="2">
        <v>7.92647815867804</v>
      </c>
    </row>
    <row r="6194" spans="1:26" x14ac:dyDescent="0.35">
      <c r="A6194" t="s">
        <v>119</v>
      </c>
      <c r="B6194" t="s">
        <v>120</v>
      </c>
      <c r="C6194" t="s">
        <v>64</v>
      </c>
      <c r="D6194" t="s">
        <v>46</v>
      </c>
      <c r="E6194" t="s">
        <v>75</v>
      </c>
      <c r="F6194" t="s">
        <v>4791</v>
      </c>
      <c r="G6194" t="s">
        <v>4792</v>
      </c>
      <c r="H6194" t="s">
        <v>32</v>
      </c>
      <c r="I6194" t="s">
        <v>5031</v>
      </c>
      <c r="J6194" s="1">
        <v>41954</v>
      </c>
      <c r="K6194" s="1">
        <v>41958</v>
      </c>
      <c r="L6194" t="s">
        <v>60</v>
      </c>
      <c r="M6194">
        <f>Table1[[#This Row],[Ship Date]]-Table1[[#This Row],[Order Date]]</f>
        <v>4</v>
      </c>
      <c r="N6194">
        <v>11</v>
      </c>
      <c r="O6194" t="s">
        <v>35</v>
      </c>
      <c r="P6194" s="3">
        <v>67.56</v>
      </c>
      <c r="Q6194" s="3">
        <v>53.441798299275582</v>
      </c>
      <c r="R6194" s="3">
        <f>(Table1[[#This Row],[Selling Price]]-Table1[[#This Row],[Cost Price]])</f>
        <v>14.11820170072442</v>
      </c>
      <c r="S6194" s="12">
        <f>(Table1[[#This Row],[Profit]]/Table1[[#This Row],[Selling Price]])</f>
        <v>0.20897279012321521</v>
      </c>
      <c r="T6194">
        <v>3</v>
      </c>
      <c r="U6194" s="2">
        <f>Table1[[#This Row],[Selling Price]]*Table1[[#This Row],[Quantity]]</f>
        <v>202.68</v>
      </c>
      <c r="V6194" s="4">
        <v>0.2</v>
      </c>
      <c r="W6194">
        <v>192</v>
      </c>
      <c r="X6194" t="s">
        <v>36</v>
      </c>
      <c r="Y6194" t="s">
        <v>52</v>
      </c>
      <c r="Z6194" s="2">
        <v>31.265152412184769</v>
      </c>
    </row>
    <row r="6195" spans="1:26" x14ac:dyDescent="0.35">
      <c r="A6195" t="s">
        <v>119</v>
      </c>
      <c r="B6195" t="s">
        <v>120</v>
      </c>
      <c r="C6195" t="s">
        <v>55</v>
      </c>
      <c r="D6195" t="s">
        <v>46</v>
      </c>
      <c r="E6195" t="s">
        <v>102</v>
      </c>
      <c r="F6195" t="s">
        <v>717</v>
      </c>
      <c r="G6195" t="s">
        <v>718</v>
      </c>
      <c r="H6195" t="s">
        <v>32</v>
      </c>
      <c r="I6195" t="s">
        <v>5046</v>
      </c>
      <c r="J6195" s="1">
        <v>42609</v>
      </c>
      <c r="K6195" s="1">
        <v>42614</v>
      </c>
      <c r="L6195" t="s">
        <v>34</v>
      </c>
      <c r="M6195">
        <f>Table1[[#This Row],[Ship Date]]-Table1[[#This Row],[Order Date]]</f>
        <v>5</v>
      </c>
      <c r="N6195">
        <v>8</v>
      </c>
      <c r="O6195" t="s">
        <v>61</v>
      </c>
      <c r="P6195" s="3">
        <v>81.540000000000006</v>
      </c>
      <c r="Q6195" s="3">
        <v>56.932417520855481</v>
      </c>
      <c r="R6195" s="3">
        <f>(Table1[[#This Row],[Selling Price]]-Table1[[#This Row],[Cost Price]])</f>
        <v>24.607582479144526</v>
      </c>
      <c r="S6195" s="12">
        <f>(Table1[[#This Row],[Profit]]/Table1[[#This Row],[Selling Price]])</f>
        <v>0.30178541181192697</v>
      </c>
      <c r="T6195">
        <v>9</v>
      </c>
      <c r="U6195" s="2">
        <f>Table1[[#This Row],[Selling Price]]*Table1[[#This Row],[Quantity]]</f>
        <v>733.86</v>
      </c>
      <c r="V6195" s="4">
        <v>0</v>
      </c>
      <c r="W6195">
        <v>122</v>
      </c>
      <c r="X6195" t="s">
        <v>36</v>
      </c>
      <c r="Y6195" t="s">
        <v>52</v>
      </c>
      <c r="Z6195" s="2">
        <v>27.240333037611709</v>
      </c>
    </row>
    <row r="6196" spans="1:26" x14ac:dyDescent="0.35">
      <c r="A6196" t="s">
        <v>119</v>
      </c>
      <c r="B6196" t="s">
        <v>120</v>
      </c>
      <c r="C6196" t="s">
        <v>55</v>
      </c>
      <c r="D6196" t="s">
        <v>46</v>
      </c>
      <c r="E6196" t="s">
        <v>75</v>
      </c>
      <c r="F6196" t="s">
        <v>533</v>
      </c>
      <c r="G6196" t="s">
        <v>534</v>
      </c>
      <c r="H6196" t="s">
        <v>32</v>
      </c>
      <c r="I6196" t="s">
        <v>5160</v>
      </c>
      <c r="J6196" s="1">
        <v>42642</v>
      </c>
      <c r="K6196" s="1">
        <v>42646</v>
      </c>
      <c r="L6196" t="s">
        <v>60</v>
      </c>
      <c r="M6196">
        <f>Table1[[#This Row],[Ship Date]]-Table1[[#This Row],[Order Date]]</f>
        <v>4</v>
      </c>
      <c r="N6196">
        <v>9</v>
      </c>
      <c r="O6196" t="s">
        <v>61</v>
      </c>
      <c r="P6196" s="3">
        <v>25.92</v>
      </c>
      <c r="Q6196" s="3">
        <v>21.524924204115461</v>
      </c>
      <c r="R6196" s="3">
        <f>(Table1[[#This Row],[Selling Price]]-Table1[[#This Row],[Cost Price]])</f>
        <v>4.3950757958845408</v>
      </c>
      <c r="S6196" s="12">
        <f>(Table1[[#This Row],[Profit]]/Table1[[#This Row],[Selling Price]])</f>
        <v>0.16956310940912578</v>
      </c>
      <c r="T6196">
        <v>9</v>
      </c>
      <c r="U6196" s="2">
        <f>Table1[[#This Row],[Selling Price]]*Table1[[#This Row],[Quantity]]</f>
        <v>233.28000000000003</v>
      </c>
      <c r="V6196" s="4">
        <v>0</v>
      </c>
      <c r="W6196">
        <v>397</v>
      </c>
      <c r="X6196" t="s">
        <v>36</v>
      </c>
      <c r="Y6196" t="s">
        <v>52</v>
      </c>
      <c r="Z6196" s="2">
        <v>9.2249350288072094</v>
      </c>
    </row>
    <row r="6197" spans="1:26" x14ac:dyDescent="0.35">
      <c r="A6197" t="s">
        <v>119</v>
      </c>
      <c r="B6197" t="s">
        <v>120</v>
      </c>
      <c r="C6197" t="s">
        <v>64</v>
      </c>
      <c r="D6197" t="s">
        <v>46</v>
      </c>
      <c r="E6197" t="s">
        <v>65</v>
      </c>
      <c r="F6197" t="s">
        <v>3179</v>
      </c>
      <c r="G6197" t="s">
        <v>3180</v>
      </c>
      <c r="H6197" t="s">
        <v>32</v>
      </c>
      <c r="I6197" t="s">
        <v>5346</v>
      </c>
      <c r="J6197" s="1">
        <v>42974</v>
      </c>
      <c r="K6197" s="1">
        <v>42976</v>
      </c>
      <c r="L6197" t="s">
        <v>34</v>
      </c>
      <c r="M6197">
        <f>Table1[[#This Row],[Ship Date]]-Table1[[#This Row],[Order Date]]</f>
        <v>2</v>
      </c>
      <c r="N6197">
        <v>8</v>
      </c>
      <c r="O6197" t="s">
        <v>61</v>
      </c>
      <c r="P6197" s="3">
        <v>354.9</v>
      </c>
      <c r="Q6197" s="3">
        <v>266.98539240944149</v>
      </c>
      <c r="R6197" s="3">
        <f>(Table1[[#This Row],[Selling Price]]-Table1[[#This Row],[Cost Price]])</f>
        <v>87.914607590558489</v>
      </c>
      <c r="S6197" s="12">
        <f>(Table1[[#This Row],[Profit]]/Table1[[#This Row],[Selling Price]])</f>
        <v>0.24771656125826569</v>
      </c>
      <c r="T6197">
        <v>5</v>
      </c>
      <c r="U6197" s="2">
        <f>Table1[[#This Row],[Selling Price]]*Table1[[#This Row],[Quantity]]</f>
        <v>1774.5</v>
      </c>
      <c r="V6197" s="4">
        <v>0</v>
      </c>
      <c r="W6197">
        <v>330</v>
      </c>
      <c r="X6197" t="s">
        <v>36</v>
      </c>
      <c r="Y6197" t="s">
        <v>36</v>
      </c>
      <c r="Z6197" s="2">
        <v>162.1147860560535</v>
      </c>
    </row>
    <row r="6198" spans="1:26" x14ac:dyDescent="0.35">
      <c r="A6198" t="s">
        <v>119</v>
      </c>
      <c r="B6198" t="s">
        <v>120</v>
      </c>
      <c r="C6198" t="s">
        <v>27</v>
      </c>
      <c r="D6198" t="s">
        <v>46</v>
      </c>
      <c r="E6198" t="s">
        <v>75</v>
      </c>
      <c r="F6198" t="s">
        <v>2640</v>
      </c>
      <c r="G6198" t="s">
        <v>2641</v>
      </c>
      <c r="H6198" t="s">
        <v>32</v>
      </c>
      <c r="I6198" t="s">
        <v>5493</v>
      </c>
      <c r="J6198" s="1">
        <v>42980</v>
      </c>
      <c r="K6198" s="1">
        <v>42986</v>
      </c>
      <c r="L6198" t="s">
        <v>60</v>
      </c>
      <c r="M6198">
        <f>Table1[[#This Row],[Ship Date]]-Table1[[#This Row],[Order Date]]</f>
        <v>6</v>
      </c>
      <c r="N6198">
        <v>9</v>
      </c>
      <c r="O6198" t="s">
        <v>61</v>
      </c>
      <c r="P6198" s="3">
        <v>9.4</v>
      </c>
      <c r="Q6198" s="3">
        <v>7.2416767515277236</v>
      </c>
      <c r="R6198" s="3">
        <f>(Table1[[#This Row],[Selling Price]]-Table1[[#This Row],[Cost Price]])</f>
        <v>2.1583232484722767</v>
      </c>
      <c r="S6198" s="12">
        <f>(Table1[[#This Row],[Profit]]/Table1[[#This Row],[Selling Price]])</f>
        <v>0.22960885622045496</v>
      </c>
      <c r="T6198">
        <v>5</v>
      </c>
      <c r="U6198" s="2">
        <f>Table1[[#This Row],[Selling Price]]*Table1[[#This Row],[Quantity]]</f>
        <v>47</v>
      </c>
      <c r="V6198" s="4">
        <v>0</v>
      </c>
      <c r="W6198">
        <v>188</v>
      </c>
      <c r="X6198" t="s">
        <v>68</v>
      </c>
      <c r="Y6198" t="s">
        <v>52</v>
      </c>
      <c r="Z6198" s="2">
        <v>2.5196141805934542</v>
      </c>
    </row>
    <row r="6199" spans="1:26" x14ac:dyDescent="0.35">
      <c r="A6199" t="s">
        <v>119</v>
      </c>
      <c r="B6199" t="s">
        <v>120</v>
      </c>
      <c r="C6199" t="s">
        <v>39</v>
      </c>
      <c r="D6199" t="s">
        <v>46</v>
      </c>
      <c r="E6199" t="s">
        <v>75</v>
      </c>
      <c r="F6199" t="s">
        <v>4155</v>
      </c>
      <c r="G6199" t="s">
        <v>2380</v>
      </c>
      <c r="H6199" t="s">
        <v>32</v>
      </c>
      <c r="I6199" t="s">
        <v>5554</v>
      </c>
      <c r="J6199" s="1">
        <v>42348</v>
      </c>
      <c r="K6199" s="1">
        <v>42354</v>
      </c>
      <c r="L6199" t="s">
        <v>60</v>
      </c>
      <c r="M6199">
        <f>Table1[[#This Row],[Ship Date]]-Table1[[#This Row],[Order Date]]</f>
        <v>6</v>
      </c>
      <c r="N6199">
        <v>12</v>
      </c>
      <c r="O6199" t="s">
        <v>35</v>
      </c>
      <c r="P6199" s="3">
        <v>1.78</v>
      </c>
      <c r="Q6199" s="3">
        <v>1.4477666073617941</v>
      </c>
      <c r="R6199" s="3">
        <f>(Table1[[#This Row],[Selling Price]]-Table1[[#This Row],[Cost Price]])</f>
        <v>0.33223339263820595</v>
      </c>
      <c r="S6199" s="12">
        <f>(Table1[[#This Row],[Profit]]/Table1[[#This Row],[Selling Price]])</f>
        <v>0.18664797339225053</v>
      </c>
      <c r="T6199">
        <v>1</v>
      </c>
      <c r="U6199" s="2">
        <f>Table1[[#This Row],[Selling Price]]*Table1[[#This Row],[Quantity]]</f>
        <v>1.78</v>
      </c>
      <c r="V6199" s="4">
        <v>0</v>
      </c>
      <c r="W6199">
        <v>118</v>
      </c>
      <c r="X6199" t="s">
        <v>68</v>
      </c>
      <c r="Y6199" t="s">
        <v>36</v>
      </c>
      <c r="Z6199" s="2">
        <v>7.1937843541027364</v>
      </c>
    </row>
    <row r="6200" spans="1:26" x14ac:dyDescent="0.35">
      <c r="A6200" t="s">
        <v>119</v>
      </c>
      <c r="B6200" t="s">
        <v>120</v>
      </c>
      <c r="C6200" t="s">
        <v>39</v>
      </c>
      <c r="D6200" t="s">
        <v>46</v>
      </c>
      <c r="E6200" t="s">
        <v>86</v>
      </c>
      <c r="F6200" t="s">
        <v>3797</v>
      </c>
      <c r="G6200" t="s">
        <v>3798</v>
      </c>
      <c r="H6200" t="s">
        <v>32</v>
      </c>
      <c r="I6200" t="s">
        <v>5570</v>
      </c>
      <c r="J6200" s="1">
        <v>42958</v>
      </c>
      <c r="K6200" s="1">
        <v>42960</v>
      </c>
      <c r="L6200" t="s">
        <v>199</v>
      </c>
      <c r="M6200">
        <f>Table1[[#This Row],[Ship Date]]-Table1[[#This Row],[Order Date]]</f>
        <v>2</v>
      </c>
      <c r="N6200">
        <v>8</v>
      </c>
      <c r="O6200" t="s">
        <v>61</v>
      </c>
      <c r="P6200" s="3">
        <v>12.864000000000001</v>
      </c>
      <c r="Q6200" s="3">
        <v>10.17837346169164</v>
      </c>
      <c r="R6200" s="3">
        <f>(Table1[[#This Row],[Selling Price]]-Table1[[#This Row],[Cost Price]])</f>
        <v>2.6856265383083606</v>
      </c>
      <c r="S6200" s="12">
        <f>(Table1[[#This Row],[Profit]]/Table1[[#This Row],[Selling Price]])</f>
        <v>0.20877071970680663</v>
      </c>
      <c r="T6200">
        <v>8</v>
      </c>
      <c r="U6200" s="2">
        <f>Table1[[#This Row],[Selling Price]]*Table1[[#This Row],[Quantity]]</f>
        <v>102.91200000000001</v>
      </c>
      <c r="V6200" s="4">
        <v>0.8</v>
      </c>
      <c r="W6200">
        <v>124</v>
      </c>
      <c r="X6200" t="s">
        <v>36</v>
      </c>
      <c r="Y6200" t="s">
        <v>52</v>
      </c>
      <c r="Z6200" s="2">
        <v>12.82513712987117</v>
      </c>
    </row>
    <row r="6201" spans="1:26" x14ac:dyDescent="0.35">
      <c r="A6201" t="s">
        <v>119</v>
      </c>
      <c r="B6201" t="s">
        <v>120</v>
      </c>
      <c r="C6201" t="s">
        <v>64</v>
      </c>
      <c r="D6201" t="s">
        <v>46</v>
      </c>
      <c r="E6201" t="s">
        <v>86</v>
      </c>
      <c r="F6201" t="s">
        <v>1789</v>
      </c>
      <c r="G6201" t="s">
        <v>1790</v>
      </c>
      <c r="H6201" t="s">
        <v>32</v>
      </c>
      <c r="I6201" t="s">
        <v>5624</v>
      </c>
      <c r="J6201" s="1">
        <v>42698</v>
      </c>
      <c r="K6201" s="1">
        <v>42701</v>
      </c>
      <c r="L6201" t="s">
        <v>199</v>
      </c>
      <c r="M6201">
        <f>Table1[[#This Row],[Ship Date]]-Table1[[#This Row],[Order Date]]</f>
        <v>3</v>
      </c>
      <c r="N6201">
        <v>11</v>
      </c>
      <c r="O6201" t="s">
        <v>35</v>
      </c>
      <c r="P6201" s="3">
        <v>1219.96</v>
      </c>
      <c r="Q6201" s="3">
        <v>850.67001593631437</v>
      </c>
      <c r="R6201" s="3">
        <f>(Table1[[#This Row],[Selling Price]]-Table1[[#This Row],[Cost Price]])</f>
        <v>369.28998406368567</v>
      </c>
      <c r="S6201" s="12">
        <f>(Table1[[#This Row],[Profit]]/Table1[[#This Row],[Selling Price]])</f>
        <v>0.30270663305656387</v>
      </c>
      <c r="T6201">
        <v>5</v>
      </c>
      <c r="U6201" s="2">
        <f>Table1[[#This Row],[Selling Price]]*Table1[[#This Row],[Quantity]]</f>
        <v>6099.8</v>
      </c>
      <c r="V6201" s="4">
        <v>0.2</v>
      </c>
      <c r="W6201">
        <v>451</v>
      </c>
      <c r="X6201" t="s">
        <v>36</v>
      </c>
      <c r="Y6201" t="s">
        <v>36</v>
      </c>
      <c r="Z6201" s="2">
        <v>342.54001287682269</v>
      </c>
    </row>
    <row r="6202" spans="1:26" x14ac:dyDescent="0.35">
      <c r="A6202" t="s">
        <v>119</v>
      </c>
      <c r="B6202" t="s">
        <v>120</v>
      </c>
      <c r="C6202" t="s">
        <v>55</v>
      </c>
      <c r="D6202" t="s">
        <v>46</v>
      </c>
      <c r="E6202" t="s">
        <v>86</v>
      </c>
      <c r="F6202" t="s">
        <v>983</v>
      </c>
      <c r="G6202" t="s">
        <v>984</v>
      </c>
      <c r="H6202" t="s">
        <v>32</v>
      </c>
      <c r="I6202" t="s">
        <v>5688</v>
      </c>
      <c r="J6202" s="1">
        <v>42707</v>
      </c>
      <c r="K6202" s="1">
        <v>42712</v>
      </c>
      <c r="L6202" t="s">
        <v>60</v>
      </c>
      <c r="M6202">
        <f>Table1[[#This Row],[Ship Date]]-Table1[[#This Row],[Order Date]]</f>
        <v>5</v>
      </c>
      <c r="N6202">
        <v>12</v>
      </c>
      <c r="O6202" t="s">
        <v>35</v>
      </c>
      <c r="P6202" s="3">
        <v>18.192</v>
      </c>
      <c r="Q6202" s="3">
        <v>15.23586343043532</v>
      </c>
      <c r="R6202" s="3">
        <f>(Table1[[#This Row],[Selling Price]]-Table1[[#This Row],[Cost Price]])</f>
        <v>2.9561365695646806</v>
      </c>
      <c r="S6202" s="12">
        <f>(Table1[[#This Row],[Profit]]/Table1[[#This Row],[Selling Price]])</f>
        <v>0.16249651327862141</v>
      </c>
      <c r="T6202">
        <v>4</v>
      </c>
      <c r="U6202" s="2">
        <f>Table1[[#This Row],[Selling Price]]*Table1[[#This Row],[Quantity]]</f>
        <v>72.768000000000001</v>
      </c>
      <c r="V6202" s="4">
        <v>0.7</v>
      </c>
      <c r="W6202">
        <v>319</v>
      </c>
      <c r="X6202" t="s">
        <v>36</v>
      </c>
      <c r="Y6202" t="s">
        <v>52</v>
      </c>
      <c r="Z6202" s="2">
        <v>22.87435862853135</v>
      </c>
    </row>
    <row r="6203" spans="1:26" x14ac:dyDescent="0.35">
      <c r="A6203" t="s">
        <v>119</v>
      </c>
      <c r="B6203" t="s">
        <v>120</v>
      </c>
      <c r="C6203" t="s">
        <v>45</v>
      </c>
      <c r="D6203" t="s">
        <v>46</v>
      </c>
      <c r="E6203" t="s">
        <v>75</v>
      </c>
      <c r="F6203" t="s">
        <v>988</v>
      </c>
      <c r="G6203" t="s">
        <v>989</v>
      </c>
      <c r="H6203" t="s">
        <v>32</v>
      </c>
      <c r="I6203" t="s">
        <v>5769</v>
      </c>
      <c r="J6203" s="1">
        <v>41873</v>
      </c>
      <c r="K6203" s="1">
        <v>41876</v>
      </c>
      <c r="L6203" t="s">
        <v>34</v>
      </c>
      <c r="M6203">
        <f>Table1[[#This Row],[Ship Date]]-Table1[[#This Row],[Order Date]]</f>
        <v>3</v>
      </c>
      <c r="N6203">
        <v>8</v>
      </c>
      <c r="O6203" t="s">
        <v>61</v>
      </c>
      <c r="P6203" s="3">
        <v>3.9119999999999999</v>
      </c>
      <c r="Q6203" s="3">
        <v>3.0735564874104</v>
      </c>
      <c r="R6203" s="3">
        <f>(Table1[[#This Row],[Selling Price]]-Table1[[#This Row],[Cost Price]])</f>
        <v>0.83844351258959993</v>
      </c>
      <c r="S6203" s="12">
        <f>(Table1[[#This Row],[Profit]]/Table1[[#This Row],[Selling Price]])</f>
        <v>0.21432605127546012</v>
      </c>
      <c r="T6203">
        <v>1</v>
      </c>
      <c r="U6203" s="2">
        <f>Table1[[#This Row],[Selling Price]]*Table1[[#This Row],[Quantity]]</f>
        <v>3.9119999999999999</v>
      </c>
      <c r="V6203" s="4">
        <v>0.2</v>
      </c>
      <c r="W6203">
        <v>324</v>
      </c>
      <c r="X6203" t="s">
        <v>36</v>
      </c>
      <c r="Y6203" t="s">
        <v>52</v>
      </c>
      <c r="Z6203" s="2">
        <v>4.7208131926607724</v>
      </c>
    </row>
    <row r="6204" spans="1:26" x14ac:dyDescent="0.35">
      <c r="A6204" t="s">
        <v>119</v>
      </c>
      <c r="B6204" t="s">
        <v>120</v>
      </c>
      <c r="C6204" t="s">
        <v>39</v>
      </c>
      <c r="D6204" t="s">
        <v>46</v>
      </c>
      <c r="E6204" t="s">
        <v>86</v>
      </c>
      <c r="F6204" t="s">
        <v>1441</v>
      </c>
      <c r="G6204" t="s">
        <v>1442</v>
      </c>
      <c r="H6204" t="s">
        <v>32</v>
      </c>
      <c r="I6204" t="s">
        <v>5783</v>
      </c>
      <c r="J6204" s="1">
        <v>42049</v>
      </c>
      <c r="K6204" s="1">
        <v>42054</v>
      </c>
      <c r="L6204" t="s">
        <v>60</v>
      </c>
      <c r="M6204">
        <f>Table1[[#This Row],[Ship Date]]-Table1[[#This Row],[Order Date]]</f>
        <v>5</v>
      </c>
      <c r="N6204">
        <v>2</v>
      </c>
      <c r="O6204" t="s">
        <v>106</v>
      </c>
      <c r="P6204" s="3">
        <v>14.952</v>
      </c>
      <c r="Q6204" s="3">
        <v>9.9805968062580206</v>
      </c>
      <c r="R6204" s="3">
        <f>(Table1[[#This Row],[Selling Price]]-Table1[[#This Row],[Cost Price]])</f>
        <v>4.9714031937419794</v>
      </c>
      <c r="S6204" s="12">
        <f>(Table1[[#This Row],[Profit]]/Table1[[#This Row],[Selling Price]])</f>
        <v>0.33249085030377068</v>
      </c>
      <c r="T6204">
        <v>2</v>
      </c>
      <c r="U6204" s="2">
        <f>Table1[[#This Row],[Selling Price]]*Table1[[#This Row],[Quantity]]</f>
        <v>29.904</v>
      </c>
      <c r="V6204" s="4">
        <v>0.7</v>
      </c>
      <c r="W6204">
        <v>263</v>
      </c>
      <c r="X6204" t="s">
        <v>36</v>
      </c>
      <c r="Y6204" t="s">
        <v>52</v>
      </c>
      <c r="Z6204" s="2">
        <v>29.723319058927249</v>
      </c>
    </row>
    <row r="6205" spans="1:26" x14ac:dyDescent="0.35">
      <c r="A6205" t="s">
        <v>119</v>
      </c>
      <c r="B6205" t="s">
        <v>120</v>
      </c>
      <c r="C6205" t="s">
        <v>27</v>
      </c>
      <c r="D6205" t="s">
        <v>46</v>
      </c>
      <c r="E6205" t="s">
        <v>86</v>
      </c>
      <c r="F6205" t="s">
        <v>2035</v>
      </c>
      <c r="G6205" t="s">
        <v>2036</v>
      </c>
      <c r="H6205" t="s">
        <v>32</v>
      </c>
      <c r="I6205" t="s">
        <v>5804</v>
      </c>
      <c r="J6205" s="1">
        <v>43063</v>
      </c>
      <c r="K6205" s="1">
        <v>43068</v>
      </c>
      <c r="L6205" t="s">
        <v>34</v>
      </c>
      <c r="M6205">
        <f>Table1[[#This Row],[Ship Date]]-Table1[[#This Row],[Order Date]]</f>
        <v>5</v>
      </c>
      <c r="N6205">
        <v>11</v>
      </c>
      <c r="O6205" t="s">
        <v>35</v>
      </c>
      <c r="P6205" s="3">
        <v>20.724</v>
      </c>
      <c r="Q6205" s="3">
        <v>15.647650401115961</v>
      </c>
      <c r="R6205" s="3">
        <f>(Table1[[#This Row],[Selling Price]]-Table1[[#This Row],[Cost Price]])</f>
        <v>5.0763495988840397</v>
      </c>
      <c r="S6205" s="12">
        <f>(Table1[[#This Row],[Profit]]/Table1[[#This Row],[Selling Price]])</f>
        <v>0.2449502798149025</v>
      </c>
      <c r="T6205">
        <v>2</v>
      </c>
      <c r="U6205" s="2">
        <f>Table1[[#This Row],[Selling Price]]*Table1[[#This Row],[Quantity]]</f>
        <v>41.448</v>
      </c>
      <c r="V6205" s="4">
        <v>0.7</v>
      </c>
      <c r="W6205">
        <v>288</v>
      </c>
      <c r="X6205" t="s">
        <v>36</v>
      </c>
      <c r="Y6205" t="s">
        <v>68</v>
      </c>
      <c r="Z6205" s="2">
        <v>80.412205988892012</v>
      </c>
    </row>
    <row r="6206" spans="1:26" x14ac:dyDescent="0.35">
      <c r="A6206" t="s">
        <v>119</v>
      </c>
      <c r="B6206" t="s">
        <v>120</v>
      </c>
      <c r="C6206" t="s">
        <v>45</v>
      </c>
      <c r="D6206" t="s">
        <v>46</v>
      </c>
      <c r="E6206" t="s">
        <v>91</v>
      </c>
      <c r="F6206" t="s">
        <v>2064</v>
      </c>
      <c r="G6206" t="s">
        <v>2065</v>
      </c>
      <c r="H6206" t="s">
        <v>32</v>
      </c>
      <c r="I6206" t="s">
        <v>6023</v>
      </c>
      <c r="J6206" s="1">
        <v>42127</v>
      </c>
      <c r="K6206" s="1">
        <v>42131</v>
      </c>
      <c r="L6206" t="s">
        <v>60</v>
      </c>
      <c r="M6206">
        <f>Table1[[#This Row],[Ship Date]]-Table1[[#This Row],[Order Date]]</f>
        <v>4</v>
      </c>
      <c r="N6206">
        <v>5</v>
      </c>
      <c r="O6206" t="s">
        <v>51</v>
      </c>
      <c r="P6206" s="3">
        <v>23.696000000000002</v>
      </c>
      <c r="Q6206" s="3">
        <v>16.195485984847501</v>
      </c>
      <c r="R6206" s="3">
        <f>(Table1[[#This Row],[Selling Price]]-Table1[[#This Row],[Cost Price]])</f>
        <v>7.5005140151525005</v>
      </c>
      <c r="S6206" s="12">
        <f>(Table1[[#This Row],[Profit]]/Table1[[#This Row],[Selling Price]])</f>
        <v>0.31653080752669227</v>
      </c>
      <c r="T6206">
        <v>2</v>
      </c>
      <c r="U6206" s="2">
        <f>Table1[[#This Row],[Selling Price]]*Table1[[#This Row],[Quantity]]</f>
        <v>47.392000000000003</v>
      </c>
      <c r="V6206" s="4">
        <v>0.2</v>
      </c>
      <c r="W6206">
        <v>111</v>
      </c>
      <c r="X6206" t="s">
        <v>36</v>
      </c>
      <c r="Y6206" t="s">
        <v>36</v>
      </c>
      <c r="Z6206" s="2">
        <v>17.33466056777576</v>
      </c>
    </row>
    <row r="6207" spans="1:26" x14ac:dyDescent="0.35">
      <c r="A6207" t="s">
        <v>119</v>
      </c>
      <c r="B6207" t="s">
        <v>120</v>
      </c>
      <c r="C6207" t="s">
        <v>27</v>
      </c>
      <c r="D6207" t="s">
        <v>46</v>
      </c>
      <c r="E6207" t="s">
        <v>539</v>
      </c>
      <c r="F6207" t="s">
        <v>2048</v>
      </c>
      <c r="G6207" t="s">
        <v>2049</v>
      </c>
      <c r="H6207" t="s">
        <v>32</v>
      </c>
      <c r="I6207" t="s">
        <v>6071</v>
      </c>
      <c r="J6207" s="1">
        <v>43051</v>
      </c>
      <c r="K6207" s="1">
        <v>43055</v>
      </c>
      <c r="L6207" t="s">
        <v>60</v>
      </c>
      <c r="M6207">
        <f>Table1[[#This Row],[Ship Date]]-Table1[[#This Row],[Order Date]]</f>
        <v>4</v>
      </c>
      <c r="N6207">
        <v>11</v>
      </c>
      <c r="O6207" t="s">
        <v>35</v>
      </c>
      <c r="P6207" s="3">
        <v>27.93</v>
      </c>
      <c r="Q6207" s="3">
        <v>18.2098965794168</v>
      </c>
      <c r="R6207" s="3">
        <f>(Table1[[#This Row],[Selling Price]]-Table1[[#This Row],[Cost Price]])</f>
        <v>9.7201034205832002</v>
      </c>
      <c r="S6207" s="12">
        <f>(Table1[[#This Row],[Profit]]/Table1[[#This Row],[Selling Price]])</f>
        <v>0.34801659221565345</v>
      </c>
      <c r="T6207">
        <v>3</v>
      </c>
      <c r="U6207" s="2">
        <f>Table1[[#This Row],[Selling Price]]*Table1[[#This Row],[Quantity]]</f>
        <v>83.789999999999992</v>
      </c>
      <c r="V6207" s="4">
        <v>0</v>
      </c>
      <c r="W6207">
        <v>451</v>
      </c>
      <c r="X6207" t="s">
        <v>36</v>
      </c>
      <c r="Y6207" t="s">
        <v>52</v>
      </c>
      <c r="Z6207" s="2">
        <v>15.978830557960119</v>
      </c>
    </row>
    <row r="6208" spans="1:26" x14ac:dyDescent="0.35">
      <c r="A6208" t="s">
        <v>119</v>
      </c>
      <c r="B6208" t="s">
        <v>120</v>
      </c>
      <c r="C6208" t="s">
        <v>55</v>
      </c>
      <c r="D6208" t="s">
        <v>46</v>
      </c>
      <c r="E6208" t="s">
        <v>539</v>
      </c>
      <c r="F6208" t="s">
        <v>1637</v>
      </c>
      <c r="G6208" t="s">
        <v>1638</v>
      </c>
      <c r="H6208" t="s">
        <v>32</v>
      </c>
      <c r="I6208" t="s">
        <v>6104</v>
      </c>
      <c r="J6208" s="1">
        <v>41950</v>
      </c>
      <c r="K6208" s="1">
        <v>41955</v>
      </c>
      <c r="L6208" t="s">
        <v>60</v>
      </c>
      <c r="M6208">
        <f>Table1[[#This Row],[Ship Date]]-Table1[[#This Row],[Order Date]]</f>
        <v>5</v>
      </c>
      <c r="N6208">
        <v>11</v>
      </c>
      <c r="O6208" t="s">
        <v>35</v>
      </c>
      <c r="P6208" s="3">
        <v>40.712000000000003</v>
      </c>
      <c r="Q6208" s="3">
        <v>30.201347183376999</v>
      </c>
      <c r="R6208" s="3">
        <f>(Table1[[#This Row],[Selling Price]]-Table1[[#This Row],[Cost Price]])</f>
        <v>10.510652816623004</v>
      </c>
      <c r="S6208" s="12">
        <f>(Table1[[#This Row],[Profit]]/Table1[[#This Row],[Selling Price]])</f>
        <v>0.25817087877340844</v>
      </c>
      <c r="T6208">
        <v>7</v>
      </c>
      <c r="U6208" s="2">
        <f>Table1[[#This Row],[Selling Price]]*Table1[[#This Row],[Quantity]]</f>
        <v>284.98400000000004</v>
      </c>
      <c r="V6208" s="4">
        <v>0.2</v>
      </c>
      <c r="W6208">
        <v>298</v>
      </c>
      <c r="X6208" t="s">
        <v>36</v>
      </c>
      <c r="Y6208" t="s">
        <v>52</v>
      </c>
      <c r="Z6208" s="2">
        <v>14.875398302790639</v>
      </c>
    </row>
    <row r="6209" spans="1:26" x14ac:dyDescent="0.35">
      <c r="A6209" t="s">
        <v>119</v>
      </c>
      <c r="B6209" t="s">
        <v>120</v>
      </c>
      <c r="C6209" t="s">
        <v>27</v>
      </c>
      <c r="D6209" t="s">
        <v>46</v>
      </c>
      <c r="E6209" t="s">
        <v>102</v>
      </c>
      <c r="F6209" t="s">
        <v>4149</v>
      </c>
      <c r="G6209" t="s">
        <v>4150</v>
      </c>
      <c r="H6209" t="s">
        <v>32</v>
      </c>
      <c r="I6209" t="s">
        <v>6137</v>
      </c>
      <c r="J6209" s="1">
        <v>43013</v>
      </c>
      <c r="K6209" s="1">
        <v>43018</v>
      </c>
      <c r="L6209" t="s">
        <v>60</v>
      </c>
      <c r="M6209">
        <f>Table1[[#This Row],[Ship Date]]-Table1[[#This Row],[Order Date]]</f>
        <v>5</v>
      </c>
      <c r="N6209">
        <v>10</v>
      </c>
      <c r="O6209" t="s">
        <v>61</v>
      </c>
      <c r="P6209" s="3">
        <v>61.96</v>
      </c>
      <c r="Q6209" s="3">
        <v>42.620872173922827</v>
      </c>
      <c r="R6209" s="3">
        <f>(Table1[[#This Row],[Selling Price]]-Table1[[#This Row],[Cost Price]])</f>
        <v>19.339127826077174</v>
      </c>
      <c r="S6209" s="12">
        <f>(Table1[[#This Row],[Profit]]/Table1[[#This Row],[Selling Price]])</f>
        <v>0.31212278608904415</v>
      </c>
      <c r="T6209">
        <v>2</v>
      </c>
      <c r="U6209" s="2">
        <f>Table1[[#This Row],[Selling Price]]*Table1[[#This Row],[Quantity]]</f>
        <v>123.92</v>
      </c>
      <c r="V6209" s="4">
        <v>0</v>
      </c>
      <c r="W6209">
        <v>355</v>
      </c>
      <c r="X6209" t="s">
        <v>36</v>
      </c>
      <c r="Y6209" t="s">
        <v>68</v>
      </c>
      <c r="Z6209" s="2">
        <v>105.8531187536138</v>
      </c>
    </row>
    <row r="6210" spans="1:26" x14ac:dyDescent="0.35">
      <c r="A6210" t="s">
        <v>119</v>
      </c>
      <c r="B6210" t="s">
        <v>120</v>
      </c>
      <c r="C6210" t="s">
        <v>55</v>
      </c>
      <c r="D6210" t="s">
        <v>46</v>
      </c>
      <c r="E6210" t="s">
        <v>75</v>
      </c>
      <c r="F6210" t="s">
        <v>183</v>
      </c>
      <c r="G6210" t="s">
        <v>184</v>
      </c>
      <c r="H6210" t="s">
        <v>32</v>
      </c>
      <c r="I6210" t="s">
        <v>6181</v>
      </c>
      <c r="J6210" s="1">
        <v>42271</v>
      </c>
      <c r="K6210" s="1">
        <v>42273</v>
      </c>
      <c r="L6210" t="s">
        <v>34</v>
      </c>
      <c r="M6210">
        <f>Table1[[#This Row],[Ship Date]]-Table1[[#This Row],[Order Date]]</f>
        <v>2</v>
      </c>
      <c r="N6210">
        <v>9</v>
      </c>
      <c r="O6210" t="s">
        <v>61</v>
      </c>
      <c r="P6210" s="3">
        <v>35.96</v>
      </c>
      <c r="Q6210" s="3">
        <v>29.875818927229432</v>
      </c>
      <c r="R6210" s="3">
        <f>(Table1[[#This Row],[Selling Price]]-Table1[[#This Row],[Cost Price]])</f>
        <v>6.0841810727705692</v>
      </c>
      <c r="S6210" s="12">
        <f>(Table1[[#This Row],[Profit]]/Table1[[#This Row],[Selling Price]])</f>
        <v>0.16919302204590014</v>
      </c>
      <c r="T6210">
        <v>2</v>
      </c>
      <c r="U6210" s="2">
        <f>Table1[[#This Row],[Selling Price]]*Table1[[#This Row],[Quantity]]</f>
        <v>71.92</v>
      </c>
      <c r="V6210" s="4">
        <v>0</v>
      </c>
      <c r="W6210">
        <v>270</v>
      </c>
      <c r="X6210" t="s">
        <v>36</v>
      </c>
      <c r="Y6210" t="s">
        <v>68</v>
      </c>
      <c r="Z6210" s="2">
        <v>43.391071081502467</v>
      </c>
    </row>
    <row r="6211" spans="1:26" x14ac:dyDescent="0.35">
      <c r="A6211" t="s">
        <v>119</v>
      </c>
      <c r="B6211" t="s">
        <v>120</v>
      </c>
      <c r="C6211" t="s">
        <v>39</v>
      </c>
      <c r="D6211" t="s">
        <v>46</v>
      </c>
      <c r="E6211" t="s">
        <v>65</v>
      </c>
      <c r="F6211" t="s">
        <v>887</v>
      </c>
      <c r="G6211" t="s">
        <v>888</v>
      </c>
      <c r="H6211" t="s">
        <v>32</v>
      </c>
      <c r="I6211" t="s">
        <v>6317</v>
      </c>
      <c r="J6211" s="1">
        <v>41733</v>
      </c>
      <c r="K6211" s="1">
        <v>41737</v>
      </c>
      <c r="L6211" t="s">
        <v>60</v>
      </c>
      <c r="M6211">
        <f>Table1[[#This Row],[Ship Date]]-Table1[[#This Row],[Order Date]]</f>
        <v>4</v>
      </c>
      <c r="N6211">
        <v>4</v>
      </c>
      <c r="O6211" t="s">
        <v>106</v>
      </c>
      <c r="P6211" s="3">
        <v>232.55</v>
      </c>
      <c r="Q6211" s="3">
        <v>183.1145414778716</v>
      </c>
      <c r="R6211" s="3">
        <f>(Table1[[#This Row],[Selling Price]]-Table1[[#This Row],[Cost Price]])</f>
        <v>49.435458522128414</v>
      </c>
      <c r="S6211" s="12">
        <f>(Table1[[#This Row],[Profit]]/Table1[[#This Row],[Selling Price]])</f>
        <v>0.21257991194207015</v>
      </c>
      <c r="T6211">
        <v>5</v>
      </c>
      <c r="U6211" s="2">
        <f>Table1[[#This Row],[Selling Price]]*Table1[[#This Row],[Quantity]]</f>
        <v>1162.75</v>
      </c>
      <c r="V6211" s="4">
        <v>0</v>
      </c>
      <c r="W6211">
        <v>137</v>
      </c>
      <c r="X6211" t="s">
        <v>36</v>
      </c>
      <c r="Y6211" t="s">
        <v>68</v>
      </c>
      <c r="Z6211" s="2">
        <v>79.094354091806082</v>
      </c>
    </row>
    <row r="6212" spans="1:26" x14ac:dyDescent="0.35">
      <c r="A6212" t="s">
        <v>119</v>
      </c>
      <c r="B6212" t="s">
        <v>120</v>
      </c>
      <c r="C6212" t="s">
        <v>45</v>
      </c>
      <c r="D6212" t="s">
        <v>46</v>
      </c>
      <c r="E6212" t="s">
        <v>102</v>
      </c>
      <c r="F6212" t="s">
        <v>6318</v>
      </c>
      <c r="G6212" t="s">
        <v>6319</v>
      </c>
      <c r="H6212" t="s">
        <v>32</v>
      </c>
      <c r="I6212" t="s">
        <v>6317</v>
      </c>
      <c r="J6212" s="1">
        <v>41733</v>
      </c>
      <c r="K6212" s="1">
        <v>41737</v>
      </c>
      <c r="L6212" t="s">
        <v>60</v>
      </c>
      <c r="M6212">
        <f>Table1[[#This Row],[Ship Date]]-Table1[[#This Row],[Order Date]]</f>
        <v>4</v>
      </c>
      <c r="N6212">
        <v>4</v>
      </c>
      <c r="O6212" t="s">
        <v>106</v>
      </c>
      <c r="P6212" s="3">
        <v>19.440000000000001</v>
      </c>
      <c r="Q6212" s="3">
        <v>15.426721743361171</v>
      </c>
      <c r="R6212" s="3">
        <f>(Table1[[#This Row],[Selling Price]]-Table1[[#This Row],[Cost Price]])</f>
        <v>4.0132782566388308</v>
      </c>
      <c r="S6212" s="12">
        <f>(Table1[[#This Row],[Profit]]/Table1[[#This Row],[Selling Price]])</f>
        <v>0.20644435476537193</v>
      </c>
      <c r="T6212">
        <v>3</v>
      </c>
      <c r="U6212" s="2">
        <f>Table1[[#This Row],[Selling Price]]*Table1[[#This Row],[Quantity]]</f>
        <v>58.320000000000007</v>
      </c>
      <c r="V6212" s="4">
        <v>0</v>
      </c>
      <c r="W6212">
        <v>323</v>
      </c>
      <c r="X6212" t="s">
        <v>36</v>
      </c>
      <c r="Y6212" t="s">
        <v>52</v>
      </c>
      <c r="Z6212" s="2">
        <v>16.773064120786049</v>
      </c>
    </row>
    <row r="6213" spans="1:26" x14ac:dyDescent="0.35">
      <c r="A6213" t="s">
        <v>119</v>
      </c>
      <c r="B6213" t="s">
        <v>120</v>
      </c>
      <c r="C6213" t="s">
        <v>39</v>
      </c>
      <c r="D6213" t="s">
        <v>46</v>
      </c>
      <c r="E6213" t="s">
        <v>539</v>
      </c>
      <c r="F6213" t="s">
        <v>4642</v>
      </c>
      <c r="G6213" t="s">
        <v>1120</v>
      </c>
      <c r="H6213" t="s">
        <v>32</v>
      </c>
      <c r="I6213" t="s">
        <v>6329</v>
      </c>
      <c r="J6213" s="1">
        <v>42461</v>
      </c>
      <c r="K6213" s="1">
        <v>42465</v>
      </c>
      <c r="L6213" t="s">
        <v>60</v>
      </c>
      <c r="M6213">
        <f>Table1[[#This Row],[Ship Date]]-Table1[[#This Row],[Order Date]]</f>
        <v>4</v>
      </c>
      <c r="N6213">
        <v>4</v>
      </c>
      <c r="O6213" t="s">
        <v>106</v>
      </c>
      <c r="P6213" s="3">
        <v>63.84</v>
      </c>
      <c r="Q6213" s="3">
        <v>47.905344141851252</v>
      </c>
      <c r="R6213" s="3">
        <f>(Table1[[#This Row],[Selling Price]]-Table1[[#This Row],[Cost Price]])</f>
        <v>15.934655858148751</v>
      </c>
      <c r="S6213" s="12">
        <f>(Table1[[#This Row],[Profit]]/Table1[[#This Row],[Selling Price]])</f>
        <v>0.24960300529681625</v>
      </c>
      <c r="T6213">
        <v>8</v>
      </c>
      <c r="U6213" s="2">
        <f>Table1[[#This Row],[Selling Price]]*Table1[[#This Row],[Quantity]]</f>
        <v>510.72</v>
      </c>
      <c r="V6213" s="4">
        <v>0</v>
      </c>
      <c r="W6213">
        <v>239</v>
      </c>
      <c r="X6213" t="s">
        <v>36</v>
      </c>
      <c r="Y6213" t="s">
        <v>52</v>
      </c>
      <c r="Z6213" s="2">
        <v>21.491746508834499</v>
      </c>
    </row>
    <row r="6214" spans="1:26" x14ac:dyDescent="0.35">
      <c r="A6214" t="s">
        <v>119</v>
      </c>
      <c r="B6214" t="s">
        <v>120</v>
      </c>
      <c r="C6214" t="s">
        <v>55</v>
      </c>
      <c r="D6214" t="s">
        <v>46</v>
      </c>
      <c r="E6214" t="s">
        <v>91</v>
      </c>
      <c r="F6214" t="s">
        <v>3936</v>
      </c>
      <c r="G6214" t="s">
        <v>3937</v>
      </c>
      <c r="H6214" t="s">
        <v>32</v>
      </c>
      <c r="I6214" t="s">
        <v>6330</v>
      </c>
      <c r="J6214" s="1">
        <v>42768</v>
      </c>
      <c r="K6214" s="1">
        <v>42773</v>
      </c>
      <c r="L6214" t="s">
        <v>60</v>
      </c>
      <c r="M6214">
        <f>Table1[[#This Row],[Ship Date]]-Table1[[#This Row],[Order Date]]</f>
        <v>5</v>
      </c>
      <c r="N6214">
        <v>2</v>
      </c>
      <c r="O6214" t="s">
        <v>106</v>
      </c>
      <c r="P6214" s="3">
        <v>46.8</v>
      </c>
      <c r="Q6214" s="3">
        <v>34.940973100197361</v>
      </c>
      <c r="R6214" s="3">
        <f>(Table1[[#This Row],[Selling Price]]-Table1[[#This Row],[Cost Price]])</f>
        <v>11.859026899802636</v>
      </c>
      <c r="S6214" s="12">
        <f>(Table1[[#This Row],[Profit]]/Table1[[#This Row],[Selling Price]])</f>
        <v>0.25339801067954354</v>
      </c>
      <c r="T6214">
        <v>4</v>
      </c>
      <c r="U6214" s="2">
        <f>Table1[[#This Row],[Selling Price]]*Table1[[#This Row],[Quantity]]</f>
        <v>187.2</v>
      </c>
      <c r="V6214" s="4">
        <v>0</v>
      </c>
      <c r="W6214">
        <v>373</v>
      </c>
      <c r="X6214" t="s">
        <v>36</v>
      </c>
      <c r="Y6214" t="s">
        <v>52</v>
      </c>
      <c r="Z6214" s="2">
        <v>11.83571290628494</v>
      </c>
    </row>
    <row r="6215" spans="1:26" x14ac:dyDescent="0.35">
      <c r="A6215" t="s">
        <v>119</v>
      </c>
      <c r="B6215" t="s">
        <v>120</v>
      </c>
      <c r="C6215" t="s">
        <v>64</v>
      </c>
      <c r="D6215" t="s">
        <v>46</v>
      </c>
      <c r="E6215" t="s">
        <v>86</v>
      </c>
      <c r="F6215" t="s">
        <v>3023</v>
      </c>
      <c r="G6215" t="s">
        <v>3024</v>
      </c>
      <c r="H6215" t="s">
        <v>32</v>
      </c>
      <c r="I6215" t="s">
        <v>6441</v>
      </c>
      <c r="J6215" s="1">
        <v>43010</v>
      </c>
      <c r="K6215" s="1">
        <v>43013</v>
      </c>
      <c r="L6215" t="s">
        <v>199</v>
      </c>
      <c r="M6215">
        <f>Table1[[#This Row],[Ship Date]]-Table1[[#This Row],[Order Date]]</f>
        <v>3</v>
      </c>
      <c r="N6215">
        <v>10</v>
      </c>
      <c r="O6215" t="s">
        <v>61</v>
      </c>
      <c r="P6215" s="3">
        <v>27.36</v>
      </c>
      <c r="Q6215" s="3">
        <v>21.251016569912391</v>
      </c>
      <c r="R6215" s="3">
        <f>(Table1[[#This Row],[Selling Price]]-Table1[[#This Row],[Cost Price]])</f>
        <v>6.1089834300876085</v>
      </c>
      <c r="S6215" s="12">
        <f>(Table1[[#This Row],[Profit]]/Table1[[#This Row],[Selling Price]])</f>
        <v>0.22328155811723716</v>
      </c>
      <c r="T6215">
        <v>3</v>
      </c>
      <c r="U6215" s="2">
        <f>Table1[[#This Row],[Selling Price]]*Table1[[#This Row],[Quantity]]</f>
        <v>82.08</v>
      </c>
      <c r="V6215" s="4">
        <v>0.7</v>
      </c>
      <c r="W6215">
        <v>359</v>
      </c>
      <c r="X6215" t="s">
        <v>36</v>
      </c>
      <c r="Y6215" t="s">
        <v>68</v>
      </c>
      <c r="Z6215" s="2">
        <v>96.49183921916628</v>
      </c>
    </row>
    <row r="6216" spans="1:26" x14ac:dyDescent="0.35">
      <c r="A6216" t="s">
        <v>119</v>
      </c>
      <c r="B6216" t="s">
        <v>120</v>
      </c>
      <c r="C6216" t="s">
        <v>55</v>
      </c>
      <c r="D6216" t="s">
        <v>46</v>
      </c>
      <c r="E6216" t="s">
        <v>65</v>
      </c>
      <c r="F6216" t="s">
        <v>892</v>
      </c>
      <c r="G6216" t="s">
        <v>893</v>
      </c>
      <c r="H6216" t="s">
        <v>32</v>
      </c>
      <c r="I6216" t="s">
        <v>6456</v>
      </c>
      <c r="J6216" s="1">
        <v>42815</v>
      </c>
      <c r="K6216" s="1">
        <v>42817</v>
      </c>
      <c r="L6216" t="s">
        <v>34</v>
      </c>
      <c r="M6216">
        <f>Table1[[#This Row],[Ship Date]]-Table1[[#This Row],[Order Date]]</f>
        <v>2</v>
      </c>
      <c r="N6216">
        <v>3</v>
      </c>
      <c r="O6216" t="s">
        <v>106</v>
      </c>
      <c r="P6216" s="3">
        <v>725.84</v>
      </c>
      <c r="Q6216" s="3">
        <v>589.10598706081828</v>
      </c>
      <c r="R6216" s="3">
        <f>(Table1[[#This Row],[Selling Price]]-Table1[[#This Row],[Cost Price]])</f>
        <v>136.73401293918175</v>
      </c>
      <c r="S6216" s="12">
        <f>(Table1[[#This Row],[Profit]]/Table1[[#This Row],[Selling Price]])</f>
        <v>0.18838037713432954</v>
      </c>
      <c r="T6216">
        <v>4</v>
      </c>
      <c r="U6216" s="2">
        <f>Table1[[#This Row],[Selling Price]]*Table1[[#This Row],[Quantity]]</f>
        <v>2903.36</v>
      </c>
      <c r="V6216" s="4">
        <v>0</v>
      </c>
      <c r="W6216">
        <v>205</v>
      </c>
      <c r="X6216" t="s">
        <v>36</v>
      </c>
      <c r="Y6216" t="s">
        <v>36</v>
      </c>
      <c r="Z6216" s="2">
        <v>379.41277745340773</v>
      </c>
    </row>
    <row r="6217" spans="1:26" x14ac:dyDescent="0.35">
      <c r="A6217" t="s">
        <v>119</v>
      </c>
      <c r="B6217" t="s">
        <v>120</v>
      </c>
      <c r="C6217" t="s">
        <v>55</v>
      </c>
      <c r="D6217" t="s">
        <v>46</v>
      </c>
      <c r="E6217" t="s">
        <v>102</v>
      </c>
      <c r="F6217" t="s">
        <v>2103</v>
      </c>
      <c r="G6217" t="s">
        <v>2104</v>
      </c>
      <c r="H6217" t="s">
        <v>32</v>
      </c>
      <c r="I6217" t="s">
        <v>6458</v>
      </c>
      <c r="J6217" s="1">
        <v>43078</v>
      </c>
      <c r="K6217" s="1">
        <v>43085</v>
      </c>
      <c r="L6217" t="s">
        <v>60</v>
      </c>
      <c r="M6217">
        <f>Table1[[#This Row],[Ship Date]]-Table1[[#This Row],[Order Date]]</f>
        <v>7</v>
      </c>
      <c r="N6217">
        <v>12</v>
      </c>
      <c r="O6217" t="s">
        <v>35</v>
      </c>
      <c r="P6217" s="3">
        <v>143.85599999999999</v>
      </c>
      <c r="Q6217" s="3">
        <v>105.5600014693418</v>
      </c>
      <c r="R6217" s="3">
        <f>(Table1[[#This Row],[Selling Price]]-Table1[[#This Row],[Cost Price]])</f>
        <v>38.295998530658196</v>
      </c>
      <c r="S6217" s="12">
        <f>(Table1[[#This Row],[Profit]]/Table1[[#This Row],[Selling Price]])</f>
        <v>0.2662106448855675</v>
      </c>
      <c r="T6217">
        <v>9</v>
      </c>
      <c r="U6217" s="2">
        <f>Table1[[#This Row],[Selling Price]]*Table1[[#This Row],[Quantity]]</f>
        <v>1294.704</v>
      </c>
      <c r="V6217" s="4">
        <v>0.2</v>
      </c>
      <c r="W6217">
        <v>275</v>
      </c>
      <c r="X6217" t="s">
        <v>68</v>
      </c>
      <c r="Y6217" t="s">
        <v>68</v>
      </c>
      <c r="Z6217" s="2">
        <v>48.189270127576847</v>
      </c>
    </row>
    <row r="6218" spans="1:26" x14ac:dyDescent="0.35">
      <c r="A6218" t="s">
        <v>119</v>
      </c>
      <c r="B6218" t="s">
        <v>120</v>
      </c>
      <c r="C6218" t="s">
        <v>64</v>
      </c>
      <c r="D6218" t="s">
        <v>46</v>
      </c>
      <c r="E6218" t="s">
        <v>102</v>
      </c>
      <c r="F6218" t="s">
        <v>392</v>
      </c>
      <c r="G6218" t="s">
        <v>393</v>
      </c>
      <c r="H6218" t="s">
        <v>32</v>
      </c>
      <c r="I6218" t="s">
        <v>6476</v>
      </c>
      <c r="J6218" s="1">
        <v>42301</v>
      </c>
      <c r="K6218" s="1">
        <v>42307</v>
      </c>
      <c r="L6218" t="s">
        <v>60</v>
      </c>
      <c r="M6218">
        <f>Table1[[#This Row],[Ship Date]]-Table1[[#This Row],[Order Date]]</f>
        <v>6</v>
      </c>
      <c r="N6218">
        <v>10</v>
      </c>
      <c r="O6218" t="s">
        <v>61</v>
      </c>
      <c r="P6218" s="3">
        <v>15.552</v>
      </c>
      <c r="Q6218" s="3">
        <v>10.317112627885351</v>
      </c>
      <c r="R6218" s="3">
        <f>(Table1[[#This Row],[Selling Price]]-Table1[[#This Row],[Cost Price]])</f>
        <v>5.2348873721146489</v>
      </c>
      <c r="S6218" s="12">
        <f>(Table1[[#This Row],[Profit]]/Table1[[#This Row],[Selling Price]])</f>
        <v>0.33660541230161067</v>
      </c>
      <c r="T6218">
        <v>3</v>
      </c>
      <c r="U6218" s="2">
        <f>Table1[[#This Row],[Selling Price]]*Table1[[#This Row],[Quantity]]</f>
        <v>46.655999999999999</v>
      </c>
      <c r="V6218" s="4">
        <v>0.2</v>
      </c>
      <c r="W6218">
        <v>135</v>
      </c>
      <c r="X6218" t="s">
        <v>68</v>
      </c>
      <c r="Y6218" t="s">
        <v>52</v>
      </c>
      <c r="Z6218" s="2">
        <v>1.385482278074007</v>
      </c>
    </row>
    <row r="6219" spans="1:26" x14ac:dyDescent="0.35">
      <c r="A6219" t="s">
        <v>119</v>
      </c>
      <c r="B6219" t="s">
        <v>120</v>
      </c>
      <c r="C6219" t="s">
        <v>45</v>
      </c>
      <c r="D6219" t="s">
        <v>46</v>
      </c>
      <c r="E6219" t="s">
        <v>65</v>
      </c>
      <c r="F6219" t="s">
        <v>662</v>
      </c>
      <c r="G6219" t="s">
        <v>663</v>
      </c>
      <c r="H6219" t="s">
        <v>32</v>
      </c>
      <c r="I6219" t="s">
        <v>6517</v>
      </c>
      <c r="J6219" s="1">
        <v>42615</v>
      </c>
      <c r="K6219" s="1">
        <v>42617</v>
      </c>
      <c r="L6219" t="s">
        <v>199</v>
      </c>
      <c r="M6219">
        <f>Table1[[#This Row],[Ship Date]]-Table1[[#This Row],[Order Date]]</f>
        <v>2</v>
      </c>
      <c r="N6219">
        <v>9</v>
      </c>
      <c r="O6219" t="s">
        <v>61</v>
      </c>
      <c r="P6219" s="3">
        <v>46.53</v>
      </c>
      <c r="Q6219" s="3">
        <v>31.826893587606619</v>
      </c>
      <c r="R6219" s="3">
        <f>(Table1[[#This Row],[Selling Price]]-Table1[[#This Row],[Cost Price]])</f>
        <v>14.703106412393382</v>
      </c>
      <c r="S6219" s="12">
        <f>(Table1[[#This Row],[Profit]]/Table1[[#This Row],[Selling Price]])</f>
        <v>0.31599197103789772</v>
      </c>
      <c r="T6219">
        <v>3</v>
      </c>
      <c r="U6219" s="2">
        <f>Table1[[#This Row],[Selling Price]]*Table1[[#This Row],[Quantity]]</f>
        <v>139.59</v>
      </c>
      <c r="V6219" s="4">
        <v>0</v>
      </c>
      <c r="W6219">
        <v>185</v>
      </c>
      <c r="X6219" t="s">
        <v>36</v>
      </c>
      <c r="Y6219" t="s">
        <v>52</v>
      </c>
      <c r="Z6219" s="2">
        <v>17.806771809783889</v>
      </c>
    </row>
    <row r="6220" spans="1:26" x14ac:dyDescent="0.35">
      <c r="A6220" t="s">
        <v>119</v>
      </c>
      <c r="B6220" t="s">
        <v>120</v>
      </c>
      <c r="C6220" t="s">
        <v>55</v>
      </c>
      <c r="D6220" t="s">
        <v>46</v>
      </c>
      <c r="E6220" t="s">
        <v>178</v>
      </c>
      <c r="F6220" t="s">
        <v>4220</v>
      </c>
      <c r="G6220" t="s">
        <v>4221</v>
      </c>
      <c r="H6220" t="s">
        <v>32</v>
      </c>
      <c r="I6220" t="s">
        <v>6573</v>
      </c>
      <c r="J6220" s="1">
        <v>42468</v>
      </c>
      <c r="K6220" s="1">
        <v>42474</v>
      </c>
      <c r="L6220" t="s">
        <v>60</v>
      </c>
      <c r="M6220">
        <f>Table1[[#This Row],[Ship Date]]-Table1[[#This Row],[Order Date]]</f>
        <v>6</v>
      </c>
      <c r="N6220">
        <v>4</v>
      </c>
      <c r="O6220" t="s">
        <v>106</v>
      </c>
      <c r="P6220" s="3">
        <v>17.920000000000002</v>
      </c>
      <c r="Q6220" s="3">
        <v>11.68558025672665</v>
      </c>
      <c r="R6220" s="3">
        <f>(Table1[[#This Row],[Selling Price]]-Table1[[#This Row],[Cost Price]])</f>
        <v>6.2344197432733512</v>
      </c>
      <c r="S6220" s="12">
        <f>(Table1[[#This Row],[Profit]]/Table1[[#This Row],[Selling Price]])</f>
        <v>0.34790288745945036</v>
      </c>
      <c r="T6220">
        <v>4</v>
      </c>
      <c r="U6220" s="2">
        <f>Table1[[#This Row],[Selling Price]]*Table1[[#This Row],[Quantity]]</f>
        <v>71.680000000000007</v>
      </c>
      <c r="V6220" s="4">
        <v>0</v>
      </c>
      <c r="W6220">
        <v>289</v>
      </c>
      <c r="X6220" t="s">
        <v>68</v>
      </c>
      <c r="Y6220" t="s">
        <v>52</v>
      </c>
      <c r="Z6220" s="2">
        <v>8.9599999999999991</v>
      </c>
    </row>
    <row r="6221" spans="1:26" x14ac:dyDescent="0.35">
      <c r="A6221" t="s">
        <v>119</v>
      </c>
      <c r="B6221" t="s">
        <v>120</v>
      </c>
      <c r="C6221" t="s">
        <v>45</v>
      </c>
      <c r="D6221" t="s">
        <v>46</v>
      </c>
      <c r="E6221" t="s">
        <v>65</v>
      </c>
      <c r="F6221" t="s">
        <v>590</v>
      </c>
      <c r="G6221" t="s">
        <v>591</v>
      </c>
      <c r="H6221" t="s">
        <v>32</v>
      </c>
      <c r="I6221" t="s">
        <v>6595</v>
      </c>
      <c r="J6221" s="1">
        <v>43000</v>
      </c>
      <c r="K6221" s="1">
        <v>43004</v>
      </c>
      <c r="L6221" t="s">
        <v>60</v>
      </c>
      <c r="M6221">
        <f>Table1[[#This Row],[Ship Date]]-Table1[[#This Row],[Order Date]]</f>
        <v>4</v>
      </c>
      <c r="N6221">
        <v>9</v>
      </c>
      <c r="O6221" t="s">
        <v>61</v>
      </c>
      <c r="P6221" s="3">
        <v>67.400000000000006</v>
      </c>
      <c r="Q6221" s="3">
        <v>47.026927511756</v>
      </c>
      <c r="R6221" s="3">
        <f>(Table1[[#This Row],[Selling Price]]-Table1[[#This Row],[Cost Price]])</f>
        <v>20.373072488244006</v>
      </c>
      <c r="S6221" s="12">
        <f>(Table1[[#This Row],[Profit]]/Table1[[#This Row],[Selling Price]])</f>
        <v>0.30227110516682498</v>
      </c>
      <c r="T6221">
        <v>5</v>
      </c>
      <c r="U6221" s="2">
        <f>Table1[[#This Row],[Selling Price]]*Table1[[#This Row],[Quantity]]</f>
        <v>337</v>
      </c>
      <c r="V6221" s="4">
        <v>0</v>
      </c>
      <c r="W6221">
        <v>140</v>
      </c>
      <c r="X6221" t="s">
        <v>36</v>
      </c>
      <c r="Y6221" t="s">
        <v>68</v>
      </c>
      <c r="Z6221" s="2">
        <v>38.05935559914569</v>
      </c>
    </row>
    <row r="6222" spans="1:26" x14ac:dyDescent="0.35">
      <c r="A6222" t="s">
        <v>119</v>
      </c>
      <c r="B6222" t="s">
        <v>120</v>
      </c>
      <c r="C6222" t="s">
        <v>27</v>
      </c>
      <c r="D6222" t="s">
        <v>46</v>
      </c>
      <c r="E6222" t="s">
        <v>102</v>
      </c>
      <c r="F6222" t="s">
        <v>5681</v>
      </c>
      <c r="G6222" t="s">
        <v>5682</v>
      </c>
      <c r="H6222" t="s">
        <v>32</v>
      </c>
      <c r="I6222" t="s">
        <v>6690</v>
      </c>
      <c r="J6222" s="1">
        <v>41731</v>
      </c>
      <c r="K6222" s="1">
        <v>41737</v>
      </c>
      <c r="L6222" t="s">
        <v>60</v>
      </c>
      <c r="M6222">
        <f>Table1[[#This Row],[Ship Date]]-Table1[[#This Row],[Order Date]]</f>
        <v>6</v>
      </c>
      <c r="N6222">
        <v>4</v>
      </c>
      <c r="O6222" t="s">
        <v>106</v>
      </c>
      <c r="P6222" s="3">
        <v>15.84</v>
      </c>
      <c r="Q6222" s="3">
        <v>11.965063899307159</v>
      </c>
      <c r="R6222" s="3">
        <f>(Table1[[#This Row],[Selling Price]]-Table1[[#This Row],[Cost Price]])</f>
        <v>3.8749361006928407</v>
      </c>
      <c r="S6222" s="12">
        <f>(Table1[[#This Row],[Profit]]/Table1[[#This Row],[Selling Price]])</f>
        <v>0.24462980433666923</v>
      </c>
      <c r="T6222">
        <v>3</v>
      </c>
      <c r="U6222" s="2">
        <f>Table1[[#This Row],[Selling Price]]*Table1[[#This Row],[Quantity]]</f>
        <v>47.519999999999996</v>
      </c>
      <c r="V6222" s="4">
        <v>0</v>
      </c>
      <c r="W6222">
        <v>256</v>
      </c>
      <c r="X6222" t="s">
        <v>68</v>
      </c>
      <c r="Y6222" t="s">
        <v>52</v>
      </c>
      <c r="Z6222" s="2">
        <v>3.7335238046649719</v>
      </c>
    </row>
    <row r="6223" spans="1:26" x14ac:dyDescent="0.35">
      <c r="A6223" t="s">
        <v>119</v>
      </c>
      <c r="B6223" t="s">
        <v>120</v>
      </c>
      <c r="C6223" t="s">
        <v>27</v>
      </c>
      <c r="D6223" t="s">
        <v>46</v>
      </c>
      <c r="E6223" t="s">
        <v>102</v>
      </c>
      <c r="F6223" t="s">
        <v>2336</v>
      </c>
      <c r="G6223" t="s">
        <v>2337</v>
      </c>
      <c r="H6223" t="s">
        <v>32</v>
      </c>
      <c r="I6223" t="s">
        <v>6847</v>
      </c>
      <c r="J6223" s="1">
        <v>41954</v>
      </c>
      <c r="K6223" s="1">
        <v>41956</v>
      </c>
      <c r="L6223" t="s">
        <v>34</v>
      </c>
      <c r="M6223">
        <f>Table1[[#This Row],[Ship Date]]-Table1[[#This Row],[Order Date]]</f>
        <v>2</v>
      </c>
      <c r="N6223">
        <v>11</v>
      </c>
      <c r="O6223" t="s">
        <v>35</v>
      </c>
      <c r="P6223" s="3">
        <v>123.92</v>
      </c>
      <c r="Q6223" s="3">
        <v>97.026984133803509</v>
      </c>
      <c r="R6223" s="3">
        <f>(Table1[[#This Row],[Selling Price]]-Table1[[#This Row],[Cost Price]])</f>
        <v>26.893015866196492</v>
      </c>
      <c r="S6223" s="12">
        <f>(Table1[[#This Row],[Profit]]/Table1[[#This Row],[Selling Price]])</f>
        <v>0.21701917258066891</v>
      </c>
      <c r="T6223">
        <v>4</v>
      </c>
      <c r="U6223" s="2">
        <f>Table1[[#This Row],[Selling Price]]*Table1[[#This Row],[Quantity]]</f>
        <v>495.68</v>
      </c>
      <c r="V6223" s="4">
        <v>0</v>
      </c>
      <c r="W6223">
        <v>224</v>
      </c>
      <c r="X6223" t="s">
        <v>36</v>
      </c>
      <c r="Y6223" t="s">
        <v>68</v>
      </c>
      <c r="Z6223" s="2">
        <v>54.13380109814323</v>
      </c>
    </row>
    <row r="6224" spans="1:26" x14ac:dyDescent="0.35">
      <c r="A6224" t="s">
        <v>119</v>
      </c>
      <c r="B6224" t="s">
        <v>120</v>
      </c>
      <c r="C6224" t="s">
        <v>55</v>
      </c>
      <c r="D6224" t="s">
        <v>46</v>
      </c>
      <c r="E6224" t="s">
        <v>65</v>
      </c>
      <c r="F6224" t="s">
        <v>1941</v>
      </c>
      <c r="G6224" t="s">
        <v>1942</v>
      </c>
      <c r="H6224" t="s">
        <v>32</v>
      </c>
      <c r="I6224" t="s">
        <v>6908</v>
      </c>
      <c r="J6224" s="1">
        <v>42369</v>
      </c>
      <c r="K6224" s="1">
        <v>42373</v>
      </c>
      <c r="L6224" t="s">
        <v>60</v>
      </c>
      <c r="M6224">
        <f>Table1[[#This Row],[Ship Date]]-Table1[[#This Row],[Order Date]]</f>
        <v>4</v>
      </c>
      <c r="N6224">
        <v>12</v>
      </c>
      <c r="O6224" t="s">
        <v>35</v>
      </c>
      <c r="P6224" s="3">
        <v>152.68799999999999</v>
      </c>
      <c r="Q6224" s="3">
        <v>102.3754180125235</v>
      </c>
      <c r="R6224" s="3">
        <f>(Table1[[#This Row],[Selling Price]]-Table1[[#This Row],[Cost Price]])</f>
        <v>50.312581987476491</v>
      </c>
      <c r="S6224" s="12">
        <f>(Table1[[#This Row],[Profit]]/Table1[[#This Row],[Selling Price]])</f>
        <v>0.32951235190372846</v>
      </c>
      <c r="T6224">
        <v>2</v>
      </c>
      <c r="U6224" s="2">
        <f>Table1[[#This Row],[Selling Price]]*Table1[[#This Row],[Quantity]]</f>
        <v>305.37599999999998</v>
      </c>
      <c r="V6224" s="4">
        <v>0.2</v>
      </c>
      <c r="W6224">
        <v>313</v>
      </c>
      <c r="X6224" t="s">
        <v>36</v>
      </c>
      <c r="Y6224" t="s">
        <v>36</v>
      </c>
      <c r="Z6224" s="2">
        <v>210.75003829384511</v>
      </c>
    </row>
    <row r="6225" spans="1:26" x14ac:dyDescent="0.35">
      <c r="A6225" t="s">
        <v>119</v>
      </c>
      <c r="B6225" t="s">
        <v>120</v>
      </c>
      <c r="C6225" t="s">
        <v>64</v>
      </c>
      <c r="D6225" t="s">
        <v>46</v>
      </c>
      <c r="E6225" t="s">
        <v>102</v>
      </c>
      <c r="F6225" t="s">
        <v>5911</v>
      </c>
      <c r="G6225" t="s">
        <v>5912</v>
      </c>
      <c r="H6225" t="s">
        <v>32</v>
      </c>
      <c r="I6225" t="s">
        <v>6917</v>
      </c>
      <c r="J6225" s="1">
        <v>42998</v>
      </c>
      <c r="K6225" s="1">
        <v>43004</v>
      </c>
      <c r="L6225" t="s">
        <v>60</v>
      </c>
      <c r="M6225">
        <f>Table1[[#This Row],[Ship Date]]-Table1[[#This Row],[Order Date]]</f>
        <v>6</v>
      </c>
      <c r="N6225">
        <v>9</v>
      </c>
      <c r="O6225" t="s">
        <v>61</v>
      </c>
      <c r="P6225" s="3">
        <v>38.520000000000003</v>
      </c>
      <c r="Q6225" s="3">
        <v>30.591546677122839</v>
      </c>
      <c r="R6225" s="3">
        <f>(Table1[[#This Row],[Selling Price]]-Table1[[#This Row],[Cost Price]])</f>
        <v>7.9284533228771643</v>
      </c>
      <c r="S6225" s="12">
        <f>(Table1[[#This Row],[Profit]]/Table1[[#This Row],[Selling Price]])</f>
        <v>0.20582692946202397</v>
      </c>
      <c r="T6225">
        <v>9</v>
      </c>
      <c r="U6225" s="2">
        <f>Table1[[#This Row],[Selling Price]]*Table1[[#This Row],[Quantity]]</f>
        <v>346.68</v>
      </c>
      <c r="V6225" s="4">
        <v>0</v>
      </c>
      <c r="W6225">
        <v>130</v>
      </c>
      <c r="X6225" t="s">
        <v>68</v>
      </c>
      <c r="Y6225" t="s">
        <v>52</v>
      </c>
      <c r="Z6225" s="2">
        <v>14.22952498621558</v>
      </c>
    </row>
    <row r="6226" spans="1:26" x14ac:dyDescent="0.35">
      <c r="A6226" t="s">
        <v>119</v>
      </c>
      <c r="B6226" t="s">
        <v>120</v>
      </c>
      <c r="C6226" t="s">
        <v>27</v>
      </c>
      <c r="D6226" t="s">
        <v>46</v>
      </c>
      <c r="E6226" t="s">
        <v>102</v>
      </c>
      <c r="F6226" t="s">
        <v>6967</v>
      </c>
      <c r="G6226" t="s">
        <v>6968</v>
      </c>
      <c r="H6226" t="s">
        <v>32</v>
      </c>
      <c r="I6226" t="s">
        <v>6966</v>
      </c>
      <c r="J6226" s="1">
        <v>42268</v>
      </c>
      <c r="K6226" s="1">
        <v>42273</v>
      </c>
      <c r="L6226" t="s">
        <v>60</v>
      </c>
      <c r="M6226">
        <f>Table1[[#This Row],[Ship Date]]-Table1[[#This Row],[Order Date]]</f>
        <v>5</v>
      </c>
      <c r="N6226">
        <v>9</v>
      </c>
      <c r="O6226" t="s">
        <v>61</v>
      </c>
      <c r="P6226" s="3">
        <v>23.92</v>
      </c>
      <c r="Q6226" s="3">
        <v>15.75644595751063</v>
      </c>
      <c r="R6226" s="3">
        <f>(Table1[[#This Row],[Selling Price]]-Table1[[#This Row],[Cost Price]])</f>
        <v>8.1635540424893716</v>
      </c>
      <c r="S6226" s="12">
        <f>(Table1[[#This Row],[Profit]]/Table1[[#This Row],[Selling Price]])</f>
        <v>0.34128570411744863</v>
      </c>
      <c r="T6226">
        <v>4</v>
      </c>
      <c r="U6226" s="2">
        <f>Table1[[#This Row],[Selling Price]]*Table1[[#This Row],[Quantity]]</f>
        <v>95.68</v>
      </c>
      <c r="V6226" s="4">
        <v>0</v>
      </c>
      <c r="W6226">
        <v>365</v>
      </c>
      <c r="X6226" t="s">
        <v>36</v>
      </c>
      <c r="Y6226" t="s">
        <v>52</v>
      </c>
      <c r="Z6226" s="2">
        <v>9.1346008852786404</v>
      </c>
    </row>
    <row r="6227" spans="1:26" x14ac:dyDescent="0.35">
      <c r="A6227" t="s">
        <v>119</v>
      </c>
      <c r="B6227" t="s">
        <v>120</v>
      </c>
      <c r="C6227" t="s">
        <v>39</v>
      </c>
      <c r="D6227" t="s">
        <v>46</v>
      </c>
      <c r="E6227" t="s">
        <v>47</v>
      </c>
      <c r="F6227" t="s">
        <v>1105</v>
      </c>
      <c r="G6227" t="s">
        <v>1106</v>
      </c>
      <c r="H6227" t="s">
        <v>32</v>
      </c>
      <c r="I6227" t="s">
        <v>7019</v>
      </c>
      <c r="J6227" s="1">
        <v>42939</v>
      </c>
      <c r="K6227" s="1">
        <v>42943</v>
      </c>
      <c r="L6227" t="s">
        <v>60</v>
      </c>
      <c r="M6227">
        <f>Table1[[#This Row],[Ship Date]]-Table1[[#This Row],[Order Date]]</f>
        <v>4</v>
      </c>
      <c r="N6227">
        <v>7</v>
      </c>
      <c r="O6227" t="s">
        <v>51</v>
      </c>
      <c r="P6227" s="3">
        <v>41.4</v>
      </c>
      <c r="Q6227" s="3">
        <v>27.217687559076339</v>
      </c>
      <c r="R6227" s="3">
        <f>(Table1[[#This Row],[Selling Price]]-Table1[[#This Row],[Cost Price]])</f>
        <v>14.18231244092366</v>
      </c>
      <c r="S6227" s="12">
        <f>(Table1[[#This Row],[Profit]]/Table1[[#This Row],[Selling Price]])</f>
        <v>0.34256793335564395</v>
      </c>
      <c r="T6227">
        <v>4</v>
      </c>
      <c r="U6227" s="2">
        <f>Table1[[#This Row],[Selling Price]]*Table1[[#This Row],[Quantity]]</f>
        <v>165.6</v>
      </c>
      <c r="V6227" s="4">
        <v>0</v>
      </c>
      <c r="W6227">
        <v>188</v>
      </c>
      <c r="X6227" t="s">
        <v>36</v>
      </c>
      <c r="Y6227" t="s">
        <v>52</v>
      </c>
      <c r="Z6227" s="2">
        <v>26.788406607550009</v>
      </c>
    </row>
    <row r="6228" spans="1:26" x14ac:dyDescent="0.35">
      <c r="A6228" t="s">
        <v>119</v>
      </c>
      <c r="B6228" t="s">
        <v>120</v>
      </c>
      <c r="C6228" t="s">
        <v>45</v>
      </c>
      <c r="D6228" t="s">
        <v>46</v>
      </c>
      <c r="E6228" t="s">
        <v>47</v>
      </c>
      <c r="F6228" t="s">
        <v>1044</v>
      </c>
      <c r="G6228" t="s">
        <v>1045</v>
      </c>
      <c r="H6228" t="s">
        <v>32</v>
      </c>
      <c r="I6228" t="s">
        <v>7027</v>
      </c>
      <c r="J6228" s="1">
        <v>42568</v>
      </c>
      <c r="K6228" s="1">
        <v>42573</v>
      </c>
      <c r="L6228" t="s">
        <v>34</v>
      </c>
      <c r="M6228">
        <f>Table1[[#This Row],[Ship Date]]-Table1[[#This Row],[Order Date]]</f>
        <v>5</v>
      </c>
      <c r="N6228">
        <v>7</v>
      </c>
      <c r="O6228" t="s">
        <v>51</v>
      </c>
      <c r="P6228" s="3">
        <v>87.71</v>
      </c>
      <c r="Q6228" s="3">
        <v>72.475669801769271</v>
      </c>
      <c r="R6228" s="3">
        <f>(Table1[[#This Row],[Selling Price]]-Table1[[#This Row],[Cost Price]])</f>
        <v>15.234330198230722</v>
      </c>
      <c r="S6228" s="12">
        <f>(Table1[[#This Row],[Profit]]/Table1[[#This Row],[Selling Price]])</f>
        <v>0.17368977537602009</v>
      </c>
      <c r="T6228">
        <v>7</v>
      </c>
      <c r="U6228" s="2">
        <f>Table1[[#This Row],[Selling Price]]*Table1[[#This Row],[Quantity]]</f>
        <v>613.96999999999991</v>
      </c>
      <c r="V6228" s="4">
        <v>0</v>
      </c>
      <c r="W6228">
        <v>250</v>
      </c>
      <c r="X6228" t="s">
        <v>36</v>
      </c>
      <c r="Y6228" t="s">
        <v>52</v>
      </c>
      <c r="Z6228" s="2">
        <v>30.61015144033103</v>
      </c>
    </row>
    <row r="6229" spans="1:26" x14ac:dyDescent="0.35">
      <c r="A6229" t="s">
        <v>119</v>
      </c>
      <c r="B6229" t="s">
        <v>120</v>
      </c>
      <c r="C6229" t="s">
        <v>64</v>
      </c>
      <c r="D6229" t="s">
        <v>46</v>
      </c>
      <c r="E6229" t="s">
        <v>539</v>
      </c>
      <c r="F6229" t="s">
        <v>939</v>
      </c>
      <c r="G6229" t="s">
        <v>940</v>
      </c>
      <c r="H6229" t="s">
        <v>32</v>
      </c>
      <c r="I6229" t="s">
        <v>7082</v>
      </c>
      <c r="J6229" s="1">
        <v>42829</v>
      </c>
      <c r="K6229" s="1">
        <v>42830</v>
      </c>
      <c r="L6229" t="s">
        <v>199</v>
      </c>
      <c r="M6229">
        <f>Table1[[#This Row],[Ship Date]]-Table1[[#This Row],[Order Date]]</f>
        <v>1</v>
      </c>
      <c r="N6229">
        <v>4</v>
      </c>
      <c r="O6229" t="s">
        <v>106</v>
      </c>
      <c r="P6229" s="3">
        <v>240.37</v>
      </c>
      <c r="Q6229" s="3">
        <v>182.11772569806411</v>
      </c>
      <c r="R6229" s="3">
        <f>(Table1[[#This Row],[Selling Price]]-Table1[[#This Row],[Cost Price]])</f>
        <v>58.252274301935898</v>
      </c>
      <c r="S6229" s="12">
        <f>(Table1[[#This Row],[Profit]]/Table1[[#This Row],[Selling Price]])</f>
        <v>0.24234419562314721</v>
      </c>
      <c r="T6229">
        <v>1</v>
      </c>
      <c r="U6229" s="2">
        <f>Table1[[#This Row],[Selling Price]]*Table1[[#This Row],[Quantity]]</f>
        <v>240.37</v>
      </c>
      <c r="V6229" s="4">
        <v>0</v>
      </c>
      <c r="W6229">
        <v>357</v>
      </c>
      <c r="X6229" t="s">
        <v>36</v>
      </c>
      <c r="Y6229" t="s">
        <v>36</v>
      </c>
      <c r="Z6229" s="2">
        <v>293.2119924341431</v>
      </c>
    </row>
    <row r="6230" spans="1:26" x14ac:dyDescent="0.35">
      <c r="A6230" t="s">
        <v>119</v>
      </c>
      <c r="B6230" t="s">
        <v>120</v>
      </c>
      <c r="C6230" t="s">
        <v>27</v>
      </c>
      <c r="D6230" t="s">
        <v>46</v>
      </c>
      <c r="E6230" t="s">
        <v>86</v>
      </c>
      <c r="F6230" t="s">
        <v>1345</v>
      </c>
      <c r="G6230" t="s">
        <v>1346</v>
      </c>
      <c r="H6230" t="s">
        <v>32</v>
      </c>
      <c r="I6230" t="s">
        <v>7093</v>
      </c>
      <c r="J6230" s="1">
        <v>42750</v>
      </c>
      <c r="K6230" s="1">
        <v>42753</v>
      </c>
      <c r="L6230" t="s">
        <v>199</v>
      </c>
      <c r="M6230">
        <f>Table1[[#This Row],[Ship Date]]-Table1[[#This Row],[Order Date]]</f>
        <v>3</v>
      </c>
      <c r="N6230">
        <v>1</v>
      </c>
      <c r="O6230" t="s">
        <v>35</v>
      </c>
      <c r="P6230" s="3">
        <v>4.2759999999999998</v>
      </c>
      <c r="Q6230" s="3">
        <v>3.0173418516950359</v>
      </c>
      <c r="R6230" s="3">
        <f>(Table1[[#This Row],[Selling Price]]-Table1[[#This Row],[Cost Price]])</f>
        <v>1.2586581483049639</v>
      </c>
      <c r="S6230" s="12">
        <f>(Table1[[#This Row],[Profit]]/Table1[[#This Row],[Selling Price]])</f>
        <v>0.29435410390668004</v>
      </c>
      <c r="T6230">
        <v>1</v>
      </c>
      <c r="U6230" s="2">
        <f>Table1[[#This Row],[Selling Price]]*Table1[[#This Row],[Quantity]]</f>
        <v>4.2759999999999998</v>
      </c>
      <c r="V6230" s="4">
        <v>0.8</v>
      </c>
      <c r="W6230">
        <v>217</v>
      </c>
      <c r="X6230" t="s">
        <v>36</v>
      </c>
      <c r="Y6230" t="s">
        <v>52</v>
      </c>
      <c r="Z6230" s="2">
        <v>16.65643947880552</v>
      </c>
    </row>
    <row r="6231" spans="1:26" x14ac:dyDescent="0.35">
      <c r="A6231" t="s">
        <v>119</v>
      </c>
      <c r="B6231" t="s">
        <v>120</v>
      </c>
      <c r="C6231" t="s">
        <v>39</v>
      </c>
      <c r="D6231" t="s">
        <v>46</v>
      </c>
      <c r="E6231" t="s">
        <v>75</v>
      </c>
      <c r="F6231" t="s">
        <v>5490</v>
      </c>
      <c r="G6231" t="s">
        <v>5491</v>
      </c>
      <c r="H6231" t="s">
        <v>32</v>
      </c>
      <c r="I6231" t="s">
        <v>7132</v>
      </c>
      <c r="J6231" s="1">
        <v>41856</v>
      </c>
      <c r="K6231" s="1">
        <v>41862</v>
      </c>
      <c r="L6231" t="s">
        <v>60</v>
      </c>
      <c r="M6231">
        <f>Table1[[#This Row],[Ship Date]]-Table1[[#This Row],[Order Date]]</f>
        <v>6</v>
      </c>
      <c r="N6231">
        <v>8</v>
      </c>
      <c r="O6231" t="s">
        <v>61</v>
      </c>
      <c r="P6231" s="3">
        <v>15.96</v>
      </c>
      <c r="Q6231" s="3">
        <v>13.286662535880289</v>
      </c>
      <c r="R6231" s="3">
        <f>(Table1[[#This Row],[Selling Price]]-Table1[[#This Row],[Cost Price]])</f>
        <v>2.6733374641197116</v>
      </c>
      <c r="S6231" s="12">
        <f>(Table1[[#This Row],[Profit]]/Table1[[#This Row],[Selling Price]])</f>
        <v>0.16750234737592176</v>
      </c>
      <c r="T6231">
        <v>7</v>
      </c>
      <c r="U6231" s="2">
        <f>Table1[[#This Row],[Selling Price]]*Table1[[#This Row],[Quantity]]</f>
        <v>111.72</v>
      </c>
      <c r="V6231" s="4">
        <v>0</v>
      </c>
      <c r="W6231">
        <v>163</v>
      </c>
      <c r="X6231" t="s">
        <v>68</v>
      </c>
      <c r="Y6231" t="s">
        <v>52</v>
      </c>
      <c r="Z6231" s="2">
        <v>6.3349544591891123</v>
      </c>
    </row>
    <row r="6232" spans="1:26" x14ac:dyDescent="0.35">
      <c r="A6232" t="s">
        <v>119</v>
      </c>
      <c r="B6232" t="s">
        <v>120</v>
      </c>
      <c r="C6232" t="s">
        <v>45</v>
      </c>
      <c r="D6232" t="s">
        <v>46</v>
      </c>
      <c r="E6232" t="s">
        <v>86</v>
      </c>
      <c r="F6232" t="s">
        <v>1345</v>
      </c>
      <c r="G6232" t="s">
        <v>1346</v>
      </c>
      <c r="H6232" t="s">
        <v>32</v>
      </c>
      <c r="I6232" t="s">
        <v>7150</v>
      </c>
      <c r="J6232" s="1">
        <v>41945</v>
      </c>
      <c r="K6232" s="1">
        <v>41949</v>
      </c>
      <c r="L6232" t="s">
        <v>60</v>
      </c>
      <c r="M6232">
        <f>Table1[[#This Row],[Ship Date]]-Table1[[#This Row],[Order Date]]</f>
        <v>4</v>
      </c>
      <c r="N6232">
        <v>11</v>
      </c>
      <c r="O6232" t="s">
        <v>35</v>
      </c>
      <c r="P6232" s="3">
        <v>19.242000000000001</v>
      </c>
      <c r="Q6232" s="3">
        <v>13.67892532475236</v>
      </c>
      <c r="R6232" s="3">
        <f>(Table1[[#This Row],[Selling Price]]-Table1[[#This Row],[Cost Price]])</f>
        <v>5.5630746752476412</v>
      </c>
      <c r="S6232" s="12">
        <f>(Table1[[#This Row],[Profit]]/Table1[[#This Row],[Selling Price]])</f>
        <v>0.28911104226419504</v>
      </c>
      <c r="T6232">
        <v>3</v>
      </c>
      <c r="U6232" s="2">
        <f>Table1[[#This Row],[Selling Price]]*Table1[[#This Row],[Quantity]]</f>
        <v>57.725999999999999</v>
      </c>
      <c r="V6232" s="4">
        <v>0.7</v>
      </c>
      <c r="W6232">
        <v>265</v>
      </c>
      <c r="X6232" t="s">
        <v>36</v>
      </c>
      <c r="Y6232" t="s">
        <v>52</v>
      </c>
      <c r="Z6232" s="2">
        <v>16.65643947880552</v>
      </c>
    </row>
    <row r="6233" spans="1:26" x14ac:dyDescent="0.35">
      <c r="A6233" t="s">
        <v>119</v>
      </c>
      <c r="B6233" t="s">
        <v>120</v>
      </c>
      <c r="C6233" t="s">
        <v>45</v>
      </c>
      <c r="D6233" t="s">
        <v>46</v>
      </c>
      <c r="E6233" t="s">
        <v>47</v>
      </c>
      <c r="F6233" t="s">
        <v>1818</v>
      </c>
      <c r="G6233" t="s">
        <v>1819</v>
      </c>
      <c r="H6233" t="s">
        <v>32</v>
      </c>
      <c r="I6233" t="s">
        <v>7176</v>
      </c>
      <c r="J6233" s="1">
        <v>41932</v>
      </c>
      <c r="K6233" s="1">
        <v>41934</v>
      </c>
      <c r="L6233" t="s">
        <v>34</v>
      </c>
      <c r="M6233">
        <f>Table1[[#This Row],[Ship Date]]-Table1[[#This Row],[Order Date]]</f>
        <v>2</v>
      </c>
      <c r="N6233">
        <v>10</v>
      </c>
      <c r="O6233" t="s">
        <v>61</v>
      </c>
      <c r="P6233" s="3">
        <v>24.423999999999999</v>
      </c>
      <c r="Q6233" s="3">
        <v>19.891758879165391</v>
      </c>
      <c r="R6233" s="3">
        <f>(Table1[[#This Row],[Selling Price]]-Table1[[#This Row],[Cost Price]])</f>
        <v>4.5322411208346089</v>
      </c>
      <c r="S6233" s="12">
        <f>(Table1[[#This Row],[Profit]]/Table1[[#This Row],[Selling Price]])</f>
        <v>0.18556506390577338</v>
      </c>
      <c r="T6233">
        <v>1</v>
      </c>
      <c r="U6233" s="2">
        <f>Table1[[#This Row],[Selling Price]]*Table1[[#This Row],[Quantity]]</f>
        <v>24.423999999999999</v>
      </c>
      <c r="V6233" s="4">
        <v>0.2</v>
      </c>
      <c r="W6233">
        <v>302</v>
      </c>
      <c r="X6233" t="s">
        <v>36</v>
      </c>
      <c r="Y6233" t="s">
        <v>68</v>
      </c>
      <c r="Z6233" s="2">
        <v>112.4655826564489</v>
      </c>
    </row>
    <row r="6234" spans="1:26" x14ac:dyDescent="0.35">
      <c r="A6234" t="s">
        <v>119</v>
      </c>
      <c r="B6234" t="s">
        <v>120</v>
      </c>
      <c r="C6234" t="s">
        <v>27</v>
      </c>
      <c r="D6234" t="s">
        <v>46</v>
      </c>
      <c r="E6234" t="s">
        <v>86</v>
      </c>
      <c r="F6234" t="s">
        <v>300</v>
      </c>
      <c r="G6234" t="s">
        <v>301</v>
      </c>
      <c r="H6234" t="s">
        <v>32</v>
      </c>
      <c r="I6234" t="s">
        <v>7182</v>
      </c>
      <c r="J6234" s="1">
        <v>41766</v>
      </c>
      <c r="K6234" s="1">
        <v>41771</v>
      </c>
      <c r="L6234" t="s">
        <v>60</v>
      </c>
      <c r="M6234">
        <f>Table1[[#This Row],[Ship Date]]-Table1[[#This Row],[Order Date]]</f>
        <v>5</v>
      </c>
      <c r="N6234">
        <v>5</v>
      </c>
      <c r="O6234" t="s">
        <v>51</v>
      </c>
      <c r="P6234" s="3">
        <v>16.14</v>
      </c>
      <c r="Q6234" s="3">
        <v>12.88811012660797</v>
      </c>
      <c r="R6234" s="3">
        <f>(Table1[[#This Row],[Selling Price]]-Table1[[#This Row],[Cost Price]])</f>
        <v>3.2518898733920309</v>
      </c>
      <c r="S6234" s="12">
        <f>(Table1[[#This Row],[Profit]]/Table1[[#This Row],[Selling Price]])</f>
        <v>0.20148016563767229</v>
      </c>
      <c r="T6234">
        <v>3</v>
      </c>
      <c r="U6234" s="2">
        <f>Table1[[#This Row],[Selling Price]]*Table1[[#This Row],[Quantity]]</f>
        <v>48.42</v>
      </c>
      <c r="V6234" s="4">
        <v>0</v>
      </c>
      <c r="W6234">
        <v>206</v>
      </c>
      <c r="X6234" t="s">
        <v>36</v>
      </c>
      <c r="Y6234" t="s">
        <v>52</v>
      </c>
      <c r="Z6234" s="2">
        <v>15.956204298612111</v>
      </c>
    </row>
    <row r="6235" spans="1:26" x14ac:dyDescent="0.35">
      <c r="A6235" t="s">
        <v>119</v>
      </c>
      <c r="B6235" t="s">
        <v>120</v>
      </c>
      <c r="C6235" t="s">
        <v>55</v>
      </c>
      <c r="D6235" t="s">
        <v>46</v>
      </c>
      <c r="E6235" t="s">
        <v>65</v>
      </c>
      <c r="F6235" t="s">
        <v>6777</v>
      </c>
      <c r="G6235" t="s">
        <v>6778</v>
      </c>
      <c r="H6235" t="s">
        <v>32</v>
      </c>
      <c r="I6235" t="s">
        <v>7277</v>
      </c>
      <c r="J6235" s="1">
        <v>42470</v>
      </c>
      <c r="K6235" s="1">
        <v>42477</v>
      </c>
      <c r="L6235" t="s">
        <v>60</v>
      </c>
      <c r="M6235">
        <f>Table1[[#This Row],[Ship Date]]-Table1[[#This Row],[Order Date]]</f>
        <v>7</v>
      </c>
      <c r="N6235">
        <v>4</v>
      </c>
      <c r="O6235" t="s">
        <v>106</v>
      </c>
      <c r="P6235" s="3">
        <v>150.66</v>
      </c>
      <c r="Q6235" s="3">
        <v>103.81612104238</v>
      </c>
      <c r="R6235" s="3">
        <f>(Table1[[#This Row],[Selling Price]]-Table1[[#This Row],[Cost Price]])</f>
        <v>46.843878957619992</v>
      </c>
      <c r="S6235" s="12">
        <f>(Table1[[#This Row],[Profit]]/Table1[[#This Row],[Selling Price]])</f>
        <v>0.31092445876556479</v>
      </c>
      <c r="T6235">
        <v>9</v>
      </c>
      <c r="U6235" s="2">
        <f>Table1[[#This Row],[Selling Price]]*Table1[[#This Row],[Quantity]]</f>
        <v>1355.94</v>
      </c>
      <c r="V6235" s="4">
        <v>0</v>
      </c>
      <c r="W6235">
        <v>386</v>
      </c>
      <c r="X6235" t="s">
        <v>68</v>
      </c>
      <c r="Y6235" t="s">
        <v>68</v>
      </c>
      <c r="Z6235" s="2">
        <v>37.253104952089942</v>
      </c>
    </row>
    <row r="6236" spans="1:26" x14ac:dyDescent="0.35">
      <c r="A6236" t="s">
        <v>119</v>
      </c>
      <c r="B6236" t="s">
        <v>120</v>
      </c>
      <c r="C6236" t="s">
        <v>55</v>
      </c>
      <c r="D6236" t="s">
        <v>46</v>
      </c>
      <c r="E6236" t="s">
        <v>91</v>
      </c>
      <c r="F6236" t="s">
        <v>112</v>
      </c>
      <c r="G6236" t="s">
        <v>113</v>
      </c>
      <c r="H6236" t="s">
        <v>32</v>
      </c>
      <c r="I6236" t="s">
        <v>7284</v>
      </c>
      <c r="J6236" s="1">
        <v>42549</v>
      </c>
      <c r="K6236" s="1">
        <v>42551</v>
      </c>
      <c r="L6236" t="s">
        <v>34</v>
      </c>
      <c r="M6236">
        <f>Table1[[#This Row],[Ship Date]]-Table1[[#This Row],[Order Date]]</f>
        <v>2</v>
      </c>
      <c r="N6236">
        <v>6</v>
      </c>
      <c r="O6236" t="s">
        <v>51</v>
      </c>
      <c r="P6236" s="3">
        <v>275.24</v>
      </c>
      <c r="Q6236" s="3">
        <v>187.61143083531579</v>
      </c>
      <c r="R6236" s="3">
        <f>(Table1[[#This Row],[Selling Price]]-Table1[[#This Row],[Cost Price]])</f>
        <v>87.628569164684222</v>
      </c>
      <c r="S6236" s="12">
        <f>(Table1[[#This Row],[Profit]]/Table1[[#This Row],[Selling Price]])</f>
        <v>0.31837149093403655</v>
      </c>
      <c r="T6236">
        <v>4</v>
      </c>
      <c r="U6236" s="2">
        <f>Table1[[#This Row],[Selling Price]]*Table1[[#This Row],[Quantity]]</f>
        <v>1100.96</v>
      </c>
      <c r="V6236" s="4">
        <v>0</v>
      </c>
      <c r="W6236">
        <v>279</v>
      </c>
      <c r="X6236" t="s">
        <v>36</v>
      </c>
      <c r="Y6236" t="s">
        <v>68</v>
      </c>
      <c r="Z6236" s="2">
        <v>83.361452499141762</v>
      </c>
    </row>
    <row r="6237" spans="1:26" x14ac:dyDescent="0.35">
      <c r="A6237" t="s">
        <v>119</v>
      </c>
      <c r="B6237" t="s">
        <v>120</v>
      </c>
      <c r="C6237" t="s">
        <v>55</v>
      </c>
      <c r="D6237" t="s">
        <v>46</v>
      </c>
      <c r="E6237" t="s">
        <v>65</v>
      </c>
      <c r="F6237" t="s">
        <v>3141</v>
      </c>
      <c r="G6237" t="s">
        <v>3142</v>
      </c>
      <c r="H6237" t="s">
        <v>32</v>
      </c>
      <c r="I6237" t="s">
        <v>7337</v>
      </c>
      <c r="J6237" s="1">
        <v>42625</v>
      </c>
      <c r="K6237" s="1">
        <v>42630</v>
      </c>
      <c r="L6237" t="s">
        <v>60</v>
      </c>
      <c r="M6237">
        <f>Table1[[#This Row],[Ship Date]]-Table1[[#This Row],[Order Date]]</f>
        <v>5</v>
      </c>
      <c r="N6237">
        <v>9</v>
      </c>
      <c r="O6237" t="s">
        <v>61</v>
      </c>
      <c r="P6237" s="3">
        <v>67.900000000000006</v>
      </c>
      <c r="Q6237" s="3">
        <v>55.365394889366748</v>
      </c>
      <c r="R6237" s="3">
        <f>(Table1[[#This Row],[Selling Price]]-Table1[[#This Row],[Cost Price]])</f>
        <v>12.534605110633258</v>
      </c>
      <c r="S6237" s="12">
        <f>(Table1[[#This Row],[Profit]]/Table1[[#This Row],[Selling Price]])</f>
        <v>0.18460390442758848</v>
      </c>
      <c r="T6237">
        <v>5</v>
      </c>
      <c r="U6237" s="2">
        <f>Table1[[#This Row],[Selling Price]]*Table1[[#This Row],[Quantity]]</f>
        <v>339.5</v>
      </c>
      <c r="V6237" s="4">
        <v>0</v>
      </c>
      <c r="W6237">
        <v>162</v>
      </c>
      <c r="X6237" t="s">
        <v>36</v>
      </c>
      <c r="Y6237" t="s">
        <v>52</v>
      </c>
      <c r="Z6237" s="2">
        <v>11.80906115376381</v>
      </c>
    </row>
    <row r="6238" spans="1:26" x14ac:dyDescent="0.35">
      <c r="A6238" t="s">
        <v>119</v>
      </c>
      <c r="B6238" t="s">
        <v>120</v>
      </c>
      <c r="C6238" t="s">
        <v>45</v>
      </c>
      <c r="D6238" t="s">
        <v>46</v>
      </c>
      <c r="E6238" t="s">
        <v>65</v>
      </c>
      <c r="F6238" t="s">
        <v>686</v>
      </c>
      <c r="G6238" t="s">
        <v>687</v>
      </c>
      <c r="H6238" t="s">
        <v>32</v>
      </c>
      <c r="I6238" t="s">
        <v>7346</v>
      </c>
      <c r="J6238" s="1">
        <v>43092</v>
      </c>
      <c r="K6238" s="1">
        <v>43097</v>
      </c>
      <c r="L6238" t="s">
        <v>34</v>
      </c>
      <c r="M6238">
        <f>Table1[[#This Row],[Ship Date]]-Table1[[#This Row],[Order Date]]</f>
        <v>5</v>
      </c>
      <c r="N6238">
        <v>12</v>
      </c>
      <c r="O6238" t="s">
        <v>35</v>
      </c>
      <c r="P6238" s="3">
        <v>62.04</v>
      </c>
      <c r="Q6238" s="3">
        <v>48.405506784972509</v>
      </c>
      <c r="R6238" s="3">
        <f>(Table1[[#This Row],[Selling Price]]-Table1[[#This Row],[Cost Price]])</f>
        <v>13.63449321502749</v>
      </c>
      <c r="S6238" s="12">
        <f>(Table1[[#This Row],[Profit]]/Table1[[#This Row],[Selling Price]])</f>
        <v>0.21976939418161653</v>
      </c>
      <c r="T6238">
        <v>4</v>
      </c>
      <c r="U6238" s="2">
        <f>Table1[[#This Row],[Selling Price]]*Table1[[#This Row],[Quantity]]</f>
        <v>248.16</v>
      </c>
      <c r="V6238" s="4">
        <v>0</v>
      </c>
      <c r="W6238">
        <v>442</v>
      </c>
      <c r="X6238" t="s">
        <v>36</v>
      </c>
      <c r="Y6238" t="s">
        <v>52</v>
      </c>
      <c r="Z6238" s="2">
        <v>25.200767131180751</v>
      </c>
    </row>
    <row r="6239" spans="1:26" x14ac:dyDescent="0.35">
      <c r="A6239" t="s">
        <v>119</v>
      </c>
      <c r="B6239" t="s">
        <v>120</v>
      </c>
      <c r="C6239" t="s">
        <v>55</v>
      </c>
      <c r="D6239" t="s">
        <v>46</v>
      </c>
      <c r="E6239" t="s">
        <v>102</v>
      </c>
      <c r="F6239" t="s">
        <v>4742</v>
      </c>
      <c r="G6239" t="s">
        <v>4743</v>
      </c>
      <c r="H6239" t="s">
        <v>32</v>
      </c>
      <c r="I6239" t="s">
        <v>7359</v>
      </c>
      <c r="J6239" s="1">
        <v>42996</v>
      </c>
      <c r="K6239" s="1">
        <v>43000</v>
      </c>
      <c r="L6239" t="s">
        <v>60</v>
      </c>
      <c r="M6239">
        <f>Table1[[#This Row],[Ship Date]]-Table1[[#This Row],[Order Date]]</f>
        <v>4</v>
      </c>
      <c r="N6239">
        <v>9</v>
      </c>
      <c r="O6239" t="s">
        <v>61</v>
      </c>
      <c r="P6239" s="3">
        <v>25.92</v>
      </c>
      <c r="Q6239" s="3">
        <v>18.361245959513131</v>
      </c>
      <c r="R6239" s="3">
        <f>(Table1[[#This Row],[Selling Price]]-Table1[[#This Row],[Cost Price]])</f>
        <v>7.5587540404868712</v>
      </c>
      <c r="S6239" s="12">
        <f>(Table1[[#This Row],[Profit]]/Table1[[#This Row],[Selling Price]])</f>
        <v>0.29161859724100581</v>
      </c>
      <c r="T6239">
        <v>4</v>
      </c>
      <c r="U6239" s="2">
        <f>Table1[[#This Row],[Selling Price]]*Table1[[#This Row],[Quantity]]</f>
        <v>103.68</v>
      </c>
      <c r="V6239" s="4">
        <v>0</v>
      </c>
      <c r="W6239">
        <v>466</v>
      </c>
      <c r="X6239" t="s">
        <v>36</v>
      </c>
      <c r="Y6239" t="s">
        <v>52</v>
      </c>
      <c r="Z6239" s="2">
        <v>9.1575557562360181</v>
      </c>
    </row>
    <row r="6240" spans="1:26" x14ac:dyDescent="0.35">
      <c r="A6240" t="s">
        <v>119</v>
      </c>
      <c r="B6240" t="s">
        <v>120</v>
      </c>
      <c r="C6240" t="s">
        <v>45</v>
      </c>
      <c r="D6240" t="s">
        <v>46</v>
      </c>
      <c r="E6240" t="s">
        <v>65</v>
      </c>
      <c r="F6240" t="s">
        <v>6644</v>
      </c>
      <c r="G6240" t="s">
        <v>6645</v>
      </c>
      <c r="H6240" t="s">
        <v>32</v>
      </c>
      <c r="I6240" t="s">
        <v>7364</v>
      </c>
      <c r="J6240" s="1">
        <v>42980</v>
      </c>
      <c r="K6240" s="1">
        <v>42986</v>
      </c>
      <c r="L6240" t="s">
        <v>60</v>
      </c>
      <c r="M6240">
        <f>Table1[[#This Row],[Ship Date]]-Table1[[#This Row],[Order Date]]</f>
        <v>6</v>
      </c>
      <c r="N6240">
        <v>9</v>
      </c>
      <c r="O6240" t="s">
        <v>61</v>
      </c>
      <c r="P6240" s="3">
        <v>235.92</v>
      </c>
      <c r="Q6240" s="3">
        <v>160.19794932500719</v>
      </c>
      <c r="R6240" s="3">
        <f>(Table1[[#This Row],[Selling Price]]-Table1[[#This Row],[Cost Price]])</f>
        <v>75.722050674992801</v>
      </c>
      <c r="S6240" s="12">
        <f>(Table1[[#This Row],[Profit]]/Table1[[#This Row],[Selling Price]])</f>
        <v>0.32096494860542896</v>
      </c>
      <c r="T6240">
        <v>5</v>
      </c>
      <c r="U6240" s="2">
        <f>Table1[[#This Row],[Selling Price]]*Table1[[#This Row],[Quantity]]</f>
        <v>1179.5999999999999</v>
      </c>
      <c r="V6240" s="4">
        <v>0.2</v>
      </c>
      <c r="W6240">
        <v>394</v>
      </c>
      <c r="X6240" t="s">
        <v>68</v>
      </c>
      <c r="Y6240" t="s">
        <v>68</v>
      </c>
      <c r="Z6240" s="2">
        <v>107.2506608650968</v>
      </c>
    </row>
    <row r="6241" spans="1:26" x14ac:dyDescent="0.35">
      <c r="A6241" t="s">
        <v>119</v>
      </c>
      <c r="B6241" t="s">
        <v>120</v>
      </c>
      <c r="C6241" t="s">
        <v>45</v>
      </c>
      <c r="D6241" t="s">
        <v>46</v>
      </c>
      <c r="E6241" t="s">
        <v>65</v>
      </c>
      <c r="F6241" t="s">
        <v>2857</v>
      </c>
      <c r="G6241" t="s">
        <v>2858</v>
      </c>
      <c r="H6241" t="s">
        <v>32</v>
      </c>
      <c r="I6241" t="s">
        <v>7404</v>
      </c>
      <c r="J6241" s="1">
        <v>42119</v>
      </c>
      <c r="K6241" s="1">
        <v>42123</v>
      </c>
      <c r="L6241" t="s">
        <v>60</v>
      </c>
      <c r="M6241">
        <f>Table1[[#This Row],[Ship Date]]-Table1[[#This Row],[Order Date]]</f>
        <v>4</v>
      </c>
      <c r="N6241">
        <v>4</v>
      </c>
      <c r="O6241" t="s">
        <v>106</v>
      </c>
      <c r="P6241" s="3">
        <v>221.024</v>
      </c>
      <c r="Q6241" s="3">
        <v>170.53004445560219</v>
      </c>
      <c r="R6241" s="3">
        <f>(Table1[[#This Row],[Selling Price]]-Table1[[#This Row],[Cost Price]])</f>
        <v>50.493955544397807</v>
      </c>
      <c r="S6241" s="12">
        <f>(Table1[[#This Row],[Profit]]/Table1[[#This Row],[Selling Price]])</f>
        <v>0.22845462730019278</v>
      </c>
      <c r="T6241">
        <v>2</v>
      </c>
      <c r="U6241" s="2">
        <f>Table1[[#This Row],[Selling Price]]*Table1[[#This Row],[Quantity]]</f>
        <v>442.048</v>
      </c>
      <c r="V6241" s="4">
        <v>0.2</v>
      </c>
      <c r="W6241">
        <v>342</v>
      </c>
      <c r="X6241" t="s">
        <v>36</v>
      </c>
      <c r="Y6241" t="s">
        <v>36</v>
      </c>
      <c r="Z6241" s="2">
        <v>215.1123642064511</v>
      </c>
    </row>
    <row r="6242" spans="1:26" x14ac:dyDescent="0.35">
      <c r="A6242" t="s">
        <v>119</v>
      </c>
      <c r="B6242" t="s">
        <v>120</v>
      </c>
      <c r="C6242" t="s">
        <v>27</v>
      </c>
      <c r="D6242" t="s">
        <v>46</v>
      </c>
      <c r="E6242" t="s">
        <v>75</v>
      </c>
      <c r="F6242" t="s">
        <v>3189</v>
      </c>
      <c r="G6242" t="s">
        <v>3190</v>
      </c>
      <c r="H6242" t="s">
        <v>32</v>
      </c>
      <c r="I6242" t="s">
        <v>7538</v>
      </c>
      <c r="J6242" s="1">
        <v>41755</v>
      </c>
      <c r="K6242" s="1">
        <v>41759</v>
      </c>
      <c r="L6242" t="s">
        <v>60</v>
      </c>
      <c r="M6242">
        <f>Table1[[#This Row],[Ship Date]]-Table1[[#This Row],[Order Date]]</f>
        <v>4</v>
      </c>
      <c r="N6242">
        <v>4</v>
      </c>
      <c r="O6242" t="s">
        <v>106</v>
      </c>
      <c r="P6242" s="3">
        <v>21.4</v>
      </c>
      <c r="Q6242" s="3">
        <v>14.62394659542216</v>
      </c>
      <c r="R6242" s="3">
        <f>(Table1[[#This Row],[Selling Price]]-Table1[[#This Row],[Cost Price]])</f>
        <v>6.7760534045778389</v>
      </c>
      <c r="S6242" s="12">
        <f>(Table1[[#This Row],[Profit]]/Table1[[#This Row],[Selling Price]])</f>
        <v>0.31663800955971211</v>
      </c>
      <c r="T6242">
        <v>5</v>
      </c>
      <c r="U6242" s="2">
        <f>Table1[[#This Row],[Selling Price]]*Table1[[#This Row],[Quantity]]</f>
        <v>107</v>
      </c>
      <c r="V6242" s="4">
        <v>0</v>
      </c>
      <c r="W6242">
        <v>162</v>
      </c>
      <c r="X6242" t="s">
        <v>36</v>
      </c>
      <c r="Y6242" t="s">
        <v>52</v>
      </c>
      <c r="Z6242" s="2">
        <v>8.4986372016761784</v>
      </c>
    </row>
    <row r="6243" spans="1:26" x14ac:dyDescent="0.35">
      <c r="A6243" t="s">
        <v>119</v>
      </c>
      <c r="B6243" t="s">
        <v>120</v>
      </c>
      <c r="C6243" t="s">
        <v>45</v>
      </c>
      <c r="D6243" t="s">
        <v>46</v>
      </c>
      <c r="E6243" t="s">
        <v>75</v>
      </c>
      <c r="F6243" t="s">
        <v>905</v>
      </c>
      <c r="G6243" t="s">
        <v>906</v>
      </c>
      <c r="H6243" t="s">
        <v>32</v>
      </c>
      <c r="I6243" t="s">
        <v>7539</v>
      </c>
      <c r="J6243" s="1">
        <v>42227</v>
      </c>
      <c r="K6243" s="1">
        <v>42231</v>
      </c>
      <c r="L6243" t="s">
        <v>60</v>
      </c>
      <c r="M6243">
        <f>Table1[[#This Row],[Ship Date]]-Table1[[#This Row],[Order Date]]</f>
        <v>4</v>
      </c>
      <c r="N6243">
        <v>8</v>
      </c>
      <c r="O6243" t="s">
        <v>61</v>
      </c>
      <c r="P6243" s="3">
        <v>11.96</v>
      </c>
      <c r="Q6243" s="3">
        <v>9.6743702113790668</v>
      </c>
      <c r="R6243" s="3">
        <f>(Table1[[#This Row],[Selling Price]]-Table1[[#This Row],[Cost Price]])</f>
        <v>2.285629788620934</v>
      </c>
      <c r="S6243" s="12">
        <f>(Table1[[#This Row],[Profit]]/Table1[[#This Row],[Selling Price]])</f>
        <v>0.19110616961713495</v>
      </c>
      <c r="T6243">
        <v>2</v>
      </c>
      <c r="U6243" s="2">
        <f>Table1[[#This Row],[Selling Price]]*Table1[[#This Row],[Quantity]]</f>
        <v>23.92</v>
      </c>
      <c r="V6243" s="4">
        <v>0</v>
      </c>
      <c r="W6243">
        <v>469</v>
      </c>
      <c r="X6243" t="s">
        <v>36</v>
      </c>
      <c r="Y6243" t="s">
        <v>52</v>
      </c>
      <c r="Z6243" s="2">
        <v>7.7201468034401186</v>
      </c>
    </row>
    <row r="6244" spans="1:26" x14ac:dyDescent="0.35">
      <c r="A6244" t="s">
        <v>119</v>
      </c>
      <c r="B6244" t="s">
        <v>120</v>
      </c>
      <c r="C6244" t="s">
        <v>39</v>
      </c>
      <c r="D6244" t="s">
        <v>46</v>
      </c>
      <c r="E6244" t="s">
        <v>270</v>
      </c>
      <c r="F6244" t="s">
        <v>3740</v>
      </c>
      <c r="G6244" t="s">
        <v>3741</v>
      </c>
      <c r="H6244" t="s">
        <v>32</v>
      </c>
      <c r="I6244" t="s">
        <v>7608</v>
      </c>
      <c r="J6244" s="1">
        <v>42896</v>
      </c>
      <c r="K6244" s="1">
        <v>42900</v>
      </c>
      <c r="L6244" t="s">
        <v>34</v>
      </c>
      <c r="M6244">
        <f>Table1[[#This Row],[Ship Date]]-Table1[[#This Row],[Order Date]]</f>
        <v>4</v>
      </c>
      <c r="N6244">
        <v>6</v>
      </c>
      <c r="O6244" t="s">
        <v>51</v>
      </c>
      <c r="P6244" s="3">
        <v>14.13</v>
      </c>
      <c r="Q6244" s="3">
        <v>10.99613918409757</v>
      </c>
      <c r="R6244" s="3">
        <f>(Table1[[#This Row],[Selling Price]]-Table1[[#This Row],[Cost Price]])</f>
        <v>3.1338608159024304</v>
      </c>
      <c r="S6244" s="12">
        <f>(Table1[[#This Row],[Profit]]/Table1[[#This Row],[Selling Price]])</f>
        <v>0.22178774351751099</v>
      </c>
      <c r="T6244">
        <v>3</v>
      </c>
      <c r="U6244" s="2">
        <f>Table1[[#This Row],[Selling Price]]*Table1[[#This Row],[Quantity]]</f>
        <v>42.39</v>
      </c>
      <c r="V6244" s="4">
        <v>0</v>
      </c>
      <c r="W6244">
        <v>322</v>
      </c>
      <c r="X6244" t="s">
        <v>36</v>
      </c>
      <c r="Y6244" t="s">
        <v>52</v>
      </c>
      <c r="Z6244" s="2">
        <v>5.7531449833982116</v>
      </c>
    </row>
    <row r="6245" spans="1:26" x14ac:dyDescent="0.35">
      <c r="A6245" t="s">
        <v>119</v>
      </c>
      <c r="B6245" t="s">
        <v>120</v>
      </c>
      <c r="C6245" t="s">
        <v>64</v>
      </c>
      <c r="D6245" t="s">
        <v>46</v>
      </c>
      <c r="E6245" t="s">
        <v>91</v>
      </c>
      <c r="F6245" t="s">
        <v>5536</v>
      </c>
      <c r="G6245" t="s">
        <v>5537</v>
      </c>
      <c r="H6245" t="s">
        <v>32</v>
      </c>
      <c r="I6245" t="s">
        <v>7969</v>
      </c>
      <c r="J6245" s="1">
        <v>43041</v>
      </c>
      <c r="K6245" s="1">
        <v>43044</v>
      </c>
      <c r="L6245" t="s">
        <v>199</v>
      </c>
      <c r="M6245">
        <f>Table1[[#This Row],[Ship Date]]-Table1[[#This Row],[Order Date]]</f>
        <v>3</v>
      </c>
      <c r="N6245">
        <v>11</v>
      </c>
      <c r="O6245" t="s">
        <v>35</v>
      </c>
      <c r="P6245" s="3">
        <v>83.9</v>
      </c>
      <c r="Q6245" s="3">
        <v>54.778944340779901</v>
      </c>
      <c r="R6245" s="3">
        <f>(Table1[[#This Row],[Selling Price]]-Table1[[#This Row],[Cost Price]])</f>
        <v>29.121055659220104</v>
      </c>
      <c r="S6245" s="12">
        <f>(Table1[[#This Row],[Profit]]/Table1[[#This Row],[Selling Price]])</f>
        <v>0.34709243932324318</v>
      </c>
      <c r="T6245">
        <v>10</v>
      </c>
      <c r="U6245" s="2">
        <f>Table1[[#This Row],[Selling Price]]*Table1[[#This Row],[Quantity]]</f>
        <v>839</v>
      </c>
      <c r="V6245" s="4">
        <v>0</v>
      </c>
      <c r="W6245">
        <v>209</v>
      </c>
      <c r="X6245" t="s">
        <v>36</v>
      </c>
      <c r="Y6245" t="s">
        <v>52</v>
      </c>
      <c r="Z6245" s="2">
        <v>28.974870364967408</v>
      </c>
    </row>
    <row r="6246" spans="1:26" x14ac:dyDescent="0.35">
      <c r="A6246" t="s">
        <v>119</v>
      </c>
      <c r="B6246" t="s">
        <v>120</v>
      </c>
      <c r="C6246" t="s">
        <v>64</v>
      </c>
      <c r="D6246" t="s">
        <v>46</v>
      </c>
      <c r="E6246" t="s">
        <v>91</v>
      </c>
      <c r="F6246" t="s">
        <v>3871</v>
      </c>
      <c r="G6246" t="s">
        <v>3872</v>
      </c>
      <c r="H6246" t="s">
        <v>32</v>
      </c>
      <c r="I6246" t="s">
        <v>7970</v>
      </c>
      <c r="J6246" s="1">
        <v>41841</v>
      </c>
      <c r="K6246" s="1">
        <v>41845</v>
      </c>
      <c r="L6246" t="s">
        <v>60</v>
      </c>
      <c r="M6246">
        <f>Table1[[#This Row],[Ship Date]]-Table1[[#This Row],[Order Date]]</f>
        <v>4</v>
      </c>
      <c r="N6246">
        <v>7</v>
      </c>
      <c r="O6246" t="s">
        <v>51</v>
      </c>
      <c r="P6246" s="3">
        <v>4.992</v>
      </c>
      <c r="Q6246" s="3">
        <v>3.3474370556983439</v>
      </c>
      <c r="R6246" s="3">
        <f>(Table1[[#This Row],[Selling Price]]-Table1[[#This Row],[Cost Price]])</f>
        <v>1.6445629443016561</v>
      </c>
      <c r="S6246" s="12">
        <f>(Table1[[#This Row],[Profit]]/Table1[[#This Row],[Selling Price]])</f>
        <v>0.32943969236812021</v>
      </c>
      <c r="T6246">
        <v>3</v>
      </c>
      <c r="U6246" s="2">
        <f>Table1[[#This Row],[Selling Price]]*Table1[[#This Row],[Quantity]]</f>
        <v>14.975999999999999</v>
      </c>
      <c r="V6246" s="4">
        <v>0.8</v>
      </c>
      <c r="W6246">
        <v>374</v>
      </c>
      <c r="X6246" t="s">
        <v>36</v>
      </c>
      <c r="Y6246" t="s">
        <v>52</v>
      </c>
      <c r="Z6246" s="2">
        <v>20.00263662620506</v>
      </c>
    </row>
    <row r="6247" spans="1:26" x14ac:dyDescent="0.35">
      <c r="A6247" t="s">
        <v>119</v>
      </c>
      <c r="B6247" t="s">
        <v>120</v>
      </c>
      <c r="C6247" t="s">
        <v>55</v>
      </c>
      <c r="D6247" t="s">
        <v>46</v>
      </c>
      <c r="E6247" t="s">
        <v>86</v>
      </c>
      <c r="F6247" t="s">
        <v>2132</v>
      </c>
      <c r="G6247" t="s">
        <v>2133</v>
      </c>
      <c r="H6247" t="s">
        <v>32</v>
      </c>
      <c r="I6247" t="s">
        <v>8070</v>
      </c>
      <c r="J6247" s="1">
        <v>42267</v>
      </c>
      <c r="K6247" s="1">
        <v>42271</v>
      </c>
      <c r="L6247" t="s">
        <v>60</v>
      </c>
      <c r="M6247">
        <f>Table1[[#This Row],[Ship Date]]-Table1[[#This Row],[Order Date]]</f>
        <v>4</v>
      </c>
      <c r="N6247">
        <v>9</v>
      </c>
      <c r="O6247" t="s">
        <v>61</v>
      </c>
      <c r="P6247" s="3">
        <v>1369.7639999999999</v>
      </c>
      <c r="Q6247" s="3">
        <v>999.87815744949876</v>
      </c>
      <c r="R6247" s="3">
        <f>(Table1[[#This Row],[Selling Price]]-Table1[[#This Row],[Cost Price]])</f>
        <v>369.88584255050114</v>
      </c>
      <c r="S6247" s="12">
        <f>(Table1[[#This Row],[Profit]]/Table1[[#This Row],[Selling Price]])</f>
        <v>0.27003618327719314</v>
      </c>
      <c r="T6247">
        <v>6</v>
      </c>
      <c r="U6247" s="2">
        <f>Table1[[#This Row],[Selling Price]]*Table1[[#This Row],[Quantity]]</f>
        <v>8218.5839999999989</v>
      </c>
      <c r="V6247" s="4">
        <v>0.7</v>
      </c>
      <c r="W6247">
        <v>276</v>
      </c>
      <c r="X6247" t="s">
        <v>36</v>
      </c>
      <c r="Y6247" t="s">
        <v>36</v>
      </c>
      <c r="Z6247" s="2">
        <v>2937.1210234821779</v>
      </c>
    </row>
    <row r="6248" spans="1:26" x14ac:dyDescent="0.35">
      <c r="A6248" t="s">
        <v>119</v>
      </c>
      <c r="B6248" t="s">
        <v>120</v>
      </c>
      <c r="C6248" t="s">
        <v>39</v>
      </c>
      <c r="D6248" t="s">
        <v>46</v>
      </c>
      <c r="E6248" t="s">
        <v>65</v>
      </c>
      <c r="F6248" t="s">
        <v>1886</v>
      </c>
      <c r="G6248" t="s">
        <v>1887</v>
      </c>
      <c r="H6248" t="s">
        <v>32</v>
      </c>
      <c r="I6248" t="s">
        <v>8138</v>
      </c>
      <c r="J6248" s="1">
        <v>42438</v>
      </c>
      <c r="K6248" s="1">
        <v>42441</v>
      </c>
      <c r="L6248" t="s">
        <v>199</v>
      </c>
      <c r="M6248">
        <f>Table1[[#This Row],[Ship Date]]-Table1[[#This Row],[Order Date]]</f>
        <v>3</v>
      </c>
      <c r="N6248">
        <v>3</v>
      </c>
      <c r="O6248" t="s">
        <v>106</v>
      </c>
      <c r="P6248" s="3">
        <v>11.21</v>
      </c>
      <c r="Q6248" s="3">
        <v>8.8557903177806132</v>
      </c>
      <c r="R6248" s="3">
        <f>(Table1[[#This Row],[Selling Price]]-Table1[[#This Row],[Cost Price]])</f>
        <v>2.3542096822193876</v>
      </c>
      <c r="S6248" s="12">
        <f>(Table1[[#This Row],[Profit]]/Table1[[#This Row],[Selling Price]])</f>
        <v>0.21000978431930306</v>
      </c>
      <c r="T6248">
        <v>1</v>
      </c>
      <c r="U6248" s="2">
        <f>Table1[[#This Row],[Selling Price]]*Table1[[#This Row],[Quantity]]</f>
        <v>11.21</v>
      </c>
      <c r="V6248" s="4">
        <v>0</v>
      </c>
      <c r="W6248">
        <v>406</v>
      </c>
      <c r="X6248" t="s">
        <v>36</v>
      </c>
      <c r="Y6248" t="s">
        <v>52</v>
      </c>
      <c r="Z6248" s="2">
        <v>14.89988512259966</v>
      </c>
    </row>
    <row r="6249" spans="1:26" x14ac:dyDescent="0.35">
      <c r="A6249" t="s">
        <v>119</v>
      </c>
      <c r="B6249" t="s">
        <v>120</v>
      </c>
      <c r="C6249" t="s">
        <v>64</v>
      </c>
      <c r="D6249" t="s">
        <v>46</v>
      </c>
      <c r="E6249" t="s">
        <v>91</v>
      </c>
      <c r="F6249" t="s">
        <v>3389</v>
      </c>
      <c r="G6249" t="s">
        <v>3390</v>
      </c>
      <c r="H6249" t="s">
        <v>32</v>
      </c>
      <c r="I6249" t="s">
        <v>8208</v>
      </c>
      <c r="J6249" s="1">
        <v>43031</v>
      </c>
      <c r="K6249" s="1">
        <v>43032</v>
      </c>
      <c r="L6249" t="s">
        <v>199</v>
      </c>
      <c r="M6249">
        <f>Table1[[#This Row],[Ship Date]]-Table1[[#This Row],[Order Date]]</f>
        <v>1</v>
      </c>
      <c r="N6249">
        <v>10</v>
      </c>
      <c r="O6249" t="s">
        <v>61</v>
      </c>
      <c r="P6249" s="3">
        <v>2.2200000000000002</v>
      </c>
      <c r="Q6249" s="3">
        <v>1.8446455454677799</v>
      </c>
      <c r="R6249" s="3">
        <f>(Table1[[#This Row],[Selling Price]]-Table1[[#This Row],[Cost Price]])</f>
        <v>0.37535445453222027</v>
      </c>
      <c r="S6249" s="12">
        <f>(Table1[[#This Row],[Profit]]/Table1[[#This Row],[Selling Price]])</f>
        <v>0.16907858312262172</v>
      </c>
      <c r="T6249">
        <v>1</v>
      </c>
      <c r="U6249" s="2">
        <f>Table1[[#This Row],[Selling Price]]*Table1[[#This Row],[Quantity]]</f>
        <v>2.2200000000000002</v>
      </c>
      <c r="V6249" s="4">
        <v>0</v>
      </c>
      <c r="W6249">
        <v>250</v>
      </c>
      <c r="X6249" t="s">
        <v>36</v>
      </c>
      <c r="Y6249" t="s">
        <v>52</v>
      </c>
      <c r="Z6249" s="2">
        <v>1.4725814069177969</v>
      </c>
    </row>
    <row r="6250" spans="1:26" x14ac:dyDescent="0.35">
      <c r="A6250" t="s">
        <v>119</v>
      </c>
      <c r="B6250" t="s">
        <v>120</v>
      </c>
      <c r="C6250" t="s">
        <v>39</v>
      </c>
      <c r="D6250" t="s">
        <v>46</v>
      </c>
      <c r="E6250" t="s">
        <v>86</v>
      </c>
      <c r="F6250" t="s">
        <v>2675</v>
      </c>
      <c r="G6250" t="s">
        <v>2676</v>
      </c>
      <c r="H6250" t="s">
        <v>32</v>
      </c>
      <c r="I6250" t="s">
        <v>8214</v>
      </c>
      <c r="J6250" s="1">
        <v>41881</v>
      </c>
      <c r="K6250" s="1">
        <v>41886</v>
      </c>
      <c r="L6250" t="s">
        <v>60</v>
      </c>
      <c r="M6250">
        <f>Table1[[#This Row],[Ship Date]]-Table1[[#This Row],[Order Date]]</f>
        <v>5</v>
      </c>
      <c r="N6250">
        <v>8</v>
      </c>
      <c r="O6250" t="s">
        <v>61</v>
      </c>
      <c r="P6250" s="3">
        <v>25.3</v>
      </c>
      <c r="Q6250" s="3">
        <v>16.621693940734389</v>
      </c>
      <c r="R6250" s="3">
        <f>(Table1[[#This Row],[Selling Price]]-Table1[[#This Row],[Cost Price]])</f>
        <v>8.678306059265612</v>
      </c>
      <c r="S6250" s="12">
        <f>(Table1[[#This Row],[Profit]]/Table1[[#This Row],[Selling Price]])</f>
        <v>0.34301604977334432</v>
      </c>
      <c r="T6250">
        <v>5</v>
      </c>
      <c r="U6250" s="2">
        <f>Table1[[#This Row],[Selling Price]]*Table1[[#This Row],[Quantity]]</f>
        <v>126.5</v>
      </c>
      <c r="V6250" s="4">
        <v>0</v>
      </c>
      <c r="W6250">
        <v>381</v>
      </c>
      <c r="X6250" t="s">
        <v>36</v>
      </c>
      <c r="Y6250" t="s">
        <v>52</v>
      </c>
      <c r="Z6250" s="2">
        <v>9.2214942661154442</v>
      </c>
    </row>
    <row r="6251" spans="1:26" x14ac:dyDescent="0.35">
      <c r="A6251" t="s">
        <v>119</v>
      </c>
      <c r="B6251" t="s">
        <v>120</v>
      </c>
      <c r="C6251" t="s">
        <v>45</v>
      </c>
      <c r="D6251" t="s">
        <v>46</v>
      </c>
      <c r="E6251" t="s">
        <v>178</v>
      </c>
      <c r="F6251" t="s">
        <v>6088</v>
      </c>
      <c r="G6251" t="s">
        <v>6089</v>
      </c>
      <c r="H6251" t="s">
        <v>32</v>
      </c>
      <c r="I6251" t="s">
        <v>8245</v>
      </c>
      <c r="J6251" s="1">
        <v>42437</v>
      </c>
      <c r="K6251" s="1">
        <v>42441</v>
      </c>
      <c r="L6251" t="s">
        <v>60</v>
      </c>
      <c r="M6251">
        <f>Table1[[#This Row],[Ship Date]]-Table1[[#This Row],[Order Date]]</f>
        <v>4</v>
      </c>
      <c r="N6251">
        <v>3</v>
      </c>
      <c r="O6251" t="s">
        <v>106</v>
      </c>
      <c r="P6251" s="3">
        <v>146.352</v>
      </c>
      <c r="Q6251" s="3">
        <v>119.1321722731717</v>
      </c>
      <c r="R6251" s="3">
        <f>(Table1[[#This Row],[Selling Price]]-Table1[[#This Row],[Cost Price]])</f>
        <v>27.219827726828299</v>
      </c>
      <c r="S6251" s="12">
        <f>(Table1[[#This Row],[Profit]]/Table1[[#This Row],[Selling Price]])</f>
        <v>0.18598876494225086</v>
      </c>
      <c r="T6251">
        <v>3</v>
      </c>
      <c r="U6251" s="2">
        <f>Table1[[#This Row],[Selling Price]]*Table1[[#This Row],[Quantity]]</f>
        <v>439.05600000000004</v>
      </c>
      <c r="V6251" s="4">
        <v>0.2</v>
      </c>
      <c r="W6251">
        <v>433</v>
      </c>
      <c r="X6251" t="s">
        <v>36</v>
      </c>
      <c r="Y6251" t="s">
        <v>68</v>
      </c>
      <c r="Z6251" s="2">
        <v>70.378423204843116</v>
      </c>
    </row>
    <row r="6252" spans="1:26" x14ac:dyDescent="0.35">
      <c r="A6252" t="s">
        <v>119</v>
      </c>
      <c r="B6252" t="s">
        <v>120</v>
      </c>
      <c r="C6252" t="s">
        <v>64</v>
      </c>
      <c r="D6252" t="s">
        <v>46</v>
      </c>
      <c r="E6252" t="s">
        <v>102</v>
      </c>
      <c r="F6252" t="s">
        <v>832</v>
      </c>
      <c r="G6252" t="s">
        <v>833</v>
      </c>
      <c r="H6252" t="s">
        <v>32</v>
      </c>
      <c r="I6252" t="s">
        <v>8256</v>
      </c>
      <c r="J6252" s="1">
        <v>42999</v>
      </c>
      <c r="K6252" s="1">
        <v>43003</v>
      </c>
      <c r="L6252" t="s">
        <v>60</v>
      </c>
      <c r="M6252">
        <f>Table1[[#This Row],[Ship Date]]-Table1[[#This Row],[Order Date]]</f>
        <v>4</v>
      </c>
      <c r="N6252">
        <v>9</v>
      </c>
      <c r="O6252" t="s">
        <v>61</v>
      </c>
      <c r="P6252" s="3">
        <v>55.86</v>
      </c>
      <c r="Q6252" s="3">
        <v>42.81006076379402</v>
      </c>
      <c r="R6252" s="3">
        <f>(Table1[[#This Row],[Selling Price]]-Table1[[#This Row],[Cost Price]])</f>
        <v>13.049939236205979</v>
      </c>
      <c r="S6252" s="12">
        <f>(Table1[[#This Row],[Profit]]/Table1[[#This Row],[Selling Price]])</f>
        <v>0.23361867590773325</v>
      </c>
      <c r="T6252">
        <v>7</v>
      </c>
      <c r="U6252" s="2">
        <f>Table1[[#This Row],[Selling Price]]*Table1[[#This Row],[Quantity]]</f>
        <v>391.02</v>
      </c>
      <c r="V6252" s="4">
        <v>0</v>
      </c>
      <c r="W6252">
        <v>168</v>
      </c>
      <c r="X6252" t="s">
        <v>36</v>
      </c>
      <c r="Y6252" t="s">
        <v>52</v>
      </c>
      <c r="Z6252" s="2">
        <v>18.429020592532851</v>
      </c>
    </row>
    <row r="6253" spans="1:26" x14ac:dyDescent="0.35">
      <c r="A6253" t="s">
        <v>119</v>
      </c>
      <c r="B6253" t="s">
        <v>120</v>
      </c>
      <c r="C6253" t="s">
        <v>55</v>
      </c>
      <c r="D6253" t="s">
        <v>46</v>
      </c>
      <c r="E6253" t="s">
        <v>91</v>
      </c>
      <c r="F6253" t="s">
        <v>3144</v>
      </c>
      <c r="G6253" t="s">
        <v>3145</v>
      </c>
      <c r="H6253" t="s">
        <v>32</v>
      </c>
      <c r="I6253" t="s">
        <v>8303</v>
      </c>
      <c r="J6253" s="1">
        <v>41794</v>
      </c>
      <c r="K6253" s="1">
        <v>41799</v>
      </c>
      <c r="L6253" t="s">
        <v>60</v>
      </c>
      <c r="M6253">
        <f>Table1[[#This Row],[Ship Date]]-Table1[[#This Row],[Order Date]]</f>
        <v>5</v>
      </c>
      <c r="N6253">
        <v>6</v>
      </c>
      <c r="O6253" t="s">
        <v>51</v>
      </c>
      <c r="P6253" s="3">
        <v>15.56</v>
      </c>
      <c r="Q6253" s="3">
        <v>11.97175536795382</v>
      </c>
      <c r="R6253" s="3">
        <f>(Table1[[#This Row],[Selling Price]]-Table1[[#This Row],[Cost Price]])</f>
        <v>3.5882446320461803</v>
      </c>
      <c r="S6253" s="12">
        <f>(Table1[[#This Row],[Profit]]/Table1[[#This Row],[Selling Price]])</f>
        <v>0.23060698149397044</v>
      </c>
      <c r="T6253">
        <v>4</v>
      </c>
      <c r="U6253" s="2">
        <f>Table1[[#This Row],[Selling Price]]*Table1[[#This Row],[Quantity]]</f>
        <v>62.24</v>
      </c>
      <c r="V6253" s="4">
        <v>0</v>
      </c>
      <c r="W6253">
        <v>250</v>
      </c>
      <c r="X6253" t="s">
        <v>36</v>
      </c>
      <c r="Y6253" t="s">
        <v>52</v>
      </c>
      <c r="Z6253" s="2">
        <v>5.1157919463261239</v>
      </c>
    </row>
    <row r="6254" spans="1:26" x14ac:dyDescent="0.35">
      <c r="A6254" t="s">
        <v>119</v>
      </c>
      <c r="B6254" t="s">
        <v>120</v>
      </c>
      <c r="C6254" t="s">
        <v>39</v>
      </c>
      <c r="D6254" t="s">
        <v>46</v>
      </c>
      <c r="E6254" t="s">
        <v>102</v>
      </c>
      <c r="F6254" t="s">
        <v>4742</v>
      </c>
      <c r="G6254" t="s">
        <v>4743</v>
      </c>
      <c r="H6254" t="s">
        <v>32</v>
      </c>
      <c r="I6254" t="s">
        <v>8370</v>
      </c>
      <c r="J6254" s="1">
        <v>42913</v>
      </c>
      <c r="K6254" s="1">
        <v>42915</v>
      </c>
      <c r="L6254" t="s">
        <v>34</v>
      </c>
      <c r="M6254">
        <f>Table1[[#This Row],[Ship Date]]-Table1[[#This Row],[Order Date]]</f>
        <v>2</v>
      </c>
      <c r="N6254">
        <v>6</v>
      </c>
      <c r="O6254" t="s">
        <v>51</v>
      </c>
      <c r="P6254" s="3">
        <v>19.440000000000001</v>
      </c>
      <c r="Q6254" s="3">
        <v>16.521304685255949</v>
      </c>
      <c r="R6254" s="3">
        <f>(Table1[[#This Row],[Selling Price]]-Table1[[#This Row],[Cost Price]])</f>
        <v>2.9186953147440526</v>
      </c>
      <c r="S6254" s="12">
        <f>(Table1[[#This Row],[Profit]]/Table1[[#This Row],[Selling Price]])</f>
        <v>0.15013864787778047</v>
      </c>
      <c r="T6254">
        <v>3</v>
      </c>
      <c r="U6254" s="2">
        <f>Table1[[#This Row],[Selling Price]]*Table1[[#This Row],[Quantity]]</f>
        <v>58.320000000000007</v>
      </c>
      <c r="V6254" s="4">
        <v>0</v>
      </c>
      <c r="W6254">
        <v>121</v>
      </c>
      <c r="X6254" t="s">
        <v>36</v>
      </c>
      <c r="Y6254" t="s">
        <v>52</v>
      </c>
      <c r="Z6254" s="2">
        <v>9.1575557562360181</v>
      </c>
    </row>
    <row r="6255" spans="1:26" x14ac:dyDescent="0.35">
      <c r="A6255" t="s">
        <v>119</v>
      </c>
      <c r="B6255" t="s">
        <v>120</v>
      </c>
      <c r="C6255" t="s">
        <v>64</v>
      </c>
      <c r="D6255" t="s">
        <v>46</v>
      </c>
      <c r="E6255" t="s">
        <v>91</v>
      </c>
      <c r="F6255" t="s">
        <v>8097</v>
      </c>
      <c r="G6255" t="s">
        <v>8098</v>
      </c>
      <c r="H6255" t="s">
        <v>32</v>
      </c>
      <c r="I6255" t="s">
        <v>8388</v>
      </c>
      <c r="J6255" s="1">
        <v>42329</v>
      </c>
      <c r="K6255" s="1">
        <v>42335</v>
      </c>
      <c r="L6255" t="s">
        <v>60</v>
      </c>
      <c r="M6255">
        <f>Table1[[#This Row],[Ship Date]]-Table1[[#This Row],[Order Date]]</f>
        <v>6</v>
      </c>
      <c r="N6255">
        <v>11</v>
      </c>
      <c r="O6255" t="s">
        <v>35</v>
      </c>
      <c r="P6255" s="3">
        <v>24.588000000000001</v>
      </c>
      <c r="Q6255" s="3">
        <v>18.810859711198631</v>
      </c>
      <c r="R6255" s="3">
        <f>(Table1[[#This Row],[Selling Price]]-Table1[[#This Row],[Cost Price]])</f>
        <v>5.7771402888013696</v>
      </c>
      <c r="S6255" s="12">
        <f>(Table1[[#This Row],[Profit]]/Table1[[#This Row],[Selling Price]])</f>
        <v>0.23495771469014842</v>
      </c>
      <c r="T6255">
        <v>3</v>
      </c>
      <c r="U6255" s="2">
        <f>Table1[[#This Row],[Selling Price]]*Table1[[#This Row],[Quantity]]</f>
        <v>73.76400000000001</v>
      </c>
      <c r="V6255" s="4">
        <v>0.8</v>
      </c>
      <c r="W6255">
        <v>152</v>
      </c>
      <c r="X6255" t="s">
        <v>68</v>
      </c>
      <c r="Y6255" t="s">
        <v>68</v>
      </c>
      <c r="Z6255" s="2">
        <v>69.545366143259329</v>
      </c>
    </row>
    <row r="6256" spans="1:26" x14ac:dyDescent="0.35">
      <c r="A6256" t="s">
        <v>119</v>
      </c>
      <c r="B6256" t="s">
        <v>120</v>
      </c>
      <c r="C6256" t="s">
        <v>64</v>
      </c>
      <c r="D6256" t="s">
        <v>46</v>
      </c>
      <c r="E6256" t="s">
        <v>65</v>
      </c>
      <c r="F6256" t="s">
        <v>3089</v>
      </c>
      <c r="G6256" t="s">
        <v>5072</v>
      </c>
      <c r="H6256" t="s">
        <v>32</v>
      </c>
      <c r="I6256" t="s">
        <v>8430</v>
      </c>
      <c r="J6256" s="1">
        <v>43002</v>
      </c>
      <c r="K6256" s="1">
        <v>43006</v>
      </c>
      <c r="L6256" t="s">
        <v>60</v>
      </c>
      <c r="M6256">
        <f>Table1[[#This Row],[Ship Date]]-Table1[[#This Row],[Order Date]]</f>
        <v>4</v>
      </c>
      <c r="N6256">
        <v>9</v>
      </c>
      <c r="O6256" t="s">
        <v>61</v>
      </c>
      <c r="P6256" s="3">
        <v>15.51</v>
      </c>
      <c r="Q6256" s="3">
        <v>12.748720069969339</v>
      </c>
      <c r="R6256" s="3">
        <f>(Table1[[#This Row],[Selling Price]]-Table1[[#This Row],[Cost Price]])</f>
        <v>2.7612799300306605</v>
      </c>
      <c r="S6256" s="12">
        <f>(Table1[[#This Row],[Profit]]/Table1[[#This Row],[Selling Price]])</f>
        <v>0.17803223275503938</v>
      </c>
      <c r="T6256">
        <v>1</v>
      </c>
      <c r="U6256" s="2">
        <f>Table1[[#This Row],[Selling Price]]*Table1[[#This Row],[Quantity]]</f>
        <v>15.51</v>
      </c>
      <c r="V6256" s="4">
        <v>0</v>
      </c>
      <c r="W6256">
        <v>369</v>
      </c>
      <c r="X6256" t="s">
        <v>36</v>
      </c>
      <c r="Y6256" t="s">
        <v>68</v>
      </c>
      <c r="Z6256" s="2">
        <v>38.746989107190338</v>
      </c>
    </row>
    <row r="6257" spans="1:26" x14ac:dyDescent="0.35">
      <c r="A6257" t="s">
        <v>119</v>
      </c>
      <c r="B6257" t="s">
        <v>120</v>
      </c>
      <c r="C6257" t="s">
        <v>55</v>
      </c>
      <c r="D6257" t="s">
        <v>46</v>
      </c>
      <c r="E6257" t="s">
        <v>65</v>
      </c>
      <c r="F6257" t="s">
        <v>5959</v>
      </c>
      <c r="G6257" t="s">
        <v>5960</v>
      </c>
      <c r="H6257" t="s">
        <v>32</v>
      </c>
      <c r="I6257" t="s">
        <v>8433</v>
      </c>
      <c r="J6257" s="1">
        <v>41961</v>
      </c>
      <c r="K6257" s="1">
        <v>41963</v>
      </c>
      <c r="L6257" t="s">
        <v>34</v>
      </c>
      <c r="M6257">
        <f>Table1[[#This Row],[Ship Date]]-Table1[[#This Row],[Order Date]]</f>
        <v>2</v>
      </c>
      <c r="N6257">
        <v>11</v>
      </c>
      <c r="O6257" t="s">
        <v>35</v>
      </c>
      <c r="P6257" s="3">
        <v>67.150000000000006</v>
      </c>
      <c r="Q6257" s="3">
        <v>45.802817337121184</v>
      </c>
      <c r="R6257" s="3">
        <f>(Table1[[#This Row],[Selling Price]]-Table1[[#This Row],[Cost Price]])</f>
        <v>21.347182662878822</v>
      </c>
      <c r="S6257" s="12">
        <f>(Table1[[#This Row],[Profit]]/Table1[[#This Row],[Selling Price]])</f>
        <v>0.31790294360206733</v>
      </c>
      <c r="T6257">
        <v>5</v>
      </c>
      <c r="U6257" s="2">
        <f>Table1[[#This Row],[Selling Price]]*Table1[[#This Row],[Quantity]]</f>
        <v>335.75</v>
      </c>
      <c r="V6257" s="4">
        <v>0</v>
      </c>
      <c r="W6257">
        <v>276</v>
      </c>
      <c r="X6257" t="s">
        <v>36</v>
      </c>
      <c r="Y6257" t="s">
        <v>52</v>
      </c>
      <c r="Z6257" s="2">
        <v>20.145</v>
      </c>
    </row>
    <row r="6258" spans="1:26" x14ac:dyDescent="0.35">
      <c r="A6258" t="s">
        <v>119</v>
      </c>
      <c r="B6258" t="s">
        <v>120</v>
      </c>
      <c r="C6258" t="s">
        <v>39</v>
      </c>
      <c r="D6258" t="s">
        <v>46</v>
      </c>
      <c r="E6258" t="s">
        <v>86</v>
      </c>
      <c r="F6258" t="s">
        <v>1458</v>
      </c>
      <c r="G6258" t="s">
        <v>1459</v>
      </c>
      <c r="H6258" t="s">
        <v>32</v>
      </c>
      <c r="I6258" t="s">
        <v>8439</v>
      </c>
      <c r="J6258" s="1">
        <v>43021</v>
      </c>
      <c r="K6258" s="1">
        <v>43028</v>
      </c>
      <c r="L6258" t="s">
        <v>60</v>
      </c>
      <c r="M6258">
        <f>Table1[[#This Row],[Ship Date]]-Table1[[#This Row],[Order Date]]</f>
        <v>7</v>
      </c>
      <c r="N6258">
        <v>10</v>
      </c>
      <c r="O6258" t="s">
        <v>61</v>
      </c>
      <c r="P6258" s="3">
        <v>5083.96</v>
      </c>
      <c r="Q6258" s="3">
        <v>3808.799139577186</v>
      </c>
      <c r="R6258" s="3">
        <f>(Table1[[#This Row],[Selling Price]]-Table1[[#This Row],[Cost Price]])</f>
        <v>1275.160860422814</v>
      </c>
      <c r="S6258" s="12">
        <f>(Table1[[#This Row],[Profit]]/Table1[[#This Row],[Selling Price]])</f>
        <v>0.25082039599501454</v>
      </c>
      <c r="T6258">
        <v>5</v>
      </c>
      <c r="U6258" s="2">
        <f>Table1[[#This Row],[Selling Price]]*Table1[[#This Row],[Quantity]]</f>
        <v>25419.8</v>
      </c>
      <c r="V6258" s="4">
        <v>0.2</v>
      </c>
      <c r="W6258">
        <v>411</v>
      </c>
      <c r="X6258" t="s">
        <v>68</v>
      </c>
      <c r="Y6258" t="s">
        <v>36</v>
      </c>
      <c r="Z6258" s="2">
        <v>1851.752900549171</v>
      </c>
    </row>
    <row r="6259" spans="1:26" x14ac:dyDescent="0.35">
      <c r="A6259" t="s">
        <v>119</v>
      </c>
      <c r="B6259" t="s">
        <v>120</v>
      </c>
      <c r="C6259" t="s">
        <v>55</v>
      </c>
      <c r="D6259" t="s">
        <v>46</v>
      </c>
      <c r="E6259" t="s">
        <v>65</v>
      </c>
      <c r="F6259" t="s">
        <v>1645</v>
      </c>
      <c r="G6259" t="s">
        <v>1646</v>
      </c>
      <c r="H6259" t="s">
        <v>32</v>
      </c>
      <c r="I6259" t="s">
        <v>8472</v>
      </c>
      <c r="J6259" s="1">
        <v>42499</v>
      </c>
      <c r="K6259" s="1">
        <v>42503</v>
      </c>
      <c r="L6259" t="s">
        <v>60</v>
      </c>
      <c r="M6259">
        <f>Table1[[#This Row],[Ship Date]]-Table1[[#This Row],[Order Date]]</f>
        <v>4</v>
      </c>
      <c r="N6259">
        <v>5</v>
      </c>
      <c r="O6259" t="s">
        <v>51</v>
      </c>
      <c r="P6259" s="3">
        <v>856.65599999999995</v>
      </c>
      <c r="Q6259" s="3">
        <v>667.58184093557213</v>
      </c>
      <c r="R6259" s="3">
        <f>(Table1[[#This Row],[Selling Price]]-Table1[[#This Row],[Cost Price]])</f>
        <v>189.07415906442782</v>
      </c>
      <c r="S6259" s="12">
        <f>(Table1[[#This Row],[Profit]]/Table1[[#This Row],[Selling Price]])</f>
        <v>0.22071188325818977</v>
      </c>
      <c r="T6259">
        <v>6</v>
      </c>
      <c r="U6259" s="2">
        <f>Table1[[#This Row],[Selling Price]]*Table1[[#This Row],[Quantity]]</f>
        <v>5139.9359999999997</v>
      </c>
      <c r="V6259" s="4">
        <v>0.2</v>
      </c>
      <c r="W6259">
        <v>131</v>
      </c>
      <c r="X6259" t="s">
        <v>36</v>
      </c>
      <c r="Y6259" t="s">
        <v>36</v>
      </c>
      <c r="Z6259" s="2">
        <v>400.03175912208229</v>
      </c>
    </row>
    <row r="6260" spans="1:26" x14ac:dyDescent="0.35">
      <c r="A6260" t="s">
        <v>119</v>
      </c>
      <c r="B6260" t="s">
        <v>120</v>
      </c>
      <c r="C6260" t="s">
        <v>27</v>
      </c>
      <c r="D6260" t="s">
        <v>46</v>
      </c>
      <c r="E6260" t="s">
        <v>86</v>
      </c>
      <c r="F6260" t="s">
        <v>2410</v>
      </c>
      <c r="G6260" t="s">
        <v>2411</v>
      </c>
      <c r="H6260" t="s">
        <v>32</v>
      </c>
      <c r="I6260" t="s">
        <v>8510</v>
      </c>
      <c r="J6260" s="1">
        <v>43062</v>
      </c>
      <c r="K6260" s="1">
        <v>43065</v>
      </c>
      <c r="L6260" t="s">
        <v>199</v>
      </c>
      <c r="M6260">
        <f>Table1[[#This Row],[Ship Date]]-Table1[[#This Row],[Order Date]]</f>
        <v>3</v>
      </c>
      <c r="N6260">
        <v>11</v>
      </c>
      <c r="O6260" t="s">
        <v>35</v>
      </c>
      <c r="P6260" s="3">
        <v>6.1040000000000001</v>
      </c>
      <c r="Q6260" s="3">
        <v>4.2265100541257583</v>
      </c>
      <c r="R6260" s="3">
        <f>(Table1[[#This Row],[Selling Price]]-Table1[[#This Row],[Cost Price]])</f>
        <v>1.8774899458742418</v>
      </c>
      <c r="S6260" s="12">
        <f>(Table1[[#This Row],[Profit]]/Table1[[#This Row],[Selling Price]])</f>
        <v>0.30758354290207107</v>
      </c>
      <c r="T6260">
        <v>2</v>
      </c>
      <c r="U6260" s="2">
        <f>Table1[[#This Row],[Selling Price]]*Table1[[#This Row],[Quantity]]</f>
        <v>12.208</v>
      </c>
      <c r="V6260" s="4">
        <v>0.8</v>
      </c>
      <c r="W6260">
        <v>495</v>
      </c>
      <c r="X6260" t="s">
        <v>36</v>
      </c>
      <c r="Y6260" t="s">
        <v>52</v>
      </c>
      <c r="Z6260" s="2">
        <v>22.690286331780431</v>
      </c>
    </row>
    <row r="6261" spans="1:26" x14ac:dyDescent="0.35">
      <c r="A6261" t="s">
        <v>119</v>
      </c>
      <c r="B6261" t="s">
        <v>120</v>
      </c>
      <c r="C6261" t="s">
        <v>39</v>
      </c>
      <c r="D6261" t="s">
        <v>46</v>
      </c>
      <c r="E6261" t="s">
        <v>86</v>
      </c>
      <c r="F6261" t="s">
        <v>900</v>
      </c>
      <c r="G6261" t="s">
        <v>901</v>
      </c>
      <c r="H6261" t="s">
        <v>32</v>
      </c>
      <c r="I6261" t="s">
        <v>8662</v>
      </c>
      <c r="J6261" s="1">
        <v>42684</v>
      </c>
      <c r="K6261" s="1">
        <v>42688</v>
      </c>
      <c r="L6261" t="s">
        <v>60</v>
      </c>
      <c r="M6261">
        <f>Table1[[#This Row],[Ship Date]]-Table1[[#This Row],[Order Date]]</f>
        <v>4</v>
      </c>
      <c r="N6261">
        <v>11</v>
      </c>
      <c r="O6261" t="s">
        <v>35</v>
      </c>
      <c r="P6261" s="3">
        <v>3.64</v>
      </c>
      <c r="Q6261" s="3">
        <v>2.549151046457677</v>
      </c>
      <c r="R6261" s="3">
        <f>(Table1[[#This Row],[Selling Price]]-Table1[[#This Row],[Cost Price]])</f>
        <v>1.0908489535423231</v>
      </c>
      <c r="S6261" s="12">
        <f>(Table1[[#This Row],[Profit]]/Table1[[#This Row],[Selling Price]])</f>
        <v>0.29968377844569316</v>
      </c>
      <c r="T6261">
        <v>1</v>
      </c>
      <c r="U6261" s="2">
        <f>Table1[[#This Row],[Selling Price]]*Table1[[#This Row],[Quantity]]</f>
        <v>3.64</v>
      </c>
      <c r="V6261" s="4">
        <v>0.2</v>
      </c>
      <c r="W6261">
        <v>106</v>
      </c>
      <c r="X6261" t="s">
        <v>36</v>
      </c>
      <c r="Y6261" t="s">
        <v>36</v>
      </c>
      <c r="Z6261" s="2">
        <v>12.01357565423384</v>
      </c>
    </row>
    <row r="6262" spans="1:26" x14ac:dyDescent="0.35">
      <c r="A6262" t="s">
        <v>119</v>
      </c>
      <c r="B6262" t="s">
        <v>120</v>
      </c>
      <c r="C6262" t="s">
        <v>39</v>
      </c>
      <c r="D6262" t="s">
        <v>46</v>
      </c>
      <c r="E6262" t="s">
        <v>102</v>
      </c>
      <c r="F6262" t="s">
        <v>4095</v>
      </c>
      <c r="G6262" t="s">
        <v>4096</v>
      </c>
      <c r="H6262" t="s">
        <v>32</v>
      </c>
      <c r="I6262" t="s">
        <v>8692</v>
      </c>
      <c r="J6262" s="1">
        <v>42112</v>
      </c>
      <c r="K6262" s="1">
        <v>42116</v>
      </c>
      <c r="L6262" t="s">
        <v>34</v>
      </c>
      <c r="M6262">
        <f>Table1[[#This Row],[Ship Date]]-Table1[[#This Row],[Order Date]]</f>
        <v>4</v>
      </c>
      <c r="N6262">
        <v>4</v>
      </c>
      <c r="O6262" t="s">
        <v>106</v>
      </c>
      <c r="P6262" s="3">
        <v>15.552</v>
      </c>
      <c r="Q6262" s="3">
        <v>12.12161122152026</v>
      </c>
      <c r="R6262" s="3">
        <f>(Table1[[#This Row],[Selling Price]]-Table1[[#This Row],[Cost Price]])</f>
        <v>3.43038877847974</v>
      </c>
      <c r="S6262" s="12">
        <f>(Table1[[#This Row],[Profit]]/Table1[[#This Row],[Selling Price]])</f>
        <v>0.22057541013887216</v>
      </c>
      <c r="T6262">
        <v>3</v>
      </c>
      <c r="U6262" s="2">
        <f>Table1[[#This Row],[Selling Price]]*Table1[[#This Row],[Quantity]]</f>
        <v>46.655999999999999</v>
      </c>
      <c r="V6262" s="4">
        <v>0.2</v>
      </c>
      <c r="W6262">
        <v>410</v>
      </c>
      <c r="X6262" t="s">
        <v>36</v>
      </c>
      <c r="Y6262" t="s">
        <v>52</v>
      </c>
      <c r="Z6262" s="2">
        <v>4.8922927140554471</v>
      </c>
    </row>
    <row r="6263" spans="1:26" x14ac:dyDescent="0.35">
      <c r="A6263" t="s">
        <v>119</v>
      </c>
      <c r="B6263" t="s">
        <v>120</v>
      </c>
      <c r="C6263" t="s">
        <v>39</v>
      </c>
      <c r="D6263" t="s">
        <v>46</v>
      </c>
      <c r="E6263" t="s">
        <v>65</v>
      </c>
      <c r="F6263" t="s">
        <v>231</v>
      </c>
      <c r="G6263" t="s">
        <v>232</v>
      </c>
      <c r="H6263" t="s">
        <v>32</v>
      </c>
      <c r="I6263" t="s">
        <v>8697</v>
      </c>
      <c r="J6263" s="1">
        <v>42319</v>
      </c>
      <c r="K6263" s="1">
        <v>42319</v>
      </c>
      <c r="L6263" t="s">
        <v>1118</v>
      </c>
      <c r="M6263">
        <f>Table1[[#This Row],[Ship Date]]-Table1[[#This Row],[Order Date]]</f>
        <v>0</v>
      </c>
      <c r="N6263">
        <v>11</v>
      </c>
      <c r="O6263" t="s">
        <v>35</v>
      </c>
      <c r="P6263" s="3">
        <v>418.32</v>
      </c>
      <c r="Q6263" s="3">
        <v>296.18929742441662</v>
      </c>
      <c r="R6263" s="3">
        <f>(Table1[[#This Row],[Selling Price]]-Table1[[#This Row],[Cost Price]])</f>
        <v>122.13070257558337</v>
      </c>
      <c r="S6263" s="12">
        <f>(Table1[[#This Row],[Profit]]/Table1[[#This Row],[Selling Price]])</f>
        <v>0.29195520791638785</v>
      </c>
      <c r="T6263">
        <v>7</v>
      </c>
      <c r="U6263" s="2">
        <f>Table1[[#This Row],[Selling Price]]*Table1[[#This Row],[Quantity]]</f>
        <v>2928.24</v>
      </c>
      <c r="V6263" s="4">
        <v>0</v>
      </c>
      <c r="W6263">
        <v>293</v>
      </c>
      <c r="X6263" t="s">
        <v>36</v>
      </c>
      <c r="Y6263" t="s">
        <v>36</v>
      </c>
      <c r="Z6263" s="2">
        <v>215.7989784591206</v>
      </c>
    </row>
    <row r="6264" spans="1:26" x14ac:dyDescent="0.35">
      <c r="A6264" t="s">
        <v>119</v>
      </c>
      <c r="B6264" t="s">
        <v>120</v>
      </c>
      <c r="C6264" t="s">
        <v>55</v>
      </c>
      <c r="D6264" t="s">
        <v>46</v>
      </c>
      <c r="E6264" t="s">
        <v>102</v>
      </c>
      <c r="F6264" t="s">
        <v>1813</v>
      </c>
      <c r="G6264" t="s">
        <v>1814</v>
      </c>
      <c r="H6264" t="s">
        <v>32</v>
      </c>
      <c r="I6264" t="s">
        <v>8700</v>
      </c>
      <c r="J6264" s="1">
        <v>42936</v>
      </c>
      <c r="K6264" s="1">
        <v>42941</v>
      </c>
      <c r="L6264" t="s">
        <v>60</v>
      </c>
      <c r="M6264">
        <f>Table1[[#This Row],[Ship Date]]-Table1[[#This Row],[Order Date]]</f>
        <v>5</v>
      </c>
      <c r="N6264">
        <v>7</v>
      </c>
      <c r="O6264" t="s">
        <v>51</v>
      </c>
      <c r="P6264" s="3">
        <v>13.36</v>
      </c>
      <c r="Q6264" s="3">
        <v>11.317172140084439</v>
      </c>
      <c r="R6264" s="3">
        <f>(Table1[[#This Row],[Selling Price]]-Table1[[#This Row],[Cost Price]])</f>
        <v>2.04282785991556</v>
      </c>
      <c r="S6264" s="12">
        <f>(Table1[[#This Row],[Profit]]/Table1[[#This Row],[Selling Price]])</f>
        <v>0.15290627693978742</v>
      </c>
      <c r="T6264">
        <v>2</v>
      </c>
      <c r="U6264" s="2">
        <f>Table1[[#This Row],[Selling Price]]*Table1[[#This Row],[Quantity]]</f>
        <v>26.72</v>
      </c>
      <c r="V6264" s="4">
        <v>0</v>
      </c>
      <c r="W6264">
        <v>453</v>
      </c>
      <c r="X6264" t="s">
        <v>36</v>
      </c>
      <c r="Y6264" t="s">
        <v>52</v>
      </c>
      <c r="Z6264" s="2">
        <v>12.147073831448729</v>
      </c>
    </row>
    <row r="6265" spans="1:26" x14ac:dyDescent="0.35">
      <c r="A6265" t="s">
        <v>119</v>
      </c>
      <c r="B6265" t="s">
        <v>120</v>
      </c>
      <c r="C6265" t="s">
        <v>64</v>
      </c>
      <c r="D6265" t="s">
        <v>46</v>
      </c>
      <c r="E6265" t="s">
        <v>270</v>
      </c>
      <c r="F6265" t="s">
        <v>3822</v>
      </c>
      <c r="G6265" t="s">
        <v>3823</v>
      </c>
      <c r="H6265" t="s">
        <v>32</v>
      </c>
      <c r="I6265" t="s">
        <v>8746</v>
      </c>
      <c r="J6265" s="1">
        <v>42838</v>
      </c>
      <c r="K6265" s="1">
        <v>42842</v>
      </c>
      <c r="L6265" t="s">
        <v>60</v>
      </c>
      <c r="M6265">
        <f>Table1[[#This Row],[Ship Date]]-Table1[[#This Row],[Order Date]]</f>
        <v>4</v>
      </c>
      <c r="N6265">
        <v>4</v>
      </c>
      <c r="O6265" t="s">
        <v>106</v>
      </c>
      <c r="P6265" s="3">
        <v>7.92</v>
      </c>
      <c r="Q6265" s="3">
        <v>6.1538937891656627</v>
      </c>
      <c r="R6265" s="3">
        <f>(Table1[[#This Row],[Selling Price]]-Table1[[#This Row],[Cost Price]])</f>
        <v>1.7661062108343373</v>
      </c>
      <c r="S6265" s="12">
        <f>(Table1[[#This Row],[Profit]]/Table1[[#This Row],[Selling Price]])</f>
        <v>0.22299320843867895</v>
      </c>
      <c r="T6265">
        <v>5</v>
      </c>
      <c r="U6265" s="2">
        <f>Table1[[#This Row],[Selling Price]]*Table1[[#This Row],[Quantity]]</f>
        <v>39.6</v>
      </c>
      <c r="V6265" s="4">
        <v>0.2</v>
      </c>
      <c r="W6265">
        <v>259</v>
      </c>
      <c r="X6265" t="s">
        <v>36</v>
      </c>
      <c r="Y6265" t="s">
        <v>52</v>
      </c>
      <c r="Z6265" s="2">
        <v>4.361995873450593</v>
      </c>
    </row>
    <row r="6266" spans="1:26" x14ac:dyDescent="0.35">
      <c r="A6266" t="s">
        <v>119</v>
      </c>
      <c r="B6266" t="s">
        <v>120</v>
      </c>
      <c r="C6266" t="s">
        <v>64</v>
      </c>
      <c r="D6266" t="s">
        <v>46</v>
      </c>
      <c r="E6266" t="s">
        <v>102</v>
      </c>
      <c r="F6266" t="s">
        <v>3131</v>
      </c>
      <c r="G6266" t="s">
        <v>3132</v>
      </c>
      <c r="H6266" t="s">
        <v>32</v>
      </c>
      <c r="I6266" t="s">
        <v>8793</v>
      </c>
      <c r="J6266" s="1">
        <v>42155</v>
      </c>
      <c r="K6266" s="1">
        <v>42160</v>
      </c>
      <c r="L6266" t="s">
        <v>34</v>
      </c>
      <c r="M6266">
        <f>Table1[[#This Row],[Ship Date]]-Table1[[#This Row],[Order Date]]</f>
        <v>5</v>
      </c>
      <c r="N6266">
        <v>5</v>
      </c>
      <c r="O6266" t="s">
        <v>51</v>
      </c>
      <c r="P6266" s="3">
        <v>173.488</v>
      </c>
      <c r="Q6266" s="3">
        <v>131.9584928752929</v>
      </c>
      <c r="R6266" s="3">
        <f>(Table1[[#This Row],[Selling Price]]-Table1[[#This Row],[Cost Price]])</f>
        <v>41.529507124707095</v>
      </c>
      <c r="S6266" s="12">
        <f>(Table1[[#This Row],[Profit]]/Table1[[#This Row],[Selling Price]])</f>
        <v>0.23937970997825264</v>
      </c>
      <c r="T6266">
        <v>7</v>
      </c>
      <c r="U6266" s="2">
        <f>Table1[[#This Row],[Selling Price]]*Table1[[#This Row],[Quantity]]</f>
        <v>1214.4159999999999</v>
      </c>
      <c r="V6266" s="4">
        <v>0.2</v>
      </c>
      <c r="W6266">
        <v>376</v>
      </c>
      <c r="X6266" t="s">
        <v>36</v>
      </c>
      <c r="Y6266" t="s">
        <v>68</v>
      </c>
      <c r="Z6266" s="2">
        <v>53.549517225752012</v>
      </c>
    </row>
    <row r="6267" spans="1:26" x14ac:dyDescent="0.35">
      <c r="A6267" t="s">
        <v>119</v>
      </c>
      <c r="B6267" t="s">
        <v>120</v>
      </c>
      <c r="C6267" t="s">
        <v>45</v>
      </c>
      <c r="D6267" t="s">
        <v>46</v>
      </c>
      <c r="E6267" t="s">
        <v>102</v>
      </c>
      <c r="F6267" t="s">
        <v>2987</v>
      </c>
      <c r="G6267" t="s">
        <v>2988</v>
      </c>
      <c r="H6267" t="s">
        <v>32</v>
      </c>
      <c r="I6267" t="s">
        <v>8807</v>
      </c>
      <c r="J6267" s="1">
        <v>43044</v>
      </c>
      <c r="K6267" s="1">
        <v>43046</v>
      </c>
      <c r="L6267" t="s">
        <v>199</v>
      </c>
      <c r="M6267">
        <f>Table1[[#This Row],[Ship Date]]-Table1[[#This Row],[Order Date]]</f>
        <v>2</v>
      </c>
      <c r="N6267">
        <v>11</v>
      </c>
      <c r="O6267" t="s">
        <v>35</v>
      </c>
      <c r="P6267" s="3">
        <v>67.8</v>
      </c>
      <c r="Q6267" s="3">
        <v>54.080914055739733</v>
      </c>
      <c r="R6267" s="3">
        <f>(Table1[[#This Row],[Selling Price]]-Table1[[#This Row],[Cost Price]])</f>
        <v>13.719085944260264</v>
      </c>
      <c r="S6267" s="12">
        <f>(Table1[[#This Row],[Profit]]/Table1[[#This Row],[Selling Price]])</f>
        <v>0.202346400357821</v>
      </c>
      <c r="T6267">
        <v>10</v>
      </c>
      <c r="U6267" s="2">
        <f>Table1[[#This Row],[Selling Price]]*Table1[[#This Row],[Quantity]]</f>
        <v>678</v>
      </c>
      <c r="V6267" s="4">
        <v>0</v>
      </c>
      <c r="W6267">
        <v>370</v>
      </c>
      <c r="X6267" t="s">
        <v>36</v>
      </c>
      <c r="Y6267" t="s">
        <v>52</v>
      </c>
      <c r="Z6267" s="2">
        <v>17.27828753088685</v>
      </c>
    </row>
    <row r="6268" spans="1:26" x14ac:dyDescent="0.35">
      <c r="A6268" t="s">
        <v>119</v>
      </c>
      <c r="B6268" t="s">
        <v>120</v>
      </c>
      <c r="C6268" t="s">
        <v>27</v>
      </c>
      <c r="D6268" t="s">
        <v>46</v>
      </c>
      <c r="E6268" t="s">
        <v>86</v>
      </c>
      <c r="F6268" t="s">
        <v>4162</v>
      </c>
      <c r="G6268" t="s">
        <v>4163</v>
      </c>
      <c r="H6268" t="s">
        <v>32</v>
      </c>
      <c r="I6268" t="s">
        <v>8858</v>
      </c>
      <c r="J6268" s="1">
        <v>42692</v>
      </c>
      <c r="K6268" s="1">
        <v>42692</v>
      </c>
      <c r="L6268" t="s">
        <v>1118</v>
      </c>
      <c r="M6268">
        <f>Table1[[#This Row],[Ship Date]]-Table1[[#This Row],[Order Date]]</f>
        <v>0</v>
      </c>
      <c r="N6268">
        <v>11</v>
      </c>
      <c r="O6268" t="s">
        <v>35</v>
      </c>
      <c r="P6268" s="3">
        <v>61.12</v>
      </c>
      <c r="Q6268" s="3">
        <v>45.201005436985888</v>
      </c>
      <c r="R6268" s="3">
        <f>(Table1[[#This Row],[Selling Price]]-Table1[[#This Row],[Cost Price]])</f>
        <v>15.91899456301411</v>
      </c>
      <c r="S6268" s="12">
        <f>(Table1[[#This Row],[Profit]]/Table1[[#This Row],[Selling Price]])</f>
        <v>0.2604547539760162</v>
      </c>
      <c r="T6268">
        <v>5</v>
      </c>
      <c r="U6268" s="2">
        <f>Table1[[#This Row],[Selling Price]]*Table1[[#This Row],[Quantity]]</f>
        <v>305.59999999999997</v>
      </c>
      <c r="V6268" s="4">
        <v>0.2</v>
      </c>
      <c r="W6268">
        <v>324</v>
      </c>
      <c r="X6268" t="s">
        <v>36</v>
      </c>
      <c r="Y6268" t="s">
        <v>52</v>
      </c>
      <c r="Z6268" s="2">
        <v>21.172589071721951</v>
      </c>
    </row>
    <row r="6269" spans="1:26" x14ac:dyDescent="0.35">
      <c r="A6269" t="s">
        <v>119</v>
      </c>
      <c r="B6269" t="s">
        <v>120</v>
      </c>
      <c r="C6269" t="s">
        <v>45</v>
      </c>
      <c r="D6269" t="s">
        <v>46</v>
      </c>
      <c r="E6269" t="s">
        <v>65</v>
      </c>
      <c r="F6269" t="s">
        <v>4259</v>
      </c>
      <c r="G6269" t="s">
        <v>4260</v>
      </c>
      <c r="H6269" t="s">
        <v>32</v>
      </c>
      <c r="I6269" t="s">
        <v>8923</v>
      </c>
      <c r="J6269" s="1">
        <v>42244</v>
      </c>
      <c r="K6269" s="1">
        <v>42249</v>
      </c>
      <c r="L6269" t="s">
        <v>60</v>
      </c>
      <c r="M6269">
        <f>Table1[[#This Row],[Ship Date]]-Table1[[#This Row],[Order Date]]</f>
        <v>5</v>
      </c>
      <c r="N6269">
        <v>8</v>
      </c>
      <c r="O6269" t="s">
        <v>61</v>
      </c>
      <c r="P6269" s="3">
        <v>470.36</v>
      </c>
      <c r="Q6269" s="3">
        <v>316.78882383104752</v>
      </c>
      <c r="R6269" s="3">
        <f>(Table1[[#This Row],[Selling Price]]-Table1[[#This Row],[Cost Price]])</f>
        <v>153.57117616895249</v>
      </c>
      <c r="S6269" s="12">
        <f>(Table1[[#This Row],[Profit]]/Table1[[#This Row],[Selling Price]])</f>
        <v>0.3264971004527436</v>
      </c>
      <c r="T6269">
        <v>11</v>
      </c>
      <c r="U6269" s="2">
        <f>Table1[[#This Row],[Selling Price]]*Table1[[#This Row],[Quantity]]</f>
        <v>5173.96</v>
      </c>
      <c r="V6269" s="4">
        <v>0</v>
      </c>
      <c r="W6269">
        <v>271</v>
      </c>
      <c r="X6269" t="s">
        <v>36</v>
      </c>
      <c r="Y6269" t="s">
        <v>36</v>
      </c>
      <c r="Z6269" s="2">
        <v>143.64432677972351</v>
      </c>
    </row>
    <row r="6270" spans="1:26" x14ac:dyDescent="0.35">
      <c r="A6270" t="s">
        <v>119</v>
      </c>
      <c r="B6270" t="s">
        <v>120</v>
      </c>
      <c r="C6270" t="s">
        <v>45</v>
      </c>
      <c r="D6270" t="s">
        <v>46</v>
      </c>
      <c r="E6270" t="s">
        <v>86</v>
      </c>
      <c r="F6270" t="s">
        <v>4344</v>
      </c>
      <c r="G6270" t="s">
        <v>4345</v>
      </c>
      <c r="H6270" t="s">
        <v>32</v>
      </c>
      <c r="I6270" t="s">
        <v>8944</v>
      </c>
      <c r="J6270" s="1">
        <v>41911</v>
      </c>
      <c r="K6270" s="1">
        <v>41916</v>
      </c>
      <c r="L6270" t="s">
        <v>60</v>
      </c>
      <c r="M6270">
        <f>Table1[[#This Row],[Ship Date]]-Table1[[#This Row],[Order Date]]</f>
        <v>5</v>
      </c>
      <c r="N6270">
        <v>9</v>
      </c>
      <c r="O6270" t="s">
        <v>61</v>
      </c>
      <c r="P6270" s="3">
        <v>10.048</v>
      </c>
      <c r="Q6270" s="3">
        <v>8.2443012847412653</v>
      </c>
      <c r="R6270" s="3">
        <f>(Table1[[#This Row],[Selling Price]]-Table1[[#This Row],[Cost Price]])</f>
        <v>1.8036987152587347</v>
      </c>
      <c r="S6270" s="12">
        <f>(Table1[[#This Row],[Profit]]/Table1[[#This Row],[Selling Price]])</f>
        <v>0.17950823201221483</v>
      </c>
      <c r="T6270">
        <v>2</v>
      </c>
      <c r="U6270" s="2">
        <f>Table1[[#This Row],[Selling Price]]*Table1[[#This Row],[Quantity]]</f>
        <v>20.096</v>
      </c>
      <c r="V6270" s="4">
        <v>0.2</v>
      </c>
      <c r="W6270">
        <v>386</v>
      </c>
      <c r="X6270" t="s">
        <v>36</v>
      </c>
      <c r="Y6270" t="s">
        <v>52</v>
      </c>
      <c r="Z6270" s="2">
        <v>11.952934642648581</v>
      </c>
    </row>
    <row r="6271" spans="1:26" x14ac:dyDescent="0.35">
      <c r="A6271" t="s">
        <v>119</v>
      </c>
      <c r="B6271" t="s">
        <v>120</v>
      </c>
      <c r="C6271" t="s">
        <v>64</v>
      </c>
      <c r="D6271" t="s">
        <v>46</v>
      </c>
      <c r="E6271" t="s">
        <v>86</v>
      </c>
      <c r="F6271" t="s">
        <v>791</v>
      </c>
      <c r="G6271" t="s">
        <v>792</v>
      </c>
      <c r="H6271" t="s">
        <v>32</v>
      </c>
      <c r="I6271" t="s">
        <v>8970</v>
      </c>
      <c r="J6271" s="1">
        <v>41846</v>
      </c>
      <c r="K6271" s="1">
        <v>41850</v>
      </c>
      <c r="L6271" t="s">
        <v>60</v>
      </c>
      <c r="M6271">
        <f>Table1[[#This Row],[Ship Date]]-Table1[[#This Row],[Order Date]]</f>
        <v>4</v>
      </c>
      <c r="N6271">
        <v>7</v>
      </c>
      <c r="O6271" t="s">
        <v>51</v>
      </c>
      <c r="P6271" s="3">
        <v>8.8800000000000008</v>
      </c>
      <c r="Q6271" s="3">
        <v>6.60548451334963</v>
      </c>
      <c r="R6271" s="3">
        <f>(Table1[[#This Row],[Selling Price]]-Table1[[#This Row],[Cost Price]])</f>
        <v>2.2745154866503707</v>
      </c>
      <c r="S6271" s="12">
        <f>(Table1[[#This Row],[Profit]]/Table1[[#This Row],[Selling Price]])</f>
        <v>0.25613913137954625</v>
      </c>
      <c r="T6271">
        <v>5</v>
      </c>
      <c r="U6271" s="2">
        <f>Table1[[#This Row],[Selling Price]]*Table1[[#This Row],[Quantity]]</f>
        <v>44.400000000000006</v>
      </c>
      <c r="V6271" s="4">
        <v>0.8</v>
      </c>
      <c r="W6271">
        <v>461</v>
      </c>
      <c r="X6271" t="s">
        <v>36</v>
      </c>
      <c r="Y6271" t="s">
        <v>52</v>
      </c>
      <c r="Z6271" s="2">
        <v>6.8898729160993968</v>
      </c>
    </row>
    <row r="6272" spans="1:26" x14ac:dyDescent="0.35">
      <c r="A6272" t="s">
        <v>119</v>
      </c>
      <c r="B6272" t="s">
        <v>120</v>
      </c>
      <c r="C6272" t="s">
        <v>45</v>
      </c>
      <c r="D6272" t="s">
        <v>46</v>
      </c>
      <c r="E6272" t="s">
        <v>75</v>
      </c>
      <c r="F6272" t="s">
        <v>2958</v>
      </c>
      <c r="G6272" t="s">
        <v>2959</v>
      </c>
      <c r="H6272" t="s">
        <v>32</v>
      </c>
      <c r="I6272" t="s">
        <v>8984</v>
      </c>
      <c r="J6272" s="1">
        <v>41950</v>
      </c>
      <c r="K6272" s="1">
        <v>41954</v>
      </c>
      <c r="L6272" t="s">
        <v>34</v>
      </c>
      <c r="M6272">
        <f>Table1[[#This Row],[Ship Date]]-Table1[[#This Row],[Order Date]]</f>
        <v>4</v>
      </c>
      <c r="N6272">
        <v>11</v>
      </c>
      <c r="O6272" t="s">
        <v>35</v>
      </c>
      <c r="P6272" s="3">
        <v>120.768</v>
      </c>
      <c r="Q6272" s="3">
        <v>82.051383487705252</v>
      </c>
      <c r="R6272" s="3">
        <f>(Table1[[#This Row],[Selling Price]]-Table1[[#This Row],[Cost Price]])</f>
        <v>38.716616512294749</v>
      </c>
      <c r="S6272" s="12">
        <f>(Table1[[#This Row],[Profit]]/Table1[[#This Row],[Selling Price]])</f>
        <v>0.32058671595368599</v>
      </c>
      <c r="T6272">
        <v>4</v>
      </c>
      <c r="U6272" s="2">
        <f>Table1[[#This Row],[Selling Price]]*Table1[[#This Row],[Quantity]]</f>
        <v>483.072</v>
      </c>
      <c r="V6272" s="4">
        <v>0.2</v>
      </c>
      <c r="W6272">
        <v>121</v>
      </c>
      <c r="X6272" t="s">
        <v>36</v>
      </c>
      <c r="Y6272" t="s">
        <v>68</v>
      </c>
      <c r="Z6272" s="2">
        <v>82.913557492125491</v>
      </c>
    </row>
    <row r="6273" spans="1:26" x14ac:dyDescent="0.35">
      <c r="A6273" t="s">
        <v>119</v>
      </c>
      <c r="B6273" t="s">
        <v>120</v>
      </c>
      <c r="C6273" t="s">
        <v>55</v>
      </c>
      <c r="D6273" t="s">
        <v>46</v>
      </c>
      <c r="E6273" t="s">
        <v>65</v>
      </c>
      <c r="F6273" t="s">
        <v>3839</v>
      </c>
      <c r="G6273" t="s">
        <v>3840</v>
      </c>
      <c r="H6273" t="s">
        <v>32</v>
      </c>
      <c r="I6273" t="s">
        <v>9009</v>
      </c>
      <c r="J6273" s="1">
        <v>42845</v>
      </c>
      <c r="K6273" s="1">
        <v>42846</v>
      </c>
      <c r="L6273" t="s">
        <v>199</v>
      </c>
      <c r="M6273">
        <f>Table1[[#This Row],[Ship Date]]-Table1[[#This Row],[Order Date]]</f>
        <v>1</v>
      </c>
      <c r="N6273">
        <v>4</v>
      </c>
      <c r="O6273" t="s">
        <v>106</v>
      </c>
      <c r="P6273" s="3">
        <v>848.54399999999998</v>
      </c>
      <c r="Q6273" s="3">
        <v>690.12796082205193</v>
      </c>
      <c r="R6273" s="3">
        <f>(Table1[[#This Row],[Selling Price]]-Table1[[#This Row],[Cost Price]])</f>
        <v>158.41603917794805</v>
      </c>
      <c r="S6273" s="12">
        <f>(Table1[[#This Row],[Profit]]/Table1[[#This Row],[Selling Price]])</f>
        <v>0.18669160253086234</v>
      </c>
      <c r="T6273">
        <v>4</v>
      </c>
      <c r="U6273" s="2">
        <f>Table1[[#This Row],[Selling Price]]*Table1[[#This Row],[Quantity]]</f>
        <v>3394.1759999999999</v>
      </c>
      <c r="V6273" s="4">
        <v>0.2</v>
      </c>
      <c r="W6273">
        <v>436</v>
      </c>
      <c r="X6273" t="s">
        <v>36</v>
      </c>
      <c r="Y6273" t="s">
        <v>36</v>
      </c>
      <c r="Z6273" s="2">
        <v>518.59058146977907</v>
      </c>
    </row>
    <row r="6274" spans="1:26" x14ac:dyDescent="0.35">
      <c r="A6274" t="s">
        <v>119</v>
      </c>
      <c r="B6274" t="s">
        <v>120</v>
      </c>
      <c r="C6274" t="s">
        <v>39</v>
      </c>
      <c r="D6274" t="s">
        <v>46</v>
      </c>
      <c r="E6274" t="s">
        <v>102</v>
      </c>
      <c r="F6274" t="s">
        <v>2238</v>
      </c>
      <c r="G6274" t="s">
        <v>2239</v>
      </c>
      <c r="H6274" t="s">
        <v>32</v>
      </c>
      <c r="I6274" t="s">
        <v>9061</v>
      </c>
      <c r="J6274" s="1">
        <v>42635</v>
      </c>
      <c r="K6274" s="1">
        <v>42641</v>
      </c>
      <c r="L6274" t="s">
        <v>60</v>
      </c>
      <c r="M6274">
        <f>Table1[[#This Row],[Ship Date]]-Table1[[#This Row],[Order Date]]</f>
        <v>6</v>
      </c>
      <c r="N6274">
        <v>9</v>
      </c>
      <c r="O6274" t="s">
        <v>61</v>
      </c>
      <c r="P6274" s="3">
        <v>35.56</v>
      </c>
      <c r="Q6274" s="3">
        <v>26.35631908132531</v>
      </c>
      <c r="R6274" s="3">
        <f>(Table1[[#This Row],[Selling Price]]-Table1[[#This Row],[Cost Price]])</f>
        <v>9.2036809186746922</v>
      </c>
      <c r="S6274" s="12">
        <f>(Table1[[#This Row],[Profit]]/Table1[[#This Row],[Selling Price]])</f>
        <v>0.25882117319107684</v>
      </c>
      <c r="T6274">
        <v>7</v>
      </c>
      <c r="U6274" s="2">
        <f>Table1[[#This Row],[Selling Price]]*Table1[[#This Row],[Quantity]]</f>
        <v>248.92000000000002</v>
      </c>
      <c r="V6274" s="4">
        <v>0</v>
      </c>
      <c r="W6274">
        <v>358</v>
      </c>
      <c r="X6274" t="s">
        <v>68</v>
      </c>
      <c r="Y6274" t="s">
        <v>52</v>
      </c>
      <c r="Z6274" s="2">
        <v>9.66970140869579</v>
      </c>
    </row>
    <row r="6275" spans="1:26" x14ac:dyDescent="0.35">
      <c r="A6275" t="s">
        <v>291</v>
      </c>
      <c r="B6275" t="s">
        <v>292</v>
      </c>
      <c r="C6275" t="s">
        <v>39</v>
      </c>
      <c r="D6275" t="s">
        <v>46</v>
      </c>
      <c r="E6275" t="s">
        <v>75</v>
      </c>
      <c r="F6275" t="s">
        <v>293</v>
      </c>
      <c r="G6275" t="s">
        <v>294</v>
      </c>
      <c r="H6275" t="s">
        <v>32</v>
      </c>
      <c r="I6275" t="s">
        <v>280</v>
      </c>
      <c r="J6275" s="1">
        <v>42538</v>
      </c>
      <c r="K6275" s="1">
        <v>42539</v>
      </c>
      <c r="L6275" t="s">
        <v>199</v>
      </c>
      <c r="M6275">
        <f>Table1[[#This Row],[Ship Date]]-Table1[[#This Row],[Order Date]]</f>
        <v>1</v>
      </c>
      <c r="N6275">
        <v>6</v>
      </c>
      <c r="O6275" t="s">
        <v>51</v>
      </c>
      <c r="P6275" s="3">
        <v>1.68</v>
      </c>
      <c r="Q6275" s="3">
        <v>1.3087716429088141</v>
      </c>
      <c r="R6275" s="3">
        <f>(Table1[[#This Row],[Selling Price]]-Table1[[#This Row],[Cost Price]])</f>
        <v>0.37122835709118585</v>
      </c>
      <c r="S6275" s="12">
        <f>(Table1[[#This Row],[Profit]]/Table1[[#This Row],[Selling Price]])</f>
        <v>0.22096926017332491</v>
      </c>
      <c r="T6275">
        <v>1</v>
      </c>
      <c r="U6275" s="2">
        <f>Table1[[#This Row],[Selling Price]]*Table1[[#This Row],[Quantity]]</f>
        <v>1.68</v>
      </c>
      <c r="V6275" s="4">
        <v>0</v>
      </c>
      <c r="W6275">
        <v>152</v>
      </c>
      <c r="X6275" t="s">
        <v>36</v>
      </c>
      <c r="Y6275" t="s">
        <v>52</v>
      </c>
      <c r="Z6275" s="2">
        <v>3.5102410173661869</v>
      </c>
    </row>
    <row r="6276" spans="1:26" x14ac:dyDescent="0.35">
      <c r="A6276" t="s">
        <v>291</v>
      </c>
      <c r="B6276" t="s">
        <v>292</v>
      </c>
      <c r="C6276" t="s">
        <v>39</v>
      </c>
      <c r="D6276" t="s">
        <v>46</v>
      </c>
      <c r="E6276" t="s">
        <v>102</v>
      </c>
      <c r="F6276" t="s">
        <v>413</v>
      </c>
      <c r="G6276" t="s">
        <v>414</v>
      </c>
      <c r="H6276" t="s">
        <v>32</v>
      </c>
      <c r="I6276" t="s">
        <v>415</v>
      </c>
      <c r="J6276" s="1">
        <v>42611</v>
      </c>
      <c r="K6276" s="1">
        <v>42615</v>
      </c>
      <c r="L6276" t="s">
        <v>60</v>
      </c>
      <c r="M6276">
        <f>Table1[[#This Row],[Ship Date]]-Table1[[#This Row],[Order Date]]</f>
        <v>4</v>
      </c>
      <c r="N6276">
        <v>8</v>
      </c>
      <c r="O6276" t="s">
        <v>61</v>
      </c>
      <c r="P6276" s="3">
        <v>64.623999999999995</v>
      </c>
      <c r="Q6276" s="3">
        <v>45.332978179000747</v>
      </c>
      <c r="R6276" s="3">
        <f>(Table1[[#This Row],[Selling Price]]-Table1[[#This Row],[Cost Price]])</f>
        <v>19.291021820999248</v>
      </c>
      <c r="S6276" s="12">
        <f>(Table1[[#This Row],[Profit]]/Table1[[#This Row],[Selling Price]])</f>
        <v>0.29851172661858211</v>
      </c>
      <c r="T6276">
        <v>7</v>
      </c>
      <c r="U6276" s="2">
        <f>Table1[[#This Row],[Selling Price]]*Table1[[#This Row],[Quantity]]</f>
        <v>452.36799999999994</v>
      </c>
      <c r="V6276" s="4">
        <v>0.2</v>
      </c>
      <c r="W6276">
        <v>493</v>
      </c>
      <c r="X6276" t="s">
        <v>36</v>
      </c>
      <c r="Y6276" t="s">
        <v>52</v>
      </c>
      <c r="Z6276" s="2">
        <v>27.210918690849081</v>
      </c>
    </row>
    <row r="6277" spans="1:26" x14ac:dyDescent="0.35">
      <c r="A6277" t="s">
        <v>291</v>
      </c>
      <c r="B6277" t="s">
        <v>292</v>
      </c>
      <c r="C6277" t="s">
        <v>39</v>
      </c>
      <c r="D6277" t="s">
        <v>46</v>
      </c>
      <c r="E6277" t="s">
        <v>75</v>
      </c>
      <c r="F6277" t="s">
        <v>533</v>
      </c>
      <c r="G6277" t="s">
        <v>534</v>
      </c>
      <c r="H6277" t="s">
        <v>32</v>
      </c>
      <c r="I6277" t="s">
        <v>530</v>
      </c>
      <c r="J6277" s="1">
        <v>42656</v>
      </c>
      <c r="K6277" s="1">
        <v>42662</v>
      </c>
      <c r="L6277" t="s">
        <v>60</v>
      </c>
      <c r="M6277">
        <f>Table1[[#This Row],[Ship Date]]-Table1[[#This Row],[Order Date]]</f>
        <v>6</v>
      </c>
      <c r="N6277">
        <v>10</v>
      </c>
      <c r="O6277" t="s">
        <v>61</v>
      </c>
      <c r="P6277" s="3">
        <v>11.52</v>
      </c>
      <c r="Q6277" s="3">
        <v>7.6826512895602512</v>
      </c>
      <c r="R6277" s="3">
        <f>(Table1[[#This Row],[Selling Price]]-Table1[[#This Row],[Cost Price]])</f>
        <v>3.8373487104397483</v>
      </c>
      <c r="S6277" s="12">
        <f>(Table1[[#This Row],[Profit]]/Table1[[#This Row],[Selling Price]])</f>
        <v>0.33310318667011707</v>
      </c>
      <c r="T6277">
        <v>4</v>
      </c>
      <c r="U6277" s="2">
        <f>Table1[[#This Row],[Selling Price]]*Table1[[#This Row],[Quantity]]</f>
        <v>46.08</v>
      </c>
      <c r="V6277" s="4">
        <v>0</v>
      </c>
      <c r="W6277">
        <v>186</v>
      </c>
      <c r="X6277" t="s">
        <v>68</v>
      </c>
      <c r="Y6277" t="s">
        <v>52</v>
      </c>
      <c r="Z6277" s="2">
        <v>9.2249350288072094</v>
      </c>
    </row>
    <row r="6278" spans="1:26" x14ac:dyDescent="0.35">
      <c r="A6278" t="s">
        <v>291</v>
      </c>
      <c r="B6278" t="s">
        <v>292</v>
      </c>
      <c r="C6278" t="s">
        <v>64</v>
      </c>
      <c r="D6278" t="s">
        <v>46</v>
      </c>
      <c r="E6278" t="s">
        <v>539</v>
      </c>
      <c r="F6278" t="s">
        <v>540</v>
      </c>
      <c r="G6278" t="s">
        <v>541</v>
      </c>
      <c r="H6278" t="s">
        <v>32</v>
      </c>
      <c r="I6278" t="s">
        <v>530</v>
      </c>
      <c r="J6278" s="1">
        <v>42656</v>
      </c>
      <c r="K6278" s="1">
        <v>42662</v>
      </c>
      <c r="L6278" t="s">
        <v>60</v>
      </c>
      <c r="M6278">
        <f>Table1[[#This Row],[Ship Date]]-Table1[[#This Row],[Order Date]]</f>
        <v>6</v>
      </c>
      <c r="N6278">
        <v>10</v>
      </c>
      <c r="O6278" t="s">
        <v>61</v>
      </c>
      <c r="P6278" s="3">
        <v>65.88</v>
      </c>
      <c r="Q6278" s="3">
        <v>45.183915344041978</v>
      </c>
      <c r="R6278" s="3">
        <f>(Table1[[#This Row],[Selling Price]]-Table1[[#This Row],[Cost Price]])</f>
        <v>20.696084655958018</v>
      </c>
      <c r="S6278" s="12">
        <f>(Table1[[#This Row],[Profit]]/Table1[[#This Row],[Selling Price]])</f>
        <v>0.31414821882146354</v>
      </c>
      <c r="T6278">
        <v>6</v>
      </c>
      <c r="U6278" s="2">
        <f>Table1[[#This Row],[Selling Price]]*Table1[[#This Row],[Quantity]]</f>
        <v>395.28</v>
      </c>
      <c r="V6278" s="4">
        <v>0</v>
      </c>
      <c r="W6278">
        <v>356</v>
      </c>
      <c r="X6278" t="s">
        <v>68</v>
      </c>
      <c r="Y6278" t="s">
        <v>52</v>
      </c>
      <c r="Z6278" s="2">
        <v>17.93026491717286</v>
      </c>
    </row>
    <row r="6279" spans="1:26" x14ac:dyDescent="0.35">
      <c r="A6279" t="s">
        <v>291</v>
      </c>
      <c r="B6279" t="s">
        <v>292</v>
      </c>
      <c r="C6279" t="s">
        <v>64</v>
      </c>
      <c r="D6279" t="s">
        <v>46</v>
      </c>
      <c r="E6279" t="s">
        <v>270</v>
      </c>
      <c r="F6279" t="s">
        <v>959</v>
      </c>
      <c r="G6279" t="s">
        <v>960</v>
      </c>
      <c r="H6279" t="s">
        <v>32</v>
      </c>
      <c r="I6279" t="s">
        <v>952</v>
      </c>
      <c r="J6279" s="1">
        <v>41999</v>
      </c>
      <c r="K6279" s="1">
        <v>42001</v>
      </c>
      <c r="L6279" t="s">
        <v>199</v>
      </c>
      <c r="M6279">
        <f>Table1[[#This Row],[Ship Date]]-Table1[[#This Row],[Order Date]]</f>
        <v>2</v>
      </c>
      <c r="N6279">
        <v>12</v>
      </c>
      <c r="O6279" t="s">
        <v>35</v>
      </c>
      <c r="P6279" s="3">
        <v>27.552</v>
      </c>
      <c r="Q6279" s="3">
        <v>19.44412347147955</v>
      </c>
      <c r="R6279" s="3">
        <f>(Table1[[#This Row],[Selling Price]]-Table1[[#This Row],[Cost Price]])</f>
        <v>8.1078765285204497</v>
      </c>
      <c r="S6279" s="12">
        <f>(Table1[[#This Row],[Profit]]/Table1[[#This Row],[Selling Price]])</f>
        <v>0.29427542568671783</v>
      </c>
      <c r="T6279">
        <v>3</v>
      </c>
      <c r="U6279" s="2">
        <f>Table1[[#This Row],[Selling Price]]*Table1[[#This Row],[Quantity]]</f>
        <v>82.656000000000006</v>
      </c>
      <c r="V6279" s="4">
        <v>0.2</v>
      </c>
      <c r="W6279">
        <v>272</v>
      </c>
      <c r="X6279" t="s">
        <v>36</v>
      </c>
      <c r="Y6279" t="s">
        <v>52</v>
      </c>
      <c r="Z6279" s="2">
        <v>13.128709609097159</v>
      </c>
    </row>
    <row r="6280" spans="1:26" x14ac:dyDescent="0.35">
      <c r="A6280" t="s">
        <v>291</v>
      </c>
      <c r="B6280" t="s">
        <v>292</v>
      </c>
      <c r="C6280" t="s">
        <v>55</v>
      </c>
      <c r="D6280" t="s">
        <v>46</v>
      </c>
      <c r="E6280" t="s">
        <v>75</v>
      </c>
      <c r="F6280" t="s">
        <v>1131</v>
      </c>
      <c r="G6280" t="s">
        <v>1132</v>
      </c>
      <c r="H6280" t="s">
        <v>32</v>
      </c>
      <c r="I6280" t="s">
        <v>1128</v>
      </c>
      <c r="J6280" s="1">
        <v>41843</v>
      </c>
      <c r="K6280" s="1">
        <v>41847</v>
      </c>
      <c r="L6280" t="s">
        <v>60</v>
      </c>
      <c r="M6280">
        <f>Table1[[#This Row],[Ship Date]]-Table1[[#This Row],[Order Date]]</f>
        <v>4</v>
      </c>
      <c r="N6280">
        <v>7</v>
      </c>
      <c r="O6280" t="s">
        <v>51</v>
      </c>
      <c r="P6280" s="3">
        <v>9.24</v>
      </c>
      <c r="Q6280" s="3">
        <v>6.6290652556521241</v>
      </c>
      <c r="R6280" s="3">
        <f>(Table1[[#This Row],[Selling Price]]-Table1[[#This Row],[Cost Price]])</f>
        <v>2.6109347443478761</v>
      </c>
      <c r="S6280" s="12">
        <f>(Table1[[#This Row],[Profit]]/Table1[[#This Row],[Selling Price]])</f>
        <v>0.28256869527574419</v>
      </c>
      <c r="T6280">
        <v>1</v>
      </c>
      <c r="U6280" s="2">
        <f>Table1[[#This Row],[Selling Price]]*Table1[[#This Row],[Quantity]]</f>
        <v>9.24</v>
      </c>
      <c r="V6280" s="4">
        <v>0.2</v>
      </c>
      <c r="W6280">
        <v>183</v>
      </c>
      <c r="X6280" t="s">
        <v>36</v>
      </c>
      <c r="Y6280" t="s">
        <v>52</v>
      </c>
      <c r="Z6280" s="2">
        <v>17.878976480772049</v>
      </c>
    </row>
    <row r="6281" spans="1:26" x14ac:dyDescent="0.35">
      <c r="A6281" t="s">
        <v>291</v>
      </c>
      <c r="B6281" t="s">
        <v>292</v>
      </c>
      <c r="C6281" t="s">
        <v>27</v>
      </c>
      <c r="D6281" t="s">
        <v>46</v>
      </c>
      <c r="E6281" t="s">
        <v>102</v>
      </c>
      <c r="F6281" t="s">
        <v>1135</v>
      </c>
      <c r="G6281" t="s">
        <v>1136</v>
      </c>
      <c r="H6281" t="s">
        <v>32</v>
      </c>
      <c r="I6281" t="s">
        <v>1137</v>
      </c>
      <c r="J6281" s="1">
        <v>42641</v>
      </c>
      <c r="K6281" s="1">
        <v>42644</v>
      </c>
      <c r="L6281" t="s">
        <v>199</v>
      </c>
      <c r="M6281">
        <f>Table1[[#This Row],[Ship Date]]-Table1[[#This Row],[Order Date]]</f>
        <v>3</v>
      </c>
      <c r="N6281">
        <v>9</v>
      </c>
      <c r="O6281" t="s">
        <v>61</v>
      </c>
      <c r="P6281" s="3">
        <v>99.135999999999996</v>
      </c>
      <c r="Q6281" s="3">
        <v>80.957331206012029</v>
      </c>
      <c r="R6281" s="3">
        <f>(Table1[[#This Row],[Selling Price]]-Table1[[#This Row],[Cost Price]])</f>
        <v>18.178668793987967</v>
      </c>
      <c r="S6281" s="12">
        <f>(Table1[[#This Row],[Profit]]/Table1[[#This Row],[Selling Price]])</f>
        <v>0.18337101349648935</v>
      </c>
      <c r="T6281">
        <v>4</v>
      </c>
      <c r="U6281" s="2">
        <f>Table1[[#This Row],[Selling Price]]*Table1[[#This Row],[Quantity]]</f>
        <v>396.54399999999998</v>
      </c>
      <c r="V6281" s="4">
        <v>0.2</v>
      </c>
      <c r="W6281">
        <v>226</v>
      </c>
      <c r="X6281" t="s">
        <v>36</v>
      </c>
      <c r="Y6281" t="s">
        <v>68</v>
      </c>
      <c r="Z6281" s="2">
        <v>80.563885613013142</v>
      </c>
    </row>
    <row r="6282" spans="1:26" x14ac:dyDescent="0.35">
      <c r="A6282" t="s">
        <v>291</v>
      </c>
      <c r="B6282" t="s">
        <v>292</v>
      </c>
      <c r="C6282" t="s">
        <v>45</v>
      </c>
      <c r="D6282" t="s">
        <v>46</v>
      </c>
      <c r="E6282" t="s">
        <v>102</v>
      </c>
      <c r="F6282" t="s">
        <v>1148</v>
      </c>
      <c r="G6282" t="s">
        <v>1149</v>
      </c>
      <c r="H6282" t="s">
        <v>32</v>
      </c>
      <c r="I6282" t="s">
        <v>1150</v>
      </c>
      <c r="J6282" s="1">
        <v>42671</v>
      </c>
      <c r="K6282" s="1">
        <v>42672</v>
      </c>
      <c r="L6282" t="s">
        <v>199</v>
      </c>
      <c r="M6282">
        <f>Table1[[#This Row],[Ship Date]]-Table1[[#This Row],[Order Date]]</f>
        <v>1</v>
      </c>
      <c r="N6282">
        <v>10</v>
      </c>
      <c r="O6282" t="s">
        <v>61</v>
      </c>
      <c r="P6282" s="3">
        <v>50.96</v>
      </c>
      <c r="Q6282" s="3">
        <v>42.746279717886672</v>
      </c>
      <c r="R6282" s="3">
        <f>(Table1[[#This Row],[Selling Price]]-Table1[[#This Row],[Cost Price]])</f>
        <v>8.2137202821133286</v>
      </c>
      <c r="S6282" s="12">
        <f>(Table1[[#This Row],[Profit]]/Table1[[#This Row],[Selling Price]])</f>
        <v>0.16117975435858181</v>
      </c>
      <c r="T6282">
        <v>7</v>
      </c>
      <c r="U6282" s="2">
        <f>Table1[[#This Row],[Selling Price]]*Table1[[#This Row],[Quantity]]</f>
        <v>356.72</v>
      </c>
      <c r="V6282" s="4">
        <v>0</v>
      </c>
      <c r="W6282">
        <v>166</v>
      </c>
      <c r="X6282" t="s">
        <v>36</v>
      </c>
      <c r="Y6282" t="s">
        <v>52</v>
      </c>
      <c r="Z6282" s="2">
        <v>20.59094946815226</v>
      </c>
    </row>
    <row r="6283" spans="1:26" x14ac:dyDescent="0.35">
      <c r="A6283" t="s">
        <v>291</v>
      </c>
      <c r="B6283" t="s">
        <v>292</v>
      </c>
      <c r="C6283" t="s">
        <v>27</v>
      </c>
      <c r="D6283" t="s">
        <v>46</v>
      </c>
      <c r="E6283" t="s">
        <v>91</v>
      </c>
      <c r="F6283" t="s">
        <v>1630</v>
      </c>
      <c r="G6283" t="s">
        <v>1631</v>
      </c>
      <c r="H6283" t="s">
        <v>32</v>
      </c>
      <c r="I6283" t="s">
        <v>1632</v>
      </c>
      <c r="J6283" s="1">
        <v>41859</v>
      </c>
      <c r="K6283" s="1">
        <v>41866</v>
      </c>
      <c r="L6283" t="s">
        <v>60</v>
      </c>
      <c r="M6283">
        <f>Table1[[#This Row],[Ship Date]]-Table1[[#This Row],[Order Date]]</f>
        <v>7</v>
      </c>
      <c r="N6283">
        <v>8</v>
      </c>
      <c r="O6283" t="s">
        <v>61</v>
      </c>
      <c r="P6283" s="3">
        <v>76.12</v>
      </c>
      <c r="Q6283" s="3">
        <v>61.550892733495253</v>
      </c>
      <c r="R6283" s="3">
        <f>(Table1[[#This Row],[Selling Price]]-Table1[[#This Row],[Cost Price]])</f>
        <v>14.569107266504751</v>
      </c>
      <c r="S6283" s="12">
        <f>(Table1[[#This Row],[Profit]]/Table1[[#This Row],[Selling Price]])</f>
        <v>0.19139657470447649</v>
      </c>
      <c r="T6283">
        <v>2</v>
      </c>
      <c r="U6283" s="2">
        <f>Table1[[#This Row],[Selling Price]]*Table1[[#This Row],[Quantity]]</f>
        <v>152.24</v>
      </c>
      <c r="V6283" s="4">
        <v>0</v>
      </c>
      <c r="W6283">
        <v>245</v>
      </c>
      <c r="X6283" t="s">
        <v>68</v>
      </c>
      <c r="Y6283" t="s">
        <v>68</v>
      </c>
      <c r="Z6283" s="2">
        <v>63.686561219773829</v>
      </c>
    </row>
    <row r="6284" spans="1:26" x14ac:dyDescent="0.35">
      <c r="A6284" t="s">
        <v>291</v>
      </c>
      <c r="B6284" t="s">
        <v>292</v>
      </c>
      <c r="C6284" t="s">
        <v>55</v>
      </c>
      <c r="D6284" t="s">
        <v>46</v>
      </c>
      <c r="E6284" t="s">
        <v>270</v>
      </c>
      <c r="F6284" t="s">
        <v>2045</v>
      </c>
      <c r="G6284" t="s">
        <v>2046</v>
      </c>
      <c r="H6284" t="s">
        <v>32</v>
      </c>
      <c r="I6284" t="s">
        <v>2047</v>
      </c>
      <c r="J6284" s="1">
        <v>42968</v>
      </c>
      <c r="K6284" s="1">
        <v>42975</v>
      </c>
      <c r="L6284" t="s">
        <v>60</v>
      </c>
      <c r="M6284">
        <f>Table1[[#This Row],[Ship Date]]-Table1[[#This Row],[Order Date]]</f>
        <v>7</v>
      </c>
      <c r="N6284">
        <v>8</v>
      </c>
      <c r="O6284" t="s">
        <v>61</v>
      </c>
      <c r="P6284" s="3">
        <v>35</v>
      </c>
      <c r="Q6284" s="3">
        <v>29.360223102171648</v>
      </c>
      <c r="R6284" s="3">
        <f>(Table1[[#This Row],[Selling Price]]-Table1[[#This Row],[Cost Price]])</f>
        <v>5.6397768978283516</v>
      </c>
      <c r="S6284" s="12">
        <f>(Table1[[#This Row],[Profit]]/Table1[[#This Row],[Selling Price]])</f>
        <v>0.16113648279509576</v>
      </c>
      <c r="T6284">
        <v>7</v>
      </c>
      <c r="U6284" s="2">
        <f>Table1[[#This Row],[Selling Price]]*Table1[[#This Row],[Quantity]]</f>
        <v>245</v>
      </c>
      <c r="V6284" s="4">
        <v>0</v>
      </c>
      <c r="W6284">
        <v>401</v>
      </c>
      <c r="X6284" t="s">
        <v>68</v>
      </c>
      <c r="Y6284" t="s">
        <v>52</v>
      </c>
      <c r="Z6284" s="2">
        <v>13.074572438303459</v>
      </c>
    </row>
    <row r="6285" spans="1:26" x14ac:dyDescent="0.35">
      <c r="A6285" t="s">
        <v>291</v>
      </c>
      <c r="B6285" t="s">
        <v>292</v>
      </c>
      <c r="C6285" t="s">
        <v>64</v>
      </c>
      <c r="D6285" t="s">
        <v>46</v>
      </c>
      <c r="E6285" t="s">
        <v>102</v>
      </c>
      <c r="F6285" t="s">
        <v>1238</v>
      </c>
      <c r="G6285" t="s">
        <v>1239</v>
      </c>
      <c r="H6285" t="s">
        <v>32</v>
      </c>
      <c r="I6285" t="s">
        <v>2164</v>
      </c>
      <c r="J6285" s="1">
        <v>41982</v>
      </c>
      <c r="K6285" s="1">
        <v>41989</v>
      </c>
      <c r="L6285" t="s">
        <v>60</v>
      </c>
      <c r="M6285">
        <f>Table1[[#This Row],[Ship Date]]-Table1[[#This Row],[Order Date]]</f>
        <v>7</v>
      </c>
      <c r="N6285">
        <v>12</v>
      </c>
      <c r="O6285" t="s">
        <v>35</v>
      </c>
      <c r="P6285" s="3">
        <v>34.68</v>
      </c>
      <c r="Q6285" s="3">
        <v>26.17603227054429</v>
      </c>
      <c r="R6285" s="3">
        <f>(Table1[[#This Row],[Selling Price]]-Table1[[#This Row],[Cost Price]])</f>
        <v>8.5039677294557094</v>
      </c>
      <c r="S6285" s="12">
        <f>(Table1[[#This Row],[Profit]]/Table1[[#This Row],[Selling Price]])</f>
        <v>0.24521244894624306</v>
      </c>
      <c r="T6285">
        <v>6</v>
      </c>
      <c r="U6285" s="2">
        <f>Table1[[#This Row],[Selling Price]]*Table1[[#This Row],[Quantity]]</f>
        <v>208.07999999999998</v>
      </c>
      <c r="V6285" s="4">
        <v>0</v>
      </c>
      <c r="W6285">
        <v>106</v>
      </c>
      <c r="X6285" t="s">
        <v>68</v>
      </c>
      <c r="Y6285" t="s">
        <v>36</v>
      </c>
      <c r="Z6285" s="2">
        <v>17.015859269124981</v>
      </c>
    </row>
    <row r="6286" spans="1:26" x14ac:dyDescent="0.35">
      <c r="A6286" t="s">
        <v>291</v>
      </c>
      <c r="B6286" t="s">
        <v>292</v>
      </c>
      <c r="C6286" t="s">
        <v>39</v>
      </c>
      <c r="D6286" t="s">
        <v>46</v>
      </c>
      <c r="E6286" t="s">
        <v>75</v>
      </c>
      <c r="F6286" t="s">
        <v>2317</v>
      </c>
      <c r="G6286" t="s">
        <v>2318</v>
      </c>
      <c r="H6286" t="s">
        <v>32</v>
      </c>
      <c r="I6286" t="s">
        <v>2319</v>
      </c>
      <c r="J6286" s="1">
        <v>41954</v>
      </c>
      <c r="K6286" s="1">
        <v>41957</v>
      </c>
      <c r="L6286" t="s">
        <v>34</v>
      </c>
      <c r="M6286">
        <f>Table1[[#This Row],[Ship Date]]-Table1[[#This Row],[Order Date]]</f>
        <v>3</v>
      </c>
      <c r="N6286">
        <v>11</v>
      </c>
      <c r="O6286" t="s">
        <v>35</v>
      </c>
      <c r="P6286" s="3">
        <v>3.3919999999999999</v>
      </c>
      <c r="Q6286" s="3">
        <v>2.4542879806159421</v>
      </c>
      <c r="R6286" s="3">
        <f>(Table1[[#This Row],[Selling Price]]-Table1[[#This Row],[Cost Price]])</f>
        <v>0.93771201938405779</v>
      </c>
      <c r="S6286" s="12">
        <f>(Table1[[#This Row],[Profit]]/Table1[[#This Row],[Selling Price]])</f>
        <v>0.27644811892218685</v>
      </c>
      <c r="T6286">
        <v>1</v>
      </c>
      <c r="U6286" s="2">
        <f>Table1[[#This Row],[Selling Price]]*Table1[[#This Row],[Quantity]]</f>
        <v>3.3919999999999999</v>
      </c>
      <c r="V6286" s="4">
        <v>0.2</v>
      </c>
      <c r="W6286">
        <v>335</v>
      </c>
      <c r="X6286" t="s">
        <v>36</v>
      </c>
      <c r="Y6286" t="s">
        <v>52</v>
      </c>
      <c r="Z6286" s="2">
        <v>11.72163829277574</v>
      </c>
    </row>
    <row r="6287" spans="1:26" x14ac:dyDescent="0.35">
      <c r="A6287" t="s">
        <v>291</v>
      </c>
      <c r="B6287" t="s">
        <v>292</v>
      </c>
      <c r="C6287" t="s">
        <v>27</v>
      </c>
      <c r="D6287" t="s">
        <v>46</v>
      </c>
      <c r="E6287" t="s">
        <v>47</v>
      </c>
      <c r="F6287" t="s">
        <v>2402</v>
      </c>
      <c r="G6287" t="s">
        <v>2403</v>
      </c>
      <c r="H6287" t="s">
        <v>32</v>
      </c>
      <c r="I6287" t="s">
        <v>2399</v>
      </c>
      <c r="J6287" s="1">
        <v>41831</v>
      </c>
      <c r="K6287" s="1">
        <v>41835</v>
      </c>
      <c r="L6287" t="s">
        <v>60</v>
      </c>
      <c r="M6287">
        <f>Table1[[#This Row],[Ship Date]]-Table1[[#This Row],[Order Date]]</f>
        <v>4</v>
      </c>
      <c r="N6287">
        <v>7</v>
      </c>
      <c r="O6287" t="s">
        <v>51</v>
      </c>
      <c r="P6287" s="3">
        <v>14.4</v>
      </c>
      <c r="Q6287" s="3">
        <v>9.6486425516266845</v>
      </c>
      <c r="R6287" s="3">
        <f>(Table1[[#This Row],[Selling Price]]-Table1[[#This Row],[Cost Price]])</f>
        <v>4.7513574483733159</v>
      </c>
      <c r="S6287" s="12">
        <f>(Table1[[#This Row],[Profit]]/Table1[[#This Row],[Selling Price]])</f>
        <v>0.32995537835925803</v>
      </c>
      <c r="T6287">
        <v>5</v>
      </c>
      <c r="U6287" s="2">
        <f>Table1[[#This Row],[Selling Price]]*Table1[[#This Row],[Quantity]]</f>
        <v>72</v>
      </c>
      <c r="V6287" s="4">
        <v>0</v>
      </c>
      <c r="W6287">
        <v>396</v>
      </c>
      <c r="X6287" t="s">
        <v>36</v>
      </c>
      <c r="Y6287" t="s">
        <v>52</v>
      </c>
      <c r="Z6287" s="2">
        <v>4.8959999999999999</v>
      </c>
    </row>
    <row r="6288" spans="1:26" x14ac:dyDescent="0.35">
      <c r="A6288" t="s">
        <v>291</v>
      </c>
      <c r="B6288" t="s">
        <v>292</v>
      </c>
      <c r="C6288" t="s">
        <v>64</v>
      </c>
      <c r="D6288" t="s">
        <v>46</v>
      </c>
      <c r="E6288" t="s">
        <v>86</v>
      </c>
      <c r="F6288" t="s">
        <v>2447</v>
      </c>
      <c r="G6288" t="s">
        <v>2448</v>
      </c>
      <c r="H6288" t="s">
        <v>32</v>
      </c>
      <c r="I6288" t="s">
        <v>2444</v>
      </c>
      <c r="J6288" s="1">
        <v>42098</v>
      </c>
      <c r="K6288" s="1">
        <v>42102</v>
      </c>
      <c r="L6288" t="s">
        <v>60</v>
      </c>
      <c r="M6288">
        <f>Table1[[#This Row],[Ship Date]]-Table1[[#This Row],[Order Date]]</f>
        <v>4</v>
      </c>
      <c r="N6288">
        <v>4</v>
      </c>
      <c r="O6288" t="s">
        <v>106</v>
      </c>
      <c r="P6288" s="3">
        <v>9.0879999999999992</v>
      </c>
      <c r="Q6288" s="3">
        <v>6.9114983869917186</v>
      </c>
      <c r="R6288" s="3">
        <f>(Table1[[#This Row],[Selling Price]]-Table1[[#This Row],[Cost Price]])</f>
        <v>2.1765016130082806</v>
      </c>
      <c r="S6288" s="12">
        <f>(Table1[[#This Row],[Profit]]/Table1[[#This Row],[Selling Price]])</f>
        <v>0.23949181481165061</v>
      </c>
      <c r="T6288">
        <v>4</v>
      </c>
      <c r="U6288" s="2">
        <f>Table1[[#This Row],[Selling Price]]*Table1[[#This Row],[Quantity]]</f>
        <v>36.351999999999997</v>
      </c>
      <c r="V6288" s="4">
        <v>0.2</v>
      </c>
      <c r="W6288">
        <v>161</v>
      </c>
      <c r="X6288" t="s">
        <v>36</v>
      </c>
      <c r="Y6288" t="s">
        <v>52</v>
      </c>
      <c r="Z6288" s="2">
        <v>4.1220784401399584</v>
      </c>
    </row>
    <row r="6289" spans="1:26" x14ac:dyDescent="0.35">
      <c r="A6289" t="s">
        <v>291</v>
      </c>
      <c r="B6289" t="s">
        <v>292</v>
      </c>
      <c r="C6289" t="s">
        <v>39</v>
      </c>
      <c r="D6289" t="s">
        <v>46</v>
      </c>
      <c r="E6289" t="s">
        <v>102</v>
      </c>
      <c r="F6289" t="s">
        <v>2494</v>
      </c>
      <c r="G6289" t="s">
        <v>2495</v>
      </c>
      <c r="H6289" t="s">
        <v>32</v>
      </c>
      <c r="I6289" t="s">
        <v>2496</v>
      </c>
      <c r="J6289" s="1">
        <v>42594</v>
      </c>
      <c r="K6289" s="1">
        <v>42594</v>
      </c>
      <c r="L6289" t="s">
        <v>1118</v>
      </c>
      <c r="M6289">
        <f>Table1[[#This Row],[Ship Date]]-Table1[[#This Row],[Order Date]]</f>
        <v>0</v>
      </c>
      <c r="N6289">
        <v>8</v>
      </c>
      <c r="O6289" t="s">
        <v>61</v>
      </c>
      <c r="P6289" s="3">
        <v>6.48</v>
      </c>
      <c r="Q6289" s="3">
        <v>4.6989781480695454</v>
      </c>
      <c r="R6289" s="3">
        <f>(Table1[[#This Row],[Selling Price]]-Table1[[#This Row],[Cost Price]])</f>
        <v>1.781021851930455</v>
      </c>
      <c r="S6289" s="12">
        <f>(Table1[[#This Row],[Profit]]/Table1[[#This Row],[Selling Price]])</f>
        <v>0.27484905122383563</v>
      </c>
      <c r="T6289">
        <v>1</v>
      </c>
      <c r="U6289" s="2">
        <f>Table1[[#This Row],[Selling Price]]*Table1[[#This Row],[Quantity]]</f>
        <v>6.48</v>
      </c>
      <c r="V6289" s="4">
        <v>0</v>
      </c>
      <c r="W6289">
        <v>310</v>
      </c>
      <c r="X6289" t="s">
        <v>36</v>
      </c>
      <c r="Y6289" t="s">
        <v>52</v>
      </c>
      <c r="Z6289" s="2">
        <v>12.285824807476301</v>
      </c>
    </row>
    <row r="6290" spans="1:26" x14ac:dyDescent="0.35">
      <c r="A6290" t="s">
        <v>291</v>
      </c>
      <c r="B6290" t="s">
        <v>292</v>
      </c>
      <c r="C6290" t="s">
        <v>64</v>
      </c>
      <c r="D6290" t="s">
        <v>46</v>
      </c>
      <c r="E6290" t="s">
        <v>86</v>
      </c>
      <c r="F6290" t="s">
        <v>1952</v>
      </c>
      <c r="G6290" t="s">
        <v>1953</v>
      </c>
      <c r="H6290" t="s">
        <v>32</v>
      </c>
      <c r="I6290" t="s">
        <v>2625</v>
      </c>
      <c r="J6290" s="1">
        <v>42299</v>
      </c>
      <c r="K6290" s="1">
        <v>42303</v>
      </c>
      <c r="L6290" t="s">
        <v>60</v>
      </c>
      <c r="M6290">
        <f>Table1[[#This Row],[Ship Date]]-Table1[[#This Row],[Order Date]]</f>
        <v>4</v>
      </c>
      <c r="N6290">
        <v>10</v>
      </c>
      <c r="O6290" t="s">
        <v>61</v>
      </c>
      <c r="P6290" s="3">
        <v>5.1760000000000002</v>
      </c>
      <c r="Q6290" s="3">
        <v>4.0983375100643169</v>
      </c>
      <c r="R6290" s="3">
        <f>(Table1[[#This Row],[Selling Price]]-Table1[[#This Row],[Cost Price]])</f>
        <v>1.0776624899356833</v>
      </c>
      <c r="S6290" s="12">
        <f>(Table1[[#This Row],[Profit]]/Table1[[#This Row],[Selling Price]])</f>
        <v>0.20820372680364824</v>
      </c>
      <c r="T6290">
        <v>4</v>
      </c>
      <c r="U6290" s="2">
        <f>Table1[[#This Row],[Selling Price]]*Table1[[#This Row],[Quantity]]</f>
        <v>20.704000000000001</v>
      </c>
      <c r="V6290" s="4">
        <v>0.8</v>
      </c>
      <c r="W6290">
        <v>397</v>
      </c>
      <c r="X6290" t="s">
        <v>36</v>
      </c>
      <c r="Y6290" t="s">
        <v>52</v>
      </c>
      <c r="Z6290" s="2">
        <v>11.58454798316961</v>
      </c>
    </row>
    <row r="6291" spans="1:26" x14ac:dyDescent="0.35">
      <c r="A6291" t="s">
        <v>291</v>
      </c>
      <c r="B6291" t="s">
        <v>292</v>
      </c>
      <c r="C6291" t="s">
        <v>55</v>
      </c>
      <c r="D6291" t="s">
        <v>46</v>
      </c>
      <c r="E6291" t="s">
        <v>178</v>
      </c>
      <c r="F6291" t="s">
        <v>3167</v>
      </c>
      <c r="G6291" t="s">
        <v>610</v>
      </c>
      <c r="H6291" t="s">
        <v>32</v>
      </c>
      <c r="I6291" t="s">
        <v>3168</v>
      </c>
      <c r="J6291" s="1">
        <v>42499</v>
      </c>
      <c r="K6291" s="1">
        <v>42505</v>
      </c>
      <c r="L6291" t="s">
        <v>60</v>
      </c>
      <c r="M6291">
        <f>Table1[[#This Row],[Ship Date]]-Table1[[#This Row],[Order Date]]</f>
        <v>6</v>
      </c>
      <c r="N6291">
        <v>5</v>
      </c>
      <c r="O6291" t="s">
        <v>51</v>
      </c>
      <c r="P6291" s="3">
        <v>9.3439999999999994</v>
      </c>
      <c r="Q6291" s="3">
        <v>7.8282247432069569</v>
      </c>
      <c r="R6291" s="3">
        <f>(Table1[[#This Row],[Selling Price]]-Table1[[#This Row],[Cost Price]])</f>
        <v>1.5157752567930425</v>
      </c>
      <c r="S6291" s="12">
        <f>(Table1[[#This Row],[Profit]]/Table1[[#This Row],[Selling Price]])</f>
        <v>0.16221909854377595</v>
      </c>
      <c r="T6291">
        <v>1</v>
      </c>
      <c r="U6291" s="2">
        <f>Table1[[#This Row],[Selling Price]]*Table1[[#This Row],[Quantity]]</f>
        <v>9.3439999999999994</v>
      </c>
      <c r="V6291" s="4">
        <v>0.2</v>
      </c>
      <c r="W6291">
        <v>327</v>
      </c>
      <c r="X6291" t="s">
        <v>68</v>
      </c>
      <c r="Y6291" t="s">
        <v>52</v>
      </c>
      <c r="Z6291" s="2">
        <v>22.382918112661159</v>
      </c>
    </row>
    <row r="6292" spans="1:26" x14ac:dyDescent="0.35">
      <c r="A6292" t="s">
        <v>291</v>
      </c>
      <c r="B6292" t="s">
        <v>292</v>
      </c>
      <c r="C6292" t="s">
        <v>45</v>
      </c>
      <c r="D6292" t="s">
        <v>46</v>
      </c>
      <c r="E6292" t="s">
        <v>75</v>
      </c>
      <c r="F6292" t="s">
        <v>3237</v>
      </c>
      <c r="G6292" t="s">
        <v>3238</v>
      </c>
      <c r="H6292" t="s">
        <v>32</v>
      </c>
      <c r="I6292" t="s">
        <v>3239</v>
      </c>
      <c r="J6292" s="1">
        <v>42715</v>
      </c>
      <c r="K6292" s="1">
        <v>42721</v>
      </c>
      <c r="L6292" t="s">
        <v>60</v>
      </c>
      <c r="M6292">
        <f>Table1[[#This Row],[Ship Date]]-Table1[[#This Row],[Order Date]]</f>
        <v>6</v>
      </c>
      <c r="N6292">
        <v>12</v>
      </c>
      <c r="O6292" t="s">
        <v>35</v>
      </c>
      <c r="P6292" s="3">
        <v>6.6719999999999997</v>
      </c>
      <c r="Q6292" s="3">
        <v>5.4663349246519921</v>
      </c>
      <c r="R6292" s="3">
        <f>(Table1[[#This Row],[Selling Price]]-Table1[[#This Row],[Cost Price]])</f>
        <v>1.2056650753480076</v>
      </c>
      <c r="S6292" s="12">
        <f>(Table1[[#This Row],[Profit]]/Table1[[#This Row],[Selling Price]])</f>
        <v>0.18070519714448555</v>
      </c>
      <c r="T6292">
        <v>3</v>
      </c>
      <c r="U6292" s="2">
        <f>Table1[[#This Row],[Selling Price]]*Table1[[#This Row],[Quantity]]</f>
        <v>20.015999999999998</v>
      </c>
      <c r="V6292" s="4">
        <v>0.2</v>
      </c>
      <c r="W6292">
        <v>140</v>
      </c>
      <c r="X6292" t="s">
        <v>68</v>
      </c>
      <c r="Y6292" t="s">
        <v>52</v>
      </c>
      <c r="Z6292" s="2">
        <v>3.6418960001887029</v>
      </c>
    </row>
    <row r="6293" spans="1:26" x14ac:dyDescent="0.35">
      <c r="A6293" t="s">
        <v>291</v>
      </c>
      <c r="B6293" t="s">
        <v>292</v>
      </c>
      <c r="C6293" t="s">
        <v>64</v>
      </c>
      <c r="D6293" t="s">
        <v>46</v>
      </c>
      <c r="E6293" t="s">
        <v>47</v>
      </c>
      <c r="F6293" t="s">
        <v>3357</v>
      </c>
      <c r="G6293" t="s">
        <v>3358</v>
      </c>
      <c r="H6293" t="s">
        <v>32</v>
      </c>
      <c r="I6293" t="s">
        <v>3356</v>
      </c>
      <c r="J6293" s="1">
        <v>42365</v>
      </c>
      <c r="K6293" s="1">
        <v>42369</v>
      </c>
      <c r="L6293" t="s">
        <v>60</v>
      </c>
      <c r="M6293">
        <f>Table1[[#This Row],[Ship Date]]-Table1[[#This Row],[Order Date]]</f>
        <v>4</v>
      </c>
      <c r="N6293">
        <v>12</v>
      </c>
      <c r="O6293" t="s">
        <v>35</v>
      </c>
      <c r="P6293" s="3">
        <v>21.56</v>
      </c>
      <c r="Q6293" s="3">
        <v>16.197773873603229</v>
      </c>
      <c r="R6293" s="3">
        <f>(Table1[[#This Row],[Selling Price]]-Table1[[#This Row],[Cost Price]])</f>
        <v>5.3622261263967701</v>
      </c>
      <c r="S6293" s="12">
        <f>(Table1[[#This Row],[Profit]]/Table1[[#This Row],[Selling Price]])</f>
        <v>0.24871178693862572</v>
      </c>
      <c r="T6293">
        <v>7</v>
      </c>
      <c r="U6293" s="2">
        <f>Table1[[#This Row],[Selling Price]]*Table1[[#This Row],[Quantity]]</f>
        <v>150.91999999999999</v>
      </c>
      <c r="V6293" s="4">
        <v>0</v>
      </c>
      <c r="W6293">
        <v>264</v>
      </c>
      <c r="X6293" t="s">
        <v>36</v>
      </c>
      <c r="Y6293" t="s">
        <v>52</v>
      </c>
      <c r="Z6293" s="2">
        <v>13.502911093538311</v>
      </c>
    </row>
    <row r="6294" spans="1:26" x14ac:dyDescent="0.35">
      <c r="A6294" t="s">
        <v>291</v>
      </c>
      <c r="B6294" t="s">
        <v>292</v>
      </c>
      <c r="C6294" t="s">
        <v>64</v>
      </c>
      <c r="D6294" t="s">
        <v>46</v>
      </c>
      <c r="E6294" t="s">
        <v>86</v>
      </c>
      <c r="F6294" t="s">
        <v>3431</v>
      </c>
      <c r="G6294" t="s">
        <v>3432</v>
      </c>
      <c r="H6294" t="s">
        <v>32</v>
      </c>
      <c r="I6294" t="s">
        <v>3430</v>
      </c>
      <c r="J6294" s="1">
        <v>42252</v>
      </c>
      <c r="K6294" s="1">
        <v>42256</v>
      </c>
      <c r="L6294" t="s">
        <v>60</v>
      </c>
      <c r="M6294">
        <f>Table1[[#This Row],[Ship Date]]-Table1[[#This Row],[Order Date]]</f>
        <v>4</v>
      </c>
      <c r="N6294">
        <v>9</v>
      </c>
      <c r="O6294" t="s">
        <v>61</v>
      </c>
      <c r="P6294" s="3">
        <v>28.751999999999999</v>
      </c>
      <c r="Q6294" s="3">
        <v>23.32624686445541</v>
      </c>
      <c r="R6294" s="3">
        <f>(Table1[[#This Row],[Selling Price]]-Table1[[#This Row],[Cost Price]])</f>
        <v>5.4257531355445892</v>
      </c>
      <c r="S6294" s="12">
        <f>(Table1[[#This Row],[Profit]]/Table1[[#This Row],[Selling Price]])</f>
        <v>0.18870872062968105</v>
      </c>
      <c r="T6294">
        <v>6</v>
      </c>
      <c r="U6294" s="2">
        <f>Table1[[#This Row],[Selling Price]]*Table1[[#This Row],[Quantity]]</f>
        <v>172.512</v>
      </c>
      <c r="V6294" s="4">
        <v>0.2</v>
      </c>
      <c r="W6294">
        <v>314</v>
      </c>
      <c r="X6294" t="s">
        <v>36</v>
      </c>
      <c r="Y6294" t="s">
        <v>52</v>
      </c>
      <c r="Z6294" s="2">
        <v>21.608324815527311</v>
      </c>
    </row>
    <row r="6295" spans="1:26" x14ac:dyDescent="0.35">
      <c r="A6295" t="s">
        <v>291</v>
      </c>
      <c r="B6295" t="s">
        <v>292</v>
      </c>
      <c r="C6295" t="s">
        <v>27</v>
      </c>
      <c r="D6295" t="s">
        <v>46</v>
      </c>
      <c r="E6295" t="s">
        <v>75</v>
      </c>
      <c r="F6295" t="s">
        <v>2792</v>
      </c>
      <c r="G6295" t="s">
        <v>2793</v>
      </c>
      <c r="H6295" t="s">
        <v>32</v>
      </c>
      <c r="I6295" t="s">
        <v>3777</v>
      </c>
      <c r="J6295" s="1">
        <v>43057</v>
      </c>
      <c r="K6295" s="1">
        <v>43062</v>
      </c>
      <c r="L6295" t="s">
        <v>60</v>
      </c>
      <c r="M6295">
        <f>Table1[[#This Row],[Ship Date]]-Table1[[#This Row],[Order Date]]</f>
        <v>5</v>
      </c>
      <c r="N6295">
        <v>11</v>
      </c>
      <c r="O6295" t="s">
        <v>35</v>
      </c>
      <c r="P6295" s="3">
        <v>38.863999999999997</v>
      </c>
      <c r="Q6295" s="3">
        <v>25.739899425623872</v>
      </c>
      <c r="R6295" s="3">
        <f>(Table1[[#This Row],[Selling Price]]-Table1[[#This Row],[Cost Price]])</f>
        <v>13.124100574376126</v>
      </c>
      <c r="S6295" s="12">
        <f>(Table1[[#This Row],[Profit]]/Table1[[#This Row],[Selling Price]])</f>
        <v>0.3376929954296039</v>
      </c>
      <c r="T6295">
        <v>7</v>
      </c>
      <c r="U6295" s="2">
        <f>Table1[[#This Row],[Selling Price]]*Table1[[#This Row],[Quantity]]</f>
        <v>272.048</v>
      </c>
      <c r="V6295" s="4">
        <v>0.2</v>
      </c>
      <c r="W6295">
        <v>111</v>
      </c>
      <c r="X6295" t="s">
        <v>36</v>
      </c>
      <c r="Y6295" t="s">
        <v>36</v>
      </c>
      <c r="Z6295" s="2">
        <v>8.7528414281687219</v>
      </c>
    </row>
    <row r="6296" spans="1:26" x14ac:dyDescent="0.35">
      <c r="A6296" t="s">
        <v>291</v>
      </c>
      <c r="B6296" t="s">
        <v>292</v>
      </c>
      <c r="C6296" t="s">
        <v>39</v>
      </c>
      <c r="D6296" t="s">
        <v>46</v>
      </c>
      <c r="E6296" t="s">
        <v>86</v>
      </c>
      <c r="F6296" t="s">
        <v>3793</v>
      </c>
      <c r="G6296" t="s">
        <v>3794</v>
      </c>
      <c r="H6296" t="s">
        <v>32</v>
      </c>
      <c r="I6296" t="s">
        <v>3790</v>
      </c>
      <c r="J6296" s="1">
        <v>41943</v>
      </c>
      <c r="K6296" s="1">
        <v>41947</v>
      </c>
      <c r="L6296" t="s">
        <v>60</v>
      </c>
      <c r="M6296">
        <f>Table1[[#This Row],[Ship Date]]-Table1[[#This Row],[Order Date]]</f>
        <v>4</v>
      </c>
      <c r="N6296">
        <v>10</v>
      </c>
      <c r="O6296" t="s">
        <v>61</v>
      </c>
      <c r="P6296" s="3">
        <v>15.968</v>
      </c>
      <c r="Q6296" s="3">
        <v>13.435411042796471</v>
      </c>
      <c r="R6296" s="3">
        <f>(Table1[[#This Row],[Selling Price]]-Table1[[#This Row],[Cost Price]])</f>
        <v>2.5325889572035294</v>
      </c>
      <c r="S6296" s="12">
        <f>(Table1[[#This Row],[Profit]]/Table1[[#This Row],[Selling Price]])</f>
        <v>0.15860401786094247</v>
      </c>
      <c r="T6296">
        <v>2</v>
      </c>
      <c r="U6296" s="2">
        <f>Table1[[#This Row],[Selling Price]]*Table1[[#This Row],[Quantity]]</f>
        <v>31.936</v>
      </c>
      <c r="V6296" s="4">
        <v>0.2</v>
      </c>
      <c r="W6296">
        <v>349</v>
      </c>
      <c r="X6296" t="s">
        <v>36</v>
      </c>
      <c r="Y6296" t="s">
        <v>52</v>
      </c>
      <c r="Z6296" s="2">
        <v>12.91500947992942</v>
      </c>
    </row>
    <row r="6297" spans="1:26" x14ac:dyDescent="0.35">
      <c r="A6297" t="s">
        <v>291</v>
      </c>
      <c r="B6297" t="s">
        <v>292</v>
      </c>
      <c r="C6297" t="s">
        <v>55</v>
      </c>
      <c r="D6297" t="s">
        <v>46</v>
      </c>
      <c r="E6297" t="s">
        <v>102</v>
      </c>
      <c r="F6297" t="s">
        <v>1229</v>
      </c>
      <c r="G6297" t="s">
        <v>1230</v>
      </c>
      <c r="H6297" t="s">
        <v>32</v>
      </c>
      <c r="I6297" t="s">
        <v>3847</v>
      </c>
      <c r="J6297" s="1">
        <v>42308</v>
      </c>
      <c r="K6297" s="1">
        <v>42308</v>
      </c>
      <c r="L6297" t="s">
        <v>1118</v>
      </c>
      <c r="M6297">
        <f>Table1[[#This Row],[Ship Date]]-Table1[[#This Row],[Order Date]]</f>
        <v>0</v>
      </c>
      <c r="N6297">
        <v>10</v>
      </c>
      <c r="O6297" t="s">
        <v>61</v>
      </c>
      <c r="P6297" s="3">
        <v>19.98</v>
      </c>
      <c r="Q6297" s="3">
        <v>14.422913918674039</v>
      </c>
      <c r="R6297" s="3">
        <f>(Table1[[#This Row],[Selling Price]]-Table1[[#This Row],[Cost Price]])</f>
        <v>5.557086081325961</v>
      </c>
      <c r="S6297" s="12">
        <f>(Table1[[#This Row],[Profit]]/Table1[[#This Row],[Selling Price]])</f>
        <v>0.27813243650280084</v>
      </c>
      <c r="T6297">
        <v>1</v>
      </c>
      <c r="U6297" s="2">
        <f>Table1[[#This Row],[Selling Price]]*Table1[[#This Row],[Quantity]]</f>
        <v>19.98</v>
      </c>
      <c r="V6297" s="4">
        <v>0</v>
      </c>
      <c r="W6297">
        <v>113</v>
      </c>
      <c r="X6297" t="s">
        <v>36</v>
      </c>
      <c r="Y6297" t="s">
        <v>36</v>
      </c>
      <c r="Z6297" s="2">
        <v>48.166121936481453</v>
      </c>
    </row>
    <row r="6298" spans="1:26" x14ac:dyDescent="0.35">
      <c r="A6298" t="s">
        <v>291</v>
      </c>
      <c r="B6298" t="s">
        <v>292</v>
      </c>
      <c r="C6298" t="s">
        <v>64</v>
      </c>
      <c r="D6298" t="s">
        <v>46</v>
      </c>
      <c r="E6298" t="s">
        <v>86</v>
      </c>
      <c r="F6298" t="s">
        <v>863</v>
      </c>
      <c r="G6298" t="s">
        <v>864</v>
      </c>
      <c r="H6298" t="s">
        <v>32</v>
      </c>
      <c r="I6298" t="s">
        <v>3954</v>
      </c>
      <c r="J6298" s="1">
        <v>41957</v>
      </c>
      <c r="K6298" s="1">
        <v>41959</v>
      </c>
      <c r="L6298" t="s">
        <v>34</v>
      </c>
      <c r="M6298">
        <f>Table1[[#This Row],[Ship Date]]-Table1[[#This Row],[Order Date]]</f>
        <v>2</v>
      </c>
      <c r="N6298">
        <v>11</v>
      </c>
      <c r="O6298" t="s">
        <v>35</v>
      </c>
      <c r="P6298" s="3">
        <v>43.8</v>
      </c>
      <c r="Q6298" s="3">
        <v>35.234923856042961</v>
      </c>
      <c r="R6298" s="3">
        <f>(Table1[[#This Row],[Selling Price]]-Table1[[#This Row],[Cost Price]])</f>
        <v>8.565076143957036</v>
      </c>
      <c r="S6298" s="12">
        <f>(Table1[[#This Row],[Profit]]/Table1[[#This Row],[Selling Price]])</f>
        <v>0.19554968365198713</v>
      </c>
      <c r="T6298">
        <v>10</v>
      </c>
      <c r="U6298" s="2">
        <f>Table1[[#This Row],[Selling Price]]*Table1[[#This Row],[Quantity]]</f>
        <v>438</v>
      </c>
      <c r="V6298" s="4">
        <v>0</v>
      </c>
      <c r="W6298">
        <v>383</v>
      </c>
      <c r="X6298" t="s">
        <v>36</v>
      </c>
      <c r="Y6298" t="s">
        <v>52</v>
      </c>
      <c r="Z6298" s="2">
        <v>12.755588108746689</v>
      </c>
    </row>
    <row r="6299" spans="1:26" x14ac:dyDescent="0.35">
      <c r="A6299" t="s">
        <v>291</v>
      </c>
      <c r="B6299" t="s">
        <v>292</v>
      </c>
      <c r="C6299" t="s">
        <v>27</v>
      </c>
      <c r="D6299" t="s">
        <v>46</v>
      </c>
      <c r="E6299" t="s">
        <v>102</v>
      </c>
      <c r="F6299" t="s">
        <v>4122</v>
      </c>
      <c r="G6299" t="s">
        <v>4123</v>
      </c>
      <c r="H6299" t="s">
        <v>32</v>
      </c>
      <c r="I6299" t="s">
        <v>4119</v>
      </c>
      <c r="J6299" s="1">
        <v>41715</v>
      </c>
      <c r="K6299" s="1">
        <v>41719</v>
      </c>
      <c r="L6299" t="s">
        <v>60</v>
      </c>
      <c r="M6299">
        <f>Table1[[#This Row],[Ship Date]]-Table1[[#This Row],[Order Date]]</f>
        <v>4</v>
      </c>
      <c r="N6299">
        <v>3</v>
      </c>
      <c r="O6299" t="s">
        <v>106</v>
      </c>
      <c r="P6299" s="3">
        <v>155.04</v>
      </c>
      <c r="Q6299" s="3">
        <v>115.3571649317022</v>
      </c>
      <c r="R6299" s="3">
        <f>(Table1[[#This Row],[Selling Price]]-Table1[[#This Row],[Cost Price]])</f>
        <v>39.682835068297791</v>
      </c>
      <c r="S6299" s="12">
        <f>(Table1[[#This Row],[Profit]]/Table1[[#This Row],[Selling Price]])</f>
        <v>0.25595223857261218</v>
      </c>
      <c r="T6299">
        <v>4</v>
      </c>
      <c r="U6299" s="2">
        <f>Table1[[#This Row],[Selling Price]]*Table1[[#This Row],[Quantity]]</f>
        <v>620.16</v>
      </c>
      <c r="V6299" s="4">
        <v>0</v>
      </c>
      <c r="W6299">
        <v>383</v>
      </c>
      <c r="X6299" t="s">
        <v>36</v>
      </c>
      <c r="Y6299" t="s">
        <v>68</v>
      </c>
      <c r="Z6299" s="2">
        <v>132.5509689941303</v>
      </c>
    </row>
    <row r="6300" spans="1:26" x14ac:dyDescent="0.35">
      <c r="A6300" t="s">
        <v>291</v>
      </c>
      <c r="B6300" t="s">
        <v>292</v>
      </c>
      <c r="C6300" t="s">
        <v>55</v>
      </c>
      <c r="D6300" t="s">
        <v>46</v>
      </c>
      <c r="E6300" t="s">
        <v>102</v>
      </c>
      <c r="F6300" t="s">
        <v>4164</v>
      </c>
      <c r="G6300" t="s">
        <v>4165</v>
      </c>
      <c r="H6300" t="s">
        <v>32</v>
      </c>
      <c r="I6300" t="s">
        <v>4166</v>
      </c>
      <c r="J6300" s="1">
        <v>42344</v>
      </c>
      <c r="K6300" s="1">
        <v>42348</v>
      </c>
      <c r="L6300" t="s">
        <v>60</v>
      </c>
      <c r="M6300">
        <f>Table1[[#This Row],[Ship Date]]-Table1[[#This Row],[Order Date]]</f>
        <v>4</v>
      </c>
      <c r="N6300">
        <v>12</v>
      </c>
      <c r="O6300" t="s">
        <v>35</v>
      </c>
      <c r="P6300" s="3">
        <v>6.48</v>
      </c>
      <c r="Q6300" s="3">
        <v>4.9420319234466374</v>
      </c>
      <c r="R6300" s="3">
        <f>(Table1[[#This Row],[Selling Price]]-Table1[[#This Row],[Cost Price]])</f>
        <v>1.537968076553363</v>
      </c>
      <c r="S6300" s="12">
        <f>(Table1[[#This Row],[Profit]]/Table1[[#This Row],[Selling Price]])</f>
        <v>0.2373407525545313</v>
      </c>
      <c r="T6300">
        <v>1</v>
      </c>
      <c r="U6300" s="2">
        <f>Table1[[#This Row],[Selling Price]]*Table1[[#This Row],[Quantity]]</f>
        <v>6.48</v>
      </c>
      <c r="V6300" s="4">
        <v>0</v>
      </c>
      <c r="W6300">
        <v>147</v>
      </c>
      <c r="X6300" t="s">
        <v>36</v>
      </c>
      <c r="Y6300" t="s">
        <v>52</v>
      </c>
      <c r="Z6300" s="2">
        <v>17.844528573206969</v>
      </c>
    </row>
    <row r="6301" spans="1:26" x14ac:dyDescent="0.35">
      <c r="A6301" t="s">
        <v>291</v>
      </c>
      <c r="B6301" t="s">
        <v>292</v>
      </c>
      <c r="C6301" t="s">
        <v>64</v>
      </c>
      <c r="D6301" t="s">
        <v>46</v>
      </c>
      <c r="E6301" t="s">
        <v>91</v>
      </c>
      <c r="F6301" t="s">
        <v>4353</v>
      </c>
      <c r="G6301" t="s">
        <v>4354</v>
      </c>
      <c r="H6301" t="s">
        <v>32</v>
      </c>
      <c r="I6301" t="s">
        <v>4352</v>
      </c>
      <c r="J6301" s="1">
        <v>41965</v>
      </c>
      <c r="K6301" s="1">
        <v>41970</v>
      </c>
      <c r="L6301" t="s">
        <v>60</v>
      </c>
      <c r="M6301">
        <f>Table1[[#This Row],[Ship Date]]-Table1[[#This Row],[Order Date]]</f>
        <v>5</v>
      </c>
      <c r="N6301">
        <v>11</v>
      </c>
      <c r="O6301" t="s">
        <v>35</v>
      </c>
      <c r="P6301" s="3">
        <v>675.12</v>
      </c>
      <c r="Q6301" s="3">
        <v>483.2435565669889</v>
      </c>
      <c r="R6301" s="3">
        <f>(Table1[[#This Row],[Selling Price]]-Table1[[#This Row],[Cost Price]])</f>
        <v>191.8764434330111</v>
      </c>
      <c r="S6301" s="12">
        <f>(Table1[[#This Row],[Profit]]/Table1[[#This Row],[Selling Price]])</f>
        <v>0.2842108713014147</v>
      </c>
      <c r="T6301">
        <v>3</v>
      </c>
      <c r="U6301" s="2">
        <f>Table1[[#This Row],[Selling Price]]*Table1[[#This Row],[Quantity]]</f>
        <v>2025.3600000000001</v>
      </c>
      <c r="V6301" s="4">
        <v>0</v>
      </c>
      <c r="W6301">
        <v>231</v>
      </c>
      <c r="X6301" t="s">
        <v>36</v>
      </c>
      <c r="Y6301" t="s">
        <v>68</v>
      </c>
      <c r="Z6301" s="2">
        <v>132.5509689941303</v>
      </c>
    </row>
    <row r="6302" spans="1:26" x14ac:dyDescent="0.35">
      <c r="A6302" t="s">
        <v>291</v>
      </c>
      <c r="B6302" t="s">
        <v>292</v>
      </c>
      <c r="C6302" t="s">
        <v>45</v>
      </c>
      <c r="D6302" t="s">
        <v>46</v>
      </c>
      <c r="E6302" t="s">
        <v>47</v>
      </c>
      <c r="F6302" t="s">
        <v>3820</v>
      </c>
      <c r="G6302" t="s">
        <v>3821</v>
      </c>
      <c r="H6302" t="s">
        <v>32</v>
      </c>
      <c r="I6302" t="s">
        <v>4387</v>
      </c>
      <c r="J6302" s="1">
        <v>41968</v>
      </c>
      <c r="K6302" s="1">
        <v>41973</v>
      </c>
      <c r="L6302" t="s">
        <v>60</v>
      </c>
      <c r="M6302">
        <f>Table1[[#This Row],[Ship Date]]-Table1[[#This Row],[Order Date]]</f>
        <v>5</v>
      </c>
      <c r="N6302">
        <v>11</v>
      </c>
      <c r="O6302" t="s">
        <v>35</v>
      </c>
      <c r="P6302" s="3">
        <v>5.9039999999999999</v>
      </c>
      <c r="Q6302" s="3">
        <v>4.0143753660688377</v>
      </c>
      <c r="R6302" s="3">
        <f>(Table1[[#This Row],[Selling Price]]-Table1[[#This Row],[Cost Price]])</f>
        <v>1.8896246339311622</v>
      </c>
      <c r="S6302" s="12">
        <f>(Table1[[#This Row],[Profit]]/Table1[[#This Row],[Selling Price]])</f>
        <v>0.32005837295582018</v>
      </c>
      <c r="T6302">
        <v>2</v>
      </c>
      <c r="U6302" s="2">
        <f>Table1[[#This Row],[Selling Price]]*Table1[[#This Row],[Quantity]]</f>
        <v>11.808</v>
      </c>
      <c r="V6302" s="4">
        <v>0.2</v>
      </c>
      <c r="W6302">
        <v>476</v>
      </c>
      <c r="X6302" t="s">
        <v>36</v>
      </c>
      <c r="Y6302" t="s">
        <v>52</v>
      </c>
      <c r="Z6302" s="2">
        <v>4.638258078201341</v>
      </c>
    </row>
    <row r="6303" spans="1:26" x14ac:dyDescent="0.35">
      <c r="A6303" t="s">
        <v>291</v>
      </c>
      <c r="B6303" t="s">
        <v>292</v>
      </c>
      <c r="C6303" t="s">
        <v>39</v>
      </c>
      <c r="D6303" t="s">
        <v>46</v>
      </c>
      <c r="E6303" t="s">
        <v>47</v>
      </c>
      <c r="F6303" t="s">
        <v>1988</v>
      </c>
      <c r="G6303" t="s">
        <v>1989</v>
      </c>
      <c r="H6303" t="s">
        <v>32</v>
      </c>
      <c r="I6303" t="s">
        <v>4439</v>
      </c>
      <c r="J6303" s="1">
        <v>42491</v>
      </c>
      <c r="K6303" s="1">
        <v>42494</v>
      </c>
      <c r="L6303" t="s">
        <v>199</v>
      </c>
      <c r="M6303">
        <f>Table1[[#This Row],[Ship Date]]-Table1[[#This Row],[Order Date]]</f>
        <v>3</v>
      </c>
      <c r="N6303">
        <v>5</v>
      </c>
      <c r="O6303" t="s">
        <v>51</v>
      </c>
      <c r="P6303" s="3">
        <v>3.984</v>
      </c>
      <c r="Q6303" s="3">
        <v>2.893458397583367</v>
      </c>
      <c r="R6303" s="3">
        <f>(Table1[[#This Row],[Selling Price]]-Table1[[#This Row],[Cost Price]])</f>
        <v>1.090541602416633</v>
      </c>
      <c r="S6303" s="12">
        <f>(Table1[[#This Row],[Profit]]/Table1[[#This Row],[Selling Price]])</f>
        <v>0.27373032189172514</v>
      </c>
      <c r="T6303">
        <v>1</v>
      </c>
      <c r="U6303" s="2">
        <f>Table1[[#This Row],[Selling Price]]*Table1[[#This Row],[Quantity]]</f>
        <v>3.984</v>
      </c>
      <c r="V6303" s="4">
        <v>0.2</v>
      </c>
      <c r="W6303">
        <v>173</v>
      </c>
      <c r="X6303" t="s">
        <v>36</v>
      </c>
      <c r="Y6303" t="s">
        <v>52</v>
      </c>
      <c r="Z6303" s="2">
        <v>9.2735521173241509</v>
      </c>
    </row>
    <row r="6304" spans="1:26" x14ac:dyDescent="0.35">
      <c r="A6304" t="s">
        <v>291</v>
      </c>
      <c r="B6304" t="s">
        <v>292</v>
      </c>
      <c r="C6304" t="s">
        <v>64</v>
      </c>
      <c r="D6304" t="s">
        <v>46</v>
      </c>
      <c r="E6304" t="s">
        <v>75</v>
      </c>
      <c r="F6304" t="s">
        <v>2748</v>
      </c>
      <c r="G6304" t="s">
        <v>2749</v>
      </c>
      <c r="H6304" t="s">
        <v>32</v>
      </c>
      <c r="I6304" t="s">
        <v>4448</v>
      </c>
      <c r="J6304" s="1">
        <v>43066</v>
      </c>
      <c r="K6304" s="1">
        <v>43071</v>
      </c>
      <c r="L6304" t="s">
        <v>60</v>
      </c>
      <c r="M6304">
        <f>Table1[[#This Row],[Ship Date]]-Table1[[#This Row],[Order Date]]</f>
        <v>5</v>
      </c>
      <c r="N6304">
        <v>11</v>
      </c>
      <c r="O6304" t="s">
        <v>35</v>
      </c>
      <c r="P6304" s="3">
        <v>8.76</v>
      </c>
      <c r="Q6304" s="3">
        <v>5.9512278937121987</v>
      </c>
      <c r="R6304" s="3">
        <f>(Table1[[#This Row],[Selling Price]]-Table1[[#This Row],[Cost Price]])</f>
        <v>2.8087721062878011</v>
      </c>
      <c r="S6304" s="12">
        <f>(Table1[[#This Row],[Profit]]/Table1[[#This Row],[Selling Price]])</f>
        <v>0.32063608519267134</v>
      </c>
      <c r="T6304">
        <v>5</v>
      </c>
      <c r="U6304" s="2">
        <f>Table1[[#This Row],[Selling Price]]*Table1[[#This Row],[Quantity]]</f>
        <v>43.8</v>
      </c>
      <c r="V6304" s="4">
        <v>0.2</v>
      </c>
      <c r="W6304">
        <v>404</v>
      </c>
      <c r="X6304" t="s">
        <v>36</v>
      </c>
      <c r="Y6304" t="s">
        <v>52</v>
      </c>
      <c r="Z6304" s="2">
        <v>4.4000292044485354</v>
      </c>
    </row>
    <row r="6305" spans="1:26" x14ac:dyDescent="0.35">
      <c r="A6305" t="s">
        <v>291</v>
      </c>
      <c r="B6305" t="s">
        <v>292</v>
      </c>
      <c r="C6305" t="s">
        <v>39</v>
      </c>
      <c r="D6305" t="s">
        <v>46</v>
      </c>
      <c r="E6305" t="s">
        <v>270</v>
      </c>
      <c r="F6305" t="s">
        <v>4577</v>
      </c>
      <c r="G6305" t="s">
        <v>4578</v>
      </c>
      <c r="H6305" t="s">
        <v>32</v>
      </c>
      <c r="I6305" t="s">
        <v>4576</v>
      </c>
      <c r="J6305" s="1">
        <v>42268</v>
      </c>
      <c r="K6305" s="1">
        <v>42270</v>
      </c>
      <c r="L6305" t="s">
        <v>199</v>
      </c>
      <c r="M6305">
        <f>Table1[[#This Row],[Ship Date]]-Table1[[#This Row],[Order Date]]</f>
        <v>2</v>
      </c>
      <c r="N6305">
        <v>9</v>
      </c>
      <c r="O6305" t="s">
        <v>61</v>
      </c>
      <c r="P6305" s="3">
        <v>7.9</v>
      </c>
      <c r="Q6305" s="3">
        <v>5.3931468313579058</v>
      </c>
      <c r="R6305" s="3">
        <f>(Table1[[#This Row],[Selling Price]]-Table1[[#This Row],[Cost Price]])</f>
        <v>2.5068531686420945</v>
      </c>
      <c r="S6305" s="12">
        <f>(Table1[[#This Row],[Profit]]/Table1[[#This Row],[Selling Price]])</f>
        <v>0.31732318590406255</v>
      </c>
      <c r="T6305">
        <v>2</v>
      </c>
      <c r="U6305" s="2">
        <f>Table1[[#This Row],[Selling Price]]*Table1[[#This Row],[Quantity]]</f>
        <v>15.8</v>
      </c>
      <c r="V6305" s="4">
        <v>0</v>
      </c>
      <c r="W6305">
        <v>169</v>
      </c>
      <c r="X6305" t="s">
        <v>36</v>
      </c>
      <c r="Y6305" t="s">
        <v>52</v>
      </c>
      <c r="Z6305" s="2">
        <v>7.6389364442964176</v>
      </c>
    </row>
    <row r="6306" spans="1:26" x14ac:dyDescent="0.35">
      <c r="A6306" t="s">
        <v>291</v>
      </c>
      <c r="B6306" t="s">
        <v>292</v>
      </c>
      <c r="C6306" t="s">
        <v>55</v>
      </c>
      <c r="D6306" t="s">
        <v>46</v>
      </c>
      <c r="E6306" t="s">
        <v>178</v>
      </c>
      <c r="F6306" t="s">
        <v>4920</v>
      </c>
      <c r="G6306" t="s">
        <v>610</v>
      </c>
      <c r="H6306" t="s">
        <v>32</v>
      </c>
      <c r="I6306" t="s">
        <v>4919</v>
      </c>
      <c r="J6306" s="1">
        <v>41950</v>
      </c>
      <c r="K6306" s="1">
        <v>41952</v>
      </c>
      <c r="L6306" t="s">
        <v>199</v>
      </c>
      <c r="M6306">
        <f>Table1[[#This Row],[Ship Date]]-Table1[[#This Row],[Order Date]]</f>
        <v>2</v>
      </c>
      <c r="N6306">
        <v>11</v>
      </c>
      <c r="O6306" t="s">
        <v>35</v>
      </c>
      <c r="P6306" s="3">
        <v>74.352000000000004</v>
      </c>
      <c r="Q6306" s="3">
        <v>59.125020428178942</v>
      </c>
      <c r="R6306" s="3">
        <f>(Table1[[#This Row],[Selling Price]]-Table1[[#This Row],[Cost Price]])</f>
        <v>15.226979571821062</v>
      </c>
      <c r="S6306" s="12">
        <f>(Table1[[#This Row],[Profit]]/Table1[[#This Row],[Selling Price]])</f>
        <v>0.20479583026443218</v>
      </c>
      <c r="T6306">
        <v>3</v>
      </c>
      <c r="U6306" s="2">
        <f>Table1[[#This Row],[Selling Price]]*Table1[[#This Row],[Quantity]]</f>
        <v>223.05600000000001</v>
      </c>
      <c r="V6306" s="4">
        <v>0.2</v>
      </c>
      <c r="W6306">
        <v>462</v>
      </c>
      <c r="X6306" t="s">
        <v>36</v>
      </c>
      <c r="Y6306" t="s">
        <v>68</v>
      </c>
      <c r="Z6306" s="2">
        <v>93.489133286530517</v>
      </c>
    </row>
    <row r="6307" spans="1:26" x14ac:dyDescent="0.35">
      <c r="A6307" t="s">
        <v>291</v>
      </c>
      <c r="B6307" t="s">
        <v>292</v>
      </c>
      <c r="C6307" t="s">
        <v>39</v>
      </c>
      <c r="D6307" t="s">
        <v>46</v>
      </c>
      <c r="E6307" t="s">
        <v>102</v>
      </c>
      <c r="F6307" t="s">
        <v>5075</v>
      </c>
      <c r="G6307" t="s">
        <v>5076</v>
      </c>
      <c r="H6307" t="s">
        <v>32</v>
      </c>
      <c r="I6307" t="s">
        <v>5074</v>
      </c>
      <c r="J6307" s="1">
        <v>42811</v>
      </c>
      <c r="K6307" s="1">
        <v>42815</v>
      </c>
      <c r="L6307" t="s">
        <v>60</v>
      </c>
      <c r="M6307">
        <f>Table1[[#This Row],[Ship Date]]-Table1[[#This Row],[Order Date]]</f>
        <v>4</v>
      </c>
      <c r="N6307">
        <v>3</v>
      </c>
      <c r="O6307" t="s">
        <v>106</v>
      </c>
      <c r="P6307" s="3">
        <v>10.272</v>
      </c>
      <c r="Q6307" s="3">
        <v>7.4903004446522443</v>
      </c>
      <c r="R6307" s="3">
        <f>(Table1[[#This Row],[Selling Price]]-Table1[[#This Row],[Cost Price]])</f>
        <v>2.7816995553477559</v>
      </c>
      <c r="S6307" s="12">
        <f>(Table1[[#This Row],[Profit]]/Table1[[#This Row],[Selling Price]])</f>
        <v>0.27080408443806037</v>
      </c>
      <c r="T6307">
        <v>3</v>
      </c>
      <c r="U6307" s="2">
        <f>Table1[[#This Row],[Selling Price]]*Table1[[#This Row],[Quantity]]</f>
        <v>30.816000000000003</v>
      </c>
      <c r="V6307" s="4">
        <v>0.2</v>
      </c>
      <c r="W6307">
        <v>327</v>
      </c>
      <c r="X6307" t="s">
        <v>36</v>
      </c>
      <c r="Y6307" t="s">
        <v>52</v>
      </c>
      <c r="Z6307" s="2">
        <v>11.776946002375031</v>
      </c>
    </row>
    <row r="6308" spans="1:26" x14ac:dyDescent="0.35">
      <c r="A6308" t="s">
        <v>291</v>
      </c>
      <c r="B6308" t="s">
        <v>292</v>
      </c>
      <c r="C6308" t="s">
        <v>64</v>
      </c>
      <c r="D6308" t="s">
        <v>46</v>
      </c>
      <c r="E6308" t="s">
        <v>86</v>
      </c>
      <c r="F6308" t="s">
        <v>2288</v>
      </c>
      <c r="G6308" t="s">
        <v>2289</v>
      </c>
      <c r="H6308" t="s">
        <v>32</v>
      </c>
      <c r="I6308" t="s">
        <v>5110</v>
      </c>
      <c r="J6308" s="1">
        <v>43074</v>
      </c>
      <c r="K6308" s="1">
        <v>43078</v>
      </c>
      <c r="L6308" t="s">
        <v>60</v>
      </c>
      <c r="M6308">
        <f>Table1[[#This Row],[Ship Date]]-Table1[[#This Row],[Order Date]]</f>
        <v>4</v>
      </c>
      <c r="N6308">
        <v>12</v>
      </c>
      <c r="O6308" t="s">
        <v>35</v>
      </c>
      <c r="P6308" s="3">
        <v>14.976000000000001</v>
      </c>
      <c r="Q6308" s="3">
        <v>12.162085393140449</v>
      </c>
      <c r="R6308" s="3">
        <f>(Table1[[#This Row],[Selling Price]]-Table1[[#This Row],[Cost Price]])</f>
        <v>2.8139146068595515</v>
      </c>
      <c r="S6308" s="12">
        <f>(Table1[[#This Row],[Profit]]/Table1[[#This Row],[Selling Price]])</f>
        <v>0.18789493902641236</v>
      </c>
      <c r="T6308">
        <v>6</v>
      </c>
      <c r="U6308" s="2">
        <f>Table1[[#This Row],[Selling Price]]*Table1[[#This Row],[Quantity]]</f>
        <v>89.856000000000009</v>
      </c>
      <c r="V6308" s="4">
        <v>0.2</v>
      </c>
      <c r="W6308">
        <v>276</v>
      </c>
      <c r="X6308" t="s">
        <v>36</v>
      </c>
      <c r="Y6308" t="s">
        <v>52</v>
      </c>
      <c r="Z6308" s="2">
        <v>4.7194338643528004</v>
      </c>
    </row>
    <row r="6309" spans="1:26" x14ac:dyDescent="0.35">
      <c r="A6309" t="s">
        <v>291</v>
      </c>
      <c r="B6309" t="s">
        <v>292</v>
      </c>
      <c r="C6309" t="s">
        <v>27</v>
      </c>
      <c r="D6309" t="s">
        <v>46</v>
      </c>
      <c r="E6309" t="s">
        <v>178</v>
      </c>
      <c r="F6309" t="s">
        <v>2178</v>
      </c>
      <c r="G6309" t="s">
        <v>610</v>
      </c>
      <c r="H6309" t="s">
        <v>32</v>
      </c>
      <c r="I6309" t="s">
        <v>5449</v>
      </c>
      <c r="J6309" s="1">
        <v>42618</v>
      </c>
      <c r="K6309" s="1">
        <v>42620</v>
      </c>
      <c r="L6309" t="s">
        <v>34</v>
      </c>
      <c r="M6309">
        <f>Table1[[#This Row],[Ship Date]]-Table1[[#This Row],[Order Date]]</f>
        <v>2</v>
      </c>
      <c r="N6309">
        <v>9</v>
      </c>
      <c r="O6309" t="s">
        <v>61</v>
      </c>
      <c r="P6309" s="3">
        <v>23.472000000000001</v>
      </c>
      <c r="Q6309" s="3">
        <v>17.25156025195863</v>
      </c>
      <c r="R6309" s="3">
        <f>(Table1[[#This Row],[Selling Price]]-Table1[[#This Row],[Cost Price]])</f>
        <v>6.2204397480413718</v>
      </c>
      <c r="S6309" s="12">
        <f>(Table1[[#This Row],[Profit]]/Table1[[#This Row],[Selling Price]])</f>
        <v>0.26501532668887917</v>
      </c>
      <c r="T6309">
        <v>3</v>
      </c>
      <c r="U6309" s="2">
        <f>Table1[[#This Row],[Selling Price]]*Table1[[#This Row],[Quantity]]</f>
        <v>70.415999999999997</v>
      </c>
      <c r="V6309" s="4">
        <v>0.2</v>
      </c>
      <c r="W6309">
        <v>483</v>
      </c>
      <c r="X6309" t="s">
        <v>36</v>
      </c>
      <c r="Y6309" t="s">
        <v>52</v>
      </c>
      <c r="Z6309" s="2">
        <v>20.911826433862728</v>
      </c>
    </row>
    <row r="6310" spans="1:26" x14ac:dyDescent="0.35">
      <c r="A6310" t="s">
        <v>291</v>
      </c>
      <c r="B6310" t="s">
        <v>292</v>
      </c>
      <c r="C6310" t="s">
        <v>45</v>
      </c>
      <c r="D6310" t="s">
        <v>46</v>
      </c>
      <c r="E6310" t="s">
        <v>65</v>
      </c>
      <c r="F6310" t="s">
        <v>1478</v>
      </c>
      <c r="G6310" t="s">
        <v>1479</v>
      </c>
      <c r="H6310" t="s">
        <v>32</v>
      </c>
      <c r="I6310" t="s">
        <v>5581</v>
      </c>
      <c r="J6310" s="1">
        <v>41911</v>
      </c>
      <c r="K6310" s="1">
        <v>41915</v>
      </c>
      <c r="L6310" t="s">
        <v>60</v>
      </c>
      <c r="M6310">
        <f>Table1[[#This Row],[Ship Date]]-Table1[[#This Row],[Order Date]]</f>
        <v>4</v>
      </c>
      <c r="N6310">
        <v>9</v>
      </c>
      <c r="O6310" t="s">
        <v>61</v>
      </c>
      <c r="P6310" s="3">
        <v>1801.6320000000001</v>
      </c>
      <c r="Q6310" s="3">
        <v>1479.334765178726</v>
      </c>
      <c r="R6310" s="3">
        <f>(Table1[[#This Row],[Selling Price]]-Table1[[#This Row],[Cost Price]])</f>
        <v>322.29723482127406</v>
      </c>
      <c r="S6310" s="12">
        <f>(Table1[[#This Row],[Profit]]/Table1[[#This Row],[Selling Price]])</f>
        <v>0.17889182409130946</v>
      </c>
      <c r="T6310">
        <v>6</v>
      </c>
      <c r="U6310" s="2">
        <f>Table1[[#This Row],[Selling Price]]*Table1[[#This Row],[Quantity]]</f>
        <v>10809.792000000001</v>
      </c>
      <c r="V6310" s="4">
        <v>0.2</v>
      </c>
      <c r="W6310">
        <v>124</v>
      </c>
      <c r="X6310" t="s">
        <v>36</v>
      </c>
      <c r="Y6310" t="s">
        <v>36</v>
      </c>
      <c r="Z6310" s="2">
        <v>613.47466611099765</v>
      </c>
    </row>
    <row r="6311" spans="1:26" x14ac:dyDescent="0.35">
      <c r="A6311" t="s">
        <v>291</v>
      </c>
      <c r="B6311" t="s">
        <v>292</v>
      </c>
      <c r="C6311" t="s">
        <v>55</v>
      </c>
      <c r="D6311" t="s">
        <v>46</v>
      </c>
      <c r="E6311" t="s">
        <v>86</v>
      </c>
      <c r="F6311" t="s">
        <v>5042</v>
      </c>
      <c r="G6311" t="s">
        <v>5043</v>
      </c>
      <c r="H6311" t="s">
        <v>32</v>
      </c>
      <c r="I6311" t="s">
        <v>5629</v>
      </c>
      <c r="J6311" s="1">
        <v>42866</v>
      </c>
      <c r="K6311" s="1">
        <v>42867</v>
      </c>
      <c r="L6311" t="s">
        <v>1118</v>
      </c>
      <c r="M6311">
        <f>Table1[[#This Row],[Ship Date]]-Table1[[#This Row],[Order Date]]</f>
        <v>1</v>
      </c>
      <c r="N6311">
        <v>5</v>
      </c>
      <c r="O6311" t="s">
        <v>51</v>
      </c>
      <c r="P6311" s="3">
        <v>26.032</v>
      </c>
      <c r="Q6311" s="3">
        <v>21.099552229126211</v>
      </c>
      <c r="R6311" s="3">
        <f>(Table1[[#This Row],[Selling Price]]-Table1[[#This Row],[Cost Price]])</f>
        <v>4.9324477708737895</v>
      </c>
      <c r="S6311" s="12">
        <f>(Table1[[#This Row],[Profit]]/Table1[[#This Row],[Selling Price]])</f>
        <v>0.1894763280145125</v>
      </c>
      <c r="T6311">
        <v>2</v>
      </c>
      <c r="U6311" s="2">
        <f>Table1[[#This Row],[Selling Price]]*Table1[[#This Row],[Quantity]]</f>
        <v>52.064</v>
      </c>
      <c r="V6311" s="4">
        <v>0.2</v>
      </c>
      <c r="W6311">
        <v>175</v>
      </c>
      <c r="X6311" t="s">
        <v>36</v>
      </c>
      <c r="Y6311" t="s">
        <v>52</v>
      </c>
      <c r="Z6311" s="2">
        <v>32.474854789513692</v>
      </c>
    </row>
    <row r="6312" spans="1:26" x14ac:dyDescent="0.35">
      <c r="A6312" t="s">
        <v>291</v>
      </c>
      <c r="B6312" t="s">
        <v>292</v>
      </c>
      <c r="C6312" t="s">
        <v>55</v>
      </c>
      <c r="D6312" t="s">
        <v>46</v>
      </c>
      <c r="E6312" t="s">
        <v>86</v>
      </c>
      <c r="F6312" t="s">
        <v>537</v>
      </c>
      <c r="G6312" t="s">
        <v>538</v>
      </c>
      <c r="H6312" t="s">
        <v>32</v>
      </c>
      <c r="I6312" t="s">
        <v>5652</v>
      </c>
      <c r="J6312" s="1">
        <v>42733</v>
      </c>
      <c r="K6312" s="1">
        <v>42738</v>
      </c>
      <c r="L6312" t="s">
        <v>60</v>
      </c>
      <c r="M6312">
        <f>Table1[[#This Row],[Ship Date]]-Table1[[#This Row],[Order Date]]</f>
        <v>5</v>
      </c>
      <c r="N6312">
        <v>12</v>
      </c>
      <c r="O6312" t="s">
        <v>35</v>
      </c>
      <c r="P6312" s="3">
        <v>38.088000000000001</v>
      </c>
      <c r="Q6312" s="3">
        <v>27.262210897372491</v>
      </c>
      <c r="R6312" s="3">
        <f>(Table1[[#This Row],[Selling Price]]-Table1[[#This Row],[Cost Price]])</f>
        <v>10.82578910262751</v>
      </c>
      <c r="S6312" s="12">
        <f>(Table1[[#This Row],[Profit]]/Table1[[#This Row],[Selling Price]])</f>
        <v>0.28423096782785945</v>
      </c>
      <c r="T6312">
        <v>4</v>
      </c>
      <c r="U6312" s="2">
        <f>Table1[[#This Row],[Selling Price]]*Table1[[#This Row],[Quantity]]</f>
        <v>152.352</v>
      </c>
      <c r="V6312" s="4">
        <v>0.7</v>
      </c>
      <c r="W6312">
        <v>378</v>
      </c>
      <c r="X6312" t="s">
        <v>36</v>
      </c>
      <c r="Y6312" t="s">
        <v>52</v>
      </c>
      <c r="Z6312" s="2">
        <v>24.130751185986728</v>
      </c>
    </row>
    <row r="6313" spans="1:26" x14ac:dyDescent="0.35">
      <c r="A6313" t="s">
        <v>291</v>
      </c>
      <c r="B6313" t="s">
        <v>292</v>
      </c>
      <c r="C6313" t="s">
        <v>39</v>
      </c>
      <c r="D6313" t="s">
        <v>46</v>
      </c>
      <c r="E6313" t="s">
        <v>102</v>
      </c>
      <c r="F6313" t="s">
        <v>522</v>
      </c>
      <c r="G6313" t="s">
        <v>1773</v>
      </c>
      <c r="H6313" t="s">
        <v>32</v>
      </c>
      <c r="I6313" t="s">
        <v>5671</v>
      </c>
      <c r="J6313" s="1">
        <v>43014</v>
      </c>
      <c r="K6313" s="1">
        <v>43020</v>
      </c>
      <c r="L6313" t="s">
        <v>60</v>
      </c>
      <c r="M6313">
        <f>Table1[[#This Row],[Ship Date]]-Table1[[#This Row],[Order Date]]</f>
        <v>6</v>
      </c>
      <c r="N6313">
        <v>10</v>
      </c>
      <c r="O6313" t="s">
        <v>61</v>
      </c>
      <c r="P6313" s="3">
        <v>17.04</v>
      </c>
      <c r="Q6313" s="3">
        <v>11.68597756947667</v>
      </c>
      <c r="R6313" s="3">
        <f>(Table1[[#This Row],[Selling Price]]-Table1[[#This Row],[Cost Price]])</f>
        <v>5.3540224305233295</v>
      </c>
      <c r="S6313" s="12">
        <f>(Table1[[#This Row],[Profit]]/Table1[[#This Row],[Selling Price]])</f>
        <v>0.31420319427953813</v>
      </c>
      <c r="T6313">
        <v>3</v>
      </c>
      <c r="U6313" s="2">
        <f>Table1[[#This Row],[Selling Price]]*Table1[[#This Row],[Quantity]]</f>
        <v>51.12</v>
      </c>
      <c r="V6313" s="4">
        <v>0</v>
      </c>
      <c r="W6313">
        <v>119</v>
      </c>
      <c r="X6313" t="s">
        <v>68</v>
      </c>
      <c r="Y6313" t="s">
        <v>36</v>
      </c>
      <c r="Z6313" s="2">
        <v>71.445003497426285</v>
      </c>
    </row>
    <row r="6314" spans="1:26" x14ac:dyDescent="0.35">
      <c r="A6314" t="s">
        <v>291</v>
      </c>
      <c r="B6314" t="s">
        <v>292</v>
      </c>
      <c r="C6314" t="s">
        <v>55</v>
      </c>
      <c r="D6314" t="s">
        <v>46</v>
      </c>
      <c r="E6314" t="s">
        <v>102</v>
      </c>
      <c r="F6314" t="s">
        <v>4462</v>
      </c>
      <c r="G6314" t="s">
        <v>4463</v>
      </c>
      <c r="H6314" t="s">
        <v>32</v>
      </c>
      <c r="I6314" t="s">
        <v>5692</v>
      </c>
      <c r="J6314" s="1">
        <v>41764</v>
      </c>
      <c r="K6314" s="1">
        <v>41768</v>
      </c>
      <c r="L6314" t="s">
        <v>34</v>
      </c>
      <c r="M6314">
        <f>Table1[[#This Row],[Ship Date]]-Table1[[#This Row],[Order Date]]</f>
        <v>4</v>
      </c>
      <c r="N6314">
        <v>5</v>
      </c>
      <c r="O6314" t="s">
        <v>51</v>
      </c>
      <c r="P6314" s="3">
        <v>9.42</v>
      </c>
      <c r="Q6314" s="3">
        <v>6.1251717000292372</v>
      </c>
      <c r="R6314" s="3">
        <f>(Table1[[#This Row],[Selling Price]]-Table1[[#This Row],[Cost Price]])</f>
        <v>3.2948282999707628</v>
      </c>
      <c r="S6314" s="12">
        <f>(Table1[[#This Row],[Profit]]/Table1[[#This Row],[Selling Price]])</f>
        <v>0.34976945859562236</v>
      </c>
      <c r="T6314">
        <v>3</v>
      </c>
      <c r="U6314" s="2">
        <f>Table1[[#This Row],[Selling Price]]*Table1[[#This Row],[Quantity]]</f>
        <v>28.259999999999998</v>
      </c>
      <c r="V6314" s="4">
        <v>0</v>
      </c>
      <c r="W6314">
        <v>260</v>
      </c>
      <c r="X6314" t="s">
        <v>36</v>
      </c>
      <c r="Y6314" t="s">
        <v>52</v>
      </c>
      <c r="Z6314" s="2">
        <v>5.1096204164301682</v>
      </c>
    </row>
    <row r="6315" spans="1:26" x14ac:dyDescent="0.35">
      <c r="A6315" t="s">
        <v>291</v>
      </c>
      <c r="B6315" t="s">
        <v>292</v>
      </c>
      <c r="C6315" t="s">
        <v>45</v>
      </c>
      <c r="D6315" t="s">
        <v>46</v>
      </c>
      <c r="E6315" t="s">
        <v>65</v>
      </c>
      <c r="F6315" t="s">
        <v>3141</v>
      </c>
      <c r="G6315" t="s">
        <v>3142</v>
      </c>
      <c r="H6315" t="s">
        <v>32</v>
      </c>
      <c r="I6315" t="s">
        <v>5767</v>
      </c>
      <c r="J6315" s="1">
        <v>42982</v>
      </c>
      <c r="K6315" s="1">
        <v>42988</v>
      </c>
      <c r="L6315" t="s">
        <v>60</v>
      </c>
      <c r="M6315">
        <f>Table1[[#This Row],[Ship Date]]-Table1[[#This Row],[Order Date]]</f>
        <v>6</v>
      </c>
      <c r="N6315">
        <v>9</v>
      </c>
      <c r="O6315" t="s">
        <v>61</v>
      </c>
      <c r="P6315" s="3">
        <v>54.32</v>
      </c>
      <c r="Q6315" s="3">
        <v>37.964076205612628</v>
      </c>
      <c r="R6315" s="3">
        <f>(Table1[[#This Row],[Selling Price]]-Table1[[#This Row],[Cost Price]])</f>
        <v>16.355923794387373</v>
      </c>
      <c r="S6315" s="12">
        <f>(Table1[[#This Row],[Profit]]/Table1[[#This Row],[Selling Price]])</f>
        <v>0.30110316263599729</v>
      </c>
      <c r="T6315">
        <v>4</v>
      </c>
      <c r="U6315" s="2">
        <f>Table1[[#This Row],[Selling Price]]*Table1[[#This Row],[Quantity]]</f>
        <v>217.28</v>
      </c>
      <c r="V6315" s="4">
        <v>0</v>
      </c>
      <c r="W6315">
        <v>112</v>
      </c>
      <c r="X6315" t="s">
        <v>68</v>
      </c>
      <c r="Y6315" t="s">
        <v>36</v>
      </c>
      <c r="Z6315" s="2">
        <v>11.80906115376381</v>
      </c>
    </row>
    <row r="6316" spans="1:26" x14ac:dyDescent="0.35">
      <c r="A6316" t="s">
        <v>291</v>
      </c>
      <c r="B6316" t="s">
        <v>292</v>
      </c>
      <c r="C6316" t="s">
        <v>55</v>
      </c>
      <c r="D6316" t="s">
        <v>46</v>
      </c>
      <c r="E6316" t="s">
        <v>86</v>
      </c>
      <c r="F6316" t="s">
        <v>1711</v>
      </c>
      <c r="G6316" t="s">
        <v>1712</v>
      </c>
      <c r="H6316" t="s">
        <v>32</v>
      </c>
      <c r="I6316" t="s">
        <v>5815</v>
      </c>
      <c r="J6316" s="1">
        <v>42679</v>
      </c>
      <c r="K6316" s="1">
        <v>42684</v>
      </c>
      <c r="L6316" t="s">
        <v>60</v>
      </c>
      <c r="M6316">
        <f>Table1[[#This Row],[Ship Date]]-Table1[[#This Row],[Order Date]]</f>
        <v>5</v>
      </c>
      <c r="N6316">
        <v>11</v>
      </c>
      <c r="O6316" t="s">
        <v>35</v>
      </c>
      <c r="P6316" s="3">
        <v>104.9</v>
      </c>
      <c r="Q6316" s="3">
        <v>68.830824035238649</v>
      </c>
      <c r="R6316" s="3">
        <f>(Table1[[#This Row],[Selling Price]]-Table1[[#This Row],[Cost Price]])</f>
        <v>36.069175964761357</v>
      </c>
      <c r="S6316" s="12">
        <f>(Table1[[#This Row],[Profit]]/Table1[[#This Row],[Selling Price]])</f>
        <v>0.34384343150392138</v>
      </c>
      <c r="T6316">
        <v>5</v>
      </c>
      <c r="U6316" s="2">
        <f>Table1[[#This Row],[Selling Price]]*Table1[[#This Row],[Quantity]]</f>
        <v>524.5</v>
      </c>
      <c r="V6316" s="4">
        <v>0</v>
      </c>
      <c r="W6316">
        <v>448</v>
      </c>
      <c r="X6316" t="s">
        <v>36</v>
      </c>
      <c r="Y6316" t="s">
        <v>68</v>
      </c>
      <c r="Z6316" s="2">
        <v>46.624611549886147</v>
      </c>
    </row>
    <row r="6317" spans="1:26" x14ac:dyDescent="0.35">
      <c r="A6317" t="s">
        <v>291</v>
      </c>
      <c r="B6317" t="s">
        <v>292</v>
      </c>
      <c r="C6317" t="s">
        <v>64</v>
      </c>
      <c r="D6317" t="s">
        <v>46</v>
      </c>
      <c r="E6317" t="s">
        <v>270</v>
      </c>
      <c r="F6317" t="s">
        <v>2533</v>
      </c>
      <c r="G6317" t="s">
        <v>527</v>
      </c>
      <c r="H6317" t="s">
        <v>32</v>
      </c>
      <c r="I6317" t="s">
        <v>5844</v>
      </c>
      <c r="J6317" s="1">
        <v>41972</v>
      </c>
      <c r="K6317" s="1">
        <v>41979</v>
      </c>
      <c r="L6317" t="s">
        <v>60</v>
      </c>
      <c r="M6317">
        <f>Table1[[#This Row],[Ship Date]]-Table1[[#This Row],[Order Date]]</f>
        <v>7</v>
      </c>
      <c r="N6317">
        <v>11</v>
      </c>
      <c r="O6317" t="s">
        <v>35</v>
      </c>
      <c r="P6317" s="3">
        <v>30.4</v>
      </c>
      <c r="Q6317" s="3">
        <v>21.19040442848296</v>
      </c>
      <c r="R6317" s="3">
        <f>(Table1[[#This Row],[Selling Price]]-Table1[[#This Row],[Cost Price]])</f>
        <v>9.2095955715170383</v>
      </c>
      <c r="S6317" s="12">
        <f>(Table1[[#This Row],[Profit]]/Table1[[#This Row],[Selling Price]])</f>
        <v>0.30294722274727104</v>
      </c>
      <c r="T6317">
        <v>5</v>
      </c>
      <c r="U6317" s="2">
        <f>Table1[[#This Row],[Selling Price]]*Table1[[#This Row],[Quantity]]</f>
        <v>152</v>
      </c>
      <c r="V6317" s="4">
        <v>0</v>
      </c>
      <c r="W6317">
        <v>351</v>
      </c>
      <c r="X6317" t="s">
        <v>68</v>
      </c>
      <c r="Y6317" t="s">
        <v>52</v>
      </c>
      <c r="Z6317" s="2">
        <v>16.744591439512359</v>
      </c>
    </row>
    <row r="6318" spans="1:26" x14ac:dyDescent="0.35">
      <c r="A6318" t="s">
        <v>291</v>
      </c>
      <c r="B6318" t="s">
        <v>292</v>
      </c>
      <c r="C6318" t="s">
        <v>39</v>
      </c>
      <c r="D6318" t="s">
        <v>46</v>
      </c>
      <c r="E6318" t="s">
        <v>86</v>
      </c>
      <c r="F6318" t="s">
        <v>1974</v>
      </c>
      <c r="G6318" t="s">
        <v>1975</v>
      </c>
      <c r="H6318" t="s">
        <v>32</v>
      </c>
      <c r="I6318" t="s">
        <v>5859</v>
      </c>
      <c r="J6318" s="1">
        <v>42493</v>
      </c>
      <c r="K6318" s="1">
        <v>42498</v>
      </c>
      <c r="L6318" t="s">
        <v>60</v>
      </c>
      <c r="M6318">
        <f>Table1[[#This Row],[Ship Date]]-Table1[[#This Row],[Order Date]]</f>
        <v>5</v>
      </c>
      <c r="N6318">
        <v>5</v>
      </c>
      <c r="O6318" t="s">
        <v>51</v>
      </c>
      <c r="P6318" s="3">
        <v>2.1819999999999999</v>
      </c>
      <c r="Q6318" s="3">
        <v>1.476051227350397</v>
      </c>
      <c r="R6318" s="3">
        <f>(Table1[[#This Row],[Selling Price]]-Table1[[#This Row],[Cost Price]])</f>
        <v>0.70594877264960298</v>
      </c>
      <c r="S6318" s="12">
        <f>(Table1[[#This Row],[Profit]]/Table1[[#This Row],[Selling Price]])</f>
        <v>0.32353289305664668</v>
      </c>
      <c r="T6318">
        <v>1</v>
      </c>
      <c r="U6318" s="2">
        <f>Table1[[#This Row],[Selling Price]]*Table1[[#This Row],[Quantity]]</f>
        <v>2.1819999999999999</v>
      </c>
      <c r="V6318" s="4">
        <v>0.8</v>
      </c>
      <c r="W6318">
        <v>483</v>
      </c>
      <c r="X6318" t="s">
        <v>36</v>
      </c>
      <c r="Y6318" t="s">
        <v>52</v>
      </c>
      <c r="Z6318" s="2">
        <v>27.270323884870059</v>
      </c>
    </row>
    <row r="6319" spans="1:26" x14ac:dyDescent="0.35">
      <c r="A6319" t="s">
        <v>291</v>
      </c>
      <c r="B6319" t="s">
        <v>292</v>
      </c>
      <c r="C6319" t="s">
        <v>27</v>
      </c>
      <c r="D6319" t="s">
        <v>46</v>
      </c>
      <c r="E6319" t="s">
        <v>102</v>
      </c>
      <c r="F6319" t="s">
        <v>5877</v>
      </c>
      <c r="G6319" t="s">
        <v>5878</v>
      </c>
      <c r="H6319" t="s">
        <v>32</v>
      </c>
      <c r="I6319" t="s">
        <v>5876</v>
      </c>
      <c r="J6319" s="1">
        <v>43006</v>
      </c>
      <c r="K6319" s="1">
        <v>43009</v>
      </c>
      <c r="L6319" t="s">
        <v>199</v>
      </c>
      <c r="M6319">
        <f>Table1[[#This Row],[Ship Date]]-Table1[[#This Row],[Order Date]]</f>
        <v>3</v>
      </c>
      <c r="N6319">
        <v>9</v>
      </c>
      <c r="O6319" t="s">
        <v>61</v>
      </c>
      <c r="P6319" s="3">
        <v>14.352</v>
      </c>
      <c r="Q6319" s="3">
        <v>9.4228391935277696</v>
      </c>
      <c r="R6319" s="3">
        <f>(Table1[[#This Row],[Selling Price]]-Table1[[#This Row],[Cost Price]])</f>
        <v>4.9291608064722308</v>
      </c>
      <c r="S6319" s="12">
        <f>(Table1[[#This Row],[Profit]]/Table1[[#This Row],[Selling Price]])</f>
        <v>0.34344765931383991</v>
      </c>
      <c r="T6319">
        <v>3</v>
      </c>
      <c r="U6319" s="2">
        <f>Table1[[#This Row],[Selling Price]]*Table1[[#This Row],[Quantity]]</f>
        <v>43.055999999999997</v>
      </c>
      <c r="V6319" s="4">
        <v>0.2</v>
      </c>
      <c r="W6319">
        <v>139</v>
      </c>
      <c r="X6319" t="s">
        <v>36</v>
      </c>
      <c r="Y6319" t="s">
        <v>68</v>
      </c>
      <c r="Z6319" s="2">
        <v>45.396566495716392</v>
      </c>
    </row>
    <row r="6320" spans="1:26" x14ac:dyDescent="0.35">
      <c r="A6320" t="s">
        <v>291</v>
      </c>
      <c r="B6320" t="s">
        <v>292</v>
      </c>
      <c r="C6320" t="s">
        <v>64</v>
      </c>
      <c r="D6320" t="s">
        <v>46</v>
      </c>
      <c r="E6320" t="s">
        <v>47</v>
      </c>
      <c r="F6320" t="s">
        <v>1988</v>
      </c>
      <c r="G6320" t="s">
        <v>1989</v>
      </c>
      <c r="H6320" t="s">
        <v>32</v>
      </c>
      <c r="I6320" t="s">
        <v>5920</v>
      </c>
      <c r="J6320" s="1">
        <v>41945</v>
      </c>
      <c r="K6320" s="1">
        <v>41949</v>
      </c>
      <c r="L6320" t="s">
        <v>60</v>
      </c>
      <c r="M6320">
        <f>Table1[[#This Row],[Ship Date]]-Table1[[#This Row],[Order Date]]</f>
        <v>4</v>
      </c>
      <c r="N6320">
        <v>11</v>
      </c>
      <c r="O6320" t="s">
        <v>35</v>
      </c>
      <c r="P6320" s="3">
        <v>34.86</v>
      </c>
      <c r="Q6320" s="3">
        <v>29.174031379281569</v>
      </c>
      <c r="R6320" s="3">
        <f>(Table1[[#This Row],[Selling Price]]-Table1[[#This Row],[Cost Price]])</f>
        <v>5.6859686207184303</v>
      </c>
      <c r="S6320" s="12">
        <f>(Table1[[#This Row],[Profit]]/Table1[[#This Row],[Selling Price]])</f>
        <v>0.16310868103036233</v>
      </c>
      <c r="T6320">
        <v>7</v>
      </c>
      <c r="U6320" s="2">
        <f>Table1[[#This Row],[Selling Price]]*Table1[[#This Row],[Quantity]]</f>
        <v>244.01999999999998</v>
      </c>
      <c r="V6320" s="4">
        <v>0</v>
      </c>
      <c r="W6320">
        <v>128</v>
      </c>
      <c r="X6320" t="s">
        <v>36</v>
      </c>
      <c r="Y6320" t="s">
        <v>52</v>
      </c>
      <c r="Z6320" s="2">
        <v>9.2735521173241509</v>
      </c>
    </row>
    <row r="6321" spans="1:26" x14ac:dyDescent="0.35">
      <c r="A6321" t="s">
        <v>291</v>
      </c>
      <c r="B6321" t="s">
        <v>292</v>
      </c>
      <c r="C6321" t="s">
        <v>55</v>
      </c>
      <c r="D6321" t="s">
        <v>46</v>
      </c>
      <c r="E6321" t="s">
        <v>91</v>
      </c>
      <c r="F6321" t="s">
        <v>5978</v>
      </c>
      <c r="G6321" t="s">
        <v>5979</v>
      </c>
      <c r="H6321" t="s">
        <v>32</v>
      </c>
      <c r="I6321" t="s">
        <v>5977</v>
      </c>
      <c r="J6321" s="1">
        <v>42730</v>
      </c>
      <c r="K6321" s="1">
        <v>42735</v>
      </c>
      <c r="L6321" t="s">
        <v>60</v>
      </c>
      <c r="M6321">
        <f>Table1[[#This Row],[Ship Date]]-Table1[[#This Row],[Order Date]]</f>
        <v>5</v>
      </c>
      <c r="N6321">
        <v>12</v>
      </c>
      <c r="O6321" t="s">
        <v>35</v>
      </c>
      <c r="P6321" s="3">
        <v>7.9</v>
      </c>
      <c r="Q6321" s="3">
        <v>6.4312406109879552</v>
      </c>
      <c r="R6321" s="3">
        <f>(Table1[[#This Row],[Selling Price]]-Table1[[#This Row],[Cost Price]])</f>
        <v>1.4687593890120452</v>
      </c>
      <c r="S6321" s="12">
        <f>(Table1[[#This Row],[Profit]]/Table1[[#This Row],[Selling Price]])</f>
        <v>0.18591891000152469</v>
      </c>
      <c r="T6321">
        <v>2</v>
      </c>
      <c r="U6321" s="2">
        <f>Table1[[#This Row],[Selling Price]]*Table1[[#This Row],[Quantity]]</f>
        <v>15.8</v>
      </c>
      <c r="V6321" s="4">
        <v>0</v>
      </c>
      <c r="W6321">
        <v>184</v>
      </c>
      <c r="X6321" t="s">
        <v>36</v>
      </c>
      <c r="Y6321" t="s">
        <v>52</v>
      </c>
      <c r="Z6321" s="2">
        <v>6.571736452414993</v>
      </c>
    </row>
    <row r="6322" spans="1:26" x14ac:dyDescent="0.35">
      <c r="A6322" t="s">
        <v>291</v>
      </c>
      <c r="B6322" t="s">
        <v>292</v>
      </c>
      <c r="C6322" t="s">
        <v>64</v>
      </c>
      <c r="D6322" t="s">
        <v>46</v>
      </c>
      <c r="E6322" t="s">
        <v>65</v>
      </c>
      <c r="F6322" t="s">
        <v>384</v>
      </c>
      <c r="G6322" t="s">
        <v>385</v>
      </c>
      <c r="H6322" t="s">
        <v>32</v>
      </c>
      <c r="I6322" t="s">
        <v>6022</v>
      </c>
      <c r="J6322" s="1">
        <v>41764</v>
      </c>
      <c r="K6322" s="1">
        <v>41769</v>
      </c>
      <c r="L6322" t="s">
        <v>60</v>
      </c>
      <c r="M6322">
        <f>Table1[[#This Row],[Ship Date]]-Table1[[#This Row],[Order Date]]</f>
        <v>5</v>
      </c>
      <c r="N6322">
        <v>5</v>
      </c>
      <c r="O6322" t="s">
        <v>51</v>
      </c>
      <c r="P6322" s="3">
        <v>45.247999999999998</v>
      </c>
      <c r="Q6322" s="3">
        <v>30.338839666882951</v>
      </c>
      <c r="R6322" s="3">
        <f>(Table1[[#This Row],[Selling Price]]-Table1[[#This Row],[Cost Price]])</f>
        <v>14.909160333117047</v>
      </c>
      <c r="S6322" s="12">
        <f>(Table1[[#This Row],[Profit]]/Table1[[#This Row],[Selling Price]])</f>
        <v>0.32949876973826575</v>
      </c>
      <c r="T6322">
        <v>2</v>
      </c>
      <c r="U6322" s="2">
        <f>Table1[[#This Row],[Selling Price]]*Table1[[#This Row],[Quantity]]</f>
        <v>90.495999999999995</v>
      </c>
      <c r="V6322" s="4">
        <v>0.2</v>
      </c>
      <c r="W6322">
        <v>324</v>
      </c>
      <c r="X6322" t="s">
        <v>36</v>
      </c>
      <c r="Y6322" t="s">
        <v>68</v>
      </c>
      <c r="Z6322" s="2">
        <v>52.069002064568132</v>
      </c>
    </row>
    <row r="6323" spans="1:26" x14ac:dyDescent="0.35">
      <c r="A6323" t="s">
        <v>291</v>
      </c>
      <c r="B6323" t="s">
        <v>292</v>
      </c>
      <c r="C6323" t="s">
        <v>39</v>
      </c>
      <c r="D6323" t="s">
        <v>46</v>
      </c>
      <c r="E6323" t="s">
        <v>91</v>
      </c>
      <c r="F6323" t="s">
        <v>3534</v>
      </c>
      <c r="G6323" t="s">
        <v>3535</v>
      </c>
      <c r="H6323" t="s">
        <v>32</v>
      </c>
      <c r="I6323" t="s">
        <v>6030</v>
      </c>
      <c r="J6323" s="1">
        <v>42582</v>
      </c>
      <c r="K6323" s="1">
        <v>42588</v>
      </c>
      <c r="L6323" t="s">
        <v>60</v>
      </c>
      <c r="M6323">
        <f>Table1[[#This Row],[Ship Date]]-Table1[[#This Row],[Order Date]]</f>
        <v>6</v>
      </c>
      <c r="N6323">
        <v>7</v>
      </c>
      <c r="O6323" t="s">
        <v>51</v>
      </c>
      <c r="P6323" s="3">
        <v>283.14</v>
      </c>
      <c r="Q6323" s="3">
        <v>191.85722843495739</v>
      </c>
      <c r="R6323" s="3">
        <f>(Table1[[#This Row],[Selling Price]]-Table1[[#This Row],[Cost Price]])</f>
        <v>91.282771565042594</v>
      </c>
      <c r="S6323" s="12">
        <f>(Table1[[#This Row],[Profit]]/Table1[[#This Row],[Selling Price]])</f>
        <v>0.32239447469464788</v>
      </c>
      <c r="T6323">
        <v>4</v>
      </c>
      <c r="U6323" s="2">
        <f>Table1[[#This Row],[Selling Price]]*Table1[[#This Row],[Quantity]]</f>
        <v>1132.56</v>
      </c>
      <c r="V6323" s="4">
        <v>0.1</v>
      </c>
      <c r="W6323">
        <v>285</v>
      </c>
      <c r="X6323" t="s">
        <v>68</v>
      </c>
      <c r="Y6323" t="s">
        <v>36</v>
      </c>
      <c r="Z6323" s="2">
        <v>140.57610375404019</v>
      </c>
    </row>
    <row r="6324" spans="1:26" x14ac:dyDescent="0.35">
      <c r="A6324" t="s">
        <v>291</v>
      </c>
      <c r="B6324" t="s">
        <v>292</v>
      </c>
      <c r="C6324" t="s">
        <v>27</v>
      </c>
      <c r="D6324" t="s">
        <v>46</v>
      </c>
      <c r="E6324" t="s">
        <v>539</v>
      </c>
      <c r="F6324" t="s">
        <v>2048</v>
      </c>
      <c r="G6324" t="s">
        <v>2049</v>
      </c>
      <c r="H6324" t="s">
        <v>32</v>
      </c>
      <c r="I6324" t="s">
        <v>6046</v>
      </c>
      <c r="J6324" s="1">
        <v>42507</v>
      </c>
      <c r="K6324" s="1">
        <v>42508</v>
      </c>
      <c r="L6324" t="s">
        <v>199</v>
      </c>
      <c r="M6324">
        <f>Table1[[#This Row],[Ship Date]]-Table1[[#This Row],[Order Date]]</f>
        <v>1</v>
      </c>
      <c r="N6324">
        <v>5</v>
      </c>
      <c r="O6324" t="s">
        <v>51</v>
      </c>
      <c r="P6324" s="3">
        <v>65.17</v>
      </c>
      <c r="Q6324" s="3">
        <v>54.65668917231023</v>
      </c>
      <c r="R6324" s="3">
        <f>(Table1[[#This Row],[Selling Price]]-Table1[[#This Row],[Cost Price]])</f>
        <v>10.513310827689772</v>
      </c>
      <c r="S6324" s="12">
        <f>(Table1[[#This Row],[Profit]]/Table1[[#This Row],[Selling Price]])</f>
        <v>0.1613213261882733</v>
      </c>
      <c r="T6324">
        <v>7</v>
      </c>
      <c r="U6324" s="2">
        <f>Table1[[#This Row],[Selling Price]]*Table1[[#This Row],[Quantity]]</f>
        <v>456.19</v>
      </c>
      <c r="V6324" s="4">
        <v>0</v>
      </c>
      <c r="W6324">
        <v>309</v>
      </c>
      <c r="X6324" t="s">
        <v>36</v>
      </c>
      <c r="Y6324" t="s">
        <v>52</v>
      </c>
      <c r="Z6324" s="2">
        <v>15.978830557960119</v>
      </c>
    </row>
    <row r="6325" spans="1:26" x14ac:dyDescent="0.35">
      <c r="A6325" t="s">
        <v>291</v>
      </c>
      <c r="B6325" t="s">
        <v>292</v>
      </c>
      <c r="C6325" t="s">
        <v>64</v>
      </c>
      <c r="D6325" t="s">
        <v>46</v>
      </c>
      <c r="E6325" t="s">
        <v>75</v>
      </c>
      <c r="F6325" t="s">
        <v>1387</v>
      </c>
      <c r="G6325" t="s">
        <v>1388</v>
      </c>
      <c r="H6325" t="s">
        <v>32</v>
      </c>
      <c r="I6325" t="s">
        <v>6146</v>
      </c>
      <c r="J6325" s="1">
        <v>41890</v>
      </c>
      <c r="K6325" s="1">
        <v>41896</v>
      </c>
      <c r="L6325" t="s">
        <v>60</v>
      </c>
      <c r="M6325">
        <f>Table1[[#This Row],[Ship Date]]-Table1[[#This Row],[Order Date]]</f>
        <v>6</v>
      </c>
      <c r="N6325">
        <v>9</v>
      </c>
      <c r="O6325" t="s">
        <v>61</v>
      </c>
      <c r="P6325" s="3">
        <v>5.88</v>
      </c>
      <c r="Q6325" s="3">
        <v>4.6739962137912414</v>
      </c>
      <c r="R6325" s="3">
        <f>(Table1[[#This Row],[Selling Price]]-Table1[[#This Row],[Cost Price]])</f>
        <v>1.2060037862087585</v>
      </c>
      <c r="S6325" s="12">
        <f>(Table1[[#This Row],[Profit]]/Table1[[#This Row],[Selling Price]])</f>
        <v>0.2051026847293807</v>
      </c>
      <c r="T6325">
        <v>2</v>
      </c>
      <c r="U6325" s="2">
        <f>Table1[[#This Row],[Selling Price]]*Table1[[#This Row],[Quantity]]</f>
        <v>11.76</v>
      </c>
      <c r="V6325" s="4">
        <v>0</v>
      </c>
      <c r="W6325">
        <v>208</v>
      </c>
      <c r="X6325" t="s">
        <v>68</v>
      </c>
      <c r="Y6325" t="s">
        <v>52</v>
      </c>
      <c r="Z6325" s="2">
        <v>7.2014998437825444</v>
      </c>
    </row>
    <row r="6326" spans="1:26" x14ac:dyDescent="0.35">
      <c r="A6326" t="s">
        <v>291</v>
      </c>
      <c r="B6326" t="s">
        <v>292</v>
      </c>
      <c r="C6326" t="s">
        <v>45</v>
      </c>
      <c r="D6326" t="s">
        <v>46</v>
      </c>
      <c r="E6326" t="s">
        <v>65</v>
      </c>
      <c r="F6326" t="s">
        <v>1273</v>
      </c>
      <c r="G6326" t="s">
        <v>1274</v>
      </c>
      <c r="H6326" t="s">
        <v>32</v>
      </c>
      <c r="I6326" t="s">
        <v>6243</v>
      </c>
      <c r="J6326" s="1">
        <v>42318</v>
      </c>
      <c r="K6326" s="1">
        <v>42322</v>
      </c>
      <c r="L6326" t="s">
        <v>34</v>
      </c>
      <c r="M6326">
        <f>Table1[[#This Row],[Ship Date]]-Table1[[#This Row],[Order Date]]</f>
        <v>4</v>
      </c>
      <c r="N6326">
        <v>11</v>
      </c>
      <c r="O6326" t="s">
        <v>35</v>
      </c>
      <c r="P6326" s="3">
        <v>714.3</v>
      </c>
      <c r="Q6326" s="3">
        <v>562.00804049147007</v>
      </c>
      <c r="R6326" s="3">
        <f>(Table1[[#This Row],[Selling Price]]-Table1[[#This Row],[Cost Price]])</f>
        <v>152.29195950852989</v>
      </c>
      <c r="S6326" s="12">
        <f>(Table1[[#This Row],[Profit]]/Table1[[#This Row],[Selling Price]])</f>
        <v>0.21320447922235741</v>
      </c>
      <c r="T6326">
        <v>5</v>
      </c>
      <c r="U6326" s="2">
        <f>Table1[[#This Row],[Selling Price]]*Table1[[#This Row],[Quantity]]</f>
        <v>3571.5</v>
      </c>
      <c r="V6326" s="4">
        <v>0</v>
      </c>
      <c r="W6326">
        <v>496</v>
      </c>
      <c r="X6326" t="s">
        <v>36</v>
      </c>
      <c r="Y6326" t="s">
        <v>36</v>
      </c>
      <c r="Z6326" s="2">
        <v>349.07905416190681</v>
      </c>
    </row>
    <row r="6327" spans="1:26" x14ac:dyDescent="0.35">
      <c r="A6327" t="s">
        <v>291</v>
      </c>
      <c r="B6327" t="s">
        <v>292</v>
      </c>
      <c r="C6327" t="s">
        <v>64</v>
      </c>
      <c r="D6327" t="s">
        <v>46</v>
      </c>
      <c r="E6327" t="s">
        <v>65</v>
      </c>
      <c r="F6327" t="s">
        <v>1295</v>
      </c>
      <c r="G6327" t="s">
        <v>1296</v>
      </c>
      <c r="H6327" t="s">
        <v>32</v>
      </c>
      <c r="I6327" t="s">
        <v>6278</v>
      </c>
      <c r="J6327" s="1">
        <v>42709</v>
      </c>
      <c r="K6327" s="1">
        <v>42711</v>
      </c>
      <c r="L6327" t="s">
        <v>34</v>
      </c>
      <c r="M6327">
        <f>Table1[[#This Row],[Ship Date]]-Table1[[#This Row],[Order Date]]</f>
        <v>2</v>
      </c>
      <c r="N6327">
        <v>12</v>
      </c>
      <c r="O6327" t="s">
        <v>35</v>
      </c>
      <c r="P6327" s="3">
        <v>584.82000000000005</v>
      </c>
      <c r="Q6327" s="3">
        <v>410.08841310623433</v>
      </c>
      <c r="R6327" s="3">
        <f>(Table1[[#This Row],[Selling Price]]-Table1[[#This Row],[Cost Price]])</f>
        <v>174.73158689376572</v>
      </c>
      <c r="S6327" s="12">
        <f>(Table1[[#This Row],[Profit]]/Table1[[#This Row],[Selling Price]])</f>
        <v>0.29877840513964249</v>
      </c>
      <c r="T6327">
        <v>9</v>
      </c>
      <c r="U6327" s="2">
        <f>Table1[[#This Row],[Selling Price]]*Table1[[#This Row],[Quantity]]</f>
        <v>5263.38</v>
      </c>
      <c r="V6327" s="4">
        <v>0</v>
      </c>
      <c r="W6327">
        <v>228</v>
      </c>
      <c r="X6327" t="s">
        <v>36</v>
      </c>
      <c r="Y6327" t="s">
        <v>36</v>
      </c>
      <c r="Z6327" s="2">
        <v>164.01130006278751</v>
      </c>
    </row>
    <row r="6328" spans="1:26" x14ac:dyDescent="0.35">
      <c r="A6328" t="s">
        <v>291</v>
      </c>
      <c r="B6328" t="s">
        <v>292</v>
      </c>
      <c r="C6328" t="s">
        <v>45</v>
      </c>
      <c r="D6328" t="s">
        <v>46</v>
      </c>
      <c r="E6328" t="s">
        <v>178</v>
      </c>
      <c r="F6328" t="s">
        <v>1500</v>
      </c>
      <c r="G6328" t="s">
        <v>1501</v>
      </c>
      <c r="H6328" t="s">
        <v>32</v>
      </c>
      <c r="I6328" t="s">
        <v>6306</v>
      </c>
      <c r="J6328" s="1">
        <v>41930</v>
      </c>
      <c r="K6328" s="1">
        <v>41934</v>
      </c>
      <c r="L6328" t="s">
        <v>60</v>
      </c>
      <c r="M6328">
        <f>Table1[[#This Row],[Ship Date]]-Table1[[#This Row],[Order Date]]</f>
        <v>4</v>
      </c>
      <c r="N6328">
        <v>10</v>
      </c>
      <c r="O6328" t="s">
        <v>61</v>
      </c>
      <c r="P6328" s="3">
        <v>52.512</v>
      </c>
      <c r="Q6328" s="3">
        <v>37.380927896245439</v>
      </c>
      <c r="R6328" s="3">
        <f>(Table1[[#This Row],[Selling Price]]-Table1[[#This Row],[Cost Price]])</f>
        <v>15.131072103754562</v>
      </c>
      <c r="S6328" s="12">
        <f>(Table1[[#This Row],[Profit]]/Table1[[#This Row],[Selling Price]])</f>
        <v>0.28814503549197445</v>
      </c>
      <c r="T6328">
        <v>6</v>
      </c>
      <c r="U6328" s="2">
        <f>Table1[[#This Row],[Selling Price]]*Table1[[#This Row],[Quantity]]</f>
        <v>315.072</v>
      </c>
      <c r="V6328" s="4">
        <v>0.2</v>
      </c>
      <c r="W6328">
        <v>389</v>
      </c>
      <c r="X6328" t="s">
        <v>36</v>
      </c>
      <c r="Y6328" t="s">
        <v>52</v>
      </c>
      <c r="Z6328" s="2">
        <v>27.768355015496802</v>
      </c>
    </row>
    <row r="6329" spans="1:26" x14ac:dyDescent="0.35">
      <c r="A6329" t="s">
        <v>291</v>
      </c>
      <c r="B6329" t="s">
        <v>292</v>
      </c>
      <c r="C6329" t="s">
        <v>39</v>
      </c>
      <c r="D6329" t="s">
        <v>46</v>
      </c>
      <c r="E6329" t="s">
        <v>86</v>
      </c>
      <c r="F6329" t="s">
        <v>138</v>
      </c>
      <c r="G6329" t="s">
        <v>139</v>
      </c>
      <c r="H6329" t="s">
        <v>32</v>
      </c>
      <c r="I6329" t="s">
        <v>6336</v>
      </c>
      <c r="J6329" s="1">
        <v>42223</v>
      </c>
      <c r="K6329" s="1">
        <v>42224</v>
      </c>
      <c r="L6329" t="s">
        <v>199</v>
      </c>
      <c r="M6329">
        <f>Table1[[#This Row],[Ship Date]]-Table1[[#This Row],[Order Date]]</f>
        <v>1</v>
      </c>
      <c r="N6329">
        <v>8</v>
      </c>
      <c r="O6329" t="s">
        <v>61</v>
      </c>
      <c r="P6329" s="3">
        <v>28.4</v>
      </c>
      <c r="Q6329" s="3">
        <v>19.964644760854689</v>
      </c>
      <c r="R6329" s="3">
        <f>(Table1[[#This Row],[Selling Price]]-Table1[[#This Row],[Cost Price]])</f>
        <v>8.4353552391453093</v>
      </c>
      <c r="S6329" s="12">
        <f>(Table1[[#This Row],[Profit]]/Table1[[#This Row],[Selling Price]])</f>
        <v>0.29701955067413061</v>
      </c>
      <c r="T6329">
        <v>4</v>
      </c>
      <c r="U6329" s="2">
        <f>Table1[[#This Row],[Selling Price]]*Table1[[#This Row],[Quantity]]</f>
        <v>113.6</v>
      </c>
      <c r="V6329" s="4">
        <v>0</v>
      </c>
      <c r="W6329">
        <v>369</v>
      </c>
      <c r="X6329" t="s">
        <v>36</v>
      </c>
      <c r="Y6329" t="s">
        <v>52</v>
      </c>
      <c r="Z6329" s="2">
        <v>4.7703788409008236</v>
      </c>
    </row>
    <row r="6330" spans="1:26" x14ac:dyDescent="0.35">
      <c r="A6330" t="s">
        <v>291</v>
      </c>
      <c r="B6330" t="s">
        <v>292</v>
      </c>
      <c r="C6330" t="s">
        <v>27</v>
      </c>
      <c r="D6330" t="s">
        <v>46</v>
      </c>
      <c r="E6330" t="s">
        <v>75</v>
      </c>
      <c r="F6330" t="s">
        <v>533</v>
      </c>
      <c r="G6330" t="s">
        <v>5223</v>
      </c>
      <c r="H6330" t="s">
        <v>32</v>
      </c>
      <c r="I6330" t="s">
        <v>6342</v>
      </c>
      <c r="J6330" s="1">
        <v>41953</v>
      </c>
      <c r="K6330" s="1">
        <v>41959</v>
      </c>
      <c r="L6330" t="s">
        <v>60</v>
      </c>
      <c r="M6330">
        <f>Table1[[#This Row],[Ship Date]]-Table1[[#This Row],[Order Date]]</f>
        <v>6</v>
      </c>
      <c r="N6330">
        <v>11</v>
      </c>
      <c r="O6330" t="s">
        <v>35</v>
      </c>
      <c r="P6330" s="3">
        <v>3.9</v>
      </c>
      <c r="Q6330" s="3">
        <v>2.6628682711926071</v>
      </c>
      <c r="R6330" s="3">
        <f>(Table1[[#This Row],[Selling Price]]-Table1[[#This Row],[Cost Price]])</f>
        <v>1.2371317288073929</v>
      </c>
      <c r="S6330" s="12">
        <f>(Table1[[#This Row],[Profit]]/Table1[[#This Row],[Selling Price]])</f>
        <v>0.3172132637967674</v>
      </c>
      <c r="T6330">
        <v>2</v>
      </c>
      <c r="U6330" s="2">
        <f>Table1[[#This Row],[Selling Price]]*Table1[[#This Row],[Quantity]]</f>
        <v>7.8</v>
      </c>
      <c r="V6330" s="4">
        <v>0</v>
      </c>
      <c r="W6330">
        <v>492</v>
      </c>
      <c r="X6330" t="s">
        <v>68</v>
      </c>
      <c r="Y6330" t="s">
        <v>52</v>
      </c>
      <c r="Z6330" s="2">
        <v>9.2249350288072094</v>
      </c>
    </row>
    <row r="6331" spans="1:26" x14ac:dyDescent="0.35">
      <c r="A6331" t="s">
        <v>291</v>
      </c>
      <c r="B6331" t="s">
        <v>292</v>
      </c>
      <c r="C6331" t="s">
        <v>39</v>
      </c>
      <c r="D6331" t="s">
        <v>46</v>
      </c>
      <c r="E6331" t="s">
        <v>86</v>
      </c>
      <c r="F6331" t="s">
        <v>2410</v>
      </c>
      <c r="G6331" t="s">
        <v>2411</v>
      </c>
      <c r="H6331" t="s">
        <v>32</v>
      </c>
      <c r="I6331" t="s">
        <v>6349</v>
      </c>
      <c r="J6331" s="1">
        <v>42990</v>
      </c>
      <c r="K6331" s="1">
        <v>42993</v>
      </c>
      <c r="L6331" t="s">
        <v>199</v>
      </c>
      <c r="M6331">
        <f>Table1[[#This Row],[Ship Date]]-Table1[[#This Row],[Order Date]]</f>
        <v>3</v>
      </c>
      <c r="N6331">
        <v>9</v>
      </c>
      <c r="O6331" t="s">
        <v>61</v>
      </c>
      <c r="P6331" s="3">
        <v>45.78</v>
      </c>
      <c r="Q6331" s="3">
        <v>32.627541326159253</v>
      </c>
      <c r="R6331" s="3">
        <f>(Table1[[#This Row],[Selling Price]]-Table1[[#This Row],[Cost Price]])</f>
        <v>13.152458673840748</v>
      </c>
      <c r="S6331" s="12">
        <f>(Table1[[#This Row],[Profit]]/Table1[[#This Row],[Selling Price]])</f>
        <v>0.28729704398953138</v>
      </c>
      <c r="T6331">
        <v>3</v>
      </c>
      <c r="U6331" s="2">
        <f>Table1[[#This Row],[Selling Price]]*Table1[[#This Row],[Quantity]]</f>
        <v>137.34</v>
      </c>
      <c r="V6331" s="4">
        <v>0</v>
      </c>
      <c r="W6331">
        <v>479</v>
      </c>
      <c r="X6331" t="s">
        <v>36</v>
      </c>
      <c r="Y6331" t="s">
        <v>52</v>
      </c>
      <c r="Z6331" s="2">
        <v>22.690286331780431</v>
      </c>
    </row>
    <row r="6332" spans="1:26" x14ac:dyDescent="0.35">
      <c r="A6332" t="s">
        <v>291</v>
      </c>
      <c r="B6332" t="s">
        <v>292</v>
      </c>
      <c r="C6332" t="s">
        <v>39</v>
      </c>
      <c r="D6332" t="s">
        <v>46</v>
      </c>
      <c r="E6332" t="s">
        <v>102</v>
      </c>
      <c r="F6332" t="s">
        <v>5963</v>
      </c>
      <c r="G6332" t="s">
        <v>5964</v>
      </c>
      <c r="H6332" t="s">
        <v>32</v>
      </c>
      <c r="I6332" t="s">
        <v>6580</v>
      </c>
      <c r="J6332" s="1">
        <v>43073</v>
      </c>
      <c r="K6332" s="1">
        <v>43078</v>
      </c>
      <c r="L6332" t="s">
        <v>60</v>
      </c>
      <c r="M6332">
        <f>Table1[[#This Row],[Ship Date]]-Table1[[#This Row],[Order Date]]</f>
        <v>5</v>
      </c>
      <c r="N6332">
        <v>12</v>
      </c>
      <c r="O6332" t="s">
        <v>35</v>
      </c>
      <c r="P6332" s="3">
        <v>23.92</v>
      </c>
      <c r="Q6332" s="3">
        <v>19.014345383652159</v>
      </c>
      <c r="R6332" s="3">
        <f>(Table1[[#This Row],[Selling Price]]-Table1[[#This Row],[Cost Price]])</f>
        <v>4.9056546163478423</v>
      </c>
      <c r="S6332" s="12">
        <f>(Table1[[#This Row],[Profit]]/Table1[[#This Row],[Selling Price]])</f>
        <v>0.20508589533226765</v>
      </c>
      <c r="T6332">
        <v>5</v>
      </c>
      <c r="U6332" s="2">
        <f>Table1[[#This Row],[Selling Price]]*Table1[[#This Row],[Quantity]]</f>
        <v>119.60000000000001</v>
      </c>
      <c r="V6332" s="4">
        <v>0.2</v>
      </c>
      <c r="W6332">
        <v>453</v>
      </c>
      <c r="X6332" t="s">
        <v>36</v>
      </c>
      <c r="Y6332" t="s">
        <v>52</v>
      </c>
      <c r="Z6332" s="2">
        <v>29.599489860468879</v>
      </c>
    </row>
    <row r="6333" spans="1:26" x14ac:dyDescent="0.35">
      <c r="A6333" t="s">
        <v>291</v>
      </c>
      <c r="B6333" t="s">
        <v>292</v>
      </c>
      <c r="C6333" t="s">
        <v>45</v>
      </c>
      <c r="D6333" t="s">
        <v>46</v>
      </c>
      <c r="E6333" t="s">
        <v>91</v>
      </c>
      <c r="F6333" t="s">
        <v>2836</v>
      </c>
      <c r="G6333" t="s">
        <v>2837</v>
      </c>
      <c r="H6333" t="s">
        <v>32</v>
      </c>
      <c r="I6333" t="s">
        <v>6597</v>
      </c>
      <c r="J6333" s="1">
        <v>41971</v>
      </c>
      <c r="K6333" s="1">
        <v>41974</v>
      </c>
      <c r="L6333" t="s">
        <v>199</v>
      </c>
      <c r="M6333">
        <f>Table1[[#This Row],[Ship Date]]-Table1[[#This Row],[Order Date]]</f>
        <v>3</v>
      </c>
      <c r="N6333">
        <v>11</v>
      </c>
      <c r="O6333" t="s">
        <v>35</v>
      </c>
      <c r="P6333" s="3">
        <v>43.68</v>
      </c>
      <c r="Q6333" s="3">
        <v>29.09228485557917</v>
      </c>
      <c r="R6333" s="3">
        <f>(Table1[[#This Row],[Selling Price]]-Table1[[#This Row],[Cost Price]])</f>
        <v>14.58771514442083</v>
      </c>
      <c r="S6333" s="12">
        <f>(Table1[[#This Row],[Profit]]/Table1[[#This Row],[Selling Price]])</f>
        <v>0.33396783755542192</v>
      </c>
      <c r="T6333">
        <v>3</v>
      </c>
      <c r="U6333" s="2">
        <f>Table1[[#This Row],[Selling Price]]*Table1[[#This Row],[Quantity]]</f>
        <v>131.04</v>
      </c>
      <c r="V6333" s="4">
        <v>0</v>
      </c>
      <c r="W6333">
        <v>336</v>
      </c>
      <c r="X6333" t="s">
        <v>36</v>
      </c>
      <c r="Y6333" t="s">
        <v>52</v>
      </c>
      <c r="Z6333" s="2">
        <v>23.59872064328912</v>
      </c>
    </row>
    <row r="6334" spans="1:26" x14ac:dyDescent="0.35">
      <c r="A6334" t="s">
        <v>291</v>
      </c>
      <c r="B6334" t="s">
        <v>292</v>
      </c>
      <c r="C6334" t="s">
        <v>27</v>
      </c>
      <c r="D6334" t="s">
        <v>46</v>
      </c>
      <c r="E6334" t="s">
        <v>75</v>
      </c>
      <c r="F6334" t="s">
        <v>4791</v>
      </c>
      <c r="G6334" t="s">
        <v>4792</v>
      </c>
      <c r="H6334" t="s">
        <v>32</v>
      </c>
      <c r="I6334" t="s">
        <v>6600</v>
      </c>
      <c r="J6334" s="1">
        <v>42352</v>
      </c>
      <c r="K6334" s="1">
        <v>42356</v>
      </c>
      <c r="L6334" t="s">
        <v>60</v>
      </c>
      <c r="M6334">
        <f>Table1[[#This Row],[Ship Date]]-Table1[[#This Row],[Order Date]]</f>
        <v>4</v>
      </c>
      <c r="N6334">
        <v>12</v>
      </c>
      <c r="O6334" t="s">
        <v>35</v>
      </c>
      <c r="P6334" s="3">
        <v>56.3</v>
      </c>
      <c r="Q6334" s="3">
        <v>39.359377781481591</v>
      </c>
      <c r="R6334" s="3">
        <f>(Table1[[#This Row],[Selling Price]]-Table1[[#This Row],[Cost Price]])</f>
        <v>16.940622218518406</v>
      </c>
      <c r="S6334" s="12">
        <f>(Table1[[#This Row],[Profit]]/Table1[[#This Row],[Selling Price]])</f>
        <v>0.30089915130583317</v>
      </c>
      <c r="T6334">
        <v>2</v>
      </c>
      <c r="U6334" s="2">
        <f>Table1[[#This Row],[Selling Price]]*Table1[[#This Row],[Quantity]]</f>
        <v>112.6</v>
      </c>
      <c r="V6334" s="4">
        <v>0</v>
      </c>
      <c r="W6334">
        <v>416</v>
      </c>
      <c r="X6334" t="s">
        <v>36</v>
      </c>
      <c r="Y6334" t="s">
        <v>52</v>
      </c>
      <c r="Z6334" s="2">
        <v>31.265152412184769</v>
      </c>
    </row>
    <row r="6335" spans="1:26" x14ac:dyDescent="0.35">
      <c r="A6335" t="s">
        <v>291</v>
      </c>
      <c r="B6335" t="s">
        <v>292</v>
      </c>
      <c r="C6335" t="s">
        <v>55</v>
      </c>
      <c r="D6335" t="s">
        <v>46</v>
      </c>
      <c r="E6335" t="s">
        <v>102</v>
      </c>
      <c r="F6335" t="s">
        <v>6462</v>
      </c>
      <c r="G6335" t="s">
        <v>6463</v>
      </c>
      <c r="H6335" t="s">
        <v>32</v>
      </c>
      <c r="I6335" t="s">
        <v>6665</v>
      </c>
      <c r="J6335" s="1">
        <v>41905</v>
      </c>
      <c r="K6335" s="1">
        <v>41910</v>
      </c>
      <c r="L6335" t="s">
        <v>60</v>
      </c>
      <c r="M6335">
        <f>Table1[[#This Row],[Ship Date]]-Table1[[#This Row],[Order Date]]</f>
        <v>5</v>
      </c>
      <c r="N6335">
        <v>9</v>
      </c>
      <c r="O6335" t="s">
        <v>61</v>
      </c>
      <c r="P6335" s="3">
        <v>28.8</v>
      </c>
      <c r="Q6335" s="3">
        <v>18.80058672643089</v>
      </c>
      <c r="R6335" s="3">
        <f>(Table1[[#This Row],[Selling Price]]-Table1[[#This Row],[Cost Price]])</f>
        <v>9.999413273569111</v>
      </c>
      <c r="S6335" s="12">
        <f>(Table1[[#This Row],[Profit]]/Table1[[#This Row],[Selling Price]])</f>
        <v>0.34720184977670526</v>
      </c>
      <c r="T6335">
        <v>9</v>
      </c>
      <c r="U6335" s="2">
        <f>Table1[[#This Row],[Selling Price]]*Table1[[#This Row],[Quantity]]</f>
        <v>259.2</v>
      </c>
      <c r="V6335" s="4">
        <v>0.2</v>
      </c>
      <c r="W6335">
        <v>214</v>
      </c>
      <c r="X6335" t="s">
        <v>36</v>
      </c>
      <c r="Y6335" t="s">
        <v>52</v>
      </c>
      <c r="Z6335" s="2">
        <v>10.491901638883199</v>
      </c>
    </row>
    <row r="6336" spans="1:26" x14ac:dyDescent="0.35">
      <c r="A6336" t="s">
        <v>291</v>
      </c>
      <c r="B6336" t="s">
        <v>292</v>
      </c>
      <c r="C6336" t="s">
        <v>55</v>
      </c>
      <c r="D6336" t="s">
        <v>46</v>
      </c>
      <c r="E6336" t="s">
        <v>47</v>
      </c>
      <c r="F6336" t="s">
        <v>2777</v>
      </c>
      <c r="G6336" t="s">
        <v>2778</v>
      </c>
      <c r="H6336" t="s">
        <v>32</v>
      </c>
      <c r="I6336" t="s">
        <v>6753</v>
      </c>
      <c r="J6336" s="1">
        <v>41911</v>
      </c>
      <c r="K6336" s="1">
        <v>41915</v>
      </c>
      <c r="L6336" t="s">
        <v>34</v>
      </c>
      <c r="M6336">
        <f>Table1[[#This Row],[Ship Date]]-Table1[[#This Row],[Order Date]]</f>
        <v>4</v>
      </c>
      <c r="N6336">
        <v>9</v>
      </c>
      <c r="O6336" t="s">
        <v>61</v>
      </c>
      <c r="P6336" s="3">
        <v>18.899999999999999</v>
      </c>
      <c r="Q6336" s="3">
        <v>13.589149585273651</v>
      </c>
      <c r="R6336" s="3">
        <f>(Table1[[#This Row],[Selling Price]]-Table1[[#This Row],[Cost Price]])</f>
        <v>5.3108504147263478</v>
      </c>
      <c r="S6336" s="12">
        <f>(Table1[[#This Row],[Profit]]/Table1[[#This Row],[Selling Price]])</f>
        <v>0.28099737644054751</v>
      </c>
      <c r="T6336">
        <v>3</v>
      </c>
      <c r="U6336" s="2">
        <f>Table1[[#This Row],[Selling Price]]*Table1[[#This Row],[Quantity]]</f>
        <v>56.699999999999996</v>
      </c>
      <c r="V6336" s="4">
        <v>0</v>
      </c>
      <c r="W6336">
        <v>112</v>
      </c>
      <c r="X6336" t="s">
        <v>36</v>
      </c>
      <c r="Y6336" t="s">
        <v>36</v>
      </c>
      <c r="Z6336" s="2">
        <v>22.99284236452727</v>
      </c>
    </row>
    <row r="6337" spans="1:26" x14ac:dyDescent="0.35">
      <c r="A6337" t="s">
        <v>291</v>
      </c>
      <c r="B6337" t="s">
        <v>292</v>
      </c>
      <c r="C6337" t="s">
        <v>55</v>
      </c>
      <c r="D6337" t="s">
        <v>46</v>
      </c>
      <c r="E6337" t="s">
        <v>47</v>
      </c>
      <c r="F6337" t="s">
        <v>2874</v>
      </c>
      <c r="G6337" t="s">
        <v>2875</v>
      </c>
      <c r="H6337" t="s">
        <v>32</v>
      </c>
      <c r="I6337" t="s">
        <v>6772</v>
      </c>
      <c r="J6337" s="1">
        <v>42572</v>
      </c>
      <c r="K6337" s="1">
        <v>42577</v>
      </c>
      <c r="L6337" t="s">
        <v>60</v>
      </c>
      <c r="M6337">
        <f>Table1[[#This Row],[Ship Date]]-Table1[[#This Row],[Order Date]]</f>
        <v>5</v>
      </c>
      <c r="N6337">
        <v>7</v>
      </c>
      <c r="O6337" t="s">
        <v>51</v>
      </c>
      <c r="P6337" s="3">
        <v>6.2640000000000002</v>
      </c>
      <c r="Q6337" s="3">
        <v>5.1887042849399609</v>
      </c>
      <c r="R6337" s="3">
        <f>(Table1[[#This Row],[Selling Price]]-Table1[[#This Row],[Cost Price]])</f>
        <v>1.0752957150600393</v>
      </c>
      <c r="S6337" s="12">
        <f>(Table1[[#This Row],[Profit]]/Table1[[#This Row],[Selling Price]])</f>
        <v>0.17166278976054267</v>
      </c>
      <c r="T6337">
        <v>3</v>
      </c>
      <c r="U6337" s="2">
        <f>Table1[[#This Row],[Selling Price]]*Table1[[#This Row],[Quantity]]</f>
        <v>18.792000000000002</v>
      </c>
      <c r="V6337" s="4">
        <v>0.2</v>
      </c>
      <c r="W6337">
        <v>391</v>
      </c>
      <c r="X6337" t="s">
        <v>36</v>
      </c>
      <c r="Y6337" t="s">
        <v>52</v>
      </c>
      <c r="Z6337" s="2">
        <v>6.6439753160287998</v>
      </c>
    </row>
    <row r="6338" spans="1:26" x14ac:dyDescent="0.35">
      <c r="A6338" t="s">
        <v>291</v>
      </c>
      <c r="B6338" t="s">
        <v>292</v>
      </c>
      <c r="C6338" t="s">
        <v>64</v>
      </c>
      <c r="D6338" t="s">
        <v>46</v>
      </c>
      <c r="E6338" t="s">
        <v>86</v>
      </c>
      <c r="F6338" t="s">
        <v>1063</v>
      </c>
      <c r="G6338" t="s">
        <v>1064</v>
      </c>
      <c r="H6338" t="s">
        <v>32</v>
      </c>
      <c r="I6338" t="s">
        <v>6785</v>
      </c>
      <c r="J6338" s="1">
        <v>41892</v>
      </c>
      <c r="K6338" s="1">
        <v>41896</v>
      </c>
      <c r="L6338" t="s">
        <v>60</v>
      </c>
      <c r="M6338">
        <f>Table1[[#This Row],[Ship Date]]-Table1[[#This Row],[Order Date]]</f>
        <v>4</v>
      </c>
      <c r="N6338">
        <v>9</v>
      </c>
      <c r="O6338" t="s">
        <v>61</v>
      </c>
      <c r="P6338" s="3">
        <v>9.64</v>
      </c>
      <c r="Q6338" s="3">
        <v>7.1464968930550086</v>
      </c>
      <c r="R6338" s="3">
        <f>(Table1[[#This Row],[Selling Price]]-Table1[[#This Row],[Cost Price]])</f>
        <v>2.493503106944992</v>
      </c>
      <c r="S6338" s="12">
        <f>(Table1[[#This Row],[Profit]]/Table1[[#This Row],[Selling Price]])</f>
        <v>0.25866214802333942</v>
      </c>
      <c r="T6338">
        <v>2</v>
      </c>
      <c r="U6338" s="2">
        <f>Table1[[#This Row],[Selling Price]]*Table1[[#This Row],[Quantity]]</f>
        <v>19.28</v>
      </c>
      <c r="V6338" s="4">
        <v>0</v>
      </c>
      <c r="W6338">
        <v>109</v>
      </c>
      <c r="X6338" t="s">
        <v>36</v>
      </c>
      <c r="Y6338" t="s">
        <v>36</v>
      </c>
      <c r="Z6338" s="2">
        <v>6.4537222162442376</v>
      </c>
    </row>
    <row r="6339" spans="1:26" x14ac:dyDescent="0.35">
      <c r="A6339" t="s">
        <v>291</v>
      </c>
      <c r="B6339" t="s">
        <v>292</v>
      </c>
      <c r="C6339" t="s">
        <v>45</v>
      </c>
      <c r="D6339" t="s">
        <v>46</v>
      </c>
      <c r="E6339" t="s">
        <v>47</v>
      </c>
      <c r="F6339" t="s">
        <v>260</v>
      </c>
      <c r="G6339" t="s">
        <v>261</v>
      </c>
      <c r="H6339" t="s">
        <v>32</v>
      </c>
      <c r="I6339" t="s">
        <v>6825</v>
      </c>
      <c r="J6339" s="1">
        <v>42264</v>
      </c>
      <c r="K6339" s="1">
        <v>42270</v>
      </c>
      <c r="L6339" t="s">
        <v>60</v>
      </c>
      <c r="M6339">
        <f>Table1[[#This Row],[Ship Date]]-Table1[[#This Row],[Order Date]]</f>
        <v>6</v>
      </c>
      <c r="N6339">
        <v>9</v>
      </c>
      <c r="O6339" t="s">
        <v>61</v>
      </c>
      <c r="P6339" s="3">
        <v>87.71</v>
      </c>
      <c r="Q6339" s="3">
        <v>65.771485147520792</v>
      </c>
      <c r="R6339" s="3">
        <f>(Table1[[#This Row],[Selling Price]]-Table1[[#This Row],[Cost Price]])</f>
        <v>21.938514852479202</v>
      </c>
      <c r="S6339" s="12">
        <f>(Table1[[#This Row],[Profit]]/Table1[[#This Row],[Selling Price]])</f>
        <v>0.25012558263002171</v>
      </c>
      <c r="T6339">
        <v>7</v>
      </c>
      <c r="U6339" s="2">
        <f>Table1[[#This Row],[Selling Price]]*Table1[[#This Row],[Quantity]]</f>
        <v>613.96999999999991</v>
      </c>
      <c r="V6339" s="4">
        <v>0</v>
      </c>
      <c r="W6339">
        <v>360</v>
      </c>
      <c r="X6339" t="s">
        <v>68</v>
      </c>
      <c r="Y6339" t="s">
        <v>68</v>
      </c>
      <c r="Z6339" s="2">
        <v>39.587945292727667</v>
      </c>
    </row>
    <row r="6340" spans="1:26" x14ac:dyDescent="0.35">
      <c r="A6340" t="s">
        <v>291</v>
      </c>
      <c r="B6340" t="s">
        <v>292</v>
      </c>
      <c r="C6340" t="s">
        <v>64</v>
      </c>
      <c r="D6340" t="s">
        <v>46</v>
      </c>
      <c r="E6340" t="s">
        <v>91</v>
      </c>
      <c r="F6340" t="s">
        <v>4765</v>
      </c>
      <c r="G6340" t="s">
        <v>4766</v>
      </c>
      <c r="H6340" t="s">
        <v>32</v>
      </c>
      <c r="I6340" t="s">
        <v>6852</v>
      </c>
      <c r="J6340" s="1">
        <v>42363</v>
      </c>
      <c r="K6340" s="1">
        <v>42367</v>
      </c>
      <c r="L6340" t="s">
        <v>60</v>
      </c>
      <c r="M6340">
        <f>Table1[[#This Row],[Ship Date]]-Table1[[#This Row],[Order Date]]</f>
        <v>4</v>
      </c>
      <c r="N6340">
        <v>12</v>
      </c>
      <c r="O6340" t="s">
        <v>35</v>
      </c>
      <c r="P6340" s="3">
        <v>414.96</v>
      </c>
      <c r="Q6340" s="3">
        <v>304.3858006602556</v>
      </c>
      <c r="R6340" s="3">
        <f>(Table1[[#This Row],[Selling Price]]-Table1[[#This Row],[Cost Price]])</f>
        <v>110.57419933974438</v>
      </c>
      <c r="S6340" s="12">
        <f>(Table1[[#This Row],[Profit]]/Table1[[#This Row],[Selling Price]])</f>
        <v>0.26646953764156639</v>
      </c>
      <c r="T6340">
        <v>2</v>
      </c>
      <c r="U6340" s="2">
        <f>Table1[[#This Row],[Selling Price]]*Table1[[#This Row],[Quantity]]</f>
        <v>829.92</v>
      </c>
      <c r="V6340" s="4">
        <v>0</v>
      </c>
      <c r="W6340">
        <v>489</v>
      </c>
      <c r="X6340" t="s">
        <v>36</v>
      </c>
      <c r="Y6340" t="s">
        <v>36</v>
      </c>
      <c r="Z6340" s="2">
        <v>222.4168826056152</v>
      </c>
    </row>
    <row r="6341" spans="1:26" x14ac:dyDescent="0.35">
      <c r="A6341" t="s">
        <v>291</v>
      </c>
      <c r="B6341" t="s">
        <v>292</v>
      </c>
      <c r="C6341" t="s">
        <v>55</v>
      </c>
      <c r="D6341" t="s">
        <v>46</v>
      </c>
      <c r="E6341" t="s">
        <v>86</v>
      </c>
      <c r="F6341" t="s">
        <v>3316</v>
      </c>
      <c r="G6341" t="s">
        <v>3317</v>
      </c>
      <c r="H6341" t="s">
        <v>32</v>
      </c>
      <c r="I6341" t="s">
        <v>6936</v>
      </c>
      <c r="J6341" s="1">
        <v>41937</v>
      </c>
      <c r="K6341" s="1">
        <v>41940</v>
      </c>
      <c r="L6341" t="s">
        <v>199</v>
      </c>
      <c r="M6341">
        <f>Table1[[#This Row],[Ship Date]]-Table1[[#This Row],[Order Date]]</f>
        <v>3</v>
      </c>
      <c r="N6341">
        <v>10</v>
      </c>
      <c r="O6341" t="s">
        <v>61</v>
      </c>
      <c r="P6341" s="3">
        <v>49.408000000000001</v>
      </c>
      <c r="Q6341" s="3">
        <v>39.058271220210813</v>
      </c>
      <c r="R6341" s="3">
        <f>(Table1[[#This Row],[Selling Price]]-Table1[[#This Row],[Cost Price]])</f>
        <v>10.349728779789189</v>
      </c>
      <c r="S6341" s="12">
        <f>(Table1[[#This Row],[Profit]]/Table1[[#This Row],[Selling Price]])</f>
        <v>0.20947475671529284</v>
      </c>
      <c r="T6341">
        <v>4</v>
      </c>
      <c r="U6341" s="2">
        <f>Table1[[#This Row],[Selling Price]]*Table1[[#This Row],[Quantity]]</f>
        <v>197.63200000000001</v>
      </c>
      <c r="V6341" s="4">
        <v>0.2</v>
      </c>
      <c r="W6341">
        <v>147</v>
      </c>
      <c r="X6341" t="s">
        <v>36</v>
      </c>
      <c r="Y6341" t="s">
        <v>52</v>
      </c>
      <c r="Z6341" s="2">
        <v>28.224541140967759</v>
      </c>
    </row>
    <row r="6342" spans="1:26" x14ac:dyDescent="0.35">
      <c r="A6342" t="s">
        <v>291</v>
      </c>
      <c r="B6342" t="s">
        <v>292</v>
      </c>
      <c r="C6342" t="s">
        <v>39</v>
      </c>
      <c r="D6342" t="s">
        <v>46</v>
      </c>
      <c r="E6342" t="s">
        <v>75</v>
      </c>
      <c r="F6342" t="s">
        <v>5300</v>
      </c>
      <c r="G6342" t="s">
        <v>5301</v>
      </c>
      <c r="H6342" t="s">
        <v>32</v>
      </c>
      <c r="I6342" t="s">
        <v>6946</v>
      </c>
      <c r="J6342" s="1">
        <v>42925</v>
      </c>
      <c r="K6342" s="1">
        <v>42931</v>
      </c>
      <c r="L6342" t="s">
        <v>60</v>
      </c>
      <c r="M6342">
        <f>Table1[[#This Row],[Ship Date]]-Table1[[#This Row],[Order Date]]</f>
        <v>6</v>
      </c>
      <c r="N6342">
        <v>7</v>
      </c>
      <c r="O6342" t="s">
        <v>51</v>
      </c>
      <c r="P6342" s="3">
        <v>119.04</v>
      </c>
      <c r="Q6342" s="3">
        <v>92.241383612977728</v>
      </c>
      <c r="R6342" s="3">
        <f>(Table1[[#This Row],[Selling Price]]-Table1[[#This Row],[Cost Price]])</f>
        <v>26.798616387022278</v>
      </c>
      <c r="S6342" s="12">
        <f>(Table1[[#This Row],[Profit]]/Table1[[#This Row],[Selling Price]])</f>
        <v>0.22512278550925971</v>
      </c>
      <c r="T6342">
        <v>6</v>
      </c>
      <c r="U6342" s="2">
        <f>Table1[[#This Row],[Selling Price]]*Table1[[#This Row],[Quantity]]</f>
        <v>714.24</v>
      </c>
      <c r="V6342" s="4">
        <v>0</v>
      </c>
      <c r="W6342">
        <v>242</v>
      </c>
      <c r="X6342" t="s">
        <v>68</v>
      </c>
      <c r="Y6342" t="s">
        <v>52</v>
      </c>
      <c r="Z6342" s="2">
        <v>35.321462473092687</v>
      </c>
    </row>
    <row r="6343" spans="1:26" x14ac:dyDescent="0.35">
      <c r="A6343" t="s">
        <v>291</v>
      </c>
      <c r="B6343" t="s">
        <v>292</v>
      </c>
      <c r="C6343" t="s">
        <v>27</v>
      </c>
      <c r="D6343" t="s">
        <v>46</v>
      </c>
      <c r="E6343" t="s">
        <v>178</v>
      </c>
      <c r="F6343" t="s">
        <v>890</v>
      </c>
      <c r="G6343" t="s">
        <v>891</v>
      </c>
      <c r="H6343" t="s">
        <v>32</v>
      </c>
      <c r="I6343" t="s">
        <v>6999</v>
      </c>
      <c r="J6343" s="1">
        <v>42423</v>
      </c>
      <c r="K6343" s="1">
        <v>42427</v>
      </c>
      <c r="L6343" t="s">
        <v>60</v>
      </c>
      <c r="M6343">
        <f>Table1[[#This Row],[Ship Date]]-Table1[[#This Row],[Order Date]]</f>
        <v>4</v>
      </c>
      <c r="N6343">
        <v>2</v>
      </c>
      <c r="O6343" t="s">
        <v>106</v>
      </c>
      <c r="P6343" s="3">
        <v>57.576000000000001</v>
      </c>
      <c r="Q6343" s="3">
        <v>44.749899020283401</v>
      </c>
      <c r="R6343" s="3">
        <f>(Table1[[#This Row],[Selling Price]]-Table1[[#This Row],[Cost Price]])</f>
        <v>12.8261009797166</v>
      </c>
      <c r="S6343" s="12">
        <f>(Table1[[#This Row],[Profit]]/Table1[[#This Row],[Selling Price]])</f>
        <v>0.22276818430798595</v>
      </c>
      <c r="T6343">
        <v>3</v>
      </c>
      <c r="U6343" s="2">
        <f>Table1[[#This Row],[Selling Price]]*Table1[[#This Row],[Quantity]]</f>
        <v>172.72800000000001</v>
      </c>
      <c r="V6343" s="4">
        <v>0.2</v>
      </c>
      <c r="W6343">
        <v>134</v>
      </c>
      <c r="X6343" t="s">
        <v>36</v>
      </c>
      <c r="Y6343" t="s">
        <v>52</v>
      </c>
      <c r="Z6343" s="2">
        <v>17.75908260017955</v>
      </c>
    </row>
    <row r="6344" spans="1:26" x14ac:dyDescent="0.35">
      <c r="A6344" t="s">
        <v>291</v>
      </c>
      <c r="B6344" t="s">
        <v>292</v>
      </c>
      <c r="C6344" t="s">
        <v>45</v>
      </c>
      <c r="D6344" t="s">
        <v>46</v>
      </c>
      <c r="E6344" t="s">
        <v>86</v>
      </c>
      <c r="F6344" t="s">
        <v>4548</v>
      </c>
      <c r="G6344" t="s">
        <v>4549</v>
      </c>
      <c r="H6344" t="s">
        <v>32</v>
      </c>
      <c r="I6344" t="s">
        <v>7014</v>
      </c>
      <c r="J6344" s="1">
        <v>42253</v>
      </c>
      <c r="K6344" s="1">
        <v>42255</v>
      </c>
      <c r="L6344" t="s">
        <v>34</v>
      </c>
      <c r="M6344">
        <f>Table1[[#This Row],[Ship Date]]-Table1[[#This Row],[Order Date]]</f>
        <v>2</v>
      </c>
      <c r="N6344">
        <v>9</v>
      </c>
      <c r="O6344" t="s">
        <v>61</v>
      </c>
      <c r="P6344" s="3">
        <v>3.444</v>
      </c>
      <c r="Q6344" s="3">
        <v>2.7332593749133829</v>
      </c>
      <c r="R6344" s="3">
        <f>(Table1[[#This Row],[Selling Price]]-Table1[[#This Row],[Cost Price]])</f>
        <v>0.71074062508661706</v>
      </c>
      <c r="S6344" s="12">
        <f>(Table1[[#This Row],[Profit]]/Table1[[#This Row],[Selling Price]])</f>
        <v>0.20637068091945909</v>
      </c>
      <c r="T6344">
        <v>1</v>
      </c>
      <c r="U6344" s="2">
        <f>Table1[[#This Row],[Selling Price]]*Table1[[#This Row],[Quantity]]</f>
        <v>3.444</v>
      </c>
      <c r="V6344" s="4">
        <v>0.7</v>
      </c>
      <c r="W6344">
        <v>188</v>
      </c>
      <c r="X6344" t="s">
        <v>36</v>
      </c>
      <c r="Y6344" t="s">
        <v>52</v>
      </c>
      <c r="Z6344" s="2">
        <v>4.6328185805187747</v>
      </c>
    </row>
    <row r="6345" spans="1:26" x14ac:dyDescent="0.35">
      <c r="A6345" t="s">
        <v>291</v>
      </c>
      <c r="B6345" t="s">
        <v>292</v>
      </c>
      <c r="C6345" t="s">
        <v>39</v>
      </c>
      <c r="D6345" t="s">
        <v>46</v>
      </c>
      <c r="E6345" t="s">
        <v>102</v>
      </c>
      <c r="F6345" t="s">
        <v>1544</v>
      </c>
      <c r="G6345" t="s">
        <v>1545</v>
      </c>
      <c r="H6345" t="s">
        <v>32</v>
      </c>
      <c r="I6345" t="s">
        <v>7060</v>
      </c>
      <c r="J6345" s="1">
        <v>42306</v>
      </c>
      <c r="K6345" s="1">
        <v>42310</v>
      </c>
      <c r="L6345" t="s">
        <v>60</v>
      </c>
      <c r="M6345">
        <f>Table1[[#This Row],[Ship Date]]-Table1[[#This Row],[Order Date]]</f>
        <v>4</v>
      </c>
      <c r="N6345">
        <v>10</v>
      </c>
      <c r="O6345" t="s">
        <v>61</v>
      </c>
      <c r="P6345" s="3">
        <v>33.4</v>
      </c>
      <c r="Q6345" s="3">
        <v>21.781320434494379</v>
      </c>
      <c r="R6345" s="3">
        <f>(Table1[[#This Row],[Selling Price]]-Table1[[#This Row],[Cost Price]])</f>
        <v>11.618679565505619</v>
      </c>
      <c r="S6345" s="12">
        <f>(Table1[[#This Row],[Profit]]/Table1[[#This Row],[Selling Price]])</f>
        <v>0.34786465764986885</v>
      </c>
      <c r="T6345">
        <v>5</v>
      </c>
      <c r="U6345" s="2">
        <f>Table1[[#This Row],[Selling Price]]*Table1[[#This Row],[Quantity]]</f>
        <v>167</v>
      </c>
      <c r="V6345" s="4">
        <v>0</v>
      </c>
      <c r="W6345">
        <v>180</v>
      </c>
      <c r="X6345" t="s">
        <v>36</v>
      </c>
      <c r="Y6345" t="s">
        <v>52</v>
      </c>
      <c r="Z6345" s="2">
        <v>12.060381323686549</v>
      </c>
    </row>
    <row r="6346" spans="1:26" x14ac:dyDescent="0.35">
      <c r="A6346" t="s">
        <v>291</v>
      </c>
      <c r="B6346" t="s">
        <v>292</v>
      </c>
      <c r="C6346" t="s">
        <v>55</v>
      </c>
      <c r="D6346" t="s">
        <v>46</v>
      </c>
      <c r="E6346" t="s">
        <v>91</v>
      </c>
      <c r="F6346" t="s">
        <v>112</v>
      </c>
      <c r="G6346" t="s">
        <v>113</v>
      </c>
      <c r="H6346" t="s">
        <v>32</v>
      </c>
      <c r="I6346" t="s">
        <v>7061</v>
      </c>
      <c r="J6346" s="1">
        <v>41659</v>
      </c>
      <c r="K6346" s="1">
        <v>41665</v>
      </c>
      <c r="L6346" t="s">
        <v>60</v>
      </c>
      <c r="M6346">
        <f>Table1[[#This Row],[Ship Date]]-Table1[[#This Row],[Order Date]]</f>
        <v>6</v>
      </c>
      <c r="N6346">
        <v>1</v>
      </c>
      <c r="O6346" t="s">
        <v>35</v>
      </c>
      <c r="P6346" s="3">
        <v>247.71600000000001</v>
      </c>
      <c r="Q6346" s="3">
        <v>205.28068015681049</v>
      </c>
      <c r="R6346" s="3">
        <f>(Table1[[#This Row],[Selling Price]]-Table1[[#This Row],[Cost Price]])</f>
        <v>42.435319843189518</v>
      </c>
      <c r="S6346" s="12">
        <f>(Table1[[#This Row],[Profit]]/Table1[[#This Row],[Selling Price]])</f>
        <v>0.17130633404055257</v>
      </c>
      <c r="T6346">
        <v>4</v>
      </c>
      <c r="U6346" s="2">
        <f>Table1[[#This Row],[Selling Price]]*Table1[[#This Row],[Quantity]]</f>
        <v>990.86400000000003</v>
      </c>
      <c r="V6346" s="4">
        <v>0.1</v>
      </c>
      <c r="W6346">
        <v>467</v>
      </c>
      <c r="X6346" t="s">
        <v>68</v>
      </c>
      <c r="Y6346" t="s">
        <v>68</v>
      </c>
      <c r="Z6346" s="2">
        <v>83.361452499141762</v>
      </c>
    </row>
    <row r="6347" spans="1:26" x14ac:dyDescent="0.35">
      <c r="A6347" t="s">
        <v>291</v>
      </c>
      <c r="B6347" t="s">
        <v>292</v>
      </c>
      <c r="C6347" t="s">
        <v>39</v>
      </c>
      <c r="D6347" t="s">
        <v>46</v>
      </c>
      <c r="E6347" t="s">
        <v>75</v>
      </c>
      <c r="F6347" t="s">
        <v>5262</v>
      </c>
      <c r="G6347" t="s">
        <v>5263</v>
      </c>
      <c r="H6347" t="s">
        <v>32</v>
      </c>
      <c r="I6347" t="s">
        <v>7111</v>
      </c>
      <c r="J6347" s="1">
        <v>42674</v>
      </c>
      <c r="K6347" s="1">
        <v>42679</v>
      </c>
      <c r="L6347" t="s">
        <v>60</v>
      </c>
      <c r="M6347">
        <f>Table1[[#This Row],[Ship Date]]-Table1[[#This Row],[Order Date]]</f>
        <v>5</v>
      </c>
      <c r="N6347">
        <v>10</v>
      </c>
      <c r="O6347" t="s">
        <v>61</v>
      </c>
      <c r="P6347" s="3">
        <v>12.39</v>
      </c>
      <c r="Q6347" s="3">
        <v>9.0457116628547727</v>
      </c>
      <c r="R6347" s="3">
        <f>(Table1[[#This Row],[Selling Price]]-Table1[[#This Row],[Cost Price]])</f>
        <v>3.3442883371452279</v>
      </c>
      <c r="S6347" s="12">
        <f>(Table1[[#This Row],[Profit]]/Table1[[#This Row],[Selling Price]])</f>
        <v>0.26991834843787149</v>
      </c>
      <c r="T6347">
        <v>3</v>
      </c>
      <c r="U6347" s="2">
        <f>Table1[[#This Row],[Selling Price]]*Table1[[#This Row],[Quantity]]</f>
        <v>37.17</v>
      </c>
      <c r="V6347" s="4">
        <v>0</v>
      </c>
      <c r="W6347">
        <v>413</v>
      </c>
      <c r="X6347" t="s">
        <v>36</v>
      </c>
      <c r="Y6347" t="s">
        <v>52</v>
      </c>
      <c r="Z6347" s="2">
        <v>12.594807263312919</v>
      </c>
    </row>
    <row r="6348" spans="1:26" x14ac:dyDescent="0.35">
      <c r="A6348" t="s">
        <v>291</v>
      </c>
      <c r="B6348" t="s">
        <v>292</v>
      </c>
      <c r="C6348" t="s">
        <v>55</v>
      </c>
      <c r="D6348" t="s">
        <v>46</v>
      </c>
      <c r="E6348" t="s">
        <v>47</v>
      </c>
      <c r="F6348" t="s">
        <v>4942</v>
      </c>
      <c r="G6348" t="s">
        <v>4943</v>
      </c>
      <c r="H6348" t="s">
        <v>32</v>
      </c>
      <c r="I6348" t="s">
        <v>7125</v>
      </c>
      <c r="J6348" s="1">
        <v>42656</v>
      </c>
      <c r="K6348" s="1">
        <v>42663</v>
      </c>
      <c r="L6348" t="s">
        <v>60</v>
      </c>
      <c r="M6348">
        <f>Table1[[#This Row],[Ship Date]]-Table1[[#This Row],[Order Date]]</f>
        <v>7</v>
      </c>
      <c r="N6348">
        <v>10</v>
      </c>
      <c r="O6348" t="s">
        <v>61</v>
      </c>
      <c r="P6348" s="3">
        <v>24.9</v>
      </c>
      <c r="Q6348" s="3">
        <v>17.180230904313849</v>
      </c>
      <c r="R6348" s="3">
        <f>(Table1[[#This Row],[Selling Price]]-Table1[[#This Row],[Cost Price]])</f>
        <v>7.71976909568615</v>
      </c>
      <c r="S6348" s="12">
        <f>(Table1[[#This Row],[Profit]]/Table1[[#This Row],[Selling Price]])</f>
        <v>0.31003088737695383</v>
      </c>
      <c r="T6348">
        <v>5</v>
      </c>
      <c r="U6348" s="2">
        <f>Table1[[#This Row],[Selling Price]]*Table1[[#This Row],[Quantity]]</f>
        <v>124.5</v>
      </c>
      <c r="V6348" s="4">
        <v>0</v>
      </c>
      <c r="W6348">
        <v>321</v>
      </c>
      <c r="X6348" t="s">
        <v>68</v>
      </c>
      <c r="Y6348" t="s">
        <v>52</v>
      </c>
      <c r="Z6348" s="2">
        <v>11.529533555179061</v>
      </c>
    </row>
    <row r="6349" spans="1:26" x14ac:dyDescent="0.35">
      <c r="A6349" t="s">
        <v>291</v>
      </c>
      <c r="B6349" t="s">
        <v>292</v>
      </c>
      <c r="C6349" t="s">
        <v>45</v>
      </c>
      <c r="D6349" t="s">
        <v>46</v>
      </c>
      <c r="E6349" t="s">
        <v>75</v>
      </c>
      <c r="F6349" t="s">
        <v>2010</v>
      </c>
      <c r="G6349" t="s">
        <v>2011</v>
      </c>
      <c r="H6349" t="s">
        <v>32</v>
      </c>
      <c r="I6349" t="s">
        <v>7200</v>
      </c>
      <c r="J6349" s="1">
        <v>42128</v>
      </c>
      <c r="K6349" s="1">
        <v>42135</v>
      </c>
      <c r="L6349" t="s">
        <v>60</v>
      </c>
      <c r="M6349">
        <f>Table1[[#This Row],[Ship Date]]-Table1[[#This Row],[Order Date]]</f>
        <v>7</v>
      </c>
      <c r="N6349">
        <v>5</v>
      </c>
      <c r="O6349" t="s">
        <v>51</v>
      </c>
      <c r="P6349" s="3">
        <v>125.93</v>
      </c>
      <c r="Q6349" s="3">
        <v>98.754846097444954</v>
      </c>
      <c r="R6349" s="3">
        <f>(Table1[[#This Row],[Selling Price]]-Table1[[#This Row],[Cost Price]])</f>
        <v>27.175153902555053</v>
      </c>
      <c r="S6349" s="12">
        <f>(Table1[[#This Row],[Profit]]/Table1[[#This Row],[Selling Price]])</f>
        <v>0.21579571112963591</v>
      </c>
      <c r="T6349">
        <v>7</v>
      </c>
      <c r="U6349" s="2">
        <f>Table1[[#This Row],[Selling Price]]*Table1[[#This Row],[Quantity]]</f>
        <v>881.51</v>
      </c>
      <c r="V6349" s="4">
        <v>0</v>
      </c>
      <c r="W6349">
        <v>488</v>
      </c>
      <c r="X6349" t="s">
        <v>68</v>
      </c>
      <c r="Y6349" t="s">
        <v>52</v>
      </c>
      <c r="Z6349" s="2">
        <v>35.30809631231908</v>
      </c>
    </row>
    <row r="6350" spans="1:26" x14ac:dyDescent="0.35">
      <c r="A6350" t="s">
        <v>291</v>
      </c>
      <c r="B6350" t="s">
        <v>292</v>
      </c>
      <c r="C6350" t="s">
        <v>27</v>
      </c>
      <c r="D6350" t="s">
        <v>46</v>
      </c>
      <c r="E6350" t="s">
        <v>86</v>
      </c>
      <c r="F6350" t="s">
        <v>1483</v>
      </c>
      <c r="G6350" t="s">
        <v>1484</v>
      </c>
      <c r="H6350" t="s">
        <v>32</v>
      </c>
      <c r="I6350" t="s">
        <v>7201</v>
      </c>
      <c r="J6350" s="1">
        <v>42848</v>
      </c>
      <c r="K6350" s="1">
        <v>42851</v>
      </c>
      <c r="L6350" t="s">
        <v>199</v>
      </c>
      <c r="M6350">
        <f>Table1[[#This Row],[Ship Date]]-Table1[[#This Row],[Order Date]]</f>
        <v>3</v>
      </c>
      <c r="N6350">
        <v>4</v>
      </c>
      <c r="O6350" t="s">
        <v>106</v>
      </c>
      <c r="P6350" s="3">
        <v>11.76</v>
      </c>
      <c r="Q6350" s="3">
        <v>9.8287800693506906</v>
      </c>
      <c r="R6350" s="3">
        <f>(Table1[[#This Row],[Selling Price]]-Table1[[#This Row],[Cost Price]])</f>
        <v>1.9312199306493092</v>
      </c>
      <c r="S6350" s="12">
        <f>(Table1[[#This Row],[Profit]]/Table1[[#This Row],[Selling Price]])</f>
        <v>0.16421938185793447</v>
      </c>
      <c r="T6350">
        <v>5</v>
      </c>
      <c r="U6350" s="2">
        <f>Table1[[#This Row],[Selling Price]]*Table1[[#This Row],[Quantity]]</f>
        <v>58.8</v>
      </c>
      <c r="V6350" s="4">
        <v>0.7</v>
      </c>
      <c r="W6350">
        <v>480</v>
      </c>
      <c r="X6350" t="s">
        <v>36</v>
      </c>
      <c r="Y6350" t="s">
        <v>52</v>
      </c>
      <c r="Z6350" s="2">
        <v>10.305947642017211</v>
      </c>
    </row>
    <row r="6351" spans="1:26" x14ac:dyDescent="0.35">
      <c r="A6351" t="s">
        <v>291</v>
      </c>
      <c r="B6351" t="s">
        <v>292</v>
      </c>
      <c r="C6351" t="s">
        <v>45</v>
      </c>
      <c r="D6351" t="s">
        <v>46</v>
      </c>
      <c r="E6351" t="s">
        <v>102</v>
      </c>
      <c r="F6351" t="s">
        <v>3044</v>
      </c>
      <c r="G6351" t="s">
        <v>3045</v>
      </c>
      <c r="H6351" t="s">
        <v>32</v>
      </c>
      <c r="I6351" t="s">
        <v>7205</v>
      </c>
      <c r="J6351" s="1">
        <v>42516</v>
      </c>
      <c r="K6351" s="1">
        <v>42521</v>
      </c>
      <c r="L6351" t="s">
        <v>60</v>
      </c>
      <c r="M6351">
        <f>Table1[[#This Row],[Ship Date]]-Table1[[#This Row],[Order Date]]</f>
        <v>5</v>
      </c>
      <c r="N6351">
        <v>5</v>
      </c>
      <c r="O6351" t="s">
        <v>51</v>
      </c>
      <c r="P6351" s="3">
        <v>45.36</v>
      </c>
      <c r="Q6351" s="3">
        <v>29.667706022776791</v>
      </c>
      <c r="R6351" s="3">
        <f>(Table1[[#This Row],[Selling Price]]-Table1[[#This Row],[Cost Price]])</f>
        <v>15.692293977223208</v>
      </c>
      <c r="S6351" s="12">
        <f>(Table1[[#This Row],[Profit]]/Table1[[#This Row],[Selling Price]])</f>
        <v>0.34595004358957693</v>
      </c>
      <c r="T6351">
        <v>7</v>
      </c>
      <c r="U6351" s="2">
        <f>Table1[[#This Row],[Selling Price]]*Table1[[#This Row],[Quantity]]</f>
        <v>317.52</v>
      </c>
      <c r="V6351" s="4">
        <v>0</v>
      </c>
      <c r="W6351">
        <v>411</v>
      </c>
      <c r="X6351" t="s">
        <v>36</v>
      </c>
      <c r="Y6351" t="s">
        <v>52</v>
      </c>
      <c r="Z6351" s="2">
        <v>16.914330965190441</v>
      </c>
    </row>
    <row r="6352" spans="1:26" x14ac:dyDescent="0.35">
      <c r="A6352" t="s">
        <v>291</v>
      </c>
      <c r="B6352" t="s">
        <v>292</v>
      </c>
      <c r="C6352" t="s">
        <v>55</v>
      </c>
      <c r="D6352" t="s">
        <v>46</v>
      </c>
      <c r="E6352" t="s">
        <v>91</v>
      </c>
      <c r="F6352" t="s">
        <v>5978</v>
      </c>
      <c r="G6352" t="s">
        <v>5979</v>
      </c>
      <c r="H6352" t="s">
        <v>32</v>
      </c>
      <c r="I6352" t="s">
        <v>7238</v>
      </c>
      <c r="J6352" s="1">
        <v>42329</v>
      </c>
      <c r="K6352" s="1">
        <v>42331</v>
      </c>
      <c r="L6352" t="s">
        <v>34</v>
      </c>
      <c r="M6352">
        <f>Table1[[#This Row],[Ship Date]]-Table1[[#This Row],[Order Date]]</f>
        <v>2</v>
      </c>
      <c r="N6352">
        <v>11</v>
      </c>
      <c r="O6352" t="s">
        <v>35</v>
      </c>
      <c r="P6352" s="3">
        <v>19.75</v>
      </c>
      <c r="Q6352" s="3">
        <v>13.733578991305301</v>
      </c>
      <c r="R6352" s="3">
        <f>(Table1[[#This Row],[Selling Price]]-Table1[[#This Row],[Cost Price]])</f>
        <v>6.0164210086946994</v>
      </c>
      <c r="S6352" s="12">
        <f>(Table1[[#This Row],[Profit]]/Table1[[#This Row],[Selling Price]])</f>
        <v>0.30462891183264301</v>
      </c>
      <c r="T6352">
        <v>5</v>
      </c>
      <c r="U6352" s="2">
        <f>Table1[[#This Row],[Selling Price]]*Table1[[#This Row],[Quantity]]</f>
        <v>98.75</v>
      </c>
      <c r="V6352" s="4">
        <v>0</v>
      </c>
      <c r="W6352">
        <v>285</v>
      </c>
      <c r="X6352" t="s">
        <v>36</v>
      </c>
      <c r="Y6352" t="s">
        <v>52</v>
      </c>
      <c r="Z6352" s="2">
        <v>6.571736452414993</v>
      </c>
    </row>
    <row r="6353" spans="1:26" x14ac:dyDescent="0.35">
      <c r="A6353" t="s">
        <v>291</v>
      </c>
      <c r="B6353" t="s">
        <v>292</v>
      </c>
      <c r="C6353" t="s">
        <v>27</v>
      </c>
      <c r="D6353" t="s">
        <v>46</v>
      </c>
      <c r="E6353" t="s">
        <v>86</v>
      </c>
      <c r="F6353" t="s">
        <v>2410</v>
      </c>
      <c r="G6353" t="s">
        <v>2411</v>
      </c>
      <c r="H6353" t="s">
        <v>32</v>
      </c>
      <c r="I6353" t="s">
        <v>7320</v>
      </c>
      <c r="J6353" s="1">
        <v>42992</v>
      </c>
      <c r="K6353" s="1">
        <v>42993</v>
      </c>
      <c r="L6353" t="s">
        <v>199</v>
      </c>
      <c r="M6353">
        <f>Table1[[#This Row],[Ship Date]]-Table1[[#This Row],[Order Date]]</f>
        <v>1</v>
      </c>
      <c r="N6353">
        <v>9</v>
      </c>
      <c r="O6353" t="s">
        <v>61</v>
      </c>
      <c r="P6353" s="3">
        <v>18.312000000000001</v>
      </c>
      <c r="Q6353" s="3">
        <v>14.332448232560539</v>
      </c>
      <c r="R6353" s="3">
        <f>(Table1[[#This Row],[Selling Price]]-Table1[[#This Row],[Cost Price]])</f>
        <v>3.979551767439462</v>
      </c>
      <c r="S6353" s="12">
        <f>(Table1[[#This Row],[Profit]]/Table1[[#This Row],[Selling Price]])</f>
        <v>0.21731934072954684</v>
      </c>
      <c r="T6353">
        <v>4</v>
      </c>
      <c r="U6353" s="2">
        <f>Table1[[#This Row],[Selling Price]]*Table1[[#This Row],[Quantity]]</f>
        <v>73.248000000000005</v>
      </c>
      <c r="V6353" s="4">
        <v>0.7</v>
      </c>
      <c r="W6353">
        <v>382</v>
      </c>
      <c r="X6353" t="s">
        <v>36</v>
      </c>
      <c r="Y6353" t="s">
        <v>52</v>
      </c>
      <c r="Z6353" s="2">
        <v>22.690286331780431</v>
      </c>
    </row>
    <row r="6354" spans="1:26" x14ac:dyDescent="0.35">
      <c r="A6354" t="s">
        <v>291</v>
      </c>
      <c r="B6354" t="s">
        <v>292</v>
      </c>
      <c r="C6354" t="s">
        <v>39</v>
      </c>
      <c r="D6354" t="s">
        <v>46</v>
      </c>
      <c r="E6354" t="s">
        <v>86</v>
      </c>
      <c r="F6354" t="s">
        <v>4894</v>
      </c>
      <c r="G6354" t="s">
        <v>4895</v>
      </c>
      <c r="H6354" t="s">
        <v>32</v>
      </c>
      <c r="I6354" t="s">
        <v>7327</v>
      </c>
      <c r="J6354" s="1">
        <v>42645</v>
      </c>
      <c r="K6354" s="1">
        <v>42652</v>
      </c>
      <c r="L6354" t="s">
        <v>60</v>
      </c>
      <c r="M6354">
        <f>Table1[[#This Row],[Ship Date]]-Table1[[#This Row],[Order Date]]</f>
        <v>7</v>
      </c>
      <c r="N6354">
        <v>10</v>
      </c>
      <c r="O6354" t="s">
        <v>61</v>
      </c>
      <c r="P6354" s="3">
        <v>735.98</v>
      </c>
      <c r="Q6354" s="3">
        <v>482.50215839456399</v>
      </c>
      <c r="R6354" s="3">
        <f>(Table1[[#This Row],[Selling Price]]-Table1[[#This Row],[Cost Price]])</f>
        <v>253.47784160543603</v>
      </c>
      <c r="S6354" s="12">
        <f>(Table1[[#This Row],[Profit]]/Table1[[#This Row],[Selling Price]])</f>
        <v>0.3444086002410881</v>
      </c>
      <c r="T6354">
        <v>2</v>
      </c>
      <c r="U6354" s="2">
        <f>Table1[[#This Row],[Selling Price]]*Table1[[#This Row],[Quantity]]</f>
        <v>1471.96</v>
      </c>
      <c r="V6354" s="4">
        <v>0</v>
      </c>
      <c r="W6354">
        <v>154</v>
      </c>
      <c r="X6354" t="s">
        <v>68</v>
      </c>
      <c r="Y6354" t="s">
        <v>36</v>
      </c>
      <c r="Z6354" s="2">
        <v>526.12367489985184</v>
      </c>
    </row>
    <row r="6355" spans="1:26" x14ac:dyDescent="0.35">
      <c r="A6355" t="s">
        <v>291</v>
      </c>
      <c r="B6355" t="s">
        <v>292</v>
      </c>
      <c r="C6355" t="s">
        <v>39</v>
      </c>
      <c r="D6355" t="s">
        <v>46</v>
      </c>
      <c r="E6355" t="s">
        <v>86</v>
      </c>
      <c r="F6355" t="s">
        <v>2531</v>
      </c>
      <c r="G6355" t="s">
        <v>2532</v>
      </c>
      <c r="H6355" t="s">
        <v>32</v>
      </c>
      <c r="I6355" t="s">
        <v>7352</v>
      </c>
      <c r="J6355" s="1">
        <v>41929</v>
      </c>
      <c r="K6355" s="1">
        <v>41934</v>
      </c>
      <c r="L6355" t="s">
        <v>34</v>
      </c>
      <c r="M6355">
        <f>Table1[[#This Row],[Ship Date]]-Table1[[#This Row],[Order Date]]</f>
        <v>5</v>
      </c>
      <c r="N6355">
        <v>10</v>
      </c>
      <c r="O6355" t="s">
        <v>61</v>
      </c>
      <c r="P6355" s="3">
        <v>10.78</v>
      </c>
      <c r="Q6355" s="3">
        <v>7.8996571916137874</v>
      </c>
      <c r="R6355" s="3">
        <f>(Table1[[#This Row],[Selling Price]]-Table1[[#This Row],[Cost Price]])</f>
        <v>2.8803428083862119</v>
      </c>
      <c r="S6355" s="12">
        <f>(Table1[[#This Row],[Profit]]/Table1[[#This Row],[Selling Price]])</f>
        <v>0.26719321042543709</v>
      </c>
      <c r="T6355">
        <v>5</v>
      </c>
      <c r="U6355" s="2">
        <f>Table1[[#This Row],[Selling Price]]*Table1[[#This Row],[Quantity]]</f>
        <v>53.9</v>
      </c>
      <c r="V6355" s="4">
        <v>0.8</v>
      </c>
      <c r="W6355">
        <v>244</v>
      </c>
      <c r="X6355" t="s">
        <v>36</v>
      </c>
      <c r="Y6355" t="s">
        <v>52</v>
      </c>
      <c r="Z6355" s="2">
        <v>15.809924224992351</v>
      </c>
    </row>
    <row r="6356" spans="1:26" x14ac:dyDescent="0.35">
      <c r="A6356" t="s">
        <v>291</v>
      </c>
      <c r="B6356" t="s">
        <v>292</v>
      </c>
      <c r="C6356" t="s">
        <v>39</v>
      </c>
      <c r="D6356" t="s">
        <v>46</v>
      </c>
      <c r="E6356" t="s">
        <v>102</v>
      </c>
      <c r="F6356" t="s">
        <v>6056</v>
      </c>
      <c r="G6356" t="s">
        <v>6057</v>
      </c>
      <c r="H6356" t="s">
        <v>32</v>
      </c>
      <c r="I6356" t="s">
        <v>7422</v>
      </c>
      <c r="J6356" s="1">
        <v>42749</v>
      </c>
      <c r="K6356" s="1">
        <v>42754</v>
      </c>
      <c r="L6356" t="s">
        <v>60</v>
      </c>
      <c r="M6356">
        <f>Table1[[#This Row],[Ship Date]]-Table1[[#This Row],[Order Date]]</f>
        <v>5</v>
      </c>
      <c r="N6356">
        <v>1</v>
      </c>
      <c r="O6356" t="s">
        <v>35</v>
      </c>
      <c r="P6356" s="3">
        <v>154.9</v>
      </c>
      <c r="Q6356" s="3">
        <v>131.62137229192081</v>
      </c>
      <c r="R6356" s="3">
        <f>(Table1[[#This Row],[Selling Price]]-Table1[[#This Row],[Cost Price]])</f>
        <v>23.278627708079199</v>
      </c>
      <c r="S6356" s="12">
        <f>(Table1[[#This Row],[Profit]]/Table1[[#This Row],[Selling Price]])</f>
        <v>0.15028165079457198</v>
      </c>
      <c r="T6356">
        <v>5</v>
      </c>
      <c r="U6356" s="2">
        <f>Table1[[#This Row],[Selling Price]]*Table1[[#This Row],[Quantity]]</f>
        <v>774.5</v>
      </c>
      <c r="V6356" s="4">
        <v>0</v>
      </c>
      <c r="W6356">
        <v>408</v>
      </c>
      <c r="X6356" t="s">
        <v>36</v>
      </c>
      <c r="Y6356" t="s">
        <v>68</v>
      </c>
      <c r="Z6356" s="2">
        <v>71.790760881885078</v>
      </c>
    </row>
    <row r="6357" spans="1:26" x14ac:dyDescent="0.35">
      <c r="A6357" t="s">
        <v>291</v>
      </c>
      <c r="B6357" t="s">
        <v>292</v>
      </c>
      <c r="C6357" t="s">
        <v>39</v>
      </c>
      <c r="D6357" t="s">
        <v>46</v>
      </c>
      <c r="E6357" t="s">
        <v>539</v>
      </c>
      <c r="F6357" t="s">
        <v>4520</v>
      </c>
      <c r="G6357" t="s">
        <v>4521</v>
      </c>
      <c r="H6357" t="s">
        <v>32</v>
      </c>
      <c r="I6357" t="s">
        <v>7478</v>
      </c>
      <c r="J6357" s="1">
        <v>43003</v>
      </c>
      <c r="K6357" s="1">
        <v>43006</v>
      </c>
      <c r="L6357" t="s">
        <v>199</v>
      </c>
      <c r="M6357">
        <f>Table1[[#This Row],[Ship Date]]-Table1[[#This Row],[Order Date]]</f>
        <v>3</v>
      </c>
      <c r="N6357">
        <v>9</v>
      </c>
      <c r="O6357" t="s">
        <v>61</v>
      </c>
      <c r="P6357" s="3">
        <v>190.89599999999999</v>
      </c>
      <c r="Q6357" s="3">
        <v>129.89887360675351</v>
      </c>
      <c r="R6357" s="3">
        <f>(Table1[[#This Row],[Selling Price]]-Table1[[#This Row],[Cost Price]])</f>
        <v>60.997126393246475</v>
      </c>
      <c r="S6357" s="12">
        <f>(Table1[[#This Row],[Profit]]/Table1[[#This Row],[Selling Price]])</f>
        <v>0.31953066797233298</v>
      </c>
      <c r="T6357">
        <v>2</v>
      </c>
      <c r="U6357" s="2">
        <f>Table1[[#This Row],[Selling Price]]*Table1[[#This Row],[Quantity]]</f>
        <v>381.79199999999997</v>
      </c>
      <c r="V6357" s="4">
        <v>0.2</v>
      </c>
      <c r="W6357">
        <v>479</v>
      </c>
      <c r="X6357" t="s">
        <v>36</v>
      </c>
      <c r="Y6357" t="s">
        <v>36</v>
      </c>
      <c r="Z6357" s="2">
        <v>207.6082158226678</v>
      </c>
    </row>
    <row r="6358" spans="1:26" x14ac:dyDescent="0.35">
      <c r="A6358" t="s">
        <v>291</v>
      </c>
      <c r="B6358" t="s">
        <v>292</v>
      </c>
      <c r="C6358" t="s">
        <v>39</v>
      </c>
      <c r="D6358" t="s">
        <v>46</v>
      </c>
      <c r="E6358" t="s">
        <v>75</v>
      </c>
      <c r="F6358" t="s">
        <v>3169</v>
      </c>
      <c r="G6358" t="s">
        <v>3170</v>
      </c>
      <c r="H6358" t="s">
        <v>32</v>
      </c>
      <c r="I6358" t="s">
        <v>7480</v>
      </c>
      <c r="J6358" s="1">
        <v>42302</v>
      </c>
      <c r="K6358" s="1">
        <v>42304</v>
      </c>
      <c r="L6358" t="s">
        <v>34</v>
      </c>
      <c r="M6358">
        <f>Table1[[#This Row],[Ship Date]]-Table1[[#This Row],[Order Date]]</f>
        <v>2</v>
      </c>
      <c r="N6358">
        <v>10</v>
      </c>
      <c r="O6358" t="s">
        <v>61</v>
      </c>
      <c r="P6358" s="3">
        <v>79.36</v>
      </c>
      <c r="Q6358" s="3">
        <v>63.170137164701323</v>
      </c>
      <c r="R6358" s="3">
        <f>(Table1[[#This Row],[Selling Price]]-Table1[[#This Row],[Cost Price]])</f>
        <v>16.189862835298676</v>
      </c>
      <c r="S6358" s="12">
        <f>(Table1[[#This Row],[Profit]]/Table1[[#This Row],[Selling Price]])</f>
        <v>0.20400532806575952</v>
      </c>
      <c r="T6358">
        <v>4</v>
      </c>
      <c r="U6358" s="2">
        <f>Table1[[#This Row],[Selling Price]]*Table1[[#This Row],[Quantity]]</f>
        <v>317.44</v>
      </c>
      <c r="V6358" s="4">
        <v>0</v>
      </c>
      <c r="W6358">
        <v>186</v>
      </c>
      <c r="X6358" t="s">
        <v>36</v>
      </c>
      <c r="Y6358" t="s">
        <v>52</v>
      </c>
      <c r="Z6358" s="2">
        <v>32.475151221466902</v>
      </c>
    </row>
    <row r="6359" spans="1:26" x14ac:dyDescent="0.35">
      <c r="A6359" t="s">
        <v>291</v>
      </c>
      <c r="B6359" t="s">
        <v>292</v>
      </c>
      <c r="C6359" t="s">
        <v>55</v>
      </c>
      <c r="D6359" t="s">
        <v>46</v>
      </c>
      <c r="E6359" t="s">
        <v>102</v>
      </c>
      <c r="F6359" t="s">
        <v>5877</v>
      </c>
      <c r="G6359" t="s">
        <v>6496</v>
      </c>
      <c r="H6359" t="s">
        <v>32</v>
      </c>
      <c r="I6359" t="s">
        <v>7502</v>
      </c>
      <c r="J6359" s="1">
        <v>42476</v>
      </c>
      <c r="K6359" s="1">
        <v>42482</v>
      </c>
      <c r="L6359" t="s">
        <v>60</v>
      </c>
      <c r="M6359">
        <f>Table1[[#This Row],[Ship Date]]-Table1[[#This Row],[Order Date]]</f>
        <v>6</v>
      </c>
      <c r="N6359">
        <v>4</v>
      </c>
      <c r="O6359" t="s">
        <v>106</v>
      </c>
      <c r="P6359" s="3">
        <v>123.08799999999999</v>
      </c>
      <c r="Q6359" s="3">
        <v>101.51748226119039</v>
      </c>
      <c r="R6359" s="3">
        <f>(Table1[[#This Row],[Selling Price]]-Table1[[#This Row],[Cost Price]])</f>
        <v>21.570517738809599</v>
      </c>
      <c r="S6359" s="12">
        <f>(Table1[[#This Row],[Profit]]/Table1[[#This Row],[Selling Price]])</f>
        <v>0.17524468460621345</v>
      </c>
      <c r="T6359">
        <v>7</v>
      </c>
      <c r="U6359" s="2">
        <f>Table1[[#This Row],[Selling Price]]*Table1[[#This Row],[Quantity]]</f>
        <v>861.61599999999999</v>
      </c>
      <c r="V6359" s="4">
        <v>0.2</v>
      </c>
      <c r="W6359">
        <v>305</v>
      </c>
      <c r="X6359" t="s">
        <v>68</v>
      </c>
      <c r="Y6359" t="s">
        <v>68</v>
      </c>
      <c r="Z6359" s="2">
        <v>45.396566495716392</v>
      </c>
    </row>
    <row r="6360" spans="1:26" x14ac:dyDescent="0.35">
      <c r="A6360" t="s">
        <v>291</v>
      </c>
      <c r="B6360" t="s">
        <v>292</v>
      </c>
      <c r="C6360" t="s">
        <v>39</v>
      </c>
      <c r="D6360" t="s">
        <v>46</v>
      </c>
      <c r="E6360" t="s">
        <v>47</v>
      </c>
      <c r="F6360" t="s">
        <v>6423</v>
      </c>
      <c r="G6360" t="s">
        <v>6424</v>
      </c>
      <c r="H6360" t="s">
        <v>32</v>
      </c>
      <c r="I6360" t="s">
        <v>7569</v>
      </c>
      <c r="J6360" s="1">
        <v>41701</v>
      </c>
      <c r="K6360" s="1">
        <v>41706</v>
      </c>
      <c r="L6360" t="s">
        <v>60</v>
      </c>
      <c r="M6360">
        <f>Table1[[#This Row],[Ship Date]]-Table1[[#This Row],[Order Date]]</f>
        <v>5</v>
      </c>
      <c r="N6360">
        <v>3</v>
      </c>
      <c r="O6360" t="s">
        <v>106</v>
      </c>
      <c r="P6360" s="3">
        <v>15.12</v>
      </c>
      <c r="Q6360" s="3">
        <v>10.666559264844739</v>
      </c>
      <c r="R6360" s="3">
        <f>(Table1[[#This Row],[Selling Price]]-Table1[[#This Row],[Cost Price]])</f>
        <v>4.4534407351552598</v>
      </c>
      <c r="S6360" s="12">
        <f>(Table1[[#This Row],[Profit]]/Table1[[#This Row],[Selling Price]])</f>
        <v>0.29453973116106219</v>
      </c>
      <c r="T6360">
        <v>3</v>
      </c>
      <c r="U6360" s="2">
        <f>Table1[[#This Row],[Selling Price]]*Table1[[#This Row],[Quantity]]</f>
        <v>45.36</v>
      </c>
      <c r="V6360" s="4">
        <v>0.2</v>
      </c>
      <c r="W6360">
        <v>273</v>
      </c>
      <c r="X6360" t="s">
        <v>36</v>
      </c>
      <c r="Y6360" t="s">
        <v>52</v>
      </c>
      <c r="Z6360" s="2">
        <v>17.62124002447047</v>
      </c>
    </row>
    <row r="6361" spans="1:26" x14ac:dyDescent="0.35">
      <c r="A6361" t="s">
        <v>291</v>
      </c>
      <c r="B6361" t="s">
        <v>292</v>
      </c>
      <c r="C6361" t="s">
        <v>64</v>
      </c>
      <c r="D6361" t="s">
        <v>46</v>
      </c>
      <c r="E6361" t="s">
        <v>539</v>
      </c>
      <c r="F6361" t="s">
        <v>1609</v>
      </c>
      <c r="G6361" t="s">
        <v>1610</v>
      </c>
      <c r="H6361" t="s">
        <v>32</v>
      </c>
      <c r="I6361" t="s">
        <v>7585</v>
      </c>
      <c r="J6361" s="1">
        <v>42653</v>
      </c>
      <c r="K6361" s="1">
        <v>42657</v>
      </c>
      <c r="L6361" t="s">
        <v>60</v>
      </c>
      <c r="M6361">
        <f>Table1[[#This Row],[Ship Date]]-Table1[[#This Row],[Order Date]]</f>
        <v>4</v>
      </c>
      <c r="N6361">
        <v>10</v>
      </c>
      <c r="O6361" t="s">
        <v>61</v>
      </c>
      <c r="P6361" s="3">
        <v>20.608000000000001</v>
      </c>
      <c r="Q6361" s="3">
        <v>15.562382345326901</v>
      </c>
      <c r="R6361" s="3">
        <f>(Table1[[#This Row],[Selling Price]]-Table1[[#This Row],[Cost Price]])</f>
        <v>5.0456176546730998</v>
      </c>
      <c r="S6361" s="12">
        <f>(Table1[[#This Row],[Profit]]/Table1[[#This Row],[Selling Price]])</f>
        <v>0.24483781321200987</v>
      </c>
      <c r="T6361">
        <v>2</v>
      </c>
      <c r="U6361" s="2">
        <f>Table1[[#This Row],[Selling Price]]*Table1[[#This Row],[Quantity]]</f>
        <v>41.216000000000001</v>
      </c>
      <c r="V6361" s="4">
        <v>0.2</v>
      </c>
      <c r="W6361">
        <v>127</v>
      </c>
      <c r="X6361" t="s">
        <v>36</v>
      </c>
      <c r="Y6361" t="s">
        <v>52</v>
      </c>
      <c r="Z6361" s="2">
        <v>21.574343280850989</v>
      </c>
    </row>
    <row r="6362" spans="1:26" x14ac:dyDescent="0.35">
      <c r="A6362" t="s">
        <v>291</v>
      </c>
      <c r="B6362" t="s">
        <v>292</v>
      </c>
      <c r="C6362" t="s">
        <v>64</v>
      </c>
      <c r="D6362" t="s">
        <v>46</v>
      </c>
      <c r="E6362" t="s">
        <v>102</v>
      </c>
      <c r="F6362" t="s">
        <v>5129</v>
      </c>
      <c r="G6362" t="s">
        <v>5130</v>
      </c>
      <c r="H6362" t="s">
        <v>32</v>
      </c>
      <c r="I6362" t="s">
        <v>7664</v>
      </c>
      <c r="J6362" s="1">
        <v>42442</v>
      </c>
      <c r="K6362" s="1">
        <v>42444</v>
      </c>
      <c r="L6362" t="s">
        <v>34</v>
      </c>
      <c r="M6362">
        <f>Table1[[#This Row],[Ship Date]]-Table1[[#This Row],[Order Date]]</f>
        <v>2</v>
      </c>
      <c r="N6362">
        <v>3</v>
      </c>
      <c r="O6362" t="s">
        <v>106</v>
      </c>
      <c r="P6362" s="3">
        <v>41.24</v>
      </c>
      <c r="Q6362" s="3">
        <v>29.17413986942908</v>
      </c>
      <c r="R6362" s="3">
        <f>(Table1[[#This Row],[Selling Price]]-Table1[[#This Row],[Cost Price]])</f>
        <v>12.065860130570922</v>
      </c>
      <c r="S6362" s="12">
        <f>(Table1[[#This Row],[Profit]]/Table1[[#This Row],[Selling Price]])</f>
        <v>0.29257662780239868</v>
      </c>
      <c r="T6362">
        <v>5</v>
      </c>
      <c r="U6362" s="2">
        <f>Table1[[#This Row],[Selling Price]]*Table1[[#This Row],[Quantity]]</f>
        <v>206.20000000000002</v>
      </c>
      <c r="V6362" s="4">
        <v>0.2</v>
      </c>
      <c r="W6362">
        <v>304</v>
      </c>
      <c r="X6362" t="s">
        <v>36</v>
      </c>
      <c r="Y6362" t="s">
        <v>52</v>
      </c>
      <c r="Z6362" s="2">
        <v>16.789796222706219</v>
      </c>
    </row>
    <row r="6363" spans="1:26" x14ac:dyDescent="0.35">
      <c r="A6363" t="s">
        <v>291</v>
      </c>
      <c r="B6363" t="s">
        <v>292</v>
      </c>
      <c r="C6363" t="s">
        <v>55</v>
      </c>
      <c r="D6363" t="s">
        <v>46</v>
      </c>
      <c r="E6363" t="s">
        <v>75</v>
      </c>
      <c r="F6363" t="s">
        <v>2317</v>
      </c>
      <c r="G6363" t="s">
        <v>2318</v>
      </c>
      <c r="H6363" t="s">
        <v>32</v>
      </c>
      <c r="I6363" t="s">
        <v>7691</v>
      </c>
      <c r="J6363" s="1">
        <v>42470</v>
      </c>
      <c r="K6363" s="1">
        <v>42475</v>
      </c>
      <c r="L6363" t="s">
        <v>60</v>
      </c>
      <c r="M6363">
        <f>Table1[[#This Row],[Ship Date]]-Table1[[#This Row],[Order Date]]</f>
        <v>5</v>
      </c>
      <c r="N6363">
        <v>4</v>
      </c>
      <c r="O6363" t="s">
        <v>106</v>
      </c>
      <c r="P6363" s="3">
        <v>13.568</v>
      </c>
      <c r="Q6363" s="3">
        <v>10.09369096090083</v>
      </c>
      <c r="R6363" s="3">
        <f>(Table1[[#This Row],[Selling Price]]-Table1[[#This Row],[Cost Price]])</f>
        <v>3.47430903909917</v>
      </c>
      <c r="S6363" s="12">
        <f>(Table1[[#This Row],[Profit]]/Table1[[#This Row],[Selling Price]])</f>
        <v>0.25606640913171952</v>
      </c>
      <c r="T6363">
        <v>4</v>
      </c>
      <c r="U6363" s="2">
        <f>Table1[[#This Row],[Selling Price]]*Table1[[#This Row],[Quantity]]</f>
        <v>54.271999999999998</v>
      </c>
      <c r="V6363" s="4">
        <v>0.2</v>
      </c>
      <c r="W6363">
        <v>318</v>
      </c>
      <c r="X6363" t="s">
        <v>36</v>
      </c>
      <c r="Y6363" t="s">
        <v>52</v>
      </c>
      <c r="Z6363" s="2">
        <v>11.72163829277574</v>
      </c>
    </row>
    <row r="6364" spans="1:26" x14ac:dyDescent="0.35">
      <c r="A6364" t="s">
        <v>291</v>
      </c>
      <c r="B6364" t="s">
        <v>292</v>
      </c>
      <c r="C6364" t="s">
        <v>45</v>
      </c>
      <c r="D6364" t="s">
        <v>46</v>
      </c>
      <c r="E6364" t="s">
        <v>86</v>
      </c>
      <c r="F6364" t="s">
        <v>323</v>
      </c>
      <c r="G6364" t="s">
        <v>324</v>
      </c>
      <c r="H6364" t="s">
        <v>32</v>
      </c>
      <c r="I6364" t="s">
        <v>7694</v>
      </c>
      <c r="J6364" s="1">
        <v>41905</v>
      </c>
      <c r="K6364" s="1">
        <v>41912</v>
      </c>
      <c r="L6364" t="s">
        <v>60</v>
      </c>
      <c r="M6364">
        <f>Table1[[#This Row],[Ship Date]]-Table1[[#This Row],[Order Date]]</f>
        <v>7</v>
      </c>
      <c r="N6364">
        <v>9</v>
      </c>
      <c r="O6364" t="s">
        <v>61</v>
      </c>
      <c r="P6364" s="3">
        <v>18.463999999999999</v>
      </c>
      <c r="Q6364" s="3">
        <v>14.5982051917814</v>
      </c>
      <c r="R6364" s="3">
        <f>(Table1[[#This Row],[Selling Price]]-Table1[[#This Row],[Cost Price]])</f>
        <v>3.8657948082185989</v>
      </c>
      <c r="S6364" s="12">
        <f>(Table1[[#This Row],[Profit]]/Table1[[#This Row],[Selling Price]])</f>
        <v>0.20936930287145794</v>
      </c>
      <c r="T6364">
        <v>4</v>
      </c>
      <c r="U6364" s="2">
        <f>Table1[[#This Row],[Selling Price]]*Table1[[#This Row],[Quantity]]</f>
        <v>73.855999999999995</v>
      </c>
      <c r="V6364" s="4">
        <v>0.2</v>
      </c>
      <c r="W6364">
        <v>410</v>
      </c>
      <c r="X6364" t="s">
        <v>68</v>
      </c>
      <c r="Y6364" t="s">
        <v>52</v>
      </c>
      <c r="Z6364" s="2">
        <v>18.47942331498863</v>
      </c>
    </row>
    <row r="6365" spans="1:26" x14ac:dyDescent="0.35">
      <c r="A6365" t="s">
        <v>291</v>
      </c>
      <c r="B6365" t="s">
        <v>292</v>
      </c>
      <c r="C6365" t="s">
        <v>55</v>
      </c>
      <c r="D6365" t="s">
        <v>46</v>
      </c>
      <c r="E6365" t="s">
        <v>86</v>
      </c>
      <c r="F6365" t="s">
        <v>6105</v>
      </c>
      <c r="G6365" t="s">
        <v>6106</v>
      </c>
      <c r="H6365" t="s">
        <v>32</v>
      </c>
      <c r="I6365" t="s">
        <v>7754</v>
      </c>
      <c r="J6365" s="1">
        <v>41973</v>
      </c>
      <c r="K6365" s="1">
        <v>41977</v>
      </c>
      <c r="L6365" t="s">
        <v>60</v>
      </c>
      <c r="M6365">
        <f>Table1[[#This Row],[Ship Date]]-Table1[[#This Row],[Order Date]]</f>
        <v>4</v>
      </c>
      <c r="N6365">
        <v>11</v>
      </c>
      <c r="O6365" t="s">
        <v>35</v>
      </c>
      <c r="P6365" s="3">
        <v>6.6420000000000003</v>
      </c>
      <c r="Q6365" s="3">
        <v>5.594780829045277</v>
      </c>
      <c r="R6365" s="3">
        <f>(Table1[[#This Row],[Selling Price]]-Table1[[#This Row],[Cost Price]])</f>
        <v>1.0472191709547234</v>
      </c>
      <c r="S6365" s="12">
        <f>(Table1[[#This Row],[Profit]]/Table1[[#This Row],[Selling Price]])</f>
        <v>0.15766624073392402</v>
      </c>
      <c r="T6365">
        <v>9</v>
      </c>
      <c r="U6365" s="2">
        <f>Table1[[#This Row],[Selling Price]]*Table1[[#This Row],[Quantity]]</f>
        <v>59.778000000000006</v>
      </c>
      <c r="V6365" s="4">
        <v>0.7</v>
      </c>
      <c r="W6365">
        <v>109</v>
      </c>
      <c r="X6365" t="s">
        <v>36</v>
      </c>
      <c r="Y6365" t="s">
        <v>36</v>
      </c>
      <c r="Z6365" s="2">
        <v>4.4081387909184544</v>
      </c>
    </row>
    <row r="6366" spans="1:26" x14ac:dyDescent="0.35">
      <c r="A6366" t="s">
        <v>291</v>
      </c>
      <c r="B6366" t="s">
        <v>292</v>
      </c>
      <c r="C6366" t="s">
        <v>39</v>
      </c>
      <c r="D6366" t="s">
        <v>46</v>
      </c>
      <c r="E6366" t="s">
        <v>86</v>
      </c>
      <c r="F6366" t="s">
        <v>2531</v>
      </c>
      <c r="G6366" t="s">
        <v>2532</v>
      </c>
      <c r="H6366" t="s">
        <v>32</v>
      </c>
      <c r="I6366" t="s">
        <v>7776</v>
      </c>
      <c r="J6366" s="1">
        <v>42887</v>
      </c>
      <c r="K6366" s="1">
        <v>42891</v>
      </c>
      <c r="L6366" t="s">
        <v>60</v>
      </c>
      <c r="M6366">
        <f>Table1[[#This Row],[Ship Date]]-Table1[[#This Row],[Order Date]]</f>
        <v>4</v>
      </c>
      <c r="N6366">
        <v>6</v>
      </c>
      <c r="O6366" t="s">
        <v>51</v>
      </c>
      <c r="P6366" s="3">
        <v>53.9</v>
      </c>
      <c r="Q6366" s="3">
        <v>35.917176617158859</v>
      </c>
      <c r="R6366" s="3">
        <f>(Table1[[#This Row],[Selling Price]]-Table1[[#This Row],[Cost Price]])</f>
        <v>17.98282338284114</v>
      </c>
      <c r="S6366" s="12">
        <f>(Table1[[#This Row],[Profit]]/Table1[[#This Row],[Selling Price]])</f>
        <v>0.33363308688016957</v>
      </c>
      <c r="T6366">
        <v>5</v>
      </c>
      <c r="U6366" s="2">
        <f>Table1[[#This Row],[Selling Price]]*Table1[[#This Row],[Quantity]]</f>
        <v>269.5</v>
      </c>
      <c r="V6366" s="4">
        <v>0</v>
      </c>
      <c r="W6366">
        <v>193</v>
      </c>
      <c r="X6366" t="s">
        <v>36</v>
      </c>
      <c r="Y6366" t="s">
        <v>52</v>
      </c>
      <c r="Z6366" s="2">
        <v>15.809924224992351</v>
      </c>
    </row>
    <row r="6367" spans="1:26" x14ac:dyDescent="0.35">
      <c r="A6367" t="s">
        <v>291</v>
      </c>
      <c r="B6367" t="s">
        <v>292</v>
      </c>
      <c r="C6367" t="s">
        <v>39</v>
      </c>
      <c r="D6367" t="s">
        <v>46</v>
      </c>
      <c r="E6367" t="s">
        <v>65</v>
      </c>
      <c r="F6367" t="s">
        <v>964</v>
      </c>
      <c r="G6367" t="s">
        <v>965</v>
      </c>
      <c r="H6367" t="s">
        <v>32</v>
      </c>
      <c r="I6367" t="s">
        <v>7864</v>
      </c>
      <c r="J6367" s="1">
        <v>42887</v>
      </c>
      <c r="K6367" s="1">
        <v>42892</v>
      </c>
      <c r="L6367" t="s">
        <v>60</v>
      </c>
      <c r="M6367">
        <f>Table1[[#This Row],[Ship Date]]-Table1[[#This Row],[Order Date]]</f>
        <v>5</v>
      </c>
      <c r="N6367">
        <v>6</v>
      </c>
      <c r="O6367" t="s">
        <v>51</v>
      </c>
      <c r="P6367" s="3">
        <v>324.74400000000003</v>
      </c>
      <c r="Q6367" s="3">
        <v>230.12564277511271</v>
      </c>
      <c r="R6367" s="3">
        <f>(Table1[[#This Row],[Selling Price]]-Table1[[#This Row],[Cost Price]])</f>
        <v>94.618357224887319</v>
      </c>
      <c r="S6367" s="12">
        <f>(Table1[[#This Row],[Profit]]/Table1[[#This Row],[Selling Price]])</f>
        <v>0.29136291116968233</v>
      </c>
      <c r="T6367">
        <v>3</v>
      </c>
      <c r="U6367" s="2">
        <f>Table1[[#This Row],[Selling Price]]*Table1[[#This Row],[Quantity]]</f>
        <v>974.23200000000008</v>
      </c>
      <c r="V6367" s="4">
        <v>0.2</v>
      </c>
      <c r="W6367">
        <v>202</v>
      </c>
      <c r="X6367" t="s">
        <v>36</v>
      </c>
      <c r="Y6367" t="s">
        <v>36</v>
      </c>
      <c r="Z6367" s="2">
        <v>301.52321693030541</v>
      </c>
    </row>
    <row r="6368" spans="1:26" x14ac:dyDescent="0.35">
      <c r="A6368" t="s">
        <v>291</v>
      </c>
      <c r="B6368" t="s">
        <v>292</v>
      </c>
      <c r="C6368" t="s">
        <v>64</v>
      </c>
      <c r="D6368" t="s">
        <v>46</v>
      </c>
      <c r="E6368" t="s">
        <v>86</v>
      </c>
      <c r="F6368" t="s">
        <v>2035</v>
      </c>
      <c r="G6368" t="s">
        <v>2036</v>
      </c>
      <c r="H6368" t="s">
        <v>32</v>
      </c>
      <c r="I6368" t="s">
        <v>7934</v>
      </c>
      <c r="J6368" s="1">
        <v>42964</v>
      </c>
      <c r="K6368" s="1">
        <v>42971</v>
      </c>
      <c r="L6368" t="s">
        <v>60</v>
      </c>
      <c r="M6368">
        <f>Table1[[#This Row],[Ship Date]]-Table1[[#This Row],[Order Date]]</f>
        <v>7</v>
      </c>
      <c r="N6368">
        <v>8</v>
      </c>
      <c r="O6368" t="s">
        <v>61</v>
      </c>
      <c r="P6368" s="3">
        <v>221.05600000000001</v>
      </c>
      <c r="Q6368" s="3">
        <v>156.94309007190139</v>
      </c>
      <c r="R6368" s="3">
        <f>(Table1[[#This Row],[Selling Price]]-Table1[[#This Row],[Cost Price]])</f>
        <v>64.112909928098617</v>
      </c>
      <c r="S6368" s="12">
        <f>(Table1[[#This Row],[Profit]]/Table1[[#This Row],[Selling Price]])</f>
        <v>0.2900301730244762</v>
      </c>
      <c r="T6368">
        <v>8</v>
      </c>
      <c r="U6368" s="2">
        <f>Table1[[#This Row],[Selling Price]]*Table1[[#This Row],[Quantity]]</f>
        <v>1768.4480000000001</v>
      </c>
      <c r="V6368" s="4">
        <v>0.2</v>
      </c>
      <c r="W6368">
        <v>441</v>
      </c>
      <c r="X6368" t="s">
        <v>68</v>
      </c>
      <c r="Y6368" t="s">
        <v>68</v>
      </c>
      <c r="Z6368" s="2">
        <v>80.412205988892012</v>
      </c>
    </row>
    <row r="6369" spans="1:26" x14ac:dyDescent="0.35">
      <c r="A6369" t="s">
        <v>291</v>
      </c>
      <c r="B6369" t="s">
        <v>292</v>
      </c>
      <c r="C6369" t="s">
        <v>39</v>
      </c>
      <c r="D6369" t="s">
        <v>46</v>
      </c>
      <c r="E6369" t="s">
        <v>102</v>
      </c>
      <c r="F6369" t="s">
        <v>3069</v>
      </c>
      <c r="G6369" t="s">
        <v>3070</v>
      </c>
      <c r="H6369" t="s">
        <v>32</v>
      </c>
      <c r="I6369" t="s">
        <v>7946</v>
      </c>
      <c r="J6369" s="1">
        <v>42232</v>
      </c>
      <c r="K6369" s="1">
        <v>42236</v>
      </c>
      <c r="L6369" t="s">
        <v>60</v>
      </c>
      <c r="M6369">
        <f>Table1[[#This Row],[Ship Date]]-Table1[[#This Row],[Order Date]]</f>
        <v>4</v>
      </c>
      <c r="N6369">
        <v>8</v>
      </c>
      <c r="O6369" t="s">
        <v>61</v>
      </c>
      <c r="P6369" s="3">
        <v>10.272</v>
      </c>
      <c r="Q6369" s="3">
        <v>8.4846860361502845</v>
      </c>
      <c r="R6369" s="3">
        <f>(Table1[[#This Row],[Selling Price]]-Table1[[#This Row],[Cost Price]])</f>
        <v>1.7873139638497157</v>
      </c>
      <c r="S6369" s="12">
        <f>(Table1[[#This Row],[Profit]]/Table1[[#This Row],[Selling Price]])</f>
        <v>0.17399863355234771</v>
      </c>
      <c r="T6369">
        <v>3</v>
      </c>
      <c r="U6369" s="2">
        <f>Table1[[#This Row],[Selling Price]]*Table1[[#This Row],[Quantity]]</f>
        <v>30.816000000000003</v>
      </c>
      <c r="V6369" s="4">
        <v>0.2</v>
      </c>
      <c r="W6369">
        <v>417</v>
      </c>
      <c r="X6369" t="s">
        <v>36</v>
      </c>
      <c r="Y6369" t="s">
        <v>52</v>
      </c>
      <c r="Z6369" s="2">
        <v>11.68212651874649</v>
      </c>
    </row>
    <row r="6370" spans="1:26" x14ac:dyDescent="0.35">
      <c r="A6370" t="s">
        <v>291</v>
      </c>
      <c r="B6370" t="s">
        <v>292</v>
      </c>
      <c r="C6370" t="s">
        <v>27</v>
      </c>
      <c r="D6370" t="s">
        <v>46</v>
      </c>
      <c r="E6370" t="s">
        <v>75</v>
      </c>
      <c r="F6370" t="s">
        <v>2550</v>
      </c>
      <c r="G6370" t="s">
        <v>2551</v>
      </c>
      <c r="H6370" t="s">
        <v>32</v>
      </c>
      <c r="I6370" t="s">
        <v>8000</v>
      </c>
      <c r="J6370" s="1">
        <v>42642</v>
      </c>
      <c r="K6370" s="1">
        <v>42644</v>
      </c>
      <c r="L6370" t="s">
        <v>34</v>
      </c>
      <c r="M6370">
        <f>Table1[[#This Row],[Ship Date]]-Table1[[#This Row],[Order Date]]</f>
        <v>2</v>
      </c>
      <c r="N6370">
        <v>9</v>
      </c>
      <c r="O6370" t="s">
        <v>61</v>
      </c>
      <c r="P6370" s="3">
        <v>10.496</v>
      </c>
      <c r="Q6370" s="3">
        <v>7.7909624213537931</v>
      </c>
      <c r="R6370" s="3">
        <f>(Table1[[#This Row],[Selling Price]]-Table1[[#This Row],[Cost Price]])</f>
        <v>2.7050375786462073</v>
      </c>
      <c r="S6370" s="12">
        <f>(Table1[[#This Row],[Profit]]/Table1[[#This Row],[Selling Price]])</f>
        <v>0.25772080589235968</v>
      </c>
      <c r="T6370">
        <v>4</v>
      </c>
      <c r="U6370" s="2">
        <f>Table1[[#This Row],[Selling Price]]*Table1[[#This Row],[Quantity]]</f>
        <v>41.984000000000002</v>
      </c>
      <c r="V6370" s="4">
        <v>0.2</v>
      </c>
      <c r="W6370">
        <v>334</v>
      </c>
      <c r="X6370" t="s">
        <v>36</v>
      </c>
      <c r="Y6370" t="s">
        <v>52</v>
      </c>
      <c r="Z6370" s="2">
        <v>6.4940686784172517</v>
      </c>
    </row>
    <row r="6371" spans="1:26" x14ac:dyDescent="0.35">
      <c r="A6371" t="s">
        <v>291</v>
      </c>
      <c r="B6371" t="s">
        <v>292</v>
      </c>
      <c r="C6371" t="s">
        <v>64</v>
      </c>
      <c r="D6371" t="s">
        <v>46</v>
      </c>
      <c r="E6371" t="s">
        <v>86</v>
      </c>
      <c r="F6371" t="s">
        <v>678</v>
      </c>
      <c r="G6371" t="s">
        <v>679</v>
      </c>
      <c r="H6371" t="s">
        <v>32</v>
      </c>
      <c r="I6371" t="s">
        <v>8023</v>
      </c>
      <c r="J6371" s="1">
        <v>42685</v>
      </c>
      <c r="K6371" s="1">
        <v>42690</v>
      </c>
      <c r="L6371" t="s">
        <v>60</v>
      </c>
      <c r="M6371">
        <f>Table1[[#This Row],[Ship Date]]-Table1[[#This Row],[Order Date]]</f>
        <v>5</v>
      </c>
      <c r="N6371">
        <v>11</v>
      </c>
      <c r="O6371" t="s">
        <v>35</v>
      </c>
      <c r="P6371" s="3">
        <v>31.504000000000001</v>
      </c>
      <c r="Q6371" s="3">
        <v>21.05424221755932</v>
      </c>
      <c r="R6371" s="3">
        <f>(Table1[[#This Row],[Selling Price]]-Table1[[#This Row],[Cost Price]])</f>
        <v>10.449757782440681</v>
      </c>
      <c r="S6371" s="12">
        <f>(Table1[[#This Row],[Profit]]/Table1[[#This Row],[Selling Price]])</f>
        <v>0.33169622214451122</v>
      </c>
      <c r="T6371">
        <v>11</v>
      </c>
      <c r="U6371" s="2">
        <f>Table1[[#This Row],[Selling Price]]*Table1[[#This Row],[Quantity]]</f>
        <v>346.54400000000004</v>
      </c>
      <c r="V6371" s="4">
        <v>0.2</v>
      </c>
      <c r="W6371">
        <v>102</v>
      </c>
      <c r="X6371" t="s">
        <v>36</v>
      </c>
      <c r="Y6371" t="s">
        <v>36</v>
      </c>
      <c r="Z6371" s="2">
        <v>9.0562578048867106</v>
      </c>
    </row>
    <row r="6372" spans="1:26" x14ac:dyDescent="0.35">
      <c r="A6372" t="s">
        <v>291</v>
      </c>
      <c r="B6372" t="s">
        <v>292</v>
      </c>
      <c r="C6372" t="s">
        <v>39</v>
      </c>
      <c r="D6372" t="s">
        <v>46</v>
      </c>
      <c r="E6372" t="s">
        <v>86</v>
      </c>
      <c r="F6372" t="s">
        <v>422</v>
      </c>
      <c r="G6372" t="s">
        <v>423</v>
      </c>
      <c r="H6372" t="s">
        <v>32</v>
      </c>
      <c r="I6372" t="s">
        <v>8076</v>
      </c>
      <c r="J6372" s="1">
        <v>41915</v>
      </c>
      <c r="K6372" s="1">
        <v>41919</v>
      </c>
      <c r="L6372" t="s">
        <v>60</v>
      </c>
      <c r="M6372">
        <f>Table1[[#This Row],[Ship Date]]-Table1[[#This Row],[Order Date]]</f>
        <v>4</v>
      </c>
      <c r="N6372">
        <v>10</v>
      </c>
      <c r="O6372" t="s">
        <v>61</v>
      </c>
      <c r="P6372" s="3">
        <v>1.788</v>
      </c>
      <c r="Q6372" s="3">
        <v>1.450392211596176</v>
      </c>
      <c r="R6372" s="3">
        <f>(Table1[[#This Row],[Selling Price]]-Table1[[#This Row],[Cost Price]])</f>
        <v>0.33760778840382399</v>
      </c>
      <c r="S6372" s="12">
        <f>(Table1[[#This Row],[Profit]]/Table1[[#This Row],[Selling Price]])</f>
        <v>0.1888186736039284</v>
      </c>
      <c r="T6372">
        <v>3</v>
      </c>
      <c r="U6372" s="2">
        <f>Table1[[#This Row],[Selling Price]]*Table1[[#This Row],[Quantity]]</f>
        <v>5.3639999999999999</v>
      </c>
      <c r="V6372" s="4">
        <v>0.8</v>
      </c>
      <c r="W6372">
        <v>483</v>
      </c>
      <c r="X6372" t="s">
        <v>36</v>
      </c>
      <c r="Y6372" t="s">
        <v>52</v>
      </c>
      <c r="Z6372" s="2">
        <v>4.7786310053941481</v>
      </c>
    </row>
    <row r="6373" spans="1:26" x14ac:dyDescent="0.35">
      <c r="A6373" t="s">
        <v>291</v>
      </c>
      <c r="B6373" t="s">
        <v>292</v>
      </c>
      <c r="C6373" t="s">
        <v>64</v>
      </c>
      <c r="D6373" t="s">
        <v>46</v>
      </c>
      <c r="E6373" t="s">
        <v>178</v>
      </c>
      <c r="F6373" t="s">
        <v>2694</v>
      </c>
      <c r="G6373" t="s">
        <v>2695</v>
      </c>
      <c r="H6373" t="s">
        <v>32</v>
      </c>
      <c r="I6373" t="s">
        <v>8166</v>
      </c>
      <c r="J6373" s="1">
        <v>42320</v>
      </c>
      <c r="K6373" s="1">
        <v>42326</v>
      </c>
      <c r="L6373" t="s">
        <v>60</v>
      </c>
      <c r="M6373">
        <f>Table1[[#This Row],[Ship Date]]-Table1[[#This Row],[Order Date]]</f>
        <v>6</v>
      </c>
      <c r="N6373">
        <v>11</v>
      </c>
      <c r="O6373" t="s">
        <v>35</v>
      </c>
      <c r="P6373" s="3">
        <v>223.88800000000001</v>
      </c>
      <c r="Q6373" s="3">
        <v>182.48872483094451</v>
      </c>
      <c r="R6373" s="3">
        <f>(Table1[[#This Row],[Selling Price]]-Table1[[#This Row],[Cost Price]])</f>
        <v>41.3992751690555</v>
      </c>
      <c r="S6373" s="12">
        <f>(Table1[[#This Row],[Profit]]/Table1[[#This Row],[Selling Price]])</f>
        <v>0.18491064804301927</v>
      </c>
      <c r="T6373">
        <v>7</v>
      </c>
      <c r="U6373" s="2">
        <f>Table1[[#This Row],[Selling Price]]*Table1[[#This Row],[Quantity]]</f>
        <v>1567.2160000000001</v>
      </c>
      <c r="V6373" s="4">
        <v>0.2</v>
      </c>
      <c r="W6373">
        <v>249</v>
      </c>
      <c r="X6373" t="s">
        <v>68</v>
      </c>
      <c r="Y6373" t="s">
        <v>68</v>
      </c>
      <c r="Z6373" s="2">
        <v>70.769493804416413</v>
      </c>
    </row>
    <row r="6374" spans="1:26" x14ac:dyDescent="0.35">
      <c r="A6374" t="s">
        <v>291</v>
      </c>
      <c r="B6374" t="s">
        <v>292</v>
      </c>
      <c r="C6374" t="s">
        <v>55</v>
      </c>
      <c r="D6374" t="s">
        <v>46</v>
      </c>
      <c r="E6374" t="s">
        <v>86</v>
      </c>
      <c r="F6374" t="s">
        <v>2780</v>
      </c>
      <c r="G6374" t="s">
        <v>2781</v>
      </c>
      <c r="H6374" t="s">
        <v>32</v>
      </c>
      <c r="I6374" t="s">
        <v>8182</v>
      </c>
      <c r="J6374" s="1">
        <v>42343</v>
      </c>
      <c r="K6374" s="1">
        <v>42347</v>
      </c>
      <c r="L6374" t="s">
        <v>34</v>
      </c>
      <c r="M6374">
        <f>Table1[[#This Row],[Ship Date]]-Table1[[#This Row],[Order Date]]</f>
        <v>4</v>
      </c>
      <c r="N6374">
        <v>12</v>
      </c>
      <c r="O6374" t="s">
        <v>35</v>
      </c>
      <c r="P6374" s="3">
        <v>232.4</v>
      </c>
      <c r="Q6374" s="3">
        <v>190.92086731965679</v>
      </c>
      <c r="R6374" s="3">
        <f>(Table1[[#This Row],[Selling Price]]-Table1[[#This Row],[Cost Price]])</f>
        <v>41.479132680343213</v>
      </c>
      <c r="S6374" s="12">
        <f>(Table1[[#This Row],[Profit]]/Table1[[#This Row],[Selling Price]])</f>
        <v>0.17848163803934256</v>
      </c>
      <c r="T6374">
        <v>5</v>
      </c>
      <c r="U6374" s="2">
        <f>Table1[[#This Row],[Selling Price]]*Table1[[#This Row],[Quantity]]</f>
        <v>1162</v>
      </c>
      <c r="V6374" s="4">
        <v>0.2</v>
      </c>
      <c r="W6374">
        <v>364</v>
      </c>
      <c r="X6374" t="s">
        <v>36</v>
      </c>
      <c r="Y6374" t="s">
        <v>68</v>
      </c>
      <c r="Z6374" s="2">
        <v>114.0797613244617</v>
      </c>
    </row>
    <row r="6375" spans="1:26" x14ac:dyDescent="0.35">
      <c r="A6375" t="s">
        <v>291</v>
      </c>
      <c r="B6375" t="s">
        <v>292</v>
      </c>
      <c r="C6375" t="s">
        <v>27</v>
      </c>
      <c r="D6375" t="s">
        <v>46</v>
      </c>
      <c r="E6375" t="s">
        <v>47</v>
      </c>
      <c r="F6375" t="s">
        <v>5195</v>
      </c>
      <c r="G6375" t="s">
        <v>5196</v>
      </c>
      <c r="H6375" t="s">
        <v>32</v>
      </c>
      <c r="I6375" t="s">
        <v>8215</v>
      </c>
      <c r="J6375" s="1">
        <v>42250</v>
      </c>
      <c r="K6375" s="1">
        <v>42254</v>
      </c>
      <c r="L6375" t="s">
        <v>34</v>
      </c>
      <c r="M6375">
        <f>Table1[[#This Row],[Ship Date]]-Table1[[#This Row],[Order Date]]</f>
        <v>4</v>
      </c>
      <c r="N6375">
        <v>9</v>
      </c>
      <c r="O6375" t="s">
        <v>61</v>
      </c>
      <c r="P6375" s="3">
        <v>7.5</v>
      </c>
      <c r="Q6375" s="3">
        <v>5.158607278468283</v>
      </c>
      <c r="R6375" s="3">
        <f>(Table1[[#This Row],[Selling Price]]-Table1[[#This Row],[Cost Price]])</f>
        <v>2.341392721531717</v>
      </c>
      <c r="S6375" s="12">
        <f>(Table1[[#This Row],[Profit]]/Table1[[#This Row],[Selling Price]])</f>
        <v>0.31218569620422892</v>
      </c>
      <c r="T6375">
        <v>2</v>
      </c>
      <c r="U6375" s="2">
        <f>Table1[[#This Row],[Selling Price]]*Table1[[#This Row],[Quantity]]</f>
        <v>15</v>
      </c>
      <c r="V6375" s="4">
        <v>0</v>
      </c>
      <c r="W6375">
        <v>432</v>
      </c>
      <c r="X6375" t="s">
        <v>36</v>
      </c>
      <c r="Y6375" t="s">
        <v>52</v>
      </c>
      <c r="Z6375" s="2">
        <v>10.11805317242403</v>
      </c>
    </row>
    <row r="6376" spans="1:26" x14ac:dyDescent="0.35">
      <c r="A6376" t="s">
        <v>291</v>
      </c>
      <c r="B6376" t="s">
        <v>292</v>
      </c>
      <c r="C6376" t="s">
        <v>27</v>
      </c>
      <c r="D6376" t="s">
        <v>46</v>
      </c>
      <c r="E6376" t="s">
        <v>86</v>
      </c>
      <c r="F6376" t="s">
        <v>355</v>
      </c>
      <c r="G6376" t="s">
        <v>356</v>
      </c>
      <c r="H6376" t="s">
        <v>32</v>
      </c>
      <c r="I6376" t="s">
        <v>8220</v>
      </c>
      <c r="J6376" s="1">
        <v>42632</v>
      </c>
      <c r="K6376" s="1">
        <v>42636</v>
      </c>
      <c r="L6376" t="s">
        <v>60</v>
      </c>
      <c r="M6376">
        <f>Table1[[#This Row],[Ship Date]]-Table1[[#This Row],[Order Date]]</f>
        <v>4</v>
      </c>
      <c r="N6376">
        <v>9</v>
      </c>
      <c r="O6376" t="s">
        <v>61</v>
      </c>
      <c r="P6376" s="3">
        <v>8.9280000000000008</v>
      </c>
      <c r="Q6376" s="3">
        <v>6.3689031063627466</v>
      </c>
      <c r="R6376" s="3">
        <f>(Table1[[#This Row],[Selling Price]]-Table1[[#This Row],[Cost Price]])</f>
        <v>2.5590968936372542</v>
      </c>
      <c r="S6376" s="12">
        <f>(Table1[[#This Row],[Profit]]/Table1[[#This Row],[Selling Price]])</f>
        <v>0.28663719686797201</v>
      </c>
      <c r="T6376">
        <v>2</v>
      </c>
      <c r="U6376" s="2">
        <f>Table1[[#This Row],[Selling Price]]*Table1[[#This Row],[Quantity]]</f>
        <v>17.856000000000002</v>
      </c>
      <c r="V6376" s="4">
        <v>0.2</v>
      </c>
      <c r="W6376">
        <v>306</v>
      </c>
      <c r="X6376" t="s">
        <v>36</v>
      </c>
      <c r="Y6376" t="s">
        <v>52</v>
      </c>
      <c r="Z6376" s="2">
        <v>7.7238165695464316</v>
      </c>
    </row>
    <row r="6377" spans="1:26" x14ac:dyDescent="0.35">
      <c r="A6377" t="s">
        <v>291</v>
      </c>
      <c r="B6377" t="s">
        <v>292</v>
      </c>
      <c r="C6377" t="s">
        <v>45</v>
      </c>
      <c r="D6377" t="s">
        <v>46</v>
      </c>
      <c r="E6377" t="s">
        <v>102</v>
      </c>
      <c r="F6377" t="s">
        <v>6529</v>
      </c>
      <c r="G6377" t="s">
        <v>6530</v>
      </c>
      <c r="H6377" t="s">
        <v>32</v>
      </c>
      <c r="I6377" t="s">
        <v>8236</v>
      </c>
      <c r="J6377" s="1">
        <v>42821</v>
      </c>
      <c r="K6377" s="1">
        <v>42825</v>
      </c>
      <c r="L6377" t="s">
        <v>60</v>
      </c>
      <c r="M6377">
        <f>Table1[[#This Row],[Ship Date]]-Table1[[#This Row],[Order Date]]</f>
        <v>4</v>
      </c>
      <c r="N6377">
        <v>3</v>
      </c>
      <c r="O6377" t="s">
        <v>106</v>
      </c>
      <c r="P6377" s="3">
        <v>11.94</v>
      </c>
      <c r="Q6377" s="3">
        <v>8.7144082234759956</v>
      </c>
      <c r="R6377" s="3">
        <f>(Table1[[#This Row],[Selling Price]]-Table1[[#This Row],[Cost Price]])</f>
        <v>3.2255917765240039</v>
      </c>
      <c r="S6377" s="12">
        <f>(Table1[[#This Row],[Profit]]/Table1[[#This Row],[Selling Price]])</f>
        <v>0.2701500650355112</v>
      </c>
      <c r="T6377">
        <v>3</v>
      </c>
      <c r="U6377" s="2">
        <f>Table1[[#This Row],[Selling Price]]*Table1[[#This Row],[Quantity]]</f>
        <v>35.82</v>
      </c>
      <c r="V6377" s="4">
        <v>0</v>
      </c>
      <c r="W6377">
        <v>205</v>
      </c>
      <c r="X6377" t="s">
        <v>36</v>
      </c>
      <c r="Y6377" t="s">
        <v>52</v>
      </c>
      <c r="Z6377" s="2">
        <v>3.9399989847714418</v>
      </c>
    </row>
    <row r="6378" spans="1:26" x14ac:dyDescent="0.35">
      <c r="A6378" t="s">
        <v>291</v>
      </c>
      <c r="B6378" t="s">
        <v>292</v>
      </c>
      <c r="C6378" t="s">
        <v>55</v>
      </c>
      <c r="D6378" t="s">
        <v>46</v>
      </c>
      <c r="E6378" t="s">
        <v>102</v>
      </c>
      <c r="F6378" t="s">
        <v>191</v>
      </c>
      <c r="G6378" t="s">
        <v>192</v>
      </c>
      <c r="H6378" t="s">
        <v>32</v>
      </c>
      <c r="I6378" t="s">
        <v>8282</v>
      </c>
      <c r="J6378" s="1">
        <v>42297</v>
      </c>
      <c r="K6378" s="1">
        <v>42299</v>
      </c>
      <c r="L6378" t="s">
        <v>199</v>
      </c>
      <c r="M6378">
        <f>Table1[[#This Row],[Ship Date]]-Table1[[#This Row],[Order Date]]</f>
        <v>2</v>
      </c>
      <c r="N6378">
        <v>10</v>
      </c>
      <c r="O6378" t="s">
        <v>61</v>
      </c>
      <c r="P6378" s="3">
        <v>24.56</v>
      </c>
      <c r="Q6378" s="3">
        <v>20.375791807908531</v>
      </c>
      <c r="R6378" s="3">
        <f>(Table1[[#This Row],[Selling Price]]-Table1[[#This Row],[Cost Price]])</f>
        <v>4.184208192091468</v>
      </c>
      <c r="S6378" s="12">
        <f>(Table1[[#This Row],[Profit]]/Table1[[#This Row],[Selling Price]])</f>
        <v>0.17036678306561354</v>
      </c>
      <c r="T6378">
        <v>2</v>
      </c>
      <c r="U6378" s="2">
        <f>Table1[[#This Row],[Selling Price]]*Table1[[#This Row],[Quantity]]</f>
        <v>49.12</v>
      </c>
      <c r="V6378" s="4">
        <v>0</v>
      </c>
      <c r="W6378">
        <v>103</v>
      </c>
      <c r="X6378" t="s">
        <v>36</v>
      </c>
      <c r="Y6378" t="s">
        <v>36</v>
      </c>
      <c r="Z6378" s="2">
        <v>13.05766917434604</v>
      </c>
    </row>
    <row r="6379" spans="1:26" x14ac:dyDescent="0.35">
      <c r="A6379" t="s">
        <v>291</v>
      </c>
      <c r="B6379" t="s">
        <v>292</v>
      </c>
      <c r="C6379" t="s">
        <v>27</v>
      </c>
      <c r="D6379" t="s">
        <v>46</v>
      </c>
      <c r="E6379" t="s">
        <v>102</v>
      </c>
      <c r="F6379" t="s">
        <v>3413</v>
      </c>
      <c r="G6379" t="s">
        <v>192</v>
      </c>
      <c r="H6379" t="s">
        <v>32</v>
      </c>
      <c r="I6379" t="s">
        <v>8337</v>
      </c>
      <c r="J6379" s="1">
        <v>42358</v>
      </c>
      <c r="K6379" s="1">
        <v>42363</v>
      </c>
      <c r="L6379" t="s">
        <v>34</v>
      </c>
      <c r="M6379">
        <f>Table1[[#This Row],[Ship Date]]-Table1[[#This Row],[Order Date]]</f>
        <v>5</v>
      </c>
      <c r="N6379">
        <v>12</v>
      </c>
      <c r="O6379" t="s">
        <v>35</v>
      </c>
      <c r="P6379" s="3">
        <v>17.12</v>
      </c>
      <c r="Q6379" s="3">
        <v>13.113024044190841</v>
      </c>
      <c r="R6379" s="3">
        <f>(Table1[[#This Row],[Selling Price]]-Table1[[#This Row],[Cost Price]])</f>
        <v>4.0069759558091604</v>
      </c>
      <c r="S6379" s="12">
        <f>(Table1[[#This Row],[Profit]]/Table1[[#This Row],[Selling Price]])</f>
        <v>0.23405233386735749</v>
      </c>
      <c r="T6379">
        <v>4</v>
      </c>
      <c r="U6379" s="2">
        <f>Table1[[#This Row],[Selling Price]]*Table1[[#This Row],[Quantity]]</f>
        <v>68.48</v>
      </c>
      <c r="V6379" s="4">
        <v>0</v>
      </c>
      <c r="W6379">
        <v>263</v>
      </c>
      <c r="X6379" t="s">
        <v>36</v>
      </c>
      <c r="Y6379" t="s">
        <v>52</v>
      </c>
      <c r="Z6379" s="2">
        <v>5.6131673768025134</v>
      </c>
    </row>
    <row r="6380" spans="1:26" x14ac:dyDescent="0.35">
      <c r="A6380" t="s">
        <v>291</v>
      </c>
      <c r="B6380" t="s">
        <v>292</v>
      </c>
      <c r="C6380" t="s">
        <v>64</v>
      </c>
      <c r="D6380" t="s">
        <v>46</v>
      </c>
      <c r="E6380" t="s">
        <v>86</v>
      </c>
      <c r="F6380" t="s">
        <v>1458</v>
      </c>
      <c r="G6380" t="s">
        <v>1459</v>
      </c>
      <c r="H6380" t="s">
        <v>32</v>
      </c>
      <c r="I6380" t="s">
        <v>8380</v>
      </c>
      <c r="J6380" s="1">
        <v>42171</v>
      </c>
      <c r="K6380" s="1">
        <v>42174</v>
      </c>
      <c r="L6380" t="s">
        <v>199</v>
      </c>
      <c r="M6380">
        <f>Table1[[#This Row],[Ship Date]]-Table1[[#This Row],[Order Date]]</f>
        <v>3</v>
      </c>
      <c r="N6380">
        <v>6</v>
      </c>
      <c r="O6380" t="s">
        <v>51</v>
      </c>
      <c r="P6380" s="3">
        <v>3050.3760000000002</v>
      </c>
      <c r="Q6380" s="3">
        <v>2023.238581061177</v>
      </c>
      <c r="R6380" s="3">
        <f>(Table1[[#This Row],[Selling Price]]-Table1[[#This Row],[Cost Price]])</f>
        <v>1027.1374189388232</v>
      </c>
      <c r="S6380" s="12">
        <f>(Table1[[#This Row],[Profit]]/Table1[[#This Row],[Selling Price]])</f>
        <v>0.33672485586656303</v>
      </c>
      <c r="T6380">
        <v>3</v>
      </c>
      <c r="U6380" s="2">
        <f>Table1[[#This Row],[Selling Price]]*Table1[[#This Row],[Quantity]]</f>
        <v>9151.1280000000006</v>
      </c>
      <c r="V6380" s="4">
        <v>0.2</v>
      </c>
      <c r="W6380">
        <v>181</v>
      </c>
      <c r="X6380" t="s">
        <v>36</v>
      </c>
      <c r="Y6380" t="s">
        <v>36</v>
      </c>
      <c r="Z6380" s="2">
        <v>1851.752900549171</v>
      </c>
    </row>
    <row r="6381" spans="1:26" x14ac:dyDescent="0.35">
      <c r="A6381" t="s">
        <v>291</v>
      </c>
      <c r="B6381" t="s">
        <v>292</v>
      </c>
      <c r="C6381" t="s">
        <v>55</v>
      </c>
      <c r="D6381" t="s">
        <v>46</v>
      </c>
      <c r="E6381" t="s">
        <v>86</v>
      </c>
      <c r="F6381" t="s">
        <v>2465</v>
      </c>
      <c r="G6381" t="s">
        <v>2466</v>
      </c>
      <c r="H6381" t="s">
        <v>32</v>
      </c>
      <c r="I6381" t="s">
        <v>8413</v>
      </c>
      <c r="J6381" s="1">
        <v>43034</v>
      </c>
      <c r="K6381" s="1">
        <v>43039</v>
      </c>
      <c r="L6381" t="s">
        <v>60</v>
      </c>
      <c r="M6381">
        <f>Table1[[#This Row],[Ship Date]]-Table1[[#This Row],[Order Date]]</f>
        <v>5</v>
      </c>
      <c r="N6381">
        <v>10</v>
      </c>
      <c r="O6381" t="s">
        <v>61</v>
      </c>
      <c r="P6381" s="3">
        <v>33.281999999999996</v>
      </c>
      <c r="Q6381" s="3">
        <v>25.16753089192434</v>
      </c>
      <c r="R6381" s="3">
        <f>(Table1[[#This Row],[Selling Price]]-Table1[[#This Row],[Cost Price]])</f>
        <v>8.1144691080756566</v>
      </c>
      <c r="S6381" s="12">
        <f>(Table1[[#This Row],[Profit]]/Table1[[#This Row],[Selling Price]])</f>
        <v>0.24380953993376772</v>
      </c>
      <c r="T6381">
        <v>3</v>
      </c>
      <c r="U6381" s="2">
        <f>Table1[[#This Row],[Selling Price]]*Table1[[#This Row],[Quantity]]</f>
        <v>99.845999999999989</v>
      </c>
      <c r="V6381" s="4">
        <v>0.7</v>
      </c>
      <c r="W6381">
        <v>327</v>
      </c>
      <c r="X6381" t="s">
        <v>36</v>
      </c>
      <c r="Y6381" t="s">
        <v>68</v>
      </c>
      <c r="Z6381" s="2">
        <v>42.959298641964857</v>
      </c>
    </row>
    <row r="6382" spans="1:26" x14ac:dyDescent="0.35">
      <c r="A6382" t="s">
        <v>291</v>
      </c>
      <c r="B6382" t="s">
        <v>292</v>
      </c>
      <c r="C6382" t="s">
        <v>55</v>
      </c>
      <c r="D6382" t="s">
        <v>46</v>
      </c>
      <c r="E6382" t="s">
        <v>91</v>
      </c>
      <c r="F6382" t="s">
        <v>6232</v>
      </c>
      <c r="G6382" t="s">
        <v>6233</v>
      </c>
      <c r="H6382" t="s">
        <v>32</v>
      </c>
      <c r="I6382" t="s">
        <v>8472</v>
      </c>
      <c r="J6382" s="1">
        <v>42499</v>
      </c>
      <c r="K6382" s="1">
        <v>42503</v>
      </c>
      <c r="L6382" t="s">
        <v>60</v>
      </c>
      <c r="M6382">
        <f>Table1[[#This Row],[Ship Date]]-Table1[[#This Row],[Order Date]]</f>
        <v>4</v>
      </c>
      <c r="N6382">
        <v>5</v>
      </c>
      <c r="O6382" t="s">
        <v>51</v>
      </c>
      <c r="P6382" s="3">
        <v>48.783999999999999</v>
      </c>
      <c r="Q6382" s="3">
        <v>39.46761536132265</v>
      </c>
      <c r="R6382" s="3">
        <f>(Table1[[#This Row],[Selling Price]]-Table1[[#This Row],[Cost Price]])</f>
        <v>9.3163846386773486</v>
      </c>
      <c r="S6382" s="12">
        <f>(Table1[[#This Row],[Profit]]/Table1[[#This Row],[Selling Price]])</f>
        <v>0.1909721350991585</v>
      </c>
      <c r="T6382">
        <v>4</v>
      </c>
      <c r="U6382" s="2">
        <f>Table1[[#This Row],[Selling Price]]*Table1[[#This Row],[Quantity]]</f>
        <v>195.136</v>
      </c>
      <c r="V6382" s="4">
        <v>0.8</v>
      </c>
      <c r="W6382">
        <v>212</v>
      </c>
      <c r="X6382" t="s">
        <v>36</v>
      </c>
      <c r="Y6382" t="s">
        <v>52</v>
      </c>
      <c r="Z6382" s="2">
        <v>14.082727766073351</v>
      </c>
    </row>
    <row r="6383" spans="1:26" x14ac:dyDescent="0.35">
      <c r="A6383" t="s">
        <v>291</v>
      </c>
      <c r="B6383" t="s">
        <v>292</v>
      </c>
      <c r="C6383" t="s">
        <v>55</v>
      </c>
      <c r="D6383" t="s">
        <v>46</v>
      </c>
      <c r="E6383" t="s">
        <v>65</v>
      </c>
      <c r="F6383" t="s">
        <v>509</v>
      </c>
      <c r="G6383" t="s">
        <v>510</v>
      </c>
      <c r="H6383" t="s">
        <v>32</v>
      </c>
      <c r="I6383" t="s">
        <v>8581</v>
      </c>
      <c r="J6383" s="1">
        <v>43021</v>
      </c>
      <c r="K6383" s="1">
        <v>43023</v>
      </c>
      <c r="L6383" t="s">
        <v>199</v>
      </c>
      <c r="M6383">
        <f>Table1[[#This Row],[Ship Date]]-Table1[[#This Row],[Order Date]]</f>
        <v>2</v>
      </c>
      <c r="N6383">
        <v>10</v>
      </c>
      <c r="O6383" t="s">
        <v>61</v>
      </c>
      <c r="P6383" s="3">
        <v>348.56</v>
      </c>
      <c r="Q6383" s="3">
        <v>294.34892265838261</v>
      </c>
      <c r="R6383" s="3">
        <f>(Table1[[#This Row],[Selling Price]]-Table1[[#This Row],[Cost Price]])</f>
        <v>54.211077341617397</v>
      </c>
      <c r="S6383" s="12">
        <f>(Table1[[#This Row],[Profit]]/Table1[[#This Row],[Selling Price]])</f>
        <v>0.15552868183847085</v>
      </c>
      <c r="T6383">
        <v>8</v>
      </c>
      <c r="U6383" s="2">
        <f>Table1[[#This Row],[Selling Price]]*Table1[[#This Row],[Quantity]]</f>
        <v>2788.48</v>
      </c>
      <c r="V6383" s="4">
        <v>0</v>
      </c>
      <c r="W6383">
        <v>256</v>
      </c>
      <c r="X6383" t="s">
        <v>36</v>
      </c>
      <c r="Y6383" t="s">
        <v>68</v>
      </c>
      <c r="Z6383" s="2">
        <v>106.5886590572329</v>
      </c>
    </row>
    <row r="6384" spans="1:26" x14ac:dyDescent="0.35">
      <c r="A6384" t="s">
        <v>291</v>
      </c>
      <c r="B6384" t="s">
        <v>292</v>
      </c>
      <c r="C6384" t="s">
        <v>64</v>
      </c>
      <c r="D6384" t="s">
        <v>46</v>
      </c>
      <c r="E6384" t="s">
        <v>65</v>
      </c>
      <c r="F6384" t="s">
        <v>2377</v>
      </c>
      <c r="G6384" t="s">
        <v>2378</v>
      </c>
      <c r="H6384" t="s">
        <v>32</v>
      </c>
      <c r="I6384" t="s">
        <v>8611</v>
      </c>
      <c r="J6384" s="1">
        <v>42392</v>
      </c>
      <c r="K6384" s="1">
        <v>42396</v>
      </c>
      <c r="L6384" t="s">
        <v>60</v>
      </c>
      <c r="M6384">
        <f>Table1[[#This Row],[Ship Date]]-Table1[[#This Row],[Order Date]]</f>
        <v>4</v>
      </c>
      <c r="N6384">
        <v>1</v>
      </c>
      <c r="O6384" t="s">
        <v>35</v>
      </c>
      <c r="P6384" s="3">
        <v>1564.29</v>
      </c>
      <c r="Q6384" s="3">
        <v>1222.172618506384</v>
      </c>
      <c r="R6384" s="3">
        <f>(Table1[[#This Row],[Selling Price]]-Table1[[#This Row],[Cost Price]])</f>
        <v>342.11738149361599</v>
      </c>
      <c r="S6384" s="12">
        <f>(Table1[[#This Row],[Profit]]/Table1[[#This Row],[Selling Price]])</f>
        <v>0.21870457619342706</v>
      </c>
      <c r="T6384">
        <v>13</v>
      </c>
      <c r="U6384" s="2">
        <f>Table1[[#This Row],[Selling Price]]*Table1[[#This Row],[Quantity]]</f>
        <v>20335.77</v>
      </c>
      <c r="V6384" s="4">
        <v>0</v>
      </c>
      <c r="W6384">
        <v>339</v>
      </c>
      <c r="X6384" t="s">
        <v>36</v>
      </c>
      <c r="Y6384" t="s">
        <v>36</v>
      </c>
      <c r="Z6384" s="2">
        <v>507.3365750904423</v>
      </c>
    </row>
    <row r="6385" spans="1:26" x14ac:dyDescent="0.35">
      <c r="A6385" t="s">
        <v>291</v>
      </c>
      <c r="B6385" t="s">
        <v>292</v>
      </c>
      <c r="C6385" t="s">
        <v>27</v>
      </c>
      <c r="D6385" t="s">
        <v>46</v>
      </c>
      <c r="E6385" t="s">
        <v>65</v>
      </c>
      <c r="F6385" t="s">
        <v>3791</v>
      </c>
      <c r="G6385" t="s">
        <v>3792</v>
      </c>
      <c r="H6385" t="s">
        <v>32</v>
      </c>
      <c r="I6385" t="s">
        <v>8640</v>
      </c>
      <c r="J6385" s="1">
        <v>42950</v>
      </c>
      <c r="K6385" s="1">
        <v>42955</v>
      </c>
      <c r="L6385" t="s">
        <v>34</v>
      </c>
      <c r="M6385">
        <f>Table1[[#This Row],[Ship Date]]-Table1[[#This Row],[Order Date]]</f>
        <v>5</v>
      </c>
      <c r="N6385">
        <v>8</v>
      </c>
      <c r="O6385" t="s">
        <v>61</v>
      </c>
      <c r="P6385" s="3">
        <v>16.059999999999999</v>
      </c>
      <c r="Q6385" s="3">
        <v>11.68748429950997</v>
      </c>
      <c r="R6385" s="3">
        <f>(Table1[[#This Row],[Selling Price]]-Table1[[#This Row],[Cost Price]])</f>
        <v>4.3725157004900286</v>
      </c>
      <c r="S6385" s="12">
        <f>(Table1[[#This Row],[Profit]]/Table1[[#This Row],[Selling Price]])</f>
        <v>0.2722612515871749</v>
      </c>
      <c r="T6385">
        <v>1</v>
      </c>
      <c r="U6385" s="2">
        <f>Table1[[#This Row],[Selling Price]]*Table1[[#This Row],[Quantity]]</f>
        <v>16.059999999999999</v>
      </c>
      <c r="V6385" s="4">
        <v>0</v>
      </c>
      <c r="W6385">
        <v>454</v>
      </c>
      <c r="X6385" t="s">
        <v>36</v>
      </c>
      <c r="Y6385" t="s">
        <v>68</v>
      </c>
      <c r="Z6385" s="2">
        <v>39.686943075357497</v>
      </c>
    </row>
    <row r="6386" spans="1:26" x14ac:dyDescent="0.35">
      <c r="A6386" t="s">
        <v>291</v>
      </c>
      <c r="B6386" t="s">
        <v>292</v>
      </c>
      <c r="C6386" t="s">
        <v>45</v>
      </c>
      <c r="D6386" t="s">
        <v>46</v>
      </c>
      <c r="E6386" t="s">
        <v>47</v>
      </c>
      <c r="F6386" t="s">
        <v>2126</v>
      </c>
      <c r="G6386" t="s">
        <v>2127</v>
      </c>
      <c r="H6386" t="s">
        <v>32</v>
      </c>
      <c r="I6386" t="s">
        <v>8666</v>
      </c>
      <c r="J6386" s="1">
        <v>41681</v>
      </c>
      <c r="K6386" s="1">
        <v>41685</v>
      </c>
      <c r="L6386" t="s">
        <v>34</v>
      </c>
      <c r="M6386">
        <f>Table1[[#This Row],[Ship Date]]-Table1[[#This Row],[Order Date]]</f>
        <v>4</v>
      </c>
      <c r="N6386">
        <v>2</v>
      </c>
      <c r="O6386" t="s">
        <v>106</v>
      </c>
      <c r="P6386" s="3">
        <v>14.94</v>
      </c>
      <c r="Q6386" s="3">
        <v>11.649095932864221</v>
      </c>
      <c r="R6386" s="3">
        <f>(Table1[[#This Row],[Selling Price]]-Table1[[#This Row],[Cost Price]])</f>
        <v>3.290904067135779</v>
      </c>
      <c r="S6386" s="12">
        <f>(Table1[[#This Row],[Profit]]/Table1[[#This Row],[Selling Price]])</f>
        <v>0.22027470328887411</v>
      </c>
      <c r="T6386">
        <v>3</v>
      </c>
      <c r="U6386" s="2">
        <f>Table1[[#This Row],[Selling Price]]*Table1[[#This Row],[Quantity]]</f>
        <v>44.82</v>
      </c>
      <c r="V6386" s="4">
        <v>0</v>
      </c>
      <c r="W6386">
        <v>350</v>
      </c>
      <c r="X6386" t="s">
        <v>36</v>
      </c>
      <c r="Y6386" t="s">
        <v>52</v>
      </c>
      <c r="Z6386" s="2">
        <v>2.4396917838120449</v>
      </c>
    </row>
    <row r="6387" spans="1:26" x14ac:dyDescent="0.35">
      <c r="A6387" t="s">
        <v>291</v>
      </c>
      <c r="B6387" t="s">
        <v>292</v>
      </c>
      <c r="C6387" t="s">
        <v>45</v>
      </c>
      <c r="D6387" t="s">
        <v>46</v>
      </c>
      <c r="E6387" t="s">
        <v>86</v>
      </c>
      <c r="F6387" t="s">
        <v>185</v>
      </c>
      <c r="G6387" t="s">
        <v>186</v>
      </c>
      <c r="H6387" t="s">
        <v>32</v>
      </c>
      <c r="I6387" t="s">
        <v>8714</v>
      </c>
      <c r="J6387" s="1">
        <v>42783</v>
      </c>
      <c r="K6387" s="1">
        <v>42786</v>
      </c>
      <c r="L6387" t="s">
        <v>199</v>
      </c>
      <c r="M6387">
        <f>Table1[[#This Row],[Ship Date]]-Table1[[#This Row],[Order Date]]</f>
        <v>3</v>
      </c>
      <c r="N6387">
        <v>2</v>
      </c>
      <c r="O6387" t="s">
        <v>106</v>
      </c>
      <c r="P6387" s="3">
        <v>5.7149999999999999</v>
      </c>
      <c r="Q6387" s="3">
        <v>3.843907579500597</v>
      </c>
      <c r="R6387" s="3">
        <f>(Table1[[#This Row],[Selling Price]]-Table1[[#This Row],[Cost Price]])</f>
        <v>1.8710924204994028</v>
      </c>
      <c r="S6387" s="12">
        <f>(Table1[[#This Row],[Profit]]/Table1[[#This Row],[Selling Price]])</f>
        <v>0.32740024855632599</v>
      </c>
      <c r="T6387">
        <v>5</v>
      </c>
      <c r="U6387" s="2">
        <f>Table1[[#This Row],[Selling Price]]*Table1[[#This Row],[Quantity]]</f>
        <v>28.574999999999999</v>
      </c>
      <c r="V6387" s="4">
        <v>0.7</v>
      </c>
      <c r="W6387">
        <v>389</v>
      </c>
      <c r="X6387" t="s">
        <v>36</v>
      </c>
      <c r="Y6387" t="s">
        <v>52</v>
      </c>
      <c r="Z6387" s="2">
        <v>5.718400773880254</v>
      </c>
    </row>
    <row r="6388" spans="1:26" x14ac:dyDescent="0.35">
      <c r="A6388" t="s">
        <v>291</v>
      </c>
      <c r="B6388" t="s">
        <v>292</v>
      </c>
      <c r="C6388" t="s">
        <v>27</v>
      </c>
      <c r="D6388" t="s">
        <v>46</v>
      </c>
      <c r="E6388" t="s">
        <v>86</v>
      </c>
      <c r="F6388" t="s">
        <v>117</v>
      </c>
      <c r="G6388" t="s">
        <v>118</v>
      </c>
      <c r="H6388" t="s">
        <v>32</v>
      </c>
      <c r="I6388" t="s">
        <v>8804</v>
      </c>
      <c r="J6388" s="1">
        <v>43046</v>
      </c>
      <c r="K6388" s="1">
        <v>43046</v>
      </c>
      <c r="L6388" t="s">
        <v>1118</v>
      </c>
      <c r="M6388">
        <f>Table1[[#This Row],[Ship Date]]-Table1[[#This Row],[Order Date]]</f>
        <v>0</v>
      </c>
      <c r="N6388">
        <v>11</v>
      </c>
      <c r="O6388" t="s">
        <v>35</v>
      </c>
      <c r="P6388" s="3">
        <v>38.159999999999997</v>
      </c>
      <c r="Q6388" s="3">
        <v>32.030165944871023</v>
      </c>
      <c r="R6388" s="3">
        <f>(Table1[[#This Row],[Selling Price]]-Table1[[#This Row],[Cost Price]])</f>
        <v>6.1298340551289741</v>
      </c>
      <c r="S6388" s="12">
        <f>(Table1[[#This Row],[Profit]]/Table1[[#This Row],[Selling Price]])</f>
        <v>0.1606350643377614</v>
      </c>
      <c r="T6388">
        <v>9</v>
      </c>
      <c r="U6388" s="2">
        <f>Table1[[#This Row],[Selling Price]]*Table1[[#This Row],[Quantity]]</f>
        <v>343.43999999999994</v>
      </c>
      <c r="V6388" s="4">
        <v>0</v>
      </c>
      <c r="W6388">
        <v>315</v>
      </c>
      <c r="X6388" t="s">
        <v>36</v>
      </c>
      <c r="Y6388" t="s">
        <v>52</v>
      </c>
      <c r="Z6388" s="2">
        <v>13.265073711496241</v>
      </c>
    </row>
    <row r="6389" spans="1:26" x14ac:dyDescent="0.35">
      <c r="A6389" t="s">
        <v>291</v>
      </c>
      <c r="B6389" t="s">
        <v>292</v>
      </c>
      <c r="C6389" t="s">
        <v>45</v>
      </c>
      <c r="D6389" t="s">
        <v>46</v>
      </c>
      <c r="E6389" t="s">
        <v>86</v>
      </c>
      <c r="F6389" t="s">
        <v>2157</v>
      </c>
      <c r="G6389" t="s">
        <v>2158</v>
      </c>
      <c r="H6389" t="s">
        <v>32</v>
      </c>
      <c r="I6389" t="s">
        <v>8825</v>
      </c>
      <c r="J6389" s="1">
        <v>43074</v>
      </c>
      <c r="K6389" s="1">
        <v>43075</v>
      </c>
      <c r="L6389" t="s">
        <v>199</v>
      </c>
      <c r="M6389">
        <f>Table1[[#This Row],[Ship Date]]-Table1[[#This Row],[Order Date]]</f>
        <v>1</v>
      </c>
      <c r="N6389">
        <v>12</v>
      </c>
      <c r="O6389" t="s">
        <v>35</v>
      </c>
      <c r="P6389" s="3">
        <v>9.2959999999999994</v>
      </c>
      <c r="Q6389" s="3">
        <v>6.7326250742323177</v>
      </c>
      <c r="R6389" s="3">
        <f>(Table1[[#This Row],[Selling Price]]-Table1[[#This Row],[Cost Price]])</f>
        <v>2.5633749257676817</v>
      </c>
      <c r="S6389" s="12">
        <f>(Table1[[#This Row],[Profit]]/Table1[[#This Row],[Selling Price]])</f>
        <v>0.27575031473404493</v>
      </c>
      <c r="T6389">
        <v>2</v>
      </c>
      <c r="U6389" s="2">
        <f>Table1[[#This Row],[Selling Price]]*Table1[[#This Row],[Quantity]]</f>
        <v>18.591999999999999</v>
      </c>
      <c r="V6389" s="4">
        <v>0.2</v>
      </c>
      <c r="W6389">
        <v>131</v>
      </c>
      <c r="X6389" t="s">
        <v>36</v>
      </c>
      <c r="Y6389" t="s">
        <v>52</v>
      </c>
      <c r="Z6389" s="2">
        <v>6.1631963456022101</v>
      </c>
    </row>
    <row r="6390" spans="1:26" x14ac:dyDescent="0.35">
      <c r="A6390" t="s">
        <v>291</v>
      </c>
      <c r="B6390" t="s">
        <v>292</v>
      </c>
      <c r="C6390" t="s">
        <v>27</v>
      </c>
      <c r="D6390" t="s">
        <v>46</v>
      </c>
      <c r="E6390" t="s">
        <v>65</v>
      </c>
      <c r="F6390" t="s">
        <v>3179</v>
      </c>
      <c r="G6390" t="s">
        <v>3180</v>
      </c>
      <c r="H6390" t="s">
        <v>32</v>
      </c>
      <c r="I6390" t="s">
        <v>8853</v>
      </c>
      <c r="J6390" s="1">
        <v>42992</v>
      </c>
      <c r="K6390" s="1">
        <v>42994</v>
      </c>
      <c r="L6390" t="s">
        <v>199</v>
      </c>
      <c r="M6390">
        <f>Table1[[#This Row],[Ship Date]]-Table1[[#This Row],[Order Date]]</f>
        <v>2</v>
      </c>
      <c r="N6390">
        <v>9</v>
      </c>
      <c r="O6390" t="s">
        <v>61</v>
      </c>
      <c r="P6390" s="3">
        <v>70.98</v>
      </c>
      <c r="Q6390" s="3">
        <v>57.944216764654719</v>
      </c>
      <c r="R6390" s="3">
        <f>(Table1[[#This Row],[Selling Price]]-Table1[[#This Row],[Cost Price]])</f>
        <v>13.035783235345285</v>
      </c>
      <c r="S6390" s="12">
        <f>(Table1[[#This Row],[Profit]]/Table1[[#This Row],[Selling Price]])</f>
        <v>0.18365431438919813</v>
      </c>
      <c r="T6390">
        <v>1</v>
      </c>
      <c r="U6390" s="2">
        <f>Table1[[#This Row],[Selling Price]]*Table1[[#This Row],[Quantity]]</f>
        <v>70.98</v>
      </c>
      <c r="V6390" s="4">
        <v>0</v>
      </c>
      <c r="W6390">
        <v>459</v>
      </c>
      <c r="X6390" t="s">
        <v>36</v>
      </c>
      <c r="Y6390" t="s">
        <v>36</v>
      </c>
      <c r="Z6390" s="2">
        <v>162.1147860560535</v>
      </c>
    </row>
    <row r="6391" spans="1:26" x14ac:dyDescent="0.35">
      <c r="A6391" t="s">
        <v>291</v>
      </c>
      <c r="B6391" t="s">
        <v>292</v>
      </c>
      <c r="C6391" t="s">
        <v>39</v>
      </c>
      <c r="D6391" t="s">
        <v>46</v>
      </c>
      <c r="E6391" t="s">
        <v>75</v>
      </c>
      <c r="F6391" t="s">
        <v>3610</v>
      </c>
      <c r="G6391" t="s">
        <v>3611</v>
      </c>
      <c r="H6391" t="s">
        <v>32</v>
      </c>
      <c r="I6391" t="s">
        <v>8906</v>
      </c>
      <c r="J6391" s="1">
        <v>42229</v>
      </c>
      <c r="K6391" s="1">
        <v>42231</v>
      </c>
      <c r="L6391" t="s">
        <v>199</v>
      </c>
      <c r="M6391">
        <f>Table1[[#This Row],[Ship Date]]-Table1[[#This Row],[Order Date]]</f>
        <v>2</v>
      </c>
      <c r="N6391">
        <v>8</v>
      </c>
      <c r="O6391" t="s">
        <v>61</v>
      </c>
      <c r="P6391" s="3">
        <v>64.680000000000007</v>
      </c>
      <c r="Q6391" s="3">
        <v>52.305621929080552</v>
      </c>
      <c r="R6391" s="3">
        <f>(Table1[[#This Row],[Selling Price]]-Table1[[#This Row],[Cost Price]])</f>
        <v>12.374378070919455</v>
      </c>
      <c r="S6391" s="12">
        <f>(Table1[[#This Row],[Profit]]/Table1[[#This Row],[Selling Price]])</f>
        <v>0.19131691513480911</v>
      </c>
      <c r="T6391">
        <v>7</v>
      </c>
      <c r="U6391" s="2">
        <f>Table1[[#This Row],[Selling Price]]*Table1[[#This Row],[Quantity]]</f>
        <v>452.76000000000005</v>
      </c>
      <c r="V6391" s="4">
        <v>0.2</v>
      </c>
      <c r="W6391">
        <v>166</v>
      </c>
      <c r="X6391" t="s">
        <v>36</v>
      </c>
      <c r="Y6391" t="s">
        <v>52</v>
      </c>
      <c r="Z6391" s="2">
        <v>16.65764689264363</v>
      </c>
    </row>
    <row r="6392" spans="1:26" x14ac:dyDescent="0.35">
      <c r="A6392" t="s">
        <v>291</v>
      </c>
      <c r="B6392" t="s">
        <v>292</v>
      </c>
      <c r="C6392" t="s">
        <v>39</v>
      </c>
      <c r="D6392" t="s">
        <v>46</v>
      </c>
      <c r="E6392" t="s">
        <v>86</v>
      </c>
      <c r="F6392" t="s">
        <v>3774</v>
      </c>
      <c r="G6392" t="s">
        <v>3775</v>
      </c>
      <c r="H6392" t="s">
        <v>32</v>
      </c>
      <c r="I6392" t="s">
        <v>8981</v>
      </c>
      <c r="J6392" s="1">
        <v>42664</v>
      </c>
      <c r="K6392" s="1">
        <v>42669</v>
      </c>
      <c r="L6392" t="s">
        <v>60</v>
      </c>
      <c r="M6392">
        <f>Table1[[#This Row],[Ship Date]]-Table1[[#This Row],[Order Date]]</f>
        <v>5</v>
      </c>
      <c r="N6392">
        <v>10</v>
      </c>
      <c r="O6392" t="s">
        <v>61</v>
      </c>
      <c r="P6392" s="3">
        <v>28.751999999999999</v>
      </c>
      <c r="Q6392" s="3">
        <v>23.949042198721951</v>
      </c>
      <c r="R6392" s="3">
        <f>(Table1[[#This Row],[Selling Price]]-Table1[[#This Row],[Cost Price]])</f>
        <v>4.8029578012780476</v>
      </c>
      <c r="S6392" s="12">
        <f>(Table1[[#This Row],[Profit]]/Table1[[#This Row],[Selling Price]])</f>
        <v>0.1670477810683795</v>
      </c>
      <c r="T6392">
        <v>8</v>
      </c>
      <c r="U6392" s="2">
        <f>Table1[[#This Row],[Selling Price]]*Table1[[#This Row],[Quantity]]</f>
        <v>230.01599999999999</v>
      </c>
      <c r="V6392" s="4">
        <v>0.7</v>
      </c>
      <c r="W6392">
        <v>120</v>
      </c>
      <c r="X6392" t="s">
        <v>36</v>
      </c>
      <c r="Y6392" t="s">
        <v>52</v>
      </c>
      <c r="Z6392" s="2">
        <v>17.724925667115279</v>
      </c>
    </row>
    <row r="6393" spans="1:26" x14ac:dyDescent="0.35">
      <c r="A6393" t="s">
        <v>291</v>
      </c>
      <c r="B6393" t="s">
        <v>292</v>
      </c>
      <c r="C6393" t="s">
        <v>64</v>
      </c>
      <c r="D6393" t="s">
        <v>46</v>
      </c>
      <c r="E6393" t="s">
        <v>102</v>
      </c>
      <c r="F6393" t="s">
        <v>287</v>
      </c>
      <c r="G6393" t="s">
        <v>288</v>
      </c>
      <c r="H6393" t="s">
        <v>32</v>
      </c>
      <c r="I6393" t="s">
        <v>9000</v>
      </c>
      <c r="J6393" s="1">
        <v>41949</v>
      </c>
      <c r="K6393" s="1">
        <v>41954</v>
      </c>
      <c r="L6393" t="s">
        <v>60</v>
      </c>
      <c r="M6393">
        <f>Table1[[#This Row],[Ship Date]]-Table1[[#This Row],[Order Date]]</f>
        <v>5</v>
      </c>
      <c r="N6393">
        <v>11</v>
      </c>
      <c r="O6393" t="s">
        <v>35</v>
      </c>
      <c r="P6393" s="3">
        <v>43.68</v>
      </c>
      <c r="Q6393" s="3">
        <v>30.09941459732007</v>
      </c>
      <c r="R6393" s="3">
        <f>(Table1[[#This Row],[Selling Price]]-Table1[[#This Row],[Cost Price]])</f>
        <v>13.58058540267993</v>
      </c>
      <c r="S6393" s="12">
        <f>(Table1[[#This Row],[Profit]]/Table1[[#This Row],[Selling Price]])</f>
        <v>0.3109108379734416</v>
      </c>
      <c r="T6393">
        <v>6</v>
      </c>
      <c r="U6393" s="2">
        <f>Table1[[#This Row],[Selling Price]]*Table1[[#This Row],[Quantity]]</f>
        <v>262.08</v>
      </c>
      <c r="V6393" s="4">
        <v>0</v>
      </c>
      <c r="W6393">
        <v>218</v>
      </c>
      <c r="X6393" t="s">
        <v>36</v>
      </c>
      <c r="Y6393" t="s">
        <v>52</v>
      </c>
      <c r="Z6393" s="2">
        <v>15.87752256073556</v>
      </c>
    </row>
    <row r="6394" spans="1:26" x14ac:dyDescent="0.35">
      <c r="A6394" t="s">
        <v>291</v>
      </c>
      <c r="B6394" t="s">
        <v>292</v>
      </c>
      <c r="C6394" t="s">
        <v>45</v>
      </c>
      <c r="D6394" t="s">
        <v>46</v>
      </c>
      <c r="E6394" t="s">
        <v>102</v>
      </c>
      <c r="F6394" t="s">
        <v>4742</v>
      </c>
      <c r="G6394" t="s">
        <v>4743</v>
      </c>
      <c r="H6394" t="s">
        <v>32</v>
      </c>
      <c r="I6394" t="s">
        <v>9028</v>
      </c>
      <c r="J6394" s="1">
        <v>42764</v>
      </c>
      <c r="K6394" s="1">
        <v>42766</v>
      </c>
      <c r="L6394" t="s">
        <v>34</v>
      </c>
      <c r="M6394">
        <f>Table1[[#This Row],[Ship Date]]-Table1[[#This Row],[Order Date]]</f>
        <v>2</v>
      </c>
      <c r="N6394">
        <v>1</v>
      </c>
      <c r="O6394" t="s">
        <v>35</v>
      </c>
      <c r="P6394" s="3">
        <v>12.96</v>
      </c>
      <c r="Q6394" s="3">
        <v>8.5001901547619365</v>
      </c>
      <c r="R6394" s="3">
        <f>(Table1[[#This Row],[Selling Price]]-Table1[[#This Row],[Cost Price]])</f>
        <v>4.4598098452380643</v>
      </c>
      <c r="S6394" s="12">
        <f>(Table1[[#This Row],[Profit]]/Table1[[#This Row],[Selling Price]])</f>
        <v>0.34412113003380124</v>
      </c>
      <c r="T6394">
        <v>2</v>
      </c>
      <c r="U6394" s="2">
        <f>Table1[[#This Row],[Selling Price]]*Table1[[#This Row],[Quantity]]</f>
        <v>25.92</v>
      </c>
      <c r="V6394" s="4">
        <v>0</v>
      </c>
      <c r="W6394">
        <v>124</v>
      </c>
      <c r="X6394" t="s">
        <v>36</v>
      </c>
      <c r="Y6394" t="s">
        <v>52</v>
      </c>
      <c r="Z6394" s="2">
        <v>9.1575557562360181</v>
      </c>
    </row>
    <row r="6395" spans="1:26" x14ac:dyDescent="0.35">
      <c r="A6395" t="s">
        <v>291</v>
      </c>
      <c r="B6395" t="s">
        <v>292</v>
      </c>
      <c r="C6395" t="s">
        <v>39</v>
      </c>
      <c r="D6395" t="s">
        <v>46</v>
      </c>
      <c r="E6395" t="s">
        <v>539</v>
      </c>
      <c r="F6395" t="s">
        <v>1604</v>
      </c>
      <c r="G6395" t="s">
        <v>1605</v>
      </c>
      <c r="H6395" t="s">
        <v>32</v>
      </c>
      <c r="I6395" t="s">
        <v>9049</v>
      </c>
      <c r="J6395" s="1">
        <v>41954</v>
      </c>
      <c r="K6395" s="1">
        <v>41960</v>
      </c>
      <c r="L6395" t="s">
        <v>60</v>
      </c>
      <c r="M6395">
        <f>Table1[[#This Row],[Ship Date]]-Table1[[#This Row],[Order Date]]</f>
        <v>6</v>
      </c>
      <c r="N6395">
        <v>11</v>
      </c>
      <c r="O6395" t="s">
        <v>35</v>
      </c>
      <c r="P6395" s="3">
        <v>7.3</v>
      </c>
      <c r="Q6395" s="3">
        <v>5.8844781071448988</v>
      </c>
      <c r="R6395" s="3">
        <f>(Table1[[#This Row],[Selling Price]]-Table1[[#This Row],[Cost Price]])</f>
        <v>1.415521892855101</v>
      </c>
      <c r="S6395" s="12">
        <f>(Table1[[#This Row],[Profit]]/Table1[[#This Row],[Selling Price]])</f>
        <v>0.19390710861028781</v>
      </c>
      <c r="T6395">
        <v>2</v>
      </c>
      <c r="U6395" s="2">
        <f>Table1[[#This Row],[Selling Price]]*Table1[[#This Row],[Quantity]]</f>
        <v>14.6</v>
      </c>
      <c r="V6395" s="4">
        <v>0</v>
      </c>
      <c r="W6395">
        <v>283</v>
      </c>
      <c r="X6395" t="s">
        <v>68</v>
      </c>
      <c r="Y6395" t="s">
        <v>52</v>
      </c>
      <c r="Z6395" s="2">
        <v>2.626422365965619</v>
      </c>
    </row>
    <row r="6396" spans="1:26" x14ac:dyDescent="0.35">
      <c r="A6396" t="s">
        <v>291</v>
      </c>
      <c r="B6396" t="s">
        <v>292</v>
      </c>
      <c r="C6396" t="s">
        <v>27</v>
      </c>
      <c r="D6396" t="s">
        <v>46</v>
      </c>
      <c r="E6396" t="s">
        <v>102</v>
      </c>
      <c r="F6396" t="s">
        <v>2899</v>
      </c>
      <c r="G6396" t="s">
        <v>2900</v>
      </c>
      <c r="H6396" t="s">
        <v>32</v>
      </c>
      <c r="I6396" t="s">
        <v>9066</v>
      </c>
      <c r="J6396" s="1">
        <v>42792</v>
      </c>
      <c r="K6396" s="1">
        <v>42797</v>
      </c>
      <c r="L6396" t="s">
        <v>60</v>
      </c>
      <c r="M6396">
        <f>Table1[[#This Row],[Ship Date]]-Table1[[#This Row],[Order Date]]</f>
        <v>5</v>
      </c>
      <c r="N6396">
        <v>2</v>
      </c>
      <c r="O6396" t="s">
        <v>106</v>
      </c>
      <c r="P6396" s="3">
        <v>29.6</v>
      </c>
      <c r="Q6396" s="3">
        <v>23.68969544552116</v>
      </c>
      <c r="R6396" s="3">
        <f>(Table1[[#This Row],[Selling Price]]-Table1[[#This Row],[Cost Price]])</f>
        <v>5.9103045544788415</v>
      </c>
      <c r="S6396" s="12">
        <f>(Table1[[#This Row],[Profit]]/Table1[[#This Row],[Selling Price]])</f>
        <v>0.19967245116482571</v>
      </c>
      <c r="T6396">
        <v>4</v>
      </c>
      <c r="U6396" s="2">
        <f>Table1[[#This Row],[Selling Price]]*Table1[[#This Row],[Quantity]]</f>
        <v>118.4</v>
      </c>
      <c r="V6396" s="4">
        <v>0</v>
      </c>
      <c r="W6396">
        <v>365</v>
      </c>
      <c r="X6396" t="s">
        <v>36</v>
      </c>
      <c r="Y6396" t="s">
        <v>52</v>
      </c>
      <c r="Z6396" s="2">
        <v>6.6462821687516902</v>
      </c>
    </row>
    <row r="6397" spans="1:26" x14ac:dyDescent="0.35">
      <c r="A6397" t="s">
        <v>445</v>
      </c>
      <c r="B6397" t="s">
        <v>446</v>
      </c>
      <c r="C6397" t="s">
        <v>64</v>
      </c>
      <c r="D6397" t="s">
        <v>46</v>
      </c>
      <c r="E6397" t="s">
        <v>75</v>
      </c>
      <c r="F6397" t="s">
        <v>447</v>
      </c>
      <c r="G6397" t="s">
        <v>448</v>
      </c>
      <c r="H6397" t="s">
        <v>32</v>
      </c>
      <c r="I6397" t="s">
        <v>442</v>
      </c>
      <c r="J6397" s="1">
        <v>43062</v>
      </c>
      <c r="K6397" s="1">
        <v>43067</v>
      </c>
      <c r="L6397" t="s">
        <v>60</v>
      </c>
      <c r="M6397">
        <f>Table1[[#This Row],[Ship Date]]-Table1[[#This Row],[Order Date]]</f>
        <v>5</v>
      </c>
      <c r="N6397">
        <v>11</v>
      </c>
      <c r="O6397" t="s">
        <v>35</v>
      </c>
      <c r="P6397" s="3">
        <v>3.3039999999999998</v>
      </c>
      <c r="Q6397" s="3">
        <v>2.2125132389026789</v>
      </c>
      <c r="R6397" s="3">
        <f>(Table1[[#This Row],[Selling Price]]-Table1[[#This Row],[Cost Price]])</f>
        <v>1.0914867610973209</v>
      </c>
      <c r="S6397" s="12">
        <f>(Table1[[#This Row],[Profit]]/Table1[[#This Row],[Selling Price]])</f>
        <v>0.33035313592533927</v>
      </c>
      <c r="T6397">
        <v>1</v>
      </c>
      <c r="U6397" s="2">
        <f>Table1[[#This Row],[Selling Price]]*Table1[[#This Row],[Quantity]]</f>
        <v>3.3039999999999998</v>
      </c>
      <c r="V6397" s="4">
        <v>0.2</v>
      </c>
      <c r="W6397">
        <v>255</v>
      </c>
      <c r="X6397" t="s">
        <v>36</v>
      </c>
      <c r="Y6397" t="s">
        <v>52</v>
      </c>
      <c r="Z6397" s="2">
        <v>5.6195757847011896</v>
      </c>
    </row>
    <row r="6398" spans="1:26" x14ac:dyDescent="0.35">
      <c r="A6398" t="s">
        <v>445</v>
      </c>
      <c r="B6398" t="s">
        <v>446</v>
      </c>
      <c r="C6398" t="s">
        <v>64</v>
      </c>
      <c r="D6398" t="s">
        <v>46</v>
      </c>
      <c r="E6398" t="s">
        <v>65</v>
      </c>
      <c r="F6398" t="s">
        <v>509</v>
      </c>
      <c r="G6398" t="s">
        <v>510</v>
      </c>
      <c r="H6398" t="s">
        <v>32</v>
      </c>
      <c r="I6398" t="s">
        <v>508</v>
      </c>
      <c r="J6398" s="1">
        <v>43044</v>
      </c>
      <c r="K6398" s="1">
        <v>43051</v>
      </c>
      <c r="L6398" t="s">
        <v>60</v>
      </c>
      <c r="M6398">
        <f>Table1[[#This Row],[Ship Date]]-Table1[[#This Row],[Order Date]]</f>
        <v>7</v>
      </c>
      <c r="N6398">
        <v>11</v>
      </c>
      <c r="O6398" t="s">
        <v>35</v>
      </c>
      <c r="P6398" s="3">
        <v>243.99199999999999</v>
      </c>
      <c r="Q6398" s="3">
        <v>206.27710462603309</v>
      </c>
      <c r="R6398" s="3">
        <f>(Table1[[#This Row],[Selling Price]]-Table1[[#This Row],[Cost Price]])</f>
        <v>37.714895373966897</v>
      </c>
      <c r="S6398" s="12">
        <f>(Table1[[#This Row],[Profit]]/Table1[[#This Row],[Selling Price]])</f>
        <v>0.15457431134613797</v>
      </c>
      <c r="T6398">
        <v>7</v>
      </c>
      <c r="U6398" s="2">
        <f>Table1[[#This Row],[Selling Price]]*Table1[[#This Row],[Quantity]]</f>
        <v>1707.944</v>
      </c>
      <c r="V6398" s="4">
        <v>0.2</v>
      </c>
      <c r="W6398">
        <v>450</v>
      </c>
      <c r="X6398" t="s">
        <v>68</v>
      </c>
      <c r="Y6398" t="s">
        <v>68</v>
      </c>
      <c r="Z6398" s="2">
        <v>106.5886590572329</v>
      </c>
    </row>
    <row r="6399" spans="1:26" x14ac:dyDescent="0.35">
      <c r="A6399" t="s">
        <v>445</v>
      </c>
      <c r="B6399" t="s">
        <v>446</v>
      </c>
      <c r="C6399" t="s">
        <v>27</v>
      </c>
      <c r="D6399" t="s">
        <v>46</v>
      </c>
      <c r="E6399" t="s">
        <v>102</v>
      </c>
      <c r="F6399" t="s">
        <v>603</v>
      </c>
      <c r="G6399" t="s">
        <v>604</v>
      </c>
      <c r="H6399" t="s">
        <v>32</v>
      </c>
      <c r="I6399" t="s">
        <v>605</v>
      </c>
      <c r="J6399" s="1">
        <v>42501</v>
      </c>
      <c r="K6399" s="1">
        <v>42502</v>
      </c>
      <c r="L6399" t="s">
        <v>199</v>
      </c>
      <c r="M6399">
        <f>Table1[[#This Row],[Ship Date]]-Table1[[#This Row],[Order Date]]</f>
        <v>1</v>
      </c>
      <c r="N6399">
        <v>5</v>
      </c>
      <c r="O6399" t="s">
        <v>51</v>
      </c>
      <c r="P6399" s="3">
        <v>5.98</v>
      </c>
      <c r="Q6399" s="3">
        <v>4.9542334317657426</v>
      </c>
      <c r="R6399" s="3">
        <f>(Table1[[#This Row],[Selling Price]]-Table1[[#This Row],[Cost Price]])</f>
        <v>1.0257665682342578</v>
      </c>
      <c r="S6399" s="12">
        <f>(Table1[[#This Row],[Profit]]/Table1[[#This Row],[Selling Price]])</f>
        <v>0.17153287094218356</v>
      </c>
      <c r="T6399">
        <v>1</v>
      </c>
      <c r="U6399" s="2">
        <f>Table1[[#This Row],[Selling Price]]*Table1[[#This Row],[Quantity]]</f>
        <v>5.98</v>
      </c>
      <c r="V6399" s="4">
        <v>0</v>
      </c>
      <c r="W6399">
        <v>325</v>
      </c>
      <c r="X6399" t="s">
        <v>36</v>
      </c>
      <c r="Y6399" t="s">
        <v>52</v>
      </c>
      <c r="Z6399" s="2">
        <v>13.2597875799979</v>
      </c>
    </row>
    <row r="6400" spans="1:26" x14ac:dyDescent="0.35">
      <c r="A6400" t="s">
        <v>445</v>
      </c>
      <c r="B6400" t="s">
        <v>446</v>
      </c>
      <c r="C6400" t="s">
        <v>27</v>
      </c>
      <c r="D6400" t="s">
        <v>46</v>
      </c>
      <c r="E6400" t="s">
        <v>91</v>
      </c>
      <c r="F6400" t="s">
        <v>649</v>
      </c>
      <c r="G6400" t="s">
        <v>650</v>
      </c>
      <c r="H6400" t="s">
        <v>32</v>
      </c>
      <c r="I6400" t="s">
        <v>651</v>
      </c>
      <c r="J6400" s="1">
        <v>42846</v>
      </c>
      <c r="K6400" s="1">
        <v>42850</v>
      </c>
      <c r="L6400" t="s">
        <v>34</v>
      </c>
      <c r="M6400">
        <f>Table1[[#This Row],[Ship Date]]-Table1[[#This Row],[Order Date]]</f>
        <v>4</v>
      </c>
      <c r="N6400">
        <v>4</v>
      </c>
      <c r="O6400" t="s">
        <v>106</v>
      </c>
      <c r="P6400" s="3">
        <v>97.263999999999996</v>
      </c>
      <c r="Q6400" s="3">
        <v>64.966745941602042</v>
      </c>
      <c r="R6400" s="3">
        <f>(Table1[[#This Row],[Selling Price]]-Table1[[#This Row],[Cost Price]])</f>
        <v>32.297254058397954</v>
      </c>
      <c r="S6400" s="12">
        <f>(Table1[[#This Row],[Profit]]/Table1[[#This Row],[Selling Price]])</f>
        <v>0.33205763754727297</v>
      </c>
      <c r="T6400">
        <v>4</v>
      </c>
      <c r="U6400" s="2">
        <f>Table1[[#This Row],[Selling Price]]*Table1[[#This Row],[Quantity]]</f>
        <v>389.05599999999998</v>
      </c>
      <c r="V6400" s="4">
        <v>0.8</v>
      </c>
      <c r="W6400">
        <v>260</v>
      </c>
      <c r="X6400" t="s">
        <v>36</v>
      </c>
      <c r="Y6400" t="s">
        <v>36</v>
      </c>
      <c r="Z6400" s="2">
        <v>573.09267680010078</v>
      </c>
    </row>
    <row r="6401" spans="1:26" x14ac:dyDescent="0.35">
      <c r="A6401" t="s">
        <v>445</v>
      </c>
      <c r="B6401" t="s">
        <v>446</v>
      </c>
      <c r="C6401" t="s">
        <v>55</v>
      </c>
      <c r="D6401" t="s">
        <v>46</v>
      </c>
      <c r="E6401" t="s">
        <v>75</v>
      </c>
      <c r="F6401" t="s">
        <v>698</v>
      </c>
      <c r="G6401" t="s">
        <v>699</v>
      </c>
      <c r="H6401" t="s">
        <v>32</v>
      </c>
      <c r="I6401" t="s">
        <v>693</v>
      </c>
      <c r="J6401" s="1">
        <v>42289</v>
      </c>
      <c r="K6401" s="1">
        <v>42291</v>
      </c>
      <c r="L6401" t="s">
        <v>199</v>
      </c>
      <c r="M6401">
        <f>Table1[[#This Row],[Ship Date]]-Table1[[#This Row],[Order Date]]</f>
        <v>2</v>
      </c>
      <c r="N6401">
        <v>10</v>
      </c>
      <c r="O6401" t="s">
        <v>61</v>
      </c>
      <c r="P6401" s="3">
        <v>19.899999999999999</v>
      </c>
      <c r="Q6401" s="3">
        <v>13.699630223712751</v>
      </c>
      <c r="R6401" s="3">
        <f>(Table1[[#This Row],[Selling Price]]-Table1[[#This Row],[Cost Price]])</f>
        <v>6.2003697762872481</v>
      </c>
      <c r="S6401" s="12">
        <f>(Table1[[#This Row],[Profit]]/Table1[[#This Row],[Selling Price]])</f>
        <v>0.31157637066770094</v>
      </c>
      <c r="T6401">
        <v>5</v>
      </c>
      <c r="U6401" s="2">
        <f>Table1[[#This Row],[Selling Price]]*Table1[[#This Row],[Quantity]]</f>
        <v>99.5</v>
      </c>
      <c r="V6401" s="4">
        <v>0</v>
      </c>
      <c r="W6401">
        <v>201</v>
      </c>
      <c r="X6401" t="s">
        <v>36</v>
      </c>
      <c r="Y6401" t="s">
        <v>52</v>
      </c>
      <c r="Z6401" s="2">
        <v>10.224251827325631</v>
      </c>
    </row>
    <row r="6402" spans="1:26" x14ac:dyDescent="0.35">
      <c r="A6402" t="s">
        <v>445</v>
      </c>
      <c r="B6402" t="s">
        <v>446</v>
      </c>
      <c r="C6402" t="s">
        <v>27</v>
      </c>
      <c r="D6402" t="s">
        <v>46</v>
      </c>
      <c r="E6402" t="s">
        <v>65</v>
      </c>
      <c r="F6402" t="s">
        <v>830</v>
      </c>
      <c r="G6402" t="s">
        <v>831</v>
      </c>
      <c r="H6402" t="s">
        <v>32</v>
      </c>
      <c r="I6402" t="s">
        <v>829</v>
      </c>
      <c r="J6402" s="1">
        <v>41791</v>
      </c>
      <c r="K6402" s="1">
        <v>41796</v>
      </c>
      <c r="L6402" t="s">
        <v>34</v>
      </c>
      <c r="M6402">
        <f>Table1[[#This Row],[Ship Date]]-Table1[[#This Row],[Order Date]]</f>
        <v>5</v>
      </c>
      <c r="N6402">
        <v>6</v>
      </c>
      <c r="O6402" t="s">
        <v>51</v>
      </c>
      <c r="P6402" s="3">
        <v>166.72</v>
      </c>
      <c r="Q6402" s="3">
        <v>110.79324798903831</v>
      </c>
      <c r="R6402" s="3">
        <f>(Table1[[#This Row],[Selling Price]]-Table1[[#This Row],[Cost Price]])</f>
        <v>55.926752010961692</v>
      </c>
      <c r="S6402" s="12">
        <f>(Table1[[#This Row],[Profit]]/Table1[[#This Row],[Selling Price]])</f>
        <v>0.33545316705231343</v>
      </c>
      <c r="T6402">
        <v>2</v>
      </c>
      <c r="U6402" s="2">
        <f>Table1[[#This Row],[Selling Price]]*Table1[[#This Row],[Quantity]]</f>
        <v>333.44</v>
      </c>
      <c r="V6402" s="4">
        <v>0</v>
      </c>
      <c r="W6402">
        <v>484</v>
      </c>
      <c r="X6402" t="s">
        <v>36</v>
      </c>
      <c r="Y6402" t="s">
        <v>68</v>
      </c>
      <c r="Z6402" s="2">
        <v>58.232792521052943</v>
      </c>
    </row>
    <row r="6403" spans="1:26" x14ac:dyDescent="0.35">
      <c r="A6403" t="s">
        <v>445</v>
      </c>
      <c r="B6403" t="s">
        <v>446</v>
      </c>
      <c r="C6403" t="s">
        <v>55</v>
      </c>
      <c r="D6403" t="s">
        <v>46</v>
      </c>
      <c r="E6403" t="s">
        <v>102</v>
      </c>
      <c r="F6403" t="s">
        <v>910</v>
      </c>
      <c r="G6403" t="s">
        <v>911</v>
      </c>
      <c r="H6403" t="s">
        <v>32</v>
      </c>
      <c r="I6403" t="s">
        <v>909</v>
      </c>
      <c r="J6403" s="1">
        <v>43021</v>
      </c>
      <c r="K6403" s="1">
        <v>43025</v>
      </c>
      <c r="L6403" t="s">
        <v>60</v>
      </c>
      <c r="M6403">
        <f>Table1[[#This Row],[Ship Date]]-Table1[[#This Row],[Order Date]]</f>
        <v>4</v>
      </c>
      <c r="N6403">
        <v>10</v>
      </c>
      <c r="O6403" t="s">
        <v>61</v>
      </c>
      <c r="P6403" s="3">
        <v>18.175999999999998</v>
      </c>
      <c r="Q6403" s="3">
        <v>13.46472085198015</v>
      </c>
      <c r="R6403" s="3">
        <f>(Table1[[#This Row],[Selling Price]]-Table1[[#This Row],[Cost Price]])</f>
        <v>4.7112791480198482</v>
      </c>
      <c r="S6403" s="12">
        <f>(Table1[[#This Row],[Profit]]/Table1[[#This Row],[Selling Price]])</f>
        <v>0.25920329819651455</v>
      </c>
      <c r="T6403">
        <v>4</v>
      </c>
      <c r="U6403" s="2">
        <f>Table1[[#This Row],[Selling Price]]*Table1[[#This Row],[Quantity]]</f>
        <v>72.703999999999994</v>
      </c>
      <c r="V6403" s="4">
        <v>0.2</v>
      </c>
      <c r="W6403">
        <v>404</v>
      </c>
      <c r="X6403" t="s">
        <v>36</v>
      </c>
      <c r="Y6403" t="s">
        <v>52</v>
      </c>
      <c r="Z6403" s="2">
        <v>3.9352194347964891</v>
      </c>
    </row>
    <row r="6404" spans="1:26" x14ac:dyDescent="0.35">
      <c r="A6404" t="s">
        <v>445</v>
      </c>
      <c r="B6404" t="s">
        <v>446</v>
      </c>
      <c r="C6404" t="s">
        <v>64</v>
      </c>
      <c r="D6404" t="s">
        <v>46</v>
      </c>
      <c r="E6404" t="s">
        <v>86</v>
      </c>
      <c r="F6404" t="s">
        <v>1088</v>
      </c>
      <c r="G6404" t="s">
        <v>1089</v>
      </c>
      <c r="H6404" t="s">
        <v>32</v>
      </c>
      <c r="I6404" t="s">
        <v>1085</v>
      </c>
      <c r="J6404" s="1">
        <v>42614</v>
      </c>
      <c r="K6404" s="1">
        <v>42616</v>
      </c>
      <c r="L6404" t="s">
        <v>199</v>
      </c>
      <c r="M6404">
        <f>Table1[[#This Row],[Ship Date]]-Table1[[#This Row],[Order Date]]</f>
        <v>2</v>
      </c>
      <c r="N6404">
        <v>9</v>
      </c>
      <c r="O6404" t="s">
        <v>61</v>
      </c>
      <c r="P6404" s="3">
        <v>3.048</v>
      </c>
      <c r="Q6404" s="3">
        <v>2.394258663261382</v>
      </c>
      <c r="R6404" s="3">
        <f>(Table1[[#This Row],[Selling Price]]-Table1[[#This Row],[Cost Price]])</f>
        <v>0.65374133673861801</v>
      </c>
      <c r="S6404" s="12">
        <f>(Table1[[#This Row],[Profit]]/Table1[[#This Row],[Selling Price]])</f>
        <v>0.21448206585912663</v>
      </c>
      <c r="T6404">
        <v>1</v>
      </c>
      <c r="U6404" s="2">
        <f>Table1[[#This Row],[Selling Price]]*Table1[[#This Row],[Quantity]]</f>
        <v>3.048</v>
      </c>
      <c r="V6404" s="4">
        <v>0.2</v>
      </c>
      <c r="W6404">
        <v>497</v>
      </c>
      <c r="X6404" t="s">
        <v>36</v>
      </c>
      <c r="Y6404" t="s">
        <v>52</v>
      </c>
      <c r="Z6404" s="2">
        <v>4.7673960547511829</v>
      </c>
    </row>
    <row r="6405" spans="1:26" x14ac:dyDescent="0.35">
      <c r="A6405" t="s">
        <v>445</v>
      </c>
      <c r="B6405" t="s">
        <v>446</v>
      </c>
      <c r="C6405" t="s">
        <v>45</v>
      </c>
      <c r="D6405" t="s">
        <v>46</v>
      </c>
      <c r="E6405" t="s">
        <v>75</v>
      </c>
      <c r="F6405" t="s">
        <v>1203</v>
      </c>
      <c r="G6405" t="s">
        <v>1204</v>
      </c>
      <c r="H6405" t="s">
        <v>32</v>
      </c>
      <c r="I6405" t="s">
        <v>1205</v>
      </c>
      <c r="J6405" s="1">
        <v>41745</v>
      </c>
      <c r="K6405" s="1">
        <v>41749</v>
      </c>
      <c r="L6405" t="s">
        <v>60</v>
      </c>
      <c r="M6405">
        <f>Table1[[#This Row],[Ship Date]]-Table1[[#This Row],[Order Date]]</f>
        <v>4</v>
      </c>
      <c r="N6405">
        <v>4</v>
      </c>
      <c r="O6405" t="s">
        <v>106</v>
      </c>
      <c r="P6405" s="3">
        <v>39.072000000000003</v>
      </c>
      <c r="Q6405" s="3">
        <v>31.349507702263882</v>
      </c>
      <c r="R6405" s="3">
        <f>(Table1[[#This Row],[Selling Price]]-Table1[[#This Row],[Cost Price]])</f>
        <v>7.722492297736121</v>
      </c>
      <c r="S6405" s="12">
        <f>(Table1[[#This Row],[Profit]]/Table1[[#This Row],[Selling Price]])</f>
        <v>0.19764773489291873</v>
      </c>
      <c r="T6405">
        <v>6</v>
      </c>
      <c r="U6405" s="2">
        <f>Table1[[#This Row],[Selling Price]]*Table1[[#This Row],[Quantity]]</f>
        <v>234.43200000000002</v>
      </c>
      <c r="V6405" s="4">
        <v>0.2</v>
      </c>
      <c r="W6405">
        <v>292</v>
      </c>
      <c r="X6405" t="s">
        <v>36</v>
      </c>
      <c r="Y6405" t="s">
        <v>52</v>
      </c>
      <c r="Z6405" s="2">
        <v>23.518825242770951</v>
      </c>
    </row>
    <row r="6406" spans="1:26" x14ac:dyDescent="0.35">
      <c r="A6406" t="s">
        <v>445</v>
      </c>
      <c r="B6406" t="s">
        <v>446</v>
      </c>
      <c r="C6406" t="s">
        <v>27</v>
      </c>
      <c r="D6406" t="s">
        <v>46</v>
      </c>
      <c r="E6406" t="s">
        <v>86</v>
      </c>
      <c r="F6406" t="s">
        <v>2035</v>
      </c>
      <c r="G6406" t="s">
        <v>2036</v>
      </c>
      <c r="H6406" t="s">
        <v>32</v>
      </c>
      <c r="I6406" t="s">
        <v>2030</v>
      </c>
      <c r="J6406" s="1">
        <v>41818</v>
      </c>
      <c r="K6406" s="1">
        <v>41822</v>
      </c>
      <c r="L6406" t="s">
        <v>60</v>
      </c>
      <c r="M6406">
        <f>Table1[[#This Row],[Ship Date]]-Table1[[#This Row],[Order Date]]</f>
        <v>4</v>
      </c>
      <c r="N6406">
        <v>6</v>
      </c>
      <c r="O6406" t="s">
        <v>51</v>
      </c>
      <c r="P6406" s="3">
        <v>31.085999999999999</v>
      </c>
      <c r="Q6406" s="3">
        <v>23.156131287465961</v>
      </c>
      <c r="R6406" s="3">
        <f>(Table1[[#This Row],[Selling Price]]-Table1[[#This Row],[Cost Price]])</f>
        <v>7.9298687125340379</v>
      </c>
      <c r="S6406" s="12">
        <f>(Table1[[#This Row],[Profit]]/Table1[[#This Row],[Selling Price]])</f>
        <v>0.25509453492035122</v>
      </c>
      <c r="T6406">
        <v>3</v>
      </c>
      <c r="U6406" s="2">
        <f>Table1[[#This Row],[Selling Price]]*Table1[[#This Row],[Quantity]]</f>
        <v>93.257999999999996</v>
      </c>
      <c r="V6406" s="4">
        <v>0.7</v>
      </c>
      <c r="W6406">
        <v>204</v>
      </c>
      <c r="X6406" t="s">
        <v>36</v>
      </c>
      <c r="Y6406" t="s">
        <v>68</v>
      </c>
      <c r="Z6406" s="2">
        <v>80.412205988892012</v>
      </c>
    </row>
    <row r="6407" spans="1:26" x14ac:dyDescent="0.35">
      <c r="A6407" t="s">
        <v>445</v>
      </c>
      <c r="B6407" t="s">
        <v>446</v>
      </c>
      <c r="C6407" t="s">
        <v>55</v>
      </c>
      <c r="D6407" t="s">
        <v>46</v>
      </c>
      <c r="E6407" t="s">
        <v>102</v>
      </c>
      <c r="F6407" t="s">
        <v>2103</v>
      </c>
      <c r="G6407" t="s">
        <v>2104</v>
      </c>
      <c r="H6407" t="s">
        <v>32</v>
      </c>
      <c r="I6407" t="s">
        <v>2105</v>
      </c>
      <c r="J6407" s="1">
        <v>41854</v>
      </c>
      <c r="K6407" s="1">
        <v>41859</v>
      </c>
      <c r="L6407" t="s">
        <v>60</v>
      </c>
      <c r="M6407">
        <f>Table1[[#This Row],[Ship Date]]-Table1[[#This Row],[Order Date]]</f>
        <v>5</v>
      </c>
      <c r="N6407">
        <v>8</v>
      </c>
      <c r="O6407" t="s">
        <v>61</v>
      </c>
      <c r="P6407" s="3">
        <v>39.96</v>
      </c>
      <c r="Q6407" s="3">
        <v>30.295580491715391</v>
      </c>
      <c r="R6407" s="3">
        <f>(Table1[[#This Row],[Selling Price]]-Table1[[#This Row],[Cost Price]])</f>
        <v>9.6644195082846096</v>
      </c>
      <c r="S6407" s="12">
        <f>(Table1[[#This Row],[Profit]]/Table1[[#This Row],[Selling Price]])</f>
        <v>0.24185234004716238</v>
      </c>
      <c r="T6407">
        <v>2</v>
      </c>
      <c r="U6407" s="2">
        <f>Table1[[#This Row],[Selling Price]]*Table1[[#This Row],[Quantity]]</f>
        <v>79.92</v>
      </c>
      <c r="V6407" s="4">
        <v>0</v>
      </c>
      <c r="W6407">
        <v>258</v>
      </c>
      <c r="X6407" t="s">
        <v>36</v>
      </c>
      <c r="Y6407" t="s">
        <v>68</v>
      </c>
      <c r="Z6407" s="2">
        <v>48.189270127576847</v>
      </c>
    </row>
    <row r="6408" spans="1:26" x14ac:dyDescent="0.35">
      <c r="A6408" t="s">
        <v>445</v>
      </c>
      <c r="B6408" t="s">
        <v>446</v>
      </c>
      <c r="C6408" t="s">
        <v>27</v>
      </c>
      <c r="D6408" t="s">
        <v>46</v>
      </c>
      <c r="E6408" t="s">
        <v>102</v>
      </c>
      <c r="F6408" t="s">
        <v>2181</v>
      </c>
      <c r="G6408" t="s">
        <v>2182</v>
      </c>
      <c r="H6408" t="s">
        <v>32</v>
      </c>
      <c r="I6408" t="s">
        <v>2183</v>
      </c>
      <c r="J6408" s="1">
        <v>43037</v>
      </c>
      <c r="K6408" s="1">
        <v>43039</v>
      </c>
      <c r="L6408" t="s">
        <v>34</v>
      </c>
      <c r="M6408">
        <f>Table1[[#This Row],[Ship Date]]-Table1[[#This Row],[Order Date]]</f>
        <v>2</v>
      </c>
      <c r="N6408">
        <v>10</v>
      </c>
      <c r="O6408" t="s">
        <v>61</v>
      </c>
      <c r="P6408" s="3">
        <v>46.96</v>
      </c>
      <c r="Q6408" s="3">
        <v>30.788046026414229</v>
      </c>
      <c r="R6408" s="3">
        <f>(Table1[[#This Row],[Selling Price]]-Table1[[#This Row],[Cost Price]])</f>
        <v>16.171953973585772</v>
      </c>
      <c r="S6408" s="12">
        <f>(Table1[[#This Row],[Profit]]/Table1[[#This Row],[Selling Price]])</f>
        <v>0.34437721408828303</v>
      </c>
      <c r="T6408">
        <v>8</v>
      </c>
      <c r="U6408" s="2">
        <f>Table1[[#This Row],[Selling Price]]*Table1[[#This Row],[Quantity]]</f>
        <v>375.68</v>
      </c>
      <c r="V6408" s="4">
        <v>0</v>
      </c>
      <c r="W6408">
        <v>410</v>
      </c>
      <c r="X6408" t="s">
        <v>36</v>
      </c>
      <c r="Y6408" t="s">
        <v>52</v>
      </c>
      <c r="Z6408" s="2">
        <v>12.97484368196505</v>
      </c>
    </row>
    <row r="6409" spans="1:26" x14ac:dyDescent="0.35">
      <c r="A6409" t="s">
        <v>445</v>
      </c>
      <c r="B6409" t="s">
        <v>446</v>
      </c>
      <c r="C6409" t="s">
        <v>64</v>
      </c>
      <c r="D6409" t="s">
        <v>46</v>
      </c>
      <c r="E6409" t="s">
        <v>86</v>
      </c>
      <c r="F6409" t="s">
        <v>576</v>
      </c>
      <c r="G6409" t="s">
        <v>577</v>
      </c>
      <c r="H6409" t="s">
        <v>32</v>
      </c>
      <c r="I6409" t="s">
        <v>2444</v>
      </c>
      <c r="J6409" s="1">
        <v>42098</v>
      </c>
      <c r="K6409" s="1">
        <v>42102</v>
      </c>
      <c r="L6409" t="s">
        <v>60</v>
      </c>
      <c r="M6409">
        <f>Table1[[#This Row],[Ship Date]]-Table1[[#This Row],[Order Date]]</f>
        <v>4</v>
      </c>
      <c r="N6409">
        <v>4</v>
      </c>
      <c r="O6409" t="s">
        <v>106</v>
      </c>
      <c r="P6409" s="3">
        <v>82.343999999999994</v>
      </c>
      <c r="Q6409" s="3">
        <v>60.301705070698247</v>
      </c>
      <c r="R6409" s="3">
        <f>(Table1[[#This Row],[Selling Price]]-Table1[[#This Row],[Cost Price]])</f>
        <v>22.042294929301747</v>
      </c>
      <c r="S6409" s="12">
        <f>(Table1[[#This Row],[Profit]]/Table1[[#This Row],[Selling Price]])</f>
        <v>0.26768550142453301</v>
      </c>
      <c r="T6409">
        <v>3</v>
      </c>
      <c r="U6409" s="2">
        <f>Table1[[#This Row],[Selling Price]]*Table1[[#This Row],[Quantity]]</f>
        <v>247.03199999999998</v>
      </c>
      <c r="V6409" s="4">
        <v>0.2</v>
      </c>
      <c r="W6409">
        <v>239</v>
      </c>
      <c r="X6409" t="s">
        <v>36</v>
      </c>
      <c r="Y6409" t="s">
        <v>68</v>
      </c>
      <c r="Z6409" s="2">
        <v>43.760757763218763</v>
      </c>
    </row>
    <row r="6410" spans="1:26" x14ac:dyDescent="0.35">
      <c r="A6410" t="s">
        <v>445</v>
      </c>
      <c r="B6410" t="s">
        <v>446</v>
      </c>
      <c r="C6410" t="s">
        <v>64</v>
      </c>
      <c r="D6410" t="s">
        <v>46</v>
      </c>
      <c r="E6410" t="s">
        <v>86</v>
      </c>
      <c r="F6410" t="s">
        <v>1046</v>
      </c>
      <c r="G6410" t="s">
        <v>1047</v>
      </c>
      <c r="H6410" t="s">
        <v>32</v>
      </c>
      <c r="I6410" t="s">
        <v>2469</v>
      </c>
      <c r="J6410" s="1">
        <v>42210</v>
      </c>
      <c r="K6410" s="1">
        <v>42214</v>
      </c>
      <c r="L6410" t="s">
        <v>60</v>
      </c>
      <c r="M6410">
        <f>Table1[[#This Row],[Ship Date]]-Table1[[#This Row],[Order Date]]</f>
        <v>4</v>
      </c>
      <c r="N6410">
        <v>7</v>
      </c>
      <c r="O6410" t="s">
        <v>51</v>
      </c>
      <c r="P6410" s="3">
        <v>25.175999999999998</v>
      </c>
      <c r="Q6410" s="3">
        <v>17.831096631289899</v>
      </c>
      <c r="R6410" s="3">
        <f>(Table1[[#This Row],[Selling Price]]-Table1[[#This Row],[Cost Price]])</f>
        <v>7.3449033687100993</v>
      </c>
      <c r="S6410" s="12">
        <f>(Table1[[#This Row],[Profit]]/Table1[[#This Row],[Selling Price]])</f>
        <v>0.29174226917342311</v>
      </c>
      <c r="T6410">
        <v>4</v>
      </c>
      <c r="U6410" s="2">
        <f>Table1[[#This Row],[Selling Price]]*Table1[[#This Row],[Quantity]]</f>
        <v>100.70399999999999</v>
      </c>
      <c r="V6410" s="4">
        <v>0.7</v>
      </c>
      <c r="W6410">
        <v>308</v>
      </c>
      <c r="X6410" t="s">
        <v>36</v>
      </c>
      <c r="Y6410" t="s">
        <v>68</v>
      </c>
      <c r="Z6410" s="2">
        <v>35.734421119520782</v>
      </c>
    </row>
    <row r="6411" spans="1:26" x14ac:dyDescent="0.35">
      <c r="A6411" t="s">
        <v>445</v>
      </c>
      <c r="B6411" t="s">
        <v>446</v>
      </c>
      <c r="C6411" t="s">
        <v>64</v>
      </c>
      <c r="D6411" t="s">
        <v>46</v>
      </c>
      <c r="E6411" t="s">
        <v>86</v>
      </c>
      <c r="F6411" t="s">
        <v>2531</v>
      </c>
      <c r="G6411" t="s">
        <v>2532</v>
      </c>
      <c r="H6411" t="s">
        <v>32</v>
      </c>
      <c r="I6411" t="s">
        <v>2530</v>
      </c>
      <c r="J6411" s="1">
        <v>42693</v>
      </c>
      <c r="K6411" s="1">
        <v>42698</v>
      </c>
      <c r="L6411" t="s">
        <v>60</v>
      </c>
      <c r="M6411">
        <f>Table1[[#This Row],[Ship Date]]-Table1[[#This Row],[Order Date]]</f>
        <v>5</v>
      </c>
      <c r="N6411">
        <v>11</v>
      </c>
      <c r="O6411" t="s">
        <v>35</v>
      </c>
      <c r="P6411" s="3">
        <v>10.78</v>
      </c>
      <c r="Q6411" s="3">
        <v>7.3745659910225969</v>
      </c>
      <c r="R6411" s="3">
        <f>(Table1[[#This Row],[Selling Price]]-Table1[[#This Row],[Cost Price]])</f>
        <v>3.4054340089774024</v>
      </c>
      <c r="S6411" s="12">
        <f>(Table1[[#This Row],[Profit]]/Table1[[#This Row],[Selling Price]])</f>
        <v>0.31590296929289452</v>
      </c>
      <c r="T6411">
        <v>5</v>
      </c>
      <c r="U6411" s="2">
        <f>Table1[[#This Row],[Selling Price]]*Table1[[#This Row],[Quantity]]</f>
        <v>53.9</v>
      </c>
      <c r="V6411" s="4">
        <v>0.8</v>
      </c>
      <c r="W6411">
        <v>245</v>
      </c>
      <c r="X6411" t="s">
        <v>36</v>
      </c>
      <c r="Y6411" t="s">
        <v>52</v>
      </c>
      <c r="Z6411" s="2">
        <v>15.809924224992351</v>
      </c>
    </row>
    <row r="6412" spans="1:26" x14ac:dyDescent="0.35">
      <c r="A6412" t="s">
        <v>445</v>
      </c>
      <c r="B6412" t="s">
        <v>446</v>
      </c>
      <c r="C6412" t="s">
        <v>45</v>
      </c>
      <c r="D6412" t="s">
        <v>46</v>
      </c>
      <c r="E6412" t="s">
        <v>75</v>
      </c>
      <c r="F6412" t="s">
        <v>183</v>
      </c>
      <c r="G6412" t="s">
        <v>184</v>
      </c>
      <c r="H6412" t="s">
        <v>32</v>
      </c>
      <c r="I6412" t="s">
        <v>2604</v>
      </c>
      <c r="J6412" s="1">
        <v>41883</v>
      </c>
      <c r="K6412" s="1">
        <v>41887</v>
      </c>
      <c r="L6412" t="s">
        <v>34</v>
      </c>
      <c r="M6412">
        <f>Table1[[#This Row],[Ship Date]]-Table1[[#This Row],[Order Date]]</f>
        <v>4</v>
      </c>
      <c r="N6412">
        <v>9</v>
      </c>
      <c r="O6412" t="s">
        <v>61</v>
      </c>
      <c r="P6412" s="3">
        <v>53.94</v>
      </c>
      <c r="Q6412" s="3">
        <v>35.289713331400513</v>
      </c>
      <c r="R6412" s="3">
        <f>(Table1[[#This Row],[Selling Price]]-Table1[[#This Row],[Cost Price]])</f>
        <v>18.650286668599485</v>
      </c>
      <c r="S6412" s="12">
        <f>(Table1[[#This Row],[Profit]]/Table1[[#This Row],[Selling Price]])</f>
        <v>0.34575985666665715</v>
      </c>
      <c r="T6412">
        <v>3</v>
      </c>
      <c r="U6412" s="2">
        <f>Table1[[#This Row],[Selling Price]]*Table1[[#This Row],[Quantity]]</f>
        <v>161.82</v>
      </c>
      <c r="V6412" s="4">
        <v>0</v>
      </c>
      <c r="W6412">
        <v>164</v>
      </c>
      <c r="X6412" t="s">
        <v>36</v>
      </c>
      <c r="Y6412" t="s">
        <v>68</v>
      </c>
      <c r="Z6412" s="2">
        <v>43.391071081502467</v>
      </c>
    </row>
    <row r="6413" spans="1:26" x14ac:dyDescent="0.35">
      <c r="A6413" t="s">
        <v>445</v>
      </c>
      <c r="B6413" t="s">
        <v>446</v>
      </c>
      <c r="C6413" t="s">
        <v>39</v>
      </c>
      <c r="D6413" t="s">
        <v>46</v>
      </c>
      <c r="E6413" t="s">
        <v>102</v>
      </c>
      <c r="F6413" t="s">
        <v>3061</v>
      </c>
      <c r="G6413" t="s">
        <v>3062</v>
      </c>
      <c r="H6413" t="s">
        <v>32</v>
      </c>
      <c r="I6413" t="s">
        <v>3063</v>
      </c>
      <c r="J6413" s="1">
        <v>42706</v>
      </c>
      <c r="K6413" s="1">
        <v>42712</v>
      </c>
      <c r="L6413" t="s">
        <v>60</v>
      </c>
      <c r="M6413">
        <f>Table1[[#This Row],[Ship Date]]-Table1[[#This Row],[Order Date]]</f>
        <v>6</v>
      </c>
      <c r="N6413">
        <v>12</v>
      </c>
      <c r="O6413" t="s">
        <v>35</v>
      </c>
      <c r="P6413" s="3">
        <v>25.92</v>
      </c>
      <c r="Q6413" s="3">
        <v>20.613656552261769</v>
      </c>
      <c r="R6413" s="3">
        <f>(Table1[[#This Row],[Selling Price]]-Table1[[#This Row],[Cost Price]])</f>
        <v>5.3063434477382323</v>
      </c>
      <c r="S6413" s="12">
        <f>(Table1[[#This Row],[Profit]]/Table1[[#This Row],[Selling Price]])</f>
        <v>0.20472004042199968</v>
      </c>
      <c r="T6413">
        <v>4</v>
      </c>
      <c r="U6413" s="2">
        <f>Table1[[#This Row],[Selling Price]]*Table1[[#This Row],[Quantity]]</f>
        <v>103.68</v>
      </c>
      <c r="V6413" s="4">
        <v>0</v>
      </c>
      <c r="W6413">
        <v>346</v>
      </c>
      <c r="X6413" t="s">
        <v>68</v>
      </c>
      <c r="Y6413" t="s">
        <v>52</v>
      </c>
      <c r="Z6413" s="2">
        <v>9.7559335791096888</v>
      </c>
    </row>
    <row r="6414" spans="1:26" x14ac:dyDescent="0.35">
      <c r="A6414" t="s">
        <v>445</v>
      </c>
      <c r="B6414" t="s">
        <v>446</v>
      </c>
      <c r="C6414" t="s">
        <v>39</v>
      </c>
      <c r="D6414" t="s">
        <v>46</v>
      </c>
      <c r="E6414" t="s">
        <v>86</v>
      </c>
      <c r="F6414" t="s">
        <v>2981</v>
      </c>
      <c r="G6414" t="s">
        <v>2982</v>
      </c>
      <c r="H6414" t="s">
        <v>32</v>
      </c>
      <c r="I6414" t="s">
        <v>3101</v>
      </c>
      <c r="J6414" s="1">
        <v>43093</v>
      </c>
      <c r="K6414" s="1">
        <v>43098</v>
      </c>
      <c r="L6414" t="s">
        <v>60</v>
      </c>
      <c r="M6414">
        <f>Table1[[#This Row],[Ship Date]]-Table1[[#This Row],[Order Date]]</f>
        <v>5</v>
      </c>
      <c r="N6414">
        <v>12</v>
      </c>
      <c r="O6414" t="s">
        <v>35</v>
      </c>
      <c r="P6414" s="3">
        <v>17.88</v>
      </c>
      <c r="Q6414" s="3">
        <v>13.85143412199854</v>
      </c>
      <c r="R6414" s="3">
        <f>(Table1[[#This Row],[Selling Price]]-Table1[[#This Row],[Cost Price]])</f>
        <v>4.0285658780014586</v>
      </c>
      <c r="S6414" s="12">
        <f>(Table1[[#This Row],[Profit]]/Table1[[#This Row],[Selling Price]])</f>
        <v>0.22531129071596526</v>
      </c>
      <c r="T6414">
        <v>3</v>
      </c>
      <c r="U6414" s="2">
        <f>Table1[[#This Row],[Selling Price]]*Table1[[#This Row],[Quantity]]</f>
        <v>53.64</v>
      </c>
      <c r="V6414" s="4">
        <v>0.2</v>
      </c>
      <c r="W6414">
        <v>220</v>
      </c>
      <c r="X6414" t="s">
        <v>36</v>
      </c>
      <c r="Y6414" t="s">
        <v>52</v>
      </c>
      <c r="Z6414" s="2">
        <v>11.176655432939979</v>
      </c>
    </row>
    <row r="6415" spans="1:26" x14ac:dyDescent="0.35">
      <c r="A6415" t="s">
        <v>445</v>
      </c>
      <c r="B6415" t="s">
        <v>446</v>
      </c>
      <c r="C6415" t="s">
        <v>39</v>
      </c>
      <c r="D6415" t="s">
        <v>46</v>
      </c>
      <c r="E6415" t="s">
        <v>270</v>
      </c>
      <c r="F6415" t="s">
        <v>766</v>
      </c>
      <c r="G6415" t="s">
        <v>767</v>
      </c>
      <c r="H6415" t="s">
        <v>32</v>
      </c>
      <c r="I6415" t="s">
        <v>3136</v>
      </c>
      <c r="J6415" s="1">
        <v>42978</v>
      </c>
      <c r="K6415" s="1">
        <v>42983</v>
      </c>
      <c r="L6415" t="s">
        <v>60</v>
      </c>
      <c r="M6415">
        <f>Table1[[#This Row],[Ship Date]]-Table1[[#This Row],[Order Date]]</f>
        <v>5</v>
      </c>
      <c r="N6415">
        <v>8</v>
      </c>
      <c r="O6415" t="s">
        <v>61</v>
      </c>
      <c r="P6415" s="3">
        <v>8.3759999999999994</v>
      </c>
      <c r="Q6415" s="3">
        <v>6.7369249598619128</v>
      </c>
      <c r="R6415" s="3">
        <f>(Table1[[#This Row],[Selling Price]]-Table1[[#This Row],[Cost Price]])</f>
        <v>1.6390750401380867</v>
      </c>
      <c r="S6415" s="12">
        <f>(Table1[[#This Row],[Profit]]/Table1[[#This Row],[Selling Price]])</f>
        <v>0.19568708693148124</v>
      </c>
      <c r="T6415">
        <v>3</v>
      </c>
      <c r="U6415" s="2">
        <f>Table1[[#This Row],[Selling Price]]*Table1[[#This Row],[Quantity]]</f>
        <v>25.128</v>
      </c>
      <c r="V6415" s="4">
        <v>0.2</v>
      </c>
      <c r="W6415">
        <v>445</v>
      </c>
      <c r="X6415" t="s">
        <v>36</v>
      </c>
      <c r="Y6415" t="s">
        <v>52</v>
      </c>
      <c r="Z6415" s="2">
        <v>4.2211072345670493</v>
      </c>
    </row>
    <row r="6416" spans="1:26" x14ac:dyDescent="0.35">
      <c r="A6416" t="s">
        <v>445</v>
      </c>
      <c r="B6416" t="s">
        <v>446</v>
      </c>
      <c r="C6416" t="s">
        <v>27</v>
      </c>
      <c r="D6416" t="s">
        <v>46</v>
      </c>
      <c r="E6416" t="s">
        <v>65</v>
      </c>
      <c r="F6416" t="s">
        <v>1121</v>
      </c>
      <c r="G6416" t="s">
        <v>1122</v>
      </c>
      <c r="H6416" t="s">
        <v>32</v>
      </c>
      <c r="I6416" t="s">
        <v>3200</v>
      </c>
      <c r="J6416" s="1">
        <v>42482</v>
      </c>
      <c r="K6416" s="1">
        <v>42487</v>
      </c>
      <c r="L6416" t="s">
        <v>60</v>
      </c>
      <c r="M6416">
        <f>Table1[[#This Row],[Ship Date]]-Table1[[#This Row],[Order Date]]</f>
        <v>5</v>
      </c>
      <c r="N6416">
        <v>4</v>
      </c>
      <c r="O6416" t="s">
        <v>106</v>
      </c>
      <c r="P6416" s="3">
        <v>23.952000000000002</v>
      </c>
      <c r="Q6416" s="3">
        <v>16.142787621433349</v>
      </c>
      <c r="R6416" s="3">
        <f>(Table1[[#This Row],[Selling Price]]-Table1[[#This Row],[Cost Price]])</f>
        <v>7.8092123785666523</v>
      </c>
      <c r="S6416" s="12">
        <f>(Table1[[#This Row],[Profit]]/Table1[[#This Row],[Selling Price]])</f>
        <v>0.32603592094884148</v>
      </c>
      <c r="T6416">
        <v>2</v>
      </c>
      <c r="U6416" s="2">
        <f>Table1[[#This Row],[Selling Price]]*Table1[[#This Row],[Quantity]]</f>
        <v>47.904000000000003</v>
      </c>
      <c r="V6416" s="4">
        <v>0.2</v>
      </c>
      <c r="W6416">
        <v>142</v>
      </c>
      <c r="X6416" t="s">
        <v>36</v>
      </c>
      <c r="Y6416" t="s">
        <v>68</v>
      </c>
      <c r="Z6416" s="2">
        <v>45.274454519077317</v>
      </c>
    </row>
    <row r="6417" spans="1:26" x14ac:dyDescent="0.35">
      <c r="A6417" t="s">
        <v>445</v>
      </c>
      <c r="B6417" t="s">
        <v>446</v>
      </c>
      <c r="C6417" t="s">
        <v>64</v>
      </c>
      <c r="D6417" t="s">
        <v>46</v>
      </c>
      <c r="E6417" t="s">
        <v>75</v>
      </c>
      <c r="F6417" t="s">
        <v>1452</v>
      </c>
      <c r="G6417" t="s">
        <v>1453</v>
      </c>
      <c r="H6417" t="s">
        <v>32</v>
      </c>
      <c r="I6417" t="s">
        <v>3212</v>
      </c>
      <c r="J6417" s="1">
        <v>42502</v>
      </c>
      <c r="K6417" s="1">
        <v>42506</v>
      </c>
      <c r="L6417" t="s">
        <v>60</v>
      </c>
      <c r="M6417">
        <f>Table1[[#This Row],[Ship Date]]-Table1[[#This Row],[Order Date]]</f>
        <v>4</v>
      </c>
      <c r="N6417">
        <v>5</v>
      </c>
      <c r="O6417" t="s">
        <v>51</v>
      </c>
      <c r="P6417" s="3">
        <v>10.96</v>
      </c>
      <c r="Q6417" s="3">
        <v>8.4166381344266785</v>
      </c>
      <c r="R6417" s="3">
        <f>(Table1[[#This Row],[Selling Price]]-Table1[[#This Row],[Cost Price]])</f>
        <v>2.5433618655733223</v>
      </c>
      <c r="S6417" s="12">
        <f>(Table1[[#This Row],[Profit]]/Table1[[#This Row],[Selling Price]])</f>
        <v>0.23205856437712793</v>
      </c>
      <c r="T6417">
        <v>4</v>
      </c>
      <c r="U6417" s="2">
        <f>Table1[[#This Row],[Selling Price]]*Table1[[#This Row],[Quantity]]</f>
        <v>43.84</v>
      </c>
      <c r="V6417" s="4">
        <v>0</v>
      </c>
      <c r="W6417">
        <v>355</v>
      </c>
      <c r="X6417" t="s">
        <v>36</v>
      </c>
      <c r="Y6417" t="s">
        <v>52</v>
      </c>
      <c r="Z6417" s="2">
        <v>7.3161200750384747</v>
      </c>
    </row>
    <row r="6418" spans="1:26" x14ac:dyDescent="0.35">
      <c r="A6418" t="s">
        <v>445</v>
      </c>
      <c r="B6418" t="s">
        <v>446</v>
      </c>
      <c r="C6418" t="s">
        <v>64</v>
      </c>
      <c r="D6418" t="s">
        <v>46</v>
      </c>
      <c r="E6418" t="s">
        <v>86</v>
      </c>
      <c r="F6418" t="s">
        <v>2190</v>
      </c>
      <c r="G6418" t="s">
        <v>2191</v>
      </c>
      <c r="H6418" t="s">
        <v>32</v>
      </c>
      <c r="I6418" t="s">
        <v>3276</v>
      </c>
      <c r="J6418" s="1">
        <v>42907</v>
      </c>
      <c r="K6418" s="1">
        <v>42911</v>
      </c>
      <c r="L6418" t="s">
        <v>34</v>
      </c>
      <c r="M6418">
        <f>Table1[[#This Row],[Ship Date]]-Table1[[#This Row],[Order Date]]</f>
        <v>4</v>
      </c>
      <c r="N6418">
        <v>6</v>
      </c>
      <c r="O6418" t="s">
        <v>51</v>
      </c>
      <c r="P6418" s="3">
        <v>41.256</v>
      </c>
      <c r="Q6418" s="3">
        <v>29.765080664829249</v>
      </c>
      <c r="R6418" s="3">
        <f>(Table1[[#This Row],[Selling Price]]-Table1[[#This Row],[Cost Price]])</f>
        <v>11.490919335170751</v>
      </c>
      <c r="S6418" s="12">
        <f>(Table1[[#This Row],[Profit]]/Table1[[#This Row],[Selling Price]])</f>
        <v>0.27852722840728017</v>
      </c>
      <c r="T6418">
        <v>6</v>
      </c>
      <c r="U6418" s="2">
        <f>Table1[[#This Row],[Selling Price]]*Table1[[#This Row],[Quantity]]</f>
        <v>247.536</v>
      </c>
      <c r="V6418" s="4">
        <v>0.7</v>
      </c>
      <c r="W6418">
        <v>310</v>
      </c>
      <c r="X6418" t="s">
        <v>36</v>
      </c>
      <c r="Y6418" t="s">
        <v>68</v>
      </c>
      <c r="Z6418" s="2">
        <v>46.80129199681808</v>
      </c>
    </row>
    <row r="6419" spans="1:26" x14ac:dyDescent="0.35">
      <c r="A6419" t="s">
        <v>445</v>
      </c>
      <c r="B6419" t="s">
        <v>446</v>
      </c>
      <c r="C6419" t="s">
        <v>55</v>
      </c>
      <c r="D6419" t="s">
        <v>46</v>
      </c>
      <c r="E6419" t="s">
        <v>86</v>
      </c>
      <c r="F6419" t="s">
        <v>3295</v>
      </c>
      <c r="G6419" t="s">
        <v>3296</v>
      </c>
      <c r="H6419" t="s">
        <v>32</v>
      </c>
      <c r="I6419" t="s">
        <v>3297</v>
      </c>
      <c r="J6419" s="1">
        <v>42273</v>
      </c>
      <c r="K6419" s="1">
        <v>42276</v>
      </c>
      <c r="L6419" t="s">
        <v>34</v>
      </c>
      <c r="M6419">
        <f>Table1[[#This Row],[Ship Date]]-Table1[[#This Row],[Order Date]]</f>
        <v>3</v>
      </c>
      <c r="N6419">
        <v>9</v>
      </c>
      <c r="O6419" t="s">
        <v>61</v>
      </c>
      <c r="P6419" s="3">
        <v>121.104</v>
      </c>
      <c r="Q6419" s="3">
        <v>80.370839827173697</v>
      </c>
      <c r="R6419" s="3">
        <f>(Table1[[#This Row],[Selling Price]]-Table1[[#This Row],[Cost Price]])</f>
        <v>40.733160172826302</v>
      </c>
      <c r="S6419" s="12">
        <f>(Table1[[#This Row],[Profit]]/Table1[[#This Row],[Selling Price]])</f>
        <v>0.33634859437199682</v>
      </c>
      <c r="T6419">
        <v>6</v>
      </c>
      <c r="U6419" s="2">
        <f>Table1[[#This Row],[Selling Price]]*Table1[[#This Row],[Quantity]]</f>
        <v>726.62400000000002</v>
      </c>
      <c r="V6419" s="4">
        <v>0.7</v>
      </c>
      <c r="W6419">
        <v>232</v>
      </c>
      <c r="X6419" t="s">
        <v>36</v>
      </c>
      <c r="Y6419" t="s">
        <v>68</v>
      </c>
      <c r="Z6419" s="2">
        <v>113.8234214813203</v>
      </c>
    </row>
    <row r="6420" spans="1:26" x14ac:dyDescent="0.35">
      <c r="A6420" t="s">
        <v>445</v>
      </c>
      <c r="B6420" t="s">
        <v>446</v>
      </c>
      <c r="C6420" t="s">
        <v>55</v>
      </c>
      <c r="D6420" t="s">
        <v>46</v>
      </c>
      <c r="E6420" t="s">
        <v>86</v>
      </c>
      <c r="F6420" t="s">
        <v>239</v>
      </c>
      <c r="G6420" t="s">
        <v>240</v>
      </c>
      <c r="H6420" t="s">
        <v>32</v>
      </c>
      <c r="I6420" t="s">
        <v>3441</v>
      </c>
      <c r="J6420" s="1">
        <v>42796</v>
      </c>
      <c r="K6420" s="1">
        <v>42802</v>
      </c>
      <c r="L6420" t="s">
        <v>60</v>
      </c>
      <c r="M6420">
        <f>Table1[[#This Row],[Ship Date]]-Table1[[#This Row],[Order Date]]</f>
        <v>6</v>
      </c>
      <c r="N6420">
        <v>3</v>
      </c>
      <c r="O6420" t="s">
        <v>106</v>
      </c>
      <c r="P6420" s="3">
        <v>12.222</v>
      </c>
      <c r="Q6420" s="3">
        <v>9.7796183033198538</v>
      </c>
      <c r="R6420" s="3">
        <f>(Table1[[#This Row],[Selling Price]]-Table1[[#This Row],[Cost Price]])</f>
        <v>2.4423816966801457</v>
      </c>
      <c r="S6420" s="12">
        <f>(Table1[[#This Row],[Profit]]/Table1[[#This Row],[Selling Price]])</f>
        <v>0.19983486308952264</v>
      </c>
      <c r="T6420">
        <v>7</v>
      </c>
      <c r="U6420" s="2">
        <f>Table1[[#This Row],[Selling Price]]*Table1[[#This Row],[Quantity]]</f>
        <v>85.554000000000002</v>
      </c>
      <c r="V6420" s="4">
        <v>0.8</v>
      </c>
      <c r="W6420">
        <v>468</v>
      </c>
      <c r="X6420" t="s">
        <v>68</v>
      </c>
      <c r="Y6420" t="s">
        <v>52</v>
      </c>
      <c r="Z6420" s="2">
        <v>12.738976162121149</v>
      </c>
    </row>
    <row r="6421" spans="1:26" x14ac:dyDescent="0.35">
      <c r="A6421" t="s">
        <v>445</v>
      </c>
      <c r="B6421" t="s">
        <v>446</v>
      </c>
      <c r="C6421" t="s">
        <v>27</v>
      </c>
      <c r="D6421" t="s">
        <v>46</v>
      </c>
      <c r="E6421" t="s">
        <v>86</v>
      </c>
      <c r="F6421" t="s">
        <v>3443</v>
      </c>
      <c r="G6421" t="s">
        <v>3444</v>
      </c>
      <c r="H6421" t="s">
        <v>32</v>
      </c>
      <c r="I6421" t="s">
        <v>3445</v>
      </c>
      <c r="J6421" s="1">
        <v>41757</v>
      </c>
      <c r="K6421" s="1">
        <v>41762</v>
      </c>
      <c r="L6421" t="s">
        <v>60</v>
      </c>
      <c r="M6421">
        <f>Table1[[#This Row],[Ship Date]]-Table1[[#This Row],[Order Date]]</f>
        <v>5</v>
      </c>
      <c r="N6421">
        <v>4</v>
      </c>
      <c r="O6421" t="s">
        <v>106</v>
      </c>
      <c r="P6421" s="3">
        <v>20.86</v>
      </c>
      <c r="Q6421" s="3">
        <v>14.63572630703613</v>
      </c>
      <c r="R6421" s="3">
        <f>(Table1[[#This Row],[Selling Price]]-Table1[[#This Row],[Cost Price]])</f>
        <v>6.2242736929638696</v>
      </c>
      <c r="S6421" s="12">
        <f>(Table1[[#This Row],[Profit]]/Table1[[#This Row],[Selling Price]])</f>
        <v>0.29838320675761598</v>
      </c>
      <c r="T6421">
        <v>2</v>
      </c>
      <c r="U6421" s="2">
        <f>Table1[[#This Row],[Selling Price]]*Table1[[#This Row],[Quantity]]</f>
        <v>41.72</v>
      </c>
      <c r="V6421" s="4">
        <v>0</v>
      </c>
      <c r="W6421">
        <v>193</v>
      </c>
      <c r="X6421" t="s">
        <v>36</v>
      </c>
      <c r="Y6421" t="s">
        <v>52</v>
      </c>
      <c r="Z6421" s="2">
        <v>15.572983135331951</v>
      </c>
    </row>
    <row r="6422" spans="1:26" x14ac:dyDescent="0.35">
      <c r="A6422" t="s">
        <v>445</v>
      </c>
      <c r="B6422" t="s">
        <v>446</v>
      </c>
      <c r="C6422" t="s">
        <v>64</v>
      </c>
      <c r="D6422" t="s">
        <v>46</v>
      </c>
      <c r="E6422" t="s">
        <v>102</v>
      </c>
      <c r="F6422" t="s">
        <v>3454</v>
      </c>
      <c r="G6422" t="s">
        <v>3455</v>
      </c>
      <c r="H6422" t="s">
        <v>32</v>
      </c>
      <c r="I6422" t="s">
        <v>3456</v>
      </c>
      <c r="J6422" s="1">
        <v>42194</v>
      </c>
      <c r="K6422" s="1">
        <v>42198</v>
      </c>
      <c r="L6422" t="s">
        <v>60</v>
      </c>
      <c r="M6422">
        <f>Table1[[#This Row],[Ship Date]]-Table1[[#This Row],[Order Date]]</f>
        <v>4</v>
      </c>
      <c r="N6422">
        <v>7</v>
      </c>
      <c r="O6422" t="s">
        <v>51</v>
      </c>
      <c r="P6422" s="3">
        <v>6.58</v>
      </c>
      <c r="Q6422" s="3">
        <v>5.5789535976737934</v>
      </c>
      <c r="R6422" s="3">
        <f>(Table1[[#This Row],[Selling Price]]-Table1[[#This Row],[Cost Price]])</f>
        <v>1.0010464023262067</v>
      </c>
      <c r="S6422" s="12">
        <f>(Table1[[#This Row],[Profit]]/Table1[[#This Row],[Selling Price]])</f>
        <v>0.15213471159972747</v>
      </c>
      <c r="T6422">
        <v>2</v>
      </c>
      <c r="U6422" s="2">
        <f>Table1[[#This Row],[Selling Price]]*Table1[[#This Row],[Quantity]]</f>
        <v>13.16</v>
      </c>
      <c r="V6422" s="4">
        <v>0</v>
      </c>
      <c r="W6422">
        <v>388</v>
      </c>
      <c r="X6422" t="s">
        <v>36</v>
      </c>
      <c r="Y6422" t="s">
        <v>52</v>
      </c>
      <c r="Z6422" s="2">
        <v>6.6541554735869113</v>
      </c>
    </row>
    <row r="6423" spans="1:26" x14ac:dyDescent="0.35">
      <c r="A6423" t="s">
        <v>445</v>
      </c>
      <c r="B6423" t="s">
        <v>446</v>
      </c>
      <c r="C6423" t="s">
        <v>64</v>
      </c>
      <c r="D6423" t="s">
        <v>46</v>
      </c>
      <c r="E6423" t="s">
        <v>47</v>
      </c>
      <c r="F6423" t="s">
        <v>1044</v>
      </c>
      <c r="G6423" t="s">
        <v>1045</v>
      </c>
      <c r="H6423" t="s">
        <v>32</v>
      </c>
      <c r="I6423" t="s">
        <v>3539</v>
      </c>
      <c r="J6423" s="1">
        <v>42044</v>
      </c>
      <c r="K6423" s="1">
        <v>42046</v>
      </c>
      <c r="L6423" t="s">
        <v>34</v>
      </c>
      <c r="M6423">
        <f>Table1[[#This Row],[Ship Date]]-Table1[[#This Row],[Order Date]]</f>
        <v>2</v>
      </c>
      <c r="N6423">
        <v>2</v>
      </c>
      <c r="O6423" t="s">
        <v>106</v>
      </c>
      <c r="P6423" s="3">
        <v>40.095999999999997</v>
      </c>
      <c r="Q6423" s="3">
        <v>33.791459399200207</v>
      </c>
      <c r="R6423" s="3">
        <f>(Table1[[#This Row],[Selling Price]]-Table1[[#This Row],[Cost Price]])</f>
        <v>6.3045406007997897</v>
      </c>
      <c r="S6423" s="12">
        <f>(Table1[[#This Row],[Profit]]/Table1[[#This Row],[Selling Price]])</f>
        <v>0.15723614826416077</v>
      </c>
      <c r="T6423">
        <v>4</v>
      </c>
      <c r="U6423" s="2">
        <f>Table1[[#This Row],[Selling Price]]*Table1[[#This Row],[Quantity]]</f>
        <v>160.38399999999999</v>
      </c>
      <c r="V6423" s="4">
        <v>0.2</v>
      </c>
      <c r="W6423">
        <v>344</v>
      </c>
      <c r="X6423" t="s">
        <v>36</v>
      </c>
      <c r="Y6423" t="s">
        <v>52</v>
      </c>
      <c r="Z6423" s="2">
        <v>30.61015144033103</v>
      </c>
    </row>
    <row r="6424" spans="1:26" x14ac:dyDescent="0.35">
      <c r="A6424" t="s">
        <v>445</v>
      </c>
      <c r="B6424" t="s">
        <v>446</v>
      </c>
      <c r="C6424" t="s">
        <v>39</v>
      </c>
      <c r="D6424" t="s">
        <v>46</v>
      </c>
      <c r="E6424" t="s">
        <v>102</v>
      </c>
      <c r="F6424" t="s">
        <v>3550</v>
      </c>
      <c r="G6424" t="s">
        <v>3551</v>
      </c>
      <c r="H6424" t="s">
        <v>32</v>
      </c>
      <c r="I6424" t="s">
        <v>3549</v>
      </c>
      <c r="J6424" s="1">
        <v>42205</v>
      </c>
      <c r="K6424" s="1">
        <v>42210</v>
      </c>
      <c r="L6424" t="s">
        <v>34</v>
      </c>
      <c r="M6424">
        <f>Table1[[#This Row],[Ship Date]]-Table1[[#This Row],[Order Date]]</f>
        <v>5</v>
      </c>
      <c r="N6424">
        <v>7</v>
      </c>
      <c r="O6424" t="s">
        <v>51</v>
      </c>
      <c r="P6424" s="3">
        <v>26.4</v>
      </c>
      <c r="Q6424" s="3">
        <v>19.980983871378211</v>
      </c>
      <c r="R6424" s="3">
        <f>(Table1[[#This Row],[Selling Price]]-Table1[[#This Row],[Cost Price]])</f>
        <v>6.4190161286217879</v>
      </c>
      <c r="S6424" s="12">
        <f>(Table1[[#This Row],[Profit]]/Table1[[#This Row],[Selling Price]])</f>
        <v>0.24314455032658289</v>
      </c>
      <c r="T6424">
        <v>5</v>
      </c>
      <c r="U6424" s="2">
        <f>Table1[[#This Row],[Selling Price]]*Table1[[#This Row],[Quantity]]</f>
        <v>132</v>
      </c>
      <c r="V6424" s="4">
        <v>0</v>
      </c>
      <c r="W6424">
        <v>183</v>
      </c>
      <c r="X6424" t="s">
        <v>36</v>
      </c>
      <c r="Y6424" t="s">
        <v>52</v>
      </c>
      <c r="Z6424" s="2">
        <v>7.3857116109417627</v>
      </c>
    </row>
    <row r="6425" spans="1:26" x14ac:dyDescent="0.35">
      <c r="A6425" t="s">
        <v>445</v>
      </c>
      <c r="B6425" t="s">
        <v>446</v>
      </c>
      <c r="C6425" t="s">
        <v>45</v>
      </c>
      <c r="D6425" t="s">
        <v>46</v>
      </c>
      <c r="E6425" t="s">
        <v>75</v>
      </c>
      <c r="F6425" t="s">
        <v>3604</v>
      </c>
      <c r="G6425" t="s">
        <v>3605</v>
      </c>
      <c r="H6425" t="s">
        <v>32</v>
      </c>
      <c r="I6425" t="s">
        <v>3603</v>
      </c>
      <c r="J6425" s="1">
        <v>41712</v>
      </c>
      <c r="K6425" s="1">
        <v>41716</v>
      </c>
      <c r="L6425" t="s">
        <v>60</v>
      </c>
      <c r="M6425">
        <f>Table1[[#This Row],[Ship Date]]-Table1[[#This Row],[Order Date]]</f>
        <v>4</v>
      </c>
      <c r="N6425">
        <v>3</v>
      </c>
      <c r="O6425" t="s">
        <v>106</v>
      </c>
      <c r="P6425" s="3">
        <v>3.38</v>
      </c>
      <c r="Q6425" s="3">
        <v>2.537458175317123</v>
      </c>
      <c r="R6425" s="3">
        <f>(Table1[[#This Row],[Selling Price]]-Table1[[#This Row],[Cost Price]])</f>
        <v>0.84254182468287686</v>
      </c>
      <c r="S6425" s="12">
        <f>(Table1[[#This Row],[Profit]]/Table1[[#This Row],[Selling Price]])</f>
        <v>0.24927272919611743</v>
      </c>
      <c r="T6425">
        <v>1</v>
      </c>
      <c r="U6425" s="2">
        <f>Table1[[#This Row],[Selling Price]]*Table1[[#This Row],[Quantity]]</f>
        <v>3.38</v>
      </c>
      <c r="V6425" s="4">
        <v>0</v>
      </c>
      <c r="W6425">
        <v>449</v>
      </c>
      <c r="X6425" t="s">
        <v>36</v>
      </c>
      <c r="Y6425" t="s">
        <v>52</v>
      </c>
      <c r="Z6425" s="2">
        <v>9.5600836816421211</v>
      </c>
    </row>
    <row r="6426" spans="1:26" x14ac:dyDescent="0.35">
      <c r="A6426" t="s">
        <v>445</v>
      </c>
      <c r="B6426" t="s">
        <v>446</v>
      </c>
      <c r="C6426" t="s">
        <v>45</v>
      </c>
      <c r="D6426" t="s">
        <v>46</v>
      </c>
      <c r="E6426" t="s">
        <v>65</v>
      </c>
      <c r="F6426" t="s">
        <v>1474</v>
      </c>
      <c r="G6426" t="s">
        <v>1475</v>
      </c>
      <c r="H6426" t="s">
        <v>32</v>
      </c>
      <c r="I6426" t="s">
        <v>3687</v>
      </c>
      <c r="J6426" s="1">
        <v>42976</v>
      </c>
      <c r="K6426" s="1">
        <v>42979</v>
      </c>
      <c r="L6426" t="s">
        <v>199</v>
      </c>
      <c r="M6426">
        <f>Table1[[#This Row],[Ship Date]]-Table1[[#This Row],[Order Date]]</f>
        <v>3</v>
      </c>
      <c r="N6426">
        <v>8</v>
      </c>
      <c r="O6426" t="s">
        <v>61</v>
      </c>
      <c r="P6426" s="3">
        <v>27.44</v>
      </c>
      <c r="Q6426" s="3">
        <v>21.695201386525891</v>
      </c>
      <c r="R6426" s="3">
        <f>(Table1[[#This Row],[Selling Price]]-Table1[[#This Row],[Cost Price]])</f>
        <v>5.74479861347411</v>
      </c>
      <c r="S6426" s="12">
        <f>(Table1[[#This Row],[Profit]]/Table1[[#This Row],[Selling Price]])</f>
        <v>0.2093585500537212</v>
      </c>
      <c r="T6426">
        <v>2</v>
      </c>
      <c r="U6426" s="2">
        <f>Table1[[#This Row],[Selling Price]]*Table1[[#This Row],[Quantity]]</f>
        <v>54.88</v>
      </c>
      <c r="V6426" s="4">
        <v>0.2</v>
      </c>
      <c r="W6426">
        <v>352</v>
      </c>
      <c r="X6426" t="s">
        <v>36</v>
      </c>
      <c r="Y6426" t="s">
        <v>52</v>
      </c>
      <c r="Z6426" s="2">
        <v>20.01649833401326</v>
      </c>
    </row>
    <row r="6427" spans="1:26" x14ac:dyDescent="0.35">
      <c r="A6427" t="s">
        <v>445</v>
      </c>
      <c r="B6427" t="s">
        <v>446</v>
      </c>
      <c r="C6427" t="s">
        <v>64</v>
      </c>
      <c r="D6427" t="s">
        <v>46</v>
      </c>
      <c r="E6427" t="s">
        <v>539</v>
      </c>
      <c r="F6427" t="s">
        <v>3704</v>
      </c>
      <c r="G6427" t="s">
        <v>3705</v>
      </c>
      <c r="H6427" t="s">
        <v>32</v>
      </c>
      <c r="I6427" t="s">
        <v>3703</v>
      </c>
      <c r="J6427" s="1">
        <v>43090</v>
      </c>
      <c r="K6427" s="1">
        <v>43097</v>
      </c>
      <c r="L6427" t="s">
        <v>60</v>
      </c>
      <c r="M6427">
        <f>Table1[[#This Row],[Ship Date]]-Table1[[#This Row],[Order Date]]</f>
        <v>7</v>
      </c>
      <c r="N6427">
        <v>12</v>
      </c>
      <c r="O6427" t="s">
        <v>35</v>
      </c>
      <c r="P6427" s="3">
        <v>69.5</v>
      </c>
      <c r="Q6427" s="3">
        <v>45.820711809031302</v>
      </c>
      <c r="R6427" s="3">
        <f>(Table1[[#This Row],[Selling Price]]-Table1[[#This Row],[Cost Price]])</f>
        <v>23.679288190968698</v>
      </c>
      <c r="S6427" s="12">
        <f>(Table1[[#This Row],[Profit]]/Table1[[#This Row],[Selling Price]])</f>
        <v>0.34070918260386618</v>
      </c>
      <c r="T6427">
        <v>5</v>
      </c>
      <c r="U6427" s="2">
        <f>Table1[[#This Row],[Selling Price]]*Table1[[#This Row],[Quantity]]</f>
        <v>347.5</v>
      </c>
      <c r="V6427" s="4">
        <v>0</v>
      </c>
      <c r="W6427">
        <v>219</v>
      </c>
      <c r="X6427" t="s">
        <v>68</v>
      </c>
      <c r="Y6427" t="s">
        <v>52</v>
      </c>
      <c r="Z6427" s="2">
        <v>24.701732347193399</v>
      </c>
    </row>
    <row r="6428" spans="1:26" x14ac:dyDescent="0.35">
      <c r="A6428" t="s">
        <v>445</v>
      </c>
      <c r="B6428" t="s">
        <v>446</v>
      </c>
      <c r="C6428" t="s">
        <v>55</v>
      </c>
      <c r="D6428" t="s">
        <v>46</v>
      </c>
      <c r="E6428" t="s">
        <v>65</v>
      </c>
      <c r="F6428" t="s">
        <v>3766</v>
      </c>
      <c r="G6428" t="s">
        <v>3767</v>
      </c>
      <c r="H6428" t="s">
        <v>32</v>
      </c>
      <c r="I6428" t="s">
        <v>3765</v>
      </c>
      <c r="J6428" s="1">
        <v>42334</v>
      </c>
      <c r="K6428" s="1">
        <v>42338</v>
      </c>
      <c r="L6428" t="s">
        <v>60</v>
      </c>
      <c r="M6428">
        <f>Table1[[#This Row],[Ship Date]]-Table1[[#This Row],[Order Date]]</f>
        <v>4</v>
      </c>
      <c r="N6428">
        <v>11</v>
      </c>
      <c r="O6428" t="s">
        <v>35</v>
      </c>
      <c r="P6428" s="3">
        <v>104.9</v>
      </c>
      <c r="Q6428" s="3">
        <v>74.447751704291974</v>
      </c>
      <c r="R6428" s="3">
        <f>(Table1[[#This Row],[Selling Price]]-Table1[[#This Row],[Cost Price]])</f>
        <v>30.452248295708031</v>
      </c>
      <c r="S6428" s="12">
        <f>(Table1[[#This Row],[Profit]]/Table1[[#This Row],[Selling Price]])</f>
        <v>0.29029788651771238</v>
      </c>
      <c r="T6428">
        <v>5</v>
      </c>
      <c r="U6428" s="2">
        <f>Table1[[#This Row],[Selling Price]]*Table1[[#This Row],[Quantity]]</f>
        <v>524.5</v>
      </c>
      <c r="V6428" s="4">
        <v>0</v>
      </c>
      <c r="W6428">
        <v>207</v>
      </c>
      <c r="X6428" t="s">
        <v>36</v>
      </c>
      <c r="Y6428" t="s">
        <v>68</v>
      </c>
      <c r="Z6428" s="2">
        <v>49.965886250520967</v>
      </c>
    </row>
    <row r="6429" spans="1:26" x14ac:dyDescent="0.35">
      <c r="A6429" t="s">
        <v>445</v>
      </c>
      <c r="B6429" t="s">
        <v>446</v>
      </c>
      <c r="C6429" t="s">
        <v>27</v>
      </c>
      <c r="D6429" t="s">
        <v>46</v>
      </c>
      <c r="E6429" t="s">
        <v>86</v>
      </c>
      <c r="F6429" t="s">
        <v>1952</v>
      </c>
      <c r="G6429" t="s">
        <v>1953</v>
      </c>
      <c r="H6429" t="s">
        <v>32</v>
      </c>
      <c r="I6429" t="s">
        <v>3804</v>
      </c>
      <c r="J6429" s="1">
        <v>42572</v>
      </c>
      <c r="K6429" s="1">
        <v>42574</v>
      </c>
      <c r="L6429" t="s">
        <v>34</v>
      </c>
      <c r="M6429">
        <f>Table1[[#This Row],[Ship Date]]-Table1[[#This Row],[Order Date]]</f>
        <v>2</v>
      </c>
      <c r="N6429">
        <v>7</v>
      </c>
      <c r="O6429" t="s">
        <v>51</v>
      </c>
      <c r="P6429" s="3">
        <v>1.9410000000000001</v>
      </c>
      <c r="Q6429" s="3">
        <v>1.3373733586712919</v>
      </c>
      <c r="R6429" s="3">
        <f>(Table1[[#This Row],[Selling Price]]-Table1[[#This Row],[Cost Price]])</f>
        <v>0.60362664132870814</v>
      </c>
      <c r="S6429" s="12">
        <f>(Table1[[#This Row],[Profit]]/Table1[[#This Row],[Selling Price]])</f>
        <v>0.31098745045270898</v>
      </c>
      <c r="T6429">
        <v>1</v>
      </c>
      <c r="U6429" s="2">
        <f>Table1[[#This Row],[Selling Price]]*Table1[[#This Row],[Quantity]]</f>
        <v>1.9410000000000001</v>
      </c>
      <c r="V6429" s="4">
        <v>0.7</v>
      </c>
      <c r="W6429">
        <v>273</v>
      </c>
      <c r="X6429" t="s">
        <v>36</v>
      </c>
      <c r="Y6429" t="s">
        <v>52</v>
      </c>
      <c r="Z6429" s="2">
        <v>11.58454798316961</v>
      </c>
    </row>
    <row r="6430" spans="1:26" x14ac:dyDescent="0.35">
      <c r="A6430" t="s">
        <v>445</v>
      </c>
      <c r="B6430" t="s">
        <v>446</v>
      </c>
      <c r="C6430" t="s">
        <v>64</v>
      </c>
      <c r="D6430" t="s">
        <v>46</v>
      </c>
      <c r="E6430" t="s">
        <v>91</v>
      </c>
      <c r="F6430" t="s">
        <v>410</v>
      </c>
      <c r="G6430" t="s">
        <v>411</v>
      </c>
      <c r="H6430" t="s">
        <v>32</v>
      </c>
      <c r="I6430" t="s">
        <v>3813</v>
      </c>
      <c r="J6430" s="1">
        <v>42990</v>
      </c>
      <c r="K6430" s="1">
        <v>42993</v>
      </c>
      <c r="L6430" t="s">
        <v>199</v>
      </c>
      <c r="M6430">
        <f>Table1[[#This Row],[Ship Date]]-Table1[[#This Row],[Order Date]]</f>
        <v>3</v>
      </c>
      <c r="N6430">
        <v>9</v>
      </c>
      <c r="O6430" t="s">
        <v>61</v>
      </c>
      <c r="P6430" s="3">
        <v>90.86</v>
      </c>
      <c r="Q6430" s="3">
        <v>76.23435248225401</v>
      </c>
      <c r="R6430" s="3">
        <f>(Table1[[#This Row],[Selling Price]]-Table1[[#This Row],[Cost Price]])</f>
        <v>14.625647517745989</v>
      </c>
      <c r="S6430" s="12">
        <f>(Table1[[#This Row],[Profit]]/Table1[[#This Row],[Selling Price]])</f>
        <v>0.16096904598003509</v>
      </c>
      <c r="T6430">
        <v>7</v>
      </c>
      <c r="U6430" s="2">
        <f>Table1[[#This Row],[Selling Price]]*Table1[[#This Row],[Quantity]]</f>
        <v>636.02</v>
      </c>
      <c r="V6430" s="4">
        <v>0</v>
      </c>
      <c r="W6430">
        <v>213</v>
      </c>
      <c r="X6430" t="s">
        <v>36</v>
      </c>
      <c r="Y6430" t="s">
        <v>52</v>
      </c>
      <c r="Z6430" s="2">
        <v>32.267768314527117</v>
      </c>
    </row>
    <row r="6431" spans="1:26" x14ac:dyDescent="0.35">
      <c r="A6431" t="s">
        <v>445</v>
      </c>
      <c r="B6431" t="s">
        <v>446</v>
      </c>
      <c r="C6431" t="s">
        <v>64</v>
      </c>
      <c r="D6431" t="s">
        <v>46</v>
      </c>
      <c r="E6431" t="s">
        <v>178</v>
      </c>
      <c r="F6431" t="s">
        <v>3862</v>
      </c>
      <c r="G6431" t="s">
        <v>3863</v>
      </c>
      <c r="H6431" t="s">
        <v>32</v>
      </c>
      <c r="I6431" t="s">
        <v>3864</v>
      </c>
      <c r="J6431" s="1">
        <v>43070</v>
      </c>
      <c r="K6431" s="1">
        <v>43074</v>
      </c>
      <c r="L6431" t="s">
        <v>60</v>
      </c>
      <c r="M6431">
        <f>Table1[[#This Row],[Ship Date]]-Table1[[#This Row],[Order Date]]</f>
        <v>4</v>
      </c>
      <c r="N6431">
        <v>12</v>
      </c>
      <c r="O6431" t="s">
        <v>35</v>
      </c>
      <c r="P6431" s="3">
        <v>104.68</v>
      </c>
      <c r="Q6431" s="3">
        <v>81.175437936874758</v>
      </c>
      <c r="R6431" s="3">
        <f>(Table1[[#This Row],[Selling Price]]-Table1[[#This Row],[Cost Price]])</f>
        <v>23.504562063125249</v>
      </c>
      <c r="S6431" s="12">
        <f>(Table1[[#This Row],[Profit]]/Table1[[#This Row],[Selling Price]])</f>
        <v>0.22453727610933558</v>
      </c>
      <c r="T6431">
        <v>5</v>
      </c>
      <c r="U6431" s="2">
        <f>Table1[[#This Row],[Selling Price]]*Table1[[#This Row],[Quantity]]</f>
        <v>523.40000000000009</v>
      </c>
      <c r="V6431" s="4">
        <v>0.2</v>
      </c>
      <c r="W6431">
        <v>182</v>
      </c>
      <c r="X6431" t="s">
        <v>36</v>
      </c>
      <c r="Y6431" t="s">
        <v>52</v>
      </c>
      <c r="Z6431" s="2">
        <v>34.586669088923067</v>
      </c>
    </row>
    <row r="6432" spans="1:26" x14ac:dyDescent="0.35">
      <c r="A6432" t="s">
        <v>445</v>
      </c>
      <c r="B6432" t="s">
        <v>446</v>
      </c>
      <c r="C6432" t="s">
        <v>27</v>
      </c>
      <c r="D6432" t="s">
        <v>46</v>
      </c>
      <c r="E6432" t="s">
        <v>102</v>
      </c>
      <c r="F6432" t="s">
        <v>2392</v>
      </c>
      <c r="G6432" t="s">
        <v>2393</v>
      </c>
      <c r="H6432" t="s">
        <v>32</v>
      </c>
      <c r="I6432" t="s">
        <v>4059</v>
      </c>
      <c r="J6432" s="1">
        <v>42114</v>
      </c>
      <c r="K6432" s="1">
        <v>42119</v>
      </c>
      <c r="L6432" t="s">
        <v>60</v>
      </c>
      <c r="M6432">
        <f>Table1[[#This Row],[Ship Date]]-Table1[[#This Row],[Order Date]]</f>
        <v>5</v>
      </c>
      <c r="N6432">
        <v>4</v>
      </c>
      <c r="O6432" t="s">
        <v>106</v>
      </c>
      <c r="P6432" s="3">
        <v>12.96</v>
      </c>
      <c r="Q6432" s="3">
        <v>10.451394654413249</v>
      </c>
      <c r="R6432" s="3">
        <f>(Table1[[#This Row],[Selling Price]]-Table1[[#This Row],[Cost Price]])</f>
        <v>2.5086053455867514</v>
      </c>
      <c r="S6432" s="12">
        <f>(Table1[[#This Row],[Profit]]/Table1[[#This Row],[Selling Price]])</f>
        <v>0.19356522728292833</v>
      </c>
      <c r="T6432">
        <v>2</v>
      </c>
      <c r="U6432" s="2">
        <f>Table1[[#This Row],[Selling Price]]*Table1[[#This Row],[Quantity]]</f>
        <v>25.92</v>
      </c>
      <c r="V6432" s="4">
        <v>0</v>
      </c>
      <c r="W6432">
        <v>176</v>
      </c>
      <c r="X6432" t="s">
        <v>36</v>
      </c>
      <c r="Y6432" t="s">
        <v>52</v>
      </c>
      <c r="Z6432" s="2">
        <v>23.01216318384693</v>
      </c>
    </row>
    <row r="6433" spans="1:26" x14ac:dyDescent="0.35">
      <c r="A6433" t="s">
        <v>445</v>
      </c>
      <c r="B6433" t="s">
        <v>446</v>
      </c>
      <c r="C6433" t="s">
        <v>39</v>
      </c>
      <c r="D6433" t="s">
        <v>46</v>
      </c>
      <c r="E6433" t="s">
        <v>91</v>
      </c>
      <c r="F6433" t="s">
        <v>3976</v>
      </c>
      <c r="G6433" t="s">
        <v>3977</v>
      </c>
      <c r="H6433" t="s">
        <v>32</v>
      </c>
      <c r="I6433" t="s">
        <v>4111</v>
      </c>
      <c r="J6433" s="1">
        <v>43071</v>
      </c>
      <c r="K6433" s="1">
        <v>43072</v>
      </c>
      <c r="L6433" t="s">
        <v>1118</v>
      </c>
      <c r="M6433">
        <f>Table1[[#This Row],[Ship Date]]-Table1[[#This Row],[Order Date]]</f>
        <v>1</v>
      </c>
      <c r="N6433">
        <v>12</v>
      </c>
      <c r="O6433" t="s">
        <v>35</v>
      </c>
      <c r="P6433" s="3">
        <v>79.47</v>
      </c>
      <c r="Q6433" s="3">
        <v>57.033610774459433</v>
      </c>
      <c r="R6433" s="3">
        <f>(Table1[[#This Row],[Selling Price]]-Table1[[#This Row],[Cost Price]])</f>
        <v>22.436389225540566</v>
      </c>
      <c r="S6433" s="12">
        <f>(Table1[[#This Row],[Profit]]/Table1[[#This Row],[Selling Price]])</f>
        <v>0.28232527023456105</v>
      </c>
      <c r="T6433">
        <v>3</v>
      </c>
      <c r="U6433" s="2">
        <f>Table1[[#This Row],[Selling Price]]*Table1[[#This Row],[Quantity]]</f>
        <v>238.41</v>
      </c>
      <c r="V6433" s="4">
        <v>0</v>
      </c>
      <c r="W6433">
        <v>416</v>
      </c>
      <c r="X6433" t="s">
        <v>36</v>
      </c>
      <c r="Y6433" t="s">
        <v>52</v>
      </c>
      <c r="Z6433" s="2">
        <v>29.098835956099691</v>
      </c>
    </row>
    <row r="6434" spans="1:26" x14ac:dyDescent="0.35">
      <c r="A6434" t="s">
        <v>445</v>
      </c>
      <c r="B6434" t="s">
        <v>446</v>
      </c>
      <c r="C6434" t="s">
        <v>39</v>
      </c>
      <c r="D6434" t="s">
        <v>46</v>
      </c>
      <c r="E6434" t="s">
        <v>47</v>
      </c>
      <c r="F6434" t="s">
        <v>4228</v>
      </c>
      <c r="G6434" t="s">
        <v>4229</v>
      </c>
      <c r="H6434" t="s">
        <v>32</v>
      </c>
      <c r="I6434" t="s">
        <v>4230</v>
      </c>
      <c r="J6434" s="1">
        <v>42811</v>
      </c>
      <c r="K6434" s="1">
        <v>42816</v>
      </c>
      <c r="L6434" t="s">
        <v>34</v>
      </c>
      <c r="M6434">
        <f>Table1[[#This Row],[Ship Date]]-Table1[[#This Row],[Order Date]]</f>
        <v>5</v>
      </c>
      <c r="N6434">
        <v>3</v>
      </c>
      <c r="O6434" t="s">
        <v>106</v>
      </c>
      <c r="P6434" s="3">
        <v>18.75</v>
      </c>
      <c r="Q6434" s="3">
        <v>13.870059831067071</v>
      </c>
      <c r="R6434" s="3">
        <f>(Table1[[#This Row],[Selling Price]]-Table1[[#This Row],[Cost Price]])</f>
        <v>4.8799401689329294</v>
      </c>
      <c r="S6434" s="12">
        <f>(Table1[[#This Row],[Profit]]/Table1[[#This Row],[Selling Price]])</f>
        <v>0.26026347567642288</v>
      </c>
      <c r="T6434">
        <v>5</v>
      </c>
      <c r="U6434" s="2">
        <f>Table1[[#This Row],[Selling Price]]*Table1[[#This Row],[Quantity]]</f>
        <v>93.75</v>
      </c>
      <c r="V6434" s="4">
        <v>0</v>
      </c>
      <c r="W6434">
        <v>342</v>
      </c>
      <c r="X6434" t="s">
        <v>36</v>
      </c>
      <c r="Y6434" t="s">
        <v>52</v>
      </c>
      <c r="Z6434" s="2">
        <v>9.5139699915440143</v>
      </c>
    </row>
    <row r="6435" spans="1:26" x14ac:dyDescent="0.35">
      <c r="A6435" t="s">
        <v>445</v>
      </c>
      <c r="B6435" t="s">
        <v>446</v>
      </c>
      <c r="C6435" t="s">
        <v>64</v>
      </c>
      <c r="D6435" t="s">
        <v>46</v>
      </c>
      <c r="E6435" t="s">
        <v>86</v>
      </c>
      <c r="F6435" t="s">
        <v>1917</v>
      </c>
      <c r="G6435" t="s">
        <v>1918</v>
      </c>
      <c r="H6435" t="s">
        <v>32</v>
      </c>
      <c r="I6435" t="s">
        <v>4278</v>
      </c>
      <c r="J6435" s="1">
        <v>42903</v>
      </c>
      <c r="K6435" s="1">
        <v>42906</v>
      </c>
      <c r="L6435" t="s">
        <v>199</v>
      </c>
      <c r="M6435">
        <f>Table1[[#This Row],[Ship Date]]-Table1[[#This Row],[Order Date]]</f>
        <v>3</v>
      </c>
      <c r="N6435">
        <v>6</v>
      </c>
      <c r="O6435" t="s">
        <v>51</v>
      </c>
      <c r="P6435" s="3">
        <v>2.3039999999999998</v>
      </c>
      <c r="Q6435" s="3">
        <v>1.5726497786200451</v>
      </c>
      <c r="R6435" s="3">
        <f>(Table1[[#This Row],[Selling Price]]-Table1[[#This Row],[Cost Price]])</f>
        <v>0.73135022137995476</v>
      </c>
      <c r="S6435" s="12">
        <f>(Table1[[#This Row],[Profit]]/Table1[[#This Row],[Selling Price]])</f>
        <v>0.31742631136282762</v>
      </c>
      <c r="T6435">
        <v>4</v>
      </c>
      <c r="U6435" s="2">
        <f>Table1[[#This Row],[Selling Price]]*Table1[[#This Row],[Quantity]]</f>
        <v>9.2159999999999993</v>
      </c>
      <c r="V6435" s="4">
        <v>0.8</v>
      </c>
      <c r="W6435">
        <v>169</v>
      </c>
      <c r="X6435" t="s">
        <v>36</v>
      </c>
      <c r="Y6435" t="s">
        <v>52</v>
      </c>
      <c r="Z6435" s="2">
        <v>5.8343025757544096</v>
      </c>
    </row>
    <row r="6436" spans="1:26" x14ac:dyDescent="0.35">
      <c r="A6436" t="s">
        <v>445</v>
      </c>
      <c r="B6436" t="s">
        <v>446</v>
      </c>
      <c r="C6436" t="s">
        <v>27</v>
      </c>
      <c r="D6436" t="s">
        <v>46</v>
      </c>
      <c r="E6436" t="s">
        <v>178</v>
      </c>
      <c r="F6436" t="s">
        <v>2937</v>
      </c>
      <c r="G6436" t="s">
        <v>2938</v>
      </c>
      <c r="H6436" t="s">
        <v>32</v>
      </c>
      <c r="I6436" t="s">
        <v>4296</v>
      </c>
      <c r="J6436" s="1">
        <v>41958</v>
      </c>
      <c r="K6436" s="1">
        <v>41965</v>
      </c>
      <c r="L6436" t="s">
        <v>60</v>
      </c>
      <c r="M6436">
        <f>Table1[[#This Row],[Ship Date]]-Table1[[#This Row],[Order Date]]</f>
        <v>7</v>
      </c>
      <c r="N6436">
        <v>11</v>
      </c>
      <c r="O6436" t="s">
        <v>35</v>
      </c>
      <c r="P6436" s="3">
        <v>604.65599999999995</v>
      </c>
      <c r="Q6436" s="3">
        <v>465.15565414311078</v>
      </c>
      <c r="R6436" s="3">
        <f>(Table1[[#This Row],[Selling Price]]-Table1[[#This Row],[Cost Price]])</f>
        <v>139.50034585688917</v>
      </c>
      <c r="S6436" s="12">
        <f>(Table1[[#This Row],[Profit]]/Table1[[#This Row],[Selling Price]])</f>
        <v>0.23071026477350623</v>
      </c>
      <c r="T6436">
        <v>9</v>
      </c>
      <c r="U6436" s="2">
        <f>Table1[[#This Row],[Selling Price]]*Table1[[#This Row],[Quantity]]</f>
        <v>5441.9039999999995</v>
      </c>
      <c r="V6436" s="4">
        <v>0.2</v>
      </c>
      <c r="W6436">
        <v>129</v>
      </c>
      <c r="X6436" t="s">
        <v>68</v>
      </c>
      <c r="Y6436" t="s">
        <v>36</v>
      </c>
      <c r="Z6436" s="2">
        <v>212.62037758408761</v>
      </c>
    </row>
    <row r="6437" spans="1:26" x14ac:dyDescent="0.35">
      <c r="A6437" t="s">
        <v>445</v>
      </c>
      <c r="B6437" t="s">
        <v>446</v>
      </c>
      <c r="C6437" t="s">
        <v>27</v>
      </c>
      <c r="D6437" t="s">
        <v>46</v>
      </c>
      <c r="E6437" t="s">
        <v>539</v>
      </c>
      <c r="F6437" t="s">
        <v>4520</v>
      </c>
      <c r="G6437" t="s">
        <v>4521</v>
      </c>
      <c r="H6437" t="s">
        <v>32</v>
      </c>
      <c r="I6437" t="s">
        <v>4522</v>
      </c>
      <c r="J6437" s="1">
        <v>42841</v>
      </c>
      <c r="K6437" s="1">
        <v>42843</v>
      </c>
      <c r="L6437" t="s">
        <v>199</v>
      </c>
      <c r="M6437">
        <f>Table1[[#This Row],[Ship Date]]-Table1[[#This Row],[Order Date]]</f>
        <v>2</v>
      </c>
      <c r="N6437">
        <v>4</v>
      </c>
      <c r="O6437" t="s">
        <v>106</v>
      </c>
      <c r="P6437" s="3">
        <v>477.24</v>
      </c>
      <c r="Q6437" s="3">
        <v>404.94569494465651</v>
      </c>
      <c r="R6437" s="3">
        <f>(Table1[[#This Row],[Selling Price]]-Table1[[#This Row],[Cost Price]])</f>
        <v>72.2943050553435</v>
      </c>
      <c r="S6437" s="12">
        <f>(Table1[[#This Row],[Profit]]/Table1[[#This Row],[Selling Price]])</f>
        <v>0.15148416950662874</v>
      </c>
      <c r="T6437">
        <v>4</v>
      </c>
      <c r="U6437" s="2">
        <f>Table1[[#This Row],[Selling Price]]*Table1[[#This Row],[Quantity]]</f>
        <v>1908.96</v>
      </c>
      <c r="V6437" s="4">
        <v>0</v>
      </c>
      <c r="W6437">
        <v>126</v>
      </c>
      <c r="X6437" t="s">
        <v>36</v>
      </c>
      <c r="Y6437" t="s">
        <v>36</v>
      </c>
      <c r="Z6437" s="2">
        <v>207.6082158226678</v>
      </c>
    </row>
    <row r="6438" spans="1:26" x14ac:dyDescent="0.35">
      <c r="A6438" t="s">
        <v>445</v>
      </c>
      <c r="B6438" t="s">
        <v>446</v>
      </c>
      <c r="C6438" t="s">
        <v>45</v>
      </c>
      <c r="D6438" t="s">
        <v>46</v>
      </c>
      <c r="E6438" t="s">
        <v>65</v>
      </c>
      <c r="F6438" t="s">
        <v>1511</v>
      </c>
      <c r="G6438" t="s">
        <v>1512</v>
      </c>
      <c r="H6438" t="s">
        <v>32</v>
      </c>
      <c r="I6438" t="s">
        <v>4641</v>
      </c>
      <c r="J6438" s="1">
        <v>42960</v>
      </c>
      <c r="K6438" s="1">
        <v>42960</v>
      </c>
      <c r="L6438" t="s">
        <v>1118</v>
      </c>
      <c r="M6438">
        <f>Table1[[#This Row],[Ship Date]]-Table1[[#This Row],[Order Date]]</f>
        <v>0</v>
      </c>
      <c r="N6438">
        <v>8</v>
      </c>
      <c r="O6438" t="s">
        <v>61</v>
      </c>
      <c r="P6438" s="3">
        <v>31.44</v>
      </c>
      <c r="Q6438" s="3">
        <v>20.780194617015781</v>
      </c>
      <c r="R6438" s="3">
        <f>(Table1[[#This Row],[Selling Price]]-Table1[[#This Row],[Cost Price]])</f>
        <v>10.659805382984221</v>
      </c>
      <c r="S6438" s="12">
        <f>(Table1[[#This Row],[Profit]]/Table1[[#This Row],[Selling Price]])</f>
        <v>0.33905233406438362</v>
      </c>
      <c r="T6438">
        <v>3</v>
      </c>
      <c r="U6438" s="2">
        <f>Table1[[#This Row],[Selling Price]]*Table1[[#This Row],[Quantity]]</f>
        <v>94.320000000000007</v>
      </c>
      <c r="V6438" s="4">
        <v>0</v>
      </c>
      <c r="W6438">
        <v>218</v>
      </c>
      <c r="X6438" t="s">
        <v>36</v>
      </c>
      <c r="Y6438" t="s">
        <v>52</v>
      </c>
      <c r="Z6438" s="2">
        <v>19.255841461748691</v>
      </c>
    </row>
    <row r="6439" spans="1:26" x14ac:dyDescent="0.35">
      <c r="A6439" t="s">
        <v>445</v>
      </c>
      <c r="B6439" t="s">
        <v>446</v>
      </c>
      <c r="C6439" t="s">
        <v>45</v>
      </c>
      <c r="D6439" t="s">
        <v>46</v>
      </c>
      <c r="E6439" t="s">
        <v>75</v>
      </c>
      <c r="F6439" t="s">
        <v>1097</v>
      </c>
      <c r="G6439" t="s">
        <v>1098</v>
      </c>
      <c r="H6439" t="s">
        <v>32</v>
      </c>
      <c r="I6439" t="s">
        <v>4648</v>
      </c>
      <c r="J6439" s="1">
        <v>42901</v>
      </c>
      <c r="K6439" s="1">
        <v>42906</v>
      </c>
      <c r="L6439" t="s">
        <v>60</v>
      </c>
      <c r="M6439">
        <f>Table1[[#This Row],[Ship Date]]-Table1[[#This Row],[Order Date]]</f>
        <v>5</v>
      </c>
      <c r="N6439">
        <v>6</v>
      </c>
      <c r="O6439" t="s">
        <v>51</v>
      </c>
      <c r="P6439" s="3">
        <v>4.26</v>
      </c>
      <c r="Q6439" s="3">
        <v>3.129897519830608</v>
      </c>
      <c r="R6439" s="3">
        <f>(Table1[[#This Row],[Selling Price]]-Table1[[#This Row],[Cost Price]])</f>
        <v>1.1301024801693917</v>
      </c>
      <c r="S6439" s="12">
        <f>(Table1[[#This Row],[Profit]]/Table1[[#This Row],[Selling Price]])</f>
        <v>0.26528227234023283</v>
      </c>
      <c r="T6439">
        <v>1</v>
      </c>
      <c r="U6439" s="2">
        <f>Table1[[#This Row],[Selling Price]]*Table1[[#This Row],[Quantity]]</f>
        <v>4.26</v>
      </c>
      <c r="V6439" s="4">
        <v>0</v>
      </c>
      <c r="W6439">
        <v>280</v>
      </c>
      <c r="X6439" t="s">
        <v>36</v>
      </c>
      <c r="Y6439" t="s">
        <v>52</v>
      </c>
      <c r="Z6439" s="2">
        <v>11.834901991265379</v>
      </c>
    </row>
    <row r="6440" spans="1:26" x14ac:dyDescent="0.35">
      <c r="A6440" t="s">
        <v>445</v>
      </c>
      <c r="B6440" t="s">
        <v>446</v>
      </c>
      <c r="C6440" t="s">
        <v>45</v>
      </c>
      <c r="D6440" t="s">
        <v>46</v>
      </c>
      <c r="E6440" t="s">
        <v>102</v>
      </c>
      <c r="F6440" t="s">
        <v>2987</v>
      </c>
      <c r="G6440" t="s">
        <v>2988</v>
      </c>
      <c r="H6440" t="s">
        <v>32</v>
      </c>
      <c r="I6440" t="s">
        <v>4727</v>
      </c>
      <c r="J6440" s="1">
        <v>42851</v>
      </c>
      <c r="K6440" s="1">
        <v>42856</v>
      </c>
      <c r="L6440" t="s">
        <v>60</v>
      </c>
      <c r="M6440">
        <f>Table1[[#This Row],[Ship Date]]-Table1[[#This Row],[Order Date]]</f>
        <v>5</v>
      </c>
      <c r="N6440">
        <v>4</v>
      </c>
      <c r="O6440" t="s">
        <v>106</v>
      </c>
      <c r="P6440" s="3">
        <v>20.34</v>
      </c>
      <c r="Q6440" s="3">
        <v>16.7312411260923</v>
      </c>
      <c r="R6440" s="3">
        <f>(Table1[[#This Row],[Selling Price]]-Table1[[#This Row],[Cost Price]])</f>
        <v>3.6087588739076999</v>
      </c>
      <c r="S6440" s="12">
        <f>(Table1[[#This Row],[Profit]]/Table1[[#This Row],[Selling Price]])</f>
        <v>0.17742177354511798</v>
      </c>
      <c r="T6440">
        <v>3</v>
      </c>
      <c r="U6440" s="2">
        <f>Table1[[#This Row],[Selling Price]]*Table1[[#This Row],[Quantity]]</f>
        <v>61.019999999999996</v>
      </c>
      <c r="V6440" s="4">
        <v>0</v>
      </c>
      <c r="W6440">
        <v>448</v>
      </c>
      <c r="X6440" t="s">
        <v>36</v>
      </c>
      <c r="Y6440" t="s">
        <v>52</v>
      </c>
      <c r="Z6440" s="2">
        <v>17.27828753088685</v>
      </c>
    </row>
    <row r="6441" spans="1:26" x14ac:dyDescent="0.35">
      <c r="A6441" t="s">
        <v>445</v>
      </c>
      <c r="B6441" t="s">
        <v>446</v>
      </c>
      <c r="C6441" t="s">
        <v>55</v>
      </c>
      <c r="D6441" t="s">
        <v>46</v>
      </c>
      <c r="E6441" t="s">
        <v>65</v>
      </c>
      <c r="F6441" t="s">
        <v>1126</v>
      </c>
      <c r="G6441" t="s">
        <v>1127</v>
      </c>
      <c r="H6441" t="s">
        <v>32</v>
      </c>
      <c r="I6441" t="s">
        <v>4746</v>
      </c>
      <c r="J6441" s="1">
        <v>41979</v>
      </c>
      <c r="K6441" s="1">
        <v>41984</v>
      </c>
      <c r="L6441" t="s">
        <v>34</v>
      </c>
      <c r="M6441">
        <f>Table1[[#This Row],[Ship Date]]-Table1[[#This Row],[Order Date]]</f>
        <v>5</v>
      </c>
      <c r="N6441">
        <v>12</v>
      </c>
      <c r="O6441" t="s">
        <v>35</v>
      </c>
      <c r="P6441" s="3">
        <v>53.423999999999999</v>
      </c>
      <c r="Q6441" s="3">
        <v>39.006904956306073</v>
      </c>
      <c r="R6441" s="3">
        <f>(Table1[[#This Row],[Selling Price]]-Table1[[#This Row],[Cost Price]])</f>
        <v>14.417095043693926</v>
      </c>
      <c r="S6441" s="12">
        <f>(Table1[[#This Row],[Profit]]/Table1[[#This Row],[Selling Price]])</f>
        <v>0.26986176706525022</v>
      </c>
      <c r="T6441">
        <v>3</v>
      </c>
      <c r="U6441" s="2">
        <f>Table1[[#This Row],[Selling Price]]*Table1[[#This Row],[Quantity]]</f>
        <v>160.27199999999999</v>
      </c>
      <c r="V6441" s="4">
        <v>0.2</v>
      </c>
      <c r="W6441">
        <v>244</v>
      </c>
      <c r="X6441" t="s">
        <v>36</v>
      </c>
      <c r="Y6441" t="s">
        <v>68</v>
      </c>
      <c r="Z6441" s="2">
        <v>59.118358163940911</v>
      </c>
    </row>
    <row r="6442" spans="1:26" x14ac:dyDescent="0.35">
      <c r="A6442" t="s">
        <v>445</v>
      </c>
      <c r="B6442" t="s">
        <v>446</v>
      </c>
      <c r="C6442" t="s">
        <v>55</v>
      </c>
      <c r="D6442" t="s">
        <v>46</v>
      </c>
      <c r="E6442" t="s">
        <v>86</v>
      </c>
      <c r="F6442" t="s">
        <v>355</v>
      </c>
      <c r="G6442" t="s">
        <v>356</v>
      </c>
      <c r="H6442" t="s">
        <v>32</v>
      </c>
      <c r="I6442" t="s">
        <v>4750</v>
      </c>
      <c r="J6442" s="1">
        <v>42421</v>
      </c>
      <c r="K6442" s="1">
        <v>42426</v>
      </c>
      <c r="L6442" t="s">
        <v>34</v>
      </c>
      <c r="M6442">
        <f>Table1[[#This Row],[Ship Date]]-Table1[[#This Row],[Order Date]]</f>
        <v>5</v>
      </c>
      <c r="N6442">
        <v>2</v>
      </c>
      <c r="O6442" t="s">
        <v>106</v>
      </c>
      <c r="P6442" s="3">
        <v>31.248000000000001</v>
      </c>
      <c r="Q6442" s="3">
        <v>20.59700697756659</v>
      </c>
      <c r="R6442" s="3">
        <f>(Table1[[#This Row],[Selling Price]]-Table1[[#This Row],[Cost Price]])</f>
        <v>10.650993022433411</v>
      </c>
      <c r="S6442" s="12">
        <f>(Table1[[#This Row],[Profit]]/Table1[[#This Row],[Selling Price]])</f>
        <v>0.34085359134771542</v>
      </c>
      <c r="T6442">
        <v>7</v>
      </c>
      <c r="U6442" s="2">
        <f>Table1[[#This Row],[Selling Price]]*Table1[[#This Row],[Quantity]]</f>
        <v>218.73600000000002</v>
      </c>
      <c r="V6442" s="4">
        <v>0.2</v>
      </c>
      <c r="W6442">
        <v>326</v>
      </c>
      <c r="X6442" t="s">
        <v>36</v>
      </c>
      <c r="Y6442" t="s">
        <v>52</v>
      </c>
      <c r="Z6442" s="2">
        <v>7.7238165695464316</v>
      </c>
    </row>
    <row r="6443" spans="1:26" x14ac:dyDescent="0.35">
      <c r="A6443" t="s">
        <v>445</v>
      </c>
      <c r="B6443" t="s">
        <v>446</v>
      </c>
      <c r="C6443" t="s">
        <v>45</v>
      </c>
      <c r="D6443" t="s">
        <v>46</v>
      </c>
      <c r="E6443" t="s">
        <v>102</v>
      </c>
      <c r="F6443" t="s">
        <v>1728</v>
      </c>
      <c r="G6443" t="s">
        <v>1729</v>
      </c>
      <c r="H6443" t="s">
        <v>32</v>
      </c>
      <c r="I6443" t="s">
        <v>4862</v>
      </c>
      <c r="J6443" s="1">
        <v>42568</v>
      </c>
      <c r="K6443" s="1">
        <v>42573</v>
      </c>
      <c r="L6443" t="s">
        <v>60</v>
      </c>
      <c r="M6443">
        <f>Table1[[#This Row],[Ship Date]]-Table1[[#This Row],[Order Date]]</f>
        <v>5</v>
      </c>
      <c r="N6443">
        <v>7</v>
      </c>
      <c r="O6443" t="s">
        <v>51</v>
      </c>
      <c r="P6443" s="3">
        <v>51.84</v>
      </c>
      <c r="Q6443" s="3">
        <v>39.225921086054058</v>
      </c>
      <c r="R6443" s="3">
        <f>(Table1[[#This Row],[Selling Price]]-Table1[[#This Row],[Cost Price]])</f>
        <v>12.614078913945946</v>
      </c>
      <c r="S6443" s="12">
        <f>(Table1[[#This Row],[Profit]]/Table1[[#This Row],[Selling Price]])</f>
        <v>0.24332713954371035</v>
      </c>
      <c r="T6443">
        <v>8</v>
      </c>
      <c r="U6443" s="2">
        <f>Table1[[#This Row],[Selling Price]]*Table1[[#This Row],[Quantity]]</f>
        <v>414.72</v>
      </c>
      <c r="V6443" s="4">
        <v>0</v>
      </c>
      <c r="W6443">
        <v>476</v>
      </c>
      <c r="X6443" t="s">
        <v>36</v>
      </c>
      <c r="Y6443" t="s">
        <v>52</v>
      </c>
      <c r="Z6443" s="2">
        <v>15.093969429638349</v>
      </c>
    </row>
    <row r="6444" spans="1:26" x14ac:dyDescent="0.35">
      <c r="A6444" t="s">
        <v>445</v>
      </c>
      <c r="B6444" t="s">
        <v>446</v>
      </c>
      <c r="C6444" t="s">
        <v>55</v>
      </c>
      <c r="D6444" t="s">
        <v>46</v>
      </c>
      <c r="E6444" t="s">
        <v>75</v>
      </c>
      <c r="F6444" t="s">
        <v>592</v>
      </c>
      <c r="G6444" t="s">
        <v>593</v>
      </c>
      <c r="H6444" t="s">
        <v>32</v>
      </c>
      <c r="I6444" t="s">
        <v>4883</v>
      </c>
      <c r="J6444" s="1">
        <v>43003</v>
      </c>
      <c r="K6444" s="1">
        <v>43005</v>
      </c>
      <c r="L6444" t="s">
        <v>34</v>
      </c>
      <c r="M6444">
        <f>Table1[[#This Row],[Ship Date]]-Table1[[#This Row],[Order Date]]</f>
        <v>2</v>
      </c>
      <c r="N6444">
        <v>9</v>
      </c>
      <c r="O6444" t="s">
        <v>61</v>
      </c>
      <c r="P6444" s="3">
        <v>10.608000000000001</v>
      </c>
      <c r="Q6444" s="3">
        <v>8.7243069097761214</v>
      </c>
      <c r="R6444" s="3">
        <f>(Table1[[#This Row],[Selling Price]]-Table1[[#This Row],[Cost Price]])</f>
        <v>1.8836930902238791</v>
      </c>
      <c r="S6444" s="12">
        <f>(Table1[[#This Row],[Profit]]/Table1[[#This Row],[Selling Price]])</f>
        <v>0.17757287803769597</v>
      </c>
      <c r="T6444">
        <v>6</v>
      </c>
      <c r="U6444" s="2">
        <f>Table1[[#This Row],[Selling Price]]*Table1[[#This Row],[Quantity]]</f>
        <v>63.648000000000003</v>
      </c>
      <c r="V6444" s="4">
        <v>0.2</v>
      </c>
      <c r="W6444">
        <v>469</v>
      </c>
      <c r="X6444" t="s">
        <v>36</v>
      </c>
      <c r="Y6444" t="s">
        <v>52</v>
      </c>
      <c r="Z6444" s="2">
        <v>4.400620013134513</v>
      </c>
    </row>
    <row r="6445" spans="1:26" x14ac:dyDescent="0.35">
      <c r="A6445" t="s">
        <v>445</v>
      </c>
      <c r="B6445" t="s">
        <v>446</v>
      </c>
      <c r="C6445" t="s">
        <v>39</v>
      </c>
      <c r="D6445" t="s">
        <v>46</v>
      </c>
      <c r="E6445" t="s">
        <v>270</v>
      </c>
      <c r="F6445" t="s">
        <v>2533</v>
      </c>
      <c r="G6445" t="s">
        <v>527</v>
      </c>
      <c r="H6445" t="s">
        <v>32</v>
      </c>
      <c r="I6445" t="s">
        <v>4999</v>
      </c>
      <c r="J6445" s="1">
        <v>43041</v>
      </c>
      <c r="K6445" s="1">
        <v>43045</v>
      </c>
      <c r="L6445" t="s">
        <v>60</v>
      </c>
      <c r="M6445">
        <f>Table1[[#This Row],[Ship Date]]-Table1[[#This Row],[Order Date]]</f>
        <v>4</v>
      </c>
      <c r="N6445">
        <v>11</v>
      </c>
      <c r="O6445" t="s">
        <v>35</v>
      </c>
      <c r="P6445" s="3">
        <v>18.239999999999998</v>
      </c>
      <c r="Q6445" s="3">
        <v>14.89287053364556</v>
      </c>
      <c r="R6445" s="3">
        <f>(Table1[[#This Row],[Selling Price]]-Table1[[#This Row],[Cost Price]])</f>
        <v>3.3471294663544384</v>
      </c>
      <c r="S6445" s="12">
        <f>(Table1[[#This Row],[Profit]]/Table1[[#This Row],[Selling Price]])</f>
        <v>0.18350490495364247</v>
      </c>
      <c r="T6445">
        <v>3</v>
      </c>
      <c r="U6445" s="2">
        <f>Table1[[#This Row],[Selling Price]]*Table1[[#This Row],[Quantity]]</f>
        <v>54.72</v>
      </c>
      <c r="V6445" s="4">
        <v>0</v>
      </c>
      <c r="W6445">
        <v>439</v>
      </c>
      <c r="X6445" t="s">
        <v>36</v>
      </c>
      <c r="Y6445" t="s">
        <v>52</v>
      </c>
      <c r="Z6445" s="2">
        <v>16.744591439512359</v>
      </c>
    </row>
    <row r="6446" spans="1:26" x14ac:dyDescent="0.35">
      <c r="A6446" t="s">
        <v>445</v>
      </c>
      <c r="B6446" t="s">
        <v>446</v>
      </c>
      <c r="C6446" t="s">
        <v>45</v>
      </c>
      <c r="D6446" t="s">
        <v>46</v>
      </c>
      <c r="E6446" t="s">
        <v>86</v>
      </c>
      <c r="F6446" t="s">
        <v>3033</v>
      </c>
      <c r="G6446" t="s">
        <v>3034</v>
      </c>
      <c r="H6446" t="s">
        <v>32</v>
      </c>
      <c r="I6446" t="s">
        <v>5087</v>
      </c>
      <c r="J6446" s="1">
        <v>41965</v>
      </c>
      <c r="K6446" s="1">
        <v>41968</v>
      </c>
      <c r="L6446" t="s">
        <v>199</v>
      </c>
      <c r="M6446">
        <f>Table1[[#This Row],[Ship Date]]-Table1[[#This Row],[Order Date]]</f>
        <v>3</v>
      </c>
      <c r="N6446">
        <v>11</v>
      </c>
      <c r="O6446" t="s">
        <v>35</v>
      </c>
      <c r="P6446" s="3">
        <v>6.9279999999999999</v>
      </c>
      <c r="Q6446" s="3">
        <v>4.9631967727606234</v>
      </c>
      <c r="R6446" s="3">
        <f>(Table1[[#This Row],[Selling Price]]-Table1[[#This Row],[Cost Price]])</f>
        <v>1.9648032272393765</v>
      </c>
      <c r="S6446" s="12">
        <f>(Table1[[#This Row],[Profit]]/Table1[[#This Row],[Selling Price]])</f>
        <v>0.28360323718813174</v>
      </c>
      <c r="T6446">
        <v>1</v>
      </c>
      <c r="U6446" s="2">
        <f>Table1[[#This Row],[Selling Price]]*Table1[[#This Row],[Quantity]]</f>
        <v>6.9279999999999999</v>
      </c>
      <c r="V6446" s="4">
        <v>0.8</v>
      </c>
      <c r="W6446">
        <v>105</v>
      </c>
      <c r="X6446" t="s">
        <v>36</v>
      </c>
      <c r="Y6446" t="s">
        <v>36</v>
      </c>
      <c r="Z6446" s="2">
        <v>85.376649872589084</v>
      </c>
    </row>
    <row r="6447" spans="1:26" x14ac:dyDescent="0.35">
      <c r="A6447" t="s">
        <v>445</v>
      </c>
      <c r="B6447" t="s">
        <v>446</v>
      </c>
      <c r="C6447" t="s">
        <v>39</v>
      </c>
      <c r="D6447" t="s">
        <v>46</v>
      </c>
      <c r="E6447" t="s">
        <v>102</v>
      </c>
      <c r="F6447" t="s">
        <v>5104</v>
      </c>
      <c r="G6447" t="s">
        <v>5105</v>
      </c>
      <c r="H6447" t="s">
        <v>32</v>
      </c>
      <c r="I6447" t="s">
        <v>5106</v>
      </c>
      <c r="J6447" s="1">
        <v>42919</v>
      </c>
      <c r="K6447" s="1">
        <v>42922</v>
      </c>
      <c r="L6447" t="s">
        <v>34</v>
      </c>
      <c r="M6447">
        <f>Table1[[#This Row],[Ship Date]]-Table1[[#This Row],[Order Date]]</f>
        <v>3</v>
      </c>
      <c r="N6447">
        <v>7</v>
      </c>
      <c r="O6447" t="s">
        <v>51</v>
      </c>
      <c r="P6447" s="3">
        <v>32.896000000000001</v>
      </c>
      <c r="Q6447" s="3">
        <v>27.446567634196839</v>
      </c>
      <c r="R6447" s="3">
        <f>(Table1[[#This Row],[Selling Price]]-Table1[[#This Row],[Cost Price]])</f>
        <v>5.4494323658031618</v>
      </c>
      <c r="S6447" s="12">
        <f>(Table1[[#This Row],[Profit]]/Table1[[#This Row],[Selling Price]])</f>
        <v>0.16565638271531985</v>
      </c>
      <c r="T6447">
        <v>4</v>
      </c>
      <c r="U6447" s="2">
        <f>Table1[[#This Row],[Selling Price]]*Table1[[#This Row],[Quantity]]</f>
        <v>131.584</v>
      </c>
      <c r="V6447" s="4">
        <v>0.2</v>
      </c>
      <c r="W6447">
        <v>426</v>
      </c>
      <c r="X6447" t="s">
        <v>36</v>
      </c>
      <c r="Y6447" t="s">
        <v>52</v>
      </c>
      <c r="Z6447" s="2">
        <v>8.3935848519370246</v>
      </c>
    </row>
    <row r="6448" spans="1:26" x14ac:dyDescent="0.35">
      <c r="A6448" t="s">
        <v>445</v>
      </c>
      <c r="B6448" t="s">
        <v>446</v>
      </c>
      <c r="C6448" t="s">
        <v>27</v>
      </c>
      <c r="D6448" t="s">
        <v>46</v>
      </c>
      <c r="E6448" t="s">
        <v>102</v>
      </c>
      <c r="F6448" t="s">
        <v>4012</v>
      </c>
      <c r="G6448" t="s">
        <v>4013</v>
      </c>
      <c r="H6448" t="s">
        <v>32</v>
      </c>
      <c r="I6448" t="s">
        <v>5255</v>
      </c>
      <c r="J6448" s="1">
        <v>42684</v>
      </c>
      <c r="K6448" s="1">
        <v>42688</v>
      </c>
      <c r="L6448" t="s">
        <v>60</v>
      </c>
      <c r="M6448">
        <f>Table1[[#This Row],[Ship Date]]-Table1[[#This Row],[Order Date]]</f>
        <v>4</v>
      </c>
      <c r="N6448">
        <v>11</v>
      </c>
      <c r="O6448" t="s">
        <v>35</v>
      </c>
      <c r="P6448" s="3">
        <v>22.248000000000001</v>
      </c>
      <c r="Q6448" s="3">
        <v>16.476855408122759</v>
      </c>
      <c r="R6448" s="3">
        <f>(Table1[[#This Row],[Selling Price]]-Table1[[#This Row],[Cost Price]])</f>
        <v>5.7711445918772419</v>
      </c>
      <c r="S6448" s="12">
        <f>(Table1[[#This Row],[Profit]]/Table1[[#This Row],[Selling Price]])</f>
        <v>0.25940060193622982</v>
      </c>
      <c r="T6448">
        <v>3</v>
      </c>
      <c r="U6448" s="2">
        <f>Table1[[#This Row],[Selling Price]]*Table1[[#This Row],[Quantity]]</f>
        <v>66.744</v>
      </c>
      <c r="V6448" s="4">
        <v>0.2</v>
      </c>
      <c r="W6448">
        <v>240</v>
      </c>
      <c r="X6448" t="s">
        <v>36</v>
      </c>
      <c r="Y6448" t="s">
        <v>52</v>
      </c>
      <c r="Z6448" s="2">
        <v>11.532780800830301</v>
      </c>
    </row>
    <row r="6449" spans="1:26" x14ac:dyDescent="0.35">
      <c r="A6449" t="s">
        <v>445</v>
      </c>
      <c r="B6449" t="s">
        <v>446</v>
      </c>
      <c r="C6449" t="s">
        <v>27</v>
      </c>
      <c r="D6449" t="s">
        <v>46</v>
      </c>
      <c r="E6449" t="s">
        <v>178</v>
      </c>
      <c r="F6449" t="s">
        <v>4798</v>
      </c>
      <c r="G6449" t="s">
        <v>4799</v>
      </c>
      <c r="H6449" t="s">
        <v>32</v>
      </c>
      <c r="I6449" t="s">
        <v>5294</v>
      </c>
      <c r="J6449" s="1">
        <v>42468</v>
      </c>
      <c r="K6449" s="1">
        <v>42474</v>
      </c>
      <c r="L6449" t="s">
        <v>60</v>
      </c>
      <c r="M6449">
        <f>Table1[[#This Row],[Ship Date]]-Table1[[#This Row],[Order Date]]</f>
        <v>6</v>
      </c>
      <c r="N6449">
        <v>4</v>
      </c>
      <c r="O6449" t="s">
        <v>106</v>
      </c>
      <c r="P6449" s="3">
        <v>8.8719999999999999</v>
      </c>
      <c r="Q6449" s="3">
        <v>6.7822739397961502</v>
      </c>
      <c r="R6449" s="3">
        <f>(Table1[[#This Row],[Selling Price]]-Table1[[#This Row],[Cost Price]])</f>
        <v>2.0897260602038497</v>
      </c>
      <c r="S6449" s="12">
        <f>(Table1[[#This Row],[Profit]]/Table1[[#This Row],[Selling Price]])</f>
        <v>0.23554171102387847</v>
      </c>
      <c r="T6449">
        <v>1</v>
      </c>
      <c r="U6449" s="2">
        <f>Table1[[#This Row],[Selling Price]]*Table1[[#This Row],[Quantity]]</f>
        <v>8.8719999999999999</v>
      </c>
      <c r="V6449" s="4">
        <v>0.2</v>
      </c>
      <c r="W6449">
        <v>307</v>
      </c>
      <c r="X6449" t="s">
        <v>68</v>
      </c>
      <c r="Y6449" t="s">
        <v>52</v>
      </c>
      <c r="Z6449" s="2">
        <v>26.884197359539431</v>
      </c>
    </row>
    <row r="6450" spans="1:26" x14ac:dyDescent="0.35">
      <c r="A6450" t="s">
        <v>445</v>
      </c>
      <c r="B6450" t="s">
        <v>446</v>
      </c>
      <c r="C6450" t="s">
        <v>39</v>
      </c>
      <c r="D6450" t="s">
        <v>46</v>
      </c>
      <c r="E6450" t="s">
        <v>102</v>
      </c>
      <c r="F6450" t="s">
        <v>1879</v>
      </c>
      <c r="G6450" t="s">
        <v>1880</v>
      </c>
      <c r="H6450" t="s">
        <v>32</v>
      </c>
      <c r="I6450" t="s">
        <v>5325</v>
      </c>
      <c r="J6450" s="1">
        <v>41981</v>
      </c>
      <c r="K6450" s="1">
        <v>41983</v>
      </c>
      <c r="L6450" t="s">
        <v>34</v>
      </c>
      <c r="M6450">
        <f>Table1[[#This Row],[Ship Date]]-Table1[[#This Row],[Order Date]]</f>
        <v>2</v>
      </c>
      <c r="N6450">
        <v>12</v>
      </c>
      <c r="O6450" t="s">
        <v>35</v>
      </c>
      <c r="P6450" s="3">
        <v>45.68</v>
      </c>
      <c r="Q6450" s="3">
        <v>36.804877462332627</v>
      </c>
      <c r="R6450" s="3">
        <f>(Table1[[#This Row],[Selling Price]]-Table1[[#This Row],[Cost Price]])</f>
        <v>8.875122537667373</v>
      </c>
      <c r="S6450" s="12">
        <f>(Table1[[#This Row],[Profit]]/Table1[[#This Row],[Selling Price]])</f>
        <v>0.19428902227818243</v>
      </c>
      <c r="T6450">
        <v>2</v>
      </c>
      <c r="U6450" s="2">
        <f>Table1[[#This Row],[Selling Price]]*Table1[[#This Row],[Quantity]]</f>
        <v>91.36</v>
      </c>
      <c r="V6450" s="4">
        <v>0</v>
      </c>
      <c r="W6450">
        <v>102</v>
      </c>
      <c r="X6450" t="s">
        <v>36</v>
      </c>
      <c r="Y6450" t="s">
        <v>36</v>
      </c>
      <c r="Z6450" s="2">
        <v>113.998830815057</v>
      </c>
    </row>
    <row r="6451" spans="1:26" x14ac:dyDescent="0.35">
      <c r="A6451" t="s">
        <v>445</v>
      </c>
      <c r="B6451" t="s">
        <v>446</v>
      </c>
      <c r="C6451" t="s">
        <v>64</v>
      </c>
      <c r="D6451" t="s">
        <v>46</v>
      </c>
      <c r="E6451" t="s">
        <v>102</v>
      </c>
      <c r="F6451" t="s">
        <v>3368</v>
      </c>
      <c r="G6451" t="s">
        <v>3369</v>
      </c>
      <c r="H6451" t="s">
        <v>32</v>
      </c>
      <c r="I6451" t="s">
        <v>5371</v>
      </c>
      <c r="J6451" s="1">
        <v>43052</v>
      </c>
      <c r="K6451" s="1">
        <v>43055</v>
      </c>
      <c r="L6451" t="s">
        <v>34</v>
      </c>
      <c r="M6451">
        <f>Table1[[#This Row],[Ship Date]]-Table1[[#This Row],[Order Date]]</f>
        <v>3</v>
      </c>
      <c r="N6451">
        <v>11</v>
      </c>
      <c r="O6451" t="s">
        <v>35</v>
      </c>
      <c r="P6451" s="3">
        <v>8.9039999999999999</v>
      </c>
      <c r="Q6451" s="3">
        <v>6.5557201228730877</v>
      </c>
      <c r="R6451" s="3">
        <f>(Table1[[#This Row],[Selling Price]]-Table1[[#This Row],[Cost Price]])</f>
        <v>2.3482798771269122</v>
      </c>
      <c r="S6451" s="12">
        <f>(Table1[[#This Row],[Profit]]/Table1[[#This Row],[Selling Price]])</f>
        <v>0.26373313983905122</v>
      </c>
      <c r="T6451">
        <v>3</v>
      </c>
      <c r="U6451" s="2">
        <f>Table1[[#This Row],[Selling Price]]*Table1[[#This Row],[Quantity]]</f>
        <v>26.712</v>
      </c>
      <c r="V6451" s="4">
        <v>0.2</v>
      </c>
      <c r="W6451">
        <v>459</v>
      </c>
      <c r="X6451" t="s">
        <v>36</v>
      </c>
      <c r="Y6451" t="s">
        <v>52</v>
      </c>
      <c r="Z6451" s="2">
        <v>0.85678779947740524</v>
      </c>
    </row>
    <row r="6452" spans="1:26" x14ac:dyDescent="0.35">
      <c r="A6452" t="s">
        <v>445</v>
      </c>
      <c r="B6452" t="s">
        <v>446</v>
      </c>
      <c r="C6452" t="s">
        <v>55</v>
      </c>
      <c r="D6452" t="s">
        <v>46</v>
      </c>
      <c r="E6452" t="s">
        <v>102</v>
      </c>
      <c r="F6452" t="s">
        <v>2392</v>
      </c>
      <c r="G6452" t="s">
        <v>2393</v>
      </c>
      <c r="H6452" t="s">
        <v>32</v>
      </c>
      <c r="I6452" t="s">
        <v>5498</v>
      </c>
      <c r="J6452" s="1">
        <v>42882</v>
      </c>
      <c r="K6452" s="1">
        <v>42884</v>
      </c>
      <c r="L6452" t="s">
        <v>34</v>
      </c>
      <c r="M6452">
        <f>Table1[[#This Row],[Ship Date]]-Table1[[#This Row],[Order Date]]</f>
        <v>2</v>
      </c>
      <c r="N6452">
        <v>5</v>
      </c>
      <c r="O6452" t="s">
        <v>51</v>
      </c>
      <c r="P6452" s="3">
        <v>25.92</v>
      </c>
      <c r="Q6452" s="3">
        <v>18.9436748497994</v>
      </c>
      <c r="R6452" s="3">
        <f>(Table1[[#This Row],[Selling Price]]-Table1[[#This Row],[Cost Price]])</f>
        <v>6.9763251502006014</v>
      </c>
      <c r="S6452" s="12">
        <f>(Table1[[#This Row],[Profit]]/Table1[[#This Row],[Selling Price]])</f>
        <v>0.269148346844159</v>
      </c>
      <c r="T6452">
        <v>5</v>
      </c>
      <c r="U6452" s="2">
        <f>Table1[[#This Row],[Selling Price]]*Table1[[#This Row],[Quantity]]</f>
        <v>129.60000000000002</v>
      </c>
      <c r="V6452" s="4">
        <v>0.2</v>
      </c>
      <c r="W6452">
        <v>110</v>
      </c>
      <c r="X6452" t="s">
        <v>36</v>
      </c>
      <c r="Y6452" t="s">
        <v>36</v>
      </c>
      <c r="Z6452" s="2">
        <v>23.01216318384693</v>
      </c>
    </row>
    <row r="6453" spans="1:26" x14ac:dyDescent="0.35">
      <c r="A6453" t="s">
        <v>445</v>
      </c>
      <c r="B6453" t="s">
        <v>446</v>
      </c>
      <c r="C6453" t="s">
        <v>55</v>
      </c>
      <c r="D6453" t="s">
        <v>46</v>
      </c>
      <c r="E6453" t="s">
        <v>65</v>
      </c>
      <c r="F6453" t="s">
        <v>1559</v>
      </c>
      <c r="G6453" t="s">
        <v>1560</v>
      </c>
      <c r="H6453" t="s">
        <v>32</v>
      </c>
      <c r="I6453" t="s">
        <v>5535</v>
      </c>
      <c r="J6453" s="1">
        <v>42833</v>
      </c>
      <c r="K6453" s="1">
        <v>42839</v>
      </c>
      <c r="L6453" t="s">
        <v>60</v>
      </c>
      <c r="M6453">
        <f>Table1[[#This Row],[Ship Date]]-Table1[[#This Row],[Order Date]]</f>
        <v>6</v>
      </c>
      <c r="N6453">
        <v>4</v>
      </c>
      <c r="O6453" t="s">
        <v>106</v>
      </c>
      <c r="P6453" s="3">
        <v>2591.56</v>
      </c>
      <c r="Q6453" s="3">
        <v>1981.4272181215799</v>
      </c>
      <c r="R6453" s="3">
        <f>(Table1[[#This Row],[Selling Price]]-Table1[[#This Row],[Cost Price]])</f>
        <v>610.13278187842002</v>
      </c>
      <c r="S6453" s="12">
        <f>(Table1[[#This Row],[Profit]]/Table1[[#This Row],[Selling Price]])</f>
        <v>0.235430698837156</v>
      </c>
      <c r="T6453">
        <v>4</v>
      </c>
      <c r="U6453" s="2">
        <f>Table1[[#This Row],[Selling Price]]*Table1[[#This Row],[Quantity]]</f>
        <v>10366.24</v>
      </c>
      <c r="V6453" s="4">
        <v>0</v>
      </c>
      <c r="W6453">
        <v>415</v>
      </c>
      <c r="X6453" t="s">
        <v>68</v>
      </c>
      <c r="Y6453" t="s">
        <v>36</v>
      </c>
      <c r="Z6453" s="2">
        <v>645.29323604327362</v>
      </c>
    </row>
    <row r="6454" spans="1:26" x14ac:dyDescent="0.35">
      <c r="A6454" t="s">
        <v>445</v>
      </c>
      <c r="B6454" t="s">
        <v>446</v>
      </c>
      <c r="C6454" t="s">
        <v>39</v>
      </c>
      <c r="D6454" t="s">
        <v>46</v>
      </c>
      <c r="E6454" t="s">
        <v>65</v>
      </c>
      <c r="F6454" t="s">
        <v>2738</v>
      </c>
      <c r="G6454" t="s">
        <v>2739</v>
      </c>
      <c r="H6454" t="s">
        <v>32</v>
      </c>
      <c r="I6454" t="s">
        <v>5640</v>
      </c>
      <c r="J6454" s="1">
        <v>43010</v>
      </c>
      <c r="K6454" s="1">
        <v>43016</v>
      </c>
      <c r="L6454" t="s">
        <v>60</v>
      </c>
      <c r="M6454">
        <f>Table1[[#This Row],[Ship Date]]-Table1[[#This Row],[Order Date]]</f>
        <v>6</v>
      </c>
      <c r="N6454">
        <v>10</v>
      </c>
      <c r="O6454" t="s">
        <v>61</v>
      </c>
      <c r="P6454" s="3">
        <v>1575.14</v>
      </c>
      <c r="Q6454" s="3">
        <v>1158.11978960494</v>
      </c>
      <c r="R6454" s="3">
        <f>(Table1[[#This Row],[Selling Price]]-Table1[[#This Row],[Cost Price]])</f>
        <v>417.02021039506008</v>
      </c>
      <c r="S6454" s="12">
        <f>(Table1[[#This Row],[Profit]]/Table1[[#This Row],[Selling Price]])</f>
        <v>0.26475120331847329</v>
      </c>
      <c r="T6454">
        <v>7</v>
      </c>
      <c r="U6454" s="2">
        <f>Table1[[#This Row],[Selling Price]]*Table1[[#This Row],[Quantity]]</f>
        <v>11025.980000000001</v>
      </c>
      <c r="V6454" s="4">
        <v>0</v>
      </c>
      <c r="W6454">
        <v>468</v>
      </c>
      <c r="X6454" t="s">
        <v>68</v>
      </c>
      <c r="Y6454" t="s">
        <v>36</v>
      </c>
      <c r="Z6454" s="2">
        <v>389.9035140799308</v>
      </c>
    </row>
    <row r="6455" spans="1:26" x14ac:dyDescent="0.35">
      <c r="A6455" t="s">
        <v>445</v>
      </c>
      <c r="B6455" t="s">
        <v>446</v>
      </c>
      <c r="C6455" t="s">
        <v>55</v>
      </c>
      <c r="D6455" t="s">
        <v>46</v>
      </c>
      <c r="E6455" t="s">
        <v>86</v>
      </c>
      <c r="F6455" t="s">
        <v>2176</v>
      </c>
      <c r="G6455" t="s">
        <v>2177</v>
      </c>
      <c r="H6455" t="s">
        <v>32</v>
      </c>
      <c r="I6455" t="s">
        <v>5665</v>
      </c>
      <c r="J6455" s="1">
        <v>42552</v>
      </c>
      <c r="K6455" s="1">
        <v>42552</v>
      </c>
      <c r="L6455" t="s">
        <v>1118</v>
      </c>
      <c r="M6455">
        <f>Table1[[#This Row],[Ship Date]]-Table1[[#This Row],[Order Date]]</f>
        <v>0</v>
      </c>
      <c r="N6455">
        <v>7</v>
      </c>
      <c r="O6455" t="s">
        <v>51</v>
      </c>
      <c r="P6455" s="3">
        <v>58.34</v>
      </c>
      <c r="Q6455" s="3">
        <v>45.103930642715888</v>
      </c>
      <c r="R6455" s="3">
        <f>(Table1[[#This Row],[Selling Price]]-Table1[[#This Row],[Cost Price]])</f>
        <v>13.236069357284116</v>
      </c>
      <c r="S6455" s="12">
        <f>(Table1[[#This Row],[Profit]]/Table1[[#This Row],[Selling Price]])</f>
        <v>0.22687811719719087</v>
      </c>
      <c r="T6455">
        <v>2</v>
      </c>
      <c r="U6455" s="2">
        <f>Table1[[#This Row],[Selling Price]]*Table1[[#This Row],[Quantity]]</f>
        <v>116.68</v>
      </c>
      <c r="V6455" s="4">
        <v>0</v>
      </c>
      <c r="W6455">
        <v>457</v>
      </c>
      <c r="X6455" t="s">
        <v>36</v>
      </c>
      <c r="Y6455" t="s">
        <v>52</v>
      </c>
      <c r="Z6455" s="2">
        <v>30.770932050845939</v>
      </c>
    </row>
    <row r="6456" spans="1:26" x14ac:dyDescent="0.35">
      <c r="A6456" t="s">
        <v>445</v>
      </c>
      <c r="B6456" t="s">
        <v>446</v>
      </c>
      <c r="C6456" t="s">
        <v>27</v>
      </c>
      <c r="D6456" t="s">
        <v>46</v>
      </c>
      <c r="E6456" t="s">
        <v>47</v>
      </c>
      <c r="F6456" t="s">
        <v>2087</v>
      </c>
      <c r="G6456" t="s">
        <v>2088</v>
      </c>
      <c r="H6456" t="s">
        <v>32</v>
      </c>
      <c r="I6456" t="s">
        <v>5689</v>
      </c>
      <c r="J6456" s="1">
        <v>42348</v>
      </c>
      <c r="K6456" s="1">
        <v>42348</v>
      </c>
      <c r="L6456" t="s">
        <v>1118</v>
      </c>
      <c r="M6456">
        <f>Table1[[#This Row],[Ship Date]]-Table1[[#This Row],[Order Date]]</f>
        <v>0</v>
      </c>
      <c r="N6456">
        <v>12</v>
      </c>
      <c r="O6456" t="s">
        <v>35</v>
      </c>
      <c r="P6456" s="3">
        <v>7.31</v>
      </c>
      <c r="Q6456" s="3">
        <v>6.0270044410589794</v>
      </c>
      <c r="R6456" s="3">
        <f>(Table1[[#This Row],[Selling Price]]-Table1[[#This Row],[Cost Price]])</f>
        <v>1.2829955589410202</v>
      </c>
      <c r="S6456" s="12">
        <f>(Table1[[#This Row],[Profit]]/Table1[[#This Row],[Selling Price]])</f>
        <v>0.17551238836402466</v>
      </c>
      <c r="T6456">
        <v>1</v>
      </c>
      <c r="U6456" s="2">
        <f>Table1[[#This Row],[Selling Price]]*Table1[[#This Row],[Quantity]]</f>
        <v>7.31</v>
      </c>
      <c r="V6456" s="4">
        <v>0</v>
      </c>
      <c r="W6456">
        <v>494</v>
      </c>
      <c r="X6456" t="s">
        <v>36</v>
      </c>
      <c r="Y6456" t="s">
        <v>52</v>
      </c>
      <c r="Z6456" s="2">
        <v>15.62319525932871</v>
      </c>
    </row>
    <row r="6457" spans="1:26" x14ac:dyDescent="0.35">
      <c r="A6457" t="s">
        <v>445</v>
      </c>
      <c r="B6457" t="s">
        <v>446</v>
      </c>
      <c r="C6457" t="s">
        <v>27</v>
      </c>
      <c r="D6457" t="s">
        <v>46</v>
      </c>
      <c r="E6457" t="s">
        <v>75</v>
      </c>
      <c r="F6457" t="s">
        <v>980</v>
      </c>
      <c r="G6457" t="s">
        <v>981</v>
      </c>
      <c r="H6457" t="s">
        <v>32</v>
      </c>
      <c r="I6457" t="s">
        <v>5692</v>
      </c>
      <c r="J6457" s="1">
        <v>41764</v>
      </c>
      <c r="K6457" s="1">
        <v>41768</v>
      </c>
      <c r="L6457" t="s">
        <v>34</v>
      </c>
      <c r="M6457">
        <f>Table1[[#This Row],[Ship Date]]-Table1[[#This Row],[Order Date]]</f>
        <v>4</v>
      </c>
      <c r="N6457">
        <v>5</v>
      </c>
      <c r="O6457" t="s">
        <v>51</v>
      </c>
      <c r="P6457" s="3">
        <v>6.56</v>
      </c>
      <c r="Q6457" s="3">
        <v>5.3580103280158564</v>
      </c>
      <c r="R6457" s="3">
        <f>(Table1[[#This Row],[Selling Price]]-Table1[[#This Row],[Cost Price]])</f>
        <v>1.2019896719841432</v>
      </c>
      <c r="S6457" s="12">
        <f>(Table1[[#This Row],[Profit]]/Table1[[#This Row],[Selling Price]])</f>
        <v>0.18323013292441209</v>
      </c>
      <c r="T6457">
        <v>2</v>
      </c>
      <c r="U6457" s="2">
        <f>Table1[[#This Row],[Selling Price]]*Table1[[#This Row],[Quantity]]</f>
        <v>13.12</v>
      </c>
      <c r="V6457" s="4">
        <v>0</v>
      </c>
      <c r="W6457">
        <v>402</v>
      </c>
      <c r="X6457" t="s">
        <v>36</v>
      </c>
      <c r="Y6457" t="s">
        <v>52</v>
      </c>
      <c r="Z6457" s="2">
        <v>6.4196451823030429</v>
      </c>
    </row>
    <row r="6458" spans="1:26" x14ac:dyDescent="0.35">
      <c r="A6458" t="s">
        <v>445</v>
      </c>
      <c r="B6458" t="s">
        <v>446</v>
      </c>
      <c r="C6458" t="s">
        <v>64</v>
      </c>
      <c r="D6458" t="s">
        <v>46</v>
      </c>
      <c r="E6458" t="s">
        <v>86</v>
      </c>
      <c r="F6458" t="s">
        <v>4421</v>
      </c>
      <c r="G6458" t="s">
        <v>4422</v>
      </c>
      <c r="H6458" t="s">
        <v>32</v>
      </c>
      <c r="I6458" t="s">
        <v>5719</v>
      </c>
      <c r="J6458" s="1">
        <v>42574</v>
      </c>
      <c r="K6458" s="1">
        <v>42578</v>
      </c>
      <c r="L6458" t="s">
        <v>60</v>
      </c>
      <c r="M6458">
        <f>Table1[[#This Row],[Ship Date]]-Table1[[#This Row],[Order Date]]</f>
        <v>4</v>
      </c>
      <c r="N6458">
        <v>7</v>
      </c>
      <c r="O6458" t="s">
        <v>51</v>
      </c>
      <c r="P6458" s="3">
        <v>11.416</v>
      </c>
      <c r="Q6458" s="3">
        <v>7.5477031342207948</v>
      </c>
      <c r="R6458" s="3">
        <f>(Table1[[#This Row],[Selling Price]]-Table1[[#This Row],[Cost Price]])</f>
        <v>3.8682968657792056</v>
      </c>
      <c r="S6458" s="12">
        <f>(Table1[[#This Row],[Profit]]/Table1[[#This Row],[Selling Price]])</f>
        <v>0.33884870933595002</v>
      </c>
      <c r="T6458">
        <v>4</v>
      </c>
      <c r="U6458" s="2">
        <f>Table1[[#This Row],[Selling Price]]*Table1[[#This Row],[Quantity]]</f>
        <v>45.664000000000001</v>
      </c>
      <c r="V6458" s="4">
        <v>0.8</v>
      </c>
      <c r="W6458">
        <v>170</v>
      </c>
      <c r="X6458" t="s">
        <v>36</v>
      </c>
      <c r="Y6458" t="s">
        <v>52</v>
      </c>
      <c r="Z6458" s="2">
        <v>14.16736255506531</v>
      </c>
    </row>
    <row r="6459" spans="1:26" x14ac:dyDescent="0.35">
      <c r="A6459" t="s">
        <v>445</v>
      </c>
      <c r="B6459" t="s">
        <v>446</v>
      </c>
      <c r="C6459" t="s">
        <v>27</v>
      </c>
      <c r="D6459" t="s">
        <v>46</v>
      </c>
      <c r="E6459" t="s">
        <v>102</v>
      </c>
      <c r="F6459" t="s">
        <v>910</v>
      </c>
      <c r="G6459" t="s">
        <v>911</v>
      </c>
      <c r="H6459" t="s">
        <v>32</v>
      </c>
      <c r="I6459" t="s">
        <v>5756</v>
      </c>
      <c r="J6459" s="1">
        <v>41957</v>
      </c>
      <c r="K6459" s="1">
        <v>41961</v>
      </c>
      <c r="L6459" t="s">
        <v>60</v>
      </c>
      <c r="M6459">
        <f>Table1[[#This Row],[Ship Date]]-Table1[[#This Row],[Order Date]]</f>
        <v>4</v>
      </c>
      <c r="N6459">
        <v>11</v>
      </c>
      <c r="O6459" t="s">
        <v>35</v>
      </c>
      <c r="P6459" s="3">
        <v>11.36</v>
      </c>
      <c r="Q6459" s="3">
        <v>8.1899863719053378</v>
      </c>
      <c r="R6459" s="3">
        <f>(Table1[[#This Row],[Selling Price]]-Table1[[#This Row],[Cost Price]])</f>
        <v>3.1700136280946616</v>
      </c>
      <c r="S6459" s="12">
        <f>(Table1[[#This Row],[Profit]]/Table1[[#This Row],[Selling Price]])</f>
        <v>0.27905049543086813</v>
      </c>
      <c r="T6459">
        <v>2</v>
      </c>
      <c r="U6459" s="2">
        <f>Table1[[#This Row],[Selling Price]]*Table1[[#This Row],[Quantity]]</f>
        <v>22.72</v>
      </c>
      <c r="V6459" s="4">
        <v>0</v>
      </c>
      <c r="W6459">
        <v>275</v>
      </c>
      <c r="X6459" t="s">
        <v>36</v>
      </c>
      <c r="Y6459" t="s">
        <v>52</v>
      </c>
      <c r="Z6459" s="2">
        <v>3.9352194347964891</v>
      </c>
    </row>
    <row r="6460" spans="1:26" x14ac:dyDescent="0.35">
      <c r="A6460" t="s">
        <v>445</v>
      </c>
      <c r="B6460" t="s">
        <v>446</v>
      </c>
      <c r="C6460" t="s">
        <v>64</v>
      </c>
      <c r="D6460" t="s">
        <v>46</v>
      </c>
      <c r="E6460" t="s">
        <v>47</v>
      </c>
      <c r="F6460" t="s">
        <v>1105</v>
      </c>
      <c r="G6460" t="s">
        <v>1106</v>
      </c>
      <c r="H6460" t="s">
        <v>32</v>
      </c>
      <c r="I6460" t="s">
        <v>6027</v>
      </c>
      <c r="J6460" s="1">
        <v>42635</v>
      </c>
      <c r="K6460" s="1">
        <v>42639</v>
      </c>
      <c r="L6460" t="s">
        <v>60</v>
      </c>
      <c r="M6460">
        <f>Table1[[#This Row],[Ship Date]]-Table1[[#This Row],[Order Date]]</f>
        <v>4</v>
      </c>
      <c r="N6460">
        <v>9</v>
      </c>
      <c r="O6460" t="s">
        <v>61</v>
      </c>
      <c r="P6460" s="3">
        <v>16.559999999999999</v>
      </c>
      <c r="Q6460" s="3">
        <v>11.460172380527959</v>
      </c>
      <c r="R6460" s="3">
        <f>(Table1[[#This Row],[Selling Price]]-Table1[[#This Row],[Cost Price]])</f>
        <v>5.0998276194720393</v>
      </c>
      <c r="S6460" s="12">
        <f>(Table1[[#This Row],[Profit]]/Table1[[#This Row],[Selling Price]])</f>
        <v>0.30796060504058209</v>
      </c>
      <c r="T6460">
        <v>2</v>
      </c>
      <c r="U6460" s="2">
        <f>Table1[[#This Row],[Selling Price]]*Table1[[#This Row],[Quantity]]</f>
        <v>33.119999999999997</v>
      </c>
      <c r="V6460" s="4">
        <v>0.2</v>
      </c>
      <c r="W6460">
        <v>192</v>
      </c>
      <c r="X6460" t="s">
        <v>36</v>
      </c>
      <c r="Y6460" t="s">
        <v>52</v>
      </c>
      <c r="Z6460" s="2">
        <v>26.788406607550009</v>
      </c>
    </row>
    <row r="6461" spans="1:26" x14ac:dyDescent="0.35">
      <c r="A6461" t="s">
        <v>445</v>
      </c>
      <c r="B6461" t="s">
        <v>446</v>
      </c>
      <c r="C6461" t="s">
        <v>55</v>
      </c>
      <c r="D6461" t="s">
        <v>46</v>
      </c>
      <c r="E6461" t="s">
        <v>86</v>
      </c>
      <c r="F6461" t="s">
        <v>5264</v>
      </c>
      <c r="G6461" t="s">
        <v>5265</v>
      </c>
      <c r="H6461" t="s">
        <v>32</v>
      </c>
      <c r="I6461" t="s">
        <v>6032</v>
      </c>
      <c r="J6461" s="1">
        <v>41712</v>
      </c>
      <c r="K6461" s="1">
        <v>41717</v>
      </c>
      <c r="L6461" t="s">
        <v>60</v>
      </c>
      <c r="M6461">
        <f>Table1[[#This Row],[Ship Date]]-Table1[[#This Row],[Order Date]]</f>
        <v>5</v>
      </c>
      <c r="N6461">
        <v>3</v>
      </c>
      <c r="O6461" t="s">
        <v>106</v>
      </c>
      <c r="P6461" s="3">
        <v>62.048000000000002</v>
      </c>
      <c r="Q6461" s="3">
        <v>46.678544281133632</v>
      </c>
      <c r="R6461" s="3">
        <f>(Table1[[#This Row],[Selling Price]]-Table1[[#This Row],[Cost Price]])</f>
        <v>15.369455718866369</v>
      </c>
      <c r="S6461" s="12">
        <f>(Table1[[#This Row],[Profit]]/Table1[[#This Row],[Selling Price]])</f>
        <v>0.24770267726383394</v>
      </c>
      <c r="T6461">
        <v>2</v>
      </c>
      <c r="U6461" s="2">
        <f>Table1[[#This Row],[Selling Price]]*Table1[[#This Row],[Quantity]]</f>
        <v>124.096</v>
      </c>
      <c r="V6461" s="4">
        <v>0.2</v>
      </c>
      <c r="W6461">
        <v>474</v>
      </c>
      <c r="X6461" t="s">
        <v>36</v>
      </c>
      <c r="Y6461" t="s">
        <v>68</v>
      </c>
      <c r="Z6461" s="2">
        <v>50.000354305411342</v>
      </c>
    </row>
    <row r="6462" spans="1:26" x14ac:dyDescent="0.35">
      <c r="A6462" t="s">
        <v>445</v>
      </c>
      <c r="B6462" t="s">
        <v>446</v>
      </c>
      <c r="C6462" t="s">
        <v>27</v>
      </c>
      <c r="D6462" t="s">
        <v>46</v>
      </c>
      <c r="E6462" t="s">
        <v>75</v>
      </c>
      <c r="F6462" t="s">
        <v>5720</v>
      </c>
      <c r="G6462" t="s">
        <v>5721</v>
      </c>
      <c r="H6462" t="s">
        <v>32</v>
      </c>
      <c r="I6462" t="s">
        <v>6165</v>
      </c>
      <c r="J6462" s="1">
        <v>42802</v>
      </c>
      <c r="K6462" s="1">
        <v>42809</v>
      </c>
      <c r="L6462" t="s">
        <v>60</v>
      </c>
      <c r="M6462">
        <f>Table1[[#This Row],[Ship Date]]-Table1[[#This Row],[Order Date]]</f>
        <v>7</v>
      </c>
      <c r="N6462">
        <v>3</v>
      </c>
      <c r="O6462" t="s">
        <v>106</v>
      </c>
      <c r="P6462" s="3">
        <v>3.36</v>
      </c>
      <c r="Q6462" s="3">
        <v>2.591907558157112</v>
      </c>
      <c r="R6462" s="3">
        <f>(Table1[[#This Row],[Selling Price]]-Table1[[#This Row],[Cost Price]])</f>
        <v>0.76809244184288783</v>
      </c>
      <c r="S6462" s="12">
        <f>(Table1[[#This Row],[Profit]]/Table1[[#This Row],[Selling Price]])</f>
        <v>0.22859894102466902</v>
      </c>
      <c r="T6462">
        <v>2</v>
      </c>
      <c r="U6462" s="2">
        <f>Table1[[#This Row],[Selling Price]]*Table1[[#This Row],[Quantity]]</f>
        <v>6.72</v>
      </c>
      <c r="V6462" s="4">
        <v>0</v>
      </c>
      <c r="W6462">
        <v>399</v>
      </c>
      <c r="X6462" t="s">
        <v>68</v>
      </c>
      <c r="Y6462" t="s">
        <v>52</v>
      </c>
      <c r="Z6462" s="2">
        <v>3.2402666556936328</v>
      </c>
    </row>
    <row r="6463" spans="1:26" x14ac:dyDescent="0.35">
      <c r="A6463" t="s">
        <v>445</v>
      </c>
      <c r="B6463" t="s">
        <v>446</v>
      </c>
      <c r="C6463" t="s">
        <v>45</v>
      </c>
      <c r="D6463" t="s">
        <v>46</v>
      </c>
      <c r="E6463" t="s">
        <v>178</v>
      </c>
      <c r="F6463" t="s">
        <v>4920</v>
      </c>
      <c r="G6463" t="s">
        <v>610</v>
      </c>
      <c r="H6463" t="s">
        <v>32</v>
      </c>
      <c r="I6463" t="s">
        <v>6168</v>
      </c>
      <c r="J6463" s="1">
        <v>42727</v>
      </c>
      <c r="K6463" s="1">
        <v>42734</v>
      </c>
      <c r="L6463" t="s">
        <v>60</v>
      </c>
      <c r="M6463">
        <f>Table1[[#This Row],[Ship Date]]-Table1[[#This Row],[Order Date]]</f>
        <v>7</v>
      </c>
      <c r="N6463">
        <v>12</v>
      </c>
      <c r="O6463" t="s">
        <v>35</v>
      </c>
      <c r="P6463" s="3">
        <v>61.96</v>
      </c>
      <c r="Q6463" s="3">
        <v>46.867435186037447</v>
      </c>
      <c r="R6463" s="3">
        <f>(Table1[[#This Row],[Selling Price]]-Table1[[#This Row],[Cost Price]])</f>
        <v>15.092564813962554</v>
      </c>
      <c r="S6463" s="12">
        <f>(Table1[[#This Row],[Profit]]/Table1[[#This Row],[Selling Price]])</f>
        <v>0.24358561675213933</v>
      </c>
      <c r="T6463">
        <v>2</v>
      </c>
      <c r="U6463" s="2">
        <f>Table1[[#This Row],[Selling Price]]*Table1[[#This Row],[Quantity]]</f>
        <v>123.92</v>
      </c>
      <c r="V6463" s="4">
        <v>0</v>
      </c>
      <c r="W6463">
        <v>244</v>
      </c>
      <c r="X6463" t="s">
        <v>68</v>
      </c>
      <c r="Y6463" t="s">
        <v>68</v>
      </c>
      <c r="Z6463" s="2">
        <v>93.489133286530517</v>
      </c>
    </row>
    <row r="6464" spans="1:26" x14ac:dyDescent="0.35">
      <c r="A6464" t="s">
        <v>445</v>
      </c>
      <c r="B6464" t="s">
        <v>446</v>
      </c>
      <c r="C6464" t="s">
        <v>45</v>
      </c>
      <c r="D6464" t="s">
        <v>46</v>
      </c>
      <c r="E6464" t="s">
        <v>65</v>
      </c>
      <c r="F6464" t="s">
        <v>3839</v>
      </c>
      <c r="G6464" t="s">
        <v>3840</v>
      </c>
      <c r="H6464" t="s">
        <v>32</v>
      </c>
      <c r="I6464" t="s">
        <v>6198</v>
      </c>
      <c r="J6464" s="1">
        <v>41652</v>
      </c>
      <c r="K6464" s="1">
        <v>41657</v>
      </c>
      <c r="L6464" t="s">
        <v>60</v>
      </c>
      <c r="M6464">
        <f>Table1[[#This Row],[Ship Date]]-Table1[[#This Row],[Order Date]]</f>
        <v>5</v>
      </c>
      <c r="N6464">
        <v>1</v>
      </c>
      <c r="O6464" t="s">
        <v>35</v>
      </c>
      <c r="P6464" s="3">
        <v>1325.85</v>
      </c>
      <c r="Q6464" s="3">
        <v>1000.274017032806</v>
      </c>
      <c r="R6464" s="3">
        <f>(Table1[[#This Row],[Selling Price]]-Table1[[#This Row],[Cost Price]])</f>
        <v>325.57598296719391</v>
      </c>
      <c r="S6464" s="12">
        <f>(Table1[[#This Row],[Profit]]/Table1[[#This Row],[Selling Price]])</f>
        <v>0.24556019381317187</v>
      </c>
      <c r="T6464">
        <v>5</v>
      </c>
      <c r="U6464" s="2">
        <f>Table1[[#This Row],[Selling Price]]*Table1[[#This Row],[Quantity]]</f>
        <v>6629.25</v>
      </c>
      <c r="V6464" s="4">
        <v>0</v>
      </c>
      <c r="W6464">
        <v>139</v>
      </c>
      <c r="X6464" t="s">
        <v>36</v>
      </c>
      <c r="Y6464" t="s">
        <v>36</v>
      </c>
      <c r="Z6464" s="2">
        <v>518.59058146977907</v>
      </c>
    </row>
    <row r="6465" spans="1:26" x14ac:dyDescent="0.35">
      <c r="A6465" t="s">
        <v>445</v>
      </c>
      <c r="B6465" t="s">
        <v>446</v>
      </c>
      <c r="C6465" t="s">
        <v>45</v>
      </c>
      <c r="D6465" t="s">
        <v>46</v>
      </c>
      <c r="E6465" t="s">
        <v>86</v>
      </c>
      <c r="F6465" t="s">
        <v>3186</v>
      </c>
      <c r="G6465" t="s">
        <v>3187</v>
      </c>
      <c r="H6465" t="s">
        <v>32</v>
      </c>
      <c r="I6465" t="s">
        <v>6316</v>
      </c>
      <c r="J6465" s="1">
        <v>42273</v>
      </c>
      <c r="K6465" s="1">
        <v>42280</v>
      </c>
      <c r="L6465" t="s">
        <v>60</v>
      </c>
      <c r="M6465">
        <f>Table1[[#This Row],[Ship Date]]-Table1[[#This Row],[Order Date]]</f>
        <v>7</v>
      </c>
      <c r="N6465">
        <v>9</v>
      </c>
      <c r="O6465" t="s">
        <v>61</v>
      </c>
      <c r="P6465" s="3">
        <v>79.055999999999997</v>
      </c>
      <c r="Q6465" s="3">
        <v>57.974381990279497</v>
      </c>
      <c r="R6465" s="3">
        <f>(Table1[[#This Row],[Selling Price]]-Table1[[#This Row],[Cost Price]])</f>
        <v>21.081618009720501</v>
      </c>
      <c r="S6465" s="12">
        <f>(Table1[[#This Row],[Profit]]/Table1[[#This Row],[Selling Price]])</f>
        <v>0.26666689447632691</v>
      </c>
      <c r="T6465">
        <v>9</v>
      </c>
      <c r="U6465" s="2">
        <f>Table1[[#This Row],[Selling Price]]*Table1[[#This Row],[Quantity]]</f>
        <v>711.50400000000002</v>
      </c>
      <c r="V6465" s="4">
        <v>0.2</v>
      </c>
      <c r="W6465">
        <v>370</v>
      </c>
      <c r="X6465" t="s">
        <v>68</v>
      </c>
      <c r="Y6465" t="s">
        <v>52</v>
      </c>
      <c r="Z6465" s="2">
        <v>24.698899246727571</v>
      </c>
    </row>
    <row r="6466" spans="1:26" x14ac:dyDescent="0.35">
      <c r="A6466" t="s">
        <v>445</v>
      </c>
      <c r="B6466" t="s">
        <v>446</v>
      </c>
      <c r="C6466" t="s">
        <v>55</v>
      </c>
      <c r="D6466" t="s">
        <v>46</v>
      </c>
      <c r="E6466" t="s">
        <v>65</v>
      </c>
      <c r="F6466" t="s">
        <v>4259</v>
      </c>
      <c r="G6466" t="s">
        <v>4260</v>
      </c>
      <c r="H6466" t="s">
        <v>32</v>
      </c>
      <c r="I6466" t="s">
        <v>6415</v>
      </c>
      <c r="J6466" s="1">
        <v>43015</v>
      </c>
      <c r="K6466" s="1">
        <v>43020</v>
      </c>
      <c r="L6466" t="s">
        <v>60</v>
      </c>
      <c r="M6466">
        <f>Table1[[#This Row],[Ship Date]]-Table1[[#This Row],[Order Date]]</f>
        <v>5</v>
      </c>
      <c r="N6466">
        <v>10</v>
      </c>
      <c r="O6466" t="s">
        <v>61</v>
      </c>
      <c r="P6466" s="3">
        <v>85.52</v>
      </c>
      <c r="Q6466" s="3">
        <v>59.43745018008962</v>
      </c>
      <c r="R6466" s="3">
        <f>(Table1[[#This Row],[Selling Price]]-Table1[[#This Row],[Cost Price]])</f>
        <v>26.082549819910376</v>
      </c>
      <c r="S6466" s="12">
        <f>(Table1[[#This Row],[Profit]]/Table1[[#This Row],[Selling Price]])</f>
        <v>0.30498772006443381</v>
      </c>
      <c r="T6466">
        <v>2</v>
      </c>
      <c r="U6466" s="2">
        <f>Table1[[#This Row],[Selling Price]]*Table1[[#This Row],[Quantity]]</f>
        <v>171.04</v>
      </c>
      <c r="V6466" s="4">
        <v>0</v>
      </c>
      <c r="W6466">
        <v>194</v>
      </c>
      <c r="X6466" t="s">
        <v>36</v>
      </c>
      <c r="Y6466" t="s">
        <v>36</v>
      </c>
      <c r="Z6466" s="2">
        <v>143.64432677972351</v>
      </c>
    </row>
    <row r="6467" spans="1:26" x14ac:dyDescent="0.35">
      <c r="A6467" t="s">
        <v>445</v>
      </c>
      <c r="B6467" t="s">
        <v>446</v>
      </c>
      <c r="C6467" t="s">
        <v>39</v>
      </c>
      <c r="D6467" t="s">
        <v>46</v>
      </c>
      <c r="E6467" t="s">
        <v>102</v>
      </c>
      <c r="F6467" t="s">
        <v>2619</v>
      </c>
      <c r="G6467" t="s">
        <v>2620</v>
      </c>
      <c r="H6467" t="s">
        <v>32</v>
      </c>
      <c r="I6467" t="s">
        <v>6420</v>
      </c>
      <c r="J6467" s="1">
        <v>41890</v>
      </c>
      <c r="K6467" s="1">
        <v>41897</v>
      </c>
      <c r="L6467" t="s">
        <v>60</v>
      </c>
      <c r="M6467">
        <f>Table1[[#This Row],[Ship Date]]-Table1[[#This Row],[Order Date]]</f>
        <v>7</v>
      </c>
      <c r="N6467">
        <v>9</v>
      </c>
      <c r="O6467" t="s">
        <v>61</v>
      </c>
      <c r="P6467" s="3">
        <v>17.904</v>
      </c>
      <c r="Q6467" s="3">
        <v>12.84555069467671</v>
      </c>
      <c r="R6467" s="3">
        <f>(Table1[[#This Row],[Selling Price]]-Table1[[#This Row],[Cost Price]])</f>
        <v>5.0584493053232897</v>
      </c>
      <c r="S6467" s="12">
        <f>(Table1[[#This Row],[Profit]]/Table1[[#This Row],[Selling Price]])</f>
        <v>0.28253179766104164</v>
      </c>
      <c r="T6467">
        <v>2</v>
      </c>
      <c r="U6467" s="2">
        <f>Table1[[#This Row],[Selling Price]]*Table1[[#This Row],[Quantity]]</f>
        <v>35.808</v>
      </c>
      <c r="V6467" s="4">
        <v>0.2</v>
      </c>
      <c r="W6467">
        <v>135</v>
      </c>
      <c r="X6467" t="s">
        <v>68</v>
      </c>
      <c r="Y6467" t="s">
        <v>52</v>
      </c>
      <c r="Z6467" s="2">
        <v>9.3175370136104103</v>
      </c>
    </row>
    <row r="6468" spans="1:26" x14ac:dyDescent="0.35">
      <c r="A6468" t="s">
        <v>445</v>
      </c>
      <c r="B6468" t="s">
        <v>446</v>
      </c>
      <c r="C6468" t="s">
        <v>39</v>
      </c>
      <c r="D6468" t="s">
        <v>46</v>
      </c>
      <c r="E6468" t="s">
        <v>65</v>
      </c>
      <c r="F6468" t="s">
        <v>1866</v>
      </c>
      <c r="G6468" t="s">
        <v>1867</v>
      </c>
      <c r="H6468" t="s">
        <v>32</v>
      </c>
      <c r="I6468" t="s">
        <v>6432</v>
      </c>
      <c r="J6468" s="1">
        <v>42421</v>
      </c>
      <c r="K6468" s="1">
        <v>42426</v>
      </c>
      <c r="L6468" t="s">
        <v>60</v>
      </c>
      <c r="M6468">
        <f>Table1[[#This Row],[Ship Date]]-Table1[[#This Row],[Order Date]]</f>
        <v>5</v>
      </c>
      <c r="N6468">
        <v>2</v>
      </c>
      <c r="O6468" t="s">
        <v>106</v>
      </c>
      <c r="P6468" s="3">
        <v>296.37</v>
      </c>
      <c r="Q6468" s="3">
        <v>233.52486783070711</v>
      </c>
      <c r="R6468" s="3">
        <f>(Table1[[#This Row],[Selling Price]]-Table1[[#This Row],[Cost Price]])</f>
        <v>62.845132169292896</v>
      </c>
      <c r="S6468" s="12">
        <f>(Table1[[#This Row],[Profit]]/Table1[[#This Row],[Selling Price]])</f>
        <v>0.21204957373989572</v>
      </c>
      <c r="T6468">
        <v>3</v>
      </c>
      <c r="U6468" s="2">
        <f>Table1[[#This Row],[Selling Price]]*Table1[[#This Row],[Quantity]]</f>
        <v>889.11</v>
      </c>
      <c r="V6468" s="4">
        <v>0</v>
      </c>
      <c r="W6468">
        <v>402</v>
      </c>
      <c r="X6468" t="s">
        <v>36</v>
      </c>
      <c r="Y6468" t="s">
        <v>36</v>
      </c>
      <c r="Z6468" s="2">
        <v>143.930848429376</v>
      </c>
    </row>
    <row r="6469" spans="1:26" x14ac:dyDescent="0.35">
      <c r="A6469" t="s">
        <v>445</v>
      </c>
      <c r="B6469" t="s">
        <v>446</v>
      </c>
      <c r="C6469" t="s">
        <v>27</v>
      </c>
      <c r="D6469" t="s">
        <v>46</v>
      </c>
      <c r="E6469" t="s">
        <v>47</v>
      </c>
      <c r="F6469" t="s">
        <v>1725</v>
      </c>
      <c r="G6469" t="s">
        <v>1726</v>
      </c>
      <c r="H6469" t="s">
        <v>32</v>
      </c>
      <c r="I6469" t="s">
        <v>6487</v>
      </c>
      <c r="J6469" s="1">
        <v>41962</v>
      </c>
      <c r="K6469" s="1">
        <v>41968</v>
      </c>
      <c r="L6469" t="s">
        <v>60</v>
      </c>
      <c r="M6469">
        <f>Table1[[#This Row],[Ship Date]]-Table1[[#This Row],[Order Date]]</f>
        <v>6</v>
      </c>
      <c r="N6469">
        <v>11</v>
      </c>
      <c r="O6469" t="s">
        <v>35</v>
      </c>
      <c r="P6469" s="3">
        <v>22.5</v>
      </c>
      <c r="Q6469" s="3">
        <v>16.951716181893271</v>
      </c>
      <c r="R6469" s="3">
        <f>(Table1[[#This Row],[Selling Price]]-Table1[[#This Row],[Cost Price]])</f>
        <v>5.5482838181067287</v>
      </c>
      <c r="S6469" s="12">
        <f>(Table1[[#This Row],[Profit]]/Table1[[#This Row],[Selling Price]])</f>
        <v>0.24659039191585461</v>
      </c>
      <c r="T6469">
        <v>6</v>
      </c>
      <c r="U6469" s="2">
        <f>Table1[[#This Row],[Selling Price]]*Table1[[#This Row],[Quantity]]</f>
        <v>135</v>
      </c>
      <c r="V6469" s="4">
        <v>0</v>
      </c>
      <c r="W6469">
        <v>345</v>
      </c>
      <c r="X6469" t="s">
        <v>68</v>
      </c>
      <c r="Y6469" t="s">
        <v>52</v>
      </c>
      <c r="Z6469" s="2">
        <v>9.6679237688347541</v>
      </c>
    </row>
    <row r="6470" spans="1:26" x14ac:dyDescent="0.35">
      <c r="A6470" t="s">
        <v>445</v>
      </c>
      <c r="B6470" t="s">
        <v>446</v>
      </c>
      <c r="C6470" t="s">
        <v>39</v>
      </c>
      <c r="D6470" t="s">
        <v>46</v>
      </c>
      <c r="E6470" t="s">
        <v>86</v>
      </c>
      <c r="F6470" t="s">
        <v>2759</v>
      </c>
      <c r="G6470" t="s">
        <v>2760</v>
      </c>
      <c r="H6470" t="s">
        <v>32</v>
      </c>
      <c r="I6470" t="s">
        <v>6497</v>
      </c>
      <c r="J6470" s="1">
        <v>43077</v>
      </c>
      <c r="K6470" s="1">
        <v>43083</v>
      </c>
      <c r="L6470" t="s">
        <v>60</v>
      </c>
      <c r="M6470">
        <f>Table1[[#This Row],[Ship Date]]-Table1[[#This Row],[Order Date]]</f>
        <v>6</v>
      </c>
      <c r="N6470">
        <v>12</v>
      </c>
      <c r="O6470" t="s">
        <v>35</v>
      </c>
      <c r="P6470" s="3">
        <v>22.423999999999999</v>
      </c>
      <c r="Q6470" s="3">
        <v>17.943907683836489</v>
      </c>
      <c r="R6470" s="3">
        <f>(Table1[[#This Row],[Selling Price]]-Table1[[#This Row],[Cost Price]])</f>
        <v>4.4800923161635104</v>
      </c>
      <c r="S6470" s="12">
        <f>(Table1[[#This Row],[Profit]]/Table1[[#This Row],[Selling Price]])</f>
        <v>0.19979006047821576</v>
      </c>
      <c r="T6470">
        <v>1</v>
      </c>
      <c r="U6470" s="2">
        <f>Table1[[#This Row],[Selling Price]]*Table1[[#This Row],[Quantity]]</f>
        <v>22.423999999999999</v>
      </c>
      <c r="V6470" s="4">
        <v>0.2</v>
      </c>
      <c r="W6470">
        <v>229</v>
      </c>
      <c r="X6470" t="s">
        <v>68</v>
      </c>
      <c r="Y6470" t="s">
        <v>68</v>
      </c>
      <c r="Z6470" s="2">
        <v>59.399229301758261</v>
      </c>
    </row>
    <row r="6471" spans="1:26" x14ac:dyDescent="0.35">
      <c r="A6471" t="s">
        <v>445</v>
      </c>
      <c r="B6471" t="s">
        <v>446</v>
      </c>
      <c r="C6471" t="s">
        <v>55</v>
      </c>
      <c r="D6471" t="s">
        <v>46</v>
      </c>
      <c r="E6471" t="s">
        <v>65</v>
      </c>
      <c r="F6471" t="s">
        <v>4259</v>
      </c>
      <c r="G6471" t="s">
        <v>4260</v>
      </c>
      <c r="H6471" t="s">
        <v>32</v>
      </c>
      <c r="I6471" t="s">
        <v>6497</v>
      </c>
      <c r="J6471" s="1">
        <v>43077</v>
      </c>
      <c r="K6471" s="1">
        <v>43083</v>
      </c>
      <c r="L6471" t="s">
        <v>60</v>
      </c>
      <c r="M6471">
        <f>Table1[[#This Row],[Ship Date]]-Table1[[#This Row],[Order Date]]</f>
        <v>6</v>
      </c>
      <c r="N6471">
        <v>12</v>
      </c>
      <c r="O6471" t="s">
        <v>35</v>
      </c>
      <c r="P6471" s="3">
        <v>42.76</v>
      </c>
      <c r="Q6471" s="3">
        <v>32.419283694434043</v>
      </c>
      <c r="R6471" s="3">
        <f>(Table1[[#This Row],[Selling Price]]-Table1[[#This Row],[Cost Price]])</f>
        <v>10.340716305565955</v>
      </c>
      <c r="S6471" s="12">
        <f>(Table1[[#This Row],[Profit]]/Table1[[#This Row],[Selling Price]])</f>
        <v>0.24183153193559298</v>
      </c>
      <c r="T6471">
        <v>1</v>
      </c>
      <c r="U6471" s="2">
        <f>Table1[[#This Row],[Selling Price]]*Table1[[#This Row],[Quantity]]</f>
        <v>42.76</v>
      </c>
      <c r="V6471" s="4">
        <v>0</v>
      </c>
      <c r="W6471">
        <v>110</v>
      </c>
      <c r="X6471" t="s">
        <v>68</v>
      </c>
      <c r="Y6471" t="s">
        <v>36</v>
      </c>
      <c r="Z6471" s="2">
        <v>143.64432677972351</v>
      </c>
    </row>
    <row r="6472" spans="1:26" x14ac:dyDescent="0.35">
      <c r="A6472" t="s">
        <v>445</v>
      </c>
      <c r="B6472" t="s">
        <v>446</v>
      </c>
      <c r="C6472" t="s">
        <v>39</v>
      </c>
      <c r="D6472" t="s">
        <v>46</v>
      </c>
      <c r="E6472" t="s">
        <v>270</v>
      </c>
      <c r="F6472" t="s">
        <v>6541</v>
      </c>
      <c r="G6472" t="s">
        <v>6542</v>
      </c>
      <c r="H6472" t="s">
        <v>32</v>
      </c>
      <c r="I6472" t="s">
        <v>6543</v>
      </c>
      <c r="J6472" s="1">
        <v>43098</v>
      </c>
      <c r="K6472" s="1">
        <v>43102</v>
      </c>
      <c r="L6472" t="s">
        <v>60</v>
      </c>
      <c r="M6472">
        <f>Table1[[#This Row],[Ship Date]]-Table1[[#This Row],[Order Date]]</f>
        <v>4</v>
      </c>
      <c r="N6472">
        <v>12</v>
      </c>
      <c r="O6472" t="s">
        <v>35</v>
      </c>
      <c r="P6472" s="3">
        <v>19.600000000000001</v>
      </c>
      <c r="Q6472" s="3">
        <v>14.83109025031936</v>
      </c>
      <c r="R6472" s="3">
        <f>(Table1[[#This Row],[Selling Price]]-Table1[[#This Row],[Cost Price]])</f>
        <v>4.7689097496806419</v>
      </c>
      <c r="S6472" s="12">
        <f>(Table1[[#This Row],[Profit]]/Table1[[#This Row],[Selling Price]])</f>
        <v>0.24331172192248171</v>
      </c>
      <c r="T6472">
        <v>5</v>
      </c>
      <c r="U6472" s="2">
        <f>Table1[[#This Row],[Selling Price]]*Table1[[#This Row],[Quantity]]</f>
        <v>98</v>
      </c>
      <c r="V6472" s="4">
        <v>0</v>
      </c>
      <c r="W6472">
        <v>132</v>
      </c>
      <c r="X6472" t="s">
        <v>36</v>
      </c>
      <c r="Y6472" t="s">
        <v>68</v>
      </c>
      <c r="Z6472" s="2">
        <v>132.5509689941303</v>
      </c>
    </row>
    <row r="6473" spans="1:26" x14ac:dyDescent="0.35">
      <c r="A6473" t="s">
        <v>445</v>
      </c>
      <c r="B6473" t="s">
        <v>446</v>
      </c>
      <c r="C6473" t="s">
        <v>55</v>
      </c>
      <c r="D6473" t="s">
        <v>46</v>
      </c>
      <c r="E6473" t="s">
        <v>102</v>
      </c>
      <c r="F6473" t="s">
        <v>281</v>
      </c>
      <c r="G6473" t="s">
        <v>282</v>
      </c>
      <c r="H6473" t="s">
        <v>32</v>
      </c>
      <c r="I6473" t="s">
        <v>6689</v>
      </c>
      <c r="J6473" s="1">
        <v>42637</v>
      </c>
      <c r="K6473" s="1">
        <v>42643</v>
      </c>
      <c r="L6473" t="s">
        <v>60</v>
      </c>
      <c r="M6473">
        <f>Table1[[#This Row],[Ship Date]]-Table1[[#This Row],[Order Date]]</f>
        <v>6</v>
      </c>
      <c r="N6473">
        <v>9</v>
      </c>
      <c r="O6473" t="s">
        <v>61</v>
      </c>
      <c r="P6473" s="3">
        <v>6.48</v>
      </c>
      <c r="Q6473" s="3">
        <v>4.4838371644536386</v>
      </c>
      <c r="R6473" s="3">
        <f>(Table1[[#This Row],[Selling Price]]-Table1[[#This Row],[Cost Price]])</f>
        <v>1.9961628355463619</v>
      </c>
      <c r="S6473" s="12">
        <f>(Table1[[#This Row],[Profit]]/Table1[[#This Row],[Selling Price]])</f>
        <v>0.30804982030036449</v>
      </c>
      <c r="T6473">
        <v>1</v>
      </c>
      <c r="U6473" s="2">
        <f>Table1[[#This Row],[Selling Price]]*Table1[[#This Row],[Quantity]]</f>
        <v>6.48</v>
      </c>
      <c r="V6473" s="4">
        <v>0</v>
      </c>
      <c r="W6473">
        <v>239</v>
      </c>
      <c r="X6473" t="s">
        <v>68</v>
      </c>
      <c r="Y6473" t="s">
        <v>52</v>
      </c>
      <c r="Z6473" s="2">
        <v>29.711583195784101</v>
      </c>
    </row>
    <row r="6474" spans="1:26" x14ac:dyDescent="0.35">
      <c r="A6474" t="s">
        <v>445</v>
      </c>
      <c r="B6474" t="s">
        <v>446</v>
      </c>
      <c r="C6474" t="s">
        <v>55</v>
      </c>
      <c r="D6474" t="s">
        <v>46</v>
      </c>
      <c r="E6474" t="s">
        <v>270</v>
      </c>
      <c r="F6474" t="s">
        <v>271</v>
      </c>
      <c r="G6474" t="s">
        <v>272</v>
      </c>
      <c r="H6474" t="s">
        <v>32</v>
      </c>
      <c r="I6474" t="s">
        <v>6709</v>
      </c>
      <c r="J6474" s="1">
        <v>42322</v>
      </c>
      <c r="K6474" s="1">
        <v>42325</v>
      </c>
      <c r="L6474" t="s">
        <v>199</v>
      </c>
      <c r="M6474">
        <f>Table1[[#This Row],[Ship Date]]-Table1[[#This Row],[Order Date]]</f>
        <v>3</v>
      </c>
      <c r="N6474">
        <v>11</v>
      </c>
      <c r="O6474" t="s">
        <v>35</v>
      </c>
      <c r="P6474" s="3">
        <v>8.7200000000000006</v>
      </c>
      <c r="Q6474" s="3">
        <v>6.0674126347317117</v>
      </c>
      <c r="R6474" s="3">
        <f>(Table1[[#This Row],[Selling Price]]-Table1[[#This Row],[Cost Price]])</f>
        <v>2.652587365268289</v>
      </c>
      <c r="S6474" s="12">
        <f>(Table1[[#This Row],[Profit]]/Table1[[#This Row],[Selling Price]])</f>
        <v>0.3041957987692992</v>
      </c>
      <c r="T6474">
        <v>5</v>
      </c>
      <c r="U6474" s="2">
        <f>Table1[[#This Row],[Selling Price]]*Table1[[#This Row],[Quantity]]</f>
        <v>43.6</v>
      </c>
      <c r="V6474" s="4">
        <v>0.2</v>
      </c>
      <c r="W6474">
        <v>466</v>
      </c>
      <c r="X6474" t="s">
        <v>36</v>
      </c>
      <c r="Y6474" t="s">
        <v>52</v>
      </c>
      <c r="Z6474" s="2">
        <v>3.7251856329584441</v>
      </c>
    </row>
    <row r="6475" spans="1:26" x14ac:dyDescent="0.35">
      <c r="A6475" t="s">
        <v>445</v>
      </c>
      <c r="B6475" t="s">
        <v>446</v>
      </c>
      <c r="C6475" t="s">
        <v>27</v>
      </c>
      <c r="D6475" t="s">
        <v>46</v>
      </c>
      <c r="E6475" t="s">
        <v>75</v>
      </c>
      <c r="F6475" t="s">
        <v>5300</v>
      </c>
      <c r="G6475" t="s">
        <v>5301</v>
      </c>
      <c r="H6475" t="s">
        <v>32</v>
      </c>
      <c r="I6475" t="s">
        <v>6759</v>
      </c>
      <c r="J6475" s="1">
        <v>42617</v>
      </c>
      <c r="K6475" s="1">
        <v>42620</v>
      </c>
      <c r="L6475" t="s">
        <v>34</v>
      </c>
      <c r="M6475">
        <f>Table1[[#This Row],[Ship Date]]-Table1[[#This Row],[Order Date]]</f>
        <v>3</v>
      </c>
      <c r="N6475">
        <v>9</v>
      </c>
      <c r="O6475" t="s">
        <v>61</v>
      </c>
      <c r="P6475" s="3">
        <v>31.744</v>
      </c>
      <c r="Q6475" s="3">
        <v>24.63234819958646</v>
      </c>
      <c r="R6475" s="3">
        <f>(Table1[[#This Row],[Selling Price]]-Table1[[#This Row],[Cost Price]])</f>
        <v>7.1116518004135401</v>
      </c>
      <c r="S6475" s="12">
        <f>(Table1[[#This Row],[Profit]]/Table1[[#This Row],[Selling Price]])</f>
        <v>0.22403136972068863</v>
      </c>
      <c r="T6475">
        <v>2</v>
      </c>
      <c r="U6475" s="2">
        <f>Table1[[#This Row],[Selling Price]]*Table1[[#This Row],[Quantity]]</f>
        <v>63.488</v>
      </c>
      <c r="V6475" s="4">
        <v>0.2</v>
      </c>
      <c r="W6475">
        <v>283</v>
      </c>
      <c r="X6475" t="s">
        <v>36</v>
      </c>
      <c r="Y6475" t="s">
        <v>52</v>
      </c>
      <c r="Z6475" s="2">
        <v>35.321462473092687</v>
      </c>
    </row>
    <row r="6476" spans="1:26" x14ac:dyDescent="0.35">
      <c r="A6476" t="s">
        <v>445</v>
      </c>
      <c r="B6476" t="s">
        <v>446</v>
      </c>
      <c r="C6476" t="s">
        <v>45</v>
      </c>
      <c r="D6476" t="s">
        <v>46</v>
      </c>
      <c r="E6476" t="s">
        <v>86</v>
      </c>
      <c r="F6476" t="s">
        <v>1441</v>
      </c>
      <c r="G6476" t="s">
        <v>1442</v>
      </c>
      <c r="H6476" t="s">
        <v>32</v>
      </c>
      <c r="I6476" t="s">
        <v>6784</v>
      </c>
      <c r="J6476" s="1">
        <v>42318</v>
      </c>
      <c r="K6476" s="1">
        <v>42322</v>
      </c>
      <c r="L6476" t="s">
        <v>60</v>
      </c>
      <c r="M6476">
        <f>Table1[[#This Row],[Ship Date]]-Table1[[#This Row],[Order Date]]</f>
        <v>4</v>
      </c>
      <c r="N6476">
        <v>11</v>
      </c>
      <c r="O6476" t="s">
        <v>35</v>
      </c>
      <c r="P6476" s="3">
        <v>74.760000000000005</v>
      </c>
      <c r="Q6476" s="3">
        <v>59.802082397724398</v>
      </c>
      <c r="R6476" s="3">
        <f>(Table1[[#This Row],[Selling Price]]-Table1[[#This Row],[Cost Price]])</f>
        <v>14.957917602275607</v>
      </c>
      <c r="S6476" s="12">
        <f>(Table1[[#This Row],[Profit]]/Table1[[#This Row],[Selling Price]])</f>
        <v>0.20007915465858223</v>
      </c>
      <c r="T6476">
        <v>3</v>
      </c>
      <c r="U6476" s="2">
        <f>Table1[[#This Row],[Selling Price]]*Table1[[#This Row],[Quantity]]</f>
        <v>224.28000000000003</v>
      </c>
      <c r="V6476" s="4">
        <v>0</v>
      </c>
      <c r="W6476">
        <v>189</v>
      </c>
      <c r="X6476" t="s">
        <v>36</v>
      </c>
      <c r="Y6476" t="s">
        <v>52</v>
      </c>
      <c r="Z6476" s="2">
        <v>29.723319058927249</v>
      </c>
    </row>
    <row r="6477" spans="1:26" x14ac:dyDescent="0.35">
      <c r="A6477" t="s">
        <v>445</v>
      </c>
      <c r="B6477" t="s">
        <v>446</v>
      </c>
      <c r="C6477" t="s">
        <v>64</v>
      </c>
      <c r="D6477" t="s">
        <v>46</v>
      </c>
      <c r="E6477" t="s">
        <v>65</v>
      </c>
      <c r="F6477" t="s">
        <v>590</v>
      </c>
      <c r="G6477" t="s">
        <v>591</v>
      </c>
      <c r="H6477" t="s">
        <v>32</v>
      </c>
      <c r="I6477" t="s">
        <v>6811</v>
      </c>
      <c r="J6477" s="1">
        <v>42695</v>
      </c>
      <c r="K6477" s="1">
        <v>42700</v>
      </c>
      <c r="L6477" t="s">
        <v>60</v>
      </c>
      <c r="M6477">
        <f>Table1[[#This Row],[Ship Date]]-Table1[[#This Row],[Order Date]]</f>
        <v>5</v>
      </c>
      <c r="N6477">
        <v>11</v>
      </c>
      <c r="O6477" t="s">
        <v>35</v>
      </c>
      <c r="P6477" s="3">
        <v>21.568000000000001</v>
      </c>
      <c r="Q6477" s="3">
        <v>16.565037359614699</v>
      </c>
      <c r="R6477" s="3">
        <f>(Table1[[#This Row],[Selling Price]]-Table1[[#This Row],[Cost Price]])</f>
        <v>5.0029626403853023</v>
      </c>
      <c r="S6477" s="12">
        <f>(Table1[[#This Row],[Profit]]/Table1[[#This Row],[Selling Price]])</f>
        <v>0.23196228859353218</v>
      </c>
      <c r="T6477">
        <v>2</v>
      </c>
      <c r="U6477" s="2">
        <f>Table1[[#This Row],[Selling Price]]*Table1[[#This Row],[Quantity]]</f>
        <v>43.136000000000003</v>
      </c>
      <c r="V6477" s="4">
        <v>0.2</v>
      </c>
      <c r="W6477">
        <v>359</v>
      </c>
      <c r="X6477" t="s">
        <v>36</v>
      </c>
      <c r="Y6477" t="s">
        <v>68</v>
      </c>
      <c r="Z6477" s="2">
        <v>38.05935559914569</v>
      </c>
    </row>
    <row r="6478" spans="1:26" x14ac:dyDescent="0.35">
      <c r="A6478" t="s">
        <v>445</v>
      </c>
      <c r="B6478" t="s">
        <v>446</v>
      </c>
      <c r="C6478" t="s">
        <v>64</v>
      </c>
      <c r="D6478" t="s">
        <v>46</v>
      </c>
      <c r="E6478" t="s">
        <v>65</v>
      </c>
      <c r="F6478" t="s">
        <v>2261</v>
      </c>
      <c r="G6478" t="s">
        <v>2262</v>
      </c>
      <c r="H6478" t="s">
        <v>32</v>
      </c>
      <c r="I6478" t="s">
        <v>6854</v>
      </c>
      <c r="J6478" s="1">
        <v>42929</v>
      </c>
      <c r="K6478" s="1">
        <v>42933</v>
      </c>
      <c r="L6478" t="s">
        <v>60</v>
      </c>
      <c r="M6478">
        <f>Table1[[#This Row],[Ship Date]]-Table1[[#This Row],[Order Date]]</f>
        <v>4</v>
      </c>
      <c r="N6478">
        <v>7</v>
      </c>
      <c r="O6478" t="s">
        <v>51</v>
      </c>
      <c r="P6478" s="3">
        <v>360.38</v>
      </c>
      <c r="Q6478" s="3">
        <v>293.791248101863</v>
      </c>
      <c r="R6478" s="3">
        <f>(Table1[[#This Row],[Selling Price]]-Table1[[#This Row],[Cost Price]])</f>
        <v>66.588751898136991</v>
      </c>
      <c r="S6478" s="12">
        <f>(Table1[[#This Row],[Profit]]/Table1[[#This Row],[Selling Price]])</f>
        <v>0.18477371634978909</v>
      </c>
      <c r="T6478">
        <v>2</v>
      </c>
      <c r="U6478" s="2">
        <f>Table1[[#This Row],[Selling Price]]*Table1[[#This Row],[Quantity]]</f>
        <v>720.76</v>
      </c>
      <c r="V6478" s="4">
        <v>0</v>
      </c>
      <c r="W6478">
        <v>103</v>
      </c>
      <c r="X6478" t="s">
        <v>36</v>
      </c>
      <c r="Y6478" t="s">
        <v>36</v>
      </c>
      <c r="Z6478" s="2">
        <v>353.52769815239839</v>
      </c>
    </row>
    <row r="6479" spans="1:26" x14ac:dyDescent="0.35">
      <c r="A6479" t="s">
        <v>445</v>
      </c>
      <c r="B6479" t="s">
        <v>446</v>
      </c>
      <c r="C6479" t="s">
        <v>55</v>
      </c>
      <c r="D6479" t="s">
        <v>46</v>
      </c>
      <c r="E6479" t="s">
        <v>75</v>
      </c>
      <c r="F6479" t="s">
        <v>1097</v>
      </c>
      <c r="G6479" t="s">
        <v>1098</v>
      </c>
      <c r="H6479" t="s">
        <v>32</v>
      </c>
      <c r="I6479" t="s">
        <v>6921</v>
      </c>
      <c r="J6479" s="1">
        <v>42173</v>
      </c>
      <c r="K6479" s="1">
        <v>42177</v>
      </c>
      <c r="L6479" t="s">
        <v>60</v>
      </c>
      <c r="M6479">
        <f>Table1[[#This Row],[Ship Date]]-Table1[[#This Row],[Order Date]]</f>
        <v>4</v>
      </c>
      <c r="N6479">
        <v>6</v>
      </c>
      <c r="O6479" t="s">
        <v>51</v>
      </c>
      <c r="P6479" s="3">
        <v>13.632</v>
      </c>
      <c r="Q6479" s="3">
        <v>9.2809841126942239</v>
      </c>
      <c r="R6479" s="3">
        <f>(Table1[[#This Row],[Selling Price]]-Table1[[#This Row],[Cost Price]])</f>
        <v>4.3510158873057758</v>
      </c>
      <c r="S6479" s="12">
        <f>(Table1[[#This Row],[Profit]]/Table1[[#This Row],[Selling Price]])</f>
        <v>0.31917663492559978</v>
      </c>
      <c r="T6479">
        <v>4</v>
      </c>
      <c r="U6479" s="2">
        <f>Table1[[#This Row],[Selling Price]]*Table1[[#This Row],[Quantity]]</f>
        <v>54.527999999999999</v>
      </c>
      <c r="V6479" s="4">
        <v>0.2</v>
      </c>
      <c r="W6479">
        <v>456</v>
      </c>
      <c r="X6479" t="s">
        <v>36</v>
      </c>
      <c r="Y6479" t="s">
        <v>52</v>
      </c>
      <c r="Z6479" s="2">
        <v>11.834901991265379</v>
      </c>
    </row>
    <row r="6480" spans="1:26" x14ac:dyDescent="0.35">
      <c r="A6480" t="s">
        <v>445</v>
      </c>
      <c r="B6480" t="s">
        <v>446</v>
      </c>
      <c r="C6480" t="s">
        <v>64</v>
      </c>
      <c r="D6480" t="s">
        <v>46</v>
      </c>
      <c r="E6480" t="s">
        <v>91</v>
      </c>
      <c r="F6480" t="s">
        <v>1690</v>
      </c>
      <c r="G6480" t="s">
        <v>1691</v>
      </c>
      <c r="H6480" t="s">
        <v>32</v>
      </c>
      <c r="I6480" t="s">
        <v>6922</v>
      </c>
      <c r="J6480" s="1">
        <v>41993</v>
      </c>
      <c r="K6480" s="1">
        <v>41998</v>
      </c>
      <c r="L6480" t="s">
        <v>60</v>
      </c>
      <c r="M6480">
        <f>Table1[[#This Row],[Ship Date]]-Table1[[#This Row],[Order Date]]</f>
        <v>5</v>
      </c>
      <c r="N6480">
        <v>12</v>
      </c>
      <c r="O6480" t="s">
        <v>35</v>
      </c>
      <c r="P6480" s="3">
        <v>19.431999999999999</v>
      </c>
      <c r="Q6480" s="3">
        <v>15.958974288910831</v>
      </c>
      <c r="R6480" s="3">
        <f>(Table1[[#This Row],[Selling Price]]-Table1[[#This Row],[Cost Price]])</f>
        <v>3.4730257110891678</v>
      </c>
      <c r="S6480" s="12">
        <f>(Table1[[#This Row],[Profit]]/Table1[[#This Row],[Selling Price]])</f>
        <v>0.17872713622319719</v>
      </c>
      <c r="T6480">
        <v>2</v>
      </c>
      <c r="U6480" s="2">
        <f>Table1[[#This Row],[Selling Price]]*Table1[[#This Row],[Quantity]]</f>
        <v>38.863999999999997</v>
      </c>
      <c r="V6480" s="4">
        <v>0.8</v>
      </c>
      <c r="W6480">
        <v>167</v>
      </c>
      <c r="X6480" t="s">
        <v>36</v>
      </c>
      <c r="Y6480" t="s">
        <v>68</v>
      </c>
      <c r="Z6480" s="2">
        <v>100.1895025505833</v>
      </c>
    </row>
    <row r="6481" spans="1:26" x14ac:dyDescent="0.35">
      <c r="A6481" t="s">
        <v>445</v>
      </c>
      <c r="B6481" t="s">
        <v>446</v>
      </c>
      <c r="C6481" t="s">
        <v>27</v>
      </c>
      <c r="D6481" t="s">
        <v>46</v>
      </c>
      <c r="E6481" t="s">
        <v>102</v>
      </c>
      <c r="F6481" t="s">
        <v>4482</v>
      </c>
      <c r="G6481" t="s">
        <v>4483</v>
      </c>
      <c r="H6481" t="s">
        <v>32</v>
      </c>
      <c r="I6481" t="s">
        <v>7202</v>
      </c>
      <c r="J6481" s="1">
        <v>41796</v>
      </c>
      <c r="K6481" s="1">
        <v>41802</v>
      </c>
      <c r="L6481" t="s">
        <v>60</v>
      </c>
      <c r="M6481">
        <f>Table1[[#This Row],[Ship Date]]-Table1[[#This Row],[Order Date]]</f>
        <v>6</v>
      </c>
      <c r="N6481">
        <v>6</v>
      </c>
      <c r="O6481" t="s">
        <v>51</v>
      </c>
      <c r="P6481" s="3">
        <v>62.015999999999998</v>
      </c>
      <c r="Q6481" s="3">
        <v>52.415512832406449</v>
      </c>
      <c r="R6481" s="3">
        <f>(Table1[[#This Row],[Selling Price]]-Table1[[#This Row],[Cost Price]])</f>
        <v>9.600487167593549</v>
      </c>
      <c r="S6481" s="12">
        <f>(Table1[[#This Row],[Profit]]/Table1[[#This Row],[Selling Price]])</f>
        <v>0.15480661712450899</v>
      </c>
      <c r="T6481">
        <v>2</v>
      </c>
      <c r="U6481" s="2">
        <f>Table1[[#This Row],[Selling Price]]*Table1[[#This Row],[Quantity]]</f>
        <v>124.032</v>
      </c>
      <c r="V6481" s="4">
        <v>0.2</v>
      </c>
      <c r="W6481">
        <v>179</v>
      </c>
      <c r="X6481" t="s">
        <v>68</v>
      </c>
      <c r="Y6481" t="s">
        <v>68</v>
      </c>
      <c r="Z6481" s="2">
        <v>56.043618212959807</v>
      </c>
    </row>
    <row r="6482" spans="1:26" x14ac:dyDescent="0.35">
      <c r="A6482" t="s">
        <v>445</v>
      </c>
      <c r="B6482" t="s">
        <v>446</v>
      </c>
      <c r="C6482" t="s">
        <v>64</v>
      </c>
      <c r="D6482" t="s">
        <v>46</v>
      </c>
      <c r="E6482" t="s">
        <v>86</v>
      </c>
      <c r="F6482" t="s">
        <v>3797</v>
      </c>
      <c r="G6482" t="s">
        <v>3798</v>
      </c>
      <c r="H6482" t="s">
        <v>32</v>
      </c>
      <c r="I6482" t="s">
        <v>7207</v>
      </c>
      <c r="J6482" s="1">
        <v>42663</v>
      </c>
      <c r="K6482" s="1">
        <v>42665</v>
      </c>
      <c r="L6482" t="s">
        <v>199</v>
      </c>
      <c r="M6482">
        <f>Table1[[#This Row],[Ship Date]]-Table1[[#This Row],[Order Date]]</f>
        <v>2</v>
      </c>
      <c r="N6482">
        <v>10</v>
      </c>
      <c r="O6482" t="s">
        <v>61</v>
      </c>
      <c r="P6482" s="3">
        <v>19.295999999999999</v>
      </c>
      <c r="Q6482" s="3">
        <v>12.759450179381631</v>
      </c>
      <c r="R6482" s="3">
        <f>(Table1[[#This Row],[Selling Price]]-Table1[[#This Row],[Cost Price]])</f>
        <v>6.5365498206183688</v>
      </c>
      <c r="S6482" s="12">
        <f>(Table1[[#This Row],[Profit]]/Table1[[#This Row],[Selling Price]])</f>
        <v>0.33875154543005642</v>
      </c>
      <c r="T6482">
        <v>3</v>
      </c>
      <c r="U6482" s="2">
        <f>Table1[[#This Row],[Selling Price]]*Table1[[#This Row],[Quantity]]</f>
        <v>57.887999999999998</v>
      </c>
      <c r="V6482" s="4">
        <v>0.2</v>
      </c>
      <c r="W6482">
        <v>319</v>
      </c>
      <c r="X6482" t="s">
        <v>36</v>
      </c>
      <c r="Y6482" t="s">
        <v>52</v>
      </c>
      <c r="Z6482" s="2">
        <v>12.82513712987117</v>
      </c>
    </row>
    <row r="6483" spans="1:26" x14ac:dyDescent="0.35">
      <c r="A6483" t="s">
        <v>445</v>
      </c>
      <c r="B6483" t="s">
        <v>446</v>
      </c>
      <c r="C6483" t="s">
        <v>55</v>
      </c>
      <c r="D6483" t="s">
        <v>46</v>
      </c>
      <c r="E6483" t="s">
        <v>86</v>
      </c>
      <c r="F6483" t="s">
        <v>1711</v>
      </c>
      <c r="G6483" t="s">
        <v>1712</v>
      </c>
      <c r="H6483" t="s">
        <v>32</v>
      </c>
      <c r="I6483" t="s">
        <v>7223</v>
      </c>
      <c r="J6483" s="1">
        <v>42952</v>
      </c>
      <c r="K6483" s="1">
        <v>42956</v>
      </c>
      <c r="L6483" t="s">
        <v>60</v>
      </c>
      <c r="M6483">
        <f>Table1[[#This Row],[Ship Date]]-Table1[[#This Row],[Order Date]]</f>
        <v>4</v>
      </c>
      <c r="N6483">
        <v>8</v>
      </c>
      <c r="O6483" t="s">
        <v>61</v>
      </c>
      <c r="P6483" s="3">
        <v>125.88</v>
      </c>
      <c r="Q6483" s="3">
        <v>97.969955077380547</v>
      </c>
      <c r="R6483" s="3">
        <f>(Table1[[#This Row],[Selling Price]]-Table1[[#This Row],[Cost Price]])</f>
        <v>27.910044922619448</v>
      </c>
      <c r="S6483" s="12">
        <f>(Table1[[#This Row],[Profit]]/Table1[[#This Row],[Selling Price]])</f>
        <v>0.22171945442182595</v>
      </c>
      <c r="T6483">
        <v>6</v>
      </c>
      <c r="U6483" s="2">
        <f>Table1[[#This Row],[Selling Price]]*Table1[[#This Row],[Quantity]]</f>
        <v>755.28</v>
      </c>
      <c r="V6483" s="4">
        <v>0</v>
      </c>
      <c r="W6483">
        <v>184</v>
      </c>
      <c r="X6483" t="s">
        <v>36</v>
      </c>
      <c r="Y6483" t="s">
        <v>68</v>
      </c>
      <c r="Z6483" s="2">
        <v>46.624611549886147</v>
      </c>
    </row>
    <row r="6484" spans="1:26" x14ac:dyDescent="0.35">
      <c r="A6484" t="s">
        <v>445</v>
      </c>
      <c r="B6484" t="s">
        <v>446</v>
      </c>
      <c r="C6484" t="s">
        <v>27</v>
      </c>
      <c r="D6484" t="s">
        <v>46</v>
      </c>
      <c r="E6484" t="s">
        <v>91</v>
      </c>
      <c r="F6484" t="s">
        <v>1836</v>
      </c>
      <c r="G6484" t="s">
        <v>1837</v>
      </c>
      <c r="H6484" t="s">
        <v>32</v>
      </c>
      <c r="I6484" t="s">
        <v>7224</v>
      </c>
      <c r="J6484" s="1">
        <v>42226</v>
      </c>
      <c r="K6484" s="1">
        <v>42232</v>
      </c>
      <c r="L6484" t="s">
        <v>60</v>
      </c>
      <c r="M6484">
        <f>Table1[[#This Row],[Ship Date]]-Table1[[#This Row],[Order Date]]</f>
        <v>6</v>
      </c>
      <c r="N6484">
        <v>8</v>
      </c>
      <c r="O6484" t="s">
        <v>61</v>
      </c>
      <c r="P6484" s="3">
        <v>133.47200000000001</v>
      </c>
      <c r="Q6484" s="3">
        <v>109.2563394050829</v>
      </c>
      <c r="R6484" s="3">
        <f>(Table1[[#This Row],[Selling Price]]-Table1[[#This Row],[Cost Price]])</f>
        <v>24.215660594917111</v>
      </c>
      <c r="S6484" s="12">
        <f>(Table1[[#This Row],[Profit]]/Table1[[#This Row],[Selling Price]])</f>
        <v>0.18142876854259402</v>
      </c>
      <c r="T6484">
        <v>4</v>
      </c>
      <c r="U6484" s="2">
        <f>Table1[[#This Row],[Selling Price]]*Table1[[#This Row],[Quantity]]</f>
        <v>533.88800000000003</v>
      </c>
      <c r="V6484" s="4">
        <v>0.2</v>
      </c>
      <c r="W6484">
        <v>186</v>
      </c>
      <c r="X6484" t="s">
        <v>68</v>
      </c>
      <c r="Y6484" t="s">
        <v>68</v>
      </c>
      <c r="Z6484" s="2">
        <v>62.537187151326208</v>
      </c>
    </row>
    <row r="6485" spans="1:26" x14ac:dyDescent="0.35">
      <c r="A6485" t="s">
        <v>445</v>
      </c>
      <c r="B6485" t="s">
        <v>446</v>
      </c>
      <c r="C6485" t="s">
        <v>64</v>
      </c>
      <c r="D6485" t="s">
        <v>46</v>
      </c>
      <c r="E6485" t="s">
        <v>47</v>
      </c>
      <c r="F6485" t="s">
        <v>2087</v>
      </c>
      <c r="G6485" t="s">
        <v>2088</v>
      </c>
      <c r="H6485" t="s">
        <v>32</v>
      </c>
      <c r="I6485" t="s">
        <v>7302</v>
      </c>
      <c r="J6485" s="1">
        <v>42616</v>
      </c>
      <c r="K6485" s="1">
        <v>42621</v>
      </c>
      <c r="L6485" t="s">
        <v>34</v>
      </c>
      <c r="M6485">
        <f>Table1[[#This Row],[Ship Date]]-Table1[[#This Row],[Order Date]]</f>
        <v>5</v>
      </c>
      <c r="N6485">
        <v>9</v>
      </c>
      <c r="O6485" t="s">
        <v>61</v>
      </c>
      <c r="P6485" s="3">
        <v>58.48</v>
      </c>
      <c r="Q6485" s="3">
        <v>43.19843044180849</v>
      </c>
      <c r="R6485" s="3">
        <f>(Table1[[#This Row],[Selling Price]]-Table1[[#This Row],[Cost Price]])</f>
        <v>15.281569558191507</v>
      </c>
      <c r="S6485" s="12">
        <f>(Table1[[#This Row],[Profit]]/Table1[[#This Row],[Selling Price]])</f>
        <v>0.26131274894308321</v>
      </c>
      <c r="T6485">
        <v>8</v>
      </c>
      <c r="U6485" s="2">
        <f>Table1[[#This Row],[Selling Price]]*Table1[[#This Row],[Quantity]]</f>
        <v>467.84</v>
      </c>
      <c r="V6485" s="4">
        <v>0</v>
      </c>
      <c r="W6485">
        <v>368</v>
      </c>
      <c r="X6485" t="s">
        <v>36</v>
      </c>
      <c r="Y6485" t="s">
        <v>52</v>
      </c>
      <c r="Z6485" s="2">
        <v>15.62319525932871</v>
      </c>
    </row>
    <row r="6486" spans="1:26" x14ac:dyDescent="0.35">
      <c r="A6486" t="s">
        <v>445</v>
      </c>
      <c r="B6486" t="s">
        <v>446</v>
      </c>
      <c r="C6486" t="s">
        <v>45</v>
      </c>
      <c r="D6486" t="s">
        <v>46</v>
      </c>
      <c r="E6486" t="s">
        <v>75</v>
      </c>
      <c r="F6486" t="s">
        <v>775</v>
      </c>
      <c r="G6486" t="s">
        <v>776</v>
      </c>
      <c r="H6486" t="s">
        <v>32</v>
      </c>
      <c r="I6486" t="s">
        <v>7327</v>
      </c>
      <c r="J6486" s="1">
        <v>42645</v>
      </c>
      <c r="K6486" s="1">
        <v>42652</v>
      </c>
      <c r="L6486" t="s">
        <v>60</v>
      </c>
      <c r="M6486">
        <f>Table1[[#This Row],[Ship Date]]-Table1[[#This Row],[Order Date]]</f>
        <v>7</v>
      </c>
      <c r="N6486">
        <v>10</v>
      </c>
      <c r="O6486" t="s">
        <v>61</v>
      </c>
      <c r="P6486" s="3">
        <v>33.96</v>
      </c>
      <c r="Q6486" s="3">
        <v>27.136135625590679</v>
      </c>
      <c r="R6486" s="3">
        <f>(Table1[[#This Row],[Selling Price]]-Table1[[#This Row],[Cost Price]])</f>
        <v>6.8238643744093217</v>
      </c>
      <c r="S6486" s="12">
        <f>(Table1[[#This Row],[Profit]]/Table1[[#This Row],[Selling Price]])</f>
        <v>0.20093829135480923</v>
      </c>
      <c r="T6486">
        <v>2</v>
      </c>
      <c r="U6486" s="2">
        <f>Table1[[#This Row],[Selling Price]]*Table1[[#This Row],[Quantity]]</f>
        <v>67.92</v>
      </c>
      <c r="V6486" s="4">
        <v>0</v>
      </c>
      <c r="W6486">
        <v>258</v>
      </c>
      <c r="X6486" t="s">
        <v>68</v>
      </c>
      <c r="Y6486" t="s">
        <v>52</v>
      </c>
      <c r="Z6486" s="2">
        <v>18.995062155352748</v>
      </c>
    </row>
    <row r="6487" spans="1:26" x14ac:dyDescent="0.35">
      <c r="A6487" t="s">
        <v>445</v>
      </c>
      <c r="B6487" t="s">
        <v>446</v>
      </c>
      <c r="C6487" t="s">
        <v>55</v>
      </c>
      <c r="D6487" t="s">
        <v>46</v>
      </c>
      <c r="E6487" t="s">
        <v>102</v>
      </c>
      <c r="F6487" t="s">
        <v>2103</v>
      </c>
      <c r="G6487" t="s">
        <v>2104</v>
      </c>
      <c r="H6487" t="s">
        <v>32</v>
      </c>
      <c r="I6487" t="s">
        <v>7385</v>
      </c>
      <c r="J6487" s="1">
        <v>42544</v>
      </c>
      <c r="K6487" s="1">
        <v>42546</v>
      </c>
      <c r="L6487" t="s">
        <v>34</v>
      </c>
      <c r="M6487">
        <f>Table1[[#This Row],[Ship Date]]-Table1[[#This Row],[Order Date]]</f>
        <v>2</v>
      </c>
      <c r="N6487">
        <v>6</v>
      </c>
      <c r="O6487" t="s">
        <v>51</v>
      </c>
      <c r="P6487" s="3">
        <v>19.98</v>
      </c>
      <c r="Q6487" s="3">
        <v>16.688572691653849</v>
      </c>
      <c r="R6487" s="3">
        <f>(Table1[[#This Row],[Selling Price]]-Table1[[#This Row],[Cost Price]])</f>
        <v>3.2914273083461509</v>
      </c>
      <c r="S6487" s="12">
        <f>(Table1[[#This Row],[Profit]]/Table1[[#This Row],[Selling Price]])</f>
        <v>0.16473610151882637</v>
      </c>
      <c r="T6487">
        <v>1</v>
      </c>
      <c r="U6487" s="2">
        <f>Table1[[#This Row],[Selling Price]]*Table1[[#This Row],[Quantity]]</f>
        <v>19.98</v>
      </c>
      <c r="V6487" s="4">
        <v>0</v>
      </c>
      <c r="W6487">
        <v>148</v>
      </c>
      <c r="X6487" t="s">
        <v>36</v>
      </c>
      <c r="Y6487" t="s">
        <v>68</v>
      </c>
      <c r="Z6487" s="2">
        <v>48.189270127576847</v>
      </c>
    </row>
    <row r="6488" spans="1:26" x14ac:dyDescent="0.35">
      <c r="A6488" t="s">
        <v>445</v>
      </c>
      <c r="B6488" t="s">
        <v>446</v>
      </c>
      <c r="C6488" t="s">
        <v>45</v>
      </c>
      <c r="D6488" t="s">
        <v>46</v>
      </c>
      <c r="E6488" t="s">
        <v>86</v>
      </c>
      <c r="F6488" t="s">
        <v>4203</v>
      </c>
      <c r="G6488" t="s">
        <v>4204</v>
      </c>
      <c r="H6488" t="s">
        <v>32</v>
      </c>
      <c r="I6488" t="s">
        <v>7456</v>
      </c>
      <c r="J6488" s="1">
        <v>43086</v>
      </c>
      <c r="K6488" s="1">
        <v>43092</v>
      </c>
      <c r="L6488" t="s">
        <v>60</v>
      </c>
      <c r="M6488">
        <f>Table1[[#This Row],[Ship Date]]-Table1[[#This Row],[Order Date]]</f>
        <v>6</v>
      </c>
      <c r="N6488">
        <v>12</v>
      </c>
      <c r="O6488" t="s">
        <v>35</v>
      </c>
      <c r="P6488" s="3">
        <v>24.815999999999999</v>
      </c>
      <c r="Q6488" s="3">
        <v>16.955254922310029</v>
      </c>
      <c r="R6488" s="3">
        <f>(Table1[[#This Row],[Selling Price]]-Table1[[#This Row],[Cost Price]])</f>
        <v>7.8607450776899697</v>
      </c>
      <c r="S6488" s="12">
        <f>(Table1[[#This Row],[Profit]]/Table1[[#This Row],[Selling Price]])</f>
        <v>0.31676116528408971</v>
      </c>
      <c r="T6488">
        <v>3</v>
      </c>
      <c r="U6488" s="2">
        <f>Table1[[#This Row],[Selling Price]]*Table1[[#This Row],[Quantity]]</f>
        <v>74.447999999999993</v>
      </c>
      <c r="V6488" s="4">
        <v>0.2</v>
      </c>
      <c r="W6488">
        <v>391</v>
      </c>
      <c r="X6488" t="s">
        <v>68</v>
      </c>
      <c r="Y6488" t="s">
        <v>52</v>
      </c>
      <c r="Z6488" s="2">
        <v>16.99934096201547</v>
      </c>
    </row>
    <row r="6489" spans="1:26" x14ac:dyDescent="0.35">
      <c r="A6489" t="s">
        <v>445</v>
      </c>
      <c r="B6489" t="s">
        <v>446</v>
      </c>
      <c r="C6489" t="s">
        <v>45</v>
      </c>
      <c r="D6489" t="s">
        <v>46</v>
      </c>
      <c r="E6489" t="s">
        <v>539</v>
      </c>
      <c r="F6489" t="s">
        <v>5268</v>
      </c>
      <c r="G6489" t="s">
        <v>5269</v>
      </c>
      <c r="H6489" t="s">
        <v>32</v>
      </c>
      <c r="I6489" t="s">
        <v>7467</v>
      </c>
      <c r="J6489" s="1">
        <v>42978</v>
      </c>
      <c r="K6489" s="1">
        <v>42983</v>
      </c>
      <c r="L6489" t="s">
        <v>60</v>
      </c>
      <c r="M6489">
        <f>Table1[[#This Row],[Ship Date]]-Table1[[#This Row],[Order Date]]</f>
        <v>5</v>
      </c>
      <c r="N6489">
        <v>8</v>
      </c>
      <c r="O6489" t="s">
        <v>61</v>
      </c>
      <c r="P6489" s="3">
        <v>6.2080000000000002</v>
      </c>
      <c r="Q6489" s="3">
        <v>5.0402359365310474</v>
      </c>
      <c r="R6489" s="3">
        <f>(Table1[[#This Row],[Selling Price]]-Table1[[#This Row],[Cost Price]])</f>
        <v>1.1677640634689528</v>
      </c>
      <c r="S6489" s="12">
        <f>(Table1[[#This Row],[Profit]]/Table1[[#This Row],[Selling Price]])</f>
        <v>0.18810632465672564</v>
      </c>
      <c r="T6489">
        <v>2</v>
      </c>
      <c r="U6489" s="2">
        <f>Table1[[#This Row],[Selling Price]]*Table1[[#This Row],[Quantity]]</f>
        <v>12.416</v>
      </c>
      <c r="V6489" s="4">
        <v>0.2</v>
      </c>
      <c r="W6489">
        <v>163</v>
      </c>
      <c r="X6489" t="s">
        <v>36</v>
      </c>
      <c r="Y6489" t="s">
        <v>52</v>
      </c>
      <c r="Z6489" s="2">
        <v>4.8336765303441638</v>
      </c>
    </row>
    <row r="6490" spans="1:26" x14ac:dyDescent="0.35">
      <c r="A6490" t="s">
        <v>445</v>
      </c>
      <c r="B6490" t="s">
        <v>446</v>
      </c>
      <c r="C6490" t="s">
        <v>55</v>
      </c>
      <c r="D6490" t="s">
        <v>46</v>
      </c>
      <c r="E6490" t="s">
        <v>102</v>
      </c>
      <c r="F6490" t="s">
        <v>4591</v>
      </c>
      <c r="G6490" t="s">
        <v>4592</v>
      </c>
      <c r="H6490" t="s">
        <v>32</v>
      </c>
      <c r="I6490" t="s">
        <v>7470</v>
      </c>
      <c r="J6490" s="1">
        <v>42520</v>
      </c>
      <c r="K6490" s="1">
        <v>42524</v>
      </c>
      <c r="L6490" t="s">
        <v>60</v>
      </c>
      <c r="M6490">
        <f>Table1[[#This Row],[Ship Date]]-Table1[[#This Row],[Order Date]]</f>
        <v>4</v>
      </c>
      <c r="N6490">
        <v>5</v>
      </c>
      <c r="O6490" t="s">
        <v>51</v>
      </c>
      <c r="P6490" s="3">
        <v>38.880000000000003</v>
      </c>
      <c r="Q6490" s="3">
        <v>28.20483146018195</v>
      </c>
      <c r="R6490" s="3">
        <f>(Table1[[#This Row],[Selling Price]]-Table1[[#This Row],[Cost Price]])</f>
        <v>10.675168539818053</v>
      </c>
      <c r="S6490" s="12">
        <f>(Table1[[#This Row],[Profit]]/Table1[[#This Row],[Selling Price]])</f>
        <v>0.27456709207350954</v>
      </c>
      <c r="T6490">
        <v>6</v>
      </c>
      <c r="U6490" s="2">
        <f>Table1[[#This Row],[Selling Price]]*Table1[[#This Row],[Quantity]]</f>
        <v>233.28000000000003</v>
      </c>
      <c r="V6490" s="4">
        <v>0</v>
      </c>
      <c r="W6490">
        <v>336</v>
      </c>
      <c r="X6490" t="s">
        <v>36</v>
      </c>
      <c r="Y6490" t="s">
        <v>52</v>
      </c>
      <c r="Z6490" s="2">
        <v>13.35886222700122</v>
      </c>
    </row>
    <row r="6491" spans="1:26" x14ac:dyDescent="0.35">
      <c r="A6491" t="s">
        <v>445</v>
      </c>
      <c r="B6491" t="s">
        <v>446</v>
      </c>
      <c r="C6491" t="s">
        <v>39</v>
      </c>
      <c r="D6491" t="s">
        <v>46</v>
      </c>
      <c r="E6491" t="s">
        <v>86</v>
      </c>
      <c r="F6491" t="s">
        <v>1429</v>
      </c>
      <c r="G6491" t="s">
        <v>1430</v>
      </c>
      <c r="H6491" t="s">
        <v>32</v>
      </c>
      <c r="I6491" t="s">
        <v>7557</v>
      </c>
      <c r="J6491" s="1">
        <v>41840</v>
      </c>
      <c r="K6491" s="1">
        <v>41842</v>
      </c>
      <c r="L6491" t="s">
        <v>199</v>
      </c>
      <c r="M6491">
        <f>Table1[[#This Row],[Ship Date]]-Table1[[#This Row],[Order Date]]</f>
        <v>2</v>
      </c>
      <c r="N6491">
        <v>7</v>
      </c>
      <c r="O6491" t="s">
        <v>51</v>
      </c>
      <c r="P6491" s="3">
        <v>89.712000000000003</v>
      </c>
      <c r="Q6491" s="3">
        <v>63.062122334759358</v>
      </c>
      <c r="R6491" s="3">
        <f>(Table1[[#This Row],[Selling Price]]-Table1[[#This Row],[Cost Price]])</f>
        <v>26.649877665240645</v>
      </c>
      <c r="S6491" s="12">
        <f>(Table1[[#This Row],[Profit]]/Table1[[#This Row],[Selling Price]])</f>
        <v>0.29706034493981454</v>
      </c>
      <c r="T6491">
        <v>6</v>
      </c>
      <c r="U6491" s="2">
        <f>Table1[[#This Row],[Selling Price]]*Table1[[#This Row],[Quantity]]</f>
        <v>538.27200000000005</v>
      </c>
      <c r="V6491" s="4">
        <v>0.2</v>
      </c>
      <c r="W6491">
        <v>107</v>
      </c>
      <c r="X6491" t="s">
        <v>36</v>
      </c>
      <c r="Y6491" t="s">
        <v>36</v>
      </c>
      <c r="Z6491" s="2">
        <v>53.175470463363091</v>
      </c>
    </row>
    <row r="6492" spans="1:26" x14ac:dyDescent="0.35">
      <c r="A6492" t="s">
        <v>445</v>
      </c>
      <c r="B6492" t="s">
        <v>446</v>
      </c>
      <c r="C6492" t="s">
        <v>45</v>
      </c>
      <c r="D6492" t="s">
        <v>46</v>
      </c>
      <c r="E6492" t="s">
        <v>539</v>
      </c>
      <c r="F6492" t="s">
        <v>7304</v>
      </c>
      <c r="G6492" t="s">
        <v>7305</v>
      </c>
      <c r="H6492" t="s">
        <v>32</v>
      </c>
      <c r="I6492" t="s">
        <v>7644</v>
      </c>
      <c r="J6492" s="1">
        <v>42742</v>
      </c>
      <c r="K6492" s="1">
        <v>42744</v>
      </c>
      <c r="L6492" t="s">
        <v>34</v>
      </c>
      <c r="M6492">
        <f>Table1[[#This Row],[Ship Date]]-Table1[[#This Row],[Order Date]]</f>
        <v>2</v>
      </c>
      <c r="N6492">
        <v>1</v>
      </c>
      <c r="O6492" t="s">
        <v>35</v>
      </c>
      <c r="P6492" s="3">
        <v>110.11</v>
      </c>
      <c r="Q6492" s="3">
        <v>89.507901468807049</v>
      </c>
      <c r="R6492" s="3">
        <f>(Table1[[#This Row],[Selling Price]]-Table1[[#This Row],[Cost Price]])</f>
        <v>20.602098531192951</v>
      </c>
      <c r="S6492" s="12">
        <f>(Table1[[#This Row],[Profit]]/Table1[[#This Row],[Selling Price]])</f>
        <v>0.18710470012889793</v>
      </c>
      <c r="T6492">
        <v>7</v>
      </c>
      <c r="U6492" s="2">
        <f>Table1[[#This Row],[Selling Price]]*Table1[[#This Row],[Quantity]]</f>
        <v>770.77</v>
      </c>
      <c r="V6492" s="4">
        <v>0</v>
      </c>
      <c r="W6492">
        <v>210</v>
      </c>
      <c r="X6492" t="s">
        <v>36</v>
      </c>
      <c r="Y6492" t="s">
        <v>68</v>
      </c>
      <c r="Z6492" s="2">
        <v>39.33548526881718</v>
      </c>
    </row>
    <row r="6493" spans="1:26" x14ac:dyDescent="0.35">
      <c r="A6493" t="s">
        <v>445</v>
      </c>
      <c r="B6493" t="s">
        <v>446</v>
      </c>
      <c r="C6493" t="s">
        <v>39</v>
      </c>
      <c r="D6493" t="s">
        <v>46</v>
      </c>
      <c r="E6493" t="s">
        <v>47</v>
      </c>
      <c r="F6493" t="s">
        <v>4390</v>
      </c>
      <c r="G6493" t="s">
        <v>4391</v>
      </c>
      <c r="H6493" t="s">
        <v>32</v>
      </c>
      <c r="I6493" t="s">
        <v>7681</v>
      </c>
      <c r="J6493" s="1">
        <v>42581</v>
      </c>
      <c r="K6493" s="1">
        <v>42586</v>
      </c>
      <c r="L6493" t="s">
        <v>60</v>
      </c>
      <c r="M6493">
        <f>Table1[[#This Row],[Ship Date]]-Table1[[#This Row],[Order Date]]</f>
        <v>5</v>
      </c>
      <c r="N6493">
        <v>7</v>
      </c>
      <c r="O6493" t="s">
        <v>51</v>
      </c>
      <c r="P6493" s="3">
        <v>9.2479999999999993</v>
      </c>
      <c r="Q6493" s="3">
        <v>6.4160759984738771</v>
      </c>
      <c r="R6493" s="3">
        <f>(Table1[[#This Row],[Selling Price]]-Table1[[#This Row],[Cost Price]])</f>
        <v>2.8319240015261222</v>
      </c>
      <c r="S6493" s="12">
        <f>(Table1[[#This Row],[Profit]]/Table1[[#This Row],[Selling Price]])</f>
        <v>0.30622015587436446</v>
      </c>
      <c r="T6493">
        <v>4</v>
      </c>
      <c r="U6493" s="2">
        <f>Table1[[#This Row],[Selling Price]]*Table1[[#This Row],[Quantity]]</f>
        <v>36.991999999999997</v>
      </c>
      <c r="V6493" s="4">
        <v>0.2</v>
      </c>
      <c r="W6493">
        <v>178</v>
      </c>
      <c r="X6493" t="s">
        <v>36</v>
      </c>
      <c r="Y6493" t="s">
        <v>52</v>
      </c>
      <c r="Z6493" s="2">
        <v>7.5435827915741296</v>
      </c>
    </row>
    <row r="6494" spans="1:26" x14ac:dyDescent="0.35">
      <c r="A6494" t="s">
        <v>445</v>
      </c>
      <c r="B6494" t="s">
        <v>446</v>
      </c>
      <c r="C6494" t="s">
        <v>27</v>
      </c>
      <c r="D6494" t="s">
        <v>46</v>
      </c>
      <c r="E6494" t="s">
        <v>178</v>
      </c>
      <c r="F6494" t="s">
        <v>5494</v>
      </c>
      <c r="G6494" t="s">
        <v>610</v>
      </c>
      <c r="H6494" t="s">
        <v>32</v>
      </c>
      <c r="I6494" t="s">
        <v>7712</v>
      </c>
      <c r="J6494" s="1">
        <v>43004</v>
      </c>
      <c r="K6494" s="1">
        <v>43004</v>
      </c>
      <c r="L6494" t="s">
        <v>1118</v>
      </c>
      <c r="M6494">
        <f>Table1[[#This Row],[Ship Date]]-Table1[[#This Row],[Order Date]]</f>
        <v>0</v>
      </c>
      <c r="N6494">
        <v>9</v>
      </c>
      <c r="O6494" t="s">
        <v>61</v>
      </c>
      <c r="P6494" s="3">
        <v>71.88</v>
      </c>
      <c r="Q6494" s="3">
        <v>51.745144345051621</v>
      </c>
      <c r="R6494" s="3">
        <f>(Table1[[#This Row],[Selling Price]]-Table1[[#This Row],[Cost Price]])</f>
        <v>20.134855654948375</v>
      </c>
      <c r="S6494" s="12">
        <f>(Table1[[#This Row],[Profit]]/Table1[[#This Row],[Selling Price]])</f>
        <v>0.28011763571158005</v>
      </c>
      <c r="T6494">
        <v>6</v>
      </c>
      <c r="U6494" s="2">
        <f>Table1[[#This Row],[Selling Price]]*Table1[[#This Row],[Quantity]]</f>
        <v>431.28</v>
      </c>
      <c r="V6494" s="4">
        <v>0</v>
      </c>
      <c r="W6494">
        <v>485</v>
      </c>
      <c r="X6494" t="s">
        <v>36</v>
      </c>
      <c r="Y6494" t="s">
        <v>52</v>
      </c>
      <c r="Z6494" s="2">
        <v>30.496101259013422</v>
      </c>
    </row>
    <row r="6495" spans="1:26" x14ac:dyDescent="0.35">
      <c r="A6495" t="s">
        <v>445</v>
      </c>
      <c r="B6495" t="s">
        <v>446</v>
      </c>
      <c r="C6495" t="s">
        <v>45</v>
      </c>
      <c r="D6495" t="s">
        <v>46</v>
      </c>
      <c r="E6495" t="s">
        <v>86</v>
      </c>
      <c r="F6495" t="s">
        <v>1061</v>
      </c>
      <c r="G6495" t="s">
        <v>1062</v>
      </c>
      <c r="H6495" t="s">
        <v>32</v>
      </c>
      <c r="I6495" t="s">
        <v>7719</v>
      </c>
      <c r="J6495" s="1">
        <v>41922</v>
      </c>
      <c r="K6495" s="1">
        <v>41927</v>
      </c>
      <c r="L6495" t="s">
        <v>60</v>
      </c>
      <c r="M6495">
        <f>Table1[[#This Row],[Ship Date]]-Table1[[#This Row],[Order Date]]</f>
        <v>5</v>
      </c>
      <c r="N6495">
        <v>10</v>
      </c>
      <c r="O6495" t="s">
        <v>61</v>
      </c>
      <c r="P6495" s="3">
        <v>0.89800000000000002</v>
      </c>
      <c r="Q6495" s="3">
        <v>0.73780664824749109</v>
      </c>
      <c r="R6495" s="3">
        <f>(Table1[[#This Row],[Selling Price]]-Table1[[#This Row],[Cost Price]])</f>
        <v>0.16019335175250893</v>
      </c>
      <c r="S6495" s="12">
        <f>(Table1[[#This Row],[Profit]]/Table1[[#This Row],[Selling Price]])</f>
        <v>0.17838903313196985</v>
      </c>
      <c r="T6495">
        <v>1</v>
      </c>
      <c r="U6495" s="2">
        <f>Table1[[#This Row],[Selling Price]]*Table1[[#This Row],[Quantity]]</f>
        <v>0.89800000000000002</v>
      </c>
      <c r="V6495" s="4">
        <v>0.8</v>
      </c>
      <c r="W6495">
        <v>377</v>
      </c>
      <c r="X6495" t="s">
        <v>36</v>
      </c>
      <c r="Y6495" t="s">
        <v>52</v>
      </c>
      <c r="Z6495" s="2">
        <v>3.6773325616852728</v>
      </c>
    </row>
    <row r="6496" spans="1:26" x14ac:dyDescent="0.35">
      <c r="A6496" t="s">
        <v>445</v>
      </c>
      <c r="B6496" t="s">
        <v>446</v>
      </c>
      <c r="C6496" t="s">
        <v>55</v>
      </c>
      <c r="D6496" t="s">
        <v>46</v>
      </c>
      <c r="E6496" t="s">
        <v>102</v>
      </c>
      <c r="F6496" t="s">
        <v>2891</v>
      </c>
      <c r="G6496" t="s">
        <v>2892</v>
      </c>
      <c r="H6496" t="s">
        <v>32</v>
      </c>
      <c r="I6496" t="s">
        <v>7723</v>
      </c>
      <c r="J6496" s="1">
        <v>43066</v>
      </c>
      <c r="K6496" s="1">
        <v>43071</v>
      </c>
      <c r="L6496" t="s">
        <v>60</v>
      </c>
      <c r="M6496">
        <f>Table1[[#This Row],[Ship Date]]-Table1[[#This Row],[Order Date]]</f>
        <v>5</v>
      </c>
      <c r="N6496">
        <v>11</v>
      </c>
      <c r="O6496" t="s">
        <v>35</v>
      </c>
      <c r="P6496" s="3">
        <v>158.28</v>
      </c>
      <c r="Q6496" s="3">
        <v>122.1752476780289</v>
      </c>
      <c r="R6496" s="3">
        <f>(Table1[[#This Row],[Selling Price]]-Table1[[#This Row],[Cost Price]])</f>
        <v>36.104752321971105</v>
      </c>
      <c r="S6496" s="12">
        <f>(Table1[[#This Row],[Profit]]/Table1[[#This Row],[Selling Price]])</f>
        <v>0.22810685065688088</v>
      </c>
      <c r="T6496">
        <v>6</v>
      </c>
      <c r="U6496" s="2">
        <f>Table1[[#This Row],[Selling Price]]*Table1[[#This Row],[Quantity]]</f>
        <v>949.68000000000006</v>
      </c>
      <c r="V6496" s="4">
        <v>0</v>
      </c>
      <c r="W6496">
        <v>298</v>
      </c>
      <c r="X6496" t="s">
        <v>36</v>
      </c>
      <c r="Y6496" t="s">
        <v>68</v>
      </c>
      <c r="Z6496" s="2">
        <v>51.835935518818523</v>
      </c>
    </row>
    <row r="6497" spans="1:26" x14ac:dyDescent="0.35">
      <c r="A6497" t="s">
        <v>445</v>
      </c>
      <c r="B6497" t="s">
        <v>446</v>
      </c>
      <c r="C6497" t="s">
        <v>64</v>
      </c>
      <c r="D6497" t="s">
        <v>46</v>
      </c>
      <c r="E6497" t="s">
        <v>75</v>
      </c>
      <c r="F6497" t="s">
        <v>2171</v>
      </c>
      <c r="G6497" t="s">
        <v>2172</v>
      </c>
      <c r="H6497" t="s">
        <v>32</v>
      </c>
      <c r="I6497" t="s">
        <v>7779</v>
      </c>
      <c r="J6497" s="1">
        <v>42991</v>
      </c>
      <c r="K6497" s="1">
        <v>42997</v>
      </c>
      <c r="L6497" t="s">
        <v>60</v>
      </c>
      <c r="M6497">
        <f>Table1[[#This Row],[Ship Date]]-Table1[[#This Row],[Order Date]]</f>
        <v>6</v>
      </c>
      <c r="N6497">
        <v>9</v>
      </c>
      <c r="O6497" t="s">
        <v>61</v>
      </c>
      <c r="P6497" s="3">
        <v>15.92</v>
      </c>
      <c r="Q6497" s="3">
        <v>11.63469332457427</v>
      </c>
      <c r="R6497" s="3">
        <f>(Table1[[#This Row],[Selling Price]]-Table1[[#This Row],[Cost Price]])</f>
        <v>4.2853066754257298</v>
      </c>
      <c r="S6497" s="12">
        <f>(Table1[[#This Row],[Profit]]/Table1[[#This Row],[Selling Price]])</f>
        <v>0.26917755498905338</v>
      </c>
      <c r="T6497">
        <v>5</v>
      </c>
      <c r="U6497" s="2">
        <f>Table1[[#This Row],[Selling Price]]*Table1[[#This Row],[Quantity]]</f>
        <v>79.599999999999994</v>
      </c>
      <c r="V6497" s="4">
        <v>0.2</v>
      </c>
      <c r="W6497">
        <v>138</v>
      </c>
      <c r="X6497" t="s">
        <v>68</v>
      </c>
      <c r="Y6497" t="s">
        <v>52</v>
      </c>
      <c r="Z6497" s="2">
        <v>4.7226351965825177</v>
      </c>
    </row>
    <row r="6498" spans="1:26" x14ac:dyDescent="0.35">
      <c r="A6498" t="s">
        <v>445</v>
      </c>
      <c r="B6498" t="s">
        <v>446</v>
      </c>
      <c r="C6498" t="s">
        <v>64</v>
      </c>
      <c r="D6498" t="s">
        <v>46</v>
      </c>
      <c r="E6498" t="s">
        <v>86</v>
      </c>
      <c r="F6498" t="s">
        <v>612</v>
      </c>
      <c r="G6498" t="s">
        <v>613</v>
      </c>
      <c r="H6498" t="s">
        <v>32</v>
      </c>
      <c r="I6498" t="s">
        <v>7790</v>
      </c>
      <c r="J6498" s="1">
        <v>42699</v>
      </c>
      <c r="K6498" s="1">
        <v>42703</v>
      </c>
      <c r="L6498" t="s">
        <v>60</v>
      </c>
      <c r="M6498">
        <f>Table1[[#This Row],[Ship Date]]-Table1[[#This Row],[Order Date]]</f>
        <v>4</v>
      </c>
      <c r="N6498">
        <v>11</v>
      </c>
      <c r="O6498" t="s">
        <v>35</v>
      </c>
      <c r="P6498" s="3">
        <v>17.3</v>
      </c>
      <c r="Q6498" s="3">
        <v>13.401183482960541</v>
      </c>
      <c r="R6498" s="3">
        <f>(Table1[[#This Row],[Selling Price]]-Table1[[#This Row],[Cost Price]])</f>
        <v>3.8988165170394602</v>
      </c>
      <c r="S6498" s="12">
        <f>(Table1[[#This Row],[Profit]]/Table1[[#This Row],[Selling Price]])</f>
        <v>0.2253651165918763</v>
      </c>
      <c r="T6498">
        <v>1</v>
      </c>
      <c r="U6498" s="2">
        <f>Table1[[#This Row],[Selling Price]]*Table1[[#This Row],[Quantity]]</f>
        <v>17.3</v>
      </c>
      <c r="V6498" s="4">
        <v>0</v>
      </c>
      <c r="W6498">
        <v>493</v>
      </c>
      <c r="X6498" t="s">
        <v>36</v>
      </c>
      <c r="Y6498" t="s">
        <v>52</v>
      </c>
      <c r="Z6498" s="2">
        <v>15.85121701802044</v>
      </c>
    </row>
    <row r="6499" spans="1:26" x14ac:dyDescent="0.35">
      <c r="A6499" t="s">
        <v>445</v>
      </c>
      <c r="B6499" t="s">
        <v>446</v>
      </c>
      <c r="C6499" t="s">
        <v>55</v>
      </c>
      <c r="D6499" t="s">
        <v>46</v>
      </c>
      <c r="E6499" t="s">
        <v>86</v>
      </c>
      <c r="F6499" t="s">
        <v>2914</v>
      </c>
      <c r="G6499" t="s">
        <v>2915</v>
      </c>
      <c r="H6499" t="s">
        <v>32</v>
      </c>
      <c r="I6499" t="s">
        <v>7866</v>
      </c>
      <c r="J6499" s="1">
        <v>42269</v>
      </c>
      <c r="K6499" s="1">
        <v>42273</v>
      </c>
      <c r="L6499" t="s">
        <v>60</v>
      </c>
      <c r="M6499">
        <f>Table1[[#This Row],[Ship Date]]-Table1[[#This Row],[Order Date]]</f>
        <v>4</v>
      </c>
      <c r="N6499">
        <v>9</v>
      </c>
      <c r="O6499" t="s">
        <v>61</v>
      </c>
      <c r="P6499" s="3">
        <v>3.2040000000000002</v>
      </c>
      <c r="Q6499" s="3">
        <v>2.610995107215655</v>
      </c>
      <c r="R6499" s="3">
        <f>(Table1[[#This Row],[Selling Price]]-Table1[[#This Row],[Cost Price]])</f>
        <v>0.59300489278434521</v>
      </c>
      <c r="S6499" s="12">
        <f>(Table1[[#This Row],[Profit]]/Table1[[#This Row],[Selling Price]])</f>
        <v>0.18508267565054468</v>
      </c>
      <c r="T6499">
        <v>2</v>
      </c>
      <c r="U6499" s="2">
        <f>Table1[[#This Row],[Selling Price]]*Table1[[#This Row],[Quantity]]</f>
        <v>6.4080000000000004</v>
      </c>
      <c r="V6499" s="4">
        <v>0.7</v>
      </c>
      <c r="W6499">
        <v>346</v>
      </c>
      <c r="X6499" t="s">
        <v>36</v>
      </c>
      <c r="Y6499" t="s">
        <v>52</v>
      </c>
      <c r="Z6499" s="2">
        <v>7.1110944305359931</v>
      </c>
    </row>
    <row r="6500" spans="1:26" x14ac:dyDescent="0.35">
      <c r="A6500" t="s">
        <v>445</v>
      </c>
      <c r="B6500" t="s">
        <v>446</v>
      </c>
      <c r="C6500" t="s">
        <v>64</v>
      </c>
      <c r="D6500" t="s">
        <v>46</v>
      </c>
      <c r="E6500" t="s">
        <v>75</v>
      </c>
      <c r="F6500" t="s">
        <v>1455</v>
      </c>
      <c r="G6500" t="s">
        <v>1456</v>
      </c>
      <c r="H6500" t="s">
        <v>32</v>
      </c>
      <c r="I6500" t="s">
        <v>7908</v>
      </c>
      <c r="J6500" s="1">
        <v>43072</v>
      </c>
      <c r="K6500" s="1">
        <v>43075</v>
      </c>
      <c r="L6500" t="s">
        <v>34</v>
      </c>
      <c r="M6500">
        <f>Table1[[#This Row],[Ship Date]]-Table1[[#This Row],[Order Date]]</f>
        <v>3</v>
      </c>
      <c r="N6500">
        <v>12</v>
      </c>
      <c r="O6500" t="s">
        <v>35</v>
      </c>
      <c r="P6500" s="3">
        <v>13.343999999999999</v>
      </c>
      <c r="Q6500" s="3">
        <v>9.2748646446535012</v>
      </c>
      <c r="R6500" s="3">
        <f>(Table1[[#This Row],[Selling Price]]-Table1[[#This Row],[Cost Price]])</f>
        <v>4.0691353553464982</v>
      </c>
      <c r="S6500" s="12">
        <f>(Table1[[#This Row],[Profit]]/Table1[[#This Row],[Selling Price]])</f>
        <v>0.30494119869203373</v>
      </c>
      <c r="T6500">
        <v>6</v>
      </c>
      <c r="U6500" s="2">
        <f>Table1[[#This Row],[Selling Price]]*Table1[[#This Row],[Quantity]]</f>
        <v>80.063999999999993</v>
      </c>
      <c r="V6500" s="4">
        <v>0.2</v>
      </c>
      <c r="W6500">
        <v>289</v>
      </c>
      <c r="X6500" t="s">
        <v>36</v>
      </c>
      <c r="Y6500" t="s">
        <v>52</v>
      </c>
      <c r="Z6500" s="2">
        <v>3.2356461281584341</v>
      </c>
    </row>
    <row r="6501" spans="1:26" x14ac:dyDescent="0.35">
      <c r="A6501" t="s">
        <v>445</v>
      </c>
      <c r="B6501" t="s">
        <v>446</v>
      </c>
      <c r="C6501" t="s">
        <v>39</v>
      </c>
      <c r="D6501" t="s">
        <v>46</v>
      </c>
      <c r="E6501" t="s">
        <v>102</v>
      </c>
      <c r="F6501" t="s">
        <v>4467</v>
      </c>
      <c r="G6501" t="s">
        <v>4468</v>
      </c>
      <c r="H6501" t="s">
        <v>32</v>
      </c>
      <c r="I6501" t="s">
        <v>7908</v>
      </c>
      <c r="J6501" s="1">
        <v>43072</v>
      </c>
      <c r="K6501" s="1">
        <v>43075</v>
      </c>
      <c r="L6501" t="s">
        <v>34</v>
      </c>
      <c r="M6501">
        <f>Table1[[#This Row],[Ship Date]]-Table1[[#This Row],[Order Date]]</f>
        <v>3</v>
      </c>
      <c r="N6501">
        <v>12</v>
      </c>
      <c r="O6501" t="s">
        <v>35</v>
      </c>
      <c r="P6501" s="3">
        <v>10.32</v>
      </c>
      <c r="Q6501" s="3">
        <v>8.1522495252343319</v>
      </c>
      <c r="R6501" s="3">
        <f>(Table1[[#This Row],[Selling Price]]-Table1[[#This Row],[Cost Price]])</f>
        <v>2.1677504747656684</v>
      </c>
      <c r="S6501" s="12">
        <f>(Table1[[#This Row],[Profit]]/Table1[[#This Row],[Selling Price]])</f>
        <v>0.21005334057806863</v>
      </c>
      <c r="T6501">
        <v>2</v>
      </c>
      <c r="U6501" s="2">
        <f>Table1[[#This Row],[Selling Price]]*Table1[[#This Row],[Quantity]]</f>
        <v>20.64</v>
      </c>
      <c r="V6501" s="4">
        <v>0.2</v>
      </c>
      <c r="W6501">
        <v>105</v>
      </c>
      <c r="X6501" t="s">
        <v>36</v>
      </c>
      <c r="Y6501" t="s">
        <v>36</v>
      </c>
      <c r="Z6501" s="2">
        <v>9.0023147023418364</v>
      </c>
    </row>
    <row r="6502" spans="1:26" x14ac:dyDescent="0.35">
      <c r="A6502" t="s">
        <v>445</v>
      </c>
      <c r="B6502" t="s">
        <v>446</v>
      </c>
      <c r="C6502" t="s">
        <v>27</v>
      </c>
      <c r="D6502" t="s">
        <v>46</v>
      </c>
      <c r="E6502" t="s">
        <v>539</v>
      </c>
      <c r="F6502" t="s">
        <v>4642</v>
      </c>
      <c r="G6502" t="s">
        <v>1120</v>
      </c>
      <c r="H6502" t="s">
        <v>32</v>
      </c>
      <c r="I6502" t="s">
        <v>7936</v>
      </c>
      <c r="J6502" s="1">
        <v>43094</v>
      </c>
      <c r="K6502" s="1">
        <v>43101</v>
      </c>
      <c r="L6502" t="s">
        <v>60</v>
      </c>
      <c r="M6502">
        <f>Table1[[#This Row],[Ship Date]]-Table1[[#This Row],[Order Date]]</f>
        <v>7</v>
      </c>
      <c r="N6502">
        <v>12</v>
      </c>
      <c r="O6502" t="s">
        <v>35</v>
      </c>
      <c r="P6502" s="3">
        <v>44.688000000000002</v>
      </c>
      <c r="Q6502" s="3">
        <v>34.093437207013302</v>
      </c>
      <c r="R6502" s="3">
        <f>(Table1[[#This Row],[Selling Price]]-Table1[[#This Row],[Cost Price]])</f>
        <v>10.5945627929867</v>
      </c>
      <c r="S6502" s="12">
        <f>(Table1[[#This Row],[Profit]]/Table1[[#This Row],[Selling Price]])</f>
        <v>0.2370784728111954</v>
      </c>
      <c r="T6502">
        <v>7</v>
      </c>
      <c r="U6502" s="2">
        <f>Table1[[#This Row],[Selling Price]]*Table1[[#This Row],[Quantity]]</f>
        <v>312.81600000000003</v>
      </c>
      <c r="V6502" s="4">
        <v>0.2</v>
      </c>
      <c r="W6502">
        <v>194</v>
      </c>
      <c r="X6502" t="s">
        <v>68</v>
      </c>
      <c r="Y6502" t="s">
        <v>52</v>
      </c>
      <c r="Z6502" s="2">
        <v>21.491746508834499</v>
      </c>
    </row>
    <row r="6503" spans="1:26" x14ac:dyDescent="0.35">
      <c r="A6503" t="s">
        <v>445</v>
      </c>
      <c r="B6503" t="s">
        <v>446</v>
      </c>
      <c r="C6503" t="s">
        <v>39</v>
      </c>
      <c r="D6503" t="s">
        <v>46</v>
      </c>
      <c r="E6503" t="s">
        <v>270</v>
      </c>
      <c r="F6503" t="s">
        <v>3740</v>
      </c>
      <c r="G6503" t="s">
        <v>3741</v>
      </c>
      <c r="H6503" t="s">
        <v>32</v>
      </c>
      <c r="I6503" t="s">
        <v>7937</v>
      </c>
      <c r="J6503" s="1">
        <v>41699</v>
      </c>
      <c r="K6503" s="1">
        <v>41703</v>
      </c>
      <c r="L6503" t="s">
        <v>60</v>
      </c>
      <c r="M6503">
        <f>Table1[[#This Row],[Ship Date]]-Table1[[#This Row],[Order Date]]</f>
        <v>4</v>
      </c>
      <c r="N6503">
        <v>3</v>
      </c>
      <c r="O6503" t="s">
        <v>106</v>
      </c>
      <c r="P6503" s="3">
        <v>18.84</v>
      </c>
      <c r="Q6503" s="3">
        <v>15.68927480417851</v>
      </c>
      <c r="R6503" s="3">
        <f>(Table1[[#This Row],[Selling Price]]-Table1[[#This Row],[Cost Price]])</f>
        <v>3.1507251958214901</v>
      </c>
      <c r="S6503" s="12">
        <f>(Table1[[#This Row],[Profit]]/Table1[[#This Row],[Selling Price]])</f>
        <v>0.16723594457651222</v>
      </c>
      <c r="T6503">
        <v>5</v>
      </c>
      <c r="U6503" s="2">
        <f>Table1[[#This Row],[Selling Price]]*Table1[[#This Row],[Quantity]]</f>
        <v>94.2</v>
      </c>
      <c r="V6503" s="4">
        <v>0.2</v>
      </c>
      <c r="W6503">
        <v>439</v>
      </c>
      <c r="X6503" t="s">
        <v>36</v>
      </c>
      <c r="Y6503" t="s">
        <v>52</v>
      </c>
      <c r="Z6503" s="2">
        <v>5.7531449833982116</v>
      </c>
    </row>
    <row r="6504" spans="1:26" x14ac:dyDescent="0.35">
      <c r="A6504" t="s">
        <v>445</v>
      </c>
      <c r="B6504" t="s">
        <v>446</v>
      </c>
      <c r="C6504" t="s">
        <v>39</v>
      </c>
      <c r="D6504" t="s">
        <v>46</v>
      </c>
      <c r="E6504" t="s">
        <v>65</v>
      </c>
      <c r="F6504" t="s">
        <v>1481</v>
      </c>
      <c r="G6504" t="s">
        <v>1482</v>
      </c>
      <c r="H6504" t="s">
        <v>32</v>
      </c>
      <c r="I6504" t="s">
        <v>7990</v>
      </c>
      <c r="J6504" s="1">
        <v>42244</v>
      </c>
      <c r="K6504" s="1">
        <v>42251</v>
      </c>
      <c r="L6504" t="s">
        <v>60</v>
      </c>
      <c r="M6504">
        <f>Table1[[#This Row],[Ship Date]]-Table1[[#This Row],[Order Date]]</f>
        <v>7</v>
      </c>
      <c r="N6504">
        <v>8</v>
      </c>
      <c r="O6504" t="s">
        <v>61</v>
      </c>
      <c r="P6504" s="3">
        <v>728.82</v>
      </c>
      <c r="Q6504" s="3">
        <v>506.75691366813481</v>
      </c>
      <c r="R6504" s="3">
        <f>(Table1[[#This Row],[Selling Price]]-Table1[[#This Row],[Cost Price]])</f>
        <v>222.06308633186524</v>
      </c>
      <c r="S6504" s="12">
        <f>(Table1[[#This Row],[Profit]]/Table1[[#This Row],[Selling Price]])</f>
        <v>0.3046885188823924</v>
      </c>
      <c r="T6504">
        <v>9</v>
      </c>
      <c r="U6504" s="2">
        <f>Table1[[#This Row],[Selling Price]]*Table1[[#This Row],[Quantity]]</f>
        <v>6559.38</v>
      </c>
      <c r="V6504" s="4">
        <v>0</v>
      </c>
      <c r="W6504">
        <v>361</v>
      </c>
      <c r="X6504" t="s">
        <v>68</v>
      </c>
      <c r="Y6504" t="s">
        <v>36</v>
      </c>
      <c r="Z6504" s="2">
        <v>202.10615649087771</v>
      </c>
    </row>
    <row r="6505" spans="1:26" x14ac:dyDescent="0.35">
      <c r="A6505" t="s">
        <v>445</v>
      </c>
      <c r="B6505" t="s">
        <v>446</v>
      </c>
      <c r="C6505" t="s">
        <v>55</v>
      </c>
      <c r="D6505" t="s">
        <v>46</v>
      </c>
      <c r="E6505" t="s">
        <v>47</v>
      </c>
      <c r="F6505" t="s">
        <v>260</v>
      </c>
      <c r="G6505" t="s">
        <v>261</v>
      </c>
      <c r="H6505" t="s">
        <v>32</v>
      </c>
      <c r="I6505" t="s">
        <v>8030</v>
      </c>
      <c r="J6505" s="1">
        <v>42051</v>
      </c>
      <c r="K6505" s="1">
        <v>42056</v>
      </c>
      <c r="L6505" t="s">
        <v>60</v>
      </c>
      <c r="M6505">
        <f>Table1[[#This Row],[Ship Date]]-Table1[[#This Row],[Order Date]]</f>
        <v>5</v>
      </c>
      <c r="N6505">
        <v>2</v>
      </c>
      <c r="O6505" t="s">
        <v>106</v>
      </c>
      <c r="P6505" s="3">
        <v>87.71</v>
      </c>
      <c r="Q6505" s="3">
        <v>67.032719126197691</v>
      </c>
      <c r="R6505" s="3">
        <f>(Table1[[#This Row],[Selling Price]]-Table1[[#This Row],[Cost Price]])</f>
        <v>20.677280873802303</v>
      </c>
      <c r="S6505" s="12">
        <f>(Table1[[#This Row],[Profit]]/Table1[[#This Row],[Selling Price]])</f>
        <v>0.23574599103639612</v>
      </c>
      <c r="T6505">
        <v>7</v>
      </c>
      <c r="U6505" s="2">
        <f>Table1[[#This Row],[Selling Price]]*Table1[[#This Row],[Quantity]]</f>
        <v>613.96999999999991</v>
      </c>
      <c r="V6505" s="4">
        <v>0</v>
      </c>
      <c r="W6505">
        <v>239</v>
      </c>
      <c r="X6505" t="s">
        <v>36</v>
      </c>
      <c r="Y6505" t="s">
        <v>68</v>
      </c>
      <c r="Z6505" s="2">
        <v>39.587945292727667</v>
      </c>
    </row>
    <row r="6506" spans="1:26" x14ac:dyDescent="0.35">
      <c r="A6506" t="s">
        <v>445</v>
      </c>
      <c r="B6506" t="s">
        <v>446</v>
      </c>
      <c r="C6506" t="s">
        <v>64</v>
      </c>
      <c r="D6506" t="s">
        <v>46</v>
      </c>
      <c r="E6506" t="s">
        <v>178</v>
      </c>
      <c r="F6506" t="s">
        <v>471</v>
      </c>
      <c r="G6506" t="s">
        <v>472</v>
      </c>
      <c r="H6506" t="s">
        <v>32</v>
      </c>
      <c r="I6506" t="s">
        <v>8109</v>
      </c>
      <c r="J6506" s="1">
        <v>42864</v>
      </c>
      <c r="K6506" s="1">
        <v>42865</v>
      </c>
      <c r="L6506" t="s">
        <v>199</v>
      </c>
      <c r="M6506">
        <f>Table1[[#This Row],[Ship Date]]-Table1[[#This Row],[Order Date]]</f>
        <v>1</v>
      </c>
      <c r="N6506">
        <v>5</v>
      </c>
      <c r="O6506" t="s">
        <v>51</v>
      </c>
      <c r="P6506" s="3">
        <v>65.231999999999999</v>
      </c>
      <c r="Q6506" s="3">
        <v>44.293534339187048</v>
      </c>
      <c r="R6506" s="3">
        <f>(Table1[[#This Row],[Selling Price]]-Table1[[#This Row],[Cost Price]])</f>
        <v>20.938465660812952</v>
      </c>
      <c r="S6506" s="12">
        <f>(Table1[[#This Row],[Profit]]/Table1[[#This Row],[Selling Price]])</f>
        <v>0.32098457292146421</v>
      </c>
      <c r="T6506">
        <v>3</v>
      </c>
      <c r="U6506" s="2">
        <f>Table1[[#This Row],[Selling Price]]*Table1[[#This Row],[Quantity]]</f>
        <v>195.696</v>
      </c>
      <c r="V6506" s="4">
        <v>0.2</v>
      </c>
      <c r="W6506">
        <v>415</v>
      </c>
      <c r="X6506" t="s">
        <v>36</v>
      </c>
      <c r="Y6506" t="s">
        <v>68</v>
      </c>
      <c r="Z6506" s="2">
        <v>46.339043753620977</v>
      </c>
    </row>
    <row r="6507" spans="1:26" x14ac:dyDescent="0.35">
      <c r="A6507" t="s">
        <v>445</v>
      </c>
      <c r="B6507" t="s">
        <v>446</v>
      </c>
      <c r="C6507" t="s">
        <v>39</v>
      </c>
      <c r="D6507" t="s">
        <v>46</v>
      </c>
      <c r="E6507" t="s">
        <v>75</v>
      </c>
      <c r="F6507" t="s">
        <v>3115</v>
      </c>
      <c r="G6507" t="s">
        <v>3116</v>
      </c>
      <c r="H6507" t="s">
        <v>32</v>
      </c>
      <c r="I6507" t="s">
        <v>8123</v>
      </c>
      <c r="J6507" s="1">
        <v>42576</v>
      </c>
      <c r="K6507" s="1">
        <v>42576</v>
      </c>
      <c r="L6507" t="s">
        <v>1118</v>
      </c>
      <c r="M6507">
        <f>Table1[[#This Row],[Ship Date]]-Table1[[#This Row],[Order Date]]</f>
        <v>0</v>
      </c>
      <c r="N6507">
        <v>7</v>
      </c>
      <c r="O6507" t="s">
        <v>51</v>
      </c>
      <c r="P6507" s="3">
        <v>37.17</v>
      </c>
      <c r="Q6507" s="3">
        <v>28.352281101118749</v>
      </c>
      <c r="R6507" s="3">
        <f>(Table1[[#This Row],[Selling Price]]-Table1[[#This Row],[Cost Price]])</f>
        <v>8.8177188988812532</v>
      </c>
      <c r="S6507" s="12">
        <f>(Table1[[#This Row],[Profit]]/Table1[[#This Row],[Selling Price]])</f>
        <v>0.23722676617921046</v>
      </c>
      <c r="T6507">
        <v>9</v>
      </c>
      <c r="U6507" s="2">
        <f>Table1[[#This Row],[Selling Price]]*Table1[[#This Row],[Quantity]]</f>
        <v>334.53000000000003</v>
      </c>
      <c r="V6507" s="4">
        <v>0</v>
      </c>
      <c r="W6507">
        <v>472</v>
      </c>
      <c r="X6507" t="s">
        <v>36</v>
      </c>
      <c r="Y6507" t="s">
        <v>52</v>
      </c>
      <c r="Z6507" s="2">
        <v>10.44054415567822</v>
      </c>
    </row>
    <row r="6508" spans="1:26" x14ac:dyDescent="0.35">
      <c r="A6508" t="s">
        <v>445</v>
      </c>
      <c r="B6508" t="s">
        <v>446</v>
      </c>
      <c r="C6508" t="s">
        <v>64</v>
      </c>
      <c r="D6508" t="s">
        <v>46</v>
      </c>
      <c r="E6508" t="s">
        <v>86</v>
      </c>
      <c r="F6508" t="s">
        <v>3295</v>
      </c>
      <c r="G6508" t="s">
        <v>3296</v>
      </c>
      <c r="H6508" t="s">
        <v>32</v>
      </c>
      <c r="I6508" t="s">
        <v>8133</v>
      </c>
      <c r="J6508" s="1">
        <v>42937</v>
      </c>
      <c r="K6508" s="1">
        <v>42940</v>
      </c>
      <c r="L6508" t="s">
        <v>34</v>
      </c>
      <c r="M6508">
        <f>Table1[[#This Row],[Ship Date]]-Table1[[#This Row],[Order Date]]</f>
        <v>3</v>
      </c>
      <c r="N6508">
        <v>7</v>
      </c>
      <c r="O6508" t="s">
        <v>51</v>
      </c>
      <c r="P6508" s="3">
        <v>94.191999999999993</v>
      </c>
      <c r="Q6508" s="3">
        <v>72.295507857664575</v>
      </c>
      <c r="R6508" s="3">
        <f>(Table1[[#This Row],[Selling Price]]-Table1[[#This Row],[Cost Price]])</f>
        <v>21.896492142335418</v>
      </c>
      <c r="S6508" s="12">
        <f>(Table1[[#This Row],[Profit]]/Table1[[#This Row],[Selling Price]])</f>
        <v>0.23246658041378696</v>
      </c>
      <c r="T6508">
        <v>7</v>
      </c>
      <c r="U6508" s="2">
        <f>Table1[[#This Row],[Selling Price]]*Table1[[#This Row],[Quantity]]</f>
        <v>659.34399999999994</v>
      </c>
      <c r="V6508" s="4">
        <v>0.8</v>
      </c>
      <c r="W6508">
        <v>253</v>
      </c>
      <c r="X6508" t="s">
        <v>36</v>
      </c>
      <c r="Y6508" t="s">
        <v>68</v>
      </c>
      <c r="Z6508" s="2">
        <v>113.8234214813203</v>
      </c>
    </row>
    <row r="6509" spans="1:26" x14ac:dyDescent="0.35">
      <c r="A6509" t="s">
        <v>445</v>
      </c>
      <c r="B6509" t="s">
        <v>446</v>
      </c>
      <c r="C6509" t="s">
        <v>39</v>
      </c>
      <c r="D6509" t="s">
        <v>46</v>
      </c>
      <c r="E6509" t="s">
        <v>102</v>
      </c>
      <c r="F6509" t="s">
        <v>2948</v>
      </c>
      <c r="G6509" t="s">
        <v>2949</v>
      </c>
      <c r="H6509" t="s">
        <v>32</v>
      </c>
      <c r="I6509" t="s">
        <v>8134</v>
      </c>
      <c r="J6509" s="1">
        <v>43014</v>
      </c>
      <c r="K6509" s="1">
        <v>43019</v>
      </c>
      <c r="L6509" t="s">
        <v>60</v>
      </c>
      <c r="M6509">
        <f>Table1[[#This Row],[Ship Date]]-Table1[[#This Row],[Order Date]]</f>
        <v>5</v>
      </c>
      <c r="N6509">
        <v>10</v>
      </c>
      <c r="O6509" t="s">
        <v>61</v>
      </c>
      <c r="P6509" s="3">
        <v>6.48</v>
      </c>
      <c r="Q6509" s="3">
        <v>5.226704123989391</v>
      </c>
      <c r="R6509" s="3">
        <f>(Table1[[#This Row],[Selling Price]]-Table1[[#This Row],[Cost Price]])</f>
        <v>1.2532958760106094</v>
      </c>
      <c r="S6509" s="12">
        <f>(Table1[[#This Row],[Profit]]/Table1[[#This Row],[Selling Price]])</f>
        <v>0.19340985740904465</v>
      </c>
      <c r="T6509">
        <v>1</v>
      </c>
      <c r="U6509" s="2">
        <f>Table1[[#This Row],[Selling Price]]*Table1[[#This Row],[Quantity]]</f>
        <v>6.48</v>
      </c>
      <c r="V6509" s="4">
        <v>0</v>
      </c>
      <c r="W6509">
        <v>270</v>
      </c>
      <c r="X6509" t="s">
        <v>36</v>
      </c>
      <c r="Y6509" t="s">
        <v>52</v>
      </c>
      <c r="Z6509" s="2">
        <v>14.111147204553269</v>
      </c>
    </row>
    <row r="6510" spans="1:26" x14ac:dyDescent="0.35">
      <c r="A6510" t="s">
        <v>445</v>
      </c>
      <c r="B6510" t="s">
        <v>446</v>
      </c>
      <c r="C6510" t="s">
        <v>39</v>
      </c>
      <c r="D6510" t="s">
        <v>46</v>
      </c>
      <c r="E6510" t="s">
        <v>86</v>
      </c>
      <c r="F6510" t="s">
        <v>2945</v>
      </c>
      <c r="G6510" t="s">
        <v>2946</v>
      </c>
      <c r="H6510" t="s">
        <v>32</v>
      </c>
      <c r="I6510" t="s">
        <v>8276</v>
      </c>
      <c r="J6510" s="1">
        <v>42855</v>
      </c>
      <c r="K6510" s="1">
        <v>42859</v>
      </c>
      <c r="L6510" t="s">
        <v>60</v>
      </c>
      <c r="M6510">
        <f>Table1[[#This Row],[Ship Date]]-Table1[[#This Row],[Order Date]]</f>
        <v>4</v>
      </c>
      <c r="N6510">
        <v>4</v>
      </c>
      <c r="O6510" t="s">
        <v>106</v>
      </c>
      <c r="P6510" s="3">
        <v>4.8419999999999996</v>
      </c>
      <c r="Q6510" s="3">
        <v>3.8966925994951329</v>
      </c>
      <c r="R6510" s="3">
        <f>(Table1[[#This Row],[Selling Price]]-Table1[[#This Row],[Cost Price]])</f>
        <v>0.94530740050486672</v>
      </c>
      <c r="S6510" s="12">
        <f>(Table1[[#This Row],[Profit]]/Table1[[#This Row],[Selling Price]])</f>
        <v>0.19523077251236406</v>
      </c>
      <c r="T6510">
        <v>3</v>
      </c>
      <c r="U6510" s="2">
        <f>Table1[[#This Row],[Selling Price]]*Table1[[#This Row],[Quantity]]</f>
        <v>14.526</v>
      </c>
      <c r="V6510" s="4">
        <v>0.7</v>
      </c>
      <c r="W6510">
        <v>359</v>
      </c>
      <c r="X6510" t="s">
        <v>36</v>
      </c>
      <c r="Y6510" t="s">
        <v>52</v>
      </c>
      <c r="Z6510" s="2">
        <v>8.2473838276146729</v>
      </c>
    </row>
    <row r="6511" spans="1:26" x14ac:dyDescent="0.35">
      <c r="A6511" t="s">
        <v>445</v>
      </c>
      <c r="B6511" t="s">
        <v>446</v>
      </c>
      <c r="C6511" t="s">
        <v>27</v>
      </c>
      <c r="D6511" t="s">
        <v>46</v>
      </c>
      <c r="E6511" t="s">
        <v>75</v>
      </c>
      <c r="F6511" t="s">
        <v>1627</v>
      </c>
      <c r="G6511" t="s">
        <v>1628</v>
      </c>
      <c r="H6511" t="s">
        <v>32</v>
      </c>
      <c r="I6511" t="s">
        <v>8339</v>
      </c>
      <c r="J6511" s="1">
        <v>42782</v>
      </c>
      <c r="K6511" s="1">
        <v>42787</v>
      </c>
      <c r="L6511" t="s">
        <v>60</v>
      </c>
      <c r="M6511">
        <f>Table1[[#This Row],[Ship Date]]-Table1[[#This Row],[Order Date]]</f>
        <v>5</v>
      </c>
      <c r="N6511">
        <v>2</v>
      </c>
      <c r="O6511" t="s">
        <v>106</v>
      </c>
      <c r="P6511" s="3">
        <v>28.032</v>
      </c>
      <c r="Q6511" s="3">
        <v>23.66756117589064</v>
      </c>
      <c r="R6511" s="3">
        <f>(Table1[[#This Row],[Selling Price]]-Table1[[#This Row],[Cost Price]])</f>
        <v>4.3644388241093601</v>
      </c>
      <c r="S6511" s="12">
        <f>(Table1[[#This Row],[Profit]]/Table1[[#This Row],[Selling Price]])</f>
        <v>0.15569487814317068</v>
      </c>
      <c r="T6511">
        <v>6</v>
      </c>
      <c r="U6511" s="2">
        <f>Table1[[#This Row],[Selling Price]]*Table1[[#This Row],[Quantity]]</f>
        <v>168.19200000000001</v>
      </c>
      <c r="V6511" s="4">
        <v>0.2</v>
      </c>
      <c r="W6511">
        <v>108</v>
      </c>
      <c r="X6511" t="s">
        <v>36</v>
      </c>
      <c r="Y6511" t="s">
        <v>36</v>
      </c>
      <c r="Z6511" s="2">
        <v>13.76150773980552</v>
      </c>
    </row>
    <row r="6512" spans="1:26" x14ac:dyDescent="0.35">
      <c r="A6512" t="s">
        <v>445</v>
      </c>
      <c r="B6512" t="s">
        <v>446</v>
      </c>
      <c r="C6512" t="s">
        <v>27</v>
      </c>
      <c r="D6512" t="s">
        <v>46</v>
      </c>
      <c r="E6512" t="s">
        <v>75</v>
      </c>
      <c r="F6512" t="s">
        <v>131</v>
      </c>
      <c r="G6512" t="s">
        <v>132</v>
      </c>
      <c r="H6512" t="s">
        <v>32</v>
      </c>
      <c r="I6512" t="s">
        <v>8378</v>
      </c>
      <c r="J6512" s="1">
        <v>42330</v>
      </c>
      <c r="K6512" s="1">
        <v>42333</v>
      </c>
      <c r="L6512" t="s">
        <v>34</v>
      </c>
      <c r="M6512">
        <f>Table1[[#This Row],[Ship Date]]-Table1[[#This Row],[Order Date]]</f>
        <v>3</v>
      </c>
      <c r="N6512">
        <v>11</v>
      </c>
      <c r="O6512" t="s">
        <v>35</v>
      </c>
      <c r="P6512" s="3">
        <v>17.12</v>
      </c>
      <c r="Q6512" s="3">
        <v>13.995281542057169</v>
      </c>
      <c r="R6512" s="3">
        <f>(Table1[[#This Row],[Selling Price]]-Table1[[#This Row],[Cost Price]])</f>
        <v>3.1247184579428318</v>
      </c>
      <c r="S6512" s="12">
        <f>(Table1[[#This Row],[Profit]]/Table1[[#This Row],[Selling Price]])</f>
        <v>0.18251860151535232</v>
      </c>
      <c r="T6512">
        <v>4</v>
      </c>
      <c r="U6512" s="2">
        <f>Table1[[#This Row],[Selling Price]]*Table1[[#This Row],[Quantity]]</f>
        <v>68.48</v>
      </c>
      <c r="V6512" s="4">
        <v>0</v>
      </c>
      <c r="W6512">
        <v>123</v>
      </c>
      <c r="X6512" t="s">
        <v>36</v>
      </c>
      <c r="Y6512" t="s">
        <v>52</v>
      </c>
      <c r="Z6512" s="2">
        <v>6.200902668544467</v>
      </c>
    </row>
    <row r="6513" spans="1:26" x14ac:dyDescent="0.35">
      <c r="A6513" t="s">
        <v>445</v>
      </c>
      <c r="B6513" t="s">
        <v>446</v>
      </c>
      <c r="C6513" t="s">
        <v>27</v>
      </c>
      <c r="D6513" t="s">
        <v>46</v>
      </c>
      <c r="E6513" t="s">
        <v>86</v>
      </c>
      <c r="F6513" t="s">
        <v>4782</v>
      </c>
      <c r="G6513" t="s">
        <v>4783</v>
      </c>
      <c r="H6513" t="s">
        <v>32</v>
      </c>
      <c r="I6513" t="s">
        <v>8402</v>
      </c>
      <c r="J6513" s="1">
        <v>42253</v>
      </c>
      <c r="K6513" s="1">
        <v>42259</v>
      </c>
      <c r="L6513" t="s">
        <v>60</v>
      </c>
      <c r="M6513">
        <f>Table1[[#This Row],[Ship Date]]-Table1[[#This Row],[Order Date]]</f>
        <v>6</v>
      </c>
      <c r="N6513">
        <v>9</v>
      </c>
      <c r="O6513" t="s">
        <v>61</v>
      </c>
      <c r="P6513" s="3">
        <v>46.62</v>
      </c>
      <c r="Q6513" s="3">
        <v>36.742208711764157</v>
      </c>
      <c r="R6513" s="3">
        <f>(Table1[[#This Row],[Selling Price]]-Table1[[#This Row],[Cost Price]])</f>
        <v>9.8777912882358407</v>
      </c>
      <c r="S6513" s="12">
        <f>(Table1[[#This Row],[Profit]]/Table1[[#This Row],[Selling Price]])</f>
        <v>0.21187883501149379</v>
      </c>
      <c r="T6513">
        <v>9</v>
      </c>
      <c r="U6513" s="2">
        <f>Table1[[#This Row],[Selling Price]]*Table1[[#This Row],[Quantity]]</f>
        <v>419.58</v>
      </c>
      <c r="V6513" s="4">
        <v>0</v>
      </c>
      <c r="W6513">
        <v>414</v>
      </c>
      <c r="X6513" t="s">
        <v>68</v>
      </c>
      <c r="Y6513" t="s">
        <v>52</v>
      </c>
      <c r="Z6513" s="2">
        <v>17.453492601768851</v>
      </c>
    </row>
    <row r="6514" spans="1:26" x14ac:dyDescent="0.35">
      <c r="A6514" t="s">
        <v>445</v>
      </c>
      <c r="B6514" t="s">
        <v>446</v>
      </c>
      <c r="C6514" t="s">
        <v>55</v>
      </c>
      <c r="D6514" t="s">
        <v>46</v>
      </c>
      <c r="E6514" t="s">
        <v>75</v>
      </c>
      <c r="F6514" t="s">
        <v>659</v>
      </c>
      <c r="G6514" t="s">
        <v>660</v>
      </c>
      <c r="H6514" t="s">
        <v>32</v>
      </c>
      <c r="I6514" t="s">
        <v>8417</v>
      </c>
      <c r="J6514" s="1">
        <v>42331</v>
      </c>
      <c r="K6514" s="1">
        <v>42333</v>
      </c>
      <c r="L6514" t="s">
        <v>34</v>
      </c>
      <c r="M6514">
        <f>Table1[[#This Row],[Ship Date]]-Table1[[#This Row],[Order Date]]</f>
        <v>2</v>
      </c>
      <c r="N6514">
        <v>11</v>
      </c>
      <c r="O6514" t="s">
        <v>35</v>
      </c>
      <c r="P6514" s="3">
        <v>13.12</v>
      </c>
      <c r="Q6514" s="3">
        <v>9.2846329152161928</v>
      </c>
      <c r="R6514" s="3">
        <f>(Table1[[#This Row],[Selling Price]]-Table1[[#This Row],[Cost Price]])</f>
        <v>3.8353670847838064</v>
      </c>
      <c r="S6514" s="12">
        <f>(Table1[[#This Row],[Profit]]/Table1[[#This Row],[Selling Price]])</f>
        <v>0.29232980829144867</v>
      </c>
      <c r="T6514">
        <v>4</v>
      </c>
      <c r="U6514" s="2">
        <f>Table1[[#This Row],[Selling Price]]*Table1[[#This Row],[Quantity]]</f>
        <v>52.48</v>
      </c>
      <c r="V6514" s="4">
        <v>0</v>
      </c>
      <c r="W6514">
        <v>402</v>
      </c>
      <c r="X6514" t="s">
        <v>36</v>
      </c>
      <c r="Y6514" t="s">
        <v>52</v>
      </c>
      <c r="Z6514" s="2">
        <v>5.6811266488259156</v>
      </c>
    </row>
    <row r="6515" spans="1:26" x14ac:dyDescent="0.35">
      <c r="A6515" t="s">
        <v>445</v>
      </c>
      <c r="B6515" t="s">
        <v>446</v>
      </c>
      <c r="C6515" t="s">
        <v>27</v>
      </c>
      <c r="D6515" t="s">
        <v>46</v>
      </c>
      <c r="E6515" t="s">
        <v>86</v>
      </c>
      <c r="F6515" t="s">
        <v>399</v>
      </c>
      <c r="G6515" t="s">
        <v>400</v>
      </c>
      <c r="H6515" t="s">
        <v>32</v>
      </c>
      <c r="I6515" t="s">
        <v>8472</v>
      </c>
      <c r="J6515" s="1">
        <v>42499</v>
      </c>
      <c r="K6515" s="1">
        <v>42503</v>
      </c>
      <c r="L6515" t="s">
        <v>60</v>
      </c>
      <c r="M6515">
        <f>Table1[[#This Row],[Ship Date]]-Table1[[#This Row],[Order Date]]</f>
        <v>4</v>
      </c>
      <c r="N6515">
        <v>5</v>
      </c>
      <c r="O6515" t="s">
        <v>51</v>
      </c>
      <c r="P6515" s="3">
        <v>13.183999999999999</v>
      </c>
      <c r="Q6515" s="3">
        <v>10.286928930343191</v>
      </c>
      <c r="R6515" s="3">
        <f>(Table1[[#This Row],[Selling Price]]-Table1[[#This Row],[Cost Price]])</f>
        <v>2.8970710696568087</v>
      </c>
      <c r="S6515" s="12">
        <f>(Table1[[#This Row],[Profit]]/Table1[[#This Row],[Selling Price]])</f>
        <v>0.21974143428828952</v>
      </c>
      <c r="T6515">
        <v>4</v>
      </c>
      <c r="U6515" s="2">
        <f>Table1[[#This Row],[Selling Price]]*Table1[[#This Row],[Quantity]]</f>
        <v>52.735999999999997</v>
      </c>
      <c r="V6515" s="4">
        <v>0.8</v>
      </c>
      <c r="W6515">
        <v>363</v>
      </c>
      <c r="X6515" t="s">
        <v>36</v>
      </c>
      <c r="Y6515" t="s">
        <v>52</v>
      </c>
      <c r="Z6515" s="2">
        <v>34.951157956338001</v>
      </c>
    </row>
    <row r="6516" spans="1:26" x14ac:dyDescent="0.35">
      <c r="A6516" t="s">
        <v>445</v>
      </c>
      <c r="B6516" t="s">
        <v>446</v>
      </c>
      <c r="C6516" t="s">
        <v>55</v>
      </c>
      <c r="D6516" t="s">
        <v>46</v>
      </c>
      <c r="E6516" t="s">
        <v>102</v>
      </c>
      <c r="F6516" t="s">
        <v>1728</v>
      </c>
      <c r="G6516" t="s">
        <v>1729</v>
      </c>
      <c r="H6516" t="s">
        <v>32</v>
      </c>
      <c r="I6516" t="s">
        <v>8585</v>
      </c>
      <c r="J6516" s="1">
        <v>43020</v>
      </c>
      <c r="K6516" s="1">
        <v>43024</v>
      </c>
      <c r="L6516" t="s">
        <v>60</v>
      </c>
      <c r="M6516">
        <f>Table1[[#This Row],[Ship Date]]-Table1[[#This Row],[Order Date]]</f>
        <v>4</v>
      </c>
      <c r="N6516">
        <v>10</v>
      </c>
      <c r="O6516" t="s">
        <v>61</v>
      </c>
      <c r="P6516" s="3">
        <v>10.368</v>
      </c>
      <c r="Q6516" s="3">
        <v>7.09799426572632</v>
      </c>
      <c r="R6516" s="3">
        <f>(Table1[[#This Row],[Selling Price]]-Table1[[#This Row],[Cost Price]])</f>
        <v>3.2700057342736804</v>
      </c>
      <c r="S6516" s="12">
        <f>(Table1[[#This Row],[Profit]]/Table1[[#This Row],[Selling Price]])</f>
        <v>0.31539407159275468</v>
      </c>
      <c r="T6516">
        <v>2</v>
      </c>
      <c r="U6516" s="2">
        <f>Table1[[#This Row],[Selling Price]]*Table1[[#This Row],[Quantity]]</f>
        <v>20.736000000000001</v>
      </c>
      <c r="V6516" s="4">
        <v>0.2</v>
      </c>
      <c r="W6516">
        <v>413</v>
      </c>
      <c r="X6516" t="s">
        <v>36</v>
      </c>
      <c r="Y6516" t="s">
        <v>52</v>
      </c>
      <c r="Z6516" s="2">
        <v>15.093969429638349</v>
      </c>
    </row>
    <row r="6517" spans="1:26" x14ac:dyDescent="0.35">
      <c r="A6517" t="s">
        <v>445</v>
      </c>
      <c r="B6517" t="s">
        <v>446</v>
      </c>
      <c r="C6517" t="s">
        <v>64</v>
      </c>
      <c r="D6517" t="s">
        <v>46</v>
      </c>
      <c r="E6517" t="s">
        <v>539</v>
      </c>
      <c r="F6517" t="s">
        <v>6383</v>
      </c>
      <c r="G6517" t="s">
        <v>6384</v>
      </c>
      <c r="H6517" t="s">
        <v>32</v>
      </c>
      <c r="I6517" t="s">
        <v>8634</v>
      </c>
      <c r="J6517" s="1">
        <v>41769</v>
      </c>
      <c r="K6517" s="1">
        <v>41774</v>
      </c>
      <c r="L6517" t="s">
        <v>60</v>
      </c>
      <c r="M6517">
        <f>Table1[[#This Row],[Ship Date]]-Table1[[#This Row],[Order Date]]</f>
        <v>5</v>
      </c>
      <c r="N6517">
        <v>5</v>
      </c>
      <c r="O6517" t="s">
        <v>51</v>
      </c>
      <c r="P6517" s="3">
        <v>41.04</v>
      </c>
      <c r="Q6517" s="3">
        <v>28.631328016751262</v>
      </c>
      <c r="R6517" s="3">
        <f>(Table1[[#This Row],[Selling Price]]-Table1[[#This Row],[Cost Price]])</f>
        <v>12.408671983248738</v>
      </c>
      <c r="S6517" s="12">
        <f>(Table1[[#This Row],[Profit]]/Table1[[#This Row],[Selling Price]])</f>
        <v>0.30235555514738638</v>
      </c>
      <c r="T6517">
        <v>6</v>
      </c>
      <c r="U6517" s="2">
        <f>Table1[[#This Row],[Selling Price]]*Table1[[#This Row],[Quantity]]</f>
        <v>246.24</v>
      </c>
      <c r="V6517" s="4">
        <v>0</v>
      </c>
      <c r="W6517">
        <v>306</v>
      </c>
      <c r="X6517" t="s">
        <v>36</v>
      </c>
      <c r="Y6517" t="s">
        <v>52</v>
      </c>
      <c r="Z6517" s="2">
        <v>14.23859543634835</v>
      </c>
    </row>
    <row r="6518" spans="1:26" x14ac:dyDescent="0.35">
      <c r="A6518" t="s">
        <v>445</v>
      </c>
      <c r="B6518" t="s">
        <v>446</v>
      </c>
      <c r="C6518" t="s">
        <v>39</v>
      </c>
      <c r="D6518" t="s">
        <v>46</v>
      </c>
      <c r="E6518" t="s">
        <v>75</v>
      </c>
      <c r="F6518" t="s">
        <v>8013</v>
      </c>
      <c r="G6518" t="s">
        <v>8014</v>
      </c>
      <c r="H6518" t="s">
        <v>32</v>
      </c>
      <c r="I6518" t="s">
        <v>8676</v>
      </c>
      <c r="J6518" s="1">
        <v>41922</v>
      </c>
      <c r="K6518" s="1">
        <v>41922</v>
      </c>
      <c r="L6518" t="s">
        <v>1118</v>
      </c>
      <c r="M6518">
        <f>Table1[[#This Row],[Ship Date]]-Table1[[#This Row],[Order Date]]</f>
        <v>0</v>
      </c>
      <c r="N6518">
        <v>10</v>
      </c>
      <c r="O6518" t="s">
        <v>61</v>
      </c>
      <c r="P6518" s="3">
        <v>255.85</v>
      </c>
      <c r="Q6518" s="3">
        <v>171.80196088852639</v>
      </c>
      <c r="R6518" s="3">
        <f>(Table1[[#This Row],[Selling Price]]-Table1[[#This Row],[Cost Price]])</f>
        <v>84.048039111473599</v>
      </c>
      <c r="S6518" s="12">
        <f>(Table1[[#This Row],[Profit]]/Table1[[#This Row],[Selling Price]])</f>
        <v>0.32850513625746963</v>
      </c>
      <c r="T6518">
        <v>7</v>
      </c>
      <c r="U6518" s="2">
        <f>Table1[[#This Row],[Selling Price]]*Table1[[#This Row],[Quantity]]</f>
        <v>1790.95</v>
      </c>
      <c r="V6518" s="4">
        <v>0</v>
      </c>
      <c r="W6518">
        <v>278</v>
      </c>
      <c r="X6518" t="s">
        <v>36</v>
      </c>
      <c r="Y6518" t="s">
        <v>68</v>
      </c>
      <c r="Z6518" s="2">
        <v>56.858456275210287</v>
      </c>
    </row>
    <row r="6519" spans="1:26" x14ac:dyDescent="0.35">
      <c r="A6519" t="s">
        <v>445</v>
      </c>
      <c r="B6519" t="s">
        <v>446</v>
      </c>
      <c r="C6519" t="s">
        <v>39</v>
      </c>
      <c r="D6519" t="s">
        <v>46</v>
      </c>
      <c r="E6519" t="s">
        <v>86</v>
      </c>
      <c r="F6519" t="s">
        <v>2257</v>
      </c>
      <c r="G6519" t="s">
        <v>2258</v>
      </c>
      <c r="H6519" t="s">
        <v>32</v>
      </c>
      <c r="I6519" t="s">
        <v>8678</v>
      </c>
      <c r="J6519" s="1">
        <v>43070</v>
      </c>
      <c r="K6519" s="1">
        <v>43074</v>
      </c>
      <c r="L6519" t="s">
        <v>60</v>
      </c>
      <c r="M6519">
        <f>Table1[[#This Row],[Ship Date]]-Table1[[#This Row],[Order Date]]</f>
        <v>4</v>
      </c>
      <c r="N6519">
        <v>12</v>
      </c>
      <c r="O6519" t="s">
        <v>35</v>
      </c>
      <c r="P6519" s="3">
        <v>8.0009999999999994</v>
      </c>
      <c r="Q6519" s="3">
        <v>5.8498416183006476</v>
      </c>
      <c r="R6519" s="3">
        <f>(Table1[[#This Row],[Selling Price]]-Table1[[#This Row],[Cost Price]])</f>
        <v>2.1511583816993518</v>
      </c>
      <c r="S6519" s="12">
        <f>(Table1[[#This Row],[Profit]]/Table1[[#This Row],[Selling Price]])</f>
        <v>0.26886119006366105</v>
      </c>
      <c r="T6519">
        <v>7</v>
      </c>
      <c r="U6519" s="2">
        <f>Table1[[#This Row],[Selling Price]]*Table1[[#This Row],[Quantity]]</f>
        <v>56.006999999999998</v>
      </c>
      <c r="V6519" s="4">
        <v>0.7</v>
      </c>
      <c r="W6519">
        <v>196</v>
      </c>
      <c r="X6519" t="s">
        <v>36</v>
      </c>
      <c r="Y6519" t="s">
        <v>52</v>
      </c>
      <c r="Z6519" s="2">
        <v>7.2869673939163473</v>
      </c>
    </row>
    <row r="6520" spans="1:26" x14ac:dyDescent="0.35">
      <c r="A6520" t="s">
        <v>445</v>
      </c>
      <c r="B6520" t="s">
        <v>446</v>
      </c>
      <c r="C6520" t="s">
        <v>27</v>
      </c>
      <c r="D6520" t="s">
        <v>46</v>
      </c>
      <c r="E6520" t="s">
        <v>47</v>
      </c>
      <c r="F6520" t="s">
        <v>1725</v>
      </c>
      <c r="G6520" t="s">
        <v>1726</v>
      </c>
      <c r="H6520" t="s">
        <v>32</v>
      </c>
      <c r="I6520" t="s">
        <v>8712</v>
      </c>
      <c r="J6520" s="1">
        <v>41931</v>
      </c>
      <c r="K6520" s="1">
        <v>41934</v>
      </c>
      <c r="L6520" t="s">
        <v>34</v>
      </c>
      <c r="M6520">
        <f>Table1[[#This Row],[Ship Date]]-Table1[[#This Row],[Order Date]]</f>
        <v>3</v>
      </c>
      <c r="N6520">
        <v>10</v>
      </c>
      <c r="O6520" t="s">
        <v>61</v>
      </c>
      <c r="P6520" s="3">
        <v>18.75</v>
      </c>
      <c r="Q6520" s="3">
        <v>12.374420054279611</v>
      </c>
      <c r="R6520" s="3">
        <f>(Table1[[#This Row],[Selling Price]]-Table1[[#This Row],[Cost Price]])</f>
        <v>6.3755799457203892</v>
      </c>
      <c r="S6520" s="12">
        <f>(Table1[[#This Row],[Profit]]/Table1[[#This Row],[Selling Price]])</f>
        <v>0.34003093043842075</v>
      </c>
      <c r="T6520">
        <v>5</v>
      </c>
      <c r="U6520" s="2">
        <f>Table1[[#This Row],[Selling Price]]*Table1[[#This Row],[Quantity]]</f>
        <v>93.75</v>
      </c>
      <c r="V6520" s="4">
        <v>0</v>
      </c>
      <c r="W6520">
        <v>491</v>
      </c>
      <c r="X6520" t="s">
        <v>36</v>
      </c>
      <c r="Y6520" t="s">
        <v>52</v>
      </c>
      <c r="Z6520" s="2">
        <v>9.6679237688347541</v>
      </c>
    </row>
    <row r="6521" spans="1:26" x14ac:dyDescent="0.35">
      <c r="A6521" t="s">
        <v>445</v>
      </c>
      <c r="B6521" t="s">
        <v>446</v>
      </c>
      <c r="C6521" t="s">
        <v>45</v>
      </c>
      <c r="D6521" t="s">
        <v>46</v>
      </c>
      <c r="E6521" t="s">
        <v>65</v>
      </c>
      <c r="F6521" t="s">
        <v>2594</v>
      </c>
      <c r="G6521" t="s">
        <v>2595</v>
      </c>
      <c r="H6521" t="s">
        <v>32</v>
      </c>
      <c r="I6521" t="s">
        <v>8719</v>
      </c>
      <c r="J6521" s="1">
        <v>42394</v>
      </c>
      <c r="K6521" s="1">
        <v>42397</v>
      </c>
      <c r="L6521" t="s">
        <v>34</v>
      </c>
      <c r="M6521">
        <f>Table1[[#This Row],[Ship Date]]-Table1[[#This Row],[Order Date]]</f>
        <v>3</v>
      </c>
      <c r="N6521">
        <v>1</v>
      </c>
      <c r="O6521" t="s">
        <v>35</v>
      </c>
      <c r="P6521" s="3">
        <v>428.68</v>
      </c>
      <c r="Q6521" s="3">
        <v>362.72036868529932</v>
      </c>
      <c r="R6521" s="3">
        <f>(Table1[[#This Row],[Selling Price]]-Table1[[#This Row],[Cost Price]])</f>
        <v>65.959631314700687</v>
      </c>
      <c r="S6521" s="12">
        <f>(Table1[[#This Row],[Profit]]/Table1[[#This Row],[Selling Price]])</f>
        <v>0.15386682680484437</v>
      </c>
      <c r="T6521">
        <v>7</v>
      </c>
      <c r="U6521" s="2">
        <f>Table1[[#This Row],[Selling Price]]*Table1[[#This Row],[Quantity]]</f>
        <v>3000.76</v>
      </c>
      <c r="V6521" s="4">
        <v>0</v>
      </c>
      <c r="W6521">
        <v>298</v>
      </c>
      <c r="X6521" t="s">
        <v>36</v>
      </c>
      <c r="Y6521" t="s">
        <v>36</v>
      </c>
      <c r="Z6521" s="2">
        <v>176.34568148724259</v>
      </c>
    </row>
    <row r="6522" spans="1:26" x14ac:dyDescent="0.35">
      <c r="A6522" t="s">
        <v>445</v>
      </c>
      <c r="B6522" t="s">
        <v>446</v>
      </c>
      <c r="C6522" t="s">
        <v>39</v>
      </c>
      <c r="D6522" t="s">
        <v>46</v>
      </c>
      <c r="E6522" t="s">
        <v>65</v>
      </c>
      <c r="F6522" t="s">
        <v>4289</v>
      </c>
      <c r="G6522" t="s">
        <v>4290</v>
      </c>
      <c r="H6522" t="s">
        <v>32</v>
      </c>
      <c r="I6522" t="s">
        <v>8722</v>
      </c>
      <c r="J6522" s="1">
        <v>41798</v>
      </c>
      <c r="K6522" s="1">
        <v>41803</v>
      </c>
      <c r="L6522" t="s">
        <v>60</v>
      </c>
      <c r="M6522">
        <f>Table1[[#This Row],[Ship Date]]-Table1[[#This Row],[Order Date]]</f>
        <v>5</v>
      </c>
      <c r="N6522">
        <v>6</v>
      </c>
      <c r="O6522" t="s">
        <v>51</v>
      </c>
      <c r="P6522" s="3">
        <v>1676.88</v>
      </c>
      <c r="Q6522" s="3">
        <v>1259.6709465457859</v>
      </c>
      <c r="R6522" s="3">
        <f>(Table1[[#This Row],[Selling Price]]-Table1[[#This Row],[Cost Price]])</f>
        <v>417.2090534542142</v>
      </c>
      <c r="S6522" s="12">
        <f>(Table1[[#This Row],[Profit]]/Table1[[#This Row],[Selling Price]])</f>
        <v>0.24880078088725144</v>
      </c>
      <c r="T6522">
        <v>6</v>
      </c>
      <c r="U6522" s="2">
        <f>Table1[[#This Row],[Selling Price]]*Table1[[#This Row],[Quantity]]</f>
        <v>10061.280000000001</v>
      </c>
      <c r="V6522" s="4">
        <v>0</v>
      </c>
      <c r="W6522">
        <v>228</v>
      </c>
      <c r="X6522" t="s">
        <v>36</v>
      </c>
      <c r="Y6522" t="s">
        <v>36</v>
      </c>
      <c r="Z6522" s="2">
        <v>319.47225021275318</v>
      </c>
    </row>
    <row r="6523" spans="1:26" x14ac:dyDescent="0.35">
      <c r="A6523" t="s">
        <v>445</v>
      </c>
      <c r="B6523" t="s">
        <v>446</v>
      </c>
      <c r="C6523" t="s">
        <v>27</v>
      </c>
      <c r="D6523" t="s">
        <v>46</v>
      </c>
      <c r="E6523" t="s">
        <v>178</v>
      </c>
      <c r="F6523" t="s">
        <v>179</v>
      </c>
      <c r="G6523" t="s">
        <v>180</v>
      </c>
      <c r="H6523" t="s">
        <v>32</v>
      </c>
      <c r="I6523" t="s">
        <v>8737</v>
      </c>
      <c r="J6523" s="1">
        <v>42754</v>
      </c>
      <c r="K6523" s="1">
        <v>42758</v>
      </c>
      <c r="L6523" t="s">
        <v>60</v>
      </c>
      <c r="M6523">
        <f>Table1[[#This Row],[Ship Date]]-Table1[[#This Row],[Order Date]]</f>
        <v>4</v>
      </c>
      <c r="N6523">
        <v>1</v>
      </c>
      <c r="O6523" t="s">
        <v>35</v>
      </c>
      <c r="P6523" s="3">
        <v>2.04</v>
      </c>
      <c r="Q6523" s="3">
        <v>1.5024193525397069</v>
      </c>
      <c r="R6523" s="3">
        <f>(Table1[[#This Row],[Selling Price]]-Table1[[#This Row],[Cost Price]])</f>
        <v>0.5375806474602931</v>
      </c>
      <c r="S6523" s="12">
        <f>(Table1[[#This Row],[Profit]]/Table1[[#This Row],[Selling Price]])</f>
        <v>0.26351992522563389</v>
      </c>
      <c r="T6523">
        <v>1</v>
      </c>
      <c r="U6523" s="2">
        <f>Table1[[#This Row],[Selling Price]]*Table1[[#This Row],[Quantity]]</f>
        <v>2.04</v>
      </c>
      <c r="V6523" s="4">
        <v>0</v>
      </c>
      <c r="W6523">
        <v>241</v>
      </c>
      <c r="X6523" t="s">
        <v>36</v>
      </c>
      <c r="Y6523" t="s">
        <v>52</v>
      </c>
      <c r="Z6523" s="2">
        <v>4.2354180388287963</v>
      </c>
    </row>
    <row r="6524" spans="1:26" x14ac:dyDescent="0.35">
      <c r="A6524" t="s">
        <v>445</v>
      </c>
      <c r="B6524" t="s">
        <v>446</v>
      </c>
      <c r="C6524" t="s">
        <v>64</v>
      </c>
      <c r="D6524" t="s">
        <v>46</v>
      </c>
      <c r="E6524" t="s">
        <v>91</v>
      </c>
      <c r="F6524" t="s">
        <v>3341</v>
      </c>
      <c r="G6524" t="s">
        <v>3342</v>
      </c>
      <c r="H6524" t="s">
        <v>32</v>
      </c>
      <c r="I6524" t="s">
        <v>8778</v>
      </c>
      <c r="J6524" s="1">
        <v>42275</v>
      </c>
      <c r="K6524" s="1">
        <v>42282</v>
      </c>
      <c r="L6524" t="s">
        <v>60</v>
      </c>
      <c r="M6524">
        <f>Table1[[#This Row],[Ship Date]]-Table1[[#This Row],[Order Date]]</f>
        <v>7</v>
      </c>
      <c r="N6524">
        <v>9</v>
      </c>
      <c r="O6524" t="s">
        <v>61</v>
      </c>
      <c r="P6524" s="3">
        <v>186.15</v>
      </c>
      <c r="Q6524" s="3">
        <v>128.12665972922889</v>
      </c>
      <c r="R6524" s="3">
        <f>(Table1[[#This Row],[Selling Price]]-Table1[[#This Row],[Cost Price]])</f>
        <v>58.023340270771115</v>
      </c>
      <c r="S6524" s="12">
        <f>(Table1[[#This Row],[Profit]]/Table1[[#This Row],[Selling Price]])</f>
        <v>0.31170206967913572</v>
      </c>
      <c r="T6524">
        <v>3</v>
      </c>
      <c r="U6524" s="2">
        <f>Table1[[#This Row],[Selling Price]]*Table1[[#This Row],[Quantity]]</f>
        <v>558.45000000000005</v>
      </c>
      <c r="V6524" s="4">
        <v>0</v>
      </c>
      <c r="W6524">
        <v>432</v>
      </c>
      <c r="X6524" t="s">
        <v>68</v>
      </c>
      <c r="Y6524" t="s">
        <v>68</v>
      </c>
      <c r="Z6524" s="2">
        <v>45.737767308137506</v>
      </c>
    </row>
    <row r="6525" spans="1:26" x14ac:dyDescent="0.35">
      <c r="A6525" t="s">
        <v>445</v>
      </c>
      <c r="B6525" t="s">
        <v>446</v>
      </c>
      <c r="C6525" t="s">
        <v>39</v>
      </c>
      <c r="D6525" t="s">
        <v>46</v>
      </c>
      <c r="E6525" t="s">
        <v>75</v>
      </c>
      <c r="F6525" t="s">
        <v>2503</v>
      </c>
      <c r="G6525" t="s">
        <v>2504</v>
      </c>
      <c r="H6525" t="s">
        <v>32</v>
      </c>
      <c r="I6525" t="s">
        <v>8812</v>
      </c>
      <c r="J6525" s="1">
        <v>41734</v>
      </c>
      <c r="K6525" s="1">
        <v>41736</v>
      </c>
      <c r="L6525" t="s">
        <v>34</v>
      </c>
      <c r="M6525">
        <f>Table1[[#This Row],[Ship Date]]-Table1[[#This Row],[Order Date]]</f>
        <v>2</v>
      </c>
      <c r="N6525">
        <v>4</v>
      </c>
      <c r="O6525" t="s">
        <v>106</v>
      </c>
      <c r="P6525" s="3">
        <v>26.7</v>
      </c>
      <c r="Q6525" s="3">
        <v>20.073416855824991</v>
      </c>
      <c r="R6525" s="3">
        <f>(Table1[[#This Row],[Selling Price]]-Table1[[#This Row],[Cost Price]])</f>
        <v>6.626583144175008</v>
      </c>
      <c r="S6525" s="12">
        <f>(Table1[[#This Row],[Profit]]/Table1[[#This Row],[Selling Price]])</f>
        <v>0.24818663461329618</v>
      </c>
      <c r="T6525">
        <v>2</v>
      </c>
      <c r="U6525" s="2">
        <f>Table1[[#This Row],[Selling Price]]*Table1[[#This Row],[Quantity]]</f>
        <v>53.4</v>
      </c>
      <c r="V6525" s="4">
        <v>0</v>
      </c>
      <c r="W6525">
        <v>214</v>
      </c>
      <c r="X6525" t="s">
        <v>36</v>
      </c>
      <c r="Y6525" t="s">
        <v>68</v>
      </c>
      <c r="Z6525" s="2">
        <v>46.883659200194693</v>
      </c>
    </row>
    <row r="6526" spans="1:26" x14ac:dyDescent="0.35">
      <c r="A6526" t="s">
        <v>445</v>
      </c>
      <c r="B6526" t="s">
        <v>446</v>
      </c>
      <c r="C6526" t="s">
        <v>27</v>
      </c>
      <c r="D6526" t="s">
        <v>46</v>
      </c>
      <c r="E6526" t="s">
        <v>102</v>
      </c>
      <c r="F6526" t="s">
        <v>4482</v>
      </c>
      <c r="G6526" t="s">
        <v>4483</v>
      </c>
      <c r="H6526" t="s">
        <v>32</v>
      </c>
      <c r="I6526" t="s">
        <v>8857</v>
      </c>
      <c r="J6526" s="1">
        <v>42608</v>
      </c>
      <c r="K6526" s="1">
        <v>42610</v>
      </c>
      <c r="L6526" t="s">
        <v>199</v>
      </c>
      <c r="M6526">
        <f>Table1[[#This Row],[Ship Date]]-Table1[[#This Row],[Order Date]]</f>
        <v>2</v>
      </c>
      <c r="N6526">
        <v>8</v>
      </c>
      <c r="O6526" t="s">
        <v>61</v>
      </c>
      <c r="P6526" s="3">
        <v>31.007999999999999</v>
      </c>
      <c r="Q6526" s="3">
        <v>22.49978370984541</v>
      </c>
      <c r="R6526" s="3">
        <f>(Table1[[#This Row],[Selling Price]]-Table1[[#This Row],[Cost Price]])</f>
        <v>8.5082162901545892</v>
      </c>
      <c r="S6526" s="12">
        <f>(Table1[[#This Row],[Profit]]/Table1[[#This Row],[Selling Price]])</f>
        <v>0.27438778025524346</v>
      </c>
      <c r="T6526">
        <v>1</v>
      </c>
      <c r="U6526" s="2">
        <f>Table1[[#This Row],[Selling Price]]*Table1[[#This Row],[Quantity]]</f>
        <v>31.007999999999999</v>
      </c>
      <c r="V6526" s="4">
        <v>0.2</v>
      </c>
      <c r="W6526">
        <v>408</v>
      </c>
      <c r="X6526" t="s">
        <v>36</v>
      </c>
      <c r="Y6526" t="s">
        <v>68</v>
      </c>
      <c r="Z6526" s="2">
        <v>56.043618212959807</v>
      </c>
    </row>
    <row r="6527" spans="1:26" x14ac:dyDescent="0.35">
      <c r="A6527" t="s">
        <v>445</v>
      </c>
      <c r="B6527" t="s">
        <v>446</v>
      </c>
      <c r="C6527" t="s">
        <v>39</v>
      </c>
      <c r="D6527" t="s">
        <v>46</v>
      </c>
      <c r="E6527" t="s">
        <v>75</v>
      </c>
      <c r="F6527" t="s">
        <v>447</v>
      </c>
      <c r="G6527" t="s">
        <v>448</v>
      </c>
      <c r="H6527" t="s">
        <v>32</v>
      </c>
      <c r="I6527" t="s">
        <v>8893</v>
      </c>
      <c r="J6527" s="1">
        <v>41705</v>
      </c>
      <c r="K6527" s="1">
        <v>41710</v>
      </c>
      <c r="L6527" t="s">
        <v>60</v>
      </c>
      <c r="M6527">
        <f>Table1[[#This Row],[Ship Date]]-Table1[[#This Row],[Order Date]]</f>
        <v>5</v>
      </c>
      <c r="N6527">
        <v>3</v>
      </c>
      <c r="O6527" t="s">
        <v>106</v>
      </c>
      <c r="P6527" s="3">
        <v>20.65</v>
      </c>
      <c r="Q6527" s="3">
        <v>14.24460700412291</v>
      </c>
      <c r="R6527" s="3">
        <f>(Table1[[#This Row],[Selling Price]]-Table1[[#This Row],[Cost Price]])</f>
        <v>6.4053929958770883</v>
      </c>
      <c r="S6527" s="12">
        <f>(Table1[[#This Row],[Profit]]/Table1[[#This Row],[Selling Price]])</f>
        <v>0.3101885228027646</v>
      </c>
      <c r="T6527">
        <v>5</v>
      </c>
      <c r="U6527" s="2">
        <f>Table1[[#This Row],[Selling Price]]*Table1[[#This Row],[Quantity]]</f>
        <v>103.25</v>
      </c>
      <c r="V6527" s="4">
        <v>0</v>
      </c>
      <c r="W6527">
        <v>452</v>
      </c>
      <c r="X6527" t="s">
        <v>36</v>
      </c>
      <c r="Y6527" t="s">
        <v>52</v>
      </c>
      <c r="Z6527" s="2">
        <v>5.6195757847011896</v>
      </c>
    </row>
    <row r="6528" spans="1:26" x14ac:dyDescent="0.35">
      <c r="A6528" t="s">
        <v>445</v>
      </c>
      <c r="B6528" t="s">
        <v>446</v>
      </c>
      <c r="C6528" t="s">
        <v>45</v>
      </c>
      <c r="D6528" t="s">
        <v>46</v>
      </c>
      <c r="E6528" t="s">
        <v>47</v>
      </c>
      <c r="F6528" t="s">
        <v>1988</v>
      </c>
      <c r="G6528" t="s">
        <v>1989</v>
      </c>
      <c r="H6528" t="s">
        <v>32</v>
      </c>
      <c r="I6528" t="s">
        <v>8905</v>
      </c>
      <c r="J6528" s="1">
        <v>42827</v>
      </c>
      <c r="K6528" s="1">
        <v>42831</v>
      </c>
      <c r="L6528" t="s">
        <v>60</v>
      </c>
      <c r="M6528">
        <f>Table1[[#This Row],[Ship Date]]-Table1[[#This Row],[Order Date]]</f>
        <v>4</v>
      </c>
      <c r="N6528">
        <v>4</v>
      </c>
      <c r="O6528" t="s">
        <v>106</v>
      </c>
      <c r="P6528" s="3">
        <v>14.94</v>
      </c>
      <c r="Q6528" s="3">
        <v>9.7850049231657863</v>
      </c>
      <c r="R6528" s="3">
        <f>(Table1[[#This Row],[Selling Price]]-Table1[[#This Row],[Cost Price]])</f>
        <v>5.1549950768342132</v>
      </c>
      <c r="S6528" s="12">
        <f>(Table1[[#This Row],[Profit]]/Table1[[#This Row],[Selling Price]])</f>
        <v>0.34504652455382956</v>
      </c>
      <c r="T6528">
        <v>3</v>
      </c>
      <c r="U6528" s="2">
        <f>Table1[[#This Row],[Selling Price]]*Table1[[#This Row],[Quantity]]</f>
        <v>44.82</v>
      </c>
      <c r="V6528" s="4">
        <v>0</v>
      </c>
      <c r="W6528">
        <v>372</v>
      </c>
      <c r="X6528" t="s">
        <v>36</v>
      </c>
      <c r="Y6528" t="s">
        <v>52</v>
      </c>
      <c r="Z6528" s="2">
        <v>9.2735521173241509</v>
      </c>
    </row>
    <row r="6529" spans="1:26" x14ac:dyDescent="0.35">
      <c r="A6529" t="s">
        <v>445</v>
      </c>
      <c r="B6529" t="s">
        <v>446</v>
      </c>
      <c r="C6529" t="s">
        <v>64</v>
      </c>
      <c r="D6529" t="s">
        <v>46</v>
      </c>
      <c r="E6529" t="s">
        <v>65</v>
      </c>
      <c r="F6529" t="s">
        <v>4608</v>
      </c>
      <c r="G6529" t="s">
        <v>4609</v>
      </c>
      <c r="H6529" t="s">
        <v>32</v>
      </c>
      <c r="I6529" t="s">
        <v>8959</v>
      </c>
      <c r="J6529" s="1">
        <v>42821</v>
      </c>
      <c r="K6529" s="1">
        <v>42823</v>
      </c>
      <c r="L6529" t="s">
        <v>34</v>
      </c>
      <c r="M6529">
        <f>Table1[[#This Row],[Ship Date]]-Table1[[#This Row],[Order Date]]</f>
        <v>2</v>
      </c>
      <c r="N6529">
        <v>3</v>
      </c>
      <c r="O6529" t="s">
        <v>106</v>
      </c>
      <c r="P6529" s="3">
        <v>332.94</v>
      </c>
      <c r="Q6529" s="3">
        <v>228.78284162413439</v>
      </c>
      <c r="R6529" s="3">
        <f>(Table1[[#This Row],[Selling Price]]-Table1[[#This Row],[Cost Price]])</f>
        <v>104.15715837586561</v>
      </c>
      <c r="S6529" s="12">
        <f>(Table1[[#This Row],[Profit]]/Table1[[#This Row],[Selling Price]])</f>
        <v>0.31284062706753651</v>
      </c>
      <c r="T6529">
        <v>3</v>
      </c>
      <c r="U6529" s="2">
        <f>Table1[[#This Row],[Selling Price]]*Table1[[#This Row],[Quantity]]</f>
        <v>998.81999999999994</v>
      </c>
      <c r="V6529" s="4">
        <v>0</v>
      </c>
      <c r="W6529">
        <v>395</v>
      </c>
      <c r="X6529" t="s">
        <v>36</v>
      </c>
      <c r="Y6529" t="s">
        <v>36</v>
      </c>
      <c r="Z6529" s="2">
        <v>283.81385627907599</v>
      </c>
    </row>
    <row r="6530" spans="1:26" x14ac:dyDescent="0.35">
      <c r="A6530" t="s">
        <v>445</v>
      </c>
      <c r="B6530" t="s">
        <v>446</v>
      </c>
      <c r="C6530" t="s">
        <v>27</v>
      </c>
      <c r="D6530" t="s">
        <v>46</v>
      </c>
      <c r="E6530" t="s">
        <v>65</v>
      </c>
      <c r="F6530" t="s">
        <v>1866</v>
      </c>
      <c r="G6530" t="s">
        <v>1867</v>
      </c>
      <c r="H6530" t="s">
        <v>32</v>
      </c>
      <c r="I6530" t="s">
        <v>9023</v>
      </c>
      <c r="J6530" s="1">
        <v>42968</v>
      </c>
      <c r="K6530" s="1">
        <v>42972</v>
      </c>
      <c r="L6530" t="s">
        <v>60</v>
      </c>
      <c r="M6530">
        <f>Table1[[#This Row],[Ship Date]]-Table1[[#This Row],[Order Date]]</f>
        <v>4</v>
      </c>
      <c r="N6530">
        <v>8</v>
      </c>
      <c r="O6530" t="s">
        <v>61</v>
      </c>
      <c r="P6530" s="3">
        <v>237.096</v>
      </c>
      <c r="Q6530" s="3">
        <v>177.59600631745539</v>
      </c>
      <c r="R6530" s="3">
        <f>(Table1[[#This Row],[Selling Price]]-Table1[[#This Row],[Cost Price]])</f>
        <v>59.499993682544613</v>
      </c>
      <c r="S6530" s="12">
        <f>(Table1[[#This Row],[Profit]]/Table1[[#This Row],[Selling Price]])</f>
        <v>0.25095317374626569</v>
      </c>
      <c r="T6530">
        <v>3</v>
      </c>
      <c r="U6530" s="2">
        <f>Table1[[#This Row],[Selling Price]]*Table1[[#This Row],[Quantity]]</f>
        <v>711.28800000000001</v>
      </c>
      <c r="V6530" s="4">
        <v>0.2</v>
      </c>
      <c r="W6530">
        <v>323</v>
      </c>
      <c r="X6530" t="s">
        <v>36</v>
      </c>
      <c r="Y6530" t="s">
        <v>36</v>
      </c>
      <c r="Z6530" s="2">
        <v>143.930848429376</v>
      </c>
    </row>
    <row r="6531" spans="1:26" x14ac:dyDescent="0.35">
      <c r="A6531" t="s">
        <v>445</v>
      </c>
      <c r="B6531" t="s">
        <v>446</v>
      </c>
      <c r="C6531" t="s">
        <v>45</v>
      </c>
      <c r="D6531" t="s">
        <v>46</v>
      </c>
      <c r="E6531" t="s">
        <v>86</v>
      </c>
      <c r="F6531" t="s">
        <v>4421</v>
      </c>
      <c r="G6531" t="s">
        <v>4422</v>
      </c>
      <c r="H6531" t="s">
        <v>32</v>
      </c>
      <c r="I6531" t="s">
        <v>9048</v>
      </c>
      <c r="J6531" s="1">
        <v>42352</v>
      </c>
      <c r="K6531" s="1">
        <v>42354</v>
      </c>
      <c r="L6531" t="s">
        <v>34</v>
      </c>
      <c r="M6531">
        <f>Table1[[#This Row],[Ship Date]]-Table1[[#This Row],[Order Date]]</f>
        <v>2</v>
      </c>
      <c r="N6531">
        <v>12</v>
      </c>
      <c r="O6531" t="s">
        <v>35</v>
      </c>
      <c r="P6531" s="3">
        <v>34.247999999999998</v>
      </c>
      <c r="Q6531" s="3">
        <v>27.96075163543863</v>
      </c>
      <c r="R6531" s="3">
        <f>(Table1[[#This Row],[Selling Price]]-Table1[[#This Row],[Cost Price]])</f>
        <v>6.2872483645613677</v>
      </c>
      <c r="S6531" s="12">
        <f>(Table1[[#This Row],[Profit]]/Table1[[#This Row],[Selling Price]])</f>
        <v>0.18358001531655477</v>
      </c>
      <c r="T6531">
        <v>3</v>
      </c>
      <c r="U6531" s="2">
        <f>Table1[[#This Row],[Selling Price]]*Table1[[#This Row],[Quantity]]</f>
        <v>102.744</v>
      </c>
      <c r="V6531" s="4">
        <v>0.2</v>
      </c>
      <c r="W6531">
        <v>391</v>
      </c>
      <c r="X6531" t="s">
        <v>36</v>
      </c>
      <c r="Y6531" t="s">
        <v>52</v>
      </c>
      <c r="Z6531" s="2">
        <v>14.16736255506531</v>
      </c>
    </row>
    <row r="6532" spans="1:26" x14ac:dyDescent="0.35">
      <c r="A6532" t="s">
        <v>445</v>
      </c>
      <c r="B6532" t="s">
        <v>446</v>
      </c>
      <c r="C6532" t="s">
        <v>55</v>
      </c>
      <c r="D6532" t="s">
        <v>46</v>
      </c>
      <c r="E6532" t="s">
        <v>178</v>
      </c>
      <c r="F6532" t="s">
        <v>4275</v>
      </c>
      <c r="G6532" t="s">
        <v>4276</v>
      </c>
      <c r="H6532" t="s">
        <v>32</v>
      </c>
      <c r="I6532" t="s">
        <v>9054</v>
      </c>
      <c r="J6532" s="1">
        <v>42709</v>
      </c>
      <c r="K6532" s="1">
        <v>42714</v>
      </c>
      <c r="L6532" t="s">
        <v>34</v>
      </c>
      <c r="M6532">
        <f>Table1[[#This Row],[Ship Date]]-Table1[[#This Row],[Order Date]]</f>
        <v>5</v>
      </c>
      <c r="N6532">
        <v>12</v>
      </c>
      <c r="O6532" t="s">
        <v>35</v>
      </c>
      <c r="P6532" s="3">
        <v>109.69</v>
      </c>
      <c r="Q6532" s="3">
        <v>73.917007178817897</v>
      </c>
      <c r="R6532" s="3">
        <f>(Table1[[#This Row],[Selling Price]]-Table1[[#This Row],[Cost Price]])</f>
        <v>35.7729928211821</v>
      </c>
      <c r="S6532" s="12">
        <f>(Table1[[#This Row],[Profit]]/Table1[[#This Row],[Selling Price]])</f>
        <v>0.32612811396829339</v>
      </c>
      <c r="T6532">
        <v>7</v>
      </c>
      <c r="U6532" s="2">
        <f>Table1[[#This Row],[Selling Price]]*Table1[[#This Row],[Quantity]]</f>
        <v>767.82999999999993</v>
      </c>
      <c r="V6532" s="4">
        <v>0</v>
      </c>
      <c r="W6532">
        <v>399</v>
      </c>
      <c r="X6532" t="s">
        <v>36</v>
      </c>
      <c r="Y6532" t="s">
        <v>68</v>
      </c>
      <c r="Z6532" s="2">
        <v>40.123127490501631</v>
      </c>
    </row>
    <row r="6533" spans="1:26" x14ac:dyDescent="0.35">
      <c r="A6533" t="s">
        <v>445</v>
      </c>
      <c r="B6533" t="s">
        <v>446</v>
      </c>
      <c r="C6533" t="s">
        <v>27</v>
      </c>
      <c r="D6533" t="s">
        <v>46</v>
      </c>
      <c r="E6533" t="s">
        <v>47</v>
      </c>
      <c r="F6533" t="s">
        <v>1930</v>
      </c>
      <c r="G6533" t="s">
        <v>1931</v>
      </c>
      <c r="H6533" t="s">
        <v>32</v>
      </c>
      <c r="I6533" t="s">
        <v>9060</v>
      </c>
      <c r="J6533" s="1">
        <v>42950</v>
      </c>
      <c r="K6533" s="1">
        <v>42953</v>
      </c>
      <c r="L6533" t="s">
        <v>199</v>
      </c>
      <c r="M6533">
        <f>Table1[[#This Row],[Ship Date]]-Table1[[#This Row],[Order Date]]</f>
        <v>3</v>
      </c>
      <c r="N6533">
        <v>8</v>
      </c>
      <c r="O6533" t="s">
        <v>61</v>
      </c>
      <c r="P6533" s="3">
        <v>16.52</v>
      </c>
      <c r="Q6533" s="3">
        <v>11.91467239216694</v>
      </c>
      <c r="R6533" s="3">
        <f>(Table1[[#This Row],[Selling Price]]-Table1[[#This Row],[Cost Price]])</f>
        <v>4.6053276078330594</v>
      </c>
      <c r="S6533" s="12">
        <f>(Table1[[#This Row],[Profit]]/Table1[[#This Row],[Selling Price]])</f>
        <v>0.27877285761701331</v>
      </c>
      <c r="T6533">
        <v>5</v>
      </c>
      <c r="U6533" s="2">
        <f>Table1[[#This Row],[Selling Price]]*Table1[[#This Row],[Quantity]]</f>
        <v>82.6</v>
      </c>
      <c r="V6533" s="4">
        <v>0.2</v>
      </c>
      <c r="W6533">
        <v>359</v>
      </c>
      <c r="X6533" t="s">
        <v>36</v>
      </c>
      <c r="Y6533" t="s">
        <v>52</v>
      </c>
      <c r="Z6533" s="2">
        <v>5.2559106875550654</v>
      </c>
    </row>
    <row r="6534" spans="1:26" x14ac:dyDescent="0.35">
      <c r="A6534" t="s">
        <v>850</v>
      </c>
      <c r="B6534" t="s">
        <v>851</v>
      </c>
      <c r="C6534" t="s">
        <v>27</v>
      </c>
      <c r="D6534" t="s">
        <v>46</v>
      </c>
      <c r="E6534" t="s">
        <v>65</v>
      </c>
      <c r="F6534" t="s">
        <v>852</v>
      </c>
      <c r="G6534" t="s">
        <v>853</v>
      </c>
      <c r="H6534" t="s">
        <v>32</v>
      </c>
      <c r="I6534" t="s">
        <v>849</v>
      </c>
      <c r="J6534" s="1">
        <v>42336</v>
      </c>
      <c r="K6534" s="1">
        <v>42342</v>
      </c>
      <c r="L6534" t="s">
        <v>60</v>
      </c>
      <c r="M6534">
        <f>Table1[[#This Row],[Ship Date]]-Table1[[#This Row],[Order Date]]</f>
        <v>6</v>
      </c>
      <c r="N6534">
        <v>11</v>
      </c>
      <c r="O6534" t="s">
        <v>35</v>
      </c>
      <c r="P6534" s="3">
        <v>82.367999999999995</v>
      </c>
      <c r="Q6534" s="3">
        <v>65.936769962904023</v>
      </c>
      <c r="R6534" s="3">
        <f>(Table1[[#This Row],[Selling Price]]-Table1[[#This Row],[Cost Price]])</f>
        <v>16.431230037095972</v>
      </c>
      <c r="S6534" s="12">
        <f>(Table1[[#This Row],[Profit]]/Table1[[#This Row],[Selling Price]])</f>
        <v>0.19948560165471996</v>
      </c>
      <c r="T6534">
        <v>2</v>
      </c>
      <c r="U6534" s="2">
        <f>Table1[[#This Row],[Selling Price]]*Table1[[#This Row],[Quantity]]</f>
        <v>164.73599999999999</v>
      </c>
      <c r="V6534" s="4">
        <v>0.2</v>
      </c>
      <c r="W6534">
        <v>326</v>
      </c>
      <c r="X6534" t="s">
        <v>68</v>
      </c>
      <c r="Y6534" t="s">
        <v>68</v>
      </c>
      <c r="Z6534" s="2">
        <v>56.226174346117482</v>
      </c>
    </row>
    <row r="6535" spans="1:26" x14ac:dyDescent="0.35">
      <c r="A6535" t="s">
        <v>850</v>
      </c>
      <c r="B6535" t="s">
        <v>851</v>
      </c>
      <c r="C6535" t="s">
        <v>27</v>
      </c>
      <c r="D6535" t="s">
        <v>46</v>
      </c>
      <c r="E6535" t="s">
        <v>86</v>
      </c>
      <c r="F6535" t="s">
        <v>900</v>
      </c>
      <c r="G6535" t="s">
        <v>901</v>
      </c>
      <c r="H6535" t="s">
        <v>32</v>
      </c>
      <c r="I6535" t="s">
        <v>897</v>
      </c>
      <c r="J6535" s="1">
        <v>42215</v>
      </c>
      <c r="K6535" s="1">
        <v>42216</v>
      </c>
      <c r="L6535" t="s">
        <v>199</v>
      </c>
      <c r="M6535">
        <f>Table1[[#This Row],[Ship Date]]-Table1[[#This Row],[Order Date]]</f>
        <v>1</v>
      </c>
      <c r="N6535">
        <v>7</v>
      </c>
      <c r="O6535" t="s">
        <v>51</v>
      </c>
      <c r="P6535" s="3">
        <v>10.92</v>
      </c>
      <c r="Q6535" s="3">
        <v>7.366700496486331</v>
      </c>
      <c r="R6535" s="3">
        <f>(Table1[[#This Row],[Selling Price]]-Table1[[#This Row],[Cost Price]])</f>
        <v>3.553299503513669</v>
      </c>
      <c r="S6535" s="12">
        <f>(Table1[[#This Row],[Profit]]/Table1[[#This Row],[Selling Price]])</f>
        <v>0.32539372742799166</v>
      </c>
      <c r="T6535">
        <v>3</v>
      </c>
      <c r="U6535" s="2">
        <f>Table1[[#This Row],[Selling Price]]*Table1[[#This Row],[Quantity]]</f>
        <v>32.76</v>
      </c>
      <c r="V6535" s="4">
        <v>0.2</v>
      </c>
      <c r="W6535">
        <v>108</v>
      </c>
      <c r="X6535" t="s">
        <v>36</v>
      </c>
      <c r="Y6535" t="s">
        <v>36</v>
      </c>
      <c r="Z6535" s="2">
        <v>12.01357565423384</v>
      </c>
    </row>
    <row r="6536" spans="1:26" x14ac:dyDescent="0.35">
      <c r="A6536" t="s">
        <v>850</v>
      </c>
      <c r="B6536" t="s">
        <v>851</v>
      </c>
      <c r="C6536" t="s">
        <v>45</v>
      </c>
      <c r="D6536" t="s">
        <v>46</v>
      </c>
      <c r="E6536" t="s">
        <v>75</v>
      </c>
      <c r="F6536" t="s">
        <v>1265</v>
      </c>
      <c r="G6536" t="s">
        <v>1266</v>
      </c>
      <c r="H6536" t="s">
        <v>32</v>
      </c>
      <c r="I6536" t="s">
        <v>1267</v>
      </c>
      <c r="J6536" s="1">
        <v>43009</v>
      </c>
      <c r="K6536" s="1">
        <v>43016</v>
      </c>
      <c r="L6536" t="s">
        <v>60</v>
      </c>
      <c r="M6536">
        <f>Table1[[#This Row],[Ship Date]]-Table1[[#This Row],[Order Date]]</f>
        <v>7</v>
      </c>
      <c r="N6536">
        <v>10</v>
      </c>
      <c r="O6536" t="s">
        <v>61</v>
      </c>
      <c r="P6536" s="3">
        <v>6.6719999999999997</v>
      </c>
      <c r="Q6536" s="3">
        <v>4.6062297519572013</v>
      </c>
      <c r="R6536" s="3">
        <f>(Table1[[#This Row],[Selling Price]]-Table1[[#This Row],[Cost Price]])</f>
        <v>2.0657702480427984</v>
      </c>
      <c r="S6536" s="12">
        <f>(Table1[[#This Row],[Profit]]/Table1[[#This Row],[Selling Price]])</f>
        <v>0.30961784293207412</v>
      </c>
      <c r="T6536">
        <v>6</v>
      </c>
      <c r="U6536" s="2">
        <f>Table1[[#This Row],[Selling Price]]*Table1[[#This Row],[Quantity]]</f>
        <v>40.031999999999996</v>
      </c>
      <c r="V6536" s="4">
        <v>0.2</v>
      </c>
      <c r="W6536">
        <v>325</v>
      </c>
      <c r="X6536" t="s">
        <v>68</v>
      </c>
      <c r="Y6536" t="s">
        <v>52</v>
      </c>
      <c r="Z6536" s="2">
        <v>1.9722984899181291</v>
      </c>
    </row>
    <row r="6537" spans="1:26" x14ac:dyDescent="0.35">
      <c r="A6537" t="s">
        <v>850</v>
      </c>
      <c r="B6537" t="s">
        <v>851</v>
      </c>
      <c r="C6537" t="s">
        <v>64</v>
      </c>
      <c r="D6537" t="s">
        <v>46</v>
      </c>
      <c r="E6537" t="s">
        <v>178</v>
      </c>
      <c r="F6537" t="s">
        <v>1971</v>
      </c>
      <c r="G6537" t="s">
        <v>1972</v>
      </c>
      <c r="H6537" t="s">
        <v>32</v>
      </c>
      <c r="I6537" t="s">
        <v>1973</v>
      </c>
      <c r="J6537" s="1">
        <v>42147</v>
      </c>
      <c r="K6537" s="1">
        <v>42152</v>
      </c>
      <c r="L6537" t="s">
        <v>60</v>
      </c>
      <c r="M6537">
        <f>Table1[[#This Row],[Ship Date]]-Table1[[#This Row],[Order Date]]</f>
        <v>5</v>
      </c>
      <c r="N6537">
        <v>5</v>
      </c>
      <c r="O6537" t="s">
        <v>51</v>
      </c>
      <c r="P6537" s="3">
        <v>186.69</v>
      </c>
      <c r="Q6537" s="3">
        <v>142.1760387911086</v>
      </c>
      <c r="R6537" s="3">
        <f>(Table1[[#This Row],[Selling Price]]-Table1[[#This Row],[Cost Price]])</f>
        <v>44.513961208891402</v>
      </c>
      <c r="S6537" s="12">
        <f>(Table1[[#This Row],[Profit]]/Table1[[#This Row],[Selling Price]])</f>
        <v>0.23843784460277145</v>
      </c>
      <c r="T6537">
        <v>3</v>
      </c>
      <c r="U6537" s="2">
        <f>Table1[[#This Row],[Selling Price]]*Table1[[#This Row],[Quantity]]</f>
        <v>560.06999999999994</v>
      </c>
      <c r="V6537" s="4">
        <v>0</v>
      </c>
      <c r="W6537">
        <v>245</v>
      </c>
      <c r="X6537" t="s">
        <v>36</v>
      </c>
      <c r="Y6537" t="s">
        <v>68</v>
      </c>
      <c r="Z6537" s="2">
        <v>88.991075847525295</v>
      </c>
    </row>
    <row r="6538" spans="1:26" x14ac:dyDescent="0.35">
      <c r="A6538" t="s">
        <v>850</v>
      </c>
      <c r="B6538" t="s">
        <v>851</v>
      </c>
      <c r="C6538" t="s">
        <v>39</v>
      </c>
      <c r="D6538" t="s">
        <v>46</v>
      </c>
      <c r="E6538" t="s">
        <v>102</v>
      </c>
      <c r="F6538" t="s">
        <v>1992</v>
      </c>
      <c r="G6538" t="s">
        <v>1993</v>
      </c>
      <c r="H6538" t="s">
        <v>32</v>
      </c>
      <c r="I6538" t="s">
        <v>1994</v>
      </c>
      <c r="J6538" s="1">
        <v>42362</v>
      </c>
      <c r="K6538" s="1">
        <v>42364</v>
      </c>
      <c r="L6538" t="s">
        <v>199</v>
      </c>
      <c r="M6538">
        <f>Table1[[#This Row],[Ship Date]]-Table1[[#This Row],[Order Date]]</f>
        <v>2</v>
      </c>
      <c r="N6538">
        <v>12</v>
      </c>
      <c r="O6538" t="s">
        <v>35</v>
      </c>
      <c r="P6538" s="3">
        <v>132.79</v>
      </c>
      <c r="Q6538" s="3">
        <v>98.342803322935112</v>
      </c>
      <c r="R6538" s="3">
        <f>(Table1[[#This Row],[Selling Price]]-Table1[[#This Row],[Cost Price]])</f>
        <v>34.447196677064881</v>
      </c>
      <c r="S6538" s="12">
        <f>(Table1[[#This Row],[Profit]]/Table1[[#This Row],[Selling Price]])</f>
        <v>0.25941107520946521</v>
      </c>
      <c r="T6538">
        <v>7</v>
      </c>
      <c r="U6538" s="2">
        <f>Table1[[#This Row],[Selling Price]]*Table1[[#This Row],[Quantity]]</f>
        <v>929.53</v>
      </c>
      <c r="V6538" s="4">
        <v>0</v>
      </c>
      <c r="W6538">
        <v>296</v>
      </c>
      <c r="X6538" t="s">
        <v>36</v>
      </c>
      <c r="Y6538" t="s">
        <v>68</v>
      </c>
      <c r="Z6538" s="2">
        <v>41.384548330264508</v>
      </c>
    </row>
    <row r="6539" spans="1:26" x14ac:dyDescent="0.35">
      <c r="A6539" t="s">
        <v>850</v>
      </c>
      <c r="B6539" t="s">
        <v>851</v>
      </c>
      <c r="C6539" t="s">
        <v>27</v>
      </c>
      <c r="D6539" t="s">
        <v>46</v>
      </c>
      <c r="E6539" t="s">
        <v>75</v>
      </c>
      <c r="F6539" t="s">
        <v>2076</v>
      </c>
      <c r="G6539" t="s">
        <v>2077</v>
      </c>
      <c r="H6539" t="s">
        <v>32</v>
      </c>
      <c r="I6539" t="s">
        <v>2075</v>
      </c>
      <c r="J6539" s="1">
        <v>42328</v>
      </c>
      <c r="K6539" s="1">
        <v>42333</v>
      </c>
      <c r="L6539" t="s">
        <v>60</v>
      </c>
      <c r="M6539">
        <f>Table1[[#This Row],[Ship Date]]-Table1[[#This Row],[Order Date]]</f>
        <v>5</v>
      </c>
      <c r="N6539">
        <v>11</v>
      </c>
      <c r="O6539" t="s">
        <v>35</v>
      </c>
      <c r="P6539" s="3">
        <v>11.52</v>
      </c>
      <c r="Q6539" s="3">
        <v>8.205303878039496</v>
      </c>
      <c r="R6539" s="3">
        <f>(Table1[[#This Row],[Selling Price]]-Table1[[#This Row],[Cost Price]])</f>
        <v>3.3146961219605036</v>
      </c>
      <c r="S6539" s="12">
        <f>(Table1[[#This Row],[Profit]]/Table1[[#This Row],[Selling Price]])</f>
        <v>0.28773403836462708</v>
      </c>
      <c r="T6539">
        <v>4</v>
      </c>
      <c r="U6539" s="2">
        <f>Table1[[#This Row],[Selling Price]]*Table1[[#This Row],[Quantity]]</f>
        <v>46.08</v>
      </c>
      <c r="V6539" s="4">
        <v>0</v>
      </c>
      <c r="W6539">
        <v>400</v>
      </c>
      <c r="X6539" t="s">
        <v>36</v>
      </c>
      <c r="Y6539" t="s">
        <v>52</v>
      </c>
      <c r="Z6539" s="2">
        <v>2.351510153071851</v>
      </c>
    </row>
    <row r="6540" spans="1:26" x14ac:dyDescent="0.35">
      <c r="A6540" t="s">
        <v>850</v>
      </c>
      <c r="B6540" t="s">
        <v>851</v>
      </c>
      <c r="C6540" t="s">
        <v>55</v>
      </c>
      <c r="D6540" t="s">
        <v>46</v>
      </c>
      <c r="E6540" t="s">
        <v>75</v>
      </c>
      <c r="F6540" t="s">
        <v>775</v>
      </c>
      <c r="G6540" t="s">
        <v>776</v>
      </c>
      <c r="H6540" t="s">
        <v>32</v>
      </c>
      <c r="I6540" t="s">
        <v>2277</v>
      </c>
      <c r="J6540" s="1">
        <v>43097</v>
      </c>
      <c r="K6540" s="1">
        <v>43101</v>
      </c>
      <c r="L6540" t="s">
        <v>60</v>
      </c>
      <c r="M6540">
        <f>Table1[[#This Row],[Ship Date]]-Table1[[#This Row],[Order Date]]</f>
        <v>4</v>
      </c>
      <c r="N6540">
        <v>12</v>
      </c>
      <c r="O6540" t="s">
        <v>35</v>
      </c>
      <c r="P6540" s="3">
        <v>27.167999999999999</v>
      </c>
      <c r="Q6540" s="3">
        <v>22.238495397346309</v>
      </c>
      <c r="R6540" s="3">
        <f>(Table1[[#This Row],[Selling Price]]-Table1[[#This Row],[Cost Price]])</f>
        <v>4.9295046026536902</v>
      </c>
      <c r="S6540" s="12">
        <f>(Table1[[#This Row],[Profit]]/Table1[[#This Row],[Selling Price]])</f>
        <v>0.1814452518644615</v>
      </c>
      <c r="T6540">
        <v>2</v>
      </c>
      <c r="U6540" s="2">
        <f>Table1[[#This Row],[Selling Price]]*Table1[[#This Row],[Quantity]]</f>
        <v>54.335999999999999</v>
      </c>
      <c r="V6540" s="4">
        <v>0.2</v>
      </c>
      <c r="W6540">
        <v>474</v>
      </c>
      <c r="X6540" t="s">
        <v>36</v>
      </c>
      <c r="Y6540" t="s">
        <v>52</v>
      </c>
      <c r="Z6540" s="2">
        <v>18.995062155352748</v>
      </c>
    </row>
    <row r="6541" spans="1:26" x14ac:dyDescent="0.35">
      <c r="A6541" t="s">
        <v>850</v>
      </c>
      <c r="B6541" t="s">
        <v>851</v>
      </c>
      <c r="C6541" t="s">
        <v>45</v>
      </c>
      <c r="D6541" t="s">
        <v>46</v>
      </c>
      <c r="E6541" t="s">
        <v>86</v>
      </c>
      <c r="F6541" t="s">
        <v>2358</v>
      </c>
      <c r="G6541" t="s">
        <v>2359</v>
      </c>
      <c r="H6541" t="s">
        <v>32</v>
      </c>
      <c r="I6541" t="s">
        <v>2526</v>
      </c>
      <c r="J6541" s="1">
        <v>42846</v>
      </c>
      <c r="K6541" s="1">
        <v>42852</v>
      </c>
      <c r="L6541" t="s">
        <v>60</v>
      </c>
      <c r="M6541">
        <f>Table1[[#This Row],[Ship Date]]-Table1[[#This Row],[Order Date]]</f>
        <v>6</v>
      </c>
      <c r="N6541">
        <v>4</v>
      </c>
      <c r="O6541" t="s">
        <v>106</v>
      </c>
      <c r="P6541" s="3">
        <v>2.9340000000000002</v>
      </c>
      <c r="Q6541" s="3">
        <v>2.4882155784848301</v>
      </c>
      <c r="R6541" s="3">
        <f>(Table1[[#This Row],[Selling Price]]-Table1[[#This Row],[Cost Price]])</f>
        <v>0.44578442151517006</v>
      </c>
      <c r="S6541" s="12">
        <f>(Table1[[#This Row],[Profit]]/Table1[[#This Row],[Selling Price]])</f>
        <v>0.1519374306459339</v>
      </c>
      <c r="T6541">
        <v>3</v>
      </c>
      <c r="U6541" s="2">
        <f>Table1[[#This Row],[Selling Price]]*Table1[[#This Row],[Quantity]]</f>
        <v>8.8019999999999996</v>
      </c>
      <c r="V6541" s="4">
        <v>0.8</v>
      </c>
      <c r="W6541">
        <v>381</v>
      </c>
      <c r="X6541" t="s">
        <v>68</v>
      </c>
      <c r="Y6541" t="s">
        <v>52</v>
      </c>
      <c r="Z6541" s="2">
        <v>5.0155288056196028</v>
      </c>
    </row>
    <row r="6542" spans="1:26" x14ac:dyDescent="0.35">
      <c r="A6542" t="s">
        <v>850</v>
      </c>
      <c r="B6542" t="s">
        <v>851</v>
      </c>
      <c r="C6542" t="s">
        <v>27</v>
      </c>
      <c r="D6542" t="s">
        <v>46</v>
      </c>
      <c r="E6542" t="s">
        <v>102</v>
      </c>
      <c r="F6542" t="s">
        <v>2538</v>
      </c>
      <c r="G6542" t="s">
        <v>2539</v>
      </c>
      <c r="H6542" t="s">
        <v>32</v>
      </c>
      <c r="I6542" t="s">
        <v>2530</v>
      </c>
      <c r="J6542" s="1">
        <v>42693</v>
      </c>
      <c r="K6542" s="1">
        <v>42698</v>
      </c>
      <c r="L6542" t="s">
        <v>60</v>
      </c>
      <c r="M6542">
        <f>Table1[[#This Row],[Ship Date]]-Table1[[#This Row],[Order Date]]</f>
        <v>5</v>
      </c>
      <c r="N6542">
        <v>11</v>
      </c>
      <c r="O6542" t="s">
        <v>35</v>
      </c>
      <c r="P6542" s="3">
        <v>10.368</v>
      </c>
      <c r="Q6542" s="3">
        <v>8.008208084092546</v>
      </c>
      <c r="R6542" s="3">
        <f>(Table1[[#This Row],[Selling Price]]-Table1[[#This Row],[Cost Price]])</f>
        <v>2.3597919159074543</v>
      </c>
      <c r="S6542" s="12">
        <f>(Table1[[#This Row],[Profit]]/Table1[[#This Row],[Selling Price]])</f>
        <v>0.22760338695095045</v>
      </c>
      <c r="T6542">
        <v>2</v>
      </c>
      <c r="U6542" s="2">
        <f>Table1[[#This Row],[Selling Price]]*Table1[[#This Row],[Quantity]]</f>
        <v>20.736000000000001</v>
      </c>
      <c r="V6542" s="4">
        <v>0.2</v>
      </c>
      <c r="W6542">
        <v>448</v>
      </c>
      <c r="X6542" t="s">
        <v>36</v>
      </c>
      <c r="Y6542" t="s">
        <v>52</v>
      </c>
      <c r="Z6542" s="2">
        <v>16.331657013297821</v>
      </c>
    </row>
    <row r="6543" spans="1:26" x14ac:dyDescent="0.35">
      <c r="A6543" t="s">
        <v>850</v>
      </c>
      <c r="B6543" t="s">
        <v>851</v>
      </c>
      <c r="C6543" t="s">
        <v>39</v>
      </c>
      <c r="D6543" t="s">
        <v>46</v>
      </c>
      <c r="E6543" t="s">
        <v>65</v>
      </c>
      <c r="F6543" t="s">
        <v>1313</v>
      </c>
      <c r="G6543" t="s">
        <v>1314</v>
      </c>
      <c r="H6543" t="s">
        <v>32</v>
      </c>
      <c r="I6543" t="s">
        <v>2815</v>
      </c>
      <c r="J6543" s="1">
        <v>42541</v>
      </c>
      <c r="K6543" s="1">
        <v>42542</v>
      </c>
      <c r="L6543" t="s">
        <v>199</v>
      </c>
      <c r="M6543">
        <f>Table1[[#This Row],[Ship Date]]-Table1[[#This Row],[Order Date]]</f>
        <v>1</v>
      </c>
      <c r="N6543">
        <v>6</v>
      </c>
      <c r="O6543" t="s">
        <v>51</v>
      </c>
      <c r="P6543" s="3">
        <v>161.94</v>
      </c>
      <c r="Q6543" s="3">
        <v>133.28246517315819</v>
      </c>
      <c r="R6543" s="3">
        <f>(Table1[[#This Row],[Selling Price]]-Table1[[#This Row],[Cost Price]])</f>
        <v>28.657534826841811</v>
      </c>
      <c r="S6543" s="12">
        <f>(Table1[[#This Row],[Profit]]/Table1[[#This Row],[Selling Price]])</f>
        <v>0.17696390531580716</v>
      </c>
      <c r="T6543">
        <v>3</v>
      </c>
      <c r="U6543" s="2">
        <f>Table1[[#This Row],[Selling Price]]*Table1[[#This Row],[Quantity]]</f>
        <v>485.82</v>
      </c>
      <c r="V6543" s="4">
        <v>0</v>
      </c>
      <c r="W6543">
        <v>334</v>
      </c>
      <c r="X6543" t="s">
        <v>36</v>
      </c>
      <c r="Y6543" t="s">
        <v>68</v>
      </c>
      <c r="Z6543" s="2">
        <v>47.352608850541493</v>
      </c>
    </row>
    <row r="6544" spans="1:26" x14ac:dyDescent="0.35">
      <c r="A6544" t="s">
        <v>850</v>
      </c>
      <c r="B6544" t="s">
        <v>851</v>
      </c>
      <c r="C6544" t="s">
        <v>27</v>
      </c>
      <c r="D6544" t="s">
        <v>46</v>
      </c>
      <c r="E6544" t="s">
        <v>86</v>
      </c>
      <c r="F6544" t="s">
        <v>2308</v>
      </c>
      <c r="G6544" t="s">
        <v>2309</v>
      </c>
      <c r="H6544" t="s">
        <v>32</v>
      </c>
      <c r="I6544" t="s">
        <v>2853</v>
      </c>
      <c r="J6544" s="1">
        <v>41686</v>
      </c>
      <c r="K6544" s="1">
        <v>41691</v>
      </c>
      <c r="L6544" t="s">
        <v>60</v>
      </c>
      <c r="M6544">
        <f>Table1[[#This Row],[Ship Date]]-Table1[[#This Row],[Order Date]]</f>
        <v>5</v>
      </c>
      <c r="N6544">
        <v>2</v>
      </c>
      <c r="O6544" t="s">
        <v>106</v>
      </c>
      <c r="P6544" s="3">
        <v>1.08</v>
      </c>
      <c r="Q6544" s="3">
        <v>0.84311612195669927</v>
      </c>
      <c r="R6544" s="3">
        <f>(Table1[[#This Row],[Selling Price]]-Table1[[#This Row],[Cost Price]])</f>
        <v>0.2368838780433008</v>
      </c>
      <c r="S6544" s="12">
        <f>(Table1[[#This Row],[Profit]]/Table1[[#This Row],[Selling Price]])</f>
        <v>0.21933692411416739</v>
      </c>
      <c r="T6544">
        <v>3</v>
      </c>
      <c r="U6544" s="2">
        <f>Table1[[#This Row],[Selling Price]]*Table1[[#This Row],[Quantity]]</f>
        <v>3.24</v>
      </c>
      <c r="V6544" s="4">
        <v>0.8</v>
      </c>
      <c r="W6544">
        <v>389</v>
      </c>
      <c r="X6544" t="s">
        <v>36</v>
      </c>
      <c r="Y6544" t="s">
        <v>52</v>
      </c>
      <c r="Z6544" s="2">
        <v>3.7895982036958151</v>
      </c>
    </row>
    <row r="6545" spans="1:26" x14ac:dyDescent="0.35">
      <c r="A6545" t="s">
        <v>850</v>
      </c>
      <c r="B6545" t="s">
        <v>851</v>
      </c>
      <c r="C6545" t="s">
        <v>27</v>
      </c>
      <c r="D6545" t="s">
        <v>46</v>
      </c>
      <c r="E6545" t="s">
        <v>102</v>
      </c>
      <c r="F6545" t="s">
        <v>2877</v>
      </c>
      <c r="G6545" t="s">
        <v>2878</v>
      </c>
      <c r="H6545" t="s">
        <v>32</v>
      </c>
      <c r="I6545" t="s">
        <v>2876</v>
      </c>
      <c r="J6545" s="1">
        <v>41715</v>
      </c>
      <c r="K6545" s="1">
        <v>41722</v>
      </c>
      <c r="L6545" t="s">
        <v>60</v>
      </c>
      <c r="M6545">
        <f>Table1[[#This Row],[Ship Date]]-Table1[[#This Row],[Order Date]]</f>
        <v>7</v>
      </c>
      <c r="N6545">
        <v>3</v>
      </c>
      <c r="O6545" t="s">
        <v>106</v>
      </c>
      <c r="P6545" s="3">
        <v>47.18</v>
      </c>
      <c r="Q6545" s="3">
        <v>38.855206109225627</v>
      </c>
      <c r="R6545" s="3">
        <f>(Table1[[#This Row],[Selling Price]]-Table1[[#This Row],[Cost Price]])</f>
        <v>8.324793890774373</v>
      </c>
      <c r="S6545" s="12">
        <f>(Table1[[#This Row],[Profit]]/Table1[[#This Row],[Selling Price]])</f>
        <v>0.17644751782056747</v>
      </c>
      <c r="T6545">
        <v>7</v>
      </c>
      <c r="U6545" s="2">
        <f>Table1[[#This Row],[Selling Price]]*Table1[[#This Row],[Quantity]]</f>
        <v>330.26</v>
      </c>
      <c r="V6545" s="4">
        <v>0</v>
      </c>
      <c r="W6545">
        <v>247</v>
      </c>
      <c r="X6545" t="s">
        <v>68</v>
      </c>
      <c r="Y6545" t="s">
        <v>52</v>
      </c>
      <c r="Z6545" s="2">
        <v>18.727014497778342</v>
      </c>
    </row>
    <row r="6546" spans="1:26" x14ac:dyDescent="0.35">
      <c r="A6546" t="s">
        <v>850</v>
      </c>
      <c r="B6546" t="s">
        <v>851</v>
      </c>
      <c r="C6546" t="s">
        <v>55</v>
      </c>
      <c r="D6546" t="s">
        <v>46</v>
      </c>
      <c r="E6546" t="s">
        <v>102</v>
      </c>
      <c r="F6546" t="s">
        <v>769</v>
      </c>
      <c r="G6546" t="s">
        <v>770</v>
      </c>
      <c r="H6546" t="s">
        <v>32</v>
      </c>
      <c r="I6546" t="s">
        <v>3178</v>
      </c>
      <c r="J6546" s="1">
        <v>42317</v>
      </c>
      <c r="K6546" s="1">
        <v>42317</v>
      </c>
      <c r="L6546" t="s">
        <v>1118</v>
      </c>
      <c r="M6546">
        <f>Table1[[#This Row],[Ship Date]]-Table1[[#This Row],[Order Date]]</f>
        <v>0</v>
      </c>
      <c r="N6546">
        <v>11</v>
      </c>
      <c r="O6546" t="s">
        <v>35</v>
      </c>
      <c r="P6546" s="3">
        <v>11.352</v>
      </c>
      <c r="Q6546" s="3">
        <v>9.6425671405361868</v>
      </c>
      <c r="R6546" s="3">
        <f>(Table1[[#This Row],[Selling Price]]-Table1[[#This Row],[Cost Price]])</f>
        <v>1.7094328594638135</v>
      </c>
      <c r="S6546" s="12">
        <f>(Table1[[#This Row],[Profit]]/Table1[[#This Row],[Selling Price]])</f>
        <v>0.15058428994572001</v>
      </c>
      <c r="T6546">
        <v>3</v>
      </c>
      <c r="U6546" s="2">
        <f>Table1[[#This Row],[Selling Price]]*Table1[[#This Row],[Quantity]]</f>
        <v>34.055999999999997</v>
      </c>
      <c r="V6546" s="4">
        <v>0.2</v>
      </c>
      <c r="W6546">
        <v>303</v>
      </c>
      <c r="X6546" t="s">
        <v>36</v>
      </c>
      <c r="Y6546" t="s">
        <v>52</v>
      </c>
      <c r="Z6546" s="2">
        <v>7.4638141054021414</v>
      </c>
    </row>
    <row r="6547" spans="1:26" x14ac:dyDescent="0.35">
      <c r="A6547" t="s">
        <v>850</v>
      </c>
      <c r="B6547" t="s">
        <v>851</v>
      </c>
      <c r="C6547" t="s">
        <v>39</v>
      </c>
      <c r="D6547" t="s">
        <v>46</v>
      </c>
      <c r="E6547" t="s">
        <v>86</v>
      </c>
      <c r="F6547" t="s">
        <v>2132</v>
      </c>
      <c r="G6547" t="s">
        <v>2133</v>
      </c>
      <c r="H6547" t="s">
        <v>32</v>
      </c>
      <c r="I6547" t="s">
        <v>3207</v>
      </c>
      <c r="J6547" s="1">
        <v>42225</v>
      </c>
      <c r="K6547" s="1">
        <v>42228</v>
      </c>
      <c r="L6547" t="s">
        <v>199</v>
      </c>
      <c r="M6547">
        <f>Table1[[#This Row],[Ship Date]]-Table1[[#This Row],[Order Date]]</f>
        <v>3</v>
      </c>
      <c r="N6547">
        <v>8</v>
      </c>
      <c r="O6547" t="s">
        <v>61</v>
      </c>
      <c r="P6547" s="3">
        <v>1217.568</v>
      </c>
      <c r="Q6547" s="3">
        <v>936.97761455179659</v>
      </c>
      <c r="R6547" s="3">
        <f>(Table1[[#This Row],[Selling Price]]-Table1[[#This Row],[Cost Price]])</f>
        <v>280.59038544820339</v>
      </c>
      <c r="S6547" s="12">
        <f>(Table1[[#This Row],[Profit]]/Table1[[#This Row],[Selling Price]])</f>
        <v>0.23045151108455822</v>
      </c>
      <c r="T6547">
        <v>2</v>
      </c>
      <c r="U6547" s="2">
        <f>Table1[[#This Row],[Selling Price]]*Table1[[#This Row],[Quantity]]</f>
        <v>2435.136</v>
      </c>
      <c r="V6547" s="4">
        <v>0.2</v>
      </c>
      <c r="W6547">
        <v>231</v>
      </c>
      <c r="X6547" t="s">
        <v>36</v>
      </c>
      <c r="Y6547" t="s">
        <v>36</v>
      </c>
      <c r="Z6547" s="2">
        <v>2937.1210234821779</v>
      </c>
    </row>
    <row r="6548" spans="1:26" x14ac:dyDescent="0.35">
      <c r="A6548" t="s">
        <v>850</v>
      </c>
      <c r="B6548" t="s">
        <v>851</v>
      </c>
      <c r="C6548" t="s">
        <v>39</v>
      </c>
      <c r="D6548" t="s">
        <v>46</v>
      </c>
      <c r="E6548" t="s">
        <v>65</v>
      </c>
      <c r="F6548" t="s">
        <v>1273</v>
      </c>
      <c r="G6548" t="s">
        <v>1274</v>
      </c>
      <c r="H6548" t="s">
        <v>32</v>
      </c>
      <c r="I6548" t="s">
        <v>3253</v>
      </c>
      <c r="J6548" s="1">
        <v>43090</v>
      </c>
      <c r="K6548" s="1">
        <v>43094</v>
      </c>
      <c r="L6548" t="s">
        <v>60</v>
      </c>
      <c r="M6548">
        <f>Table1[[#This Row],[Ship Date]]-Table1[[#This Row],[Order Date]]</f>
        <v>4</v>
      </c>
      <c r="N6548">
        <v>12</v>
      </c>
      <c r="O6548" t="s">
        <v>35</v>
      </c>
      <c r="P6548" s="3">
        <v>1000.02</v>
      </c>
      <c r="Q6548" s="3">
        <v>834.00455377234789</v>
      </c>
      <c r="R6548" s="3">
        <f>(Table1[[#This Row],[Selling Price]]-Table1[[#This Row],[Cost Price]])</f>
        <v>166.01544622765209</v>
      </c>
      <c r="S6548" s="12">
        <f>(Table1[[#This Row],[Profit]]/Table1[[#This Row],[Selling Price]])</f>
        <v>0.1660121259851324</v>
      </c>
      <c r="T6548">
        <v>7</v>
      </c>
      <c r="U6548" s="2">
        <f>Table1[[#This Row],[Selling Price]]*Table1[[#This Row],[Quantity]]</f>
        <v>7000.1399999999994</v>
      </c>
      <c r="V6548" s="4">
        <v>0</v>
      </c>
      <c r="W6548">
        <v>275</v>
      </c>
      <c r="X6548" t="s">
        <v>36</v>
      </c>
      <c r="Y6548" t="s">
        <v>36</v>
      </c>
      <c r="Z6548" s="2">
        <v>349.07905416190681</v>
      </c>
    </row>
    <row r="6549" spans="1:26" x14ac:dyDescent="0.35">
      <c r="A6549" t="s">
        <v>850</v>
      </c>
      <c r="B6549" t="s">
        <v>851</v>
      </c>
      <c r="C6549" t="s">
        <v>27</v>
      </c>
      <c r="D6549" t="s">
        <v>46</v>
      </c>
      <c r="E6549" t="s">
        <v>65</v>
      </c>
      <c r="F6549" t="s">
        <v>3277</v>
      </c>
      <c r="G6549" t="s">
        <v>3278</v>
      </c>
      <c r="H6549" t="s">
        <v>32</v>
      </c>
      <c r="I6549" t="s">
        <v>3279</v>
      </c>
      <c r="J6549" s="1">
        <v>42498</v>
      </c>
      <c r="K6549" s="1">
        <v>42498</v>
      </c>
      <c r="L6549" t="s">
        <v>1118</v>
      </c>
      <c r="M6549">
        <f>Table1[[#This Row],[Ship Date]]-Table1[[#This Row],[Order Date]]</f>
        <v>0</v>
      </c>
      <c r="N6549">
        <v>5</v>
      </c>
      <c r="O6549" t="s">
        <v>51</v>
      </c>
      <c r="P6549" s="3">
        <v>1006.056</v>
      </c>
      <c r="Q6549" s="3">
        <v>695.90584063765425</v>
      </c>
      <c r="R6549" s="3">
        <f>(Table1[[#This Row],[Selling Price]]-Table1[[#This Row],[Cost Price]])</f>
        <v>310.15015936234579</v>
      </c>
      <c r="S6549" s="12">
        <f>(Table1[[#This Row],[Profit]]/Table1[[#This Row],[Selling Price]])</f>
        <v>0.30828319632539913</v>
      </c>
      <c r="T6549">
        <v>3</v>
      </c>
      <c r="U6549" s="2">
        <f>Table1[[#This Row],[Selling Price]]*Table1[[#This Row],[Quantity]]</f>
        <v>3018.1680000000001</v>
      </c>
      <c r="V6549" s="4">
        <v>0.2</v>
      </c>
      <c r="W6549">
        <v>125</v>
      </c>
      <c r="X6549" t="s">
        <v>36</v>
      </c>
      <c r="Y6549" t="s">
        <v>36</v>
      </c>
      <c r="Z6549" s="2">
        <v>1164.7147191874931</v>
      </c>
    </row>
    <row r="6550" spans="1:26" x14ac:dyDescent="0.35">
      <c r="A6550" t="s">
        <v>850</v>
      </c>
      <c r="B6550" t="s">
        <v>851</v>
      </c>
      <c r="C6550" t="s">
        <v>45</v>
      </c>
      <c r="D6550" t="s">
        <v>46</v>
      </c>
      <c r="E6550" t="s">
        <v>270</v>
      </c>
      <c r="F6550" t="s">
        <v>3293</v>
      </c>
      <c r="G6550" t="s">
        <v>3294</v>
      </c>
      <c r="H6550" t="s">
        <v>32</v>
      </c>
      <c r="I6550" t="s">
        <v>3292</v>
      </c>
      <c r="J6550" s="1">
        <v>42309</v>
      </c>
      <c r="K6550" s="1">
        <v>42311</v>
      </c>
      <c r="L6550" t="s">
        <v>199</v>
      </c>
      <c r="M6550">
        <f>Table1[[#This Row],[Ship Date]]-Table1[[#This Row],[Order Date]]</f>
        <v>2</v>
      </c>
      <c r="N6550">
        <v>11</v>
      </c>
      <c r="O6550" t="s">
        <v>35</v>
      </c>
      <c r="P6550" s="3">
        <v>3.1680000000000001</v>
      </c>
      <c r="Q6550" s="3">
        <v>2.2773855303867432</v>
      </c>
      <c r="R6550" s="3">
        <f>(Table1[[#This Row],[Selling Price]]-Table1[[#This Row],[Cost Price]])</f>
        <v>0.89061446961325696</v>
      </c>
      <c r="S6550" s="12">
        <f>(Table1[[#This Row],[Profit]]/Table1[[#This Row],[Selling Price]])</f>
        <v>0.28112830480216444</v>
      </c>
      <c r="T6550">
        <v>2</v>
      </c>
      <c r="U6550" s="2">
        <f>Table1[[#This Row],[Selling Price]]*Table1[[#This Row],[Quantity]]</f>
        <v>6.3360000000000003</v>
      </c>
      <c r="V6550" s="4">
        <v>0.2</v>
      </c>
      <c r="W6550">
        <v>253</v>
      </c>
      <c r="X6550" t="s">
        <v>36</v>
      </c>
      <c r="Y6550" t="s">
        <v>52</v>
      </c>
      <c r="Z6550" s="2">
        <v>1.4277983050837399</v>
      </c>
    </row>
    <row r="6551" spans="1:26" x14ac:dyDescent="0.35">
      <c r="A6551" t="s">
        <v>850</v>
      </c>
      <c r="B6551" t="s">
        <v>851</v>
      </c>
      <c r="C6551" t="s">
        <v>45</v>
      </c>
      <c r="D6551" t="s">
        <v>46</v>
      </c>
      <c r="E6551" t="s">
        <v>91</v>
      </c>
      <c r="F6551" t="s">
        <v>2021</v>
      </c>
      <c r="G6551" t="s">
        <v>2022</v>
      </c>
      <c r="H6551" t="s">
        <v>32</v>
      </c>
      <c r="I6551" t="s">
        <v>3356</v>
      </c>
      <c r="J6551" s="1">
        <v>42365</v>
      </c>
      <c r="K6551" s="1">
        <v>42369</v>
      </c>
      <c r="L6551" t="s">
        <v>60</v>
      </c>
      <c r="M6551">
        <f>Table1[[#This Row],[Ship Date]]-Table1[[#This Row],[Order Date]]</f>
        <v>4</v>
      </c>
      <c r="N6551">
        <v>12</v>
      </c>
      <c r="O6551" t="s">
        <v>35</v>
      </c>
      <c r="P6551" s="3">
        <v>106.96</v>
      </c>
      <c r="Q6551" s="3">
        <v>76.394806387141259</v>
      </c>
      <c r="R6551" s="3">
        <f>(Table1[[#This Row],[Selling Price]]-Table1[[#This Row],[Cost Price]])</f>
        <v>30.565193612858735</v>
      </c>
      <c r="S6551" s="12">
        <f>(Table1[[#This Row],[Profit]]/Table1[[#This Row],[Selling Price]])</f>
        <v>0.28576284230421406</v>
      </c>
      <c r="T6551">
        <v>2</v>
      </c>
      <c r="U6551" s="2">
        <f>Table1[[#This Row],[Selling Price]]*Table1[[#This Row],[Quantity]]</f>
        <v>213.92</v>
      </c>
      <c r="V6551" s="4">
        <v>0</v>
      </c>
      <c r="W6551">
        <v>203</v>
      </c>
      <c r="X6551" t="s">
        <v>36</v>
      </c>
      <c r="Y6551" t="s">
        <v>68</v>
      </c>
      <c r="Z6551" s="2">
        <v>115.5960024775943</v>
      </c>
    </row>
    <row r="6552" spans="1:26" x14ac:dyDescent="0.35">
      <c r="A6552" t="s">
        <v>850</v>
      </c>
      <c r="B6552" t="s">
        <v>851</v>
      </c>
      <c r="C6552" t="s">
        <v>64</v>
      </c>
      <c r="D6552" t="s">
        <v>46</v>
      </c>
      <c r="E6552" t="s">
        <v>75</v>
      </c>
      <c r="F6552" t="s">
        <v>3947</v>
      </c>
      <c r="G6552" t="s">
        <v>3948</v>
      </c>
      <c r="H6552" t="s">
        <v>32</v>
      </c>
      <c r="I6552" t="s">
        <v>3949</v>
      </c>
      <c r="J6552" s="1">
        <v>42623</v>
      </c>
      <c r="K6552" s="1">
        <v>42625</v>
      </c>
      <c r="L6552" t="s">
        <v>34</v>
      </c>
      <c r="M6552">
        <f>Table1[[#This Row],[Ship Date]]-Table1[[#This Row],[Order Date]]</f>
        <v>2</v>
      </c>
      <c r="N6552">
        <v>9</v>
      </c>
      <c r="O6552" t="s">
        <v>61</v>
      </c>
      <c r="P6552" s="3">
        <v>67.56</v>
      </c>
      <c r="Q6552" s="3">
        <v>48.649736522196719</v>
      </c>
      <c r="R6552" s="3">
        <f>(Table1[[#This Row],[Selling Price]]-Table1[[#This Row],[Cost Price]])</f>
        <v>18.910263477803284</v>
      </c>
      <c r="S6552" s="12">
        <f>(Table1[[#This Row],[Profit]]/Table1[[#This Row],[Selling Price]])</f>
        <v>0.27990324863533572</v>
      </c>
      <c r="T6552">
        <v>3</v>
      </c>
      <c r="U6552" s="2">
        <f>Table1[[#This Row],[Selling Price]]*Table1[[#This Row],[Quantity]]</f>
        <v>202.68</v>
      </c>
      <c r="V6552" s="4">
        <v>0.2</v>
      </c>
      <c r="W6552">
        <v>288</v>
      </c>
      <c r="X6552" t="s">
        <v>36</v>
      </c>
      <c r="Y6552" t="s">
        <v>68</v>
      </c>
      <c r="Z6552" s="2">
        <v>64.928327407996591</v>
      </c>
    </row>
    <row r="6553" spans="1:26" x14ac:dyDescent="0.35">
      <c r="A6553" t="s">
        <v>850</v>
      </c>
      <c r="B6553" t="s">
        <v>851</v>
      </c>
      <c r="C6553" t="s">
        <v>39</v>
      </c>
      <c r="D6553" t="s">
        <v>46</v>
      </c>
      <c r="E6553" t="s">
        <v>91</v>
      </c>
      <c r="F6553" t="s">
        <v>4128</v>
      </c>
      <c r="G6553" t="s">
        <v>4129</v>
      </c>
      <c r="H6553" t="s">
        <v>32</v>
      </c>
      <c r="I6553" t="s">
        <v>4127</v>
      </c>
      <c r="J6553" s="1">
        <v>42442</v>
      </c>
      <c r="K6553" s="1">
        <v>42447</v>
      </c>
      <c r="L6553" t="s">
        <v>60</v>
      </c>
      <c r="M6553">
        <f>Table1[[#This Row],[Ship Date]]-Table1[[#This Row],[Order Date]]</f>
        <v>5</v>
      </c>
      <c r="N6553">
        <v>3</v>
      </c>
      <c r="O6553" t="s">
        <v>106</v>
      </c>
      <c r="P6553" s="3">
        <v>160.32</v>
      </c>
      <c r="Q6553" s="3">
        <v>118.5279669957377</v>
      </c>
      <c r="R6553" s="3">
        <f>(Table1[[#This Row],[Selling Price]]-Table1[[#This Row],[Cost Price]])</f>
        <v>41.792033004262294</v>
      </c>
      <c r="S6553" s="12">
        <f>(Table1[[#This Row],[Profit]]/Table1[[#This Row],[Selling Price]])</f>
        <v>0.26067884857948037</v>
      </c>
      <c r="T6553">
        <v>2</v>
      </c>
      <c r="U6553" s="2">
        <f>Table1[[#This Row],[Selling Price]]*Table1[[#This Row],[Quantity]]</f>
        <v>320.64</v>
      </c>
      <c r="V6553" s="4">
        <v>0</v>
      </c>
      <c r="W6553">
        <v>446</v>
      </c>
      <c r="X6553" t="s">
        <v>36</v>
      </c>
      <c r="Y6553" t="s">
        <v>68</v>
      </c>
      <c r="Z6553" s="2">
        <v>120.24</v>
      </c>
    </row>
    <row r="6554" spans="1:26" x14ac:dyDescent="0.35">
      <c r="A6554" t="s">
        <v>850</v>
      </c>
      <c r="B6554" t="s">
        <v>851</v>
      </c>
      <c r="C6554" t="s">
        <v>45</v>
      </c>
      <c r="D6554" t="s">
        <v>46</v>
      </c>
      <c r="E6554" t="s">
        <v>102</v>
      </c>
      <c r="F6554" t="s">
        <v>3454</v>
      </c>
      <c r="G6554" t="s">
        <v>3455</v>
      </c>
      <c r="H6554" t="s">
        <v>32</v>
      </c>
      <c r="I6554" t="s">
        <v>4140</v>
      </c>
      <c r="J6554" s="1">
        <v>42558</v>
      </c>
      <c r="K6554" s="1">
        <v>42562</v>
      </c>
      <c r="L6554" t="s">
        <v>34</v>
      </c>
      <c r="M6554">
        <f>Table1[[#This Row],[Ship Date]]-Table1[[#This Row],[Order Date]]</f>
        <v>4</v>
      </c>
      <c r="N6554">
        <v>7</v>
      </c>
      <c r="O6554" t="s">
        <v>51</v>
      </c>
      <c r="P6554" s="3">
        <v>23.687999999999999</v>
      </c>
      <c r="Q6554" s="3">
        <v>18.63372231471919</v>
      </c>
      <c r="R6554" s="3">
        <f>(Table1[[#This Row],[Selling Price]]-Table1[[#This Row],[Cost Price]])</f>
        <v>5.0542776852808089</v>
      </c>
      <c r="S6554" s="12">
        <f>(Table1[[#This Row],[Profit]]/Table1[[#This Row],[Selling Price]])</f>
        <v>0.21336869660928778</v>
      </c>
      <c r="T6554">
        <v>9</v>
      </c>
      <c r="U6554" s="2">
        <f>Table1[[#This Row],[Selling Price]]*Table1[[#This Row],[Quantity]]</f>
        <v>213.19199999999998</v>
      </c>
      <c r="V6554" s="4">
        <v>0.2</v>
      </c>
      <c r="W6554">
        <v>369</v>
      </c>
      <c r="X6554" t="s">
        <v>36</v>
      </c>
      <c r="Y6554" t="s">
        <v>52</v>
      </c>
      <c r="Z6554" s="2">
        <v>6.6541554735869113</v>
      </c>
    </row>
    <row r="6555" spans="1:26" x14ac:dyDescent="0.35">
      <c r="A6555" t="s">
        <v>850</v>
      </c>
      <c r="B6555" t="s">
        <v>851</v>
      </c>
      <c r="C6555" t="s">
        <v>39</v>
      </c>
      <c r="D6555" t="s">
        <v>46</v>
      </c>
      <c r="E6555" t="s">
        <v>539</v>
      </c>
      <c r="F6555" t="s">
        <v>4145</v>
      </c>
      <c r="G6555" t="s">
        <v>4146</v>
      </c>
      <c r="H6555" t="s">
        <v>32</v>
      </c>
      <c r="I6555" t="s">
        <v>4144</v>
      </c>
      <c r="J6555" s="1">
        <v>41870</v>
      </c>
      <c r="K6555" s="1">
        <v>41872</v>
      </c>
      <c r="L6555" t="s">
        <v>34</v>
      </c>
      <c r="M6555">
        <f>Table1[[#This Row],[Ship Date]]-Table1[[#This Row],[Order Date]]</f>
        <v>2</v>
      </c>
      <c r="N6555">
        <v>8</v>
      </c>
      <c r="O6555" t="s">
        <v>61</v>
      </c>
      <c r="P6555" s="3">
        <v>9.1839999999999993</v>
      </c>
      <c r="Q6555" s="3">
        <v>6.1881283926406949</v>
      </c>
      <c r="R6555" s="3">
        <f>(Table1[[#This Row],[Selling Price]]-Table1[[#This Row],[Cost Price]])</f>
        <v>2.9958716073593044</v>
      </c>
      <c r="S6555" s="12">
        <f>(Table1[[#This Row],[Profit]]/Table1[[#This Row],[Selling Price]])</f>
        <v>0.32620553216020304</v>
      </c>
      <c r="T6555">
        <v>2</v>
      </c>
      <c r="U6555" s="2">
        <f>Table1[[#This Row],[Selling Price]]*Table1[[#This Row],[Quantity]]</f>
        <v>18.367999999999999</v>
      </c>
      <c r="V6555" s="4">
        <v>0.2</v>
      </c>
      <c r="W6555">
        <v>230</v>
      </c>
      <c r="X6555" t="s">
        <v>36</v>
      </c>
      <c r="Y6555" t="s">
        <v>52</v>
      </c>
      <c r="Z6555" s="2">
        <v>4.6395867632078316</v>
      </c>
    </row>
    <row r="6556" spans="1:26" x14ac:dyDescent="0.35">
      <c r="A6556" t="s">
        <v>850</v>
      </c>
      <c r="B6556" t="s">
        <v>851</v>
      </c>
      <c r="C6556" t="s">
        <v>45</v>
      </c>
      <c r="D6556" t="s">
        <v>46</v>
      </c>
      <c r="E6556" t="s">
        <v>86</v>
      </c>
      <c r="F6556" t="s">
        <v>1514</v>
      </c>
      <c r="G6556" t="s">
        <v>1515</v>
      </c>
      <c r="H6556" t="s">
        <v>32</v>
      </c>
      <c r="I6556" t="s">
        <v>4293</v>
      </c>
      <c r="J6556" s="1">
        <v>43071</v>
      </c>
      <c r="K6556" s="1">
        <v>43075</v>
      </c>
      <c r="L6556" t="s">
        <v>60</v>
      </c>
      <c r="M6556">
        <f>Table1[[#This Row],[Ship Date]]-Table1[[#This Row],[Order Date]]</f>
        <v>4</v>
      </c>
      <c r="N6556">
        <v>12</v>
      </c>
      <c r="O6556" t="s">
        <v>35</v>
      </c>
      <c r="P6556" s="3">
        <v>45.66</v>
      </c>
      <c r="Q6556" s="3">
        <v>35.654933281115568</v>
      </c>
      <c r="R6556" s="3">
        <f>(Table1[[#This Row],[Selling Price]]-Table1[[#This Row],[Cost Price]])</f>
        <v>10.005066718884429</v>
      </c>
      <c r="S6556" s="12">
        <f>(Table1[[#This Row],[Profit]]/Table1[[#This Row],[Selling Price]])</f>
        <v>0.21912104071144173</v>
      </c>
      <c r="T6556">
        <v>5</v>
      </c>
      <c r="U6556" s="2">
        <f>Table1[[#This Row],[Selling Price]]*Table1[[#This Row],[Quantity]]</f>
        <v>228.29999999999998</v>
      </c>
      <c r="V6556" s="4">
        <v>0.7</v>
      </c>
      <c r="W6556">
        <v>147</v>
      </c>
      <c r="X6556" t="s">
        <v>36</v>
      </c>
      <c r="Y6556" t="s">
        <v>68</v>
      </c>
      <c r="Z6556" s="2">
        <v>60.013480533774903</v>
      </c>
    </row>
    <row r="6557" spans="1:26" x14ac:dyDescent="0.35">
      <c r="A6557" t="s">
        <v>850</v>
      </c>
      <c r="B6557" t="s">
        <v>851</v>
      </c>
      <c r="C6557" t="s">
        <v>55</v>
      </c>
      <c r="D6557" t="s">
        <v>46</v>
      </c>
      <c r="E6557" t="s">
        <v>102</v>
      </c>
      <c r="F6557" t="s">
        <v>3201</v>
      </c>
      <c r="G6557" t="s">
        <v>3202</v>
      </c>
      <c r="H6557" t="s">
        <v>32</v>
      </c>
      <c r="I6557" t="s">
        <v>4303</v>
      </c>
      <c r="J6557" s="1">
        <v>42100</v>
      </c>
      <c r="K6557" s="1">
        <v>42104</v>
      </c>
      <c r="L6557" t="s">
        <v>60</v>
      </c>
      <c r="M6557">
        <f>Table1[[#This Row],[Ship Date]]-Table1[[#This Row],[Order Date]]</f>
        <v>4</v>
      </c>
      <c r="N6557">
        <v>4</v>
      </c>
      <c r="O6557" t="s">
        <v>106</v>
      </c>
      <c r="P6557" s="3">
        <v>7.968</v>
      </c>
      <c r="Q6557" s="3">
        <v>5.8926558252638426</v>
      </c>
      <c r="R6557" s="3">
        <f>(Table1[[#This Row],[Selling Price]]-Table1[[#This Row],[Cost Price]])</f>
        <v>2.0753441747361574</v>
      </c>
      <c r="S6557" s="12">
        <f>(Table1[[#This Row],[Profit]]/Table1[[#This Row],[Selling Price]])</f>
        <v>0.26045986128716836</v>
      </c>
      <c r="T6557">
        <v>2</v>
      </c>
      <c r="U6557" s="2">
        <f>Table1[[#This Row],[Selling Price]]*Table1[[#This Row],[Quantity]]</f>
        <v>15.936</v>
      </c>
      <c r="V6557" s="4">
        <v>0.2</v>
      </c>
      <c r="W6557">
        <v>436</v>
      </c>
      <c r="X6557" t="s">
        <v>36</v>
      </c>
      <c r="Y6557" t="s">
        <v>52</v>
      </c>
      <c r="Z6557" s="2">
        <v>11.61449359328987</v>
      </c>
    </row>
    <row r="6558" spans="1:26" x14ac:dyDescent="0.35">
      <c r="A6558" t="s">
        <v>850</v>
      </c>
      <c r="B6558" t="s">
        <v>851</v>
      </c>
      <c r="C6558" t="s">
        <v>55</v>
      </c>
      <c r="D6558" t="s">
        <v>46</v>
      </c>
      <c r="E6558" t="s">
        <v>86</v>
      </c>
      <c r="F6558" t="s">
        <v>1090</v>
      </c>
      <c r="G6558" t="s">
        <v>1091</v>
      </c>
      <c r="H6558" t="s">
        <v>32</v>
      </c>
      <c r="I6558" t="s">
        <v>4700</v>
      </c>
      <c r="J6558" s="1">
        <v>43027</v>
      </c>
      <c r="K6558" s="1">
        <v>43034</v>
      </c>
      <c r="L6558" t="s">
        <v>60</v>
      </c>
      <c r="M6558">
        <f>Table1[[#This Row],[Ship Date]]-Table1[[#This Row],[Order Date]]</f>
        <v>7</v>
      </c>
      <c r="N6558">
        <v>10</v>
      </c>
      <c r="O6558" t="s">
        <v>61</v>
      </c>
      <c r="P6558" s="3">
        <v>1633.1880000000001</v>
      </c>
      <c r="Q6558" s="3">
        <v>1316.4382358253829</v>
      </c>
      <c r="R6558" s="3">
        <f>(Table1[[#This Row],[Selling Price]]-Table1[[#This Row],[Cost Price]])</f>
        <v>316.74976417461721</v>
      </c>
      <c r="S6558" s="12">
        <f>(Table1[[#This Row],[Profit]]/Table1[[#This Row],[Selling Price]])</f>
        <v>0.19394568425350736</v>
      </c>
      <c r="T6558">
        <v>4</v>
      </c>
      <c r="U6558" s="2">
        <f>Table1[[#This Row],[Selling Price]]*Table1[[#This Row],[Quantity]]</f>
        <v>6532.7520000000004</v>
      </c>
      <c r="V6558" s="4">
        <v>0.7</v>
      </c>
      <c r="W6558">
        <v>289</v>
      </c>
      <c r="X6558" t="s">
        <v>68</v>
      </c>
      <c r="Y6558" t="s">
        <v>36</v>
      </c>
      <c r="Z6558" s="2">
        <v>1677.9411627801501</v>
      </c>
    </row>
    <row r="6559" spans="1:26" x14ac:dyDescent="0.35">
      <c r="A6559" t="s">
        <v>850</v>
      </c>
      <c r="B6559" t="s">
        <v>851</v>
      </c>
      <c r="C6559" t="s">
        <v>45</v>
      </c>
      <c r="D6559" t="s">
        <v>46</v>
      </c>
      <c r="E6559" t="s">
        <v>65</v>
      </c>
      <c r="F6559" t="s">
        <v>1040</v>
      </c>
      <c r="G6559" t="s">
        <v>1041</v>
      </c>
      <c r="H6559" t="s">
        <v>32</v>
      </c>
      <c r="I6559" t="s">
        <v>4707</v>
      </c>
      <c r="J6559" s="1">
        <v>43058</v>
      </c>
      <c r="K6559" s="1">
        <v>43063</v>
      </c>
      <c r="L6559" t="s">
        <v>60</v>
      </c>
      <c r="M6559">
        <f>Table1[[#This Row],[Ship Date]]-Table1[[#This Row],[Order Date]]</f>
        <v>5</v>
      </c>
      <c r="N6559">
        <v>11</v>
      </c>
      <c r="O6559" t="s">
        <v>35</v>
      </c>
      <c r="P6559" s="3">
        <v>305.01</v>
      </c>
      <c r="Q6559" s="3">
        <v>199.46070473751001</v>
      </c>
      <c r="R6559" s="3">
        <f>(Table1[[#This Row],[Selling Price]]-Table1[[#This Row],[Cost Price]])</f>
        <v>105.54929526248998</v>
      </c>
      <c r="S6559" s="12">
        <f>(Table1[[#This Row],[Profit]]/Table1[[#This Row],[Selling Price]])</f>
        <v>0.34605191719120676</v>
      </c>
      <c r="T6559">
        <v>9</v>
      </c>
      <c r="U6559" s="2">
        <f>Table1[[#This Row],[Selling Price]]*Table1[[#This Row],[Quantity]]</f>
        <v>2745.09</v>
      </c>
      <c r="V6559" s="4">
        <v>0</v>
      </c>
      <c r="W6559">
        <v>234</v>
      </c>
      <c r="X6559" t="s">
        <v>36</v>
      </c>
      <c r="Y6559" t="s">
        <v>68</v>
      </c>
      <c r="Z6559" s="2">
        <v>110.3874026370418</v>
      </c>
    </row>
    <row r="6560" spans="1:26" x14ac:dyDescent="0.35">
      <c r="A6560" t="s">
        <v>850</v>
      </c>
      <c r="B6560" t="s">
        <v>851</v>
      </c>
      <c r="C6560" t="s">
        <v>39</v>
      </c>
      <c r="D6560" t="s">
        <v>46</v>
      </c>
      <c r="E6560" t="s">
        <v>86</v>
      </c>
      <c r="F6560" t="s">
        <v>1666</v>
      </c>
      <c r="G6560" t="s">
        <v>1667</v>
      </c>
      <c r="H6560" t="s">
        <v>32</v>
      </c>
      <c r="I6560" t="s">
        <v>4728</v>
      </c>
      <c r="J6560" s="1">
        <v>43085</v>
      </c>
      <c r="K6560" s="1">
        <v>43090</v>
      </c>
      <c r="L6560" t="s">
        <v>34</v>
      </c>
      <c r="M6560">
        <f>Table1[[#This Row],[Ship Date]]-Table1[[#This Row],[Order Date]]</f>
        <v>5</v>
      </c>
      <c r="N6560">
        <v>12</v>
      </c>
      <c r="O6560" t="s">
        <v>35</v>
      </c>
      <c r="P6560" s="3">
        <v>24.32</v>
      </c>
      <c r="Q6560" s="3">
        <v>17.02659122719869</v>
      </c>
      <c r="R6560" s="3">
        <f>(Table1[[#This Row],[Selling Price]]-Table1[[#This Row],[Cost Price]])</f>
        <v>7.2934087728013104</v>
      </c>
      <c r="S6560" s="12">
        <f>(Table1[[#This Row],[Profit]]/Table1[[#This Row],[Selling Price]])</f>
        <v>0.29989345282900126</v>
      </c>
      <c r="T6560">
        <v>5</v>
      </c>
      <c r="U6560" s="2">
        <f>Table1[[#This Row],[Selling Price]]*Table1[[#This Row],[Quantity]]</f>
        <v>121.6</v>
      </c>
      <c r="V6560" s="4">
        <v>0.2</v>
      </c>
      <c r="W6560">
        <v>127</v>
      </c>
      <c r="X6560" t="s">
        <v>36</v>
      </c>
      <c r="Y6560" t="s">
        <v>52</v>
      </c>
      <c r="Z6560" s="2">
        <v>7.9069225366130906</v>
      </c>
    </row>
    <row r="6561" spans="1:26" x14ac:dyDescent="0.35">
      <c r="A6561" t="s">
        <v>850</v>
      </c>
      <c r="B6561" t="s">
        <v>851</v>
      </c>
      <c r="C6561" t="s">
        <v>45</v>
      </c>
      <c r="D6561" t="s">
        <v>46</v>
      </c>
      <c r="E6561" t="s">
        <v>86</v>
      </c>
      <c r="F6561" t="s">
        <v>2645</v>
      </c>
      <c r="G6561" t="s">
        <v>2646</v>
      </c>
      <c r="H6561" t="s">
        <v>32</v>
      </c>
      <c r="I6561" t="s">
        <v>4733</v>
      </c>
      <c r="J6561" s="1">
        <v>43085</v>
      </c>
      <c r="K6561" s="1">
        <v>43089</v>
      </c>
      <c r="L6561" t="s">
        <v>60</v>
      </c>
      <c r="M6561">
        <f>Table1[[#This Row],[Ship Date]]-Table1[[#This Row],[Order Date]]</f>
        <v>4</v>
      </c>
      <c r="N6561">
        <v>12</v>
      </c>
      <c r="O6561" t="s">
        <v>35</v>
      </c>
      <c r="P6561" s="3">
        <v>10.8</v>
      </c>
      <c r="Q6561" s="3">
        <v>9.0360971731459792</v>
      </c>
      <c r="R6561" s="3">
        <f>(Table1[[#This Row],[Selling Price]]-Table1[[#This Row],[Cost Price]])</f>
        <v>1.7639028268540216</v>
      </c>
      <c r="S6561" s="12">
        <f>(Table1[[#This Row],[Profit]]/Table1[[#This Row],[Selling Price]])</f>
        <v>0.16332433581981681</v>
      </c>
      <c r="T6561">
        <v>5</v>
      </c>
      <c r="U6561" s="2">
        <f>Table1[[#This Row],[Selling Price]]*Table1[[#This Row],[Quantity]]</f>
        <v>54</v>
      </c>
      <c r="V6561" s="4">
        <v>0</v>
      </c>
      <c r="W6561">
        <v>476</v>
      </c>
      <c r="X6561" t="s">
        <v>36</v>
      </c>
      <c r="Y6561" t="s">
        <v>52</v>
      </c>
      <c r="Z6561" s="2">
        <v>4.3530450425945686</v>
      </c>
    </row>
    <row r="6562" spans="1:26" x14ac:dyDescent="0.35">
      <c r="A6562" t="s">
        <v>850</v>
      </c>
      <c r="B6562" t="s">
        <v>851</v>
      </c>
      <c r="C6562" t="s">
        <v>45</v>
      </c>
      <c r="D6562" t="s">
        <v>46</v>
      </c>
      <c r="E6562" t="s">
        <v>86</v>
      </c>
      <c r="F6562" t="s">
        <v>323</v>
      </c>
      <c r="G6562" t="s">
        <v>4753</v>
      </c>
      <c r="H6562" t="s">
        <v>32</v>
      </c>
      <c r="I6562" t="s">
        <v>4754</v>
      </c>
      <c r="J6562" s="1">
        <v>42622</v>
      </c>
      <c r="K6562" s="1">
        <v>42626</v>
      </c>
      <c r="L6562" t="s">
        <v>34</v>
      </c>
      <c r="M6562">
        <f>Table1[[#This Row],[Ship Date]]-Table1[[#This Row],[Order Date]]</f>
        <v>4</v>
      </c>
      <c r="N6562">
        <v>9</v>
      </c>
      <c r="O6562" t="s">
        <v>61</v>
      </c>
      <c r="P6562" s="3">
        <v>55.36</v>
      </c>
      <c r="Q6562" s="3">
        <v>38.814009913165208</v>
      </c>
      <c r="R6562" s="3">
        <f>(Table1[[#This Row],[Selling Price]]-Table1[[#This Row],[Cost Price]])</f>
        <v>16.545990086834792</v>
      </c>
      <c r="S6562" s="12">
        <f>(Table1[[#This Row],[Profit]]/Table1[[#This Row],[Selling Price]])</f>
        <v>0.29887987873617761</v>
      </c>
      <c r="T6562">
        <v>4</v>
      </c>
      <c r="U6562" s="2">
        <f>Table1[[#This Row],[Selling Price]]*Table1[[#This Row],[Quantity]]</f>
        <v>221.44</v>
      </c>
      <c r="V6562" s="4">
        <v>0.2</v>
      </c>
      <c r="W6562">
        <v>499</v>
      </c>
      <c r="X6562" t="s">
        <v>36</v>
      </c>
      <c r="Y6562" t="s">
        <v>52</v>
      </c>
      <c r="Z6562" s="2">
        <v>18.47942331498863</v>
      </c>
    </row>
    <row r="6563" spans="1:26" x14ac:dyDescent="0.35">
      <c r="A6563" t="s">
        <v>850</v>
      </c>
      <c r="B6563" t="s">
        <v>851</v>
      </c>
      <c r="C6563" t="s">
        <v>45</v>
      </c>
      <c r="D6563" t="s">
        <v>46</v>
      </c>
      <c r="E6563" t="s">
        <v>86</v>
      </c>
      <c r="F6563" t="s">
        <v>107</v>
      </c>
      <c r="G6563" t="s">
        <v>108</v>
      </c>
      <c r="H6563" t="s">
        <v>32</v>
      </c>
      <c r="I6563" t="s">
        <v>5018</v>
      </c>
      <c r="J6563" s="1">
        <v>41961</v>
      </c>
      <c r="K6563" s="1">
        <v>41965</v>
      </c>
      <c r="L6563" t="s">
        <v>60</v>
      </c>
      <c r="M6563">
        <f>Table1[[#This Row],[Ship Date]]-Table1[[#This Row],[Order Date]]</f>
        <v>4</v>
      </c>
      <c r="N6563">
        <v>11</v>
      </c>
      <c r="O6563" t="s">
        <v>35</v>
      </c>
      <c r="P6563" s="3">
        <v>50.997</v>
      </c>
      <c r="Q6563" s="3">
        <v>33.483333026378361</v>
      </c>
      <c r="R6563" s="3">
        <f>(Table1[[#This Row],[Selling Price]]-Table1[[#This Row],[Cost Price]])</f>
        <v>17.513666973621639</v>
      </c>
      <c r="S6563" s="12">
        <f>(Table1[[#This Row],[Profit]]/Table1[[#This Row],[Selling Price]])</f>
        <v>0.34342543627314626</v>
      </c>
      <c r="T6563">
        <v>1</v>
      </c>
      <c r="U6563" s="2">
        <f>Table1[[#This Row],[Selling Price]]*Table1[[#This Row],[Quantity]]</f>
        <v>50.997</v>
      </c>
      <c r="V6563" s="4">
        <v>0.7</v>
      </c>
      <c r="W6563">
        <v>397</v>
      </c>
      <c r="X6563" t="s">
        <v>36</v>
      </c>
      <c r="Y6563" t="s">
        <v>36</v>
      </c>
      <c r="Z6563" s="2">
        <v>350.13401137885762</v>
      </c>
    </row>
    <row r="6564" spans="1:26" x14ac:dyDescent="0.35">
      <c r="A6564" t="s">
        <v>850</v>
      </c>
      <c r="B6564" t="s">
        <v>851</v>
      </c>
      <c r="C6564" t="s">
        <v>39</v>
      </c>
      <c r="D6564" t="s">
        <v>46</v>
      </c>
      <c r="E6564" t="s">
        <v>102</v>
      </c>
      <c r="F6564" t="s">
        <v>2987</v>
      </c>
      <c r="G6564" t="s">
        <v>2988</v>
      </c>
      <c r="H6564" t="s">
        <v>32</v>
      </c>
      <c r="I6564" t="s">
        <v>5141</v>
      </c>
      <c r="J6564" s="1">
        <v>43051</v>
      </c>
      <c r="K6564" s="1">
        <v>43056</v>
      </c>
      <c r="L6564" t="s">
        <v>60</v>
      </c>
      <c r="M6564">
        <f>Table1[[#This Row],[Ship Date]]-Table1[[#This Row],[Order Date]]</f>
        <v>5</v>
      </c>
      <c r="N6564">
        <v>11</v>
      </c>
      <c r="O6564" t="s">
        <v>35</v>
      </c>
      <c r="P6564" s="3">
        <v>10.848000000000001</v>
      </c>
      <c r="Q6564" s="3">
        <v>8.29246330320162</v>
      </c>
      <c r="R6564" s="3">
        <f>(Table1[[#This Row],[Selling Price]]-Table1[[#This Row],[Cost Price]])</f>
        <v>2.5555366967983808</v>
      </c>
      <c r="S6564" s="12">
        <f>(Table1[[#This Row],[Profit]]/Table1[[#This Row],[Selling Price]])</f>
        <v>0.23557676039808081</v>
      </c>
      <c r="T6564">
        <v>2</v>
      </c>
      <c r="U6564" s="2">
        <f>Table1[[#This Row],[Selling Price]]*Table1[[#This Row],[Quantity]]</f>
        <v>21.696000000000002</v>
      </c>
      <c r="V6564" s="4">
        <v>0.2</v>
      </c>
      <c r="W6564">
        <v>141</v>
      </c>
      <c r="X6564" t="s">
        <v>36</v>
      </c>
      <c r="Y6564" t="s">
        <v>52</v>
      </c>
      <c r="Z6564" s="2">
        <v>17.27828753088685</v>
      </c>
    </row>
    <row r="6565" spans="1:26" x14ac:dyDescent="0.35">
      <c r="A6565" t="s">
        <v>850</v>
      </c>
      <c r="B6565" t="s">
        <v>851</v>
      </c>
      <c r="C6565" t="s">
        <v>55</v>
      </c>
      <c r="D6565" t="s">
        <v>46</v>
      </c>
      <c r="E6565" t="s">
        <v>86</v>
      </c>
      <c r="F6565" t="s">
        <v>1441</v>
      </c>
      <c r="G6565" t="s">
        <v>1442</v>
      </c>
      <c r="H6565" t="s">
        <v>32</v>
      </c>
      <c r="I6565" t="s">
        <v>5198</v>
      </c>
      <c r="J6565" s="1">
        <v>43062</v>
      </c>
      <c r="K6565" s="1">
        <v>43065</v>
      </c>
      <c r="L6565" t="s">
        <v>34</v>
      </c>
      <c r="M6565">
        <f>Table1[[#This Row],[Ship Date]]-Table1[[#This Row],[Order Date]]</f>
        <v>3</v>
      </c>
      <c r="N6565">
        <v>11</v>
      </c>
      <c r="O6565" t="s">
        <v>35</v>
      </c>
      <c r="P6565" s="3">
        <v>7.476</v>
      </c>
      <c r="Q6565" s="3">
        <v>6.0250072399645767</v>
      </c>
      <c r="R6565" s="3">
        <f>(Table1[[#This Row],[Selling Price]]-Table1[[#This Row],[Cost Price]])</f>
        <v>1.4509927600354233</v>
      </c>
      <c r="S6565" s="12">
        <f>(Table1[[#This Row],[Profit]]/Table1[[#This Row],[Selling Price]])</f>
        <v>0.1940867790309555</v>
      </c>
      <c r="T6565">
        <v>1</v>
      </c>
      <c r="U6565" s="2">
        <f>Table1[[#This Row],[Selling Price]]*Table1[[#This Row],[Quantity]]</f>
        <v>7.476</v>
      </c>
      <c r="V6565" s="4">
        <v>0.7</v>
      </c>
      <c r="W6565">
        <v>374</v>
      </c>
      <c r="X6565" t="s">
        <v>36</v>
      </c>
      <c r="Y6565" t="s">
        <v>52</v>
      </c>
      <c r="Z6565" s="2">
        <v>29.723319058927249</v>
      </c>
    </row>
    <row r="6566" spans="1:26" x14ac:dyDescent="0.35">
      <c r="A6566" t="s">
        <v>850</v>
      </c>
      <c r="B6566" t="s">
        <v>851</v>
      </c>
      <c r="C6566" t="s">
        <v>27</v>
      </c>
      <c r="D6566" t="s">
        <v>46</v>
      </c>
      <c r="E6566" t="s">
        <v>102</v>
      </c>
      <c r="F6566" t="s">
        <v>5207</v>
      </c>
      <c r="G6566" t="s">
        <v>5208</v>
      </c>
      <c r="H6566" t="s">
        <v>32</v>
      </c>
      <c r="I6566" t="s">
        <v>5209</v>
      </c>
      <c r="J6566" s="1">
        <v>42554</v>
      </c>
      <c r="K6566" s="1">
        <v>42557</v>
      </c>
      <c r="L6566" t="s">
        <v>199</v>
      </c>
      <c r="M6566">
        <f>Table1[[#This Row],[Ship Date]]-Table1[[#This Row],[Order Date]]</f>
        <v>3</v>
      </c>
      <c r="N6566">
        <v>7</v>
      </c>
      <c r="O6566" t="s">
        <v>51</v>
      </c>
      <c r="P6566" s="3">
        <v>12.96</v>
      </c>
      <c r="Q6566" s="3">
        <v>9.9016226773570963</v>
      </c>
      <c r="R6566" s="3">
        <f>(Table1[[#This Row],[Selling Price]]-Table1[[#This Row],[Cost Price]])</f>
        <v>3.0583773226429045</v>
      </c>
      <c r="S6566" s="12">
        <f>(Table1[[#This Row],[Profit]]/Table1[[#This Row],[Selling Price]])</f>
        <v>0.23598590452491547</v>
      </c>
      <c r="T6566">
        <v>2</v>
      </c>
      <c r="U6566" s="2">
        <f>Table1[[#This Row],[Selling Price]]*Table1[[#This Row],[Quantity]]</f>
        <v>25.92</v>
      </c>
      <c r="V6566" s="4">
        <v>0</v>
      </c>
      <c r="W6566">
        <v>427</v>
      </c>
      <c r="X6566" t="s">
        <v>36</v>
      </c>
      <c r="Y6566" t="s">
        <v>52</v>
      </c>
      <c r="Z6566" s="2">
        <v>6.078778824731164</v>
      </c>
    </row>
    <row r="6567" spans="1:26" x14ac:dyDescent="0.35">
      <c r="A6567" t="s">
        <v>850</v>
      </c>
      <c r="B6567" t="s">
        <v>851</v>
      </c>
      <c r="C6567" t="s">
        <v>45</v>
      </c>
      <c r="D6567" t="s">
        <v>46</v>
      </c>
      <c r="E6567" t="s">
        <v>86</v>
      </c>
      <c r="F6567" t="s">
        <v>5042</v>
      </c>
      <c r="G6567" t="s">
        <v>5043</v>
      </c>
      <c r="H6567" t="s">
        <v>32</v>
      </c>
      <c r="I6567" t="s">
        <v>5341</v>
      </c>
      <c r="J6567" s="1">
        <v>42446</v>
      </c>
      <c r="K6567" s="1">
        <v>42446</v>
      </c>
      <c r="L6567" t="s">
        <v>1118</v>
      </c>
      <c r="M6567">
        <f>Table1[[#This Row],[Ship Date]]-Table1[[#This Row],[Order Date]]</f>
        <v>0</v>
      </c>
      <c r="N6567">
        <v>3</v>
      </c>
      <c r="O6567" t="s">
        <v>106</v>
      </c>
      <c r="P6567" s="3">
        <v>32.54</v>
      </c>
      <c r="Q6567" s="3">
        <v>25.505718584774861</v>
      </c>
      <c r="R6567" s="3">
        <f>(Table1[[#This Row],[Selling Price]]-Table1[[#This Row],[Cost Price]])</f>
        <v>7.0342814152251378</v>
      </c>
      <c r="S6567" s="12">
        <f>(Table1[[#This Row],[Profit]]/Table1[[#This Row],[Selling Price]])</f>
        <v>0.21617336863015174</v>
      </c>
      <c r="T6567">
        <v>2</v>
      </c>
      <c r="U6567" s="2">
        <f>Table1[[#This Row],[Selling Price]]*Table1[[#This Row],[Quantity]]</f>
        <v>65.08</v>
      </c>
      <c r="V6567" s="4">
        <v>0</v>
      </c>
      <c r="W6567">
        <v>312</v>
      </c>
      <c r="X6567" t="s">
        <v>36</v>
      </c>
      <c r="Y6567" t="s">
        <v>52</v>
      </c>
      <c r="Z6567" s="2">
        <v>32.474854789513692</v>
      </c>
    </row>
    <row r="6568" spans="1:26" x14ac:dyDescent="0.35">
      <c r="A6568" t="s">
        <v>850</v>
      </c>
      <c r="B6568" t="s">
        <v>851</v>
      </c>
      <c r="C6568" t="s">
        <v>27</v>
      </c>
      <c r="D6568" t="s">
        <v>46</v>
      </c>
      <c r="E6568" t="s">
        <v>178</v>
      </c>
      <c r="F6568" t="s">
        <v>467</v>
      </c>
      <c r="G6568" t="s">
        <v>468</v>
      </c>
      <c r="H6568" t="s">
        <v>32</v>
      </c>
      <c r="I6568" t="s">
        <v>5448</v>
      </c>
      <c r="J6568" s="1">
        <v>42300</v>
      </c>
      <c r="K6568" s="1">
        <v>42304</v>
      </c>
      <c r="L6568" t="s">
        <v>34</v>
      </c>
      <c r="M6568">
        <f>Table1[[#This Row],[Ship Date]]-Table1[[#This Row],[Order Date]]</f>
        <v>4</v>
      </c>
      <c r="N6568">
        <v>10</v>
      </c>
      <c r="O6568" t="s">
        <v>61</v>
      </c>
      <c r="P6568" s="3">
        <v>11.8</v>
      </c>
      <c r="Q6568" s="3">
        <v>9.7710316816517775</v>
      </c>
      <c r="R6568" s="3">
        <f>(Table1[[#This Row],[Selling Price]]-Table1[[#This Row],[Cost Price]])</f>
        <v>2.0289683183482232</v>
      </c>
      <c r="S6568" s="12">
        <f>(Table1[[#This Row],[Profit]]/Table1[[#This Row],[Selling Price]])</f>
        <v>0.17194646765662908</v>
      </c>
      <c r="T6568">
        <v>4</v>
      </c>
      <c r="U6568" s="2">
        <f>Table1[[#This Row],[Selling Price]]*Table1[[#This Row],[Quantity]]</f>
        <v>47.2</v>
      </c>
      <c r="V6568" s="4">
        <v>0</v>
      </c>
      <c r="W6568">
        <v>302</v>
      </c>
      <c r="X6568" t="s">
        <v>36</v>
      </c>
      <c r="Y6568" t="s">
        <v>52</v>
      </c>
      <c r="Z6568" s="2">
        <v>8.1029803452921243</v>
      </c>
    </row>
    <row r="6569" spans="1:26" x14ac:dyDescent="0.35">
      <c r="A6569" t="s">
        <v>850</v>
      </c>
      <c r="B6569" t="s">
        <v>851</v>
      </c>
      <c r="C6569" t="s">
        <v>39</v>
      </c>
      <c r="D6569" t="s">
        <v>46</v>
      </c>
      <c r="E6569" t="s">
        <v>75</v>
      </c>
      <c r="F6569" t="s">
        <v>5385</v>
      </c>
      <c r="G6569" t="s">
        <v>5386</v>
      </c>
      <c r="H6569" t="s">
        <v>32</v>
      </c>
      <c r="I6569" t="s">
        <v>5632</v>
      </c>
      <c r="J6569" s="1">
        <v>42861</v>
      </c>
      <c r="K6569" s="1">
        <v>42864</v>
      </c>
      <c r="L6569" t="s">
        <v>199</v>
      </c>
      <c r="M6569">
        <f>Table1[[#This Row],[Ship Date]]-Table1[[#This Row],[Order Date]]</f>
        <v>3</v>
      </c>
      <c r="N6569">
        <v>5</v>
      </c>
      <c r="O6569" t="s">
        <v>51</v>
      </c>
      <c r="P6569" s="3">
        <v>54.66</v>
      </c>
      <c r="Q6569" s="3">
        <v>44.130483915498168</v>
      </c>
      <c r="R6569" s="3">
        <f>(Table1[[#This Row],[Selling Price]]-Table1[[#This Row],[Cost Price]])</f>
        <v>10.529516084501829</v>
      </c>
      <c r="S6569" s="12">
        <f>(Table1[[#This Row],[Profit]]/Table1[[#This Row],[Selling Price]])</f>
        <v>0.19263659137398151</v>
      </c>
      <c r="T6569">
        <v>6</v>
      </c>
      <c r="U6569" s="2">
        <f>Table1[[#This Row],[Selling Price]]*Table1[[#This Row],[Quantity]]</f>
        <v>327.96</v>
      </c>
      <c r="V6569" s="4">
        <v>0</v>
      </c>
      <c r="W6569">
        <v>485</v>
      </c>
      <c r="X6569" t="s">
        <v>36</v>
      </c>
      <c r="Y6569" t="s">
        <v>52</v>
      </c>
      <c r="Z6569" s="2">
        <v>16.431706099286629</v>
      </c>
    </row>
    <row r="6570" spans="1:26" x14ac:dyDescent="0.35">
      <c r="A6570" t="s">
        <v>850</v>
      </c>
      <c r="B6570" t="s">
        <v>851</v>
      </c>
      <c r="C6570" t="s">
        <v>27</v>
      </c>
      <c r="D6570" t="s">
        <v>46</v>
      </c>
      <c r="E6570" t="s">
        <v>47</v>
      </c>
      <c r="F6570" t="s">
        <v>1995</v>
      </c>
      <c r="G6570" t="s">
        <v>1996</v>
      </c>
      <c r="H6570" t="s">
        <v>32</v>
      </c>
      <c r="I6570" t="s">
        <v>5701</v>
      </c>
      <c r="J6570" s="1">
        <v>42053</v>
      </c>
      <c r="K6570" s="1">
        <v>42057</v>
      </c>
      <c r="L6570" t="s">
        <v>60</v>
      </c>
      <c r="M6570">
        <f>Table1[[#This Row],[Ship Date]]-Table1[[#This Row],[Order Date]]</f>
        <v>4</v>
      </c>
      <c r="N6570">
        <v>2</v>
      </c>
      <c r="O6570" t="s">
        <v>106</v>
      </c>
      <c r="P6570" s="3">
        <v>9.24</v>
      </c>
      <c r="Q6570" s="3">
        <v>7.2691008364194776</v>
      </c>
      <c r="R6570" s="3">
        <f>(Table1[[#This Row],[Selling Price]]-Table1[[#This Row],[Cost Price]])</f>
        <v>1.9708991635805226</v>
      </c>
      <c r="S6570" s="12">
        <f>(Table1[[#This Row],[Profit]]/Table1[[#This Row],[Selling Price]])</f>
        <v>0.21330077527927735</v>
      </c>
      <c r="T6570">
        <v>3</v>
      </c>
      <c r="U6570" s="2">
        <f>Table1[[#This Row],[Selling Price]]*Table1[[#This Row],[Quantity]]</f>
        <v>27.72</v>
      </c>
      <c r="V6570" s="4">
        <v>0</v>
      </c>
      <c r="W6570">
        <v>141</v>
      </c>
      <c r="X6570" t="s">
        <v>36</v>
      </c>
      <c r="Y6570" t="s">
        <v>52</v>
      </c>
      <c r="Z6570" s="2">
        <v>6.8677784472127508</v>
      </c>
    </row>
    <row r="6571" spans="1:26" x14ac:dyDescent="0.35">
      <c r="A6571" t="s">
        <v>850</v>
      </c>
      <c r="B6571" t="s">
        <v>851</v>
      </c>
      <c r="C6571" t="s">
        <v>39</v>
      </c>
      <c r="D6571" t="s">
        <v>46</v>
      </c>
      <c r="E6571" t="s">
        <v>65</v>
      </c>
      <c r="F6571" t="s">
        <v>1698</v>
      </c>
      <c r="G6571" t="s">
        <v>1699</v>
      </c>
      <c r="H6571" t="s">
        <v>32</v>
      </c>
      <c r="I6571" t="s">
        <v>5777</v>
      </c>
      <c r="J6571" s="1">
        <v>42180</v>
      </c>
      <c r="K6571" s="1">
        <v>42186</v>
      </c>
      <c r="L6571" t="s">
        <v>60</v>
      </c>
      <c r="M6571">
        <f>Table1[[#This Row],[Ship Date]]-Table1[[#This Row],[Order Date]]</f>
        <v>6</v>
      </c>
      <c r="N6571">
        <v>6</v>
      </c>
      <c r="O6571" t="s">
        <v>51</v>
      </c>
      <c r="P6571" s="3">
        <v>304.23</v>
      </c>
      <c r="Q6571" s="3">
        <v>245.23564980750331</v>
      </c>
      <c r="R6571" s="3">
        <f>(Table1[[#This Row],[Selling Price]]-Table1[[#This Row],[Cost Price]])</f>
        <v>58.994350192496711</v>
      </c>
      <c r="S6571" s="12">
        <f>(Table1[[#This Row],[Profit]]/Table1[[#This Row],[Selling Price]])</f>
        <v>0.1939136514889942</v>
      </c>
      <c r="T6571">
        <v>3</v>
      </c>
      <c r="U6571" s="2">
        <f>Table1[[#This Row],[Selling Price]]*Table1[[#This Row],[Quantity]]</f>
        <v>912.69</v>
      </c>
      <c r="V6571" s="4">
        <v>0</v>
      </c>
      <c r="W6571">
        <v>480</v>
      </c>
      <c r="X6571" t="s">
        <v>68</v>
      </c>
      <c r="Y6571" t="s">
        <v>36</v>
      </c>
      <c r="Z6571" s="2">
        <v>255.67926070697769</v>
      </c>
    </row>
    <row r="6572" spans="1:26" x14ac:dyDescent="0.35">
      <c r="A6572" t="s">
        <v>850</v>
      </c>
      <c r="B6572" t="s">
        <v>851</v>
      </c>
      <c r="C6572" t="s">
        <v>39</v>
      </c>
      <c r="D6572" t="s">
        <v>46</v>
      </c>
      <c r="E6572" t="s">
        <v>86</v>
      </c>
      <c r="F6572" t="s">
        <v>1088</v>
      </c>
      <c r="G6572" t="s">
        <v>1089</v>
      </c>
      <c r="H6572" t="s">
        <v>32</v>
      </c>
      <c r="I6572" t="s">
        <v>5783</v>
      </c>
      <c r="J6572" s="1">
        <v>42049</v>
      </c>
      <c r="K6572" s="1">
        <v>42054</v>
      </c>
      <c r="L6572" t="s">
        <v>60</v>
      </c>
      <c r="M6572">
        <f>Table1[[#This Row],[Ship Date]]-Table1[[#This Row],[Order Date]]</f>
        <v>5</v>
      </c>
      <c r="N6572">
        <v>2</v>
      </c>
      <c r="O6572" t="s">
        <v>106</v>
      </c>
      <c r="P6572" s="3">
        <v>2.286</v>
      </c>
      <c r="Q6572" s="3">
        <v>1.5652547211894019</v>
      </c>
      <c r="R6572" s="3">
        <f>(Table1[[#This Row],[Selling Price]]-Table1[[#This Row],[Cost Price]])</f>
        <v>0.72074527881059813</v>
      </c>
      <c r="S6572" s="12">
        <f>(Table1[[#This Row],[Profit]]/Table1[[#This Row],[Selling Price]])</f>
        <v>0.3152866486485556</v>
      </c>
      <c r="T6572">
        <v>2</v>
      </c>
      <c r="U6572" s="2">
        <f>Table1[[#This Row],[Selling Price]]*Table1[[#This Row],[Quantity]]</f>
        <v>4.5720000000000001</v>
      </c>
      <c r="V6572" s="4">
        <v>0.7</v>
      </c>
      <c r="W6572">
        <v>217</v>
      </c>
      <c r="X6572" t="s">
        <v>36</v>
      </c>
      <c r="Y6572" t="s">
        <v>52</v>
      </c>
      <c r="Z6572" s="2">
        <v>4.7673960547511829</v>
      </c>
    </row>
    <row r="6573" spans="1:26" x14ac:dyDescent="0.35">
      <c r="A6573" t="s">
        <v>850</v>
      </c>
      <c r="B6573" t="s">
        <v>851</v>
      </c>
      <c r="C6573" t="s">
        <v>45</v>
      </c>
      <c r="D6573" t="s">
        <v>46</v>
      </c>
      <c r="E6573" t="s">
        <v>86</v>
      </c>
      <c r="F6573" t="s">
        <v>2157</v>
      </c>
      <c r="G6573" t="s">
        <v>2158</v>
      </c>
      <c r="H6573" t="s">
        <v>32</v>
      </c>
      <c r="I6573" t="s">
        <v>5891</v>
      </c>
      <c r="J6573" s="1">
        <v>42677</v>
      </c>
      <c r="K6573" s="1">
        <v>42682</v>
      </c>
      <c r="L6573" t="s">
        <v>60</v>
      </c>
      <c r="M6573">
        <f>Table1[[#This Row],[Ship Date]]-Table1[[#This Row],[Order Date]]</f>
        <v>5</v>
      </c>
      <c r="N6573">
        <v>11</v>
      </c>
      <c r="O6573" t="s">
        <v>35</v>
      </c>
      <c r="P6573" s="3">
        <v>9.2959999999999994</v>
      </c>
      <c r="Q6573" s="3">
        <v>7.6696733264751629</v>
      </c>
      <c r="R6573" s="3">
        <f>(Table1[[#This Row],[Selling Price]]-Table1[[#This Row],[Cost Price]])</f>
        <v>1.6263266735248365</v>
      </c>
      <c r="S6573" s="12">
        <f>(Table1[[#This Row],[Profit]]/Table1[[#This Row],[Selling Price]])</f>
        <v>0.17494908278021049</v>
      </c>
      <c r="T6573">
        <v>2</v>
      </c>
      <c r="U6573" s="2">
        <f>Table1[[#This Row],[Selling Price]]*Table1[[#This Row],[Quantity]]</f>
        <v>18.591999999999999</v>
      </c>
      <c r="V6573" s="4">
        <v>0.2</v>
      </c>
      <c r="W6573">
        <v>139</v>
      </c>
      <c r="X6573" t="s">
        <v>36</v>
      </c>
      <c r="Y6573" t="s">
        <v>52</v>
      </c>
      <c r="Z6573" s="2">
        <v>6.1631963456022101</v>
      </c>
    </row>
    <row r="6574" spans="1:26" x14ac:dyDescent="0.35">
      <c r="A6574" t="s">
        <v>850</v>
      </c>
      <c r="B6574" t="s">
        <v>851</v>
      </c>
      <c r="C6574" t="s">
        <v>27</v>
      </c>
      <c r="D6574" t="s">
        <v>46</v>
      </c>
      <c r="E6574" t="s">
        <v>86</v>
      </c>
      <c r="F6574" t="s">
        <v>4714</v>
      </c>
      <c r="G6574" t="s">
        <v>4715</v>
      </c>
      <c r="H6574" t="s">
        <v>32</v>
      </c>
      <c r="I6574" t="s">
        <v>5900</v>
      </c>
      <c r="J6574" s="1">
        <v>42470</v>
      </c>
      <c r="K6574" s="1">
        <v>42476</v>
      </c>
      <c r="L6574" t="s">
        <v>60</v>
      </c>
      <c r="M6574">
        <f>Table1[[#This Row],[Ship Date]]-Table1[[#This Row],[Order Date]]</f>
        <v>6</v>
      </c>
      <c r="N6574">
        <v>4</v>
      </c>
      <c r="O6574" t="s">
        <v>106</v>
      </c>
      <c r="P6574" s="3">
        <v>23.2</v>
      </c>
      <c r="Q6574" s="3">
        <v>17.83567857585167</v>
      </c>
      <c r="R6574" s="3">
        <f>(Table1[[#This Row],[Selling Price]]-Table1[[#This Row],[Cost Price]])</f>
        <v>5.3643214241483292</v>
      </c>
      <c r="S6574" s="12">
        <f>(Table1[[#This Row],[Profit]]/Table1[[#This Row],[Selling Price]])</f>
        <v>0.23122075104087628</v>
      </c>
      <c r="T6574">
        <v>5</v>
      </c>
      <c r="U6574" s="2">
        <f>Table1[[#This Row],[Selling Price]]*Table1[[#This Row],[Quantity]]</f>
        <v>116</v>
      </c>
      <c r="V6574" s="4">
        <v>0.2</v>
      </c>
      <c r="W6574">
        <v>223</v>
      </c>
      <c r="X6574" t="s">
        <v>68</v>
      </c>
      <c r="Y6574" t="s">
        <v>52</v>
      </c>
      <c r="Z6574" s="2">
        <v>17.701353369477459</v>
      </c>
    </row>
    <row r="6575" spans="1:26" x14ac:dyDescent="0.35">
      <c r="A6575" t="s">
        <v>850</v>
      </c>
      <c r="B6575" t="s">
        <v>851</v>
      </c>
      <c r="C6575" t="s">
        <v>55</v>
      </c>
      <c r="D6575" t="s">
        <v>46</v>
      </c>
      <c r="E6575" t="s">
        <v>178</v>
      </c>
      <c r="F6575" t="s">
        <v>1500</v>
      </c>
      <c r="G6575" t="s">
        <v>1501</v>
      </c>
      <c r="H6575" t="s">
        <v>32</v>
      </c>
      <c r="I6575" t="s">
        <v>5972</v>
      </c>
      <c r="J6575" s="1">
        <v>43041</v>
      </c>
      <c r="K6575" s="1">
        <v>43043</v>
      </c>
      <c r="L6575" t="s">
        <v>34</v>
      </c>
      <c r="M6575">
        <f>Table1[[#This Row],[Ship Date]]-Table1[[#This Row],[Order Date]]</f>
        <v>2</v>
      </c>
      <c r="N6575">
        <v>11</v>
      </c>
      <c r="O6575" t="s">
        <v>35</v>
      </c>
      <c r="P6575" s="3">
        <v>76.58</v>
      </c>
      <c r="Q6575" s="3">
        <v>51.19594959282761</v>
      </c>
      <c r="R6575" s="3">
        <f>(Table1[[#This Row],[Selling Price]]-Table1[[#This Row],[Cost Price]])</f>
        <v>25.384050407172388</v>
      </c>
      <c r="S6575" s="12">
        <f>(Table1[[#This Row],[Profit]]/Table1[[#This Row],[Selling Price]])</f>
        <v>0.3314710160247113</v>
      </c>
      <c r="T6575">
        <v>7</v>
      </c>
      <c r="U6575" s="2">
        <f>Table1[[#This Row],[Selling Price]]*Table1[[#This Row],[Quantity]]</f>
        <v>536.05999999999995</v>
      </c>
      <c r="V6575" s="4">
        <v>0</v>
      </c>
      <c r="W6575">
        <v>203</v>
      </c>
      <c r="X6575" t="s">
        <v>36</v>
      </c>
      <c r="Y6575" t="s">
        <v>52</v>
      </c>
      <c r="Z6575" s="2">
        <v>27.768355015496802</v>
      </c>
    </row>
    <row r="6576" spans="1:26" x14ac:dyDescent="0.35">
      <c r="A6576" t="s">
        <v>850</v>
      </c>
      <c r="B6576" t="s">
        <v>851</v>
      </c>
      <c r="C6576" t="s">
        <v>64</v>
      </c>
      <c r="D6576" t="s">
        <v>46</v>
      </c>
      <c r="E6576" t="s">
        <v>539</v>
      </c>
      <c r="F6576" t="s">
        <v>3887</v>
      </c>
      <c r="G6576" t="s">
        <v>3888</v>
      </c>
      <c r="H6576" t="s">
        <v>32</v>
      </c>
      <c r="I6576" t="s">
        <v>6101</v>
      </c>
      <c r="J6576" s="1">
        <v>42419</v>
      </c>
      <c r="K6576" s="1">
        <v>42423</v>
      </c>
      <c r="L6576" t="s">
        <v>34</v>
      </c>
      <c r="M6576">
        <f>Table1[[#This Row],[Ship Date]]-Table1[[#This Row],[Order Date]]</f>
        <v>4</v>
      </c>
      <c r="N6576">
        <v>2</v>
      </c>
      <c r="O6576" t="s">
        <v>106</v>
      </c>
      <c r="P6576" s="3">
        <v>25.71</v>
      </c>
      <c r="Q6576" s="3">
        <v>21.589109787792811</v>
      </c>
      <c r="R6576" s="3">
        <f>(Table1[[#This Row],[Selling Price]]-Table1[[#This Row],[Cost Price]])</f>
        <v>4.1208902122071898</v>
      </c>
      <c r="S6576" s="12">
        <f>(Table1[[#This Row],[Profit]]/Table1[[#This Row],[Selling Price]])</f>
        <v>0.16028355551175377</v>
      </c>
      <c r="T6576">
        <v>3</v>
      </c>
      <c r="U6576" s="2">
        <f>Table1[[#This Row],[Selling Price]]*Table1[[#This Row],[Quantity]]</f>
        <v>77.13</v>
      </c>
      <c r="V6576" s="4">
        <v>0</v>
      </c>
      <c r="W6576">
        <v>495</v>
      </c>
      <c r="X6576" t="s">
        <v>36</v>
      </c>
      <c r="Y6576" t="s">
        <v>52</v>
      </c>
      <c r="Z6576" s="2">
        <v>12.738848269686519</v>
      </c>
    </row>
    <row r="6577" spans="1:26" x14ac:dyDescent="0.35">
      <c r="A6577" t="s">
        <v>850</v>
      </c>
      <c r="B6577" t="s">
        <v>851</v>
      </c>
      <c r="C6577" t="s">
        <v>64</v>
      </c>
      <c r="D6577" t="s">
        <v>46</v>
      </c>
      <c r="E6577" t="s">
        <v>75</v>
      </c>
      <c r="F6577" t="s">
        <v>2519</v>
      </c>
      <c r="G6577" t="s">
        <v>2520</v>
      </c>
      <c r="H6577" t="s">
        <v>32</v>
      </c>
      <c r="I6577" t="s">
        <v>6108</v>
      </c>
      <c r="J6577" s="1">
        <v>42349</v>
      </c>
      <c r="K6577" s="1">
        <v>42354</v>
      </c>
      <c r="L6577" t="s">
        <v>60</v>
      </c>
      <c r="M6577">
        <f>Table1[[#This Row],[Ship Date]]-Table1[[#This Row],[Order Date]]</f>
        <v>5</v>
      </c>
      <c r="N6577">
        <v>12</v>
      </c>
      <c r="O6577" t="s">
        <v>35</v>
      </c>
      <c r="P6577" s="3">
        <v>4.2240000000000002</v>
      </c>
      <c r="Q6577" s="3">
        <v>3.448809449278524</v>
      </c>
      <c r="R6577" s="3">
        <f>(Table1[[#This Row],[Selling Price]]-Table1[[#This Row],[Cost Price]])</f>
        <v>0.77519055072147625</v>
      </c>
      <c r="S6577" s="12">
        <f>(Table1[[#This Row],[Profit]]/Table1[[#This Row],[Selling Price]])</f>
        <v>0.18352049022762221</v>
      </c>
      <c r="T6577">
        <v>3</v>
      </c>
      <c r="U6577" s="2">
        <f>Table1[[#This Row],[Selling Price]]*Table1[[#This Row],[Quantity]]</f>
        <v>12.672000000000001</v>
      </c>
      <c r="V6577" s="4">
        <v>0.2</v>
      </c>
      <c r="W6577">
        <v>320</v>
      </c>
      <c r="X6577" t="s">
        <v>36</v>
      </c>
      <c r="Y6577" t="s">
        <v>52</v>
      </c>
      <c r="Z6577" s="2">
        <v>3.0088622877537392</v>
      </c>
    </row>
    <row r="6578" spans="1:26" x14ac:dyDescent="0.35">
      <c r="A6578" t="s">
        <v>850</v>
      </c>
      <c r="B6578" t="s">
        <v>851</v>
      </c>
      <c r="C6578" t="s">
        <v>45</v>
      </c>
      <c r="D6578" t="s">
        <v>46</v>
      </c>
      <c r="E6578" t="s">
        <v>91</v>
      </c>
      <c r="F6578" t="s">
        <v>4301</v>
      </c>
      <c r="G6578" t="s">
        <v>4302</v>
      </c>
      <c r="H6578" t="s">
        <v>32</v>
      </c>
      <c r="I6578" t="s">
        <v>6128</v>
      </c>
      <c r="J6578" s="1">
        <v>42101</v>
      </c>
      <c r="K6578" s="1">
        <v>42105</v>
      </c>
      <c r="L6578" t="s">
        <v>60</v>
      </c>
      <c r="M6578">
        <f>Table1[[#This Row],[Ship Date]]-Table1[[#This Row],[Order Date]]</f>
        <v>4</v>
      </c>
      <c r="N6578">
        <v>4</v>
      </c>
      <c r="O6578" t="s">
        <v>106</v>
      </c>
      <c r="P6578" s="3">
        <v>463.24799999999999</v>
      </c>
      <c r="Q6578" s="3">
        <v>305.18900104193068</v>
      </c>
      <c r="R6578" s="3">
        <f>(Table1[[#This Row],[Selling Price]]-Table1[[#This Row],[Cost Price]])</f>
        <v>158.05899895806931</v>
      </c>
      <c r="S6578" s="12">
        <f>(Table1[[#This Row],[Profit]]/Table1[[#This Row],[Selling Price]])</f>
        <v>0.34119736935306644</v>
      </c>
      <c r="T6578">
        <v>8</v>
      </c>
      <c r="U6578" s="2">
        <f>Table1[[#This Row],[Selling Price]]*Table1[[#This Row],[Quantity]]</f>
        <v>3705.9839999999999</v>
      </c>
      <c r="V6578" s="4">
        <v>0.8</v>
      </c>
      <c r="W6578">
        <v>165</v>
      </c>
      <c r="X6578" t="s">
        <v>36</v>
      </c>
      <c r="Y6578" t="s">
        <v>36</v>
      </c>
      <c r="Z6578" s="2">
        <v>443.52619281390821</v>
      </c>
    </row>
    <row r="6579" spans="1:26" x14ac:dyDescent="0.35">
      <c r="A6579" t="s">
        <v>850</v>
      </c>
      <c r="B6579" t="s">
        <v>851</v>
      </c>
      <c r="C6579" t="s">
        <v>55</v>
      </c>
      <c r="D6579" t="s">
        <v>46</v>
      </c>
      <c r="E6579" t="s">
        <v>102</v>
      </c>
      <c r="F6579" t="s">
        <v>4603</v>
      </c>
      <c r="G6579" t="s">
        <v>4604</v>
      </c>
      <c r="H6579" t="s">
        <v>32</v>
      </c>
      <c r="I6579" t="s">
        <v>6270</v>
      </c>
      <c r="J6579" s="1">
        <v>42684</v>
      </c>
      <c r="K6579" s="1">
        <v>42687</v>
      </c>
      <c r="L6579" t="s">
        <v>34</v>
      </c>
      <c r="M6579">
        <f>Table1[[#This Row],[Ship Date]]-Table1[[#This Row],[Order Date]]</f>
        <v>3</v>
      </c>
      <c r="N6579">
        <v>11</v>
      </c>
      <c r="O6579" t="s">
        <v>35</v>
      </c>
      <c r="P6579" s="3">
        <v>67.709999999999994</v>
      </c>
      <c r="Q6579" s="3">
        <v>57.127632119487437</v>
      </c>
      <c r="R6579" s="3">
        <f>(Table1[[#This Row],[Selling Price]]-Table1[[#This Row],[Cost Price]])</f>
        <v>10.582367880512557</v>
      </c>
      <c r="S6579" s="12">
        <f>(Table1[[#This Row],[Profit]]/Table1[[#This Row],[Selling Price]])</f>
        <v>0.15628958618391017</v>
      </c>
      <c r="T6579">
        <v>3</v>
      </c>
      <c r="U6579" s="2">
        <f>Table1[[#This Row],[Selling Price]]*Table1[[#This Row],[Quantity]]</f>
        <v>203.13</v>
      </c>
      <c r="V6579" s="4">
        <v>0</v>
      </c>
      <c r="W6579">
        <v>384</v>
      </c>
      <c r="X6579" t="s">
        <v>36</v>
      </c>
      <c r="Y6579" t="s">
        <v>52</v>
      </c>
      <c r="Z6579" s="2">
        <v>29.571581149249809</v>
      </c>
    </row>
    <row r="6580" spans="1:26" x14ac:dyDescent="0.35">
      <c r="A6580" t="s">
        <v>850</v>
      </c>
      <c r="B6580" t="s">
        <v>851</v>
      </c>
      <c r="C6580" t="s">
        <v>64</v>
      </c>
      <c r="D6580" t="s">
        <v>46</v>
      </c>
      <c r="E6580" t="s">
        <v>102</v>
      </c>
      <c r="F6580" t="s">
        <v>4012</v>
      </c>
      <c r="G6580" t="s">
        <v>4013</v>
      </c>
      <c r="H6580" t="s">
        <v>32</v>
      </c>
      <c r="I6580" t="s">
        <v>6272</v>
      </c>
      <c r="J6580" s="1">
        <v>42265</v>
      </c>
      <c r="K6580" s="1">
        <v>42271</v>
      </c>
      <c r="L6580" t="s">
        <v>60</v>
      </c>
      <c r="M6580">
        <f>Table1[[#This Row],[Ship Date]]-Table1[[#This Row],[Order Date]]</f>
        <v>6</v>
      </c>
      <c r="N6580">
        <v>9</v>
      </c>
      <c r="O6580" t="s">
        <v>61</v>
      </c>
      <c r="P6580" s="3">
        <v>18.54</v>
      </c>
      <c r="Q6580" s="3">
        <v>13.182719132384429</v>
      </c>
      <c r="R6580" s="3">
        <f>(Table1[[#This Row],[Selling Price]]-Table1[[#This Row],[Cost Price]])</f>
        <v>5.3572808676155699</v>
      </c>
      <c r="S6580" s="12">
        <f>(Table1[[#This Row],[Profit]]/Table1[[#This Row],[Selling Price]])</f>
        <v>0.28895797559954534</v>
      </c>
      <c r="T6580">
        <v>2</v>
      </c>
      <c r="U6580" s="2">
        <f>Table1[[#This Row],[Selling Price]]*Table1[[#This Row],[Quantity]]</f>
        <v>37.08</v>
      </c>
      <c r="V6580" s="4">
        <v>0</v>
      </c>
      <c r="W6580">
        <v>430</v>
      </c>
      <c r="X6580" t="s">
        <v>68</v>
      </c>
      <c r="Y6580" t="s">
        <v>52</v>
      </c>
      <c r="Z6580" s="2">
        <v>11.532780800830301</v>
      </c>
    </row>
    <row r="6581" spans="1:26" x14ac:dyDescent="0.35">
      <c r="A6581" t="s">
        <v>850</v>
      </c>
      <c r="B6581" t="s">
        <v>851</v>
      </c>
      <c r="C6581" t="s">
        <v>45</v>
      </c>
      <c r="D6581" t="s">
        <v>46</v>
      </c>
      <c r="E6581" t="s">
        <v>65</v>
      </c>
      <c r="F6581" t="s">
        <v>1511</v>
      </c>
      <c r="G6581" t="s">
        <v>1512</v>
      </c>
      <c r="H6581" t="s">
        <v>32</v>
      </c>
      <c r="I6581" t="s">
        <v>6288</v>
      </c>
      <c r="J6581" s="1">
        <v>43064</v>
      </c>
      <c r="K6581" s="1">
        <v>43068</v>
      </c>
      <c r="L6581" t="s">
        <v>60</v>
      </c>
      <c r="M6581">
        <f>Table1[[#This Row],[Ship Date]]-Table1[[#This Row],[Order Date]]</f>
        <v>4</v>
      </c>
      <c r="N6581">
        <v>11</v>
      </c>
      <c r="O6581" t="s">
        <v>35</v>
      </c>
      <c r="P6581" s="3">
        <v>10.48</v>
      </c>
      <c r="Q6581" s="3">
        <v>8.6580828629408213</v>
      </c>
      <c r="R6581" s="3">
        <f>(Table1[[#This Row],[Selling Price]]-Table1[[#This Row],[Cost Price]])</f>
        <v>1.8219171370591791</v>
      </c>
      <c r="S6581" s="12">
        <f>(Table1[[#This Row],[Profit]]/Table1[[#This Row],[Selling Price]])</f>
        <v>0.17384705506289877</v>
      </c>
      <c r="T6581">
        <v>1</v>
      </c>
      <c r="U6581" s="2">
        <f>Table1[[#This Row],[Selling Price]]*Table1[[#This Row],[Quantity]]</f>
        <v>10.48</v>
      </c>
      <c r="V6581" s="4">
        <v>0</v>
      </c>
      <c r="W6581">
        <v>265</v>
      </c>
      <c r="X6581" t="s">
        <v>36</v>
      </c>
      <c r="Y6581" t="s">
        <v>52</v>
      </c>
      <c r="Z6581" s="2">
        <v>19.255841461748691</v>
      </c>
    </row>
    <row r="6582" spans="1:26" x14ac:dyDescent="0.35">
      <c r="A6582" t="s">
        <v>850</v>
      </c>
      <c r="B6582" t="s">
        <v>851</v>
      </c>
      <c r="C6582" t="s">
        <v>45</v>
      </c>
      <c r="D6582" t="s">
        <v>46</v>
      </c>
      <c r="E6582" t="s">
        <v>75</v>
      </c>
      <c r="F6582" t="s">
        <v>1110</v>
      </c>
      <c r="G6582" t="s">
        <v>1111</v>
      </c>
      <c r="H6582" t="s">
        <v>32</v>
      </c>
      <c r="I6582" t="s">
        <v>6301</v>
      </c>
      <c r="J6582" s="1">
        <v>41715</v>
      </c>
      <c r="K6582" s="1">
        <v>41715</v>
      </c>
      <c r="L6582" t="s">
        <v>1118</v>
      </c>
      <c r="M6582">
        <f>Table1[[#This Row],[Ship Date]]-Table1[[#This Row],[Order Date]]</f>
        <v>0</v>
      </c>
      <c r="N6582">
        <v>3</v>
      </c>
      <c r="O6582" t="s">
        <v>106</v>
      </c>
      <c r="P6582" s="3">
        <v>4.4480000000000004</v>
      </c>
      <c r="Q6582" s="3">
        <v>3.5578924947181281</v>
      </c>
      <c r="R6582" s="3">
        <f>(Table1[[#This Row],[Selling Price]]-Table1[[#This Row],[Cost Price]])</f>
        <v>0.89010750528187232</v>
      </c>
      <c r="S6582" s="12">
        <f>(Table1[[#This Row],[Profit]]/Table1[[#This Row],[Selling Price]])</f>
        <v>0.20011409741049285</v>
      </c>
      <c r="T6582">
        <v>2</v>
      </c>
      <c r="U6582" s="2">
        <f>Table1[[#This Row],[Selling Price]]*Table1[[#This Row],[Quantity]]</f>
        <v>8.8960000000000008</v>
      </c>
      <c r="V6582" s="4">
        <v>0.2</v>
      </c>
      <c r="W6582">
        <v>438</v>
      </c>
      <c r="X6582" t="s">
        <v>36</v>
      </c>
      <c r="Y6582" t="s">
        <v>52</v>
      </c>
      <c r="Z6582" s="2">
        <v>5.320302274392791</v>
      </c>
    </row>
    <row r="6583" spans="1:26" x14ac:dyDescent="0.35">
      <c r="A6583" t="s">
        <v>850</v>
      </c>
      <c r="B6583" t="s">
        <v>851</v>
      </c>
      <c r="C6583" t="s">
        <v>55</v>
      </c>
      <c r="D6583" t="s">
        <v>46</v>
      </c>
      <c r="E6583" t="s">
        <v>102</v>
      </c>
      <c r="F6583" t="s">
        <v>3083</v>
      </c>
      <c r="G6583" t="s">
        <v>3084</v>
      </c>
      <c r="H6583" t="s">
        <v>32</v>
      </c>
      <c r="I6583" t="s">
        <v>6403</v>
      </c>
      <c r="J6583" s="1">
        <v>43008</v>
      </c>
      <c r="K6583" s="1">
        <v>43011</v>
      </c>
      <c r="L6583" t="s">
        <v>199</v>
      </c>
      <c r="M6583">
        <f>Table1[[#This Row],[Ship Date]]-Table1[[#This Row],[Order Date]]</f>
        <v>3</v>
      </c>
      <c r="N6583">
        <v>9</v>
      </c>
      <c r="O6583" t="s">
        <v>61</v>
      </c>
      <c r="P6583" s="3">
        <v>11.76</v>
      </c>
      <c r="Q6583" s="3">
        <v>8.3864720693922354</v>
      </c>
      <c r="R6583" s="3">
        <f>(Table1[[#This Row],[Selling Price]]-Table1[[#This Row],[Cost Price]])</f>
        <v>3.3735279306077643</v>
      </c>
      <c r="S6583" s="12">
        <f>(Table1[[#This Row],[Profit]]/Table1[[#This Row],[Selling Price]])</f>
        <v>0.28686461994963985</v>
      </c>
      <c r="T6583">
        <v>2</v>
      </c>
      <c r="U6583" s="2">
        <f>Table1[[#This Row],[Selling Price]]*Table1[[#This Row],[Quantity]]</f>
        <v>23.52</v>
      </c>
      <c r="V6583" s="4">
        <v>0</v>
      </c>
      <c r="W6583">
        <v>142</v>
      </c>
      <c r="X6583" t="s">
        <v>36</v>
      </c>
      <c r="Y6583" t="s">
        <v>52</v>
      </c>
      <c r="Z6583" s="2">
        <v>4.9908851319179854</v>
      </c>
    </row>
    <row r="6584" spans="1:26" x14ac:dyDescent="0.35">
      <c r="A6584" t="s">
        <v>850</v>
      </c>
      <c r="B6584" t="s">
        <v>851</v>
      </c>
      <c r="C6584" t="s">
        <v>64</v>
      </c>
      <c r="D6584" t="s">
        <v>46</v>
      </c>
      <c r="E6584" t="s">
        <v>65</v>
      </c>
      <c r="F6584" t="s">
        <v>4551</v>
      </c>
      <c r="G6584" t="s">
        <v>4552</v>
      </c>
      <c r="H6584" t="s">
        <v>32</v>
      </c>
      <c r="I6584" t="s">
        <v>6421</v>
      </c>
      <c r="J6584" s="1">
        <v>42906</v>
      </c>
      <c r="K6584" s="1">
        <v>42909</v>
      </c>
      <c r="L6584" t="s">
        <v>199</v>
      </c>
      <c r="M6584">
        <f>Table1[[#This Row],[Ship Date]]-Table1[[#This Row],[Order Date]]</f>
        <v>3</v>
      </c>
      <c r="N6584">
        <v>6</v>
      </c>
      <c r="O6584" t="s">
        <v>51</v>
      </c>
      <c r="P6584" s="3">
        <v>4.4640000000000004</v>
      </c>
      <c r="Q6584" s="3">
        <v>3.0884538527281511</v>
      </c>
      <c r="R6584" s="3">
        <f>(Table1[[#This Row],[Selling Price]]-Table1[[#This Row],[Cost Price]])</f>
        <v>1.3755461472718493</v>
      </c>
      <c r="S6584" s="12">
        <f>(Table1[[#This Row],[Profit]]/Table1[[#This Row],[Selling Price]])</f>
        <v>0.3081420580806114</v>
      </c>
      <c r="T6584">
        <v>1</v>
      </c>
      <c r="U6584" s="2">
        <f>Table1[[#This Row],[Selling Price]]*Table1[[#This Row],[Quantity]]</f>
        <v>4.4640000000000004</v>
      </c>
      <c r="V6584" s="4">
        <v>0.2</v>
      </c>
      <c r="W6584">
        <v>347</v>
      </c>
      <c r="X6584" t="s">
        <v>36</v>
      </c>
      <c r="Y6584" t="s">
        <v>52</v>
      </c>
      <c r="Z6584" s="2">
        <v>3.6448407372613691</v>
      </c>
    </row>
    <row r="6585" spans="1:26" x14ac:dyDescent="0.35">
      <c r="A6585" t="s">
        <v>850</v>
      </c>
      <c r="B6585" t="s">
        <v>851</v>
      </c>
      <c r="C6585" t="s">
        <v>39</v>
      </c>
      <c r="D6585" t="s">
        <v>46</v>
      </c>
      <c r="E6585" t="s">
        <v>178</v>
      </c>
      <c r="F6585" t="s">
        <v>179</v>
      </c>
      <c r="G6585" t="s">
        <v>180</v>
      </c>
      <c r="H6585" t="s">
        <v>32</v>
      </c>
      <c r="I6585" t="s">
        <v>6454</v>
      </c>
      <c r="J6585" s="1">
        <v>41964</v>
      </c>
      <c r="K6585" s="1">
        <v>41970</v>
      </c>
      <c r="L6585" t="s">
        <v>60</v>
      </c>
      <c r="M6585">
        <f>Table1[[#This Row],[Ship Date]]-Table1[[#This Row],[Order Date]]</f>
        <v>6</v>
      </c>
      <c r="N6585">
        <v>11</v>
      </c>
      <c r="O6585" t="s">
        <v>35</v>
      </c>
      <c r="P6585" s="3">
        <v>1.6319999999999999</v>
      </c>
      <c r="Q6585" s="3">
        <v>1.1322083945705179</v>
      </c>
      <c r="R6585" s="3">
        <f>(Table1[[#This Row],[Selling Price]]-Table1[[#This Row],[Cost Price]])</f>
        <v>0.49979160542948198</v>
      </c>
      <c r="S6585" s="12">
        <f>(Table1[[#This Row],[Profit]]/Table1[[#This Row],[Selling Price]])</f>
        <v>0.30624485626806497</v>
      </c>
      <c r="T6585">
        <v>1</v>
      </c>
      <c r="U6585" s="2">
        <f>Table1[[#This Row],[Selling Price]]*Table1[[#This Row],[Quantity]]</f>
        <v>1.6319999999999999</v>
      </c>
      <c r="V6585" s="4">
        <v>0.2</v>
      </c>
      <c r="W6585">
        <v>275</v>
      </c>
      <c r="X6585" t="s">
        <v>68</v>
      </c>
      <c r="Y6585" t="s">
        <v>52</v>
      </c>
      <c r="Z6585" s="2">
        <v>4.2354180388287963</v>
      </c>
    </row>
    <row r="6586" spans="1:26" x14ac:dyDescent="0.35">
      <c r="A6586" t="s">
        <v>850</v>
      </c>
      <c r="B6586" t="s">
        <v>851</v>
      </c>
      <c r="C6586" t="s">
        <v>45</v>
      </c>
      <c r="D6586" t="s">
        <v>46</v>
      </c>
      <c r="E6586" t="s">
        <v>65</v>
      </c>
      <c r="F6586" t="s">
        <v>2261</v>
      </c>
      <c r="G6586" t="s">
        <v>2262</v>
      </c>
      <c r="H6586" t="s">
        <v>32</v>
      </c>
      <c r="I6586" t="s">
        <v>6467</v>
      </c>
      <c r="J6586" s="1">
        <v>42895</v>
      </c>
      <c r="K6586" s="1">
        <v>42896</v>
      </c>
      <c r="L6586" t="s">
        <v>199</v>
      </c>
      <c r="M6586">
        <f>Table1[[#This Row],[Ship Date]]-Table1[[#This Row],[Order Date]]</f>
        <v>1</v>
      </c>
      <c r="N6586">
        <v>6</v>
      </c>
      <c r="O6586" t="s">
        <v>51</v>
      </c>
      <c r="P6586" s="3">
        <v>720.76</v>
      </c>
      <c r="Q6586" s="3">
        <v>492.89116606483839</v>
      </c>
      <c r="R6586" s="3">
        <f>(Table1[[#This Row],[Selling Price]]-Table1[[#This Row],[Cost Price]])</f>
        <v>227.8688339351616</v>
      </c>
      <c r="S6586" s="12">
        <f>(Table1[[#This Row],[Profit]]/Table1[[#This Row],[Selling Price]])</f>
        <v>0.31615077686769744</v>
      </c>
      <c r="T6586">
        <v>5</v>
      </c>
      <c r="U6586" s="2">
        <f>Table1[[#This Row],[Selling Price]]*Table1[[#This Row],[Quantity]]</f>
        <v>3603.8</v>
      </c>
      <c r="V6586" s="4">
        <v>0.2</v>
      </c>
      <c r="W6586">
        <v>498</v>
      </c>
      <c r="X6586" t="s">
        <v>36</v>
      </c>
      <c r="Y6586" t="s">
        <v>36</v>
      </c>
      <c r="Z6586" s="2">
        <v>353.52769815239839</v>
      </c>
    </row>
    <row r="6587" spans="1:26" x14ac:dyDescent="0.35">
      <c r="A6587" t="s">
        <v>850</v>
      </c>
      <c r="B6587" t="s">
        <v>851</v>
      </c>
      <c r="C6587" t="s">
        <v>55</v>
      </c>
      <c r="D6587" t="s">
        <v>46</v>
      </c>
      <c r="E6587" t="s">
        <v>102</v>
      </c>
      <c r="F6587" t="s">
        <v>1123</v>
      </c>
      <c r="G6587" t="s">
        <v>1124</v>
      </c>
      <c r="H6587" t="s">
        <v>32</v>
      </c>
      <c r="I6587" t="s">
        <v>6482</v>
      </c>
      <c r="J6587" s="1">
        <v>42618</v>
      </c>
      <c r="K6587" s="1">
        <v>42620</v>
      </c>
      <c r="L6587" t="s">
        <v>34</v>
      </c>
      <c r="M6587">
        <f>Table1[[#This Row],[Ship Date]]-Table1[[#This Row],[Order Date]]</f>
        <v>2</v>
      </c>
      <c r="N6587">
        <v>9</v>
      </c>
      <c r="O6587" t="s">
        <v>61</v>
      </c>
      <c r="P6587" s="3">
        <v>10.368</v>
      </c>
      <c r="Q6587" s="3">
        <v>8.07733492699297</v>
      </c>
      <c r="R6587" s="3">
        <f>(Table1[[#This Row],[Selling Price]]-Table1[[#This Row],[Cost Price]])</f>
        <v>2.2906650730070304</v>
      </c>
      <c r="S6587" s="12">
        <f>(Table1[[#This Row],[Profit]]/Table1[[#This Row],[Selling Price]])</f>
        <v>0.22093606028231388</v>
      </c>
      <c r="T6587">
        <v>2</v>
      </c>
      <c r="U6587" s="2">
        <f>Table1[[#This Row],[Selling Price]]*Table1[[#This Row],[Quantity]]</f>
        <v>20.736000000000001</v>
      </c>
      <c r="V6587" s="4">
        <v>0.2</v>
      </c>
      <c r="W6587">
        <v>160</v>
      </c>
      <c r="X6587" t="s">
        <v>36</v>
      </c>
      <c r="Y6587" t="s">
        <v>52</v>
      </c>
      <c r="Z6587" s="2">
        <v>10.74977119756509</v>
      </c>
    </row>
    <row r="6588" spans="1:26" x14ac:dyDescent="0.35">
      <c r="A6588" t="s">
        <v>850</v>
      </c>
      <c r="B6588" t="s">
        <v>851</v>
      </c>
      <c r="C6588" t="s">
        <v>55</v>
      </c>
      <c r="D6588" t="s">
        <v>46</v>
      </c>
      <c r="E6588" t="s">
        <v>86</v>
      </c>
      <c r="F6588" t="s">
        <v>4308</v>
      </c>
      <c r="G6588" t="s">
        <v>1062</v>
      </c>
      <c r="H6588" t="s">
        <v>32</v>
      </c>
      <c r="I6588" t="s">
        <v>6484</v>
      </c>
      <c r="J6588" s="1">
        <v>42806</v>
      </c>
      <c r="K6588" s="1">
        <v>42811</v>
      </c>
      <c r="L6588" t="s">
        <v>60</v>
      </c>
      <c r="M6588">
        <f>Table1[[#This Row],[Ship Date]]-Table1[[#This Row],[Order Date]]</f>
        <v>5</v>
      </c>
      <c r="N6588">
        <v>3</v>
      </c>
      <c r="O6588" t="s">
        <v>106</v>
      </c>
      <c r="P6588" s="3">
        <v>40.409999999999997</v>
      </c>
      <c r="Q6588" s="3">
        <v>28.573268833765809</v>
      </c>
      <c r="R6588" s="3">
        <f>(Table1[[#This Row],[Selling Price]]-Table1[[#This Row],[Cost Price]])</f>
        <v>11.836731166234188</v>
      </c>
      <c r="S6588" s="12">
        <f>(Table1[[#This Row],[Profit]]/Table1[[#This Row],[Selling Price]])</f>
        <v>0.29291589127033379</v>
      </c>
      <c r="T6588">
        <v>9</v>
      </c>
      <c r="U6588" s="2">
        <f>Table1[[#This Row],[Selling Price]]*Table1[[#This Row],[Quantity]]</f>
        <v>363.68999999999994</v>
      </c>
      <c r="V6588" s="4">
        <v>0</v>
      </c>
      <c r="W6588">
        <v>362</v>
      </c>
      <c r="X6588" t="s">
        <v>36</v>
      </c>
      <c r="Y6588" t="s">
        <v>52</v>
      </c>
      <c r="Z6588" s="2">
        <v>10.02463458068125</v>
      </c>
    </row>
    <row r="6589" spans="1:26" x14ac:dyDescent="0.35">
      <c r="A6589" t="s">
        <v>850</v>
      </c>
      <c r="B6589" t="s">
        <v>851</v>
      </c>
      <c r="C6589" t="s">
        <v>39</v>
      </c>
      <c r="D6589" t="s">
        <v>46</v>
      </c>
      <c r="E6589" t="s">
        <v>91</v>
      </c>
      <c r="F6589" t="s">
        <v>6371</v>
      </c>
      <c r="G6589" t="s">
        <v>6372</v>
      </c>
      <c r="H6589" t="s">
        <v>32</v>
      </c>
      <c r="I6589" t="s">
        <v>6519</v>
      </c>
      <c r="J6589" s="1">
        <v>43029</v>
      </c>
      <c r="K6589" s="1">
        <v>43033</v>
      </c>
      <c r="L6589" t="s">
        <v>60</v>
      </c>
      <c r="M6589">
        <f>Table1[[#This Row],[Ship Date]]-Table1[[#This Row],[Order Date]]</f>
        <v>4</v>
      </c>
      <c r="N6589">
        <v>10</v>
      </c>
      <c r="O6589" t="s">
        <v>61</v>
      </c>
      <c r="P6589" s="3">
        <v>161.56800000000001</v>
      </c>
      <c r="Q6589" s="3">
        <v>107.4753073646002</v>
      </c>
      <c r="R6589" s="3">
        <f>(Table1[[#This Row],[Selling Price]]-Table1[[#This Row],[Cost Price]])</f>
        <v>54.092692635399814</v>
      </c>
      <c r="S6589" s="12">
        <f>(Table1[[#This Row],[Profit]]/Table1[[#This Row],[Selling Price]])</f>
        <v>0.33479830557659818</v>
      </c>
      <c r="T6589">
        <v>2</v>
      </c>
      <c r="U6589" s="2">
        <f>Table1[[#This Row],[Selling Price]]*Table1[[#This Row],[Quantity]]</f>
        <v>323.13600000000002</v>
      </c>
      <c r="V6589" s="4">
        <v>0.2</v>
      </c>
      <c r="W6589">
        <v>234</v>
      </c>
      <c r="X6589" t="s">
        <v>36</v>
      </c>
      <c r="Y6589" t="s">
        <v>36</v>
      </c>
      <c r="Z6589" s="2">
        <v>264.09696919124241</v>
      </c>
    </row>
    <row r="6590" spans="1:26" x14ac:dyDescent="0.35">
      <c r="A6590" t="s">
        <v>850</v>
      </c>
      <c r="B6590" t="s">
        <v>851</v>
      </c>
      <c r="C6590" t="s">
        <v>39</v>
      </c>
      <c r="D6590" t="s">
        <v>46</v>
      </c>
      <c r="E6590" t="s">
        <v>75</v>
      </c>
      <c r="F6590" t="s">
        <v>6533</v>
      </c>
      <c r="G6590" t="s">
        <v>6534</v>
      </c>
      <c r="H6590" t="s">
        <v>32</v>
      </c>
      <c r="I6590" t="s">
        <v>6532</v>
      </c>
      <c r="J6590" s="1">
        <v>42111</v>
      </c>
      <c r="K6590" s="1">
        <v>42117</v>
      </c>
      <c r="L6590" t="s">
        <v>60</v>
      </c>
      <c r="M6590">
        <f>Table1[[#This Row],[Ship Date]]-Table1[[#This Row],[Order Date]]</f>
        <v>6</v>
      </c>
      <c r="N6590">
        <v>4</v>
      </c>
      <c r="O6590" t="s">
        <v>106</v>
      </c>
      <c r="P6590" s="3">
        <v>10.71</v>
      </c>
      <c r="Q6590" s="3">
        <v>8.3031912469285576</v>
      </c>
      <c r="R6590" s="3">
        <f>(Table1[[#This Row],[Selling Price]]-Table1[[#This Row],[Cost Price]])</f>
        <v>2.4068087530714433</v>
      </c>
      <c r="S6590" s="12">
        <f>(Table1[[#This Row],[Profit]]/Table1[[#This Row],[Selling Price]])</f>
        <v>0.22472537376950916</v>
      </c>
      <c r="T6590">
        <v>3</v>
      </c>
      <c r="U6590" s="2">
        <f>Table1[[#This Row],[Selling Price]]*Table1[[#This Row],[Quantity]]</f>
        <v>32.130000000000003</v>
      </c>
      <c r="V6590" s="4">
        <v>0</v>
      </c>
      <c r="W6590">
        <v>288</v>
      </c>
      <c r="X6590" t="s">
        <v>68</v>
      </c>
      <c r="Y6590" t="s">
        <v>52</v>
      </c>
      <c r="Z6590" s="2">
        <v>10.25404432407038</v>
      </c>
    </row>
    <row r="6591" spans="1:26" x14ac:dyDescent="0.35">
      <c r="A6591" t="s">
        <v>850</v>
      </c>
      <c r="B6591" t="s">
        <v>851</v>
      </c>
      <c r="C6591" t="s">
        <v>45</v>
      </c>
      <c r="D6591" t="s">
        <v>46</v>
      </c>
      <c r="E6591" t="s">
        <v>75</v>
      </c>
      <c r="F6591" t="s">
        <v>2442</v>
      </c>
      <c r="G6591" t="s">
        <v>2443</v>
      </c>
      <c r="H6591" t="s">
        <v>32</v>
      </c>
      <c r="I6591" t="s">
        <v>6580</v>
      </c>
      <c r="J6591" s="1">
        <v>43073</v>
      </c>
      <c r="K6591" s="1">
        <v>43078</v>
      </c>
      <c r="L6591" t="s">
        <v>60</v>
      </c>
      <c r="M6591">
        <f>Table1[[#This Row],[Ship Date]]-Table1[[#This Row],[Order Date]]</f>
        <v>5</v>
      </c>
      <c r="N6591">
        <v>12</v>
      </c>
      <c r="O6591" t="s">
        <v>35</v>
      </c>
      <c r="P6591" s="3">
        <v>13.391999999999999</v>
      </c>
      <c r="Q6591" s="3">
        <v>9.8107093765369822</v>
      </c>
      <c r="R6591" s="3">
        <f>(Table1[[#This Row],[Selling Price]]-Table1[[#This Row],[Cost Price]])</f>
        <v>3.5812906234630173</v>
      </c>
      <c r="S6591" s="12">
        <f>(Table1[[#This Row],[Profit]]/Table1[[#This Row],[Selling Price]])</f>
        <v>0.26742014810805087</v>
      </c>
      <c r="T6591">
        <v>3</v>
      </c>
      <c r="U6591" s="2">
        <f>Table1[[#This Row],[Selling Price]]*Table1[[#This Row],[Quantity]]</f>
        <v>40.176000000000002</v>
      </c>
      <c r="V6591" s="4">
        <v>0.2</v>
      </c>
      <c r="W6591">
        <v>261</v>
      </c>
      <c r="X6591" t="s">
        <v>36</v>
      </c>
      <c r="Y6591" t="s">
        <v>52</v>
      </c>
      <c r="Z6591" s="2">
        <v>5.3299398013218022</v>
      </c>
    </row>
    <row r="6592" spans="1:26" x14ac:dyDescent="0.35">
      <c r="A6592" t="s">
        <v>850</v>
      </c>
      <c r="B6592" t="s">
        <v>851</v>
      </c>
      <c r="C6592" t="s">
        <v>55</v>
      </c>
      <c r="D6592" t="s">
        <v>46</v>
      </c>
      <c r="E6592" t="s">
        <v>102</v>
      </c>
      <c r="F6592" t="s">
        <v>6082</v>
      </c>
      <c r="G6592" t="s">
        <v>6083</v>
      </c>
      <c r="H6592" t="s">
        <v>32</v>
      </c>
      <c r="I6592" t="s">
        <v>6587</v>
      </c>
      <c r="J6592" s="1">
        <v>42953</v>
      </c>
      <c r="K6592" s="1">
        <v>42958</v>
      </c>
      <c r="L6592" t="s">
        <v>60</v>
      </c>
      <c r="M6592">
        <f>Table1[[#This Row],[Ship Date]]-Table1[[#This Row],[Order Date]]</f>
        <v>5</v>
      </c>
      <c r="N6592">
        <v>8</v>
      </c>
      <c r="O6592" t="s">
        <v>61</v>
      </c>
      <c r="P6592" s="3">
        <v>115.29600000000001</v>
      </c>
      <c r="Q6592" s="3">
        <v>75.828172505802755</v>
      </c>
      <c r="R6592" s="3">
        <f>(Table1[[#This Row],[Selling Price]]-Table1[[#This Row],[Cost Price]])</f>
        <v>39.467827494197252</v>
      </c>
      <c r="S6592" s="12">
        <f>(Table1[[#This Row],[Profit]]/Table1[[#This Row],[Selling Price]])</f>
        <v>0.34231740471653177</v>
      </c>
      <c r="T6592">
        <v>3</v>
      </c>
      <c r="U6592" s="2">
        <f>Table1[[#This Row],[Selling Price]]*Table1[[#This Row],[Quantity]]</f>
        <v>345.88800000000003</v>
      </c>
      <c r="V6592" s="4">
        <v>0.2</v>
      </c>
      <c r="W6592">
        <v>297</v>
      </c>
      <c r="X6592" t="s">
        <v>36</v>
      </c>
      <c r="Y6592" t="s">
        <v>52</v>
      </c>
      <c r="Z6592" s="2">
        <v>11.09436277274785</v>
      </c>
    </row>
    <row r="6593" spans="1:26" x14ac:dyDescent="0.35">
      <c r="A6593" t="s">
        <v>850</v>
      </c>
      <c r="B6593" t="s">
        <v>851</v>
      </c>
      <c r="C6593" t="s">
        <v>39</v>
      </c>
      <c r="D6593" t="s">
        <v>46</v>
      </c>
      <c r="E6593" t="s">
        <v>86</v>
      </c>
      <c r="F6593" t="s">
        <v>2157</v>
      </c>
      <c r="G6593" t="s">
        <v>2158</v>
      </c>
      <c r="H6593" t="s">
        <v>32</v>
      </c>
      <c r="I6593" t="s">
        <v>6590</v>
      </c>
      <c r="J6593" s="1">
        <v>42107</v>
      </c>
      <c r="K6593" s="1">
        <v>42114</v>
      </c>
      <c r="L6593" t="s">
        <v>60</v>
      </c>
      <c r="M6593">
        <f>Table1[[#This Row],[Ship Date]]-Table1[[#This Row],[Order Date]]</f>
        <v>7</v>
      </c>
      <c r="N6593">
        <v>4</v>
      </c>
      <c r="O6593" t="s">
        <v>106</v>
      </c>
      <c r="P6593" s="3">
        <v>17.43</v>
      </c>
      <c r="Q6593" s="3">
        <v>14.6402558987227</v>
      </c>
      <c r="R6593" s="3">
        <f>(Table1[[#This Row],[Selling Price]]-Table1[[#This Row],[Cost Price]])</f>
        <v>2.7897441012773001</v>
      </c>
      <c r="S6593" s="12">
        <f>(Table1[[#This Row],[Profit]]/Table1[[#This Row],[Selling Price]])</f>
        <v>0.16005416530563971</v>
      </c>
      <c r="T6593">
        <v>3</v>
      </c>
      <c r="U6593" s="2">
        <f>Table1[[#This Row],[Selling Price]]*Table1[[#This Row],[Quantity]]</f>
        <v>52.29</v>
      </c>
      <c r="V6593" s="4">
        <v>0</v>
      </c>
      <c r="W6593">
        <v>391</v>
      </c>
      <c r="X6593" t="s">
        <v>68</v>
      </c>
      <c r="Y6593" t="s">
        <v>52</v>
      </c>
      <c r="Z6593" s="2">
        <v>6.1631963456022101</v>
      </c>
    </row>
    <row r="6594" spans="1:26" x14ac:dyDescent="0.35">
      <c r="A6594" t="s">
        <v>850</v>
      </c>
      <c r="B6594" t="s">
        <v>851</v>
      </c>
      <c r="C6594" t="s">
        <v>55</v>
      </c>
      <c r="D6594" t="s">
        <v>46</v>
      </c>
      <c r="E6594" t="s">
        <v>86</v>
      </c>
      <c r="F6594" t="s">
        <v>172</v>
      </c>
      <c r="G6594" t="s">
        <v>173</v>
      </c>
      <c r="H6594" t="s">
        <v>32</v>
      </c>
      <c r="I6594" t="s">
        <v>6604</v>
      </c>
      <c r="J6594" s="1">
        <v>42825</v>
      </c>
      <c r="K6594" s="1">
        <v>42827</v>
      </c>
      <c r="L6594" t="s">
        <v>34</v>
      </c>
      <c r="M6594">
        <f>Table1[[#This Row],[Ship Date]]-Table1[[#This Row],[Order Date]]</f>
        <v>2</v>
      </c>
      <c r="N6594">
        <v>3</v>
      </c>
      <c r="O6594" t="s">
        <v>106</v>
      </c>
      <c r="P6594" s="3">
        <v>64.12</v>
      </c>
      <c r="Q6594" s="3">
        <v>49.764533767511182</v>
      </c>
      <c r="R6594" s="3">
        <f>(Table1[[#This Row],[Selling Price]]-Table1[[#This Row],[Cost Price]])</f>
        <v>14.355466232488823</v>
      </c>
      <c r="S6594" s="12">
        <f>(Table1[[#This Row],[Profit]]/Table1[[#This Row],[Selling Price]])</f>
        <v>0.22388437667636965</v>
      </c>
      <c r="T6594">
        <v>4</v>
      </c>
      <c r="U6594" s="2">
        <f>Table1[[#This Row],[Selling Price]]*Table1[[#This Row],[Quantity]]</f>
        <v>256.48</v>
      </c>
      <c r="V6594" s="4">
        <v>0</v>
      </c>
      <c r="W6594">
        <v>244</v>
      </c>
      <c r="X6594" t="s">
        <v>36</v>
      </c>
      <c r="Y6594" t="s">
        <v>52</v>
      </c>
      <c r="Z6594" s="2">
        <v>18.273664319634051</v>
      </c>
    </row>
    <row r="6595" spans="1:26" x14ac:dyDescent="0.35">
      <c r="A6595" t="s">
        <v>850</v>
      </c>
      <c r="B6595" t="s">
        <v>851</v>
      </c>
      <c r="C6595" t="s">
        <v>39</v>
      </c>
      <c r="D6595" t="s">
        <v>46</v>
      </c>
      <c r="E6595" t="s">
        <v>91</v>
      </c>
      <c r="F6595" t="s">
        <v>2816</v>
      </c>
      <c r="G6595" t="s">
        <v>2817</v>
      </c>
      <c r="H6595" t="s">
        <v>32</v>
      </c>
      <c r="I6595" t="s">
        <v>6707</v>
      </c>
      <c r="J6595" s="1">
        <v>42286</v>
      </c>
      <c r="K6595" s="1">
        <v>42289</v>
      </c>
      <c r="L6595" t="s">
        <v>34</v>
      </c>
      <c r="M6595">
        <f>Table1[[#This Row],[Ship Date]]-Table1[[#This Row],[Order Date]]</f>
        <v>3</v>
      </c>
      <c r="N6595">
        <v>10</v>
      </c>
      <c r="O6595" t="s">
        <v>61</v>
      </c>
      <c r="P6595" s="3">
        <v>29.402999999999999</v>
      </c>
      <c r="Q6595" s="3">
        <v>20.60397910738633</v>
      </c>
      <c r="R6595" s="3">
        <f>(Table1[[#This Row],[Selling Price]]-Table1[[#This Row],[Cost Price]])</f>
        <v>8.7990208926136688</v>
      </c>
      <c r="S6595" s="12">
        <f>(Table1[[#This Row],[Profit]]/Table1[[#This Row],[Selling Price]])</f>
        <v>0.29925588860366864</v>
      </c>
      <c r="T6595">
        <v>3</v>
      </c>
      <c r="U6595" s="2">
        <f>Table1[[#This Row],[Selling Price]]*Table1[[#This Row],[Quantity]]</f>
        <v>88.209000000000003</v>
      </c>
      <c r="V6595" s="4">
        <v>0.1</v>
      </c>
      <c r="W6595">
        <v>282</v>
      </c>
      <c r="X6595" t="s">
        <v>36</v>
      </c>
      <c r="Y6595" t="s">
        <v>52</v>
      </c>
      <c r="Z6595" s="2">
        <v>16.798312817065881</v>
      </c>
    </row>
    <row r="6596" spans="1:26" x14ac:dyDescent="0.35">
      <c r="A6596" t="s">
        <v>850</v>
      </c>
      <c r="B6596" t="s">
        <v>851</v>
      </c>
      <c r="C6596" t="s">
        <v>45</v>
      </c>
      <c r="D6596" t="s">
        <v>46</v>
      </c>
      <c r="E6596" t="s">
        <v>102</v>
      </c>
      <c r="F6596" t="s">
        <v>2954</v>
      </c>
      <c r="G6596" t="s">
        <v>2955</v>
      </c>
      <c r="H6596" t="s">
        <v>32</v>
      </c>
      <c r="I6596" t="s">
        <v>6769</v>
      </c>
      <c r="J6596" s="1">
        <v>42981</v>
      </c>
      <c r="K6596" s="1">
        <v>42984</v>
      </c>
      <c r="L6596" t="s">
        <v>34</v>
      </c>
      <c r="M6596">
        <f>Table1[[#This Row],[Ship Date]]-Table1[[#This Row],[Order Date]]</f>
        <v>3</v>
      </c>
      <c r="N6596">
        <v>9</v>
      </c>
      <c r="O6596" t="s">
        <v>61</v>
      </c>
      <c r="P6596" s="3">
        <v>419.4</v>
      </c>
      <c r="Q6596" s="3">
        <v>276.98548229422011</v>
      </c>
      <c r="R6596" s="3">
        <f>(Table1[[#This Row],[Selling Price]]-Table1[[#This Row],[Cost Price]])</f>
        <v>142.41451770577987</v>
      </c>
      <c r="S6596" s="12">
        <f>(Table1[[#This Row],[Profit]]/Table1[[#This Row],[Selling Price]])</f>
        <v>0.33956728112966111</v>
      </c>
      <c r="T6596">
        <v>4</v>
      </c>
      <c r="U6596" s="2">
        <f>Table1[[#This Row],[Selling Price]]*Table1[[#This Row],[Quantity]]</f>
        <v>1677.6</v>
      </c>
      <c r="V6596" s="4">
        <v>0</v>
      </c>
      <c r="W6596">
        <v>148</v>
      </c>
      <c r="X6596" t="s">
        <v>36</v>
      </c>
      <c r="Y6596" t="s">
        <v>36</v>
      </c>
      <c r="Z6596" s="2">
        <v>154.33502113907909</v>
      </c>
    </row>
    <row r="6597" spans="1:26" x14ac:dyDescent="0.35">
      <c r="A6597" t="s">
        <v>850</v>
      </c>
      <c r="B6597" t="s">
        <v>851</v>
      </c>
      <c r="C6597" t="s">
        <v>55</v>
      </c>
      <c r="D6597" t="s">
        <v>46</v>
      </c>
      <c r="E6597" t="s">
        <v>102</v>
      </c>
      <c r="F6597" t="s">
        <v>2987</v>
      </c>
      <c r="G6597" t="s">
        <v>2988</v>
      </c>
      <c r="H6597" t="s">
        <v>32</v>
      </c>
      <c r="I6597" t="s">
        <v>6854</v>
      </c>
      <c r="J6597" s="1">
        <v>42929</v>
      </c>
      <c r="K6597" s="1">
        <v>42933</v>
      </c>
      <c r="L6597" t="s">
        <v>60</v>
      </c>
      <c r="M6597">
        <f>Table1[[#This Row],[Ship Date]]-Table1[[#This Row],[Order Date]]</f>
        <v>4</v>
      </c>
      <c r="N6597">
        <v>7</v>
      </c>
      <c r="O6597" t="s">
        <v>51</v>
      </c>
      <c r="P6597" s="3">
        <v>13.56</v>
      </c>
      <c r="Q6597" s="3">
        <v>10.004325839062719</v>
      </c>
      <c r="R6597" s="3">
        <f>(Table1[[#This Row],[Selling Price]]-Table1[[#This Row],[Cost Price]])</f>
        <v>3.5556741609372811</v>
      </c>
      <c r="S6597" s="12">
        <f>(Table1[[#This Row],[Profit]]/Table1[[#This Row],[Selling Price]])</f>
        <v>0.26221785847620066</v>
      </c>
      <c r="T6597">
        <v>2</v>
      </c>
      <c r="U6597" s="2">
        <f>Table1[[#This Row],[Selling Price]]*Table1[[#This Row],[Quantity]]</f>
        <v>27.12</v>
      </c>
      <c r="V6597" s="4">
        <v>0</v>
      </c>
      <c r="W6597">
        <v>264</v>
      </c>
      <c r="X6597" t="s">
        <v>36</v>
      </c>
      <c r="Y6597" t="s">
        <v>52</v>
      </c>
      <c r="Z6597" s="2">
        <v>17.27828753088685</v>
      </c>
    </row>
    <row r="6598" spans="1:26" x14ac:dyDescent="0.35">
      <c r="A6598" t="s">
        <v>850</v>
      </c>
      <c r="B6598" t="s">
        <v>851</v>
      </c>
      <c r="C6598" t="s">
        <v>64</v>
      </c>
      <c r="D6598" t="s">
        <v>46</v>
      </c>
      <c r="E6598" t="s">
        <v>65</v>
      </c>
      <c r="F6598" t="s">
        <v>1185</v>
      </c>
      <c r="G6598" t="s">
        <v>1186</v>
      </c>
      <c r="H6598" t="s">
        <v>32</v>
      </c>
      <c r="I6598" t="s">
        <v>6869</v>
      </c>
      <c r="J6598" s="1">
        <v>42368</v>
      </c>
      <c r="K6598" s="1">
        <v>42372</v>
      </c>
      <c r="L6598" t="s">
        <v>60</v>
      </c>
      <c r="M6598">
        <f>Table1[[#This Row],[Ship Date]]-Table1[[#This Row],[Order Date]]</f>
        <v>4</v>
      </c>
      <c r="N6598">
        <v>12</v>
      </c>
      <c r="O6598" t="s">
        <v>35</v>
      </c>
      <c r="P6598" s="3">
        <v>74.94</v>
      </c>
      <c r="Q6598" s="3">
        <v>58.565531683704961</v>
      </c>
      <c r="R6598" s="3">
        <f>(Table1[[#This Row],[Selling Price]]-Table1[[#This Row],[Cost Price]])</f>
        <v>16.374468316295037</v>
      </c>
      <c r="S6598" s="12">
        <f>(Table1[[#This Row],[Profit]]/Table1[[#This Row],[Selling Price]])</f>
        <v>0.21850104505330981</v>
      </c>
      <c r="T6598">
        <v>3</v>
      </c>
      <c r="U6598" s="2">
        <f>Table1[[#This Row],[Selling Price]]*Table1[[#This Row],[Quantity]]</f>
        <v>224.82</v>
      </c>
      <c r="V6598" s="4">
        <v>0</v>
      </c>
      <c r="W6598">
        <v>169</v>
      </c>
      <c r="X6598" t="s">
        <v>36</v>
      </c>
      <c r="Y6598" t="s">
        <v>52</v>
      </c>
      <c r="Z6598" s="2">
        <v>30.355239921085559</v>
      </c>
    </row>
    <row r="6599" spans="1:26" x14ac:dyDescent="0.35">
      <c r="A6599" t="s">
        <v>850</v>
      </c>
      <c r="B6599" t="s">
        <v>851</v>
      </c>
      <c r="C6599" t="s">
        <v>64</v>
      </c>
      <c r="D6599" t="s">
        <v>46</v>
      </c>
      <c r="E6599" t="s">
        <v>102</v>
      </c>
      <c r="F6599" t="s">
        <v>3201</v>
      </c>
      <c r="G6599" t="s">
        <v>3202</v>
      </c>
      <c r="H6599" t="s">
        <v>32</v>
      </c>
      <c r="I6599" t="s">
        <v>6890</v>
      </c>
      <c r="J6599" s="1">
        <v>42874</v>
      </c>
      <c r="K6599" s="1">
        <v>42879</v>
      </c>
      <c r="L6599" t="s">
        <v>34</v>
      </c>
      <c r="M6599">
        <f>Table1[[#This Row],[Ship Date]]-Table1[[#This Row],[Order Date]]</f>
        <v>5</v>
      </c>
      <c r="N6599">
        <v>5</v>
      </c>
      <c r="O6599" t="s">
        <v>51</v>
      </c>
      <c r="P6599" s="3">
        <v>27.888000000000002</v>
      </c>
      <c r="Q6599" s="3">
        <v>22.733382071166609</v>
      </c>
      <c r="R6599" s="3">
        <f>(Table1[[#This Row],[Selling Price]]-Table1[[#This Row],[Cost Price]])</f>
        <v>5.1546179288333924</v>
      </c>
      <c r="S6599" s="12">
        <f>(Table1[[#This Row],[Profit]]/Table1[[#This Row],[Selling Price]])</f>
        <v>0.18483282877342916</v>
      </c>
      <c r="T6599">
        <v>7</v>
      </c>
      <c r="U6599" s="2">
        <f>Table1[[#This Row],[Selling Price]]*Table1[[#This Row],[Quantity]]</f>
        <v>195.21600000000001</v>
      </c>
      <c r="V6599" s="4">
        <v>0.2</v>
      </c>
      <c r="W6599">
        <v>416</v>
      </c>
      <c r="X6599" t="s">
        <v>36</v>
      </c>
      <c r="Y6599" t="s">
        <v>52</v>
      </c>
      <c r="Z6599" s="2">
        <v>11.61449359328987</v>
      </c>
    </row>
    <row r="6600" spans="1:26" x14ac:dyDescent="0.35">
      <c r="A6600" t="s">
        <v>850</v>
      </c>
      <c r="B6600" t="s">
        <v>851</v>
      </c>
      <c r="C6600" t="s">
        <v>39</v>
      </c>
      <c r="D6600" t="s">
        <v>46</v>
      </c>
      <c r="E6600" t="s">
        <v>65</v>
      </c>
      <c r="F6600" t="s">
        <v>364</v>
      </c>
      <c r="G6600" t="s">
        <v>365</v>
      </c>
      <c r="H6600" t="s">
        <v>32</v>
      </c>
      <c r="I6600" t="s">
        <v>6955</v>
      </c>
      <c r="J6600" s="1">
        <v>42845</v>
      </c>
      <c r="K6600" s="1">
        <v>42848</v>
      </c>
      <c r="L6600" t="s">
        <v>199</v>
      </c>
      <c r="M6600">
        <f>Table1[[#This Row],[Ship Date]]-Table1[[#This Row],[Order Date]]</f>
        <v>3</v>
      </c>
      <c r="N6600">
        <v>4</v>
      </c>
      <c r="O6600" t="s">
        <v>106</v>
      </c>
      <c r="P6600" s="3">
        <v>51.335999999999999</v>
      </c>
      <c r="Q6600" s="3">
        <v>36.659346983247758</v>
      </c>
      <c r="R6600" s="3">
        <f>(Table1[[#This Row],[Selling Price]]-Table1[[#This Row],[Cost Price]])</f>
        <v>14.67665301675224</v>
      </c>
      <c r="S6600" s="12">
        <f>(Table1[[#This Row],[Profit]]/Table1[[#This Row],[Selling Price]])</f>
        <v>0.28589397336668693</v>
      </c>
      <c r="T6600">
        <v>3</v>
      </c>
      <c r="U6600" s="2">
        <f>Table1[[#This Row],[Selling Price]]*Table1[[#This Row],[Quantity]]</f>
        <v>154.00799999999998</v>
      </c>
      <c r="V6600" s="4">
        <v>0.2</v>
      </c>
      <c r="W6600">
        <v>114</v>
      </c>
      <c r="X6600" t="s">
        <v>36</v>
      </c>
      <c r="Y6600" t="s">
        <v>36</v>
      </c>
      <c r="Z6600" s="2">
        <v>48.657744571650667</v>
      </c>
    </row>
    <row r="6601" spans="1:26" x14ac:dyDescent="0.35">
      <c r="A6601" t="s">
        <v>850</v>
      </c>
      <c r="B6601" t="s">
        <v>851</v>
      </c>
      <c r="C6601" t="s">
        <v>55</v>
      </c>
      <c r="D6601" t="s">
        <v>46</v>
      </c>
      <c r="E6601" t="s">
        <v>102</v>
      </c>
      <c r="F6601" t="s">
        <v>2103</v>
      </c>
      <c r="G6601" t="s">
        <v>2104</v>
      </c>
      <c r="H6601" t="s">
        <v>32</v>
      </c>
      <c r="I6601" t="s">
        <v>7023</v>
      </c>
      <c r="J6601" s="1">
        <v>41946</v>
      </c>
      <c r="K6601" s="1">
        <v>41951</v>
      </c>
      <c r="L6601" t="s">
        <v>60</v>
      </c>
      <c r="M6601">
        <f>Table1[[#This Row],[Ship Date]]-Table1[[#This Row],[Order Date]]</f>
        <v>5</v>
      </c>
      <c r="N6601">
        <v>11</v>
      </c>
      <c r="O6601" t="s">
        <v>35</v>
      </c>
      <c r="P6601" s="3">
        <v>143.85599999999999</v>
      </c>
      <c r="Q6601" s="3">
        <v>95.213162140718723</v>
      </c>
      <c r="R6601" s="3">
        <f>(Table1[[#This Row],[Selling Price]]-Table1[[#This Row],[Cost Price]])</f>
        <v>48.642837859281272</v>
      </c>
      <c r="S6601" s="12">
        <f>(Table1[[#This Row],[Profit]]/Table1[[#This Row],[Selling Price]])</f>
        <v>0.33813562075465237</v>
      </c>
      <c r="T6601">
        <v>9</v>
      </c>
      <c r="U6601" s="2">
        <f>Table1[[#This Row],[Selling Price]]*Table1[[#This Row],[Quantity]]</f>
        <v>1294.704</v>
      </c>
      <c r="V6601" s="4">
        <v>0.2</v>
      </c>
      <c r="W6601">
        <v>182</v>
      </c>
      <c r="X6601" t="s">
        <v>36</v>
      </c>
      <c r="Y6601" t="s">
        <v>68</v>
      </c>
      <c r="Z6601" s="2">
        <v>48.189270127576847</v>
      </c>
    </row>
    <row r="6602" spans="1:26" x14ac:dyDescent="0.35">
      <c r="A6602" t="s">
        <v>850</v>
      </c>
      <c r="B6602" t="s">
        <v>851</v>
      </c>
      <c r="C6602" t="s">
        <v>27</v>
      </c>
      <c r="D6602" t="s">
        <v>46</v>
      </c>
      <c r="E6602" t="s">
        <v>86</v>
      </c>
      <c r="F6602" t="s">
        <v>289</v>
      </c>
      <c r="G6602" t="s">
        <v>290</v>
      </c>
      <c r="H6602" t="s">
        <v>32</v>
      </c>
      <c r="I6602" t="s">
        <v>7043</v>
      </c>
      <c r="J6602" s="1">
        <v>41933</v>
      </c>
      <c r="K6602" s="1">
        <v>41938</v>
      </c>
      <c r="L6602" t="s">
        <v>60</v>
      </c>
      <c r="M6602">
        <f>Table1[[#This Row],[Ship Date]]-Table1[[#This Row],[Order Date]]</f>
        <v>5</v>
      </c>
      <c r="N6602">
        <v>10</v>
      </c>
      <c r="O6602" t="s">
        <v>61</v>
      </c>
      <c r="P6602" s="3">
        <v>36.36</v>
      </c>
      <c r="Q6602" s="3">
        <v>24.2032475895987</v>
      </c>
      <c r="R6602" s="3">
        <f>(Table1[[#This Row],[Selling Price]]-Table1[[#This Row],[Cost Price]])</f>
        <v>12.1567524104013</v>
      </c>
      <c r="S6602" s="12">
        <f>(Table1[[#This Row],[Profit]]/Table1[[#This Row],[Selling Price]])</f>
        <v>0.33434412569860561</v>
      </c>
      <c r="T6602">
        <v>3</v>
      </c>
      <c r="U6602" s="2">
        <f>Table1[[#This Row],[Selling Price]]*Table1[[#This Row],[Quantity]]</f>
        <v>109.08</v>
      </c>
      <c r="V6602" s="4">
        <v>0.2</v>
      </c>
      <c r="W6602">
        <v>408</v>
      </c>
      <c r="X6602" t="s">
        <v>36</v>
      </c>
      <c r="Y6602" t="s">
        <v>52</v>
      </c>
      <c r="Z6602" s="2">
        <v>33.081162011029782</v>
      </c>
    </row>
    <row r="6603" spans="1:26" x14ac:dyDescent="0.35">
      <c r="A6603" t="s">
        <v>850</v>
      </c>
      <c r="B6603" t="s">
        <v>851</v>
      </c>
      <c r="C6603" t="s">
        <v>55</v>
      </c>
      <c r="D6603" t="s">
        <v>46</v>
      </c>
      <c r="E6603" t="s">
        <v>102</v>
      </c>
      <c r="F6603" t="s">
        <v>522</v>
      </c>
      <c r="G6603" t="s">
        <v>1773</v>
      </c>
      <c r="H6603" t="s">
        <v>32</v>
      </c>
      <c r="I6603" t="s">
        <v>7055</v>
      </c>
      <c r="J6603" s="1">
        <v>43064</v>
      </c>
      <c r="K6603" s="1">
        <v>43068</v>
      </c>
      <c r="L6603" t="s">
        <v>34</v>
      </c>
      <c r="M6603">
        <f>Table1[[#This Row],[Ship Date]]-Table1[[#This Row],[Order Date]]</f>
        <v>4</v>
      </c>
      <c r="N6603">
        <v>11</v>
      </c>
      <c r="O6603" t="s">
        <v>35</v>
      </c>
      <c r="P6603" s="3">
        <v>34.08</v>
      </c>
      <c r="Q6603" s="3">
        <v>25.50851011312907</v>
      </c>
      <c r="R6603" s="3">
        <f>(Table1[[#This Row],[Selling Price]]-Table1[[#This Row],[Cost Price]])</f>
        <v>8.5714898868709284</v>
      </c>
      <c r="S6603" s="12">
        <f>(Table1[[#This Row],[Profit]]/Table1[[#This Row],[Selling Price]])</f>
        <v>0.25151085348799673</v>
      </c>
      <c r="T6603">
        <v>6</v>
      </c>
      <c r="U6603" s="2">
        <f>Table1[[#This Row],[Selling Price]]*Table1[[#This Row],[Quantity]]</f>
        <v>204.48</v>
      </c>
      <c r="V6603" s="4">
        <v>0</v>
      </c>
      <c r="W6603">
        <v>480</v>
      </c>
      <c r="X6603" t="s">
        <v>36</v>
      </c>
      <c r="Y6603" t="s">
        <v>68</v>
      </c>
      <c r="Z6603" s="2">
        <v>71.445003497426285</v>
      </c>
    </row>
    <row r="6604" spans="1:26" x14ac:dyDescent="0.35">
      <c r="A6604" t="s">
        <v>850</v>
      </c>
      <c r="B6604" t="s">
        <v>851</v>
      </c>
      <c r="C6604" t="s">
        <v>27</v>
      </c>
      <c r="D6604" t="s">
        <v>46</v>
      </c>
      <c r="E6604" t="s">
        <v>86</v>
      </c>
      <c r="F6604" t="s">
        <v>4344</v>
      </c>
      <c r="G6604" t="s">
        <v>4345</v>
      </c>
      <c r="H6604" t="s">
        <v>32</v>
      </c>
      <c r="I6604" t="s">
        <v>7160</v>
      </c>
      <c r="J6604" s="1">
        <v>42558</v>
      </c>
      <c r="K6604" s="1">
        <v>42564</v>
      </c>
      <c r="L6604" t="s">
        <v>60</v>
      </c>
      <c r="M6604">
        <f>Table1[[#This Row],[Ship Date]]-Table1[[#This Row],[Order Date]]</f>
        <v>6</v>
      </c>
      <c r="N6604">
        <v>7</v>
      </c>
      <c r="O6604" t="s">
        <v>51</v>
      </c>
      <c r="P6604" s="3">
        <v>9.42</v>
      </c>
      <c r="Q6604" s="3">
        <v>6.5733977891158268</v>
      </c>
      <c r="R6604" s="3">
        <f>(Table1[[#This Row],[Selling Price]]-Table1[[#This Row],[Cost Price]])</f>
        <v>2.8466022108841731</v>
      </c>
      <c r="S6604" s="12">
        <f>(Table1[[#This Row],[Profit]]/Table1[[#This Row],[Selling Price]])</f>
        <v>0.30218707121912664</v>
      </c>
      <c r="T6604">
        <v>5</v>
      </c>
      <c r="U6604" s="2">
        <f>Table1[[#This Row],[Selling Price]]*Table1[[#This Row],[Quantity]]</f>
        <v>47.1</v>
      </c>
      <c r="V6604" s="4">
        <v>0.7</v>
      </c>
      <c r="W6604">
        <v>308</v>
      </c>
      <c r="X6604" t="s">
        <v>68</v>
      </c>
      <c r="Y6604" t="s">
        <v>52</v>
      </c>
      <c r="Z6604" s="2">
        <v>11.952934642648581</v>
      </c>
    </row>
    <row r="6605" spans="1:26" x14ac:dyDescent="0.35">
      <c r="A6605" t="s">
        <v>850</v>
      </c>
      <c r="B6605" t="s">
        <v>851</v>
      </c>
      <c r="C6605" t="s">
        <v>39</v>
      </c>
      <c r="D6605" t="s">
        <v>46</v>
      </c>
      <c r="E6605" t="s">
        <v>65</v>
      </c>
      <c r="F6605" t="s">
        <v>2928</v>
      </c>
      <c r="G6605" t="s">
        <v>2929</v>
      </c>
      <c r="H6605" t="s">
        <v>32</v>
      </c>
      <c r="I6605" t="s">
        <v>7175</v>
      </c>
      <c r="J6605" s="1">
        <v>43085</v>
      </c>
      <c r="K6605" s="1">
        <v>43090</v>
      </c>
      <c r="L6605" t="s">
        <v>34</v>
      </c>
      <c r="M6605">
        <f>Table1[[#This Row],[Ship Date]]-Table1[[#This Row],[Order Date]]</f>
        <v>5</v>
      </c>
      <c r="N6605">
        <v>12</v>
      </c>
      <c r="O6605" t="s">
        <v>35</v>
      </c>
      <c r="P6605" s="3">
        <v>158.9</v>
      </c>
      <c r="Q6605" s="3">
        <v>119.3760878990616</v>
      </c>
      <c r="R6605" s="3">
        <f>(Table1[[#This Row],[Selling Price]]-Table1[[#This Row],[Cost Price]])</f>
        <v>39.523912100938404</v>
      </c>
      <c r="S6605" s="12">
        <f>(Table1[[#This Row],[Profit]]/Table1[[#This Row],[Selling Price]])</f>
        <v>0.24873450032056893</v>
      </c>
      <c r="T6605">
        <v>5</v>
      </c>
      <c r="U6605" s="2">
        <f>Table1[[#This Row],[Selling Price]]*Table1[[#This Row],[Quantity]]</f>
        <v>794.5</v>
      </c>
      <c r="V6605" s="4">
        <v>0</v>
      </c>
      <c r="W6605">
        <v>103</v>
      </c>
      <c r="X6605" t="s">
        <v>36</v>
      </c>
      <c r="Y6605" t="s">
        <v>36</v>
      </c>
      <c r="Z6605" s="2">
        <v>67.863509369911014</v>
      </c>
    </row>
    <row r="6606" spans="1:26" x14ac:dyDescent="0.35">
      <c r="A6606" t="s">
        <v>850</v>
      </c>
      <c r="B6606" t="s">
        <v>851</v>
      </c>
      <c r="C6606" t="s">
        <v>55</v>
      </c>
      <c r="D6606" t="s">
        <v>46</v>
      </c>
      <c r="E6606" t="s">
        <v>65</v>
      </c>
      <c r="F6606" t="s">
        <v>5915</v>
      </c>
      <c r="G6606" t="s">
        <v>5916</v>
      </c>
      <c r="H6606" t="s">
        <v>32</v>
      </c>
      <c r="I6606" t="s">
        <v>7176</v>
      </c>
      <c r="J6606" s="1">
        <v>41932</v>
      </c>
      <c r="K6606" s="1">
        <v>41934</v>
      </c>
      <c r="L6606" t="s">
        <v>34</v>
      </c>
      <c r="M6606">
        <f>Table1[[#This Row],[Ship Date]]-Table1[[#This Row],[Order Date]]</f>
        <v>2</v>
      </c>
      <c r="N6606">
        <v>10</v>
      </c>
      <c r="O6606" t="s">
        <v>61</v>
      </c>
      <c r="P6606" s="3">
        <v>505.32</v>
      </c>
      <c r="Q6606" s="3">
        <v>353.87866218282352</v>
      </c>
      <c r="R6606" s="3">
        <f>(Table1[[#This Row],[Selling Price]]-Table1[[#This Row],[Cost Price]])</f>
        <v>151.44133781717647</v>
      </c>
      <c r="S6606" s="12">
        <f>(Table1[[#This Row],[Profit]]/Table1[[#This Row],[Selling Price]])</f>
        <v>0.29969393219578977</v>
      </c>
      <c r="T6606">
        <v>3</v>
      </c>
      <c r="U6606" s="2">
        <f>Table1[[#This Row],[Selling Price]]*Table1[[#This Row],[Quantity]]</f>
        <v>1515.96</v>
      </c>
      <c r="V6606" s="4">
        <v>0.2</v>
      </c>
      <c r="W6606">
        <v>480</v>
      </c>
      <c r="X6606" t="s">
        <v>36</v>
      </c>
      <c r="Y6606" t="s">
        <v>36</v>
      </c>
      <c r="Z6606" s="2">
        <v>488.66957084175658</v>
      </c>
    </row>
    <row r="6607" spans="1:26" x14ac:dyDescent="0.35">
      <c r="A6607" t="s">
        <v>850</v>
      </c>
      <c r="B6607" t="s">
        <v>851</v>
      </c>
      <c r="C6607" t="s">
        <v>55</v>
      </c>
      <c r="D6607" t="s">
        <v>46</v>
      </c>
      <c r="E6607" t="s">
        <v>75</v>
      </c>
      <c r="F6607" t="s">
        <v>4382</v>
      </c>
      <c r="G6607" t="s">
        <v>4383</v>
      </c>
      <c r="H6607" t="s">
        <v>32</v>
      </c>
      <c r="I6607" t="s">
        <v>7196</v>
      </c>
      <c r="J6607" s="1">
        <v>42937</v>
      </c>
      <c r="K6607" s="1">
        <v>42943</v>
      </c>
      <c r="L6607" t="s">
        <v>60</v>
      </c>
      <c r="M6607">
        <f>Table1[[#This Row],[Ship Date]]-Table1[[#This Row],[Order Date]]</f>
        <v>6</v>
      </c>
      <c r="N6607">
        <v>7</v>
      </c>
      <c r="O6607" t="s">
        <v>51</v>
      </c>
      <c r="P6607" s="3">
        <v>101.94</v>
      </c>
      <c r="Q6607" s="3">
        <v>78.459434911092771</v>
      </c>
      <c r="R6607" s="3">
        <f>(Table1[[#This Row],[Selling Price]]-Table1[[#This Row],[Cost Price]])</f>
        <v>23.480565088907227</v>
      </c>
      <c r="S6607" s="12">
        <f>(Table1[[#This Row],[Profit]]/Table1[[#This Row],[Selling Price]])</f>
        <v>0.23033711093689649</v>
      </c>
      <c r="T6607">
        <v>6</v>
      </c>
      <c r="U6607" s="2">
        <f>Table1[[#This Row],[Selling Price]]*Table1[[#This Row],[Quantity]]</f>
        <v>611.64</v>
      </c>
      <c r="V6607" s="4">
        <v>0</v>
      </c>
      <c r="W6607">
        <v>260</v>
      </c>
      <c r="X6607" t="s">
        <v>68</v>
      </c>
      <c r="Y6607" t="s">
        <v>68</v>
      </c>
      <c r="Z6607" s="2">
        <v>41.466275401423097</v>
      </c>
    </row>
    <row r="6608" spans="1:26" x14ac:dyDescent="0.35">
      <c r="A6608" t="s">
        <v>850</v>
      </c>
      <c r="B6608" t="s">
        <v>851</v>
      </c>
      <c r="C6608" t="s">
        <v>27</v>
      </c>
      <c r="D6608" t="s">
        <v>46</v>
      </c>
      <c r="E6608" t="s">
        <v>47</v>
      </c>
      <c r="F6608" t="s">
        <v>1930</v>
      </c>
      <c r="G6608" t="s">
        <v>1931</v>
      </c>
      <c r="H6608" t="s">
        <v>32</v>
      </c>
      <c r="I6608" t="s">
        <v>7197</v>
      </c>
      <c r="J6608" s="1">
        <v>41721</v>
      </c>
      <c r="K6608" s="1">
        <v>41724</v>
      </c>
      <c r="L6608" t="s">
        <v>199</v>
      </c>
      <c r="M6608">
        <f>Table1[[#This Row],[Ship Date]]-Table1[[#This Row],[Order Date]]</f>
        <v>3</v>
      </c>
      <c r="N6608">
        <v>3</v>
      </c>
      <c r="O6608" t="s">
        <v>106</v>
      </c>
      <c r="P6608" s="3">
        <v>9.9120000000000008</v>
      </c>
      <c r="Q6608" s="3">
        <v>6.6328392468995654</v>
      </c>
      <c r="R6608" s="3">
        <f>(Table1[[#This Row],[Selling Price]]-Table1[[#This Row],[Cost Price]])</f>
        <v>3.2791607531004354</v>
      </c>
      <c r="S6608" s="12">
        <f>(Table1[[#This Row],[Profit]]/Table1[[#This Row],[Selling Price]])</f>
        <v>0.33082735604322389</v>
      </c>
      <c r="T6608">
        <v>3</v>
      </c>
      <c r="U6608" s="2">
        <f>Table1[[#This Row],[Selling Price]]*Table1[[#This Row],[Quantity]]</f>
        <v>29.736000000000004</v>
      </c>
      <c r="V6608" s="4">
        <v>0.2</v>
      </c>
      <c r="W6608">
        <v>156</v>
      </c>
      <c r="X6608" t="s">
        <v>36</v>
      </c>
      <c r="Y6608" t="s">
        <v>52</v>
      </c>
      <c r="Z6608" s="2">
        <v>5.2559106875550654</v>
      </c>
    </row>
    <row r="6609" spans="1:26" x14ac:dyDescent="0.35">
      <c r="A6609" t="s">
        <v>850</v>
      </c>
      <c r="B6609" t="s">
        <v>851</v>
      </c>
      <c r="C6609" t="s">
        <v>27</v>
      </c>
      <c r="D6609" t="s">
        <v>46</v>
      </c>
      <c r="E6609" t="s">
        <v>86</v>
      </c>
      <c r="F6609" t="s">
        <v>3833</v>
      </c>
      <c r="G6609" t="s">
        <v>3834</v>
      </c>
      <c r="H6609" t="s">
        <v>32</v>
      </c>
      <c r="I6609" t="s">
        <v>7228</v>
      </c>
      <c r="J6609" s="1">
        <v>42224</v>
      </c>
      <c r="K6609" s="1">
        <v>42226</v>
      </c>
      <c r="L6609" t="s">
        <v>34</v>
      </c>
      <c r="M6609">
        <f>Table1[[#This Row],[Ship Date]]-Table1[[#This Row],[Order Date]]</f>
        <v>2</v>
      </c>
      <c r="N6609">
        <v>8</v>
      </c>
      <c r="O6609" t="s">
        <v>61</v>
      </c>
      <c r="P6609" s="3">
        <v>447.86</v>
      </c>
      <c r="Q6609" s="3">
        <v>294.61170297529071</v>
      </c>
      <c r="R6609" s="3">
        <f>(Table1[[#This Row],[Selling Price]]-Table1[[#This Row],[Cost Price]])</f>
        <v>153.2482970247093</v>
      </c>
      <c r="S6609" s="12">
        <f>(Table1[[#This Row],[Profit]]/Table1[[#This Row],[Selling Price]])</f>
        <v>0.34217902251754856</v>
      </c>
      <c r="T6609">
        <v>7</v>
      </c>
      <c r="U6609" s="2">
        <f>Table1[[#This Row],[Selling Price]]*Table1[[#This Row],[Quantity]]</f>
        <v>3135.02</v>
      </c>
      <c r="V6609" s="4">
        <v>0</v>
      </c>
      <c r="W6609">
        <v>469</v>
      </c>
      <c r="X6609" t="s">
        <v>36</v>
      </c>
      <c r="Y6609" t="s">
        <v>36</v>
      </c>
      <c r="Z6609" s="2">
        <v>198.4457506595806</v>
      </c>
    </row>
    <row r="6610" spans="1:26" x14ac:dyDescent="0.35">
      <c r="A6610" t="s">
        <v>850</v>
      </c>
      <c r="B6610" t="s">
        <v>851</v>
      </c>
      <c r="C6610" t="s">
        <v>45</v>
      </c>
      <c r="D6610" t="s">
        <v>46</v>
      </c>
      <c r="E6610" t="s">
        <v>86</v>
      </c>
      <c r="F6610" t="s">
        <v>4112</v>
      </c>
      <c r="G6610" t="s">
        <v>4113</v>
      </c>
      <c r="H6610" t="s">
        <v>32</v>
      </c>
      <c r="I6610" t="s">
        <v>7250</v>
      </c>
      <c r="J6610" s="1">
        <v>42958</v>
      </c>
      <c r="K6610" s="1">
        <v>42960</v>
      </c>
      <c r="L6610" t="s">
        <v>34</v>
      </c>
      <c r="M6610">
        <f>Table1[[#This Row],[Ship Date]]-Table1[[#This Row],[Order Date]]</f>
        <v>2</v>
      </c>
      <c r="N6610">
        <v>8</v>
      </c>
      <c r="O6610" t="s">
        <v>61</v>
      </c>
      <c r="P6610" s="3">
        <v>477.51</v>
      </c>
      <c r="Q6610" s="3">
        <v>326.3549120268392</v>
      </c>
      <c r="R6610" s="3">
        <f>(Table1[[#This Row],[Selling Price]]-Table1[[#This Row],[Cost Price]])</f>
        <v>151.15508797316079</v>
      </c>
      <c r="S6610" s="12">
        <f>(Table1[[#This Row],[Profit]]/Table1[[#This Row],[Selling Price]])</f>
        <v>0.31654852877041484</v>
      </c>
      <c r="T6610">
        <v>11</v>
      </c>
      <c r="U6610" s="2">
        <f>Table1[[#This Row],[Selling Price]]*Table1[[#This Row],[Quantity]]</f>
        <v>5252.61</v>
      </c>
      <c r="V6610" s="4">
        <v>0</v>
      </c>
      <c r="W6610">
        <v>239</v>
      </c>
      <c r="X6610" t="s">
        <v>36</v>
      </c>
      <c r="Y6610" t="s">
        <v>36</v>
      </c>
      <c r="Z6610" s="2">
        <v>148.07027726239869</v>
      </c>
    </row>
    <row r="6611" spans="1:26" x14ac:dyDescent="0.35">
      <c r="A6611" t="s">
        <v>850</v>
      </c>
      <c r="B6611" t="s">
        <v>851</v>
      </c>
      <c r="C6611" t="s">
        <v>55</v>
      </c>
      <c r="D6611" t="s">
        <v>46</v>
      </c>
      <c r="E6611" t="s">
        <v>102</v>
      </c>
      <c r="F6611" t="s">
        <v>932</v>
      </c>
      <c r="G6611" t="s">
        <v>933</v>
      </c>
      <c r="H6611" t="s">
        <v>32</v>
      </c>
      <c r="I6611" t="s">
        <v>7303</v>
      </c>
      <c r="J6611" s="1">
        <v>42941</v>
      </c>
      <c r="K6611" s="1">
        <v>42944</v>
      </c>
      <c r="L6611" t="s">
        <v>34</v>
      </c>
      <c r="M6611">
        <f>Table1[[#This Row],[Ship Date]]-Table1[[#This Row],[Order Date]]</f>
        <v>3</v>
      </c>
      <c r="N6611">
        <v>7</v>
      </c>
      <c r="O6611" t="s">
        <v>51</v>
      </c>
      <c r="P6611" s="3">
        <v>20.736000000000001</v>
      </c>
      <c r="Q6611" s="3">
        <v>16.299672991315941</v>
      </c>
      <c r="R6611" s="3">
        <f>(Table1[[#This Row],[Selling Price]]-Table1[[#This Row],[Cost Price]])</f>
        <v>4.43632700868406</v>
      </c>
      <c r="S6611" s="12">
        <f>(Table1[[#This Row],[Profit]]/Table1[[#This Row],[Selling Price]])</f>
        <v>0.21394323923051986</v>
      </c>
      <c r="T6611">
        <v>4</v>
      </c>
      <c r="U6611" s="2">
        <f>Table1[[#This Row],[Selling Price]]*Table1[[#This Row],[Quantity]]</f>
        <v>82.944000000000003</v>
      </c>
      <c r="V6611" s="4">
        <v>0.2</v>
      </c>
      <c r="W6611">
        <v>327</v>
      </c>
      <c r="X6611" t="s">
        <v>36</v>
      </c>
      <c r="Y6611" t="s">
        <v>52</v>
      </c>
      <c r="Z6611" s="2">
        <v>11.52951036006548</v>
      </c>
    </row>
    <row r="6612" spans="1:26" x14ac:dyDescent="0.35">
      <c r="A6612" t="s">
        <v>850</v>
      </c>
      <c r="B6612" t="s">
        <v>851</v>
      </c>
      <c r="C6612" t="s">
        <v>39</v>
      </c>
      <c r="D6612" t="s">
        <v>46</v>
      </c>
      <c r="E6612" t="s">
        <v>102</v>
      </c>
      <c r="F6612" t="s">
        <v>4375</v>
      </c>
      <c r="G6612" t="s">
        <v>4376</v>
      </c>
      <c r="H6612" t="s">
        <v>32</v>
      </c>
      <c r="I6612" t="s">
        <v>7317</v>
      </c>
      <c r="J6612" s="1">
        <v>41965</v>
      </c>
      <c r="K6612" s="1">
        <v>41968</v>
      </c>
      <c r="L6612" t="s">
        <v>199</v>
      </c>
      <c r="M6612">
        <f>Table1[[#This Row],[Ship Date]]-Table1[[#This Row],[Order Date]]</f>
        <v>3</v>
      </c>
      <c r="N6612">
        <v>11</v>
      </c>
      <c r="O6612" t="s">
        <v>35</v>
      </c>
      <c r="P6612" s="3">
        <v>9.9600000000000009</v>
      </c>
      <c r="Q6612" s="3">
        <v>8.3780433214458796</v>
      </c>
      <c r="R6612" s="3">
        <f>(Table1[[#This Row],[Selling Price]]-Table1[[#This Row],[Cost Price]])</f>
        <v>1.5819566785541213</v>
      </c>
      <c r="S6612" s="12">
        <f>(Table1[[#This Row],[Profit]]/Table1[[#This Row],[Selling Price]])</f>
        <v>0.15883099182270291</v>
      </c>
      <c r="T6612">
        <v>2</v>
      </c>
      <c r="U6612" s="2">
        <f>Table1[[#This Row],[Selling Price]]*Table1[[#This Row],[Quantity]]</f>
        <v>19.920000000000002</v>
      </c>
      <c r="V6612" s="4">
        <v>0</v>
      </c>
      <c r="W6612">
        <v>359</v>
      </c>
      <c r="X6612" t="s">
        <v>36</v>
      </c>
      <c r="Y6612" t="s">
        <v>52</v>
      </c>
      <c r="Z6612" s="2">
        <v>3.591129070362133</v>
      </c>
    </row>
    <row r="6613" spans="1:26" x14ac:dyDescent="0.35">
      <c r="A6613" t="s">
        <v>850</v>
      </c>
      <c r="B6613" t="s">
        <v>851</v>
      </c>
      <c r="C6613" t="s">
        <v>64</v>
      </c>
      <c r="D6613" t="s">
        <v>46</v>
      </c>
      <c r="E6613" t="s">
        <v>86</v>
      </c>
      <c r="F6613" t="s">
        <v>2068</v>
      </c>
      <c r="G6613" t="s">
        <v>2069</v>
      </c>
      <c r="H6613" t="s">
        <v>32</v>
      </c>
      <c r="I6613" t="s">
        <v>7397</v>
      </c>
      <c r="J6613" s="1">
        <v>42912</v>
      </c>
      <c r="K6613" s="1">
        <v>42916</v>
      </c>
      <c r="L6613" t="s">
        <v>60</v>
      </c>
      <c r="M6613">
        <f>Table1[[#This Row],[Ship Date]]-Table1[[#This Row],[Order Date]]</f>
        <v>4</v>
      </c>
      <c r="N6613">
        <v>6</v>
      </c>
      <c r="O6613" t="s">
        <v>51</v>
      </c>
      <c r="P6613" s="3">
        <v>102.36799999999999</v>
      </c>
      <c r="Q6613" s="3">
        <v>81.309529228842209</v>
      </c>
      <c r="R6613" s="3">
        <f>(Table1[[#This Row],[Selling Price]]-Table1[[#This Row],[Cost Price]])</f>
        <v>21.058470771157786</v>
      </c>
      <c r="S6613" s="12">
        <f>(Table1[[#This Row],[Profit]]/Table1[[#This Row],[Selling Price]])</f>
        <v>0.20571341406648355</v>
      </c>
      <c r="T6613">
        <v>2</v>
      </c>
      <c r="U6613" s="2">
        <f>Table1[[#This Row],[Selling Price]]*Table1[[#This Row],[Quantity]]</f>
        <v>204.73599999999999</v>
      </c>
      <c r="V6613" s="4">
        <v>0.2</v>
      </c>
      <c r="W6613">
        <v>134</v>
      </c>
      <c r="X6613" t="s">
        <v>36</v>
      </c>
      <c r="Y6613" t="s">
        <v>36</v>
      </c>
      <c r="Z6613" s="2">
        <v>175.5831825204225</v>
      </c>
    </row>
    <row r="6614" spans="1:26" x14ac:dyDescent="0.35">
      <c r="A6614" t="s">
        <v>850</v>
      </c>
      <c r="B6614" t="s">
        <v>851</v>
      </c>
      <c r="C6614" t="s">
        <v>55</v>
      </c>
      <c r="D6614" t="s">
        <v>46</v>
      </c>
      <c r="E6614" t="s">
        <v>75</v>
      </c>
      <c r="F6614" t="s">
        <v>3121</v>
      </c>
      <c r="G6614" t="s">
        <v>3122</v>
      </c>
      <c r="H6614" t="s">
        <v>32</v>
      </c>
      <c r="I6614" t="s">
        <v>7413</v>
      </c>
      <c r="J6614" s="1">
        <v>43049</v>
      </c>
      <c r="K6614" s="1">
        <v>43049</v>
      </c>
      <c r="L6614" t="s">
        <v>1118</v>
      </c>
      <c r="M6614">
        <f>Table1[[#This Row],[Ship Date]]-Table1[[#This Row],[Order Date]]</f>
        <v>0</v>
      </c>
      <c r="N6614">
        <v>11</v>
      </c>
      <c r="O6614" t="s">
        <v>35</v>
      </c>
      <c r="P6614" s="3">
        <v>7.8</v>
      </c>
      <c r="Q6614" s="3">
        <v>6.0727700906892483</v>
      </c>
      <c r="R6614" s="3">
        <f>(Table1[[#This Row],[Selling Price]]-Table1[[#This Row],[Cost Price]])</f>
        <v>1.7272299093107515</v>
      </c>
      <c r="S6614" s="12">
        <f>(Table1[[#This Row],[Profit]]/Table1[[#This Row],[Selling Price]])</f>
        <v>0.22143973196291686</v>
      </c>
      <c r="T6614">
        <v>3</v>
      </c>
      <c r="U6614" s="2">
        <f>Table1[[#This Row],[Selling Price]]*Table1[[#This Row],[Quantity]]</f>
        <v>23.4</v>
      </c>
      <c r="V6614" s="4">
        <v>0</v>
      </c>
      <c r="W6614">
        <v>361</v>
      </c>
      <c r="X6614" t="s">
        <v>36</v>
      </c>
      <c r="Y6614" t="s">
        <v>52</v>
      </c>
      <c r="Z6614" s="2">
        <v>1.8261799838278081</v>
      </c>
    </row>
    <row r="6615" spans="1:26" x14ac:dyDescent="0.35">
      <c r="A6615" t="s">
        <v>850</v>
      </c>
      <c r="B6615" t="s">
        <v>851</v>
      </c>
      <c r="C6615" t="s">
        <v>55</v>
      </c>
      <c r="D6615" t="s">
        <v>46</v>
      </c>
      <c r="E6615" t="s">
        <v>91</v>
      </c>
      <c r="F6615" t="s">
        <v>2064</v>
      </c>
      <c r="G6615" t="s">
        <v>2065</v>
      </c>
      <c r="H6615" t="s">
        <v>32</v>
      </c>
      <c r="I6615" t="s">
        <v>7429</v>
      </c>
      <c r="J6615" s="1">
        <v>42316</v>
      </c>
      <c r="K6615" s="1">
        <v>42321</v>
      </c>
      <c r="L6615" t="s">
        <v>34</v>
      </c>
      <c r="M6615">
        <f>Table1[[#This Row],[Ship Date]]-Table1[[#This Row],[Order Date]]</f>
        <v>5</v>
      </c>
      <c r="N6615">
        <v>11</v>
      </c>
      <c r="O6615" t="s">
        <v>35</v>
      </c>
      <c r="P6615" s="3">
        <v>44.43</v>
      </c>
      <c r="Q6615" s="3">
        <v>37.562977226418717</v>
      </c>
      <c r="R6615" s="3">
        <f>(Table1[[#This Row],[Selling Price]]-Table1[[#This Row],[Cost Price]])</f>
        <v>6.867022773581283</v>
      </c>
      <c r="S6615" s="12">
        <f>(Table1[[#This Row],[Profit]]/Table1[[#This Row],[Selling Price]])</f>
        <v>0.15455824383482519</v>
      </c>
      <c r="T6615">
        <v>3</v>
      </c>
      <c r="U6615" s="2">
        <f>Table1[[#This Row],[Selling Price]]*Table1[[#This Row],[Quantity]]</f>
        <v>133.29</v>
      </c>
      <c r="V6615" s="4">
        <v>0</v>
      </c>
      <c r="W6615">
        <v>266</v>
      </c>
      <c r="X6615" t="s">
        <v>36</v>
      </c>
      <c r="Y6615" t="s">
        <v>52</v>
      </c>
      <c r="Z6615" s="2">
        <v>17.33466056777576</v>
      </c>
    </row>
    <row r="6616" spans="1:26" x14ac:dyDescent="0.35">
      <c r="A6616" t="s">
        <v>850</v>
      </c>
      <c r="B6616" t="s">
        <v>851</v>
      </c>
      <c r="C6616" t="s">
        <v>27</v>
      </c>
      <c r="D6616" t="s">
        <v>46</v>
      </c>
      <c r="E6616" t="s">
        <v>86</v>
      </c>
      <c r="F6616" t="s">
        <v>4112</v>
      </c>
      <c r="G6616" t="s">
        <v>4113</v>
      </c>
      <c r="H6616" t="s">
        <v>32</v>
      </c>
      <c r="I6616" t="s">
        <v>7435</v>
      </c>
      <c r="J6616" s="1">
        <v>41870</v>
      </c>
      <c r="K6616" s="1">
        <v>41872</v>
      </c>
      <c r="L6616" t="s">
        <v>34</v>
      </c>
      <c r="M6616">
        <f>Table1[[#This Row],[Ship Date]]-Table1[[#This Row],[Order Date]]</f>
        <v>2</v>
      </c>
      <c r="N6616">
        <v>8</v>
      </c>
      <c r="O6616" t="s">
        <v>61</v>
      </c>
      <c r="P6616" s="3">
        <v>69.456000000000003</v>
      </c>
      <c r="Q6616" s="3">
        <v>47.690820147063782</v>
      </c>
      <c r="R6616" s="3">
        <f>(Table1[[#This Row],[Selling Price]]-Table1[[#This Row],[Cost Price]])</f>
        <v>21.765179852936221</v>
      </c>
      <c r="S6616" s="12">
        <f>(Table1[[#This Row],[Profit]]/Table1[[#This Row],[Selling Price]])</f>
        <v>0.31336644570571615</v>
      </c>
      <c r="T6616">
        <v>2</v>
      </c>
      <c r="U6616" s="2">
        <f>Table1[[#This Row],[Selling Price]]*Table1[[#This Row],[Quantity]]</f>
        <v>138.91200000000001</v>
      </c>
      <c r="V6616" s="4">
        <v>0.2</v>
      </c>
      <c r="W6616">
        <v>346</v>
      </c>
      <c r="X6616" t="s">
        <v>36</v>
      </c>
      <c r="Y6616" t="s">
        <v>36</v>
      </c>
      <c r="Z6616" s="2">
        <v>148.07027726239869</v>
      </c>
    </row>
    <row r="6617" spans="1:26" x14ac:dyDescent="0.35">
      <c r="A6617" t="s">
        <v>850</v>
      </c>
      <c r="B6617" t="s">
        <v>851</v>
      </c>
      <c r="C6617" t="s">
        <v>27</v>
      </c>
      <c r="D6617" t="s">
        <v>46</v>
      </c>
      <c r="E6617" t="s">
        <v>75</v>
      </c>
      <c r="F6617" t="s">
        <v>1562</v>
      </c>
      <c r="G6617" t="s">
        <v>1563</v>
      </c>
      <c r="H6617" t="s">
        <v>32</v>
      </c>
      <c r="I6617" t="s">
        <v>7476</v>
      </c>
      <c r="J6617" s="1">
        <v>42615</v>
      </c>
      <c r="K6617" s="1">
        <v>42619</v>
      </c>
      <c r="L6617" t="s">
        <v>60</v>
      </c>
      <c r="M6617">
        <f>Table1[[#This Row],[Ship Date]]-Table1[[#This Row],[Order Date]]</f>
        <v>4</v>
      </c>
      <c r="N6617">
        <v>9</v>
      </c>
      <c r="O6617" t="s">
        <v>61</v>
      </c>
      <c r="P6617" s="3">
        <v>19.456</v>
      </c>
      <c r="Q6617" s="3">
        <v>16.185249954114461</v>
      </c>
      <c r="R6617" s="3">
        <f>(Table1[[#This Row],[Selling Price]]-Table1[[#This Row],[Cost Price]])</f>
        <v>3.2707500458855385</v>
      </c>
      <c r="S6617" s="12">
        <f>(Table1[[#This Row],[Profit]]/Table1[[#This Row],[Selling Price]])</f>
        <v>0.16811009693079454</v>
      </c>
      <c r="T6617">
        <v>4</v>
      </c>
      <c r="U6617" s="2">
        <f>Table1[[#This Row],[Selling Price]]*Table1[[#This Row],[Quantity]]</f>
        <v>77.823999999999998</v>
      </c>
      <c r="V6617" s="4">
        <v>0.2</v>
      </c>
      <c r="W6617">
        <v>146</v>
      </c>
      <c r="X6617" t="s">
        <v>36</v>
      </c>
      <c r="Y6617" t="s">
        <v>52</v>
      </c>
      <c r="Z6617" s="2">
        <v>3.952779410322143</v>
      </c>
    </row>
    <row r="6618" spans="1:26" x14ac:dyDescent="0.35">
      <c r="A6618" t="s">
        <v>850</v>
      </c>
      <c r="B6618" t="s">
        <v>851</v>
      </c>
      <c r="C6618" t="s">
        <v>55</v>
      </c>
      <c r="D6618" t="s">
        <v>46</v>
      </c>
      <c r="E6618" t="s">
        <v>86</v>
      </c>
      <c r="F6618" t="s">
        <v>2608</v>
      </c>
      <c r="G6618" t="s">
        <v>2609</v>
      </c>
      <c r="H6618" t="s">
        <v>32</v>
      </c>
      <c r="I6618" t="s">
        <v>7484</v>
      </c>
      <c r="J6618" s="1">
        <v>42601</v>
      </c>
      <c r="K6618" s="1">
        <v>42602</v>
      </c>
      <c r="L6618" t="s">
        <v>199</v>
      </c>
      <c r="M6618">
        <f>Table1[[#This Row],[Ship Date]]-Table1[[#This Row],[Order Date]]</f>
        <v>1</v>
      </c>
      <c r="N6618">
        <v>8</v>
      </c>
      <c r="O6618" t="s">
        <v>61</v>
      </c>
      <c r="P6618" s="3">
        <v>25.32</v>
      </c>
      <c r="Q6618" s="3">
        <v>20.213620546176031</v>
      </c>
      <c r="R6618" s="3">
        <f>(Table1[[#This Row],[Selling Price]]-Table1[[#This Row],[Cost Price]])</f>
        <v>5.1063794538239691</v>
      </c>
      <c r="S6618" s="12">
        <f>(Table1[[#This Row],[Profit]]/Table1[[#This Row],[Selling Price]])</f>
        <v>0.2016737541004727</v>
      </c>
      <c r="T6618">
        <v>5</v>
      </c>
      <c r="U6618" s="2">
        <f>Table1[[#This Row],[Selling Price]]*Table1[[#This Row],[Quantity]]</f>
        <v>126.6</v>
      </c>
      <c r="V6618" s="4">
        <v>0.2</v>
      </c>
      <c r="W6618">
        <v>196</v>
      </c>
      <c r="X6618" t="s">
        <v>36</v>
      </c>
      <c r="Y6618" t="s">
        <v>52</v>
      </c>
      <c r="Z6618" s="2">
        <v>11.14511507343015</v>
      </c>
    </row>
    <row r="6619" spans="1:26" x14ac:dyDescent="0.35">
      <c r="A6619" t="s">
        <v>850</v>
      </c>
      <c r="B6619" t="s">
        <v>851</v>
      </c>
      <c r="C6619" t="s">
        <v>64</v>
      </c>
      <c r="D6619" t="s">
        <v>46</v>
      </c>
      <c r="E6619" t="s">
        <v>102</v>
      </c>
      <c r="F6619" t="s">
        <v>2615</v>
      </c>
      <c r="G6619" t="s">
        <v>2616</v>
      </c>
      <c r="H6619" t="s">
        <v>32</v>
      </c>
      <c r="I6619" t="s">
        <v>7550</v>
      </c>
      <c r="J6619" s="1">
        <v>42274</v>
      </c>
      <c r="K6619" s="1">
        <v>42277</v>
      </c>
      <c r="L6619" t="s">
        <v>34</v>
      </c>
      <c r="M6619">
        <f>Table1[[#This Row],[Ship Date]]-Table1[[#This Row],[Order Date]]</f>
        <v>3</v>
      </c>
      <c r="N6619">
        <v>9</v>
      </c>
      <c r="O6619" t="s">
        <v>61</v>
      </c>
      <c r="P6619" s="3">
        <v>25.92</v>
      </c>
      <c r="Q6619" s="3">
        <v>21.89774029420386</v>
      </c>
      <c r="R6619" s="3">
        <f>(Table1[[#This Row],[Selling Price]]-Table1[[#This Row],[Cost Price]])</f>
        <v>4.0222597057961416</v>
      </c>
      <c r="S6619" s="12">
        <f>(Table1[[#This Row],[Profit]]/Table1[[#This Row],[Selling Price]])</f>
        <v>0.15517977260015978</v>
      </c>
      <c r="T6619">
        <v>4</v>
      </c>
      <c r="U6619" s="2">
        <f>Table1[[#This Row],[Selling Price]]*Table1[[#This Row],[Quantity]]</f>
        <v>103.68</v>
      </c>
      <c r="V6619" s="4">
        <v>0</v>
      </c>
      <c r="W6619">
        <v>485</v>
      </c>
      <c r="X6619" t="s">
        <v>36</v>
      </c>
      <c r="Y6619" t="s">
        <v>52</v>
      </c>
      <c r="Z6619" s="2">
        <v>9.7230852246452262</v>
      </c>
    </row>
    <row r="6620" spans="1:26" x14ac:dyDescent="0.35">
      <c r="A6620" t="s">
        <v>850</v>
      </c>
      <c r="B6620" t="s">
        <v>851</v>
      </c>
      <c r="C6620" t="s">
        <v>39</v>
      </c>
      <c r="D6620" t="s">
        <v>46</v>
      </c>
      <c r="E6620" t="s">
        <v>270</v>
      </c>
      <c r="F6620" t="s">
        <v>6158</v>
      </c>
      <c r="G6620" t="s">
        <v>6159</v>
      </c>
      <c r="H6620" t="s">
        <v>32</v>
      </c>
      <c r="I6620" t="s">
        <v>7602</v>
      </c>
      <c r="J6620" s="1">
        <v>41763</v>
      </c>
      <c r="K6620" s="1">
        <v>41764</v>
      </c>
      <c r="L6620" t="s">
        <v>199</v>
      </c>
      <c r="M6620">
        <f>Table1[[#This Row],[Ship Date]]-Table1[[#This Row],[Order Date]]</f>
        <v>1</v>
      </c>
      <c r="N6620">
        <v>5</v>
      </c>
      <c r="O6620" t="s">
        <v>51</v>
      </c>
      <c r="P6620" s="3">
        <v>5.4720000000000004</v>
      </c>
      <c r="Q6620" s="3">
        <v>4.2655316251183724</v>
      </c>
      <c r="R6620" s="3">
        <f>(Table1[[#This Row],[Selling Price]]-Table1[[#This Row],[Cost Price]])</f>
        <v>1.2064683748816281</v>
      </c>
      <c r="S6620" s="12">
        <f>(Table1[[#This Row],[Profit]]/Table1[[#This Row],[Selling Price]])</f>
        <v>0.22048033166696418</v>
      </c>
      <c r="T6620">
        <v>6</v>
      </c>
      <c r="U6620" s="2">
        <f>Table1[[#This Row],[Selling Price]]*Table1[[#This Row],[Quantity]]</f>
        <v>32.832000000000001</v>
      </c>
      <c r="V6620" s="4">
        <v>0.2</v>
      </c>
      <c r="W6620">
        <v>411</v>
      </c>
      <c r="X6620" t="s">
        <v>36</v>
      </c>
      <c r="Y6620" t="s">
        <v>52</v>
      </c>
      <c r="Z6620" s="2">
        <v>2.1749813792306361</v>
      </c>
    </row>
    <row r="6621" spans="1:26" x14ac:dyDescent="0.35">
      <c r="A6621" t="s">
        <v>850</v>
      </c>
      <c r="B6621" t="s">
        <v>851</v>
      </c>
      <c r="C6621" t="s">
        <v>39</v>
      </c>
      <c r="D6621" t="s">
        <v>46</v>
      </c>
      <c r="E6621" t="s">
        <v>102</v>
      </c>
      <c r="F6621" t="s">
        <v>3201</v>
      </c>
      <c r="G6621" t="s">
        <v>3202</v>
      </c>
      <c r="H6621" t="s">
        <v>32</v>
      </c>
      <c r="I6621" t="s">
        <v>7655</v>
      </c>
      <c r="J6621" s="1">
        <v>41832</v>
      </c>
      <c r="K6621" s="1">
        <v>41835</v>
      </c>
      <c r="L6621" t="s">
        <v>34</v>
      </c>
      <c r="M6621">
        <f>Table1[[#This Row],[Ship Date]]-Table1[[#This Row],[Order Date]]</f>
        <v>3</v>
      </c>
      <c r="N6621">
        <v>7</v>
      </c>
      <c r="O6621" t="s">
        <v>51</v>
      </c>
      <c r="P6621" s="3">
        <v>35.856000000000002</v>
      </c>
      <c r="Q6621" s="3">
        <v>26.8011478070061</v>
      </c>
      <c r="R6621" s="3">
        <f>(Table1[[#This Row],[Selling Price]]-Table1[[#This Row],[Cost Price]])</f>
        <v>9.0548521929939021</v>
      </c>
      <c r="S6621" s="12">
        <f>(Table1[[#This Row],[Profit]]/Table1[[#This Row],[Selling Price]])</f>
        <v>0.25253380725663493</v>
      </c>
      <c r="T6621">
        <v>9</v>
      </c>
      <c r="U6621" s="2">
        <f>Table1[[#This Row],[Selling Price]]*Table1[[#This Row],[Quantity]]</f>
        <v>322.70400000000001</v>
      </c>
      <c r="V6621" s="4">
        <v>0.2</v>
      </c>
      <c r="W6621">
        <v>423</v>
      </c>
      <c r="X6621" t="s">
        <v>36</v>
      </c>
      <c r="Y6621" t="s">
        <v>52</v>
      </c>
      <c r="Z6621" s="2">
        <v>11.61449359328987</v>
      </c>
    </row>
    <row r="6622" spans="1:26" x14ac:dyDescent="0.35">
      <c r="A6622" t="s">
        <v>850</v>
      </c>
      <c r="B6622" t="s">
        <v>851</v>
      </c>
      <c r="C6622" t="s">
        <v>39</v>
      </c>
      <c r="D6622" t="s">
        <v>46</v>
      </c>
      <c r="E6622" t="s">
        <v>65</v>
      </c>
      <c r="F6622" t="s">
        <v>1866</v>
      </c>
      <c r="G6622" t="s">
        <v>1867</v>
      </c>
      <c r="H6622" t="s">
        <v>32</v>
      </c>
      <c r="I6622" t="s">
        <v>7676</v>
      </c>
      <c r="J6622" s="1">
        <v>41982</v>
      </c>
      <c r="K6622" s="1">
        <v>41984</v>
      </c>
      <c r="L6622" t="s">
        <v>199</v>
      </c>
      <c r="M6622">
        <f>Table1[[#This Row],[Ship Date]]-Table1[[#This Row],[Order Date]]</f>
        <v>2</v>
      </c>
      <c r="N6622">
        <v>12</v>
      </c>
      <c r="O6622" t="s">
        <v>35</v>
      </c>
      <c r="P6622" s="3">
        <v>237.096</v>
      </c>
      <c r="Q6622" s="3">
        <v>187.34694417346071</v>
      </c>
      <c r="R6622" s="3">
        <f>(Table1[[#This Row],[Selling Price]]-Table1[[#This Row],[Cost Price]])</f>
        <v>49.749055826539291</v>
      </c>
      <c r="S6622" s="12">
        <f>(Table1[[#This Row],[Profit]]/Table1[[#This Row],[Selling Price]])</f>
        <v>0.20982663489278305</v>
      </c>
      <c r="T6622">
        <v>3</v>
      </c>
      <c r="U6622" s="2">
        <f>Table1[[#This Row],[Selling Price]]*Table1[[#This Row],[Quantity]]</f>
        <v>711.28800000000001</v>
      </c>
      <c r="V6622" s="4">
        <v>0.2</v>
      </c>
      <c r="W6622">
        <v>381</v>
      </c>
      <c r="X6622" t="s">
        <v>36</v>
      </c>
      <c r="Y6622" t="s">
        <v>36</v>
      </c>
      <c r="Z6622" s="2">
        <v>143.930848429376</v>
      </c>
    </row>
    <row r="6623" spans="1:26" x14ac:dyDescent="0.35">
      <c r="A6623" t="s">
        <v>850</v>
      </c>
      <c r="B6623" t="s">
        <v>851</v>
      </c>
      <c r="C6623" t="s">
        <v>39</v>
      </c>
      <c r="D6623" t="s">
        <v>46</v>
      </c>
      <c r="E6623" t="s">
        <v>102</v>
      </c>
      <c r="F6623" t="s">
        <v>4587</v>
      </c>
      <c r="G6623" t="s">
        <v>4588</v>
      </c>
      <c r="H6623" t="s">
        <v>32</v>
      </c>
      <c r="I6623" t="s">
        <v>7702</v>
      </c>
      <c r="J6623" s="1">
        <v>42989</v>
      </c>
      <c r="K6623" s="1">
        <v>42994</v>
      </c>
      <c r="L6623" t="s">
        <v>60</v>
      </c>
      <c r="M6623">
        <f>Table1[[#This Row],[Ship Date]]-Table1[[#This Row],[Order Date]]</f>
        <v>5</v>
      </c>
      <c r="N6623">
        <v>9</v>
      </c>
      <c r="O6623" t="s">
        <v>61</v>
      </c>
      <c r="P6623" s="3">
        <v>10.272</v>
      </c>
      <c r="Q6623" s="3">
        <v>6.869812569529083</v>
      </c>
      <c r="R6623" s="3">
        <f>(Table1[[#This Row],[Selling Price]]-Table1[[#This Row],[Cost Price]])</f>
        <v>3.4021874304709172</v>
      </c>
      <c r="S6623" s="12">
        <f>(Table1[[#This Row],[Profit]]/Table1[[#This Row],[Selling Price]])</f>
        <v>0.33120983552092259</v>
      </c>
      <c r="T6623">
        <v>3</v>
      </c>
      <c r="U6623" s="2">
        <f>Table1[[#This Row],[Selling Price]]*Table1[[#This Row],[Quantity]]</f>
        <v>30.816000000000003</v>
      </c>
      <c r="V6623" s="4">
        <v>0.2</v>
      </c>
      <c r="W6623">
        <v>452</v>
      </c>
      <c r="X6623" t="s">
        <v>36</v>
      </c>
      <c r="Y6623" t="s">
        <v>52</v>
      </c>
      <c r="Z6623" s="2">
        <v>9.5926758171707913</v>
      </c>
    </row>
    <row r="6624" spans="1:26" x14ac:dyDescent="0.35">
      <c r="A6624" t="s">
        <v>850</v>
      </c>
      <c r="B6624" t="s">
        <v>851</v>
      </c>
      <c r="C6624" t="s">
        <v>55</v>
      </c>
      <c r="D6624" t="s">
        <v>46</v>
      </c>
      <c r="E6624" t="s">
        <v>178</v>
      </c>
      <c r="F6624" t="s">
        <v>2386</v>
      </c>
      <c r="G6624" t="s">
        <v>2387</v>
      </c>
      <c r="H6624" t="s">
        <v>32</v>
      </c>
      <c r="I6624" t="s">
        <v>7711</v>
      </c>
      <c r="J6624" s="1">
        <v>41892</v>
      </c>
      <c r="K6624" s="1">
        <v>41898</v>
      </c>
      <c r="L6624" t="s">
        <v>60</v>
      </c>
      <c r="M6624">
        <f>Table1[[#This Row],[Ship Date]]-Table1[[#This Row],[Order Date]]</f>
        <v>6</v>
      </c>
      <c r="N6624">
        <v>9</v>
      </c>
      <c r="O6624" t="s">
        <v>61</v>
      </c>
      <c r="P6624" s="3">
        <v>21.728000000000002</v>
      </c>
      <c r="Q6624" s="3">
        <v>14.13955174857939</v>
      </c>
      <c r="R6624" s="3">
        <f>(Table1[[#This Row],[Selling Price]]-Table1[[#This Row],[Cost Price]])</f>
        <v>7.588448251420612</v>
      </c>
      <c r="S6624" s="12">
        <f>(Table1[[#This Row],[Profit]]/Table1[[#This Row],[Selling Price]])</f>
        <v>0.34924743425168497</v>
      </c>
      <c r="T6624">
        <v>7</v>
      </c>
      <c r="U6624" s="2">
        <f>Table1[[#This Row],[Selling Price]]*Table1[[#This Row],[Quantity]]</f>
        <v>152.096</v>
      </c>
      <c r="V6624" s="4">
        <v>0.2</v>
      </c>
      <c r="W6624">
        <v>251</v>
      </c>
      <c r="X6624" t="s">
        <v>68</v>
      </c>
      <c r="Y6624" t="s">
        <v>52</v>
      </c>
      <c r="Z6624" s="2">
        <v>6.8351167753984514</v>
      </c>
    </row>
    <row r="6625" spans="1:26" x14ac:dyDescent="0.35">
      <c r="A6625" t="s">
        <v>850</v>
      </c>
      <c r="B6625" t="s">
        <v>851</v>
      </c>
      <c r="C6625" t="s">
        <v>64</v>
      </c>
      <c r="D6625" t="s">
        <v>46</v>
      </c>
      <c r="E6625" t="s">
        <v>86</v>
      </c>
      <c r="F6625" t="s">
        <v>2410</v>
      </c>
      <c r="G6625" t="s">
        <v>2411</v>
      </c>
      <c r="H6625" t="s">
        <v>32</v>
      </c>
      <c r="I6625" t="s">
        <v>7718</v>
      </c>
      <c r="J6625" s="1">
        <v>43071</v>
      </c>
      <c r="K6625" s="1">
        <v>43075</v>
      </c>
      <c r="L6625" t="s">
        <v>60</v>
      </c>
      <c r="M6625">
        <f>Table1[[#This Row],[Ship Date]]-Table1[[#This Row],[Order Date]]</f>
        <v>4</v>
      </c>
      <c r="N6625">
        <v>12</v>
      </c>
      <c r="O6625" t="s">
        <v>35</v>
      </c>
      <c r="P6625" s="3">
        <v>36.624000000000002</v>
      </c>
      <c r="Q6625" s="3">
        <v>26.171845047778309</v>
      </c>
      <c r="R6625" s="3">
        <f>(Table1[[#This Row],[Selling Price]]-Table1[[#This Row],[Cost Price]])</f>
        <v>10.452154952221694</v>
      </c>
      <c r="S6625" s="12">
        <f>(Table1[[#This Row],[Profit]]/Table1[[#This Row],[Selling Price]])</f>
        <v>0.28539086260981034</v>
      </c>
      <c r="T6625">
        <v>8</v>
      </c>
      <c r="U6625" s="2">
        <f>Table1[[#This Row],[Selling Price]]*Table1[[#This Row],[Quantity]]</f>
        <v>292.99200000000002</v>
      </c>
      <c r="V6625" s="4">
        <v>0.7</v>
      </c>
      <c r="W6625">
        <v>215</v>
      </c>
      <c r="X6625" t="s">
        <v>36</v>
      </c>
      <c r="Y6625" t="s">
        <v>52</v>
      </c>
      <c r="Z6625" s="2">
        <v>22.690286331780431</v>
      </c>
    </row>
    <row r="6626" spans="1:26" x14ac:dyDescent="0.35">
      <c r="A6626" t="s">
        <v>850</v>
      </c>
      <c r="B6626" t="s">
        <v>851</v>
      </c>
      <c r="C6626" t="s">
        <v>39</v>
      </c>
      <c r="D6626" t="s">
        <v>46</v>
      </c>
      <c r="E6626" t="s">
        <v>102</v>
      </c>
      <c r="F6626" t="s">
        <v>5693</v>
      </c>
      <c r="G6626" t="s">
        <v>5694</v>
      </c>
      <c r="H6626" t="s">
        <v>32</v>
      </c>
      <c r="I6626" t="s">
        <v>7730</v>
      </c>
      <c r="J6626" s="1">
        <v>41978</v>
      </c>
      <c r="K6626" s="1">
        <v>41983</v>
      </c>
      <c r="L6626" t="s">
        <v>60</v>
      </c>
      <c r="M6626">
        <f>Table1[[#This Row],[Ship Date]]-Table1[[#This Row],[Order Date]]</f>
        <v>5</v>
      </c>
      <c r="N6626">
        <v>12</v>
      </c>
      <c r="O6626" t="s">
        <v>35</v>
      </c>
      <c r="P6626" s="3">
        <v>49.12</v>
      </c>
      <c r="Q6626" s="3">
        <v>37.396809446611442</v>
      </c>
      <c r="R6626" s="3">
        <f>(Table1[[#This Row],[Selling Price]]-Table1[[#This Row],[Cost Price]])</f>
        <v>11.723190553388555</v>
      </c>
      <c r="S6626" s="12">
        <f>(Table1[[#This Row],[Profit]]/Table1[[#This Row],[Selling Price]])</f>
        <v>0.2386643027969983</v>
      </c>
      <c r="T6626">
        <v>4</v>
      </c>
      <c r="U6626" s="2">
        <f>Table1[[#This Row],[Selling Price]]*Table1[[#This Row],[Quantity]]</f>
        <v>196.48</v>
      </c>
      <c r="V6626" s="4">
        <v>0</v>
      </c>
      <c r="W6626">
        <v>467</v>
      </c>
      <c r="X6626" t="s">
        <v>36</v>
      </c>
      <c r="Y6626" t="s">
        <v>52</v>
      </c>
      <c r="Z6626" s="2">
        <v>23.62105162773241</v>
      </c>
    </row>
    <row r="6627" spans="1:26" x14ac:dyDescent="0.35">
      <c r="A6627" t="s">
        <v>850</v>
      </c>
      <c r="B6627" t="s">
        <v>851</v>
      </c>
      <c r="C6627" t="s">
        <v>55</v>
      </c>
      <c r="D6627" t="s">
        <v>46</v>
      </c>
      <c r="E6627" t="s">
        <v>65</v>
      </c>
      <c r="F6627" t="s">
        <v>2857</v>
      </c>
      <c r="G6627" t="s">
        <v>2858</v>
      </c>
      <c r="H6627" t="s">
        <v>32</v>
      </c>
      <c r="I6627" t="s">
        <v>7812</v>
      </c>
      <c r="J6627" s="1">
        <v>42638</v>
      </c>
      <c r="K6627" s="1">
        <v>42642</v>
      </c>
      <c r="L6627" t="s">
        <v>60</v>
      </c>
      <c r="M6627">
        <f>Table1[[#This Row],[Ship Date]]-Table1[[#This Row],[Order Date]]</f>
        <v>4</v>
      </c>
      <c r="N6627">
        <v>9</v>
      </c>
      <c r="O6627" t="s">
        <v>61</v>
      </c>
      <c r="P6627" s="3">
        <v>331.536</v>
      </c>
      <c r="Q6627" s="3">
        <v>261.39930446233348</v>
      </c>
      <c r="R6627" s="3">
        <f>(Table1[[#This Row],[Selling Price]]-Table1[[#This Row],[Cost Price]])</f>
        <v>70.136695537666526</v>
      </c>
      <c r="S6627" s="12">
        <f>(Table1[[#This Row],[Profit]]/Table1[[#This Row],[Selling Price]])</f>
        <v>0.211550768355975</v>
      </c>
      <c r="T6627">
        <v>3</v>
      </c>
      <c r="U6627" s="2">
        <f>Table1[[#This Row],[Selling Price]]*Table1[[#This Row],[Quantity]]</f>
        <v>994.60799999999995</v>
      </c>
      <c r="V6627" s="4">
        <v>0.2</v>
      </c>
      <c r="W6627">
        <v>331</v>
      </c>
      <c r="X6627" t="s">
        <v>36</v>
      </c>
      <c r="Y6627" t="s">
        <v>36</v>
      </c>
      <c r="Z6627" s="2">
        <v>215.1123642064511</v>
      </c>
    </row>
    <row r="6628" spans="1:26" x14ac:dyDescent="0.35">
      <c r="A6628" t="s">
        <v>850</v>
      </c>
      <c r="B6628" t="s">
        <v>851</v>
      </c>
      <c r="C6628" t="s">
        <v>39</v>
      </c>
      <c r="D6628" t="s">
        <v>46</v>
      </c>
      <c r="E6628" t="s">
        <v>65</v>
      </c>
      <c r="F6628" t="s">
        <v>1196</v>
      </c>
      <c r="G6628" t="s">
        <v>1197</v>
      </c>
      <c r="H6628" t="s">
        <v>32</v>
      </c>
      <c r="I6628" t="s">
        <v>7895</v>
      </c>
      <c r="J6628" s="1">
        <v>42289</v>
      </c>
      <c r="K6628" s="1">
        <v>42294</v>
      </c>
      <c r="L6628" t="s">
        <v>60</v>
      </c>
      <c r="M6628">
        <f>Table1[[#This Row],[Ship Date]]-Table1[[#This Row],[Order Date]]</f>
        <v>5</v>
      </c>
      <c r="N6628">
        <v>10</v>
      </c>
      <c r="O6628" t="s">
        <v>61</v>
      </c>
      <c r="P6628" s="3">
        <v>81.96</v>
      </c>
      <c r="Q6628" s="3">
        <v>57.650413941269782</v>
      </c>
      <c r="R6628" s="3">
        <f>(Table1[[#This Row],[Selling Price]]-Table1[[#This Row],[Cost Price]])</f>
        <v>24.309586058730211</v>
      </c>
      <c r="S6628" s="12">
        <f>(Table1[[#This Row],[Profit]]/Table1[[#This Row],[Selling Price]])</f>
        <v>0.29660305098499529</v>
      </c>
      <c r="T6628">
        <v>2</v>
      </c>
      <c r="U6628" s="2">
        <f>Table1[[#This Row],[Selling Price]]*Table1[[#This Row],[Quantity]]</f>
        <v>163.92</v>
      </c>
      <c r="V6628" s="4">
        <v>0</v>
      </c>
      <c r="W6628">
        <v>476</v>
      </c>
      <c r="X6628" t="s">
        <v>36</v>
      </c>
      <c r="Y6628" t="s">
        <v>68</v>
      </c>
      <c r="Z6628" s="2">
        <v>51.706302873054078</v>
      </c>
    </row>
    <row r="6629" spans="1:26" x14ac:dyDescent="0.35">
      <c r="A6629" t="s">
        <v>850</v>
      </c>
      <c r="B6629" t="s">
        <v>851</v>
      </c>
      <c r="C6629" t="s">
        <v>27</v>
      </c>
      <c r="D6629" t="s">
        <v>46</v>
      </c>
      <c r="E6629" t="s">
        <v>102</v>
      </c>
      <c r="F6629" t="s">
        <v>1449</v>
      </c>
      <c r="G6629" t="s">
        <v>3843</v>
      </c>
      <c r="H6629" t="s">
        <v>32</v>
      </c>
      <c r="I6629" t="s">
        <v>7899</v>
      </c>
      <c r="J6629" s="1">
        <v>41962</v>
      </c>
      <c r="K6629" s="1">
        <v>41967</v>
      </c>
      <c r="L6629" t="s">
        <v>34</v>
      </c>
      <c r="M6629">
        <f>Table1[[#This Row],[Ship Date]]-Table1[[#This Row],[Order Date]]</f>
        <v>5</v>
      </c>
      <c r="N6629">
        <v>11</v>
      </c>
      <c r="O6629" t="s">
        <v>35</v>
      </c>
      <c r="P6629" s="3">
        <v>166.44</v>
      </c>
      <c r="Q6629" s="3">
        <v>117.68296220607409</v>
      </c>
      <c r="R6629" s="3">
        <f>(Table1[[#This Row],[Selling Price]]-Table1[[#This Row],[Cost Price]])</f>
        <v>48.757037793925903</v>
      </c>
      <c r="S6629" s="12">
        <f>(Table1[[#This Row],[Profit]]/Table1[[#This Row],[Selling Price]])</f>
        <v>0.29294062601493576</v>
      </c>
      <c r="T6629">
        <v>3</v>
      </c>
      <c r="U6629" s="2">
        <f>Table1[[#This Row],[Selling Price]]*Table1[[#This Row],[Quantity]]</f>
        <v>499.32</v>
      </c>
      <c r="V6629" s="4">
        <v>0</v>
      </c>
      <c r="W6629">
        <v>258</v>
      </c>
      <c r="X6629" t="s">
        <v>36</v>
      </c>
      <c r="Y6629" t="s">
        <v>68</v>
      </c>
      <c r="Z6629" s="2">
        <v>87.453273899421703</v>
      </c>
    </row>
    <row r="6630" spans="1:26" x14ac:dyDescent="0.35">
      <c r="A6630" t="s">
        <v>850</v>
      </c>
      <c r="B6630" t="s">
        <v>851</v>
      </c>
      <c r="C6630" t="s">
        <v>39</v>
      </c>
      <c r="D6630" t="s">
        <v>46</v>
      </c>
      <c r="E6630" t="s">
        <v>102</v>
      </c>
      <c r="F6630" t="s">
        <v>5104</v>
      </c>
      <c r="G6630" t="s">
        <v>5105</v>
      </c>
      <c r="H6630" t="s">
        <v>32</v>
      </c>
      <c r="I6630" t="s">
        <v>7949</v>
      </c>
      <c r="J6630" s="1">
        <v>41642</v>
      </c>
      <c r="K6630" s="1">
        <v>41646</v>
      </c>
      <c r="L6630" t="s">
        <v>60</v>
      </c>
      <c r="M6630">
        <f>Table1[[#This Row],[Ship Date]]-Table1[[#This Row],[Order Date]]</f>
        <v>4</v>
      </c>
      <c r="N6630">
        <v>1</v>
      </c>
      <c r="O6630" t="s">
        <v>35</v>
      </c>
      <c r="P6630" s="3">
        <v>16.448</v>
      </c>
      <c r="Q6630" s="3">
        <v>11.51735072329333</v>
      </c>
      <c r="R6630" s="3">
        <f>(Table1[[#This Row],[Selling Price]]-Table1[[#This Row],[Cost Price]])</f>
        <v>4.9306492767066707</v>
      </c>
      <c r="S6630" s="12">
        <f>(Table1[[#This Row],[Profit]]/Table1[[#This Row],[Selling Price]])</f>
        <v>0.29977196478031803</v>
      </c>
      <c r="T6630">
        <v>2</v>
      </c>
      <c r="U6630" s="2">
        <f>Table1[[#This Row],[Selling Price]]*Table1[[#This Row],[Quantity]]</f>
        <v>32.896000000000001</v>
      </c>
      <c r="V6630" s="4">
        <v>0.2</v>
      </c>
      <c r="W6630">
        <v>118</v>
      </c>
      <c r="X6630" t="s">
        <v>36</v>
      </c>
      <c r="Y6630" t="s">
        <v>36</v>
      </c>
      <c r="Z6630" s="2">
        <v>8.3935848519370246</v>
      </c>
    </row>
    <row r="6631" spans="1:26" x14ac:dyDescent="0.35">
      <c r="A6631" t="s">
        <v>850</v>
      </c>
      <c r="B6631" t="s">
        <v>851</v>
      </c>
      <c r="C6631" t="s">
        <v>39</v>
      </c>
      <c r="D6631" t="s">
        <v>46</v>
      </c>
      <c r="E6631" t="s">
        <v>91</v>
      </c>
      <c r="F6631" t="s">
        <v>3936</v>
      </c>
      <c r="G6631" t="s">
        <v>3937</v>
      </c>
      <c r="H6631" t="s">
        <v>32</v>
      </c>
      <c r="I6631" t="s">
        <v>7999</v>
      </c>
      <c r="J6631" s="1">
        <v>42853</v>
      </c>
      <c r="K6631" s="1">
        <v>42857</v>
      </c>
      <c r="L6631" t="s">
        <v>60</v>
      </c>
      <c r="M6631">
        <f>Table1[[#This Row],[Ship Date]]-Table1[[#This Row],[Order Date]]</f>
        <v>4</v>
      </c>
      <c r="N6631">
        <v>4</v>
      </c>
      <c r="O6631" t="s">
        <v>106</v>
      </c>
      <c r="P6631" s="3">
        <v>28.08</v>
      </c>
      <c r="Q6631" s="3">
        <v>23.82057877594211</v>
      </c>
      <c r="R6631" s="3">
        <f>(Table1[[#This Row],[Selling Price]]-Table1[[#This Row],[Cost Price]])</f>
        <v>4.2594212240578884</v>
      </c>
      <c r="S6631" s="12">
        <f>(Table1[[#This Row],[Profit]]/Table1[[#This Row],[Selling Price]])</f>
        <v>0.15168879003055158</v>
      </c>
      <c r="T6631">
        <v>3</v>
      </c>
      <c r="U6631" s="2">
        <f>Table1[[#This Row],[Selling Price]]*Table1[[#This Row],[Quantity]]</f>
        <v>84.24</v>
      </c>
      <c r="V6631" s="4">
        <v>0.2</v>
      </c>
      <c r="W6631">
        <v>468</v>
      </c>
      <c r="X6631" t="s">
        <v>36</v>
      </c>
      <c r="Y6631" t="s">
        <v>52</v>
      </c>
      <c r="Z6631" s="2">
        <v>11.83571290628494</v>
      </c>
    </row>
    <row r="6632" spans="1:26" x14ac:dyDescent="0.35">
      <c r="A6632" t="s">
        <v>850</v>
      </c>
      <c r="B6632" t="s">
        <v>851</v>
      </c>
      <c r="C6632" t="s">
        <v>45</v>
      </c>
      <c r="D6632" t="s">
        <v>46</v>
      </c>
      <c r="E6632" t="s">
        <v>65</v>
      </c>
      <c r="F6632" t="s">
        <v>1297</v>
      </c>
      <c r="G6632" t="s">
        <v>1298</v>
      </c>
      <c r="H6632" t="s">
        <v>32</v>
      </c>
      <c r="I6632" t="s">
        <v>8007</v>
      </c>
      <c r="J6632" s="1">
        <v>43097</v>
      </c>
      <c r="K6632" s="1">
        <v>43101</v>
      </c>
      <c r="L6632" t="s">
        <v>60</v>
      </c>
      <c r="M6632">
        <f>Table1[[#This Row],[Ship Date]]-Table1[[#This Row],[Order Date]]</f>
        <v>4</v>
      </c>
      <c r="N6632">
        <v>12</v>
      </c>
      <c r="O6632" t="s">
        <v>35</v>
      </c>
      <c r="P6632" s="3">
        <v>118.25</v>
      </c>
      <c r="Q6632" s="3">
        <v>93.493523784264852</v>
      </c>
      <c r="R6632" s="3">
        <f>(Table1[[#This Row],[Selling Price]]-Table1[[#This Row],[Cost Price]])</f>
        <v>24.756476215735148</v>
      </c>
      <c r="S6632" s="12">
        <f>(Table1[[#This Row],[Profit]]/Table1[[#This Row],[Selling Price]])</f>
        <v>0.20935709273348962</v>
      </c>
      <c r="T6632">
        <v>5</v>
      </c>
      <c r="U6632" s="2">
        <f>Table1[[#This Row],[Selling Price]]*Table1[[#This Row],[Quantity]]</f>
        <v>591.25</v>
      </c>
      <c r="V6632" s="4">
        <v>0</v>
      </c>
      <c r="W6632">
        <v>369</v>
      </c>
      <c r="X6632" t="s">
        <v>36</v>
      </c>
      <c r="Y6632" t="s">
        <v>68</v>
      </c>
      <c r="Z6632" s="2">
        <v>61.671654753217062</v>
      </c>
    </row>
    <row r="6633" spans="1:26" x14ac:dyDescent="0.35">
      <c r="A6633" t="s">
        <v>850</v>
      </c>
      <c r="B6633" t="s">
        <v>851</v>
      </c>
      <c r="C6633" t="s">
        <v>55</v>
      </c>
      <c r="D6633" t="s">
        <v>46</v>
      </c>
      <c r="E6633" t="s">
        <v>102</v>
      </c>
      <c r="F6633" t="s">
        <v>1086</v>
      </c>
      <c r="G6633" t="s">
        <v>1087</v>
      </c>
      <c r="H6633" t="s">
        <v>32</v>
      </c>
      <c r="I6633" t="s">
        <v>8030</v>
      </c>
      <c r="J6633" s="1">
        <v>42051</v>
      </c>
      <c r="K6633" s="1">
        <v>42056</v>
      </c>
      <c r="L6633" t="s">
        <v>60</v>
      </c>
      <c r="M6633">
        <f>Table1[[#This Row],[Ship Date]]-Table1[[#This Row],[Order Date]]</f>
        <v>5</v>
      </c>
      <c r="N6633">
        <v>2</v>
      </c>
      <c r="O6633" t="s">
        <v>106</v>
      </c>
      <c r="P6633" s="3">
        <v>36.840000000000003</v>
      </c>
      <c r="Q6633" s="3">
        <v>24.65810029895249</v>
      </c>
      <c r="R6633" s="3">
        <f>(Table1[[#This Row],[Selling Price]]-Table1[[#This Row],[Cost Price]])</f>
        <v>12.181899701047513</v>
      </c>
      <c r="S6633" s="12">
        <f>(Table1[[#This Row],[Profit]]/Table1[[#This Row],[Selling Price]])</f>
        <v>0.33067045876893353</v>
      </c>
      <c r="T6633">
        <v>3</v>
      </c>
      <c r="U6633" s="2">
        <f>Table1[[#This Row],[Selling Price]]*Table1[[#This Row],[Quantity]]</f>
        <v>110.52000000000001</v>
      </c>
      <c r="V6633" s="4">
        <v>0</v>
      </c>
      <c r="W6633">
        <v>117</v>
      </c>
      <c r="X6633" t="s">
        <v>36</v>
      </c>
      <c r="Y6633" t="s">
        <v>36</v>
      </c>
      <c r="Z6633" s="2">
        <v>128.2391351245675</v>
      </c>
    </row>
    <row r="6634" spans="1:26" x14ac:dyDescent="0.35">
      <c r="A6634" t="s">
        <v>850</v>
      </c>
      <c r="B6634" t="s">
        <v>851</v>
      </c>
      <c r="C6634" t="s">
        <v>27</v>
      </c>
      <c r="D6634" t="s">
        <v>46</v>
      </c>
      <c r="E6634" t="s">
        <v>91</v>
      </c>
      <c r="F6634" t="s">
        <v>3534</v>
      </c>
      <c r="G6634" t="s">
        <v>3535</v>
      </c>
      <c r="H6634" t="s">
        <v>32</v>
      </c>
      <c r="I6634" t="s">
        <v>8035</v>
      </c>
      <c r="J6634" s="1">
        <v>41810</v>
      </c>
      <c r="K6634" s="1">
        <v>41817</v>
      </c>
      <c r="L6634" t="s">
        <v>60</v>
      </c>
      <c r="M6634">
        <f>Table1[[#This Row],[Ship Date]]-Table1[[#This Row],[Order Date]]</f>
        <v>7</v>
      </c>
      <c r="N6634">
        <v>6</v>
      </c>
      <c r="O6634" t="s">
        <v>51</v>
      </c>
      <c r="P6634" s="3">
        <v>471.9</v>
      </c>
      <c r="Q6634" s="3">
        <v>351.46954113412511</v>
      </c>
      <c r="R6634" s="3">
        <f>(Table1[[#This Row],[Selling Price]]-Table1[[#This Row],[Cost Price]])</f>
        <v>120.43045886587487</v>
      </c>
      <c r="S6634" s="12">
        <f>(Table1[[#This Row],[Profit]]/Table1[[#This Row],[Selling Price]])</f>
        <v>0.25520334576366788</v>
      </c>
      <c r="T6634">
        <v>6</v>
      </c>
      <c r="U6634" s="2">
        <f>Table1[[#This Row],[Selling Price]]*Table1[[#This Row],[Quantity]]</f>
        <v>2831.3999999999996</v>
      </c>
      <c r="V6634" s="4">
        <v>0</v>
      </c>
      <c r="W6634">
        <v>470</v>
      </c>
      <c r="X6634" t="s">
        <v>68</v>
      </c>
      <c r="Y6634" t="s">
        <v>36</v>
      </c>
      <c r="Z6634" s="2">
        <v>140.57610375404019</v>
      </c>
    </row>
    <row r="6635" spans="1:26" x14ac:dyDescent="0.35">
      <c r="A6635" t="s">
        <v>850</v>
      </c>
      <c r="B6635" t="s">
        <v>851</v>
      </c>
      <c r="C6635" t="s">
        <v>45</v>
      </c>
      <c r="D6635" t="s">
        <v>46</v>
      </c>
      <c r="E6635" t="s">
        <v>270</v>
      </c>
      <c r="F6635" t="s">
        <v>3319</v>
      </c>
      <c r="G6635" t="s">
        <v>3320</v>
      </c>
      <c r="H6635" t="s">
        <v>32</v>
      </c>
      <c r="I6635" t="s">
        <v>8076</v>
      </c>
      <c r="J6635" s="1">
        <v>41915</v>
      </c>
      <c r="K6635" s="1">
        <v>41919</v>
      </c>
      <c r="L6635" t="s">
        <v>60</v>
      </c>
      <c r="M6635">
        <f>Table1[[#This Row],[Ship Date]]-Table1[[#This Row],[Order Date]]</f>
        <v>4</v>
      </c>
      <c r="N6635">
        <v>10</v>
      </c>
      <c r="O6635" t="s">
        <v>61</v>
      </c>
      <c r="P6635" s="3">
        <v>4.3440000000000003</v>
      </c>
      <c r="Q6635" s="3">
        <v>3.3560410309718391</v>
      </c>
      <c r="R6635" s="3">
        <f>(Table1[[#This Row],[Selling Price]]-Table1[[#This Row],[Cost Price]])</f>
        <v>0.98795896902816116</v>
      </c>
      <c r="S6635" s="12">
        <f>(Table1[[#This Row],[Profit]]/Table1[[#This Row],[Selling Price]])</f>
        <v>0.22743070189414391</v>
      </c>
      <c r="T6635">
        <v>3</v>
      </c>
      <c r="U6635" s="2">
        <f>Table1[[#This Row],[Selling Price]]*Table1[[#This Row],[Quantity]]</f>
        <v>13.032</v>
      </c>
      <c r="V6635" s="4">
        <v>0.2</v>
      </c>
      <c r="W6635">
        <v>176</v>
      </c>
      <c r="X6635" t="s">
        <v>36</v>
      </c>
      <c r="Y6635" t="s">
        <v>52</v>
      </c>
      <c r="Z6635" s="2">
        <v>4.4733006605860961</v>
      </c>
    </row>
    <row r="6636" spans="1:26" x14ac:dyDescent="0.35">
      <c r="A6636" t="s">
        <v>850</v>
      </c>
      <c r="B6636" t="s">
        <v>851</v>
      </c>
      <c r="C6636" t="s">
        <v>45</v>
      </c>
      <c r="D6636" t="s">
        <v>46</v>
      </c>
      <c r="E6636" t="s">
        <v>102</v>
      </c>
      <c r="F6636" t="s">
        <v>966</v>
      </c>
      <c r="G6636" t="s">
        <v>967</v>
      </c>
      <c r="H6636" t="s">
        <v>32</v>
      </c>
      <c r="I6636" t="s">
        <v>8081</v>
      </c>
      <c r="J6636" s="1">
        <v>43040</v>
      </c>
      <c r="K6636" s="1">
        <v>43043</v>
      </c>
      <c r="L6636" t="s">
        <v>34</v>
      </c>
      <c r="M6636">
        <f>Table1[[#This Row],[Ship Date]]-Table1[[#This Row],[Order Date]]</f>
        <v>3</v>
      </c>
      <c r="N6636">
        <v>11</v>
      </c>
      <c r="O6636" t="s">
        <v>35</v>
      </c>
      <c r="P6636" s="3">
        <v>189.7</v>
      </c>
      <c r="Q6636" s="3">
        <v>132.98981740242519</v>
      </c>
      <c r="R6636" s="3">
        <f>(Table1[[#This Row],[Selling Price]]-Table1[[#This Row],[Cost Price]])</f>
        <v>56.7101825975748</v>
      </c>
      <c r="S6636" s="12">
        <f>(Table1[[#This Row],[Profit]]/Table1[[#This Row],[Selling Price]])</f>
        <v>0.2989466663024502</v>
      </c>
      <c r="T6636">
        <v>10</v>
      </c>
      <c r="U6636" s="2">
        <f>Table1[[#This Row],[Selling Price]]*Table1[[#This Row],[Quantity]]</f>
        <v>1897</v>
      </c>
      <c r="V6636" s="4">
        <v>0</v>
      </c>
      <c r="W6636">
        <v>429</v>
      </c>
      <c r="X6636" t="s">
        <v>36</v>
      </c>
      <c r="Y6636" t="s">
        <v>68</v>
      </c>
      <c r="Z6636" s="2">
        <v>63.768551575208278</v>
      </c>
    </row>
    <row r="6637" spans="1:26" x14ac:dyDescent="0.35">
      <c r="A6637" t="s">
        <v>850</v>
      </c>
      <c r="B6637" t="s">
        <v>851</v>
      </c>
      <c r="C6637" t="s">
        <v>45</v>
      </c>
      <c r="D6637" t="s">
        <v>46</v>
      </c>
      <c r="E6637" t="s">
        <v>65</v>
      </c>
      <c r="F6637" t="s">
        <v>2261</v>
      </c>
      <c r="G6637" t="s">
        <v>2262</v>
      </c>
      <c r="H6637" t="s">
        <v>32</v>
      </c>
      <c r="I6637" t="s">
        <v>8107</v>
      </c>
      <c r="J6637" s="1">
        <v>42421</v>
      </c>
      <c r="K6637" s="1">
        <v>42425</v>
      </c>
      <c r="L6637" t="s">
        <v>60</v>
      </c>
      <c r="M6637">
        <f>Table1[[#This Row],[Ship Date]]-Table1[[#This Row],[Order Date]]</f>
        <v>4</v>
      </c>
      <c r="N6637">
        <v>2</v>
      </c>
      <c r="O6637" t="s">
        <v>106</v>
      </c>
      <c r="P6637" s="3">
        <v>432.45600000000002</v>
      </c>
      <c r="Q6637" s="3">
        <v>344.43376018095819</v>
      </c>
      <c r="R6637" s="3">
        <f>(Table1[[#This Row],[Selling Price]]-Table1[[#This Row],[Cost Price]])</f>
        <v>88.022239819041829</v>
      </c>
      <c r="S6637" s="12">
        <f>(Table1[[#This Row],[Profit]]/Table1[[#This Row],[Selling Price]])</f>
        <v>0.20354033663318771</v>
      </c>
      <c r="T6637">
        <v>3</v>
      </c>
      <c r="U6637" s="2">
        <f>Table1[[#This Row],[Selling Price]]*Table1[[#This Row],[Quantity]]</f>
        <v>1297.3679999999999</v>
      </c>
      <c r="V6637" s="4">
        <v>0.2</v>
      </c>
      <c r="W6637">
        <v>364</v>
      </c>
      <c r="X6637" t="s">
        <v>36</v>
      </c>
      <c r="Y6637" t="s">
        <v>36</v>
      </c>
      <c r="Z6637" s="2">
        <v>353.52769815239839</v>
      </c>
    </row>
    <row r="6638" spans="1:26" x14ac:dyDescent="0.35">
      <c r="A6638" t="s">
        <v>850</v>
      </c>
      <c r="B6638" t="s">
        <v>851</v>
      </c>
      <c r="C6638" t="s">
        <v>39</v>
      </c>
      <c r="D6638" t="s">
        <v>46</v>
      </c>
      <c r="E6638" t="s">
        <v>65</v>
      </c>
      <c r="F6638" t="s">
        <v>1886</v>
      </c>
      <c r="G6638" t="s">
        <v>1887</v>
      </c>
      <c r="H6638" t="s">
        <v>32</v>
      </c>
      <c r="I6638" t="s">
        <v>8128</v>
      </c>
      <c r="J6638" s="1">
        <v>43052</v>
      </c>
      <c r="K6638" s="1">
        <v>43057</v>
      </c>
      <c r="L6638" t="s">
        <v>60</v>
      </c>
      <c r="M6638">
        <f>Table1[[#This Row],[Ship Date]]-Table1[[#This Row],[Order Date]]</f>
        <v>5</v>
      </c>
      <c r="N6638">
        <v>11</v>
      </c>
      <c r="O6638" t="s">
        <v>35</v>
      </c>
      <c r="P6638" s="3">
        <v>11.21</v>
      </c>
      <c r="Q6638" s="3">
        <v>9.3926570016013873</v>
      </c>
      <c r="R6638" s="3">
        <f>(Table1[[#This Row],[Selling Price]]-Table1[[#This Row],[Cost Price]])</f>
        <v>1.8173429983986136</v>
      </c>
      <c r="S6638" s="12">
        <f>(Table1[[#This Row],[Profit]]/Table1[[#This Row],[Selling Price]])</f>
        <v>0.16211801948248114</v>
      </c>
      <c r="T6638">
        <v>1</v>
      </c>
      <c r="U6638" s="2">
        <f>Table1[[#This Row],[Selling Price]]*Table1[[#This Row],[Quantity]]</f>
        <v>11.21</v>
      </c>
      <c r="V6638" s="4">
        <v>0</v>
      </c>
      <c r="W6638">
        <v>481</v>
      </c>
      <c r="X6638" t="s">
        <v>36</v>
      </c>
      <c r="Y6638" t="s">
        <v>52</v>
      </c>
      <c r="Z6638" s="2">
        <v>14.89988512259966</v>
      </c>
    </row>
    <row r="6639" spans="1:26" x14ac:dyDescent="0.35">
      <c r="A6639" t="s">
        <v>850</v>
      </c>
      <c r="B6639" t="s">
        <v>851</v>
      </c>
      <c r="C6639" t="s">
        <v>39</v>
      </c>
      <c r="D6639" t="s">
        <v>46</v>
      </c>
      <c r="E6639" t="s">
        <v>75</v>
      </c>
      <c r="F6639" t="s">
        <v>4791</v>
      </c>
      <c r="G6639" t="s">
        <v>4792</v>
      </c>
      <c r="H6639" t="s">
        <v>32</v>
      </c>
      <c r="I6639" t="s">
        <v>8129</v>
      </c>
      <c r="J6639" s="1">
        <v>42343</v>
      </c>
      <c r="K6639" s="1">
        <v>42344</v>
      </c>
      <c r="L6639" t="s">
        <v>199</v>
      </c>
      <c r="M6639">
        <f>Table1[[#This Row],[Ship Date]]-Table1[[#This Row],[Order Date]]</f>
        <v>1</v>
      </c>
      <c r="N6639">
        <v>12</v>
      </c>
      <c r="O6639" t="s">
        <v>35</v>
      </c>
      <c r="P6639" s="3">
        <v>45.04</v>
      </c>
      <c r="Q6639" s="3">
        <v>32.427840128723403</v>
      </c>
      <c r="R6639" s="3">
        <f>(Table1[[#This Row],[Selling Price]]-Table1[[#This Row],[Cost Price]])</f>
        <v>12.612159871276596</v>
      </c>
      <c r="S6639" s="12">
        <f>(Table1[[#This Row],[Profit]]/Table1[[#This Row],[Selling Price]])</f>
        <v>0.28002131152923171</v>
      </c>
      <c r="T6639">
        <v>2</v>
      </c>
      <c r="U6639" s="2">
        <f>Table1[[#This Row],[Selling Price]]*Table1[[#This Row],[Quantity]]</f>
        <v>90.08</v>
      </c>
      <c r="V6639" s="4">
        <v>0.2</v>
      </c>
      <c r="W6639">
        <v>136</v>
      </c>
      <c r="X6639" t="s">
        <v>36</v>
      </c>
      <c r="Y6639" t="s">
        <v>52</v>
      </c>
      <c r="Z6639" s="2">
        <v>31.265152412184769</v>
      </c>
    </row>
    <row r="6640" spans="1:26" x14ac:dyDescent="0.35">
      <c r="A6640" t="s">
        <v>850</v>
      </c>
      <c r="B6640" t="s">
        <v>851</v>
      </c>
      <c r="C6640" t="s">
        <v>64</v>
      </c>
      <c r="D6640" t="s">
        <v>46</v>
      </c>
      <c r="E6640" t="s">
        <v>86</v>
      </c>
      <c r="F6640" t="s">
        <v>1789</v>
      </c>
      <c r="G6640" t="s">
        <v>2802</v>
      </c>
      <c r="H6640" t="s">
        <v>32</v>
      </c>
      <c r="I6640" t="s">
        <v>8138</v>
      </c>
      <c r="J6640" s="1">
        <v>42438</v>
      </c>
      <c r="K6640" s="1">
        <v>42441</v>
      </c>
      <c r="L6640" t="s">
        <v>199</v>
      </c>
      <c r="M6640">
        <f>Table1[[#This Row],[Ship Date]]-Table1[[#This Row],[Order Date]]</f>
        <v>3</v>
      </c>
      <c r="N6640">
        <v>3</v>
      </c>
      <c r="O6640" t="s">
        <v>106</v>
      </c>
      <c r="P6640" s="3">
        <v>51.8</v>
      </c>
      <c r="Q6640" s="3">
        <v>38.743179542688807</v>
      </c>
      <c r="R6640" s="3">
        <f>(Table1[[#This Row],[Selling Price]]-Table1[[#This Row],[Cost Price]])</f>
        <v>13.05682045731119</v>
      </c>
      <c r="S6640" s="12">
        <f>(Table1[[#This Row],[Profit]]/Table1[[#This Row],[Selling Price]])</f>
        <v>0.25206217099056355</v>
      </c>
      <c r="T6640">
        <v>4</v>
      </c>
      <c r="U6640" s="2">
        <f>Table1[[#This Row],[Selling Price]]*Table1[[#This Row],[Quantity]]</f>
        <v>207.2</v>
      </c>
      <c r="V6640" s="4">
        <v>0</v>
      </c>
      <c r="W6640">
        <v>107</v>
      </c>
      <c r="X6640" t="s">
        <v>36</v>
      </c>
      <c r="Y6640" t="s">
        <v>36</v>
      </c>
      <c r="Z6640" s="2">
        <v>342.54001287682269</v>
      </c>
    </row>
    <row r="6641" spans="1:26" x14ac:dyDescent="0.35">
      <c r="A6641" t="s">
        <v>850</v>
      </c>
      <c r="B6641" t="s">
        <v>851</v>
      </c>
      <c r="C6641" t="s">
        <v>55</v>
      </c>
      <c r="D6641" t="s">
        <v>46</v>
      </c>
      <c r="E6641" t="s">
        <v>102</v>
      </c>
      <c r="F6641" t="s">
        <v>1099</v>
      </c>
      <c r="G6641" t="s">
        <v>1100</v>
      </c>
      <c r="H6641" t="s">
        <v>32</v>
      </c>
      <c r="I6641" t="s">
        <v>8259</v>
      </c>
      <c r="J6641" s="1">
        <v>42704</v>
      </c>
      <c r="K6641" s="1">
        <v>42710</v>
      </c>
      <c r="L6641" t="s">
        <v>60</v>
      </c>
      <c r="M6641">
        <f>Table1[[#This Row],[Ship Date]]-Table1[[#This Row],[Order Date]]</f>
        <v>6</v>
      </c>
      <c r="N6641">
        <v>11</v>
      </c>
      <c r="O6641" t="s">
        <v>35</v>
      </c>
      <c r="P6641" s="3">
        <v>13.76</v>
      </c>
      <c r="Q6641" s="3">
        <v>8.9741865795625078</v>
      </c>
      <c r="R6641" s="3">
        <f>(Table1[[#This Row],[Selling Price]]-Table1[[#This Row],[Cost Price]])</f>
        <v>4.785813420437492</v>
      </c>
      <c r="S6641" s="12">
        <f>(Table1[[#This Row],[Profit]]/Table1[[#This Row],[Selling Price]])</f>
        <v>0.34780620788063171</v>
      </c>
      <c r="T6641">
        <v>2</v>
      </c>
      <c r="U6641" s="2">
        <f>Table1[[#This Row],[Selling Price]]*Table1[[#This Row],[Quantity]]</f>
        <v>27.52</v>
      </c>
      <c r="V6641" s="4">
        <v>0</v>
      </c>
      <c r="W6641">
        <v>157</v>
      </c>
      <c r="X6641" t="s">
        <v>68</v>
      </c>
      <c r="Y6641" t="s">
        <v>52</v>
      </c>
      <c r="Z6641" s="2">
        <v>13.480737580499291</v>
      </c>
    </row>
    <row r="6642" spans="1:26" x14ac:dyDescent="0.35">
      <c r="A6642" t="s">
        <v>850</v>
      </c>
      <c r="B6642" t="s">
        <v>851</v>
      </c>
      <c r="C6642" t="s">
        <v>39</v>
      </c>
      <c r="D6642" t="s">
        <v>46</v>
      </c>
      <c r="E6642" t="s">
        <v>65</v>
      </c>
      <c r="F6642" t="s">
        <v>1722</v>
      </c>
      <c r="G6642" t="s">
        <v>1723</v>
      </c>
      <c r="H6642" t="s">
        <v>32</v>
      </c>
      <c r="I6642" t="s">
        <v>8318</v>
      </c>
      <c r="J6642" s="1">
        <v>41759</v>
      </c>
      <c r="K6642" s="1">
        <v>41761</v>
      </c>
      <c r="L6642" t="s">
        <v>199</v>
      </c>
      <c r="M6642">
        <f>Table1[[#This Row],[Ship Date]]-Table1[[#This Row],[Order Date]]</f>
        <v>2</v>
      </c>
      <c r="N6642">
        <v>4</v>
      </c>
      <c r="O6642" t="s">
        <v>106</v>
      </c>
      <c r="P6642" s="3">
        <v>826</v>
      </c>
      <c r="Q6642" s="3">
        <v>600.77464733739021</v>
      </c>
      <c r="R6642" s="3">
        <f>(Table1[[#This Row],[Selling Price]]-Table1[[#This Row],[Cost Price]])</f>
        <v>225.22535266260979</v>
      </c>
      <c r="S6642" s="12">
        <f>(Table1[[#This Row],[Profit]]/Table1[[#This Row],[Selling Price]])</f>
        <v>0.27266991847773581</v>
      </c>
      <c r="T6642">
        <v>5</v>
      </c>
      <c r="U6642" s="2">
        <f>Table1[[#This Row],[Selling Price]]*Table1[[#This Row],[Quantity]]</f>
        <v>4130</v>
      </c>
      <c r="V6642" s="4">
        <v>0</v>
      </c>
      <c r="W6642">
        <v>467</v>
      </c>
      <c r="X6642" t="s">
        <v>36</v>
      </c>
      <c r="Y6642" t="s">
        <v>36</v>
      </c>
      <c r="Z6642" s="2">
        <v>324.76664196517072</v>
      </c>
    </row>
    <row r="6643" spans="1:26" x14ac:dyDescent="0.35">
      <c r="A6643" t="s">
        <v>850</v>
      </c>
      <c r="B6643" t="s">
        <v>851</v>
      </c>
      <c r="C6643" t="s">
        <v>27</v>
      </c>
      <c r="D6643" t="s">
        <v>46</v>
      </c>
      <c r="E6643" t="s">
        <v>539</v>
      </c>
      <c r="F6643" t="s">
        <v>1190</v>
      </c>
      <c r="G6643" t="s">
        <v>1191</v>
      </c>
      <c r="H6643" t="s">
        <v>32</v>
      </c>
      <c r="I6643" t="s">
        <v>8369</v>
      </c>
      <c r="J6643" s="1">
        <v>42216</v>
      </c>
      <c r="K6643" s="1">
        <v>42222</v>
      </c>
      <c r="L6643" t="s">
        <v>60</v>
      </c>
      <c r="M6643">
        <f>Table1[[#This Row],[Ship Date]]-Table1[[#This Row],[Order Date]]</f>
        <v>6</v>
      </c>
      <c r="N6643">
        <v>7</v>
      </c>
      <c r="O6643" t="s">
        <v>51</v>
      </c>
      <c r="P6643" s="3">
        <v>52.59</v>
      </c>
      <c r="Q6643" s="3">
        <v>37.369465964942172</v>
      </c>
      <c r="R6643" s="3">
        <f>(Table1[[#This Row],[Selling Price]]-Table1[[#This Row],[Cost Price]])</f>
        <v>15.220534035057831</v>
      </c>
      <c r="S6643" s="12">
        <f>(Table1[[#This Row],[Profit]]/Table1[[#This Row],[Selling Price]])</f>
        <v>0.28941878750823025</v>
      </c>
      <c r="T6643">
        <v>3</v>
      </c>
      <c r="U6643" s="2">
        <f>Table1[[#This Row],[Selling Price]]*Table1[[#This Row],[Quantity]]</f>
        <v>157.77000000000001</v>
      </c>
      <c r="V6643" s="4">
        <v>0</v>
      </c>
      <c r="W6643">
        <v>380</v>
      </c>
      <c r="X6643" t="s">
        <v>68</v>
      </c>
      <c r="Y6643" t="s">
        <v>52</v>
      </c>
      <c r="Z6643" s="2">
        <v>31.52616232365023</v>
      </c>
    </row>
    <row r="6644" spans="1:26" x14ac:dyDescent="0.35">
      <c r="A6644" t="s">
        <v>850</v>
      </c>
      <c r="B6644" t="s">
        <v>851</v>
      </c>
      <c r="C6644" t="s">
        <v>64</v>
      </c>
      <c r="D6644" t="s">
        <v>46</v>
      </c>
      <c r="E6644" t="s">
        <v>47</v>
      </c>
      <c r="F6644" t="s">
        <v>3646</v>
      </c>
      <c r="G6644" t="s">
        <v>3647</v>
      </c>
      <c r="H6644" t="s">
        <v>32</v>
      </c>
      <c r="I6644" t="s">
        <v>8399</v>
      </c>
      <c r="J6644" s="1">
        <v>42811</v>
      </c>
      <c r="K6644" s="1">
        <v>42817</v>
      </c>
      <c r="L6644" t="s">
        <v>60</v>
      </c>
      <c r="M6644">
        <f>Table1[[#This Row],[Ship Date]]-Table1[[#This Row],[Order Date]]</f>
        <v>6</v>
      </c>
      <c r="N6644">
        <v>3</v>
      </c>
      <c r="O6644" t="s">
        <v>106</v>
      </c>
      <c r="P6644" s="3">
        <v>4.6079999999999997</v>
      </c>
      <c r="Q6644" s="3">
        <v>3.8375863926776508</v>
      </c>
      <c r="R6644" s="3">
        <f>(Table1[[#This Row],[Selling Price]]-Table1[[#This Row],[Cost Price]])</f>
        <v>0.77041360732234887</v>
      </c>
      <c r="S6644" s="12">
        <f>(Table1[[#This Row],[Profit]]/Table1[[#This Row],[Selling Price]])</f>
        <v>0.1671904529779403</v>
      </c>
      <c r="T6644">
        <v>2</v>
      </c>
      <c r="U6644" s="2">
        <f>Table1[[#This Row],[Selling Price]]*Table1[[#This Row],[Quantity]]</f>
        <v>9.2159999999999993</v>
      </c>
      <c r="V6644" s="4">
        <v>0.2</v>
      </c>
      <c r="W6644">
        <v>461</v>
      </c>
      <c r="X6644" t="s">
        <v>68</v>
      </c>
      <c r="Y6644" t="s">
        <v>52</v>
      </c>
      <c r="Z6644" s="2">
        <v>5.6395404068062138</v>
      </c>
    </row>
    <row r="6645" spans="1:26" x14ac:dyDescent="0.35">
      <c r="A6645" t="s">
        <v>850</v>
      </c>
      <c r="B6645" t="s">
        <v>851</v>
      </c>
      <c r="C6645" t="s">
        <v>55</v>
      </c>
      <c r="D6645" t="s">
        <v>46</v>
      </c>
      <c r="E6645" t="s">
        <v>86</v>
      </c>
      <c r="F6645" t="s">
        <v>3557</v>
      </c>
      <c r="G6645" t="s">
        <v>3558</v>
      </c>
      <c r="H6645" t="s">
        <v>32</v>
      </c>
      <c r="I6645" t="s">
        <v>8411</v>
      </c>
      <c r="J6645" s="1">
        <v>42966</v>
      </c>
      <c r="K6645" s="1">
        <v>42970</v>
      </c>
      <c r="L6645" t="s">
        <v>60</v>
      </c>
      <c r="M6645">
        <f>Table1[[#This Row],[Ship Date]]-Table1[[#This Row],[Order Date]]</f>
        <v>4</v>
      </c>
      <c r="N6645">
        <v>8</v>
      </c>
      <c r="O6645" t="s">
        <v>61</v>
      </c>
      <c r="P6645" s="3">
        <v>102.72</v>
      </c>
      <c r="Q6645" s="3">
        <v>73.158041142732998</v>
      </c>
      <c r="R6645" s="3">
        <f>(Table1[[#This Row],[Selling Price]]-Table1[[#This Row],[Cost Price]])</f>
        <v>29.561958857267001</v>
      </c>
      <c r="S6645" s="12">
        <f>(Table1[[#This Row],[Profit]]/Table1[[#This Row],[Selling Price]])</f>
        <v>0.28779165554192954</v>
      </c>
      <c r="T6645">
        <v>3</v>
      </c>
      <c r="U6645" s="2">
        <f>Table1[[#This Row],[Selling Price]]*Table1[[#This Row],[Quantity]]</f>
        <v>308.15999999999997</v>
      </c>
      <c r="V6645" s="4">
        <v>0.2</v>
      </c>
      <c r="W6645">
        <v>277</v>
      </c>
      <c r="X6645" t="s">
        <v>36</v>
      </c>
      <c r="Y6645" t="s">
        <v>68</v>
      </c>
      <c r="Z6645" s="2">
        <v>84.768623406810818</v>
      </c>
    </row>
    <row r="6646" spans="1:26" x14ac:dyDescent="0.35">
      <c r="A6646" t="s">
        <v>850</v>
      </c>
      <c r="B6646" t="s">
        <v>851</v>
      </c>
      <c r="C6646" t="s">
        <v>55</v>
      </c>
      <c r="D6646" t="s">
        <v>46</v>
      </c>
      <c r="E6646" t="s">
        <v>86</v>
      </c>
      <c r="F6646" t="s">
        <v>4459</v>
      </c>
      <c r="G6646" t="s">
        <v>4460</v>
      </c>
      <c r="H6646" t="s">
        <v>32</v>
      </c>
      <c r="I6646" t="s">
        <v>8445</v>
      </c>
      <c r="J6646" s="1">
        <v>43070</v>
      </c>
      <c r="K6646" s="1">
        <v>43075</v>
      </c>
      <c r="L6646" t="s">
        <v>60</v>
      </c>
      <c r="M6646">
        <f>Table1[[#This Row],[Ship Date]]-Table1[[#This Row],[Order Date]]</f>
        <v>5</v>
      </c>
      <c r="N6646">
        <v>12</v>
      </c>
      <c r="O6646" t="s">
        <v>35</v>
      </c>
      <c r="P6646" s="3">
        <v>15.92</v>
      </c>
      <c r="Q6646" s="3">
        <v>11.17213357320195</v>
      </c>
      <c r="R6646" s="3">
        <f>(Table1[[#This Row],[Selling Price]]-Table1[[#This Row],[Cost Price]])</f>
        <v>4.7478664267980495</v>
      </c>
      <c r="S6646" s="12">
        <f>(Table1[[#This Row],[Profit]]/Table1[[#This Row],[Selling Price]])</f>
        <v>0.29823281575364635</v>
      </c>
      <c r="T6646">
        <v>5</v>
      </c>
      <c r="U6646" s="2">
        <f>Table1[[#This Row],[Selling Price]]*Table1[[#This Row],[Quantity]]</f>
        <v>79.599999999999994</v>
      </c>
      <c r="V6646" s="4">
        <v>0.2</v>
      </c>
      <c r="W6646">
        <v>172</v>
      </c>
      <c r="X6646" t="s">
        <v>36</v>
      </c>
      <c r="Y6646" t="s">
        <v>52</v>
      </c>
      <c r="Z6646" s="2">
        <v>7.0840592748454467</v>
      </c>
    </row>
    <row r="6647" spans="1:26" x14ac:dyDescent="0.35">
      <c r="A6647" t="s">
        <v>850</v>
      </c>
      <c r="B6647" t="s">
        <v>851</v>
      </c>
      <c r="C6647" t="s">
        <v>39</v>
      </c>
      <c r="D6647" t="s">
        <v>46</v>
      </c>
      <c r="E6647" t="s">
        <v>47</v>
      </c>
      <c r="F6647" t="s">
        <v>2823</v>
      </c>
      <c r="G6647" t="s">
        <v>2824</v>
      </c>
      <c r="H6647" t="s">
        <v>32</v>
      </c>
      <c r="I6647" t="s">
        <v>8467</v>
      </c>
      <c r="J6647" s="1">
        <v>42552</v>
      </c>
      <c r="K6647" s="1">
        <v>42552</v>
      </c>
      <c r="L6647" t="s">
        <v>1118</v>
      </c>
      <c r="M6647">
        <f>Table1[[#This Row],[Ship Date]]-Table1[[#This Row],[Order Date]]</f>
        <v>0</v>
      </c>
      <c r="N6647">
        <v>7</v>
      </c>
      <c r="O6647" t="s">
        <v>51</v>
      </c>
      <c r="P6647" s="3">
        <v>30.53</v>
      </c>
      <c r="Q6647" s="3">
        <v>21.313483856415619</v>
      </c>
      <c r="R6647" s="3">
        <f>(Table1[[#This Row],[Selling Price]]-Table1[[#This Row],[Cost Price]])</f>
        <v>9.2165161435843821</v>
      </c>
      <c r="S6647" s="12">
        <f>(Table1[[#This Row],[Profit]]/Table1[[#This Row],[Selling Price]])</f>
        <v>0.3018839221612965</v>
      </c>
      <c r="T6647">
        <v>1</v>
      </c>
      <c r="U6647" s="2">
        <f>Table1[[#This Row],[Selling Price]]*Table1[[#This Row],[Quantity]]</f>
        <v>30.53</v>
      </c>
      <c r="V6647" s="4">
        <v>0</v>
      </c>
      <c r="W6647">
        <v>347</v>
      </c>
      <c r="X6647" t="s">
        <v>36</v>
      </c>
      <c r="Y6647" t="s">
        <v>68</v>
      </c>
      <c r="Z6647" s="2">
        <v>100.7644180121799</v>
      </c>
    </row>
    <row r="6648" spans="1:26" x14ac:dyDescent="0.35">
      <c r="A6648" t="s">
        <v>850</v>
      </c>
      <c r="B6648" t="s">
        <v>851</v>
      </c>
      <c r="C6648" t="s">
        <v>55</v>
      </c>
      <c r="D6648" t="s">
        <v>46</v>
      </c>
      <c r="E6648" t="s">
        <v>47</v>
      </c>
      <c r="F6648" t="s">
        <v>596</v>
      </c>
      <c r="G6648" t="s">
        <v>597</v>
      </c>
      <c r="H6648" t="s">
        <v>32</v>
      </c>
      <c r="I6648" t="s">
        <v>8470</v>
      </c>
      <c r="J6648" s="1">
        <v>43036</v>
      </c>
      <c r="K6648" s="1">
        <v>43040</v>
      </c>
      <c r="L6648" t="s">
        <v>60</v>
      </c>
      <c r="M6648">
        <f>Table1[[#This Row],[Ship Date]]-Table1[[#This Row],[Order Date]]</f>
        <v>4</v>
      </c>
      <c r="N6648">
        <v>10</v>
      </c>
      <c r="O6648" t="s">
        <v>61</v>
      </c>
      <c r="P6648" s="3">
        <v>21.93</v>
      </c>
      <c r="Q6648" s="3">
        <v>16.47375781959261</v>
      </c>
      <c r="R6648" s="3">
        <f>(Table1[[#This Row],[Selling Price]]-Table1[[#This Row],[Cost Price]])</f>
        <v>5.45624218040739</v>
      </c>
      <c r="S6648" s="12">
        <f>(Table1[[#This Row],[Profit]]/Table1[[#This Row],[Selling Price]])</f>
        <v>0.24880265300535295</v>
      </c>
      <c r="T6648">
        <v>3</v>
      </c>
      <c r="U6648" s="2">
        <f>Table1[[#This Row],[Selling Price]]*Table1[[#This Row],[Quantity]]</f>
        <v>65.789999999999992</v>
      </c>
      <c r="V6648" s="4">
        <v>0</v>
      </c>
      <c r="W6648">
        <v>328</v>
      </c>
      <c r="X6648" t="s">
        <v>36</v>
      </c>
      <c r="Y6648" t="s">
        <v>52</v>
      </c>
      <c r="Z6648" s="2">
        <v>7.7591670085561804</v>
      </c>
    </row>
    <row r="6649" spans="1:26" x14ac:dyDescent="0.35">
      <c r="A6649" t="s">
        <v>850</v>
      </c>
      <c r="B6649" t="s">
        <v>851</v>
      </c>
      <c r="C6649" t="s">
        <v>64</v>
      </c>
      <c r="D6649" t="s">
        <v>46</v>
      </c>
      <c r="E6649" t="s">
        <v>75</v>
      </c>
      <c r="F6649" t="s">
        <v>3115</v>
      </c>
      <c r="G6649" t="s">
        <v>3116</v>
      </c>
      <c r="H6649" t="s">
        <v>32</v>
      </c>
      <c r="I6649" t="s">
        <v>8497</v>
      </c>
      <c r="J6649" s="1">
        <v>43091</v>
      </c>
      <c r="K6649" s="1">
        <v>43097</v>
      </c>
      <c r="L6649" t="s">
        <v>60</v>
      </c>
      <c r="M6649">
        <f>Table1[[#This Row],[Ship Date]]-Table1[[#This Row],[Order Date]]</f>
        <v>6</v>
      </c>
      <c r="N6649">
        <v>12</v>
      </c>
      <c r="O6649" t="s">
        <v>35</v>
      </c>
      <c r="P6649" s="3">
        <v>23.128</v>
      </c>
      <c r="Q6649" s="3">
        <v>18.916163056728681</v>
      </c>
      <c r="R6649" s="3">
        <f>(Table1[[#This Row],[Selling Price]]-Table1[[#This Row],[Cost Price]])</f>
        <v>4.2118369432713187</v>
      </c>
      <c r="S6649" s="12">
        <f>(Table1[[#This Row],[Profit]]/Table1[[#This Row],[Selling Price]])</f>
        <v>0.18210986437527321</v>
      </c>
      <c r="T6649">
        <v>7</v>
      </c>
      <c r="U6649" s="2">
        <f>Table1[[#This Row],[Selling Price]]*Table1[[#This Row],[Quantity]]</f>
        <v>161.89600000000002</v>
      </c>
      <c r="V6649" s="4">
        <v>0.2</v>
      </c>
      <c r="W6649">
        <v>448</v>
      </c>
      <c r="X6649" t="s">
        <v>68</v>
      </c>
      <c r="Y6649" t="s">
        <v>52</v>
      </c>
      <c r="Z6649" s="2">
        <v>10.44054415567822</v>
      </c>
    </row>
    <row r="6650" spans="1:26" x14ac:dyDescent="0.35">
      <c r="A6650" t="s">
        <v>850</v>
      </c>
      <c r="B6650" t="s">
        <v>851</v>
      </c>
      <c r="C6650" t="s">
        <v>55</v>
      </c>
      <c r="D6650" t="s">
        <v>46</v>
      </c>
      <c r="E6650" t="s">
        <v>102</v>
      </c>
      <c r="F6650" t="s">
        <v>4149</v>
      </c>
      <c r="G6650" t="s">
        <v>4150</v>
      </c>
      <c r="H6650" t="s">
        <v>32</v>
      </c>
      <c r="I6650" t="s">
        <v>8563</v>
      </c>
      <c r="J6650" s="1">
        <v>41926</v>
      </c>
      <c r="K6650" s="1">
        <v>41932</v>
      </c>
      <c r="L6650" t="s">
        <v>60</v>
      </c>
      <c r="M6650">
        <f>Table1[[#This Row],[Ship Date]]-Table1[[#This Row],[Order Date]]</f>
        <v>6</v>
      </c>
      <c r="N6650">
        <v>10</v>
      </c>
      <c r="O6650" t="s">
        <v>61</v>
      </c>
      <c r="P6650" s="3">
        <v>322.19200000000001</v>
      </c>
      <c r="Q6650" s="3">
        <v>238.12036935570629</v>
      </c>
      <c r="R6650" s="3">
        <f>(Table1[[#This Row],[Selling Price]]-Table1[[#This Row],[Cost Price]])</f>
        <v>84.07163064429372</v>
      </c>
      <c r="S6650" s="12">
        <f>(Table1[[#This Row],[Profit]]/Table1[[#This Row],[Selling Price]])</f>
        <v>0.26093643120963189</v>
      </c>
      <c r="T6650">
        <v>13</v>
      </c>
      <c r="U6650" s="2">
        <f>Table1[[#This Row],[Selling Price]]*Table1[[#This Row],[Quantity]]</f>
        <v>4188.4960000000001</v>
      </c>
      <c r="V6650" s="4">
        <v>0.2</v>
      </c>
      <c r="W6650">
        <v>181</v>
      </c>
      <c r="X6650" t="s">
        <v>68</v>
      </c>
      <c r="Y6650" t="s">
        <v>68</v>
      </c>
      <c r="Z6650" s="2">
        <v>105.8531187536138</v>
      </c>
    </row>
    <row r="6651" spans="1:26" x14ac:dyDescent="0.35">
      <c r="A6651" t="s">
        <v>850</v>
      </c>
      <c r="B6651" t="s">
        <v>851</v>
      </c>
      <c r="C6651" t="s">
        <v>45</v>
      </c>
      <c r="D6651" t="s">
        <v>46</v>
      </c>
      <c r="E6651" t="s">
        <v>65</v>
      </c>
      <c r="F6651" t="s">
        <v>2857</v>
      </c>
      <c r="G6651" t="s">
        <v>2858</v>
      </c>
      <c r="H6651" t="s">
        <v>32</v>
      </c>
      <c r="I6651" t="s">
        <v>8631</v>
      </c>
      <c r="J6651" s="1">
        <v>42237</v>
      </c>
      <c r="K6651" s="1">
        <v>42241</v>
      </c>
      <c r="L6651" t="s">
        <v>60</v>
      </c>
      <c r="M6651">
        <f>Table1[[#This Row],[Ship Date]]-Table1[[#This Row],[Order Date]]</f>
        <v>4</v>
      </c>
      <c r="N6651">
        <v>8</v>
      </c>
      <c r="O6651" t="s">
        <v>61</v>
      </c>
      <c r="P6651" s="3">
        <v>663.072</v>
      </c>
      <c r="Q6651" s="3">
        <v>511.72920122179983</v>
      </c>
      <c r="R6651" s="3">
        <f>(Table1[[#This Row],[Selling Price]]-Table1[[#This Row],[Cost Price]])</f>
        <v>151.34279877820018</v>
      </c>
      <c r="S6651" s="12">
        <f>(Table1[[#This Row],[Profit]]/Table1[[#This Row],[Selling Price]])</f>
        <v>0.22824489463919481</v>
      </c>
      <c r="T6651">
        <v>6</v>
      </c>
      <c r="U6651" s="2">
        <f>Table1[[#This Row],[Selling Price]]*Table1[[#This Row],[Quantity]]</f>
        <v>3978.4319999999998</v>
      </c>
      <c r="V6651" s="4">
        <v>0.2</v>
      </c>
      <c r="W6651">
        <v>476</v>
      </c>
      <c r="X6651" t="s">
        <v>36</v>
      </c>
      <c r="Y6651" t="s">
        <v>36</v>
      </c>
      <c r="Z6651" s="2">
        <v>215.1123642064511</v>
      </c>
    </row>
    <row r="6652" spans="1:26" x14ac:dyDescent="0.35">
      <c r="A6652" t="s">
        <v>850</v>
      </c>
      <c r="B6652" t="s">
        <v>851</v>
      </c>
      <c r="C6652" t="s">
        <v>64</v>
      </c>
      <c r="D6652" t="s">
        <v>46</v>
      </c>
      <c r="E6652" t="s">
        <v>86</v>
      </c>
      <c r="F6652" t="s">
        <v>4344</v>
      </c>
      <c r="G6652" t="s">
        <v>4345</v>
      </c>
      <c r="H6652" t="s">
        <v>32</v>
      </c>
      <c r="I6652" t="s">
        <v>8652</v>
      </c>
      <c r="J6652" s="1">
        <v>43043</v>
      </c>
      <c r="K6652" s="1">
        <v>43043</v>
      </c>
      <c r="L6652" t="s">
        <v>1118</v>
      </c>
      <c r="M6652">
        <f>Table1[[#This Row],[Ship Date]]-Table1[[#This Row],[Order Date]]</f>
        <v>0</v>
      </c>
      <c r="N6652">
        <v>11</v>
      </c>
      <c r="O6652" t="s">
        <v>35</v>
      </c>
      <c r="P6652" s="3">
        <v>7.5359999999999996</v>
      </c>
      <c r="Q6652" s="3">
        <v>5.6423775982360311</v>
      </c>
      <c r="R6652" s="3">
        <f>(Table1[[#This Row],[Selling Price]]-Table1[[#This Row],[Cost Price]])</f>
        <v>1.8936224017639685</v>
      </c>
      <c r="S6652" s="12">
        <f>(Table1[[#This Row],[Profit]]/Table1[[#This Row],[Selling Price]])</f>
        <v>0.25127685798354149</v>
      </c>
      <c r="T6652">
        <v>6</v>
      </c>
      <c r="U6652" s="2">
        <f>Table1[[#This Row],[Selling Price]]*Table1[[#This Row],[Quantity]]</f>
        <v>45.215999999999994</v>
      </c>
      <c r="V6652" s="4">
        <v>0.8</v>
      </c>
      <c r="W6652">
        <v>206</v>
      </c>
      <c r="X6652" t="s">
        <v>36</v>
      </c>
      <c r="Y6652" t="s">
        <v>52</v>
      </c>
      <c r="Z6652" s="2">
        <v>11.952934642648581</v>
      </c>
    </row>
    <row r="6653" spans="1:26" x14ac:dyDescent="0.35">
      <c r="A6653" t="s">
        <v>850</v>
      </c>
      <c r="B6653" t="s">
        <v>851</v>
      </c>
      <c r="C6653" t="s">
        <v>64</v>
      </c>
      <c r="D6653" t="s">
        <v>46</v>
      </c>
      <c r="E6653" t="s">
        <v>86</v>
      </c>
      <c r="F6653" t="s">
        <v>4548</v>
      </c>
      <c r="G6653" t="s">
        <v>4549</v>
      </c>
      <c r="H6653" t="s">
        <v>32</v>
      </c>
      <c r="I6653" t="s">
        <v>8685</v>
      </c>
      <c r="J6653" s="1">
        <v>42905</v>
      </c>
      <c r="K6653" s="1">
        <v>42912</v>
      </c>
      <c r="L6653" t="s">
        <v>60</v>
      </c>
      <c r="M6653">
        <f>Table1[[#This Row],[Ship Date]]-Table1[[#This Row],[Order Date]]</f>
        <v>7</v>
      </c>
      <c r="N6653">
        <v>6</v>
      </c>
      <c r="O6653" t="s">
        <v>51</v>
      </c>
      <c r="P6653" s="3">
        <v>6.8879999999999999</v>
      </c>
      <c r="Q6653" s="3">
        <v>4.7770162482076772</v>
      </c>
      <c r="R6653" s="3">
        <f>(Table1[[#This Row],[Selling Price]]-Table1[[#This Row],[Cost Price]])</f>
        <v>2.1109837517923227</v>
      </c>
      <c r="S6653" s="12">
        <f>(Table1[[#This Row],[Profit]]/Table1[[#This Row],[Selling Price]])</f>
        <v>0.30647267012083662</v>
      </c>
      <c r="T6653">
        <v>3</v>
      </c>
      <c r="U6653" s="2">
        <f>Table1[[#This Row],[Selling Price]]*Table1[[#This Row],[Quantity]]</f>
        <v>20.664000000000001</v>
      </c>
      <c r="V6653" s="4">
        <v>0.8</v>
      </c>
      <c r="W6653">
        <v>346</v>
      </c>
      <c r="X6653" t="s">
        <v>68</v>
      </c>
      <c r="Y6653" t="s">
        <v>52</v>
      </c>
      <c r="Z6653" s="2">
        <v>4.6328185805187747</v>
      </c>
    </row>
    <row r="6654" spans="1:26" x14ac:dyDescent="0.35">
      <c r="A6654" t="s">
        <v>850</v>
      </c>
      <c r="B6654" t="s">
        <v>851</v>
      </c>
      <c r="C6654" t="s">
        <v>55</v>
      </c>
      <c r="D6654" t="s">
        <v>46</v>
      </c>
      <c r="E6654" t="s">
        <v>75</v>
      </c>
      <c r="F6654" t="s">
        <v>5720</v>
      </c>
      <c r="G6654" t="s">
        <v>5721</v>
      </c>
      <c r="H6654" t="s">
        <v>32</v>
      </c>
      <c r="I6654" t="s">
        <v>8693</v>
      </c>
      <c r="J6654" s="1">
        <v>42266</v>
      </c>
      <c r="K6654" s="1">
        <v>42271</v>
      </c>
      <c r="L6654" t="s">
        <v>60</v>
      </c>
      <c r="M6654">
        <f>Table1[[#This Row],[Ship Date]]-Table1[[#This Row],[Order Date]]</f>
        <v>5</v>
      </c>
      <c r="N6654">
        <v>9</v>
      </c>
      <c r="O6654" t="s">
        <v>61</v>
      </c>
      <c r="P6654" s="3">
        <v>8.4</v>
      </c>
      <c r="Q6654" s="3">
        <v>7.0876117743274003</v>
      </c>
      <c r="R6654" s="3">
        <f>(Table1[[#This Row],[Selling Price]]-Table1[[#This Row],[Cost Price]])</f>
        <v>1.3123882256726001</v>
      </c>
      <c r="S6654" s="12">
        <f>(Table1[[#This Row],[Profit]]/Table1[[#This Row],[Selling Price]])</f>
        <v>0.15623669353245237</v>
      </c>
      <c r="T6654">
        <v>5</v>
      </c>
      <c r="U6654" s="2">
        <f>Table1[[#This Row],[Selling Price]]*Table1[[#This Row],[Quantity]]</f>
        <v>42</v>
      </c>
      <c r="V6654" s="4">
        <v>0</v>
      </c>
      <c r="W6654">
        <v>482</v>
      </c>
      <c r="X6654" t="s">
        <v>36</v>
      </c>
      <c r="Y6654" t="s">
        <v>52</v>
      </c>
      <c r="Z6654" s="2">
        <v>3.2402666556936328</v>
      </c>
    </row>
    <row r="6655" spans="1:26" x14ac:dyDescent="0.35">
      <c r="A6655" t="s">
        <v>850</v>
      </c>
      <c r="B6655" t="s">
        <v>851</v>
      </c>
      <c r="C6655" t="s">
        <v>55</v>
      </c>
      <c r="D6655" t="s">
        <v>46</v>
      </c>
      <c r="E6655" t="s">
        <v>86</v>
      </c>
      <c r="F6655" t="s">
        <v>2449</v>
      </c>
      <c r="G6655" t="s">
        <v>2450</v>
      </c>
      <c r="H6655" t="s">
        <v>32</v>
      </c>
      <c r="I6655" t="s">
        <v>8834</v>
      </c>
      <c r="J6655" s="1">
        <v>42222</v>
      </c>
      <c r="K6655" s="1">
        <v>42226</v>
      </c>
      <c r="L6655" t="s">
        <v>60</v>
      </c>
      <c r="M6655">
        <f>Table1[[#This Row],[Ship Date]]-Table1[[#This Row],[Order Date]]</f>
        <v>4</v>
      </c>
      <c r="N6655">
        <v>8</v>
      </c>
      <c r="O6655" t="s">
        <v>61</v>
      </c>
      <c r="P6655" s="3">
        <v>6.23</v>
      </c>
      <c r="Q6655" s="3">
        <v>4.8755858642939343</v>
      </c>
      <c r="R6655" s="3">
        <f>(Table1[[#This Row],[Selling Price]]-Table1[[#This Row],[Cost Price]])</f>
        <v>1.3544141357060662</v>
      </c>
      <c r="S6655" s="12">
        <f>(Table1[[#This Row],[Profit]]/Table1[[#This Row],[Selling Price]])</f>
        <v>0.21740194794639905</v>
      </c>
      <c r="T6655">
        <v>5</v>
      </c>
      <c r="U6655" s="2">
        <f>Table1[[#This Row],[Selling Price]]*Table1[[#This Row],[Quantity]]</f>
        <v>31.150000000000002</v>
      </c>
      <c r="V6655" s="4">
        <v>0.8</v>
      </c>
      <c r="W6655">
        <v>140</v>
      </c>
      <c r="X6655" t="s">
        <v>36</v>
      </c>
      <c r="Y6655" t="s">
        <v>52</v>
      </c>
      <c r="Z6655" s="2">
        <v>7.2304093955859647</v>
      </c>
    </row>
    <row r="6656" spans="1:26" x14ac:dyDescent="0.35">
      <c r="A6656" t="s">
        <v>850</v>
      </c>
      <c r="B6656" t="s">
        <v>851</v>
      </c>
      <c r="C6656" t="s">
        <v>45</v>
      </c>
      <c r="D6656" t="s">
        <v>46</v>
      </c>
      <c r="E6656" t="s">
        <v>91</v>
      </c>
      <c r="F6656" t="s">
        <v>8871</v>
      </c>
      <c r="G6656" t="s">
        <v>8872</v>
      </c>
      <c r="H6656" t="s">
        <v>32</v>
      </c>
      <c r="I6656" t="s">
        <v>8873</v>
      </c>
      <c r="J6656" s="1">
        <v>42310</v>
      </c>
      <c r="K6656" s="1">
        <v>42313</v>
      </c>
      <c r="L6656" t="s">
        <v>199</v>
      </c>
      <c r="M6656">
        <f>Table1[[#This Row],[Ship Date]]-Table1[[#This Row],[Order Date]]</f>
        <v>3</v>
      </c>
      <c r="N6656">
        <v>11</v>
      </c>
      <c r="O6656" t="s">
        <v>35</v>
      </c>
      <c r="P6656" s="3">
        <v>197.72</v>
      </c>
      <c r="Q6656" s="3">
        <v>137.98694117412151</v>
      </c>
      <c r="R6656" s="3">
        <f>(Table1[[#This Row],[Selling Price]]-Table1[[#This Row],[Cost Price]])</f>
        <v>59.733058825878487</v>
      </c>
      <c r="S6656" s="12">
        <f>(Table1[[#This Row],[Profit]]/Table1[[#This Row],[Selling Price]])</f>
        <v>0.30210934061237349</v>
      </c>
      <c r="T6656">
        <v>4</v>
      </c>
      <c r="U6656" s="2">
        <f>Table1[[#This Row],[Selling Price]]*Table1[[#This Row],[Quantity]]</f>
        <v>790.88</v>
      </c>
      <c r="V6656" s="4">
        <v>0</v>
      </c>
      <c r="W6656">
        <v>147</v>
      </c>
      <c r="X6656" t="s">
        <v>36</v>
      </c>
      <c r="Y6656" t="s">
        <v>68</v>
      </c>
      <c r="Z6656" s="2">
        <v>132.5509689941303</v>
      </c>
    </row>
    <row r="6657" spans="1:26" x14ac:dyDescent="0.35">
      <c r="A6657" t="s">
        <v>850</v>
      </c>
      <c r="B6657" t="s">
        <v>851</v>
      </c>
      <c r="C6657" t="s">
        <v>55</v>
      </c>
      <c r="D6657" t="s">
        <v>46</v>
      </c>
      <c r="E6657" t="s">
        <v>65</v>
      </c>
      <c r="F6657" t="s">
        <v>1196</v>
      </c>
      <c r="G6657" t="s">
        <v>1197</v>
      </c>
      <c r="H6657" t="s">
        <v>32</v>
      </c>
      <c r="I6657" t="s">
        <v>8893</v>
      </c>
      <c r="J6657" s="1">
        <v>41705</v>
      </c>
      <c r="K6657" s="1">
        <v>41710</v>
      </c>
      <c r="L6657" t="s">
        <v>60</v>
      </c>
      <c r="M6657">
        <f>Table1[[#This Row],[Ship Date]]-Table1[[#This Row],[Order Date]]</f>
        <v>5</v>
      </c>
      <c r="N6657">
        <v>3</v>
      </c>
      <c r="O6657" t="s">
        <v>106</v>
      </c>
      <c r="P6657" s="3">
        <v>204.9</v>
      </c>
      <c r="Q6657" s="3">
        <v>165.98180584719259</v>
      </c>
      <c r="R6657" s="3">
        <f>(Table1[[#This Row],[Selling Price]]-Table1[[#This Row],[Cost Price]])</f>
        <v>38.918194152807416</v>
      </c>
      <c r="S6657" s="12">
        <f>(Table1[[#This Row],[Profit]]/Table1[[#This Row],[Selling Price]])</f>
        <v>0.1899375019658732</v>
      </c>
      <c r="T6657">
        <v>5</v>
      </c>
      <c r="U6657" s="2">
        <f>Table1[[#This Row],[Selling Price]]*Table1[[#This Row],[Quantity]]</f>
        <v>1024.5</v>
      </c>
      <c r="V6657" s="4">
        <v>0</v>
      </c>
      <c r="W6657">
        <v>370</v>
      </c>
      <c r="X6657" t="s">
        <v>36</v>
      </c>
      <c r="Y6657" t="s">
        <v>68</v>
      </c>
      <c r="Z6657" s="2">
        <v>51.706302873054078</v>
      </c>
    </row>
    <row r="6658" spans="1:26" x14ac:dyDescent="0.35">
      <c r="A6658" t="s">
        <v>850</v>
      </c>
      <c r="B6658" t="s">
        <v>851</v>
      </c>
      <c r="C6658" t="s">
        <v>27</v>
      </c>
      <c r="D6658" t="s">
        <v>46</v>
      </c>
      <c r="E6658" t="s">
        <v>65</v>
      </c>
      <c r="F6658" t="s">
        <v>782</v>
      </c>
      <c r="G6658" t="s">
        <v>783</v>
      </c>
      <c r="H6658" t="s">
        <v>32</v>
      </c>
      <c r="I6658" t="s">
        <v>8894</v>
      </c>
      <c r="J6658" s="1">
        <v>42894</v>
      </c>
      <c r="K6658" s="1">
        <v>42899</v>
      </c>
      <c r="L6658" t="s">
        <v>60</v>
      </c>
      <c r="M6658">
        <f>Table1[[#This Row],[Ship Date]]-Table1[[#This Row],[Order Date]]</f>
        <v>5</v>
      </c>
      <c r="N6658">
        <v>6</v>
      </c>
      <c r="O6658" t="s">
        <v>51</v>
      </c>
      <c r="P6658" s="3">
        <v>35.167999999999999</v>
      </c>
      <c r="Q6658" s="3">
        <v>29.029150599723419</v>
      </c>
      <c r="R6658" s="3">
        <f>(Table1[[#This Row],[Selling Price]]-Table1[[#This Row],[Cost Price]])</f>
        <v>6.1388494002765803</v>
      </c>
      <c r="S6658" s="12">
        <f>(Table1[[#This Row],[Profit]]/Table1[[#This Row],[Selling Price]])</f>
        <v>0.17455781961659977</v>
      </c>
      <c r="T6658">
        <v>2</v>
      </c>
      <c r="U6658" s="2">
        <f>Table1[[#This Row],[Selling Price]]*Table1[[#This Row],[Quantity]]</f>
        <v>70.335999999999999</v>
      </c>
      <c r="V6658" s="4">
        <v>0.2</v>
      </c>
      <c r="W6658">
        <v>455</v>
      </c>
      <c r="X6658" t="s">
        <v>36</v>
      </c>
      <c r="Y6658" t="s">
        <v>52</v>
      </c>
      <c r="Z6658" s="2">
        <v>28.092911597055942</v>
      </c>
    </row>
    <row r="6659" spans="1:26" x14ac:dyDescent="0.35">
      <c r="A6659" t="s">
        <v>850</v>
      </c>
      <c r="B6659" t="s">
        <v>851</v>
      </c>
      <c r="C6659" t="s">
        <v>45</v>
      </c>
      <c r="D6659" t="s">
        <v>46</v>
      </c>
      <c r="E6659" t="s">
        <v>75</v>
      </c>
      <c r="F6659" t="s">
        <v>1958</v>
      </c>
      <c r="G6659" t="s">
        <v>1959</v>
      </c>
      <c r="H6659" t="s">
        <v>32</v>
      </c>
      <c r="I6659" t="s">
        <v>8918</v>
      </c>
      <c r="J6659" s="1">
        <v>42885</v>
      </c>
      <c r="K6659" s="1">
        <v>42889</v>
      </c>
      <c r="L6659" t="s">
        <v>60</v>
      </c>
      <c r="M6659">
        <f>Table1[[#This Row],[Ship Date]]-Table1[[#This Row],[Order Date]]</f>
        <v>4</v>
      </c>
      <c r="N6659">
        <v>5</v>
      </c>
      <c r="O6659" t="s">
        <v>51</v>
      </c>
      <c r="P6659" s="3">
        <v>35.1</v>
      </c>
      <c r="Q6659" s="3">
        <v>29.693361876868671</v>
      </c>
      <c r="R6659" s="3">
        <f>(Table1[[#This Row],[Selling Price]]-Table1[[#This Row],[Cost Price]])</f>
        <v>5.4066381231313301</v>
      </c>
      <c r="S6659" s="12">
        <f>(Table1[[#This Row],[Profit]]/Table1[[#This Row],[Selling Price]])</f>
        <v>0.15403527416328575</v>
      </c>
      <c r="T6659">
        <v>6</v>
      </c>
      <c r="U6659" s="2">
        <f>Table1[[#This Row],[Selling Price]]*Table1[[#This Row],[Quantity]]</f>
        <v>210.60000000000002</v>
      </c>
      <c r="V6659" s="4">
        <v>0</v>
      </c>
      <c r="W6659">
        <v>320</v>
      </c>
      <c r="X6659" t="s">
        <v>36</v>
      </c>
      <c r="Y6659" t="s">
        <v>52</v>
      </c>
      <c r="Z6659" s="2">
        <v>11.52316362810144</v>
      </c>
    </row>
    <row r="6660" spans="1:26" x14ac:dyDescent="0.35">
      <c r="A6660" t="s">
        <v>850</v>
      </c>
      <c r="B6660" t="s">
        <v>851</v>
      </c>
      <c r="C6660" t="s">
        <v>27</v>
      </c>
      <c r="D6660" t="s">
        <v>46</v>
      </c>
      <c r="E6660" t="s">
        <v>86</v>
      </c>
      <c r="F6660" t="s">
        <v>1952</v>
      </c>
      <c r="G6660" t="s">
        <v>1953</v>
      </c>
      <c r="H6660" t="s">
        <v>32</v>
      </c>
      <c r="I6660" t="s">
        <v>8919</v>
      </c>
      <c r="J6660" s="1">
        <v>43008</v>
      </c>
      <c r="K6660" s="1">
        <v>43014</v>
      </c>
      <c r="L6660" t="s">
        <v>60</v>
      </c>
      <c r="M6660">
        <f>Table1[[#This Row],[Ship Date]]-Table1[[#This Row],[Order Date]]</f>
        <v>6</v>
      </c>
      <c r="N6660">
        <v>9</v>
      </c>
      <c r="O6660" t="s">
        <v>61</v>
      </c>
      <c r="P6660" s="3">
        <v>11.646000000000001</v>
      </c>
      <c r="Q6660" s="3">
        <v>8.9829401157788453</v>
      </c>
      <c r="R6660" s="3">
        <f>(Table1[[#This Row],[Selling Price]]-Table1[[#This Row],[Cost Price]])</f>
        <v>2.6630598842211555</v>
      </c>
      <c r="S6660" s="12">
        <f>(Table1[[#This Row],[Profit]]/Table1[[#This Row],[Selling Price]])</f>
        <v>0.22866734365629016</v>
      </c>
      <c r="T6660">
        <v>9</v>
      </c>
      <c r="U6660" s="2">
        <f>Table1[[#This Row],[Selling Price]]*Table1[[#This Row],[Quantity]]</f>
        <v>104.81400000000001</v>
      </c>
      <c r="V6660" s="4">
        <v>0.8</v>
      </c>
      <c r="W6660">
        <v>256</v>
      </c>
      <c r="X6660" t="s">
        <v>68</v>
      </c>
      <c r="Y6660" t="s">
        <v>52</v>
      </c>
      <c r="Z6660" s="2">
        <v>11.58454798316961</v>
      </c>
    </row>
    <row r="6661" spans="1:26" x14ac:dyDescent="0.35">
      <c r="A6661" t="s">
        <v>850</v>
      </c>
      <c r="B6661" t="s">
        <v>851</v>
      </c>
      <c r="C6661" t="s">
        <v>64</v>
      </c>
      <c r="D6661" t="s">
        <v>46</v>
      </c>
      <c r="E6661" t="s">
        <v>270</v>
      </c>
      <c r="F6661" t="s">
        <v>2463</v>
      </c>
      <c r="G6661" t="s">
        <v>2464</v>
      </c>
      <c r="H6661" t="s">
        <v>32</v>
      </c>
      <c r="I6661" t="s">
        <v>8929</v>
      </c>
      <c r="J6661" s="1">
        <v>42673</v>
      </c>
      <c r="K6661" s="1">
        <v>42678</v>
      </c>
      <c r="L6661" t="s">
        <v>60</v>
      </c>
      <c r="M6661">
        <f>Table1[[#This Row],[Ship Date]]-Table1[[#This Row],[Order Date]]</f>
        <v>5</v>
      </c>
      <c r="N6661">
        <v>10</v>
      </c>
      <c r="O6661" t="s">
        <v>61</v>
      </c>
      <c r="P6661" s="3">
        <v>3.62</v>
      </c>
      <c r="Q6661" s="3">
        <v>2.8340534944910978</v>
      </c>
      <c r="R6661" s="3">
        <f>(Table1[[#This Row],[Selling Price]]-Table1[[#This Row],[Cost Price]])</f>
        <v>0.78594650550890233</v>
      </c>
      <c r="S6661" s="12">
        <f>(Table1[[#This Row],[Profit]]/Table1[[#This Row],[Selling Price]])</f>
        <v>0.21711229433947576</v>
      </c>
      <c r="T6661">
        <v>2</v>
      </c>
      <c r="U6661" s="2">
        <f>Table1[[#This Row],[Selling Price]]*Table1[[#This Row],[Quantity]]</f>
        <v>7.24</v>
      </c>
      <c r="V6661" s="4">
        <v>0</v>
      </c>
      <c r="W6661">
        <v>228</v>
      </c>
      <c r="X6661" t="s">
        <v>36</v>
      </c>
      <c r="Y6661" t="s">
        <v>52</v>
      </c>
      <c r="Z6661" s="2">
        <v>2.123515397367568</v>
      </c>
    </row>
    <row r="6662" spans="1:26" x14ac:dyDescent="0.35">
      <c r="A6662" t="s">
        <v>850</v>
      </c>
      <c r="B6662" t="s">
        <v>851</v>
      </c>
      <c r="C6662" t="s">
        <v>39</v>
      </c>
      <c r="D6662" t="s">
        <v>46</v>
      </c>
      <c r="E6662" t="s">
        <v>102</v>
      </c>
      <c r="F6662" t="s">
        <v>413</v>
      </c>
      <c r="G6662" t="s">
        <v>414</v>
      </c>
      <c r="H6662" t="s">
        <v>32</v>
      </c>
      <c r="I6662" t="s">
        <v>8930</v>
      </c>
      <c r="J6662" s="1">
        <v>42947</v>
      </c>
      <c r="K6662" s="1">
        <v>42951</v>
      </c>
      <c r="L6662" t="s">
        <v>60</v>
      </c>
      <c r="M6662">
        <f>Table1[[#This Row],[Ship Date]]-Table1[[#This Row],[Order Date]]</f>
        <v>4</v>
      </c>
      <c r="N6662">
        <v>7</v>
      </c>
      <c r="O6662" t="s">
        <v>51</v>
      </c>
      <c r="P6662" s="3">
        <v>11.54</v>
      </c>
      <c r="Q6662" s="3">
        <v>9.2337591819585469</v>
      </c>
      <c r="R6662" s="3">
        <f>(Table1[[#This Row],[Selling Price]]-Table1[[#This Row],[Cost Price]])</f>
        <v>2.3062408180414522</v>
      </c>
      <c r="S6662" s="12">
        <f>(Table1[[#This Row],[Profit]]/Table1[[#This Row],[Selling Price]])</f>
        <v>0.1998475578892073</v>
      </c>
      <c r="T6662">
        <v>1</v>
      </c>
      <c r="U6662" s="2">
        <f>Table1[[#This Row],[Selling Price]]*Table1[[#This Row],[Quantity]]</f>
        <v>11.54</v>
      </c>
      <c r="V6662" s="4">
        <v>0</v>
      </c>
      <c r="W6662">
        <v>140</v>
      </c>
      <c r="X6662" t="s">
        <v>36</v>
      </c>
      <c r="Y6662" t="s">
        <v>52</v>
      </c>
      <c r="Z6662" s="2">
        <v>27.210918690849081</v>
      </c>
    </row>
    <row r="6663" spans="1:26" x14ac:dyDescent="0.35">
      <c r="A6663" t="s">
        <v>850</v>
      </c>
      <c r="B6663" t="s">
        <v>851</v>
      </c>
      <c r="C6663" t="s">
        <v>39</v>
      </c>
      <c r="D6663" t="s">
        <v>46</v>
      </c>
      <c r="E6663" t="s">
        <v>102</v>
      </c>
      <c r="F6663" t="s">
        <v>3454</v>
      </c>
      <c r="G6663" t="s">
        <v>3455</v>
      </c>
      <c r="H6663" t="s">
        <v>32</v>
      </c>
      <c r="I6663" t="s">
        <v>8967</v>
      </c>
      <c r="J6663" s="1">
        <v>42698</v>
      </c>
      <c r="K6663" s="1">
        <v>42704</v>
      </c>
      <c r="L6663" t="s">
        <v>60</v>
      </c>
      <c r="M6663">
        <f>Table1[[#This Row],[Ship Date]]-Table1[[#This Row],[Order Date]]</f>
        <v>6</v>
      </c>
      <c r="N6663">
        <v>11</v>
      </c>
      <c r="O6663" t="s">
        <v>35</v>
      </c>
      <c r="P6663" s="3">
        <v>10.528</v>
      </c>
      <c r="Q6663" s="3">
        <v>8.8078625326019271</v>
      </c>
      <c r="R6663" s="3">
        <f>(Table1[[#This Row],[Selling Price]]-Table1[[#This Row],[Cost Price]])</f>
        <v>1.7201374673980734</v>
      </c>
      <c r="S6663" s="12">
        <f>(Table1[[#This Row],[Profit]]/Table1[[#This Row],[Selling Price]])</f>
        <v>0.16338691749601761</v>
      </c>
      <c r="T6663">
        <v>4</v>
      </c>
      <c r="U6663" s="2">
        <f>Table1[[#This Row],[Selling Price]]*Table1[[#This Row],[Quantity]]</f>
        <v>42.112000000000002</v>
      </c>
      <c r="V6663" s="4">
        <v>0.2</v>
      </c>
      <c r="W6663">
        <v>266</v>
      </c>
      <c r="X6663" t="s">
        <v>68</v>
      </c>
      <c r="Y6663" t="s">
        <v>52</v>
      </c>
      <c r="Z6663" s="2">
        <v>6.6541554735869113</v>
      </c>
    </row>
    <row r="6664" spans="1:26" x14ac:dyDescent="0.35">
      <c r="A6664" t="s">
        <v>524</v>
      </c>
      <c r="B6664" t="s">
        <v>525</v>
      </c>
      <c r="C6664" t="s">
        <v>39</v>
      </c>
      <c r="D6664" t="s">
        <v>46</v>
      </c>
      <c r="E6664" t="s">
        <v>270</v>
      </c>
      <c r="F6664" t="s">
        <v>526</v>
      </c>
      <c r="G6664" t="s">
        <v>527</v>
      </c>
      <c r="H6664" t="s">
        <v>32</v>
      </c>
      <c r="I6664" t="s">
        <v>519</v>
      </c>
      <c r="J6664" s="1">
        <v>42768</v>
      </c>
      <c r="K6664" s="1">
        <v>42771</v>
      </c>
      <c r="L6664" t="s">
        <v>199</v>
      </c>
      <c r="M6664">
        <f>Table1[[#This Row],[Ship Date]]-Table1[[#This Row],[Order Date]]</f>
        <v>3</v>
      </c>
      <c r="N6664">
        <v>2</v>
      </c>
      <c r="O6664" t="s">
        <v>106</v>
      </c>
      <c r="P6664" s="3">
        <v>21.456</v>
      </c>
      <c r="Q6664" s="3">
        <v>17.513079128858671</v>
      </c>
      <c r="R6664" s="3">
        <f>(Table1[[#This Row],[Selling Price]]-Table1[[#This Row],[Cost Price]])</f>
        <v>3.9429208711413288</v>
      </c>
      <c r="S6664" s="12">
        <f>(Table1[[#This Row],[Profit]]/Table1[[#This Row],[Selling Price]])</f>
        <v>0.18376775126497619</v>
      </c>
      <c r="T6664">
        <v>9</v>
      </c>
      <c r="U6664" s="2">
        <f>Table1[[#This Row],[Selling Price]]*Table1[[#This Row],[Quantity]]</f>
        <v>193.10399999999998</v>
      </c>
      <c r="V6664" s="4">
        <v>0.2</v>
      </c>
      <c r="W6664">
        <v>145</v>
      </c>
      <c r="X6664" t="s">
        <v>36</v>
      </c>
      <c r="Y6664" t="s">
        <v>52</v>
      </c>
      <c r="Z6664" s="2">
        <v>8.2519638389900862</v>
      </c>
    </row>
    <row r="6665" spans="1:26" x14ac:dyDescent="0.35">
      <c r="A6665" t="s">
        <v>524</v>
      </c>
      <c r="B6665" t="s">
        <v>525</v>
      </c>
      <c r="C6665" t="s">
        <v>27</v>
      </c>
      <c r="D6665" t="s">
        <v>46</v>
      </c>
      <c r="E6665" t="s">
        <v>102</v>
      </c>
      <c r="F6665" t="s">
        <v>531</v>
      </c>
      <c r="G6665" t="s">
        <v>532</v>
      </c>
      <c r="H6665" t="s">
        <v>32</v>
      </c>
      <c r="I6665" t="s">
        <v>530</v>
      </c>
      <c r="J6665" s="1">
        <v>42656</v>
      </c>
      <c r="K6665" s="1">
        <v>42662</v>
      </c>
      <c r="L6665" t="s">
        <v>60</v>
      </c>
      <c r="M6665">
        <f>Table1[[#This Row],[Ship Date]]-Table1[[#This Row],[Order Date]]</f>
        <v>6</v>
      </c>
      <c r="N6665">
        <v>10</v>
      </c>
      <c r="O6665" t="s">
        <v>61</v>
      </c>
      <c r="P6665" s="3">
        <v>35.44</v>
      </c>
      <c r="Q6665" s="3">
        <v>26.08246006009071</v>
      </c>
      <c r="R6665" s="3">
        <f>(Table1[[#This Row],[Selling Price]]-Table1[[#This Row],[Cost Price]])</f>
        <v>9.3575399399092873</v>
      </c>
      <c r="S6665" s="12">
        <f>(Table1[[#This Row],[Profit]]/Table1[[#This Row],[Selling Price]])</f>
        <v>0.26403893735635686</v>
      </c>
      <c r="T6665">
        <v>1</v>
      </c>
      <c r="U6665" s="2">
        <f>Table1[[#This Row],[Selling Price]]*Table1[[#This Row],[Quantity]]</f>
        <v>35.44</v>
      </c>
      <c r="V6665" s="4">
        <v>0</v>
      </c>
      <c r="W6665">
        <v>417</v>
      </c>
      <c r="X6665" t="s">
        <v>68</v>
      </c>
      <c r="Y6665" t="s">
        <v>68</v>
      </c>
      <c r="Z6665" s="2">
        <v>98.035009191614819</v>
      </c>
    </row>
    <row r="6666" spans="1:26" x14ac:dyDescent="0.35">
      <c r="A6666" t="s">
        <v>524</v>
      </c>
      <c r="B6666" t="s">
        <v>525</v>
      </c>
      <c r="C6666" t="s">
        <v>27</v>
      </c>
      <c r="D6666" t="s">
        <v>46</v>
      </c>
      <c r="E6666" t="s">
        <v>65</v>
      </c>
      <c r="F6666" t="s">
        <v>686</v>
      </c>
      <c r="G6666" t="s">
        <v>687</v>
      </c>
      <c r="H6666" t="s">
        <v>32</v>
      </c>
      <c r="I6666" t="s">
        <v>763</v>
      </c>
      <c r="J6666" s="1">
        <v>42671</v>
      </c>
      <c r="K6666" s="1">
        <v>42675</v>
      </c>
      <c r="L6666" t="s">
        <v>60</v>
      </c>
      <c r="M6666">
        <f>Table1[[#This Row],[Ship Date]]-Table1[[#This Row],[Order Date]]</f>
        <v>4</v>
      </c>
      <c r="N6666">
        <v>10</v>
      </c>
      <c r="O6666" t="s">
        <v>61</v>
      </c>
      <c r="P6666" s="3">
        <v>93.06</v>
      </c>
      <c r="Q6666" s="3">
        <v>72.706543938927268</v>
      </c>
      <c r="R6666" s="3">
        <f>(Table1[[#This Row],[Selling Price]]-Table1[[#This Row],[Cost Price]])</f>
        <v>20.353456061072734</v>
      </c>
      <c r="S6666" s="12">
        <f>(Table1[[#This Row],[Profit]]/Table1[[#This Row],[Selling Price]])</f>
        <v>0.2187132609184691</v>
      </c>
      <c r="T6666">
        <v>6</v>
      </c>
      <c r="U6666" s="2">
        <f>Table1[[#This Row],[Selling Price]]*Table1[[#This Row],[Quantity]]</f>
        <v>558.36</v>
      </c>
      <c r="V6666" s="4">
        <v>0</v>
      </c>
      <c r="W6666">
        <v>202</v>
      </c>
      <c r="X6666" t="s">
        <v>36</v>
      </c>
      <c r="Y6666" t="s">
        <v>52</v>
      </c>
      <c r="Z6666" s="2">
        <v>25.200767131180751</v>
      </c>
    </row>
    <row r="6667" spans="1:26" x14ac:dyDescent="0.35">
      <c r="A6667" t="s">
        <v>524</v>
      </c>
      <c r="B6667" t="s">
        <v>525</v>
      </c>
      <c r="C6667" t="s">
        <v>64</v>
      </c>
      <c r="D6667" t="s">
        <v>46</v>
      </c>
      <c r="E6667" t="s">
        <v>65</v>
      </c>
      <c r="F6667" t="s">
        <v>887</v>
      </c>
      <c r="G6667" t="s">
        <v>888</v>
      </c>
      <c r="H6667" t="s">
        <v>32</v>
      </c>
      <c r="I6667" t="s">
        <v>889</v>
      </c>
      <c r="J6667" s="1">
        <v>43078</v>
      </c>
      <c r="K6667" s="1">
        <v>43082</v>
      </c>
      <c r="L6667" t="s">
        <v>60</v>
      </c>
      <c r="M6667">
        <f>Table1[[#This Row],[Ship Date]]-Table1[[#This Row],[Order Date]]</f>
        <v>4</v>
      </c>
      <c r="N6667">
        <v>12</v>
      </c>
      <c r="O6667" t="s">
        <v>35</v>
      </c>
      <c r="P6667" s="3">
        <v>37.207999999999998</v>
      </c>
      <c r="Q6667" s="3">
        <v>30.15203014921639</v>
      </c>
      <c r="R6667" s="3">
        <f>(Table1[[#This Row],[Selling Price]]-Table1[[#This Row],[Cost Price]])</f>
        <v>7.0559698507836082</v>
      </c>
      <c r="S6667" s="12">
        <f>(Table1[[#This Row],[Profit]]/Table1[[#This Row],[Selling Price]])</f>
        <v>0.18963582699375425</v>
      </c>
      <c r="T6667">
        <v>1</v>
      </c>
      <c r="U6667" s="2">
        <f>Table1[[#This Row],[Selling Price]]*Table1[[#This Row],[Quantity]]</f>
        <v>37.207999999999998</v>
      </c>
      <c r="V6667" s="4">
        <v>0.2</v>
      </c>
      <c r="W6667">
        <v>174</v>
      </c>
      <c r="X6667" t="s">
        <v>36</v>
      </c>
      <c r="Y6667" t="s">
        <v>68</v>
      </c>
      <c r="Z6667" s="2">
        <v>79.094354091806082</v>
      </c>
    </row>
    <row r="6668" spans="1:26" x14ac:dyDescent="0.35">
      <c r="A6668" t="s">
        <v>524</v>
      </c>
      <c r="B6668" t="s">
        <v>525</v>
      </c>
      <c r="C6668" t="s">
        <v>64</v>
      </c>
      <c r="D6668" t="s">
        <v>46</v>
      </c>
      <c r="E6668" t="s">
        <v>75</v>
      </c>
      <c r="F6668" t="s">
        <v>1097</v>
      </c>
      <c r="G6668" t="s">
        <v>1098</v>
      </c>
      <c r="H6668" t="s">
        <v>32</v>
      </c>
      <c r="I6668" t="s">
        <v>1094</v>
      </c>
      <c r="J6668" s="1">
        <v>42468</v>
      </c>
      <c r="K6668" s="1">
        <v>42473</v>
      </c>
      <c r="L6668" t="s">
        <v>60</v>
      </c>
      <c r="M6668">
        <f>Table1[[#This Row],[Ship Date]]-Table1[[#This Row],[Order Date]]</f>
        <v>5</v>
      </c>
      <c r="N6668">
        <v>4</v>
      </c>
      <c r="O6668" t="s">
        <v>106</v>
      </c>
      <c r="P6668" s="3">
        <v>17.04</v>
      </c>
      <c r="Q6668" s="3">
        <v>11.132455093582051</v>
      </c>
      <c r="R6668" s="3">
        <f>(Table1[[#This Row],[Selling Price]]-Table1[[#This Row],[Cost Price]])</f>
        <v>5.9075449064179484</v>
      </c>
      <c r="S6668" s="12">
        <f>(Table1[[#This Row],[Profit]]/Table1[[#This Row],[Selling Price]])</f>
        <v>0.34668690765363547</v>
      </c>
      <c r="T6668">
        <v>4</v>
      </c>
      <c r="U6668" s="2">
        <f>Table1[[#This Row],[Selling Price]]*Table1[[#This Row],[Quantity]]</f>
        <v>68.16</v>
      </c>
      <c r="V6668" s="4">
        <v>0</v>
      </c>
      <c r="W6668">
        <v>432</v>
      </c>
      <c r="X6668" t="s">
        <v>36</v>
      </c>
      <c r="Y6668" t="s">
        <v>52</v>
      </c>
      <c r="Z6668" s="2">
        <v>11.834901991265379</v>
      </c>
    </row>
    <row r="6669" spans="1:26" x14ac:dyDescent="0.35">
      <c r="A6669" t="s">
        <v>524</v>
      </c>
      <c r="B6669" t="s">
        <v>525</v>
      </c>
      <c r="C6669" t="s">
        <v>64</v>
      </c>
      <c r="D6669" t="s">
        <v>46</v>
      </c>
      <c r="E6669" t="s">
        <v>102</v>
      </c>
      <c r="F6669" t="s">
        <v>1099</v>
      </c>
      <c r="G6669" t="s">
        <v>1100</v>
      </c>
      <c r="H6669" t="s">
        <v>32</v>
      </c>
      <c r="I6669" t="s">
        <v>1094</v>
      </c>
      <c r="J6669" s="1">
        <v>42468</v>
      </c>
      <c r="K6669" s="1">
        <v>42473</v>
      </c>
      <c r="L6669" t="s">
        <v>60</v>
      </c>
      <c r="M6669">
        <f>Table1[[#This Row],[Ship Date]]-Table1[[#This Row],[Order Date]]</f>
        <v>5</v>
      </c>
      <c r="N6669">
        <v>4</v>
      </c>
      <c r="O6669" t="s">
        <v>106</v>
      </c>
      <c r="P6669" s="3">
        <v>34.4</v>
      </c>
      <c r="Q6669" s="3">
        <v>28.56554478486666</v>
      </c>
      <c r="R6669" s="3">
        <f>(Table1[[#This Row],[Selling Price]]-Table1[[#This Row],[Cost Price]])</f>
        <v>5.8344552151333389</v>
      </c>
      <c r="S6669" s="12">
        <f>(Table1[[#This Row],[Profit]]/Table1[[#This Row],[Selling Price]])</f>
        <v>0.16960625625387613</v>
      </c>
      <c r="T6669">
        <v>5</v>
      </c>
      <c r="U6669" s="2">
        <f>Table1[[#This Row],[Selling Price]]*Table1[[#This Row],[Quantity]]</f>
        <v>172</v>
      </c>
      <c r="V6669" s="4">
        <v>0</v>
      </c>
      <c r="W6669">
        <v>492</v>
      </c>
      <c r="X6669" t="s">
        <v>36</v>
      </c>
      <c r="Y6669" t="s">
        <v>52</v>
      </c>
      <c r="Z6669" s="2">
        <v>13.480737580499291</v>
      </c>
    </row>
    <row r="6670" spans="1:26" x14ac:dyDescent="0.35">
      <c r="A6670" t="s">
        <v>524</v>
      </c>
      <c r="B6670" t="s">
        <v>525</v>
      </c>
      <c r="C6670" t="s">
        <v>45</v>
      </c>
      <c r="D6670" t="s">
        <v>46</v>
      </c>
      <c r="E6670" t="s">
        <v>91</v>
      </c>
      <c r="F6670" t="s">
        <v>1206</v>
      </c>
      <c r="G6670" t="s">
        <v>1207</v>
      </c>
      <c r="H6670" t="s">
        <v>32</v>
      </c>
      <c r="I6670" t="s">
        <v>1208</v>
      </c>
      <c r="J6670" s="1">
        <v>43093</v>
      </c>
      <c r="K6670" s="1">
        <v>43098</v>
      </c>
      <c r="L6670" t="s">
        <v>60</v>
      </c>
      <c r="M6670">
        <f>Table1[[#This Row],[Ship Date]]-Table1[[#This Row],[Order Date]]</f>
        <v>5</v>
      </c>
      <c r="N6670">
        <v>12</v>
      </c>
      <c r="O6670" t="s">
        <v>35</v>
      </c>
      <c r="P6670" s="3">
        <v>35.909999999999997</v>
      </c>
      <c r="Q6670" s="3">
        <v>27.257947741611289</v>
      </c>
      <c r="R6670" s="3">
        <f>(Table1[[#This Row],[Selling Price]]-Table1[[#This Row],[Cost Price]])</f>
        <v>8.6520522583887072</v>
      </c>
      <c r="S6670" s="12">
        <f>(Table1[[#This Row],[Profit]]/Table1[[#This Row],[Selling Price]])</f>
        <v>0.24093712777467857</v>
      </c>
      <c r="T6670">
        <v>3</v>
      </c>
      <c r="U6670" s="2">
        <f>Table1[[#This Row],[Selling Price]]*Table1[[#This Row],[Quantity]]</f>
        <v>107.72999999999999</v>
      </c>
      <c r="V6670" s="4">
        <v>0</v>
      </c>
      <c r="W6670">
        <v>203</v>
      </c>
      <c r="X6670" t="s">
        <v>36</v>
      </c>
      <c r="Y6670" t="s">
        <v>52</v>
      </c>
      <c r="Z6670" s="2">
        <v>33.413242476599009</v>
      </c>
    </row>
    <row r="6671" spans="1:26" x14ac:dyDescent="0.35">
      <c r="A6671" t="s">
        <v>524</v>
      </c>
      <c r="B6671" t="s">
        <v>525</v>
      </c>
      <c r="C6671" t="s">
        <v>39</v>
      </c>
      <c r="D6671" t="s">
        <v>46</v>
      </c>
      <c r="E6671" t="s">
        <v>75</v>
      </c>
      <c r="F6671" t="s">
        <v>1241</v>
      </c>
      <c r="G6671" t="s">
        <v>1242</v>
      </c>
      <c r="H6671" t="s">
        <v>32</v>
      </c>
      <c r="I6671" t="s">
        <v>1243</v>
      </c>
      <c r="J6671" s="1">
        <v>42798</v>
      </c>
      <c r="K6671" s="1">
        <v>42803</v>
      </c>
      <c r="L6671" t="s">
        <v>60</v>
      </c>
      <c r="M6671">
        <f>Table1[[#This Row],[Ship Date]]-Table1[[#This Row],[Order Date]]</f>
        <v>5</v>
      </c>
      <c r="N6671">
        <v>3</v>
      </c>
      <c r="O6671" t="s">
        <v>106</v>
      </c>
      <c r="P6671" s="3">
        <v>9.32</v>
      </c>
      <c r="Q6671" s="3">
        <v>6.1142481971493234</v>
      </c>
      <c r="R6671" s="3">
        <f>(Table1[[#This Row],[Selling Price]]-Table1[[#This Row],[Cost Price]])</f>
        <v>3.2057518028506768</v>
      </c>
      <c r="S6671" s="12">
        <f>(Table1[[#This Row],[Profit]]/Table1[[#This Row],[Selling Price]])</f>
        <v>0.3439647857135919</v>
      </c>
      <c r="T6671">
        <v>4</v>
      </c>
      <c r="U6671" s="2">
        <f>Table1[[#This Row],[Selling Price]]*Table1[[#This Row],[Quantity]]</f>
        <v>37.28</v>
      </c>
      <c r="V6671" s="4">
        <v>0</v>
      </c>
      <c r="W6671">
        <v>279</v>
      </c>
      <c r="X6671" t="s">
        <v>36</v>
      </c>
      <c r="Y6671" t="s">
        <v>52</v>
      </c>
      <c r="Z6671" s="2">
        <v>2.443724616236453</v>
      </c>
    </row>
    <row r="6672" spans="1:26" x14ac:dyDescent="0.35">
      <c r="A6672" t="s">
        <v>524</v>
      </c>
      <c r="B6672" t="s">
        <v>525</v>
      </c>
      <c r="C6672" t="s">
        <v>39</v>
      </c>
      <c r="D6672" t="s">
        <v>46</v>
      </c>
      <c r="E6672" t="s">
        <v>65</v>
      </c>
      <c r="F6672" t="s">
        <v>743</v>
      </c>
      <c r="G6672" t="s">
        <v>744</v>
      </c>
      <c r="H6672" t="s">
        <v>32</v>
      </c>
      <c r="I6672" t="s">
        <v>1756</v>
      </c>
      <c r="J6672" s="1">
        <v>42455</v>
      </c>
      <c r="K6672" s="1">
        <v>42459</v>
      </c>
      <c r="L6672" t="s">
        <v>60</v>
      </c>
      <c r="M6672">
        <f>Table1[[#This Row],[Ship Date]]-Table1[[#This Row],[Order Date]]</f>
        <v>4</v>
      </c>
      <c r="N6672">
        <v>3</v>
      </c>
      <c r="O6672" t="s">
        <v>106</v>
      </c>
      <c r="P6672" s="3">
        <v>459.95</v>
      </c>
      <c r="Q6672" s="3">
        <v>352.71822481111423</v>
      </c>
      <c r="R6672" s="3">
        <f>(Table1[[#This Row],[Selling Price]]-Table1[[#This Row],[Cost Price]])</f>
        <v>107.23177518888576</v>
      </c>
      <c r="S6672" s="12">
        <f>(Table1[[#This Row],[Profit]]/Table1[[#This Row],[Selling Price]])</f>
        <v>0.23313789583408145</v>
      </c>
      <c r="T6672">
        <v>5</v>
      </c>
      <c r="U6672" s="2">
        <f>Table1[[#This Row],[Selling Price]]*Table1[[#This Row],[Quantity]]</f>
        <v>2299.75</v>
      </c>
      <c r="V6672" s="4">
        <v>0</v>
      </c>
      <c r="W6672">
        <v>400</v>
      </c>
      <c r="X6672" t="s">
        <v>36</v>
      </c>
      <c r="Y6672" t="s">
        <v>68</v>
      </c>
      <c r="Z6672" s="2">
        <v>117.7248391962282</v>
      </c>
    </row>
    <row r="6673" spans="1:26" x14ac:dyDescent="0.35">
      <c r="A6673" t="s">
        <v>524</v>
      </c>
      <c r="B6673" t="s">
        <v>525</v>
      </c>
      <c r="C6673" t="s">
        <v>45</v>
      </c>
      <c r="D6673" t="s">
        <v>46</v>
      </c>
      <c r="E6673" t="s">
        <v>270</v>
      </c>
      <c r="F6673" t="s">
        <v>464</v>
      </c>
      <c r="G6673" t="s">
        <v>465</v>
      </c>
      <c r="H6673" t="s">
        <v>32</v>
      </c>
      <c r="I6673" t="s">
        <v>1757</v>
      </c>
      <c r="J6673" s="1">
        <v>42678</v>
      </c>
      <c r="K6673" s="1">
        <v>42678</v>
      </c>
      <c r="L6673" t="s">
        <v>1118</v>
      </c>
      <c r="M6673">
        <f>Table1[[#This Row],[Ship Date]]-Table1[[#This Row],[Order Date]]</f>
        <v>0</v>
      </c>
      <c r="N6673">
        <v>11</v>
      </c>
      <c r="O6673" t="s">
        <v>35</v>
      </c>
      <c r="P6673" s="3">
        <v>10.74</v>
      </c>
      <c r="Q6673" s="3">
        <v>7.1529609220934889</v>
      </c>
      <c r="R6673" s="3">
        <f>(Table1[[#This Row],[Selling Price]]-Table1[[#This Row],[Cost Price]])</f>
        <v>3.5870390779065113</v>
      </c>
      <c r="S6673" s="12">
        <f>(Table1[[#This Row],[Profit]]/Table1[[#This Row],[Selling Price]])</f>
        <v>0.33398874095963793</v>
      </c>
      <c r="T6673">
        <v>3</v>
      </c>
      <c r="U6673" s="2">
        <f>Table1[[#This Row],[Selling Price]]*Table1[[#This Row],[Quantity]]</f>
        <v>32.22</v>
      </c>
      <c r="V6673" s="4">
        <v>0</v>
      </c>
      <c r="W6673">
        <v>415</v>
      </c>
      <c r="X6673" t="s">
        <v>36</v>
      </c>
      <c r="Y6673" t="s">
        <v>52</v>
      </c>
      <c r="Z6673" s="2">
        <v>9.493671957577595</v>
      </c>
    </row>
    <row r="6674" spans="1:26" x14ac:dyDescent="0.35">
      <c r="A6674" t="s">
        <v>524</v>
      </c>
      <c r="B6674" t="s">
        <v>525</v>
      </c>
      <c r="C6674" t="s">
        <v>45</v>
      </c>
      <c r="D6674" t="s">
        <v>46</v>
      </c>
      <c r="E6674" t="s">
        <v>178</v>
      </c>
      <c r="F6674" t="s">
        <v>1844</v>
      </c>
      <c r="G6674" t="s">
        <v>1845</v>
      </c>
      <c r="H6674" t="s">
        <v>32</v>
      </c>
      <c r="I6674" t="s">
        <v>1846</v>
      </c>
      <c r="J6674" s="1">
        <v>42981</v>
      </c>
      <c r="K6674" s="1">
        <v>42985</v>
      </c>
      <c r="L6674" t="s">
        <v>60</v>
      </c>
      <c r="M6674">
        <f>Table1[[#This Row],[Ship Date]]-Table1[[#This Row],[Order Date]]</f>
        <v>4</v>
      </c>
      <c r="N6674">
        <v>9</v>
      </c>
      <c r="O6674" t="s">
        <v>61</v>
      </c>
      <c r="P6674" s="3">
        <v>24.448</v>
      </c>
      <c r="Q6674" s="3">
        <v>18.066971309606181</v>
      </c>
      <c r="R6674" s="3">
        <f>(Table1[[#This Row],[Selling Price]]-Table1[[#This Row],[Cost Price]])</f>
        <v>6.3810286903938191</v>
      </c>
      <c r="S6674" s="12">
        <f>(Table1[[#This Row],[Profit]]/Table1[[#This Row],[Selling Price]])</f>
        <v>0.2610041185534121</v>
      </c>
      <c r="T6674">
        <v>4</v>
      </c>
      <c r="U6674" s="2">
        <f>Table1[[#This Row],[Selling Price]]*Table1[[#This Row],[Quantity]]</f>
        <v>97.792000000000002</v>
      </c>
      <c r="V6674" s="4">
        <v>0.2</v>
      </c>
      <c r="W6674">
        <v>272</v>
      </c>
      <c r="X6674" t="s">
        <v>36</v>
      </c>
      <c r="Y6674" t="s">
        <v>52</v>
      </c>
      <c r="Z6674" s="2">
        <v>7.3507531975593201</v>
      </c>
    </row>
    <row r="6675" spans="1:26" x14ac:dyDescent="0.35">
      <c r="A6675" t="s">
        <v>524</v>
      </c>
      <c r="B6675" t="s">
        <v>525</v>
      </c>
      <c r="C6675" t="s">
        <v>39</v>
      </c>
      <c r="D6675" t="s">
        <v>46</v>
      </c>
      <c r="E6675" t="s">
        <v>86</v>
      </c>
      <c r="F6675" t="s">
        <v>1260</v>
      </c>
      <c r="G6675" t="s">
        <v>1261</v>
      </c>
      <c r="H6675" t="s">
        <v>32</v>
      </c>
      <c r="I6675" t="s">
        <v>1980</v>
      </c>
      <c r="J6675" s="1">
        <v>42181</v>
      </c>
      <c r="K6675" s="1">
        <v>42185</v>
      </c>
      <c r="L6675" t="s">
        <v>60</v>
      </c>
      <c r="M6675">
        <f>Table1[[#This Row],[Ship Date]]-Table1[[#This Row],[Order Date]]</f>
        <v>4</v>
      </c>
      <c r="N6675">
        <v>6</v>
      </c>
      <c r="O6675" t="s">
        <v>51</v>
      </c>
      <c r="P6675" s="3">
        <v>143.96</v>
      </c>
      <c r="Q6675" s="3">
        <v>102.93923608402029</v>
      </c>
      <c r="R6675" s="3">
        <f>(Table1[[#This Row],[Selling Price]]-Table1[[#This Row],[Cost Price]])</f>
        <v>41.020763915979714</v>
      </c>
      <c r="S6675" s="12">
        <f>(Table1[[#This Row],[Profit]]/Table1[[#This Row],[Selling Price]])</f>
        <v>0.28494556762975626</v>
      </c>
      <c r="T6675">
        <v>4</v>
      </c>
      <c r="U6675" s="2">
        <f>Table1[[#This Row],[Selling Price]]*Table1[[#This Row],[Quantity]]</f>
        <v>575.84</v>
      </c>
      <c r="V6675" s="4">
        <v>0</v>
      </c>
      <c r="W6675">
        <v>484</v>
      </c>
      <c r="X6675" t="s">
        <v>36</v>
      </c>
      <c r="Y6675" t="s">
        <v>68</v>
      </c>
      <c r="Z6675" s="2">
        <v>91.610533498766245</v>
      </c>
    </row>
    <row r="6676" spans="1:26" x14ac:dyDescent="0.35">
      <c r="A6676" t="s">
        <v>524</v>
      </c>
      <c r="B6676" t="s">
        <v>525</v>
      </c>
      <c r="C6676" t="s">
        <v>27</v>
      </c>
      <c r="D6676" t="s">
        <v>46</v>
      </c>
      <c r="E6676" t="s">
        <v>86</v>
      </c>
      <c r="F6676" t="s">
        <v>2083</v>
      </c>
      <c r="G6676" t="s">
        <v>2084</v>
      </c>
      <c r="H6676" t="s">
        <v>32</v>
      </c>
      <c r="I6676" t="s">
        <v>2082</v>
      </c>
      <c r="J6676" s="1">
        <v>42681</v>
      </c>
      <c r="K6676" s="1">
        <v>42683</v>
      </c>
      <c r="L6676" t="s">
        <v>199</v>
      </c>
      <c r="M6676">
        <f>Table1[[#This Row],[Ship Date]]-Table1[[#This Row],[Order Date]]</f>
        <v>2</v>
      </c>
      <c r="N6676">
        <v>11</v>
      </c>
      <c r="O6676" t="s">
        <v>35</v>
      </c>
      <c r="P6676" s="3">
        <v>26.975999999999999</v>
      </c>
      <c r="Q6676" s="3">
        <v>20.992645425855109</v>
      </c>
      <c r="R6676" s="3">
        <f>(Table1[[#This Row],[Selling Price]]-Table1[[#This Row],[Cost Price]])</f>
        <v>5.9833545741448901</v>
      </c>
      <c r="S6676" s="12">
        <f>(Table1[[#This Row],[Profit]]/Table1[[#This Row],[Selling Price]])</f>
        <v>0.22180288308662849</v>
      </c>
      <c r="T6676">
        <v>4</v>
      </c>
      <c r="U6676" s="2">
        <f>Table1[[#This Row],[Selling Price]]*Table1[[#This Row],[Quantity]]</f>
        <v>107.904</v>
      </c>
      <c r="V6676" s="4">
        <v>0.2</v>
      </c>
      <c r="W6676">
        <v>194</v>
      </c>
      <c r="X6676" t="s">
        <v>36</v>
      </c>
      <c r="Y6676" t="s">
        <v>52</v>
      </c>
      <c r="Z6676" s="2">
        <v>12.296760345717081</v>
      </c>
    </row>
    <row r="6677" spans="1:26" x14ac:dyDescent="0.35">
      <c r="A6677" t="s">
        <v>524</v>
      </c>
      <c r="B6677" t="s">
        <v>525</v>
      </c>
      <c r="C6677" t="s">
        <v>55</v>
      </c>
      <c r="D6677" t="s">
        <v>46</v>
      </c>
      <c r="E6677" t="s">
        <v>75</v>
      </c>
      <c r="F6677" t="s">
        <v>2096</v>
      </c>
      <c r="G6677" t="s">
        <v>2097</v>
      </c>
      <c r="H6677" t="s">
        <v>32</v>
      </c>
      <c r="I6677" t="s">
        <v>2098</v>
      </c>
      <c r="J6677" s="1">
        <v>42541</v>
      </c>
      <c r="K6677" s="1">
        <v>42546</v>
      </c>
      <c r="L6677" t="s">
        <v>34</v>
      </c>
      <c r="M6677">
        <f>Table1[[#This Row],[Ship Date]]-Table1[[#This Row],[Order Date]]</f>
        <v>5</v>
      </c>
      <c r="N6677">
        <v>6</v>
      </c>
      <c r="O6677" t="s">
        <v>51</v>
      </c>
      <c r="P6677" s="3">
        <v>5.16</v>
      </c>
      <c r="Q6677" s="3">
        <v>3.6190785497881488</v>
      </c>
      <c r="R6677" s="3">
        <f>(Table1[[#This Row],[Selling Price]]-Table1[[#This Row],[Cost Price]])</f>
        <v>1.5409214502118513</v>
      </c>
      <c r="S6677" s="12">
        <f>(Table1[[#This Row],[Profit]]/Table1[[#This Row],[Selling Price]])</f>
        <v>0.29862818802555258</v>
      </c>
      <c r="T6677">
        <v>2</v>
      </c>
      <c r="U6677" s="2">
        <f>Table1[[#This Row],[Selling Price]]*Table1[[#This Row],[Quantity]]</f>
        <v>10.32</v>
      </c>
      <c r="V6677" s="4">
        <v>0</v>
      </c>
      <c r="W6677">
        <v>455</v>
      </c>
      <c r="X6677" t="s">
        <v>36</v>
      </c>
      <c r="Y6677" t="s">
        <v>52</v>
      </c>
      <c r="Z6677" s="2">
        <v>5.5550940946126186</v>
      </c>
    </row>
    <row r="6678" spans="1:26" x14ac:dyDescent="0.35">
      <c r="A6678" t="s">
        <v>524</v>
      </c>
      <c r="B6678" t="s">
        <v>525</v>
      </c>
      <c r="C6678" t="s">
        <v>55</v>
      </c>
      <c r="D6678" t="s">
        <v>46</v>
      </c>
      <c r="E6678" t="s">
        <v>86</v>
      </c>
      <c r="F6678" t="s">
        <v>1652</v>
      </c>
      <c r="G6678" t="s">
        <v>1653</v>
      </c>
      <c r="H6678" t="s">
        <v>32</v>
      </c>
      <c r="I6678" t="s">
        <v>2312</v>
      </c>
      <c r="J6678" s="1">
        <v>42520</v>
      </c>
      <c r="K6678" s="1">
        <v>42521</v>
      </c>
      <c r="L6678" t="s">
        <v>199</v>
      </c>
      <c r="M6678">
        <f>Table1[[#This Row],[Ship Date]]-Table1[[#This Row],[Order Date]]</f>
        <v>1</v>
      </c>
      <c r="N6678">
        <v>5</v>
      </c>
      <c r="O6678" t="s">
        <v>51</v>
      </c>
      <c r="P6678" s="3">
        <v>3.282</v>
      </c>
      <c r="Q6678" s="3">
        <v>2.5360653260257791</v>
      </c>
      <c r="R6678" s="3">
        <f>(Table1[[#This Row],[Selling Price]]-Table1[[#This Row],[Cost Price]])</f>
        <v>0.74593467397422097</v>
      </c>
      <c r="S6678" s="12">
        <f>(Table1[[#This Row],[Profit]]/Table1[[#This Row],[Selling Price]])</f>
        <v>0.22728052223468037</v>
      </c>
      <c r="T6678">
        <v>2</v>
      </c>
      <c r="U6678" s="2">
        <f>Table1[[#This Row],[Selling Price]]*Table1[[#This Row],[Quantity]]</f>
        <v>6.5640000000000001</v>
      </c>
      <c r="V6678" s="4">
        <v>0.7</v>
      </c>
      <c r="W6678">
        <v>153</v>
      </c>
      <c r="X6678" t="s">
        <v>36</v>
      </c>
      <c r="Y6678" t="s">
        <v>52</v>
      </c>
      <c r="Z6678" s="2">
        <v>5.18929764033631</v>
      </c>
    </row>
    <row r="6679" spans="1:26" x14ac:dyDescent="0.35">
      <c r="A6679" t="s">
        <v>524</v>
      </c>
      <c r="B6679" t="s">
        <v>525</v>
      </c>
      <c r="C6679" t="s">
        <v>27</v>
      </c>
      <c r="D6679" t="s">
        <v>46</v>
      </c>
      <c r="E6679" t="s">
        <v>86</v>
      </c>
      <c r="F6679" t="s">
        <v>2358</v>
      </c>
      <c r="G6679" t="s">
        <v>2359</v>
      </c>
      <c r="H6679" t="s">
        <v>32</v>
      </c>
      <c r="I6679" t="s">
        <v>2357</v>
      </c>
      <c r="J6679" s="1">
        <v>42314</v>
      </c>
      <c r="K6679" s="1">
        <v>42317</v>
      </c>
      <c r="L6679" t="s">
        <v>199</v>
      </c>
      <c r="M6679">
        <f>Table1[[#This Row],[Ship Date]]-Table1[[#This Row],[Order Date]]</f>
        <v>3</v>
      </c>
      <c r="N6679">
        <v>11</v>
      </c>
      <c r="O6679" t="s">
        <v>35</v>
      </c>
      <c r="P6679" s="3">
        <v>4.4009999999999998</v>
      </c>
      <c r="Q6679" s="3">
        <v>3.1680376744943581</v>
      </c>
      <c r="R6679" s="3">
        <f>(Table1[[#This Row],[Selling Price]]-Table1[[#This Row],[Cost Price]])</f>
        <v>1.2329623255056417</v>
      </c>
      <c r="S6679" s="12">
        <f>(Table1[[#This Row],[Profit]]/Table1[[#This Row],[Selling Price]])</f>
        <v>0.2801550387424771</v>
      </c>
      <c r="T6679">
        <v>3</v>
      </c>
      <c r="U6679" s="2">
        <f>Table1[[#This Row],[Selling Price]]*Table1[[#This Row],[Quantity]]</f>
        <v>13.202999999999999</v>
      </c>
      <c r="V6679" s="4">
        <v>0.7</v>
      </c>
      <c r="W6679">
        <v>332</v>
      </c>
      <c r="X6679" t="s">
        <v>36</v>
      </c>
      <c r="Y6679" t="s">
        <v>52</v>
      </c>
      <c r="Z6679" s="2">
        <v>5.0155288056196028</v>
      </c>
    </row>
    <row r="6680" spans="1:26" x14ac:dyDescent="0.35">
      <c r="A6680" t="s">
        <v>524</v>
      </c>
      <c r="B6680" t="s">
        <v>525</v>
      </c>
      <c r="C6680" t="s">
        <v>45</v>
      </c>
      <c r="D6680" t="s">
        <v>46</v>
      </c>
      <c r="E6680" t="s">
        <v>65</v>
      </c>
      <c r="F6680" t="s">
        <v>2563</v>
      </c>
      <c r="G6680" t="s">
        <v>2564</v>
      </c>
      <c r="H6680" t="s">
        <v>32</v>
      </c>
      <c r="I6680" t="s">
        <v>2565</v>
      </c>
      <c r="J6680" s="1">
        <v>42715</v>
      </c>
      <c r="K6680" s="1">
        <v>42715</v>
      </c>
      <c r="L6680" t="s">
        <v>1118</v>
      </c>
      <c r="M6680">
        <f>Table1[[#This Row],[Ship Date]]-Table1[[#This Row],[Order Date]]</f>
        <v>0</v>
      </c>
      <c r="N6680">
        <v>12</v>
      </c>
      <c r="O6680" t="s">
        <v>35</v>
      </c>
      <c r="P6680" s="3">
        <v>85.224000000000004</v>
      </c>
      <c r="Q6680" s="3">
        <v>61.640259320636531</v>
      </c>
      <c r="R6680" s="3">
        <f>(Table1[[#This Row],[Selling Price]]-Table1[[#This Row],[Cost Price]])</f>
        <v>23.583740679363473</v>
      </c>
      <c r="S6680" s="12">
        <f>(Table1[[#This Row],[Profit]]/Table1[[#This Row],[Selling Price]])</f>
        <v>0.27672651693611511</v>
      </c>
      <c r="T6680">
        <v>3</v>
      </c>
      <c r="U6680" s="2">
        <f>Table1[[#This Row],[Selling Price]]*Table1[[#This Row],[Quantity]]</f>
        <v>255.67200000000003</v>
      </c>
      <c r="V6680" s="4">
        <v>0.2</v>
      </c>
      <c r="W6680">
        <v>233</v>
      </c>
      <c r="X6680" t="s">
        <v>36</v>
      </c>
      <c r="Y6680" t="s">
        <v>68</v>
      </c>
      <c r="Z6680" s="2">
        <v>80.129949639320245</v>
      </c>
    </row>
    <row r="6681" spans="1:26" x14ac:dyDescent="0.35">
      <c r="A6681" t="s">
        <v>524</v>
      </c>
      <c r="B6681" t="s">
        <v>525</v>
      </c>
      <c r="C6681" t="s">
        <v>64</v>
      </c>
      <c r="D6681" t="s">
        <v>46</v>
      </c>
      <c r="E6681" t="s">
        <v>86</v>
      </c>
      <c r="F6681" t="s">
        <v>1179</v>
      </c>
      <c r="G6681" t="s">
        <v>1180</v>
      </c>
      <c r="H6681" t="s">
        <v>32</v>
      </c>
      <c r="I6681" t="s">
        <v>2596</v>
      </c>
      <c r="J6681" s="1">
        <v>41993</v>
      </c>
      <c r="K6681" s="1">
        <v>41994</v>
      </c>
      <c r="L6681" t="s">
        <v>199</v>
      </c>
      <c r="M6681">
        <f>Table1[[#This Row],[Ship Date]]-Table1[[#This Row],[Order Date]]</f>
        <v>1</v>
      </c>
      <c r="N6681">
        <v>12</v>
      </c>
      <c r="O6681" t="s">
        <v>35</v>
      </c>
      <c r="P6681" s="3">
        <v>62.31</v>
      </c>
      <c r="Q6681" s="3">
        <v>45.252102593145302</v>
      </c>
      <c r="R6681" s="3">
        <f>(Table1[[#This Row],[Selling Price]]-Table1[[#This Row],[Cost Price]])</f>
        <v>17.0578974068547</v>
      </c>
      <c r="S6681" s="12">
        <f>(Table1[[#This Row],[Profit]]/Table1[[#This Row],[Selling Price]])</f>
        <v>0.27375858460688013</v>
      </c>
      <c r="T6681">
        <v>3</v>
      </c>
      <c r="U6681" s="2">
        <f>Table1[[#This Row],[Selling Price]]*Table1[[#This Row],[Quantity]]</f>
        <v>186.93</v>
      </c>
      <c r="V6681" s="4">
        <v>0</v>
      </c>
      <c r="W6681">
        <v>103</v>
      </c>
      <c r="X6681" t="s">
        <v>36</v>
      </c>
      <c r="Y6681" t="s">
        <v>36</v>
      </c>
      <c r="Z6681" s="2">
        <v>40.811860860539063</v>
      </c>
    </row>
    <row r="6682" spans="1:26" x14ac:dyDescent="0.35">
      <c r="A6682" t="s">
        <v>524</v>
      </c>
      <c r="B6682" t="s">
        <v>525</v>
      </c>
      <c r="C6682" t="s">
        <v>27</v>
      </c>
      <c r="D6682" t="s">
        <v>46</v>
      </c>
      <c r="E6682" t="s">
        <v>86</v>
      </c>
      <c r="F6682" t="s">
        <v>2203</v>
      </c>
      <c r="G6682" t="s">
        <v>2204</v>
      </c>
      <c r="H6682" t="s">
        <v>32</v>
      </c>
      <c r="I6682" t="s">
        <v>2856</v>
      </c>
      <c r="J6682" s="1">
        <v>41765</v>
      </c>
      <c r="K6682" s="1">
        <v>41769</v>
      </c>
      <c r="L6682" t="s">
        <v>60</v>
      </c>
      <c r="M6682">
        <f>Table1[[#This Row],[Ship Date]]-Table1[[#This Row],[Order Date]]</f>
        <v>4</v>
      </c>
      <c r="N6682">
        <v>5</v>
      </c>
      <c r="O6682" t="s">
        <v>51</v>
      </c>
      <c r="P6682" s="3">
        <v>140.73599999999999</v>
      </c>
      <c r="Q6682" s="3">
        <v>114.588130835377</v>
      </c>
      <c r="R6682" s="3">
        <f>(Table1[[#This Row],[Selling Price]]-Table1[[#This Row],[Cost Price]])</f>
        <v>26.147869164622989</v>
      </c>
      <c r="S6682" s="12">
        <f>(Table1[[#This Row],[Profit]]/Table1[[#This Row],[Selling Price]])</f>
        <v>0.18579374974862858</v>
      </c>
      <c r="T6682">
        <v>8</v>
      </c>
      <c r="U6682" s="2">
        <f>Table1[[#This Row],[Selling Price]]*Table1[[#This Row],[Quantity]]</f>
        <v>1125.8879999999999</v>
      </c>
      <c r="V6682" s="4">
        <v>0.2</v>
      </c>
      <c r="W6682">
        <v>460</v>
      </c>
      <c r="X6682" t="s">
        <v>36</v>
      </c>
      <c r="Y6682" t="s">
        <v>68</v>
      </c>
      <c r="Z6682" s="2">
        <v>44.856964955288717</v>
      </c>
    </row>
    <row r="6683" spans="1:26" x14ac:dyDescent="0.35">
      <c r="A6683" t="s">
        <v>524</v>
      </c>
      <c r="B6683" t="s">
        <v>525</v>
      </c>
      <c r="C6683" t="s">
        <v>45</v>
      </c>
      <c r="D6683" t="s">
        <v>46</v>
      </c>
      <c r="E6683" t="s">
        <v>75</v>
      </c>
      <c r="F6683" t="s">
        <v>2924</v>
      </c>
      <c r="G6683" t="s">
        <v>2925</v>
      </c>
      <c r="H6683" t="s">
        <v>32</v>
      </c>
      <c r="I6683" t="s">
        <v>2921</v>
      </c>
      <c r="J6683" s="1">
        <v>41855</v>
      </c>
      <c r="K6683" s="1">
        <v>41860</v>
      </c>
      <c r="L6683" t="s">
        <v>34</v>
      </c>
      <c r="M6683">
        <f>Table1[[#This Row],[Ship Date]]-Table1[[#This Row],[Order Date]]</f>
        <v>5</v>
      </c>
      <c r="N6683">
        <v>8</v>
      </c>
      <c r="O6683" t="s">
        <v>61</v>
      </c>
      <c r="P6683" s="3">
        <v>16.399999999999999</v>
      </c>
      <c r="Q6683" s="3">
        <v>12.302840172985571</v>
      </c>
      <c r="R6683" s="3">
        <f>(Table1[[#This Row],[Selling Price]]-Table1[[#This Row],[Cost Price]])</f>
        <v>4.097159827014428</v>
      </c>
      <c r="S6683" s="12">
        <f>(Table1[[#This Row],[Profit]]/Table1[[#This Row],[Selling Price]])</f>
        <v>0.24982681872039197</v>
      </c>
      <c r="T6683">
        <v>5</v>
      </c>
      <c r="U6683" s="2">
        <f>Table1[[#This Row],[Selling Price]]*Table1[[#This Row],[Quantity]]</f>
        <v>82</v>
      </c>
      <c r="V6683" s="4">
        <v>0</v>
      </c>
      <c r="W6683">
        <v>454</v>
      </c>
      <c r="X6683" t="s">
        <v>36</v>
      </c>
      <c r="Y6683" t="s">
        <v>52</v>
      </c>
      <c r="Z6683" s="2">
        <v>6.0302066299588768</v>
      </c>
    </row>
    <row r="6684" spans="1:26" x14ac:dyDescent="0.35">
      <c r="A6684" t="s">
        <v>524</v>
      </c>
      <c r="B6684" t="s">
        <v>525</v>
      </c>
      <c r="C6684" t="s">
        <v>45</v>
      </c>
      <c r="D6684" t="s">
        <v>46</v>
      </c>
      <c r="E6684" t="s">
        <v>75</v>
      </c>
      <c r="F6684" t="s">
        <v>3244</v>
      </c>
      <c r="G6684" t="s">
        <v>3245</v>
      </c>
      <c r="H6684" t="s">
        <v>32</v>
      </c>
      <c r="I6684" t="s">
        <v>3243</v>
      </c>
      <c r="J6684" s="1">
        <v>42479</v>
      </c>
      <c r="K6684" s="1">
        <v>42484</v>
      </c>
      <c r="L6684" t="s">
        <v>34</v>
      </c>
      <c r="M6684">
        <f>Table1[[#This Row],[Ship Date]]-Table1[[#This Row],[Order Date]]</f>
        <v>5</v>
      </c>
      <c r="N6684">
        <v>4</v>
      </c>
      <c r="O6684" t="s">
        <v>106</v>
      </c>
      <c r="P6684" s="3">
        <v>5.46</v>
      </c>
      <c r="Q6684" s="3">
        <v>4.0439632986394809</v>
      </c>
      <c r="R6684" s="3">
        <f>(Table1[[#This Row],[Selling Price]]-Table1[[#This Row],[Cost Price]])</f>
        <v>1.4160367013605191</v>
      </c>
      <c r="S6684" s="12">
        <f>(Table1[[#This Row],[Profit]]/Table1[[#This Row],[Selling Price]])</f>
        <v>0.25934738120156026</v>
      </c>
      <c r="T6684">
        <v>3</v>
      </c>
      <c r="U6684" s="2">
        <f>Table1[[#This Row],[Selling Price]]*Table1[[#This Row],[Quantity]]</f>
        <v>16.38</v>
      </c>
      <c r="V6684" s="4">
        <v>0</v>
      </c>
      <c r="W6684">
        <v>156</v>
      </c>
      <c r="X6684" t="s">
        <v>36</v>
      </c>
      <c r="Y6684" t="s">
        <v>52</v>
      </c>
      <c r="Z6684" s="2">
        <v>3.3821326605166351</v>
      </c>
    </row>
    <row r="6685" spans="1:26" x14ac:dyDescent="0.35">
      <c r="A6685" t="s">
        <v>524</v>
      </c>
      <c r="B6685" t="s">
        <v>525</v>
      </c>
      <c r="C6685" t="s">
        <v>64</v>
      </c>
      <c r="D6685" t="s">
        <v>46</v>
      </c>
      <c r="E6685" t="s">
        <v>102</v>
      </c>
      <c r="F6685" t="s">
        <v>3607</v>
      </c>
      <c r="G6685" t="s">
        <v>3608</v>
      </c>
      <c r="H6685" t="s">
        <v>32</v>
      </c>
      <c r="I6685" t="s">
        <v>3609</v>
      </c>
      <c r="J6685" s="1">
        <v>42698</v>
      </c>
      <c r="K6685" s="1">
        <v>42703</v>
      </c>
      <c r="L6685" t="s">
        <v>60</v>
      </c>
      <c r="M6685">
        <f>Table1[[#This Row],[Ship Date]]-Table1[[#This Row],[Order Date]]</f>
        <v>5</v>
      </c>
      <c r="N6685">
        <v>11</v>
      </c>
      <c r="O6685" t="s">
        <v>35</v>
      </c>
      <c r="P6685" s="3">
        <v>24.783999999999999</v>
      </c>
      <c r="Q6685" s="3">
        <v>20.952460282309719</v>
      </c>
      <c r="R6685" s="3">
        <f>(Table1[[#This Row],[Selling Price]]-Table1[[#This Row],[Cost Price]])</f>
        <v>3.8315397176902799</v>
      </c>
      <c r="S6685" s="12">
        <f>(Table1[[#This Row],[Profit]]/Table1[[#This Row],[Selling Price]])</f>
        <v>0.15459730946135733</v>
      </c>
      <c r="T6685">
        <v>1</v>
      </c>
      <c r="U6685" s="2">
        <f>Table1[[#This Row],[Selling Price]]*Table1[[#This Row],[Quantity]]</f>
        <v>24.783999999999999</v>
      </c>
      <c r="V6685" s="4">
        <v>0.2</v>
      </c>
      <c r="W6685">
        <v>355</v>
      </c>
      <c r="X6685" t="s">
        <v>36</v>
      </c>
      <c r="Y6685" t="s">
        <v>68</v>
      </c>
      <c r="Z6685" s="2">
        <v>59.516012267848282</v>
      </c>
    </row>
    <row r="6686" spans="1:26" x14ac:dyDescent="0.35">
      <c r="A6686" t="s">
        <v>524</v>
      </c>
      <c r="B6686" t="s">
        <v>525</v>
      </c>
      <c r="C6686" t="s">
        <v>64</v>
      </c>
      <c r="D6686" t="s">
        <v>46</v>
      </c>
      <c r="E6686" t="s">
        <v>102</v>
      </c>
      <c r="F6686" t="s">
        <v>3263</v>
      </c>
      <c r="G6686" t="s">
        <v>3264</v>
      </c>
      <c r="H6686" t="s">
        <v>32</v>
      </c>
      <c r="I6686" t="s">
        <v>3726</v>
      </c>
      <c r="J6686" s="1">
        <v>41968</v>
      </c>
      <c r="K6686" s="1">
        <v>41970</v>
      </c>
      <c r="L6686" t="s">
        <v>34</v>
      </c>
      <c r="M6686">
        <f>Table1[[#This Row],[Ship Date]]-Table1[[#This Row],[Order Date]]</f>
        <v>2</v>
      </c>
      <c r="N6686">
        <v>11</v>
      </c>
      <c r="O6686" t="s">
        <v>35</v>
      </c>
      <c r="P6686" s="3">
        <v>26.76</v>
      </c>
      <c r="Q6686" s="3">
        <v>21.561461343448858</v>
      </c>
      <c r="R6686" s="3">
        <f>(Table1[[#This Row],[Selling Price]]-Table1[[#This Row],[Cost Price]])</f>
        <v>5.1985386565511433</v>
      </c>
      <c r="S6686" s="12">
        <f>(Table1[[#This Row],[Profit]]/Table1[[#This Row],[Selling Price]])</f>
        <v>0.19426527117156739</v>
      </c>
      <c r="T6686">
        <v>4</v>
      </c>
      <c r="U6686" s="2">
        <f>Table1[[#This Row],[Selling Price]]*Table1[[#This Row],[Quantity]]</f>
        <v>107.04</v>
      </c>
      <c r="V6686" s="4">
        <v>0</v>
      </c>
      <c r="W6686">
        <v>116</v>
      </c>
      <c r="X6686" t="s">
        <v>36</v>
      </c>
      <c r="Y6686" t="s">
        <v>36</v>
      </c>
      <c r="Z6686" s="2">
        <v>24.20405000348967</v>
      </c>
    </row>
    <row r="6687" spans="1:26" x14ac:dyDescent="0.35">
      <c r="A6687" t="s">
        <v>524</v>
      </c>
      <c r="B6687" t="s">
        <v>525</v>
      </c>
      <c r="C6687" t="s">
        <v>27</v>
      </c>
      <c r="D6687" t="s">
        <v>46</v>
      </c>
      <c r="E6687" t="s">
        <v>102</v>
      </c>
      <c r="F6687" t="s">
        <v>522</v>
      </c>
      <c r="G6687" t="s">
        <v>1773</v>
      </c>
      <c r="H6687" t="s">
        <v>32</v>
      </c>
      <c r="I6687" t="s">
        <v>3761</v>
      </c>
      <c r="J6687" s="1">
        <v>42632</v>
      </c>
      <c r="K6687" s="1">
        <v>42634</v>
      </c>
      <c r="L6687" t="s">
        <v>199</v>
      </c>
      <c r="M6687">
        <f>Table1[[#This Row],[Ship Date]]-Table1[[#This Row],[Order Date]]</f>
        <v>2</v>
      </c>
      <c r="N6687">
        <v>9</v>
      </c>
      <c r="O6687" t="s">
        <v>61</v>
      </c>
      <c r="P6687" s="3">
        <v>17.04</v>
      </c>
      <c r="Q6687" s="3">
        <v>13.06132964591777</v>
      </c>
      <c r="R6687" s="3">
        <f>(Table1[[#This Row],[Selling Price]]-Table1[[#This Row],[Cost Price]])</f>
        <v>3.9786703540822295</v>
      </c>
      <c r="S6687" s="12">
        <f>(Table1[[#This Row],[Profit]]/Table1[[#This Row],[Selling Price]])</f>
        <v>0.23349004425365197</v>
      </c>
      <c r="T6687">
        <v>3</v>
      </c>
      <c r="U6687" s="2">
        <f>Table1[[#This Row],[Selling Price]]*Table1[[#This Row],[Quantity]]</f>
        <v>51.12</v>
      </c>
      <c r="V6687" s="4">
        <v>0</v>
      </c>
      <c r="W6687">
        <v>342</v>
      </c>
      <c r="X6687" t="s">
        <v>36</v>
      </c>
      <c r="Y6687" t="s">
        <v>68</v>
      </c>
      <c r="Z6687" s="2">
        <v>71.445003497426285</v>
      </c>
    </row>
    <row r="6688" spans="1:26" x14ac:dyDescent="0.35">
      <c r="A6688" t="s">
        <v>524</v>
      </c>
      <c r="B6688" t="s">
        <v>525</v>
      </c>
      <c r="C6688" t="s">
        <v>27</v>
      </c>
      <c r="D6688" t="s">
        <v>46</v>
      </c>
      <c r="E6688" t="s">
        <v>91</v>
      </c>
      <c r="F6688" t="s">
        <v>2226</v>
      </c>
      <c r="G6688" t="s">
        <v>2227</v>
      </c>
      <c r="H6688" t="s">
        <v>32</v>
      </c>
      <c r="I6688" t="s">
        <v>3779</v>
      </c>
      <c r="J6688" s="1">
        <v>42568</v>
      </c>
      <c r="K6688" s="1">
        <v>42572</v>
      </c>
      <c r="L6688" t="s">
        <v>60</v>
      </c>
      <c r="M6688">
        <f>Table1[[#This Row],[Ship Date]]-Table1[[#This Row],[Order Date]]</f>
        <v>4</v>
      </c>
      <c r="N6688">
        <v>7</v>
      </c>
      <c r="O6688" t="s">
        <v>51</v>
      </c>
      <c r="P6688" s="3">
        <v>162.63999999999999</v>
      </c>
      <c r="Q6688" s="3">
        <v>107.1593715420109</v>
      </c>
      <c r="R6688" s="3">
        <f>(Table1[[#This Row],[Selling Price]]-Table1[[#This Row],[Cost Price]])</f>
        <v>55.480628457989084</v>
      </c>
      <c r="S6688" s="12">
        <f>(Table1[[#This Row],[Profit]]/Table1[[#This Row],[Selling Price]])</f>
        <v>0.341125359431807</v>
      </c>
      <c r="T6688">
        <v>2</v>
      </c>
      <c r="U6688" s="2">
        <f>Table1[[#This Row],[Selling Price]]*Table1[[#This Row],[Quantity]]</f>
        <v>325.27999999999997</v>
      </c>
      <c r="V6688" s="4">
        <v>0</v>
      </c>
      <c r="W6688">
        <v>478</v>
      </c>
      <c r="X6688" t="s">
        <v>36</v>
      </c>
      <c r="Y6688" t="s">
        <v>36</v>
      </c>
      <c r="Z6688" s="2">
        <v>272.38009414716612</v>
      </c>
    </row>
    <row r="6689" spans="1:26" x14ac:dyDescent="0.35">
      <c r="A6689" t="s">
        <v>524</v>
      </c>
      <c r="B6689" t="s">
        <v>525</v>
      </c>
      <c r="C6689" t="s">
        <v>39</v>
      </c>
      <c r="D6689" t="s">
        <v>46</v>
      </c>
      <c r="E6689" t="s">
        <v>65</v>
      </c>
      <c r="F6689" t="s">
        <v>1313</v>
      </c>
      <c r="G6689" t="s">
        <v>1314</v>
      </c>
      <c r="H6689" t="s">
        <v>32</v>
      </c>
      <c r="I6689" t="s">
        <v>3903</v>
      </c>
      <c r="J6689" s="1">
        <v>41812</v>
      </c>
      <c r="K6689" s="1">
        <v>41814</v>
      </c>
      <c r="L6689" t="s">
        <v>199</v>
      </c>
      <c r="M6689">
        <f>Table1[[#This Row],[Ship Date]]-Table1[[#This Row],[Order Date]]</f>
        <v>2</v>
      </c>
      <c r="N6689">
        <v>6</v>
      </c>
      <c r="O6689" t="s">
        <v>51</v>
      </c>
      <c r="P6689" s="3">
        <v>161.94</v>
      </c>
      <c r="Q6689" s="3">
        <v>113.88038038182491</v>
      </c>
      <c r="R6689" s="3">
        <f>(Table1[[#This Row],[Selling Price]]-Table1[[#This Row],[Cost Price]])</f>
        <v>48.059619618175091</v>
      </c>
      <c r="S6689" s="12">
        <f>(Table1[[#This Row],[Profit]]/Table1[[#This Row],[Selling Price]])</f>
        <v>0.29677423501404898</v>
      </c>
      <c r="T6689">
        <v>3</v>
      </c>
      <c r="U6689" s="2">
        <f>Table1[[#This Row],[Selling Price]]*Table1[[#This Row],[Quantity]]</f>
        <v>485.82</v>
      </c>
      <c r="V6689" s="4">
        <v>0</v>
      </c>
      <c r="W6689">
        <v>300</v>
      </c>
      <c r="X6689" t="s">
        <v>36</v>
      </c>
      <c r="Y6689" t="s">
        <v>68</v>
      </c>
      <c r="Z6689" s="2">
        <v>47.352608850541493</v>
      </c>
    </row>
    <row r="6690" spans="1:26" x14ac:dyDescent="0.35">
      <c r="A6690" t="s">
        <v>524</v>
      </c>
      <c r="B6690" t="s">
        <v>525</v>
      </c>
      <c r="C6690" t="s">
        <v>55</v>
      </c>
      <c r="D6690" t="s">
        <v>46</v>
      </c>
      <c r="E6690" t="s">
        <v>75</v>
      </c>
      <c r="F6690" t="s">
        <v>3909</v>
      </c>
      <c r="G6690" t="s">
        <v>3910</v>
      </c>
      <c r="H6690" t="s">
        <v>32</v>
      </c>
      <c r="I6690" t="s">
        <v>3911</v>
      </c>
      <c r="J6690" s="1">
        <v>42376</v>
      </c>
      <c r="K6690" s="1">
        <v>42381</v>
      </c>
      <c r="L6690" t="s">
        <v>60</v>
      </c>
      <c r="M6690">
        <f>Table1[[#This Row],[Ship Date]]-Table1[[#This Row],[Order Date]]</f>
        <v>5</v>
      </c>
      <c r="N6690">
        <v>1</v>
      </c>
      <c r="O6690" t="s">
        <v>35</v>
      </c>
      <c r="P6690" s="3">
        <v>34.58</v>
      </c>
      <c r="Q6690" s="3">
        <v>25.662288929604031</v>
      </c>
      <c r="R6690" s="3">
        <f>(Table1[[#This Row],[Selling Price]]-Table1[[#This Row],[Cost Price]])</f>
        <v>8.917711070395967</v>
      </c>
      <c r="S6690" s="12">
        <f>(Table1[[#This Row],[Profit]]/Table1[[#This Row],[Selling Price]])</f>
        <v>0.25788638144580589</v>
      </c>
      <c r="T6690">
        <v>1</v>
      </c>
      <c r="U6690" s="2">
        <f>Table1[[#This Row],[Selling Price]]*Table1[[#This Row],[Quantity]]</f>
        <v>34.58</v>
      </c>
      <c r="V6690" s="4">
        <v>0</v>
      </c>
      <c r="W6690">
        <v>453</v>
      </c>
      <c r="X6690" t="s">
        <v>36</v>
      </c>
      <c r="Y6690" t="s">
        <v>52</v>
      </c>
      <c r="Z6690" s="2">
        <v>11.97886338514636</v>
      </c>
    </row>
    <row r="6691" spans="1:26" x14ac:dyDescent="0.35">
      <c r="A6691" t="s">
        <v>524</v>
      </c>
      <c r="B6691" t="s">
        <v>525</v>
      </c>
      <c r="C6691" t="s">
        <v>39</v>
      </c>
      <c r="D6691" t="s">
        <v>46</v>
      </c>
      <c r="E6691" t="s">
        <v>91</v>
      </c>
      <c r="F6691" t="s">
        <v>3955</v>
      </c>
      <c r="G6691" t="s">
        <v>3956</v>
      </c>
      <c r="H6691" t="s">
        <v>32</v>
      </c>
      <c r="I6691" t="s">
        <v>3957</v>
      </c>
      <c r="J6691" s="1">
        <v>42701</v>
      </c>
      <c r="K6691" s="1">
        <v>42704</v>
      </c>
      <c r="L6691" t="s">
        <v>199</v>
      </c>
      <c r="M6691">
        <f>Table1[[#This Row],[Ship Date]]-Table1[[#This Row],[Order Date]]</f>
        <v>3</v>
      </c>
      <c r="N6691">
        <v>11</v>
      </c>
      <c r="O6691" t="s">
        <v>35</v>
      </c>
      <c r="P6691" s="3">
        <v>167.292</v>
      </c>
      <c r="Q6691" s="3">
        <v>123.3282988358507</v>
      </c>
      <c r="R6691" s="3">
        <f>(Table1[[#This Row],[Selling Price]]-Table1[[#This Row],[Cost Price]])</f>
        <v>43.963701164149299</v>
      </c>
      <c r="S6691" s="12">
        <f>(Table1[[#This Row],[Profit]]/Table1[[#This Row],[Selling Price]])</f>
        <v>0.26279619565878404</v>
      </c>
      <c r="T6691">
        <v>6</v>
      </c>
      <c r="U6691" s="2">
        <f>Table1[[#This Row],[Selling Price]]*Table1[[#This Row],[Quantity]]</f>
        <v>1003.752</v>
      </c>
      <c r="V6691" s="4">
        <v>0.1</v>
      </c>
      <c r="W6691">
        <v>371</v>
      </c>
      <c r="X6691" t="s">
        <v>36</v>
      </c>
      <c r="Y6691" t="s">
        <v>68</v>
      </c>
      <c r="Z6691" s="2">
        <v>56.334782529682911</v>
      </c>
    </row>
    <row r="6692" spans="1:26" x14ac:dyDescent="0.35">
      <c r="A6692" t="s">
        <v>524</v>
      </c>
      <c r="B6692" t="s">
        <v>525</v>
      </c>
      <c r="C6692" t="s">
        <v>45</v>
      </c>
      <c r="D6692" t="s">
        <v>46</v>
      </c>
      <c r="E6692" t="s">
        <v>102</v>
      </c>
      <c r="F6692" t="s">
        <v>4046</v>
      </c>
      <c r="G6692" t="s">
        <v>4047</v>
      </c>
      <c r="H6692" t="s">
        <v>32</v>
      </c>
      <c r="I6692" t="s">
        <v>4048</v>
      </c>
      <c r="J6692" s="1">
        <v>42495</v>
      </c>
      <c r="K6692" s="1">
        <v>42498</v>
      </c>
      <c r="L6692" t="s">
        <v>199</v>
      </c>
      <c r="M6692">
        <f>Table1[[#This Row],[Ship Date]]-Table1[[#This Row],[Order Date]]</f>
        <v>3</v>
      </c>
      <c r="N6692">
        <v>5</v>
      </c>
      <c r="O6692" t="s">
        <v>51</v>
      </c>
      <c r="P6692" s="3">
        <v>14.352</v>
      </c>
      <c r="Q6692" s="3">
        <v>10.788009835603541</v>
      </c>
      <c r="R6692" s="3">
        <f>(Table1[[#This Row],[Selling Price]]-Table1[[#This Row],[Cost Price]])</f>
        <v>3.5639901643964595</v>
      </c>
      <c r="S6692" s="12">
        <f>(Table1[[#This Row],[Profit]]/Table1[[#This Row],[Selling Price]])</f>
        <v>0.24832707388492611</v>
      </c>
      <c r="T6692">
        <v>3</v>
      </c>
      <c r="U6692" s="2">
        <f>Table1[[#This Row],[Selling Price]]*Table1[[#This Row],[Quantity]]</f>
        <v>43.055999999999997</v>
      </c>
      <c r="V6692" s="4">
        <v>0.2</v>
      </c>
      <c r="W6692">
        <v>200</v>
      </c>
      <c r="X6692" t="s">
        <v>36</v>
      </c>
      <c r="Y6692" t="s">
        <v>52</v>
      </c>
      <c r="Z6692" s="2">
        <v>2.8260377444990601</v>
      </c>
    </row>
    <row r="6693" spans="1:26" x14ac:dyDescent="0.35">
      <c r="A6693" t="s">
        <v>524</v>
      </c>
      <c r="B6693" t="s">
        <v>525</v>
      </c>
      <c r="C6693" t="s">
        <v>55</v>
      </c>
      <c r="D6693" t="s">
        <v>46</v>
      </c>
      <c r="E6693" t="s">
        <v>86</v>
      </c>
      <c r="F6693" t="s">
        <v>1917</v>
      </c>
      <c r="G6693" t="s">
        <v>1918</v>
      </c>
      <c r="H6693" t="s">
        <v>32</v>
      </c>
      <c r="I6693" t="s">
        <v>4065</v>
      </c>
      <c r="J6693" s="1">
        <v>41957</v>
      </c>
      <c r="K6693" s="1">
        <v>41961</v>
      </c>
      <c r="L6693" t="s">
        <v>60</v>
      </c>
      <c r="M6693">
        <f>Table1[[#This Row],[Ship Date]]-Table1[[#This Row],[Order Date]]</f>
        <v>4</v>
      </c>
      <c r="N6693">
        <v>11</v>
      </c>
      <c r="O6693" t="s">
        <v>35</v>
      </c>
      <c r="P6693" s="3">
        <v>11.52</v>
      </c>
      <c r="Q6693" s="3">
        <v>8.2541105576440703</v>
      </c>
      <c r="R6693" s="3">
        <f>(Table1[[#This Row],[Selling Price]]-Table1[[#This Row],[Cost Price]])</f>
        <v>3.2658894423559293</v>
      </c>
      <c r="S6693" s="12">
        <f>(Table1[[#This Row],[Profit]]/Table1[[#This Row],[Selling Price]])</f>
        <v>0.28349734742673</v>
      </c>
      <c r="T6693">
        <v>4</v>
      </c>
      <c r="U6693" s="2">
        <f>Table1[[#This Row],[Selling Price]]*Table1[[#This Row],[Quantity]]</f>
        <v>46.08</v>
      </c>
      <c r="V6693" s="4">
        <v>0</v>
      </c>
      <c r="W6693">
        <v>487</v>
      </c>
      <c r="X6693" t="s">
        <v>36</v>
      </c>
      <c r="Y6693" t="s">
        <v>52</v>
      </c>
      <c r="Z6693" s="2">
        <v>5.8343025757544096</v>
      </c>
    </row>
    <row r="6694" spans="1:26" x14ac:dyDescent="0.35">
      <c r="A6694" t="s">
        <v>524</v>
      </c>
      <c r="B6694" t="s">
        <v>525</v>
      </c>
      <c r="C6694" t="s">
        <v>45</v>
      </c>
      <c r="D6694" t="s">
        <v>46</v>
      </c>
      <c r="E6694" t="s">
        <v>65</v>
      </c>
      <c r="F6694" t="s">
        <v>1415</v>
      </c>
      <c r="G6694" t="s">
        <v>1416</v>
      </c>
      <c r="H6694" t="s">
        <v>32</v>
      </c>
      <c r="I6694" t="s">
        <v>4071</v>
      </c>
      <c r="J6694" s="1">
        <v>42897</v>
      </c>
      <c r="K6694" s="1">
        <v>42898</v>
      </c>
      <c r="L6694" t="s">
        <v>199</v>
      </c>
      <c r="M6694">
        <f>Table1[[#This Row],[Ship Date]]-Table1[[#This Row],[Order Date]]</f>
        <v>1</v>
      </c>
      <c r="N6694">
        <v>6</v>
      </c>
      <c r="O6694" t="s">
        <v>51</v>
      </c>
      <c r="P6694" s="3">
        <v>215.59200000000001</v>
      </c>
      <c r="Q6694" s="3">
        <v>149.2268500843588</v>
      </c>
      <c r="R6694" s="3">
        <f>(Table1[[#This Row],[Selling Price]]-Table1[[#This Row],[Cost Price]])</f>
        <v>66.365149915641211</v>
      </c>
      <c r="S6694" s="12">
        <f>(Table1[[#This Row],[Profit]]/Table1[[#This Row],[Selling Price]])</f>
        <v>0.30782751639968647</v>
      </c>
      <c r="T6694">
        <v>3</v>
      </c>
      <c r="U6694" s="2">
        <f>Table1[[#This Row],[Selling Price]]*Table1[[#This Row],[Quantity]]</f>
        <v>646.77600000000007</v>
      </c>
      <c r="V6694" s="4">
        <v>0.2</v>
      </c>
      <c r="W6694">
        <v>337</v>
      </c>
      <c r="X6694" t="s">
        <v>36</v>
      </c>
      <c r="Y6694" t="s">
        <v>36</v>
      </c>
      <c r="Z6694" s="2">
        <v>188.56909937758289</v>
      </c>
    </row>
    <row r="6695" spans="1:26" x14ac:dyDescent="0.35">
      <c r="A6695" t="s">
        <v>524</v>
      </c>
      <c r="B6695" t="s">
        <v>525</v>
      </c>
      <c r="C6695" t="s">
        <v>27</v>
      </c>
      <c r="D6695" t="s">
        <v>46</v>
      </c>
      <c r="E6695" t="s">
        <v>86</v>
      </c>
      <c r="F6695" t="s">
        <v>4203</v>
      </c>
      <c r="G6695" t="s">
        <v>4204</v>
      </c>
      <c r="H6695" t="s">
        <v>32</v>
      </c>
      <c r="I6695" t="s">
        <v>4202</v>
      </c>
      <c r="J6695" s="1">
        <v>42532</v>
      </c>
      <c r="K6695" s="1">
        <v>42538</v>
      </c>
      <c r="L6695" t="s">
        <v>60</v>
      </c>
      <c r="M6695">
        <f>Table1[[#This Row],[Ship Date]]-Table1[[#This Row],[Order Date]]</f>
        <v>6</v>
      </c>
      <c r="N6695">
        <v>6</v>
      </c>
      <c r="O6695" t="s">
        <v>51</v>
      </c>
      <c r="P6695" s="3">
        <v>8.2720000000000002</v>
      </c>
      <c r="Q6695" s="3">
        <v>5.6123810698635532</v>
      </c>
      <c r="R6695" s="3">
        <f>(Table1[[#This Row],[Selling Price]]-Table1[[#This Row],[Cost Price]])</f>
        <v>2.659618930136447</v>
      </c>
      <c r="S6695" s="12">
        <f>(Table1[[#This Row],[Profit]]/Table1[[#This Row],[Selling Price]])</f>
        <v>0.32152066370121457</v>
      </c>
      <c r="T6695">
        <v>4</v>
      </c>
      <c r="U6695" s="2">
        <f>Table1[[#This Row],[Selling Price]]*Table1[[#This Row],[Quantity]]</f>
        <v>33.088000000000001</v>
      </c>
      <c r="V6695" s="4">
        <v>0.8</v>
      </c>
      <c r="W6695">
        <v>368</v>
      </c>
      <c r="X6695" t="s">
        <v>68</v>
      </c>
      <c r="Y6695" t="s">
        <v>52</v>
      </c>
      <c r="Z6695" s="2">
        <v>16.99934096201547</v>
      </c>
    </row>
    <row r="6696" spans="1:26" x14ac:dyDescent="0.35">
      <c r="A6696" t="s">
        <v>524</v>
      </c>
      <c r="B6696" t="s">
        <v>525</v>
      </c>
      <c r="C6696" t="s">
        <v>39</v>
      </c>
      <c r="D6696" t="s">
        <v>46</v>
      </c>
      <c r="E6696" t="s">
        <v>102</v>
      </c>
      <c r="F6696" t="s">
        <v>4237</v>
      </c>
      <c r="G6696" t="s">
        <v>4238</v>
      </c>
      <c r="H6696" t="s">
        <v>32</v>
      </c>
      <c r="I6696" t="s">
        <v>4236</v>
      </c>
      <c r="J6696" s="1">
        <v>42859</v>
      </c>
      <c r="K6696" s="1">
        <v>42863</v>
      </c>
      <c r="L6696" t="s">
        <v>60</v>
      </c>
      <c r="M6696">
        <f>Table1[[#This Row],[Ship Date]]-Table1[[#This Row],[Order Date]]</f>
        <v>4</v>
      </c>
      <c r="N6696">
        <v>5</v>
      </c>
      <c r="O6696" t="s">
        <v>51</v>
      </c>
      <c r="P6696" s="3">
        <v>32.4</v>
      </c>
      <c r="Q6696" s="3">
        <v>26.57252199607133</v>
      </c>
      <c r="R6696" s="3">
        <f>(Table1[[#This Row],[Selling Price]]-Table1[[#This Row],[Cost Price]])</f>
        <v>5.8274780039286682</v>
      </c>
      <c r="S6696" s="12">
        <f>(Table1[[#This Row],[Profit]]/Table1[[#This Row],[Selling Price]])</f>
        <v>0.17986043222002063</v>
      </c>
      <c r="T6696">
        <v>5</v>
      </c>
      <c r="U6696" s="2">
        <f>Table1[[#This Row],[Selling Price]]*Table1[[#This Row],[Quantity]]</f>
        <v>162</v>
      </c>
      <c r="V6696" s="4">
        <v>0</v>
      </c>
      <c r="W6696">
        <v>394</v>
      </c>
      <c r="X6696" t="s">
        <v>36</v>
      </c>
      <c r="Y6696" t="s">
        <v>52</v>
      </c>
      <c r="Z6696" s="2">
        <v>11.161161229907931</v>
      </c>
    </row>
    <row r="6697" spans="1:26" x14ac:dyDescent="0.35">
      <c r="A6697" t="s">
        <v>524</v>
      </c>
      <c r="B6697" t="s">
        <v>525</v>
      </c>
      <c r="C6697" t="s">
        <v>55</v>
      </c>
      <c r="D6697" t="s">
        <v>46</v>
      </c>
      <c r="E6697" t="s">
        <v>75</v>
      </c>
      <c r="F6697" t="s">
        <v>1455</v>
      </c>
      <c r="G6697" t="s">
        <v>1456</v>
      </c>
      <c r="H6697" t="s">
        <v>32</v>
      </c>
      <c r="I6697" t="s">
        <v>4258</v>
      </c>
      <c r="J6697" s="1">
        <v>42975</v>
      </c>
      <c r="K6697" s="1">
        <v>42981</v>
      </c>
      <c r="L6697" t="s">
        <v>60</v>
      </c>
      <c r="M6697">
        <f>Table1[[#This Row],[Ship Date]]-Table1[[#This Row],[Order Date]]</f>
        <v>6</v>
      </c>
      <c r="N6697">
        <v>8</v>
      </c>
      <c r="O6697" t="s">
        <v>61</v>
      </c>
      <c r="P6697" s="3">
        <v>5.56</v>
      </c>
      <c r="Q6697" s="3">
        <v>4.0294184454340627</v>
      </c>
      <c r="R6697" s="3">
        <f>(Table1[[#This Row],[Selling Price]]-Table1[[#This Row],[Cost Price]])</f>
        <v>1.5305815545659369</v>
      </c>
      <c r="S6697" s="12">
        <f>(Table1[[#This Row],[Profit]]/Table1[[#This Row],[Selling Price]])</f>
        <v>0.2752844522600606</v>
      </c>
      <c r="T6697">
        <v>2</v>
      </c>
      <c r="U6697" s="2">
        <f>Table1[[#This Row],[Selling Price]]*Table1[[#This Row],[Quantity]]</f>
        <v>11.12</v>
      </c>
      <c r="V6697" s="4">
        <v>0</v>
      </c>
      <c r="W6697">
        <v>438</v>
      </c>
      <c r="X6697" t="s">
        <v>68</v>
      </c>
      <c r="Y6697" t="s">
        <v>52</v>
      </c>
      <c r="Z6697" s="2">
        <v>3.2356461281584341</v>
      </c>
    </row>
    <row r="6698" spans="1:26" x14ac:dyDescent="0.35">
      <c r="A6698" t="s">
        <v>524</v>
      </c>
      <c r="B6698" t="s">
        <v>525</v>
      </c>
      <c r="C6698" t="s">
        <v>55</v>
      </c>
      <c r="D6698" t="s">
        <v>46</v>
      </c>
      <c r="E6698" t="s">
        <v>539</v>
      </c>
      <c r="F6698" t="s">
        <v>4281</v>
      </c>
      <c r="G6698" t="s">
        <v>4282</v>
      </c>
      <c r="H6698" t="s">
        <v>32</v>
      </c>
      <c r="I6698" t="s">
        <v>4280</v>
      </c>
      <c r="J6698" s="1">
        <v>41845</v>
      </c>
      <c r="K6698" s="1">
        <v>41847</v>
      </c>
      <c r="L6698" t="s">
        <v>34</v>
      </c>
      <c r="M6698">
        <f>Table1[[#This Row],[Ship Date]]-Table1[[#This Row],[Order Date]]</f>
        <v>2</v>
      </c>
      <c r="N6698">
        <v>7</v>
      </c>
      <c r="O6698" t="s">
        <v>51</v>
      </c>
      <c r="P6698" s="3">
        <v>8187.65</v>
      </c>
      <c r="Q6698" s="3">
        <v>5848.2237473597452</v>
      </c>
      <c r="R6698" s="3">
        <f>(Table1[[#This Row],[Selling Price]]-Table1[[#This Row],[Cost Price]])</f>
        <v>2339.4262526402545</v>
      </c>
      <c r="S6698" s="12">
        <f>(Table1[[#This Row],[Profit]]/Table1[[#This Row],[Selling Price]])</f>
        <v>0.28572621602538634</v>
      </c>
      <c r="T6698">
        <v>5</v>
      </c>
      <c r="U6698" s="2">
        <f>Table1[[#This Row],[Selling Price]]*Table1[[#This Row],[Quantity]]</f>
        <v>40938.25</v>
      </c>
      <c r="V6698" s="4">
        <v>0</v>
      </c>
      <c r="W6698">
        <v>473</v>
      </c>
      <c r="X6698" t="s">
        <v>36</v>
      </c>
      <c r="Y6698" t="s">
        <v>36</v>
      </c>
      <c r="Z6698" s="2">
        <v>2229.287257174663</v>
      </c>
    </row>
    <row r="6699" spans="1:26" x14ac:dyDescent="0.35">
      <c r="A6699" t="s">
        <v>524</v>
      </c>
      <c r="B6699" t="s">
        <v>525</v>
      </c>
      <c r="C6699" t="s">
        <v>45</v>
      </c>
      <c r="D6699" t="s">
        <v>46</v>
      </c>
      <c r="E6699" t="s">
        <v>47</v>
      </c>
      <c r="F6699" t="s">
        <v>944</v>
      </c>
      <c r="G6699" t="s">
        <v>945</v>
      </c>
      <c r="H6699" t="s">
        <v>32</v>
      </c>
      <c r="I6699" t="s">
        <v>4511</v>
      </c>
      <c r="J6699" s="1">
        <v>41916</v>
      </c>
      <c r="K6699" s="1">
        <v>41920</v>
      </c>
      <c r="L6699" t="s">
        <v>60</v>
      </c>
      <c r="M6699">
        <f>Table1[[#This Row],[Ship Date]]-Table1[[#This Row],[Order Date]]</f>
        <v>4</v>
      </c>
      <c r="N6699">
        <v>10</v>
      </c>
      <c r="O6699" t="s">
        <v>61</v>
      </c>
      <c r="P6699" s="3">
        <v>14.45</v>
      </c>
      <c r="Q6699" s="3">
        <v>11.65298214709839</v>
      </c>
      <c r="R6699" s="3">
        <f>(Table1[[#This Row],[Selling Price]]-Table1[[#This Row],[Cost Price]])</f>
        <v>2.7970178529016092</v>
      </c>
      <c r="S6699" s="12">
        <f>(Table1[[#This Row],[Profit]]/Table1[[#This Row],[Selling Price]])</f>
        <v>0.1935652493357515</v>
      </c>
      <c r="T6699">
        <v>5</v>
      </c>
      <c r="U6699" s="2">
        <f>Table1[[#This Row],[Selling Price]]*Table1[[#This Row],[Quantity]]</f>
        <v>72.25</v>
      </c>
      <c r="V6699" s="4">
        <v>0</v>
      </c>
      <c r="W6699">
        <v>381</v>
      </c>
      <c r="X6699" t="s">
        <v>36</v>
      </c>
      <c r="Y6699" t="s">
        <v>52</v>
      </c>
      <c r="Z6699" s="2">
        <v>5.6838299411576347</v>
      </c>
    </row>
    <row r="6700" spans="1:26" x14ac:dyDescent="0.35">
      <c r="A6700" t="s">
        <v>524</v>
      </c>
      <c r="B6700" t="s">
        <v>525</v>
      </c>
      <c r="C6700" t="s">
        <v>64</v>
      </c>
      <c r="D6700" t="s">
        <v>46</v>
      </c>
      <c r="E6700" t="s">
        <v>65</v>
      </c>
      <c r="F6700" t="s">
        <v>2377</v>
      </c>
      <c r="G6700" t="s">
        <v>2378</v>
      </c>
      <c r="H6700" t="s">
        <v>32</v>
      </c>
      <c r="I6700" t="s">
        <v>4543</v>
      </c>
      <c r="J6700" s="1">
        <v>42440</v>
      </c>
      <c r="K6700" s="1">
        <v>42444</v>
      </c>
      <c r="L6700" t="s">
        <v>60</v>
      </c>
      <c r="M6700">
        <f>Table1[[#This Row],[Ship Date]]-Table1[[#This Row],[Order Date]]</f>
        <v>4</v>
      </c>
      <c r="N6700">
        <v>3</v>
      </c>
      <c r="O6700" t="s">
        <v>106</v>
      </c>
      <c r="P6700" s="3">
        <v>481.32</v>
      </c>
      <c r="Q6700" s="3">
        <v>339.43379103858422</v>
      </c>
      <c r="R6700" s="3">
        <f>(Table1[[#This Row],[Selling Price]]-Table1[[#This Row],[Cost Price]])</f>
        <v>141.88620896141578</v>
      </c>
      <c r="S6700" s="12">
        <f>(Table1[[#This Row],[Profit]]/Table1[[#This Row],[Selling Price]])</f>
        <v>0.29478560824693711</v>
      </c>
      <c r="T6700">
        <v>4</v>
      </c>
      <c r="U6700" s="2">
        <f>Table1[[#This Row],[Selling Price]]*Table1[[#This Row],[Quantity]]</f>
        <v>1925.28</v>
      </c>
      <c r="V6700" s="4">
        <v>0</v>
      </c>
      <c r="W6700">
        <v>184</v>
      </c>
      <c r="X6700" t="s">
        <v>36</v>
      </c>
      <c r="Y6700" t="s">
        <v>36</v>
      </c>
      <c r="Z6700" s="2">
        <v>507.3365750904423</v>
      </c>
    </row>
    <row r="6701" spans="1:26" x14ac:dyDescent="0.35">
      <c r="A6701" t="s">
        <v>524</v>
      </c>
      <c r="B6701" t="s">
        <v>525</v>
      </c>
      <c r="C6701" t="s">
        <v>64</v>
      </c>
      <c r="D6701" t="s">
        <v>46</v>
      </c>
      <c r="E6701" t="s">
        <v>102</v>
      </c>
      <c r="F6701" t="s">
        <v>2103</v>
      </c>
      <c r="G6701" t="s">
        <v>2104</v>
      </c>
      <c r="H6701" t="s">
        <v>32</v>
      </c>
      <c r="I6701" t="s">
        <v>4582</v>
      </c>
      <c r="J6701" s="1">
        <v>43028</v>
      </c>
      <c r="K6701" s="1">
        <v>43035</v>
      </c>
      <c r="L6701" t="s">
        <v>60</v>
      </c>
      <c r="M6701">
        <f>Table1[[#This Row],[Ship Date]]-Table1[[#This Row],[Order Date]]</f>
        <v>7</v>
      </c>
      <c r="N6701">
        <v>10</v>
      </c>
      <c r="O6701" t="s">
        <v>61</v>
      </c>
      <c r="P6701" s="3">
        <v>39.96</v>
      </c>
      <c r="Q6701" s="3">
        <v>28.109995260070349</v>
      </c>
      <c r="R6701" s="3">
        <f>(Table1[[#This Row],[Selling Price]]-Table1[[#This Row],[Cost Price]])</f>
        <v>11.850004739929652</v>
      </c>
      <c r="S6701" s="12">
        <f>(Table1[[#This Row],[Profit]]/Table1[[#This Row],[Selling Price]])</f>
        <v>0.29654666516340472</v>
      </c>
      <c r="T6701">
        <v>2</v>
      </c>
      <c r="U6701" s="2">
        <f>Table1[[#This Row],[Selling Price]]*Table1[[#This Row],[Quantity]]</f>
        <v>79.92</v>
      </c>
      <c r="V6701" s="4">
        <v>0</v>
      </c>
      <c r="W6701">
        <v>369</v>
      </c>
      <c r="X6701" t="s">
        <v>68</v>
      </c>
      <c r="Y6701" t="s">
        <v>68</v>
      </c>
      <c r="Z6701" s="2">
        <v>48.189270127576847</v>
      </c>
    </row>
    <row r="6702" spans="1:26" x14ac:dyDescent="0.35">
      <c r="A6702" t="s">
        <v>524</v>
      </c>
      <c r="B6702" t="s">
        <v>525</v>
      </c>
      <c r="C6702" t="s">
        <v>45</v>
      </c>
      <c r="D6702" t="s">
        <v>46</v>
      </c>
      <c r="E6702" t="s">
        <v>75</v>
      </c>
      <c r="F6702" t="s">
        <v>1241</v>
      </c>
      <c r="G6702" t="s">
        <v>1242</v>
      </c>
      <c r="H6702" t="s">
        <v>32</v>
      </c>
      <c r="I6702" t="s">
        <v>4652</v>
      </c>
      <c r="J6702" s="1">
        <v>42384</v>
      </c>
      <c r="K6702" s="1">
        <v>42388</v>
      </c>
      <c r="L6702" t="s">
        <v>60</v>
      </c>
      <c r="M6702">
        <f>Table1[[#This Row],[Ship Date]]-Table1[[#This Row],[Order Date]]</f>
        <v>4</v>
      </c>
      <c r="N6702">
        <v>1</v>
      </c>
      <c r="O6702" t="s">
        <v>35</v>
      </c>
      <c r="P6702" s="3">
        <v>4.66</v>
      </c>
      <c r="Q6702" s="3">
        <v>3.821150080283521</v>
      </c>
      <c r="R6702" s="3">
        <f>(Table1[[#This Row],[Selling Price]]-Table1[[#This Row],[Cost Price]])</f>
        <v>0.83884991971647915</v>
      </c>
      <c r="S6702" s="12">
        <f>(Table1[[#This Row],[Profit]]/Table1[[#This Row],[Selling Price]])</f>
        <v>0.18001071238551053</v>
      </c>
      <c r="T6702">
        <v>2</v>
      </c>
      <c r="U6702" s="2">
        <f>Table1[[#This Row],[Selling Price]]*Table1[[#This Row],[Quantity]]</f>
        <v>9.32</v>
      </c>
      <c r="V6702" s="4">
        <v>0</v>
      </c>
      <c r="W6702">
        <v>234</v>
      </c>
      <c r="X6702" t="s">
        <v>36</v>
      </c>
      <c r="Y6702" t="s">
        <v>52</v>
      </c>
      <c r="Z6702" s="2">
        <v>2.443724616236453</v>
      </c>
    </row>
    <row r="6703" spans="1:26" x14ac:dyDescent="0.35">
      <c r="A6703" t="s">
        <v>524</v>
      </c>
      <c r="B6703" t="s">
        <v>525</v>
      </c>
      <c r="C6703" t="s">
        <v>45</v>
      </c>
      <c r="D6703" t="s">
        <v>46</v>
      </c>
      <c r="E6703" t="s">
        <v>86</v>
      </c>
      <c r="F6703" t="s">
        <v>4782</v>
      </c>
      <c r="G6703" t="s">
        <v>4783</v>
      </c>
      <c r="H6703" t="s">
        <v>32</v>
      </c>
      <c r="I6703" t="s">
        <v>4790</v>
      </c>
      <c r="J6703" s="1">
        <v>42166</v>
      </c>
      <c r="K6703" s="1">
        <v>42171</v>
      </c>
      <c r="L6703" t="s">
        <v>60</v>
      </c>
      <c r="M6703">
        <f>Table1[[#This Row],[Ship Date]]-Table1[[#This Row],[Order Date]]</f>
        <v>5</v>
      </c>
      <c r="N6703">
        <v>6</v>
      </c>
      <c r="O6703" t="s">
        <v>51</v>
      </c>
      <c r="P6703" s="3">
        <v>36.26</v>
      </c>
      <c r="Q6703" s="3">
        <v>30.7999355601074</v>
      </c>
      <c r="R6703" s="3">
        <f>(Table1[[#This Row],[Selling Price]]-Table1[[#This Row],[Cost Price]])</f>
        <v>5.4600644398925979</v>
      </c>
      <c r="S6703" s="12">
        <f>(Table1[[#This Row],[Profit]]/Table1[[#This Row],[Selling Price]])</f>
        <v>0.15058092774110862</v>
      </c>
      <c r="T6703">
        <v>7</v>
      </c>
      <c r="U6703" s="2">
        <f>Table1[[#This Row],[Selling Price]]*Table1[[#This Row],[Quantity]]</f>
        <v>253.82</v>
      </c>
      <c r="V6703" s="4">
        <v>0</v>
      </c>
      <c r="W6703">
        <v>443</v>
      </c>
      <c r="X6703" t="s">
        <v>36</v>
      </c>
      <c r="Y6703" t="s">
        <v>52</v>
      </c>
      <c r="Z6703" s="2">
        <v>17.453492601768851</v>
      </c>
    </row>
    <row r="6704" spans="1:26" x14ac:dyDescent="0.35">
      <c r="A6704" t="s">
        <v>524</v>
      </c>
      <c r="B6704" t="s">
        <v>525</v>
      </c>
      <c r="C6704" t="s">
        <v>55</v>
      </c>
      <c r="D6704" t="s">
        <v>46</v>
      </c>
      <c r="E6704" t="s">
        <v>270</v>
      </c>
      <c r="F6704" t="s">
        <v>3210</v>
      </c>
      <c r="G6704" t="s">
        <v>3211</v>
      </c>
      <c r="H6704" t="s">
        <v>32</v>
      </c>
      <c r="I6704" t="s">
        <v>4979</v>
      </c>
      <c r="J6704" s="1">
        <v>42727</v>
      </c>
      <c r="K6704" s="1">
        <v>42733</v>
      </c>
      <c r="L6704" t="s">
        <v>60</v>
      </c>
      <c r="M6704">
        <f>Table1[[#This Row],[Ship Date]]-Table1[[#This Row],[Order Date]]</f>
        <v>6</v>
      </c>
      <c r="N6704">
        <v>12</v>
      </c>
      <c r="O6704" t="s">
        <v>35</v>
      </c>
      <c r="P6704" s="3">
        <v>24.85</v>
      </c>
      <c r="Q6704" s="3">
        <v>19.388769002259789</v>
      </c>
      <c r="R6704" s="3">
        <f>(Table1[[#This Row],[Selling Price]]-Table1[[#This Row],[Cost Price]])</f>
        <v>5.4612309977402127</v>
      </c>
      <c r="S6704" s="12">
        <f>(Table1[[#This Row],[Profit]]/Table1[[#This Row],[Selling Price]])</f>
        <v>0.21976784699155785</v>
      </c>
      <c r="T6704">
        <v>7</v>
      </c>
      <c r="U6704" s="2">
        <f>Table1[[#This Row],[Selling Price]]*Table1[[#This Row],[Quantity]]</f>
        <v>173.95000000000002</v>
      </c>
      <c r="V6704" s="4">
        <v>0</v>
      </c>
      <c r="W6704">
        <v>358</v>
      </c>
      <c r="X6704" t="s">
        <v>68</v>
      </c>
      <c r="Y6704" t="s">
        <v>52</v>
      </c>
      <c r="Z6704" s="2">
        <v>7.1811858352224824</v>
      </c>
    </row>
    <row r="6705" spans="1:26" x14ac:dyDescent="0.35">
      <c r="A6705" t="s">
        <v>524</v>
      </c>
      <c r="B6705" t="s">
        <v>525</v>
      </c>
      <c r="C6705" t="s">
        <v>64</v>
      </c>
      <c r="D6705" t="s">
        <v>46</v>
      </c>
      <c r="E6705" t="s">
        <v>75</v>
      </c>
      <c r="F6705" t="s">
        <v>1387</v>
      </c>
      <c r="G6705" t="s">
        <v>1388</v>
      </c>
      <c r="H6705" t="s">
        <v>32</v>
      </c>
      <c r="I6705" t="s">
        <v>4981</v>
      </c>
      <c r="J6705" s="1">
        <v>43035</v>
      </c>
      <c r="K6705" s="1">
        <v>43038</v>
      </c>
      <c r="L6705" t="s">
        <v>34</v>
      </c>
      <c r="M6705">
        <f>Table1[[#This Row],[Ship Date]]-Table1[[#This Row],[Order Date]]</f>
        <v>3</v>
      </c>
      <c r="N6705">
        <v>10</v>
      </c>
      <c r="O6705" t="s">
        <v>61</v>
      </c>
      <c r="P6705" s="3">
        <v>7.056</v>
      </c>
      <c r="Q6705" s="3">
        <v>4.9127733021331874</v>
      </c>
      <c r="R6705" s="3">
        <f>(Table1[[#This Row],[Selling Price]]-Table1[[#This Row],[Cost Price]])</f>
        <v>2.1432266978668126</v>
      </c>
      <c r="S6705" s="12">
        <f>(Table1[[#This Row],[Profit]]/Table1[[#This Row],[Selling Price]])</f>
        <v>0.30374528030992243</v>
      </c>
      <c r="T6705">
        <v>3</v>
      </c>
      <c r="U6705" s="2">
        <f>Table1[[#This Row],[Selling Price]]*Table1[[#This Row],[Quantity]]</f>
        <v>21.167999999999999</v>
      </c>
      <c r="V6705" s="4">
        <v>0.2</v>
      </c>
      <c r="W6705">
        <v>466</v>
      </c>
      <c r="X6705" t="s">
        <v>36</v>
      </c>
      <c r="Y6705" t="s">
        <v>52</v>
      </c>
      <c r="Z6705" s="2">
        <v>7.2014998437825444</v>
      </c>
    </row>
    <row r="6706" spans="1:26" x14ac:dyDescent="0.35">
      <c r="A6706" t="s">
        <v>524</v>
      </c>
      <c r="B6706" t="s">
        <v>525</v>
      </c>
      <c r="C6706" t="s">
        <v>55</v>
      </c>
      <c r="D6706" t="s">
        <v>46</v>
      </c>
      <c r="E6706" t="s">
        <v>270</v>
      </c>
      <c r="F6706" t="s">
        <v>3319</v>
      </c>
      <c r="G6706" t="s">
        <v>3320</v>
      </c>
      <c r="H6706" t="s">
        <v>32</v>
      </c>
      <c r="I6706" t="s">
        <v>5099</v>
      </c>
      <c r="J6706" s="1">
        <v>42615</v>
      </c>
      <c r="K6706" s="1">
        <v>42615</v>
      </c>
      <c r="L6706" t="s">
        <v>1118</v>
      </c>
      <c r="M6706">
        <f>Table1[[#This Row],[Ship Date]]-Table1[[#This Row],[Order Date]]</f>
        <v>0</v>
      </c>
      <c r="N6706">
        <v>9</v>
      </c>
      <c r="O6706" t="s">
        <v>61</v>
      </c>
      <c r="P6706" s="3">
        <v>1.81</v>
      </c>
      <c r="Q6706" s="3">
        <v>1.368887031064471</v>
      </c>
      <c r="R6706" s="3">
        <f>(Table1[[#This Row],[Selling Price]]-Table1[[#This Row],[Cost Price]])</f>
        <v>0.44111296893552909</v>
      </c>
      <c r="S6706" s="12">
        <f>(Table1[[#This Row],[Profit]]/Table1[[#This Row],[Selling Price]])</f>
        <v>0.24370882261631441</v>
      </c>
      <c r="T6706">
        <v>1</v>
      </c>
      <c r="U6706" s="2">
        <f>Table1[[#This Row],[Selling Price]]*Table1[[#This Row],[Quantity]]</f>
        <v>1.81</v>
      </c>
      <c r="V6706" s="4">
        <v>0</v>
      </c>
      <c r="W6706">
        <v>356</v>
      </c>
      <c r="X6706" t="s">
        <v>36</v>
      </c>
      <c r="Y6706" t="s">
        <v>52</v>
      </c>
      <c r="Z6706" s="2">
        <v>4.4733006605860961</v>
      </c>
    </row>
    <row r="6707" spans="1:26" x14ac:dyDescent="0.35">
      <c r="A6707" t="s">
        <v>524</v>
      </c>
      <c r="B6707" t="s">
        <v>525</v>
      </c>
      <c r="C6707" t="s">
        <v>27</v>
      </c>
      <c r="D6707" t="s">
        <v>46</v>
      </c>
      <c r="E6707" t="s">
        <v>65</v>
      </c>
      <c r="F6707" t="s">
        <v>892</v>
      </c>
      <c r="G6707" t="s">
        <v>893</v>
      </c>
      <c r="H6707" t="s">
        <v>32</v>
      </c>
      <c r="I6707" t="s">
        <v>5153</v>
      </c>
      <c r="J6707" s="1">
        <v>42187</v>
      </c>
      <c r="K6707" s="1">
        <v>42191</v>
      </c>
      <c r="L6707" t="s">
        <v>60</v>
      </c>
      <c r="M6707">
        <f>Table1[[#This Row],[Ship Date]]-Table1[[#This Row],[Order Date]]</f>
        <v>4</v>
      </c>
      <c r="N6707">
        <v>7</v>
      </c>
      <c r="O6707" t="s">
        <v>51</v>
      </c>
      <c r="P6707" s="3">
        <v>435.50400000000002</v>
      </c>
      <c r="Q6707" s="3">
        <v>316.045484907706</v>
      </c>
      <c r="R6707" s="3">
        <f>(Table1[[#This Row],[Selling Price]]-Table1[[#This Row],[Cost Price]])</f>
        <v>119.45851509229402</v>
      </c>
      <c r="S6707" s="12">
        <f>(Table1[[#This Row],[Profit]]/Table1[[#This Row],[Selling Price]])</f>
        <v>0.27429946703656916</v>
      </c>
      <c r="T6707">
        <v>3</v>
      </c>
      <c r="U6707" s="2">
        <f>Table1[[#This Row],[Selling Price]]*Table1[[#This Row],[Quantity]]</f>
        <v>1306.5120000000002</v>
      </c>
      <c r="V6707" s="4">
        <v>0.2</v>
      </c>
      <c r="W6707">
        <v>305</v>
      </c>
      <c r="X6707" t="s">
        <v>36</v>
      </c>
      <c r="Y6707" t="s">
        <v>36</v>
      </c>
      <c r="Z6707" s="2">
        <v>379.41277745340773</v>
      </c>
    </row>
    <row r="6708" spans="1:26" x14ac:dyDescent="0.35">
      <c r="A6708" t="s">
        <v>524</v>
      </c>
      <c r="B6708" t="s">
        <v>525</v>
      </c>
      <c r="C6708" t="s">
        <v>39</v>
      </c>
      <c r="D6708" t="s">
        <v>46</v>
      </c>
      <c r="E6708" t="s">
        <v>86</v>
      </c>
      <c r="F6708" t="s">
        <v>1711</v>
      </c>
      <c r="G6708" t="s">
        <v>1712</v>
      </c>
      <c r="H6708" t="s">
        <v>32</v>
      </c>
      <c r="I6708" t="s">
        <v>5160</v>
      </c>
      <c r="J6708" s="1">
        <v>42642</v>
      </c>
      <c r="K6708" s="1">
        <v>42646</v>
      </c>
      <c r="L6708" t="s">
        <v>60</v>
      </c>
      <c r="M6708">
        <f>Table1[[#This Row],[Ship Date]]-Table1[[#This Row],[Order Date]]</f>
        <v>4</v>
      </c>
      <c r="N6708">
        <v>9</v>
      </c>
      <c r="O6708" t="s">
        <v>61</v>
      </c>
      <c r="P6708" s="3">
        <v>62.94</v>
      </c>
      <c r="Q6708" s="3">
        <v>41.963625806086263</v>
      </c>
      <c r="R6708" s="3">
        <f>(Table1[[#This Row],[Selling Price]]-Table1[[#This Row],[Cost Price]])</f>
        <v>20.976374193913735</v>
      </c>
      <c r="S6708" s="12">
        <f>(Table1[[#This Row],[Profit]]/Table1[[#This Row],[Selling Price]])</f>
        <v>0.33327572599163863</v>
      </c>
      <c r="T6708">
        <v>3</v>
      </c>
      <c r="U6708" s="2">
        <f>Table1[[#This Row],[Selling Price]]*Table1[[#This Row],[Quantity]]</f>
        <v>188.82</v>
      </c>
      <c r="V6708" s="4">
        <v>0</v>
      </c>
      <c r="W6708">
        <v>138</v>
      </c>
      <c r="X6708" t="s">
        <v>36</v>
      </c>
      <c r="Y6708" t="s">
        <v>68</v>
      </c>
      <c r="Z6708" s="2">
        <v>46.624611549886147</v>
      </c>
    </row>
    <row r="6709" spans="1:26" x14ac:dyDescent="0.35">
      <c r="A6709" t="s">
        <v>524</v>
      </c>
      <c r="B6709" t="s">
        <v>525</v>
      </c>
      <c r="C6709" t="s">
        <v>27</v>
      </c>
      <c r="D6709" t="s">
        <v>46</v>
      </c>
      <c r="E6709" t="s">
        <v>102</v>
      </c>
      <c r="F6709" t="s">
        <v>1625</v>
      </c>
      <c r="G6709" t="s">
        <v>1626</v>
      </c>
      <c r="H6709" t="s">
        <v>32</v>
      </c>
      <c r="I6709" t="s">
        <v>5161</v>
      </c>
      <c r="J6709" s="1">
        <v>42835</v>
      </c>
      <c r="K6709" s="1">
        <v>42835</v>
      </c>
      <c r="L6709" t="s">
        <v>1118</v>
      </c>
      <c r="M6709">
        <f>Table1[[#This Row],[Ship Date]]-Table1[[#This Row],[Order Date]]</f>
        <v>0</v>
      </c>
      <c r="N6709">
        <v>4</v>
      </c>
      <c r="O6709" t="s">
        <v>106</v>
      </c>
      <c r="P6709" s="3">
        <v>10.368</v>
      </c>
      <c r="Q6709" s="3">
        <v>7.5565253868863334</v>
      </c>
      <c r="R6709" s="3">
        <f>(Table1[[#This Row],[Selling Price]]-Table1[[#This Row],[Cost Price]])</f>
        <v>2.811474613113667</v>
      </c>
      <c r="S6709" s="12">
        <f>(Table1[[#This Row],[Profit]]/Table1[[#This Row],[Selling Price]])</f>
        <v>0.27116846191296939</v>
      </c>
      <c r="T6709">
        <v>2</v>
      </c>
      <c r="U6709" s="2">
        <f>Table1[[#This Row],[Selling Price]]*Table1[[#This Row],[Quantity]]</f>
        <v>20.736000000000001</v>
      </c>
      <c r="V6709" s="4">
        <v>0.2</v>
      </c>
      <c r="W6709">
        <v>189</v>
      </c>
      <c r="X6709" t="s">
        <v>36</v>
      </c>
      <c r="Y6709" t="s">
        <v>52</v>
      </c>
      <c r="Z6709" s="2">
        <v>25.682390916735152</v>
      </c>
    </row>
    <row r="6710" spans="1:26" x14ac:dyDescent="0.35">
      <c r="A6710" t="s">
        <v>524</v>
      </c>
      <c r="B6710" t="s">
        <v>525</v>
      </c>
      <c r="C6710" t="s">
        <v>27</v>
      </c>
      <c r="D6710" t="s">
        <v>46</v>
      </c>
      <c r="E6710" t="s">
        <v>47</v>
      </c>
      <c r="F6710" t="s">
        <v>3056</v>
      </c>
      <c r="G6710" t="s">
        <v>3057</v>
      </c>
      <c r="H6710" t="s">
        <v>32</v>
      </c>
      <c r="I6710" t="s">
        <v>5189</v>
      </c>
      <c r="J6710" s="1">
        <v>41768</v>
      </c>
      <c r="K6710" s="1">
        <v>41768</v>
      </c>
      <c r="L6710" t="s">
        <v>1118</v>
      </c>
      <c r="M6710">
        <f>Table1[[#This Row],[Ship Date]]-Table1[[#This Row],[Order Date]]</f>
        <v>0</v>
      </c>
      <c r="N6710">
        <v>5</v>
      </c>
      <c r="O6710" t="s">
        <v>51</v>
      </c>
      <c r="P6710" s="3">
        <v>20.65</v>
      </c>
      <c r="Q6710" s="3">
        <v>13.73105727830637</v>
      </c>
      <c r="R6710" s="3">
        <f>(Table1[[#This Row],[Selling Price]]-Table1[[#This Row],[Cost Price]])</f>
        <v>6.9189427216936288</v>
      </c>
      <c r="S6710" s="12">
        <f>(Table1[[#This Row],[Profit]]/Table1[[#This Row],[Selling Price]])</f>
        <v>0.33505775891978834</v>
      </c>
      <c r="T6710">
        <v>5</v>
      </c>
      <c r="U6710" s="2">
        <f>Table1[[#This Row],[Selling Price]]*Table1[[#This Row],[Quantity]]</f>
        <v>103.25</v>
      </c>
      <c r="V6710" s="4">
        <v>0</v>
      </c>
      <c r="W6710">
        <v>209</v>
      </c>
      <c r="X6710" t="s">
        <v>36</v>
      </c>
      <c r="Y6710" t="s">
        <v>52</v>
      </c>
      <c r="Z6710" s="2">
        <v>6.308679206722541</v>
      </c>
    </row>
    <row r="6711" spans="1:26" x14ac:dyDescent="0.35">
      <c r="A6711" t="s">
        <v>524</v>
      </c>
      <c r="B6711" t="s">
        <v>525</v>
      </c>
      <c r="C6711" t="s">
        <v>39</v>
      </c>
      <c r="D6711" t="s">
        <v>46</v>
      </c>
      <c r="E6711" t="s">
        <v>86</v>
      </c>
      <c r="F6711" t="s">
        <v>3996</v>
      </c>
      <c r="G6711" t="s">
        <v>3997</v>
      </c>
      <c r="H6711" t="s">
        <v>32</v>
      </c>
      <c r="I6711" t="s">
        <v>5203</v>
      </c>
      <c r="J6711" s="1">
        <v>43046</v>
      </c>
      <c r="K6711" s="1">
        <v>43051</v>
      </c>
      <c r="L6711" t="s">
        <v>60</v>
      </c>
      <c r="M6711">
        <f>Table1[[#This Row],[Ship Date]]-Table1[[#This Row],[Order Date]]</f>
        <v>5</v>
      </c>
      <c r="N6711">
        <v>11</v>
      </c>
      <c r="O6711" t="s">
        <v>35</v>
      </c>
      <c r="P6711" s="3">
        <v>21.792000000000002</v>
      </c>
      <c r="Q6711" s="3">
        <v>18.279847383698119</v>
      </c>
      <c r="R6711" s="3">
        <f>(Table1[[#This Row],[Selling Price]]-Table1[[#This Row],[Cost Price]])</f>
        <v>3.5121526163018828</v>
      </c>
      <c r="S6711" s="12">
        <f>(Table1[[#This Row],[Profit]]/Table1[[#This Row],[Selling Price]])</f>
        <v>0.16116706205496892</v>
      </c>
      <c r="T6711">
        <v>4</v>
      </c>
      <c r="U6711" s="2">
        <f>Table1[[#This Row],[Selling Price]]*Table1[[#This Row],[Quantity]]</f>
        <v>87.168000000000006</v>
      </c>
      <c r="V6711" s="4">
        <v>0.2</v>
      </c>
      <c r="W6711">
        <v>273</v>
      </c>
      <c r="X6711" t="s">
        <v>36</v>
      </c>
      <c r="Y6711" t="s">
        <v>52</v>
      </c>
      <c r="Z6711" s="2">
        <v>11.863694512710159</v>
      </c>
    </row>
    <row r="6712" spans="1:26" x14ac:dyDescent="0.35">
      <c r="A6712" t="s">
        <v>524</v>
      </c>
      <c r="B6712" t="s">
        <v>525</v>
      </c>
      <c r="C6712" t="s">
        <v>39</v>
      </c>
      <c r="D6712" t="s">
        <v>46</v>
      </c>
      <c r="E6712" t="s">
        <v>91</v>
      </c>
      <c r="F6712" t="s">
        <v>1630</v>
      </c>
      <c r="G6712" t="s">
        <v>1631</v>
      </c>
      <c r="H6712" t="s">
        <v>32</v>
      </c>
      <c r="I6712" t="s">
        <v>5253</v>
      </c>
      <c r="J6712" s="1">
        <v>43065</v>
      </c>
      <c r="K6712" s="1">
        <v>43069</v>
      </c>
      <c r="L6712" t="s">
        <v>60</v>
      </c>
      <c r="M6712">
        <f>Table1[[#This Row],[Ship Date]]-Table1[[#This Row],[Order Date]]</f>
        <v>4</v>
      </c>
      <c r="N6712">
        <v>11</v>
      </c>
      <c r="O6712" t="s">
        <v>35</v>
      </c>
      <c r="P6712" s="3">
        <v>213.136</v>
      </c>
      <c r="Q6712" s="3">
        <v>180.3152616552768</v>
      </c>
      <c r="R6712" s="3">
        <f>(Table1[[#This Row],[Selling Price]]-Table1[[#This Row],[Cost Price]])</f>
        <v>32.820738344723196</v>
      </c>
      <c r="S6712" s="12">
        <f>(Table1[[#This Row],[Profit]]/Table1[[#This Row],[Selling Price]])</f>
        <v>0.15398965141845206</v>
      </c>
      <c r="T6712">
        <v>7</v>
      </c>
      <c r="U6712" s="2">
        <f>Table1[[#This Row],[Selling Price]]*Table1[[#This Row],[Quantity]]</f>
        <v>1491.952</v>
      </c>
      <c r="V6712" s="4">
        <v>0.2</v>
      </c>
      <c r="W6712">
        <v>343</v>
      </c>
      <c r="X6712" t="s">
        <v>36</v>
      </c>
      <c r="Y6712" t="s">
        <v>68</v>
      </c>
      <c r="Z6712" s="2">
        <v>63.686561219773829</v>
      </c>
    </row>
    <row r="6713" spans="1:26" x14ac:dyDescent="0.35">
      <c r="A6713" t="s">
        <v>524</v>
      </c>
      <c r="B6713" t="s">
        <v>525</v>
      </c>
      <c r="C6713" t="s">
        <v>55</v>
      </c>
      <c r="D6713" t="s">
        <v>46</v>
      </c>
      <c r="E6713" t="s">
        <v>86</v>
      </c>
      <c r="F6713" t="s">
        <v>1981</v>
      </c>
      <c r="G6713" t="s">
        <v>1982</v>
      </c>
      <c r="H6713" t="s">
        <v>32</v>
      </c>
      <c r="I6713" t="s">
        <v>5287</v>
      </c>
      <c r="J6713" s="1">
        <v>41981</v>
      </c>
      <c r="K6713" s="1">
        <v>41986</v>
      </c>
      <c r="L6713" t="s">
        <v>60</v>
      </c>
      <c r="M6713">
        <f>Table1[[#This Row],[Ship Date]]-Table1[[#This Row],[Order Date]]</f>
        <v>5</v>
      </c>
      <c r="N6713">
        <v>12</v>
      </c>
      <c r="O6713" t="s">
        <v>35</v>
      </c>
      <c r="P6713" s="3">
        <v>6.4560000000000004</v>
      </c>
      <c r="Q6713" s="3">
        <v>4.7821035221720773</v>
      </c>
      <c r="R6713" s="3">
        <f>(Table1[[#This Row],[Selling Price]]-Table1[[#This Row],[Cost Price]])</f>
        <v>1.6738964778279231</v>
      </c>
      <c r="S6713" s="12">
        <f>(Table1[[#This Row],[Profit]]/Table1[[#This Row],[Selling Price]])</f>
        <v>0.25927764526454816</v>
      </c>
      <c r="T6713">
        <v>4</v>
      </c>
      <c r="U6713" s="2">
        <f>Table1[[#This Row],[Selling Price]]*Table1[[#This Row],[Quantity]]</f>
        <v>25.824000000000002</v>
      </c>
      <c r="V6713" s="4">
        <v>0.7</v>
      </c>
      <c r="W6713">
        <v>380</v>
      </c>
      <c r="X6713" t="s">
        <v>36</v>
      </c>
      <c r="Y6713" t="s">
        <v>52</v>
      </c>
      <c r="Z6713" s="2">
        <v>18.267589103838159</v>
      </c>
    </row>
    <row r="6714" spans="1:26" x14ac:dyDescent="0.35">
      <c r="A6714" t="s">
        <v>524</v>
      </c>
      <c r="B6714" t="s">
        <v>525</v>
      </c>
      <c r="C6714" t="s">
        <v>64</v>
      </c>
      <c r="D6714" t="s">
        <v>46</v>
      </c>
      <c r="E6714" t="s">
        <v>86</v>
      </c>
      <c r="F6714" t="s">
        <v>3708</v>
      </c>
      <c r="G6714" t="s">
        <v>3709</v>
      </c>
      <c r="H6714" t="s">
        <v>32</v>
      </c>
      <c r="I6714" t="s">
        <v>5318</v>
      </c>
      <c r="J6714" s="1">
        <v>42168</v>
      </c>
      <c r="K6714" s="1">
        <v>42174</v>
      </c>
      <c r="L6714" t="s">
        <v>60</v>
      </c>
      <c r="M6714">
        <f>Table1[[#This Row],[Ship Date]]-Table1[[#This Row],[Order Date]]</f>
        <v>6</v>
      </c>
      <c r="N6714">
        <v>6</v>
      </c>
      <c r="O6714" t="s">
        <v>51</v>
      </c>
      <c r="P6714" s="3">
        <v>19.14</v>
      </c>
      <c r="Q6714" s="3">
        <v>15.545650739976461</v>
      </c>
      <c r="R6714" s="3">
        <f>(Table1[[#This Row],[Selling Price]]-Table1[[#This Row],[Cost Price]])</f>
        <v>3.5943492600235398</v>
      </c>
      <c r="S6714" s="12">
        <f>(Table1[[#This Row],[Profit]]/Table1[[#This Row],[Selling Price]])</f>
        <v>0.18779254232097908</v>
      </c>
      <c r="T6714">
        <v>3</v>
      </c>
      <c r="U6714" s="2">
        <f>Table1[[#This Row],[Selling Price]]*Table1[[#This Row],[Quantity]]</f>
        <v>57.42</v>
      </c>
      <c r="V6714" s="4">
        <v>0</v>
      </c>
      <c r="W6714">
        <v>278</v>
      </c>
      <c r="X6714" t="s">
        <v>68</v>
      </c>
      <c r="Y6714" t="s">
        <v>52</v>
      </c>
      <c r="Z6714" s="2">
        <v>17.784834108494429</v>
      </c>
    </row>
    <row r="6715" spans="1:26" x14ac:dyDescent="0.35">
      <c r="A6715" t="s">
        <v>524</v>
      </c>
      <c r="B6715" t="s">
        <v>525</v>
      </c>
      <c r="C6715" t="s">
        <v>64</v>
      </c>
      <c r="D6715" t="s">
        <v>46</v>
      </c>
      <c r="E6715" t="s">
        <v>539</v>
      </c>
      <c r="F6715" t="s">
        <v>2085</v>
      </c>
      <c r="G6715" t="s">
        <v>2086</v>
      </c>
      <c r="H6715" t="s">
        <v>32</v>
      </c>
      <c r="I6715" t="s">
        <v>5346</v>
      </c>
      <c r="J6715" s="1">
        <v>42974</v>
      </c>
      <c r="K6715" s="1">
        <v>42976</v>
      </c>
      <c r="L6715" t="s">
        <v>34</v>
      </c>
      <c r="M6715">
        <f>Table1[[#This Row],[Ship Date]]-Table1[[#This Row],[Order Date]]</f>
        <v>2</v>
      </c>
      <c r="N6715">
        <v>8</v>
      </c>
      <c r="O6715" t="s">
        <v>61</v>
      </c>
      <c r="P6715" s="3">
        <v>28.4</v>
      </c>
      <c r="Q6715" s="3">
        <v>22.589208095690079</v>
      </c>
      <c r="R6715" s="3">
        <f>(Table1[[#This Row],[Selling Price]]-Table1[[#This Row],[Cost Price]])</f>
        <v>5.8107919043099194</v>
      </c>
      <c r="S6715" s="12">
        <f>(Table1[[#This Row],[Profit]]/Table1[[#This Row],[Selling Price]])</f>
        <v>0.20460534874330702</v>
      </c>
      <c r="T6715">
        <v>5</v>
      </c>
      <c r="U6715" s="2">
        <f>Table1[[#This Row],[Selling Price]]*Table1[[#This Row],[Quantity]]</f>
        <v>142</v>
      </c>
      <c r="V6715" s="4">
        <v>0</v>
      </c>
      <c r="W6715">
        <v>143</v>
      </c>
      <c r="X6715" t="s">
        <v>36</v>
      </c>
      <c r="Y6715" t="s">
        <v>52</v>
      </c>
      <c r="Z6715" s="2">
        <v>8.032733034279179</v>
      </c>
    </row>
    <row r="6716" spans="1:26" x14ac:dyDescent="0.35">
      <c r="A6716" t="s">
        <v>524</v>
      </c>
      <c r="B6716" t="s">
        <v>525</v>
      </c>
      <c r="C6716" t="s">
        <v>55</v>
      </c>
      <c r="D6716" t="s">
        <v>46</v>
      </c>
      <c r="E6716" t="s">
        <v>65</v>
      </c>
      <c r="F6716" t="s">
        <v>662</v>
      </c>
      <c r="G6716" t="s">
        <v>663</v>
      </c>
      <c r="H6716" t="s">
        <v>32</v>
      </c>
      <c r="I6716" t="s">
        <v>5451</v>
      </c>
      <c r="J6716" s="1">
        <v>41734</v>
      </c>
      <c r="K6716" s="1">
        <v>41736</v>
      </c>
      <c r="L6716" t="s">
        <v>199</v>
      </c>
      <c r="M6716">
        <f>Table1[[#This Row],[Ship Date]]-Table1[[#This Row],[Order Date]]</f>
        <v>2</v>
      </c>
      <c r="N6716">
        <v>4</v>
      </c>
      <c r="O6716" t="s">
        <v>106</v>
      </c>
      <c r="P6716" s="3">
        <v>49.631999999999998</v>
      </c>
      <c r="Q6716" s="3">
        <v>40.201221266589307</v>
      </c>
      <c r="R6716" s="3">
        <f>(Table1[[#This Row],[Selling Price]]-Table1[[#This Row],[Cost Price]])</f>
        <v>9.4307787334106905</v>
      </c>
      <c r="S6716" s="12">
        <f>(Table1[[#This Row],[Profit]]/Table1[[#This Row],[Selling Price]])</f>
        <v>0.19001407828438691</v>
      </c>
      <c r="T6716">
        <v>4</v>
      </c>
      <c r="U6716" s="2">
        <f>Table1[[#This Row],[Selling Price]]*Table1[[#This Row],[Quantity]]</f>
        <v>198.52799999999999</v>
      </c>
      <c r="V6716" s="4">
        <v>0.2</v>
      </c>
      <c r="W6716">
        <v>344</v>
      </c>
      <c r="X6716" t="s">
        <v>36</v>
      </c>
      <c r="Y6716" t="s">
        <v>52</v>
      </c>
      <c r="Z6716" s="2">
        <v>17.806771809783889</v>
      </c>
    </row>
    <row r="6717" spans="1:26" x14ac:dyDescent="0.35">
      <c r="A6717" t="s">
        <v>524</v>
      </c>
      <c r="B6717" t="s">
        <v>525</v>
      </c>
      <c r="C6717" t="s">
        <v>27</v>
      </c>
      <c r="D6717" t="s">
        <v>46</v>
      </c>
      <c r="E6717" t="s">
        <v>75</v>
      </c>
      <c r="F6717" t="s">
        <v>2061</v>
      </c>
      <c r="G6717" t="s">
        <v>2062</v>
      </c>
      <c r="H6717" t="s">
        <v>32</v>
      </c>
      <c r="I6717" t="s">
        <v>5519</v>
      </c>
      <c r="J6717" s="1">
        <v>42461</v>
      </c>
      <c r="K6717" s="1">
        <v>42466</v>
      </c>
      <c r="L6717" t="s">
        <v>60</v>
      </c>
      <c r="M6717">
        <f>Table1[[#This Row],[Ship Date]]-Table1[[#This Row],[Order Date]]</f>
        <v>5</v>
      </c>
      <c r="N6717">
        <v>4</v>
      </c>
      <c r="O6717" t="s">
        <v>106</v>
      </c>
      <c r="P6717" s="3">
        <v>88.04</v>
      </c>
      <c r="Q6717" s="3">
        <v>65.696340479357829</v>
      </c>
      <c r="R6717" s="3">
        <f>(Table1[[#This Row],[Selling Price]]-Table1[[#This Row],[Cost Price]])</f>
        <v>22.343659520642177</v>
      </c>
      <c r="S6717" s="12">
        <f>(Table1[[#This Row],[Profit]]/Table1[[#This Row],[Selling Price]])</f>
        <v>0.25378986279693522</v>
      </c>
      <c r="T6717">
        <v>4</v>
      </c>
      <c r="U6717" s="2">
        <f>Table1[[#This Row],[Selling Price]]*Table1[[#This Row],[Quantity]]</f>
        <v>352.16</v>
      </c>
      <c r="V6717" s="4">
        <v>0</v>
      </c>
      <c r="W6717">
        <v>460</v>
      </c>
      <c r="X6717" t="s">
        <v>36</v>
      </c>
      <c r="Y6717" t="s">
        <v>52</v>
      </c>
      <c r="Z6717" s="2">
        <v>32.517245551655613</v>
      </c>
    </row>
    <row r="6718" spans="1:26" x14ac:dyDescent="0.35">
      <c r="A6718" t="s">
        <v>524</v>
      </c>
      <c r="B6718" t="s">
        <v>525</v>
      </c>
      <c r="C6718" t="s">
        <v>39</v>
      </c>
      <c r="D6718" t="s">
        <v>46</v>
      </c>
      <c r="E6718" t="s">
        <v>65</v>
      </c>
      <c r="F6718" t="s">
        <v>2366</v>
      </c>
      <c r="G6718" t="s">
        <v>2367</v>
      </c>
      <c r="H6718" t="s">
        <v>32</v>
      </c>
      <c r="I6718" t="s">
        <v>5633</v>
      </c>
      <c r="J6718" s="1">
        <v>41901</v>
      </c>
      <c r="K6718" s="1">
        <v>41906</v>
      </c>
      <c r="L6718" t="s">
        <v>60</v>
      </c>
      <c r="M6718">
        <f>Table1[[#This Row],[Ship Date]]-Table1[[#This Row],[Order Date]]</f>
        <v>5</v>
      </c>
      <c r="N6718">
        <v>9</v>
      </c>
      <c r="O6718" t="s">
        <v>61</v>
      </c>
      <c r="P6718" s="3">
        <v>67.343999999999994</v>
      </c>
      <c r="Q6718" s="3">
        <v>54.109188287876087</v>
      </c>
      <c r="R6718" s="3">
        <f>(Table1[[#This Row],[Selling Price]]-Table1[[#This Row],[Cost Price]])</f>
        <v>13.234811712123907</v>
      </c>
      <c r="S6718" s="12">
        <f>(Table1[[#This Row],[Profit]]/Table1[[#This Row],[Selling Price]])</f>
        <v>0.19652547683719274</v>
      </c>
      <c r="T6718">
        <v>6</v>
      </c>
      <c r="U6718" s="2">
        <f>Table1[[#This Row],[Selling Price]]*Table1[[#This Row],[Quantity]]</f>
        <v>404.06399999999996</v>
      </c>
      <c r="V6718" s="4">
        <v>0.2</v>
      </c>
      <c r="W6718">
        <v>357</v>
      </c>
      <c r="X6718" t="s">
        <v>36</v>
      </c>
      <c r="Y6718" t="s">
        <v>68</v>
      </c>
      <c r="Z6718" s="2">
        <v>41.643346755514251</v>
      </c>
    </row>
    <row r="6719" spans="1:26" x14ac:dyDescent="0.35">
      <c r="A6719" t="s">
        <v>524</v>
      </c>
      <c r="B6719" t="s">
        <v>525</v>
      </c>
      <c r="C6719" t="s">
        <v>45</v>
      </c>
      <c r="D6719" t="s">
        <v>46</v>
      </c>
      <c r="E6719" t="s">
        <v>102</v>
      </c>
      <c r="F6719" t="s">
        <v>2486</v>
      </c>
      <c r="G6719" t="s">
        <v>192</v>
      </c>
      <c r="H6719" t="s">
        <v>32</v>
      </c>
      <c r="I6719" t="s">
        <v>5638</v>
      </c>
      <c r="J6719" s="1">
        <v>42187</v>
      </c>
      <c r="K6719" s="1">
        <v>42194</v>
      </c>
      <c r="L6719" t="s">
        <v>60</v>
      </c>
      <c r="M6719">
        <f>Table1[[#This Row],[Ship Date]]-Table1[[#This Row],[Order Date]]</f>
        <v>7</v>
      </c>
      <c r="N6719">
        <v>7</v>
      </c>
      <c r="O6719" t="s">
        <v>51</v>
      </c>
      <c r="P6719" s="3">
        <v>11.952</v>
      </c>
      <c r="Q6719" s="3">
        <v>9.7881182625038079</v>
      </c>
      <c r="R6719" s="3">
        <f>(Table1[[#This Row],[Selling Price]]-Table1[[#This Row],[Cost Price]])</f>
        <v>2.1638817374961921</v>
      </c>
      <c r="S6719" s="12">
        <f>(Table1[[#This Row],[Profit]]/Table1[[#This Row],[Selling Price]])</f>
        <v>0.18104766879988221</v>
      </c>
      <c r="T6719">
        <v>3</v>
      </c>
      <c r="U6719" s="2">
        <f>Table1[[#This Row],[Selling Price]]*Table1[[#This Row],[Quantity]]</f>
        <v>35.856000000000002</v>
      </c>
      <c r="V6719" s="4">
        <v>0.2</v>
      </c>
      <c r="W6719">
        <v>110</v>
      </c>
      <c r="X6719" t="s">
        <v>68</v>
      </c>
      <c r="Y6719" t="s">
        <v>36</v>
      </c>
      <c r="Z6719" s="2">
        <v>4.1599480765990338</v>
      </c>
    </row>
    <row r="6720" spans="1:26" x14ac:dyDescent="0.35">
      <c r="A6720" t="s">
        <v>524</v>
      </c>
      <c r="B6720" t="s">
        <v>525</v>
      </c>
      <c r="C6720" t="s">
        <v>55</v>
      </c>
      <c r="D6720" t="s">
        <v>46</v>
      </c>
      <c r="E6720" t="s">
        <v>65</v>
      </c>
      <c r="F6720" t="s">
        <v>2353</v>
      </c>
      <c r="G6720" t="s">
        <v>2354</v>
      </c>
      <c r="H6720" t="s">
        <v>32</v>
      </c>
      <c r="I6720" t="s">
        <v>5752</v>
      </c>
      <c r="J6720" s="1">
        <v>42965</v>
      </c>
      <c r="K6720" s="1">
        <v>42969</v>
      </c>
      <c r="L6720" t="s">
        <v>60</v>
      </c>
      <c r="M6720">
        <f>Table1[[#This Row],[Ship Date]]-Table1[[#This Row],[Order Date]]</f>
        <v>4</v>
      </c>
      <c r="N6720">
        <v>8</v>
      </c>
      <c r="O6720" t="s">
        <v>61</v>
      </c>
      <c r="P6720" s="3">
        <v>323.10000000000002</v>
      </c>
      <c r="Q6720" s="3">
        <v>215.71864304000701</v>
      </c>
      <c r="R6720" s="3">
        <f>(Table1[[#This Row],[Selling Price]]-Table1[[#This Row],[Cost Price]])</f>
        <v>107.38135695999301</v>
      </c>
      <c r="S6720" s="12">
        <f>(Table1[[#This Row],[Profit]]/Table1[[#This Row],[Selling Price]])</f>
        <v>0.33234712770038072</v>
      </c>
      <c r="T6720">
        <v>2</v>
      </c>
      <c r="U6720" s="2">
        <f>Table1[[#This Row],[Selling Price]]*Table1[[#This Row],[Quantity]]</f>
        <v>646.20000000000005</v>
      </c>
      <c r="V6720" s="4">
        <v>0</v>
      </c>
      <c r="W6720">
        <v>118</v>
      </c>
      <c r="X6720" t="s">
        <v>36</v>
      </c>
      <c r="Y6720" t="s">
        <v>36</v>
      </c>
      <c r="Z6720" s="2">
        <v>184.74552991885889</v>
      </c>
    </row>
    <row r="6721" spans="1:26" x14ac:dyDescent="0.35">
      <c r="A6721" t="s">
        <v>524</v>
      </c>
      <c r="B6721" t="s">
        <v>525</v>
      </c>
      <c r="C6721" t="s">
        <v>39</v>
      </c>
      <c r="D6721" t="s">
        <v>46</v>
      </c>
      <c r="E6721" t="s">
        <v>86</v>
      </c>
      <c r="F6721" t="s">
        <v>4894</v>
      </c>
      <c r="G6721" t="s">
        <v>4895</v>
      </c>
      <c r="H6721" t="s">
        <v>32</v>
      </c>
      <c r="I6721" t="s">
        <v>5759</v>
      </c>
      <c r="J6721" s="1">
        <v>41993</v>
      </c>
      <c r="K6721" s="1">
        <v>41996</v>
      </c>
      <c r="L6721" t="s">
        <v>199</v>
      </c>
      <c r="M6721">
        <f>Table1[[#This Row],[Ship Date]]-Table1[[#This Row],[Order Date]]</f>
        <v>3</v>
      </c>
      <c r="N6721">
        <v>12</v>
      </c>
      <c r="O6721" t="s">
        <v>35</v>
      </c>
      <c r="P6721" s="3">
        <v>1103.97</v>
      </c>
      <c r="Q6721" s="3">
        <v>900.46163166110432</v>
      </c>
      <c r="R6721" s="3">
        <f>(Table1[[#This Row],[Selling Price]]-Table1[[#This Row],[Cost Price]])</f>
        <v>203.50836833889571</v>
      </c>
      <c r="S6721" s="12">
        <f>(Table1[[#This Row],[Profit]]/Table1[[#This Row],[Selling Price]])</f>
        <v>0.18434229946365907</v>
      </c>
      <c r="T6721">
        <v>3</v>
      </c>
      <c r="U6721" s="2">
        <f>Table1[[#This Row],[Selling Price]]*Table1[[#This Row],[Quantity]]</f>
        <v>3311.91</v>
      </c>
      <c r="V6721" s="4">
        <v>0</v>
      </c>
      <c r="W6721">
        <v>475</v>
      </c>
      <c r="X6721" t="s">
        <v>36</v>
      </c>
      <c r="Y6721" t="s">
        <v>36</v>
      </c>
      <c r="Z6721" s="2">
        <v>526.12367489985184</v>
      </c>
    </row>
    <row r="6722" spans="1:26" x14ac:dyDescent="0.35">
      <c r="A6722" t="s">
        <v>524</v>
      </c>
      <c r="B6722" t="s">
        <v>525</v>
      </c>
      <c r="C6722" t="s">
        <v>55</v>
      </c>
      <c r="D6722" t="s">
        <v>46</v>
      </c>
      <c r="E6722" t="s">
        <v>270</v>
      </c>
      <c r="F6722" t="s">
        <v>4141</v>
      </c>
      <c r="G6722" t="s">
        <v>4142</v>
      </c>
      <c r="H6722" t="s">
        <v>32</v>
      </c>
      <c r="I6722" t="s">
        <v>5814</v>
      </c>
      <c r="J6722" s="1">
        <v>42989</v>
      </c>
      <c r="K6722" s="1">
        <v>42991</v>
      </c>
      <c r="L6722" t="s">
        <v>34</v>
      </c>
      <c r="M6722">
        <f>Table1[[#This Row],[Ship Date]]-Table1[[#This Row],[Order Date]]</f>
        <v>2</v>
      </c>
      <c r="N6722">
        <v>9</v>
      </c>
      <c r="O6722" t="s">
        <v>61</v>
      </c>
      <c r="P6722" s="3">
        <v>10.528</v>
      </c>
      <c r="Q6722" s="3">
        <v>7.5600949040718692</v>
      </c>
      <c r="R6722" s="3">
        <f>(Table1[[#This Row],[Selling Price]]-Table1[[#This Row],[Cost Price]])</f>
        <v>2.9679050959281312</v>
      </c>
      <c r="S6722" s="12">
        <f>(Table1[[#This Row],[Profit]]/Table1[[#This Row],[Selling Price]])</f>
        <v>0.28190587917250487</v>
      </c>
      <c r="T6722">
        <v>4</v>
      </c>
      <c r="U6722" s="2">
        <f>Table1[[#This Row],[Selling Price]]*Table1[[#This Row],[Quantity]]</f>
        <v>42.112000000000002</v>
      </c>
      <c r="V6722" s="4">
        <v>0.2</v>
      </c>
      <c r="W6722">
        <v>215</v>
      </c>
      <c r="X6722" t="s">
        <v>36</v>
      </c>
      <c r="Y6722" t="s">
        <v>52</v>
      </c>
      <c r="Z6722" s="2">
        <v>9.9006590487704411</v>
      </c>
    </row>
    <row r="6723" spans="1:26" x14ac:dyDescent="0.35">
      <c r="A6723" t="s">
        <v>524</v>
      </c>
      <c r="B6723" t="s">
        <v>525</v>
      </c>
      <c r="C6723" t="s">
        <v>64</v>
      </c>
      <c r="D6723" t="s">
        <v>46</v>
      </c>
      <c r="E6723" t="s">
        <v>86</v>
      </c>
      <c r="F6723" t="s">
        <v>3443</v>
      </c>
      <c r="G6723" t="s">
        <v>3444</v>
      </c>
      <c r="H6723" t="s">
        <v>32</v>
      </c>
      <c r="I6723" t="s">
        <v>5828</v>
      </c>
      <c r="J6723" s="1">
        <v>42670</v>
      </c>
      <c r="K6723" s="1">
        <v>42676</v>
      </c>
      <c r="L6723" t="s">
        <v>60</v>
      </c>
      <c r="M6723">
        <f>Table1[[#This Row],[Ship Date]]-Table1[[#This Row],[Order Date]]</f>
        <v>6</v>
      </c>
      <c r="N6723">
        <v>10</v>
      </c>
      <c r="O6723" t="s">
        <v>61</v>
      </c>
      <c r="P6723" s="3">
        <v>25.032</v>
      </c>
      <c r="Q6723" s="3">
        <v>16.291904357744709</v>
      </c>
      <c r="R6723" s="3">
        <f>(Table1[[#This Row],[Selling Price]]-Table1[[#This Row],[Cost Price]])</f>
        <v>8.7400956422552909</v>
      </c>
      <c r="S6723" s="12">
        <f>(Table1[[#This Row],[Profit]]/Table1[[#This Row],[Selling Price]])</f>
        <v>0.34915690485200107</v>
      </c>
      <c r="T6723">
        <v>3</v>
      </c>
      <c r="U6723" s="2">
        <f>Table1[[#This Row],[Selling Price]]*Table1[[#This Row],[Quantity]]</f>
        <v>75.096000000000004</v>
      </c>
      <c r="V6723" s="4">
        <v>0.2</v>
      </c>
      <c r="W6723">
        <v>315</v>
      </c>
      <c r="X6723" t="s">
        <v>68</v>
      </c>
      <c r="Y6723" t="s">
        <v>52</v>
      </c>
      <c r="Z6723" s="2">
        <v>15.572983135331951</v>
      </c>
    </row>
    <row r="6724" spans="1:26" x14ac:dyDescent="0.35">
      <c r="A6724" t="s">
        <v>524</v>
      </c>
      <c r="B6724" t="s">
        <v>525</v>
      </c>
      <c r="C6724" t="s">
        <v>55</v>
      </c>
      <c r="D6724" t="s">
        <v>46</v>
      </c>
      <c r="E6724" t="s">
        <v>75</v>
      </c>
      <c r="F6724" t="s">
        <v>1168</v>
      </c>
      <c r="G6724" t="s">
        <v>1169</v>
      </c>
      <c r="H6724" t="s">
        <v>32</v>
      </c>
      <c r="I6724" t="s">
        <v>5929</v>
      </c>
      <c r="J6724" s="1">
        <v>42924</v>
      </c>
      <c r="K6724" s="1">
        <v>42928</v>
      </c>
      <c r="L6724" t="s">
        <v>60</v>
      </c>
      <c r="M6724">
        <f>Table1[[#This Row],[Ship Date]]-Table1[[#This Row],[Order Date]]</f>
        <v>4</v>
      </c>
      <c r="N6724">
        <v>7</v>
      </c>
      <c r="O6724" t="s">
        <v>51</v>
      </c>
      <c r="P6724" s="3">
        <v>13.12</v>
      </c>
      <c r="Q6724" s="3">
        <v>9.0331715389302456</v>
      </c>
      <c r="R6724" s="3">
        <f>(Table1[[#This Row],[Selling Price]]-Table1[[#This Row],[Cost Price]])</f>
        <v>4.0868284610697536</v>
      </c>
      <c r="S6724" s="12">
        <f>(Table1[[#This Row],[Profit]]/Table1[[#This Row],[Selling Price]])</f>
        <v>0.31149607172787758</v>
      </c>
      <c r="T6724">
        <v>4</v>
      </c>
      <c r="U6724" s="2">
        <f>Table1[[#This Row],[Selling Price]]*Table1[[#This Row],[Quantity]]</f>
        <v>52.48</v>
      </c>
      <c r="V6724" s="4">
        <v>0</v>
      </c>
      <c r="W6724">
        <v>186</v>
      </c>
      <c r="X6724" t="s">
        <v>36</v>
      </c>
      <c r="Y6724" t="s">
        <v>52</v>
      </c>
      <c r="Z6724" s="2">
        <v>6.7672427687285683</v>
      </c>
    </row>
    <row r="6725" spans="1:26" x14ac:dyDescent="0.35">
      <c r="A6725" t="s">
        <v>524</v>
      </c>
      <c r="B6725" t="s">
        <v>525</v>
      </c>
      <c r="C6725" t="s">
        <v>39</v>
      </c>
      <c r="D6725" t="s">
        <v>46</v>
      </c>
      <c r="E6725" t="s">
        <v>75</v>
      </c>
      <c r="F6725" t="s">
        <v>4791</v>
      </c>
      <c r="G6725" t="s">
        <v>4792</v>
      </c>
      <c r="H6725" t="s">
        <v>32</v>
      </c>
      <c r="I6725" t="s">
        <v>5996</v>
      </c>
      <c r="J6725" s="1">
        <v>42687</v>
      </c>
      <c r="K6725" s="1">
        <v>42692</v>
      </c>
      <c r="L6725" t="s">
        <v>60</v>
      </c>
      <c r="M6725">
        <f>Table1[[#This Row],[Ship Date]]-Table1[[#This Row],[Order Date]]</f>
        <v>5</v>
      </c>
      <c r="N6725">
        <v>11</v>
      </c>
      <c r="O6725" t="s">
        <v>35</v>
      </c>
      <c r="P6725" s="3">
        <v>140.75</v>
      </c>
      <c r="Q6725" s="3">
        <v>107.6051387939994</v>
      </c>
      <c r="R6725" s="3">
        <f>(Table1[[#This Row],[Selling Price]]-Table1[[#This Row],[Cost Price]])</f>
        <v>33.144861206000598</v>
      </c>
      <c r="S6725" s="12">
        <f>(Table1[[#This Row],[Profit]]/Table1[[#This Row],[Selling Price]])</f>
        <v>0.2354874686039119</v>
      </c>
      <c r="T6725">
        <v>5</v>
      </c>
      <c r="U6725" s="2">
        <f>Table1[[#This Row],[Selling Price]]*Table1[[#This Row],[Quantity]]</f>
        <v>703.75</v>
      </c>
      <c r="V6725" s="4">
        <v>0</v>
      </c>
      <c r="W6725">
        <v>181</v>
      </c>
      <c r="X6725" t="s">
        <v>36</v>
      </c>
      <c r="Y6725" t="s">
        <v>52</v>
      </c>
      <c r="Z6725" s="2">
        <v>31.265152412184769</v>
      </c>
    </row>
    <row r="6726" spans="1:26" x14ac:dyDescent="0.35">
      <c r="A6726" t="s">
        <v>524</v>
      </c>
      <c r="B6726" t="s">
        <v>525</v>
      </c>
      <c r="C6726" t="s">
        <v>45</v>
      </c>
      <c r="D6726" t="s">
        <v>46</v>
      </c>
      <c r="E6726" t="s">
        <v>75</v>
      </c>
      <c r="F6726" t="s">
        <v>2480</v>
      </c>
      <c r="G6726" t="s">
        <v>2481</v>
      </c>
      <c r="H6726" t="s">
        <v>32</v>
      </c>
      <c r="I6726" t="s">
        <v>6047</v>
      </c>
      <c r="J6726" s="1">
        <v>42915</v>
      </c>
      <c r="K6726" s="1">
        <v>42916</v>
      </c>
      <c r="L6726" t="s">
        <v>199</v>
      </c>
      <c r="M6726">
        <f>Table1[[#This Row],[Ship Date]]-Table1[[#This Row],[Order Date]]</f>
        <v>1</v>
      </c>
      <c r="N6726">
        <v>6</v>
      </c>
      <c r="O6726" t="s">
        <v>51</v>
      </c>
      <c r="P6726" s="3">
        <v>11.68</v>
      </c>
      <c r="Q6726" s="3">
        <v>9.6950364636800881</v>
      </c>
      <c r="R6726" s="3">
        <f>(Table1[[#This Row],[Selling Price]]-Table1[[#This Row],[Cost Price]])</f>
        <v>1.9849635363199116</v>
      </c>
      <c r="S6726" s="12">
        <f>(Table1[[#This Row],[Profit]]/Table1[[#This Row],[Selling Price]])</f>
        <v>0.16994550824656779</v>
      </c>
      <c r="T6726">
        <v>2</v>
      </c>
      <c r="U6726" s="2">
        <f>Table1[[#This Row],[Selling Price]]*Table1[[#This Row],[Quantity]]</f>
        <v>23.36</v>
      </c>
      <c r="V6726" s="4">
        <v>0</v>
      </c>
      <c r="W6726">
        <v>176</v>
      </c>
      <c r="X6726" t="s">
        <v>36</v>
      </c>
      <c r="Y6726" t="s">
        <v>52</v>
      </c>
      <c r="Z6726" s="2">
        <v>14.69701103399373</v>
      </c>
    </row>
    <row r="6727" spans="1:26" x14ac:dyDescent="0.35">
      <c r="A6727" t="s">
        <v>524</v>
      </c>
      <c r="B6727" t="s">
        <v>525</v>
      </c>
      <c r="C6727" t="s">
        <v>27</v>
      </c>
      <c r="D6727" t="s">
        <v>46</v>
      </c>
      <c r="E6727" t="s">
        <v>75</v>
      </c>
      <c r="F6727" t="s">
        <v>2379</v>
      </c>
      <c r="G6727" t="s">
        <v>2380</v>
      </c>
      <c r="H6727" t="s">
        <v>32</v>
      </c>
      <c r="I6727" t="s">
        <v>6059</v>
      </c>
      <c r="J6727" s="1">
        <v>42979</v>
      </c>
      <c r="K6727" s="1">
        <v>42985</v>
      </c>
      <c r="L6727" t="s">
        <v>60</v>
      </c>
      <c r="M6727">
        <f>Table1[[#This Row],[Ship Date]]-Table1[[#This Row],[Order Date]]</f>
        <v>6</v>
      </c>
      <c r="N6727">
        <v>9</v>
      </c>
      <c r="O6727" t="s">
        <v>61</v>
      </c>
      <c r="P6727" s="3">
        <v>7.58</v>
      </c>
      <c r="Q6727" s="3">
        <v>5.0354533388464846</v>
      </c>
      <c r="R6727" s="3">
        <f>(Table1[[#This Row],[Selling Price]]-Table1[[#This Row],[Cost Price]])</f>
        <v>2.5445466611535155</v>
      </c>
      <c r="S6727" s="12">
        <f>(Table1[[#This Row],[Profit]]/Table1[[#This Row],[Selling Price]])</f>
        <v>0.33569217165613663</v>
      </c>
      <c r="T6727">
        <v>1</v>
      </c>
      <c r="U6727" s="2">
        <f>Table1[[#This Row],[Selling Price]]*Table1[[#This Row],[Quantity]]</f>
        <v>7.58</v>
      </c>
      <c r="V6727" s="4">
        <v>0</v>
      </c>
      <c r="W6727">
        <v>312</v>
      </c>
      <c r="X6727" t="s">
        <v>68</v>
      </c>
      <c r="Y6727" t="s">
        <v>52</v>
      </c>
      <c r="Z6727" s="2">
        <v>11.57864125592176</v>
      </c>
    </row>
    <row r="6728" spans="1:26" x14ac:dyDescent="0.35">
      <c r="A6728" t="s">
        <v>524</v>
      </c>
      <c r="B6728" t="s">
        <v>525</v>
      </c>
      <c r="C6728" t="s">
        <v>45</v>
      </c>
      <c r="D6728" t="s">
        <v>46</v>
      </c>
      <c r="E6728" t="s">
        <v>65</v>
      </c>
      <c r="F6728" t="s">
        <v>4289</v>
      </c>
      <c r="G6728" t="s">
        <v>4290</v>
      </c>
      <c r="H6728" t="s">
        <v>32</v>
      </c>
      <c r="I6728" t="s">
        <v>6062</v>
      </c>
      <c r="J6728" s="1">
        <v>41968</v>
      </c>
      <c r="K6728" s="1">
        <v>41972</v>
      </c>
      <c r="L6728" t="s">
        <v>34</v>
      </c>
      <c r="M6728">
        <f>Table1[[#This Row],[Ship Date]]-Table1[[#This Row],[Order Date]]</f>
        <v>4</v>
      </c>
      <c r="N6728">
        <v>11</v>
      </c>
      <c r="O6728" t="s">
        <v>35</v>
      </c>
      <c r="P6728" s="3">
        <v>1117.92</v>
      </c>
      <c r="Q6728" s="3">
        <v>895.25740075984515</v>
      </c>
      <c r="R6728" s="3">
        <f>(Table1[[#This Row],[Selling Price]]-Table1[[#This Row],[Cost Price]])</f>
        <v>222.66259924015492</v>
      </c>
      <c r="S6728" s="12">
        <f>(Table1[[#This Row],[Profit]]/Table1[[#This Row],[Selling Price]])</f>
        <v>0.19917579007456249</v>
      </c>
      <c r="T6728">
        <v>4</v>
      </c>
      <c r="U6728" s="2">
        <f>Table1[[#This Row],[Selling Price]]*Table1[[#This Row],[Quantity]]</f>
        <v>4471.68</v>
      </c>
      <c r="V6728" s="4">
        <v>0</v>
      </c>
      <c r="W6728">
        <v>176</v>
      </c>
      <c r="X6728" t="s">
        <v>36</v>
      </c>
      <c r="Y6728" t="s">
        <v>36</v>
      </c>
      <c r="Z6728" s="2">
        <v>319.47225021275318</v>
      </c>
    </row>
    <row r="6729" spans="1:26" x14ac:dyDescent="0.35">
      <c r="A6729" t="s">
        <v>524</v>
      </c>
      <c r="B6729" t="s">
        <v>525</v>
      </c>
      <c r="C6729" t="s">
        <v>27</v>
      </c>
      <c r="D6729" t="s">
        <v>46</v>
      </c>
      <c r="E6729" t="s">
        <v>102</v>
      </c>
      <c r="F6729" t="s">
        <v>1544</v>
      </c>
      <c r="G6729" t="s">
        <v>1545</v>
      </c>
      <c r="H6729" t="s">
        <v>32</v>
      </c>
      <c r="I6729" t="s">
        <v>6074</v>
      </c>
      <c r="J6729" s="1">
        <v>42728</v>
      </c>
      <c r="K6729" s="1">
        <v>42729</v>
      </c>
      <c r="L6729" t="s">
        <v>199</v>
      </c>
      <c r="M6729">
        <f>Table1[[#This Row],[Ship Date]]-Table1[[#This Row],[Order Date]]</f>
        <v>1</v>
      </c>
      <c r="N6729">
        <v>12</v>
      </c>
      <c r="O6729" t="s">
        <v>35</v>
      </c>
      <c r="P6729" s="3">
        <v>33.4</v>
      </c>
      <c r="Q6729" s="3">
        <v>26.65341681982197</v>
      </c>
      <c r="R6729" s="3">
        <f>(Table1[[#This Row],[Selling Price]]-Table1[[#This Row],[Cost Price]])</f>
        <v>6.7465831801780283</v>
      </c>
      <c r="S6729" s="12">
        <f>(Table1[[#This Row],[Profit]]/Table1[[#This Row],[Selling Price]])</f>
        <v>0.20199350838856373</v>
      </c>
      <c r="T6729">
        <v>5</v>
      </c>
      <c r="U6729" s="2">
        <f>Table1[[#This Row],[Selling Price]]*Table1[[#This Row],[Quantity]]</f>
        <v>167</v>
      </c>
      <c r="V6729" s="4">
        <v>0</v>
      </c>
      <c r="W6729">
        <v>448</v>
      </c>
      <c r="X6729" t="s">
        <v>36</v>
      </c>
      <c r="Y6729" t="s">
        <v>52</v>
      </c>
      <c r="Z6729" s="2">
        <v>12.060381323686549</v>
      </c>
    </row>
    <row r="6730" spans="1:26" x14ac:dyDescent="0.35">
      <c r="A6730" t="s">
        <v>524</v>
      </c>
      <c r="B6730" t="s">
        <v>525</v>
      </c>
      <c r="C6730" t="s">
        <v>45</v>
      </c>
      <c r="D6730" t="s">
        <v>46</v>
      </c>
      <c r="E6730" t="s">
        <v>75</v>
      </c>
      <c r="F6730" t="s">
        <v>2480</v>
      </c>
      <c r="G6730" t="s">
        <v>2481</v>
      </c>
      <c r="H6730" t="s">
        <v>32</v>
      </c>
      <c r="I6730" t="s">
        <v>6100</v>
      </c>
      <c r="J6730" s="1">
        <v>43055</v>
      </c>
      <c r="K6730" s="1">
        <v>43060</v>
      </c>
      <c r="L6730" t="s">
        <v>60</v>
      </c>
      <c r="M6730">
        <f>Table1[[#This Row],[Ship Date]]-Table1[[#This Row],[Order Date]]</f>
        <v>5</v>
      </c>
      <c r="N6730">
        <v>11</v>
      </c>
      <c r="O6730" t="s">
        <v>35</v>
      </c>
      <c r="P6730" s="3">
        <v>23.36</v>
      </c>
      <c r="Q6730" s="3">
        <v>17.380001506392698</v>
      </c>
      <c r="R6730" s="3">
        <f>(Table1[[#This Row],[Selling Price]]-Table1[[#This Row],[Cost Price]])</f>
        <v>5.979998493607301</v>
      </c>
      <c r="S6730" s="12">
        <f>(Table1[[#This Row],[Profit]]/Table1[[#This Row],[Selling Price]])</f>
        <v>0.25599308619894268</v>
      </c>
      <c r="T6730">
        <v>4</v>
      </c>
      <c r="U6730" s="2">
        <f>Table1[[#This Row],[Selling Price]]*Table1[[#This Row],[Quantity]]</f>
        <v>93.44</v>
      </c>
      <c r="V6730" s="4">
        <v>0</v>
      </c>
      <c r="W6730">
        <v>377</v>
      </c>
      <c r="X6730" t="s">
        <v>36</v>
      </c>
      <c r="Y6730" t="s">
        <v>52</v>
      </c>
      <c r="Z6730" s="2">
        <v>14.69701103399373</v>
      </c>
    </row>
    <row r="6731" spans="1:26" x14ac:dyDescent="0.35">
      <c r="A6731" t="s">
        <v>524</v>
      </c>
      <c r="B6731" t="s">
        <v>525</v>
      </c>
      <c r="C6731" t="s">
        <v>39</v>
      </c>
      <c r="D6731" t="s">
        <v>46</v>
      </c>
      <c r="E6731" t="s">
        <v>91</v>
      </c>
      <c r="F6731" t="s">
        <v>1714</v>
      </c>
      <c r="G6731" t="s">
        <v>1715</v>
      </c>
      <c r="H6731" t="s">
        <v>32</v>
      </c>
      <c r="I6731" t="s">
        <v>6126</v>
      </c>
      <c r="J6731" s="1">
        <v>41999</v>
      </c>
      <c r="K6731" s="1">
        <v>42004</v>
      </c>
      <c r="L6731" t="s">
        <v>60</v>
      </c>
      <c r="M6731">
        <f>Table1[[#This Row],[Ship Date]]-Table1[[#This Row],[Order Date]]</f>
        <v>5</v>
      </c>
      <c r="N6731">
        <v>12</v>
      </c>
      <c r="O6731" t="s">
        <v>35</v>
      </c>
      <c r="P6731" s="3">
        <v>81.552000000000007</v>
      </c>
      <c r="Q6731" s="3">
        <v>63.758841276240823</v>
      </c>
      <c r="R6731" s="3">
        <f>(Table1[[#This Row],[Selling Price]]-Table1[[#This Row],[Cost Price]])</f>
        <v>17.793158723759184</v>
      </c>
      <c r="S6731" s="12">
        <f>(Table1[[#This Row],[Profit]]/Table1[[#This Row],[Selling Price]])</f>
        <v>0.21818175794289757</v>
      </c>
      <c r="T6731">
        <v>2</v>
      </c>
      <c r="U6731" s="2">
        <f>Table1[[#This Row],[Selling Price]]*Table1[[#This Row],[Quantity]]</f>
        <v>163.10400000000001</v>
      </c>
      <c r="V6731" s="4">
        <v>0.2</v>
      </c>
      <c r="W6731">
        <v>356</v>
      </c>
      <c r="X6731" t="s">
        <v>36</v>
      </c>
      <c r="Y6731" t="s">
        <v>68</v>
      </c>
      <c r="Z6731" s="2">
        <v>116.34863149001799</v>
      </c>
    </row>
    <row r="6732" spans="1:26" x14ac:dyDescent="0.35">
      <c r="A6732" t="s">
        <v>524</v>
      </c>
      <c r="B6732" t="s">
        <v>525</v>
      </c>
      <c r="C6732" t="s">
        <v>27</v>
      </c>
      <c r="D6732" t="s">
        <v>46</v>
      </c>
      <c r="E6732" t="s">
        <v>47</v>
      </c>
      <c r="F6732" t="s">
        <v>2292</v>
      </c>
      <c r="G6732" t="s">
        <v>2293</v>
      </c>
      <c r="H6732" t="s">
        <v>32</v>
      </c>
      <c r="I6732" t="s">
        <v>6156</v>
      </c>
      <c r="J6732" s="1">
        <v>43052</v>
      </c>
      <c r="K6732" s="1">
        <v>43057</v>
      </c>
      <c r="L6732" t="s">
        <v>60</v>
      </c>
      <c r="M6732">
        <f>Table1[[#This Row],[Ship Date]]-Table1[[#This Row],[Order Date]]</f>
        <v>5</v>
      </c>
      <c r="N6732">
        <v>11</v>
      </c>
      <c r="O6732" t="s">
        <v>35</v>
      </c>
      <c r="P6732" s="3">
        <v>8.64</v>
      </c>
      <c r="Q6732" s="3">
        <v>6.667772130340988</v>
      </c>
      <c r="R6732" s="3">
        <f>(Table1[[#This Row],[Selling Price]]-Table1[[#This Row],[Cost Price]])</f>
        <v>1.9722278696590125</v>
      </c>
      <c r="S6732" s="12">
        <f>(Table1[[#This Row],[Profit]]/Table1[[#This Row],[Selling Price]])</f>
        <v>0.22826711454386717</v>
      </c>
      <c r="T6732">
        <v>3</v>
      </c>
      <c r="U6732" s="2">
        <f>Table1[[#This Row],[Selling Price]]*Table1[[#This Row],[Quantity]]</f>
        <v>25.92</v>
      </c>
      <c r="V6732" s="4">
        <v>0</v>
      </c>
      <c r="W6732">
        <v>324</v>
      </c>
      <c r="X6732" t="s">
        <v>36</v>
      </c>
      <c r="Y6732" t="s">
        <v>52</v>
      </c>
      <c r="Z6732" s="2">
        <v>4.3413625652641503</v>
      </c>
    </row>
    <row r="6733" spans="1:26" x14ac:dyDescent="0.35">
      <c r="A6733" t="s">
        <v>524</v>
      </c>
      <c r="B6733" t="s">
        <v>525</v>
      </c>
      <c r="C6733" t="s">
        <v>45</v>
      </c>
      <c r="D6733" t="s">
        <v>46</v>
      </c>
      <c r="E6733" t="s">
        <v>65</v>
      </c>
      <c r="F6733" t="s">
        <v>2377</v>
      </c>
      <c r="G6733" t="s">
        <v>2378</v>
      </c>
      <c r="H6733" t="s">
        <v>32</v>
      </c>
      <c r="I6733" t="s">
        <v>6173</v>
      </c>
      <c r="J6733" s="1">
        <v>43086</v>
      </c>
      <c r="K6733" s="1">
        <v>43090</v>
      </c>
      <c r="L6733" t="s">
        <v>60</v>
      </c>
      <c r="M6733">
        <f>Table1[[#This Row],[Ship Date]]-Table1[[#This Row],[Order Date]]</f>
        <v>4</v>
      </c>
      <c r="N6733">
        <v>12</v>
      </c>
      <c r="O6733" t="s">
        <v>35</v>
      </c>
      <c r="P6733" s="3">
        <v>481.32</v>
      </c>
      <c r="Q6733" s="3">
        <v>400.84274544571178</v>
      </c>
      <c r="R6733" s="3">
        <f>(Table1[[#This Row],[Selling Price]]-Table1[[#This Row],[Cost Price]])</f>
        <v>80.477254554288209</v>
      </c>
      <c r="S6733" s="12">
        <f>(Table1[[#This Row],[Profit]]/Table1[[#This Row],[Selling Price]])</f>
        <v>0.16720114384253346</v>
      </c>
      <c r="T6733">
        <v>4</v>
      </c>
      <c r="U6733" s="2">
        <f>Table1[[#This Row],[Selling Price]]*Table1[[#This Row],[Quantity]]</f>
        <v>1925.28</v>
      </c>
      <c r="V6733" s="4">
        <v>0</v>
      </c>
      <c r="W6733">
        <v>163</v>
      </c>
      <c r="X6733" t="s">
        <v>36</v>
      </c>
      <c r="Y6733" t="s">
        <v>36</v>
      </c>
      <c r="Z6733" s="2">
        <v>507.3365750904423</v>
      </c>
    </row>
    <row r="6734" spans="1:26" x14ac:dyDescent="0.35">
      <c r="A6734" t="s">
        <v>524</v>
      </c>
      <c r="B6734" t="s">
        <v>525</v>
      </c>
      <c r="C6734" t="s">
        <v>45</v>
      </c>
      <c r="D6734" t="s">
        <v>46</v>
      </c>
      <c r="E6734" t="s">
        <v>178</v>
      </c>
      <c r="F6734" t="s">
        <v>2323</v>
      </c>
      <c r="G6734" t="s">
        <v>2324</v>
      </c>
      <c r="H6734" t="s">
        <v>32</v>
      </c>
      <c r="I6734" t="s">
        <v>6230</v>
      </c>
      <c r="J6734" s="1">
        <v>42356</v>
      </c>
      <c r="K6734" s="1">
        <v>42363</v>
      </c>
      <c r="L6734" t="s">
        <v>60</v>
      </c>
      <c r="M6734">
        <f>Table1[[#This Row],[Ship Date]]-Table1[[#This Row],[Order Date]]</f>
        <v>7</v>
      </c>
      <c r="N6734">
        <v>12</v>
      </c>
      <c r="O6734" t="s">
        <v>35</v>
      </c>
      <c r="P6734" s="3">
        <v>55.936</v>
      </c>
      <c r="Q6734" s="3">
        <v>37.519591993854611</v>
      </c>
      <c r="R6734" s="3">
        <f>(Table1[[#This Row],[Selling Price]]-Table1[[#This Row],[Cost Price]])</f>
        <v>18.416408006145389</v>
      </c>
      <c r="S6734" s="12">
        <f>(Table1[[#This Row],[Profit]]/Table1[[#This Row],[Selling Price]])</f>
        <v>0.32924070377119186</v>
      </c>
      <c r="T6734">
        <v>8</v>
      </c>
      <c r="U6734" s="2">
        <f>Table1[[#This Row],[Selling Price]]*Table1[[#This Row],[Quantity]]</f>
        <v>447.488</v>
      </c>
      <c r="V6734" s="4">
        <v>0.2</v>
      </c>
      <c r="W6734">
        <v>471</v>
      </c>
      <c r="X6734" t="s">
        <v>68</v>
      </c>
      <c r="Y6734" t="s">
        <v>52</v>
      </c>
      <c r="Z6734" s="2">
        <v>15.336859047033441</v>
      </c>
    </row>
    <row r="6735" spans="1:26" x14ac:dyDescent="0.35">
      <c r="A6735" t="s">
        <v>524</v>
      </c>
      <c r="B6735" t="s">
        <v>525</v>
      </c>
      <c r="C6735" t="s">
        <v>55</v>
      </c>
      <c r="D6735" t="s">
        <v>46</v>
      </c>
      <c r="E6735" t="s">
        <v>86</v>
      </c>
      <c r="F6735" t="s">
        <v>5042</v>
      </c>
      <c r="G6735" t="s">
        <v>5043</v>
      </c>
      <c r="H6735" t="s">
        <v>32</v>
      </c>
      <c r="I6735" t="s">
        <v>6231</v>
      </c>
      <c r="J6735" s="1">
        <v>41947</v>
      </c>
      <c r="K6735" s="1">
        <v>41953</v>
      </c>
      <c r="L6735" t="s">
        <v>60</v>
      </c>
      <c r="M6735">
        <f>Table1[[#This Row],[Ship Date]]-Table1[[#This Row],[Order Date]]</f>
        <v>6</v>
      </c>
      <c r="N6735">
        <v>11</v>
      </c>
      <c r="O6735" t="s">
        <v>35</v>
      </c>
      <c r="P6735" s="3">
        <v>52.064</v>
      </c>
      <c r="Q6735" s="3">
        <v>35.469662681160749</v>
      </c>
      <c r="R6735" s="3">
        <f>(Table1[[#This Row],[Selling Price]]-Table1[[#This Row],[Cost Price]])</f>
        <v>16.594337318839251</v>
      </c>
      <c r="S6735" s="12">
        <f>(Table1[[#This Row],[Profit]]/Table1[[#This Row],[Selling Price]])</f>
        <v>0.31872958894513004</v>
      </c>
      <c r="T6735">
        <v>4</v>
      </c>
      <c r="U6735" s="2">
        <f>Table1[[#This Row],[Selling Price]]*Table1[[#This Row],[Quantity]]</f>
        <v>208.256</v>
      </c>
      <c r="V6735" s="4">
        <v>0.2</v>
      </c>
      <c r="W6735">
        <v>337</v>
      </c>
      <c r="X6735" t="s">
        <v>68</v>
      </c>
      <c r="Y6735" t="s">
        <v>52</v>
      </c>
      <c r="Z6735" s="2">
        <v>32.474854789513692</v>
      </c>
    </row>
    <row r="6736" spans="1:26" x14ac:dyDescent="0.35">
      <c r="A6736" t="s">
        <v>524</v>
      </c>
      <c r="B6736" t="s">
        <v>525</v>
      </c>
      <c r="C6736" t="s">
        <v>45</v>
      </c>
      <c r="D6736" t="s">
        <v>46</v>
      </c>
      <c r="E6736" t="s">
        <v>102</v>
      </c>
      <c r="F6736" t="s">
        <v>5522</v>
      </c>
      <c r="G6736" t="s">
        <v>5523</v>
      </c>
      <c r="H6736" t="s">
        <v>32</v>
      </c>
      <c r="I6736" t="s">
        <v>6276</v>
      </c>
      <c r="J6736" s="1">
        <v>42255</v>
      </c>
      <c r="K6736" s="1">
        <v>42258</v>
      </c>
      <c r="L6736" t="s">
        <v>199</v>
      </c>
      <c r="M6736">
        <f>Table1[[#This Row],[Ship Date]]-Table1[[#This Row],[Order Date]]</f>
        <v>3</v>
      </c>
      <c r="N6736">
        <v>9</v>
      </c>
      <c r="O6736" t="s">
        <v>61</v>
      </c>
      <c r="P6736" s="3">
        <v>26.4</v>
      </c>
      <c r="Q6736" s="3">
        <v>19.703777645561889</v>
      </c>
      <c r="R6736" s="3">
        <f>(Table1[[#This Row],[Selling Price]]-Table1[[#This Row],[Cost Price]])</f>
        <v>6.6962223544381096</v>
      </c>
      <c r="S6736" s="12">
        <f>(Table1[[#This Row],[Profit]]/Table1[[#This Row],[Selling Price]])</f>
        <v>0.25364478615295871</v>
      </c>
      <c r="T6736">
        <v>5</v>
      </c>
      <c r="U6736" s="2">
        <f>Table1[[#This Row],[Selling Price]]*Table1[[#This Row],[Quantity]]</f>
        <v>132</v>
      </c>
      <c r="V6736" s="4">
        <v>0</v>
      </c>
      <c r="W6736">
        <v>435</v>
      </c>
      <c r="X6736" t="s">
        <v>36</v>
      </c>
      <c r="Y6736" t="s">
        <v>52</v>
      </c>
      <c r="Z6736" s="2">
        <v>17.596479647929581</v>
      </c>
    </row>
    <row r="6737" spans="1:26" x14ac:dyDescent="0.35">
      <c r="A6737" t="s">
        <v>524</v>
      </c>
      <c r="B6737" t="s">
        <v>525</v>
      </c>
      <c r="C6737" t="s">
        <v>27</v>
      </c>
      <c r="D6737" t="s">
        <v>46</v>
      </c>
      <c r="E6737" t="s">
        <v>102</v>
      </c>
      <c r="F6737" t="s">
        <v>2238</v>
      </c>
      <c r="G6737" t="s">
        <v>5266</v>
      </c>
      <c r="H6737" t="s">
        <v>32</v>
      </c>
      <c r="I6737" t="s">
        <v>6317</v>
      </c>
      <c r="J6737" s="1">
        <v>41733</v>
      </c>
      <c r="K6737" s="1">
        <v>41737</v>
      </c>
      <c r="L6737" t="s">
        <v>60</v>
      </c>
      <c r="M6737">
        <f>Table1[[#This Row],[Ship Date]]-Table1[[#This Row],[Order Date]]</f>
        <v>4</v>
      </c>
      <c r="N6737">
        <v>4</v>
      </c>
      <c r="O6737" t="s">
        <v>106</v>
      </c>
      <c r="P6737" s="3">
        <v>12.96</v>
      </c>
      <c r="Q6737" s="3">
        <v>10.52111244489865</v>
      </c>
      <c r="R6737" s="3">
        <f>(Table1[[#This Row],[Selling Price]]-Table1[[#This Row],[Cost Price]])</f>
        <v>2.4388875551013509</v>
      </c>
      <c r="S6737" s="12">
        <f>(Table1[[#This Row],[Profit]]/Table1[[#This Row],[Selling Price]])</f>
        <v>0.18818576814053634</v>
      </c>
      <c r="T6737">
        <v>2</v>
      </c>
      <c r="U6737" s="2">
        <f>Table1[[#This Row],[Selling Price]]*Table1[[#This Row],[Quantity]]</f>
        <v>25.92</v>
      </c>
      <c r="V6737" s="4">
        <v>0</v>
      </c>
      <c r="W6737">
        <v>446</v>
      </c>
      <c r="X6737" t="s">
        <v>36</v>
      </c>
      <c r="Y6737" t="s">
        <v>52</v>
      </c>
      <c r="Z6737" s="2">
        <v>9.66970140869579</v>
      </c>
    </row>
    <row r="6738" spans="1:26" x14ac:dyDescent="0.35">
      <c r="A6738" t="s">
        <v>524</v>
      </c>
      <c r="B6738" t="s">
        <v>525</v>
      </c>
      <c r="C6738" t="s">
        <v>55</v>
      </c>
      <c r="D6738" t="s">
        <v>46</v>
      </c>
      <c r="E6738" t="s">
        <v>75</v>
      </c>
      <c r="F6738" t="s">
        <v>1097</v>
      </c>
      <c r="G6738" t="s">
        <v>1098</v>
      </c>
      <c r="H6738" t="s">
        <v>32</v>
      </c>
      <c r="I6738" t="s">
        <v>6344</v>
      </c>
      <c r="J6738" s="1">
        <v>42071</v>
      </c>
      <c r="K6738" s="1">
        <v>42073</v>
      </c>
      <c r="L6738" t="s">
        <v>199</v>
      </c>
      <c r="M6738">
        <f>Table1[[#This Row],[Ship Date]]-Table1[[#This Row],[Order Date]]</f>
        <v>2</v>
      </c>
      <c r="N6738">
        <v>3</v>
      </c>
      <c r="O6738" t="s">
        <v>106</v>
      </c>
      <c r="P6738" s="3">
        <v>3.4079999999999999</v>
      </c>
      <c r="Q6738" s="3">
        <v>2.336729003123899</v>
      </c>
      <c r="R6738" s="3">
        <f>(Table1[[#This Row],[Selling Price]]-Table1[[#This Row],[Cost Price]])</f>
        <v>1.0712709968761009</v>
      </c>
      <c r="S6738" s="12">
        <f>(Table1[[#This Row],[Profit]]/Table1[[#This Row],[Selling Price]])</f>
        <v>0.3143400812429874</v>
      </c>
      <c r="T6738">
        <v>1</v>
      </c>
      <c r="U6738" s="2">
        <f>Table1[[#This Row],[Selling Price]]*Table1[[#This Row],[Quantity]]</f>
        <v>3.4079999999999999</v>
      </c>
      <c r="V6738" s="4">
        <v>0.2</v>
      </c>
      <c r="W6738">
        <v>476</v>
      </c>
      <c r="X6738" t="s">
        <v>36</v>
      </c>
      <c r="Y6738" t="s">
        <v>52</v>
      </c>
      <c r="Z6738" s="2">
        <v>11.834901991265379</v>
      </c>
    </row>
    <row r="6739" spans="1:26" x14ac:dyDescent="0.35">
      <c r="A6739" t="s">
        <v>524</v>
      </c>
      <c r="B6739" t="s">
        <v>525</v>
      </c>
      <c r="C6739" t="s">
        <v>27</v>
      </c>
      <c r="D6739" t="s">
        <v>46</v>
      </c>
      <c r="E6739" t="s">
        <v>102</v>
      </c>
      <c r="F6739" t="s">
        <v>5032</v>
      </c>
      <c r="G6739" t="s">
        <v>5033</v>
      </c>
      <c r="H6739" t="s">
        <v>32</v>
      </c>
      <c r="I6739" t="s">
        <v>6376</v>
      </c>
      <c r="J6739" s="1">
        <v>41969</v>
      </c>
      <c r="K6739" s="1">
        <v>41974</v>
      </c>
      <c r="L6739" t="s">
        <v>60</v>
      </c>
      <c r="M6739">
        <f>Table1[[#This Row],[Ship Date]]-Table1[[#This Row],[Order Date]]</f>
        <v>5</v>
      </c>
      <c r="N6739">
        <v>11</v>
      </c>
      <c r="O6739" t="s">
        <v>35</v>
      </c>
      <c r="P6739" s="3">
        <v>81.98</v>
      </c>
      <c r="Q6739" s="3">
        <v>68.783683000715129</v>
      </c>
      <c r="R6739" s="3">
        <f>(Table1[[#This Row],[Selling Price]]-Table1[[#This Row],[Cost Price]])</f>
        <v>13.196316999284875</v>
      </c>
      <c r="S6739" s="12">
        <f>(Table1[[#This Row],[Profit]]/Table1[[#This Row],[Selling Price]])</f>
        <v>0.16096995607812728</v>
      </c>
      <c r="T6739">
        <v>2</v>
      </c>
      <c r="U6739" s="2">
        <f>Table1[[#This Row],[Selling Price]]*Table1[[#This Row],[Quantity]]</f>
        <v>163.96</v>
      </c>
      <c r="V6739" s="4">
        <v>0</v>
      </c>
      <c r="W6739">
        <v>185</v>
      </c>
      <c r="X6739" t="s">
        <v>36</v>
      </c>
      <c r="Y6739" t="s">
        <v>68</v>
      </c>
      <c r="Z6739" s="2">
        <v>92.999764409476768</v>
      </c>
    </row>
    <row r="6740" spans="1:26" x14ac:dyDescent="0.35">
      <c r="A6740" t="s">
        <v>524</v>
      </c>
      <c r="B6740" t="s">
        <v>525</v>
      </c>
      <c r="C6740" t="s">
        <v>27</v>
      </c>
      <c r="D6740" t="s">
        <v>46</v>
      </c>
      <c r="E6740" t="s">
        <v>102</v>
      </c>
      <c r="F6740" t="s">
        <v>6529</v>
      </c>
      <c r="G6740" t="s">
        <v>6530</v>
      </c>
      <c r="H6740" t="s">
        <v>32</v>
      </c>
      <c r="I6740" t="s">
        <v>6531</v>
      </c>
      <c r="J6740" s="1">
        <v>42987</v>
      </c>
      <c r="K6740" s="1">
        <v>42991</v>
      </c>
      <c r="L6740" t="s">
        <v>60</v>
      </c>
      <c r="M6740">
        <f>Table1[[#This Row],[Ship Date]]-Table1[[#This Row],[Order Date]]</f>
        <v>4</v>
      </c>
      <c r="N6740">
        <v>9</v>
      </c>
      <c r="O6740" t="s">
        <v>61</v>
      </c>
      <c r="P6740" s="3">
        <v>6.3680000000000003</v>
      </c>
      <c r="Q6740" s="3">
        <v>4.4769093201378967</v>
      </c>
      <c r="R6740" s="3">
        <f>(Table1[[#This Row],[Selling Price]]-Table1[[#This Row],[Cost Price]])</f>
        <v>1.8910906798621037</v>
      </c>
      <c r="S6740" s="12">
        <f>(Table1[[#This Row],[Profit]]/Table1[[#This Row],[Selling Price]])</f>
        <v>0.29696775751603383</v>
      </c>
      <c r="T6740">
        <v>2</v>
      </c>
      <c r="U6740" s="2">
        <f>Table1[[#This Row],[Selling Price]]*Table1[[#This Row],[Quantity]]</f>
        <v>12.736000000000001</v>
      </c>
      <c r="V6740" s="4">
        <v>0.2</v>
      </c>
      <c r="W6740">
        <v>326</v>
      </c>
      <c r="X6740" t="s">
        <v>36</v>
      </c>
      <c r="Y6740" t="s">
        <v>52</v>
      </c>
      <c r="Z6740" s="2">
        <v>3.9399989847714418</v>
      </c>
    </row>
    <row r="6741" spans="1:26" x14ac:dyDescent="0.35">
      <c r="A6741" t="s">
        <v>524</v>
      </c>
      <c r="B6741" t="s">
        <v>525</v>
      </c>
      <c r="C6741" t="s">
        <v>39</v>
      </c>
      <c r="D6741" t="s">
        <v>46</v>
      </c>
      <c r="E6741" t="s">
        <v>102</v>
      </c>
      <c r="F6741" t="s">
        <v>4986</v>
      </c>
      <c r="G6741" t="s">
        <v>4987</v>
      </c>
      <c r="H6741" t="s">
        <v>32</v>
      </c>
      <c r="I6741" t="s">
        <v>6673</v>
      </c>
      <c r="J6741" s="1">
        <v>42933</v>
      </c>
      <c r="K6741" s="1">
        <v>42935</v>
      </c>
      <c r="L6741" t="s">
        <v>34</v>
      </c>
      <c r="M6741">
        <f>Table1[[#This Row],[Ship Date]]-Table1[[#This Row],[Order Date]]</f>
        <v>2</v>
      </c>
      <c r="N6741">
        <v>7</v>
      </c>
      <c r="O6741" t="s">
        <v>51</v>
      </c>
      <c r="P6741" s="3">
        <v>32.4</v>
      </c>
      <c r="Q6741" s="3">
        <v>24.76599579412704</v>
      </c>
      <c r="R6741" s="3">
        <f>(Table1[[#This Row],[Selling Price]]-Table1[[#This Row],[Cost Price]])</f>
        <v>7.6340042058729587</v>
      </c>
      <c r="S6741" s="12">
        <f>(Table1[[#This Row],[Profit]]/Table1[[#This Row],[Selling Price]])</f>
        <v>0.23561741376151107</v>
      </c>
      <c r="T6741">
        <v>5</v>
      </c>
      <c r="U6741" s="2">
        <f>Table1[[#This Row],[Selling Price]]*Table1[[#This Row],[Quantity]]</f>
        <v>162</v>
      </c>
      <c r="V6741" s="4">
        <v>0</v>
      </c>
      <c r="W6741">
        <v>338</v>
      </c>
      <c r="X6741" t="s">
        <v>36</v>
      </c>
      <c r="Y6741" t="s">
        <v>52</v>
      </c>
      <c r="Z6741" s="2">
        <v>10.608217192346689</v>
      </c>
    </row>
    <row r="6742" spans="1:26" x14ac:dyDescent="0.35">
      <c r="A6742" t="s">
        <v>524</v>
      </c>
      <c r="B6742" t="s">
        <v>525</v>
      </c>
      <c r="C6742" t="s">
        <v>64</v>
      </c>
      <c r="D6742" t="s">
        <v>46</v>
      </c>
      <c r="E6742" t="s">
        <v>86</v>
      </c>
      <c r="F6742" t="s">
        <v>1717</v>
      </c>
      <c r="G6742" t="s">
        <v>1718</v>
      </c>
      <c r="H6742" t="s">
        <v>32</v>
      </c>
      <c r="I6742" t="s">
        <v>6682</v>
      </c>
      <c r="J6742" s="1">
        <v>42532</v>
      </c>
      <c r="K6742" s="1">
        <v>42536</v>
      </c>
      <c r="L6742" t="s">
        <v>60</v>
      </c>
      <c r="M6742">
        <f>Table1[[#This Row],[Ship Date]]-Table1[[#This Row],[Order Date]]</f>
        <v>4</v>
      </c>
      <c r="N6742">
        <v>6</v>
      </c>
      <c r="O6742" t="s">
        <v>51</v>
      </c>
      <c r="P6742" s="3">
        <v>53.984000000000002</v>
      </c>
      <c r="Q6742" s="3">
        <v>43.196394342414528</v>
      </c>
      <c r="R6742" s="3">
        <f>(Table1[[#This Row],[Selling Price]]-Table1[[#This Row],[Cost Price]])</f>
        <v>10.787605657585473</v>
      </c>
      <c r="S6742" s="12">
        <f>(Table1[[#This Row],[Profit]]/Table1[[#This Row],[Selling Price]])</f>
        <v>0.19982968393571193</v>
      </c>
      <c r="T6742">
        <v>14</v>
      </c>
      <c r="U6742" s="2">
        <f>Table1[[#This Row],[Selling Price]]*Table1[[#This Row],[Quantity]]</f>
        <v>755.77600000000007</v>
      </c>
      <c r="V6742" s="4">
        <v>0.2</v>
      </c>
      <c r="W6742">
        <v>355</v>
      </c>
      <c r="X6742" t="s">
        <v>36</v>
      </c>
      <c r="Y6742" t="s">
        <v>52</v>
      </c>
      <c r="Z6742" s="2">
        <v>14.50924903780432</v>
      </c>
    </row>
    <row r="6743" spans="1:26" x14ac:dyDescent="0.35">
      <c r="A6743" t="s">
        <v>524</v>
      </c>
      <c r="B6743" t="s">
        <v>525</v>
      </c>
      <c r="C6743" t="s">
        <v>27</v>
      </c>
      <c r="D6743" t="s">
        <v>46</v>
      </c>
      <c r="E6743" t="s">
        <v>75</v>
      </c>
      <c r="F6743" t="s">
        <v>1110</v>
      </c>
      <c r="G6743" t="s">
        <v>1111</v>
      </c>
      <c r="H6743" t="s">
        <v>32</v>
      </c>
      <c r="I6743" t="s">
        <v>6727</v>
      </c>
      <c r="J6743" s="1">
        <v>42092</v>
      </c>
      <c r="K6743" s="1">
        <v>42097</v>
      </c>
      <c r="L6743" t="s">
        <v>34</v>
      </c>
      <c r="M6743">
        <f>Table1[[#This Row],[Ship Date]]-Table1[[#This Row],[Order Date]]</f>
        <v>5</v>
      </c>
      <c r="N6743">
        <v>3</v>
      </c>
      <c r="O6743" t="s">
        <v>106</v>
      </c>
      <c r="P6743" s="3">
        <v>5.56</v>
      </c>
      <c r="Q6743" s="3">
        <v>4.466174991592581</v>
      </c>
      <c r="R6743" s="3">
        <f>(Table1[[#This Row],[Selling Price]]-Table1[[#This Row],[Cost Price]])</f>
        <v>1.0938250084074186</v>
      </c>
      <c r="S6743" s="12">
        <f>(Table1[[#This Row],[Profit]]/Table1[[#This Row],[Selling Price]])</f>
        <v>0.19673111662003934</v>
      </c>
      <c r="T6743">
        <v>2</v>
      </c>
      <c r="U6743" s="2">
        <f>Table1[[#This Row],[Selling Price]]*Table1[[#This Row],[Quantity]]</f>
        <v>11.12</v>
      </c>
      <c r="V6743" s="4">
        <v>0</v>
      </c>
      <c r="W6743">
        <v>453</v>
      </c>
      <c r="X6743" t="s">
        <v>36</v>
      </c>
      <c r="Y6743" t="s">
        <v>52</v>
      </c>
      <c r="Z6743" s="2">
        <v>5.320302274392791</v>
      </c>
    </row>
    <row r="6744" spans="1:26" x14ac:dyDescent="0.35">
      <c r="A6744" t="s">
        <v>524</v>
      </c>
      <c r="B6744" t="s">
        <v>525</v>
      </c>
      <c r="C6744" t="s">
        <v>55</v>
      </c>
      <c r="D6744" t="s">
        <v>46</v>
      </c>
      <c r="E6744" t="s">
        <v>270</v>
      </c>
      <c r="F6744" t="s">
        <v>2045</v>
      </c>
      <c r="G6744" t="s">
        <v>2046</v>
      </c>
      <c r="H6744" t="s">
        <v>32</v>
      </c>
      <c r="I6744" t="s">
        <v>6752</v>
      </c>
      <c r="J6744" s="1">
        <v>43007</v>
      </c>
      <c r="K6744" s="1">
        <v>43010</v>
      </c>
      <c r="L6744" t="s">
        <v>199</v>
      </c>
      <c r="M6744">
        <f>Table1[[#This Row],[Ship Date]]-Table1[[#This Row],[Order Date]]</f>
        <v>3</v>
      </c>
      <c r="N6744">
        <v>9</v>
      </c>
      <c r="O6744" t="s">
        <v>61</v>
      </c>
      <c r="P6744" s="3">
        <v>35</v>
      </c>
      <c r="Q6744" s="3">
        <v>23.547187298202591</v>
      </c>
      <c r="R6744" s="3">
        <f>(Table1[[#This Row],[Selling Price]]-Table1[[#This Row],[Cost Price]])</f>
        <v>11.452812701797409</v>
      </c>
      <c r="S6744" s="12">
        <f>(Table1[[#This Row],[Profit]]/Table1[[#This Row],[Selling Price]])</f>
        <v>0.32722322005135457</v>
      </c>
      <c r="T6744">
        <v>7</v>
      </c>
      <c r="U6744" s="2">
        <f>Table1[[#This Row],[Selling Price]]*Table1[[#This Row],[Quantity]]</f>
        <v>245</v>
      </c>
      <c r="V6744" s="4">
        <v>0</v>
      </c>
      <c r="W6744">
        <v>445</v>
      </c>
      <c r="X6744" t="s">
        <v>36</v>
      </c>
      <c r="Y6744" t="s">
        <v>52</v>
      </c>
      <c r="Z6744" s="2">
        <v>13.074572438303459</v>
      </c>
    </row>
    <row r="6745" spans="1:26" x14ac:dyDescent="0.35">
      <c r="A6745" t="s">
        <v>524</v>
      </c>
      <c r="B6745" t="s">
        <v>525</v>
      </c>
      <c r="C6745" t="s">
        <v>64</v>
      </c>
      <c r="D6745" t="s">
        <v>46</v>
      </c>
      <c r="E6745" t="s">
        <v>91</v>
      </c>
      <c r="F6745" t="s">
        <v>4104</v>
      </c>
      <c r="G6745" t="s">
        <v>4105</v>
      </c>
      <c r="H6745" t="s">
        <v>32</v>
      </c>
      <c r="I6745" t="s">
        <v>6895</v>
      </c>
      <c r="J6745" s="1">
        <v>42119</v>
      </c>
      <c r="K6745" s="1">
        <v>42124</v>
      </c>
      <c r="L6745" t="s">
        <v>60</v>
      </c>
      <c r="M6745">
        <f>Table1[[#This Row],[Ship Date]]-Table1[[#This Row],[Order Date]]</f>
        <v>5</v>
      </c>
      <c r="N6745">
        <v>4</v>
      </c>
      <c r="O6745" t="s">
        <v>106</v>
      </c>
      <c r="P6745" s="3">
        <v>272.39999999999998</v>
      </c>
      <c r="Q6745" s="3">
        <v>231.5304341927129</v>
      </c>
      <c r="R6745" s="3">
        <f>(Table1[[#This Row],[Selling Price]]-Table1[[#This Row],[Cost Price]])</f>
        <v>40.869565807287074</v>
      </c>
      <c r="S6745" s="12">
        <f>(Table1[[#This Row],[Profit]]/Table1[[#This Row],[Selling Price]])</f>
        <v>0.1500351167668395</v>
      </c>
      <c r="T6745">
        <v>5</v>
      </c>
      <c r="U6745" s="2">
        <f>Table1[[#This Row],[Selling Price]]*Table1[[#This Row],[Quantity]]</f>
        <v>1362</v>
      </c>
      <c r="V6745" s="4">
        <v>0</v>
      </c>
      <c r="W6745">
        <v>304</v>
      </c>
      <c r="X6745" t="s">
        <v>36</v>
      </c>
      <c r="Y6745" t="s">
        <v>36</v>
      </c>
      <c r="Z6745" s="2">
        <v>153.06628683808859</v>
      </c>
    </row>
    <row r="6746" spans="1:26" x14ac:dyDescent="0.35">
      <c r="A6746" t="s">
        <v>524</v>
      </c>
      <c r="B6746" t="s">
        <v>525</v>
      </c>
      <c r="C6746" t="s">
        <v>55</v>
      </c>
      <c r="D6746" t="s">
        <v>46</v>
      </c>
      <c r="E6746" t="s">
        <v>86</v>
      </c>
      <c r="F6746" t="s">
        <v>239</v>
      </c>
      <c r="G6746" t="s">
        <v>240</v>
      </c>
      <c r="H6746" t="s">
        <v>32</v>
      </c>
      <c r="I6746" t="s">
        <v>6925</v>
      </c>
      <c r="J6746" s="1">
        <v>42443</v>
      </c>
      <c r="K6746" s="1">
        <v>42449</v>
      </c>
      <c r="L6746" t="s">
        <v>60</v>
      </c>
      <c r="M6746">
        <f>Table1[[#This Row],[Ship Date]]-Table1[[#This Row],[Order Date]]</f>
        <v>6</v>
      </c>
      <c r="N6746">
        <v>3</v>
      </c>
      <c r="O6746" t="s">
        <v>106</v>
      </c>
      <c r="P6746" s="3">
        <v>41.904000000000003</v>
      </c>
      <c r="Q6746" s="3">
        <v>34.866008700842237</v>
      </c>
      <c r="R6746" s="3">
        <f>(Table1[[#This Row],[Selling Price]]-Table1[[#This Row],[Cost Price]])</f>
        <v>7.0379912991577669</v>
      </c>
      <c r="S6746" s="12">
        <f>(Table1[[#This Row],[Profit]]/Table1[[#This Row],[Selling Price]])</f>
        <v>0.16795511882297076</v>
      </c>
      <c r="T6746">
        <v>6</v>
      </c>
      <c r="U6746" s="2">
        <f>Table1[[#This Row],[Selling Price]]*Table1[[#This Row],[Quantity]]</f>
        <v>251.42400000000004</v>
      </c>
      <c r="V6746" s="4">
        <v>0.2</v>
      </c>
      <c r="W6746">
        <v>320</v>
      </c>
      <c r="X6746" t="s">
        <v>68</v>
      </c>
      <c r="Y6746" t="s">
        <v>52</v>
      </c>
      <c r="Z6746" s="2">
        <v>12.738976162121149</v>
      </c>
    </row>
    <row r="6747" spans="1:26" x14ac:dyDescent="0.35">
      <c r="A6747" t="s">
        <v>524</v>
      </c>
      <c r="B6747" t="s">
        <v>525</v>
      </c>
      <c r="C6747" t="s">
        <v>45</v>
      </c>
      <c r="D6747" t="s">
        <v>46</v>
      </c>
      <c r="E6747" t="s">
        <v>47</v>
      </c>
      <c r="F6747" t="s">
        <v>1988</v>
      </c>
      <c r="G6747" t="s">
        <v>1989</v>
      </c>
      <c r="H6747" t="s">
        <v>32</v>
      </c>
      <c r="I6747" t="s">
        <v>6928</v>
      </c>
      <c r="J6747" s="1">
        <v>42687</v>
      </c>
      <c r="K6747" s="1">
        <v>42693</v>
      </c>
      <c r="L6747" t="s">
        <v>60</v>
      </c>
      <c r="M6747">
        <f>Table1[[#This Row],[Ship Date]]-Table1[[#This Row],[Order Date]]</f>
        <v>6</v>
      </c>
      <c r="N6747">
        <v>11</v>
      </c>
      <c r="O6747" t="s">
        <v>35</v>
      </c>
      <c r="P6747" s="3">
        <v>14.94</v>
      </c>
      <c r="Q6747" s="3">
        <v>12.08704736460245</v>
      </c>
      <c r="R6747" s="3">
        <f>(Table1[[#This Row],[Selling Price]]-Table1[[#This Row],[Cost Price]])</f>
        <v>2.8529526353975498</v>
      </c>
      <c r="S6747" s="12">
        <f>(Table1[[#This Row],[Profit]]/Table1[[#This Row],[Selling Price]])</f>
        <v>0.19096068510023761</v>
      </c>
      <c r="T6747">
        <v>3</v>
      </c>
      <c r="U6747" s="2">
        <f>Table1[[#This Row],[Selling Price]]*Table1[[#This Row],[Quantity]]</f>
        <v>44.82</v>
      </c>
      <c r="V6747" s="4">
        <v>0</v>
      </c>
      <c r="W6747">
        <v>343</v>
      </c>
      <c r="X6747" t="s">
        <v>68</v>
      </c>
      <c r="Y6747" t="s">
        <v>52</v>
      </c>
      <c r="Z6747" s="2">
        <v>9.2735521173241509</v>
      </c>
    </row>
    <row r="6748" spans="1:26" x14ac:dyDescent="0.35">
      <c r="A6748" t="s">
        <v>524</v>
      </c>
      <c r="B6748" t="s">
        <v>525</v>
      </c>
      <c r="C6748" t="s">
        <v>55</v>
      </c>
      <c r="D6748" t="s">
        <v>46</v>
      </c>
      <c r="E6748" t="s">
        <v>91</v>
      </c>
      <c r="F6748" t="s">
        <v>4093</v>
      </c>
      <c r="G6748" t="s">
        <v>4094</v>
      </c>
      <c r="H6748" t="s">
        <v>32</v>
      </c>
      <c r="I6748" t="s">
        <v>6942</v>
      </c>
      <c r="J6748" s="1">
        <v>42295</v>
      </c>
      <c r="K6748" s="1">
        <v>42299</v>
      </c>
      <c r="L6748" t="s">
        <v>60</v>
      </c>
      <c r="M6748">
        <f>Table1[[#This Row],[Ship Date]]-Table1[[#This Row],[Order Date]]</f>
        <v>4</v>
      </c>
      <c r="N6748">
        <v>10</v>
      </c>
      <c r="O6748" t="s">
        <v>61</v>
      </c>
      <c r="P6748" s="3">
        <v>73.164000000000001</v>
      </c>
      <c r="Q6748" s="3">
        <v>48.028934622477678</v>
      </c>
      <c r="R6748" s="3">
        <f>(Table1[[#This Row],[Selling Price]]-Table1[[#This Row],[Cost Price]])</f>
        <v>25.135065377522324</v>
      </c>
      <c r="S6748" s="12">
        <f>(Table1[[#This Row],[Profit]]/Table1[[#This Row],[Selling Price]])</f>
        <v>0.34354416622276424</v>
      </c>
      <c r="T6748">
        <v>6</v>
      </c>
      <c r="U6748" s="2">
        <f>Table1[[#This Row],[Selling Price]]*Table1[[#This Row],[Quantity]]</f>
        <v>438.98400000000004</v>
      </c>
      <c r="V6748" s="4">
        <v>0.8</v>
      </c>
      <c r="W6748">
        <v>373</v>
      </c>
      <c r="X6748" t="s">
        <v>36</v>
      </c>
      <c r="Y6748" t="s">
        <v>68</v>
      </c>
      <c r="Z6748" s="2">
        <v>122.9116488279284</v>
      </c>
    </row>
    <row r="6749" spans="1:26" x14ac:dyDescent="0.35">
      <c r="A6749" t="s">
        <v>524</v>
      </c>
      <c r="B6749" t="s">
        <v>525</v>
      </c>
      <c r="C6749" t="s">
        <v>39</v>
      </c>
      <c r="D6749" t="s">
        <v>46</v>
      </c>
      <c r="E6749" t="s">
        <v>65</v>
      </c>
      <c r="F6749" t="s">
        <v>6634</v>
      </c>
      <c r="G6749" t="s">
        <v>6635</v>
      </c>
      <c r="H6749" t="s">
        <v>32</v>
      </c>
      <c r="I6749" t="s">
        <v>7135</v>
      </c>
      <c r="J6749" s="1">
        <v>42321</v>
      </c>
      <c r="K6749" s="1">
        <v>42325</v>
      </c>
      <c r="L6749" t="s">
        <v>60</v>
      </c>
      <c r="M6749">
        <f>Table1[[#This Row],[Ship Date]]-Table1[[#This Row],[Order Date]]</f>
        <v>4</v>
      </c>
      <c r="N6749">
        <v>11</v>
      </c>
      <c r="O6749" t="s">
        <v>35</v>
      </c>
      <c r="P6749" s="3">
        <v>84.96</v>
      </c>
      <c r="Q6749" s="3">
        <v>60.290963212988721</v>
      </c>
      <c r="R6749" s="3">
        <f>(Table1[[#This Row],[Selling Price]]-Table1[[#This Row],[Cost Price]])</f>
        <v>24.669036787011272</v>
      </c>
      <c r="S6749" s="12">
        <f>(Table1[[#This Row],[Profit]]/Table1[[#This Row],[Selling Price]])</f>
        <v>0.29036060248365436</v>
      </c>
      <c r="T6749">
        <v>6</v>
      </c>
      <c r="U6749" s="2">
        <f>Table1[[#This Row],[Selling Price]]*Table1[[#This Row],[Quantity]]</f>
        <v>509.76</v>
      </c>
      <c r="V6749" s="4">
        <v>0.2</v>
      </c>
      <c r="W6749">
        <v>378</v>
      </c>
      <c r="X6749" t="s">
        <v>36</v>
      </c>
      <c r="Y6749" t="s">
        <v>68</v>
      </c>
      <c r="Z6749" s="2">
        <v>50.063160108007558</v>
      </c>
    </row>
    <row r="6750" spans="1:26" x14ac:dyDescent="0.35">
      <c r="A6750" t="s">
        <v>524</v>
      </c>
      <c r="B6750" t="s">
        <v>525</v>
      </c>
      <c r="C6750" t="s">
        <v>64</v>
      </c>
      <c r="D6750" t="s">
        <v>46</v>
      </c>
      <c r="E6750" t="s">
        <v>102</v>
      </c>
      <c r="F6750" t="s">
        <v>1544</v>
      </c>
      <c r="G6750" t="s">
        <v>1545</v>
      </c>
      <c r="H6750" t="s">
        <v>32</v>
      </c>
      <c r="I6750" t="s">
        <v>7175</v>
      </c>
      <c r="J6750" s="1">
        <v>43085</v>
      </c>
      <c r="K6750" s="1">
        <v>43090</v>
      </c>
      <c r="L6750" t="s">
        <v>34</v>
      </c>
      <c r="M6750">
        <f>Table1[[#This Row],[Ship Date]]-Table1[[#This Row],[Order Date]]</f>
        <v>5</v>
      </c>
      <c r="N6750">
        <v>12</v>
      </c>
      <c r="O6750" t="s">
        <v>35</v>
      </c>
      <c r="P6750" s="3">
        <v>13.36</v>
      </c>
      <c r="Q6750" s="3">
        <v>10.36988221168496</v>
      </c>
      <c r="R6750" s="3">
        <f>(Table1[[#This Row],[Selling Price]]-Table1[[#This Row],[Cost Price]])</f>
        <v>2.9901177883150396</v>
      </c>
      <c r="S6750" s="12">
        <f>(Table1[[#This Row],[Profit]]/Table1[[#This Row],[Selling Price]])</f>
        <v>0.22381121170022752</v>
      </c>
      <c r="T6750">
        <v>2</v>
      </c>
      <c r="U6750" s="2">
        <f>Table1[[#This Row],[Selling Price]]*Table1[[#This Row],[Quantity]]</f>
        <v>26.72</v>
      </c>
      <c r="V6750" s="4">
        <v>0</v>
      </c>
      <c r="W6750">
        <v>313</v>
      </c>
      <c r="X6750" t="s">
        <v>36</v>
      </c>
      <c r="Y6750" t="s">
        <v>52</v>
      </c>
      <c r="Z6750" s="2">
        <v>12.060381323686549</v>
      </c>
    </row>
    <row r="6751" spans="1:26" x14ac:dyDescent="0.35">
      <c r="A6751" t="s">
        <v>524</v>
      </c>
      <c r="B6751" t="s">
        <v>525</v>
      </c>
      <c r="C6751" t="s">
        <v>45</v>
      </c>
      <c r="D6751" t="s">
        <v>46</v>
      </c>
      <c r="E6751" t="s">
        <v>86</v>
      </c>
      <c r="F6751" t="s">
        <v>3630</v>
      </c>
      <c r="G6751" t="s">
        <v>3631</v>
      </c>
      <c r="H6751" t="s">
        <v>32</v>
      </c>
      <c r="I6751" t="s">
        <v>7216</v>
      </c>
      <c r="J6751" s="1">
        <v>42279</v>
      </c>
      <c r="K6751" s="1">
        <v>42283</v>
      </c>
      <c r="L6751" t="s">
        <v>60</v>
      </c>
      <c r="M6751">
        <f>Table1[[#This Row],[Ship Date]]-Table1[[#This Row],[Order Date]]</f>
        <v>4</v>
      </c>
      <c r="N6751">
        <v>10</v>
      </c>
      <c r="O6751" t="s">
        <v>61</v>
      </c>
      <c r="P6751" s="3">
        <v>7.38</v>
      </c>
      <c r="Q6751" s="3">
        <v>5.3071736511658267</v>
      </c>
      <c r="R6751" s="3">
        <f>(Table1[[#This Row],[Selling Price]]-Table1[[#This Row],[Cost Price]])</f>
        <v>2.0728263488341732</v>
      </c>
      <c r="S6751" s="12">
        <f>(Table1[[#This Row],[Profit]]/Table1[[#This Row],[Selling Price]])</f>
        <v>0.28087077897482021</v>
      </c>
      <c r="T6751">
        <v>5</v>
      </c>
      <c r="U6751" s="2">
        <f>Table1[[#This Row],[Selling Price]]*Table1[[#This Row],[Quantity]]</f>
        <v>36.9</v>
      </c>
      <c r="V6751" s="4">
        <v>0.7</v>
      </c>
      <c r="W6751">
        <v>139</v>
      </c>
      <c r="X6751" t="s">
        <v>36</v>
      </c>
      <c r="Y6751" t="s">
        <v>52</v>
      </c>
      <c r="Z6751" s="2">
        <v>5.1676917864748866</v>
      </c>
    </row>
    <row r="6752" spans="1:26" x14ac:dyDescent="0.35">
      <c r="A6752" t="s">
        <v>524</v>
      </c>
      <c r="B6752" t="s">
        <v>525</v>
      </c>
      <c r="C6752" t="s">
        <v>45</v>
      </c>
      <c r="D6752" t="s">
        <v>46</v>
      </c>
      <c r="E6752" t="s">
        <v>539</v>
      </c>
      <c r="F6752" t="s">
        <v>7304</v>
      </c>
      <c r="G6752" t="s">
        <v>7305</v>
      </c>
      <c r="H6752" t="s">
        <v>32</v>
      </c>
      <c r="I6752" t="s">
        <v>7303</v>
      </c>
      <c r="J6752" s="1">
        <v>42941</v>
      </c>
      <c r="K6752" s="1">
        <v>42944</v>
      </c>
      <c r="L6752" t="s">
        <v>34</v>
      </c>
      <c r="M6752">
        <f>Table1[[#This Row],[Ship Date]]-Table1[[#This Row],[Order Date]]</f>
        <v>3</v>
      </c>
      <c r="N6752">
        <v>7</v>
      </c>
      <c r="O6752" t="s">
        <v>51</v>
      </c>
      <c r="P6752" s="3">
        <v>37.752000000000002</v>
      </c>
      <c r="Q6752" s="3">
        <v>30.249914420029171</v>
      </c>
      <c r="R6752" s="3">
        <f>(Table1[[#This Row],[Selling Price]]-Table1[[#This Row],[Cost Price]])</f>
        <v>7.5020855799708315</v>
      </c>
      <c r="S6752" s="12">
        <f>(Table1[[#This Row],[Profit]]/Table1[[#This Row],[Selling Price]])</f>
        <v>0.19872021561694297</v>
      </c>
      <c r="T6752">
        <v>3</v>
      </c>
      <c r="U6752" s="2">
        <f>Table1[[#This Row],[Selling Price]]*Table1[[#This Row],[Quantity]]</f>
        <v>113.256</v>
      </c>
      <c r="V6752" s="4">
        <v>0.2</v>
      </c>
      <c r="W6752">
        <v>134</v>
      </c>
      <c r="X6752" t="s">
        <v>36</v>
      </c>
      <c r="Y6752" t="s">
        <v>68</v>
      </c>
      <c r="Z6752" s="2">
        <v>39.33548526881718</v>
      </c>
    </row>
    <row r="6753" spans="1:26" x14ac:dyDescent="0.35">
      <c r="A6753" t="s">
        <v>524</v>
      </c>
      <c r="B6753" t="s">
        <v>525</v>
      </c>
      <c r="C6753" t="s">
        <v>55</v>
      </c>
      <c r="D6753" t="s">
        <v>46</v>
      </c>
      <c r="E6753" t="s">
        <v>65</v>
      </c>
      <c r="F6753" t="s">
        <v>1295</v>
      </c>
      <c r="G6753" t="s">
        <v>1296</v>
      </c>
      <c r="H6753" t="s">
        <v>32</v>
      </c>
      <c r="I6753" t="s">
        <v>7303</v>
      </c>
      <c r="J6753" s="1">
        <v>42941</v>
      </c>
      <c r="K6753" s="1">
        <v>42944</v>
      </c>
      <c r="L6753" t="s">
        <v>34</v>
      </c>
      <c r="M6753">
        <f>Table1[[#This Row],[Ship Date]]-Table1[[#This Row],[Order Date]]</f>
        <v>3</v>
      </c>
      <c r="N6753">
        <v>7</v>
      </c>
      <c r="O6753" t="s">
        <v>51</v>
      </c>
      <c r="P6753" s="3">
        <v>259.92</v>
      </c>
      <c r="Q6753" s="3">
        <v>216.88421880062151</v>
      </c>
      <c r="R6753" s="3">
        <f>(Table1[[#This Row],[Selling Price]]-Table1[[#This Row],[Cost Price]])</f>
        <v>43.035781199378505</v>
      </c>
      <c r="S6753" s="12">
        <f>(Table1[[#This Row],[Profit]]/Table1[[#This Row],[Selling Price]])</f>
        <v>0.16557318097637158</v>
      </c>
      <c r="T6753">
        <v>5</v>
      </c>
      <c r="U6753" s="2">
        <f>Table1[[#This Row],[Selling Price]]*Table1[[#This Row],[Quantity]]</f>
        <v>1299.6000000000001</v>
      </c>
      <c r="V6753" s="4">
        <v>0.2</v>
      </c>
      <c r="W6753">
        <v>142</v>
      </c>
      <c r="X6753" t="s">
        <v>36</v>
      </c>
      <c r="Y6753" t="s">
        <v>36</v>
      </c>
      <c r="Z6753" s="2">
        <v>164.01130006278751</v>
      </c>
    </row>
    <row r="6754" spans="1:26" x14ac:dyDescent="0.35">
      <c r="A6754" t="s">
        <v>524</v>
      </c>
      <c r="B6754" t="s">
        <v>525</v>
      </c>
      <c r="C6754" t="s">
        <v>39</v>
      </c>
      <c r="D6754" t="s">
        <v>46</v>
      </c>
      <c r="E6754" t="s">
        <v>178</v>
      </c>
      <c r="F6754" t="s">
        <v>179</v>
      </c>
      <c r="G6754" t="s">
        <v>180</v>
      </c>
      <c r="H6754" t="s">
        <v>32</v>
      </c>
      <c r="I6754" t="s">
        <v>7414</v>
      </c>
      <c r="J6754" s="1">
        <v>42567</v>
      </c>
      <c r="K6754" s="1">
        <v>42571</v>
      </c>
      <c r="L6754" t="s">
        <v>34</v>
      </c>
      <c r="M6754">
        <f>Table1[[#This Row],[Ship Date]]-Table1[[#This Row],[Order Date]]</f>
        <v>4</v>
      </c>
      <c r="N6754">
        <v>7</v>
      </c>
      <c r="O6754" t="s">
        <v>51</v>
      </c>
      <c r="P6754" s="3">
        <v>10.199999999999999</v>
      </c>
      <c r="Q6754" s="3">
        <v>8.1261169345982438</v>
      </c>
      <c r="R6754" s="3">
        <f>(Table1[[#This Row],[Selling Price]]-Table1[[#This Row],[Cost Price]])</f>
        <v>2.0738830654017555</v>
      </c>
      <c r="S6754" s="12">
        <f>(Table1[[#This Row],[Profit]]/Table1[[#This Row],[Selling Price]])</f>
        <v>0.20332186915703487</v>
      </c>
      <c r="T6754">
        <v>5</v>
      </c>
      <c r="U6754" s="2">
        <f>Table1[[#This Row],[Selling Price]]*Table1[[#This Row],[Quantity]]</f>
        <v>51</v>
      </c>
      <c r="V6754" s="4">
        <v>0</v>
      </c>
      <c r="W6754">
        <v>363</v>
      </c>
      <c r="X6754" t="s">
        <v>36</v>
      </c>
      <c r="Y6754" t="s">
        <v>52</v>
      </c>
      <c r="Z6754" s="2">
        <v>4.2354180388287963</v>
      </c>
    </row>
    <row r="6755" spans="1:26" x14ac:dyDescent="0.35">
      <c r="A6755" t="s">
        <v>524</v>
      </c>
      <c r="B6755" t="s">
        <v>525</v>
      </c>
      <c r="C6755" t="s">
        <v>39</v>
      </c>
      <c r="D6755" t="s">
        <v>46</v>
      </c>
      <c r="E6755" t="s">
        <v>102</v>
      </c>
      <c r="F6755" t="s">
        <v>2238</v>
      </c>
      <c r="G6755" t="s">
        <v>5266</v>
      </c>
      <c r="H6755" t="s">
        <v>32</v>
      </c>
      <c r="I6755" t="s">
        <v>7432</v>
      </c>
      <c r="J6755" s="1">
        <v>42629</v>
      </c>
      <c r="K6755" s="1">
        <v>42635</v>
      </c>
      <c r="L6755" t="s">
        <v>60</v>
      </c>
      <c r="M6755">
        <f>Table1[[#This Row],[Ship Date]]-Table1[[#This Row],[Order Date]]</f>
        <v>6</v>
      </c>
      <c r="N6755">
        <v>9</v>
      </c>
      <c r="O6755" t="s">
        <v>61</v>
      </c>
      <c r="P6755" s="3">
        <v>12.96</v>
      </c>
      <c r="Q6755" s="3">
        <v>10.437371956769789</v>
      </c>
      <c r="R6755" s="3">
        <f>(Table1[[#This Row],[Selling Price]]-Table1[[#This Row],[Cost Price]])</f>
        <v>2.5226280432302115</v>
      </c>
      <c r="S6755" s="12">
        <f>(Table1[[#This Row],[Profit]]/Table1[[#This Row],[Selling Price]])</f>
        <v>0.19464722555788669</v>
      </c>
      <c r="T6755">
        <v>2</v>
      </c>
      <c r="U6755" s="2">
        <f>Table1[[#This Row],[Selling Price]]*Table1[[#This Row],[Quantity]]</f>
        <v>25.92</v>
      </c>
      <c r="V6755" s="4">
        <v>0</v>
      </c>
      <c r="W6755">
        <v>258</v>
      </c>
      <c r="X6755" t="s">
        <v>68</v>
      </c>
      <c r="Y6755" t="s">
        <v>52</v>
      </c>
      <c r="Z6755" s="2">
        <v>9.66970140869579</v>
      </c>
    </row>
    <row r="6756" spans="1:26" x14ac:dyDescent="0.35">
      <c r="A6756" t="s">
        <v>524</v>
      </c>
      <c r="B6756" t="s">
        <v>525</v>
      </c>
      <c r="C6756" t="s">
        <v>39</v>
      </c>
      <c r="D6756" t="s">
        <v>46</v>
      </c>
      <c r="E6756" t="s">
        <v>102</v>
      </c>
      <c r="F6756" t="s">
        <v>3607</v>
      </c>
      <c r="G6756" t="s">
        <v>3608</v>
      </c>
      <c r="H6756" t="s">
        <v>32</v>
      </c>
      <c r="I6756" t="s">
        <v>7508</v>
      </c>
      <c r="J6756" s="1">
        <v>42533</v>
      </c>
      <c r="K6756" s="1">
        <v>42538</v>
      </c>
      <c r="L6756" t="s">
        <v>60</v>
      </c>
      <c r="M6756">
        <f>Table1[[#This Row],[Ship Date]]-Table1[[#This Row],[Order Date]]</f>
        <v>5</v>
      </c>
      <c r="N6756">
        <v>6</v>
      </c>
      <c r="O6756" t="s">
        <v>51</v>
      </c>
      <c r="P6756" s="3">
        <v>92.94</v>
      </c>
      <c r="Q6756" s="3">
        <v>61.381978539871668</v>
      </c>
      <c r="R6756" s="3">
        <f>(Table1[[#This Row],[Selling Price]]-Table1[[#This Row],[Cost Price]])</f>
        <v>31.55802146012833</v>
      </c>
      <c r="S6756" s="12">
        <f>(Table1[[#This Row],[Profit]]/Table1[[#This Row],[Selling Price]])</f>
        <v>0.33955263030049848</v>
      </c>
      <c r="T6756">
        <v>3</v>
      </c>
      <c r="U6756" s="2">
        <f>Table1[[#This Row],[Selling Price]]*Table1[[#This Row],[Quantity]]</f>
        <v>278.82</v>
      </c>
      <c r="V6756" s="4">
        <v>0</v>
      </c>
      <c r="W6756">
        <v>342</v>
      </c>
      <c r="X6756" t="s">
        <v>36</v>
      </c>
      <c r="Y6756" t="s">
        <v>68</v>
      </c>
      <c r="Z6756" s="2">
        <v>59.516012267848282</v>
      </c>
    </row>
    <row r="6757" spans="1:26" x14ac:dyDescent="0.35">
      <c r="A6757" t="s">
        <v>524</v>
      </c>
      <c r="B6757" t="s">
        <v>525</v>
      </c>
      <c r="C6757" t="s">
        <v>27</v>
      </c>
      <c r="D6757" t="s">
        <v>46</v>
      </c>
      <c r="E6757" t="s">
        <v>102</v>
      </c>
      <c r="F6757" t="s">
        <v>1099</v>
      </c>
      <c r="G6757" t="s">
        <v>1100</v>
      </c>
      <c r="H6757" t="s">
        <v>32</v>
      </c>
      <c r="I6757" t="s">
        <v>7652</v>
      </c>
      <c r="J6757" s="1">
        <v>42857</v>
      </c>
      <c r="K6757" s="1">
        <v>42861</v>
      </c>
      <c r="L6757" t="s">
        <v>60</v>
      </c>
      <c r="M6757">
        <f>Table1[[#This Row],[Ship Date]]-Table1[[#This Row],[Order Date]]</f>
        <v>4</v>
      </c>
      <c r="N6757">
        <v>5</v>
      </c>
      <c r="O6757" t="s">
        <v>51</v>
      </c>
      <c r="P6757" s="3">
        <v>34.4</v>
      </c>
      <c r="Q6757" s="3">
        <v>28.158487536282031</v>
      </c>
      <c r="R6757" s="3">
        <f>(Table1[[#This Row],[Selling Price]]-Table1[[#This Row],[Cost Price]])</f>
        <v>6.2415124637179673</v>
      </c>
      <c r="S6757" s="12">
        <f>(Table1[[#This Row],[Profit]]/Table1[[#This Row],[Selling Price]])</f>
        <v>0.18143931580575487</v>
      </c>
      <c r="T6757">
        <v>5</v>
      </c>
      <c r="U6757" s="2">
        <f>Table1[[#This Row],[Selling Price]]*Table1[[#This Row],[Quantity]]</f>
        <v>172</v>
      </c>
      <c r="V6757" s="4">
        <v>0</v>
      </c>
      <c r="W6757">
        <v>431</v>
      </c>
      <c r="X6757" t="s">
        <v>36</v>
      </c>
      <c r="Y6757" t="s">
        <v>52</v>
      </c>
      <c r="Z6757" s="2">
        <v>13.480737580499291</v>
      </c>
    </row>
    <row r="6758" spans="1:26" x14ac:dyDescent="0.35">
      <c r="A6758" t="s">
        <v>524</v>
      </c>
      <c r="B6758" t="s">
        <v>525</v>
      </c>
      <c r="C6758" t="s">
        <v>27</v>
      </c>
      <c r="D6758" t="s">
        <v>46</v>
      </c>
      <c r="E6758" t="s">
        <v>91</v>
      </c>
      <c r="F6758" t="s">
        <v>2816</v>
      </c>
      <c r="G6758" t="s">
        <v>2817</v>
      </c>
      <c r="H6758" t="s">
        <v>32</v>
      </c>
      <c r="I6758" t="s">
        <v>7669</v>
      </c>
      <c r="J6758" s="1">
        <v>41715</v>
      </c>
      <c r="K6758" s="1">
        <v>41719</v>
      </c>
      <c r="L6758" t="s">
        <v>60</v>
      </c>
      <c r="M6758">
        <f>Table1[[#This Row],[Ship Date]]-Table1[[#This Row],[Order Date]]</f>
        <v>4</v>
      </c>
      <c r="N6758">
        <v>3</v>
      </c>
      <c r="O6758" t="s">
        <v>106</v>
      </c>
      <c r="P6758" s="3">
        <v>32.67</v>
      </c>
      <c r="Q6758" s="3">
        <v>25.125019480699411</v>
      </c>
      <c r="R6758" s="3">
        <f>(Table1[[#This Row],[Selling Price]]-Table1[[#This Row],[Cost Price]])</f>
        <v>7.5449805193005908</v>
      </c>
      <c r="S6758" s="12">
        <f>(Table1[[#This Row],[Profit]]/Table1[[#This Row],[Selling Price]])</f>
        <v>0.23094522556781727</v>
      </c>
      <c r="T6758">
        <v>3</v>
      </c>
      <c r="U6758" s="2">
        <f>Table1[[#This Row],[Selling Price]]*Table1[[#This Row],[Quantity]]</f>
        <v>98.01</v>
      </c>
      <c r="V6758" s="4">
        <v>0</v>
      </c>
      <c r="W6758">
        <v>232</v>
      </c>
      <c r="X6758" t="s">
        <v>36</v>
      </c>
      <c r="Y6758" t="s">
        <v>52</v>
      </c>
      <c r="Z6758" s="2">
        <v>16.798312817065881</v>
      </c>
    </row>
    <row r="6759" spans="1:26" x14ac:dyDescent="0.35">
      <c r="A6759" t="s">
        <v>524</v>
      </c>
      <c r="B6759" t="s">
        <v>525</v>
      </c>
      <c r="C6759" t="s">
        <v>64</v>
      </c>
      <c r="D6759" t="s">
        <v>46</v>
      </c>
      <c r="E6759" t="s">
        <v>102</v>
      </c>
      <c r="F6759" t="s">
        <v>528</v>
      </c>
      <c r="G6759" t="s">
        <v>529</v>
      </c>
      <c r="H6759" t="s">
        <v>32</v>
      </c>
      <c r="I6759" t="s">
        <v>7676</v>
      </c>
      <c r="J6759" s="1">
        <v>41982</v>
      </c>
      <c r="K6759" s="1">
        <v>41984</v>
      </c>
      <c r="L6759" t="s">
        <v>199</v>
      </c>
      <c r="M6759">
        <f>Table1[[#This Row],[Ship Date]]-Table1[[#This Row],[Order Date]]</f>
        <v>2</v>
      </c>
      <c r="N6759">
        <v>12</v>
      </c>
      <c r="O6759" t="s">
        <v>35</v>
      </c>
      <c r="P6759" s="3">
        <v>10.688000000000001</v>
      </c>
      <c r="Q6759" s="3">
        <v>7.9711660761573402</v>
      </c>
      <c r="R6759" s="3">
        <f>(Table1[[#This Row],[Selling Price]]-Table1[[#This Row],[Cost Price]])</f>
        <v>2.7168339238426604</v>
      </c>
      <c r="S6759" s="12">
        <f>(Table1[[#This Row],[Profit]]/Table1[[#This Row],[Selling Price]])</f>
        <v>0.254194790778692</v>
      </c>
      <c r="T6759">
        <v>2</v>
      </c>
      <c r="U6759" s="2">
        <f>Table1[[#This Row],[Selling Price]]*Table1[[#This Row],[Quantity]]</f>
        <v>21.376000000000001</v>
      </c>
      <c r="V6759" s="4">
        <v>0.2</v>
      </c>
      <c r="W6759">
        <v>391</v>
      </c>
      <c r="X6759" t="s">
        <v>36</v>
      </c>
      <c r="Y6759" t="s">
        <v>52</v>
      </c>
      <c r="Z6759" s="2">
        <v>13.147169038020531</v>
      </c>
    </row>
    <row r="6760" spans="1:26" x14ac:dyDescent="0.35">
      <c r="A6760" t="s">
        <v>524</v>
      </c>
      <c r="B6760" t="s">
        <v>525</v>
      </c>
      <c r="C6760" t="s">
        <v>64</v>
      </c>
      <c r="D6760" t="s">
        <v>46</v>
      </c>
      <c r="E6760" t="s">
        <v>86</v>
      </c>
      <c r="F6760" t="s">
        <v>1949</v>
      </c>
      <c r="G6760" t="s">
        <v>1950</v>
      </c>
      <c r="H6760" t="s">
        <v>32</v>
      </c>
      <c r="I6760" t="s">
        <v>7682</v>
      </c>
      <c r="J6760" s="1">
        <v>42110</v>
      </c>
      <c r="K6760" s="1">
        <v>42112</v>
      </c>
      <c r="L6760" t="s">
        <v>199</v>
      </c>
      <c r="M6760">
        <f>Table1[[#This Row],[Ship Date]]-Table1[[#This Row],[Order Date]]</f>
        <v>2</v>
      </c>
      <c r="N6760">
        <v>4</v>
      </c>
      <c r="O6760" t="s">
        <v>106</v>
      </c>
      <c r="P6760" s="3">
        <v>9.14</v>
      </c>
      <c r="Q6760" s="3">
        <v>6.6006403797533739</v>
      </c>
      <c r="R6760" s="3">
        <f>(Table1[[#This Row],[Selling Price]]-Table1[[#This Row],[Cost Price]])</f>
        <v>2.5393596202466266</v>
      </c>
      <c r="S6760" s="12">
        <f>(Table1[[#This Row],[Profit]]/Table1[[#This Row],[Selling Price]])</f>
        <v>0.27782928011451058</v>
      </c>
      <c r="T6760">
        <v>1</v>
      </c>
      <c r="U6760" s="2">
        <f>Table1[[#This Row],[Selling Price]]*Table1[[#This Row],[Quantity]]</f>
        <v>9.14</v>
      </c>
      <c r="V6760" s="4">
        <v>0</v>
      </c>
      <c r="W6760">
        <v>433</v>
      </c>
      <c r="X6760" t="s">
        <v>36</v>
      </c>
      <c r="Y6760" t="s">
        <v>52</v>
      </c>
      <c r="Z6760" s="2">
        <v>14.31834938362061</v>
      </c>
    </row>
    <row r="6761" spans="1:26" x14ac:dyDescent="0.35">
      <c r="A6761" t="s">
        <v>524</v>
      </c>
      <c r="B6761" t="s">
        <v>525</v>
      </c>
      <c r="C6761" t="s">
        <v>45</v>
      </c>
      <c r="D6761" t="s">
        <v>46</v>
      </c>
      <c r="E6761" t="s">
        <v>75</v>
      </c>
      <c r="F6761" t="s">
        <v>2442</v>
      </c>
      <c r="G6761" t="s">
        <v>2443</v>
      </c>
      <c r="H6761" t="s">
        <v>32</v>
      </c>
      <c r="I6761" t="s">
        <v>7722</v>
      </c>
      <c r="J6761" s="1">
        <v>41769</v>
      </c>
      <c r="K6761" s="1">
        <v>41773</v>
      </c>
      <c r="L6761" t="s">
        <v>34</v>
      </c>
      <c r="M6761">
        <f>Table1[[#This Row],[Ship Date]]-Table1[[#This Row],[Order Date]]</f>
        <v>4</v>
      </c>
      <c r="N6761">
        <v>5</v>
      </c>
      <c r="O6761" t="s">
        <v>51</v>
      </c>
      <c r="P6761" s="3">
        <v>22.32</v>
      </c>
      <c r="Q6761" s="3">
        <v>17.984374556460121</v>
      </c>
      <c r="R6761" s="3">
        <f>(Table1[[#This Row],[Selling Price]]-Table1[[#This Row],[Cost Price]])</f>
        <v>4.3356254435398789</v>
      </c>
      <c r="S6761" s="12">
        <f>(Table1[[#This Row],[Profit]]/Table1[[#This Row],[Selling Price]])</f>
        <v>0.19424845177149994</v>
      </c>
      <c r="T6761">
        <v>5</v>
      </c>
      <c r="U6761" s="2">
        <f>Table1[[#This Row],[Selling Price]]*Table1[[#This Row],[Quantity]]</f>
        <v>111.6</v>
      </c>
      <c r="V6761" s="4">
        <v>0.2</v>
      </c>
      <c r="W6761">
        <v>184</v>
      </c>
      <c r="X6761" t="s">
        <v>36</v>
      </c>
      <c r="Y6761" t="s">
        <v>52</v>
      </c>
      <c r="Z6761" s="2">
        <v>5.3299398013218022</v>
      </c>
    </row>
    <row r="6762" spans="1:26" x14ac:dyDescent="0.35">
      <c r="A6762" t="s">
        <v>524</v>
      </c>
      <c r="B6762" t="s">
        <v>525</v>
      </c>
      <c r="C6762" t="s">
        <v>55</v>
      </c>
      <c r="D6762" t="s">
        <v>46</v>
      </c>
      <c r="E6762" t="s">
        <v>75</v>
      </c>
      <c r="F6762" t="s">
        <v>1310</v>
      </c>
      <c r="G6762" t="s">
        <v>1311</v>
      </c>
      <c r="H6762" t="s">
        <v>32</v>
      </c>
      <c r="I6762" t="s">
        <v>7878</v>
      </c>
      <c r="J6762" s="1">
        <v>42120</v>
      </c>
      <c r="K6762" s="1">
        <v>42125</v>
      </c>
      <c r="L6762" t="s">
        <v>60</v>
      </c>
      <c r="M6762">
        <f>Table1[[#This Row],[Ship Date]]-Table1[[#This Row],[Order Date]]</f>
        <v>5</v>
      </c>
      <c r="N6762">
        <v>4</v>
      </c>
      <c r="O6762" t="s">
        <v>106</v>
      </c>
      <c r="P6762" s="3">
        <v>59.52</v>
      </c>
      <c r="Q6762" s="3">
        <v>44.458176514475809</v>
      </c>
      <c r="R6762" s="3">
        <f>(Table1[[#This Row],[Selling Price]]-Table1[[#This Row],[Cost Price]])</f>
        <v>15.061823485524194</v>
      </c>
      <c r="S6762" s="12">
        <f>(Table1[[#This Row],[Profit]]/Table1[[#This Row],[Selling Price]])</f>
        <v>0.25305483006593066</v>
      </c>
      <c r="T6762">
        <v>3</v>
      </c>
      <c r="U6762" s="2">
        <f>Table1[[#This Row],[Selling Price]]*Table1[[#This Row],[Quantity]]</f>
        <v>178.56</v>
      </c>
      <c r="V6762" s="4">
        <v>0</v>
      </c>
      <c r="W6762">
        <v>303</v>
      </c>
      <c r="X6762" t="s">
        <v>36</v>
      </c>
      <c r="Y6762" t="s">
        <v>52</v>
      </c>
      <c r="Z6762" s="2">
        <v>9.3057848674896864</v>
      </c>
    </row>
    <row r="6763" spans="1:26" x14ac:dyDescent="0.35">
      <c r="A6763" t="s">
        <v>524</v>
      </c>
      <c r="B6763" t="s">
        <v>525</v>
      </c>
      <c r="C6763" t="s">
        <v>55</v>
      </c>
      <c r="D6763" t="s">
        <v>46</v>
      </c>
      <c r="E6763" t="s">
        <v>47</v>
      </c>
      <c r="F6763" t="s">
        <v>1995</v>
      </c>
      <c r="G6763" t="s">
        <v>1996</v>
      </c>
      <c r="H6763" t="s">
        <v>32</v>
      </c>
      <c r="I6763" t="s">
        <v>7903</v>
      </c>
      <c r="J6763" s="1">
        <v>42646</v>
      </c>
      <c r="K6763" s="1">
        <v>42650</v>
      </c>
      <c r="L6763" t="s">
        <v>60</v>
      </c>
      <c r="M6763">
        <f>Table1[[#This Row],[Ship Date]]-Table1[[#This Row],[Order Date]]</f>
        <v>4</v>
      </c>
      <c r="N6763">
        <v>10</v>
      </c>
      <c r="O6763" t="s">
        <v>61</v>
      </c>
      <c r="P6763" s="3">
        <v>6.16</v>
      </c>
      <c r="Q6763" s="3">
        <v>4.4975787761191226</v>
      </c>
      <c r="R6763" s="3">
        <f>(Table1[[#This Row],[Selling Price]]-Table1[[#This Row],[Cost Price]])</f>
        <v>1.6624212238808775</v>
      </c>
      <c r="S6763" s="12">
        <f>(Table1[[#This Row],[Profit]]/Table1[[#This Row],[Selling Price]])</f>
        <v>0.26987357530533723</v>
      </c>
      <c r="T6763">
        <v>2</v>
      </c>
      <c r="U6763" s="2">
        <f>Table1[[#This Row],[Selling Price]]*Table1[[#This Row],[Quantity]]</f>
        <v>12.32</v>
      </c>
      <c r="V6763" s="4">
        <v>0</v>
      </c>
      <c r="W6763">
        <v>475</v>
      </c>
      <c r="X6763" t="s">
        <v>36</v>
      </c>
      <c r="Y6763" t="s">
        <v>52</v>
      </c>
      <c r="Z6763" s="2">
        <v>6.8677784472127508</v>
      </c>
    </row>
    <row r="6764" spans="1:26" x14ac:dyDescent="0.35">
      <c r="A6764" t="s">
        <v>524</v>
      </c>
      <c r="B6764" t="s">
        <v>525</v>
      </c>
      <c r="C6764" t="s">
        <v>39</v>
      </c>
      <c r="D6764" t="s">
        <v>46</v>
      </c>
      <c r="E6764" t="s">
        <v>102</v>
      </c>
      <c r="F6764" t="s">
        <v>5075</v>
      </c>
      <c r="G6764" t="s">
        <v>5076</v>
      </c>
      <c r="H6764" t="s">
        <v>32</v>
      </c>
      <c r="I6764" t="s">
        <v>7903</v>
      </c>
      <c r="J6764" s="1">
        <v>42646</v>
      </c>
      <c r="K6764" s="1">
        <v>42650</v>
      </c>
      <c r="L6764" t="s">
        <v>60</v>
      </c>
      <c r="M6764">
        <f>Table1[[#This Row],[Ship Date]]-Table1[[#This Row],[Order Date]]</f>
        <v>4</v>
      </c>
      <c r="N6764">
        <v>10</v>
      </c>
      <c r="O6764" t="s">
        <v>61</v>
      </c>
      <c r="P6764" s="3">
        <v>8.56</v>
      </c>
      <c r="Q6764" s="3">
        <v>6.9600545968717942</v>
      </c>
      <c r="R6764" s="3">
        <f>(Table1[[#This Row],[Selling Price]]-Table1[[#This Row],[Cost Price]])</f>
        <v>1.5999454031282063</v>
      </c>
      <c r="S6764" s="12">
        <f>(Table1[[#This Row],[Profit]]/Table1[[#This Row],[Selling Price]])</f>
        <v>0.18690950971123904</v>
      </c>
      <c r="T6764">
        <v>2</v>
      </c>
      <c r="U6764" s="2">
        <f>Table1[[#This Row],[Selling Price]]*Table1[[#This Row],[Quantity]]</f>
        <v>17.12</v>
      </c>
      <c r="V6764" s="4">
        <v>0</v>
      </c>
      <c r="W6764">
        <v>136</v>
      </c>
      <c r="X6764" t="s">
        <v>36</v>
      </c>
      <c r="Y6764" t="s">
        <v>52</v>
      </c>
      <c r="Z6764" s="2">
        <v>11.776946002375031</v>
      </c>
    </row>
    <row r="6765" spans="1:26" x14ac:dyDescent="0.35">
      <c r="A6765" t="s">
        <v>524</v>
      </c>
      <c r="B6765" t="s">
        <v>525</v>
      </c>
      <c r="C6765" t="s">
        <v>55</v>
      </c>
      <c r="D6765" t="s">
        <v>46</v>
      </c>
      <c r="E6765" t="s">
        <v>86</v>
      </c>
      <c r="F6765" t="s">
        <v>1053</v>
      </c>
      <c r="G6765" t="s">
        <v>1054</v>
      </c>
      <c r="H6765" t="s">
        <v>32</v>
      </c>
      <c r="I6765" t="s">
        <v>7956</v>
      </c>
      <c r="J6765" s="1">
        <v>42328</v>
      </c>
      <c r="K6765" s="1">
        <v>42331</v>
      </c>
      <c r="L6765" t="s">
        <v>34</v>
      </c>
      <c r="M6765">
        <f>Table1[[#This Row],[Ship Date]]-Table1[[#This Row],[Order Date]]</f>
        <v>3</v>
      </c>
      <c r="N6765">
        <v>11</v>
      </c>
      <c r="O6765" t="s">
        <v>35</v>
      </c>
      <c r="P6765" s="3">
        <v>4.8959999999999999</v>
      </c>
      <c r="Q6765" s="3">
        <v>3.356034997682539</v>
      </c>
      <c r="R6765" s="3">
        <f>(Table1[[#This Row],[Selling Price]]-Table1[[#This Row],[Cost Price]])</f>
        <v>1.5399650023174609</v>
      </c>
      <c r="S6765" s="12">
        <f>(Table1[[#This Row],[Profit]]/Table1[[#This Row],[Selling Price]])</f>
        <v>0.31453533544065787</v>
      </c>
      <c r="T6765">
        <v>3</v>
      </c>
      <c r="U6765" s="2">
        <f>Table1[[#This Row],[Selling Price]]*Table1[[#This Row],[Quantity]]</f>
        <v>14.687999999999999</v>
      </c>
      <c r="V6765" s="4">
        <v>0.7</v>
      </c>
      <c r="W6765">
        <v>282</v>
      </c>
      <c r="X6765" t="s">
        <v>36</v>
      </c>
      <c r="Y6765" t="s">
        <v>52</v>
      </c>
      <c r="Z6765" s="2">
        <v>1.972167480572725</v>
      </c>
    </row>
    <row r="6766" spans="1:26" x14ac:dyDescent="0.35">
      <c r="A6766" t="s">
        <v>524</v>
      </c>
      <c r="B6766" t="s">
        <v>525</v>
      </c>
      <c r="C6766" t="s">
        <v>64</v>
      </c>
      <c r="D6766" t="s">
        <v>46</v>
      </c>
      <c r="E6766" t="s">
        <v>65</v>
      </c>
      <c r="F6766" t="s">
        <v>1941</v>
      </c>
      <c r="G6766" t="s">
        <v>1942</v>
      </c>
      <c r="H6766" t="s">
        <v>32</v>
      </c>
      <c r="I6766" t="s">
        <v>7978</v>
      </c>
      <c r="J6766" s="1">
        <v>42968</v>
      </c>
      <c r="K6766" s="1">
        <v>42972</v>
      </c>
      <c r="L6766" t="s">
        <v>34</v>
      </c>
      <c r="M6766">
        <f>Table1[[#This Row],[Ship Date]]-Table1[[#This Row],[Order Date]]</f>
        <v>4</v>
      </c>
      <c r="N6766">
        <v>8</v>
      </c>
      <c r="O6766" t="s">
        <v>61</v>
      </c>
      <c r="P6766" s="3">
        <v>572.58000000000004</v>
      </c>
      <c r="Q6766" s="3">
        <v>375.29045414705411</v>
      </c>
      <c r="R6766" s="3">
        <f>(Table1[[#This Row],[Selling Price]]-Table1[[#This Row],[Cost Price]])</f>
        <v>197.28954585294593</v>
      </c>
      <c r="S6766" s="12">
        <f>(Table1[[#This Row],[Profit]]/Table1[[#This Row],[Selling Price]])</f>
        <v>0.34456241198251059</v>
      </c>
      <c r="T6766">
        <v>6</v>
      </c>
      <c r="U6766" s="2">
        <f>Table1[[#This Row],[Selling Price]]*Table1[[#This Row],[Quantity]]</f>
        <v>3435.4800000000005</v>
      </c>
      <c r="V6766" s="4">
        <v>0</v>
      </c>
      <c r="W6766">
        <v>395</v>
      </c>
      <c r="X6766" t="s">
        <v>36</v>
      </c>
      <c r="Y6766" t="s">
        <v>36</v>
      </c>
      <c r="Z6766" s="2">
        <v>210.75003829384511</v>
      </c>
    </row>
    <row r="6767" spans="1:26" x14ac:dyDescent="0.35">
      <c r="A6767" t="s">
        <v>524</v>
      </c>
      <c r="B6767" t="s">
        <v>525</v>
      </c>
      <c r="C6767" t="s">
        <v>64</v>
      </c>
      <c r="D6767" t="s">
        <v>46</v>
      </c>
      <c r="E6767" t="s">
        <v>65</v>
      </c>
      <c r="F6767" t="s">
        <v>3685</v>
      </c>
      <c r="G6767" t="s">
        <v>3686</v>
      </c>
      <c r="H6767" t="s">
        <v>32</v>
      </c>
      <c r="I6767" t="s">
        <v>8051</v>
      </c>
      <c r="J6767" s="1">
        <v>41829</v>
      </c>
      <c r="K6767" s="1">
        <v>41833</v>
      </c>
      <c r="L6767" t="s">
        <v>60</v>
      </c>
      <c r="M6767">
        <f>Table1[[#This Row],[Ship Date]]-Table1[[#This Row],[Order Date]]</f>
        <v>4</v>
      </c>
      <c r="N6767">
        <v>7</v>
      </c>
      <c r="O6767" t="s">
        <v>51</v>
      </c>
      <c r="P6767" s="3">
        <v>23.92</v>
      </c>
      <c r="Q6767" s="3">
        <v>18.941050947632299</v>
      </c>
      <c r="R6767" s="3">
        <f>(Table1[[#This Row],[Selling Price]]-Table1[[#This Row],[Cost Price]])</f>
        <v>4.9789490523677031</v>
      </c>
      <c r="S6767" s="12">
        <f>(Table1[[#This Row],[Profit]]/Table1[[#This Row],[Selling Price]])</f>
        <v>0.20815004399530529</v>
      </c>
      <c r="T6767">
        <v>4</v>
      </c>
      <c r="U6767" s="2">
        <f>Table1[[#This Row],[Selling Price]]*Table1[[#This Row],[Quantity]]</f>
        <v>95.68</v>
      </c>
      <c r="V6767" s="4">
        <v>0</v>
      </c>
      <c r="W6767">
        <v>462</v>
      </c>
      <c r="X6767" t="s">
        <v>36</v>
      </c>
      <c r="Y6767" t="s">
        <v>52</v>
      </c>
      <c r="Z6767" s="2">
        <v>9.5131149022208863</v>
      </c>
    </row>
    <row r="6768" spans="1:26" x14ac:dyDescent="0.35">
      <c r="A6768" t="s">
        <v>524</v>
      </c>
      <c r="B6768" t="s">
        <v>525</v>
      </c>
      <c r="C6768" t="s">
        <v>45</v>
      </c>
      <c r="D6768" t="s">
        <v>46</v>
      </c>
      <c r="E6768" t="s">
        <v>86</v>
      </c>
      <c r="F6768" t="s">
        <v>1974</v>
      </c>
      <c r="G6768" t="s">
        <v>1975</v>
      </c>
      <c r="H6768" t="s">
        <v>32</v>
      </c>
      <c r="I6768" t="s">
        <v>8096</v>
      </c>
      <c r="J6768" s="1">
        <v>42260</v>
      </c>
      <c r="K6768" s="1">
        <v>42264</v>
      </c>
      <c r="L6768" t="s">
        <v>60</v>
      </c>
      <c r="M6768">
        <f>Table1[[#This Row],[Ship Date]]-Table1[[#This Row],[Order Date]]</f>
        <v>4</v>
      </c>
      <c r="N6768">
        <v>9</v>
      </c>
      <c r="O6768" t="s">
        <v>61</v>
      </c>
      <c r="P6768" s="3">
        <v>13.092000000000001</v>
      </c>
      <c r="Q6768" s="3">
        <v>9.6179365184564158</v>
      </c>
      <c r="R6768" s="3">
        <f>(Table1[[#This Row],[Selling Price]]-Table1[[#This Row],[Cost Price]])</f>
        <v>3.4740634815435847</v>
      </c>
      <c r="S6768" s="12">
        <f>(Table1[[#This Row],[Profit]]/Table1[[#This Row],[Selling Price]])</f>
        <v>0.26535773613990105</v>
      </c>
      <c r="T6768">
        <v>4</v>
      </c>
      <c r="U6768" s="2">
        <f>Table1[[#This Row],[Selling Price]]*Table1[[#This Row],[Quantity]]</f>
        <v>52.368000000000002</v>
      </c>
      <c r="V6768" s="4">
        <v>0.7</v>
      </c>
      <c r="W6768">
        <v>111</v>
      </c>
      <c r="X6768" t="s">
        <v>36</v>
      </c>
      <c r="Y6768" t="s">
        <v>36</v>
      </c>
      <c r="Z6768" s="2">
        <v>27.270323884870059</v>
      </c>
    </row>
    <row r="6769" spans="1:26" x14ac:dyDescent="0.35">
      <c r="A6769" t="s">
        <v>524</v>
      </c>
      <c r="B6769" t="s">
        <v>525</v>
      </c>
      <c r="C6769" t="s">
        <v>55</v>
      </c>
      <c r="D6769" t="s">
        <v>46</v>
      </c>
      <c r="E6769" t="s">
        <v>65</v>
      </c>
      <c r="F6769" t="s">
        <v>2756</v>
      </c>
      <c r="G6769" t="s">
        <v>2757</v>
      </c>
      <c r="H6769" t="s">
        <v>32</v>
      </c>
      <c r="I6769" t="s">
        <v>8214</v>
      </c>
      <c r="J6769" s="1">
        <v>41881</v>
      </c>
      <c r="K6769" s="1">
        <v>41886</v>
      </c>
      <c r="L6769" t="s">
        <v>60</v>
      </c>
      <c r="M6769">
        <f>Table1[[#This Row],[Ship Date]]-Table1[[#This Row],[Order Date]]</f>
        <v>5</v>
      </c>
      <c r="N6769">
        <v>8</v>
      </c>
      <c r="O6769" t="s">
        <v>61</v>
      </c>
      <c r="P6769" s="3">
        <v>95.94</v>
      </c>
      <c r="Q6769" s="3">
        <v>75.15679632829017</v>
      </c>
      <c r="R6769" s="3">
        <f>(Table1[[#This Row],[Selling Price]]-Table1[[#This Row],[Cost Price]])</f>
        <v>20.783203671709828</v>
      </c>
      <c r="S6769" s="12">
        <f>(Table1[[#This Row],[Profit]]/Table1[[#This Row],[Selling Price]])</f>
        <v>0.21662709684917478</v>
      </c>
      <c r="T6769">
        <v>3</v>
      </c>
      <c r="U6769" s="2">
        <f>Table1[[#This Row],[Selling Price]]*Table1[[#This Row],[Quantity]]</f>
        <v>287.82</v>
      </c>
      <c r="V6769" s="4">
        <v>0</v>
      </c>
      <c r="W6769">
        <v>336</v>
      </c>
      <c r="X6769" t="s">
        <v>36</v>
      </c>
      <c r="Y6769" t="s">
        <v>68</v>
      </c>
      <c r="Z6769" s="2">
        <v>69.395773811588057</v>
      </c>
    </row>
    <row r="6770" spans="1:26" x14ac:dyDescent="0.35">
      <c r="A6770" t="s">
        <v>524</v>
      </c>
      <c r="B6770" t="s">
        <v>525</v>
      </c>
      <c r="C6770" t="s">
        <v>64</v>
      </c>
      <c r="D6770" t="s">
        <v>46</v>
      </c>
      <c r="E6770" t="s">
        <v>86</v>
      </c>
      <c r="F6770" t="s">
        <v>900</v>
      </c>
      <c r="G6770" t="s">
        <v>901</v>
      </c>
      <c r="H6770" t="s">
        <v>32</v>
      </c>
      <c r="I6770" t="s">
        <v>8237</v>
      </c>
      <c r="J6770" s="1">
        <v>42402</v>
      </c>
      <c r="K6770" s="1">
        <v>42404</v>
      </c>
      <c r="L6770" t="s">
        <v>34</v>
      </c>
      <c r="M6770">
        <f>Table1[[#This Row],[Ship Date]]-Table1[[#This Row],[Order Date]]</f>
        <v>2</v>
      </c>
      <c r="N6770">
        <v>2</v>
      </c>
      <c r="O6770" t="s">
        <v>106</v>
      </c>
      <c r="P6770" s="3">
        <v>36.4</v>
      </c>
      <c r="Q6770" s="3">
        <v>30.900531347440712</v>
      </c>
      <c r="R6770" s="3">
        <f>(Table1[[#This Row],[Selling Price]]-Table1[[#This Row],[Cost Price]])</f>
        <v>5.4994686525592869</v>
      </c>
      <c r="S6770" s="12">
        <f>(Table1[[#This Row],[Profit]]/Table1[[#This Row],[Selling Price]])</f>
        <v>0.15108430364173867</v>
      </c>
      <c r="T6770">
        <v>8</v>
      </c>
      <c r="U6770" s="2">
        <f>Table1[[#This Row],[Selling Price]]*Table1[[#This Row],[Quantity]]</f>
        <v>291.2</v>
      </c>
      <c r="V6770" s="4">
        <v>0</v>
      </c>
      <c r="W6770">
        <v>194</v>
      </c>
      <c r="X6770" t="s">
        <v>36</v>
      </c>
      <c r="Y6770" t="s">
        <v>52</v>
      </c>
      <c r="Z6770" s="2">
        <v>12.01357565423384</v>
      </c>
    </row>
    <row r="6771" spans="1:26" x14ac:dyDescent="0.35">
      <c r="A6771" t="s">
        <v>524</v>
      </c>
      <c r="B6771" t="s">
        <v>525</v>
      </c>
      <c r="C6771" t="s">
        <v>45</v>
      </c>
      <c r="D6771" t="s">
        <v>46</v>
      </c>
      <c r="E6771" t="s">
        <v>539</v>
      </c>
      <c r="F6771" t="s">
        <v>2048</v>
      </c>
      <c r="G6771" t="s">
        <v>2049</v>
      </c>
      <c r="H6771" t="s">
        <v>32</v>
      </c>
      <c r="I6771" t="s">
        <v>8241</v>
      </c>
      <c r="J6771" s="1">
        <v>41703</v>
      </c>
      <c r="K6771" s="1">
        <v>41706</v>
      </c>
      <c r="L6771" t="s">
        <v>34</v>
      </c>
      <c r="M6771">
        <f>Table1[[#This Row],[Ship Date]]-Table1[[#This Row],[Order Date]]</f>
        <v>3</v>
      </c>
      <c r="N6771">
        <v>3</v>
      </c>
      <c r="O6771" t="s">
        <v>106</v>
      </c>
      <c r="P6771" s="3">
        <v>18.62</v>
      </c>
      <c r="Q6771" s="3">
        <v>13.64717901162852</v>
      </c>
      <c r="R6771" s="3">
        <f>(Table1[[#This Row],[Selling Price]]-Table1[[#This Row],[Cost Price]])</f>
        <v>4.9728209883714811</v>
      </c>
      <c r="S6771" s="12">
        <f>(Table1[[#This Row],[Profit]]/Table1[[#This Row],[Selling Price]])</f>
        <v>0.26706879636796355</v>
      </c>
      <c r="T6771">
        <v>2</v>
      </c>
      <c r="U6771" s="2">
        <f>Table1[[#This Row],[Selling Price]]*Table1[[#This Row],[Quantity]]</f>
        <v>37.24</v>
      </c>
      <c r="V6771" s="4">
        <v>0</v>
      </c>
      <c r="W6771">
        <v>211</v>
      </c>
      <c r="X6771" t="s">
        <v>36</v>
      </c>
      <c r="Y6771" t="s">
        <v>52</v>
      </c>
      <c r="Z6771" s="2">
        <v>15.978830557960119</v>
      </c>
    </row>
    <row r="6772" spans="1:26" x14ac:dyDescent="0.35">
      <c r="A6772" t="s">
        <v>524</v>
      </c>
      <c r="B6772" t="s">
        <v>525</v>
      </c>
      <c r="C6772" t="s">
        <v>27</v>
      </c>
      <c r="D6772" t="s">
        <v>46</v>
      </c>
      <c r="E6772" t="s">
        <v>86</v>
      </c>
      <c r="F6772" t="s">
        <v>2410</v>
      </c>
      <c r="G6772" t="s">
        <v>2411</v>
      </c>
      <c r="H6772" t="s">
        <v>32</v>
      </c>
      <c r="I6772" t="s">
        <v>8262</v>
      </c>
      <c r="J6772" s="1">
        <v>42162</v>
      </c>
      <c r="K6772" s="1">
        <v>42166</v>
      </c>
      <c r="L6772" t="s">
        <v>60</v>
      </c>
      <c r="M6772">
        <f>Table1[[#This Row],[Ship Date]]-Table1[[#This Row],[Order Date]]</f>
        <v>4</v>
      </c>
      <c r="N6772">
        <v>6</v>
      </c>
      <c r="O6772" t="s">
        <v>51</v>
      </c>
      <c r="P6772" s="3">
        <v>18.312000000000001</v>
      </c>
      <c r="Q6772" s="3">
        <v>13.222750655447941</v>
      </c>
      <c r="R6772" s="3">
        <f>(Table1[[#This Row],[Selling Price]]-Table1[[#This Row],[Cost Price]])</f>
        <v>5.0892493445520604</v>
      </c>
      <c r="S6772" s="12">
        <f>(Table1[[#This Row],[Profit]]/Table1[[#This Row],[Selling Price]])</f>
        <v>0.27791881523329293</v>
      </c>
      <c r="T6772">
        <v>4</v>
      </c>
      <c r="U6772" s="2">
        <f>Table1[[#This Row],[Selling Price]]*Table1[[#This Row],[Quantity]]</f>
        <v>73.248000000000005</v>
      </c>
      <c r="V6772" s="4">
        <v>0.7</v>
      </c>
      <c r="W6772">
        <v>461</v>
      </c>
      <c r="X6772" t="s">
        <v>36</v>
      </c>
      <c r="Y6772" t="s">
        <v>52</v>
      </c>
      <c r="Z6772" s="2">
        <v>22.690286331780431</v>
      </c>
    </row>
    <row r="6773" spans="1:26" x14ac:dyDescent="0.35">
      <c r="A6773" t="s">
        <v>524</v>
      </c>
      <c r="B6773" t="s">
        <v>525</v>
      </c>
      <c r="C6773" t="s">
        <v>55</v>
      </c>
      <c r="D6773" t="s">
        <v>46</v>
      </c>
      <c r="E6773" t="s">
        <v>47</v>
      </c>
      <c r="F6773" t="s">
        <v>7260</v>
      </c>
      <c r="G6773" t="s">
        <v>7261</v>
      </c>
      <c r="H6773" t="s">
        <v>32</v>
      </c>
      <c r="I6773" t="s">
        <v>8287</v>
      </c>
      <c r="J6773" s="1">
        <v>42731</v>
      </c>
      <c r="K6773" s="1">
        <v>42737</v>
      </c>
      <c r="L6773" t="s">
        <v>60</v>
      </c>
      <c r="M6773">
        <f>Table1[[#This Row],[Ship Date]]-Table1[[#This Row],[Order Date]]</f>
        <v>6</v>
      </c>
      <c r="N6773">
        <v>12</v>
      </c>
      <c r="O6773" t="s">
        <v>35</v>
      </c>
      <c r="P6773" s="3">
        <v>2.61</v>
      </c>
      <c r="Q6773" s="3">
        <v>1.7314129388585</v>
      </c>
      <c r="R6773" s="3">
        <f>(Table1[[#This Row],[Selling Price]]-Table1[[#This Row],[Cost Price]])</f>
        <v>0.87858706114149987</v>
      </c>
      <c r="S6773" s="12">
        <f>(Table1[[#This Row],[Profit]]/Table1[[#This Row],[Selling Price]])</f>
        <v>0.33662339507337163</v>
      </c>
      <c r="T6773">
        <v>1</v>
      </c>
      <c r="U6773" s="2">
        <f>Table1[[#This Row],[Selling Price]]*Table1[[#This Row],[Quantity]]</f>
        <v>2.61</v>
      </c>
      <c r="V6773" s="4">
        <v>0</v>
      </c>
      <c r="W6773">
        <v>154</v>
      </c>
      <c r="X6773" t="s">
        <v>68</v>
      </c>
      <c r="Y6773" t="s">
        <v>52</v>
      </c>
      <c r="Z6773" s="2">
        <v>2.678695951391274</v>
      </c>
    </row>
    <row r="6774" spans="1:26" x14ac:dyDescent="0.35">
      <c r="A6774" t="s">
        <v>524</v>
      </c>
      <c r="B6774" t="s">
        <v>525</v>
      </c>
      <c r="C6774" t="s">
        <v>64</v>
      </c>
      <c r="D6774" t="s">
        <v>46</v>
      </c>
      <c r="E6774" t="s">
        <v>75</v>
      </c>
      <c r="F6774" t="s">
        <v>3738</v>
      </c>
      <c r="G6774" t="s">
        <v>3739</v>
      </c>
      <c r="H6774" t="s">
        <v>32</v>
      </c>
      <c r="I6774" t="s">
        <v>8348</v>
      </c>
      <c r="J6774" s="1">
        <v>41999</v>
      </c>
      <c r="K6774" s="1">
        <v>42003</v>
      </c>
      <c r="L6774" t="s">
        <v>60</v>
      </c>
      <c r="M6774">
        <f>Table1[[#This Row],[Ship Date]]-Table1[[#This Row],[Order Date]]</f>
        <v>4</v>
      </c>
      <c r="N6774">
        <v>12</v>
      </c>
      <c r="O6774" t="s">
        <v>35</v>
      </c>
      <c r="P6774" s="3">
        <v>8.016</v>
      </c>
      <c r="Q6774" s="3">
        <v>5.8977762305571044</v>
      </c>
      <c r="R6774" s="3">
        <f>(Table1[[#This Row],[Selling Price]]-Table1[[#This Row],[Cost Price]])</f>
        <v>2.1182237694428956</v>
      </c>
      <c r="S6774" s="12">
        <f>(Table1[[#This Row],[Profit]]/Table1[[#This Row],[Selling Price]])</f>
        <v>0.26424947223589018</v>
      </c>
      <c r="T6774">
        <v>3</v>
      </c>
      <c r="U6774" s="2">
        <f>Table1[[#This Row],[Selling Price]]*Table1[[#This Row],[Quantity]]</f>
        <v>24.048000000000002</v>
      </c>
      <c r="V6774" s="4">
        <v>0.2</v>
      </c>
      <c r="W6774">
        <v>111</v>
      </c>
      <c r="X6774" t="s">
        <v>36</v>
      </c>
      <c r="Y6774" t="s">
        <v>36</v>
      </c>
      <c r="Z6774" s="2">
        <v>5.1857914600055661</v>
      </c>
    </row>
    <row r="6775" spans="1:26" x14ac:dyDescent="0.35">
      <c r="A6775" t="s">
        <v>524</v>
      </c>
      <c r="B6775" t="s">
        <v>525</v>
      </c>
      <c r="C6775" t="s">
        <v>64</v>
      </c>
      <c r="D6775" t="s">
        <v>46</v>
      </c>
      <c r="E6775" t="s">
        <v>86</v>
      </c>
      <c r="F6775" t="s">
        <v>1912</v>
      </c>
      <c r="G6775" t="s">
        <v>1913</v>
      </c>
      <c r="H6775" t="s">
        <v>32</v>
      </c>
      <c r="I6775" t="s">
        <v>8379</v>
      </c>
      <c r="J6775" s="1">
        <v>42768</v>
      </c>
      <c r="K6775" s="1">
        <v>42773</v>
      </c>
      <c r="L6775" t="s">
        <v>60</v>
      </c>
      <c r="M6775">
        <f>Table1[[#This Row],[Ship Date]]-Table1[[#This Row],[Order Date]]</f>
        <v>5</v>
      </c>
      <c r="N6775">
        <v>2</v>
      </c>
      <c r="O6775" t="s">
        <v>106</v>
      </c>
      <c r="P6775" s="3">
        <v>30.96</v>
      </c>
      <c r="Q6775" s="3">
        <v>24.20259805680217</v>
      </c>
      <c r="R6775" s="3">
        <f>(Table1[[#This Row],[Selling Price]]-Table1[[#This Row],[Cost Price]])</f>
        <v>6.7574019431978307</v>
      </c>
      <c r="S6775" s="12">
        <f>(Table1[[#This Row],[Profit]]/Table1[[#This Row],[Selling Price]])</f>
        <v>0.21826233666659658</v>
      </c>
      <c r="T6775">
        <v>2</v>
      </c>
      <c r="U6775" s="2">
        <f>Table1[[#This Row],[Selling Price]]*Table1[[#This Row],[Quantity]]</f>
        <v>61.92</v>
      </c>
      <c r="V6775" s="4">
        <v>0.2</v>
      </c>
      <c r="W6775">
        <v>391</v>
      </c>
      <c r="X6775" t="s">
        <v>36</v>
      </c>
      <c r="Y6775" t="s">
        <v>52</v>
      </c>
      <c r="Z6775" s="2">
        <v>24.35416507902557</v>
      </c>
    </row>
    <row r="6776" spans="1:26" x14ac:dyDescent="0.35">
      <c r="A6776" t="s">
        <v>524</v>
      </c>
      <c r="B6776" t="s">
        <v>525</v>
      </c>
      <c r="C6776" t="s">
        <v>64</v>
      </c>
      <c r="D6776" t="s">
        <v>46</v>
      </c>
      <c r="E6776" t="s">
        <v>86</v>
      </c>
      <c r="F6776" t="s">
        <v>1717</v>
      </c>
      <c r="G6776" t="s">
        <v>1718</v>
      </c>
      <c r="H6776" t="s">
        <v>32</v>
      </c>
      <c r="I6776" t="s">
        <v>8435</v>
      </c>
      <c r="J6776" s="1">
        <v>42187</v>
      </c>
      <c r="K6776" s="1">
        <v>42189</v>
      </c>
      <c r="L6776" t="s">
        <v>199</v>
      </c>
      <c r="M6776">
        <f>Table1[[#This Row],[Ship Date]]-Table1[[#This Row],[Order Date]]</f>
        <v>2</v>
      </c>
      <c r="N6776">
        <v>7</v>
      </c>
      <c r="O6776" t="s">
        <v>51</v>
      </c>
      <c r="P6776" s="3">
        <v>2.8919999999999999</v>
      </c>
      <c r="Q6776" s="3">
        <v>2.0155150425270412</v>
      </c>
      <c r="R6776" s="3">
        <f>(Table1[[#This Row],[Selling Price]]-Table1[[#This Row],[Cost Price]])</f>
        <v>0.87648495747295874</v>
      </c>
      <c r="S6776" s="12">
        <f>(Table1[[#This Row],[Profit]]/Table1[[#This Row],[Selling Price]])</f>
        <v>0.30307225362135504</v>
      </c>
      <c r="T6776">
        <v>2</v>
      </c>
      <c r="U6776" s="2">
        <f>Table1[[#This Row],[Selling Price]]*Table1[[#This Row],[Quantity]]</f>
        <v>5.7839999999999998</v>
      </c>
      <c r="V6776" s="4">
        <v>0.7</v>
      </c>
      <c r="W6776">
        <v>136</v>
      </c>
      <c r="X6776" t="s">
        <v>36</v>
      </c>
      <c r="Y6776" t="s">
        <v>52</v>
      </c>
      <c r="Z6776" s="2">
        <v>14.50924903780432</v>
      </c>
    </row>
    <row r="6777" spans="1:26" x14ac:dyDescent="0.35">
      <c r="A6777" t="s">
        <v>524</v>
      </c>
      <c r="B6777" t="s">
        <v>525</v>
      </c>
      <c r="C6777" t="s">
        <v>27</v>
      </c>
      <c r="D6777" t="s">
        <v>46</v>
      </c>
      <c r="E6777" t="s">
        <v>102</v>
      </c>
      <c r="F6777" t="s">
        <v>2249</v>
      </c>
      <c r="G6777" t="s">
        <v>2250</v>
      </c>
      <c r="H6777" t="s">
        <v>32</v>
      </c>
      <c r="I6777" t="s">
        <v>8584</v>
      </c>
      <c r="J6777" s="1">
        <v>41741</v>
      </c>
      <c r="K6777" s="1">
        <v>41746</v>
      </c>
      <c r="L6777" t="s">
        <v>60</v>
      </c>
      <c r="M6777">
        <f>Table1[[#This Row],[Ship Date]]-Table1[[#This Row],[Order Date]]</f>
        <v>5</v>
      </c>
      <c r="N6777">
        <v>4</v>
      </c>
      <c r="O6777" t="s">
        <v>106</v>
      </c>
      <c r="P6777" s="3">
        <v>32.4</v>
      </c>
      <c r="Q6777" s="3">
        <v>23.37328034428457</v>
      </c>
      <c r="R6777" s="3">
        <f>(Table1[[#This Row],[Selling Price]]-Table1[[#This Row],[Cost Price]])</f>
        <v>9.0267196557154286</v>
      </c>
      <c r="S6777" s="12">
        <f>(Table1[[#This Row],[Profit]]/Table1[[#This Row],[Selling Price]])</f>
        <v>0.27860245850973547</v>
      </c>
      <c r="T6777">
        <v>5</v>
      </c>
      <c r="U6777" s="2">
        <f>Table1[[#This Row],[Selling Price]]*Table1[[#This Row],[Quantity]]</f>
        <v>162</v>
      </c>
      <c r="V6777" s="4">
        <v>0</v>
      </c>
      <c r="W6777">
        <v>232</v>
      </c>
      <c r="X6777" t="s">
        <v>36</v>
      </c>
      <c r="Y6777" t="s">
        <v>52</v>
      </c>
      <c r="Z6777" s="2">
        <v>10.770583939601419</v>
      </c>
    </row>
    <row r="6778" spans="1:26" x14ac:dyDescent="0.35">
      <c r="A6778" t="s">
        <v>524</v>
      </c>
      <c r="B6778" t="s">
        <v>525</v>
      </c>
      <c r="C6778" t="s">
        <v>55</v>
      </c>
      <c r="D6778" t="s">
        <v>46</v>
      </c>
      <c r="E6778" t="s">
        <v>86</v>
      </c>
      <c r="F6778" t="s">
        <v>422</v>
      </c>
      <c r="G6778" t="s">
        <v>423</v>
      </c>
      <c r="H6778" t="s">
        <v>32</v>
      </c>
      <c r="I6778" t="s">
        <v>8660</v>
      </c>
      <c r="J6778" s="1">
        <v>41829</v>
      </c>
      <c r="K6778" s="1">
        <v>41834</v>
      </c>
      <c r="L6778" t="s">
        <v>60</v>
      </c>
      <c r="M6778">
        <f>Table1[[#This Row],[Ship Date]]-Table1[[#This Row],[Order Date]]</f>
        <v>5</v>
      </c>
      <c r="N6778">
        <v>7</v>
      </c>
      <c r="O6778" t="s">
        <v>51</v>
      </c>
      <c r="P6778" s="3">
        <v>14.304</v>
      </c>
      <c r="Q6778" s="3">
        <v>9.5064974745859594</v>
      </c>
      <c r="R6778" s="3">
        <f>(Table1[[#This Row],[Selling Price]]-Table1[[#This Row],[Cost Price]])</f>
        <v>4.7975025254140409</v>
      </c>
      <c r="S6778" s="12">
        <f>(Table1[[#This Row],[Profit]]/Table1[[#This Row],[Selling Price]])</f>
        <v>0.33539587006529925</v>
      </c>
      <c r="T6778">
        <v>6</v>
      </c>
      <c r="U6778" s="2">
        <f>Table1[[#This Row],[Selling Price]]*Table1[[#This Row],[Quantity]]</f>
        <v>85.823999999999998</v>
      </c>
      <c r="V6778" s="4">
        <v>0.2</v>
      </c>
      <c r="W6778">
        <v>291</v>
      </c>
      <c r="X6778" t="s">
        <v>36</v>
      </c>
      <c r="Y6778" t="s">
        <v>52</v>
      </c>
      <c r="Z6778" s="2">
        <v>4.7786310053941481</v>
      </c>
    </row>
    <row r="6779" spans="1:26" x14ac:dyDescent="0.35">
      <c r="A6779" t="s">
        <v>524</v>
      </c>
      <c r="B6779" t="s">
        <v>525</v>
      </c>
      <c r="C6779" t="s">
        <v>55</v>
      </c>
      <c r="D6779" t="s">
        <v>46</v>
      </c>
      <c r="E6779" t="s">
        <v>102</v>
      </c>
      <c r="F6779" t="s">
        <v>3064</v>
      </c>
      <c r="G6779" t="s">
        <v>3065</v>
      </c>
      <c r="H6779" t="s">
        <v>32</v>
      </c>
      <c r="I6779" t="s">
        <v>8691</v>
      </c>
      <c r="J6779" s="1">
        <v>42883</v>
      </c>
      <c r="K6779" s="1">
        <v>42887</v>
      </c>
      <c r="L6779" t="s">
        <v>60</v>
      </c>
      <c r="M6779">
        <f>Table1[[#This Row],[Ship Date]]-Table1[[#This Row],[Order Date]]</f>
        <v>4</v>
      </c>
      <c r="N6779">
        <v>5</v>
      </c>
      <c r="O6779" t="s">
        <v>51</v>
      </c>
      <c r="P6779" s="3">
        <v>13.872</v>
      </c>
      <c r="Q6779" s="3">
        <v>9.7283542953319131</v>
      </c>
      <c r="R6779" s="3">
        <f>(Table1[[#This Row],[Selling Price]]-Table1[[#This Row],[Cost Price]])</f>
        <v>4.1436457046680868</v>
      </c>
      <c r="S6779" s="12">
        <f>(Table1[[#This Row],[Profit]]/Table1[[#This Row],[Selling Price]])</f>
        <v>0.29870571688783787</v>
      </c>
      <c r="T6779">
        <v>3</v>
      </c>
      <c r="U6779" s="2">
        <f>Table1[[#This Row],[Selling Price]]*Table1[[#This Row],[Quantity]]</f>
        <v>41.616</v>
      </c>
      <c r="V6779" s="4">
        <v>0.2</v>
      </c>
      <c r="W6779">
        <v>327</v>
      </c>
      <c r="X6779" t="s">
        <v>36</v>
      </c>
      <c r="Y6779" t="s">
        <v>52</v>
      </c>
      <c r="Z6779" s="2">
        <v>11.12806374292791</v>
      </c>
    </row>
    <row r="6780" spans="1:26" x14ac:dyDescent="0.35">
      <c r="A6780" t="s">
        <v>524</v>
      </c>
      <c r="B6780" t="s">
        <v>525</v>
      </c>
      <c r="C6780" t="s">
        <v>55</v>
      </c>
      <c r="D6780" t="s">
        <v>46</v>
      </c>
      <c r="E6780" t="s">
        <v>102</v>
      </c>
      <c r="F6780" t="s">
        <v>1086</v>
      </c>
      <c r="G6780" t="s">
        <v>1087</v>
      </c>
      <c r="H6780" t="s">
        <v>32</v>
      </c>
      <c r="I6780" t="s">
        <v>8737</v>
      </c>
      <c r="J6780" s="1">
        <v>42754</v>
      </c>
      <c r="K6780" s="1">
        <v>42758</v>
      </c>
      <c r="L6780" t="s">
        <v>60</v>
      </c>
      <c r="M6780">
        <f>Table1[[#This Row],[Ship Date]]-Table1[[#This Row],[Order Date]]</f>
        <v>4</v>
      </c>
      <c r="N6780">
        <v>1</v>
      </c>
      <c r="O6780" t="s">
        <v>35</v>
      </c>
      <c r="P6780" s="3">
        <v>12.28</v>
      </c>
      <c r="Q6780" s="3">
        <v>9.2737221775909457</v>
      </c>
      <c r="R6780" s="3">
        <f>(Table1[[#This Row],[Selling Price]]-Table1[[#This Row],[Cost Price]])</f>
        <v>3.0062778224090536</v>
      </c>
      <c r="S6780" s="12">
        <f>(Table1[[#This Row],[Profit]]/Table1[[#This Row],[Selling Price]])</f>
        <v>0.24481089759031383</v>
      </c>
      <c r="T6780">
        <v>1</v>
      </c>
      <c r="U6780" s="2">
        <f>Table1[[#This Row],[Selling Price]]*Table1[[#This Row],[Quantity]]</f>
        <v>12.28</v>
      </c>
      <c r="V6780" s="4">
        <v>0</v>
      </c>
      <c r="W6780">
        <v>418</v>
      </c>
      <c r="X6780" t="s">
        <v>36</v>
      </c>
      <c r="Y6780" t="s">
        <v>68</v>
      </c>
      <c r="Z6780" s="2">
        <v>128.2391351245675</v>
      </c>
    </row>
    <row r="6781" spans="1:26" x14ac:dyDescent="0.35">
      <c r="A6781" t="s">
        <v>524</v>
      </c>
      <c r="B6781" t="s">
        <v>525</v>
      </c>
      <c r="C6781" t="s">
        <v>27</v>
      </c>
      <c r="D6781" t="s">
        <v>46</v>
      </c>
      <c r="E6781" t="s">
        <v>65</v>
      </c>
      <c r="F6781" t="s">
        <v>3979</v>
      </c>
      <c r="G6781" t="s">
        <v>3980</v>
      </c>
      <c r="H6781" t="s">
        <v>32</v>
      </c>
      <c r="I6781" t="s">
        <v>8738</v>
      </c>
      <c r="J6781" s="1">
        <v>42174</v>
      </c>
      <c r="K6781" s="1">
        <v>42179</v>
      </c>
      <c r="L6781" t="s">
        <v>60</v>
      </c>
      <c r="M6781">
        <f>Table1[[#This Row],[Ship Date]]-Table1[[#This Row],[Order Date]]</f>
        <v>5</v>
      </c>
      <c r="N6781">
        <v>6</v>
      </c>
      <c r="O6781" t="s">
        <v>51</v>
      </c>
      <c r="P6781" s="3">
        <v>228.92</v>
      </c>
      <c r="Q6781" s="3">
        <v>190.41284214447899</v>
      </c>
      <c r="R6781" s="3">
        <f>(Table1[[#This Row],[Selling Price]]-Table1[[#This Row],[Cost Price]])</f>
        <v>38.507157855521001</v>
      </c>
      <c r="S6781" s="12">
        <f>(Table1[[#This Row],[Profit]]/Table1[[#This Row],[Selling Price]])</f>
        <v>0.16821229187279838</v>
      </c>
      <c r="T6781">
        <v>5</v>
      </c>
      <c r="U6781" s="2">
        <f>Table1[[#This Row],[Selling Price]]*Table1[[#This Row],[Quantity]]</f>
        <v>1144.5999999999999</v>
      </c>
      <c r="V6781" s="4">
        <v>0.2</v>
      </c>
      <c r="W6781">
        <v>140</v>
      </c>
      <c r="X6781" t="s">
        <v>36</v>
      </c>
      <c r="Y6781" t="s">
        <v>68</v>
      </c>
      <c r="Z6781" s="2">
        <v>86.162357829081401</v>
      </c>
    </row>
    <row r="6782" spans="1:26" x14ac:dyDescent="0.35">
      <c r="A6782" t="s">
        <v>524</v>
      </c>
      <c r="B6782" t="s">
        <v>525</v>
      </c>
      <c r="C6782" t="s">
        <v>39</v>
      </c>
      <c r="D6782" t="s">
        <v>46</v>
      </c>
      <c r="E6782" t="s">
        <v>75</v>
      </c>
      <c r="F6782" t="s">
        <v>1317</v>
      </c>
      <c r="G6782" t="s">
        <v>1318</v>
      </c>
      <c r="H6782" t="s">
        <v>32</v>
      </c>
      <c r="I6782" t="s">
        <v>8770</v>
      </c>
      <c r="J6782" s="1">
        <v>42832</v>
      </c>
      <c r="K6782" s="1">
        <v>42836</v>
      </c>
      <c r="L6782" t="s">
        <v>60</v>
      </c>
      <c r="M6782">
        <f>Table1[[#This Row],[Ship Date]]-Table1[[#This Row],[Order Date]]</f>
        <v>4</v>
      </c>
      <c r="N6782">
        <v>4</v>
      </c>
      <c r="O6782" t="s">
        <v>106</v>
      </c>
      <c r="P6782" s="3">
        <v>16.256</v>
      </c>
      <c r="Q6782" s="3">
        <v>11.76436412091123</v>
      </c>
      <c r="R6782" s="3">
        <f>(Table1[[#This Row],[Selling Price]]-Table1[[#This Row],[Cost Price]])</f>
        <v>4.4916358790887703</v>
      </c>
      <c r="S6782" s="12">
        <f>(Table1[[#This Row],[Profit]]/Table1[[#This Row],[Selling Price]])</f>
        <v>0.2763063409872521</v>
      </c>
      <c r="T6782">
        <v>2</v>
      </c>
      <c r="U6782" s="2">
        <f>Table1[[#This Row],[Selling Price]]*Table1[[#This Row],[Quantity]]</f>
        <v>32.512</v>
      </c>
      <c r="V6782" s="4">
        <v>0.2</v>
      </c>
      <c r="W6782">
        <v>440</v>
      </c>
      <c r="X6782" t="s">
        <v>36</v>
      </c>
      <c r="Y6782" t="s">
        <v>52</v>
      </c>
      <c r="Z6782" s="2">
        <v>15.71354941443848</v>
      </c>
    </row>
    <row r="6783" spans="1:26" x14ac:dyDescent="0.35">
      <c r="A6783" t="s">
        <v>524</v>
      </c>
      <c r="B6783" t="s">
        <v>525</v>
      </c>
      <c r="C6783" t="s">
        <v>45</v>
      </c>
      <c r="D6783" t="s">
        <v>46</v>
      </c>
      <c r="E6783" t="s">
        <v>65</v>
      </c>
      <c r="F6783" t="s">
        <v>892</v>
      </c>
      <c r="G6783" t="s">
        <v>893</v>
      </c>
      <c r="H6783" t="s">
        <v>32</v>
      </c>
      <c r="I6783" t="s">
        <v>8819</v>
      </c>
      <c r="J6783" s="1">
        <v>42240</v>
      </c>
      <c r="K6783" s="1">
        <v>42242</v>
      </c>
      <c r="L6783" t="s">
        <v>34</v>
      </c>
      <c r="M6783">
        <f>Table1[[#This Row],[Ship Date]]-Table1[[#This Row],[Order Date]]</f>
        <v>2</v>
      </c>
      <c r="N6783">
        <v>8</v>
      </c>
      <c r="O6783" t="s">
        <v>61</v>
      </c>
      <c r="P6783" s="3">
        <v>435.50400000000002</v>
      </c>
      <c r="Q6783" s="3">
        <v>325.26492688619572</v>
      </c>
      <c r="R6783" s="3">
        <f>(Table1[[#This Row],[Selling Price]]-Table1[[#This Row],[Cost Price]])</f>
        <v>110.2390731138043</v>
      </c>
      <c r="S6783" s="12">
        <f>(Table1[[#This Row],[Profit]]/Table1[[#This Row],[Selling Price]])</f>
        <v>0.2531298750730287</v>
      </c>
      <c r="T6783">
        <v>3</v>
      </c>
      <c r="U6783" s="2">
        <f>Table1[[#This Row],[Selling Price]]*Table1[[#This Row],[Quantity]]</f>
        <v>1306.5120000000002</v>
      </c>
      <c r="V6783" s="4">
        <v>0.2</v>
      </c>
      <c r="W6783">
        <v>430</v>
      </c>
      <c r="X6783" t="s">
        <v>36</v>
      </c>
      <c r="Y6783" t="s">
        <v>36</v>
      </c>
      <c r="Z6783" s="2">
        <v>379.41277745340773</v>
      </c>
    </row>
    <row r="6784" spans="1:26" x14ac:dyDescent="0.35">
      <c r="A6784" t="s">
        <v>524</v>
      </c>
      <c r="B6784" t="s">
        <v>525</v>
      </c>
      <c r="C6784" t="s">
        <v>39</v>
      </c>
      <c r="D6784" t="s">
        <v>46</v>
      </c>
      <c r="E6784" t="s">
        <v>102</v>
      </c>
      <c r="F6784" t="s">
        <v>4742</v>
      </c>
      <c r="G6784" t="s">
        <v>4743</v>
      </c>
      <c r="H6784" t="s">
        <v>32</v>
      </c>
      <c r="I6784" t="s">
        <v>8867</v>
      </c>
      <c r="J6784" s="1">
        <v>42863</v>
      </c>
      <c r="K6784" s="1">
        <v>42866</v>
      </c>
      <c r="L6784" t="s">
        <v>34</v>
      </c>
      <c r="M6784">
        <f>Table1[[#This Row],[Ship Date]]-Table1[[#This Row],[Order Date]]</f>
        <v>3</v>
      </c>
      <c r="N6784">
        <v>5</v>
      </c>
      <c r="O6784" t="s">
        <v>51</v>
      </c>
      <c r="P6784" s="3">
        <v>41.472000000000001</v>
      </c>
      <c r="Q6784" s="3">
        <v>33.046793049222487</v>
      </c>
      <c r="R6784" s="3">
        <f>(Table1[[#This Row],[Selling Price]]-Table1[[#This Row],[Cost Price]])</f>
        <v>8.4252069507775147</v>
      </c>
      <c r="S6784" s="12">
        <f>(Table1[[#This Row],[Profit]]/Table1[[#This Row],[Selling Price]])</f>
        <v>0.20315410278688065</v>
      </c>
      <c r="T6784">
        <v>8</v>
      </c>
      <c r="U6784" s="2">
        <f>Table1[[#This Row],[Selling Price]]*Table1[[#This Row],[Quantity]]</f>
        <v>331.77600000000001</v>
      </c>
      <c r="V6784" s="4">
        <v>0.2</v>
      </c>
      <c r="W6784">
        <v>260</v>
      </c>
      <c r="X6784" t="s">
        <v>36</v>
      </c>
      <c r="Y6784" t="s">
        <v>52</v>
      </c>
      <c r="Z6784" s="2">
        <v>9.1575557562360181</v>
      </c>
    </row>
    <row r="6785" spans="1:26" x14ac:dyDescent="0.35">
      <c r="A6785" t="s">
        <v>524</v>
      </c>
      <c r="B6785" t="s">
        <v>525</v>
      </c>
      <c r="C6785" t="s">
        <v>39</v>
      </c>
      <c r="D6785" t="s">
        <v>46</v>
      </c>
      <c r="E6785" t="s">
        <v>86</v>
      </c>
      <c r="F6785" t="s">
        <v>934</v>
      </c>
      <c r="G6785" t="s">
        <v>935</v>
      </c>
      <c r="H6785" t="s">
        <v>32</v>
      </c>
      <c r="I6785" t="s">
        <v>8894</v>
      </c>
      <c r="J6785" s="1">
        <v>42894</v>
      </c>
      <c r="K6785" s="1">
        <v>42899</v>
      </c>
      <c r="L6785" t="s">
        <v>60</v>
      </c>
      <c r="M6785">
        <f>Table1[[#This Row],[Ship Date]]-Table1[[#This Row],[Order Date]]</f>
        <v>5</v>
      </c>
      <c r="N6785">
        <v>6</v>
      </c>
      <c r="O6785" t="s">
        <v>51</v>
      </c>
      <c r="P6785" s="3">
        <v>72.587999999999994</v>
      </c>
      <c r="Q6785" s="3">
        <v>48.711038018967457</v>
      </c>
      <c r="R6785" s="3">
        <f>(Table1[[#This Row],[Selling Price]]-Table1[[#This Row],[Cost Price]])</f>
        <v>23.876961981032537</v>
      </c>
      <c r="S6785" s="12">
        <f>(Table1[[#This Row],[Profit]]/Table1[[#This Row],[Selling Price]])</f>
        <v>0.32893814378454483</v>
      </c>
      <c r="T6785">
        <v>2</v>
      </c>
      <c r="U6785" s="2">
        <f>Table1[[#This Row],[Selling Price]]*Table1[[#This Row],[Quantity]]</f>
        <v>145.17599999999999</v>
      </c>
      <c r="V6785" s="4">
        <v>0.7</v>
      </c>
      <c r="W6785">
        <v>349</v>
      </c>
      <c r="X6785" t="s">
        <v>36</v>
      </c>
      <c r="Y6785" t="s">
        <v>68</v>
      </c>
      <c r="Z6785" s="2">
        <v>87.449378551250987</v>
      </c>
    </row>
    <row r="6786" spans="1:26" x14ac:dyDescent="0.35">
      <c r="A6786" t="s">
        <v>524</v>
      </c>
      <c r="B6786" t="s">
        <v>525</v>
      </c>
      <c r="C6786" t="s">
        <v>45</v>
      </c>
      <c r="D6786" t="s">
        <v>46</v>
      </c>
      <c r="E6786" t="s">
        <v>86</v>
      </c>
      <c r="F6786" t="s">
        <v>2203</v>
      </c>
      <c r="G6786" t="s">
        <v>2204</v>
      </c>
      <c r="H6786" t="s">
        <v>32</v>
      </c>
      <c r="I6786" t="s">
        <v>8933</v>
      </c>
      <c r="J6786" s="1">
        <v>41948</v>
      </c>
      <c r="K6786" s="1">
        <v>41953</v>
      </c>
      <c r="L6786" t="s">
        <v>60</v>
      </c>
      <c r="M6786">
        <f>Table1[[#This Row],[Ship Date]]-Table1[[#This Row],[Order Date]]</f>
        <v>5</v>
      </c>
      <c r="N6786">
        <v>11</v>
      </c>
      <c r="O6786" t="s">
        <v>35</v>
      </c>
      <c r="P6786" s="3">
        <v>13.194000000000001</v>
      </c>
      <c r="Q6786" s="3">
        <v>10.40996133791708</v>
      </c>
      <c r="R6786" s="3">
        <f>(Table1[[#This Row],[Selling Price]]-Table1[[#This Row],[Cost Price]])</f>
        <v>2.7840386620829207</v>
      </c>
      <c r="S6786" s="12">
        <f>(Table1[[#This Row],[Profit]]/Table1[[#This Row],[Selling Price]])</f>
        <v>0.21100793255138098</v>
      </c>
      <c r="T6786">
        <v>2</v>
      </c>
      <c r="U6786" s="2">
        <f>Table1[[#This Row],[Selling Price]]*Table1[[#This Row],[Quantity]]</f>
        <v>26.388000000000002</v>
      </c>
      <c r="V6786" s="4">
        <v>0.7</v>
      </c>
      <c r="W6786">
        <v>468</v>
      </c>
      <c r="X6786" t="s">
        <v>36</v>
      </c>
      <c r="Y6786" t="s">
        <v>68</v>
      </c>
      <c r="Z6786" s="2">
        <v>44.856964955288717</v>
      </c>
    </row>
    <row r="6787" spans="1:26" x14ac:dyDescent="0.35">
      <c r="A6787" t="s">
        <v>524</v>
      </c>
      <c r="B6787" t="s">
        <v>525</v>
      </c>
      <c r="C6787" t="s">
        <v>64</v>
      </c>
      <c r="D6787" t="s">
        <v>46</v>
      </c>
      <c r="E6787" t="s">
        <v>86</v>
      </c>
      <c r="F6787" t="s">
        <v>2288</v>
      </c>
      <c r="G6787" t="s">
        <v>2289</v>
      </c>
      <c r="H6787" t="s">
        <v>32</v>
      </c>
      <c r="I6787" t="s">
        <v>8958</v>
      </c>
      <c r="J6787" s="1">
        <v>42552</v>
      </c>
      <c r="K6787" s="1">
        <v>42553</v>
      </c>
      <c r="L6787" t="s">
        <v>199</v>
      </c>
      <c r="M6787">
        <f>Table1[[#This Row],[Ship Date]]-Table1[[#This Row],[Order Date]]</f>
        <v>1</v>
      </c>
      <c r="N6787">
        <v>7</v>
      </c>
      <c r="O6787" t="s">
        <v>51</v>
      </c>
      <c r="P6787" s="3">
        <v>2.496</v>
      </c>
      <c r="Q6787" s="3">
        <v>1.6584166273443151</v>
      </c>
      <c r="R6787" s="3">
        <f>(Table1[[#This Row],[Selling Price]]-Table1[[#This Row],[Cost Price]])</f>
        <v>0.83758337265568494</v>
      </c>
      <c r="S6787" s="12">
        <f>(Table1[[#This Row],[Profit]]/Table1[[#This Row],[Selling Price]])</f>
        <v>0.33557026148064301</v>
      </c>
      <c r="T6787">
        <v>1</v>
      </c>
      <c r="U6787" s="2">
        <f>Table1[[#This Row],[Selling Price]]*Table1[[#This Row],[Quantity]]</f>
        <v>2.496</v>
      </c>
      <c r="V6787" s="4">
        <v>0.2</v>
      </c>
      <c r="W6787">
        <v>336</v>
      </c>
      <c r="X6787" t="s">
        <v>36</v>
      </c>
      <c r="Y6787" t="s">
        <v>52</v>
      </c>
      <c r="Z6787" s="2">
        <v>4.7194338643528004</v>
      </c>
    </row>
    <row r="6788" spans="1:26" x14ac:dyDescent="0.35">
      <c r="A6788" t="s">
        <v>524</v>
      </c>
      <c r="B6788" t="s">
        <v>525</v>
      </c>
      <c r="C6788" t="s">
        <v>39</v>
      </c>
      <c r="D6788" t="s">
        <v>46</v>
      </c>
      <c r="E6788" t="s">
        <v>86</v>
      </c>
      <c r="F6788" t="s">
        <v>4714</v>
      </c>
      <c r="G6788" t="s">
        <v>4715</v>
      </c>
      <c r="H6788" t="s">
        <v>32</v>
      </c>
      <c r="I6788" t="s">
        <v>9009</v>
      </c>
      <c r="J6788" s="1">
        <v>42845</v>
      </c>
      <c r="K6788" s="1">
        <v>42846</v>
      </c>
      <c r="L6788" t="s">
        <v>199</v>
      </c>
      <c r="M6788">
        <f>Table1[[#This Row],[Ship Date]]-Table1[[#This Row],[Order Date]]</f>
        <v>1</v>
      </c>
      <c r="N6788">
        <v>4</v>
      </c>
      <c r="O6788" t="s">
        <v>106</v>
      </c>
      <c r="P6788" s="3">
        <v>8.6999999999999993</v>
      </c>
      <c r="Q6788" s="3">
        <v>7.0887610523409679</v>
      </c>
      <c r="R6788" s="3">
        <f>(Table1[[#This Row],[Selling Price]]-Table1[[#This Row],[Cost Price]])</f>
        <v>1.6112389476590314</v>
      </c>
      <c r="S6788" s="12">
        <f>(Table1[[#This Row],[Profit]]/Table1[[#This Row],[Selling Price]])</f>
        <v>0.185199879041268</v>
      </c>
      <c r="T6788">
        <v>5</v>
      </c>
      <c r="U6788" s="2">
        <f>Table1[[#This Row],[Selling Price]]*Table1[[#This Row],[Quantity]]</f>
        <v>43.5</v>
      </c>
      <c r="V6788" s="4">
        <v>0.7</v>
      </c>
      <c r="W6788">
        <v>186</v>
      </c>
      <c r="X6788" t="s">
        <v>36</v>
      </c>
      <c r="Y6788" t="s">
        <v>52</v>
      </c>
      <c r="Z6788" s="2">
        <v>17.701353369477459</v>
      </c>
    </row>
    <row r="6789" spans="1:26" x14ac:dyDescent="0.35">
      <c r="A6789" t="s">
        <v>524</v>
      </c>
      <c r="B6789" t="s">
        <v>525</v>
      </c>
      <c r="C6789" t="s">
        <v>39</v>
      </c>
      <c r="D6789" t="s">
        <v>46</v>
      </c>
      <c r="E6789" t="s">
        <v>102</v>
      </c>
      <c r="F6789" t="s">
        <v>3795</v>
      </c>
      <c r="G6789" t="s">
        <v>3796</v>
      </c>
      <c r="H6789" t="s">
        <v>32</v>
      </c>
      <c r="I6789" t="s">
        <v>9015</v>
      </c>
      <c r="J6789" s="1">
        <v>43020</v>
      </c>
      <c r="K6789" s="1">
        <v>43023</v>
      </c>
      <c r="L6789" t="s">
        <v>199</v>
      </c>
      <c r="M6789">
        <f>Table1[[#This Row],[Ship Date]]-Table1[[#This Row],[Order Date]]</f>
        <v>3</v>
      </c>
      <c r="N6789">
        <v>10</v>
      </c>
      <c r="O6789" t="s">
        <v>61</v>
      </c>
      <c r="P6789" s="3">
        <v>9.9600000000000009</v>
      </c>
      <c r="Q6789" s="3">
        <v>7.5911232978099488</v>
      </c>
      <c r="R6789" s="3">
        <f>(Table1[[#This Row],[Selling Price]]-Table1[[#This Row],[Cost Price]])</f>
        <v>2.3688767021900521</v>
      </c>
      <c r="S6789" s="12">
        <f>(Table1[[#This Row],[Profit]]/Table1[[#This Row],[Selling Price]])</f>
        <v>0.2378390263243024</v>
      </c>
      <c r="T6789">
        <v>2</v>
      </c>
      <c r="U6789" s="2">
        <f>Table1[[#This Row],[Selling Price]]*Table1[[#This Row],[Quantity]]</f>
        <v>19.920000000000002</v>
      </c>
      <c r="V6789" s="4">
        <v>0</v>
      </c>
      <c r="W6789">
        <v>255</v>
      </c>
      <c r="X6789" t="s">
        <v>36</v>
      </c>
      <c r="Y6789" t="s">
        <v>52</v>
      </c>
      <c r="Z6789" s="2">
        <v>19.9386616544699</v>
      </c>
    </row>
    <row r="6790" spans="1:26" x14ac:dyDescent="0.35">
      <c r="A6790" t="s">
        <v>524</v>
      </c>
      <c r="B6790" t="s">
        <v>525</v>
      </c>
      <c r="C6790" t="s">
        <v>64</v>
      </c>
      <c r="D6790" t="s">
        <v>46</v>
      </c>
      <c r="E6790" t="s">
        <v>65</v>
      </c>
      <c r="F6790" t="s">
        <v>590</v>
      </c>
      <c r="G6790" t="s">
        <v>591</v>
      </c>
      <c r="H6790" t="s">
        <v>32</v>
      </c>
      <c r="I6790" t="s">
        <v>9028</v>
      </c>
      <c r="J6790" s="1">
        <v>42764</v>
      </c>
      <c r="K6790" s="1">
        <v>42766</v>
      </c>
      <c r="L6790" t="s">
        <v>34</v>
      </c>
      <c r="M6790">
        <f>Table1[[#This Row],[Ship Date]]-Table1[[#This Row],[Order Date]]</f>
        <v>2</v>
      </c>
      <c r="N6790">
        <v>1</v>
      </c>
      <c r="O6790" t="s">
        <v>35</v>
      </c>
      <c r="P6790" s="3">
        <v>13.48</v>
      </c>
      <c r="Q6790" s="3">
        <v>10.081379772863089</v>
      </c>
      <c r="R6790" s="3">
        <f>(Table1[[#This Row],[Selling Price]]-Table1[[#This Row],[Cost Price]])</f>
        <v>3.3986202271369113</v>
      </c>
      <c r="S6790" s="12">
        <f>(Table1[[#This Row],[Profit]]/Table1[[#This Row],[Selling Price]])</f>
        <v>0.25212316225051268</v>
      </c>
      <c r="T6790">
        <v>1</v>
      </c>
      <c r="U6790" s="2">
        <f>Table1[[#This Row],[Selling Price]]*Table1[[#This Row],[Quantity]]</f>
        <v>13.48</v>
      </c>
      <c r="V6790" s="4">
        <v>0</v>
      </c>
      <c r="W6790">
        <v>216</v>
      </c>
      <c r="X6790" t="s">
        <v>36</v>
      </c>
      <c r="Y6790" t="s">
        <v>68</v>
      </c>
      <c r="Z6790" s="2">
        <v>38.05935559914569</v>
      </c>
    </row>
    <row r="6791" spans="1:26" x14ac:dyDescent="0.35">
      <c r="A6791" t="s">
        <v>155</v>
      </c>
      <c r="B6791" t="s">
        <v>156</v>
      </c>
      <c r="C6791" t="s">
        <v>39</v>
      </c>
      <c r="D6791" t="s">
        <v>46</v>
      </c>
      <c r="E6791" t="s">
        <v>86</v>
      </c>
      <c r="F6791" t="s">
        <v>157</v>
      </c>
      <c r="G6791" t="s">
        <v>158</v>
      </c>
      <c r="H6791" t="s">
        <v>32</v>
      </c>
      <c r="I6791" t="s">
        <v>159</v>
      </c>
      <c r="J6791" s="1">
        <v>42385</v>
      </c>
      <c r="K6791" s="1">
        <v>42389</v>
      </c>
      <c r="L6791" t="s">
        <v>34</v>
      </c>
      <c r="M6791">
        <f>Table1[[#This Row],[Ship Date]]-Table1[[#This Row],[Order Date]]</f>
        <v>4</v>
      </c>
      <c r="N6791">
        <v>1</v>
      </c>
      <c r="O6791" t="s">
        <v>35</v>
      </c>
      <c r="P6791" s="3">
        <v>11.648</v>
      </c>
      <c r="Q6791" s="3">
        <v>7.6168992278869494</v>
      </c>
      <c r="R6791" s="3">
        <f>(Table1[[#This Row],[Selling Price]]-Table1[[#This Row],[Cost Price]])</f>
        <v>4.0311007721130503</v>
      </c>
      <c r="S6791" s="12">
        <f>(Table1[[#This Row],[Profit]]/Table1[[#This Row],[Selling Price]])</f>
        <v>0.34607664595750776</v>
      </c>
      <c r="T6791">
        <v>2</v>
      </c>
      <c r="U6791" s="2">
        <f>Table1[[#This Row],[Selling Price]]*Table1[[#This Row],[Quantity]]</f>
        <v>23.295999999999999</v>
      </c>
      <c r="V6791" s="4">
        <v>0.2</v>
      </c>
      <c r="W6791">
        <v>480</v>
      </c>
      <c r="X6791" t="s">
        <v>36</v>
      </c>
      <c r="Y6791" t="s">
        <v>52</v>
      </c>
      <c r="Z6791" s="2">
        <v>14.745669502151021</v>
      </c>
    </row>
    <row r="6792" spans="1:26" x14ac:dyDescent="0.35">
      <c r="A6792" t="s">
        <v>155</v>
      </c>
      <c r="B6792" t="s">
        <v>156</v>
      </c>
      <c r="C6792" t="s">
        <v>55</v>
      </c>
      <c r="D6792" t="s">
        <v>46</v>
      </c>
      <c r="E6792" t="s">
        <v>102</v>
      </c>
      <c r="F6792" t="s">
        <v>585</v>
      </c>
      <c r="G6792" t="s">
        <v>586</v>
      </c>
      <c r="H6792" t="s">
        <v>32</v>
      </c>
      <c r="I6792" t="s">
        <v>587</v>
      </c>
      <c r="J6792" s="1">
        <v>42155</v>
      </c>
      <c r="K6792" s="1">
        <v>42157</v>
      </c>
      <c r="L6792" t="s">
        <v>199</v>
      </c>
      <c r="M6792">
        <f>Table1[[#This Row],[Ship Date]]-Table1[[#This Row],[Order Date]]</f>
        <v>2</v>
      </c>
      <c r="N6792">
        <v>5</v>
      </c>
      <c r="O6792" t="s">
        <v>51</v>
      </c>
      <c r="P6792" s="3">
        <v>58.38</v>
      </c>
      <c r="Q6792" s="3">
        <v>47.544689105555697</v>
      </c>
      <c r="R6792" s="3">
        <f>(Table1[[#This Row],[Selling Price]]-Table1[[#This Row],[Cost Price]])</f>
        <v>10.835310894444305</v>
      </c>
      <c r="S6792" s="12">
        <f>(Table1[[#This Row],[Profit]]/Table1[[#This Row],[Selling Price]])</f>
        <v>0.18559970699630532</v>
      </c>
      <c r="T6792">
        <v>7</v>
      </c>
      <c r="U6792" s="2">
        <f>Table1[[#This Row],[Selling Price]]*Table1[[#This Row],[Quantity]]</f>
        <v>408.66</v>
      </c>
      <c r="V6792" s="4">
        <v>0</v>
      </c>
      <c r="W6792">
        <v>274</v>
      </c>
      <c r="X6792" t="s">
        <v>36</v>
      </c>
      <c r="Y6792" t="s">
        <v>52</v>
      </c>
      <c r="Z6792" s="2">
        <v>27.735986299390909</v>
      </c>
    </row>
    <row r="6793" spans="1:26" x14ac:dyDescent="0.35">
      <c r="A6793" t="s">
        <v>155</v>
      </c>
      <c r="B6793" t="s">
        <v>156</v>
      </c>
      <c r="C6793" t="s">
        <v>39</v>
      </c>
      <c r="D6793" t="s">
        <v>46</v>
      </c>
      <c r="E6793" t="s">
        <v>75</v>
      </c>
      <c r="F6793" t="s">
        <v>659</v>
      </c>
      <c r="G6793" t="s">
        <v>660</v>
      </c>
      <c r="H6793" t="s">
        <v>32</v>
      </c>
      <c r="I6793" t="s">
        <v>661</v>
      </c>
      <c r="J6793" s="1">
        <v>42353</v>
      </c>
      <c r="K6793" s="1">
        <v>42357</v>
      </c>
      <c r="L6793" t="s">
        <v>60</v>
      </c>
      <c r="M6793">
        <f>Table1[[#This Row],[Ship Date]]-Table1[[#This Row],[Order Date]]</f>
        <v>4</v>
      </c>
      <c r="N6793">
        <v>12</v>
      </c>
      <c r="O6793" t="s">
        <v>35</v>
      </c>
      <c r="P6793" s="3">
        <v>3.28</v>
      </c>
      <c r="Q6793" s="3">
        <v>2.6414746418134909</v>
      </c>
      <c r="R6793" s="3">
        <f>(Table1[[#This Row],[Selling Price]]-Table1[[#This Row],[Cost Price]])</f>
        <v>0.63852535818650891</v>
      </c>
      <c r="S6793" s="12">
        <f>(Table1[[#This Row],[Profit]]/Table1[[#This Row],[Selling Price]])</f>
        <v>0.19467236530076493</v>
      </c>
      <c r="T6793">
        <v>1</v>
      </c>
      <c r="U6793" s="2">
        <f>Table1[[#This Row],[Selling Price]]*Table1[[#This Row],[Quantity]]</f>
        <v>3.28</v>
      </c>
      <c r="V6793" s="4">
        <v>0</v>
      </c>
      <c r="W6793">
        <v>380</v>
      </c>
      <c r="X6793" t="s">
        <v>36</v>
      </c>
      <c r="Y6793" t="s">
        <v>52</v>
      </c>
      <c r="Z6793" s="2">
        <v>5.6811266488259156</v>
      </c>
    </row>
    <row r="6794" spans="1:26" x14ac:dyDescent="0.35">
      <c r="A6794" t="s">
        <v>155</v>
      </c>
      <c r="B6794" t="s">
        <v>156</v>
      </c>
      <c r="C6794" t="s">
        <v>55</v>
      </c>
      <c r="D6794" t="s">
        <v>46</v>
      </c>
      <c r="E6794" t="s">
        <v>102</v>
      </c>
      <c r="F6794" t="s">
        <v>961</v>
      </c>
      <c r="G6794" t="s">
        <v>962</v>
      </c>
      <c r="H6794" t="s">
        <v>32</v>
      </c>
      <c r="I6794" t="s">
        <v>963</v>
      </c>
      <c r="J6794" s="1">
        <v>42671</v>
      </c>
      <c r="K6794" s="1">
        <v>42677</v>
      </c>
      <c r="L6794" t="s">
        <v>60</v>
      </c>
      <c r="M6794">
        <f>Table1[[#This Row],[Ship Date]]-Table1[[#This Row],[Order Date]]</f>
        <v>6</v>
      </c>
      <c r="N6794">
        <v>10</v>
      </c>
      <c r="O6794" t="s">
        <v>61</v>
      </c>
      <c r="P6794" s="3">
        <v>32.4</v>
      </c>
      <c r="Q6794" s="3">
        <v>27.485846657225469</v>
      </c>
      <c r="R6794" s="3">
        <f>(Table1[[#This Row],[Selling Price]]-Table1[[#This Row],[Cost Price]])</f>
        <v>4.9141533427745294</v>
      </c>
      <c r="S6794" s="12">
        <f>(Table1[[#This Row],[Profit]]/Table1[[#This Row],[Selling Price]])</f>
        <v>0.15167139946834968</v>
      </c>
      <c r="T6794">
        <v>5</v>
      </c>
      <c r="U6794" s="2">
        <f>Table1[[#This Row],[Selling Price]]*Table1[[#This Row],[Quantity]]</f>
        <v>162</v>
      </c>
      <c r="V6794" s="4">
        <v>0</v>
      </c>
      <c r="W6794">
        <v>486</v>
      </c>
      <c r="X6794" t="s">
        <v>68</v>
      </c>
      <c r="Y6794" t="s">
        <v>52</v>
      </c>
      <c r="Z6794" s="2">
        <v>12.96</v>
      </c>
    </row>
    <row r="6795" spans="1:26" x14ac:dyDescent="0.35">
      <c r="A6795" t="s">
        <v>155</v>
      </c>
      <c r="B6795" t="s">
        <v>156</v>
      </c>
      <c r="C6795" t="s">
        <v>64</v>
      </c>
      <c r="D6795" t="s">
        <v>46</v>
      </c>
      <c r="E6795" t="s">
        <v>86</v>
      </c>
      <c r="F6795" t="s">
        <v>1429</v>
      </c>
      <c r="G6795" t="s">
        <v>1430</v>
      </c>
      <c r="H6795" t="s">
        <v>32</v>
      </c>
      <c r="I6795" t="s">
        <v>1431</v>
      </c>
      <c r="J6795" s="1">
        <v>42576</v>
      </c>
      <c r="K6795" s="1">
        <v>42582</v>
      </c>
      <c r="L6795" t="s">
        <v>60</v>
      </c>
      <c r="M6795">
        <f>Table1[[#This Row],[Ship Date]]-Table1[[#This Row],[Order Date]]</f>
        <v>6</v>
      </c>
      <c r="N6795">
        <v>7</v>
      </c>
      <c r="O6795" t="s">
        <v>51</v>
      </c>
      <c r="P6795" s="3">
        <v>119.616</v>
      </c>
      <c r="Q6795" s="3">
        <v>81.011058334192867</v>
      </c>
      <c r="R6795" s="3">
        <f>(Table1[[#This Row],[Selling Price]]-Table1[[#This Row],[Cost Price]])</f>
        <v>38.604941665807132</v>
      </c>
      <c r="S6795" s="12">
        <f>(Table1[[#This Row],[Profit]]/Table1[[#This Row],[Selling Price]])</f>
        <v>0.32274061719006764</v>
      </c>
      <c r="T6795">
        <v>8</v>
      </c>
      <c r="U6795" s="2">
        <f>Table1[[#This Row],[Selling Price]]*Table1[[#This Row],[Quantity]]</f>
        <v>956.928</v>
      </c>
      <c r="V6795" s="4">
        <v>0.2</v>
      </c>
      <c r="W6795">
        <v>301</v>
      </c>
      <c r="X6795" t="s">
        <v>68</v>
      </c>
      <c r="Y6795" t="s">
        <v>68</v>
      </c>
      <c r="Z6795" s="2">
        <v>53.175470463363091</v>
      </c>
    </row>
    <row r="6796" spans="1:26" x14ac:dyDescent="0.35">
      <c r="A6796" t="s">
        <v>155</v>
      </c>
      <c r="B6796" t="s">
        <v>156</v>
      </c>
      <c r="C6796" t="s">
        <v>55</v>
      </c>
      <c r="D6796" t="s">
        <v>46</v>
      </c>
      <c r="E6796" t="s">
        <v>65</v>
      </c>
      <c r="F6796" t="s">
        <v>1481</v>
      </c>
      <c r="G6796" t="s">
        <v>1482</v>
      </c>
      <c r="H6796" t="s">
        <v>32</v>
      </c>
      <c r="I6796" t="s">
        <v>1480</v>
      </c>
      <c r="J6796" s="1">
        <v>42085</v>
      </c>
      <c r="K6796" s="1">
        <v>42089</v>
      </c>
      <c r="L6796" t="s">
        <v>60</v>
      </c>
      <c r="M6796">
        <f>Table1[[#This Row],[Ship Date]]-Table1[[#This Row],[Order Date]]</f>
        <v>4</v>
      </c>
      <c r="N6796">
        <v>3</v>
      </c>
      <c r="O6796" t="s">
        <v>106</v>
      </c>
      <c r="P6796" s="3">
        <v>129.56800000000001</v>
      </c>
      <c r="Q6796" s="3">
        <v>104.6929327573354</v>
      </c>
      <c r="R6796" s="3">
        <f>(Table1[[#This Row],[Selling Price]]-Table1[[#This Row],[Cost Price]])</f>
        <v>24.875067242664613</v>
      </c>
      <c r="S6796" s="12">
        <f>(Table1[[#This Row],[Profit]]/Table1[[#This Row],[Selling Price]])</f>
        <v>0.19198465086027885</v>
      </c>
      <c r="T6796">
        <v>2</v>
      </c>
      <c r="U6796" s="2">
        <f>Table1[[#This Row],[Selling Price]]*Table1[[#This Row],[Quantity]]</f>
        <v>259.13600000000002</v>
      </c>
      <c r="V6796" s="4">
        <v>0.2</v>
      </c>
      <c r="W6796">
        <v>298</v>
      </c>
      <c r="X6796" t="s">
        <v>36</v>
      </c>
      <c r="Y6796" t="s">
        <v>36</v>
      </c>
      <c r="Z6796" s="2">
        <v>202.10615649087771</v>
      </c>
    </row>
    <row r="6797" spans="1:26" x14ac:dyDescent="0.35">
      <c r="A6797" t="s">
        <v>155</v>
      </c>
      <c r="B6797" t="s">
        <v>156</v>
      </c>
      <c r="C6797" t="s">
        <v>39</v>
      </c>
      <c r="D6797" t="s">
        <v>46</v>
      </c>
      <c r="E6797" t="s">
        <v>86</v>
      </c>
      <c r="F6797" t="s">
        <v>1055</v>
      </c>
      <c r="G6797" t="s">
        <v>1056</v>
      </c>
      <c r="H6797" t="s">
        <v>32</v>
      </c>
      <c r="I6797" t="s">
        <v>1595</v>
      </c>
      <c r="J6797" s="1">
        <v>43097</v>
      </c>
      <c r="K6797" s="1">
        <v>43104</v>
      </c>
      <c r="L6797" t="s">
        <v>60</v>
      </c>
      <c r="M6797">
        <f>Table1[[#This Row],[Ship Date]]-Table1[[#This Row],[Order Date]]</f>
        <v>7</v>
      </c>
      <c r="N6797">
        <v>12</v>
      </c>
      <c r="O6797" t="s">
        <v>35</v>
      </c>
      <c r="P6797" s="3">
        <v>33.264000000000003</v>
      </c>
      <c r="Q6797" s="3">
        <v>23.57844094397716</v>
      </c>
      <c r="R6797" s="3">
        <f>(Table1[[#This Row],[Selling Price]]-Table1[[#This Row],[Cost Price]])</f>
        <v>9.6855590560228428</v>
      </c>
      <c r="S6797" s="12">
        <f>(Table1[[#This Row],[Profit]]/Table1[[#This Row],[Selling Price]])</f>
        <v>0.29117241029409696</v>
      </c>
      <c r="T6797">
        <v>7</v>
      </c>
      <c r="U6797" s="2">
        <f>Table1[[#This Row],[Selling Price]]*Table1[[#This Row],[Quantity]]</f>
        <v>232.84800000000001</v>
      </c>
      <c r="V6797" s="4">
        <v>0.2</v>
      </c>
      <c r="W6797">
        <v>145</v>
      </c>
      <c r="X6797" t="s">
        <v>68</v>
      </c>
      <c r="Y6797" t="s">
        <v>52</v>
      </c>
      <c r="Z6797" s="2">
        <v>27.30333131322989</v>
      </c>
    </row>
    <row r="6798" spans="1:26" x14ac:dyDescent="0.35">
      <c r="A6798" t="s">
        <v>155</v>
      </c>
      <c r="B6798" t="s">
        <v>156</v>
      </c>
      <c r="C6798" t="s">
        <v>45</v>
      </c>
      <c r="D6798" t="s">
        <v>46</v>
      </c>
      <c r="E6798" t="s">
        <v>86</v>
      </c>
      <c r="F6798" t="s">
        <v>1673</v>
      </c>
      <c r="G6798" t="s">
        <v>1674</v>
      </c>
      <c r="H6798" t="s">
        <v>32</v>
      </c>
      <c r="I6798" t="s">
        <v>1670</v>
      </c>
      <c r="J6798" s="1">
        <v>42965</v>
      </c>
      <c r="K6798" s="1">
        <v>42970</v>
      </c>
      <c r="L6798" t="s">
        <v>34</v>
      </c>
      <c r="M6798">
        <f>Table1[[#This Row],[Ship Date]]-Table1[[#This Row],[Order Date]]</f>
        <v>5</v>
      </c>
      <c r="N6798">
        <v>8</v>
      </c>
      <c r="O6798" t="s">
        <v>61</v>
      </c>
      <c r="P6798" s="3">
        <v>107.42400000000001</v>
      </c>
      <c r="Q6798" s="3">
        <v>72.743869336576765</v>
      </c>
      <c r="R6798" s="3">
        <f>(Table1[[#This Row],[Selling Price]]-Table1[[#This Row],[Cost Price]])</f>
        <v>34.680130663423242</v>
      </c>
      <c r="S6798" s="12">
        <f>(Table1[[#This Row],[Profit]]/Table1[[#This Row],[Selling Price]])</f>
        <v>0.32283410283943292</v>
      </c>
      <c r="T6798">
        <v>9</v>
      </c>
      <c r="U6798" s="2">
        <f>Table1[[#This Row],[Selling Price]]*Table1[[#This Row],[Quantity]]</f>
        <v>966.81600000000003</v>
      </c>
      <c r="V6798" s="4">
        <v>0.2</v>
      </c>
      <c r="W6798">
        <v>229</v>
      </c>
      <c r="X6798" t="s">
        <v>36</v>
      </c>
      <c r="Y6798" t="s">
        <v>52</v>
      </c>
      <c r="Z6798" s="2">
        <v>29.970265664488199</v>
      </c>
    </row>
    <row r="6799" spans="1:26" x14ac:dyDescent="0.35">
      <c r="A6799" t="s">
        <v>155</v>
      </c>
      <c r="B6799" t="s">
        <v>156</v>
      </c>
      <c r="C6799" t="s">
        <v>27</v>
      </c>
      <c r="D6799" t="s">
        <v>46</v>
      </c>
      <c r="E6799" t="s">
        <v>86</v>
      </c>
      <c r="F6799" t="s">
        <v>1677</v>
      </c>
      <c r="G6799" t="s">
        <v>1678</v>
      </c>
      <c r="H6799" t="s">
        <v>32</v>
      </c>
      <c r="I6799" t="s">
        <v>1679</v>
      </c>
      <c r="J6799" s="1">
        <v>41999</v>
      </c>
      <c r="K6799" s="1">
        <v>42004</v>
      </c>
      <c r="L6799" t="s">
        <v>60</v>
      </c>
      <c r="M6799">
        <f>Table1[[#This Row],[Ship Date]]-Table1[[#This Row],[Order Date]]</f>
        <v>5</v>
      </c>
      <c r="N6799">
        <v>12</v>
      </c>
      <c r="O6799" t="s">
        <v>35</v>
      </c>
      <c r="P6799" s="3">
        <v>8.69</v>
      </c>
      <c r="Q6799" s="3">
        <v>7.3530716275970951</v>
      </c>
      <c r="R6799" s="3">
        <f>(Table1[[#This Row],[Selling Price]]-Table1[[#This Row],[Cost Price]])</f>
        <v>1.3369283724029044</v>
      </c>
      <c r="S6799" s="12">
        <f>(Table1[[#This Row],[Profit]]/Table1[[#This Row],[Selling Price]])</f>
        <v>0.1538467632224286</v>
      </c>
      <c r="T6799">
        <v>5</v>
      </c>
      <c r="U6799" s="2">
        <f>Table1[[#This Row],[Selling Price]]*Table1[[#This Row],[Quantity]]</f>
        <v>43.449999999999996</v>
      </c>
      <c r="V6799" s="4">
        <v>0.8</v>
      </c>
      <c r="W6799">
        <v>334</v>
      </c>
      <c r="X6799" t="s">
        <v>36</v>
      </c>
      <c r="Y6799" t="s">
        <v>52</v>
      </c>
      <c r="Z6799" s="2">
        <v>13.78399461694613</v>
      </c>
    </row>
    <row r="6800" spans="1:26" x14ac:dyDescent="0.35">
      <c r="A6800" t="s">
        <v>155</v>
      </c>
      <c r="B6800" t="s">
        <v>156</v>
      </c>
      <c r="C6800" t="s">
        <v>55</v>
      </c>
      <c r="D6800" t="s">
        <v>46</v>
      </c>
      <c r="E6800" t="s">
        <v>75</v>
      </c>
      <c r="F6800" t="s">
        <v>183</v>
      </c>
      <c r="G6800" t="s">
        <v>184</v>
      </c>
      <c r="H6800" t="s">
        <v>32</v>
      </c>
      <c r="I6800" t="s">
        <v>1682</v>
      </c>
      <c r="J6800" s="1">
        <v>42337</v>
      </c>
      <c r="K6800" s="1">
        <v>42341</v>
      </c>
      <c r="L6800" t="s">
        <v>60</v>
      </c>
      <c r="M6800">
        <f>Table1[[#This Row],[Ship Date]]-Table1[[#This Row],[Order Date]]</f>
        <v>4</v>
      </c>
      <c r="N6800">
        <v>11</v>
      </c>
      <c r="O6800" t="s">
        <v>35</v>
      </c>
      <c r="P6800" s="3">
        <v>161.82</v>
      </c>
      <c r="Q6800" s="3">
        <v>123.3576316300605</v>
      </c>
      <c r="R6800" s="3">
        <f>(Table1[[#This Row],[Selling Price]]-Table1[[#This Row],[Cost Price]])</f>
        <v>38.462368369939497</v>
      </c>
      <c r="S6800" s="12">
        <f>(Table1[[#This Row],[Profit]]/Table1[[#This Row],[Selling Price]])</f>
        <v>0.23768612266678715</v>
      </c>
      <c r="T6800">
        <v>9</v>
      </c>
      <c r="U6800" s="2">
        <f>Table1[[#This Row],[Selling Price]]*Table1[[#This Row],[Quantity]]</f>
        <v>1456.3799999999999</v>
      </c>
      <c r="V6800" s="4">
        <v>0</v>
      </c>
      <c r="W6800">
        <v>126</v>
      </c>
      <c r="X6800" t="s">
        <v>36</v>
      </c>
      <c r="Y6800" t="s">
        <v>68</v>
      </c>
      <c r="Z6800" s="2">
        <v>43.391071081502467</v>
      </c>
    </row>
    <row r="6801" spans="1:26" x14ac:dyDescent="0.35">
      <c r="A6801" t="s">
        <v>155</v>
      </c>
      <c r="B6801" t="s">
        <v>156</v>
      </c>
      <c r="C6801" t="s">
        <v>27</v>
      </c>
      <c r="D6801" t="s">
        <v>46</v>
      </c>
      <c r="E6801" t="s">
        <v>86</v>
      </c>
      <c r="F6801" t="s">
        <v>1711</v>
      </c>
      <c r="G6801" t="s">
        <v>1712</v>
      </c>
      <c r="H6801" t="s">
        <v>32</v>
      </c>
      <c r="I6801" t="s">
        <v>1713</v>
      </c>
      <c r="J6801" s="1">
        <v>42597</v>
      </c>
      <c r="K6801" s="1">
        <v>42603</v>
      </c>
      <c r="L6801" t="s">
        <v>60</v>
      </c>
      <c r="M6801">
        <f>Table1[[#This Row],[Ship Date]]-Table1[[#This Row],[Order Date]]</f>
        <v>6</v>
      </c>
      <c r="N6801">
        <v>8</v>
      </c>
      <c r="O6801" t="s">
        <v>61</v>
      </c>
      <c r="P6801" s="3">
        <v>18.882000000000001</v>
      </c>
      <c r="Q6801" s="3">
        <v>13.28236338813424</v>
      </c>
      <c r="R6801" s="3">
        <f>(Table1[[#This Row],[Selling Price]]-Table1[[#This Row],[Cost Price]])</f>
        <v>5.5996366118657619</v>
      </c>
      <c r="S6801" s="12">
        <f>(Table1[[#This Row],[Profit]]/Table1[[#This Row],[Selling Price]])</f>
        <v>0.29655950703663603</v>
      </c>
      <c r="T6801">
        <v>3</v>
      </c>
      <c r="U6801" s="2">
        <f>Table1[[#This Row],[Selling Price]]*Table1[[#This Row],[Quantity]]</f>
        <v>56.646000000000001</v>
      </c>
      <c r="V6801" s="4">
        <v>0.7</v>
      </c>
      <c r="W6801">
        <v>272</v>
      </c>
      <c r="X6801" t="s">
        <v>68</v>
      </c>
      <c r="Y6801" t="s">
        <v>68</v>
      </c>
      <c r="Z6801" s="2">
        <v>46.624611549886147</v>
      </c>
    </row>
    <row r="6802" spans="1:26" x14ac:dyDescent="0.35">
      <c r="A6802" t="s">
        <v>155</v>
      </c>
      <c r="B6802" t="s">
        <v>156</v>
      </c>
      <c r="C6802" t="s">
        <v>64</v>
      </c>
      <c r="D6802" t="s">
        <v>46</v>
      </c>
      <c r="E6802" t="s">
        <v>102</v>
      </c>
      <c r="F6802" t="s">
        <v>2282</v>
      </c>
      <c r="G6802" t="s">
        <v>2283</v>
      </c>
      <c r="H6802" t="s">
        <v>32</v>
      </c>
      <c r="I6802" t="s">
        <v>2279</v>
      </c>
      <c r="J6802" s="1">
        <v>42870</v>
      </c>
      <c r="K6802" s="1">
        <v>42873</v>
      </c>
      <c r="L6802" t="s">
        <v>34</v>
      </c>
      <c r="M6802">
        <f>Table1[[#This Row],[Ship Date]]-Table1[[#This Row],[Order Date]]</f>
        <v>3</v>
      </c>
      <c r="N6802">
        <v>5</v>
      </c>
      <c r="O6802" t="s">
        <v>51</v>
      </c>
      <c r="P6802" s="3">
        <v>15.552</v>
      </c>
      <c r="Q6802" s="3">
        <v>10.8199932588279</v>
      </c>
      <c r="R6802" s="3">
        <f>(Table1[[#This Row],[Selling Price]]-Table1[[#This Row],[Cost Price]])</f>
        <v>4.7320067411720999</v>
      </c>
      <c r="S6802" s="12">
        <f>(Table1[[#This Row],[Profit]]/Table1[[#This Row],[Selling Price]])</f>
        <v>0.30426998078524303</v>
      </c>
      <c r="T6802">
        <v>3</v>
      </c>
      <c r="U6802" s="2">
        <f>Table1[[#This Row],[Selling Price]]*Table1[[#This Row],[Quantity]]</f>
        <v>46.655999999999999</v>
      </c>
      <c r="V6802" s="4">
        <v>0.2</v>
      </c>
      <c r="W6802">
        <v>124</v>
      </c>
      <c r="X6802" t="s">
        <v>36</v>
      </c>
      <c r="Y6802" t="s">
        <v>68</v>
      </c>
      <c r="Z6802" s="2">
        <v>132.5509689941303</v>
      </c>
    </row>
    <row r="6803" spans="1:26" x14ac:dyDescent="0.35">
      <c r="A6803" t="s">
        <v>155</v>
      </c>
      <c r="B6803" t="s">
        <v>156</v>
      </c>
      <c r="C6803" t="s">
        <v>64</v>
      </c>
      <c r="D6803" t="s">
        <v>46</v>
      </c>
      <c r="E6803" t="s">
        <v>102</v>
      </c>
      <c r="F6803" t="s">
        <v>2298</v>
      </c>
      <c r="G6803" t="s">
        <v>2299</v>
      </c>
      <c r="H6803" t="s">
        <v>32</v>
      </c>
      <c r="I6803" t="s">
        <v>2352</v>
      </c>
      <c r="J6803" s="1">
        <v>42216</v>
      </c>
      <c r="K6803" s="1">
        <v>42216</v>
      </c>
      <c r="L6803" t="s">
        <v>1118</v>
      </c>
      <c r="M6803">
        <f>Table1[[#This Row],[Ship Date]]-Table1[[#This Row],[Order Date]]</f>
        <v>0</v>
      </c>
      <c r="N6803">
        <v>7</v>
      </c>
      <c r="O6803" t="s">
        <v>51</v>
      </c>
      <c r="P6803" s="3">
        <v>19.440000000000001</v>
      </c>
      <c r="Q6803" s="3">
        <v>15.51644571265888</v>
      </c>
      <c r="R6803" s="3">
        <f>(Table1[[#This Row],[Selling Price]]-Table1[[#This Row],[Cost Price]])</f>
        <v>3.9235542873411209</v>
      </c>
      <c r="S6803" s="12">
        <f>(Table1[[#This Row],[Profit]]/Table1[[#This Row],[Selling Price]])</f>
        <v>0.20182892424594243</v>
      </c>
      <c r="T6803">
        <v>3</v>
      </c>
      <c r="U6803" s="2">
        <f>Table1[[#This Row],[Selling Price]]*Table1[[#This Row],[Quantity]]</f>
        <v>58.320000000000007</v>
      </c>
      <c r="V6803" s="4">
        <v>0</v>
      </c>
      <c r="W6803">
        <v>112</v>
      </c>
      <c r="X6803" t="s">
        <v>36</v>
      </c>
      <c r="Y6803" t="s">
        <v>36</v>
      </c>
      <c r="Z6803" s="2">
        <v>9.751833585829603</v>
      </c>
    </row>
    <row r="6804" spans="1:26" x14ac:dyDescent="0.35">
      <c r="A6804" t="s">
        <v>155</v>
      </c>
      <c r="B6804" t="s">
        <v>156</v>
      </c>
      <c r="C6804" t="s">
        <v>55</v>
      </c>
      <c r="D6804" t="s">
        <v>46</v>
      </c>
      <c r="E6804" t="s">
        <v>65</v>
      </c>
      <c r="F6804" t="s">
        <v>2886</v>
      </c>
      <c r="G6804" t="s">
        <v>2887</v>
      </c>
      <c r="H6804" t="s">
        <v>32</v>
      </c>
      <c r="I6804" t="s">
        <v>2888</v>
      </c>
      <c r="J6804" s="1">
        <v>42457</v>
      </c>
      <c r="K6804" s="1">
        <v>42460</v>
      </c>
      <c r="L6804" t="s">
        <v>199</v>
      </c>
      <c r="M6804">
        <f>Table1[[#This Row],[Ship Date]]-Table1[[#This Row],[Order Date]]</f>
        <v>3</v>
      </c>
      <c r="N6804">
        <v>3</v>
      </c>
      <c r="O6804" t="s">
        <v>106</v>
      </c>
      <c r="P6804" s="3">
        <v>31.4</v>
      </c>
      <c r="Q6804" s="3">
        <v>24.95171437576807</v>
      </c>
      <c r="R6804" s="3">
        <f>(Table1[[#This Row],[Selling Price]]-Table1[[#This Row],[Cost Price]])</f>
        <v>6.4482856242319286</v>
      </c>
      <c r="S6804" s="12">
        <f>(Table1[[#This Row],[Profit]]/Table1[[#This Row],[Selling Price]])</f>
        <v>0.20535941478445632</v>
      </c>
      <c r="T6804">
        <v>2</v>
      </c>
      <c r="U6804" s="2">
        <f>Table1[[#This Row],[Selling Price]]*Table1[[#This Row],[Quantity]]</f>
        <v>62.8</v>
      </c>
      <c r="V6804" s="4">
        <v>0</v>
      </c>
      <c r="W6804">
        <v>444</v>
      </c>
      <c r="X6804" t="s">
        <v>36</v>
      </c>
      <c r="Y6804" t="s">
        <v>52</v>
      </c>
      <c r="Z6804" s="2">
        <v>28.43390933375149</v>
      </c>
    </row>
    <row r="6805" spans="1:26" x14ac:dyDescent="0.35">
      <c r="A6805" t="s">
        <v>155</v>
      </c>
      <c r="B6805" t="s">
        <v>156</v>
      </c>
      <c r="C6805" t="s">
        <v>39</v>
      </c>
      <c r="D6805" t="s">
        <v>46</v>
      </c>
      <c r="E6805" t="s">
        <v>65</v>
      </c>
      <c r="F6805" t="s">
        <v>2756</v>
      </c>
      <c r="G6805" t="s">
        <v>2757</v>
      </c>
      <c r="H6805" t="s">
        <v>32</v>
      </c>
      <c r="I6805" t="s">
        <v>2890</v>
      </c>
      <c r="J6805" s="1">
        <v>41825</v>
      </c>
      <c r="K6805" s="1">
        <v>41825</v>
      </c>
      <c r="L6805" t="s">
        <v>1118</v>
      </c>
      <c r="M6805">
        <f>Table1[[#This Row],[Ship Date]]-Table1[[#This Row],[Order Date]]</f>
        <v>0</v>
      </c>
      <c r="N6805">
        <v>7</v>
      </c>
      <c r="O6805" t="s">
        <v>51</v>
      </c>
      <c r="P6805" s="3">
        <v>281.42399999999998</v>
      </c>
      <c r="Q6805" s="3">
        <v>231.19431715337851</v>
      </c>
      <c r="R6805" s="3">
        <f>(Table1[[#This Row],[Selling Price]]-Table1[[#This Row],[Cost Price]])</f>
        <v>50.229682846621472</v>
      </c>
      <c r="S6805" s="12">
        <f>(Table1[[#This Row],[Profit]]/Table1[[#This Row],[Selling Price]])</f>
        <v>0.17848400579418058</v>
      </c>
      <c r="T6805">
        <v>11</v>
      </c>
      <c r="U6805" s="2">
        <f>Table1[[#This Row],[Selling Price]]*Table1[[#This Row],[Quantity]]</f>
        <v>3095.6639999999998</v>
      </c>
      <c r="V6805" s="4">
        <v>0.2</v>
      </c>
      <c r="W6805">
        <v>164</v>
      </c>
      <c r="X6805" t="s">
        <v>36</v>
      </c>
      <c r="Y6805" t="s">
        <v>68</v>
      </c>
      <c r="Z6805" s="2">
        <v>69.395773811588057</v>
      </c>
    </row>
    <row r="6806" spans="1:26" x14ac:dyDescent="0.35">
      <c r="A6806" t="s">
        <v>155</v>
      </c>
      <c r="B6806" t="s">
        <v>156</v>
      </c>
      <c r="C6806" t="s">
        <v>64</v>
      </c>
      <c r="D6806" t="s">
        <v>46</v>
      </c>
      <c r="E6806" t="s">
        <v>86</v>
      </c>
      <c r="F6806" t="s">
        <v>2984</v>
      </c>
      <c r="G6806" t="s">
        <v>2985</v>
      </c>
      <c r="H6806" t="s">
        <v>32</v>
      </c>
      <c r="I6806" t="s">
        <v>2986</v>
      </c>
      <c r="J6806" s="1">
        <v>41992</v>
      </c>
      <c r="K6806" s="1">
        <v>41994</v>
      </c>
      <c r="L6806" t="s">
        <v>34</v>
      </c>
      <c r="M6806">
        <f>Table1[[#This Row],[Ship Date]]-Table1[[#This Row],[Order Date]]</f>
        <v>2</v>
      </c>
      <c r="N6806">
        <v>12</v>
      </c>
      <c r="O6806" t="s">
        <v>35</v>
      </c>
      <c r="P6806" s="3">
        <v>152.76</v>
      </c>
      <c r="Q6806" s="3">
        <v>116.5603534101959</v>
      </c>
      <c r="R6806" s="3">
        <f>(Table1[[#This Row],[Selling Price]]-Table1[[#This Row],[Cost Price]])</f>
        <v>36.19964658980409</v>
      </c>
      <c r="S6806" s="12">
        <f>(Table1[[#This Row],[Profit]]/Table1[[#This Row],[Selling Price]])</f>
        <v>0.23697071608931716</v>
      </c>
      <c r="T6806">
        <v>6</v>
      </c>
      <c r="U6806" s="2">
        <f>Table1[[#This Row],[Selling Price]]*Table1[[#This Row],[Quantity]]</f>
        <v>916.56</v>
      </c>
      <c r="V6806" s="4">
        <v>0</v>
      </c>
      <c r="W6806">
        <v>247</v>
      </c>
      <c r="X6806" t="s">
        <v>36</v>
      </c>
      <c r="Y6806" t="s">
        <v>68</v>
      </c>
      <c r="Z6806" s="2">
        <v>49.386275221630832</v>
      </c>
    </row>
    <row r="6807" spans="1:26" x14ac:dyDescent="0.35">
      <c r="A6807" t="s">
        <v>155</v>
      </c>
      <c r="B6807" t="s">
        <v>156</v>
      </c>
      <c r="C6807" t="s">
        <v>39</v>
      </c>
      <c r="D6807" t="s">
        <v>46</v>
      </c>
      <c r="E6807" t="s">
        <v>65</v>
      </c>
      <c r="F6807" t="s">
        <v>830</v>
      </c>
      <c r="G6807" t="s">
        <v>831</v>
      </c>
      <c r="H6807" t="s">
        <v>32</v>
      </c>
      <c r="I6807" t="s">
        <v>3110</v>
      </c>
      <c r="J6807" s="1">
        <v>42965</v>
      </c>
      <c r="K6807" s="1">
        <v>42969</v>
      </c>
      <c r="L6807" t="s">
        <v>60</v>
      </c>
      <c r="M6807">
        <f>Table1[[#This Row],[Ship Date]]-Table1[[#This Row],[Order Date]]</f>
        <v>4</v>
      </c>
      <c r="N6807">
        <v>8</v>
      </c>
      <c r="O6807" t="s">
        <v>61</v>
      </c>
      <c r="P6807" s="3">
        <v>200.06399999999999</v>
      </c>
      <c r="Q6807" s="3">
        <v>143.98248972927931</v>
      </c>
      <c r="R6807" s="3">
        <f>(Table1[[#This Row],[Selling Price]]-Table1[[#This Row],[Cost Price]])</f>
        <v>56.081510270720685</v>
      </c>
      <c r="S6807" s="12">
        <f>(Table1[[#This Row],[Profit]]/Table1[[#This Row],[Selling Price]])</f>
        <v>0.28031784964171808</v>
      </c>
      <c r="T6807">
        <v>3</v>
      </c>
      <c r="U6807" s="2">
        <f>Table1[[#This Row],[Selling Price]]*Table1[[#This Row],[Quantity]]</f>
        <v>600.19200000000001</v>
      </c>
      <c r="V6807" s="4">
        <v>0.2</v>
      </c>
      <c r="W6807">
        <v>246</v>
      </c>
      <c r="X6807" t="s">
        <v>36</v>
      </c>
      <c r="Y6807" t="s">
        <v>68</v>
      </c>
      <c r="Z6807" s="2">
        <v>58.232792521052943</v>
      </c>
    </row>
    <row r="6808" spans="1:26" x14ac:dyDescent="0.35">
      <c r="A6808" t="s">
        <v>155</v>
      </c>
      <c r="B6808" t="s">
        <v>156</v>
      </c>
      <c r="C6808" t="s">
        <v>27</v>
      </c>
      <c r="D6808" t="s">
        <v>46</v>
      </c>
      <c r="E6808" t="s">
        <v>86</v>
      </c>
      <c r="F6808" t="s">
        <v>2035</v>
      </c>
      <c r="G6808" t="s">
        <v>2036</v>
      </c>
      <c r="H6808" t="s">
        <v>32</v>
      </c>
      <c r="I6808" t="s">
        <v>3149</v>
      </c>
      <c r="J6808" s="1">
        <v>41674</v>
      </c>
      <c r="K6808" s="1">
        <v>41678</v>
      </c>
      <c r="L6808" t="s">
        <v>60</v>
      </c>
      <c r="M6808">
        <f>Table1[[#This Row],[Ship Date]]-Table1[[#This Row],[Order Date]]</f>
        <v>4</v>
      </c>
      <c r="N6808">
        <v>2</v>
      </c>
      <c r="O6808" t="s">
        <v>106</v>
      </c>
      <c r="P6808" s="3">
        <v>82.896000000000001</v>
      </c>
      <c r="Q6808" s="3">
        <v>70.226139653181221</v>
      </c>
      <c r="R6808" s="3">
        <f>(Table1[[#This Row],[Selling Price]]-Table1[[#This Row],[Cost Price]])</f>
        <v>12.66986034681878</v>
      </c>
      <c r="S6808" s="12">
        <f>(Table1[[#This Row],[Profit]]/Table1[[#This Row],[Selling Price]])</f>
        <v>0.15284043074236126</v>
      </c>
      <c r="T6808">
        <v>3</v>
      </c>
      <c r="U6808" s="2">
        <f>Table1[[#This Row],[Selling Price]]*Table1[[#This Row],[Quantity]]</f>
        <v>248.68799999999999</v>
      </c>
      <c r="V6808" s="4">
        <v>0.2</v>
      </c>
      <c r="W6808">
        <v>352</v>
      </c>
      <c r="X6808" t="s">
        <v>36</v>
      </c>
      <c r="Y6808" t="s">
        <v>68</v>
      </c>
      <c r="Z6808" s="2">
        <v>80.412205988892012</v>
      </c>
    </row>
    <row r="6809" spans="1:26" x14ac:dyDescent="0.35">
      <c r="A6809" t="s">
        <v>155</v>
      </c>
      <c r="B6809" t="s">
        <v>156</v>
      </c>
      <c r="C6809" t="s">
        <v>39</v>
      </c>
      <c r="D6809" t="s">
        <v>46</v>
      </c>
      <c r="E6809" t="s">
        <v>270</v>
      </c>
      <c r="F6809" t="s">
        <v>3306</v>
      </c>
      <c r="G6809" t="s">
        <v>3307</v>
      </c>
      <c r="H6809" t="s">
        <v>32</v>
      </c>
      <c r="I6809" t="s">
        <v>3305</v>
      </c>
      <c r="J6809" s="1">
        <v>43057</v>
      </c>
      <c r="K6809" s="1">
        <v>43060</v>
      </c>
      <c r="L6809" t="s">
        <v>199</v>
      </c>
      <c r="M6809">
        <f>Table1[[#This Row],[Ship Date]]-Table1[[#This Row],[Order Date]]</f>
        <v>3</v>
      </c>
      <c r="N6809">
        <v>11</v>
      </c>
      <c r="O6809" t="s">
        <v>35</v>
      </c>
      <c r="P6809" s="3">
        <v>2.96</v>
      </c>
      <c r="Q6809" s="3">
        <v>2.3220036474909791</v>
      </c>
      <c r="R6809" s="3">
        <f>(Table1[[#This Row],[Selling Price]]-Table1[[#This Row],[Cost Price]])</f>
        <v>0.63799635250902087</v>
      </c>
      <c r="S6809" s="12">
        <f>(Table1[[#This Row],[Profit]]/Table1[[#This Row],[Selling Price]])</f>
        <v>0.21553930828007462</v>
      </c>
      <c r="T6809">
        <v>2</v>
      </c>
      <c r="U6809" s="2">
        <f>Table1[[#This Row],[Selling Price]]*Table1[[#This Row],[Quantity]]</f>
        <v>5.92</v>
      </c>
      <c r="V6809" s="4">
        <v>0</v>
      </c>
      <c r="W6809">
        <v>452</v>
      </c>
      <c r="X6809" t="s">
        <v>36</v>
      </c>
      <c r="Y6809" t="s">
        <v>52</v>
      </c>
      <c r="Z6809" s="2">
        <v>3.4639890025119611</v>
      </c>
    </row>
    <row r="6810" spans="1:26" x14ac:dyDescent="0.35">
      <c r="A6810" t="s">
        <v>155</v>
      </c>
      <c r="B6810" t="s">
        <v>156</v>
      </c>
      <c r="C6810" t="s">
        <v>45</v>
      </c>
      <c r="D6810" t="s">
        <v>46</v>
      </c>
      <c r="E6810" t="s">
        <v>86</v>
      </c>
      <c r="F6810" t="s">
        <v>3316</v>
      </c>
      <c r="G6810" t="s">
        <v>3317</v>
      </c>
      <c r="H6810" t="s">
        <v>32</v>
      </c>
      <c r="I6810" t="s">
        <v>3315</v>
      </c>
      <c r="J6810" s="1">
        <v>42855</v>
      </c>
      <c r="K6810" s="1">
        <v>42861</v>
      </c>
      <c r="L6810" t="s">
        <v>60</v>
      </c>
      <c r="M6810">
        <f>Table1[[#This Row],[Ship Date]]-Table1[[#This Row],[Order Date]]</f>
        <v>6</v>
      </c>
      <c r="N6810">
        <v>4</v>
      </c>
      <c r="O6810" t="s">
        <v>106</v>
      </c>
      <c r="P6810" s="3">
        <v>13.896000000000001</v>
      </c>
      <c r="Q6810" s="3">
        <v>10.84473262094053</v>
      </c>
      <c r="R6810" s="3">
        <f>(Table1[[#This Row],[Selling Price]]-Table1[[#This Row],[Cost Price]])</f>
        <v>3.0512673790594711</v>
      </c>
      <c r="S6810" s="12">
        <f>(Table1[[#This Row],[Profit]]/Table1[[#This Row],[Selling Price]])</f>
        <v>0.21957882693289227</v>
      </c>
      <c r="T6810">
        <v>3</v>
      </c>
      <c r="U6810" s="2">
        <f>Table1[[#This Row],[Selling Price]]*Table1[[#This Row],[Quantity]]</f>
        <v>41.688000000000002</v>
      </c>
      <c r="V6810" s="4">
        <v>0.7</v>
      </c>
      <c r="W6810">
        <v>150</v>
      </c>
      <c r="X6810" t="s">
        <v>68</v>
      </c>
      <c r="Y6810" t="s">
        <v>52</v>
      </c>
      <c r="Z6810" s="2">
        <v>28.224541140967759</v>
      </c>
    </row>
    <row r="6811" spans="1:26" x14ac:dyDescent="0.35">
      <c r="A6811" t="s">
        <v>155</v>
      </c>
      <c r="B6811" t="s">
        <v>156</v>
      </c>
      <c r="C6811" t="s">
        <v>45</v>
      </c>
      <c r="D6811" t="s">
        <v>46</v>
      </c>
      <c r="E6811" t="s">
        <v>86</v>
      </c>
      <c r="F6811" t="s">
        <v>3186</v>
      </c>
      <c r="G6811" t="s">
        <v>3187</v>
      </c>
      <c r="H6811" t="s">
        <v>32</v>
      </c>
      <c r="I6811" t="s">
        <v>3332</v>
      </c>
      <c r="J6811" s="1">
        <v>42264</v>
      </c>
      <c r="K6811" s="1">
        <v>42268</v>
      </c>
      <c r="L6811" t="s">
        <v>60</v>
      </c>
      <c r="M6811">
        <f>Table1[[#This Row],[Ship Date]]-Table1[[#This Row],[Order Date]]</f>
        <v>4</v>
      </c>
      <c r="N6811">
        <v>9</v>
      </c>
      <c r="O6811" t="s">
        <v>61</v>
      </c>
      <c r="P6811" s="3">
        <v>6.5880000000000001</v>
      </c>
      <c r="Q6811" s="3">
        <v>5.0419369548214794</v>
      </c>
      <c r="R6811" s="3">
        <f>(Table1[[#This Row],[Selling Price]]-Table1[[#This Row],[Cost Price]])</f>
        <v>1.5460630451785207</v>
      </c>
      <c r="S6811" s="12">
        <f>(Table1[[#This Row],[Profit]]/Table1[[#This Row],[Selling Price]])</f>
        <v>0.23467866502406204</v>
      </c>
      <c r="T6811">
        <v>3</v>
      </c>
      <c r="U6811" s="2">
        <f>Table1[[#This Row],[Selling Price]]*Table1[[#This Row],[Quantity]]</f>
        <v>19.763999999999999</v>
      </c>
      <c r="V6811" s="4">
        <v>0.8</v>
      </c>
      <c r="W6811">
        <v>490</v>
      </c>
      <c r="X6811" t="s">
        <v>36</v>
      </c>
      <c r="Y6811" t="s">
        <v>52</v>
      </c>
      <c r="Z6811" s="2">
        <v>24.698899246727571</v>
      </c>
    </row>
    <row r="6812" spans="1:26" x14ac:dyDescent="0.35">
      <c r="A6812" t="s">
        <v>155</v>
      </c>
      <c r="B6812" t="s">
        <v>156</v>
      </c>
      <c r="C6812" t="s">
        <v>45</v>
      </c>
      <c r="D6812" t="s">
        <v>46</v>
      </c>
      <c r="E6812" t="s">
        <v>91</v>
      </c>
      <c r="F6812" t="s">
        <v>3391</v>
      </c>
      <c r="G6812" t="s">
        <v>3392</v>
      </c>
      <c r="H6812" t="s">
        <v>32</v>
      </c>
      <c r="I6812" t="s">
        <v>3388</v>
      </c>
      <c r="J6812" s="1">
        <v>42357</v>
      </c>
      <c r="K6812" s="1">
        <v>42358</v>
      </c>
      <c r="L6812" t="s">
        <v>199</v>
      </c>
      <c r="M6812">
        <f>Table1[[#This Row],[Ship Date]]-Table1[[#This Row],[Order Date]]</f>
        <v>1</v>
      </c>
      <c r="N6812">
        <v>12</v>
      </c>
      <c r="O6812" t="s">
        <v>35</v>
      </c>
      <c r="P6812" s="3">
        <v>88.831999999999994</v>
      </c>
      <c r="Q6812" s="3">
        <v>67.858862266939056</v>
      </c>
      <c r="R6812" s="3">
        <f>(Table1[[#This Row],[Selling Price]]-Table1[[#This Row],[Cost Price]])</f>
        <v>20.973137733060938</v>
      </c>
      <c r="S6812" s="12">
        <f>(Table1[[#This Row],[Profit]]/Table1[[#This Row],[Selling Price]])</f>
        <v>0.2360989027947242</v>
      </c>
      <c r="T6812">
        <v>4</v>
      </c>
      <c r="U6812" s="2">
        <f>Table1[[#This Row],[Selling Price]]*Table1[[#This Row],[Quantity]]</f>
        <v>355.32799999999997</v>
      </c>
      <c r="V6812" s="4">
        <v>0.2</v>
      </c>
      <c r="W6812">
        <v>349</v>
      </c>
      <c r="X6812" t="s">
        <v>36</v>
      </c>
      <c r="Y6812" t="s">
        <v>52</v>
      </c>
      <c r="Z6812" s="2">
        <v>33.923280344526439</v>
      </c>
    </row>
    <row r="6813" spans="1:26" x14ac:dyDescent="0.35">
      <c r="A6813" t="s">
        <v>155</v>
      </c>
      <c r="B6813" t="s">
        <v>156</v>
      </c>
      <c r="C6813" t="s">
        <v>39</v>
      </c>
      <c r="D6813" t="s">
        <v>46</v>
      </c>
      <c r="E6813" t="s">
        <v>47</v>
      </c>
      <c r="F6813" t="s">
        <v>2498</v>
      </c>
      <c r="G6813" t="s">
        <v>2499</v>
      </c>
      <c r="H6813" t="s">
        <v>32</v>
      </c>
      <c r="I6813" t="s">
        <v>3445</v>
      </c>
      <c r="J6813" s="1">
        <v>41757</v>
      </c>
      <c r="K6813" s="1">
        <v>41762</v>
      </c>
      <c r="L6813" t="s">
        <v>60</v>
      </c>
      <c r="M6813">
        <f>Table1[[#This Row],[Ship Date]]-Table1[[#This Row],[Order Date]]</f>
        <v>5</v>
      </c>
      <c r="N6813">
        <v>4</v>
      </c>
      <c r="O6813" t="s">
        <v>106</v>
      </c>
      <c r="P6813" s="3">
        <v>3.15</v>
      </c>
      <c r="Q6813" s="3">
        <v>2.1597825054805568</v>
      </c>
      <c r="R6813" s="3">
        <f>(Table1[[#This Row],[Selling Price]]-Table1[[#This Row],[Cost Price]])</f>
        <v>0.99021749451944308</v>
      </c>
      <c r="S6813" s="12">
        <f>(Table1[[#This Row],[Profit]]/Table1[[#This Row],[Selling Price]])</f>
        <v>0.31435476016490255</v>
      </c>
      <c r="T6813">
        <v>1</v>
      </c>
      <c r="U6813" s="2">
        <f>Table1[[#This Row],[Selling Price]]*Table1[[#This Row],[Quantity]]</f>
        <v>3.15</v>
      </c>
      <c r="V6813" s="4">
        <v>0</v>
      </c>
      <c r="W6813">
        <v>220</v>
      </c>
      <c r="X6813" t="s">
        <v>36</v>
      </c>
      <c r="Y6813" t="s">
        <v>52</v>
      </c>
      <c r="Z6813" s="2">
        <v>7.5046725444885336</v>
      </c>
    </row>
    <row r="6814" spans="1:26" x14ac:dyDescent="0.35">
      <c r="A6814" t="s">
        <v>155</v>
      </c>
      <c r="B6814" t="s">
        <v>156</v>
      </c>
      <c r="C6814" t="s">
        <v>45</v>
      </c>
      <c r="D6814" t="s">
        <v>46</v>
      </c>
      <c r="E6814" t="s">
        <v>75</v>
      </c>
      <c r="F6814" t="s">
        <v>3467</v>
      </c>
      <c r="G6814" t="s">
        <v>3468</v>
      </c>
      <c r="H6814" t="s">
        <v>32</v>
      </c>
      <c r="I6814" t="s">
        <v>3466</v>
      </c>
      <c r="J6814" s="1">
        <v>41974</v>
      </c>
      <c r="K6814" s="1">
        <v>41976</v>
      </c>
      <c r="L6814" t="s">
        <v>199</v>
      </c>
      <c r="M6814">
        <f>Table1[[#This Row],[Ship Date]]-Table1[[#This Row],[Order Date]]</f>
        <v>2</v>
      </c>
      <c r="N6814">
        <v>12</v>
      </c>
      <c r="O6814" t="s">
        <v>35</v>
      </c>
      <c r="P6814" s="3">
        <v>46.64</v>
      </c>
      <c r="Q6814" s="3">
        <v>33.95592660937038</v>
      </c>
      <c r="R6814" s="3">
        <f>(Table1[[#This Row],[Selling Price]]-Table1[[#This Row],[Cost Price]])</f>
        <v>12.684073390629621</v>
      </c>
      <c r="S6814" s="12">
        <f>(Table1[[#This Row],[Profit]]/Table1[[#This Row],[Selling Price]])</f>
        <v>0.27195697664300217</v>
      </c>
      <c r="T6814">
        <v>4</v>
      </c>
      <c r="U6814" s="2">
        <f>Table1[[#This Row],[Selling Price]]*Table1[[#This Row],[Quantity]]</f>
        <v>186.56</v>
      </c>
      <c r="V6814" s="4">
        <v>0</v>
      </c>
      <c r="W6814">
        <v>209</v>
      </c>
      <c r="X6814" t="s">
        <v>36</v>
      </c>
      <c r="Y6814" t="s">
        <v>52</v>
      </c>
      <c r="Z6814" s="2">
        <v>17.657619016541648</v>
      </c>
    </row>
    <row r="6815" spans="1:26" x14ac:dyDescent="0.35">
      <c r="A6815" t="s">
        <v>155</v>
      </c>
      <c r="B6815" t="s">
        <v>156</v>
      </c>
      <c r="C6815" t="s">
        <v>27</v>
      </c>
      <c r="D6815" t="s">
        <v>46</v>
      </c>
      <c r="E6815" t="s">
        <v>86</v>
      </c>
      <c r="F6815" t="s">
        <v>3620</v>
      </c>
      <c r="G6815" t="s">
        <v>3621</v>
      </c>
      <c r="H6815" t="s">
        <v>32</v>
      </c>
      <c r="I6815" t="s">
        <v>3619</v>
      </c>
      <c r="J6815" s="1">
        <v>41880</v>
      </c>
      <c r="K6815" s="1">
        <v>41884</v>
      </c>
      <c r="L6815" t="s">
        <v>34</v>
      </c>
      <c r="M6815">
        <f>Table1[[#This Row],[Ship Date]]-Table1[[#This Row],[Order Date]]</f>
        <v>4</v>
      </c>
      <c r="N6815">
        <v>8</v>
      </c>
      <c r="O6815" t="s">
        <v>61</v>
      </c>
      <c r="P6815" s="3">
        <v>505.17599999999999</v>
      </c>
      <c r="Q6815" s="3">
        <v>344.16583114791888</v>
      </c>
      <c r="R6815" s="3">
        <f>(Table1[[#This Row],[Selling Price]]-Table1[[#This Row],[Cost Price]])</f>
        <v>161.01016885208111</v>
      </c>
      <c r="S6815" s="12">
        <f>(Table1[[#This Row],[Profit]]/Table1[[#This Row],[Selling Price]])</f>
        <v>0.31872093854831013</v>
      </c>
      <c r="T6815">
        <v>4</v>
      </c>
      <c r="U6815" s="2">
        <f>Table1[[#This Row],[Selling Price]]*Table1[[#This Row],[Quantity]]</f>
        <v>2020.704</v>
      </c>
      <c r="V6815" s="4">
        <v>0.7</v>
      </c>
      <c r="W6815">
        <v>185</v>
      </c>
      <c r="X6815" t="s">
        <v>36</v>
      </c>
      <c r="Y6815" t="s">
        <v>36</v>
      </c>
      <c r="Z6815" s="2">
        <v>873.63916128036897</v>
      </c>
    </row>
    <row r="6816" spans="1:26" x14ac:dyDescent="0.35">
      <c r="A6816" t="s">
        <v>155</v>
      </c>
      <c r="B6816" t="s">
        <v>156</v>
      </c>
      <c r="C6816" t="s">
        <v>27</v>
      </c>
      <c r="D6816" t="s">
        <v>46</v>
      </c>
      <c r="E6816" t="s">
        <v>65</v>
      </c>
      <c r="F6816" t="s">
        <v>743</v>
      </c>
      <c r="G6816" t="s">
        <v>744</v>
      </c>
      <c r="H6816" t="s">
        <v>32</v>
      </c>
      <c r="I6816" t="s">
        <v>3713</v>
      </c>
      <c r="J6816" s="1">
        <v>41930</v>
      </c>
      <c r="K6816" s="1">
        <v>41932</v>
      </c>
      <c r="L6816" t="s">
        <v>34</v>
      </c>
      <c r="M6816">
        <f>Table1[[#This Row],[Ship Date]]-Table1[[#This Row],[Order Date]]</f>
        <v>2</v>
      </c>
      <c r="N6816">
        <v>10</v>
      </c>
      <c r="O6816" t="s">
        <v>61</v>
      </c>
      <c r="P6816" s="3">
        <v>275.97000000000003</v>
      </c>
      <c r="Q6816" s="3">
        <v>189.7863223156819</v>
      </c>
      <c r="R6816" s="3">
        <f>(Table1[[#This Row],[Selling Price]]-Table1[[#This Row],[Cost Price]])</f>
        <v>86.183677684318127</v>
      </c>
      <c r="S6816" s="12">
        <f>(Table1[[#This Row],[Profit]]/Table1[[#This Row],[Selling Price]])</f>
        <v>0.31229364671637538</v>
      </c>
      <c r="T6816">
        <v>3</v>
      </c>
      <c r="U6816" s="2">
        <f>Table1[[#This Row],[Selling Price]]*Table1[[#This Row],[Quantity]]</f>
        <v>827.91000000000008</v>
      </c>
      <c r="V6816" s="4">
        <v>0</v>
      </c>
      <c r="W6816">
        <v>118</v>
      </c>
      <c r="X6816" t="s">
        <v>36</v>
      </c>
      <c r="Y6816" t="s">
        <v>36</v>
      </c>
      <c r="Z6816" s="2">
        <v>117.7248391962282</v>
      </c>
    </row>
    <row r="6817" spans="1:26" x14ac:dyDescent="0.35">
      <c r="A6817" t="s">
        <v>155</v>
      </c>
      <c r="B6817" t="s">
        <v>156</v>
      </c>
      <c r="C6817" t="s">
        <v>45</v>
      </c>
      <c r="D6817" t="s">
        <v>46</v>
      </c>
      <c r="E6817" t="s">
        <v>75</v>
      </c>
      <c r="F6817" t="s">
        <v>1110</v>
      </c>
      <c r="G6817" t="s">
        <v>1111</v>
      </c>
      <c r="H6817" t="s">
        <v>32</v>
      </c>
      <c r="I6817" t="s">
        <v>3780</v>
      </c>
      <c r="J6817" s="1">
        <v>42196</v>
      </c>
      <c r="K6817" s="1">
        <v>42198</v>
      </c>
      <c r="L6817" t="s">
        <v>199</v>
      </c>
      <c r="M6817">
        <f>Table1[[#This Row],[Ship Date]]-Table1[[#This Row],[Order Date]]</f>
        <v>2</v>
      </c>
      <c r="N6817">
        <v>7</v>
      </c>
      <c r="O6817" t="s">
        <v>51</v>
      </c>
      <c r="P6817" s="3">
        <v>11.12</v>
      </c>
      <c r="Q6817" s="3">
        <v>7.7153786664052753</v>
      </c>
      <c r="R6817" s="3">
        <f>(Table1[[#This Row],[Selling Price]]-Table1[[#This Row],[Cost Price]])</f>
        <v>3.404621333594724</v>
      </c>
      <c r="S6817" s="12">
        <f>(Table1[[#This Row],[Profit]]/Table1[[#This Row],[Selling Price]])</f>
        <v>0.30617098323693565</v>
      </c>
      <c r="T6817">
        <v>5</v>
      </c>
      <c r="U6817" s="2">
        <f>Table1[[#This Row],[Selling Price]]*Table1[[#This Row],[Quantity]]</f>
        <v>55.599999999999994</v>
      </c>
      <c r="V6817" s="4">
        <v>0.2</v>
      </c>
      <c r="W6817">
        <v>194</v>
      </c>
      <c r="X6817" t="s">
        <v>36</v>
      </c>
      <c r="Y6817" t="s">
        <v>52</v>
      </c>
      <c r="Z6817" s="2">
        <v>5.320302274392791</v>
      </c>
    </row>
    <row r="6818" spans="1:26" x14ac:dyDescent="0.35">
      <c r="A6818" t="s">
        <v>155</v>
      </c>
      <c r="B6818" t="s">
        <v>156</v>
      </c>
      <c r="C6818" t="s">
        <v>27</v>
      </c>
      <c r="D6818" t="s">
        <v>46</v>
      </c>
      <c r="E6818" t="s">
        <v>47</v>
      </c>
      <c r="F6818" t="s">
        <v>1398</v>
      </c>
      <c r="G6818" t="s">
        <v>1399</v>
      </c>
      <c r="H6818" t="s">
        <v>32</v>
      </c>
      <c r="I6818" t="s">
        <v>3818</v>
      </c>
      <c r="J6818" s="1">
        <v>41966</v>
      </c>
      <c r="K6818" s="1">
        <v>41972</v>
      </c>
      <c r="L6818" t="s">
        <v>60</v>
      </c>
      <c r="M6818">
        <f>Table1[[#This Row],[Ship Date]]-Table1[[#This Row],[Order Date]]</f>
        <v>6</v>
      </c>
      <c r="N6818">
        <v>11</v>
      </c>
      <c r="O6818" t="s">
        <v>35</v>
      </c>
      <c r="P6818" s="3">
        <v>23.68</v>
      </c>
      <c r="Q6818" s="3">
        <v>15.396842570825999</v>
      </c>
      <c r="R6818" s="3">
        <f>(Table1[[#This Row],[Selling Price]]-Table1[[#This Row],[Cost Price]])</f>
        <v>8.2831574291740004</v>
      </c>
      <c r="S6818" s="12">
        <f>(Table1[[#This Row],[Profit]]/Table1[[#This Row],[Selling Price]])</f>
        <v>0.34979549954282096</v>
      </c>
      <c r="T6818">
        <v>2</v>
      </c>
      <c r="U6818" s="2">
        <f>Table1[[#This Row],[Selling Price]]*Table1[[#This Row],[Quantity]]</f>
        <v>47.36</v>
      </c>
      <c r="V6818" s="4">
        <v>0.2</v>
      </c>
      <c r="W6818">
        <v>373</v>
      </c>
      <c r="X6818" t="s">
        <v>68</v>
      </c>
      <c r="Y6818" t="s">
        <v>52</v>
      </c>
      <c r="Z6818" s="2">
        <v>34.331888642744048</v>
      </c>
    </row>
    <row r="6819" spans="1:26" x14ac:dyDescent="0.35">
      <c r="A6819" t="s">
        <v>155</v>
      </c>
      <c r="B6819" t="s">
        <v>156</v>
      </c>
      <c r="C6819" t="s">
        <v>64</v>
      </c>
      <c r="D6819" t="s">
        <v>46</v>
      </c>
      <c r="E6819" t="s">
        <v>65</v>
      </c>
      <c r="F6819" t="s">
        <v>3839</v>
      </c>
      <c r="G6819" t="s">
        <v>3840</v>
      </c>
      <c r="H6819" t="s">
        <v>32</v>
      </c>
      <c r="I6819" t="s">
        <v>3841</v>
      </c>
      <c r="J6819" s="1">
        <v>41708</v>
      </c>
      <c r="K6819" s="1">
        <v>41715</v>
      </c>
      <c r="L6819" t="s">
        <v>60</v>
      </c>
      <c r="M6819">
        <f>Table1[[#This Row],[Ship Date]]-Table1[[#This Row],[Order Date]]</f>
        <v>7</v>
      </c>
      <c r="N6819">
        <v>3</v>
      </c>
      <c r="O6819" t="s">
        <v>106</v>
      </c>
      <c r="P6819" s="3">
        <v>636.40800000000002</v>
      </c>
      <c r="Q6819" s="3">
        <v>494.17698906923852</v>
      </c>
      <c r="R6819" s="3">
        <f>(Table1[[#This Row],[Selling Price]]-Table1[[#This Row],[Cost Price]])</f>
        <v>142.2310109307615</v>
      </c>
      <c r="S6819" s="12">
        <f>(Table1[[#This Row],[Profit]]/Table1[[#This Row],[Selling Price]])</f>
        <v>0.223490293853568</v>
      </c>
      <c r="T6819">
        <v>3</v>
      </c>
      <c r="U6819" s="2">
        <f>Table1[[#This Row],[Selling Price]]*Table1[[#This Row],[Quantity]]</f>
        <v>1909.2240000000002</v>
      </c>
      <c r="V6819" s="4">
        <v>0.2</v>
      </c>
      <c r="W6819">
        <v>487</v>
      </c>
      <c r="X6819" t="s">
        <v>68</v>
      </c>
      <c r="Y6819" t="s">
        <v>36</v>
      </c>
      <c r="Z6819" s="2">
        <v>518.59058146977907</v>
      </c>
    </row>
    <row r="6820" spans="1:26" x14ac:dyDescent="0.35">
      <c r="A6820" t="s">
        <v>155</v>
      </c>
      <c r="B6820" t="s">
        <v>156</v>
      </c>
      <c r="C6820" t="s">
        <v>64</v>
      </c>
      <c r="D6820" t="s">
        <v>46</v>
      </c>
      <c r="E6820" t="s">
        <v>102</v>
      </c>
      <c r="F6820" t="s">
        <v>1449</v>
      </c>
      <c r="G6820" t="s">
        <v>3843</v>
      </c>
      <c r="H6820" t="s">
        <v>32</v>
      </c>
      <c r="I6820" t="s">
        <v>3844</v>
      </c>
      <c r="J6820" s="1">
        <v>42818</v>
      </c>
      <c r="K6820" s="1">
        <v>42822</v>
      </c>
      <c r="L6820" t="s">
        <v>34</v>
      </c>
      <c r="M6820">
        <f>Table1[[#This Row],[Ship Date]]-Table1[[#This Row],[Order Date]]</f>
        <v>4</v>
      </c>
      <c r="N6820">
        <v>3</v>
      </c>
      <c r="O6820" t="s">
        <v>106</v>
      </c>
      <c r="P6820" s="3">
        <v>221.92</v>
      </c>
      <c r="Q6820" s="3">
        <v>146.7028197531065</v>
      </c>
      <c r="R6820" s="3">
        <f>(Table1[[#This Row],[Selling Price]]-Table1[[#This Row],[Cost Price]])</f>
        <v>75.217180246893491</v>
      </c>
      <c r="S6820" s="12">
        <f>(Table1[[#This Row],[Profit]]/Table1[[#This Row],[Selling Price]])</f>
        <v>0.33893826715435066</v>
      </c>
      <c r="T6820">
        <v>4</v>
      </c>
      <c r="U6820" s="2">
        <f>Table1[[#This Row],[Selling Price]]*Table1[[#This Row],[Quantity]]</f>
        <v>887.68</v>
      </c>
      <c r="V6820" s="4">
        <v>0</v>
      </c>
      <c r="W6820">
        <v>158</v>
      </c>
      <c r="X6820" t="s">
        <v>36</v>
      </c>
      <c r="Y6820" t="s">
        <v>68</v>
      </c>
      <c r="Z6820" s="2">
        <v>87.453273899421703</v>
      </c>
    </row>
    <row r="6821" spans="1:26" x14ac:dyDescent="0.35">
      <c r="A6821" t="s">
        <v>155</v>
      </c>
      <c r="B6821" t="s">
        <v>156</v>
      </c>
      <c r="C6821" t="s">
        <v>39</v>
      </c>
      <c r="D6821" t="s">
        <v>46</v>
      </c>
      <c r="E6821" t="s">
        <v>65</v>
      </c>
      <c r="F6821" t="s">
        <v>3755</v>
      </c>
      <c r="G6821" t="s">
        <v>3756</v>
      </c>
      <c r="H6821" t="s">
        <v>32</v>
      </c>
      <c r="I6821" t="s">
        <v>3922</v>
      </c>
      <c r="J6821" s="1">
        <v>42215</v>
      </c>
      <c r="K6821" s="1">
        <v>42219</v>
      </c>
      <c r="L6821" t="s">
        <v>34</v>
      </c>
      <c r="M6821">
        <f>Table1[[#This Row],[Ship Date]]-Table1[[#This Row],[Order Date]]</f>
        <v>4</v>
      </c>
      <c r="N6821">
        <v>7</v>
      </c>
      <c r="O6821" t="s">
        <v>51</v>
      </c>
      <c r="P6821" s="3">
        <v>61.792000000000002</v>
      </c>
      <c r="Q6821" s="3">
        <v>51.481730762756968</v>
      </c>
      <c r="R6821" s="3">
        <f>(Table1[[#This Row],[Selling Price]]-Table1[[#This Row],[Cost Price]])</f>
        <v>10.310269237243034</v>
      </c>
      <c r="S6821" s="12">
        <f>(Table1[[#This Row],[Profit]]/Table1[[#This Row],[Selling Price]])</f>
        <v>0.16685443483368451</v>
      </c>
      <c r="T6821">
        <v>4</v>
      </c>
      <c r="U6821" s="2">
        <f>Table1[[#This Row],[Selling Price]]*Table1[[#This Row],[Quantity]]</f>
        <v>247.16800000000001</v>
      </c>
      <c r="V6821" s="4">
        <v>0.2</v>
      </c>
      <c r="W6821">
        <v>241</v>
      </c>
      <c r="X6821" t="s">
        <v>36</v>
      </c>
      <c r="Y6821" t="s">
        <v>68</v>
      </c>
      <c r="Z6821" s="2">
        <v>81.460260861471866</v>
      </c>
    </row>
    <row r="6822" spans="1:26" x14ac:dyDescent="0.35">
      <c r="A6822" t="s">
        <v>155</v>
      </c>
      <c r="B6822" t="s">
        <v>156</v>
      </c>
      <c r="C6822" t="s">
        <v>39</v>
      </c>
      <c r="D6822" t="s">
        <v>46</v>
      </c>
      <c r="E6822" t="s">
        <v>91</v>
      </c>
      <c r="F6822" t="s">
        <v>4049</v>
      </c>
      <c r="G6822" t="s">
        <v>4050</v>
      </c>
      <c r="H6822" t="s">
        <v>32</v>
      </c>
      <c r="I6822" t="s">
        <v>4051</v>
      </c>
      <c r="J6822" s="1">
        <v>43056</v>
      </c>
      <c r="K6822" s="1">
        <v>43062</v>
      </c>
      <c r="L6822" t="s">
        <v>60</v>
      </c>
      <c r="M6822">
        <f>Table1[[#This Row],[Ship Date]]-Table1[[#This Row],[Order Date]]</f>
        <v>6</v>
      </c>
      <c r="N6822">
        <v>11</v>
      </c>
      <c r="O6822" t="s">
        <v>35</v>
      </c>
      <c r="P6822" s="3">
        <v>35.04</v>
      </c>
      <c r="Q6822" s="3">
        <v>25.460572669637461</v>
      </c>
      <c r="R6822" s="3">
        <f>(Table1[[#This Row],[Selling Price]]-Table1[[#This Row],[Cost Price]])</f>
        <v>9.5794273303625381</v>
      </c>
      <c r="S6822" s="12">
        <f>(Table1[[#This Row],[Profit]]/Table1[[#This Row],[Selling Price]])</f>
        <v>0.27338548317244687</v>
      </c>
      <c r="T6822">
        <v>2</v>
      </c>
      <c r="U6822" s="2">
        <f>Table1[[#This Row],[Selling Price]]*Table1[[#This Row],[Quantity]]</f>
        <v>70.08</v>
      </c>
      <c r="V6822" s="4">
        <v>0</v>
      </c>
      <c r="W6822">
        <v>480</v>
      </c>
      <c r="X6822" t="s">
        <v>68</v>
      </c>
      <c r="Y6822" t="s">
        <v>68</v>
      </c>
      <c r="Z6822" s="2">
        <v>35.776852404872074</v>
      </c>
    </row>
    <row r="6823" spans="1:26" x14ac:dyDescent="0.35">
      <c r="A6823" t="s">
        <v>155</v>
      </c>
      <c r="B6823" t="s">
        <v>156</v>
      </c>
      <c r="C6823" t="s">
        <v>64</v>
      </c>
      <c r="D6823" t="s">
        <v>46</v>
      </c>
      <c r="E6823" t="s">
        <v>102</v>
      </c>
      <c r="F6823" t="s">
        <v>3064</v>
      </c>
      <c r="G6823" t="s">
        <v>3065</v>
      </c>
      <c r="H6823" t="s">
        <v>32</v>
      </c>
      <c r="I6823" t="s">
        <v>4133</v>
      </c>
      <c r="J6823" s="1">
        <v>42776</v>
      </c>
      <c r="K6823" s="1">
        <v>42779</v>
      </c>
      <c r="L6823" t="s">
        <v>199</v>
      </c>
      <c r="M6823">
        <f>Table1[[#This Row],[Ship Date]]-Table1[[#This Row],[Order Date]]</f>
        <v>3</v>
      </c>
      <c r="N6823">
        <v>2</v>
      </c>
      <c r="O6823" t="s">
        <v>106</v>
      </c>
      <c r="P6823" s="3">
        <v>23.12</v>
      </c>
      <c r="Q6823" s="3">
        <v>15.72004042939006</v>
      </c>
      <c r="R6823" s="3">
        <f>(Table1[[#This Row],[Selling Price]]-Table1[[#This Row],[Cost Price]])</f>
        <v>7.3999595706099406</v>
      </c>
      <c r="S6823" s="12">
        <f>(Table1[[#This Row],[Profit]]/Table1[[#This Row],[Selling Price]])</f>
        <v>0.32006745547620846</v>
      </c>
      <c r="T6823">
        <v>4</v>
      </c>
      <c r="U6823" s="2">
        <f>Table1[[#This Row],[Selling Price]]*Table1[[#This Row],[Quantity]]</f>
        <v>92.48</v>
      </c>
      <c r="V6823" s="4">
        <v>0</v>
      </c>
      <c r="W6823">
        <v>421</v>
      </c>
      <c r="X6823" t="s">
        <v>36</v>
      </c>
      <c r="Y6823" t="s">
        <v>52</v>
      </c>
      <c r="Z6823" s="2">
        <v>11.12806374292791</v>
      </c>
    </row>
    <row r="6824" spans="1:26" x14ac:dyDescent="0.35">
      <c r="A6824" t="s">
        <v>155</v>
      </c>
      <c r="B6824" t="s">
        <v>156</v>
      </c>
      <c r="C6824" t="s">
        <v>39</v>
      </c>
      <c r="D6824" t="s">
        <v>46</v>
      </c>
      <c r="E6824" t="s">
        <v>178</v>
      </c>
      <c r="F6824" t="s">
        <v>609</v>
      </c>
      <c r="G6824" t="s">
        <v>610</v>
      </c>
      <c r="H6824" t="s">
        <v>32</v>
      </c>
      <c r="I6824" t="s">
        <v>4175</v>
      </c>
      <c r="J6824" s="1">
        <v>42826</v>
      </c>
      <c r="K6824" s="1">
        <v>42829</v>
      </c>
      <c r="L6824" t="s">
        <v>34</v>
      </c>
      <c r="M6824">
        <f>Table1[[#This Row],[Ship Date]]-Table1[[#This Row],[Order Date]]</f>
        <v>3</v>
      </c>
      <c r="N6824">
        <v>4</v>
      </c>
      <c r="O6824" t="s">
        <v>106</v>
      </c>
      <c r="P6824" s="3">
        <v>28.4</v>
      </c>
      <c r="Q6824" s="3">
        <v>20.396937525045921</v>
      </c>
      <c r="R6824" s="3">
        <f>(Table1[[#This Row],[Selling Price]]-Table1[[#This Row],[Cost Price]])</f>
        <v>8.0030624749540777</v>
      </c>
      <c r="S6824" s="12">
        <f>(Table1[[#This Row],[Profit]]/Table1[[#This Row],[Selling Price]])</f>
        <v>0.28179797447021404</v>
      </c>
      <c r="T6824">
        <v>5</v>
      </c>
      <c r="U6824" s="2">
        <f>Table1[[#This Row],[Selling Price]]*Table1[[#This Row],[Quantity]]</f>
        <v>142</v>
      </c>
      <c r="V6824" s="4">
        <v>0</v>
      </c>
      <c r="W6824">
        <v>341</v>
      </c>
      <c r="X6824" t="s">
        <v>36</v>
      </c>
      <c r="Y6824" t="s">
        <v>52</v>
      </c>
      <c r="Z6824" s="2">
        <v>12.138024001733831</v>
      </c>
    </row>
    <row r="6825" spans="1:26" x14ac:dyDescent="0.35">
      <c r="A6825" t="s">
        <v>155</v>
      </c>
      <c r="B6825" t="s">
        <v>156</v>
      </c>
      <c r="C6825" t="s">
        <v>55</v>
      </c>
      <c r="D6825" t="s">
        <v>46</v>
      </c>
      <c r="E6825" t="s">
        <v>102</v>
      </c>
      <c r="F6825" t="s">
        <v>2569</v>
      </c>
      <c r="G6825" t="s">
        <v>2570</v>
      </c>
      <c r="H6825" t="s">
        <v>32</v>
      </c>
      <c r="I6825" t="s">
        <v>4232</v>
      </c>
      <c r="J6825" s="1">
        <v>42196</v>
      </c>
      <c r="K6825" s="1">
        <v>42198</v>
      </c>
      <c r="L6825" t="s">
        <v>34</v>
      </c>
      <c r="M6825">
        <f>Table1[[#This Row],[Ship Date]]-Table1[[#This Row],[Order Date]]</f>
        <v>2</v>
      </c>
      <c r="N6825">
        <v>7</v>
      </c>
      <c r="O6825" t="s">
        <v>51</v>
      </c>
      <c r="P6825" s="3">
        <v>29.97</v>
      </c>
      <c r="Q6825" s="3">
        <v>22.846775814405181</v>
      </c>
      <c r="R6825" s="3">
        <f>(Table1[[#This Row],[Selling Price]]-Table1[[#This Row],[Cost Price]])</f>
        <v>7.1232241855948182</v>
      </c>
      <c r="S6825" s="12">
        <f>(Table1[[#This Row],[Profit]]/Table1[[#This Row],[Selling Price]])</f>
        <v>0.23767848467116512</v>
      </c>
      <c r="T6825">
        <v>3</v>
      </c>
      <c r="U6825" s="2">
        <f>Table1[[#This Row],[Selling Price]]*Table1[[#This Row],[Quantity]]</f>
        <v>89.91</v>
      </c>
      <c r="V6825" s="4">
        <v>0</v>
      </c>
      <c r="W6825">
        <v>208</v>
      </c>
      <c r="X6825" t="s">
        <v>36</v>
      </c>
      <c r="Y6825" t="s">
        <v>52</v>
      </c>
      <c r="Z6825" s="2">
        <v>7.0639967440536076</v>
      </c>
    </row>
    <row r="6826" spans="1:26" x14ac:dyDescent="0.35">
      <c r="A6826" t="s">
        <v>155</v>
      </c>
      <c r="B6826" t="s">
        <v>156</v>
      </c>
      <c r="C6826" t="s">
        <v>55</v>
      </c>
      <c r="D6826" t="s">
        <v>46</v>
      </c>
      <c r="E6826" t="s">
        <v>102</v>
      </c>
      <c r="F6826" t="s">
        <v>3420</v>
      </c>
      <c r="G6826" t="s">
        <v>3421</v>
      </c>
      <c r="H6826" t="s">
        <v>32</v>
      </c>
      <c r="I6826" t="s">
        <v>4586</v>
      </c>
      <c r="J6826" s="1">
        <v>42136</v>
      </c>
      <c r="K6826" s="1">
        <v>42140</v>
      </c>
      <c r="L6826" t="s">
        <v>60</v>
      </c>
      <c r="M6826">
        <f>Table1[[#This Row],[Ship Date]]-Table1[[#This Row],[Order Date]]</f>
        <v>4</v>
      </c>
      <c r="N6826">
        <v>5</v>
      </c>
      <c r="O6826" t="s">
        <v>51</v>
      </c>
      <c r="P6826" s="3">
        <v>12.84</v>
      </c>
      <c r="Q6826" s="3">
        <v>9.7597204838802281</v>
      </c>
      <c r="R6826" s="3">
        <f>(Table1[[#This Row],[Selling Price]]-Table1[[#This Row],[Cost Price]])</f>
        <v>3.0802795161197718</v>
      </c>
      <c r="S6826" s="12">
        <f>(Table1[[#This Row],[Profit]]/Table1[[#This Row],[Selling Price]])</f>
        <v>0.23989715857630622</v>
      </c>
      <c r="T6826">
        <v>3</v>
      </c>
      <c r="U6826" s="2">
        <f>Table1[[#This Row],[Selling Price]]*Table1[[#This Row],[Quantity]]</f>
        <v>38.519999999999996</v>
      </c>
      <c r="V6826" s="4">
        <v>0</v>
      </c>
      <c r="W6826">
        <v>109</v>
      </c>
      <c r="X6826" t="s">
        <v>36</v>
      </c>
      <c r="Y6826" t="s">
        <v>36</v>
      </c>
      <c r="Z6826" s="2">
        <v>8.1913174938903612</v>
      </c>
    </row>
    <row r="6827" spans="1:26" x14ac:dyDescent="0.35">
      <c r="A6827" t="s">
        <v>155</v>
      </c>
      <c r="B6827" t="s">
        <v>156</v>
      </c>
      <c r="C6827" t="s">
        <v>55</v>
      </c>
      <c r="D6827" t="s">
        <v>46</v>
      </c>
      <c r="E6827" t="s">
        <v>91</v>
      </c>
      <c r="F6827" t="s">
        <v>2816</v>
      </c>
      <c r="G6827" t="s">
        <v>2817</v>
      </c>
      <c r="H6827" t="s">
        <v>32</v>
      </c>
      <c r="I6827" t="s">
        <v>4612</v>
      </c>
      <c r="J6827" s="1">
        <v>43050</v>
      </c>
      <c r="K6827" s="1">
        <v>43055</v>
      </c>
      <c r="L6827" t="s">
        <v>60</v>
      </c>
      <c r="M6827">
        <f>Table1[[#This Row],[Ship Date]]-Table1[[#This Row],[Order Date]]</f>
        <v>5</v>
      </c>
      <c r="N6827">
        <v>11</v>
      </c>
      <c r="O6827" t="s">
        <v>35</v>
      </c>
      <c r="P6827" s="3">
        <v>10.89</v>
      </c>
      <c r="Q6827" s="3">
        <v>7.8124247456467053</v>
      </c>
      <c r="R6827" s="3">
        <f>(Table1[[#This Row],[Selling Price]]-Table1[[#This Row],[Cost Price]])</f>
        <v>3.0775752543532953</v>
      </c>
      <c r="S6827" s="12">
        <f>(Table1[[#This Row],[Profit]]/Table1[[#This Row],[Selling Price]])</f>
        <v>0.28260562482583057</v>
      </c>
      <c r="T6827">
        <v>1</v>
      </c>
      <c r="U6827" s="2">
        <f>Table1[[#This Row],[Selling Price]]*Table1[[#This Row],[Quantity]]</f>
        <v>10.89</v>
      </c>
      <c r="V6827" s="4">
        <v>0</v>
      </c>
      <c r="W6827">
        <v>149</v>
      </c>
      <c r="X6827" t="s">
        <v>36</v>
      </c>
      <c r="Y6827" t="s">
        <v>52</v>
      </c>
      <c r="Z6827" s="2">
        <v>16.798312817065881</v>
      </c>
    </row>
    <row r="6828" spans="1:26" x14ac:dyDescent="0.35">
      <c r="A6828" t="s">
        <v>155</v>
      </c>
      <c r="B6828" t="s">
        <v>156</v>
      </c>
      <c r="C6828" t="s">
        <v>64</v>
      </c>
      <c r="D6828" t="s">
        <v>46</v>
      </c>
      <c r="E6828" t="s">
        <v>65</v>
      </c>
      <c r="F6828" t="s">
        <v>2218</v>
      </c>
      <c r="G6828" t="s">
        <v>2219</v>
      </c>
      <c r="H6828" t="s">
        <v>32</v>
      </c>
      <c r="I6828" t="s">
        <v>4643</v>
      </c>
      <c r="J6828" s="1">
        <v>42684</v>
      </c>
      <c r="K6828" s="1">
        <v>42686</v>
      </c>
      <c r="L6828" t="s">
        <v>34</v>
      </c>
      <c r="M6828">
        <f>Table1[[#This Row],[Ship Date]]-Table1[[#This Row],[Order Date]]</f>
        <v>2</v>
      </c>
      <c r="N6828">
        <v>11</v>
      </c>
      <c r="O6828" t="s">
        <v>35</v>
      </c>
      <c r="P6828" s="3">
        <v>38.975999999999999</v>
      </c>
      <c r="Q6828" s="3">
        <v>25.369611469369271</v>
      </c>
      <c r="R6828" s="3">
        <f>(Table1[[#This Row],[Selling Price]]-Table1[[#This Row],[Cost Price]])</f>
        <v>13.606388530630728</v>
      </c>
      <c r="S6828" s="12">
        <f>(Table1[[#This Row],[Profit]]/Table1[[#This Row],[Selling Price]])</f>
        <v>0.34909658586388365</v>
      </c>
      <c r="T6828">
        <v>3</v>
      </c>
      <c r="U6828" s="2">
        <f>Table1[[#This Row],[Selling Price]]*Table1[[#This Row],[Quantity]]</f>
        <v>116.928</v>
      </c>
      <c r="V6828" s="4">
        <v>0.2</v>
      </c>
      <c r="W6828">
        <v>281</v>
      </c>
      <c r="X6828" t="s">
        <v>36</v>
      </c>
      <c r="Y6828" t="s">
        <v>52</v>
      </c>
      <c r="Z6828" s="2">
        <v>21.43769474716736</v>
      </c>
    </row>
    <row r="6829" spans="1:26" x14ac:dyDescent="0.35">
      <c r="A6829" t="s">
        <v>155</v>
      </c>
      <c r="B6829" t="s">
        <v>156</v>
      </c>
      <c r="C6829" t="s">
        <v>64</v>
      </c>
      <c r="D6829" t="s">
        <v>46</v>
      </c>
      <c r="E6829" t="s">
        <v>86</v>
      </c>
      <c r="F6829" t="s">
        <v>1055</v>
      </c>
      <c r="G6829" t="s">
        <v>1056</v>
      </c>
      <c r="H6829" t="s">
        <v>32</v>
      </c>
      <c r="I6829" t="s">
        <v>4780</v>
      </c>
      <c r="J6829" s="1">
        <v>42316</v>
      </c>
      <c r="K6829" s="1">
        <v>42321</v>
      </c>
      <c r="L6829" t="s">
        <v>60</v>
      </c>
      <c r="M6829">
        <f>Table1[[#This Row],[Ship Date]]-Table1[[#This Row],[Order Date]]</f>
        <v>5</v>
      </c>
      <c r="N6829">
        <v>11</v>
      </c>
      <c r="O6829" t="s">
        <v>35</v>
      </c>
      <c r="P6829" s="3">
        <v>52.271999999999998</v>
      </c>
      <c r="Q6829" s="3">
        <v>44.353916519264942</v>
      </c>
      <c r="R6829" s="3">
        <f>(Table1[[#This Row],[Selling Price]]-Table1[[#This Row],[Cost Price]])</f>
        <v>7.9180834807350564</v>
      </c>
      <c r="S6829" s="12">
        <f>(Table1[[#This Row],[Profit]]/Table1[[#This Row],[Selling Price]])</f>
        <v>0.15147848715823112</v>
      </c>
      <c r="T6829">
        <v>11</v>
      </c>
      <c r="U6829" s="2">
        <f>Table1[[#This Row],[Selling Price]]*Table1[[#This Row],[Quantity]]</f>
        <v>574.99199999999996</v>
      </c>
      <c r="V6829" s="4">
        <v>0.2</v>
      </c>
      <c r="W6829">
        <v>457</v>
      </c>
      <c r="X6829" t="s">
        <v>36</v>
      </c>
      <c r="Y6829" t="s">
        <v>52</v>
      </c>
      <c r="Z6829" s="2">
        <v>27.30333131322989</v>
      </c>
    </row>
    <row r="6830" spans="1:26" x14ac:dyDescent="0.35">
      <c r="A6830" t="s">
        <v>155</v>
      </c>
      <c r="B6830" t="s">
        <v>156</v>
      </c>
      <c r="C6830" t="s">
        <v>55</v>
      </c>
      <c r="D6830" t="s">
        <v>46</v>
      </c>
      <c r="E6830" t="s">
        <v>102</v>
      </c>
      <c r="F6830" t="s">
        <v>1591</v>
      </c>
      <c r="G6830" t="s">
        <v>1592</v>
      </c>
      <c r="H6830" t="s">
        <v>32</v>
      </c>
      <c r="I6830" t="s">
        <v>4790</v>
      </c>
      <c r="J6830" s="1">
        <v>42166</v>
      </c>
      <c r="K6830" s="1">
        <v>42171</v>
      </c>
      <c r="L6830" t="s">
        <v>60</v>
      </c>
      <c r="M6830">
        <f>Table1[[#This Row],[Ship Date]]-Table1[[#This Row],[Order Date]]</f>
        <v>5</v>
      </c>
      <c r="N6830">
        <v>6</v>
      </c>
      <c r="O6830" t="s">
        <v>51</v>
      </c>
      <c r="P6830" s="3">
        <v>32.4</v>
      </c>
      <c r="Q6830" s="3">
        <v>26.526690939782981</v>
      </c>
      <c r="R6830" s="3">
        <f>(Table1[[#This Row],[Selling Price]]-Table1[[#This Row],[Cost Price]])</f>
        <v>5.8733090602170179</v>
      </c>
      <c r="S6830" s="12">
        <f>(Table1[[#This Row],[Profit]]/Table1[[#This Row],[Selling Price]])</f>
        <v>0.18127497099435241</v>
      </c>
      <c r="T6830">
        <v>5</v>
      </c>
      <c r="U6830" s="2">
        <f>Table1[[#This Row],[Selling Price]]*Table1[[#This Row],[Quantity]]</f>
        <v>162</v>
      </c>
      <c r="V6830" s="4">
        <v>0</v>
      </c>
      <c r="W6830">
        <v>458</v>
      </c>
      <c r="X6830" t="s">
        <v>36</v>
      </c>
      <c r="Y6830" t="s">
        <v>52</v>
      </c>
      <c r="Z6830" s="2">
        <v>9.8538216516667845</v>
      </c>
    </row>
    <row r="6831" spans="1:26" x14ac:dyDescent="0.35">
      <c r="A6831" t="s">
        <v>155</v>
      </c>
      <c r="B6831" t="s">
        <v>156</v>
      </c>
      <c r="C6831" t="s">
        <v>27</v>
      </c>
      <c r="D6831" t="s">
        <v>46</v>
      </c>
      <c r="E6831" t="s">
        <v>178</v>
      </c>
      <c r="F6831" t="s">
        <v>4220</v>
      </c>
      <c r="G6831" t="s">
        <v>4221</v>
      </c>
      <c r="H6831" t="s">
        <v>32</v>
      </c>
      <c r="I6831" t="s">
        <v>4813</v>
      </c>
      <c r="J6831" s="1">
        <v>43027</v>
      </c>
      <c r="K6831" s="1">
        <v>43032</v>
      </c>
      <c r="L6831" t="s">
        <v>34</v>
      </c>
      <c r="M6831">
        <f>Table1[[#This Row],[Ship Date]]-Table1[[#This Row],[Order Date]]</f>
        <v>5</v>
      </c>
      <c r="N6831">
        <v>10</v>
      </c>
      <c r="O6831" t="s">
        <v>61</v>
      </c>
      <c r="P6831" s="3">
        <v>8.9600000000000009</v>
      </c>
      <c r="Q6831" s="3">
        <v>6.4957715276445827</v>
      </c>
      <c r="R6831" s="3">
        <f>(Table1[[#This Row],[Selling Price]]-Table1[[#This Row],[Cost Price]])</f>
        <v>2.4642284723554182</v>
      </c>
      <c r="S6831" s="12">
        <f>(Table1[[#This Row],[Profit]]/Table1[[#This Row],[Selling Price]])</f>
        <v>0.27502549914681002</v>
      </c>
      <c r="T6831">
        <v>2</v>
      </c>
      <c r="U6831" s="2">
        <f>Table1[[#This Row],[Selling Price]]*Table1[[#This Row],[Quantity]]</f>
        <v>17.920000000000002</v>
      </c>
      <c r="V6831" s="4">
        <v>0</v>
      </c>
      <c r="W6831">
        <v>486</v>
      </c>
      <c r="X6831" t="s">
        <v>36</v>
      </c>
      <c r="Y6831" t="s">
        <v>52</v>
      </c>
      <c r="Z6831" s="2">
        <v>8.9599999999999991</v>
      </c>
    </row>
    <row r="6832" spans="1:26" x14ac:dyDescent="0.35">
      <c r="A6832" t="s">
        <v>155</v>
      </c>
      <c r="B6832" t="s">
        <v>156</v>
      </c>
      <c r="C6832" t="s">
        <v>55</v>
      </c>
      <c r="D6832" t="s">
        <v>46</v>
      </c>
      <c r="E6832" t="s">
        <v>86</v>
      </c>
      <c r="F6832" t="s">
        <v>4459</v>
      </c>
      <c r="G6832" t="s">
        <v>4460</v>
      </c>
      <c r="H6832" t="s">
        <v>32</v>
      </c>
      <c r="I6832" t="s">
        <v>4910</v>
      </c>
      <c r="J6832" s="1">
        <v>43090</v>
      </c>
      <c r="K6832" s="1">
        <v>43095</v>
      </c>
      <c r="L6832" t="s">
        <v>34</v>
      </c>
      <c r="M6832">
        <f>Table1[[#This Row],[Ship Date]]-Table1[[#This Row],[Order Date]]</f>
        <v>5</v>
      </c>
      <c r="N6832">
        <v>12</v>
      </c>
      <c r="O6832" t="s">
        <v>35</v>
      </c>
      <c r="P6832" s="3">
        <v>23.88</v>
      </c>
      <c r="Q6832" s="3">
        <v>17.33649532670179</v>
      </c>
      <c r="R6832" s="3">
        <f>(Table1[[#This Row],[Selling Price]]-Table1[[#This Row],[Cost Price]])</f>
        <v>6.5435046732982087</v>
      </c>
      <c r="S6832" s="12">
        <f>(Table1[[#This Row],[Profit]]/Table1[[#This Row],[Selling Price]])</f>
        <v>0.27401610859707742</v>
      </c>
      <c r="T6832">
        <v>6</v>
      </c>
      <c r="U6832" s="2">
        <f>Table1[[#This Row],[Selling Price]]*Table1[[#This Row],[Quantity]]</f>
        <v>143.28</v>
      </c>
      <c r="V6832" s="4">
        <v>0</v>
      </c>
      <c r="W6832">
        <v>154</v>
      </c>
      <c r="X6832" t="s">
        <v>36</v>
      </c>
      <c r="Y6832" t="s">
        <v>52</v>
      </c>
      <c r="Z6832" s="2">
        <v>7.0840592748454467</v>
      </c>
    </row>
    <row r="6833" spans="1:26" x14ac:dyDescent="0.35">
      <c r="A6833" t="s">
        <v>155</v>
      </c>
      <c r="B6833" t="s">
        <v>156</v>
      </c>
      <c r="C6833" t="s">
        <v>27</v>
      </c>
      <c r="D6833" t="s">
        <v>46</v>
      </c>
      <c r="E6833" t="s">
        <v>47</v>
      </c>
      <c r="F6833" t="s">
        <v>1105</v>
      </c>
      <c r="G6833" t="s">
        <v>1106</v>
      </c>
      <c r="H6833" t="s">
        <v>32</v>
      </c>
      <c r="I6833" t="s">
        <v>5039</v>
      </c>
      <c r="J6833" s="1">
        <v>42968</v>
      </c>
      <c r="K6833" s="1">
        <v>42969</v>
      </c>
      <c r="L6833" t="s">
        <v>199</v>
      </c>
      <c r="M6833">
        <f>Table1[[#This Row],[Ship Date]]-Table1[[#This Row],[Order Date]]</f>
        <v>1</v>
      </c>
      <c r="N6833">
        <v>8</v>
      </c>
      <c r="O6833" t="s">
        <v>61</v>
      </c>
      <c r="P6833" s="3">
        <v>51.75</v>
      </c>
      <c r="Q6833" s="3">
        <v>35.252307183036493</v>
      </c>
      <c r="R6833" s="3">
        <f>(Table1[[#This Row],[Selling Price]]-Table1[[#This Row],[Cost Price]])</f>
        <v>16.497692816963507</v>
      </c>
      <c r="S6833" s="12">
        <f>(Table1[[#This Row],[Profit]]/Table1[[#This Row],[Selling Price]])</f>
        <v>0.31879599646306295</v>
      </c>
      <c r="T6833">
        <v>5</v>
      </c>
      <c r="U6833" s="2">
        <f>Table1[[#This Row],[Selling Price]]*Table1[[#This Row],[Quantity]]</f>
        <v>258.75</v>
      </c>
      <c r="V6833" s="4">
        <v>0</v>
      </c>
      <c r="W6833">
        <v>213</v>
      </c>
      <c r="X6833" t="s">
        <v>36</v>
      </c>
      <c r="Y6833" t="s">
        <v>52</v>
      </c>
      <c r="Z6833" s="2">
        <v>26.788406607550009</v>
      </c>
    </row>
    <row r="6834" spans="1:26" x14ac:dyDescent="0.35">
      <c r="A6834" t="s">
        <v>155</v>
      </c>
      <c r="B6834" t="s">
        <v>156</v>
      </c>
      <c r="C6834" t="s">
        <v>55</v>
      </c>
      <c r="D6834" t="s">
        <v>46</v>
      </c>
      <c r="E6834" t="s">
        <v>65</v>
      </c>
      <c r="F6834" t="s">
        <v>892</v>
      </c>
      <c r="G6834" t="s">
        <v>893</v>
      </c>
      <c r="H6834" t="s">
        <v>32</v>
      </c>
      <c r="I6834" t="s">
        <v>5084</v>
      </c>
      <c r="J6834" s="1">
        <v>43015</v>
      </c>
      <c r="K6834" s="1">
        <v>43019</v>
      </c>
      <c r="L6834" t="s">
        <v>60</v>
      </c>
      <c r="M6834">
        <f>Table1[[#This Row],[Ship Date]]-Table1[[#This Row],[Order Date]]</f>
        <v>4</v>
      </c>
      <c r="N6834">
        <v>10</v>
      </c>
      <c r="O6834" t="s">
        <v>61</v>
      </c>
      <c r="P6834" s="3">
        <v>580.67200000000003</v>
      </c>
      <c r="Q6834" s="3">
        <v>413.25531572702693</v>
      </c>
      <c r="R6834" s="3">
        <f>(Table1[[#This Row],[Selling Price]]-Table1[[#This Row],[Cost Price]])</f>
        <v>167.4166842729731</v>
      </c>
      <c r="S6834" s="12">
        <f>(Table1[[#This Row],[Profit]]/Table1[[#This Row],[Selling Price]])</f>
        <v>0.28831540744684281</v>
      </c>
      <c r="T6834">
        <v>4</v>
      </c>
      <c r="U6834" s="2">
        <f>Table1[[#This Row],[Selling Price]]*Table1[[#This Row],[Quantity]]</f>
        <v>2322.6880000000001</v>
      </c>
      <c r="V6834" s="4">
        <v>0.2</v>
      </c>
      <c r="W6834">
        <v>112</v>
      </c>
      <c r="X6834" t="s">
        <v>36</v>
      </c>
      <c r="Y6834" t="s">
        <v>36</v>
      </c>
      <c r="Z6834" s="2">
        <v>379.41277745340773</v>
      </c>
    </row>
    <row r="6835" spans="1:26" x14ac:dyDescent="0.35">
      <c r="A6835" t="s">
        <v>155</v>
      </c>
      <c r="B6835" t="s">
        <v>156</v>
      </c>
      <c r="C6835" t="s">
        <v>27</v>
      </c>
      <c r="D6835" t="s">
        <v>46</v>
      </c>
      <c r="E6835" t="s">
        <v>270</v>
      </c>
      <c r="F6835" t="s">
        <v>535</v>
      </c>
      <c r="G6835" t="s">
        <v>536</v>
      </c>
      <c r="H6835" t="s">
        <v>32</v>
      </c>
      <c r="I6835" t="s">
        <v>5121</v>
      </c>
      <c r="J6835" s="1">
        <v>41890</v>
      </c>
      <c r="K6835" s="1">
        <v>41896</v>
      </c>
      <c r="L6835" t="s">
        <v>60</v>
      </c>
      <c r="M6835">
        <f>Table1[[#This Row],[Ship Date]]-Table1[[#This Row],[Order Date]]</f>
        <v>6</v>
      </c>
      <c r="N6835">
        <v>9</v>
      </c>
      <c r="O6835" t="s">
        <v>61</v>
      </c>
      <c r="P6835" s="3">
        <v>4.0199999999999996</v>
      </c>
      <c r="Q6835" s="3">
        <v>3.4058779254761991</v>
      </c>
      <c r="R6835" s="3">
        <f>(Table1[[#This Row],[Selling Price]]-Table1[[#This Row],[Cost Price]])</f>
        <v>0.61412207452380052</v>
      </c>
      <c r="S6835" s="12">
        <f>(Table1[[#This Row],[Profit]]/Table1[[#This Row],[Selling Price]])</f>
        <v>0.15276668520492551</v>
      </c>
      <c r="T6835">
        <v>2</v>
      </c>
      <c r="U6835" s="2">
        <f>Table1[[#This Row],[Selling Price]]*Table1[[#This Row],[Quantity]]</f>
        <v>8.0399999999999991</v>
      </c>
      <c r="V6835" s="4">
        <v>0</v>
      </c>
      <c r="W6835">
        <v>329</v>
      </c>
      <c r="X6835" t="s">
        <v>68</v>
      </c>
      <c r="Y6835" t="s">
        <v>52</v>
      </c>
      <c r="Z6835" s="2">
        <v>3.4161553577920651</v>
      </c>
    </row>
    <row r="6836" spans="1:26" x14ac:dyDescent="0.35">
      <c r="A6836" t="s">
        <v>155</v>
      </c>
      <c r="B6836" t="s">
        <v>156</v>
      </c>
      <c r="C6836" t="s">
        <v>64</v>
      </c>
      <c r="D6836" t="s">
        <v>46</v>
      </c>
      <c r="E6836" t="s">
        <v>86</v>
      </c>
      <c r="F6836" t="s">
        <v>1088</v>
      </c>
      <c r="G6836" t="s">
        <v>1089</v>
      </c>
      <c r="H6836" t="s">
        <v>32</v>
      </c>
      <c r="I6836" t="s">
        <v>5159</v>
      </c>
      <c r="J6836" s="1">
        <v>42590</v>
      </c>
      <c r="K6836" s="1">
        <v>42597</v>
      </c>
      <c r="L6836" t="s">
        <v>60</v>
      </c>
      <c r="M6836">
        <f>Table1[[#This Row],[Ship Date]]-Table1[[#This Row],[Order Date]]</f>
        <v>7</v>
      </c>
      <c r="N6836">
        <v>8</v>
      </c>
      <c r="O6836" t="s">
        <v>61</v>
      </c>
      <c r="P6836" s="3">
        <v>15.24</v>
      </c>
      <c r="Q6836" s="3">
        <v>12.664752756757499</v>
      </c>
      <c r="R6836" s="3">
        <f>(Table1[[#This Row],[Selling Price]]-Table1[[#This Row],[Cost Price]])</f>
        <v>2.5752472432425009</v>
      </c>
      <c r="S6836" s="12">
        <f>(Table1[[#This Row],[Profit]]/Table1[[#This Row],[Selling Price]])</f>
        <v>0.16897947790305123</v>
      </c>
      <c r="T6836">
        <v>5</v>
      </c>
      <c r="U6836" s="2">
        <f>Table1[[#This Row],[Selling Price]]*Table1[[#This Row],[Quantity]]</f>
        <v>76.2</v>
      </c>
      <c r="V6836" s="4">
        <v>0.2</v>
      </c>
      <c r="W6836">
        <v>374</v>
      </c>
      <c r="X6836" t="s">
        <v>68</v>
      </c>
      <c r="Y6836" t="s">
        <v>52</v>
      </c>
      <c r="Z6836" s="2">
        <v>4.7673960547511829</v>
      </c>
    </row>
    <row r="6837" spans="1:26" x14ac:dyDescent="0.35">
      <c r="A6837" t="s">
        <v>155</v>
      </c>
      <c r="B6837" t="s">
        <v>156</v>
      </c>
      <c r="C6837" t="s">
        <v>64</v>
      </c>
      <c r="D6837" t="s">
        <v>46</v>
      </c>
      <c r="E6837" t="s">
        <v>86</v>
      </c>
      <c r="F6837" t="s">
        <v>117</v>
      </c>
      <c r="G6837" t="s">
        <v>118</v>
      </c>
      <c r="H6837" t="s">
        <v>32</v>
      </c>
      <c r="I6837" t="s">
        <v>5163</v>
      </c>
      <c r="J6837" s="1">
        <v>41810</v>
      </c>
      <c r="K6837" s="1">
        <v>41814</v>
      </c>
      <c r="L6837" t="s">
        <v>60</v>
      </c>
      <c r="M6837">
        <f>Table1[[#This Row],[Ship Date]]-Table1[[#This Row],[Order Date]]</f>
        <v>4</v>
      </c>
      <c r="N6837">
        <v>6</v>
      </c>
      <c r="O6837" t="s">
        <v>51</v>
      </c>
      <c r="P6837" s="3">
        <v>3.3919999999999999</v>
      </c>
      <c r="Q6837" s="3">
        <v>2.74406154930029</v>
      </c>
      <c r="R6837" s="3">
        <f>(Table1[[#This Row],[Selling Price]]-Table1[[#This Row],[Cost Price]])</f>
        <v>0.6479384506997099</v>
      </c>
      <c r="S6837" s="12">
        <f>(Table1[[#This Row],[Profit]]/Table1[[#This Row],[Selling Price]])</f>
        <v>0.19101959041854655</v>
      </c>
      <c r="T6837">
        <v>4</v>
      </c>
      <c r="U6837" s="2">
        <f>Table1[[#This Row],[Selling Price]]*Table1[[#This Row],[Quantity]]</f>
        <v>13.568</v>
      </c>
      <c r="V6837" s="4">
        <v>0.8</v>
      </c>
      <c r="W6837">
        <v>195</v>
      </c>
      <c r="X6837" t="s">
        <v>36</v>
      </c>
      <c r="Y6837" t="s">
        <v>52</v>
      </c>
      <c r="Z6837" s="2">
        <v>13.265073711496241</v>
      </c>
    </row>
    <row r="6838" spans="1:26" x14ac:dyDescent="0.35">
      <c r="A6838" t="s">
        <v>155</v>
      </c>
      <c r="B6838" t="s">
        <v>156</v>
      </c>
      <c r="C6838" t="s">
        <v>27</v>
      </c>
      <c r="D6838" t="s">
        <v>46</v>
      </c>
      <c r="E6838" t="s">
        <v>539</v>
      </c>
      <c r="F6838" t="s">
        <v>1498</v>
      </c>
      <c r="G6838" t="s">
        <v>1499</v>
      </c>
      <c r="H6838" t="s">
        <v>32</v>
      </c>
      <c r="I6838" t="s">
        <v>5227</v>
      </c>
      <c r="J6838" s="1">
        <v>43088</v>
      </c>
      <c r="K6838" s="1">
        <v>43090</v>
      </c>
      <c r="L6838" t="s">
        <v>199</v>
      </c>
      <c r="M6838">
        <f>Table1[[#This Row],[Ship Date]]-Table1[[#This Row],[Order Date]]</f>
        <v>2</v>
      </c>
      <c r="N6838">
        <v>12</v>
      </c>
      <c r="O6838" t="s">
        <v>35</v>
      </c>
      <c r="P6838" s="3">
        <v>1665.62</v>
      </c>
      <c r="Q6838" s="3">
        <v>1135.7792491408261</v>
      </c>
      <c r="R6838" s="3">
        <f>(Table1[[#This Row],[Selling Price]]-Table1[[#This Row],[Cost Price]])</f>
        <v>529.8407508591738</v>
      </c>
      <c r="S6838" s="12">
        <f>(Table1[[#This Row],[Profit]]/Table1[[#This Row],[Selling Price]])</f>
        <v>0.3181042199656427</v>
      </c>
      <c r="T6838">
        <v>2</v>
      </c>
      <c r="U6838" s="2">
        <f>Table1[[#This Row],[Selling Price]]*Table1[[#This Row],[Quantity]]</f>
        <v>3331.24</v>
      </c>
      <c r="V6838" s="4">
        <v>0</v>
      </c>
      <c r="W6838">
        <v>412</v>
      </c>
      <c r="X6838" t="s">
        <v>36</v>
      </c>
      <c r="Y6838" t="s">
        <v>36</v>
      </c>
      <c r="Z6838" s="2">
        <v>1742.676897646224</v>
      </c>
    </row>
    <row r="6839" spans="1:26" x14ac:dyDescent="0.35">
      <c r="A6839" t="s">
        <v>155</v>
      </c>
      <c r="B6839" t="s">
        <v>156</v>
      </c>
      <c r="C6839" t="s">
        <v>55</v>
      </c>
      <c r="D6839" t="s">
        <v>46</v>
      </c>
      <c r="E6839" t="s">
        <v>86</v>
      </c>
      <c r="F6839" t="s">
        <v>87</v>
      </c>
      <c r="G6839" t="s">
        <v>88</v>
      </c>
      <c r="H6839" t="s">
        <v>32</v>
      </c>
      <c r="I6839" t="s">
        <v>5331</v>
      </c>
      <c r="J6839" s="1">
        <v>42724</v>
      </c>
      <c r="K6839" s="1">
        <v>42728</v>
      </c>
      <c r="L6839" t="s">
        <v>60</v>
      </c>
      <c r="M6839">
        <f>Table1[[#This Row],[Ship Date]]-Table1[[#This Row],[Order Date]]</f>
        <v>4</v>
      </c>
      <c r="N6839">
        <v>12</v>
      </c>
      <c r="O6839" t="s">
        <v>35</v>
      </c>
      <c r="P6839" s="3">
        <v>15.42</v>
      </c>
      <c r="Q6839" s="3">
        <v>10.672780858296839</v>
      </c>
      <c r="R6839" s="3">
        <f>(Table1[[#This Row],[Selling Price]]-Table1[[#This Row],[Cost Price]])</f>
        <v>4.7472191417031606</v>
      </c>
      <c r="S6839" s="12">
        <f>(Table1[[#This Row],[Profit]]/Table1[[#This Row],[Selling Price]])</f>
        <v>0.30786116353457593</v>
      </c>
      <c r="T6839">
        <v>2</v>
      </c>
      <c r="U6839" s="2">
        <f>Table1[[#This Row],[Selling Price]]*Table1[[#This Row],[Quantity]]</f>
        <v>30.84</v>
      </c>
      <c r="V6839" s="4">
        <v>0</v>
      </c>
      <c r="W6839">
        <v>492</v>
      </c>
      <c r="X6839" t="s">
        <v>36</v>
      </c>
      <c r="Y6839" t="s">
        <v>52</v>
      </c>
      <c r="Z6839" s="2">
        <v>14.078581040005419</v>
      </c>
    </row>
    <row r="6840" spans="1:26" x14ac:dyDescent="0.35">
      <c r="A6840" t="s">
        <v>155</v>
      </c>
      <c r="B6840" t="s">
        <v>156</v>
      </c>
      <c r="C6840" t="s">
        <v>39</v>
      </c>
      <c r="D6840" t="s">
        <v>46</v>
      </c>
      <c r="E6840" t="s">
        <v>102</v>
      </c>
      <c r="F6840" t="s">
        <v>522</v>
      </c>
      <c r="G6840" t="s">
        <v>523</v>
      </c>
      <c r="H6840" t="s">
        <v>32</v>
      </c>
      <c r="I6840" t="s">
        <v>5391</v>
      </c>
      <c r="J6840" s="1">
        <v>42657</v>
      </c>
      <c r="K6840" s="1">
        <v>42663</v>
      </c>
      <c r="L6840" t="s">
        <v>60</v>
      </c>
      <c r="M6840">
        <f>Table1[[#This Row],[Ship Date]]-Table1[[#This Row],[Order Date]]</f>
        <v>6</v>
      </c>
      <c r="N6840">
        <v>10</v>
      </c>
      <c r="O6840" t="s">
        <v>61</v>
      </c>
      <c r="P6840" s="3">
        <v>39.152000000000001</v>
      </c>
      <c r="Q6840" s="3">
        <v>29.89242535313992</v>
      </c>
      <c r="R6840" s="3">
        <f>(Table1[[#This Row],[Selling Price]]-Table1[[#This Row],[Cost Price]])</f>
        <v>9.2595746468600808</v>
      </c>
      <c r="S6840" s="12">
        <f>(Table1[[#This Row],[Profit]]/Table1[[#This Row],[Selling Price]])</f>
        <v>0.23650323474816307</v>
      </c>
      <c r="T6840">
        <v>1</v>
      </c>
      <c r="U6840" s="2">
        <f>Table1[[#This Row],[Selling Price]]*Table1[[#This Row],[Quantity]]</f>
        <v>39.152000000000001</v>
      </c>
      <c r="V6840" s="4">
        <v>0.2</v>
      </c>
      <c r="W6840">
        <v>207</v>
      </c>
      <c r="X6840" t="s">
        <v>68</v>
      </c>
      <c r="Y6840" t="s">
        <v>68</v>
      </c>
      <c r="Z6840" s="2">
        <v>71.445003497426285</v>
      </c>
    </row>
    <row r="6841" spans="1:26" x14ac:dyDescent="0.35">
      <c r="A6841" t="s">
        <v>155</v>
      </c>
      <c r="B6841" t="s">
        <v>156</v>
      </c>
      <c r="C6841" t="s">
        <v>27</v>
      </c>
      <c r="D6841" t="s">
        <v>46</v>
      </c>
      <c r="E6841" t="s">
        <v>65</v>
      </c>
      <c r="F6841" t="s">
        <v>4925</v>
      </c>
      <c r="G6841" t="s">
        <v>4926</v>
      </c>
      <c r="H6841" t="s">
        <v>32</v>
      </c>
      <c r="I6841" t="s">
        <v>5429</v>
      </c>
      <c r="J6841" s="1">
        <v>42892</v>
      </c>
      <c r="K6841" s="1">
        <v>42896</v>
      </c>
      <c r="L6841" t="s">
        <v>60</v>
      </c>
      <c r="M6841">
        <f>Table1[[#This Row],[Ship Date]]-Table1[[#This Row],[Order Date]]</f>
        <v>4</v>
      </c>
      <c r="N6841">
        <v>6</v>
      </c>
      <c r="O6841" t="s">
        <v>51</v>
      </c>
      <c r="P6841" s="3">
        <v>26.4</v>
      </c>
      <c r="Q6841" s="3">
        <v>20.20305282523578</v>
      </c>
      <c r="R6841" s="3">
        <f>(Table1[[#This Row],[Selling Price]]-Table1[[#This Row],[Cost Price]])</f>
        <v>6.1969471747642189</v>
      </c>
      <c r="S6841" s="12">
        <f>(Table1[[#This Row],[Profit]]/Table1[[#This Row],[Selling Price]])</f>
        <v>0.23473284752894769</v>
      </c>
      <c r="T6841">
        <v>5</v>
      </c>
      <c r="U6841" s="2">
        <f>Table1[[#This Row],[Selling Price]]*Table1[[#This Row],[Quantity]]</f>
        <v>132</v>
      </c>
      <c r="V6841" s="4">
        <v>0</v>
      </c>
      <c r="W6841">
        <v>359</v>
      </c>
      <c r="X6841" t="s">
        <v>36</v>
      </c>
      <c r="Y6841" t="s">
        <v>52</v>
      </c>
      <c r="Z6841" s="2">
        <v>6.3095447696327511</v>
      </c>
    </row>
    <row r="6842" spans="1:26" x14ac:dyDescent="0.35">
      <c r="A6842" t="s">
        <v>155</v>
      </c>
      <c r="B6842" t="s">
        <v>156</v>
      </c>
      <c r="C6842" t="s">
        <v>55</v>
      </c>
      <c r="D6842" t="s">
        <v>46</v>
      </c>
      <c r="E6842" t="s">
        <v>86</v>
      </c>
      <c r="F6842" t="s">
        <v>2452</v>
      </c>
      <c r="G6842" t="s">
        <v>2453</v>
      </c>
      <c r="H6842" t="s">
        <v>32</v>
      </c>
      <c r="I6842" t="s">
        <v>5449</v>
      </c>
      <c r="J6842" s="1">
        <v>42618</v>
      </c>
      <c r="K6842" s="1">
        <v>42620</v>
      </c>
      <c r="L6842" t="s">
        <v>34</v>
      </c>
      <c r="M6842">
        <f>Table1[[#This Row],[Ship Date]]-Table1[[#This Row],[Order Date]]</f>
        <v>2</v>
      </c>
      <c r="N6842">
        <v>9</v>
      </c>
      <c r="O6842" t="s">
        <v>61</v>
      </c>
      <c r="P6842" s="3">
        <v>86.058000000000007</v>
      </c>
      <c r="Q6842" s="3">
        <v>61.431417075131769</v>
      </c>
      <c r="R6842" s="3">
        <f>(Table1[[#This Row],[Selling Price]]-Table1[[#This Row],[Cost Price]])</f>
        <v>24.626582924868238</v>
      </c>
      <c r="S6842" s="12">
        <f>(Table1[[#This Row],[Profit]]/Table1[[#This Row],[Selling Price]])</f>
        <v>0.28616262200920584</v>
      </c>
      <c r="T6842">
        <v>7</v>
      </c>
      <c r="U6842" s="2">
        <f>Table1[[#This Row],[Selling Price]]*Table1[[#This Row],[Quantity]]</f>
        <v>602.40600000000006</v>
      </c>
      <c r="V6842" s="4">
        <v>0.7</v>
      </c>
      <c r="W6842">
        <v>252</v>
      </c>
      <c r="X6842" t="s">
        <v>36</v>
      </c>
      <c r="Y6842" t="s">
        <v>68</v>
      </c>
      <c r="Z6842" s="2">
        <v>87.738013824733287</v>
      </c>
    </row>
    <row r="6843" spans="1:26" x14ac:dyDescent="0.35">
      <c r="A6843" t="s">
        <v>155</v>
      </c>
      <c r="B6843" t="s">
        <v>156</v>
      </c>
      <c r="C6843" t="s">
        <v>27</v>
      </c>
      <c r="D6843" t="s">
        <v>46</v>
      </c>
      <c r="E6843" t="s">
        <v>65</v>
      </c>
      <c r="F6843" t="s">
        <v>3755</v>
      </c>
      <c r="G6843" t="s">
        <v>3756</v>
      </c>
      <c r="H6843" t="s">
        <v>32</v>
      </c>
      <c r="I6843" t="s">
        <v>5488</v>
      </c>
      <c r="J6843" s="1">
        <v>41899</v>
      </c>
      <c r="K6843" s="1">
        <v>41903</v>
      </c>
      <c r="L6843" t="s">
        <v>60</v>
      </c>
      <c r="M6843">
        <f>Table1[[#This Row],[Ship Date]]-Table1[[#This Row],[Order Date]]</f>
        <v>4</v>
      </c>
      <c r="N6843">
        <v>9</v>
      </c>
      <c r="O6843" t="s">
        <v>61</v>
      </c>
      <c r="P6843" s="3">
        <v>57.93</v>
      </c>
      <c r="Q6843" s="3">
        <v>48.713564783458501</v>
      </c>
      <c r="R6843" s="3">
        <f>(Table1[[#This Row],[Selling Price]]-Table1[[#This Row],[Cost Price]])</f>
        <v>9.2164352165414982</v>
      </c>
      <c r="S6843" s="12">
        <f>(Table1[[#This Row],[Profit]]/Table1[[#This Row],[Selling Price]])</f>
        <v>0.15909606795341788</v>
      </c>
      <c r="T6843">
        <v>3</v>
      </c>
      <c r="U6843" s="2">
        <f>Table1[[#This Row],[Selling Price]]*Table1[[#This Row],[Quantity]]</f>
        <v>173.79</v>
      </c>
      <c r="V6843" s="4">
        <v>0</v>
      </c>
      <c r="W6843">
        <v>446</v>
      </c>
      <c r="X6843" t="s">
        <v>36</v>
      </c>
      <c r="Y6843" t="s">
        <v>68</v>
      </c>
      <c r="Z6843" s="2">
        <v>81.460260861471866</v>
      </c>
    </row>
    <row r="6844" spans="1:26" x14ac:dyDescent="0.35">
      <c r="A6844" t="s">
        <v>155</v>
      </c>
      <c r="B6844" t="s">
        <v>156</v>
      </c>
      <c r="C6844" t="s">
        <v>45</v>
      </c>
      <c r="D6844" t="s">
        <v>46</v>
      </c>
      <c r="E6844" t="s">
        <v>65</v>
      </c>
      <c r="F6844" t="s">
        <v>1808</v>
      </c>
      <c r="G6844" t="s">
        <v>1809</v>
      </c>
      <c r="H6844" t="s">
        <v>32</v>
      </c>
      <c r="I6844" t="s">
        <v>5561</v>
      </c>
      <c r="J6844" s="1">
        <v>43060</v>
      </c>
      <c r="K6844" s="1">
        <v>43063</v>
      </c>
      <c r="L6844" t="s">
        <v>199</v>
      </c>
      <c r="M6844">
        <f>Table1[[#This Row],[Ship Date]]-Table1[[#This Row],[Order Date]]</f>
        <v>3</v>
      </c>
      <c r="N6844">
        <v>11</v>
      </c>
      <c r="O6844" t="s">
        <v>35</v>
      </c>
      <c r="P6844" s="3">
        <v>39.295999999999999</v>
      </c>
      <c r="Q6844" s="3">
        <v>31.765945044926099</v>
      </c>
      <c r="R6844" s="3">
        <f>(Table1[[#This Row],[Selling Price]]-Table1[[#This Row],[Cost Price]])</f>
        <v>7.5300549550739007</v>
      </c>
      <c r="S6844" s="12">
        <f>(Table1[[#This Row],[Profit]]/Table1[[#This Row],[Selling Price]])</f>
        <v>0.19162395549353373</v>
      </c>
      <c r="T6844">
        <v>4</v>
      </c>
      <c r="U6844" s="2">
        <f>Table1[[#This Row],[Selling Price]]*Table1[[#This Row],[Quantity]]</f>
        <v>157.184</v>
      </c>
      <c r="V6844" s="4">
        <v>0.2</v>
      </c>
      <c r="W6844">
        <v>382</v>
      </c>
      <c r="X6844" t="s">
        <v>36</v>
      </c>
      <c r="Y6844" t="s">
        <v>52</v>
      </c>
      <c r="Z6844" s="2">
        <v>23.811803459629001</v>
      </c>
    </row>
    <row r="6845" spans="1:26" x14ac:dyDescent="0.35">
      <c r="A6845" t="s">
        <v>155</v>
      </c>
      <c r="B6845" t="s">
        <v>156</v>
      </c>
      <c r="C6845" t="s">
        <v>27</v>
      </c>
      <c r="D6845" t="s">
        <v>46</v>
      </c>
      <c r="E6845" t="s">
        <v>86</v>
      </c>
      <c r="F6845" t="s">
        <v>2410</v>
      </c>
      <c r="G6845" t="s">
        <v>2411</v>
      </c>
      <c r="H6845" t="s">
        <v>32</v>
      </c>
      <c r="I6845" t="s">
        <v>5577</v>
      </c>
      <c r="J6845" s="1">
        <v>42096</v>
      </c>
      <c r="K6845" s="1">
        <v>42101</v>
      </c>
      <c r="L6845" t="s">
        <v>60</v>
      </c>
      <c r="M6845">
        <f>Table1[[#This Row],[Ship Date]]-Table1[[#This Row],[Order Date]]</f>
        <v>5</v>
      </c>
      <c r="N6845">
        <v>4</v>
      </c>
      <c r="O6845" t="s">
        <v>106</v>
      </c>
      <c r="P6845" s="3">
        <v>9.1560000000000006</v>
      </c>
      <c r="Q6845" s="3">
        <v>6.176894674142658</v>
      </c>
      <c r="R6845" s="3">
        <f>(Table1[[#This Row],[Selling Price]]-Table1[[#This Row],[Cost Price]])</f>
        <v>2.9791053258573426</v>
      </c>
      <c r="S6845" s="12">
        <f>(Table1[[#This Row],[Profit]]/Table1[[#This Row],[Selling Price]])</f>
        <v>0.32537192287651184</v>
      </c>
      <c r="T6845">
        <v>3</v>
      </c>
      <c r="U6845" s="2">
        <f>Table1[[#This Row],[Selling Price]]*Table1[[#This Row],[Quantity]]</f>
        <v>27.468000000000004</v>
      </c>
      <c r="V6845" s="4">
        <v>0.8</v>
      </c>
      <c r="W6845">
        <v>353</v>
      </c>
      <c r="X6845" t="s">
        <v>36</v>
      </c>
      <c r="Y6845" t="s">
        <v>52</v>
      </c>
      <c r="Z6845" s="2">
        <v>22.690286331780431</v>
      </c>
    </row>
    <row r="6846" spans="1:26" x14ac:dyDescent="0.35">
      <c r="A6846" t="s">
        <v>155</v>
      </c>
      <c r="B6846" t="s">
        <v>156</v>
      </c>
      <c r="C6846" t="s">
        <v>39</v>
      </c>
      <c r="D6846" t="s">
        <v>46</v>
      </c>
      <c r="E6846" t="s">
        <v>47</v>
      </c>
      <c r="F6846" t="s">
        <v>1565</v>
      </c>
      <c r="G6846" t="s">
        <v>1566</v>
      </c>
      <c r="H6846" t="s">
        <v>32</v>
      </c>
      <c r="I6846" t="s">
        <v>5607</v>
      </c>
      <c r="J6846" s="1">
        <v>42461</v>
      </c>
      <c r="K6846" s="1">
        <v>42465</v>
      </c>
      <c r="L6846" t="s">
        <v>60</v>
      </c>
      <c r="M6846">
        <f>Table1[[#This Row],[Ship Date]]-Table1[[#This Row],[Order Date]]</f>
        <v>4</v>
      </c>
      <c r="N6846">
        <v>4</v>
      </c>
      <c r="O6846" t="s">
        <v>106</v>
      </c>
      <c r="P6846" s="3">
        <v>20.7</v>
      </c>
      <c r="Q6846" s="3">
        <v>15.87349890578438</v>
      </c>
      <c r="R6846" s="3">
        <f>(Table1[[#This Row],[Selling Price]]-Table1[[#This Row],[Cost Price]])</f>
        <v>4.8265010942156188</v>
      </c>
      <c r="S6846" s="12">
        <f>(Table1[[#This Row],[Profit]]/Table1[[#This Row],[Selling Price]])</f>
        <v>0.2331643040683874</v>
      </c>
      <c r="T6846">
        <v>2</v>
      </c>
      <c r="U6846" s="2">
        <f>Table1[[#This Row],[Selling Price]]*Table1[[#This Row],[Quantity]]</f>
        <v>41.4</v>
      </c>
      <c r="V6846" s="4">
        <v>0</v>
      </c>
      <c r="W6846">
        <v>401</v>
      </c>
      <c r="X6846" t="s">
        <v>36</v>
      </c>
      <c r="Y6846" t="s">
        <v>52</v>
      </c>
      <c r="Z6846" s="2">
        <v>23.60163129955216</v>
      </c>
    </row>
    <row r="6847" spans="1:26" x14ac:dyDescent="0.35">
      <c r="A6847" t="s">
        <v>155</v>
      </c>
      <c r="B6847" t="s">
        <v>156</v>
      </c>
      <c r="C6847" t="s">
        <v>39</v>
      </c>
      <c r="D6847" t="s">
        <v>46</v>
      </c>
      <c r="E6847" t="s">
        <v>91</v>
      </c>
      <c r="F6847" t="s">
        <v>5613</v>
      </c>
      <c r="G6847" t="s">
        <v>5614</v>
      </c>
      <c r="H6847" t="s">
        <v>32</v>
      </c>
      <c r="I6847" t="s">
        <v>5615</v>
      </c>
      <c r="J6847" s="1">
        <v>42905</v>
      </c>
      <c r="K6847" s="1">
        <v>42909</v>
      </c>
      <c r="L6847" t="s">
        <v>60</v>
      </c>
      <c r="M6847">
        <f>Table1[[#This Row],[Ship Date]]-Table1[[#This Row],[Order Date]]</f>
        <v>4</v>
      </c>
      <c r="N6847">
        <v>6</v>
      </c>
      <c r="O6847" t="s">
        <v>51</v>
      </c>
      <c r="P6847" s="3">
        <v>2.2639999999999998</v>
      </c>
      <c r="Q6847" s="3">
        <v>1.8538360489237631</v>
      </c>
      <c r="R6847" s="3">
        <f>(Table1[[#This Row],[Selling Price]]-Table1[[#This Row],[Cost Price]])</f>
        <v>0.41016395107623671</v>
      </c>
      <c r="S6847" s="12">
        <f>(Table1[[#This Row],[Profit]]/Table1[[#This Row],[Selling Price]])</f>
        <v>0.18116782291353214</v>
      </c>
      <c r="T6847">
        <v>1</v>
      </c>
      <c r="U6847" s="2">
        <f>Table1[[#This Row],[Selling Price]]*Table1[[#This Row],[Quantity]]</f>
        <v>2.2639999999999998</v>
      </c>
      <c r="V6847" s="4">
        <v>0.8</v>
      </c>
      <c r="W6847">
        <v>217</v>
      </c>
      <c r="X6847" t="s">
        <v>36</v>
      </c>
      <c r="Y6847" t="s">
        <v>52</v>
      </c>
      <c r="Z6847" s="2">
        <v>30.416905299520529</v>
      </c>
    </row>
    <row r="6848" spans="1:26" x14ac:dyDescent="0.35">
      <c r="A6848" t="s">
        <v>155</v>
      </c>
      <c r="B6848" t="s">
        <v>156</v>
      </c>
      <c r="C6848" t="s">
        <v>39</v>
      </c>
      <c r="D6848" t="s">
        <v>46</v>
      </c>
      <c r="E6848" t="s">
        <v>102</v>
      </c>
      <c r="F6848" t="s">
        <v>3923</v>
      </c>
      <c r="G6848" t="s">
        <v>3924</v>
      </c>
      <c r="H6848" t="s">
        <v>32</v>
      </c>
      <c r="I6848" t="s">
        <v>5615</v>
      </c>
      <c r="J6848" s="1">
        <v>42905</v>
      </c>
      <c r="K6848" s="1">
        <v>42909</v>
      </c>
      <c r="L6848" t="s">
        <v>60</v>
      </c>
      <c r="M6848">
        <f>Table1[[#This Row],[Ship Date]]-Table1[[#This Row],[Order Date]]</f>
        <v>4</v>
      </c>
      <c r="N6848">
        <v>6</v>
      </c>
      <c r="O6848" t="s">
        <v>51</v>
      </c>
      <c r="P6848" s="3">
        <v>146.17599999999999</v>
      </c>
      <c r="Q6848" s="3">
        <v>99.895668740139072</v>
      </c>
      <c r="R6848" s="3">
        <f>(Table1[[#This Row],[Selling Price]]-Table1[[#This Row],[Cost Price]])</f>
        <v>46.280331259860915</v>
      </c>
      <c r="S6848" s="12">
        <f>(Table1[[#This Row],[Profit]]/Table1[[#This Row],[Selling Price]])</f>
        <v>0.31660690715206957</v>
      </c>
      <c r="T6848">
        <v>8</v>
      </c>
      <c r="U6848" s="2">
        <f>Table1[[#This Row],[Selling Price]]*Table1[[#This Row],[Quantity]]</f>
        <v>1169.4079999999999</v>
      </c>
      <c r="V6848" s="4">
        <v>0.2</v>
      </c>
      <c r="W6848">
        <v>436</v>
      </c>
      <c r="X6848" t="s">
        <v>36</v>
      </c>
      <c r="Y6848" t="s">
        <v>68</v>
      </c>
      <c r="Z6848" s="2">
        <v>58.021392652480621</v>
      </c>
    </row>
    <row r="6849" spans="1:26" x14ac:dyDescent="0.35">
      <c r="A6849" t="s">
        <v>155</v>
      </c>
      <c r="B6849" t="s">
        <v>156</v>
      </c>
      <c r="C6849" t="s">
        <v>45</v>
      </c>
      <c r="D6849" t="s">
        <v>46</v>
      </c>
      <c r="E6849" t="s">
        <v>86</v>
      </c>
      <c r="F6849" t="s">
        <v>1589</v>
      </c>
      <c r="G6849" t="s">
        <v>1590</v>
      </c>
      <c r="H6849" t="s">
        <v>32</v>
      </c>
      <c r="I6849" t="s">
        <v>5637</v>
      </c>
      <c r="J6849" s="1">
        <v>41961</v>
      </c>
      <c r="K6849" s="1">
        <v>41968</v>
      </c>
      <c r="L6849" t="s">
        <v>60</v>
      </c>
      <c r="M6849">
        <f>Table1[[#This Row],[Ship Date]]-Table1[[#This Row],[Order Date]]</f>
        <v>7</v>
      </c>
      <c r="N6849">
        <v>11</v>
      </c>
      <c r="O6849" t="s">
        <v>35</v>
      </c>
      <c r="P6849" s="3">
        <v>14.48</v>
      </c>
      <c r="Q6849" s="3">
        <v>9.5216836798115008</v>
      </c>
      <c r="R6849" s="3">
        <f>(Table1[[#This Row],[Selling Price]]-Table1[[#This Row],[Cost Price]])</f>
        <v>4.9583163201884997</v>
      </c>
      <c r="S6849" s="12">
        <f>(Table1[[#This Row],[Profit]]/Table1[[#This Row],[Selling Price]])</f>
        <v>0.34242516023401237</v>
      </c>
      <c r="T6849">
        <v>5</v>
      </c>
      <c r="U6849" s="2">
        <f>Table1[[#This Row],[Selling Price]]*Table1[[#This Row],[Quantity]]</f>
        <v>72.400000000000006</v>
      </c>
      <c r="V6849" s="4">
        <v>0.8</v>
      </c>
      <c r="W6849">
        <v>427</v>
      </c>
      <c r="X6849" t="s">
        <v>68</v>
      </c>
      <c r="Y6849" t="s">
        <v>68</v>
      </c>
      <c r="Z6849" s="2">
        <v>43.010370682961039</v>
      </c>
    </row>
    <row r="6850" spans="1:26" x14ac:dyDescent="0.35">
      <c r="A6850" t="s">
        <v>155</v>
      </c>
      <c r="B6850" t="s">
        <v>156</v>
      </c>
      <c r="C6850" t="s">
        <v>27</v>
      </c>
      <c r="D6850" t="s">
        <v>46</v>
      </c>
      <c r="E6850" t="s">
        <v>86</v>
      </c>
      <c r="F6850" t="s">
        <v>5695</v>
      </c>
      <c r="G6850" t="s">
        <v>5696</v>
      </c>
      <c r="H6850" t="s">
        <v>32</v>
      </c>
      <c r="I6850" t="s">
        <v>5697</v>
      </c>
      <c r="J6850" s="1">
        <v>42433</v>
      </c>
      <c r="K6850" s="1">
        <v>42437</v>
      </c>
      <c r="L6850" t="s">
        <v>60</v>
      </c>
      <c r="M6850">
        <f>Table1[[#This Row],[Ship Date]]-Table1[[#This Row],[Order Date]]</f>
        <v>4</v>
      </c>
      <c r="N6850">
        <v>3</v>
      </c>
      <c r="O6850" t="s">
        <v>106</v>
      </c>
      <c r="P6850" s="3">
        <v>128.4</v>
      </c>
      <c r="Q6850" s="3">
        <v>99.108254786150752</v>
      </c>
      <c r="R6850" s="3">
        <f>(Table1[[#This Row],[Selling Price]]-Table1[[#This Row],[Cost Price]])</f>
        <v>29.291745213849254</v>
      </c>
      <c r="S6850" s="12">
        <f>(Table1[[#This Row],[Profit]]/Table1[[#This Row],[Selling Price]])</f>
        <v>0.22812885680567954</v>
      </c>
      <c r="T6850">
        <v>3</v>
      </c>
      <c r="U6850" s="2">
        <f>Table1[[#This Row],[Selling Price]]*Table1[[#This Row],[Quantity]]</f>
        <v>385.20000000000005</v>
      </c>
      <c r="V6850" s="4">
        <v>0</v>
      </c>
      <c r="W6850">
        <v>256</v>
      </c>
      <c r="X6850" t="s">
        <v>36</v>
      </c>
      <c r="Y6850" t="s">
        <v>68</v>
      </c>
      <c r="Z6850" s="2">
        <v>46.255692838827962</v>
      </c>
    </row>
    <row r="6851" spans="1:26" x14ac:dyDescent="0.35">
      <c r="A6851" t="s">
        <v>155</v>
      </c>
      <c r="B6851" t="s">
        <v>156</v>
      </c>
      <c r="C6851" t="s">
        <v>64</v>
      </c>
      <c r="D6851" t="s">
        <v>46</v>
      </c>
      <c r="E6851" t="s">
        <v>86</v>
      </c>
      <c r="F6851" t="s">
        <v>2257</v>
      </c>
      <c r="G6851" t="s">
        <v>2258</v>
      </c>
      <c r="H6851" t="s">
        <v>32</v>
      </c>
      <c r="I6851" t="s">
        <v>5705</v>
      </c>
      <c r="J6851" s="1">
        <v>42897</v>
      </c>
      <c r="K6851" s="1">
        <v>42899</v>
      </c>
      <c r="L6851" t="s">
        <v>34</v>
      </c>
      <c r="M6851">
        <f>Table1[[#This Row],[Ship Date]]-Table1[[#This Row],[Order Date]]</f>
        <v>2</v>
      </c>
      <c r="N6851">
        <v>6</v>
      </c>
      <c r="O6851" t="s">
        <v>51</v>
      </c>
      <c r="P6851" s="3">
        <v>18.288</v>
      </c>
      <c r="Q6851" s="3">
        <v>13.813319240797821</v>
      </c>
      <c r="R6851" s="3">
        <f>(Table1[[#This Row],[Selling Price]]-Table1[[#This Row],[Cost Price]])</f>
        <v>4.4746807592021796</v>
      </c>
      <c r="S6851" s="12">
        <f>(Table1[[#This Row],[Profit]]/Table1[[#This Row],[Selling Price]])</f>
        <v>0.24467851920396869</v>
      </c>
      <c r="T6851">
        <v>6</v>
      </c>
      <c r="U6851" s="2">
        <f>Table1[[#This Row],[Selling Price]]*Table1[[#This Row],[Quantity]]</f>
        <v>109.72800000000001</v>
      </c>
      <c r="V6851" s="4">
        <v>0.2</v>
      </c>
      <c r="W6851">
        <v>150</v>
      </c>
      <c r="X6851" t="s">
        <v>36</v>
      </c>
      <c r="Y6851" t="s">
        <v>52</v>
      </c>
      <c r="Z6851" s="2">
        <v>7.2869673939163473</v>
      </c>
    </row>
    <row r="6852" spans="1:26" x14ac:dyDescent="0.35">
      <c r="A6852" t="s">
        <v>155</v>
      </c>
      <c r="B6852" t="s">
        <v>156</v>
      </c>
      <c r="C6852" t="s">
        <v>45</v>
      </c>
      <c r="D6852" t="s">
        <v>46</v>
      </c>
      <c r="E6852" t="s">
        <v>102</v>
      </c>
      <c r="F6852" t="s">
        <v>3607</v>
      </c>
      <c r="G6852" t="s">
        <v>3608</v>
      </c>
      <c r="H6852" t="s">
        <v>32</v>
      </c>
      <c r="I6852" t="s">
        <v>5768</v>
      </c>
      <c r="J6852" s="1">
        <v>42970</v>
      </c>
      <c r="K6852" s="1">
        <v>42973</v>
      </c>
      <c r="L6852" t="s">
        <v>34</v>
      </c>
      <c r="M6852">
        <f>Table1[[#This Row],[Ship Date]]-Table1[[#This Row],[Order Date]]</f>
        <v>3</v>
      </c>
      <c r="N6852">
        <v>8</v>
      </c>
      <c r="O6852" t="s">
        <v>61</v>
      </c>
      <c r="P6852" s="3">
        <v>49.567999999999998</v>
      </c>
      <c r="Q6852" s="3">
        <v>37.467286920992613</v>
      </c>
      <c r="R6852" s="3">
        <f>(Table1[[#This Row],[Selling Price]]-Table1[[#This Row],[Cost Price]])</f>
        <v>12.100713079007384</v>
      </c>
      <c r="S6852" s="12">
        <f>(Table1[[#This Row],[Profit]]/Table1[[#This Row],[Selling Price]])</f>
        <v>0.24412348852096888</v>
      </c>
      <c r="T6852">
        <v>2</v>
      </c>
      <c r="U6852" s="2">
        <f>Table1[[#This Row],[Selling Price]]*Table1[[#This Row],[Quantity]]</f>
        <v>99.135999999999996</v>
      </c>
      <c r="V6852" s="4">
        <v>0.2</v>
      </c>
      <c r="W6852">
        <v>356</v>
      </c>
      <c r="X6852" t="s">
        <v>36</v>
      </c>
      <c r="Y6852" t="s">
        <v>68</v>
      </c>
      <c r="Z6852" s="2">
        <v>59.516012267848282</v>
      </c>
    </row>
    <row r="6853" spans="1:26" x14ac:dyDescent="0.35">
      <c r="A6853" t="s">
        <v>155</v>
      </c>
      <c r="B6853" t="s">
        <v>156</v>
      </c>
      <c r="C6853" t="s">
        <v>55</v>
      </c>
      <c r="D6853" t="s">
        <v>46</v>
      </c>
      <c r="E6853" t="s">
        <v>75</v>
      </c>
      <c r="F6853" t="s">
        <v>4137</v>
      </c>
      <c r="G6853" t="s">
        <v>4138</v>
      </c>
      <c r="H6853" t="s">
        <v>32</v>
      </c>
      <c r="I6853" t="s">
        <v>5784</v>
      </c>
      <c r="J6853" s="1">
        <v>42394</v>
      </c>
      <c r="K6853" s="1">
        <v>42396</v>
      </c>
      <c r="L6853" t="s">
        <v>199</v>
      </c>
      <c r="M6853">
        <f>Table1[[#This Row],[Ship Date]]-Table1[[#This Row],[Order Date]]</f>
        <v>2</v>
      </c>
      <c r="N6853">
        <v>1</v>
      </c>
      <c r="O6853" t="s">
        <v>35</v>
      </c>
      <c r="P6853" s="3">
        <v>9.2100000000000009</v>
      </c>
      <c r="Q6853" s="3">
        <v>6.8732948591387384</v>
      </c>
      <c r="R6853" s="3">
        <f>(Table1[[#This Row],[Selling Price]]-Table1[[#This Row],[Cost Price]])</f>
        <v>2.3367051408612625</v>
      </c>
      <c r="S6853" s="12">
        <f>(Table1[[#This Row],[Profit]]/Table1[[#This Row],[Selling Price]])</f>
        <v>0.25371391323140741</v>
      </c>
      <c r="T6853">
        <v>3</v>
      </c>
      <c r="U6853" s="2">
        <f>Table1[[#This Row],[Selling Price]]*Table1[[#This Row],[Quantity]]</f>
        <v>27.630000000000003</v>
      </c>
      <c r="V6853" s="4">
        <v>0</v>
      </c>
      <c r="W6853">
        <v>189</v>
      </c>
      <c r="X6853" t="s">
        <v>36</v>
      </c>
      <c r="Y6853" t="s">
        <v>52</v>
      </c>
      <c r="Z6853" s="2">
        <v>2.481451456977013</v>
      </c>
    </row>
    <row r="6854" spans="1:26" x14ac:dyDescent="0.35">
      <c r="A6854" t="s">
        <v>155</v>
      </c>
      <c r="B6854" t="s">
        <v>156</v>
      </c>
      <c r="C6854" t="s">
        <v>45</v>
      </c>
      <c r="D6854" t="s">
        <v>46</v>
      </c>
      <c r="E6854" t="s">
        <v>102</v>
      </c>
      <c r="F6854" t="s">
        <v>5810</v>
      </c>
      <c r="G6854" t="s">
        <v>192</v>
      </c>
      <c r="H6854" t="s">
        <v>32</v>
      </c>
      <c r="I6854" t="s">
        <v>5811</v>
      </c>
      <c r="J6854" s="1">
        <v>42511</v>
      </c>
      <c r="K6854" s="1">
        <v>42513</v>
      </c>
      <c r="L6854" t="s">
        <v>199</v>
      </c>
      <c r="M6854">
        <f>Table1[[#This Row],[Ship Date]]-Table1[[#This Row],[Order Date]]</f>
        <v>2</v>
      </c>
      <c r="N6854">
        <v>5</v>
      </c>
      <c r="O6854" t="s">
        <v>51</v>
      </c>
      <c r="P6854" s="3">
        <v>111.96</v>
      </c>
      <c r="Q6854" s="3">
        <v>75.333281582979936</v>
      </c>
      <c r="R6854" s="3">
        <f>(Table1[[#This Row],[Selling Price]]-Table1[[#This Row],[Cost Price]])</f>
        <v>36.626718417020058</v>
      </c>
      <c r="S6854" s="12">
        <f>(Table1[[#This Row],[Profit]]/Table1[[#This Row],[Selling Price]])</f>
        <v>0.3271411076904257</v>
      </c>
      <c r="T6854">
        <v>2</v>
      </c>
      <c r="U6854" s="2">
        <f>Table1[[#This Row],[Selling Price]]*Table1[[#This Row],[Quantity]]</f>
        <v>223.92</v>
      </c>
      <c r="V6854" s="4">
        <v>0</v>
      </c>
      <c r="W6854">
        <v>220</v>
      </c>
      <c r="X6854" t="s">
        <v>36</v>
      </c>
      <c r="Y6854" t="s">
        <v>68</v>
      </c>
      <c r="Z6854" s="2">
        <v>39.58383761082294</v>
      </c>
    </row>
    <row r="6855" spans="1:26" x14ac:dyDescent="0.35">
      <c r="A6855" t="s">
        <v>155</v>
      </c>
      <c r="B6855" t="s">
        <v>156</v>
      </c>
      <c r="C6855" t="s">
        <v>64</v>
      </c>
      <c r="D6855" t="s">
        <v>46</v>
      </c>
      <c r="E6855" t="s">
        <v>539</v>
      </c>
      <c r="F6855" t="s">
        <v>2106</v>
      </c>
      <c r="G6855" t="s">
        <v>2107</v>
      </c>
      <c r="H6855" t="s">
        <v>32</v>
      </c>
      <c r="I6855" t="s">
        <v>5848</v>
      </c>
      <c r="J6855" s="1">
        <v>42325</v>
      </c>
      <c r="K6855" s="1">
        <v>42329</v>
      </c>
      <c r="L6855" t="s">
        <v>34</v>
      </c>
      <c r="M6855">
        <f>Table1[[#This Row],[Ship Date]]-Table1[[#This Row],[Order Date]]</f>
        <v>4</v>
      </c>
      <c r="N6855">
        <v>11</v>
      </c>
      <c r="O6855" t="s">
        <v>35</v>
      </c>
      <c r="P6855" s="3">
        <v>40.92</v>
      </c>
      <c r="Q6855" s="3">
        <v>32.866620021486327</v>
      </c>
      <c r="R6855" s="3">
        <f>(Table1[[#This Row],[Selling Price]]-Table1[[#This Row],[Cost Price]])</f>
        <v>8.053379978513675</v>
      </c>
      <c r="S6855" s="12">
        <f>(Table1[[#This Row],[Profit]]/Table1[[#This Row],[Selling Price]])</f>
        <v>0.1968079173634818</v>
      </c>
      <c r="T6855">
        <v>5</v>
      </c>
      <c r="U6855" s="2">
        <f>Table1[[#This Row],[Selling Price]]*Table1[[#This Row],[Quantity]]</f>
        <v>204.60000000000002</v>
      </c>
      <c r="V6855" s="4">
        <v>0.2</v>
      </c>
      <c r="W6855">
        <v>462</v>
      </c>
      <c r="X6855" t="s">
        <v>36</v>
      </c>
      <c r="Y6855" t="s">
        <v>52</v>
      </c>
      <c r="Z6855" s="2">
        <v>28.934809486153529</v>
      </c>
    </row>
    <row r="6856" spans="1:26" x14ac:dyDescent="0.35">
      <c r="A6856" t="s">
        <v>155</v>
      </c>
      <c r="B6856" t="s">
        <v>156</v>
      </c>
      <c r="C6856" t="s">
        <v>27</v>
      </c>
      <c r="D6856" t="s">
        <v>46</v>
      </c>
      <c r="E6856" t="s">
        <v>86</v>
      </c>
      <c r="F6856" t="s">
        <v>2794</v>
      </c>
      <c r="G6856" t="s">
        <v>2795</v>
      </c>
      <c r="H6856" t="s">
        <v>32</v>
      </c>
      <c r="I6856" t="s">
        <v>5879</v>
      </c>
      <c r="J6856" s="1">
        <v>42223</v>
      </c>
      <c r="K6856" s="1">
        <v>42227</v>
      </c>
      <c r="L6856" t="s">
        <v>60</v>
      </c>
      <c r="M6856">
        <f>Table1[[#This Row],[Ship Date]]-Table1[[#This Row],[Order Date]]</f>
        <v>4</v>
      </c>
      <c r="N6856">
        <v>8</v>
      </c>
      <c r="O6856" t="s">
        <v>61</v>
      </c>
      <c r="P6856" s="3">
        <v>3.3039999999999998</v>
      </c>
      <c r="Q6856" s="3">
        <v>2.2930921835138292</v>
      </c>
      <c r="R6856" s="3">
        <f>(Table1[[#This Row],[Selling Price]]-Table1[[#This Row],[Cost Price]])</f>
        <v>1.0109078164861707</v>
      </c>
      <c r="S6856" s="12">
        <f>(Table1[[#This Row],[Profit]]/Table1[[#This Row],[Selling Price]])</f>
        <v>0.30596483549823567</v>
      </c>
      <c r="T6856">
        <v>1</v>
      </c>
      <c r="U6856" s="2">
        <f>Table1[[#This Row],[Selling Price]]*Table1[[#This Row],[Quantity]]</f>
        <v>3.3039999999999998</v>
      </c>
      <c r="V6856" s="4">
        <v>0.2</v>
      </c>
      <c r="W6856">
        <v>495</v>
      </c>
      <c r="X6856" t="s">
        <v>36</v>
      </c>
      <c r="Y6856" t="s">
        <v>52</v>
      </c>
      <c r="Z6856" s="2">
        <v>6.2396688727067593</v>
      </c>
    </row>
    <row r="6857" spans="1:26" x14ac:dyDescent="0.35">
      <c r="A6857" t="s">
        <v>155</v>
      </c>
      <c r="B6857" t="s">
        <v>156</v>
      </c>
      <c r="C6857" t="s">
        <v>55</v>
      </c>
      <c r="D6857" t="s">
        <v>46</v>
      </c>
      <c r="E6857" t="s">
        <v>102</v>
      </c>
      <c r="F6857" t="s">
        <v>4026</v>
      </c>
      <c r="G6857" t="s">
        <v>4027</v>
      </c>
      <c r="H6857" t="s">
        <v>32</v>
      </c>
      <c r="I6857" t="s">
        <v>5882</v>
      </c>
      <c r="J6857" s="1">
        <v>43007</v>
      </c>
      <c r="K6857" s="1">
        <v>43007</v>
      </c>
      <c r="L6857" t="s">
        <v>1118</v>
      </c>
      <c r="M6857">
        <f>Table1[[#This Row],[Ship Date]]-Table1[[#This Row],[Order Date]]</f>
        <v>0</v>
      </c>
      <c r="N6857">
        <v>9</v>
      </c>
      <c r="O6857" t="s">
        <v>61</v>
      </c>
      <c r="P6857" s="3">
        <v>15.552</v>
      </c>
      <c r="Q6857" s="3">
        <v>11.49992417520737</v>
      </c>
      <c r="R6857" s="3">
        <f>(Table1[[#This Row],[Selling Price]]-Table1[[#This Row],[Cost Price]])</f>
        <v>4.0520758247926292</v>
      </c>
      <c r="S6857" s="12">
        <f>(Table1[[#This Row],[Profit]]/Table1[[#This Row],[Selling Price]])</f>
        <v>0.26055014305508162</v>
      </c>
      <c r="T6857">
        <v>3</v>
      </c>
      <c r="U6857" s="2">
        <f>Table1[[#This Row],[Selling Price]]*Table1[[#This Row],[Quantity]]</f>
        <v>46.655999999999999</v>
      </c>
      <c r="V6857" s="4">
        <v>0.2</v>
      </c>
      <c r="W6857">
        <v>292</v>
      </c>
      <c r="X6857" t="s">
        <v>36</v>
      </c>
      <c r="Y6857" t="s">
        <v>52</v>
      </c>
      <c r="Z6857" s="2">
        <v>7.7120945459527581</v>
      </c>
    </row>
    <row r="6858" spans="1:26" x14ac:dyDescent="0.35">
      <c r="A6858" t="s">
        <v>155</v>
      </c>
      <c r="B6858" t="s">
        <v>156</v>
      </c>
      <c r="C6858" t="s">
        <v>55</v>
      </c>
      <c r="D6858" t="s">
        <v>46</v>
      </c>
      <c r="E6858" t="s">
        <v>75</v>
      </c>
      <c r="F6858" t="s">
        <v>1110</v>
      </c>
      <c r="G6858" t="s">
        <v>1111</v>
      </c>
      <c r="H6858" t="s">
        <v>32</v>
      </c>
      <c r="I6858" t="s">
        <v>5958</v>
      </c>
      <c r="J6858" s="1">
        <v>42716</v>
      </c>
      <c r="K6858" s="1">
        <v>42722</v>
      </c>
      <c r="L6858" t="s">
        <v>60</v>
      </c>
      <c r="M6858">
        <f>Table1[[#This Row],[Ship Date]]-Table1[[#This Row],[Order Date]]</f>
        <v>6</v>
      </c>
      <c r="N6858">
        <v>12</v>
      </c>
      <c r="O6858" t="s">
        <v>35</v>
      </c>
      <c r="P6858" s="3">
        <v>13.9</v>
      </c>
      <c r="Q6858" s="3">
        <v>11.507897471330971</v>
      </c>
      <c r="R6858" s="3">
        <f>(Table1[[#This Row],[Selling Price]]-Table1[[#This Row],[Cost Price]])</f>
        <v>2.3921025286690298</v>
      </c>
      <c r="S6858" s="12">
        <f>(Table1[[#This Row],[Profit]]/Table1[[#This Row],[Selling Price]])</f>
        <v>0.17209370709849134</v>
      </c>
      <c r="T6858">
        <v>5</v>
      </c>
      <c r="U6858" s="2">
        <f>Table1[[#This Row],[Selling Price]]*Table1[[#This Row],[Quantity]]</f>
        <v>69.5</v>
      </c>
      <c r="V6858" s="4">
        <v>0</v>
      </c>
      <c r="W6858">
        <v>209</v>
      </c>
      <c r="X6858" t="s">
        <v>68</v>
      </c>
      <c r="Y6858" t="s">
        <v>52</v>
      </c>
      <c r="Z6858" s="2">
        <v>5.320302274392791</v>
      </c>
    </row>
    <row r="6859" spans="1:26" x14ac:dyDescent="0.35">
      <c r="A6859" t="s">
        <v>155</v>
      </c>
      <c r="B6859" t="s">
        <v>156</v>
      </c>
      <c r="C6859" t="s">
        <v>45</v>
      </c>
      <c r="D6859" t="s">
        <v>46</v>
      </c>
      <c r="E6859" t="s">
        <v>86</v>
      </c>
      <c r="F6859" t="s">
        <v>3774</v>
      </c>
      <c r="G6859" t="s">
        <v>3775</v>
      </c>
      <c r="H6859" t="s">
        <v>32</v>
      </c>
      <c r="I6859" t="s">
        <v>5961</v>
      </c>
      <c r="J6859" s="1">
        <v>41740</v>
      </c>
      <c r="K6859" s="1">
        <v>41745</v>
      </c>
      <c r="L6859" t="s">
        <v>60</v>
      </c>
      <c r="M6859">
        <f>Table1[[#This Row],[Ship Date]]-Table1[[#This Row],[Order Date]]</f>
        <v>5</v>
      </c>
      <c r="N6859">
        <v>4</v>
      </c>
      <c r="O6859" t="s">
        <v>106</v>
      </c>
      <c r="P6859" s="3">
        <v>9.5839999999999996</v>
      </c>
      <c r="Q6859" s="3">
        <v>7.9275864690138684</v>
      </c>
      <c r="R6859" s="3">
        <f>(Table1[[#This Row],[Selling Price]]-Table1[[#This Row],[Cost Price]])</f>
        <v>1.6564135309861312</v>
      </c>
      <c r="S6859" s="12">
        <f>(Table1[[#This Row],[Profit]]/Table1[[#This Row],[Selling Price]])</f>
        <v>0.17283112802442938</v>
      </c>
      <c r="T6859">
        <v>1</v>
      </c>
      <c r="U6859" s="2">
        <f>Table1[[#This Row],[Selling Price]]*Table1[[#This Row],[Quantity]]</f>
        <v>9.5839999999999996</v>
      </c>
      <c r="V6859" s="4">
        <v>0.2</v>
      </c>
      <c r="W6859">
        <v>162</v>
      </c>
      <c r="X6859" t="s">
        <v>36</v>
      </c>
      <c r="Y6859" t="s">
        <v>52</v>
      </c>
      <c r="Z6859" s="2">
        <v>17.724925667115279</v>
      </c>
    </row>
    <row r="6860" spans="1:26" x14ac:dyDescent="0.35">
      <c r="A6860" t="s">
        <v>155</v>
      </c>
      <c r="B6860" t="s">
        <v>156</v>
      </c>
      <c r="C6860" t="s">
        <v>55</v>
      </c>
      <c r="D6860" t="s">
        <v>46</v>
      </c>
      <c r="E6860" t="s">
        <v>86</v>
      </c>
      <c r="F6860" t="s">
        <v>1438</v>
      </c>
      <c r="G6860" t="s">
        <v>1439</v>
      </c>
      <c r="H6860" t="s">
        <v>32</v>
      </c>
      <c r="I6860" t="s">
        <v>5962</v>
      </c>
      <c r="J6860" s="1">
        <v>42164</v>
      </c>
      <c r="K6860" s="1">
        <v>42170</v>
      </c>
      <c r="L6860" t="s">
        <v>60</v>
      </c>
      <c r="M6860">
        <f>Table1[[#This Row],[Ship Date]]-Table1[[#This Row],[Order Date]]</f>
        <v>6</v>
      </c>
      <c r="N6860">
        <v>6</v>
      </c>
      <c r="O6860" t="s">
        <v>51</v>
      </c>
      <c r="P6860" s="3">
        <v>113.1</v>
      </c>
      <c r="Q6860" s="3">
        <v>91.765344892661204</v>
      </c>
      <c r="R6860" s="3">
        <f>(Table1[[#This Row],[Selling Price]]-Table1[[#This Row],[Cost Price]])</f>
        <v>21.33465510733879</v>
      </c>
      <c r="S6860" s="12">
        <f>(Table1[[#This Row],[Profit]]/Table1[[#This Row],[Selling Price]])</f>
        <v>0.1886353236723147</v>
      </c>
      <c r="T6860">
        <v>3</v>
      </c>
      <c r="U6860" s="2">
        <f>Table1[[#This Row],[Selling Price]]*Table1[[#This Row],[Quantity]]</f>
        <v>339.29999999999995</v>
      </c>
      <c r="V6860" s="4">
        <v>0</v>
      </c>
      <c r="W6860">
        <v>427</v>
      </c>
      <c r="X6860" t="s">
        <v>68</v>
      </c>
      <c r="Y6860" t="s">
        <v>68</v>
      </c>
      <c r="Z6860" s="2">
        <v>52.512484385749993</v>
      </c>
    </row>
    <row r="6861" spans="1:26" x14ac:dyDescent="0.35">
      <c r="A6861" t="s">
        <v>155</v>
      </c>
      <c r="B6861" t="s">
        <v>156</v>
      </c>
      <c r="C6861" t="s">
        <v>64</v>
      </c>
      <c r="D6861" t="s">
        <v>46</v>
      </c>
      <c r="E6861" t="s">
        <v>178</v>
      </c>
      <c r="F6861" t="s">
        <v>1244</v>
      </c>
      <c r="G6861" t="s">
        <v>1245</v>
      </c>
      <c r="H6861" t="s">
        <v>32</v>
      </c>
      <c r="I6861" t="s">
        <v>5982</v>
      </c>
      <c r="J6861" s="1">
        <v>42201</v>
      </c>
      <c r="K6861" s="1">
        <v>42205</v>
      </c>
      <c r="L6861" t="s">
        <v>60</v>
      </c>
      <c r="M6861">
        <f>Table1[[#This Row],[Ship Date]]-Table1[[#This Row],[Order Date]]</f>
        <v>4</v>
      </c>
      <c r="N6861">
        <v>7</v>
      </c>
      <c r="O6861" t="s">
        <v>51</v>
      </c>
      <c r="P6861" s="3">
        <v>137.25</v>
      </c>
      <c r="Q6861" s="3">
        <v>98.038859046881868</v>
      </c>
      <c r="R6861" s="3">
        <f>(Table1[[#This Row],[Selling Price]]-Table1[[#This Row],[Cost Price]])</f>
        <v>39.211140953118132</v>
      </c>
      <c r="S6861" s="12">
        <f>(Table1[[#This Row],[Profit]]/Table1[[#This Row],[Selling Price]])</f>
        <v>0.28569137306461301</v>
      </c>
      <c r="T6861">
        <v>9</v>
      </c>
      <c r="U6861" s="2">
        <f>Table1[[#This Row],[Selling Price]]*Table1[[#This Row],[Quantity]]</f>
        <v>1235.25</v>
      </c>
      <c r="V6861" s="4">
        <v>0</v>
      </c>
      <c r="W6861">
        <v>115</v>
      </c>
      <c r="X6861" t="s">
        <v>36</v>
      </c>
      <c r="Y6861" t="s">
        <v>36</v>
      </c>
      <c r="Z6861" s="2">
        <v>54.517416941744408</v>
      </c>
    </row>
    <row r="6862" spans="1:26" x14ac:dyDescent="0.35">
      <c r="A6862" t="s">
        <v>155</v>
      </c>
      <c r="B6862" t="s">
        <v>156</v>
      </c>
      <c r="C6862" t="s">
        <v>55</v>
      </c>
      <c r="D6862" t="s">
        <v>46</v>
      </c>
      <c r="E6862" t="s">
        <v>65</v>
      </c>
      <c r="F6862" t="s">
        <v>2108</v>
      </c>
      <c r="G6862" t="s">
        <v>2109</v>
      </c>
      <c r="H6862" t="s">
        <v>32</v>
      </c>
      <c r="I6862" t="s">
        <v>6032</v>
      </c>
      <c r="J6862" s="1">
        <v>41712</v>
      </c>
      <c r="K6862" s="1">
        <v>41717</v>
      </c>
      <c r="L6862" t="s">
        <v>60</v>
      </c>
      <c r="M6862">
        <f>Table1[[#This Row],[Ship Date]]-Table1[[#This Row],[Order Date]]</f>
        <v>5</v>
      </c>
      <c r="N6862">
        <v>3</v>
      </c>
      <c r="O6862" t="s">
        <v>106</v>
      </c>
      <c r="P6862" s="3">
        <v>21.36</v>
      </c>
      <c r="Q6862" s="3">
        <v>18.091190265008201</v>
      </c>
      <c r="R6862" s="3">
        <f>(Table1[[#This Row],[Selling Price]]-Table1[[#This Row],[Cost Price]])</f>
        <v>3.2688097349917982</v>
      </c>
      <c r="S6862" s="12">
        <f>(Table1[[#This Row],[Profit]]/Table1[[#This Row],[Selling Price]])</f>
        <v>0.15303416362321154</v>
      </c>
      <c r="T6862">
        <v>2</v>
      </c>
      <c r="U6862" s="2">
        <f>Table1[[#This Row],[Selling Price]]*Table1[[#This Row],[Quantity]]</f>
        <v>42.72</v>
      </c>
      <c r="V6862" s="4">
        <v>0</v>
      </c>
      <c r="W6862">
        <v>188</v>
      </c>
      <c r="X6862" t="s">
        <v>36</v>
      </c>
      <c r="Y6862" t="s">
        <v>52</v>
      </c>
      <c r="Z6862" s="2">
        <v>6.1661008749452044</v>
      </c>
    </row>
    <row r="6863" spans="1:26" x14ac:dyDescent="0.35">
      <c r="A6863" t="s">
        <v>155</v>
      </c>
      <c r="B6863" t="s">
        <v>156</v>
      </c>
      <c r="C6863" t="s">
        <v>27</v>
      </c>
      <c r="D6863" t="s">
        <v>46</v>
      </c>
      <c r="E6863" t="s">
        <v>102</v>
      </c>
      <c r="F6863" t="s">
        <v>4600</v>
      </c>
      <c r="G6863" t="s">
        <v>4601</v>
      </c>
      <c r="H6863" t="s">
        <v>32</v>
      </c>
      <c r="I6863" t="s">
        <v>6042</v>
      </c>
      <c r="J6863" s="1">
        <v>41993</v>
      </c>
      <c r="K6863" s="1">
        <v>41995</v>
      </c>
      <c r="L6863" t="s">
        <v>199</v>
      </c>
      <c r="M6863">
        <f>Table1[[#This Row],[Ship Date]]-Table1[[#This Row],[Order Date]]</f>
        <v>2</v>
      </c>
      <c r="N6863">
        <v>12</v>
      </c>
      <c r="O6863" t="s">
        <v>35</v>
      </c>
      <c r="P6863" s="3">
        <v>8.4480000000000004</v>
      </c>
      <c r="Q6863" s="3">
        <v>6.7279061166380414</v>
      </c>
      <c r="R6863" s="3">
        <f>(Table1[[#This Row],[Selling Price]]-Table1[[#This Row],[Cost Price]])</f>
        <v>1.720093883361959</v>
      </c>
      <c r="S6863" s="12">
        <f>(Table1[[#This Row],[Profit]]/Table1[[#This Row],[Selling Price]])</f>
        <v>0.20360959793583794</v>
      </c>
      <c r="T6863">
        <v>2</v>
      </c>
      <c r="U6863" s="2">
        <f>Table1[[#This Row],[Selling Price]]*Table1[[#This Row],[Quantity]]</f>
        <v>16.896000000000001</v>
      </c>
      <c r="V6863" s="4">
        <v>0.2</v>
      </c>
      <c r="W6863">
        <v>448</v>
      </c>
      <c r="X6863" t="s">
        <v>36</v>
      </c>
      <c r="Y6863" t="s">
        <v>52</v>
      </c>
      <c r="Z6863" s="2">
        <v>13.468313034675131</v>
      </c>
    </row>
    <row r="6864" spans="1:26" x14ac:dyDescent="0.35">
      <c r="A6864" t="s">
        <v>155</v>
      </c>
      <c r="B6864" t="s">
        <v>156</v>
      </c>
      <c r="C6864" t="s">
        <v>55</v>
      </c>
      <c r="D6864" t="s">
        <v>46</v>
      </c>
      <c r="E6864" t="s">
        <v>65</v>
      </c>
      <c r="F6864" t="s">
        <v>887</v>
      </c>
      <c r="G6864" t="s">
        <v>888</v>
      </c>
      <c r="H6864" t="s">
        <v>32</v>
      </c>
      <c r="I6864" t="s">
        <v>6044</v>
      </c>
      <c r="J6864" s="1">
        <v>42866</v>
      </c>
      <c r="K6864" s="1">
        <v>42872</v>
      </c>
      <c r="L6864" t="s">
        <v>60</v>
      </c>
      <c r="M6864">
        <f>Table1[[#This Row],[Ship Date]]-Table1[[#This Row],[Order Date]]</f>
        <v>6</v>
      </c>
      <c r="N6864">
        <v>5</v>
      </c>
      <c r="O6864" t="s">
        <v>51</v>
      </c>
      <c r="P6864" s="3">
        <v>74.415999999999997</v>
      </c>
      <c r="Q6864" s="3">
        <v>56.742916961849453</v>
      </c>
      <c r="R6864" s="3">
        <f>(Table1[[#This Row],[Selling Price]]-Table1[[#This Row],[Cost Price]])</f>
        <v>17.673083038150544</v>
      </c>
      <c r="S6864" s="12">
        <f>(Table1[[#This Row],[Profit]]/Table1[[#This Row],[Selling Price]])</f>
        <v>0.23749036548794003</v>
      </c>
      <c r="T6864">
        <v>2</v>
      </c>
      <c r="U6864" s="2">
        <f>Table1[[#This Row],[Selling Price]]*Table1[[#This Row],[Quantity]]</f>
        <v>148.83199999999999</v>
      </c>
      <c r="V6864" s="4">
        <v>0.2</v>
      </c>
      <c r="W6864">
        <v>348</v>
      </c>
      <c r="X6864" t="s">
        <v>68</v>
      </c>
      <c r="Y6864" t="s">
        <v>68</v>
      </c>
      <c r="Z6864" s="2">
        <v>79.094354091806082</v>
      </c>
    </row>
    <row r="6865" spans="1:26" x14ac:dyDescent="0.35">
      <c r="A6865" t="s">
        <v>155</v>
      </c>
      <c r="B6865" t="s">
        <v>156</v>
      </c>
      <c r="C6865" t="s">
        <v>39</v>
      </c>
      <c r="D6865" t="s">
        <v>46</v>
      </c>
      <c r="E6865" t="s">
        <v>102</v>
      </c>
      <c r="F6865" t="s">
        <v>1625</v>
      </c>
      <c r="G6865" t="s">
        <v>1626</v>
      </c>
      <c r="H6865" t="s">
        <v>32</v>
      </c>
      <c r="I6865" t="s">
        <v>6054</v>
      </c>
      <c r="J6865" s="1">
        <v>42287</v>
      </c>
      <c r="K6865" s="1">
        <v>42288</v>
      </c>
      <c r="L6865" t="s">
        <v>199</v>
      </c>
      <c r="M6865">
        <f>Table1[[#This Row],[Ship Date]]-Table1[[#This Row],[Order Date]]</f>
        <v>1</v>
      </c>
      <c r="N6865">
        <v>10</v>
      </c>
      <c r="O6865" t="s">
        <v>61</v>
      </c>
      <c r="P6865" s="3">
        <v>45.36</v>
      </c>
      <c r="Q6865" s="3">
        <v>34.019652580572618</v>
      </c>
      <c r="R6865" s="3">
        <f>(Table1[[#This Row],[Selling Price]]-Table1[[#This Row],[Cost Price]])</f>
        <v>11.340347419427381</v>
      </c>
      <c r="S6865" s="12">
        <f>(Table1[[#This Row],[Profit]]/Table1[[#This Row],[Selling Price]])</f>
        <v>0.25000765915845197</v>
      </c>
      <c r="T6865">
        <v>7</v>
      </c>
      <c r="U6865" s="2">
        <f>Table1[[#This Row],[Selling Price]]*Table1[[#This Row],[Quantity]]</f>
        <v>317.52</v>
      </c>
      <c r="V6865" s="4">
        <v>0</v>
      </c>
      <c r="W6865">
        <v>127</v>
      </c>
      <c r="X6865" t="s">
        <v>36</v>
      </c>
      <c r="Y6865" t="s">
        <v>52</v>
      </c>
      <c r="Z6865" s="2">
        <v>25.682390916735152</v>
      </c>
    </row>
    <row r="6866" spans="1:26" x14ac:dyDescent="0.35">
      <c r="A6866" t="s">
        <v>155</v>
      </c>
      <c r="B6866" t="s">
        <v>156</v>
      </c>
      <c r="C6866" t="s">
        <v>45</v>
      </c>
      <c r="D6866" t="s">
        <v>46</v>
      </c>
      <c r="E6866" t="s">
        <v>75</v>
      </c>
      <c r="F6866" t="s">
        <v>6116</v>
      </c>
      <c r="G6866" t="s">
        <v>6117</v>
      </c>
      <c r="H6866" t="s">
        <v>32</v>
      </c>
      <c r="I6866" t="s">
        <v>6115</v>
      </c>
      <c r="J6866" s="1">
        <v>42504</v>
      </c>
      <c r="K6866" s="1">
        <v>42509</v>
      </c>
      <c r="L6866" t="s">
        <v>60</v>
      </c>
      <c r="M6866">
        <f>Table1[[#This Row],[Ship Date]]-Table1[[#This Row],[Order Date]]</f>
        <v>5</v>
      </c>
      <c r="N6866">
        <v>5</v>
      </c>
      <c r="O6866" t="s">
        <v>51</v>
      </c>
      <c r="P6866" s="3">
        <v>4.7679999999999998</v>
      </c>
      <c r="Q6866" s="3">
        <v>3.5460786613678912</v>
      </c>
      <c r="R6866" s="3">
        <f>(Table1[[#This Row],[Selling Price]]-Table1[[#This Row],[Cost Price]])</f>
        <v>1.2219213386321086</v>
      </c>
      <c r="S6866" s="12">
        <f>(Table1[[#This Row],[Profit]]/Table1[[#This Row],[Selling Price]])</f>
        <v>0.25627544853861339</v>
      </c>
      <c r="T6866">
        <v>2</v>
      </c>
      <c r="U6866" s="2">
        <f>Table1[[#This Row],[Selling Price]]*Table1[[#This Row],[Quantity]]</f>
        <v>9.5359999999999996</v>
      </c>
      <c r="V6866" s="4">
        <v>0.2</v>
      </c>
      <c r="W6866">
        <v>120</v>
      </c>
      <c r="X6866" t="s">
        <v>36</v>
      </c>
      <c r="Y6866" t="s">
        <v>52</v>
      </c>
      <c r="Z6866" s="2">
        <v>10.02627188939139</v>
      </c>
    </row>
    <row r="6867" spans="1:26" x14ac:dyDescent="0.35">
      <c r="A6867" t="s">
        <v>155</v>
      </c>
      <c r="B6867" t="s">
        <v>156</v>
      </c>
      <c r="C6867" t="s">
        <v>39</v>
      </c>
      <c r="D6867" t="s">
        <v>46</v>
      </c>
      <c r="E6867" t="s">
        <v>86</v>
      </c>
      <c r="F6867" t="s">
        <v>2794</v>
      </c>
      <c r="G6867" t="s">
        <v>2795</v>
      </c>
      <c r="H6867" t="s">
        <v>32</v>
      </c>
      <c r="I6867" t="s">
        <v>6136</v>
      </c>
      <c r="J6867" s="1">
        <v>41950</v>
      </c>
      <c r="K6867" s="1">
        <v>41955</v>
      </c>
      <c r="L6867" t="s">
        <v>60</v>
      </c>
      <c r="M6867">
        <f>Table1[[#This Row],[Ship Date]]-Table1[[#This Row],[Order Date]]</f>
        <v>5</v>
      </c>
      <c r="N6867">
        <v>11</v>
      </c>
      <c r="O6867" t="s">
        <v>35</v>
      </c>
      <c r="P6867" s="3">
        <v>12.39</v>
      </c>
      <c r="Q6867" s="3">
        <v>9.6330167657079127</v>
      </c>
      <c r="R6867" s="3">
        <f>(Table1[[#This Row],[Selling Price]]-Table1[[#This Row],[Cost Price]])</f>
        <v>2.7569832342920879</v>
      </c>
      <c r="S6867" s="12">
        <f>(Table1[[#This Row],[Profit]]/Table1[[#This Row],[Selling Price]])</f>
        <v>0.222516806641815</v>
      </c>
      <c r="T6867">
        <v>3</v>
      </c>
      <c r="U6867" s="2">
        <f>Table1[[#This Row],[Selling Price]]*Table1[[#This Row],[Quantity]]</f>
        <v>37.17</v>
      </c>
      <c r="V6867" s="4">
        <v>0</v>
      </c>
      <c r="W6867">
        <v>312</v>
      </c>
      <c r="X6867" t="s">
        <v>36</v>
      </c>
      <c r="Y6867" t="s">
        <v>52</v>
      </c>
      <c r="Z6867" s="2">
        <v>6.2396688727067593</v>
      </c>
    </row>
    <row r="6868" spans="1:26" x14ac:dyDescent="0.35">
      <c r="A6868" t="s">
        <v>155</v>
      </c>
      <c r="B6868" t="s">
        <v>156</v>
      </c>
      <c r="C6868" t="s">
        <v>39</v>
      </c>
      <c r="D6868" t="s">
        <v>46</v>
      </c>
      <c r="E6868" t="s">
        <v>75</v>
      </c>
      <c r="F6868" t="s">
        <v>5647</v>
      </c>
      <c r="G6868" t="s">
        <v>5648</v>
      </c>
      <c r="H6868" t="s">
        <v>32</v>
      </c>
      <c r="I6868" t="s">
        <v>6270</v>
      </c>
      <c r="J6868" s="1">
        <v>42684</v>
      </c>
      <c r="K6868" s="1">
        <v>42687</v>
      </c>
      <c r="L6868" t="s">
        <v>34</v>
      </c>
      <c r="M6868">
        <f>Table1[[#This Row],[Ship Date]]-Table1[[#This Row],[Order Date]]</f>
        <v>3</v>
      </c>
      <c r="N6868">
        <v>11</v>
      </c>
      <c r="O6868" t="s">
        <v>35</v>
      </c>
      <c r="P6868" s="3">
        <v>14.7</v>
      </c>
      <c r="Q6868" s="3">
        <v>10.631022826331259</v>
      </c>
      <c r="R6868" s="3">
        <f>(Table1[[#This Row],[Selling Price]]-Table1[[#This Row],[Cost Price]])</f>
        <v>4.0689771736687401</v>
      </c>
      <c r="S6868" s="12">
        <f>(Table1[[#This Row],[Profit]]/Table1[[#This Row],[Selling Price]])</f>
        <v>0.27680116827678508</v>
      </c>
      <c r="T6868">
        <v>5</v>
      </c>
      <c r="U6868" s="2">
        <f>Table1[[#This Row],[Selling Price]]*Table1[[#This Row],[Quantity]]</f>
        <v>73.5</v>
      </c>
      <c r="V6868" s="4">
        <v>0</v>
      </c>
      <c r="W6868">
        <v>341</v>
      </c>
      <c r="X6868" t="s">
        <v>36</v>
      </c>
      <c r="Y6868" t="s">
        <v>52</v>
      </c>
      <c r="Z6868" s="2">
        <v>4.1577878733768987</v>
      </c>
    </row>
    <row r="6869" spans="1:26" x14ac:dyDescent="0.35">
      <c r="A6869" t="s">
        <v>155</v>
      </c>
      <c r="B6869" t="s">
        <v>156</v>
      </c>
      <c r="C6869" t="s">
        <v>39</v>
      </c>
      <c r="D6869" t="s">
        <v>46</v>
      </c>
      <c r="E6869" t="s">
        <v>75</v>
      </c>
      <c r="F6869" t="s">
        <v>1627</v>
      </c>
      <c r="G6869" t="s">
        <v>1628</v>
      </c>
      <c r="H6869" t="s">
        <v>32</v>
      </c>
      <c r="I6869" t="s">
        <v>6305</v>
      </c>
      <c r="J6869" s="1">
        <v>42850</v>
      </c>
      <c r="K6869" s="1">
        <v>42851</v>
      </c>
      <c r="L6869" t="s">
        <v>199</v>
      </c>
      <c r="M6869">
        <f>Table1[[#This Row],[Ship Date]]-Table1[[#This Row],[Order Date]]</f>
        <v>1</v>
      </c>
      <c r="N6869">
        <v>4</v>
      </c>
      <c r="O6869" t="s">
        <v>106</v>
      </c>
      <c r="P6869" s="3">
        <v>42.048000000000002</v>
      </c>
      <c r="Q6869" s="3">
        <v>32.26116781227644</v>
      </c>
      <c r="R6869" s="3">
        <f>(Table1[[#This Row],[Selling Price]]-Table1[[#This Row],[Cost Price]])</f>
        <v>9.7868321877235616</v>
      </c>
      <c r="S6869" s="12">
        <f>(Table1[[#This Row],[Profit]]/Table1[[#This Row],[Selling Price]])</f>
        <v>0.23275380963954437</v>
      </c>
      <c r="T6869">
        <v>9</v>
      </c>
      <c r="U6869" s="2">
        <f>Table1[[#This Row],[Selling Price]]*Table1[[#This Row],[Quantity]]</f>
        <v>378.43200000000002</v>
      </c>
      <c r="V6869" s="4">
        <v>0.2</v>
      </c>
      <c r="W6869">
        <v>268</v>
      </c>
      <c r="X6869" t="s">
        <v>36</v>
      </c>
      <c r="Y6869" t="s">
        <v>52</v>
      </c>
      <c r="Z6869" s="2">
        <v>13.76150773980552</v>
      </c>
    </row>
    <row r="6870" spans="1:26" x14ac:dyDescent="0.35">
      <c r="A6870" t="s">
        <v>155</v>
      </c>
      <c r="B6870" t="s">
        <v>156</v>
      </c>
      <c r="C6870" t="s">
        <v>45</v>
      </c>
      <c r="D6870" t="s">
        <v>46</v>
      </c>
      <c r="E6870" t="s">
        <v>91</v>
      </c>
      <c r="F6870" t="s">
        <v>410</v>
      </c>
      <c r="G6870" t="s">
        <v>411</v>
      </c>
      <c r="H6870" t="s">
        <v>32</v>
      </c>
      <c r="I6870" t="s">
        <v>6391</v>
      </c>
      <c r="J6870" s="1">
        <v>42145</v>
      </c>
      <c r="K6870" s="1">
        <v>42151</v>
      </c>
      <c r="L6870" t="s">
        <v>60</v>
      </c>
      <c r="M6870">
        <f>Table1[[#This Row],[Ship Date]]-Table1[[#This Row],[Order Date]]</f>
        <v>6</v>
      </c>
      <c r="N6870">
        <v>5</v>
      </c>
      <c r="O6870" t="s">
        <v>51</v>
      </c>
      <c r="P6870" s="3">
        <v>20.768000000000001</v>
      </c>
      <c r="Q6870" s="3">
        <v>16.077872507564749</v>
      </c>
      <c r="R6870" s="3">
        <f>(Table1[[#This Row],[Selling Price]]-Table1[[#This Row],[Cost Price]])</f>
        <v>4.6901274924352521</v>
      </c>
      <c r="S6870" s="12">
        <f>(Table1[[#This Row],[Profit]]/Table1[[#This Row],[Selling Price]])</f>
        <v>0.22583433611494858</v>
      </c>
      <c r="T6870">
        <v>8</v>
      </c>
      <c r="U6870" s="2">
        <f>Table1[[#This Row],[Selling Price]]*Table1[[#This Row],[Quantity]]</f>
        <v>166.14400000000001</v>
      </c>
      <c r="V6870" s="4">
        <v>0.8</v>
      </c>
      <c r="W6870">
        <v>240</v>
      </c>
      <c r="X6870" t="s">
        <v>68</v>
      </c>
      <c r="Y6870" t="s">
        <v>52</v>
      </c>
      <c r="Z6870" s="2">
        <v>32.267768314527117</v>
      </c>
    </row>
    <row r="6871" spans="1:26" x14ac:dyDescent="0.35">
      <c r="A6871" t="s">
        <v>155</v>
      </c>
      <c r="B6871" t="s">
        <v>156</v>
      </c>
      <c r="C6871" t="s">
        <v>45</v>
      </c>
      <c r="D6871" t="s">
        <v>46</v>
      </c>
      <c r="E6871" t="s">
        <v>47</v>
      </c>
      <c r="F6871" t="s">
        <v>4298</v>
      </c>
      <c r="G6871" t="s">
        <v>4299</v>
      </c>
      <c r="H6871" t="s">
        <v>32</v>
      </c>
      <c r="I6871" t="s">
        <v>6438</v>
      </c>
      <c r="J6871" s="1">
        <v>42603</v>
      </c>
      <c r="K6871" s="1">
        <v>42609</v>
      </c>
      <c r="L6871" t="s">
        <v>60</v>
      </c>
      <c r="M6871">
        <f>Table1[[#This Row],[Ship Date]]-Table1[[#This Row],[Order Date]]</f>
        <v>6</v>
      </c>
      <c r="N6871">
        <v>8</v>
      </c>
      <c r="O6871" t="s">
        <v>61</v>
      </c>
      <c r="P6871" s="3">
        <v>9.2159999999999993</v>
      </c>
      <c r="Q6871" s="3">
        <v>6.8210264210393623</v>
      </c>
      <c r="R6871" s="3">
        <f>(Table1[[#This Row],[Selling Price]]-Table1[[#This Row],[Cost Price]])</f>
        <v>2.394973578960637</v>
      </c>
      <c r="S6871" s="12">
        <f>(Table1[[#This Row],[Profit]]/Table1[[#This Row],[Selling Price]])</f>
        <v>0.25987126507819414</v>
      </c>
      <c r="T6871">
        <v>4</v>
      </c>
      <c r="U6871" s="2">
        <f>Table1[[#This Row],[Selling Price]]*Table1[[#This Row],[Quantity]]</f>
        <v>36.863999999999997</v>
      </c>
      <c r="V6871" s="4">
        <v>0.2</v>
      </c>
      <c r="W6871">
        <v>316</v>
      </c>
      <c r="X6871" t="s">
        <v>68</v>
      </c>
      <c r="Y6871" t="s">
        <v>52</v>
      </c>
      <c r="Z6871" s="2">
        <v>5.8362947149711353</v>
      </c>
    </row>
    <row r="6872" spans="1:26" x14ac:dyDescent="0.35">
      <c r="A6872" t="s">
        <v>155</v>
      </c>
      <c r="B6872" t="s">
        <v>156</v>
      </c>
      <c r="C6872" t="s">
        <v>55</v>
      </c>
      <c r="D6872" t="s">
        <v>46</v>
      </c>
      <c r="E6872" t="s">
        <v>102</v>
      </c>
      <c r="F6872" t="s">
        <v>2099</v>
      </c>
      <c r="G6872" t="s">
        <v>2100</v>
      </c>
      <c r="H6872" t="s">
        <v>32</v>
      </c>
      <c r="I6872" t="s">
        <v>6482</v>
      </c>
      <c r="J6872" s="1">
        <v>42618</v>
      </c>
      <c r="K6872" s="1">
        <v>42620</v>
      </c>
      <c r="L6872" t="s">
        <v>34</v>
      </c>
      <c r="M6872">
        <f>Table1[[#This Row],[Ship Date]]-Table1[[#This Row],[Order Date]]</f>
        <v>2</v>
      </c>
      <c r="N6872">
        <v>9</v>
      </c>
      <c r="O6872" t="s">
        <v>61</v>
      </c>
      <c r="P6872" s="3">
        <v>25.92</v>
      </c>
      <c r="Q6872" s="3">
        <v>18.000820611301819</v>
      </c>
      <c r="R6872" s="3">
        <f>(Table1[[#This Row],[Selling Price]]-Table1[[#This Row],[Cost Price]])</f>
        <v>7.9191793886981827</v>
      </c>
      <c r="S6872" s="12">
        <f>(Table1[[#This Row],[Profit]]/Table1[[#This Row],[Selling Price]])</f>
        <v>0.30552389616891135</v>
      </c>
      <c r="T6872">
        <v>5</v>
      </c>
      <c r="U6872" s="2">
        <f>Table1[[#This Row],[Selling Price]]*Table1[[#This Row],[Quantity]]</f>
        <v>129.60000000000002</v>
      </c>
      <c r="V6872" s="4">
        <v>0.2</v>
      </c>
      <c r="W6872">
        <v>455</v>
      </c>
      <c r="X6872" t="s">
        <v>36</v>
      </c>
      <c r="Y6872" t="s">
        <v>52</v>
      </c>
      <c r="Z6872" s="2">
        <v>10.574234561963751</v>
      </c>
    </row>
    <row r="6873" spans="1:26" x14ac:dyDescent="0.35">
      <c r="A6873" t="s">
        <v>155</v>
      </c>
      <c r="B6873" t="s">
        <v>156</v>
      </c>
      <c r="C6873" t="s">
        <v>27</v>
      </c>
      <c r="D6873" t="s">
        <v>46</v>
      </c>
      <c r="E6873" t="s">
        <v>86</v>
      </c>
      <c r="F6873" t="s">
        <v>6503</v>
      </c>
      <c r="G6873" t="s">
        <v>6504</v>
      </c>
      <c r="H6873" t="s">
        <v>32</v>
      </c>
      <c r="I6873" t="s">
        <v>6505</v>
      </c>
      <c r="J6873" s="1">
        <v>41918</v>
      </c>
      <c r="K6873" s="1">
        <v>41920</v>
      </c>
      <c r="L6873" t="s">
        <v>34</v>
      </c>
      <c r="M6873">
        <f>Table1[[#This Row],[Ship Date]]-Table1[[#This Row],[Order Date]]</f>
        <v>2</v>
      </c>
      <c r="N6873">
        <v>10</v>
      </c>
      <c r="O6873" t="s">
        <v>61</v>
      </c>
      <c r="P6873" s="3">
        <v>15.36</v>
      </c>
      <c r="Q6873" s="3">
        <v>12.299629916900919</v>
      </c>
      <c r="R6873" s="3">
        <f>(Table1[[#This Row],[Selling Price]]-Table1[[#This Row],[Cost Price]])</f>
        <v>3.0603700830990803</v>
      </c>
      <c r="S6873" s="12">
        <f>(Table1[[#This Row],[Profit]]/Table1[[#This Row],[Selling Price]])</f>
        <v>0.19924284395176306</v>
      </c>
      <c r="T6873">
        <v>2</v>
      </c>
      <c r="U6873" s="2">
        <f>Table1[[#This Row],[Selling Price]]*Table1[[#This Row],[Quantity]]</f>
        <v>30.72</v>
      </c>
      <c r="V6873" s="4">
        <v>0</v>
      </c>
      <c r="W6873">
        <v>469</v>
      </c>
      <c r="X6873" t="s">
        <v>36</v>
      </c>
      <c r="Y6873" t="s">
        <v>52</v>
      </c>
      <c r="Z6873" s="2">
        <v>4.6662978901908936</v>
      </c>
    </row>
    <row r="6874" spans="1:26" x14ac:dyDescent="0.35">
      <c r="A6874" t="s">
        <v>155</v>
      </c>
      <c r="B6874" t="s">
        <v>156</v>
      </c>
      <c r="C6874" t="s">
        <v>64</v>
      </c>
      <c r="D6874" t="s">
        <v>46</v>
      </c>
      <c r="E6874" t="s">
        <v>102</v>
      </c>
      <c r="F6874" t="s">
        <v>5877</v>
      </c>
      <c r="G6874" t="s">
        <v>5878</v>
      </c>
      <c r="H6874" t="s">
        <v>32</v>
      </c>
      <c r="I6874" t="s">
        <v>6556</v>
      </c>
      <c r="J6874" s="1">
        <v>42901</v>
      </c>
      <c r="K6874" s="1">
        <v>42904</v>
      </c>
      <c r="L6874" t="s">
        <v>199</v>
      </c>
      <c r="M6874">
        <f>Table1[[#This Row],[Ship Date]]-Table1[[#This Row],[Order Date]]</f>
        <v>3</v>
      </c>
      <c r="N6874">
        <v>6</v>
      </c>
      <c r="O6874" t="s">
        <v>51</v>
      </c>
      <c r="P6874" s="3">
        <v>17.940000000000001</v>
      </c>
      <c r="Q6874" s="3">
        <v>13.85447394898585</v>
      </c>
      <c r="R6874" s="3">
        <f>(Table1[[#This Row],[Selling Price]]-Table1[[#This Row],[Cost Price]])</f>
        <v>4.0855260510141509</v>
      </c>
      <c r="S6874" s="12">
        <f>(Table1[[#This Row],[Profit]]/Table1[[#This Row],[Selling Price]])</f>
        <v>0.22773277876333059</v>
      </c>
      <c r="T6874">
        <v>3</v>
      </c>
      <c r="U6874" s="2">
        <f>Table1[[#This Row],[Selling Price]]*Table1[[#This Row],[Quantity]]</f>
        <v>53.820000000000007</v>
      </c>
      <c r="V6874" s="4">
        <v>0</v>
      </c>
      <c r="W6874">
        <v>196</v>
      </c>
      <c r="X6874" t="s">
        <v>36</v>
      </c>
      <c r="Y6874" t="s">
        <v>68</v>
      </c>
      <c r="Z6874" s="2">
        <v>45.396566495716392</v>
      </c>
    </row>
    <row r="6875" spans="1:26" x14ac:dyDescent="0.35">
      <c r="A6875" t="s">
        <v>155</v>
      </c>
      <c r="B6875" t="s">
        <v>156</v>
      </c>
      <c r="C6875" t="s">
        <v>64</v>
      </c>
      <c r="D6875" t="s">
        <v>46</v>
      </c>
      <c r="E6875" t="s">
        <v>75</v>
      </c>
      <c r="F6875" t="s">
        <v>547</v>
      </c>
      <c r="G6875" t="s">
        <v>548</v>
      </c>
      <c r="H6875" t="s">
        <v>32</v>
      </c>
      <c r="I6875" t="s">
        <v>6676</v>
      </c>
      <c r="J6875" s="1">
        <v>41947</v>
      </c>
      <c r="K6875" s="1">
        <v>41954</v>
      </c>
      <c r="L6875" t="s">
        <v>60</v>
      </c>
      <c r="M6875">
        <f>Table1[[#This Row],[Ship Date]]-Table1[[#This Row],[Order Date]]</f>
        <v>7</v>
      </c>
      <c r="N6875">
        <v>11</v>
      </c>
      <c r="O6875" t="s">
        <v>35</v>
      </c>
      <c r="P6875" s="3">
        <v>2.94</v>
      </c>
      <c r="Q6875" s="3">
        <v>2.3968448337674451</v>
      </c>
      <c r="R6875" s="3">
        <f>(Table1[[#This Row],[Selling Price]]-Table1[[#This Row],[Cost Price]])</f>
        <v>0.54315516623255489</v>
      </c>
      <c r="S6875" s="12">
        <f>(Table1[[#This Row],[Profit]]/Table1[[#This Row],[Selling Price]])</f>
        <v>0.18474665518114111</v>
      </c>
      <c r="T6875">
        <v>1</v>
      </c>
      <c r="U6875" s="2">
        <f>Table1[[#This Row],[Selling Price]]*Table1[[#This Row],[Quantity]]</f>
        <v>2.94</v>
      </c>
      <c r="V6875" s="4">
        <v>0</v>
      </c>
      <c r="W6875">
        <v>465</v>
      </c>
      <c r="X6875" t="s">
        <v>68</v>
      </c>
      <c r="Y6875" t="s">
        <v>52</v>
      </c>
      <c r="Z6875" s="2">
        <v>5.1644631860436379</v>
      </c>
    </row>
    <row r="6876" spans="1:26" x14ac:dyDescent="0.35">
      <c r="A6876" t="s">
        <v>155</v>
      </c>
      <c r="B6876" t="s">
        <v>156</v>
      </c>
      <c r="C6876" t="s">
        <v>64</v>
      </c>
      <c r="D6876" t="s">
        <v>46</v>
      </c>
      <c r="E6876" t="s">
        <v>270</v>
      </c>
      <c r="F6876" t="s">
        <v>2581</v>
      </c>
      <c r="G6876" t="s">
        <v>527</v>
      </c>
      <c r="H6876" t="s">
        <v>32</v>
      </c>
      <c r="I6876" t="s">
        <v>6688</v>
      </c>
      <c r="J6876" s="1">
        <v>42579</v>
      </c>
      <c r="K6876" s="1">
        <v>42585</v>
      </c>
      <c r="L6876" t="s">
        <v>60</v>
      </c>
      <c r="M6876">
        <f>Table1[[#This Row],[Ship Date]]-Table1[[#This Row],[Order Date]]</f>
        <v>6</v>
      </c>
      <c r="N6876">
        <v>7</v>
      </c>
      <c r="O6876" t="s">
        <v>51</v>
      </c>
      <c r="P6876" s="3">
        <v>20.440000000000001</v>
      </c>
      <c r="Q6876" s="3">
        <v>17.3488527498926</v>
      </c>
      <c r="R6876" s="3">
        <f>(Table1[[#This Row],[Selling Price]]-Table1[[#This Row],[Cost Price]])</f>
        <v>3.0911472501074009</v>
      </c>
      <c r="S6876" s="12">
        <f>(Table1[[#This Row],[Profit]]/Table1[[#This Row],[Selling Price]])</f>
        <v>0.15123029599351276</v>
      </c>
      <c r="T6876">
        <v>7</v>
      </c>
      <c r="U6876" s="2">
        <f>Table1[[#This Row],[Selling Price]]*Table1[[#This Row],[Quantity]]</f>
        <v>143.08000000000001</v>
      </c>
      <c r="V6876" s="4">
        <v>0</v>
      </c>
      <c r="W6876">
        <v>160</v>
      </c>
      <c r="X6876" t="s">
        <v>68</v>
      </c>
      <c r="Y6876" t="s">
        <v>52</v>
      </c>
      <c r="Z6876" s="2">
        <v>6.2572540942493289</v>
      </c>
    </row>
    <row r="6877" spans="1:26" x14ac:dyDescent="0.35">
      <c r="A6877" t="s">
        <v>155</v>
      </c>
      <c r="B6877" t="s">
        <v>156</v>
      </c>
      <c r="C6877" t="s">
        <v>39</v>
      </c>
      <c r="D6877" t="s">
        <v>46</v>
      </c>
      <c r="E6877" t="s">
        <v>86</v>
      </c>
      <c r="F6877" t="s">
        <v>3295</v>
      </c>
      <c r="G6877" t="s">
        <v>3296</v>
      </c>
      <c r="H6877" t="s">
        <v>32</v>
      </c>
      <c r="I6877" t="s">
        <v>6696</v>
      </c>
      <c r="J6877" s="1">
        <v>43022</v>
      </c>
      <c r="K6877" s="1">
        <v>43026</v>
      </c>
      <c r="L6877" t="s">
        <v>60</v>
      </c>
      <c r="M6877">
        <f>Table1[[#This Row],[Ship Date]]-Table1[[#This Row],[Order Date]]</f>
        <v>4</v>
      </c>
      <c r="N6877">
        <v>10</v>
      </c>
      <c r="O6877" t="s">
        <v>61</v>
      </c>
      <c r="P6877" s="3">
        <v>13.456</v>
      </c>
      <c r="Q6877" s="3">
        <v>10.87826617200751</v>
      </c>
      <c r="R6877" s="3">
        <f>(Table1[[#This Row],[Selling Price]]-Table1[[#This Row],[Cost Price]])</f>
        <v>2.5777338279924891</v>
      </c>
      <c r="S6877" s="12">
        <f>(Table1[[#This Row],[Profit]]/Table1[[#This Row],[Selling Price]])</f>
        <v>0.19156761504105896</v>
      </c>
      <c r="T6877">
        <v>1</v>
      </c>
      <c r="U6877" s="2">
        <f>Table1[[#This Row],[Selling Price]]*Table1[[#This Row],[Quantity]]</f>
        <v>13.456</v>
      </c>
      <c r="V6877" s="4">
        <v>0.8</v>
      </c>
      <c r="W6877">
        <v>327</v>
      </c>
      <c r="X6877" t="s">
        <v>36</v>
      </c>
      <c r="Y6877" t="s">
        <v>68</v>
      </c>
      <c r="Z6877" s="2">
        <v>113.8234214813203</v>
      </c>
    </row>
    <row r="6878" spans="1:26" x14ac:dyDescent="0.35">
      <c r="A6878" t="s">
        <v>155</v>
      </c>
      <c r="B6878" t="s">
        <v>156</v>
      </c>
      <c r="C6878" t="s">
        <v>45</v>
      </c>
      <c r="D6878" t="s">
        <v>46</v>
      </c>
      <c r="E6878" t="s">
        <v>86</v>
      </c>
      <c r="F6878" t="s">
        <v>2672</v>
      </c>
      <c r="G6878" t="s">
        <v>2673</v>
      </c>
      <c r="H6878" t="s">
        <v>32</v>
      </c>
      <c r="I6878" t="s">
        <v>6766</v>
      </c>
      <c r="J6878" s="1">
        <v>41969</v>
      </c>
      <c r="K6878" s="1">
        <v>41969</v>
      </c>
      <c r="L6878" t="s">
        <v>1118</v>
      </c>
      <c r="M6878">
        <f>Table1[[#This Row],[Ship Date]]-Table1[[#This Row],[Order Date]]</f>
        <v>0</v>
      </c>
      <c r="N6878">
        <v>11</v>
      </c>
      <c r="O6878" t="s">
        <v>35</v>
      </c>
      <c r="P6878" s="3">
        <v>17.088000000000001</v>
      </c>
      <c r="Q6878" s="3">
        <v>14.30642336363548</v>
      </c>
      <c r="R6878" s="3">
        <f>(Table1[[#This Row],[Selling Price]]-Table1[[#This Row],[Cost Price]])</f>
        <v>2.7815766363645213</v>
      </c>
      <c r="S6878" s="12">
        <f>(Table1[[#This Row],[Profit]]/Table1[[#This Row],[Selling Price]])</f>
        <v>0.16277953162245559</v>
      </c>
      <c r="T6878">
        <v>4</v>
      </c>
      <c r="U6878" s="2">
        <f>Table1[[#This Row],[Selling Price]]*Table1[[#This Row],[Quantity]]</f>
        <v>68.352000000000004</v>
      </c>
      <c r="V6878" s="4">
        <v>0.2</v>
      </c>
      <c r="W6878">
        <v>246</v>
      </c>
      <c r="X6878" t="s">
        <v>36</v>
      </c>
      <c r="Y6878" t="s">
        <v>52</v>
      </c>
      <c r="Z6878" s="2">
        <v>6.8963720275850218</v>
      </c>
    </row>
    <row r="6879" spans="1:26" x14ac:dyDescent="0.35">
      <c r="A6879" t="s">
        <v>155</v>
      </c>
      <c r="B6879" t="s">
        <v>156</v>
      </c>
      <c r="C6879" t="s">
        <v>64</v>
      </c>
      <c r="D6879" t="s">
        <v>46</v>
      </c>
      <c r="E6879" t="s">
        <v>539</v>
      </c>
      <c r="F6879" t="s">
        <v>4281</v>
      </c>
      <c r="G6879" t="s">
        <v>4282</v>
      </c>
      <c r="H6879" t="s">
        <v>32</v>
      </c>
      <c r="I6879" t="s">
        <v>6804</v>
      </c>
      <c r="J6879" s="1">
        <v>42442</v>
      </c>
      <c r="K6879" s="1">
        <v>42444</v>
      </c>
      <c r="L6879" t="s">
        <v>34</v>
      </c>
      <c r="M6879">
        <f>Table1[[#This Row],[Ship Date]]-Table1[[#This Row],[Order Date]]</f>
        <v>2</v>
      </c>
      <c r="N6879">
        <v>3</v>
      </c>
      <c r="O6879" t="s">
        <v>106</v>
      </c>
      <c r="P6879" s="3">
        <v>4912.59</v>
      </c>
      <c r="Q6879" s="3">
        <v>4172.6859936286837</v>
      </c>
      <c r="R6879" s="3">
        <f>(Table1[[#This Row],[Selling Price]]-Table1[[#This Row],[Cost Price]])</f>
        <v>739.90400637131643</v>
      </c>
      <c r="S6879" s="12">
        <f>(Table1[[#This Row],[Profit]]/Table1[[#This Row],[Selling Price]])</f>
        <v>0.1506138322903634</v>
      </c>
      <c r="T6879">
        <v>3</v>
      </c>
      <c r="U6879" s="2">
        <f>Table1[[#This Row],[Selling Price]]*Table1[[#This Row],[Quantity]]</f>
        <v>14737.77</v>
      </c>
      <c r="V6879" s="4">
        <v>0</v>
      </c>
      <c r="W6879">
        <v>471</v>
      </c>
      <c r="X6879" t="s">
        <v>36</v>
      </c>
      <c r="Y6879" t="s">
        <v>36</v>
      </c>
      <c r="Z6879" s="2">
        <v>2229.287257174663</v>
      </c>
    </row>
    <row r="6880" spans="1:26" x14ac:dyDescent="0.35">
      <c r="A6880" t="s">
        <v>155</v>
      </c>
      <c r="B6880" t="s">
        <v>156</v>
      </c>
      <c r="C6880" t="s">
        <v>39</v>
      </c>
      <c r="D6880" t="s">
        <v>46</v>
      </c>
      <c r="E6880" t="s">
        <v>86</v>
      </c>
      <c r="F6880" t="s">
        <v>3023</v>
      </c>
      <c r="G6880" t="s">
        <v>3024</v>
      </c>
      <c r="H6880" t="s">
        <v>32</v>
      </c>
      <c r="I6880" t="s">
        <v>7004</v>
      </c>
      <c r="J6880" s="1">
        <v>41994</v>
      </c>
      <c r="K6880" s="1">
        <v>42001</v>
      </c>
      <c r="L6880" t="s">
        <v>60</v>
      </c>
      <c r="M6880">
        <f>Table1[[#This Row],[Ship Date]]-Table1[[#This Row],[Order Date]]</f>
        <v>7</v>
      </c>
      <c r="N6880">
        <v>12</v>
      </c>
      <c r="O6880" t="s">
        <v>35</v>
      </c>
      <c r="P6880" s="3">
        <v>18.239999999999998</v>
      </c>
      <c r="Q6880" s="3">
        <v>13.6162237272866</v>
      </c>
      <c r="R6880" s="3">
        <f>(Table1[[#This Row],[Selling Price]]-Table1[[#This Row],[Cost Price]])</f>
        <v>4.623776272713398</v>
      </c>
      <c r="S6880" s="12">
        <f>(Table1[[#This Row],[Profit]]/Table1[[#This Row],[Selling Price]])</f>
        <v>0.25349650617946262</v>
      </c>
      <c r="T6880">
        <v>2</v>
      </c>
      <c r="U6880" s="2">
        <f>Table1[[#This Row],[Selling Price]]*Table1[[#This Row],[Quantity]]</f>
        <v>36.479999999999997</v>
      </c>
      <c r="V6880" s="4">
        <v>0.7</v>
      </c>
      <c r="W6880">
        <v>105</v>
      </c>
      <c r="X6880" t="s">
        <v>68</v>
      </c>
      <c r="Y6880" t="s">
        <v>36</v>
      </c>
      <c r="Z6880" s="2">
        <v>96.49183921916628</v>
      </c>
    </row>
    <row r="6881" spans="1:26" x14ac:dyDescent="0.35">
      <c r="A6881" t="s">
        <v>155</v>
      </c>
      <c r="B6881" t="s">
        <v>156</v>
      </c>
      <c r="C6881" t="s">
        <v>64</v>
      </c>
      <c r="D6881" t="s">
        <v>46</v>
      </c>
      <c r="E6881" t="s">
        <v>539</v>
      </c>
      <c r="F6881" t="s">
        <v>5282</v>
      </c>
      <c r="G6881" t="s">
        <v>5283</v>
      </c>
      <c r="H6881" t="s">
        <v>32</v>
      </c>
      <c r="I6881" t="s">
        <v>7005</v>
      </c>
      <c r="J6881" s="1">
        <v>42698</v>
      </c>
      <c r="K6881" s="1">
        <v>42702</v>
      </c>
      <c r="L6881" t="s">
        <v>60</v>
      </c>
      <c r="M6881">
        <f>Table1[[#This Row],[Ship Date]]-Table1[[#This Row],[Order Date]]</f>
        <v>4</v>
      </c>
      <c r="N6881">
        <v>11</v>
      </c>
      <c r="O6881" t="s">
        <v>35</v>
      </c>
      <c r="P6881" s="3">
        <v>25.35</v>
      </c>
      <c r="Q6881" s="3">
        <v>21.251405471614159</v>
      </c>
      <c r="R6881" s="3">
        <f>(Table1[[#This Row],[Selling Price]]-Table1[[#This Row],[Cost Price]])</f>
        <v>4.098594528385842</v>
      </c>
      <c r="S6881" s="12">
        <f>(Table1[[#This Row],[Profit]]/Table1[[#This Row],[Selling Price]])</f>
        <v>0.16168025753001347</v>
      </c>
      <c r="T6881">
        <v>3</v>
      </c>
      <c r="U6881" s="2">
        <f>Table1[[#This Row],[Selling Price]]*Table1[[#This Row],[Quantity]]</f>
        <v>76.050000000000011</v>
      </c>
      <c r="V6881" s="4">
        <v>0</v>
      </c>
      <c r="W6881">
        <v>317</v>
      </c>
      <c r="X6881" t="s">
        <v>36</v>
      </c>
      <c r="Y6881" t="s">
        <v>52</v>
      </c>
      <c r="Z6881" s="2">
        <v>11.806984413997551</v>
      </c>
    </row>
    <row r="6882" spans="1:26" x14ac:dyDescent="0.35">
      <c r="A6882" t="s">
        <v>155</v>
      </c>
      <c r="B6882" t="s">
        <v>156</v>
      </c>
      <c r="C6882" t="s">
        <v>55</v>
      </c>
      <c r="D6882" t="s">
        <v>46</v>
      </c>
      <c r="E6882" t="s">
        <v>102</v>
      </c>
      <c r="F6882" t="s">
        <v>832</v>
      </c>
      <c r="G6882" t="s">
        <v>833</v>
      </c>
      <c r="H6882" t="s">
        <v>32</v>
      </c>
      <c r="I6882" t="s">
        <v>7007</v>
      </c>
      <c r="J6882" s="1">
        <v>42884</v>
      </c>
      <c r="K6882" s="1">
        <v>42890</v>
      </c>
      <c r="L6882" t="s">
        <v>60</v>
      </c>
      <c r="M6882">
        <f>Table1[[#This Row],[Ship Date]]-Table1[[#This Row],[Order Date]]</f>
        <v>6</v>
      </c>
      <c r="N6882">
        <v>5</v>
      </c>
      <c r="O6882" t="s">
        <v>51</v>
      </c>
      <c r="P6882" s="3">
        <v>7.98</v>
      </c>
      <c r="Q6882" s="3">
        <v>5.9235184548285256</v>
      </c>
      <c r="R6882" s="3">
        <f>(Table1[[#This Row],[Selling Price]]-Table1[[#This Row],[Cost Price]])</f>
        <v>2.0564815451714749</v>
      </c>
      <c r="S6882" s="12">
        <f>(Table1[[#This Row],[Profit]]/Table1[[#This Row],[Selling Price]])</f>
        <v>0.25770445428213967</v>
      </c>
      <c r="T6882">
        <v>1</v>
      </c>
      <c r="U6882" s="2">
        <f>Table1[[#This Row],[Selling Price]]*Table1[[#This Row],[Quantity]]</f>
        <v>7.98</v>
      </c>
      <c r="V6882" s="4">
        <v>0</v>
      </c>
      <c r="W6882">
        <v>409</v>
      </c>
      <c r="X6882" t="s">
        <v>68</v>
      </c>
      <c r="Y6882" t="s">
        <v>52</v>
      </c>
      <c r="Z6882" s="2">
        <v>18.429020592532851</v>
      </c>
    </row>
    <row r="6883" spans="1:26" x14ac:dyDescent="0.35">
      <c r="A6883" t="s">
        <v>155</v>
      </c>
      <c r="B6883" t="s">
        <v>156</v>
      </c>
      <c r="C6883" t="s">
        <v>55</v>
      </c>
      <c r="D6883" t="s">
        <v>46</v>
      </c>
      <c r="E6883" t="s">
        <v>102</v>
      </c>
      <c r="F6883" t="s">
        <v>588</v>
      </c>
      <c r="G6883" t="s">
        <v>589</v>
      </c>
      <c r="H6883" t="s">
        <v>32</v>
      </c>
      <c r="I6883" t="s">
        <v>7144</v>
      </c>
      <c r="J6883" s="1">
        <v>42084</v>
      </c>
      <c r="K6883" s="1">
        <v>42089</v>
      </c>
      <c r="L6883" t="s">
        <v>60</v>
      </c>
      <c r="M6883">
        <f>Table1[[#This Row],[Ship Date]]-Table1[[#This Row],[Order Date]]</f>
        <v>5</v>
      </c>
      <c r="N6883">
        <v>3</v>
      </c>
      <c r="O6883" t="s">
        <v>106</v>
      </c>
      <c r="P6883" s="3">
        <v>295.45600000000002</v>
      </c>
      <c r="Q6883" s="3">
        <v>218.5363921573541</v>
      </c>
      <c r="R6883" s="3">
        <f>(Table1[[#This Row],[Selling Price]]-Table1[[#This Row],[Cost Price]])</f>
        <v>76.919607842645917</v>
      </c>
      <c r="S6883" s="12">
        <f>(Table1[[#This Row],[Profit]]/Table1[[#This Row],[Selling Price]])</f>
        <v>0.26034200639907773</v>
      </c>
      <c r="T6883">
        <v>14</v>
      </c>
      <c r="U6883" s="2">
        <f>Table1[[#This Row],[Selling Price]]*Table1[[#This Row],[Quantity]]</f>
        <v>4136.384</v>
      </c>
      <c r="V6883" s="4">
        <v>0.2</v>
      </c>
      <c r="W6883">
        <v>286</v>
      </c>
      <c r="X6883" t="s">
        <v>36</v>
      </c>
      <c r="Y6883" t="s">
        <v>68</v>
      </c>
      <c r="Z6883" s="2">
        <v>88.359405848527317</v>
      </c>
    </row>
    <row r="6884" spans="1:26" x14ac:dyDescent="0.35">
      <c r="A6884" t="s">
        <v>155</v>
      </c>
      <c r="B6884" t="s">
        <v>156</v>
      </c>
      <c r="C6884" t="s">
        <v>64</v>
      </c>
      <c r="D6884" t="s">
        <v>46</v>
      </c>
      <c r="E6884" t="s">
        <v>102</v>
      </c>
      <c r="F6884" t="s">
        <v>5564</v>
      </c>
      <c r="G6884" t="s">
        <v>5565</v>
      </c>
      <c r="H6884" t="s">
        <v>32</v>
      </c>
      <c r="I6884" t="s">
        <v>7242</v>
      </c>
      <c r="J6884" s="1">
        <v>42980</v>
      </c>
      <c r="K6884" s="1">
        <v>42985</v>
      </c>
      <c r="L6884" t="s">
        <v>34</v>
      </c>
      <c r="M6884">
        <f>Table1[[#This Row],[Ship Date]]-Table1[[#This Row],[Order Date]]</f>
        <v>5</v>
      </c>
      <c r="N6884">
        <v>9</v>
      </c>
      <c r="O6884" t="s">
        <v>61</v>
      </c>
      <c r="P6884" s="3">
        <v>146.82</v>
      </c>
      <c r="Q6884" s="3">
        <v>115.3713746566663</v>
      </c>
      <c r="R6884" s="3">
        <f>(Table1[[#This Row],[Selling Price]]-Table1[[#This Row],[Cost Price]])</f>
        <v>31.448625343333688</v>
      </c>
      <c r="S6884" s="12">
        <f>(Table1[[#This Row],[Profit]]/Table1[[#This Row],[Selling Price]])</f>
        <v>0.21419851071607199</v>
      </c>
      <c r="T6884">
        <v>3</v>
      </c>
      <c r="U6884" s="2">
        <f>Table1[[#This Row],[Selling Price]]*Table1[[#This Row],[Quantity]]</f>
        <v>440.46</v>
      </c>
      <c r="V6884" s="4">
        <v>0</v>
      </c>
      <c r="W6884">
        <v>197</v>
      </c>
      <c r="X6884" t="s">
        <v>36</v>
      </c>
      <c r="Y6884" t="s">
        <v>52</v>
      </c>
      <c r="Z6884" s="2">
        <v>34.605805871269638</v>
      </c>
    </row>
    <row r="6885" spans="1:26" x14ac:dyDescent="0.35">
      <c r="A6885" t="s">
        <v>155</v>
      </c>
      <c r="B6885" t="s">
        <v>156</v>
      </c>
      <c r="C6885" t="s">
        <v>39</v>
      </c>
      <c r="D6885" t="s">
        <v>46</v>
      </c>
      <c r="E6885" t="s">
        <v>75</v>
      </c>
      <c r="F6885" t="s">
        <v>5300</v>
      </c>
      <c r="G6885" t="s">
        <v>5301</v>
      </c>
      <c r="H6885" t="s">
        <v>32</v>
      </c>
      <c r="I6885" t="s">
        <v>7266</v>
      </c>
      <c r="J6885" s="1">
        <v>43083</v>
      </c>
      <c r="K6885" s="1">
        <v>43083</v>
      </c>
      <c r="L6885" t="s">
        <v>1118</v>
      </c>
      <c r="M6885">
        <f>Table1[[#This Row],[Ship Date]]-Table1[[#This Row],[Order Date]]</f>
        <v>0</v>
      </c>
      <c r="N6885">
        <v>12</v>
      </c>
      <c r="O6885" t="s">
        <v>35</v>
      </c>
      <c r="P6885" s="3">
        <v>95.231999999999999</v>
      </c>
      <c r="Q6885" s="3">
        <v>71.764903011355003</v>
      </c>
      <c r="R6885" s="3">
        <f>(Table1[[#This Row],[Selling Price]]-Table1[[#This Row],[Cost Price]])</f>
        <v>23.467096988644997</v>
      </c>
      <c r="S6885" s="12">
        <f>(Table1[[#This Row],[Profit]]/Table1[[#This Row],[Selling Price]])</f>
        <v>0.24642028927928633</v>
      </c>
      <c r="T6885">
        <v>6</v>
      </c>
      <c r="U6885" s="2">
        <f>Table1[[#This Row],[Selling Price]]*Table1[[#This Row],[Quantity]]</f>
        <v>571.39200000000005</v>
      </c>
      <c r="V6885" s="4">
        <v>0.2</v>
      </c>
      <c r="W6885">
        <v>190</v>
      </c>
      <c r="X6885" t="s">
        <v>36</v>
      </c>
      <c r="Y6885" t="s">
        <v>52</v>
      </c>
      <c r="Z6885" s="2">
        <v>35.321462473092687</v>
      </c>
    </row>
    <row r="6886" spans="1:26" x14ac:dyDescent="0.35">
      <c r="A6886" t="s">
        <v>155</v>
      </c>
      <c r="B6886" t="s">
        <v>156</v>
      </c>
      <c r="C6886" t="s">
        <v>39</v>
      </c>
      <c r="D6886" t="s">
        <v>46</v>
      </c>
      <c r="E6886" t="s">
        <v>86</v>
      </c>
      <c r="F6886" t="s">
        <v>399</v>
      </c>
      <c r="G6886" t="s">
        <v>400</v>
      </c>
      <c r="H6886" t="s">
        <v>32</v>
      </c>
      <c r="I6886" t="s">
        <v>7336</v>
      </c>
      <c r="J6886" s="1">
        <v>42344</v>
      </c>
      <c r="K6886" s="1">
        <v>42345</v>
      </c>
      <c r="L6886" t="s">
        <v>199</v>
      </c>
      <c r="M6886">
        <f>Table1[[#This Row],[Ship Date]]-Table1[[#This Row],[Order Date]]</f>
        <v>1</v>
      </c>
      <c r="N6886">
        <v>12</v>
      </c>
      <c r="O6886" t="s">
        <v>35</v>
      </c>
      <c r="P6886" s="3">
        <v>14.832000000000001</v>
      </c>
      <c r="Q6886" s="3">
        <v>11.65481974011003</v>
      </c>
      <c r="R6886" s="3">
        <f>(Table1[[#This Row],[Selling Price]]-Table1[[#This Row],[Cost Price]])</f>
        <v>3.1771802598899708</v>
      </c>
      <c r="S6886" s="12">
        <f>(Table1[[#This Row],[Profit]]/Table1[[#This Row],[Selling Price]])</f>
        <v>0.21421118257079089</v>
      </c>
      <c r="T6886">
        <v>3</v>
      </c>
      <c r="U6886" s="2">
        <f>Table1[[#This Row],[Selling Price]]*Table1[[#This Row],[Quantity]]</f>
        <v>44.496000000000002</v>
      </c>
      <c r="V6886" s="4">
        <v>0.7</v>
      </c>
      <c r="W6886">
        <v>296</v>
      </c>
      <c r="X6886" t="s">
        <v>36</v>
      </c>
      <c r="Y6886" t="s">
        <v>52</v>
      </c>
      <c r="Z6886" s="2">
        <v>34.951157956338001</v>
      </c>
    </row>
    <row r="6887" spans="1:26" x14ac:dyDescent="0.35">
      <c r="A6887" t="s">
        <v>155</v>
      </c>
      <c r="B6887" t="s">
        <v>156</v>
      </c>
      <c r="C6887" t="s">
        <v>55</v>
      </c>
      <c r="D6887" t="s">
        <v>46</v>
      </c>
      <c r="E6887" t="s">
        <v>102</v>
      </c>
      <c r="F6887" t="s">
        <v>5522</v>
      </c>
      <c r="G6887" t="s">
        <v>5523</v>
      </c>
      <c r="H6887" t="s">
        <v>32</v>
      </c>
      <c r="I6887" t="s">
        <v>7349</v>
      </c>
      <c r="J6887" s="1">
        <v>42603</v>
      </c>
      <c r="K6887" s="1">
        <v>42610</v>
      </c>
      <c r="L6887" t="s">
        <v>60</v>
      </c>
      <c r="M6887">
        <f>Table1[[#This Row],[Ship Date]]-Table1[[#This Row],[Order Date]]</f>
        <v>7</v>
      </c>
      <c r="N6887">
        <v>8</v>
      </c>
      <c r="O6887" t="s">
        <v>61</v>
      </c>
      <c r="P6887" s="3">
        <v>47.52</v>
      </c>
      <c r="Q6887" s="3">
        <v>37.597852635752972</v>
      </c>
      <c r="R6887" s="3">
        <f>(Table1[[#This Row],[Selling Price]]-Table1[[#This Row],[Cost Price]])</f>
        <v>9.9221473642470315</v>
      </c>
      <c r="S6887" s="12">
        <f>(Table1[[#This Row],[Profit]]/Table1[[#This Row],[Selling Price]])</f>
        <v>0.20879939739577086</v>
      </c>
      <c r="T6887">
        <v>9</v>
      </c>
      <c r="U6887" s="2">
        <f>Table1[[#This Row],[Selling Price]]*Table1[[#This Row],[Quantity]]</f>
        <v>427.68</v>
      </c>
      <c r="V6887" s="4">
        <v>0</v>
      </c>
      <c r="W6887">
        <v>361</v>
      </c>
      <c r="X6887" t="s">
        <v>68</v>
      </c>
      <c r="Y6887" t="s">
        <v>52</v>
      </c>
      <c r="Z6887" s="2">
        <v>17.596479647929581</v>
      </c>
    </row>
    <row r="6888" spans="1:26" x14ac:dyDescent="0.35">
      <c r="A6888" t="s">
        <v>155</v>
      </c>
      <c r="B6888" t="s">
        <v>156</v>
      </c>
      <c r="C6888" t="s">
        <v>64</v>
      </c>
      <c r="D6888" t="s">
        <v>46</v>
      </c>
      <c r="E6888" t="s">
        <v>86</v>
      </c>
      <c r="F6888" t="s">
        <v>4308</v>
      </c>
      <c r="G6888" t="s">
        <v>1062</v>
      </c>
      <c r="H6888" t="s">
        <v>32</v>
      </c>
      <c r="I6888" t="s">
        <v>7440</v>
      </c>
      <c r="J6888" s="1">
        <v>41782</v>
      </c>
      <c r="K6888" s="1">
        <v>41786</v>
      </c>
      <c r="L6888" t="s">
        <v>60</v>
      </c>
      <c r="M6888">
        <f>Table1[[#This Row],[Ship Date]]-Table1[[#This Row],[Order Date]]</f>
        <v>4</v>
      </c>
      <c r="N6888">
        <v>5</v>
      </c>
      <c r="O6888" t="s">
        <v>51</v>
      </c>
      <c r="P6888" s="3">
        <v>17.96</v>
      </c>
      <c r="Q6888" s="3">
        <v>12.47615615265785</v>
      </c>
      <c r="R6888" s="3">
        <f>(Table1[[#This Row],[Selling Price]]-Table1[[#This Row],[Cost Price]])</f>
        <v>5.4838438473421505</v>
      </c>
      <c r="S6888" s="12">
        <f>(Table1[[#This Row],[Profit]]/Table1[[#This Row],[Selling Price]])</f>
        <v>0.30533651711259191</v>
      </c>
      <c r="T6888">
        <v>5</v>
      </c>
      <c r="U6888" s="2">
        <f>Table1[[#This Row],[Selling Price]]*Table1[[#This Row],[Quantity]]</f>
        <v>89.800000000000011</v>
      </c>
      <c r="V6888" s="4">
        <v>0.2</v>
      </c>
      <c r="W6888">
        <v>111</v>
      </c>
      <c r="X6888" t="s">
        <v>36</v>
      </c>
      <c r="Y6888" t="s">
        <v>36</v>
      </c>
      <c r="Z6888" s="2">
        <v>10.02463458068125</v>
      </c>
    </row>
    <row r="6889" spans="1:26" x14ac:dyDescent="0.35">
      <c r="A6889" t="s">
        <v>155</v>
      </c>
      <c r="B6889" t="s">
        <v>156</v>
      </c>
      <c r="C6889" t="s">
        <v>55</v>
      </c>
      <c r="D6889" t="s">
        <v>46</v>
      </c>
      <c r="E6889" t="s">
        <v>178</v>
      </c>
      <c r="F6889" t="s">
        <v>3592</v>
      </c>
      <c r="G6889" t="s">
        <v>610</v>
      </c>
      <c r="H6889" t="s">
        <v>32</v>
      </c>
      <c r="I6889" t="s">
        <v>7487</v>
      </c>
      <c r="J6889" s="1">
        <v>41966</v>
      </c>
      <c r="K6889" s="1">
        <v>41971</v>
      </c>
      <c r="L6889" t="s">
        <v>60</v>
      </c>
      <c r="M6889">
        <f>Table1[[#This Row],[Ship Date]]-Table1[[#This Row],[Order Date]]</f>
        <v>5</v>
      </c>
      <c r="N6889">
        <v>11</v>
      </c>
      <c r="O6889" t="s">
        <v>35</v>
      </c>
      <c r="P6889" s="3">
        <v>23.472000000000001</v>
      </c>
      <c r="Q6889" s="3">
        <v>19.803378897620512</v>
      </c>
      <c r="R6889" s="3">
        <f>(Table1[[#This Row],[Selling Price]]-Table1[[#This Row],[Cost Price]])</f>
        <v>3.6686211023794897</v>
      </c>
      <c r="S6889" s="12">
        <f>(Table1[[#This Row],[Profit]]/Table1[[#This Row],[Selling Price]])</f>
        <v>0.15629776339380919</v>
      </c>
      <c r="T6889">
        <v>3</v>
      </c>
      <c r="U6889" s="2">
        <f>Table1[[#This Row],[Selling Price]]*Table1[[#This Row],[Quantity]]</f>
        <v>70.415999999999997</v>
      </c>
      <c r="V6889" s="4">
        <v>0.2</v>
      </c>
      <c r="W6889">
        <v>360</v>
      </c>
      <c r="X6889" t="s">
        <v>36</v>
      </c>
      <c r="Y6889" t="s">
        <v>52</v>
      </c>
      <c r="Z6889" s="2">
        <v>10.069126277885291</v>
      </c>
    </row>
    <row r="6890" spans="1:26" x14ac:dyDescent="0.35">
      <c r="A6890" t="s">
        <v>155</v>
      </c>
      <c r="B6890" t="s">
        <v>156</v>
      </c>
      <c r="C6890" t="s">
        <v>64</v>
      </c>
      <c r="D6890" t="s">
        <v>46</v>
      </c>
      <c r="E6890" t="s">
        <v>75</v>
      </c>
      <c r="F6890" t="s">
        <v>701</v>
      </c>
      <c r="G6890" t="s">
        <v>702</v>
      </c>
      <c r="H6890" t="s">
        <v>32</v>
      </c>
      <c r="I6890" t="s">
        <v>7500</v>
      </c>
      <c r="J6890" s="1">
        <v>42640</v>
      </c>
      <c r="K6890" s="1">
        <v>42642</v>
      </c>
      <c r="L6890" t="s">
        <v>34</v>
      </c>
      <c r="M6890">
        <f>Table1[[#This Row],[Ship Date]]-Table1[[#This Row],[Order Date]]</f>
        <v>2</v>
      </c>
      <c r="N6890">
        <v>9</v>
      </c>
      <c r="O6890" t="s">
        <v>61</v>
      </c>
      <c r="P6890" s="3">
        <v>13.89</v>
      </c>
      <c r="Q6890" s="3">
        <v>10.208026539518279</v>
      </c>
      <c r="R6890" s="3">
        <f>(Table1[[#This Row],[Selling Price]]-Table1[[#This Row],[Cost Price]])</f>
        <v>3.6819734604817214</v>
      </c>
      <c r="S6890" s="12">
        <f>(Table1[[#This Row],[Profit]]/Table1[[#This Row],[Selling Price]])</f>
        <v>0.26508088268406921</v>
      </c>
      <c r="T6890">
        <v>3</v>
      </c>
      <c r="U6890" s="2">
        <f>Table1[[#This Row],[Selling Price]]*Table1[[#This Row],[Quantity]]</f>
        <v>41.67</v>
      </c>
      <c r="V6890" s="4">
        <v>0</v>
      </c>
      <c r="W6890">
        <v>266</v>
      </c>
      <c r="X6890" t="s">
        <v>36</v>
      </c>
      <c r="Y6890" t="s">
        <v>52</v>
      </c>
      <c r="Z6890" s="2">
        <v>7.1869827432922744</v>
      </c>
    </row>
    <row r="6891" spans="1:26" x14ac:dyDescent="0.35">
      <c r="A6891" t="s">
        <v>155</v>
      </c>
      <c r="B6891" t="s">
        <v>156</v>
      </c>
      <c r="C6891" t="s">
        <v>64</v>
      </c>
      <c r="D6891" t="s">
        <v>46</v>
      </c>
      <c r="E6891" t="s">
        <v>65</v>
      </c>
      <c r="F6891" t="s">
        <v>1252</v>
      </c>
      <c r="G6891" t="s">
        <v>1253</v>
      </c>
      <c r="H6891" t="s">
        <v>32</v>
      </c>
      <c r="I6891" t="s">
        <v>7504</v>
      </c>
      <c r="J6891" s="1">
        <v>42328</v>
      </c>
      <c r="K6891" s="1">
        <v>42335</v>
      </c>
      <c r="L6891" t="s">
        <v>60</v>
      </c>
      <c r="M6891">
        <f>Table1[[#This Row],[Ship Date]]-Table1[[#This Row],[Order Date]]</f>
        <v>7</v>
      </c>
      <c r="N6891">
        <v>11</v>
      </c>
      <c r="O6891" t="s">
        <v>35</v>
      </c>
      <c r="P6891" s="3">
        <v>17.440000000000001</v>
      </c>
      <c r="Q6891" s="3">
        <v>14.2803266015214</v>
      </c>
      <c r="R6891" s="3">
        <f>(Table1[[#This Row],[Selling Price]]-Table1[[#This Row],[Cost Price]])</f>
        <v>3.159673398478601</v>
      </c>
      <c r="S6891" s="12">
        <f>(Table1[[#This Row],[Profit]]/Table1[[#This Row],[Selling Price]])</f>
        <v>0.18117393339900234</v>
      </c>
      <c r="T6891">
        <v>2</v>
      </c>
      <c r="U6891" s="2">
        <f>Table1[[#This Row],[Selling Price]]*Table1[[#This Row],[Quantity]]</f>
        <v>34.880000000000003</v>
      </c>
      <c r="V6891" s="4">
        <v>0.2</v>
      </c>
      <c r="W6891">
        <v>274</v>
      </c>
      <c r="X6891" t="s">
        <v>68</v>
      </c>
      <c r="Y6891" t="s">
        <v>52</v>
      </c>
      <c r="Z6891" s="2">
        <v>15.56104415642136</v>
      </c>
    </row>
    <row r="6892" spans="1:26" x14ac:dyDescent="0.35">
      <c r="A6892" t="s">
        <v>155</v>
      </c>
      <c r="B6892" t="s">
        <v>156</v>
      </c>
      <c r="C6892" t="s">
        <v>39</v>
      </c>
      <c r="D6892" t="s">
        <v>46</v>
      </c>
      <c r="E6892" t="s">
        <v>65</v>
      </c>
      <c r="F6892" t="s">
        <v>4962</v>
      </c>
      <c r="G6892" t="s">
        <v>4963</v>
      </c>
      <c r="H6892" t="s">
        <v>32</v>
      </c>
      <c r="I6892" t="s">
        <v>7640</v>
      </c>
      <c r="J6892" s="1">
        <v>42702</v>
      </c>
      <c r="K6892" s="1">
        <v>42708</v>
      </c>
      <c r="L6892" t="s">
        <v>60</v>
      </c>
      <c r="M6892">
        <f>Table1[[#This Row],[Ship Date]]-Table1[[#This Row],[Order Date]]</f>
        <v>6</v>
      </c>
      <c r="N6892">
        <v>11</v>
      </c>
      <c r="O6892" t="s">
        <v>35</v>
      </c>
      <c r="P6892" s="3">
        <v>32.543999999999997</v>
      </c>
      <c r="Q6892" s="3">
        <v>27.58958053849873</v>
      </c>
      <c r="R6892" s="3">
        <f>(Table1[[#This Row],[Selling Price]]-Table1[[#This Row],[Cost Price]])</f>
        <v>4.9544194615012671</v>
      </c>
      <c r="S6892" s="12">
        <f>(Table1[[#This Row],[Profit]]/Table1[[#This Row],[Selling Price]])</f>
        <v>0.15223756949057485</v>
      </c>
      <c r="T6892">
        <v>2</v>
      </c>
      <c r="U6892" s="2">
        <f>Table1[[#This Row],[Selling Price]]*Table1[[#This Row],[Quantity]]</f>
        <v>65.087999999999994</v>
      </c>
      <c r="V6892" s="4">
        <v>0.2</v>
      </c>
      <c r="W6892">
        <v>186</v>
      </c>
      <c r="X6892" t="s">
        <v>68</v>
      </c>
      <c r="Y6892" t="s">
        <v>52</v>
      </c>
      <c r="Z6892" s="2">
        <v>20.215317855527282</v>
      </c>
    </row>
    <row r="6893" spans="1:26" x14ac:dyDescent="0.35">
      <c r="A6893" t="s">
        <v>155</v>
      </c>
      <c r="B6893" t="s">
        <v>156</v>
      </c>
      <c r="C6893" t="s">
        <v>45</v>
      </c>
      <c r="D6893" t="s">
        <v>46</v>
      </c>
      <c r="E6893" t="s">
        <v>102</v>
      </c>
      <c r="F6893" t="s">
        <v>2615</v>
      </c>
      <c r="G6893" t="s">
        <v>2616</v>
      </c>
      <c r="H6893" t="s">
        <v>32</v>
      </c>
      <c r="I6893" t="s">
        <v>7699</v>
      </c>
      <c r="J6893" s="1">
        <v>43044</v>
      </c>
      <c r="K6893" s="1">
        <v>43048</v>
      </c>
      <c r="L6893" t="s">
        <v>60</v>
      </c>
      <c r="M6893">
        <f>Table1[[#This Row],[Ship Date]]-Table1[[#This Row],[Order Date]]</f>
        <v>4</v>
      </c>
      <c r="N6893">
        <v>11</v>
      </c>
      <c r="O6893" t="s">
        <v>35</v>
      </c>
      <c r="P6893" s="3">
        <v>12.96</v>
      </c>
      <c r="Q6893" s="3">
        <v>10.57368415538426</v>
      </c>
      <c r="R6893" s="3">
        <f>(Table1[[#This Row],[Selling Price]]-Table1[[#This Row],[Cost Price]])</f>
        <v>2.3863158446157406</v>
      </c>
      <c r="S6893" s="12">
        <f>(Table1[[#This Row],[Profit]]/Table1[[#This Row],[Selling Price]])</f>
        <v>0.18412930899812813</v>
      </c>
      <c r="T6893">
        <v>2</v>
      </c>
      <c r="U6893" s="2">
        <f>Table1[[#This Row],[Selling Price]]*Table1[[#This Row],[Quantity]]</f>
        <v>25.92</v>
      </c>
      <c r="V6893" s="4">
        <v>0</v>
      </c>
      <c r="W6893">
        <v>278</v>
      </c>
      <c r="X6893" t="s">
        <v>36</v>
      </c>
      <c r="Y6893" t="s">
        <v>52</v>
      </c>
      <c r="Z6893" s="2">
        <v>9.7230852246452262</v>
      </c>
    </row>
    <row r="6894" spans="1:26" x14ac:dyDescent="0.35">
      <c r="A6894" t="s">
        <v>155</v>
      </c>
      <c r="B6894" t="s">
        <v>156</v>
      </c>
      <c r="C6894" t="s">
        <v>64</v>
      </c>
      <c r="D6894" t="s">
        <v>46</v>
      </c>
      <c r="E6894" t="s">
        <v>75</v>
      </c>
      <c r="F6894" t="s">
        <v>4904</v>
      </c>
      <c r="G6894" t="s">
        <v>4905</v>
      </c>
      <c r="H6894" t="s">
        <v>32</v>
      </c>
      <c r="I6894" t="s">
        <v>7763</v>
      </c>
      <c r="J6894" s="1">
        <v>42796</v>
      </c>
      <c r="K6894" s="1">
        <v>42802</v>
      </c>
      <c r="L6894" t="s">
        <v>60</v>
      </c>
      <c r="M6894">
        <f>Table1[[#This Row],[Ship Date]]-Table1[[#This Row],[Order Date]]</f>
        <v>6</v>
      </c>
      <c r="N6894">
        <v>3</v>
      </c>
      <c r="O6894" t="s">
        <v>106</v>
      </c>
      <c r="P6894" s="3">
        <v>59.52</v>
      </c>
      <c r="Q6894" s="3">
        <v>50.469219411920378</v>
      </c>
      <c r="R6894" s="3">
        <f>(Table1[[#This Row],[Selling Price]]-Table1[[#This Row],[Cost Price]])</f>
        <v>9.0507805880796255</v>
      </c>
      <c r="S6894" s="12">
        <f>(Table1[[#This Row],[Profit]]/Table1[[#This Row],[Selling Price]])</f>
        <v>0.15206284590187541</v>
      </c>
      <c r="T6894">
        <v>3</v>
      </c>
      <c r="U6894" s="2">
        <f>Table1[[#This Row],[Selling Price]]*Table1[[#This Row],[Quantity]]</f>
        <v>178.56</v>
      </c>
      <c r="V6894" s="4">
        <v>0</v>
      </c>
      <c r="W6894">
        <v>345</v>
      </c>
      <c r="X6894" t="s">
        <v>68</v>
      </c>
      <c r="Y6894" t="s">
        <v>52</v>
      </c>
      <c r="Z6894" s="2">
        <v>24.33747742924578</v>
      </c>
    </row>
    <row r="6895" spans="1:26" x14ac:dyDescent="0.35">
      <c r="A6895" t="s">
        <v>155</v>
      </c>
      <c r="B6895" t="s">
        <v>156</v>
      </c>
      <c r="C6895" t="s">
        <v>55</v>
      </c>
      <c r="D6895" t="s">
        <v>46</v>
      </c>
      <c r="E6895" t="s">
        <v>75</v>
      </c>
      <c r="F6895" t="s">
        <v>457</v>
      </c>
      <c r="G6895" t="s">
        <v>458</v>
      </c>
      <c r="H6895" t="s">
        <v>32</v>
      </c>
      <c r="I6895" t="s">
        <v>7924</v>
      </c>
      <c r="J6895" s="1">
        <v>42982</v>
      </c>
      <c r="K6895" s="1">
        <v>42986</v>
      </c>
      <c r="L6895" t="s">
        <v>34</v>
      </c>
      <c r="M6895">
        <f>Table1[[#This Row],[Ship Date]]-Table1[[#This Row],[Order Date]]</f>
        <v>4</v>
      </c>
      <c r="N6895">
        <v>9</v>
      </c>
      <c r="O6895" t="s">
        <v>61</v>
      </c>
      <c r="P6895" s="3">
        <v>30.384</v>
      </c>
      <c r="Q6895" s="3">
        <v>21.231972149869989</v>
      </c>
      <c r="R6895" s="3">
        <f>(Table1[[#This Row],[Selling Price]]-Table1[[#This Row],[Cost Price]])</f>
        <v>9.1520278501300112</v>
      </c>
      <c r="S6895" s="12">
        <f>(Table1[[#This Row],[Profit]]/Table1[[#This Row],[Selling Price]])</f>
        <v>0.30121208037552694</v>
      </c>
      <c r="T6895">
        <v>1</v>
      </c>
      <c r="U6895" s="2">
        <f>Table1[[#This Row],[Selling Price]]*Table1[[#This Row],[Quantity]]</f>
        <v>30.384</v>
      </c>
      <c r="V6895" s="4">
        <v>0.2</v>
      </c>
      <c r="W6895">
        <v>224</v>
      </c>
      <c r="X6895" t="s">
        <v>36</v>
      </c>
      <c r="Y6895" t="s">
        <v>68</v>
      </c>
      <c r="Z6895" s="2">
        <v>97.213633192057998</v>
      </c>
    </row>
    <row r="6896" spans="1:26" x14ac:dyDescent="0.35">
      <c r="A6896" t="s">
        <v>155</v>
      </c>
      <c r="B6896" t="s">
        <v>156</v>
      </c>
      <c r="C6896" t="s">
        <v>64</v>
      </c>
      <c r="D6896" t="s">
        <v>46</v>
      </c>
      <c r="E6896" t="s">
        <v>86</v>
      </c>
      <c r="F6896" t="s">
        <v>3682</v>
      </c>
      <c r="G6896" t="s">
        <v>3683</v>
      </c>
      <c r="H6896" t="s">
        <v>32</v>
      </c>
      <c r="I6896" t="s">
        <v>7955</v>
      </c>
      <c r="J6896" s="1">
        <v>42535</v>
      </c>
      <c r="K6896" s="1">
        <v>42538</v>
      </c>
      <c r="L6896" t="s">
        <v>199</v>
      </c>
      <c r="M6896">
        <f>Table1[[#This Row],[Ship Date]]-Table1[[#This Row],[Order Date]]</f>
        <v>3</v>
      </c>
      <c r="N6896">
        <v>6</v>
      </c>
      <c r="O6896" t="s">
        <v>51</v>
      </c>
      <c r="P6896" s="3">
        <v>39.936</v>
      </c>
      <c r="Q6896" s="3">
        <v>26.174805824756071</v>
      </c>
      <c r="R6896" s="3">
        <f>(Table1[[#This Row],[Selling Price]]-Table1[[#This Row],[Cost Price]])</f>
        <v>13.761194175243929</v>
      </c>
      <c r="S6896" s="12">
        <f>(Table1[[#This Row],[Profit]]/Table1[[#This Row],[Selling Price]])</f>
        <v>0.34458118427593976</v>
      </c>
      <c r="T6896">
        <v>4</v>
      </c>
      <c r="U6896" s="2">
        <f>Table1[[#This Row],[Selling Price]]*Table1[[#This Row],[Quantity]]</f>
        <v>159.744</v>
      </c>
      <c r="V6896" s="4">
        <v>0.7</v>
      </c>
      <c r="W6896">
        <v>386</v>
      </c>
      <c r="X6896" t="s">
        <v>36</v>
      </c>
      <c r="Y6896" t="s">
        <v>68</v>
      </c>
      <c r="Z6896" s="2">
        <v>92.362243275774404</v>
      </c>
    </row>
    <row r="6897" spans="1:26" x14ac:dyDescent="0.35">
      <c r="A6897" t="s">
        <v>155</v>
      </c>
      <c r="B6897" t="s">
        <v>156</v>
      </c>
      <c r="C6897" t="s">
        <v>55</v>
      </c>
      <c r="D6897" t="s">
        <v>46</v>
      </c>
      <c r="E6897" t="s">
        <v>91</v>
      </c>
      <c r="F6897" t="s">
        <v>145</v>
      </c>
      <c r="G6897" t="s">
        <v>146</v>
      </c>
      <c r="H6897" t="s">
        <v>32</v>
      </c>
      <c r="I6897" t="s">
        <v>8002</v>
      </c>
      <c r="J6897" s="1">
        <v>42223</v>
      </c>
      <c r="K6897" s="1">
        <v>42225</v>
      </c>
      <c r="L6897" t="s">
        <v>199</v>
      </c>
      <c r="M6897">
        <f>Table1[[#This Row],[Ship Date]]-Table1[[#This Row],[Order Date]]</f>
        <v>2</v>
      </c>
      <c r="N6897">
        <v>8</v>
      </c>
      <c r="O6897" t="s">
        <v>61</v>
      </c>
      <c r="P6897" s="3">
        <v>77.58</v>
      </c>
      <c r="Q6897" s="3">
        <v>51.734806215596713</v>
      </c>
      <c r="R6897" s="3">
        <f>(Table1[[#This Row],[Selling Price]]-Table1[[#This Row],[Cost Price]])</f>
        <v>25.845193784403286</v>
      </c>
      <c r="S6897" s="12">
        <f>(Table1[[#This Row],[Profit]]/Table1[[#This Row],[Selling Price]])</f>
        <v>0.3331424823975675</v>
      </c>
      <c r="T6897">
        <v>9</v>
      </c>
      <c r="U6897" s="2">
        <f>Table1[[#This Row],[Selling Price]]*Table1[[#This Row],[Quantity]]</f>
        <v>698.22</v>
      </c>
      <c r="V6897" s="4">
        <v>0</v>
      </c>
      <c r="W6897">
        <v>355</v>
      </c>
      <c r="X6897" t="s">
        <v>36</v>
      </c>
      <c r="Y6897" t="s">
        <v>52</v>
      </c>
      <c r="Z6897" s="2">
        <v>21.557660860533499</v>
      </c>
    </row>
    <row r="6898" spans="1:26" x14ac:dyDescent="0.35">
      <c r="A6898" t="s">
        <v>155</v>
      </c>
      <c r="B6898" t="s">
        <v>156</v>
      </c>
      <c r="C6898" t="s">
        <v>27</v>
      </c>
      <c r="D6898" t="s">
        <v>46</v>
      </c>
      <c r="E6898" t="s">
        <v>47</v>
      </c>
      <c r="F6898" t="s">
        <v>2292</v>
      </c>
      <c r="G6898" t="s">
        <v>2293</v>
      </c>
      <c r="H6898" t="s">
        <v>32</v>
      </c>
      <c r="I6898" t="s">
        <v>8004</v>
      </c>
      <c r="J6898" s="1">
        <v>42348</v>
      </c>
      <c r="K6898" s="1">
        <v>42352</v>
      </c>
      <c r="L6898" t="s">
        <v>60</v>
      </c>
      <c r="M6898">
        <f>Table1[[#This Row],[Ship Date]]-Table1[[#This Row],[Order Date]]</f>
        <v>4</v>
      </c>
      <c r="N6898">
        <v>12</v>
      </c>
      <c r="O6898" t="s">
        <v>35</v>
      </c>
      <c r="P6898" s="3">
        <v>5.76</v>
      </c>
      <c r="Q6898" s="3">
        <v>4.5241591302454349</v>
      </c>
      <c r="R6898" s="3">
        <f>(Table1[[#This Row],[Selling Price]]-Table1[[#This Row],[Cost Price]])</f>
        <v>1.2358408697545649</v>
      </c>
      <c r="S6898" s="12">
        <f>(Table1[[#This Row],[Profit]]/Table1[[#This Row],[Selling Price]])</f>
        <v>0.21455570655461195</v>
      </c>
      <c r="T6898">
        <v>2</v>
      </c>
      <c r="U6898" s="2">
        <f>Table1[[#This Row],[Selling Price]]*Table1[[#This Row],[Quantity]]</f>
        <v>11.52</v>
      </c>
      <c r="V6898" s="4">
        <v>0</v>
      </c>
      <c r="W6898">
        <v>377</v>
      </c>
      <c r="X6898" t="s">
        <v>36</v>
      </c>
      <c r="Y6898" t="s">
        <v>52</v>
      </c>
      <c r="Z6898" s="2">
        <v>4.3413625652641503</v>
      </c>
    </row>
    <row r="6899" spans="1:26" x14ac:dyDescent="0.35">
      <c r="A6899" t="s">
        <v>155</v>
      </c>
      <c r="B6899" t="s">
        <v>156</v>
      </c>
      <c r="C6899" t="s">
        <v>45</v>
      </c>
      <c r="D6899" t="s">
        <v>46</v>
      </c>
      <c r="E6899" t="s">
        <v>75</v>
      </c>
      <c r="F6899" t="s">
        <v>2788</v>
      </c>
      <c r="G6899" t="s">
        <v>2789</v>
      </c>
      <c r="H6899" t="s">
        <v>32</v>
      </c>
      <c r="I6899" t="s">
        <v>8018</v>
      </c>
      <c r="J6899" s="1">
        <v>43011</v>
      </c>
      <c r="K6899" s="1">
        <v>43015</v>
      </c>
      <c r="L6899" t="s">
        <v>34</v>
      </c>
      <c r="M6899">
        <f>Table1[[#This Row],[Ship Date]]-Table1[[#This Row],[Order Date]]</f>
        <v>4</v>
      </c>
      <c r="N6899">
        <v>10</v>
      </c>
      <c r="O6899" t="s">
        <v>61</v>
      </c>
      <c r="P6899" s="3">
        <v>20.64</v>
      </c>
      <c r="Q6899" s="3">
        <v>15.122009419677889</v>
      </c>
      <c r="R6899" s="3">
        <f>(Table1[[#This Row],[Selling Price]]-Table1[[#This Row],[Cost Price]])</f>
        <v>5.5179905803221114</v>
      </c>
      <c r="S6899" s="12">
        <f>(Table1[[#This Row],[Profit]]/Table1[[#This Row],[Selling Price]])</f>
        <v>0.26734450486056743</v>
      </c>
      <c r="T6899">
        <v>5</v>
      </c>
      <c r="U6899" s="2">
        <f>Table1[[#This Row],[Selling Price]]*Table1[[#This Row],[Quantity]]</f>
        <v>103.2</v>
      </c>
      <c r="V6899" s="4">
        <v>0.2</v>
      </c>
      <c r="W6899">
        <v>109</v>
      </c>
      <c r="X6899" t="s">
        <v>36</v>
      </c>
      <c r="Y6899" t="s">
        <v>36</v>
      </c>
      <c r="Z6899" s="2">
        <v>2.9791273890184691</v>
      </c>
    </row>
    <row r="6900" spans="1:26" x14ac:dyDescent="0.35">
      <c r="A6900" t="s">
        <v>155</v>
      </c>
      <c r="B6900" t="s">
        <v>156</v>
      </c>
      <c r="C6900" t="s">
        <v>27</v>
      </c>
      <c r="D6900" t="s">
        <v>46</v>
      </c>
      <c r="E6900" t="s">
        <v>65</v>
      </c>
      <c r="F6900" t="s">
        <v>662</v>
      </c>
      <c r="G6900" t="s">
        <v>663</v>
      </c>
      <c r="H6900" t="s">
        <v>32</v>
      </c>
      <c r="I6900" t="s">
        <v>8082</v>
      </c>
      <c r="J6900" s="1">
        <v>42464</v>
      </c>
      <c r="K6900" s="1">
        <v>42468</v>
      </c>
      <c r="L6900" t="s">
        <v>34</v>
      </c>
      <c r="M6900">
        <f>Table1[[#This Row],[Ship Date]]-Table1[[#This Row],[Order Date]]</f>
        <v>4</v>
      </c>
      <c r="N6900">
        <v>4</v>
      </c>
      <c r="O6900" t="s">
        <v>106</v>
      </c>
      <c r="P6900" s="3">
        <v>31.02</v>
      </c>
      <c r="Q6900" s="3">
        <v>23.262559985421529</v>
      </c>
      <c r="R6900" s="3">
        <f>(Table1[[#This Row],[Selling Price]]-Table1[[#This Row],[Cost Price]])</f>
        <v>7.7574400145784708</v>
      </c>
      <c r="S6900" s="12">
        <f>(Table1[[#This Row],[Profit]]/Table1[[#This Row],[Selling Price]])</f>
        <v>0.25007865939969282</v>
      </c>
      <c r="T6900">
        <v>2</v>
      </c>
      <c r="U6900" s="2">
        <f>Table1[[#This Row],[Selling Price]]*Table1[[#This Row],[Quantity]]</f>
        <v>62.04</v>
      </c>
      <c r="V6900" s="4">
        <v>0</v>
      </c>
      <c r="W6900">
        <v>250</v>
      </c>
      <c r="X6900" t="s">
        <v>36</v>
      </c>
      <c r="Y6900" t="s">
        <v>52</v>
      </c>
      <c r="Z6900" s="2">
        <v>17.806771809783889</v>
      </c>
    </row>
    <row r="6901" spans="1:26" x14ac:dyDescent="0.35">
      <c r="A6901" t="s">
        <v>155</v>
      </c>
      <c r="B6901" t="s">
        <v>156</v>
      </c>
      <c r="C6901" t="s">
        <v>45</v>
      </c>
      <c r="D6901" t="s">
        <v>46</v>
      </c>
      <c r="E6901" t="s">
        <v>86</v>
      </c>
      <c r="F6901" t="s">
        <v>4548</v>
      </c>
      <c r="G6901" t="s">
        <v>4549</v>
      </c>
      <c r="H6901" t="s">
        <v>32</v>
      </c>
      <c r="I6901" t="s">
        <v>8112</v>
      </c>
      <c r="J6901" s="1">
        <v>42349</v>
      </c>
      <c r="K6901" s="1">
        <v>42353</v>
      </c>
      <c r="L6901" t="s">
        <v>60</v>
      </c>
      <c r="M6901">
        <f>Table1[[#This Row],[Ship Date]]-Table1[[#This Row],[Order Date]]</f>
        <v>4</v>
      </c>
      <c r="N6901">
        <v>12</v>
      </c>
      <c r="O6901" t="s">
        <v>35</v>
      </c>
      <c r="P6901" s="3">
        <v>10.332000000000001</v>
      </c>
      <c r="Q6901" s="3">
        <v>7.1524457468144487</v>
      </c>
      <c r="R6901" s="3">
        <f>(Table1[[#This Row],[Selling Price]]-Table1[[#This Row],[Cost Price]])</f>
        <v>3.1795542531855521</v>
      </c>
      <c r="S6901" s="12">
        <f>(Table1[[#This Row],[Profit]]/Table1[[#This Row],[Selling Price]])</f>
        <v>0.30773850688981336</v>
      </c>
      <c r="T6901">
        <v>3</v>
      </c>
      <c r="U6901" s="2">
        <f>Table1[[#This Row],[Selling Price]]*Table1[[#This Row],[Quantity]]</f>
        <v>30.996000000000002</v>
      </c>
      <c r="V6901" s="4">
        <v>0.7</v>
      </c>
      <c r="W6901">
        <v>238</v>
      </c>
      <c r="X6901" t="s">
        <v>36</v>
      </c>
      <c r="Y6901" t="s">
        <v>52</v>
      </c>
      <c r="Z6901" s="2">
        <v>4.6328185805187747</v>
      </c>
    </row>
    <row r="6902" spans="1:26" x14ac:dyDescent="0.35">
      <c r="A6902" t="s">
        <v>155</v>
      </c>
      <c r="B6902" t="s">
        <v>156</v>
      </c>
      <c r="C6902" t="s">
        <v>64</v>
      </c>
      <c r="D6902" t="s">
        <v>46</v>
      </c>
      <c r="E6902" t="s">
        <v>86</v>
      </c>
      <c r="F6902" t="s">
        <v>3728</v>
      </c>
      <c r="G6902" t="s">
        <v>3729</v>
      </c>
      <c r="H6902" t="s">
        <v>32</v>
      </c>
      <c r="I6902" t="s">
        <v>8113</v>
      </c>
      <c r="J6902" s="1">
        <v>43042</v>
      </c>
      <c r="K6902" s="1">
        <v>43046</v>
      </c>
      <c r="L6902" t="s">
        <v>60</v>
      </c>
      <c r="M6902">
        <f>Table1[[#This Row],[Ship Date]]-Table1[[#This Row],[Order Date]]</f>
        <v>4</v>
      </c>
      <c r="N6902">
        <v>11</v>
      </c>
      <c r="O6902" t="s">
        <v>35</v>
      </c>
      <c r="P6902" s="3">
        <v>18.367999999999999</v>
      </c>
      <c r="Q6902" s="3">
        <v>12.356420011856439</v>
      </c>
      <c r="R6902" s="3">
        <f>(Table1[[#This Row],[Selling Price]]-Table1[[#This Row],[Cost Price]])</f>
        <v>6.0115799881435592</v>
      </c>
      <c r="S6902" s="12">
        <f>(Table1[[#This Row],[Profit]]/Table1[[#This Row],[Selling Price]])</f>
        <v>0.32728549587018507</v>
      </c>
      <c r="T6902">
        <v>4</v>
      </c>
      <c r="U6902" s="2">
        <f>Table1[[#This Row],[Selling Price]]*Table1[[#This Row],[Quantity]]</f>
        <v>73.471999999999994</v>
      </c>
      <c r="V6902" s="4">
        <v>0.2</v>
      </c>
      <c r="W6902">
        <v>305</v>
      </c>
      <c r="X6902" t="s">
        <v>36</v>
      </c>
      <c r="Y6902" t="s">
        <v>52</v>
      </c>
      <c r="Z6902" s="2">
        <v>7.7067204611732638</v>
      </c>
    </row>
    <row r="6903" spans="1:26" x14ac:dyDescent="0.35">
      <c r="A6903" t="s">
        <v>155</v>
      </c>
      <c r="B6903" t="s">
        <v>156</v>
      </c>
      <c r="C6903" t="s">
        <v>39</v>
      </c>
      <c r="D6903" t="s">
        <v>46</v>
      </c>
      <c r="E6903" t="s">
        <v>178</v>
      </c>
      <c r="F6903" t="s">
        <v>845</v>
      </c>
      <c r="G6903" t="s">
        <v>846</v>
      </c>
      <c r="H6903" t="s">
        <v>32</v>
      </c>
      <c r="I6903" t="s">
        <v>8118</v>
      </c>
      <c r="J6903" s="1">
        <v>42114</v>
      </c>
      <c r="K6903" s="1">
        <v>42118</v>
      </c>
      <c r="L6903" t="s">
        <v>60</v>
      </c>
      <c r="M6903">
        <f>Table1[[#This Row],[Ship Date]]-Table1[[#This Row],[Order Date]]</f>
        <v>4</v>
      </c>
      <c r="N6903">
        <v>4</v>
      </c>
      <c r="O6903" t="s">
        <v>106</v>
      </c>
      <c r="P6903" s="3">
        <v>180.96</v>
      </c>
      <c r="Q6903" s="3">
        <v>126.5027543200989</v>
      </c>
      <c r="R6903" s="3">
        <f>(Table1[[#This Row],[Selling Price]]-Table1[[#This Row],[Cost Price]])</f>
        <v>54.457245679901106</v>
      </c>
      <c r="S6903" s="12">
        <f>(Table1[[#This Row],[Profit]]/Table1[[#This Row],[Selling Price]])</f>
        <v>0.30093526569352952</v>
      </c>
      <c r="T6903">
        <v>2</v>
      </c>
      <c r="U6903" s="2">
        <f>Table1[[#This Row],[Selling Price]]*Table1[[#This Row],[Quantity]]</f>
        <v>361.92</v>
      </c>
      <c r="V6903" s="4">
        <v>0</v>
      </c>
      <c r="W6903">
        <v>130</v>
      </c>
      <c r="X6903" t="s">
        <v>36</v>
      </c>
      <c r="Y6903" t="s">
        <v>68</v>
      </c>
      <c r="Z6903" s="2">
        <v>75.700999200803153</v>
      </c>
    </row>
    <row r="6904" spans="1:26" x14ac:dyDescent="0.35">
      <c r="A6904" t="s">
        <v>155</v>
      </c>
      <c r="B6904" t="s">
        <v>156</v>
      </c>
      <c r="C6904" t="s">
        <v>39</v>
      </c>
      <c r="D6904" t="s">
        <v>46</v>
      </c>
      <c r="E6904" t="s">
        <v>75</v>
      </c>
      <c r="F6904" t="s">
        <v>2171</v>
      </c>
      <c r="G6904" t="s">
        <v>2172</v>
      </c>
      <c r="H6904" t="s">
        <v>32</v>
      </c>
      <c r="I6904" t="s">
        <v>8126</v>
      </c>
      <c r="J6904" s="1">
        <v>41832</v>
      </c>
      <c r="K6904" s="1">
        <v>41836</v>
      </c>
      <c r="L6904" t="s">
        <v>60</v>
      </c>
      <c r="M6904">
        <f>Table1[[#This Row],[Ship Date]]-Table1[[#This Row],[Order Date]]</f>
        <v>4</v>
      </c>
      <c r="N6904">
        <v>7</v>
      </c>
      <c r="O6904" t="s">
        <v>51</v>
      </c>
      <c r="P6904" s="3">
        <v>22.288</v>
      </c>
      <c r="Q6904" s="3">
        <v>16.337597297968109</v>
      </c>
      <c r="R6904" s="3">
        <f>(Table1[[#This Row],[Selling Price]]-Table1[[#This Row],[Cost Price]])</f>
        <v>5.9504027020318908</v>
      </c>
      <c r="S6904" s="12">
        <f>(Table1[[#This Row],[Profit]]/Table1[[#This Row],[Selling Price]])</f>
        <v>0.26697786710480487</v>
      </c>
      <c r="T6904">
        <v>7</v>
      </c>
      <c r="U6904" s="2">
        <f>Table1[[#This Row],[Selling Price]]*Table1[[#This Row],[Quantity]]</f>
        <v>156.01599999999999</v>
      </c>
      <c r="V6904" s="4">
        <v>0.2</v>
      </c>
      <c r="W6904">
        <v>393</v>
      </c>
      <c r="X6904" t="s">
        <v>36</v>
      </c>
      <c r="Y6904" t="s">
        <v>52</v>
      </c>
      <c r="Z6904" s="2">
        <v>4.7226351965825177</v>
      </c>
    </row>
    <row r="6905" spans="1:26" x14ac:dyDescent="0.35">
      <c r="A6905" t="s">
        <v>155</v>
      </c>
      <c r="B6905" t="s">
        <v>156</v>
      </c>
      <c r="C6905" t="s">
        <v>55</v>
      </c>
      <c r="D6905" t="s">
        <v>46</v>
      </c>
      <c r="E6905" t="s">
        <v>270</v>
      </c>
      <c r="F6905" t="s">
        <v>464</v>
      </c>
      <c r="G6905" t="s">
        <v>465</v>
      </c>
      <c r="H6905" t="s">
        <v>32</v>
      </c>
      <c r="I6905" t="s">
        <v>8174</v>
      </c>
      <c r="J6905" s="1">
        <v>42731</v>
      </c>
      <c r="K6905" s="1">
        <v>42734</v>
      </c>
      <c r="L6905" t="s">
        <v>199</v>
      </c>
      <c r="M6905">
        <f>Table1[[#This Row],[Ship Date]]-Table1[[#This Row],[Order Date]]</f>
        <v>3</v>
      </c>
      <c r="N6905">
        <v>12</v>
      </c>
      <c r="O6905" t="s">
        <v>35</v>
      </c>
      <c r="P6905" s="3">
        <v>17.184000000000001</v>
      </c>
      <c r="Q6905" s="3">
        <v>12.27829901549514</v>
      </c>
      <c r="R6905" s="3">
        <f>(Table1[[#This Row],[Selling Price]]-Table1[[#This Row],[Cost Price]])</f>
        <v>4.9057009845048611</v>
      </c>
      <c r="S6905" s="12">
        <f>(Table1[[#This Row],[Profit]]/Table1[[#This Row],[Selling Price]])</f>
        <v>0.28548073699399795</v>
      </c>
      <c r="T6905">
        <v>6</v>
      </c>
      <c r="U6905" s="2">
        <f>Table1[[#This Row],[Selling Price]]*Table1[[#This Row],[Quantity]]</f>
        <v>103.10400000000001</v>
      </c>
      <c r="V6905" s="4">
        <v>0.2</v>
      </c>
      <c r="W6905">
        <v>338</v>
      </c>
      <c r="X6905" t="s">
        <v>36</v>
      </c>
      <c r="Y6905" t="s">
        <v>52</v>
      </c>
      <c r="Z6905" s="2">
        <v>9.493671957577595</v>
      </c>
    </row>
    <row r="6906" spans="1:26" x14ac:dyDescent="0.35">
      <c r="A6906" t="s">
        <v>155</v>
      </c>
      <c r="B6906" t="s">
        <v>156</v>
      </c>
      <c r="C6906" t="s">
        <v>27</v>
      </c>
      <c r="D6906" t="s">
        <v>46</v>
      </c>
      <c r="E6906" t="s">
        <v>102</v>
      </c>
      <c r="F6906" t="s">
        <v>928</v>
      </c>
      <c r="G6906" t="s">
        <v>192</v>
      </c>
      <c r="H6906" t="s">
        <v>32</v>
      </c>
      <c r="I6906" t="s">
        <v>8190</v>
      </c>
      <c r="J6906" s="1">
        <v>42831</v>
      </c>
      <c r="K6906" s="1">
        <v>42837</v>
      </c>
      <c r="L6906" t="s">
        <v>60</v>
      </c>
      <c r="M6906">
        <f>Table1[[#This Row],[Ship Date]]-Table1[[#This Row],[Order Date]]</f>
        <v>6</v>
      </c>
      <c r="N6906">
        <v>4</v>
      </c>
      <c r="O6906" t="s">
        <v>106</v>
      </c>
      <c r="P6906" s="3">
        <v>106.32</v>
      </c>
      <c r="Q6906" s="3">
        <v>75.539485072854077</v>
      </c>
      <c r="R6906" s="3">
        <f>(Table1[[#This Row],[Selling Price]]-Table1[[#This Row],[Cost Price]])</f>
        <v>30.780514927145916</v>
      </c>
      <c r="S6906" s="12">
        <f>(Table1[[#This Row],[Profit]]/Table1[[#This Row],[Selling Price]])</f>
        <v>0.28950822918685026</v>
      </c>
      <c r="T6906">
        <v>3</v>
      </c>
      <c r="U6906" s="2">
        <f>Table1[[#This Row],[Selling Price]]*Table1[[#This Row],[Quantity]]</f>
        <v>318.95999999999998</v>
      </c>
      <c r="V6906" s="4">
        <v>0</v>
      </c>
      <c r="W6906">
        <v>275</v>
      </c>
      <c r="X6906" t="s">
        <v>68</v>
      </c>
      <c r="Y6906" t="s">
        <v>68</v>
      </c>
      <c r="Z6906" s="2">
        <v>42.204588462307363</v>
      </c>
    </row>
    <row r="6907" spans="1:26" x14ac:dyDescent="0.35">
      <c r="A6907" t="s">
        <v>155</v>
      </c>
      <c r="B6907" t="s">
        <v>156</v>
      </c>
      <c r="C6907" t="s">
        <v>55</v>
      </c>
      <c r="D6907" t="s">
        <v>46</v>
      </c>
      <c r="E6907" t="s">
        <v>86</v>
      </c>
      <c r="F6907" t="s">
        <v>3557</v>
      </c>
      <c r="G6907" t="s">
        <v>3558</v>
      </c>
      <c r="H6907" t="s">
        <v>32</v>
      </c>
      <c r="I6907" t="s">
        <v>8213</v>
      </c>
      <c r="J6907" s="1">
        <v>41876</v>
      </c>
      <c r="K6907" s="1">
        <v>41880</v>
      </c>
      <c r="L6907" t="s">
        <v>60</v>
      </c>
      <c r="M6907">
        <f>Table1[[#This Row],[Ship Date]]-Table1[[#This Row],[Order Date]]</f>
        <v>4</v>
      </c>
      <c r="N6907">
        <v>8</v>
      </c>
      <c r="O6907" t="s">
        <v>61</v>
      </c>
      <c r="P6907" s="3">
        <v>25.68</v>
      </c>
      <c r="Q6907" s="3">
        <v>20.227412865379851</v>
      </c>
      <c r="R6907" s="3">
        <f>(Table1[[#This Row],[Selling Price]]-Table1[[#This Row],[Cost Price]])</f>
        <v>5.4525871346201491</v>
      </c>
      <c r="S6907" s="12">
        <f>(Table1[[#This Row],[Profit]]/Table1[[#This Row],[Selling Price]])</f>
        <v>0.21232815944782513</v>
      </c>
      <c r="T6907">
        <v>3</v>
      </c>
      <c r="U6907" s="2">
        <f>Table1[[#This Row],[Selling Price]]*Table1[[#This Row],[Quantity]]</f>
        <v>77.039999999999992</v>
      </c>
      <c r="V6907" s="4">
        <v>0.8</v>
      </c>
      <c r="W6907">
        <v>455</v>
      </c>
      <c r="X6907" t="s">
        <v>36</v>
      </c>
      <c r="Y6907" t="s">
        <v>68</v>
      </c>
      <c r="Z6907" s="2">
        <v>84.768623406810818</v>
      </c>
    </row>
    <row r="6908" spans="1:26" x14ac:dyDescent="0.35">
      <c r="A6908" t="s">
        <v>155</v>
      </c>
      <c r="B6908" t="s">
        <v>156</v>
      </c>
      <c r="C6908" t="s">
        <v>27</v>
      </c>
      <c r="D6908" t="s">
        <v>46</v>
      </c>
      <c r="E6908" t="s">
        <v>91</v>
      </c>
      <c r="F6908" t="s">
        <v>1683</v>
      </c>
      <c r="G6908" t="s">
        <v>1684</v>
      </c>
      <c r="H6908" t="s">
        <v>32</v>
      </c>
      <c r="I6908" t="s">
        <v>8219</v>
      </c>
      <c r="J6908" s="1">
        <v>42103</v>
      </c>
      <c r="K6908" s="1">
        <v>42108</v>
      </c>
      <c r="L6908" t="s">
        <v>60</v>
      </c>
      <c r="M6908">
        <f>Table1[[#This Row],[Ship Date]]-Table1[[#This Row],[Order Date]]</f>
        <v>5</v>
      </c>
      <c r="N6908">
        <v>4</v>
      </c>
      <c r="O6908" t="s">
        <v>106</v>
      </c>
      <c r="P6908" s="3">
        <v>370.14</v>
      </c>
      <c r="Q6908" s="3">
        <v>306.61107244131142</v>
      </c>
      <c r="R6908" s="3">
        <f>(Table1[[#This Row],[Selling Price]]-Table1[[#This Row],[Cost Price]])</f>
        <v>63.528927558688565</v>
      </c>
      <c r="S6908" s="12">
        <f>(Table1[[#This Row],[Profit]]/Table1[[#This Row],[Selling Price]])</f>
        <v>0.17163486129218286</v>
      </c>
      <c r="T6908">
        <v>3</v>
      </c>
      <c r="U6908" s="2">
        <f>Table1[[#This Row],[Selling Price]]*Table1[[#This Row],[Quantity]]</f>
        <v>1110.42</v>
      </c>
      <c r="V6908" s="4">
        <v>0</v>
      </c>
      <c r="W6908">
        <v>108</v>
      </c>
      <c r="X6908" t="s">
        <v>36</v>
      </c>
      <c r="Y6908" t="s">
        <v>36</v>
      </c>
      <c r="Z6908" s="2">
        <v>100.4871841845185</v>
      </c>
    </row>
    <row r="6909" spans="1:26" x14ac:dyDescent="0.35">
      <c r="A6909" t="s">
        <v>155</v>
      </c>
      <c r="B6909" t="s">
        <v>156</v>
      </c>
      <c r="C6909" t="s">
        <v>55</v>
      </c>
      <c r="D6909" t="s">
        <v>46</v>
      </c>
      <c r="E6909" t="s">
        <v>75</v>
      </c>
      <c r="F6909" t="s">
        <v>359</v>
      </c>
      <c r="G6909" t="s">
        <v>360</v>
      </c>
      <c r="H6909" t="s">
        <v>32</v>
      </c>
      <c r="I6909" t="s">
        <v>8293</v>
      </c>
      <c r="J6909" s="1">
        <v>42764</v>
      </c>
      <c r="K6909" s="1">
        <v>42767</v>
      </c>
      <c r="L6909" t="s">
        <v>199</v>
      </c>
      <c r="M6909">
        <f>Table1[[#This Row],[Ship Date]]-Table1[[#This Row],[Order Date]]</f>
        <v>3</v>
      </c>
      <c r="N6909">
        <v>1</v>
      </c>
      <c r="O6909" t="s">
        <v>35</v>
      </c>
      <c r="P6909" s="3">
        <v>4.7679999999999998</v>
      </c>
      <c r="Q6909" s="3">
        <v>3.3291554386291562</v>
      </c>
      <c r="R6909" s="3">
        <f>(Table1[[#This Row],[Selling Price]]-Table1[[#This Row],[Cost Price]])</f>
        <v>1.4388445613708436</v>
      </c>
      <c r="S6909" s="12">
        <f>(Table1[[#This Row],[Profit]]/Table1[[#This Row],[Selling Price]])</f>
        <v>0.30177109089153598</v>
      </c>
      <c r="T6909">
        <v>2</v>
      </c>
      <c r="U6909" s="2">
        <f>Table1[[#This Row],[Selling Price]]*Table1[[#This Row],[Quantity]]</f>
        <v>9.5359999999999996</v>
      </c>
      <c r="V6909" s="4">
        <v>0.2</v>
      </c>
      <c r="W6909">
        <v>352</v>
      </c>
      <c r="X6909" t="s">
        <v>36</v>
      </c>
      <c r="Y6909" t="s">
        <v>52</v>
      </c>
      <c r="Z6909" s="2">
        <v>11.13875550884004</v>
      </c>
    </row>
    <row r="6910" spans="1:26" x14ac:dyDescent="0.35">
      <c r="A6910" t="s">
        <v>155</v>
      </c>
      <c r="B6910" t="s">
        <v>156</v>
      </c>
      <c r="C6910" t="s">
        <v>55</v>
      </c>
      <c r="D6910" t="s">
        <v>46</v>
      </c>
      <c r="E6910" t="s">
        <v>75</v>
      </c>
      <c r="F6910" t="s">
        <v>1310</v>
      </c>
      <c r="G6910" t="s">
        <v>1311</v>
      </c>
      <c r="H6910" t="s">
        <v>32</v>
      </c>
      <c r="I6910" t="s">
        <v>8305</v>
      </c>
      <c r="J6910" s="1">
        <v>42397</v>
      </c>
      <c r="K6910" s="1">
        <v>42401</v>
      </c>
      <c r="L6910" t="s">
        <v>34</v>
      </c>
      <c r="M6910">
        <f>Table1[[#This Row],[Ship Date]]-Table1[[#This Row],[Order Date]]</f>
        <v>4</v>
      </c>
      <c r="N6910">
        <v>1</v>
      </c>
      <c r="O6910" t="s">
        <v>35</v>
      </c>
      <c r="P6910" s="3">
        <v>39.68</v>
      </c>
      <c r="Q6910" s="3">
        <v>27.999227750803382</v>
      </c>
      <c r="R6910" s="3">
        <f>(Table1[[#This Row],[Selling Price]]-Table1[[#This Row],[Cost Price]])</f>
        <v>11.680772249196618</v>
      </c>
      <c r="S6910" s="12">
        <f>(Table1[[#This Row],[Profit]]/Table1[[#This Row],[Selling Price]])</f>
        <v>0.29437430063499542</v>
      </c>
      <c r="T6910">
        <v>2</v>
      </c>
      <c r="U6910" s="2">
        <f>Table1[[#This Row],[Selling Price]]*Table1[[#This Row],[Quantity]]</f>
        <v>79.36</v>
      </c>
      <c r="V6910" s="4">
        <v>0</v>
      </c>
      <c r="W6910">
        <v>161</v>
      </c>
      <c r="X6910" t="s">
        <v>36</v>
      </c>
      <c r="Y6910" t="s">
        <v>52</v>
      </c>
      <c r="Z6910" s="2">
        <v>9.3057848674896864</v>
      </c>
    </row>
    <row r="6911" spans="1:26" x14ac:dyDescent="0.35">
      <c r="A6911" t="s">
        <v>155</v>
      </c>
      <c r="B6911" t="s">
        <v>156</v>
      </c>
      <c r="C6911" t="s">
        <v>45</v>
      </c>
      <c r="D6911" t="s">
        <v>46</v>
      </c>
      <c r="E6911" t="s">
        <v>86</v>
      </c>
      <c r="F6911" t="s">
        <v>2132</v>
      </c>
      <c r="G6911" t="s">
        <v>2133</v>
      </c>
      <c r="H6911" t="s">
        <v>32</v>
      </c>
      <c r="I6911" t="s">
        <v>8322</v>
      </c>
      <c r="J6911" s="1">
        <v>42747</v>
      </c>
      <c r="K6911" s="1">
        <v>42751</v>
      </c>
      <c r="L6911" t="s">
        <v>60</v>
      </c>
      <c r="M6911">
        <f>Table1[[#This Row],[Ship Date]]-Table1[[#This Row],[Order Date]]</f>
        <v>4</v>
      </c>
      <c r="N6911">
        <v>1</v>
      </c>
      <c r="O6911" t="s">
        <v>35</v>
      </c>
      <c r="P6911" s="3">
        <v>760.98</v>
      </c>
      <c r="Q6911" s="3">
        <v>605.16239535487307</v>
      </c>
      <c r="R6911" s="3">
        <f>(Table1[[#This Row],[Selling Price]]-Table1[[#This Row],[Cost Price]])</f>
        <v>155.81760464512695</v>
      </c>
      <c r="S6911" s="12">
        <f>(Table1[[#This Row],[Profit]]/Table1[[#This Row],[Selling Price]])</f>
        <v>0.20475913249379346</v>
      </c>
      <c r="T6911">
        <v>5</v>
      </c>
      <c r="U6911" s="2">
        <f>Table1[[#This Row],[Selling Price]]*Table1[[#This Row],[Quantity]]</f>
        <v>3804.9</v>
      </c>
      <c r="V6911" s="4">
        <v>0.8</v>
      </c>
      <c r="W6911">
        <v>176</v>
      </c>
      <c r="X6911" t="s">
        <v>36</v>
      </c>
      <c r="Y6911" t="s">
        <v>36</v>
      </c>
      <c r="Z6911" s="2">
        <v>2937.1210234821779</v>
      </c>
    </row>
    <row r="6912" spans="1:26" x14ac:dyDescent="0.35">
      <c r="A6912" t="s">
        <v>155</v>
      </c>
      <c r="B6912" t="s">
        <v>156</v>
      </c>
      <c r="C6912" t="s">
        <v>55</v>
      </c>
      <c r="D6912" t="s">
        <v>46</v>
      </c>
      <c r="E6912" t="s">
        <v>86</v>
      </c>
      <c r="F6912" t="s">
        <v>2472</v>
      </c>
      <c r="G6912" t="s">
        <v>2473</v>
      </c>
      <c r="H6912" t="s">
        <v>32</v>
      </c>
      <c r="I6912" t="s">
        <v>8373</v>
      </c>
      <c r="J6912" s="1">
        <v>42831</v>
      </c>
      <c r="K6912" s="1">
        <v>42835</v>
      </c>
      <c r="L6912" t="s">
        <v>60</v>
      </c>
      <c r="M6912">
        <f>Table1[[#This Row],[Ship Date]]-Table1[[#This Row],[Order Date]]</f>
        <v>4</v>
      </c>
      <c r="N6912">
        <v>4</v>
      </c>
      <c r="O6912" t="s">
        <v>106</v>
      </c>
      <c r="P6912" s="3">
        <v>8.1</v>
      </c>
      <c r="Q6912" s="3">
        <v>6.1205986793508256</v>
      </c>
      <c r="R6912" s="3">
        <f>(Table1[[#This Row],[Selling Price]]-Table1[[#This Row],[Cost Price]])</f>
        <v>1.9794013206491741</v>
      </c>
      <c r="S6912" s="12">
        <f>(Table1[[#This Row],[Profit]]/Table1[[#This Row],[Selling Price]])</f>
        <v>0.24437053341347828</v>
      </c>
      <c r="T6912">
        <v>5</v>
      </c>
      <c r="U6912" s="2">
        <f>Table1[[#This Row],[Selling Price]]*Table1[[#This Row],[Quantity]]</f>
        <v>40.5</v>
      </c>
      <c r="V6912" s="4">
        <v>0.7</v>
      </c>
      <c r="W6912">
        <v>442</v>
      </c>
      <c r="X6912" t="s">
        <v>36</v>
      </c>
      <c r="Y6912" t="s">
        <v>52</v>
      </c>
      <c r="Z6912" s="2">
        <v>7.3049845995730891</v>
      </c>
    </row>
    <row r="6913" spans="1:26" x14ac:dyDescent="0.35">
      <c r="A6913" t="s">
        <v>155</v>
      </c>
      <c r="B6913" t="s">
        <v>156</v>
      </c>
      <c r="C6913" t="s">
        <v>39</v>
      </c>
      <c r="D6913" t="s">
        <v>46</v>
      </c>
      <c r="E6913" t="s">
        <v>75</v>
      </c>
      <c r="F6913" t="s">
        <v>5589</v>
      </c>
      <c r="G6913" t="s">
        <v>3238</v>
      </c>
      <c r="H6913" t="s">
        <v>32</v>
      </c>
      <c r="I6913" t="s">
        <v>8415</v>
      </c>
      <c r="J6913" s="1">
        <v>42437</v>
      </c>
      <c r="K6913" s="1">
        <v>42442</v>
      </c>
      <c r="L6913" t="s">
        <v>60</v>
      </c>
      <c r="M6913">
        <f>Table1[[#This Row],[Ship Date]]-Table1[[#This Row],[Order Date]]</f>
        <v>5</v>
      </c>
      <c r="N6913">
        <v>3</v>
      </c>
      <c r="O6913" t="s">
        <v>106</v>
      </c>
      <c r="P6913" s="3">
        <v>13.9</v>
      </c>
      <c r="Q6913" s="3">
        <v>10.634582167412169</v>
      </c>
      <c r="R6913" s="3">
        <f>(Table1[[#This Row],[Selling Price]]-Table1[[#This Row],[Cost Price]])</f>
        <v>3.2654178325878309</v>
      </c>
      <c r="S6913" s="12">
        <f>(Table1[[#This Row],[Profit]]/Table1[[#This Row],[Selling Price]])</f>
        <v>0.23492214622934035</v>
      </c>
      <c r="T6913">
        <v>5</v>
      </c>
      <c r="U6913" s="2">
        <f>Table1[[#This Row],[Selling Price]]*Table1[[#This Row],[Quantity]]</f>
        <v>69.5</v>
      </c>
      <c r="V6913" s="4">
        <v>0</v>
      </c>
      <c r="W6913">
        <v>484</v>
      </c>
      <c r="X6913" t="s">
        <v>36</v>
      </c>
      <c r="Y6913" t="s">
        <v>52</v>
      </c>
      <c r="Z6913" s="2">
        <v>4.7694084888310133</v>
      </c>
    </row>
    <row r="6914" spans="1:26" x14ac:dyDescent="0.35">
      <c r="A6914" t="s">
        <v>155</v>
      </c>
      <c r="B6914" t="s">
        <v>156</v>
      </c>
      <c r="C6914" t="s">
        <v>27</v>
      </c>
      <c r="D6914" t="s">
        <v>46</v>
      </c>
      <c r="E6914" t="s">
        <v>86</v>
      </c>
      <c r="F6914" t="s">
        <v>791</v>
      </c>
      <c r="G6914" t="s">
        <v>792</v>
      </c>
      <c r="H6914" t="s">
        <v>32</v>
      </c>
      <c r="I6914" t="s">
        <v>8438</v>
      </c>
      <c r="J6914" s="1">
        <v>43093</v>
      </c>
      <c r="K6914" s="1">
        <v>43099</v>
      </c>
      <c r="L6914" t="s">
        <v>60</v>
      </c>
      <c r="M6914">
        <f>Table1[[#This Row],[Ship Date]]-Table1[[#This Row],[Order Date]]</f>
        <v>6</v>
      </c>
      <c r="N6914">
        <v>12</v>
      </c>
      <c r="O6914" t="s">
        <v>35</v>
      </c>
      <c r="P6914" s="3">
        <v>21.312000000000001</v>
      </c>
      <c r="Q6914" s="3">
        <v>17.132951621764171</v>
      </c>
      <c r="R6914" s="3">
        <f>(Table1[[#This Row],[Selling Price]]-Table1[[#This Row],[Cost Price]])</f>
        <v>4.1790483782358301</v>
      </c>
      <c r="S6914" s="12">
        <f>(Table1[[#This Row],[Profit]]/Table1[[#This Row],[Selling Price]])</f>
        <v>0.19608898171151604</v>
      </c>
      <c r="T6914">
        <v>3</v>
      </c>
      <c r="U6914" s="2">
        <f>Table1[[#This Row],[Selling Price]]*Table1[[#This Row],[Quantity]]</f>
        <v>63.936000000000007</v>
      </c>
      <c r="V6914" s="4">
        <v>0.2</v>
      </c>
      <c r="W6914">
        <v>467</v>
      </c>
      <c r="X6914" t="s">
        <v>68</v>
      </c>
      <c r="Y6914" t="s">
        <v>52</v>
      </c>
      <c r="Z6914" s="2">
        <v>6.8898729160993968</v>
      </c>
    </row>
    <row r="6915" spans="1:26" x14ac:dyDescent="0.35">
      <c r="A6915" t="s">
        <v>155</v>
      </c>
      <c r="B6915" t="s">
        <v>156</v>
      </c>
      <c r="C6915" t="s">
        <v>39</v>
      </c>
      <c r="D6915" t="s">
        <v>46</v>
      </c>
      <c r="E6915" t="s">
        <v>86</v>
      </c>
      <c r="F6915" t="s">
        <v>4421</v>
      </c>
      <c r="G6915" t="s">
        <v>4422</v>
      </c>
      <c r="H6915" t="s">
        <v>32</v>
      </c>
      <c r="I6915" t="s">
        <v>8532</v>
      </c>
      <c r="J6915" s="1">
        <v>42721</v>
      </c>
      <c r="K6915" s="1">
        <v>42727</v>
      </c>
      <c r="L6915" t="s">
        <v>60</v>
      </c>
      <c r="M6915">
        <f>Table1[[#This Row],[Ship Date]]-Table1[[#This Row],[Order Date]]</f>
        <v>6</v>
      </c>
      <c r="N6915">
        <v>12</v>
      </c>
      <c r="O6915" t="s">
        <v>35</v>
      </c>
      <c r="P6915" s="3">
        <v>11.416</v>
      </c>
      <c r="Q6915" s="3">
        <v>7.5021697055123129</v>
      </c>
      <c r="R6915" s="3">
        <f>(Table1[[#This Row],[Selling Price]]-Table1[[#This Row],[Cost Price]])</f>
        <v>3.9138302944876875</v>
      </c>
      <c r="S6915" s="12">
        <f>(Table1[[#This Row],[Profit]]/Table1[[#This Row],[Selling Price]])</f>
        <v>0.34283727176661594</v>
      </c>
      <c r="T6915">
        <v>1</v>
      </c>
      <c r="U6915" s="2">
        <f>Table1[[#This Row],[Selling Price]]*Table1[[#This Row],[Quantity]]</f>
        <v>11.416</v>
      </c>
      <c r="V6915" s="4">
        <v>0.2</v>
      </c>
      <c r="W6915">
        <v>360</v>
      </c>
      <c r="X6915" t="s">
        <v>68</v>
      </c>
      <c r="Y6915" t="s">
        <v>52</v>
      </c>
      <c r="Z6915" s="2">
        <v>14.16736255506531</v>
      </c>
    </row>
    <row r="6916" spans="1:26" x14ac:dyDescent="0.35">
      <c r="A6916" t="s">
        <v>155</v>
      </c>
      <c r="B6916" t="s">
        <v>156</v>
      </c>
      <c r="C6916" t="s">
        <v>39</v>
      </c>
      <c r="D6916" t="s">
        <v>46</v>
      </c>
      <c r="E6916" t="s">
        <v>91</v>
      </c>
      <c r="F6916" t="s">
        <v>3534</v>
      </c>
      <c r="G6916" t="s">
        <v>3535</v>
      </c>
      <c r="H6916" t="s">
        <v>32</v>
      </c>
      <c r="I6916" t="s">
        <v>8541</v>
      </c>
      <c r="J6916" s="1">
        <v>42979</v>
      </c>
      <c r="K6916" s="1">
        <v>42979</v>
      </c>
      <c r="L6916" t="s">
        <v>1118</v>
      </c>
      <c r="M6916">
        <f>Table1[[#This Row],[Ship Date]]-Table1[[#This Row],[Order Date]]</f>
        <v>0</v>
      </c>
      <c r="N6916">
        <v>9</v>
      </c>
      <c r="O6916" t="s">
        <v>61</v>
      </c>
      <c r="P6916" s="3">
        <v>314.60000000000002</v>
      </c>
      <c r="Q6916" s="3">
        <v>265.20220233280622</v>
      </c>
      <c r="R6916" s="3">
        <f>(Table1[[#This Row],[Selling Price]]-Table1[[#This Row],[Cost Price]])</f>
        <v>49.397797667193799</v>
      </c>
      <c r="S6916" s="12">
        <f>(Table1[[#This Row],[Profit]]/Table1[[#This Row],[Selling Price]])</f>
        <v>0.15701779296628671</v>
      </c>
      <c r="T6916">
        <v>4</v>
      </c>
      <c r="U6916" s="2">
        <f>Table1[[#This Row],[Selling Price]]*Table1[[#This Row],[Quantity]]</f>
        <v>1258.4000000000001</v>
      </c>
      <c r="V6916" s="4">
        <v>0</v>
      </c>
      <c r="W6916">
        <v>264</v>
      </c>
      <c r="X6916" t="s">
        <v>36</v>
      </c>
      <c r="Y6916" t="s">
        <v>36</v>
      </c>
      <c r="Z6916" s="2">
        <v>140.57610375404019</v>
      </c>
    </row>
    <row r="6917" spans="1:26" x14ac:dyDescent="0.35">
      <c r="A6917" t="s">
        <v>155</v>
      </c>
      <c r="B6917" t="s">
        <v>156</v>
      </c>
      <c r="C6917" t="s">
        <v>27</v>
      </c>
      <c r="D6917" t="s">
        <v>46</v>
      </c>
      <c r="E6917" t="s">
        <v>91</v>
      </c>
      <c r="F6917" t="s">
        <v>2836</v>
      </c>
      <c r="G6917" t="s">
        <v>2837</v>
      </c>
      <c r="H6917" t="s">
        <v>32</v>
      </c>
      <c r="I6917" t="s">
        <v>8614</v>
      </c>
      <c r="J6917" s="1">
        <v>41791</v>
      </c>
      <c r="K6917" s="1">
        <v>41796</v>
      </c>
      <c r="L6917" t="s">
        <v>60</v>
      </c>
      <c r="M6917">
        <f>Table1[[#This Row],[Ship Date]]-Table1[[#This Row],[Order Date]]</f>
        <v>5</v>
      </c>
      <c r="N6917">
        <v>6</v>
      </c>
      <c r="O6917" t="s">
        <v>51</v>
      </c>
      <c r="P6917" s="3">
        <v>65.52</v>
      </c>
      <c r="Q6917" s="3">
        <v>49.083807536072413</v>
      </c>
      <c r="R6917" s="3">
        <f>(Table1[[#This Row],[Selling Price]]-Table1[[#This Row],[Cost Price]])</f>
        <v>16.436192463927583</v>
      </c>
      <c r="S6917" s="12">
        <f>(Table1[[#This Row],[Profit]]/Table1[[#This Row],[Selling Price]])</f>
        <v>0.25085763833833308</v>
      </c>
      <c r="T6917">
        <v>5</v>
      </c>
      <c r="U6917" s="2">
        <f>Table1[[#This Row],[Selling Price]]*Table1[[#This Row],[Quantity]]</f>
        <v>327.59999999999997</v>
      </c>
      <c r="V6917" s="4">
        <v>0.1</v>
      </c>
      <c r="W6917">
        <v>221</v>
      </c>
      <c r="X6917" t="s">
        <v>36</v>
      </c>
      <c r="Y6917" t="s">
        <v>52</v>
      </c>
      <c r="Z6917" s="2">
        <v>23.59872064328912</v>
      </c>
    </row>
    <row r="6918" spans="1:26" x14ac:dyDescent="0.35">
      <c r="A6918" t="s">
        <v>155</v>
      </c>
      <c r="B6918" t="s">
        <v>156</v>
      </c>
      <c r="C6918" t="s">
        <v>64</v>
      </c>
      <c r="D6918" t="s">
        <v>46</v>
      </c>
      <c r="E6918" t="s">
        <v>47</v>
      </c>
      <c r="F6918" t="s">
        <v>3820</v>
      </c>
      <c r="G6918" t="s">
        <v>3821</v>
      </c>
      <c r="H6918" t="s">
        <v>32</v>
      </c>
      <c r="I6918" t="s">
        <v>8651</v>
      </c>
      <c r="J6918" s="1">
        <v>43021</v>
      </c>
      <c r="K6918" s="1">
        <v>43022</v>
      </c>
      <c r="L6918" t="s">
        <v>199</v>
      </c>
      <c r="M6918">
        <f>Table1[[#This Row],[Ship Date]]-Table1[[#This Row],[Order Date]]</f>
        <v>1</v>
      </c>
      <c r="N6918">
        <v>10</v>
      </c>
      <c r="O6918" t="s">
        <v>61</v>
      </c>
      <c r="P6918" s="3">
        <v>11.07</v>
      </c>
      <c r="Q6918" s="3">
        <v>9.1036941912356149</v>
      </c>
      <c r="R6918" s="3">
        <f>(Table1[[#This Row],[Selling Price]]-Table1[[#This Row],[Cost Price]])</f>
        <v>1.9663058087643854</v>
      </c>
      <c r="S6918" s="12">
        <f>(Table1[[#This Row],[Profit]]/Table1[[#This Row],[Selling Price]])</f>
        <v>0.17762473430572587</v>
      </c>
      <c r="T6918">
        <v>3</v>
      </c>
      <c r="U6918" s="2">
        <f>Table1[[#This Row],[Selling Price]]*Table1[[#This Row],[Quantity]]</f>
        <v>33.21</v>
      </c>
      <c r="V6918" s="4">
        <v>0</v>
      </c>
      <c r="W6918">
        <v>141</v>
      </c>
      <c r="X6918" t="s">
        <v>36</v>
      </c>
      <c r="Y6918" t="s">
        <v>52</v>
      </c>
      <c r="Z6918" s="2">
        <v>4.638258078201341</v>
      </c>
    </row>
    <row r="6919" spans="1:26" x14ac:dyDescent="0.35">
      <c r="A6919" t="s">
        <v>155</v>
      </c>
      <c r="B6919" t="s">
        <v>156</v>
      </c>
      <c r="C6919" t="s">
        <v>27</v>
      </c>
      <c r="D6919" t="s">
        <v>46</v>
      </c>
      <c r="E6919" t="s">
        <v>86</v>
      </c>
      <c r="F6919" t="s">
        <v>3295</v>
      </c>
      <c r="G6919" t="s">
        <v>3296</v>
      </c>
      <c r="H6919" t="s">
        <v>32</v>
      </c>
      <c r="I6919" t="s">
        <v>8664</v>
      </c>
      <c r="J6919" s="1">
        <v>42796</v>
      </c>
      <c r="K6919" s="1">
        <v>42802</v>
      </c>
      <c r="L6919" t="s">
        <v>60</v>
      </c>
      <c r="M6919">
        <f>Table1[[#This Row],[Ship Date]]-Table1[[#This Row],[Order Date]]</f>
        <v>6</v>
      </c>
      <c r="N6919">
        <v>3</v>
      </c>
      <c r="O6919" t="s">
        <v>106</v>
      </c>
      <c r="P6919" s="3">
        <v>107.648</v>
      </c>
      <c r="Q6919" s="3">
        <v>90.2437643393922</v>
      </c>
      <c r="R6919" s="3">
        <f>(Table1[[#This Row],[Selling Price]]-Table1[[#This Row],[Cost Price]])</f>
        <v>17.404235660607796</v>
      </c>
      <c r="S6919" s="12">
        <f>(Table1[[#This Row],[Profit]]/Table1[[#This Row],[Selling Price]])</f>
        <v>0.16167727835731083</v>
      </c>
      <c r="T6919">
        <v>2</v>
      </c>
      <c r="U6919" s="2">
        <f>Table1[[#This Row],[Selling Price]]*Table1[[#This Row],[Quantity]]</f>
        <v>215.29599999999999</v>
      </c>
      <c r="V6919" s="4">
        <v>0.2</v>
      </c>
      <c r="W6919">
        <v>127</v>
      </c>
      <c r="X6919" t="s">
        <v>68</v>
      </c>
      <c r="Y6919" t="s">
        <v>68</v>
      </c>
      <c r="Z6919" s="2">
        <v>113.8234214813203</v>
      </c>
    </row>
    <row r="6920" spans="1:26" x14ac:dyDescent="0.35">
      <c r="A6920" t="s">
        <v>155</v>
      </c>
      <c r="B6920" t="s">
        <v>156</v>
      </c>
      <c r="C6920" t="s">
        <v>45</v>
      </c>
      <c r="D6920" t="s">
        <v>46</v>
      </c>
      <c r="E6920" t="s">
        <v>75</v>
      </c>
      <c r="F6920" t="s">
        <v>3244</v>
      </c>
      <c r="G6920" t="s">
        <v>3245</v>
      </c>
      <c r="H6920" t="s">
        <v>32</v>
      </c>
      <c r="I6920" t="s">
        <v>8718</v>
      </c>
      <c r="J6920" s="1">
        <v>42339</v>
      </c>
      <c r="K6920" s="1">
        <v>42343</v>
      </c>
      <c r="L6920" t="s">
        <v>60</v>
      </c>
      <c r="M6920">
        <f>Table1[[#This Row],[Ship Date]]-Table1[[#This Row],[Order Date]]</f>
        <v>4</v>
      </c>
      <c r="N6920">
        <v>12</v>
      </c>
      <c r="O6920" t="s">
        <v>35</v>
      </c>
      <c r="P6920" s="3">
        <v>3.64</v>
      </c>
      <c r="Q6920" s="3">
        <v>2.8689576541431099</v>
      </c>
      <c r="R6920" s="3">
        <f>(Table1[[#This Row],[Selling Price]]-Table1[[#This Row],[Cost Price]])</f>
        <v>0.77104234585689024</v>
      </c>
      <c r="S6920" s="12">
        <f>(Table1[[#This Row],[Profit]]/Table1[[#This Row],[Selling Price]])</f>
        <v>0.21182482029035446</v>
      </c>
      <c r="T6920">
        <v>2</v>
      </c>
      <c r="U6920" s="2">
        <f>Table1[[#This Row],[Selling Price]]*Table1[[#This Row],[Quantity]]</f>
        <v>7.28</v>
      </c>
      <c r="V6920" s="4">
        <v>0</v>
      </c>
      <c r="W6920">
        <v>170</v>
      </c>
      <c r="X6920" t="s">
        <v>36</v>
      </c>
      <c r="Y6920" t="s">
        <v>52</v>
      </c>
      <c r="Z6920" s="2">
        <v>3.3821326605166351</v>
      </c>
    </row>
    <row r="6921" spans="1:26" x14ac:dyDescent="0.35">
      <c r="A6921" t="s">
        <v>155</v>
      </c>
      <c r="B6921" t="s">
        <v>156</v>
      </c>
      <c r="C6921" t="s">
        <v>55</v>
      </c>
      <c r="D6921" t="s">
        <v>46</v>
      </c>
      <c r="E6921" t="s">
        <v>102</v>
      </c>
      <c r="F6921" t="s">
        <v>1570</v>
      </c>
      <c r="G6921" t="s">
        <v>1571</v>
      </c>
      <c r="H6921" t="s">
        <v>32</v>
      </c>
      <c r="I6921" t="s">
        <v>8735</v>
      </c>
      <c r="J6921" s="1">
        <v>42958</v>
      </c>
      <c r="K6921" s="1">
        <v>42963</v>
      </c>
      <c r="L6921" t="s">
        <v>60</v>
      </c>
      <c r="M6921">
        <f>Table1[[#This Row],[Ship Date]]-Table1[[#This Row],[Order Date]]</f>
        <v>5</v>
      </c>
      <c r="N6921">
        <v>8</v>
      </c>
      <c r="O6921" t="s">
        <v>61</v>
      </c>
      <c r="P6921" s="3">
        <v>25.92</v>
      </c>
      <c r="Q6921" s="3">
        <v>18.700421102388511</v>
      </c>
      <c r="R6921" s="3">
        <f>(Table1[[#This Row],[Selling Price]]-Table1[[#This Row],[Cost Price]])</f>
        <v>7.2195788976114912</v>
      </c>
      <c r="S6921" s="12">
        <f>(Table1[[#This Row],[Profit]]/Table1[[#This Row],[Selling Price]])</f>
        <v>0.27853313648192479</v>
      </c>
      <c r="T6921">
        <v>4</v>
      </c>
      <c r="U6921" s="2">
        <f>Table1[[#This Row],[Selling Price]]*Table1[[#This Row],[Quantity]]</f>
        <v>103.68</v>
      </c>
      <c r="V6921" s="4">
        <v>0</v>
      </c>
      <c r="W6921">
        <v>339</v>
      </c>
      <c r="X6921" t="s">
        <v>36</v>
      </c>
      <c r="Y6921" t="s">
        <v>52</v>
      </c>
      <c r="Z6921" s="2">
        <v>16.128444149728431</v>
      </c>
    </row>
    <row r="6922" spans="1:26" x14ac:dyDescent="0.35">
      <c r="A6922" t="s">
        <v>155</v>
      </c>
      <c r="B6922" t="s">
        <v>156</v>
      </c>
      <c r="C6922" t="s">
        <v>27</v>
      </c>
      <c r="D6922" t="s">
        <v>46</v>
      </c>
      <c r="E6922" t="s">
        <v>91</v>
      </c>
      <c r="F6922" t="s">
        <v>4045</v>
      </c>
      <c r="G6922" t="s">
        <v>1207</v>
      </c>
      <c r="H6922" t="s">
        <v>32</v>
      </c>
      <c r="I6922" t="s">
        <v>8806</v>
      </c>
      <c r="J6922" s="1">
        <v>42502</v>
      </c>
      <c r="K6922" s="1">
        <v>42506</v>
      </c>
      <c r="L6922" t="s">
        <v>60</v>
      </c>
      <c r="M6922">
        <f>Table1[[#This Row],[Ship Date]]-Table1[[#This Row],[Order Date]]</f>
        <v>4</v>
      </c>
      <c r="N6922">
        <v>5</v>
      </c>
      <c r="O6922" t="s">
        <v>51</v>
      </c>
      <c r="P6922" s="3">
        <v>8.67</v>
      </c>
      <c r="Q6922" s="3">
        <v>6.3597839625084349</v>
      </c>
      <c r="R6922" s="3">
        <f>(Table1[[#This Row],[Selling Price]]-Table1[[#This Row],[Cost Price]])</f>
        <v>2.310216037491565</v>
      </c>
      <c r="S6922" s="12">
        <f>(Table1[[#This Row],[Profit]]/Table1[[#This Row],[Selling Price]])</f>
        <v>0.26646090397826588</v>
      </c>
      <c r="T6922">
        <v>1</v>
      </c>
      <c r="U6922" s="2">
        <f>Table1[[#This Row],[Selling Price]]*Table1[[#This Row],[Quantity]]</f>
        <v>8.67</v>
      </c>
      <c r="V6922" s="4">
        <v>0</v>
      </c>
      <c r="W6922">
        <v>111</v>
      </c>
      <c r="X6922" t="s">
        <v>36</v>
      </c>
      <c r="Y6922" t="s">
        <v>36</v>
      </c>
      <c r="Z6922" s="2">
        <v>23.112773870740831</v>
      </c>
    </row>
    <row r="6923" spans="1:26" x14ac:dyDescent="0.35">
      <c r="A6923" t="s">
        <v>155</v>
      </c>
      <c r="B6923" t="s">
        <v>156</v>
      </c>
      <c r="C6923" t="s">
        <v>55</v>
      </c>
      <c r="D6923" t="s">
        <v>46</v>
      </c>
      <c r="E6923" t="s">
        <v>102</v>
      </c>
      <c r="F6923" t="s">
        <v>902</v>
      </c>
      <c r="G6923" t="s">
        <v>903</v>
      </c>
      <c r="H6923" t="s">
        <v>32</v>
      </c>
      <c r="I6923" t="s">
        <v>8807</v>
      </c>
      <c r="J6923" s="1">
        <v>43044</v>
      </c>
      <c r="K6923" s="1">
        <v>43046</v>
      </c>
      <c r="L6923" t="s">
        <v>199</v>
      </c>
      <c r="M6923">
        <f>Table1[[#This Row],[Ship Date]]-Table1[[#This Row],[Order Date]]</f>
        <v>2</v>
      </c>
      <c r="N6923">
        <v>11</v>
      </c>
      <c r="O6923" t="s">
        <v>35</v>
      </c>
      <c r="P6923" s="3">
        <v>4.41</v>
      </c>
      <c r="Q6923" s="3">
        <v>3.311521572646293</v>
      </c>
      <c r="R6923" s="3">
        <f>(Table1[[#This Row],[Selling Price]]-Table1[[#This Row],[Cost Price]])</f>
        <v>1.0984784273537072</v>
      </c>
      <c r="S6923" s="12">
        <f>(Table1[[#This Row],[Profit]]/Table1[[#This Row],[Selling Price]])</f>
        <v>0.24908807876501296</v>
      </c>
      <c r="T6923">
        <v>1</v>
      </c>
      <c r="U6923" s="2">
        <f>Table1[[#This Row],[Selling Price]]*Table1[[#This Row],[Quantity]]</f>
        <v>4.41</v>
      </c>
      <c r="V6923" s="4">
        <v>0</v>
      </c>
      <c r="W6923">
        <v>182</v>
      </c>
      <c r="X6923" t="s">
        <v>36</v>
      </c>
      <c r="Y6923" t="s">
        <v>52</v>
      </c>
      <c r="Z6923" s="2">
        <v>8.8506592127366428</v>
      </c>
    </row>
    <row r="6924" spans="1:26" x14ac:dyDescent="0.35">
      <c r="A6924" t="s">
        <v>155</v>
      </c>
      <c r="B6924" t="s">
        <v>156</v>
      </c>
      <c r="C6924" t="s">
        <v>27</v>
      </c>
      <c r="D6924" t="s">
        <v>46</v>
      </c>
      <c r="E6924" t="s">
        <v>102</v>
      </c>
      <c r="F6924" t="s">
        <v>3083</v>
      </c>
      <c r="G6924" t="s">
        <v>3084</v>
      </c>
      <c r="H6924" t="s">
        <v>32</v>
      </c>
      <c r="I6924" t="s">
        <v>8847</v>
      </c>
      <c r="J6924" s="1">
        <v>42156</v>
      </c>
      <c r="K6924" s="1">
        <v>42163</v>
      </c>
      <c r="L6924" t="s">
        <v>60</v>
      </c>
      <c r="M6924">
        <f>Table1[[#This Row],[Ship Date]]-Table1[[#This Row],[Order Date]]</f>
        <v>7</v>
      </c>
      <c r="N6924">
        <v>6</v>
      </c>
      <c r="O6924" t="s">
        <v>51</v>
      </c>
      <c r="P6924" s="3">
        <v>11.76</v>
      </c>
      <c r="Q6924" s="3">
        <v>7.8516355625175702</v>
      </c>
      <c r="R6924" s="3">
        <f>(Table1[[#This Row],[Selling Price]]-Table1[[#This Row],[Cost Price]])</f>
        <v>3.9083644374824296</v>
      </c>
      <c r="S6924" s="12">
        <f>(Table1[[#This Row],[Profit]]/Table1[[#This Row],[Selling Price]])</f>
        <v>0.33234391475190728</v>
      </c>
      <c r="T6924">
        <v>2</v>
      </c>
      <c r="U6924" s="2">
        <f>Table1[[#This Row],[Selling Price]]*Table1[[#This Row],[Quantity]]</f>
        <v>23.52</v>
      </c>
      <c r="V6924" s="4">
        <v>0</v>
      </c>
      <c r="W6924">
        <v>199</v>
      </c>
      <c r="X6924" t="s">
        <v>68</v>
      </c>
      <c r="Y6924" t="s">
        <v>52</v>
      </c>
      <c r="Z6924" s="2">
        <v>4.9908851319179854</v>
      </c>
    </row>
    <row r="6925" spans="1:26" x14ac:dyDescent="0.35">
      <c r="A6925" t="s">
        <v>155</v>
      </c>
      <c r="B6925" t="s">
        <v>156</v>
      </c>
      <c r="C6925" t="s">
        <v>45</v>
      </c>
      <c r="D6925" t="s">
        <v>46</v>
      </c>
      <c r="E6925" t="s">
        <v>102</v>
      </c>
      <c r="F6925" t="s">
        <v>6609</v>
      </c>
      <c r="G6925" t="s">
        <v>6610</v>
      </c>
      <c r="H6925" t="s">
        <v>32</v>
      </c>
      <c r="I6925" t="s">
        <v>8861</v>
      </c>
      <c r="J6925" s="1">
        <v>41770</v>
      </c>
      <c r="K6925" s="1">
        <v>41774</v>
      </c>
      <c r="L6925" t="s">
        <v>60</v>
      </c>
      <c r="M6925">
        <f>Table1[[#This Row],[Ship Date]]-Table1[[#This Row],[Order Date]]</f>
        <v>4</v>
      </c>
      <c r="N6925">
        <v>5</v>
      </c>
      <c r="O6925" t="s">
        <v>51</v>
      </c>
      <c r="P6925" s="3">
        <v>17.472000000000001</v>
      </c>
      <c r="Q6925" s="3">
        <v>11.98242414718734</v>
      </c>
      <c r="R6925" s="3">
        <f>(Table1[[#This Row],[Selling Price]]-Table1[[#This Row],[Cost Price]])</f>
        <v>5.4895758528126617</v>
      </c>
      <c r="S6925" s="12">
        <f>(Table1[[#This Row],[Profit]]/Table1[[#This Row],[Selling Price]])</f>
        <v>0.3141927571435818</v>
      </c>
      <c r="T6925">
        <v>3</v>
      </c>
      <c r="U6925" s="2">
        <f>Table1[[#This Row],[Selling Price]]*Table1[[#This Row],[Quantity]]</f>
        <v>52.416000000000004</v>
      </c>
      <c r="V6925" s="4">
        <v>0.2</v>
      </c>
      <c r="W6925">
        <v>113</v>
      </c>
      <c r="X6925" t="s">
        <v>36</v>
      </c>
      <c r="Y6925" t="s">
        <v>36</v>
      </c>
      <c r="Z6925" s="2">
        <v>2.9120000000000008</v>
      </c>
    </row>
    <row r="6926" spans="1:26" x14ac:dyDescent="0.35">
      <c r="A6926" t="s">
        <v>155</v>
      </c>
      <c r="B6926" t="s">
        <v>156</v>
      </c>
      <c r="C6926" t="s">
        <v>64</v>
      </c>
      <c r="D6926" t="s">
        <v>46</v>
      </c>
      <c r="E6926" t="s">
        <v>102</v>
      </c>
      <c r="F6926" t="s">
        <v>5716</v>
      </c>
      <c r="G6926" t="s">
        <v>5717</v>
      </c>
      <c r="H6926" t="s">
        <v>32</v>
      </c>
      <c r="I6926" t="s">
        <v>8916</v>
      </c>
      <c r="J6926" s="1">
        <v>43082</v>
      </c>
      <c r="K6926" s="1">
        <v>43087</v>
      </c>
      <c r="L6926" t="s">
        <v>60</v>
      </c>
      <c r="M6926">
        <f>Table1[[#This Row],[Ship Date]]-Table1[[#This Row],[Order Date]]</f>
        <v>5</v>
      </c>
      <c r="N6926">
        <v>12</v>
      </c>
      <c r="O6926" t="s">
        <v>35</v>
      </c>
      <c r="P6926" s="3">
        <v>12.96</v>
      </c>
      <c r="Q6926" s="3">
        <v>10.283393041944359</v>
      </c>
      <c r="R6926" s="3">
        <f>(Table1[[#This Row],[Selling Price]]-Table1[[#This Row],[Cost Price]])</f>
        <v>2.6766069580556415</v>
      </c>
      <c r="S6926" s="12">
        <f>(Table1[[#This Row],[Profit]]/Table1[[#This Row],[Selling Price]])</f>
        <v>0.20652831466478713</v>
      </c>
      <c r="T6926">
        <v>2</v>
      </c>
      <c r="U6926" s="2">
        <f>Table1[[#This Row],[Selling Price]]*Table1[[#This Row],[Quantity]]</f>
        <v>25.92</v>
      </c>
      <c r="V6926" s="4">
        <v>0</v>
      </c>
      <c r="W6926">
        <v>158</v>
      </c>
      <c r="X6926" t="s">
        <v>36</v>
      </c>
      <c r="Y6926" t="s">
        <v>52</v>
      </c>
      <c r="Z6926" s="2">
        <v>1.41969686905339</v>
      </c>
    </row>
    <row r="6927" spans="1:26" x14ac:dyDescent="0.35">
      <c r="A6927" t="s">
        <v>155</v>
      </c>
      <c r="B6927" t="s">
        <v>156</v>
      </c>
      <c r="C6927" t="s">
        <v>55</v>
      </c>
      <c r="D6927" t="s">
        <v>46</v>
      </c>
      <c r="E6927" t="s">
        <v>86</v>
      </c>
      <c r="F6927" t="s">
        <v>2244</v>
      </c>
      <c r="G6927" t="s">
        <v>2245</v>
      </c>
      <c r="H6927" t="s">
        <v>32</v>
      </c>
      <c r="I6927" t="s">
        <v>8931</v>
      </c>
      <c r="J6927" s="1">
        <v>43027</v>
      </c>
      <c r="K6927" s="1">
        <v>43031</v>
      </c>
      <c r="L6927" t="s">
        <v>60</v>
      </c>
      <c r="M6927">
        <f>Table1[[#This Row],[Ship Date]]-Table1[[#This Row],[Order Date]]</f>
        <v>4</v>
      </c>
      <c r="N6927">
        <v>10</v>
      </c>
      <c r="O6927" t="s">
        <v>61</v>
      </c>
      <c r="P6927" s="3">
        <v>39.624000000000002</v>
      </c>
      <c r="Q6927" s="3">
        <v>30.05975188215476</v>
      </c>
      <c r="R6927" s="3">
        <f>(Table1[[#This Row],[Selling Price]]-Table1[[#This Row],[Cost Price]])</f>
        <v>9.5642481178452421</v>
      </c>
      <c r="S6927" s="12">
        <f>(Table1[[#This Row],[Profit]]/Table1[[#This Row],[Selling Price]])</f>
        <v>0.24137512916023726</v>
      </c>
      <c r="T6927">
        <v>3</v>
      </c>
      <c r="U6927" s="2">
        <f>Table1[[#This Row],[Selling Price]]*Table1[[#This Row],[Quantity]]</f>
        <v>118.87200000000001</v>
      </c>
      <c r="V6927" s="4">
        <v>0.2</v>
      </c>
      <c r="W6927">
        <v>460</v>
      </c>
      <c r="X6927" t="s">
        <v>36</v>
      </c>
      <c r="Y6927" t="s">
        <v>52</v>
      </c>
      <c r="Z6927" s="2">
        <v>12.29597883320668</v>
      </c>
    </row>
    <row r="6928" spans="1:26" x14ac:dyDescent="0.35">
      <c r="A6928" t="s">
        <v>155</v>
      </c>
      <c r="B6928" t="s">
        <v>156</v>
      </c>
      <c r="C6928" t="s">
        <v>55</v>
      </c>
      <c r="D6928" t="s">
        <v>46</v>
      </c>
      <c r="E6928" t="s">
        <v>86</v>
      </c>
      <c r="F6928" t="s">
        <v>4431</v>
      </c>
      <c r="G6928" t="s">
        <v>4432</v>
      </c>
      <c r="H6928" t="s">
        <v>32</v>
      </c>
      <c r="I6928" t="s">
        <v>9030</v>
      </c>
      <c r="J6928" s="1">
        <v>42444</v>
      </c>
      <c r="K6928" s="1">
        <v>42448</v>
      </c>
      <c r="L6928" t="s">
        <v>60</v>
      </c>
      <c r="M6928">
        <f>Table1[[#This Row],[Ship Date]]-Table1[[#This Row],[Order Date]]</f>
        <v>4</v>
      </c>
      <c r="N6928">
        <v>3</v>
      </c>
      <c r="O6928" t="s">
        <v>106</v>
      </c>
      <c r="P6928" s="3">
        <v>22.385999999999999</v>
      </c>
      <c r="Q6928" s="3">
        <v>17.007820076287601</v>
      </c>
      <c r="R6928" s="3">
        <f>(Table1[[#This Row],[Selling Price]]-Table1[[#This Row],[Cost Price]])</f>
        <v>5.3781799237123984</v>
      </c>
      <c r="S6928" s="12">
        <f>(Table1[[#This Row],[Profit]]/Table1[[#This Row],[Selling Price]])</f>
        <v>0.24024747269330826</v>
      </c>
      <c r="T6928">
        <v>7</v>
      </c>
      <c r="U6928" s="2">
        <f>Table1[[#This Row],[Selling Price]]*Table1[[#This Row],[Quantity]]</f>
        <v>156.702</v>
      </c>
      <c r="V6928" s="4">
        <v>0.8</v>
      </c>
      <c r="W6928">
        <v>274</v>
      </c>
      <c r="X6928" t="s">
        <v>36</v>
      </c>
      <c r="Y6928" t="s">
        <v>52</v>
      </c>
      <c r="Z6928" s="2">
        <v>21.448579238661541</v>
      </c>
    </row>
    <row r="6929" spans="1:26" x14ac:dyDescent="0.35">
      <c r="A6929" t="s">
        <v>155</v>
      </c>
      <c r="B6929" t="s">
        <v>156</v>
      </c>
      <c r="C6929" t="s">
        <v>64</v>
      </c>
      <c r="D6929" t="s">
        <v>46</v>
      </c>
      <c r="E6929" t="s">
        <v>75</v>
      </c>
      <c r="F6929" t="s">
        <v>3448</v>
      </c>
      <c r="G6929" t="s">
        <v>3449</v>
      </c>
      <c r="H6929" t="s">
        <v>32</v>
      </c>
      <c r="I6929" t="s">
        <v>9058</v>
      </c>
      <c r="J6929" s="1">
        <v>42710</v>
      </c>
      <c r="K6929" s="1">
        <v>42714</v>
      </c>
      <c r="L6929" t="s">
        <v>60</v>
      </c>
      <c r="M6929">
        <f>Table1[[#This Row],[Ship Date]]-Table1[[#This Row],[Order Date]]</f>
        <v>4</v>
      </c>
      <c r="N6929">
        <v>12</v>
      </c>
      <c r="O6929" t="s">
        <v>35</v>
      </c>
      <c r="P6929" s="3">
        <v>18.690000000000001</v>
      </c>
      <c r="Q6929" s="3">
        <v>13.288023841411579</v>
      </c>
      <c r="R6929" s="3">
        <f>(Table1[[#This Row],[Selling Price]]-Table1[[#This Row],[Cost Price]])</f>
        <v>5.4019761585884218</v>
      </c>
      <c r="S6929" s="12">
        <f>(Table1[[#This Row],[Profit]]/Table1[[#This Row],[Selling Price]])</f>
        <v>0.28903029205930558</v>
      </c>
      <c r="T6929">
        <v>7</v>
      </c>
      <c r="U6929" s="2">
        <f>Table1[[#This Row],[Selling Price]]*Table1[[#This Row],[Quantity]]</f>
        <v>130.83000000000001</v>
      </c>
      <c r="V6929" s="4">
        <v>0</v>
      </c>
      <c r="W6929">
        <v>214</v>
      </c>
      <c r="X6929" t="s">
        <v>36</v>
      </c>
      <c r="Y6929" t="s">
        <v>52</v>
      </c>
      <c r="Z6929" s="2">
        <v>7.4121559616618971</v>
      </c>
    </row>
    <row r="6930" spans="1:26" x14ac:dyDescent="0.35">
      <c r="A6930" t="s">
        <v>704</v>
      </c>
      <c r="B6930" t="s">
        <v>705</v>
      </c>
      <c r="C6930" t="s">
        <v>45</v>
      </c>
      <c r="D6930" t="s">
        <v>46</v>
      </c>
      <c r="E6930" t="s">
        <v>75</v>
      </c>
      <c r="F6930" t="s">
        <v>706</v>
      </c>
      <c r="G6930" t="s">
        <v>707</v>
      </c>
      <c r="H6930" t="s">
        <v>32</v>
      </c>
      <c r="I6930" t="s">
        <v>703</v>
      </c>
      <c r="J6930" s="1">
        <v>41719</v>
      </c>
      <c r="K6930" s="1">
        <v>41723</v>
      </c>
      <c r="L6930" t="s">
        <v>60</v>
      </c>
      <c r="M6930">
        <f>Table1[[#This Row],[Ship Date]]-Table1[[#This Row],[Order Date]]</f>
        <v>4</v>
      </c>
      <c r="N6930">
        <v>3</v>
      </c>
      <c r="O6930" t="s">
        <v>106</v>
      </c>
      <c r="P6930" s="3">
        <v>6.048</v>
      </c>
      <c r="Q6930" s="3">
        <v>4.7583939265839517</v>
      </c>
      <c r="R6930" s="3">
        <f>(Table1[[#This Row],[Selling Price]]-Table1[[#This Row],[Cost Price]])</f>
        <v>1.2896060734160484</v>
      </c>
      <c r="S6930" s="12">
        <f>(Table1[[#This Row],[Profit]]/Table1[[#This Row],[Selling Price]])</f>
        <v>0.21322851742990218</v>
      </c>
      <c r="T6930">
        <v>3</v>
      </c>
      <c r="U6930" s="2">
        <f>Table1[[#This Row],[Selling Price]]*Table1[[#This Row],[Quantity]]</f>
        <v>18.143999999999998</v>
      </c>
      <c r="V6930" s="4">
        <v>0.2</v>
      </c>
      <c r="W6930">
        <v>290</v>
      </c>
      <c r="X6930" t="s">
        <v>36</v>
      </c>
      <c r="Y6930" t="s">
        <v>52</v>
      </c>
      <c r="Z6930" s="2">
        <v>1.7699898304792601</v>
      </c>
    </row>
    <row r="6931" spans="1:26" x14ac:dyDescent="0.35">
      <c r="A6931" t="s">
        <v>704</v>
      </c>
      <c r="B6931" t="s">
        <v>705</v>
      </c>
      <c r="C6931" t="s">
        <v>27</v>
      </c>
      <c r="D6931" t="s">
        <v>46</v>
      </c>
      <c r="E6931" t="s">
        <v>102</v>
      </c>
      <c r="F6931" t="s">
        <v>966</v>
      </c>
      <c r="G6931" t="s">
        <v>967</v>
      </c>
      <c r="H6931" t="s">
        <v>32</v>
      </c>
      <c r="I6931" t="s">
        <v>963</v>
      </c>
      <c r="J6931" s="1">
        <v>42671</v>
      </c>
      <c r="K6931" s="1">
        <v>42677</v>
      </c>
      <c r="L6931" t="s">
        <v>60</v>
      </c>
      <c r="M6931">
        <f>Table1[[#This Row],[Ship Date]]-Table1[[#This Row],[Order Date]]</f>
        <v>6</v>
      </c>
      <c r="N6931">
        <v>10</v>
      </c>
      <c r="O6931" t="s">
        <v>61</v>
      </c>
      <c r="P6931" s="3">
        <v>56.91</v>
      </c>
      <c r="Q6931" s="3">
        <v>39.991643337097571</v>
      </c>
      <c r="R6931" s="3">
        <f>(Table1[[#This Row],[Selling Price]]-Table1[[#This Row],[Cost Price]])</f>
        <v>16.918356662902426</v>
      </c>
      <c r="S6931" s="12">
        <f>(Table1[[#This Row],[Profit]]/Table1[[#This Row],[Selling Price]])</f>
        <v>0.29728266847482737</v>
      </c>
      <c r="T6931">
        <v>3</v>
      </c>
      <c r="U6931" s="2">
        <f>Table1[[#This Row],[Selling Price]]*Table1[[#This Row],[Quantity]]</f>
        <v>170.73</v>
      </c>
      <c r="V6931" s="4">
        <v>0</v>
      </c>
      <c r="W6931">
        <v>282</v>
      </c>
      <c r="X6931" t="s">
        <v>68</v>
      </c>
      <c r="Y6931" t="s">
        <v>68</v>
      </c>
      <c r="Z6931" s="2">
        <v>63.768551575208278</v>
      </c>
    </row>
    <row r="6932" spans="1:26" x14ac:dyDescent="0.35">
      <c r="A6932" t="s">
        <v>704</v>
      </c>
      <c r="B6932" t="s">
        <v>705</v>
      </c>
      <c r="C6932" t="s">
        <v>39</v>
      </c>
      <c r="D6932" t="s">
        <v>46</v>
      </c>
      <c r="E6932" t="s">
        <v>86</v>
      </c>
      <c r="F6932" t="s">
        <v>1352</v>
      </c>
      <c r="G6932" t="s">
        <v>1353</v>
      </c>
      <c r="H6932" t="s">
        <v>32</v>
      </c>
      <c r="I6932" t="s">
        <v>1349</v>
      </c>
      <c r="J6932" s="1">
        <v>42482</v>
      </c>
      <c r="K6932" s="1">
        <v>42489</v>
      </c>
      <c r="L6932" t="s">
        <v>60</v>
      </c>
      <c r="M6932">
        <f>Table1[[#This Row],[Ship Date]]-Table1[[#This Row],[Order Date]]</f>
        <v>7</v>
      </c>
      <c r="N6932">
        <v>4</v>
      </c>
      <c r="O6932" t="s">
        <v>106</v>
      </c>
      <c r="P6932" s="3">
        <v>28.484999999999999</v>
      </c>
      <c r="Q6932" s="3">
        <v>21.848121949197669</v>
      </c>
      <c r="R6932" s="3">
        <f>(Table1[[#This Row],[Selling Price]]-Table1[[#This Row],[Cost Price]])</f>
        <v>6.6368780508023306</v>
      </c>
      <c r="S6932" s="12">
        <f>(Table1[[#This Row],[Profit]]/Table1[[#This Row],[Selling Price]])</f>
        <v>0.23299554329655364</v>
      </c>
      <c r="T6932">
        <v>5</v>
      </c>
      <c r="U6932" s="2">
        <f>Table1[[#This Row],[Selling Price]]*Table1[[#This Row],[Quantity]]</f>
        <v>142.42500000000001</v>
      </c>
      <c r="V6932" s="4">
        <v>0.7</v>
      </c>
      <c r="W6932">
        <v>408</v>
      </c>
      <c r="X6932" t="s">
        <v>68</v>
      </c>
      <c r="Y6932" t="s">
        <v>68</v>
      </c>
      <c r="Z6932" s="2">
        <v>45.799638808619441</v>
      </c>
    </row>
    <row r="6933" spans="1:26" x14ac:dyDescent="0.35">
      <c r="A6933" t="s">
        <v>704</v>
      </c>
      <c r="B6933" t="s">
        <v>705</v>
      </c>
      <c r="C6933" t="s">
        <v>64</v>
      </c>
      <c r="D6933" t="s">
        <v>46</v>
      </c>
      <c r="E6933" t="s">
        <v>75</v>
      </c>
      <c r="F6933" t="s">
        <v>1562</v>
      </c>
      <c r="G6933" t="s">
        <v>1563</v>
      </c>
      <c r="H6933" t="s">
        <v>32</v>
      </c>
      <c r="I6933" t="s">
        <v>1564</v>
      </c>
      <c r="J6933" s="1">
        <v>41701</v>
      </c>
      <c r="K6933" s="1">
        <v>41705</v>
      </c>
      <c r="L6933" t="s">
        <v>34</v>
      </c>
      <c r="M6933">
        <f>Table1[[#This Row],[Ship Date]]-Table1[[#This Row],[Order Date]]</f>
        <v>4</v>
      </c>
      <c r="N6933">
        <v>3</v>
      </c>
      <c r="O6933" t="s">
        <v>106</v>
      </c>
      <c r="P6933" s="3">
        <v>19.456</v>
      </c>
      <c r="Q6933" s="3">
        <v>15.23598449457563</v>
      </c>
      <c r="R6933" s="3">
        <f>(Table1[[#This Row],[Selling Price]]-Table1[[#This Row],[Cost Price]])</f>
        <v>4.2200155054243691</v>
      </c>
      <c r="S6933" s="12">
        <f>(Table1[[#This Row],[Profit]]/Table1[[#This Row],[Selling Price]])</f>
        <v>0.21690046800084134</v>
      </c>
      <c r="T6933">
        <v>4</v>
      </c>
      <c r="U6933" s="2">
        <f>Table1[[#This Row],[Selling Price]]*Table1[[#This Row],[Quantity]]</f>
        <v>77.823999999999998</v>
      </c>
      <c r="V6933" s="4">
        <v>0.2</v>
      </c>
      <c r="W6933">
        <v>164</v>
      </c>
      <c r="X6933" t="s">
        <v>36</v>
      </c>
      <c r="Y6933" t="s">
        <v>52</v>
      </c>
      <c r="Z6933" s="2">
        <v>3.952779410322143</v>
      </c>
    </row>
    <row r="6934" spans="1:26" x14ac:dyDescent="0.35">
      <c r="A6934" t="s">
        <v>704</v>
      </c>
      <c r="B6934" t="s">
        <v>705</v>
      </c>
      <c r="C6934" t="s">
        <v>27</v>
      </c>
      <c r="D6934" t="s">
        <v>46</v>
      </c>
      <c r="E6934" t="s">
        <v>86</v>
      </c>
      <c r="F6934" t="s">
        <v>462</v>
      </c>
      <c r="G6934" t="s">
        <v>463</v>
      </c>
      <c r="H6934" t="s">
        <v>32</v>
      </c>
      <c r="I6934" t="s">
        <v>1753</v>
      </c>
      <c r="J6934" s="1">
        <v>42240</v>
      </c>
      <c r="K6934" s="1">
        <v>42244</v>
      </c>
      <c r="L6934" t="s">
        <v>60</v>
      </c>
      <c r="M6934">
        <f>Table1[[#This Row],[Ship Date]]-Table1[[#This Row],[Order Date]]</f>
        <v>4</v>
      </c>
      <c r="N6934">
        <v>8</v>
      </c>
      <c r="O6934" t="s">
        <v>61</v>
      </c>
      <c r="P6934" s="3">
        <v>2.7240000000000002</v>
      </c>
      <c r="Q6934" s="3">
        <v>2.236529040009184</v>
      </c>
      <c r="R6934" s="3">
        <f>(Table1[[#This Row],[Selling Price]]-Table1[[#This Row],[Cost Price]])</f>
        <v>0.48747095999081624</v>
      </c>
      <c r="S6934" s="12">
        <f>(Table1[[#This Row],[Profit]]/Table1[[#This Row],[Selling Price]])</f>
        <v>0.17895409691292813</v>
      </c>
      <c r="T6934">
        <v>3</v>
      </c>
      <c r="U6934" s="2">
        <f>Table1[[#This Row],[Selling Price]]*Table1[[#This Row],[Quantity]]</f>
        <v>8.1720000000000006</v>
      </c>
      <c r="V6934" s="4">
        <v>0.8</v>
      </c>
      <c r="W6934">
        <v>155</v>
      </c>
      <c r="X6934" t="s">
        <v>36</v>
      </c>
      <c r="Y6934" t="s">
        <v>52</v>
      </c>
      <c r="Z6934" s="2">
        <v>14.685238380282231</v>
      </c>
    </row>
    <row r="6935" spans="1:26" x14ac:dyDescent="0.35">
      <c r="A6935" t="s">
        <v>704</v>
      </c>
      <c r="B6935" t="s">
        <v>705</v>
      </c>
      <c r="C6935" t="s">
        <v>45</v>
      </c>
      <c r="D6935" t="s">
        <v>46</v>
      </c>
      <c r="E6935" t="s">
        <v>86</v>
      </c>
      <c r="F6935" t="s">
        <v>1852</v>
      </c>
      <c r="G6935" t="s">
        <v>1853</v>
      </c>
      <c r="H6935" t="s">
        <v>32</v>
      </c>
      <c r="I6935" t="s">
        <v>1854</v>
      </c>
      <c r="J6935" s="1">
        <v>41821</v>
      </c>
      <c r="K6935" s="1">
        <v>41826</v>
      </c>
      <c r="L6935" t="s">
        <v>34</v>
      </c>
      <c r="M6935">
        <f>Table1[[#This Row],[Ship Date]]-Table1[[#This Row],[Order Date]]</f>
        <v>5</v>
      </c>
      <c r="N6935">
        <v>7</v>
      </c>
      <c r="O6935" t="s">
        <v>51</v>
      </c>
      <c r="P6935" s="3">
        <v>19.920000000000002</v>
      </c>
      <c r="Q6935" s="3">
        <v>15.81183223701268</v>
      </c>
      <c r="R6935" s="3">
        <f>(Table1[[#This Row],[Selling Price]]-Table1[[#This Row],[Cost Price]])</f>
        <v>4.1081677629873212</v>
      </c>
      <c r="S6935" s="12">
        <f>(Table1[[#This Row],[Profit]]/Table1[[#This Row],[Selling Price]])</f>
        <v>0.20623332143510648</v>
      </c>
      <c r="T6935">
        <v>5</v>
      </c>
      <c r="U6935" s="2">
        <f>Table1[[#This Row],[Selling Price]]*Table1[[#This Row],[Quantity]]</f>
        <v>99.600000000000009</v>
      </c>
      <c r="V6935" s="4">
        <v>0.2</v>
      </c>
      <c r="W6935">
        <v>155</v>
      </c>
      <c r="X6935" t="s">
        <v>36</v>
      </c>
      <c r="Y6935" t="s">
        <v>52</v>
      </c>
      <c r="Z6935" s="2">
        <v>5.3503969412158039</v>
      </c>
    </row>
    <row r="6936" spans="1:26" x14ac:dyDescent="0.35">
      <c r="A6936" t="s">
        <v>704</v>
      </c>
      <c r="B6936" t="s">
        <v>705</v>
      </c>
      <c r="C6936" t="s">
        <v>55</v>
      </c>
      <c r="D6936" t="s">
        <v>46</v>
      </c>
      <c r="E6936" t="s">
        <v>178</v>
      </c>
      <c r="F6936" t="s">
        <v>1874</v>
      </c>
      <c r="G6936" t="s">
        <v>1875</v>
      </c>
      <c r="H6936" t="s">
        <v>32</v>
      </c>
      <c r="I6936" t="s">
        <v>1876</v>
      </c>
      <c r="J6936" s="1">
        <v>42994</v>
      </c>
      <c r="K6936" s="1">
        <v>42998</v>
      </c>
      <c r="L6936" t="s">
        <v>60</v>
      </c>
      <c r="M6936">
        <f>Table1[[#This Row],[Ship Date]]-Table1[[#This Row],[Order Date]]</f>
        <v>4</v>
      </c>
      <c r="N6936">
        <v>9</v>
      </c>
      <c r="O6936" t="s">
        <v>61</v>
      </c>
      <c r="P6936" s="3">
        <v>17.568000000000001</v>
      </c>
      <c r="Q6936" s="3">
        <v>14.7136400852406</v>
      </c>
      <c r="R6936" s="3">
        <f>(Table1[[#This Row],[Selling Price]]-Table1[[#This Row],[Cost Price]])</f>
        <v>2.8543599147594012</v>
      </c>
      <c r="S6936" s="12">
        <f>(Table1[[#This Row],[Profit]]/Table1[[#This Row],[Selling Price]])</f>
        <v>0.16247494961062164</v>
      </c>
      <c r="T6936">
        <v>2</v>
      </c>
      <c r="U6936" s="2">
        <f>Table1[[#This Row],[Selling Price]]*Table1[[#This Row],[Quantity]]</f>
        <v>35.136000000000003</v>
      </c>
      <c r="V6936" s="4">
        <v>0.2</v>
      </c>
      <c r="W6936">
        <v>109</v>
      </c>
      <c r="X6936" t="s">
        <v>36</v>
      </c>
      <c r="Y6936" t="s">
        <v>36</v>
      </c>
      <c r="Z6936" s="2">
        <v>21.693027174647622</v>
      </c>
    </row>
    <row r="6937" spans="1:26" x14ac:dyDescent="0.35">
      <c r="A6937" t="s">
        <v>704</v>
      </c>
      <c r="B6937" t="s">
        <v>705</v>
      </c>
      <c r="C6937" t="s">
        <v>55</v>
      </c>
      <c r="D6937" t="s">
        <v>46</v>
      </c>
      <c r="E6937" t="s">
        <v>86</v>
      </c>
      <c r="F6937" t="s">
        <v>1345</v>
      </c>
      <c r="G6937" t="s">
        <v>1346</v>
      </c>
      <c r="H6937" t="s">
        <v>32</v>
      </c>
      <c r="I6937" t="s">
        <v>1966</v>
      </c>
      <c r="J6937" s="1">
        <v>42280</v>
      </c>
      <c r="K6937" s="1">
        <v>42283</v>
      </c>
      <c r="L6937" t="s">
        <v>34</v>
      </c>
      <c r="M6937">
        <f>Table1[[#This Row],[Ship Date]]-Table1[[#This Row],[Order Date]]</f>
        <v>3</v>
      </c>
      <c r="N6937">
        <v>10</v>
      </c>
      <c r="O6937" t="s">
        <v>61</v>
      </c>
      <c r="P6937" s="3">
        <v>32.07</v>
      </c>
      <c r="Q6937" s="3">
        <v>26.372676367674799</v>
      </c>
      <c r="R6937" s="3">
        <f>(Table1[[#This Row],[Selling Price]]-Table1[[#This Row],[Cost Price]])</f>
        <v>5.697323632325201</v>
      </c>
      <c r="S6937" s="12">
        <f>(Table1[[#This Row],[Profit]]/Table1[[#This Row],[Selling Price]])</f>
        <v>0.17765274812364207</v>
      </c>
      <c r="T6937">
        <v>5</v>
      </c>
      <c r="U6937" s="2">
        <f>Table1[[#This Row],[Selling Price]]*Table1[[#This Row],[Quantity]]</f>
        <v>160.35</v>
      </c>
      <c r="V6937" s="4">
        <v>0.7</v>
      </c>
      <c r="W6937">
        <v>157</v>
      </c>
      <c r="X6937" t="s">
        <v>36</v>
      </c>
      <c r="Y6937" t="s">
        <v>52</v>
      </c>
      <c r="Z6937" s="2">
        <v>16.65643947880552</v>
      </c>
    </row>
    <row r="6938" spans="1:26" x14ac:dyDescent="0.35">
      <c r="A6938" t="s">
        <v>704</v>
      </c>
      <c r="B6938" t="s">
        <v>705</v>
      </c>
      <c r="C6938" t="s">
        <v>55</v>
      </c>
      <c r="D6938" t="s">
        <v>46</v>
      </c>
      <c r="E6938" t="s">
        <v>75</v>
      </c>
      <c r="F6938" t="s">
        <v>2112</v>
      </c>
      <c r="G6938" t="s">
        <v>2113</v>
      </c>
      <c r="H6938" t="s">
        <v>32</v>
      </c>
      <c r="I6938" t="s">
        <v>2111</v>
      </c>
      <c r="J6938" s="1">
        <v>41799</v>
      </c>
      <c r="K6938" s="1">
        <v>41806</v>
      </c>
      <c r="L6938" t="s">
        <v>60</v>
      </c>
      <c r="M6938">
        <f>Table1[[#This Row],[Ship Date]]-Table1[[#This Row],[Order Date]]</f>
        <v>7</v>
      </c>
      <c r="N6938">
        <v>6</v>
      </c>
      <c r="O6938" t="s">
        <v>51</v>
      </c>
      <c r="P6938" s="3">
        <v>23.1</v>
      </c>
      <c r="Q6938" s="3">
        <v>16.174842651448291</v>
      </c>
      <c r="R6938" s="3">
        <f>(Table1[[#This Row],[Selling Price]]-Table1[[#This Row],[Cost Price]])</f>
        <v>6.9251573485517106</v>
      </c>
      <c r="S6938" s="12">
        <f>(Table1[[#This Row],[Profit]]/Table1[[#This Row],[Selling Price]])</f>
        <v>0.29979036140916493</v>
      </c>
      <c r="T6938">
        <v>2</v>
      </c>
      <c r="U6938" s="2">
        <f>Table1[[#This Row],[Selling Price]]*Table1[[#This Row],[Quantity]]</f>
        <v>46.2</v>
      </c>
      <c r="V6938" s="4">
        <v>0</v>
      </c>
      <c r="W6938">
        <v>326</v>
      </c>
      <c r="X6938" t="s">
        <v>68</v>
      </c>
      <c r="Y6938" t="s">
        <v>52</v>
      </c>
      <c r="Z6938" s="2">
        <v>16.202966395077169</v>
      </c>
    </row>
    <row r="6939" spans="1:26" x14ac:dyDescent="0.35">
      <c r="A6939" t="s">
        <v>704</v>
      </c>
      <c r="B6939" t="s">
        <v>705</v>
      </c>
      <c r="C6939" t="s">
        <v>27</v>
      </c>
      <c r="D6939" t="s">
        <v>46</v>
      </c>
      <c r="E6939" t="s">
        <v>102</v>
      </c>
      <c r="F6939" t="s">
        <v>2300</v>
      </c>
      <c r="G6939" t="s">
        <v>2301</v>
      </c>
      <c r="H6939" t="s">
        <v>32</v>
      </c>
      <c r="I6939" t="s">
        <v>2297</v>
      </c>
      <c r="J6939" s="1">
        <v>42834</v>
      </c>
      <c r="K6939" s="1">
        <v>42836</v>
      </c>
      <c r="L6939" t="s">
        <v>199</v>
      </c>
      <c r="M6939">
        <f>Table1[[#This Row],[Ship Date]]-Table1[[#This Row],[Order Date]]</f>
        <v>2</v>
      </c>
      <c r="N6939">
        <v>4</v>
      </c>
      <c r="O6939" t="s">
        <v>106</v>
      </c>
      <c r="P6939" s="3">
        <v>191.6</v>
      </c>
      <c r="Q6939" s="3">
        <v>155.85417529430481</v>
      </c>
      <c r="R6939" s="3">
        <f>(Table1[[#This Row],[Selling Price]]-Table1[[#This Row],[Cost Price]])</f>
        <v>35.745824705695185</v>
      </c>
      <c r="S6939" s="12">
        <f>(Table1[[#This Row],[Profit]]/Table1[[#This Row],[Selling Price]])</f>
        <v>0.18656484710696861</v>
      </c>
      <c r="T6939">
        <v>4</v>
      </c>
      <c r="U6939" s="2">
        <f>Table1[[#This Row],[Selling Price]]*Table1[[#This Row],[Quantity]]</f>
        <v>766.4</v>
      </c>
      <c r="V6939" s="4">
        <v>0</v>
      </c>
      <c r="W6939">
        <v>239</v>
      </c>
      <c r="X6939" t="s">
        <v>36</v>
      </c>
      <c r="Y6939" t="s">
        <v>68</v>
      </c>
      <c r="Z6939" s="2">
        <v>132.5509689941303</v>
      </c>
    </row>
    <row r="6940" spans="1:26" x14ac:dyDescent="0.35">
      <c r="A6940" t="s">
        <v>704</v>
      </c>
      <c r="B6940" t="s">
        <v>705</v>
      </c>
      <c r="C6940" t="s">
        <v>45</v>
      </c>
      <c r="D6940" t="s">
        <v>46</v>
      </c>
      <c r="E6940" t="s">
        <v>270</v>
      </c>
      <c r="F6940" t="s">
        <v>2581</v>
      </c>
      <c r="G6940" t="s">
        <v>527</v>
      </c>
      <c r="H6940" t="s">
        <v>32</v>
      </c>
      <c r="I6940" t="s">
        <v>2580</v>
      </c>
      <c r="J6940" s="1">
        <v>42098</v>
      </c>
      <c r="K6940" s="1">
        <v>42098</v>
      </c>
      <c r="L6940" t="s">
        <v>1118</v>
      </c>
      <c r="M6940">
        <f>Table1[[#This Row],[Ship Date]]-Table1[[#This Row],[Order Date]]</f>
        <v>0</v>
      </c>
      <c r="N6940">
        <v>4</v>
      </c>
      <c r="O6940" t="s">
        <v>106</v>
      </c>
      <c r="P6940" s="3">
        <v>5.84</v>
      </c>
      <c r="Q6940" s="3">
        <v>4.0076841625683972</v>
      </c>
      <c r="R6940" s="3">
        <f>(Table1[[#This Row],[Selling Price]]-Table1[[#This Row],[Cost Price]])</f>
        <v>1.8323158374316026</v>
      </c>
      <c r="S6940" s="12">
        <f>(Table1[[#This Row],[Profit]]/Table1[[#This Row],[Selling Price]])</f>
        <v>0.31375271188897308</v>
      </c>
      <c r="T6940">
        <v>2</v>
      </c>
      <c r="U6940" s="2">
        <f>Table1[[#This Row],[Selling Price]]*Table1[[#This Row],[Quantity]]</f>
        <v>11.68</v>
      </c>
      <c r="V6940" s="4">
        <v>0</v>
      </c>
      <c r="W6940">
        <v>365</v>
      </c>
      <c r="X6940" t="s">
        <v>36</v>
      </c>
      <c r="Y6940" t="s">
        <v>52</v>
      </c>
      <c r="Z6940" s="2">
        <v>6.2572540942493289</v>
      </c>
    </row>
    <row r="6941" spans="1:26" x14ac:dyDescent="0.35">
      <c r="A6941" t="s">
        <v>704</v>
      </c>
      <c r="B6941" t="s">
        <v>705</v>
      </c>
      <c r="C6941" t="s">
        <v>45</v>
      </c>
      <c r="D6941" t="s">
        <v>46</v>
      </c>
      <c r="E6941" t="s">
        <v>65</v>
      </c>
      <c r="F6941" t="s">
        <v>590</v>
      </c>
      <c r="G6941" t="s">
        <v>591</v>
      </c>
      <c r="H6941" t="s">
        <v>32</v>
      </c>
      <c r="I6941" t="s">
        <v>2804</v>
      </c>
      <c r="J6941" s="1">
        <v>42281</v>
      </c>
      <c r="K6941" s="1">
        <v>42284</v>
      </c>
      <c r="L6941" t="s">
        <v>199</v>
      </c>
      <c r="M6941">
        <f>Table1[[#This Row],[Ship Date]]-Table1[[#This Row],[Order Date]]</f>
        <v>3</v>
      </c>
      <c r="N6941">
        <v>10</v>
      </c>
      <c r="O6941" t="s">
        <v>61</v>
      </c>
      <c r="P6941" s="3">
        <v>26.96</v>
      </c>
      <c r="Q6941" s="3">
        <v>20.439497538792072</v>
      </c>
      <c r="R6941" s="3">
        <f>(Table1[[#This Row],[Selling Price]]-Table1[[#This Row],[Cost Price]])</f>
        <v>6.5205024612079292</v>
      </c>
      <c r="S6941" s="12">
        <f>(Table1[[#This Row],[Profit]]/Table1[[#This Row],[Selling Price]])</f>
        <v>0.24185839989643654</v>
      </c>
      <c r="T6941">
        <v>2</v>
      </c>
      <c r="U6941" s="2">
        <f>Table1[[#This Row],[Selling Price]]*Table1[[#This Row],[Quantity]]</f>
        <v>53.92</v>
      </c>
      <c r="V6941" s="4">
        <v>0</v>
      </c>
      <c r="W6941">
        <v>157</v>
      </c>
      <c r="X6941" t="s">
        <v>36</v>
      </c>
      <c r="Y6941" t="s">
        <v>68</v>
      </c>
      <c r="Z6941" s="2">
        <v>38.05935559914569</v>
      </c>
    </row>
    <row r="6942" spans="1:26" x14ac:dyDescent="0.35">
      <c r="A6942" t="s">
        <v>704</v>
      </c>
      <c r="B6942" t="s">
        <v>705</v>
      </c>
      <c r="C6942" t="s">
        <v>27</v>
      </c>
      <c r="D6942" t="s">
        <v>46</v>
      </c>
      <c r="E6942" t="s">
        <v>47</v>
      </c>
      <c r="F6942" t="s">
        <v>2874</v>
      </c>
      <c r="G6942" t="s">
        <v>2875</v>
      </c>
      <c r="H6942" t="s">
        <v>32</v>
      </c>
      <c r="I6942" t="s">
        <v>2873</v>
      </c>
      <c r="J6942" s="1">
        <v>42152</v>
      </c>
      <c r="K6942" s="1">
        <v>42156</v>
      </c>
      <c r="L6942" t="s">
        <v>60</v>
      </c>
      <c r="M6942">
        <f>Table1[[#This Row],[Ship Date]]-Table1[[#This Row],[Order Date]]</f>
        <v>4</v>
      </c>
      <c r="N6942">
        <v>5</v>
      </c>
      <c r="O6942" t="s">
        <v>51</v>
      </c>
      <c r="P6942" s="3">
        <v>13.05</v>
      </c>
      <c r="Q6942" s="3">
        <v>9.1848651686318572</v>
      </c>
      <c r="R6942" s="3">
        <f>(Table1[[#This Row],[Selling Price]]-Table1[[#This Row],[Cost Price]])</f>
        <v>3.8651348313681435</v>
      </c>
      <c r="S6942" s="12">
        <f>(Table1[[#This Row],[Profit]]/Table1[[#This Row],[Selling Price]])</f>
        <v>0.29617891428108378</v>
      </c>
      <c r="T6942">
        <v>5</v>
      </c>
      <c r="U6942" s="2">
        <f>Table1[[#This Row],[Selling Price]]*Table1[[#This Row],[Quantity]]</f>
        <v>65.25</v>
      </c>
      <c r="V6942" s="4">
        <v>0</v>
      </c>
      <c r="W6942">
        <v>286</v>
      </c>
      <c r="X6942" t="s">
        <v>36</v>
      </c>
      <c r="Y6942" t="s">
        <v>52</v>
      </c>
      <c r="Z6942" s="2">
        <v>6.6439753160287998</v>
      </c>
    </row>
    <row r="6943" spans="1:26" x14ac:dyDescent="0.35">
      <c r="A6943" t="s">
        <v>704</v>
      </c>
      <c r="B6943" t="s">
        <v>705</v>
      </c>
      <c r="C6943" t="s">
        <v>27</v>
      </c>
      <c r="D6943" t="s">
        <v>46</v>
      </c>
      <c r="E6943" t="s">
        <v>86</v>
      </c>
      <c r="F6943" t="s">
        <v>2964</v>
      </c>
      <c r="G6943" t="s">
        <v>2965</v>
      </c>
      <c r="H6943" t="s">
        <v>32</v>
      </c>
      <c r="I6943" t="s">
        <v>2966</v>
      </c>
      <c r="J6943" s="1">
        <v>41820</v>
      </c>
      <c r="K6943" s="1">
        <v>41825</v>
      </c>
      <c r="L6943" t="s">
        <v>60</v>
      </c>
      <c r="M6943">
        <f>Table1[[#This Row],[Ship Date]]-Table1[[#This Row],[Order Date]]</f>
        <v>5</v>
      </c>
      <c r="N6943">
        <v>6</v>
      </c>
      <c r="O6943" t="s">
        <v>51</v>
      </c>
      <c r="P6943" s="3">
        <v>334.76799999999997</v>
      </c>
      <c r="Q6943" s="3">
        <v>270.09256235370532</v>
      </c>
      <c r="R6943" s="3">
        <f>(Table1[[#This Row],[Selling Price]]-Table1[[#This Row],[Cost Price]])</f>
        <v>64.675437646294654</v>
      </c>
      <c r="S6943" s="12">
        <f>(Table1[[#This Row],[Profit]]/Table1[[#This Row],[Selling Price]])</f>
        <v>0.19319480250888574</v>
      </c>
      <c r="T6943">
        <v>7</v>
      </c>
      <c r="U6943" s="2">
        <f>Table1[[#This Row],[Selling Price]]*Table1[[#This Row],[Quantity]]</f>
        <v>2343.3759999999997</v>
      </c>
      <c r="V6943" s="4">
        <v>0.2</v>
      </c>
      <c r="W6943">
        <v>489</v>
      </c>
      <c r="X6943" t="s">
        <v>36</v>
      </c>
      <c r="Y6943" t="s">
        <v>36</v>
      </c>
      <c r="Z6943" s="2">
        <v>169.75835972817359</v>
      </c>
    </row>
    <row r="6944" spans="1:26" x14ac:dyDescent="0.35">
      <c r="A6944" t="s">
        <v>704</v>
      </c>
      <c r="B6944" t="s">
        <v>705</v>
      </c>
      <c r="C6944" t="s">
        <v>45</v>
      </c>
      <c r="D6944" t="s">
        <v>46</v>
      </c>
      <c r="E6944" t="s">
        <v>75</v>
      </c>
      <c r="F6944" t="s">
        <v>659</v>
      </c>
      <c r="G6944" t="s">
        <v>660</v>
      </c>
      <c r="H6944" t="s">
        <v>32</v>
      </c>
      <c r="I6944" t="s">
        <v>3088</v>
      </c>
      <c r="J6944" s="1">
        <v>42982</v>
      </c>
      <c r="K6944" s="1">
        <v>42986</v>
      </c>
      <c r="L6944" t="s">
        <v>60</v>
      </c>
      <c r="M6944">
        <f>Table1[[#This Row],[Ship Date]]-Table1[[#This Row],[Order Date]]</f>
        <v>4</v>
      </c>
      <c r="N6944">
        <v>9</v>
      </c>
      <c r="O6944" t="s">
        <v>61</v>
      </c>
      <c r="P6944" s="3">
        <v>13.12</v>
      </c>
      <c r="Q6944" s="3">
        <v>9.4888849329973759</v>
      </c>
      <c r="R6944" s="3">
        <f>(Table1[[#This Row],[Selling Price]]-Table1[[#This Row],[Cost Price]])</f>
        <v>3.6311150670026233</v>
      </c>
      <c r="S6944" s="12">
        <f>(Table1[[#This Row],[Profit]]/Table1[[#This Row],[Selling Price]])</f>
        <v>0.27676181913129755</v>
      </c>
      <c r="T6944">
        <v>5</v>
      </c>
      <c r="U6944" s="2">
        <f>Table1[[#This Row],[Selling Price]]*Table1[[#This Row],[Quantity]]</f>
        <v>65.599999999999994</v>
      </c>
      <c r="V6944" s="4">
        <v>0.2</v>
      </c>
      <c r="W6944">
        <v>294</v>
      </c>
      <c r="X6944" t="s">
        <v>36</v>
      </c>
      <c r="Y6944" t="s">
        <v>52</v>
      </c>
      <c r="Z6944" s="2">
        <v>5.6811266488259156</v>
      </c>
    </row>
    <row r="6945" spans="1:26" x14ac:dyDescent="0.35">
      <c r="A6945" t="s">
        <v>704</v>
      </c>
      <c r="B6945" t="s">
        <v>705</v>
      </c>
      <c r="C6945" t="s">
        <v>64</v>
      </c>
      <c r="D6945" t="s">
        <v>46</v>
      </c>
      <c r="E6945" t="s">
        <v>65</v>
      </c>
      <c r="F6945" t="s">
        <v>2738</v>
      </c>
      <c r="G6945" t="s">
        <v>2739</v>
      </c>
      <c r="H6945" t="s">
        <v>32</v>
      </c>
      <c r="I6945" t="s">
        <v>3092</v>
      </c>
      <c r="J6945" s="1">
        <v>43051</v>
      </c>
      <c r="K6945" s="1">
        <v>43057</v>
      </c>
      <c r="L6945" t="s">
        <v>60</v>
      </c>
      <c r="M6945">
        <f>Table1[[#This Row],[Ship Date]]-Table1[[#This Row],[Order Date]]</f>
        <v>6</v>
      </c>
      <c r="N6945">
        <v>11</v>
      </c>
      <c r="O6945" t="s">
        <v>35</v>
      </c>
      <c r="P6945" s="3">
        <v>540.048</v>
      </c>
      <c r="Q6945" s="3">
        <v>356.50462488956163</v>
      </c>
      <c r="R6945" s="3">
        <f>(Table1[[#This Row],[Selling Price]]-Table1[[#This Row],[Cost Price]])</f>
        <v>183.54337511043838</v>
      </c>
      <c r="S6945" s="12">
        <f>(Table1[[#This Row],[Profit]]/Table1[[#This Row],[Selling Price]])</f>
        <v>0.33986492887750419</v>
      </c>
      <c r="T6945">
        <v>3</v>
      </c>
      <c r="U6945" s="2">
        <f>Table1[[#This Row],[Selling Price]]*Table1[[#This Row],[Quantity]]</f>
        <v>1620.144</v>
      </c>
      <c r="V6945" s="4">
        <v>0.2</v>
      </c>
      <c r="W6945">
        <v>393</v>
      </c>
      <c r="X6945" t="s">
        <v>68</v>
      </c>
      <c r="Y6945" t="s">
        <v>36</v>
      </c>
      <c r="Z6945" s="2">
        <v>389.9035140799308</v>
      </c>
    </row>
    <row r="6946" spans="1:26" x14ac:dyDescent="0.35">
      <c r="A6946" t="s">
        <v>704</v>
      </c>
      <c r="B6946" t="s">
        <v>705</v>
      </c>
      <c r="C6946" t="s">
        <v>45</v>
      </c>
      <c r="D6946" t="s">
        <v>46</v>
      </c>
      <c r="E6946" t="s">
        <v>270</v>
      </c>
      <c r="F6946" t="s">
        <v>3210</v>
      </c>
      <c r="G6946" t="s">
        <v>3211</v>
      </c>
      <c r="H6946" t="s">
        <v>32</v>
      </c>
      <c r="I6946" t="s">
        <v>3207</v>
      </c>
      <c r="J6946" s="1">
        <v>42225</v>
      </c>
      <c r="K6946" s="1">
        <v>42228</v>
      </c>
      <c r="L6946" t="s">
        <v>199</v>
      </c>
      <c r="M6946">
        <f>Table1[[#This Row],[Ship Date]]-Table1[[#This Row],[Order Date]]</f>
        <v>3</v>
      </c>
      <c r="N6946">
        <v>8</v>
      </c>
      <c r="O6946" t="s">
        <v>61</v>
      </c>
      <c r="P6946" s="3">
        <v>10.65</v>
      </c>
      <c r="Q6946" s="3">
        <v>7.2242391745674972</v>
      </c>
      <c r="R6946" s="3">
        <f>(Table1[[#This Row],[Selling Price]]-Table1[[#This Row],[Cost Price]])</f>
        <v>3.4257608254325032</v>
      </c>
      <c r="S6946" s="12">
        <f>(Table1[[#This Row],[Profit]]/Table1[[#This Row],[Selling Price]])</f>
        <v>0.32166768313920219</v>
      </c>
      <c r="T6946">
        <v>3</v>
      </c>
      <c r="U6946" s="2">
        <f>Table1[[#This Row],[Selling Price]]*Table1[[#This Row],[Quantity]]</f>
        <v>31.950000000000003</v>
      </c>
      <c r="V6946" s="4">
        <v>0</v>
      </c>
      <c r="W6946">
        <v>164</v>
      </c>
      <c r="X6946" t="s">
        <v>36</v>
      </c>
      <c r="Y6946" t="s">
        <v>52</v>
      </c>
      <c r="Z6946" s="2">
        <v>7.1811858352224824</v>
      </c>
    </row>
    <row r="6947" spans="1:26" x14ac:dyDescent="0.35">
      <c r="A6947" t="s">
        <v>704</v>
      </c>
      <c r="B6947" t="s">
        <v>705</v>
      </c>
      <c r="C6947" t="s">
        <v>27</v>
      </c>
      <c r="D6947" t="s">
        <v>46</v>
      </c>
      <c r="E6947" t="s">
        <v>102</v>
      </c>
      <c r="F6947" t="s">
        <v>3229</v>
      </c>
      <c r="G6947" t="s">
        <v>3230</v>
      </c>
      <c r="H6947" t="s">
        <v>32</v>
      </c>
      <c r="I6947" t="s">
        <v>3231</v>
      </c>
      <c r="J6947" s="1">
        <v>43058</v>
      </c>
      <c r="K6947" s="1">
        <v>43060</v>
      </c>
      <c r="L6947" t="s">
        <v>34</v>
      </c>
      <c r="M6947">
        <f>Table1[[#This Row],[Ship Date]]-Table1[[#This Row],[Order Date]]</f>
        <v>2</v>
      </c>
      <c r="N6947">
        <v>11</v>
      </c>
      <c r="O6947" t="s">
        <v>35</v>
      </c>
      <c r="P6947" s="3">
        <v>16.896000000000001</v>
      </c>
      <c r="Q6947" s="3">
        <v>14.085350368398659</v>
      </c>
      <c r="R6947" s="3">
        <f>(Table1[[#This Row],[Selling Price]]-Table1[[#This Row],[Cost Price]])</f>
        <v>2.8106496316013416</v>
      </c>
      <c r="S6947" s="12">
        <f>(Table1[[#This Row],[Profit]]/Table1[[#This Row],[Selling Price]])</f>
        <v>0.16635000187034454</v>
      </c>
      <c r="T6947">
        <v>4</v>
      </c>
      <c r="U6947" s="2">
        <f>Table1[[#This Row],[Selling Price]]*Table1[[#This Row],[Quantity]]</f>
        <v>67.584000000000003</v>
      </c>
      <c r="V6947" s="4">
        <v>0.2</v>
      </c>
      <c r="W6947">
        <v>402</v>
      </c>
      <c r="X6947" t="s">
        <v>36</v>
      </c>
      <c r="Y6947" t="s">
        <v>68</v>
      </c>
      <c r="Z6947" s="2">
        <v>132.5509689941303</v>
      </c>
    </row>
    <row r="6948" spans="1:26" x14ac:dyDescent="0.35">
      <c r="A6948" t="s">
        <v>704</v>
      </c>
      <c r="B6948" t="s">
        <v>705</v>
      </c>
      <c r="C6948" t="s">
        <v>27</v>
      </c>
      <c r="D6948" t="s">
        <v>46</v>
      </c>
      <c r="E6948" t="s">
        <v>270</v>
      </c>
      <c r="F6948" t="s">
        <v>3361</v>
      </c>
      <c r="G6948" t="s">
        <v>527</v>
      </c>
      <c r="H6948" t="s">
        <v>32</v>
      </c>
      <c r="I6948" t="s">
        <v>3362</v>
      </c>
      <c r="J6948" s="1">
        <v>41672</v>
      </c>
      <c r="K6948" s="1">
        <v>41676</v>
      </c>
      <c r="L6948" t="s">
        <v>60</v>
      </c>
      <c r="M6948">
        <f>Table1[[#This Row],[Ship Date]]-Table1[[#This Row],[Order Date]]</f>
        <v>4</v>
      </c>
      <c r="N6948">
        <v>2</v>
      </c>
      <c r="O6948" t="s">
        <v>106</v>
      </c>
      <c r="P6948" s="3">
        <v>12.35</v>
      </c>
      <c r="Q6948" s="3">
        <v>8.4008244153989491</v>
      </c>
      <c r="R6948" s="3">
        <f>(Table1[[#This Row],[Selling Price]]-Table1[[#This Row],[Cost Price]])</f>
        <v>3.9491755846010506</v>
      </c>
      <c r="S6948" s="12">
        <f>(Table1[[#This Row],[Profit]]/Table1[[#This Row],[Selling Price]])</f>
        <v>0.3197713023968462</v>
      </c>
      <c r="T6948">
        <v>5</v>
      </c>
      <c r="U6948" s="2">
        <f>Table1[[#This Row],[Selling Price]]*Table1[[#This Row],[Quantity]]</f>
        <v>61.75</v>
      </c>
      <c r="V6948" s="4">
        <v>0</v>
      </c>
      <c r="W6948">
        <v>323</v>
      </c>
      <c r="X6948" t="s">
        <v>36</v>
      </c>
      <c r="Y6948" t="s">
        <v>52</v>
      </c>
      <c r="Z6948" s="2">
        <v>3.7513654402985952</v>
      </c>
    </row>
    <row r="6949" spans="1:26" x14ac:dyDescent="0.35">
      <c r="A6949" t="s">
        <v>704</v>
      </c>
      <c r="B6949" t="s">
        <v>705</v>
      </c>
      <c r="C6949" t="s">
        <v>39</v>
      </c>
      <c r="D6949" t="s">
        <v>46</v>
      </c>
      <c r="E6949" t="s">
        <v>75</v>
      </c>
      <c r="F6949" t="s">
        <v>76</v>
      </c>
      <c r="G6949" t="s">
        <v>77</v>
      </c>
      <c r="H6949" t="s">
        <v>32</v>
      </c>
      <c r="I6949" t="s">
        <v>3403</v>
      </c>
      <c r="J6949" s="1">
        <v>42945</v>
      </c>
      <c r="K6949" s="1">
        <v>42948</v>
      </c>
      <c r="L6949" t="s">
        <v>34</v>
      </c>
      <c r="M6949">
        <f>Table1[[#This Row],[Ship Date]]-Table1[[#This Row],[Order Date]]</f>
        <v>3</v>
      </c>
      <c r="N6949">
        <v>7</v>
      </c>
      <c r="O6949" t="s">
        <v>51</v>
      </c>
      <c r="P6949" s="3">
        <v>4.3680000000000003</v>
      </c>
      <c r="Q6949" s="3">
        <v>3.475107498293212</v>
      </c>
      <c r="R6949" s="3">
        <f>(Table1[[#This Row],[Selling Price]]-Table1[[#This Row],[Cost Price]])</f>
        <v>0.89289250170678836</v>
      </c>
      <c r="S6949" s="12">
        <f>(Table1[[#This Row],[Profit]]/Table1[[#This Row],[Selling Price]])</f>
        <v>0.20441678152627937</v>
      </c>
      <c r="T6949">
        <v>3</v>
      </c>
      <c r="U6949" s="2">
        <f>Table1[[#This Row],[Selling Price]]*Table1[[#This Row],[Quantity]]</f>
        <v>13.104000000000001</v>
      </c>
      <c r="V6949" s="4">
        <v>0.2</v>
      </c>
      <c r="W6949">
        <v>336</v>
      </c>
      <c r="X6949" t="s">
        <v>36</v>
      </c>
      <c r="Y6949" t="s">
        <v>52</v>
      </c>
      <c r="Z6949" s="2">
        <v>1.281776267528776</v>
      </c>
    </row>
    <row r="6950" spans="1:26" x14ac:dyDescent="0.35">
      <c r="A6950" t="s">
        <v>704</v>
      </c>
      <c r="B6950" t="s">
        <v>705</v>
      </c>
      <c r="C6950" t="s">
        <v>55</v>
      </c>
      <c r="D6950" t="s">
        <v>46</v>
      </c>
      <c r="E6950" t="s">
        <v>102</v>
      </c>
      <c r="F6950" t="s">
        <v>3552</v>
      </c>
      <c r="G6950" t="s">
        <v>3553</v>
      </c>
      <c r="H6950" t="s">
        <v>32</v>
      </c>
      <c r="I6950" t="s">
        <v>3678</v>
      </c>
      <c r="J6950" s="1">
        <v>43066</v>
      </c>
      <c r="K6950" s="1">
        <v>43072</v>
      </c>
      <c r="L6950" t="s">
        <v>60</v>
      </c>
      <c r="M6950">
        <f>Table1[[#This Row],[Ship Date]]-Table1[[#This Row],[Order Date]]</f>
        <v>6</v>
      </c>
      <c r="N6950">
        <v>11</v>
      </c>
      <c r="O6950" t="s">
        <v>35</v>
      </c>
      <c r="P6950" s="3">
        <v>244.55</v>
      </c>
      <c r="Q6950" s="3">
        <v>186.2078776062059</v>
      </c>
      <c r="R6950" s="3">
        <f>(Table1[[#This Row],[Selling Price]]-Table1[[#This Row],[Cost Price]])</f>
        <v>58.342122393794114</v>
      </c>
      <c r="S6950" s="12">
        <f>(Table1[[#This Row],[Profit]]/Table1[[#This Row],[Selling Price]])</f>
        <v>0.23856930032220042</v>
      </c>
      <c r="T6950">
        <v>5</v>
      </c>
      <c r="U6950" s="2">
        <f>Table1[[#This Row],[Selling Price]]*Table1[[#This Row],[Quantity]]</f>
        <v>1222.75</v>
      </c>
      <c r="V6950" s="4">
        <v>0</v>
      </c>
      <c r="W6950">
        <v>309</v>
      </c>
      <c r="X6950" t="s">
        <v>68</v>
      </c>
      <c r="Y6950" t="s">
        <v>68</v>
      </c>
      <c r="Z6950" s="2">
        <v>63.142538487668261</v>
      </c>
    </row>
    <row r="6951" spans="1:26" x14ac:dyDescent="0.35">
      <c r="A6951" t="s">
        <v>704</v>
      </c>
      <c r="B6951" t="s">
        <v>705</v>
      </c>
      <c r="C6951" t="s">
        <v>27</v>
      </c>
      <c r="D6951" t="s">
        <v>46</v>
      </c>
      <c r="E6951" t="s">
        <v>75</v>
      </c>
      <c r="F6951" t="s">
        <v>1455</v>
      </c>
      <c r="G6951" t="s">
        <v>1456</v>
      </c>
      <c r="H6951" t="s">
        <v>32</v>
      </c>
      <c r="I6951" t="s">
        <v>3835</v>
      </c>
      <c r="J6951" s="1">
        <v>42505</v>
      </c>
      <c r="K6951" s="1">
        <v>42510</v>
      </c>
      <c r="L6951" t="s">
        <v>60</v>
      </c>
      <c r="M6951">
        <f>Table1[[#This Row],[Ship Date]]-Table1[[#This Row],[Order Date]]</f>
        <v>5</v>
      </c>
      <c r="N6951">
        <v>5</v>
      </c>
      <c r="O6951" t="s">
        <v>51</v>
      </c>
      <c r="P6951" s="3">
        <v>8.34</v>
      </c>
      <c r="Q6951" s="3">
        <v>5.9379198878175199</v>
      </c>
      <c r="R6951" s="3">
        <f>(Table1[[#This Row],[Selling Price]]-Table1[[#This Row],[Cost Price]])</f>
        <v>2.40208011218248</v>
      </c>
      <c r="S6951" s="12">
        <f>(Table1[[#This Row],[Profit]]/Table1[[#This Row],[Selling Price]])</f>
        <v>0.28801919810341486</v>
      </c>
      <c r="T6951">
        <v>3</v>
      </c>
      <c r="U6951" s="2">
        <f>Table1[[#This Row],[Selling Price]]*Table1[[#This Row],[Quantity]]</f>
        <v>25.02</v>
      </c>
      <c r="V6951" s="4">
        <v>0</v>
      </c>
      <c r="W6951">
        <v>184</v>
      </c>
      <c r="X6951" t="s">
        <v>36</v>
      </c>
      <c r="Y6951" t="s">
        <v>52</v>
      </c>
      <c r="Z6951" s="2">
        <v>3.2356461281584341</v>
      </c>
    </row>
    <row r="6952" spans="1:26" x14ac:dyDescent="0.35">
      <c r="A6952" t="s">
        <v>704</v>
      </c>
      <c r="B6952" t="s">
        <v>705</v>
      </c>
      <c r="C6952" t="s">
        <v>64</v>
      </c>
      <c r="D6952" t="s">
        <v>46</v>
      </c>
      <c r="E6952" t="s">
        <v>102</v>
      </c>
      <c r="F6952" t="s">
        <v>1214</v>
      </c>
      <c r="G6952" t="s">
        <v>1215</v>
      </c>
      <c r="H6952" t="s">
        <v>32</v>
      </c>
      <c r="I6952" t="s">
        <v>4111</v>
      </c>
      <c r="J6952" s="1">
        <v>43071</v>
      </c>
      <c r="K6952" s="1">
        <v>43072</v>
      </c>
      <c r="L6952" t="s">
        <v>1118</v>
      </c>
      <c r="M6952">
        <f>Table1[[#This Row],[Ship Date]]-Table1[[#This Row],[Order Date]]</f>
        <v>1</v>
      </c>
      <c r="N6952">
        <v>12</v>
      </c>
      <c r="O6952" t="s">
        <v>35</v>
      </c>
      <c r="P6952" s="3">
        <v>10.86</v>
      </c>
      <c r="Q6952" s="3">
        <v>8.0197135765783116</v>
      </c>
      <c r="R6952" s="3">
        <f>(Table1[[#This Row],[Selling Price]]-Table1[[#This Row],[Cost Price]])</f>
        <v>2.8402864234216878</v>
      </c>
      <c r="S6952" s="12">
        <f>(Table1[[#This Row],[Profit]]/Table1[[#This Row],[Selling Price]])</f>
        <v>0.26153650307750348</v>
      </c>
      <c r="T6952">
        <v>2</v>
      </c>
      <c r="U6952" s="2">
        <f>Table1[[#This Row],[Selling Price]]*Table1[[#This Row],[Quantity]]</f>
        <v>21.72</v>
      </c>
      <c r="V6952" s="4">
        <v>0</v>
      </c>
      <c r="W6952">
        <v>482</v>
      </c>
      <c r="X6952" t="s">
        <v>36</v>
      </c>
      <c r="Y6952" t="s">
        <v>52</v>
      </c>
      <c r="Z6952" s="2">
        <v>14.847044438925501</v>
      </c>
    </row>
    <row r="6953" spans="1:26" x14ac:dyDescent="0.35">
      <c r="A6953" t="s">
        <v>704</v>
      </c>
      <c r="B6953" t="s">
        <v>705</v>
      </c>
      <c r="C6953" t="s">
        <v>27</v>
      </c>
      <c r="D6953" t="s">
        <v>46</v>
      </c>
      <c r="E6953" t="s">
        <v>539</v>
      </c>
      <c r="F6953" t="s">
        <v>3232</v>
      </c>
      <c r="G6953" t="s">
        <v>3233</v>
      </c>
      <c r="H6953" t="s">
        <v>32</v>
      </c>
      <c r="I6953" t="s">
        <v>4486</v>
      </c>
      <c r="J6953" s="1">
        <v>42902</v>
      </c>
      <c r="K6953" s="1">
        <v>42907</v>
      </c>
      <c r="L6953" t="s">
        <v>60</v>
      </c>
      <c r="M6953">
        <f>Table1[[#This Row],[Ship Date]]-Table1[[#This Row],[Order Date]]</f>
        <v>5</v>
      </c>
      <c r="N6953">
        <v>6</v>
      </c>
      <c r="O6953" t="s">
        <v>51</v>
      </c>
      <c r="P6953" s="3">
        <v>16.68</v>
      </c>
      <c r="Q6953" s="3">
        <v>12.012050946602759</v>
      </c>
      <c r="R6953" s="3">
        <f>(Table1[[#This Row],[Selling Price]]-Table1[[#This Row],[Cost Price]])</f>
        <v>4.6679490533972405</v>
      </c>
      <c r="S6953" s="12">
        <f>(Table1[[#This Row],[Profit]]/Table1[[#This Row],[Selling Price]])</f>
        <v>0.27985306075523025</v>
      </c>
      <c r="T6953">
        <v>2</v>
      </c>
      <c r="U6953" s="2">
        <f>Table1[[#This Row],[Selling Price]]*Table1[[#This Row],[Quantity]]</f>
        <v>33.36</v>
      </c>
      <c r="V6953" s="4">
        <v>0</v>
      </c>
      <c r="W6953">
        <v>458</v>
      </c>
      <c r="X6953" t="s">
        <v>36</v>
      </c>
      <c r="Y6953" t="s">
        <v>52</v>
      </c>
      <c r="Z6953" s="2">
        <v>10.38991295439957</v>
      </c>
    </row>
    <row r="6954" spans="1:26" x14ac:dyDescent="0.35">
      <c r="A6954" t="s">
        <v>704</v>
      </c>
      <c r="B6954" t="s">
        <v>705</v>
      </c>
      <c r="C6954" t="s">
        <v>45</v>
      </c>
      <c r="D6954" t="s">
        <v>46</v>
      </c>
      <c r="E6954" t="s">
        <v>102</v>
      </c>
      <c r="F6954" t="s">
        <v>1218</v>
      </c>
      <c r="G6954" t="s">
        <v>1219</v>
      </c>
      <c r="H6954" t="s">
        <v>32</v>
      </c>
      <c r="I6954" t="s">
        <v>4544</v>
      </c>
      <c r="J6954" s="1">
        <v>41785</v>
      </c>
      <c r="K6954" s="1">
        <v>41788</v>
      </c>
      <c r="L6954" t="s">
        <v>199</v>
      </c>
      <c r="M6954">
        <f>Table1[[#This Row],[Ship Date]]-Table1[[#This Row],[Order Date]]</f>
        <v>3</v>
      </c>
      <c r="N6954">
        <v>5</v>
      </c>
      <c r="O6954" t="s">
        <v>51</v>
      </c>
      <c r="P6954" s="3">
        <v>48.4</v>
      </c>
      <c r="Q6954" s="3">
        <v>39.949730363047799</v>
      </c>
      <c r="R6954" s="3">
        <f>(Table1[[#This Row],[Selling Price]]-Table1[[#This Row],[Cost Price]])</f>
        <v>8.4502696369521999</v>
      </c>
      <c r="S6954" s="12">
        <f>(Table1[[#This Row],[Profit]]/Table1[[#This Row],[Selling Price]])</f>
        <v>0.17459234787091324</v>
      </c>
      <c r="T6954">
        <v>5</v>
      </c>
      <c r="U6954" s="2">
        <f>Table1[[#This Row],[Selling Price]]*Table1[[#This Row],[Quantity]]</f>
        <v>242</v>
      </c>
      <c r="V6954" s="4">
        <v>0</v>
      </c>
      <c r="W6954">
        <v>405</v>
      </c>
      <c r="X6954" t="s">
        <v>36</v>
      </c>
      <c r="Y6954" t="s">
        <v>52</v>
      </c>
      <c r="Z6954" s="2">
        <v>14.6804468596838</v>
      </c>
    </row>
    <row r="6955" spans="1:26" x14ac:dyDescent="0.35">
      <c r="A6955" t="s">
        <v>704</v>
      </c>
      <c r="B6955" t="s">
        <v>705</v>
      </c>
      <c r="C6955" t="s">
        <v>39</v>
      </c>
      <c r="D6955" t="s">
        <v>46</v>
      </c>
      <c r="E6955" t="s">
        <v>86</v>
      </c>
      <c r="F6955" t="s">
        <v>3023</v>
      </c>
      <c r="G6955" t="s">
        <v>3024</v>
      </c>
      <c r="H6955" t="s">
        <v>32</v>
      </c>
      <c r="I6955" t="s">
        <v>4612</v>
      </c>
      <c r="J6955" s="1">
        <v>43050</v>
      </c>
      <c r="K6955" s="1">
        <v>43055</v>
      </c>
      <c r="L6955" t="s">
        <v>60</v>
      </c>
      <c r="M6955">
        <f>Table1[[#This Row],[Ship Date]]-Table1[[#This Row],[Order Date]]</f>
        <v>5</v>
      </c>
      <c r="N6955">
        <v>11</v>
      </c>
      <c r="O6955" t="s">
        <v>35</v>
      </c>
      <c r="P6955" s="3">
        <v>121.6</v>
      </c>
      <c r="Q6955" s="3">
        <v>94.934829750550705</v>
      </c>
      <c r="R6955" s="3">
        <f>(Table1[[#This Row],[Selling Price]]-Table1[[#This Row],[Cost Price]])</f>
        <v>26.665170249449289</v>
      </c>
      <c r="S6955" s="12">
        <f>(Table1[[#This Row],[Profit]]/Table1[[#This Row],[Selling Price]])</f>
        <v>0.21928593955139219</v>
      </c>
      <c r="T6955">
        <v>5</v>
      </c>
      <c r="U6955" s="2">
        <f>Table1[[#This Row],[Selling Price]]*Table1[[#This Row],[Quantity]]</f>
        <v>608</v>
      </c>
      <c r="V6955" s="4">
        <v>0.2</v>
      </c>
      <c r="W6955">
        <v>260</v>
      </c>
      <c r="X6955" t="s">
        <v>36</v>
      </c>
      <c r="Y6955" t="s">
        <v>68</v>
      </c>
      <c r="Z6955" s="2">
        <v>96.49183921916628</v>
      </c>
    </row>
    <row r="6956" spans="1:26" x14ac:dyDescent="0.35">
      <c r="A6956" t="s">
        <v>704</v>
      </c>
      <c r="B6956" t="s">
        <v>705</v>
      </c>
      <c r="C6956" t="s">
        <v>39</v>
      </c>
      <c r="D6956" t="s">
        <v>46</v>
      </c>
      <c r="E6956" t="s">
        <v>91</v>
      </c>
      <c r="F6956" t="s">
        <v>1206</v>
      </c>
      <c r="G6956" t="s">
        <v>1207</v>
      </c>
      <c r="H6956" t="s">
        <v>32</v>
      </c>
      <c r="I6956" t="s">
        <v>4641</v>
      </c>
      <c r="J6956" s="1">
        <v>42960</v>
      </c>
      <c r="K6956" s="1">
        <v>42960</v>
      </c>
      <c r="L6956" t="s">
        <v>1118</v>
      </c>
      <c r="M6956">
        <f>Table1[[#This Row],[Ship Date]]-Table1[[#This Row],[Order Date]]</f>
        <v>0</v>
      </c>
      <c r="N6956">
        <v>8</v>
      </c>
      <c r="O6956" t="s">
        <v>61</v>
      </c>
      <c r="P6956" s="3">
        <v>83.79</v>
      </c>
      <c r="Q6956" s="3">
        <v>68.541108859914559</v>
      </c>
      <c r="R6956" s="3">
        <f>(Table1[[#This Row],[Selling Price]]-Table1[[#This Row],[Cost Price]])</f>
        <v>15.248891140085448</v>
      </c>
      <c r="S6956" s="12">
        <f>(Table1[[#This Row],[Profit]]/Table1[[#This Row],[Selling Price]])</f>
        <v>0.18198939181388527</v>
      </c>
      <c r="T6956">
        <v>7</v>
      </c>
      <c r="U6956" s="2">
        <f>Table1[[#This Row],[Selling Price]]*Table1[[#This Row],[Quantity]]</f>
        <v>586.53000000000009</v>
      </c>
      <c r="V6956" s="4">
        <v>0</v>
      </c>
      <c r="W6956">
        <v>372</v>
      </c>
      <c r="X6956" t="s">
        <v>36</v>
      </c>
      <c r="Y6956" t="s">
        <v>52</v>
      </c>
      <c r="Z6956" s="2">
        <v>33.413242476599009</v>
      </c>
    </row>
    <row r="6957" spans="1:26" x14ac:dyDescent="0.35">
      <c r="A6957" t="s">
        <v>704</v>
      </c>
      <c r="B6957" t="s">
        <v>705</v>
      </c>
      <c r="C6957" t="s">
        <v>64</v>
      </c>
      <c r="D6957" t="s">
        <v>46</v>
      </c>
      <c r="E6957" t="s">
        <v>102</v>
      </c>
      <c r="F6957" t="s">
        <v>3510</v>
      </c>
      <c r="G6957" t="s">
        <v>3511</v>
      </c>
      <c r="H6957" t="s">
        <v>32</v>
      </c>
      <c r="I6957" t="s">
        <v>4846</v>
      </c>
      <c r="J6957" s="1">
        <v>42239</v>
      </c>
      <c r="K6957" s="1">
        <v>42239</v>
      </c>
      <c r="L6957" t="s">
        <v>1118</v>
      </c>
      <c r="M6957">
        <f>Table1[[#This Row],[Ship Date]]-Table1[[#This Row],[Order Date]]</f>
        <v>0</v>
      </c>
      <c r="N6957">
        <v>8</v>
      </c>
      <c r="O6957" t="s">
        <v>61</v>
      </c>
      <c r="P6957" s="3">
        <v>10.368</v>
      </c>
      <c r="Q6957" s="3">
        <v>7.9106078218084814</v>
      </c>
      <c r="R6957" s="3">
        <f>(Table1[[#This Row],[Selling Price]]-Table1[[#This Row],[Cost Price]])</f>
        <v>2.4573921781915189</v>
      </c>
      <c r="S6957" s="12">
        <f>(Table1[[#This Row],[Profit]]/Table1[[#This Row],[Selling Price]])</f>
        <v>0.23701699249532396</v>
      </c>
      <c r="T6957">
        <v>2</v>
      </c>
      <c r="U6957" s="2">
        <f>Table1[[#This Row],[Selling Price]]*Table1[[#This Row],[Quantity]]</f>
        <v>20.736000000000001</v>
      </c>
      <c r="V6957" s="4">
        <v>0.2</v>
      </c>
      <c r="W6957">
        <v>406</v>
      </c>
      <c r="X6957" t="s">
        <v>36</v>
      </c>
      <c r="Y6957" t="s">
        <v>52</v>
      </c>
      <c r="Z6957" s="2">
        <v>5.4678299900417544</v>
      </c>
    </row>
    <row r="6958" spans="1:26" x14ac:dyDescent="0.35">
      <c r="A6958" t="s">
        <v>704</v>
      </c>
      <c r="B6958" t="s">
        <v>705</v>
      </c>
      <c r="C6958" t="s">
        <v>55</v>
      </c>
      <c r="D6958" t="s">
        <v>46</v>
      </c>
      <c r="E6958" t="s">
        <v>75</v>
      </c>
      <c r="F6958" t="s">
        <v>4904</v>
      </c>
      <c r="G6958" t="s">
        <v>4905</v>
      </c>
      <c r="H6958" t="s">
        <v>32</v>
      </c>
      <c r="I6958" t="s">
        <v>4903</v>
      </c>
      <c r="J6958" s="1">
        <v>41903</v>
      </c>
      <c r="K6958" s="1">
        <v>41907</v>
      </c>
      <c r="L6958" t="s">
        <v>60</v>
      </c>
      <c r="M6958">
        <f>Table1[[#This Row],[Ship Date]]-Table1[[#This Row],[Order Date]]</f>
        <v>4</v>
      </c>
      <c r="N6958">
        <v>9</v>
      </c>
      <c r="O6958" t="s">
        <v>61</v>
      </c>
      <c r="P6958" s="3">
        <v>59.52</v>
      </c>
      <c r="Q6958" s="3">
        <v>44.157855214656877</v>
      </c>
      <c r="R6958" s="3">
        <f>(Table1[[#This Row],[Selling Price]]-Table1[[#This Row],[Cost Price]])</f>
        <v>15.362144785343126</v>
      </c>
      <c r="S6958" s="12">
        <f>(Table1[[#This Row],[Profit]]/Table1[[#This Row],[Selling Price]])</f>
        <v>0.25810055082901756</v>
      </c>
      <c r="T6958">
        <v>3</v>
      </c>
      <c r="U6958" s="2">
        <f>Table1[[#This Row],[Selling Price]]*Table1[[#This Row],[Quantity]]</f>
        <v>178.56</v>
      </c>
      <c r="V6958" s="4">
        <v>0</v>
      </c>
      <c r="W6958">
        <v>358</v>
      </c>
      <c r="X6958" t="s">
        <v>36</v>
      </c>
      <c r="Y6958" t="s">
        <v>52</v>
      </c>
      <c r="Z6958" s="2">
        <v>24.33747742924578</v>
      </c>
    </row>
    <row r="6959" spans="1:26" x14ac:dyDescent="0.35">
      <c r="A6959" t="s">
        <v>704</v>
      </c>
      <c r="B6959" t="s">
        <v>705</v>
      </c>
      <c r="C6959" t="s">
        <v>55</v>
      </c>
      <c r="D6959" t="s">
        <v>46</v>
      </c>
      <c r="E6959" t="s">
        <v>102</v>
      </c>
      <c r="F6959" t="s">
        <v>932</v>
      </c>
      <c r="G6959" t="s">
        <v>933</v>
      </c>
      <c r="H6959" t="s">
        <v>32</v>
      </c>
      <c r="I6959" t="s">
        <v>4930</v>
      </c>
      <c r="J6959" s="1">
        <v>41883</v>
      </c>
      <c r="K6959" s="1">
        <v>41886</v>
      </c>
      <c r="L6959" t="s">
        <v>199</v>
      </c>
      <c r="M6959">
        <f>Table1[[#This Row],[Ship Date]]-Table1[[#This Row],[Order Date]]</f>
        <v>3</v>
      </c>
      <c r="N6959">
        <v>9</v>
      </c>
      <c r="O6959" t="s">
        <v>61</v>
      </c>
      <c r="P6959" s="3">
        <v>31.103999999999999</v>
      </c>
      <c r="Q6959" s="3">
        <v>20.91654945528181</v>
      </c>
      <c r="R6959" s="3">
        <f>(Table1[[#This Row],[Selling Price]]-Table1[[#This Row],[Cost Price]])</f>
        <v>10.187450544718189</v>
      </c>
      <c r="S6959" s="12">
        <f>(Table1[[#This Row],[Profit]]/Table1[[#This Row],[Selling Price]])</f>
        <v>0.32752863119592945</v>
      </c>
      <c r="T6959">
        <v>6</v>
      </c>
      <c r="U6959" s="2">
        <f>Table1[[#This Row],[Selling Price]]*Table1[[#This Row],[Quantity]]</f>
        <v>186.624</v>
      </c>
      <c r="V6959" s="4">
        <v>0.2</v>
      </c>
      <c r="W6959">
        <v>371</v>
      </c>
      <c r="X6959" t="s">
        <v>36</v>
      </c>
      <c r="Y6959" t="s">
        <v>52</v>
      </c>
      <c r="Z6959" s="2">
        <v>11.52951036006548</v>
      </c>
    </row>
    <row r="6960" spans="1:26" x14ac:dyDescent="0.35">
      <c r="A6960" t="s">
        <v>704</v>
      </c>
      <c r="B6960" t="s">
        <v>705</v>
      </c>
      <c r="C6960" t="s">
        <v>55</v>
      </c>
      <c r="D6960" t="s">
        <v>46</v>
      </c>
      <c r="E6960" t="s">
        <v>65</v>
      </c>
      <c r="F6960" t="s">
        <v>3089</v>
      </c>
      <c r="G6960" t="s">
        <v>5072</v>
      </c>
      <c r="H6960" t="s">
        <v>32</v>
      </c>
      <c r="I6960" t="s">
        <v>5073</v>
      </c>
      <c r="J6960" s="1">
        <v>42675</v>
      </c>
      <c r="K6960" s="1">
        <v>42678</v>
      </c>
      <c r="L6960" t="s">
        <v>199</v>
      </c>
      <c r="M6960">
        <f>Table1[[#This Row],[Ship Date]]-Table1[[#This Row],[Order Date]]</f>
        <v>3</v>
      </c>
      <c r="N6960">
        <v>11</v>
      </c>
      <c r="O6960" t="s">
        <v>35</v>
      </c>
      <c r="P6960" s="3">
        <v>111.672</v>
      </c>
      <c r="Q6960" s="3">
        <v>90.288601433043397</v>
      </c>
      <c r="R6960" s="3">
        <f>(Table1[[#This Row],[Selling Price]]-Table1[[#This Row],[Cost Price]])</f>
        <v>21.3833985669566</v>
      </c>
      <c r="S6960" s="12">
        <f>(Table1[[#This Row],[Profit]]/Table1[[#This Row],[Selling Price]])</f>
        <v>0.19148397599180278</v>
      </c>
      <c r="T6960">
        <v>9</v>
      </c>
      <c r="U6960" s="2">
        <f>Table1[[#This Row],[Selling Price]]*Table1[[#This Row],[Quantity]]</f>
        <v>1005.048</v>
      </c>
      <c r="V6960" s="4">
        <v>0.2</v>
      </c>
      <c r="W6960">
        <v>401</v>
      </c>
      <c r="X6960" t="s">
        <v>36</v>
      </c>
      <c r="Y6960" t="s">
        <v>68</v>
      </c>
      <c r="Z6960" s="2">
        <v>38.746989107190338</v>
      </c>
    </row>
    <row r="6961" spans="1:26" x14ac:dyDescent="0.35">
      <c r="A6961" t="s">
        <v>704</v>
      </c>
      <c r="B6961" t="s">
        <v>705</v>
      </c>
      <c r="C6961" t="s">
        <v>55</v>
      </c>
      <c r="D6961" t="s">
        <v>46</v>
      </c>
      <c r="E6961" t="s">
        <v>102</v>
      </c>
      <c r="F6961" t="s">
        <v>4088</v>
      </c>
      <c r="G6961" t="s">
        <v>4089</v>
      </c>
      <c r="H6961" t="s">
        <v>32</v>
      </c>
      <c r="I6961" t="s">
        <v>5088</v>
      </c>
      <c r="J6961" s="1">
        <v>42896</v>
      </c>
      <c r="K6961" s="1">
        <v>42896</v>
      </c>
      <c r="L6961" t="s">
        <v>1118</v>
      </c>
      <c r="M6961">
        <f>Table1[[#This Row],[Ship Date]]-Table1[[#This Row],[Order Date]]</f>
        <v>0</v>
      </c>
      <c r="N6961">
        <v>6</v>
      </c>
      <c r="O6961" t="s">
        <v>51</v>
      </c>
      <c r="P6961" s="3">
        <v>40.031999999999996</v>
      </c>
      <c r="Q6961" s="3">
        <v>33.724362074780188</v>
      </c>
      <c r="R6961" s="3">
        <f>(Table1[[#This Row],[Selling Price]]-Table1[[#This Row],[Cost Price]])</f>
        <v>6.307637925219808</v>
      </c>
      <c r="S6961" s="12">
        <f>(Table1[[#This Row],[Profit]]/Table1[[#This Row],[Selling Price]])</f>
        <v>0.1575648962135244</v>
      </c>
      <c r="T6961">
        <v>6</v>
      </c>
      <c r="U6961" s="2">
        <f>Table1[[#This Row],[Selling Price]]*Table1[[#This Row],[Quantity]]</f>
        <v>240.19199999999998</v>
      </c>
      <c r="V6961" s="4">
        <v>0.2</v>
      </c>
      <c r="W6961">
        <v>472</v>
      </c>
      <c r="X6961" t="s">
        <v>36</v>
      </c>
      <c r="Y6961" t="s">
        <v>52</v>
      </c>
      <c r="Z6961" s="2">
        <v>17.183233746882451</v>
      </c>
    </row>
    <row r="6962" spans="1:26" x14ac:dyDescent="0.35">
      <c r="A6962" t="s">
        <v>704</v>
      </c>
      <c r="B6962" t="s">
        <v>705</v>
      </c>
      <c r="C6962" t="s">
        <v>39</v>
      </c>
      <c r="D6962" t="s">
        <v>46</v>
      </c>
      <c r="E6962" t="s">
        <v>86</v>
      </c>
      <c r="F6962" t="s">
        <v>3728</v>
      </c>
      <c r="G6962" t="s">
        <v>3729</v>
      </c>
      <c r="H6962" t="s">
        <v>32</v>
      </c>
      <c r="I6962" t="s">
        <v>5132</v>
      </c>
      <c r="J6962" s="1">
        <v>42994</v>
      </c>
      <c r="K6962" s="1">
        <v>42996</v>
      </c>
      <c r="L6962" t="s">
        <v>199</v>
      </c>
      <c r="M6962">
        <f>Table1[[#This Row],[Ship Date]]-Table1[[#This Row],[Order Date]]</f>
        <v>2</v>
      </c>
      <c r="N6962">
        <v>9</v>
      </c>
      <c r="O6962" t="s">
        <v>61</v>
      </c>
      <c r="P6962" s="3">
        <v>3.444</v>
      </c>
      <c r="Q6962" s="3">
        <v>2.2872298282730799</v>
      </c>
      <c r="R6962" s="3">
        <f>(Table1[[#This Row],[Selling Price]]-Table1[[#This Row],[Cost Price]])</f>
        <v>1.1567701717269201</v>
      </c>
      <c r="S6962" s="12">
        <f>(Table1[[#This Row],[Profit]]/Table1[[#This Row],[Selling Price]])</f>
        <v>0.33587984080340305</v>
      </c>
      <c r="T6962">
        <v>2</v>
      </c>
      <c r="U6962" s="2">
        <f>Table1[[#This Row],[Selling Price]]*Table1[[#This Row],[Quantity]]</f>
        <v>6.8879999999999999</v>
      </c>
      <c r="V6962" s="4">
        <v>0.7</v>
      </c>
      <c r="W6962">
        <v>188</v>
      </c>
      <c r="X6962" t="s">
        <v>36</v>
      </c>
      <c r="Y6962" t="s">
        <v>52</v>
      </c>
      <c r="Z6962" s="2">
        <v>7.7067204611732638</v>
      </c>
    </row>
    <row r="6963" spans="1:26" x14ac:dyDescent="0.35">
      <c r="A6963" t="s">
        <v>704</v>
      </c>
      <c r="B6963" t="s">
        <v>705</v>
      </c>
      <c r="C6963" t="s">
        <v>64</v>
      </c>
      <c r="D6963" t="s">
        <v>46</v>
      </c>
      <c r="E6963" t="s">
        <v>102</v>
      </c>
      <c r="F6963" t="s">
        <v>1449</v>
      </c>
      <c r="G6963" t="s">
        <v>3843</v>
      </c>
      <c r="H6963" t="s">
        <v>32</v>
      </c>
      <c r="I6963" t="s">
        <v>5238</v>
      </c>
      <c r="J6963" s="1">
        <v>42968</v>
      </c>
      <c r="K6963" s="1">
        <v>42974</v>
      </c>
      <c r="L6963" t="s">
        <v>60</v>
      </c>
      <c r="M6963">
        <f>Table1[[#This Row],[Ship Date]]-Table1[[#This Row],[Order Date]]</f>
        <v>6</v>
      </c>
      <c r="N6963">
        <v>8</v>
      </c>
      <c r="O6963" t="s">
        <v>61</v>
      </c>
      <c r="P6963" s="3">
        <v>277.39999999999998</v>
      </c>
      <c r="Q6963" s="3">
        <v>229.000840504667</v>
      </c>
      <c r="R6963" s="3">
        <f>(Table1[[#This Row],[Selling Price]]-Table1[[#This Row],[Cost Price]])</f>
        <v>48.399159495332981</v>
      </c>
      <c r="S6963" s="12">
        <f>(Table1[[#This Row],[Profit]]/Table1[[#This Row],[Selling Price]])</f>
        <v>0.17447425917567766</v>
      </c>
      <c r="T6963">
        <v>5</v>
      </c>
      <c r="U6963" s="2">
        <f>Table1[[#This Row],[Selling Price]]*Table1[[#This Row],[Quantity]]</f>
        <v>1387</v>
      </c>
      <c r="V6963" s="4">
        <v>0</v>
      </c>
      <c r="W6963">
        <v>122</v>
      </c>
      <c r="X6963" t="s">
        <v>68</v>
      </c>
      <c r="Y6963" t="s">
        <v>68</v>
      </c>
      <c r="Z6963" s="2">
        <v>87.453273899421703</v>
      </c>
    </row>
    <row r="6964" spans="1:26" x14ac:dyDescent="0.35">
      <c r="A6964" t="s">
        <v>704</v>
      </c>
      <c r="B6964" t="s">
        <v>705</v>
      </c>
      <c r="C6964" t="s">
        <v>64</v>
      </c>
      <c r="D6964" t="s">
        <v>46</v>
      </c>
      <c r="E6964" t="s">
        <v>75</v>
      </c>
      <c r="F6964" t="s">
        <v>2792</v>
      </c>
      <c r="G6964" t="s">
        <v>2793</v>
      </c>
      <c r="H6964" t="s">
        <v>32</v>
      </c>
      <c r="I6964" t="s">
        <v>5273</v>
      </c>
      <c r="J6964" s="1">
        <v>43078</v>
      </c>
      <c r="K6964" s="1">
        <v>43080</v>
      </c>
      <c r="L6964" t="s">
        <v>34</v>
      </c>
      <c r="M6964">
        <f>Table1[[#This Row],[Ship Date]]-Table1[[#This Row],[Order Date]]</f>
        <v>2</v>
      </c>
      <c r="N6964">
        <v>12</v>
      </c>
      <c r="O6964" t="s">
        <v>35</v>
      </c>
      <c r="P6964" s="3">
        <v>34.700000000000003</v>
      </c>
      <c r="Q6964" s="3">
        <v>22.576184533837029</v>
      </c>
      <c r="R6964" s="3">
        <f>(Table1[[#This Row],[Selling Price]]-Table1[[#This Row],[Cost Price]])</f>
        <v>12.123815466162974</v>
      </c>
      <c r="S6964" s="12">
        <f>(Table1[[#This Row],[Profit]]/Table1[[#This Row],[Selling Price]])</f>
        <v>0.34938949470210295</v>
      </c>
      <c r="T6964">
        <v>5</v>
      </c>
      <c r="U6964" s="2">
        <f>Table1[[#This Row],[Selling Price]]*Table1[[#This Row],[Quantity]]</f>
        <v>173.5</v>
      </c>
      <c r="V6964" s="4">
        <v>0</v>
      </c>
      <c r="W6964">
        <v>436</v>
      </c>
      <c r="X6964" t="s">
        <v>36</v>
      </c>
      <c r="Y6964" t="s">
        <v>52</v>
      </c>
      <c r="Z6964" s="2">
        <v>8.7528414281687219</v>
      </c>
    </row>
    <row r="6965" spans="1:26" x14ac:dyDescent="0.35">
      <c r="A6965" t="s">
        <v>704</v>
      </c>
      <c r="B6965" t="s">
        <v>705</v>
      </c>
      <c r="C6965" t="s">
        <v>39</v>
      </c>
      <c r="D6965" t="s">
        <v>46</v>
      </c>
      <c r="E6965" t="s">
        <v>102</v>
      </c>
      <c r="F6965" t="s">
        <v>5146</v>
      </c>
      <c r="G6965" t="s">
        <v>5147</v>
      </c>
      <c r="H6965" t="s">
        <v>32</v>
      </c>
      <c r="I6965" t="s">
        <v>5318</v>
      </c>
      <c r="J6965" s="1">
        <v>42168</v>
      </c>
      <c r="K6965" s="1">
        <v>42174</v>
      </c>
      <c r="L6965" t="s">
        <v>60</v>
      </c>
      <c r="M6965">
        <f>Table1[[#This Row],[Ship Date]]-Table1[[#This Row],[Order Date]]</f>
        <v>6</v>
      </c>
      <c r="N6965">
        <v>6</v>
      </c>
      <c r="O6965" t="s">
        <v>51</v>
      </c>
      <c r="P6965" s="3">
        <v>32.4</v>
      </c>
      <c r="Q6965" s="3">
        <v>25.840001663818899</v>
      </c>
      <c r="R6965" s="3">
        <f>(Table1[[#This Row],[Selling Price]]-Table1[[#This Row],[Cost Price]])</f>
        <v>6.5599983361810992</v>
      </c>
      <c r="S6965" s="12">
        <f>(Table1[[#This Row],[Profit]]/Table1[[#This Row],[Selling Price]])</f>
        <v>0.20246908445003392</v>
      </c>
      <c r="T6965">
        <v>5</v>
      </c>
      <c r="U6965" s="2">
        <f>Table1[[#This Row],[Selling Price]]*Table1[[#This Row],[Quantity]]</f>
        <v>162</v>
      </c>
      <c r="V6965" s="4">
        <v>0</v>
      </c>
      <c r="W6965">
        <v>156</v>
      </c>
      <c r="X6965" t="s">
        <v>68</v>
      </c>
      <c r="Y6965" t="s">
        <v>52</v>
      </c>
      <c r="Z6965" s="2">
        <v>14.36846547130207</v>
      </c>
    </row>
    <row r="6966" spans="1:26" x14ac:dyDescent="0.35">
      <c r="A6966" t="s">
        <v>704</v>
      </c>
      <c r="B6966" t="s">
        <v>705</v>
      </c>
      <c r="C6966" t="s">
        <v>45</v>
      </c>
      <c r="D6966" t="s">
        <v>46</v>
      </c>
      <c r="E6966" t="s">
        <v>102</v>
      </c>
      <c r="F6966" t="s">
        <v>588</v>
      </c>
      <c r="G6966" t="s">
        <v>589</v>
      </c>
      <c r="H6966" t="s">
        <v>32</v>
      </c>
      <c r="I6966" t="s">
        <v>5340</v>
      </c>
      <c r="J6966" s="1">
        <v>42800</v>
      </c>
      <c r="K6966" s="1">
        <v>42805</v>
      </c>
      <c r="L6966" t="s">
        <v>34</v>
      </c>
      <c r="M6966">
        <f>Table1[[#This Row],[Ship Date]]-Table1[[#This Row],[Order Date]]</f>
        <v>5</v>
      </c>
      <c r="N6966">
        <v>3</v>
      </c>
      <c r="O6966" t="s">
        <v>106</v>
      </c>
      <c r="P6966" s="3">
        <v>26.38</v>
      </c>
      <c r="Q6966" s="3">
        <v>21.612197753487891</v>
      </c>
      <c r="R6966" s="3">
        <f>(Table1[[#This Row],[Selling Price]]-Table1[[#This Row],[Cost Price]])</f>
        <v>4.7678022465121082</v>
      </c>
      <c r="S6966" s="12">
        <f>(Table1[[#This Row],[Profit]]/Table1[[#This Row],[Selling Price]])</f>
        <v>0.18073549076998136</v>
      </c>
      <c r="T6966">
        <v>1</v>
      </c>
      <c r="U6966" s="2">
        <f>Table1[[#This Row],[Selling Price]]*Table1[[#This Row],[Quantity]]</f>
        <v>26.38</v>
      </c>
      <c r="V6966" s="4">
        <v>0</v>
      </c>
      <c r="W6966">
        <v>349</v>
      </c>
      <c r="X6966" t="s">
        <v>36</v>
      </c>
      <c r="Y6966" t="s">
        <v>68</v>
      </c>
      <c r="Z6966" s="2">
        <v>88.359405848527317</v>
      </c>
    </row>
    <row r="6967" spans="1:26" x14ac:dyDescent="0.35">
      <c r="A6967" t="s">
        <v>704</v>
      </c>
      <c r="B6967" t="s">
        <v>705</v>
      </c>
      <c r="C6967" t="s">
        <v>55</v>
      </c>
      <c r="D6967" t="s">
        <v>46</v>
      </c>
      <c r="E6967" t="s">
        <v>86</v>
      </c>
      <c r="F6967" t="s">
        <v>5373</v>
      </c>
      <c r="G6967" t="s">
        <v>5374</v>
      </c>
      <c r="H6967" t="s">
        <v>32</v>
      </c>
      <c r="I6967" t="s">
        <v>5375</v>
      </c>
      <c r="J6967" s="1">
        <v>43095</v>
      </c>
      <c r="K6967" s="1">
        <v>43099</v>
      </c>
      <c r="L6967" t="s">
        <v>60</v>
      </c>
      <c r="M6967">
        <f>Table1[[#This Row],[Ship Date]]-Table1[[#This Row],[Order Date]]</f>
        <v>4</v>
      </c>
      <c r="N6967">
        <v>12</v>
      </c>
      <c r="O6967" t="s">
        <v>35</v>
      </c>
      <c r="P6967" s="3">
        <v>3.1320000000000001</v>
      </c>
      <c r="Q6967" s="3">
        <v>2.4137637542073831</v>
      </c>
      <c r="R6967" s="3">
        <f>(Table1[[#This Row],[Selling Price]]-Table1[[#This Row],[Cost Price]])</f>
        <v>0.71823624579261702</v>
      </c>
      <c r="S6967" s="12">
        <f>(Table1[[#This Row],[Profit]]/Table1[[#This Row],[Selling Price]])</f>
        <v>0.22932191755830683</v>
      </c>
      <c r="T6967">
        <v>2</v>
      </c>
      <c r="U6967" s="2">
        <f>Table1[[#This Row],[Selling Price]]*Table1[[#This Row],[Quantity]]</f>
        <v>6.2640000000000002</v>
      </c>
      <c r="V6967" s="4">
        <v>0.7</v>
      </c>
      <c r="W6967">
        <v>444</v>
      </c>
      <c r="X6967" t="s">
        <v>36</v>
      </c>
      <c r="Y6967" t="s">
        <v>52</v>
      </c>
      <c r="Z6967" s="2">
        <v>1.31367119173711</v>
      </c>
    </row>
    <row r="6968" spans="1:26" x14ac:dyDescent="0.35">
      <c r="A6968" t="s">
        <v>704</v>
      </c>
      <c r="B6968" t="s">
        <v>705</v>
      </c>
      <c r="C6968" t="s">
        <v>64</v>
      </c>
      <c r="D6968" t="s">
        <v>46</v>
      </c>
      <c r="E6968" t="s">
        <v>75</v>
      </c>
      <c r="F6968" t="s">
        <v>3874</v>
      </c>
      <c r="G6968" t="s">
        <v>3875</v>
      </c>
      <c r="H6968" t="s">
        <v>32</v>
      </c>
      <c r="I6968" t="s">
        <v>5458</v>
      </c>
      <c r="J6968" s="1">
        <v>41792</v>
      </c>
      <c r="K6968" s="1">
        <v>41796</v>
      </c>
      <c r="L6968" t="s">
        <v>60</v>
      </c>
      <c r="M6968">
        <f>Table1[[#This Row],[Ship Date]]-Table1[[#This Row],[Order Date]]</f>
        <v>4</v>
      </c>
      <c r="N6968">
        <v>6</v>
      </c>
      <c r="O6968" t="s">
        <v>51</v>
      </c>
      <c r="P6968" s="3">
        <v>8.56</v>
      </c>
      <c r="Q6968" s="3">
        <v>6.9006718531559708</v>
      </c>
      <c r="R6968" s="3">
        <f>(Table1[[#This Row],[Selling Price]]-Table1[[#This Row],[Cost Price]])</f>
        <v>1.6593281468440297</v>
      </c>
      <c r="S6968" s="12">
        <f>(Table1[[#This Row],[Profit]]/Table1[[#This Row],[Selling Price]])</f>
        <v>0.19384674612663896</v>
      </c>
      <c r="T6968">
        <v>2</v>
      </c>
      <c r="U6968" s="2">
        <f>Table1[[#This Row],[Selling Price]]*Table1[[#This Row],[Quantity]]</f>
        <v>17.12</v>
      </c>
      <c r="V6968" s="4">
        <v>0</v>
      </c>
      <c r="W6968">
        <v>128</v>
      </c>
      <c r="X6968" t="s">
        <v>36</v>
      </c>
      <c r="Y6968" t="s">
        <v>52</v>
      </c>
      <c r="Z6968" s="2">
        <v>21.184919164348969</v>
      </c>
    </row>
    <row r="6969" spans="1:26" x14ac:dyDescent="0.35">
      <c r="A6969" t="s">
        <v>704</v>
      </c>
      <c r="B6969" t="s">
        <v>705</v>
      </c>
      <c r="C6969" t="s">
        <v>64</v>
      </c>
      <c r="D6969" t="s">
        <v>46</v>
      </c>
      <c r="E6969" t="s">
        <v>539</v>
      </c>
      <c r="F6969" t="s">
        <v>4520</v>
      </c>
      <c r="G6969" t="s">
        <v>4521</v>
      </c>
      <c r="H6969" t="s">
        <v>32</v>
      </c>
      <c r="I6969" t="s">
        <v>5499</v>
      </c>
      <c r="J6969" s="1">
        <v>42544</v>
      </c>
      <c r="K6969" s="1">
        <v>42551</v>
      </c>
      <c r="L6969" t="s">
        <v>60</v>
      </c>
      <c r="M6969">
        <f>Table1[[#This Row],[Ship Date]]-Table1[[#This Row],[Order Date]]</f>
        <v>7</v>
      </c>
      <c r="N6969">
        <v>6</v>
      </c>
      <c r="O6969" t="s">
        <v>51</v>
      </c>
      <c r="P6969" s="3">
        <v>835.17</v>
      </c>
      <c r="Q6969" s="3">
        <v>637.06208969386262</v>
      </c>
      <c r="R6969" s="3">
        <f>(Table1[[#This Row],[Selling Price]]-Table1[[#This Row],[Cost Price]])</f>
        <v>198.10791030613734</v>
      </c>
      <c r="S6969" s="12">
        <f>(Table1[[#This Row],[Profit]]/Table1[[#This Row],[Selling Price]])</f>
        <v>0.23720668882519411</v>
      </c>
      <c r="T6969">
        <v>7</v>
      </c>
      <c r="U6969" s="2">
        <f>Table1[[#This Row],[Selling Price]]*Table1[[#This Row],[Quantity]]</f>
        <v>5846.19</v>
      </c>
      <c r="V6969" s="4">
        <v>0</v>
      </c>
      <c r="W6969">
        <v>317</v>
      </c>
      <c r="X6969" t="s">
        <v>68</v>
      </c>
      <c r="Y6969" t="s">
        <v>36</v>
      </c>
      <c r="Z6969" s="2">
        <v>207.6082158226678</v>
      </c>
    </row>
    <row r="6970" spans="1:26" x14ac:dyDescent="0.35">
      <c r="A6970" t="s">
        <v>704</v>
      </c>
      <c r="B6970" t="s">
        <v>705</v>
      </c>
      <c r="C6970" t="s">
        <v>39</v>
      </c>
      <c r="D6970" t="s">
        <v>46</v>
      </c>
      <c r="E6970" t="s">
        <v>75</v>
      </c>
      <c r="F6970" t="s">
        <v>698</v>
      </c>
      <c r="G6970" t="s">
        <v>699</v>
      </c>
      <c r="H6970" t="s">
        <v>32</v>
      </c>
      <c r="I6970" t="s">
        <v>5502</v>
      </c>
      <c r="J6970" s="1">
        <v>42692</v>
      </c>
      <c r="K6970" s="1">
        <v>42696</v>
      </c>
      <c r="L6970" t="s">
        <v>60</v>
      </c>
      <c r="M6970">
        <f>Table1[[#This Row],[Ship Date]]-Table1[[#This Row],[Order Date]]</f>
        <v>4</v>
      </c>
      <c r="N6970">
        <v>11</v>
      </c>
      <c r="O6970" t="s">
        <v>35</v>
      </c>
      <c r="P6970" s="3">
        <v>6.3680000000000003</v>
      </c>
      <c r="Q6970" s="3">
        <v>4.9026862048743878</v>
      </c>
      <c r="R6970" s="3">
        <f>(Table1[[#This Row],[Selling Price]]-Table1[[#This Row],[Cost Price]])</f>
        <v>1.4653137951256126</v>
      </c>
      <c r="S6970" s="12">
        <f>(Table1[[#This Row],[Profit]]/Table1[[#This Row],[Selling Price]])</f>
        <v>0.23010580953605725</v>
      </c>
      <c r="T6970">
        <v>2</v>
      </c>
      <c r="U6970" s="2">
        <f>Table1[[#This Row],[Selling Price]]*Table1[[#This Row],[Quantity]]</f>
        <v>12.736000000000001</v>
      </c>
      <c r="V6970" s="4">
        <v>0.2</v>
      </c>
      <c r="W6970">
        <v>159</v>
      </c>
      <c r="X6970" t="s">
        <v>36</v>
      </c>
      <c r="Y6970" t="s">
        <v>52</v>
      </c>
      <c r="Z6970" s="2">
        <v>10.224251827325631</v>
      </c>
    </row>
    <row r="6971" spans="1:26" x14ac:dyDescent="0.35">
      <c r="A6971" t="s">
        <v>704</v>
      </c>
      <c r="B6971" t="s">
        <v>705</v>
      </c>
      <c r="C6971" t="s">
        <v>27</v>
      </c>
      <c r="D6971" t="s">
        <v>46</v>
      </c>
      <c r="E6971" t="s">
        <v>102</v>
      </c>
      <c r="F6971" t="s">
        <v>326</v>
      </c>
      <c r="G6971" t="s">
        <v>327</v>
      </c>
      <c r="H6971" t="s">
        <v>32</v>
      </c>
      <c r="I6971" t="s">
        <v>5507</v>
      </c>
      <c r="J6971" s="1">
        <v>42750</v>
      </c>
      <c r="K6971" s="1">
        <v>42754</v>
      </c>
      <c r="L6971" t="s">
        <v>60</v>
      </c>
      <c r="M6971">
        <f>Table1[[#This Row],[Ship Date]]-Table1[[#This Row],[Order Date]]</f>
        <v>4</v>
      </c>
      <c r="N6971">
        <v>1</v>
      </c>
      <c r="O6971" t="s">
        <v>35</v>
      </c>
      <c r="P6971" s="3">
        <v>12.7</v>
      </c>
      <c r="Q6971" s="3">
        <v>9.9428467368526636</v>
      </c>
      <c r="R6971" s="3">
        <f>(Table1[[#This Row],[Selling Price]]-Table1[[#This Row],[Cost Price]])</f>
        <v>2.7571532631473357</v>
      </c>
      <c r="S6971" s="12">
        <f>(Table1[[#This Row],[Profit]]/Table1[[#This Row],[Selling Price]])</f>
        <v>0.21709868213758549</v>
      </c>
      <c r="T6971">
        <v>2</v>
      </c>
      <c r="U6971" s="2">
        <f>Table1[[#This Row],[Selling Price]]*Table1[[#This Row],[Quantity]]</f>
        <v>25.4</v>
      </c>
      <c r="V6971" s="4">
        <v>0</v>
      </c>
      <c r="W6971">
        <v>288</v>
      </c>
      <c r="X6971" t="s">
        <v>36</v>
      </c>
      <c r="Y6971" t="s">
        <v>52</v>
      </c>
      <c r="Z6971" s="2">
        <v>8.5760270521961388</v>
      </c>
    </row>
    <row r="6972" spans="1:26" x14ac:dyDescent="0.35">
      <c r="A6972" t="s">
        <v>704</v>
      </c>
      <c r="B6972" t="s">
        <v>705</v>
      </c>
      <c r="C6972" t="s">
        <v>55</v>
      </c>
      <c r="D6972" t="s">
        <v>46</v>
      </c>
      <c r="E6972" t="s">
        <v>91</v>
      </c>
      <c r="F6972" t="s">
        <v>145</v>
      </c>
      <c r="G6972" t="s">
        <v>146</v>
      </c>
      <c r="H6972" t="s">
        <v>32</v>
      </c>
      <c r="I6972" t="s">
        <v>5563</v>
      </c>
      <c r="J6972" s="1">
        <v>42239</v>
      </c>
      <c r="K6972" s="1">
        <v>42244</v>
      </c>
      <c r="L6972" t="s">
        <v>60</v>
      </c>
      <c r="M6972">
        <f>Table1[[#This Row],[Ship Date]]-Table1[[#This Row],[Order Date]]</f>
        <v>5</v>
      </c>
      <c r="N6972">
        <v>8</v>
      </c>
      <c r="O6972" t="s">
        <v>61</v>
      </c>
      <c r="P6972" s="3">
        <v>25.86</v>
      </c>
      <c r="Q6972" s="3">
        <v>17.879915095746991</v>
      </c>
      <c r="R6972" s="3">
        <f>(Table1[[#This Row],[Selling Price]]-Table1[[#This Row],[Cost Price]])</f>
        <v>7.9800849042530082</v>
      </c>
      <c r="S6972" s="12">
        <f>(Table1[[#This Row],[Profit]]/Table1[[#This Row],[Selling Price]])</f>
        <v>0.30858797000204979</v>
      </c>
      <c r="T6972">
        <v>3</v>
      </c>
      <c r="U6972" s="2">
        <f>Table1[[#This Row],[Selling Price]]*Table1[[#This Row],[Quantity]]</f>
        <v>77.58</v>
      </c>
      <c r="V6972" s="4">
        <v>0</v>
      </c>
      <c r="W6972">
        <v>343</v>
      </c>
      <c r="X6972" t="s">
        <v>36</v>
      </c>
      <c r="Y6972" t="s">
        <v>52</v>
      </c>
      <c r="Z6972" s="2">
        <v>21.557660860533499</v>
      </c>
    </row>
    <row r="6973" spans="1:26" x14ac:dyDescent="0.35">
      <c r="A6973" t="s">
        <v>704</v>
      </c>
      <c r="B6973" t="s">
        <v>705</v>
      </c>
      <c r="C6973" t="s">
        <v>64</v>
      </c>
      <c r="D6973" t="s">
        <v>46</v>
      </c>
      <c r="E6973" t="s">
        <v>102</v>
      </c>
      <c r="F6973" t="s">
        <v>4678</v>
      </c>
      <c r="G6973" t="s">
        <v>4679</v>
      </c>
      <c r="H6973" t="s">
        <v>32</v>
      </c>
      <c r="I6973" t="s">
        <v>5601</v>
      </c>
      <c r="J6973" s="1">
        <v>42910</v>
      </c>
      <c r="K6973" s="1">
        <v>42916</v>
      </c>
      <c r="L6973" t="s">
        <v>60</v>
      </c>
      <c r="M6973">
        <f>Table1[[#This Row],[Ship Date]]-Table1[[#This Row],[Order Date]]</f>
        <v>6</v>
      </c>
      <c r="N6973">
        <v>6</v>
      </c>
      <c r="O6973" t="s">
        <v>51</v>
      </c>
      <c r="P6973" s="3">
        <v>10.272</v>
      </c>
      <c r="Q6973" s="3">
        <v>8.3862140531386977</v>
      </c>
      <c r="R6973" s="3">
        <f>(Table1[[#This Row],[Selling Price]]-Table1[[#This Row],[Cost Price]])</f>
        <v>1.8857859468613025</v>
      </c>
      <c r="S6973" s="12">
        <f>(Table1[[#This Row],[Profit]]/Table1[[#This Row],[Selling Price]])</f>
        <v>0.18358508049662212</v>
      </c>
      <c r="T6973">
        <v>3</v>
      </c>
      <c r="U6973" s="2">
        <f>Table1[[#This Row],[Selling Price]]*Table1[[#This Row],[Quantity]]</f>
        <v>30.816000000000003</v>
      </c>
      <c r="V6973" s="4">
        <v>0.2</v>
      </c>
      <c r="W6973">
        <v>433</v>
      </c>
      <c r="X6973" t="s">
        <v>68</v>
      </c>
      <c r="Y6973" t="s">
        <v>52</v>
      </c>
      <c r="Z6973" s="2">
        <v>17.037769181047931</v>
      </c>
    </row>
    <row r="6974" spans="1:26" x14ac:dyDescent="0.35">
      <c r="A6974" t="s">
        <v>704</v>
      </c>
      <c r="B6974" t="s">
        <v>705</v>
      </c>
      <c r="C6974" t="s">
        <v>27</v>
      </c>
      <c r="D6974" t="s">
        <v>46</v>
      </c>
      <c r="E6974" t="s">
        <v>91</v>
      </c>
      <c r="F6974" t="s">
        <v>5192</v>
      </c>
      <c r="G6974" t="s">
        <v>5193</v>
      </c>
      <c r="H6974" t="s">
        <v>32</v>
      </c>
      <c r="I6974" t="s">
        <v>5636</v>
      </c>
      <c r="J6974" s="1">
        <v>42092</v>
      </c>
      <c r="K6974" s="1">
        <v>42098</v>
      </c>
      <c r="L6974" t="s">
        <v>60</v>
      </c>
      <c r="M6974">
        <f>Table1[[#This Row],[Ship Date]]-Table1[[#This Row],[Order Date]]</f>
        <v>6</v>
      </c>
      <c r="N6974">
        <v>3</v>
      </c>
      <c r="O6974" t="s">
        <v>106</v>
      </c>
      <c r="P6974" s="3">
        <v>73.28</v>
      </c>
      <c r="Q6974" s="3">
        <v>49.136613904958708</v>
      </c>
      <c r="R6974" s="3">
        <f>(Table1[[#This Row],[Selling Price]]-Table1[[#This Row],[Cost Price]])</f>
        <v>24.143386095041294</v>
      </c>
      <c r="S6974" s="12">
        <f>(Table1[[#This Row],[Profit]]/Table1[[#This Row],[Selling Price]])</f>
        <v>0.32946760500875127</v>
      </c>
      <c r="T6974">
        <v>4</v>
      </c>
      <c r="U6974" s="2">
        <f>Table1[[#This Row],[Selling Price]]*Table1[[#This Row],[Quantity]]</f>
        <v>293.12</v>
      </c>
      <c r="V6974" s="4">
        <v>0</v>
      </c>
      <c r="W6974">
        <v>283</v>
      </c>
      <c r="X6974" t="s">
        <v>68</v>
      </c>
      <c r="Y6974" t="s">
        <v>52</v>
      </c>
      <c r="Z6974" s="2">
        <v>29.983671147253911</v>
      </c>
    </row>
    <row r="6975" spans="1:26" x14ac:dyDescent="0.35">
      <c r="A6975" t="s">
        <v>704</v>
      </c>
      <c r="B6975" t="s">
        <v>705</v>
      </c>
      <c r="C6975" t="s">
        <v>64</v>
      </c>
      <c r="D6975" t="s">
        <v>46</v>
      </c>
      <c r="E6975" t="s">
        <v>47</v>
      </c>
      <c r="F6975" t="s">
        <v>596</v>
      </c>
      <c r="G6975" t="s">
        <v>597</v>
      </c>
      <c r="H6975" t="s">
        <v>32</v>
      </c>
      <c r="I6975" t="s">
        <v>5651</v>
      </c>
      <c r="J6975" s="1">
        <v>42985</v>
      </c>
      <c r="K6975" s="1">
        <v>42989</v>
      </c>
      <c r="L6975" t="s">
        <v>60</v>
      </c>
      <c r="M6975">
        <f>Table1[[#This Row],[Ship Date]]-Table1[[#This Row],[Order Date]]</f>
        <v>4</v>
      </c>
      <c r="N6975">
        <v>9</v>
      </c>
      <c r="O6975" t="s">
        <v>61</v>
      </c>
      <c r="P6975" s="3">
        <v>29.24</v>
      </c>
      <c r="Q6975" s="3">
        <v>23.948629826432821</v>
      </c>
      <c r="R6975" s="3">
        <f>(Table1[[#This Row],[Selling Price]]-Table1[[#This Row],[Cost Price]])</f>
        <v>5.2913701735671772</v>
      </c>
      <c r="S6975" s="12">
        <f>(Table1[[#This Row],[Profit]]/Table1[[#This Row],[Selling Price]])</f>
        <v>0.18096341222869963</v>
      </c>
      <c r="T6975">
        <v>5</v>
      </c>
      <c r="U6975" s="2">
        <f>Table1[[#This Row],[Selling Price]]*Table1[[#This Row],[Quantity]]</f>
        <v>146.19999999999999</v>
      </c>
      <c r="V6975" s="4">
        <v>0.2</v>
      </c>
      <c r="W6975">
        <v>279</v>
      </c>
      <c r="X6975" t="s">
        <v>36</v>
      </c>
      <c r="Y6975" t="s">
        <v>52</v>
      </c>
      <c r="Z6975" s="2">
        <v>7.7591670085561804</v>
      </c>
    </row>
    <row r="6976" spans="1:26" x14ac:dyDescent="0.35">
      <c r="A6976" t="s">
        <v>704</v>
      </c>
      <c r="B6976" t="s">
        <v>705</v>
      </c>
      <c r="C6976" t="s">
        <v>64</v>
      </c>
      <c r="D6976" t="s">
        <v>46</v>
      </c>
      <c r="E6976" t="s">
        <v>75</v>
      </c>
      <c r="F6976" t="s">
        <v>131</v>
      </c>
      <c r="G6976" t="s">
        <v>132</v>
      </c>
      <c r="H6976" t="s">
        <v>32</v>
      </c>
      <c r="I6976" t="s">
        <v>5655</v>
      </c>
      <c r="J6976" s="1">
        <v>42476</v>
      </c>
      <c r="K6976" s="1">
        <v>42483</v>
      </c>
      <c r="L6976" t="s">
        <v>60</v>
      </c>
      <c r="M6976">
        <f>Table1[[#This Row],[Ship Date]]-Table1[[#This Row],[Order Date]]</f>
        <v>7</v>
      </c>
      <c r="N6976">
        <v>4</v>
      </c>
      <c r="O6976" t="s">
        <v>106</v>
      </c>
      <c r="P6976" s="3">
        <v>12.84</v>
      </c>
      <c r="Q6976" s="3">
        <v>9.969752715612838</v>
      </c>
      <c r="R6976" s="3">
        <f>(Table1[[#This Row],[Selling Price]]-Table1[[#This Row],[Cost Price]])</f>
        <v>2.8702472843871618</v>
      </c>
      <c r="S6976" s="12">
        <f>(Table1[[#This Row],[Profit]]/Table1[[#This Row],[Selling Price]])</f>
        <v>0.22353950812984127</v>
      </c>
      <c r="T6976">
        <v>3</v>
      </c>
      <c r="U6976" s="2">
        <f>Table1[[#This Row],[Selling Price]]*Table1[[#This Row],[Quantity]]</f>
        <v>38.519999999999996</v>
      </c>
      <c r="V6976" s="4">
        <v>0</v>
      </c>
      <c r="W6976">
        <v>438</v>
      </c>
      <c r="X6976" t="s">
        <v>68</v>
      </c>
      <c r="Y6976" t="s">
        <v>52</v>
      </c>
      <c r="Z6976" s="2">
        <v>6.200902668544467</v>
      </c>
    </row>
    <row r="6977" spans="1:26" x14ac:dyDescent="0.35">
      <c r="A6977" t="s">
        <v>704</v>
      </c>
      <c r="B6977" t="s">
        <v>705</v>
      </c>
      <c r="C6977" t="s">
        <v>39</v>
      </c>
      <c r="D6977" t="s">
        <v>46</v>
      </c>
      <c r="E6977" t="s">
        <v>75</v>
      </c>
      <c r="F6977" t="s">
        <v>187</v>
      </c>
      <c r="G6977" t="s">
        <v>188</v>
      </c>
      <c r="H6977" t="s">
        <v>32</v>
      </c>
      <c r="I6977" t="s">
        <v>5690</v>
      </c>
      <c r="J6977" s="1">
        <v>41943</v>
      </c>
      <c r="K6977" s="1">
        <v>41945</v>
      </c>
      <c r="L6977" t="s">
        <v>34</v>
      </c>
      <c r="M6977">
        <f>Table1[[#This Row],[Ship Date]]-Table1[[#This Row],[Order Date]]</f>
        <v>2</v>
      </c>
      <c r="N6977">
        <v>10</v>
      </c>
      <c r="O6977" t="s">
        <v>61</v>
      </c>
      <c r="P6977" s="3">
        <v>49.25</v>
      </c>
      <c r="Q6977" s="3">
        <v>40.47900973810016</v>
      </c>
      <c r="R6977" s="3">
        <f>(Table1[[#This Row],[Selling Price]]-Table1[[#This Row],[Cost Price]])</f>
        <v>8.7709902618998399</v>
      </c>
      <c r="S6977" s="12">
        <f>(Table1[[#This Row],[Profit]]/Table1[[#This Row],[Selling Price]])</f>
        <v>0.17809117283045361</v>
      </c>
      <c r="T6977">
        <v>5</v>
      </c>
      <c r="U6977" s="2">
        <f>Table1[[#This Row],[Selling Price]]*Table1[[#This Row],[Quantity]]</f>
        <v>246.25</v>
      </c>
      <c r="V6977" s="4">
        <v>0</v>
      </c>
      <c r="W6977">
        <v>319</v>
      </c>
      <c r="X6977" t="s">
        <v>36</v>
      </c>
      <c r="Y6977" t="s">
        <v>52</v>
      </c>
      <c r="Z6977" s="2">
        <v>20.689689944511009</v>
      </c>
    </row>
    <row r="6978" spans="1:26" x14ac:dyDescent="0.35">
      <c r="A6978" t="s">
        <v>704</v>
      </c>
      <c r="B6978" t="s">
        <v>705</v>
      </c>
      <c r="C6978" t="s">
        <v>55</v>
      </c>
      <c r="D6978" t="s">
        <v>46</v>
      </c>
      <c r="E6978" t="s">
        <v>65</v>
      </c>
      <c r="F6978" t="s">
        <v>852</v>
      </c>
      <c r="G6978" t="s">
        <v>853</v>
      </c>
      <c r="H6978" t="s">
        <v>32</v>
      </c>
      <c r="I6978" t="s">
        <v>5705</v>
      </c>
      <c r="J6978" s="1">
        <v>42897</v>
      </c>
      <c r="K6978" s="1">
        <v>42899</v>
      </c>
      <c r="L6978" t="s">
        <v>34</v>
      </c>
      <c r="M6978">
        <f>Table1[[#This Row],[Ship Date]]-Table1[[#This Row],[Order Date]]</f>
        <v>2</v>
      </c>
      <c r="N6978">
        <v>6</v>
      </c>
      <c r="O6978" t="s">
        <v>51</v>
      </c>
      <c r="P6978" s="3">
        <v>102.96</v>
      </c>
      <c r="Q6978" s="3">
        <v>72.840751313970912</v>
      </c>
      <c r="R6978" s="3">
        <f>(Table1[[#This Row],[Selling Price]]-Table1[[#This Row],[Cost Price]])</f>
        <v>30.119248686029081</v>
      </c>
      <c r="S6978" s="12">
        <f>(Table1[[#This Row],[Profit]]/Table1[[#This Row],[Selling Price]])</f>
        <v>0.29253349539655288</v>
      </c>
      <c r="T6978">
        <v>2</v>
      </c>
      <c r="U6978" s="2">
        <f>Table1[[#This Row],[Selling Price]]*Table1[[#This Row],[Quantity]]</f>
        <v>205.92</v>
      </c>
      <c r="V6978" s="4">
        <v>0</v>
      </c>
      <c r="W6978">
        <v>449</v>
      </c>
      <c r="X6978" t="s">
        <v>36</v>
      </c>
      <c r="Y6978" t="s">
        <v>68</v>
      </c>
      <c r="Z6978" s="2">
        <v>56.226174346117482</v>
      </c>
    </row>
    <row r="6979" spans="1:26" x14ac:dyDescent="0.35">
      <c r="A6979" t="s">
        <v>704</v>
      </c>
      <c r="B6979" t="s">
        <v>705</v>
      </c>
      <c r="C6979" t="s">
        <v>27</v>
      </c>
      <c r="D6979" t="s">
        <v>46</v>
      </c>
      <c r="E6979" t="s">
        <v>86</v>
      </c>
      <c r="F6979" t="s">
        <v>5179</v>
      </c>
      <c r="G6979" t="s">
        <v>5180</v>
      </c>
      <c r="H6979" t="s">
        <v>32</v>
      </c>
      <c r="I6979" t="s">
        <v>5789</v>
      </c>
      <c r="J6979" s="1">
        <v>42979</v>
      </c>
      <c r="K6979" s="1">
        <v>42984</v>
      </c>
      <c r="L6979" t="s">
        <v>60</v>
      </c>
      <c r="M6979">
        <f>Table1[[#This Row],[Ship Date]]-Table1[[#This Row],[Order Date]]</f>
        <v>5</v>
      </c>
      <c r="N6979">
        <v>9</v>
      </c>
      <c r="O6979" t="s">
        <v>61</v>
      </c>
      <c r="P6979" s="3">
        <v>22.92</v>
      </c>
      <c r="Q6979" s="3">
        <v>15.97099785309006</v>
      </c>
      <c r="R6979" s="3">
        <f>(Table1[[#This Row],[Selling Price]]-Table1[[#This Row],[Cost Price]])</f>
        <v>6.9490021469099421</v>
      </c>
      <c r="S6979" s="12">
        <f>(Table1[[#This Row],[Profit]]/Table1[[#This Row],[Selling Price]])</f>
        <v>0.30318508494371471</v>
      </c>
      <c r="T6979">
        <v>5</v>
      </c>
      <c r="U6979" s="2">
        <f>Table1[[#This Row],[Selling Price]]*Table1[[#This Row],[Quantity]]</f>
        <v>114.60000000000001</v>
      </c>
      <c r="V6979" s="4">
        <v>0.2</v>
      </c>
      <c r="W6979">
        <v>306</v>
      </c>
      <c r="X6979" t="s">
        <v>36</v>
      </c>
      <c r="Y6979" t="s">
        <v>52</v>
      </c>
      <c r="Z6979" s="2">
        <v>15.450825735215579</v>
      </c>
    </row>
    <row r="6980" spans="1:26" x14ac:dyDescent="0.35">
      <c r="A6980" t="s">
        <v>704</v>
      </c>
      <c r="B6980" t="s">
        <v>705</v>
      </c>
      <c r="C6980" t="s">
        <v>55</v>
      </c>
      <c r="D6980" t="s">
        <v>46</v>
      </c>
      <c r="E6980" t="s">
        <v>102</v>
      </c>
      <c r="F6980" t="s">
        <v>2948</v>
      </c>
      <c r="G6980" t="s">
        <v>2949</v>
      </c>
      <c r="H6980" t="s">
        <v>32</v>
      </c>
      <c r="I6980" t="s">
        <v>5797</v>
      </c>
      <c r="J6980" s="1">
        <v>42974</v>
      </c>
      <c r="K6980" s="1">
        <v>42979</v>
      </c>
      <c r="L6980" t="s">
        <v>60</v>
      </c>
      <c r="M6980">
        <f>Table1[[#This Row],[Ship Date]]-Table1[[#This Row],[Order Date]]</f>
        <v>5</v>
      </c>
      <c r="N6980">
        <v>8</v>
      </c>
      <c r="O6980" t="s">
        <v>61</v>
      </c>
      <c r="P6980" s="3">
        <v>5.1840000000000002</v>
      </c>
      <c r="Q6980" s="3">
        <v>3.6037721326320762</v>
      </c>
      <c r="R6980" s="3">
        <f>(Table1[[#This Row],[Selling Price]]-Table1[[#This Row],[Cost Price]])</f>
        <v>1.580227867367924</v>
      </c>
      <c r="S6980" s="12">
        <f>(Table1[[#This Row],[Profit]]/Table1[[#This Row],[Selling Price]])</f>
        <v>0.3048279065138742</v>
      </c>
      <c r="T6980">
        <v>1</v>
      </c>
      <c r="U6980" s="2">
        <f>Table1[[#This Row],[Selling Price]]*Table1[[#This Row],[Quantity]]</f>
        <v>5.1840000000000002</v>
      </c>
      <c r="V6980" s="4">
        <v>0.2</v>
      </c>
      <c r="W6980">
        <v>132</v>
      </c>
      <c r="X6980" t="s">
        <v>36</v>
      </c>
      <c r="Y6980" t="s">
        <v>52</v>
      </c>
      <c r="Z6980" s="2">
        <v>14.111147204553269</v>
      </c>
    </row>
    <row r="6981" spans="1:26" x14ac:dyDescent="0.35">
      <c r="A6981" t="s">
        <v>704</v>
      </c>
      <c r="B6981" t="s">
        <v>705</v>
      </c>
      <c r="C6981" t="s">
        <v>55</v>
      </c>
      <c r="D6981" t="s">
        <v>46</v>
      </c>
      <c r="E6981" t="s">
        <v>75</v>
      </c>
      <c r="F6981" t="s">
        <v>2112</v>
      </c>
      <c r="G6981" t="s">
        <v>2113</v>
      </c>
      <c r="H6981" t="s">
        <v>32</v>
      </c>
      <c r="I6981" t="s">
        <v>5808</v>
      </c>
      <c r="J6981" s="1">
        <v>42342</v>
      </c>
      <c r="K6981" s="1">
        <v>42345</v>
      </c>
      <c r="L6981" t="s">
        <v>34</v>
      </c>
      <c r="M6981">
        <f>Table1[[#This Row],[Ship Date]]-Table1[[#This Row],[Order Date]]</f>
        <v>3</v>
      </c>
      <c r="N6981">
        <v>12</v>
      </c>
      <c r="O6981" t="s">
        <v>35</v>
      </c>
      <c r="P6981" s="3">
        <v>36.96</v>
      </c>
      <c r="Q6981" s="3">
        <v>28.060728384810009</v>
      </c>
      <c r="R6981" s="3">
        <f>(Table1[[#This Row],[Selling Price]]-Table1[[#This Row],[Cost Price]])</f>
        <v>8.899271615189992</v>
      </c>
      <c r="S6981" s="12">
        <f>(Table1[[#This Row],[Profit]]/Table1[[#This Row],[Selling Price]])</f>
        <v>0.24078115841964262</v>
      </c>
      <c r="T6981">
        <v>4</v>
      </c>
      <c r="U6981" s="2">
        <f>Table1[[#This Row],[Selling Price]]*Table1[[#This Row],[Quantity]]</f>
        <v>147.84</v>
      </c>
      <c r="V6981" s="4">
        <v>0.2</v>
      </c>
      <c r="W6981">
        <v>207</v>
      </c>
      <c r="X6981" t="s">
        <v>36</v>
      </c>
      <c r="Y6981" t="s">
        <v>52</v>
      </c>
      <c r="Z6981" s="2">
        <v>16.202966395077169</v>
      </c>
    </row>
    <row r="6982" spans="1:26" x14ac:dyDescent="0.35">
      <c r="A6982" t="s">
        <v>704</v>
      </c>
      <c r="B6982" t="s">
        <v>705</v>
      </c>
      <c r="C6982" t="s">
        <v>45</v>
      </c>
      <c r="D6982" t="s">
        <v>46</v>
      </c>
      <c r="E6982" t="s">
        <v>102</v>
      </c>
      <c r="F6982" t="s">
        <v>3669</v>
      </c>
      <c r="G6982" t="s">
        <v>3670</v>
      </c>
      <c r="H6982" t="s">
        <v>32</v>
      </c>
      <c r="I6982" t="s">
        <v>5896</v>
      </c>
      <c r="J6982" s="1">
        <v>41974</v>
      </c>
      <c r="K6982" s="1">
        <v>41976</v>
      </c>
      <c r="L6982" t="s">
        <v>34</v>
      </c>
      <c r="M6982">
        <f>Table1[[#This Row],[Ship Date]]-Table1[[#This Row],[Order Date]]</f>
        <v>2</v>
      </c>
      <c r="N6982">
        <v>12</v>
      </c>
      <c r="O6982" t="s">
        <v>35</v>
      </c>
      <c r="P6982" s="3">
        <v>36.287999999999997</v>
      </c>
      <c r="Q6982" s="3">
        <v>30.822962923212511</v>
      </c>
      <c r="R6982" s="3">
        <f>(Table1[[#This Row],[Selling Price]]-Table1[[#This Row],[Cost Price]])</f>
        <v>5.4650370767874854</v>
      </c>
      <c r="S6982" s="12">
        <f>(Table1[[#This Row],[Profit]]/Table1[[#This Row],[Selling Price]])</f>
        <v>0.15060177129595145</v>
      </c>
      <c r="T6982">
        <v>7</v>
      </c>
      <c r="U6982" s="2">
        <f>Table1[[#This Row],[Selling Price]]*Table1[[#This Row],[Quantity]]</f>
        <v>254.01599999999996</v>
      </c>
      <c r="V6982" s="4">
        <v>0.2</v>
      </c>
      <c r="W6982">
        <v>212</v>
      </c>
      <c r="X6982" t="s">
        <v>36</v>
      </c>
      <c r="Y6982" t="s">
        <v>52</v>
      </c>
      <c r="Z6982" s="2">
        <v>14.38955621275375</v>
      </c>
    </row>
    <row r="6983" spans="1:26" x14ac:dyDescent="0.35">
      <c r="A6983" t="s">
        <v>704</v>
      </c>
      <c r="B6983" t="s">
        <v>705</v>
      </c>
      <c r="C6983" t="s">
        <v>55</v>
      </c>
      <c r="D6983" t="s">
        <v>46</v>
      </c>
      <c r="E6983" t="s">
        <v>86</v>
      </c>
      <c r="F6983" t="s">
        <v>1514</v>
      </c>
      <c r="G6983" t="s">
        <v>1515</v>
      </c>
      <c r="H6983" t="s">
        <v>32</v>
      </c>
      <c r="I6983" t="s">
        <v>5907</v>
      </c>
      <c r="J6983" s="1">
        <v>42645</v>
      </c>
      <c r="K6983" s="1">
        <v>42646</v>
      </c>
      <c r="L6983" t="s">
        <v>199</v>
      </c>
      <c r="M6983">
        <f>Table1[[#This Row],[Ship Date]]-Table1[[#This Row],[Order Date]]</f>
        <v>1</v>
      </c>
      <c r="N6983">
        <v>10</v>
      </c>
      <c r="O6983" t="s">
        <v>61</v>
      </c>
      <c r="P6983" s="3">
        <v>54.792000000000002</v>
      </c>
      <c r="Q6983" s="3">
        <v>41.085209617307108</v>
      </c>
      <c r="R6983" s="3">
        <f>(Table1[[#This Row],[Selling Price]]-Table1[[#This Row],[Cost Price]])</f>
        <v>13.706790382692894</v>
      </c>
      <c r="S6983" s="12">
        <f>(Table1[[#This Row],[Profit]]/Table1[[#This Row],[Selling Price]])</f>
        <v>0.25016043186401105</v>
      </c>
      <c r="T6983">
        <v>6</v>
      </c>
      <c r="U6983" s="2">
        <f>Table1[[#This Row],[Selling Price]]*Table1[[#This Row],[Quantity]]</f>
        <v>328.75200000000001</v>
      </c>
      <c r="V6983" s="4">
        <v>0.7</v>
      </c>
      <c r="W6983">
        <v>155</v>
      </c>
      <c r="X6983" t="s">
        <v>36</v>
      </c>
      <c r="Y6983" t="s">
        <v>68</v>
      </c>
      <c r="Z6983" s="2">
        <v>60.013480533774903</v>
      </c>
    </row>
    <row r="6984" spans="1:26" x14ac:dyDescent="0.35">
      <c r="A6984" t="s">
        <v>704</v>
      </c>
      <c r="B6984" t="s">
        <v>705</v>
      </c>
      <c r="C6984" t="s">
        <v>27</v>
      </c>
      <c r="D6984" t="s">
        <v>46</v>
      </c>
      <c r="E6984" t="s">
        <v>102</v>
      </c>
      <c r="F6984" t="s">
        <v>1964</v>
      </c>
      <c r="G6984" t="s">
        <v>1965</v>
      </c>
      <c r="H6984" t="s">
        <v>32</v>
      </c>
      <c r="I6984" t="s">
        <v>5940</v>
      </c>
      <c r="J6984" s="1">
        <v>42000</v>
      </c>
      <c r="K6984" s="1">
        <v>42006</v>
      </c>
      <c r="L6984" t="s">
        <v>60</v>
      </c>
      <c r="M6984">
        <f>Table1[[#This Row],[Ship Date]]-Table1[[#This Row],[Order Date]]</f>
        <v>6</v>
      </c>
      <c r="N6984">
        <v>12</v>
      </c>
      <c r="O6984" t="s">
        <v>35</v>
      </c>
      <c r="P6984" s="3">
        <v>12.84</v>
      </c>
      <c r="Q6984" s="3">
        <v>9.0989719213611391</v>
      </c>
      <c r="R6984" s="3">
        <f>(Table1[[#This Row],[Selling Price]]-Table1[[#This Row],[Cost Price]])</f>
        <v>3.7410280786388608</v>
      </c>
      <c r="S6984" s="12">
        <f>(Table1[[#This Row],[Profit]]/Table1[[#This Row],[Selling Price]])</f>
        <v>0.29135732699679601</v>
      </c>
      <c r="T6984">
        <v>3</v>
      </c>
      <c r="U6984" s="2">
        <f>Table1[[#This Row],[Selling Price]]*Table1[[#This Row],[Quantity]]</f>
        <v>38.519999999999996</v>
      </c>
      <c r="V6984" s="4">
        <v>0</v>
      </c>
      <c r="W6984">
        <v>130</v>
      </c>
      <c r="X6984" t="s">
        <v>68</v>
      </c>
      <c r="Y6984" t="s">
        <v>52</v>
      </c>
      <c r="Z6984" s="2">
        <v>7.545434858243758</v>
      </c>
    </row>
    <row r="6985" spans="1:26" x14ac:dyDescent="0.35">
      <c r="A6985" t="s">
        <v>704</v>
      </c>
      <c r="B6985" t="s">
        <v>705</v>
      </c>
      <c r="C6985" t="s">
        <v>39</v>
      </c>
      <c r="D6985" t="s">
        <v>46</v>
      </c>
      <c r="E6985" t="s">
        <v>47</v>
      </c>
      <c r="F6985" t="s">
        <v>5757</v>
      </c>
      <c r="G6985" t="s">
        <v>5758</v>
      </c>
      <c r="H6985" t="s">
        <v>32</v>
      </c>
      <c r="I6985" t="s">
        <v>6087</v>
      </c>
      <c r="J6985" s="1">
        <v>42734</v>
      </c>
      <c r="K6985" s="1">
        <v>42739</v>
      </c>
      <c r="L6985" t="s">
        <v>60</v>
      </c>
      <c r="M6985">
        <f>Table1[[#This Row],[Ship Date]]-Table1[[#This Row],[Order Date]]</f>
        <v>5</v>
      </c>
      <c r="N6985">
        <v>12</v>
      </c>
      <c r="O6985" t="s">
        <v>35</v>
      </c>
      <c r="P6985" s="3">
        <v>5.9039999999999999</v>
      </c>
      <c r="Q6985" s="3">
        <v>4.2810957068683608</v>
      </c>
      <c r="R6985" s="3">
        <f>(Table1[[#This Row],[Selling Price]]-Table1[[#This Row],[Cost Price]])</f>
        <v>1.6229042931316391</v>
      </c>
      <c r="S6985" s="12">
        <f>(Table1[[#This Row],[Profit]]/Table1[[#This Row],[Selling Price]])</f>
        <v>0.27488216347080607</v>
      </c>
      <c r="T6985">
        <v>2</v>
      </c>
      <c r="U6985" s="2">
        <f>Table1[[#This Row],[Selling Price]]*Table1[[#This Row],[Quantity]]</f>
        <v>11.808</v>
      </c>
      <c r="V6985" s="4">
        <v>0.2</v>
      </c>
      <c r="W6985">
        <v>398</v>
      </c>
      <c r="X6985" t="s">
        <v>36</v>
      </c>
      <c r="Y6985" t="s">
        <v>52</v>
      </c>
      <c r="Z6985" s="2">
        <v>8.905646555496606</v>
      </c>
    </row>
    <row r="6986" spans="1:26" x14ac:dyDescent="0.35">
      <c r="A6986" t="s">
        <v>704</v>
      </c>
      <c r="B6986" t="s">
        <v>705</v>
      </c>
      <c r="C6986" t="s">
        <v>64</v>
      </c>
      <c r="D6986" t="s">
        <v>46</v>
      </c>
      <c r="E6986" t="s">
        <v>86</v>
      </c>
      <c r="F6986" t="s">
        <v>2203</v>
      </c>
      <c r="G6986" t="s">
        <v>2204</v>
      </c>
      <c r="H6986" t="s">
        <v>32</v>
      </c>
      <c r="I6986" t="s">
        <v>6279</v>
      </c>
      <c r="J6986" s="1">
        <v>42132</v>
      </c>
      <c r="K6986" s="1">
        <v>42136</v>
      </c>
      <c r="L6986" t="s">
        <v>60</v>
      </c>
      <c r="M6986">
        <f>Table1[[#This Row],[Ship Date]]-Table1[[#This Row],[Order Date]]</f>
        <v>4</v>
      </c>
      <c r="N6986">
        <v>5</v>
      </c>
      <c r="O6986" t="s">
        <v>51</v>
      </c>
      <c r="P6986" s="3">
        <v>43.98</v>
      </c>
      <c r="Q6986" s="3">
        <v>29.05094563054033</v>
      </c>
      <c r="R6986" s="3">
        <f>(Table1[[#This Row],[Selling Price]]-Table1[[#This Row],[Cost Price]])</f>
        <v>14.929054369459667</v>
      </c>
      <c r="S6986" s="12">
        <f>(Table1[[#This Row],[Profit]]/Table1[[#This Row],[Selling Price]])</f>
        <v>0.33945098611777325</v>
      </c>
      <c r="T6986">
        <v>2</v>
      </c>
      <c r="U6986" s="2">
        <f>Table1[[#This Row],[Selling Price]]*Table1[[#This Row],[Quantity]]</f>
        <v>87.96</v>
      </c>
      <c r="V6986" s="4">
        <v>0</v>
      </c>
      <c r="W6986">
        <v>479</v>
      </c>
      <c r="X6986" t="s">
        <v>36</v>
      </c>
      <c r="Y6986" t="s">
        <v>68</v>
      </c>
      <c r="Z6986" s="2">
        <v>44.856964955288717</v>
      </c>
    </row>
    <row r="6987" spans="1:26" x14ac:dyDescent="0.35">
      <c r="A6987" t="s">
        <v>704</v>
      </c>
      <c r="B6987" t="s">
        <v>705</v>
      </c>
      <c r="C6987" t="s">
        <v>45</v>
      </c>
      <c r="D6987" t="s">
        <v>46</v>
      </c>
      <c r="E6987" t="s">
        <v>102</v>
      </c>
      <c r="F6987" t="s">
        <v>585</v>
      </c>
      <c r="G6987" t="s">
        <v>586</v>
      </c>
      <c r="H6987" t="s">
        <v>32</v>
      </c>
      <c r="I6987" t="s">
        <v>6302</v>
      </c>
      <c r="J6987" s="1">
        <v>42089</v>
      </c>
      <c r="K6987" s="1">
        <v>42093</v>
      </c>
      <c r="L6987" t="s">
        <v>34</v>
      </c>
      <c r="M6987">
        <f>Table1[[#This Row],[Ship Date]]-Table1[[#This Row],[Order Date]]</f>
        <v>4</v>
      </c>
      <c r="N6987">
        <v>3</v>
      </c>
      <c r="O6987" t="s">
        <v>106</v>
      </c>
      <c r="P6987" s="3">
        <v>40.031999999999996</v>
      </c>
      <c r="Q6987" s="3">
        <v>27.763632910035518</v>
      </c>
      <c r="R6987" s="3">
        <f>(Table1[[#This Row],[Selling Price]]-Table1[[#This Row],[Cost Price]])</f>
        <v>12.268367089964478</v>
      </c>
      <c r="S6987" s="12">
        <f>(Table1[[#This Row],[Profit]]/Table1[[#This Row],[Selling Price]])</f>
        <v>0.30646400604427654</v>
      </c>
      <c r="T6987">
        <v>6</v>
      </c>
      <c r="U6987" s="2">
        <f>Table1[[#This Row],[Selling Price]]*Table1[[#This Row],[Quantity]]</f>
        <v>240.19199999999998</v>
      </c>
      <c r="V6987" s="4">
        <v>0.2</v>
      </c>
      <c r="W6987">
        <v>440</v>
      </c>
      <c r="X6987" t="s">
        <v>36</v>
      </c>
      <c r="Y6987" t="s">
        <v>52</v>
      </c>
      <c r="Z6987" s="2">
        <v>27.735986299390909</v>
      </c>
    </row>
    <row r="6988" spans="1:26" x14ac:dyDescent="0.35">
      <c r="A6988" t="s">
        <v>704</v>
      </c>
      <c r="B6988" t="s">
        <v>705</v>
      </c>
      <c r="C6988" t="s">
        <v>45</v>
      </c>
      <c r="D6988" t="s">
        <v>46</v>
      </c>
      <c r="E6988" t="s">
        <v>178</v>
      </c>
      <c r="F6988" t="s">
        <v>6355</v>
      </c>
      <c r="G6988" t="s">
        <v>6356</v>
      </c>
      <c r="H6988" t="s">
        <v>32</v>
      </c>
      <c r="I6988" t="s">
        <v>6357</v>
      </c>
      <c r="J6988" s="1">
        <v>42860</v>
      </c>
      <c r="K6988" s="1">
        <v>42864</v>
      </c>
      <c r="L6988" t="s">
        <v>60</v>
      </c>
      <c r="M6988">
        <f>Table1[[#This Row],[Ship Date]]-Table1[[#This Row],[Order Date]]</f>
        <v>4</v>
      </c>
      <c r="N6988">
        <v>5</v>
      </c>
      <c r="O6988" t="s">
        <v>51</v>
      </c>
      <c r="P6988" s="3">
        <v>23.16</v>
      </c>
      <c r="Q6988" s="3">
        <v>15.51449853676494</v>
      </c>
      <c r="R6988" s="3">
        <f>(Table1[[#This Row],[Selling Price]]-Table1[[#This Row],[Cost Price]])</f>
        <v>7.6455014632350604</v>
      </c>
      <c r="S6988" s="12">
        <f>(Table1[[#This Row],[Profit]]/Table1[[#This Row],[Selling Price]])</f>
        <v>0.33011664349028758</v>
      </c>
      <c r="T6988">
        <v>2</v>
      </c>
      <c r="U6988" s="2">
        <f>Table1[[#This Row],[Selling Price]]*Table1[[#This Row],[Quantity]]</f>
        <v>46.32</v>
      </c>
      <c r="V6988" s="4">
        <v>0</v>
      </c>
      <c r="W6988">
        <v>338</v>
      </c>
      <c r="X6988" t="s">
        <v>36</v>
      </c>
      <c r="Y6988" t="s">
        <v>52</v>
      </c>
      <c r="Z6988" s="2">
        <v>29.477867494104789</v>
      </c>
    </row>
    <row r="6989" spans="1:26" x14ac:dyDescent="0.35">
      <c r="A6989" t="s">
        <v>704</v>
      </c>
      <c r="B6989" t="s">
        <v>705</v>
      </c>
      <c r="C6989" t="s">
        <v>39</v>
      </c>
      <c r="D6989" t="s">
        <v>46</v>
      </c>
      <c r="E6989" t="s">
        <v>65</v>
      </c>
      <c r="F6989" t="s">
        <v>2345</v>
      </c>
      <c r="G6989" t="s">
        <v>2346</v>
      </c>
      <c r="H6989" t="s">
        <v>32</v>
      </c>
      <c r="I6989" t="s">
        <v>6364</v>
      </c>
      <c r="J6989" s="1">
        <v>42136</v>
      </c>
      <c r="K6989" s="1">
        <v>42140</v>
      </c>
      <c r="L6989" t="s">
        <v>34</v>
      </c>
      <c r="M6989">
        <f>Table1[[#This Row],[Ship Date]]-Table1[[#This Row],[Order Date]]</f>
        <v>4</v>
      </c>
      <c r="N6989">
        <v>5</v>
      </c>
      <c r="O6989" t="s">
        <v>51</v>
      </c>
      <c r="P6989" s="3">
        <v>36.630000000000003</v>
      </c>
      <c r="Q6989" s="3">
        <v>29.351321059812701</v>
      </c>
      <c r="R6989" s="3">
        <f>(Table1[[#This Row],[Selling Price]]-Table1[[#This Row],[Cost Price]])</f>
        <v>7.2786789401873015</v>
      </c>
      <c r="S6989" s="12">
        <f>(Table1[[#This Row],[Profit]]/Table1[[#This Row],[Selling Price]])</f>
        <v>0.1987081337752471</v>
      </c>
      <c r="T6989">
        <v>3</v>
      </c>
      <c r="U6989" s="2">
        <f>Table1[[#This Row],[Selling Price]]*Table1[[#This Row],[Quantity]]</f>
        <v>109.89000000000001</v>
      </c>
      <c r="V6989" s="4">
        <v>0</v>
      </c>
      <c r="W6989">
        <v>307</v>
      </c>
      <c r="X6989" t="s">
        <v>36</v>
      </c>
      <c r="Y6989" t="s">
        <v>52</v>
      </c>
      <c r="Z6989" s="2">
        <v>6.3052168876256767</v>
      </c>
    </row>
    <row r="6990" spans="1:26" x14ac:dyDescent="0.35">
      <c r="A6990" t="s">
        <v>704</v>
      </c>
      <c r="B6990" t="s">
        <v>705</v>
      </c>
      <c r="C6990" t="s">
        <v>27</v>
      </c>
      <c r="D6990" t="s">
        <v>46</v>
      </c>
      <c r="E6990" t="s">
        <v>102</v>
      </c>
      <c r="F6990" t="s">
        <v>2538</v>
      </c>
      <c r="G6990" t="s">
        <v>2539</v>
      </c>
      <c r="H6990" t="s">
        <v>32</v>
      </c>
      <c r="I6990" t="s">
        <v>6399</v>
      </c>
      <c r="J6990" s="1">
        <v>42738</v>
      </c>
      <c r="K6990" s="1">
        <v>42743</v>
      </c>
      <c r="L6990" t="s">
        <v>60</v>
      </c>
      <c r="M6990">
        <f>Table1[[#This Row],[Ship Date]]-Table1[[#This Row],[Order Date]]</f>
        <v>5</v>
      </c>
      <c r="N6990">
        <v>1</v>
      </c>
      <c r="O6990" t="s">
        <v>35</v>
      </c>
      <c r="P6990" s="3">
        <v>38.880000000000003</v>
      </c>
      <c r="Q6990" s="3">
        <v>31.02606515594168</v>
      </c>
      <c r="R6990" s="3">
        <f>(Table1[[#This Row],[Selling Price]]-Table1[[#This Row],[Cost Price]])</f>
        <v>7.8539348440583225</v>
      </c>
      <c r="S6990" s="12">
        <f>(Table1[[#This Row],[Profit]]/Table1[[#This Row],[Selling Price]])</f>
        <v>0.20200449701796097</v>
      </c>
      <c r="T6990">
        <v>6</v>
      </c>
      <c r="U6990" s="2">
        <f>Table1[[#This Row],[Selling Price]]*Table1[[#This Row],[Quantity]]</f>
        <v>233.28000000000003</v>
      </c>
      <c r="V6990" s="4">
        <v>0</v>
      </c>
      <c r="W6990">
        <v>138</v>
      </c>
      <c r="X6990" t="s">
        <v>36</v>
      </c>
      <c r="Y6990" t="s">
        <v>52</v>
      </c>
      <c r="Z6990" s="2">
        <v>16.331657013297821</v>
      </c>
    </row>
    <row r="6991" spans="1:26" x14ac:dyDescent="0.35">
      <c r="A6991" t="s">
        <v>704</v>
      </c>
      <c r="B6991" t="s">
        <v>705</v>
      </c>
      <c r="C6991" t="s">
        <v>27</v>
      </c>
      <c r="D6991" t="s">
        <v>46</v>
      </c>
      <c r="E6991" t="s">
        <v>178</v>
      </c>
      <c r="F6991" t="s">
        <v>179</v>
      </c>
      <c r="G6991" t="s">
        <v>180</v>
      </c>
      <c r="H6991" t="s">
        <v>32</v>
      </c>
      <c r="I6991" t="s">
        <v>6453</v>
      </c>
      <c r="J6991" s="1">
        <v>42317</v>
      </c>
      <c r="K6991" s="1">
        <v>42322</v>
      </c>
      <c r="L6991" t="s">
        <v>34</v>
      </c>
      <c r="M6991">
        <f>Table1[[#This Row],[Ship Date]]-Table1[[#This Row],[Order Date]]</f>
        <v>5</v>
      </c>
      <c r="N6991">
        <v>11</v>
      </c>
      <c r="O6991" t="s">
        <v>35</v>
      </c>
      <c r="P6991" s="3">
        <v>12.24</v>
      </c>
      <c r="Q6991" s="3">
        <v>9.5064887794127753</v>
      </c>
      <c r="R6991" s="3">
        <f>(Table1[[#This Row],[Selling Price]]-Table1[[#This Row],[Cost Price]])</f>
        <v>2.733511220587225</v>
      </c>
      <c r="S6991" s="12">
        <f>(Table1[[#This Row],[Profit]]/Table1[[#This Row],[Selling Price]])</f>
        <v>0.22332608011333538</v>
      </c>
      <c r="T6991">
        <v>6</v>
      </c>
      <c r="U6991" s="2">
        <f>Table1[[#This Row],[Selling Price]]*Table1[[#This Row],[Quantity]]</f>
        <v>73.44</v>
      </c>
      <c r="V6991" s="4">
        <v>0</v>
      </c>
      <c r="W6991">
        <v>417</v>
      </c>
      <c r="X6991" t="s">
        <v>36</v>
      </c>
      <c r="Y6991" t="s">
        <v>52</v>
      </c>
      <c r="Z6991" s="2">
        <v>4.2354180388287963</v>
      </c>
    </row>
    <row r="6992" spans="1:26" x14ac:dyDescent="0.35">
      <c r="A6992" t="s">
        <v>704</v>
      </c>
      <c r="B6992" t="s">
        <v>705</v>
      </c>
      <c r="C6992" t="s">
        <v>27</v>
      </c>
      <c r="D6992" t="s">
        <v>46</v>
      </c>
      <c r="E6992" t="s">
        <v>102</v>
      </c>
      <c r="F6992" t="s">
        <v>4462</v>
      </c>
      <c r="G6992" t="s">
        <v>4463</v>
      </c>
      <c r="H6992" t="s">
        <v>32</v>
      </c>
      <c r="I6992" t="s">
        <v>6488</v>
      </c>
      <c r="J6992" s="1">
        <v>41961</v>
      </c>
      <c r="K6992" s="1">
        <v>41964</v>
      </c>
      <c r="L6992" t="s">
        <v>34</v>
      </c>
      <c r="M6992">
        <f>Table1[[#This Row],[Ship Date]]-Table1[[#This Row],[Order Date]]</f>
        <v>3</v>
      </c>
      <c r="N6992">
        <v>11</v>
      </c>
      <c r="O6992" t="s">
        <v>35</v>
      </c>
      <c r="P6992" s="3">
        <v>21.98</v>
      </c>
      <c r="Q6992" s="3">
        <v>15.273957836130529</v>
      </c>
      <c r="R6992" s="3">
        <f>(Table1[[#This Row],[Selling Price]]-Table1[[#This Row],[Cost Price]])</f>
        <v>6.7060421638694709</v>
      </c>
      <c r="S6992" s="12">
        <f>(Table1[[#This Row],[Profit]]/Table1[[#This Row],[Selling Price]])</f>
        <v>0.30509745968468932</v>
      </c>
      <c r="T6992">
        <v>7</v>
      </c>
      <c r="U6992" s="2">
        <f>Table1[[#This Row],[Selling Price]]*Table1[[#This Row],[Quantity]]</f>
        <v>153.86000000000001</v>
      </c>
      <c r="V6992" s="4">
        <v>0</v>
      </c>
      <c r="W6992">
        <v>390</v>
      </c>
      <c r="X6992" t="s">
        <v>36</v>
      </c>
      <c r="Y6992" t="s">
        <v>52</v>
      </c>
      <c r="Z6992" s="2">
        <v>5.1096204164301682</v>
      </c>
    </row>
    <row r="6993" spans="1:26" x14ac:dyDescent="0.35">
      <c r="A6993" t="s">
        <v>704</v>
      </c>
      <c r="B6993" t="s">
        <v>705</v>
      </c>
      <c r="C6993" t="s">
        <v>39</v>
      </c>
      <c r="D6993" t="s">
        <v>46</v>
      </c>
      <c r="E6993" t="s">
        <v>102</v>
      </c>
      <c r="F6993" t="s">
        <v>2948</v>
      </c>
      <c r="G6993" t="s">
        <v>2949</v>
      </c>
      <c r="H6993" t="s">
        <v>32</v>
      </c>
      <c r="I6993" t="s">
        <v>6502</v>
      </c>
      <c r="J6993" s="1">
        <v>43001</v>
      </c>
      <c r="K6993" s="1">
        <v>43006</v>
      </c>
      <c r="L6993" t="s">
        <v>60</v>
      </c>
      <c r="M6993">
        <f>Table1[[#This Row],[Ship Date]]-Table1[[#This Row],[Order Date]]</f>
        <v>5</v>
      </c>
      <c r="N6993">
        <v>9</v>
      </c>
      <c r="O6993" t="s">
        <v>61</v>
      </c>
      <c r="P6993" s="3">
        <v>20.736000000000001</v>
      </c>
      <c r="Q6993" s="3">
        <v>15.319252665761431</v>
      </c>
      <c r="R6993" s="3">
        <f>(Table1[[#This Row],[Selling Price]]-Table1[[#This Row],[Cost Price]])</f>
        <v>5.4167473342385701</v>
      </c>
      <c r="S6993" s="12">
        <f>(Table1[[#This Row],[Profit]]/Table1[[#This Row],[Selling Price]])</f>
        <v>0.261224312029252</v>
      </c>
      <c r="T6993">
        <v>4</v>
      </c>
      <c r="U6993" s="2">
        <f>Table1[[#This Row],[Selling Price]]*Table1[[#This Row],[Quantity]]</f>
        <v>82.944000000000003</v>
      </c>
      <c r="V6993" s="4">
        <v>0.2</v>
      </c>
      <c r="W6993">
        <v>180</v>
      </c>
      <c r="X6993" t="s">
        <v>36</v>
      </c>
      <c r="Y6993" t="s">
        <v>52</v>
      </c>
      <c r="Z6993" s="2">
        <v>14.111147204553269</v>
      </c>
    </row>
    <row r="6994" spans="1:26" x14ac:dyDescent="0.35">
      <c r="A6994" t="s">
        <v>704</v>
      </c>
      <c r="B6994" t="s">
        <v>705</v>
      </c>
      <c r="C6994" t="s">
        <v>55</v>
      </c>
      <c r="D6994" t="s">
        <v>46</v>
      </c>
      <c r="E6994" t="s">
        <v>102</v>
      </c>
      <c r="F6994" t="s">
        <v>6509</v>
      </c>
      <c r="G6994" t="s">
        <v>6510</v>
      </c>
      <c r="H6994" t="s">
        <v>32</v>
      </c>
      <c r="I6994" t="s">
        <v>6511</v>
      </c>
      <c r="J6994" s="1">
        <v>43042</v>
      </c>
      <c r="K6994" s="1">
        <v>43044</v>
      </c>
      <c r="L6994" t="s">
        <v>34</v>
      </c>
      <c r="M6994">
        <f>Table1[[#This Row],[Ship Date]]-Table1[[#This Row],[Order Date]]</f>
        <v>2</v>
      </c>
      <c r="N6994">
        <v>11</v>
      </c>
      <c r="O6994" t="s">
        <v>35</v>
      </c>
      <c r="P6994" s="3">
        <v>26.4</v>
      </c>
      <c r="Q6994" s="3">
        <v>19.840007066196382</v>
      </c>
      <c r="R6994" s="3">
        <f>(Table1[[#This Row],[Selling Price]]-Table1[[#This Row],[Cost Price]])</f>
        <v>6.5599929338036169</v>
      </c>
      <c r="S6994" s="12">
        <f>(Table1[[#This Row],[Profit]]/Table1[[#This Row],[Selling Price]])</f>
        <v>0.24848458082589459</v>
      </c>
      <c r="T6994">
        <v>5</v>
      </c>
      <c r="U6994" s="2">
        <f>Table1[[#This Row],[Selling Price]]*Table1[[#This Row],[Quantity]]</f>
        <v>132</v>
      </c>
      <c r="V6994" s="4">
        <v>0</v>
      </c>
      <c r="W6994">
        <v>354</v>
      </c>
      <c r="X6994" t="s">
        <v>36</v>
      </c>
      <c r="Y6994" t="s">
        <v>52</v>
      </c>
      <c r="Z6994" s="2">
        <v>16.906996421600141</v>
      </c>
    </row>
    <row r="6995" spans="1:26" x14ac:dyDescent="0.35">
      <c r="A6995" t="s">
        <v>704</v>
      </c>
      <c r="B6995" t="s">
        <v>705</v>
      </c>
      <c r="C6995" t="s">
        <v>27</v>
      </c>
      <c r="D6995" t="s">
        <v>46</v>
      </c>
      <c r="E6995" t="s">
        <v>102</v>
      </c>
      <c r="F6995" t="s">
        <v>3323</v>
      </c>
      <c r="G6995" t="s">
        <v>3324</v>
      </c>
      <c r="H6995" t="s">
        <v>32</v>
      </c>
      <c r="I6995" t="s">
        <v>6572</v>
      </c>
      <c r="J6995" s="1">
        <v>42651</v>
      </c>
      <c r="K6995" s="1">
        <v>42651</v>
      </c>
      <c r="L6995" t="s">
        <v>1118</v>
      </c>
      <c r="M6995">
        <f>Table1[[#This Row],[Ship Date]]-Table1[[#This Row],[Order Date]]</f>
        <v>0</v>
      </c>
      <c r="N6995">
        <v>10</v>
      </c>
      <c r="O6995" t="s">
        <v>61</v>
      </c>
      <c r="P6995" s="3">
        <v>61.96</v>
      </c>
      <c r="Q6995" s="3">
        <v>41.084779653452308</v>
      </c>
      <c r="R6995" s="3">
        <f>(Table1[[#This Row],[Selling Price]]-Table1[[#This Row],[Cost Price]])</f>
        <v>20.875220346547692</v>
      </c>
      <c r="S6995" s="12">
        <f>(Table1[[#This Row],[Profit]]/Table1[[#This Row],[Selling Price]])</f>
        <v>0.33691446653563095</v>
      </c>
      <c r="T6995">
        <v>2</v>
      </c>
      <c r="U6995" s="2">
        <f>Table1[[#This Row],[Selling Price]]*Table1[[#This Row],[Quantity]]</f>
        <v>123.92</v>
      </c>
      <c r="V6995" s="4">
        <v>0</v>
      </c>
      <c r="W6995">
        <v>458</v>
      </c>
      <c r="X6995" t="s">
        <v>36</v>
      </c>
      <c r="Y6995" t="s">
        <v>52</v>
      </c>
      <c r="Z6995" s="2">
        <v>23.647841192520438</v>
      </c>
    </row>
    <row r="6996" spans="1:26" x14ac:dyDescent="0.35">
      <c r="A6996" t="s">
        <v>704</v>
      </c>
      <c r="B6996" t="s">
        <v>705</v>
      </c>
      <c r="C6996" t="s">
        <v>45</v>
      </c>
      <c r="D6996" t="s">
        <v>46</v>
      </c>
      <c r="E6996" t="s">
        <v>102</v>
      </c>
      <c r="F6996" t="s">
        <v>4826</v>
      </c>
      <c r="G6996" t="s">
        <v>4827</v>
      </c>
      <c r="H6996" t="s">
        <v>32</v>
      </c>
      <c r="I6996" t="s">
        <v>6589</v>
      </c>
      <c r="J6996" s="1">
        <v>42527</v>
      </c>
      <c r="K6996" s="1">
        <v>42528</v>
      </c>
      <c r="L6996" t="s">
        <v>199</v>
      </c>
      <c r="M6996">
        <f>Table1[[#This Row],[Ship Date]]-Table1[[#This Row],[Order Date]]</f>
        <v>1</v>
      </c>
      <c r="N6996">
        <v>6</v>
      </c>
      <c r="O6996" t="s">
        <v>51</v>
      </c>
      <c r="P6996" s="3">
        <v>12.96</v>
      </c>
      <c r="Q6996" s="3">
        <v>10.143375463051971</v>
      </c>
      <c r="R6996" s="3">
        <f>(Table1[[#This Row],[Selling Price]]-Table1[[#This Row],[Cost Price]])</f>
        <v>2.8166245369480301</v>
      </c>
      <c r="S6996" s="12">
        <f>(Table1[[#This Row],[Profit]]/Table1[[#This Row],[Selling Price]])</f>
        <v>0.21733214019660724</v>
      </c>
      <c r="T6996">
        <v>2</v>
      </c>
      <c r="U6996" s="2">
        <f>Table1[[#This Row],[Selling Price]]*Table1[[#This Row],[Quantity]]</f>
        <v>25.92</v>
      </c>
      <c r="V6996" s="4">
        <v>0</v>
      </c>
      <c r="W6996">
        <v>279</v>
      </c>
      <c r="X6996" t="s">
        <v>36</v>
      </c>
      <c r="Y6996" t="s">
        <v>52</v>
      </c>
      <c r="Z6996" s="2">
        <v>13.42470844376145</v>
      </c>
    </row>
    <row r="6997" spans="1:26" x14ac:dyDescent="0.35">
      <c r="A6997" t="s">
        <v>704</v>
      </c>
      <c r="B6997" t="s">
        <v>705</v>
      </c>
      <c r="C6997" t="s">
        <v>27</v>
      </c>
      <c r="D6997" t="s">
        <v>46</v>
      </c>
      <c r="E6997" t="s">
        <v>539</v>
      </c>
      <c r="F6997" t="s">
        <v>3232</v>
      </c>
      <c r="G6997" t="s">
        <v>3233</v>
      </c>
      <c r="H6997" t="s">
        <v>32</v>
      </c>
      <c r="I6997" t="s">
        <v>6630</v>
      </c>
      <c r="J6997" s="1">
        <v>42779</v>
      </c>
      <c r="K6997" s="1">
        <v>42786</v>
      </c>
      <c r="L6997" t="s">
        <v>60</v>
      </c>
      <c r="M6997">
        <f>Table1[[#This Row],[Ship Date]]-Table1[[#This Row],[Order Date]]</f>
        <v>7</v>
      </c>
      <c r="N6997">
        <v>2</v>
      </c>
      <c r="O6997" t="s">
        <v>106</v>
      </c>
      <c r="P6997" s="3">
        <v>25.02</v>
      </c>
      <c r="Q6997" s="3">
        <v>19.44518674077505</v>
      </c>
      <c r="R6997" s="3">
        <f>(Table1[[#This Row],[Selling Price]]-Table1[[#This Row],[Cost Price]])</f>
        <v>5.5748132592249497</v>
      </c>
      <c r="S6997" s="12">
        <f>(Table1[[#This Row],[Profit]]/Table1[[#This Row],[Selling Price]])</f>
        <v>0.22281427894584133</v>
      </c>
      <c r="T6997">
        <v>3</v>
      </c>
      <c r="U6997" s="2">
        <f>Table1[[#This Row],[Selling Price]]*Table1[[#This Row],[Quantity]]</f>
        <v>75.06</v>
      </c>
      <c r="V6997" s="4">
        <v>0</v>
      </c>
      <c r="W6997">
        <v>165</v>
      </c>
      <c r="X6997" t="s">
        <v>68</v>
      </c>
      <c r="Y6997" t="s">
        <v>52</v>
      </c>
      <c r="Z6997" s="2">
        <v>10.38991295439957</v>
      </c>
    </row>
    <row r="6998" spans="1:26" x14ac:dyDescent="0.35">
      <c r="A6998" t="s">
        <v>704</v>
      </c>
      <c r="B6998" t="s">
        <v>705</v>
      </c>
      <c r="C6998" t="s">
        <v>45</v>
      </c>
      <c r="D6998" t="s">
        <v>46</v>
      </c>
      <c r="E6998" t="s">
        <v>75</v>
      </c>
      <c r="F6998" t="s">
        <v>592</v>
      </c>
      <c r="G6998" t="s">
        <v>593</v>
      </c>
      <c r="H6998" t="s">
        <v>32</v>
      </c>
      <c r="I6998" t="s">
        <v>6639</v>
      </c>
      <c r="J6998" s="1">
        <v>42819</v>
      </c>
      <c r="K6998" s="1">
        <v>42825</v>
      </c>
      <c r="L6998" t="s">
        <v>60</v>
      </c>
      <c r="M6998">
        <f>Table1[[#This Row],[Ship Date]]-Table1[[#This Row],[Order Date]]</f>
        <v>6</v>
      </c>
      <c r="N6998">
        <v>3</v>
      </c>
      <c r="O6998" t="s">
        <v>106</v>
      </c>
      <c r="P6998" s="3">
        <v>11.05</v>
      </c>
      <c r="Q6998" s="3">
        <v>8.9000831524422015</v>
      </c>
      <c r="R6998" s="3">
        <f>(Table1[[#This Row],[Selling Price]]-Table1[[#This Row],[Cost Price]])</f>
        <v>2.1499168475577992</v>
      </c>
      <c r="S6998" s="12">
        <f>(Table1[[#This Row],[Profit]]/Table1[[#This Row],[Selling Price]])</f>
        <v>0.19456261063871486</v>
      </c>
      <c r="T6998">
        <v>5</v>
      </c>
      <c r="U6998" s="2">
        <f>Table1[[#This Row],[Selling Price]]*Table1[[#This Row],[Quantity]]</f>
        <v>55.25</v>
      </c>
      <c r="V6998" s="4">
        <v>0</v>
      </c>
      <c r="W6998">
        <v>348</v>
      </c>
      <c r="X6998" t="s">
        <v>68</v>
      </c>
      <c r="Y6998" t="s">
        <v>52</v>
      </c>
      <c r="Z6998" s="2">
        <v>4.400620013134513</v>
      </c>
    </row>
    <row r="6999" spans="1:26" x14ac:dyDescent="0.35">
      <c r="A6999" t="s">
        <v>704</v>
      </c>
      <c r="B6999" t="s">
        <v>705</v>
      </c>
      <c r="C6999" t="s">
        <v>27</v>
      </c>
      <c r="D6999" t="s">
        <v>46</v>
      </c>
      <c r="E6999" t="s">
        <v>47</v>
      </c>
      <c r="F6999" t="s">
        <v>1105</v>
      </c>
      <c r="G6999" t="s">
        <v>1106</v>
      </c>
      <c r="H6999" t="s">
        <v>32</v>
      </c>
      <c r="I6999" t="s">
        <v>6766</v>
      </c>
      <c r="J6999" s="1">
        <v>41969</v>
      </c>
      <c r="K6999" s="1">
        <v>41969</v>
      </c>
      <c r="L6999" t="s">
        <v>1118</v>
      </c>
      <c r="M6999">
        <f>Table1[[#This Row],[Ship Date]]-Table1[[#This Row],[Order Date]]</f>
        <v>0</v>
      </c>
      <c r="N6999">
        <v>11</v>
      </c>
      <c r="O6999" t="s">
        <v>35</v>
      </c>
      <c r="P6999" s="3">
        <v>93.15</v>
      </c>
      <c r="Q6999" s="3">
        <v>69.63323313426578</v>
      </c>
      <c r="R6999" s="3">
        <f>(Table1[[#This Row],[Selling Price]]-Table1[[#This Row],[Cost Price]])</f>
        <v>23.516766865734226</v>
      </c>
      <c r="S6999" s="12">
        <f>(Table1[[#This Row],[Profit]]/Table1[[#This Row],[Selling Price]])</f>
        <v>0.25246126533262719</v>
      </c>
      <c r="T6999">
        <v>9</v>
      </c>
      <c r="U6999" s="2">
        <f>Table1[[#This Row],[Selling Price]]*Table1[[#This Row],[Quantity]]</f>
        <v>838.35</v>
      </c>
      <c r="V6999" s="4">
        <v>0</v>
      </c>
      <c r="W6999">
        <v>343</v>
      </c>
      <c r="X6999" t="s">
        <v>36</v>
      </c>
      <c r="Y6999" t="s">
        <v>52</v>
      </c>
      <c r="Z6999" s="2">
        <v>26.788406607550009</v>
      </c>
    </row>
    <row r="7000" spans="1:26" x14ac:dyDescent="0.35">
      <c r="A7000" t="s">
        <v>704</v>
      </c>
      <c r="B7000" t="s">
        <v>705</v>
      </c>
      <c r="C7000" t="s">
        <v>39</v>
      </c>
      <c r="D7000" t="s">
        <v>46</v>
      </c>
      <c r="E7000" t="s">
        <v>86</v>
      </c>
      <c r="F7000" t="s">
        <v>3344</v>
      </c>
      <c r="G7000" t="s">
        <v>3345</v>
      </c>
      <c r="H7000" t="s">
        <v>32</v>
      </c>
      <c r="I7000" t="s">
        <v>6810</v>
      </c>
      <c r="J7000" s="1">
        <v>42474</v>
      </c>
      <c r="K7000" s="1">
        <v>42477</v>
      </c>
      <c r="L7000" t="s">
        <v>199</v>
      </c>
      <c r="M7000">
        <f>Table1[[#This Row],[Ship Date]]-Table1[[#This Row],[Order Date]]</f>
        <v>3</v>
      </c>
      <c r="N7000">
        <v>4</v>
      </c>
      <c r="O7000" t="s">
        <v>106</v>
      </c>
      <c r="P7000" s="3">
        <v>25.06</v>
      </c>
      <c r="Q7000" s="3">
        <v>20.58613451170045</v>
      </c>
      <c r="R7000" s="3">
        <f>(Table1[[#This Row],[Selling Price]]-Table1[[#This Row],[Cost Price]])</f>
        <v>4.4738654882995483</v>
      </c>
      <c r="S7000" s="12">
        <f>(Table1[[#This Row],[Profit]]/Table1[[#This Row],[Selling Price]])</f>
        <v>0.17852615675576811</v>
      </c>
      <c r="T7000">
        <v>2</v>
      </c>
      <c r="U7000" s="2">
        <f>Table1[[#This Row],[Selling Price]]*Table1[[#This Row],[Quantity]]</f>
        <v>50.12</v>
      </c>
      <c r="V7000" s="4">
        <v>0</v>
      </c>
      <c r="W7000">
        <v>286</v>
      </c>
      <c r="X7000" t="s">
        <v>36</v>
      </c>
      <c r="Y7000" t="s">
        <v>52</v>
      </c>
      <c r="Z7000" s="2">
        <v>6.840048844854838</v>
      </c>
    </row>
    <row r="7001" spans="1:26" x14ac:dyDescent="0.35">
      <c r="A7001" t="s">
        <v>704</v>
      </c>
      <c r="B7001" t="s">
        <v>705</v>
      </c>
      <c r="C7001" t="s">
        <v>64</v>
      </c>
      <c r="D7001" t="s">
        <v>46</v>
      </c>
      <c r="E7001" t="s">
        <v>86</v>
      </c>
      <c r="F7001" t="s">
        <v>436</v>
      </c>
      <c r="G7001" t="s">
        <v>437</v>
      </c>
      <c r="H7001" t="s">
        <v>32</v>
      </c>
      <c r="I7001" t="s">
        <v>6864</v>
      </c>
      <c r="J7001" s="1">
        <v>42999</v>
      </c>
      <c r="K7001" s="1">
        <v>43005</v>
      </c>
      <c r="L7001" t="s">
        <v>60</v>
      </c>
      <c r="M7001">
        <f>Table1[[#This Row],[Ship Date]]-Table1[[#This Row],[Order Date]]</f>
        <v>6</v>
      </c>
      <c r="N7001">
        <v>9</v>
      </c>
      <c r="O7001" t="s">
        <v>61</v>
      </c>
      <c r="P7001" s="3">
        <v>12.294</v>
      </c>
      <c r="Q7001" s="3">
        <v>8.3719720794070529</v>
      </c>
      <c r="R7001" s="3">
        <f>(Table1[[#This Row],[Selling Price]]-Table1[[#This Row],[Cost Price]])</f>
        <v>3.9220279205929476</v>
      </c>
      <c r="S7001" s="12">
        <f>(Table1[[#This Row],[Profit]]/Table1[[#This Row],[Selling Price]])</f>
        <v>0.31901967793988512</v>
      </c>
      <c r="T7001">
        <v>1</v>
      </c>
      <c r="U7001" s="2">
        <f>Table1[[#This Row],[Selling Price]]*Table1[[#This Row],[Quantity]]</f>
        <v>12.294</v>
      </c>
      <c r="V7001" s="4">
        <v>0.7</v>
      </c>
      <c r="W7001">
        <v>420</v>
      </c>
      <c r="X7001" t="s">
        <v>68</v>
      </c>
      <c r="Y7001" t="s">
        <v>68</v>
      </c>
      <c r="Z7001" s="2">
        <v>100.71413414213519</v>
      </c>
    </row>
    <row r="7002" spans="1:26" x14ac:dyDescent="0.35">
      <c r="A7002" t="s">
        <v>704</v>
      </c>
      <c r="B7002" t="s">
        <v>705</v>
      </c>
      <c r="C7002" t="s">
        <v>55</v>
      </c>
      <c r="D7002" t="s">
        <v>46</v>
      </c>
      <c r="E7002" t="s">
        <v>91</v>
      </c>
      <c r="F7002" t="s">
        <v>112</v>
      </c>
      <c r="G7002" t="s">
        <v>113</v>
      </c>
      <c r="H7002" t="s">
        <v>32</v>
      </c>
      <c r="I7002" t="s">
        <v>6924</v>
      </c>
      <c r="J7002" s="1">
        <v>42686</v>
      </c>
      <c r="K7002" s="1">
        <v>42690</v>
      </c>
      <c r="L7002" t="s">
        <v>60</v>
      </c>
      <c r="M7002">
        <f>Table1[[#This Row],[Ship Date]]-Table1[[#This Row],[Order Date]]</f>
        <v>4</v>
      </c>
      <c r="N7002">
        <v>11</v>
      </c>
      <c r="O7002" t="s">
        <v>35</v>
      </c>
      <c r="P7002" s="3">
        <v>110.096</v>
      </c>
      <c r="Q7002" s="3">
        <v>75.918724251162473</v>
      </c>
      <c r="R7002" s="3">
        <f>(Table1[[#This Row],[Selling Price]]-Table1[[#This Row],[Cost Price]])</f>
        <v>34.177275748837531</v>
      </c>
      <c r="S7002" s="12">
        <f>(Table1[[#This Row],[Profit]]/Table1[[#This Row],[Selling Price]])</f>
        <v>0.31043158469733262</v>
      </c>
      <c r="T7002">
        <v>2</v>
      </c>
      <c r="U7002" s="2">
        <f>Table1[[#This Row],[Selling Price]]*Table1[[#This Row],[Quantity]]</f>
        <v>220.19200000000001</v>
      </c>
      <c r="V7002" s="4">
        <v>0.2</v>
      </c>
      <c r="W7002">
        <v>459</v>
      </c>
      <c r="X7002" t="s">
        <v>36</v>
      </c>
      <c r="Y7002" t="s">
        <v>68</v>
      </c>
      <c r="Z7002" s="2">
        <v>83.361452499141762</v>
      </c>
    </row>
    <row r="7003" spans="1:26" x14ac:dyDescent="0.35">
      <c r="A7003" t="s">
        <v>704</v>
      </c>
      <c r="B7003" t="s">
        <v>705</v>
      </c>
      <c r="C7003" t="s">
        <v>39</v>
      </c>
      <c r="D7003" t="s">
        <v>46</v>
      </c>
      <c r="E7003" t="s">
        <v>75</v>
      </c>
      <c r="F7003" t="s">
        <v>3258</v>
      </c>
      <c r="G7003" t="s">
        <v>3259</v>
      </c>
      <c r="H7003" t="s">
        <v>32</v>
      </c>
      <c r="I7003" t="s">
        <v>6929</v>
      </c>
      <c r="J7003" s="1">
        <v>42997</v>
      </c>
      <c r="K7003" s="1">
        <v>43003</v>
      </c>
      <c r="L7003" t="s">
        <v>60</v>
      </c>
      <c r="M7003">
        <f>Table1[[#This Row],[Ship Date]]-Table1[[#This Row],[Order Date]]</f>
        <v>6</v>
      </c>
      <c r="N7003">
        <v>9</v>
      </c>
      <c r="O7003" t="s">
        <v>61</v>
      </c>
      <c r="P7003" s="3">
        <v>23.832000000000001</v>
      </c>
      <c r="Q7003" s="3">
        <v>18.11600993713925</v>
      </c>
      <c r="R7003" s="3">
        <f>(Table1[[#This Row],[Selling Price]]-Table1[[#This Row],[Cost Price]])</f>
        <v>5.715990062860751</v>
      </c>
      <c r="S7003" s="12">
        <f>(Table1[[#This Row],[Profit]]/Table1[[#This Row],[Selling Price]])</f>
        <v>0.23984516880080359</v>
      </c>
      <c r="T7003">
        <v>3</v>
      </c>
      <c r="U7003" s="2">
        <f>Table1[[#This Row],[Selling Price]]*Table1[[#This Row],[Quantity]]</f>
        <v>71.496000000000009</v>
      </c>
      <c r="V7003" s="4">
        <v>0.2</v>
      </c>
      <c r="W7003">
        <v>118</v>
      </c>
      <c r="X7003" t="s">
        <v>68</v>
      </c>
      <c r="Y7003" t="s">
        <v>36</v>
      </c>
      <c r="Z7003" s="2">
        <v>27.078493648755909</v>
      </c>
    </row>
    <row r="7004" spans="1:26" x14ac:dyDescent="0.35">
      <c r="A7004" t="s">
        <v>704</v>
      </c>
      <c r="B7004" t="s">
        <v>705</v>
      </c>
      <c r="C7004" t="s">
        <v>45</v>
      </c>
      <c r="D7004" t="s">
        <v>46</v>
      </c>
      <c r="E7004" t="s">
        <v>178</v>
      </c>
      <c r="F7004" t="s">
        <v>471</v>
      </c>
      <c r="G7004" t="s">
        <v>472</v>
      </c>
      <c r="H7004" t="s">
        <v>32</v>
      </c>
      <c r="I7004" t="s">
        <v>6956</v>
      </c>
      <c r="J7004" s="1">
        <v>42585</v>
      </c>
      <c r="K7004" s="1">
        <v>42587</v>
      </c>
      <c r="L7004" t="s">
        <v>34</v>
      </c>
      <c r="M7004">
        <f>Table1[[#This Row],[Ship Date]]-Table1[[#This Row],[Order Date]]</f>
        <v>2</v>
      </c>
      <c r="N7004">
        <v>8</v>
      </c>
      <c r="O7004" t="s">
        <v>61</v>
      </c>
      <c r="P7004" s="3">
        <v>81.540000000000006</v>
      </c>
      <c r="Q7004" s="3">
        <v>67.433394730385331</v>
      </c>
      <c r="R7004" s="3">
        <f>(Table1[[#This Row],[Selling Price]]-Table1[[#This Row],[Cost Price]])</f>
        <v>14.106605269614676</v>
      </c>
      <c r="S7004" s="12">
        <f>(Table1[[#This Row],[Profit]]/Table1[[#This Row],[Selling Price]])</f>
        <v>0.17300227213164918</v>
      </c>
      <c r="T7004">
        <v>3</v>
      </c>
      <c r="U7004" s="2">
        <f>Table1[[#This Row],[Selling Price]]*Table1[[#This Row],[Quantity]]</f>
        <v>244.62</v>
      </c>
      <c r="V7004" s="4">
        <v>0</v>
      </c>
      <c r="W7004">
        <v>336</v>
      </c>
      <c r="X7004" t="s">
        <v>36</v>
      </c>
      <c r="Y7004" t="s">
        <v>68</v>
      </c>
      <c r="Z7004" s="2">
        <v>46.339043753620977</v>
      </c>
    </row>
    <row r="7005" spans="1:26" x14ac:dyDescent="0.35">
      <c r="A7005" t="s">
        <v>704</v>
      </c>
      <c r="B7005" t="s">
        <v>705</v>
      </c>
      <c r="C7005" t="s">
        <v>39</v>
      </c>
      <c r="D7005" t="s">
        <v>46</v>
      </c>
      <c r="E7005" t="s">
        <v>65</v>
      </c>
      <c r="F7005" t="s">
        <v>2756</v>
      </c>
      <c r="G7005" t="s">
        <v>2757</v>
      </c>
      <c r="H7005" t="s">
        <v>32</v>
      </c>
      <c r="I7005" t="s">
        <v>6966</v>
      </c>
      <c r="J7005" s="1">
        <v>42268</v>
      </c>
      <c r="K7005" s="1">
        <v>42273</v>
      </c>
      <c r="L7005" t="s">
        <v>60</v>
      </c>
      <c r="M7005">
        <f>Table1[[#This Row],[Ship Date]]-Table1[[#This Row],[Order Date]]</f>
        <v>5</v>
      </c>
      <c r="N7005">
        <v>9</v>
      </c>
      <c r="O7005" t="s">
        <v>61</v>
      </c>
      <c r="P7005" s="3">
        <v>63.96</v>
      </c>
      <c r="Q7005" s="3">
        <v>51.311331005096257</v>
      </c>
      <c r="R7005" s="3">
        <f>(Table1[[#This Row],[Selling Price]]-Table1[[#This Row],[Cost Price]])</f>
        <v>12.648668994903744</v>
      </c>
      <c r="S7005" s="12">
        <f>(Table1[[#This Row],[Profit]]/Table1[[#This Row],[Selling Price]])</f>
        <v>0.19775905245315423</v>
      </c>
      <c r="T7005">
        <v>2</v>
      </c>
      <c r="U7005" s="2">
        <f>Table1[[#This Row],[Selling Price]]*Table1[[#This Row],[Quantity]]</f>
        <v>127.92</v>
      </c>
      <c r="V7005" s="4">
        <v>0</v>
      </c>
      <c r="W7005">
        <v>346</v>
      </c>
      <c r="X7005" t="s">
        <v>36</v>
      </c>
      <c r="Y7005" t="s">
        <v>68</v>
      </c>
      <c r="Z7005" s="2">
        <v>69.395773811588057</v>
      </c>
    </row>
    <row r="7006" spans="1:26" x14ac:dyDescent="0.35">
      <c r="A7006" t="s">
        <v>704</v>
      </c>
      <c r="B7006" t="s">
        <v>705</v>
      </c>
      <c r="C7006" t="s">
        <v>39</v>
      </c>
      <c r="D7006" t="s">
        <v>46</v>
      </c>
      <c r="E7006" t="s">
        <v>86</v>
      </c>
      <c r="F7006" t="s">
        <v>1268</v>
      </c>
      <c r="G7006" t="s">
        <v>1269</v>
      </c>
      <c r="H7006" t="s">
        <v>32</v>
      </c>
      <c r="I7006" t="s">
        <v>7020</v>
      </c>
      <c r="J7006" s="1">
        <v>42637</v>
      </c>
      <c r="K7006" s="1">
        <v>42639</v>
      </c>
      <c r="L7006" t="s">
        <v>199</v>
      </c>
      <c r="M7006">
        <f>Table1[[#This Row],[Ship Date]]-Table1[[#This Row],[Order Date]]</f>
        <v>2</v>
      </c>
      <c r="N7006">
        <v>9</v>
      </c>
      <c r="O7006" t="s">
        <v>61</v>
      </c>
      <c r="P7006" s="3">
        <v>442.37200000000001</v>
      </c>
      <c r="Q7006" s="3">
        <v>351.05147857490039</v>
      </c>
      <c r="R7006" s="3">
        <f>(Table1[[#This Row],[Selling Price]]-Table1[[#This Row],[Cost Price]])</f>
        <v>91.320521425099628</v>
      </c>
      <c r="S7006" s="12">
        <f>(Table1[[#This Row],[Profit]]/Table1[[#This Row],[Selling Price]])</f>
        <v>0.20643377389414255</v>
      </c>
      <c r="T7006">
        <v>7</v>
      </c>
      <c r="U7006" s="2">
        <f>Table1[[#This Row],[Selling Price]]*Table1[[#This Row],[Quantity]]</f>
        <v>3096.6040000000003</v>
      </c>
      <c r="V7006" s="4">
        <v>0.8</v>
      </c>
      <c r="W7006">
        <v>335</v>
      </c>
      <c r="X7006" t="s">
        <v>36</v>
      </c>
      <c r="Y7006" t="s">
        <v>36</v>
      </c>
      <c r="Z7006" s="2">
        <v>775.79364298194662</v>
      </c>
    </row>
    <row r="7007" spans="1:26" x14ac:dyDescent="0.35">
      <c r="A7007" t="s">
        <v>704</v>
      </c>
      <c r="B7007" t="s">
        <v>705</v>
      </c>
      <c r="C7007" t="s">
        <v>64</v>
      </c>
      <c r="D7007" t="s">
        <v>46</v>
      </c>
      <c r="E7007" t="s">
        <v>86</v>
      </c>
      <c r="F7007" t="s">
        <v>3682</v>
      </c>
      <c r="G7007" t="s">
        <v>3683</v>
      </c>
      <c r="H7007" t="s">
        <v>32</v>
      </c>
      <c r="I7007" t="s">
        <v>7083</v>
      </c>
      <c r="J7007" s="1">
        <v>42874</v>
      </c>
      <c r="K7007" s="1">
        <v>42879</v>
      </c>
      <c r="L7007" t="s">
        <v>60</v>
      </c>
      <c r="M7007">
        <f>Table1[[#This Row],[Ship Date]]-Table1[[#This Row],[Order Date]]</f>
        <v>5</v>
      </c>
      <c r="N7007">
        <v>5</v>
      </c>
      <c r="O7007" t="s">
        <v>51</v>
      </c>
      <c r="P7007" s="3">
        <v>133.12</v>
      </c>
      <c r="Q7007" s="3">
        <v>89.325821019735983</v>
      </c>
      <c r="R7007" s="3">
        <f>(Table1[[#This Row],[Selling Price]]-Table1[[#This Row],[Cost Price]])</f>
        <v>43.794178980264022</v>
      </c>
      <c r="S7007" s="12">
        <f>(Table1[[#This Row],[Profit]]/Table1[[#This Row],[Selling Price]])</f>
        <v>0.32898271469549295</v>
      </c>
      <c r="T7007">
        <v>5</v>
      </c>
      <c r="U7007" s="2">
        <f>Table1[[#This Row],[Selling Price]]*Table1[[#This Row],[Quantity]]</f>
        <v>665.6</v>
      </c>
      <c r="V7007" s="4">
        <v>0.2</v>
      </c>
      <c r="W7007">
        <v>146</v>
      </c>
      <c r="X7007" t="s">
        <v>36</v>
      </c>
      <c r="Y7007" t="s">
        <v>68</v>
      </c>
      <c r="Z7007" s="2">
        <v>92.362243275774404</v>
      </c>
    </row>
    <row r="7008" spans="1:26" x14ac:dyDescent="0.35">
      <c r="A7008" t="s">
        <v>704</v>
      </c>
      <c r="B7008" t="s">
        <v>705</v>
      </c>
      <c r="C7008" t="s">
        <v>55</v>
      </c>
      <c r="D7008" t="s">
        <v>46</v>
      </c>
      <c r="E7008" t="s">
        <v>270</v>
      </c>
      <c r="F7008" t="s">
        <v>464</v>
      </c>
      <c r="G7008" t="s">
        <v>465</v>
      </c>
      <c r="H7008" t="s">
        <v>32</v>
      </c>
      <c r="I7008" t="s">
        <v>7096</v>
      </c>
      <c r="J7008" s="1">
        <v>42718</v>
      </c>
      <c r="K7008" s="1">
        <v>42723</v>
      </c>
      <c r="L7008" t="s">
        <v>60</v>
      </c>
      <c r="M7008">
        <f>Table1[[#This Row],[Ship Date]]-Table1[[#This Row],[Order Date]]</f>
        <v>5</v>
      </c>
      <c r="N7008">
        <v>12</v>
      </c>
      <c r="O7008" t="s">
        <v>35</v>
      </c>
      <c r="P7008" s="3">
        <v>21.48</v>
      </c>
      <c r="Q7008" s="3">
        <v>15.19673237984302</v>
      </c>
      <c r="R7008" s="3">
        <f>(Table1[[#This Row],[Selling Price]]-Table1[[#This Row],[Cost Price]])</f>
        <v>6.2832676201569804</v>
      </c>
      <c r="S7008" s="12">
        <f>(Table1[[#This Row],[Profit]]/Table1[[#This Row],[Selling Price]])</f>
        <v>0.29251711453244789</v>
      </c>
      <c r="T7008">
        <v>6</v>
      </c>
      <c r="U7008" s="2">
        <f>Table1[[#This Row],[Selling Price]]*Table1[[#This Row],[Quantity]]</f>
        <v>128.88</v>
      </c>
      <c r="V7008" s="4">
        <v>0</v>
      </c>
      <c r="W7008">
        <v>408</v>
      </c>
      <c r="X7008" t="s">
        <v>36</v>
      </c>
      <c r="Y7008" t="s">
        <v>52</v>
      </c>
      <c r="Z7008" s="2">
        <v>9.493671957577595</v>
      </c>
    </row>
    <row r="7009" spans="1:26" x14ac:dyDescent="0.35">
      <c r="A7009" t="s">
        <v>704</v>
      </c>
      <c r="B7009" t="s">
        <v>705</v>
      </c>
      <c r="C7009" t="s">
        <v>39</v>
      </c>
      <c r="D7009" t="s">
        <v>46</v>
      </c>
      <c r="E7009" t="s">
        <v>86</v>
      </c>
      <c r="F7009" t="s">
        <v>1090</v>
      </c>
      <c r="G7009" t="s">
        <v>1091</v>
      </c>
      <c r="H7009" t="s">
        <v>32</v>
      </c>
      <c r="I7009" t="s">
        <v>7157</v>
      </c>
      <c r="J7009" s="1">
        <v>42751</v>
      </c>
      <c r="K7009" s="1">
        <v>42753</v>
      </c>
      <c r="L7009" t="s">
        <v>34</v>
      </c>
      <c r="M7009">
        <f>Table1[[#This Row],[Ship Date]]-Table1[[#This Row],[Order Date]]</f>
        <v>2</v>
      </c>
      <c r="N7009">
        <v>1</v>
      </c>
      <c r="O7009" t="s">
        <v>35</v>
      </c>
      <c r="P7009" s="3">
        <v>5443.96</v>
      </c>
      <c r="Q7009" s="3">
        <v>4509.7406280013056</v>
      </c>
      <c r="R7009" s="3">
        <f>(Table1[[#This Row],[Selling Price]]-Table1[[#This Row],[Cost Price]])</f>
        <v>934.21937199869444</v>
      </c>
      <c r="S7009" s="12">
        <f>(Table1[[#This Row],[Profit]]/Table1[[#This Row],[Selling Price]])</f>
        <v>0.17160658270793586</v>
      </c>
      <c r="T7009">
        <v>4</v>
      </c>
      <c r="U7009" s="2">
        <f>Table1[[#This Row],[Selling Price]]*Table1[[#This Row],[Quantity]]</f>
        <v>21775.84</v>
      </c>
      <c r="V7009" s="4">
        <v>0</v>
      </c>
      <c r="W7009">
        <v>491</v>
      </c>
      <c r="X7009" t="s">
        <v>36</v>
      </c>
      <c r="Y7009" t="s">
        <v>36</v>
      </c>
      <c r="Z7009" s="2">
        <v>1677.9411627801501</v>
      </c>
    </row>
    <row r="7010" spans="1:26" x14ac:dyDescent="0.35">
      <c r="A7010" t="s">
        <v>704</v>
      </c>
      <c r="B7010" t="s">
        <v>705</v>
      </c>
      <c r="C7010" t="s">
        <v>64</v>
      </c>
      <c r="D7010" t="s">
        <v>46</v>
      </c>
      <c r="E7010" t="s">
        <v>86</v>
      </c>
      <c r="F7010" t="s">
        <v>1179</v>
      </c>
      <c r="G7010" t="s">
        <v>1180</v>
      </c>
      <c r="H7010" t="s">
        <v>32</v>
      </c>
      <c r="I7010" t="s">
        <v>7220</v>
      </c>
      <c r="J7010" s="1">
        <v>42861</v>
      </c>
      <c r="K7010" s="1">
        <v>42861</v>
      </c>
      <c r="L7010" t="s">
        <v>1118</v>
      </c>
      <c r="M7010">
        <f>Table1[[#This Row],[Ship Date]]-Table1[[#This Row],[Order Date]]</f>
        <v>0</v>
      </c>
      <c r="N7010">
        <v>5</v>
      </c>
      <c r="O7010" t="s">
        <v>51</v>
      </c>
      <c r="P7010" s="3">
        <v>68.540999999999997</v>
      </c>
      <c r="Q7010" s="3">
        <v>53.552741549390781</v>
      </c>
      <c r="R7010" s="3">
        <f>(Table1[[#This Row],[Selling Price]]-Table1[[#This Row],[Cost Price]])</f>
        <v>14.988258450609216</v>
      </c>
      <c r="S7010" s="12">
        <f>(Table1[[#This Row],[Profit]]/Table1[[#This Row],[Selling Price]])</f>
        <v>0.21867580646050125</v>
      </c>
      <c r="T7010">
        <v>11</v>
      </c>
      <c r="U7010" s="2">
        <f>Table1[[#This Row],[Selling Price]]*Table1[[#This Row],[Quantity]]</f>
        <v>753.95100000000002</v>
      </c>
      <c r="V7010" s="4">
        <v>0.7</v>
      </c>
      <c r="W7010">
        <v>282</v>
      </c>
      <c r="X7010" t="s">
        <v>36</v>
      </c>
      <c r="Y7010" t="s">
        <v>68</v>
      </c>
      <c r="Z7010" s="2">
        <v>40.811860860539063</v>
      </c>
    </row>
    <row r="7011" spans="1:26" x14ac:dyDescent="0.35">
      <c r="A7011" t="s">
        <v>704</v>
      </c>
      <c r="B7011" t="s">
        <v>705</v>
      </c>
      <c r="C7011" t="s">
        <v>39</v>
      </c>
      <c r="D7011" t="s">
        <v>46</v>
      </c>
      <c r="E7011" t="s">
        <v>75</v>
      </c>
      <c r="F7011" t="s">
        <v>5723</v>
      </c>
      <c r="G7011" t="s">
        <v>5724</v>
      </c>
      <c r="H7011" t="s">
        <v>32</v>
      </c>
      <c r="I7011" t="s">
        <v>7228</v>
      </c>
      <c r="J7011" s="1">
        <v>42224</v>
      </c>
      <c r="K7011" s="1">
        <v>42226</v>
      </c>
      <c r="L7011" t="s">
        <v>34</v>
      </c>
      <c r="M7011">
        <f>Table1[[#This Row],[Ship Date]]-Table1[[#This Row],[Order Date]]</f>
        <v>2</v>
      </c>
      <c r="N7011">
        <v>8</v>
      </c>
      <c r="O7011" t="s">
        <v>61</v>
      </c>
      <c r="P7011" s="3">
        <v>39.659999999999997</v>
      </c>
      <c r="Q7011" s="3">
        <v>26.79897696769898</v>
      </c>
      <c r="R7011" s="3">
        <f>(Table1[[#This Row],[Selling Price]]-Table1[[#This Row],[Cost Price]])</f>
        <v>12.861023032301016</v>
      </c>
      <c r="S7011" s="12">
        <f>(Table1[[#This Row],[Profit]]/Table1[[#This Row],[Selling Price]])</f>
        <v>0.32428197257440788</v>
      </c>
      <c r="T7011">
        <v>2</v>
      </c>
      <c r="U7011" s="2">
        <f>Table1[[#This Row],[Selling Price]]*Table1[[#This Row],[Quantity]]</f>
        <v>79.319999999999993</v>
      </c>
      <c r="V7011" s="4">
        <v>0</v>
      </c>
      <c r="W7011">
        <v>124</v>
      </c>
      <c r="X7011" t="s">
        <v>36</v>
      </c>
      <c r="Y7011" t="s">
        <v>52</v>
      </c>
      <c r="Z7011" s="2">
        <v>14.02192747092924</v>
      </c>
    </row>
    <row r="7012" spans="1:26" x14ac:dyDescent="0.35">
      <c r="A7012" t="s">
        <v>704</v>
      </c>
      <c r="B7012" t="s">
        <v>705</v>
      </c>
      <c r="C7012" t="s">
        <v>45</v>
      </c>
      <c r="D7012" t="s">
        <v>46</v>
      </c>
      <c r="E7012" t="s">
        <v>86</v>
      </c>
      <c r="F7012" t="s">
        <v>1429</v>
      </c>
      <c r="G7012" t="s">
        <v>1430</v>
      </c>
      <c r="H7012" t="s">
        <v>32</v>
      </c>
      <c r="I7012" t="s">
        <v>7283</v>
      </c>
      <c r="J7012" s="1">
        <v>43080</v>
      </c>
      <c r="K7012" s="1">
        <v>43084</v>
      </c>
      <c r="L7012" t="s">
        <v>60</v>
      </c>
      <c r="M7012">
        <f>Table1[[#This Row],[Ship Date]]-Table1[[#This Row],[Order Date]]</f>
        <v>4</v>
      </c>
      <c r="N7012">
        <v>12</v>
      </c>
      <c r="O7012" t="s">
        <v>35</v>
      </c>
      <c r="P7012" s="3">
        <v>14.952</v>
      </c>
      <c r="Q7012" s="3">
        <v>12.38256363715931</v>
      </c>
      <c r="R7012" s="3">
        <f>(Table1[[#This Row],[Selling Price]]-Table1[[#This Row],[Cost Price]])</f>
        <v>2.5694363628406904</v>
      </c>
      <c r="S7012" s="12">
        <f>(Table1[[#This Row],[Profit]]/Table1[[#This Row],[Selling Price]])</f>
        <v>0.17184566364638112</v>
      </c>
      <c r="T7012">
        <v>1</v>
      </c>
      <c r="U7012" s="2">
        <f>Table1[[#This Row],[Selling Price]]*Table1[[#This Row],[Quantity]]</f>
        <v>14.952</v>
      </c>
      <c r="V7012" s="4">
        <v>0.2</v>
      </c>
      <c r="W7012">
        <v>236</v>
      </c>
      <c r="X7012" t="s">
        <v>36</v>
      </c>
      <c r="Y7012" t="s">
        <v>68</v>
      </c>
      <c r="Z7012" s="2">
        <v>53.175470463363091</v>
      </c>
    </row>
    <row r="7013" spans="1:26" x14ac:dyDescent="0.35">
      <c r="A7013" t="s">
        <v>704</v>
      </c>
      <c r="B7013" t="s">
        <v>705</v>
      </c>
      <c r="C7013" t="s">
        <v>39</v>
      </c>
      <c r="D7013" t="s">
        <v>46</v>
      </c>
      <c r="E7013" t="s">
        <v>86</v>
      </c>
      <c r="F7013" t="s">
        <v>1090</v>
      </c>
      <c r="G7013" t="s">
        <v>1091</v>
      </c>
      <c r="H7013" t="s">
        <v>32</v>
      </c>
      <c r="I7013" t="s">
        <v>7323</v>
      </c>
      <c r="J7013" s="1">
        <v>41807</v>
      </c>
      <c r="K7013" s="1">
        <v>41811</v>
      </c>
      <c r="L7013" t="s">
        <v>60</v>
      </c>
      <c r="M7013">
        <f>Table1[[#This Row],[Ship Date]]-Table1[[#This Row],[Order Date]]</f>
        <v>4</v>
      </c>
      <c r="N7013">
        <v>6</v>
      </c>
      <c r="O7013" t="s">
        <v>51</v>
      </c>
      <c r="P7013" s="3">
        <v>3266.3760000000002</v>
      </c>
      <c r="Q7013" s="3">
        <v>2164.097393399421</v>
      </c>
      <c r="R7013" s="3">
        <f>(Table1[[#This Row],[Selling Price]]-Table1[[#This Row],[Cost Price]])</f>
        <v>1102.2786066005792</v>
      </c>
      <c r="S7013" s="12">
        <f>(Table1[[#This Row],[Profit]]/Table1[[#This Row],[Selling Price]])</f>
        <v>0.33746225376398159</v>
      </c>
      <c r="T7013">
        <v>3</v>
      </c>
      <c r="U7013" s="2">
        <f>Table1[[#This Row],[Selling Price]]*Table1[[#This Row],[Quantity]]</f>
        <v>9799.1280000000006</v>
      </c>
      <c r="V7013" s="4">
        <v>0.2</v>
      </c>
      <c r="W7013">
        <v>355</v>
      </c>
      <c r="X7013" t="s">
        <v>36</v>
      </c>
      <c r="Y7013" t="s">
        <v>36</v>
      </c>
      <c r="Z7013" s="2">
        <v>1677.9411627801501</v>
      </c>
    </row>
    <row r="7014" spans="1:26" x14ac:dyDescent="0.35">
      <c r="A7014" t="s">
        <v>704</v>
      </c>
      <c r="B7014" t="s">
        <v>705</v>
      </c>
      <c r="C7014" t="s">
        <v>55</v>
      </c>
      <c r="D7014" t="s">
        <v>46</v>
      </c>
      <c r="E7014" t="s">
        <v>102</v>
      </c>
      <c r="F7014" t="s">
        <v>2135</v>
      </c>
      <c r="G7014" t="s">
        <v>2136</v>
      </c>
      <c r="H7014" t="s">
        <v>32</v>
      </c>
      <c r="I7014" t="s">
        <v>7471</v>
      </c>
      <c r="J7014" s="1">
        <v>42511</v>
      </c>
      <c r="K7014" s="1">
        <v>42516</v>
      </c>
      <c r="L7014" t="s">
        <v>60</v>
      </c>
      <c r="M7014">
        <f>Table1[[#This Row],[Ship Date]]-Table1[[#This Row],[Order Date]]</f>
        <v>5</v>
      </c>
      <c r="N7014">
        <v>5</v>
      </c>
      <c r="O7014" t="s">
        <v>51</v>
      </c>
      <c r="P7014" s="3">
        <v>82.656000000000006</v>
      </c>
      <c r="Q7014" s="3">
        <v>68.187616520744243</v>
      </c>
      <c r="R7014" s="3">
        <f>(Table1[[#This Row],[Selling Price]]-Table1[[#This Row],[Cost Price]])</f>
        <v>14.468383479255763</v>
      </c>
      <c r="S7014" s="12">
        <f>(Table1[[#This Row],[Profit]]/Table1[[#This Row],[Selling Price]])</f>
        <v>0.17504335413346594</v>
      </c>
      <c r="T7014">
        <v>9</v>
      </c>
      <c r="U7014" s="2">
        <f>Table1[[#This Row],[Selling Price]]*Table1[[#This Row],[Quantity]]</f>
        <v>743.904</v>
      </c>
      <c r="V7014" s="4">
        <v>0.2</v>
      </c>
      <c r="W7014">
        <v>390</v>
      </c>
      <c r="X7014" t="s">
        <v>36</v>
      </c>
      <c r="Y7014" t="s">
        <v>52</v>
      </c>
      <c r="Z7014" s="2">
        <v>27.837520579246998</v>
      </c>
    </row>
    <row r="7015" spans="1:26" x14ac:dyDescent="0.35">
      <c r="A7015" t="s">
        <v>704</v>
      </c>
      <c r="B7015" t="s">
        <v>705</v>
      </c>
      <c r="C7015" t="s">
        <v>27</v>
      </c>
      <c r="D7015" t="s">
        <v>46</v>
      </c>
      <c r="E7015" t="s">
        <v>91</v>
      </c>
      <c r="F7015" t="s">
        <v>4104</v>
      </c>
      <c r="G7015" t="s">
        <v>4105</v>
      </c>
      <c r="H7015" t="s">
        <v>32</v>
      </c>
      <c r="I7015" t="s">
        <v>7482</v>
      </c>
      <c r="J7015" s="1">
        <v>42013</v>
      </c>
      <c r="K7015" s="1">
        <v>42017</v>
      </c>
      <c r="L7015" t="s">
        <v>60</v>
      </c>
      <c r="M7015">
        <f>Table1[[#This Row],[Ship Date]]-Table1[[#This Row],[Order Date]]</f>
        <v>4</v>
      </c>
      <c r="N7015">
        <v>1</v>
      </c>
      <c r="O7015" t="s">
        <v>35</v>
      </c>
      <c r="P7015" s="3">
        <v>163.44</v>
      </c>
      <c r="Q7015" s="3">
        <v>130.27512257106031</v>
      </c>
      <c r="R7015" s="3">
        <f>(Table1[[#This Row],[Selling Price]]-Table1[[#This Row],[Cost Price]])</f>
        <v>33.16487742893969</v>
      </c>
      <c r="S7015" s="12">
        <f>(Table1[[#This Row],[Profit]]/Table1[[#This Row],[Selling Price]])</f>
        <v>0.20291775225734024</v>
      </c>
      <c r="T7015">
        <v>3</v>
      </c>
      <c r="U7015" s="2">
        <f>Table1[[#This Row],[Selling Price]]*Table1[[#This Row],[Quantity]]</f>
        <v>490.32</v>
      </c>
      <c r="V7015" s="4">
        <v>0</v>
      </c>
      <c r="W7015">
        <v>380</v>
      </c>
      <c r="X7015" t="s">
        <v>36</v>
      </c>
      <c r="Y7015" t="s">
        <v>36</v>
      </c>
      <c r="Z7015" s="2">
        <v>153.06628683808859</v>
      </c>
    </row>
    <row r="7016" spans="1:26" x14ac:dyDescent="0.35">
      <c r="A7016" t="s">
        <v>704</v>
      </c>
      <c r="B7016" t="s">
        <v>705</v>
      </c>
      <c r="C7016" t="s">
        <v>45</v>
      </c>
      <c r="D7016" t="s">
        <v>46</v>
      </c>
      <c r="E7016" t="s">
        <v>102</v>
      </c>
      <c r="F7016" t="s">
        <v>1148</v>
      </c>
      <c r="G7016" t="s">
        <v>1149</v>
      </c>
      <c r="H7016" t="s">
        <v>32</v>
      </c>
      <c r="I7016" t="s">
        <v>7520</v>
      </c>
      <c r="J7016" s="1">
        <v>41824</v>
      </c>
      <c r="K7016" s="1">
        <v>41829</v>
      </c>
      <c r="L7016" t="s">
        <v>60</v>
      </c>
      <c r="M7016">
        <f>Table1[[#This Row],[Ship Date]]-Table1[[#This Row],[Order Date]]</f>
        <v>5</v>
      </c>
      <c r="N7016">
        <v>7</v>
      </c>
      <c r="O7016" t="s">
        <v>51</v>
      </c>
      <c r="P7016" s="3">
        <v>21.84</v>
      </c>
      <c r="Q7016" s="3">
        <v>15.205123994425691</v>
      </c>
      <c r="R7016" s="3">
        <f>(Table1[[#This Row],[Selling Price]]-Table1[[#This Row],[Cost Price]])</f>
        <v>6.6348760055743092</v>
      </c>
      <c r="S7016" s="12">
        <f>(Table1[[#This Row],[Profit]]/Table1[[#This Row],[Selling Price]])</f>
        <v>0.30379468889992256</v>
      </c>
      <c r="T7016">
        <v>3</v>
      </c>
      <c r="U7016" s="2">
        <f>Table1[[#This Row],[Selling Price]]*Table1[[#This Row],[Quantity]]</f>
        <v>65.52</v>
      </c>
      <c r="V7016" s="4">
        <v>0</v>
      </c>
      <c r="W7016">
        <v>403</v>
      </c>
      <c r="X7016" t="s">
        <v>36</v>
      </c>
      <c r="Y7016" t="s">
        <v>52</v>
      </c>
      <c r="Z7016" s="2">
        <v>20.59094946815226</v>
      </c>
    </row>
    <row r="7017" spans="1:26" x14ac:dyDescent="0.35">
      <c r="A7017" t="s">
        <v>704</v>
      </c>
      <c r="B7017" t="s">
        <v>705</v>
      </c>
      <c r="C7017" t="s">
        <v>45</v>
      </c>
      <c r="D7017" t="s">
        <v>46</v>
      </c>
      <c r="E7017" t="s">
        <v>102</v>
      </c>
      <c r="F7017" t="s">
        <v>2392</v>
      </c>
      <c r="G7017" t="s">
        <v>2393</v>
      </c>
      <c r="H7017" t="s">
        <v>32</v>
      </c>
      <c r="I7017" t="s">
        <v>7677</v>
      </c>
      <c r="J7017" s="1">
        <v>42769</v>
      </c>
      <c r="K7017" s="1">
        <v>42773</v>
      </c>
      <c r="L7017" t="s">
        <v>34</v>
      </c>
      <c r="M7017">
        <f>Table1[[#This Row],[Ship Date]]-Table1[[#This Row],[Order Date]]</f>
        <v>4</v>
      </c>
      <c r="N7017">
        <v>2</v>
      </c>
      <c r="O7017" t="s">
        <v>106</v>
      </c>
      <c r="P7017" s="3">
        <v>5.1840000000000002</v>
      </c>
      <c r="Q7017" s="3">
        <v>3.429220506186951</v>
      </c>
      <c r="R7017" s="3">
        <f>(Table1[[#This Row],[Selling Price]]-Table1[[#This Row],[Cost Price]])</f>
        <v>1.7547794938130492</v>
      </c>
      <c r="S7017" s="12">
        <f>(Table1[[#This Row],[Profit]]/Table1[[#This Row],[Selling Price]])</f>
        <v>0.33849913075097399</v>
      </c>
      <c r="T7017">
        <v>1</v>
      </c>
      <c r="U7017" s="2">
        <f>Table1[[#This Row],[Selling Price]]*Table1[[#This Row],[Quantity]]</f>
        <v>5.1840000000000002</v>
      </c>
      <c r="V7017" s="4">
        <v>0.2</v>
      </c>
      <c r="W7017">
        <v>400</v>
      </c>
      <c r="X7017" t="s">
        <v>36</v>
      </c>
      <c r="Y7017" t="s">
        <v>52</v>
      </c>
      <c r="Z7017" s="2">
        <v>23.01216318384693</v>
      </c>
    </row>
    <row r="7018" spans="1:26" x14ac:dyDescent="0.35">
      <c r="A7018" t="s">
        <v>704</v>
      </c>
      <c r="B7018" t="s">
        <v>705</v>
      </c>
      <c r="C7018" t="s">
        <v>27</v>
      </c>
      <c r="D7018" t="s">
        <v>46</v>
      </c>
      <c r="E7018" t="s">
        <v>65</v>
      </c>
      <c r="F7018" t="s">
        <v>1685</v>
      </c>
      <c r="G7018" t="s">
        <v>1686</v>
      </c>
      <c r="H7018" t="s">
        <v>32</v>
      </c>
      <c r="I7018" t="s">
        <v>7685</v>
      </c>
      <c r="J7018" s="1">
        <v>42621</v>
      </c>
      <c r="K7018" s="1">
        <v>42628</v>
      </c>
      <c r="L7018" t="s">
        <v>60</v>
      </c>
      <c r="M7018">
        <f>Table1[[#This Row],[Ship Date]]-Table1[[#This Row],[Order Date]]</f>
        <v>7</v>
      </c>
      <c r="N7018">
        <v>9</v>
      </c>
      <c r="O7018" t="s">
        <v>61</v>
      </c>
      <c r="P7018" s="3">
        <v>261.74</v>
      </c>
      <c r="Q7018" s="3">
        <v>176.67325176185531</v>
      </c>
      <c r="R7018" s="3">
        <f>(Table1[[#This Row],[Selling Price]]-Table1[[#This Row],[Cost Price]])</f>
        <v>85.066748238144697</v>
      </c>
      <c r="S7018" s="12">
        <f>(Table1[[#This Row],[Profit]]/Table1[[#This Row],[Selling Price]])</f>
        <v>0.3250047690003236</v>
      </c>
      <c r="T7018">
        <v>2</v>
      </c>
      <c r="U7018" s="2">
        <f>Table1[[#This Row],[Selling Price]]*Table1[[#This Row],[Quantity]]</f>
        <v>523.48</v>
      </c>
      <c r="V7018" s="4">
        <v>0</v>
      </c>
      <c r="W7018">
        <v>240</v>
      </c>
      <c r="X7018" t="s">
        <v>68</v>
      </c>
      <c r="Y7018" t="s">
        <v>36</v>
      </c>
      <c r="Z7018" s="2">
        <v>150.81312530148031</v>
      </c>
    </row>
    <row r="7019" spans="1:26" x14ac:dyDescent="0.35">
      <c r="A7019" t="s">
        <v>704</v>
      </c>
      <c r="B7019" t="s">
        <v>705</v>
      </c>
      <c r="C7019" t="s">
        <v>45</v>
      </c>
      <c r="D7019" t="s">
        <v>46</v>
      </c>
      <c r="E7019" t="s">
        <v>86</v>
      </c>
      <c r="F7019" t="s">
        <v>2472</v>
      </c>
      <c r="G7019" t="s">
        <v>2473</v>
      </c>
      <c r="H7019" t="s">
        <v>32</v>
      </c>
      <c r="I7019" t="s">
        <v>7721</v>
      </c>
      <c r="J7019" s="1">
        <v>41963</v>
      </c>
      <c r="K7019" s="1">
        <v>41968</v>
      </c>
      <c r="L7019" t="s">
        <v>60</v>
      </c>
      <c r="M7019">
        <f>Table1[[#This Row],[Ship Date]]-Table1[[#This Row],[Order Date]]</f>
        <v>5</v>
      </c>
      <c r="N7019">
        <v>11</v>
      </c>
      <c r="O7019" t="s">
        <v>35</v>
      </c>
      <c r="P7019" s="3">
        <v>12.96</v>
      </c>
      <c r="Q7019" s="3">
        <v>10.794605986992821</v>
      </c>
      <c r="R7019" s="3">
        <f>(Table1[[#This Row],[Selling Price]]-Table1[[#This Row],[Cost Price]])</f>
        <v>2.1653940130071803</v>
      </c>
      <c r="S7019" s="12">
        <f>(Table1[[#This Row],[Profit]]/Table1[[#This Row],[Selling Price]])</f>
        <v>0.16708287137401082</v>
      </c>
      <c r="T7019">
        <v>3</v>
      </c>
      <c r="U7019" s="2">
        <f>Table1[[#This Row],[Selling Price]]*Table1[[#This Row],[Quantity]]</f>
        <v>38.880000000000003</v>
      </c>
      <c r="V7019" s="4">
        <v>0.2</v>
      </c>
      <c r="W7019">
        <v>268</v>
      </c>
      <c r="X7019" t="s">
        <v>36</v>
      </c>
      <c r="Y7019" t="s">
        <v>52</v>
      </c>
      <c r="Z7019" s="2">
        <v>7.3049845995730891</v>
      </c>
    </row>
    <row r="7020" spans="1:26" x14ac:dyDescent="0.35">
      <c r="A7020" t="s">
        <v>704</v>
      </c>
      <c r="B7020" t="s">
        <v>705</v>
      </c>
      <c r="C7020" t="s">
        <v>64</v>
      </c>
      <c r="D7020" t="s">
        <v>46</v>
      </c>
      <c r="E7020" t="s">
        <v>65</v>
      </c>
      <c r="F7020" t="s">
        <v>4962</v>
      </c>
      <c r="G7020" t="s">
        <v>4963</v>
      </c>
      <c r="H7020" t="s">
        <v>32</v>
      </c>
      <c r="I7020" t="s">
        <v>7941</v>
      </c>
      <c r="J7020" s="1">
        <v>43057</v>
      </c>
      <c r="K7020" s="1">
        <v>43062</v>
      </c>
      <c r="L7020" t="s">
        <v>34</v>
      </c>
      <c r="M7020">
        <f>Table1[[#This Row],[Ship Date]]-Table1[[#This Row],[Order Date]]</f>
        <v>5</v>
      </c>
      <c r="N7020">
        <v>11</v>
      </c>
      <c r="O7020" t="s">
        <v>35</v>
      </c>
      <c r="P7020" s="3">
        <v>81.36</v>
      </c>
      <c r="Q7020" s="3">
        <v>68.935243400088211</v>
      </c>
      <c r="R7020" s="3">
        <f>(Table1[[#This Row],[Selling Price]]-Table1[[#This Row],[Cost Price]])</f>
        <v>12.424756599911788</v>
      </c>
      <c r="S7020" s="12">
        <f>(Table1[[#This Row],[Profit]]/Table1[[#This Row],[Selling Price]])</f>
        <v>0.15271333087403868</v>
      </c>
      <c r="T7020">
        <v>5</v>
      </c>
      <c r="U7020" s="2">
        <f>Table1[[#This Row],[Selling Price]]*Table1[[#This Row],[Quantity]]</f>
        <v>406.8</v>
      </c>
      <c r="V7020" s="4">
        <v>0.2</v>
      </c>
      <c r="W7020">
        <v>191</v>
      </c>
      <c r="X7020" t="s">
        <v>36</v>
      </c>
      <c r="Y7020" t="s">
        <v>52</v>
      </c>
      <c r="Z7020" s="2">
        <v>20.215317855527282</v>
      </c>
    </row>
    <row r="7021" spans="1:26" x14ac:dyDescent="0.35">
      <c r="A7021" t="s">
        <v>704</v>
      </c>
      <c r="B7021" t="s">
        <v>705</v>
      </c>
      <c r="C7021" t="s">
        <v>64</v>
      </c>
      <c r="D7021" t="s">
        <v>46</v>
      </c>
      <c r="E7021" t="s">
        <v>65</v>
      </c>
      <c r="F7021" t="s">
        <v>964</v>
      </c>
      <c r="G7021" t="s">
        <v>965</v>
      </c>
      <c r="H7021" t="s">
        <v>32</v>
      </c>
      <c r="I7021" t="s">
        <v>7963</v>
      </c>
      <c r="J7021" s="1">
        <v>42325</v>
      </c>
      <c r="K7021" s="1">
        <v>42332</v>
      </c>
      <c r="L7021" t="s">
        <v>60</v>
      </c>
      <c r="M7021">
        <f>Table1[[#This Row],[Ship Date]]-Table1[[#This Row],[Order Date]]</f>
        <v>7</v>
      </c>
      <c r="N7021">
        <v>11</v>
      </c>
      <c r="O7021" t="s">
        <v>35</v>
      </c>
      <c r="P7021" s="3">
        <v>541.24</v>
      </c>
      <c r="Q7021" s="3">
        <v>368.88665979903737</v>
      </c>
      <c r="R7021" s="3">
        <f>(Table1[[#This Row],[Selling Price]]-Table1[[#This Row],[Cost Price]])</f>
        <v>172.35334020096263</v>
      </c>
      <c r="S7021" s="12">
        <f>(Table1[[#This Row],[Profit]]/Table1[[#This Row],[Selling Price]])</f>
        <v>0.31844161592077935</v>
      </c>
      <c r="T7021">
        <v>4</v>
      </c>
      <c r="U7021" s="2">
        <f>Table1[[#This Row],[Selling Price]]*Table1[[#This Row],[Quantity]]</f>
        <v>2164.96</v>
      </c>
      <c r="V7021" s="4">
        <v>0</v>
      </c>
      <c r="W7021">
        <v>388</v>
      </c>
      <c r="X7021" t="s">
        <v>68</v>
      </c>
      <c r="Y7021" t="s">
        <v>36</v>
      </c>
      <c r="Z7021" s="2">
        <v>301.52321693030541</v>
      </c>
    </row>
    <row r="7022" spans="1:26" x14ac:dyDescent="0.35">
      <c r="A7022" t="s">
        <v>704</v>
      </c>
      <c r="B7022" t="s">
        <v>705</v>
      </c>
      <c r="C7022" t="s">
        <v>64</v>
      </c>
      <c r="D7022" t="s">
        <v>46</v>
      </c>
      <c r="E7022" t="s">
        <v>65</v>
      </c>
      <c r="F7022" t="s">
        <v>1368</v>
      </c>
      <c r="G7022" t="s">
        <v>1369</v>
      </c>
      <c r="H7022" t="s">
        <v>32</v>
      </c>
      <c r="I7022" t="s">
        <v>7994</v>
      </c>
      <c r="J7022" s="1">
        <v>42736</v>
      </c>
      <c r="K7022" s="1">
        <v>42740</v>
      </c>
      <c r="L7022" t="s">
        <v>60</v>
      </c>
      <c r="M7022">
        <f>Table1[[#This Row],[Ship Date]]-Table1[[#This Row],[Order Date]]</f>
        <v>4</v>
      </c>
      <c r="N7022">
        <v>1</v>
      </c>
      <c r="O7022" t="s">
        <v>35</v>
      </c>
      <c r="P7022" s="3">
        <v>454.56</v>
      </c>
      <c r="Q7022" s="3">
        <v>331.06825912155352</v>
      </c>
      <c r="R7022" s="3">
        <f>(Table1[[#This Row],[Selling Price]]-Table1[[#This Row],[Cost Price]])</f>
        <v>123.49174087844648</v>
      </c>
      <c r="S7022" s="12">
        <f>(Table1[[#This Row],[Profit]]/Table1[[#This Row],[Selling Price]])</f>
        <v>0.27167313639221768</v>
      </c>
      <c r="T7022">
        <v>5</v>
      </c>
      <c r="U7022" s="2">
        <f>Table1[[#This Row],[Selling Price]]*Table1[[#This Row],[Quantity]]</f>
        <v>2272.8000000000002</v>
      </c>
      <c r="V7022" s="4">
        <v>0.2</v>
      </c>
      <c r="W7022">
        <v>425</v>
      </c>
      <c r="X7022" t="s">
        <v>36</v>
      </c>
      <c r="Y7022" t="s">
        <v>36</v>
      </c>
      <c r="Z7022" s="2">
        <v>246.43553028246561</v>
      </c>
    </row>
    <row r="7023" spans="1:26" x14ac:dyDescent="0.35">
      <c r="A7023" t="s">
        <v>704</v>
      </c>
      <c r="B7023" t="s">
        <v>705</v>
      </c>
      <c r="C7023" t="s">
        <v>27</v>
      </c>
      <c r="D7023" t="s">
        <v>46</v>
      </c>
      <c r="E7023" t="s">
        <v>86</v>
      </c>
      <c r="F7023" t="s">
        <v>2712</v>
      </c>
      <c r="G7023" t="s">
        <v>2713</v>
      </c>
      <c r="H7023" t="s">
        <v>32</v>
      </c>
      <c r="I7023" t="s">
        <v>7995</v>
      </c>
      <c r="J7023" s="1">
        <v>42178</v>
      </c>
      <c r="K7023" s="1">
        <v>42184</v>
      </c>
      <c r="L7023" t="s">
        <v>60</v>
      </c>
      <c r="M7023">
        <f>Table1[[#This Row],[Ship Date]]-Table1[[#This Row],[Order Date]]</f>
        <v>6</v>
      </c>
      <c r="N7023">
        <v>6</v>
      </c>
      <c r="O7023" t="s">
        <v>51</v>
      </c>
      <c r="P7023" s="3">
        <v>165.98</v>
      </c>
      <c r="Q7023" s="3">
        <v>138.11800711396859</v>
      </c>
      <c r="R7023" s="3">
        <f>(Table1[[#This Row],[Selling Price]]-Table1[[#This Row],[Cost Price]])</f>
        <v>27.861992886031402</v>
      </c>
      <c r="S7023" s="12">
        <f>(Table1[[#This Row],[Profit]]/Table1[[#This Row],[Selling Price]])</f>
        <v>0.16786355516346188</v>
      </c>
      <c r="T7023">
        <v>1</v>
      </c>
      <c r="U7023" s="2">
        <f>Table1[[#This Row],[Selling Price]]*Table1[[#This Row],[Quantity]]</f>
        <v>165.98</v>
      </c>
      <c r="V7023" s="4">
        <v>0</v>
      </c>
      <c r="W7023">
        <v>339</v>
      </c>
      <c r="X7023" t="s">
        <v>68</v>
      </c>
      <c r="Y7023" t="s">
        <v>36</v>
      </c>
      <c r="Z7023" s="2">
        <v>177.82781030054241</v>
      </c>
    </row>
    <row r="7024" spans="1:26" x14ac:dyDescent="0.35">
      <c r="A7024" t="s">
        <v>704</v>
      </c>
      <c r="B7024" t="s">
        <v>705</v>
      </c>
      <c r="C7024" t="s">
        <v>45</v>
      </c>
      <c r="D7024" t="s">
        <v>46</v>
      </c>
      <c r="E7024" t="s">
        <v>102</v>
      </c>
      <c r="F7024" t="s">
        <v>4445</v>
      </c>
      <c r="G7024" t="s">
        <v>4446</v>
      </c>
      <c r="H7024" t="s">
        <v>32</v>
      </c>
      <c r="I7024" t="s">
        <v>8075</v>
      </c>
      <c r="J7024" s="1">
        <v>42272</v>
      </c>
      <c r="K7024" s="1">
        <v>42279</v>
      </c>
      <c r="L7024" t="s">
        <v>60</v>
      </c>
      <c r="M7024">
        <f>Table1[[#This Row],[Ship Date]]-Table1[[#This Row],[Order Date]]</f>
        <v>7</v>
      </c>
      <c r="N7024">
        <v>9</v>
      </c>
      <c r="O7024" t="s">
        <v>61</v>
      </c>
      <c r="P7024" s="3">
        <v>10.48</v>
      </c>
      <c r="Q7024" s="3">
        <v>8.3218617547917599</v>
      </c>
      <c r="R7024" s="3">
        <f>(Table1[[#This Row],[Selling Price]]-Table1[[#This Row],[Cost Price]])</f>
        <v>2.1581382452082405</v>
      </c>
      <c r="S7024" s="12">
        <f>(Table1[[#This Row],[Profit]]/Table1[[#This Row],[Selling Price]])</f>
        <v>0.20592922187101531</v>
      </c>
      <c r="T7024">
        <v>1</v>
      </c>
      <c r="U7024" s="2">
        <f>Table1[[#This Row],[Selling Price]]*Table1[[#This Row],[Quantity]]</f>
        <v>10.48</v>
      </c>
      <c r="V7024" s="4">
        <v>0.2</v>
      </c>
      <c r="W7024">
        <v>443</v>
      </c>
      <c r="X7024" t="s">
        <v>68</v>
      </c>
      <c r="Y7024" t="s">
        <v>52</v>
      </c>
      <c r="Z7024" s="2">
        <v>29.502642593503381</v>
      </c>
    </row>
    <row r="7025" spans="1:26" x14ac:dyDescent="0.35">
      <c r="A7025" t="s">
        <v>704</v>
      </c>
      <c r="B7025" t="s">
        <v>705</v>
      </c>
      <c r="C7025" t="s">
        <v>27</v>
      </c>
      <c r="D7025" t="s">
        <v>46</v>
      </c>
      <c r="E7025" t="s">
        <v>102</v>
      </c>
      <c r="F7025" t="s">
        <v>424</v>
      </c>
      <c r="G7025" t="s">
        <v>425</v>
      </c>
      <c r="H7025" t="s">
        <v>32</v>
      </c>
      <c r="I7025" t="s">
        <v>8106</v>
      </c>
      <c r="J7025" s="1">
        <v>42181</v>
      </c>
      <c r="K7025" s="1">
        <v>42185</v>
      </c>
      <c r="L7025" t="s">
        <v>60</v>
      </c>
      <c r="M7025">
        <f>Table1[[#This Row],[Ship Date]]-Table1[[#This Row],[Order Date]]</f>
        <v>4</v>
      </c>
      <c r="N7025">
        <v>6</v>
      </c>
      <c r="O7025" t="s">
        <v>51</v>
      </c>
      <c r="P7025" s="3">
        <v>43.055999999999997</v>
      </c>
      <c r="Q7025" s="3">
        <v>30.57490061385224</v>
      </c>
      <c r="R7025" s="3">
        <f>(Table1[[#This Row],[Selling Price]]-Table1[[#This Row],[Cost Price]])</f>
        <v>12.481099386147758</v>
      </c>
      <c r="S7025" s="12">
        <f>(Table1[[#This Row],[Profit]]/Table1[[#This Row],[Selling Price]])</f>
        <v>0.28988060633007612</v>
      </c>
      <c r="T7025">
        <v>9</v>
      </c>
      <c r="U7025" s="2">
        <f>Table1[[#This Row],[Selling Price]]*Table1[[#This Row],[Quantity]]</f>
        <v>387.50399999999996</v>
      </c>
      <c r="V7025" s="4">
        <v>0.2</v>
      </c>
      <c r="W7025">
        <v>271</v>
      </c>
      <c r="X7025" t="s">
        <v>36</v>
      </c>
      <c r="Y7025" t="s">
        <v>52</v>
      </c>
      <c r="Z7025" s="2">
        <v>11.30204179783458</v>
      </c>
    </row>
    <row r="7026" spans="1:26" x14ac:dyDescent="0.35">
      <c r="A7026" t="s">
        <v>704</v>
      </c>
      <c r="B7026" t="s">
        <v>705</v>
      </c>
      <c r="C7026" t="s">
        <v>64</v>
      </c>
      <c r="D7026" t="s">
        <v>46</v>
      </c>
      <c r="E7026" t="s">
        <v>178</v>
      </c>
      <c r="F7026" t="s">
        <v>467</v>
      </c>
      <c r="G7026" t="s">
        <v>468</v>
      </c>
      <c r="H7026" t="s">
        <v>32</v>
      </c>
      <c r="I7026" t="s">
        <v>8115</v>
      </c>
      <c r="J7026" s="1">
        <v>42520</v>
      </c>
      <c r="K7026" s="1">
        <v>42524</v>
      </c>
      <c r="L7026" t="s">
        <v>60</v>
      </c>
      <c r="M7026">
        <f>Table1[[#This Row],[Ship Date]]-Table1[[#This Row],[Order Date]]</f>
        <v>4</v>
      </c>
      <c r="N7026">
        <v>5</v>
      </c>
      <c r="O7026" t="s">
        <v>51</v>
      </c>
      <c r="P7026" s="3">
        <v>26.55</v>
      </c>
      <c r="Q7026" s="3">
        <v>20.00132076822948</v>
      </c>
      <c r="R7026" s="3">
        <f>(Table1[[#This Row],[Selling Price]]-Table1[[#This Row],[Cost Price]])</f>
        <v>6.5486792317705209</v>
      </c>
      <c r="S7026" s="12">
        <f>(Table1[[#This Row],[Profit]]/Table1[[#This Row],[Selling Price]])</f>
        <v>0.24665458500077292</v>
      </c>
      <c r="T7026">
        <v>9</v>
      </c>
      <c r="U7026" s="2">
        <f>Table1[[#This Row],[Selling Price]]*Table1[[#This Row],[Quantity]]</f>
        <v>238.95000000000002</v>
      </c>
      <c r="V7026" s="4">
        <v>0</v>
      </c>
      <c r="W7026">
        <v>316</v>
      </c>
      <c r="X7026" t="s">
        <v>36</v>
      </c>
      <c r="Y7026" t="s">
        <v>52</v>
      </c>
      <c r="Z7026" s="2">
        <v>8.1029803452921243</v>
      </c>
    </row>
    <row r="7027" spans="1:26" x14ac:dyDescent="0.35">
      <c r="A7027" t="s">
        <v>704</v>
      </c>
      <c r="B7027" t="s">
        <v>705</v>
      </c>
      <c r="C7027" t="s">
        <v>45</v>
      </c>
      <c r="D7027" t="s">
        <v>46</v>
      </c>
      <c r="E7027" t="s">
        <v>102</v>
      </c>
      <c r="F7027" t="s">
        <v>528</v>
      </c>
      <c r="G7027" t="s">
        <v>529</v>
      </c>
      <c r="H7027" t="s">
        <v>32</v>
      </c>
      <c r="I7027" t="s">
        <v>8126</v>
      </c>
      <c r="J7027" s="1">
        <v>41832</v>
      </c>
      <c r="K7027" s="1">
        <v>41836</v>
      </c>
      <c r="L7027" t="s">
        <v>60</v>
      </c>
      <c r="M7027">
        <f>Table1[[#This Row],[Ship Date]]-Table1[[#This Row],[Order Date]]</f>
        <v>4</v>
      </c>
      <c r="N7027">
        <v>7</v>
      </c>
      <c r="O7027" t="s">
        <v>51</v>
      </c>
      <c r="P7027" s="3">
        <v>16.032</v>
      </c>
      <c r="Q7027" s="3">
        <v>10.520685874997699</v>
      </c>
      <c r="R7027" s="3">
        <f>(Table1[[#This Row],[Selling Price]]-Table1[[#This Row],[Cost Price]])</f>
        <v>5.5113141250023006</v>
      </c>
      <c r="S7027" s="12">
        <f>(Table1[[#This Row],[Profit]]/Table1[[#This Row],[Selling Price]])</f>
        <v>0.343769593625393</v>
      </c>
      <c r="T7027">
        <v>3</v>
      </c>
      <c r="U7027" s="2">
        <f>Table1[[#This Row],[Selling Price]]*Table1[[#This Row],[Quantity]]</f>
        <v>48.096000000000004</v>
      </c>
      <c r="V7027" s="4">
        <v>0.2</v>
      </c>
      <c r="W7027">
        <v>174</v>
      </c>
      <c r="X7027" t="s">
        <v>36</v>
      </c>
      <c r="Y7027" t="s">
        <v>52</v>
      </c>
      <c r="Z7027" s="2">
        <v>13.147169038020531</v>
      </c>
    </row>
    <row r="7028" spans="1:26" x14ac:dyDescent="0.35">
      <c r="A7028" t="s">
        <v>704</v>
      </c>
      <c r="B7028" t="s">
        <v>705</v>
      </c>
      <c r="C7028" t="s">
        <v>55</v>
      </c>
      <c r="D7028" t="s">
        <v>46</v>
      </c>
      <c r="E7028" t="s">
        <v>86</v>
      </c>
      <c r="F7028" t="s">
        <v>2996</v>
      </c>
      <c r="G7028" t="s">
        <v>1056</v>
      </c>
      <c r="H7028" t="s">
        <v>32</v>
      </c>
      <c r="I7028" t="s">
        <v>8307</v>
      </c>
      <c r="J7028" s="1">
        <v>42623</v>
      </c>
      <c r="K7028" s="1">
        <v>42627</v>
      </c>
      <c r="L7028" t="s">
        <v>60</v>
      </c>
      <c r="M7028">
        <f>Table1[[#This Row],[Ship Date]]-Table1[[#This Row],[Order Date]]</f>
        <v>4</v>
      </c>
      <c r="N7028">
        <v>9</v>
      </c>
      <c r="O7028" t="s">
        <v>61</v>
      </c>
      <c r="P7028" s="3">
        <v>14.256</v>
      </c>
      <c r="Q7028" s="3">
        <v>9.9869332313527064</v>
      </c>
      <c r="R7028" s="3">
        <f>(Table1[[#This Row],[Selling Price]]-Table1[[#This Row],[Cost Price]])</f>
        <v>4.2690667686472938</v>
      </c>
      <c r="S7028" s="12">
        <f>(Table1[[#This Row],[Profit]]/Table1[[#This Row],[Selling Price]])</f>
        <v>0.29945754549995046</v>
      </c>
      <c r="T7028">
        <v>3</v>
      </c>
      <c r="U7028" s="2">
        <f>Table1[[#This Row],[Selling Price]]*Table1[[#This Row],[Quantity]]</f>
        <v>42.768000000000001</v>
      </c>
      <c r="V7028" s="4">
        <v>0.2</v>
      </c>
      <c r="W7028">
        <v>342</v>
      </c>
      <c r="X7028" t="s">
        <v>36</v>
      </c>
      <c r="Y7028" t="s">
        <v>52</v>
      </c>
      <c r="Z7028" s="2">
        <v>9.7947252641408991</v>
      </c>
    </row>
    <row r="7029" spans="1:26" x14ac:dyDescent="0.35">
      <c r="A7029" t="s">
        <v>704</v>
      </c>
      <c r="B7029" t="s">
        <v>705</v>
      </c>
      <c r="C7029" t="s">
        <v>39</v>
      </c>
      <c r="D7029" t="s">
        <v>46</v>
      </c>
      <c r="E7029" t="s">
        <v>102</v>
      </c>
      <c r="F7029" t="s">
        <v>3758</v>
      </c>
      <c r="G7029" t="s">
        <v>3759</v>
      </c>
      <c r="H7029" t="s">
        <v>32</v>
      </c>
      <c r="I7029" t="s">
        <v>8314</v>
      </c>
      <c r="J7029" s="1">
        <v>42346</v>
      </c>
      <c r="K7029" s="1">
        <v>42350</v>
      </c>
      <c r="L7029" t="s">
        <v>60</v>
      </c>
      <c r="M7029">
        <f>Table1[[#This Row],[Ship Date]]-Table1[[#This Row],[Order Date]]</f>
        <v>4</v>
      </c>
      <c r="N7029">
        <v>12</v>
      </c>
      <c r="O7029" t="s">
        <v>35</v>
      </c>
      <c r="P7029" s="3">
        <v>15.696</v>
      </c>
      <c r="Q7029" s="3">
        <v>10.578702780140411</v>
      </c>
      <c r="R7029" s="3">
        <f>(Table1[[#This Row],[Selling Price]]-Table1[[#This Row],[Cost Price]])</f>
        <v>5.117297219859589</v>
      </c>
      <c r="S7029" s="12">
        <f>(Table1[[#This Row],[Profit]]/Table1[[#This Row],[Selling Price]])</f>
        <v>0.32602556191765986</v>
      </c>
      <c r="T7029">
        <v>3</v>
      </c>
      <c r="U7029" s="2">
        <f>Table1[[#This Row],[Selling Price]]*Table1[[#This Row],[Quantity]]</f>
        <v>47.088000000000001</v>
      </c>
      <c r="V7029" s="4">
        <v>0.2</v>
      </c>
      <c r="W7029">
        <v>270</v>
      </c>
      <c r="X7029" t="s">
        <v>36</v>
      </c>
      <c r="Y7029" t="s">
        <v>52</v>
      </c>
      <c r="Z7029" s="2">
        <v>5.1440609638689159</v>
      </c>
    </row>
    <row r="7030" spans="1:26" x14ac:dyDescent="0.35">
      <c r="A7030" t="s">
        <v>704</v>
      </c>
      <c r="B7030" t="s">
        <v>705</v>
      </c>
      <c r="C7030" t="s">
        <v>55</v>
      </c>
      <c r="D7030" t="s">
        <v>46</v>
      </c>
      <c r="E7030" t="s">
        <v>91</v>
      </c>
      <c r="F7030" t="s">
        <v>5978</v>
      </c>
      <c r="G7030" t="s">
        <v>5979</v>
      </c>
      <c r="H7030" t="s">
        <v>32</v>
      </c>
      <c r="I7030" t="s">
        <v>8316</v>
      </c>
      <c r="J7030" s="1">
        <v>42579</v>
      </c>
      <c r="K7030" s="1">
        <v>42580</v>
      </c>
      <c r="L7030" t="s">
        <v>199</v>
      </c>
      <c r="M7030">
        <f>Table1[[#This Row],[Ship Date]]-Table1[[#This Row],[Order Date]]</f>
        <v>1</v>
      </c>
      <c r="N7030">
        <v>7</v>
      </c>
      <c r="O7030" t="s">
        <v>51</v>
      </c>
      <c r="P7030" s="3">
        <v>9.48</v>
      </c>
      <c r="Q7030" s="3">
        <v>6.7040354014217822</v>
      </c>
      <c r="R7030" s="3">
        <f>(Table1[[#This Row],[Selling Price]]-Table1[[#This Row],[Cost Price]])</f>
        <v>2.7759645985782182</v>
      </c>
      <c r="S7030" s="12">
        <f>(Table1[[#This Row],[Profit]]/Table1[[#This Row],[Selling Price]])</f>
        <v>0.29282326989221708</v>
      </c>
      <c r="T7030">
        <v>3</v>
      </c>
      <c r="U7030" s="2">
        <f>Table1[[#This Row],[Selling Price]]*Table1[[#This Row],[Quantity]]</f>
        <v>28.44</v>
      </c>
      <c r="V7030" s="4">
        <v>0.2</v>
      </c>
      <c r="W7030">
        <v>195</v>
      </c>
      <c r="X7030" t="s">
        <v>36</v>
      </c>
      <c r="Y7030" t="s">
        <v>52</v>
      </c>
      <c r="Z7030" s="2">
        <v>6.571736452414993</v>
      </c>
    </row>
    <row r="7031" spans="1:26" x14ac:dyDescent="0.35">
      <c r="A7031" t="s">
        <v>704</v>
      </c>
      <c r="B7031" t="s">
        <v>705</v>
      </c>
      <c r="C7031" t="s">
        <v>39</v>
      </c>
      <c r="D7031" t="s">
        <v>46</v>
      </c>
      <c r="E7031" t="s">
        <v>65</v>
      </c>
      <c r="F7031" t="s">
        <v>2210</v>
      </c>
      <c r="G7031" t="s">
        <v>2211</v>
      </c>
      <c r="H7031" t="s">
        <v>32</v>
      </c>
      <c r="I7031" t="s">
        <v>8327</v>
      </c>
      <c r="J7031" s="1">
        <v>42580</v>
      </c>
      <c r="K7031" s="1">
        <v>42585</v>
      </c>
      <c r="L7031" t="s">
        <v>60</v>
      </c>
      <c r="M7031">
        <f>Table1[[#This Row],[Ship Date]]-Table1[[#This Row],[Order Date]]</f>
        <v>5</v>
      </c>
      <c r="N7031">
        <v>7</v>
      </c>
      <c r="O7031" t="s">
        <v>51</v>
      </c>
      <c r="P7031" s="3">
        <v>704.76</v>
      </c>
      <c r="Q7031" s="3">
        <v>534.5926083779259</v>
      </c>
      <c r="R7031" s="3">
        <f>(Table1[[#This Row],[Selling Price]]-Table1[[#This Row],[Cost Price]])</f>
        <v>170.16739162207409</v>
      </c>
      <c r="S7031" s="12">
        <f>(Table1[[#This Row],[Profit]]/Table1[[#This Row],[Selling Price]])</f>
        <v>0.24145438393506172</v>
      </c>
      <c r="T7031">
        <v>5</v>
      </c>
      <c r="U7031" s="2">
        <f>Table1[[#This Row],[Selling Price]]*Table1[[#This Row],[Quantity]]</f>
        <v>3523.8</v>
      </c>
      <c r="V7031" s="4">
        <v>0.2</v>
      </c>
      <c r="W7031">
        <v>345</v>
      </c>
      <c r="X7031" t="s">
        <v>36</v>
      </c>
      <c r="Y7031" t="s">
        <v>36</v>
      </c>
      <c r="Z7031" s="2">
        <v>164.20411074026131</v>
      </c>
    </row>
    <row r="7032" spans="1:26" x14ac:dyDescent="0.35">
      <c r="A7032" t="s">
        <v>704</v>
      </c>
      <c r="B7032" t="s">
        <v>705</v>
      </c>
      <c r="C7032" t="s">
        <v>39</v>
      </c>
      <c r="D7032" t="s">
        <v>46</v>
      </c>
      <c r="E7032" t="s">
        <v>86</v>
      </c>
      <c r="F7032" t="s">
        <v>2981</v>
      </c>
      <c r="G7032" t="s">
        <v>2982</v>
      </c>
      <c r="H7032" t="s">
        <v>32</v>
      </c>
      <c r="I7032" t="s">
        <v>8363</v>
      </c>
      <c r="J7032" s="1">
        <v>42927</v>
      </c>
      <c r="K7032" s="1">
        <v>42932</v>
      </c>
      <c r="L7032" t="s">
        <v>60</v>
      </c>
      <c r="M7032">
        <f>Table1[[#This Row],[Ship Date]]-Table1[[#This Row],[Order Date]]</f>
        <v>5</v>
      </c>
      <c r="N7032">
        <v>7</v>
      </c>
      <c r="O7032" t="s">
        <v>51</v>
      </c>
      <c r="P7032" s="3">
        <v>29.8</v>
      </c>
      <c r="Q7032" s="3">
        <v>21.7400259702288</v>
      </c>
      <c r="R7032" s="3">
        <f>(Table1[[#This Row],[Selling Price]]-Table1[[#This Row],[Cost Price]])</f>
        <v>8.059974029771201</v>
      </c>
      <c r="S7032" s="12">
        <f>(Table1[[#This Row],[Profit]]/Table1[[#This Row],[Selling Price]])</f>
        <v>0.27046892717353022</v>
      </c>
      <c r="T7032">
        <v>5</v>
      </c>
      <c r="U7032" s="2">
        <f>Table1[[#This Row],[Selling Price]]*Table1[[#This Row],[Quantity]]</f>
        <v>149</v>
      </c>
      <c r="V7032" s="4">
        <v>0.2</v>
      </c>
      <c r="W7032">
        <v>220</v>
      </c>
      <c r="X7032" t="s">
        <v>36</v>
      </c>
      <c r="Y7032" t="s">
        <v>52</v>
      </c>
      <c r="Z7032" s="2">
        <v>11.176655432939979</v>
      </c>
    </row>
    <row r="7033" spans="1:26" x14ac:dyDescent="0.35">
      <c r="A7033" t="s">
        <v>704</v>
      </c>
      <c r="B7033" t="s">
        <v>705</v>
      </c>
      <c r="C7033" t="s">
        <v>55</v>
      </c>
      <c r="D7033" t="s">
        <v>46</v>
      </c>
      <c r="E7033" t="s">
        <v>65</v>
      </c>
      <c r="F7033" t="s">
        <v>2218</v>
      </c>
      <c r="G7033" t="s">
        <v>2219</v>
      </c>
      <c r="H7033" t="s">
        <v>32</v>
      </c>
      <c r="I7033" t="s">
        <v>8371</v>
      </c>
      <c r="J7033" s="1">
        <v>41677</v>
      </c>
      <c r="K7033" s="1">
        <v>41680</v>
      </c>
      <c r="L7033" t="s">
        <v>34</v>
      </c>
      <c r="M7033">
        <f>Table1[[#This Row],[Ship Date]]-Table1[[#This Row],[Order Date]]</f>
        <v>3</v>
      </c>
      <c r="N7033">
        <v>2</v>
      </c>
      <c r="O7033" t="s">
        <v>106</v>
      </c>
      <c r="P7033" s="3">
        <v>64.959999999999994</v>
      </c>
      <c r="Q7033" s="3">
        <v>45.435975708115102</v>
      </c>
      <c r="R7033" s="3">
        <f>(Table1[[#This Row],[Selling Price]]-Table1[[#This Row],[Cost Price]])</f>
        <v>19.524024291884892</v>
      </c>
      <c r="S7033" s="12">
        <f>(Table1[[#This Row],[Profit]]/Table1[[#This Row],[Selling Price]])</f>
        <v>0.30055456114354823</v>
      </c>
      <c r="T7033">
        <v>4</v>
      </c>
      <c r="U7033" s="2">
        <f>Table1[[#This Row],[Selling Price]]*Table1[[#This Row],[Quantity]]</f>
        <v>259.83999999999997</v>
      </c>
      <c r="V7033" s="4">
        <v>0</v>
      </c>
      <c r="W7033">
        <v>478</v>
      </c>
      <c r="X7033" t="s">
        <v>36</v>
      </c>
      <c r="Y7033" t="s">
        <v>52</v>
      </c>
      <c r="Z7033" s="2">
        <v>21.43769474716736</v>
      </c>
    </row>
    <row r="7034" spans="1:26" x14ac:dyDescent="0.35">
      <c r="A7034" t="s">
        <v>704</v>
      </c>
      <c r="B7034" t="s">
        <v>705</v>
      </c>
      <c r="C7034" t="s">
        <v>55</v>
      </c>
      <c r="D7034" t="s">
        <v>46</v>
      </c>
      <c r="E7034" t="s">
        <v>102</v>
      </c>
      <c r="F7034" t="s">
        <v>8381</v>
      </c>
      <c r="G7034" t="s">
        <v>8382</v>
      </c>
      <c r="H7034" t="s">
        <v>32</v>
      </c>
      <c r="I7034" t="s">
        <v>8383</v>
      </c>
      <c r="J7034" s="1">
        <v>42495</v>
      </c>
      <c r="K7034" s="1">
        <v>42499</v>
      </c>
      <c r="L7034" t="s">
        <v>60</v>
      </c>
      <c r="M7034">
        <f>Table1[[#This Row],[Ship Date]]-Table1[[#This Row],[Order Date]]</f>
        <v>4</v>
      </c>
      <c r="N7034">
        <v>5</v>
      </c>
      <c r="O7034" t="s">
        <v>51</v>
      </c>
      <c r="P7034" s="3">
        <v>93.248000000000005</v>
      </c>
      <c r="Q7034" s="3">
        <v>78.767423849321332</v>
      </c>
      <c r="R7034" s="3">
        <f>(Table1[[#This Row],[Selling Price]]-Table1[[#This Row],[Cost Price]])</f>
        <v>14.480576150678672</v>
      </c>
      <c r="S7034" s="12">
        <f>(Table1[[#This Row],[Profit]]/Table1[[#This Row],[Selling Price]])</f>
        <v>0.15529101053833511</v>
      </c>
      <c r="T7034">
        <v>4</v>
      </c>
      <c r="U7034" s="2">
        <f>Table1[[#This Row],[Selling Price]]*Table1[[#This Row],[Quantity]]</f>
        <v>372.99200000000002</v>
      </c>
      <c r="V7034" s="4">
        <v>0.2</v>
      </c>
      <c r="W7034">
        <v>452</v>
      </c>
      <c r="X7034" t="s">
        <v>36</v>
      </c>
      <c r="Y7034" t="s">
        <v>68</v>
      </c>
      <c r="Z7034" s="2">
        <v>132.5509689941303</v>
      </c>
    </row>
    <row r="7035" spans="1:26" x14ac:dyDescent="0.35">
      <c r="A7035" t="s">
        <v>704</v>
      </c>
      <c r="B7035" t="s">
        <v>705</v>
      </c>
      <c r="C7035" t="s">
        <v>27</v>
      </c>
      <c r="D7035" t="s">
        <v>46</v>
      </c>
      <c r="E7035" t="s">
        <v>91</v>
      </c>
      <c r="F7035" t="s">
        <v>3742</v>
      </c>
      <c r="G7035" t="s">
        <v>3743</v>
      </c>
      <c r="H7035" t="s">
        <v>32</v>
      </c>
      <c r="I7035" t="s">
        <v>8391</v>
      </c>
      <c r="J7035" s="1">
        <v>42992</v>
      </c>
      <c r="K7035" s="1">
        <v>42995</v>
      </c>
      <c r="L7035" t="s">
        <v>199</v>
      </c>
      <c r="M7035">
        <f>Table1[[#This Row],[Ship Date]]-Table1[[#This Row],[Order Date]]</f>
        <v>3</v>
      </c>
      <c r="N7035">
        <v>9</v>
      </c>
      <c r="O7035" t="s">
        <v>61</v>
      </c>
      <c r="P7035" s="3">
        <v>942.78399999999999</v>
      </c>
      <c r="Q7035" s="3">
        <v>615.13609573636154</v>
      </c>
      <c r="R7035" s="3">
        <f>(Table1[[#This Row],[Selling Price]]-Table1[[#This Row],[Cost Price]])</f>
        <v>327.64790426363845</v>
      </c>
      <c r="S7035" s="12">
        <f>(Table1[[#This Row],[Profit]]/Table1[[#This Row],[Selling Price]])</f>
        <v>0.34753231308935922</v>
      </c>
      <c r="T7035">
        <v>4</v>
      </c>
      <c r="U7035" s="2">
        <f>Table1[[#This Row],[Selling Price]]*Table1[[#This Row],[Quantity]]</f>
        <v>3771.136</v>
      </c>
      <c r="V7035" s="4">
        <v>0.2</v>
      </c>
      <c r="W7035">
        <v>242</v>
      </c>
      <c r="X7035" t="s">
        <v>36</v>
      </c>
      <c r="Y7035" t="s">
        <v>36</v>
      </c>
      <c r="Z7035" s="2">
        <v>600.90925163788245</v>
      </c>
    </row>
    <row r="7036" spans="1:26" x14ac:dyDescent="0.35">
      <c r="A7036" t="s">
        <v>704</v>
      </c>
      <c r="B7036" t="s">
        <v>705</v>
      </c>
      <c r="C7036" t="s">
        <v>45</v>
      </c>
      <c r="D7036" t="s">
        <v>46</v>
      </c>
      <c r="E7036" t="s">
        <v>102</v>
      </c>
      <c r="F7036" t="s">
        <v>2037</v>
      </c>
      <c r="G7036" t="s">
        <v>2038</v>
      </c>
      <c r="H7036" t="s">
        <v>32</v>
      </c>
      <c r="I7036" t="s">
        <v>8420</v>
      </c>
      <c r="J7036" s="1">
        <v>42336</v>
      </c>
      <c r="K7036" s="1">
        <v>42340</v>
      </c>
      <c r="L7036" t="s">
        <v>60</v>
      </c>
      <c r="M7036">
        <f>Table1[[#This Row],[Ship Date]]-Table1[[#This Row],[Order Date]]</f>
        <v>4</v>
      </c>
      <c r="N7036">
        <v>11</v>
      </c>
      <c r="O7036" t="s">
        <v>35</v>
      </c>
      <c r="P7036" s="3">
        <v>335.52</v>
      </c>
      <c r="Q7036" s="3">
        <v>236.62088663094221</v>
      </c>
      <c r="R7036" s="3">
        <f>(Table1[[#This Row],[Selling Price]]-Table1[[#This Row],[Cost Price]])</f>
        <v>98.899113369057773</v>
      </c>
      <c r="S7036" s="12">
        <f>(Table1[[#This Row],[Profit]]/Table1[[#This Row],[Selling Price]])</f>
        <v>0.29476369029881311</v>
      </c>
      <c r="T7036">
        <v>4</v>
      </c>
      <c r="U7036" s="2">
        <f>Table1[[#This Row],[Selling Price]]*Table1[[#This Row],[Quantity]]</f>
        <v>1342.08</v>
      </c>
      <c r="V7036" s="4">
        <v>0.2</v>
      </c>
      <c r="W7036">
        <v>144</v>
      </c>
      <c r="X7036" t="s">
        <v>36</v>
      </c>
      <c r="Y7036" t="s">
        <v>36</v>
      </c>
      <c r="Z7036" s="2">
        <v>238.91079678407169</v>
      </c>
    </row>
    <row r="7037" spans="1:26" x14ac:dyDescent="0.35">
      <c r="A7037" t="s">
        <v>704</v>
      </c>
      <c r="B7037" t="s">
        <v>705</v>
      </c>
      <c r="C7037" t="s">
        <v>55</v>
      </c>
      <c r="D7037" t="s">
        <v>46</v>
      </c>
      <c r="E7037" t="s">
        <v>102</v>
      </c>
      <c r="F7037" t="s">
        <v>4606</v>
      </c>
      <c r="G7037" t="s">
        <v>4607</v>
      </c>
      <c r="H7037" t="s">
        <v>32</v>
      </c>
      <c r="I7037" t="s">
        <v>8510</v>
      </c>
      <c r="J7037" s="1">
        <v>43062</v>
      </c>
      <c r="K7037" s="1">
        <v>43065</v>
      </c>
      <c r="L7037" t="s">
        <v>199</v>
      </c>
      <c r="M7037">
        <f>Table1[[#This Row],[Ship Date]]-Table1[[#This Row],[Order Date]]</f>
        <v>3</v>
      </c>
      <c r="N7037">
        <v>11</v>
      </c>
      <c r="O7037" t="s">
        <v>35</v>
      </c>
      <c r="P7037" s="3">
        <v>78.304000000000002</v>
      </c>
      <c r="Q7037" s="3">
        <v>60.568575520700499</v>
      </c>
      <c r="R7037" s="3">
        <f>(Table1[[#This Row],[Selling Price]]-Table1[[#This Row],[Cost Price]])</f>
        <v>17.735424479299503</v>
      </c>
      <c r="S7037" s="12">
        <f>(Table1[[#This Row],[Profit]]/Table1[[#This Row],[Selling Price]])</f>
        <v>0.22649448916146689</v>
      </c>
      <c r="T7037">
        <v>2</v>
      </c>
      <c r="U7037" s="2">
        <f>Table1[[#This Row],[Selling Price]]*Table1[[#This Row],[Quantity]]</f>
        <v>156.608</v>
      </c>
      <c r="V7037" s="4">
        <v>0.2</v>
      </c>
      <c r="W7037">
        <v>155</v>
      </c>
      <c r="X7037" t="s">
        <v>36</v>
      </c>
      <c r="Y7037" t="s">
        <v>68</v>
      </c>
      <c r="Z7037" s="2">
        <v>59.188406400803409</v>
      </c>
    </row>
    <row r="7038" spans="1:26" x14ac:dyDescent="0.35">
      <c r="A7038" t="s">
        <v>704</v>
      </c>
      <c r="B7038" t="s">
        <v>705</v>
      </c>
      <c r="C7038" t="s">
        <v>45</v>
      </c>
      <c r="D7038" t="s">
        <v>46</v>
      </c>
      <c r="E7038" t="s">
        <v>86</v>
      </c>
      <c r="F7038" t="s">
        <v>3614</v>
      </c>
      <c r="G7038" t="s">
        <v>3615</v>
      </c>
      <c r="H7038" t="s">
        <v>32</v>
      </c>
      <c r="I7038" t="s">
        <v>8543</v>
      </c>
      <c r="J7038" s="1">
        <v>41884</v>
      </c>
      <c r="K7038" s="1">
        <v>41889</v>
      </c>
      <c r="L7038" t="s">
        <v>60</v>
      </c>
      <c r="M7038">
        <f>Table1[[#This Row],[Ship Date]]-Table1[[#This Row],[Order Date]]</f>
        <v>5</v>
      </c>
      <c r="N7038">
        <v>9</v>
      </c>
      <c r="O7038" t="s">
        <v>61</v>
      </c>
      <c r="P7038" s="3">
        <v>1793.98</v>
      </c>
      <c r="Q7038" s="3">
        <v>1196.7103183009999</v>
      </c>
      <c r="R7038" s="3">
        <f>(Table1[[#This Row],[Selling Price]]-Table1[[#This Row],[Cost Price]])</f>
        <v>597.2696816990001</v>
      </c>
      <c r="S7038" s="12">
        <f>(Table1[[#This Row],[Profit]]/Table1[[#This Row],[Selling Price]])</f>
        <v>0.33292995557308336</v>
      </c>
      <c r="T7038">
        <v>2</v>
      </c>
      <c r="U7038" s="2">
        <f>Table1[[#This Row],[Selling Price]]*Table1[[#This Row],[Quantity]]</f>
        <v>3587.96</v>
      </c>
      <c r="V7038" s="4">
        <v>0</v>
      </c>
      <c r="W7038">
        <v>388</v>
      </c>
      <c r="X7038" t="s">
        <v>36</v>
      </c>
      <c r="Y7038" t="s">
        <v>36</v>
      </c>
      <c r="Z7038" s="2">
        <v>1032.4776075008469</v>
      </c>
    </row>
    <row r="7039" spans="1:26" x14ac:dyDescent="0.35">
      <c r="A7039" t="s">
        <v>704</v>
      </c>
      <c r="B7039" t="s">
        <v>705</v>
      </c>
      <c r="C7039" t="s">
        <v>64</v>
      </c>
      <c r="D7039" t="s">
        <v>46</v>
      </c>
      <c r="E7039" t="s">
        <v>65</v>
      </c>
      <c r="F7039" t="s">
        <v>861</v>
      </c>
      <c r="G7039" t="s">
        <v>862</v>
      </c>
      <c r="H7039" t="s">
        <v>32</v>
      </c>
      <c r="I7039" t="s">
        <v>8580</v>
      </c>
      <c r="J7039" s="1">
        <v>42630</v>
      </c>
      <c r="K7039" s="1">
        <v>42633</v>
      </c>
      <c r="L7039" t="s">
        <v>34</v>
      </c>
      <c r="M7039">
        <f>Table1[[#This Row],[Ship Date]]-Table1[[#This Row],[Order Date]]</f>
        <v>3</v>
      </c>
      <c r="N7039">
        <v>9</v>
      </c>
      <c r="O7039" t="s">
        <v>61</v>
      </c>
      <c r="P7039" s="3">
        <v>295.39999999999998</v>
      </c>
      <c r="Q7039" s="3">
        <v>237.00598575130959</v>
      </c>
      <c r="R7039" s="3">
        <f>(Table1[[#This Row],[Selling Price]]-Table1[[#This Row],[Cost Price]])</f>
        <v>58.394014248690382</v>
      </c>
      <c r="S7039" s="12">
        <f>(Table1[[#This Row],[Profit]]/Table1[[#This Row],[Selling Price]])</f>
        <v>0.19767777335372508</v>
      </c>
      <c r="T7039">
        <v>5</v>
      </c>
      <c r="U7039" s="2">
        <f>Table1[[#This Row],[Selling Price]]*Table1[[#This Row],[Quantity]]</f>
        <v>1477</v>
      </c>
      <c r="V7039" s="4">
        <v>0.2</v>
      </c>
      <c r="W7039">
        <v>163</v>
      </c>
      <c r="X7039" t="s">
        <v>36</v>
      </c>
      <c r="Y7039" t="s">
        <v>68</v>
      </c>
      <c r="Z7039" s="2">
        <v>90.688281106215697</v>
      </c>
    </row>
    <row r="7040" spans="1:26" x14ac:dyDescent="0.35">
      <c r="A7040" t="s">
        <v>704</v>
      </c>
      <c r="B7040" t="s">
        <v>705</v>
      </c>
      <c r="C7040" t="s">
        <v>27</v>
      </c>
      <c r="D7040" t="s">
        <v>46</v>
      </c>
      <c r="E7040" t="s">
        <v>47</v>
      </c>
      <c r="F7040" t="s">
        <v>2498</v>
      </c>
      <c r="G7040" t="s">
        <v>2499</v>
      </c>
      <c r="H7040" t="s">
        <v>32</v>
      </c>
      <c r="I7040" t="s">
        <v>8591</v>
      </c>
      <c r="J7040" s="1">
        <v>42527</v>
      </c>
      <c r="K7040" s="1">
        <v>42533</v>
      </c>
      <c r="L7040" t="s">
        <v>60</v>
      </c>
      <c r="M7040">
        <f>Table1[[#This Row],[Ship Date]]-Table1[[#This Row],[Order Date]]</f>
        <v>6</v>
      </c>
      <c r="N7040">
        <v>6</v>
      </c>
      <c r="O7040" t="s">
        <v>51</v>
      </c>
      <c r="P7040" s="3">
        <v>22.05</v>
      </c>
      <c r="Q7040" s="3">
        <v>15.49901778702297</v>
      </c>
      <c r="R7040" s="3">
        <f>(Table1[[#This Row],[Selling Price]]-Table1[[#This Row],[Cost Price]])</f>
        <v>6.550982212977031</v>
      </c>
      <c r="S7040" s="12">
        <f>(Table1[[#This Row],[Profit]]/Table1[[#This Row],[Selling Price]])</f>
        <v>0.29709669900122587</v>
      </c>
      <c r="T7040">
        <v>7</v>
      </c>
      <c r="U7040" s="2">
        <f>Table1[[#This Row],[Selling Price]]*Table1[[#This Row],[Quantity]]</f>
        <v>154.35</v>
      </c>
      <c r="V7040" s="4">
        <v>0</v>
      </c>
      <c r="W7040">
        <v>438</v>
      </c>
      <c r="X7040" t="s">
        <v>68</v>
      </c>
      <c r="Y7040" t="s">
        <v>52</v>
      </c>
      <c r="Z7040" s="2">
        <v>7.5046725444885336</v>
      </c>
    </row>
    <row r="7041" spans="1:26" x14ac:dyDescent="0.35">
      <c r="A7041" t="s">
        <v>704</v>
      </c>
      <c r="B7041" t="s">
        <v>705</v>
      </c>
      <c r="C7041" t="s">
        <v>39</v>
      </c>
      <c r="D7041" t="s">
        <v>46</v>
      </c>
      <c r="E7041" t="s">
        <v>65</v>
      </c>
      <c r="F7041" t="s">
        <v>1295</v>
      </c>
      <c r="G7041" t="s">
        <v>1296</v>
      </c>
      <c r="H7041" t="s">
        <v>32</v>
      </c>
      <c r="I7041" t="s">
        <v>8604</v>
      </c>
      <c r="J7041" s="1">
        <v>42472</v>
      </c>
      <c r="K7041" s="1">
        <v>42477</v>
      </c>
      <c r="L7041" t="s">
        <v>60</v>
      </c>
      <c r="M7041">
        <f>Table1[[#This Row],[Ship Date]]-Table1[[#This Row],[Order Date]]</f>
        <v>5</v>
      </c>
      <c r="N7041">
        <v>4</v>
      </c>
      <c r="O7041" t="s">
        <v>106</v>
      </c>
      <c r="P7041" s="3">
        <v>51.984000000000002</v>
      </c>
      <c r="Q7041" s="3">
        <v>34.792114246353357</v>
      </c>
      <c r="R7041" s="3">
        <f>(Table1[[#This Row],[Selling Price]]-Table1[[#This Row],[Cost Price]])</f>
        <v>17.191885753646645</v>
      </c>
      <c r="S7041" s="12">
        <f>(Table1[[#This Row],[Profit]]/Table1[[#This Row],[Selling Price]])</f>
        <v>0.33071494601505547</v>
      </c>
      <c r="T7041">
        <v>1</v>
      </c>
      <c r="U7041" s="2">
        <f>Table1[[#This Row],[Selling Price]]*Table1[[#This Row],[Quantity]]</f>
        <v>51.984000000000002</v>
      </c>
      <c r="V7041" s="4">
        <v>0.2</v>
      </c>
      <c r="W7041">
        <v>467</v>
      </c>
      <c r="X7041" t="s">
        <v>36</v>
      </c>
      <c r="Y7041" t="s">
        <v>36</v>
      </c>
      <c r="Z7041" s="2">
        <v>164.01130006278751</v>
      </c>
    </row>
    <row r="7042" spans="1:26" x14ac:dyDescent="0.35">
      <c r="A7042" t="s">
        <v>704</v>
      </c>
      <c r="B7042" t="s">
        <v>705</v>
      </c>
      <c r="C7042" t="s">
        <v>45</v>
      </c>
      <c r="D7042" t="s">
        <v>46</v>
      </c>
      <c r="E7042" t="s">
        <v>86</v>
      </c>
      <c r="F7042" t="s">
        <v>1893</v>
      </c>
      <c r="G7042" t="s">
        <v>1894</v>
      </c>
      <c r="H7042" t="s">
        <v>32</v>
      </c>
      <c r="I7042" t="s">
        <v>8610</v>
      </c>
      <c r="J7042" s="1">
        <v>42267</v>
      </c>
      <c r="K7042" s="1">
        <v>42271</v>
      </c>
      <c r="L7042" t="s">
        <v>60</v>
      </c>
      <c r="M7042">
        <f>Table1[[#This Row],[Ship Date]]-Table1[[#This Row],[Order Date]]</f>
        <v>4</v>
      </c>
      <c r="N7042">
        <v>9</v>
      </c>
      <c r="O7042" t="s">
        <v>61</v>
      </c>
      <c r="P7042" s="3">
        <v>2.8079999999999998</v>
      </c>
      <c r="Q7042" s="3">
        <v>2.137082798833315</v>
      </c>
      <c r="R7042" s="3">
        <f>(Table1[[#This Row],[Selling Price]]-Table1[[#This Row],[Cost Price]])</f>
        <v>0.67091720116668485</v>
      </c>
      <c r="S7042" s="12">
        <f>(Table1[[#This Row],[Profit]]/Table1[[#This Row],[Selling Price]])</f>
        <v>0.23893062719611285</v>
      </c>
      <c r="T7042">
        <v>3</v>
      </c>
      <c r="U7042" s="2">
        <f>Table1[[#This Row],[Selling Price]]*Table1[[#This Row],[Quantity]]</f>
        <v>8.4239999999999995</v>
      </c>
      <c r="V7042" s="4">
        <v>0.8</v>
      </c>
      <c r="W7042">
        <v>254</v>
      </c>
      <c r="X7042" t="s">
        <v>36</v>
      </c>
      <c r="Y7042" t="s">
        <v>52</v>
      </c>
      <c r="Z7042" s="2">
        <v>5.9356191637556108</v>
      </c>
    </row>
    <row r="7043" spans="1:26" x14ac:dyDescent="0.35">
      <c r="A7043" t="s">
        <v>704</v>
      </c>
      <c r="B7043" t="s">
        <v>705</v>
      </c>
      <c r="C7043" t="s">
        <v>64</v>
      </c>
      <c r="D7043" t="s">
        <v>46</v>
      </c>
      <c r="E7043" t="s">
        <v>91</v>
      </c>
      <c r="F7043" t="s">
        <v>1520</v>
      </c>
      <c r="G7043" t="s">
        <v>1521</v>
      </c>
      <c r="H7043" t="s">
        <v>32</v>
      </c>
      <c r="I7043" t="s">
        <v>8618</v>
      </c>
      <c r="J7043" s="1">
        <v>41855</v>
      </c>
      <c r="K7043" s="1">
        <v>41859</v>
      </c>
      <c r="L7043" t="s">
        <v>60</v>
      </c>
      <c r="M7043">
        <f>Table1[[#This Row],[Ship Date]]-Table1[[#This Row],[Order Date]]</f>
        <v>4</v>
      </c>
      <c r="N7043">
        <v>8</v>
      </c>
      <c r="O7043" t="s">
        <v>61</v>
      </c>
      <c r="P7043" s="3">
        <v>101.96</v>
      </c>
      <c r="Q7043" s="3">
        <v>84.252772786723213</v>
      </c>
      <c r="R7043" s="3">
        <f>(Table1[[#This Row],[Selling Price]]-Table1[[#This Row],[Cost Price]])</f>
        <v>17.707227213276781</v>
      </c>
      <c r="S7043" s="12">
        <f>(Table1[[#This Row],[Profit]]/Table1[[#This Row],[Selling Price]])</f>
        <v>0.17366837204076874</v>
      </c>
      <c r="T7043">
        <v>2</v>
      </c>
      <c r="U7043" s="2">
        <f>Table1[[#This Row],[Selling Price]]*Table1[[#This Row],[Quantity]]</f>
        <v>203.92</v>
      </c>
      <c r="V7043" s="4">
        <v>0</v>
      </c>
      <c r="W7043">
        <v>252</v>
      </c>
      <c r="X7043" t="s">
        <v>36</v>
      </c>
      <c r="Y7043" t="s">
        <v>68</v>
      </c>
      <c r="Z7043" s="2">
        <v>64.080866348700383</v>
      </c>
    </row>
    <row r="7044" spans="1:26" x14ac:dyDescent="0.35">
      <c r="A7044" t="s">
        <v>704</v>
      </c>
      <c r="B7044" t="s">
        <v>705</v>
      </c>
      <c r="C7044" t="s">
        <v>64</v>
      </c>
      <c r="D7044" t="s">
        <v>46</v>
      </c>
      <c r="E7044" t="s">
        <v>65</v>
      </c>
      <c r="F7044" t="s">
        <v>5219</v>
      </c>
      <c r="G7044" t="s">
        <v>5220</v>
      </c>
      <c r="H7044" t="s">
        <v>32</v>
      </c>
      <c r="I7044" t="s">
        <v>8657</v>
      </c>
      <c r="J7044" s="1">
        <v>42615</v>
      </c>
      <c r="K7044" s="1">
        <v>42619</v>
      </c>
      <c r="L7044" t="s">
        <v>60</v>
      </c>
      <c r="M7044">
        <f>Table1[[#This Row],[Ship Date]]-Table1[[#This Row],[Order Date]]</f>
        <v>4</v>
      </c>
      <c r="N7044">
        <v>9</v>
      </c>
      <c r="O7044" t="s">
        <v>61</v>
      </c>
      <c r="P7044" s="3">
        <v>23.67</v>
      </c>
      <c r="Q7044" s="3">
        <v>17.04935041283893</v>
      </c>
      <c r="R7044" s="3">
        <f>(Table1[[#This Row],[Selling Price]]-Table1[[#This Row],[Cost Price]])</f>
        <v>6.620649587161072</v>
      </c>
      <c r="S7044" s="12">
        <f>(Table1[[#This Row],[Profit]]/Table1[[#This Row],[Selling Price]])</f>
        <v>0.27970636194174364</v>
      </c>
      <c r="T7044">
        <v>3</v>
      </c>
      <c r="U7044" s="2">
        <f>Table1[[#This Row],[Selling Price]]*Table1[[#This Row],[Quantity]]</f>
        <v>71.010000000000005</v>
      </c>
      <c r="V7044" s="4">
        <v>0</v>
      </c>
      <c r="W7044">
        <v>392</v>
      </c>
      <c r="X7044" t="s">
        <v>36</v>
      </c>
      <c r="Y7044" t="s">
        <v>52</v>
      </c>
      <c r="Z7044" s="2">
        <v>5.5267558657860043</v>
      </c>
    </row>
    <row r="7045" spans="1:26" x14ac:dyDescent="0.35">
      <c r="A7045" t="s">
        <v>704</v>
      </c>
      <c r="B7045" t="s">
        <v>705</v>
      </c>
      <c r="C7045" t="s">
        <v>55</v>
      </c>
      <c r="D7045" t="s">
        <v>46</v>
      </c>
      <c r="E7045" t="s">
        <v>102</v>
      </c>
      <c r="F7045" t="s">
        <v>4603</v>
      </c>
      <c r="G7045" t="s">
        <v>4604</v>
      </c>
      <c r="H7045" t="s">
        <v>32</v>
      </c>
      <c r="I7045" t="s">
        <v>8681</v>
      </c>
      <c r="J7045" s="1">
        <v>42734</v>
      </c>
      <c r="K7045" s="1">
        <v>42739</v>
      </c>
      <c r="L7045" t="s">
        <v>60</v>
      </c>
      <c r="M7045">
        <f>Table1[[#This Row],[Ship Date]]-Table1[[#This Row],[Order Date]]</f>
        <v>5</v>
      </c>
      <c r="N7045">
        <v>12</v>
      </c>
      <c r="O7045" t="s">
        <v>35</v>
      </c>
      <c r="P7045" s="3">
        <v>72.224000000000004</v>
      </c>
      <c r="Q7045" s="3">
        <v>51.466128878748208</v>
      </c>
      <c r="R7045" s="3">
        <f>(Table1[[#This Row],[Selling Price]]-Table1[[#This Row],[Cost Price]])</f>
        <v>20.757871121251796</v>
      </c>
      <c r="S7045" s="12">
        <f>(Table1[[#This Row],[Profit]]/Table1[[#This Row],[Selling Price]])</f>
        <v>0.287409602365582</v>
      </c>
      <c r="T7045">
        <v>4</v>
      </c>
      <c r="U7045" s="2">
        <f>Table1[[#This Row],[Selling Price]]*Table1[[#This Row],[Quantity]]</f>
        <v>288.89600000000002</v>
      </c>
      <c r="V7045" s="4">
        <v>0.2</v>
      </c>
      <c r="W7045">
        <v>450</v>
      </c>
      <c r="X7045" t="s">
        <v>36</v>
      </c>
      <c r="Y7045" t="s">
        <v>52</v>
      </c>
      <c r="Z7045" s="2">
        <v>29.571581149249809</v>
      </c>
    </row>
    <row r="7046" spans="1:26" x14ac:dyDescent="0.35">
      <c r="A7046" t="s">
        <v>704</v>
      </c>
      <c r="B7046" t="s">
        <v>705</v>
      </c>
      <c r="C7046" t="s">
        <v>64</v>
      </c>
      <c r="D7046" t="s">
        <v>46</v>
      </c>
      <c r="E7046" t="s">
        <v>102</v>
      </c>
      <c r="F7046" t="s">
        <v>3640</v>
      </c>
      <c r="G7046" t="s">
        <v>3641</v>
      </c>
      <c r="H7046" t="s">
        <v>32</v>
      </c>
      <c r="I7046" t="s">
        <v>8687</v>
      </c>
      <c r="J7046" s="1">
        <v>41752</v>
      </c>
      <c r="K7046" s="1">
        <v>41755</v>
      </c>
      <c r="L7046" t="s">
        <v>34</v>
      </c>
      <c r="M7046">
        <f>Table1[[#This Row],[Ship Date]]-Table1[[#This Row],[Order Date]]</f>
        <v>3</v>
      </c>
      <c r="N7046">
        <v>4</v>
      </c>
      <c r="O7046" t="s">
        <v>106</v>
      </c>
      <c r="P7046" s="3">
        <v>48.91</v>
      </c>
      <c r="Q7046" s="3">
        <v>32.889742517635987</v>
      </c>
      <c r="R7046" s="3">
        <f>(Table1[[#This Row],[Selling Price]]-Table1[[#This Row],[Cost Price]])</f>
        <v>16.020257482364009</v>
      </c>
      <c r="S7046" s="12">
        <f>(Table1[[#This Row],[Profit]]/Table1[[#This Row],[Selling Price]])</f>
        <v>0.32754564470177899</v>
      </c>
      <c r="T7046">
        <v>1</v>
      </c>
      <c r="U7046" s="2">
        <f>Table1[[#This Row],[Selling Price]]*Table1[[#This Row],[Quantity]]</f>
        <v>48.91</v>
      </c>
      <c r="V7046" s="4">
        <v>0</v>
      </c>
      <c r="W7046">
        <v>426</v>
      </c>
      <c r="X7046" t="s">
        <v>36</v>
      </c>
      <c r="Y7046" t="s">
        <v>68</v>
      </c>
      <c r="Z7046" s="2">
        <v>104.09357787975929</v>
      </c>
    </row>
    <row r="7047" spans="1:26" x14ac:dyDescent="0.35">
      <c r="A7047" t="s">
        <v>704</v>
      </c>
      <c r="B7047" t="s">
        <v>705</v>
      </c>
      <c r="C7047" t="s">
        <v>27</v>
      </c>
      <c r="D7047" t="s">
        <v>46</v>
      </c>
      <c r="E7047" t="s">
        <v>47</v>
      </c>
      <c r="F7047" t="s">
        <v>3159</v>
      </c>
      <c r="G7047" t="s">
        <v>3160</v>
      </c>
      <c r="H7047" t="s">
        <v>32</v>
      </c>
      <c r="I7047" t="s">
        <v>8775</v>
      </c>
      <c r="J7047" s="1">
        <v>42630</v>
      </c>
      <c r="K7047" s="1">
        <v>42636</v>
      </c>
      <c r="L7047" t="s">
        <v>60</v>
      </c>
      <c r="M7047">
        <f>Table1[[#This Row],[Ship Date]]-Table1[[#This Row],[Order Date]]</f>
        <v>6</v>
      </c>
      <c r="N7047">
        <v>9</v>
      </c>
      <c r="O7047" t="s">
        <v>61</v>
      </c>
      <c r="P7047" s="3">
        <v>12.32</v>
      </c>
      <c r="Q7047" s="3">
        <v>8.0877012748266655</v>
      </c>
      <c r="R7047" s="3">
        <f>(Table1[[#This Row],[Selling Price]]-Table1[[#This Row],[Cost Price]])</f>
        <v>4.2322987251733348</v>
      </c>
      <c r="S7047" s="12">
        <f>(Table1[[#This Row],[Profit]]/Table1[[#This Row],[Selling Price]])</f>
        <v>0.34353074067965378</v>
      </c>
      <c r="T7047">
        <v>4</v>
      </c>
      <c r="U7047" s="2">
        <f>Table1[[#This Row],[Selling Price]]*Table1[[#This Row],[Quantity]]</f>
        <v>49.28</v>
      </c>
      <c r="V7047" s="4">
        <v>0</v>
      </c>
      <c r="W7047">
        <v>390</v>
      </c>
      <c r="X7047" t="s">
        <v>68</v>
      </c>
      <c r="Y7047" t="s">
        <v>52</v>
      </c>
      <c r="Z7047" s="2">
        <v>9.4088832918683813</v>
      </c>
    </row>
    <row r="7048" spans="1:26" x14ac:dyDescent="0.35">
      <c r="A7048" t="s">
        <v>704</v>
      </c>
      <c r="B7048" t="s">
        <v>705</v>
      </c>
      <c r="C7048" t="s">
        <v>45</v>
      </c>
      <c r="D7048" t="s">
        <v>46</v>
      </c>
      <c r="E7048" t="s">
        <v>75</v>
      </c>
      <c r="F7048" t="s">
        <v>3987</v>
      </c>
      <c r="G7048" t="s">
        <v>3988</v>
      </c>
      <c r="H7048" t="s">
        <v>32</v>
      </c>
      <c r="I7048" t="s">
        <v>8803</v>
      </c>
      <c r="J7048" s="1">
        <v>42738</v>
      </c>
      <c r="K7048" s="1">
        <v>42742</v>
      </c>
      <c r="L7048" t="s">
        <v>60</v>
      </c>
      <c r="M7048">
        <f>Table1[[#This Row],[Ship Date]]-Table1[[#This Row],[Order Date]]</f>
        <v>4</v>
      </c>
      <c r="N7048">
        <v>1</v>
      </c>
      <c r="O7048" t="s">
        <v>35</v>
      </c>
      <c r="P7048" s="3">
        <v>9.1199999999999992</v>
      </c>
      <c r="Q7048" s="3">
        <v>6.07618219234815</v>
      </c>
      <c r="R7048" s="3">
        <f>(Table1[[#This Row],[Selling Price]]-Table1[[#This Row],[Cost Price]])</f>
        <v>3.0438178076518492</v>
      </c>
      <c r="S7048" s="12">
        <f>(Table1[[#This Row],[Profit]]/Table1[[#This Row],[Selling Price]])</f>
        <v>0.33375195259340457</v>
      </c>
      <c r="T7048">
        <v>3</v>
      </c>
      <c r="U7048" s="2">
        <f>Table1[[#This Row],[Selling Price]]*Table1[[#This Row],[Quantity]]</f>
        <v>27.36</v>
      </c>
      <c r="V7048" s="4">
        <v>0</v>
      </c>
      <c r="W7048">
        <v>376</v>
      </c>
      <c r="X7048" t="s">
        <v>36</v>
      </c>
      <c r="Y7048" t="s">
        <v>52</v>
      </c>
      <c r="Z7048" s="2">
        <v>9.5213284387261439</v>
      </c>
    </row>
    <row r="7049" spans="1:26" x14ac:dyDescent="0.35">
      <c r="A7049" t="s">
        <v>704</v>
      </c>
      <c r="B7049" t="s">
        <v>705</v>
      </c>
      <c r="C7049" t="s">
        <v>27</v>
      </c>
      <c r="D7049" t="s">
        <v>46</v>
      </c>
      <c r="E7049" t="s">
        <v>91</v>
      </c>
      <c r="F7049" t="s">
        <v>3500</v>
      </c>
      <c r="G7049" t="s">
        <v>3501</v>
      </c>
      <c r="H7049" t="s">
        <v>32</v>
      </c>
      <c r="I7049" t="s">
        <v>8836</v>
      </c>
      <c r="J7049" s="1">
        <v>42539</v>
      </c>
      <c r="K7049" s="1">
        <v>42541</v>
      </c>
      <c r="L7049" t="s">
        <v>34</v>
      </c>
      <c r="M7049">
        <f>Table1[[#This Row],[Ship Date]]-Table1[[#This Row],[Order Date]]</f>
        <v>2</v>
      </c>
      <c r="N7049">
        <v>6</v>
      </c>
      <c r="O7049" t="s">
        <v>51</v>
      </c>
      <c r="P7049" s="3">
        <v>453.6</v>
      </c>
      <c r="Q7049" s="3">
        <v>301.14003699730262</v>
      </c>
      <c r="R7049" s="3">
        <f>(Table1[[#This Row],[Selling Price]]-Table1[[#This Row],[Cost Price]])</f>
        <v>152.45996300269741</v>
      </c>
      <c r="S7049" s="12">
        <f>(Table1[[#This Row],[Profit]]/Table1[[#This Row],[Selling Price]])</f>
        <v>0.33611102954739286</v>
      </c>
      <c r="T7049">
        <v>3</v>
      </c>
      <c r="U7049" s="2">
        <f>Table1[[#This Row],[Selling Price]]*Table1[[#This Row],[Quantity]]</f>
        <v>1360.8000000000002</v>
      </c>
      <c r="V7049" s="4">
        <v>0.2</v>
      </c>
      <c r="W7049">
        <v>328</v>
      </c>
      <c r="X7049" t="s">
        <v>36</v>
      </c>
      <c r="Y7049" t="s">
        <v>36</v>
      </c>
      <c r="Z7049" s="2">
        <v>298.117171595331</v>
      </c>
    </row>
    <row r="7050" spans="1:26" x14ac:dyDescent="0.35">
      <c r="A7050" t="s">
        <v>704</v>
      </c>
      <c r="B7050" t="s">
        <v>705</v>
      </c>
      <c r="C7050" t="s">
        <v>45</v>
      </c>
      <c r="D7050" t="s">
        <v>46</v>
      </c>
      <c r="E7050" t="s">
        <v>178</v>
      </c>
      <c r="F7050" t="s">
        <v>1750</v>
      </c>
      <c r="G7050" t="s">
        <v>1751</v>
      </c>
      <c r="H7050" t="s">
        <v>32</v>
      </c>
      <c r="I7050" t="s">
        <v>8953</v>
      </c>
      <c r="J7050" s="1">
        <v>42756</v>
      </c>
      <c r="K7050" s="1">
        <v>42760</v>
      </c>
      <c r="L7050" t="s">
        <v>60</v>
      </c>
      <c r="M7050">
        <f>Table1[[#This Row],[Ship Date]]-Table1[[#This Row],[Order Date]]</f>
        <v>4</v>
      </c>
      <c r="N7050">
        <v>1</v>
      </c>
      <c r="O7050" t="s">
        <v>35</v>
      </c>
      <c r="P7050" s="3">
        <v>268.57600000000002</v>
      </c>
      <c r="Q7050" s="3">
        <v>220.6251012336437</v>
      </c>
      <c r="R7050" s="3">
        <f>(Table1[[#This Row],[Selling Price]]-Table1[[#This Row],[Cost Price]])</f>
        <v>47.950898766356318</v>
      </c>
      <c r="S7050" s="12">
        <f>(Table1[[#This Row],[Profit]]/Table1[[#This Row],[Selling Price]])</f>
        <v>0.17853754157615093</v>
      </c>
      <c r="T7050">
        <v>4</v>
      </c>
      <c r="U7050" s="2">
        <f>Table1[[#This Row],[Selling Price]]*Table1[[#This Row],[Quantity]]</f>
        <v>1074.3040000000001</v>
      </c>
      <c r="V7050" s="4">
        <v>0.2</v>
      </c>
      <c r="W7050">
        <v>424</v>
      </c>
      <c r="X7050" t="s">
        <v>36</v>
      </c>
      <c r="Y7050" t="s">
        <v>68</v>
      </c>
      <c r="Z7050" s="2">
        <v>73.360773602791312</v>
      </c>
    </row>
    <row r="7051" spans="1:26" x14ac:dyDescent="0.35">
      <c r="A7051" t="s">
        <v>704</v>
      </c>
      <c r="B7051" t="s">
        <v>705</v>
      </c>
      <c r="C7051" t="s">
        <v>64</v>
      </c>
      <c r="D7051" t="s">
        <v>46</v>
      </c>
      <c r="E7051" t="s">
        <v>86</v>
      </c>
      <c r="F7051" t="s">
        <v>2608</v>
      </c>
      <c r="G7051" t="s">
        <v>2609</v>
      </c>
      <c r="H7051" t="s">
        <v>32</v>
      </c>
      <c r="I7051" t="s">
        <v>8977</v>
      </c>
      <c r="J7051" s="1">
        <v>42511</v>
      </c>
      <c r="K7051" s="1">
        <v>42518</v>
      </c>
      <c r="L7051" t="s">
        <v>60</v>
      </c>
      <c r="M7051">
        <f>Table1[[#This Row],[Ship Date]]-Table1[[#This Row],[Order Date]]</f>
        <v>7</v>
      </c>
      <c r="N7051">
        <v>5</v>
      </c>
      <c r="O7051" t="s">
        <v>51</v>
      </c>
      <c r="P7051" s="3">
        <v>3.798</v>
      </c>
      <c r="Q7051" s="3">
        <v>2.712750438381736</v>
      </c>
      <c r="R7051" s="3">
        <f>(Table1[[#This Row],[Selling Price]]-Table1[[#This Row],[Cost Price]])</f>
        <v>1.085249561618264</v>
      </c>
      <c r="S7051" s="12">
        <f>(Table1[[#This Row],[Profit]]/Table1[[#This Row],[Selling Price]])</f>
        <v>0.28574238062618851</v>
      </c>
      <c r="T7051">
        <v>3</v>
      </c>
      <c r="U7051" s="2">
        <f>Table1[[#This Row],[Selling Price]]*Table1[[#This Row],[Quantity]]</f>
        <v>11.394</v>
      </c>
      <c r="V7051" s="4">
        <v>0.8</v>
      </c>
      <c r="W7051">
        <v>104</v>
      </c>
      <c r="X7051" t="s">
        <v>68</v>
      </c>
      <c r="Y7051" t="s">
        <v>36</v>
      </c>
      <c r="Z7051" s="2">
        <v>11.14511507343015</v>
      </c>
    </row>
    <row r="7052" spans="1:26" x14ac:dyDescent="0.35">
      <c r="A7052" t="s">
        <v>704</v>
      </c>
      <c r="B7052" t="s">
        <v>705</v>
      </c>
      <c r="C7052" t="s">
        <v>55</v>
      </c>
      <c r="D7052" t="s">
        <v>46</v>
      </c>
      <c r="E7052" t="s">
        <v>102</v>
      </c>
      <c r="F7052" t="s">
        <v>2557</v>
      </c>
      <c r="G7052" t="s">
        <v>2558</v>
      </c>
      <c r="H7052" t="s">
        <v>32</v>
      </c>
      <c r="I7052" t="s">
        <v>8985</v>
      </c>
      <c r="J7052" s="1">
        <v>42701</v>
      </c>
      <c r="K7052" s="1">
        <v>42704</v>
      </c>
      <c r="L7052" t="s">
        <v>199</v>
      </c>
      <c r="M7052">
        <f>Table1[[#This Row],[Ship Date]]-Table1[[#This Row],[Order Date]]</f>
        <v>3</v>
      </c>
      <c r="N7052">
        <v>11</v>
      </c>
      <c r="O7052" t="s">
        <v>35</v>
      </c>
      <c r="P7052" s="3">
        <v>204.95</v>
      </c>
      <c r="Q7052" s="3">
        <v>172.21445199272341</v>
      </c>
      <c r="R7052" s="3">
        <f>(Table1[[#This Row],[Selling Price]]-Table1[[#This Row],[Cost Price]])</f>
        <v>32.735548007276577</v>
      </c>
      <c r="S7052" s="12">
        <f>(Table1[[#This Row],[Profit]]/Table1[[#This Row],[Selling Price]])</f>
        <v>0.15972455724457954</v>
      </c>
      <c r="T7052">
        <v>5</v>
      </c>
      <c r="U7052" s="2">
        <f>Table1[[#This Row],[Selling Price]]*Table1[[#This Row],[Quantity]]</f>
        <v>1024.75</v>
      </c>
      <c r="V7052" s="4">
        <v>0</v>
      </c>
      <c r="W7052">
        <v>349</v>
      </c>
      <c r="X7052" t="s">
        <v>36</v>
      </c>
      <c r="Y7052" t="s">
        <v>68</v>
      </c>
      <c r="Z7052" s="2">
        <v>123.5104658697276</v>
      </c>
    </row>
    <row r="7053" spans="1:26" x14ac:dyDescent="0.35">
      <c r="A7053" t="s">
        <v>704</v>
      </c>
      <c r="B7053" t="s">
        <v>705</v>
      </c>
      <c r="C7053" t="s">
        <v>45</v>
      </c>
      <c r="D7053" t="s">
        <v>46</v>
      </c>
      <c r="E7053" t="s">
        <v>86</v>
      </c>
      <c r="F7053" t="s">
        <v>1893</v>
      </c>
      <c r="G7053" t="s">
        <v>1894</v>
      </c>
      <c r="H7053" t="s">
        <v>32</v>
      </c>
      <c r="I7053" t="s">
        <v>9012</v>
      </c>
      <c r="J7053" s="1">
        <v>41863</v>
      </c>
      <c r="K7053" s="1">
        <v>41864</v>
      </c>
      <c r="L7053" t="s">
        <v>199</v>
      </c>
      <c r="M7053">
        <f>Table1[[#This Row],[Ship Date]]-Table1[[#This Row],[Order Date]]</f>
        <v>1</v>
      </c>
      <c r="N7053">
        <v>8</v>
      </c>
      <c r="O7053" t="s">
        <v>61</v>
      </c>
      <c r="P7053" s="3">
        <v>14.04</v>
      </c>
      <c r="Q7053" s="3">
        <v>9.7077704340835798</v>
      </c>
      <c r="R7053" s="3">
        <f>(Table1[[#This Row],[Selling Price]]-Table1[[#This Row],[Cost Price]])</f>
        <v>4.3322295659164194</v>
      </c>
      <c r="S7053" s="12">
        <f>(Table1[[#This Row],[Profit]]/Table1[[#This Row],[Selling Price]])</f>
        <v>0.30856335939575641</v>
      </c>
      <c r="T7053">
        <v>3</v>
      </c>
      <c r="U7053" s="2">
        <f>Table1[[#This Row],[Selling Price]]*Table1[[#This Row],[Quantity]]</f>
        <v>42.12</v>
      </c>
      <c r="V7053" s="4">
        <v>0</v>
      </c>
      <c r="W7053">
        <v>307</v>
      </c>
      <c r="X7053" t="s">
        <v>36</v>
      </c>
      <c r="Y7053" t="s">
        <v>52</v>
      </c>
      <c r="Z7053" s="2">
        <v>5.9356191637556108</v>
      </c>
    </row>
    <row r="7054" spans="1:26" x14ac:dyDescent="0.35">
      <c r="A7054" t="s">
        <v>704</v>
      </c>
      <c r="B7054" t="s">
        <v>705</v>
      </c>
      <c r="C7054" t="s">
        <v>55</v>
      </c>
      <c r="D7054" t="s">
        <v>46</v>
      </c>
      <c r="E7054" t="s">
        <v>65</v>
      </c>
      <c r="F7054" t="s">
        <v>3141</v>
      </c>
      <c r="G7054" t="s">
        <v>3142</v>
      </c>
      <c r="H7054" t="s">
        <v>32</v>
      </c>
      <c r="I7054" t="s">
        <v>9045</v>
      </c>
      <c r="J7054" s="1">
        <v>42106</v>
      </c>
      <c r="K7054" s="1">
        <v>42111</v>
      </c>
      <c r="L7054" t="s">
        <v>34</v>
      </c>
      <c r="M7054">
        <f>Table1[[#This Row],[Ship Date]]-Table1[[#This Row],[Order Date]]</f>
        <v>5</v>
      </c>
      <c r="N7054">
        <v>4</v>
      </c>
      <c r="O7054" t="s">
        <v>106</v>
      </c>
      <c r="P7054" s="3">
        <v>40.74</v>
      </c>
      <c r="Q7054" s="3">
        <v>30.145219116159119</v>
      </c>
      <c r="R7054" s="3">
        <f>(Table1[[#This Row],[Selling Price]]-Table1[[#This Row],[Cost Price]])</f>
        <v>10.594780883840883</v>
      </c>
      <c r="S7054" s="12">
        <f>(Table1[[#This Row],[Profit]]/Table1[[#This Row],[Selling Price]])</f>
        <v>0.26005844093865693</v>
      </c>
      <c r="T7054">
        <v>3</v>
      </c>
      <c r="U7054" s="2">
        <f>Table1[[#This Row],[Selling Price]]*Table1[[#This Row],[Quantity]]</f>
        <v>122.22</v>
      </c>
      <c r="V7054" s="4">
        <v>0</v>
      </c>
      <c r="W7054">
        <v>437</v>
      </c>
      <c r="X7054" t="s">
        <v>36</v>
      </c>
      <c r="Y7054" t="s">
        <v>52</v>
      </c>
      <c r="Z7054" s="2">
        <v>11.80906115376381</v>
      </c>
    </row>
    <row r="7055" spans="1:26" x14ac:dyDescent="0.35">
      <c r="A7055" t="s">
        <v>84</v>
      </c>
      <c r="B7055" t="s">
        <v>85</v>
      </c>
      <c r="C7055" t="s">
        <v>27</v>
      </c>
      <c r="D7055" t="s">
        <v>46</v>
      </c>
      <c r="E7055" t="s">
        <v>86</v>
      </c>
      <c r="F7055" t="s">
        <v>87</v>
      </c>
      <c r="G7055" t="s">
        <v>88</v>
      </c>
      <c r="H7055" t="s">
        <v>32</v>
      </c>
      <c r="I7055" t="s">
        <v>72</v>
      </c>
      <c r="J7055" s="1">
        <v>41799</v>
      </c>
      <c r="K7055" s="1">
        <v>41804</v>
      </c>
      <c r="L7055" t="s">
        <v>60</v>
      </c>
      <c r="M7055">
        <f>Table1[[#This Row],[Ship Date]]-Table1[[#This Row],[Order Date]]</f>
        <v>5</v>
      </c>
      <c r="N7055">
        <v>6</v>
      </c>
      <c r="O7055" t="s">
        <v>51</v>
      </c>
      <c r="P7055" s="3">
        <v>18.504000000000001</v>
      </c>
      <c r="Q7055" s="3">
        <v>13.820402206234061</v>
      </c>
      <c r="R7055" s="3">
        <f>(Table1[[#This Row],[Selling Price]]-Table1[[#This Row],[Cost Price]])</f>
        <v>4.6835977937659408</v>
      </c>
      <c r="S7055" s="12">
        <f>(Table1[[#This Row],[Profit]]/Table1[[#This Row],[Selling Price]])</f>
        <v>0.25311272123681045</v>
      </c>
      <c r="T7055">
        <v>3</v>
      </c>
      <c r="U7055" s="2">
        <f>Table1[[#This Row],[Selling Price]]*Table1[[#This Row],[Quantity]]</f>
        <v>55.512</v>
      </c>
      <c r="V7055" s="4">
        <v>0.2</v>
      </c>
      <c r="W7055">
        <v>175</v>
      </c>
      <c r="X7055" t="s">
        <v>36</v>
      </c>
      <c r="Y7055" t="s">
        <v>52</v>
      </c>
      <c r="Z7055" s="2">
        <v>14.078581040005419</v>
      </c>
    </row>
    <row r="7056" spans="1:26" x14ac:dyDescent="0.35">
      <c r="A7056" t="s">
        <v>84</v>
      </c>
      <c r="B7056" t="s">
        <v>85</v>
      </c>
      <c r="C7056" t="s">
        <v>45</v>
      </c>
      <c r="D7056" t="s">
        <v>46</v>
      </c>
      <c r="E7056" t="s">
        <v>102</v>
      </c>
      <c r="F7056" t="s">
        <v>302</v>
      </c>
      <c r="G7056" t="s">
        <v>303</v>
      </c>
      <c r="H7056" t="s">
        <v>32</v>
      </c>
      <c r="I7056" t="s">
        <v>299</v>
      </c>
      <c r="J7056" s="1">
        <v>42332</v>
      </c>
      <c r="K7056" s="1">
        <v>42338</v>
      </c>
      <c r="L7056" t="s">
        <v>60</v>
      </c>
      <c r="M7056">
        <f>Table1[[#This Row],[Ship Date]]-Table1[[#This Row],[Order Date]]</f>
        <v>6</v>
      </c>
      <c r="N7056">
        <v>11</v>
      </c>
      <c r="O7056" t="s">
        <v>35</v>
      </c>
      <c r="P7056" s="3">
        <v>146.72999999999999</v>
      </c>
      <c r="Q7056" s="3">
        <v>106.1542560101137</v>
      </c>
      <c r="R7056" s="3">
        <f>(Table1[[#This Row],[Selling Price]]-Table1[[#This Row],[Cost Price]])</f>
        <v>40.575743989886291</v>
      </c>
      <c r="S7056" s="12">
        <f>(Table1[[#This Row],[Profit]]/Table1[[#This Row],[Selling Price]])</f>
        <v>0.27653338778631703</v>
      </c>
      <c r="T7056">
        <v>3</v>
      </c>
      <c r="U7056" s="2">
        <f>Table1[[#This Row],[Selling Price]]*Table1[[#This Row],[Quantity]]</f>
        <v>440.18999999999994</v>
      </c>
      <c r="V7056" s="4">
        <v>0</v>
      </c>
      <c r="W7056">
        <v>478</v>
      </c>
      <c r="X7056" t="s">
        <v>68</v>
      </c>
      <c r="Y7056" t="s">
        <v>68</v>
      </c>
      <c r="Z7056" s="2">
        <v>107.4536856634833</v>
      </c>
    </row>
    <row r="7057" spans="1:26" x14ac:dyDescent="0.35">
      <c r="A7057" t="s">
        <v>84</v>
      </c>
      <c r="B7057" t="s">
        <v>85</v>
      </c>
      <c r="C7057" t="s">
        <v>64</v>
      </c>
      <c r="D7057" t="s">
        <v>46</v>
      </c>
      <c r="E7057" t="s">
        <v>102</v>
      </c>
      <c r="F7057" t="s">
        <v>902</v>
      </c>
      <c r="G7057" t="s">
        <v>903</v>
      </c>
      <c r="H7057" t="s">
        <v>32</v>
      </c>
      <c r="I7057" t="s">
        <v>904</v>
      </c>
      <c r="J7057" s="1">
        <v>42994</v>
      </c>
      <c r="K7057" s="1">
        <v>42995</v>
      </c>
      <c r="L7057" t="s">
        <v>199</v>
      </c>
      <c r="M7057">
        <f>Table1[[#This Row],[Ship Date]]-Table1[[#This Row],[Order Date]]</f>
        <v>1</v>
      </c>
      <c r="N7057">
        <v>9</v>
      </c>
      <c r="O7057" t="s">
        <v>61</v>
      </c>
      <c r="P7057" s="3">
        <v>8.82</v>
      </c>
      <c r="Q7057" s="3">
        <v>6.5964036841994114</v>
      </c>
      <c r="R7057" s="3">
        <f>(Table1[[#This Row],[Selling Price]]-Table1[[#This Row],[Cost Price]])</f>
        <v>2.2235963158005889</v>
      </c>
      <c r="S7057" s="12">
        <f>(Table1[[#This Row],[Profit]]/Table1[[#This Row],[Selling Price]])</f>
        <v>0.25210842582773119</v>
      </c>
      <c r="T7057">
        <v>2</v>
      </c>
      <c r="U7057" s="2">
        <f>Table1[[#This Row],[Selling Price]]*Table1[[#This Row],[Quantity]]</f>
        <v>17.64</v>
      </c>
      <c r="V7057" s="4">
        <v>0</v>
      </c>
      <c r="W7057">
        <v>302</v>
      </c>
      <c r="X7057" t="s">
        <v>36</v>
      </c>
      <c r="Y7057" t="s">
        <v>52</v>
      </c>
      <c r="Z7057" s="2">
        <v>8.8506592127366428</v>
      </c>
    </row>
    <row r="7058" spans="1:26" x14ac:dyDescent="0.35">
      <c r="A7058" t="s">
        <v>84</v>
      </c>
      <c r="B7058" t="s">
        <v>85</v>
      </c>
      <c r="C7058" t="s">
        <v>27</v>
      </c>
      <c r="D7058" t="s">
        <v>46</v>
      </c>
      <c r="E7058" t="s">
        <v>65</v>
      </c>
      <c r="F7058" t="s">
        <v>964</v>
      </c>
      <c r="G7058" t="s">
        <v>965</v>
      </c>
      <c r="H7058" t="s">
        <v>32</v>
      </c>
      <c r="I7058" t="s">
        <v>963</v>
      </c>
      <c r="J7058" s="1">
        <v>42671</v>
      </c>
      <c r="K7058" s="1">
        <v>42677</v>
      </c>
      <c r="L7058" t="s">
        <v>60</v>
      </c>
      <c r="M7058">
        <f>Table1[[#This Row],[Ship Date]]-Table1[[#This Row],[Order Date]]</f>
        <v>6</v>
      </c>
      <c r="N7058">
        <v>10</v>
      </c>
      <c r="O7058" t="s">
        <v>61</v>
      </c>
      <c r="P7058" s="3">
        <v>1082.48</v>
      </c>
      <c r="Q7058" s="3">
        <v>902.13056360236385</v>
      </c>
      <c r="R7058" s="3">
        <f>(Table1[[#This Row],[Selling Price]]-Table1[[#This Row],[Cost Price]])</f>
        <v>180.34943639763617</v>
      </c>
      <c r="S7058" s="12">
        <f>(Table1[[#This Row],[Profit]]/Table1[[#This Row],[Selling Price]])</f>
        <v>0.1666076383837449</v>
      </c>
      <c r="T7058">
        <v>8</v>
      </c>
      <c r="U7058" s="2">
        <f>Table1[[#This Row],[Selling Price]]*Table1[[#This Row],[Quantity]]</f>
        <v>8659.84</v>
      </c>
      <c r="V7058" s="4">
        <v>0</v>
      </c>
      <c r="W7058">
        <v>254</v>
      </c>
      <c r="X7058" t="s">
        <v>68</v>
      </c>
      <c r="Y7058" t="s">
        <v>36</v>
      </c>
      <c r="Z7058" s="2">
        <v>301.52321693030541</v>
      </c>
    </row>
    <row r="7059" spans="1:26" x14ac:dyDescent="0.35">
      <c r="A7059" t="s">
        <v>84</v>
      </c>
      <c r="B7059" t="s">
        <v>85</v>
      </c>
      <c r="C7059" t="s">
        <v>39</v>
      </c>
      <c r="D7059" t="s">
        <v>46</v>
      </c>
      <c r="E7059" t="s">
        <v>75</v>
      </c>
      <c r="F7059" t="s">
        <v>980</v>
      </c>
      <c r="G7059" t="s">
        <v>981</v>
      </c>
      <c r="H7059" t="s">
        <v>32</v>
      </c>
      <c r="I7059" t="s">
        <v>982</v>
      </c>
      <c r="J7059" s="1">
        <v>42003</v>
      </c>
      <c r="K7059" s="1">
        <v>42008</v>
      </c>
      <c r="L7059" t="s">
        <v>60</v>
      </c>
      <c r="M7059">
        <f>Table1[[#This Row],[Ship Date]]-Table1[[#This Row],[Order Date]]</f>
        <v>5</v>
      </c>
      <c r="N7059">
        <v>12</v>
      </c>
      <c r="O7059" t="s">
        <v>35</v>
      </c>
      <c r="P7059" s="3">
        <v>9.84</v>
      </c>
      <c r="Q7059" s="3">
        <v>8.1700179103032688</v>
      </c>
      <c r="R7059" s="3">
        <f>(Table1[[#This Row],[Selling Price]]-Table1[[#This Row],[Cost Price]])</f>
        <v>1.669982089696731</v>
      </c>
      <c r="S7059" s="12">
        <f>(Table1[[#This Row],[Profit]]/Table1[[#This Row],[Selling Price]])</f>
        <v>0.16971362700170031</v>
      </c>
      <c r="T7059">
        <v>3</v>
      </c>
      <c r="U7059" s="2">
        <f>Table1[[#This Row],[Selling Price]]*Table1[[#This Row],[Quantity]]</f>
        <v>29.52</v>
      </c>
      <c r="V7059" s="4">
        <v>0</v>
      </c>
      <c r="W7059">
        <v>273</v>
      </c>
      <c r="X7059" t="s">
        <v>36</v>
      </c>
      <c r="Y7059" t="s">
        <v>52</v>
      </c>
      <c r="Z7059" s="2">
        <v>6.4196451823030429</v>
      </c>
    </row>
    <row r="7060" spans="1:26" x14ac:dyDescent="0.35">
      <c r="A7060" t="s">
        <v>84</v>
      </c>
      <c r="B7060" t="s">
        <v>85</v>
      </c>
      <c r="C7060" t="s">
        <v>45</v>
      </c>
      <c r="D7060" t="s">
        <v>46</v>
      </c>
      <c r="E7060" t="s">
        <v>102</v>
      </c>
      <c r="F7060" t="s">
        <v>1086</v>
      </c>
      <c r="G7060" t="s">
        <v>1222</v>
      </c>
      <c r="H7060" t="s">
        <v>32</v>
      </c>
      <c r="I7060" t="s">
        <v>1285</v>
      </c>
      <c r="J7060" s="1">
        <v>42533</v>
      </c>
      <c r="K7060" s="1">
        <v>42535</v>
      </c>
      <c r="L7060" t="s">
        <v>34</v>
      </c>
      <c r="M7060">
        <f>Table1[[#This Row],[Ship Date]]-Table1[[#This Row],[Order Date]]</f>
        <v>2</v>
      </c>
      <c r="N7060">
        <v>6</v>
      </c>
      <c r="O7060" t="s">
        <v>51</v>
      </c>
      <c r="P7060" s="3">
        <v>313.488</v>
      </c>
      <c r="Q7060" s="3">
        <v>216.92080463340369</v>
      </c>
      <c r="R7060" s="3">
        <f>(Table1[[#This Row],[Selling Price]]-Table1[[#This Row],[Cost Price]])</f>
        <v>96.567195366596309</v>
      </c>
      <c r="S7060" s="12">
        <f>(Table1[[#This Row],[Profit]]/Table1[[#This Row],[Selling Price]])</f>
        <v>0.30804112236065273</v>
      </c>
      <c r="T7060">
        <v>7</v>
      </c>
      <c r="U7060" s="2">
        <f>Table1[[#This Row],[Selling Price]]*Table1[[#This Row],[Quantity]]</f>
        <v>2194.4160000000002</v>
      </c>
      <c r="V7060" s="4">
        <v>0.2</v>
      </c>
      <c r="W7060">
        <v>348</v>
      </c>
      <c r="X7060" t="s">
        <v>36</v>
      </c>
      <c r="Y7060" t="s">
        <v>68</v>
      </c>
      <c r="Z7060" s="2">
        <v>128.2391351245675</v>
      </c>
    </row>
    <row r="7061" spans="1:26" x14ac:dyDescent="0.35">
      <c r="A7061" t="s">
        <v>84</v>
      </c>
      <c r="B7061" t="s">
        <v>85</v>
      </c>
      <c r="C7061" t="s">
        <v>64</v>
      </c>
      <c r="D7061" t="s">
        <v>46</v>
      </c>
      <c r="E7061" t="s">
        <v>91</v>
      </c>
      <c r="F7061" t="s">
        <v>1690</v>
      </c>
      <c r="G7061" t="s">
        <v>1691</v>
      </c>
      <c r="H7061" t="s">
        <v>32</v>
      </c>
      <c r="I7061" t="s">
        <v>1692</v>
      </c>
      <c r="J7061" s="1">
        <v>42874</v>
      </c>
      <c r="K7061" s="1">
        <v>42878</v>
      </c>
      <c r="L7061" t="s">
        <v>60</v>
      </c>
      <c r="M7061">
        <f>Table1[[#This Row],[Ship Date]]-Table1[[#This Row],[Order Date]]</f>
        <v>4</v>
      </c>
      <c r="N7061">
        <v>5</v>
      </c>
      <c r="O7061" t="s">
        <v>51</v>
      </c>
      <c r="P7061" s="3">
        <v>97.16</v>
      </c>
      <c r="Q7061" s="3">
        <v>68.219789272191647</v>
      </c>
      <c r="R7061" s="3">
        <f>(Table1[[#This Row],[Selling Price]]-Table1[[#This Row],[Cost Price]])</f>
        <v>28.940210727808349</v>
      </c>
      <c r="S7061" s="12">
        <f>(Table1[[#This Row],[Profit]]/Table1[[#This Row],[Selling Price]])</f>
        <v>0.29786137019152276</v>
      </c>
      <c r="T7061">
        <v>2</v>
      </c>
      <c r="U7061" s="2">
        <f>Table1[[#This Row],[Selling Price]]*Table1[[#This Row],[Quantity]]</f>
        <v>194.32</v>
      </c>
      <c r="V7061" s="4">
        <v>0</v>
      </c>
      <c r="W7061">
        <v>349</v>
      </c>
      <c r="X7061" t="s">
        <v>36</v>
      </c>
      <c r="Y7061" t="s">
        <v>68</v>
      </c>
      <c r="Z7061" s="2">
        <v>100.1895025505833</v>
      </c>
    </row>
    <row r="7062" spans="1:26" x14ac:dyDescent="0.35">
      <c r="A7062" t="s">
        <v>84</v>
      </c>
      <c r="B7062" t="s">
        <v>85</v>
      </c>
      <c r="C7062" t="s">
        <v>45</v>
      </c>
      <c r="D7062" t="s">
        <v>46</v>
      </c>
      <c r="E7062" t="s">
        <v>86</v>
      </c>
      <c r="F7062" t="s">
        <v>1939</v>
      </c>
      <c r="G7062" t="s">
        <v>1940</v>
      </c>
      <c r="H7062" t="s">
        <v>32</v>
      </c>
      <c r="I7062" t="s">
        <v>1934</v>
      </c>
      <c r="J7062" s="1">
        <v>41652</v>
      </c>
      <c r="K7062" s="1">
        <v>41654</v>
      </c>
      <c r="L7062" t="s">
        <v>34</v>
      </c>
      <c r="M7062">
        <f>Table1[[#This Row],[Ship Date]]-Table1[[#This Row],[Order Date]]</f>
        <v>2</v>
      </c>
      <c r="N7062">
        <v>1</v>
      </c>
      <c r="O7062" t="s">
        <v>35</v>
      </c>
      <c r="P7062" s="3">
        <v>5.64</v>
      </c>
      <c r="Q7062" s="3">
        <v>4.5132704895833893</v>
      </c>
      <c r="R7062" s="3">
        <f>(Table1[[#This Row],[Selling Price]]-Table1[[#This Row],[Cost Price]])</f>
        <v>1.1267295104166104</v>
      </c>
      <c r="S7062" s="12">
        <f>(Table1[[#This Row],[Profit]]/Table1[[#This Row],[Selling Price]])</f>
        <v>0.19977473588946995</v>
      </c>
      <c r="T7062">
        <v>3</v>
      </c>
      <c r="U7062" s="2">
        <f>Table1[[#This Row],[Selling Price]]*Table1[[#This Row],[Quantity]]</f>
        <v>16.919999999999998</v>
      </c>
      <c r="V7062" s="4">
        <v>0</v>
      </c>
      <c r="W7062">
        <v>110</v>
      </c>
      <c r="X7062" t="s">
        <v>36</v>
      </c>
      <c r="Y7062" t="s">
        <v>36</v>
      </c>
      <c r="Z7062" s="2">
        <v>2.4903200329810362</v>
      </c>
    </row>
    <row r="7063" spans="1:26" x14ac:dyDescent="0.35">
      <c r="A7063" t="s">
        <v>84</v>
      </c>
      <c r="B7063" t="s">
        <v>85</v>
      </c>
      <c r="C7063" t="s">
        <v>45</v>
      </c>
      <c r="D7063" t="s">
        <v>46</v>
      </c>
      <c r="E7063" t="s">
        <v>65</v>
      </c>
      <c r="F7063" t="s">
        <v>2160</v>
      </c>
      <c r="G7063" t="s">
        <v>2161</v>
      </c>
      <c r="H7063" t="s">
        <v>32</v>
      </c>
      <c r="I7063" t="s">
        <v>2162</v>
      </c>
      <c r="J7063" s="1">
        <v>42912</v>
      </c>
      <c r="K7063" s="1">
        <v>42918</v>
      </c>
      <c r="L7063" t="s">
        <v>60</v>
      </c>
      <c r="M7063">
        <f>Table1[[#This Row],[Ship Date]]-Table1[[#This Row],[Order Date]]</f>
        <v>6</v>
      </c>
      <c r="N7063">
        <v>6</v>
      </c>
      <c r="O7063" t="s">
        <v>51</v>
      </c>
      <c r="P7063" s="3">
        <v>83.76</v>
      </c>
      <c r="Q7063" s="3">
        <v>61.295595363028177</v>
      </c>
      <c r="R7063" s="3">
        <f>(Table1[[#This Row],[Selling Price]]-Table1[[#This Row],[Cost Price]])</f>
        <v>22.464404636971828</v>
      </c>
      <c r="S7063" s="12">
        <f>(Table1[[#This Row],[Profit]]/Table1[[#This Row],[Selling Price]])</f>
        <v>0.26819967331628258</v>
      </c>
      <c r="T7063">
        <v>12</v>
      </c>
      <c r="U7063" s="2">
        <f>Table1[[#This Row],[Selling Price]]*Table1[[#This Row],[Quantity]]</f>
        <v>1005.1200000000001</v>
      </c>
      <c r="V7063" s="4">
        <v>0</v>
      </c>
      <c r="W7063">
        <v>313</v>
      </c>
      <c r="X7063" t="s">
        <v>68</v>
      </c>
      <c r="Y7063" t="s">
        <v>52</v>
      </c>
      <c r="Z7063" s="2">
        <v>23.209343432579661</v>
      </c>
    </row>
    <row r="7064" spans="1:26" x14ac:dyDescent="0.35">
      <c r="A7064" t="s">
        <v>84</v>
      </c>
      <c r="B7064" t="s">
        <v>85</v>
      </c>
      <c r="C7064" t="s">
        <v>27</v>
      </c>
      <c r="D7064" t="s">
        <v>46</v>
      </c>
      <c r="E7064" t="s">
        <v>86</v>
      </c>
      <c r="F7064" t="s">
        <v>300</v>
      </c>
      <c r="G7064" t="s">
        <v>301</v>
      </c>
      <c r="H7064" t="s">
        <v>32</v>
      </c>
      <c r="I7064" t="s">
        <v>2163</v>
      </c>
      <c r="J7064" s="1">
        <v>43022</v>
      </c>
      <c r="K7064" s="1">
        <v>43027</v>
      </c>
      <c r="L7064" t="s">
        <v>60</v>
      </c>
      <c r="M7064">
        <f>Table1[[#This Row],[Ship Date]]-Table1[[#This Row],[Order Date]]</f>
        <v>5</v>
      </c>
      <c r="N7064">
        <v>10</v>
      </c>
      <c r="O7064" t="s">
        <v>61</v>
      </c>
      <c r="P7064" s="3">
        <v>37.659999999999997</v>
      </c>
      <c r="Q7064" s="3">
        <v>30.936959791090938</v>
      </c>
      <c r="R7064" s="3">
        <f>(Table1[[#This Row],[Selling Price]]-Table1[[#This Row],[Cost Price]])</f>
        <v>6.7230402089090582</v>
      </c>
      <c r="S7064" s="12">
        <f>(Table1[[#This Row],[Profit]]/Table1[[#This Row],[Selling Price]])</f>
        <v>0.17851938950900315</v>
      </c>
      <c r="T7064">
        <v>7</v>
      </c>
      <c r="U7064" s="2">
        <f>Table1[[#This Row],[Selling Price]]*Table1[[#This Row],[Quantity]]</f>
        <v>263.62</v>
      </c>
      <c r="V7064" s="4">
        <v>0</v>
      </c>
      <c r="W7064">
        <v>297</v>
      </c>
      <c r="X7064" t="s">
        <v>36</v>
      </c>
      <c r="Y7064" t="s">
        <v>52</v>
      </c>
      <c r="Z7064" s="2">
        <v>15.956204298612111</v>
      </c>
    </row>
    <row r="7065" spans="1:26" x14ac:dyDescent="0.35">
      <c r="A7065" t="s">
        <v>84</v>
      </c>
      <c r="B7065" t="s">
        <v>85</v>
      </c>
      <c r="C7065" t="s">
        <v>55</v>
      </c>
      <c r="D7065" t="s">
        <v>46</v>
      </c>
      <c r="E7065" t="s">
        <v>65</v>
      </c>
      <c r="F7065" t="s">
        <v>2366</v>
      </c>
      <c r="G7065" t="s">
        <v>2367</v>
      </c>
      <c r="H7065" t="s">
        <v>32</v>
      </c>
      <c r="I7065" t="s">
        <v>2365</v>
      </c>
      <c r="J7065" s="1">
        <v>42903</v>
      </c>
      <c r="K7065" s="1">
        <v>42907</v>
      </c>
      <c r="L7065" t="s">
        <v>34</v>
      </c>
      <c r="M7065">
        <f>Table1[[#This Row],[Ship Date]]-Table1[[#This Row],[Order Date]]</f>
        <v>4</v>
      </c>
      <c r="N7065">
        <v>6</v>
      </c>
      <c r="O7065" t="s">
        <v>51</v>
      </c>
      <c r="P7065" s="3">
        <v>14.03</v>
      </c>
      <c r="Q7065" s="3">
        <v>11.744868075946719</v>
      </c>
      <c r="R7065" s="3">
        <f>(Table1[[#This Row],[Selling Price]]-Table1[[#This Row],[Cost Price]])</f>
        <v>2.2851319240532799</v>
      </c>
      <c r="S7065" s="12">
        <f>(Table1[[#This Row],[Profit]]/Table1[[#This Row],[Selling Price]])</f>
        <v>0.16287469166452459</v>
      </c>
      <c r="T7065">
        <v>1</v>
      </c>
      <c r="U7065" s="2">
        <f>Table1[[#This Row],[Selling Price]]*Table1[[#This Row],[Quantity]]</f>
        <v>14.03</v>
      </c>
      <c r="V7065" s="4">
        <v>0</v>
      </c>
      <c r="W7065">
        <v>237</v>
      </c>
      <c r="X7065" t="s">
        <v>36</v>
      </c>
      <c r="Y7065" t="s">
        <v>68</v>
      </c>
      <c r="Z7065" s="2">
        <v>41.643346755514251</v>
      </c>
    </row>
    <row r="7066" spans="1:26" x14ac:dyDescent="0.35">
      <c r="A7066" t="s">
        <v>84</v>
      </c>
      <c r="B7066" t="s">
        <v>85</v>
      </c>
      <c r="C7066" t="s">
        <v>45</v>
      </c>
      <c r="D7066" t="s">
        <v>46</v>
      </c>
      <c r="E7066" t="s">
        <v>86</v>
      </c>
      <c r="F7066" t="s">
        <v>2080</v>
      </c>
      <c r="G7066" t="s">
        <v>2081</v>
      </c>
      <c r="H7066" t="s">
        <v>32</v>
      </c>
      <c r="I7066" t="s">
        <v>2610</v>
      </c>
      <c r="J7066" s="1">
        <v>41763</v>
      </c>
      <c r="K7066" s="1">
        <v>41767</v>
      </c>
      <c r="L7066" t="s">
        <v>60</v>
      </c>
      <c r="M7066">
        <f>Table1[[#This Row],[Ship Date]]-Table1[[#This Row],[Order Date]]</f>
        <v>4</v>
      </c>
      <c r="N7066">
        <v>5</v>
      </c>
      <c r="O7066" t="s">
        <v>51</v>
      </c>
      <c r="P7066" s="3">
        <v>46.8</v>
      </c>
      <c r="Q7066" s="3">
        <v>33.070154122020952</v>
      </c>
      <c r="R7066" s="3">
        <f>(Table1[[#This Row],[Selling Price]]-Table1[[#This Row],[Cost Price]])</f>
        <v>13.729845877979045</v>
      </c>
      <c r="S7066" s="12">
        <f>(Table1[[#This Row],[Profit]]/Table1[[#This Row],[Selling Price]])</f>
        <v>0.29337277517049243</v>
      </c>
      <c r="T7066">
        <v>4</v>
      </c>
      <c r="U7066" s="2">
        <f>Table1[[#This Row],[Selling Price]]*Table1[[#This Row],[Quantity]]</f>
        <v>187.2</v>
      </c>
      <c r="V7066" s="4">
        <v>0</v>
      </c>
      <c r="W7066">
        <v>439</v>
      </c>
      <c r="X7066" t="s">
        <v>36</v>
      </c>
      <c r="Y7066" t="s">
        <v>68</v>
      </c>
      <c r="Z7066" s="2">
        <v>41.544062391634263</v>
      </c>
    </row>
    <row r="7067" spans="1:26" x14ac:dyDescent="0.35">
      <c r="A7067" t="s">
        <v>84</v>
      </c>
      <c r="B7067" t="s">
        <v>85</v>
      </c>
      <c r="C7067" t="s">
        <v>64</v>
      </c>
      <c r="D7067" t="s">
        <v>46</v>
      </c>
      <c r="E7067" t="s">
        <v>86</v>
      </c>
      <c r="F7067" t="s">
        <v>2626</v>
      </c>
      <c r="G7067" t="s">
        <v>2627</v>
      </c>
      <c r="H7067" t="s">
        <v>32</v>
      </c>
      <c r="I7067" t="s">
        <v>2628</v>
      </c>
      <c r="J7067" s="1">
        <v>42238</v>
      </c>
      <c r="K7067" s="1">
        <v>42241</v>
      </c>
      <c r="L7067" t="s">
        <v>199</v>
      </c>
      <c r="M7067">
        <f>Table1[[#This Row],[Ship Date]]-Table1[[#This Row],[Order Date]]</f>
        <v>3</v>
      </c>
      <c r="N7067">
        <v>8</v>
      </c>
      <c r="O7067" t="s">
        <v>61</v>
      </c>
      <c r="P7067" s="3">
        <v>50.112000000000002</v>
      </c>
      <c r="Q7067" s="3">
        <v>41.12848235500234</v>
      </c>
      <c r="R7067" s="3">
        <f>(Table1[[#This Row],[Selling Price]]-Table1[[#This Row],[Cost Price]])</f>
        <v>8.9835176449976615</v>
      </c>
      <c r="S7067" s="12">
        <f>(Table1[[#This Row],[Profit]]/Table1[[#This Row],[Selling Price]])</f>
        <v>0.17926879080854208</v>
      </c>
      <c r="T7067">
        <v>6</v>
      </c>
      <c r="U7067" s="2">
        <f>Table1[[#This Row],[Selling Price]]*Table1[[#This Row],[Quantity]]</f>
        <v>300.67200000000003</v>
      </c>
      <c r="V7067" s="4">
        <v>0.2</v>
      </c>
      <c r="W7067">
        <v>153</v>
      </c>
      <c r="X7067" t="s">
        <v>36</v>
      </c>
      <c r="Y7067" t="s">
        <v>52</v>
      </c>
      <c r="Z7067" s="2">
        <v>15.52719688804132</v>
      </c>
    </row>
    <row r="7068" spans="1:26" x14ac:dyDescent="0.35">
      <c r="A7068" t="s">
        <v>84</v>
      </c>
      <c r="B7068" t="s">
        <v>85</v>
      </c>
      <c r="C7068" t="s">
        <v>45</v>
      </c>
      <c r="D7068" t="s">
        <v>46</v>
      </c>
      <c r="E7068" t="s">
        <v>178</v>
      </c>
      <c r="F7068" t="s">
        <v>2715</v>
      </c>
      <c r="G7068" t="s">
        <v>2716</v>
      </c>
      <c r="H7068" t="s">
        <v>32</v>
      </c>
      <c r="I7068" t="s">
        <v>2717</v>
      </c>
      <c r="J7068" s="1">
        <v>42869</v>
      </c>
      <c r="K7068" s="1">
        <v>42876</v>
      </c>
      <c r="L7068" t="s">
        <v>60</v>
      </c>
      <c r="M7068">
        <f>Table1[[#This Row],[Ship Date]]-Table1[[#This Row],[Order Date]]</f>
        <v>7</v>
      </c>
      <c r="N7068">
        <v>5</v>
      </c>
      <c r="O7068" t="s">
        <v>51</v>
      </c>
      <c r="P7068" s="3">
        <v>48.69</v>
      </c>
      <c r="Q7068" s="3">
        <v>33.720069004798681</v>
      </c>
      <c r="R7068" s="3">
        <f>(Table1[[#This Row],[Selling Price]]-Table1[[#This Row],[Cost Price]])</f>
        <v>14.969930995201317</v>
      </c>
      <c r="S7068" s="12">
        <f>(Table1[[#This Row],[Profit]]/Table1[[#This Row],[Selling Price]])</f>
        <v>0.30745391240914599</v>
      </c>
      <c r="T7068">
        <v>9</v>
      </c>
      <c r="U7068" s="2">
        <f>Table1[[#This Row],[Selling Price]]*Table1[[#This Row],[Quantity]]</f>
        <v>438.21</v>
      </c>
      <c r="V7068" s="4">
        <v>0</v>
      </c>
      <c r="W7068">
        <v>358</v>
      </c>
      <c r="X7068" t="s">
        <v>68</v>
      </c>
      <c r="Y7068" t="s">
        <v>52</v>
      </c>
      <c r="Z7068" s="2">
        <v>19.744647173348021</v>
      </c>
    </row>
    <row r="7069" spans="1:26" x14ac:dyDescent="0.35">
      <c r="A7069" t="s">
        <v>84</v>
      </c>
      <c r="B7069" t="s">
        <v>85</v>
      </c>
      <c r="C7069" t="s">
        <v>64</v>
      </c>
      <c r="D7069" t="s">
        <v>46</v>
      </c>
      <c r="E7069" t="s">
        <v>102</v>
      </c>
      <c r="F7069" t="s">
        <v>2782</v>
      </c>
      <c r="G7069" t="s">
        <v>2783</v>
      </c>
      <c r="H7069" t="s">
        <v>32</v>
      </c>
      <c r="I7069" t="s">
        <v>2779</v>
      </c>
      <c r="J7069" s="1">
        <v>42834</v>
      </c>
      <c r="K7069" s="1">
        <v>42836</v>
      </c>
      <c r="L7069" t="s">
        <v>199</v>
      </c>
      <c r="M7069">
        <f>Table1[[#This Row],[Ship Date]]-Table1[[#This Row],[Order Date]]</f>
        <v>2</v>
      </c>
      <c r="N7069">
        <v>4</v>
      </c>
      <c r="O7069" t="s">
        <v>106</v>
      </c>
      <c r="P7069" s="3">
        <v>251.64</v>
      </c>
      <c r="Q7069" s="3">
        <v>205.00201208488491</v>
      </c>
      <c r="R7069" s="3">
        <f>(Table1[[#This Row],[Selling Price]]-Table1[[#This Row],[Cost Price]])</f>
        <v>46.637987915115076</v>
      </c>
      <c r="S7069" s="12">
        <f>(Table1[[#This Row],[Profit]]/Table1[[#This Row],[Selling Price]])</f>
        <v>0.18533614653916342</v>
      </c>
      <c r="T7069">
        <v>3</v>
      </c>
      <c r="U7069" s="2">
        <f>Table1[[#This Row],[Selling Price]]*Table1[[#This Row],[Quantity]]</f>
        <v>754.92</v>
      </c>
      <c r="V7069" s="4">
        <v>0.2</v>
      </c>
      <c r="W7069">
        <v>288</v>
      </c>
      <c r="X7069" t="s">
        <v>36</v>
      </c>
      <c r="Y7069" t="s">
        <v>36</v>
      </c>
      <c r="Z7069" s="2">
        <v>197.49069554032161</v>
      </c>
    </row>
    <row r="7070" spans="1:26" x14ac:dyDescent="0.35">
      <c r="A7070" t="s">
        <v>84</v>
      </c>
      <c r="B7070" t="s">
        <v>85</v>
      </c>
      <c r="C7070" t="s">
        <v>45</v>
      </c>
      <c r="D7070" t="s">
        <v>46</v>
      </c>
      <c r="E7070" t="s">
        <v>75</v>
      </c>
      <c r="F7070" t="s">
        <v>2061</v>
      </c>
      <c r="G7070" t="s">
        <v>2062</v>
      </c>
      <c r="H7070" t="s">
        <v>32</v>
      </c>
      <c r="I7070" t="s">
        <v>2898</v>
      </c>
      <c r="J7070" s="1">
        <v>43027</v>
      </c>
      <c r="K7070" s="1">
        <v>43033</v>
      </c>
      <c r="L7070" t="s">
        <v>60</v>
      </c>
      <c r="M7070">
        <f>Table1[[#This Row],[Ship Date]]-Table1[[#This Row],[Order Date]]</f>
        <v>6</v>
      </c>
      <c r="N7070">
        <v>10</v>
      </c>
      <c r="O7070" t="s">
        <v>61</v>
      </c>
      <c r="P7070" s="3">
        <v>123.256</v>
      </c>
      <c r="Q7070" s="3">
        <v>100.2238430478772</v>
      </c>
      <c r="R7070" s="3">
        <f>(Table1[[#This Row],[Selling Price]]-Table1[[#This Row],[Cost Price]])</f>
        <v>23.032156952122804</v>
      </c>
      <c r="S7070" s="12">
        <f>(Table1[[#This Row],[Profit]]/Table1[[#This Row],[Selling Price]])</f>
        <v>0.18686438755210946</v>
      </c>
      <c r="T7070">
        <v>7</v>
      </c>
      <c r="U7070" s="2">
        <f>Table1[[#This Row],[Selling Price]]*Table1[[#This Row],[Quantity]]</f>
        <v>862.79200000000003</v>
      </c>
      <c r="V7070" s="4">
        <v>0.2</v>
      </c>
      <c r="W7070">
        <v>415</v>
      </c>
      <c r="X7070" t="s">
        <v>68</v>
      </c>
      <c r="Y7070" t="s">
        <v>52</v>
      </c>
      <c r="Z7070" s="2">
        <v>32.517245551655613</v>
      </c>
    </row>
    <row r="7071" spans="1:26" x14ac:dyDescent="0.35">
      <c r="A7071" t="s">
        <v>84</v>
      </c>
      <c r="B7071" t="s">
        <v>85</v>
      </c>
      <c r="C7071" t="s">
        <v>45</v>
      </c>
      <c r="D7071" t="s">
        <v>46</v>
      </c>
      <c r="E7071" t="s">
        <v>102</v>
      </c>
      <c r="F7071" t="s">
        <v>2922</v>
      </c>
      <c r="G7071" t="s">
        <v>2923</v>
      </c>
      <c r="H7071" t="s">
        <v>32</v>
      </c>
      <c r="I7071" t="s">
        <v>2921</v>
      </c>
      <c r="J7071" s="1">
        <v>41855</v>
      </c>
      <c r="K7071" s="1">
        <v>41860</v>
      </c>
      <c r="L7071" t="s">
        <v>34</v>
      </c>
      <c r="M7071">
        <f>Table1[[#This Row],[Ship Date]]-Table1[[#This Row],[Order Date]]</f>
        <v>5</v>
      </c>
      <c r="N7071">
        <v>8</v>
      </c>
      <c r="O7071" t="s">
        <v>61</v>
      </c>
      <c r="P7071" s="3">
        <v>447.84</v>
      </c>
      <c r="Q7071" s="3">
        <v>365.78290944036843</v>
      </c>
      <c r="R7071" s="3">
        <f>(Table1[[#This Row],[Selling Price]]-Table1[[#This Row],[Cost Price]])</f>
        <v>82.057090559631547</v>
      </c>
      <c r="S7071" s="12">
        <f>(Table1[[#This Row],[Profit]]/Table1[[#This Row],[Selling Price]])</f>
        <v>0.18322858735180322</v>
      </c>
      <c r="T7071">
        <v>8</v>
      </c>
      <c r="U7071" s="2">
        <f>Table1[[#This Row],[Selling Price]]*Table1[[#This Row],[Quantity]]</f>
        <v>3582.72</v>
      </c>
      <c r="V7071" s="4">
        <v>0</v>
      </c>
      <c r="W7071">
        <v>229</v>
      </c>
      <c r="X7071" t="s">
        <v>36</v>
      </c>
      <c r="Y7071" t="s">
        <v>36</v>
      </c>
      <c r="Z7071" s="2">
        <v>147.3880154313776</v>
      </c>
    </row>
    <row r="7072" spans="1:26" x14ac:dyDescent="0.35">
      <c r="A7072" t="s">
        <v>84</v>
      </c>
      <c r="B7072" t="s">
        <v>85</v>
      </c>
      <c r="C7072" t="s">
        <v>55</v>
      </c>
      <c r="D7072" t="s">
        <v>46</v>
      </c>
      <c r="E7072" t="s">
        <v>102</v>
      </c>
      <c r="F7072" t="s">
        <v>2990</v>
      </c>
      <c r="G7072" t="s">
        <v>2991</v>
      </c>
      <c r="H7072" t="s">
        <v>32</v>
      </c>
      <c r="I7072" t="s">
        <v>2992</v>
      </c>
      <c r="J7072" s="1">
        <v>42906</v>
      </c>
      <c r="K7072" s="1">
        <v>42913</v>
      </c>
      <c r="L7072" t="s">
        <v>60</v>
      </c>
      <c r="M7072">
        <f>Table1[[#This Row],[Ship Date]]-Table1[[#This Row],[Order Date]]</f>
        <v>7</v>
      </c>
      <c r="N7072">
        <v>6</v>
      </c>
      <c r="O7072" t="s">
        <v>51</v>
      </c>
      <c r="P7072" s="3">
        <v>31.103999999999999</v>
      </c>
      <c r="Q7072" s="3">
        <v>25.891465422167901</v>
      </c>
      <c r="R7072" s="3">
        <f>(Table1[[#This Row],[Selling Price]]-Table1[[#This Row],[Cost Price]])</f>
        <v>5.2125345778320984</v>
      </c>
      <c r="S7072" s="12">
        <f>(Table1[[#This Row],[Profit]]/Table1[[#This Row],[Selling Price]])</f>
        <v>0.16758405921528094</v>
      </c>
      <c r="T7072">
        <v>6</v>
      </c>
      <c r="U7072" s="2">
        <f>Table1[[#This Row],[Selling Price]]*Table1[[#This Row],[Quantity]]</f>
        <v>186.624</v>
      </c>
      <c r="V7072" s="4">
        <v>0.2</v>
      </c>
      <c r="W7072">
        <v>399</v>
      </c>
      <c r="X7072" t="s">
        <v>68</v>
      </c>
      <c r="Y7072" t="s">
        <v>52</v>
      </c>
      <c r="Z7072" s="2">
        <v>6.8944276629753674</v>
      </c>
    </row>
    <row r="7073" spans="1:26" x14ac:dyDescent="0.35">
      <c r="A7073" t="s">
        <v>84</v>
      </c>
      <c r="B7073" t="s">
        <v>85</v>
      </c>
      <c r="C7073" t="s">
        <v>45</v>
      </c>
      <c r="D7073" t="s">
        <v>46</v>
      </c>
      <c r="E7073" t="s">
        <v>86</v>
      </c>
      <c r="F7073" t="s">
        <v>2257</v>
      </c>
      <c r="G7073" t="s">
        <v>2258</v>
      </c>
      <c r="H7073" t="s">
        <v>32</v>
      </c>
      <c r="I7073" t="s">
        <v>3114</v>
      </c>
      <c r="J7073" s="1">
        <v>42777</v>
      </c>
      <c r="K7073" s="1">
        <v>42780</v>
      </c>
      <c r="L7073" t="s">
        <v>34</v>
      </c>
      <c r="M7073">
        <f>Table1[[#This Row],[Ship Date]]-Table1[[#This Row],[Order Date]]</f>
        <v>3</v>
      </c>
      <c r="N7073">
        <v>2</v>
      </c>
      <c r="O7073" t="s">
        <v>106</v>
      </c>
      <c r="P7073" s="3">
        <v>21.335999999999999</v>
      </c>
      <c r="Q7073" s="3">
        <v>14.471643460060211</v>
      </c>
      <c r="R7073" s="3">
        <f>(Table1[[#This Row],[Selling Price]]-Table1[[#This Row],[Cost Price]])</f>
        <v>6.8643565399397879</v>
      </c>
      <c r="S7073" s="12">
        <f>(Table1[[#This Row],[Profit]]/Table1[[#This Row],[Selling Price]])</f>
        <v>0.3217264969975529</v>
      </c>
      <c r="T7073">
        <v>7</v>
      </c>
      <c r="U7073" s="2">
        <f>Table1[[#This Row],[Selling Price]]*Table1[[#This Row],[Quantity]]</f>
        <v>149.35199999999998</v>
      </c>
      <c r="V7073" s="4">
        <v>0.2</v>
      </c>
      <c r="W7073">
        <v>142</v>
      </c>
      <c r="X7073" t="s">
        <v>36</v>
      </c>
      <c r="Y7073" t="s">
        <v>52</v>
      </c>
      <c r="Z7073" s="2">
        <v>7.2869673939163473</v>
      </c>
    </row>
    <row r="7074" spans="1:26" x14ac:dyDescent="0.35">
      <c r="A7074" t="s">
        <v>84</v>
      </c>
      <c r="B7074" t="s">
        <v>85</v>
      </c>
      <c r="C7074" t="s">
        <v>45</v>
      </c>
      <c r="D7074" t="s">
        <v>46</v>
      </c>
      <c r="E7074" t="s">
        <v>102</v>
      </c>
      <c r="F7074" t="s">
        <v>2782</v>
      </c>
      <c r="G7074" t="s">
        <v>2783</v>
      </c>
      <c r="H7074" t="s">
        <v>32</v>
      </c>
      <c r="I7074" t="s">
        <v>3151</v>
      </c>
      <c r="J7074" s="1">
        <v>42331</v>
      </c>
      <c r="K7074" s="1">
        <v>42335</v>
      </c>
      <c r="L7074" t="s">
        <v>60</v>
      </c>
      <c r="M7074">
        <f>Table1[[#This Row],[Ship Date]]-Table1[[#This Row],[Order Date]]</f>
        <v>4</v>
      </c>
      <c r="N7074">
        <v>11</v>
      </c>
      <c r="O7074" t="s">
        <v>35</v>
      </c>
      <c r="P7074" s="3">
        <v>335.52</v>
      </c>
      <c r="Q7074" s="3">
        <v>221.94549519764391</v>
      </c>
      <c r="R7074" s="3">
        <f>(Table1[[#This Row],[Selling Price]]-Table1[[#This Row],[Cost Price]])</f>
        <v>113.57450480235607</v>
      </c>
      <c r="S7074" s="12">
        <f>(Table1[[#This Row],[Profit]]/Table1[[#This Row],[Selling Price]])</f>
        <v>0.33850293515246804</v>
      </c>
      <c r="T7074">
        <v>4</v>
      </c>
      <c r="U7074" s="2">
        <f>Table1[[#This Row],[Selling Price]]*Table1[[#This Row],[Quantity]]</f>
        <v>1342.08</v>
      </c>
      <c r="V7074" s="4">
        <v>0.2</v>
      </c>
      <c r="W7074">
        <v>171</v>
      </c>
      <c r="X7074" t="s">
        <v>36</v>
      </c>
      <c r="Y7074" t="s">
        <v>36</v>
      </c>
      <c r="Z7074" s="2">
        <v>197.49069554032161</v>
      </c>
    </row>
    <row r="7075" spans="1:26" x14ac:dyDescent="0.35">
      <c r="A7075" t="s">
        <v>84</v>
      </c>
      <c r="B7075" t="s">
        <v>85</v>
      </c>
      <c r="C7075" t="s">
        <v>27</v>
      </c>
      <c r="D7075" t="s">
        <v>46</v>
      </c>
      <c r="E7075" t="s">
        <v>102</v>
      </c>
      <c r="F7075" t="s">
        <v>3201</v>
      </c>
      <c r="G7075" t="s">
        <v>3202</v>
      </c>
      <c r="H7075" t="s">
        <v>32</v>
      </c>
      <c r="I7075" t="s">
        <v>3203</v>
      </c>
      <c r="J7075" s="1">
        <v>42513</v>
      </c>
      <c r="K7075" s="1">
        <v>42517</v>
      </c>
      <c r="L7075" t="s">
        <v>60</v>
      </c>
      <c r="M7075">
        <f>Table1[[#This Row],[Ship Date]]-Table1[[#This Row],[Order Date]]</f>
        <v>4</v>
      </c>
      <c r="N7075">
        <v>5</v>
      </c>
      <c r="O7075" t="s">
        <v>51</v>
      </c>
      <c r="P7075" s="3">
        <v>4.9800000000000004</v>
      </c>
      <c r="Q7075" s="3">
        <v>4.0046426719454402</v>
      </c>
      <c r="R7075" s="3">
        <f>(Table1[[#This Row],[Selling Price]]-Table1[[#This Row],[Cost Price]])</f>
        <v>0.97535732805456021</v>
      </c>
      <c r="S7075" s="12">
        <f>(Table1[[#This Row],[Profit]]/Table1[[#This Row],[Selling Price]])</f>
        <v>0.19585488515151811</v>
      </c>
      <c r="T7075">
        <v>1</v>
      </c>
      <c r="U7075" s="2">
        <f>Table1[[#This Row],[Selling Price]]*Table1[[#This Row],[Quantity]]</f>
        <v>4.9800000000000004</v>
      </c>
      <c r="V7075" s="4">
        <v>0</v>
      </c>
      <c r="W7075">
        <v>224</v>
      </c>
      <c r="X7075" t="s">
        <v>36</v>
      </c>
      <c r="Y7075" t="s">
        <v>52</v>
      </c>
      <c r="Z7075" s="2">
        <v>11.61449359328987</v>
      </c>
    </row>
    <row r="7076" spans="1:26" x14ac:dyDescent="0.35">
      <c r="A7076" t="s">
        <v>84</v>
      </c>
      <c r="B7076" t="s">
        <v>85</v>
      </c>
      <c r="C7076" t="s">
        <v>45</v>
      </c>
      <c r="D7076" t="s">
        <v>46</v>
      </c>
      <c r="E7076" t="s">
        <v>65</v>
      </c>
      <c r="F7076" t="s">
        <v>3260</v>
      </c>
      <c r="G7076" t="s">
        <v>3261</v>
      </c>
      <c r="H7076" t="s">
        <v>32</v>
      </c>
      <c r="I7076" t="s">
        <v>3262</v>
      </c>
      <c r="J7076" s="1">
        <v>42623</v>
      </c>
      <c r="K7076" s="1">
        <v>42627</v>
      </c>
      <c r="L7076" t="s">
        <v>34</v>
      </c>
      <c r="M7076">
        <f>Table1[[#This Row],[Ship Date]]-Table1[[#This Row],[Order Date]]</f>
        <v>4</v>
      </c>
      <c r="N7076">
        <v>9</v>
      </c>
      <c r="O7076" t="s">
        <v>61</v>
      </c>
      <c r="P7076" s="3">
        <v>59.48</v>
      </c>
      <c r="Q7076" s="3">
        <v>48.875633308510871</v>
      </c>
      <c r="R7076" s="3">
        <f>(Table1[[#This Row],[Selling Price]]-Table1[[#This Row],[Cost Price]])</f>
        <v>10.604366691489126</v>
      </c>
      <c r="S7076" s="12">
        <f>(Table1[[#This Row],[Profit]]/Table1[[#This Row],[Selling Price]])</f>
        <v>0.17828457786632695</v>
      </c>
      <c r="T7076">
        <v>2</v>
      </c>
      <c r="U7076" s="2">
        <f>Table1[[#This Row],[Selling Price]]*Table1[[#This Row],[Quantity]]</f>
        <v>118.96</v>
      </c>
      <c r="V7076" s="4">
        <v>0</v>
      </c>
      <c r="W7076">
        <v>312</v>
      </c>
      <c r="X7076" t="s">
        <v>36</v>
      </c>
      <c r="Y7076" t="s">
        <v>52</v>
      </c>
      <c r="Z7076" s="2">
        <v>17.761196768986789</v>
      </c>
    </row>
    <row r="7077" spans="1:26" x14ac:dyDescent="0.35">
      <c r="A7077" t="s">
        <v>84</v>
      </c>
      <c r="B7077" t="s">
        <v>85</v>
      </c>
      <c r="C7077" t="s">
        <v>55</v>
      </c>
      <c r="D7077" t="s">
        <v>46</v>
      </c>
      <c r="E7077" t="s">
        <v>102</v>
      </c>
      <c r="F7077" t="s">
        <v>528</v>
      </c>
      <c r="G7077" t="s">
        <v>529</v>
      </c>
      <c r="H7077" t="s">
        <v>32</v>
      </c>
      <c r="I7077" t="s">
        <v>3543</v>
      </c>
      <c r="J7077" s="1">
        <v>42747</v>
      </c>
      <c r="K7077" s="1">
        <v>42752</v>
      </c>
      <c r="L7077" t="s">
        <v>34</v>
      </c>
      <c r="M7077">
        <f>Table1[[#This Row],[Ship Date]]-Table1[[#This Row],[Order Date]]</f>
        <v>5</v>
      </c>
      <c r="N7077">
        <v>1</v>
      </c>
      <c r="O7077" t="s">
        <v>35</v>
      </c>
      <c r="P7077" s="3">
        <v>40.08</v>
      </c>
      <c r="Q7077" s="3">
        <v>28.40311853315055</v>
      </c>
      <c r="R7077" s="3">
        <f>(Table1[[#This Row],[Selling Price]]-Table1[[#This Row],[Cost Price]])</f>
        <v>11.676881466849448</v>
      </c>
      <c r="S7077" s="12">
        <f>(Table1[[#This Row],[Profit]]/Table1[[#This Row],[Selling Price]])</f>
        <v>0.29133935795532556</v>
      </c>
      <c r="T7077">
        <v>6</v>
      </c>
      <c r="U7077" s="2">
        <f>Table1[[#This Row],[Selling Price]]*Table1[[#This Row],[Quantity]]</f>
        <v>240.48</v>
      </c>
      <c r="V7077" s="4">
        <v>0</v>
      </c>
      <c r="W7077">
        <v>325</v>
      </c>
      <c r="X7077" t="s">
        <v>36</v>
      </c>
      <c r="Y7077" t="s">
        <v>52</v>
      </c>
      <c r="Z7077" s="2">
        <v>13.147169038020531</v>
      </c>
    </row>
    <row r="7078" spans="1:26" x14ac:dyDescent="0.35">
      <c r="A7078" t="s">
        <v>84</v>
      </c>
      <c r="B7078" t="s">
        <v>85</v>
      </c>
      <c r="C7078" t="s">
        <v>64</v>
      </c>
      <c r="D7078" t="s">
        <v>46</v>
      </c>
      <c r="E7078" t="s">
        <v>65</v>
      </c>
      <c r="F7078" t="s">
        <v>3547</v>
      </c>
      <c r="G7078" t="s">
        <v>3548</v>
      </c>
      <c r="H7078" t="s">
        <v>32</v>
      </c>
      <c r="I7078" t="s">
        <v>3549</v>
      </c>
      <c r="J7078" s="1">
        <v>42205</v>
      </c>
      <c r="K7078" s="1">
        <v>42210</v>
      </c>
      <c r="L7078" t="s">
        <v>34</v>
      </c>
      <c r="M7078">
        <f>Table1[[#This Row],[Ship Date]]-Table1[[#This Row],[Order Date]]</f>
        <v>5</v>
      </c>
      <c r="N7078">
        <v>7</v>
      </c>
      <c r="O7078" t="s">
        <v>51</v>
      </c>
      <c r="P7078" s="3">
        <v>34.76</v>
      </c>
      <c r="Q7078" s="3">
        <v>28.463429704062769</v>
      </c>
      <c r="R7078" s="3">
        <f>(Table1[[#This Row],[Selling Price]]-Table1[[#This Row],[Cost Price]])</f>
        <v>6.2965702959372294</v>
      </c>
      <c r="S7078" s="12">
        <f>(Table1[[#This Row],[Profit]]/Table1[[#This Row],[Selling Price]])</f>
        <v>0.1811441396989997</v>
      </c>
      <c r="T7078">
        <v>1</v>
      </c>
      <c r="U7078" s="2">
        <f>Table1[[#This Row],[Selling Price]]*Table1[[#This Row],[Quantity]]</f>
        <v>34.76</v>
      </c>
      <c r="V7078" s="4">
        <v>0</v>
      </c>
      <c r="W7078">
        <v>151</v>
      </c>
      <c r="X7078" t="s">
        <v>36</v>
      </c>
      <c r="Y7078" t="s">
        <v>68</v>
      </c>
      <c r="Z7078" s="2">
        <v>39.203362957787178</v>
      </c>
    </row>
    <row r="7079" spans="1:26" x14ac:dyDescent="0.35">
      <c r="A7079" t="s">
        <v>84</v>
      </c>
      <c r="B7079" t="s">
        <v>85</v>
      </c>
      <c r="C7079" t="s">
        <v>39</v>
      </c>
      <c r="D7079" t="s">
        <v>46</v>
      </c>
      <c r="E7079" t="s">
        <v>47</v>
      </c>
      <c r="F7079" t="s">
        <v>1818</v>
      </c>
      <c r="G7079" t="s">
        <v>1819</v>
      </c>
      <c r="H7079" t="s">
        <v>32</v>
      </c>
      <c r="I7079" t="s">
        <v>3819</v>
      </c>
      <c r="J7079" s="1">
        <v>42544</v>
      </c>
      <c r="K7079" s="1">
        <v>42549</v>
      </c>
      <c r="L7079" t="s">
        <v>60</v>
      </c>
      <c r="M7079">
        <f>Table1[[#This Row],[Ship Date]]-Table1[[#This Row],[Order Date]]</f>
        <v>5</v>
      </c>
      <c r="N7079">
        <v>6</v>
      </c>
      <c r="O7079" t="s">
        <v>51</v>
      </c>
      <c r="P7079" s="3">
        <v>122.12</v>
      </c>
      <c r="Q7079" s="3">
        <v>91.290755323807389</v>
      </c>
      <c r="R7079" s="3">
        <f>(Table1[[#This Row],[Selling Price]]-Table1[[#This Row],[Cost Price]])</f>
        <v>30.829244676192616</v>
      </c>
      <c r="S7079" s="12">
        <f>(Table1[[#This Row],[Profit]]/Table1[[#This Row],[Selling Price]])</f>
        <v>0.25245041497046034</v>
      </c>
      <c r="T7079">
        <v>4</v>
      </c>
      <c r="U7079" s="2">
        <f>Table1[[#This Row],[Selling Price]]*Table1[[#This Row],[Quantity]]</f>
        <v>488.48</v>
      </c>
      <c r="V7079" s="4">
        <v>0</v>
      </c>
      <c r="W7079">
        <v>274</v>
      </c>
      <c r="X7079" t="s">
        <v>36</v>
      </c>
      <c r="Y7079" t="s">
        <v>68</v>
      </c>
      <c r="Z7079" s="2">
        <v>112.4655826564489</v>
      </c>
    </row>
    <row r="7080" spans="1:26" x14ac:dyDescent="0.35">
      <c r="A7080" t="s">
        <v>84</v>
      </c>
      <c r="B7080" t="s">
        <v>85</v>
      </c>
      <c r="C7080" t="s">
        <v>45</v>
      </c>
      <c r="D7080" t="s">
        <v>46</v>
      </c>
      <c r="E7080" t="s">
        <v>65</v>
      </c>
      <c r="F7080" t="s">
        <v>2302</v>
      </c>
      <c r="G7080" t="s">
        <v>2303</v>
      </c>
      <c r="H7080" t="s">
        <v>32</v>
      </c>
      <c r="I7080" t="s">
        <v>3903</v>
      </c>
      <c r="J7080" s="1">
        <v>41812</v>
      </c>
      <c r="K7080" s="1">
        <v>41814</v>
      </c>
      <c r="L7080" t="s">
        <v>199</v>
      </c>
      <c r="M7080">
        <f>Table1[[#This Row],[Ship Date]]-Table1[[#This Row],[Order Date]]</f>
        <v>2</v>
      </c>
      <c r="N7080">
        <v>6</v>
      </c>
      <c r="O7080" t="s">
        <v>51</v>
      </c>
      <c r="P7080" s="3">
        <v>501.81</v>
      </c>
      <c r="Q7080" s="3">
        <v>371.69024777919259</v>
      </c>
      <c r="R7080" s="3">
        <f>(Table1[[#This Row],[Selling Price]]-Table1[[#This Row],[Cost Price]])</f>
        <v>130.11975222080741</v>
      </c>
      <c r="S7080" s="12">
        <f>(Table1[[#This Row],[Profit]]/Table1[[#This Row],[Selling Price]])</f>
        <v>0.25930083541740384</v>
      </c>
      <c r="T7080">
        <v>3</v>
      </c>
      <c r="U7080" s="2">
        <f>Table1[[#This Row],[Selling Price]]*Table1[[#This Row],[Quantity]]</f>
        <v>1505.43</v>
      </c>
      <c r="V7080" s="4">
        <v>0</v>
      </c>
      <c r="W7080">
        <v>283</v>
      </c>
      <c r="X7080" t="s">
        <v>36</v>
      </c>
      <c r="Y7080" t="s">
        <v>36</v>
      </c>
      <c r="Z7080" s="2">
        <v>218.09339726364939</v>
      </c>
    </row>
    <row r="7081" spans="1:26" x14ac:dyDescent="0.35">
      <c r="A7081" t="s">
        <v>84</v>
      </c>
      <c r="B7081" t="s">
        <v>85</v>
      </c>
      <c r="C7081" t="s">
        <v>27</v>
      </c>
      <c r="D7081" t="s">
        <v>46</v>
      </c>
      <c r="E7081" t="s">
        <v>102</v>
      </c>
      <c r="F7081" t="s">
        <v>4012</v>
      </c>
      <c r="G7081" t="s">
        <v>4013</v>
      </c>
      <c r="H7081" t="s">
        <v>32</v>
      </c>
      <c r="I7081" t="s">
        <v>4011</v>
      </c>
      <c r="J7081" s="1">
        <v>42902</v>
      </c>
      <c r="K7081" s="1">
        <v>42905</v>
      </c>
      <c r="L7081" t="s">
        <v>199</v>
      </c>
      <c r="M7081">
        <f>Table1[[#This Row],[Ship Date]]-Table1[[#This Row],[Order Date]]</f>
        <v>3</v>
      </c>
      <c r="N7081">
        <v>6</v>
      </c>
      <c r="O7081" t="s">
        <v>51</v>
      </c>
      <c r="P7081" s="3">
        <v>18.54</v>
      </c>
      <c r="Q7081" s="3">
        <v>12.88734429861856</v>
      </c>
      <c r="R7081" s="3">
        <f>(Table1[[#This Row],[Selling Price]]-Table1[[#This Row],[Cost Price]])</f>
        <v>5.6526557013814394</v>
      </c>
      <c r="S7081" s="12">
        <f>(Table1[[#This Row],[Profit]]/Table1[[#This Row],[Selling Price]])</f>
        <v>0.30488973578109169</v>
      </c>
      <c r="T7081">
        <v>2</v>
      </c>
      <c r="U7081" s="2">
        <f>Table1[[#This Row],[Selling Price]]*Table1[[#This Row],[Quantity]]</f>
        <v>37.08</v>
      </c>
      <c r="V7081" s="4">
        <v>0</v>
      </c>
      <c r="W7081">
        <v>455</v>
      </c>
      <c r="X7081" t="s">
        <v>36</v>
      </c>
      <c r="Y7081" t="s">
        <v>52</v>
      </c>
      <c r="Z7081" s="2">
        <v>11.532780800830301</v>
      </c>
    </row>
    <row r="7082" spans="1:26" x14ac:dyDescent="0.35">
      <c r="A7082" t="s">
        <v>84</v>
      </c>
      <c r="B7082" t="s">
        <v>85</v>
      </c>
      <c r="C7082" t="s">
        <v>64</v>
      </c>
      <c r="D7082" t="s">
        <v>46</v>
      </c>
      <c r="E7082" t="s">
        <v>102</v>
      </c>
      <c r="F7082" t="s">
        <v>633</v>
      </c>
      <c r="G7082" t="s">
        <v>4107</v>
      </c>
      <c r="H7082" t="s">
        <v>32</v>
      </c>
      <c r="I7082" t="s">
        <v>4108</v>
      </c>
      <c r="J7082" s="1">
        <v>42442</v>
      </c>
      <c r="K7082" s="1">
        <v>42447</v>
      </c>
      <c r="L7082" t="s">
        <v>60</v>
      </c>
      <c r="M7082">
        <f>Table1[[#This Row],[Ship Date]]-Table1[[#This Row],[Order Date]]</f>
        <v>5</v>
      </c>
      <c r="N7082">
        <v>3</v>
      </c>
      <c r="O7082" t="s">
        <v>106</v>
      </c>
      <c r="P7082" s="3">
        <v>70.08</v>
      </c>
      <c r="Q7082" s="3">
        <v>53.289133252336192</v>
      </c>
      <c r="R7082" s="3">
        <f>(Table1[[#This Row],[Selling Price]]-Table1[[#This Row],[Cost Price]])</f>
        <v>16.790866747663806</v>
      </c>
      <c r="S7082" s="12">
        <f>(Table1[[#This Row],[Profit]]/Table1[[#This Row],[Selling Price]])</f>
        <v>0.2395957013079881</v>
      </c>
      <c r="T7082">
        <v>5</v>
      </c>
      <c r="U7082" s="2">
        <f>Table1[[#This Row],[Selling Price]]*Table1[[#This Row],[Quantity]]</f>
        <v>350.4</v>
      </c>
      <c r="V7082" s="4">
        <v>0.2</v>
      </c>
      <c r="W7082">
        <v>343</v>
      </c>
      <c r="X7082" t="s">
        <v>36</v>
      </c>
      <c r="Y7082" t="s">
        <v>68</v>
      </c>
      <c r="Z7082" s="2">
        <v>59.812592673163017</v>
      </c>
    </row>
    <row r="7083" spans="1:26" x14ac:dyDescent="0.35">
      <c r="A7083" t="s">
        <v>84</v>
      </c>
      <c r="B7083" t="s">
        <v>85</v>
      </c>
      <c r="C7083" t="s">
        <v>64</v>
      </c>
      <c r="D7083" t="s">
        <v>46</v>
      </c>
      <c r="E7083" t="s">
        <v>102</v>
      </c>
      <c r="F7083" t="s">
        <v>2071</v>
      </c>
      <c r="G7083" t="s">
        <v>2072</v>
      </c>
      <c r="H7083" t="s">
        <v>32</v>
      </c>
      <c r="I7083" t="s">
        <v>4196</v>
      </c>
      <c r="J7083" s="1">
        <v>42478</v>
      </c>
      <c r="K7083" s="1">
        <v>42483</v>
      </c>
      <c r="L7083" t="s">
        <v>60</v>
      </c>
      <c r="M7083">
        <f>Table1[[#This Row],[Ship Date]]-Table1[[#This Row],[Order Date]]</f>
        <v>5</v>
      </c>
      <c r="N7083">
        <v>4</v>
      </c>
      <c r="O7083" t="s">
        <v>106</v>
      </c>
      <c r="P7083" s="3">
        <v>9.6639999999999997</v>
      </c>
      <c r="Q7083" s="3">
        <v>8.0973880807772431</v>
      </c>
      <c r="R7083" s="3">
        <f>(Table1[[#This Row],[Selling Price]]-Table1[[#This Row],[Cost Price]])</f>
        <v>1.5666119192227566</v>
      </c>
      <c r="S7083" s="12">
        <f>(Table1[[#This Row],[Profit]]/Table1[[#This Row],[Selling Price]])</f>
        <v>0.16210802144275213</v>
      </c>
      <c r="T7083">
        <v>2</v>
      </c>
      <c r="U7083" s="2">
        <f>Table1[[#This Row],[Selling Price]]*Table1[[#This Row],[Quantity]]</f>
        <v>19.327999999999999</v>
      </c>
      <c r="V7083" s="4">
        <v>0.2</v>
      </c>
      <c r="W7083">
        <v>126</v>
      </c>
      <c r="X7083" t="s">
        <v>36</v>
      </c>
      <c r="Y7083" t="s">
        <v>52</v>
      </c>
      <c r="Z7083" s="2">
        <v>14.981148260397131</v>
      </c>
    </row>
    <row r="7084" spans="1:26" x14ac:dyDescent="0.35">
      <c r="A7084" t="s">
        <v>84</v>
      </c>
      <c r="B7084" t="s">
        <v>85</v>
      </c>
      <c r="C7084" t="s">
        <v>64</v>
      </c>
      <c r="D7084" t="s">
        <v>46</v>
      </c>
      <c r="E7084" t="s">
        <v>91</v>
      </c>
      <c r="F7084" t="s">
        <v>4212</v>
      </c>
      <c r="G7084" t="s">
        <v>4213</v>
      </c>
      <c r="H7084" t="s">
        <v>32</v>
      </c>
      <c r="I7084" t="s">
        <v>4211</v>
      </c>
      <c r="J7084" s="1">
        <v>42322</v>
      </c>
      <c r="K7084" s="1">
        <v>42325</v>
      </c>
      <c r="L7084" t="s">
        <v>199</v>
      </c>
      <c r="M7084">
        <f>Table1[[#This Row],[Ship Date]]-Table1[[#This Row],[Order Date]]</f>
        <v>3</v>
      </c>
      <c r="N7084">
        <v>11</v>
      </c>
      <c r="O7084" t="s">
        <v>35</v>
      </c>
      <c r="P7084" s="3">
        <v>826.11</v>
      </c>
      <c r="Q7084" s="3">
        <v>634.93580871928486</v>
      </c>
      <c r="R7084" s="3">
        <f>(Table1[[#This Row],[Selling Price]]-Table1[[#This Row],[Cost Price]])</f>
        <v>191.17419128071515</v>
      </c>
      <c r="S7084" s="12">
        <f>(Table1[[#This Row],[Profit]]/Table1[[#This Row],[Selling Price]])</f>
        <v>0.23141493418638576</v>
      </c>
      <c r="T7084">
        <v>3</v>
      </c>
      <c r="U7084" s="2">
        <f>Table1[[#This Row],[Selling Price]]*Table1[[#This Row],[Quantity]]</f>
        <v>2478.33</v>
      </c>
      <c r="V7084" s="4">
        <v>0</v>
      </c>
      <c r="W7084">
        <v>442</v>
      </c>
      <c r="X7084" t="s">
        <v>36</v>
      </c>
      <c r="Y7084" t="s">
        <v>36</v>
      </c>
      <c r="Z7084" s="2">
        <v>573.22836627298898</v>
      </c>
    </row>
    <row r="7085" spans="1:26" x14ac:dyDescent="0.35">
      <c r="A7085" t="s">
        <v>84</v>
      </c>
      <c r="B7085" t="s">
        <v>85</v>
      </c>
      <c r="C7085" t="s">
        <v>39</v>
      </c>
      <c r="D7085" t="s">
        <v>46</v>
      </c>
      <c r="E7085" t="s">
        <v>86</v>
      </c>
      <c r="F7085" t="s">
        <v>3797</v>
      </c>
      <c r="G7085" t="s">
        <v>3798</v>
      </c>
      <c r="H7085" t="s">
        <v>32</v>
      </c>
      <c r="I7085" t="s">
        <v>4303</v>
      </c>
      <c r="J7085" s="1">
        <v>42100</v>
      </c>
      <c r="K7085" s="1">
        <v>42104</v>
      </c>
      <c r="L7085" t="s">
        <v>60</v>
      </c>
      <c r="M7085">
        <f>Table1[[#This Row],[Ship Date]]-Table1[[#This Row],[Order Date]]</f>
        <v>4</v>
      </c>
      <c r="N7085">
        <v>4</v>
      </c>
      <c r="O7085" t="s">
        <v>106</v>
      </c>
      <c r="P7085" s="3">
        <v>9.6479999999999997</v>
      </c>
      <c r="Q7085" s="3">
        <v>6.6486754295940491</v>
      </c>
      <c r="R7085" s="3">
        <f>(Table1[[#This Row],[Selling Price]]-Table1[[#This Row],[Cost Price]])</f>
        <v>2.9993245704059506</v>
      </c>
      <c r="S7085" s="12">
        <f>(Table1[[#This Row],[Profit]]/Table1[[#This Row],[Selling Price]])</f>
        <v>0.31087526641852725</v>
      </c>
      <c r="T7085">
        <v>6</v>
      </c>
      <c r="U7085" s="2">
        <f>Table1[[#This Row],[Selling Price]]*Table1[[#This Row],[Quantity]]</f>
        <v>57.887999999999998</v>
      </c>
      <c r="V7085" s="4">
        <v>0.8</v>
      </c>
      <c r="W7085">
        <v>164</v>
      </c>
      <c r="X7085" t="s">
        <v>36</v>
      </c>
      <c r="Y7085" t="s">
        <v>52</v>
      </c>
      <c r="Z7085" s="2">
        <v>12.82513712987117</v>
      </c>
    </row>
    <row r="7086" spans="1:26" x14ac:dyDescent="0.35">
      <c r="A7086" t="s">
        <v>84</v>
      </c>
      <c r="B7086" t="s">
        <v>85</v>
      </c>
      <c r="C7086" t="s">
        <v>45</v>
      </c>
      <c r="D7086" t="s">
        <v>46</v>
      </c>
      <c r="E7086" t="s">
        <v>102</v>
      </c>
      <c r="F7086" t="s">
        <v>4088</v>
      </c>
      <c r="G7086" t="s">
        <v>4089</v>
      </c>
      <c r="H7086" t="s">
        <v>32</v>
      </c>
      <c r="I7086" t="s">
        <v>4357</v>
      </c>
      <c r="J7086" s="1">
        <v>41665</v>
      </c>
      <c r="K7086" s="1">
        <v>41670</v>
      </c>
      <c r="L7086" t="s">
        <v>60</v>
      </c>
      <c r="M7086">
        <f>Table1[[#This Row],[Ship Date]]-Table1[[#This Row],[Order Date]]</f>
        <v>5</v>
      </c>
      <c r="N7086">
        <v>1</v>
      </c>
      <c r="O7086" t="s">
        <v>35</v>
      </c>
      <c r="P7086" s="3">
        <v>16.68</v>
      </c>
      <c r="Q7086" s="3">
        <v>13.662193720019109</v>
      </c>
      <c r="R7086" s="3">
        <f>(Table1[[#This Row],[Selling Price]]-Table1[[#This Row],[Cost Price]])</f>
        <v>3.0178062799808902</v>
      </c>
      <c r="S7086" s="12">
        <f>(Table1[[#This Row],[Profit]]/Table1[[#This Row],[Selling Price]])</f>
        <v>0.18092363788854257</v>
      </c>
      <c r="T7086">
        <v>2</v>
      </c>
      <c r="U7086" s="2">
        <f>Table1[[#This Row],[Selling Price]]*Table1[[#This Row],[Quantity]]</f>
        <v>33.36</v>
      </c>
      <c r="V7086" s="4">
        <v>0</v>
      </c>
      <c r="W7086">
        <v>410</v>
      </c>
      <c r="X7086" t="s">
        <v>36</v>
      </c>
      <c r="Y7086" t="s">
        <v>52</v>
      </c>
      <c r="Z7086" s="2">
        <v>17.183233746882451</v>
      </c>
    </row>
    <row r="7087" spans="1:26" x14ac:dyDescent="0.35">
      <c r="A7087" t="s">
        <v>84</v>
      </c>
      <c r="B7087" t="s">
        <v>85</v>
      </c>
      <c r="C7087" t="s">
        <v>55</v>
      </c>
      <c r="D7087" t="s">
        <v>46</v>
      </c>
      <c r="E7087" t="s">
        <v>178</v>
      </c>
      <c r="F7087" t="s">
        <v>845</v>
      </c>
      <c r="G7087" t="s">
        <v>846</v>
      </c>
      <c r="H7087" t="s">
        <v>32</v>
      </c>
      <c r="I7087" t="s">
        <v>4373</v>
      </c>
      <c r="J7087" s="1">
        <v>42868</v>
      </c>
      <c r="K7087" s="1">
        <v>42872</v>
      </c>
      <c r="L7087" t="s">
        <v>60</v>
      </c>
      <c r="M7087">
        <f>Table1[[#This Row],[Ship Date]]-Table1[[#This Row],[Order Date]]</f>
        <v>4</v>
      </c>
      <c r="N7087">
        <v>5</v>
      </c>
      <c r="O7087" t="s">
        <v>51</v>
      </c>
      <c r="P7087" s="3">
        <v>180.96</v>
      </c>
      <c r="Q7087" s="3">
        <v>140.3487655906446</v>
      </c>
      <c r="R7087" s="3">
        <f>(Table1[[#This Row],[Selling Price]]-Table1[[#This Row],[Cost Price]])</f>
        <v>40.611234409355404</v>
      </c>
      <c r="S7087" s="12">
        <f>(Table1[[#This Row],[Profit]]/Table1[[#This Row],[Selling Price]])</f>
        <v>0.22442105663878981</v>
      </c>
      <c r="T7087">
        <v>2</v>
      </c>
      <c r="U7087" s="2">
        <f>Table1[[#This Row],[Selling Price]]*Table1[[#This Row],[Quantity]]</f>
        <v>361.92</v>
      </c>
      <c r="V7087" s="4">
        <v>0</v>
      </c>
      <c r="W7087">
        <v>145</v>
      </c>
      <c r="X7087" t="s">
        <v>36</v>
      </c>
      <c r="Y7087" t="s">
        <v>68</v>
      </c>
      <c r="Z7087" s="2">
        <v>75.700999200803153</v>
      </c>
    </row>
    <row r="7088" spans="1:26" x14ac:dyDescent="0.35">
      <c r="A7088" t="s">
        <v>84</v>
      </c>
      <c r="B7088" t="s">
        <v>85</v>
      </c>
      <c r="C7088" t="s">
        <v>27</v>
      </c>
      <c r="D7088" t="s">
        <v>46</v>
      </c>
      <c r="E7088" t="s">
        <v>75</v>
      </c>
      <c r="F7088" t="s">
        <v>4480</v>
      </c>
      <c r="G7088" t="s">
        <v>4481</v>
      </c>
      <c r="H7088" t="s">
        <v>32</v>
      </c>
      <c r="I7088" t="s">
        <v>4477</v>
      </c>
      <c r="J7088" s="1">
        <v>41716</v>
      </c>
      <c r="K7088" s="1">
        <v>41721</v>
      </c>
      <c r="L7088" t="s">
        <v>60</v>
      </c>
      <c r="M7088">
        <f>Table1[[#This Row],[Ship Date]]-Table1[[#This Row],[Order Date]]</f>
        <v>5</v>
      </c>
      <c r="N7088">
        <v>3</v>
      </c>
      <c r="O7088" t="s">
        <v>106</v>
      </c>
      <c r="P7088" s="3">
        <v>8.016</v>
      </c>
      <c r="Q7088" s="3">
        <v>5.8255236955799852</v>
      </c>
      <c r="R7088" s="3">
        <f>(Table1[[#This Row],[Selling Price]]-Table1[[#This Row],[Cost Price]])</f>
        <v>2.1904763044200148</v>
      </c>
      <c r="S7088" s="12">
        <f>(Table1[[#This Row],[Profit]]/Table1[[#This Row],[Selling Price]])</f>
        <v>0.27326301202844494</v>
      </c>
      <c r="T7088">
        <v>3</v>
      </c>
      <c r="U7088" s="2">
        <f>Table1[[#This Row],[Selling Price]]*Table1[[#This Row],[Quantity]]</f>
        <v>24.048000000000002</v>
      </c>
      <c r="V7088" s="4">
        <v>0.2</v>
      </c>
      <c r="W7088">
        <v>195</v>
      </c>
      <c r="X7088" t="s">
        <v>36</v>
      </c>
      <c r="Y7088" t="s">
        <v>52</v>
      </c>
      <c r="Z7088" s="2">
        <v>4.6520816845794961</v>
      </c>
    </row>
    <row r="7089" spans="1:26" x14ac:dyDescent="0.35">
      <c r="A7089" t="s">
        <v>84</v>
      </c>
      <c r="B7089" t="s">
        <v>85</v>
      </c>
      <c r="C7089" t="s">
        <v>64</v>
      </c>
      <c r="D7089" t="s">
        <v>46</v>
      </c>
      <c r="E7089" t="s">
        <v>65</v>
      </c>
      <c r="F7089" t="s">
        <v>852</v>
      </c>
      <c r="G7089" t="s">
        <v>853</v>
      </c>
      <c r="H7089" t="s">
        <v>32</v>
      </c>
      <c r="I7089" t="s">
        <v>4563</v>
      </c>
      <c r="J7089" s="1">
        <v>42664</v>
      </c>
      <c r="K7089" s="1">
        <v>42668</v>
      </c>
      <c r="L7089" t="s">
        <v>60</v>
      </c>
      <c r="M7089">
        <f>Table1[[#This Row],[Ship Date]]-Table1[[#This Row],[Order Date]]</f>
        <v>4</v>
      </c>
      <c r="N7089">
        <v>10</v>
      </c>
      <c r="O7089" t="s">
        <v>61</v>
      </c>
      <c r="P7089" s="3">
        <v>154.44</v>
      </c>
      <c r="Q7089" s="3">
        <v>125.5481494994759</v>
      </c>
      <c r="R7089" s="3">
        <f>(Table1[[#This Row],[Selling Price]]-Table1[[#This Row],[Cost Price]])</f>
        <v>28.8918505005241</v>
      </c>
      <c r="S7089" s="12">
        <f>(Table1[[#This Row],[Profit]]/Table1[[#This Row],[Selling Price]])</f>
        <v>0.18707491906581261</v>
      </c>
      <c r="T7089">
        <v>3</v>
      </c>
      <c r="U7089" s="2">
        <f>Table1[[#This Row],[Selling Price]]*Table1[[#This Row],[Quantity]]</f>
        <v>463.32</v>
      </c>
      <c r="V7089" s="4">
        <v>0</v>
      </c>
      <c r="W7089">
        <v>202</v>
      </c>
      <c r="X7089" t="s">
        <v>36</v>
      </c>
      <c r="Y7089" t="s">
        <v>68</v>
      </c>
      <c r="Z7089" s="2">
        <v>56.226174346117482</v>
      </c>
    </row>
    <row r="7090" spans="1:26" x14ac:dyDescent="0.35">
      <c r="A7090" t="s">
        <v>84</v>
      </c>
      <c r="B7090" t="s">
        <v>85</v>
      </c>
      <c r="C7090" t="s">
        <v>64</v>
      </c>
      <c r="D7090" t="s">
        <v>46</v>
      </c>
      <c r="E7090" t="s">
        <v>102</v>
      </c>
      <c r="F7090" t="s">
        <v>531</v>
      </c>
      <c r="G7090" t="s">
        <v>532</v>
      </c>
      <c r="H7090" t="s">
        <v>32</v>
      </c>
      <c r="I7090" t="s">
        <v>4703</v>
      </c>
      <c r="J7090" s="1">
        <v>42710</v>
      </c>
      <c r="K7090" s="1">
        <v>42716</v>
      </c>
      <c r="L7090" t="s">
        <v>60</v>
      </c>
      <c r="M7090">
        <f>Table1[[#This Row],[Ship Date]]-Table1[[#This Row],[Order Date]]</f>
        <v>6</v>
      </c>
      <c r="N7090">
        <v>12</v>
      </c>
      <c r="O7090" t="s">
        <v>35</v>
      </c>
      <c r="P7090" s="3">
        <v>248.08</v>
      </c>
      <c r="Q7090" s="3">
        <v>195.40801092512439</v>
      </c>
      <c r="R7090" s="3">
        <f>(Table1[[#This Row],[Selling Price]]-Table1[[#This Row],[Cost Price]])</f>
        <v>52.671989074875626</v>
      </c>
      <c r="S7090" s="12">
        <f>(Table1[[#This Row],[Profit]]/Table1[[#This Row],[Selling Price]])</f>
        <v>0.21231856286228484</v>
      </c>
      <c r="T7090">
        <v>7</v>
      </c>
      <c r="U7090" s="2">
        <f>Table1[[#This Row],[Selling Price]]*Table1[[#This Row],[Quantity]]</f>
        <v>1736.5600000000002</v>
      </c>
      <c r="V7090" s="4">
        <v>0</v>
      </c>
      <c r="W7090">
        <v>288</v>
      </c>
      <c r="X7090" t="s">
        <v>68</v>
      </c>
      <c r="Y7090" t="s">
        <v>68</v>
      </c>
      <c r="Z7090" s="2">
        <v>98.035009191614819</v>
      </c>
    </row>
    <row r="7091" spans="1:26" x14ac:dyDescent="0.35">
      <c r="A7091" t="s">
        <v>84</v>
      </c>
      <c r="B7091" t="s">
        <v>85</v>
      </c>
      <c r="C7091" t="s">
        <v>27</v>
      </c>
      <c r="D7091" t="s">
        <v>46</v>
      </c>
      <c r="E7091" t="s">
        <v>47</v>
      </c>
      <c r="F7091" t="s">
        <v>4942</v>
      </c>
      <c r="G7091" t="s">
        <v>4943</v>
      </c>
      <c r="H7091" t="s">
        <v>32</v>
      </c>
      <c r="I7091" t="s">
        <v>4941</v>
      </c>
      <c r="J7091" s="1">
        <v>41953</v>
      </c>
      <c r="K7091" s="1">
        <v>41959</v>
      </c>
      <c r="L7091" t="s">
        <v>60</v>
      </c>
      <c r="M7091">
        <f>Table1[[#This Row],[Ship Date]]-Table1[[#This Row],[Order Date]]</f>
        <v>6</v>
      </c>
      <c r="N7091">
        <v>11</v>
      </c>
      <c r="O7091" t="s">
        <v>35</v>
      </c>
      <c r="P7091" s="3">
        <v>39.840000000000003</v>
      </c>
      <c r="Q7091" s="3">
        <v>31.04760105511378</v>
      </c>
      <c r="R7091" s="3">
        <f>(Table1[[#This Row],[Selling Price]]-Table1[[#This Row],[Cost Price]])</f>
        <v>8.792398944886223</v>
      </c>
      <c r="S7091" s="12">
        <f>(Table1[[#This Row],[Profit]]/Table1[[#This Row],[Selling Price]])</f>
        <v>0.22069274460055779</v>
      </c>
      <c r="T7091">
        <v>8</v>
      </c>
      <c r="U7091" s="2">
        <f>Table1[[#This Row],[Selling Price]]*Table1[[#This Row],[Quantity]]</f>
        <v>318.72000000000003</v>
      </c>
      <c r="V7091" s="4">
        <v>0</v>
      </c>
      <c r="W7091">
        <v>129</v>
      </c>
      <c r="X7091" t="s">
        <v>68</v>
      </c>
      <c r="Y7091" t="s">
        <v>52</v>
      </c>
      <c r="Z7091" s="2">
        <v>11.529533555179061</v>
      </c>
    </row>
    <row r="7092" spans="1:26" x14ac:dyDescent="0.35">
      <c r="A7092" t="s">
        <v>84</v>
      </c>
      <c r="B7092" t="s">
        <v>85</v>
      </c>
      <c r="C7092" t="s">
        <v>27</v>
      </c>
      <c r="D7092" t="s">
        <v>46</v>
      </c>
      <c r="E7092" t="s">
        <v>86</v>
      </c>
      <c r="F7092" t="s">
        <v>3308</v>
      </c>
      <c r="G7092" t="s">
        <v>3309</v>
      </c>
      <c r="H7092" t="s">
        <v>32</v>
      </c>
      <c r="I7092" t="s">
        <v>5022</v>
      </c>
      <c r="J7092" s="1">
        <v>42313</v>
      </c>
      <c r="K7092" s="1">
        <v>42319</v>
      </c>
      <c r="L7092" t="s">
        <v>60</v>
      </c>
      <c r="M7092">
        <f>Table1[[#This Row],[Ship Date]]-Table1[[#This Row],[Order Date]]</f>
        <v>6</v>
      </c>
      <c r="N7092">
        <v>11</v>
      </c>
      <c r="O7092" t="s">
        <v>35</v>
      </c>
      <c r="P7092" s="3">
        <v>25.344000000000001</v>
      </c>
      <c r="Q7092" s="3">
        <v>21.122636460665099</v>
      </c>
      <c r="R7092" s="3">
        <f>(Table1[[#This Row],[Selling Price]]-Table1[[#This Row],[Cost Price]])</f>
        <v>4.2213635393349023</v>
      </c>
      <c r="S7092" s="12">
        <f>(Table1[[#This Row],[Profit]]/Table1[[#This Row],[Selling Price]])</f>
        <v>0.1665626396517875</v>
      </c>
      <c r="T7092">
        <v>6</v>
      </c>
      <c r="U7092" s="2">
        <f>Table1[[#This Row],[Selling Price]]*Table1[[#This Row],[Quantity]]</f>
        <v>152.06400000000002</v>
      </c>
      <c r="V7092" s="4">
        <v>0.2</v>
      </c>
      <c r="W7092">
        <v>456</v>
      </c>
      <c r="X7092" t="s">
        <v>68</v>
      </c>
      <c r="Y7092" t="s">
        <v>52</v>
      </c>
      <c r="Z7092" s="2">
        <v>8.2214797694818902</v>
      </c>
    </row>
    <row r="7093" spans="1:26" x14ac:dyDescent="0.35">
      <c r="A7093" t="s">
        <v>84</v>
      </c>
      <c r="B7093" t="s">
        <v>85</v>
      </c>
      <c r="C7093" t="s">
        <v>64</v>
      </c>
      <c r="D7093" t="s">
        <v>46</v>
      </c>
      <c r="E7093" t="s">
        <v>102</v>
      </c>
      <c r="F7093" t="s">
        <v>3450</v>
      </c>
      <c r="G7093" t="s">
        <v>3451</v>
      </c>
      <c r="H7093" t="s">
        <v>32</v>
      </c>
      <c r="I7093" t="s">
        <v>5025</v>
      </c>
      <c r="J7093" s="1">
        <v>41909</v>
      </c>
      <c r="K7093" s="1">
        <v>41913</v>
      </c>
      <c r="L7093" t="s">
        <v>60</v>
      </c>
      <c r="M7093">
        <f>Table1[[#This Row],[Ship Date]]-Table1[[#This Row],[Order Date]]</f>
        <v>4</v>
      </c>
      <c r="N7093">
        <v>9</v>
      </c>
      <c r="O7093" t="s">
        <v>61</v>
      </c>
      <c r="P7093" s="3">
        <v>81.98</v>
      </c>
      <c r="Q7093" s="3">
        <v>57.815001507985663</v>
      </c>
      <c r="R7093" s="3">
        <f>(Table1[[#This Row],[Selling Price]]-Table1[[#This Row],[Cost Price]])</f>
        <v>24.164998492014341</v>
      </c>
      <c r="S7093" s="12">
        <f>(Table1[[#This Row],[Profit]]/Table1[[#This Row],[Selling Price]])</f>
        <v>0.29476699795089462</v>
      </c>
      <c r="T7093">
        <v>2</v>
      </c>
      <c r="U7093" s="2">
        <f>Table1[[#This Row],[Selling Price]]*Table1[[#This Row],[Quantity]]</f>
        <v>163.96</v>
      </c>
      <c r="V7093" s="4">
        <v>0</v>
      </c>
      <c r="W7093">
        <v>106</v>
      </c>
      <c r="X7093" t="s">
        <v>36</v>
      </c>
      <c r="Y7093" t="s">
        <v>36</v>
      </c>
      <c r="Z7093" s="2">
        <v>92.548283487293517</v>
      </c>
    </row>
    <row r="7094" spans="1:26" x14ac:dyDescent="0.35">
      <c r="A7094" t="s">
        <v>84</v>
      </c>
      <c r="B7094" t="s">
        <v>85</v>
      </c>
      <c r="C7094" t="s">
        <v>55</v>
      </c>
      <c r="D7094" t="s">
        <v>46</v>
      </c>
      <c r="E7094" t="s">
        <v>86</v>
      </c>
      <c r="F7094" t="s">
        <v>1088</v>
      </c>
      <c r="G7094" t="s">
        <v>1089</v>
      </c>
      <c r="H7094" t="s">
        <v>32</v>
      </c>
      <c r="I7094" t="s">
        <v>5054</v>
      </c>
      <c r="J7094" s="1">
        <v>41839</v>
      </c>
      <c r="K7094" s="1">
        <v>41844</v>
      </c>
      <c r="L7094" t="s">
        <v>60</v>
      </c>
      <c r="M7094">
        <f>Table1[[#This Row],[Ship Date]]-Table1[[#This Row],[Order Date]]</f>
        <v>5</v>
      </c>
      <c r="N7094">
        <v>7</v>
      </c>
      <c r="O7094" t="s">
        <v>51</v>
      </c>
      <c r="P7094" s="3">
        <v>3.81</v>
      </c>
      <c r="Q7094" s="3">
        <v>2.7663205630437759</v>
      </c>
      <c r="R7094" s="3">
        <f>(Table1[[#This Row],[Selling Price]]-Table1[[#This Row],[Cost Price]])</f>
        <v>1.0436794369562241</v>
      </c>
      <c r="S7094" s="12">
        <f>(Table1[[#This Row],[Profit]]/Table1[[#This Row],[Selling Price]])</f>
        <v>0.2739316107496651</v>
      </c>
      <c r="T7094">
        <v>1</v>
      </c>
      <c r="U7094" s="2">
        <f>Table1[[#This Row],[Selling Price]]*Table1[[#This Row],[Quantity]]</f>
        <v>3.81</v>
      </c>
      <c r="V7094" s="4">
        <v>0</v>
      </c>
      <c r="W7094">
        <v>444</v>
      </c>
      <c r="X7094" t="s">
        <v>36</v>
      </c>
      <c r="Y7094" t="s">
        <v>52</v>
      </c>
      <c r="Z7094" s="2">
        <v>4.7673960547511829</v>
      </c>
    </row>
    <row r="7095" spans="1:26" x14ac:dyDescent="0.35">
      <c r="A7095" t="s">
        <v>84</v>
      </c>
      <c r="B7095" t="s">
        <v>85</v>
      </c>
      <c r="C7095" t="s">
        <v>39</v>
      </c>
      <c r="D7095" t="s">
        <v>46</v>
      </c>
      <c r="E7095" t="s">
        <v>102</v>
      </c>
      <c r="F7095" t="s">
        <v>4267</v>
      </c>
      <c r="G7095" t="s">
        <v>4268</v>
      </c>
      <c r="H7095" t="s">
        <v>32</v>
      </c>
      <c r="I7095" t="s">
        <v>5065</v>
      </c>
      <c r="J7095" s="1">
        <v>41829</v>
      </c>
      <c r="K7095" s="1">
        <v>41835</v>
      </c>
      <c r="L7095" t="s">
        <v>60</v>
      </c>
      <c r="M7095">
        <f>Table1[[#This Row],[Ship Date]]-Table1[[#This Row],[Order Date]]</f>
        <v>6</v>
      </c>
      <c r="N7095">
        <v>7</v>
      </c>
      <c r="O7095" t="s">
        <v>51</v>
      </c>
      <c r="P7095" s="3">
        <v>14.352</v>
      </c>
      <c r="Q7095" s="3">
        <v>10.56087795178259</v>
      </c>
      <c r="R7095" s="3">
        <f>(Table1[[#This Row],[Selling Price]]-Table1[[#This Row],[Cost Price]])</f>
        <v>3.7911220482174102</v>
      </c>
      <c r="S7095" s="12">
        <f>(Table1[[#This Row],[Profit]]/Table1[[#This Row],[Selling Price]])</f>
        <v>0.26415287403967463</v>
      </c>
      <c r="T7095">
        <v>3</v>
      </c>
      <c r="U7095" s="2">
        <f>Table1[[#This Row],[Selling Price]]*Table1[[#This Row],[Quantity]]</f>
        <v>43.055999999999997</v>
      </c>
      <c r="V7095" s="4">
        <v>0.2</v>
      </c>
      <c r="W7095">
        <v>424</v>
      </c>
      <c r="X7095" t="s">
        <v>68</v>
      </c>
      <c r="Y7095" t="s">
        <v>52</v>
      </c>
      <c r="Z7095" s="2">
        <v>15.446909458190129</v>
      </c>
    </row>
    <row r="7096" spans="1:26" x14ac:dyDescent="0.35">
      <c r="A7096" t="s">
        <v>84</v>
      </c>
      <c r="B7096" t="s">
        <v>85</v>
      </c>
      <c r="C7096" t="s">
        <v>45</v>
      </c>
      <c r="D7096" t="s">
        <v>46</v>
      </c>
      <c r="E7096" t="s">
        <v>86</v>
      </c>
      <c r="F7096" t="s">
        <v>2743</v>
      </c>
      <c r="G7096" t="s">
        <v>2744</v>
      </c>
      <c r="H7096" t="s">
        <v>32</v>
      </c>
      <c r="I7096" t="s">
        <v>5125</v>
      </c>
      <c r="J7096" s="1">
        <v>42064</v>
      </c>
      <c r="K7096" s="1">
        <v>42065</v>
      </c>
      <c r="L7096" t="s">
        <v>34</v>
      </c>
      <c r="M7096">
        <f>Table1[[#This Row],[Ship Date]]-Table1[[#This Row],[Order Date]]</f>
        <v>1</v>
      </c>
      <c r="N7096">
        <v>3</v>
      </c>
      <c r="O7096" t="s">
        <v>106</v>
      </c>
      <c r="P7096" s="3">
        <v>58.72</v>
      </c>
      <c r="Q7096" s="3">
        <v>43.76442236504473</v>
      </c>
      <c r="R7096" s="3">
        <f>(Table1[[#This Row],[Selling Price]]-Table1[[#This Row],[Cost Price]])</f>
        <v>14.955577634955269</v>
      </c>
      <c r="S7096" s="12">
        <f>(Table1[[#This Row],[Profit]]/Table1[[#This Row],[Selling Price]])</f>
        <v>0.25469307961436083</v>
      </c>
      <c r="T7096">
        <v>4</v>
      </c>
      <c r="U7096" s="2">
        <f>Table1[[#This Row],[Selling Price]]*Table1[[#This Row],[Quantity]]</f>
        <v>234.88</v>
      </c>
      <c r="V7096" s="4">
        <v>0</v>
      </c>
      <c r="W7096">
        <v>453</v>
      </c>
      <c r="X7096" t="s">
        <v>36</v>
      </c>
      <c r="Y7096" t="s">
        <v>52</v>
      </c>
      <c r="Z7096" s="2">
        <v>26.004280157098929</v>
      </c>
    </row>
    <row r="7097" spans="1:26" x14ac:dyDescent="0.35">
      <c r="A7097" t="s">
        <v>84</v>
      </c>
      <c r="B7097" t="s">
        <v>85</v>
      </c>
      <c r="C7097" t="s">
        <v>55</v>
      </c>
      <c r="D7097" t="s">
        <v>46</v>
      </c>
      <c r="E7097" t="s">
        <v>75</v>
      </c>
      <c r="F7097" t="s">
        <v>1387</v>
      </c>
      <c r="G7097" t="s">
        <v>1388</v>
      </c>
      <c r="H7097" t="s">
        <v>32</v>
      </c>
      <c r="I7097" t="s">
        <v>5334</v>
      </c>
      <c r="J7097" s="1">
        <v>42828</v>
      </c>
      <c r="K7097" s="1">
        <v>42830</v>
      </c>
      <c r="L7097" t="s">
        <v>199</v>
      </c>
      <c r="M7097">
        <f>Table1[[#This Row],[Ship Date]]-Table1[[#This Row],[Order Date]]</f>
        <v>2</v>
      </c>
      <c r="N7097">
        <v>4</v>
      </c>
      <c r="O7097" t="s">
        <v>106</v>
      </c>
      <c r="P7097" s="3">
        <v>7.056</v>
      </c>
      <c r="Q7097" s="3">
        <v>5.3224584420473739</v>
      </c>
      <c r="R7097" s="3">
        <f>(Table1[[#This Row],[Selling Price]]-Table1[[#This Row],[Cost Price]])</f>
        <v>1.7335415579526261</v>
      </c>
      <c r="S7097" s="12">
        <f>(Table1[[#This Row],[Profit]]/Table1[[#This Row],[Selling Price]])</f>
        <v>0.2456833273742384</v>
      </c>
      <c r="T7097">
        <v>3</v>
      </c>
      <c r="U7097" s="2">
        <f>Table1[[#This Row],[Selling Price]]*Table1[[#This Row],[Quantity]]</f>
        <v>21.167999999999999</v>
      </c>
      <c r="V7097" s="4">
        <v>0.2</v>
      </c>
      <c r="W7097">
        <v>301</v>
      </c>
      <c r="X7097" t="s">
        <v>36</v>
      </c>
      <c r="Y7097" t="s">
        <v>52</v>
      </c>
      <c r="Z7097" s="2">
        <v>7.2014998437825444</v>
      </c>
    </row>
    <row r="7098" spans="1:26" x14ac:dyDescent="0.35">
      <c r="A7098" t="s">
        <v>84</v>
      </c>
      <c r="B7098" t="s">
        <v>85</v>
      </c>
      <c r="C7098" t="s">
        <v>27</v>
      </c>
      <c r="D7098" t="s">
        <v>46</v>
      </c>
      <c r="E7098" t="s">
        <v>86</v>
      </c>
      <c r="F7098" t="s">
        <v>4782</v>
      </c>
      <c r="G7098" t="s">
        <v>4783</v>
      </c>
      <c r="H7098" t="s">
        <v>32</v>
      </c>
      <c r="I7098" t="s">
        <v>5392</v>
      </c>
      <c r="J7098" s="1">
        <v>42320</v>
      </c>
      <c r="K7098" s="1">
        <v>42327</v>
      </c>
      <c r="L7098" t="s">
        <v>60</v>
      </c>
      <c r="M7098">
        <f>Table1[[#This Row],[Ship Date]]-Table1[[#This Row],[Order Date]]</f>
        <v>7</v>
      </c>
      <c r="N7098">
        <v>11</v>
      </c>
      <c r="O7098" t="s">
        <v>35</v>
      </c>
      <c r="P7098" s="3">
        <v>4.6619999999999999</v>
      </c>
      <c r="Q7098" s="3">
        <v>3.6636709961894232</v>
      </c>
      <c r="R7098" s="3">
        <f>(Table1[[#This Row],[Selling Price]]-Table1[[#This Row],[Cost Price]])</f>
        <v>0.99832900381057676</v>
      </c>
      <c r="S7098" s="12">
        <f>(Table1[[#This Row],[Profit]]/Table1[[#This Row],[Selling Price]])</f>
        <v>0.21414178545915419</v>
      </c>
      <c r="T7098">
        <v>3</v>
      </c>
      <c r="U7098" s="2">
        <f>Table1[[#This Row],[Selling Price]]*Table1[[#This Row],[Quantity]]</f>
        <v>13.986000000000001</v>
      </c>
      <c r="V7098" s="4">
        <v>0.7</v>
      </c>
      <c r="W7098">
        <v>183</v>
      </c>
      <c r="X7098" t="s">
        <v>68</v>
      </c>
      <c r="Y7098" t="s">
        <v>52</v>
      </c>
      <c r="Z7098" s="2">
        <v>17.453492601768851</v>
      </c>
    </row>
    <row r="7099" spans="1:26" x14ac:dyDescent="0.35">
      <c r="A7099" t="s">
        <v>84</v>
      </c>
      <c r="B7099" t="s">
        <v>85</v>
      </c>
      <c r="C7099" t="s">
        <v>27</v>
      </c>
      <c r="D7099" t="s">
        <v>46</v>
      </c>
      <c r="E7099" t="s">
        <v>86</v>
      </c>
      <c r="F7099" t="s">
        <v>1693</v>
      </c>
      <c r="G7099" t="s">
        <v>1694</v>
      </c>
      <c r="H7099" t="s">
        <v>32</v>
      </c>
      <c r="I7099" t="s">
        <v>5497</v>
      </c>
      <c r="J7099" s="1">
        <v>42873</v>
      </c>
      <c r="K7099" s="1">
        <v>42878</v>
      </c>
      <c r="L7099" t="s">
        <v>60</v>
      </c>
      <c r="M7099">
        <f>Table1[[#This Row],[Ship Date]]-Table1[[#This Row],[Order Date]]</f>
        <v>5</v>
      </c>
      <c r="N7099">
        <v>5</v>
      </c>
      <c r="O7099" t="s">
        <v>51</v>
      </c>
      <c r="P7099" s="3">
        <v>3.048</v>
      </c>
      <c r="Q7099" s="3">
        <v>2.5699153426357162</v>
      </c>
      <c r="R7099" s="3">
        <f>(Table1[[#This Row],[Selling Price]]-Table1[[#This Row],[Cost Price]])</f>
        <v>0.47808465736428385</v>
      </c>
      <c r="S7099" s="12">
        <f>(Table1[[#This Row],[Profit]]/Table1[[#This Row],[Selling Price]])</f>
        <v>0.15685192170744219</v>
      </c>
      <c r="T7099">
        <v>1</v>
      </c>
      <c r="U7099" s="2">
        <f>Table1[[#This Row],[Selling Price]]*Table1[[#This Row],[Quantity]]</f>
        <v>3.048</v>
      </c>
      <c r="V7099" s="4">
        <v>0.2</v>
      </c>
      <c r="W7099">
        <v>380</v>
      </c>
      <c r="X7099" t="s">
        <v>36</v>
      </c>
      <c r="Y7099" t="s">
        <v>52</v>
      </c>
      <c r="Z7099" s="2">
        <v>4.9530000000000003</v>
      </c>
    </row>
    <row r="7100" spans="1:26" x14ac:dyDescent="0.35">
      <c r="A7100" t="s">
        <v>84</v>
      </c>
      <c r="B7100" t="s">
        <v>85</v>
      </c>
      <c r="C7100" t="s">
        <v>64</v>
      </c>
      <c r="D7100" t="s">
        <v>46</v>
      </c>
      <c r="E7100" t="s">
        <v>75</v>
      </c>
      <c r="F7100" t="s">
        <v>5515</v>
      </c>
      <c r="G7100" t="s">
        <v>5516</v>
      </c>
      <c r="H7100" t="s">
        <v>32</v>
      </c>
      <c r="I7100" t="s">
        <v>5517</v>
      </c>
      <c r="J7100" s="1">
        <v>42635</v>
      </c>
      <c r="K7100" s="1">
        <v>42641</v>
      </c>
      <c r="L7100" t="s">
        <v>60</v>
      </c>
      <c r="M7100">
        <f>Table1[[#This Row],[Ship Date]]-Table1[[#This Row],[Order Date]]</f>
        <v>6</v>
      </c>
      <c r="N7100">
        <v>9</v>
      </c>
      <c r="O7100" t="s">
        <v>61</v>
      </c>
      <c r="P7100" s="3">
        <v>7.8719999999999999</v>
      </c>
      <c r="Q7100" s="3">
        <v>5.3370375024732661</v>
      </c>
      <c r="R7100" s="3">
        <f>(Table1[[#This Row],[Selling Price]]-Table1[[#This Row],[Cost Price]])</f>
        <v>2.5349624975267337</v>
      </c>
      <c r="S7100" s="12">
        <f>(Table1[[#This Row],[Profit]]/Table1[[#This Row],[Selling Price]])</f>
        <v>0.32202267499069281</v>
      </c>
      <c r="T7100">
        <v>3</v>
      </c>
      <c r="U7100" s="2">
        <f>Table1[[#This Row],[Selling Price]]*Table1[[#This Row],[Quantity]]</f>
        <v>23.616</v>
      </c>
      <c r="V7100" s="4">
        <v>0.2</v>
      </c>
      <c r="W7100">
        <v>166</v>
      </c>
      <c r="X7100" t="s">
        <v>68</v>
      </c>
      <c r="Y7100" t="s">
        <v>52</v>
      </c>
      <c r="Z7100" s="2">
        <v>6.7241333320113936</v>
      </c>
    </row>
    <row r="7101" spans="1:26" x14ac:dyDescent="0.35">
      <c r="A7101" t="s">
        <v>84</v>
      </c>
      <c r="B7101" t="s">
        <v>85</v>
      </c>
      <c r="C7101" t="s">
        <v>45</v>
      </c>
      <c r="D7101" t="s">
        <v>46</v>
      </c>
      <c r="E7101" t="s">
        <v>539</v>
      </c>
      <c r="F7101" t="s">
        <v>1604</v>
      </c>
      <c r="G7101" t="s">
        <v>1605</v>
      </c>
      <c r="H7101" t="s">
        <v>32</v>
      </c>
      <c r="I7101" t="s">
        <v>5607</v>
      </c>
      <c r="J7101" s="1">
        <v>42461</v>
      </c>
      <c r="K7101" s="1">
        <v>42465</v>
      </c>
      <c r="L7101" t="s">
        <v>60</v>
      </c>
      <c r="M7101">
        <f>Table1[[#This Row],[Ship Date]]-Table1[[#This Row],[Order Date]]</f>
        <v>4</v>
      </c>
      <c r="N7101">
        <v>4</v>
      </c>
      <c r="O7101" t="s">
        <v>106</v>
      </c>
      <c r="P7101" s="3">
        <v>10.95</v>
      </c>
      <c r="Q7101" s="3">
        <v>8.4087907861790754</v>
      </c>
      <c r="R7101" s="3">
        <f>(Table1[[#This Row],[Selling Price]]-Table1[[#This Row],[Cost Price]])</f>
        <v>2.5412092138209239</v>
      </c>
      <c r="S7101" s="12">
        <f>(Table1[[#This Row],[Profit]]/Table1[[#This Row],[Selling Price]])</f>
        <v>0.23207390080556384</v>
      </c>
      <c r="T7101">
        <v>3</v>
      </c>
      <c r="U7101" s="2">
        <f>Table1[[#This Row],[Selling Price]]*Table1[[#This Row],[Quantity]]</f>
        <v>32.849999999999994</v>
      </c>
      <c r="V7101" s="4">
        <v>0</v>
      </c>
      <c r="W7101">
        <v>348</v>
      </c>
      <c r="X7101" t="s">
        <v>36</v>
      </c>
      <c r="Y7101" t="s">
        <v>52</v>
      </c>
      <c r="Z7101" s="2">
        <v>2.626422365965619</v>
      </c>
    </row>
    <row r="7102" spans="1:26" x14ac:dyDescent="0.35">
      <c r="A7102" t="s">
        <v>84</v>
      </c>
      <c r="B7102" t="s">
        <v>85</v>
      </c>
      <c r="C7102" t="s">
        <v>27</v>
      </c>
      <c r="D7102" t="s">
        <v>46</v>
      </c>
      <c r="E7102" t="s">
        <v>65</v>
      </c>
      <c r="F7102" t="s">
        <v>1295</v>
      </c>
      <c r="G7102" t="s">
        <v>1296</v>
      </c>
      <c r="H7102" t="s">
        <v>32</v>
      </c>
      <c r="I7102" t="s">
        <v>5625</v>
      </c>
      <c r="J7102" s="1">
        <v>42332</v>
      </c>
      <c r="K7102" s="1">
        <v>42337</v>
      </c>
      <c r="L7102" t="s">
        <v>60</v>
      </c>
      <c r="M7102">
        <f>Table1[[#This Row],[Ship Date]]-Table1[[#This Row],[Order Date]]</f>
        <v>5</v>
      </c>
      <c r="N7102">
        <v>11</v>
      </c>
      <c r="O7102" t="s">
        <v>35</v>
      </c>
      <c r="P7102" s="3">
        <v>454.86</v>
      </c>
      <c r="Q7102" s="3">
        <v>307.42809592557649</v>
      </c>
      <c r="R7102" s="3">
        <f>(Table1[[#This Row],[Selling Price]]-Table1[[#This Row],[Cost Price]])</f>
        <v>147.43190407442353</v>
      </c>
      <c r="S7102" s="12">
        <f>(Table1[[#This Row],[Profit]]/Table1[[#This Row],[Selling Price]])</f>
        <v>0.32412589384519086</v>
      </c>
      <c r="T7102">
        <v>7</v>
      </c>
      <c r="U7102" s="2">
        <f>Table1[[#This Row],[Selling Price]]*Table1[[#This Row],[Quantity]]</f>
        <v>3184.02</v>
      </c>
      <c r="V7102" s="4">
        <v>0</v>
      </c>
      <c r="W7102">
        <v>156</v>
      </c>
      <c r="X7102" t="s">
        <v>36</v>
      </c>
      <c r="Y7102" t="s">
        <v>36</v>
      </c>
      <c r="Z7102" s="2">
        <v>164.01130006278751</v>
      </c>
    </row>
    <row r="7103" spans="1:26" x14ac:dyDescent="0.35">
      <c r="A7103" t="s">
        <v>84</v>
      </c>
      <c r="B7103" t="s">
        <v>85</v>
      </c>
      <c r="C7103" t="s">
        <v>27</v>
      </c>
      <c r="D7103" t="s">
        <v>46</v>
      </c>
      <c r="E7103" t="s">
        <v>47</v>
      </c>
      <c r="F7103" t="s">
        <v>647</v>
      </c>
      <c r="G7103" t="s">
        <v>648</v>
      </c>
      <c r="H7103" t="s">
        <v>32</v>
      </c>
      <c r="I7103" t="s">
        <v>5644</v>
      </c>
      <c r="J7103" s="1">
        <v>42534</v>
      </c>
      <c r="K7103" s="1">
        <v>42538</v>
      </c>
      <c r="L7103" t="s">
        <v>60</v>
      </c>
      <c r="M7103">
        <f>Table1[[#This Row],[Ship Date]]-Table1[[#This Row],[Order Date]]</f>
        <v>4</v>
      </c>
      <c r="N7103">
        <v>6</v>
      </c>
      <c r="O7103" t="s">
        <v>51</v>
      </c>
      <c r="P7103" s="3">
        <v>18.899999999999999</v>
      </c>
      <c r="Q7103" s="3">
        <v>14.765748093455869</v>
      </c>
      <c r="R7103" s="3">
        <f>(Table1[[#This Row],[Selling Price]]-Table1[[#This Row],[Cost Price]])</f>
        <v>4.1342519065441294</v>
      </c>
      <c r="S7103" s="12">
        <f>(Table1[[#This Row],[Profit]]/Table1[[#This Row],[Selling Price]])</f>
        <v>0.21874348711873703</v>
      </c>
      <c r="T7103">
        <v>3</v>
      </c>
      <c r="U7103" s="2">
        <f>Table1[[#This Row],[Selling Price]]*Table1[[#This Row],[Quantity]]</f>
        <v>56.699999999999996</v>
      </c>
      <c r="V7103" s="4">
        <v>0</v>
      </c>
      <c r="W7103">
        <v>298</v>
      </c>
      <c r="X7103" t="s">
        <v>36</v>
      </c>
      <c r="Y7103" t="s">
        <v>52</v>
      </c>
      <c r="Z7103" s="2">
        <v>0.56348913032994896</v>
      </c>
    </row>
    <row r="7104" spans="1:26" x14ac:dyDescent="0.35">
      <c r="A7104" t="s">
        <v>84</v>
      </c>
      <c r="B7104" t="s">
        <v>85</v>
      </c>
      <c r="C7104" t="s">
        <v>27</v>
      </c>
      <c r="D7104" t="s">
        <v>46</v>
      </c>
      <c r="E7104" t="s">
        <v>75</v>
      </c>
      <c r="F7104" t="s">
        <v>5647</v>
      </c>
      <c r="G7104" t="s">
        <v>5648</v>
      </c>
      <c r="H7104" t="s">
        <v>32</v>
      </c>
      <c r="I7104" t="s">
        <v>5646</v>
      </c>
      <c r="J7104" s="1">
        <v>42765</v>
      </c>
      <c r="K7104" s="1">
        <v>42772</v>
      </c>
      <c r="L7104" t="s">
        <v>60</v>
      </c>
      <c r="M7104">
        <f>Table1[[#This Row],[Ship Date]]-Table1[[#This Row],[Order Date]]</f>
        <v>7</v>
      </c>
      <c r="N7104">
        <v>1</v>
      </c>
      <c r="O7104" t="s">
        <v>35</v>
      </c>
      <c r="P7104" s="3">
        <v>8.82</v>
      </c>
      <c r="Q7104" s="3">
        <v>6.5161213476632494</v>
      </c>
      <c r="R7104" s="3">
        <f>(Table1[[#This Row],[Selling Price]]-Table1[[#This Row],[Cost Price]])</f>
        <v>2.3038786523367509</v>
      </c>
      <c r="S7104" s="12">
        <f>(Table1[[#This Row],[Profit]]/Table1[[#This Row],[Selling Price]])</f>
        <v>0.26121073155745472</v>
      </c>
      <c r="T7104">
        <v>3</v>
      </c>
      <c r="U7104" s="2">
        <f>Table1[[#This Row],[Selling Price]]*Table1[[#This Row],[Quantity]]</f>
        <v>26.46</v>
      </c>
      <c r="V7104" s="4">
        <v>0</v>
      </c>
      <c r="W7104">
        <v>123</v>
      </c>
      <c r="X7104" t="s">
        <v>68</v>
      </c>
      <c r="Y7104" t="s">
        <v>52</v>
      </c>
      <c r="Z7104" s="2">
        <v>4.1577878733768987</v>
      </c>
    </row>
    <row r="7105" spans="1:26" x14ac:dyDescent="0.35">
      <c r="A7105" t="s">
        <v>84</v>
      </c>
      <c r="B7105" t="s">
        <v>85</v>
      </c>
      <c r="C7105" t="s">
        <v>27</v>
      </c>
      <c r="D7105" t="s">
        <v>46</v>
      </c>
      <c r="E7105" t="s">
        <v>65</v>
      </c>
      <c r="F7105" t="s">
        <v>4551</v>
      </c>
      <c r="G7105" t="s">
        <v>4552</v>
      </c>
      <c r="H7105" t="s">
        <v>32</v>
      </c>
      <c r="I7105" t="s">
        <v>5676</v>
      </c>
      <c r="J7105" s="1">
        <v>42873</v>
      </c>
      <c r="K7105" s="1">
        <v>42878</v>
      </c>
      <c r="L7105" t="s">
        <v>60</v>
      </c>
      <c r="M7105">
        <f>Table1[[#This Row],[Ship Date]]-Table1[[#This Row],[Order Date]]</f>
        <v>5</v>
      </c>
      <c r="N7105">
        <v>5</v>
      </c>
      <c r="O7105" t="s">
        <v>51</v>
      </c>
      <c r="P7105" s="3">
        <v>8.9280000000000008</v>
      </c>
      <c r="Q7105" s="3">
        <v>7.4408644623199587</v>
      </c>
      <c r="R7105" s="3">
        <f>(Table1[[#This Row],[Selling Price]]-Table1[[#This Row],[Cost Price]])</f>
        <v>1.4871355376800421</v>
      </c>
      <c r="S7105" s="12">
        <f>(Table1[[#This Row],[Profit]]/Table1[[#This Row],[Selling Price]])</f>
        <v>0.16656984068996886</v>
      </c>
      <c r="T7105">
        <v>2</v>
      </c>
      <c r="U7105" s="2">
        <f>Table1[[#This Row],[Selling Price]]*Table1[[#This Row],[Quantity]]</f>
        <v>17.856000000000002</v>
      </c>
      <c r="V7105" s="4">
        <v>0.2</v>
      </c>
      <c r="W7105">
        <v>337</v>
      </c>
      <c r="X7105" t="s">
        <v>36</v>
      </c>
      <c r="Y7105" t="s">
        <v>52</v>
      </c>
      <c r="Z7105" s="2">
        <v>3.6448407372613691</v>
      </c>
    </row>
    <row r="7106" spans="1:26" x14ac:dyDescent="0.35">
      <c r="A7106" t="s">
        <v>84</v>
      </c>
      <c r="B7106" t="s">
        <v>85</v>
      </c>
      <c r="C7106" t="s">
        <v>64</v>
      </c>
      <c r="D7106" t="s">
        <v>46</v>
      </c>
      <c r="E7106" t="s">
        <v>86</v>
      </c>
      <c r="F7106" t="s">
        <v>1949</v>
      </c>
      <c r="G7106" t="s">
        <v>1950</v>
      </c>
      <c r="H7106" t="s">
        <v>32</v>
      </c>
      <c r="I7106" t="s">
        <v>5773</v>
      </c>
      <c r="J7106" s="1">
        <v>41947</v>
      </c>
      <c r="K7106" s="1">
        <v>41954</v>
      </c>
      <c r="L7106" t="s">
        <v>60</v>
      </c>
      <c r="M7106">
        <f>Table1[[#This Row],[Ship Date]]-Table1[[#This Row],[Order Date]]</f>
        <v>7</v>
      </c>
      <c r="N7106">
        <v>11</v>
      </c>
      <c r="O7106" t="s">
        <v>35</v>
      </c>
      <c r="P7106" s="3">
        <v>21.936</v>
      </c>
      <c r="Q7106" s="3">
        <v>16.04041569987513</v>
      </c>
      <c r="R7106" s="3">
        <f>(Table1[[#This Row],[Selling Price]]-Table1[[#This Row],[Cost Price]])</f>
        <v>5.8955843001248702</v>
      </c>
      <c r="S7106" s="12">
        <f>(Table1[[#This Row],[Profit]]/Table1[[#This Row],[Selling Price]])</f>
        <v>0.26876296043603531</v>
      </c>
      <c r="T7106">
        <v>3</v>
      </c>
      <c r="U7106" s="2">
        <f>Table1[[#This Row],[Selling Price]]*Table1[[#This Row],[Quantity]]</f>
        <v>65.807999999999993</v>
      </c>
      <c r="V7106" s="4">
        <v>0.2</v>
      </c>
      <c r="W7106">
        <v>378</v>
      </c>
      <c r="X7106" t="s">
        <v>68</v>
      </c>
      <c r="Y7106" t="s">
        <v>52</v>
      </c>
      <c r="Z7106" s="2">
        <v>14.31834938362061</v>
      </c>
    </row>
    <row r="7107" spans="1:26" x14ac:dyDescent="0.35">
      <c r="A7107" t="s">
        <v>84</v>
      </c>
      <c r="B7107" t="s">
        <v>85</v>
      </c>
      <c r="C7107" t="s">
        <v>55</v>
      </c>
      <c r="D7107" t="s">
        <v>46</v>
      </c>
      <c r="E7107" t="s">
        <v>75</v>
      </c>
      <c r="F7107" t="s">
        <v>1954</v>
      </c>
      <c r="G7107" t="s">
        <v>1955</v>
      </c>
      <c r="H7107" t="s">
        <v>32</v>
      </c>
      <c r="I7107" t="s">
        <v>5824</v>
      </c>
      <c r="J7107" s="1">
        <v>42302</v>
      </c>
      <c r="K7107" s="1">
        <v>42307</v>
      </c>
      <c r="L7107" t="s">
        <v>60</v>
      </c>
      <c r="M7107">
        <f>Table1[[#This Row],[Ship Date]]-Table1[[#This Row],[Order Date]]</f>
        <v>5</v>
      </c>
      <c r="N7107">
        <v>10</v>
      </c>
      <c r="O7107" t="s">
        <v>61</v>
      </c>
      <c r="P7107" s="3">
        <v>60.45</v>
      </c>
      <c r="Q7107" s="3">
        <v>43.597199654920587</v>
      </c>
      <c r="R7107" s="3">
        <f>(Table1[[#This Row],[Selling Price]]-Table1[[#This Row],[Cost Price]])</f>
        <v>16.852800345079416</v>
      </c>
      <c r="S7107" s="12">
        <f>(Table1[[#This Row],[Profit]]/Table1[[#This Row],[Selling Price]])</f>
        <v>0.27878908759436583</v>
      </c>
      <c r="T7107">
        <v>3</v>
      </c>
      <c r="U7107" s="2">
        <f>Table1[[#This Row],[Selling Price]]*Table1[[#This Row],[Quantity]]</f>
        <v>181.35000000000002</v>
      </c>
      <c r="V7107" s="4">
        <v>0</v>
      </c>
      <c r="W7107">
        <v>491</v>
      </c>
      <c r="X7107" t="s">
        <v>36</v>
      </c>
      <c r="Y7107" t="s">
        <v>68</v>
      </c>
      <c r="Z7107" s="2">
        <v>64.511476692135943</v>
      </c>
    </row>
    <row r="7108" spans="1:26" x14ac:dyDescent="0.35">
      <c r="A7108" t="s">
        <v>84</v>
      </c>
      <c r="B7108" t="s">
        <v>85</v>
      </c>
      <c r="C7108" t="s">
        <v>55</v>
      </c>
      <c r="D7108" t="s">
        <v>46</v>
      </c>
      <c r="E7108" t="s">
        <v>178</v>
      </c>
      <c r="F7108" t="s">
        <v>4920</v>
      </c>
      <c r="G7108" t="s">
        <v>610</v>
      </c>
      <c r="H7108" t="s">
        <v>32</v>
      </c>
      <c r="I7108" t="s">
        <v>5944</v>
      </c>
      <c r="J7108" s="1">
        <v>42004</v>
      </c>
      <c r="K7108" s="1">
        <v>42009</v>
      </c>
      <c r="L7108" t="s">
        <v>60</v>
      </c>
      <c r="M7108">
        <f>Table1[[#This Row],[Ship Date]]-Table1[[#This Row],[Order Date]]</f>
        <v>5</v>
      </c>
      <c r="N7108">
        <v>12</v>
      </c>
      <c r="O7108" t="s">
        <v>35</v>
      </c>
      <c r="P7108" s="3">
        <v>49.567999999999998</v>
      </c>
      <c r="Q7108" s="3">
        <v>38.309097847312493</v>
      </c>
      <c r="R7108" s="3">
        <f>(Table1[[#This Row],[Selling Price]]-Table1[[#This Row],[Cost Price]])</f>
        <v>11.258902152687504</v>
      </c>
      <c r="S7108" s="12">
        <f>(Table1[[#This Row],[Profit]]/Table1[[#This Row],[Selling Price]])</f>
        <v>0.22714053729598743</v>
      </c>
      <c r="T7108">
        <v>2</v>
      </c>
      <c r="U7108" s="2">
        <f>Table1[[#This Row],[Selling Price]]*Table1[[#This Row],[Quantity]]</f>
        <v>99.135999999999996</v>
      </c>
      <c r="V7108" s="4">
        <v>0.2</v>
      </c>
      <c r="W7108">
        <v>335</v>
      </c>
      <c r="X7108" t="s">
        <v>36</v>
      </c>
      <c r="Y7108" t="s">
        <v>68</v>
      </c>
      <c r="Z7108" s="2">
        <v>93.489133286530517</v>
      </c>
    </row>
    <row r="7109" spans="1:26" x14ac:dyDescent="0.35">
      <c r="A7109" t="s">
        <v>84</v>
      </c>
      <c r="B7109" t="s">
        <v>85</v>
      </c>
      <c r="C7109" t="s">
        <v>45</v>
      </c>
      <c r="D7109" t="s">
        <v>46</v>
      </c>
      <c r="E7109" t="s">
        <v>91</v>
      </c>
      <c r="F7109" t="s">
        <v>723</v>
      </c>
      <c r="G7109" t="s">
        <v>724</v>
      </c>
      <c r="H7109" t="s">
        <v>32</v>
      </c>
      <c r="I7109" t="s">
        <v>6023</v>
      </c>
      <c r="J7109" s="1">
        <v>42127</v>
      </c>
      <c r="K7109" s="1">
        <v>42131</v>
      </c>
      <c r="L7109" t="s">
        <v>60</v>
      </c>
      <c r="M7109">
        <f>Table1[[#This Row],[Ship Date]]-Table1[[#This Row],[Order Date]]</f>
        <v>4</v>
      </c>
      <c r="N7109">
        <v>5</v>
      </c>
      <c r="O7109" t="s">
        <v>51</v>
      </c>
      <c r="P7109" s="3">
        <v>18.2</v>
      </c>
      <c r="Q7109" s="3">
        <v>13.917678685984839</v>
      </c>
      <c r="R7109" s="3">
        <f>(Table1[[#This Row],[Selling Price]]-Table1[[#This Row],[Cost Price]])</f>
        <v>4.2823213140151601</v>
      </c>
      <c r="S7109" s="12">
        <f>(Table1[[#This Row],[Profit]]/Table1[[#This Row],[Selling Price]])</f>
        <v>0.23529237989094287</v>
      </c>
      <c r="T7109">
        <v>7</v>
      </c>
      <c r="U7109" s="2">
        <f>Table1[[#This Row],[Selling Price]]*Table1[[#This Row],[Quantity]]</f>
        <v>127.39999999999999</v>
      </c>
      <c r="V7109" s="4">
        <v>0.2</v>
      </c>
      <c r="W7109">
        <v>318</v>
      </c>
      <c r="X7109" t="s">
        <v>36</v>
      </c>
      <c r="Y7109" t="s">
        <v>52</v>
      </c>
      <c r="Z7109" s="2">
        <v>14.69345092209451</v>
      </c>
    </row>
    <row r="7110" spans="1:26" x14ac:dyDescent="0.35">
      <c r="A7110" t="s">
        <v>84</v>
      </c>
      <c r="B7110" t="s">
        <v>85</v>
      </c>
      <c r="C7110" t="s">
        <v>27</v>
      </c>
      <c r="D7110" t="s">
        <v>46</v>
      </c>
      <c r="E7110" t="s">
        <v>91</v>
      </c>
      <c r="F7110" t="s">
        <v>554</v>
      </c>
      <c r="G7110" t="s">
        <v>555</v>
      </c>
      <c r="H7110" t="s">
        <v>32</v>
      </c>
      <c r="I7110" t="s">
        <v>6061</v>
      </c>
      <c r="J7110" s="1">
        <v>42685</v>
      </c>
      <c r="K7110" s="1">
        <v>42689</v>
      </c>
      <c r="L7110" t="s">
        <v>60</v>
      </c>
      <c r="M7110">
        <f>Table1[[#This Row],[Ship Date]]-Table1[[#This Row],[Order Date]]</f>
        <v>4</v>
      </c>
      <c r="N7110">
        <v>11</v>
      </c>
      <c r="O7110" t="s">
        <v>35</v>
      </c>
      <c r="P7110" s="3">
        <v>671.54399999999998</v>
      </c>
      <c r="Q7110" s="3">
        <v>499.81146400941458</v>
      </c>
      <c r="R7110" s="3">
        <f>(Table1[[#This Row],[Selling Price]]-Table1[[#This Row],[Cost Price]])</f>
        <v>171.7325359905854</v>
      </c>
      <c r="S7110" s="12">
        <f>(Table1[[#This Row],[Profit]]/Table1[[#This Row],[Selling Price]])</f>
        <v>0.25572789867914153</v>
      </c>
      <c r="T7110">
        <v>3</v>
      </c>
      <c r="U7110" s="2">
        <f>Table1[[#This Row],[Selling Price]]*Table1[[#This Row],[Quantity]]</f>
        <v>2014.6320000000001</v>
      </c>
      <c r="V7110" s="4">
        <v>0.2</v>
      </c>
      <c r="W7110">
        <v>126</v>
      </c>
      <c r="X7110" t="s">
        <v>36</v>
      </c>
      <c r="Y7110" t="s">
        <v>36</v>
      </c>
      <c r="Z7110" s="2">
        <v>946.40329510415381</v>
      </c>
    </row>
    <row r="7111" spans="1:26" x14ac:dyDescent="0.35">
      <c r="A7111" t="s">
        <v>84</v>
      </c>
      <c r="B7111" t="s">
        <v>85</v>
      </c>
      <c r="C7111" t="s">
        <v>27</v>
      </c>
      <c r="D7111" t="s">
        <v>46</v>
      </c>
      <c r="E7111" t="s">
        <v>75</v>
      </c>
      <c r="F7111" t="s">
        <v>4262</v>
      </c>
      <c r="G7111" t="s">
        <v>4263</v>
      </c>
      <c r="H7111" t="s">
        <v>32</v>
      </c>
      <c r="I7111" t="s">
        <v>6108</v>
      </c>
      <c r="J7111" s="1">
        <v>42349</v>
      </c>
      <c r="K7111" s="1">
        <v>42354</v>
      </c>
      <c r="L7111" t="s">
        <v>60</v>
      </c>
      <c r="M7111">
        <f>Table1[[#This Row],[Ship Date]]-Table1[[#This Row],[Order Date]]</f>
        <v>5</v>
      </c>
      <c r="N7111">
        <v>12</v>
      </c>
      <c r="O7111" t="s">
        <v>35</v>
      </c>
      <c r="P7111" s="3">
        <v>13.12</v>
      </c>
      <c r="Q7111" s="3">
        <v>9.0703859683775008</v>
      </c>
      <c r="R7111" s="3">
        <f>(Table1[[#This Row],[Selling Price]]-Table1[[#This Row],[Cost Price]])</f>
        <v>4.0496140316224984</v>
      </c>
      <c r="S7111" s="12">
        <f>(Table1[[#This Row],[Profit]]/Table1[[#This Row],[Selling Price]])</f>
        <v>0.30865960606878801</v>
      </c>
      <c r="T7111">
        <v>5</v>
      </c>
      <c r="U7111" s="2">
        <f>Table1[[#This Row],[Selling Price]]*Table1[[#This Row],[Quantity]]</f>
        <v>65.599999999999994</v>
      </c>
      <c r="V7111" s="4">
        <v>0.2</v>
      </c>
      <c r="W7111">
        <v>188</v>
      </c>
      <c r="X7111" t="s">
        <v>36</v>
      </c>
      <c r="Y7111" t="s">
        <v>52</v>
      </c>
      <c r="Z7111" s="2">
        <v>3.95418023531216</v>
      </c>
    </row>
    <row r="7112" spans="1:26" x14ac:dyDescent="0.35">
      <c r="A7112" t="s">
        <v>84</v>
      </c>
      <c r="B7112" t="s">
        <v>85</v>
      </c>
      <c r="C7112" t="s">
        <v>55</v>
      </c>
      <c r="D7112" t="s">
        <v>46</v>
      </c>
      <c r="E7112" t="s">
        <v>86</v>
      </c>
      <c r="F7112" t="s">
        <v>4900</v>
      </c>
      <c r="G7112" t="s">
        <v>4901</v>
      </c>
      <c r="H7112" t="s">
        <v>32</v>
      </c>
      <c r="I7112" t="s">
        <v>6127</v>
      </c>
      <c r="J7112" s="1">
        <v>42894</v>
      </c>
      <c r="K7112" s="1">
        <v>42900</v>
      </c>
      <c r="L7112" t="s">
        <v>60</v>
      </c>
      <c r="M7112">
        <f>Table1[[#This Row],[Ship Date]]-Table1[[#This Row],[Order Date]]</f>
        <v>6</v>
      </c>
      <c r="N7112">
        <v>6</v>
      </c>
      <c r="O7112" t="s">
        <v>51</v>
      </c>
      <c r="P7112" s="3">
        <v>10.36</v>
      </c>
      <c r="Q7112" s="3">
        <v>8.1149500737646818</v>
      </c>
      <c r="R7112" s="3">
        <f>(Table1[[#This Row],[Selling Price]]-Table1[[#This Row],[Cost Price]])</f>
        <v>2.2450499262353176</v>
      </c>
      <c r="S7112" s="12">
        <f>(Table1[[#This Row],[Profit]]/Table1[[#This Row],[Selling Price]])</f>
        <v>0.21670366083352488</v>
      </c>
      <c r="T7112">
        <v>2</v>
      </c>
      <c r="U7112" s="2">
        <f>Table1[[#This Row],[Selling Price]]*Table1[[#This Row],[Quantity]]</f>
        <v>20.72</v>
      </c>
      <c r="V7112" s="4">
        <v>0</v>
      </c>
      <c r="W7112">
        <v>280</v>
      </c>
      <c r="X7112" t="s">
        <v>68</v>
      </c>
      <c r="Y7112" t="s">
        <v>52</v>
      </c>
      <c r="Z7112" s="2">
        <v>14.45870705760988</v>
      </c>
    </row>
    <row r="7113" spans="1:26" x14ac:dyDescent="0.35">
      <c r="A7113" t="s">
        <v>84</v>
      </c>
      <c r="B7113" t="s">
        <v>85</v>
      </c>
      <c r="C7113" t="s">
        <v>55</v>
      </c>
      <c r="D7113" t="s">
        <v>46</v>
      </c>
      <c r="E7113" t="s">
        <v>75</v>
      </c>
      <c r="F7113" t="s">
        <v>698</v>
      </c>
      <c r="G7113" t="s">
        <v>699</v>
      </c>
      <c r="H7113" t="s">
        <v>32</v>
      </c>
      <c r="I7113" t="s">
        <v>6198</v>
      </c>
      <c r="J7113" s="1">
        <v>41652</v>
      </c>
      <c r="K7113" s="1">
        <v>41657</v>
      </c>
      <c r="L7113" t="s">
        <v>60</v>
      </c>
      <c r="M7113">
        <f>Table1[[#This Row],[Ship Date]]-Table1[[#This Row],[Order Date]]</f>
        <v>5</v>
      </c>
      <c r="N7113">
        <v>1</v>
      </c>
      <c r="O7113" t="s">
        <v>35</v>
      </c>
      <c r="P7113" s="3">
        <v>19.899999999999999</v>
      </c>
      <c r="Q7113" s="3">
        <v>15.070486672316569</v>
      </c>
      <c r="R7113" s="3">
        <f>(Table1[[#This Row],[Selling Price]]-Table1[[#This Row],[Cost Price]])</f>
        <v>4.8295133276834292</v>
      </c>
      <c r="S7113" s="12">
        <f>(Table1[[#This Row],[Profit]]/Table1[[#This Row],[Selling Price]])</f>
        <v>0.24268911194389092</v>
      </c>
      <c r="T7113">
        <v>5</v>
      </c>
      <c r="U7113" s="2">
        <f>Table1[[#This Row],[Selling Price]]*Table1[[#This Row],[Quantity]]</f>
        <v>99.5</v>
      </c>
      <c r="V7113" s="4">
        <v>0</v>
      </c>
      <c r="W7113">
        <v>130</v>
      </c>
      <c r="X7113" t="s">
        <v>36</v>
      </c>
      <c r="Y7113" t="s">
        <v>52</v>
      </c>
      <c r="Z7113" s="2">
        <v>10.224251827325631</v>
      </c>
    </row>
    <row r="7114" spans="1:26" x14ac:dyDescent="0.35">
      <c r="A7114" t="s">
        <v>84</v>
      </c>
      <c r="B7114" t="s">
        <v>85</v>
      </c>
      <c r="C7114" t="s">
        <v>27</v>
      </c>
      <c r="D7114" t="s">
        <v>46</v>
      </c>
      <c r="E7114" t="s">
        <v>86</v>
      </c>
      <c r="F7114" t="s">
        <v>2645</v>
      </c>
      <c r="G7114" t="s">
        <v>2646</v>
      </c>
      <c r="H7114" t="s">
        <v>32</v>
      </c>
      <c r="I7114" t="s">
        <v>6270</v>
      </c>
      <c r="J7114" s="1">
        <v>42684</v>
      </c>
      <c r="K7114" s="1">
        <v>42687</v>
      </c>
      <c r="L7114" t="s">
        <v>34</v>
      </c>
      <c r="M7114">
        <f>Table1[[#This Row],[Ship Date]]-Table1[[#This Row],[Order Date]]</f>
        <v>3</v>
      </c>
      <c r="N7114">
        <v>11</v>
      </c>
      <c r="O7114" t="s">
        <v>35</v>
      </c>
      <c r="P7114" s="3">
        <v>5.1840000000000002</v>
      </c>
      <c r="Q7114" s="3">
        <v>3.5895453959572938</v>
      </c>
      <c r="R7114" s="3">
        <f>(Table1[[#This Row],[Selling Price]]-Table1[[#This Row],[Cost Price]])</f>
        <v>1.5944546040427063</v>
      </c>
      <c r="S7114" s="12">
        <f>(Table1[[#This Row],[Profit]]/Table1[[#This Row],[Selling Price]])</f>
        <v>0.30757226158231216</v>
      </c>
      <c r="T7114">
        <v>3</v>
      </c>
      <c r="U7114" s="2">
        <f>Table1[[#This Row],[Selling Price]]*Table1[[#This Row],[Quantity]]</f>
        <v>15.552</v>
      </c>
      <c r="V7114" s="4">
        <v>0.2</v>
      </c>
      <c r="W7114">
        <v>376</v>
      </c>
      <c r="X7114" t="s">
        <v>36</v>
      </c>
      <c r="Y7114" t="s">
        <v>52</v>
      </c>
      <c r="Z7114" s="2">
        <v>4.3530450425945686</v>
      </c>
    </row>
    <row r="7115" spans="1:26" x14ac:dyDescent="0.35">
      <c r="A7115" t="s">
        <v>84</v>
      </c>
      <c r="B7115" t="s">
        <v>85</v>
      </c>
      <c r="C7115" t="s">
        <v>64</v>
      </c>
      <c r="D7115" t="s">
        <v>46</v>
      </c>
      <c r="E7115" t="s">
        <v>65</v>
      </c>
      <c r="F7115" t="s">
        <v>5219</v>
      </c>
      <c r="G7115" t="s">
        <v>5220</v>
      </c>
      <c r="H7115" t="s">
        <v>32</v>
      </c>
      <c r="I7115" t="s">
        <v>6465</v>
      </c>
      <c r="J7115" s="1">
        <v>41856</v>
      </c>
      <c r="K7115" s="1">
        <v>41862</v>
      </c>
      <c r="L7115" t="s">
        <v>60</v>
      </c>
      <c r="M7115">
        <f>Table1[[#This Row],[Ship Date]]-Table1[[#This Row],[Order Date]]</f>
        <v>6</v>
      </c>
      <c r="N7115">
        <v>8</v>
      </c>
      <c r="O7115" t="s">
        <v>61</v>
      </c>
      <c r="P7115" s="3">
        <v>15.78</v>
      </c>
      <c r="Q7115" s="3">
        <v>10.81265987580549</v>
      </c>
      <c r="R7115" s="3">
        <f>(Table1[[#This Row],[Selling Price]]-Table1[[#This Row],[Cost Price]])</f>
        <v>4.967340124194509</v>
      </c>
      <c r="S7115" s="12">
        <f>(Table1[[#This Row],[Profit]]/Table1[[#This Row],[Selling Price]])</f>
        <v>0.31478708011372047</v>
      </c>
      <c r="T7115">
        <v>2</v>
      </c>
      <c r="U7115" s="2">
        <f>Table1[[#This Row],[Selling Price]]*Table1[[#This Row],[Quantity]]</f>
        <v>31.56</v>
      </c>
      <c r="V7115" s="4">
        <v>0</v>
      </c>
      <c r="W7115">
        <v>107</v>
      </c>
      <c r="X7115" t="s">
        <v>68</v>
      </c>
      <c r="Y7115" t="s">
        <v>36</v>
      </c>
      <c r="Z7115" s="2">
        <v>5.5267558657860043</v>
      </c>
    </row>
    <row r="7116" spans="1:26" x14ac:dyDescent="0.35">
      <c r="A7116" t="s">
        <v>84</v>
      </c>
      <c r="B7116" t="s">
        <v>85</v>
      </c>
      <c r="C7116" t="s">
        <v>27</v>
      </c>
      <c r="D7116" t="s">
        <v>46</v>
      </c>
      <c r="E7116" t="s">
        <v>65</v>
      </c>
      <c r="F7116" t="s">
        <v>2686</v>
      </c>
      <c r="G7116" t="s">
        <v>2687</v>
      </c>
      <c r="H7116" t="s">
        <v>32</v>
      </c>
      <c r="I7116" t="s">
        <v>6783</v>
      </c>
      <c r="J7116" s="1">
        <v>42325</v>
      </c>
      <c r="K7116" s="1">
        <v>42329</v>
      </c>
      <c r="L7116" t="s">
        <v>60</v>
      </c>
      <c r="M7116">
        <f>Table1[[#This Row],[Ship Date]]-Table1[[#This Row],[Order Date]]</f>
        <v>4</v>
      </c>
      <c r="N7116">
        <v>11</v>
      </c>
      <c r="O7116" t="s">
        <v>35</v>
      </c>
      <c r="P7116" s="3">
        <v>304.89999999999998</v>
      </c>
      <c r="Q7116" s="3">
        <v>203.8093020309297</v>
      </c>
      <c r="R7116" s="3">
        <f>(Table1[[#This Row],[Selling Price]]-Table1[[#This Row],[Cost Price]])</f>
        <v>101.09069796907028</v>
      </c>
      <c r="S7116" s="12">
        <f>(Table1[[#This Row],[Profit]]/Table1[[#This Row],[Selling Price]])</f>
        <v>0.33155361747809209</v>
      </c>
      <c r="T7116">
        <v>5</v>
      </c>
      <c r="U7116" s="2">
        <f>Table1[[#This Row],[Selling Price]]*Table1[[#This Row],[Quantity]]</f>
        <v>1524.5</v>
      </c>
      <c r="V7116" s="4">
        <v>0</v>
      </c>
      <c r="W7116">
        <v>299</v>
      </c>
      <c r="X7116" t="s">
        <v>36</v>
      </c>
      <c r="Y7116" t="s">
        <v>68</v>
      </c>
      <c r="Z7116" s="2">
        <v>61.344788896857388</v>
      </c>
    </row>
    <row r="7117" spans="1:26" x14ac:dyDescent="0.35">
      <c r="A7117" t="s">
        <v>84</v>
      </c>
      <c r="B7117" t="s">
        <v>85</v>
      </c>
      <c r="C7117" t="s">
        <v>39</v>
      </c>
      <c r="D7117" t="s">
        <v>46</v>
      </c>
      <c r="E7117" t="s">
        <v>65</v>
      </c>
      <c r="F7117" t="s">
        <v>964</v>
      </c>
      <c r="G7117" t="s">
        <v>965</v>
      </c>
      <c r="H7117" t="s">
        <v>32</v>
      </c>
      <c r="I7117" t="s">
        <v>6845</v>
      </c>
      <c r="J7117" s="1">
        <v>42441</v>
      </c>
      <c r="K7117" s="1">
        <v>42444</v>
      </c>
      <c r="L7117" t="s">
        <v>34</v>
      </c>
      <c r="M7117">
        <f>Table1[[#This Row],[Ship Date]]-Table1[[#This Row],[Order Date]]</f>
        <v>3</v>
      </c>
      <c r="N7117">
        <v>3</v>
      </c>
      <c r="O7117" t="s">
        <v>106</v>
      </c>
      <c r="P7117" s="3">
        <v>676.55</v>
      </c>
      <c r="Q7117" s="3">
        <v>516.23200829116354</v>
      </c>
      <c r="R7117" s="3">
        <f>(Table1[[#This Row],[Selling Price]]-Table1[[#This Row],[Cost Price]])</f>
        <v>160.31799170883642</v>
      </c>
      <c r="S7117" s="12">
        <f>(Table1[[#This Row],[Profit]]/Table1[[#This Row],[Selling Price]])</f>
        <v>0.23696399631784262</v>
      </c>
      <c r="T7117">
        <v>5</v>
      </c>
      <c r="U7117" s="2">
        <f>Table1[[#This Row],[Selling Price]]*Table1[[#This Row],[Quantity]]</f>
        <v>3382.75</v>
      </c>
      <c r="V7117" s="4">
        <v>0</v>
      </c>
      <c r="W7117">
        <v>388</v>
      </c>
      <c r="X7117" t="s">
        <v>36</v>
      </c>
      <c r="Y7117" t="s">
        <v>36</v>
      </c>
      <c r="Z7117" s="2">
        <v>301.52321693030541</v>
      </c>
    </row>
    <row r="7118" spans="1:26" x14ac:dyDescent="0.35">
      <c r="A7118" t="s">
        <v>84</v>
      </c>
      <c r="B7118" t="s">
        <v>85</v>
      </c>
      <c r="C7118" t="s">
        <v>64</v>
      </c>
      <c r="D7118" t="s">
        <v>46</v>
      </c>
      <c r="E7118" t="s">
        <v>91</v>
      </c>
      <c r="F7118" t="s">
        <v>3955</v>
      </c>
      <c r="G7118" t="s">
        <v>3956</v>
      </c>
      <c r="H7118" t="s">
        <v>32</v>
      </c>
      <c r="I7118" t="s">
        <v>6845</v>
      </c>
      <c r="J7118" s="1">
        <v>42441</v>
      </c>
      <c r="K7118" s="1">
        <v>42444</v>
      </c>
      <c r="L7118" t="s">
        <v>34</v>
      </c>
      <c r="M7118">
        <f>Table1[[#This Row],[Ship Date]]-Table1[[#This Row],[Order Date]]</f>
        <v>3</v>
      </c>
      <c r="N7118">
        <v>3</v>
      </c>
      <c r="O7118" t="s">
        <v>106</v>
      </c>
      <c r="P7118" s="3">
        <v>154.9</v>
      </c>
      <c r="Q7118" s="3">
        <v>111.70940645496481</v>
      </c>
      <c r="R7118" s="3">
        <f>(Table1[[#This Row],[Selling Price]]-Table1[[#This Row],[Cost Price]])</f>
        <v>43.190593545035199</v>
      </c>
      <c r="S7118" s="12">
        <f>(Table1[[#This Row],[Profit]]/Table1[[#This Row],[Selling Price]])</f>
        <v>0.2788288802132679</v>
      </c>
      <c r="T7118">
        <v>5</v>
      </c>
      <c r="U7118" s="2">
        <f>Table1[[#This Row],[Selling Price]]*Table1[[#This Row],[Quantity]]</f>
        <v>774.5</v>
      </c>
      <c r="V7118" s="4">
        <v>0</v>
      </c>
      <c r="W7118">
        <v>305</v>
      </c>
      <c r="X7118" t="s">
        <v>36</v>
      </c>
      <c r="Y7118" t="s">
        <v>68</v>
      </c>
      <c r="Z7118" s="2">
        <v>56.334782529682911</v>
      </c>
    </row>
    <row r="7119" spans="1:26" x14ac:dyDescent="0.35">
      <c r="A7119" t="s">
        <v>84</v>
      </c>
      <c r="B7119" t="s">
        <v>85</v>
      </c>
      <c r="C7119" t="s">
        <v>39</v>
      </c>
      <c r="D7119" t="s">
        <v>46</v>
      </c>
      <c r="E7119" t="s">
        <v>102</v>
      </c>
      <c r="F7119" t="s">
        <v>1964</v>
      </c>
      <c r="G7119" t="s">
        <v>1965</v>
      </c>
      <c r="H7119" t="s">
        <v>32</v>
      </c>
      <c r="I7119" t="s">
        <v>6858</v>
      </c>
      <c r="J7119" s="1">
        <v>42994</v>
      </c>
      <c r="K7119" s="1">
        <v>42996</v>
      </c>
      <c r="L7119" t="s">
        <v>34</v>
      </c>
      <c r="M7119">
        <f>Table1[[#This Row],[Ship Date]]-Table1[[#This Row],[Order Date]]</f>
        <v>2</v>
      </c>
      <c r="N7119">
        <v>9</v>
      </c>
      <c r="O7119" t="s">
        <v>61</v>
      </c>
      <c r="P7119" s="3">
        <v>20.544</v>
      </c>
      <c r="Q7119" s="3">
        <v>15.392996841677499</v>
      </c>
      <c r="R7119" s="3">
        <f>(Table1[[#This Row],[Selling Price]]-Table1[[#This Row],[Cost Price]])</f>
        <v>5.1510031583225011</v>
      </c>
      <c r="S7119" s="12">
        <f>(Table1[[#This Row],[Profit]]/Table1[[#This Row],[Selling Price]])</f>
        <v>0.25073029392146129</v>
      </c>
      <c r="T7119">
        <v>6</v>
      </c>
      <c r="U7119" s="2">
        <f>Table1[[#This Row],[Selling Price]]*Table1[[#This Row],[Quantity]]</f>
        <v>123.26400000000001</v>
      </c>
      <c r="V7119" s="4">
        <v>0.2</v>
      </c>
      <c r="W7119">
        <v>311</v>
      </c>
      <c r="X7119" t="s">
        <v>36</v>
      </c>
      <c r="Y7119" t="s">
        <v>52</v>
      </c>
      <c r="Z7119" s="2">
        <v>7.545434858243758</v>
      </c>
    </row>
    <row r="7120" spans="1:26" x14ac:dyDescent="0.35">
      <c r="A7120" t="s">
        <v>84</v>
      </c>
      <c r="B7120" t="s">
        <v>85</v>
      </c>
      <c r="C7120" t="s">
        <v>45</v>
      </c>
      <c r="D7120" t="s">
        <v>46</v>
      </c>
      <c r="E7120" t="s">
        <v>102</v>
      </c>
      <c r="F7120" t="s">
        <v>7158</v>
      </c>
      <c r="G7120" t="s">
        <v>7159</v>
      </c>
      <c r="H7120" t="s">
        <v>32</v>
      </c>
      <c r="I7120" t="s">
        <v>7157</v>
      </c>
      <c r="J7120" s="1">
        <v>42751</v>
      </c>
      <c r="K7120" s="1">
        <v>42753</v>
      </c>
      <c r="L7120" t="s">
        <v>34</v>
      </c>
      <c r="M7120">
        <f>Table1[[#This Row],[Ship Date]]-Table1[[#This Row],[Order Date]]</f>
        <v>2</v>
      </c>
      <c r="N7120">
        <v>1</v>
      </c>
      <c r="O7120" t="s">
        <v>35</v>
      </c>
      <c r="P7120" s="3">
        <v>56.07</v>
      </c>
      <c r="Q7120" s="3">
        <v>41.651126851808677</v>
      </c>
      <c r="R7120" s="3">
        <f>(Table1[[#This Row],[Selling Price]]-Table1[[#This Row],[Cost Price]])</f>
        <v>14.418873148191324</v>
      </c>
      <c r="S7120" s="12">
        <f>(Table1[[#This Row],[Profit]]/Table1[[#This Row],[Selling Price]])</f>
        <v>0.25715842960926205</v>
      </c>
      <c r="T7120">
        <v>7</v>
      </c>
      <c r="U7120" s="2">
        <f>Table1[[#This Row],[Selling Price]]*Table1[[#This Row],[Quantity]]</f>
        <v>392.49</v>
      </c>
      <c r="V7120" s="4">
        <v>0</v>
      </c>
      <c r="W7120">
        <v>234</v>
      </c>
      <c r="X7120" t="s">
        <v>36</v>
      </c>
      <c r="Y7120" t="s">
        <v>52</v>
      </c>
      <c r="Z7120" s="2">
        <v>16.991775951912739</v>
      </c>
    </row>
    <row r="7121" spans="1:26" x14ac:dyDescent="0.35">
      <c r="A7121" t="s">
        <v>84</v>
      </c>
      <c r="B7121" t="s">
        <v>85</v>
      </c>
      <c r="C7121" t="s">
        <v>39</v>
      </c>
      <c r="D7121" t="s">
        <v>46</v>
      </c>
      <c r="E7121" t="s">
        <v>75</v>
      </c>
      <c r="F7121" t="s">
        <v>3163</v>
      </c>
      <c r="G7121" t="s">
        <v>3164</v>
      </c>
      <c r="H7121" t="s">
        <v>32</v>
      </c>
      <c r="I7121" t="s">
        <v>7166</v>
      </c>
      <c r="J7121" s="1">
        <v>43073</v>
      </c>
      <c r="K7121" s="1">
        <v>43077</v>
      </c>
      <c r="L7121" t="s">
        <v>60</v>
      </c>
      <c r="M7121">
        <f>Table1[[#This Row],[Ship Date]]-Table1[[#This Row],[Order Date]]</f>
        <v>4</v>
      </c>
      <c r="N7121">
        <v>12</v>
      </c>
      <c r="O7121" t="s">
        <v>35</v>
      </c>
      <c r="P7121" s="3">
        <v>8.8000000000000007</v>
      </c>
      <c r="Q7121" s="3">
        <v>7.3329327148130341</v>
      </c>
      <c r="R7121" s="3">
        <f>(Table1[[#This Row],[Selling Price]]-Table1[[#This Row],[Cost Price]])</f>
        <v>1.4670672851869666</v>
      </c>
      <c r="S7121" s="12">
        <f>(Table1[[#This Row],[Profit]]/Table1[[#This Row],[Selling Price]])</f>
        <v>0.16671219149851893</v>
      </c>
      <c r="T7121">
        <v>5</v>
      </c>
      <c r="U7121" s="2">
        <f>Table1[[#This Row],[Selling Price]]*Table1[[#This Row],[Quantity]]</f>
        <v>44</v>
      </c>
      <c r="V7121" s="4">
        <v>0</v>
      </c>
      <c r="W7121">
        <v>226</v>
      </c>
      <c r="X7121" t="s">
        <v>36</v>
      </c>
      <c r="Y7121" t="s">
        <v>52</v>
      </c>
      <c r="Z7121" s="2">
        <v>3.912926562780636</v>
      </c>
    </row>
    <row r="7122" spans="1:26" x14ac:dyDescent="0.35">
      <c r="A7122" t="s">
        <v>84</v>
      </c>
      <c r="B7122" t="s">
        <v>85</v>
      </c>
      <c r="C7122" t="s">
        <v>39</v>
      </c>
      <c r="D7122" t="s">
        <v>46</v>
      </c>
      <c r="E7122" t="s">
        <v>270</v>
      </c>
      <c r="F7122" t="s">
        <v>959</v>
      </c>
      <c r="G7122" t="s">
        <v>960</v>
      </c>
      <c r="H7122" t="s">
        <v>32</v>
      </c>
      <c r="I7122" t="s">
        <v>7226</v>
      </c>
      <c r="J7122" s="1">
        <v>42986</v>
      </c>
      <c r="K7122" s="1">
        <v>42989</v>
      </c>
      <c r="L7122" t="s">
        <v>199</v>
      </c>
      <c r="M7122">
        <f>Table1[[#This Row],[Ship Date]]-Table1[[#This Row],[Order Date]]</f>
        <v>3</v>
      </c>
      <c r="N7122">
        <v>9</v>
      </c>
      <c r="O7122" t="s">
        <v>61</v>
      </c>
      <c r="P7122" s="3">
        <v>45.92</v>
      </c>
      <c r="Q7122" s="3">
        <v>33.867561374923291</v>
      </c>
      <c r="R7122" s="3">
        <f>(Table1[[#This Row],[Selling Price]]-Table1[[#This Row],[Cost Price]])</f>
        <v>12.052438625076711</v>
      </c>
      <c r="S7122" s="12">
        <f>(Table1[[#This Row],[Profit]]/Table1[[#This Row],[Selling Price]])</f>
        <v>0.26246599793285519</v>
      </c>
      <c r="T7122">
        <v>5</v>
      </c>
      <c r="U7122" s="2">
        <f>Table1[[#This Row],[Selling Price]]*Table1[[#This Row],[Quantity]]</f>
        <v>229.60000000000002</v>
      </c>
      <c r="V7122" s="4">
        <v>0.2</v>
      </c>
      <c r="W7122">
        <v>455</v>
      </c>
      <c r="X7122" t="s">
        <v>36</v>
      </c>
      <c r="Y7122" t="s">
        <v>52</v>
      </c>
      <c r="Z7122" s="2">
        <v>13.128709609097159</v>
      </c>
    </row>
    <row r="7123" spans="1:26" x14ac:dyDescent="0.35">
      <c r="A7123" t="s">
        <v>84</v>
      </c>
      <c r="B7123" t="s">
        <v>85</v>
      </c>
      <c r="C7123" t="s">
        <v>45</v>
      </c>
      <c r="D7123" t="s">
        <v>46</v>
      </c>
      <c r="E7123" t="s">
        <v>65</v>
      </c>
      <c r="F7123" t="s">
        <v>338</v>
      </c>
      <c r="G7123" t="s">
        <v>339</v>
      </c>
      <c r="H7123" t="s">
        <v>32</v>
      </c>
      <c r="I7123" t="s">
        <v>7287</v>
      </c>
      <c r="J7123" s="1">
        <v>42912</v>
      </c>
      <c r="K7123" s="1">
        <v>42916</v>
      </c>
      <c r="L7123" t="s">
        <v>60</v>
      </c>
      <c r="M7123">
        <f>Table1[[#This Row],[Ship Date]]-Table1[[#This Row],[Order Date]]</f>
        <v>4</v>
      </c>
      <c r="N7123">
        <v>6</v>
      </c>
      <c r="O7123" t="s">
        <v>51</v>
      </c>
      <c r="P7123" s="3">
        <v>272.94</v>
      </c>
      <c r="Q7123" s="3">
        <v>224.60877570663021</v>
      </c>
      <c r="R7123" s="3">
        <f>(Table1[[#This Row],[Selling Price]]-Table1[[#This Row],[Cost Price]])</f>
        <v>48.331224293369786</v>
      </c>
      <c r="S7123" s="12">
        <f>(Table1[[#This Row],[Profit]]/Table1[[#This Row],[Selling Price]])</f>
        <v>0.17707636950747338</v>
      </c>
      <c r="T7123">
        <v>3</v>
      </c>
      <c r="U7123" s="2">
        <f>Table1[[#This Row],[Selling Price]]*Table1[[#This Row],[Quantity]]</f>
        <v>818.81999999999994</v>
      </c>
      <c r="V7123" s="4">
        <v>0</v>
      </c>
      <c r="W7123">
        <v>478</v>
      </c>
      <c r="X7123" t="s">
        <v>36</v>
      </c>
      <c r="Y7123" t="s">
        <v>36</v>
      </c>
      <c r="Z7123" s="2">
        <v>203.95991863669121</v>
      </c>
    </row>
    <row r="7124" spans="1:26" x14ac:dyDescent="0.35">
      <c r="A7124" t="s">
        <v>84</v>
      </c>
      <c r="B7124" t="s">
        <v>85</v>
      </c>
      <c r="C7124" t="s">
        <v>27</v>
      </c>
      <c r="D7124" t="s">
        <v>46</v>
      </c>
      <c r="E7124" t="s">
        <v>102</v>
      </c>
      <c r="F7124" t="s">
        <v>2866</v>
      </c>
      <c r="G7124" t="s">
        <v>2867</v>
      </c>
      <c r="H7124" t="s">
        <v>32</v>
      </c>
      <c r="I7124" t="s">
        <v>7347</v>
      </c>
      <c r="J7124" s="1">
        <v>42842</v>
      </c>
      <c r="K7124" s="1">
        <v>42847</v>
      </c>
      <c r="L7124" t="s">
        <v>60</v>
      </c>
      <c r="M7124">
        <f>Table1[[#This Row],[Ship Date]]-Table1[[#This Row],[Order Date]]</f>
        <v>5</v>
      </c>
      <c r="N7124">
        <v>4</v>
      </c>
      <c r="O7124" t="s">
        <v>106</v>
      </c>
      <c r="P7124" s="3">
        <v>28.14</v>
      </c>
      <c r="Q7124" s="3">
        <v>19.111688719698719</v>
      </c>
      <c r="R7124" s="3">
        <f>(Table1[[#This Row],[Selling Price]]-Table1[[#This Row],[Cost Price]])</f>
        <v>9.0283112803012813</v>
      </c>
      <c r="S7124" s="12">
        <f>(Table1[[#This Row],[Profit]]/Table1[[#This Row],[Selling Price]])</f>
        <v>0.32083551102705332</v>
      </c>
      <c r="T7124">
        <v>3</v>
      </c>
      <c r="U7124" s="2">
        <f>Table1[[#This Row],[Selling Price]]*Table1[[#This Row],[Quantity]]</f>
        <v>84.42</v>
      </c>
      <c r="V7124" s="4">
        <v>0</v>
      </c>
      <c r="W7124">
        <v>248</v>
      </c>
      <c r="X7124" t="s">
        <v>36</v>
      </c>
      <c r="Y7124" t="s">
        <v>52</v>
      </c>
      <c r="Z7124" s="2">
        <v>21.389690974859828</v>
      </c>
    </row>
    <row r="7125" spans="1:26" x14ac:dyDescent="0.35">
      <c r="A7125" t="s">
        <v>84</v>
      </c>
      <c r="B7125" t="s">
        <v>85</v>
      </c>
      <c r="C7125" t="s">
        <v>39</v>
      </c>
      <c r="D7125" t="s">
        <v>46</v>
      </c>
      <c r="E7125" t="s">
        <v>86</v>
      </c>
      <c r="F7125" t="s">
        <v>2327</v>
      </c>
      <c r="G7125" t="s">
        <v>2328</v>
      </c>
      <c r="H7125" t="s">
        <v>32</v>
      </c>
      <c r="I7125" t="s">
        <v>7371</v>
      </c>
      <c r="J7125" s="1">
        <v>41895</v>
      </c>
      <c r="K7125" s="1">
        <v>41900</v>
      </c>
      <c r="L7125" t="s">
        <v>34</v>
      </c>
      <c r="M7125">
        <f>Table1[[#This Row],[Ship Date]]-Table1[[#This Row],[Order Date]]</f>
        <v>5</v>
      </c>
      <c r="N7125">
        <v>9</v>
      </c>
      <c r="O7125" t="s">
        <v>61</v>
      </c>
      <c r="P7125" s="3">
        <v>2.5019999999999998</v>
      </c>
      <c r="Q7125" s="3">
        <v>1.80940733379313</v>
      </c>
      <c r="R7125" s="3">
        <f>(Table1[[#This Row],[Selling Price]]-Table1[[#This Row],[Cost Price]])</f>
        <v>0.69259266620686977</v>
      </c>
      <c r="S7125" s="12">
        <f>(Table1[[#This Row],[Profit]]/Table1[[#This Row],[Selling Price]])</f>
        <v>0.27681561399155469</v>
      </c>
      <c r="T7125">
        <v>3</v>
      </c>
      <c r="U7125" s="2">
        <f>Table1[[#This Row],[Selling Price]]*Table1[[#This Row],[Quantity]]</f>
        <v>7.5059999999999993</v>
      </c>
      <c r="V7125" s="4">
        <v>0.7</v>
      </c>
      <c r="W7125">
        <v>188</v>
      </c>
      <c r="X7125" t="s">
        <v>36</v>
      </c>
      <c r="Y7125" t="s">
        <v>52</v>
      </c>
      <c r="Z7125" s="2">
        <v>4.2446239527194871</v>
      </c>
    </row>
    <row r="7126" spans="1:26" x14ac:dyDescent="0.35">
      <c r="A7126" t="s">
        <v>84</v>
      </c>
      <c r="B7126" t="s">
        <v>85</v>
      </c>
      <c r="C7126" t="s">
        <v>39</v>
      </c>
      <c r="D7126" t="s">
        <v>46</v>
      </c>
      <c r="E7126" t="s">
        <v>65</v>
      </c>
      <c r="F7126" t="s">
        <v>1645</v>
      </c>
      <c r="G7126" t="s">
        <v>1646</v>
      </c>
      <c r="H7126" t="s">
        <v>32</v>
      </c>
      <c r="I7126" t="s">
        <v>7397</v>
      </c>
      <c r="J7126" s="1">
        <v>42912</v>
      </c>
      <c r="K7126" s="1">
        <v>42916</v>
      </c>
      <c r="L7126" t="s">
        <v>60</v>
      </c>
      <c r="M7126">
        <f>Table1[[#This Row],[Ship Date]]-Table1[[#This Row],[Order Date]]</f>
        <v>4</v>
      </c>
      <c r="N7126">
        <v>6</v>
      </c>
      <c r="O7126" t="s">
        <v>51</v>
      </c>
      <c r="P7126" s="3">
        <v>713.88</v>
      </c>
      <c r="Q7126" s="3">
        <v>517.07033531956961</v>
      </c>
      <c r="R7126" s="3">
        <f>(Table1[[#This Row],[Selling Price]]-Table1[[#This Row],[Cost Price]])</f>
        <v>196.80966468043039</v>
      </c>
      <c r="S7126" s="12">
        <f>(Table1[[#This Row],[Profit]]/Table1[[#This Row],[Selling Price]])</f>
        <v>0.27569012254220654</v>
      </c>
      <c r="T7126">
        <v>4</v>
      </c>
      <c r="U7126" s="2">
        <f>Table1[[#This Row],[Selling Price]]*Table1[[#This Row],[Quantity]]</f>
        <v>2855.52</v>
      </c>
      <c r="V7126" s="4">
        <v>0</v>
      </c>
      <c r="W7126">
        <v>170</v>
      </c>
      <c r="X7126" t="s">
        <v>36</v>
      </c>
      <c r="Y7126" t="s">
        <v>36</v>
      </c>
      <c r="Z7126" s="2">
        <v>400.03175912208229</v>
      </c>
    </row>
    <row r="7127" spans="1:26" x14ac:dyDescent="0.35">
      <c r="A7127" t="s">
        <v>84</v>
      </c>
      <c r="B7127" t="s">
        <v>85</v>
      </c>
      <c r="C7127" t="s">
        <v>55</v>
      </c>
      <c r="D7127" t="s">
        <v>46</v>
      </c>
      <c r="E7127" t="s">
        <v>86</v>
      </c>
      <c r="F7127" t="s">
        <v>1345</v>
      </c>
      <c r="G7127" t="s">
        <v>1346</v>
      </c>
      <c r="H7127" t="s">
        <v>32</v>
      </c>
      <c r="I7127" t="s">
        <v>7439</v>
      </c>
      <c r="J7127" s="1">
        <v>42237</v>
      </c>
      <c r="K7127" s="1">
        <v>42241</v>
      </c>
      <c r="L7127" t="s">
        <v>60</v>
      </c>
      <c r="M7127">
        <f>Table1[[#This Row],[Ship Date]]-Table1[[#This Row],[Order Date]]</f>
        <v>4</v>
      </c>
      <c r="N7127">
        <v>8</v>
      </c>
      <c r="O7127" t="s">
        <v>61</v>
      </c>
      <c r="P7127" s="3">
        <v>12.827999999999999</v>
      </c>
      <c r="Q7127" s="3">
        <v>10.026960811263219</v>
      </c>
      <c r="R7127" s="3">
        <f>(Table1[[#This Row],[Selling Price]]-Table1[[#This Row],[Cost Price]])</f>
        <v>2.8010391887367803</v>
      </c>
      <c r="S7127" s="12">
        <f>(Table1[[#This Row],[Profit]]/Table1[[#This Row],[Selling Price]])</f>
        <v>0.21835353825512788</v>
      </c>
      <c r="T7127">
        <v>2</v>
      </c>
      <c r="U7127" s="2">
        <f>Table1[[#This Row],[Selling Price]]*Table1[[#This Row],[Quantity]]</f>
        <v>25.655999999999999</v>
      </c>
      <c r="V7127" s="4">
        <v>0.7</v>
      </c>
      <c r="W7127">
        <v>450</v>
      </c>
      <c r="X7127" t="s">
        <v>36</v>
      </c>
      <c r="Y7127" t="s">
        <v>52</v>
      </c>
      <c r="Z7127" s="2">
        <v>16.65643947880552</v>
      </c>
    </row>
    <row r="7128" spans="1:26" x14ac:dyDescent="0.35">
      <c r="A7128" t="s">
        <v>84</v>
      </c>
      <c r="B7128" t="s">
        <v>85</v>
      </c>
      <c r="C7128" t="s">
        <v>55</v>
      </c>
      <c r="D7128" t="s">
        <v>46</v>
      </c>
      <c r="E7128" t="s">
        <v>102</v>
      </c>
      <c r="F7128" t="s">
        <v>2987</v>
      </c>
      <c r="G7128" t="s">
        <v>2988</v>
      </c>
      <c r="H7128" t="s">
        <v>32</v>
      </c>
      <c r="I7128" t="s">
        <v>7449</v>
      </c>
      <c r="J7128" s="1">
        <v>42724</v>
      </c>
      <c r="K7128" s="1">
        <v>42727</v>
      </c>
      <c r="L7128" t="s">
        <v>34</v>
      </c>
      <c r="M7128">
        <f>Table1[[#This Row],[Ship Date]]-Table1[[#This Row],[Order Date]]</f>
        <v>3</v>
      </c>
      <c r="N7128">
        <v>12</v>
      </c>
      <c r="O7128" t="s">
        <v>35</v>
      </c>
      <c r="P7128" s="3">
        <v>33.9</v>
      </c>
      <c r="Q7128" s="3">
        <v>27.80099695765599</v>
      </c>
      <c r="R7128" s="3">
        <f>(Table1[[#This Row],[Selling Price]]-Table1[[#This Row],[Cost Price]])</f>
        <v>6.0990030423440089</v>
      </c>
      <c r="S7128" s="12">
        <f>(Table1[[#This Row],[Profit]]/Table1[[#This Row],[Selling Price]])</f>
        <v>0.1799115941694398</v>
      </c>
      <c r="T7128">
        <v>5</v>
      </c>
      <c r="U7128" s="2">
        <f>Table1[[#This Row],[Selling Price]]*Table1[[#This Row],[Quantity]]</f>
        <v>169.5</v>
      </c>
      <c r="V7128" s="4">
        <v>0</v>
      </c>
      <c r="W7128">
        <v>474</v>
      </c>
      <c r="X7128" t="s">
        <v>36</v>
      </c>
      <c r="Y7128" t="s">
        <v>52</v>
      </c>
      <c r="Z7128" s="2">
        <v>17.27828753088685</v>
      </c>
    </row>
    <row r="7129" spans="1:26" x14ac:dyDescent="0.35">
      <c r="A7129" t="s">
        <v>84</v>
      </c>
      <c r="B7129" t="s">
        <v>85</v>
      </c>
      <c r="C7129" t="s">
        <v>45</v>
      </c>
      <c r="D7129" t="s">
        <v>46</v>
      </c>
      <c r="E7129" t="s">
        <v>539</v>
      </c>
      <c r="F7129" t="s">
        <v>4145</v>
      </c>
      <c r="G7129" t="s">
        <v>4146</v>
      </c>
      <c r="H7129" t="s">
        <v>32</v>
      </c>
      <c r="I7129" t="s">
        <v>7457</v>
      </c>
      <c r="J7129" s="1">
        <v>42934</v>
      </c>
      <c r="K7129" s="1">
        <v>42939</v>
      </c>
      <c r="L7129" t="s">
        <v>60</v>
      </c>
      <c r="M7129">
        <f>Table1[[#This Row],[Ship Date]]-Table1[[#This Row],[Order Date]]</f>
        <v>5</v>
      </c>
      <c r="N7129">
        <v>7</v>
      </c>
      <c r="O7129" t="s">
        <v>51</v>
      </c>
      <c r="P7129" s="3">
        <v>9.1839999999999993</v>
      </c>
      <c r="Q7129" s="3">
        <v>6.8222071308585059</v>
      </c>
      <c r="R7129" s="3">
        <f>(Table1[[#This Row],[Selling Price]]-Table1[[#This Row],[Cost Price]])</f>
        <v>2.3617928691414933</v>
      </c>
      <c r="S7129" s="12">
        <f>(Table1[[#This Row],[Profit]]/Table1[[#This Row],[Selling Price]])</f>
        <v>0.25716385770268874</v>
      </c>
      <c r="T7129">
        <v>2</v>
      </c>
      <c r="U7129" s="2">
        <f>Table1[[#This Row],[Selling Price]]*Table1[[#This Row],[Quantity]]</f>
        <v>18.367999999999999</v>
      </c>
      <c r="V7129" s="4">
        <v>0.2</v>
      </c>
      <c r="W7129">
        <v>261</v>
      </c>
      <c r="X7129" t="s">
        <v>36</v>
      </c>
      <c r="Y7129" t="s">
        <v>52</v>
      </c>
      <c r="Z7129" s="2">
        <v>4.6395867632078316</v>
      </c>
    </row>
    <row r="7130" spans="1:26" x14ac:dyDescent="0.35">
      <c r="A7130" t="s">
        <v>84</v>
      </c>
      <c r="B7130" t="s">
        <v>85</v>
      </c>
      <c r="C7130" t="s">
        <v>55</v>
      </c>
      <c r="D7130" t="s">
        <v>46</v>
      </c>
      <c r="E7130" t="s">
        <v>65</v>
      </c>
      <c r="F7130" t="s">
        <v>1040</v>
      </c>
      <c r="G7130" t="s">
        <v>1041</v>
      </c>
      <c r="H7130" t="s">
        <v>32</v>
      </c>
      <c r="I7130" t="s">
        <v>7597</v>
      </c>
      <c r="J7130" s="1">
        <v>42399</v>
      </c>
      <c r="K7130" s="1">
        <v>42400</v>
      </c>
      <c r="L7130" t="s">
        <v>199</v>
      </c>
      <c r="M7130">
        <f>Table1[[#This Row],[Ship Date]]-Table1[[#This Row],[Order Date]]</f>
        <v>1</v>
      </c>
      <c r="N7130">
        <v>1</v>
      </c>
      <c r="O7130" t="s">
        <v>35</v>
      </c>
      <c r="P7130" s="3">
        <v>305.01</v>
      </c>
      <c r="Q7130" s="3">
        <v>222.2964395591998</v>
      </c>
      <c r="R7130" s="3">
        <f>(Table1[[#This Row],[Selling Price]]-Table1[[#This Row],[Cost Price]])</f>
        <v>82.713560440800194</v>
      </c>
      <c r="S7130" s="12">
        <f>(Table1[[#This Row],[Profit]]/Table1[[#This Row],[Selling Price]])</f>
        <v>0.27118311019573194</v>
      </c>
      <c r="T7130">
        <v>9</v>
      </c>
      <c r="U7130" s="2">
        <f>Table1[[#This Row],[Selling Price]]*Table1[[#This Row],[Quantity]]</f>
        <v>2745.09</v>
      </c>
      <c r="V7130" s="4">
        <v>0</v>
      </c>
      <c r="W7130">
        <v>252</v>
      </c>
      <c r="X7130" t="s">
        <v>36</v>
      </c>
      <c r="Y7130" t="s">
        <v>68</v>
      </c>
      <c r="Z7130" s="2">
        <v>110.3874026370418</v>
      </c>
    </row>
    <row r="7131" spans="1:26" x14ac:dyDescent="0.35">
      <c r="A7131" t="s">
        <v>84</v>
      </c>
      <c r="B7131" t="s">
        <v>85</v>
      </c>
      <c r="C7131" t="s">
        <v>64</v>
      </c>
      <c r="D7131" t="s">
        <v>46</v>
      </c>
      <c r="E7131" t="s">
        <v>86</v>
      </c>
      <c r="F7131" t="s">
        <v>537</v>
      </c>
      <c r="G7131" t="s">
        <v>538</v>
      </c>
      <c r="H7131" t="s">
        <v>32</v>
      </c>
      <c r="I7131" t="s">
        <v>7597</v>
      </c>
      <c r="J7131" s="1">
        <v>42399</v>
      </c>
      <c r="K7131" s="1">
        <v>42400</v>
      </c>
      <c r="L7131" t="s">
        <v>199</v>
      </c>
      <c r="M7131">
        <f>Table1[[#This Row],[Ship Date]]-Table1[[#This Row],[Order Date]]</f>
        <v>1</v>
      </c>
      <c r="N7131">
        <v>1</v>
      </c>
      <c r="O7131" t="s">
        <v>35</v>
      </c>
      <c r="P7131" s="3">
        <v>50.783999999999999</v>
      </c>
      <c r="Q7131" s="3">
        <v>41.855491497886433</v>
      </c>
      <c r="R7131" s="3">
        <f>(Table1[[#This Row],[Selling Price]]-Table1[[#This Row],[Cost Price]])</f>
        <v>8.9285085021135657</v>
      </c>
      <c r="S7131" s="12">
        <f>(Table1[[#This Row],[Profit]]/Table1[[#This Row],[Selling Price]])</f>
        <v>0.17581341568434086</v>
      </c>
      <c r="T7131">
        <v>2</v>
      </c>
      <c r="U7131" s="2">
        <f>Table1[[#This Row],[Selling Price]]*Table1[[#This Row],[Quantity]]</f>
        <v>101.568</v>
      </c>
      <c r="V7131" s="4">
        <v>0.2</v>
      </c>
      <c r="W7131">
        <v>467</v>
      </c>
      <c r="X7131" t="s">
        <v>36</v>
      </c>
      <c r="Y7131" t="s">
        <v>52</v>
      </c>
      <c r="Z7131" s="2">
        <v>24.130751185986728</v>
      </c>
    </row>
    <row r="7132" spans="1:26" x14ac:dyDescent="0.35">
      <c r="A7132" t="s">
        <v>84</v>
      </c>
      <c r="B7132" t="s">
        <v>85</v>
      </c>
      <c r="C7132" t="s">
        <v>55</v>
      </c>
      <c r="D7132" t="s">
        <v>46</v>
      </c>
      <c r="E7132" t="s">
        <v>86</v>
      </c>
      <c r="F7132" t="s">
        <v>2327</v>
      </c>
      <c r="G7132" t="s">
        <v>2328</v>
      </c>
      <c r="H7132" t="s">
        <v>32</v>
      </c>
      <c r="I7132" t="s">
        <v>7703</v>
      </c>
      <c r="J7132" s="1">
        <v>42930</v>
      </c>
      <c r="K7132" s="1">
        <v>42934</v>
      </c>
      <c r="L7132" t="s">
        <v>60</v>
      </c>
      <c r="M7132">
        <f>Table1[[#This Row],[Ship Date]]-Table1[[#This Row],[Order Date]]</f>
        <v>4</v>
      </c>
      <c r="N7132">
        <v>7</v>
      </c>
      <c r="O7132" t="s">
        <v>51</v>
      </c>
      <c r="P7132" s="3">
        <v>4.4480000000000004</v>
      </c>
      <c r="Q7132" s="3">
        <v>3.1584312675750321</v>
      </c>
      <c r="R7132" s="3">
        <f>(Table1[[#This Row],[Selling Price]]-Table1[[#This Row],[Cost Price]])</f>
        <v>1.2895687324249683</v>
      </c>
      <c r="S7132" s="12">
        <f>(Table1[[#This Row],[Profit]]/Table1[[#This Row],[Selling Price]])</f>
        <v>0.28992102797323926</v>
      </c>
      <c r="T7132">
        <v>2</v>
      </c>
      <c r="U7132" s="2">
        <f>Table1[[#This Row],[Selling Price]]*Table1[[#This Row],[Quantity]]</f>
        <v>8.8960000000000008</v>
      </c>
      <c r="V7132" s="4">
        <v>0.2</v>
      </c>
      <c r="W7132">
        <v>483</v>
      </c>
      <c r="X7132" t="s">
        <v>36</v>
      </c>
      <c r="Y7132" t="s">
        <v>52</v>
      </c>
      <c r="Z7132" s="2">
        <v>4.2446239527194871</v>
      </c>
    </row>
    <row r="7133" spans="1:26" x14ac:dyDescent="0.35">
      <c r="A7133" t="s">
        <v>84</v>
      </c>
      <c r="B7133" t="s">
        <v>85</v>
      </c>
      <c r="C7133" t="s">
        <v>39</v>
      </c>
      <c r="D7133" t="s">
        <v>46</v>
      </c>
      <c r="E7133" t="s">
        <v>75</v>
      </c>
      <c r="F7133" t="s">
        <v>1168</v>
      </c>
      <c r="G7133" t="s">
        <v>1169</v>
      </c>
      <c r="H7133" t="s">
        <v>32</v>
      </c>
      <c r="I7133" t="s">
        <v>7708</v>
      </c>
      <c r="J7133" s="1">
        <v>42930</v>
      </c>
      <c r="K7133" s="1">
        <v>42934</v>
      </c>
      <c r="L7133" t="s">
        <v>60</v>
      </c>
      <c r="M7133">
        <f>Table1[[#This Row],[Ship Date]]-Table1[[#This Row],[Order Date]]</f>
        <v>4</v>
      </c>
      <c r="N7133">
        <v>7</v>
      </c>
      <c r="O7133" t="s">
        <v>51</v>
      </c>
      <c r="P7133" s="3">
        <v>13.12</v>
      </c>
      <c r="Q7133" s="3">
        <v>10.084599991918299</v>
      </c>
      <c r="R7133" s="3">
        <f>(Table1[[#This Row],[Selling Price]]-Table1[[#This Row],[Cost Price]])</f>
        <v>3.0354000080816999</v>
      </c>
      <c r="S7133" s="12">
        <f>(Table1[[#This Row],[Profit]]/Table1[[#This Row],[Selling Price]])</f>
        <v>0.2313567079330564</v>
      </c>
      <c r="T7133">
        <v>5</v>
      </c>
      <c r="U7133" s="2">
        <f>Table1[[#This Row],[Selling Price]]*Table1[[#This Row],[Quantity]]</f>
        <v>65.599999999999994</v>
      </c>
      <c r="V7133" s="4">
        <v>0.2</v>
      </c>
      <c r="W7133">
        <v>421</v>
      </c>
      <c r="X7133" t="s">
        <v>36</v>
      </c>
      <c r="Y7133" t="s">
        <v>52</v>
      </c>
      <c r="Z7133" s="2">
        <v>6.7672427687285683</v>
      </c>
    </row>
    <row r="7134" spans="1:26" x14ac:dyDescent="0.35">
      <c r="A7134" t="s">
        <v>84</v>
      </c>
      <c r="B7134" t="s">
        <v>85</v>
      </c>
      <c r="C7134" t="s">
        <v>39</v>
      </c>
      <c r="D7134" t="s">
        <v>46</v>
      </c>
      <c r="E7134" t="s">
        <v>91</v>
      </c>
      <c r="F7134" t="s">
        <v>2483</v>
      </c>
      <c r="G7134" t="s">
        <v>2484</v>
      </c>
      <c r="H7134" t="s">
        <v>32</v>
      </c>
      <c r="I7134" t="s">
        <v>7793</v>
      </c>
      <c r="J7134" s="1">
        <v>42931</v>
      </c>
      <c r="K7134" s="1">
        <v>42933</v>
      </c>
      <c r="L7134" t="s">
        <v>199</v>
      </c>
      <c r="M7134">
        <f>Table1[[#This Row],[Ship Date]]-Table1[[#This Row],[Order Date]]</f>
        <v>2</v>
      </c>
      <c r="N7134">
        <v>7</v>
      </c>
      <c r="O7134" t="s">
        <v>51</v>
      </c>
      <c r="P7134" s="3">
        <v>179.94</v>
      </c>
      <c r="Q7134" s="3">
        <v>131.8232596617548</v>
      </c>
      <c r="R7134" s="3">
        <f>(Table1[[#This Row],[Selling Price]]-Table1[[#This Row],[Cost Price]])</f>
        <v>48.116740338245194</v>
      </c>
      <c r="S7134" s="12">
        <f>(Table1[[#This Row],[Profit]]/Table1[[#This Row],[Selling Price]])</f>
        <v>0.26740435888765807</v>
      </c>
      <c r="T7134">
        <v>3</v>
      </c>
      <c r="U7134" s="2">
        <f>Table1[[#This Row],[Selling Price]]*Table1[[#This Row],[Quantity]]</f>
        <v>539.81999999999994</v>
      </c>
      <c r="V7134" s="4">
        <v>0</v>
      </c>
      <c r="W7134">
        <v>493</v>
      </c>
      <c r="X7134" t="s">
        <v>36</v>
      </c>
      <c r="Y7134" t="s">
        <v>68</v>
      </c>
      <c r="Z7134" s="2">
        <v>89.529066180766137</v>
      </c>
    </row>
    <row r="7135" spans="1:26" x14ac:dyDescent="0.35">
      <c r="A7135" t="s">
        <v>84</v>
      </c>
      <c r="B7135" t="s">
        <v>85</v>
      </c>
      <c r="C7135" t="s">
        <v>45</v>
      </c>
      <c r="D7135" t="s">
        <v>46</v>
      </c>
      <c r="E7135" t="s">
        <v>102</v>
      </c>
      <c r="F7135" t="s">
        <v>2826</v>
      </c>
      <c r="G7135" t="s">
        <v>2827</v>
      </c>
      <c r="H7135" t="s">
        <v>32</v>
      </c>
      <c r="I7135" t="s">
        <v>7838</v>
      </c>
      <c r="J7135" s="1">
        <v>42667</v>
      </c>
      <c r="K7135" s="1">
        <v>42671</v>
      </c>
      <c r="L7135" t="s">
        <v>60</v>
      </c>
      <c r="M7135">
        <f>Table1[[#This Row],[Ship Date]]-Table1[[#This Row],[Order Date]]</f>
        <v>4</v>
      </c>
      <c r="N7135">
        <v>10</v>
      </c>
      <c r="O7135" t="s">
        <v>61</v>
      </c>
      <c r="P7135" s="3">
        <v>15.552</v>
      </c>
      <c r="Q7135" s="3">
        <v>12.101361498801101</v>
      </c>
      <c r="R7135" s="3">
        <f>(Table1[[#This Row],[Selling Price]]-Table1[[#This Row],[Cost Price]])</f>
        <v>3.4506385011988989</v>
      </c>
      <c r="S7135" s="12">
        <f>(Table1[[#This Row],[Profit]]/Table1[[#This Row],[Selling Price]])</f>
        <v>0.22187747564293331</v>
      </c>
      <c r="T7135">
        <v>3</v>
      </c>
      <c r="U7135" s="2">
        <f>Table1[[#This Row],[Selling Price]]*Table1[[#This Row],[Quantity]]</f>
        <v>46.655999999999999</v>
      </c>
      <c r="V7135" s="4">
        <v>0.2</v>
      </c>
      <c r="W7135">
        <v>234</v>
      </c>
      <c r="X7135" t="s">
        <v>36</v>
      </c>
      <c r="Y7135" t="s">
        <v>52</v>
      </c>
      <c r="Z7135" s="2">
        <v>10.6372050464396</v>
      </c>
    </row>
    <row r="7136" spans="1:26" x14ac:dyDescent="0.35">
      <c r="A7136" t="s">
        <v>84</v>
      </c>
      <c r="B7136" t="s">
        <v>85</v>
      </c>
      <c r="C7136" t="s">
        <v>55</v>
      </c>
      <c r="D7136" t="s">
        <v>46</v>
      </c>
      <c r="E7136" t="s">
        <v>75</v>
      </c>
      <c r="F7136" t="s">
        <v>359</v>
      </c>
      <c r="G7136" t="s">
        <v>360</v>
      </c>
      <c r="H7136" t="s">
        <v>32</v>
      </c>
      <c r="I7136" t="s">
        <v>7844</v>
      </c>
      <c r="J7136" s="1">
        <v>42240</v>
      </c>
      <c r="K7136" s="1">
        <v>42242</v>
      </c>
      <c r="L7136" t="s">
        <v>199</v>
      </c>
      <c r="M7136">
        <f>Table1[[#This Row],[Ship Date]]-Table1[[#This Row],[Order Date]]</f>
        <v>2</v>
      </c>
      <c r="N7136">
        <v>8</v>
      </c>
      <c r="O7136" t="s">
        <v>61</v>
      </c>
      <c r="P7136" s="3">
        <v>7.1520000000000001</v>
      </c>
      <c r="Q7136" s="3">
        <v>4.736685596860668</v>
      </c>
      <c r="R7136" s="3">
        <f>(Table1[[#This Row],[Selling Price]]-Table1[[#This Row],[Cost Price]])</f>
        <v>2.4153144031393321</v>
      </c>
      <c r="S7136" s="12">
        <f>(Table1[[#This Row],[Profit]]/Table1[[#This Row],[Selling Price]])</f>
        <v>0.33771174540538756</v>
      </c>
      <c r="T7136">
        <v>3</v>
      </c>
      <c r="U7136" s="2">
        <f>Table1[[#This Row],[Selling Price]]*Table1[[#This Row],[Quantity]]</f>
        <v>21.456</v>
      </c>
      <c r="V7136" s="4">
        <v>0.2</v>
      </c>
      <c r="W7136">
        <v>397</v>
      </c>
      <c r="X7136" t="s">
        <v>36</v>
      </c>
      <c r="Y7136" t="s">
        <v>52</v>
      </c>
      <c r="Z7136" s="2">
        <v>11.13875550884004</v>
      </c>
    </row>
    <row r="7137" spans="1:26" x14ac:dyDescent="0.35">
      <c r="A7137" t="s">
        <v>84</v>
      </c>
      <c r="B7137" t="s">
        <v>85</v>
      </c>
      <c r="C7137" t="s">
        <v>27</v>
      </c>
      <c r="D7137" t="s">
        <v>46</v>
      </c>
      <c r="E7137" t="s">
        <v>65</v>
      </c>
      <c r="F7137" t="s">
        <v>384</v>
      </c>
      <c r="G7137" t="s">
        <v>385</v>
      </c>
      <c r="H7137" t="s">
        <v>32</v>
      </c>
      <c r="I7137" t="s">
        <v>7854</v>
      </c>
      <c r="J7137" s="1">
        <v>42678</v>
      </c>
      <c r="K7137" s="1">
        <v>42680</v>
      </c>
      <c r="L7137" t="s">
        <v>34</v>
      </c>
      <c r="M7137">
        <f>Table1[[#This Row],[Ship Date]]-Table1[[#This Row],[Order Date]]</f>
        <v>2</v>
      </c>
      <c r="N7137">
        <v>11</v>
      </c>
      <c r="O7137" t="s">
        <v>35</v>
      </c>
      <c r="P7137" s="3">
        <v>45.247999999999998</v>
      </c>
      <c r="Q7137" s="3">
        <v>32.429554959036643</v>
      </c>
      <c r="R7137" s="3">
        <f>(Table1[[#This Row],[Selling Price]]-Table1[[#This Row],[Cost Price]])</f>
        <v>12.818445040963354</v>
      </c>
      <c r="S7137" s="12">
        <f>(Table1[[#This Row],[Profit]]/Table1[[#This Row],[Selling Price]])</f>
        <v>0.28329307463232306</v>
      </c>
      <c r="T7137">
        <v>2</v>
      </c>
      <c r="U7137" s="2">
        <f>Table1[[#This Row],[Selling Price]]*Table1[[#This Row],[Quantity]]</f>
        <v>90.495999999999995</v>
      </c>
      <c r="V7137" s="4">
        <v>0.2</v>
      </c>
      <c r="W7137">
        <v>126</v>
      </c>
      <c r="X7137" t="s">
        <v>36</v>
      </c>
      <c r="Y7137" t="s">
        <v>68</v>
      </c>
      <c r="Z7137" s="2">
        <v>52.069002064568132</v>
      </c>
    </row>
    <row r="7138" spans="1:26" x14ac:dyDescent="0.35">
      <c r="A7138" t="s">
        <v>84</v>
      </c>
      <c r="B7138" t="s">
        <v>85</v>
      </c>
      <c r="C7138" t="s">
        <v>55</v>
      </c>
      <c r="D7138" t="s">
        <v>46</v>
      </c>
      <c r="E7138" t="s">
        <v>178</v>
      </c>
      <c r="F7138" t="s">
        <v>1095</v>
      </c>
      <c r="G7138" t="s">
        <v>1096</v>
      </c>
      <c r="H7138" t="s">
        <v>32</v>
      </c>
      <c r="I7138" t="s">
        <v>7877</v>
      </c>
      <c r="J7138" s="1">
        <v>43039</v>
      </c>
      <c r="K7138" s="1">
        <v>43044</v>
      </c>
      <c r="L7138" t="s">
        <v>60</v>
      </c>
      <c r="M7138">
        <f>Table1[[#This Row],[Ship Date]]-Table1[[#This Row],[Order Date]]</f>
        <v>5</v>
      </c>
      <c r="N7138">
        <v>10</v>
      </c>
      <c r="O7138" t="s">
        <v>61</v>
      </c>
      <c r="P7138" s="3">
        <v>9.9120000000000008</v>
      </c>
      <c r="Q7138" s="3">
        <v>6.4514371807743753</v>
      </c>
      <c r="R7138" s="3">
        <f>(Table1[[#This Row],[Selling Price]]-Table1[[#This Row],[Cost Price]])</f>
        <v>3.4605628192256255</v>
      </c>
      <c r="S7138" s="12">
        <f>(Table1[[#This Row],[Profit]]/Table1[[#This Row],[Selling Price]])</f>
        <v>0.34912861372332782</v>
      </c>
      <c r="T7138">
        <v>3</v>
      </c>
      <c r="U7138" s="2">
        <f>Table1[[#This Row],[Selling Price]]*Table1[[#This Row],[Quantity]]</f>
        <v>29.736000000000004</v>
      </c>
      <c r="V7138" s="4">
        <v>0.2</v>
      </c>
      <c r="W7138">
        <v>438</v>
      </c>
      <c r="X7138" t="s">
        <v>36</v>
      </c>
      <c r="Y7138" t="s">
        <v>52</v>
      </c>
      <c r="Z7138" s="2">
        <v>4.3446867167457146</v>
      </c>
    </row>
    <row r="7139" spans="1:26" x14ac:dyDescent="0.35">
      <c r="A7139" t="s">
        <v>84</v>
      </c>
      <c r="B7139" t="s">
        <v>85</v>
      </c>
      <c r="C7139" t="s">
        <v>45</v>
      </c>
      <c r="D7139" t="s">
        <v>46</v>
      </c>
      <c r="E7139" t="s">
        <v>47</v>
      </c>
      <c r="F7139" t="s">
        <v>2292</v>
      </c>
      <c r="G7139" t="s">
        <v>2293</v>
      </c>
      <c r="H7139" t="s">
        <v>32</v>
      </c>
      <c r="I7139" t="s">
        <v>7974</v>
      </c>
      <c r="J7139" s="1">
        <v>42180</v>
      </c>
      <c r="K7139" s="1">
        <v>42183</v>
      </c>
      <c r="L7139" t="s">
        <v>199</v>
      </c>
      <c r="M7139">
        <f>Table1[[#This Row],[Ship Date]]-Table1[[#This Row],[Order Date]]</f>
        <v>3</v>
      </c>
      <c r="N7139">
        <v>6</v>
      </c>
      <c r="O7139" t="s">
        <v>51</v>
      </c>
      <c r="P7139" s="3">
        <v>4.6079999999999997</v>
      </c>
      <c r="Q7139" s="3">
        <v>3.8589060747089299</v>
      </c>
      <c r="R7139" s="3">
        <f>(Table1[[#This Row],[Selling Price]]-Table1[[#This Row],[Cost Price]])</f>
        <v>0.74909392529106977</v>
      </c>
      <c r="S7139" s="12">
        <f>(Table1[[#This Row],[Profit]]/Table1[[#This Row],[Selling Price]])</f>
        <v>0.16256378587045786</v>
      </c>
      <c r="T7139">
        <v>2</v>
      </c>
      <c r="U7139" s="2">
        <f>Table1[[#This Row],[Selling Price]]*Table1[[#This Row],[Quantity]]</f>
        <v>9.2159999999999993</v>
      </c>
      <c r="V7139" s="4">
        <v>0.2</v>
      </c>
      <c r="W7139">
        <v>190</v>
      </c>
      <c r="X7139" t="s">
        <v>36</v>
      </c>
      <c r="Y7139" t="s">
        <v>52</v>
      </c>
      <c r="Z7139" s="2">
        <v>4.3413625652641503</v>
      </c>
    </row>
    <row r="7140" spans="1:26" x14ac:dyDescent="0.35">
      <c r="A7140" t="s">
        <v>84</v>
      </c>
      <c r="B7140" t="s">
        <v>85</v>
      </c>
      <c r="C7140" t="s">
        <v>39</v>
      </c>
      <c r="D7140" t="s">
        <v>46</v>
      </c>
      <c r="E7140" t="s">
        <v>86</v>
      </c>
      <c r="F7140" t="s">
        <v>1901</v>
      </c>
      <c r="G7140" t="s">
        <v>1902</v>
      </c>
      <c r="H7140" t="s">
        <v>32</v>
      </c>
      <c r="I7140" t="s">
        <v>7989</v>
      </c>
      <c r="J7140" s="1">
        <v>43006</v>
      </c>
      <c r="K7140" s="1">
        <v>43013</v>
      </c>
      <c r="L7140" t="s">
        <v>60</v>
      </c>
      <c r="M7140">
        <f>Table1[[#This Row],[Ship Date]]-Table1[[#This Row],[Order Date]]</f>
        <v>7</v>
      </c>
      <c r="N7140">
        <v>9</v>
      </c>
      <c r="O7140" t="s">
        <v>61</v>
      </c>
      <c r="P7140" s="3">
        <v>2.6549999999999998</v>
      </c>
      <c r="Q7140" s="3">
        <v>2.045929413456768</v>
      </c>
      <c r="R7140" s="3">
        <f>(Table1[[#This Row],[Selling Price]]-Table1[[#This Row],[Cost Price]])</f>
        <v>0.60907058654323176</v>
      </c>
      <c r="S7140" s="12">
        <f>(Table1[[#This Row],[Profit]]/Table1[[#This Row],[Selling Price]])</f>
        <v>0.22940511734208355</v>
      </c>
      <c r="T7140">
        <v>1</v>
      </c>
      <c r="U7140" s="2">
        <f>Table1[[#This Row],[Selling Price]]*Table1[[#This Row],[Quantity]]</f>
        <v>2.6549999999999998</v>
      </c>
      <c r="V7140" s="4">
        <v>0.7</v>
      </c>
      <c r="W7140">
        <v>329</v>
      </c>
      <c r="X7140" t="s">
        <v>68</v>
      </c>
      <c r="Y7140" t="s">
        <v>52</v>
      </c>
      <c r="Z7140" s="2">
        <v>9.7671288002155485</v>
      </c>
    </row>
    <row r="7141" spans="1:26" x14ac:dyDescent="0.35">
      <c r="A7141" t="s">
        <v>84</v>
      </c>
      <c r="B7141" t="s">
        <v>85</v>
      </c>
      <c r="C7141" t="s">
        <v>39</v>
      </c>
      <c r="D7141" t="s">
        <v>46</v>
      </c>
      <c r="E7141" t="s">
        <v>86</v>
      </c>
      <c r="F7141" t="s">
        <v>5421</v>
      </c>
      <c r="G7141" t="s">
        <v>5422</v>
      </c>
      <c r="H7141" t="s">
        <v>32</v>
      </c>
      <c r="I7141" t="s">
        <v>7992</v>
      </c>
      <c r="J7141" s="1">
        <v>42681</v>
      </c>
      <c r="K7141" s="1">
        <v>42683</v>
      </c>
      <c r="L7141" t="s">
        <v>199</v>
      </c>
      <c r="M7141">
        <f>Table1[[#This Row],[Ship Date]]-Table1[[#This Row],[Order Date]]</f>
        <v>2</v>
      </c>
      <c r="N7141">
        <v>11</v>
      </c>
      <c r="O7141" t="s">
        <v>35</v>
      </c>
      <c r="P7141" s="3">
        <v>276.78399999999999</v>
      </c>
      <c r="Q7141" s="3">
        <v>192.16851364477819</v>
      </c>
      <c r="R7141" s="3">
        <f>(Table1[[#This Row],[Selling Price]]-Table1[[#This Row],[Cost Price]])</f>
        <v>84.615486355221805</v>
      </c>
      <c r="S7141" s="12">
        <f>(Table1[[#This Row],[Profit]]/Table1[[#This Row],[Selling Price]])</f>
        <v>0.3057094570322772</v>
      </c>
      <c r="T7141">
        <v>2</v>
      </c>
      <c r="U7141" s="2">
        <f>Table1[[#This Row],[Selling Price]]*Table1[[#This Row],[Quantity]]</f>
        <v>553.56799999999998</v>
      </c>
      <c r="V7141" s="4">
        <v>0.2</v>
      </c>
      <c r="W7141">
        <v>250</v>
      </c>
      <c r="X7141" t="s">
        <v>36</v>
      </c>
      <c r="Y7141" t="s">
        <v>36</v>
      </c>
      <c r="Z7141" s="2">
        <v>290.49041160691269</v>
      </c>
    </row>
    <row r="7142" spans="1:26" x14ac:dyDescent="0.35">
      <c r="A7142" t="s">
        <v>84</v>
      </c>
      <c r="B7142" t="s">
        <v>85</v>
      </c>
      <c r="C7142" t="s">
        <v>39</v>
      </c>
      <c r="D7142" t="s">
        <v>46</v>
      </c>
      <c r="E7142" t="s">
        <v>65</v>
      </c>
      <c r="F7142" t="s">
        <v>1040</v>
      </c>
      <c r="G7142" t="s">
        <v>1041</v>
      </c>
      <c r="H7142" t="s">
        <v>32</v>
      </c>
      <c r="I7142" t="s">
        <v>8084</v>
      </c>
      <c r="J7142" s="1">
        <v>41904</v>
      </c>
      <c r="K7142" s="1">
        <v>41910</v>
      </c>
      <c r="L7142" t="s">
        <v>60</v>
      </c>
      <c r="M7142">
        <f>Table1[[#This Row],[Ship Date]]-Table1[[#This Row],[Order Date]]</f>
        <v>6</v>
      </c>
      <c r="N7142">
        <v>9</v>
      </c>
      <c r="O7142" t="s">
        <v>61</v>
      </c>
      <c r="P7142" s="3">
        <v>169.45</v>
      </c>
      <c r="Q7142" s="3">
        <v>114.1994225005125</v>
      </c>
      <c r="R7142" s="3">
        <f>(Table1[[#This Row],[Selling Price]]-Table1[[#This Row],[Cost Price]])</f>
        <v>55.250577499487491</v>
      </c>
      <c r="S7142" s="12">
        <f>(Table1[[#This Row],[Profit]]/Table1[[#This Row],[Selling Price]])</f>
        <v>0.32605829152840066</v>
      </c>
      <c r="T7142">
        <v>5</v>
      </c>
      <c r="U7142" s="2">
        <f>Table1[[#This Row],[Selling Price]]*Table1[[#This Row],[Quantity]]</f>
        <v>847.25</v>
      </c>
      <c r="V7142" s="4">
        <v>0</v>
      </c>
      <c r="W7142">
        <v>131</v>
      </c>
      <c r="X7142" t="s">
        <v>68</v>
      </c>
      <c r="Y7142" t="s">
        <v>68</v>
      </c>
      <c r="Z7142" s="2">
        <v>110.3874026370418</v>
      </c>
    </row>
    <row r="7143" spans="1:26" x14ac:dyDescent="0.35">
      <c r="A7143" t="s">
        <v>84</v>
      </c>
      <c r="B7143" t="s">
        <v>85</v>
      </c>
      <c r="C7143" t="s">
        <v>27</v>
      </c>
      <c r="D7143" t="s">
        <v>46</v>
      </c>
      <c r="E7143" t="s">
        <v>86</v>
      </c>
      <c r="F7143" t="s">
        <v>2184</v>
      </c>
      <c r="G7143" t="s">
        <v>2185</v>
      </c>
      <c r="H7143" t="s">
        <v>32</v>
      </c>
      <c r="I7143" t="s">
        <v>8087</v>
      </c>
      <c r="J7143" s="1">
        <v>41883</v>
      </c>
      <c r="K7143" s="1">
        <v>41887</v>
      </c>
      <c r="L7143" t="s">
        <v>60</v>
      </c>
      <c r="M7143">
        <f>Table1[[#This Row],[Ship Date]]-Table1[[#This Row],[Order Date]]</f>
        <v>4</v>
      </c>
      <c r="N7143">
        <v>9</v>
      </c>
      <c r="O7143" t="s">
        <v>61</v>
      </c>
      <c r="P7143" s="3">
        <v>23.744</v>
      </c>
      <c r="Q7143" s="3">
        <v>16.016477528642469</v>
      </c>
      <c r="R7143" s="3">
        <f>(Table1[[#This Row],[Selling Price]]-Table1[[#This Row],[Cost Price]])</f>
        <v>7.7275224713575312</v>
      </c>
      <c r="S7143" s="12">
        <f>(Table1[[#This Row],[Profit]]/Table1[[#This Row],[Selling Price]])</f>
        <v>0.32545158656323836</v>
      </c>
      <c r="T7143">
        <v>2</v>
      </c>
      <c r="U7143" s="2">
        <f>Table1[[#This Row],[Selling Price]]*Table1[[#This Row],[Quantity]]</f>
        <v>47.488</v>
      </c>
      <c r="V7143" s="4">
        <v>0.2</v>
      </c>
      <c r="W7143">
        <v>159</v>
      </c>
      <c r="X7143" t="s">
        <v>36</v>
      </c>
      <c r="Y7143" t="s">
        <v>52</v>
      </c>
      <c r="Z7143" s="2">
        <v>10.49346463280837</v>
      </c>
    </row>
    <row r="7144" spans="1:26" x14ac:dyDescent="0.35">
      <c r="A7144" t="s">
        <v>84</v>
      </c>
      <c r="B7144" t="s">
        <v>85</v>
      </c>
      <c r="C7144" t="s">
        <v>64</v>
      </c>
      <c r="D7144" t="s">
        <v>46</v>
      </c>
      <c r="E7144" t="s">
        <v>65</v>
      </c>
      <c r="F7144" t="s">
        <v>4675</v>
      </c>
      <c r="G7144" t="s">
        <v>4676</v>
      </c>
      <c r="H7144" t="s">
        <v>32</v>
      </c>
      <c r="I7144" t="s">
        <v>8105</v>
      </c>
      <c r="J7144" s="1">
        <v>42916</v>
      </c>
      <c r="K7144" s="1">
        <v>42920</v>
      </c>
      <c r="L7144" t="s">
        <v>60</v>
      </c>
      <c r="M7144">
        <f>Table1[[#This Row],[Ship Date]]-Table1[[#This Row],[Order Date]]</f>
        <v>4</v>
      </c>
      <c r="N7144">
        <v>6</v>
      </c>
      <c r="O7144" t="s">
        <v>51</v>
      </c>
      <c r="P7144" s="3">
        <v>1085.42</v>
      </c>
      <c r="Q7144" s="3">
        <v>749.31621539458308</v>
      </c>
      <c r="R7144" s="3">
        <f>(Table1[[#This Row],[Selling Price]]-Table1[[#This Row],[Cost Price]])</f>
        <v>336.10378460541699</v>
      </c>
      <c r="S7144" s="12">
        <f>(Table1[[#This Row],[Profit]]/Table1[[#This Row],[Selling Price]])</f>
        <v>0.30965320761126292</v>
      </c>
      <c r="T7144">
        <v>7</v>
      </c>
      <c r="U7144" s="2">
        <f>Table1[[#This Row],[Selling Price]]*Table1[[#This Row],[Quantity]]</f>
        <v>7597.9400000000005</v>
      </c>
      <c r="V7144" s="4">
        <v>0</v>
      </c>
      <c r="W7144">
        <v>409</v>
      </c>
      <c r="X7144" t="s">
        <v>36</v>
      </c>
      <c r="Y7144" t="s">
        <v>36</v>
      </c>
      <c r="Z7144" s="2">
        <v>424.68075317244018</v>
      </c>
    </row>
    <row r="7145" spans="1:26" x14ac:dyDescent="0.35">
      <c r="A7145" t="s">
        <v>84</v>
      </c>
      <c r="B7145" t="s">
        <v>85</v>
      </c>
      <c r="C7145" t="s">
        <v>45</v>
      </c>
      <c r="D7145" t="s">
        <v>46</v>
      </c>
      <c r="E7145" t="s">
        <v>47</v>
      </c>
      <c r="F7145" t="s">
        <v>2498</v>
      </c>
      <c r="G7145" t="s">
        <v>2499</v>
      </c>
      <c r="H7145" t="s">
        <v>32</v>
      </c>
      <c r="I7145" t="s">
        <v>8267</v>
      </c>
      <c r="J7145" s="1">
        <v>42343</v>
      </c>
      <c r="K7145" s="1">
        <v>42348</v>
      </c>
      <c r="L7145" t="s">
        <v>60</v>
      </c>
      <c r="M7145">
        <f>Table1[[#This Row],[Ship Date]]-Table1[[#This Row],[Order Date]]</f>
        <v>5</v>
      </c>
      <c r="N7145">
        <v>12</v>
      </c>
      <c r="O7145" t="s">
        <v>35</v>
      </c>
      <c r="P7145" s="3">
        <v>12.6</v>
      </c>
      <c r="Q7145" s="3">
        <v>9.8119940099769885</v>
      </c>
      <c r="R7145" s="3">
        <f>(Table1[[#This Row],[Selling Price]]-Table1[[#This Row],[Cost Price]])</f>
        <v>2.7880059900230112</v>
      </c>
      <c r="S7145" s="12">
        <f>(Table1[[#This Row],[Profit]]/Table1[[#This Row],[Selling Price]])</f>
        <v>0.22127031666849295</v>
      </c>
      <c r="T7145">
        <v>4</v>
      </c>
      <c r="U7145" s="2">
        <f>Table1[[#This Row],[Selling Price]]*Table1[[#This Row],[Quantity]]</f>
        <v>50.4</v>
      </c>
      <c r="V7145" s="4">
        <v>0</v>
      </c>
      <c r="W7145">
        <v>460</v>
      </c>
      <c r="X7145" t="s">
        <v>36</v>
      </c>
      <c r="Y7145" t="s">
        <v>52</v>
      </c>
      <c r="Z7145" s="2">
        <v>7.5046725444885336</v>
      </c>
    </row>
    <row r="7146" spans="1:26" x14ac:dyDescent="0.35">
      <c r="A7146" t="s">
        <v>84</v>
      </c>
      <c r="B7146" t="s">
        <v>85</v>
      </c>
      <c r="C7146" t="s">
        <v>45</v>
      </c>
      <c r="D7146" t="s">
        <v>46</v>
      </c>
      <c r="E7146" t="s">
        <v>86</v>
      </c>
      <c r="F7146" t="s">
        <v>407</v>
      </c>
      <c r="G7146" t="s">
        <v>408</v>
      </c>
      <c r="H7146" t="s">
        <v>32</v>
      </c>
      <c r="I7146" t="s">
        <v>8279</v>
      </c>
      <c r="J7146" s="1">
        <v>42710</v>
      </c>
      <c r="K7146" s="1">
        <v>42716</v>
      </c>
      <c r="L7146" t="s">
        <v>60</v>
      </c>
      <c r="M7146">
        <f>Table1[[#This Row],[Ship Date]]-Table1[[#This Row],[Order Date]]</f>
        <v>6</v>
      </c>
      <c r="N7146">
        <v>12</v>
      </c>
      <c r="O7146" t="s">
        <v>35</v>
      </c>
      <c r="P7146" s="3">
        <v>222.352</v>
      </c>
      <c r="Q7146" s="3">
        <v>175.87413631142661</v>
      </c>
      <c r="R7146" s="3">
        <f>(Table1[[#This Row],[Selling Price]]-Table1[[#This Row],[Cost Price]])</f>
        <v>46.477863688573393</v>
      </c>
      <c r="S7146" s="12">
        <f>(Table1[[#This Row],[Profit]]/Table1[[#This Row],[Selling Price]])</f>
        <v>0.20902831406316738</v>
      </c>
      <c r="T7146">
        <v>13</v>
      </c>
      <c r="U7146" s="2">
        <f>Table1[[#This Row],[Selling Price]]*Table1[[#This Row],[Quantity]]</f>
        <v>2890.576</v>
      </c>
      <c r="V7146" s="4">
        <v>0.2</v>
      </c>
      <c r="W7146">
        <v>327</v>
      </c>
      <c r="X7146" t="s">
        <v>68</v>
      </c>
      <c r="Y7146" t="s">
        <v>68</v>
      </c>
      <c r="Z7146" s="2">
        <v>93.57668845747142</v>
      </c>
    </row>
    <row r="7147" spans="1:26" x14ac:dyDescent="0.35">
      <c r="A7147" t="s">
        <v>84</v>
      </c>
      <c r="B7147" t="s">
        <v>85</v>
      </c>
      <c r="C7147" t="s">
        <v>55</v>
      </c>
      <c r="D7147" t="s">
        <v>46</v>
      </c>
      <c r="E7147" t="s">
        <v>65</v>
      </c>
      <c r="F7147" t="s">
        <v>3852</v>
      </c>
      <c r="G7147" t="s">
        <v>3853</v>
      </c>
      <c r="H7147" t="s">
        <v>32</v>
      </c>
      <c r="I7147" t="s">
        <v>8315</v>
      </c>
      <c r="J7147" s="1">
        <v>42254</v>
      </c>
      <c r="K7147" s="1">
        <v>42259</v>
      </c>
      <c r="L7147" t="s">
        <v>60</v>
      </c>
      <c r="M7147">
        <f>Table1[[#This Row],[Ship Date]]-Table1[[#This Row],[Order Date]]</f>
        <v>5</v>
      </c>
      <c r="N7147">
        <v>9</v>
      </c>
      <c r="O7147" t="s">
        <v>61</v>
      </c>
      <c r="P7147" s="3">
        <v>70.260000000000005</v>
      </c>
      <c r="Q7147" s="3">
        <v>58.480289839356708</v>
      </c>
      <c r="R7147" s="3">
        <f>(Table1[[#This Row],[Selling Price]]-Table1[[#This Row],[Cost Price]])</f>
        <v>11.779710160643297</v>
      </c>
      <c r="S7147" s="12">
        <f>(Table1[[#This Row],[Profit]]/Table1[[#This Row],[Selling Price]])</f>
        <v>0.16765884088589947</v>
      </c>
      <c r="T7147">
        <v>3</v>
      </c>
      <c r="U7147" s="2">
        <f>Table1[[#This Row],[Selling Price]]*Table1[[#This Row],[Quantity]]</f>
        <v>210.78000000000003</v>
      </c>
      <c r="V7147" s="4">
        <v>0</v>
      </c>
      <c r="W7147">
        <v>141</v>
      </c>
      <c r="X7147" t="s">
        <v>36</v>
      </c>
      <c r="Y7147" t="s">
        <v>68</v>
      </c>
      <c r="Z7147" s="2">
        <v>47.003654104760827</v>
      </c>
    </row>
    <row r="7148" spans="1:26" x14ac:dyDescent="0.35">
      <c r="A7148" t="s">
        <v>84</v>
      </c>
      <c r="B7148" t="s">
        <v>85</v>
      </c>
      <c r="C7148" t="s">
        <v>45</v>
      </c>
      <c r="D7148" t="s">
        <v>46</v>
      </c>
      <c r="E7148" t="s">
        <v>86</v>
      </c>
      <c r="F7148" t="s">
        <v>2475</v>
      </c>
      <c r="G7148" t="s">
        <v>2476</v>
      </c>
      <c r="H7148" t="s">
        <v>32</v>
      </c>
      <c r="I7148" t="s">
        <v>8329</v>
      </c>
      <c r="J7148" s="1">
        <v>42542</v>
      </c>
      <c r="K7148" s="1">
        <v>42546</v>
      </c>
      <c r="L7148" t="s">
        <v>60</v>
      </c>
      <c r="M7148">
        <f>Table1[[#This Row],[Ship Date]]-Table1[[#This Row],[Order Date]]</f>
        <v>4</v>
      </c>
      <c r="N7148">
        <v>6</v>
      </c>
      <c r="O7148" t="s">
        <v>51</v>
      </c>
      <c r="P7148" s="3">
        <v>0.83599999999999997</v>
      </c>
      <c r="Q7148" s="3">
        <v>0.63326840312943156</v>
      </c>
      <c r="R7148" s="3">
        <f>(Table1[[#This Row],[Selling Price]]-Table1[[#This Row],[Cost Price]])</f>
        <v>0.20273159687056841</v>
      </c>
      <c r="S7148" s="12">
        <f>(Table1[[#This Row],[Profit]]/Table1[[#This Row],[Selling Price]])</f>
        <v>0.24250191013225889</v>
      </c>
      <c r="T7148">
        <v>1</v>
      </c>
      <c r="U7148" s="2">
        <f>Table1[[#This Row],[Selling Price]]*Table1[[#This Row],[Quantity]]</f>
        <v>0.83599999999999997</v>
      </c>
      <c r="V7148" s="4">
        <v>0.8</v>
      </c>
      <c r="W7148">
        <v>320</v>
      </c>
      <c r="X7148" t="s">
        <v>36</v>
      </c>
      <c r="Y7148" t="s">
        <v>52</v>
      </c>
      <c r="Z7148" s="2">
        <v>10.635296083221091</v>
      </c>
    </row>
    <row r="7149" spans="1:26" x14ac:dyDescent="0.35">
      <c r="A7149" t="s">
        <v>84</v>
      </c>
      <c r="B7149" t="s">
        <v>85</v>
      </c>
      <c r="C7149" t="s">
        <v>39</v>
      </c>
      <c r="D7149" t="s">
        <v>46</v>
      </c>
      <c r="E7149" t="s">
        <v>75</v>
      </c>
      <c r="F7149" t="s">
        <v>3962</v>
      </c>
      <c r="G7149" t="s">
        <v>3963</v>
      </c>
      <c r="H7149" t="s">
        <v>32</v>
      </c>
      <c r="I7149" t="s">
        <v>8359</v>
      </c>
      <c r="J7149" s="1">
        <v>41890</v>
      </c>
      <c r="K7149" s="1">
        <v>41895</v>
      </c>
      <c r="L7149" t="s">
        <v>60</v>
      </c>
      <c r="M7149">
        <f>Table1[[#This Row],[Ship Date]]-Table1[[#This Row],[Order Date]]</f>
        <v>5</v>
      </c>
      <c r="N7149">
        <v>9</v>
      </c>
      <c r="O7149" t="s">
        <v>61</v>
      </c>
      <c r="P7149" s="3">
        <v>3.52</v>
      </c>
      <c r="Q7149" s="3">
        <v>2.494222590429422</v>
      </c>
      <c r="R7149" s="3">
        <f>(Table1[[#This Row],[Selling Price]]-Table1[[#This Row],[Cost Price]])</f>
        <v>1.0257774095705781</v>
      </c>
      <c r="S7149" s="12">
        <f>(Table1[[#This Row],[Profit]]/Table1[[#This Row],[Selling Price]])</f>
        <v>0.29141403680982331</v>
      </c>
      <c r="T7149">
        <v>2</v>
      </c>
      <c r="U7149" s="2">
        <f>Table1[[#This Row],[Selling Price]]*Table1[[#This Row],[Quantity]]</f>
        <v>7.04</v>
      </c>
      <c r="V7149" s="4">
        <v>0</v>
      </c>
      <c r="W7149">
        <v>161</v>
      </c>
      <c r="X7149" t="s">
        <v>36</v>
      </c>
      <c r="Y7149" t="s">
        <v>52</v>
      </c>
      <c r="Z7149" s="2">
        <v>3.0382310642872441</v>
      </c>
    </row>
    <row r="7150" spans="1:26" x14ac:dyDescent="0.35">
      <c r="A7150" t="s">
        <v>84</v>
      </c>
      <c r="B7150" t="s">
        <v>85</v>
      </c>
      <c r="C7150" t="s">
        <v>39</v>
      </c>
      <c r="D7150" t="s">
        <v>46</v>
      </c>
      <c r="E7150" t="s">
        <v>102</v>
      </c>
      <c r="F7150" t="s">
        <v>1570</v>
      </c>
      <c r="G7150" t="s">
        <v>1571</v>
      </c>
      <c r="H7150" t="s">
        <v>32</v>
      </c>
      <c r="I7150" t="s">
        <v>8417</v>
      </c>
      <c r="J7150" s="1">
        <v>42331</v>
      </c>
      <c r="K7150" s="1">
        <v>42333</v>
      </c>
      <c r="L7150" t="s">
        <v>34</v>
      </c>
      <c r="M7150">
        <f>Table1[[#This Row],[Ship Date]]-Table1[[#This Row],[Order Date]]</f>
        <v>2</v>
      </c>
      <c r="N7150">
        <v>11</v>
      </c>
      <c r="O7150" t="s">
        <v>35</v>
      </c>
      <c r="P7150" s="3">
        <v>38.880000000000003</v>
      </c>
      <c r="Q7150" s="3">
        <v>29.62254045652471</v>
      </c>
      <c r="R7150" s="3">
        <f>(Table1[[#This Row],[Selling Price]]-Table1[[#This Row],[Cost Price]])</f>
        <v>9.2574595434752922</v>
      </c>
      <c r="S7150" s="12">
        <f>(Table1[[#This Row],[Profit]]/Table1[[#This Row],[Selling Price]])</f>
        <v>0.23810338331983774</v>
      </c>
      <c r="T7150">
        <v>6</v>
      </c>
      <c r="U7150" s="2">
        <f>Table1[[#This Row],[Selling Price]]*Table1[[#This Row],[Quantity]]</f>
        <v>233.28000000000003</v>
      </c>
      <c r="V7150" s="4">
        <v>0</v>
      </c>
      <c r="W7150">
        <v>405</v>
      </c>
      <c r="X7150" t="s">
        <v>36</v>
      </c>
      <c r="Y7150" t="s">
        <v>52</v>
      </c>
      <c r="Z7150" s="2">
        <v>16.128444149728431</v>
      </c>
    </row>
    <row r="7151" spans="1:26" x14ac:dyDescent="0.35">
      <c r="A7151" t="s">
        <v>84</v>
      </c>
      <c r="B7151" t="s">
        <v>85</v>
      </c>
      <c r="C7151" t="s">
        <v>27</v>
      </c>
      <c r="D7151" t="s">
        <v>46</v>
      </c>
      <c r="E7151" t="s">
        <v>86</v>
      </c>
      <c r="F7151" t="s">
        <v>2203</v>
      </c>
      <c r="G7151" t="s">
        <v>2204</v>
      </c>
      <c r="H7151" t="s">
        <v>32</v>
      </c>
      <c r="I7151" t="s">
        <v>8449</v>
      </c>
      <c r="J7151" s="1">
        <v>43053</v>
      </c>
      <c r="K7151" s="1">
        <v>43055</v>
      </c>
      <c r="L7151" t="s">
        <v>34</v>
      </c>
      <c r="M7151">
        <f>Table1[[#This Row],[Ship Date]]-Table1[[#This Row],[Order Date]]</f>
        <v>2</v>
      </c>
      <c r="N7151">
        <v>11</v>
      </c>
      <c r="O7151" t="s">
        <v>35</v>
      </c>
      <c r="P7151" s="3">
        <v>21.99</v>
      </c>
      <c r="Q7151" s="3">
        <v>16.904801192098311</v>
      </c>
      <c r="R7151" s="3">
        <f>(Table1[[#This Row],[Selling Price]]-Table1[[#This Row],[Cost Price]])</f>
        <v>5.085198807901687</v>
      </c>
      <c r="S7151" s="12">
        <f>(Table1[[#This Row],[Profit]]/Table1[[#This Row],[Selling Price]])</f>
        <v>0.23125051422927181</v>
      </c>
      <c r="T7151">
        <v>5</v>
      </c>
      <c r="U7151" s="2">
        <f>Table1[[#This Row],[Selling Price]]*Table1[[#This Row],[Quantity]]</f>
        <v>109.94999999999999</v>
      </c>
      <c r="V7151" s="4">
        <v>0.8</v>
      </c>
      <c r="W7151">
        <v>227</v>
      </c>
      <c r="X7151" t="s">
        <v>36</v>
      </c>
      <c r="Y7151" t="s">
        <v>68</v>
      </c>
      <c r="Z7151" s="2">
        <v>44.856964955288717</v>
      </c>
    </row>
    <row r="7152" spans="1:26" x14ac:dyDescent="0.35">
      <c r="A7152" t="s">
        <v>84</v>
      </c>
      <c r="B7152" t="s">
        <v>85</v>
      </c>
      <c r="C7152" t="s">
        <v>27</v>
      </c>
      <c r="D7152" t="s">
        <v>46</v>
      </c>
      <c r="E7152" t="s">
        <v>102</v>
      </c>
      <c r="F7152" t="s">
        <v>2298</v>
      </c>
      <c r="G7152" t="s">
        <v>2299</v>
      </c>
      <c r="H7152" t="s">
        <v>32</v>
      </c>
      <c r="I7152" t="s">
        <v>8466</v>
      </c>
      <c r="J7152" s="1">
        <v>42521</v>
      </c>
      <c r="K7152" s="1">
        <v>42525</v>
      </c>
      <c r="L7152" t="s">
        <v>60</v>
      </c>
      <c r="M7152">
        <f>Table1[[#This Row],[Ship Date]]-Table1[[#This Row],[Order Date]]</f>
        <v>4</v>
      </c>
      <c r="N7152">
        <v>5</v>
      </c>
      <c r="O7152" t="s">
        <v>51</v>
      </c>
      <c r="P7152" s="3">
        <v>10.368</v>
      </c>
      <c r="Q7152" s="3">
        <v>7.1709974238326719</v>
      </c>
      <c r="R7152" s="3">
        <f>(Table1[[#This Row],[Selling Price]]-Table1[[#This Row],[Cost Price]])</f>
        <v>3.1970025761673284</v>
      </c>
      <c r="S7152" s="12">
        <f>(Table1[[#This Row],[Profit]]/Table1[[#This Row],[Selling Price]])</f>
        <v>0.30835287192971916</v>
      </c>
      <c r="T7152">
        <v>2</v>
      </c>
      <c r="U7152" s="2">
        <f>Table1[[#This Row],[Selling Price]]*Table1[[#This Row],[Quantity]]</f>
        <v>20.736000000000001</v>
      </c>
      <c r="V7152" s="4">
        <v>0.2</v>
      </c>
      <c r="W7152">
        <v>385</v>
      </c>
      <c r="X7152" t="s">
        <v>36</v>
      </c>
      <c r="Y7152" t="s">
        <v>52</v>
      </c>
      <c r="Z7152" s="2">
        <v>9.751833585829603</v>
      </c>
    </row>
    <row r="7153" spans="1:26" x14ac:dyDescent="0.35">
      <c r="A7153" t="s">
        <v>84</v>
      </c>
      <c r="B7153" t="s">
        <v>85</v>
      </c>
      <c r="C7153" t="s">
        <v>39</v>
      </c>
      <c r="D7153" t="s">
        <v>46</v>
      </c>
      <c r="E7153" t="s">
        <v>91</v>
      </c>
      <c r="F7153" t="s">
        <v>7365</v>
      </c>
      <c r="G7153" t="s">
        <v>7366</v>
      </c>
      <c r="H7153" t="s">
        <v>32</v>
      </c>
      <c r="I7153" t="s">
        <v>8496</v>
      </c>
      <c r="J7153" s="1">
        <v>41997</v>
      </c>
      <c r="K7153" s="1">
        <v>41999</v>
      </c>
      <c r="L7153" t="s">
        <v>199</v>
      </c>
      <c r="M7153">
        <f>Table1[[#This Row],[Ship Date]]-Table1[[#This Row],[Order Date]]</f>
        <v>2</v>
      </c>
      <c r="N7153">
        <v>12</v>
      </c>
      <c r="O7153" t="s">
        <v>35</v>
      </c>
      <c r="P7153" s="3">
        <v>13.97</v>
      </c>
      <c r="Q7153" s="3">
        <v>11.49847778281236</v>
      </c>
      <c r="R7153" s="3">
        <f>(Table1[[#This Row],[Selling Price]]-Table1[[#This Row],[Cost Price]])</f>
        <v>2.4715222171876405</v>
      </c>
      <c r="S7153" s="12">
        <f>(Table1[[#This Row],[Profit]]/Table1[[#This Row],[Selling Price]])</f>
        <v>0.17691640781586546</v>
      </c>
      <c r="T7153">
        <v>1</v>
      </c>
      <c r="U7153" s="2">
        <f>Table1[[#This Row],[Selling Price]]*Table1[[#This Row],[Quantity]]</f>
        <v>13.97</v>
      </c>
      <c r="V7153" s="4">
        <v>0</v>
      </c>
      <c r="W7153">
        <v>250</v>
      </c>
      <c r="X7153" t="s">
        <v>36</v>
      </c>
      <c r="Y7153" t="s">
        <v>52</v>
      </c>
      <c r="Z7153" s="2">
        <v>15.63142497662961</v>
      </c>
    </row>
    <row r="7154" spans="1:26" x14ac:dyDescent="0.35">
      <c r="A7154" t="s">
        <v>84</v>
      </c>
      <c r="B7154" t="s">
        <v>85</v>
      </c>
      <c r="C7154" t="s">
        <v>64</v>
      </c>
      <c r="D7154" t="s">
        <v>46</v>
      </c>
      <c r="E7154" t="s">
        <v>86</v>
      </c>
      <c r="F7154" t="s">
        <v>3295</v>
      </c>
      <c r="G7154" t="s">
        <v>3296</v>
      </c>
      <c r="H7154" t="s">
        <v>32</v>
      </c>
      <c r="I7154" t="s">
        <v>8583</v>
      </c>
      <c r="J7154" s="1">
        <v>42156</v>
      </c>
      <c r="K7154" s="1">
        <v>42160</v>
      </c>
      <c r="L7154" t="s">
        <v>60</v>
      </c>
      <c r="M7154">
        <f>Table1[[#This Row],[Ship Date]]-Table1[[#This Row],[Order Date]]</f>
        <v>4</v>
      </c>
      <c r="N7154">
        <v>6</v>
      </c>
      <c r="O7154" t="s">
        <v>51</v>
      </c>
      <c r="P7154" s="3">
        <v>403.68</v>
      </c>
      <c r="Q7154" s="3">
        <v>305.98675989175041</v>
      </c>
      <c r="R7154" s="3">
        <f>(Table1[[#This Row],[Selling Price]]-Table1[[#This Row],[Cost Price]])</f>
        <v>97.693240108249597</v>
      </c>
      <c r="S7154" s="12">
        <f>(Table1[[#This Row],[Profit]]/Table1[[#This Row],[Selling Price]])</f>
        <v>0.24200663919007528</v>
      </c>
      <c r="T7154">
        <v>6</v>
      </c>
      <c r="U7154" s="2">
        <f>Table1[[#This Row],[Selling Price]]*Table1[[#This Row],[Quantity]]</f>
        <v>2422.08</v>
      </c>
      <c r="V7154" s="4">
        <v>0</v>
      </c>
      <c r="W7154">
        <v>426</v>
      </c>
      <c r="X7154" t="s">
        <v>36</v>
      </c>
      <c r="Y7154" t="s">
        <v>68</v>
      </c>
      <c r="Z7154" s="2">
        <v>113.8234214813203</v>
      </c>
    </row>
    <row r="7155" spans="1:26" x14ac:dyDescent="0.35">
      <c r="A7155" t="s">
        <v>84</v>
      </c>
      <c r="B7155" t="s">
        <v>85</v>
      </c>
      <c r="C7155" t="s">
        <v>55</v>
      </c>
      <c r="D7155" t="s">
        <v>46</v>
      </c>
      <c r="E7155" t="s">
        <v>102</v>
      </c>
      <c r="F7155" t="s">
        <v>3734</v>
      </c>
      <c r="G7155" t="s">
        <v>3735</v>
      </c>
      <c r="H7155" t="s">
        <v>32</v>
      </c>
      <c r="I7155" t="s">
        <v>8587</v>
      </c>
      <c r="J7155" s="1">
        <v>42149</v>
      </c>
      <c r="K7155" s="1">
        <v>42152</v>
      </c>
      <c r="L7155" t="s">
        <v>199</v>
      </c>
      <c r="M7155">
        <f>Table1[[#This Row],[Ship Date]]-Table1[[#This Row],[Order Date]]</f>
        <v>3</v>
      </c>
      <c r="N7155">
        <v>5</v>
      </c>
      <c r="O7155" t="s">
        <v>51</v>
      </c>
      <c r="P7155" s="3">
        <v>32.368000000000002</v>
      </c>
      <c r="Q7155" s="3">
        <v>22.903106708268169</v>
      </c>
      <c r="R7155" s="3">
        <f>(Table1[[#This Row],[Selling Price]]-Table1[[#This Row],[Cost Price]])</f>
        <v>9.4648932917318334</v>
      </c>
      <c r="S7155" s="12">
        <f>(Table1[[#This Row],[Profit]]/Table1[[#This Row],[Selling Price]])</f>
        <v>0.29241514124233292</v>
      </c>
      <c r="T7155">
        <v>7</v>
      </c>
      <c r="U7155" s="2">
        <f>Table1[[#This Row],[Selling Price]]*Table1[[#This Row],[Quantity]]</f>
        <v>226.57600000000002</v>
      </c>
      <c r="V7155" s="4">
        <v>0.2</v>
      </c>
      <c r="W7155">
        <v>475</v>
      </c>
      <c r="X7155" t="s">
        <v>36</v>
      </c>
      <c r="Y7155" t="s">
        <v>52</v>
      </c>
      <c r="Z7155" s="2">
        <v>8.4370465888755852</v>
      </c>
    </row>
    <row r="7156" spans="1:26" x14ac:dyDescent="0.35">
      <c r="A7156" t="s">
        <v>84</v>
      </c>
      <c r="B7156" t="s">
        <v>85</v>
      </c>
      <c r="C7156" t="s">
        <v>27</v>
      </c>
      <c r="D7156" t="s">
        <v>46</v>
      </c>
      <c r="E7156" t="s">
        <v>270</v>
      </c>
      <c r="F7156" t="s">
        <v>3210</v>
      </c>
      <c r="G7156" t="s">
        <v>3211</v>
      </c>
      <c r="H7156" t="s">
        <v>32</v>
      </c>
      <c r="I7156" t="s">
        <v>8709</v>
      </c>
      <c r="J7156" s="1">
        <v>42989</v>
      </c>
      <c r="K7156" s="1">
        <v>42991</v>
      </c>
      <c r="L7156" t="s">
        <v>34</v>
      </c>
      <c r="M7156">
        <f>Table1[[#This Row],[Ship Date]]-Table1[[#This Row],[Order Date]]</f>
        <v>2</v>
      </c>
      <c r="N7156">
        <v>9</v>
      </c>
      <c r="O7156" t="s">
        <v>61</v>
      </c>
      <c r="P7156" s="3">
        <v>14.2</v>
      </c>
      <c r="Q7156" s="3">
        <v>10.623779344491901</v>
      </c>
      <c r="R7156" s="3">
        <f>(Table1[[#This Row],[Selling Price]]-Table1[[#This Row],[Cost Price]])</f>
        <v>3.5762206555080986</v>
      </c>
      <c r="S7156" s="12">
        <f>(Table1[[#This Row],[Profit]]/Table1[[#This Row],[Selling Price]])</f>
        <v>0.25184652503578159</v>
      </c>
      <c r="T7156">
        <v>4</v>
      </c>
      <c r="U7156" s="2">
        <f>Table1[[#This Row],[Selling Price]]*Table1[[#This Row],[Quantity]]</f>
        <v>56.8</v>
      </c>
      <c r="V7156" s="4">
        <v>0</v>
      </c>
      <c r="W7156">
        <v>130</v>
      </c>
      <c r="X7156" t="s">
        <v>36</v>
      </c>
      <c r="Y7156" t="s">
        <v>52</v>
      </c>
      <c r="Z7156" s="2">
        <v>7.1811858352224824</v>
      </c>
    </row>
    <row r="7157" spans="1:26" x14ac:dyDescent="0.35">
      <c r="A7157" t="s">
        <v>84</v>
      </c>
      <c r="B7157" t="s">
        <v>85</v>
      </c>
      <c r="C7157" t="s">
        <v>39</v>
      </c>
      <c r="D7157" t="s">
        <v>46</v>
      </c>
      <c r="E7157" t="s">
        <v>86</v>
      </c>
      <c r="F7157" t="s">
        <v>2794</v>
      </c>
      <c r="G7157" t="s">
        <v>2795</v>
      </c>
      <c r="H7157" t="s">
        <v>32</v>
      </c>
      <c r="I7157" t="s">
        <v>8716</v>
      </c>
      <c r="J7157" s="1">
        <v>42636</v>
      </c>
      <c r="K7157" s="1">
        <v>42640</v>
      </c>
      <c r="L7157" t="s">
        <v>60</v>
      </c>
      <c r="M7157">
        <f>Table1[[#This Row],[Ship Date]]-Table1[[#This Row],[Order Date]]</f>
        <v>4</v>
      </c>
      <c r="N7157">
        <v>9</v>
      </c>
      <c r="O7157" t="s">
        <v>61</v>
      </c>
      <c r="P7157" s="3">
        <v>13.215999999999999</v>
      </c>
      <c r="Q7157" s="3">
        <v>10.65773818959403</v>
      </c>
      <c r="R7157" s="3">
        <f>(Table1[[#This Row],[Selling Price]]-Table1[[#This Row],[Cost Price]])</f>
        <v>2.5582618104059698</v>
      </c>
      <c r="S7157" s="12">
        <f>(Table1[[#This Row],[Profit]]/Table1[[#This Row],[Selling Price]])</f>
        <v>0.19357307887454372</v>
      </c>
      <c r="T7157">
        <v>4</v>
      </c>
      <c r="U7157" s="2">
        <f>Table1[[#This Row],[Selling Price]]*Table1[[#This Row],[Quantity]]</f>
        <v>52.863999999999997</v>
      </c>
      <c r="V7157" s="4">
        <v>0.2</v>
      </c>
      <c r="W7157">
        <v>120</v>
      </c>
      <c r="X7157" t="s">
        <v>36</v>
      </c>
      <c r="Y7157" t="s">
        <v>52</v>
      </c>
      <c r="Z7157" s="2">
        <v>6.2396688727067593</v>
      </c>
    </row>
    <row r="7158" spans="1:26" x14ac:dyDescent="0.35">
      <c r="A7158" t="s">
        <v>84</v>
      </c>
      <c r="B7158" t="s">
        <v>85</v>
      </c>
      <c r="C7158" t="s">
        <v>45</v>
      </c>
      <c r="D7158" t="s">
        <v>46</v>
      </c>
      <c r="E7158" t="s">
        <v>75</v>
      </c>
      <c r="F7158" t="s">
        <v>6533</v>
      </c>
      <c r="G7158" t="s">
        <v>6534</v>
      </c>
      <c r="H7158" t="s">
        <v>32</v>
      </c>
      <c r="I7158" t="s">
        <v>8810</v>
      </c>
      <c r="J7158" s="1">
        <v>42482</v>
      </c>
      <c r="K7158" s="1">
        <v>42489</v>
      </c>
      <c r="L7158" t="s">
        <v>60</v>
      </c>
      <c r="M7158">
        <f>Table1[[#This Row],[Ship Date]]-Table1[[#This Row],[Order Date]]</f>
        <v>7</v>
      </c>
      <c r="N7158">
        <v>4</v>
      </c>
      <c r="O7158" t="s">
        <v>106</v>
      </c>
      <c r="P7158" s="3">
        <v>32.130000000000003</v>
      </c>
      <c r="Q7158" s="3">
        <v>23.784146288776061</v>
      </c>
      <c r="R7158" s="3">
        <f>(Table1[[#This Row],[Selling Price]]-Table1[[#This Row],[Cost Price]])</f>
        <v>8.3458537112239419</v>
      </c>
      <c r="S7158" s="12">
        <f>(Table1[[#This Row],[Profit]]/Table1[[#This Row],[Selling Price]])</f>
        <v>0.25975268320024714</v>
      </c>
      <c r="T7158">
        <v>9</v>
      </c>
      <c r="U7158" s="2">
        <f>Table1[[#This Row],[Selling Price]]*Table1[[#This Row],[Quantity]]</f>
        <v>289.17</v>
      </c>
      <c r="V7158" s="4">
        <v>0</v>
      </c>
      <c r="W7158">
        <v>240</v>
      </c>
      <c r="X7158" t="s">
        <v>68</v>
      </c>
      <c r="Y7158" t="s">
        <v>52</v>
      </c>
      <c r="Z7158" s="2">
        <v>10.25404432407038</v>
      </c>
    </row>
    <row r="7159" spans="1:26" x14ac:dyDescent="0.35">
      <c r="A7159" t="s">
        <v>84</v>
      </c>
      <c r="B7159" t="s">
        <v>85</v>
      </c>
      <c r="C7159" t="s">
        <v>55</v>
      </c>
      <c r="D7159" t="s">
        <v>46</v>
      </c>
      <c r="E7159" t="s">
        <v>86</v>
      </c>
      <c r="F7159" t="s">
        <v>1615</v>
      </c>
      <c r="G7159" t="s">
        <v>1616</v>
      </c>
      <c r="H7159" t="s">
        <v>32</v>
      </c>
      <c r="I7159" t="s">
        <v>8904</v>
      </c>
      <c r="J7159" s="1">
        <v>42483</v>
      </c>
      <c r="K7159" s="1">
        <v>42487</v>
      </c>
      <c r="L7159" t="s">
        <v>60</v>
      </c>
      <c r="M7159">
        <f>Table1[[#This Row],[Ship Date]]-Table1[[#This Row],[Order Date]]</f>
        <v>4</v>
      </c>
      <c r="N7159">
        <v>4</v>
      </c>
      <c r="O7159" t="s">
        <v>106</v>
      </c>
      <c r="P7159" s="3">
        <v>18.088000000000001</v>
      </c>
      <c r="Q7159" s="3">
        <v>13.07350100588682</v>
      </c>
      <c r="R7159" s="3">
        <f>(Table1[[#This Row],[Selling Price]]-Table1[[#This Row],[Cost Price]])</f>
        <v>5.0144989941131808</v>
      </c>
      <c r="S7159" s="12">
        <f>(Table1[[#This Row],[Profit]]/Table1[[#This Row],[Selling Price]])</f>
        <v>0.27722794085101615</v>
      </c>
      <c r="T7159">
        <v>7</v>
      </c>
      <c r="U7159" s="2">
        <f>Table1[[#This Row],[Selling Price]]*Table1[[#This Row],[Quantity]]</f>
        <v>126.61600000000001</v>
      </c>
      <c r="V7159" s="4">
        <v>0.2</v>
      </c>
      <c r="W7159">
        <v>337</v>
      </c>
      <c r="X7159" t="s">
        <v>36</v>
      </c>
      <c r="Y7159" t="s">
        <v>52</v>
      </c>
      <c r="Z7159" s="2">
        <v>6.1648653096166086</v>
      </c>
    </row>
    <row r="7160" spans="1:26" x14ac:dyDescent="0.35">
      <c r="A7160" t="s">
        <v>84</v>
      </c>
      <c r="B7160" t="s">
        <v>85</v>
      </c>
      <c r="C7160" t="s">
        <v>27</v>
      </c>
      <c r="D7160" t="s">
        <v>46</v>
      </c>
      <c r="E7160" t="s">
        <v>102</v>
      </c>
      <c r="F7160" t="s">
        <v>5481</v>
      </c>
      <c r="G7160" t="s">
        <v>5482</v>
      </c>
      <c r="H7160" t="s">
        <v>32</v>
      </c>
      <c r="I7160" t="s">
        <v>8946</v>
      </c>
      <c r="J7160" s="1">
        <v>41871</v>
      </c>
      <c r="K7160" s="1">
        <v>41876</v>
      </c>
      <c r="L7160" t="s">
        <v>60</v>
      </c>
      <c r="M7160">
        <f>Table1[[#This Row],[Ship Date]]-Table1[[#This Row],[Order Date]]</f>
        <v>5</v>
      </c>
      <c r="N7160">
        <v>8</v>
      </c>
      <c r="O7160" t="s">
        <v>61</v>
      </c>
      <c r="P7160" s="3">
        <v>20.12</v>
      </c>
      <c r="Q7160" s="3">
        <v>16.631555324094659</v>
      </c>
      <c r="R7160" s="3">
        <f>(Table1[[#This Row],[Selling Price]]-Table1[[#This Row],[Cost Price]])</f>
        <v>3.4884446759053418</v>
      </c>
      <c r="S7160" s="12">
        <f>(Table1[[#This Row],[Profit]]/Table1[[#This Row],[Selling Price]])</f>
        <v>0.17338194214241259</v>
      </c>
      <c r="T7160">
        <v>2</v>
      </c>
      <c r="U7160" s="2">
        <f>Table1[[#This Row],[Selling Price]]*Table1[[#This Row],[Quantity]]</f>
        <v>40.24</v>
      </c>
      <c r="V7160" s="4">
        <v>0</v>
      </c>
      <c r="W7160">
        <v>142</v>
      </c>
      <c r="X7160" t="s">
        <v>36</v>
      </c>
      <c r="Y7160" t="s">
        <v>52</v>
      </c>
      <c r="Z7160" s="2">
        <v>9.5012426134690404</v>
      </c>
    </row>
    <row r="7161" spans="1:26" x14ac:dyDescent="0.35">
      <c r="A7161" t="s">
        <v>84</v>
      </c>
      <c r="B7161" t="s">
        <v>85</v>
      </c>
      <c r="C7161" t="s">
        <v>39</v>
      </c>
      <c r="D7161" t="s">
        <v>46</v>
      </c>
      <c r="E7161" t="s">
        <v>102</v>
      </c>
      <c r="F7161" t="s">
        <v>3323</v>
      </c>
      <c r="G7161" t="s">
        <v>3324</v>
      </c>
      <c r="H7161" t="s">
        <v>32</v>
      </c>
      <c r="I7161" t="s">
        <v>8968</v>
      </c>
      <c r="J7161" s="1">
        <v>42554</v>
      </c>
      <c r="K7161" s="1">
        <v>42554</v>
      </c>
      <c r="L7161" t="s">
        <v>1118</v>
      </c>
      <c r="M7161">
        <f>Table1[[#This Row],[Ship Date]]-Table1[[#This Row],[Order Date]]</f>
        <v>0</v>
      </c>
      <c r="N7161">
        <v>7</v>
      </c>
      <c r="O7161" t="s">
        <v>51</v>
      </c>
      <c r="P7161" s="3">
        <v>123.92</v>
      </c>
      <c r="Q7161" s="3">
        <v>104.1326381281111</v>
      </c>
      <c r="R7161" s="3">
        <f>(Table1[[#This Row],[Selling Price]]-Table1[[#This Row],[Cost Price]])</f>
        <v>19.787361871888905</v>
      </c>
      <c r="S7161" s="12">
        <f>(Table1[[#This Row],[Profit]]/Table1[[#This Row],[Selling Price]])</f>
        <v>0.1596785173651461</v>
      </c>
      <c r="T7161">
        <v>5</v>
      </c>
      <c r="U7161" s="2">
        <f>Table1[[#This Row],[Selling Price]]*Table1[[#This Row],[Quantity]]</f>
        <v>619.6</v>
      </c>
      <c r="V7161" s="4">
        <v>0.2</v>
      </c>
      <c r="W7161">
        <v>282</v>
      </c>
      <c r="X7161" t="s">
        <v>36</v>
      </c>
      <c r="Y7161" t="s">
        <v>52</v>
      </c>
      <c r="Z7161" s="2">
        <v>23.647841192520438</v>
      </c>
    </row>
    <row r="7162" spans="1:26" x14ac:dyDescent="0.35">
      <c r="A7162" t="s">
        <v>84</v>
      </c>
      <c r="B7162" t="s">
        <v>85</v>
      </c>
      <c r="C7162" t="s">
        <v>55</v>
      </c>
      <c r="D7162" t="s">
        <v>46</v>
      </c>
      <c r="E7162" t="s">
        <v>539</v>
      </c>
      <c r="F7162" t="s">
        <v>3989</v>
      </c>
      <c r="G7162" t="s">
        <v>3990</v>
      </c>
      <c r="H7162" t="s">
        <v>32</v>
      </c>
      <c r="I7162" t="s">
        <v>9042</v>
      </c>
      <c r="J7162" s="1">
        <v>42716</v>
      </c>
      <c r="K7162" s="1">
        <v>42721</v>
      </c>
      <c r="L7162" t="s">
        <v>60</v>
      </c>
      <c r="M7162">
        <f>Table1[[#This Row],[Ship Date]]-Table1[[#This Row],[Order Date]]</f>
        <v>5</v>
      </c>
      <c r="N7162">
        <v>12</v>
      </c>
      <c r="O7162" t="s">
        <v>35</v>
      </c>
      <c r="P7162" s="3">
        <v>35.520000000000003</v>
      </c>
      <c r="Q7162" s="3">
        <v>23.901347209899139</v>
      </c>
      <c r="R7162" s="3">
        <f>(Table1[[#This Row],[Selling Price]]-Table1[[#This Row],[Cost Price]])</f>
        <v>11.618652790100864</v>
      </c>
      <c r="S7162" s="12">
        <f>(Table1[[#This Row],[Profit]]/Table1[[#This Row],[Selling Price]])</f>
        <v>0.3271017114330198</v>
      </c>
      <c r="T7162">
        <v>4</v>
      </c>
      <c r="U7162" s="2">
        <f>Table1[[#This Row],[Selling Price]]*Table1[[#This Row],[Quantity]]</f>
        <v>142.08000000000001</v>
      </c>
      <c r="V7162" s="4">
        <v>0</v>
      </c>
      <c r="W7162">
        <v>226</v>
      </c>
      <c r="X7162" t="s">
        <v>36</v>
      </c>
      <c r="Y7162" t="s">
        <v>52</v>
      </c>
      <c r="Z7162" s="2">
        <v>13.56442405706928</v>
      </c>
    </row>
    <row r="7163" spans="1:26" x14ac:dyDescent="0.35">
      <c r="A7163" t="s">
        <v>73</v>
      </c>
      <c r="B7163" t="s">
        <v>74</v>
      </c>
      <c r="C7163" t="s">
        <v>55</v>
      </c>
      <c r="D7163" t="s">
        <v>46</v>
      </c>
      <c r="E7163" t="s">
        <v>75</v>
      </c>
      <c r="F7163" t="s">
        <v>76</v>
      </c>
      <c r="G7163" t="s">
        <v>77</v>
      </c>
      <c r="H7163" t="s">
        <v>32</v>
      </c>
      <c r="I7163" t="s">
        <v>72</v>
      </c>
      <c r="J7163" s="1">
        <v>41799</v>
      </c>
      <c r="K7163" s="1">
        <v>41804</v>
      </c>
      <c r="L7163" t="s">
        <v>60</v>
      </c>
      <c r="M7163">
        <f>Table1[[#This Row],[Ship Date]]-Table1[[#This Row],[Order Date]]</f>
        <v>5</v>
      </c>
      <c r="N7163">
        <v>6</v>
      </c>
      <c r="O7163" t="s">
        <v>51</v>
      </c>
      <c r="P7163" s="3">
        <v>7.28</v>
      </c>
      <c r="Q7163" s="3">
        <v>5.3119082364934576</v>
      </c>
      <c r="R7163" s="3">
        <f>(Table1[[#This Row],[Selling Price]]-Table1[[#This Row],[Cost Price]])</f>
        <v>1.9680917635065427</v>
      </c>
      <c r="S7163" s="12">
        <f>(Table1[[#This Row],[Profit]]/Table1[[#This Row],[Selling Price]])</f>
        <v>0.27034227520694265</v>
      </c>
      <c r="T7163">
        <v>4</v>
      </c>
      <c r="U7163" s="2">
        <f>Table1[[#This Row],[Selling Price]]*Table1[[#This Row],[Quantity]]</f>
        <v>29.12</v>
      </c>
      <c r="V7163" s="4">
        <v>0</v>
      </c>
      <c r="W7163">
        <v>188</v>
      </c>
      <c r="X7163" t="s">
        <v>36</v>
      </c>
      <c r="Y7163" t="s">
        <v>52</v>
      </c>
      <c r="Z7163" s="2">
        <v>1.281776267528776</v>
      </c>
    </row>
    <row r="7164" spans="1:26" x14ac:dyDescent="0.35">
      <c r="A7164" t="s">
        <v>73</v>
      </c>
      <c r="B7164" t="s">
        <v>74</v>
      </c>
      <c r="C7164" t="s">
        <v>39</v>
      </c>
      <c r="D7164" t="s">
        <v>46</v>
      </c>
      <c r="E7164" t="s">
        <v>102</v>
      </c>
      <c r="F7164" t="s">
        <v>839</v>
      </c>
      <c r="G7164" t="s">
        <v>840</v>
      </c>
      <c r="H7164" t="s">
        <v>32</v>
      </c>
      <c r="I7164" t="s">
        <v>841</v>
      </c>
      <c r="J7164" s="1">
        <v>42624</v>
      </c>
      <c r="K7164" s="1">
        <v>42630</v>
      </c>
      <c r="L7164" t="s">
        <v>60</v>
      </c>
      <c r="M7164">
        <f>Table1[[#This Row],[Ship Date]]-Table1[[#This Row],[Order Date]]</f>
        <v>6</v>
      </c>
      <c r="N7164">
        <v>9</v>
      </c>
      <c r="O7164" t="s">
        <v>61</v>
      </c>
      <c r="P7164" s="3">
        <v>7.61</v>
      </c>
      <c r="Q7164" s="3">
        <v>6.2131180329913676</v>
      </c>
      <c r="R7164" s="3">
        <f>(Table1[[#This Row],[Selling Price]]-Table1[[#This Row],[Cost Price]])</f>
        <v>1.3968819670086328</v>
      </c>
      <c r="S7164" s="12">
        <f>(Table1[[#This Row],[Profit]]/Table1[[#This Row],[Selling Price]])</f>
        <v>0.18355873416670601</v>
      </c>
      <c r="T7164">
        <v>1</v>
      </c>
      <c r="U7164" s="2">
        <f>Table1[[#This Row],[Selling Price]]*Table1[[#This Row],[Quantity]]</f>
        <v>7.61</v>
      </c>
      <c r="V7164" s="4">
        <v>0</v>
      </c>
      <c r="W7164">
        <v>424</v>
      </c>
      <c r="X7164" t="s">
        <v>68</v>
      </c>
      <c r="Y7164" t="s">
        <v>52</v>
      </c>
      <c r="Z7164" s="2">
        <v>9.1319999999999997</v>
      </c>
    </row>
    <row r="7165" spans="1:26" x14ac:dyDescent="0.35">
      <c r="A7165" t="s">
        <v>73</v>
      </c>
      <c r="B7165" t="s">
        <v>74</v>
      </c>
      <c r="C7165" t="s">
        <v>45</v>
      </c>
      <c r="D7165" t="s">
        <v>46</v>
      </c>
      <c r="E7165" t="s">
        <v>65</v>
      </c>
      <c r="F7165" t="s">
        <v>842</v>
      </c>
      <c r="G7165" t="s">
        <v>843</v>
      </c>
      <c r="H7165" t="s">
        <v>32</v>
      </c>
      <c r="I7165" t="s">
        <v>844</v>
      </c>
      <c r="J7165" s="1">
        <v>42714</v>
      </c>
      <c r="K7165" s="1">
        <v>42717</v>
      </c>
      <c r="L7165" t="s">
        <v>199</v>
      </c>
      <c r="M7165">
        <f>Table1[[#This Row],[Ship Date]]-Table1[[#This Row],[Order Date]]</f>
        <v>3</v>
      </c>
      <c r="N7165">
        <v>12</v>
      </c>
      <c r="O7165" t="s">
        <v>35</v>
      </c>
      <c r="P7165" s="3">
        <v>80.58</v>
      </c>
      <c r="Q7165" s="3">
        <v>60.170462566064529</v>
      </c>
      <c r="R7165" s="3">
        <f>(Table1[[#This Row],[Selling Price]]-Table1[[#This Row],[Cost Price]])</f>
        <v>20.409537433935469</v>
      </c>
      <c r="S7165" s="12">
        <f>(Table1[[#This Row],[Profit]]/Table1[[#This Row],[Selling Price]])</f>
        <v>0.2532829167775561</v>
      </c>
      <c r="T7165">
        <v>6</v>
      </c>
      <c r="U7165" s="2">
        <f>Table1[[#This Row],[Selling Price]]*Table1[[#This Row],[Quantity]]</f>
        <v>483.48</v>
      </c>
      <c r="V7165" s="4">
        <v>0</v>
      </c>
      <c r="W7165">
        <v>278</v>
      </c>
      <c r="X7165" t="s">
        <v>36</v>
      </c>
      <c r="Y7165" t="s">
        <v>52</v>
      </c>
      <c r="Z7165" s="2">
        <v>27.387673366762002</v>
      </c>
    </row>
    <row r="7166" spans="1:26" x14ac:dyDescent="0.35">
      <c r="A7166" t="s">
        <v>73</v>
      </c>
      <c r="B7166" t="s">
        <v>74</v>
      </c>
      <c r="C7166" t="s">
        <v>39</v>
      </c>
      <c r="D7166" t="s">
        <v>46</v>
      </c>
      <c r="E7166" t="s">
        <v>102</v>
      </c>
      <c r="F7166" t="s">
        <v>928</v>
      </c>
      <c r="G7166" t="s">
        <v>192</v>
      </c>
      <c r="H7166" t="s">
        <v>32</v>
      </c>
      <c r="I7166" t="s">
        <v>929</v>
      </c>
      <c r="J7166" s="1">
        <v>42273</v>
      </c>
      <c r="K7166" s="1">
        <v>42279</v>
      </c>
      <c r="L7166" t="s">
        <v>60</v>
      </c>
      <c r="M7166">
        <f>Table1[[#This Row],[Ship Date]]-Table1[[#This Row],[Order Date]]</f>
        <v>6</v>
      </c>
      <c r="N7166">
        <v>9</v>
      </c>
      <c r="O7166" t="s">
        <v>61</v>
      </c>
      <c r="P7166" s="3">
        <v>141.76</v>
      </c>
      <c r="Q7166" s="3">
        <v>113.062024445801</v>
      </c>
      <c r="R7166" s="3">
        <f>(Table1[[#This Row],[Selling Price]]-Table1[[#This Row],[Cost Price]])</f>
        <v>28.69797555419899</v>
      </c>
      <c r="S7166" s="12">
        <f>(Table1[[#This Row],[Profit]]/Table1[[#This Row],[Selling Price]])</f>
        <v>0.20244057247600869</v>
      </c>
      <c r="T7166">
        <v>5</v>
      </c>
      <c r="U7166" s="2">
        <f>Table1[[#This Row],[Selling Price]]*Table1[[#This Row],[Quantity]]</f>
        <v>708.8</v>
      </c>
      <c r="V7166" s="4">
        <v>0.2</v>
      </c>
      <c r="W7166">
        <v>275</v>
      </c>
      <c r="X7166" t="s">
        <v>68</v>
      </c>
      <c r="Y7166" t="s">
        <v>68</v>
      </c>
      <c r="Z7166" s="2">
        <v>42.204588462307363</v>
      </c>
    </row>
    <row r="7167" spans="1:26" x14ac:dyDescent="0.35">
      <c r="A7167" t="s">
        <v>73</v>
      </c>
      <c r="B7167" t="s">
        <v>74</v>
      </c>
      <c r="C7167" t="s">
        <v>55</v>
      </c>
      <c r="D7167" t="s">
        <v>46</v>
      </c>
      <c r="E7167" t="s">
        <v>270</v>
      </c>
      <c r="F7167" t="s">
        <v>766</v>
      </c>
      <c r="G7167" t="s">
        <v>767</v>
      </c>
      <c r="H7167" t="s">
        <v>32</v>
      </c>
      <c r="I7167" t="s">
        <v>1595</v>
      </c>
      <c r="J7167" s="1">
        <v>43097</v>
      </c>
      <c r="K7167" s="1">
        <v>43104</v>
      </c>
      <c r="L7167" t="s">
        <v>60</v>
      </c>
      <c r="M7167">
        <f>Table1[[#This Row],[Ship Date]]-Table1[[#This Row],[Order Date]]</f>
        <v>7</v>
      </c>
      <c r="N7167">
        <v>12</v>
      </c>
      <c r="O7167" t="s">
        <v>35</v>
      </c>
      <c r="P7167" s="3">
        <v>13.96</v>
      </c>
      <c r="Q7167" s="3">
        <v>10.84521481256431</v>
      </c>
      <c r="R7167" s="3">
        <f>(Table1[[#This Row],[Selling Price]]-Table1[[#This Row],[Cost Price]])</f>
        <v>3.1147851874356913</v>
      </c>
      <c r="S7167" s="12">
        <f>(Table1[[#This Row],[Profit]]/Table1[[#This Row],[Selling Price]])</f>
        <v>0.22312214809711253</v>
      </c>
      <c r="T7167">
        <v>4</v>
      </c>
      <c r="U7167" s="2">
        <f>Table1[[#This Row],[Selling Price]]*Table1[[#This Row],[Quantity]]</f>
        <v>55.84</v>
      </c>
      <c r="V7167" s="4">
        <v>0</v>
      </c>
      <c r="W7167">
        <v>319</v>
      </c>
      <c r="X7167" t="s">
        <v>68</v>
      </c>
      <c r="Y7167" t="s">
        <v>52</v>
      </c>
      <c r="Z7167" s="2">
        <v>4.2211072345670493</v>
      </c>
    </row>
    <row r="7168" spans="1:26" x14ac:dyDescent="0.35">
      <c r="A7168" t="s">
        <v>73</v>
      </c>
      <c r="B7168" t="s">
        <v>74</v>
      </c>
      <c r="C7168" t="s">
        <v>39</v>
      </c>
      <c r="D7168" t="s">
        <v>46</v>
      </c>
      <c r="E7168" t="s">
        <v>102</v>
      </c>
      <c r="F7168" t="s">
        <v>1833</v>
      </c>
      <c r="G7168" t="s">
        <v>1834</v>
      </c>
      <c r="H7168" t="s">
        <v>32</v>
      </c>
      <c r="I7168" t="s">
        <v>1835</v>
      </c>
      <c r="J7168" s="1">
        <v>41894</v>
      </c>
      <c r="K7168" s="1">
        <v>41899</v>
      </c>
      <c r="L7168" t="s">
        <v>60</v>
      </c>
      <c r="M7168">
        <f>Table1[[#This Row],[Ship Date]]-Table1[[#This Row],[Order Date]]</f>
        <v>5</v>
      </c>
      <c r="N7168">
        <v>9</v>
      </c>
      <c r="O7168" t="s">
        <v>61</v>
      </c>
      <c r="P7168" s="3">
        <v>10.368</v>
      </c>
      <c r="Q7168" s="3">
        <v>6.9965694575220629</v>
      </c>
      <c r="R7168" s="3">
        <f>(Table1[[#This Row],[Selling Price]]-Table1[[#This Row],[Cost Price]])</f>
        <v>3.3714305424779374</v>
      </c>
      <c r="S7168" s="12">
        <f>(Table1[[#This Row],[Profit]]/Table1[[#This Row],[Selling Price]])</f>
        <v>0.32517655695196157</v>
      </c>
      <c r="T7168">
        <v>2</v>
      </c>
      <c r="U7168" s="2">
        <f>Table1[[#This Row],[Selling Price]]*Table1[[#This Row],[Quantity]]</f>
        <v>20.736000000000001</v>
      </c>
      <c r="V7168" s="4">
        <v>0.2</v>
      </c>
      <c r="W7168">
        <v>346</v>
      </c>
      <c r="X7168" t="s">
        <v>36</v>
      </c>
      <c r="Y7168" t="s">
        <v>52</v>
      </c>
      <c r="Z7168" s="2">
        <v>7.4288210947055964</v>
      </c>
    </row>
    <row r="7169" spans="1:26" x14ac:dyDescent="0.35">
      <c r="A7169" t="s">
        <v>73</v>
      </c>
      <c r="B7169" t="s">
        <v>74</v>
      </c>
      <c r="C7169" t="s">
        <v>27</v>
      </c>
      <c r="D7169" t="s">
        <v>46</v>
      </c>
      <c r="E7169" t="s">
        <v>102</v>
      </c>
      <c r="F7169" t="s">
        <v>1879</v>
      </c>
      <c r="G7169" t="s">
        <v>1880</v>
      </c>
      <c r="H7169" t="s">
        <v>32</v>
      </c>
      <c r="I7169" t="s">
        <v>1881</v>
      </c>
      <c r="J7169" s="1">
        <v>42707</v>
      </c>
      <c r="K7169" s="1">
        <v>42710</v>
      </c>
      <c r="L7169" t="s">
        <v>199</v>
      </c>
      <c r="M7169">
        <f>Table1[[#This Row],[Ship Date]]-Table1[[#This Row],[Order Date]]</f>
        <v>3</v>
      </c>
      <c r="N7169">
        <v>12</v>
      </c>
      <c r="O7169" t="s">
        <v>35</v>
      </c>
      <c r="P7169" s="3">
        <v>182.72</v>
      </c>
      <c r="Q7169" s="3">
        <v>136.389595568213</v>
      </c>
      <c r="R7169" s="3">
        <f>(Table1[[#This Row],[Selling Price]]-Table1[[#This Row],[Cost Price]])</f>
        <v>46.330404431787002</v>
      </c>
      <c r="S7169" s="12">
        <f>(Table1[[#This Row],[Profit]]/Table1[[#This Row],[Selling Price]])</f>
        <v>0.25355956891301995</v>
      </c>
      <c r="T7169">
        <v>8</v>
      </c>
      <c r="U7169" s="2">
        <f>Table1[[#This Row],[Selling Price]]*Table1[[#This Row],[Quantity]]</f>
        <v>1461.76</v>
      </c>
      <c r="V7169" s="4">
        <v>0</v>
      </c>
      <c r="W7169">
        <v>158</v>
      </c>
      <c r="X7169" t="s">
        <v>36</v>
      </c>
      <c r="Y7169" t="s">
        <v>68</v>
      </c>
      <c r="Z7169" s="2">
        <v>113.998830815057</v>
      </c>
    </row>
    <row r="7170" spans="1:26" x14ac:dyDescent="0.35">
      <c r="A7170" t="s">
        <v>73</v>
      </c>
      <c r="B7170" t="s">
        <v>74</v>
      </c>
      <c r="C7170" t="s">
        <v>45</v>
      </c>
      <c r="D7170" t="s">
        <v>46</v>
      </c>
      <c r="E7170" t="s">
        <v>65</v>
      </c>
      <c r="F7170" t="s">
        <v>1481</v>
      </c>
      <c r="G7170" t="s">
        <v>1482</v>
      </c>
      <c r="H7170" t="s">
        <v>32</v>
      </c>
      <c r="I7170" t="s">
        <v>1888</v>
      </c>
      <c r="J7170" s="1">
        <v>42756</v>
      </c>
      <c r="K7170" s="1">
        <v>42760</v>
      </c>
      <c r="L7170" t="s">
        <v>60</v>
      </c>
      <c r="M7170">
        <f>Table1[[#This Row],[Ship Date]]-Table1[[#This Row],[Order Date]]</f>
        <v>4</v>
      </c>
      <c r="N7170">
        <v>1</v>
      </c>
      <c r="O7170" t="s">
        <v>35</v>
      </c>
      <c r="P7170" s="3">
        <v>242.94</v>
      </c>
      <c r="Q7170" s="3">
        <v>205.0800562395315</v>
      </c>
      <c r="R7170" s="3">
        <f>(Table1[[#This Row],[Selling Price]]-Table1[[#This Row],[Cost Price]])</f>
        <v>37.859943760468497</v>
      </c>
      <c r="S7170" s="12">
        <f>(Table1[[#This Row],[Profit]]/Table1[[#This Row],[Selling Price]])</f>
        <v>0.15584071688675596</v>
      </c>
      <c r="T7170">
        <v>3</v>
      </c>
      <c r="U7170" s="2">
        <f>Table1[[#This Row],[Selling Price]]*Table1[[#This Row],[Quantity]]</f>
        <v>728.81999999999994</v>
      </c>
      <c r="V7170" s="4">
        <v>0</v>
      </c>
      <c r="W7170">
        <v>492</v>
      </c>
      <c r="X7170" t="s">
        <v>36</v>
      </c>
      <c r="Y7170" t="s">
        <v>36</v>
      </c>
      <c r="Z7170" s="2">
        <v>202.10615649087771</v>
      </c>
    </row>
    <row r="7171" spans="1:26" x14ac:dyDescent="0.35">
      <c r="A7171" t="s">
        <v>73</v>
      </c>
      <c r="B7171" t="s">
        <v>74</v>
      </c>
      <c r="C7171" t="s">
        <v>45</v>
      </c>
      <c r="D7171" t="s">
        <v>46</v>
      </c>
      <c r="E7171" t="s">
        <v>75</v>
      </c>
      <c r="F7171" t="s">
        <v>2010</v>
      </c>
      <c r="G7171" t="s">
        <v>2011</v>
      </c>
      <c r="H7171" t="s">
        <v>32</v>
      </c>
      <c r="I7171" t="s">
        <v>2012</v>
      </c>
      <c r="J7171" s="1">
        <v>41944</v>
      </c>
      <c r="K7171" s="1">
        <v>41950</v>
      </c>
      <c r="L7171" t="s">
        <v>60</v>
      </c>
      <c r="M7171">
        <f>Table1[[#This Row],[Ship Date]]-Table1[[#This Row],[Order Date]]</f>
        <v>6</v>
      </c>
      <c r="N7171">
        <v>11</v>
      </c>
      <c r="O7171" t="s">
        <v>35</v>
      </c>
      <c r="P7171" s="3">
        <v>43.176000000000002</v>
      </c>
      <c r="Q7171" s="3">
        <v>33.021328154915153</v>
      </c>
      <c r="R7171" s="3">
        <f>(Table1[[#This Row],[Selling Price]]-Table1[[#This Row],[Cost Price]])</f>
        <v>10.154671845084849</v>
      </c>
      <c r="S7171" s="12">
        <f>(Table1[[#This Row],[Profit]]/Table1[[#This Row],[Selling Price]])</f>
        <v>0.23519251077183734</v>
      </c>
      <c r="T7171">
        <v>3</v>
      </c>
      <c r="U7171" s="2">
        <f>Table1[[#This Row],[Selling Price]]*Table1[[#This Row],[Quantity]]</f>
        <v>129.52800000000002</v>
      </c>
      <c r="V7171" s="4">
        <v>0.2</v>
      </c>
      <c r="W7171">
        <v>235</v>
      </c>
      <c r="X7171" t="s">
        <v>68</v>
      </c>
      <c r="Y7171" t="s">
        <v>52</v>
      </c>
      <c r="Z7171" s="2">
        <v>35.30809631231908</v>
      </c>
    </row>
    <row r="7172" spans="1:26" x14ac:dyDescent="0.35">
      <c r="A7172" t="s">
        <v>73</v>
      </c>
      <c r="B7172" t="s">
        <v>74</v>
      </c>
      <c r="C7172" t="s">
        <v>39</v>
      </c>
      <c r="D7172" t="s">
        <v>46</v>
      </c>
      <c r="E7172" t="s">
        <v>86</v>
      </c>
      <c r="F7172" t="s">
        <v>2031</v>
      </c>
      <c r="G7172" t="s">
        <v>2032</v>
      </c>
      <c r="H7172" t="s">
        <v>32</v>
      </c>
      <c r="I7172" t="s">
        <v>2030</v>
      </c>
      <c r="J7172" s="1">
        <v>41818</v>
      </c>
      <c r="K7172" s="1">
        <v>41822</v>
      </c>
      <c r="L7172" t="s">
        <v>60</v>
      </c>
      <c r="M7172">
        <f>Table1[[#This Row],[Ship Date]]-Table1[[#This Row],[Order Date]]</f>
        <v>4</v>
      </c>
      <c r="N7172">
        <v>6</v>
      </c>
      <c r="O7172" t="s">
        <v>51</v>
      </c>
      <c r="P7172" s="3">
        <v>3.1680000000000001</v>
      </c>
      <c r="Q7172" s="3">
        <v>2.0650460280413059</v>
      </c>
      <c r="R7172" s="3">
        <f>(Table1[[#This Row],[Selling Price]]-Table1[[#This Row],[Cost Price]])</f>
        <v>1.1029539719586943</v>
      </c>
      <c r="S7172" s="12">
        <f>(Table1[[#This Row],[Profit]]/Table1[[#This Row],[Selling Price]])</f>
        <v>0.34815466286574942</v>
      </c>
      <c r="T7172">
        <v>3</v>
      </c>
      <c r="U7172" s="2">
        <f>Table1[[#This Row],[Selling Price]]*Table1[[#This Row],[Quantity]]</f>
        <v>9.5040000000000013</v>
      </c>
      <c r="V7172" s="4">
        <v>0.7</v>
      </c>
      <c r="W7172">
        <v>465</v>
      </c>
      <c r="X7172" t="s">
        <v>36</v>
      </c>
      <c r="Y7172" t="s">
        <v>52</v>
      </c>
      <c r="Z7172" s="2">
        <v>4.3811864450930029</v>
      </c>
    </row>
    <row r="7173" spans="1:26" x14ac:dyDescent="0.35">
      <c r="A7173" t="s">
        <v>73</v>
      </c>
      <c r="B7173" t="s">
        <v>74</v>
      </c>
      <c r="C7173" t="s">
        <v>39</v>
      </c>
      <c r="D7173" t="s">
        <v>46</v>
      </c>
      <c r="E7173" t="s">
        <v>65</v>
      </c>
      <c r="F7173" t="s">
        <v>1808</v>
      </c>
      <c r="G7173" t="s">
        <v>1809</v>
      </c>
      <c r="H7173" t="s">
        <v>32</v>
      </c>
      <c r="I7173" t="s">
        <v>2220</v>
      </c>
      <c r="J7173" s="1">
        <v>41978</v>
      </c>
      <c r="K7173" s="1">
        <v>41985</v>
      </c>
      <c r="L7173" t="s">
        <v>60</v>
      </c>
      <c r="M7173">
        <f>Table1[[#This Row],[Ship Date]]-Table1[[#This Row],[Order Date]]</f>
        <v>7</v>
      </c>
      <c r="N7173">
        <v>12</v>
      </c>
      <c r="O7173" t="s">
        <v>35</v>
      </c>
      <c r="P7173" s="3">
        <v>24.56</v>
      </c>
      <c r="Q7173" s="3">
        <v>18.657830681113801</v>
      </c>
      <c r="R7173" s="3">
        <f>(Table1[[#This Row],[Selling Price]]-Table1[[#This Row],[Cost Price]])</f>
        <v>5.9021693188861981</v>
      </c>
      <c r="S7173" s="12">
        <f>(Table1[[#This Row],[Profit]]/Table1[[#This Row],[Selling Price]])</f>
        <v>0.24031634034552926</v>
      </c>
      <c r="T7173">
        <v>2</v>
      </c>
      <c r="U7173" s="2">
        <f>Table1[[#This Row],[Selling Price]]*Table1[[#This Row],[Quantity]]</f>
        <v>49.12</v>
      </c>
      <c r="V7173" s="4">
        <v>0</v>
      </c>
      <c r="W7173">
        <v>451</v>
      </c>
      <c r="X7173" t="s">
        <v>68</v>
      </c>
      <c r="Y7173" t="s">
        <v>52</v>
      </c>
      <c r="Z7173" s="2">
        <v>23.811803459629001</v>
      </c>
    </row>
    <row r="7174" spans="1:26" x14ac:dyDescent="0.35">
      <c r="A7174" t="s">
        <v>73</v>
      </c>
      <c r="B7174" t="s">
        <v>74</v>
      </c>
      <c r="C7174" t="s">
        <v>27</v>
      </c>
      <c r="D7174" t="s">
        <v>46</v>
      </c>
      <c r="E7174" t="s">
        <v>86</v>
      </c>
      <c r="F7174" t="s">
        <v>2263</v>
      </c>
      <c r="G7174" t="s">
        <v>2264</v>
      </c>
      <c r="H7174" t="s">
        <v>32</v>
      </c>
      <c r="I7174" t="s">
        <v>2260</v>
      </c>
      <c r="J7174" s="1">
        <v>42153</v>
      </c>
      <c r="K7174" s="1">
        <v>42158</v>
      </c>
      <c r="L7174" t="s">
        <v>60</v>
      </c>
      <c r="M7174">
        <f>Table1[[#This Row],[Ship Date]]-Table1[[#This Row],[Order Date]]</f>
        <v>5</v>
      </c>
      <c r="N7174">
        <v>5</v>
      </c>
      <c r="O7174" t="s">
        <v>51</v>
      </c>
      <c r="P7174" s="3">
        <v>167.76</v>
      </c>
      <c r="Q7174" s="3">
        <v>138.75968770963169</v>
      </c>
      <c r="R7174" s="3">
        <f>(Table1[[#This Row],[Selling Price]]-Table1[[#This Row],[Cost Price]])</f>
        <v>29.000312290368299</v>
      </c>
      <c r="S7174" s="12">
        <f>(Table1[[#This Row],[Profit]]/Table1[[#This Row],[Selling Price]])</f>
        <v>0.17286786057682582</v>
      </c>
      <c r="T7174">
        <v>5</v>
      </c>
      <c r="U7174" s="2">
        <f>Table1[[#This Row],[Selling Price]]*Table1[[#This Row],[Quantity]]</f>
        <v>838.8</v>
      </c>
      <c r="V7174" s="4">
        <v>0.2</v>
      </c>
      <c r="W7174">
        <v>244</v>
      </c>
      <c r="X7174" t="s">
        <v>36</v>
      </c>
      <c r="Y7174" t="s">
        <v>68</v>
      </c>
      <c r="Z7174" s="2">
        <v>65.635318365952926</v>
      </c>
    </row>
    <row r="7175" spans="1:26" x14ac:dyDescent="0.35">
      <c r="A7175" t="s">
        <v>73</v>
      </c>
      <c r="B7175" t="s">
        <v>74</v>
      </c>
      <c r="C7175" t="s">
        <v>55</v>
      </c>
      <c r="D7175" t="s">
        <v>46</v>
      </c>
      <c r="E7175" t="s">
        <v>75</v>
      </c>
      <c r="F7175" t="s">
        <v>2413</v>
      </c>
      <c r="G7175" t="s">
        <v>2414</v>
      </c>
      <c r="H7175" t="s">
        <v>32</v>
      </c>
      <c r="I7175" t="s">
        <v>2415</v>
      </c>
      <c r="J7175" s="1">
        <v>43059</v>
      </c>
      <c r="K7175" s="1">
        <v>43060</v>
      </c>
      <c r="L7175" t="s">
        <v>199</v>
      </c>
      <c r="M7175">
        <f>Table1[[#This Row],[Ship Date]]-Table1[[#This Row],[Order Date]]</f>
        <v>1</v>
      </c>
      <c r="N7175">
        <v>11</v>
      </c>
      <c r="O7175" t="s">
        <v>35</v>
      </c>
      <c r="P7175" s="3">
        <v>23.968</v>
      </c>
      <c r="Q7175" s="3">
        <v>18.882511623786129</v>
      </c>
      <c r="R7175" s="3">
        <f>(Table1[[#This Row],[Selling Price]]-Table1[[#This Row],[Cost Price]])</f>
        <v>5.0854883762138705</v>
      </c>
      <c r="S7175" s="12">
        <f>(Table1[[#This Row],[Profit]]/Table1[[#This Row],[Selling Price]])</f>
        <v>0.21217825334670687</v>
      </c>
      <c r="T7175">
        <v>7</v>
      </c>
      <c r="U7175" s="2">
        <f>Table1[[#This Row],[Selling Price]]*Table1[[#This Row],[Quantity]]</f>
        <v>167.77600000000001</v>
      </c>
      <c r="V7175" s="4">
        <v>0.2</v>
      </c>
      <c r="W7175">
        <v>403</v>
      </c>
      <c r="X7175" t="s">
        <v>36</v>
      </c>
      <c r="Y7175" t="s">
        <v>52</v>
      </c>
      <c r="Z7175" s="2">
        <v>5.5913685861930684</v>
      </c>
    </row>
    <row r="7176" spans="1:26" x14ac:dyDescent="0.35">
      <c r="A7176" t="s">
        <v>73</v>
      </c>
      <c r="B7176" t="s">
        <v>74</v>
      </c>
      <c r="C7176" t="s">
        <v>27</v>
      </c>
      <c r="D7176" t="s">
        <v>46</v>
      </c>
      <c r="E7176" t="s">
        <v>65</v>
      </c>
      <c r="F7176" t="s">
        <v>126</v>
      </c>
      <c r="G7176" t="s">
        <v>127</v>
      </c>
      <c r="H7176" t="s">
        <v>32</v>
      </c>
      <c r="I7176" t="s">
        <v>2681</v>
      </c>
      <c r="J7176" s="1">
        <v>41832</v>
      </c>
      <c r="K7176" s="1">
        <v>41836</v>
      </c>
      <c r="L7176" t="s">
        <v>60</v>
      </c>
      <c r="M7176">
        <f>Table1[[#This Row],[Ship Date]]-Table1[[#This Row],[Order Date]]</f>
        <v>4</v>
      </c>
      <c r="N7176">
        <v>7</v>
      </c>
      <c r="O7176" t="s">
        <v>51</v>
      </c>
      <c r="P7176" s="3">
        <v>249.75</v>
      </c>
      <c r="Q7176" s="3">
        <v>170.41087703335441</v>
      </c>
      <c r="R7176" s="3">
        <f>(Table1[[#This Row],[Selling Price]]-Table1[[#This Row],[Cost Price]])</f>
        <v>79.33912296664559</v>
      </c>
      <c r="S7176" s="12">
        <f>(Table1[[#This Row],[Profit]]/Table1[[#This Row],[Selling Price]])</f>
        <v>0.317674166032615</v>
      </c>
      <c r="T7176">
        <v>9</v>
      </c>
      <c r="U7176" s="2">
        <f>Table1[[#This Row],[Selling Price]]*Table1[[#This Row],[Quantity]]</f>
        <v>2247.75</v>
      </c>
      <c r="V7176" s="4">
        <v>0</v>
      </c>
      <c r="W7176">
        <v>141</v>
      </c>
      <c r="X7176" t="s">
        <v>36</v>
      </c>
      <c r="Y7176" t="s">
        <v>68</v>
      </c>
      <c r="Z7176" s="2">
        <v>88.16176892508453</v>
      </c>
    </row>
    <row r="7177" spans="1:26" x14ac:dyDescent="0.35">
      <c r="A7177" t="s">
        <v>73</v>
      </c>
      <c r="B7177" t="s">
        <v>74</v>
      </c>
      <c r="C7177" t="s">
        <v>55</v>
      </c>
      <c r="D7177" t="s">
        <v>46</v>
      </c>
      <c r="E7177" t="s">
        <v>86</v>
      </c>
      <c r="F7177" t="s">
        <v>2389</v>
      </c>
      <c r="G7177" t="s">
        <v>2390</v>
      </c>
      <c r="H7177" t="s">
        <v>32</v>
      </c>
      <c r="I7177" t="s">
        <v>2815</v>
      </c>
      <c r="J7177" s="1">
        <v>42541</v>
      </c>
      <c r="K7177" s="1">
        <v>42542</v>
      </c>
      <c r="L7177" t="s">
        <v>199</v>
      </c>
      <c r="M7177">
        <f>Table1[[#This Row],[Ship Date]]-Table1[[#This Row],[Order Date]]</f>
        <v>1</v>
      </c>
      <c r="N7177">
        <v>6</v>
      </c>
      <c r="O7177" t="s">
        <v>51</v>
      </c>
      <c r="P7177" s="3">
        <v>17.712</v>
      </c>
      <c r="Q7177" s="3">
        <v>14.93461865616673</v>
      </c>
      <c r="R7177" s="3">
        <f>(Table1[[#This Row],[Selling Price]]-Table1[[#This Row],[Cost Price]])</f>
        <v>2.7773813438332695</v>
      </c>
      <c r="S7177" s="12">
        <f>(Table1[[#This Row],[Profit]]/Table1[[#This Row],[Selling Price]])</f>
        <v>0.15680788978281784</v>
      </c>
      <c r="T7177">
        <v>3</v>
      </c>
      <c r="U7177" s="2">
        <f>Table1[[#This Row],[Selling Price]]*Table1[[#This Row],[Quantity]]</f>
        <v>53.135999999999996</v>
      </c>
      <c r="V7177" s="4">
        <v>0.2</v>
      </c>
      <c r="W7177">
        <v>346</v>
      </c>
      <c r="X7177" t="s">
        <v>36</v>
      </c>
      <c r="Y7177" t="s">
        <v>52</v>
      </c>
      <c r="Z7177" s="2">
        <v>12.697985289013371</v>
      </c>
    </row>
    <row r="7178" spans="1:26" x14ac:dyDescent="0.35">
      <c r="A7178" t="s">
        <v>73</v>
      </c>
      <c r="B7178" t="s">
        <v>74</v>
      </c>
      <c r="C7178" t="s">
        <v>64</v>
      </c>
      <c r="D7178" t="s">
        <v>46</v>
      </c>
      <c r="E7178" t="s">
        <v>102</v>
      </c>
      <c r="F7178" t="s">
        <v>2948</v>
      </c>
      <c r="G7178" t="s">
        <v>2949</v>
      </c>
      <c r="H7178" t="s">
        <v>32</v>
      </c>
      <c r="I7178" t="s">
        <v>2947</v>
      </c>
      <c r="J7178" s="1">
        <v>42698</v>
      </c>
      <c r="K7178" s="1">
        <v>42700</v>
      </c>
      <c r="L7178" t="s">
        <v>199</v>
      </c>
      <c r="M7178">
        <f>Table1[[#This Row],[Ship Date]]-Table1[[#This Row],[Order Date]]</f>
        <v>2</v>
      </c>
      <c r="N7178">
        <v>11</v>
      </c>
      <c r="O7178" t="s">
        <v>35</v>
      </c>
      <c r="P7178" s="3">
        <v>6.48</v>
      </c>
      <c r="Q7178" s="3">
        <v>4.779558102962965</v>
      </c>
      <c r="R7178" s="3">
        <f>(Table1[[#This Row],[Selling Price]]-Table1[[#This Row],[Cost Price]])</f>
        <v>1.7004418970370354</v>
      </c>
      <c r="S7178" s="12">
        <f>(Table1[[#This Row],[Profit]]/Table1[[#This Row],[Selling Price]])</f>
        <v>0.2624138729995425</v>
      </c>
      <c r="T7178">
        <v>1</v>
      </c>
      <c r="U7178" s="2">
        <f>Table1[[#This Row],[Selling Price]]*Table1[[#This Row],[Quantity]]</f>
        <v>6.48</v>
      </c>
      <c r="V7178" s="4">
        <v>0</v>
      </c>
      <c r="W7178">
        <v>120</v>
      </c>
      <c r="X7178" t="s">
        <v>36</v>
      </c>
      <c r="Y7178" t="s">
        <v>52</v>
      </c>
      <c r="Z7178" s="2">
        <v>14.111147204553269</v>
      </c>
    </row>
    <row r="7179" spans="1:26" x14ac:dyDescent="0.35">
      <c r="A7179" t="s">
        <v>73</v>
      </c>
      <c r="B7179" t="s">
        <v>74</v>
      </c>
      <c r="C7179" t="s">
        <v>39</v>
      </c>
      <c r="D7179" t="s">
        <v>46</v>
      </c>
      <c r="E7179" t="s">
        <v>86</v>
      </c>
      <c r="F7179" t="s">
        <v>2389</v>
      </c>
      <c r="G7179" t="s">
        <v>2390</v>
      </c>
      <c r="H7179" t="s">
        <v>32</v>
      </c>
      <c r="I7179" t="s">
        <v>3055</v>
      </c>
      <c r="J7179" s="1">
        <v>42693</v>
      </c>
      <c r="K7179" s="1">
        <v>42699</v>
      </c>
      <c r="L7179" t="s">
        <v>60</v>
      </c>
      <c r="M7179">
        <f>Table1[[#This Row],[Ship Date]]-Table1[[#This Row],[Order Date]]</f>
        <v>6</v>
      </c>
      <c r="N7179">
        <v>11</v>
      </c>
      <c r="O7179" t="s">
        <v>35</v>
      </c>
      <c r="P7179" s="3">
        <v>17.712</v>
      </c>
      <c r="Q7179" s="3">
        <v>14.129772997684039</v>
      </c>
      <c r="R7179" s="3">
        <f>(Table1[[#This Row],[Selling Price]]-Table1[[#This Row],[Cost Price]])</f>
        <v>3.5822270023159604</v>
      </c>
      <c r="S7179" s="12">
        <f>(Table1[[#This Row],[Profit]]/Table1[[#This Row],[Selling Price]])</f>
        <v>0.20224858865830853</v>
      </c>
      <c r="T7179">
        <v>3</v>
      </c>
      <c r="U7179" s="2">
        <f>Table1[[#This Row],[Selling Price]]*Table1[[#This Row],[Quantity]]</f>
        <v>53.135999999999996</v>
      </c>
      <c r="V7179" s="4">
        <v>0.2</v>
      </c>
      <c r="W7179">
        <v>153</v>
      </c>
      <c r="X7179" t="s">
        <v>68</v>
      </c>
      <c r="Y7179" t="s">
        <v>52</v>
      </c>
      <c r="Z7179" s="2">
        <v>12.697985289013371</v>
      </c>
    </row>
    <row r="7180" spans="1:26" x14ac:dyDescent="0.35">
      <c r="A7180" t="s">
        <v>73</v>
      </c>
      <c r="B7180" t="s">
        <v>74</v>
      </c>
      <c r="C7180" t="s">
        <v>27</v>
      </c>
      <c r="D7180" t="s">
        <v>46</v>
      </c>
      <c r="E7180" t="s">
        <v>178</v>
      </c>
      <c r="F7180" t="s">
        <v>204</v>
      </c>
      <c r="G7180" t="s">
        <v>205</v>
      </c>
      <c r="H7180" t="s">
        <v>32</v>
      </c>
      <c r="I7180" t="s">
        <v>3082</v>
      </c>
      <c r="J7180" s="1">
        <v>42855</v>
      </c>
      <c r="K7180" s="1">
        <v>42860</v>
      </c>
      <c r="L7180" t="s">
        <v>34</v>
      </c>
      <c r="M7180">
        <f>Table1[[#This Row],[Ship Date]]-Table1[[#This Row],[Order Date]]</f>
        <v>5</v>
      </c>
      <c r="N7180">
        <v>4</v>
      </c>
      <c r="O7180" t="s">
        <v>106</v>
      </c>
      <c r="P7180" s="3">
        <v>62.96</v>
      </c>
      <c r="Q7180" s="3">
        <v>45.532589470006897</v>
      </c>
      <c r="R7180" s="3">
        <f>(Table1[[#This Row],[Selling Price]]-Table1[[#This Row],[Cost Price]])</f>
        <v>17.427410529993104</v>
      </c>
      <c r="S7180" s="12">
        <f>(Table1[[#This Row],[Profit]]/Table1[[#This Row],[Selling Price]])</f>
        <v>0.27680131083216492</v>
      </c>
      <c r="T7180">
        <v>4</v>
      </c>
      <c r="U7180" s="2">
        <f>Table1[[#This Row],[Selling Price]]*Table1[[#This Row],[Quantity]]</f>
        <v>251.84</v>
      </c>
      <c r="V7180" s="4">
        <v>0</v>
      </c>
      <c r="W7180">
        <v>258</v>
      </c>
      <c r="X7180" t="s">
        <v>36</v>
      </c>
      <c r="Y7180" t="s">
        <v>68</v>
      </c>
      <c r="Z7180" s="2">
        <v>35.615554354804033</v>
      </c>
    </row>
    <row r="7181" spans="1:26" x14ac:dyDescent="0.35">
      <c r="A7181" t="s">
        <v>73</v>
      </c>
      <c r="B7181" t="s">
        <v>74</v>
      </c>
      <c r="C7181" t="s">
        <v>55</v>
      </c>
      <c r="D7181" t="s">
        <v>46</v>
      </c>
      <c r="E7181" t="s">
        <v>102</v>
      </c>
      <c r="F7181" t="s">
        <v>3131</v>
      </c>
      <c r="G7181" t="s">
        <v>3132</v>
      </c>
      <c r="H7181" t="s">
        <v>32</v>
      </c>
      <c r="I7181" t="s">
        <v>3133</v>
      </c>
      <c r="J7181" s="1">
        <v>42089</v>
      </c>
      <c r="K7181" s="1">
        <v>42094</v>
      </c>
      <c r="L7181" t="s">
        <v>60</v>
      </c>
      <c r="M7181">
        <f>Table1[[#This Row],[Ship Date]]-Table1[[#This Row],[Order Date]]</f>
        <v>5</v>
      </c>
      <c r="N7181">
        <v>3</v>
      </c>
      <c r="O7181" t="s">
        <v>106</v>
      </c>
      <c r="P7181" s="3">
        <v>74.352000000000004</v>
      </c>
      <c r="Q7181" s="3">
        <v>58.645502038972587</v>
      </c>
      <c r="R7181" s="3">
        <f>(Table1[[#This Row],[Selling Price]]-Table1[[#This Row],[Cost Price]])</f>
        <v>15.706497961027416</v>
      </c>
      <c r="S7181" s="12">
        <f>(Table1[[#This Row],[Profit]]/Table1[[#This Row],[Selling Price]])</f>
        <v>0.21124513074332116</v>
      </c>
      <c r="T7181">
        <v>3</v>
      </c>
      <c r="U7181" s="2">
        <f>Table1[[#This Row],[Selling Price]]*Table1[[#This Row],[Quantity]]</f>
        <v>223.05600000000001</v>
      </c>
      <c r="V7181" s="4">
        <v>0.2</v>
      </c>
      <c r="W7181">
        <v>143</v>
      </c>
      <c r="X7181" t="s">
        <v>36</v>
      </c>
      <c r="Y7181" t="s">
        <v>68</v>
      </c>
      <c r="Z7181" s="2">
        <v>53.549517225752012</v>
      </c>
    </row>
    <row r="7182" spans="1:26" x14ac:dyDescent="0.35">
      <c r="A7182" t="s">
        <v>73</v>
      </c>
      <c r="B7182" t="s">
        <v>74</v>
      </c>
      <c r="C7182" t="s">
        <v>64</v>
      </c>
      <c r="D7182" t="s">
        <v>46</v>
      </c>
      <c r="E7182" t="s">
        <v>91</v>
      </c>
      <c r="F7182" t="s">
        <v>3144</v>
      </c>
      <c r="G7182" t="s">
        <v>3145</v>
      </c>
      <c r="H7182" t="s">
        <v>32</v>
      </c>
      <c r="I7182" t="s">
        <v>3143</v>
      </c>
      <c r="J7182" s="1">
        <v>42672</v>
      </c>
      <c r="K7182" s="1">
        <v>42676</v>
      </c>
      <c r="L7182" t="s">
        <v>60</v>
      </c>
      <c r="M7182">
        <f>Table1[[#This Row],[Ship Date]]-Table1[[#This Row],[Order Date]]</f>
        <v>4</v>
      </c>
      <c r="N7182">
        <v>10</v>
      </c>
      <c r="O7182" t="s">
        <v>61</v>
      </c>
      <c r="P7182" s="3">
        <v>11.67</v>
      </c>
      <c r="Q7182" s="3">
        <v>7.6979768377587661</v>
      </c>
      <c r="R7182" s="3">
        <f>(Table1[[#This Row],[Selling Price]]-Table1[[#This Row],[Cost Price]])</f>
        <v>3.9720231622412339</v>
      </c>
      <c r="S7182" s="12">
        <f>(Table1[[#This Row],[Profit]]/Table1[[#This Row],[Selling Price]])</f>
        <v>0.34036188194012285</v>
      </c>
      <c r="T7182">
        <v>3</v>
      </c>
      <c r="U7182" s="2">
        <f>Table1[[#This Row],[Selling Price]]*Table1[[#This Row],[Quantity]]</f>
        <v>35.01</v>
      </c>
      <c r="V7182" s="4">
        <v>0</v>
      </c>
      <c r="W7182">
        <v>366</v>
      </c>
      <c r="X7182" t="s">
        <v>36</v>
      </c>
      <c r="Y7182" t="s">
        <v>52</v>
      </c>
      <c r="Z7182" s="2">
        <v>5.1157919463261239</v>
      </c>
    </row>
    <row r="7183" spans="1:26" x14ac:dyDescent="0.35">
      <c r="A7183" t="s">
        <v>73</v>
      </c>
      <c r="B7183" t="s">
        <v>74</v>
      </c>
      <c r="C7183" t="s">
        <v>55</v>
      </c>
      <c r="D7183" t="s">
        <v>46</v>
      </c>
      <c r="E7183" t="s">
        <v>91</v>
      </c>
      <c r="F7183" t="s">
        <v>3204</v>
      </c>
      <c r="G7183" t="s">
        <v>3205</v>
      </c>
      <c r="H7183" t="s">
        <v>32</v>
      </c>
      <c r="I7183" t="s">
        <v>3206</v>
      </c>
      <c r="J7183" s="1">
        <v>42427</v>
      </c>
      <c r="K7183" s="1">
        <v>42430</v>
      </c>
      <c r="L7183" t="s">
        <v>199</v>
      </c>
      <c r="M7183">
        <f>Table1[[#This Row],[Ship Date]]-Table1[[#This Row],[Order Date]]</f>
        <v>3</v>
      </c>
      <c r="N7183">
        <v>2</v>
      </c>
      <c r="O7183" t="s">
        <v>106</v>
      </c>
      <c r="P7183" s="3">
        <v>170.88</v>
      </c>
      <c r="Q7183" s="3">
        <v>112.47141111072671</v>
      </c>
      <c r="R7183" s="3">
        <f>(Table1[[#This Row],[Selling Price]]-Table1[[#This Row],[Cost Price]])</f>
        <v>58.40858888927329</v>
      </c>
      <c r="S7183" s="12">
        <f>(Table1[[#This Row],[Profit]]/Table1[[#This Row],[Selling Price]])</f>
        <v>0.34181056232018547</v>
      </c>
      <c r="T7183">
        <v>3</v>
      </c>
      <c r="U7183" s="2">
        <f>Table1[[#This Row],[Selling Price]]*Table1[[#This Row],[Quantity]]</f>
        <v>512.64</v>
      </c>
      <c r="V7183" s="4">
        <v>0</v>
      </c>
      <c r="W7183">
        <v>492</v>
      </c>
      <c r="X7183" t="s">
        <v>36</v>
      </c>
      <c r="Y7183" t="s">
        <v>68</v>
      </c>
      <c r="Z7183" s="2">
        <v>82.673798574074638</v>
      </c>
    </row>
    <row r="7184" spans="1:26" x14ac:dyDescent="0.35">
      <c r="A7184" t="s">
        <v>73</v>
      </c>
      <c r="B7184" t="s">
        <v>74</v>
      </c>
      <c r="C7184" t="s">
        <v>55</v>
      </c>
      <c r="D7184" t="s">
        <v>46</v>
      </c>
      <c r="E7184" t="s">
        <v>47</v>
      </c>
      <c r="F7184" t="s">
        <v>914</v>
      </c>
      <c r="G7184" t="s">
        <v>915</v>
      </c>
      <c r="H7184" t="s">
        <v>32</v>
      </c>
      <c r="I7184" t="s">
        <v>3257</v>
      </c>
      <c r="J7184" s="1">
        <v>42226</v>
      </c>
      <c r="K7184" s="1">
        <v>42232</v>
      </c>
      <c r="L7184" t="s">
        <v>60</v>
      </c>
      <c r="M7184">
        <f>Table1[[#This Row],[Ship Date]]-Table1[[#This Row],[Order Date]]</f>
        <v>6</v>
      </c>
      <c r="N7184">
        <v>8</v>
      </c>
      <c r="O7184" t="s">
        <v>61</v>
      </c>
      <c r="P7184" s="3">
        <v>41.4</v>
      </c>
      <c r="Q7184" s="3">
        <v>33.092502659262173</v>
      </c>
      <c r="R7184" s="3">
        <f>(Table1[[#This Row],[Selling Price]]-Table1[[#This Row],[Cost Price]])</f>
        <v>8.3074973407378252</v>
      </c>
      <c r="S7184" s="12">
        <f>(Table1[[#This Row],[Profit]]/Table1[[#This Row],[Selling Price]])</f>
        <v>0.2006641869743436</v>
      </c>
      <c r="T7184">
        <v>4</v>
      </c>
      <c r="U7184" s="2">
        <f>Table1[[#This Row],[Selling Price]]*Table1[[#This Row],[Quantity]]</f>
        <v>165.6</v>
      </c>
      <c r="V7184" s="4">
        <v>0</v>
      </c>
      <c r="W7184">
        <v>442</v>
      </c>
      <c r="X7184" t="s">
        <v>68</v>
      </c>
      <c r="Y7184" t="s">
        <v>52</v>
      </c>
      <c r="Z7184" s="2">
        <v>9.440652519820862</v>
      </c>
    </row>
    <row r="7185" spans="1:26" x14ac:dyDescent="0.35">
      <c r="A7185" t="s">
        <v>73</v>
      </c>
      <c r="B7185" t="s">
        <v>74</v>
      </c>
      <c r="C7185" t="s">
        <v>55</v>
      </c>
      <c r="D7185" t="s">
        <v>46</v>
      </c>
      <c r="E7185" t="s">
        <v>102</v>
      </c>
      <c r="F7185" t="s">
        <v>1591</v>
      </c>
      <c r="G7185" t="s">
        <v>1592</v>
      </c>
      <c r="H7185" t="s">
        <v>32</v>
      </c>
      <c r="I7185" t="s">
        <v>3279</v>
      </c>
      <c r="J7185" s="1">
        <v>42498</v>
      </c>
      <c r="K7185" s="1">
        <v>42498</v>
      </c>
      <c r="L7185" t="s">
        <v>1118</v>
      </c>
      <c r="M7185">
        <f>Table1[[#This Row],[Ship Date]]-Table1[[#This Row],[Order Date]]</f>
        <v>0</v>
      </c>
      <c r="N7185">
        <v>5</v>
      </c>
      <c r="O7185" t="s">
        <v>51</v>
      </c>
      <c r="P7185" s="3">
        <v>10.368</v>
      </c>
      <c r="Q7185" s="3">
        <v>7.9301930366444466</v>
      </c>
      <c r="R7185" s="3">
        <f>(Table1[[#This Row],[Selling Price]]-Table1[[#This Row],[Cost Price]])</f>
        <v>2.4378069633555537</v>
      </c>
      <c r="S7185" s="12">
        <f>(Table1[[#This Row],[Profit]]/Table1[[#This Row],[Selling Price]])</f>
        <v>0.23512798643475633</v>
      </c>
      <c r="T7185">
        <v>2</v>
      </c>
      <c r="U7185" s="2">
        <f>Table1[[#This Row],[Selling Price]]*Table1[[#This Row],[Quantity]]</f>
        <v>20.736000000000001</v>
      </c>
      <c r="V7185" s="4">
        <v>0.2</v>
      </c>
      <c r="W7185">
        <v>102</v>
      </c>
      <c r="X7185" t="s">
        <v>36</v>
      </c>
      <c r="Y7185" t="s">
        <v>36</v>
      </c>
      <c r="Z7185" s="2">
        <v>9.8538216516667845</v>
      </c>
    </row>
    <row r="7186" spans="1:26" x14ac:dyDescent="0.35">
      <c r="A7186" t="s">
        <v>73</v>
      </c>
      <c r="B7186" t="s">
        <v>74</v>
      </c>
      <c r="C7186" t="s">
        <v>64</v>
      </c>
      <c r="D7186" t="s">
        <v>46</v>
      </c>
      <c r="E7186" t="s">
        <v>86</v>
      </c>
      <c r="F7186" t="s">
        <v>340</v>
      </c>
      <c r="G7186" t="s">
        <v>341</v>
      </c>
      <c r="H7186" t="s">
        <v>32</v>
      </c>
      <c r="I7186" t="s">
        <v>3348</v>
      </c>
      <c r="J7186" s="1">
        <v>43078</v>
      </c>
      <c r="K7186" s="1">
        <v>43084</v>
      </c>
      <c r="L7186" t="s">
        <v>60</v>
      </c>
      <c r="M7186">
        <f>Table1[[#This Row],[Ship Date]]-Table1[[#This Row],[Order Date]]</f>
        <v>6</v>
      </c>
      <c r="N7186">
        <v>12</v>
      </c>
      <c r="O7186" t="s">
        <v>35</v>
      </c>
      <c r="P7186" s="3">
        <v>10.4</v>
      </c>
      <c r="Q7186" s="3">
        <v>8.4048658429273289</v>
      </c>
      <c r="R7186" s="3">
        <f>(Table1[[#This Row],[Selling Price]]-Table1[[#This Row],[Cost Price]])</f>
        <v>1.9951341570726715</v>
      </c>
      <c r="S7186" s="12">
        <f>(Table1[[#This Row],[Profit]]/Table1[[#This Row],[Selling Price]])</f>
        <v>0.19183982279544917</v>
      </c>
      <c r="T7186">
        <v>5</v>
      </c>
      <c r="U7186" s="2">
        <f>Table1[[#This Row],[Selling Price]]*Table1[[#This Row],[Quantity]]</f>
        <v>52</v>
      </c>
      <c r="V7186" s="4">
        <v>0</v>
      </c>
      <c r="W7186">
        <v>413</v>
      </c>
      <c r="X7186" t="s">
        <v>68</v>
      </c>
      <c r="Y7186" t="s">
        <v>52</v>
      </c>
      <c r="Z7186" s="2">
        <v>6.3454206059698421</v>
      </c>
    </row>
    <row r="7187" spans="1:26" x14ac:dyDescent="0.35">
      <c r="A7187" t="s">
        <v>73</v>
      </c>
      <c r="B7187" t="s">
        <v>74</v>
      </c>
      <c r="C7187" t="s">
        <v>64</v>
      </c>
      <c r="D7187" t="s">
        <v>46</v>
      </c>
      <c r="E7187" t="s">
        <v>102</v>
      </c>
      <c r="F7187" t="s">
        <v>3368</v>
      </c>
      <c r="G7187" t="s">
        <v>3369</v>
      </c>
      <c r="H7187" t="s">
        <v>32</v>
      </c>
      <c r="I7187" t="s">
        <v>3367</v>
      </c>
      <c r="J7187" s="1">
        <v>43038</v>
      </c>
      <c r="K7187" s="1">
        <v>43044</v>
      </c>
      <c r="L7187" t="s">
        <v>60</v>
      </c>
      <c r="M7187">
        <f>Table1[[#This Row],[Ship Date]]-Table1[[#This Row],[Order Date]]</f>
        <v>6</v>
      </c>
      <c r="N7187">
        <v>10</v>
      </c>
      <c r="O7187" t="s">
        <v>61</v>
      </c>
      <c r="P7187" s="3">
        <v>7.42</v>
      </c>
      <c r="Q7187" s="3">
        <v>4.9934107590556014</v>
      </c>
      <c r="R7187" s="3">
        <f>(Table1[[#This Row],[Selling Price]]-Table1[[#This Row],[Cost Price]])</f>
        <v>2.4265892409443985</v>
      </c>
      <c r="S7187" s="12">
        <f>(Table1[[#This Row],[Profit]]/Table1[[#This Row],[Selling Price]])</f>
        <v>0.32703359042377339</v>
      </c>
      <c r="T7187">
        <v>2</v>
      </c>
      <c r="U7187" s="2">
        <f>Table1[[#This Row],[Selling Price]]*Table1[[#This Row],[Quantity]]</f>
        <v>14.84</v>
      </c>
      <c r="V7187" s="4">
        <v>0</v>
      </c>
      <c r="W7187">
        <v>329</v>
      </c>
      <c r="X7187" t="s">
        <v>68</v>
      </c>
      <c r="Y7187" t="s">
        <v>52</v>
      </c>
      <c r="Z7187" s="2">
        <v>0.85678779947740524</v>
      </c>
    </row>
    <row r="7188" spans="1:26" x14ac:dyDescent="0.35">
      <c r="A7188" t="s">
        <v>73</v>
      </c>
      <c r="B7188" t="s">
        <v>74</v>
      </c>
      <c r="C7188" t="s">
        <v>27</v>
      </c>
      <c r="D7188" t="s">
        <v>46</v>
      </c>
      <c r="E7188" t="s">
        <v>75</v>
      </c>
      <c r="F7188" t="s">
        <v>986</v>
      </c>
      <c r="G7188" t="s">
        <v>987</v>
      </c>
      <c r="H7188" t="s">
        <v>32</v>
      </c>
      <c r="I7188" t="s">
        <v>3400</v>
      </c>
      <c r="J7188" s="1">
        <v>42561</v>
      </c>
      <c r="K7188" s="1">
        <v>42565</v>
      </c>
      <c r="L7188" t="s">
        <v>60</v>
      </c>
      <c r="M7188">
        <f>Table1[[#This Row],[Ship Date]]-Table1[[#This Row],[Order Date]]</f>
        <v>4</v>
      </c>
      <c r="N7188">
        <v>7</v>
      </c>
      <c r="O7188" t="s">
        <v>51</v>
      </c>
      <c r="P7188" s="3">
        <v>154.24</v>
      </c>
      <c r="Q7188" s="3">
        <v>109.15763329307489</v>
      </c>
      <c r="R7188" s="3">
        <f>(Table1[[#This Row],[Selling Price]]-Table1[[#This Row],[Cost Price]])</f>
        <v>45.082366706925114</v>
      </c>
      <c r="S7188" s="12">
        <f>(Table1[[#This Row],[Profit]]/Table1[[#This Row],[Selling Price]])</f>
        <v>0.29228712854593564</v>
      </c>
      <c r="T7188">
        <v>4</v>
      </c>
      <c r="U7188" s="2">
        <f>Table1[[#This Row],[Selling Price]]*Table1[[#This Row],[Quantity]]</f>
        <v>616.96</v>
      </c>
      <c r="V7188" s="4">
        <v>0.2</v>
      </c>
      <c r="W7188">
        <v>451</v>
      </c>
      <c r="X7188" t="s">
        <v>36</v>
      </c>
      <c r="Y7188" t="s">
        <v>68</v>
      </c>
      <c r="Z7188" s="2">
        <v>102.5652510356212</v>
      </c>
    </row>
    <row r="7189" spans="1:26" x14ac:dyDescent="0.35">
      <c r="A7189" t="s">
        <v>73</v>
      </c>
      <c r="B7189" t="s">
        <v>74</v>
      </c>
      <c r="C7189" t="s">
        <v>39</v>
      </c>
      <c r="D7189" t="s">
        <v>46</v>
      </c>
      <c r="E7189" t="s">
        <v>102</v>
      </c>
      <c r="F7189" t="s">
        <v>1365</v>
      </c>
      <c r="G7189" t="s">
        <v>1366</v>
      </c>
      <c r="H7189" t="s">
        <v>32</v>
      </c>
      <c r="I7189" t="s">
        <v>3779</v>
      </c>
      <c r="J7189" s="1">
        <v>42568</v>
      </c>
      <c r="K7189" s="1">
        <v>42572</v>
      </c>
      <c r="L7189" t="s">
        <v>60</v>
      </c>
      <c r="M7189">
        <f>Table1[[#This Row],[Ship Date]]-Table1[[#This Row],[Order Date]]</f>
        <v>4</v>
      </c>
      <c r="N7189">
        <v>7</v>
      </c>
      <c r="O7189" t="s">
        <v>51</v>
      </c>
      <c r="P7189" s="3">
        <v>55.48</v>
      </c>
      <c r="Q7189" s="3">
        <v>41.708568416152957</v>
      </c>
      <c r="R7189" s="3">
        <f>(Table1[[#This Row],[Selling Price]]-Table1[[#This Row],[Cost Price]])</f>
        <v>13.77143158384704</v>
      </c>
      <c r="S7189" s="12">
        <f>(Table1[[#This Row],[Profit]]/Table1[[#This Row],[Selling Price]])</f>
        <v>0.24822335226833167</v>
      </c>
      <c r="T7189">
        <v>1</v>
      </c>
      <c r="U7189" s="2">
        <f>Table1[[#This Row],[Selling Price]]*Table1[[#This Row],[Quantity]]</f>
        <v>55.48</v>
      </c>
      <c r="V7189" s="4">
        <v>0</v>
      </c>
      <c r="W7189">
        <v>440</v>
      </c>
      <c r="X7189" t="s">
        <v>36</v>
      </c>
      <c r="Y7189" t="s">
        <v>68</v>
      </c>
      <c r="Z7189" s="2">
        <v>67.888419623182671</v>
      </c>
    </row>
    <row r="7190" spans="1:26" x14ac:dyDescent="0.35">
      <c r="A7190" t="s">
        <v>73</v>
      </c>
      <c r="B7190" t="s">
        <v>74</v>
      </c>
      <c r="C7190" t="s">
        <v>27</v>
      </c>
      <c r="D7190" t="s">
        <v>46</v>
      </c>
      <c r="E7190" t="s">
        <v>75</v>
      </c>
      <c r="F7190" t="s">
        <v>3836</v>
      </c>
      <c r="G7190" t="s">
        <v>3837</v>
      </c>
      <c r="H7190" t="s">
        <v>32</v>
      </c>
      <c r="I7190" t="s">
        <v>3835</v>
      </c>
      <c r="J7190" s="1">
        <v>42505</v>
      </c>
      <c r="K7190" s="1">
        <v>42510</v>
      </c>
      <c r="L7190" t="s">
        <v>60</v>
      </c>
      <c r="M7190">
        <f>Table1[[#This Row],[Ship Date]]-Table1[[#This Row],[Order Date]]</f>
        <v>5</v>
      </c>
      <c r="N7190">
        <v>5</v>
      </c>
      <c r="O7190" t="s">
        <v>51</v>
      </c>
      <c r="P7190" s="3">
        <v>91.96</v>
      </c>
      <c r="Q7190" s="3">
        <v>60.443041820397063</v>
      </c>
      <c r="R7190" s="3">
        <f>(Table1[[#This Row],[Selling Price]]-Table1[[#This Row],[Cost Price]])</f>
        <v>31.516958179602931</v>
      </c>
      <c r="S7190" s="12">
        <f>(Table1[[#This Row],[Profit]]/Table1[[#This Row],[Selling Price]])</f>
        <v>0.34272464310138029</v>
      </c>
      <c r="T7190">
        <v>4</v>
      </c>
      <c r="U7190" s="2">
        <f>Table1[[#This Row],[Selling Price]]*Table1[[#This Row],[Quantity]]</f>
        <v>367.84</v>
      </c>
      <c r="V7190" s="4">
        <v>0</v>
      </c>
      <c r="W7190">
        <v>443</v>
      </c>
      <c r="X7190" t="s">
        <v>36</v>
      </c>
      <c r="Y7190" t="s">
        <v>68</v>
      </c>
      <c r="Z7190" s="2">
        <v>36.384984645029711</v>
      </c>
    </row>
    <row r="7191" spans="1:26" x14ac:dyDescent="0.35">
      <c r="A7191" t="s">
        <v>73</v>
      </c>
      <c r="B7191" t="s">
        <v>74</v>
      </c>
      <c r="C7191" t="s">
        <v>64</v>
      </c>
      <c r="D7191" t="s">
        <v>46</v>
      </c>
      <c r="E7191" t="s">
        <v>102</v>
      </c>
      <c r="F7191" t="s">
        <v>1377</v>
      </c>
      <c r="G7191" t="s">
        <v>1378</v>
      </c>
      <c r="H7191" t="s">
        <v>32</v>
      </c>
      <c r="I7191" t="s">
        <v>3925</v>
      </c>
      <c r="J7191" s="1">
        <v>42658</v>
      </c>
      <c r="K7191" s="1">
        <v>42664</v>
      </c>
      <c r="L7191" t="s">
        <v>60</v>
      </c>
      <c r="M7191">
        <f>Table1[[#This Row],[Ship Date]]-Table1[[#This Row],[Order Date]]</f>
        <v>6</v>
      </c>
      <c r="N7191">
        <v>10</v>
      </c>
      <c r="O7191" t="s">
        <v>61</v>
      </c>
      <c r="P7191" s="3">
        <v>71.599999999999994</v>
      </c>
      <c r="Q7191" s="3">
        <v>53.917947005116879</v>
      </c>
      <c r="R7191" s="3">
        <f>(Table1[[#This Row],[Selling Price]]-Table1[[#This Row],[Cost Price]])</f>
        <v>17.682052994883115</v>
      </c>
      <c r="S7191" s="12">
        <f>(Table1[[#This Row],[Profit]]/Table1[[#This Row],[Selling Price]])</f>
        <v>0.24695604741456867</v>
      </c>
      <c r="T7191">
        <v>8</v>
      </c>
      <c r="U7191" s="2">
        <f>Table1[[#This Row],[Selling Price]]*Table1[[#This Row],[Quantity]]</f>
        <v>572.79999999999995</v>
      </c>
      <c r="V7191" s="4">
        <v>0</v>
      </c>
      <c r="W7191">
        <v>324</v>
      </c>
      <c r="X7191" t="s">
        <v>68</v>
      </c>
      <c r="Y7191" t="s">
        <v>52</v>
      </c>
      <c r="Z7191" s="2">
        <v>12.657211383239201</v>
      </c>
    </row>
    <row r="7192" spans="1:26" x14ac:dyDescent="0.35">
      <c r="A7192" t="s">
        <v>73</v>
      </c>
      <c r="B7192" t="s">
        <v>74</v>
      </c>
      <c r="C7192" t="s">
        <v>27</v>
      </c>
      <c r="D7192" t="s">
        <v>46</v>
      </c>
      <c r="E7192" t="s">
        <v>75</v>
      </c>
      <c r="F7192" t="s">
        <v>1627</v>
      </c>
      <c r="G7192" t="s">
        <v>1628</v>
      </c>
      <c r="H7192" t="s">
        <v>32</v>
      </c>
      <c r="I7192" t="s">
        <v>3966</v>
      </c>
      <c r="J7192" s="1">
        <v>42344</v>
      </c>
      <c r="K7192" s="1">
        <v>42344</v>
      </c>
      <c r="L7192" t="s">
        <v>1118</v>
      </c>
      <c r="M7192">
        <f>Table1[[#This Row],[Ship Date]]-Table1[[#This Row],[Order Date]]</f>
        <v>0</v>
      </c>
      <c r="N7192">
        <v>12</v>
      </c>
      <c r="O7192" t="s">
        <v>35</v>
      </c>
      <c r="P7192" s="3">
        <v>37.375999999999998</v>
      </c>
      <c r="Q7192" s="3">
        <v>29.633530295948489</v>
      </c>
      <c r="R7192" s="3">
        <f>(Table1[[#This Row],[Selling Price]]-Table1[[#This Row],[Cost Price]])</f>
        <v>7.7424697040515085</v>
      </c>
      <c r="S7192" s="12">
        <f>(Table1[[#This Row],[Profit]]/Table1[[#This Row],[Selling Price]])</f>
        <v>0.20715083754418634</v>
      </c>
      <c r="T7192">
        <v>8</v>
      </c>
      <c r="U7192" s="2">
        <f>Table1[[#This Row],[Selling Price]]*Table1[[#This Row],[Quantity]]</f>
        <v>299.00799999999998</v>
      </c>
      <c r="V7192" s="4">
        <v>0.2</v>
      </c>
      <c r="W7192">
        <v>294</v>
      </c>
      <c r="X7192" t="s">
        <v>36</v>
      </c>
      <c r="Y7192" t="s">
        <v>52</v>
      </c>
      <c r="Z7192" s="2">
        <v>13.76150773980552</v>
      </c>
    </row>
    <row r="7193" spans="1:26" x14ac:dyDescent="0.35">
      <c r="A7193" t="s">
        <v>73</v>
      </c>
      <c r="B7193" t="s">
        <v>74</v>
      </c>
      <c r="C7193" t="s">
        <v>55</v>
      </c>
      <c r="D7193" t="s">
        <v>46</v>
      </c>
      <c r="E7193" t="s">
        <v>270</v>
      </c>
      <c r="F7193" t="s">
        <v>2463</v>
      </c>
      <c r="G7193" t="s">
        <v>2464</v>
      </c>
      <c r="H7193" t="s">
        <v>32</v>
      </c>
      <c r="I7193" t="s">
        <v>3973</v>
      </c>
      <c r="J7193" s="1">
        <v>42945</v>
      </c>
      <c r="K7193" s="1">
        <v>42950</v>
      </c>
      <c r="L7193" t="s">
        <v>60</v>
      </c>
      <c r="M7193">
        <f>Table1[[#This Row],[Ship Date]]-Table1[[#This Row],[Order Date]]</f>
        <v>5</v>
      </c>
      <c r="N7193">
        <v>7</v>
      </c>
      <c r="O7193" t="s">
        <v>51</v>
      </c>
      <c r="P7193" s="3">
        <v>2.8959999999999999</v>
      </c>
      <c r="Q7193" s="3">
        <v>1.8855328041041599</v>
      </c>
      <c r="R7193" s="3">
        <f>(Table1[[#This Row],[Selling Price]]-Table1[[#This Row],[Cost Price]])</f>
        <v>1.01046719589584</v>
      </c>
      <c r="S7193" s="12">
        <f>(Table1[[#This Row],[Profit]]/Table1[[#This Row],[Selling Price]])</f>
        <v>0.3489182306270166</v>
      </c>
      <c r="T7193">
        <v>2</v>
      </c>
      <c r="U7193" s="2">
        <f>Table1[[#This Row],[Selling Price]]*Table1[[#This Row],[Quantity]]</f>
        <v>5.7919999999999998</v>
      </c>
      <c r="V7193" s="4">
        <v>0.2</v>
      </c>
      <c r="W7193">
        <v>116</v>
      </c>
      <c r="X7193" t="s">
        <v>36</v>
      </c>
      <c r="Y7193" t="s">
        <v>36</v>
      </c>
      <c r="Z7193" s="2">
        <v>2.123515397367568</v>
      </c>
    </row>
    <row r="7194" spans="1:26" x14ac:dyDescent="0.35">
      <c r="A7194" t="s">
        <v>73</v>
      </c>
      <c r="B7194" t="s">
        <v>74</v>
      </c>
      <c r="C7194" t="s">
        <v>45</v>
      </c>
      <c r="D7194" t="s">
        <v>46</v>
      </c>
      <c r="E7194" t="s">
        <v>65</v>
      </c>
      <c r="F7194" t="s">
        <v>3066</v>
      </c>
      <c r="G7194" t="s">
        <v>3067</v>
      </c>
      <c r="H7194" t="s">
        <v>32</v>
      </c>
      <c r="I7194" t="s">
        <v>4174</v>
      </c>
      <c r="J7194" s="1">
        <v>42987</v>
      </c>
      <c r="K7194" s="1">
        <v>42993</v>
      </c>
      <c r="L7194" t="s">
        <v>60</v>
      </c>
      <c r="M7194">
        <f>Table1[[#This Row],[Ship Date]]-Table1[[#This Row],[Order Date]]</f>
        <v>6</v>
      </c>
      <c r="N7194">
        <v>9</v>
      </c>
      <c r="O7194" t="s">
        <v>61</v>
      </c>
      <c r="P7194" s="3">
        <v>56.45</v>
      </c>
      <c r="Q7194" s="3">
        <v>43.526815319411668</v>
      </c>
      <c r="R7194" s="3">
        <f>(Table1[[#This Row],[Selling Price]]-Table1[[#This Row],[Cost Price]])</f>
        <v>12.923184680588335</v>
      </c>
      <c r="S7194" s="12">
        <f>(Table1[[#This Row],[Profit]]/Table1[[#This Row],[Selling Price]])</f>
        <v>0.22893152667118397</v>
      </c>
      <c r="T7194">
        <v>5</v>
      </c>
      <c r="U7194" s="2">
        <f>Table1[[#This Row],[Selling Price]]*Table1[[#This Row],[Quantity]]</f>
        <v>282.25</v>
      </c>
      <c r="V7194" s="4">
        <v>0</v>
      </c>
      <c r="W7194">
        <v>249</v>
      </c>
      <c r="X7194" t="s">
        <v>68</v>
      </c>
      <c r="Y7194" t="s">
        <v>52</v>
      </c>
      <c r="Z7194" s="2">
        <v>15.684569264088831</v>
      </c>
    </row>
    <row r="7195" spans="1:26" x14ac:dyDescent="0.35">
      <c r="A7195" t="s">
        <v>73</v>
      </c>
      <c r="B7195" t="s">
        <v>74</v>
      </c>
      <c r="C7195" t="s">
        <v>45</v>
      </c>
      <c r="D7195" t="s">
        <v>46</v>
      </c>
      <c r="E7195" t="s">
        <v>47</v>
      </c>
      <c r="F7195" t="s">
        <v>1898</v>
      </c>
      <c r="G7195" t="s">
        <v>1899</v>
      </c>
      <c r="H7195" t="s">
        <v>32</v>
      </c>
      <c r="I7195" t="s">
        <v>4300</v>
      </c>
      <c r="J7195" s="1">
        <v>42658</v>
      </c>
      <c r="K7195" s="1">
        <v>42664</v>
      </c>
      <c r="L7195" t="s">
        <v>60</v>
      </c>
      <c r="M7195">
        <f>Table1[[#This Row],[Ship Date]]-Table1[[#This Row],[Order Date]]</f>
        <v>6</v>
      </c>
      <c r="N7195">
        <v>10</v>
      </c>
      <c r="O7195" t="s">
        <v>61</v>
      </c>
      <c r="P7195" s="3">
        <v>29.46</v>
      </c>
      <c r="Q7195" s="3">
        <v>23.529165148618318</v>
      </c>
      <c r="R7195" s="3">
        <f>(Table1[[#This Row],[Selling Price]]-Table1[[#This Row],[Cost Price]])</f>
        <v>5.9308348513816824</v>
      </c>
      <c r="S7195" s="12">
        <f>(Table1[[#This Row],[Profit]]/Table1[[#This Row],[Selling Price]])</f>
        <v>0.2013182230611569</v>
      </c>
      <c r="T7195">
        <v>6</v>
      </c>
      <c r="U7195" s="2">
        <f>Table1[[#This Row],[Selling Price]]*Table1[[#This Row],[Quantity]]</f>
        <v>176.76</v>
      </c>
      <c r="V7195" s="4">
        <v>0</v>
      </c>
      <c r="W7195">
        <v>355</v>
      </c>
      <c r="X7195" t="s">
        <v>68</v>
      </c>
      <c r="Y7195" t="s">
        <v>52</v>
      </c>
      <c r="Z7195" s="2">
        <v>7.5151342148139104</v>
      </c>
    </row>
    <row r="7196" spans="1:26" x14ac:dyDescent="0.35">
      <c r="A7196" t="s">
        <v>73</v>
      </c>
      <c r="B7196" t="s">
        <v>74</v>
      </c>
      <c r="C7196" t="s">
        <v>64</v>
      </c>
      <c r="D7196" t="s">
        <v>46</v>
      </c>
      <c r="E7196" t="s">
        <v>102</v>
      </c>
      <c r="F7196" t="s">
        <v>392</v>
      </c>
      <c r="G7196" t="s">
        <v>393</v>
      </c>
      <c r="H7196" t="s">
        <v>32</v>
      </c>
      <c r="I7196" t="s">
        <v>4300</v>
      </c>
      <c r="J7196" s="1">
        <v>42658</v>
      </c>
      <c r="K7196" s="1">
        <v>42664</v>
      </c>
      <c r="L7196" t="s">
        <v>60</v>
      </c>
      <c r="M7196">
        <f>Table1[[#This Row],[Ship Date]]-Table1[[#This Row],[Order Date]]</f>
        <v>6</v>
      </c>
      <c r="N7196">
        <v>10</v>
      </c>
      <c r="O7196" t="s">
        <v>61</v>
      </c>
      <c r="P7196" s="3">
        <v>12.96</v>
      </c>
      <c r="Q7196" s="3">
        <v>10.457965978553281</v>
      </c>
      <c r="R7196" s="3">
        <f>(Table1[[#This Row],[Selling Price]]-Table1[[#This Row],[Cost Price]])</f>
        <v>2.50203402144672</v>
      </c>
      <c r="S7196" s="12">
        <f>(Table1[[#This Row],[Profit]]/Table1[[#This Row],[Selling Price]])</f>
        <v>0.19305818066718516</v>
      </c>
      <c r="T7196">
        <v>2</v>
      </c>
      <c r="U7196" s="2">
        <f>Table1[[#This Row],[Selling Price]]*Table1[[#This Row],[Quantity]]</f>
        <v>25.92</v>
      </c>
      <c r="V7196" s="4">
        <v>0</v>
      </c>
      <c r="W7196">
        <v>154</v>
      </c>
      <c r="X7196" t="s">
        <v>68</v>
      </c>
      <c r="Y7196" t="s">
        <v>52</v>
      </c>
      <c r="Z7196" s="2">
        <v>1.385482278074007</v>
      </c>
    </row>
    <row r="7197" spans="1:26" x14ac:dyDescent="0.35">
      <c r="A7197" t="s">
        <v>73</v>
      </c>
      <c r="B7197" t="s">
        <v>74</v>
      </c>
      <c r="C7197" t="s">
        <v>55</v>
      </c>
      <c r="D7197" t="s">
        <v>46</v>
      </c>
      <c r="E7197" t="s">
        <v>75</v>
      </c>
      <c r="F7197" t="s">
        <v>3237</v>
      </c>
      <c r="G7197" t="s">
        <v>3238</v>
      </c>
      <c r="H7197" t="s">
        <v>32</v>
      </c>
      <c r="I7197" t="s">
        <v>4499</v>
      </c>
      <c r="J7197" s="1">
        <v>42339</v>
      </c>
      <c r="K7197" s="1">
        <v>42344</v>
      </c>
      <c r="L7197" t="s">
        <v>60</v>
      </c>
      <c r="M7197">
        <f>Table1[[#This Row],[Ship Date]]-Table1[[#This Row],[Order Date]]</f>
        <v>5</v>
      </c>
      <c r="N7197">
        <v>12</v>
      </c>
      <c r="O7197" t="s">
        <v>35</v>
      </c>
      <c r="P7197" s="3">
        <v>13.9</v>
      </c>
      <c r="Q7197" s="3">
        <v>9.2561582761838288</v>
      </c>
      <c r="R7197" s="3">
        <f>(Table1[[#This Row],[Selling Price]]-Table1[[#This Row],[Cost Price]])</f>
        <v>4.6438417238161716</v>
      </c>
      <c r="S7197" s="12">
        <f>(Table1[[#This Row],[Profit]]/Table1[[#This Row],[Selling Price]])</f>
        <v>0.33408933264864543</v>
      </c>
      <c r="T7197">
        <v>5</v>
      </c>
      <c r="U7197" s="2">
        <f>Table1[[#This Row],[Selling Price]]*Table1[[#This Row],[Quantity]]</f>
        <v>69.5</v>
      </c>
      <c r="V7197" s="4">
        <v>0</v>
      </c>
      <c r="W7197">
        <v>186</v>
      </c>
      <c r="X7197" t="s">
        <v>36</v>
      </c>
      <c r="Y7197" t="s">
        <v>52</v>
      </c>
      <c r="Z7197" s="2">
        <v>3.6418960001887029</v>
      </c>
    </row>
    <row r="7198" spans="1:26" x14ac:dyDescent="0.35">
      <c r="A7198" t="s">
        <v>73</v>
      </c>
      <c r="B7198" t="s">
        <v>74</v>
      </c>
      <c r="C7198" t="s">
        <v>45</v>
      </c>
      <c r="D7198" t="s">
        <v>46</v>
      </c>
      <c r="E7198" t="s">
        <v>86</v>
      </c>
      <c r="F7198" t="s">
        <v>2964</v>
      </c>
      <c r="G7198" t="s">
        <v>2965</v>
      </c>
      <c r="H7198" t="s">
        <v>32</v>
      </c>
      <c r="I7198" t="s">
        <v>4511</v>
      </c>
      <c r="J7198" s="1">
        <v>41916</v>
      </c>
      <c r="K7198" s="1">
        <v>41920</v>
      </c>
      <c r="L7198" t="s">
        <v>60</v>
      </c>
      <c r="M7198">
        <f>Table1[[#This Row],[Ship Date]]-Table1[[#This Row],[Order Date]]</f>
        <v>4</v>
      </c>
      <c r="N7198">
        <v>10</v>
      </c>
      <c r="O7198" t="s">
        <v>61</v>
      </c>
      <c r="P7198" s="3">
        <v>95.647999999999996</v>
      </c>
      <c r="Q7198" s="3">
        <v>73.32747383053885</v>
      </c>
      <c r="R7198" s="3">
        <f>(Table1[[#This Row],[Selling Price]]-Table1[[#This Row],[Cost Price]])</f>
        <v>22.320526169461147</v>
      </c>
      <c r="S7198" s="12">
        <f>(Table1[[#This Row],[Profit]]/Table1[[#This Row],[Selling Price]])</f>
        <v>0.23336113843949843</v>
      </c>
      <c r="T7198">
        <v>2</v>
      </c>
      <c r="U7198" s="2">
        <f>Table1[[#This Row],[Selling Price]]*Table1[[#This Row],[Quantity]]</f>
        <v>191.29599999999999</v>
      </c>
      <c r="V7198" s="4">
        <v>0.2</v>
      </c>
      <c r="W7198">
        <v>102</v>
      </c>
      <c r="X7198" t="s">
        <v>36</v>
      </c>
      <c r="Y7198" t="s">
        <v>36</v>
      </c>
      <c r="Z7198" s="2">
        <v>169.75835972817359</v>
      </c>
    </row>
    <row r="7199" spans="1:26" x14ac:dyDescent="0.35">
      <c r="A7199" t="s">
        <v>73</v>
      </c>
      <c r="B7199" t="s">
        <v>74</v>
      </c>
      <c r="C7199" t="s">
        <v>55</v>
      </c>
      <c r="D7199" t="s">
        <v>46</v>
      </c>
      <c r="E7199" t="s">
        <v>270</v>
      </c>
      <c r="F7199" t="s">
        <v>3740</v>
      </c>
      <c r="G7199" t="s">
        <v>3741</v>
      </c>
      <c r="H7199" t="s">
        <v>32</v>
      </c>
      <c r="I7199" t="s">
        <v>4590</v>
      </c>
      <c r="J7199" s="1">
        <v>42210</v>
      </c>
      <c r="K7199" s="1">
        <v>42212</v>
      </c>
      <c r="L7199" t="s">
        <v>34</v>
      </c>
      <c r="M7199">
        <f>Table1[[#This Row],[Ship Date]]-Table1[[#This Row],[Order Date]]</f>
        <v>2</v>
      </c>
      <c r="N7199">
        <v>7</v>
      </c>
      <c r="O7199" t="s">
        <v>51</v>
      </c>
      <c r="P7199" s="3">
        <v>9.42</v>
      </c>
      <c r="Q7199" s="3">
        <v>6.7080820025910164</v>
      </c>
      <c r="R7199" s="3">
        <f>(Table1[[#This Row],[Selling Price]]-Table1[[#This Row],[Cost Price]])</f>
        <v>2.7119179974089835</v>
      </c>
      <c r="S7199" s="12">
        <f>(Table1[[#This Row],[Profit]]/Table1[[#This Row],[Selling Price]])</f>
        <v>0.28788938401369252</v>
      </c>
      <c r="T7199">
        <v>2</v>
      </c>
      <c r="U7199" s="2">
        <f>Table1[[#This Row],[Selling Price]]*Table1[[#This Row],[Quantity]]</f>
        <v>18.84</v>
      </c>
      <c r="V7199" s="4">
        <v>0</v>
      </c>
      <c r="W7199">
        <v>285</v>
      </c>
      <c r="X7199" t="s">
        <v>36</v>
      </c>
      <c r="Y7199" t="s">
        <v>52</v>
      </c>
      <c r="Z7199" s="2">
        <v>5.7531449833982116</v>
      </c>
    </row>
    <row r="7200" spans="1:26" x14ac:dyDescent="0.35">
      <c r="A7200" t="s">
        <v>73</v>
      </c>
      <c r="B7200" t="s">
        <v>74</v>
      </c>
      <c r="C7200" t="s">
        <v>45</v>
      </c>
      <c r="D7200" t="s">
        <v>46</v>
      </c>
      <c r="E7200" t="s">
        <v>65</v>
      </c>
      <c r="F7200" t="s">
        <v>1481</v>
      </c>
      <c r="G7200" t="s">
        <v>1482</v>
      </c>
      <c r="H7200" t="s">
        <v>32</v>
      </c>
      <c r="I7200" t="s">
        <v>4628</v>
      </c>
      <c r="J7200" s="1">
        <v>42523</v>
      </c>
      <c r="K7200" s="1">
        <v>42526</v>
      </c>
      <c r="L7200" t="s">
        <v>199</v>
      </c>
      <c r="M7200">
        <f>Table1[[#This Row],[Ship Date]]-Table1[[#This Row],[Order Date]]</f>
        <v>3</v>
      </c>
      <c r="N7200">
        <v>6</v>
      </c>
      <c r="O7200" t="s">
        <v>51</v>
      </c>
      <c r="P7200" s="3">
        <v>64.784000000000006</v>
      </c>
      <c r="Q7200" s="3">
        <v>49.491572402881808</v>
      </c>
      <c r="R7200" s="3">
        <f>(Table1[[#This Row],[Selling Price]]-Table1[[#This Row],[Cost Price]])</f>
        <v>15.292427597118198</v>
      </c>
      <c r="S7200" s="12">
        <f>(Table1[[#This Row],[Profit]]/Table1[[#This Row],[Selling Price]])</f>
        <v>0.23605253761913739</v>
      </c>
      <c r="T7200">
        <v>1</v>
      </c>
      <c r="U7200" s="2">
        <f>Table1[[#This Row],[Selling Price]]*Table1[[#This Row],[Quantity]]</f>
        <v>64.784000000000006</v>
      </c>
      <c r="V7200" s="4">
        <v>0.2</v>
      </c>
      <c r="W7200">
        <v>102</v>
      </c>
      <c r="X7200" t="s">
        <v>36</v>
      </c>
      <c r="Y7200" t="s">
        <v>36</v>
      </c>
      <c r="Z7200" s="2">
        <v>202.10615649087771</v>
      </c>
    </row>
    <row r="7201" spans="1:26" x14ac:dyDescent="0.35">
      <c r="A7201" t="s">
        <v>73</v>
      </c>
      <c r="B7201" t="s">
        <v>74</v>
      </c>
      <c r="C7201" t="s">
        <v>27</v>
      </c>
      <c r="D7201" t="s">
        <v>46</v>
      </c>
      <c r="E7201" t="s">
        <v>86</v>
      </c>
      <c r="F7201" t="s">
        <v>2083</v>
      </c>
      <c r="G7201" t="s">
        <v>2084</v>
      </c>
      <c r="H7201" t="s">
        <v>32</v>
      </c>
      <c r="I7201" t="s">
        <v>4703</v>
      </c>
      <c r="J7201" s="1">
        <v>42710</v>
      </c>
      <c r="K7201" s="1">
        <v>42716</v>
      </c>
      <c r="L7201" t="s">
        <v>60</v>
      </c>
      <c r="M7201">
        <f>Table1[[#This Row],[Ship Date]]-Table1[[#This Row],[Order Date]]</f>
        <v>6</v>
      </c>
      <c r="N7201">
        <v>12</v>
      </c>
      <c r="O7201" t="s">
        <v>35</v>
      </c>
      <c r="P7201" s="3">
        <v>47.207999999999998</v>
      </c>
      <c r="Q7201" s="3">
        <v>33.018744722282207</v>
      </c>
      <c r="R7201" s="3">
        <f>(Table1[[#This Row],[Selling Price]]-Table1[[#This Row],[Cost Price]])</f>
        <v>14.189255277717791</v>
      </c>
      <c r="S7201" s="12">
        <f>(Table1[[#This Row],[Profit]]/Table1[[#This Row],[Selling Price]])</f>
        <v>0.30056887132938892</v>
      </c>
      <c r="T7201">
        <v>7</v>
      </c>
      <c r="U7201" s="2">
        <f>Table1[[#This Row],[Selling Price]]*Table1[[#This Row],[Quantity]]</f>
        <v>330.45600000000002</v>
      </c>
      <c r="V7201" s="4">
        <v>0.2</v>
      </c>
      <c r="W7201">
        <v>380</v>
      </c>
      <c r="X7201" t="s">
        <v>68</v>
      </c>
      <c r="Y7201" t="s">
        <v>52</v>
      </c>
      <c r="Z7201" s="2">
        <v>12.296760345717081</v>
      </c>
    </row>
    <row r="7202" spans="1:26" x14ac:dyDescent="0.35">
      <c r="A7202" t="s">
        <v>73</v>
      </c>
      <c r="B7202" t="s">
        <v>74</v>
      </c>
      <c r="C7202" t="s">
        <v>27</v>
      </c>
      <c r="D7202" t="s">
        <v>46</v>
      </c>
      <c r="E7202" t="s">
        <v>86</v>
      </c>
      <c r="F7202" t="s">
        <v>2176</v>
      </c>
      <c r="G7202" t="s">
        <v>2177</v>
      </c>
      <c r="H7202" t="s">
        <v>32</v>
      </c>
      <c r="I7202" t="s">
        <v>4837</v>
      </c>
      <c r="J7202" s="1">
        <v>42882</v>
      </c>
      <c r="K7202" s="1">
        <v>42888</v>
      </c>
      <c r="L7202" t="s">
        <v>60</v>
      </c>
      <c r="M7202">
        <f>Table1[[#This Row],[Ship Date]]-Table1[[#This Row],[Order Date]]</f>
        <v>6</v>
      </c>
      <c r="N7202">
        <v>5</v>
      </c>
      <c r="O7202" t="s">
        <v>51</v>
      </c>
      <c r="P7202" s="3">
        <v>58.34</v>
      </c>
      <c r="Q7202" s="3">
        <v>48.296514955608018</v>
      </c>
      <c r="R7202" s="3">
        <f>(Table1[[#This Row],[Selling Price]]-Table1[[#This Row],[Cost Price]])</f>
        <v>10.043485044391986</v>
      </c>
      <c r="S7202" s="12">
        <f>(Table1[[#This Row],[Profit]]/Table1[[#This Row],[Selling Price]])</f>
        <v>0.172154354549057</v>
      </c>
      <c r="T7202">
        <v>2</v>
      </c>
      <c r="U7202" s="2">
        <f>Table1[[#This Row],[Selling Price]]*Table1[[#This Row],[Quantity]]</f>
        <v>116.68</v>
      </c>
      <c r="V7202" s="4">
        <v>0</v>
      </c>
      <c r="W7202">
        <v>328</v>
      </c>
      <c r="X7202" t="s">
        <v>68</v>
      </c>
      <c r="Y7202" t="s">
        <v>52</v>
      </c>
      <c r="Z7202" s="2">
        <v>30.770932050845939</v>
      </c>
    </row>
    <row r="7203" spans="1:26" x14ac:dyDescent="0.35">
      <c r="A7203" t="s">
        <v>73</v>
      </c>
      <c r="B7203" t="s">
        <v>74</v>
      </c>
      <c r="C7203" t="s">
        <v>55</v>
      </c>
      <c r="D7203" t="s">
        <v>46</v>
      </c>
      <c r="E7203" t="s">
        <v>102</v>
      </c>
      <c r="F7203" t="s">
        <v>4871</v>
      </c>
      <c r="G7203" t="s">
        <v>4872</v>
      </c>
      <c r="H7203" t="s">
        <v>32</v>
      </c>
      <c r="I7203" t="s">
        <v>4873</v>
      </c>
      <c r="J7203" s="1">
        <v>43010</v>
      </c>
      <c r="K7203" s="1">
        <v>43014</v>
      </c>
      <c r="L7203" t="s">
        <v>60</v>
      </c>
      <c r="M7203">
        <f>Table1[[#This Row],[Ship Date]]-Table1[[#This Row],[Order Date]]</f>
        <v>4</v>
      </c>
      <c r="N7203">
        <v>10</v>
      </c>
      <c r="O7203" t="s">
        <v>61</v>
      </c>
      <c r="P7203" s="3">
        <v>49.12</v>
      </c>
      <c r="Q7203" s="3">
        <v>35.393072640858172</v>
      </c>
      <c r="R7203" s="3">
        <f>(Table1[[#This Row],[Selling Price]]-Table1[[#This Row],[Cost Price]])</f>
        <v>13.726927359141825</v>
      </c>
      <c r="S7203" s="12">
        <f>(Table1[[#This Row],[Profit]]/Table1[[#This Row],[Selling Price]])</f>
        <v>0.27945699021054204</v>
      </c>
      <c r="T7203">
        <v>4</v>
      </c>
      <c r="U7203" s="2">
        <f>Table1[[#This Row],[Selling Price]]*Table1[[#This Row],[Quantity]]</f>
        <v>196.48</v>
      </c>
      <c r="V7203" s="4">
        <v>0</v>
      </c>
      <c r="W7203">
        <v>248</v>
      </c>
      <c r="X7203" t="s">
        <v>36</v>
      </c>
      <c r="Y7203" t="s">
        <v>52</v>
      </c>
      <c r="Z7203" s="2">
        <v>14.17972261129721</v>
      </c>
    </row>
    <row r="7204" spans="1:26" x14ac:dyDescent="0.35">
      <c r="A7204" t="s">
        <v>73</v>
      </c>
      <c r="B7204" t="s">
        <v>74</v>
      </c>
      <c r="C7204" t="s">
        <v>45</v>
      </c>
      <c r="D7204" t="s">
        <v>46</v>
      </c>
      <c r="E7204" t="s">
        <v>47</v>
      </c>
      <c r="F7204" t="s">
        <v>2292</v>
      </c>
      <c r="G7204" t="s">
        <v>2293</v>
      </c>
      <c r="H7204" t="s">
        <v>32</v>
      </c>
      <c r="I7204" t="s">
        <v>4983</v>
      </c>
      <c r="J7204" s="1">
        <v>42225</v>
      </c>
      <c r="K7204" s="1">
        <v>42230</v>
      </c>
      <c r="L7204" t="s">
        <v>60</v>
      </c>
      <c r="M7204">
        <f>Table1[[#This Row],[Ship Date]]-Table1[[#This Row],[Order Date]]</f>
        <v>5</v>
      </c>
      <c r="N7204">
        <v>8</v>
      </c>
      <c r="O7204" t="s">
        <v>61</v>
      </c>
      <c r="P7204" s="3">
        <v>4.6079999999999997</v>
      </c>
      <c r="Q7204" s="3">
        <v>3.6223719443889628</v>
      </c>
      <c r="R7204" s="3">
        <f>(Table1[[#This Row],[Selling Price]]-Table1[[#This Row],[Cost Price]])</f>
        <v>0.98562805561103684</v>
      </c>
      <c r="S7204" s="12">
        <f>(Table1[[#This Row],[Profit]]/Table1[[#This Row],[Selling Price]])</f>
        <v>0.21389497734614515</v>
      </c>
      <c r="T7204">
        <v>2</v>
      </c>
      <c r="U7204" s="2">
        <f>Table1[[#This Row],[Selling Price]]*Table1[[#This Row],[Quantity]]</f>
        <v>9.2159999999999993</v>
      </c>
      <c r="V7204" s="4">
        <v>0.2</v>
      </c>
      <c r="W7204">
        <v>401</v>
      </c>
      <c r="X7204" t="s">
        <v>36</v>
      </c>
      <c r="Y7204" t="s">
        <v>52</v>
      </c>
      <c r="Z7204" s="2">
        <v>4.3413625652641503</v>
      </c>
    </row>
    <row r="7205" spans="1:26" x14ac:dyDescent="0.35">
      <c r="A7205" t="s">
        <v>73</v>
      </c>
      <c r="B7205" t="s">
        <v>74</v>
      </c>
      <c r="C7205" t="s">
        <v>45</v>
      </c>
      <c r="D7205" t="s">
        <v>46</v>
      </c>
      <c r="E7205" t="s">
        <v>102</v>
      </c>
      <c r="F7205" t="s">
        <v>4986</v>
      </c>
      <c r="G7205" t="s">
        <v>4987</v>
      </c>
      <c r="H7205" t="s">
        <v>32</v>
      </c>
      <c r="I7205" t="s">
        <v>4988</v>
      </c>
      <c r="J7205" s="1">
        <v>41957</v>
      </c>
      <c r="K7205" s="1">
        <v>41958</v>
      </c>
      <c r="L7205" t="s">
        <v>199</v>
      </c>
      <c r="M7205">
        <f>Table1[[#This Row],[Ship Date]]-Table1[[#This Row],[Order Date]]</f>
        <v>1</v>
      </c>
      <c r="N7205">
        <v>11</v>
      </c>
      <c r="O7205" t="s">
        <v>35</v>
      </c>
      <c r="P7205" s="3">
        <v>20.736000000000001</v>
      </c>
      <c r="Q7205" s="3">
        <v>13.621400279604149</v>
      </c>
      <c r="R7205" s="3">
        <f>(Table1[[#This Row],[Selling Price]]-Table1[[#This Row],[Cost Price]])</f>
        <v>7.1145997203958515</v>
      </c>
      <c r="S7205" s="12">
        <f>(Table1[[#This Row],[Profit]]/Table1[[#This Row],[Selling Price]])</f>
        <v>0.34310376738020115</v>
      </c>
      <c r="T7205">
        <v>4</v>
      </c>
      <c r="U7205" s="2">
        <f>Table1[[#This Row],[Selling Price]]*Table1[[#This Row],[Quantity]]</f>
        <v>82.944000000000003</v>
      </c>
      <c r="V7205" s="4">
        <v>0.2</v>
      </c>
      <c r="W7205">
        <v>362</v>
      </c>
      <c r="X7205" t="s">
        <v>36</v>
      </c>
      <c r="Y7205" t="s">
        <v>52</v>
      </c>
      <c r="Z7205" s="2">
        <v>10.608217192346689</v>
      </c>
    </row>
    <row r="7206" spans="1:26" x14ac:dyDescent="0.35">
      <c r="A7206" t="s">
        <v>73</v>
      </c>
      <c r="B7206" t="s">
        <v>74</v>
      </c>
      <c r="C7206" t="s">
        <v>45</v>
      </c>
      <c r="D7206" t="s">
        <v>46</v>
      </c>
      <c r="E7206" t="s">
        <v>270</v>
      </c>
      <c r="F7206" t="s">
        <v>1734</v>
      </c>
      <c r="G7206" t="s">
        <v>527</v>
      </c>
      <c r="H7206" t="s">
        <v>32</v>
      </c>
      <c r="I7206" t="s">
        <v>5084</v>
      </c>
      <c r="J7206" s="1">
        <v>43015</v>
      </c>
      <c r="K7206" s="1">
        <v>43019</v>
      </c>
      <c r="L7206" t="s">
        <v>60</v>
      </c>
      <c r="M7206">
        <f>Table1[[#This Row],[Ship Date]]-Table1[[#This Row],[Order Date]]</f>
        <v>4</v>
      </c>
      <c r="N7206">
        <v>10</v>
      </c>
      <c r="O7206" t="s">
        <v>61</v>
      </c>
      <c r="P7206" s="3">
        <v>18.936</v>
      </c>
      <c r="Q7206" s="3">
        <v>12.612224276864451</v>
      </c>
      <c r="R7206" s="3">
        <f>(Table1[[#This Row],[Selling Price]]-Table1[[#This Row],[Cost Price]])</f>
        <v>6.3237757231355491</v>
      </c>
      <c r="S7206" s="12">
        <f>(Table1[[#This Row],[Profit]]/Table1[[#This Row],[Selling Price]])</f>
        <v>0.33395520295392633</v>
      </c>
      <c r="T7206">
        <v>3</v>
      </c>
      <c r="U7206" s="2">
        <f>Table1[[#This Row],[Selling Price]]*Table1[[#This Row],[Quantity]]</f>
        <v>56.808</v>
      </c>
      <c r="V7206" s="4">
        <v>0.2</v>
      </c>
      <c r="W7206">
        <v>489</v>
      </c>
      <c r="X7206" t="s">
        <v>36</v>
      </c>
      <c r="Y7206" t="s">
        <v>52</v>
      </c>
      <c r="Z7206" s="2">
        <v>9.0518297124314664</v>
      </c>
    </row>
    <row r="7207" spans="1:26" x14ac:dyDescent="0.35">
      <c r="A7207" t="s">
        <v>73</v>
      </c>
      <c r="B7207" t="s">
        <v>74</v>
      </c>
      <c r="C7207" t="s">
        <v>39</v>
      </c>
      <c r="D7207" t="s">
        <v>46</v>
      </c>
      <c r="E7207" t="s">
        <v>102</v>
      </c>
      <c r="F7207" t="s">
        <v>1570</v>
      </c>
      <c r="G7207" t="s">
        <v>1571</v>
      </c>
      <c r="H7207" t="s">
        <v>32</v>
      </c>
      <c r="I7207" t="s">
        <v>5089</v>
      </c>
      <c r="J7207" s="1">
        <v>42917</v>
      </c>
      <c r="K7207" s="1">
        <v>42924</v>
      </c>
      <c r="L7207" t="s">
        <v>60</v>
      </c>
      <c r="M7207">
        <f>Table1[[#This Row],[Ship Date]]-Table1[[#This Row],[Order Date]]</f>
        <v>7</v>
      </c>
      <c r="N7207">
        <v>7</v>
      </c>
      <c r="O7207" t="s">
        <v>51</v>
      </c>
      <c r="P7207" s="3">
        <v>25.92</v>
      </c>
      <c r="Q7207" s="3">
        <v>20.907859070351819</v>
      </c>
      <c r="R7207" s="3">
        <f>(Table1[[#This Row],[Selling Price]]-Table1[[#This Row],[Cost Price]])</f>
        <v>5.0121409296481829</v>
      </c>
      <c r="S7207" s="12">
        <f>(Table1[[#This Row],[Profit]]/Table1[[#This Row],[Selling Price]])</f>
        <v>0.19336963463148851</v>
      </c>
      <c r="T7207">
        <v>4</v>
      </c>
      <c r="U7207" s="2">
        <f>Table1[[#This Row],[Selling Price]]*Table1[[#This Row],[Quantity]]</f>
        <v>103.68</v>
      </c>
      <c r="V7207" s="4">
        <v>0</v>
      </c>
      <c r="W7207">
        <v>180</v>
      </c>
      <c r="X7207" t="s">
        <v>68</v>
      </c>
      <c r="Y7207" t="s">
        <v>52</v>
      </c>
      <c r="Z7207" s="2">
        <v>16.128444149728431</v>
      </c>
    </row>
    <row r="7208" spans="1:26" x14ac:dyDescent="0.35">
      <c r="A7208" t="s">
        <v>73</v>
      </c>
      <c r="B7208" t="s">
        <v>74</v>
      </c>
      <c r="C7208" t="s">
        <v>45</v>
      </c>
      <c r="D7208" t="s">
        <v>46</v>
      </c>
      <c r="E7208" t="s">
        <v>102</v>
      </c>
      <c r="F7208" t="s">
        <v>1135</v>
      </c>
      <c r="G7208" t="s">
        <v>1136</v>
      </c>
      <c r="H7208" t="s">
        <v>32</v>
      </c>
      <c r="I7208" t="s">
        <v>5137</v>
      </c>
      <c r="J7208" s="1">
        <v>42257</v>
      </c>
      <c r="K7208" s="1">
        <v>42261</v>
      </c>
      <c r="L7208" t="s">
        <v>60</v>
      </c>
      <c r="M7208">
        <f>Table1[[#This Row],[Ship Date]]-Table1[[#This Row],[Order Date]]</f>
        <v>4</v>
      </c>
      <c r="N7208">
        <v>9</v>
      </c>
      <c r="O7208" t="s">
        <v>61</v>
      </c>
      <c r="P7208" s="3">
        <v>278.82</v>
      </c>
      <c r="Q7208" s="3">
        <v>184.20649823809259</v>
      </c>
      <c r="R7208" s="3">
        <f>(Table1[[#This Row],[Selling Price]]-Table1[[#This Row],[Cost Price]])</f>
        <v>94.613501761907401</v>
      </c>
      <c r="S7208" s="12">
        <f>(Table1[[#This Row],[Profit]]/Table1[[#This Row],[Selling Price]])</f>
        <v>0.33933541984759846</v>
      </c>
      <c r="T7208">
        <v>9</v>
      </c>
      <c r="U7208" s="2">
        <f>Table1[[#This Row],[Selling Price]]*Table1[[#This Row],[Quantity]]</f>
        <v>2509.38</v>
      </c>
      <c r="V7208" s="4">
        <v>0</v>
      </c>
      <c r="W7208">
        <v>463</v>
      </c>
      <c r="X7208" t="s">
        <v>36</v>
      </c>
      <c r="Y7208" t="s">
        <v>68</v>
      </c>
      <c r="Z7208" s="2">
        <v>80.563885613013142</v>
      </c>
    </row>
    <row r="7209" spans="1:26" x14ac:dyDescent="0.35">
      <c r="A7209" t="s">
        <v>73</v>
      </c>
      <c r="B7209" t="s">
        <v>74</v>
      </c>
      <c r="C7209" t="s">
        <v>45</v>
      </c>
      <c r="D7209" t="s">
        <v>46</v>
      </c>
      <c r="E7209" t="s">
        <v>102</v>
      </c>
      <c r="F7209" t="s">
        <v>3283</v>
      </c>
      <c r="G7209" t="s">
        <v>3284</v>
      </c>
      <c r="H7209" t="s">
        <v>32</v>
      </c>
      <c r="I7209" t="s">
        <v>5189</v>
      </c>
      <c r="J7209" s="1">
        <v>41768</v>
      </c>
      <c r="K7209" s="1">
        <v>41768</v>
      </c>
      <c r="L7209" t="s">
        <v>1118</v>
      </c>
      <c r="M7209">
        <f>Table1[[#This Row],[Ship Date]]-Table1[[#This Row],[Order Date]]</f>
        <v>0</v>
      </c>
      <c r="N7209">
        <v>5</v>
      </c>
      <c r="O7209" t="s">
        <v>51</v>
      </c>
      <c r="P7209" s="3">
        <v>45.36</v>
      </c>
      <c r="Q7209" s="3">
        <v>33.090442580919813</v>
      </c>
      <c r="R7209" s="3">
        <f>(Table1[[#This Row],[Selling Price]]-Table1[[#This Row],[Cost Price]])</f>
        <v>12.269557419080186</v>
      </c>
      <c r="S7209" s="12">
        <f>(Table1[[#This Row],[Profit]]/Table1[[#This Row],[Selling Price]])</f>
        <v>0.2704928884276937</v>
      </c>
      <c r="T7209">
        <v>7</v>
      </c>
      <c r="U7209" s="2">
        <f>Table1[[#This Row],[Selling Price]]*Table1[[#This Row],[Quantity]]</f>
        <v>317.52</v>
      </c>
      <c r="V7209" s="4">
        <v>0</v>
      </c>
      <c r="W7209">
        <v>415</v>
      </c>
      <c r="X7209" t="s">
        <v>36</v>
      </c>
      <c r="Y7209" t="s">
        <v>52</v>
      </c>
      <c r="Z7209" s="2">
        <v>20.695460371782019</v>
      </c>
    </row>
    <row r="7210" spans="1:26" x14ac:dyDescent="0.35">
      <c r="A7210" t="s">
        <v>73</v>
      </c>
      <c r="B7210" t="s">
        <v>74</v>
      </c>
      <c r="C7210" t="s">
        <v>27</v>
      </c>
      <c r="D7210" t="s">
        <v>46</v>
      </c>
      <c r="E7210" t="s">
        <v>86</v>
      </c>
      <c r="F7210" t="s">
        <v>1441</v>
      </c>
      <c r="G7210" t="s">
        <v>1442</v>
      </c>
      <c r="H7210" t="s">
        <v>32</v>
      </c>
      <c r="I7210" t="s">
        <v>5231</v>
      </c>
      <c r="J7210" s="1">
        <v>42624</v>
      </c>
      <c r="K7210" s="1">
        <v>42630</v>
      </c>
      <c r="L7210" t="s">
        <v>60</v>
      </c>
      <c r="M7210">
        <f>Table1[[#This Row],[Ship Date]]-Table1[[#This Row],[Order Date]]</f>
        <v>6</v>
      </c>
      <c r="N7210">
        <v>9</v>
      </c>
      <c r="O7210" t="s">
        <v>61</v>
      </c>
      <c r="P7210" s="3">
        <v>22.428000000000001</v>
      </c>
      <c r="Q7210" s="3">
        <v>16.310502189853739</v>
      </c>
      <c r="R7210" s="3">
        <f>(Table1[[#This Row],[Selling Price]]-Table1[[#This Row],[Cost Price]])</f>
        <v>6.1174978101462614</v>
      </c>
      <c r="S7210" s="12">
        <f>(Table1[[#This Row],[Profit]]/Table1[[#This Row],[Selling Price]])</f>
        <v>0.27276162877413329</v>
      </c>
      <c r="T7210">
        <v>3</v>
      </c>
      <c r="U7210" s="2">
        <f>Table1[[#This Row],[Selling Price]]*Table1[[#This Row],[Quantity]]</f>
        <v>67.284000000000006</v>
      </c>
      <c r="V7210" s="4">
        <v>0.7</v>
      </c>
      <c r="W7210">
        <v>235</v>
      </c>
      <c r="X7210" t="s">
        <v>68</v>
      </c>
      <c r="Y7210" t="s">
        <v>52</v>
      </c>
      <c r="Z7210" s="2">
        <v>29.723319058927249</v>
      </c>
    </row>
    <row r="7211" spans="1:26" x14ac:dyDescent="0.35">
      <c r="A7211" t="s">
        <v>73</v>
      </c>
      <c r="B7211" t="s">
        <v>74</v>
      </c>
      <c r="C7211" t="s">
        <v>39</v>
      </c>
      <c r="D7211" t="s">
        <v>46</v>
      </c>
      <c r="E7211" t="s">
        <v>86</v>
      </c>
      <c r="F7211" t="s">
        <v>4761</v>
      </c>
      <c r="G7211" t="s">
        <v>4762</v>
      </c>
      <c r="H7211" t="s">
        <v>32</v>
      </c>
      <c r="I7211" t="s">
        <v>5401</v>
      </c>
      <c r="J7211" s="1">
        <v>43017</v>
      </c>
      <c r="K7211" s="1">
        <v>43022</v>
      </c>
      <c r="L7211" t="s">
        <v>60</v>
      </c>
      <c r="M7211">
        <f>Table1[[#This Row],[Ship Date]]-Table1[[#This Row],[Order Date]]</f>
        <v>5</v>
      </c>
      <c r="N7211">
        <v>10</v>
      </c>
      <c r="O7211" t="s">
        <v>61</v>
      </c>
      <c r="P7211" s="3">
        <v>18.239999999999998</v>
      </c>
      <c r="Q7211" s="3">
        <v>13.243285472505971</v>
      </c>
      <c r="R7211" s="3">
        <f>(Table1[[#This Row],[Selling Price]]-Table1[[#This Row],[Cost Price]])</f>
        <v>4.9967145274940279</v>
      </c>
      <c r="S7211" s="12">
        <f>(Table1[[#This Row],[Profit]]/Table1[[#This Row],[Selling Price]])</f>
        <v>0.2739426824284007</v>
      </c>
      <c r="T7211">
        <v>6</v>
      </c>
      <c r="U7211" s="2">
        <f>Table1[[#This Row],[Selling Price]]*Table1[[#This Row],[Quantity]]</f>
        <v>109.44</v>
      </c>
      <c r="V7211" s="4">
        <v>0.2</v>
      </c>
      <c r="W7211">
        <v>309</v>
      </c>
      <c r="X7211" t="s">
        <v>36</v>
      </c>
      <c r="Y7211" t="s">
        <v>52</v>
      </c>
      <c r="Z7211" s="2">
        <v>0.53740115370177599</v>
      </c>
    </row>
    <row r="7212" spans="1:26" x14ac:dyDescent="0.35">
      <c r="A7212" t="s">
        <v>73</v>
      </c>
      <c r="B7212" t="s">
        <v>74</v>
      </c>
      <c r="C7212" t="s">
        <v>55</v>
      </c>
      <c r="D7212" t="s">
        <v>46</v>
      </c>
      <c r="E7212" t="s">
        <v>75</v>
      </c>
      <c r="F7212" t="s">
        <v>3046</v>
      </c>
      <c r="G7212" t="s">
        <v>3047</v>
      </c>
      <c r="H7212" t="s">
        <v>32</v>
      </c>
      <c r="I7212" t="s">
        <v>5430</v>
      </c>
      <c r="J7212" s="1">
        <v>43031</v>
      </c>
      <c r="K7212" s="1">
        <v>43036</v>
      </c>
      <c r="L7212" t="s">
        <v>34</v>
      </c>
      <c r="M7212">
        <f>Table1[[#This Row],[Ship Date]]-Table1[[#This Row],[Order Date]]</f>
        <v>5</v>
      </c>
      <c r="N7212">
        <v>10</v>
      </c>
      <c r="O7212" t="s">
        <v>61</v>
      </c>
      <c r="P7212" s="3">
        <v>10.272</v>
      </c>
      <c r="Q7212" s="3">
        <v>6.8027937990269782</v>
      </c>
      <c r="R7212" s="3">
        <f>(Table1[[#This Row],[Selling Price]]-Table1[[#This Row],[Cost Price]])</f>
        <v>3.469206200973022</v>
      </c>
      <c r="S7212" s="12">
        <f>(Table1[[#This Row],[Profit]]/Table1[[#This Row],[Selling Price]])</f>
        <v>0.33773424853709327</v>
      </c>
      <c r="T7212">
        <v>3</v>
      </c>
      <c r="U7212" s="2">
        <f>Table1[[#This Row],[Selling Price]]*Table1[[#This Row],[Quantity]]</f>
        <v>30.816000000000003</v>
      </c>
      <c r="V7212" s="4">
        <v>0.2</v>
      </c>
      <c r="W7212">
        <v>437</v>
      </c>
      <c r="X7212" t="s">
        <v>36</v>
      </c>
      <c r="Y7212" t="s">
        <v>52</v>
      </c>
      <c r="Z7212" s="2">
        <v>9.0030305162312132</v>
      </c>
    </row>
    <row r="7213" spans="1:26" x14ac:dyDescent="0.35">
      <c r="A7213" t="s">
        <v>73</v>
      </c>
      <c r="B7213" t="s">
        <v>74</v>
      </c>
      <c r="C7213" t="s">
        <v>39</v>
      </c>
      <c r="D7213" t="s">
        <v>46</v>
      </c>
      <c r="E7213" t="s">
        <v>102</v>
      </c>
      <c r="F7213" t="s">
        <v>390</v>
      </c>
      <c r="G7213" t="s">
        <v>391</v>
      </c>
      <c r="H7213" t="s">
        <v>32</v>
      </c>
      <c r="I7213" t="s">
        <v>5465</v>
      </c>
      <c r="J7213" s="1">
        <v>43076</v>
      </c>
      <c r="K7213" s="1">
        <v>43081</v>
      </c>
      <c r="L7213" t="s">
        <v>60</v>
      </c>
      <c r="M7213">
        <f>Table1[[#This Row],[Ship Date]]-Table1[[#This Row],[Order Date]]</f>
        <v>5</v>
      </c>
      <c r="N7213">
        <v>12</v>
      </c>
      <c r="O7213" t="s">
        <v>35</v>
      </c>
      <c r="P7213" s="3">
        <v>15.552</v>
      </c>
      <c r="Q7213" s="3">
        <v>12.685872036279131</v>
      </c>
      <c r="R7213" s="3">
        <f>(Table1[[#This Row],[Selling Price]]-Table1[[#This Row],[Cost Price]])</f>
        <v>2.866127963720869</v>
      </c>
      <c r="S7213" s="12">
        <f>(Table1[[#This Row],[Profit]]/Table1[[#This Row],[Selling Price]])</f>
        <v>0.18429320754378015</v>
      </c>
      <c r="T7213">
        <v>3</v>
      </c>
      <c r="U7213" s="2">
        <f>Table1[[#This Row],[Selling Price]]*Table1[[#This Row],[Quantity]]</f>
        <v>46.655999999999999</v>
      </c>
      <c r="V7213" s="4">
        <v>0.2</v>
      </c>
      <c r="W7213">
        <v>407</v>
      </c>
      <c r="X7213" t="s">
        <v>36</v>
      </c>
      <c r="Y7213" t="s">
        <v>52</v>
      </c>
      <c r="Z7213" s="2">
        <v>12.23101788078163</v>
      </c>
    </row>
    <row r="7214" spans="1:26" x14ac:dyDescent="0.35">
      <c r="A7214" t="s">
        <v>73</v>
      </c>
      <c r="B7214" t="s">
        <v>74</v>
      </c>
      <c r="C7214" t="s">
        <v>64</v>
      </c>
      <c r="D7214" t="s">
        <v>46</v>
      </c>
      <c r="E7214" t="s">
        <v>75</v>
      </c>
      <c r="F7214" t="s">
        <v>3046</v>
      </c>
      <c r="G7214" t="s">
        <v>3047</v>
      </c>
      <c r="H7214" t="s">
        <v>32</v>
      </c>
      <c r="I7214" t="s">
        <v>5514</v>
      </c>
      <c r="J7214" s="1">
        <v>42785</v>
      </c>
      <c r="K7214" s="1">
        <v>42786</v>
      </c>
      <c r="L7214" t="s">
        <v>199</v>
      </c>
      <c r="M7214">
        <f>Table1[[#This Row],[Ship Date]]-Table1[[#This Row],[Order Date]]</f>
        <v>1</v>
      </c>
      <c r="N7214">
        <v>2</v>
      </c>
      <c r="O7214" t="s">
        <v>106</v>
      </c>
      <c r="P7214" s="3">
        <v>12.84</v>
      </c>
      <c r="Q7214" s="3">
        <v>8.6510124651027063</v>
      </c>
      <c r="R7214" s="3">
        <f>(Table1[[#This Row],[Selling Price]]-Table1[[#This Row],[Cost Price]])</f>
        <v>4.1889875348972936</v>
      </c>
      <c r="S7214" s="12">
        <f>(Table1[[#This Row],[Profit]]/Table1[[#This Row],[Selling Price]])</f>
        <v>0.32624513511661163</v>
      </c>
      <c r="T7214">
        <v>3</v>
      </c>
      <c r="U7214" s="2">
        <f>Table1[[#This Row],[Selling Price]]*Table1[[#This Row],[Quantity]]</f>
        <v>38.519999999999996</v>
      </c>
      <c r="V7214" s="4">
        <v>0</v>
      </c>
      <c r="W7214">
        <v>274</v>
      </c>
      <c r="X7214" t="s">
        <v>36</v>
      </c>
      <c r="Y7214" t="s">
        <v>52</v>
      </c>
      <c r="Z7214" s="2">
        <v>9.0030305162312132</v>
      </c>
    </row>
    <row r="7215" spans="1:26" x14ac:dyDescent="0.35">
      <c r="A7215" t="s">
        <v>73</v>
      </c>
      <c r="B7215" t="s">
        <v>74</v>
      </c>
      <c r="C7215" t="s">
        <v>45</v>
      </c>
      <c r="D7215" t="s">
        <v>46</v>
      </c>
      <c r="E7215" t="s">
        <v>270</v>
      </c>
      <c r="F7215" t="s">
        <v>1026</v>
      </c>
      <c r="G7215" t="s">
        <v>1027</v>
      </c>
      <c r="H7215" t="s">
        <v>32</v>
      </c>
      <c r="I7215" t="s">
        <v>5641</v>
      </c>
      <c r="J7215" s="1">
        <v>43058</v>
      </c>
      <c r="K7215" s="1">
        <v>43062</v>
      </c>
      <c r="L7215" t="s">
        <v>60</v>
      </c>
      <c r="M7215">
        <f>Table1[[#This Row],[Ship Date]]-Table1[[#This Row],[Order Date]]</f>
        <v>4</v>
      </c>
      <c r="N7215">
        <v>11</v>
      </c>
      <c r="O7215" t="s">
        <v>35</v>
      </c>
      <c r="P7215" s="3">
        <v>25.06</v>
      </c>
      <c r="Q7215" s="3">
        <v>18.249147782817019</v>
      </c>
      <c r="R7215" s="3">
        <f>(Table1[[#This Row],[Selling Price]]-Table1[[#This Row],[Cost Price]])</f>
        <v>6.8108522171829797</v>
      </c>
      <c r="S7215" s="12">
        <f>(Table1[[#This Row],[Profit]]/Table1[[#This Row],[Selling Price]])</f>
        <v>0.27178181233770871</v>
      </c>
      <c r="T7215">
        <v>7</v>
      </c>
      <c r="U7215" s="2">
        <f>Table1[[#This Row],[Selling Price]]*Table1[[#This Row],[Quantity]]</f>
        <v>175.42</v>
      </c>
      <c r="V7215" s="4">
        <v>0</v>
      </c>
      <c r="W7215">
        <v>283</v>
      </c>
      <c r="X7215" t="s">
        <v>36</v>
      </c>
      <c r="Y7215" t="s">
        <v>52</v>
      </c>
      <c r="Z7215" s="2">
        <v>8.9319112443077078</v>
      </c>
    </row>
    <row r="7216" spans="1:26" x14ac:dyDescent="0.35">
      <c r="A7216" t="s">
        <v>73</v>
      </c>
      <c r="B7216" t="s">
        <v>74</v>
      </c>
      <c r="C7216" t="s">
        <v>55</v>
      </c>
      <c r="D7216" t="s">
        <v>46</v>
      </c>
      <c r="E7216" t="s">
        <v>86</v>
      </c>
      <c r="F7216" t="s">
        <v>138</v>
      </c>
      <c r="G7216" t="s">
        <v>139</v>
      </c>
      <c r="H7216" t="s">
        <v>32</v>
      </c>
      <c r="I7216" t="s">
        <v>5665</v>
      </c>
      <c r="J7216" s="1">
        <v>42552</v>
      </c>
      <c r="K7216" s="1">
        <v>42552</v>
      </c>
      <c r="L7216" t="s">
        <v>1118</v>
      </c>
      <c r="M7216">
        <f>Table1[[#This Row],[Ship Date]]-Table1[[#This Row],[Order Date]]</f>
        <v>0</v>
      </c>
      <c r="N7216">
        <v>7</v>
      </c>
      <c r="O7216" t="s">
        <v>51</v>
      </c>
      <c r="P7216" s="3">
        <v>14.2</v>
      </c>
      <c r="Q7216" s="3">
        <v>10.94581227402896</v>
      </c>
      <c r="R7216" s="3">
        <f>(Table1[[#This Row],[Selling Price]]-Table1[[#This Row],[Cost Price]])</f>
        <v>3.2541877259710397</v>
      </c>
      <c r="S7216" s="12">
        <f>(Table1[[#This Row],[Profit]]/Table1[[#This Row],[Selling Price]])</f>
        <v>0.22916814971627042</v>
      </c>
      <c r="T7216">
        <v>2</v>
      </c>
      <c r="U7216" s="2">
        <f>Table1[[#This Row],[Selling Price]]*Table1[[#This Row],[Quantity]]</f>
        <v>28.4</v>
      </c>
      <c r="V7216" s="4">
        <v>0</v>
      </c>
      <c r="W7216">
        <v>229</v>
      </c>
      <c r="X7216" t="s">
        <v>36</v>
      </c>
      <c r="Y7216" t="s">
        <v>52</v>
      </c>
      <c r="Z7216" s="2">
        <v>4.7703788409008236</v>
      </c>
    </row>
    <row r="7217" spans="1:26" x14ac:dyDescent="0.35">
      <c r="A7217" t="s">
        <v>73</v>
      </c>
      <c r="B7217" t="s">
        <v>74</v>
      </c>
      <c r="C7217" t="s">
        <v>27</v>
      </c>
      <c r="D7217" t="s">
        <v>46</v>
      </c>
      <c r="E7217" t="s">
        <v>102</v>
      </c>
      <c r="F7217" t="s">
        <v>5716</v>
      </c>
      <c r="G7217" t="s">
        <v>5717</v>
      </c>
      <c r="H7217" t="s">
        <v>32</v>
      </c>
      <c r="I7217" t="s">
        <v>5715</v>
      </c>
      <c r="J7217" s="1">
        <v>42921</v>
      </c>
      <c r="K7217" s="1">
        <v>42926</v>
      </c>
      <c r="L7217" t="s">
        <v>60</v>
      </c>
      <c r="M7217">
        <f>Table1[[#This Row],[Ship Date]]-Table1[[#This Row],[Order Date]]</f>
        <v>5</v>
      </c>
      <c r="N7217">
        <v>7</v>
      </c>
      <c r="O7217" t="s">
        <v>51</v>
      </c>
      <c r="P7217" s="3">
        <v>15.552</v>
      </c>
      <c r="Q7217" s="3">
        <v>12.89536162318023</v>
      </c>
      <c r="R7217" s="3">
        <f>(Table1[[#This Row],[Selling Price]]-Table1[[#This Row],[Cost Price]])</f>
        <v>2.6566383768197692</v>
      </c>
      <c r="S7217" s="12">
        <f>(Table1[[#This Row],[Profit]]/Table1[[#This Row],[Selling Price]])</f>
        <v>0.1708229408963329</v>
      </c>
      <c r="T7217">
        <v>3</v>
      </c>
      <c r="U7217" s="2">
        <f>Table1[[#This Row],[Selling Price]]*Table1[[#This Row],[Quantity]]</f>
        <v>46.655999999999999</v>
      </c>
      <c r="V7217" s="4">
        <v>0.2</v>
      </c>
      <c r="W7217">
        <v>376</v>
      </c>
      <c r="X7217" t="s">
        <v>36</v>
      </c>
      <c r="Y7217" t="s">
        <v>52</v>
      </c>
      <c r="Z7217" s="2">
        <v>1.41969686905339</v>
      </c>
    </row>
    <row r="7218" spans="1:26" x14ac:dyDescent="0.35">
      <c r="A7218" t="s">
        <v>73</v>
      </c>
      <c r="B7218" t="s">
        <v>74</v>
      </c>
      <c r="C7218" t="s">
        <v>45</v>
      </c>
      <c r="D7218" t="s">
        <v>46</v>
      </c>
      <c r="E7218" t="s">
        <v>75</v>
      </c>
      <c r="F7218" t="s">
        <v>5720</v>
      </c>
      <c r="G7218" t="s">
        <v>5721</v>
      </c>
      <c r="H7218" t="s">
        <v>32</v>
      </c>
      <c r="I7218" t="s">
        <v>5722</v>
      </c>
      <c r="J7218" s="1">
        <v>42976</v>
      </c>
      <c r="K7218" s="1">
        <v>42981</v>
      </c>
      <c r="L7218" t="s">
        <v>34</v>
      </c>
      <c r="M7218">
        <f>Table1[[#This Row],[Ship Date]]-Table1[[#This Row],[Order Date]]</f>
        <v>5</v>
      </c>
      <c r="N7218">
        <v>8</v>
      </c>
      <c r="O7218" t="s">
        <v>61</v>
      </c>
      <c r="P7218" s="3">
        <v>9.4079999999999995</v>
      </c>
      <c r="Q7218" s="3">
        <v>6.2319725677023543</v>
      </c>
      <c r="R7218" s="3">
        <f>(Table1[[#This Row],[Selling Price]]-Table1[[#This Row],[Cost Price]])</f>
        <v>3.1760274322976452</v>
      </c>
      <c r="S7218" s="12">
        <f>(Table1[[#This Row],[Profit]]/Table1[[#This Row],[Selling Price]])</f>
        <v>0.33758794986156943</v>
      </c>
      <c r="T7218">
        <v>7</v>
      </c>
      <c r="U7218" s="2">
        <f>Table1[[#This Row],[Selling Price]]*Table1[[#This Row],[Quantity]]</f>
        <v>65.855999999999995</v>
      </c>
      <c r="V7218" s="4">
        <v>0.2</v>
      </c>
      <c r="W7218">
        <v>368</v>
      </c>
      <c r="X7218" t="s">
        <v>36</v>
      </c>
      <c r="Y7218" t="s">
        <v>52</v>
      </c>
      <c r="Z7218" s="2">
        <v>3.2402666556936328</v>
      </c>
    </row>
    <row r="7219" spans="1:26" x14ac:dyDescent="0.35">
      <c r="A7219" t="s">
        <v>73</v>
      </c>
      <c r="B7219" t="s">
        <v>74</v>
      </c>
      <c r="C7219" t="s">
        <v>55</v>
      </c>
      <c r="D7219" t="s">
        <v>46</v>
      </c>
      <c r="E7219" t="s">
        <v>75</v>
      </c>
      <c r="F7219" t="s">
        <v>3690</v>
      </c>
      <c r="G7219" t="s">
        <v>3691</v>
      </c>
      <c r="H7219" t="s">
        <v>32</v>
      </c>
      <c r="I7219" t="s">
        <v>5731</v>
      </c>
      <c r="J7219" s="1">
        <v>43067</v>
      </c>
      <c r="K7219" s="1">
        <v>43073</v>
      </c>
      <c r="L7219" t="s">
        <v>60</v>
      </c>
      <c r="M7219">
        <f>Table1[[#This Row],[Ship Date]]-Table1[[#This Row],[Order Date]]</f>
        <v>6</v>
      </c>
      <c r="N7219">
        <v>11</v>
      </c>
      <c r="O7219" t="s">
        <v>35</v>
      </c>
      <c r="P7219" s="3">
        <v>1.64</v>
      </c>
      <c r="Q7219" s="3">
        <v>1.21950971875154</v>
      </c>
      <c r="R7219" s="3">
        <f>(Table1[[#This Row],[Selling Price]]-Table1[[#This Row],[Cost Price]])</f>
        <v>0.42049028124845989</v>
      </c>
      <c r="S7219" s="12">
        <f>(Table1[[#This Row],[Profit]]/Table1[[#This Row],[Selling Price]])</f>
        <v>0.256396512956378</v>
      </c>
      <c r="T7219">
        <v>1</v>
      </c>
      <c r="U7219" s="2">
        <f>Table1[[#This Row],[Selling Price]]*Table1[[#This Row],[Quantity]]</f>
        <v>1.64</v>
      </c>
      <c r="V7219" s="4">
        <v>0</v>
      </c>
      <c r="W7219">
        <v>108</v>
      </c>
      <c r="X7219" t="s">
        <v>68</v>
      </c>
      <c r="Y7219" t="s">
        <v>36</v>
      </c>
      <c r="Z7219" s="2">
        <v>2.8158374953111189</v>
      </c>
    </row>
    <row r="7220" spans="1:26" x14ac:dyDescent="0.35">
      <c r="A7220" t="s">
        <v>73</v>
      </c>
      <c r="B7220" t="s">
        <v>74</v>
      </c>
      <c r="C7220" t="s">
        <v>64</v>
      </c>
      <c r="D7220" t="s">
        <v>46</v>
      </c>
      <c r="E7220" t="s">
        <v>65</v>
      </c>
      <c r="F7220" t="s">
        <v>5885</v>
      </c>
      <c r="G7220" t="s">
        <v>5886</v>
      </c>
      <c r="H7220" t="s">
        <v>32</v>
      </c>
      <c r="I7220" t="s">
        <v>5887</v>
      </c>
      <c r="J7220" s="1">
        <v>43030</v>
      </c>
      <c r="K7220" s="1">
        <v>43030</v>
      </c>
      <c r="L7220" t="s">
        <v>1118</v>
      </c>
      <c r="M7220">
        <f>Table1[[#This Row],[Ship Date]]-Table1[[#This Row],[Order Date]]</f>
        <v>0</v>
      </c>
      <c r="N7220">
        <v>10</v>
      </c>
      <c r="O7220" t="s">
        <v>61</v>
      </c>
      <c r="P7220" s="3">
        <v>333.09</v>
      </c>
      <c r="Q7220" s="3">
        <v>249.41405549808749</v>
      </c>
      <c r="R7220" s="3">
        <f>(Table1[[#This Row],[Selling Price]]-Table1[[#This Row],[Cost Price]])</f>
        <v>83.675944501912483</v>
      </c>
      <c r="S7220" s="12">
        <f>(Table1[[#This Row],[Profit]]/Table1[[#This Row],[Selling Price]])</f>
        <v>0.25121121769465454</v>
      </c>
      <c r="T7220">
        <v>3</v>
      </c>
      <c r="U7220" s="2">
        <f>Table1[[#This Row],[Selling Price]]*Table1[[#This Row],[Quantity]]</f>
        <v>999.27</v>
      </c>
      <c r="V7220" s="4">
        <v>0</v>
      </c>
      <c r="W7220">
        <v>242</v>
      </c>
      <c r="X7220" t="s">
        <v>36</v>
      </c>
      <c r="Y7220" t="s">
        <v>36</v>
      </c>
      <c r="Z7220" s="2">
        <v>311.14824484158669</v>
      </c>
    </row>
    <row r="7221" spans="1:26" x14ac:dyDescent="0.35">
      <c r="A7221" t="s">
        <v>73</v>
      </c>
      <c r="B7221" t="s">
        <v>74</v>
      </c>
      <c r="C7221" t="s">
        <v>27</v>
      </c>
      <c r="D7221" t="s">
        <v>46</v>
      </c>
      <c r="E7221" t="s">
        <v>65</v>
      </c>
      <c r="F7221" t="s">
        <v>5915</v>
      </c>
      <c r="G7221" t="s">
        <v>5916</v>
      </c>
      <c r="H7221" t="s">
        <v>32</v>
      </c>
      <c r="I7221" t="s">
        <v>5917</v>
      </c>
      <c r="J7221" s="1">
        <v>42896</v>
      </c>
      <c r="K7221" s="1">
        <v>42900</v>
      </c>
      <c r="L7221" t="s">
        <v>60</v>
      </c>
      <c r="M7221">
        <f>Table1[[#This Row],[Ship Date]]-Table1[[#This Row],[Order Date]]</f>
        <v>4</v>
      </c>
      <c r="N7221">
        <v>6</v>
      </c>
      <c r="O7221" t="s">
        <v>51</v>
      </c>
      <c r="P7221" s="3">
        <v>1347.52</v>
      </c>
      <c r="Q7221" s="3">
        <v>914.87759774075676</v>
      </c>
      <c r="R7221" s="3">
        <f>(Table1[[#This Row],[Selling Price]]-Table1[[#This Row],[Cost Price]])</f>
        <v>432.64240225924323</v>
      </c>
      <c r="S7221" s="12">
        <f>(Table1[[#This Row],[Profit]]/Table1[[#This Row],[Selling Price]])</f>
        <v>0.32106566303969014</v>
      </c>
      <c r="T7221">
        <v>8</v>
      </c>
      <c r="U7221" s="2">
        <f>Table1[[#This Row],[Selling Price]]*Table1[[#This Row],[Quantity]]</f>
        <v>10780.16</v>
      </c>
      <c r="V7221" s="4">
        <v>0.2</v>
      </c>
      <c r="W7221">
        <v>408</v>
      </c>
      <c r="X7221" t="s">
        <v>36</v>
      </c>
      <c r="Y7221" t="s">
        <v>36</v>
      </c>
      <c r="Z7221" s="2">
        <v>488.66957084175658</v>
      </c>
    </row>
    <row r="7222" spans="1:26" x14ac:dyDescent="0.35">
      <c r="A7222" t="s">
        <v>73</v>
      </c>
      <c r="B7222" t="s">
        <v>74</v>
      </c>
      <c r="C7222" t="s">
        <v>39</v>
      </c>
      <c r="D7222" t="s">
        <v>46</v>
      </c>
      <c r="E7222" t="s">
        <v>47</v>
      </c>
      <c r="F7222" t="s">
        <v>5936</v>
      </c>
      <c r="G7222" t="s">
        <v>5937</v>
      </c>
      <c r="H7222" t="s">
        <v>32</v>
      </c>
      <c r="I7222" t="s">
        <v>5938</v>
      </c>
      <c r="J7222" s="1">
        <v>42855</v>
      </c>
      <c r="K7222" s="1">
        <v>42857</v>
      </c>
      <c r="L7222" t="s">
        <v>199</v>
      </c>
      <c r="M7222">
        <f>Table1[[#This Row],[Ship Date]]-Table1[[#This Row],[Order Date]]</f>
        <v>2</v>
      </c>
      <c r="N7222">
        <v>4</v>
      </c>
      <c r="O7222" t="s">
        <v>106</v>
      </c>
      <c r="P7222" s="3">
        <v>5.76</v>
      </c>
      <c r="Q7222" s="3">
        <v>4.2375835407709683</v>
      </c>
      <c r="R7222" s="3">
        <f>(Table1[[#This Row],[Selling Price]]-Table1[[#This Row],[Cost Price]])</f>
        <v>1.5224164592290315</v>
      </c>
      <c r="S7222" s="12">
        <f>(Table1[[#This Row],[Profit]]/Table1[[#This Row],[Selling Price]])</f>
        <v>0.26430841306059577</v>
      </c>
      <c r="T7222">
        <v>2</v>
      </c>
      <c r="U7222" s="2">
        <f>Table1[[#This Row],[Selling Price]]*Table1[[#This Row],[Quantity]]</f>
        <v>11.52</v>
      </c>
      <c r="V7222" s="4">
        <v>0</v>
      </c>
      <c r="W7222">
        <v>382</v>
      </c>
      <c r="X7222" t="s">
        <v>36</v>
      </c>
      <c r="Y7222" t="s">
        <v>68</v>
      </c>
      <c r="Z7222" s="2">
        <v>132.5509689941303</v>
      </c>
    </row>
    <row r="7223" spans="1:26" x14ac:dyDescent="0.35">
      <c r="A7223" t="s">
        <v>73</v>
      </c>
      <c r="B7223" t="s">
        <v>74</v>
      </c>
      <c r="C7223" t="s">
        <v>45</v>
      </c>
      <c r="D7223" t="s">
        <v>46</v>
      </c>
      <c r="E7223" t="s">
        <v>75</v>
      </c>
      <c r="F7223" t="s">
        <v>1310</v>
      </c>
      <c r="G7223" t="s">
        <v>1311</v>
      </c>
      <c r="H7223" t="s">
        <v>32</v>
      </c>
      <c r="I7223" t="s">
        <v>5989</v>
      </c>
      <c r="J7223" s="1">
        <v>42735</v>
      </c>
      <c r="K7223" s="1">
        <v>42741</v>
      </c>
      <c r="L7223" t="s">
        <v>60</v>
      </c>
      <c r="M7223">
        <f>Table1[[#This Row],[Ship Date]]-Table1[[#This Row],[Order Date]]</f>
        <v>6</v>
      </c>
      <c r="N7223">
        <v>12</v>
      </c>
      <c r="O7223" t="s">
        <v>35</v>
      </c>
      <c r="P7223" s="3">
        <v>47.616</v>
      </c>
      <c r="Q7223" s="3">
        <v>39.334326135823702</v>
      </c>
      <c r="R7223" s="3">
        <f>(Table1[[#This Row],[Selling Price]]-Table1[[#This Row],[Cost Price]])</f>
        <v>8.2816738641762981</v>
      </c>
      <c r="S7223" s="12">
        <f>(Table1[[#This Row],[Profit]]/Table1[[#This Row],[Selling Price]])</f>
        <v>0.17392628242977776</v>
      </c>
      <c r="T7223">
        <v>3</v>
      </c>
      <c r="U7223" s="2">
        <f>Table1[[#This Row],[Selling Price]]*Table1[[#This Row],[Quantity]]</f>
        <v>142.84800000000001</v>
      </c>
      <c r="V7223" s="4">
        <v>0.2</v>
      </c>
      <c r="W7223">
        <v>475</v>
      </c>
      <c r="X7223" t="s">
        <v>68</v>
      </c>
      <c r="Y7223" t="s">
        <v>52</v>
      </c>
      <c r="Z7223" s="2">
        <v>9.3057848674896864</v>
      </c>
    </row>
    <row r="7224" spans="1:26" x14ac:dyDescent="0.35">
      <c r="A7224" t="s">
        <v>73</v>
      </c>
      <c r="B7224" t="s">
        <v>74</v>
      </c>
      <c r="C7224" t="s">
        <v>27</v>
      </c>
      <c r="D7224" t="s">
        <v>46</v>
      </c>
      <c r="E7224" t="s">
        <v>65</v>
      </c>
      <c r="F7224" t="s">
        <v>2345</v>
      </c>
      <c r="G7224" t="s">
        <v>2346</v>
      </c>
      <c r="H7224" t="s">
        <v>32</v>
      </c>
      <c r="I7224" t="s">
        <v>5996</v>
      </c>
      <c r="J7224" s="1">
        <v>42687</v>
      </c>
      <c r="K7224" s="1">
        <v>42692</v>
      </c>
      <c r="L7224" t="s">
        <v>60</v>
      </c>
      <c r="M7224">
        <f>Table1[[#This Row],[Ship Date]]-Table1[[#This Row],[Order Date]]</f>
        <v>5</v>
      </c>
      <c r="N7224">
        <v>11</v>
      </c>
      <c r="O7224" t="s">
        <v>35</v>
      </c>
      <c r="P7224" s="3">
        <v>36.630000000000003</v>
      </c>
      <c r="Q7224" s="3">
        <v>23.98298122589803</v>
      </c>
      <c r="R7224" s="3">
        <f>(Table1[[#This Row],[Selling Price]]-Table1[[#This Row],[Cost Price]])</f>
        <v>12.647018774101973</v>
      </c>
      <c r="S7224" s="12">
        <f>(Table1[[#This Row],[Profit]]/Table1[[#This Row],[Selling Price]])</f>
        <v>0.34526395779694163</v>
      </c>
      <c r="T7224">
        <v>3</v>
      </c>
      <c r="U7224" s="2">
        <f>Table1[[#This Row],[Selling Price]]*Table1[[#This Row],[Quantity]]</f>
        <v>109.89000000000001</v>
      </c>
      <c r="V7224" s="4">
        <v>0</v>
      </c>
      <c r="W7224">
        <v>167</v>
      </c>
      <c r="X7224" t="s">
        <v>36</v>
      </c>
      <c r="Y7224" t="s">
        <v>52</v>
      </c>
      <c r="Z7224" s="2">
        <v>6.3052168876256767</v>
      </c>
    </row>
    <row r="7225" spans="1:26" x14ac:dyDescent="0.35">
      <c r="A7225" t="s">
        <v>73</v>
      </c>
      <c r="B7225" t="s">
        <v>74</v>
      </c>
      <c r="C7225" t="s">
        <v>55</v>
      </c>
      <c r="D7225" t="s">
        <v>46</v>
      </c>
      <c r="E7225" t="s">
        <v>65</v>
      </c>
      <c r="F7225" t="s">
        <v>964</v>
      </c>
      <c r="G7225" t="s">
        <v>965</v>
      </c>
      <c r="H7225" t="s">
        <v>32</v>
      </c>
      <c r="I7225" t="s">
        <v>6055</v>
      </c>
      <c r="J7225" s="1">
        <v>42112</v>
      </c>
      <c r="K7225" s="1">
        <v>42114</v>
      </c>
      <c r="L7225" t="s">
        <v>34</v>
      </c>
      <c r="M7225">
        <f>Table1[[#This Row],[Ship Date]]-Table1[[#This Row],[Order Date]]</f>
        <v>2</v>
      </c>
      <c r="N7225">
        <v>4</v>
      </c>
      <c r="O7225" t="s">
        <v>106</v>
      </c>
      <c r="P7225" s="3">
        <v>947.17</v>
      </c>
      <c r="Q7225" s="3">
        <v>719.38098190789481</v>
      </c>
      <c r="R7225" s="3">
        <f>(Table1[[#This Row],[Selling Price]]-Table1[[#This Row],[Cost Price]])</f>
        <v>227.78901809210515</v>
      </c>
      <c r="S7225" s="12">
        <f>(Table1[[#This Row],[Profit]]/Table1[[#This Row],[Selling Price]])</f>
        <v>0.24049433374378956</v>
      </c>
      <c r="T7225">
        <v>7</v>
      </c>
      <c r="U7225" s="2">
        <f>Table1[[#This Row],[Selling Price]]*Table1[[#This Row],[Quantity]]</f>
        <v>6630.19</v>
      </c>
      <c r="V7225" s="4">
        <v>0</v>
      </c>
      <c r="W7225">
        <v>291</v>
      </c>
      <c r="X7225" t="s">
        <v>36</v>
      </c>
      <c r="Y7225" t="s">
        <v>36</v>
      </c>
      <c r="Z7225" s="2">
        <v>301.52321693030541</v>
      </c>
    </row>
    <row r="7226" spans="1:26" x14ac:dyDescent="0.35">
      <c r="A7226" t="s">
        <v>73</v>
      </c>
      <c r="B7226" t="s">
        <v>74</v>
      </c>
      <c r="C7226" t="s">
        <v>55</v>
      </c>
      <c r="D7226" t="s">
        <v>46</v>
      </c>
      <c r="E7226" t="s">
        <v>539</v>
      </c>
      <c r="F7226" t="s">
        <v>5282</v>
      </c>
      <c r="G7226" t="s">
        <v>5283</v>
      </c>
      <c r="H7226" t="s">
        <v>32</v>
      </c>
      <c r="I7226" t="s">
        <v>6073</v>
      </c>
      <c r="J7226" s="1">
        <v>42432</v>
      </c>
      <c r="K7226" s="1">
        <v>42432</v>
      </c>
      <c r="L7226" t="s">
        <v>1118</v>
      </c>
      <c r="M7226">
        <f>Table1[[#This Row],[Ship Date]]-Table1[[#This Row],[Order Date]]</f>
        <v>0</v>
      </c>
      <c r="N7226">
        <v>3</v>
      </c>
      <c r="O7226" t="s">
        <v>106</v>
      </c>
      <c r="P7226" s="3">
        <v>25.35</v>
      </c>
      <c r="Q7226" s="3">
        <v>18.083116788829251</v>
      </c>
      <c r="R7226" s="3">
        <f>(Table1[[#This Row],[Selling Price]]-Table1[[#This Row],[Cost Price]])</f>
        <v>7.2668832111707502</v>
      </c>
      <c r="S7226" s="12">
        <f>(Table1[[#This Row],[Profit]]/Table1[[#This Row],[Selling Price]])</f>
        <v>0.28666205961225838</v>
      </c>
      <c r="T7226">
        <v>3</v>
      </c>
      <c r="U7226" s="2">
        <f>Table1[[#This Row],[Selling Price]]*Table1[[#This Row],[Quantity]]</f>
        <v>76.050000000000011</v>
      </c>
      <c r="V7226" s="4">
        <v>0</v>
      </c>
      <c r="W7226">
        <v>261</v>
      </c>
      <c r="X7226" t="s">
        <v>36</v>
      </c>
      <c r="Y7226" t="s">
        <v>52</v>
      </c>
      <c r="Z7226" s="2">
        <v>11.806984413997551</v>
      </c>
    </row>
    <row r="7227" spans="1:26" x14ac:dyDescent="0.35">
      <c r="A7227" t="s">
        <v>73</v>
      </c>
      <c r="B7227" t="s">
        <v>74</v>
      </c>
      <c r="C7227" t="s">
        <v>55</v>
      </c>
      <c r="D7227" t="s">
        <v>46</v>
      </c>
      <c r="E7227" t="s">
        <v>102</v>
      </c>
      <c r="F7227" t="s">
        <v>2922</v>
      </c>
      <c r="G7227" t="s">
        <v>2923</v>
      </c>
      <c r="H7227" t="s">
        <v>32</v>
      </c>
      <c r="I7227" t="s">
        <v>6107</v>
      </c>
      <c r="J7227" s="1">
        <v>42763</v>
      </c>
      <c r="K7227" s="1">
        <v>42767</v>
      </c>
      <c r="L7227" t="s">
        <v>60</v>
      </c>
      <c r="M7227">
        <f>Table1[[#This Row],[Ship Date]]-Table1[[#This Row],[Order Date]]</f>
        <v>4</v>
      </c>
      <c r="N7227">
        <v>1</v>
      </c>
      <c r="O7227" t="s">
        <v>35</v>
      </c>
      <c r="P7227" s="3">
        <v>279.89999999999998</v>
      </c>
      <c r="Q7227" s="3">
        <v>227.47088224649519</v>
      </c>
      <c r="R7227" s="3">
        <f>(Table1[[#This Row],[Selling Price]]-Table1[[#This Row],[Cost Price]])</f>
        <v>52.429117753504784</v>
      </c>
      <c r="S7227" s="12">
        <f>(Table1[[#This Row],[Profit]]/Table1[[#This Row],[Selling Price]])</f>
        <v>0.18731374688640509</v>
      </c>
      <c r="T7227">
        <v>5</v>
      </c>
      <c r="U7227" s="2">
        <f>Table1[[#This Row],[Selling Price]]*Table1[[#This Row],[Quantity]]</f>
        <v>1399.5</v>
      </c>
      <c r="V7227" s="4">
        <v>0</v>
      </c>
      <c r="W7227">
        <v>132</v>
      </c>
      <c r="X7227" t="s">
        <v>36</v>
      </c>
      <c r="Y7227" t="s">
        <v>36</v>
      </c>
      <c r="Z7227" s="2">
        <v>147.3880154313776</v>
      </c>
    </row>
    <row r="7228" spans="1:26" x14ac:dyDescent="0.35">
      <c r="A7228" t="s">
        <v>73</v>
      </c>
      <c r="B7228" t="s">
        <v>74</v>
      </c>
      <c r="C7228" t="s">
        <v>55</v>
      </c>
      <c r="D7228" t="s">
        <v>46</v>
      </c>
      <c r="E7228" t="s">
        <v>86</v>
      </c>
      <c r="F7228" t="s">
        <v>863</v>
      </c>
      <c r="G7228" t="s">
        <v>864</v>
      </c>
      <c r="H7228" t="s">
        <v>32</v>
      </c>
      <c r="I7228" t="s">
        <v>6144</v>
      </c>
      <c r="J7228" s="1">
        <v>42208</v>
      </c>
      <c r="K7228" s="1">
        <v>42211</v>
      </c>
      <c r="L7228" t="s">
        <v>34</v>
      </c>
      <c r="M7228">
        <f>Table1[[#This Row],[Ship Date]]-Table1[[#This Row],[Order Date]]</f>
        <v>3</v>
      </c>
      <c r="N7228">
        <v>7</v>
      </c>
      <c r="O7228" t="s">
        <v>51</v>
      </c>
      <c r="P7228" s="3">
        <v>10.512</v>
      </c>
      <c r="Q7228" s="3">
        <v>8.8206461583852303</v>
      </c>
      <c r="R7228" s="3">
        <f>(Table1[[#This Row],[Selling Price]]-Table1[[#This Row],[Cost Price]])</f>
        <v>1.6913538416147702</v>
      </c>
      <c r="S7228" s="12">
        <f>(Table1[[#This Row],[Profit]]/Table1[[#This Row],[Selling Price]])</f>
        <v>0.16089743546563642</v>
      </c>
      <c r="T7228">
        <v>3</v>
      </c>
      <c r="U7228" s="2">
        <f>Table1[[#This Row],[Selling Price]]*Table1[[#This Row],[Quantity]]</f>
        <v>31.536000000000001</v>
      </c>
      <c r="V7228" s="4">
        <v>0.2</v>
      </c>
      <c r="W7228">
        <v>151</v>
      </c>
      <c r="X7228" t="s">
        <v>36</v>
      </c>
      <c r="Y7228" t="s">
        <v>52</v>
      </c>
      <c r="Z7228" s="2">
        <v>12.755588108746689</v>
      </c>
    </row>
    <row r="7229" spans="1:26" x14ac:dyDescent="0.35">
      <c r="A7229" t="s">
        <v>73</v>
      </c>
      <c r="B7229" t="s">
        <v>74</v>
      </c>
      <c r="C7229" t="s">
        <v>27</v>
      </c>
      <c r="D7229" t="s">
        <v>46</v>
      </c>
      <c r="E7229" t="s">
        <v>86</v>
      </c>
      <c r="F7229" t="s">
        <v>1438</v>
      </c>
      <c r="G7229" t="s">
        <v>1439</v>
      </c>
      <c r="H7229" t="s">
        <v>32</v>
      </c>
      <c r="I7229" t="s">
        <v>6249</v>
      </c>
      <c r="J7229" s="1">
        <v>42937</v>
      </c>
      <c r="K7229" s="1">
        <v>42942</v>
      </c>
      <c r="L7229" t="s">
        <v>60</v>
      </c>
      <c r="M7229">
        <f>Table1[[#This Row],[Ship Date]]-Table1[[#This Row],[Order Date]]</f>
        <v>5</v>
      </c>
      <c r="N7229">
        <v>7</v>
      </c>
      <c r="O7229" t="s">
        <v>51</v>
      </c>
      <c r="P7229" s="3">
        <v>33.93</v>
      </c>
      <c r="Q7229" s="3">
        <v>22.669661386148981</v>
      </c>
      <c r="R7229" s="3">
        <f>(Table1[[#This Row],[Selling Price]]-Table1[[#This Row],[Cost Price]])</f>
        <v>11.260338613851019</v>
      </c>
      <c r="S7229" s="12">
        <f>(Table1[[#This Row],[Profit]]/Table1[[#This Row],[Selling Price]])</f>
        <v>0.33186969094756907</v>
      </c>
      <c r="T7229">
        <v>3</v>
      </c>
      <c r="U7229" s="2">
        <f>Table1[[#This Row],[Selling Price]]*Table1[[#This Row],[Quantity]]</f>
        <v>101.78999999999999</v>
      </c>
      <c r="V7229" s="4">
        <v>0.7</v>
      </c>
      <c r="W7229">
        <v>167</v>
      </c>
      <c r="X7229" t="s">
        <v>36</v>
      </c>
      <c r="Y7229" t="s">
        <v>68</v>
      </c>
      <c r="Z7229" s="2">
        <v>52.512484385749993</v>
      </c>
    </row>
    <row r="7230" spans="1:26" x14ac:dyDescent="0.35">
      <c r="A7230" t="s">
        <v>73</v>
      </c>
      <c r="B7230" t="s">
        <v>74</v>
      </c>
      <c r="C7230" t="s">
        <v>55</v>
      </c>
      <c r="D7230" t="s">
        <v>46</v>
      </c>
      <c r="E7230" t="s">
        <v>91</v>
      </c>
      <c r="F7230" t="s">
        <v>3341</v>
      </c>
      <c r="G7230" t="s">
        <v>3342</v>
      </c>
      <c r="H7230" t="s">
        <v>32</v>
      </c>
      <c r="I7230" t="s">
        <v>6283</v>
      </c>
      <c r="J7230" s="1">
        <v>41859</v>
      </c>
      <c r="K7230" s="1">
        <v>41863</v>
      </c>
      <c r="L7230" t="s">
        <v>60</v>
      </c>
      <c r="M7230">
        <f>Table1[[#This Row],[Ship Date]]-Table1[[#This Row],[Order Date]]</f>
        <v>4</v>
      </c>
      <c r="N7230">
        <v>8</v>
      </c>
      <c r="O7230" t="s">
        <v>61</v>
      </c>
      <c r="P7230" s="3">
        <v>167.535</v>
      </c>
      <c r="Q7230" s="3">
        <v>134.32184770284161</v>
      </c>
      <c r="R7230" s="3">
        <f>(Table1[[#This Row],[Selling Price]]-Table1[[#This Row],[Cost Price]])</f>
        <v>33.213152297158388</v>
      </c>
      <c r="S7230" s="12">
        <f>(Table1[[#This Row],[Profit]]/Table1[[#This Row],[Selling Price]])</f>
        <v>0.19824605185279726</v>
      </c>
      <c r="T7230">
        <v>3</v>
      </c>
      <c r="U7230" s="2">
        <f>Table1[[#This Row],[Selling Price]]*Table1[[#This Row],[Quantity]]</f>
        <v>502.60500000000002</v>
      </c>
      <c r="V7230" s="4">
        <v>0.1</v>
      </c>
      <c r="W7230">
        <v>275</v>
      </c>
      <c r="X7230" t="s">
        <v>36</v>
      </c>
      <c r="Y7230" t="s">
        <v>68</v>
      </c>
      <c r="Z7230" s="2">
        <v>45.737767308137506</v>
      </c>
    </row>
    <row r="7231" spans="1:26" x14ac:dyDescent="0.35">
      <c r="A7231" t="s">
        <v>73</v>
      </c>
      <c r="B7231" t="s">
        <v>74</v>
      </c>
      <c r="C7231" t="s">
        <v>55</v>
      </c>
      <c r="D7231" t="s">
        <v>46</v>
      </c>
      <c r="E7231" t="s">
        <v>75</v>
      </c>
      <c r="F7231" t="s">
        <v>3604</v>
      </c>
      <c r="G7231" t="s">
        <v>3605</v>
      </c>
      <c r="H7231" t="s">
        <v>32</v>
      </c>
      <c r="I7231" t="s">
        <v>6444</v>
      </c>
      <c r="J7231" s="1">
        <v>42342</v>
      </c>
      <c r="K7231" s="1">
        <v>42347</v>
      </c>
      <c r="L7231" t="s">
        <v>60</v>
      </c>
      <c r="M7231">
        <f>Table1[[#This Row],[Ship Date]]-Table1[[#This Row],[Order Date]]</f>
        <v>5</v>
      </c>
      <c r="N7231">
        <v>12</v>
      </c>
      <c r="O7231" t="s">
        <v>35</v>
      </c>
      <c r="P7231" s="3">
        <v>16.899999999999999</v>
      </c>
      <c r="Q7231" s="3">
        <v>12.13730442717095</v>
      </c>
      <c r="R7231" s="3">
        <f>(Table1[[#This Row],[Selling Price]]-Table1[[#This Row],[Cost Price]])</f>
        <v>4.762695572829049</v>
      </c>
      <c r="S7231" s="12">
        <f>(Table1[[#This Row],[Profit]]/Table1[[#This Row],[Selling Price]])</f>
        <v>0.28181630608455915</v>
      </c>
      <c r="T7231">
        <v>5</v>
      </c>
      <c r="U7231" s="2">
        <f>Table1[[#This Row],[Selling Price]]*Table1[[#This Row],[Quantity]]</f>
        <v>84.5</v>
      </c>
      <c r="V7231" s="4">
        <v>0</v>
      </c>
      <c r="W7231">
        <v>410</v>
      </c>
      <c r="X7231" t="s">
        <v>36</v>
      </c>
      <c r="Y7231" t="s">
        <v>52</v>
      </c>
      <c r="Z7231" s="2">
        <v>9.5600836816421211</v>
      </c>
    </row>
    <row r="7232" spans="1:26" x14ac:dyDescent="0.35">
      <c r="A7232" t="s">
        <v>73</v>
      </c>
      <c r="B7232" t="s">
        <v>74</v>
      </c>
      <c r="C7232" t="s">
        <v>45</v>
      </c>
      <c r="D7232" t="s">
        <v>46</v>
      </c>
      <c r="E7232" t="s">
        <v>102</v>
      </c>
      <c r="F7232" t="s">
        <v>832</v>
      </c>
      <c r="G7232" t="s">
        <v>833</v>
      </c>
      <c r="H7232" t="s">
        <v>32</v>
      </c>
      <c r="I7232" t="s">
        <v>6457</v>
      </c>
      <c r="J7232" s="1">
        <v>42008</v>
      </c>
      <c r="K7232" s="1">
        <v>42014</v>
      </c>
      <c r="L7232" t="s">
        <v>60</v>
      </c>
      <c r="M7232">
        <f>Table1[[#This Row],[Ship Date]]-Table1[[#This Row],[Order Date]]</f>
        <v>6</v>
      </c>
      <c r="N7232">
        <v>1</v>
      </c>
      <c r="O7232" t="s">
        <v>35</v>
      </c>
      <c r="P7232" s="3">
        <v>39.9</v>
      </c>
      <c r="Q7232" s="3">
        <v>33.773331334304551</v>
      </c>
      <c r="R7232" s="3">
        <f>(Table1[[#This Row],[Selling Price]]-Table1[[#This Row],[Cost Price]])</f>
        <v>6.1266686656954477</v>
      </c>
      <c r="S7232" s="12">
        <f>(Table1[[#This Row],[Profit]]/Table1[[#This Row],[Selling Price]])</f>
        <v>0.1535505931251992</v>
      </c>
      <c r="T7232">
        <v>5</v>
      </c>
      <c r="U7232" s="2">
        <f>Table1[[#This Row],[Selling Price]]*Table1[[#This Row],[Quantity]]</f>
        <v>199.5</v>
      </c>
      <c r="V7232" s="4">
        <v>0</v>
      </c>
      <c r="W7232">
        <v>199</v>
      </c>
      <c r="X7232" t="s">
        <v>68</v>
      </c>
      <c r="Y7232" t="s">
        <v>52</v>
      </c>
      <c r="Z7232" s="2">
        <v>18.429020592532851</v>
      </c>
    </row>
    <row r="7233" spans="1:26" x14ac:dyDescent="0.35">
      <c r="A7233" t="s">
        <v>73</v>
      </c>
      <c r="B7233" t="s">
        <v>74</v>
      </c>
      <c r="C7233" t="s">
        <v>27</v>
      </c>
      <c r="D7233" t="s">
        <v>46</v>
      </c>
      <c r="E7233" t="s">
        <v>102</v>
      </c>
      <c r="F7233" t="s">
        <v>932</v>
      </c>
      <c r="G7233" t="s">
        <v>933</v>
      </c>
      <c r="H7233" t="s">
        <v>32</v>
      </c>
      <c r="I7233" t="s">
        <v>6598</v>
      </c>
      <c r="J7233" s="1">
        <v>41955</v>
      </c>
      <c r="K7233" s="1">
        <v>41959</v>
      </c>
      <c r="L7233" t="s">
        <v>60</v>
      </c>
      <c r="M7233">
        <f>Table1[[#This Row],[Ship Date]]-Table1[[#This Row],[Order Date]]</f>
        <v>4</v>
      </c>
      <c r="N7233">
        <v>11</v>
      </c>
      <c r="O7233" t="s">
        <v>35</v>
      </c>
      <c r="P7233" s="3">
        <v>36.287999999999997</v>
      </c>
      <c r="Q7233" s="3">
        <v>28.87062197375031</v>
      </c>
      <c r="R7233" s="3">
        <f>(Table1[[#This Row],[Selling Price]]-Table1[[#This Row],[Cost Price]])</f>
        <v>7.4173780262496862</v>
      </c>
      <c r="S7233" s="12">
        <f>(Table1[[#This Row],[Profit]]/Table1[[#This Row],[Selling Price]])</f>
        <v>0.20440305407434101</v>
      </c>
      <c r="T7233">
        <v>7</v>
      </c>
      <c r="U7233" s="2">
        <f>Table1[[#This Row],[Selling Price]]*Table1[[#This Row],[Quantity]]</f>
        <v>254.01599999999996</v>
      </c>
      <c r="V7233" s="4">
        <v>0.2</v>
      </c>
      <c r="W7233">
        <v>454</v>
      </c>
      <c r="X7233" t="s">
        <v>36</v>
      </c>
      <c r="Y7233" t="s">
        <v>52</v>
      </c>
      <c r="Z7233" s="2">
        <v>11.52951036006548</v>
      </c>
    </row>
    <row r="7234" spans="1:26" x14ac:dyDescent="0.35">
      <c r="A7234" t="s">
        <v>73</v>
      </c>
      <c r="B7234" t="s">
        <v>74</v>
      </c>
      <c r="C7234" t="s">
        <v>27</v>
      </c>
      <c r="D7234" t="s">
        <v>46</v>
      </c>
      <c r="E7234" t="s">
        <v>75</v>
      </c>
      <c r="F7234" t="s">
        <v>3987</v>
      </c>
      <c r="G7234" t="s">
        <v>3988</v>
      </c>
      <c r="H7234" t="s">
        <v>32</v>
      </c>
      <c r="I7234" t="s">
        <v>6694</v>
      </c>
      <c r="J7234" s="1">
        <v>42348</v>
      </c>
      <c r="K7234" s="1">
        <v>42354</v>
      </c>
      <c r="L7234" t="s">
        <v>60</v>
      </c>
      <c r="M7234">
        <f>Table1[[#This Row],[Ship Date]]-Table1[[#This Row],[Order Date]]</f>
        <v>6</v>
      </c>
      <c r="N7234">
        <v>12</v>
      </c>
      <c r="O7234" t="s">
        <v>35</v>
      </c>
      <c r="P7234" s="3">
        <v>27.36</v>
      </c>
      <c r="Q7234" s="3">
        <v>18.886294479721329</v>
      </c>
      <c r="R7234" s="3">
        <f>(Table1[[#This Row],[Selling Price]]-Table1[[#This Row],[Cost Price]])</f>
        <v>8.4737055202786706</v>
      </c>
      <c r="S7234" s="12">
        <f>(Table1[[#This Row],[Profit]]/Table1[[#This Row],[Selling Price]])</f>
        <v>0.30971145907451281</v>
      </c>
      <c r="T7234">
        <v>9</v>
      </c>
      <c r="U7234" s="2">
        <f>Table1[[#This Row],[Selling Price]]*Table1[[#This Row],[Quantity]]</f>
        <v>246.24</v>
      </c>
      <c r="V7234" s="4">
        <v>0</v>
      </c>
      <c r="W7234">
        <v>132</v>
      </c>
      <c r="X7234" t="s">
        <v>68</v>
      </c>
      <c r="Y7234" t="s">
        <v>52</v>
      </c>
      <c r="Z7234" s="2">
        <v>9.5213284387261439</v>
      </c>
    </row>
    <row r="7235" spans="1:26" x14ac:dyDescent="0.35">
      <c r="A7235" t="s">
        <v>73</v>
      </c>
      <c r="B7235" t="s">
        <v>74</v>
      </c>
      <c r="C7235" t="s">
        <v>64</v>
      </c>
      <c r="D7235" t="s">
        <v>46</v>
      </c>
      <c r="E7235" t="s">
        <v>102</v>
      </c>
      <c r="F7235" t="s">
        <v>5877</v>
      </c>
      <c r="G7235" t="s">
        <v>5878</v>
      </c>
      <c r="H7235" t="s">
        <v>32</v>
      </c>
      <c r="I7235" t="s">
        <v>6698</v>
      </c>
      <c r="J7235" s="1">
        <v>43042</v>
      </c>
      <c r="K7235" s="1">
        <v>43047</v>
      </c>
      <c r="L7235" t="s">
        <v>60</v>
      </c>
      <c r="M7235">
        <f>Table1[[#This Row],[Ship Date]]-Table1[[#This Row],[Order Date]]</f>
        <v>5</v>
      </c>
      <c r="N7235">
        <v>11</v>
      </c>
      <c r="O7235" t="s">
        <v>35</v>
      </c>
      <c r="P7235" s="3">
        <v>35.880000000000003</v>
      </c>
      <c r="Q7235" s="3">
        <v>30.23776909564894</v>
      </c>
      <c r="R7235" s="3">
        <f>(Table1[[#This Row],[Selling Price]]-Table1[[#This Row],[Cost Price]])</f>
        <v>5.642230904351063</v>
      </c>
      <c r="S7235" s="12">
        <f>(Table1[[#This Row],[Profit]]/Table1[[#This Row],[Selling Price]])</f>
        <v>0.15725281227288357</v>
      </c>
      <c r="T7235">
        <v>6</v>
      </c>
      <c r="U7235" s="2">
        <f>Table1[[#This Row],[Selling Price]]*Table1[[#This Row],[Quantity]]</f>
        <v>215.28000000000003</v>
      </c>
      <c r="V7235" s="4">
        <v>0</v>
      </c>
      <c r="W7235">
        <v>336</v>
      </c>
      <c r="X7235" t="s">
        <v>36</v>
      </c>
      <c r="Y7235" t="s">
        <v>68</v>
      </c>
      <c r="Z7235" s="2">
        <v>45.396566495716392</v>
      </c>
    </row>
    <row r="7236" spans="1:26" x14ac:dyDescent="0.35">
      <c r="A7236" t="s">
        <v>73</v>
      </c>
      <c r="B7236" t="s">
        <v>74</v>
      </c>
      <c r="C7236" t="s">
        <v>64</v>
      </c>
      <c r="D7236" t="s">
        <v>46</v>
      </c>
      <c r="E7236" t="s">
        <v>102</v>
      </c>
      <c r="F7236" t="s">
        <v>1813</v>
      </c>
      <c r="G7236" t="s">
        <v>1814</v>
      </c>
      <c r="H7236" t="s">
        <v>32</v>
      </c>
      <c r="I7236" t="s">
        <v>6719</v>
      </c>
      <c r="J7236" s="1">
        <v>42822</v>
      </c>
      <c r="K7236" s="1">
        <v>42825</v>
      </c>
      <c r="L7236" t="s">
        <v>199</v>
      </c>
      <c r="M7236">
        <f>Table1[[#This Row],[Ship Date]]-Table1[[#This Row],[Order Date]]</f>
        <v>3</v>
      </c>
      <c r="N7236">
        <v>3</v>
      </c>
      <c r="O7236" t="s">
        <v>106</v>
      </c>
      <c r="P7236" s="3">
        <v>20.04</v>
      </c>
      <c r="Q7236" s="3">
        <v>16.546017260435502</v>
      </c>
      <c r="R7236" s="3">
        <f>(Table1[[#This Row],[Selling Price]]-Table1[[#This Row],[Cost Price]])</f>
        <v>3.4939827395644976</v>
      </c>
      <c r="S7236" s="12">
        <f>(Table1[[#This Row],[Profit]]/Table1[[#This Row],[Selling Price]])</f>
        <v>0.17435043610601286</v>
      </c>
      <c r="T7236">
        <v>3</v>
      </c>
      <c r="U7236" s="2">
        <f>Table1[[#This Row],[Selling Price]]*Table1[[#This Row],[Quantity]]</f>
        <v>60.12</v>
      </c>
      <c r="V7236" s="4">
        <v>0</v>
      </c>
      <c r="W7236">
        <v>173</v>
      </c>
      <c r="X7236" t="s">
        <v>36</v>
      </c>
      <c r="Y7236" t="s">
        <v>52</v>
      </c>
      <c r="Z7236" s="2">
        <v>12.147073831448729</v>
      </c>
    </row>
    <row r="7237" spans="1:26" x14ac:dyDescent="0.35">
      <c r="A7237" t="s">
        <v>73</v>
      </c>
      <c r="B7237" t="s">
        <v>74</v>
      </c>
      <c r="C7237" t="s">
        <v>64</v>
      </c>
      <c r="D7237" t="s">
        <v>46</v>
      </c>
      <c r="E7237" t="s">
        <v>65</v>
      </c>
      <c r="F7237" t="s">
        <v>4675</v>
      </c>
      <c r="G7237" t="s">
        <v>4676</v>
      </c>
      <c r="H7237" t="s">
        <v>32</v>
      </c>
      <c r="I7237" t="s">
        <v>6753</v>
      </c>
      <c r="J7237" s="1">
        <v>41911</v>
      </c>
      <c r="K7237" s="1">
        <v>41915</v>
      </c>
      <c r="L7237" t="s">
        <v>34</v>
      </c>
      <c r="M7237">
        <f>Table1[[#This Row],[Ship Date]]-Table1[[#This Row],[Order Date]]</f>
        <v>4</v>
      </c>
      <c r="N7237">
        <v>9</v>
      </c>
      <c r="O7237" t="s">
        <v>61</v>
      </c>
      <c r="P7237" s="3">
        <v>1395.54</v>
      </c>
      <c r="Q7237" s="3">
        <v>1115.847935198037</v>
      </c>
      <c r="R7237" s="3">
        <f>(Table1[[#This Row],[Selling Price]]-Table1[[#This Row],[Cost Price]])</f>
        <v>279.69206480196294</v>
      </c>
      <c r="S7237" s="12">
        <f>(Table1[[#This Row],[Profit]]/Table1[[#This Row],[Selling Price]])</f>
        <v>0.20041852243716624</v>
      </c>
      <c r="T7237">
        <v>9</v>
      </c>
      <c r="U7237" s="2">
        <f>Table1[[#This Row],[Selling Price]]*Table1[[#This Row],[Quantity]]</f>
        <v>12559.86</v>
      </c>
      <c r="V7237" s="4">
        <v>0</v>
      </c>
      <c r="W7237">
        <v>393</v>
      </c>
      <c r="X7237" t="s">
        <v>36</v>
      </c>
      <c r="Y7237" t="s">
        <v>36</v>
      </c>
      <c r="Z7237" s="2">
        <v>424.68075317244018</v>
      </c>
    </row>
    <row r="7238" spans="1:26" x14ac:dyDescent="0.35">
      <c r="A7238" t="s">
        <v>73</v>
      </c>
      <c r="B7238" t="s">
        <v>74</v>
      </c>
      <c r="C7238" t="s">
        <v>39</v>
      </c>
      <c r="D7238" t="s">
        <v>46</v>
      </c>
      <c r="E7238" t="s">
        <v>75</v>
      </c>
      <c r="F7238" t="s">
        <v>3830</v>
      </c>
      <c r="G7238" t="s">
        <v>3831</v>
      </c>
      <c r="H7238" t="s">
        <v>32</v>
      </c>
      <c r="I7238" t="s">
        <v>6827</v>
      </c>
      <c r="J7238" s="1">
        <v>43058</v>
      </c>
      <c r="K7238" s="1">
        <v>43061</v>
      </c>
      <c r="L7238" t="s">
        <v>34</v>
      </c>
      <c r="M7238">
        <f>Table1[[#This Row],[Ship Date]]-Table1[[#This Row],[Order Date]]</f>
        <v>3</v>
      </c>
      <c r="N7238">
        <v>11</v>
      </c>
      <c r="O7238" t="s">
        <v>35</v>
      </c>
      <c r="P7238" s="3">
        <v>22.96</v>
      </c>
      <c r="Q7238" s="3">
        <v>15.68232675310222</v>
      </c>
      <c r="R7238" s="3">
        <f>(Table1[[#This Row],[Selling Price]]-Table1[[#This Row],[Cost Price]])</f>
        <v>7.2776732468977805</v>
      </c>
      <c r="S7238" s="12">
        <f>(Table1[[#This Row],[Profit]]/Table1[[#This Row],[Selling Price]])</f>
        <v>0.31697183131087892</v>
      </c>
      <c r="T7238">
        <v>7</v>
      </c>
      <c r="U7238" s="2">
        <f>Table1[[#This Row],[Selling Price]]*Table1[[#This Row],[Quantity]]</f>
        <v>160.72</v>
      </c>
      <c r="V7238" s="4">
        <v>0</v>
      </c>
      <c r="W7238">
        <v>148</v>
      </c>
      <c r="X7238" t="s">
        <v>36</v>
      </c>
      <c r="Y7238" t="s">
        <v>52</v>
      </c>
      <c r="Z7238" s="2">
        <v>8.2544856492293537</v>
      </c>
    </row>
    <row r="7239" spans="1:26" x14ac:dyDescent="0.35">
      <c r="A7239" t="s">
        <v>73</v>
      </c>
      <c r="B7239" t="s">
        <v>74</v>
      </c>
      <c r="C7239" t="s">
        <v>64</v>
      </c>
      <c r="D7239" t="s">
        <v>46</v>
      </c>
      <c r="E7239" t="s">
        <v>47</v>
      </c>
      <c r="F7239" t="s">
        <v>6312</v>
      </c>
      <c r="G7239" t="s">
        <v>6313</v>
      </c>
      <c r="H7239" t="s">
        <v>32</v>
      </c>
      <c r="I7239" t="s">
        <v>6833</v>
      </c>
      <c r="J7239" s="1">
        <v>42874</v>
      </c>
      <c r="K7239" s="1">
        <v>42880</v>
      </c>
      <c r="L7239" t="s">
        <v>60</v>
      </c>
      <c r="M7239">
        <f>Table1[[#This Row],[Ship Date]]-Table1[[#This Row],[Order Date]]</f>
        <v>6</v>
      </c>
      <c r="N7239">
        <v>5</v>
      </c>
      <c r="O7239" t="s">
        <v>51</v>
      </c>
      <c r="P7239" s="3">
        <v>13.215999999999999</v>
      </c>
      <c r="Q7239" s="3">
        <v>10.976777837813509</v>
      </c>
      <c r="R7239" s="3">
        <f>(Table1[[#This Row],[Selling Price]]-Table1[[#This Row],[Cost Price]])</f>
        <v>2.2392221621864898</v>
      </c>
      <c r="S7239" s="12">
        <f>(Table1[[#This Row],[Profit]]/Table1[[#This Row],[Selling Price]])</f>
        <v>0.16943266965696807</v>
      </c>
      <c r="T7239">
        <v>4</v>
      </c>
      <c r="U7239" s="2">
        <f>Table1[[#This Row],[Selling Price]]*Table1[[#This Row],[Quantity]]</f>
        <v>52.863999999999997</v>
      </c>
      <c r="V7239" s="4">
        <v>0.2</v>
      </c>
      <c r="W7239">
        <v>122</v>
      </c>
      <c r="X7239" t="s">
        <v>68</v>
      </c>
      <c r="Y7239" t="s">
        <v>52</v>
      </c>
      <c r="Z7239" s="2">
        <v>12.911342661912951</v>
      </c>
    </row>
    <row r="7240" spans="1:26" x14ac:dyDescent="0.35">
      <c r="A7240" t="s">
        <v>73</v>
      </c>
      <c r="B7240" t="s">
        <v>74</v>
      </c>
      <c r="C7240" t="s">
        <v>39</v>
      </c>
      <c r="D7240" t="s">
        <v>46</v>
      </c>
      <c r="E7240" t="s">
        <v>91</v>
      </c>
      <c r="F7240" t="s">
        <v>3144</v>
      </c>
      <c r="G7240" t="s">
        <v>3145</v>
      </c>
      <c r="H7240" t="s">
        <v>32</v>
      </c>
      <c r="I7240" t="s">
        <v>6847</v>
      </c>
      <c r="J7240" s="1">
        <v>41954</v>
      </c>
      <c r="K7240" s="1">
        <v>41956</v>
      </c>
      <c r="L7240" t="s">
        <v>34</v>
      </c>
      <c r="M7240">
        <f>Table1[[#This Row],[Ship Date]]-Table1[[#This Row],[Order Date]]</f>
        <v>2</v>
      </c>
      <c r="N7240">
        <v>11</v>
      </c>
      <c r="O7240" t="s">
        <v>35</v>
      </c>
      <c r="P7240" s="3">
        <v>7.78</v>
      </c>
      <c r="Q7240" s="3">
        <v>5.7251269757923389</v>
      </c>
      <c r="R7240" s="3">
        <f>(Table1[[#This Row],[Selling Price]]-Table1[[#This Row],[Cost Price]])</f>
        <v>2.0548730242076614</v>
      </c>
      <c r="S7240" s="12">
        <f>(Table1[[#This Row],[Profit]]/Table1[[#This Row],[Selling Price]])</f>
        <v>0.26412249668478938</v>
      </c>
      <c r="T7240">
        <v>2</v>
      </c>
      <c r="U7240" s="2">
        <f>Table1[[#This Row],[Selling Price]]*Table1[[#This Row],[Quantity]]</f>
        <v>15.56</v>
      </c>
      <c r="V7240" s="4">
        <v>0</v>
      </c>
      <c r="W7240">
        <v>278</v>
      </c>
      <c r="X7240" t="s">
        <v>36</v>
      </c>
      <c r="Y7240" t="s">
        <v>52</v>
      </c>
      <c r="Z7240" s="2">
        <v>5.1157919463261239</v>
      </c>
    </row>
    <row r="7241" spans="1:26" x14ac:dyDescent="0.35">
      <c r="A7241" t="s">
        <v>73</v>
      </c>
      <c r="B7241" t="s">
        <v>74</v>
      </c>
      <c r="C7241" t="s">
        <v>39</v>
      </c>
      <c r="D7241" t="s">
        <v>46</v>
      </c>
      <c r="E7241" t="s">
        <v>178</v>
      </c>
      <c r="F7241" t="s">
        <v>1844</v>
      </c>
      <c r="G7241" t="s">
        <v>1845</v>
      </c>
      <c r="H7241" t="s">
        <v>32</v>
      </c>
      <c r="I7241" t="s">
        <v>6986</v>
      </c>
      <c r="J7241" s="1">
        <v>41923</v>
      </c>
      <c r="K7241" s="1">
        <v>41927</v>
      </c>
      <c r="L7241" t="s">
        <v>60</v>
      </c>
      <c r="M7241">
        <f>Table1[[#This Row],[Ship Date]]-Table1[[#This Row],[Order Date]]</f>
        <v>4</v>
      </c>
      <c r="N7241">
        <v>10</v>
      </c>
      <c r="O7241" t="s">
        <v>61</v>
      </c>
      <c r="P7241" s="3">
        <v>7.64</v>
      </c>
      <c r="Q7241" s="3">
        <v>5.2259344941343011</v>
      </c>
      <c r="R7241" s="3">
        <f>(Table1[[#This Row],[Selling Price]]-Table1[[#This Row],[Cost Price]])</f>
        <v>2.4140655058656986</v>
      </c>
      <c r="S7241" s="12">
        <f>(Table1[[#This Row],[Profit]]/Table1[[#This Row],[Selling Price]])</f>
        <v>0.31597716045362551</v>
      </c>
      <c r="T7241">
        <v>1</v>
      </c>
      <c r="U7241" s="2">
        <f>Table1[[#This Row],[Selling Price]]*Table1[[#This Row],[Quantity]]</f>
        <v>7.64</v>
      </c>
      <c r="V7241" s="4">
        <v>0</v>
      </c>
      <c r="W7241">
        <v>240</v>
      </c>
      <c r="X7241" t="s">
        <v>36</v>
      </c>
      <c r="Y7241" t="s">
        <v>52</v>
      </c>
      <c r="Z7241" s="2">
        <v>7.3507531975593201</v>
      </c>
    </row>
    <row r="7242" spans="1:26" x14ac:dyDescent="0.35">
      <c r="A7242" t="s">
        <v>73</v>
      </c>
      <c r="B7242" t="s">
        <v>74</v>
      </c>
      <c r="C7242" t="s">
        <v>55</v>
      </c>
      <c r="D7242" t="s">
        <v>46</v>
      </c>
      <c r="E7242" t="s">
        <v>47</v>
      </c>
      <c r="F7242" t="s">
        <v>1618</v>
      </c>
      <c r="G7242" t="s">
        <v>1619</v>
      </c>
      <c r="H7242" t="s">
        <v>32</v>
      </c>
      <c r="I7242" t="s">
        <v>7054</v>
      </c>
      <c r="J7242" s="1">
        <v>41967</v>
      </c>
      <c r="K7242" s="1">
        <v>41972</v>
      </c>
      <c r="L7242" t="s">
        <v>60</v>
      </c>
      <c r="M7242">
        <f>Table1[[#This Row],[Ship Date]]-Table1[[#This Row],[Order Date]]</f>
        <v>5</v>
      </c>
      <c r="N7242">
        <v>11</v>
      </c>
      <c r="O7242" t="s">
        <v>35</v>
      </c>
      <c r="P7242" s="3">
        <v>196.62</v>
      </c>
      <c r="Q7242" s="3">
        <v>132.70227163089709</v>
      </c>
      <c r="R7242" s="3">
        <f>(Table1[[#This Row],[Selling Price]]-Table1[[#This Row],[Cost Price]])</f>
        <v>63.917728369102917</v>
      </c>
      <c r="S7242" s="12">
        <f>(Table1[[#This Row],[Profit]]/Table1[[#This Row],[Selling Price]])</f>
        <v>0.32508253671601522</v>
      </c>
      <c r="T7242">
        <v>2</v>
      </c>
      <c r="U7242" s="2">
        <f>Table1[[#This Row],[Selling Price]]*Table1[[#This Row],[Quantity]]</f>
        <v>393.24</v>
      </c>
      <c r="V7242" s="4">
        <v>0</v>
      </c>
      <c r="W7242">
        <v>321</v>
      </c>
      <c r="X7242" t="s">
        <v>36</v>
      </c>
      <c r="Y7242" t="s">
        <v>36</v>
      </c>
      <c r="Z7242" s="2">
        <v>219.56074679475711</v>
      </c>
    </row>
    <row r="7243" spans="1:26" x14ac:dyDescent="0.35">
      <c r="A7243" t="s">
        <v>73</v>
      </c>
      <c r="B7243" t="s">
        <v>74</v>
      </c>
      <c r="C7243" t="s">
        <v>39</v>
      </c>
      <c r="D7243" t="s">
        <v>46</v>
      </c>
      <c r="E7243" t="s">
        <v>102</v>
      </c>
      <c r="F7243" t="s">
        <v>832</v>
      </c>
      <c r="G7243" t="s">
        <v>833</v>
      </c>
      <c r="H7243" t="s">
        <v>32</v>
      </c>
      <c r="I7243" t="s">
        <v>7054</v>
      </c>
      <c r="J7243" s="1">
        <v>41967</v>
      </c>
      <c r="K7243" s="1">
        <v>41972</v>
      </c>
      <c r="L7243" t="s">
        <v>60</v>
      </c>
      <c r="M7243">
        <f>Table1[[#This Row],[Ship Date]]-Table1[[#This Row],[Order Date]]</f>
        <v>5</v>
      </c>
      <c r="N7243">
        <v>11</v>
      </c>
      <c r="O7243" t="s">
        <v>35</v>
      </c>
      <c r="P7243" s="3">
        <v>15.96</v>
      </c>
      <c r="Q7243" s="3">
        <v>11.631848939006909</v>
      </c>
      <c r="R7243" s="3">
        <f>(Table1[[#This Row],[Selling Price]]-Table1[[#This Row],[Cost Price]])</f>
        <v>4.3281510609930915</v>
      </c>
      <c r="S7243" s="12">
        <f>(Table1[[#This Row],[Profit]]/Table1[[#This Row],[Selling Price]])</f>
        <v>0.27118740983665984</v>
      </c>
      <c r="T7243">
        <v>2</v>
      </c>
      <c r="U7243" s="2">
        <f>Table1[[#This Row],[Selling Price]]*Table1[[#This Row],[Quantity]]</f>
        <v>31.92</v>
      </c>
      <c r="V7243" s="4">
        <v>0</v>
      </c>
      <c r="W7243">
        <v>471</v>
      </c>
      <c r="X7243" t="s">
        <v>36</v>
      </c>
      <c r="Y7243" t="s">
        <v>52</v>
      </c>
      <c r="Z7243" s="2">
        <v>18.429020592532851</v>
      </c>
    </row>
    <row r="7244" spans="1:26" x14ac:dyDescent="0.35">
      <c r="A7244" t="s">
        <v>73</v>
      </c>
      <c r="B7244" t="s">
        <v>74</v>
      </c>
      <c r="C7244" t="s">
        <v>27</v>
      </c>
      <c r="D7244" t="s">
        <v>46</v>
      </c>
      <c r="E7244" t="s">
        <v>270</v>
      </c>
      <c r="F7244" t="s">
        <v>3126</v>
      </c>
      <c r="G7244" t="s">
        <v>3127</v>
      </c>
      <c r="H7244" t="s">
        <v>32</v>
      </c>
      <c r="I7244" t="s">
        <v>7110</v>
      </c>
      <c r="J7244" s="1">
        <v>42437</v>
      </c>
      <c r="K7244" s="1">
        <v>42441</v>
      </c>
      <c r="L7244" t="s">
        <v>60</v>
      </c>
      <c r="M7244">
        <f>Table1[[#This Row],[Ship Date]]-Table1[[#This Row],[Order Date]]</f>
        <v>4</v>
      </c>
      <c r="N7244">
        <v>3</v>
      </c>
      <c r="O7244" t="s">
        <v>106</v>
      </c>
      <c r="P7244" s="3">
        <v>5.984</v>
      </c>
      <c r="Q7244" s="3">
        <v>4.5900989772829046</v>
      </c>
      <c r="R7244" s="3">
        <f>(Table1[[#This Row],[Selling Price]]-Table1[[#This Row],[Cost Price]])</f>
        <v>1.3939010227170954</v>
      </c>
      <c r="S7244" s="12">
        <f>(Table1[[#This Row],[Profit]]/Table1[[#This Row],[Selling Price]])</f>
        <v>0.23293800513320445</v>
      </c>
      <c r="T7244">
        <v>2</v>
      </c>
      <c r="U7244" s="2">
        <f>Table1[[#This Row],[Selling Price]]*Table1[[#This Row],[Quantity]]</f>
        <v>11.968</v>
      </c>
      <c r="V7244" s="4">
        <v>0.2</v>
      </c>
      <c r="W7244">
        <v>362</v>
      </c>
      <c r="X7244" t="s">
        <v>36</v>
      </c>
      <c r="Y7244" t="s">
        <v>52</v>
      </c>
      <c r="Z7244" s="2">
        <v>8.561251310410178</v>
      </c>
    </row>
    <row r="7245" spans="1:26" x14ac:dyDescent="0.35">
      <c r="A7245" t="s">
        <v>73</v>
      </c>
      <c r="B7245" t="s">
        <v>74</v>
      </c>
      <c r="C7245" t="s">
        <v>45</v>
      </c>
      <c r="D7245" t="s">
        <v>46</v>
      </c>
      <c r="E7245" t="s">
        <v>86</v>
      </c>
      <c r="F7245" t="s">
        <v>4421</v>
      </c>
      <c r="G7245" t="s">
        <v>4422</v>
      </c>
      <c r="H7245" t="s">
        <v>32</v>
      </c>
      <c r="I7245" t="s">
        <v>7144</v>
      </c>
      <c r="J7245" s="1">
        <v>42084</v>
      </c>
      <c r="K7245" s="1">
        <v>42089</v>
      </c>
      <c r="L7245" t="s">
        <v>60</v>
      </c>
      <c r="M7245">
        <f>Table1[[#This Row],[Ship Date]]-Table1[[#This Row],[Order Date]]</f>
        <v>5</v>
      </c>
      <c r="N7245">
        <v>3</v>
      </c>
      <c r="O7245" t="s">
        <v>106</v>
      </c>
      <c r="P7245" s="3">
        <v>12.843</v>
      </c>
      <c r="Q7245" s="3">
        <v>8.6114009411198111</v>
      </c>
      <c r="R7245" s="3">
        <f>(Table1[[#This Row],[Selling Price]]-Table1[[#This Row],[Cost Price]])</f>
        <v>4.2315990588801888</v>
      </c>
      <c r="S7245" s="12">
        <f>(Table1[[#This Row],[Profit]]/Table1[[#This Row],[Selling Price]])</f>
        <v>0.32948680673364394</v>
      </c>
      <c r="T7245">
        <v>3</v>
      </c>
      <c r="U7245" s="2">
        <f>Table1[[#This Row],[Selling Price]]*Table1[[#This Row],[Quantity]]</f>
        <v>38.528999999999996</v>
      </c>
      <c r="V7245" s="4">
        <v>0.7</v>
      </c>
      <c r="W7245">
        <v>415</v>
      </c>
      <c r="X7245" t="s">
        <v>36</v>
      </c>
      <c r="Y7245" t="s">
        <v>52</v>
      </c>
      <c r="Z7245" s="2">
        <v>14.16736255506531</v>
      </c>
    </row>
    <row r="7246" spans="1:26" x14ac:dyDescent="0.35">
      <c r="A7246" t="s">
        <v>73</v>
      </c>
      <c r="B7246" t="s">
        <v>74</v>
      </c>
      <c r="C7246" t="s">
        <v>27</v>
      </c>
      <c r="D7246" t="s">
        <v>46</v>
      </c>
      <c r="E7246" t="s">
        <v>539</v>
      </c>
      <c r="F7246" t="s">
        <v>1354</v>
      </c>
      <c r="G7246" t="s">
        <v>1355</v>
      </c>
      <c r="H7246" t="s">
        <v>32</v>
      </c>
      <c r="I7246" t="s">
        <v>7196</v>
      </c>
      <c r="J7246" s="1">
        <v>42937</v>
      </c>
      <c r="K7246" s="1">
        <v>42943</v>
      </c>
      <c r="L7246" t="s">
        <v>60</v>
      </c>
      <c r="M7246">
        <f>Table1[[#This Row],[Ship Date]]-Table1[[#This Row],[Order Date]]</f>
        <v>6</v>
      </c>
      <c r="N7246">
        <v>7</v>
      </c>
      <c r="O7246" t="s">
        <v>51</v>
      </c>
      <c r="P7246" s="3">
        <v>231.72</v>
      </c>
      <c r="Q7246" s="3">
        <v>196.1528141357266</v>
      </c>
      <c r="R7246" s="3">
        <f>(Table1[[#This Row],[Selling Price]]-Table1[[#This Row],[Cost Price]])</f>
        <v>35.567185864273398</v>
      </c>
      <c r="S7246" s="12">
        <f>(Table1[[#This Row],[Profit]]/Table1[[#This Row],[Selling Price]])</f>
        <v>0.15349208468959691</v>
      </c>
      <c r="T7246">
        <v>2</v>
      </c>
      <c r="U7246" s="2">
        <f>Table1[[#This Row],[Selling Price]]*Table1[[#This Row],[Quantity]]</f>
        <v>463.44</v>
      </c>
      <c r="V7246" s="4">
        <v>0</v>
      </c>
      <c r="W7246">
        <v>109</v>
      </c>
      <c r="X7246" t="s">
        <v>68</v>
      </c>
      <c r="Y7246" t="s">
        <v>36</v>
      </c>
      <c r="Z7246" s="2">
        <v>199.23685463717371</v>
      </c>
    </row>
    <row r="7247" spans="1:26" x14ac:dyDescent="0.35">
      <c r="A7247" t="s">
        <v>73</v>
      </c>
      <c r="B7247" t="s">
        <v>74</v>
      </c>
      <c r="C7247" t="s">
        <v>39</v>
      </c>
      <c r="D7247" t="s">
        <v>46</v>
      </c>
      <c r="E7247" t="s">
        <v>270</v>
      </c>
      <c r="F7247" t="s">
        <v>3361</v>
      </c>
      <c r="G7247" t="s">
        <v>527</v>
      </c>
      <c r="H7247" t="s">
        <v>32</v>
      </c>
      <c r="I7247" t="s">
        <v>7270</v>
      </c>
      <c r="J7247" s="1">
        <v>42982</v>
      </c>
      <c r="K7247" s="1">
        <v>42984</v>
      </c>
      <c r="L7247" t="s">
        <v>34</v>
      </c>
      <c r="M7247">
        <f>Table1[[#This Row],[Ship Date]]-Table1[[#This Row],[Order Date]]</f>
        <v>2</v>
      </c>
      <c r="N7247">
        <v>9</v>
      </c>
      <c r="O7247" t="s">
        <v>61</v>
      </c>
      <c r="P7247" s="3">
        <v>14.82</v>
      </c>
      <c r="Q7247" s="3">
        <v>12.40172472724768</v>
      </c>
      <c r="R7247" s="3">
        <f>(Table1[[#This Row],[Selling Price]]-Table1[[#This Row],[Cost Price]])</f>
        <v>2.4182752727523198</v>
      </c>
      <c r="S7247" s="12">
        <f>(Table1[[#This Row],[Profit]]/Table1[[#This Row],[Selling Price]])</f>
        <v>0.16317646914658027</v>
      </c>
      <c r="T7247">
        <v>6</v>
      </c>
      <c r="U7247" s="2">
        <f>Table1[[#This Row],[Selling Price]]*Table1[[#This Row],[Quantity]]</f>
        <v>88.92</v>
      </c>
      <c r="V7247" s="4">
        <v>0</v>
      </c>
      <c r="W7247">
        <v>279</v>
      </c>
      <c r="X7247" t="s">
        <v>36</v>
      </c>
      <c r="Y7247" t="s">
        <v>52</v>
      </c>
      <c r="Z7247" s="2">
        <v>3.7513654402985952</v>
      </c>
    </row>
    <row r="7248" spans="1:26" x14ac:dyDescent="0.35">
      <c r="A7248" t="s">
        <v>73</v>
      </c>
      <c r="B7248" t="s">
        <v>74</v>
      </c>
      <c r="C7248" t="s">
        <v>55</v>
      </c>
      <c r="D7248" t="s">
        <v>46</v>
      </c>
      <c r="E7248" t="s">
        <v>102</v>
      </c>
      <c r="F7248" t="s">
        <v>7158</v>
      </c>
      <c r="G7248" t="s">
        <v>7159</v>
      </c>
      <c r="H7248" t="s">
        <v>32</v>
      </c>
      <c r="I7248" t="s">
        <v>7341</v>
      </c>
      <c r="J7248" s="1">
        <v>42499</v>
      </c>
      <c r="K7248" s="1">
        <v>42504</v>
      </c>
      <c r="L7248" t="s">
        <v>60</v>
      </c>
      <c r="M7248">
        <f>Table1[[#This Row],[Ship Date]]-Table1[[#This Row],[Order Date]]</f>
        <v>5</v>
      </c>
      <c r="N7248">
        <v>5</v>
      </c>
      <c r="O7248" t="s">
        <v>51</v>
      </c>
      <c r="P7248" s="3">
        <v>32.04</v>
      </c>
      <c r="Q7248" s="3">
        <v>23.43750272533541</v>
      </c>
      <c r="R7248" s="3">
        <f>(Table1[[#This Row],[Selling Price]]-Table1[[#This Row],[Cost Price]])</f>
        <v>8.6024972746645894</v>
      </c>
      <c r="S7248" s="12">
        <f>(Table1[[#This Row],[Profit]]/Table1[[#This Row],[Selling Price]])</f>
        <v>0.26849242430288983</v>
      </c>
      <c r="T7248">
        <v>4</v>
      </c>
      <c r="U7248" s="2">
        <f>Table1[[#This Row],[Selling Price]]*Table1[[#This Row],[Quantity]]</f>
        <v>128.16</v>
      </c>
      <c r="V7248" s="4">
        <v>0</v>
      </c>
      <c r="W7248">
        <v>332</v>
      </c>
      <c r="X7248" t="s">
        <v>36</v>
      </c>
      <c r="Y7248" t="s">
        <v>52</v>
      </c>
      <c r="Z7248" s="2">
        <v>16.991775951912739</v>
      </c>
    </row>
    <row r="7249" spans="1:26" x14ac:dyDescent="0.35">
      <c r="A7249" t="s">
        <v>73</v>
      </c>
      <c r="B7249" t="s">
        <v>74</v>
      </c>
      <c r="C7249" t="s">
        <v>39</v>
      </c>
      <c r="D7249" t="s">
        <v>46</v>
      </c>
      <c r="E7249" t="s">
        <v>102</v>
      </c>
      <c r="F7249" t="s">
        <v>7444</v>
      </c>
      <c r="G7249" t="s">
        <v>7445</v>
      </c>
      <c r="H7249" t="s">
        <v>32</v>
      </c>
      <c r="I7249" t="s">
        <v>7446</v>
      </c>
      <c r="J7249" s="1">
        <v>41874</v>
      </c>
      <c r="K7249" s="1">
        <v>41878</v>
      </c>
      <c r="L7249" t="s">
        <v>60</v>
      </c>
      <c r="M7249">
        <f>Table1[[#This Row],[Ship Date]]-Table1[[#This Row],[Order Date]]</f>
        <v>4</v>
      </c>
      <c r="N7249">
        <v>8</v>
      </c>
      <c r="O7249" t="s">
        <v>61</v>
      </c>
      <c r="P7249" s="3">
        <v>15.552</v>
      </c>
      <c r="Q7249" s="3">
        <v>10.39783408616278</v>
      </c>
      <c r="R7249" s="3">
        <f>(Table1[[#This Row],[Selling Price]]-Table1[[#This Row],[Cost Price]])</f>
        <v>5.15416591383722</v>
      </c>
      <c r="S7249" s="12">
        <f>(Table1[[#This Row],[Profit]]/Table1[[#This Row],[Selling Price]])</f>
        <v>0.33141498931566488</v>
      </c>
      <c r="T7249">
        <v>3</v>
      </c>
      <c r="U7249" s="2">
        <f>Table1[[#This Row],[Selling Price]]*Table1[[#This Row],[Quantity]]</f>
        <v>46.655999999999999</v>
      </c>
      <c r="V7249" s="4">
        <v>0.2</v>
      </c>
      <c r="W7249">
        <v>381</v>
      </c>
      <c r="X7249" t="s">
        <v>36</v>
      </c>
      <c r="Y7249" t="s">
        <v>52</v>
      </c>
      <c r="Z7249" s="2">
        <v>3.665641553671064</v>
      </c>
    </row>
    <row r="7250" spans="1:26" x14ac:dyDescent="0.35">
      <c r="A7250" t="s">
        <v>73</v>
      </c>
      <c r="B7250" t="s">
        <v>74</v>
      </c>
      <c r="C7250" t="s">
        <v>45</v>
      </c>
      <c r="D7250" t="s">
        <v>46</v>
      </c>
      <c r="E7250" t="s">
        <v>86</v>
      </c>
      <c r="F7250" t="s">
        <v>4548</v>
      </c>
      <c r="G7250" t="s">
        <v>4549</v>
      </c>
      <c r="H7250" t="s">
        <v>32</v>
      </c>
      <c r="I7250" t="s">
        <v>7476</v>
      </c>
      <c r="J7250" s="1">
        <v>42615</v>
      </c>
      <c r="K7250" s="1">
        <v>42619</v>
      </c>
      <c r="L7250" t="s">
        <v>60</v>
      </c>
      <c r="M7250">
        <f>Table1[[#This Row],[Ship Date]]-Table1[[#This Row],[Order Date]]</f>
        <v>4</v>
      </c>
      <c r="N7250">
        <v>9</v>
      </c>
      <c r="O7250" t="s">
        <v>61</v>
      </c>
      <c r="P7250" s="3">
        <v>17.22</v>
      </c>
      <c r="Q7250" s="3">
        <v>12.792412317183761</v>
      </c>
      <c r="R7250" s="3">
        <f>(Table1[[#This Row],[Selling Price]]-Table1[[#This Row],[Cost Price]])</f>
        <v>4.4275876828162382</v>
      </c>
      <c r="S7250" s="12">
        <f>(Table1[[#This Row],[Profit]]/Table1[[#This Row],[Selling Price]])</f>
        <v>0.2571189130555307</v>
      </c>
      <c r="T7250">
        <v>5</v>
      </c>
      <c r="U7250" s="2">
        <f>Table1[[#This Row],[Selling Price]]*Table1[[#This Row],[Quantity]]</f>
        <v>86.1</v>
      </c>
      <c r="V7250" s="4">
        <v>0.7</v>
      </c>
      <c r="W7250">
        <v>152</v>
      </c>
      <c r="X7250" t="s">
        <v>36</v>
      </c>
      <c r="Y7250" t="s">
        <v>52</v>
      </c>
      <c r="Z7250" s="2">
        <v>4.6328185805187747</v>
      </c>
    </row>
    <row r="7251" spans="1:26" x14ac:dyDescent="0.35">
      <c r="A7251" t="s">
        <v>73</v>
      </c>
      <c r="B7251" t="s">
        <v>74</v>
      </c>
      <c r="C7251" t="s">
        <v>64</v>
      </c>
      <c r="D7251" t="s">
        <v>46</v>
      </c>
      <c r="E7251" t="s">
        <v>65</v>
      </c>
      <c r="F7251" t="s">
        <v>621</v>
      </c>
      <c r="G7251" t="s">
        <v>622</v>
      </c>
      <c r="H7251" t="s">
        <v>32</v>
      </c>
      <c r="I7251" t="s">
        <v>7492</v>
      </c>
      <c r="J7251" s="1">
        <v>42479</v>
      </c>
      <c r="K7251" s="1">
        <v>42486</v>
      </c>
      <c r="L7251" t="s">
        <v>60</v>
      </c>
      <c r="M7251">
        <f>Table1[[#This Row],[Ship Date]]-Table1[[#This Row],[Order Date]]</f>
        <v>7</v>
      </c>
      <c r="N7251">
        <v>4</v>
      </c>
      <c r="O7251" t="s">
        <v>106</v>
      </c>
      <c r="P7251" s="3">
        <v>459.88</v>
      </c>
      <c r="Q7251" s="3">
        <v>341.66699599457542</v>
      </c>
      <c r="R7251" s="3">
        <f>(Table1[[#This Row],[Selling Price]]-Table1[[#This Row],[Cost Price]])</f>
        <v>118.21300400542458</v>
      </c>
      <c r="S7251" s="12">
        <f>(Table1[[#This Row],[Profit]]/Table1[[#This Row],[Selling Price]])</f>
        <v>0.25705184832004996</v>
      </c>
      <c r="T7251">
        <v>4</v>
      </c>
      <c r="U7251" s="2">
        <f>Table1[[#This Row],[Selling Price]]*Table1[[#This Row],[Quantity]]</f>
        <v>1839.52</v>
      </c>
      <c r="V7251" s="4">
        <v>0</v>
      </c>
      <c r="W7251">
        <v>289</v>
      </c>
      <c r="X7251" t="s">
        <v>68</v>
      </c>
      <c r="Y7251" t="s">
        <v>36</v>
      </c>
      <c r="Z7251" s="2">
        <v>141.74453558426859</v>
      </c>
    </row>
    <row r="7252" spans="1:26" x14ac:dyDescent="0.35">
      <c r="A7252" t="s">
        <v>73</v>
      </c>
      <c r="B7252" t="s">
        <v>74</v>
      </c>
      <c r="C7252" t="s">
        <v>45</v>
      </c>
      <c r="D7252" t="s">
        <v>46</v>
      </c>
      <c r="E7252" t="s">
        <v>47</v>
      </c>
      <c r="F7252" t="s">
        <v>3438</v>
      </c>
      <c r="G7252" t="s">
        <v>3439</v>
      </c>
      <c r="H7252" t="s">
        <v>32</v>
      </c>
      <c r="I7252" t="s">
        <v>7549</v>
      </c>
      <c r="J7252" s="1">
        <v>43023</v>
      </c>
      <c r="K7252" s="1">
        <v>43027</v>
      </c>
      <c r="L7252" t="s">
        <v>60</v>
      </c>
      <c r="M7252">
        <f>Table1[[#This Row],[Ship Date]]-Table1[[#This Row],[Order Date]]</f>
        <v>4</v>
      </c>
      <c r="N7252">
        <v>10</v>
      </c>
      <c r="O7252" t="s">
        <v>61</v>
      </c>
      <c r="P7252" s="3">
        <v>14.73</v>
      </c>
      <c r="Q7252" s="3">
        <v>10.611575246484479</v>
      </c>
      <c r="R7252" s="3">
        <f>(Table1[[#This Row],[Selling Price]]-Table1[[#This Row],[Cost Price]])</f>
        <v>4.1184247535155212</v>
      </c>
      <c r="S7252" s="12">
        <f>(Table1[[#This Row],[Profit]]/Table1[[#This Row],[Selling Price]])</f>
        <v>0.27959434850750314</v>
      </c>
      <c r="T7252">
        <v>3</v>
      </c>
      <c r="U7252" s="2">
        <f>Table1[[#This Row],[Selling Price]]*Table1[[#This Row],[Quantity]]</f>
        <v>44.19</v>
      </c>
      <c r="V7252" s="4">
        <v>0</v>
      </c>
      <c r="W7252">
        <v>433</v>
      </c>
      <c r="X7252" t="s">
        <v>36</v>
      </c>
      <c r="Y7252" t="s">
        <v>52</v>
      </c>
      <c r="Z7252" s="2">
        <v>12.990638937327139</v>
      </c>
    </row>
    <row r="7253" spans="1:26" x14ac:dyDescent="0.35">
      <c r="A7253" t="s">
        <v>73</v>
      </c>
      <c r="B7253" t="s">
        <v>74</v>
      </c>
      <c r="C7253" t="s">
        <v>45</v>
      </c>
      <c r="D7253" t="s">
        <v>46</v>
      </c>
      <c r="E7253" t="s">
        <v>65</v>
      </c>
      <c r="F7253" t="s">
        <v>3755</v>
      </c>
      <c r="G7253" t="s">
        <v>3756</v>
      </c>
      <c r="H7253" t="s">
        <v>32</v>
      </c>
      <c r="I7253" t="s">
        <v>7603</v>
      </c>
      <c r="J7253" s="1">
        <v>42045</v>
      </c>
      <c r="K7253" s="1">
        <v>42049</v>
      </c>
      <c r="L7253" t="s">
        <v>34</v>
      </c>
      <c r="M7253">
        <f>Table1[[#This Row],[Ship Date]]-Table1[[#This Row],[Order Date]]</f>
        <v>4</v>
      </c>
      <c r="N7253">
        <v>2</v>
      </c>
      <c r="O7253" t="s">
        <v>106</v>
      </c>
      <c r="P7253" s="3">
        <v>77.239999999999995</v>
      </c>
      <c r="Q7253" s="3">
        <v>55.096628969437312</v>
      </c>
      <c r="R7253" s="3">
        <f>(Table1[[#This Row],[Selling Price]]-Table1[[#This Row],[Cost Price]])</f>
        <v>22.143371030562683</v>
      </c>
      <c r="S7253" s="12">
        <f>(Table1[[#This Row],[Profit]]/Table1[[#This Row],[Selling Price]])</f>
        <v>0.2866826907115832</v>
      </c>
      <c r="T7253">
        <v>5</v>
      </c>
      <c r="U7253" s="2">
        <f>Table1[[#This Row],[Selling Price]]*Table1[[#This Row],[Quantity]]</f>
        <v>386.2</v>
      </c>
      <c r="V7253" s="4">
        <v>0.2</v>
      </c>
      <c r="W7253">
        <v>165</v>
      </c>
      <c r="X7253" t="s">
        <v>36</v>
      </c>
      <c r="Y7253" t="s">
        <v>68</v>
      </c>
      <c r="Z7253" s="2">
        <v>81.460260861471866</v>
      </c>
    </row>
    <row r="7254" spans="1:26" x14ac:dyDescent="0.35">
      <c r="A7254" t="s">
        <v>73</v>
      </c>
      <c r="B7254" t="s">
        <v>74</v>
      </c>
      <c r="C7254" t="s">
        <v>64</v>
      </c>
      <c r="D7254" t="s">
        <v>46</v>
      </c>
      <c r="E7254" t="s">
        <v>102</v>
      </c>
      <c r="F7254" t="s">
        <v>2954</v>
      </c>
      <c r="G7254" t="s">
        <v>2955</v>
      </c>
      <c r="H7254" t="s">
        <v>32</v>
      </c>
      <c r="I7254" t="s">
        <v>7677</v>
      </c>
      <c r="J7254" s="1">
        <v>42769</v>
      </c>
      <c r="K7254" s="1">
        <v>42773</v>
      </c>
      <c r="L7254" t="s">
        <v>34</v>
      </c>
      <c r="M7254">
        <f>Table1[[#This Row],[Ship Date]]-Table1[[#This Row],[Order Date]]</f>
        <v>4</v>
      </c>
      <c r="N7254">
        <v>2</v>
      </c>
      <c r="O7254" t="s">
        <v>106</v>
      </c>
      <c r="P7254" s="3">
        <v>419.4</v>
      </c>
      <c r="Q7254" s="3">
        <v>291.39585722689009</v>
      </c>
      <c r="R7254" s="3">
        <f>(Table1[[#This Row],[Selling Price]]-Table1[[#This Row],[Cost Price]])</f>
        <v>128.00414277310989</v>
      </c>
      <c r="S7254" s="12">
        <f>(Table1[[#This Row],[Profit]]/Table1[[#This Row],[Selling Price]])</f>
        <v>0.30520777962114903</v>
      </c>
      <c r="T7254">
        <v>5</v>
      </c>
      <c r="U7254" s="2">
        <f>Table1[[#This Row],[Selling Price]]*Table1[[#This Row],[Quantity]]</f>
        <v>2097</v>
      </c>
      <c r="V7254" s="4">
        <v>0.2</v>
      </c>
      <c r="W7254">
        <v>487</v>
      </c>
      <c r="X7254" t="s">
        <v>36</v>
      </c>
      <c r="Y7254" t="s">
        <v>36</v>
      </c>
      <c r="Z7254" s="2">
        <v>154.33502113907909</v>
      </c>
    </row>
    <row r="7255" spans="1:26" x14ac:dyDescent="0.35">
      <c r="A7255" t="s">
        <v>73</v>
      </c>
      <c r="B7255" t="s">
        <v>74</v>
      </c>
      <c r="C7255" t="s">
        <v>27</v>
      </c>
      <c r="D7255" t="s">
        <v>46</v>
      </c>
      <c r="E7255" t="s">
        <v>102</v>
      </c>
      <c r="F7255" t="s">
        <v>5481</v>
      </c>
      <c r="G7255" t="s">
        <v>5482</v>
      </c>
      <c r="H7255" t="s">
        <v>32</v>
      </c>
      <c r="I7255" t="s">
        <v>7744</v>
      </c>
      <c r="J7255" s="1">
        <v>41899</v>
      </c>
      <c r="K7255" s="1">
        <v>41904</v>
      </c>
      <c r="L7255" t="s">
        <v>60</v>
      </c>
      <c r="M7255">
        <f>Table1[[#This Row],[Ship Date]]-Table1[[#This Row],[Order Date]]</f>
        <v>5</v>
      </c>
      <c r="N7255">
        <v>9</v>
      </c>
      <c r="O7255" t="s">
        <v>61</v>
      </c>
      <c r="P7255" s="3">
        <v>40.24</v>
      </c>
      <c r="Q7255" s="3">
        <v>28.358863878248801</v>
      </c>
      <c r="R7255" s="3">
        <f>(Table1[[#This Row],[Selling Price]]-Table1[[#This Row],[Cost Price]])</f>
        <v>11.881136121751201</v>
      </c>
      <c r="S7255" s="12">
        <f>(Table1[[#This Row],[Profit]]/Table1[[#This Row],[Selling Price]])</f>
        <v>0.29525686187254474</v>
      </c>
      <c r="T7255">
        <v>5</v>
      </c>
      <c r="U7255" s="2">
        <f>Table1[[#This Row],[Selling Price]]*Table1[[#This Row],[Quantity]]</f>
        <v>201.20000000000002</v>
      </c>
      <c r="V7255" s="4">
        <v>0.2</v>
      </c>
      <c r="W7255">
        <v>384</v>
      </c>
      <c r="X7255" t="s">
        <v>36</v>
      </c>
      <c r="Y7255" t="s">
        <v>52</v>
      </c>
      <c r="Z7255" s="2">
        <v>9.5012426134690404</v>
      </c>
    </row>
    <row r="7256" spans="1:26" x14ac:dyDescent="0.35">
      <c r="A7256" t="s">
        <v>73</v>
      </c>
      <c r="B7256" t="s">
        <v>74</v>
      </c>
      <c r="C7256" t="s">
        <v>55</v>
      </c>
      <c r="D7256" t="s">
        <v>46</v>
      </c>
      <c r="E7256" t="s">
        <v>91</v>
      </c>
      <c r="F7256" t="s">
        <v>3500</v>
      </c>
      <c r="G7256" t="s">
        <v>3501</v>
      </c>
      <c r="H7256" t="s">
        <v>32</v>
      </c>
      <c r="I7256" t="s">
        <v>7759</v>
      </c>
      <c r="J7256" s="1">
        <v>42147</v>
      </c>
      <c r="K7256" s="1">
        <v>42151</v>
      </c>
      <c r="L7256" t="s">
        <v>34</v>
      </c>
      <c r="M7256">
        <f>Table1[[#This Row],[Ship Date]]-Table1[[#This Row],[Order Date]]</f>
        <v>4</v>
      </c>
      <c r="N7256">
        <v>5</v>
      </c>
      <c r="O7256" t="s">
        <v>51</v>
      </c>
      <c r="P7256" s="3">
        <v>850.5</v>
      </c>
      <c r="Q7256" s="3">
        <v>629.82423963694828</v>
      </c>
      <c r="R7256" s="3">
        <f>(Table1[[#This Row],[Selling Price]]-Table1[[#This Row],[Cost Price]])</f>
        <v>220.67576036305172</v>
      </c>
      <c r="S7256" s="12">
        <f>(Table1[[#This Row],[Profit]]/Table1[[#This Row],[Selling Price]])</f>
        <v>0.25946591459500495</v>
      </c>
      <c r="T7256">
        <v>5</v>
      </c>
      <c r="U7256" s="2">
        <f>Table1[[#This Row],[Selling Price]]*Table1[[#This Row],[Quantity]]</f>
        <v>4252.5</v>
      </c>
      <c r="V7256" s="4">
        <v>0.1</v>
      </c>
      <c r="W7256">
        <v>447</v>
      </c>
      <c r="X7256" t="s">
        <v>36</v>
      </c>
      <c r="Y7256" t="s">
        <v>36</v>
      </c>
      <c r="Z7256" s="2">
        <v>298.117171595331</v>
      </c>
    </row>
    <row r="7257" spans="1:26" x14ac:dyDescent="0.35">
      <c r="A7257" t="s">
        <v>73</v>
      </c>
      <c r="B7257" t="s">
        <v>74</v>
      </c>
      <c r="C7257" t="s">
        <v>64</v>
      </c>
      <c r="D7257" t="s">
        <v>46</v>
      </c>
      <c r="E7257" t="s">
        <v>102</v>
      </c>
      <c r="F7257" t="s">
        <v>2103</v>
      </c>
      <c r="G7257" t="s">
        <v>2104</v>
      </c>
      <c r="H7257" t="s">
        <v>32</v>
      </c>
      <c r="I7257" t="s">
        <v>7782</v>
      </c>
      <c r="J7257" s="1">
        <v>42335</v>
      </c>
      <c r="K7257" s="1">
        <v>42337</v>
      </c>
      <c r="L7257" t="s">
        <v>34</v>
      </c>
      <c r="M7257">
        <f>Table1[[#This Row],[Ship Date]]-Table1[[#This Row],[Order Date]]</f>
        <v>2</v>
      </c>
      <c r="N7257">
        <v>11</v>
      </c>
      <c r="O7257" t="s">
        <v>35</v>
      </c>
      <c r="P7257" s="3">
        <v>59.94</v>
      </c>
      <c r="Q7257" s="3">
        <v>44.025588464410568</v>
      </c>
      <c r="R7257" s="3">
        <f>(Table1[[#This Row],[Selling Price]]-Table1[[#This Row],[Cost Price]])</f>
        <v>15.91441153558943</v>
      </c>
      <c r="S7257" s="12">
        <f>(Table1[[#This Row],[Profit]]/Table1[[#This Row],[Selling Price]])</f>
        <v>0.26550569795778162</v>
      </c>
      <c r="T7257">
        <v>3</v>
      </c>
      <c r="U7257" s="2">
        <f>Table1[[#This Row],[Selling Price]]*Table1[[#This Row],[Quantity]]</f>
        <v>179.82</v>
      </c>
      <c r="V7257" s="4">
        <v>0</v>
      </c>
      <c r="W7257">
        <v>268</v>
      </c>
      <c r="X7257" t="s">
        <v>36</v>
      </c>
      <c r="Y7257" t="s">
        <v>68</v>
      </c>
      <c r="Z7257" s="2">
        <v>48.189270127576847</v>
      </c>
    </row>
    <row r="7258" spans="1:26" x14ac:dyDescent="0.35">
      <c r="A7258" t="s">
        <v>73</v>
      </c>
      <c r="B7258" t="s">
        <v>74</v>
      </c>
      <c r="C7258" t="s">
        <v>45</v>
      </c>
      <c r="D7258" t="s">
        <v>46</v>
      </c>
      <c r="E7258" t="s">
        <v>65</v>
      </c>
      <c r="F7258" t="s">
        <v>4925</v>
      </c>
      <c r="G7258" t="s">
        <v>4926</v>
      </c>
      <c r="H7258" t="s">
        <v>32</v>
      </c>
      <c r="I7258" t="s">
        <v>7889</v>
      </c>
      <c r="J7258" s="1">
        <v>42492</v>
      </c>
      <c r="K7258" s="1">
        <v>42496</v>
      </c>
      <c r="L7258" t="s">
        <v>60</v>
      </c>
      <c r="M7258">
        <f>Table1[[#This Row],[Ship Date]]-Table1[[#This Row],[Order Date]]</f>
        <v>4</v>
      </c>
      <c r="N7258">
        <v>5</v>
      </c>
      <c r="O7258" t="s">
        <v>51</v>
      </c>
      <c r="P7258" s="3">
        <v>12.672000000000001</v>
      </c>
      <c r="Q7258" s="3">
        <v>10.40315286073257</v>
      </c>
      <c r="R7258" s="3">
        <f>(Table1[[#This Row],[Selling Price]]-Table1[[#This Row],[Cost Price]])</f>
        <v>2.2688471392674305</v>
      </c>
      <c r="S7258" s="12">
        <f>(Table1[[#This Row],[Profit]]/Table1[[#This Row],[Selling Price]])</f>
        <v>0.17904412399522021</v>
      </c>
      <c r="T7258">
        <v>3</v>
      </c>
      <c r="U7258" s="2">
        <f>Table1[[#This Row],[Selling Price]]*Table1[[#This Row],[Quantity]]</f>
        <v>38.016000000000005</v>
      </c>
      <c r="V7258" s="4">
        <v>0.2</v>
      </c>
      <c r="W7258">
        <v>413</v>
      </c>
      <c r="X7258" t="s">
        <v>36</v>
      </c>
      <c r="Y7258" t="s">
        <v>52</v>
      </c>
      <c r="Z7258" s="2">
        <v>6.3095447696327511</v>
      </c>
    </row>
    <row r="7259" spans="1:26" x14ac:dyDescent="0.35">
      <c r="A7259" t="s">
        <v>73</v>
      </c>
      <c r="B7259" t="s">
        <v>74</v>
      </c>
      <c r="C7259" t="s">
        <v>39</v>
      </c>
      <c r="D7259" t="s">
        <v>46</v>
      </c>
      <c r="E7259" t="s">
        <v>102</v>
      </c>
      <c r="F7259" t="s">
        <v>2196</v>
      </c>
      <c r="G7259" t="s">
        <v>2197</v>
      </c>
      <c r="H7259" t="s">
        <v>32</v>
      </c>
      <c r="I7259" t="s">
        <v>7909</v>
      </c>
      <c r="J7259" s="1">
        <v>42598</v>
      </c>
      <c r="K7259" s="1">
        <v>42604</v>
      </c>
      <c r="L7259" t="s">
        <v>60</v>
      </c>
      <c r="M7259">
        <f>Table1[[#This Row],[Ship Date]]-Table1[[#This Row],[Order Date]]</f>
        <v>6</v>
      </c>
      <c r="N7259">
        <v>8</v>
      </c>
      <c r="O7259" t="s">
        <v>61</v>
      </c>
      <c r="P7259" s="3">
        <v>32.4</v>
      </c>
      <c r="Q7259" s="3">
        <v>27.439850841372579</v>
      </c>
      <c r="R7259" s="3">
        <f>(Table1[[#This Row],[Selling Price]]-Table1[[#This Row],[Cost Price]])</f>
        <v>4.96014915862742</v>
      </c>
      <c r="S7259" s="12">
        <f>(Table1[[#This Row],[Profit]]/Table1[[#This Row],[Selling Price]])</f>
        <v>0.15309102341442654</v>
      </c>
      <c r="T7259">
        <v>5</v>
      </c>
      <c r="U7259" s="2">
        <f>Table1[[#This Row],[Selling Price]]*Table1[[#This Row],[Quantity]]</f>
        <v>162</v>
      </c>
      <c r="V7259" s="4">
        <v>0</v>
      </c>
      <c r="W7259">
        <v>465</v>
      </c>
      <c r="X7259" t="s">
        <v>68</v>
      </c>
      <c r="Y7259" t="s">
        <v>52</v>
      </c>
      <c r="Z7259" s="2">
        <v>11.271688123030071</v>
      </c>
    </row>
    <row r="7260" spans="1:26" x14ac:dyDescent="0.35">
      <c r="A7260" t="s">
        <v>73</v>
      </c>
      <c r="B7260" t="s">
        <v>74</v>
      </c>
      <c r="C7260" t="s">
        <v>45</v>
      </c>
      <c r="D7260" t="s">
        <v>46</v>
      </c>
      <c r="E7260" t="s">
        <v>75</v>
      </c>
      <c r="F7260" t="s">
        <v>3169</v>
      </c>
      <c r="G7260" t="s">
        <v>3170</v>
      </c>
      <c r="H7260" t="s">
        <v>32</v>
      </c>
      <c r="I7260" t="s">
        <v>7932</v>
      </c>
      <c r="J7260" s="1">
        <v>42454</v>
      </c>
      <c r="K7260" s="1">
        <v>42456</v>
      </c>
      <c r="L7260" t="s">
        <v>34</v>
      </c>
      <c r="M7260">
        <f>Table1[[#This Row],[Ship Date]]-Table1[[#This Row],[Order Date]]</f>
        <v>2</v>
      </c>
      <c r="N7260">
        <v>3</v>
      </c>
      <c r="O7260" t="s">
        <v>106</v>
      </c>
      <c r="P7260" s="3">
        <v>59.52</v>
      </c>
      <c r="Q7260" s="3">
        <v>49.606835323947152</v>
      </c>
      <c r="R7260" s="3">
        <f>(Table1[[#This Row],[Selling Price]]-Table1[[#This Row],[Cost Price]])</f>
        <v>9.9131646760528511</v>
      </c>
      <c r="S7260" s="12">
        <f>(Table1[[#This Row],[Profit]]/Table1[[#This Row],[Selling Price]])</f>
        <v>0.16655182587454387</v>
      </c>
      <c r="T7260">
        <v>3</v>
      </c>
      <c r="U7260" s="2">
        <f>Table1[[#This Row],[Selling Price]]*Table1[[#This Row],[Quantity]]</f>
        <v>178.56</v>
      </c>
      <c r="V7260" s="4">
        <v>0</v>
      </c>
      <c r="W7260">
        <v>184</v>
      </c>
      <c r="X7260" t="s">
        <v>36</v>
      </c>
      <c r="Y7260" t="s">
        <v>52</v>
      </c>
      <c r="Z7260" s="2">
        <v>32.475151221466902</v>
      </c>
    </row>
    <row r="7261" spans="1:26" x14ac:dyDescent="0.35">
      <c r="A7261" t="s">
        <v>73</v>
      </c>
      <c r="B7261" t="s">
        <v>74</v>
      </c>
      <c r="C7261" t="s">
        <v>64</v>
      </c>
      <c r="D7261" t="s">
        <v>46</v>
      </c>
      <c r="E7261" t="s">
        <v>102</v>
      </c>
      <c r="F7261" t="s">
        <v>588</v>
      </c>
      <c r="G7261" t="s">
        <v>589</v>
      </c>
      <c r="H7261" t="s">
        <v>32</v>
      </c>
      <c r="I7261" t="s">
        <v>8183</v>
      </c>
      <c r="J7261" s="1">
        <v>42401</v>
      </c>
      <c r="K7261" s="1">
        <v>42407</v>
      </c>
      <c r="L7261" t="s">
        <v>60</v>
      </c>
      <c r="M7261">
        <f>Table1[[#This Row],[Ship Date]]-Table1[[#This Row],[Order Date]]</f>
        <v>6</v>
      </c>
      <c r="N7261">
        <v>2</v>
      </c>
      <c r="O7261" t="s">
        <v>106</v>
      </c>
      <c r="P7261" s="3">
        <v>105.52</v>
      </c>
      <c r="Q7261" s="3">
        <v>82.280966090935365</v>
      </c>
      <c r="R7261" s="3">
        <f>(Table1[[#This Row],[Selling Price]]-Table1[[#This Row],[Cost Price]])</f>
        <v>23.239033909064631</v>
      </c>
      <c r="S7261" s="12">
        <f>(Table1[[#This Row],[Profit]]/Table1[[#This Row],[Selling Price]])</f>
        <v>0.22023345251198476</v>
      </c>
      <c r="T7261">
        <v>4</v>
      </c>
      <c r="U7261" s="2">
        <f>Table1[[#This Row],[Selling Price]]*Table1[[#This Row],[Quantity]]</f>
        <v>422.08</v>
      </c>
      <c r="V7261" s="4">
        <v>0</v>
      </c>
      <c r="W7261">
        <v>182</v>
      </c>
      <c r="X7261" t="s">
        <v>68</v>
      </c>
      <c r="Y7261" t="s">
        <v>68</v>
      </c>
      <c r="Z7261" s="2">
        <v>88.359405848527317</v>
      </c>
    </row>
    <row r="7262" spans="1:26" x14ac:dyDescent="0.35">
      <c r="A7262" t="s">
        <v>73</v>
      </c>
      <c r="B7262" t="s">
        <v>74</v>
      </c>
      <c r="C7262" t="s">
        <v>27</v>
      </c>
      <c r="D7262" t="s">
        <v>46</v>
      </c>
      <c r="E7262" t="s">
        <v>65</v>
      </c>
      <c r="F7262" t="s">
        <v>1754</v>
      </c>
      <c r="G7262" t="s">
        <v>1755</v>
      </c>
      <c r="H7262" t="s">
        <v>32</v>
      </c>
      <c r="I7262" t="s">
        <v>8198</v>
      </c>
      <c r="J7262" s="1">
        <v>41728</v>
      </c>
      <c r="K7262" s="1">
        <v>41734</v>
      </c>
      <c r="L7262" t="s">
        <v>60</v>
      </c>
      <c r="M7262">
        <f>Table1[[#This Row],[Ship Date]]-Table1[[#This Row],[Order Date]]</f>
        <v>6</v>
      </c>
      <c r="N7262">
        <v>3</v>
      </c>
      <c r="O7262" t="s">
        <v>106</v>
      </c>
      <c r="P7262" s="3">
        <v>129.30000000000001</v>
      </c>
      <c r="Q7262" s="3">
        <v>102.5348072532707</v>
      </c>
      <c r="R7262" s="3">
        <f>(Table1[[#This Row],[Selling Price]]-Table1[[#This Row],[Cost Price]])</f>
        <v>26.765192746729312</v>
      </c>
      <c r="S7262" s="12">
        <f>(Table1[[#This Row],[Profit]]/Table1[[#This Row],[Selling Price]])</f>
        <v>0.20700071729875724</v>
      </c>
      <c r="T7262">
        <v>2</v>
      </c>
      <c r="U7262" s="2">
        <f>Table1[[#This Row],[Selling Price]]*Table1[[#This Row],[Quantity]]</f>
        <v>258.60000000000002</v>
      </c>
      <c r="V7262" s="4">
        <v>0</v>
      </c>
      <c r="W7262">
        <v>227</v>
      </c>
      <c r="X7262" t="s">
        <v>68</v>
      </c>
      <c r="Y7262" t="s">
        <v>36</v>
      </c>
      <c r="Z7262" s="2">
        <v>227.27114404227771</v>
      </c>
    </row>
    <row r="7263" spans="1:26" x14ac:dyDescent="0.35">
      <c r="A7263" t="s">
        <v>73</v>
      </c>
      <c r="B7263" t="s">
        <v>74</v>
      </c>
      <c r="C7263" t="s">
        <v>55</v>
      </c>
      <c r="D7263" t="s">
        <v>46</v>
      </c>
      <c r="E7263" t="s">
        <v>86</v>
      </c>
      <c r="F7263" t="s">
        <v>1182</v>
      </c>
      <c r="G7263" t="s">
        <v>1183</v>
      </c>
      <c r="H7263" t="s">
        <v>32</v>
      </c>
      <c r="I7263" t="s">
        <v>8224</v>
      </c>
      <c r="J7263" s="1">
        <v>42834</v>
      </c>
      <c r="K7263" s="1">
        <v>42839</v>
      </c>
      <c r="L7263" t="s">
        <v>60</v>
      </c>
      <c r="M7263">
        <f>Table1[[#This Row],[Ship Date]]-Table1[[#This Row],[Order Date]]</f>
        <v>5</v>
      </c>
      <c r="N7263">
        <v>4</v>
      </c>
      <c r="O7263" t="s">
        <v>106</v>
      </c>
      <c r="P7263" s="3">
        <v>37.896000000000001</v>
      </c>
      <c r="Q7263" s="3">
        <v>31.216671092073749</v>
      </c>
      <c r="R7263" s="3">
        <f>(Table1[[#This Row],[Selling Price]]-Table1[[#This Row],[Cost Price]])</f>
        <v>6.6793289079262514</v>
      </c>
      <c r="S7263" s="12">
        <f>(Table1[[#This Row],[Profit]]/Table1[[#This Row],[Selling Price]])</f>
        <v>0.17625419326383396</v>
      </c>
      <c r="T7263">
        <v>4</v>
      </c>
      <c r="U7263" s="2">
        <f>Table1[[#This Row],[Selling Price]]*Table1[[#This Row],[Quantity]]</f>
        <v>151.584</v>
      </c>
      <c r="V7263" s="4">
        <v>0.7</v>
      </c>
      <c r="W7263">
        <v>108</v>
      </c>
      <c r="X7263" t="s">
        <v>36</v>
      </c>
      <c r="Y7263" t="s">
        <v>36</v>
      </c>
      <c r="Z7263" s="2">
        <v>72.696087335597113</v>
      </c>
    </row>
    <row r="7264" spans="1:26" x14ac:dyDescent="0.35">
      <c r="A7264" t="s">
        <v>73</v>
      </c>
      <c r="B7264" t="s">
        <v>74</v>
      </c>
      <c r="C7264" t="s">
        <v>55</v>
      </c>
      <c r="D7264" t="s">
        <v>46</v>
      </c>
      <c r="E7264" t="s">
        <v>86</v>
      </c>
      <c r="F7264" t="s">
        <v>2244</v>
      </c>
      <c r="G7264" t="s">
        <v>2245</v>
      </c>
      <c r="H7264" t="s">
        <v>32</v>
      </c>
      <c r="I7264" t="s">
        <v>8307</v>
      </c>
      <c r="J7264" s="1">
        <v>42623</v>
      </c>
      <c r="K7264" s="1">
        <v>42627</v>
      </c>
      <c r="L7264" t="s">
        <v>60</v>
      </c>
      <c r="M7264">
        <f>Table1[[#This Row],[Ship Date]]-Table1[[#This Row],[Order Date]]</f>
        <v>4</v>
      </c>
      <c r="N7264">
        <v>9</v>
      </c>
      <c r="O7264" t="s">
        <v>61</v>
      </c>
      <c r="P7264" s="3">
        <v>39.624000000000002</v>
      </c>
      <c r="Q7264" s="3">
        <v>29.087206952691808</v>
      </c>
      <c r="R7264" s="3">
        <f>(Table1[[#This Row],[Selling Price]]-Table1[[#This Row],[Cost Price]])</f>
        <v>10.536793047308194</v>
      </c>
      <c r="S7264" s="12">
        <f>(Table1[[#This Row],[Profit]]/Table1[[#This Row],[Selling Price]])</f>
        <v>0.26591946919312015</v>
      </c>
      <c r="T7264">
        <v>3</v>
      </c>
      <c r="U7264" s="2">
        <f>Table1[[#This Row],[Selling Price]]*Table1[[#This Row],[Quantity]]</f>
        <v>118.87200000000001</v>
      </c>
      <c r="V7264" s="4">
        <v>0.2</v>
      </c>
      <c r="W7264">
        <v>394</v>
      </c>
      <c r="X7264" t="s">
        <v>36</v>
      </c>
      <c r="Y7264" t="s">
        <v>52</v>
      </c>
      <c r="Z7264" s="2">
        <v>12.29597883320668</v>
      </c>
    </row>
    <row r="7265" spans="1:26" x14ac:dyDescent="0.35">
      <c r="A7265" t="s">
        <v>73</v>
      </c>
      <c r="B7265" t="s">
        <v>74</v>
      </c>
      <c r="C7265" t="s">
        <v>45</v>
      </c>
      <c r="D7265" t="s">
        <v>46</v>
      </c>
      <c r="E7265" t="s">
        <v>270</v>
      </c>
      <c r="F7265" t="s">
        <v>1026</v>
      </c>
      <c r="G7265" t="s">
        <v>1027</v>
      </c>
      <c r="H7265" t="s">
        <v>32</v>
      </c>
      <c r="I7265" t="s">
        <v>8324</v>
      </c>
      <c r="J7265" s="1">
        <v>42316</v>
      </c>
      <c r="K7265" s="1">
        <v>42323</v>
      </c>
      <c r="L7265" t="s">
        <v>60</v>
      </c>
      <c r="M7265">
        <f>Table1[[#This Row],[Ship Date]]-Table1[[#This Row],[Order Date]]</f>
        <v>7</v>
      </c>
      <c r="N7265">
        <v>11</v>
      </c>
      <c r="O7265" t="s">
        <v>35</v>
      </c>
      <c r="P7265" s="3">
        <v>31.504000000000001</v>
      </c>
      <c r="Q7265" s="3">
        <v>26.005627938191939</v>
      </c>
      <c r="R7265" s="3">
        <f>(Table1[[#This Row],[Selling Price]]-Table1[[#This Row],[Cost Price]])</f>
        <v>5.4983720618080625</v>
      </c>
      <c r="S7265" s="12">
        <f>(Table1[[#This Row],[Profit]]/Table1[[#This Row],[Selling Price]])</f>
        <v>0.17452933157085013</v>
      </c>
      <c r="T7265">
        <v>11</v>
      </c>
      <c r="U7265" s="2">
        <f>Table1[[#This Row],[Selling Price]]*Table1[[#This Row],[Quantity]]</f>
        <v>346.54400000000004</v>
      </c>
      <c r="V7265" s="4">
        <v>0.2</v>
      </c>
      <c r="W7265">
        <v>138</v>
      </c>
      <c r="X7265" t="s">
        <v>68</v>
      </c>
      <c r="Y7265" t="s">
        <v>52</v>
      </c>
      <c r="Z7265" s="2">
        <v>8.9319112443077078</v>
      </c>
    </row>
    <row r="7266" spans="1:26" x14ac:dyDescent="0.35">
      <c r="A7266" t="s">
        <v>73</v>
      </c>
      <c r="B7266" t="s">
        <v>74</v>
      </c>
      <c r="C7266" t="s">
        <v>27</v>
      </c>
      <c r="D7266" t="s">
        <v>46</v>
      </c>
      <c r="E7266" t="s">
        <v>86</v>
      </c>
      <c r="F7266" t="s">
        <v>2472</v>
      </c>
      <c r="G7266" t="s">
        <v>2473</v>
      </c>
      <c r="H7266" t="s">
        <v>32</v>
      </c>
      <c r="I7266" t="s">
        <v>8384</v>
      </c>
      <c r="J7266" s="1">
        <v>42987</v>
      </c>
      <c r="K7266" s="1">
        <v>42988</v>
      </c>
      <c r="L7266" t="s">
        <v>199</v>
      </c>
      <c r="M7266">
        <f>Table1[[#This Row],[Ship Date]]-Table1[[#This Row],[Order Date]]</f>
        <v>1</v>
      </c>
      <c r="N7266">
        <v>9</v>
      </c>
      <c r="O7266" t="s">
        <v>61</v>
      </c>
      <c r="P7266" s="3">
        <v>4.8600000000000003</v>
      </c>
      <c r="Q7266" s="3">
        <v>4.108038677951078</v>
      </c>
      <c r="R7266" s="3">
        <f>(Table1[[#This Row],[Selling Price]]-Table1[[#This Row],[Cost Price]])</f>
        <v>0.7519613220489223</v>
      </c>
      <c r="S7266" s="12">
        <f>(Table1[[#This Row],[Profit]]/Table1[[#This Row],[Selling Price]])</f>
        <v>0.15472455186191816</v>
      </c>
      <c r="T7266">
        <v>3</v>
      </c>
      <c r="U7266" s="2">
        <f>Table1[[#This Row],[Selling Price]]*Table1[[#This Row],[Quantity]]</f>
        <v>14.580000000000002</v>
      </c>
      <c r="V7266" s="4">
        <v>0.7</v>
      </c>
      <c r="W7266">
        <v>361</v>
      </c>
      <c r="X7266" t="s">
        <v>36</v>
      </c>
      <c r="Y7266" t="s">
        <v>52</v>
      </c>
      <c r="Z7266" s="2">
        <v>7.3049845995730891</v>
      </c>
    </row>
    <row r="7267" spans="1:26" x14ac:dyDescent="0.35">
      <c r="A7267" t="s">
        <v>73</v>
      </c>
      <c r="B7267" t="s">
        <v>74</v>
      </c>
      <c r="C7267" t="s">
        <v>55</v>
      </c>
      <c r="D7267" t="s">
        <v>46</v>
      </c>
      <c r="E7267" t="s">
        <v>75</v>
      </c>
      <c r="F7267" t="s">
        <v>3836</v>
      </c>
      <c r="G7267" t="s">
        <v>3837</v>
      </c>
      <c r="H7267" t="s">
        <v>32</v>
      </c>
      <c r="I7267" t="s">
        <v>8405</v>
      </c>
      <c r="J7267" s="1">
        <v>42558</v>
      </c>
      <c r="K7267" s="1">
        <v>42564</v>
      </c>
      <c r="L7267" t="s">
        <v>60</v>
      </c>
      <c r="M7267">
        <f>Table1[[#This Row],[Ship Date]]-Table1[[#This Row],[Order Date]]</f>
        <v>6</v>
      </c>
      <c r="N7267">
        <v>7</v>
      </c>
      <c r="O7267" t="s">
        <v>51</v>
      </c>
      <c r="P7267" s="3">
        <v>45.98</v>
      </c>
      <c r="Q7267" s="3">
        <v>35.535364441739837</v>
      </c>
      <c r="R7267" s="3">
        <f>(Table1[[#This Row],[Selling Price]]-Table1[[#This Row],[Cost Price]])</f>
        <v>10.44463555826016</v>
      </c>
      <c r="S7267" s="12">
        <f>(Table1[[#This Row],[Profit]]/Table1[[#This Row],[Selling Price]])</f>
        <v>0.22715605824837234</v>
      </c>
      <c r="T7267">
        <v>2</v>
      </c>
      <c r="U7267" s="2">
        <f>Table1[[#This Row],[Selling Price]]*Table1[[#This Row],[Quantity]]</f>
        <v>91.96</v>
      </c>
      <c r="V7267" s="4">
        <v>0</v>
      </c>
      <c r="W7267">
        <v>428</v>
      </c>
      <c r="X7267" t="s">
        <v>68</v>
      </c>
      <c r="Y7267" t="s">
        <v>68</v>
      </c>
      <c r="Z7267" s="2">
        <v>36.384984645029711</v>
      </c>
    </row>
    <row r="7268" spans="1:26" x14ac:dyDescent="0.35">
      <c r="A7268" t="s">
        <v>73</v>
      </c>
      <c r="B7268" t="s">
        <v>74</v>
      </c>
      <c r="C7268" t="s">
        <v>45</v>
      </c>
      <c r="D7268" t="s">
        <v>46</v>
      </c>
      <c r="E7268" t="s">
        <v>102</v>
      </c>
      <c r="F7268" t="s">
        <v>4000</v>
      </c>
      <c r="G7268" t="s">
        <v>4001</v>
      </c>
      <c r="H7268" t="s">
        <v>32</v>
      </c>
      <c r="I7268" t="s">
        <v>8408</v>
      </c>
      <c r="J7268" s="1">
        <v>43062</v>
      </c>
      <c r="K7268" s="1">
        <v>43066</v>
      </c>
      <c r="L7268" t="s">
        <v>60</v>
      </c>
      <c r="M7268">
        <f>Table1[[#This Row],[Ship Date]]-Table1[[#This Row],[Order Date]]</f>
        <v>4</v>
      </c>
      <c r="N7268">
        <v>11</v>
      </c>
      <c r="O7268" t="s">
        <v>35</v>
      </c>
      <c r="P7268" s="3">
        <v>10.688000000000001</v>
      </c>
      <c r="Q7268" s="3">
        <v>7.8484310404230646</v>
      </c>
      <c r="R7268" s="3">
        <f>(Table1[[#This Row],[Selling Price]]-Table1[[#This Row],[Cost Price]])</f>
        <v>2.839568959576936</v>
      </c>
      <c r="S7268" s="12">
        <f>(Table1[[#This Row],[Profit]]/Table1[[#This Row],[Selling Price]])</f>
        <v>0.26567823349335101</v>
      </c>
      <c r="T7268">
        <v>2</v>
      </c>
      <c r="U7268" s="2">
        <f>Table1[[#This Row],[Selling Price]]*Table1[[#This Row],[Quantity]]</f>
        <v>21.376000000000001</v>
      </c>
      <c r="V7268" s="4">
        <v>0.2</v>
      </c>
      <c r="W7268">
        <v>274</v>
      </c>
      <c r="X7268" t="s">
        <v>36</v>
      </c>
      <c r="Y7268" t="s">
        <v>52</v>
      </c>
      <c r="Z7268" s="2">
        <v>18.811841490578921</v>
      </c>
    </row>
    <row r="7269" spans="1:26" x14ac:dyDescent="0.35">
      <c r="A7269" t="s">
        <v>73</v>
      </c>
      <c r="B7269" t="s">
        <v>74</v>
      </c>
      <c r="C7269" t="s">
        <v>45</v>
      </c>
      <c r="D7269" t="s">
        <v>46</v>
      </c>
      <c r="E7269" t="s">
        <v>102</v>
      </c>
      <c r="F7269" t="s">
        <v>3093</v>
      </c>
      <c r="G7269" t="s">
        <v>3094</v>
      </c>
      <c r="H7269" t="s">
        <v>32</v>
      </c>
      <c r="I7269" t="s">
        <v>8436</v>
      </c>
      <c r="J7269" s="1">
        <v>41920</v>
      </c>
      <c r="K7269" s="1">
        <v>41925</v>
      </c>
      <c r="L7269" t="s">
        <v>34</v>
      </c>
      <c r="M7269">
        <f>Table1[[#This Row],[Ship Date]]-Table1[[#This Row],[Order Date]]</f>
        <v>5</v>
      </c>
      <c r="N7269">
        <v>10</v>
      </c>
      <c r="O7269" t="s">
        <v>61</v>
      </c>
      <c r="P7269" s="3">
        <v>123.92</v>
      </c>
      <c r="Q7269" s="3">
        <v>83.393657494943113</v>
      </c>
      <c r="R7269" s="3">
        <f>(Table1[[#This Row],[Selling Price]]-Table1[[#This Row],[Cost Price]])</f>
        <v>40.526342505056888</v>
      </c>
      <c r="S7269" s="12">
        <f>(Table1[[#This Row],[Profit]]/Table1[[#This Row],[Selling Price]])</f>
        <v>0.32703633396592063</v>
      </c>
      <c r="T7269">
        <v>4</v>
      </c>
      <c r="U7269" s="2">
        <f>Table1[[#This Row],[Selling Price]]*Table1[[#This Row],[Quantity]]</f>
        <v>495.68</v>
      </c>
      <c r="V7269" s="4">
        <v>0</v>
      </c>
      <c r="W7269">
        <v>392</v>
      </c>
      <c r="X7269" t="s">
        <v>36</v>
      </c>
      <c r="Y7269" t="s">
        <v>68</v>
      </c>
      <c r="Z7269" s="2">
        <v>50.716445774521702</v>
      </c>
    </row>
    <row r="7270" spans="1:26" x14ac:dyDescent="0.35">
      <c r="A7270" t="s">
        <v>73</v>
      </c>
      <c r="B7270" t="s">
        <v>74</v>
      </c>
      <c r="C7270" t="s">
        <v>39</v>
      </c>
      <c r="D7270" t="s">
        <v>46</v>
      </c>
      <c r="E7270" t="s">
        <v>86</v>
      </c>
      <c r="F7270" t="s">
        <v>957</v>
      </c>
      <c r="G7270" t="s">
        <v>958</v>
      </c>
      <c r="H7270" t="s">
        <v>32</v>
      </c>
      <c r="I7270" t="s">
        <v>8441</v>
      </c>
      <c r="J7270" s="1">
        <v>42258</v>
      </c>
      <c r="K7270" s="1">
        <v>42265</v>
      </c>
      <c r="L7270" t="s">
        <v>60</v>
      </c>
      <c r="M7270">
        <f>Table1[[#This Row],[Ship Date]]-Table1[[#This Row],[Order Date]]</f>
        <v>7</v>
      </c>
      <c r="N7270">
        <v>9</v>
      </c>
      <c r="O7270" t="s">
        <v>61</v>
      </c>
      <c r="P7270" s="3">
        <v>209.6</v>
      </c>
      <c r="Q7270" s="3">
        <v>176.5259333324598</v>
      </c>
      <c r="R7270" s="3">
        <f>(Table1[[#This Row],[Selling Price]]-Table1[[#This Row],[Cost Price]])</f>
        <v>33.074066667540194</v>
      </c>
      <c r="S7270" s="12">
        <f>(Table1[[#This Row],[Profit]]/Table1[[#This Row],[Selling Price]])</f>
        <v>0.15779611959704293</v>
      </c>
      <c r="T7270">
        <v>4</v>
      </c>
      <c r="U7270" s="2">
        <f>Table1[[#This Row],[Selling Price]]*Table1[[#This Row],[Quantity]]</f>
        <v>838.4</v>
      </c>
      <c r="V7270" s="4">
        <v>0</v>
      </c>
      <c r="W7270">
        <v>353</v>
      </c>
      <c r="X7270" t="s">
        <v>68</v>
      </c>
      <c r="Y7270" t="s">
        <v>68</v>
      </c>
      <c r="Z7270" s="2">
        <v>74.566507226770383</v>
      </c>
    </row>
    <row r="7271" spans="1:26" x14ac:dyDescent="0.35">
      <c r="A7271" t="s">
        <v>73</v>
      </c>
      <c r="B7271" t="s">
        <v>74</v>
      </c>
      <c r="C7271" t="s">
        <v>39</v>
      </c>
      <c r="D7271" t="s">
        <v>46</v>
      </c>
      <c r="E7271" t="s">
        <v>102</v>
      </c>
      <c r="F7271" t="s">
        <v>4427</v>
      </c>
      <c r="G7271" t="s">
        <v>4428</v>
      </c>
      <c r="H7271" t="s">
        <v>32</v>
      </c>
      <c r="I7271" t="s">
        <v>8493</v>
      </c>
      <c r="J7271" s="1">
        <v>41980</v>
      </c>
      <c r="K7271" s="1">
        <v>41981</v>
      </c>
      <c r="L7271" t="s">
        <v>199</v>
      </c>
      <c r="M7271">
        <f>Table1[[#This Row],[Ship Date]]-Table1[[#This Row],[Order Date]]</f>
        <v>1</v>
      </c>
      <c r="N7271">
        <v>12</v>
      </c>
      <c r="O7271" t="s">
        <v>35</v>
      </c>
      <c r="P7271" s="3">
        <v>164.88</v>
      </c>
      <c r="Q7271" s="3">
        <v>131.8030256270246</v>
      </c>
      <c r="R7271" s="3">
        <f>(Table1[[#This Row],[Selling Price]]-Table1[[#This Row],[Cost Price]])</f>
        <v>33.0769743729754</v>
      </c>
      <c r="S7271" s="12">
        <f>(Table1[[#This Row],[Profit]]/Table1[[#This Row],[Selling Price]])</f>
        <v>0.2006124112868474</v>
      </c>
      <c r="T7271">
        <v>3</v>
      </c>
      <c r="U7271" s="2">
        <f>Table1[[#This Row],[Selling Price]]*Table1[[#This Row],[Quantity]]</f>
        <v>494.64</v>
      </c>
      <c r="V7271" s="4">
        <v>0</v>
      </c>
      <c r="W7271">
        <v>307</v>
      </c>
      <c r="X7271" t="s">
        <v>36</v>
      </c>
      <c r="Y7271" t="s">
        <v>68</v>
      </c>
      <c r="Z7271" s="2">
        <v>89.839008649917773</v>
      </c>
    </row>
    <row r="7272" spans="1:26" x14ac:dyDescent="0.35">
      <c r="A7272" t="s">
        <v>73</v>
      </c>
      <c r="B7272" t="s">
        <v>74</v>
      </c>
      <c r="C7272" t="s">
        <v>45</v>
      </c>
      <c r="D7272" t="s">
        <v>46</v>
      </c>
      <c r="E7272" t="s">
        <v>86</v>
      </c>
      <c r="F7272" t="s">
        <v>4124</v>
      </c>
      <c r="G7272" t="s">
        <v>4125</v>
      </c>
      <c r="H7272" t="s">
        <v>32</v>
      </c>
      <c r="I7272" t="s">
        <v>8523</v>
      </c>
      <c r="J7272" s="1">
        <v>41812</v>
      </c>
      <c r="K7272" s="1">
        <v>41812</v>
      </c>
      <c r="L7272" t="s">
        <v>1118</v>
      </c>
      <c r="M7272">
        <f>Table1[[#This Row],[Ship Date]]-Table1[[#This Row],[Order Date]]</f>
        <v>0</v>
      </c>
      <c r="N7272">
        <v>6</v>
      </c>
      <c r="O7272" t="s">
        <v>51</v>
      </c>
      <c r="P7272" s="3">
        <v>8.2260000000000009</v>
      </c>
      <c r="Q7272" s="3">
        <v>6.1822533104541062</v>
      </c>
      <c r="R7272" s="3">
        <f>(Table1[[#This Row],[Selling Price]]-Table1[[#This Row],[Cost Price]])</f>
        <v>2.0437466895458947</v>
      </c>
      <c r="S7272" s="12">
        <f>(Table1[[#This Row],[Profit]]/Table1[[#This Row],[Selling Price]])</f>
        <v>0.2484496340318374</v>
      </c>
      <c r="T7272">
        <v>3</v>
      </c>
      <c r="U7272" s="2">
        <f>Table1[[#This Row],[Selling Price]]*Table1[[#This Row],[Quantity]]</f>
        <v>24.678000000000004</v>
      </c>
      <c r="V7272" s="4">
        <v>0.7</v>
      </c>
      <c r="W7272">
        <v>418</v>
      </c>
      <c r="X7272" t="s">
        <v>36</v>
      </c>
      <c r="Y7272" t="s">
        <v>52</v>
      </c>
      <c r="Z7272" s="2">
        <v>9.7519682079348176</v>
      </c>
    </row>
    <row r="7273" spans="1:26" x14ac:dyDescent="0.35">
      <c r="A7273" t="s">
        <v>73</v>
      </c>
      <c r="B7273" t="s">
        <v>74</v>
      </c>
      <c r="C7273" t="s">
        <v>64</v>
      </c>
      <c r="D7273" t="s">
        <v>46</v>
      </c>
      <c r="E7273" t="s">
        <v>86</v>
      </c>
      <c r="F7273" t="s">
        <v>2759</v>
      </c>
      <c r="G7273" t="s">
        <v>2760</v>
      </c>
      <c r="H7273" t="s">
        <v>32</v>
      </c>
      <c r="I7273" t="s">
        <v>8561</v>
      </c>
      <c r="J7273" s="1">
        <v>42328</v>
      </c>
      <c r="K7273" s="1">
        <v>42329</v>
      </c>
      <c r="L7273" t="s">
        <v>199</v>
      </c>
      <c r="M7273">
        <f>Table1[[#This Row],[Ship Date]]-Table1[[#This Row],[Order Date]]</f>
        <v>1</v>
      </c>
      <c r="N7273">
        <v>11</v>
      </c>
      <c r="O7273" t="s">
        <v>35</v>
      </c>
      <c r="P7273" s="3">
        <v>89.695999999999998</v>
      </c>
      <c r="Q7273" s="3">
        <v>61.046548027966701</v>
      </c>
      <c r="R7273" s="3">
        <f>(Table1[[#This Row],[Selling Price]]-Table1[[#This Row],[Cost Price]])</f>
        <v>28.649451972033297</v>
      </c>
      <c r="S7273" s="12">
        <f>(Table1[[#This Row],[Profit]]/Table1[[#This Row],[Selling Price]])</f>
        <v>0.31940612705174476</v>
      </c>
      <c r="T7273">
        <v>4</v>
      </c>
      <c r="U7273" s="2">
        <f>Table1[[#This Row],[Selling Price]]*Table1[[#This Row],[Quantity]]</f>
        <v>358.78399999999999</v>
      </c>
      <c r="V7273" s="4">
        <v>0.2</v>
      </c>
      <c r="W7273">
        <v>200</v>
      </c>
      <c r="X7273" t="s">
        <v>36</v>
      </c>
      <c r="Y7273" t="s">
        <v>68</v>
      </c>
      <c r="Z7273" s="2">
        <v>59.399229301758261</v>
      </c>
    </row>
    <row r="7274" spans="1:26" x14ac:dyDescent="0.35">
      <c r="A7274" t="s">
        <v>73</v>
      </c>
      <c r="B7274" t="s">
        <v>74</v>
      </c>
      <c r="C7274" t="s">
        <v>45</v>
      </c>
      <c r="D7274" t="s">
        <v>46</v>
      </c>
      <c r="E7274" t="s">
        <v>91</v>
      </c>
      <c r="F7274" t="s">
        <v>4104</v>
      </c>
      <c r="G7274" t="s">
        <v>4105</v>
      </c>
      <c r="H7274" t="s">
        <v>32</v>
      </c>
      <c r="I7274" t="s">
        <v>8653</v>
      </c>
      <c r="J7274" s="1">
        <v>42813</v>
      </c>
      <c r="K7274" s="1">
        <v>42818</v>
      </c>
      <c r="L7274" t="s">
        <v>60</v>
      </c>
      <c r="M7274">
        <f>Table1[[#This Row],[Ship Date]]-Table1[[#This Row],[Order Date]]</f>
        <v>5</v>
      </c>
      <c r="N7274">
        <v>3</v>
      </c>
      <c r="O7274" t="s">
        <v>106</v>
      </c>
      <c r="P7274" s="3">
        <v>381.36</v>
      </c>
      <c r="Q7274" s="3">
        <v>265.40194352691873</v>
      </c>
      <c r="R7274" s="3">
        <f>(Table1[[#This Row],[Selling Price]]-Table1[[#This Row],[Cost Price]])</f>
        <v>115.95805647308129</v>
      </c>
      <c r="S7274" s="12">
        <f>(Table1[[#This Row],[Profit]]/Table1[[#This Row],[Selling Price]])</f>
        <v>0.30406454917422193</v>
      </c>
      <c r="T7274">
        <v>7</v>
      </c>
      <c r="U7274" s="2">
        <f>Table1[[#This Row],[Selling Price]]*Table1[[#This Row],[Quantity]]</f>
        <v>2669.52</v>
      </c>
      <c r="V7274" s="4">
        <v>0</v>
      </c>
      <c r="W7274">
        <v>211</v>
      </c>
      <c r="X7274" t="s">
        <v>36</v>
      </c>
      <c r="Y7274" t="s">
        <v>36</v>
      </c>
      <c r="Z7274" s="2">
        <v>153.06628683808859</v>
      </c>
    </row>
    <row r="7275" spans="1:26" x14ac:dyDescent="0.35">
      <c r="A7275" t="s">
        <v>73</v>
      </c>
      <c r="B7275" t="s">
        <v>74</v>
      </c>
      <c r="C7275" t="s">
        <v>64</v>
      </c>
      <c r="D7275" t="s">
        <v>46</v>
      </c>
      <c r="E7275" t="s">
        <v>102</v>
      </c>
      <c r="F7275" t="s">
        <v>2685</v>
      </c>
      <c r="G7275" t="s">
        <v>192</v>
      </c>
      <c r="H7275" t="s">
        <v>32</v>
      </c>
      <c r="I7275" t="s">
        <v>8659</v>
      </c>
      <c r="J7275" s="1">
        <v>43035</v>
      </c>
      <c r="K7275" s="1">
        <v>43041</v>
      </c>
      <c r="L7275" t="s">
        <v>60</v>
      </c>
      <c r="M7275">
        <f>Table1[[#This Row],[Ship Date]]-Table1[[#This Row],[Order Date]]</f>
        <v>6</v>
      </c>
      <c r="N7275">
        <v>10</v>
      </c>
      <c r="O7275" t="s">
        <v>61</v>
      </c>
      <c r="P7275" s="3">
        <v>56.783999999999999</v>
      </c>
      <c r="Q7275" s="3">
        <v>37.247811695948371</v>
      </c>
      <c r="R7275" s="3">
        <f>(Table1[[#This Row],[Selling Price]]-Table1[[#This Row],[Cost Price]])</f>
        <v>19.536188304051628</v>
      </c>
      <c r="S7275" s="12">
        <f>(Table1[[#This Row],[Profit]]/Table1[[#This Row],[Selling Price]])</f>
        <v>0.34404389095610782</v>
      </c>
      <c r="T7275">
        <v>7</v>
      </c>
      <c r="U7275" s="2">
        <f>Table1[[#This Row],[Selling Price]]*Table1[[#This Row],[Quantity]]</f>
        <v>397.488</v>
      </c>
      <c r="V7275" s="4">
        <v>0.2</v>
      </c>
      <c r="W7275">
        <v>248</v>
      </c>
      <c r="X7275" t="s">
        <v>68</v>
      </c>
      <c r="Y7275" t="s">
        <v>52</v>
      </c>
      <c r="Z7275" s="2">
        <v>23.632944530887389</v>
      </c>
    </row>
    <row r="7276" spans="1:26" x14ac:dyDescent="0.35">
      <c r="A7276" t="s">
        <v>73</v>
      </c>
      <c r="B7276" t="s">
        <v>74</v>
      </c>
      <c r="C7276" t="s">
        <v>27</v>
      </c>
      <c r="D7276" t="s">
        <v>46</v>
      </c>
      <c r="E7276" t="s">
        <v>65</v>
      </c>
      <c r="F7276" t="s">
        <v>1794</v>
      </c>
      <c r="G7276" t="s">
        <v>1795</v>
      </c>
      <c r="H7276" t="s">
        <v>32</v>
      </c>
      <c r="I7276" t="s">
        <v>8666</v>
      </c>
      <c r="J7276" s="1">
        <v>41681</v>
      </c>
      <c r="K7276" s="1">
        <v>41685</v>
      </c>
      <c r="L7276" t="s">
        <v>34</v>
      </c>
      <c r="M7276">
        <f>Table1[[#This Row],[Ship Date]]-Table1[[#This Row],[Order Date]]</f>
        <v>4</v>
      </c>
      <c r="N7276">
        <v>2</v>
      </c>
      <c r="O7276" t="s">
        <v>106</v>
      </c>
      <c r="P7276" s="3">
        <v>64.959999999999994</v>
      </c>
      <c r="Q7276" s="3">
        <v>49.253374612874183</v>
      </c>
      <c r="R7276" s="3">
        <f>(Table1[[#This Row],[Selling Price]]-Table1[[#This Row],[Cost Price]])</f>
        <v>15.706625387125811</v>
      </c>
      <c r="S7276" s="12">
        <f>(Table1[[#This Row],[Profit]]/Table1[[#This Row],[Selling Price]])</f>
        <v>0.24178918391511411</v>
      </c>
      <c r="T7276">
        <v>2</v>
      </c>
      <c r="U7276" s="2">
        <f>Table1[[#This Row],[Selling Price]]*Table1[[#This Row],[Quantity]]</f>
        <v>129.91999999999999</v>
      </c>
      <c r="V7276" s="4">
        <v>0</v>
      </c>
      <c r="W7276">
        <v>168</v>
      </c>
      <c r="X7276" t="s">
        <v>36</v>
      </c>
      <c r="Y7276" t="s">
        <v>52</v>
      </c>
      <c r="Z7276" s="2">
        <v>31.57019083460429</v>
      </c>
    </row>
    <row r="7277" spans="1:26" x14ac:dyDescent="0.35">
      <c r="A7277" t="s">
        <v>73</v>
      </c>
      <c r="B7277" t="s">
        <v>74</v>
      </c>
      <c r="C7277" t="s">
        <v>64</v>
      </c>
      <c r="D7277" t="s">
        <v>46</v>
      </c>
      <c r="E7277" t="s">
        <v>47</v>
      </c>
      <c r="F7277" t="s">
        <v>2126</v>
      </c>
      <c r="G7277" t="s">
        <v>2127</v>
      </c>
      <c r="H7277" t="s">
        <v>32</v>
      </c>
      <c r="I7277" t="s">
        <v>8678</v>
      </c>
      <c r="J7277" s="1">
        <v>43070</v>
      </c>
      <c r="K7277" s="1">
        <v>43074</v>
      </c>
      <c r="L7277" t="s">
        <v>60</v>
      </c>
      <c r="M7277">
        <f>Table1[[#This Row],[Ship Date]]-Table1[[#This Row],[Order Date]]</f>
        <v>4</v>
      </c>
      <c r="N7277">
        <v>12</v>
      </c>
      <c r="O7277" t="s">
        <v>35</v>
      </c>
      <c r="P7277" s="3">
        <v>15.936</v>
      </c>
      <c r="Q7277" s="3">
        <v>12.91229199486064</v>
      </c>
      <c r="R7277" s="3">
        <f>(Table1[[#This Row],[Selling Price]]-Table1[[#This Row],[Cost Price]])</f>
        <v>3.0237080051393601</v>
      </c>
      <c r="S7277" s="12">
        <f>(Table1[[#This Row],[Profit]]/Table1[[#This Row],[Selling Price]])</f>
        <v>0.18974071317390562</v>
      </c>
      <c r="T7277">
        <v>4</v>
      </c>
      <c r="U7277" s="2">
        <f>Table1[[#This Row],[Selling Price]]*Table1[[#This Row],[Quantity]]</f>
        <v>63.744</v>
      </c>
      <c r="V7277" s="4">
        <v>0.2</v>
      </c>
      <c r="W7277">
        <v>422</v>
      </c>
      <c r="X7277" t="s">
        <v>36</v>
      </c>
      <c r="Y7277" t="s">
        <v>52</v>
      </c>
      <c r="Z7277" s="2">
        <v>2.4396917838120449</v>
      </c>
    </row>
    <row r="7278" spans="1:26" x14ac:dyDescent="0.35">
      <c r="A7278" t="s">
        <v>73</v>
      </c>
      <c r="B7278" t="s">
        <v>74</v>
      </c>
      <c r="C7278" t="s">
        <v>39</v>
      </c>
      <c r="D7278" t="s">
        <v>46</v>
      </c>
      <c r="E7278" t="s">
        <v>270</v>
      </c>
      <c r="F7278" t="s">
        <v>464</v>
      </c>
      <c r="G7278" t="s">
        <v>465</v>
      </c>
      <c r="H7278" t="s">
        <v>32</v>
      </c>
      <c r="I7278" t="s">
        <v>8711</v>
      </c>
      <c r="J7278" s="1">
        <v>42994</v>
      </c>
      <c r="K7278" s="1">
        <v>42998</v>
      </c>
      <c r="L7278" t="s">
        <v>60</v>
      </c>
      <c r="M7278">
        <f>Table1[[#This Row],[Ship Date]]-Table1[[#This Row],[Order Date]]</f>
        <v>4</v>
      </c>
      <c r="N7278">
        <v>9</v>
      </c>
      <c r="O7278" t="s">
        <v>61</v>
      </c>
      <c r="P7278" s="3">
        <v>17.899999999999999</v>
      </c>
      <c r="Q7278" s="3">
        <v>12.05918085586163</v>
      </c>
      <c r="R7278" s="3">
        <f>(Table1[[#This Row],[Selling Price]]-Table1[[#This Row],[Cost Price]])</f>
        <v>5.8408191441383686</v>
      </c>
      <c r="S7278" s="12">
        <f>(Table1[[#This Row],[Profit]]/Table1[[#This Row],[Selling Price]])</f>
        <v>0.32630274548259047</v>
      </c>
      <c r="T7278">
        <v>5</v>
      </c>
      <c r="U7278" s="2">
        <f>Table1[[#This Row],[Selling Price]]*Table1[[#This Row],[Quantity]]</f>
        <v>89.5</v>
      </c>
      <c r="V7278" s="4">
        <v>0</v>
      </c>
      <c r="W7278">
        <v>150</v>
      </c>
      <c r="X7278" t="s">
        <v>36</v>
      </c>
      <c r="Y7278" t="s">
        <v>52</v>
      </c>
      <c r="Z7278" s="2">
        <v>9.493671957577595</v>
      </c>
    </row>
    <row r="7279" spans="1:26" x14ac:dyDescent="0.35">
      <c r="A7279" t="s">
        <v>73</v>
      </c>
      <c r="B7279" t="s">
        <v>74</v>
      </c>
      <c r="C7279" t="s">
        <v>39</v>
      </c>
      <c r="D7279" t="s">
        <v>46</v>
      </c>
      <c r="E7279" t="s">
        <v>65</v>
      </c>
      <c r="F7279" t="s">
        <v>1685</v>
      </c>
      <c r="G7279" t="s">
        <v>1686</v>
      </c>
      <c r="H7279" t="s">
        <v>32</v>
      </c>
      <c r="I7279" t="s">
        <v>8750</v>
      </c>
      <c r="J7279" s="1">
        <v>42439</v>
      </c>
      <c r="K7279" s="1">
        <v>42443</v>
      </c>
      <c r="L7279" t="s">
        <v>34</v>
      </c>
      <c r="M7279">
        <f>Table1[[#This Row],[Ship Date]]-Table1[[#This Row],[Order Date]]</f>
        <v>4</v>
      </c>
      <c r="N7279">
        <v>3</v>
      </c>
      <c r="O7279" t="s">
        <v>106</v>
      </c>
      <c r="P7279" s="3">
        <v>104.696</v>
      </c>
      <c r="Q7279" s="3">
        <v>75.511306518358708</v>
      </c>
      <c r="R7279" s="3">
        <f>(Table1[[#This Row],[Selling Price]]-Table1[[#This Row],[Cost Price]])</f>
        <v>29.18469348164129</v>
      </c>
      <c r="S7279" s="12">
        <f>(Table1[[#This Row],[Profit]]/Table1[[#This Row],[Selling Price]])</f>
        <v>0.27875652824980218</v>
      </c>
      <c r="T7279">
        <v>1</v>
      </c>
      <c r="U7279" s="2">
        <f>Table1[[#This Row],[Selling Price]]*Table1[[#This Row],[Quantity]]</f>
        <v>104.696</v>
      </c>
      <c r="V7279" s="4">
        <v>0.2</v>
      </c>
      <c r="W7279">
        <v>403</v>
      </c>
      <c r="X7279" t="s">
        <v>36</v>
      </c>
      <c r="Y7279" t="s">
        <v>36</v>
      </c>
      <c r="Z7279" s="2">
        <v>150.81312530148031</v>
      </c>
    </row>
    <row r="7280" spans="1:26" x14ac:dyDescent="0.35">
      <c r="A7280" t="s">
        <v>73</v>
      </c>
      <c r="B7280" t="s">
        <v>74</v>
      </c>
      <c r="C7280" t="s">
        <v>45</v>
      </c>
      <c r="D7280" t="s">
        <v>46</v>
      </c>
      <c r="E7280" t="s">
        <v>86</v>
      </c>
      <c r="F7280" t="s">
        <v>2996</v>
      </c>
      <c r="G7280" t="s">
        <v>1056</v>
      </c>
      <c r="H7280" t="s">
        <v>32</v>
      </c>
      <c r="I7280" t="s">
        <v>8793</v>
      </c>
      <c r="J7280" s="1">
        <v>42155</v>
      </c>
      <c r="K7280" s="1">
        <v>42160</v>
      </c>
      <c r="L7280" t="s">
        <v>34</v>
      </c>
      <c r="M7280">
        <f>Table1[[#This Row],[Ship Date]]-Table1[[#This Row],[Order Date]]</f>
        <v>5</v>
      </c>
      <c r="N7280">
        <v>5</v>
      </c>
      <c r="O7280" t="s">
        <v>51</v>
      </c>
      <c r="P7280" s="3">
        <v>3.5640000000000001</v>
      </c>
      <c r="Q7280" s="3">
        <v>2.6230164464965382</v>
      </c>
      <c r="R7280" s="3">
        <f>(Table1[[#This Row],[Selling Price]]-Table1[[#This Row],[Cost Price]])</f>
        <v>0.94098355350346186</v>
      </c>
      <c r="S7280" s="12">
        <f>(Table1[[#This Row],[Profit]]/Table1[[#This Row],[Selling Price]])</f>
        <v>0.2640245660784124</v>
      </c>
      <c r="T7280">
        <v>3</v>
      </c>
      <c r="U7280" s="2">
        <f>Table1[[#This Row],[Selling Price]]*Table1[[#This Row],[Quantity]]</f>
        <v>10.692</v>
      </c>
      <c r="V7280" s="4">
        <v>0.8</v>
      </c>
      <c r="W7280">
        <v>324</v>
      </c>
      <c r="X7280" t="s">
        <v>36</v>
      </c>
      <c r="Y7280" t="s">
        <v>52</v>
      </c>
      <c r="Z7280" s="2">
        <v>9.7947252641408991</v>
      </c>
    </row>
    <row r="7281" spans="1:26" x14ac:dyDescent="0.35">
      <c r="A7281" t="s">
        <v>73</v>
      </c>
      <c r="B7281" t="s">
        <v>74</v>
      </c>
      <c r="C7281" t="s">
        <v>64</v>
      </c>
      <c r="D7281" t="s">
        <v>46</v>
      </c>
      <c r="E7281" t="s">
        <v>47</v>
      </c>
      <c r="F7281" t="s">
        <v>3820</v>
      </c>
      <c r="G7281" t="s">
        <v>3821</v>
      </c>
      <c r="H7281" t="s">
        <v>32</v>
      </c>
      <c r="I7281" t="s">
        <v>8875</v>
      </c>
      <c r="J7281" s="1">
        <v>43074</v>
      </c>
      <c r="K7281" s="1">
        <v>43077</v>
      </c>
      <c r="L7281" t="s">
        <v>34</v>
      </c>
      <c r="M7281">
        <f>Table1[[#This Row],[Ship Date]]-Table1[[#This Row],[Order Date]]</f>
        <v>3</v>
      </c>
      <c r="N7281">
        <v>12</v>
      </c>
      <c r="O7281" t="s">
        <v>35</v>
      </c>
      <c r="P7281" s="3">
        <v>11.07</v>
      </c>
      <c r="Q7281" s="3">
        <v>9.0812989814261211</v>
      </c>
      <c r="R7281" s="3">
        <f>(Table1[[#This Row],[Selling Price]]-Table1[[#This Row],[Cost Price]])</f>
        <v>1.9887010185738792</v>
      </c>
      <c r="S7281" s="12">
        <f>(Table1[[#This Row],[Profit]]/Table1[[#This Row],[Selling Price]])</f>
        <v>0.17964778848905863</v>
      </c>
      <c r="T7281">
        <v>3</v>
      </c>
      <c r="U7281" s="2">
        <f>Table1[[#This Row],[Selling Price]]*Table1[[#This Row],[Quantity]]</f>
        <v>33.21</v>
      </c>
      <c r="V7281" s="4">
        <v>0</v>
      </c>
      <c r="W7281">
        <v>189</v>
      </c>
      <c r="X7281" t="s">
        <v>36</v>
      </c>
      <c r="Y7281" t="s">
        <v>52</v>
      </c>
      <c r="Z7281" s="2">
        <v>4.638258078201341</v>
      </c>
    </row>
    <row r="7282" spans="1:26" x14ac:dyDescent="0.35">
      <c r="A7282" t="s">
        <v>73</v>
      </c>
      <c r="B7282" t="s">
        <v>74</v>
      </c>
      <c r="C7282" t="s">
        <v>45</v>
      </c>
      <c r="D7282" t="s">
        <v>46</v>
      </c>
      <c r="E7282" t="s">
        <v>91</v>
      </c>
      <c r="F7282" t="s">
        <v>7426</v>
      </c>
      <c r="G7282" t="s">
        <v>7427</v>
      </c>
      <c r="H7282" t="s">
        <v>32</v>
      </c>
      <c r="I7282" t="s">
        <v>8882</v>
      </c>
      <c r="J7282" s="1">
        <v>41908</v>
      </c>
      <c r="K7282" s="1">
        <v>41912</v>
      </c>
      <c r="L7282" t="s">
        <v>60</v>
      </c>
      <c r="M7282">
        <f>Table1[[#This Row],[Ship Date]]-Table1[[#This Row],[Order Date]]</f>
        <v>4</v>
      </c>
      <c r="N7282">
        <v>9</v>
      </c>
      <c r="O7282" t="s">
        <v>61</v>
      </c>
      <c r="P7282" s="3">
        <v>16.704000000000001</v>
      </c>
      <c r="Q7282" s="3">
        <v>11.60087248106152</v>
      </c>
      <c r="R7282" s="3">
        <f>(Table1[[#This Row],[Selling Price]]-Table1[[#This Row],[Cost Price]])</f>
        <v>5.1031275189384804</v>
      </c>
      <c r="S7282" s="12">
        <f>(Table1[[#This Row],[Profit]]/Table1[[#This Row],[Selling Price]])</f>
        <v>0.30550332369124045</v>
      </c>
      <c r="T7282">
        <v>6</v>
      </c>
      <c r="U7282" s="2">
        <f>Table1[[#This Row],[Selling Price]]*Table1[[#This Row],[Quantity]]</f>
        <v>100.224</v>
      </c>
      <c r="V7282" s="4">
        <v>0.2</v>
      </c>
      <c r="W7282">
        <v>396</v>
      </c>
      <c r="X7282" t="s">
        <v>36</v>
      </c>
      <c r="Y7282" t="s">
        <v>52</v>
      </c>
      <c r="Z7282" s="2">
        <v>10.82721903352842</v>
      </c>
    </row>
    <row r="7283" spans="1:26" x14ac:dyDescent="0.35">
      <c r="A7283" t="s">
        <v>73</v>
      </c>
      <c r="B7283" t="s">
        <v>74</v>
      </c>
      <c r="C7283" t="s">
        <v>45</v>
      </c>
      <c r="D7283" t="s">
        <v>46</v>
      </c>
      <c r="E7283" t="s">
        <v>86</v>
      </c>
      <c r="F7283" t="s">
        <v>7463</v>
      </c>
      <c r="G7283" t="s">
        <v>7464</v>
      </c>
      <c r="H7283" t="s">
        <v>32</v>
      </c>
      <c r="I7283" t="s">
        <v>8930</v>
      </c>
      <c r="J7283" s="1">
        <v>42947</v>
      </c>
      <c r="K7283" s="1">
        <v>42951</v>
      </c>
      <c r="L7283" t="s">
        <v>60</v>
      </c>
      <c r="M7283">
        <f>Table1[[#This Row],[Ship Date]]-Table1[[#This Row],[Order Date]]</f>
        <v>4</v>
      </c>
      <c r="N7283">
        <v>7</v>
      </c>
      <c r="O7283" t="s">
        <v>51</v>
      </c>
      <c r="P7283" s="3">
        <v>11.01</v>
      </c>
      <c r="Q7283" s="3">
        <v>9.3054623938658381</v>
      </c>
      <c r="R7283" s="3">
        <f>(Table1[[#This Row],[Selling Price]]-Table1[[#This Row],[Cost Price]])</f>
        <v>1.7045376061341617</v>
      </c>
      <c r="S7283" s="12">
        <f>(Table1[[#This Row],[Profit]]/Table1[[#This Row],[Selling Price]])</f>
        <v>0.15481722126559144</v>
      </c>
      <c r="T7283">
        <v>3</v>
      </c>
      <c r="U7283" s="2">
        <f>Table1[[#This Row],[Selling Price]]*Table1[[#This Row],[Quantity]]</f>
        <v>33.03</v>
      </c>
      <c r="V7283" s="4">
        <v>0</v>
      </c>
      <c r="W7283">
        <v>135</v>
      </c>
      <c r="X7283" t="s">
        <v>36</v>
      </c>
      <c r="Y7283" t="s">
        <v>52</v>
      </c>
      <c r="Z7283" s="2">
        <v>10.66196586000912</v>
      </c>
    </row>
    <row r="7284" spans="1:26" x14ac:dyDescent="0.35">
      <c r="A7284" t="s">
        <v>73</v>
      </c>
      <c r="B7284" t="s">
        <v>74</v>
      </c>
      <c r="C7284" t="s">
        <v>39</v>
      </c>
      <c r="D7284" t="s">
        <v>46</v>
      </c>
      <c r="E7284" t="s">
        <v>91</v>
      </c>
      <c r="F7284" t="s">
        <v>4283</v>
      </c>
      <c r="G7284" t="s">
        <v>4284</v>
      </c>
      <c r="H7284" t="s">
        <v>32</v>
      </c>
      <c r="I7284" t="s">
        <v>8943</v>
      </c>
      <c r="J7284" s="1">
        <v>43071</v>
      </c>
      <c r="K7284" s="1">
        <v>43073</v>
      </c>
      <c r="L7284" t="s">
        <v>199</v>
      </c>
      <c r="M7284">
        <f>Table1[[#This Row],[Ship Date]]-Table1[[#This Row],[Order Date]]</f>
        <v>2</v>
      </c>
      <c r="N7284">
        <v>12</v>
      </c>
      <c r="O7284" t="s">
        <v>35</v>
      </c>
      <c r="P7284" s="3">
        <v>286.86</v>
      </c>
      <c r="Q7284" s="3">
        <v>194.90479983109361</v>
      </c>
      <c r="R7284" s="3">
        <f>(Table1[[#This Row],[Selling Price]]-Table1[[#This Row],[Cost Price]])</f>
        <v>91.955200168906401</v>
      </c>
      <c r="S7284" s="12">
        <f>(Table1[[#This Row],[Profit]]/Table1[[#This Row],[Selling Price]])</f>
        <v>0.32055776395770202</v>
      </c>
      <c r="T7284">
        <v>7</v>
      </c>
      <c r="U7284" s="2">
        <f>Table1[[#This Row],[Selling Price]]*Table1[[#This Row],[Quantity]]</f>
        <v>2008.02</v>
      </c>
      <c r="V7284" s="4">
        <v>0</v>
      </c>
      <c r="W7284">
        <v>165</v>
      </c>
      <c r="X7284" t="s">
        <v>36</v>
      </c>
      <c r="Y7284" t="s">
        <v>68</v>
      </c>
      <c r="Z7284" s="2">
        <v>102.22729508585969</v>
      </c>
    </row>
    <row r="7285" spans="1:26" x14ac:dyDescent="0.35">
      <c r="A7285" t="s">
        <v>73</v>
      </c>
      <c r="B7285" t="s">
        <v>74</v>
      </c>
      <c r="C7285" t="s">
        <v>39</v>
      </c>
      <c r="D7285" t="s">
        <v>46</v>
      </c>
      <c r="E7285" t="s">
        <v>47</v>
      </c>
      <c r="F7285" t="s">
        <v>3173</v>
      </c>
      <c r="G7285" t="s">
        <v>3174</v>
      </c>
      <c r="H7285" t="s">
        <v>32</v>
      </c>
      <c r="I7285" t="s">
        <v>8952</v>
      </c>
      <c r="J7285" s="1">
        <v>42537</v>
      </c>
      <c r="K7285" s="1">
        <v>42543</v>
      </c>
      <c r="L7285" t="s">
        <v>60</v>
      </c>
      <c r="M7285">
        <f>Table1[[#This Row],[Ship Date]]-Table1[[#This Row],[Order Date]]</f>
        <v>6</v>
      </c>
      <c r="N7285">
        <v>6</v>
      </c>
      <c r="O7285" t="s">
        <v>51</v>
      </c>
      <c r="P7285" s="3">
        <v>9.4499999999999993</v>
      </c>
      <c r="Q7285" s="3">
        <v>7.9871851149263398</v>
      </c>
      <c r="R7285" s="3">
        <f>(Table1[[#This Row],[Selling Price]]-Table1[[#This Row],[Cost Price]])</f>
        <v>1.4628148850736595</v>
      </c>
      <c r="S7285" s="12">
        <f>(Table1[[#This Row],[Profit]]/Table1[[#This Row],[Selling Price]])</f>
        <v>0.15479522593372061</v>
      </c>
      <c r="T7285">
        <v>3</v>
      </c>
      <c r="U7285" s="2">
        <f>Table1[[#This Row],[Selling Price]]*Table1[[#This Row],[Quantity]]</f>
        <v>28.349999999999998</v>
      </c>
      <c r="V7285" s="4">
        <v>0</v>
      </c>
      <c r="W7285">
        <v>164</v>
      </c>
      <c r="X7285" t="s">
        <v>68</v>
      </c>
      <c r="Y7285" t="s">
        <v>52</v>
      </c>
      <c r="Z7285" s="2">
        <v>9.2984091381268001</v>
      </c>
    </row>
    <row r="7286" spans="1:26" x14ac:dyDescent="0.35">
      <c r="A7286" t="s">
        <v>73</v>
      </c>
      <c r="B7286" t="s">
        <v>74</v>
      </c>
      <c r="C7286" t="s">
        <v>64</v>
      </c>
      <c r="D7286" t="s">
        <v>46</v>
      </c>
      <c r="E7286" t="s">
        <v>86</v>
      </c>
      <c r="F7286" t="s">
        <v>4431</v>
      </c>
      <c r="G7286" t="s">
        <v>4432</v>
      </c>
      <c r="H7286" t="s">
        <v>32</v>
      </c>
      <c r="I7286" t="s">
        <v>8985</v>
      </c>
      <c r="J7286" s="1">
        <v>42701</v>
      </c>
      <c r="K7286" s="1">
        <v>42704</v>
      </c>
      <c r="L7286" t="s">
        <v>199</v>
      </c>
      <c r="M7286">
        <f>Table1[[#This Row],[Ship Date]]-Table1[[#This Row],[Order Date]]</f>
        <v>3</v>
      </c>
      <c r="N7286">
        <v>11</v>
      </c>
      <c r="O7286" t="s">
        <v>35</v>
      </c>
      <c r="P7286" s="3">
        <v>79.95</v>
      </c>
      <c r="Q7286" s="3">
        <v>66.334563196067023</v>
      </c>
      <c r="R7286" s="3">
        <f>(Table1[[#This Row],[Selling Price]]-Table1[[#This Row],[Cost Price]])</f>
        <v>13.61543680393298</v>
      </c>
      <c r="S7286" s="12">
        <f>(Table1[[#This Row],[Profit]]/Table1[[#This Row],[Selling Price]])</f>
        <v>0.17029939717239498</v>
      </c>
      <c r="T7286">
        <v>5</v>
      </c>
      <c r="U7286" s="2">
        <f>Table1[[#This Row],[Selling Price]]*Table1[[#This Row],[Quantity]]</f>
        <v>399.75</v>
      </c>
      <c r="V7286" s="4">
        <v>0</v>
      </c>
      <c r="W7286">
        <v>248</v>
      </c>
      <c r="X7286" t="s">
        <v>36</v>
      </c>
      <c r="Y7286" t="s">
        <v>52</v>
      </c>
      <c r="Z7286" s="2">
        <v>21.448579238661541</v>
      </c>
    </row>
    <row r="7287" spans="1:26" x14ac:dyDescent="0.35">
      <c r="A7287" t="s">
        <v>73</v>
      </c>
      <c r="B7287" t="s">
        <v>74</v>
      </c>
      <c r="C7287" t="s">
        <v>55</v>
      </c>
      <c r="D7287" t="s">
        <v>46</v>
      </c>
      <c r="E7287" t="s">
        <v>102</v>
      </c>
      <c r="F7287" t="s">
        <v>4871</v>
      </c>
      <c r="G7287" t="s">
        <v>4872</v>
      </c>
      <c r="H7287" t="s">
        <v>32</v>
      </c>
      <c r="I7287" t="s">
        <v>8999</v>
      </c>
      <c r="J7287" s="1">
        <v>42905</v>
      </c>
      <c r="K7287" s="1">
        <v>42909</v>
      </c>
      <c r="L7287" t="s">
        <v>60</v>
      </c>
      <c r="M7287">
        <f>Table1[[#This Row],[Ship Date]]-Table1[[#This Row],[Order Date]]</f>
        <v>4</v>
      </c>
      <c r="N7287">
        <v>6</v>
      </c>
      <c r="O7287" t="s">
        <v>51</v>
      </c>
      <c r="P7287" s="3">
        <v>24.56</v>
      </c>
      <c r="Q7287" s="3">
        <v>17.360116177949472</v>
      </c>
      <c r="R7287" s="3">
        <f>(Table1[[#This Row],[Selling Price]]-Table1[[#This Row],[Cost Price]])</f>
        <v>7.199883822050527</v>
      </c>
      <c r="S7287" s="12">
        <f>(Table1[[#This Row],[Profit]]/Table1[[#This Row],[Selling Price]])</f>
        <v>0.29315487874798563</v>
      </c>
      <c r="T7287">
        <v>2</v>
      </c>
      <c r="U7287" s="2">
        <f>Table1[[#This Row],[Selling Price]]*Table1[[#This Row],[Quantity]]</f>
        <v>49.12</v>
      </c>
      <c r="V7287" s="4">
        <v>0</v>
      </c>
      <c r="W7287">
        <v>408</v>
      </c>
      <c r="X7287" t="s">
        <v>36</v>
      </c>
      <c r="Y7287" t="s">
        <v>52</v>
      </c>
      <c r="Z7287" s="2">
        <v>14.17972261129721</v>
      </c>
    </row>
    <row r="7288" spans="1:26" x14ac:dyDescent="0.35">
      <c r="A7288" t="s">
        <v>73</v>
      </c>
      <c r="B7288" t="s">
        <v>74</v>
      </c>
      <c r="C7288" t="s">
        <v>55</v>
      </c>
      <c r="D7288" t="s">
        <v>46</v>
      </c>
      <c r="E7288" t="s">
        <v>65</v>
      </c>
      <c r="F7288" t="s">
        <v>4608</v>
      </c>
      <c r="G7288" t="s">
        <v>4609</v>
      </c>
      <c r="H7288" t="s">
        <v>32</v>
      </c>
      <c r="I7288" t="s">
        <v>9044</v>
      </c>
      <c r="J7288" s="1">
        <v>42001</v>
      </c>
      <c r="K7288" s="1">
        <v>42007</v>
      </c>
      <c r="L7288" t="s">
        <v>60</v>
      </c>
      <c r="M7288">
        <f>Table1[[#This Row],[Ship Date]]-Table1[[#This Row],[Order Date]]</f>
        <v>6</v>
      </c>
      <c r="N7288">
        <v>12</v>
      </c>
      <c r="O7288" t="s">
        <v>35</v>
      </c>
      <c r="P7288" s="3">
        <v>998.82</v>
      </c>
      <c r="Q7288" s="3">
        <v>681.02790126096875</v>
      </c>
      <c r="R7288" s="3">
        <f>(Table1[[#This Row],[Selling Price]]-Table1[[#This Row],[Cost Price]])</f>
        <v>317.7920987390313</v>
      </c>
      <c r="S7288" s="12">
        <f>(Table1[[#This Row],[Profit]]/Table1[[#This Row],[Selling Price]])</f>
        <v>0.31816753643202106</v>
      </c>
      <c r="T7288">
        <v>9</v>
      </c>
      <c r="U7288" s="2">
        <f>Table1[[#This Row],[Selling Price]]*Table1[[#This Row],[Quantity]]</f>
        <v>8989.380000000001</v>
      </c>
      <c r="V7288" s="4">
        <v>0</v>
      </c>
      <c r="W7288">
        <v>321</v>
      </c>
      <c r="X7288" t="s">
        <v>68</v>
      </c>
      <c r="Y7288" t="s">
        <v>36</v>
      </c>
      <c r="Z7288" s="2">
        <v>283.81385627907599</v>
      </c>
    </row>
    <row r="7289" spans="1:26" x14ac:dyDescent="0.35">
      <c r="A7289" t="s">
        <v>124</v>
      </c>
      <c r="B7289" t="s">
        <v>125</v>
      </c>
      <c r="C7289" t="s">
        <v>55</v>
      </c>
      <c r="D7289" t="s">
        <v>46</v>
      </c>
      <c r="E7289" t="s">
        <v>65</v>
      </c>
      <c r="F7289" t="s">
        <v>126</v>
      </c>
      <c r="G7289" t="s">
        <v>127</v>
      </c>
      <c r="H7289" t="s">
        <v>32</v>
      </c>
      <c r="I7289" t="s">
        <v>128</v>
      </c>
      <c r="J7289" s="1">
        <v>41772</v>
      </c>
      <c r="K7289" s="1">
        <v>41774</v>
      </c>
      <c r="L7289" t="s">
        <v>34</v>
      </c>
      <c r="M7289">
        <f>Table1[[#This Row],[Ship Date]]-Table1[[#This Row],[Order Date]]</f>
        <v>2</v>
      </c>
      <c r="N7289">
        <v>5</v>
      </c>
      <c r="O7289" t="s">
        <v>51</v>
      </c>
      <c r="P7289" s="3">
        <v>55.5</v>
      </c>
      <c r="Q7289" s="3">
        <v>38.974644629796892</v>
      </c>
      <c r="R7289" s="3">
        <f>(Table1[[#This Row],[Selling Price]]-Table1[[#This Row],[Cost Price]])</f>
        <v>16.525355370203108</v>
      </c>
      <c r="S7289" s="12">
        <f>(Table1[[#This Row],[Profit]]/Table1[[#This Row],[Selling Price]])</f>
        <v>0.29775415081447043</v>
      </c>
      <c r="T7289">
        <v>2</v>
      </c>
      <c r="U7289" s="2">
        <f>Table1[[#This Row],[Selling Price]]*Table1[[#This Row],[Quantity]]</f>
        <v>111</v>
      </c>
      <c r="V7289" s="4">
        <v>0</v>
      </c>
      <c r="W7289">
        <v>419</v>
      </c>
      <c r="X7289" t="s">
        <v>36</v>
      </c>
      <c r="Y7289" t="s">
        <v>68</v>
      </c>
      <c r="Z7289" s="2">
        <v>88.16176892508453</v>
      </c>
    </row>
    <row r="7290" spans="1:26" x14ac:dyDescent="0.35">
      <c r="A7290" t="s">
        <v>124</v>
      </c>
      <c r="B7290" t="s">
        <v>125</v>
      </c>
      <c r="C7290" t="s">
        <v>39</v>
      </c>
      <c r="D7290" t="s">
        <v>46</v>
      </c>
      <c r="E7290" t="s">
        <v>86</v>
      </c>
      <c r="F7290" t="s">
        <v>185</v>
      </c>
      <c r="G7290" t="s">
        <v>186</v>
      </c>
      <c r="H7290" t="s">
        <v>32</v>
      </c>
      <c r="I7290" t="s">
        <v>169</v>
      </c>
      <c r="J7290" s="1">
        <v>42264</v>
      </c>
      <c r="K7290" s="1">
        <v>42268</v>
      </c>
      <c r="L7290" t="s">
        <v>60</v>
      </c>
      <c r="M7290">
        <f>Table1[[#This Row],[Ship Date]]-Table1[[#This Row],[Order Date]]</f>
        <v>4</v>
      </c>
      <c r="N7290">
        <v>9</v>
      </c>
      <c r="O7290" t="s">
        <v>61</v>
      </c>
      <c r="P7290" s="3">
        <v>6.8579999999999997</v>
      </c>
      <c r="Q7290" s="3">
        <v>4.7500927027242392</v>
      </c>
      <c r="R7290" s="3">
        <f>(Table1[[#This Row],[Selling Price]]-Table1[[#This Row],[Cost Price]])</f>
        <v>2.1079072972757604</v>
      </c>
      <c r="S7290" s="12">
        <f>(Table1[[#This Row],[Profit]]/Table1[[#This Row],[Selling Price]])</f>
        <v>0.30736472692851569</v>
      </c>
      <c r="T7290">
        <v>6</v>
      </c>
      <c r="U7290" s="2">
        <f>Table1[[#This Row],[Selling Price]]*Table1[[#This Row],[Quantity]]</f>
        <v>41.147999999999996</v>
      </c>
      <c r="V7290" s="4">
        <v>0.7</v>
      </c>
      <c r="W7290">
        <v>189</v>
      </c>
      <c r="X7290" t="s">
        <v>36</v>
      </c>
      <c r="Y7290" t="s">
        <v>52</v>
      </c>
      <c r="Z7290" s="2">
        <v>5.718400773880254</v>
      </c>
    </row>
    <row r="7291" spans="1:26" x14ac:dyDescent="0.35">
      <c r="A7291" t="s">
        <v>124</v>
      </c>
      <c r="B7291" t="s">
        <v>125</v>
      </c>
      <c r="C7291" t="s">
        <v>45</v>
      </c>
      <c r="D7291" t="s">
        <v>46</v>
      </c>
      <c r="E7291" t="s">
        <v>178</v>
      </c>
      <c r="F7291" t="s">
        <v>204</v>
      </c>
      <c r="G7291" t="s">
        <v>205</v>
      </c>
      <c r="H7291" t="s">
        <v>32</v>
      </c>
      <c r="I7291" t="s">
        <v>206</v>
      </c>
      <c r="J7291" s="1">
        <v>42365</v>
      </c>
      <c r="K7291" s="1">
        <v>42369</v>
      </c>
      <c r="L7291" t="s">
        <v>60</v>
      </c>
      <c r="M7291">
        <f>Table1[[#This Row],[Ship Date]]-Table1[[#This Row],[Order Date]]</f>
        <v>4</v>
      </c>
      <c r="N7291">
        <v>12</v>
      </c>
      <c r="O7291" t="s">
        <v>35</v>
      </c>
      <c r="P7291" s="3">
        <v>113.328</v>
      </c>
      <c r="Q7291" s="3">
        <v>96.005698016405148</v>
      </c>
      <c r="R7291" s="3">
        <f>(Table1[[#This Row],[Selling Price]]-Table1[[#This Row],[Cost Price]])</f>
        <v>17.322301983594855</v>
      </c>
      <c r="S7291" s="12">
        <f>(Table1[[#This Row],[Profit]]/Table1[[#This Row],[Selling Price]])</f>
        <v>0.15285103402155562</v>
      </c>
      <c r="T7291">
        <v>9</v>
      </c>
      <c r="U7291" s="2">
        <f>Table1[[#This Row],[Selling Price]]*Table1[[#This Row],[Quantity]]</f>
        <v>1019.952</v>
      </c>
      <c r="V7291" s="4">
        <v>0.2</v>
      </c>
      <c r="W7291">
        <v>475</v>
      </c>
      <c r="X7291" t="s">
        <v>36</v>
      </c>
      <c r="Y7291" t="s">
        <v>68</v>
      </c>
      <c r="Z7291" s="2">
        <v>35.615554354804033</v>
      </c>
    </row>
    <row r="7292" spans="1:26" x14ac:dyDescent="0.35">
      <c r="A7292" t="s">
        <v>124</v>
      </c>
      <c r="B7292" t="s">
        <v>125</v>
      </c>
      <c r="C7292" t="s">
        <v>45</v>
      </c>
      <c r="D7292" t="s">
        <v>46</v>
      </c>
      <c r="E7292" t="s">
        <v>102</v>
      </c>
      <c r="F7292" t="s">
        <v>281</v>
      </c>
      <c r="G7292" t="s">
        <v>282</v>
      </c>
      <c r="H7292" t="s">
        <v>32</v>
      </c>
      <c r="I7292" t="s">
        <v>280</v>
      </c>
      <c r="J7292" s="1">
        <v>42538</v>
      </c>
      <c r="K7292" s="1">
        <v>42539</v>
      </c>
      <c r="L7292" t="s">
        <v>199</v>
      </c>
      <c r="M7292">
        <f>Table1[[#This Row],[Ship Date]]-Table1[[#This Row],[Order Date]]</f>
        <v>1</v>
      </c>
      <c r="N7292">
        <v>6</v>
      </c>
      <c r="O7292" t="s">
        <v>51</v>
      </c>
      <c r="P7292" s="3">
        <v>32.4</v>
      </c>
      <c r="Q7292" s="3">
        <v>26.870581132789681</v>
      </c>
      <c r="R7292" s="3">
        <f>(Table1[[#This Row],[Selling Price]]-Table1[[#This Row],[Cost Price]])</f>
        <v>5.5294188672103175</v>
      </c>
      <c r="S7292" s="12">
        <f>(Table1[[#This Row],[Profit]]/Table1[[#This Row],[Selling Price]])</f>
        <v>0.1706610761484666</v>
      </c>
      <c r="T7292">
        <v>5</v>
      </c>
      <c r="U7292" s="2">
        <f>Table1[[#This Row],[Selling Price]]*Table1[[#This Row],[Quantity]]</f>
        <v>162</v>
      </c>
      <c r="V7292" s="4">
        <v>0</v>
      </c>
      <c r="W7292">
        <v>332</v>
      </c>
      <c r="X7292" t="s">
        <v>36</v>
      </c>
      <c r="Y7292" t="s">
        <v>52</v>
      </c>
      <c r="Z7292" s="2">
        <v>29.711583195784101</v>
      </c>
    </row>
    <row r="7293" spans="1:26" x14ac:dyDescent="0.35">
      <c r="A7293" t="s">
        <v>124</v>
      </c>
      <c r="B7293" t="s">
        <v>125</v>
      </c>
      <c r="C7293" t="s">
        <v>55</v>
      </c>
      <c r="D7293" t="s">
        <v>46</v>
      </c>
      <c r="E7293" t="s">
        <v>47</v>
      </c>
      <c r="F7293" t="s">
        <v>382</v>
      </c>
      <c r="G7293" t="s">
        <v>383</v>
      </c>
      <c r="H7293" t="s">
        <v>32</v>
      </c>
      <c r="I7293" t="s">
        <v>381</v>
      </c>
      <c r="J7293" s="1">
        <v>43034</v>
      </c>
      <c r="K7293" s="1">
        <v>43041</v>
      </c>
      <c r="L7293" t="s">
        <v>60</v>
      </c>
      <c r="M7293">
        <f>Table1[[#This Row],[Ship Date]]-Table1[[#This Row],[Order Date]]</f>
        <v>7</v>
      </c>
      <c r="N7293">
        <v>10</v>
      </c>
      <c r="O7293" t="s">
        <v>61</v>
      </c>
      <c r="P7293" s="3">
        <v>6.16</v>
      </c>
      <c r="Q7293" s="3">
        <v>5.2229922996176654</v>
      </c>
      <c r="R7293" s="3">
        <f>(Table1[[#This Row],[Selling Price]]-Table1[[#This Row],[Cost Price]])</f>
        <v>0.93700770038233472</v>
      </c>
      <c r="S7293" s="12">
        <f>(Table1[[#This Row],[Profit]]/Table1[[#This Row],[Selling Price]])</f>
        <v>0.15211163967245694</v>
      </c>
      <c r="T7293">
        <v>2</v>
      </c>
      <c r="U7293" s="2">
        <f>Table1[[#This Row],[Selling Price]]*Table1[[#This Row],[Quantity]]</f>
        <v>12.32</v>
      </c>
      <c r="V7293" s="4">
        <v>0</v>
      </c>
      <c r="W7293">
        <v>318</v>
      </c>
      <c r="X7293" t="s">
        <v>68</v>
      </c>
      <c r="Y7293" t="s">
        <v>52</v>
      </c>
      <c r="Z7293" s="2">
        <v>9.233153018696628</v>
      </c>
    </row>
    <row r="7294" spans="1:26" x14ac:dyDescent="0.35">
      <c r="A7294" t="s">
        <v>124</v>
      </c>
      <c r="B7294" t="s">
        <v>125</v>
      </c>
      <c r="C7294" t="s">
        <v>39</v>
      </c>
      <c r="D7294" t="s">
        <v>46</v>
      </c>
      <c r="E7294" t="s">
        <v>91</v>
      </c>
      <c r="F7294" t="s">
        <v>865</v>
      </c>
      <c r="G7294" t="s">
        <v>866</v>
      </c>
      <c r="H7294" t="s">
        <v>32</v>
      </c>
      <c r="I7294" t="s">
        <v>867</v>
      </c>
      <c r="J7294" s="1">
        <v>42894</v>
      </c>
      <c r="K7294" s="1">
        <v>42898</v>
      </c>
      <c r="L7294" t="s">
        <v>60</v>
      </c>
      <c r="M7294">
        <f>Table1[[#This Row],[Ship Date]]-Table1[[#This Row],[Order Date]]</f>
        <v>4</v>
      </c>
      <c r="N7294">
        <v>6</v>
      </c>
      <c r="O7294" t="s">
        <v>51</v>
      </c>
      <c r="P7294" s="3">
        <v>1.6240000000000001</v>
      </c>
      <c r="Q7294" s="3">
        <v>1.0594714484315459</v>
      </c>
      <c r="R7294" s="3">
        <f>(Table1[[#This Row],[Selling Price]]-Table1[[#This Row],[Cost Price]])</f>
        <v>0.56452855156845416</v>
      </c>
      <c r="S7294" s="12">
        <f>(Table1[[#This Row],[Profit]]/Table1[[#This Row],[Selling Price]])</f>
        <v>0.34761610318254565</v>
      </c>
      <c r="T7294">
        <v>2</v>
      </c>
      <c r="U7294" s="2">
        <f>Table1[[#This Row],[Selling Price]]*Table1[[#This Row],[Quantity]]</f>
        <v>3.2480000000000002</v>
      </c>
      <c r="V7294" s="4">
        <v>0.8</v>
      </c>
      <c r="W7294">
        <v>306</v>
      </c>
      <c r="X7294" t="s">
        <v>36</v>
      </c>
      <c r="Y7294" t="s">
        <v>68</v>
      </c>
      <c r="Z7294" s="2">
        <v>132.5509689941303</v>
      </c>
    </row>
    <row r="7295" spans="1:26" x14ac:dyDescent="0.35">
      <c r="A7295" t="s">
        <v>124</v>
      </c>
      <c r="B7295" t="s">
        <v>125</v>
      </c>
      <c r="C7295" t="s">
        <v>39</v>
      </c>
      <c r="D7295" t="s">
        <v>46</v>
      </c>
      <c r="E7295" t="s">
        <v>86</v>
      </c>
      <c r="F7295" t="s">
        <v>957</v>
      </c>
      <c r="G7295" t="s">
        <v>958</v>
      </c>
      <c r="H7295" t="s">
        <v>32</v>
      </c>
      <c r="I7295" t="s">
        <v>952</v>
      </c>
      <c r="J7295" s="1">
        <v>41999</v>
      </c>
      <c r="K7295" s="1">
        <v>42001</v>
      </c>
      <c r="L7295" t="s">
        <v>199</v>
      </c>
      <c r="M7295">
        <f>Table1[[#This Row],[Ship Date]]-Table1[[#This Row],[Order Date]]</f>
        <v>2</v>
      </c>
      <c r="N7295">
        <v>12</v>
      </c>
      <c r="O7295" t="s">
        <v>35</v>
      </c>
      <c r="P7295" s="3">
        <v>78.599999999999994</v>
      </c>
      <c r="Q7295" s="3">
        <v>56.232522815702701</v>
      </c>
      <c r="R7295" s="3">
        <f>(Table1[[#This Row],[Selling Price]]-Table1[[#This Row],[Cost Price]])</f>
        <v>22.367477184297293</v>
      </c>
      <c r="S7295" s="12">
        <f>(Table1[[#This Row],[Profit]]/Table1[[#This Row],[Selling Price]])</f>
        <v>0.28457350107248469</v>
      </c>
      <c r="T7295">
        <v>5</v>
      </c>
      <c r="U7295" s="2">
        <f>Table1[[#This Row],[Selling Price]]*Table1[[#This Row],[Quantity]]</f>
        <v>393</v>
      </c>
      <c r="V7295" s="4">
        <v>0.7</v>
      </c>
      <c r="W7295">
        <v>460</v>
      </c>
      <c r="X7295" t="s">
        <v>36</v>
      </c>
      <c r="Y7295" t="s">
        <v>68</v>
      </c>
      <c r="Z7295" s="2">
        <v>74.566507226770383</v>
      </c>
    </row>
    <row r="7296" spans="1:26" x14ac:dyDescent="0.35">
      <c r="A7296" t="s">
        <v>124</v>
      </c>
      <c r="B7296" t="s">
        <v>125</v>
      </c>
      <c r="C7296" t="s">
        <v>45</v>
      </c>
      <c r="D7296" t="s">
        <v>46</v>
      </c>
      <c r="E7296" t="s">
        <v>75</v>
      </c>
      <c r="F7296" t="s">
        <v>986</v>
      </c>
      <c r="G7296" t="s">
        <v>987</v>
      </c>
      <c r="H7296" t="s">
        <v>32</v>
      </c>
      <c r="I7296" t="s">
        <v>985</v>
      </c>
      <c r="J7296" s="1">
        <v>41791</v>
      </c>
      <c r="K7296" s="1">
        <v>41796</v>
      </c>
      <c r="L7296" t="s">
        <v>60</v>
      </c>
      <c r="M7296">
        <f>Table1[[#This Row],[Ship Date]]-Table1[[#This Row],[Order Date]]</f>
        <v>5</v>
      </c>
      <c r="N7296">
        <v>6</v>
      </c>
      <c r="O7296" t="s">
        <v>51</v>
      </c>
      <c r="P7296" s="3">
        <v>289.2</v>
      </c>
      <c r="Q7296" s="3">
        <v>222.04373079988119</v>
      </c>
      <c r="R7296" s="3">
        <f>(Table1[[#This Row],[Selling Price]]-Table1[[#This Row],[Cost Price]])</f>
        <v>67.1562692001188</v>
      </c>
      <c r="S7296" s="12">
        <f>(Table1[[#This Row],[Profit]]/Table1[[#This Row],[Selling Price]])</f>
        <v>0.23221393222724343</v>
      </c>
      <c r="T7296">
        <v>6</v>
      </c>
      <c r="U7296" s="2">
        <f>Table1[[#This Row],[Selling Price]]*Table1[[#This Row],[Quantity]]</f>
        <v>1735.1999999999998</v>
      </c>
      <c r="V7296" s="4">
        <v>0</v>
      </c>
      <c r="W7296">
        <v>330</v>
      </c>
      <c r="X7296" t="s">
        <v>36</v>
      </c>
      <c r="Y7296" t="s">
        <v>68</v>
      </c>
      <c r="Z7296" s="2">
        <v>102.5652510356212</v>
      </c>
    </row>
    <row r="7297" spans="1:26" x14ac:dyDescent="0.35">
      <c r="A7297" t="s">
        <v>124</v>
      </c>
      <c r="B7297" t="s">
        <v>125</v>
      </c>
      <c r="C7297" t="s">
        <v>64</v>
      </c>
      <c r="D7297" t="s">
        <v>46</v>
      </c>
      <c r="E7297" t="s">
        <v>86</v>
      </c>
      <c r="F7297" t="s">
        <v>1090</v>
      </c>
      <c r="G7297" t="s">
        <v>1091</v>
      </c>
      <c r="H7297" t="s">
        <v>32</v>
      </c>
      <c r="I7297" t="s">
        <v>1085</v>
      </c>
      <c r="J7297" s="1">
        <v>42614</v>
      </c>
      <c r="K7297" s="1">
        <v>42616</v>
      </c>
      <c r="L7297" t="s">
        <v>199</v>
      </c>
      <c r="M7297">
        <f>Table1[[#This Row],[Ship Date]]-Table1[[#This Row],[Order Date]]</f>
        <v>2</v>
      </c>
      <c r="N7297">
        <v>9</v>
      </c>
      <c r="O7297" t="s">
        <v>61</v>
      </c>
      <c r="P7297" s="3">
        <v>4355.1679999999997</v>
      </c>
      <c r="Q7297" s="3">
        <v>3700.651849836956</v>
      </c>
      <c r="R7297" s="3">
        <f>(Table1[[#This Row],[Selling Price]]-Table1[[#This Row],[Cost Price]])</f>
        <v>654.51615016304368</v>
      </c>
      <c r="S7297" s="12">
        <f>(Table1[[#This Row],[Profit]]/Table1[[#This Row],[Selling Price]])</f>
        <v>0.15028493738084128</v>
      </c>
      <c r="T7297">
        <v>4</v>
      </c>
      <c r="U7297" s="2">
        <f>Table1[[#This Row],[Selling Price]]*Table1[[#This Row],[Quantity]]</f>
        <v>17420.671999999999</v>
      </c>
      <c r="V7297" s="4">
        <v>0.2</v>
      </c>
      <c r="W7297">
        <v>404</v>
      </c>
      <c r="X7297" t="s">
        <v>36</v>
      </c>
      <c r="Y7297" t="s">
        <v>36</v>
      </c>
      <c r="Z7297" s="2">
        <v>1677.9411627801501</v>
      </c>
    </row>
    <row r="7298" spans="1:26" x14ac:dyDescent="0.35">
      <c r="A7298" t="s">
        <v>124</v>
      </c>
      <c r="B7298" t="s">
        <v>125</v>
      </c>
      <c r="C7298" t="s">
        <v>45</v>
      </c>
      <c r="D7298" t="s">
        <v>46</v>
      </c>
      <c r="E7298" t="s">
        <v>47</v>
      </c>
      <c r="F7298" t="s">
        <v>1220</v>
      </c>
      <c r="G7298" t="s">
        <v>1221</v>
      </c>
      <c r="H7298" t="s">
        <v>32</v>
      </c>
      <c r="I7298" t="s">
        <v>1211</v>
      </c>
      <c r="J7298" s="1">
        <v>43077</v>
      </c>
      <c r="K7298" s="1">
        <v>43081</v>
      </c>
      <c r="L7298" t="s">
        <v>60</v>
      </c>
      <c r="M7298">
        <f>Table1[[#This Row],[Ship Date]]-Table1[[#This Row],[Order Date]]</f>
        <v>4</v>
      </c>
      <c r="N7298">
        <v>12</v>
      </c>
      <c r="O7298" t="s">
        <v>35</v>
      </c>
      <c r="P7298" s="3">
        <v>28.35</v>
      </c>
      <c r="Q7298" s="3">
        <v>19.35078291617797</v>
      </c>
      <c r="R7298" s="3">
        <f>(Table1[[#This Row],[Selling Price]]-Table1[[#This Row],[Cost Price]])</f>
        <v>8.9992170838220318</v>
      </c>
      <c r="S7298" s="12">
        <f>(Table1[[#This Row],[Profit]]/Table1[[#This Row],[Selling Price]])</f>
        <v>0.31743270136938384</v>
      </c>
      <c r="T7298">
        <v>9</v>
      </c>
      <c r="U7298" s="2">
        <f>Table1[[#This Row],[Selling Price]]*Table1[[#This Row],[Quantity]]</f>
        <v>255.15</v>
      </c>
      <c r="V7298" s="4">
        <v>0</v>
      </c>
      <c r="W7298">
        <v>243</v>
      </c>
      <c r="X7298" t="s">
        <v>36</v>
      </c>
      <c r="Y7298" t="s">
        <v>52</v>
      </c>
      <c r="Z7298" s="2">
        <v>10.75929830425758</v>
      </c>
    </row>
    <row r="7299" spans="1:26" x14ac:dyDescent="0.35">
      <c r="A7299" t="s">
        <v>124</v>
      </c>
      <c r="B7299" t="s">
        <v>125</v>
      </c>
      <c r="C7299" t="s">
        <v>45</v>
      </c>
      <c r="D7299" t="s">
        <v>46</v>
      </c>
      <c r="E7299" t="s">
        <v>86</v>
      </c>
      <c r="F7299" t="s">
        <v>1483</v>
      </c>
      <c r="G7299" t="s">
        <v>1484</v>
      </c>
      <c r="H7299" t="s">
        <v>32</v>
      </c>
      <c r="I7299" t="s">
        <v>1480</v>
      </c>
      <c r="J7299" s="1">
        <v>42085</v>
      </c>
      <c r="K7299" s="1">
        <v>42089</v>
      </c>
      <c r="L7299" t="s">
        <v>60</v>
      </c>
      <c r="M7299">
        <f>Table1[[#This Row],[Ship Date]]-Table1[[#This Row],[Order Date]]</f>
        <v>4</v>
      </c>
      <c r="N7299">
        <v>3</v>
      </c>
      <c r="O7299" t="s">
        <v>106</v>
      </c>
      <c r="P7299" s="3">
        <v>14.112</v>
      </c>
      <c r="Q7299" s="3">
        <v>11.416302535803201</v>
      </c>
      <c r="R7299" s="3">
        <f>(Table1[[#This Row],[Selling Price]]-Table1[[#This Row],[Cost Price]])</f>
        <v>2.6956974641967992</v>
      </c>
      <c r="S7299" s="12">
        <f>(Table1[[#This Row],[Profit]]/Table1[[#This Row],[Selling Price]])</f>
        <v>0.19102164570555549</v>
      </c>
      <c r="T7299">
        <v>9</v>
      </c>
      <c r="U7299" s="2">
        <f>Table1[[#This Row],[Selling Price]]*Table1[[#This Row],[Quantity]]</f>
        <v>127.008</v>
      </c>
      <c r="V7299" s="4">
        <v>0.8</v>
      </c>
      <c r="W7299">
        <v>463</v>
      </c>
      <c r="X7299" t="s">
        <v>36</v>
      </c>
      <c r="Y7299" t="s">
        <v>52</v>
      </c>
      <c r="Z7299" s="2">
        <v>10.305947642017211</v>
      </c>
    </row>
    <row r="7300" spans="1:26" x14ac:dyDescent="0.35">
      <c r="A7300" t="s">
        <v>124</v>
      </c>
      <c r="B7300" t="s">
        <v>125</v>
      </c>
      <c r="C7300" t="s">
        <v>45</v>
      </c>
      <c r="D7300" t="s">
        <v>46</v>
      </c>
      <c r="E7300" t="s">
        <v>65</v>
      </c>
      <c r="F7300" t="s">
        <v>1495</v>
      </c>
      <c r="G7300" t="s">
        <v>1496</v>
      </c>
      <c r="H7300" t="s">
        <v>32</v>
      </c>
      <c r="I7300" t="s">
        <v>1497</v>
      </c>
      <c r="J7300" s="1">
        <v>42250</v>
      </c>
      <c r="K7300" s="1">
        <v>42254</v>
      </c>
      <c r="L7300" t="s">
        <v>60</v>
      </c>
      <c r="M7300">
        <f>Table1[[#This Row],[Ship Date]]-Table1[[#This Row],[Order Date]]</f>
        <v>4</v>
      </c>
      <c r="N7300">
        <v>9</v>
      </c>
      <c r="O7300" t="s">
        <v>61</v>
      </c>
      <c r="P7300" s="3">
        <v>36.335999999999999</v>
      </c>
      <c r="Q7300" s="3">
        <v>27.675269955891171</v>
      </c>
      <c r="R7300" s="3">
        <f>(Table1[[#This Row],[Selling Price]]-Table1[[#This Row],[Cost Price]])</f>
        <v>8.6607300441088277</v>
      </c>
      <c r="S7300" s="12">
        <f>(Table1[[#This Row],[Profit]]/Table1[[#This Row],[Selling Price]])</f>
        <v>0.23835122314258114</v>
      </c>
      <c r="T7300">
        <v>3</v>
      </c>
      <c r="U7300" s="2">
        <f>Table1[[#This Row],[Selling Price]]*Table1[[#This Row],[Quantity]]</f>
        <v>109.008</v>
      </c>
      <c r="V7300" s="4">
        <v>0.2</v>
      </c>
      <c r="W7300">
        <v>488</v>
      </c>
      <c r="X7300" t="s">
        <v>36</v>
      </c>
      <c r="Y7300" t="s">
        <v>68</v>
      </c>
      <c r="Z7300" s="2">
        <v>50.28364546317885</v>
      </c>
    </row>
    <row r="7301" spans="1:26" x14ac:dyDescent="0.35">
      <c r="A7301" t="s">
        <v>124</v>
      </c>
      <c r="B7301" t="s">
        <v>125</v>
      </c>
      <c r="C7301" t="s">
        <v>39</v>
      </c>
      <c r="D7301" t="s">
        <v>46</v>
      </c>
      <c r="E7301" t="s">
        <v>270</v>
      </c>
      <c r="F7301" t="s">
        <v>1556</v>
      </c>
      <c r="G7301" t="s">
        <v>1557</v>
      </c>
      <c r="H7301" t="s">
        <v>32</v>
      </c>
      <c r="I7301" t="s">
        <v>1558</v>
      </c>
      <c r="J7301" s="1">
        <v>43063</v>
      </c>
      <c r="K7301" s="1">
        <v>43067</v>
      </c>
      <c r="L7301" t="s">
        <v>60</v>
      </c>
      <c r="M7301">
        <f>Table1[[#This Row],[Ship Date]]-Table1[[#This Row],[Order Date]]</f>
        <v>4</v>
      </c>
      <c r="N7301">
        <v>11</v>
      </c>
      <c r="O7301" t="s">
        <v>35</v>
      </c>
      <c r="P7301" s="3">
        <v>10.824</v>
      </c>
      <c r="Q7301" s="3">
        <v>7.6064076987060538</v>
      </c>
      <c r="R7301" s="3">
        <f>(Table1[[#This Row],[Selling Price]]-Table1[[#This Row],[Cost Price]])</f>
        <v>3.217592301293946</v>
      </c>
      <c r="S7301" s="12">
        <f>(Table1[[#This Row],[Profit]]/Table1[[#This Row],[Selling Price]])</f>
        <v>0.29726462502715689</v>
      </c>
      <c r="T7301">
        <v>3</v>
      </c>
      <c r="U7301" s="2">
        <f>Table1[[#This Row],[Selling Price]]*Table1[[#This Row],[Quantity]]</f>
        <v>32.472000000000001</v>
      </c>
      <c r="V7301" s="4">
        <v>0.2</v>
      </c>
      <c r="W7301">
        <v>496</v>
      </c>
      <c r="X7301" t="s">
        <v>36</v>
      </c>
      <c r="Y7301" t="s">
        <v>52</v>
      </c>
      <c r="Z7301" s="2">
        <v>6.0642312620809582</v>
      </c>
    </row>
    <row r="7302" spans="1:26" x14ac:dyDescent="0.35">
      <c r="A7302" t="s">
        <v>124</v>
      </c>
      <c r="B7302" t="s">
        <v>125</v>
      </c>
      <c r="C7302" t="s">
        <v>64</v>
      </c>
      <c r="D7302" t="s">
        <v>46</v>
      </c>
      <c r="E7302" t="s">
        <v>102</v>
      </c>
      <c r="F7302" t="s">
        <v>522</v>
      </c>
      <c r="G7302" t="s">
        <v>1773</v>
      </c>
      <c r="H7302" t="s">
        <v>32</v>
      </c>
      <c r="I7302" t="s">
        <v>1768</v>
      </c>
      <c r="J7302" s="1">
        <v>42895</v>
      </c>
      <c r="K7302" s="1">
        <v>42899</v>
      </c>
      <c r="L7302" t="s">
        <v>60</v>
      </c>
      <c r="M7302">
        <f>Table1[[#This Row],[Ship Date]]-Table1[[#This Row],[Order Date]]</f>
        <v>4</v>
      </c>
      <c r="N7302">
        <v>6</v>
      </c>
      <c r="O7302" t="s">
        <v>51</v>
      </c>
      <c r="P7302" s="3">
        <v>36.351999999999997</v>
      </c>
      <c r="Q7302" s="3">
        <v>27.46531215752761</v>
      </c>
      <c r="R7302" s="3">
        <f>(Table1[[#This Row],[Selling Price]]-Table1[[#This Row],[Cost Price]])</f>
        <v>8.8866878424723872</v>
      </c>
      <c r="S7302" s="12">
        <f>(Table1[[#This Row],[Profit]]/Table1[[#This Row],[Selling Price]])</f>
        <v>0.24446214355392792</v>
      </c>
      <c r="T7302">
        <v>8</v>
      </c>
      <c r="U7302" s="2">
        <f>Table1[[#This Row],[Selling Price]]*Table1[[#This Row],[Quantity]]</f>
        <v>290.81599999999997</v>
      </c>
      <c r="V7302" s="4">
        <v>0.2</v>
      </c>
      <c r="W7302">
        <v>450</v>
      </c>
      <c r="X7302" t="s">
        <v>36</v>
      </c>
      <c r="Y7302" t="s">
        <v>68</v>
      </c>
      <c r="Z7302" s="2">
        <v>71.445003497426285</v>
      </c>
    </row>
    <row r="7303" spans="1:26" x14ac:dyDescent="0.35">
      <c r="A7303" t="s">
        <v>124</v>
      </c>
      <c r="B7303" t="s">
        <v>125</v>
      </c>
      <c r="C7303" t="s">
        <v>39</v>
      </c>
      <c r="D7303" t="s">
        <v>46</v>
      </c>
      <c r="E7303" t="s">
        <v>102</v>
      </c>
      <c r="F7303" t="s">
        <v>522</v>
      </c>
      <c r="G7303" t="s">
        <v>1773</v>
      </c>
      <c r="H7303" t="s">
        <v>32</v>
      </c>
      <c r="I7303" t="s">
        <v>1928</v>
      </c>
      <c r="J7303" s="1">
        <v>42996</v>
      </c>
      <c r="K7303" s="1">
        <v>43000</v>
      </c>
      <c r="L7303" t="s">
        <v>60</v>
      </c>
      <c r="M7303">
        <f>Table1[[#This Row],[Ship Date]]-Table1[[#This Row],[Order Date]]</f>
        <v>4</v>
      </c>
      <c r="N7303">
        <v>9</v>
      </c>
      <c r="O7303" t="s">
        <v>61</v>
      </c>
      <c r="P7303" s="3">
        <v>22.72</v>
      </c>
      <c r="Q7303" s="3">
        <v>18.669530828508769</v>
      </c>
      <c r="R7303" s="3">
        <f>(Table1[[#This Row],[Selling Price]]-Table1[[#This Row],[Cost Price]])</f>
        <v>4.0504691714912298</v>
      </c>
      <c r="S7303" s="12">
        <f>(Table1[[#This Row],[Profit]]/Table1[[#This Row],[Selling Price]])</f>
        <v>0.17827769240718441</v>
      </c>
      <c r="T7303">
        <v>4</v>
      </c>
      <c r="U7303" s="2">
        <f>Table1[[#This Row],[Selling Price]]*Table1[[#This Row],[Quantity]]</f>
        <v>90.88</v>
      </c>
      <c r="V7303" s="4">
        <v>0</v>
      </c>
      <c r="W7303">
        <v>283</v>
      </c>
      <c r="X7303" t="s">
        <v>36</v>
      </c>
      <c r="Y7303" t="s">
        <v>68</v>
      </c>
      <c r="Z7303" s="2">
        <v>71.445003497426285</v>
      </c>
    </row>
    <row r="7304" spans="1:26" x14ac:dyDescent="0.35">
      <c r="A7304" t="s">
        <v>124</v>
      </c>
      <c r="B7304" t="s">
        <v>125</v>
      </c>
      <c r="C7304" t="s">
        <v>27</v>
      </c>
      <c r="D7304" t="s">
        <v>46</v>
      </c>
      <c r="E7304" t="s">
        <v>102</v>
      </c>
      <c r="F7304" t="s">
        <v>1229</v>
      </c>
      <c r="G7304" t="s">
        <v>1230</v>
      </c>
      <c r="H7304" t="s">
        <v>32</v>
      </c>
      <c r="I7304" t="s">
        <v>1963</v>
      </c>
      <c r="J7304" s="1">
        <v>42237</v>
      </c>
      <c r="K7304" s="1">
        <v>42239</v>
      </c>
      <c r="L7304" t="s">
        <v>199</v>
      </c>
      <c r="M7304">
        <f>Table1[[#This Row],[Ship Date]]-Table1[[#This Row],[Order Date]]</f>
        <v>2</v>
      </c>
      <c r="N7304">
        <v>8</v>
      </c>
      <c r="O7304" t="s">
        <v>61</v>
      </c>
      <c r="P7304" s="3">
        <v>59.94</v>
      </c>
      <c r="Q7304" s="3">
        <v>41.628037834572581</v>
      </c>
      <c r="R7304" s="3">
        <f>(Table1[[#This Row],[Selling Price]]-Table1[[#This Row],[Cost Price]])</f>
        <v>18.311962165427417</v>
      </c>
      <c r="S7304" s="12">
        <f>(Table1[[#This Row],[Profit]]/Table1[[#This Row],[Selling Price]])</f>
        <v>0.30550487429808837</v>
      </c>
      <c r="T7304">
        <v>3</v>
      </c>
      <c r="U7304" s="2">
        <f>Table1[[#This Row],[Selling Price]]*Table1[[#This Row],[Quantity]]</f>
        <v>179.82</v>
      </c>
      <c r="V7304" s="4">
        <v>0</v>
      </c>
      <c r="W7304">
        <v>470</v>
      </c>
      <c r="X7304" t="s">
        <v>36</v>
      </c>
      <c r="Y7304" t="s">
        <v>68</v>
      </c>
      <c r="Z7304" s="2">
        <v>48.166121936481453</v>
      </c>
    </row>
    <row r="7305" spans="1:26" x14ac:dyDescent="0.35">
      <c r="A7305" t="s">
        <v>124</v>
      </c>
      <c r="B7305" t="s">
        <v>125</v>
      </c>
      <c r="C7305" t="s">
        <v>64</v>
      </c>
      <c r="D7305" t="s">
        <v>46</v>
      </c>
      <c r="E7305" t="s">
        <v>102</v>
      </c>
      <c r="F7305" t="s">
        <v>103</v>
      </c>
      <c r="G7305" t="s">
        <v>104</v>
      </c>
      <c r="H7305" t="s">
        <v>32</v>
      </c>
      <c r="I7305" t="s">
        <v>1994</v>
      </c>
      <c r="J7305" s="1">
        <v>42362</v>
      </c>
      <c r="K7305" s="1">
        <v>42364</v>
      </c>
      <c r="L7305" t="s">
        <v>199</v>
      </c>
      <c r="M7305">
        <f>Table1[[#This Row],[Ship Date]]-Table1[[#This Row],[Order Date]]</f>
        <v>2</v>
      </c>
      <c r="N7305">
        <v>12</v>
      </c>
      <c r="O7305" t="s">
        <v>35</v>
      </c>
      <c r="P7305" s="3">
        <v>12.96</v>
      </c>
      <c r="Q7305" s="3">
        <v>9.2817403283553084</v>
      </c>
      <c r="R7305" s="3">
        <f>(Table1[[#This Row],[Selling Price]]-Table1[[#This Row],[Cost Price]])</f>
        <v>3.6782596716446925</v>
      </c>
      <c r="S7305" s="12">
        <f>(Table1[[#This Row],[Profit]]/Table1[[#This Row],[Selling Price]])</f>
        <v>0.28381633268863365</v>
      </c>
      <c r="T7305">
        <v>2</v>
      </c>
      <c r="U7305" s="2">
        <f>Table1[[#This Row],[Selling Price]]*Table1[[#This Row],[Quantity]]</f>
        <v>25.92</v>
      </c>
      <c r="V7305" s="4">
        <v>0</v>
      </c>
      <c r="W7305">
        <v>172</v>
      </c>
      <c r="X7305" t="s">
        <v>36</v>
      </c>
      <c r="Y7305" t="s">
        <v>52</v>
      </c>
      <c r="Z7305" s="2">
        <v>8.2170897037819888</v>
      </c>
    </row>
    <row r="7306" spans="1:26" x14ac:dyDescent="0.35">
      <c r="A7306" t="s">
        <v>124</v>
      </c>
      <c r="B7306" t="s">
        <v>125</v>
      </c>
      <c r="C7306" t="s">
        <v>64</v>
      </c>
      <c r="D7306" t="s">
        <v>46</v>
      </c>
      <c r="E7306" t="s">
        <v>65</v>
      </c>
      <c r="F7306" t="s">
        <v>2353</v>
      </c>
      <c r="G7306" t="s">
        <v>2354</v>
      </c>
      <c r="H7306" t="s">
        <v>32</v>
      </c>
      <c r="I7306" t="s">
        <v>2355</v>
      </c>
      <c r="J7306" s="1">
        <v>42243</v>
      </c>
      <c r="K7306" s="1">
        <v>42247</v>
      </c>
      <c r="L7306" t="s">
        <v>60</v>
      </c>
      <c r="M7306">
        <f>Table1[[#This Row],[Ship Date]]-Table1[[#This Row],[Order Date]]</f>
        <v>4</v>
      </c>
      <c r="N7306">
        <v>8</v>
      </c>
      <c r="O7306" t="s">
        <v>61</v>
      </c>
      <c r="P7306" s="3">
        <v>484.65</v>
      </c>
      <c r="Q7306" s="3">
        <v>386.37769825681619</v>
      </c>
      <c r="R7306" s="3">
        <f>(Table1[[#This Row],[Selling Price]]-Table1[[#This Row],[Cost Price]])</f>
        <v>98.272301743183789</v>
      </c>
      <c r="S7306" s="12">
        <f>(Table1[[#This Row],[Profit]]/Table1[[#This Row],[Selling Price]])</f>
        <v>0.20276963116307395</v>
      </c>
      <c r="T7306">
        <v>3</v>
      </c>
      <c r="U7306" s="2">
        <f>Table1[[#This Row],[Selling Price]]*Table1[[#This Row],[Quantity]]</f>
        <v>1453.9499999999998</v>
      </c>
      <c r="V7306" s="4">
        <v>0</v>
      </c>
      <c r="W7306">
        <v>399</v>
      </c>
      <c r="X7306" t="s">
        <v>36</v>
      </c>
      <c r="Y7306" t="s">
        <v>36</v>
      </c>
      <c r="Z7306" s="2">
        <v>184.74552991885889</v>
      </c>
    </row>
    <row r="7307" spans="1:26" x14ac:dyDescent="0.35">
      <c r="A7307" t="s">
        <v>124</v>
      </c>
      <c r="B7307" t="s">
        <v>125</v>
      </c>
      <c r="C7307" t="s">
        <v>45</v>
      </c>
      <c r="D7307" t="s">
        <v>46</v>
      </c>
      <c r="E7307" t="s">
        <v>539</v>
      </c>
      <c r="F7307" t="s">
        <v>1547</v>
      </c>
      <c r="G7307" t="s">
        <v>1120</v>
      </c>
      <c r="H7307" t="s">
        <v>32</v>
      </c>
      <c r="I7307" t="s">
        <v>2468</v>
      </c>
      <c r="J7307" s="1">
        <v>43006</v>
      </c>
      <c r="K7307" s="1">
        <v>43008</v>
      </c>
      <c r="L7307" t="s">
        <v>34</v>
      </c>
      <c r="M7307">
        <f>Table1[[#This Row],[Ship Date]]-Table1[[#This Row],[Order Date]]</f>
        <v>2</v>
      </c>
      <c r="N7307">
        <v>9</v>
      </c>
      <c r="O7307" t="s">
        <v>61</v>
      </c>
      <c r="P7307" s="3">
        <v>1.744</v>
      </c>
      <c r="Q7307" s="3">
        <v>1.296488038662079</v>
      </c>
      <c r="R7307" s="3">
        <f>(Table1[[#This Row],[Selling Price]]-Table1[[#This Row],[Cost Price]])</f>
        <v>0.44751196133792104</v>
      </c>
      <c r="S7307" s="12">
        <f>(Table1[[#This Row],[Profit]]/Table1[[#This Row],[Selling Price]])</f>
        <v>0.25660089526256941</v>
      </c>
      <c r="T7307">
        <v>1</v>
      </c>
      <c r="U7307" s="2">
        <f>Table1[[#This Row],[Selling Price]]*Table1[[#This Row],[Quantity]]</f>
        <v>1.744</v>
      </c>
      <c r="V7307" s="4">
        <v>0.2</v>
      </c>
      <c r="W7307">
        <v>439</v>
      </c>
      <c r="X7307" t="s">
        <v>36</v>
      </c>
      <c r="Y7307" t="s">
        <v>52</v>
      </c>
      <c r="Z7307" s="2">
        <v>2.5071579660377741</v>
      </c>
    </row>
    <row r="7308" spans="1:26" x14ac:dyDescent="0.35">
      <c r="A7308" t="s">
        <v>124</v>
      </c>
      <c r="B7308" t="s">
        <v>125</v>
      </c>
      <c r="C7308" t="s">
        <v>64</v>
      </c>
      <c r="D7308" t="s">
        <v>46</v>
      </c>
      <c r="E7308" t="s">
        <v>86</v>
      </c>
      <c r="F7308" t="s">
        <v>1061</v>
      </c>
      <c r="G7308" t="s">
        <v>1062</v>
      </c>
      <c r="H7308" t="s">
        <v>32</v>
      </c>
      <c r="I7308" t="s">
        <v>2526</v>
      </c>
      <c r="J7308" s="1">
        <v>42846</v>
      </c>
      <c r="K7308" s="1">
        <v>42852</v>
      </c>
      <c r="L7308" t="s">
        <v>60</v>
      </c>
      <c r="M7308">
        <f>Table1[[#This Row],[Ship Date]]-Table1[[#This Row],[Order Date]]</f>
        <v>6</v>
      </c>
      <c r="N7308">
        <v>4</v>
      </c>
      <c r="O7308" t="s">
        <v>106</v>
      </c>
      <c r="P7308" s="3">
        <v>2.694</v>
      </c>
      <c r="Q7308" s="3">
        <v>1.7978875327464361</v>
      </c>
      <c r="R7308" s="3">
        <f>(Table1[[#This Row],[Selling Price]]-Table1[[#This Row],[Cost Price]])</f>
        <v>0.89611246725356386</v>
      </c>
      <c r="S7308" s="12">
        <f>(Table1[[#This Row],[Profit]]/Table1[[#This Row],[Selling Price]])</f>
        <v>0.33263269014608904</v>
      </c>
      <c r="T7308">
        <v>3</v>
      </c>
      <c r="U7308" s="2">
        <f>Table1[[#This Row],[Selling Price]]*Table1[[#This Row],[Quantity]]</f>
        <v>8.0820000000000007</v>
      </c>
      <c r="V7308" s="4">
        <v>0.8</v>
      </c>
      <c r="W7308">
        <v>461</v>
      </c>
      <c r="X7308" t="s">
        <v>68</v>
      </c>
      <c r="Y7308" t="s">
        <v>52</v>
      </c>
      <c r="Z7308" s="2">
        <v>3.6773325616852728</v>
      </c>
    </row>
    <row r="7309" spans="1:26" x14ac:dyDescent="0.35">
      <c r="A7309" t="s">
        <v>124</v>
      </c>
      <c r="B7309" t="s">
        <v>125</v>
      </c>
      <c r="C7309" t="s">
        <v>55</v>
      </c>
      <c r="D7309" t="s">
        <v>46</v>
      </c>
      <c r="E7309" t="s">
        <v>75</v>
      </c>
      <c r="F7309" t="s">
        <v>2727</v>
      </c>
      <c r="G7309" t="s">
        <v>2728</v>
      </c>
      <c r="H7309" t="s">
        <v>32</v>
      </c>
      <c r="I7309" t="s">
        <v>2724</v>
      </c>
      <c r="J7309" s="1">
        <v>43087</v>
      </c>
      <c r="K7309" s="1">
        <v>43093</v>
      </c>
      <c r="L7309" t="s">
        <v>60</v>
      </c>
      <c r="M7309">
        <f>Table1[[#This Row],[Ship Date]]-Table1[[#This Row],[Order Date]]</f>
        <v>6</v>
      </c>
      <c r="N7309">
        <v>12</v>
      </c>
      <c r="O7309" t="s">
        <v>35</v>
      </c>
      <c r="P7309" s="3">
        <v>3.2</v>
      </c>
      <c r="Q7309" s="3">
        <v>2.282123242990679</v>
      </c>
      <c r="R7309" s="3">
        <f>(Table1[[#This Row],[Selling Price]]-Table1[[#This Row],[Cost Price]])</f>
        <v>0.91787675700932114</v>
      </c>
      <c r="S7309" s="12">
        <f>(Table1[[#This Row],[Profit]]/Table1[[#This Row],[Selling Price]])</f>
        <v>0.28683648656541283</v>
      </c>
      <c r="T7309">
        <v>2</v>
      </c>
      <c r="U7309" s="2">
        <f>Table1[[#This Row],[Selling Price]]*Table1[[#This Row],[Quantity]]</f>
        <v>6.4</v>
      </c>
      <c r="V7309" s="4">
        <v>0</v>
      </c>
      <c r="W7309">
        <v>102</v>
      </c>
      <c r="X7309" t="s">
        <v>68</v>
      </c>
      <c r="Y7309" t="s">
        <v>36</v>
      </c>
      <c r="Z7309" s="2">
        <v>4.0265783654777332</v>
      </c>
    </row>
    <row r="7310" spans="1:26" x14ac:dyDescent="0.35">
      <c r="A7310" t="s">
        <v>124</v>
      </c>
      <c r="B7310" t="s">
        <v>125</v>
      </c>
      <c r="C7310" t="s">
        <v>39</v>
      </c>
      <c r="D7310" t="s">
        <v>46</v>
      </c>
      <c r="E7310" t="s">
        <v>91</v>
      </c>
      <c r="F7310" t="s">
        <v>1847</v>
      </c>
      <c r="G7310" t="s">
        <v>1848</v>
      </c>
      <c r="H7310" t="s">
        <v>32</v>
      </c>
      <c r="I7310" t="s">
        <v>2876</v>
      </c>
      <c r="J7310" s="1">
        <v>41715</v>
      </c>
      <c r="K7310" s="1">
        <v>41722</v>
      </c>
      <c r="L7310" t="s">
        <v>60</v>
      </c>
      <c r="M7310">
        <f>Table1[[#This Row],[Ship Date]]-Table1[[#This Row],[Order Date]]</f>
        <v>7</v>
      </c>
      <c r="N7310">
        <v>3</v>
      </c>
      <c r="O7310" t="s">
        <v>106</v>
      </c>
      <c r="P7310" s="3">
        <v>93.78</v>
      </c>
      <c r="Q7310" s="3">
        <v>63.759826289049727</v>
      </c>
      <c r="R7310" s="3">
        <f>(Table1[[#This Row],[Selling Price]]-Table1[[#This Row],[Cost Price]])</f>
        <v>30.020173710950274</v>
      </c>
      <c r="S7310" s="12">
        <f>(Table1[[#This Row],[Profit]]/Table1[[#This Row],[Selling Price]])</f>
        <v>0.32011275017008184</v>
      </c>
      <c r="T7310">
        <v>2</v>
      </c>
      <c r="U7310" s="2">
        <f>Table1[[#This Row],[Selling Price]]*Table1[[#This Row],[Quantity]]</f>
        <v>187.56</v>
      </c>
      <c r="V7310" s="4">
        <v>0</v>
      </c>
      <c r="W7310">
        <v>110</v>
      </c>
      <c r="X7310" t="s">
        <v>68</v>
      </c>
      <c r="Y7310" t="s">
        <v>36</v>
      </c>
      <c r="Z7310" s="2">
        <v>97.60931871496696</v>
      </c>
    </row>
    <row r="7311" spans="1:26" x14ac:dyDescent="0.35">
      <c r="A7311" t="s">
        <v>124</v>
      </c>
      <c r="B7311" t="s">
        <v>125</v>
      </c>
      <c r="C7311" t="s">
        <v>39</v>
      </c>
      <c r="D7311" t="s">
        <v>46</v>
      </c>
      <c r="E7311" t="s">
        <v>86</v>
      </c>
      <c r="F7311" t="s">
        <v>1666</v>
      </c>
      <c r="G7311" t="s">
        <v>1667</v>
      </c>
      <c r="H7311" t="s">
        <v>32</v>
      </c>
      <c r="I7311" t="s">
        <v>2980</v>
      </c>
      <c r="J7311" s="1">
        <v>42308</v>
      </c>
      <c r="K7311" s="1">
        <v>42312</v>
      </c>
      <c r="L7311" t="s">
        <v>34</v>
      </c>
      <c r="M7311">
        <f>Table1[[#This Row],[Ship Date]]-Table1[[#This Row],[Order Date]]</f>
        <v>4</v>
      </c>
      <c r="N7311">
        <v>10</v>
      </c>
      <c r="O7311" t="s">
        <v>61</v>
      </c>
      <c r="P7311" s="3">
        <v>9.7279999999999998</v>
      </c>
      <c r="Q7311" s="3">
        <v>7.4992382828038089</v>
      </c>
      <c r="R7311" s="3">
        <f>(Table1[[#This Row],[Selling Price]]-Table1[[#This Row],[Cost Price]])</f>
        <v>2.2287617171961909</v>
      </c>
      <c r="S7311" s="12">
        <f>(Table1[[#This Row],[Profit]]/Table1[[#This Row],[Selling Price]])</f>
        <v>0.22910790678414791</v>
      </c>
      <c r="T7311">
        <v>2</v>
      </c>
      <c r="U7311" s="2">
        <f>Table1[[#This Row],[Selling Price]]*Table1[[#This Row],[Quantity]]</f>
        <v>19.456</v>
      </c>
      <c r="V7311" s="4">
        <v>0.2</v>
      </c>
      <c r="W7311">
        <v>438</v>
      </c>
      <c r="X7311" t="s">
        <v>36</v>
      </c>
      <c r="Y7311" t="s">
        <v>52</v>
      </c>
      <c r="Z7311" s="2">
        <v>7.9069225366130906</v>
      </c>
    </row>
    <row r="7312" spans="1:26" x14ac:dyDescent="0.35">
      <c r="A7312" t="s">
        <v>124</v>
      </c>
      <c r="B7312" t="s">
        <v>125</v>
      </c>
      <c r="C7312" t="s">
        <v>39</v>
      </c>
      <c r="D7312" t="s">
        <v>46</v>
      </c>
      <c r="E7312" t="s">
        <v>86</v>
      </c>
      <c r="F7312" t="s">
        <v>2981</v>
      </c>
      <c r="G7312" t="s">
        <v>2982</v>
      </c>
      <c r="H7312" t="s">
        <v>32</v>
      </c>
      <c r="I7312" t="s">
        <v>2980</v>
      </c>
      <c r="J7312" s="1">
        <v>42308</v>
      </c>
      <c r="K7312" s="1">
        <v>42312</v>
      </c>
      <c r="L7312" t="s">
        <v>34</v>
      </c>
      <c r="M7312">
        <f>Table1[[#This Row],[Ship Date]]-Table1[[#This Row],[Order Date]]</f>
        <v>4</v>
      </c>
      <c r="N7312">
        <v>10</v>
      </c>
      <c r="O7312" t="s">
        <v>61</v>
      </c>
      <c r="P7312" s="3">
        <v>29.8</v>
      </c>
      <c r="Q7312" s="3">
        <v>20.834390304517239</v>
      </c>
      <c r="R7312" s="3">
        <f>(Table1[[#This Row],[Selling Price]]-Table1[[#This Row],[Cost Price]])</f>
        <v>8.9656096954827618</v>
      </c>
      <c r="S7312" s="12">
        <f>(Table1[[#This Row],[Profit]]/Table1[[#This Row],[Selling Price]])</f>
        <v>0.30085938575445509</v>
      </c>
      <c r="T7312">
        <v>5</v>
      </c>
      <c r="U7312" s="2">
        <f>Table1[[#This Row],[Selling Price]]*Table1[[#This Row],[Quantity]]</f>
        <v>149</v>
      </c>
      <c r="V7312" s="4">
        <v>0.2</v>
      </c>
      <c r="W7312">
        <v>382</v>
      </c>
      <c r="X7312" t="s">
        <v>36</v>
      </c>
      <c r="Y7312" t="s">
        <v>52</v>
      </c>
      <c r="Z7312" s="2">
        <v>11.176655432939979</v>
      </c>
    </row>
    <row r="7313" spans="1:26" x14ac:dyDescent="0.35">
      <c r="A7313" t="s">
        <v>124</v>
      </c>
      <c r="B7313" t="s">
        <v>125</v>
      </c>
      <c r="C7313" t="s">
        <v>27</v>
      </c>
      <c r="D7313" t="s">
        <v>46</v>
      </c>
      <c r="E7313" t="s">
        <v>539</v>
      </c>
      <c r="F7313" t="s">
        <v>1637</v>
      </c>
      <c r="G7313" t="s">
        <v>1638</v>
      </c>
      <c r="H7313" t="s">
        <v>32</v>
      </c>
      <c r="I7313" t="s">
        <v>2986</v>
      </c>
      <c r="J7313" s="1">
        <v>41992</v>
      </c>
      <c r="K7313" s="1">
        <v>41994</v>
      </c>
      <c r="L7313" t="s">
        <v>34</v>
      </c>
      <c r="M7313">
        <f>Table1[[#This Row],[Ship Date]]-Table1[[#This Row],[Order Date]]</f>
        <v>2</v>
      </c>
      <c r="N7313">
        <v>12</v>
      </c>
      <c r="O7313" t="s">
        <v>35</v>
      </c>
      <c r="P7313" s="3">
        <v>7.27</v>
      </c>
      <c r="Q7313" s="3">
        <v>5.3879985622510116</v>
      </c>
      <c r="R7313" s="3">
        <f>(Table1[[#This Row],[Selling Price]]-Table1[[#This Row],[Cost Price]])</f>
        <v>1.882001437748988</v>
      </c>
      <c r="S7313" s="12">
        <f>(Table1[[#This Row],[Profit]]/Table1[[#This Row],[Selling Price]])</f>
        <v>0.25887227479353342</v>
      </c>
      <c r="T7313">
        <v>1</v>
      </c>
      <c r="U7313" s="2">
        <f>Table1[[#This Row],[Selling Price]]*Table1[[#This Row],[Quantity]]</f>
        <v>7.27</v>
      </c>
      <c r="V7313" s="4">
        <v>0</v>
      </c>
      <c r="W7313">
        <v>486</v>
      </c>
      <c r="X7313" t="s">
        <v>36</v>
      </c>
      <c r="Y7313" t="s">
        <v>52</v>
      </c>
      <c r="Z7313" s="2">
        <v>14.875398302790639</v>
      </c>
    </row>
    <row r="7314" spans="1:26" x14ac:dyDescent="0.35">
      <c r="A7314" t="s">
        <v>124</v>
      </c>
      <c r="B7314" t="s">
        <v>125</v>
      </c>
      <c r="C7314" t="s">
        <v>45</v>
      </c>
      <c r="D7314" t="s">
        <v>46</v>
      </c>
      <c r="E7314" t="s">
        <v>102</v>
      </c>
      <c r="F7314" t="s">
        <v>3044</v>
      </c>
      <c r="G7314" t="s">
        <v>3045</v>
      </c>
      <c r="H7314" t="s">
        <v>32</v>
      </c>
      <c r="I7314" t="s">
        <v>3043</v>
      </c>
      <c r="J7314" s="1">
        <v>43078</v>
      </c>
      <c r="K7314" s="1">
        <v>43082</v>
      </c>
      <c r="L7314" t="s">
        <v>60</v>
      </c>
      <c r="M7314">
        <f>Table1[[#This Row],[Ship Date]]-Table1[[#This Row],[Order Date]]</f>
        <v>4</v>
      </c>
      <c r="N7314">
        <v>12</v>
      </c>
      <c r="O7314" t="s">
        <v>35</v>
      </c>
      <c r="P7314" s="3">
        <v>12.96</v>
      </c>
      <c r="Q7314" s="3">
        <v>8.8780217301785047</v>
      </c>
      <c r="R7314" s="3">
        <f>(Table1[[#This Row],[Selling Price]]-Table1[[#This Row],[Cost Price]])</f>
        <v>4.0819782698214961</v>
      </c>
      <c r="S7314" s="12">
        <f>(Table1[[#This Row],[Profit]]/Table1[[#This Row],[Selling Price]])</f>
        <v>0.3149674590911648</v>
      </c>
      <c r="T7314">
        <v>2</v>
      </c>
      <c r="U7314" s="2">
        <f>Table1[[#This Row],[Selling Price]]*Table1[[#This Row],[Quantity]]</f>
        <v>25.92</v>
      </c>
      <c r="V7314" s="4">
        <v>0</v>
      </c>
      <c r="W7314">
        <v>283</v>
      </c>
      <c r="X7314" t="s">
        <v>36</v>
      </c>
      <c r="Y7314" t="s">
        <v>52</v>
      </c>
      <c r="Z7314" s="2">
        <v>16.914330965190441</v>
      </c>
    </row>
    <row r="7315" spans="1:26" x14ac:dyDescent="0.35">
      <c r="A7315" t="s">
        <v>124</v>
      </c>
      <c r="B7315" t="s">
        <v>125</v>
      </c>
      <c r="C7315" t="s">
        <v>27</v>
      </c>
      <c r="D7315" t="s">
        <v>46</v>
      </c>
      <c r="E7315" t="s">
        <v>86</v>
      </c>
      <c r="F7315" t="s">
        <v>462</v>
      </c>
      <c r="G7315" t="s">
        <v>463</v>
      </c>
      <c r="H7315" t="s">
        <v>32</v>
      </c>
      <c r="I7315" t="s">
        <v>3091</v>
      </c>
      <c r="J7315" s="1">
        <v>42660</v>
      </c>
      <c r="K7315" s="1">
        <v>42663</v>
      </c>
      <c r="L7315" t="s">
        <v>199</v>
      </c>
      <c r="M7315">
        <f>Table1[[#This Row],[Ship Date]]-Table1[[#This Row],[Order Date]]</f>
        <v>3</v>
      </c>
      <c r="N7315">
        <v>10</v>
      </c>
      <c r="O7315" t="s">
        <v>61</v>
      </c>
      <c r="P7315" s="3">
        <v>18.16</v>
      </c>
      <c r="Q7315" s="3">
        <v>12.424223031035099</v>
      </c>
      <c r="R7315" s="3">
        <f>(Table1[[#This Row],[Selling Price]]-Table1[[#This Row],[Cost Price]])</f>
        <v>5.7357769689649007</v>
      </c>
      <c r="S7315" s="12">
        <f>(Table1[[#This Row],[Profit]]/Table1[[#This Row],[Selling Price]])</f>
        <v>0.31584674939234036</v>
      </c>
      <c r="T7315">
        <v>5</v>
      </c>
      <c r="U7315" s="2">
        <f>Table1[[#This Row],[Selling Price]]*Table1[[#This Row],[Quantity]]</f>
        <v>90.8</v>
      </c>
      <c r="V7315" s="4">
        <v>0.2</v>
      </c>
      <c r="W7315">
        <v>157</v>
      </c>
      <c r="X7315" t="s">
        <v>36</v>
      </c>
      <c r="Y7315" t="s">
        <v>52</v>
      </c>
      <c r="Z7315" s="2">
        <v>14.685238380282231</v>
      </c>
    </row>
    <row r="7316" spans="1:26" x14ac:dyDescent="0.35">
      <c r="A7316" t="s">
        <v>124</v>
      </c>
      <c r="B7316" t="s">
        <v>125</v>
      </c>
      <c r="C7316" t="s">
        <v>45</v>
      </c>
      <c r="D7316" t="s">
        <v>46</v>
      </c>
      <c r="E7316" t="s">
        <v>270</v>
      </c>
      <c r="F7316" t="s">
        <v>3126</v>
      </c>
      <c r="G7316" t="s">
        <v>3127</v>
      </c>
      <c r="H7316" t="s">
        <v>32</v>
      </c>
      <c r="I7316" t="s">
        <v>3128</v>
      </c>
      <c r="J7316" s="1">
        <v>42315</v>
      </c>
      <c r="K7316" s="1">
        <v>42318</v>
      </c>
      <c r="L7316" t="s">
        <v>34</v>
      </c>
      <c r="M7316">
        <f>Table1[[#This Row],[Ship Date]]-Table1[[#This Row],[Order Date]]</f>
        <v>3</v>
      </c>
      <c r="N7316">
        <v>11</v>
      </c>
      <c r="O7316" t="s">
        <v>35</v>
      </c>
      <c r="P7316" s="3">
        <v>26.18</v>
      </c>
      <c r="Q7316" s="3">
        <v>18.796022396123242</v>
      </c>
      <c r="R7316" s="3">
        <f>(Table1[[#This Row],[Selling Price]]-Table1[[#This Row],[Cost Price]])</f>
        <v>7.3839776038767582</v>
      </c>
      <c r="S7316" s="12">
        <f>(Table1[[#This Row],[Profit]]/Table1[[#This Row],[Selling Price]])</f>
        <v>0.28204650893341321</v>
      </c>
      <c r="T7316">
        <v>7</v>
      </c>
      <c r="U7316" s="2">
        <f>Table1[[#This Row],[Selling Price]]*Table1[[#This Row],[Quantity]]</f>
        <v>183.26</v>
      </c>
      <c r="V7316" s="4">
        <v>0</v>
      </c>
      <c r="W7316">
        <v>167</v>
      </c>
      <c r="X7316" t="s">
        <v>36</v>
      </c>
      <c r="Y7316" t="s">
        <v>52</v>
      </c>
      <c r="Z7316" s="2">
        <v>8.561251310410178</v>
      </c>
    </row>
    <row r="7317" spans="1:26" x14ac:dyDescent="0.35">
      <c r="A7317" t="s">
        <v>124</v>
      </c>
      <c r="B7317" t="s">
        <v>125</v>
      </c>
      <c r="C7317" t="s">
        <v>27</v>
      </c>
      <c r="D7317" t="s">
        <v>46</v>
      </c>
      <c r="E7317" t="s">
        <v>75</v>
      </c>
      <c r="F7317" t="s">
        <v>3258</v>
      </c>
      <c r="G7317" t="s">
        <v>3259</v>
      </c>
      <c r="H7317" t="s">
        <v>32</v>
      </c>
      <c r="I7317" t="s">
        <v>3257</v>
      </c>
      <c r="J7317" s="1">
        <v>42226</v>
      </c>
      <c r="K7317" s="1">
        <v>42232</v>
      </c>
      <c r="L7317" t="s">
        <v>60</v>
      </c>
      <c r="M7317">
        <f>Table1[[#This Row],[Ship Date]]-Table1[[#This Row],[Order Date]]</f>
        <v>6</v>
      </c>
      <c r="N7317">
        <v>8</v>
      </c>
      <c r="O7317" t="s">
        <v>61</v>
      </c>
      <c r="P7317" s="3">
        <v>29.79</v>
      </c>
      <c r="Q7317" s="3">
        <v>19.83272911890236</v>
      </c>
      <c r="R7317" s="3">
        <f>(Table1[[#This Row],[Selling Price]]-Table1[[#This Row],[Cost Price]])</f>
        <v>9.9572708810976387</v>
      </c>
      <c r="S7317" s="12">
        <f>(Table1[[#This Row],[Profit]]/Table1[[#This Row],[Selling Price]])</f>
        <v>0.33424877076527826</v>
      </c>
      <c r="T7317">
        <v>3</v>
      </c>
      <c r="U7317" s="2">
        <f>Table1[[#This Row],[Selling Price]]*Table1[[#This Row],[Quantity]]</f>
        <v>89.37</v>
      </c>
      <c r="V7317" s="4">
        <v>0</v>
      </c>
      <c r="W7317">
        <v>104</v>
      </c>
      <c r="X7317" t="s">
        <v>68</v>
      </c>
      <c r="Y7317" t="s">
        <v>36</v>
      </c>
      <c r="Z7317" s="2">
        <v>27.078493648755909</v>
      </c>
    </row>
    <row r="7318" spans="1:26" x14ac:dyDescent="0.35">
      <c r="A7318" t="s">
        <v>124</v>
      </c>
      <c r="B7318" t="s">
        <v>125</v>
      </c>
      <c r="C7318" t="s">
        <v>39</v>
      </c>
      <c r="D7318" t="s">
        <v>46</v>
      </c>
      <c r="E7318" t="s">
        <v>102</v>
      </c>
      <c r="F7318" t="s">
        <v>3300</v>
      </c>
      <c r="G7318" t="s">
        <v>3301</v>
      </c>
      <c r="H7318" t="s">
        <v>32</v>
      </c>
      <c r="I7318" t="s">
        <v>3419</v>
      </c>
      <c r="J7318" s="1">
        <v>43071</v>
      </c>
      <c r="K7318" s="1">
        <v>43074</v>
      </c>
      <c r="L7318" t="s">
        <v>199</v>
      </c>
      <c r="M7318">
        <f>Table1[[#This Row],[Ship Date]]-Table1[[#This Row],[Order Date]]</f>
        <v>3</v>
      </c>
      <c r="N7318">
        <v>12</v>
      </c>
      <c r="O7318" t="s">
        <v>35</v>
      </c>
      <c r="P7318" s="3">
        <v>109.92</v>
      </c>
      <c r="Q7318" s="3">
        <v>85.002960386232274</v>
      </c>
      <c r="R7318" s="3">
        <f>(Table1[[#This Row],[Selling Price]]-Table1[[#This Row],[Cost Price]])</f>
        <v>24.917039613767727</v>
      </c>
      <c r="S7318" s="12">
        <f>(Table1[[#This Row],[Profit]]/Table1[[#This Row],[Selling Price]])</f>
        <v>0.22668340259977918</v>
      </c>
      <c r="T7318">
        <v>2</v>
      </c>
      <c r="U7318" s="2">
        <f>Table1[[#This Row],[Selling Price]]*Table1[[#This Row],[Quantity]]</f>
        <v>219.84</v>
      </c>
      <c r="V7318" s="4">
        <v>0</v>
      </c>
      <c r="W7318">
        <v>250</v>
      </c>
      <c r="X7318" t="s">
        <v>36</v>
      </c>
      <c r="Y7318" t="s">
        <v>68</v>
      </c>
      <c r="Z7318" s="2">
        <v>53.849582505345388</v>
      </c>
    </row>
    <row r="7319" spans="1:26" x14ac:dyDescent="0.35">
      <c r="A7319" t="s">
        <v>124</v>
      </c>
      <c r="B7319" t="s">
        <v>125</v>
      </c>
      <c r="C7319" t="s">
        <v>55</v>
      </c>
      <c r="D7319" t="s">
        <v>46</v>
      </c>
      <c r="E7319" t="s">
        <v>86</v>
      </c>
      <c r="F7319" t="s">
        <v>3033</v>
      </c>
      <c r="G7319" t="s">
        <v>3034</v>
      </c>
      <c r="H7319" t="s">
        <v>32</v>
      </c>
      <c r="I7319" t="s">
        <v>3425</v>
      </c>
      <c r="J7319" s="1">
        <v>42198</v>
      </c>
      <c r="K7319" s="1">
        <v>42200</v>
      </c>
      <c r="L7319" t="s">
        <v>199</v>
      </c>
      <c r="M7319">
        <f>Table1[[#This Row],[Ship Date]]-Table1[[#This Row],[Order Date]]</f>
        <v>2</v>
      </c>
      <c r="N7319">
        <v>7</v>
      </c>
      <c r="O7319" t="s">
        <v>51</v>
      </c>
      <c r="P7319" s="3">
        <v>41.567999999999998</v>
      </c>
      <c r="Q7319" s="3">
        <v>33.910312861454699</v>
      </c>
      <c r="R7319" s="3">
        <f>(Table1[[#This Row],[Selling Price]]-Table1[[#This Row],[Cost Price]])</f>
        <v>7.6576871385452989</v>
      </c>
      <c r="S7319" s="12">
        <f>(Table1[[#This Row],[Profit]]/Table1[[#This Row],[Selling Price]])</f>
        <v>0.18422072600426528</v>
      </c>
      <c r="T7319">
        <v>6</v>
      </c>
      <c r="U7319" s="2">
        <f>Table1[[#This Row],[Selling Price]]*Table1[[#This Row],[Quantity]]</f>
        <v>249.40799999999999</v>
      </c>
      <c r="V7319" s="4">
        <v>0.8</v>
      </c>
      <c r="W7319">
        <v>134</v>
      </c>
      <c r="X7319" t="s">
        <v>36</v>
      </c>
      <c r="Y7319" t="s">
        <v>68</v>
      </c>
      <c r="Z7319" s="2">
        <v>85.376649872589084</v>
      </c>
    </row>
    <row r="7320" spans="1:26" x14ac:dyDescent="0.35">
      <c r="A7320" t="s">
        <v>124</v>
      </c>
      <c r="B7320" t="s">
        <v>125</v>
      </c>
      <c r="C7320" t="s">
        <v>45</v>
      </c>
      <c r="D7320" t="s">
        <v>46</v>
      </c>
      <c r="E7320" t="s">
        <v>86</v>
      </c>
      <c r="F7320" t="s">
        <v>3653</v>
      </c>
      <c r="G7320" t="s">
        <v>3654</v>
      </c>
      <c r="H7320" t="s">
        <v>32</v>
      </c>
      <c r="I7320" t="s">
        <v>3655</v>
      </c>
      <c r="J7320" s="1">
        <v>42964</v>
      </c>
      <c r="K7320" s="1">
        <v>42966</v>
      </c>
      <c r="L7320" t="s">
        <v>199</v>
      </c>
      <c r="M7320">
        <f>Table1[[#This Row],[Ship Date]]-Table1[[#This Row],[Order Date]]</f>
        <v>2</v>
      </c>
      <c r="N7320">
        <v>8</v>
      </c>
      <c r="O7320" t="s">
        <v>61</v>
      </c>
      <c r="P7320" s="3">
        <v>895.92</v>
      </c>
      <c r="Q7320" s="3">
        <v>673.35369521996461</v>
      </c>
      <c r="R7320" s="3">
        <f>(Table1[[#This Row],[Selling Price]]-Table1[[#This Row],[Cost Price]])</f>
        <v>222.56630478003535</v>
      </c>
      <c r="S7320" s="12">
        <f>(Table1[[#This Row],[Profit]]/Table1[[#This Row],[Selling Price]])</f>
        <v>0.24842207427006358</v>
      </c>
      <c r="T7320">
        <v>5</v>
      </c>
      <c r="U7320" s="2">
        <f>Table1[[#This Row],[Selling Price]]*Table1[[#This Row],[Quantity]]</f>
        <v>4479.5999999999995</v>
      </c>
      <c r="V7320" s="4">
        <v>0.2</v>
      </c>
      <c r="W7320">
        <v>366</v>
      </c>
      <c r="X7320" t="s">
        <v>36</v>
      </c>
      <c r="Y7320" t="s">
        <v>36</v>
      </c>
      <c r="Z7320" s="2">
        <v>332.34184300806902</v>
      </c>
    </row>
    <row r="7321" spans="1:26" x14ac:dyDescent="0.35">
      <c r="A7321" t="s">
        <v>124</v>
      </c>
      <c r="B7321" t="s">
        <v>125</v>
      </c>
      <c r="C7321" t="s">
        <v>27</v>
      </c>
      <c r="D7321" t="s">
        <v>46</v>
      </c>
      <c r="E7321" t="s">
        <v>65</v>
      </c>
      <c r="F7321" t="s">
        <v>1941</v>
      </c>
      <c r="G7321" t="s">
        <v>1942</v>
      </c>
      <c r="H7321" t="s">
        <v>32</v>
      </c>
      <c r="I7321" t="s">
        <v>3694</v>
      </c>
      <c r="J7321" s="1">
        <v>42988</v>
      </c>
      <c r="K7321" s="1">
        <v>42993</v>
      </c>
      <c r="L7321" t="s">
        <v>34</v>
      </c>
      <c r="M7321">
        <f>Table1[[#This Row],[Ship Date]]-Table1[[#This Row],[Order Date]]</f>
        <v>5</v>
      </c>
      <c r="N7321">
        <v>9</v>
      </c>
      <c r="O7321" t="s">
        <v>61</v>
      </c>
      <c r="P7321" s="3">
        <v>286.29000000000002</v>
      </c>
      <c r="Q7321" s="3">
        <v>210.06339087828289</v>
      </c>
      <c r="R7321" s="3">
        <f>(Table1[[#This Row],[Selling Price]]-Table1[[#This Row],[Cost Price]])</f>
        <v>76.226609121717132</v>
      </c>
      <c r="S7321" s="12">
        <f>(Table1[[#This Row],[Profit]]/Table1[[#This Row],[Selling Price]])</f>
        <v>0.26625662482698359</v>
      </c>
      <c r="T7321">
        <v>3</v>
      </c>
      <c r="U7321" s="2">
        <f>Table1[[#This Row],[Selling Price]]*Table1[[#This Row],[Quantity]]</f>
        <v>858.87000000000012</v>
      </c>
      <c r="V7321" s="4">
        <v>0</v>
      </c>
      <c r="W7321">
        <v>301</v>
      </c>
      <c r="X7321" t="s">
        <v>36</v>
      </c>
      <c r="Y7321" t="s">
        <v>36</v>
      </c>
      <c r="Z7321" s="2">
        <v>210.75003829384511</v>
      </c>
    </row>
    <row r="7322" spans="1:26" x14ac:dyDescent="0.35">
      <c r="A7322" t="s">
        <v>124</v>
      </c>
      <c r="B7322" t="s">
        <v>125</v>
      </c>
      <c r="C7322" t="s">
        <v>55</v>
      </c>
      <c r="D7322" t="s">
        <v>46</v>
      </c>
      <c r="E7322" t="s">
        <v>178</v>
      </c>
      <c r="F7322" t="s">
        <v>3733</v>
      </c>
      <c r="G7322" t="s">
        <v>2324</v>
      </c>
      <c r="H7322" t="s">
        <v>32</v>
      </c>
      <c r="I7322" t="s">
        <v>3730</v>
      </c>
      <c r="J7322" s="1">
        <v>42317</v>
      </c>
      <c r="K7322" s="1">
        <v>42321</v>
      </c>
      <c r="L7322" t="s">
        <v>60</v>
      </c>
      <c r="M7322">
        <f>Table1[[#This Row],[Ship Date]]-Table1[[#This Row],[Order Date]]</f>
        <v>4</v>
      </c>
      <c r="N7322">
        <v>11</v>
      </c>
      <c r="O7322" t="s">
        <v>35</v>
      </c>
      <c r="P7322" s="3">
        <v>26.22</v>
      </c>
      <c r="Q7322" s="3">
        <v>18.96641793449604</v>
      </c>
      <c r="R7322" s="3">
        <f>(Table1[[#This Row],[Selling Price]]-Table1[[#This Row],[Cost Price]])</f>
        <v>7.2535820655039593</v>
      </c>
      <c r="S7322" s="12">
        <f>(Table1[[#This Row],[Profit]]/Table1[[#This Row],[Selling Price]])</f>
        <v>0.2766430993708604</v>
      </c>
      <c r="T7322">
        <v>3</v>
      </c>
      <c r="U7322" s="2">
        <f>Table1[[#This Row],[Selling Price]]*Table1[[#This Row],[Quantity]]</f>
        <v>78.66</v>
      </c>
      <c r="V7322" s="4">
        <v>0</v>
      </c>
      <c r="W7322">
        <v>429</v>
      </c>
      <c r="X7322" t="s">
        <v>36</v>
      </c>
      <c r="Y7322" t="s">
        <v>52</v>
      </c>
      <c r="Z7322" s="2">
        <v>16.068294495683109</v>
      </c>
    </row>
    <row r="7323" spans="1:26" x14ac:dyDescent="0.35">
      <c r="A7323" t="s">
        <v>124</v>
      </c>
      <c r="B7323" t="s">
        <v>125</v>
      </c>
      <c r="C7323" t="s">
        <v>45</v>
      </c>
      <c r="D7323" t="s">
        <v>46</v>
      </c>
      <c r="E7323" t="s">
        <v>65</v>
      </c>
      <c r="F7323" t="s">
        <v>1698</v>
      </c>
      <c r="G7323" t="s">
        <v>1699</v>
      </c>
      <c r="H7323" t="s">
        <v>32</v>
      </c>
      <c r="I7323" t="s">
        <v>3790</v>
      </c>
      <c r="J7323" s="1">
        <v>41943</v>
      </c>
      <c r="K7323" s="1">
        <v>41947</v>
      </c>
      <c r="L7323" t="s">
        <v>60</v>
      </c>
      <c r="M7323">
        <f>Table1[[#This Row],[Ship Date]]-Table1[[#This Row],[Order Date]]</f>
        <v>4</v>
      </c>
      <c r="N7323">
        <v>10</v>
      </c>
      <c r="O7323" t="s">
        <v>61</v>
      </c>
      <c r="P7323" s="3">
        <v>405.64</v>
      </c>
      <c r="Q7323" s="3">
        <v>266.54903423440243</v>
      </c>
      <c r="R7323" s="3">
        <f>(Table1[[#This Row],[Selling Price]]-Table1[[#This Row],[Cost Price]])</f>
        <v>139.09096576559756</v>
      </c>
      <c r="S7323" s="12">
        <f>(Table1[[#This Row],[Profit]]/Table1[[#This Row],[Selling Price]])</f>
        <v>0.3428926283541997</v>
      </c>
      <c r="T7323">
        <v>4</v>
      </c>
      <c r="U7323" s="2">
        <f>Table1[[#This Row],[Selling Price]]*Table1[[#This Row],[Quantity]]</f>
        <v>1622.56</v>
      </c>
      <c r="V7323" s="4">
        <v>0</v>
      </c>
      <c r="W7323">
        <v>373</v>
      </c>
      <c r="X7323" t="s">
        <v>36</v>
      </c>
      <c r="Y7323" t="s">
        <v>36</v>
      </c>
      <c r="Z7323" s="2">
        <v>255.67926070697769</v>
      </c>
    </row>
    <row r="7324" spans="1:26" x14ac:dyDescent="0.35">
      <c r="A7324" t="s">
        <v>124</v>
      </c>
      <c r="B7324" t="s">
        <v>125</v>
      </c>
      <c r="C7324" t="s">
        <v>39</v>
      </c>
      <c r="D7324" t="s">
        <v>46</v>
      </c>
      <c r="E7324" t="s">
        <v>86</v>
      </c>
      <c r="F7324" t="s">
        <v>863</v>
      </c>
      <c r="G7324" t="s">
        <v>864</v>
      </c>
      <c r="H7324" t="s">
        <v>32</v>
      </c>
      <c r="I7324" t="s">
        <v>3846</v>
      </c>
      <c r="J7324" s="1">
        <v>41908</v>
      </c>
      <c r="K7324" s="1">
        <v>41908</v>
      </c>
      <c r="L7324" t="s">
        <v>1118</v>
      </c>
      <c r="M7324">
        <f>Table1[[#This Row],[Ship Date]]-Table1[[#This Row],[Order Date]]</f>
        <v>0</v>
      </c>
      <c r="N7324">
        <v>9</v>
      </c>
      <c r="O7324" t="s">
        <v>61</v>
      </c>
      <c r="P7324" s="3">
        <v>0.876</v>
      </c>
      <c r="Q7324" s="3">
        <v>0.57633577361922439</v>
      </c>
      <c r="R7324" s="3">
        <f>(Table1[[#This Row],[Selling Price]]-Table1[[#This Row],[Cost Price]])</f>
        <v>0.29966422638077561</v>
      </c>
      <c r="S7324" s="12">
        <f>(Table1[[#This Row],[Profit]]/Table1[[#This Row],[Selling Price]])</f>
        <v>0.34208245020636485</v>
      </c>
      <c r="T7324">
        <v>1</v>
      </c>
      <c r="U7324" s="2">
        <f>Table1[[#This Row],[Selling Price]]*Table1[[#This Row],[Quantity]]</f>
        <v>0.876</v>
      </c>
      <c r="V7324" s="4">
        <v>0.8</v>
      </c>
      <c r="W7324">
        <v>489</v>
      </c>
      <c r="X7324" t="s">
        <v>36</v>
      </c>
      <c r="Y7324" t="s">
        <v>52</v>
      </c>
      <c r="Z7324" s="2">
        <v>12.755588108746689</v>
      </c>
    </row>
    <row r="7325" spans="1:26" x14ac:dyDescent="0.35">
      <c r="A7325" t="s">
        <v>124</v>
      </c>
      <c r="B7325" t="s">
        <v>125</v>
      </c>
      <c r="C7325" t="s">
        <v>64</v>
      </c>
      <c r="D7325" t="s">
        <v>46</v>
      </c>
      <c r="E7325" t="s">
        <v>86</v>
      </c>
      <c r="F7325" t="s">
        <v>3699</v>
      </c>
      <c r="G7325" t="s">
        <v>3700</v>
      </c>
      <c r="H7325" t="s">
        <v>32</v>
      </c>
      <c r="I7325" t="s">
        <v>3884</v>
      </c>
      <c r="J7325" s="1">
        <v>42369</v>
      </c>
      <c r="K7325" s="1">
        <v>42374</v>
      </c>
      <c r="L7325" t="s">
        <v>60</v>
      </c>
      <c r="M7325">
        <f>Table1[[#This Row],[Ship Date]]-Table1[[#This Row],[Order Date]]</f>
        <v>5</v>
      </c>
      <c r="N7325">
        <v>12</v>
      </c>
      <c r="O7325" t="s">
        <v>35</v>
      </c>
      <c r="P7325" s="3">
        <v>3.6560000000000001</v>
      </c>
      <c r="Q7325" s="3">
        <v>2.548114458747635</v>
      </c>
      <c r="R7325" s="3">
        <f>(Table1[[#This Row],[Selling Price]]-Table1[[#This Row],[Cost Price]])</f>
        <v>1.1078855412523652</v>
      </c>
      <c r="S7325" s="12">
        <f>(Table1[[#This Row],[Profit]]/Table1[[#This Row],[Selling Price]])</f>
        <v>0.30303215023314145</v>
      </c>
      <c r="T7325">
        <v>4</v>
      </c>
      <c r="U7325" s="2">
        <f>Table1[[#This Row],[Selling Price]]*Table1[[#This Row],[Quantity]]</f>
        <v>14.624000000000001</v>
      </c>
      <c r="V7325" s="4">
        <v>0.8</v>
      </c>
      <c r="W7325">
        <v>451</v>
      </c>
      <c r="X7325" t="s">
        <v>36</v>
      </c>
      <c r="Y7325" t="s">
        <v>52</v>
      </c>
      <c r="Z7325" s="2">
        <v>6.1630083130453972</v>
      </c>
    </row>
    <row r="7326" spans="1:26" x14ac:dyDescent="0.35">
      <c r="A7326" t="s">
        <v>124</v>
      </c>
      <c r="B7326" t="s">
        <v>125</v>
      </c>
      <c r="C7326" t="s">
        <v>27</v>
      </c>
      <c r="D7326" t="s">
        <v>46</v>
      </c>
      <c r="E7326" t="s">
        <v>75</v>
      </c>
      <c r="F7326" t="s">
        <v>1455</v>
      </c>
      <c r="G7326" t="s">
        <v>1456</v>
      </c>
      <c r="H7326" t="s">
        <v>32</v>
      </c>
      <c r="I7326" t="s">
        <v>3999</v>
      </c>
      <c r="J7326" s="1">
        <v>43060</v>
      </c>
      <c r="K7326" s="1">
        <v>43064</v>
      </c>
      <c r="L7326" t="s">
        <v>60</v>
      </c>
      <c r="M7326">
        <f>Table1[[#This Row],[Ship Date]]-Table1[[#This Row],[Order Date]]</f>
        <v>4</v>
      </c>
      <c r="N7326">
        <v>11</v>
      </c>
      <c r="O7326" t="s">
        <v>35</v>
      </c>
      <c r="P7326" s="3">
        <v>5.56</v>
      </c>
      <c r="Q7326" s="3">
        <v>3.9515516241054001</v>
      </c>
      <c r="R7326" s="3">
        <f>(Table1[[#This Row],[Selling Price]]-Table1[[#This Row],[Cost Price]])</f>
        <v>1.6084483758945995</v>
      </c>
      <c r="S7326" s="12">
        <f>(Table1[[#This Row],[Profit]]/Table1[[#This Row],[Selling Price]])</f>
        <v>0.28928927624003592</v>
      </c>
      <c r="T7326">
        <v>2</v>
      </c>
      <c r="U7326" s="2">
        <f>Table1[[#This Row],[Selling Price]]*Table1[[#This Row],[Quantity]]</f>
        <v>11.12</v>
      </c>
      <c r="V7326" s="4">
        <v>0</v>
      </c>
      <c r="W7326">
        <v>494</v>
      </c>
      <c r="X7326" t="s">
        <v>36</v>
      </c>
      <c r="Y7326" t="s">
        <v>52</v>
      </c>
      <c r="Z7326" s="2">
        <v>3.2356461281584341</v>
      </c>
    </row>
    <row r="7327" spans="1:26" x14ac:dyDescent="0.35">
      <c r="A7327" t="s">
        <v>124</v>
      </c>
      <c r="B7327" t="s">
        <v>125</v>
      </c>
      <c r="C7327" t="s">
        <v>27</v>
      </c>
      <c r="D7327" t="s">
        <v>46</v>
      </c>
      <c r="E7327" t="s">
        <v>86</v>
      </c>
      <c r="F7327" t="s">
        <v>3682</v>
      </c>
      <c r="G7327" t="s">
        <v>3683</v>
      </c>
      <c r="H7327" t="s">
        <v>32</v>
      </c>
      <c r="I7327" t="s">
        <v>4080</v>
      </c>
      <c r="J7327" s="1">
        <v>42262</v>
      </c>
      <c r="K7327" s="1">
        <v>42266</v>
      </c>
      <c r="L7327" t="s">
        <v>34</v>
      </c>
      <c r="M7327">
        <f>Table1[[#This Row],[Ship Date]]-Table1[[#This Row],[Order Date]]</f>
        <v>4</v>
      </c>
      <c r="N7327">
        <v>9</v>
      </c>
      <c r="O7327" t="s">
        <v>61</v>
      </c>
      <c r="P7327" s="3">
        <v>79.872</v>
      </c>
      <c r="Q7327" s="3">
        <v>64.935220134473965</v>
      </c>
      <c r="R7327" s="3">
        <f>(Table1[[#This Row],[Selling Price]]-Table1[[#This Row],[Cost Price]])</f>
        <v>14.936779865526034</v>
      </c>
      <c r="S7327" s="12">
        <f>(Table1[[#This Row],[Profit]]/Table1[[#This Row],[Selling Price]])</f>
        <v>0.18700896265933037</v>
      </c>
      <c r="T7327">
        <v>3</v>
      </c>
      <c r="U7327" s="2">
        <f>Table1[[#This Row],[Selling Price]]*Table1[[#This Row],[Quantity]]</f>
        <v>239.61599999999999</v>
      </c>
      <c r="V7327" s="4">
        <v>0.2</v>
      </c>
      <c r="W7327">
        <v>334</v>
      </c>
      <c r="X7327" t="s">
        <v>36</v>
      </c>
      <c r="Y7327" t="s">
        <v>68</v>
      </c>
      <c r="Z7327" s="2">
        <v>92.362243275774404</v>
      </c>
    </row>
    <row r="7328" spans="1:26" x14ac:dyDescent="0.35">
      <c r="A7328" t="s">
        <v>124</v>
      </c>
      <c r="B7328" t="s">
        <v>125</v>
      </c>
      <c r="C7328" t="s">
        <v>55</v>
      </c>
      <c r="D7328" t="s">
        <v>46</v>
      </c>
      <c r="E7328" t="s">
        <v>102</v>
      </c>
      <c r="F7328" t="s">
        <v>3876</v>
      </c>
      <c r="G7328" t="s">
        <v>3877</v>
      </c>
      <c r="H7328" t="s">
        <v>32</v>
      </c>
      <c r="I7328" t="s">
        <v>4147</v>
      </c>
      <c r="J7328" s="1">
        <v>42344</v>
      </c>
      <c r="K7328" s="1">
        <v>42349</v>
      </c>
      <c r="L7328" t="s">
        <v>60</v>
      </c>
      <c r="M7328">
        <f>Table1[[#This Row],[Ship Date]]-Table1[[#This Row],[Order Date]]</f>
        <v>5</v>
      </c>
      <c r="N7328">
        <v>12</v>
      </c>
      <c r="O7328" t="s">
        <v>35</v>
      </c>
      <c r="P7328" s="3">
        <v>32.75</v>
      </c>
      <c r="Q7328" s="3">
        <v>26.465788265671819</v>
      </c>
      <c r="R7328" s="3">
        <f>(Table1[[#This Row],[Selling Price]]-Table1[[#This Row],[Cost Price]])</f>
        <v>6.2842117343281814</v>
      </c>
      <c r="S7328" s="12">
        <f>(Table1[[#This Row],[Profit]]/Table1[[#This Row],[Selling Price]])</f>
        <v>0.19188432776574599</v>
      </c>
      <c r="T7328">
        <v>5</v>
      </c>
      <c r="U7328" s="2">
        <f>Table1[[#This Row],[Selling Price]]*Table1[[#This Row],[Quantity]]</f>
        <v>163.75</v>
      </c>
      <c r="V7328" s="4">
        <v>0</v>
      </c>
      <c r="W7328">
        <v>488</v>
      </c>
      <c r="X7328" t="s">
        <v>36</v>
      </c>
      <c r="Y7328" t="s">
        <v>52</v>
      </c>
      <c r="Z7328" s="2">
        <v>5.664898057335189</v>
      </c>
    </row>
    <row r="7329" spans="1:26" x14ac:dyDescent="0.35">
      <c r="A7329" t="s">
        <v>124</v>
      </c>
      <c r="B7329" t="s">
        <v>125</v>
      </c>
      <c r="C7329" t="s">
        <v>64</v>
      </c>
      <c r="D7329" t="s">
        <v>46</v>
      </c>
      <c r="E7329" t="s">
        <v>102</v>
      </c>
      <c r="F7329" t="s">
        <v>3397</v>
      </c>
      <c r="G7329" t="s">
        <v>3398</v>
      </c>
      <c r="H7329" t="s">
        <v>32</v>
      </c>
      <c r="I7329" t="s">
        <v>4269</v>
      </c>
      <c r="J7329" s="1">
        <v>41986</v>
      </c>
      <c r="K7329" s="1">
        <v>41988</v>
      </c>
      <c r="L7329" t="s">
        <v>34</v>
      </c>
      <c r="M7329">
        <f>Table1[[#This Row],[Ship Date]]-Table1[[#This Row],[Order Date]]</f>
        <v>2</v>
      </c>
      <c r="N7329">
        <v>12</v>
      </c>
      <c r="O7329" t="s">
        <v>35</v>
      </c>
      <c r="P7329" s="3">
        <v>90.24</v>
      </c>
      <c r="Q7329" s="3">
        <v>68.745217019644102</v>
      </c>
      <c r="R7329" s="3">
        <f>(Table1[[#This Row],[Selling Price]]-Table1[[#This Row],[Cost Price]])</f>
        <v>21.494782980355893</v>
      </c>
      <c r="S7329" s="12">
        <f>(Table1[[#This Row],[Profit]]/Table1[[#This Row],[Selling Price]])</f>
        <v>0.23819573338160344</v>
      </c>
      <c r="T7329">
        <v>6</v>
      </c>
      <c r="U7329" s="2">
        <f>Table1[[#This Row],[Selling Price]]*Table1[[#This Row],[Quantity]]</f>
        <v>541.43999999999994</v>
      </c>
      <c r="V7329" s="4">
        <v>0</v>
      </c>
      <c r="W7329">
        <v>206</v>
      </c>
      <c r="X7329" t="s">
        <v>36</v>
      </c>
      <c r="Y7329" t="s">
        <v>52</v>
      </c>
      <c r="Z7329" s="2">
        <v>4.253954395618269</v>
      </c>
    </row>
    <row r="7330" spans="1:26" x14ac:dyDescent="0.35">
      <c r="A7330" t="s">
        <v>124</v>
      </c>
      <c r="B7330" t="s">
        <v>125</v>
      </c>
      <c r="C7330" t="s">
        <v>55</v>
      </c>
      <c r="D7330" t="s">
        <v>46</v>
      </c>
      <c r="E7330" t="s">
        <v>86</v>
      </c>
      <c r="F7330" t="s">
        <v>4421</v>
      </c>
      <c r="G7330" t="s">
        <v>4422</v>
      </c>
      <c r="H7330" t="s">
        <v>32</v>
      </c>
      <c r="I7330" t="s">
        <v>4420</v>
      </c>
      <c r="J7330" s="1">
        <v>41889</v>
      </c>
      <c r="K7330" s="1">
        <v>41894</v>
      </c>
      <c r="L7330" t="s">
        <v>34</v>
      </c>
      <c r="M7330">
        <f>Table1[[#This Row],[Ship Date]]-Table1[[#This Row],[Order Date]]</f>
        <v>5</v>
      </c>
      <c r="N7330">
        <v>9</v>
      </c>
      <c r="O7330" t="s">
        <v>61</v>
      </c>
      <c r="P7330" s="3">
        <v>42.81</v>
      </c>
      <c r="Q7330" s="3">
        <v>35.73553356269781</v>
      </c>
      <c r="R7330" s="3">
        <f>(Table1[[#This Row],[Selling Price]]-Table1[[#This Row],[Cost Price]])</f>
        <v>7.0744664373021919</v>
      </c>
      <c r="S7330" s="12">
        <f>(Table1[[#This Row],[Profit]]/Table1[[#This Row],[Selling Price]])</f>
        <v>0.16525266146466228</v>
      </c>
      <c r="T7330">
        <v>3</v>
      </c>
      <c r="U7330" s="2">
        <f>Table1[[#This Row],[Selling Price]]*Table1[[#This Row],[Quantity]]</f>
        <v>128.43</v>
      </c>
      <c r="V7330" s="4">
        <v>0</v>
      </c>
      <c r="W7330">
        <v>196</v>
      </c>
      <c r="X7330" t="s">
        <v>36</v>
      </c>
      <c r="Y7330" t="s">
        <v>52</v>
      </c>
      <c r="Z7330" s="2">
        <v>14.16736255506531</v>
      </c>
    </row>
    <row r="7331" spans="1:26" x14ac:dyDescent="0.35">
      <c r="A7331" t="s">
        <v>124</v>
      </c>
      <c r="B7331" t="s">
        <v>125</v>
      </c>
      <c r="C7331" t="s">
        <v>55</v>
      </c>
      <c r="D7331" t="s">
        <v>46</v>
      </c>
      <c r="E7331" t="s">
        <v>86</v>
      </c>
      <c r="F7331" t="s">
        <v>1345</v>
      </c>
      <c r="G7331" t="s">
        <v>1346</v>
      </c>
      <c r="H7331" t="s">
        <v>32</v>
      </c>
      <c r="I7331" t="s">
        <v>4494</v>
      </c>
      <c r="J7331" s="1">
        <v>42349</v>
      </c>
      <c r="K7331" s="1">
        <v>42353</v>
      </c>
      <c r="L7331" t="s">
        <v>60</v>
      </c>
      <c r="M7331">
        <f>Table1[[#This Row],[Ship Date]]-Table1[[#This Row],[Order Date]]</f>
        <v>4</v>
      </c>
      <c r="N7331">
        <v>12</v>
      </c>
      <c r="O7331" t="s">
        <v>35</v>
      </c>
      <c r="P7331" s="3">
        <v>12.827999999999999</v>
      </c>
      <c r="Q7331" s="3">
        <v>9.7234881585115254</v>
      </c>
      <c r="R7331" s="3">
        <f>(Table1[[#This Row],[Selling Price]]-Table1[[#This Row],[Cost Price]])</f>
        <v>3.104511841488474</v>
      </c>
      <c r="S7331" s="12">
        <f>(Table1[[#This Row],[Profit]]/Table1[[#This Row],[Selling Price]])</f>
        <v>0.2420105894518611</v>
      </c>
      <c r="T7331">
        <v>2</v>
      </c>
      <c r="U7331" s="2">
        <f>Table1[[#This Row],[Selling Price]]*Table1[[#This Row],[Quantity]]</f>
        <v>25.655999999999999</v>
      </c>
      <c r="V7331" s="4">
        <v>0.7</v>
      </c>
      <c r="W7331">
        <v>390</v>
      </c>
      <c r="X7331" t="s">
        <v>36</v>
      </c>
      <c r="Y7331" t="s">
        <v>52</v>
      </c>
      <c r="Z7331" s="2">
        <v>16.65643947880552</v>
      </c>
    </row>
    <row r="7332" spans="1:26" x14ac:dyDescent="0.35">
      <c r="A7332" t="s">
        <v>124</v>
      </c>
      <c r="B7332" t="s">
        <v>125</v>
      </c>
      <c r="C7332" t="s">
        <v>64</v>
      </c>
      <c r="D7332" t="s">
        <v>46</v>
      </c>
      <c r="E7332" t="s">
        <v>91</v>
      </c>
      <c r="F7332" t="s">
        <v>834</v>
      </c>
      <c r="G7332" t="s">
        <v>835</v>
      </c>
      <c r="H7332" t="s">
        <v>32</v>
      </c>
      <c r="I7332" t="s">
        <v>4555</v>
      </c>
      <c r="J7332" s="1">
        <v>42750</v>
      </c>
      <c r="K7332" s="1">
        <v>42753</v>
      </c>
      <c r="L7332" t="s">
        <v>199</v>
      </c>
      <c r="M7332">
        <f>Table1[[#This Row],[Ship Date]]-Table1[[#This Row],[Order Date]]</f>
        <v>3</v>
      </c>
      <c r="N7332">
        <v>1</v>
      </c>
      <c r="O7332" t="s">
        <v>35</v>
      </c>
      <c r="P7332" s="3">
        <v>1924.16</v>
      </c>
      <c r="Q7332" s="3">
        <v>1393.8241245925719</v>
      </c>
      <c r="R7332" s="3">
        <f>(Table1[[#This Row],[Selling Price]]-Table1[[#This Row],[Cost Price]])</f>
        <v>530.33587540742815</v>
      </c>
      <c r="S7332" s="12">
        <f>(Table1[[#This Row],[Profit]]/Table1[[#This Row],[Selling Price]])</f>
        <v>0.27561942635094178</v>
      </c>
      <c r="T7332">
        <v>8</v>
      </c>
      <c r="U7332" s="2">
        <f>Table1[[#This Row],[Selling Price]]*Table1[[#This Row],[Quantity]]</f>
        <v>15393.28</v>
      </c>
      <c r="V7332" s="4">
        <v>0.2</v>
      </c>
      <c r="W7332">
        <v>305</v>
      </c>
      <c r="X7332" t="s">
        <v>36</v>
      </c>
      <c r="Y7332" t="s">
        <v>36</v>
      </c>
      <c r="Z7332" s="2">
        <v>667.26111485684521</v>
      </c>
    </row>
    <row r="7333" spans="1:26" x14ac:dyDescent="0.35">
      <c r="A7333" t="s">
        <v>124</v>
      </c>
      <c r="B7333" t="s">
        <v>125</v>
      </c>
      <c r="C7333" t="s">
        <v>27</v>
      </c>
      <c r="D7333" t="s">
        <v>46</v>
      </c>
      <c r="E7333" t="s">
        <v>102</v>
      </c>
      <c r="F7333" t="s">
        <v>1591</v>
      </c>
      <c r="G7333" t="s">
        <v>1592</v>
      </c>
      <c r="H7333" t="s">
        <v>32</v>
      </c>
      <c r="I7333" t="s">
        <v>4562</v>
      </c>
      <c r="J7333" s="1">
        <v>43050</v>
      </c>
      <c r="K7333" s="1">
        <v>43057</v>
      </c>
      <c r="L7333" t="s">
        <v>60</v>
      </c>
      <c r="M7333">
        <f>Table1[[#This Row],[Ship Date]]-Table1[[#This Row],[Order Date]]</f>
        <v>7</v>
      </c>
      <c r="N7333">
        <v>11</v>
      </c>
      <c r="O7333" t="s">
        <v>35</v>
      </c>
      <c r="P7333" s="3">
        <v>10.368</v>
      </c>
      <c r="Q7333" s="3">
        <v>8.406456774191259</v>
      </c>
      <c r="R7333" s="3">
        <f>(Table1[[#This Row],[Selling Price]]-Table1[[#This Row],[Cost Price]])</f>
        <v>1.9615432258087413</v>
      </c>
      <c r="S7333" s="12">
        <f>(Table1[[#This Row],[Profit]]/Table1[[#This Row],[Selling Price]])</f>
        <v>0.18919205495840483</v>
      </c>
      <c r="T7333">
        <v>2</v>
      </c>
      <c r="U7333" s="2">
        <f>Table1[[#This Row],[Selling Price]]*Table1[[#This Row],[Quantity]]</f>
        <v>20.736000000000001</v>
      </c>
      <c r="V7333" s="4">
        <v>0.2</v>
      </c>
      <c r="W7333">
        <v>242</v>
      </c>
      <c r="X7333" t="s">
        <v>68</v>
      </c>
      <c r="Y7333" t="s">
        <v>52</v>
      </c>
      <c r="Z7333" s="2">
        <v>9.8538216516667845</v>
      </c>
    </row>
    <row r="7334" spans="1:26" x14ac:dyDescent="0.35">
      <c r="A7334" t="s">
        <v>124</v>
      </c>
      <c r="B7334" t="s">
        <v>125</v>
      </c>
      <c r="C7334" t="s">
        <v>55</v>
      </c>
      <c r="D7334" t="s">
        <v>46</v>
      </c>
      <c r="E7334" t="s">
        <v>86</v>
      </c>
      <c r="F7334" t="s">
        <v>678</v>
      </c>
      <c r="G7334" t="s">
        <v>679</v>
      </c>
      <c r="H7334" t="s">
        <v>32</v>
      </c>
      <c r="I7334" t="s">
        <v>4611</v>
      </c>
      <c r="J7334" s="1">
        <v>42761</v>
      </c>
      <c r="K7334" s="1">
        <v>42766</v>
      </c>
      <c r="L7334" t="s">
        <v>34</v>
      </c>
      <c r="M7334">
        <f>Table1[[#This Row],[Ship Date]]-Table1[[#This Row],[Order Date]]</f>
        <v>5</v>
      </c>
      <c r="N7334">
        <v>1</v>
      </c>
      <c r="O7334" t="s">
        <v>35</v>
      </c>
      <c r="P7334" s="3">
        <v>7.16</v>
      </c>
      <c r="Q7334" s="3">
        <v>5.0336512463222318</v>
      </c>
      <c r="R7334" s="3">
        <f>(Table1[[#This Row],[Selling Price]]-Table1[[#This Row],[Cost Price]])</f>
        <v>2.1263487536777683</v>
      </c>
      <c r="S7334" s="12">
        <f>(Table1[[#This Row],[Profit]]/Table1[[#This Row],[Selling Price]])</f>
        <v>0.29697608291588945</v>
      </c>
      <c r="T7334">
        <v>2</v>
      </c>
      <c r="U7334" s="2">
        <f>Table1[[#This Row],[Selling Price]]*Table1[[#This Row],[Quantity]]</f>
        <v>14.32</v>
      </c>
      <c r="V7334" s="4">
        <v>0</v>
      </c>
      <c r="W7334">
        <v>398</v>
      </c>
      <c r="X7334" t="s">
        <v>36</v>
      </c>
      <c r="Y7334" t="s">
        <v>52</v>
      </c>
      <c r="Z7334" s="2">
        <v>9.0562578048867106</v>
      </c>
    </row>
    <row r="7335" spans="1:26" x14ac:dyDescent="0.35">
      <c r="A7335" t="s">
        <v>124</v>
      </c>
      <c r="B7335" t="s">
        <v>125</v>
      </c>
      <c r="C7335" t="s">
        <v>27</v>
      </c>
      <c r="D7335" t="s">
        <v>46</v>
      </c>
      <c r="E7335" t="s">
        <v>86</v>
      </c>
      <c r="F7335" t="s">
        <v>117</v>
      </c>
      <c r="G7335" t="s">
        <v>118</v>
      </c>
      <c r="H7335" t="s">
        <v>32</v>
      </c>
      <c r="I7335" t="s">
        <v>4653</v>
      </c>
      <c r="J7335" s="1">
        <v>42632</v>
      </c>
      <c r="K7335" s="1">
        <v>42636</v>
      </c>
      <c r="L7335" t="s">
        <v>34</v>
      </c>
      <c r="M7335">
        <f>Table1[[#This Row],[Ship Date]]-Table1[[#This Row],[Order Date]]</f>
        <v>4</v>
      </c>
      <c r="N7335">
        <v>9</v>
      </c>
      <c r="O7335" t="s">
        <v>61</v>
      </c>
      <c r="P7335" s="3">
        <v>25.44</v>
      </c>
      <c r="Q7335" s="3">
        <v>16.624836087684539</v>
      </c>
      <c r="R7335" s="3">
        <f>(Table1[[#This Row],[Selling Price]]-Table1[[#This Row],[Cost Price]])</f>
        <v>8.8151639123154624</v>
      </c>
      <c r="S7335" s="12">
        <f>(Table1[[#This Row],[Profit]]/Table1[[#This Row],[Selling Price]])</f>
        <v>0.34650801542120524</v>
      </c>
      <c r="T7335">
        <v>6</v>
      </c>
      <c r="U7335" s="2">
        <f>Table1[[#This Row],[Selling Price]]*Table1[[#This Row],[Quantity]]</f>
        <v>152.64000000000001</v>
      </c>
      <c r="V7335" s="4">
        <v>0</v>
      </c>
      <c r="W7335">
        <v>449</v>
      </c>
      <c r="X7335" t="s">
        <v>36</v>
      </c>
      <c r="Y7335" t="s">
        <v>52</v>
      </c>
      <c r="Z7335" s="2">
        <v>13.265073711496241</v>
      </c>
    </row>
    <row r="7336" spans="1:26" x14ac:dyDescent="0.35">
      <c r="A7336" t="s">
        <v>124</v>
      </c>
      <c r="B7336" t="s">
        <v>125</v>
      </c>
      <c r="C7336" t="s">
        <v>55</v>
      </c>
      <c r="D7336" t="s">
        <v>46</v>
      </c>
      <c r="E7336" t="s">
        <v>65</v>
      </c>
      <c r="F7336" t="s">
        <v>1511</v>
      </c>
      <c r="G7336" t="s">
        <v>1512</v>
      </c>
      <c r="H7336" t="s">
        <v>32</v>
      </c>
      <c r="I7336" t="s">
        <v>4680</v>
      </c>
      <c r="J7336" s="1">
        <v>43042</v>
      </c>
      <c r="K7336" s="1">
        <v>43048</v>
      </c>
      <c r="L7336" t="s">
        <v>60</v>
      </c>
      <c r="M7336">
        <f>Table1[[#This Row],[Ship Date]]-Table1[[#This Row],[Order Date]]</f>
        <v>6</v>
      </c>
      <c r="N7336">
        <v>11</v>
      </c>
      <c r="O7336" t="s">
        <v>35</v>
      </c>
      <c r="P7336" s="3">
        <v>52.4</v>
      </c>
      <c r="Q7336" s="3">
        <v>42.986605447822491</v>
      </c>
      <c r="R7336" s="3">
        <f>(Table1[[#This Row],[Selling Price]]-Table1[[#This Row],[Cost Price]])</f>
        <v>9.4133945521775075</v>
      </c>
      <c r="S7336" s="12">
        <f>(Table1[[#This Row],[Profit]]/Table1[[#This Row],[Selling Price]])</f>
        <v>0.17964493420186084</v>
      </c>
      <c r="T7336">
        <v>5</v>
      </c>
      <c r="U7336" s="2">
        <f>Table1[[#This Row],[Selling Price]]*Table1[[#This Row],[Quantity]]</f>
        <v>262</v>
      </c>
      <c r="V7336" s="4">
        <v>0</v>
      </c>
      <c r="W7336">
        <v>273</v>
      </c>
      <c r="X7336" t="s">
        <v>68</v>
      </c>
      <c r="Y7336" t="s">
        <v>52</v>
      </c>
      <c r="Z7336" s="2">
        <v>19.255841461748691</v>
      </c>
    </row>
    <row r="7337" spans="1:26" x14ac:dyDescent="0.35">
      <c r="A7337" t="s">
        <v>124</v>
      </c>
      <c r="B7337" t="s">
        <v>125</v>
      </c>
      <c r="C7337" t="s">
        <v>45</v>
      </c>
      <c r="D7337" t="s">
        <v>46</v>
      </c>
      <c r="E7337" t="s">
        <v>86</v>
      </c>
      <c r="F7337" t="s">
        <v>87</v>
      </c>
      <c r="G7337" t="s">
        <v>88</v>
      </c>
      <c r="H7337" t="s">
        <v>32</v>
      </c>
      <c r="I7337" t="s">
        <v>4725</v>
      </c>
      <c r="J7337" s="1">
        <v>42859</v>
      </c>
      <c r="K7337" s="1">
        <v>42864</v>
      </c>
      <c r="L7337" t="s">
        <v>60</v>
      </c>
      <c r="M7337">
        <f>Table1[[#This Row],[Ship Date]]-Table1[[#This Row],[Order Date]]</f>
        <v>5</v>
      </c>
      <c r="N7337">
        <v>5</v>
      </c>
      <c r="O7337" t="s">
        <v>51</v>
      </c>
      <c r="P7337" s="3">
        <v>2.3130000000000002</v>
      </c>
      <c r="Q7337" s="3">
        <v>1.6285880570167981</v>
      </c>
      <c r="R7337" s="3">
        <f>(Table1[[#This Row],[Selling Price]]-Table1[[#This Row],[Cost Price]])</f>
        <v>0.68441194298320207</v>
      </c>
      <c r="S7337" s="12">
        <f>(Table1[[#This Row],[Profit]]/Table1[[#This Row],[Selling Price]])</f>
        <v>0.29589794335633463</v>
      </c>
      <c r="T7337">
        <v>1</v>
      </c>
      <c r="U7337" s="2">
        <f>Table1[[#This Row],[Selling Price]]*Table1[[#This Row],[Quantity]]</f>
        <v>2.3130000000000002</v>
      </c>
      <c r="V7337" s="4">
        <v>0.7</v>
      </c>
      <c r="W7337">
        <v>160</v>
      </c>
      <c r="X7337" t="s">
        <v>36</v>
      </c>
      <c r="Y7337" t="s">
        <v>52</v>
      </c>
      <c r="Z7337" s="2">
        <v>14.078581040005419</v>
      </c>
    </row>
    <row r="7338" spans="1:26" x14ac:dyDescent="0.35">
      <c r="A7338" t="s">
        <v>124</v>
      </c>
      <c r="B7338" t="s">
        <v>125</v>
      </c>
      <c r="C7338" t="s">
        <v>27</v>
      </c>
      <c r="D7338" t="s">
        <v>46</v>
      </c>
      <c r="E7338" t="s">
        <v>102</v>
      </c>
      <c r="F7338" t="s">
        <v>1833</v>
      </c>
      <c r="G7338" t="s">
        <v>1834</v>
      </c>
      <c r="H7338" t="s">
        <v>32</v>
      </c>
      <c r="I7338" t="s">
        <v>4732</v>
      </c>
      <c r="J7338" s="1">
        <v>43045</v>
      </c>
      <c r="K7338" s="1">
        <v>43048</v>
      </c>
      <c r="L7338" t="s">
        <v>34</v>
      </c>
      <c r="M7338">
        <f>Table1[[#This Row],[Ship Date]]-Table1[[#This Row],[Order Date]]</f>
        <v>3</v>
      </c>
      <c r="N7338">
        <v>11</v>
      </c>
      <c r="O7338" t="s">
        <v>35</v>
      </c>
      <c r="P7338" s="3">
        <v>31.103999999999999</v>
      </c>
      <c r="Q7338" s="3">
        <v>20.90348867251944</v>
      </c>
      <c r="R7338" s="3">
        <f>(Table1[[#This Row],[Selling Price]]-Table1[[#This Row],[Cost Price]])</f>
        <v>10.200511327480559</v>
      </c>
      <c r="S7338" s="12">
        <f>(Table1[[#This Row],[Profit]]/Table1[[#This Row],[Selling Price]])</f>
        <v>0.32794853804914348</v>
      </c>
      <c r="T7338">
        <v>6</v>
      </c>
      <c r="U7338" s="2">
        <f>Table1[[#This Row],[Selling Price]]*Table1[[#This Row],[Quantity]]</f>
        <v>186.624</v>
      </c>
      <c r="V7338" s="4">
        <v>0.2</v>
      </c>
      <c r="W7338">
        <v>246</v>
      </c>
      <c r="X7338" t="s">
        <v>36</v>
      </c>
      <c r="Y7338" t="s">
        <v>52</v>
      </c>
      <c r="Z7338" s="2">
        <v>7.4288210947055964</v>
      </c>
    </row>
    <row r="7339" spans="1:26" x14ac:dyDescent="0.35">
      <c r="A7339" t="s">
        <v>124</v>
      </c>
      <c r="B7339" t="s">
        <v>125</v>
      </c>
      <c r="C7339" t="s">
        <v>64</v>
      </c>
      <c r="D7339" t="s">
        <v>46</v>
      </c>
      <c r="E7339" t="s">
        <v>86</v>
      </c>
      <c r="F7339" t="s">
        <v>3019</v>
      </c>
      <c r="G7339" t="s">
        <v>3020</v>
      </c>
      <c r="H7339" t="s">
        <v>32</v>
      </c>
      <c r="I7339" t="s">
        <v>4878</v>
      </c>
      <c r="J7339" s="1">
        <v>43051</v>
      </c>
      <c r="K7339" s="1">
        <v>43057</v>
      </c>
      <c r="L7339" t="s">
        <v>60</v>
      </c>
      <c r="M7339">
        <f>Table1[[#This Row],[Ship Date]]-Table1[[#This Row],[Order Date]]</f>
        <v>6</v>
      </c>
      <c r="N7339">
        <v>11</v>
      </c>
      <c r="O7339" t="s">
        <v>35</v>
      </c>
      <c r="P7339" s="3">
        <v>30.56</v>
      </c>
      <c r="Q7339" s="3">
        <v>22.073906278257599</v>
      </c>
      <c r="R7339" s="3">
        <f>(Table1[[#This Row],[Selling Price]]-Table1[[#This Row],[Cost Price]])</f>
        <v>8.4860937217423995</v>
      </c>
      <c r="S7339" s="12">
        <f>(Table1[[#This Row],[Profit]]/Table1[[#This Row],[Selling Price]])</f>
        <v>0.27768631288424084</v>
      </c>
      <c r="T7339">
        <v>5</v>
      </c>
      <c r="U7339" s="2">
        <f>Table1[[#This Row],[Selling Price]]*Table1[[#This Row],[Quantity]]</f>
        <v>152.79999999999998</v>
      </c>
      <c r="V7339" s="4">
        <v>0.8</v>
      </c>
      <c r="W7339">
        <v>162</v>
      </c>
      <c r="X7339" t="s">
        <v>68</v>
      </c>
      <c r="Y7339" t="s">
        <v>68</v>
      </c>
      <c r="Z7339" s="2">
        <v>49.647404996204408</v>
      </c>
    </row>
    <row r="7340" spans="1:26" x14ac:dyDescent="0.35">
      <c r="A7340" t="s">
        <v>124</v>
      </c>
      <c r="B7340" t="s">
        <v>125</v>
      </c>
      <c r="C7340" t="s">
        <v>27</v>
      </c>
      <c r="D7340" t="s">
        <v>46</v>
      </c>
      <c r="E7340" t="s">
        <v>86</v>
      </c>
      <c r="F7340" t="s">
        <v>2338</v>
      </c>
      <c r="G7340" t="s">
        <v>2339</v>
      </c>
      <c r="H7340" t="s">
        <v>32</v>
      </c>
      <c r="I7340" t="s">
        <v>4952</v>
      </c>
      <c r="J7340" s="1">
        <v>43049</v>
      </c>
      <c r="K7340" s="1">
        <v>43055</v>
      </c>
      <c r="L7340" t="s">
        <v>60</v>
      </c>
      <c r="M7340">
        <f>Table1[[#This Row],[Ship Date]]-Table1[[#This Row],[Order Date]]</f>
        <v>6</v>
      </c>
      <c r="N7340">
        <v>11</v>
      </c>
      <c r="O7340" t="s">
        <v>35</v>
      </c>
      <c r="P7340" s="3">
        <v>931.17600000000004</v>
      </c>
      <c r="Q7340" s="3">
        <v>756.7764651388627</v>
      </c>
      <c r="R7340" s="3">
        <f>(Table1[[#This Row],[Selling Price]]-Table1[[#This Row],[Cost Price]])</f>
        <v>174.39953486113734</v>
      </c>
      <c r="S7340" s="12">
        <f>(Table1[[#This Row],[Profit]]/Table1[[#This Row],[Selling Price]])</f>
        <v>0.18728955091318647</v>
      </c>
      <c r="T7340">
        <v>3</v>
      </c>
      <c r="U7340" s="2">
        <f>Table1[[#This Row],[Selling Price]]*Table1[[#This Row],[Quantity]]</f>
        <v>2793.5280000000002</v>
      </c>
      <c r="V7340" s="4">
        <v>0.2</v>
      </c>
      <c r="W7340">
        <v>313</v>
      </c>
      <c r="X7340" t="s">
        <v>68</v>
      </c>
      <c r="Y7340" t="s">
        <v>36</v>
      </c>
      <c r="Z7340" s="2">
        <v>1123.0730061092199</v>
      </c>
    </row>
    <row r="7341" spans="1:26" x14ac:dyDescent="0.35">
      <c r="A7341" t="s">
        <v>124</v>
      </c>
      <c r="B7341" t="s">
        <v>125</v>
      </c>
      <c r="C7341" t="s">
        <v>55</v>
      </c>
      <c r="D7341" t="s">
        <v>46</v>
      </c>
      <c r="E7341" t="s">
        <v>86</v>
      </c>
      <c r="F7341" t="s">
        <v>1912</v>
      </c>
      <c r="G7341" t="s">
        <v>1913</v>
      </c>
      <c r="H7341" t="s">
        <v>32</v>
      </c>
      <c r="I7341" t="s">
        <v>5012</v>
      </c>
      <c r="J7341" s="1">
        <v>41866</v>
      </c>
      <c r="K7341" s="1">
        <v>41869</v>
      </c>
      <c r="L7341" t="s">
        <v>199</v>
      </c>
      <c r="M7341">
        <f>Table1[[#This Row],[Ship Date]]-Table1[[#This Row],[Order Date]]</f>
        <v>3</v>
      </c>
      <c r="N7341">
        <v>8</v>
      </c>
      <c r="O7341" t="s">
        <v>61</v>
      </c>
      <c r="P7341" s="3">
        <v>30.96</v>
      </c>
      <c r="Q7341" s="3">
        <v>22.16421532091616</v>
      </c>
      <c r="R7341" s="3">
        <f>(Table1[[#This Row],[Selling Price]]-Table1[[#This Row],[Cost Price]])</f>
        <v>8.795784679083841</v>
      </c>
      <c r="S7341" s="12">
        <f>(Table1[[#This Row],[Profit]]/Table1[[#This Row],[Selling Price]])</f>
        <v>0.28410157232182948</v>
      </c>
      <c r="T7341">
        <v>8</v>
      </c>
      <c r="U7341" s="2">
        <f>Table1[[#This Row],[Selling Price]]*Table1[[#This Row],[Quantity]]</f>
        <v>247.68</v>
      </c>
      <c r="V7341" s="4">
        <v>0.8</v>
      </c>
      <c r="W7341">
        <v>277</v>
      </c>
      <c r="X7341" t="s">
        <v>36</v>
      </c>
      <c r="Y7341" t="s">
        <v>52</v>
      </c>
      <c r="Z7341" s="2">
        <v>24.35416507902557</v>
      </c>
    </row>
    <row r="7342" spans="1:26" x14ac:dyDescent="0.35">
      <c r="A7342" t="s">
        <v>124</v>
      </c>
      <c r="B7342" t="s">
        <v>125</v>
      </c>
      <c r="C7342" t="s">
        <v>64</v>
      </c>
      <c r="D7342" t="s">
        <v>46</v>
      </c>
      <c r="E7342" t="s">
        <v>91</v>
      </c>
      <c r="F7342" t="s">
        <v>3155</v>
      </c>
      <c r="G7342" t="s">
        <v>3156</v>
      </c>
      <c r="H7342" t="s">
        <v>32</v>
      </c>
      <c r="I7342" t="s">
        <v>5029</v>
      </c>
      <c r="J7342" s="1">
        <v>41993</v>
      </c>
      <c r="K7342" s="1">
        <v>41998</v>
      </c>
      <c r="L7342" t="s">
        <v>60</v>
      </c>
      <c r="M7342">
        <f>Table1[[#This Row],[Ship Date]]-Table1[[#This Row],[Order Date]]</f>
        <v>5</v>
      </c>
      <c r="N7342">
        <v>12</v>
      </c>
      <c r="O7342" t="s">
        <v>35</v>
      </c>
      <c r="P7342" s="3">
        <v>43.512</v>
      </c>
      <c r="Q7342" s="3">
        <v>36.865125795726158</v>
      </c>
      <c r="R7342" s="3">
        <f>(Table1[[#This Row],[Selling Price]]-Table1[[#This Row],[Cost Price]])</f>
        <v>6.6468742042738427</v>
      </c>
      <c r="S7342" s="12">
        <f>(Table1[[#This Row],[Profit]]/Table1[[#This Row],[Selling Price]])</f>
        <v>0.15275956527564449</v>
      </c>
      <c r="T7342">
        <v>7</v>
      </c>
      <c r="U7342" s="2">
        <f>Table1[[#This Row],[Selling Price]]*Table1[[#This Row],[Quantity]]</f>
        <v>304.584</v>
      </c>
      <c r="V7342" s="4">
        <v>0.2</v>
      </c>
      <c r="W7342">
        <v>188</v>
      </c>
      <c r="X7342" t="s">
        <v>36</v>
      </c>
      <c r="Y7342" t="s">
        <v>52</v>
      </c>
      <c r="Z7342" s="2">
        <v>17.368455803553751</v>
      </c>
    </row>
    <row r="7343" spans="1:26" x14ac:dyDescent="0.35">
      <c r="A7343" t="s">
        <v>124</v>
      </c>
      <c r="B7343" t="s">
        <v>125</v>
      </c>
      <c r="C7343" t="s">
        <v>55</v>
      </c>
      <c r="D7343" t="s">
        <v>46</v>
      </c>
      <c r="E7343" t="s">
        <v>270</v>
      </c>
      <c r="F7343" t="s">
        <v>2581</v>
      </c>
      <c r="G7343" t="s">
        <v>527</v>
      </c>
      <c r="H7343" t="s">
        <v>32</v>
      </c>
      <c r="I7343" t="s">
        <v>5046</v>
      </c>
      <c r="J7343" s="1">
        <v>42609</v>
      </c>
      <c r="K7343" s="1">
        <v>42614</v>
      </c>
      <c r="L7343" t="s">
        <v>34</v>
      </c>
      <c r="M7343">
        <f>Table1[[#This Row],[Ship Date]]-Table1[[#This Row],[Order Date]]</f>
        <v>5</v>
      </c>
      <c r="N7343">
        <v>8</v>
      </c>
      <c r="O7343" t="s">
        <v>61</v>
      </c>
      <c r="P7343" s="3">
        <v>11.68</v>
      </c>
      <c r="Q7343" s="3">
        <v>8.3431131814323347</v>
      </c>
      <c r="R7343" s="3">
        <f>(Table1[[#This Row],[Selling Price]]-Table1[[#This Row],[Cost Price]])</f>
        <v>3.336886818567665</v>
      </c>
      <c r="S7343" s="12">
        <f>(Table1[[#This Row],[Profit]]/Table1[[#This Row],[Selling Price]])</f>
        <v>0.28569236460339598</v>
      </c>
      <c r="T7343">
        <v>4</v>
      </c>
      <c r="U7343" s="2">
        <f>Table1[[#This Row],[Selling Price]]*Table1[[#This Row],[Quantity]]</f>
        <v>46.72</v>
      </c>
      <c r="V7343" s="4">
        <v>0</v>
      </c>
      <c r="W7343">
        <v>243</v>
      </c>
      <c r="X7343" t="s">
        <v>36</v>
      </c>
      <c r="Y7343" t="s">
        <v>52</v>
      </c>
      <c r="Z7343" s="2">
        <v>6.2572540942493289</v>
      </c>
    </row>
    <row r="7344" spans="1:26" x14ac:dyDescent="0.35">
      <c r="A7344" t="s">
        <v>124</v>
      </c>
      <c r="B7344" t="s">
        <v>125</v>
      </c>
      <c r="C7344" t="s">
        <v>45</v>
      </c>
      <c r="D7344" t="s">
        <v>46</v>
      </c>
      <c r="E7344" t="s">
        <v>86</v>
      </c>
      <c r="F7344" t="s">
        <v>2794</v>
      </c>
      <c r="G7344" t="s">
        <v>2795</v>
      </c>
      <c r="H7344" t="s">
        <v>32</v>
      </c>
      <c r="I7344" t="s">
        <v>5099</v>
      </c>
      <c r="J7344" s="1">
        <v>42615</v>
      </c>
      <c r="K7344" s="1">
        <v>42615</v>
      </c>
      <c r="L7344" t="s">
        <v>1118</v>
      </c>
      <c r="M7344">
        <f>Table1[[#This Row],[Ship Date]]-Table1[[#This Row],[Order Date]]</f>
        <v>0</v>
      </c>
      <c r="N7344">
        <v>9</v>
      </c>
      <c r="O7344" t="s">
        <v>61</v>
      </c>
      <c r="P7344" s="3">
        <v>8.26</v>
      </c>
      <c r="Q7344" s="3">
        <v>6.3763117396883846</v>
      </c>
      <c r="R7344" s="3">
        <f>(Table1[[#This Row],[Selling Price]]-Table1[[#This Row],[Cost Price]])</f>
        <v>1.8836882603116152</v>
      </c>
      <c r="S7344" s="12">
        <f>(Table1[[#This Row],[Profit]]/Table1[[#This Row],[Selling Price]])</f>
        <v>0.22804942618784688</v>
      </c>
      <c r="T7344">
        <v>2</v>
      </c>
      <c r="U7344" s="2">
        <f>Table1[[#This Row],[Selling Price]]*Table1[[#This Row],[Quantity]]</f>
        <v>16.52</v>
      </c>
      <c r="V7344" s="4">
        <v>0</v>
      </c>
      <c r="W7344">
        <v>408</v>
      </c>
      <c r="X7344" t="s">
        <v>36</v>
      </c>
      <c r="Y7344" t="s">
        <v>52</v>
      </c>
      <c r="Z7344" s="2">
        <v>6.2396688727067593</v>
      </c>
    </row>
    <row r="7345" spans="1:26" x14ac:dyDescent="0.35">
      <c r="A7345" t="s">
        <v>124</v>
      </c>
      <c r="B7345" t="s">
        <v>125</v>
      </c>
      <c r="C7345" t="s">
        <v>55</v>
      </c>
      <c r="D7345" t="s">
        <v>46</v>
      </c>
      <c r="E7345" t="s">
        <v>102</v>
      </c>
      <c r="F7345" t="s">
        <v>2899</v>
      </c>
      <c r="G7345" t="s">
        <v>2900</v>
      </c>
      <c r="H7345" t="s">
        <v>32</v>
      </c>
      <c r="I7345" t="s">
        <v>5168</v>
      </c>
      <c r="J7345" s="1">
        <v>42982</v>
      </c>
      <c r="K7345" s="1">
        <v>42984</v>
      </c>
      <c r="L7345" t="s">
        <v>199</v>
      </c>
      <c r="M7345">
        <f>Table1[[#This Row],[Ship Date]]-Table1[[#This Row],[Order Date]]</f>
        <v>2</v>
      </c>
      <c r="N7345">
        <v>9</v>
      </c>
      <c r="O7345" t="s">
        <v>61</v>
      </c>
      <c r="P7345" s="3">
        <v>17.760000000000002</v>
      </c>
      <c r="Q7345" s="3">
        <v>14.39395199779473</v>
      </c>
      <c r="R7345" s="3">
        <f>(Table1[[#This Row],[Selling Price]]-Table1[[#This Row],[Cost Price]])</f>
        <v>3.3660480022052717</v>
      </c>
      <c r="S7345" s="12">
        <f>(Table1[[#This Row],[Profit]]/Table1[[#This Row],[Selling Price]])</f>
        <v>0.1895297298539004</v>
      </c>
      <c r="T7345">
        <v>3</v>
      </c>
      <c r="U7345" s="2">
        <f>Table1[[#This Row],[Selling Price]]*Table1[[#This Row],[Quantity]]</f>
        <v>53.28</v>
      </c>
      <c r="V7345" s="4">
        <v>0.2</v>
      </c>
      <c r="W7345">
        <v>219</v>
      </c>
      <c r="X7345" t="s">
        <v>36</v>
      </c>
      <c r="Y7345" t="s">
        <v>52</v>
      </c>
      <c r="Z7345" s="2">
        <v>6.6462821687516902</v>
      </c>
    </row>
    <row r="7346" spans="1:26" x14ac:dyDescent="0.35">
      <c r="A7346" t="s">
        <v>124</v>
      </c>
      <c r="B7346" t="s">
        <v>125</v>
      </c>
      <c r="C7346" t="s">
        <v>39</v>
      </c>
      <c r="D7346" t="s">
        <v>46</v>
      </c>
      <c r="E7346" t="s">
        <v>91</v>
      </c>
      <c r="F7346" t="s">
        <v>5192</v>
      </c>
      <c r="G7346" t="s">
        <v>5193</v>
      </c>
      <c r="H7346" t="s">
        <v>32</v>
      </c>
      <c r="I7346" t="s">
        <v>5191</v>
      </c>
      <c r="J7346" s="1">
        <v>43092</v>
      </c>
      <c r="K7346" s="1">
        <v>43094</v>
      </c>
      <c r="L7346" t="s">
        <v>34</v>
      </c>
      <c r="M7346">
        <f>Table1[[#This Row],[Ship Date]]-Table1[[#This Row],[Order Date]]</f>
        <v>2</v>
      </c>
      <c r="N7346">
        <v>12</v>
      </c>
      <c r="O7346" t="s">
        <v>35</v>
      </c>
      <c r="P7346" s="3">
        <v>29.312000000000001</v>
      </c>
      <c r="Q7346" s="3">
        <v>21.193001926378439</v>
      </c>
      <c r="R7346" s="3">
        <f>(Table1[[#This Row],[Selling Price]]-Table1[[#This Row],[Cost Price]])</f>
        <v>8.1189980736215617</v>
      </c>
      <c r="S7346" s="12">
        <f>(Table1[[#This Row],[Profit]]/Table1[[#This Row],[Selling Price]])</f>
        <v>0.2769854692147094</v>
      </c>
      <c r="T7346">
        <v>8</v>
      </c>
      <c r="U7346" s="2">
        <f>Table1[[#This Row],[Selling Price]]*Table1[[#This Row],[Quantity]]</f>
        <v>234.49600000000001</v>
      </c>
      <c r="V7346" s="4">
        <v>0.8</v>
      </c>
      <c r="W7346">
        <v>311</v>
      </c>
      <c r="X7346" t="s">
        <v>36</v>
      </c>
      <c r="Y7346" t="s">
        <v>52</v>
      </c>
      <c r="Z7346" s="2">
        <v>29.983671147253911</v>
      </c>
    </row>
    <row r="7347" spans="1:26" x14ac:dyDescent="0.35">
      <c r="A7347" t="s">
        <v>124</v>
      </c>
      <c r="B7347" t="s">
        <v>125</v>
      </c>
      <c r="C7347" t="s">
        <v>27</v>
      </c>
      <c r="D7347" t="s">
        <v>46</v>
      </c>
      <c r="E7347" t="s">
        <v>75</v>
      </c>
      <c r="F7347" t="s">
        <v>5216</v>
      </c>
      <c r="G7347" t="s">
        <v>2380</v>
      </c>
      <c r="H7347" t="s">
        <v>32</v>
      </c>
      <c r="I7347" t="s">
        <v>5215</v>
      </c>
      <c r="J7347" s="1">
        <v>42954</v>
      </c>
      <c r="K7347" s="1">
        <v>42959</v>
      </c>
      <c r="L7347" t="s">
        <v>60</v>
      </c>
      <c r="M7347">
        <f>Table1[[#This Row],[Ship Date]]-Table1[[#This Row],[Order Date]]</f>
        <v>5</v>
      </c>
      <c r="N7347">
        <v>8</v>
      </c>
      <c r="O7347" t="s">
        <v>61</v>
      </c>
      <c r="P7347" s="3">
        <v>104.8</v>
      </c>
      <c r="Q7347" s="3">
        <v>88.414104898601991</v>
      </c>
      <c r="R7347" s="3">
        <f>(Table1[[#This Row],[Selling Price]]-Table1[[#This Row],[Cost Price]])</f>
        <v>16.385895101398006</v>
      </c>
      <c r="S7347" s="12">
        <f>(Table1[[#This Row],[Profit]]/Table1[[#This Row],[Selling Price]])</f>
        <v>0.15635396089120235</v>
      </c>
      <c r="T7347">
        <v>10</v>
      </c>
      <c r="U7347" s="2">
        <f>Table1[[#This Row],[Selling Price]]*Table1[[#This Row],[Quantity]]</f>
        <v>1048</v>
      </c>
      <c r="V7347" s="4">
        <v>0</v>
      </c>
      <c r="W7347">
        <v>498</v>
      </c>
      <c r="X7347" t="s">
        <v>36</v>
      </c>
      <c r="Y7347" t="s">
        <v>68</v>
      </c>
      <c r="Z7347" s="2">
        <v>45.681260928306259</v>
      </c>
    </row>
    <row r="7348" spans="1:26" x14ac:dyDescent="0.35">
      <c r="A7348" t="s">
        <v>124</v>
      </c>
      <c r="B7348" t="s">
        <v>125</v>
      </c>
      <c r="C7348" t="s">
        <v>39</v>
      </c>
      <c r="D7348" t="s">
        <v>46</v>
      </c>
      <c r="E7348" t="s">
        <v>65</v>
      </c>
      <c r="F7348" t="s">
        <v>4675</v>
      </c>
      <c r="G7348" t="s">
        <v>4676</v>
      </c>
      <c r="H7348" t="s">
        <v>32</v>
      </c>
      <c r="I7348" t="s">
        <v>5230</v>
      </c>
      <c r="J7348" s="1">
        <v>42709</v>
      </c>
      <c r="K7348" s="1">
        <v>42711</v>
      </c>
      <c r="L7348" t="s">
        <v>34</v>
      </c>
      <c r="M7348">
        <f>Table1[[#This Row],[Ship Date]]-Table1[[#This Row],[Order Date]]</f>
        <v>2</v>
      </c>
      <c r="N7348">
        <v>12</v>
      </c>
      <c r="O7348" t="s">
        <v>35</v>
      </c>
      <c r="P7348" s="3">
        <v>465.18</v>
      </c>
      <c r="Q7348" s="3">
        <v>322.1163973624175</v>
      </c>
      <c r="R7348" s="3">
        <f>(Table1[[#This Row],[Selling Price]]-Table1[[#This Row],[Cost Price]])</f>
        <v>143.06360263758251</v>
      </c>
      <c r="S7348" s="12">
        <f>(Table1[[#This Row],[Profit]]/Table1[[#This Row],[Selling Price]])</f>
        <v>0.30754461205895028</v>
      </c>
      <c r="T7348">
        <v>3</v>
      </c>
      <c r="U7348" s="2">
        <f>Table1[[#This Row],[Selling Price]]*Table1[[#This Row],[Quantity]]</f>
        <v>1395.54</v>
      </c>
      <c r="V7348" s="4">
        <v>0</v>
      </c>
      <c r="W7348">
        <v>371</v>
      </c>
      <c r="X7348" t="s">
        <v>36</v>
      </c>
      <c r="Y7348" t="s">
        <v>36</v>
      </c>
      <c r="Z7348" s="2">
        <v>424.68075317244018</v>
      </c>
    </row>
    <row r="7349" spans="1:26" x14ac:dyDescent="0.35">
      <c r="A7349" t="s">
        <v>124</v>
      </c>
      <c r="B7349" t="s">
        <v>125</v>
      </c>
      <c r="C7349" t="s">
        <v>45</v>
      </c>
      <c r="D7349" t="s">
        <v>46</v>
      </c>
      <c r="E7349" t="s">
        <v>86</v>
      </c>
      <c r="F7349" t="s">
        <v>3793</v>
      </c>
      <c r="G7349" t="s">
        <v>3794</v>
      </c>
      <c r="H7349" t="s">
        <v>32</v>
      </c>
      <c r="I7349" t="s">
        <v>5408</v>
      </c>
      <c r="J7349" s="1">
        <v>42322</v>
      </c>
      <c r="K7349" s="1">
        <v>42327</v>
      </c>
      <c r="L7349" t="s">
        <v>60</v>
      </c>
      <c r="M7349">
        <f>Table1[[#This Row],[Ship Date]]-Table1[[#This Row],[Order Date]]</f>
        <v>5</v>
      </c>
      <c r="N7349">
        <v>11</v>
      </c>
      <c r="O7349" t="s">
        <v>35</v>
      </c>
      <c r="P7349" s="3">
        <v>19.96</v>
      </c>
      <c r="Q7349" s="3">
        <v>16.773991881708209</v>
      </c>
      <c r="R7349" s="3">
        <f>(Table1[[#This Row],[Selling Price]]-Table1[[#This Row],[Cost Price]])</f>
        <v>3.1860081182917916</v>
      </c>
      <c r="S7349" s="12">
        <f>(Table1[[#This Row],[Profit]]/Table1[[#This Row],[Selling Price]])</f>
        <v>0.15961964520499958</v>
      </c>
      <c r="T7349">
        <v>2</v>
      </c>
      <c r="U7349" s="2">
        <f>Table1[[#This Row],[Selling Price]]*Table1[[#This Row],[Quantity]]</f>
        <v>39.92</v>
      </c>
      <c r="V7349" s="4">
        <v>0</v>
      </c>
      <c r="W7349">
        <v>452</v>
      </c>
      <c r="X7349" t="s">
        <v>36</v>
      </c>
      <c r="Y7349" t="s">
        <v>52</v>
      </c>
      <c r="Z7349" s="2">
        <v>12.91500947992942</v>
      </c>
    </row>
    <row r="7350" spans="1:26" x14ac:dyDescent="0.35">
      <c r="A7350" t="s">
        <v>124</v>
      </c>
      <c r="B7350" t="s">
        <v>125</v>
      </c>
      <c r="C7350" t="s">
        <v>27</v>
      </c>
      <c r="D7350" t="s">
        <v>46</v>
      </c>
      <c r="E7350" t="s">
        <v>75</v>
      </c>
      <c r="F7350" t="s">
        <v>2766</v>
      </c>
      <c r="G7350" t="s">
        <v>2767</v>
      </c>
      <c r="H7350" t="s">
        <v>32</v>
      </c>
      <c r="I7350" t="s">
        <v>5543</v>
      </c>
      <c r="J7350" s="1">
        <v>42125</v>
      </c>
      <c r="K7350" s="1">
        <v>42129</v>
      </c>
      <c r="L7350" t="s">
        <v>60</v>
      </c>
      <c r="M7350">
        <f>Table1[[#This Row],[Ship Date]]-Table1[[#This Row],[Order Date]]</f>
        <v>4</v>
      </c>
      <c r="N7350">
        <v>5</v>
      </c>
      <c r="O7350" t="s">
        <v>51</v>
      </c>
      <c r="P7350" s="3">
        <v>172.70400000000001</v>
      </c>
      <c r="Q7350" s="3">
        <v>144.9659706279725</v>
      </c>
      <c r="R7350" s="3">
        <f>(Table1[[#This Row],[Selling Price]]-Table1[[#This Row],[Cost Price]])</f>
        <v>27.738029372027512</v>
      </c>
      <c r="S7350" s="12">
        <f>(Table1[[#This Row],[Profit]]/Table1[[#This Row],[Selling Price]])</f>
        <v>0.16061023121657583</v>
      </c>
      <c r="T7350">
        <v>6</v>
      </c>
      <c r="U7350" s="2">
        <f>Table1[[#This Row],[Selling Price]]*Table1[[#This Row],[Quantity]]</f>
        <v>1036.2240000000002</v>
      </c>
      <c r="V7350" s="4">
        <v>0.2</v>
      </c>
      <c r="W7350">
        <v>364</v>
      </c>
      <c r="X7350" t="s">
        <v>36</v>
      </c>
      <c r="Y7350" t="s">
        <v>68</v>
      </c>
      <c r="Z7350" s="2">
        <v>47.004075170847337</v>
      </c>
    </row>
    <row r="7351" spans="1:26" x14ac:dyDescent="0.35">
      <c r="A7351" t="s">
        <v>124</v>
      </c>
      <c r="B7351" t="s">
        <v>125</v>
      </c>
      <c r="C7351" t="s">
        <v>27</v>
      </c>
      <c r="D7351" t="s">
        <v>46</v>
      </c>
      <c r="E7351" t="s">
        <v>86</v>
      </c>
      <c r="F7351" t="s">
        <v>970</v>
      </c>
      <c r="G7351" t="s">
        <v>971</v>
      </c>
      <c r="H7351" t="s">
        <v>32</v>
      </c>
      <c r="I7351" t="s">
        <v>5625</v>
      </c>
      <c r="J7351" s="1">
        <v>42332</v>
      </c>
      <c r="K7351" s="1">
        <v>42337</v>
      </c>
      <c r="L7351" t="s">
        <v>60</v>
      </c>
      <c r="M7351">
        <f>Table1[[#This Row],[Ship Date]]-Table1[[#This Row],[Order Date]]</f>
        <v>5</v>
      </c>
      <c r="N7351">
        <v>11</v>
      </c>
      <c r="O7351" t="s">
        <v>35</v>
      </c>
      <c r="P7351" s="3">
        <v>91.391999999999996</v>
      </c>
      <c r="Q7351" s="3">
        <v>65.04049426561717</v>
      </c>
      <c r="R7351" s="3">
        <f>(Table1[[#This Row],[Selling Price]]-Table1[[#This Row],[Cost Price]])</f>
        <v>26.351505734382826</v>
      </c>
      <c r="S7351" s="12">
        <f>(Table1[[#This Row],[Profit]]/Table1[[#This Row],[Selling Price]])</f>
        <v>0.28833492794098858</v>
      </c>
      <c r="T7351">
        <v>8</v>
      </c>
      <c r="U7351" s="2">
        <f>Table1[[#This Row],[Selling Price]]*Table1[[#This Row],[Quantity]]</f>
        <v>731.13599999999997</v>
      </c>
      <c r="V7351" s="4">
        <v>0.2</v>
      </c>
      <c r="W7351">
        <v>249</v>
      </c>
      <c r="X7351" t="s">
        <v>36</v>
      </c>
      <c r="Y7351" t="s">
        <v>52</v>
      </c>
      <c r="Z7351" s="2">
        <v>29.71965652560608</v>
      </c>
    </row>
    <row r="7352" spans="1:26" x14ac:dyDescent="0.35">
      <c r="A7352" t="s">
        <v>124</v>
      </c>
      <c r="B7352" t="s">
        <v>125</v>
      </c>
      <c r="C7352" t="s">
        <v>45</v>
      </c>
      <c r="D7352" t="s">
        <v>46</v>
      </c>
      <c r="E7352" t="s">
        <v>86</v>
      </c>
      <c r="F7352" t="s">
        <v>3793</v>
      </c>
      <c r="G7352" t="s">
        <v>3794</v>
      </c>
      <c r="H7352" t="s">
        <v>32</v>
      </c>
      <c r="I7352" t="s">
        <v>5676</v>
      </c>
      <c r="J7352" s="1">
        <v>42873</v>
      </c>
      <c r="K7352" s="1">
        <v>42878</v>
      </c>
      <c r="L7352" t="s">
        <v>60</v>
      </c>
      <c r="M7352">
        <f>Table1[[#This Row],[Ship Date]]-Table1[[#This Row],[Order Date]]</f>
        <v>5</v>
      </c>
      <c r="N7352">
        <v>5</v>
      </c>
      <c r="O7352" t="s">
        <v>51</v>
      </c>
      <c r="P7352" s="3">
        <v>1.996</v>
      </c>
      <c r="Q7352" s="3">
        <v>1.592536119113779</v>
      </c>
      <c r="R7352" s="3">
        <f>(Table1[[#This Row],[Selling Price]]-Table1[[#This Row],[Cost Price]])</f>
        <v>0.40346388088622098</v>
      </c>
      <c r="S7352" s="12">
        <f>(Table1[[#This Row],[Profit]]/Table1[[#This Row],[Selling Price]])</f>
        <v>0.2021362128688482</v>
      </c>
      <c r="T7352">
        <v>1</v>
      </c>
      <c r="U7352" s="2">
        <f>Table1[[#This Row],[Selling Price]]*Table1[[#This Row],[Quantity]]</f>
        <v>1.996</v>
      </c>
      <c r="V7352" s="4">
        <v>0.8</v>
      </c>
      <c r="W7352">
        <v>427</v>
      </c>
      <c r="X7352" t="s">
        <v>36</v>
      </c>
      <c r="Y7352" t="s">
        <v>52</v>
      </c>
      <c r="Z7352" s="2">
        <v>12.91500947992942</v>
      </c>
    </row>
    <row r="7353" spans="1:26" x14ac:dyDescent="0.35">
      <c r="A7353" t="s">
        <v>124</v>
      </c>
      <c r="B7353" t="s">
        <v>125</v>
      </c>
      <c r="C7353" t="s">
        <v>64</v>
      </c>
      <c r="D7353" t="s">
        <v>46</v>
      </c>
      <c r="E7353" t="s">
        <v>47</v>
      </c>
      <c r="F7353" t="s">
        <v>2630</v>
      </c>
      <c r="G7353" t="s">
        <v>2631</v>
      </c>
      <c r="H7353" t="s">
        <v>32</v>
      </c>
      <c r="I7353" t="s">
        <v>5718</v>
      </c>
      <c r="J7353" s="1">
        <v>41903</v>
      </c>
      <c r="K7353" s="1">
        <v>41906</v>
      </c>
      <c r="L7353" t="s">
        <v>199</v>
      </c>
      <c r="M7353">
        <f>Table1[[#This Row],[Ship Date]]-Table1[[#This Row],[Order Date]]</f>
        <v>3</v>
      </c>
      <c r="N7353">
        <v>9</v>
      </c>
      <c r="O7353" t="s">
        <v>61</v>
      </c>
      <c r="P7353" s="3">
        <v>20.808</v>
      </c>
      <c r="Q7353" s="3">
        <v>15.18340501707994</v>
      </c>
      <c r="R7353" s="3">
        <f>(Table1[[#This Row],[Selling Price]]-Table1[[#This Row],[Cost Price]])</f>
        <v>5.6245949829200601</v>
      </c>
      <c r="S7353" s="12">
        <f>(Table1[[#This Row],[Profit]]/Table1[[#This Row],[Selling Price]])</f>
        <v>0.27030925523452809</v>
      </c>
      <c r="T7353">
        <v>9</v>
      </c>
      <c r="U7353" s="2">
        <f>Table1[[#This Row],[Selling Price]]*Table1[[#This Row],[Quantity]]</f>
        <v>187.27199999999999</v>
      </c>
      <c r="V7353" s="4">
        <v>0.2</v>
      </c>
      <c r="W7353">
        <v>185</v>
      </c>
      <c r="X7353" t="s">
        <v>36</v>
      </c>
      <c r="Y7353" t="s">
        <v>52</v>
      </c>
      <c r="Z7353" s="2">
        <v>6.0289583843314096</v>
      </c>
    </row>
    <row r="7354" spans="1:26" x14ac:dyDescent="0.35">
      <c r="A7354" t="s">
        <v>124</v>
      </c>
      <c r="B7354" t="s">
        <v>125</v>
      </c>
      <c r="C7354" t="s">
        <v>64</v>
      </c>
      <c r="D7354" t="s">
        <v>46</v>
      </c>
      <c r="E7354" t="s">
        <v>91</v>
      </c>
      <c r="F7354" t="s">
        <v>2252</v>
      </c>
      <c r="G7354" t="s">
        <v>2253</v>
      </c>
      <c r="H7354" t="s">
        <v>32</v>
      </c>
      <c r="I7354" t="s">
        <v>5768</v>
      </c>
      <c r="J7354" s="1">
        <v>42970</v>
      </c>
      <c r="K7354" s="1">
        <v>42973</v>
      </c>
      <c r="L7354" t="s">
        <v>34</v>
      </c>
      <c r="M7354">
        <f>Table1[[#This Row],[Ship Date]]-Table1[[#This Row],[Order Date]]</f>
        <v>3</v>
      </c>
      <c r="N7354">
        <v>8</v>
      </c>
      <c r="O7354" t="s">
        <v>61</v>
      </c>
      <c r="P7354" s="3">
        <v>161.376</v>
      </c>
      <c r="Q7354" s="3">
        <v>116.26988293007641</v>
      </c>
      <c r="R7354" s="3">
        <f>(Table1[[#This Row],[Selling Price]]-Table1[[#This Row],[Cost Price]])</f>
        <v>45.106117069923599</v>
      </c>
      <c r="S7354" s="12">
        <f>(Table1[[#This Row],[Profit]]/Table1[[#This Row],[Selling Price]])</f>
        <v>0.2795094504134667</v>
      </c>
      <c r="T7354">
        <v>6</v>
      </c>
      <c r="U7354" s="2">
        <f>Table1[[#This Row],[Selling Price]]*Table1[[#This Row],[Quantity]]</f>
        <v>968.25600000000009</v>
      </c>
      <c r="V7354" s="4">
        <v>0.2</v>
      </c>
      <c r="W7354">
        <v>101</v>
      </c>
      <c r="X7354" t="s">
        <v>36</v>
      </c>
      <c r="Y7354" t="s">
        <v>36</v>
      </c>
      <c r="Z7354" s="2">
        <v>57.331711950717107</v>
      </c>
    </row>
    <row r="7355" spans="1:26" x14ac:dyDescent="0.35">
      <c r="A7355" t="s">
        <v>124</v>
      </c>
      <c r="B7355" t="s">
        <v>125</v>
      </c>
      <c r="C7355" t="s">
        <v>39</v>
      </c>
      <c r="D7355" t="s">
        <v>46</v>
      </c>
      <c r="E7355" t="s">
        <v>86</v>
      </c>
      <c r="F7355" t="s">
        <v>1615</v>
      </c>
      <c r="G7355" t="s">
        <v>1616</v>
      </c>
      <c r="H7355" t="s">
        <v>32</v>
      </c>
      <c r="I7355" t="s">
        <v>5772</v>
      </c>
      <c r="J7355" s="1">
        <v>42549</v>
      </c>
      <c r="K7355" s="1">
        <v>42549</v>
      </c>
      <c r="L7355" t="s">
        <v>1118</v>
      </c>
      <c r="M7355">
        <f>Table1[[#This Row],[Ship Date]]-Table1[[#This Row],[Order Date]]</f>
        <v>0</v>
      </c>
      <c r="N7355">
        <v>6</v>
      </c>
      <c r="O7355" t="s">
        <v>51</v>
      </c>
      <c r="P7355" s="3">
        <v>7.7519999999999998</v>
      </c>
      <c r="Q7355" s="3">
        <v>6.0330045414690758</v>
      </c>
      <c r="R7355" s="3">
        <f>(Table1[[#This Row],[Selling Price]]-Table1[[#This Row],[Cost Price]])</f>
        <v>1.7189954585309239</v>
      </c>
      <c r="S7355" s="12">
        <f>(Table1[[#This Row],[Profit]]/Table1[[#This Row],[Selling Price]])</f>
        <v>0.22174864016136792</v>
      </c>
      <c r="T7355">
        <v>3</v>
      </c>
      <c r="U7355" s="2">
        <f>Table1[[#This Row],[Selling Price]]*Table1[[#This Row],[Quantity]]</f>
        <v>23.256</v>
      </c>
      <c r="V7355" s="4">
        <v>0.2</v>
      </c>
      <c r="W7355">
        <v>359</v>
      </c>
      <c r="X7355" t="s">
        <v>36</v>
      </c>
      <c r="Y7355" t="s">
        <v>52</v>
      </c>
      <c r="Z7355" s="2">
        <v>6.1648653096166086</v>
      </c>
    </row>
    <row r="7356" spans="1:26" x14ac:dyDescent="0.35">
      <c r="A7356" t="s">
        <v>124</v>
      </c>
      <c r="B7356" t="s">
        <v>125</v>
      </c>
      <c r="C7356" t="s">
        <v>39</v>
      </c>
      <c r="D7356" t="s">
        <v>46</v>
      </c>
      <c r="E7356" t="s">
        <v>65</v>
      </c>
      <c r="F7356" t="s">
        <v>1794</v>
      </c>
      <c r="G7356" t="s">
        <v>1795</v>
      </c>
      <c r="H7356" t="s">
        <v>32</v>
      </c>
      <c r="I7356" t="s">
        <v>5831</v>
      </c>
      <c r="J7356" s="1">
        <v>41840</v>
      </c>
      <c r="K7356" s="1">
        <v>41840</v>
      </c>
      <c r="L7356" t="s">
        <v>1118</v>
      </c>
      <c r="M7356">
        <f>Table1[[#This Row],[Ship Date]]-Table1[[#This Row],[Order Date]]</f>
        <v>0</v>
      </c>
      <c r="N7356">
        <v>7</v>
      </c>
      <c r="O7356" t="s">
        <v>51</v>
      </c>
      <c r="P7356" s="3">
        <v>25.984000000000002</v>
      </c>
      <c r="Q7356" s="3">
        <v>20.271497320976451</v>
      </c>
      <c r="R7356" s="3">
        <f>(Table1[[#This Row],[Selling Price]]-Table1[[#This Row],[Cost Price]])</f>
        <v>5.7125026790235509</v>
      </c>
      <c r="S7356" s="12">
        <f>(Table1[[#This Row],[Profit]]/Table1[[#This Row],[Selling Price]])</f>
        <v>0.21984693192054922</v>
      </c>
      <c r="T7356">
        <v>1</v>
      </c>
      <c r="U7356" s="2">
        <f>Table1[[#This Row],[Selling Price]]*Table1[[#This Row],[Quantity]]</f>
        <v>25.984000000000002</v>
      </c>
      <c r="V7356" s="4">
        <v>0.2</v>
      </c>
      <c r="W7356">
        <v>193</v>
      </c>
      <c r="X7356" t="s">
        <v>36</v>
      </c>
      <c r="Y7356" t="s">
        <v>52</v>
      </c>
      <c r="Z7356" s="2">
        <v>31.57019083460429</v>
      </c>
    </row>
    <row r="7357" spans="1:26" x14ac:dyDescent="0.35">
      <c r="A7357" t="s">
        <v>124</v>
      </c>
      <c r="B7357" t="s">
        <v>125</v>
      </c>
      <c r="C7357" t="s">
        <v>64</v>
      </c>
      <c r="D7357" t="s">
        <v>46</v>
      </c>
      <c r="E7357" t="s">
        <v>75</v>
      </c>
      <c r="F7357" t="s">
        <v>5440</v>
      </c>
      <c r="G7357" t="s">
        <v>5441</v>
      </c>
      <c r="H7357" t="s">
        <v>32</v>
      </c>
      <c r="I7357" t="s">
        <v>5856</v>
      </c>
      <c r="J7357" s="1">
        <v>42677</v>
      </c>
      <c r="K7357" s="1">
        <v>42682</v>
      </c>
      <c r="L7357" t="s">
        <v>34</v>
      </c>
      <c r="M7357">
        <f>Table1[[#This Row],[Ship Date]]-Table1[[#This Row],[Order Date]]</f>
        <v>5</v>
      </c>
      <c r="N7357">
        <v>11</v>
      </c>
      <c r="O7357" t="s">
        <v>35</v>
      </c>
      <c r="P7357" s="3">
        <v>7.98</v>
      </c>
      <c r="Q7357" s="3">
        <v>6.6814261195766882</v>
      </c>
      <c r="R7357" s="3">
        <f>(Table1[[#This Row],[Selling Price]]-Table1[[#This Row],[Cost Price]])</f>
        <v>1.2985738804233122</v>
      </c>
      <c r="S7357" s="12">
        <f>(Table1[[#This Row],[Profit]]/Table1[[#This Row],[Selling Price]])</f>
        <v>0.16272855644402409</v>
      </c>
      <c r="T7357">
        <v>3</v>
      </c>
      <c r="U7357" s="2">
        <f>Table1[[#This Row],[Selling Price]]*Table1[[#This Row],[Quantity]]</f>
        <v>23.94</v>
      </c>
      <c r="V7357" s="4">
        <v>0</v>
      </c>
      <c r="W7357">
        <v>157</v>
      </c>
      <c r="X7357" t="s">
        <v>36</v>
      </c>
      <c r="Y7357" t="s">
        <v>52</v>
      </c>
      <c r="Z7357" s="2">
        <v>1.33</v>
      </c>
    </row>
    <row r="7358" spans="1:26" x14ac:dyDescent="0.35">
      <c r="A7358" t="s">
        <v>124</v>
      </c>
      <c r="B7358" t="s">
        <v>125</v>
      </c>
      <c r="C7358" t="s">
        <v>27</v>
      </c>
      <c r="D7358" t="s">
        <v>46</v>
      </c>
      <c r="E7358" t="s">
        <v>102</v>
      </c>
      <c r="F7358" t="s">
        <v>3669</v>
      </c>
      <c r="G7358" t="s">
        <v>3670</v>
      </c>
      <c r="H7358" t="s">
        <v>32</v>
      </c>
      <c r="I7358" t="s">
        <v>5862</v>
      </c>
      <c r="J7358" s="1">
        <v>42731</v>
      </c>
      <c r="K7358" s="1">
        <v>42737</v>
      </c>
      <c r="L7358" t="s">
        <v>60</v>
      </c>
      <c r="M7358">
        <f>Table1[[#This Row],[Ship Date]]-Table1[[#This Row],[Order Date]]</f>
        <v>6</v>
      </c>
      <c r="N7358">
        <v>12</v>
      </c>
      <c r="O7358" t="s">
        <v>35</v>
      </c>
      <c r="P7358" s="3">
        <v>10.368</v>
      </c>
      <c r="Q7358" s="3">
        <v>7.2710465921847787</v>
      </c>
      <c r="R7358" s="3">
        <f>(Table1[[#This Row],[Selling Price]]-Table1[[#This Row],[Cost Price]])</f>
        <v>3.0969534078152217</v>
      </c>
      <c r="S7358" s="12">
        <f>(Table1[[#This Row],[Profit]]/Table1[[#This Row],[Selling Price]])</f>
        <v>0.29870306788341255</v>
      </c>
      <c r="T7358">
        <v>2</v>
      </c>
      <c r="U7358" s="2">
        <f>Table1[[#This Row],[Selling Price]]*Table1[[#This Row],[Quantity]]</f>
        <v>20.736000000000001</v>
      </c>
      <c r="V7358" s="4">
        <v>0.2</v>
      </c>
      <c r="W7358">
        <v>459</v>
      </c>
      <c r="X7358" t="s">
        <v>68</v>
      </c>
      <c r="Y7358" t="s">
        <v>52</v>
      </c>
      <c r="Z7358" s="2">
        <v>14.38955621275375</v>
      </c>
    </row>
    <row r="7359" spans="1:26" x14ac:dyDescent="0.35">
      <c r="A7359" t="s">
        <v>124</v>
      </c>
      <c r="B7359" t="s">
        <v>125</v>
      </c>
      <c r="C7359" t="s">
        <v>45</v>
      </c>
      <c r="D7359" t="s">
        <v>46</v>
      </c>
      <c r="E7359" t="s">
        <v>178</v>
      </c>
      <c r="F7359" t="s">
        <v>5932</v>
      </c>
      <c r="G7359" t="s">
        <v>5933</v>
      </c>
      <c r="H7359" t="s">
        <v>32</v>
      </c>
      <c r="I7359" t="s">
        <v>5934</v>
      </c>
      <c r="J7359" s="1">
        <v>42824</v>
      </c>
      <c r="K7359" s="1">
        <v>42825</v>
      </c>
      <c r="L7359" t="s">
        <v>199</v>
      </c>
      <c r="M7359">
        <f>Table1[[#This Row],[Ship Date]]-Table1[[#This Row],[Order Date]]</f>
        <v>1</v>
      </c>
      <c r="N7359">
        <v>3</v>
      </c>
      <c r="O7359" t="s">
        <v>106</v>
      </c>
      <c r="P7359" s="3">
        <v>325.86</v>
      </c>
      <c r="Q7359" s="3">
        <v>262.91320196153208</v>
      </c>
      <c r="R7359" s="3">
        <f>(Table1[[#This Row],[Selling Price]]-Table1[[#This Row],[Cost Price]])</f>
        <v>62.946798038467932</v>
      </c>
      <c r="S7359" s="12">
        <f>(Table1[[#This Row],[Profit]]/Table1[[#This Row],[Selling Price]])</f>
        <v>0.19317129453896745</v>
      </c>
      <c r="T7359">
        <v>2</v>
      </c>
      <c r="U7359" s="2">
        <f>Table1[[#This Row],[Selling Price]]*Table1[[#This Row],[Quantity]]</f>
        <v>651.72</v>
      </c>
      <c r="V7359" s="4">
        <v>0</v>
      </c>
      <c r="W7359">
        <v>418</v>
      </c>
      <c r="X7359" t="s">
        <v>36</v>
      </c>
      <c r="Y7359" t="s">
        <v>68</v>
      </c>
      <c r="Z7359" s="2">
        <v>132.5509689941303</v>
      </c>
    </row>
    <row r="7360" spans="1:26" x14ac:dyDescent="0.35">
      <c r="A7360" t="s">
        <v>124</v>
      </c>
      <c r="B7360" t="s">
        <v>125</v>
      </c>
      <c r="C7360" t="s">
        <v>39</v>
      </c>
      <c r="D7360" t="s">
        <v>46</v>
      </c>
      <c r="E7360" t="s">
        <v>86</v>
      </c>
      <c r="F7360" t="s">
        <v>5973</v>
      </c>
      <c r="G7360" t="s">
        <v>5974</v>
      </c>
      <c r="H7360" t="s">
        <v>32</v>
      </c>
      <c r="I7360" t="s">
        <v>5972</v>
      </c>
      <c r="J7360" s="1">
        <v>43041</v>
      </c>
      <c r="K7360" s="1">
        <v>43043</v>
      </c>
      <c r="L7360" t="s">
        <v>34</v>
      </c>
      <c r="M7360">
        <f>Table1[[#This Row],[Ship Date]]-Table1[[#This Row],[Order Date]]</f>
        <v>2</v>
      </c>
      <c r="N7360">
        <v>11</v>
      </c>
      <c r="O7360" t="s">
        <v>35</v>
      </c>
      <c r="P7360" s="3">
        <v>590.35199999999998</v>
      </c>
      <c r="Q7360" s="3">
        <v>488.6679409821445</v>
      </c>
      <c r="R7360" s="3">
        <f>(Table1[[#This Row],[Selling Price]]-Table1[[#This Row],[Cost Price]])</f>
        <v>101.68405901785547</v>
      </c>
      <c r="S7360" s="12">
        <f>(Table1[[#This Row],[Profit]]/Table1[[#This Row],[Selling Price]])</f>
        <v>0.1722431007565918</v>
      </c>
      <c r="T7360">
        <v>6</v>
      </c>
      <c r="U7360" s="2">
        <f>Table1[[#This Row],[Selling Price]]*Table1[[#This Row],[Quantity]]</f>
        <v>3542.1120000000001</v>
      </c>
      <c r="V7360" s="4">
        <v>0.2</v>
      </c>
      <c r="W7360">
        <v>134</v>
      </c>
      <c r="X7360" t="s">
        <v>36</v>
      </c>
      <c r="Y7360" t="s">
        <v>68</v>
      </c>
      <c r="Z7360" s="2">
        <v>132.5509689941303</v>
      </c>
    </row>
    <row r="7361" spans="1:26" x14ac:dyDescent="0.35">
      <c r="A7361" t="s">
        <v>124</v>
      </c>
      <c r="B7361" t="s">
        <v>125</v>
      </c>
      <c r="C7361" t="s">
        <v>55</v>
      </c>
      <c r="D7361" t="s">
        <v>46</v>
      </c>
      <c r="E7361" t="s">
        <v>65</v>
      </c>
      <c r="F7361" t="s">
        <v>1754</v>
      </c>
      <c r="G7361" t="s">
        <v>1755</v>
      </c>
      <c r="H7361" t="s">
        <v>32</v>
      </c>
      <c r="I7361" t="s">
        <v>5972</v>
      </c>
      <c r="J7361" s="1">
        <v>43041</v>
      </c>
      <c r="K7361" s="1">
        <v>43043</v>
      </c>
      <c r="L7361" t="s">
        <v>34</v>
      </c>
      <c r="M7361">
        <f>Table1[[#This Row],[Ship Date]]-Table1[[#This Row],[Order Date]]</f>
        <v>2</v>
      </c>
      <c r="N7361">
        <v>11</v>
      </c>
      <c r="O7361" t="s">
        <v>35</v>
      </c>
      <c r="P7361" s="3">
        <v>452.55</v>
      </c>
      <c r="Q7361" s="3">
        <v>359.53109683994768</v>
      </c>
      <c r="R7361" s="3">
        <f>(Table1[[#This Row],[Selling Price]]-Table1[[#This Row],[Cost Price]])</f>
        <v>93.018903160052332</v>
      </c>
      <c r="S7361" s="12">
        <f>(Table1[[#This Row],[Profit]]/Table1[[#This Row],[Selling Price]])</f>
        <v>0.20554392478190769</v>
      </c>
      <c r="T7361">
        <v>7</v>
      </c>
      <c r="U7361" s="2">
        <f>Table1[[#This Row],[Selling Price]]*Table1[[#This Row],[Quantity]]</f>
        <v>3167.85</v>
      </c>
      <c r="V7361" s="4">
        <v>0</v>
      </c>
      <c r="W7361">
        <v>491</v>
      </c>
      <c r="X7361" t="s">
        <v>36</v>
      </c>
      <c r="Y7361" t="s">
        <v>36</v>
      </c>
      <c r="Z7361" s="2">
        <v>227.27114404227771</v>
      </c>
    </row>
    <row r="7362" spans="1:26" x14ac:dyDescent="0.35">
      <c r="A7362" t="s">
        <v>124</v>
      </c>
      <c r="B7362" t="s">
        <v>125</v>
      </c>
      <c r="C7362" t="s">
        <v>27</v>
      </c>
      <c r="D7362" t="s">
        <v>46</v>
      </c>
      <c r="E7362" t="s">
        <v>270</v>
      </c>
      <c r="F7362" t="s">
        <v>5361</v>
      </c>
      <c r="G7362" t="s">
        <v>5362</v>
      </c>
      <c r="H7362" t="s">
        <v>32</v>
      </c>
      <c r="I7362" t="s">
        <v>5982</v>
      </c>
      <c r="J7362" s="1">
        <v>42201</v>
      </c>
      <c r="K7362" s="1">
        <v>42205</v>
      </c>
      <c r="L7362" t="s">
        <v>60</v>
      </c>
      <c r="M7362">
        <f>Table1[[#This Row],[Ship Date]]-Table1[[#This Row],[Order Date]]</f>
        <v>4</v>
      </c>
      <c r="N7362">
        <v>7</v>
      </c>
      <c r="O7362" t="s">
        <v>51</v>
      </c>
      <c r="P7362" s="3">
        <v>11.52</v>
      </c>
      <c r="Q7362" s="3">
        <v>9.04181330172581</v>
      </c>
      <c r="R7362" s="3">
        <f>(Table1[[#This Row],[Selling Price]]-Table1[[#This Row],[Cost Price]])</f>
        <v>2.4781866982741896</v>
      </c>
      <c r="S7362" s="12">
        <f>(Table1[[#This Row],[Profit]]/Table1[[#This Row],[Selling Price]])</f>
        <v>0.21512037311407897</v>
      </c>
      <c r="T7362">
        <v>4</v>
      </c>
      <c r="U7362" s="2">
        <f>Table1[[#This Row],[Selling Price]]*Table1[[#This Row],[Quantity]]</f>
        <v>46.08</v>
      </c>
      <c r="V7362" s="4">
        <v>0</v>
      </c>
      <c r="W7362">
        <v>239</v>
      </c>
      <c r="X7362" t="s">
        <v>36</v>
      </c>
      <c r="Y7362" t="s">
        <v>52</v>
      </c>
      <c r="Z7362" s="2">
        <v>6.2886961446710083</v>
      </c>
    </row>
    <row r="7363" spans="1:26" x14ac:dyDescent="0.35">
      <c r="A7363" t="s">
        <v>124</v>
      </c>
      <c r="B7363" t="s">
        <v>125</v>
      </c>
      <c r="C7363" t="s">
        <v>39</v>
      </c>
      <c r="D7363" t="s">
        <v>46</v>
      </c>
      <c r="E7363" t="s">
        <v>65</v>
      </c>
      <c r="F7363" t="s">
        <v>662</v>
      </c>
      <c r="G7363" t="s">
        <v>663</v>
      </c>
      <c r="H7363" t="s">
        <v>32</v>
      </c>
      <c r="I7363" t="s">
        <v>5996</v>
      </c>
      <c r="J7363" s="1">
        <v>42687</v>
      </c>
      <c r="K7363" s="1">
        <v>42692</v>
      </c>
      <c r="L7363" t="s">
        <v>60</v>
      </c>
      <c r="M7363">
        <f>Table1[[#This Row],[Ship Date]]-Table1[[#This Row],[Order Date]]</f>
        <v>5</v>
      </c>
      <c r="N7363">
        <v>11</v>
      </c>
      <c r="O7363" t="s">
        <v>35</v>
      </c>
      <c r="P7363" s="3">
        <v>77.55</v>
      </c>
      <c r="Q7363" s="3">
        <v>64.475899614456708</v>
      </c>
      <c r="R7363" s="3">
        <f>(Table1[[#This Row],[Selling Price]]-Table1[[#This Row],[Cost Price]])</f>
        <v>13.074100385543289</v>
      </c>
      <c r="S7363" s="12">
        <f>(Table1[[#This Row],[Profit]]/Table1[[#This Row],[Selling Price]])</f>
        <v>0.16858930219913978</v>
      </c>
      <c r="T7363">
        <v>5</v>
      </c>
      <c r="U7363" s="2">
        <f>Table1[[#This Row],[Selling Price]]*Table1[[#This Row],[Quantity]]</f>
        <v>387.75</v>
      </c>
      <c r="V7363" s="4">
        <v>0</v>
      </c>
      <c r="W7363">
        <v>296</v>
      </c>
      <c r="X7363" t="s">
        <v>36</v>
      </c>
      <c r="Y7363" t="s">
        <v>52</v>
      </c>
      <c r="Z7363" s="2">
        <v>17.806771809783889</v>
      </c>
    </row>
    <row r="7364" spans="1:26" x14ac:dyDescent="0.35">
      <c r="A7364" t="s">
        <v>124</v>
      </c>
      <c r="B7364" t="s">
        <v>125</v>
      </c>
      <c r="C7364" t="s">
        <v>64</v>
      </c>
      <c r="D7364" t="s">
        <v>46</v>
      </c>
      <c r="E7364" t="s">
        <v>86</v>
      </c>
      <c r="F7364" t="s">
        <v>4203</v>
      </c>
      <c r="G7364" t="s">
        <v>4204</v>
      </c>
      <c r="H7364" t="s">
        <v>32</v>
      </c>
      <c r="I7364" t="s">
        <v>6032</v>
      </c>
      <c r="J7364" s="1">
        <v>41712</v>
      </c>
      <c r="K7364" s="1">
        <v>41717</v>
      </c>
      <c r="L7364" t="s">
        <v>60</v>
      </c>
      <c r="M7364">
        <f>Table1[[#This Row],[Ship Date]]-Table1[[#This Row],[Order Date]]</f>
        <v>5</v>
      </c>
      <c r="N7364">
        <v>3</v>
      </c>
      <c r="O7364" t="s">
        <v>106</v>
      </c>
      <c r="P7364" s="3">
        <v>33.088000000000001</v>
      </c>
      <c r="Q7364" s="3">
        <v>27.003980323957251</v>
      </c>
      <c r="R7364" s="3">
        <f>(Table1[[#This Row],[Selling Price]]-Table1[[#This Row],[Cost Price]])</f>
        <v>6.0840196760427503</v>
      </c>
      <c r="S7364" s="12">
        <f>(Table1[[#This Row],[Profit]]/Table1[[#This Row],[Selling Price]])</f>
        <v>0.18387390220148545</v>
      </c>
      <c r="T7364">
        <v>4</v>
      </c>
      <c r="U7364" s="2">
        <f>Table1[[#This Row],[Selling Price]]*Table1[[#This Row],[Quantity]]</f>
        <v>132.352</v>
      </c>
      <c r="V7364" s="4">
        <v>0.2</v>
      </c>
      <c r="W7364">
        <v>494</v>
      </c>
      <c r="X7364" t="s">
        <v>36</v>
      </c>
      <c r="Y7364" t="s">
        <v>52</v>
      </c>
      <c r="Z7364" s="2">
        <v>16.99934096201547</v>
      </c>
    </row>
    <row r="7365" spans="1:26" x14ac:dyDescent="0.35">
      <c r="A7365" t="s">
        <v>124</v>
      </c>
      <c r="B7365" t="s">
        <v>125</v>
      </c>
      <c r="C7365" t="s">
        <v>55</v>
      </c>
      <c r="D7365" t="s">
        <v>46</v>
      </c>
      <c r="E7365" t="s">
        <v>65</v>
      </c>
      <c r="F7365" t="s">
        <v>1478</v>
      </c>
      <c r="G7365" t="s">
        <v>1479</v>
      </c>
      <c r="H7365" t="s">
        <v>32</v>
      </c>
      <c r="I7365" t="s">
        <v>6200</v>
      </c>
      <c r="J7365" s="1">
        <v>43090</v>
      </c>
      <c r="K7365" s="1">
        <v>43096</v>
      </c>
      <c r="L7365" t="s">
        <v>60</v>
      </c>
      <c r="M7365">
        <f>Table1[[#This Row],[Ship Date]]-Table1[[#This Row],[Order Date]]</f>
        <v>6</v>
      </c>
      <c r="N7365">
        <v>12</v>
      </c>
      <c r="O7365" t="s">
        <v>35</v>
      </c>
      <c r="P7365" s="3">
        <v>375.34</v>
      </c>
      <c r="Q7365" s="3">
        <v>274.30355781689099</v>
      </c>
      <c r="R7365" s="3">
        <f>(Table1[[#This Row],[Selling Price]]-Table1[[#This Row],[Cost Price]])</f>
        <v>101.03644218310899</v>
      </c>
      <c r="S7365" s="12">
        <f>(Table1[[#This Row],[Profit]]/Table1[[#This Row],[Selling Price]])</f>
        <v>0.26918645010686043</v>
      </c>
      <c r="T7365">
        <v>1</v>
      </c>
      <c r="U7365" s="2">
        <f>Table1[[#This Row],[Selling Price]]*Table1[[#This Row],[Quantity]]</f>
        <v>375.34</v>
      </c>
      <c r="V7365" s="4">
        <v>0</v>
      </c>
      <c r="W7365">
        <v>419</v>
      </c>
      <c r="X7365" t="s">
        <v>68</v>
      </c>
      <c r="Y7365" t="s">
        <v>36</v>
      </c>
      <c r="Z7365" s="2">
        <v>613.47466611099765</v>
      </c>
    </row>
    <row r="7366" spans="1:26" x14ac:dyDescent="0.35">
      <c r="A7366" t="s">
        <v>124</v>
      </c>
      <c r="B7366" t="s">
        <v>125</v>
      </c>
      <c r="C7366" t="s">
        <v>55</v>
      </c>
      <c r="D7366" t="s">
        <v>46</v>
      </c>
      <c r="E7366" t="s">
        <v>102</v>
      </c>
      <c r="F7366" t="s">
        <v>6236</v>
      </c>
      <c r="G7366" t="s">
        <v>192</v>
      </c>
      <c r="H7366" t="s">
        <v>32</v>
      </c>
      <c r="I7366" t="s">
        <v>6235</v>
      </c>
      <c r="J7366" s="1">
        <v>42400</v>
      </c>
      <c r="K7366" s="1">
        <v>42404</v>
      </c>
      <c r="L7366" t="s">
        <v>60</v>
      </c>
      <c r="M7366">
        <f>Table1[[#This Row],[Ship Date]]-Table1[[#This Row],[Order Date]]</f>
        <v>4</v>
      </c>
      <c r="N7366">
        <v>1</v>
      </c>
      <c r="O7366" t="s">
        <v>35</v>
      </c>
      <c r="P7366" s="3">
        <v>56.7</v>
      </c>
      <c r="Q7366" s="3">
        <v>42.611191235221128</v>
      </c>
      <c r="R7366" s="3">
        <f>(Table1[[#This Row],[Selling Price]]-Table1[[#This Row],[Cost Price]])</f>
        <v>14.088808764778875</v>
      </c>
      <c r="S7366" s="12">
        <f>(Table1[[#This Row],[Profit]]/Table1[[#This Row],[Selling Price]])</f>
        <v>0.24847987239468913</v>
      </c>
      <c r="T7366">
        <v>5</v>
      </c>
      <c r="U7366" s="2">
        <f>Table1[[#This Row],[Selling Price]]*Table1[[#This Row],[Quantity]]</f>
        <v>283.5</v>
      </c>
      <c r="V7366" s="4">
        <v>0</v>
      </c>
      <c r="W7366">
        <v>102</v>
      </c>
      <c r="X7366" t="s">
        <v>36</v>
      </c>
      <c r="Y7366" t="s">
        <v>36</v>
      </c>
      <c r="Z7366" s="2">
        <v>11.34</v>
      </c>
    </row>
    <row r="7367" spans="1:26" x14ac:dyDescent="0.35">
      <c r="A7367" t="s">
        <v>124</v>
      </c>
      <c r="B7367" t="s">
        <v>125</v>
      </c>
      <c r="C7367" t="s">
        <v>39</v>
      </c>
      <c r="D7367" t="s">
        <v>46</v>
      </c>
      <c r="E7367" t="s">
        <v>65</v>
      </c>
      <c r="F7367" t="s">
        <v>2886</v>
      </c>
      <c r="G7367" t="s">
        <v>2887</v>
      </c>
      <c r="H7367" t="s">
        <v>32</v>
      </c>
      <c r="I7367" t="s">
        <v>6284</v>
      </c>
      <c r="J7367" s="1">
        <v>42313</v>
      </c>
      <c r="K7367" s="1">
        <v>42313</v>
      </c>
      <c r="L7367" t="s">
        <v>1118</v>
      </c>
      <c r="M7367">
        <f>Table1[[#This Row],[Ship Date]]-Table1[[#This Row],[Order Date]]</f>
        <v>0</v>
      </c>
      <c r="N7367">
        <v>11</v>
      </c>
      <c r="O7367" t="s">
        <v>35</v>
      </c>
      <c r="P7367" s="3">
        <v>62.8</v>
      </c>
      <c r="Q7367" s="3">
        <v>43.17029737922585</v>
      </c>
      <c r="R7367" s="3">
        <f>(Table1[[#This Row],[Selling Price]]-Table1[[#This Row],[Cost Price]])</f>
        <v>19.629702620774147</v>
      </c>
      <c r="S7367" s="12">
        <f>(Table1[[#This Row],[Profit]]/Table1[[#This Row],[Selling Price]])</f>
        <v>0.31257488249640364</v>
      </c>
      <c r="T7367">
        <v>4</v>
      </c>
      <c r="U7367" s="2">
        <f>Table1[[#This Row],[Selling Price]]*Table1[[#This Row],[Quantity]]</f>
        <v>251.2</v>
      </c>
      <c r="V7367" s="4">
        <v>0</v>
      </c>
      <c r="W7367">
        <v>242</v>
      </c>
      <c r="X7367" t="s">
        <v>36</v>
      </c>
      <c r="Y7367" t="s">
        <v>52</v>
      </c>
      <c r="Z7367" s="2">
        <v>28.43390933375149</v>
      </c>
    </row>
    <row r="7368" spans="1:26" x14ac:dyDescent="0.35">
      <c r="A7368" t="s">
        <v>124</v>
      </c>
      <c r="B7368" t="s">
        <v>125</v>
      </c>
      <c r="C7368" t="s">
        <v>27</v>
      </c>
      <c r="D7368" t="s">
        <v>46</v>
      </c>
      <c r="E7368" t="s">
        <v>86</v>
      </c>
      <c r="F7368" t="s">
        <v>2626</v>
      </c>
      <c r="G7368" t="s">
        <v>2627</v>
      </c>
      <c r="H7368" t="s">
        <v>32</v>
      </c>
      <c r="I7368" t="s">
        <v>6387</v>
      </c>
      <c r="J7368" s="1">
        <v>42576</v>
      </c>
      <c r="K7368" s="1">
        <v>42577</v>
      </c>
      <c r="L7368" t="s">
        <v>199</v>
      </c>
      <c r="M7368">
        <f>Table1[[#This Row],[Ship Date]]-Table1[[#This Row],[Order Date]]</f>
        <v>1</v>
      </c>
      <c r="N7368">
        <v>7</v>
      </c>
      <c r="O7368" t="s">
        <v>51</v>
      </c>
      <c r="P7368" s="3">
        <v>10.44</v>
      </c>
      <c r="Q7368" s="3">
        <v>7.8377519750721119</v>
      </c>
      <c r="R7368" s="3">
        <f>(Table1[[#This Row],[Selling Price]]-Table1[[#This Row],[Cost Price]])</f>
        <v>2.6022480249278876</v>
      </c>
      <c r="S7368" s="12">
        <f>(Table1[[#This Row],[Profit]]/Table1[[#This Row],[Selling Price]])</f>
        <v>0.24925747365209652</v>
      </c>
      <c r="T7368">
        <v>1</v>
      </c>
      <c r="U7368" s="2">
        <f>Table1[[#This Row],[Selling Price]]*Table1[[#This Row],[Quantity]]</f>
        <v>10.44</v>
      </c>
      <c r="V7368" s="4">
        <v>0</v>
      </c>
      <c r="W7368">
        <v>156</v>
      </c>
      <c r="X7368" t="s">
        <v>36</v>
      </c>
      <c r="Y7368" t="s">
        <v>52</v>
      </c>
      <c r="Z7368" s="2">
        <v>15.52719688804132</v>
      </c>
    </row>
    <row r="7369" spans="1:26" x14ac:dyDescent="0.35">
      <c r="A7369" t="s">
        <v>124</v>
      </c>
      <c r="B7369" t="s">
        <v>125</v>
      </c>
      <c r="C7369" t="s">
        <v>27</v>
      </c>
      <c r="D7369" t="s">
        <v>46</v>
      </c>
      <c r="E7369" t="s">
        <v>86</v>
      </c>
      <c r="F7369" t="s">
        <v>462</v>
      </c>
      <c r="G7369" t="s">
        <v>463</v>
      </c>
      <c r="H7369" t="s">
        <v>32</v>
      </c>
      <c r="I7369" t="s">
        <v>6456</v>
      </c>
      <c r="J7369" s="1">
        <v>42815</v>
      </c>
      <c r="K7369" s="1">
        <v>42817</v>
      </c>
      <c r="L7369" t="s">
        <v>34</v>
      </c>
      <c r="M7369">
        <f>Table1[[#This Row],[Ship Date]]-Table1[[#This Row],[Order Date]]</f>
        <v>2</v>
      </c>
      <c r="N7369">
        <v>3</v>
      </c>
      <c r="O7369" t="s">
        <v>106</v>
      </c>
      <c r="P7369" s="3">
        <v>10.896000000000001</v>
      </c>
      <c r="Q7369" s="3">
        <v>7.3036930235995117</v>
      </c>
      <c r="R7369" s="3">
        <f>(Table1[[#This Row],[Selling Price]]-Table1[[#This Row],[Cost Price]])</f>
        <v>3.5923069764004891</v>
      </c>
      <c r="S7369" s="12">
        <f>(Table1[[#This Row],[Profit]]/Table1[[#This Row],[Selling Price]])</f>
        <v>0.32969043469167481</v>
      </c>
      <c r="T7369">
        <v>3</v>
      </c>
      <c r="U7369" s="2">
        <f>Table1[[#This Row],[Selling Price]]*Table1[[#This Row],[Quantity]]</f>
        <v>32.688000000000002</v>
      </c>
      <c r="V7369" s="4">
        <v>0.2</v>
      </c>
      <c r="W7369">
        <v>441</v>
      </c>
      <c r="X7369" t="s">
        <v>36</v>
      </c>
      <c r="Y7369" t="s">
        <v>52</v>
      </c>
      <c r="Z7369" s="2">
        <v>14.685238380282231</v>
      </c>
    </row>
    <row r="7370" spans="1:26" x14ac:dyDescent="0.35">
      <c r="A7370" t="s">
        <v>124</v>
      </c>
      <c r="B7370" t="s">
        <v>125</v>
      </c>
      <c r="C7370" t="s">
        <v>39</v>
      </c>
      <c r="D7370" t="s">
        <v>46</v>
      </c>
      <c r="E7370" t="s">
        <v>75</v>
      </c>
      <c r="F7370" t="s">
        <v>131</v>
      </c>
      <c r="G7370" t="s">
        <v>132</v>
      </c>
      <c r="H7370" t="s">
        <v>32</v>
      </c>
      <c r="I7370" t="s">
        <v>6540</v>
      </c>
      <c r="J7370" s="1">
        <v>42853</v>
      </c>
      <c r="K7370" s="1">
        <v>42857</v>
      </c>
      <c r="L7370" t="s">
        <v>60</v>
      </c>
      <c r="M7370">
        <f>Table1[[#This Row],[Ship Date]]-Table1[[#This Row],[Order Date]]</f>
        <v>4</v>
      </c>
      <c r="N7370">
        <v>4</v>
      </c>
      <c r="O7370" t="s">
        <v>106</v>
      </c>
      <c r="P7370" s="3">
        <v>6.8479999999999999</v>
      </c>
      <c r="Q7370" s="3">
        <v>5.1603023870065137</v>
      </c>
      <c r="R7370" s="3">
        <f>(Table1[[#This Row],[Selling Price]]-Table1[[#This Row],[Cost Price]])</f>
        <v>1.6876976129934862</v>
      </c>
      <c r="S7370" s="12">
        <f>(Table1[[#This Row],[Profit]]/Table1[[#This Row],[Selling Price]])</f>
        <v>0.24645117012171236</v>
      </c>
      <c r="T7370">
        <v>2</v>
      </c>
      <c r="U7370" s="2">
        <f>Table1[[#This Row],[Selling Price]]*Table1[[#This Row],[Quantity]]</f>
        <v>13.696</v>
      </c>
      <c r="V7370" s="4">
        <v>0.2</v>
      </c>
      <c r="W7370">
        <v>426</v>
      </c>
      <c r="X7370" t="s">
        <v>36</v>
      </c>
      <c r="Y7370" t="s">
        <v>52</v>
      </c>
      <c r="Z7370" s="2">
        <v>6.200902668544467</v>
      </c>
    </row>
    <row r="7371" spans="1:26" x14ac:dyDescent="0.35">
      <c r="A7371" t="s">
        <v>124</v>
      </c>
      <c r="B7371" t="s">
        <v>125</v>
      </c>
      <c r="C7371" t="s">
        <v>45</v>
      </c>
      <c r="D7371" t="s">
        <v>46</v>
      </c>
      <c r="E7371" t="s">
        <v>91</v>
      </c>
      <c r="F7371" t="s">
        <v>4045</v>
      </c>
      <c r="G7371" t="s">
        <v>1207</v>
      </c>
      <c r="H7371" t="s">
        <v>32</v>
      </c>
      <c r="I7371" t="s">
        <v>6565</v>
      </c>
      <c r="J7371" s="1">
        <v>42826</v>
      </c>
      <c r="K7371" s="1">
        <v>42829</v>
      </c>
      <c r="L7371" t="s">
        <v>34</v>
      </c>
      <c r="M7371">
        <f>Table1[[#This Row],[Ship Date]]-Table1[[#This Row],[Order Date]]</f>
        <v>3</v>
      </c>
      <c r="N7371">
        <v>4</v>
      </c>
      <c r="O7371" t="s">
        <v>106</v>
      </c>
      <c r="P7371" s="3">
        <v>20.808</v>
      </c>
      <c r="Q7371" s="3">
        <v>14.83290041920489</v>
      </c>
      <c r="R7371" s="3">
        <f>(Table1[[#This Row],[Selling Price]]-Table1[[#This Row],[Cost Price]])</f>
        <v>5.9750995807951099</v>
      </c>
      <c r="S7371" s="12">
        <f>(Table1[[#This Row],[Profit]]/Table1[[#This Row],[Selling Price]])</f>
        <v>0.28715395909242164</v>
      </c>
      <c r="T7371">
        <v>3</v>
      </c>
      <c r="U7371" s="2">
        <f>Table1[[#This Row],[Selling Price]]*Table1[[#This Row],[Quantity]]</f>
        <v>62.423999999999999</v>
      </c>
      <c r="V7371" s="4">
        <v>0.2</v>
      </c>
      <c r="W7371">
        <v>177</v>
      </c>
      <c r="X7371" t="s">
        <v>36</v>
      </c>
      <c r="Y7371" t="s">
        <v>52</v>
      </c>
      <c r="Z7371" s="2">
        <v>23.112773870740831</v>
      </c>
    </row>
    <row r="7372" spans="1:26" x14ac:dyDescent="0.35">
      <c r="A7372" t="s">
        <v>124</v>
      </c>
      <c r="B7372" t="s">
        <v>125</v>
      </c>
      <c r="C7372" t="s">
        <v>64</v>
      </c>
      <c r="D7372" t="s">
        <v>46</v>
      </c>
      <c r="E7372" t="s">
        <v>86</v>
      </c>
      <c r="F7372" t="s">
        <v>2257</v>
      </c>
      <c r="G7372" t="s">
        <v>2258</v>
      </c>
      <c r="H7372" t="s">
        <v>32</v>
      </c>
      <c r="I7372" t="s">
        <v>6624</v>
      </c>
      <c r="J7372" s="1">
        <v>41839</v>
      </c>
      <c r="K7372" s="1">
        <v>41844</v>
      </c>
      <c r="L7372" t="s">
        <v>60</v>
      </c>
      <c r="M7372">
        <f>Table1[[#This Row],[Ship Date]]-Table1[[#This Row],[Order Date]]</f>
        <v>5</v>
      </c>
      <c r="N7372">
        <v>7</v>
      </c>
      <c r="O7372" t="s">
        <v>51</v>
      </c>
      <c r="P7372" s="3">
        <v>6.0960000000000001</v>
      </c>
      <c r="Q7372" s="3">
        <v>4.6124017392067262</v>
      </c>
      <c r="R7372" s="3">
        <f>(Table1[[#This Row],[Selling Price]]-Table1[[#This Row],[Cost Price]])</f>
        <v>1.4835982607932738</v>
      </c>
      <c r="S7372" s="12">
        <f>(Table1[[#This Row],[Profit]]/Table1[[#This Row],[Selling Price]])</f>
        <v>0.24337241810913285</v>
      </c>
      <c r="T7372">
        <v>2</v>
      </c>
      <c r="U7372" s="2">
        <f>Table1[[#This Row],[Selling Price]]*Table1[[#This Row],[Quantity]]</f>
        <v>12.192</v>
      </c>
      <c r="V7372" s="4">
        <v>0.2</v>
      </c>
      <c r="W7372">
        <v>465</v>
      </c>
      <c r="X7372" t="s">
        <v>36</v>
      </c>
      <c r="Y7372" t="s">
        <v>52</v>
      </c>
      <c r="Z7372" s="2">
        <v>7.2869673939163473</v>
      </c>
    </row>
    <row r="7373" spans="1:26" x14ac:dyDescent="0.35">
      <c r="A7373" t="s">
        <v>124</v>
      </c>
      <c r="B7373" t="s">
        <v>125</v>
      </c>
      <c r="C7373" t="s">
        <v>64</v>
      </c>
      <c r="D7373" t="s">
        <v>46</v>
      </c>
      <c r="E7373" t="s">
        <v>65</v>
      </c>
      <c r="F7373" t="s">
        <v>345</v>
      </c>
      <c r="G7373" t="s">
        <v>346</v>
      </c>
      <c r="H7373" t="s">
        <v>32</v>
      </c>
      <c r="I7373" t="s">
        <v>6625</v>
      </c>
      <c r="J7373" s="1">
        <v>42712</v>
      </c>
      <c r="K7373" s="1">
        <v>42715</v>
      </c>
      <c r="L7373" t="s">
        <v>34</v>
      </c>
      <c r="M7373">
        <f>Table1[[#This Row],[Ship Date]]-Table1[[#This Row],[Order Date]]</f>
        <v>3</v>
      </c>
      <c r="N7373">
        <v>12</v>
      </c>
      <c r="O7373" t="s">
        <v>35</v>
      </c>
      <c r="P7373" s="3">
        <v>34.049999999999997</v>
      </c>
      <c r="Q7373" s="3">
        <v>28.692027131981529</v>
      </c>
      <c r="R7373" s="3">
        <f>(Table1[[#This Row],[Selling Price]]-Table1[[#This Row],[Cost Price]])</f>
        <v>5.3579728680184679</v>
      </c>
      <c r="S7373" s="12">
        <f>(Table1[[#This Row],[Profit]]/Table1[[#This Row],[Selling Price]])</f>
        <v>0.15735603136618115</v>
      </c>
      <c r="T7373">
        <v>3</v>
      </c>
      <c r="U7373" s="2">
        <f>Table1[[#This Row],[Selling Price]]*Table1[[#This Row],[Quantity]]</f>
        <v>102.14999999999999</v>
      </c>
      <c r="V7373" s="4">
        <v>0</v>
      </c>
      <c r="W7373">
        <v>382</v>
      </c>
      <c r="X7373" t="s">
        <v>36</v>
      </c>
      <c r="Y7373" t="s">
        <v>52</v>
      </c>
      <c r="Z7373" s="2">
        <v>27.41341378517355</v>
      </c>
    </row>
    <row r="7374" spans="1:26" x14ac:dyDescent="0.35">
      <c r="A7374" t="s">
        <v>124</v>
      </c>
      <c r="B7374" t="s">
        <v>125</v>
      </c>
      <c r="C7374" t="s">
        <v>55</v>
      </c>
      <c r="D7374" t="s">
        <v>46</v>
      </c>
      <c r="E7374" t="s">
        <v>47</v>
      </c>
      <c r="F7374" t="s">
        <v>6723</v>
      </c>
      <c r="G7374" t="s">
        <v>6724</v>
      </c>
      <c r="H7374" t="s">
        <v>32</v>
      </c>
      <c r="I7374" t="s">
        <v>6725</v>
      </c>
      <c r="J7374" s="1">
        <v>42391</v>
      </c>
      <c r="K7374" s="1">
        <v>42397</v>
      </c>
      <c r="L7374" t="s">
        <v>60</v>
      </c>
      <c r="M7374">
        <f>Table1[[#This Row],[Ship Date]]-Table1[[#This Row],[Order Date]]</f>
        <v>6</v>
      </c>
      <c r="N7374">
        <v>1</v>
      </c>
      <c r="O7374" t="s">
        <v>35</v>
      </c>
      <c r="P7374" s="3">
        <v>44.4</v>
      </c>
      <c r="Q7374" s="3">
        <v>31.296400946185329</v>
      </c>
      <c r="R7374" s="3">
        <f>(Table1[[#This Row],[Selling Price]]-Table1[[#This Row],[Cost Price]])</f>
        <v>13.103599053814669</v>
      </c>
      <c r="S7374" s="12">
        <f>(Table1[[#This Row],[Profit]]/Table1[[#This Row],[Selling Price]])</f>
        <v>0.29512610481564572</v>
      </c>
      <c r="T7374">
        <v>3</v>
      </c>
      <c r="U7374" s="2">
        <f>Table1[[#This Row],[Selling Price]]*Table1[[#This Row],[Quantity]]</f>
        <v>133.19999999999999</v>
      </c>
      <c r="V7374" s="4">
        <v>0</v>
      </c>
      <c r="W7374">
        <v>391</v>
      </c>
      <c r="X7374" t="s">
        <v>68</v>
      </c>
      <c r="Y7374" t="s">
        <v>68</v>
      </c>
      <c r="Z7374" s="2">
        <v>44.399999999999991</v>
      </c>
    </row>
    <row r="7375" spans="1:26" x14ac:dyDescent="0.35">
      <c r="A7375" t="s">
        <v>124</v>
      </c>
      <c r="B7375" t="s">
        <v>125</v>
      </c>
      <c r="C7375" t="s">
        <v>55</v>
      </c>
      <c r="D7375" t="s">
        <v>46</v>
      </c>
      <c r="E7375" t="s">
        <v>102</v>
      </c>
      <c r="F7375" t="s">
        <v>5032</v>
      </c>
      <c r="G7375" t="s">
        <v>5033</v>
      </c>
      <c r="H7375" t="s">
        <v>32</v>
      </c>
      <c r="I7375" t="s">
        <v>6859</v>
      </c>
      <c r="J7375" s="1">
        <v>42570</v>
      </c>
      <c r="K7375" s="1">
        <v>42576</v>
      </c>
      <c r="L7375" t="s">
        <v>60</v>
      </c>
      <c r="M7375">
        <f>Table1[[#This Row],[Ship Date]]-Table1[[#This Row],[Order Date]]</f>
        <v>6</v>
      </c>
      <c r="N7375">
        <v>7</v>
      </c>
      <c r="O7375" t="s">
        <v>51</v>
      </c>
      <c r="P7375" s="3">
        <v>245.94</v>
      </c>
      <c r="Q7375" s="3">
        <v>161.52539360721079</v>
      </c>
      <c r="R7375" s="3">
        <f>(Table1[[#This Row],[Selling Price]]-Table1[[#This Row],[Cost Price]])</f>
        <v>84.41460639278921</v>
      </c>
      <c r="S7375" s="12">
        <f>(Table1[[#This Row],[Profit]]/Table1[[#This Row],[Selling Price]])</f>
        <v>0.34323252172395385</v>
      </c>
      <c r="T7375">
        <v>6</v>
      </c>
      <c r="U7375" s="2">
        <f>Table1[[#This Row],[Selling Price]]*Table1[[#This Row],[Quantity]]</f>
        <v>1475.6399999999999</v>
      </c>
      <c r="V7375" s="4">
        <v>0</v>
      </c>
      <c r="W7375">
        <v>488</v>
      </c>
      <c r="X7375" t="s">
        <v>68</v>
      </c>
      <c r="Y7375" t="s">
        <v>68</v>
      </c>
      <c r="Z7375" s="2">
        <v>92.999764409476768</v>
      </c>
    </row>
    <row r="7376" spans="1:26" x14ac:dyDescent="0.35">
      <c r="A7376" t="s">
        <v>124</v>
      </c>
      <c r="B7376" t="s">
        <v>125</v>
      </c>
      <c r="C7376" t="s">
        <v>45</v>
      </c>
      <c r="D7376" t="s">
        <v>46</v>
      </c>
      <c r="E7376" t="s">
        <v>86</v>
      </c>
      <c r="F7376" t="s">
        <v>1677</v>
      </c>
      <c r="G7376" t="s">
        <v>1678</v>
      </c>
      <c r="H7376" t="s">
        <v>32</v>
      </c>
      <c r="I7376" t="s">
        <v>6863</v>
      </c>
      <c r="J7376" s="1">
        <v>41986</v>
      </c>
      <c r="K7376" s="1">
        <v>41990</v>
      </c>
      <c r="L7376" t="s">
        <v>60</v>
      </c>
      <c r="M7376">
        <f>Table1[[#This Row],[Ship Date]]-Table1[[#This Row],[Order Date]]</f>
        <v>4</v>
      </c>
      <c r="N7376">
        <v>12</v>
      </c>
      <c r="O7376" t="s">
        <v>35</v>
      </c>
      <c r="P7376" s="3">
        <v>5.2140000000000004</v>
      </c>
      <c r="Q7376" s="3">
        <v>3.5932751150920188</v>
      </c>
      <c r="R7376" s="3">
        <f>(Table1[[#This Row],[Selling Price]]-Table1[[#This Row],[Cost Price]])</f>
        <v>1.6207248849079816</v>
      </c>
      <c r="S7376" s="12">
        <f>(Table1[[#This Row],[Profit]]/Table1[[#This Row],[Selling Price]])</f>
        <v>0.31084098291292317</v>
      </c>
      <c r="T7376">
        <v>2</v>
      </c>
      <c r="U7376" s="2">
        <f>Table1[[#This Row],[Selling Price]]*Table1[[#This Row],[Quantity]]</f>
        <v>10.428000000000001</v>
      </c>
      <c r="V7376" s="4">
        <v>0.7</v>
      </c>
      <c r="W7376">
        <v>151</v>
      </c>
      <c r="X7376" t="s">
        <v>36</v>
      </c>
      <c r="Y7376" t="s">
        <v>52</v>
      </c>
      <c r="Z7376" s="2">
        <v>13.78399461694613</v>
      </c>
    </row>
    <row r="7377" spans="1:26" x14ac:dyDescent="0.35">
      <c r="A7377" t="s">
        <v>124</v>
      </c>
      <c r="B7377" t="s">
        <v>125</v>
      </c>
      <c r="C7377" t="s">
        <v>55</v>
      </c>
      <c r="D7377" t="s">
        <v>46</v>
      </c>
      <c r="E7377" t="s">
        <v>102</v>
      </c>
      <c r="F7377" t="s">
        <v>4445</v>
      </c>
      <c r="G7377" t="s">
        <v>4446</v>
      </c>
      <c r="H7377" t="s">
        <v>32</v>
      </c>
      <c r="I7377" t="s">
        <v>6897</v>
      </c>
      <c r="J7377" s="1">
        <v>42600</v>
      </c>
      <c r="K7377" s="1">
        <v>42602</v>
      </c>
      <c r="L7377" t="s">
        <v>199</v>
      </c>
      <c r="M7377">
        <f>Table1[[#This Row],[Ship Date]]-Table1[[#This Row],[Order Date]]</f>
        <v>2</v>
      </c>
      <c r="N7377">
        <v>8</v>
      </c>
      <c r="O7377" t="s">
        <v>61</v>
      </c>
      <c r="P7377" s="3">
        <v>83.84</v>
      </c>
      <c r="Q7377" s="3">
        <v>62.323150472811882</v>
      </c>
      <c r="R7377" s="3">
        <f>(Table1[[#This Row],[Selling Price]]-Table1[[#This Row],[Cost Price]])</f>
        <v>21.516849527188121</v>
      </c>
      <c r="S7377" s="12">
        <f>(Table1[[#This Row],[Profit]]/Table1[[#This Row],[Selling Price]])</f>
        <v>0.25664181210863696</v>
      </c>
      <c r="T7377">
        <v>8</v>
      </c>
      <c r="U7377" s="2">
        <f>Table1[[#This Row],[Selling Price]]*Table1[[#This Row],[Quantity]]</f>
        <v>670.72</v>
      </c>
      <c r="V7377" s="4">
        <v>0.2</v>
      </c>
      <c r="W7377">
        <v>333</v>
      </c>
      <c r="X7377" t="s">
        <v>36</v>
      </c>
      <c r="Y7377" t="s">
        <v>52</v>
      </c>
      <c r="Z7377" s="2">
        <v>29.502642593503381</v>
      </c>
    </row>
    <row r="7378" spans="1:26" x14ac:dyDescent="0.35">
      <c r="A7378" t="s">
        <v>124</v>
      </c>
      <c r="B7378" t="s">
        <v>125</v>
      </c>
      <c r="C7378" t="s">
        <v>64</v>
      </c>
      <c r="D7378" t="s">
        <v>46</v>
      </c>
      <c r="E7378" t="s">
        <v>86</v>
      </c>
      <c r="F7378" t="s">
        <v>3248</v>
      </c>
      <c r="G7378" t="s">
        <v>3249</v>
      </c>
      <c r="H7378" t="s">
        <v>32</v>
      </c>
      <c r="I7378" t="s">
        <v>7101</v>
      </c>
      <c r="J7378" s="1">
        <v>42885</v>
      </c>
      <c r="K7378" s="1">
        <v>42886</v>
      </c>
      <c r="L7378" t="s">
        <v>199</v>
      </c>
      <c r="M7378">
        <f>Table1[[#This Row],[Ship Date]]-Table1[[#This Row],[Order Date]]</f>
        <v>1</v>
      </c>
      <c r="N7378">
        <v>5</v>
      </c>
      <c r="O7378" t="s">
        <v>51</v>
      </c>
      <c r="P7378" s="3">
        <v>3.89</v>
      </c>
      <c r="Q7378" s="3">
        <v>3.046040921293323</v>
      </c>
      <c r="R7378" s="3">
        <f>(Table1[[#This Row],[Selling Price]]-Table1[[#This Row],[Cost Price]])</f>
        <v>0.84395907870667708</v>
      </c>
      <c r="S7378" s="12">
        <f>(Table1[[#This Row],[Profit]]/Table1[[#This Row],[Selling Price]])</f>
        <v>0.21695606136418433</v>
      </c>
      <c r="T7378">
        <v>1</v>
      </c>
      <c r="U7378" s="2">
        <f>Table1[[#This Row],[Selling Price]]*Table1[[#This Row],[Quantity]]</f>
        <v>3.89</v>
      </c>
      <c r="V7378" s="4">
        <v>0</v>
      </c>
      <c r="W7378">
        <v>232</v>
      </c>
      <c r="X7378" t="s">
        <v>36</v>
      </c>
      <c r="Y7378" t="s">
        <v>52</v>
      </c>
      <c r="Z7378" s="2">
        <v>4.8312797735175712</v>
      </c>
    </row>
    <row r="7379" spans="1:26" x14ac:dyDescent="0.35">
      <c r="A7379" t="s">
        <v>124</v>
      </c>
      <c r="B7379" t="s">
        <v>125</v>
      </c>
      <c r="C7379" t="s">
        <v>45</v>
      </c>
      <c r="D7379" t="s">
        <v>46</v>
      </c>
      <c r="E7379" t="s">
        <v>75</v>
      </c>
      <c r="F7379" t="s">
        <v>387</v>
      </c>
      <c r="G7379" t="s">
        <v>388</v>
      </c>
      <c r="H7379" t="s">
        <v>32</v>
      </c>
      <c r="I7379" t="s">
        <v>7128</v>
      </c>
      <c r="J7379" s="1">
        <v>42272</v>
      </c>
      <c r="K7379" s="1">
        <v>42276</v>
      </c>
      <c r="L7379" t="s">
        <v>60</v>
      </c>
      <c r="M7379">
        <f>Table1[[#This Row],[Ship Date]]-Table1[[#This Row],[Order Date]]</f>
        <v>4</v>
      </c>
      <c r="N7379">
        <v>9</v>
      </c>
      <c r="O7379" t="s">
        <v>61</v>
      </c>
      <c r="P7379" s="3">
        <v>6.7</v>
      </c>
      <c r="Q7379" s="3">
        <v>4.4500316110414877</v>
      </c>
      <c r="R7379" s="3">
        <f>(Table1[[#This Row],[Selling Price]]-Table1[[#This Row],[Cost Price]])</f>
        <v>2.2499683889585125</v>
      </c>
      <c r="S7379" s="12">
        <f>(Table1[[#This Row],[Profit]]/Table1[[#This Row],[Selling Price]])</f>
        <v>0.33581617745649439</v>
      </c>
      <c r="T7379">
        <v>1</v>
      </c>
      <c r="U7379" s="2">
        <f>Table1[[#This Row],[Selling Price]]*Table1[[#This Row],[Quantity]]</f>
        <v>6.7</v>
      </c>
      <c r="V7379" s="4">
        <v>0</v>
      </c>
      <c r="W7379">
        <v>114</v>
      </c>
      <c r="X7379" t="s">
        <v>36</v>
      </c>
      <c r="Y7379" t="s">
        <v>36</v>
      </c>
      <c r="Z7379" s="2">
        <v>6.8763459288588242</v>
      </c>
    </row>
    <row r="7380" spans="1:26" x14ac:dyDescent="0.35">
      <c r="A7380" t="s">
        <v>124</v>
      </c>
      <c r="B7380" t="s">
        <v>125</v>
      </c>
      <c r="C7380" t="s">
        <v>55</v>
      </c>
      <c r="D7380" t="s">
        <v>46</v>
      </c>
      <c r="E7380" t="s">
        <v>102</v>
      </c>
      <c r="F7380" t="s">
        <v>1008</v>
      </c>
      <c r="G7380" t="s">
        <v>1009</v>
      </c>
      <c r="H7380" t="s">
        <v>32</v>
      </c>
      <c r="I7380" t="s">
        <v>7148</v>
      </c>
      <c r="J7380" s="1">
        <v>43036</v>
      </c>
      <c r="K7380" s="1">
        <v>43040</v>
      </c>
      <c r="L7380" t="s">
        <v>34</v>
      </c>
      <c r="M7380">
        <f>Table1[[#This Row],[Ship Date]]-Table1[[#This Row],[Order Date]]</f>
        <v>4</v>
      </c>
      <c r="N7380">
        <v>10</v>
      </c>
      <c r="O7380" t="s">
        <v>61</v>
      </c>
      <c r="P7380" s="3">
        <v>15.552</v>
      </c>
      <c r="Q7380" s="3">
        <v>10.982844493506949</v>
      </c>
      <c r="R7380" s="3">
        <f>(Table1[[#This Row],[Selling Price]]-Table1[[#This Row],[Cost Price]])</f>
        <v>4.5691555064930505</v>
      </c>
      <c r="S7380" s="12">
        <f>(Table1[[#This Row],[Profit]]/Table1[[#This Row],[Selling Price]])</f>
        <v>0.2937985793784112</v>
      </c>
      <c r="T7380">
        <v>3</v>
      </c>
      <c r="U7380" s="2">
        <f>Table1[[#This Row],[Selling Price]]*Table1[[#This Row],[Quantity]]</f>
        <v>46.655999999999999</v>
      </c>
      <c r="V7380" s="4">
        <v>0.2</v>
      </c>
      <c r="W7380">
        <v>277</v>
      </c>
      <c r="X7380" t="s">
        <v>36</v>
      </c>
      <c r="Y7380" t="s">
        <v>52</v>
      </c>
      <c r="Z7380" s="2">
        <v>8.9074048168604385</v>
      </c>
    </row>
    <row r="7381" spans="1:26" x14ac:dyDescent="0.35">
      <c r="A7381" t="s">
        <v>124</v>
      </c>
      <c r="B7381" t="s">
        <v>125</v>
      </c>
      <c r="C7381" t="s">
        <v>39</v>
      </c>
      <c r="D7381" t="s">
        <v>46</v>
      </c>
      <c r="E7381" t="s">
        <v>65</v>
      </c>
      <c r="F7381" t="s">
        <v>4289</v>
      </c>
      <c r="G7381" t="s">
        <v>4290</v>
      </c>
      <c r="H7381" t="s">
        <v>32</v>
      </c>
      <c r="I7381" t="s">
        <v>7246</v>
      </c>
      <c r="J7381" s="1">
        <v>42138</v>
      </c>
      <c r="K7381" s="1">
        <v>42145</v>
      </c>
      <c r="L7381" t="s">
        <v>60</v>
      </c>
      <c r="M7381">
        <f>Table1[[#This Row],[Ship Date]]-Table1[[#This Row],[Order Date]]</f>
        <v>7</v>
      </c>
      <c r="N7381">
        <v>5</v>
      </c>
      <c r="O7381" t="s">
        <v>51</v>
      </c>
      <c r="P7381" s="3">
        <v>1117.92</v>
      </c>
      <c r="Q7381" s="3">
        <v>837.18714971311431</v>
      </c>
      <c r="R7381" s="3">
        <f>(Table1[[#This Row],[Selling Price]]-Table1[[#This Row],[Cost Price]])</f>
        <v>280.73285028688576</v>
      </c>
      <c r="S7381" s="12">
        <f>(Table1[[#This Row],[Profit]]/Table1[[#This Row],[Selling Price]])</f>
        <v>0.25112069762316241</v>
      </c>
      <c r="T7381">
        <v>4</v>
      </c>
      <c r="U7381" s="2">
        <f>Table1[[#This Row],[Selling Price]]*Table1[[#This Row],[Quantity]]</f>
        <v>4471.68</v>
      </c>
      <c r="V7381" s="4">
        <v>0</v>
      </c>
      <c r="W7381">
        <v>490</v>
      </c>
      <c r="X7381" t="s">
        <v>68</v>
      </c>
      <c r="Y7381" t="s">
        <v>36</v>
      </c>
      <c r="Z7381" s="2">
        <v>319.47225021275318</v>
      </c>
    </row>
    <row r="7382" spans="1:26" x14ac:dyDescent="0.35">
      <c r="A7382" t="s">
        <v>124</v>
      </c>
      <c r="B7382" t="s">
        <v>125</v>
      </c>
      <c r="C7382" t="s">
        <v>55</v>
      </c>
      <c r="D7382" t="s">
        <v>46</v>
      </c>
      <c r="E7382" t="s">
        <v>47</v>
      </c>
      <c r="F7382" t="s">
        <v>2126</v>
      </c>
      <c r="G7382" t="s">
        <v>2127</v>
      </c>
      <c r="H7382" t="s">
        <v>32</v>
      </c>
      <c r="I7382" t="s">
        <v>7350</v>
      </c>
      <c r="J7382" s="1">
        <v>42709</v>
      </c>
      <c r="K7382" s="1">
        <v>42712</v>
      </c>
      <c r="L7382" t="s">
        <v>34</v>
      </c>
      <c r="M7382">
        <f>Table1[[#This Row],[Ship Date]]-Table1[[#This Row],[Order Date]]</f>
        <v>3</v>
      </c>
      <c r="N7382">
        <v>12</v>
      </c>
      <c r="O7382" t="s">
        <v>35</v>
      </c>
      <c r="P7382" s="3">
        <v>11.952</v>
      </c>
      <c r="Q7382" s="3">
        <v>8.1641582789211178</v>
      </c>
      <c r="R7382" s="3">
        <f>(Table1[[#This Row],[Selling Price]]-Table1[[#This Row],[Cost Price]])</f>
        <v>3.7878417210788822</v>
      </c>
      <c r="S7382" s="12">
        <f>(Table1[[#This Row],[Profit]]/Table1[[#This Row],[Selling Price]])</f>
        <v>0.31692116140218224</v>
      </c>
      <c r="T7382">
        <v>3</v>
      </c>
      <c r="U7382" s="2">
        <f>Table1[[#This Row],[Selling Price]]*Table1[[#This Row],[Quantity]]</f>
        <v>35.856000000000002</v>
      </c>
      <c r="V7382" s="4">
        <v>0.2</v>
      </c>
      <c r="W7382">
        <v>409</v>
      </c>
      <c r="X7382" t="s">
        <v>36</v>
      </c>
      <c r="Y7382" t="s">
        <v>52</v>
      </c>
      <c r="Z7382" s="2">
        <v>2.4396917838120449</v>
      </c>
    </row>
    <row r="7383" spans="1:26" x14ac:dyDescent="0.35">
      <c r="A7383" t="s">
        <v>124</v>
      </c>
      <c r="B7383" t="s">
        <v>125</v>
      </c>
      <c r="C7383" t="s">
        <v>55</v>
      </c>
      <c r="D7383" t="s">
        <v>46</v>
      </c>
      <c r="E7383" t="s">
        <v>86</v>
      </c>
      <c r="F7383" t="s">
        <v>2452</v>
      </c>
      <c r="G7383" t="s">
        <v>2453</v>
      </c>
      <c r="H7383" t="s">
        <v>32</v>
      </c>
      <c r="I7383" t="s">
        <v>7379</v>
      </c>
      <c r="J7383" s="1">
        <v>42145</v>
      </c>
      <c r="K7383" s="1">
        <v>42152</v>
      </c>
      <c r="L7383" t="s">
        <v>60</v>
      </c>
      <c r="M7383">
        <f>Table1[[#This Row],[Ship Date]]-Table1[[#This Row],[Order Date]]</f>
        <v>7</v>
      </c>
      <c r="N7383">
        <v>5</v>
      </c>
      <c r="O7383" t="s">
        <v>51</v>
      </c>
      <c r="P7383" s="3">
        <v>24.588000000000001</v>
      </c>
      <c r="Q7383" s="3">
        <v>20.309498870348559</v>
      </c>
      <c r="R7383" s="3">
        <f>(Table1[[#This Row],[Selling Price]]-Table1[[#This Row],[Cost Price]])</f>
        <v>4.2785011296514419</v>
      </c>
      <c r="S7383" s="12">
        <f>(Table1[[#This Row],[Profit]]/Table1[[#This Row],[Selling Price]])</f>
        <v>0.17400769194938351</v>
      </c>
      <c r="T7383">
        <v>2</v>
      </c>
      <c r="U7383" s="2">
        <f>Table1[[#This Row],[Selling Price]]*Table1[[#This Row],[Quantity]]</f>
        <v>49.176000000000002</v>
      </c>
      <c r="V7383" s="4">
        <v>0.7</v>
      </c>
      <c r="W7383">
        <v>475</v>
      </c>
      <c r="X7383" t="s">
        <v>68</v>
      </c>
      <c r="Y7383" t="s">
        <v>68</v>
      </c>
      <c r="Z7383" s="2">
        <v>87.738013824733287</v>
      </c>
    </row>
    <row r="7384" spans="1:26" x14ac:dyDescent="0.35">
      <c r="A7384" t="s">
        <v>124</v>
      </c>
      <c r="B7384" t="s">
        <v>125</v>
      </c>
      <c r="C7384" t="s">
        <v>39</v>
      </c>
      <c r="D7384" t="s">
        <v>46</v>
      </c>
      <c r="E7384" t="s">
        <v>86</v>
      </c>
      <c r="F7384" t="s">
        <v>5179</v>
      </c>
      <c r="G7384" t="s">
        <v>5180</v>
      </c>
      <c r="H7384" t="s">
        <v>32</v>
      </c>
      <c r="I7384" t="s">
        <v>7478</v>
      </c>
      <c r="J7384" s="1">
        <v>43003</v>
      </c>
      <c r="K7384" s="1">
        <v>43006</v>
      </c>
      <c r="L7384" t="s">
        <v>199</v>
      </c>
      <c r="M7384">
        <f>Table1[[#This Row],[Ship Date]]-Table1[[#This Row],[Order Date]]</f>
        <v>3</v>
      </c>
      <c r="N7384">
        <v>9</v>
      </c>
      <c r="O7384" t="s">
        <v>61</v>
      </c>
      <c r="P7384" s="3">
        <v>8.5950000000000006</v>
      </c>
      <c r="Q7384" s="3">
        <v>6.7140881921183784</v>
      </c>
      <c r="R7384" s="3">
        <f>(Table1[[#This Row],[Selling Price]]-Table1[[#This Row],[Cost Price]])</f>
        <v>1.8809118078816223</v>
      </c>
      <c r="S7384" s="12">
        <f>(Table1[[#This Row],[Profit]]/Table1[[#This Row],[Selling Price]])</f>
        <v>0.21883790667616312</v>
      </c>
      <c r="T7384">
        <v>5</v>
      </c>
      <c r="U7384" s="2">
        <f>Table1[[#This Row],[Selling Price]]*Table1[[#This Row],[Quantity]]</f>
        <v>42.975000000000001</v>
      </c>
      <c r="V7384" s="4">
        <v>0.7</v>
      </c>
      <c r="W7384">
        <v>171</v>
      </c>
      <c r="X7384" t="s">
        <v>36</v>
      </c>
      <c r="Y7384" t="s">
        <v>52</v>
      </c>
      <c r="Z7384" s="2">
        <v>15.450825735215579</v>
      </c>
    </row>
    <row r="7385" spans="1:26" x14ac:dyDescent="0.35">
      <c r="A7385" t="s">
        <v>124</v>
      </c>
      <c r="B7385" t="s">
        <v>125</v>
      </c>
      <c r="C7385" t="s">
        <v>64</v>
      </c>
      <c r="D7385" t="s">
        <v>46</v>
      </c>
      <c r="E7385" t="s">
        <v>102</v>
      </c>
      <c r="F7385" t="s">
        <v>4489</v>
      </c>
      <c r="G7385" t="s">
        <v>4490</v>
      </c>
      <c r="H7385" t="s">
        <v>32</v>
      </c>
      <c r="I7385" t="s">
        <v>7499</v>
      </c>
      <c r="J7385" s="1">
        <v>42225</v>
      </c>
      <c r="K7385" s="1">
        <v>42232</v>
      </c>
      <c r="L7385" t="s">
        <v>60</v>
      </c>
      <c r="M7385">
        <f>Table1[[#This Row],[Ship Date]]-Table1[[#This Row],[Order Date]]</f>
        <v>7</v>
      </c>
      <c r="N7385">
        <v>8</v>
      </c>
      <c r="O7385" t="s">
        <v>61</v>
      </c>
      <c r="P7385" s="3">
        <v>144.12</v>
      </c>
      <c r="Q7385" s="3">
        <v>102.4095677414296</v>
      </c>
      <c r="R7385" s="3">
        <f>(Table1[[#This Row],[Selling Price]]-Table1[[#This Row],[Cost Price]])</f>
        <v>41.710432258570407</v>
      </c>
      <c r="S7385" s="12">
        <f>(Table1[[#This Row],[Profit]]/Table1[[#This Row],[Selling Price]])</f>
        <v>0.28941460073945607</v>
      </c>
      <c r="T7385">
        <v>3</v>
      </c>
      <c r="U7385" s="2">
        <f>Table1[[#This Row],[Selling Price]]*Table1[[#This Row],[Quantity]]</f>
        <v>432.36</v>
      </c>
      <c r="V7385" s="4">
        <v>0</v>
      </c>
      <c r="W7385">
        <v>165</v>
      </c>
      <c r="X7385" t="s">
        <v>68</v>
      </c>
      <c r="Y7385" t="s">
        <v>68</v>
      </c>
      <c r="Z7385" s="2">
        <v>58.836743621651948</v>
      </c>
    </row>
    <row r="7386" spans="1:26" x14ac:dyDescent="0.35">
      <c r="A7386" t="s">
        <v>124</v>
      </c>
      <c r="B7386" t="s">
        <v>125</v>
      </c>
      <c r="C7386" t="s">
        <v>27</v>
      </c>
      <c r="D7386" t="s">
        <v>46</v>
      </c>
      <c r="E7386" t="s">
        <v>102</v>
      </c>
      <c r="F7386" t="s">
        <v>2987</v>
      </c>
      <c r="G7386" t="s">
        <v>2988</v>
      </c>
      <c r="H7386" t="s">
        <v>32</v>
      </c>
      <c r="I7386" t="s">
        <v>7558</v>
      </c>
      <c r="J7386" s="1">
        <v>42807</v>
      </c>
      <c r="K7386" s="1">
        <v>42809</v>
      </c>
      <c r="L7386" t="s">
        <v>199</v>
      </c>
      <c r="M7386">
        <f>Table1[[#This Row],[Ship Date]]-Table1[[#This Row],[Order Date]]</f>
        <v>2</v>
      </c>
      <c r="N7386">
        <v>3</v>
      </c>
      <c r="O7386" t="s">
        <v>106</v>
      </c>
      <c r="P7386" s="3">
        <v>27.12</v>
      </c>
      <c r="Q7386" s="3">
        <v>18.273972847875989</v>
      </c>
      <c r="R7386" s="3">
        <f>(Table1[[#This Row],[Selling Price]]-Table1[[#This Row],[Cost Price]])</f>
        <v>8.8460271521240124</v>
      </c>
      <c r="S7386" s="12">
        <f>(Table1[[#This Row],[Profit]]/Table1[[#This Row],[Selling Price]])</f>
        <v>0.32618094218746357</v>
      </c>
      <c r="T7386">
        <v>4</v>
      </c>
      <c r="U7386" s="2">
        <f>Table1[[#This Row],[Selling Price]]*Table1[[#This Row],[Quantity]]</f>
        <v>108.48</v>
      </c>
      <c r="V7386" s="4">
        <v>0</v>
      </c>
      <c r="W7386">
        <v>222</v>
      </c>
      <c r="X7386" t="s">
        <v>36</v>
      </c>
      <c r="Y7386" t="s">
        <v>52</v>
      </c>
      <c r="Z7386" s="2">
        <v>17.27828753088685</v>
      </c>
    </row>
    <row r="7387" spans="1:26" x14ac:dyDescent="0.35">
      <c r="A7387" t="s">
        <v>124</v>
      </c>
      <c r="B7387" t="s">
        <v>125</v>
      </c>
      <c r="C7387" t="s">
        <v>55</v>
      </c>
      <c r="D7387" t="s">
        <v>46</v>
      </c>
      <c r="E7387" t="s">
        <v>86</v>
      </c>
      <c r="F7387" t="s">
        <v>1912</v>
      </c>
      <c r="G7387" t="s">
        <v>1913</v>
      </c>
      <c r="H7387" t="s">
        <v>32</v>
      </c>
      <c r="I7387" t="s">
        <v>7565</v>
      </c>
      <c r="J7387" s="1">
        <v>42848</v>
      </c>
      <c r="K7387" s="1">
        <v>42850</v>
      </c>
      <c r="L7387" t="s">
        <v>34</v>
      </c>
      <c r="M7387">
        <f>Table1[[#This Row],[Ship Date]]-Table1[[#This Row],[Order Date]]</f>
        <v>2</v>
      </c>
      <c r="N7387">
        <v>4</v>
      </c>
      <c r="O7387" t="s">
        <v>106</v>
      </c>
      <c r="P7387" s="3">
        <v>92.88</v>
      </c>
      <c r="Q7387" s="3">
        <v>64.22342632284608</v>
      </c>
      <c r="R7387" s="3">
        <f>(Table1[[#This Row],[Selling Price]]-Table1[[#This Row],[Cost Price]])</f>
        <v>28.656573677153915</v>
      </c>
      <c r="S7387" s="12">
        <f>(Table1[[#This Row],[Profit]]/Table1[[#This Row],[Selling Price]])</f>
        <v>0.30853330832422393</v>
      </c>
      <c r="T7387">
        <v>6</v>
      </c>
      <c r="U7387" s="2">
        <f>Table1[[#This Row],[Selling Price]]*Table1[[#This Row],[Quantity]]</f>
        <v>557.28</v>
      </c>
      <c r="V7387" s="4">
        <v>0.2</v>
      </c>
      <c r="W7387">
        <v>263</v>
      </c>
      <c r="X7387" t="s">
        <v>36</v>
      </c>
      <c r="Y7387" t="s">
        <v>52</v>
      </c>
      <c r="Z7387" s="2">
        <v>24.35416507902557</v>
      </c>
    </row>
    <row r="7388" spans="1:26" x14ac:dyDescent="0.35">
      <c r="A7388" t="s">
        <v>124</v>
      </c>
      <c r="B7388" t="s">
        <v>125</v>
      </c>
      <c r="C7388" t="s">
        <v>45</v>
      </c>
      <c r="D7388" t="s">
        <v>46</v>
      </c>
      <c r="E7388" t="s">
        <v>65</v>
      </c>
      <c r="F7388" t="s">
        <v>3179</v>
      </c>
      <c r="G7388" t="s">
        <v>3180</v>
      </c>
      <c r="H7388" t="s">
        <v>32</v>
      </c>
      <c r="I7388" t="s">
        <v>7568</v>
      </c>
      <c r="J7388" s="1">
        <v>42775</v>
      </c>
      <c r="K7388" s="1">
        <v>42779</v>
      </c>
      <c r="L7388" t="s">
        <v>60</v>
      </c>
      <c r="M7388">
        <f>Table1[[#This Row],[Ship Date]]-Table1[[#This Row],[Order Date]]</f>
        <v>4</v>
      </c>
      <c r="N7388">
        <v>2</v>
      </c>
      <c r="O7388" t="s">
        <v>106</v>
      </c>
      <c r="P7388" s="3">
        <v>354.9</v>
      </c>
      <c r="Q7388" s="3">
        <v>267.78124461459458</v>
      </c>
      <c r="R7388" s="3">
        <f>(Table1[[#This Row],[Selling Price]]-Table1[[#This Row],[Cost Price]])</f>
        <v>87.118755385405393</v>
      </c>
      <c r="S7388" s="12">
        <f>(Table1[[#This Row],[Profit]]/Table1[[#This Row],[Selling Price]])</f>
        <v>0.24547409237927698</v>
      </c>
      <c r="T7388">
        <v>5</v>
      </c>
      <c r="U7388" s="2">
        <f>Table1[[#This Row],[Selling Price]]*Table1[[#This Row],[Quantity]]</f>
        <v>1774.5</v>
      </c>
      <c r="V7388" s="4">
        <v>0</v>
      </c>
      <c r="W7388">
        <v>337</v>
      </c>
      <c r="X7388" t="s">
        <v>36</v>
      </c>
      <c r="Y7388" t="s">
        <v>36</v>
      </c>
      <c r="Z7388" s="2">
        <v>162.1147860560535</v>
      </c>
    </row>
    <row r="7389" spans="1:26" x14ac:dyDescent="0.35">
      <c r="A7389" t="s">
        <v>124</v>
      </c>
      <c r="B7389" t="s">
        <v>125</v>
      </c>
      <c r="C7389" t="s">
        <v>64</v>
      </c>
      <c r="D7389" t="s">
        <v>46</v>
      </c>
      <c r="E7389" t="s">
        <v>86</v>
      </c>
      <c r="F7389" t="s">
        <v>1429</v>
      </c>
      <c r="G7389" t="s">
        <v>1430</v>
      </c>
      <c r="H7389" t="s">
        <v>32</v>
      </c>
      <c r="I7389" t="s">
        <v>7610</v>
      </c>
      <c r="J7389" s="1">
        <v>42286</v>
      </c>
      <c r="K7389" s="1">
        <v>42290</v>
      </c>
      <c r="L7389" t="s">
        <v>60</v>
      </c>
      <c r="M7389">
        <f>Table1[[#This Row],[Ship Date]]-Table1[[#This Row],[Order Date]]</f>
        <v>4</v>
      </c>
      <c r="N7389">
        <v>10</v>
      </c>
      <c r="O7389" t="s">
        <v>61</v>
      </c>
      <c r="P7389" s="3">
        <v>11.214</v>
      </c>
      <c r="Q7389" s="3">
        <v>8.547918838960392</v>
      </c>
      <c r="R7389" s="3">
        <f>(Table1[[#This Row],[Selling Price]]-Table1[[#This Row],[Cost Price]])</f>
        <v>2.6660811610396085</v>
      </c>
      <c r="S7389" s="12">
        <f>(Table1[[#This Row],[Profit]]/Table1[[#This Row],[Selling Price]])</f>
        <v>0.23774577858387805</v>
      </c>
      <c r="T7389">
        <v>2</v>
      </c>
      <c r="U7389" s="2">
        <f>Table1[[#This Row],[Selling Price]]*Table1[[#This Row],[Quantity]]</f>
        <v>22.428000000000001</v>
      </c>
      <c r="V7389" s="4">
        <v>0.7</v>
      </c>
      <c r="W7389">
        <v>309</v>
      </c>
      <c r="X7389" t="s">
        <v>36</v>
      </c>
      <c r="Y7389" t="s">
        <v>68</v>
      </c>
      <c r="Z7389" s="2">
        <v>53.175470463363091</v>
      </c>
    </row>
    <row r="7390" spans="1:26" x14ac:dyDescent="0.35">
      <c r="A7390" t="s">
        <v>124</v>
      </c>
      <c r="B7390" t="s">
        <v>125</v>
      </c>
      <c r="C7390" t="s">
        <v>45</v>
      </c>
      <c r="D7390" t="s">
        <v>46</v>
      </c>
      <c r="E7390" t="s">
        <v>47</v>
      </c>
      <c r="F7390" t="s">
        <v>1220</v>
      </c>
      <c r="G7390" t="s">
        <v>1221</v>
      </c>
      <c r="H7390" t="s">
        <v>32</v>
      </c>
      <c r="I7390" t="s">
        <v>7617</v>
      </c>
      <c r="J7390" s="1">
        <v>43074</v>
      </c>
      <c r="K7390" s="1">
        <v>43077</v>
      </c>
      <c r="L7390" t="s">
        <v>199</v>
      </c>
      <c r="M7390">
        <f>Table1[[#This Row],[Ship Date]]-Table1[[#This Row],[Order Date]]</f>
        <v>3</v>
      </c>
      <c r="N7390">
        <v>12</v>
      </c>
      <c r="O7390" t="s">
        <v>35</v>
      </c>
      <c r="P7390" s="3">
        <v>9.4499999999999993</v>
      </c>
      <c r="Q7390" s="3">
        <v>8.0013558208590823</v>
      </c>
      <c r="R7390" s="3">
        <f>(Table1[[#This Row],[Selling Price]]-Table1[[#This Row],[Cost Price]])</f>
        <v>1.448644179140917</v>
      </c>
      <c r="S7390" s="12">
        <f>(Table1[[#This Row],[Profit]]/Table1[[#This Row],[Selling Price]])</f>
        <v>0.15329568033237218</v>
      </c>
      <c r="T7390">
        <v>3</v>
      </c>
      <c r="U7390" s="2">
        <f>Table1[[#This Row],[Selling Price]]*Table1[[#This Row],[Quantity]]</f>
        <v>28.349999999999998</v>
      </c>
      <c r="V7390" s="4">
        <v>0</v>
      </c>
      <c r="W7390">
        <v>394</v>
      </c>
      <c r="X7390" t="s">
        <v>36</v>
      </c>
      <c r="Y7390" t="s">
        <v>52</v>
      </c>
      <c r="Z7390" s="2">
        <v>10.75929830425758</v>
      </c>
    </row>
    <row r="7391" spans="1:26" x14ac:dyDescent="0.35">
      <c r="A7391" t="s">
        <v>124</v>
      </c>
      <c r="B7391" t="s">
        <v>125</v>
      </c>
      <c r="C7391" t="s">
        <v>27</v>
      </c>
      <c r="D7391" t="s">
        <v>46</v>
      </c>
      <c r="E7391" t="s">
        <v>539</v>
      </c>
      <c r="F7391" t="s">
        <v>5282</v>
      </c>
      <c r="G7391" t="s">
        <v>5283</v>
      </c>
      <c r="H7391" t="s">
        <v>32</v>
      </c>
      <c r="I7391" t="s">
        <v>7649</v>
      </c>
      <c r="J7391" s="1">
        <v>42626</v>
      </c>
      <c r="K7391" s="1">
        <v>42631</v>
      </c>
      <c r="L7391" t="s">
        <v>60</v>
      </c>
      <c r="M7391">
        <f>Table1[[#This Row],[Ship Date]]-Table1[[#This Row],[Order Date]]</f>
        <v>5</v>
      </c>
      <c r="N7391">
        <v>9</v>
      </c>
      <c r="O7391" t="s">
        <v>61</v>
      </c>
      <c r="P7391" s="3">
        <v>16.899999999999999</v>
      </c>
      <c r="Q7391" s="3">
        <v>11.620247103008611</v>
      </c>
      <c r="R7391" s="3">
        <f>(Table1[[#This Row],[Selling Price]]-Table1[[#This Row],[Cost Price]])</f>
        <v>5.2797528969913881</v>
      </c>
      <c r="S7391" s="12">
        <f>(Table1[[#This Row],[Profit]]/Table1[[#This Row],[Selling Price]])</f>
        <v>0.31241141402315908</v>
      </c>
      <c r="T7391">
        <v>2</v>
      </c>
      <c r="U7391" s="2">
        <f>Table1[[#This Row],[Selling Price]]*Table1[[#This Row],[Quantity]]</f>
        <v>33.799999999999997</v>
      </c>
      <c r="V7391" s="4">
        <v>0</v>
      </c>
      <c r="W7391">
        <v>105</v>
      </c>
      <c r="X7391" t="s">
        <v>36</v>
      </c>
      <c r="Y7391" t="s">
        <v>36</v>
      </c>
      <c r="Z7391" s="2">
        <v>11.806984413997551</v>
      </c>
    </row>
    <row r="7392" spans="1:26" x14ac:dyDescent="0.35">
      <c r="A7392" t="s">
        <v>124</v>
      </c>
      <c r="B7392" t="s">
        <v>125</v>
      </c>
      <c r="C7392" t="s">
        <v>39</v>
      </c>
      <c r="D7392" t="s">
        <v>46</v>
      </c>
      <c r="E7392" t="s">
        <v>102</v>
      </c>
      <c r="F7392" t="s">
        <v>4462</v>
      </c>
      <c r="G7392" t="s">
        <v>4463</v>
      </c>
      <c r="H7392" t="s">
        <v>32</v>
      </c>
      <c r="I7392" t="s">
        <v>7652</v>
      </c>
      <c r="J7392" s="1">
        <v>42857</v>
      </c>
      <c r="K7392" s="1">
        <v>42861</v>
      </c>
      <c r="L7392" t="s">
        <v>60</v>
      </c>
      <c r="M7392">
        <f>Table1[[#This Row],[Ship Date]]-Table1[[#This Row],[Order Date]]</f>
        <v>4</v>
      </c>
      <c r="N7392">
        <v>5</v>
      </c>
      <c r="O7392" t="s">
        <v>51</v>
      </c>
      <c r="P7392" s="3">
        <v>15.7</v>
      </c>
      <c r="Q7392" s="3">
        <v>12.94384799250377</v>
      </c>
      <c r="R7392" s="3">
        <f>(Table1[[#This Row],[Selling Price]]-Table1[[#This Row],[Cost Price]])</f>
        <v>2.7561520074962296</v>
      </c>
      <c r="S7392" s="12">
        <f>(Table1[[#This Row],[Profit]]/Table1[[#This Row],[Selling Price]])</f>
        <v>0.17555108328001462</v>
      </c>
      <c r="T7392">
        <v>5</v>
      </c>
      <c r="U7392" s="2">
        <f>Table1[[#This Row],[Selling Price]]*Table1[[#This Row],[Quantity]]</f>
        <v>78.5</v>
      </c>
      <c r="V7392" s="4">
        <v>0</v>
      </c>
      <c r="W7392">
        <v>470</v>
      </c>
      <c r="X7392" t="s">
        <v>36</v>
      </c>
      <c r="Y7392" t="s">
        <v>52</v>
      </c>
      <c r="Z7392" s="2">
        <v>5.1096204164301682</v>
      </c>
    </row>
    <row r="7393" spans="1:26" x14ac:dyDescent="0.35">
      <c r="A7393" t="s">
        <v>124</v>
      </c>
      <c r="B7393" t="s">
        <v>125</v>
      </c>
      <c r="C7393" t="s">
        <v>39</v>
      </c>
      <c r="D7393" t="s">
        <v>46</v>
      </c>
      <c r="E7393" t="s">
        <v>65</v>
      </c>
      <c r="F7393" t="s">
        <v>892</v>
      </c>
      <c r="G7393" t="s">
        <v>893</v>
      </c>
      <c r="H7393" t="s">
        <v>32</v>
      </c>
      <c r="I7393" t="s">
        <v>7707</v>
      </c>
      <c r="J7393" s="1">
        <v>41945</v>
      </c>
      <c r="K7393" s="1">
        <v>41949</v>
      </c>
      <c r="L7393" t="s">
        <v>60</v>
      </c>
      <c r="M7393">
        <f>Table1[[#This Row],[Ship Date]]-Table1[[#This Row],[Order Date]]</f>
        <v>4</v>
      </c>
      <c r="N7393">
        <v>11</v>
      </c>
      <c r="O7393" t="s">
        <v>35</v>
      </c>
      <c r="P7393" s="3">
        <v>362.92</v>
      </c>
      <c r="Q7393" s="3">
        <v>302.56570871840159</v>
      </c>
      <c r="R7393" s="3">
        <f>(Table1[[#This Row],[Selling Price]]-Table1[[#This Row],[Cost Price]])</f>
        <v>60.354291281598421</v>
      </c>
      <c r="S7393" s="12">
        <f>(Table1[[#This Row],[Profit]]/Table1[[#This Row],[Selling Price]])</f>
        <v>0.16630191579851875</v>
      </c>
      <c r="T7393">
        <v>2</v>
      </c>
      <c r="U7393" s="2">
        <f>Table1[[#This Row],[Selling Price]]*Table1[[#This Row],[Quantity]]</f>
        <v>725.84</v>
      </c>
      <c r="V7393" s="4">
        <v>0</v>
      </c>
      <c r="W7393">
        <v>292</v>
      </c>
      <c r="X7393" t="s">
        <v>36</v>
      </c>
      <c r="Y7393" t="s">
        <v>36</v>
      </c>
      <c r="Z7393" s="2">
        <v>379.41277745340773</v>
      </c>
    </row>
    <row r="7394" spans="1:26" x14ac:dyDescent="0.35">
      <c r="A7394" t="s">
        <v>124</v>
      </c>
      <c r="B7394" t="s">
        <v>125</v>
      </c>
      <c r="C7394" t="s">
        <v>64</v>
      </c>
      <c r="D7394" t="s">
        <v>46</v>
      </c>
      <c r="E7394" t="s">
        <v>47</v>
      </c>
      <c r="F7394" t="s">
        <v>5290</v>
      </c>
      <c r="G7394" t="s">
        <v>5291</v>
      </c>
      <c r="H7394" t="s">
        <v>32</v>
      </c>
      <c r="I7394" t="s">
        <v>7709</v>
      </c>
      <c r="J7394" s="1">
        <v>43078</v>
      </c>
      <c r="K7394" s="1">
        <v>43081</v>
      </c>
      <c r="L7394" t="s">
        <v>34</v>
      </c>
      <c r="M7394">
        <f>Table1[[#This Row],[Ship Date]]-Table1[[#This Row],[Order Date]]</f>
        <v>3</v>
      </c>
      <c r="N7394">
        <v>12</v>
      </c>
      <c r="O7394" t="s">
        <v>35</v>
      </c>
      <c r="P7394" s="3">
        <v>5.76</v>
      </c>
      <c r="Q7394" s="3">
        <v>4.8665708892557777</v>
      </c>
      <c r="R7394" s="3">
        <f>(Table1[[#This Row],[Selling Price]]-Table1[[#This Row],[Cost Price]])</f>
        <v>0.89342911074422204</v>
      </c>
      <c r="S7394" s="12">
        <f>(Table1[[#This Row],[Profit]]/Table1[[#This Row],[Selling Price]])</f>
        <v>0.15510922061531635</v>
      </c>
      <c r="T7394">
        <v>2</v>
      </c>
      <c r="U7394" s="2">
        <f>Table1[[#This Row],[Selling Price]]*Table1[[#This Row],[Quantity]]</f>
        <v>11.52</v>
      </c>
      <c r="V7394" s="4">
        <v>0</v>
      </c>
      <c r="W7394">
        <v>268</v>
      </c>
      <c r="X7394" t="s">
        <v>36</v>
      </c>
      <c r="Y7394" t="s">
        <v>52</v>
      </c>
      <c r="Z7394" s="2">
        <v>5.458340846814167</v>
      </c>
    </row>
    <row r="7395" spans="1:26" x14ac:dyDescent="0.35">
      <c r="A7395" t="s">
        <v>124</v>
      </c>
      <c r="B7395" t="s">
        <v>125</v>
      </c>
      <c r="C7395" t="s">
        <v>27</v>
      </c>
      <c r="D7395" t="s">
        <v>46</v>
      </c>
      <c r="E7395" t="s">
        <v>86</v>
      </c>
      <c r="F7395" t="s">
        <v>1949</v>
      </c>
      <c r="G7395" t="s">
        <v>1950</v>
      </c>
      <c r="H7395" t="s">
        <v>32</v>
      </c>
      <c r="I7395" t="s">
        <v>7742</v>
      </c>
      <c r="J7395" s="1">
        <v>42845</v>
      </c>
      <c r="K7395" s="1">
        <v>42849</v>
      </c>
      <c r="L7395" t="s">
        <v>60</v>
      </c>
      <c r="M7395">
        <f>Table1[[#This Row],[Ship Date]]-Table1[[#This Row],[Order Date]]</f>
        <v>4</v>
      </c>
      <c r="N7395">
        <v>4</v>
      </c>
      <c r="O7395" t="s">
        <v>106</v>
      </c>
      <c r="P7395" s="3">
        <v>36.56</v>
      </c>
      <c r="Q7395" s="3">
        <v>28.250377219605639</v>
      </c>
      <c r="R7395" s="3">
        <f>(Table1[[#This Row],[Selling Price]]-Table1[[#This Row],[Cost Price]])</f>
        <v>8.3096227803943634</v>
      </c>
      <c r="S7395" s="12">
        <f>(Table1[[#This Row],[Profit]]/Table1[[#This Row],[Selling Price]])</f>
        <v>0.22728727517490052</v>
      </c>
      <c r="T7395">
        <v>4</v>
      </c>
      <c r="U7395" s="2">
        <f>Table1[[#This Row],[Selling Price]]*Table1[[#This Row],[Quantity]]</f>
        <v>146.24</v>
      </c>
      <c r="V7395" s="4">
        <v>0</v>
      </c>
      <c r="W7395">
        <v>445</v>
      </c>
      <c r="X7395" t="s">
        <v>36</v>
      </c>
      <c r="Y7395" t="s">
        <v>52</v>
      </c>
      <c r="Z7395" s="2">
        <v>14.31834938362061</v>
      </c>
    </row>
    <row r="7396" spans="1:26" x14ac:dyDescent="0.35">
      <c r="A7396" t="s">
        <v>124</v>
      </c>
      <c r="B7396" t="s">
        <v>125</v>
      </c>
      <c r="C7396" t="s">
        <v>27</v>
      </c>
      <c r="D7396" t="s">
        <v>46</v>
      </c>
      <c r="E7396" t="s">
        <v>75</v>
      </c>
      <c r="F7396" t="s">
        <v>2879</v>
      </c>
      <c r="G7396" t="s">
        <v>2880</v>
      </c>
      <c r="H7396" t="s">
        <v>32</v>
      </c>
      <c r="I7396" t="s">
        <v>7828</v>
      </c>
      <c r="J7396" s="1">
        <v>42538</v>
      </c>
      <c r="K7396" s="1">
        <v>42543</v>
      </c>
      <c r="L7396" t="s">
        <v>60</v>
      </c>
      <c r="M7396">
        <f>Table1[[#This Row],[Ship Date]]-Table1[[#This Row],[Order Date]]</f>
        <v>5</v>
      </c>
      <c r="N7396">
        <v>6</v>
      </c>
      <c r="O7396" t="s">
        <v>51</v>
      </c>
      <c r="P7396" s="3">
        <v>9.84</v>
      </c>
      <c r="Q7396" s="3">
        <v>7.4226470223263536</v>
      </c>
      <c r="R7396" s="3">
        <f>(Table1[[#This Row],[Selling Price]]-Table1[[#This Row],[Cost Price]])</f>
        <v>2.4173529776736462</v>
      </c>
      <c r="S7396" s="12">
        <f>(Table1[[#This Row],[Profit]]/Table1[[#This Row],[Selling Price]])</f>
        <v>0.24566595301561445</v>
      </c>
      <c r="T7396">
        <v>3</v>
      </c>
      <c r="U7396" s="2">
        <f>Table1[[#This Row],[Selling Price]]*Table1[[#This Row],[Quantity]]</f>
        <v>29.52</v>
      </c>
      <c r="V7396" s="4">
        <v>0</v>
      </c>
      <c r="W7396">
        <v>305</v>
      </c>
      <c r="X7396" t="s">
        <v>36</v>
      </c>
      <c r="Y7396" t="s">
        <v>52</v>
      </c>
      <c r="Z7396" s="2">
        <v>6.0903671846978531</v>
      </c>
    </row>
    <row r="7397" spans="1:26" x14ac:dyDescent="0.35">
      <c r="A7397" t="s">
        <v>124</v>
      </c>
      <c r="B7397" t="s">
        <v>125</v>
      </c>
      <c r="C7397" t="s">
        <v>27</v>
      </c>
      <c r="D7397" t="s">
        <v>46</v>
      </c>
      <c r="E7397" t="s">
        <v>75</v>
      </c>
      <c r="F7397" t="s">
        <v>1315</v>
      </c>
      <c r="G7397" t="s">
        <v>1316</v>
      </c>
      <c r="H7397" t="s">
        <v>32</v>
      </c>
      <c r="I7397" t="s">
        <v>7843</v>
      </c>
      <c r="J7397" s="1">
        <v>42959</v>
      </c>
      <c r="K7397" s="1">
        <v>42959</v>
      </c>
      <c r="L7397" t="s">
        <v>1118</v>
      </c>
      <c r="M7397">
        <f>Table1[[#This Row],[Ship Date]]-Table1[[#This Row],[Order Date]]</f>
        <v>0</v>
      </c>
      <c r="N7397">
        <v>8</v>
      </c>
      <c r="O7397" t="s">
        <v>61</v>
      </c>
      <c r="P7397" s="3">
        <v>219.9</v>
      </c>
      <c r="Q7397" s="3">
        <v>171.11823106343539</v>
      </c>
      <c r="R7397" s="3">
        <f>(Table1[[#This Row],[Selling Price]]-Table1[[#This Row],[Cost Price]])</f>
        <v>48.781768936564617</v>
      </c>
      <c r="S7397" s="12">
        <f>(Table1[[#This Row],[Profit]]/Table1[[#This Row],[Selling Price]])</f>
        <v>0.2218361479607304</v>
      </c>
      <c r="T7397">
        <v>5</v>
      </c>
      <c r="U7397" s="2">
        <f>Table1[[#This Row],[Selling Price]]*Table1[[#This Row],[Quantity]]</f>
        <v>1099.5</v>
      </c>
      <c r="V7397" s="4">
        <v>0</v>
      </c>
      <c r="W7397">
        <v>358</v>
      </c>
      <c r="X7397" t="s">
        <v>36</v>
      </c>
      <c r="Y7397" t="s">
        <v>68</v>
      </c>
      <c r="Z7397" s="2">
        <v>72.508272773328613</v>
      </c>
    </row>
    <row r="7398" spans="1:26" x14ac:dyDescent="0.35">
      <c r="A7398" t="s">
        <v>124</v>
      </c>
      <c r="B7398" t="s">
        <v>125</v>
      </c>
      <c r="C7398" t="s">
        <v>39</v>
      </c>
      <c r="D7398" t="s">
        <v>46</v>
      </c>
      <c r="E7398" t="s">
        <v>270</v>
      </c>
      <c r="F7398" t="s">
        <v>3306</v>
      </c>
      <c r="G7398" t="s">
        <v>3307</v>
      </c>
      <c r="H7398" t="s">
        <v>32</v>
      </c>
      <c r="I7398" t="s">
        <v>7871</v>
      </c>
      <c r="J7398" s="1">
        <v>42761</v>
      </c>
      <c r="K7398" s="1">
        <v>42765</v>
      </c>
      <c r="L7398" t="s">
        <v>60</v>
      </c>
      <c r="M7398">
        <f>Table1[[#This Row],[Ship Date]]-Table1[[#This Row],[Order Date]]</f>
        <v>4</v>
      </c>
      <c r="N7398">
        <v>1</v>
      </c>
      <c r="O7398" t="s">
        <v>35</v>
      </c>
      <c r="P7398" s="3">
        <v>11.84</v>
      </c>
      <c r="Q7398" s="3">
        <v>9.5860457283585774</v>
      </c>
      <c r="R7398" s="3">
        <f>(Table1[[#This Row],[Selling Price]]-Table1[[#This Row],[Cost Price]])</f>
        <v>2.2539542716414225</v>
      </c>
      <c r="S7398" s="12">
        <f>(Table1[[#This Row],[Profit]]/Table1[[#This Row],[Selling Price]])</f>
        <v>0.19036775942917419</v>
      </c>
      <c r="T7398">
        <v>8</v>
      </c>
      <c r="U7398" s="2">
        <f>Table1[[#This Row],[Selling Price]]*Table1[[#This Row],[Quantity]]</f>
        <v>94.72</v>
      </c>
      <c r="V7398" s="4">
        <v>0</v>
      </c>
      <c r="W7398">
        <v>169</v>
      </c>
      <c r="X7398" t="s">
        <v>36</v>
      </c>
      <c r="Y7398" t="s">
        <v>52</v>
      </c>
      <c r="Z7398" s="2">
        <v>3.4639890025119611</v>
      </c>
    </row>
    <row r="7399" spans="1:26" x14ac:dyDescent="0.35">
      <c r="A7399" t="s">
        <v>124</v>
      </c>
      <c r="B7399" t="s">
        <v>125</v>
      </c>
      <c r="C7399" t="s">
        <v>55</v>
      </c>
      <c r="D7399" t="s">
        <v>46</v>
      </c>
      <c r="E7399" t="s">
        <v>91</v>
      </c>
      <c r="F7399" t="s">
        <v>4128</v>
      </c>
      <c r="G7399" t="s">
        <v>4129</v>
      </c>
      <c r="H7399" t="s">
        <v>32</v>
      </c>
      <c r="I7399" t="s">
        <v>7892</v>
      </c>
      <c r="J7399" s="1">
        <v>43076</v>
      </c>
      <c r="K7399" s="1">
        <v>43081</v>
      </c>
      <c r="L7399" t="s">
        <v>60</v>
      </c>
      <c r="M7399">
        <f>Table1[[#This Row],[Ship Date]]-Table1[[#This Row],[Order Date]]</f>
        <v>5</v>
      </c>
      <c r="N7399">
        <v>12</v>
      </c>
      <c r="O7399" t="s">
        <v>35</v>
      </c>
      <c r="P7399" s="3">
        <v>320.64</v>
      </c>
      <c r="Q7399" s="3">
        <v>222.3205752396301</v>
      </c>
      <c r="R7399" s="3">
        <f>(Table1[[#This Row],[Selling Price]]-Table1[[#This Row],[Cost Price]])</f>
        <v>98.319424760369884</v>
      </c>
      <c r="S7399" s="12">
        <f>(Table1[[#This Row],[Profit]]/Table1[[#This Row],[Selling Price]])</f>
        <v>0.30663493251113361</v>
      </c>
      <c r="T7399">
        <v>4</v>
      </c>
      <c r="U7399" s="2">
        <f>Table1[[#This Row],[Selling Price]]*Table1[[#This Row],[Quantity]]</f>
        <v>1282.56</v>
      </c>
      <c r="V7399" s="4">
        <v>0</v>
      </c>
      <c r="W7399">
        <v>293</v>
      </c>
      <c r="X7399" t="s">
        <v>36</v>
      </c>
      <c r="Y7399" t="s">
        <v>68</v>
      </c>
      <c r="Z7399" s="2">
        <v>120.24</v>
      </c>
    </row>
    <row r="7400" spans="1:26" x14ac:dyDescent="0.35">
      <c r="A7400" t="s">
        <v>124</v>
      </c>
      <c r="B7400" t="s">
        <v>125</v>
      </c>
      <c r="C7400" t="s">
        <v>55</v>
      </c>
      <c r="D7400" t="s">
        <v>46</v>
      </c>
      <c r="E7400" t="s">
        <v>86</v>
      </c>
      <c r="F7400" t="s">
        <v>2780</v>
      </c>
      <c r="G7400" t="s">
        <v>2781</v>
      </c>
      <c r="H7400" t="s">
        <v>32</v>
      </c>
      <c r="I7400" t="s">
        <v>7927</v>
      </c>
      <c r="J7400" s="1">
        <v>42807</v>
      </c>
      <c r="K7400" s="1">
        <v>42811</v>
      </c>
      <c r="L7400" t="s">
        <v>60</v>
      </c>
      <c r="M7400">
        <f>Table1[[#This Row],[Ship Date]]-Table1[[#This Row],[Order Date]]</f>
        <v>4</v>
      </c>
      <c r="N7400">
        <v>3</v>
      </c>
      <c r="O7400" t="s">
        <v>106</v>
      </c>
      <c r="P7400" s="3">
        <v>174.3</v>
      </c>
      <c r="Q7400" s="3">
        <v>132.32710727087769</v>
      </c>
      <c r="R7400" s="3">
        <f>(Table1[[#This Row],[Selling Price]]-Table1[[#This Row],[Cost Price]])</f>
        <v>41.972892729122321</v>
      </c>
      <c r="S7400" s="12">
        <f>(Table1[[#This Row],[Profit]]/Table1[[#This Row],[Selling Price]])</f>
        <v>0.24080833464786183</v>
      </c>
      <c r="T7400">
        <v>3</v>
      </c>
      <c r="U7400" s="2">
        <f>Table1[[#This Row],[Selling Price]]*Table1[[#This Row],[Quantity]]</f>
        <v>522.90000000000009</v>
      </c>
      <c r="V7400" s="4">
        <v>0</v>
      </c>
      <c r="W7400">
        <v>318</v>
      </c>
      <c r="X7400" t="s">
        <v>36</v>
      </c>
      <c r="Y7400" t="s">
        <v>68</v>
      </c>
      <c r="Z7400" s="2">
        <v>114.0797613244617</v>
      </c>
    </row>
    <row r="7401" spans="1:26" x14ac:dyDescent="0.35">
      <c r="A7401" t="s">
        <v>124</v>
      </c>
      <c r="B7401" t="s">
        <v>125</v>
      </c>
      <c r="C7401" t="s">
        <v>55</v>
      </c>
      <c r="D7401" t="s">
        <v>46</v>
      </c>
      <c r="E7401" t="s">
        <v>86</v>
      </c>
      <c r="F7401" t="s">
        <v>2881</v>
      </c>
      <c r="G7401" t="s">
        <v>2882</v>
      </c>
      <c r="H7401" t="s">
        <v>32</v>
      </c>
      <c r="I7401" t="s">
        <v>7956</v>
      </c>
      <c r="J7401" s="1">
        <v>42328</v>
      </c>
      <c r="K7401" s="1">
        <v>42331</v>
      </c>
      <c r="L7401" t="s">
        <v>34</v>
      </c>
      <c r="M7401">
        <f>Table1[[#This Row],[Ship Date]]-Table1[[#This Row],[Order Date]]</f>
        <v>3</v>
      </c>
      <c r="N7401">
        <v>11</v>
      </c>
      <c r="O7401" t="s">
        <v>35</v>
      </c>
      <c r="P7401" s="3">
        <v>9.6120000000000001</v>
      </c>
      <c r="Q7401" s="3">
        <v>7.7873700143545612</v>
      </c>
      <c r="R7401" s="3">
        <f>(Table1[[#This Row],[Selling Price]]-Table1[[#This Row],[Cost Price]])</f>
        <v>1.8246299856454389</v>
      </c>
      <c r="S7401" s="12">
        <f>(Table1[[#This Row],[Profit]]/Table1[[#This Row],[Selling Price]])</f>
        <v>0.18982833808213054</v>
      </c>
      <c r="T7401">
        <v>6</v>
      </c>
      <c r="U7401" s="2">
        <f>Table1[[#This Row],[Selling Price]]*Table1[[#This Row],[Quantity]]</f>
        <v>57.671999999999997</v>
      </c>
      <c r="V7401" s="4">
        <v>0.7</v>
      </c>
      <c r="W7401">
        <v>485</v>
      </c>
      <c r="X7401" t="s">
        <v>36</v>
      </c>
      <c r="Y7401" t="s">
        <v>52</v>
      </c>
      <c r="Z7401" s="2">
        <v>20.422736741191169</v>
      </c>
    </row>
    <row r="7402" spans="1:26" x14ac:dyDescent="0.35">
      <c r="A7402" t="s">
        <v>124</v>
      </c>
      <c r="B7402" t="s">
        <v>125</v>
      </c>
      <c r="C7402" t="s">
        <v>45</v>
      </c>
      <c r="D7402" t="s">
        <v>46</v>
      </c>
      <c r="E7402" t="s">
        <v>102</v>
      </c>
      <c r="F7402" t="s">
        <v>4587</v>
      </c>
      <c r="G7402" t="s">
        <v>4588</v>
      </c>
      <c r="H7402" t="s">
        <v>32</v>
      </c>
      <c r="I7402" t="s">
        <v>8007</v>
      </c>
      <c r="J7402" s="1">
        <v>43097</v>
      </c>
      <c r="K7402" s="1">
        <v>43101</v>
      </c>
      <c r="L7402" t="s">
        <v>60</v>
      </c>
      <c r="M7402">
        <f>Table1[[#This Row],[Ship Date]]-Table1[[#This Row],[Order Date]]</f>
        <v>4</v>
      </c>
      <c r="N7402">
        <v>12</v>
      </c>
      <c r="O7402" t="s">
        <v>35</v>
      </c>
      <c r="P7402" s="3">
        <v>4.28</v>
      </c>
      <c r="Q7402" s="3">
        <v>3.1141613345090211</v>
      </c>
      <c r="R7402" s="3">
        <f>(Table1[[#This Row],[Selling Price]]-Table1[[#This Row],[Cost Price]])</f>
        <v>1.1658386654909791</v>
      </c>
      <c r="S7402" s="12">
        <f>(Table1[[#This Row],[Profit]]/Table1[[#This Row],[Selling Price]])</f>
        <v>0.27239221156331289</v>
      </c>
      <c r="T7402">
        <v>1</v>
      </c>
      <c r="U7402" s="2">
        <f>Table1[[#This Row],[Selling Price]]*Table1[[#This Row],[Quantity]]</f>
        <v>4.28</v>
      </c>
      <c r="V7402" s="4">
        <v>0</v>
      </c>
      <c r="W7402">
        <v>115</v>
      </c>
      <c r="X7402" t="s">
        <v>36</v>
      </c>
      <c r="Y7402" t="s">
        <v>36</v>
      </c>
      <c r="Z7402" s="2">
        <v>9.5926758171707913</v>
      </c>
    </row>
    <row r="7403" spans="1:26" x14ac:dyDescent="0.35">
      <c r="A7403" t="s">
        <v>124</v>
      </c>
      <c r="B7403" t="s">
        <v>125</v>
      </c>
      <c r="C7403" t="s">
        <v>45</v>
      </c>
      <c r="D7403" t="s">
        <v>46</v>
      </c>
      <c r="E7403" t="s">
        <v>102</v>
      </c>
      <c r="F7403" t="s">
        <v>1833</v>
      </c>
      <c r="G7403" t="s">
        <v>1834</v>
      </c>
      <c r="H7403" t="s">
        <v>32</v>
      </c>
      <c r="I7403" t="s">
        <v>8066</v>
      </c>
      <c r="J7403" s="1">
        <v>42983</v>
      </c>
      <c r="K7403" s="1">
        <v>42987</v>
      </c>
      <c r="L7403" t="s">
        <v>60</v>
      </c>
      <c r="M7403">
        <f>Table1[[#This Row],[Ship Date]]-Table1[[#This Row],[Order Date]]</f>
        <v>4</v>
      </c>
      <c r="N7403">
        <v>9</v>
      </c>
      <c r="O7403" t="s">
        <v>61</v>
      </c>
      <c r="P7403" s="3">
        <v>15.552</v>
      </c>
      <c r="Q7403" s="3">
        <v>12.413555133903751</v>
      </c>
      <c r="R7403" s="3">
        <f>(Table1[[#This Row],[Selling Price]]-Table1[[#This Row],[Cost Price]])</f>
        <v>3.1384448660962487</v>
      </c>
      <c r="S7403" s="12">
        <f>(Table1[[#This Row],[Profit]]/Table1[[#This Row],[Selling Price]])</f>
        <v>0.20180329643108597</v>
      </c>
      <c r="T7403">
        <v>3</v>
      </c>
      <c r="U7403" s="2">
        <f>Table1[[#This Row],[Selling Price]]*Table1[[#This Row],[Quantity]]</f>
        <v>46.655999999999999</v>
      </c>
      <c r="V7403" s="4">
        <v>0.2</v>
      </c>
      <c r="W7403">
        <v>437</v>
      </c>
      <c r="X7403" t="s">
        <v>36</v>
      </c>
      <c r="Y7403" t="s">
        <v>52</v>
      </c>
      <c r="Z7403" s="2">
        <v>7.4288210947055964</v>
      </c>
    </row>
    <row r="7404" spans="1:26" x14ac:dyDescent="0.35">
      <c r="A7404" t="s">
        <v>124</v>
      </c>
      <c r="B7404" t="s">
        <v>125</v>
      </c>
      <c r="C7404" t="s">
        <v>55</v>
      </c>
      <c r="D7404" t="s">
        <v>46</v>
      </c>
      <c r="E7404" t="s">
        <v>91</v>
      </c>
      <c r="F7404" t="s">
        <v>834</v>
      </c>
      <c r="G7404" t="s">
        <v>835</v>
      </c>
      <c r="H7404" t="s">
        <v>32</v>
      </c>
      <c r="I7404" t="s">
        <v>8177</v>
      </c>
      <c r="J7404" s="1">
        <v>42705</v>
      </c>
      <c r="K7404" s="1">
        <v>42710</v>
      </c>
      <c r="L7404" t="s">
        <v>34</v>
      </c>
      <c r="M7404">
        <f>Table1[[#This Row],[Ship Date]]-Table1[[#This Row],[Order Date]]</f>
        <v>5</v>
      </c>
      <c r="N7404">
        <v>12</v>
      </c>
      <c r="O7404" t="s">
        <v>35</v>
      </c>
      <c r="P7404" s="3">
        <v>901.95</v>
      </c>
      <c r="Q7404" s="3">
        <v>587.56453484980375</v>
      </c>
      <c r="R7404" s="3">
        <f>(Table1[[#This Row],[Selling Price]]-Table1[[#This Row],[Cost Price]])</f>
        <v>314.3854651501963</v>
      </c>
      <c r="S7404" s="12">
        <f>(Table1[[#This Row],[Profit]]/Table1[[#This Row],[Selling Price]])</f>
        <v>0.34856196590741867</v>
      </c>
      <c r="T7404">
        <v>3</v>
      </c>
      <c r="U7404" s="2">
        <f>Table1[[#This Row],[Selling Price]]*Table1[[#This Row],[Quantity]]</f>
        <v>2705.8500000000004</v>
      </c>
      <c r="V7404" s="4">
        <v>0</v>
      </c>
      <c r="W7404">
        <v>109</v>
      </c>
      <c r="X7404" t="s">
        <v>36</v>
      </c>
      <c r="Y7404" t="s">
        <v>36</v>
      </c>
      <c r="Z7404" s="2">
        <v>667.26111485684521</v>
      </c>
    </row>
    <row r="7405" spans="1:26" x14ac:dyDescent="0.35">
      <c r="A7405" t="s">
        <v>124</v>
      </c>
      <c r="B7405" t="s">
        <v>125</v>
      </c>
      <c r="C7405" t="s">
        <v>27</v>
      </c>
      <c r="D7405" t="s">
        <v>46</v>
      </c>
      <c r="E7405" t="s">
        <v>65</v>
      </c>
      <c r="F7405" t="s">
        <v>1559</v>
      </c>
      <c r="G7405" t="s">
        <v>1560</v>
      </c>
      <c r="H7405" t="s">
        <v>32</v>
      </c>
      <c r="I7405" t="s">
        <v>8210</v>
      </c>
      <c r="J7405" s="1">
        <v>42478</v>
      </c>
      <c r="K7405" s="1">
        <v>42483</v>
      </c>
      <c r="L7405" t="s">
        <v>60</v>
      </c>
      <c r="M7405">
        <f>Table1[[#This Row],[Ship Date]]-Table1[[#This Row],[Order Date]]</f>
        <v>5</v>
      </c>
      <c r="N7405">
        <v>4</v>
      </c>
      <c r="O7405" t="s">
        <v>106</v>
      </c>
      <c r="P7405" s="3">
        <v>1554.9359999999999</v>
      </c>
      <c r="Q7405" s="3">
        <v>1154.9398357677719</v>
      </c>
      <c r="R7405" s="3">
        <f>(Table1[[#This Row],[Selling Price]]-Table1[[#This Row],[Cost Price]])</f>
        <v>399.99616423222801</v>
      </c>
      <c r="S7405" s="12">
        <f>(Table1[[#This Row],[Profit]]/Table1[[#This Row],[Selling Price]])</f>
        <v>0.25724284744338549</v>
      </c>
      <c r="T7405">
        <v>3</v>
      </c>
      <c r="U7405" s="2">
        <f>Table1[[#This Row],[Selling Price]]*Table1[[#This Row],[Quantity]]</f>
        <v>4664.808</v>
      </c>
      <c r="V7405" s="4">
        <v>0.2</v>
      </c>
      <c r="W7405">
        <v>255</v>
      </c>
      <c r="X7405" t="s">
        <v>36</v>
      </c>
      <c r="Y7405" t="s">
        <v>36</v>
      </c>
      <c r="Z7405" s="2">
        <v>645.29323604327362</v>
      </c>
    </row>
    <row r="7406" spans="1:26" x14ac:dyDescent="0.35">
      <c r="A7406" t="s">
        <v>124</v>
      </c>
      <c r="B7406" t="s">
        <v>125</v>
      </c>
      <c r="C7406" t="s">
        <v>27</v>
      </c>
      <c r="D7406" t="s">
        <v>46</v>
      </c>
      <c r="E7406" t="s">
        <v>539</v>
      </c>
      <c r="F7406" t="s">
        <v>1604</v>
      </c>
      <c r="G7406" t="s">
        <v>1605</v>
      </c>
      <c r="H7406" t="s">
        <v>32</v>
      </c>
      <c r="I7406" t="s">
        <v>8328</v>
      </c>
      <c r="J7406" s="1">
        <v>41895</v>
      </c>
      <c r="K7406" s="1">
        <v>41895</v>
      </c>
      <c r="L7406" t="s">
        <v>1118</v>
      </c>
      <c r="M7406">
        <f>Table1[[#This Row],[Ship Date]]-Table1[[#This Row],[Order Date]]</f>
        <v>0</v>
      </c>
      <c r="N7406">
        <v>9</v>
      </c>
      <c r="O7406" t="s">
        <v>61</v>
      </c>
      <c r="P7406" s="3">
        <v>7.3</v>
      </c>
      <c r="Q7406" s="3">
        <v>5.6419370062925163</v>
      </c>
      <c r="R7406" s="3">
        <f>(Table1[[#This Row],[Selling Price]]-Table1[[#This Row],[Cost Price]])</f>
        <v>1.6580629937074836</v>
      </c>
      <c r="S7406" s="12">
        <f>(Table1[[#This Row],[Profit]]/Table1[[#This Row],[Selling Price]])</f>
        <v>0.22713191694623064</v>
      </c>
      <c r="T7406">
        <v>2</v>
      </c>
      <c r="U7406" s="2">
        <f>Table1[[#This Row],[Selling Price]]*Table1[[#This Row],[Quantity]]</f>
        <v>14.6</v>
      </c>
      <c r="V7406" s="4">
        <v>0</v>
      </c>
      <c r="W7406">
        <v>370</v>
      </c>
      <c r="X7406" t="s">
        <v>36</v>
      </c>
      <c r="Y7406" t="s">
        <v>52</v>
      </c>
      <c r="Z7406" s="2">
        <v>2.626422365965619</v>
      </c>
    </row>
    <row r="7407" spans="1:26" x14ac:dyDescent="0.35">
      <c r="A7407" t="s">
        <v>124</v>
      </c>
      <c r="B7407" t="s">
        <v>125</v>
      </c>
      <c r="C7407" t="s">
        <v>64</v>
      </c>
      <c r="D7407" t="s">
        <v>46</v>
      </c>
      <c r="E7407" t="s">
        <v>86</v>
      </c>
      <c r="F7407" t="s">
        <v>3833</v>
      </c>
      <c r="G7407" t="s">
        <v>3834</v>
      </c>
      <c r="H7407" t="s">
        <v>32</v>
      </c>
      <c r="I7407" t="s">
        <v>8515</v>
      </c>
      <c r="J7407" s="1">
        <v>42341</v>
      </c>
      <c r="K7407" s="1">
        <v>42345</v>
      </c>
      <c r="L7407" t="s">
        <v>60</v>
      </c>
      <c r="M7407">
        <f>Table1[[#This Row],[Ship Date]]-Table1[[#This Row],[Order Date]]</f>
        <v>4</v>
      </c>
      <c r="N7407">
        <v>12</v>
      </c>
      <c r="O7407" t="s">
        <v>35</v>
      </c>
      <c r="P7407" s="3">
        <v>95.97</v>
      </c>
      <c r="Q7407" s="3">
        <v>66.967470057281645</v>
      </c>
      <c r="R7407" s="3">
        <f>(Table1[[#This Row],[Selling Price]]-Table1[[#This Row],[Cost Price]])</f>
        <v>29.002529942718354</v>
      </c>
      <c r="S7407" s="12">
        <f>(Table1[[#This Row],[Profit]]/Table1[[#This Row],[Selling Price]])</f>
        <v>0.30220412569259514</v>
      </c>
      <c r="T7407">
        <v>5</v>
      </c>
      <c r="U7407" s="2">
        <f>Table1[[#This Row],[Selling Price]]*Table1[[#This Row],[Quantity]]</f>
        <v>479.85</v>
      </c>
      <c r="V7407" s="4">
        <v>0.7</v>
      </c>
      <c r="W7407">
        <v>183</v>
      </c>
      <c r="X7407" t="s">
        <v>36</v>
      </c>
      <c r="Y7407" t="s">
        <v>36</v>
      </c>
      <c r="Z7407" s="2">
        <v>198.4457506595806</v>
      </c>
    </row>
    <row r="7408" spans="1:26" x14ac:dyDescent="0.35">
      <c r="A7408" t="s">
        <v>124</v>
      </c>
      <c r="B7408" t="s">
        <v>125</v>
      </c>
      <c r="C7408" t="s">
        <v>45</v>
      </c>
      <c r="D7408" t="s">
        <v>46</v>
      </c>
      <c r="E7408" t="s">
        <v>75</v>
      </c>
      <c r="F7408" t="s">
        <v>2331</v>
      </c>
      <c r="G7408" t="s">
        <v>2332</v>
      </c>
      <c r="H7408" t="s">
        <v>32</v>
      </c>
      <c r="I7408" t="s">
        <v>8552</v>
      </c>
      <c r="J7408" s="1">
        <v>43085</v>
      </c>
      <c r="K7408" s="1">
        <v>43089</v>
      </c>
      <c r="L7408" t="s">
        <v>34</v>
      </c>
      <c r="M7408">
        <f>Table1[[#This Row],[Ship Date]]-Table1[[#This Row],[Order Date]]</f>
        <v>4</v>
      </c>
      <c r="N7408">
        <v>12</v>
      </c>
      <c r="O7408" t="s">
        <v>35</v>
      </c>
      <c r="P7408" s="3">
        <v>29.95</v>
      </c>
      <c r="Q7408" s="3">
        <v>22.276410805817619</v>
      </c>
      <c r="R7408" s="3">
        <f>(Table1[[#This Row],[Selling Price]]-Table1[[#This Row],[Cost Price]])</f>
        <v>7.6735891941823802</v>
      </c>
      <c r="S7408" s="12">
        <f>(Table1[[#This Row],[Profit]]/Table1[[#This Row],[Selling Price]])</f>
        <v>0.25621332868722474</v>
      </c>
      <c r="T7408">
        <v>5</v>
      </c>
      <c r="U7408" s="2">
        <f>Table1[[#This Row],[Selling Price]]*Table1[[#This Row],[Quantity]]</f>
        <v>149.75</v>
      </c>
      <c r="V7408" s="4">
        <v>0</v>
      </c>
      <c r="W7408">
        <v>314</v>
      </c>
      <c r="X7408" t="s">
        <v>36</v>
      </c>
      <c r="Y7408" t="s">
        <v>52</v>
      </c>
      <c r="Z7408" s="2">
        <v>6.9166562248917156</v>
      </c>
    </row>
    <row r="7409" spans="1:26" x14ac:dyDescent="0.35">
      <c r="A7409" t="s">
        <v>124</v>
      </c>
      <c r="B7409" t="s">
        <v>125</v>
      </c>
      <c r="C7409" t="s">
        <v>55</v>
      </c>
      <c r="D7409" t="s">
        <v>46</v>
      </c>
      <c r="E7409" t="s">
        <v>102</v>
      </c>
      <c r="F7409" t="s">
        <v>5911</v>
      </c>
      <c r="G7409" t="s">
        <v>5912</v>
      </c>
      <c r="H7409" t="s">
        <v>32</v>
      </c>
      <c r="I7409" t="s">
        <v>8604</v>
      </c>
      <c r="J7409" s="1">
        <v>42472</v>
      </c>
      <c r="K7409" s="1">
        <v>42477</v>
      </c>
      <c r="L7409" t="s">
        <v>60</v>
      </c>
      <c r="M7409">
        <f>Table1[[#This Row],[Ship Date]]-Table1[[#This Row],[Order Date]]</f>
        <v>5</v>
      </c>
      <c r="N7409">
        <v>4</v>
      </c>
      <c r="O7409" t="s">
        <v>106</v>
      </c>
      <c r="P7409" s="3">
        <v>10.272</v>
      </c>
      <c r="Q7409" s="3">
        <v>7.6418844297671038</v>
      </c>
      <c r="R7409" s="3">
        <f>(Table1[[#This Row],[Selling Price]]-Table1[[#This Row],[Cost Price]])</f>
        <v>2.6301155702328964</v>
      </c>
      <c r="S7409" s="12">
        <f>(Table1[[#This Row],[Profit]]/Table1[[#This Row],[Selling Price]])</f>
        <v>0.25604707654136455</v>
      </c>
      <c r="T7409">
        <v>3</v>
      </c>
      <c r="U7409" s="2">
        <f>Table1[[#This Row],[Selling Price]]*Table1[[#This Row],[Quantity]]</f>
        <v>30.816000000000003</v>
      </c>
      <c r="V7409" s="4">
        <v>0.2</v>
      </c>
      <c r="W7409">
        <v>138</v>
      </c>
      <c r="X7409" t="s">
        <v>36</v>
      </c>
      <c r="Y7409" t="s">
        <v>52</v>
      </c>
      <c r="Z7409" s="2">
        <v>14.22952498621558</v>
      </c>
    </row>
    <row r="7410" spans="1:26" x14ac:dyDescent="0.35">
      <c r="A7410" t="s">
        <v>124</v>
      </c>
      <c r="B7410" t="s">
        <v>125</v>
      </c>
      <c r="C7410" t="s">
        <v>55</v>
      </c>
      <c r="D7410" t="s">
        <v>46</v>
      </c>
      <c r="E7410" t="s">
        <v>539</v>
      </c>
      <c r="F7410" t="s">
        <v>1547</v>
      </c>
      <c r="G7410" t="s">
        <v>1120</v>
      </c>
      <c r="H7410" t="s">
        <v>32</v>
      </c>
      <c r="I7410" t="s">
        <v>8631</v>
      </c>
      <c r="J7410" s="1">
        <v>42237</v>
      </c>
      <c r="K7410" s="1">
        <v>42241</v>
      </c>
      <c r="L7410" t="s">
        <v>60</v>
      </c>
      <c r="M7410">
        <f>Table1[[#This Row],[Ship Date]]-Table1[[#This Row],[Order Date]]</f>
        <v>4</v>
      </c>
      <c r="N7410">
        <v>8</v>
      </c>
      <c r="O7410" t="s">
        <v>61</v>
      </c>
      <c r="P7410" s="3">
        <v>3.488</v>
      </c>
      <c r="Q7410" s="3">
        <v>2.9070485899518639</v>
      </c>
      <c r="R7410" s="3">
        <f>(Table1[[#This Row],[Selling Price]]-Table1[[#This Row],[Cost Price]])</f>
        <v>0.58095141004813611</v>
      </c>
      <c r="S7410" s="12">
        <f>(Table1[[#This Row],[Profit]]/Table1[[#This Row],[Selling Price]])</f>
        <v>0.16655717031196562</v>
      </c>
      <c r="T7410">
        <v>2</v>
      </c>
      <c r="U7410" s="2">
        <f>Table1[[#This Row],[Selling Price]]*Table1[[#This Row],[Quantity]]</f>
        <v>6.976</v>
      </c>
      <c r="V7410" s="4">
        <v>0.2</v>
      </c>
      <c r="W7410">
        <v>379</v>
      </c>
      <c r="X7410" t="s">
        <v>36</v>
      </c>
      <c r="Y7410" t="s">
        <v>52</v>
      </c>
      <c r="Z7410" s="2">
        <v>2.5071579660377741</v>
      </c>
    </row>
    <row r="7411" spans="1:26" x14ac:dyDescent="0.35">
      <c r="A7411" t="s">
        <v>124</v>
      </c>
      <c r="B7411" t="s">
        <v>125</v>
      </c>
      <c r="C7411" t="s">
        <v>45</v>
      </c>
      <c r="D7411" t="s">
        <v>46</v>
      </c>
      <c r="E7411" t="s">
        <v>65</v>
      </c>
      <c r="F7411" t="s">
        <v>782</v>
      </c>
      <c r="G7411" t="s">
        <v>783</v>
      </c>
      <c r="H7411" t="s">
        <v>32</v>
      </c>
      <c r="I7411" t="s">
        <v>8652</v>
      </c>
      <c r="J7411" s="1">
        <v>43043</v>
      </c>
      <c r="K7411" s="1">
        <v>43043</v>
      </c>
      <c r="L7411" t="s">
        <v>1118</v>
      </c>
      <c r="M7411">
        <f>Table1[[#This Row],[Ship Date]]-Table1[[#This Row],[Order Date]]</f>
        <v>0</v>
      </c>
      <c r="N7411">
        <v>11</v>
      </c>
      <c r="O7411" t="s">
        <v>35</v>
      </c>
      <c r="P7411" s="3">
        <v>52.752000000000002</v>
      </c>
      <c r="Q7411" s="3">
        <v>35.308938592136933</v>
      </c>
      <c r="R7411" s="3">
        <f>(Table1[[#This Row],[Selling Price]]-Table1[[#This Row],[Cost Price]])</f>
        <v>17.44306140786307</v>
      </c>
      <c r="S7411" s="12">
        <f>(Table1[[#This Row],[Profit]]/Table1[[#This Row],[Selling Price]])</f>
        <v>0.33066161297890256</v>
      </c>
      <c r="T7411">
        <v>3</v>
      </c>
      <c r="U7411" s="2">
        <f>Table1[[#This Row],[Selling Price]]*Table1[[#This Row],[Quantity]]</f>
        <v>158.256</v>
      </c>
      <c r="V7411" s="4">
        <v>0.2</v>
      </c>
      <c r="W7411">
        <v>204</v>
      </c>
      <c r="X7411" t="s">
        <v>36</v>
      </c>
      <c r="Y7411" t="s">
        <v>52</v>
      </c>
      <c r="Z7411" s="2">
        <v>28.092911597055942</v>
      </c>
    </row>
    <row r="7412" spans="1:26" x14ac:dyDescent="0.35">
      <c r="A7412" t="s">
        <v>124</v>
      </c>
      <c r="B7412" t="s">
        <v>125</v>
      </c>
      <c r="C7412" t="s">
        <v>45</v>
      </c>
      <c r="D7412" t="s">
        <v>46</v>
      </c>
      <c r="E7412" t="s">
        <v>178</v>
      </c>
      <c r="F7412" t="s">
        <v>6355</v>
      </c>
      <c r="G7412" t="s">
        <v>6356</v>
      </c>
      <c r="H7412" t="s">
        <v>32</v>
      </c>
      <c r="I7412" t="s">
        <v>8670</v>
      </c>
      <c r="J7412" s="1">
        <v>43063</v>
      </c>
      <c r="K7412" s="1">
        <v>43070</v>
      </c>
      <c r="L7412" t="s">
        <v>60</v>
      </c>
      <c r="M7412">
        <f>Table1[[#This Row],[Ship Date]]-Table1[[#This Row],[Order Date]]</f>
        <v>7</v>
      </c>
      <c r="N7412">
        <v>11</v>
      </c>
      <c r="O7412" t="s">
        <v>35</v>
      </c>
      <c r="P7412" s="3">
        <v>64.847999999999999</v>
      </c>
      <c r="Q7412" s="3">
        <v>53.613664470947107</v>
      </c>
      <c r="R7412" s="3">
        <f>(Table1[[#This Row],[Selling Price]]-Table1[[#This Row],[Cost Price]])</f>
        <v>11.234335529052892</v>
      </c>
      <c r="S7412" s="12">
        <f>(Table1[[#This Row],[Profit]]/Table1[[#This Row],[Selling Price]])</f>
        <v>0.17324104874557261</v>
      </c>
      <c r="T7412">
        <v>7</v>
      </c>
      <c r="U7412" s="2">
        <f>Table1[[#This Row],[Selling Price]]*Table1[[#This Row],[Quantity]]</f>
        <v>453.93599999999998</v>
      </c>
      <c r="V7412" s="4">
        <v>0.2</v>
      </c>
      <c r="W7412">
        <v>281</v>
      </c>
      <c r="X7412" t="s">
        <v>68</v>
      </c>
      <c r="Y7412" t="s">
        <v>52</v>
      </c>
      <c r="Z7412" s="2">
        <v>29.477867494104789</v>
      </c>
    </row>
    <row r="7413" spans="1:26" x14ac:dyDescent="0.35">
      <c r="A7413" t="s">
        <v>124</v>
      </c>
      <c r="B7413" t="s">
        <v>125</v>
      </c>
      <c r="C7413" t="s">
        <v>55</v>
      </c>
      <c r="D7413" t="s">
        <v>46</v>
      </c>
      <c r="E7413" t="s">
        <v>102</v>
      </c>
      <c r="F7413" t="s">
        <v>966</v>
      </c>
      <c r="G7413" t="s">
        <v>967</v>
      </c>
      <c r="H7413" t="s">
        <v>32</v>
      </c>
      <c r="I7413" t="s">
        <v>8723</v>
      </c>
      <c r="J7413" s="1">
        <v>42467</v>
      </c>
      <c r="K7413" s="1">
        <v>42469</v>
      </c>
      <c r="L7413" t="s">
        <v>199</v>
      </c>
      <c r="M7413">
        <f>Table1[[#This Row],[Ship Date]]-Table1[[#This Row],[Order Date]]</f>
        <v>2</v>
      </c>
      <c r="N7413">
        <v>4</v>
      </c>
      <c r="O7413" t="s">
        <v>106</v>
      </c>
      <c r="P7413" s="3">
        <v>37.94</v>
      </c>
      <c r="Q7413" s="3">
        <v>29.595170061146622</v>
      </c>
      <c r="R7413" s="3">
        <f>(Table1[[#This Row],[Selling Price]]-Table1[[#This Row],[Cost Price]])</f>
        <v>8.3448299388533762</v>
      </c>
      <c r="S7413" s="12">
        <f>(Table1[[#This Row],[Profit]]/Table1[[#This Row],[Selling Price]])</f>
        <v>0.21994807429766411</v>
      </c>
      <c r="T7413">
        <v>2</v>
      </c>
      <c r="U7413" s="2">
        <f>Table1[[#This Row],[Selling Price]]*Table1[[#This Row],[Quantity]]</f>
        <v>75.88</v>
      </c>
      <c r="V7413" s="4">
        <v>0</v>
      </c>
      <c r="W7413">
        <v>329</v>
      </c>
      <c r="X7413" t="s">
        <v>36</v>
      </c>
      <c r="Y7413" t="s">
        <v>68</v>
      </c>
      <c r="Z7413" s="2">
        <v>63.768551575208278</v>
      </c>
    </row>
    <row r="7414" spans="1:26" x14ac:dyDescent="0.35">
      <c r="A7414" t="s">
        <v>124</v>
      </c>
      <c r="B7414" t="s">
        <v>125</v>
      </c>
      <c r="C7414" t="s">
        <v>27</v>
      </c>
      <c r="D7414" t="s">
        <v>46</v>
      </c>
      <c r="E7414" t="s">
        <v>539</v>
      </c>
      <c r="F7414" t="s">
        <v>2106</v>
      </c>
      <c r="G7414" t="s">
        <v>2107</v>
      </c>
      <c r="H7414" t="s">
        <v>32</v>
      </c>
      <c r="I7414" t="s">
        <v>8727</v>
      </c>
      <c r="J7414" s="1">
        <v>42526</v>
      </c>
      <c r="K7414" s="1">
        <v>42530</v>
      </c>
      <c r="L7414" t="s">
        <v>60</v>
      </c>
      <c r="M7414">
        <f>Table1[[#This Row],[Ship Date]]-Table1[[#This Row],[Order Date]]</f>
        <v>4</v>
      </c>
      <c r="N7414">
        <v>6</v>
      </c>
      <c r="O7414" t="s">
        <v>51</v>
      </c>
      <c r="P7414" s="3">
        <v>61.38</v>
      </c>
      <c r="Q7414" s="3">
        <v>42.774970918278733</v>
      </c>
      <c r="R7414" s="3">
        <f>(Table1[[#This Row],[Selling Price]]-Table1[[#This Row],[Cost Price]])</f>
        <v>18.60502908172127</v>
      </c>
      <c r="S7414" s="12">
        <f>(Table1[[#This Row],[Profit]]/Table1[[#This Row],[Selling Price]])</f>
        <v>0.30311223658718262</v>
      </c>
      <c r="T7414">
        <v>6</v>
      </c>
      <c r="U7414" s="2">
        <f>Table1[[#This Row],[Selling Price]]*Table1[[#This Row],[Quantity]]</f>
        <v>368.28000000000003</v>
      </c>
      <c r="V7414" s="4">
        <v>0</v>
      </c>
      <c r="W7414">
        <v>150</v>
      </c>
      <c r="X7414" t="s">
        <v>36</v>
      </c>
      <c r="Y7414" t="s">
        <v>52</v>
      </c>
      <c r="Z7414" s="2">
        <v>28.934809486153529</v>
      </c>
    </row>
    <row r="7415" spans="1:26" x14ac:dyDescent="0.35">
      <c r="A7415" t="s">
        <v>124</v>
      </c>
      <c r="B7415" t="s">
        <v>125</v>
      </c>
      <c r="C7415" t="s">
        <v>39</v>
      </c>
      <c r="D7415" t="s">
        <v>46</v>
      </c>
      <c r="E7415" t="s">
        <v>75</v>
      </c>
      <c r="F7415" t="s">
        <v>5835</v>
      </c>
      <c r="G7415" t="s">
        <v>5836</v>
      </c>
      <c r="H7415" t="s">
        <v>32</v>
      </c>
      <c r="I7415" t="s">
        <v>8758</v>
      </c>
      <c r="J7415" s="1">
        <v>42628</v>
      </c>
      <c r="K7415" s="1">
        <v>42633</v>
      </c>
      <c r="L7415" t="s">
        <v>60</v>
      </c>
      <c r="M7415">
        <f>Table1[[#This Row],[Ship Date]]-Table1[[#This Row],[Order Date]]</f>
        <v>5</v>
      </c>
      <c r="N7415">
        <v>9</v>
      </c>
      <c r="O7415" t="s">
        <v>61</v>
      </c>
      <c r="P7415" s="3">
        <v>35.4</v>
      </c>
      <c r="Q7415" s="3">
        <v>23.958813372959639</v>
      </c>
      <c r="R7415" s="3">
        <f>(Table1[[#This Row],[Selling Price]]-Table1[[#This Row],[Cost Price]])</f>
        <v>11.441186627040359</v>
      </c>
      <c r="S7415" s="12">
        <f>(Table1[[#This Row],[Profit]]/Table1[[#This Row],[Selling Price]])</f>
        <v>0.3231973623457729</v>
      </c>
      <c r="T7415">
        <v>5</v>
      </c>
      <c r="U7415" s="2">
        <f>Table1[[#This Row],[Selling Price]]*Table1[[#This Row],[Quantity]]</f>
        <v>177</v>
      </c>
      <c r="V7415" s="4">
        <v>0</v>
      </c>
      <c r="W7415">
        <v>197</v>
      </c>
      <c r="X7415" t="s">
        <v>36</v>
      </c>
      <c r="Y7415" t="s">
        <v>52</v>
      </c>
      <c r="Z7415" s="2">
        <v>12.729007053632611</v>
      </c>
    </row>
    <row r="7416" spans="1:26" x14ac:dyDescent="0.35">
      <c r="A7416" t="s">
        <v>124</v>
      </c>
      <c r="B7416" t="s">
        <v>125</v>
      </c>
      <c r="C7416" t="s">
        <v>39</v>
      </c>
      <c r="D7416" t="s">
        <v>46</v>
      </c>
      <c r="E7416" t="s">
        <v>102</v>
      </c>
      <c r="F7416" t="s">
        <v>4613</v>
      </c>
      <c r="G7416" t="s">
        <v>4614</v>
      </c>
      <c r="H7416" t="s">
        <v>32</v>
      </c>
      <c r="I7416" t="s">
        <v>8765</v>
      </c>
      <c r="J7416" s="1">
        <v>42881</v>
      </c>
      <c r="K7416" s="1">
        <v>42886</v>
      </c>
      <c r="L7416" t="s">
        <v>60</v>
      </c>
      <c r="M7416">
        <f>Table1[[#This Row],[Ship Date]]-Table1[[#This Row],[Order Date]]</f>
        <v>5</v>
      </c>
      <c r="N7416">
        <v>5</v>
      </c>
      <c r="O7416" t="s">
        <v>51</v>
      </c>
      <c r="P7416" s="3">
        <v>12.96</v>
      </c>
      <c r="Q7416" s="3">
        <v>9.2061822327580121</v>
      </c>
      <c r="R7416" s="3">
        <f>(Table1[[#This Row],[Selling Price]]-Table1[[#This Row],[Cost Price]])</f>
        <v>3.7538177672419888</v>
      </c>
      <c r="S7416" s="12">
        <f>(Table1[[#This Row],[Profit]]/Table1[[#This Row],[Selling Price]])</f>
        <v>0.28964643265756085</v>
      </c>
      <c r="T7416">
        <v>2</v>
      </c>
      <c r="U7416" s="2">
        <f>Table1[[#This Row],[Selling Price]]*Table1[[#This Row],[Quantity]]</f>
        <v>25.92</v>
      </c>
      <c r="V7416" s="4">
        <v>0</v>
      </c>
      <c r="W7416">
        <v>404</v>
      </c>
      <c r="X7416" t="s">
        <v>36</v>
      </c>
      <c r="Y7416" t="s">
        <v>52</v>
      </c>
      <c r="Z7416" s="2">
        <v>12.430795308426569</v>
      </c>
    </row>
    <row r="7417" spans="1:26" x14ac:dyDescent="0.35">
      <c r="A7417" t="s">
        <v>124</v>
      </c>
      <c r="B7417" t="s">
        <v>125</v>
      </c>
      <c r="C7417" t="s">
        <v>55</v>
      </c>
      <c r="D7417" t="s">
        <v>46</v>
      </c>
      <c r="E7417" t="s">
        <v>47</v>
      </c>
      <c r="F7417" t="s">
        <v>1930</v>
      </c>
      <c r="G7417" t="s">
        <v>1931</v>
      </c>
      <c r="H7417" t="s">
        <v>32</v>
      </c>
      <c r="I7417" t="s">
        <v>8772</v>
      </c>
      <c r="J7417" s="1">
        <v>42153</v>
      </c>
      <c r="K7417" s="1">
        <v>42158</v>
      </c>
      <c r="L7417" t="s">
        <v>60</v>
      </c>
      <c r="M7417">
        <f>Table1[[#This Row],[Ship Date]]-Table1[[#This Row],[Order Date]]</f>
        <v>5</v>
      </c>
      <c r="N7417">
        <v>5</v>
      </c>
      <c r="O7417" t="s">
        <v>51</v>
      </c>
      <c r="P7417" s="3">
        <v>12.39</v>
      </c>
      <c r="Q7417" s="3">
        <v>8.6755620521587247</v>
      </c>
      <c r="R7417" s="3">
        <f>(Table1[[#This Row],[Selling Price]]-Table1[[#This Row],[Cost Price]])</f>
        <v>3.7144379478412759</v>
      </c>
      <c r="S7417" s="12">
        <f>(Table1[[#This Row],[Profit]]/Table1[[#This Row],[Selling Price]])</f>
        <v>0.29979321612923937</v>
      </c>
      <c r="T7417">
        <v>3</v>
      </c>
      <c r="U7417" s="2">
        <f>Table1[[#This Row],[Selling Price]]*Table1[[#This Row],[Quantity]]</f>
        <v>37.17</v>
      </c>
      <c r="V7417" s="4">
        <v>0</v>
      </c>
      <c r="W7417">
        <v>332</v>
      </c>
      <c r="X7417" t="s">
        <v>36</v>
      </c>
      <c r="Y7417" t="s">
        <v>52</v>
      </c>
      <c r="Z7417" s="2">
        <v>5.2559106875550654</v>
      </c>
    </row>
    <row r="7418" spans="1:26" x14ac:dyDescent="0.35">
      <c r="A7418" t="s">
        <v>124</v>
      </c>
      <c r="B7418" t="s">
        <v>125</v>
      </c>
      <c r="C7418" t="s">
        <v>27</v>
      </c>
      <c r="D7418" t="s">
        <v>46</v>
      </c>
      <c r="E7418" t="s">
        <v>47</v>
      </c>
      <c r="F7418" t="s">
        <v>5290</v>
      </c>
      <c r="G7418" t="s">
        <v>5291</v>
      </c>
      <c r="H7418" t="s">
        <v>32</v>
      </c>
      <c r="I7418" t="s">
        <v>8790</v>
      </c>
      <c r="J7418" s="1">
        <v>41994</v>
      </c>
      <c r="K7418" s="1">
        <v>41998</v>
      </c>
      <c r="L7418" t="s">
        <v>60</v>
      </c>
      <c r="M7418">
        <f>Table1[[#This Row],[Ship Date]]-Table1[[#This Row],[Order Date]]</f>
        <v>4</v>
      </c>
      <c r="N7418">
        <v>12</v>
      </c>
      <c r="O7418" t="s">
        <v>35</v>
      </c>
      <c r="P7418" s="3">
        <v>17.28</v>
      </c>
      <c r="Q7418" s="3">
        <v>12.12789504412136</v>
      </c>
      <c r="R7418" s="3">
        <f>(Table1[[#This Row],[Selling Price]]-Table1[[#This Row],[Cost Price]])</f>
        <v>5.1521049558786416</v>
      </c>
      <c r="S7418" s="12">
        <f>(Table1[[#This Row],[Profit]]/Table1[[#This Row],[Selling Price]])</f>
        <v>0.29815422198371766</v>
      </c>
      <c r="T7418">
        <v>6</v>
      </c>
      <c r="U7418" s="2">
        <f>Table1[[#This Row],[Selling Price]]*Table1[[#This Row],[Quantity]]</f>
        <v>103.68</v>
      </c>
      <c r="V7418" s="4">
        <v>0</v>
      </c>
      <c r="W7418">
        <v>398</v>
      </c>
      <c r="X7418" t="s">
        <v>36</v>
      </c>
      <c r="Y7418" t="s">
        <v>52</v>
      </c>
      <c r="Z7418" s="2">
        <v>5.458340846814167</v>
      </c>
    </row>
    <row r="7419" spans="1:26" x14ac:dyDescent="0.35">
      <c r="A7419" t="s">
        <v>124</v>
      </c>
      <c r="B7419" t="s">
        <v>125</v>
      </c>
      <c r="C7419" t="s">
        <v>27</v>
      </c>
      <c r="D7419" t="s">
        <v>46</v>
      </c>
      <c r="E7419" t="s">
        <v>86</v>
      </c>
      <c r="F7419" t="s">
        <v>1268</v>
      </c>
      <c r="G7419" t="s">
        <v>1269</v>
      </c>
      <c r="H7419" t="s">
        <v>32</v>
      </c>
      <c r="I7419" t="s">
        <v>8803</v>
      </c>
      <c r="J7419" s="1">
        <v>42738</v>
      </c>
      <c r="K7419" s="1">
        <v>42742</v>
      </c>
      <c r="L7419" t="s">
        <v>60</v>
      </c>
      <c r="M7419">
        <f>Table1[[#This Row],[Ship Date]]-Table1[[#This Row],[Order Date]]</f>
        <v>4</v>
      </c>
      <c r="N7419">
        <v>1</v>
      </c>
      <c r="O7419" t="s">
        <v>35</v>
      </c>
      <c r="P7419" s="3">
        <v>2022.2719999999999</v>
      </c>
      <c r="Q7419" s="3">
        <v>1568.8820474232739</v>
      </c>
      <c r="R7419" s="3">
        <f>(Table1[[#This Row],[Selling Price]]-Table1[[#This Row],[Cost Price]])</f>
        <v>453.38995257672605</v>
      </c>
      <c r="S7419" s="12">
        <f>(Table1[[#This Row],[Profit]]/Table1[[#This Row],[Selling Price]])</f>
        <v>0.22419830397529417</v>
      </c>
      <c r="T7419">
        <v>8</v>
      </c>
      <c r="U7419" s="2">
        <f>Table1[[#This Row],[Selling Price]]*Table1[[#This Row],[Quantity]]</f>
        <v>16178.175999999999</v>
      </c>
      <c r="V7419" s="4">
        <v>0.2</v>
      </c>
      <c r="W7419">
        <v>310</v>
      </c>
      <c r="X7419" t="s">
        <v>36</v>
      </c>
      <c r="Y7419" t="s">
        <v>36</v>
      </c>
      <c r="Z7419" s="2">
        <v>775.79364298194662</v>
      </c>
    </row>
    <row r="7420" spans="1:26" x14ac:dyDescent="0.35">
      <c r="A7420" t="s">
        <v>124</v>
      </c>
      <c r="B7420" t="s">
        <v>125</v>
      </c>
      <c r="C7420" t="s">
        <v>55</v>
      </c>
      <c r="D7420" t="s">
        <v>46</v>
      </c>
      <c r="E7420" t="s">
        <v>102</v>
      </c>
      <c r="F7420" t="s">
        <v>1650</v>
      </c>
      <c r="G7420" t="s">
        <v>1651</v>
      </c>
      <c r="H7420" t="s">
        <v>32</v>
      </c>
      <c r="I7420" t="s">
        <v>8972</v>
      </c>
      <c r="J7420" s="1">
        <v>42155</v>
      </c>
      <c r="K7420" s="1">
        <v>42157</v>
      </c>
      <c r="L7420" t="s">
        <v>34</v>
      </c>
      <c r="M7420">
        <f>Table1[[#This Row],[Ship Date]]-Table1[[#This Row],[Order Date]]</f>
        <v>2</v>
      </c>
      <c r="N7420">
        <v>5</v>
      </c>
      <c r="O7420" t="s">
        <v>51</v>
      </c>
      <c r="P7420" s="3">
        <v>274.8</v>
      </c>
      <c r="Q7420" s="3">
        <v>226.67689796725981</v>
      </c>
      <c r="R7420" s="3">
        <f>(Table1[[#This Row],[Selling Price]]-Table1[[#This Row],[Cost Price]])</f>
        <v>48.123102032740206</v>
      </c>
      <c r="S7420" s="12">
        <f>(Table1[[#This Row],[Profit]]/Table1[[#This Row],[Selling Price]])</f>
        <v>0.17512045863442577</v>
      </c>
      <c r="T7420">
        <v>5</v>
      </c>
      <c r="U7420" s="2">
        <f>Table1[[#This Row],[Selling Price]]*Table1[[#This Row],[Quantity]]</f>
        <v>1374</v>
      </c>
      <c r="V7420" s="4">
        <v>0</v>
      </c>
      <c r="W7420">
        <v>440</v>
      </c>
      <c r="X7420" t="s">
        <v>36</v>
      </c>
      <c r="Y7420" t="s">
        <v>68</v>
      </c>
      <c r="Z7420" s="2">
        <v>89.524649745195887</v>
      </c>
    </row>
    <row r="7421" spans="1:26" x14ac:dyDescent="0.35">
      <c r="A7421" t="s">
        <v>124</v>
      </c>
      <c r="B7421" t="s">
        <v>125</v>
      </c>
      <c r="C7421" t="s">
        <v>27</v>
      </c>
      <c r="D7421" t="s">
        <v>46</v>
      </c>
      <c r="E7421" t="s">
        <v>91</v>
      </c>
      <c r="F7421" t="s">
        <v>145</v>
      </c>
      <c r="G7421" t="s">
        <v>146</v>
      </c>
      <c r="H7421" t="s">
        <v>32</v>
      </c>
      <c r="I7421" t="s">
        <v>8996</v>
      </c>
      <c r="J7421" s="1">
        <v>42980</v>
      </c>
      <c r="K7421" s="1">
        <v>42982</v>
      </c>
      <c r="L7421" t="s">
        <v>34</v>
      </c>
      <c r="M7421">
        <f>Table1[[#This Row],[Ship Date]]-Table1[[#This Row],[Order Date]]</f>
        <v>2</v>
      </c>
      <c r="N7421">
        <v>9</v>
      </c>
      <c r="O7421" t="s">
        <v>61</v>
      </c>
      <c r="P7421" s="3">
        <v>43.1</v>
      </c>
      <c r="Q7421" s="3">
        <v>33.251690520201507</v>
      </c>
      <c r="R7421" s="3">
        <f>(Table1[[#This Row],[Selling Price]]-Table1[[#This Row],[Cost Price]])</f>
        <v>9.8483094797984947</v>
      </c>
      <c r="S7421" s="12">
        <f>(Table1[[#This Row],[Profit]]/Table1[[#This Row],[Selling Price]])</f>
        <v>0.22849905985611355</v>
      </c>
      <c r="T7421">
        <v>5</v>
      </c>
      <c r="U7421" s="2">
        <f>Table1[[#This Row],[Selling Price]]*Table1[[#This Row],[Quantity]]</f>
        <v>215.5</v>
      </c>
      <c r="V7421" s="4">
        <v>0</v>
      </c>
      <c r="W7421">
        <v>485</v>
      </c>
      <c r="X7421" t="s">
        <v>36</v>
      </c>
      <c r="Y7421" t="s">
        <v>52</v>
      </c>
      <c r="Z7421" s="2">
        <v>21.557660860533499</v>
      </c>
    </row>
    <row r="7422" spans="1:26" x14ac:dyDescent="0.35">
      <c r="A7422" t="s">
        <v>124</v>
      </c>
      <c r="B7422" t="s">
        <v>125</v>
      </c>
      <c r="C7422" t="s">
        <v>27</v>
      </c>
      <c r="D7422" t="s">
        <v>46</v>
      </c>
      <c r="E7422" t="s">
        <v>178</v>
      </c>
      <c r="F7422" t="s">
        <v>2694</v>
      </c>
      <c r="G7422" t="s">
        <v>2695</v>
      </c>
      <c r="H7422" t="s">
        <v>32</v>
      </c>
      <c r="I7422" t="s">
        <v>9029</v>
      </c>
      <c r="J7422" s="1">
        <v>42271</v>
      </c>
      <c r="K7422" s="1">
        <v>42276</v>
      </c>
      <c r="L7422" t="s">
        <v>60</v>
      </c>
      <c r="M7422">
        <f>Table1[[#This Row],[Ship Date]]-Table1[[#This Row],[Order Date]]</f>
        <v>5</v>
      </c>
      <c r="N7422">
        <v>9</v>
      </c>
      <c r="O7422" t="s">
        <v>61</v>
      </c>
      <c r="P7422" s="3">
        <v>39.979999999999997</v>
      </c>
      <c r="Q7422" s="3">
        <v>33.882578830757609</v>
      </c>
      <c r="R7422" s="3">
        <f>(Table1[[#This Row],[Selling Price]]-Table1[[#This Row],[Cost Price]])</f>
        <v>6.0974211692423879</v>
      </c>
      <c r="S7422" s="12">
        <f>(Table1[[#This Row],[Profit]]/Table1[[#This Row],[Selling Price]])</f>
        <v>0.15251178512362151</v>
      </c>
      <c r="T7422">
        <v>1</v>
      </c>
      <c r="U7422" s="2">
        <f>Table1[[#This Row],[Selling Price]]*Table1[[#This Row],[Quantity]]</f>
        <v>39.979999999999997</v>
      </c>
      <c r="V7422" s="4">
        <v>0</v>
      </c>
      <c r="W7422">
        <v>469</v>
      </c>
      <c r="X7422" t="s">
        <v>36</v>
      </c>
      <c r="Y7422" t="s">
        <v>68</v>
      </c>
      <c r="Z7422" s="2">
        <v>70.769493804416413</v>
      </c>
    </row>
    <row r="7423" spans="1:26" x14ac:dyDescent="0.35">
      <c r="A7423" t="s">
        <v>129</v>
      </c>
      <c r="B7423" t="s">
        <v>130</v>
      </c>
      <c r="C7423" t="s">
        <v>64</v>
      </c>
      <c r="D7423" t="s">
        <v>46</v>
      </c>
      <c r="E7423" t="s">
        <v>75</v>
      </c>
      <c r="F7423" t="s">
        <v>131</v>
      </c>
      <c r="G7423" t="s">
        <v>132</v>
      </c>
      <c r="H7423" t="s">
        <v>32</v>
      </c>
      <c r="I7423" t="s">
        <v>133</v>
      </c>
      <c r="J7423" s="1">
        <v>41878</v>
      </c>
      <c r="K7423" s="1">
        <v>41883</v>
      </c>
      <c r="L7423" t="s">
        <v>34</v>
      </c>
      <c r="M7423">
        <f>Table1[[#This Row],[Ship Date]]-Table1[[#This Row],[Order Date]]</f>
        <v>5</v>
      </c>
      <c r="N7423">
        <v>8</v>
      </c>
      <c r="O7423" t="s">
        <v>61</v>
      </c>
      <c r="P7423" s="3">
        <v>8.56</v>
      </c>
      <c r="Q7423" s="3">
        <v>6.9896819299908399</v>
      </c>
      <c r="R7423" s="3">
        <f>(Table1[[#This Row],[Selling Price]]-Table1[[#This Row],[Cost Price]])</f>
        <v>1.5703180700091606</v>
      </c>
      <c r="S7423" s="12">
        <f>(Table1[[#This Row],[Profit]]/Table1[[#This Row],[Selling Price]])</f>
        <v>0.18344837266462155</v>
      </c>
      <c r="T7423">
        <v>2</v>
      </c>
      <c r="U7423" s="2">
        <f>Table1[[#This Row],[Selling Price]]*Table1[[#This Row],[Quantity]]</f>
        <v>17.12</v>
      </c>
      <c r="V7423" s="4">
        <v>0</v>
      </c>
      <c r="W7423">
        <v>493</v>
      </c>
      <c r="X7423" t="s">
        <v>36</v>
      </c>
      <c r="Y7423" t="s">
        <v>52</v>
      </c>
      <c r="Z7423" s="2">
        <v>6.200902668544467</v>
      </c>
    </row>
    <row r="7424" spans="1:26" x14ac:dyDescent="0.35">
      <c r="A7424" t="s">
        <v>129</v>
      </c>
      <c r="B7424" t="s">
        <v>130</v>
      </c>
      <c r="C7424" t="s">
        <v>64</v>
      </c>
      <c r="D7424" t="s">
        <v>46</v>
      </c>
      <c r="E7424" t="s">
        <v>86</v>
      </c>
      <c r="F7424" t="s">
        <v>612</v>
      </c>
      <c r="G7424" t="s">
        <v>613</v>
      </c>
      <c r="H7424" t="s">
        <v>32</v>
      </c>
      <c r="I7424" t="s">
        <v>614</v>
      </c>
      <c r="J7424" s="1">
        <v>42681</v>
      </c>
      <c r="K7424" s="1">
        <v>42685</v>
      </c>
      <c r="L7424" t="s">
        <v>60</v>
      </c>
      <c r="M7424">
        <f>Table1[[#This Row],[Ship Date]]-Table1[[#This Row],[Order Date]]</f>
        <v>4</v>
      </c>
      <c r="N7424">
        <v>11</v>
      </c>
      <c r="O7424" t="s">
        <v>35</v>
      </c>
      <c r="P7424" s="3">
        <v>27.68</v>
      </c>
      <c r="Q7424" s="3">
        <v>18.90169947814087</v>
      </c>
      <c r="R7424" s="3">
        <f>(Table1[[#This Row],[Selling Price]]-Table1[[#This Row],[Cost Price]])</f>
        <v>8.7783005218591299</v>
      </c>
      <c r="S7424" s="12">
        <f>(Table1[[#This Row],[Profit]]/Table1[[#This Row],[Selling Price]])</f>
        <v>0.31713513446022867</v>
      </c>
      <c r="T7424">
        <v>2</v>
      </c>
      <c r="U7424" s="2">
        <f>Table1[[#This Row],[Selling Price]]*Table1[[#This Row],[Quantity]]</f>
        <v>55.36</v>
      </c>
      <c r="V7424" s="4">
        <v>0.2</v>
      </c>
      <c r="W7424">
        <v>485</v>
      </c>
      <c r="X7424" t="s">
        <v>36</v>
      </c>
      <c r="Y7424" t="s">
        <v>52</v>
      </c>
      <c r="Z7424" s="2">
        <v>15.85121701802044</v>
      </c>
    </row>
    <row r="7425" spans="1:26" x14ac:dyDescent="0.35">
      <c r="A7425" t="s">
        <v>129</v>
      </c>
      <c r="B7425" t="s">
        <v>130</v>
      </c>
      <c r="C7425" t="s">
        <v>39</v>
      </c>
      <c r="D7425" t="s">
        <v>46</v>
      </c>
      <c r="E7425" t="s">
        <v>86</v>
      </c>
      <c r="F7425" t="s">
        <v>863</v>
      </c>
      <c r="G7425" t="s">
        <v>864</v>
      </c>
      <c r="H7425" t="s">
        <v>32</v>
      </c>
      <c r="I7425" t="s">
        <v>860</v>
      </c>
      <c r="J7425" s="1">
        <v>43070</v>
      </c>
      <c r="K7425" s="1">
        <v>43072</v>
      </c>
      <c r="L7425" t="s">
        <v>34</v>
      </c>
      <c r="M7425">
        <f>Table1[[#This Row],[Ship Date]]-Table1[[#This Row],[Order Date]]</f>
        <v>2</v>
      </c>
      <c r="N7425">
        <v>12</v>
      </c>
      <c r="O7425" t="s">
        <v>35</v>
      </c>
      <c r="P7425" s="3">
        <v>17.52</v>
      </c>
      <c r="Q7425" s="3">
        <v>13.193330498015049</v>
      </c>
      <c r="R7425" s="3">
        <f>(Table1[[#This Row],[Selling Price]]-Table1[[#This Row],[Cost Price]])</f>
        <v>4.3266695019849504</v>
      </c>
      <c r="S7425" s="12">
        <f>(Table1[[#This Row],[Profit]]/Table1[[#This Row],[Selling Price]])</f>
        <v>0.24695602180279397</v>
      </c>
      <c r="T7425">
        <v>5</v>
      </c>
      <c r="U7425" s="2">
        <f>Table1[[#This Row],[Selling Price]]*Table1[[#This Row],[Quantity]]</f>
        <v>87.6</v>
      </c>
      <c r="V7425" s="4">
        <v>0.2</v>
      </c>
      <c r="W7425">
        <v>216</v>
      </c>
      <c r="X7425" t="s">
        <v>36</v>
      </c>
      <c r="Y7425" t="s">
        <v>52</v>
      </c>
      <c r="Z7425" s="2">
        <v>12.755588108746689</v>
      </c>
    </row>
    <row r="7426" spans="1:26" x14ac:dyDescent="0.35">
      <c r="A7426" t="s">
        <v>129</v>
      </c>
      <c r="B7426" t="s">
        <v>130</v>
      </c>
      <c r="C7426" t="s">
        <v>64</v>
      </c>
      <c r="D7426" t="s">
        <v>46</v>
      </c>
      <c r="E7426" t="s">
        <v>65</v>
      </c>
      <c r="F7426" t="s">
        <v>1144</v>
      </c>
      <c r="G7426" t="s">
        <v>1145</v>
      </c>
      <c r="H7426" t="s">
        <v>32</v>
      </c>
      <c r="I7426" t="s">
        <v>1143</v>
      </c>
      <c r="J7426" s="1">
        <v>42122</v>
      </c>
      <c r="K7426" s="1">
        <v>42129</v>
      </c>
      <c r="L7426" t="s">
        <v>60</v>
      </c>
      <c r="M7426">
        <f>Table1[[#This Row],[Ship Date]]-Table1[[#This Row],[Order Date]]</f>
        <v>7</v>
      </c>
      <c r="N7426">
        <v>4</v>
      </c>
      <c r="O7426" t="s">
        <v>106</v>
      </c>
      <c r="P7426" s="3">
        <v>23.832000000000001</v>
      </c>
      <c r="Q7426" s="3">
        <v>15.849249058482201</v>
      </c>
      <c r="R7426" s="3">
        <f>(Table1[[#This Row],[Selling Price]]-Table1[[#This Row],[Cost Price]])</f>
        <v>7.9827509415178</v>
      </c>
      <c r="S7426" s="12">
        <f>(Table1[[#This Row],[Profit]]/Table1[[#This Row],[Selling Price]])</f>
        <v>0.33495933792874283</v>
      </c>
      <c r="T7426">
        <v>3</v>
      </c>
      <c r="U7426" s="2">
        <f>Table1[[#This Row],[Selling Price]]*Table1[[#This Row],[Quantity]]</f>
        <v>71.496000000000009</v>
      </c>
      <c r="V7426" s="4">
        <v>0.2</v>
      </c>
      <c r="W7426">
        <v>473</v>
      </c>
      <c r="X7426" t="s">
        <v>68</v>
      </c>
      <c r="Y7426" t="s">
        <v>52</v>
      </c>
      <c r="Z7426" s="2">
        <v>8.6377682881633255</v>
      </c>
    </row>
    <row r="7427" spans="1:26" x14ac:dyDescent="0.35">
      <c r="A7427" t="s">
        <v>129</v>
      </c>
      <c r="B7427" t="s">
        <v>130</v>
      </c>
      <c r="C7427" t="s">
        <v>45</v>
      </c>
      <c r="D7427" t="s">
        <v>46</v>
      </c>
      <c r="E7427" t="s">
        <v>65</v>
      </c>
      <c r="F7427" t="s">
        <v>1368</v>
      </c>
      <c r="G7427" t="s">
        <v>1369</v>
      </c>
      <c r="H7427" t="s">
        <v>32</v>
      </c>
      <c r="I7427" t="s">
        <v>1370</v>
      </c>
      <c r="J7427" s="1">
        <v>41952</v>
      </c>
      <c r="K7427" s="1">
        <v>41954</v>
      </c>
      <c r="L7427" t="s">
        <v>34</v>
      </c>
      <c r="M7427">
        <f>Table1[[#This Row],[Ship Date]]-Table1[[#This Row],[Order Date]]</f>
        <v>2</v>
      </c>
      <c r="N7427">
        <v>11</v>
      </c>
      <c r="O7427" t="s">
        <v>35</v>
      </c>
      <c r="P7427" s="3">
        <v>340.92</v>
      </c>
      <c r="Q7427" s="3">
        <v>245.02247928481111</v>
      </c>
      <c r="R7427" s="3">
        <f>(Table1[[#This Row],[Selling Price]]-Table1[[#This Row],[Cost Price]])</f>
        <v>95.897520715188904</v>
      </c>
      <c r="S7427" s="12">
        <f>(Table1[[#This Row],[Profit]]/Table1[[#This Row],[Selling Price]])</f>
        <v>0.28129039280531765</v>
      </c>
      <c r="T7427">
        <v>3</v>
      </c>
      <c r="U7427" s="2">
        <f>Table1[[#This Row],[Selling Price]]*Table1[[#This Row],[Quantity]]</f>
        <v>1022.76</v>
      </c>
      <c r="V7427" s="4">
        <v>0</v>
      </c>
      <c r="W7427">
        <v>145</v>
      </c>
      <c r="X7427" t="s">
        <v>36</v>
      </c>
      <c r="Y7427" t="s">
        <v>36</v>
      </c>
      <c r="Z7427" s="2">
        <v>246.43553028246561</v>
      </c>
    </row>
    <row r="7428" spans="1:26" x14ac:dyDescent="0.35">
      <c r="A7428" t="s">
        <v>129</v>
      </c>
      <c r="B7428" t="s">
        <v>130</v>
      </c>
      <c r="C7428" t="s">
        <v>45</v>
      </c>
      <c r="D7428" t="s">
        <v>46</v>
      </c>
      <c r="E7428" t="s">
        <v>102</v>
      </c>
      <c r="F7428" t="s">
        <v>1623</v>
      </c>
      <c r="G7428" t="s">
        <v>1624</v>
      </c>
      <c r="H7428" t="s">
        <v>32</v>
      </c>
      <c r="I7428" t="s">
        <v>1622</v>
      </c>
      <c r="J7428" s="1">
        <v>42449</v>
      </c>
      <c r="K7428" s="1">
        <v>42453</v>
      </c>
      <c r="L7428" t="s">
        <v>60</v>
      </c>
      <c r="M7428">
        <f>Table1[[#This Row],[Ship Date]]-Table1[[#This Row],[Order Date]]</f>
        <v>4</v>
      </c>
      <c r="N7428">
        <v>3</v>
      </c>
      <c r="O7428" t="s">
        <v>106</v>
      </c>
      <c r="P7428" s="3">
        <v>20.736000000000001</v>
      </c>
      <c r="Q7428" s="3">
        <v>14.141587528903139</v>
      </c>
      <c r="R7428" s="3">
        <f>(Table1[[#This Row],[Selling Price]]-Table1[[#This Row],[Cost Price]])</f>
        <v>6.5944124710968612</v>
      </c>
      <c r="S7428" s="12">
        <f>(Table1[[#This Row],[Profit]]/Table1[[#This Row],[Selling Price]])</f>
        <v>0.31801757673113717</v>
      </c>
      <c r="T7428">
        <v>4</v>
      </c>
      <c r="U7428" s="2">
        <f>Table1[[#This Row],[Selling Price]]*Table1[[#This Row],[Quantity]]</f>
        <v>82.944000000000003</v>
      </c>
      <c r="V7428" s="4">
        <v>0.2</v>
      </c>
      <c r="W7428">
        <v>182</v>
      </c>
      <c r="X7428" t="s">
        <v>36</v>
      </c>
      <c r="Y7428" t="s">
        <v>52</v>
      </c>
      <c r="Z7428" s="2">
        <v>9.6646423627571441</v>
      </c>
    </row>
    <row r="7429" spans="1:26" x14ac:dyDescent="0.35">
      <c r="A7429" t="s">
        <v>129</v>
      </c>
      <c r="B7429" t="s">
        <v>130</v>
      </c>
      <c r="C7429" t="s">
        <v>55</v>
      </c>
      <c r="D7429" t="s">
        <v>46</v>
      </c>
      <c r="E7429" t="s">
        <v>539</v>
      </c>
      <c r="F7429" t="s">
        <v>1604</v>
      </c>
      <c r="G7429" t="s">
        <v>1605</v>
      </c>
      <c r="H7429" t="s">
        <v>32</v>
      </c>
      <c r="I7429" t="s">
        <v>1642</v>
      </c>
      <c r="J7429" s="1">
        <v>42567</v>
      </c>
      <c r="K7429" s="1">
        <v>42572</v>
      </c>
      <c r="L7429" t="s">
        <v>60</v>
      </c>
      <c r="M7429">
        <f>Table1[[#This Row],[Ship Date]]-Table1[[#This Row],[Order Date]]</f>
        <v>5</v>
      </c>
      <c r="N7429">
        <v>7</v>
      </c>
      <c r="O7429" t="s">
        <v>51</v>
      </c>
      <c r="P7429" s="3">
        <v>5.84</v>
      </c>
      <c r="Q7429" s="3">
        <v>4.3539361372870324</v>
      </c>
      <c r="R7429" s="3">
        <f>(Table1[[#This Row],[Selling Price]]-Table1[[#This Row],[Cost Price]])</f>
        <v>1.4860638627129674</v>
      </c>
      <c r="S7429" s="12">
        <f>(Table1[[#This Row],[Profit]]/Table1[[#This Row],[Selling Price]])</f>
        <v>0.25446299019057661</v>
      </c>
      <c r="T7429">
        <v>2</v>
      </c>
      <c r="U7429" s="2">
        <f>Table1[[#This Row],[Selling Price]]*Table1[[#This Row],[Quantity]]</f>
        <v>11.68</v>
      </c>
      <c r="V7429" s="4">
        <v>0.2</v>
      </c>
      <c r="W7429">
        <v>432</v>
      </c>
      <c r="X7429" t="s">
        <v>36</v>
      </c>
      <c r="Y7429" t="s">
        <v>52</v>
      </c>
      <c r="Z7429" s="2">
        <v>2.626422365965619</v>
      </c>
    </row>
    <row r="7430" spans="1:26" x14ac:dyDescent="0.35">
      <c r="A7430" t="s">
        <v>129</v>
      </c>
      <c r="B7430" t="s">
        <v>130</v>
      </c>
      <c r="C7430" t="s">
        <v>27</v>
      </c>
      <c r="D7430" t="s">
        <v>46</v>
      </c>
      <c r="E7430" t="s">
        <v>65</v>
      </c>
      <c r="F7430" t="s">
        <v>1645</v>
      </c>
      <c r="G7430" t="s">
        <v>1646</v>
      </c>
      <c r="H7430" t="s">
        <v>32</v>
      </c>
      <c r="I7430" t="s">
        <v>1647</v>
      </c>
      <c r="J7430" s="1">
        <v>41713</v>
      </c>
      <c r="K7430" s="1">
        <v>41717</v>
      </c>
      <c r="L7430" t="s">
        <v>60</v>
      </c>
      <c r="M7430">
        <f>Table1[[#This Row],[Ship Date]]-Table1[[#This Row],[Order Date]]</f>
        <v>4</v>
      </c>
      <c r="N7430">
        <v>3</v>
      </c>
      <c r="O7430" t="s">
        <v>106</v>
      </c>
      <c r="P7430" s="3">
        <v>142.77600000000001</v>
      </c>
      <c r="Q7430" s="3">
        <v>94.043452954580516</v>
      </c>
      <c r="R7430" s="3">
        <f>(Table1[[#This Row],[Selling Price]]-Table1[[#This Row],[Cost Price]])</f>
        <v>48.732547045419494</v>
      </c>
      <c r="S7430" s="12">
        <f>(Table1[[#This Row],[Profit]]/Table1[[#This Row],[Selling Price]])</f>
        <v>0.34132170004356116</v>
      </c>
      <c r="T7430">
        <v>1</v>
      </c>
      <c r="U7430" s="2">
        <f>Table1[[#This Row],[Selling Price]]*Table1[[#This Row],[Quantity]]</f>
        <v>142.77600000000001</v>
      </c>
      <c r="V7430" s="4">
        <v>0.2</v>
      </c>
      <c r="W7430">
        <v>409</v>
      </c>
      <c r="X7430" t="s">
        <v>36</v>
      </c>
      <c r="Y7430" t="s">
        <v>36</v>
      </c>
      <c r="Z7430" s="2">
        <v>400.03175912208229</v>
      </c>
    </row>
    <row r="7431" spans="1:26" x14ac:dyDescent="0.35">
      <c r="A7431" t="s">
        <v>129</v>
      </c>
      <c r="B7431" t="s">
        <v>130</v>
      </c>
      <c r="C7431" t="s">
        <v>39</v>
      </c>
      <c r="D7431" t="s">
        <v>46</v>
      </c>
      <c r="E7431" t="s">
        <v>178</v>
      </c>
      <c r="F7431" t="s">
        <v>1750</v>
      </c>
      <c r="G7431" t="s">
        <v>1751</v>
      </c>
      <c r="H7431" t="s">
        <v>32</v>
      </c>
      <c r="I7431" t="s">
        <v>1747</v>
      </c>
      <c r="J7431" s="1">
        <v>42604</v>
      </c>
      <c r="K7431" s="1">
        <v>42610</v>
      </c>
      <c r="L7431" t="s">
        <v>60</v>
      </c>
      <c r="M7431">
        <f>Table1[[#This Row],[Ship Date]]-Table1[[#This Row],[Order Date]]</f>
        <v>6</v>
      </c>
      <c r="N7431">
        <v>8</v>
      </c>
      <c r="O7431" t="s">
        <v>61</v>
      </c>
      <c r="P7431" s="3">
        <v>134.28800000000001</v>
      </c>
      <c r="Q7431" s="3">
        <v>111.22770112799471</v>
      </c>
      <c r="R7431" s="3">
        <f>(Table1[[#This Row],[Selling Price]]-Table1[[#This Row],[Cost Price]])</f>
        <v>23.060298872005305</v>
      </c>
      <c r="S7431" s="12">
        <f>(Table1[[#This Row],[Profit]]/Table1[[#This Row],[Selling Price]])</f>
        <v>0.17172270695821892</v>
      </c>
      <c r="T7431">
        <v>2</v>
      </c>
      <c r="U7431" s="2">
        <f>Table1[[#This Row],[Selling Price]]*Table1[[#This Row],[Quantity]]</f>
        <v>268.57600000000002</v>
      </c>
      <c r="V7431" s="4">
        <v>0.2</v>
      </c>
      <c r="W7431">
        <v>368</v>
      </c>
      <c r="X7431" t="s">
        <v>68</v>
      </c>
      <c r="Y7431" t="s">
        <v>68</v>
      </c>
      <c r="Z7431" s="2">
        <v>73.360773602791312</v>
      </c>
    </row>
    <row r="7432" spans="1:26" x14ac:dyDescent="0.35">
      <c r="A7432" t="s">
        <v>129</v>
      </c>
      <c r="B7432" t="s">
        <v>130</v>
      </c>
      <c r="C7432" t="s">
        <v>64</v>
      </c>
      <c r="D7432" t="s">
        <v>46</v>
      </c>
      <c r="E7432" t="s">
        <v>86</v>
      </c>
      <c r="F7432" t="s">
        <v>970</v>
      </c>
      <c r="G7432" t="s">
        <v>971</v>
      </c>
      <c r="H7432" t="s">
        <v>32</v>
      </c>
      <c r="I7432" t="s">
        <v>2216</v>
      </c>
      <c r="J7432" s="1">
        <v>41805</v>
      </c>
      <c r="K7432" s="1">
        <v>41811</v>
      </c>
      <c r="L7432" t="s">
        <v>60</v>
      </c>
      <c r="M7432">
        <f>Table1[[#This Row],[Ship Date]]-Table1[[#This Row],[Order Date]]</f>
        <v>6</v>
      </c>
      <c r="N7432">
        <v>6</v>
      </c>
      <c r="O7432" t="s">
        <v>51</v>
      </c>
      <c r="P7432" s="3">
        <v>8.5679999999999996</v>
      </c>
      <c r="Q7432" s="3">
        <v>5.6717321204983699</v>
      </c>
      <c r="R7432" s="3">
        <f>(Table1[[#This Row],[Selling Price]]-Table1[[#This Row],[Cost Price]])</f>
        <v>2.8962678795016297</v>
      </c>
      <c r="S7432" s="12">
        <f>(Table1[[#This Row],[Profit]]/Table1[[#This Row],[Selling Price]])</f>
        <v>0.33803313252820144</v>
      </c>
      <c r="T7432">
        <v>3</v>
      </c>
      <c r="U7432" s="2">
        <f>Table1[[#This Row],[Selling Price]]*Table1[[#This Row],[Quantity]]</f>
        <v>25.704000000000001</v>
      </c>
      <c r="V7432" s="4">
        <v>0.8</v>
      </c>
      <c r="W7432">
        <v>493</v>
      </c>
      <c r="X7432" t="s">
        <v>68</v>
      </c>
      <c r="Y7432" t="s">
        <v>52</v>
      </c>
      <c r="Z7432" s="2">
        <v>29.71965652560608</v>
      </c>
    </row>
    <row r="7433" spans="1:26" x14ac:dyDescent="0.35">
      <c r="A7433" t="s">
        <v>129</v>
      </c>
      <c r="B7433" t="s">
        <v>130</v>
      </c>
      <c r="C7433" t="s">
        <v>64</v>
      </c>
      <c r="D7433" t="s">
        <v>46</v>
      </c>
      <c r="E7433" t="s">
        <v>102</v>
      </c>
      <c r="F7433" t="s">
        <v>2273</v>
      </c>
      <c r="G7433" t="s">
        <v>2274</v>
      </c>
      <c r="H7433" t="s">
        <v>32</v>
      </c>
      <c r="I7433" t="s">
        <v>2270</v>
      </c>
      <c r="J7433" s="1">
        <v>43067</v>
      </c>
      <c r="K7433" s="1">
        <v>43071</v>
      </c>
      <c r="L7433" t="s">
        <v>60</v>
      </c>
      <c r="M7433">
        <f>Table1[[#This Row],[Ship Date]]-Table1[[#This Row],[Order Date]]</f>
        <v>4</v>
      </c>
      <c r="N7433">
        <v>11</v>
      </c>
      <c r="O7433" t="s">
        <v>35</v>
      </c>
      <c r="P7433" s="3">
        <v>15.552</v>
      </c>
      <c r="Q7433" s="3">
        <v>10.50896367900849</v>
      </c>
      <c r="R7433" s="3">
        <f>(Table1[[#This Row],[Selling Price]]-Table1[[#This Row],[Cost Price]])</f>
        <v>5.0430363209915097</v>
      </c>
      <c r="S7433" s="12">
        <f>(Table1[[#This Row],[Profit]]/Table1[[#This Row],[Selling Price]])</f>
        <v>0.32426931076334298</v>
      </c>
      <c r="T7433">
        <v>3</v>
      </c>
      <c r="U7433" s="2">
        <f>Table1[[#This Row],[Selling Price]]*Table1[[#This Row],[Quantity]]</f>
        <v>46.655999999999999</v>
      </c>
      <c r="V7433" s="4">
        <v>0.2</v>
      </c>
      <c r="W7433">
        <v>325</v>
      </c>
      <c r="X7433" t="s">
        <v>36</v>
      </c>
      <c r="Y7433" t="s">
        <v>52</v>
      </c>
      <c r="Z7433" s="2">
        <v>7.7615866419180044</v>
      </c>
    </row>
    <row r="7434" spans="1:26" x14ac:dyDescent="0.35">
      <c r="A7434" t="s">
        <v>129</v>
      </c>
      <c r="B7434" t="s">
        <v>130</v>
      </c>
      <c r="C7434" t="s">
        <v>64</v>
      </c>
      <c r="D7434" t="s">
        <v>46</v>
      </c>
      <c r="E7434" t="s">
        <v>86</v>
      </c>
      <c r="F7434" t="s">
        <v>2389</v>
      </c>
      <c r="G7434" t="s">
        <v>2390</v>
      </c>
      <c r="H7434" t="s">
        <v>32</v>
      </c>
      <c r="I7434" t="s">
        <v>2391</v>
      </c>
      <c r="J7434" s="1">
        <v>43086</v>
      </c>
      <c r="K7434" s="1">
        <v>43089</v>
      </c>
      <c r="L7434" t="s">
        <v>199</v>
      </c>
      <c r="M7434">
        <f>Table1[[#This Row],[Ship Date]]-Table1[[#This Row],[Order Date]]</f>
        <v>3</v>
      </c>
      <c r="N7434">
        <v>12</v>
      </c>
      <c r="O7434" t="s">
        <v>35</v>
      </c>
      <c r="P7434" s="3">
        <v>11.808</v>
      </c>
      <c r="Q7434" s="3">
        <v>8.7095009070723073</v>
      </c>
      <c r="R7434" s="3">
        <f>(Table1[[#This Row],[Selling Price]]-Table1[[#This Row],[Cost Price]])</f>
        <v>3.0984990929276925</v>
      </c>
      <c r="S7434" s="12">
        <f>(Table1[[#This Row],[Profit]]/Table1[[#This Row],[Selling Price]])</f>
        <v>0.26240676599997398</v>
      </c>
      <c r="T7434">
        <v>2</v>
      </c>
      <c r="U7434" s="2">
        <f>Table1[[#This Row],[Selling Price]]*Table1[[#This Row],[Quantity]]</f>
        <v>23.616</v>
      </c>
      <c r="V7434" s="4">
        <v>0.2</v>
      </c>
      <c r="W7434">
        <v>423</v>
      </c>
      <c r="X7434" t="s">
        <v>36</v>
      </c>
      <c r="Y7434" t="s">
        <v>52</v>
      </c>
      <c r="Z7434" s="2">
        <v>12.697985289013371</v>
      </c>
    </row>
    <row r="7435" spans="1:26" x14ac:dyDescent="0.35">
      <c r="A7435" t="s">
        <v>129</v>
      </c>
      <c r="B7435" t="s">
        <v>130</v>
      </c>
      <c r="C7435" t="s">
        <v>45</v>
      </c>
      <c r="D7435" t="s">
        <v>46</v>
      </c>
      <c r="E7435" t="s">
        <v>86</v>
      </c>
      <c r="F7435" t="s">
        <v>916</v>
      </c>
      <c r="G7435" t="s">
        <v>917</v>
      </c>
      <c r="H7435" t="s">
        <v>32</v>
      </c>
      <c r="I7435" t="s">
        <v>2477</v>
      </c>
      <c r="J7435" s="1">
        <v>42686</v>
      </c>
      <c r="K7435" s="1">
        <v>42693</v>
      </c>
      <c r="L7435" t="s">
        <v>60</v>
      </c>
      <c r="M7435">
        <f>Table1[[#This Row],[Ship Date]]-Table1[[#This Row],[Order Date]]</f>
        <v>7</v>
      </c>
      <c r="N7435">
        <v>11</v>
      </c>
      <c r="O7435" t="s">
        <v>35</v>
      </c>
      <c r="P7435" s="3">
        <v>4.3680000000000003</v>
      </c>
      <c r="Q7435" s="3">
        <v>3.4228226836959181</v>
      </c>
      <c r="R7435" s="3">
        <f>(Table1[[#This Row],[Selling Price]]-Table1[[#This Row],[Cost Price]])</f>
        <v>0.94517731630408219</v>
      </c>
      <c r="S7435" s="12">
        <f>(Table1[[#This Row],[Profit]]/Table1[[#This Row],[Selling Price]])</f>
        <v>0.21638674823811405</v>
      </c>
      <c r="T7435">
        <v>7</v>
      </c>
      <c r="U7435" s="2">
        <f>Table1[[#This Row],[Selling Price]]*Table1[[#This Row],[Quantity]]</f>
        <v>30.576000000000001</v>
      </c>
      <c r="V7435" s="4">
        <v>0.7</v>
      </c>
      <c r="W7435">
        <v>256</v>
      </c>
      <c r="X7435" t="s">
        <v>68</v>
      </c>
      <c r="Y7435" t="s">
        <v>52</v>
      </c>
      <c r="Z7435" s="2">
        <v>2.8549846934791079</v>
      </c>
    </row>
    <row r="7436" spans="1:26" x14ac:dyDescent="0.35">
      <c r="A7436" t="s">
        <v>129</v>
      </c>
      <c r="B7436" t="s">
        <v>130</v>
      </c>
      <c r="C7436" t="s">
        <v>55</v>
      </c>
      <c r="D7436" t="s">
        <v>46</v>
      </c>
      <c r="E7436" t="s">
        <v>65</v>
      </c>
      <c r="F7436" t="s">
        <v>892</v>
      </c>
      <c r="G7436" t="s">
        <v>893</v>
      </c>
      <c r="H7436" t="s">
        <v>32</v>
      </c>
      <c r="I7436" t="s">
        <v>2490</v>
      </c>
      <c r="J7436" s="1">
        <v>42430</v>
      </c>
      <c r="K7436" s="1">
        <v>42434</v>
      </c>
      <c r="L7436" t="s">
        <v>60</v>
      </c>
      <c r="M7436">
        <f>Table1[[#This Row],[Ship Date]]-Table1[[#This Row],[Order Date]]</f>
        <v>4</v>
      </c>
      <c r="N7436">
        <v>3</v>
      </c>
      <c r="O7436" t="s">
        <v>106</v>
      </c>
      <c r="P7436" s="3">
        <v>362.92</v>
      </c>
      <c r="Q7436" s="3">
        <v>268.02600005679437</v>
      </c>
      <c r="R7436" s="3">
        <f>(Table1[[#This Row],[Selling Price]]-Table1[[#This Row],[Cost Price]])</f>
        <v>94.893999943205642</v>
      </c>
      <c r="S7436" s="12">
        <f>(Table1[[#This Row],[Profit]]/Table1[[#This Row],[Selling Price]])</f>
        <v>0.26147360284141308</v>
      </c>
      <c r="T7436">
        <v>2</v>
      </c>
      <c r="U7436" s="2">
        <f>Table1[[#This Row],[Selling Price]]*Table1[[#This Row],[Quantity]]</f>
        <v>725.84</v>
      </c>
      <c r="V7436" s="4">
        <v>0</v>
      </c>
      <c r="W7436">
        <v>136</v>
      </c>
      <c r="X7436" t="s">
        <v>36</v>
      </c>
      <c r="Y7436" t="s">
        <v>36</v>
      </c>
      <c r="Z7436" s="2">
        <v>379.41277745340773</v>
      </c>
    </row>
    <row r="7437" spans="1:26" x14ac:dyDescent="0.35">
      <c r="A7437" t="s">
        <v>129</v>
      </c>
      <c r="B7437" t="s">
        <v>130</v>
      </c>
      <c r="C7437" t="s">
        <v>64</v>
      </c>
      <c r="D7437" t="s">
        <v>46</v>
      </c>
      <c r="E7437" t="s">
        <v>75</v>
      </c>
      <c r="F7437" t="s">
        <v>1466</v>
      </c>
      <c r="G7437" t="s">
        <v>1467</v>
      </c>
      <c r="H7437" t="s">
        <v>32</v>
      </c>
      <c r="I7437" t="s">
        <v>2549</v>
      </c>
      <c r="J7437" s="1">
        <v>41659</v>
      </c>
      <c r="K7437" s="1">
        <v>41665</v>
      </c>
      <c r="L7437" t="s">
        <v>60</v>
      </c>
      <c r="M7437">
        <f>Table1[[#This Row],[Ship Date]]-Table1[[#This Row],[Order Date]]</f>
        <v>6</v>
      </c>
      <c r="N7437">
        <v>1</v>
      </c>
      <c r="O7437" t="s">
        <v>35</v>
      </c>
      <c r="P7437" s="3">
        <v>6.63</v>
      </c>
      <c r="Q7437" s="3">
        <v>4.8198363148069507</v>
      </c>
      <c r="R7437" s="3">
        <f>(Table1[[#This Row],[Selling Price]]-Table1[[#This Row],[Cost Price]])</f>
        <v>1.8101636851930492</v>
      </c>
      <c r="S7437" s="12">
        <f>(Table1[[#This Row],[Profit]]/Table1[[#This Row],[Selling Price]])</f>
        <v>0.27302619686169671</v>
      </c>
      <c r="T7437">
        <v>3</v>
      </c>
      <c r="U7437" s="2">
        <f>Table1[[#This Row],[Selling Price]]*Table1[[#This Row],[Quantity]]</f>
        <v>19.89</v>
      </c>
      <c r="V7437" s="4">
        <v>0</v>
      </c>
      <c r="W7437">
        <v>457</v>
      </c>
      <c r="X7437" t="s">
        <v>68</v>
      </c>
      <c r="Y7437" t="s">
        <v>52</v>
      </c>
      <c r="Z7437" s="2">
        <v>6.6300000000000008</v>
      </c>
    </row>
    <row r="7438" spans="1:26" x14ac:dyDescent="0.35">
      <c r="A7438" t="s">
        <v>129</v>
      </c>
      <c r="B7438" t="s">
        <v>130</v>
      </c>
      <c r="C7438" t="s">
        <v>39</v>
      </c>
      <c r="D7438" t="s">
        <v>46</v>
      </c>
      <c r="E7438" t="s">
        <v>102</v>
      </c>
      <c r="F7438" t="s">
        <v>2619</v>
      </c>
      <c r="G7438" t="s">
        <v>2620</v>
      </c>
      <c r="H7438" t="s">
        <v>32</v>
      </c>
      <c r="I7438" t="s">
        <v>2621</v>
      </c>
      <c r="J7438" s="1">
        <v>41708</v>
      </c>
      <c r="K7438" s="1">
        <v>41712</v>
      </c>
      <c r="L7438" t="s">
        <v>60</v>
      </c>
      <c r="M7438">
        <f>Table1[[#This Row],[Ship Date]]-Table1[[#This Row],[Order Date]]</f>
        <v>4</v>
      </c>
      <c r="N7438">
        <v>3</v>
      </c>
      <c r="O7438" t="s">
        <v>106</v>
      </c>
      <c r="P7438" s="3">
        <v>22.38</v>
      </c>
      <c r="Q7438" s="3">
        <v>15.51965716933897</v>
      </c>
      <c r="R7438" s="3">
        <f>(Table1[[#This Row],[Selling Price]]-Table1[[#This Row],[Cost Price]])</f>
        <v>6.860342830661029</v>
      </c>
      <c r="S7438" s="12">
        <f>(Table1[[#This Row],[Profit]]/Table1[[#This Row],[Selling Price]])</f>
        <v>0.30653900047636412</v>
      </c>
      <c r="T7438">
        <v>2</v>
      </c>
      <c r="U7438" s="2">
        <f>Table1[[#This Row],[Selling Price]]*Table1[[#This Row],[Quantity]]</f>
        <v>44.76</v>
      </c>
      <c r="V7438" s="4">
        <v>0</v>
      </c>
      <c r="W7438">
        <v>376</v>
      </c>
      <c r="X7438" t="s">
        <v>36</v>
      </c>
      <c r="Y7438" t="s">
        <v>52</v>
      </c>
      <c r="Z7438" s="2">
        <v>9.3175370136104103</v>
      </c>
    </row>
    <row r="7439" spans="1:26" x14ac:dyDescent="0.35">
      <c r="A7439" t="s">
        <v>129</v>
      </c>
      <c r="B7439" t="s">
        <v>130</v>
      </c>
      <c r="C7439" t="s">
        <v>64</v>
      </c>
      <c r="D7439" t="s">
        <v>46</v>
      </c>
      <c r="E7439" t="s">
        <v>102</v>
      </c>
      <c r="F7439" t="s">
        <v>2826</v>
      </c>
      <c r="G7439" t="s">
        <v>2827</v>
      </c>
      <c r="H7439" t="s">
        <v>32</v>
      </c>
      <c r="I7439" t="s">
        <v>2828</v>
      </c>
      <c r="J7439" s="1">
        <v>42722</v>
      </c>
      <c r="K7439" s="1">
        <v>42727</v>
      </c>
      <c r="L7439" t="s">
        <v>60</v>
      </c>
      <c r="M7439">
        <f>Table1[[#This Row],[Ship Date]]-Table1[[#This Row],[Order Date]]</f>
        <v>5</v>
      </c>
      <c r="N7439">
        <v>12</v>
      </c>
      <c r="O7439" t="s">
        <v>35</v>
      </c>
      <c r="P7439" s="3">
        <v>38.880000000000003</v>
      </c>
      <c r="Q7439" s="3">
        <v>25.73237043700227</v>
      </c>
      <c r="R7439" s="3">
        <f>(Table1[[#This Row],[Selling Price]]-Table1[[#This Row],[Cost Price]])</f>
        <v>13.147629562997732</v>
      </c>
      <c r="S7439" s="12">
        <f>(Table1[[#This Row],[Profit]]/Table1[[#This Row],[Selling Price]])</f>
        <v>0.33815919657915977</v>
      </c>
      <c r="T7439">
        <v>6</v>
      </c>
      <c r="U7439" s="2">
        <f>Table1[[#This Row],[Selling Price]]*Table1[[#This Row],[Quantity]]</f>
        <v>233.28000000000003</v>
      </c>
      <c r="V7439" s="4">
        <v>0</v>
      </c>
      <c r="W7439">
        <v>389</v>
      </c>
      <c r="X7439" t="s">
        <v>36</v>
      </c>
      <c r="Y7439" t="s">
        <v>52</v>
      </c>
      <c r="Z7439" s="2">
        <v>10.6372050464396</v>
      </c>
    </row>
    <row r="7440" spans="1:26" x14ac:dyDescent="0.35">
      <c r="A7440" t="s">
        <v>129</v>
      </c>
      <c r="B7440" t="s">
        <v>130</v>
      </c>
      <c r="C7440" t="s">
        <v>45</v>
      </c>
      <c r="D7440" t="s">
        <v>46</v>
      </c>
      <c r="E7440" t="s">
        <v>102</v>
      </c>
      <c r="F7440" t="s">
        <v>2313</v>
      </c>
      <c r="G7440" t="s">
        <v>2314</v>
      </c>
      <c r="H7440" t="s">
        <v>32</v>
      </c>
      <c r="I7440" t="s">
        <v>2847</v>
      </c>
      <c r="J7440" s="1">
        <v>42459</v>
      </c>
      <c r="K7440" s="1">
        <v>42461</v>
      </c>
      <c r="L7440" t="s">
        <v>199</v>
      </c>
      <c r="M7440">
        <f>Table1[[#This Row],[Ship Date]]-Table1[[#This Row],[Order Date]]</f>
        <v>2</v>
      </c>
      <c r="N7440">
        <v>3</v>
      </c>
      <c r="O7440" t="s">
        <v>106</v>
      </c>
      <c r="P7440" s="3">
        <v>11.34</v>
      </c>
      <c r="Q7440" s="3">
        <v>7.6583326246178167</v>
      </c>
      <c r="R7440" s="3">
        <f>(Table1[[#This Row],[Selling Price]]-Table1[[#This Row],[Cost Price]])</f>
        <v>3.6816673753821831</v>
      </c>
      <c r="S7440" s="12">
        <f>(Table1[[#This Row],[Profit]]/Table1[[#This Row],[Selling Price]])</f>
        <v>0.32466202604781158</v>
      </c>
      <c r="T7440">
        <v>1</v>
      </c>
      <c r="U7440" s="2">
        <f>Table1[[#This Row],[Selling Price]]*Table1[[#This Row],[Quantity]]</f>
        <v>11.34</v>
      </c>
      <c r="V7440" s="4">
        <v>0</v>
      </c>
      <c r="W7440">
        <v>373</v>
      </c>
      <c r="X7440" t="s">
        <v>36</v>
      </c>
      <c r="Y7440" t="s">
        <v>52</v>
      </c>
      <c r="Z7440" s="2">
        <v>11.612134687472411</v>
      </c>
    </row>
    <row r="7441" spans="1:26" x14ac:dyDescent="0.35">
      <c r="A7441" t="s">
        <v>129</v>
      </c>
      <c r="B7441" t="s">
        <v>130</v>
      </c>
      <c r="C7441" t="s">
        <v>45</v>
      </c>
      <c r="D7441" t="s">
        <v>46</v>
      </c>
      <c r="E7441" t="s">
        <v>178</v>
      </c>
      <c r="F7441" t="s">
        <v>2937</v>
      </c>
      <c r="G7441" t="s">
        <v>2938</v>
      </c>
      <c r="H7441" t="s">
        <v>32</v>
      </c>
      <c r="I7441" t="s">
        <v>2931</v>
      </c>
      <c r="J7441" s="1">
        <v>42405</v>
      </c>
      <c r="K7441" s="1">
        <v>42405</v>
      </c>
      <c r="L7441" t="s">
        <v>1118</v>
      </c>
      <c r="M7441">
        <f>Table1[[#This Row],[Ship Date]]-Table1[[#This Row],[Order Date]]</f>
        <v>0</v>
      </c>
      <c r="N7441">
        <v>2</v>
      </c>
      <c r="O7441" t="s">
        <v>106</v>
      </c>
      <c r="P7441" s="3">
        <v>167.96</v>
      </c>
      <c r="Q7441" s="3">
        <v>109.67538942827299</v>
      </c>
      <c r="R7441" s="3">
        <f>(Table1[[#This Row],[Selling Price]]-Table1[[#This Row],[Cost Price]])</f>
        <v>58.284610571727015</v>
      </c>
      <c r="S7441" s="12">
        <f>(Table1[[#This Row],[Profit]]/Table1[[#This Row],[Selling Price]])</f>
        <v>0.34701482836227088</v>
      </c>
      <c r="T7441">
        <v>2</v>
      </c>
      <c r="U7441" s="2">
        <f>Table1[[#This Row],[Selling Price]]*Table1[[#This Row],[Quantity]]</f>
        <v>335.92</v>
      </c>
      <c r="V7441" s="4">
        <v>0</v>
      </c>
      <c r="W7441">
        <v>303</v>
      </c>
      <c r="X7441" t="s">
        <v>36</v>
      </c>
      <c r="Y7441" t="s">
        <v>36</v>
      </c>
      <c r="Z7441" s="2">
        <v>212.62037758408761</v>
      </c>
    </row>
    <row r="7442" spans="1:26" x14ac:dyDescent="0.35">
      <c r="A7442" t="s">
        <v>129</v>
      </c>
      <c r="B7442" t="s">
        <v>130</v>
      </c>
      <c r="C7442" t="s">
        <v>39</v>
      </c>
      <c r="D7442" t="s">
        <v>46</v>
      </c>
      <c r="E7442" t="s">
        <v>75</v>
      </c>
      <c r="F7442" t="s">
        <v>3053</v>
      </c>
      <c r="G7442" t="s">
        <v>3054</v>
      </c>
      <c r="H7442" t="s">
        <v>32</v>
      </c>
      <c r="I7442" t="s">
        <v>3055</v>
      </c>
      <c r="J7442" s="1">
        <v>42693</v>
      </c>
      <c r="K7442" s="1">
        <v>42699</v>
      </c>
      <c r="L7442" t="s">
        <v>60</v>
      </c>
      <c r="M7442">
        <f>Table1[[#This Row],[Ship Date]]-Table1[[#This Row],[Order Date]]</f>
        <v>6</v>
      </c>
      <c r="N7442">
        <v>11</v>
      </c>
      <c r="O7442" t="s">
        <v>35</v>
      </c>
      <c r="P7442" s="3">
        <v>17.28</v>
      </c>
      <c r="Q7442" s="3">
        <v>12.64391676308121</v>
      </c>
      <c r="R7442" s="3">
        <f>(Table1[[#This Row],[Selling Price]]-Table1[[#This Row],[Cost Price]])</f>
        <v>4.6360832369187914</v>
      </c>
      <c r="S7442" s="12">
        <f>(Table1[[#This Row],[Profit]]/Table1[[#This Row],[Selling Price]])</f>
        <v>0.26829185398835598</v>
      </c>
      <c r="T7442">
        <v>6</v>
      </c>
      <c r="U7442" s="2">
        <f>Table1[[#This Row],[Selling Price]]*Table1[[#This Row],[Quantity]]</f>
        <v>103.68</v>
      </c>
      <c r="V7442" s="4">
        <v>0</v>
      </c>
      <c r="W7442">
        <v>332</v>
      </c>
      <c r="X7442" t="s">
        <v>68</v>
      </c>
      <c r="Y7442" t="s">
        <v>52</v>
      </c>
      <c r="Z7442" s="2">
        <v>6.1094025894517712</v>
      </c>
    </row>
    <row r="7443" spans="1:26" x14ac:dyDescent="0.35">
      <c r="A7443" t="s">
        <v>129</v>
      </c>
      <c r="B7443" t="s">
        <v>130</v>
      </c>
      <c r="C7443" t="s">
        <v>64</v>
      </c>
      <c r="D7443" t="s">
        <v>46</v>
      </c>
      <c r="E7443" t="s">
        <v>102</v>
      </c>
      <c r="F7443" t="s">
        <v>3093</v>
      </c>
      <c r="G7443" t="s">
        <v>3094</v>
      </c>
      <c r="H7443" t="s">
        <v>32</v>
      </c>
      <c r="I7443" t="s">
        <v>3092</v>
      </c>
      <c r="J7443" s="1">
        <v>43051</v>
      </c>
      <c r="K7443" s="1">
        <v>43057</v>
      </c>
      <c r="L7443" t="s">
        <v>60</v>
      </c>
      <c r="M7443">
        <f>Table1[[#This Row],[Ship Date]]-Table1[[#This Row],[Order Date]]</f>
        <v>6</v>
      </c>
      <c r="N7443">
        <v>11</v>
      </c>
      <c r="O7443" t="s">
        <v>35</v>
      </c>
      <c r="P7443" s="3">
        <v>223.05600000000001</v>
      </c>
      <c r="Q7443" s="3">
        <v>156.27954007358721</v>
      </c>
      <c r="R7443" s="3">
        <f>(Table1[[#This Row],[Selling Price]]-Table1[[#This Row],[Cost Price]])</f>
        <v>66.776459926412798</v>
      </c>
      <c r="S7443" s="12">
        <f>(Table1[[#This Row],[Profit]]/Table1[[#This Row],[Selling Price]])</f>
        <v>0.29937083031352124</v>
      </c>
      <c r="T7443">
        <v>9</v>
      </c>
      <c r="U7443" s="2">
        <f>Table1[[#This Row],[Selling Price]]*Table1[[#This Row],[Quantity]]</f>
        <v>2007.5040000000001</v>
      </c>
      <c r="V7443" s="4">
        <v>0.2</v>
      </c>
      <c r="W7443">
        <v>451</v>
      </c>
      <c r="X7443" t="s">
        <v>68</v>
      </c>
      <c r="Y7443" t="s">
        <v>68</v>
      </c>
      <c r="Z7443" s="2">
        <v>50.716445774521702</v>
      </c>
    </row>
    <row r="7444" spans="1:26" x14ac:dyDescent="0.35">
      <c r="A7444" t="s">
        <v>129</v>
      </c>
      <c r="B7444" t="s">
        <v>130</v>
      </c>
      <c r="C7444" t="s">
        <v>39</v>
      </c>
      <c r="D7444" t="s">
        <v>46</v>
      </c>
      <c r="E7444" t="s">
        <v>86</v>
      </c>
      <c r="F7444" t="s">
        <v>3105</v>
      </c>
      <c r="G7444" t="s">
        <v>3106</v>
      </c>
      <c r="H7444" t="s">
        <v>32</v>
      </c>
      <c r="I7444" t="s">
        <v>3107</v>
      </c>
      <c r="J7444" s="1">
        <v>43079</v>
      </c>
      <c r="K7444" s="1">
        <v>43079</v>
      </c>
      <c r="L7444" t="s">
        <v>1118</v>
      </c>
      <c r="M7444">
        <f>Table1[[#This Row],[Ship Date]]-Table1[[#This Row],[Order Date]]</f>
        <v>0</v>
      </c>
      <c r="N7444">
        <v>12</v>
      </c>
      <c r="O7444" t="s">
        <v>35</v>
      </c>
      <c r="P7444" s="3">
        <v>34.5</v>
      </c>
      <c r="Q7444" s="3">
        <v>24.012544551973349</v>
      </c>
      <c r="R7444" s="3">
        <f>(Table1[[#This Row],[Selling Price]]-Table1[[#This Row],[Cost Price]])</f>
        <v>10.487455448026651</v>
      </c>
      <c r="S7444" s="12">
        <f>(Table1[[#This Row],[Profit]]/Table1[[#This Row],[Selling Price]])</f>
        <v>0.30398421588483049</v>
      </c>
      <c r="T7444">
        <v>3</v>
      </c>
      <c r="U7444" s="2">
        <f>Table1[[#This Row],[Selling Price]]*Table1[[#This Row],[Quantity]]</f>
        <v>103.5</v>
      </c>
      <c r="V7444" s="4">
        <v>0</v>
      </c>
      <c r="W7444">
        <v>110</v>
      </c>
      <c r="X7444" t="s">
        <v>36</v>
      </c>
      <c r="Y7444" t="s">
        <v>36</v>
      </c>
      <c r="Z7444" s="2">
        <v>15.534631051452809</v>
      </c>
    </row>
    <row r="7445" spans="1:26" x14ac:dyDescent="0.35">
      <c r="A7445" t="s">
        <v>129</v>
      </c>
      <c r="B7445" t="s">
        <v>130</v>
      </c>
      <c r="C7445" t="s">
        <v>39</v>
      </c>
      <c r="D7445" t="s">
        <v>46</v>
      </c>
      <c r="E7445" t="s">
        <v>65</v>
      </c>
      <c r="F7445" t="s">
        <v>852</v>
      </c>
      <c r="G7445" t="s">
        <v>853</v>
      </c>
      <c r="H7445" t="s">
        <v>32</v>
      </c>
      <c r="I7445" t="s">
        <v>3118</v>
      </c>
      <c r="J7445" s="1">
        <v>42344</v>
      </c>
      <c r="K7445" s="1">
        <v>42349</v>
      </c>
      <c r="L7445" t="s">
        <v>60</v>
      </c>
      <c r="M7445">
        <f>Table1[[#This Row],[Ship Date]]-Table1[[#This Row],[Order Date]]</f>
        <v>5</v>
      </c>
      <c r="N7445">
        <v>12</v>
      </c>
      <c r="O7445" t="s">
        <v>35</v>
      </c>
      <c r="P7445" s="3">
        <v>247.10400000000001</v>
      </c>
      <c r="Q7445" s="3">
        <v>188.61395318058189</v>
      </c>
      <c r="R7445" s="3">
        <f>(Table1[[#This Row],[Selling Price]]-Table1[[#This Row],[Cost Price]])</f>
        <v>58.490046819418126</v>
      </c>
      <c r="S7445" s="12">
        <f>(Table1[[#This Row],[Profit]]/Table1[[#This Row],[Selling Price]])</f>
        <v>0.23670214492447764</v>
      </c>
      <c r="T7445">
        <v>6</v>
      </c>
      <c r="U7445" s="2">
        <f>Table1[[#This Row],[Selling Price]]*Table1[[#This Row],[Quantity]]</f>
        <v>1482.624</v>
      </c>
      <c r="V7445" s="4">
        <v>0.2</v>
      </c>
      <c r="W7445">
        <v>461</v>
      </c>
      <c r="X7445" t="s">
        <v>36</v>
      </c>
      <c r="Y7445" t="s">
        <v>68</v>
      </c>
      <c r="Z7445" s="2">
        <v>56.226174346117482</v>
      </c>
    </row>
    <row r="7446" spans="1:26" x14ac:dyDescent="0.35">
      <c r="A7446" t="s">
        <v>129</v>
      </c>
      <c r="B7446" t="s">
        <v>130</v>
      </c>
      <c r="C7446" t="s">
        <v>55</v>
      </c>
      <c r="D7446" t="s">
        <v>46</v>
      </c>
      <c r="E7446" t="s">
        <v>86</v>
      </c>
      <c r="F7446" t="s">
        <v>3186</v>
      </c>
      <c r="G7446" t="s">
        <v>3187</v>
      </c>
      <c r="H7446" t="s">
        <v>32</v>
      </c>
      <c r="I7446" t="s">
        <v>3185</v>
      </c>
      <c r="J7446" s="1">
        <v>42337</v>
      </c>
      <c r="K7446" s="1">
        <v>42338</v>
      </c>
      <c r="L7446" t="s">
        <v>199</v>
      </c>
      <c r="M7446">
        <f>Table1[[#This Row],[Ship Date]]-Table1[[#This Row],[Order Date]]</f>
        <v>1</v>
      </c>
      <c r="N7446">
        <v>11</v>
      </c>
      <c r="O7446" t="s">
        <v>35</v>
      </c>
      <c r="P7446" s="3">
        <v>8.7840000000000007</v>
      </c>
      <c r="Q7446" s="3">
        <v>6.9343167440607774</v>
      </c>
      <c r="R7446" s="3">
        <f>(Table1[[#This Row],[Selling Price]]-Table1[[#This Row],[Cost Price]])</f>
        <v>1.8496832559392233</v>
      </c>
      <c r="S7446" s="12">
        <f>(Table1[[#This Row],[Profit]]/Table1[[#This Row],[Selling Price]])</f>
        <v>0.21057414115883688</v>
      </c>
      <c r="T7446">
        <v>4</v>
      </c>
      <c r="U7446" s="2">
        <f>Table1[[#This Row],[Selling Price]]*Table1[[#This Row],[Quantity]]</f>
        <v>35.136000000000003</v>
      </c>
      <c r="V7446" s="4">
        <v>0.8</v>
      </c>
      <c r="W7446">
        <v>151</v>
      </c>
      <c r="X7446" t="s">
        <v>36</v>
      </c>
      <c r="Y7446" t="s">
        <v>52</v>
      </c>
      <c r="Z7446" s="2">
        <v>24.698899246727571</v>
      </c>
    </row>
    <row r="7447" spans="1:26" x14ac:dyDescent="0.35">
      <c r="A7447" t="s">
        <v>129</v>
      </c>
      <c r="B7447" t="s">
        <v>130</v>
      </c>
      <c r="C7447" t="s">
        <v>64</v>
      </c>
      <c r="D7447" t="s">
        <v>46</v>
      </c>
      <c r="E7447" t="s">
        <v>102</v>
      </c>
      <c r="F7447" t="s">
        <v>3476</v>
      </c>
      <c r="G7447" t="s">
        <v>3477</v>
      </c>
      <c r="H7447" t="s">
        <v>32</v>
      </c>
      <c r="I7447" t="s">
        <v>3475</v>
      </c>
      <c r="J7447" s="1">
        <v>42590</v>
      </c>
      <c r="K7447" s="1">
        <v>42592</v>
      </c>
      <c r="L7447" t="s">
        <v>34</v>
      </c>
      <c r="M7447">
        <f>Table1[[#This Row],[Ship Date]]-Table1[[#This Row],[Order Date]]</f>
        <v>2</v>
      </c>
      <c r="N7447">
        <v>8</v>
      </c>
      <c r="O7447" t="s">
        <v>61</v>
      </c>
      <c r="P7447" s="3">
        <v>53.951999999999998</v>
      </c>
      <c r="Q7447" s="3">
        <v>44.318641241049221</v>
      </c>
      <c r="R7447" s="3">
        <f>(Table1[[#This Row],[Selling Price]]-Table1[[#This Row],[Cost Price]])</f>
        <v>9.6333587589507772</v>
      </c>
      <c r="S7447" s="12">
        <f>(Table1[[#This Row],[Profit]]/Table1[[#This Row],[Selling Price]])</f>
        <v>0.17855424745979348</v>
      </c>
      <c r="T7447">
        <v>3</v>
      </c>
      <c r="U7447" s="2">
        <f>Table1[[#This Row],[Selling Price]]*Table1[[#This Row],[Quantity]]</f>
        <v>161.85599999999999</v>
      </c>
      <c r="V7447" s="4">
        <v>0.2</v>
      </c>
      <c r="W7447">
        <v>167</v>
      </c>
      <c r="X7447" t="s">
        <v>36</v>
      </c>
      <c r="Y7447" t="s">
        <v>52</v>
      </c>
      <c r="Z7447" s="2">
        <v>16.21055853448609</v>
      </c>
    </row>
    <row r="7448" spans="1:26" x14ac:dyDescent="0.35">
      <c r="A7448" t="s">
        <v>129</v>
      </c>
      <c r="B7448" t="s">
        <v>130</v>
      </c>
      <c r="C7448" t="s">
        <v>27</v>
      </c>
      <c r="D7448" t="s">
        <v>46</v>
      </c>
      <c r="E7448" t="s">
        <v>47</v>
      </c>
      <c r="F7448" t="s">
        <v>750</v>
      </c>
      <c r="G7448" t="s">
        <v>751</v>
      </c>
      <c r="H7448" t="s">
        <v>32</v>
      </c>
      <c r="I7448" t="s">
        <v>3687</v>
      </c>
      <c r="J7448" s="1">
        <v>42976</v>
      </c>
      <c r="K7448" s="1">
        <v>42979</v>
      </c>
      <c r="L7448" t="s">
        <v>199</v>
      </c>
      <c r="M7448">
        <f>Table1[[#This Row],[Ship Date]]-Table1[[#This Row],[Order Date]]</f>
        <v>3</v>
      </c>
      <c r="N7448">
        <v>8</v>
      </c>
      <c r="O7448" t="s">
        <v>61</v>
      </c>
      <c r="P7448" s="3">
        <v>47.36</v>
      </c>
      <c r="Q7448" s="3">
        <v>32.241992837191773</v>
      </c>
      <c r="R7448" s="3">
        <f>(Table1[[#This Row],[Selling Price]]-Table1[[#This Row],[Cost Price]])</f>
        <v>15.118007162808226</v>
      </c>
      <c r="S7448" s="12">
        <f>(Table1[[#This Row],[Profit]]/Table1[[#This Row],[Selling Price]])</f>
        <v>0.31921467826875477</v>
      </c>
      <c r="T7448">
        <v>4</v>
      </c>
      <c r="U7448" s="2">
        <f>Table1[[#This Row],[Selling Price]]*Table1[[#This Row],[Quantity]]</f>
        <v>189.44</v>
      </c>
      <c r="V7448" s="4">
        <v>0.2</v>
      </c>
      <c r="W7448">
        <v>318</v>
      </c>
      <c r="X7448" t="s">
        <v>36</v>
      </c>
      <c r="Y7448" t="s">
        <v>52</v>
      </c>
      <c r="Z7448" s="2">
        <v>18.953247742801231</v>
      </c>
    </row>
    <row r="7449" spans="1:26" x14ac:dyDescent="0.35">
      <c r="A7449" t="s">
        <v>129</v>
      </c>
      <c r="B7449" t="s">
        <v>130</v>
      </c>
      <c r="C7449" t="s">
        <v>64</v>
      </c>
      <c r="D7449" t="s">
        <v>46</v>
      </c>
      <c r="E7449" t="s">
        <v>102</v>
      </c>
      <c r="F7449" t="s">
        <v>636</v>
      </c>
      <c r="G7449" t="s">
        <v>637</v>
      </c>
      <c r="H7449" t="s">
        <v>32</v>
      </c>
      <c r="I7449" t="s">
        <v>3703</v>
      </c>
      <c r="J7449" s="1">
        <v>43090</v>
      </c>
      <c r="K7449" s="1">
        <v>43097</v>
      </c>
      <c r="L7449" t="s">
        <v>60</v>
      </c>
      <c r="M7449">
        <f>Table1[[#This Row],[Ship Date]]-Table1[[#This Row],[Order Date]]</f>
        <v>7</v>
      </c>
      <c r="N7449">
        <v>12</v>
      </c>
      <c r="O7449" t="s">
        <v>35</v>
      </c>
      <c r="P7449" s="3">
        <v>166.44</v>
      </c>
      <c r="Q7449" s="3">
        <v>114.933242235737</v>
      </c>
      <c r="R7449" s="3">
        <f>(Table1[[#This Row],[Selling Price]]-Table1[[#This Row],[Cost Price]])</f>
        <v>51.506757764263</v>
      </c>
      <c r="S7449" s="12">
        <f>(Table1[[#This Row],[Profit]]/Table1[[#This Row],[Selling Price]])</f>
        <v>0.30946141410876593</v>
      </c>
      <c r="T7449">
        <v>3</v>
      </c>
      <c r="U7449" s="2">
        <f>Table1[[#This Row],[Selling Price]]*Table1[[#This Row],[Quantity]]</f>
        <v>499.32</v>
      </c>
      <c r="V7449" s="4">
        <v>0</v>
      </c>
      <c r="W7449">
        <v>255</v>
      </c>
      <c r="X7449" t="s">
        <v>68</v>
      </c>
      <c r="Y7449" t="s">
        <v>68</v>
      </c>
      <c r="Z7449" s="2">
        <v>81.76479700213288</v>
      </c>
    </row>
    <row r="7450" spans="1:26" x14ac:dyDescent="0.35">
      <c r="A7450" t="s">
        <v>129</v>
      </c>
      <c r="B7450" t="s">
        <v>130</v>
      </c>
      <c r="C7450" t="s">
        <v>27</v>
      </c>
      <c r="D7450" t="s">
        <v>46</v>
      </c>
      <c r="E7450" t="s">
        <v>102</v>
      </c>
      <c r="F7450" t="s">
        <v>1299</v>
      </c>
      <c r="G7450" t="s">
        <v>1300</v>
      </c>
      <c r="H7450" t="s">
        <v>32</v>
      </c>
      <c r="I7450" t="s">
        <v>3857</v>
      </c>
      <c r="J7450" s="1">
        <v>42632</v>
      </c>
      <c r="K7450" s="1">
        <v>42636</v>
      </c>
      <c r="L7450" t="s">
        <v>60</v>
      </c>
      <c r="M7450">
        <f>Table1[[#This Row],[Ship Date]]-Table1[[#This Row],[Order Date]]</f>
        <v>4</v>
      </c>
      <c r="N7450">
        <v>9</v>
      </c>
      <c r="O7450" t="s">
        <v>61</v>
      </c>
      <c r="P7450" s="3">
        <v>159.88</v>
      </c>
      <c r="Q7450" s="3">
        <v>110.61786219601611</v>
      </c>
      <c r="R7450" s="3">
        <f>(Table1[[#This Row],[Selling Price]]-Table1[[#This Row],[Cost Price]])</f>
        <v>49.26213780398389</v>
      </c>
      <c r="S7450" s="12">
        <f>(Table1[[#This Row],[Profit]]/Table1[[#This Row],[Selling Price]])</f>
        <v>0.3081194508630466</v>
      </c>
      <c r="T7450">
        <v>7</v>
      </c>
      <c r="U7450" s="2">
        <f>Table1[[#This Row],[Selling Price]]*Table1[[#This Row],[Quantity]]</f>
        <v>1119.1599999999999</v>
      </c>
      <c r="V7450" s="4">
        <v>0</v>
      </c>
      <c r="W7450">
        <v>365</v>
      </c>
      <c r="X7450" t="s">
        <v>36</v>
      </c>
      <c r="Y7450" t="s">
        <v>68</v>
      </c>
      <c r="Z7450" s="2">
        <v>37.297563816778528</v>
      </c>
    </row>
    <row r="7451" spans="1:26" x14ac:dyDescent="0.35">
      <c r="A7451" t="s">
        <v>129</v>
      </c>
      <c r="B7451" t="s">
        <v>130</v>
      </c>
      <c r="C7451" t="s">
        <v>27</v>
      </c>
      <c r="D7451" t="s">
        <v>46</v>
      </c>
      <c r="E7451" t="s">
        <v>86</v>
      </c>
      <c r="F7451" t="s">
        <v>2794</v>
      </c>
      <c r="G7451" t="s">
        <v>2795</v>
      </c>
      <c r="H7451" t="s">
        <v>32</v>
      </c>
      <c r="I7451" t="s">
        <v>4019</v>
      </c>
      <c r="J7451" s="1">
        <v>42688</v>
      </c>
      <c r="K7451" s="1">
        <v>42690</v>
      </c>
      <c r="L7451" t="s">
        <v>34</v>
      </c>
      <c r="M7451">
        <f>Table1[[#This Row],[Ship Date]]-Table1[[#This Row],[Order Date]]</f>
        <v>2</v>
      </c>
      <c r="N7451">
        <v>11</v>
      </c>
      <c r="O7451" t="s">
        <v>35</v>
      </c>
      <c r="P7451" s="3">
        <v>8.26</v>
      </c>
      <c r="Q7451" s="3">
        <v>5.6947794205971736</v>
      </c>
      <c r="R7451" s="3">
        <f>(Table1[[#This Row],[Selling Price]]-Table1[[#This Row],[Cost Price]])</f>
        <v>2.5652205794028262</v>
      </c>
      <c r="S7451" s="12">
        <f>(Table1[[#This Row],[Profit]]/Table1[[#This Row],[Selling Price]])</f>
        <v>0.31055939217951894</v>
      </c>
      <c r="T7451">
        <v>2</v>
      </c>
      <c r="U7451" s="2">
        <f>Table1[[#This Row],[Selling Price]]*Table1[[#This Row],[Quantity]]</f>
        <v>16.52</v>
      </c>
      <c r="V7451" s="4">
        <v>0</v>
      </c>
      <c r="W7451">
        <v>391</v>
      </c>
      <c r="X7451" t="s">
        <v>36</v>
      </c>
      <c r="Y7451" t="s">
        <v>52</v>
      </c>
      <c r="Z7451" s="2">
        <v>6.2396688727067593</v>
      </c>
    </row>
    <row r="7452" spans="1:26" x14ac:dyDescent="0.35">
      <c r="A7452" t="s">
        <v>129</v>
      </c>
      <c r="B7452" t="s">
        <v>130</v>
      </c>
      <c r="C7452" t="s">
        <v>45</v>
      </c>
      <c r="D7452" t="s">
        <v>46</v>
      </c>
      <c r="E7452" t="s">
        <v>178</v>
      </c>
      <c r="F7452" t="s">
        <v>4081</v>
      </c>
      <c r="G7452" t="s">
        <v>4082</v>
      </c>
      <c r="H7452" t="s">
        <v>32</v>
      </c>
      <c r="I7452" t="s">
        <v>4083</v>
      </c>
      <c r="J7452" s="1">
        <v>43001</v>
      </c>
      <c r="K7452" s="1">
        <v>43004</v>
      </c>
      <c r="L7452" t="s">
        <v>199</v>
      </c>
      <c r="M7452">
        <f>Table1[[#This Row],[Ship Date]]-Table1[[#This Row],[Order Date]]</f>
        <v>3</v>
      </c>
      <c r="N7452">
        <v>9</v>
      </c>
      <c r="O7452" t="s">
        <v>61</v>
      </c>
      <c r="P7452" s="3">
        <v>14.352</v>
      </c>
      <c r="Q7452" s="3">
        <v>10.71436574078986</v>
      </c>
      <c r="R7452" s="3">
        <f>(Table1[[#This Row],[Selling Price]]-Table1[[#This Row],[Cost Price]])</f>
        <v>3.6376342592101398</v>
      </c>
      <c r="S7452" s="12">
        <f>(Table1[[#This Row],[Profit]]/Table1[[#This Row],[Selling Price]])</f>
        <v>0.2534583513942405</v>
      </c>
      <c r="T7452">
        <v>3</v>
      </c>
      <c r="U7452" s="2">
        <f>Table1[[#This Row],[Selling Price]]*Table1[[#This Row],[Quantity]]</f>
        <v>43.055999999999997</v>
      </c>
      <c r="V7452" s="4">
        <v>0.2</v>
      </c>
      <c r="W7452">
        <v>113</v>
      </c>
      <c r="X7452" t="s">
        <v>36</v>
      </c>
      <c r="Y7452" t="s">
        <v>36</v>
      </c>
      <c r="Z7452" s="2">
        <v>2.0715327658523779</v>
      </c>
    </row>
    <row r="7453" spans="1:26" x14ac:dyDescent="0.35">
      <c r="A7453" t="s">
        <v>129</v>
      </c>
      <c r="B7453" t="s">
        <v>130</v>
      </c>
      <c r="C7453" t="s">
        <v>55</v>
      </c>
      <c r="D7453" t="s">
        <v>46</v>
      </c>
      <c r="E7453" t="s">
        <v>91</v>
      </c>
      <c r="F7453" t="s">
        <v>3932</v>
      </c>
      <c r="G7453" t="s">
        <v>3933</v>
      </c>
      <c r="H7453" t="s">
        <v>32</v>
      </c>
      <c r="I7453" t="s">
        <v>4241</v>
      </c>
      <c r="J7453" s="1">
        <v>42391</v>
      </c>
      <c r="K7453" s="1">
        <v>42397</v>
      </c>
      <c r="L7453" t="s">
        <v>60</v>
      </c>
      <c r="M7453">
        <f>Table1[[#This Row],[Ship Date]]-Table1[[#This Row],[Order Date]]</f>
        <v>6</v>
      </c>
      <c r="N7453">
        <v>1</v>
      </c>
      <c r="O7453" t="s">
        <v>35</v>
      </c>
      <c r="P7453" s="3">
        <v>64.864000000000004</v>
      </c>
      <c r="Q7453" s="3">
        <v>54.775975726027262</v>
      </c>
      <c r="R7453" s="3">
        <f>(Table1[[#This Row],[Selling Price]]-Table1[[#This Row],[Cost Price]])</f>
        <v>10.088024273972742</v>
      </c>
      <c r="S7453" s="12">
        <f>(Table1[[#This Row],[Profit]]/Table1[[#This Row],[Selling Price]])</f>
        <v>0.15552578123416289</v>
      </c>
      <c r="T7453">
        <v>4</v>
      </c>
      <c r="U7453" s="2">
        <f>Table1[[#This Row],[Selling Price]]*Table1[[#This Row],[Quantity]]</f>
        <v>259.45600000000002</v>
      </c>
      <c r="V7453" s="4">
        <v>0.2</v>
      </c>
      <c r="W7453">
        <v>277</v>
      </c>
      <c r="X7453" t="s">
        <v>68</v>
      </c>
      <c r="Y7453" t="s">
        <v>52</v>
      </c>
      <c r="Z7453" s="2">
        <v>17.840670947771741</v>
      </c>
    </row>
    <row r="7454" spans="1:26" x14ac:dyDescent="0.35">
      <c r="A7454" t="s">
        <v>129</v>
      </c>
      <c r="B7454" t="s">
        <v>130</v>
      </c>
      <c r="C7454" t="s">
        <v>55</v>
      </c>
      <c r="D7454" t="s">
        <v>46</v>
      </c>
      <c r="E7454" t="s">
        <v>65</v>
      </c>
      <c r="F7454" t="s">
        <v>3839</v>
      </c>
      <c r="G7454" t="s">
        <v>3840</v>
      </c>
      <c r="H7454" t="s">
        <v>32</v>
      </c>
      <c r="I7454" t="s">
        <v>4373</v>
      </c>
      <c r="J7454" s="1">
        <v>42868</v>
      </c>
      <c r="K7454" s="1">
        <v>42872</v>
      </c>
      <c r="L7454" t="s">
        <v>60</v>
      </c>
      <c r="M7454">
        <f>Table1[[#This Row],[Ship Date]]-Table1[[#This Row],[Order Date]]</f>
        <v>4</v>
      </c>
      <c r="N7454">
        <v>5</v>
      </c>
      <c r="O7454" t="s">
        <v>51</v>
      </c>
      <c r="P7454" s="3">
        <v>530.34</v>
      </c>
      <c r="Q7454" s="3">
        <v>363.31189409583737</v>
      </c>
      <c r="R7454" s="3">
        <f>(Table1[[#This Row],[Selling Price]]-Table1[[#This Row],[Cost Price]])</f>
        <v>167.02810590416266</v>
      </c>
      <c r="S7454" s="12">
        <f>(Table1[[#This Row],[Profit]]/Table1[[#This Row],[Selling Price]])</f>
        <v>0.31494532923061175</v>
      </c>
      <c r="T7454">
        <v>2</v>
      </c>
      <c r="U7454" s="2">
        <f>Table1[[#This Row],[Selling Price]]*Table1[[#This Row],[Quantity]]</f>
        <v>1060.68</v>
      </c>
      <c r="V7454" s="4">
        <v>0</v>
      </c>
      <c r="W7454">
        <v>308</v>
      </c>
      <c r="X7454" t="s">
        <v>36</v>
      </c>
      <c r="Y7454" t="s">
        <v>36</v>
      </c>
      <c r="Z7454" s="2">
        <v>518.59058146977907</v>
      </c>
    </row>
    <row r="7455" spans="1:26" x14ac:dyDescent="0.35">
      <c r="A7455" t="s">
        <v>129</v>
      </c>
      <c r="B7455" t="s">
        <v>130</v>
      </c>
      <c r="C7455" t="s">
        <v>27</v>
      </c>
      <c r="D7455" t="s">
        <v>46</v>
      </c>
      <c r="E7455" t="s">
        <v>86</v>
      </c>
      <c r="F7455" t="s">
        <v>1917</v>
      </c>
      <c r="G7455" t="s">
        <v>1918</v>
      </c>
      <c r="H7455" t="s">
        <v>32</v>
      </c>
      <c r="I7455" t="s">
        <v>4450</v>
      </c>
      <c r="J7455" s="1">
        <v>42756</v>
      </c>
      <c r="K7455" s="1">
        <v>42762</v>
      </c>
      <c r="L7455" t="s">
        <v>60</v>
      </c>
      <c r="M7455">
        <f>Table1[[#This Row],[Ship Date]]-Table1[[#This Row],[Order Date]]</f>
        <v>6</v>
      </c>
      <c r="N7455">
        <v>1</v>
      </c>
      <c r="O7455" t="s">
        <v>35</v>
      </c>
      <c r="P7455" s="3">
        <v>14.4</v>
      </c>
      <c r="Q7455" s="3">
        <v>10.71130086891786</v>
      </c>
      <c r="R7455" s="3">
        <f>(Table1[[#This Row],[Selling Price]]-Table1[[#This Row],[Cost Price]])</f>
        <v>3.6886991310821404</v>
      </c>
      <c r="S7455" s="12">
        <f>(Table1[[#This Row],[Profit]]/Table1[[#This Row],[Selling Price]])</f>
        <v>0.25615966188070421</v>
      </c>
      <c r="T7455">
        <v>5</v>
      </c>
      <c r="U7455" s="2">
        <f>Table1[[#This Row],[Selling Price]]*Table1[[#This Row],[Quantity]]</f>
        <v>72</v>
      </c>
      <c r="V7455" s="4">
        <v>0</v>
      </c>
      <c r="W7455">
        <v>127</v>
      </c>
      <c r="X7455" t="s">
        <v>68</v>
      </c>
      <c r="Y7455" t="s">
        <v>52</v>
      </c>
      <c r="Z7455" s="2">
        <v>5.8343025757544096</v>
      </c>
    </row>
    <row r="7456" spans="1:26" x14ac:dyDescent="0.35">
      <c r="A7456" t="s">
        <v>129</v>
      </c>
      <c r="B7456" t="s">
        <v>130</v>
      </c>
      <c r="C7456" t="s">
        <v>64</v>
      </c>
      <c r="D7456" t="s">
        <v>46</v>
      </c>
      <c r="E7456" t="s">
        <v>75</v>
      </c>
      <c r="F7456" t="s">
        <v>187</v>
      </c>
      <c r="G7456" t="s">
        <v>188</v>
      </c>
      <c r="H7456" t="s">
        <v>32</v>
      </c>
      <c r="I7456" t="s">
        <v>4584</v>
      </c>
      <c r="J7456" s="1">
        <v>42309</v>
      </c>
      <c r="K7456" s="1">
        <v>42312</v>
      </c>
      <c r="L7456" t="s">
        <v>199</v>
      </c>
      <c r="M7456">
        <f>Table1[[#This Row],[Ship Date]]-Table1[[#This Row],[Order Date]]</f>
        <v>3</v>
      </c>
      <c r="N7456">
        <v>11</v>
      </c>
      <c r="O7456" t="s">
        <v>35</v>
      </c>
      <c r="P7456" s="3">
        <v>7.88</v>
      </c>
      <c r="Q7456" s="3">
        <v>6.5618441916518213</v>
      </c>
      <c r="R7456" s="3">
        <f>(Table1[[#This Row],[Selling Price]]-Table1[[#This Row],[Cost Price]])</f>
        <v>1.3181558083481786</v>
      </c>
      <c r="S7456" s="12">
        <f>(Table1[[#This Row],[Profit]]/Table1[[#This Row],[Selling Price]])</f>
        <v>0.16727865588174856</v>
      </c>
      <c r="T7456">
        <v>1</v>
      </c>
      <c r="U7456" s="2">
        <f>Table1[[#This Row],[Selling Price]]*Table1[[#This Row],[Quantity]]</f>
        <v>7.88</v>
      </c>
      <c r="V7456" s="4">
        <v>0.2</v>
      </c>
      <c r="W7456">
        <v>177</v>
      </c>
      <c r="X7456" t="s">
        <v>36</v>
      </c>
      <c r="Y7456" t="s">
        <v>52</v>
      </c>
      <c r="Z7456" s="2">
        <v>20.689689944511009</v>
      </c>
    </row>
    <row r="7457" spans="1:26" x14ac:dyDescent="0.35">
      <c r="A7457" t="s">
        <v>129</v>
      </c>
      <c r="B7457" t="s">
        <v>130</v>
      </c>
      <c r="C7457" t="s">
        <v>45</v>
      </c>
      <c r="D7457" t="s">
        <v>46</v>
      </c>
      <c r="E7457" t="s">
        <v>65</v>
      </c>
      <c r="F7457" t="s">
        <v>1754</v>
      </c>
      <c r="G7457" t="s">
        <v>1755</v>
      </c>
      <c r="H7457" t="s">
        <v>32</v>
      </c>
      <c r="I7457" t="s">
        <v>4692</v>
      </c>
      <c r="J7457" s="1">
        <v>42765</v>
      </c>
      <c r="K7457" s="1">
        <v>42765</v>
      </c>
      <c r="L7457" t="s">
        <v>1118</v>
      </c>
      <c r="M7457">
        <f>Table1[[#This Row],[Ship Date]]-Table1[[#This Row],[Order Date]]</f>
        <v>0</v>
      </c>
      <c r="N7457">
        <v>1</v>
      </c>
      <c r="O7457" t="s">
        <v>35</v>
      </c>
      <c r="P7457" s="3">
        <v>129.30000000000001</v>
      </c>
      <c r="Q7457" s="3">
        <v>86.165592481203547</v>
      </c>
      <c r="R7457" s="3">
        <f>(Table1[[#This Row],[Selling Price]]-Table1[[#This Row],[Cost Price]])</f>
        <v>43.134407518796465</v>
      </c>
      <c r="S7457" s="12">
        <f>(Table1[[#This Row],[Profit]]/Table1[[#This Row],[Selling Price]])</f>
        <v>0.33359943943384734</v>
      </c>
      <c r="T7457">
        <v>2</v>
      </c>
      <c r="U7457" s="2">
        <f>Table1[[#This Row],[Selling Price]]*Table1[[#This Row],[Quantity]]</f>
        <v>258.60000000000002</v>
      </c>
      <c r="V7457" s="4">
        <v>0</v>
      </c>
      <c r="W7457">
        <v>188</v>
      </c>
      <c r="X7457" t="s">
        <v>36</v>
      </c>
      <c r="Y7457" t="s">
        <v>36</v>
      </c>
      <c r="Z7457" s="2">
        <v>227.27114404227771</v>
      </c>
    </row>
    <row r="7458" spans="1:26" x14ac:dyDescent="0.35">
      <c r="A7458" t="s">
        <v>129</v>
      </c>
      <c r="B7458" t="s">
        <v>130</v>
      </c>
      <c r="C7458" t="s">
        <v>64</v>
      </c>
      <c r="D7458" t="s">
        <v>46</v>
      </c>
      <c r="E7458" t="s">
        <v>102</v>
      </c>
      <c r="F7458" t="s">
        <v>4742</v>
      </c>
      <c r="G7458" t="s">
        <v>4743</v>
      </c>
      <c r="H7458" t="s">
        <v>32</v>
      </c>
      <c r="I7458" t="s">
        <v>4744</v>
      </c>
      <c r="J7458" s="1">
        <v>42167</v>
      </c>
      <c r="K7458" s="1">
        <v>42172</v>
      </c>
      <c r="L7458" t="s">
        <v>60</v>
      </c>
      <c r="M7458">
        <f>Table1[[#This Row],[Ship Date]]-Table1[[#This Row],[Order Date]]</f>
        <v>5</v>
      </c>
      <c r="N7458">
        <v>6</v>
      </c>
      <c r="O7458" t="s">
        <v>51</v>
      </c>
      <c r="P7458" s="3">
        <v>20.736000000000001</v>
      </c>
      <c r="Q7458" s="3">
        <v>14.169504400403691</v>
      </c>
      <c r="R7458" s="3">
        <f>(Table1[[#This Row],[Selling Price]]-Table1[[#This Row],[Cost Price]])</f>
        <v>6.5664955995963101</v>
      </c>
      <c r="S7458" s="12">
        <f>(Table1[[#This Row],[Profit]]/Table1[[#This Row],[Selling Price]])</f>
        <v>0.31667127698670477</v>
      </c>
      <c r="T7458">
        <v>4</v>
      </c>
      <c r="U7458" s="2">
        <f>Table1[[#This Row],[Selling Price]]*Table1[[#This Row],[Quantity]]</f>
        <v>82.944000000000003</v>
      </c>
      <c r="V7458" s="4">
        <v>0.2</v>
      </c>
      <c r="W7458">
        <v>141</v>
      </c>
      <c r="X7458" t="s">
        <v>36</v>
      </c>
      <c r="Y7458" t="s">
        <v>52</v>
      </c>
      <c r="Z7458" s="2">
        <v>9.1575557562360181</v>
      </c>
    </row>
    <row r="7459" spans="1:26" x14ac:dyDescent="0.35">
      <c r="A7459" t="s">
        <v>129</v>
      </c>
      <c r="B7459" t="s">
        <v>130</v>
      </c>
      <c r="C7459" t="s">
        <v>64</v>
      </c>
      <c r="D7459" t="s">
        <v>46</v>
      </c>
      <c r="E7459" t="s">
        <v>86</v>
      </c>
      <c r="F7459" t="s">
        <v>1260</v>
      </c>
      <c r="G7459" t="s">
        <v>1261</v>
      </c>
      <c r="H7459" t="s">
        <v>32</v>
      </c>
      <c r="I7459" t="s">
        <v>4773</v>
      </c>
      <c r="J7459" s="1">
        <v>42842</v>
      </c>
      <c r="K7459" s="1">
        <v>42848</v>
      </c>
      <c r="L7459" t="s">
        <v>60</v>
      </c>
      <c r="M7459">
        <f>Table1[[#This Row],[Ship Date]]-Table1[[#This Row],[Order Date]]</f>
        <v>6</v>
      </c>
      <c r="N7459">
        <v>4</v>
      </c>
      <c r="O7459" t="s">
        <v>106</v>
      </c>
      <c r="P7459" s="3">
        <v>21.594000000000001</v>
      </c>
      <c r="Q7459" s="3">
        <v>16.1113899927247</v>
      </c>
      <c r="R7459" s="3">
        <f>(Table1[[#This Row],[Selling Price]]-Table1[[#This Row],[Cost Price]])</f>
        <v>5.4826100072753015</v>
      </c>
      <c r="S7459" s="12">
        <f>(Table1[[#This Row],[Profit]]/Table1[[#This Row],[Selling Price]])</f>
        <v>0.25389506378046223</v>
      </c>
      <c r="T7459">
        <v>2</v>
      </c>
      <c r="U7459" s="2">
        <f>Table1[[#This Row],[Selling Price]]*Table1[[#This Row],[Quantity]]</f>
        <v>43.188000000000002</v>
      </c>
      <c r="V7459" s="4">
        <v>0.7</v>
      </c>
      <c r="W7459">
        <v>253</v>
      </c>
      <c r="X7459" t="s">
        <v>68</v>
      </c>
      <c r="Y7459" t="s">
        <v>68</v>
      </c>
      <c r="Z7459" s="2">
        <v>91.610533498766245</v>
      </c>
    </row>
    <row r="7460" spans="1:26" x14ac:dyDescent="0.35">
      <c r="A7460" t="s">
        <v>129</v>
      </c>
      <c r="B7460" t="s">
        <v>130</v>
      </c>
      <c r="C7460" t="s">
        <v>64</v>
      </c>
      <c r="D7460" t="s">
        <v>46</v>
      </c>
      <c r="E7460" t="s">
        <v>86</v>
      </c>
      <c r="F7460" t="s">
        <v>87</v>
      </c>
      <c r="G7460" t="s">
        <v>88</v>
      </c>
      <c r="H7460" t="s">
        <v>32</v>
      </c>
      <c r="I7460" t="s">
        <v>4806</v>
      </c>
      <c r="J7460" s="1">
        <v>41912</v>
      </c>
      <c r="K7460" s="1">
        <v>41916</v>
      </c>
      <c r="L7460" t="s">
        <v>60</v>
      </c>
      <c r="M7460">
        <f>Table1[[#This Row],[Ship Date]]-Table1[[#This Row],[Order Date]]</f>
        <v>4</v>
      </c>
      <c r="N7460">
        <v>9</v>
      </c>
      <c r="O7460" t="s">
        <v>61</v>
      </c>
      <c r="P7460" s="3">
        <v>43.176000000000002</v>
      </c>
      <c r="Q7460" s="3">
        <v>36.675374386591344</v>
      </c>
      <c r="R7460" s="3">
        <f>(Table1[[#This Row],[Selling Price]]-Table1[[#This Row],[Cost Price]])</f>
        <v>6.5006256134086584</v>
      </c>
      <c r="S7460" s="12">
        <f>(Table1[[#This Row],[Profit]]/Table1[[#This Row],[Selling Price]])</f>
        <v>0.15056108980472155</v>
      </c>
      <c r="T7460">
        <v>7</v>
      </c>
      <c r="U7460" s="2">
        <f>Table1[[#This Row],[Selling Price]]*Table1[[#This Row],[Quantity]]</f>
        <v>302.23200000000003</v>
      </c>
      <c r="V7460" s="4">
        <v>0.2</v>
      </c>
      <c r="W7460">
        <v>382</v>
      </c>
      <c r="X7460" t="s">
        <v>36</v>
      </c>
      <c r="Y7460" t="s">
        <v>52</v>
      </c>
      <c r="Z7460" s="2">
        <v>14.078581040005419</v>
      </c>
    </row>
    <row r="7461" spans="1:26" x14ac:dyDescent="0.35">
      <c r="A7461" t="s">
        <v>129</v>
      </c>
      <c r="B7461" t="s">
        <v>130</v>
      </c>
      <c r="C7461" t="s">
        <v>45</v>
      </c>
      <c r="D7461" t="s">
        <v>46</v>
      </c>
      <c r="E7461" t="s">
        <v>102</v>
      </c>
      <c r="F7461" t="s">
        <v>4678</v>
      </c>
      <c r="G7461" t="s">
        <v>4679</v>
      </c>
      <c r="H7461" t="s">
        <v>32</v>
      </c>
      <c r="I7461" t="s">
        <v>4903</v>
      </c>
      <c r="J7461" s="1">
        <v>41903</v>
      </c>
      <c r="K7461" s="1">
        <v>41907</v>
      </c>
      <c r="L7461" t="s">
        <v>60</v>
      </c>
      <c r="M7461">
        <f>Table1[[#This Row],[Ship Date]]-Table1[[#This Row],[Order Date]]</f>
        <v>4</v>
      </c>
      <c r="N7461">
        <v>9</v>
      </c>
      <c r="O7461" t="s">
        <v>61</v>
      </c>
      <c r="P7461" s="3">
        <v>38.520000000000003</v>
      </c>
      <c r="Q7461" s="3">
        <v>29.56940789655436</v>
      </c>
      <c r="R7461" s="3">
        <f>(Table1[[#This Row],[Selling Price]]-Table1[[#This Row],[Cost Price]])</f>
        <v>8.9505921034456435</v>
      </c>
      <c r="S7461" s="12">
        <f>(Table1[[#This Row],[Profit]]/Table1[[#This Row],[Selling Price]])</f>
        <v>0.23236220413929498</v>
      </c>
      <c r="T7461">
        <v>9</v>
      </c>
      <c r="U7461" s="2">
        <f>Table1[[#This Row],[Selling Price]]*Table1[[#This Row],[Quantity]]</f>
        <v>346.68</v>
      </c>
      <c r="V7461" s="4">
        <v>0</v>
      </c>
      <c r="W7461">
        <v>277</v>
      </c>
      <c r="X7461" t="s">
        <v>36</v>
      </c>
      <c r="Y7461" t="s">
        <v>52</v>
      </c>
      <c r="Z7461" s="2">
        <v>17.037769181047931</v>
      </c>
    </row>
    <row r="7462" spans="1:26" x14ac:dyDescent="0.35">
      <c r="A7462" t="s">
        <v>129</v>
      </c>
      <c r="B7462" t="s">
        <v>130</v>
      </c>
      <c r="C7462" t="s">
        <v>27</v>
      </c>
      <c r="D7462" t="s">
        <v>46</v>
      </c>
      <c r="E7462" t="s">
        <v>65</v>
      </c>
      <c r="F7462" t="s">
        <v>892</v>
      </c>
      <c r="G7462" t="s">
        <v>893</v>
      </c>
      <c r="H7462" t="s">
        <v>32</v>
      </c>
      <c r="I7462" t="s">
        <v>4918</v>
      </c>
      <c r="J7462" s="1">
        <v>43048</v>
      </c>
      <c r="K7462" s="1">
        <v>43051</v>
      </c>
      <c r="L7462" t="s">
        <v>34</v>
      </c>
      <c r="M7462">
        <f>Table1[[#This Row],[Ship Date]]-Table1[[#This Row],[Order Date]]</f>
        <v>3</v>
      </c>
      <c r="N7462">
        <v>11</v>
      </c>
      <c r="O7462" t="s">
        <v>35</v>
      </c>
      <c r="P7462" s="3">
        <v>1633.14</v>
      </c>
      <c r="Q7462" s="3">
        <v>1316.578654721864</v>
      </c>
      <c r="R7462" s="3">
        <f>(Table1[[#This Row],[Selling Price]]-Table1[[#This Row],[Cost Price]])</f>
        <v>316.56134527813606</v>
      </c>
      <c r="S7462" s="12">
        <f>(Table1[[#This Row],[Profit]]/Table1[[#This Row],[Selling Price]])</f>
        <v>0.19383601239216236</v>
      </c>
      <c r="T7462">
        <v>9</v>
      </c>
      <c r="U7462" s="2">
        <f>Table1[[#This Row],[Selling Price]]*Table1[[#This Row],[Quantity]]</f>
        <v>14698.26</v>
      </c>
      <c r="V7462" s="4">
        <v>0</v>
      </c>
      <c r="W7462">
        <v>174</v>
      </c>
      <c r="X7462" t="s">
        <v>36</v>
      </c>
      <c r="Y7462" t="s">
        <v>36</v>
      </c>
      <c r="Z7462" s="2">
        <v>379.41277745340773</v>
      </c>
    </row>
    <row r="7463" spans="1:26" x14ac:dyDescent="0.35">
      <c r="A7463" t="s">
        <v>129</v>
      </c>
      <c r="B7463" t="s">
        <v>130</v>
      </c>
      <c r="C7463" t="s">
        <v>64</v>
      </c>
      <c r="D7463" t="s">
        <v>46</v>
      </c>
      <c r="E7463" t="s">
        <v>102</v>
      </c>
      <c r="F7463" t="s">
        <v>928</v>
      </c>
      <c r="G7463" t="s">
        <v>192</v>
      </c>
      <c r="H7463" t="s">
        <v>32</v>
      </c>
      <c r="I7463" t="s">
        <v>5118</v>
      </c>
      <c r="J7463" s="1">
        <v>42588</v>
      </c>
      <c r="K7463" s="1">
        <v>42589</v>
      </c>
      <c r="L7463" t="s">
        <v>199</v>
      </c>
      <c r="M7463">
        <f>Table1[[#This Row],[Ship Date]]-Table1[[#This Row],[Order Date]]</f>
        <v>1</v>
      </c>
      <c r="N7463">
        <v>8</v>
      </c>
      <c r="O7463" t="s">
        <v>61</v>
      </c>
      <c r="P7463" s="3">
        <v>70.88</v>
      </c>
      <c r="Q7463" s="3">
        <v>52.940380112450228</v>
      </c>
      <c r="R7463" s="3">
        <f>(Table1[[#This Row],[Selling Price]]-Table1[[#This Row],[Cost Price]])</f>
        <v>17.939619887549767</v>
      </c>
      <c r="S7463" s="12">
        <f>(Table1[[#This Row],[Profit]]/Table1[[#This Row],[Selling Price]])</f>
        <v>0.25309847471148095</v>
      </c>
      <c r="T7463">
        <v>2</v>
      </c>
      <c r="U7463" s="2">
        <f>Table1[[#This Row],[Selling Price]]*Table1[[#This Row],[Quantity]]</f>
        <v>141.76</v>
      </c>
      <c r="V7463" s="4">
        <v>0</v>
      </c>
      <c r="W7463">
        <v>244</v>
      </c>
      <c r="X7463" t="s">
        <v>36</v>
      </c>
      <c r="Y7463" t="s">
        <v>68</v>
      </c>
      <c r="Z7463" s="2">
        <v>42.204588462307363</v>
      </c>
    </row>
    <row r="7464" spans="1:26" x14ac:dyDescent="0.35">
      <c r="A7464" t="s">
        <v>129</v>
      </c>
      <c r="B7464" t="s">
        <v>130</v>
      </c>
      <c r="C7464" t="s">
        <v>55</v>
      </c>
      <c r="D7464" t="s">
        <v>46</v>
      </c>
      <c r="E7464" t="s">
        <v>86</v>
      </c>
      <c r="F7464" t="s">
        <v>1061</v>
      </c>
      <c r="G7464" t="s">
        <v>1062</v>
      </c>
      <c r="H7464" t="s">
        <v>32</v>
      </c>
      <c r="I7464" t="s">
        <v>5303</v>
      </c>
      <c r="J7464" s="1">
        <v>42510</v>
      </c>
      <c r="K7464" s="1">
        <v>42514</v>
      </c>
      <c r="L7464" t="s">
        <v>60</v>
      </c>
      <c r="M7464">
        <f>Table1[[#This Row],[Ship Date]]-Table1[[#This Row],[Order Date]]</f>
        <v>4</v>
      </c>
      <c r="N7464">
        <v>5</v>
      </c>
      <c r="O7464" t="s">
        <v>51</v>
      </c>
      <c r="P7464" s="3">
        <v>2.694</v>
      </c>
      <c r="Q7464" s="3">
        <v>1.884615457922409</v>
      </c>
      <c r="R7464" s="3">
        <f>(Table1[[#This Row],[Selling Price]]-Table1[[#This Row],[Cost Price]])</f>
        <v>0.80938454207759092</v>
      </c>
      <c r="S7464" s="12">
        <f>(Table1[[#This Row],[Profit]]/Table1[[#This Row],[Selling Price]])</f>
        <v>0.30043969639108797</v>
      </c>
      <c r="T7464">
        <v>2</v>
      </c>
      <c r="U7464" s="2">
        <f>Table1[[#This Row],[Selling Price]]*Table1[[#This Row],[Quantity]]</f>
        <v>5.3879999999999999</v>
      </c>
      <c r="V7464" s="4">
        <v>0.7</v>
      </c>
      <c r="W7464">
        <v>170</v>
      </c>
      <c r="X7464" t="s">
        <v>36</v>
      </c>
      <c r="Y7464" t="s">
        <v>52</v>
      </c>
      <c r="Z7464" s="2">
        <v>3.6773325616852728</v>
      </c>
    </row>
    <row r="7465" spans="1:26" x14ac:dyDescent="0.35">
      <c r="A7465" t="s">
        <v>129</v>
      </c>
      <c r="B7465" t="s">
        <v>130</v>
      </c>
      <c r="C7465" t="s">
        <v>45</v>
      </c>
      <c r="D7465" t="s">
        <v>46</v>
      </c>
      <c r="E7465" t="s">
        <v>86</v>
      </c>
      <c r="F7465" t="s">
        <v>478</v>
      </c>
      <c r="G7465" t="s">
        <v>479</v>
      </c>
      <c r="H7465" t="s">
        <v>32</v>
      </c>
      <c r="I7465" t="s">
        <v>5346</v>
      </c>
      <c r="J7465" s="1">
        <v>42974</v>
      </c>
      <c r="K7465" s="1">
        <v>42976</v>
      </c>
      <c r="L7465" t="s">
        <v>34</v>
      </c>
      <c r="M7465">
        <f>Table1[[#This Row],[Ship Date]]-Table1[[#This Row],[Order Date]]</f>
        <v>2</v>
      </c>
      <c r="N7465">
        <v>8</v>
      </c>
      <c r="O7465" t="s">
        <v>61</v>
      </c>
      <c r="P7465" s="3">
        <v>841.56799999999998</v>
      </c>
      <c r="Q7465" s="3">
        <v>620.06531686795392</v>
      </c>
      <c r="R7465" s="3">
        <f>(Table1[[#This Row],[Selling Price]]-Table1[[#This Row],[Cost Price]])</f>
        <v>221.50268313204606</v>
      </c>
      <c r="S7465" s="12">
        <f>(Table1[[#This Row],[Profit]]/Table1[[#This Row],[Selling Price]])</f>
        <v>0.26320235932455377</v>
      </c>
      <c r="T7465">
        <v>2</v>
      </c>
      <c r="U7465" s="2">
        <f>Table1[[#This Row],[Selling Price]]*Table1[[#This Row],[Quantity]]</f>
        <v>1683.136</v>
      </c>
      <c r="V7465" s="4">
        <v>0.2</v>
      </c>
      <c r="W7465">
        <v>360</v>
      </c>
      <c r="X7465" t="s">
        <v>36</v>
      </c>
      <c r="Y7465" t="s">
        <v>36</v>
      </c>
      <c r="Z7465" s="2">
        <v>535.24395562070572</v>
      </c>
    </row>
    <row r="7466" spans="1:26" x14ac:dyDescent="0.35">
      <c r="A7466" t="s">
        <v>129</v>
      </c>
      <c r="B7466" t="s">
        <v>130</v>
      </c>
      <c r="C7466" t="s">
        <v>55</v>
      </c>
      <c r="D7466" t="s">
        <v>46</v>
      </c>
      <c r="E7466" t="s">
        <v>86</v>
      </c>
      <c r="F7466" t="s">
        <v>3793</v>
      </c>
      <c r="G7466" t="s">
        <v>3794</v>
      </c>
      <c r="H7466" t="s">
        <v>32</v>
      </c>
      <c r="I7466" t="s">
        <v>5461</v>
      </c>
      <c r="J7466" s="1">
        <v>41965</v>
      </c>
      <c r="K7466" s="1">
        <v>41971</v>
      </c>
      <c r="L7466" t="s">
        <v>60</v>
      </c>
      <c r="M7466">
        <f>Table1[[#This Row],[Ship Date]]-Table1[[#This Row],[Order Date]]</f>
        <v>6</v>
      </c>
      <c r="N7466">
        <v>11</v>
      </c>
      <c r="O7466" t="s">
        <v>35</v>
      </c>
      <c r="P7466" s="3">
        <v>9.98</v>
      </c>
      <c r="Q7466" s="3">
        <v>7.3338878388460573</v>
      </c>
      <c r="R7466" s="3">
        <f>(Table1[[#This Row],[Selling Price]]-Table1[[#This Row],[Cost Price]])</f>
        <v>2.6461121611539431</v>
      </c>
      <c r="S7466" s="12">
        <f>(Table1[[#This Row],[Profit]]/Table1[[#This Row],[Selling Price]])</f>
        <v>0.26514149911362156</v>
      </c>
      <c r="T7466">
        <v>5</v>
      </c>
      <c r="U7466" s="2">
        <f>Table1[[#This Row],[Selling Price]]*Table1[[#This Row],[Quantity]]</f>
        <v>49.900000000000006</v>
      </c>
      <c r="V7466" s="4">
        <v>0.8</v>
      </c>
      <c r="W7466">
        <v>309</v>
      </c>
      <c r="X7466" t="s">
        <v>68</v>
      </c>
      <c r="Y7466" t="s">
        <v>52</v>
      </c>
      <c r="Z7466" s="2">
        <v>12.91500947992942</v>
      </c>
    </row>
    <row r="7467" spans="1:26" x14ac:dyDescent="0.35">
      <c r="A7467" t="s">
        <v>129</v>
      </c>
      <c r="B7467" t="s">
        <v>130</v>
      </c>
      <c r="C7467" t="s">
        <v>64</v>
      </c>
      <c r="D7467" t="s">
        <v>46</v>
      </c>
      <c r="E7467" t="s">
        <v>102</v>
      </c>
      <c r="F7467" t="s">
        <v>5522</v>
      </c>
      <c r="G7467" t="s">
        <v>5523</v>
      </c>
      <c r="H7467" t="s">
        <v>32</v>
      </c>
      <c r="I7467" t="s">
        <v>5521</v>
      </c>
      <c r="J7467" s="1">
        <v>42156</v>
      </c>
      <c r="K7467" s="1">
        <v>42160</v>
      </c>
      <c r="L7467" t="s">
        <v>60</v>
      </c>
      <c r="M7467">
        <f>Table1[[#This Row],[Ship Date]]-Table1[[#This Row],[Order Date]]</f>
        <v>4</v>
      </c>
      <c r="N7467">
        <v>6</v>
      </c>
      <c r="O7467" t="s">
        <v>51</v>
      </c>
      <c r="P7467" s="3">
        <v>42.24</v>
      </c>
      <c r="Q7467" s="3">
        <v>29.226057904454098</v>
      </c>
      <c r="R7467" s="3">
        <f>(Table1[[#This Row],[Selling Price]]-Table1[[#This Row],[Cost Price]])</f>
        <v>13.013942095545904</v>
      </c>
      <c r="S7467" s="12">
        <f>(Table1[[#This Row],[Profit]]/Table1[[#This Row],[Selling Price]])</f>
        <v>0.30809522006500717</v>
      </c>
      <c r="T7467">
        <v>10</v>
      </c>
      <c r="U7467" s="2">
        <f>Table1[[#This Row],[Selling Price]]*Table1[[#This Row],[Quantity]]</f>
        <v>422.40000000000003</v>
      </c>
      <c r="V7467" s="4">
        <v>0.2</v>
      </c>
      <c r="W7467">
        <v>281</v>
      </c>
      <c r="X7467" t="s">
        <v>36</v>
      </c>
      <c r="Y7467" t="s">
        <v>52</v>
      </c>
      <c r="Z7467" s="2">
        <v>17.596479647929581</v>
      </c>
    </row>
    <row r="7468" spans="1:26" x14ac:dyDescent="0.35">
      <c r="A7468" t="s">
        <v>129</v>
      </c>
      <c r="B7468" t="s">
        <v>130</v>
      </c>
      <c r="C7468" t="s">
        <v>39</v>
      </c>
      <c r="D7468" t="s">
        <v>46</v>
      </c>
      <c r="E7468" t="s">
        <v>75</v>
      </c>
      <c r="F7468" t="s">
        <v>4904</v>
      </c>
      <c r="G7468" t="s">
        <v>4905</v>
      </c>
      <c r="H7468" t="s">
        <v>32</v>
      </c>
      <c r="I7468" t="s">
        <v>5525</v>
      </c>
      <c r="J7468" s="1">
        <v>42057</v>
      </c>
      <c r="K7468" s="1">
        <v>42059</v>
      </c>
      <c r="L7468" t="s">
        <v>34</v>
      </c>
      <c r="M7468">
        <f>Table1[[#This Row],[Ship Date]]-Table1[[#This Row],[Order Date]]</f>
        <v>2</v>
      </c>
      <c r="N7468">
        <v>2</v>
      </c>
      <c r="O7468" t="s">
        <v>106</v>
      </c>
      <c r="P7468" s="3">
        <v>79.36</v>
      </c>
      <c r="Q7468" s="3">
        <v>64.256803009936618</v>
      </c>
      <c r="R7468" s="3">
        <f>(Table1[[#This Row],[Selling Price]]-Table1[[#This Row],[Cost Price]])</f>
        <v>15.103196990063381</v>
      </c>
      <c r="S7468" s="12">
        <f>(Table1[[#This Row],[Profit]]/Table1[[#This Row],[Selling Price]])</f>
        <v>0.19031246207237124</v>
      </c>
      <c r="T7468">
        <v>4</v>
      </c>
      <c r="U7468" s="2">
        <f>Table1[[#This Row],[Selling Price]]*Table1[[#This Row],[Quantity]]</f>
        <v>317.44</v>
      </c>
      <c r="V7468" s="4">
        <v>0</v>
      </c>
      <c r="W7468">
        <v>491</v>
      </c>
      <c r="X7468" t="s">
        <v>36</v>
      </c>
      <c r="Y7468" t="s">
        <v>52</v>
      </c>
      <c r="Z7468" s="2">
        <v>24.33747742924578</v>
      </c>
    </row>
    <row r="7469" spans="1:26" x14ac:dyDescent="0.35">
      <c r="A7469" t="s">
        <v>129</v>
      </c>
      <c r="B7469" t="s">
        <v>130</v>
      </c>
      <c r="C7469" t="s">
        <v>39</v>
      </c>
      <c r="D7469" t="s">
        <v>46</v>
      </c>
      <c r="E7469" t="s">
        <v>102</v>
      </c>
      <c r="F7469" t="s">
        <v>3758</v>
      </c>
      <c r="G7469" t="s">
        <v>3759</v>
      </c>
      <c r="H7469" t="s">
        <v>32</v>
      </c>
      <c r="I7469" t="s">
        <v>5581</v>
      </c>
      <c r="J7469" s="1">
        <v>41911</v>
      </c>
      <c r="K7469" s="1">
        <v>41915</v>
      </c>
      <c r="L7469" t="s">
        <v>60</v>
      </c>
      <c r="M7469">
        <f>Table1[[#This Row],[Ship Date]]-Table1[[#This Row],[Order Date]]</f>
        <v>4</v>
      </c>
      <c r="N7469">
        <v>9</v>
      </c>
      <c r="O7469" t="s">
        <v>61</v>
      </c>
      <c r="P7469" s="3">
        <v>20.928000000000001</v>
      </c>
      <c r="Q7469" s="3">
        <v>14.19341548233081</v>
      </c>
      <c r="R7469" s="3">
        <f>(Table1[[#This Row],[Selling Price]]-Table1[[#This Row],[Cost Price]])</f>
        <v>6.734584517669191</v>
      </c>
      <c r="S7469" s="12">
        <f>(Table1[[#This Row],[Profit]]/Table1[[#This Row],[Selling Price]])</f>
        <v>0.32179780761033977</v>
      </c>
      <c r="T7469">
        <v>4</v>
      </c>
      <c r="U7469" s="2">
        <f>Table1[[#This Row],[Selling Price]]*Table1[[#This Row],[Quantity]]</f>
        <v>83.712000000000003</v>
      </c>
      <c r="V7469" s="4">
        <v>0.2</v>
      </c>
      <c r="W7469">
        <v>246</v>
      </c>
      <c r="X7469" t="s">
        <v>36</v>
      </c>
      <c r="Y7469" t="s">
        <v>52</v>
      </c>
      <c r="Z7469" s="2">
        <v>5.1440609638689159</v>
      </c>
    </row>
    <row r="7470" spans="1:26" x14ac:dyDescent="0.35">
      <c r="A7470" t="s">
        <v>129</v>
      </c>
      <c r="B7470" t="s">
        <v>130</v>
      </c>
      <c r="C7470" t="s">
        <v>39</v>
      </c>
      <c r="D7470" t="s">
        <v>46</v>
      </c>
      <c r="E7470" t="s">
        <v>75</v>
      </c>
      <c r="F7470" t="s">
        <v>3046</v>
      </c>
      <c r="G7470" t="s">
        <v>3047</v>
      </c>
      <c r="H7470" t="s">
        <v>32</v>
      </c>
      <c r="I7470" t="s">
        <v>5591</v>
      </c>
      <c r="J7470" s="1">
        <v>41944</v>
      </c>
      <c r="K7470" s="1">
        <v>41948</v>
      </c>
      <c r="L7470" t="s">
        <v>60</v>
      </c>
      <c r="M7470">
        <f>Table1[[#This Row],[Ship Date]]-Table1[[#This Row],[Order Date]]</f>
        <v>4</v>
      </c>
      <c r="N7470">
        <v>11</v>
      </c>
      <c r="O7470" t="s">
        <v>35</v>
      </c>
      <c r="P7470" s="3">
        <v>10.272</v>
      </c>
      <c r="Q7470" s="3">
        <v>7.7473309665866781</v>
      </c>
      <c r="R7470" s="3">
        <f>(Table1[[#This Row],[Selling Price]]-Table1[[#This Row],[Cost Price]])</f>
        <v>2.5246690334133222</v>
      </c>
      <c r="S7470" s="12">
        <f>(Table1[[#This Row],[Profit]]/Table1[[#This Row],[Selling Price]])</f>
        <v>0.24578164266095426</v>
      </c>
      <c r="T7470">
        <v>3</v>
      </c>
      <c r="U7470" s="2">
        <f>Table1[[#This Row],[Selling Price]]*Table1[[#This Row],[Quantity]]</f>
        <v>30.816000000000003</v>
      </c>
      <c r="V7470" s="4">
        <v>0.2</v>
      </c>
      <c r="W7470">
        <v>101</v>
      </c>
      <c r="X7470" t="s">
        <v>36</v>
      </c>
      <c r="Y7470" t="s">
        <v>36</v>
      </c>
      <c r="Z7470" s="2">
        <v>9.0030305162312132</v>
      </c>
    </row>
    <row r="7471" spans="1:26" x14ac:dyDescent="0.35">
      <c r="A7471" t="s">
        <v>129</v>
      </c>
      <c r="B7471" t="s">
        <v>130</v>
      </c>
      <c r="C7471" t="s">
        <v>27</v>
      </c>
      <c r="D7471" t="s">
        <v>46</v>
      </c>
      <c r="E7471" t="s">
        <v>91</v>
      </c>
      <c r="F7471" t="s">
        <v>1206</v>
      </c>
      <c r="G7471" t="s">
        <v>1207</v>
      </c>
      <c r="H7471" t="s">
        <v>32</v>
      </c>
      <c r="I7471" t="s">
        <v>5630</v>
      </c>
      <c r="J7471" s="1">
        <v>41770</v>
      </c>
      <c r="K7471" s="1">
        <v>41777</v>
      </c>
      <c r="L7471" t="s">
        <v>60</v>
      </c>
      <c r="M7471">
        <f>Table1[[#This Row],[Ship Date]]-Table1[[#This Row],[Order Date]]</f>
        <v>7</v>
      </c>
      <c r="N7471">
        <v>5</v>
      </c>
      <c r="O7471" t="s">
        <v>51</v>
      </c>
      <c r="P7471" s="3">
        <v>35.909999999999997</v>
      </c>
      <c r="Q7471" s="3">
        <v>25.74804764615487</v>
      </c>
      <c r="R7471" s="3">
        <f>(Table1[[#This Row],[Selling Price]]-Table1[[#This Row],[Cost Price]])</f>
        <v>10.161952353845127</v>
      </c>
      <c r="S7471" s="12">
        <f>(Table1[[#This Row],[Profit]]/Table1[[#This Row],[Selling Price]])</f>
        <v>0.28298391405862233</v>
      </c>
      <c r="T7471">
        <v>3</v>
      </c>
      <c r="U7471" s="2">
        <f>Table1[[#This Row],[Selling Price]]*Table1[[#This Row],[Quantity]]</f>
        <v>107.72999999999999</v>
      </c>
      <c r="V7471" s="4">
        <v>0</v>
      </c>
      <c r="W7471">
        <v>384</v>
      </c>
      <c r="X7471" t="s">
        <v>68</v>
      </c>
      <c r="Y7471" t="s">
        <v>52</v>
      </c>
      <c r="Z7471" s="2">
        <v>33.413242476599009</v>
      </c>
    </row>
    <row r="7472" spans="1:26" x14ac:dyDescent="0.35">
      <c r="A7472" t="s">
        <v>129</v>
      </c>
      <c r="B7472" t="s">
        <v>130</v>
      </c>
      <c r="C7472" t="s">
        <v>39</v>
      </c>
      <c r="D7472" t="s">
        <v>46</v>
      </c>
      <c r="E7472" t="s">
        <v>86</v>
      </c>
      <c r="F7472" t="s">
        <v>1589</v>
      </c>
      <c r="G7472" t="s">
        <v>1590</v>
      </c>
      <c r="H7472" t="s">
        <v>32</v>
      </c>
      <c r="I7472" t="s">
        <v>5653</v>
      </c>
      <c r="J7472" s="1">
        <v>42343</v>
      </c>
      <c r="K7472" s="1">
        <v>42347</v>
      </c>
      <c r="L7472" t="s">
        <v>34</v>
      </c>
      <c r="M7472">
        <f>Table1[[#This Row],[Ship Date]]-Table1[[#This Row],[Order Date]]</f>
        <v>4</v>
      </c>
      <c r="N7472">
        <v>12</v>
      </c>
      <c r="O7472" t="s">
        <v>35</v>
      </c>
      <c r="P7472" s="3">
        <v>26.064</v>
      </c>
      <c r="Q7472" s="3">
        <v>20.996745878750769</v>
      </c>
      <c r="R7472" s="3">
        <f>(Table1[[#This Row],[Selling Price]]-Table1[[#This Row],[Cost Price]])</f>
        <v>5.0672541212492312</v>
      </c>
      <c r="S7472" s="12">
        <f>(Table1[[#This Row],[Profit]]/Table1[[#This Row],[Selling Price]])</f>
        <v>0.19441582724252729</v>
      </c>
      <c r="T7472">
        <v>6</v>
      </c>
      <c r="U7472" s="2">
        <f>Table1[[#This Row],[Selling Price]]*Table1[[#This Row],[Quantity]]</f>
        <v>156.38400000000001</v>
      </c>
      <c r="V7472" s="4">
        <v>0.7</v>
      </c>
      <c r="W7472">
        <v>336</v>
      </c>
      <c r="X7472" t="s">
        <v>36</v>
      </c>
      <c r="Y7472" t="s">
        <v>68</v>
      </c>
      <c r="Z7472" s="2">
        <v>43.010370682961039</v>
      </c>
    </row>
    <row r="7473" spans="1:26" x14ac:dyDescent="0.35">
      <c r="A7473" t="s">
        <v>129</v>
      </c>
      <c r="B7473" t="s">
        <v>130</v>
      </c>
      <c r="C7473" t="s">
        <v>64</v>
      </c>
      <c r="D7473" t="s">
        <v>46</v>
      </c>
      <c r="E7473" t="s">
        <v>65</v>
      </c>
      <c r="F7473" t="s">
        <v>5959</v>
      </c>
      <c r="G7473" t="s">
        <v>5960</v>
      </c>
      <c r="H7473" t="s">
        <v>32</v>
      </c>
      <c r="I7473" t="s">
        <v>5958</v>
      </c>
      <c r="J7473" s="1">
        <v>42716</v>
      </c>
      <c r="K7473" s="1">
        <v>42722</v>
      </c>
      <c r="L7473" t="s">
        <v>60</v>
      </c>
      <c r="M7473">
        <f>Table1[[#This Row],[Ship Date]]-Table1[[#This Row],[Order Date]]</f>
        <v>6</v>
      </c>
      <c r="N7473">
        <v>12</v>
      </c>
      <c r="O7473" t="s">
        <v>35</v>
      </c>
      <c r="P7473" s="3">
        <v>26.86</v>
      </c>
      <c r="Q7473" s="3">
        <v>22.417124419714579</v>
      </c>
      <c r="R7473" s="3">
        <f>(Table1[[#This Row],[Selling Price]]-Table1[[#This Row],[Cost Price]])</f>
        <v>4.4428755802854205</v>
      </c>
      <c r="S7473" s="12">
        <f>(Table1[[#This Row],[Profit]]/Table1[[#This Row],[Selling Price]])</f>
        <v>0.16540862175299406</v>
      </c>
      <c r="T7473">
        <v>2</v>
      </c>
      <c r="U7473" s="2">
        <f>Table1[[#This Row],[Selling Price]]*Table1[[#This Row],[Quantity]]</f>
        <v>53.72</v>
      </c>
      <c r="V7473" s="4">
        <v>0</v>
      </c>
      <c r="W7473">
        <v>420</v>
      </c>
      <c r="X7473" t="s">
        <v>68</v>
      </c>
      <c r="Y7473" t="s">
        <v>52</v>
      </c>
      <c r="Z7473" s="2">
        <v>20.145</v>
      </c>
    </row>
    <row r="7474" spans="1:26" x14ac:dyDescent="0.35">
      <c r="A7474" t="s">
        <v>129</v>
      </c>
      <c r="B7474" t="s">
        <v>130</v>
      </c>
      <c r="C7474" t="s">
        <v>64</v>
      </c>
      <c r="D7474" t="s">
        <v>46</v>
      </c>
      <c r="E7474" t="s">
        <v>75</v>
      </c>
      <c r="F7474" t="s">
        <v>2317</v>
      </c>
      <c r="G7474" t="s">
        <v>2318</v>
      </c>
      <c r="H7474" t="s">
        <v>32</v>
      </c>
      <c r="I7474" t="s">
        <v>5980</v>
      </c>
      <c r="J7474" s="1">
        <v>42709</v>
      </c>
      <c r="K7474" s="1">
        <v>42714</v>
      </c>
      <c r="L7474" t="s">
        <v>34</v>
      </c>
      <c r="M7474">
        <f>Table1[[#This Row],[Ship Date]]-Table1[[#This Row],[Order Date]]</f>
        <v>5</v>
      </c>
      <c r="N7474">
        <v>12</v>
      </c>
      <c r="O7474" t="s">
        <v>35</v>
      </c>
      <c r="P7474" s="3">
        <v>33.92</v>
      </c>
      <c r="Q7474" s="3">
        <v>26.729035155087988</v>
      </c>
      <c r="R7474" s="3">
        <f>(Table1[[#This Row],[Selling Price]]-Table1[[#This Row],[Cost Price]])</f>
        <v>7.1909648449120134</v>
      </c>
      <c r="S7474" s="12">
        <f>(Table1[[#This Row],[Profit]]/Table1[[#This Row],[Selling Price]])</f>
        <v>0.21199778434292491</v>
      </c>
      <c r="T7474">
        <v>8</v>
      </c>
      <c r="U7474" s="2">
        <f>Table1[[#This Row],[Selling Price]]*Table1[[#This Row],[Quantity]]</f>
        <v>271.36</v>
      </c>
      <c r="V7474" s="4">
        <v>0</v>
      </c>
      <c r="W7474">
        <v>272</v>
      </c>
      <c r="X7474" t="s">
        <v>36</v>
      </c>
      <c r="Y7474" t="s">
        <v>52</v>
      </c>
      <c r="Z7474" s="2">
        <v>11.72163829277574</v>
      </c>
    </row>
    <row r="7475" spans="1:26" x14ac:dyDescent="0.35">
      <c r="A7475" t="s">
        <v>129</v>
      </c>
      <c r="B7475" t="s">
        <v>130</v>
      </c>
      <c r="C7475" t="s">
        <v>55</v>
      </c>
      <c r="D7475" t="s">
        <v>46</v>
      </c>
      <c r="E7475" t="s">
        <v>86</v>
      </c>
      <c r="F7475" t="s">
        <v>1483</v>
      </c>
      <c r="G7475" t="s">
        <v>1484</v>
      </c>
      <c r="H7475" t="s">
        <v>32</v>
      </c>
      <c r="I7475" t="s">
        <v>5988</v>
      </c>
      <c r="J7475" s="1">
        <v>42393</v>
      </c>
      <c r="K7475" s="1">
        <v>42395</v>
      </c>
      <c r="L7475" t="s">
        <v>34</v>
      </c>
      <c r="M7475">
        <f>Table1[[#This Row],[Ship Date]]-Table1[[#This Row],[Order Date]]</f>
        <v>2</v>
      </c>
      <c r="N7475">
        <v>1</v>
      </c>
      <c r="O7475" t="s">
        <v>35</v>
      </c>
      <c r="P7475" s="3">
        <v>31.36</v>
      </c>
      <c r="Q7475" s="3">
        <v>26.000959718592661</v>
      </c>
      <c r="R7475" s="3">
        <f>(Table1[[#This Row],[Selling Price]]-Table1[[#This Row],[Cost Price]])</f>
        <v>5.3590402814073386</v>
      </c>
      <c r="S7475" s="12">
        <f>(Table1[[#This Row],[Profit]]/Table1[[#This Row],[Selling Price]])</f>
        <v>0.17088776407548911</v>
      </c>
      <c r="T7475">
        <v>4</v>
      </c>
      <c r="U7475" s="2">
        <f>Table1[[#This Row],[Selling Price]]*Table1[[#This Row],[Quantity]]</f>
        <v>125.44</v>
      </c>
      <c r="V7475" s="4">
        <v>0</v>
      </c>
      <c r="W7475">
        <v>408</v>
      </c>
      <c r="X7475" t="s">
        <v>36</v>
      </c>
      <c r="Y7475" t="s">
        <v>52</v>
      </c>
      <c r="Z7475" s="2">
        <v>10.305947642017211</v>
      </c>
    </row>
    <row r="7476" spans="1:26" x14ac:dyDescent="0.35">
      <c r="A7476" t="s">
        <v>129</v>
      </c>
      <c r="B7476" t="s">
        <v>130</v>
      </c>
      <c r="C7476" t="s">
        <v>64</v>
      </c>
      <c r="D7476" t="s">
        <v>46</v>
      </c>
      <c r="E7476" t="s">
        <v>86</v>
      </c>
      <c r="F7476" t="s">
        <v>2984</v>
      </c>
      <c r="G7476" t="s">
        <v>2985</v>
      </c>
      <c r="H7476" t="s">
        <v>32</v>
      </c>
      <c r="I7476" t="s">
        <v>6154</v>
      </c>
      <c r="J7476" s="1">
        <v>42684</v>
      </c>
      <c r="K7476" s="1">
        <v>42688</v>
      </c>
      <c r="L7476" t="s">
        <v>60</v>
      </c>
      <c r="M7476">
        <f>Table1[[#This Row],[Ship Date]]-Table1[[#This Row],[Order Date]]</f>
        <v>4</v>
      </c>
      <c r="N7476">
        <v>11</v>
      </c>
      <c r="O7476" t="s">
        <v>35</v>
      </c>
      <c r="P7476" s="3">
        <v>20.367999999999999</v>
      </c>
      <c r="Q7476" s="3">
        <v>15.049641360046079</v>
      </c>
      <c r="R7476" s="3">
        <f>(Table1[[#This Row],[Selling Price]]-Table1[[#This Row],[Cost Price]])</f>
        <v>5.3183586399539191</v>
      </c>
      <c r="S7476" s="12">
        <f>(Table1[[#This Row],[Profit]]/Table1[[#This Row],[Selling Price]])</f>
        <v>0.26111344461674779</v>
      </c>
      <c r="T7476">
        <v>1</v>
      </c>
      <c r="U7476" s="2">
        <f>Table1[[#This Row],[Selling Price]]*Table1[[#This Row],[Quantity]]</f>
        <v>20.367999999999999</v>
      </c>
      <c r="V7476" s="4">
        <v>0.2</v>
      </c>
      <c r="W7476">
        <v>116</v>
      </c>
      <c r="X7476" t="s">
        <v>36</v>
      </c>
      <c r="Y7476" t="s">
        <v>36</v>
      </c>
      <c r="Z7476" s="2">
        <v>49.386275221630832</v>
      </c>
    </row>
    <row r="7477" spans="1:26" x14ac:dyDescent="0.35">
      <c r="A7477" t="s">
        <v>129</v>
      </c>
      <c r="B7477" t="s">
        <v>130</v>
      </c>
      <c r="C7477" t="s">
        <v>39</v>
      </c>
      <c r="D7477" t="s">
        <v>46</v>
      </c>
      <c r="E7477" t="s">
        <v>86</v>
      </c>
      <c r="F7477" t="s">
        <v>2308</v>
      </c>
      <c r="G7477" t="s">
        <v>2309</v>
      </c>
      <c r="H7477" t="s">
        <v>32</v>
      </c>
      <c r="I7477" t="s">
        <v>6193</v>
      </c>
      <c r="J7477" s="1">
        <v>42275</v>
      </c>
      <c r="K7477" s="1">
        <v>42281</v>
      </c>
      <c r="L7477" t="s">
        <v>60</v>
      </c>
      <c r="M7477">
        <f>Table1[[#This Row],[Ship Date]]-Table1[[#This Row],[Order Date]]</f>
        <v>6</v>
      </c>
      <c r="N7477">
        <v>9</v>
      </c>
      <c r="O7477" t="s">
        <v>61</v>
      </c>
      <c r="P7477" s="3">
        <v>1.08</v>
      </c>
      <c r="Q7477" s="3">
        <v>0.79292375048497399</v>
      </c>
      <c r="R7477" s="3">
        <f>(Table1[[#This Row],[Selling Price]]-Table1[[#This Row],[Cost Price]])</f>
        <v>0.28707624951502608</v>
      </c>
      <c r="S7477" s="12">
        <f>(Table1[[#This Row],[Profit]]/Table1[[#This Row],[Selling Price]])</f>
        <v>0.26581134214354263</v>
      </c>
      <c r="T7477">
        <v>2</v>
      </c>
      <c r="U7477" s="2">
        <f>Table1[[#This Row],[Selling Price]]*Table1[[#This Row],[Quantity]]</f>
        <v>2.16</v>
      </c>
      <c r="V7477" s="4">
        <v>0.7</v>
      </c>
      <c r="W7477">
        <v>348</v>
      </c>
      <c r="X7477" t="s">
        <v>68</v>
      </c>
      <c r="Y7477" t="s">
        <v>52</v>
      </c>
      <c r="Z7477" s="2">
        <v>3.7895982036958151</v>
      </c>
    </row>
    <row r="7478" spans="1:26" x14ac:dyDescent="0.35">
      <c r="A7478" t="s">
        <v>129</v>
      </c>
      <c r="B7478" t="s">
        <v>130</v>
      </c>
      <c r="C7478" t="s">
        <v>39</v>
      </c>
      <c r="D7478" t="s">
        <v>46</v>
      </c>
      <c r="E7478" t="s">
        <v>270</v>
      </c>
      <c r="F7478" t="s">
        <v>3074</v>
      </c>
      <c r="G7478" t="s">
        <v>527</v>
      </c>
      <c r="H7478" t="s">
        <v>32</v>
      </c>
      <c r="I7478" t="s">
        <v>6193</v>
      </c>
      <c r="J7478" s="1">
        <v>42275</v>
      </c>
      <c r="K7478" s="1">
        <v>42281</v>
      </c>
      <c r="L7478" t="s">
        <v>60</v>
      </c>
      <c r="M7478">
        <f>Table1[[#This Row],[Ship Date]]-Table1[[#This Row],[Order Date]]</f>
        <v>6</v>
      </c>
      <c r="N7478">
        <v>9</v>
      </c>
      <c r="O7478" t="s">
        <v>61</v>
      </c>
      <c r="P7478" s="3">
        <v>4.5119999999999996</v>
      </c>
      <c r="Q7478" s="3">
        <v>3.5487487787926231</v>
      </c>
      <c r="R7478" s="3">
        <f>(Table1[[#This Row],[Selling Price]]-Table1[[#This Row],[Cost Price]])</f>
        <v>0.9632512212073765</v>
      </c>
      <c r="S7478" s="12">
        <f>(Table1[[#This Row],[Profit]]/Table1[[#This Row],[Selling Price]])</f>
        <v>0.21348652952291147</v>
      </c>
      <c r="T7478">
        <v>3</v>
      </c>
      <c r="U7478" s="2">
        <f>Table1[[#This Row],[Selling Price]]*Table1[[#This Row],[Quantity]]</f>
        <v>13.535999999999998</v>
      </c>
      <c r="V7478" s="4">
        <v>0.2</v>
      </c>
      <c r="W7478">
        <v>304</v>
      </c>
      <c r="X7478" t="s">
        <v>68</v>
      </c>
      <c r="Y7478" t="s">
        <v>52</v>
      </c>
      <c r="Z7478" s="2">
        <v>3.4515625833333332</v>
      </c>
    </row>
    <row r="7479" spans="1:26" x14ac:dyDescent="0.35">
      <c r="A7479" t="s">
        <v>129</v>
      </c>
      <c r="B7479" t="s">
        <v>130</v>
      </c>
      <c r="C7479" t="s">
        <v>64</v>
      </c>
      <c r="D7479" t="s">
        <v>46</v>
      </c>
      <c r="E7479" t="s">
        <v>91</v>
      </c>
      <c r="F7479" t="s">
        <v>6206</v>
      </c>
      <c r="G7479" t="s">
        <v>6207</v>
      </c>
      <c r="H7479" t="s">
        <v>32</v>
      </c>
      <c r="I7479" t="s">
        <v>6208</v>
      </c>
      <c r="J7479" s="1">
        <v>43077</v>
      </c>
      <c r="K7479" s="1">
        <v>43081</v>
      </c>
      <c r="L7479" t="s">
        <v>34</v>
      </c>
      <c r="M7479">
        <f>Table1[[#This Row],[Ship Date]]-Table1[[#This Row],[Order Date]]</f>
        <v>4</v>
      </c>
      <c r="N7479">
        <v>12</v>
      </c>
      <c r="O7479" t="s">
        <v>35</v>
      </c>
      <c r="P7479" s="3">
        <v>69.48</v>
      </c>
      <c r="Q7479" s="3">
        <v>52.7736506274276</v>
      </c>
      <c r="R7479" s="3">
        <f>(Table1[[#This Row],[Selling Price]]-Table1[[#This Row],[Cost Price]])</f>
        <v>16.706349372572404</v>
      </c>
      <c r="S7479" s="12">
        <f>(Table1[[#This Row],[Profit]]/Table1[[#This Row],[Selling Price]])</f>
        <v>0.24044832142447328</v>
      </c>
      <c r="T7479">
        <v>1</v>
      </c>
      <c r="U7479" s="2">
        <f>Table1[[#This Row],[Selling Price]]*Table1[[#This Row],[Quantity]]</f>
        <v>69.48</v>
      </c>
      <c r="V7479" s="4">
        <v>0</v>
      </c>
      <c r="W7479">
        <v>412</v>
      </c>
      <c r="X7479" t="s">
        <v>36</v>
      </c>
      <c r="Y7479" t="s">
        <v>68</v>
      </c>
      <c r="Z7479" s="2">
        <v>98.259558313682646</v>
      </c>
    </row>
    <row r="7480" spans="1:26" x14ac:dyDescent="0.35">
      <c r="A7480" t="s">
        <v>129</v>
      </c>
      <c r="B7480" t="s">
        <v>130</v>
      </c>
      <c r="C7480" t="s">
        <v>55</v>
      </c>
      <c r="D7480" t="s">
        <v>46</v>
      </c>
      <c r="E7480" t="s">
        <v>86</v>
      </c>
      <c r="F7480" t="s">
        <v>1677</v>
      </c>
      <c r="G7480" t="s">
        <v>1678</v>
      </c>
      <c r="H7480" t="s">
        <v>32</v>
      </c>
      <c r="I7480" t="s">
        <v>6285</v>
      </c>
      <c r="J7480" s="1">
        <v>42850</v>
      </c>
      <c r="K7480" s="1">
        <v>42854</v>
      </c>
      <c r="L7480" t="s">
        <v>34</v>
      </c>
      <c r="M7480">
        <f>Table1[[#This Row],[Ship Date]]-Table1[[#This Row],[Order Date]]</f>
        <v>4</v>
      </c>
      <c r="N7480">
        <v>4</v>
      </c>
      <c r="O7480" t="s">
        <v>106</v>
      </c>
      <c r="P7480" s="3">
        <v>13.904</v>
      </c>
      <c r="Q7480" s="3">
        <v>11.58933691186661</v>
      </c>
      <c r="R7480" s="3">
        <f>(Table1[[#This Row],[Selling Price]]-Table1[[#This Row],[Cost Price]])</f>
        <v>2.3146630881333898</v>
      </c>
      <c r="S7480" s="12">
        <f>(Table1[[#This Row],[Profit]]/Table1[[#This Row],[Selling Price]])</f>
        <v>0.16647461796126223</v>
      </c>
      <c r="T7480">
        <v>2</v>
      </c>
      <c r="U7480" s="2">
        <f>Table1[[#This Row],[Selling Price]]*Table1[[#This Row],[Quantity]]</f>
        <v>27.808</v>
      </c>
      <c r="V7480" s="4">
        <v>0.2</v>
      </c>
      <c r="W7480">
        <v>122</v>
      </c>
      <c r="X7480" t="s">
        <v>36</v>
      </c>
      <c r="Y7480" t="s">
        <v>52</v>
      </c>
      <c r="Z7480" s="2">
        <v>13.78399461694613</v>
      </c>
    </row>
    <row r="7481" spans="1:26" x14ac:dyDescent="0.35">
      <c r="A7481" t="s">
        <v>129</v>
      </c>
      <c r="B7481" t="s">
        <v>130</v>
      </c>
      <c r="C7481" t="s">
        <v>64</v>
      </c>
      <c r="D7481" t="s">
        <v>46</v>
      </c>
      <c r="E7481" t="s">
        <v>86</v>
      </c>
      <c r="F7481" t="s">
        <v>2176</v>
      </c>
      <c r="G7481" t="s">
        <v>2177</v>
      </c>
      <c r="H7481" t="s">
        <v>32</v>
      </c>
      <c r="I7481" t="s">
        <v>6323</v>
      </c>
      <c r="J7481" s="1">
        <v>43065</v>
      </c>
      <c r="K7481" s="1">
        <v>43069</v>
      </c>
      <c r="L7481" t="s">
        <v>60</v>
      </c>
      <c r="M7481">
        <f>Table1[[#This Row],[Ship Date]]-Table1[[#This Row],[Order Date]]</f>
        <v>4</v>
      </c>
      <c r="N7481">
        <v>11</v>
      </c>
      <c r="O7481" t="s">
        <v>35</v>
      </c>
      <c r="P7481" s="3">
        <v>93.343999999999994</v>
      </c>
      <c r="Q7481" s="3">
        <v>75.322881083869206</v>
      </c>
      <c r="R7481" s="3">
        <f>(Table1[[#This Row],[Selling Price]]-Table1[[#This Row],[Cost Price]])</f>
        <v>18.021118916130789</v>
      </c>
      <c r="S7481" s="12">
        <f>(Table1[[#This Row],[Profit]]/Table1[[#This Row],[Selling Price]])</f>
        <v>0.19306135280393802</v>
      </c>
      <c r="T7481">
        <v>4</v>
      </c>
      <c r="U7481" s="2">
        <f>Table1[[#This Row],[Selling Price]]*Table1[[#This Row],[Quantity]]</f>
        <v>373.37599999999998</v>
      </c>
      <c r="V7481" s="4">
        <v>0.2</v>
      </c>
      <c r="W7481">
        <v>358</v>
      </c>
      <c r="X7481" t="s">
        <v>36</v>
      </c>
      <c r="Y7481" t="s">
        <v>52</v>
      </c>
      <c r="Z7481" s="2">
        <v>30.770932050845939</v>
      </c>
    </row>
    <row r="7482" spans="1:26" x14ac:dyDescent="0.35">
      <c r="A7482" t="s">
        <v>129</v>
      </c>
      <c r="B7482" t="s">
        <v>130</v>
      </c>
      <c r="C7482" t="s">
        <v>39</v>
      </c>
      <c r="D7482" t="s">
        <v>46</v>
      </c>
      <c r="E7482" t="s">
        <v>65</v>
      </c>
      <c r="F7482" t="s">
        <v>3547</v>
      </c>
      <c r="G7482" t="s">
        <v>3548</v>
      </c>
      <c r="H7482" t="s">
        <v>32</v>
      </c>
      <c r="I7482" t="s">
        <v>6330</v>
      </c>
      <c r="J7482" s="1">
        <v>42768</v>
      </c>
      <c r="K7482" s="1">
        <v>42773</v>
      </c>
      <c r="L7482" t="s">
        <v>60</v>
      </c>
      <c r="M7482">
        <f>Table1[[#This Row],[Ship Date]]-Table1[[#This Row],[Order Date]]</f>
        <v>5</v>
      </c>
      <c r="N7482">
        <v>2</v>
      </c>
      <c r="O7482" t="s">
        <v>106</v>
      </c>
      <c r="P7482" s="3">
        <v>139.04</v>
      </c>
      <c r="Q7482" s="3">
        <v>102.5668626912606</v>
      </c>
      <c r="R7482" s="3">
        <f>(Table1[[#This Row],[Selling Price]]-Table1[[#This Row],[Cost Price]])</f>
        <v>36.473137308739396</v>
      </c>
      <c r="S7482" s="12">
        <f>(Table1[[#This Row],[Profit]]/Table1[[#This Row],[Selling Price]])</f>
        <v>0.26232118317562858</v>
      </c>
      <c r="T7482">
        <v>4</v>
      </c>
      <c r="U7482" s="2">
        <f>Table1[[#This Row],[Selling Price]]*Table1[[#This Row],[Quantity]]</f>
        <v>556.16</v>
      </c>
      <c r="V7482" s="4">
        <v>0</v>
      </c>
      <c r="W7482">
        <v>387</v>
      </c>
      <c r="X7482" t="s">
        <v>36</v>
      </c>
      <c r="Y7482" t="s">
        <v>68</v>
      </c>
      <c r="Z7482" s="2">
        <v>39.203362957787178</v>
      </c>
    </row>
    <row r="7483" spans="1:26" x14ac:dyDescent="0.35">
      <c r="A7483" t="s">
        <v>129</v>
      </c>
      <c r="B7483" t="s">
        <v>130</v>
      </c>
      <c r="C7483" t="s">
        <v>64</v>
      </c>
      <c r="D7483" t="s">
        <v>46</v>
      </c>
      <c r="E7483" t="s">
        <v>86</v>
      </c>
      <c r="F7483" t="s">
        <v>3557</v>
      </c>
      <c r="G7483" t="s">
        <v>3558</v>
      </c>
      <c r="H7483" t="s">
        <v>32</v>
      </c>
      <c r="I7483" t="s">
        <v>6557</v>
      </c>
      <c r="J7483" s="1">
        <v>42694</v>
      </c>
      <c r="K7483" s="1">
        <v>42698</v>
      </c>
      <c r="L7483" t="s">
        <v>60</v>
      </c>
      <c r="M7483">
        <f>Table1[[#This Row],[Ship Date]]-Table1[[#This Row],[Order Date]]</f>
        <v>4</v>
      </c>
      <c r="N7483">
        <v>11</v>
      </c>
      <c r="O7483" t="s">
        <v>35</v>
      </c>
      <c r="P7483" s="3">
        <v>128.4</v>
      </c>
      <c r="Q7483" s="3">
        <v>103.012845926696</v>
      </c>
      <c r="R7483" s="3">
        <f>(Table1[[#This Row],[Selling Price]]-Table1[[#This Row],[Cost Price]])</f>
        <v>25.387154073304004</v>
      </c>
      <c r="S7483" s="12">
        <f>(Table1[[#This Row],[Profit]]/Table1[[#This Row],[Selling Price]])</f>
        <v>0.19771926848367602</v>
      </c>
      <c r="T7483">
        <v>3</v>
      </c>
      <c r="U7483" s="2">
        <f>Table1[[#This Row],[Selling Price]]*Table1[[#This Row],[Quantity]]</f>
        <v>385.20000000000005</v>
      </c>
      <c r="V7483" s="4">
        <v>0</v>
      </c>
      <c r="W7483">
        <v>150</v>
      </c>
      <c r="X7483" t="s">
        <v>36</v>
      </c>
      <c r="Y7483" t="s">
        <v>68</v>
      </c>
      <c r="Z7483" s="2">
        <v>84.768623406810818</v>
      </c>
    </row>
    <row r="7484" spans="1:26" x14ac:dyDescent="0.35">
      <c r="A7484" t="s">
        <v>129</v>
      </c>
      <c r="B7484" t="s">
        <v>130</v>
      </c>
      <c r="C7484" t="s">
        <v>64</v>
      </c>
      <c r="D7484" t="s">
        <v>46</v>
      </c>
      <c r="E7484" t="s">
        <v>86</v>
      </c>
      <c r="F7484" t="s">
        <v>3708</v>
      </c>
      <c r="G7484" t="s">
        <v>3709</v>
      </c>
      <c r="H7484" t="s">
        <v>32</v>
      </c>
      <c r="I7484" t="s">
        <v>6568</v>
      </c>
      <c r="J7484" s="1">
        <v>42251</v>
      </c>
      <c r="K7484" s="1">
        <v>42255</v>
      </c>
      <c r="L7484" t="s">
        <v>60</v>
      </c>
      <c r="M7484">
        <f>Table1[[#This Row],[Ship Date]]-Table1[[#This Row],[Order Date]]</f>
        <v>4</v>
      </c>
      <c r="N7484">
        <v>9</v>
      </c>
      <c r="O7484" t="s">
        <v>61</v>
      </c>
      <c r="P7484" s="3">
        <v>7.6559999999999997</v>
      </c>
      <c r="Q7484" s="3">
        <v>5.4353077695398584</v>
      </c>
      <c r="R7484" s="3">
        <f>(Table1[[#This Row],[Selling Price]]-Table1[[#This Row],[Cost Price]])</f>
        <v>2.2206922304601413</v>
      </c>
      <c r="S7484" s="12">
        <f>(Table1[[#This Row],[Profit]]/Table1[[#This Row],[Selling Price]])</f>
        <v>0.29005906876438631</v>
      </c>
      <c r="T7484">
        <v>4</v>
      </c>
      <c r="U7484" s="2">
        <f>Table1[[#This Row],[Selling Price]]*Table1[[#This Row],[Quantity]]</f>
        <v>30.623999999999999</v>
      </c>
      <c r="V7484" s="4">
        <v>0.7</v>
      </c>
      <c r="W7484">
        <v>202</v>
      </c>
      <c r="X7484" t="s">
        <v>36</v>
      </c>
      <c r="Y7484" t="s">
        <v>52</v>
      </c>
      <c r="Z7484" s="2">
        <v>17.784834108494429</v>
      </c>
    </row>
    <row r="7485" spans="1:26" x14ac:dyDescent="0.35">
      <c r="A7485" t="s">
        <v>129</v>
      </c>
      <c r="B7485" t="s">
        <v>130</v>
      </c>
      <c r="C7485" t="s">
        <v>45</v>
      </c>
      <c r="D7485" t="s">
        <v>46</v>
      </c>
      <c r="E7485" t="s">
        <v>75</v>
      </c>
      <c r="F7485" t="s">
        <v>1774</v>
      </c>
      <c r="G7485" t="s">
        <v>1775</v>
      </c>
      <c r="H7485" t="s">
        <v>32</v>
      </c>
      <c r="I7485" t="s">
        <v>6647</v>
      </c>
      <c r="J7485" s="1">
        <v>42605</v>
      </c>
      <c r="K7485" s="1">
        <v>42609</v>
      </c>
      <c r="L7485" t="s">
        <v>60</v>
      </c>
      <c r="M7485">
        <f>Table1[[#This Row],[Ship Date]]-Table1[[#This Row],[Order Date]]</f>
        <v>4</v>
      </c>
      <c r="N7485">
        <v>8</v>
      </c>
      <c r="O7485" t="s">
        <v>61</v>
      </c>
      <c r="P7485" s="3">
        <v>29.34</v>
      </c>
      <c r="Q7485" s="3">
        <v>19.93640260744311</v>
      </c>
      <c r="R7485" s="3">
        <f>(Table1[[#This Row],[Selling Price]]-Table1[[#This Row],[Cost Price]])</f>
        <v>9.4035973925568896</v>
      </c>
      <c r="S7485" s="12">
        <f>(Table1[[#This Row],[Profit]]/Table1[[#This Row],[Selling Price]])</f>
        <v>0.32050434194127098</v>
      </c>
      <c r="T7485">
        <v>6</v>
      </c>
      <c r="U7485" s="2">
        <f>Table1[[#This Row],[Selling Price]]*Table1[[#This Row],[Quantity]]</f>
        <v>176.04</v>
      </c>
      <c r="V7485" s="4">
        <v>0</v>
      </c>
      <c r="W7485">
        <v>381</v>
      </c>
      <c r="X7485" t="s">
        <v>36</v>
      </c>
      <c r="Y7485" t="s">
        <v>52</v>
      </c>
      <c r="Z7485" s="2">
        <v>7.7162898468110948</v>
      </c>
    </row>
    <row r="7486" spans="1:26" x14ac:dyDescent="0.35">
      <c r="A7486" t="s">
        <v>129</v>
      </c>
      <c r="B7486" t="s">
        <v>130</v>
      </c>
      <c r="C7486" t="s">
        <v>39</v>
      </c>
      <c r="D7486" t="s">
        <v>46</v>
      </c>
      <c r="E7486" t="s">
        <v>102</v>
      </c>
      <c r="F7486" t="s">
        <v>6056</v>
      </c>
      <c r="G7486" t="s">
        <v>6057</v>
      </c>
      <c r="H7486" t="s">
        <v>32</v>
      </c>
      <c r="I7486" t="s">
        <v>6894</v>
      </c>
      <c r="J7486" s="1">
        <v>42536</v>
      </c>
      <c r="K7486" s="1">
        <v>42539</v>
      </c>
      <c r="L7486" t="s">
        <v>199</v>
      </c>
      <c r="M7486">
        <f>Table1[[#This Row],[Ship Date]]-Table1[[#This Row],[Order Date]]</f>
        <v>3</v>
      </c>
      <c r="N7486">
        <v>6</v>
      </c>
      <c r="O7486" t="s">
        <v>51</v>
      </c>
      <c r="P7486" s="3">
        <v>173.488</v>
      </c>
      <c r="Q7486" s="3">
        <v>113.6669802790481</v>
      </c>
      <c r="R7486" s="3">
        <f>(Table1[[#This Row],[Selling Price]]-Table1[[#This Row],[Cost Price]])</f>
        <v>59.821019720951895</v>
      </c>
      <c r="S7486" s="12">
        <f>(Table1[[#This Row],[Profit]]/Table1[[#This Row],[Selling Price]])</f>
        <v>0.34481358780406651</v>
      </c>
      <c r="T7486">
        <v>7</v>
      </c>
      <c r="U7486" s="2">
        <f>Table1[[#This Row],[Selling Price]]*Table1[[#This Row],[Quantity]]</f>
        <v>1214.4159999999999</v>
      </c>
      <c r="V7486" s="4">
        <v>0.2</v>
      </c>
      <c r="W7486">
        <v>282</v>
      </c>
      <c r="X7486" t="s">
        <v>36</v>
      </c>
      <c r="Y7486" t="s">
        <v>68</v>
      </c>
      <c r="Z7486" s="2">
        <v>71.790760881885078</v>
      </c>
    </row>
    <row r="7487" spans="1:26" x14ac:dyDescent="0.35">
      <c r="A7487" t="s">
        <v>129</v>
      </c>
      <c r="B7487" t="s">
        <v>130</v>
      </c>
      <c r="C7487" t="s">
        <v>64</v>
      </c>
      <c r="D7487" t="s">
        <v>46</v>
      </c>
      <c r="E7487" t="s">
        <v>47</v>
      </c>
      <c r="F7487" t="s">
        <v>1988</v>
      </c>
      <c r="G7487" t="s">
        <v>1989</v>
      </c>
      <c r="H7487" t="s">
        <v>32</v>
      </c>
      <c r="I7487" t="s">
        <v>6902</v>
      </c>
      <c r="J7487" s="1">
        <v>42099</v>
      </c>
      <c r="K7487" s="1">
        <v>42101</v>
      </c>
      <c r="L7487" t="s">
        <v>199</v>
      </c>
      <c r="M7487">
        <f>Table1[[#This Row],[Ship Date]]-Table1[[#This Row],[Order Date]]</f>
        <v>2</v>
      </c>
      <c r="N7487">
        <v>4</v>
      </c>
      <c r="O7487" t="s">
        <v>106</v>
      </c>
      <c r="P7487" s="3">
        <v>23.904</v>
      </c>
      <c r="Q7487" s="3">
        <v>16.92481559028225</v>
      </c>
      <c r="R7487" s="3">
        <f>(Table1[[#This Row],[Selling Price]]-Table1[[#This Row],[Cost Price]])</f>
        <v>6.9791844097177496</v>
      </c>
      <c r="S7487" s="12">
        <f>(Table1[[#This Row],[Profit]]/Table1[[#This Row],[Selling Price]])</f>
        <v>0.2919672192820344</v>
      </c>
      <c r="T7487">
        <v>6</v>
      </c>
      <c r="U7487" s="2">
        <f>Table1[[#This Row],[Selling Price]]*Table1[[#This Row],[Quantity]]</f>
        <v>143.42400000000001</v>
      </c>
      <c r="V7487" s="4">
        <v>0.2</v>
      </c>
      <c r="W7487">
        <v>175</v>
      </c>
      <c r="X7487" t="s">
        <v>36</v>
      </c>
      <c r="Y7487" t="s">
        <v>52</v>
      </c>
      <c r="Z7487" s="2">
        <v>9.2735521173241509</v>
      </c>
    </row>
    <row r="7488" spans="1:26" x14ac:dyDescent="0.35">
      <c r="A7488" t="s">
        <v>129</v>
      </c>
      <c r="B7488" t="s">
        <v>130</v>
      </c>
      <c r="C7488" t="s">
        <v>27</v>
      </c>
      <c r="D7488" t="s">
        <v>46</v>
      </c>
      <c r="E7488" t="s">
        <v>47</v>
      </c>
      <c r="F7488" t="s">
        <v>2087</v>
      </c>
      <c r="G7488" t="s">
        <v>2088</v>
      </c>
      <c r="H7488" t="s">
        <v>32</v>
      </c>
      <c r="I7488" t="s">
        <v>6907</v>
      </c>
      <c r="J7488" s="1">
        <v>42960</v>
      </c>
      <c r="K7488" s="1">
        <v>42967</v>
      </c>
      <c r="L7488" t="s">
        <v>60</v>
      </c>
      <c r="M7488">
        <f>Table1[[#This Row],[Ship Date]]-Table1[[#This Row],[Order Date]]</f>
        <v>7</v>
      </c>
      <c r="N7488">
        <v>8</v>
      </c>
      <c r="O7488" t="s">
        <v>61</v>
      </c>
      <c r="P7488" s="3">
        <v>17.544</v>
      </c>
      <c r="Q7488" s="3">
        <v>12.564563699323511</v>
      </c>
      <c r="R7488" s="3">
        <f>(Table1[[#This Row],[Selling Price]]-Table1[[#This Row],[Cost Price]])</f>
        <v>4.9794363006764897</v>
      </c>
      <c r="S7488" s="12">
        <f>(Table1[[#This Row],[Profit]]/Table1[[#This Row],[Selling Price]])</f>
        <v>0.28382559853377165</v>
      </c>
      <c r="T7488">
        <v>3</v>
      </c>
      <c r="U7488" s="2">
        <f>Table1[[#This Row],[Selling Price]]*Table1[[#This Row],[Quantity]]</f>
        <v>52.632000000000005</v>
      </c>
      <c r="V7488" s="4">
        <v>0.2</v>
      </c>
      <c r="W7488">
        <v>174</v>
      </c>
      <c r="X7488" t="s">
        <v>68</v>
      </c>
      <c r="Y7488" t="s">
        <v>52</v>
      </c>
      <c r="Z7488" s="2">
        <v>15.62319525932871</v>
      </c>
    </row>
    <row r="7489" spans="1:26" x14ac:dyDescent="0.35">
      <c r="A7489" t="s">
        <v>129</v>
      </c>
      <c r="B7489" t="s">
        <v>130</v>
      </c>
      <c r="C7489" t="s">
        <v>45</v>
      </c>
      <c r="D7489" t="s">
        <v>46</v>
      </c>
      <c r="E7489" t="s">
        <v>47</v>
      </c>
      <c r="F7489" t="s">
        <v>3494</v>
      </c>
      <c r="G7489" t="s">
        <v>3495</v>
      </c>
      <c r="H7489" t="s">
        <v>32</v>
      </c>
      <c r="I7489" t="s">
        <v>6960</v>
      </c>
      <c r="J7489" s="1">
        <v>41717</v>
      </c>
      <c r="K7489" s="1">
        <v>41719</v>
      </c>
      <c r="L7489" t="s">
        <v>199</v>
      </c>
      <c r="M7489">
        <f>Table1[[#This Row],[Ship Date]]-Table1[[#This Row],[Order Date]]</f>
        <v>2</v>
      </c>
      <c r="N7489">
        <v>3</v>
      </c>
      <c r="O7489" t="s">
        <v>106</v>
      </c>
      <c r="P7489" s="3">
        <v>11.808</v>
      </c>
      <c r="Q7489" s="3">
        <v>7.747323118978735</v>
      </c>
      <c r="R7489" s="3">
        <f>(Table1[[#This Row],[Selling Price]]-Table1[[#This Row],[Cost Price]])</f>
        <v>4.0606768810212648</v>
      </c>
      <c r="S7489" s="12">
        <f>(Table1[[#This Row],[Profit]]/Table1[[#This Row],[Selling Price]])</f>
        <v>0.3438920122816112</v>
      </c>
      <c r="T7489">
        <v>4</v>
      </c>
      <c r="U7489" s="2">
        <f>Table1[[#This Row],[Selling Price]]*Table1[[#This Row],[Quantity]]</f>
        <v>47.231999999999999</v>
      </c>
      <c r="V7489" s="4">
        <v>0.2</v>
      </c>
      <c r="W7489">
        <v>313</v>
      </c>
      <c r="X7489" t="s">
        <v>36</v>
      </c>
      <c r="Y7489" t="s">
        <v>52</v>
      </c>
      <c r="Z7489" s="2">
        <v>4.5961295207411821</v>
      </c>
    </row>
    <row r="7490" spans="1:26" x14ac:dyDescent="0.35">
      <c r="A7490" t="s">
        <v>129</v>
      </c>
      <c r="B7490" t="s">
        <v>130</v>
      </c>
      <c r="C7490" t="s">
        <v>55</v>
      </c>
      <c r="D7490" t="s">
        <v>46</v>
      </c>
      <c r="E7490" t="s">
        <v>102</v>
      </c>
      <c r="F7490" t="s">
        <v>1623</v>
      </c>
      <c r="G7490" t="s">
        <v>1624</v>
      </c>
      <c r="H7490" t="s">
        <v>32</v>
      </c>
      <c r="I7490" t="s">
        <v>6996</v>
      </c>
      <c r="J7490" s="1">
        <v>42989</v>
      </c>
      <c r="K7490" s="1">
        <v>42989</v>
      </c>
      <c r="L7490" t="s">
        <v>1118</v>
      </c>
      <c r="M7490">
        <f>Table1[[#This Row],[Ship Date]]-Table1[[#This Row],[Order Date]]</f>
        <v>0</v>
      </c>
      <c r="N7490">
        <v>9</v>
      </c>
      <c r="O7490" t="s">
        <v>61</v>
      </c>
      <c r="P7490" s="3">
        <v>19.440000000000001</v>
      </c>
      <c r="Q7490" s="3">
        <v>14.866349600167171</v>
      </c>
      <c r="R7490" s="3">
        <f>(Table1[[#This Row],[Selling Price]]-Table1[[#This Row],[Cost Price]])</f>
        <v>4.5736503998328306</v>
      </c>
      <c r="S7490" s="12">
        <f>(Table1[[#This Row],[Profit]]/Table1[[#This Row],[Selling Price]])</f>
        <v>0.2352700822959275</v>
      </c>
      <c r="T7490">
        <v>3</v>
      </c>
      <c r="U7490" s="2">
        <f>Table1[[#This Row],[Selling Price]]*Table1[[#This Row],[Quantity]]</f>
        <v>58.320000000000007</v>
      </c>
      <c r="V7490" s="4">
        <v>0</v>
      </c>
      <c r="W7490">
        <v>385</v>
      </c>
      <c r="X7490" t="s">
        <v>36</v>
      </c>
      <c r="Y7490" t="s">
        <v>52</v>
      </c>
      <c r="Z7490" s="2">
        <v>9.6646423627571441</v>
      </c>
    </row>
    <row r="7491" spans="1:26" x14ac:dyDescent="0.35">
      <c r="A7491" t="s">
        <v>129</v>
      </c>
      <c r="B7491" t="s">
        <v>130</v>
      </c>
      <c r="C7491" t="s">
        <v>64</v>
      </c>
      <c r="D7491" t="s">
        <v>46</v>
      </c>
      <c r="E7491" t="s">
        <v>178</v>
      </c>
      <c r="F7491" t="s">
        <v>2050</v>
      </c>
      <c r="G7491" t="s">
        <v>2051</v>
      </c>
      <c r="H7491" t="s">
        <v>32</v>
      </c>
      <c r="I7491" t="s">
        <v>7016</v>
      </c>
      <c r="J7491" s="1">
        <v>42091</v>
      </c>
      <c r="K7491" s="1">
        <v>42093</v>
      </c>
      <c r="L7491" t="s">
        <v>34</v>
      </c>
      <c r="M7491">
        <f>Table1[[#This Row],[Ship Date]]-Table1[[#This Row],[Order Date]]</f>
        <v>2</v>
      </c>
      <c r="N7491">
        <v>3</v>
      </c>
      <c r="O7491" t="s">
        <v>106</v>
      </c>
      <c r="P7491" s="3">
        <v>22.92</v>
      </c>
      <c r="Q7491" s="3">
        <v>16.034990715867931</v>
      </c>
      <c r="R7491" s="3">
        <f>(Table1[[#This Row],[Selling Price]]-Table1[[#This Row],[Cost Price]])</f>
        <v>6.8850092841320709</v>
      </c>
      <c r="S7491" s="12">
        <f>(Table1[[#This Row],[Profit]]/Table1[[#This Row],[Selling Price]])</f>
        <v>0.30039307522391234</v>
      </c>
      <c r="T7491">
        <v>3</v>
      </c>
      <c r="U7491" s="2">
        <f>Table1[[#This Row],[Selling Price]]*Table1[[#This Row],[Quantity]]</f>
        <v>68.760000000000005</v>
      </c>
      <c r="V7491" s="4">
        <v>0</v>
      </c>
      <c r="W7491">
        <v>256</v>
      </c>
      <c r="X7491" t="s">
        <v>36</v>
      </c>
      <c r="Y7491" t="s">
        <v>52</v>
      </c>
      <c r="Z7491" s="2">
        <v>6.3206604436913434</v>
      </c>
    </row>
    <row r="7492" spans="1:26" x14ac:dyDescent="0.35">
      <c r="A7492" t="s">
        <v>129</v>
      </c>
      <c r="B7492" t="s">
        <v>130</v>
      </c>
      <c r="C7492" t="s">
        <v>64</v>
      </c>
      <c r="D7492" t="s">
        <v>46</v>
      </c>
      <c r="E7492" t="s">
        <v>86</v>
      </c>
      <c r="F7492" t="s">
        <v>2452</v>
      </c>
      <c r="G7492" t="s">
        <v>2453</v>
      </c>
      <c r="H7492" t="s">
        <v>32</v>
      </c>
      <c r="I7492" t="s">
        <v>7037</v>
      </c>
      <c r="J7492" s="1">
        <v>41828</v>
      </c>
      <c r="K7492" s="1">
        <v>41832</v>
      </c>
      <c r="L7492" t="s">
        <v>60</v>
      </c>
      <c r="M7492">
        <f>Table1[[#This Row],[Ship Date]]-Table1[[#This Row],[Order Date]]</f>
        <v>4</v>
      </c>
      <c r="N7492">
        <v>7</v>
      </c>
      <c r="O7492" t="s">
        <v>51</v>
      </c>
      <c r="P7492" s="3">
        <v>196.70400000000001</v>
      </c>
      <c r="Q7492" s="3">
        <v>147.6142093106215</v>
      </c>
      <c r="R7492" s="3">
        <f>(Table1[[#This Row],[Selling Price]]-Table1[[#This Row],[Cost Price]])</f>
        <v>49.089790689378503</v>
      </c>
      <c r="S7492" s="12">
        <f>(Table1[[#This Row],[Profit]]/Table1[[#This Row],[Selling Price]])</f>
        <v>0.24956173076998181</v>
      </c>
      <c r="T7492">
        <v>6</v>
      </c>
      <c r="U7492" s="2">
        <f>Table1[[#This Row],[Selling Price]]*Table1[[#This Row],[Quantity]]</f>
        <v>1180.2240000000002</v>
      </c>
      <c r="V7492" s="4">
        <v>0.2</v>
      </c>
      <c r="W7492">
        <v>157</v>
      </c>
      <c r="X7492" t="s">
        <v>36</v>
      </c>
      <c r="Y7492" t="s">
        <v>68</v>
      </c>
      <c r="Z7492" s="2">
        <v>87.738013824733287</v>
      </c>
    </row>
    <row r="7493" spans="1:26" x14ac:dyDescent="0.35">
      <c r="A7493" t="s">
        <v>129</v>
      </c>
      <c r="B7493" t="s">
        <v>130</v>
      </c>
      <c r="C7493" t="s">
        <v>27</v>
      </c>
      <c r="D7493" t="s">
        <v>46</v>
      </c>
      <c r="E7493" t="s">
        <v>75</v>
      </c>
      <c r="F7493" t="s">
        <v>2792</v>
      </c>
      <c r="G7493" t="s">
        <v>2793</v>
      </c>
      <c r="H7493" t="s">
        <v>32</v>
      </c>
      <c r="I7493" t="s">
        <v>7125</v>
      </c>
      <c r="J7493" s="1">
        <v>42656</v>
      </c>
      <c r="K7493" s="1">
        <v>42663</v>
      </c>
      <c r="L7493" t="s">
        <v>60</v>
      </c>
      <c r="M7493">
        <f>Table1[[#This Row],[Ship Date]]-Table1[[#This Row],[Order Date]]</f>
        <v>7</v>
      </c>
      <c r="N7493">
        <v>10</v>
      </c>
      <c r="O7493" t="s">
        <v>61</v>
      </c>
      <c r="P7493" s="3">
        <v>34.700000000000003</v>
      </c>
      <c r="Q7493" s="3">
        <v>26.961877822358279</v>
      </c>
      <c r="R7493" s="3">
        <f>(Table1[[#This Row],[Selling Price]]-Table1[[#This Row],[Cost Price]])</f>
        <v>7.7381221776417242</v>
      </c>
      <c r="S7493" s="12">
        <f>(Table1[[#This Row],[Profit]]/Table1[[#This Row],[Selling Price]])</f>
        <v>0.22300063912512172</v>
      </c>
      <c r="T7493">
        <v>5</v>
      </c>
      <c r="U7493" s="2">
        <f>Table1[[#This Row],[Selling Price]]*Table1[[#This Row],[Quantity]]</f>
        <v>173.5</v>
      </c>
      <c r="V7493" s="4">
        <v>0</v>
      </c>
      <c r="W7493">
        <v>477</v>
      </c>
      <c r="X7493" t="s">
        <v>68</v>
      </c>
      <c r="Y7493" t="s">
        <v>52</v>
      </c>
      <c r="Z7493" s="2">
        <v>8.7528414281687219</v>
      </c>
    </row>
    <row r="7494" spans="1:26" x14ac:dyDescent="0.35">
      <c r="A7494" t="s">
        <v>129</v>
      </c>
      <c r="B7494" t="s">
        <v>130</v>
      </c>
      <c r="C7494" t="s">
        <v>39</v>
      </c>
      <c r="D7494" t="s">
        <v>46</v>
      </c>
      <c r="E7494" t="s">
        <v>102</v>
      </c>
      <c r="F7494" t="s">
        <v>6609</v>
      </c>
      <c r="G7494" t="s">
        <v>6610</v>
      </c>
      <c r="H7494" t="s">
        <v>32</v>
      </c>
      <c r="I7494" t="s">
        <v>7172</v>
      </c>
      <c r="J7494" s="1">
        <v>41699</v>
      </c>
      <c r="K7494" s="1">
        <v>41703</v>
      </c>
      <c r="L7494" t="s">
        <v>60</v>
      </c>
      <c r="M7494">
        <f>Table1[[#This Row],[Ship Date]]-Table1[[#This Row],[Order Date]]</f>
        <v>4</v>
      </c>
      <c r="N7494">
        <v>3</v>
      </c>
      <c r="O7494" t="s">
        <v>106</v>
      </c>
      <c r="P7494" s="3">
        <v>17.472000000000001</v>
      </c>
      <c r="Q7494" s="3">
        <v>11.41532681230141</v>
      </c>
      <c r="R7494" s="3">
        <f>(Table1[[#This Row],[Selling Price]]-Table1[[#This Row],[Cost Price]])</f>
        <v>6.0566731876985909</v>
      </c>
      <c r="S7494" s="12">
        <f>(Table1[[#This Row],[Profit]]/Table1[[#This Row],[Selling Price]])</f>
        <v>0.34665025112743764</v>
      </c>
      <c r="T7494">
        <v>3</v>
      </c>
      <c r="U7494" s="2">
        <f>Table1[[#This Row],[Selling Price]]*Table1[[#This Row],[Quantity]]</f>
        <v>52.416000000000004</v>
      </c>
      <c r="V7494" s="4">
        <v>0.2</v>
      </c>
      <c r="W7494">
        <v>478</v>
      </c>
      <c r="X7494" t="s">
        <v>36</v>
      </c>
      <c r="Y7494" t="s">
        <v>52</v>
      </c>
      <c r="Z7494" s="2">
        <v>2.9120000000000008</v>
      </c>
    </row>
    <row r="7495" spans="1:26" x14ac:dyDescent="0.35">
      <c r="A7495" t="s">
        <v>129</v>
      </c>
      <c r="B7495" t="s">
        <v>130</v>
      </c>
      <c r="C7495" t="s">
        <v>39</v>
      </c>
      <c r="D7495" t="s">
        <v>46</v>
      </c>
      <c r="E7495" t="s">
        <v>75</v>
      </c>
      <c r="F7495" t="s">
        <v>293</v>
      </c>
      <c r="G7495" t="s">
        <v>294</v>
      </c>
      <c r="H7495" t="s">
        <v>32</v>
      </c>
      <c r="I7495" t="s">
        <v>7184</v>
      </c>
      <c r="J7495" s="1">
        <v>41747</v>
      </c>
      <c r="K7495" s="1">
        <v>41751</v>
      </c>
      <c r="L7495" t="s">
        <v>60</v>
      </c>
      <c r="M7495">
        <f>Table1[[#This Row],[Ship Date]]-Table1[[#This Row],[Order Date]]</f>
        <v>4</v>
      </c>
      <c r="N7495">
        <v>4</v>
      </c>
      <c r="O7495" t="s">
        <v>106</v>
      </c>
      <c r="P7495" s="3">
        <v>2.6880000000000002</v>
      </c>
      <c r="Q7495" s="3">
        <v>2.1455502663441228</v>
      </c>
      <c r="R7495" s="3">
        <f>(Table1[[#This Row],[Selling Price]]-Table1[[#This Row],[Cost Price]])</f>
        <v>0.54244973365587734</v>
      </c>
      <c r="S7495" s="12">
        <f>(Table1[[#This Row],[Profit]]/Table1[[#This Row],[Selling Price]])</f>
        <v>0.20180421638983531</v>
      </c>
      <c r="T7495">
        <v>2</v>
      </c>
      <c r="U7495" s="2">
        <f>Table1[[#This Row],[Selling Price]]*Table1[[#This Row],[Quantity]]</f>
        <v>5.3760000000000003</v>
      </c>
      <c r="V7495" s="4">
        <v>0.2</v>
      </c>
      <c r="W7495">
        <v>482</v>
      </c>
      <c r="X7495" t="s">
        <v>36</v>
      </c>
      <c r="Y7495" t="s">
        <v>52</v>
      </c>
      <c r="Z7495" s="2">
        <v>3.5102410173661869</v>
      </c>
    </row>
    <row r="7496" spans="1:26" x14ac:dyDescent="0.35">
      <c r="A7496" t="s">
        <v>129</v>
      </c>
      <c r="B7496" t="s">
        <v>130</v>
      </c>
      <c r="C7496" t="s">
        <v>39</v>
      </c>
      <c r="D7496" t="s">
        <v>46</v>
      </c>
      <c r="E7496" t="s">
        <v>178</v>
      </c>
      <c r="F7496" t="s">
        <v>1971</v>
      </c>
      <c r="G7496" t="s">
        <v>1972</v>
      </c>
      <c r="H7496" t="s">
        <v>32</v>
      </c>
      <c r="I7496" t="s">
        <v>7184</v>
      </c>
      <c r="J7496" s="1">
        <v>41747</v>
      </c>
      <c r="K7496" s="1">
        <v>41751</v>
      </c>
      <c r="L7496" t="s">
        <v>60</v>
      </c>
      <c r="M7496">
        <f>Table1[[#This Row],[Ship Date]]-Table1[[#This Row],[Order Date]]</f>
        <v>4</v>
      </c>
      <c r="N7496">
        <v>4</v>
      </c>
      <c r="O7496" t="s">
        <v>106</v>
      </c>
      <c r="P7496" s="3">
        <v>149.352</v>
      </c>
      <c r="Q7496" s="3">
        <v>122.63339906880709</v>
      </c>
      <c r="R7496" s="3">
        <f>(Table1[[#This Row],[Selling Price]]-Table1[[#This Row],[Cost Price]])</f>
        <v>26.71860093119291</v>
      </c>
      <c r="S7496" s="12">
        <f>(Table1[[#This Row],[Profit]]/Table1[[#This Row],[Selling Price]])</f>
        <v>0.17889684055916832</v>
      </c>
      <c r="T7496">
        <v>3</v>
      </c>
      <c r="U7496" s="2">
        <f>Table1[[#This Row],[Selling Price]]*Table1[[#This Row],[Quantity]]</f>
        <v>448.05600000000004</v>
      </c>
      <c r="V7496" s="4">
        <v>0.2</v>
      </c>
      <c r="W7496">
        <v>111</v>
      </c>
      <c r="X7496" t="s">
        <v>36</v>
      </c>
      <c r="Y7496" t="s">
        <v>36</v>
      </c>
      <c r="Z7496" s="2">
        <v>88.991075847525295</v>
      </c>
    </row>
    <row r="7497" spans="1:26" x14ac:dyDescent="0.35">
      <c r="A7497" t="s">
        <v>129</v>
      </c>
      <c r="B7497" t="s">
        <v>130</v>
      </c>
      <c r="C7497" t="s">
        <v>64</v>
      </c>
      <c r="D7497" t="s">
        <v>46</v>
      </c>
      <c r="E7497" t="s">
        <v>75</v>
      </c>
      <c r="F7497" t="s">
        <v>3987</v>
      </c>
      <c r="G7497" t="s">
        <v>3988</v>
      </c>
      <c r="H7497" t="s">
        <v>32</v>
      </c>
      <c r="I7497" t="s">
        <v>7248</v>
      </c>
      <c r="J7497" s="1">
        <v>43071</v>
      </c>
      <c r="K7497" s="1">
        <v>43078</v>
      </c>
      <c r="L7497" t="s">
        <v>60</v>
      </c>
      <c r="M7497">
        <f>Table1[[#This Row],[Ship Date]]-Table1[[#This Row],[Order Date]]</f>
        <v>7</v>
      </c>
      <c r="N7497">
        <v>12</v>
      </c>
      <c r="O7497" t="s">
        <v>35</v>
      </c>
      <c r="P7497" s="3">
        <v>12.16</v>
      </c>
      <c r="Q7497" s="3">
        <v>10.213875074127969</v>
      </c>
      <c r="R7497" s="3">
        <f>(Table1[[#This Row],[Selling Price]]-Table1[[#This Row],[Cost Price]])</f>
        <v>1.9461249258720308</v>
      </c>
      <c r="S7497" s="12">
        <f>(Table1[[#This Row],[Profit]]/Table1[[#This Row],[Selling Price]])</f>
        <v>0.16004316824605516</v>
      </c>
      <c r="T7497">
        <v>5</v>
      </c>
      <c r="U7497" s="2">
        <f>Table1[[#This Row],[Selling Price]]*Table1[[#This Row],[Quantity]]</f>
        <v>60.8</v>
      </c>
      <c r="V7497" s="4">
        <v>0.2</v>
      </c>
      <c r="W7497">
        <v>110</v>
      </c>
      <c r="X7497" t="s">
        <v>68</v>
      </c>
      <c r="Y7497" t="s">
        <v>36</v>
      </c>
      <c r="Z7497" s="2">
        <v>9.5213284387261439</v>
      </c>
    </row>
    <row r="7498" spans="1:26" x14ac:dyDescent="0.35">
      <c r="A7498" t="s">
        <v>129</v>
      </c>
      <c r="B7498" t="s">
        <v>130</v>
      </c>
      <c r="C7498" t="s">
        <v>27</v>
      </c>
      <c r="D7498" t="s">
        <v>46</v>
      </c>
      <c r="E7498" t="s">
        <v>102</v>
      </c>
      <c r="F7498" t="s">
        <v>4427</v>
      </c>
      <c r="G7498" t="s">
        <v>4428</v>
      </c>
      <c r="H7498" t="s">
        <v>32</v>
      </c>
      <c r="I7498" t="s">
        <v>7253</v>
      </c>
      <c r="J7498" s="1">
        <v>42706</v>
      </c>
      <c r="K7498" s="1">
        <v>42711</v>
      </c>
      <c r="L7498" t="s">
        <v>60</v>
      </c>
      <c r="M7498">
        <f>Table1[[#This Row],[Ship Date]]-Table1[[#This Row],[Order Date]]</f>
        <v>5</v>
      </c>
      <c r="N7498">
        <v>12</v>
      </c>
      <c r="O7498" t="s">
        <v>35</v>
      </c>
      <c r="P7498" s="3">
        <v>54.96</v>
      </c>
      <c r="Q7498" s="3">
        <v>37.90285646562625</v>
      </c>
      <c r="R7498" s="3">
        <f>(Table1[[#This Row],[Selling Price]]-Table1[[#This Row],[Cost Price]])</f>
        <v>17.057143534373751</v>
      </c>
      <c r="S7498" s="12">
        <f>(Table1[[#This Row],[Profit]]/Table1[[#This Row],[Selling Price]])</f>
        <v>0.3103555956035981</v>
      </c>
      <c r="T7498">
        <v>1</v>
      </c>
      <c r="U7498" s="2">
        <f>Table1[[#This Row],[Selling Price]]*Table1[[#This Row],[Quantity]]</f>
        <v>54.96</v>
      </c>
      <c r="V7498" s="4">
        <v>0</v>
      </c>
      <c r="W7498">
        <v>245</v>
      </c>
      <c r="X7498" t="s">
        <v>36</v>
      </c>
      <c r="Y7498" t="s">
        <v>68</v>
      </c>
      <c r="Z7498" s="2">
        <v>89.839008649917773</v>
      </c>
    </row>
    <row r="7499" spans="1:26" x14ac:dyDescent="0.35">
      <c r="A7499" t="s">
        <v>129</v>
      </c>
      <c r="B7499" t="s">
        <v>130</v>
      </c>
      <c r="C7499" t="s">
        <v>64</v>
      </c>
      <c r="D7499" t="s">
        <v>46</v>
      </c>
      <c r="E7499" t="s">
        <v>86</v>
      </c>
      <c r="F7499" t="s">
        <v>1952</v>
      </c>
      <c r="G7499" t="s">
        <v>1953</v>
      </c>
      <c r="H7499" t="s">
        <v>32</v>
      </c>
      <c r="I7499" t="s">
        <v>7320</v>
      </c>
      <c r="J7499" s="1">
        <v>42992</v>
      </c>
      <c r="K7499" s="1">
        <v>42993</v>
      </c>
      <c r="L7499" t="s">
        <v>199</v>
      </c>
      <c r="M7499">
        <f>Table1[[#This Row],[Ship Date]]-Table1[[#This Row],[Order Date]]</f>
        <v>1</v>
      </c>
      <c r="N7499">
        <v>9</v>
      </c>
      <c r="O7499" t="s">
        <v>61</v>
      </c>
      <c r="P7499" s="3">
        <v>3.8820000000000001</v>
      </c>
      <c r="Q7499" s="3">
        <v>2.9462696660345742</v>
      </c>
      <c r="R7499" s="3">
        <f>(Table1[[#This Row],[Selling Price]]-Table1[[#This Row],[Cost Price]])</f>
        <v>0.93573033396542593</v>
      </c>
      <c r="S7499" s="12">
        <f>(Table1[[#This Row],[Profit]]/Table1[[#This Row],[Selling Price]])</f>
        <v>0.24104336269073309</v>
      </c>
      <c r="T7499">
        <v>2</v>
      </c>
      <c r="U7499" s="2">
        <f>Table1[[#This Row],[Selling Price]]*Table1[[#This Row],[Quantity]]</f>
        <v>7.7640000000000002</v>
      </c>
      <c r="V7499" s="4">
        <v>0.7</v>
      </c>
      <c r="W7499">
        <v>425</v>
      </c>
      <c r="X7499" t="s">
        <v>36</v>
      </c>
      <c r="Y7499" t="s">
        <v>52</v>
      </c>
      <c r="Z7499" s="2">
        <v>11.58454798316961</v>
      </c>
    </row>
    <row r="7500" spans="1:26" x14ac:dyDescent="0.35">
      <c r="A7500" t="s">
        <v>129</v>
      </c>
      <c r="B7500" t="s">
        <v>130</v>
      </c>
      <c r="C7500" t="s">
        <v>45</v>
      </c>
      <c r="D7500" t="s">
        <v>46</v>
      </c>
      <c r="E7500" t="s">
        <v>102</v>
      </c>
      <c r="F7500" t="s">
        <v>326</v>
      </c>
      <c r="G7500" t="s">
        <v>327</v>
      </c>
      <c r="H7500" t="s">
        <v>32</v>
      </c>
      <c r="I7500" t="s">
        <v>7358</v>
      </c>
      <c r="J7500" s="1">
        <v>42850</v>
      </c>
      <c r="K7500" s="1">
        <v>42857</v>
      </c>
      <c r="L7500" t="s">
        <v>60</v>
      </c>
      <c r="M7500">
        <f>Table1[[#This Row],[Ship Date]]-Table1[[#This Row],[Order Date]]</f>
        <v>7</v>
      </c>
      <c r="N7500">
        <v>4</v>
      </c>
      <c r="O7500" t="s">
        <v>106</v>
      </c>
      <c r="P7500" s="3">
        <v>19.05</v>
      </c>
      <c r="Q7500" s="3">
        <v>14.60304158667658</v>
      </c>
      <c r="R7500" s="3">
        <f>(Table1[[#This Row],[Selling Price]]-Table1[[#This Row],[Cost Price]])</f>
        <v>4.4469584133234203</v>
      </c>
      <c r="S7500" s="12">
        <f>(Table1[[#This Row],[Profit]]/Table1[[#This Row],[Selling Price]])</f>
        <v>0.23343613718233178</v>
      </c>
      <c r="T7500">
        <v>3</v>
      </c>
      <c r="U7500" s="2">
        <f>Table1[[#This Row],[Selling Price]]*Table1[[#This Row],[Quantity]]</f>
        <v>57.150000000000006</v>
      </c>
      <c r="V7500" s="4">
        <v>0</v>
      </c>
      <c r="W7500">
        <v>153</v>
      </c>
      <c r="X7500" t="s">
        <v>68</v>
      </c>
      <c r="Y7500" t="s">
        <v>52</v>
      </c>
      <c r="Z7500" s="2">
        <v>8.5760270521961388</v>
      </c>
    </row>
    <row r="7501" spans="1:26" x14ac:dyDescent="0.35">
      <c r="A7501" t="s">
        <v>129</v>
      </c>
      <c r="B7501" t="s">
        <v>130</v>
      </c>
      <c r="C7501" t="s">
        <v>39</v>
      </c>
      <c r="D7501" t="s">
        <v>46</v>
      </c>
      <c r="E7501" t="s">
        <v>86</v>
      </c>
      <c r="F7501" t="s">
        <v>2190</v>
      </c>
      <c r="G7501" t="s">
        <v>2191</v>
      </c>
      <c r="H7501" t="s">
        <v>32</v>
      </c>
      <c r="I7501" t="s">
        <v>7450</v>
      </c>
      <c r="J7501" s="1">
        <v>42685</v>
      </c>
      <c r="K7501" s="1">
        <v>42690</v>
      </c>
      <c r="L7501" t="s">
        <v>60</v>
      </c>
      <c r="M7501">
        <f>Table1[[#This Row],[Ship Date]]-Table1[[#This Row],[Order Date]]</f>
        <v>5</v>
      </c>
      <c r="N7501">
        <v>11</v>
      </c>
      <c r="O7501" t="s">
        <v>35</v>
      </c>
      <c r="P7501" s="3">
        <v>55.008000000000003</v>
      </c>
      <c r="Q7501" s="3">
        <v>36.190670755200209</v>
      </c>
      <c r="R7501" s="3">
        <f>(Table1[[#This Row],[Selling Price]]-Table1[[#This Row],[Cost Price]])</f>
        <v>18.817329244799794</v>
      </c>
      <c r="S7501" s="12">
        <f>(Table1[[#This Row],[Profit]]/Table1[[#This Row],[Selling Price]])</f>
        <v>0.34208350139615679</v>
      </c>
      <c r="T7501">
        <v>3</v>
      </c>
      <c r="U7501" s="2">
        <f>Table1[[#This Row],[Selling Price]]*Table1[[#This Row],[Quantity]]</f>
        <v>165.024</v>
      </c>
      <c r="V7501" s="4">
        <v>0.2</v>
      </c>
      <c r="W7501">
        <v>127</v>
      </c>
      <c r="X7501" t="s">
        <v>36</v>
      </c>
      <c r="Y7501" t="s">
        <v>68</v>
      </c>
      <c r="Z7501" s="2">
        <v>46.80129199681808</v>
      </c>
    </row>
    <row r="7502" spans="1:26" x14ac:dyDescent="0.35">
      <c r="A7502" t="s">
        <v>129</v>
      </c>
      <c r="B7502" t="s">
        <v>130</v>
      </c>
      <c r="C7502" t="s">
        <v>64</v>
      </c>
      <c r="D7502" t="s">
        <v>46</v>
      </c>
      <c r="E7502" t="s">
        <v>102</v>
      </c>
      <c r="F7502" t="s">
        <v>928</v>
      </c>
      <c r="G7502" t="s">
        <v>192</v>
      </c>
      <c r="H7502" t="s">
        <v>32</v>
      </c>
      <c r="I7502" t="s">
        <v>7482</v>
      </c>
      <c r="J7502" s="1">
        <v>42013</v>
      </c>
      <c r="K7502" s="1">
        <v>42017</v>
      </c>
      <c r="L7502" t="s">
        <v>60</v>
      </c>
      <c r="M7502">
        <f>Table1[[#This Row],[Ship Date]]-Table1[[#This Row],[Order Date]]</f>
        <v>4</v>
      </c>
      <c r="N7502">
        <v>1</v>
      </c>
      <c r="O7502" t="s">
        <v>35</v>
      </c>
      <c r="P7502" s="3">
        <v>106.32</v>
      </c>
      <c r="Q7502" s="3">
        <v>88.516378497385773</v>
      </c>
      <c r="R7502" s="3">
        <f>(Table1[[#This Row],[Selling Price]]-Table1[[#This Row],[Cost Price]])</f>
        <v>17.80362150261422</v>
      </c>
      <c r="S7502" s="12">
        <f>(Table1[[#This Row],[Profit]]/Table1[[#This Row],[Selling Price]])</f>
        <v>0.16745317440382074</v>
      </c>
      <c r="T7502">
        <v>3</v>
      </c>
      <c r="U7502" s="2">
        <f>Table1[[#This Row],[Selling Price]]*Table1[[#This Row],[Quantity]]</f>
        <v>318.95999999999998</v>
      </c>
      <c r="V7502" s="4">
        <v>0</v>
      </c>
      <c r="W7502">
        <v>200</v>
      </c>
      <c r="X7502" t="s">
        <v>36</v>
      </c>
      <c r="Y7502" t="s">
        <v>68</v>
      </c>
      <c r="Z7502" s="2">
        <v>42.204588462307363</v>
      </c>
    </row>
    <row r="7503" spans="1:26" x14ac:dyDescent="0.35">
      <c r="A7503" t="s">
        <v>129</v>
      </c>
      <c r="B7503" t="s">
        <v>130</v>
      </c>
      <c r="C7503" t="s">
        <v>64</v>
      </c>
      <c r="D7503" t="s">
        <v>46</v>
      </c>
      <c r="E7503" t="s">
        <v>86</v>
      </c>
      <c r="F7503" t="s">
        <v>2157</v>
      </c>
      <c r="G7503" t="s">
        <v>2158</v>
      </c>
      <c r="H7503" t="s">
        <v>32</v>
      </c>
      <c r="I7503" t="s">
        <v>7531</v>
      </c>
      <c r="J7503" s="1">
        <v>42855</v>
      </c>
      <c r="K7503" s="1">
        <v>42859</v>
      </c>
      <c r="L7503" t="s">
        <v>60</v>
      </c>
      <c r="M7503">
        <f>Table1[[#This Row],[Ship Date]]-Table1[[#This Row],[Order Date]]</f>
        <v>4</v>
      </c>
      <c r="N7503">
        <v>4</v>
      </c>
      <c r="O7503" t="s">
        <v>106</v>
      </c>
      <c r="P7503" s="3">
        <v>23.24</v>
      </c>
      <c r="Q7503" s="3">
        <v>18.657770875771511</v>
      </c>
      <c r="R7503" s="3">
        <f>(Table1[[#This Row],[Selling Price]]-Table1[[#This Row],[Cost Price]])</f>
        <v>4.5822291242284869</v>
      </c>
      <c r="S7503" s="12">
        <f>(Table1[[#This Row],[Profit]]/Table1[[#This Row],[Selling Price]])</f>
        <v>0.19716992789279206</v>
      </c>
      <c r="T7503">
        <v>5</v>
      </c>
      <c r="U7503" s="2">
        <f>Table1[[#This Row],[Selling Price]]*Table1[[#This Row],[Quantity]]</f>
        <v>116.19999999999999</v>
      </c>
      <c r="V7503" s="4">
        <v>0.2</v>
      </c>
      <c r="W7503">
        <v>492</v>
      </c>
      <c r="X7503" t="s">
        <v>36</v>
      </c>
      <c r="Y7503" t="s">
        <v>52</v>
      </c>
      <c r="Z7503" s="2">
        <v>6.1631963456022101</v>
      </c>
    </row>
    <row r="7504" spans="1:26" x14ac:dyDescent="0.35">
      <c r="A7504" t="s">
        <v>129</v>
      </c>
      <c r="B7504" t="s">
        <v>130</v>
      </c>
      <c r="C7504" t="s">
        <v>45</v>
      </c>
      <c r="D7504" t="s">
        <v>46</v>
      </c>
      <c r="E7504" t="s">
        <v>65</v>
      </c>
      <c r="F7504" t="s">
        <v>2160</v>
      </c>
      <c r="G7504" t="s">
        <v>2161</v>
      </c>
      <c r="H7504" t="s">
        <v>32</v>
      </c>
      <c r="I7504" t="s">
        <v>7569</v>
      </c>
      <c r="J7504" s="1">
        <v>41701</v>
      </c>
      <c r="K7504" s="1">
        <v>41706</v>
      </c>
      <c r="L7504" t="s">
        <v>60</v>
      </c>
      <c r="M7504">
        <f>Table1[[#This Row],[Ship Date]]-Table1[[#This Row],[Order Date]]</f>
        <v>5</v>
      </c>
      <c r="N7504">
        <v>3</v>
      </c>
      <c r="O7504" t="s">
        <v>106</v>
      </c>
      <c r="P7504" s="3">
        <v>44.671999999999997</v>
      </c>
      <c r="Q7504" s="3">
        <v>33.586943537684157</v>
      </c>
      <c r="R7504" s="3">
        <f>(Table1[[#This Row],[Selling Price]]-Table1[[#This Row],[Cost Price]])</f>
        <v>11.085056462315841</v>
      </c>
      <c r="S7504" s="12">
        <f>(Table1[[#This Row],[Profit]]/Table1[[#This Row],[Selling Price]])</f>
        <v>0.24814327682476364</v>
      </c>
      <c r="T7504">
        <v>8</v>
      </c>
      <c r="U7504" s="2">
        <f>Table1[[#This Row],[Selling Price]]*Table1[[#This Row],[Quantity]]</f>
        <v>357.37599999999998</v>
      </c>
      <c r="V7504" s="4">
        <v>0.2</v>
      </c>
      <c r="W7504">
        <v>256</v>
      </c>
      <c r="X7504" t="s">
        <v>36</v>
      </c>
      <c r="Y7504" t="s">
        <v>52</v>
      </c>
      <c r="Z7504" s="2">
        <v>23.209343432579661</v>
      </c>
    </row>
    <row r="7505" spans="1:26" x14ac:dyDescent="0.35">
      <c r="A7505" t="s">
        <v>129</v>
      </c>
      <c r="B7505" t="s">
        <v>130</v>
      </c>
      <c r="C7505" t="s">
        <v>45</v>
      </c>
      <c r="D7505" t="s">
        <v>46</v>
      </c>
      <c r="E7505" t="s">
        <v>75</v>
      </c>
      <c r="F7505" t="s">
        <v>2018</v>
      </c>
      <c r="G7505" t="s">
        <v>2019</v>
      </c>
      <c r="H7505" t="s">
        <v>32</v>
      </c>
      <c r="I7505" t="s">
        <v>7626</v>
      </c>
      <c r="J7505" s="1">
        <v>42203</v>
      </c>
      <c r="K7505" s="1">
        <v>42206</v>
      </c>
      <c r="L7505" t="s">
        <v>199</v>
      </c>
      <c r="M7505">
        <f>Table1[[#This Row],[Ship Date]]-Table1[[#This Row],[Order Date]]</f>
        <v>3</v>
      </c>
      <c r="N7505">
        <v>7</v>
      </c>
      <c r="O7505" t="s">
        <v>51</v>
      </c>
      <c r="P7505" s="3">
        <v>5.76</v>
      </c>
      <c r="Q7505" s="3">
        <v>3.7688318187933691</v>
      </c>
      <c r="R7505" s="3">
        <f>(Table1[[#This Row],[Selling Price]]-Table1[[#This Row],[Cost Price]])</f>
        <v>1.9911681812066306</v>
      </c>
      <c r="S7505" s="12">
        <f>(Table1[[#This Row],[Profit]]/Table1[[#This Row],[Selling Price]])</f>
        <v>0.3456889203483734</v>
      </c>
      <c r="T7505">
        <v>2</v>
      </c>
      <c r="U7505" s="2">
        <f>Table1[[#This Row],[Selling Price]]*Table1[[#This Row],[Quantity]]</f>
        <v>11.52</v>
      </c>
      <c r="V7505" s="4">
        <v>0</v>
      </c>
      <c r="W7505">
        <v>315</v>
      </c>
      <c r="X7505" t="s">
        <v>36</v>
      </c>
      <c r="Y7505" t="s">
        <v>52</v>
      </c>
      <c r="Z7505" s="2">
        <v>3.3913961726698929</v>
      </c>
    </row>
    <row r="7506" spans="1:26" x14ac:dyDescent="0.35">
      <c r="A7506" t="s">
        <v>129</v>
      </c>
      <c r="B7506" t="s">
        <v>130</v>
      </c>
      <c r="C7506" t="s">
        <v>64</v>
      </c>
      <c r="D7506" t="s">
        <v>46</v>
      </c>
      <c r="E7506" t="s">
        <v>86</v>
      </c>
      <c r="F7506" t="s">
        <v>2410</v>
      </c>
      <c r="G7506" t="s">
        <v>2411</v>
      </c>
      <c r="H7506" t="s">
        <v>32</v>
      </c>
      <c r="I7506" t="s">
        <v>7639</v>
      </c>
      <c r="J7506" s="1">
        <v>42472</v>
      </c>
      <c r="K7506" s="1">
        <v>42474</v>
      </c>
      <c r="L7506" t="s">
        <v>199</v>
      </c>
      <c r="M7506">
        <f>Table1[[#This Row],[Ship Date]]-Table1[[#This Row],[Order Date]]</f>
        <v>2</v>
      </c>
      <c r="N7506">
        <v>4</v>
      </c>
      <c r="O7506" t="s">
        <v>106</v>
      </c>
      <c r="P7506" s="3">
        <v>36.624000000000002</v>
      </c>
      <c r="Q7506" s="3">
        <v>29.677970535971639</v>
      </c>
      <c r="R7506" s="3">
        <f>(Table1[[#This Row],[Selling Price]]-Table1[[#This Row],[Cost Price]])</f>
        <v>6.9460294640283635</v>
      </c>
      <c r="S7506" s="12">
        <f>(Table1[[#This Row],[Profit]]/Table1[[#This Row],[Selling Price]])</f>
        <v>0.18965785998329956</v>
      </c>
      <c r="T7506">
        <v>3</v>
      </c>
      <c r="U7506" s="2">
        <f>Table1[[#This Row],[Selling Price]]*Table1[[#This Row],[Quantity]]</f>
        <v>109.87200000000001</v>
      </c>
      <c r="V7506" s="4">
        <v>0.2</v>
      </c>
      <c r="W7506">
        <v>100</v>
      </c>
      <c r="X7506" t="s">
        <v>36</v>
      </c>
      <c r="Y7506" t="s">
        <v>36</v>
      </c>
      <c r="Z7506" s="2">
        <v>22.690286331780431</v>
      </c>
    </row>
    <row r="7507" spans="1:26" x14ac:dyDescent="0.35">
      <c r="A7507" t="s">
        <v>129</v>
      </c>
      <c r="B7507" t="s">
        <v>130</v>
      </c>
      <c r="C7507" t="s">
        <v>64</v>
      </c>
      <c r="D7507" t="s">
        <v>46</v>
      </c>
      <c r="E7507" t="s">
        <v>75</v>
      </c>
      <c r="F7507" t="s">
        <v>183</v>
      </c>
      <c r="G7507" t="s">
        <v>184</v>
      </c>
      <c r="H7507" t="s">
        <v>32</v>
      </c>
      <c r="I7507" t="s">
        <v>7703</v>
      </c>
      <c r="J7507" s="1">
        <v>42930</v>
      </c>
      <c r="K7507" s="1">
        <v>42934</v>
      </c>
      <c r="L7507" t="s">
        <v>60</v>
      </c>
      <c r="M7507">
        <f>Table1[[#This Row],[Ship Date]]-Table1[[#This Row],[Order Date]]</f>
        <v>4</v>
      </c>
      <c r="N7507">
        <v>7</v>
      </c>
      <c r="O7507" t="s">
        <v>51</v>
      </c>
      <c r="P7507" s="3">
        <v>71.92</v>
      </c>
      <c r="Q7507" s="3">
        <v>56.233755881293433</v>
      </c>
      <c r="R7507" s="3">
        <f>(Table1[[#This Row],[Selling Price]]-Table1[[#This Row],[Cost Price]])</f>
        <v>15.686244118706568</v>
      </c>
      <c r="S7507" s="12">
        <f>(Table1[[#This Row],[Profit]]/Table1[[#This Row],[Selling Price]])</f>
        <v>0.21810684258490778</v>
      </c>
      <c r="T7507">
        <v>4</v>
      </c>
      <c r="U7507" s="2">
        <f>Table1[[#This Row],[Selling Price]]*Table1[[#This Row],[Quantity]]</f>
        <v>287.68</v>
      </c>
      <c r="V7507" s="4">
        <v>0</v>
      </c>
      <c r="W7507">
        <v>282</v>
      </c>
      <c r="X7507" t="s">
        <v>36</v>
      </c>
      <c r="Y7507" t="s">
        <v>68</v>
      </c>
      <c r="Z7507" s="2">
        <v>43.391071081502467</v>
      </c>
    </row>
    <row r="7508" spans="1:26" x14ac:dyDescent="0.35">
      <c r="A7508" t="s">
        <v>129</v>
      </c>
      <c r="B7508" t="s">
        <v>130</v>
      </c>
      <c r="C7508" t="s">
        <v>64</v>
      </c>
      <c r="D7508" t="s">
        <v>46</v>
      </c>
      <c r="E7508" t="s">
        <v>65</v>
      </c>
      <c r="F7508" t="s">
        <v>1495</v>
      </c>
      <c r="G7508" t="s">
        <v>1496</v>
      </c>
      <c r="H7508" t="s">
        <v>32</v>
      </c>
      <c r="I7508" t="s">
        <v>7812</v>
      </c>
      <c r="J7508" s="1">
        <v>42638</v>
      </c>
      <c r="K7508" s="1">
        <v>42642</v>
      </c>
      <c r="L7508" t="s">
        <v>60</v>
      </c>
      <c r="M7508">
        <f>Table1[[#This Row],[Ship Date]]-Table1[[#This Row],[Order Date]]</f>
        <v>4</v>
      </c>
      <c r="N7508">
        <v>9</v>
      </c>
      <c r="O7508" t="s">
        <v>61</v>
      </c>
      <c r="P7508" s="3">
        <v>24.224</v>
      </c>
      <c r="Q7508" s="3">
        <v>19.6612194657522</v>
      </c>
      <c r="R7508" s="3">
        <f>(Table1[[#This Row],[Selling Price]]-Table1[[#This Row],[Cost Price]])</f>
        <v>4.5627805342477998</v>
      </c>
      <c r="S7508" s="12">
        <f>(Table1[[#This Row],[Profit]]/Table1[[#This Row],[Selling Price]])</f>
        <v>0.18835784900296398</v>
      </c>
      <c r="T7508">
        <v>2</v>
      </c>
      <c r="U7508" s="2">
        <f>Table1[[#This Row],[Selling Price]]*Table1[[#This Row],[Quantity]]</f>
        <v>48.448</v>
      </c>
      <c r="V7508" s="4">
        <v>0.2</v>
      </c>
      <c r="W7508">
        <v>275</v>
      </c>
      <c r="X7508" t="s">
        <v>36</v>
      </c>
      <c r="Y7508" t="s">
        <v>68</v>
      </c>
      <c r="Z7508" s="2">
        <v>50.28364546317885</v>
      </c>
    </row>
    <row r="7509" spans="1:26" x14ac:dyDescent="0.35">
      <c r="A7509" t="s">
        <v>129</v>
      </c>
      <c r="B7509" t="s">
        <v>130</v>
      </c>
      <c r="C7509" t="s">
        <v>64</v>
      </c>
      <c r="D7509" t="s">
        <v>46</v>
      </c>
      <c r="E7509" t="s">
        <v>47</v>
      </c>
      <c r="F7509" t="s">
        <v>260</v>
      </c>
      <c r="G7509" t="s">
        <v>261</v>
      </c>
      <c r="H7509" t="s">
        <v>32</v>
      </c>
      <c r="I7509" t="s">
        <v>7855</v>
      </c>
      <c r="J7509" s="1">
        <v>41972</v>
      </c>
      <c r="K7509" s="1">
        <v>41979</v>
      </c>
      <c r="L7509" t="s">
        <v>60</v>
      </c>
      <c r="M7509">
        <f>Table1[[#This Row],[Ship Date]]-Table1[[#This Row],[Order Date]]</f>
        <v>7</v>
      </c>
      <c r="N7509">
        <v>11</v>
      </c>
      <c r="O7509" t="s">
        <v>35</v>
      </c>
      <c r="P7509" s="3">
        <v>25.06</v>
      </c>
      <c r="Q7509" s="3">
        <v>18.791538832484981</v>
      </c>
      <c r="R7509" s="3">
        <f>(Table1[[#This Row],[Selling Price]]-Table1[[#This Row],[Cost Price]])</f>
        <v>6.2684611675150173</v>
      </c>
      <c r="S7509" s="12">
        <f>(Table1[[#This Row],[Profit]]/Table1[[#This Row],[Selling Price]])</f>
        <v>0.25013811522406293</v>
      </c>
      <c r="T7509">
        <v>2</v>
      </c>
      <c r="U7509" s="2">
        <f>Table1[[#This Row],[Selling Price]]*Table1[[#This Row],[Quantity]]</f>
        <v>50.12</v>
      </c>
      <c r="V7509" s="4">
        <v>0</v>
      </c>
      <c r="W7509">
        <v>214</v>
      </c>
      <c r="X7509" t="s">
        <v>68</v>
      </c>
      <c r="Y7509" t="s">
        <v>68</v>
      </c>
      <c r="Z7509" s="2">
        <v>39.587945292727667</v>
      </c>
    </row>
    <row r="7510" spans="1:26" x14ac:dyDescent="0.35">
      <c r="A7510" t="s">
        <v>129</v>
      </c>
      <c r="B7510" t="s">
        <v>130</v>
      </c>
      <c r="C7510" t="s">
        <v>45</v>
      </c>
      <c r="D7510" t="s">
        <v>46</v>
      </c>
      <c r="E7510" t="s">
        <v>91</v>
      </c>
      <c r="F7510" t="s">
        <v>7365</v>
      </c>
      <c r="G7510" t="s">
        <v>7366</v>
      </c>
      <c r="H7510" t="s">
        <v>32</v>
      </c>
      <c r="I7510" t="s">
        <v>7904</v>
      </c>
      <c r="J7510" s="1">
        <v>42987</v>
      </c>
      <c r="K7510" s="1">
        <v>42993</v>
      </c>
      <c r="L7510" t="s">
        <v>60</v>
      </c>
      <c r="M7510">
        <f>Table1[[#This Row],[Ship Date]]-Table1[[#This Row],[Order Date]]</f>
        <v>6</v>
      </c>
      <c r="N7510">
        <v>9</v>
      </c>
      <c r="O7510" t="s">
        <v>61</v>
      </c>
      <c r="P7510" s="3">
        <v>11.176</v>
      </c>
      <c r="Q7510" s="3">
        <v>8.1999020268906175</v>
      </c>
      <c r="R7510" s="3">
        <f>(Table1[[#This Row],[Selling Price]]-Table1[[#This Row],[Cost Price]])</f>
        <v>2.9760979731093826</v>
      </c>
      <c r="S7510" s="12">
        <f>(Table1[[#This Row],[Profit]]/Table1[[#This Row],[Selling Price]])</f>
        <v>0.266293662590317</v>
      </c>
      <c r="T7510">
        <v>1</v>
      </c>
      <c r="U7510" s="2">
        <f>Table1[[#This Row],[Selling Price]]*Table1[[#This Row],[Quantity]]</f>
        <v>11.176</v>
      </c>
      <c r="V7510" s="4">
        <v>0.2</v>
      </c>
      <c r="W7510">
        <v>431</v>
      </c>
      <c r="X7510" t="s">
        <v>68</v>
      </c>
      <c r="Y7510" t="s">
        <v>52</v>
      </c>
      <c r="Z7510" s="2">
        <v>15.63142497662961</v>
      </c>
    </row>
    <row r="7511" spans="1:26" x14ac:dyDescent="0.35">
      <c r="A7511" t="s">
        <v>129</v>
      </c>
      <c r="B7511" t="s">
        <v>130</v>
      </c>
      <c r="C7511" t="s">
        <v>55</v>
      </c>
      <c r="D7511" t="s">
        <v>46</v>
      </c>
      <c r="E7511" t="s">
        <v>178</v>
      </c>
      <c r="F7511" t="s">
        <v>490</v>
      </c>
      <c r="G7511" t="s">
        <v>491</v>
      </c>
      <c r="H7511" t="s">
        <v>32</v>
      </c>
      <c r="I7511" t="s">
        <v>8024</v>
      </c>
      <c r="J7511" s="1">
        <v>41982</v>
      </c>
      <c r="K7511" s="1">
        <v>41988</v>
      </c>
      <c r="L7511" t="s">
        <v>60</v>
      </c>
      <c r="M7511">
        <f>Table1[[#This Row],[Ship Date]]-Table1[[#This Row],[Order Date]]</f>
        <v>6</v>
      </c>
      <c r="N7511">
        <v>12</v>
      </c>
      <c r="O7511" t="s">
        <v>35</v>
      </c>
      <c r="P7511" s="3">
        <v>30.672000000000001</v>
      </c>
      <c r="Q7511" s="3">
        <v>20.143437996283492</v>
      </c>
      <c r="R7511" s="3">
        <f>(Table1[[#This Row],[Selling Price]]-Table1[[#This Row],[Cost Price]])</f>
        <v>10.528562003716509</v>
      </c>
      <c r="S7511" s="12">
        <f>(Table1[[#This Row],[Profit]]/Table1[[#This Row],[Selling Price]])</f>
        <v>0.34326297612534262</v>
      </c>
      <c r="T7511">
        <v>3</v>
      </c>
      <c r="U7511" s="2">
        <f>Table1[[#This Row],[Selling Price]]*Table1[[#This Row],[Quantity]]</f>
        <v>92.016000000000005</v>
      </c>
      <c r="V7511" s="4">
        <v>0.2</v>
      </c>
      <c r="W7511">
        <v>476</v>
      </c>
      <c r="X7511" t="s">
        <v>68</v>
      </c>
      <c r="Y7511" t="s">
        <v>52</v>
      </c>
      <c r="Z7511" s="2">
        <v>32.699489170321911</v>
      </c>
    </row>
    <row r="7512" spans="1:26" x14ac:dyDescent="0.35">
      <c r="A7512" t="s">
        <v>129</v>
      </c>
      <c r="B7512" t="s">
        <v>130</v>
      </c>
      <c r="C7512" t="s">
        <v>39</v>
      </c>
      <c r="D7512" t="s">
        <v>46</v>
      </c>
      <c r="E7512" t="s">
        <v>65</v>
      </c>
      <c r="F7512" t="s">
        <v>4962</v>
      </c>
      <c r="G7512" t="s">
        <v>4963</v>
      </c>
      <c r="H7512" t="s">
        <v>32</v>
      </c>
      <c r="I7512" t="s">
        <v>8084</v>
      </c>
      <c r="J7512" s="1">
        <v>41904</v>
      </c>
      <c r="K7512" s="1">
        <v>41910</v>
      </c>
      <c r="L7512" t="s">
        <v>60</v>
      </c>
      <c r="M7512">
        <f>Table1[[#This Row],[Ship Date]]-Table1[[#This Row],[Order Date]]</f>
        <v>6</v>
      </c>
      <c r="N7512">
        <v>9</v>
      </c>
      <c r="O7512" t="s">
        <v>61</v>
      </c>
      <c r="P7512" s="3">
        <v>40.68</v>
      </c>
      <c r="Q7512" s="3">
        <v>34.43186552484611</v>
      </c>
      <c r="R7512" s="3">
        <f>(Table1[[#This Row],[Selling Price]]-Table1[[#This Row],[Cost Price]])</f>
        <v>6.2481344751538899</v>
      </c>
      <c r="S7512" s="12">
        <f>(Table1[[#This Row],[Profit]]/Table1[[#This Row],[Selling Price]])</f>
        <v>0.15359229289955481</v>
      </c>
      <c r="T7512">
        <v>2</v>
      </c>
      <c r="U7512" s="2">
        <f>Table1[[#This Row],[Selling Price]]*Table1[[#This Row],[Quantity]]</f>
        <v>81.36</v>
      </c>
      <c r="V7512" s="4">
        <v>0</v>
      </c>
      <c r="W7512">
        <v>371</v>
      </c>
      <c r="X7512" t="s">
        <v>68</v>
      </c>
      <c r="Y7512" t="s">
        <v>52</v>
      </c>
      <c r="Z7512" s="2">
        <v>20.215317855527282</v>
      </c>
    </row>
    <row r="7513" spans="1:26" x14ac:dyDescent="0.35">
      <c r="A7513" t="s">
        <v>129</v>
      </c>
      <c r="B7513" t="s">
        <v>130</v>
      </c>
      <c r="C7513" t="s">
        <v>55</v>
      </c>
      <c r="D7513" t="s">
        <v>46</v>
      </c>
      <c r="E7513" t="s">
        <v>102</v>
      </c>
      <c r="F7513" t="s">
        <v>6967</v>
      </c>
      <c r="G7513" t="s">
        <v>6968</v>
      </c>
      <c r="H7513" t="s">
        <v>32</v>
      </c>
      <c r="I7513" t="s">
        <v>8138</v>
      </c>
      <c r="J7513" s="1">
        <v>42438</v>
      </c>
      <c r="K7513" s="1">
        <v>42441</v>
      </c>
      <c r="L7513" t="s">
        <v>199</v>
      </c>
      <c r="M7513">
        <f>Table1[[#This Row],[Ship Date]]-Table1[[#This Row],[Order Date]]</f>
        <v>3</v>
      </c>
      <c r="N7513">
        <v>3</v>
      </c>
      <c r="O7513" t="s">
        <v>106</v>
      </c>
      <c r="P7513" s="3">
        <v>17.940000000000001</v>
      </c>
      <c r="Q7513" s="3">
        <v>12.916868508831771</v>
      </c>
      <c r="R7513" s="3">
        <f>(Table1[[#This Row],[Selling Price]]-Table1[[#This Row],[Cost Price]])</f>
        <v>5.0231314911682308</v>
      </c>
      <c r="S7513" s="12">
        <f>(Table1[[#This Row],[Profit]]/Table1[[#This Row],[Selling Price]])</f>
        <v>0.27999618122453906</v>
      </c>
      <c r="T7513">
        <v>3</v>
      </c>
      <c r="U7513" s="2">
        <f>Table1[[#This Row],[Selling Price]]*Table1[[#This Row],[Quantity]]</f>
        <v>53.820000000000007</v>
      </c>
      <c r="V7513" s="4">
        <v>0</v>
      </c>
      <c r="W7513">
        <v>242</v>
      </c>
      <c r="X7513" t="s">
        <v>36</v>
      </c>
      <c r="Y7513" t="s">
        <v>52</v>
      </c>
      <c r="Z7513" s="2">
        <v>9.1346008852786404</v>
      </c>
    </row>
    <row r="7514" spans="1:26" x14ac:dyDescent="0.35">
      <c r="A7514" t="s">
        <v>129</v>
      </c>
      <c r="B7514" t="s">
        <v>130</v>
      </c>
      <c r="C7514" t="s">
        <v>55</v>
      </c>
      <c r="D7514" t="s">
        <v>46</v>
      </c>
      <c r="E7514" t="s">
        <v>91</v>
      </c>
      <c r="F7514" t="s">
        <v>1777</v>
      </c>
      <c r="G7514" t="s">
        <v>1778</v>
      </c>
      <c r="H7514" t="s">
        <v>32</v>
      </c>
      <c r="I7514" t="s">
        <v>8146</v>
      </c>
      <c r="J7514" s="1">
        <v>42897</v>
      </c>
      <c r="K7514" s="1">
        <v>42900</v>
      </c>
      <c r="L7514" t="s">
        <v>199</v>
      </c>
      <c r="M7514">
        <f>Table1[[#This Row],[Ship Date]]-Table1[[#This Row],[Order Date]]</f>
        <v>3</v>
      </c>
      <c r="N7514">
        <v>6</v>
      </c>
      <c r="O7514" t="s">
        <v>51</v>
      </c>
      <c r="P7514" s="3">
        <v>61.44</v>
      </c>
      <c r="Q7514" s="3">
        <v>49.263098070434253</v>
      </c>
      <c r="R7514" s="3">
        <f>(Table1[[#This Row],[Selling Price]]-Table1[[#This Row],[Cost Price]])</f>
        <v>12.176901929565744</v>
      </c>
      <c r="S7514" s="12">
        <f>(Table1[[#This Row],[Profit]]/Table1[[#This Row],[Selling Price]])</f>
        <v>0.19819176317652579</v>
      </c>
      <c r="T7514">
        <v>3</v>
      </c>
      <c r="U7514" s="2">
        <f>Table1[[#This Row],[Selling Price]]*Table1[[#This Row],[Quantity]]</f>
        <v>184.32</v>
      </c>
      <c r="V7514" s="4">
        <v>0</v>
      </c>
      <c r="W7514">
        <v>101</v>
      </c>
      <c r="X7514" t="s">
        <v>36</v>
      </c>
      <c r="Y7514" t="s">
        <v>36</v>
      </c>
      <c r="Z7514" s="2">
        <v>10.57582652404372</v>
      </c>
    </row>
    <row r="7515" spans="1:26" x14ac:dyDescent="0.35">
      <c r="A7515" t="s">
        <v>129</v>
      </c>
      <c r="B7515" t="s">
        <v>130</v>
      </c>
      <c r="C7515" t="s">
        <v>55</v>
      </c>
      <c r="D7515" t="s">
        <v>46</v>
      </c>
      <c r="E7515" t="s">
        <v>86</v>
      </c>
      <c r="F7515" t="s">
        <v>4900</v>
      </c>
      <c r="G7515" t="s">
        <v>4901</v>
      </c>
      <c r="H7515" t="s">
        <v>32</v>
      </c>
      <c r="I7515" t="s">
        <v>8201</v>
      </c>
      <c r="J7515" s="1">
        <v>42267</v>
      </c>
      <c r="K7515" s="1">
        <v>42273</v>
      </c>
      <c r="L7515" t="s">
        <v>60</v>
      </c>
      <c r="M7515">
        <f>Table1[[#This Row],[Ship Date]]-Table1[[#This Row],[Order Date]]</f>
        <v>6</v>
      </c>
      <c r="N7515">
        <v>9</v>
      </c>
      <c r="O7515" t="s">
        <v>61</v>
      </c>
      <c r="P7515" s="3">
        <v>45.584000000000003</v>
      </c>
      <c r="Q7515" s="3">
        <v>30.714752695393589</v>
      </c>
      <c r="R7515" s="3">
        <f>(Table1[[#This Row],[Selling Price]]-Table1[[#This Row],[Cost Price]])</f>
        <v>14.869247304606414</v>
      </c>
      <c r="S7515" s="12">
        <f>(Table1[[#This Row],[Profit]]/Table1[[#This Row],[Selling Price]])</f>
        <v>0.32619443893924216</v>
      </c>
      <c r="T7515">
        <v>11</v>
      </c>
      <c r="U7515" s="2">
        <f>Table1[[#This Row],[Selling Price]]*Table1[[#This Row],[Quantity]]</f>
        <v>501.42400000000004</v>
      </c>
      <c r="V7515" s="4">
        <v>0.2</v>
      </c>
      <c r="W7515">
        <v>181</v>
      </c>
      <c r="X7515" t="s">
        <v>68</v>
      </c>
      <c r="Y7515" t="s">
        <v>52</v>
      </c>
      <c r="Z7515" s="2">
        <v>14.45870705760988</v>
      </c>
    </row>
    <row r="7516" spans="1:26" x14ac:dyDescent="0.35">
      <c r="A7516" t="s">
        <v>129</v>
      </c>
      <c r="B7516" t="s">
        <v>130</v>
      </c>
      <c r="C7516" t="s">
        <v>55</v>
      </c>
      <c r="D7516" t="s">
        <v>46</v>
      </c>
      <c r="E7516" t="s">
        <v>75</v>
      </c>
      <c r="F7516" t="s">
        <v>1310</v>
      </c>
      <c r="G7516" t="s">
        <v>1311</v>
      </c>
      <c r="H7516" t="s">
        <v>32</v>
      </c>
      <c r="I7516" t="s">
        <v>8241</v>
      </c>
      <c r="J7516" s="1">
        <v>41703</v>
      </c>
      <c r="K7516" s="1">
        <v>41706</v>
      </c>
      <c r="L7516" t="s">
        <v>34</v>
      </c>
      <c r="M7516">
        <f>Table1[[#This Row],[Ship Date]]-Table1[[#This Row],[Order Date]]</f>
        <v>3</v>
      </c>
      <c r="N7516">
        <v>3</v>
      </c>
      <c r="O7516" t="s">
        <v>106</v>
      </c>
      <c r="P7516" s="3">
        <v>59.52</v>
      </c>
      <c r="Q7516" s="3">
        <v>43.284200760768073</v>
      </c>
      <c r="R7516" s="3">
        <f>(Table1[[#This Row],[Selling Price]]-Table1[[#This Row],[Cost Price]])</f>
        <v>16.23579923923193</v>
      </c>
      <c r="S7516" s="12">
        <f>(Table1[[#This Row],[Profit]]/Table1[[#This Row],[Selling Price]])</f>
        <v>0.27277888506774073</v>
      </c>
      <c r="T7516">
        <v>3</v>
      </c>
      <c r="U7516" s="2">
        <f>Table1[[#This Row],[Selling Price]]*Table1[[#This Row],[Quantity]]</f>
        <v>178.56</v>
      </c>
      <c r="V7516" s="4">
        <v>0</v>
      </c>
      <c r="W7516">
        <v>209</v>
      </c>
      <c r="X7516" t="s">
        <v>36</v>
      </c>
      <c r="Y7516" t="s">
        <v>52</v>
      </c>
      <c r="Z7516" s="2">
        <v>9.3057848674896864</v>
      </c>
    </row>
    <row r="7517" spans="1:26" x14ac:dyDescent="0.35">
      <c r="A7517" t="s">
        <v>129</v>
      </c>
      <c r="B7517" t="s">
        <v>130</v>
      </c>
      <c r="C7517" t="s">
        <v>55</v>
      </c>
      <c r="D7517" t="s">
        <v>46</v>
      </c>
      <c r="E7517" t="s">
        <v>91</v>
      </c>
      <c r="F7517" t="s">
        <v>1782</v>
      </c>
      <c r="G7517" t="s">
        <v>1783</v>
      </c>
      <c r="H7517" t="s">
        <v>32</v>
      </c>
      <c r="I7517" t="s">
        <v>8392</v>
      </c>
      <c r="J7517" s="1">
        <v>42058</v>
      </c>
      <c r="K7517" s="1">
        <v>42063</v>
      </c>
      <c r="L7517" t="s">
        <v>60</v>
      </c>
      <c r="M7517">
        <f>Table1[[#This Row],[Ship Date]]-Table1[[#This Row],[Order Date]]</f>
        <v>5</v>
      </c>
      <c r="N7517">
        <v>2</v>
      </c>
      <c r="O7517" t="s">
        <v>106</v>
      </c>
      <c r="P7517" s="3">
        <v>26.88</v>
      </c>
      <c r="Q7517" s="3">
        <v>21.339083671737448</v>
      </c>
      <c r="R7517" s="3">
        <f>(Table1[[#This Row],[Selling Price]]-Table1[[#This Row],[Cost Price]])</f>
        <v>5.5409163282625506</v>
      </c>
      <c r="S7517" s="12">
        <f>(Table1[[#This Row],[Profit]]/Table1[[#This Row],[Selling Price]])</f>
        <v>0.20613528006929133</v>
      </c>
      <c r="T7517">
        <v>6</v>
      </c>
      <c r="U7517" s="2">
        <f>Table1[[#This Row],[Selling Price]]*Table1[[#This Row],[Quantity]]</f>
        <v>161.28</v>
      </c>
      <c r="V7517" s="4">
        <v>0</v>
      </c>
      <c r="W7517">
        <v>228</v>
      </c>
      <c r="X7517" t="s">
        <v>36</v>
      </c>
      <c r="Y7517" t="s">
        <v>52</v>
      </c>
      <c r="Z7517" s="2">
        <v>10.014244787634601</v>
      </c>
    </row>
    <row r="7518" spans="1:26" x14ac:dyDescent="0.35">
      <c r="A7518" t="s">
        <v>129</v>
      </c>
      <c r="B7518" t="s">
        <v>130</v>
      </c>
      <c r="C7518" t="s">
        <v>27</v>
      </c>
      <c r="D7518" t="s">
        <v>46</v>
      </c>
      <c r="E7518" t="s">
        <v>47</v>
      </c>
      <c r="F7518" t="s">
        <v>647</v>
      </c>
      <c r="G7518" t="s">
        <v>648</v>
      </c>
      <c r="H7518" t="s">
        <v>32</v>
      </c>
      <c r="I7518" t="s">
        <v>8410</v>
      </c>
      <c r="J7518" s="1">
        <v>42004</v>
      </c>
      <c r="K7518" s="1">
        <v>42005</v>
      </c>
      <c r="L7518" t="s">
        <v>199</v>
      </c>
      <c r="M7518">
        <f>Table1[[#This Row],[Ship Date]]-Table1[[#This Row],[Order Date]]</f>
        <v>1</v>
      </c>
      <c r="N7518">
        <v>12</v>
      </c>
      <c r="O7518" t="s">
        <v>35</v>
      </c>
      <c r="P7518" s="3">
        <v>18.899999999999999</v>
      </c>
      <c r="Q7518" s="3">
        <v>14.795896073531971</v>
      </c>
      <c r="R7518" s="3">
        <f>(Table1[[#This Row],[Selling Price]]-Table1[[#This Row],[Cost Price]])</f>
        <v>4.1041039264680279</v>
      </c>
      <c r="S7518" s="12">
        <f>(Table1[[#This Row],[Profit]]/Table1[[#This Row],[Selling Price]])</f>
        <v>0.21714835589777928</v>
      </c>
      <c r="T7518">
        <v>3</v>
      </c>
      <c r="U7518" s="2">
        <f>Table1[[#This Row],[Selling Price]]*Table1[[#This Row],[Quantity]]</f>
        <v>56.699999999999996</v>
      </c>
      <c r="V7518" s="4">
        <v>0</v>
      </c>
      <c r="W7518">
        <v>233</v>
      </c>
      <c r="X7518" t="s">
        <v>36</v>
      </c>
      <c r="Y7518" t="s">
        <v>52</v>
      </c>
      <c r="Z7518" s="2">
        <v>0.56348913032994896</v>
      </c>
    </row>
    <row r="7519" spans="1:26" x14ac:dyDescent="0.35">
      <c r="A7519" t="s">
        <v>129</v>
      </c>
      <c r="B7519" t="s">
        <v>130</v>
      </c>
      <c r="C7519" t="s">
        <v>39</v>
      </c>
      <c r="D7519" t="s">
        <v>46</v>
      </c>
      <c r="E7519" t="s">
        <v>102</v>
      </c>
      <c r="F7519" t="s">
        <v>8418</v>
      </c>
      <c r="G7519" t="s">
        <v>8419</v>
      </c>
      <c r="H7519" t="s">
        <v>32</v>
      </c>
      <c r="I7519" t="s">
        <v>8417</v>
      </c>
      <c r="J7519" s="1">
        <v>42331</v>
      </c>
      <c r="K7519" s="1">
        <v>42333</v>
      </c>
      <c r="L7519" t="s">
        <v>34</v>
      </c>
      <c r="M7519">
        <f>Table1[[#This Row],[Ship Date]]-Table1[[#This Row],[Order Date]]</f>
        <v>2</v>
      </c>
      <c r="N7519">
        <v>11</v>
      </c>
      <c r="O7519" t="s">
        <v>35</v>
      </c>
      <c r="P7519" s="3">
        <v>44.1</v>
      </c>
      <c r="Q7519" s="3">
        <v>37.096551557492702</v>
      </c>
      <c r="R7519" s="3">
        <f>(Table1[[#This Row],[Selling Price]]-Table1[[#This Row],[Cost Price]])</f>
        <v>7.0034484425072989</v>
      </c>
      <c r="S7519" s="12">
        <f>(Table1[[#This Row],[Profit]]/Table1[[#This Row],[Selling Price]])</f>
        <v>0.15880835470538093</v>
      </c>
      <c r="T7519">
        <v>6</v>
      </c>
      <c r="U7519" s="2">
        <f>Table1[[#This Row],[Selling Price]]*Table1[[#This Row],[Quantity]]</f>
        <v>264.60000000000002</v>
      </c>
      <c r="V7519" s="4">
        <v>0</v>
      </c>
      <c r="W7519">
        <v>151</v>
      </c>
      <c r="X7519" t="s">
        <v>36</v>
      </c>
      <c r="Y7519" t="s">
        <v>52</v>
      </c>
      <c r="Z7519" s="2">
        <v>27.025621176949851</v>
      </c>
    </row>
    <row r="7520" spans="1:26" x14ac:dyDescent="0.35">
      <c r="A7520" t="s">
        <v>129</v>
      </c>
      <c r="B7520" t="s">
        <v>130</v>
      </c>
      <c r="C7520" t="s">
        <v>27</v>
      </c>
      <c r="D7520" t="s">
        <v>46</v>
      </c>
      <c r="E7520" t="s">
        <v>86</v>
      </c>
      <c r="F7520" t="s">
        <v>1053</v>
      </c>
      <c r="G7520" t="s">
        <v>1054</v>
      </c>
      <c r="H7520" t="s">
        <v>32</v>
      </c>
      <c r="I7520" t="s">
        <v>8457</v>
      </c>
      <c r="J7520" s="1">
        <v>41876</v>
      </c>
      <c r="K7520" s="1">
        <v>41881</v>
      </c>
      <c r="L7520" t="s">
        <v>60</v>
      </c>
      <c r="M7520">
        <f>Table1[[#This Row],[Ship Date]]-Table1[[#This Row],[Order Date]]</f>
        <v>5</v>
      </c>
      <c r="N7520">
        <v>8</v>
      </c>
      <c r="O7520" t="s">
        <v>61</v>
      </c>
      <c r="P7520" s="3">
        <v>6.5279999999999996</v>
      </c>
      <c r="Q7520" s="3">
        <v>4.8727016395518499</v>
      </c>
      <c r="R7520" s="3">
        <f>(Table1[[#This Row],[Selling Price]]-Table1[[#This Row],[Cost Price]])</f>
        <v>1.6552983604481497</v>
      </c>
      <c r="S7520" s="12">
        <f>(Table1[[#This Row],[Profit]]/Table1[[#This Row],[Selling Price]])</f>
        <v>0.25356898903923863</v>
      </c>
      <c r="T7520">
        <v>4</v>
      </c>
      <c r="U7520" s="2">
        <f>Table1[[#This Row],[Selling Price]]*Table1[[#This Row],[Quantity]]</f>
        <v>26.111999999999998</v>
      </c>
      <c r="V7520" s="4">
        <v>0.7</v>
      </c>
      <c r="W7520">
        <v>399</v>
      </c>
      <c r="X7520" t="s">
        <v>36</v>
      </c>
      <c r="Y7520" t="s">
        <v>52</v>
      </c>
      <c r="Z7520" s="2">
        <v>1.972167480572725</v>
      </c>
    </row>
    <row r="7521" spans="1:26" x14ac:dyDescent="0.35">
      <c r="A7521" t="s">
        <v>129</v>
      </c>
      <c r="B7521" t="s">
        <v>130</v>
      </c>
      <c r="C7521" t="s">
        <v>39</v>
      </c>
      <c r="D7521" t="s">
        <v>46</v>
      </c>
      <c r="E7521" t="s">
        <v>102</v>
      </c>
      <c r="F7521" t="s">
        <v>3550</v>
      </c>
      <c r="G7521" t="s">
        <v>3551</v>
      </c>
      <c r="H7521" t="s">
        <v>32</v>
      </c>
      <c r="I7521" t="s">
        <v>8484</v>
      </c>
      <c r="J7521" s="1">
        <v>42974</v>
      </c>
      <c r="K7521" s="1">
        <v>42974</v>
      </c>
      <c r="L7521" t="s">
        <v>1118</v>
      </c>
      <c r="M7521">
        <f>Table1[[#This Row],[Ship Date]]-Table1[[#This Row],[Order Date]]</f>
        <v>0</v>
      </c>
      <c r="N7521">
        <v>8</v>
      </c>
      <c r="O7521" t="s">
        <v>61</v>
      </c>
      <c r="P7521" s="3">
        <v>12.672000000000001</v>
      </c>
      <c r="Q7521" s="3">
        <v>10.55852365741737</v>
      </c>
      <c r="R7521" s="3">
        <f>(Table1[[#This Row],[Selling Price]]-Table1[[#This Row],[Cost Price]])</f>
        <v>2.1134763425826311</v>
      </c>
      <c r="S7521" s="12">
        <f>(Table1[[#This Row],[Profit]]/Table1[[#This Row],[Selling Price]])</f>
        <v>0.16678317097400813</v>
      </c>
      <c r="T7521">
        <v>3</v>
      </c>
      <c r="U7521" s="2">
        <f>Table1[[#This Row],[Selling Price]]*Table1[[#This Row],[Quantity]]</f>
        <v>38.016000000000005</v>
      </c>
      <c r="V7521" s="4">
        <v>0.2</v>
      </c>
      <c r="W7521">
        <v>313</v>
      </c>
      <c r="X7521" t="s">
        <v>36</v>
      </c>
      <c r="Y7521" t="s">
        <v>52</v>
      </c>
      <c r="Z7521" s="2">
        <v>7.3857116109417627</v>
      </c>
    </row>
    <row r="7522" spans="1:26" x14ac:dyDescent="0.35">
      <c r="A7522" t="s">
        <v>129</v>
      </c>
      <c r="B7522" t="s">
        <v>130</v>
      </c>
      <c r="C7522" t="s">
        <v>55</v>
      </c>
      <c r="D7522" t="s">
        <v>46</v>
      </c>
      <c r="E7522" t="s">
        <v>102</v>
      </c>
      <c r="F7522" t="s">
        <v>522</v>
      </c>
      <c r="G7522" t="s">
        <v>523</v>
      </c>
      <c r="H7522" t="s">
        <v>32</v>
      </c>
      <c r="I7522" t="s">
        <v>8521</v>
      </c>
      <c r="J7522" s="1">
        <v>42814</v>
      </c>
      <c r="K7522" s="1">
        <v>42814</v>
      </c>
      <c r="L7522" t="s">
        <v>1118</v>
      </c>
      <c r="M7522">
        <f>Table1[[#This Row],[Ship Date]]-Table1[[#This Row],[Order Date]]</f>
        <v>0</v>
      </c>
      <c r="N7522">
        <v>3</v>
      </c>
      <c r="O7522" t="s">
        <v>106</v>
      </c>
      <c r="P7522" s="3">
        <v>274.06400000000002</v>
      </c>
      <c r="Q7522" s="3">
        <v>214.39706279320271</v>
      </c>
      <c r="R7522" s="3">
        <f>(Table1[[#This Row],[Selling Price]]-Table1[[#This Row],[Cost Price]])</f>
        <v>59.666937206797314</v>
      </c>
      <c r="S7522" s="12">
        <f>(Table1[[#This Row],[Profit]]/Table1[[#This Row],[Selling Price]])</f>
        <v>0.21771169218429751</v>
      </c>
      <c r="T7522">
        <v>7</v>
      </c>
      <c r="U7522" s="2">
        <f>Table1[[#This Row],[Selling Price]]*Table1[[#This Row],[Quantity]]</f>
        <v>1918.4480000000001</v>
      </c>
      <c r="V7522" s="4">
        <v>0.2</v>
      </c>
      <c r="W7522">
        <v>473</v>
      </c>
      <c r="X7522" t="s">
        <v>36</v>
      </c>
      <c r="Y7522" t="s">
        <v>68</v>
      </c>
      <c r="Z7522" s="2">
        <v>71.445003497426285</v>
      </c>
    </row>
    <row r="7523" spans="1:26" x14ac:dyDescent="0.35">
      <c r="A7523" t="s">
        <v>129</v>
      </c>
      <c r="B7523" t="s">
        <v>130</v>
      </c>
      <c r="C7523" t="s">
        <v>45</v>
      </c>
      <c r="D7523" t="s">
        <v>46</v>
      </c>
      <c r="E7523" t="s">
        <v>102</v>
      </c>
      <c r="F7523" t="s">
        <v>2193</v>
      </c>
      <c r="G7523" t="s">
        <v>2194</v>
      </c>
      <c r="H7523" t="s">
        <v>32</v>
      </c>
      <c r="I7523" t="s">
        <v>8672</v>
      </c>
      <c r="J7523" s="1">
        <v>42272</v>
      </c>
      <c r="K7523" s="1">
        <v>42272</v>
      </c>
      <c r="L7523" t="s">
        <v>1118</v>
      </c>
      <c r="M7523">
        <f>Table1[[#This Row],[Ship Date]]-Table1[[#This Row],[Order Date]]</f>
        <v>0</v>
      </c>
      <c r="N7523">
        <v>9</v>
      </c>
      <c r="O7523" t="s">
        <v>61</v>
      </c>
      <c r="P7523" s="3">
        <v>20.04</v>
      </c>
      <c r="Q7523" s="3">
        <v>14.724594424410659</v>
      </c>
      <c r="R7523" s="3">
        <f>(Table1[[#This Row],[Selling Price]]-Table1[[#This Row],[Cost Price]])</f>
        <v>5.3154055755893399</v>
      </c>
      <c r="S7523" s="12">
        <f>(Table1[[#This Row],[Profit]]/Table1[[#This Row],[Selling Price]])</f>
        <v>0.2652397991811048</v>
      </c>
      <c r="T7523">
        <v>3</v>
      </c>
      <c r="U7523" s="2">
        <f>Table1[[#This Row],[Selling Price]]*Table1[[#This Row],[Quantity]]</f>
        <v>60.12</v>
      </c>
      <c r="V7523" s="4">
        <v>0</v>
      </c>
      <c r="W7523">
        <v>242</v>
      </c>
      <c r="X7523" t="s">
        <v>36</v>
      </c>
      <c r="Y7523" t="s">
        <v>52</v>
      </c>
      <c r="Z7523" s="2">
        <v>11.852059534106299</v>
      </c>
    </row>
    <row r="7524" spans="1:26" x14ac:dyDescent="0.35">
      <c r="A7524" t="s">
        <v>129</v>
      </c>
      <c r="B7524" t="s">
        <v>130</v>
      </c>
      <c r="C7524" t="s">
        <v>39</v>
      </c>
      <c r="D7524" t="s">
        <v>46</v>
      </c>
      <c r="E7524" t="s">
        <v>270</v>
      </c>
      <c r="F7524" t="s">
        <v>741</v>
      </c>
      <c r="G7524" t="s">
        <v>742</v>
      </c>
      <c r="H7524" t="s">
        <v>32</v>
      </c>
      <c r="I7524" t="s">
        <v>8829</v>
      </c>
      <c r="J7524" s="1">
        <v>42670</v>
      </c>
      <c r="K7524" s="1">
        <v>42674</v>
      </c>
      <c r="L7524" t="s">
        <v>60</v>
      </c>
      <c r="M7524">
        <f>Table1[[#This Row],[Ship Date]]-Table1[[#This Row],[Order Date]]</f>
        <v>4</v>
      </c>
      <c r="N7524">
        <v>10</v>
      </c>
      <c r="O7524" t="s">
        <v>61</v>
      </c>
      <c r="P7524" s="3">
        <v>40.67</v>
      </c>
      <c r="Q7524" s="3">
        <v>29.15605935676221</v>
      </c>
      <c r="R7524" s="3">
        <f>(Table1[[#This Row],[Selling Price]]-Table1[[#This Row],[Cost Price]])</f>
        <v>11.513940643237792</v>
      </c>
      <c r="S7524" s="12">
        <f>(Table1[[#This Row],[Profit]]/Table1[[#This Row],[Selling Price]])</f>
        <v>0.2831064824990851</v>
      </c>
      <c r="T7524">
        <v>7</v>
      </c>
      <c r="U7524" s="2">
        <f>Table1[[#This Row],[Selling Price]]*Table1[[#This Row],[Quantity]]</f>
        <v>284.69</v>
      </c>
      <c r="V7524" s="4">
        <v>0</v>
      </c>
      <c r="W7524">
        <v>454</v>
      </c>
      <c r="X7524" t="s">
        <v>36</v>
      </c>
      <c r="Y7524" t="s">
        <v>52</v>
      </c>
      <c r="Z7524" s="2">
        <v>19.44397901665192</v>
      </c>
    </row>
    <row r="7525" spans="1:26" x14ac:dyDescent="0.35">
      <c r="A7525" t="s">
        <v>129</v>
      </c>
      <c r="B7525" t="s">
        <v>130</v>
      </c>
      <c r="C7525" t="s">
        <v>55</v>
      </c>
      <c r="D7525" t="s">
        <v>46</v>
      </c>
      <c r="E7525" t="s">
        <v>47</v>
      </c>
      <c r="F7525" t="s">
        <v>4228</v>
      </c>
      <c r="G7525" t="s">
        <v>4229</v>
      </c>
      <c r="H7525" t="s">
        <v>32</v>
      </c>
      <c r="I7525" t="s">
        <v>8844</v>
      </c>
      <c r="J7525" s="1">
        <v>42493</v>
      </c>
      <c r="K7525" s="1">
        <v>42495</v>
      </c>
      <c r="L7525" t="s">
        <v>199</v>
      </c>
      <c r="M7525">
        <f>Table1[[#This Row],[Ship Date]]-Table1[[#This Row],[Order Date]]</f>
        <v>2</v>
      </c>
      <c r="N7525">
        <v>5</v>
      </c>
      <c r="O7525" t="s">
        <v>51</v>
      </c>
      <c r="P7525" s="3">
        <v>6</v>
      </c>
      <c r="Q7525" s="3">
        <v>4.9254636534876566</v>
      </c>
      <c r="R7525" s="3">
        <f>(Table1[[#This Row],[Selling Price]]-Table1[[#This Row],[Cost Price]])</f>
        <v>1.0745363465123434</v>
      </c>
      <c r="S7525" s="12">
        <f>(Table1[[#This Row],[Profit]]/Table1[[#This Row],[Selling Price]])</f>
        <v>0.17908939108539057</v>
      </c>
      <c r="T7525">
        <v>2</v>
      </c>
      <c r="U7525" s="2">
        <f>Table1[[#This Row],[Selling Price]]*Table1[[#This Row],[Quantity]]</f>
        <v>12</v>
      </c>
      <c r="V7525" s="4">
        <v>0.2</v>
      </c>
      <c r="W7525">
        <v>431</v>
      </c>
      <c r="X7525" t="s">
        <v>36</v>
      </c>
      <c r="Y7525" t="s">
        <v>52</v>
      </c>
      <c r="Z7525" s="2">
        <v>9.5139699915440143</v>
      </c>
    </row>
    <row r="7526" spans="1:26" x14ac:dyDescent="0.35">
      <c r="A7526" t="s">
        <v>129</v>
      </c>
      <c r="B7526" t="s">
        <v>130</v>
      </c>
      <c r="C7526" t="s">
        <v>45</v>
      </c>
      <c r="D7526" t="s">
        <v>46</v>
      </c>
      <c r="E7526" t="s">
        <v>102</v>
      </c>
      <c r="F7526" t="s">
        <v>2615</v>
      </c>
      <c r="G7526" t="s">
        <v>2616</v>
      </c>
      <c r="H7526" t="s">
        <v>32</v>
      </c>
      <c r="I7526" t="s">
        <v>8916</v>
      </c>
      <c r="J7526" s="1">
        <v>43082</v>
      </c>
      <c r="K7526" s="1">
        <v>43087</v>
      </c>
      <c r="L7526" t="s">
        <v>60</v>
      </c>
      <c r="M7526">
        <f>Table1[[#This Row],[Ship Date]]-Table1[[#This Row],[Order Date]]</f>
        <v>5</v>
      </c>
      <c r="N7526">
        <v>12</v>
      </c>
      <c r="O7526" t="s">
        <v>35</v>
      </c>
      <c r="P7526" s="3">
        <v>38.880000000000003</v>
      </c>
      <c r="Q7526" s="3">
        <v>30.219165450229539</v>
      </c>
      <c r="R7526" s="3">
        <f>(Table1[[#This Row],[Selling Price]]-Table1[[#This Row],[Cost Price]])</f>
        <v>8.6608345497704633</v>
      </c>
      <c r="S7526" s="12">
        <f>(Table1[[#This Row],[Profit]]/Table1[[#This Row],[Selling Price]])</f>
        <v>0.22275809027187404</v>
      </c>
      <c r="T7526">
        <v>6</v>
      </c>
      <c r="U7526" s="2">
        <f>Table1[[#This Row],[Selling Price]]*Table1[[#This Row],[Quantity]]</f>
        <v>233.28000000000003</v>
      </c>
      <c r="V7526" s="4">
        <v>0</v>
      </c>
      <c r="W7526">
        <v>171</v>
      </c>
      <c r="X7526" t="s">
        <v>36</v>
      </c>
      <c r="Y7526" t="s">
        <v>52</v>
      </c>
      <c r="Z7526" s="2">
        <v>9.7230852246452262</v>
      </c>
    </row>
    <row r="7527" spans="1:26" x14ac:dyDescent="0.35">
      <c r="A7527" t="s">
        <v>129</v>
      </c>
      <c r="B7527" t="s">
        <v>130</v>
      </c>
      <c r="C7527" t="s">
        <v>55</v>
      </c>
      <c r="D7527" t="s">
        <v>46</v>
      </c>
      <c r="E7527" t="s">
        <v>86</v>
      </c>
      <c r="F7527" t="s">
        <v>3186</v>
      </c>
      <c r="G7527" t="s">
        <v>3187</v>
      </c>
      <c r="H7527" t="s">
        <v>32</v>
      </c>
      <c r="I7527" t="s">
        <v>8965</v>
      </c>
      <c r="J7527" s="1">
        <v>43078</v>
      </c>
      <c r="K7527" s="1">
        <v>43084</v>
      </c>
      <c r="L7527" t="s">
        <v>60</v>
      </c>
      <c r="M7527">
        <f>Table1[[#This Row],[Ship Date]]-Table1[[#This Row],[Order Date]]</f>
        <v>6</v>
      </c>
      <c r="N7527">
        <v>12</v>
      </c>
      <c r="O7527" t="s">
        <v>35</v>
      </c>
      <c r="P7527" s="3">
        <v>54.9</v>
      </c>
      <c r="Q7527" s="3">
        <v>46.339414084614113</v>
      </c>
      <c r="R7527" s="3">
        <f>(Table1[[#This Row],[Selling Price]]-Table1[[#This Row],[Cost Price]])</f>
        <v>8.5605859153858859</v>
      </c>
      <c r="S7527" s="12">
        <f>(Table1[[#This Row],[Profit]]/Table1[[#This Row],[Selling Price]])</f>
        <v>0.15593052669191049</v>
      </c>
      <c r="T7527">
        <v>5</v>
      </c>
      <c r="U7527" s="2">
        <f>Table1[[#This Row],[Selling Price]]*Table1[[#This Row],[Quantity]]</f>
        <v>274.5</v>
      </c>
      <c r="V7527" s="4">
        <v>0</v>
      </c>
      <c r="W7527">
        <v>444</v>
      </c>
      <c r="X7527" t="s">
        <v>68</v>
      </c>
      <c r="Y7527" t="s">
        <v>52</v>
      </c>
      <c r="Z7527" s="2">
        <v>24.698899246727571</v>
      </c>
    </row>
    <row r="7528" spans="1:26" x14ac:dyDescent="0.35">
      <c r="A7528" t="s">
        <v>129</v>
      </c>
      <c r="B7528" t="s">
        <v>130</v>
      </c>
      <c r="C7528" t="s">
        <v>39</v>
      </c>
      <c r="D7528" t="s">
        <v>46</v>
      </c>
      <c r="E7528" t="s">
        <v>86</v>
      </c>
      <c r="F7528" t="s">
        <v>1046</v>
      </c>
      <c r="G7528" t="s">
        <v>1047</v>
      </c>
      <c r="H7528" t="s">
        <v>32</v>
      </c>
      <c r="I7528" t="s">
        <v>8970</v>
      </c>
      <c r="J7528" s="1">
        <v>41846</v>
      </c>
      <c r="K7528" s="1">
        <v>41850</v>
      </c>
      <c r="L7528" t="s">
        <v>60</v>
      </c>
      <c r="M7528">
        <f>Table1[[#This Row],[Ship Date]]-Table1[[#This Row],[Order Date]]</f>
        <v>4</v>
      </c>
      <c r="N7528">
        <v>7</v>
      </c>
      <c r="O7528" t="s">
        <v>51</v>
      </c>
      <c r="P7528" s="3">
        <v>16.783999999999999</v>
      </c>
      <c r="Q7528" s="3">
        <v>12.903521429354029</v>
      </c>
      <c r="R7528" s="3">
        <f>(Table1[[#This Row],[Selling Price]]-Table1[[#This Row],[Cost Price]])</f>
        <v>3.8804785706459697</v>
      </c>
      <c r="S7528" s="12">
        <f>(Table1[[#This Row],[Profit]]/Table1[[#This Row],[Selling Price]])</f>
        <v>0.2312010587849124</v>
      </c>
      <c r="T7528">
        <v>4</v>
      </c>
      <c r="U7528" s="2">
        <f>Table1[[#This Row],[Selling Price]]*Table1[[#This Row],[Quantity]]</f>
        <v>67.135999999999996</v>
      </c>
      <c r="V7528" s="4">
        <v>0.8</v>
      </c>
      <c r="W7528">
        <v>256</v>
      </c>
      <c r="X7528" t="s">
        <v>36</v>
      </c>
      <c r="Y7528" t="s">
        <v>68</v>
      </c>
      <c r="Z7528" s="2">
        <v>35.734421119520782</v>
      </c>
    </row>
    <row r="7529" spans="1:26" x14ac:dyDescent="0.35">
      <c r="A7529" t="s">
        <v>129</v>
      </c>
      <c r="B7529" t="s">
        <v>130</v>
      </c>
      <c r="C7529" t="s">
        <v>27</v>
      </c>
      <c r="D7529" t="s">
        <v>46</v>
      </c>
      <c r="E7529" t="s">
        <v>102</v>
      </c>
      <c r="F7529" t="s">
        <v>4237</v>
      </c>
      <c r="G7529" t="s">
        <v>4238</v>
      </c>
      <c r="H7529" t="s">
        <v>32</v>
      </c>
      <c r="I7529" t="s">
        <v>9048</v>
      </c>
      <c r="J7529" s="1">
        <v>42352</v>
      </c>
      <c r="K7529" s="1">
        <v>42354</v>
      </c>
      <c r="L7529" t="s">
        <v>34</v>
      </c>
      <c r="M7529">
        <f>Table1[[#This Row],[Ship Date]]-Table1[[#This Row],[Order Date]]</f>
        <v>2</v>
      </c>
      <c r="N7529">
        <v>12</v>
      </c>
      <c r="O7529" t="s">
        <v>35</v>
      </c>
      <c r="P7529" s="3">
        <v>6.48</v>
      </c>
      <c r="Q7529" s="3">
        <v>4.6580817859732804</v>
      </c>
      <c r="R7529" s="3">
        <f>(Table1[[#This Row],[Selling Price]]-Table1[[#This Row],[Cost Price]])</f>
        <v>1.8219182140267201</v>
      </c>
      <c r="S7529" s="12">
        <f>(Table1[[#This Row],[Profit]]/Table1[[#This Row],[Selling Price]])</f>
        <v>0.281160218214</v>
      </c>
      <c r="T7529">
        <v>1</v>
      </c>
      <c r="U7529" s="2">
        <f>Table1[[#This Row],[Selling Price]]*Table1[[#This Row],[Quantity]]</f>
        <v>6.48</v>
      </c>
      <c r="V7529" s="4">
        <v>0</v>
      </c>
      <c r="W7529">
        <v>216</v>
      </c>
      <c r="X7529" t="s">
        <v>36</v>
      </c>
      <c r="Y7529" t="s">
        <v>52</v>
      </c>
      <c r="Z7529" s="2">
        <v>11.161161229907931</v>
      </c>
    </row>
    <row r="7530" spans="1:26" x14ac:dyDescent="0.35">
      <c r="A7530" t="s">
        <v>129</v>
      </c>
      <c r="B7530" t="s">
        <v>130</v>
      </c>
      <c r="C7530" t="s">
        <v>64</v>
      </c>
      <c r="D7530" t="s">
        <v>46</v>
      </c>
      <c r="E7530" t="s">
        <v>86</v>
      </c>
      <c r="F7530" t="s">
        <v>4894</v>
      </c>
      <c r="G7530" t="s">
        <v>4895</v>
      </c>
      <c r="H7530" t="s">
        <v>32</v>
      </c>
      <c r="I7530" t="s">
        <v>9055</v>
      </c>
      <c r="J7530" s="1">
        <v>43080</v>
      </c>
      <c r="K7530" s="1">
        <v>43086</v>
      </c>
      <c r="L7530" t="s">
        <v>60</v>
      </c>
      <c r="M7530">
        <f>Table1[[#This Row],[Ship Date]]-Table1[[#This Row],[Order Date]]</f>
        <v>6</v>
      </c>
      <c r="N7530">
        <v>12</v>
      </c>
      <c r="O7530" t="s">
        <v>35</v>
      </c>
      <c r="P7530" s="3">
        <v>735.98</v>
      </c>
      <c r="Q7530" s="3">
        <v>515.63724365363294</v>
      </c>
      <c r="R7530" s="3">
        <f>(Table1[[#This Row],[Selling Price]]-Table1[[#This Row],[Cost Price]])</f>
        <v>220.34275634636708</v>
      </c>
      <c r="S7530" s="12">
        <f>(Table1[[#This Row],[Profit]]/Table1[[#This Row],[Selling Price]])</f>
        <v>0.29938688054888324</v>
      </c>
      <c r="T7530">
        <v>2</v>
      </c>
      <c r="U7530" s="2">
        <f>Table1[[#This Row],[Selling Price]]*Table1[[#This Row],[Quantity]]</f>
        <v>1471.96</v>
      </c>
      <c r="V7530" s="4">
        <v>0</v>
      </c>
      <c r="W7530">
        <v>406</v>
      </c>
      <c r="X7530" t="s">
        <v>68</v>
      </c>
      <c r="Y7530" t="s">
        <v>36</v>
      </c>
      <c r="Z7530" s="2">
        <v>526.12367489985184</v>
      </c>
    </row>
    <row r="7531" spans="1:26" x14ac:dyDescent="0.35">
      <c r="A7531" t="s">
        <v>460</v>
      </c>
      <c r="B7531" t="s">
        <v>461</v>
      </c>
      <c r="C7531" t="s">
        <v>45</v>
      </c>
      <c r="D7531" t="s">
        <v>46</v>
      </c>
      <c r="E7531" t="s">
        <v>86</v>
      </c>
      <c r="F7531" t="s">
        <v>462</v>
      </c>
      <c r="G7531" t="s">
        <v>463</v>
      </c>
      <c r="H7531" t="s">
        <v>32</v>
      </c>
      <c r="I7531" t="s">
        <v>459</v>
      </c>
      <c r="J7531" s="1">
        <v>42677</v>
      </c>
      <c r="K7531" s="1">
        <v>42684</v>
      </c>
      <c r="L7531" t="s">
        <v>60</v>
      </c>
      <c r="M7531">
        <f>Table1[[#This Row],[Ship Date]]-Table1[[#This Row],[Order Date]]</f>
        <v>7</v>
      </c>
      <c r="N7531">
        <v>11</v>
      </c>
      <c r="O7531" t="s">
        <v>35</v>
      </c>
      <c r="P7531" s="3">
        <v>27.24</v>
      </c>
      <c r="Q7531" s="3">
        <v>18.01575155041904</v>
      </c>
      <c r="R7531" s="3">
        <f>(Table1[[#This Row],[Selling Price]]-Table1[[#This Row],[Cost Price]])</f>
        <v>9.2242484495809585</v>
      </c>
      <c r="S7531" s="12">
        <f>(Table1[[#This Row],[Profit]]/Table1[[#This Row],[Selling Price]])</f>
        <v>0.33862879770855209</v>
      </c>
      <c r="T7531">
        <v>6</v>
      </c>
      <c r="U7531" s="2">
        <f>Table1[[#This Row],[Selling Price]]*Table1[[#This Row],[Quantity]]</f>
        <v>163.44</v>
      </c>
      <c r="V7531" s="4">
        <v>0</v>
      </c>
      <c r="W7531">
        <v>313</v>
      </c>
      <c r="X7531" t="s">
        <v>68</v>
      </c>
      <c r="Y7531" t="s">
        <v>52</v>
      </c>
      <c r="Z7531" s="2">
        <v>14.685238380282231</v>
      </c>
    </row>
    <row r="7532" spans="1:26" x14ac:dyDescent="0.35">
      <c r="A7532" t="s">
        <v>460</v>
      </c>
      <c r="B7532" t="s">
        <v>461</v>
      </c>
      <c r="C7532" t="s">
        <v>45</v>
      </c>
      <c r="D7532" t="s">
        <v>46</v>
      </c>
      <c r="E7532" t="s">
        <v>47</v>
      </c>
      <c r="F7532" t="s">
        <v>1044</v>
      </c>
      <c r="G7532" t="s">
        <v>1045</v>
      </c>
      <c r="H7532" t="s">
        <v>32</v>
      </c>
      <c r="I7532" t="s">
        <v>1039</v>
      </c>
      <c r="J7532" s="1">
        <v>42612</v>
      </c>
      <c r="K7532" s="1">
        <v>42614</v>
      </c>
      <c r="L7532" t="s">
        <v>199</v>
      </c>
      <c r="M7532">
        <f>Table1[[#This Row],[Ship Date]]-Table1[[#This Row],[Order Date]]</f>
        <v>2</v>
      </c>
      <c r="N7532">
        <v>8</v>
      </c>
      <c r="O7532" t="s">
        <v>61</v>
      </c>
      <c r="P7532" s="3">
        <v>100.24</v>
      </c>
      <c r="Q7532" s="3">
        <v>81.039041795742477</v>
      </c>
      <c r="R7532" s="3">
        <f>(Table1[[#This Row],[Selling Price]]-Table1[[#This Row],[Cost Price]])</f>
        <v>19.200958204257518</v>
      </c>
      <c r="S7532" s="12">
        <f>(Table1[[#This Row],[Profit]]/Table1[[#This Row],[Selling Price]])</f>
        <v>0.19154986237288027</v>
      </c>
      <c r="T7532">
        <v>10</v>
      </c>
      <c r="U7532" s="2">
        <f>Table1[[#This Row],[Selling Price]]*Table1[[#This Row],[Quantity]]</f>
        <v>1002.4</v>
      </c>
      <c r="V7532" s="4">
        <v>0.2</v>
      </c>
      <c r="W7532">
        <v>154</v>
      </c>
      <c r="X7532" t="s">
        <v>36</v>
      </c>
      <c r="Y7532" t="s">
        <v>52</v>
      </c>
      <c r="Z7532" s="2">
        <v>30.61015144033103</v>
      </c>
    </row>
    <row r="7533" spans="1:26" x14ac:dyDescent="0.35">
      <c r="A7533" t="s">
        <v>460</v>
      </c>
      <c r="B7533" t="s">
        <v>461</v>
      </c>
      <c r="C7533" t="s">
        <v>45</v>
      </c>
      <c r="D7533" t="s">
        <v>46</v>
      </c>
      <c r="E7533" t="s">
        <v>65</v>
      </c>
      <c r="F7533" t="s">
        <v>1126</v>
      </c>
      <c r="G7533" t="s">
        <v>1127</v>
      </c>
      <c r="H7533" t="s">
        <v>32</v>
      </c>
      <c r="I7533" t="s">
        <v>1125</v>
      </c>
      <c r="J7533" s="1">
        <v>42884</v>
      </c>
      <c r="K7533" s="1">
        <v>42890</v>
      </c>
      <c r="L7533" t="s">
        <v>60</v>
      </c>
      <c r="M7533">
        <f>Table1[[#This Row],[Ship Date]]-Table1[[#This Row],[Order Date]]</f>
        <v>6</v>
      </c>
      <c r="N7533">
        <v>5</v>
      </c>
      <c r="O7533" t="s">
        <v>51</v>
      </c>
      <c r="P7533" s="3">
        <v>53.423999999999999</v>
      </c>
      <c r="Q7533" s="3">
        <v>42.605249135097289</v>
      </c>
      <c r="R7533" s="3">
        <f>(Table1[[#This Row],[Selling Price]]-Table1[[#This Row],[Cost Price]])</f>
        <v>10.818750864902711</v>
      </c>
      <c r="S7533" s="12">
        <f>(Table1[[#This Row],[Profit]]/Table1[[#This Row],[Selling Price]])</f>
        <v>0.20250731627925111</v>
      </c>
      <c r="T7533">
        <v>3</v>
      </c>
      <c r="U7533" s="2">
        <f>Table1[[#This Row],[Selling Price]]*Table1[[#This Row],[Quantity]]</f>
        <v>160.27199999999999</v>
      </c>
      <c r="V7533" s="4">
        <v>0.2</v>
      </c>
      <c r="W7533">
        <v>273</v>
      </c>
      <c r="X7533" t="s">
        <v>68</v>
      </c>
      <c r="Y7533" t="s">
        <v>68</v>
      </c>
      <c r="Z7533" s="2">
        <v>59.118358163940911</v>
      </c>
    </row>
    <row r="7534" spans="1:26" x14ac:dyDescent="0.35">
      <c r="A7534" t="s">
        <v>460</v>
      </c>
      <c r="B7534" t="s">
        <v>461</v>
      </c>
      <c r="C7534" t="s">
        <v>27</v>
      </c>
      <c r="D7534" t="s">
        <v>46</v>
      </c>
      <c r="E7534" t="s">
        <v>539</v>
      </c>
      <c r="F7534" t="s">
        <v>1354</v>
      </c>
      <c r="G7534" t="s">
        <v>1355</v>
      </c>
      <c r="H7534" t="s">
        <v>32</v>
      </c>
      <c r="I7534" t="s">
        <v>1349</v>
      </c>
      <c r="J7534" s="1">
        <v>42482</v>
      </c>
      <c r="K7534" s="1">
        <v>42489</v>
      </c>
      <c r="L7534" t="s">
        <v>60</v>
      </c>
      <c r="M7534">
        <f>Table1[[#This Row],[Ship Date]]-Table1[[#This Row],[Order Date]]</f>
        <v>7</v>
      </c>
      <c r="N7534">
        <v>4</v>
      </c>
      <c r="O7534" t="s">
        <v>106</v>
      </c>
      <c r="P7534" s="3">
        <v>185.376</v>
      </c>
      <c r="Q7534" s="3">
        <v>146.38914640933709</v>
      </c>
      <c r="R7534" s="3">
        <f>(Table1[[#This Row],[Selling Price]]-Table1[[#This Row],[Cost Price]])</f>
        <v>38.986853590662918</v>
      </c>
      <c r="S7534" s="12">
        <f>(Table1[[#This Row],[Profit]]/Table1[[#This Row],[Selling Price]])</f>
        <v>0.2103123035919586</v>
      </c>
      <c r="T7534">
        <v>2</v>
      </c>
      <c r="U7534" s="2">
        <f>Table1[[#This Row],[Selling Price]]*Table1[[#This Row],[Quantity]]</f>
        <v>370.75200000000001</v>
      </c>
      <c r="V7534" s="4">
        <v>0.2</v>
      </c>
      <c r="W7534">
        <v>336</v>
      </c>
      <c r="X7534" t="s">
        <v>68</v>
      </c>
      <c r="Y7534" t="s">
        <v>36</v>
      </c>
      <c r="Z7534" s="2">
        <v>199.23685463717371</v>
      </c>
    </row>
    <row r="7535" spans="1:26" x14ac:dyDescent="0.35">
      <c r="A7535" t="s">
        <v>460</v>
      </c>
      <c r="B7535" t="s">
        <v>461</v>
      </c>
      <c r="C7535" t="s">
        <v>27</v>
      </c>
      <c r="D7535" t="s">
        <v>46</v>
      </c>
      <c r="E7535" t="s">
        <v>86</v>
      </c>
      <c r="F7535" t="s">
        <v>1458</v>
      </c>
      <c r="G7535" t="s">
        <v>1459</v>
      </c>
      <c r="H7535" t="s">
        <v>32</v>
      </c>
      <c r="I7535" t="s">
        <v>1454</v>
      </c>
      <c r="J7535" s="1">
        <v>42079</v>
      </c>
      <c r="K7535" s="1">
        <v>42085</v>
      </c>
      <c r="L7535" t="s">
        <v>60</v>
      </c>
      <c r="M7535">
        <f>Table1[[#This Row],[Ship Date]]-Table1[[#This Row],[Order Date]]</f>
        <v>6</v>
      </c>
      <c r="N7535">
        <v>3</v>
      </c>
      <c r="O7535" t="s">
        <v>106</v>
      </c>
      <c r="P7535" s="3">
        <v>6354.95</v>
      </c>
      <c r="Q7535" s="3">
        <v>4641.9114361886268</v>
      </c>
      <c r="R7535" s="3">
        <f>(Table1[[#This Row],[Selling Price]]-Table1[[#This Row],[Cost Price]])</f>
        <v>1713.038563811373</v>
      </c>
      <c r="S7535" s="12">
        <f>(Table1[[#This Row],[Profit]]/Table1[[#This Row],[Selling Price]])</f>
        <v>0.26955972333556882</v>
      </c>
      <c r="T7535">
        <v>5</v>
      </c>
      <c r="U7535" s="2">
        <f>Table1[[#This Row],[Selling Price]]*Table1[[#This Row],[Quantity]]</f>
        <v>31774.75</v>
      </c>
      <c r="V7535" s="4">
        <v>0</v>
      </c>
      <c r="W7535">
        <v>244</v>
      </c>
      <c r="X7535" t="s">
        <v>68</v>
      </c>
      <c r="Y7535" t="s">
        <v>36</v>
      </c>
      <c r="Z7535" s="2">
        <v>1851.752900549171</v>
      </c>
    </row>
    <row r="7536" spans="1:26" x14ac:dyDescent="0.35">
      <c r="A7536" t="s">
        <v>460</v>
      </c>
      <c r="B7536" t="s">
        <v>461</v>
      </c>
      <c r="C7536" t="s">
        <v>27</v>
      </c>
      <c r="D7536" t="s">
        <v>46</v>
      </c>
      <c r="E7536" t="s">
        <v>102</v>
      </c>
      <c r="F7536" t="s">
        <v>1476</v>
      </c>
      <c r="G7536" t="s">
        <v>1477</v>
      </c>
      <c r="H7536" t="s">
        <v>32</v>
      </c>
      <c r="I7536" t="s">
        <v>1473</v>
      </c>
      <c r="J7536" s="1">
        <v>42757</v>
      </c>
      <c r="K7536" s="1">
        <v>42762</v>
      </c>
      <c r="L7536" t="s">
        <v>60</v>
      </c>
      <c r="M7536">
        <f>Table1[[#This Row],[Ship Date]]-Table1[[#This Row],[Order Date]]</f>
        <v>5</v>
      </c>
      <c r="N7536">
        <v>1</v>
      </c>
      <c r="O7536" t="s">
        <v>35</v>
      </c>
      <c r="P7536" s="3">
        <v>11.96</v>
      </c>
      <c r="Q7536" s="3">
        <v>9.0649127023642535</v>
      </c>
      <c r="R7536" s="3">
        <f>(Table1[[#This Row],[Selling Price]]-Table1[[#This Row],[Cost Price]])</f>
        <v>2.8950872976357473</v>
      </c>
      <c r="S7536" s="12">
        <f>(Table1[[#This Row],[Profit]]/Table1[[#This Row],[Selling Price]])</f>
        <v>0.24206415532071465</v>
      </c>
      <c r="T7536">
        <v>2</v>
      </c>
      <c r="U7536" s="2">
        <f>Table1[[#This Row],[Selling Price]]*Table1[[#This Row],[Quantity]]</f>
        <v>23.92</v>
      </c>
      <c r="V7536" s="4">
        <v>0</v>
      </c>
      <c r="W7536">
        <v>185</v>
      </c>
      <c r="X7536" t="s">
        <v>36</v>
      </c>
      <c r="Y7536" t="s">
        <v>52</v>
      </c>
      <c r="Z7536" s="2">
        <v>18.03372659372274</v>
      </c>
    </row>
    <row r="7537" spans="1:26" x14ac:dyDescent="0.35">
      <c r="A7537" t="s">
        <v>460</v>
      </c>
      <c r="B7537" t="s">
        <v>461</v>
      </c>
      <c r="C7537" t="s">
        <v>55</v>
      </c>
      <c r="D7537" t="s">
        <v>46</v>
      </c>
      <c r="E7537" t="s">
        <v>86</v>
      </c>
      <c r="F7537" t="s">
        <v>1573</v>
      </c>
      <c r="G7537" t="s">
        <v>1574</v>
      </c>
      <c r="H7537" t="s">
        <v>32</v>
      </c>
      <c r="I7537" t="s">
        <v>1572</v>
      </c>
      <c r="J7537" s="1">
        <v>43059</v>
      </c>
      <c r="K7537" s="1">
        <v>43061</v>
      </c>
      <c r="L7537" t="s">
        <v>34</v>
      </c>
      <c r="M7537">
        <f>Table1[[#This Row],[Ship Date]]-Table1[[#This Row],[Order Date]]</f>
        <v>2</v>
      </c>
      <c r="N7537">
        <v>11</v>
      </c>
      <c r="O7537" t="s">
        <v>35</v>
      </c>
      <c r="P7537" s="3">
        <v>84.055999999999997</v>
      </c>
      <c r="Q7537" s="3">
        <v>70.528745386721681</v>
      </c>
      <c r="R7537" s="3">
        <f>(Table1[[#This Row],[Selling Price]]-Table1[[#This Row],[Cost Price]])</f>
        <v>13.527254613278316</v>
      </c>
      <c r="S7537" s="12">
        <f>(Table1[[#This Row],[Profit]]/Table1[[#This Row],[Selling Price]])</f>
        <v>0.16093145775766532</v>
      </c>
      <c r="T7537">
        <v>7</v>
      </c>
      <c r="U7537" s="2">
        <f>Table1[[#This Row],[Selling Price]]*Table1[[#This Row],[Quantity]]</f>
        <v>588.39199999999994</v>
      </c>
      <c r="V7537" s="4">
        <v>0.2</v>
      </c>
      <c r="W7537">
        <v>423</v>
      </c>
      <c r="X7537" t="s">
        <v>36</v>
      </c>
      <c r="Y7537" t="s">
        <v>68</v>
      </c>
      <c r="Z7537" s="2">
        <v>45.261257068388133</v>
      </c>
    </row>
    <row r="7538" spans="1:26" x14ac:dyDescent="0.35">
      <c r="A7538" t="s">
        <v>460</v>
      </c>
      <c r="B7538" t="s">
        <v>461</v>
      </c>
      <c r="C7538" t="s">
        <v>27</v>
      </c>
      <c r="D7538" t="s">
        <v>46</v>
      </c>
      <c r="E7538" t="s">
        <v>75</v>
      </c>
      <c r="F7538" t="s">
        <v>1820</v>
      </c>
      <c r="G7538" t="s">
        <v>1821</v>
      </c>
      <c r="H7538" t="s">
        <v>32</v>
      </c>
      <c r="I7538" t="s">
        <v>1815</v>
      </c>
      <c r="J7538" s="1">
        <v>42138</v>
      </c>
      <c r="K7538" s="1">
        <v>42141</v>
      </c>
      <c r="L7538" t="s">
        <v>199</v>
      </c>
      <c r="M7538">
        <f>Table1[[#This Row],[Ship Date]]-Table1[[#This Row],[Order Date]]</f>
        <v>3</v>
      </c>
      <c r="N7538">
        <v>5</v>
      </c>
      <c r="O7538" t="s">
        <v>51</v>
      </c>
      <c r="P7538" s="3">
        <v>2.6960000000000002</v>
      </c>
      <c r="Q7538" s="3">
        <v>1.864150119690128</v>
      </c>
      <c r="R7538" s="3">
        <f>(Table1[[#This Row],[Selling Price]]-Table1[[#This Row],[Cost Price]])</f>
        <v>0.83184988030987217</v>
      </c>
      <c r="S7538" s="12">
        <f>(Table1[[#This Row],[Profit]]/Table1[[#This Row],[Selling Price]])</f>
        <v>0.30854965886864694</v>
      </c>
      <c r="T7538">
        <v>1</v>
      </c>
      <c r="U7538" s="2">
        <f>Table1[[#This Row],[Selling Price]]*Table1[[#This Row],[Quantity]]</f>
        <v>2.6960000000000002</v>
      </c>
      <c r="V7538" s="4">
        <v>0.2</v>
      </c>
      <c r="W7538">
        <v>210</v>
      </c>
      <c r="X7538" t="s">
        <v>36</v>
      </c>
      <c r="Y7538" t="s">
        <v>52</v>
      </c>
      <c r="Z7538" s="2">
        <v>7.6254395283157281</v>
      </c>
    </row>
    <row r="7539" spans="1:26" x14ac:dyDescent="0.35">
      <c r="A7539" t="s">
        <v>460</v>
      </c>
      <c r="B7539" t="s">
        <v>461</v>
      </c>
      <c r="C7539" t="s">
        <v>45</v>
      </c>
      <c r="D7539" t="s">
        <v>46</v>
      </c>
      <c r="E7539" t="s">
        <v>102</v>
      </c>
      <c r="F7539" t="s">
        <v>2071</v>
      </c>
      <c r="G7539" t="s">
        <v>2072</v>
      </c>
      <c r="H7539" t="s">
        <v>32</v>
      </c>
      <c r="I7539" t="s">
        <v>2073</v>
      </c>
      <c r="J7539" s="1">
        <v>43043</v>
      </c>
      <c r="K7539" s="1">
        <v>43050</v>
      </c>
      <c r="L7539" t="s">
        <v>60</v>
      </c>
      <c r="M7539">
        <f>Table1[[#This Row],[Ship Date]]-Table1[[#This Row],[Order Date]]</f>
        <v>7</v>
      </c>
      <c r="N7539">
        <v>11</v>
      </c>
      <c r="O7539" t="s">
        <v>35</v>
      </c>
      <c r="P7539" s="3">
        <v>9.6639999999999997</v>
      </c>
      <c r="Q7539" s="3">
        <v>7.2027703558838523</v>
      </c>
      <c r="R7539" s="3">
        <f>(Table1[[#This Row],[Selling Price]]-Table1[[#This Row],[Cost Price]])</f>
        <v>2.4612296441161474</v>
      </c>
      <c r="S7539" s="12">
        <f>(Table1[[#This Row],[Profit]]/Table1[[#This Row],[Selling Price]])</f>
        <v>0.25468021979678679</v>
      </c>
      <c r="T7539">
        <v>2</v>
      </c>
      <c r="U7539" s="2">
        <f>Table1[[#This Row],[Selling Price]]*Table1[[#This Row],[Quantity]]</f>
        <v>19.327999999999999</v>
      </c>
      <c r="V7539" s="4">
        <v>0.2</v>
      </c>
      <c r="W7539">
        <v>178</v>
      </c>
      <c r="X7539" t="s">
        <v>68</v>
      </c>
      <c r="Y7539" t="s">
        <v>52</v>
      </c>
      <c r="Z7539" s="2">
        <v>14.981148260397131</v>
      </c>
    </row>
    <row r="7540" spans="1:26" x14ac:dyDescent="0.35">
      <c r="A7540" t="s">
        <v>460</v>
      </c>
      <c r="B7540" t="s">
        <v>461</v>
      </c>
      <c r="C7540" t="s">
        <v>45</v>
      </c>
      <c r="D7540" t="s">
        <v>46</v>
      </c>
      <c r="E7540" t="s">
        <v>65</v>
      </c>
      <c r="F7540" t="s">
        <v>1375</v>
      </c>
      <c r="G7540" t="s">
        <v>1376</v>
      </c>
      <c r="H7540" t="s">
        <v>32</v>
      </c>
      <c r="I7540" t="s">
        <v>2151</v>
      </c>
      <c r="J7540" s="1">
        <v>42286</v>
      </c>
      <c r="K7540" s="1">
        <v>42290</v>
      </c>
      <c r="L7540" t="s">
        <v>60</v>
      </c>
      <c r="M7540">
        <f>Table1[[#This Row],[Ship Date]]-Table1[[#This Row],[Order Date]]</f>
        <v>4</v>
      </c>
      <c r="N7540">
        <v>10</v>
      </c>
      <c r="O7540" t="s">
        <v>61</v>
      </c>
      <c r="P7540" s="3">
        <v>30.84</v>
      </c>
      <c r="Q7540" s="3">
        <v>20.658794933900449</v>
      </c>
      <c r="R7540" s="3">
        <f>(Table1[[#This Row],[Selling Price]]-Table1[[#This Row],[Cost Price]])</f>
        <v>10.181205066099551</v>
      </c>
      <c r="S7540" s="12">
        <f>(Table1[[#This Row],[Profit]]/Table1[[#This Row],[Selling Price]])</f>
        <v>0.33012986595653537</v>
      </c>
      <c r="T7540">
        <v>2</v>
      </c>
      <c r="U7540" s="2">
        <f>Table1[[#This Row],[Selling Price]]*Table1[[#This Row],[Quantity]]</f>
        <v>61.68</v>
      </c>
      <c r="V7540" s="4">
        <v>0</v>
      </c>
      <c r="W7540">
        <v>116</v>
      </c>
      <c r="X7540" t="s">
        <v>36</v>
      </c>
      <c r="Y7540" t="s">
        <v>36</v>
      </c>
      <c r="Z7540" s="2">
        <v>30.4129938677533</v>
      </c>
    </row>
    <row r="7541" spans="1:26" x14ac:dyDescent="0.35">
      <c r="A7541" t="s">
        <v>460</v>
      </c>
      <c r="B7541" t="s">
        <v>461</v>
      </c>
      <c r="C7541" t="s">
        <v>45</v>
      </c>
      <c r="D7541" t="s">
        <v>46</v>
      </c>
      <c r="E7541" t="s">
        <v>65</v>
      </c>
      <c r="F7541" t="s">
        <v>1794</v>
      </c>
      <c r="G7541" t="s">
        <v>1795</v>
      </c>
      <c r="H7541" t="s">
        <v>32</v>
      </c>
      <c r="I7541" t="s">
        <v>2195</v>
      </c>
      <c r="J7541" s="1">
        <v>42468</v>
      </c>
      <c r="K7541" s="1">
        <v>42472</v>
      </c>
      <c r="L7541" t="s">
        <v>60</v>
      </c>
      <c r="M7541">
        <f>Table1[[#This Row],[Ship Date]]-Table1[[#This Row],[Order Date]]</f>
        <v>4</v>
      </c>
      <c r="N7541">
        <v>4</v>
      </c>
      <c r="O7541" t="s">
        <v>106</v>
      </c>
      <c r="P7541" s="3">
        <v>64.959999999999994</v>
      </c>
      <c r="Q7541" s="3">
        <v>47.010411971673143</v>
      </c>
      <c r="R7541" s="3">
        <f>(Table1[[#This Row],[Selling Price]]-Table1[[#This Row],[Cost Price]])</f>
        <v>17.949588028326851</v>
      </c>
      <c r="S7541" s="12">
        <f>(Table1[[#This Row],[Profit]]/Table1[[#This Row],[Selling Price]])</f>
        <v>0.27631754969714983</v>
      </c>
      <c r="T7541">
        <v>2</v>
      </c>
      <c r="U7541" s="2">
        <f>Table1[[#This Row],[Selling Price]]*Table1[[#This Row],[Quantity]]</f>
        <v>129.91999999999999</v>
      </c>
      <c r="V7541" s="4">
        <v>0</v>
      </c>
      <c r="W7541">
        <v>129</v>
      </c>
      <c r="X7541" t="s">
        <v>36</v>
      </c>
      <c r="Y7541" t="s">
        <v>52</v>
      </c>
      <c r="Z7541" s="2">
        <v>31.57019083460429</v>
      </c>
    </row>
    <row r="7542" spans="1:26" x14ac:dyDescent="0.35">
      <c r="A7542" t="s">
        <v>460</v>
      </c>
      <c r="B7542" t="s">
        <v>461</v>
      </c>
      <c r="C7542" t="s">
        <v>55</v>
      </c>
      <c r="D7542" t="s">
        <v>46</v>
      </c>
      <c r="E7542" t="s">
        <v>65</v>
      </c>
      <c r="F7542" t="s">
        <v>278</v>
      </c>
      <c r="G7542" t="s">
        <v>279</v>
      </c>
      <c r="H7542" t="s">
        <v>32</v>
      </c>
      <c r="I7542" t="s">
        <v>2278</v>
      </c>
      <c r="J7542" s="1">
        <v>43069</v>
      </c>
      <c r="K7542" s="1">
        <v>43073</v>
      </c>
      <c r="L7542" t="s">
        <v>60</v>
      </c>
      <c r="M7542">
        <f>Table1[[#This Row],[Ship Date]]-Table1[[#This Row],[Order Date]]</f>
        <v>4</v>
      </c>
      <c r="N7542">
        <v>11</v>
      </c>
      <c r="O7542" t="s">
        <v>35</v>
      </c>
      <c r="P7542" s="3">
        <v>173.8</v>
      </c>
      <c r="Q7542" s="3">
        <v>120.9390743021046</v>
      </c>
      <c r="R7542" s="3">
        <f>(Table1[[#This Row],[Selling Price]]-Table1[[#This Row],[Cost Price]])</f>
        <v>52.860925697895411</v>
      </c>
      <c r="S7542" s="12">
        <f>(Table1[[#This Row],[Profit]]/Table1[[#This Row],[Selling Price]])</f>
        <v>0.30414801897523247</v>
      </c>
      <c r="T7542">
        <v>5</v>
      </c>
      <c r="U7542" s="2">
        <f>Table1[[#This Row],[Selling Price]]*Table1[[#This Row],[Quantity]]</f>
        <v>869</v>
      </c>
      <c r="V7542" s="4">
        <v>0</v>
      </c>
      <c r="W7542">
        <v>111</v>
      </c>
      <c r="X7542" t="s">
        <v>36</v>
      </c>
      <c r="Y7542" t="s">
        <v>36</v>
      </c>
      <c r="Z7542" s="2">
        <v>71.285245662358903</v>
      </c>
    </row>
    <row r="7543" spans="1:26" x14ac:dyDescent="0.35">
      <c r="A7543" t="s">
        <v>460</v>
      </c>
      <c r="B7543" t="s">
        <v>461</v>
      </c>
      <c r="C7543" t="s">
        <v>27</v>
      </c>
      <c r="D7543" t="s">
        <v>46</v>
      </c>
      <c r="E7543" t="s">
        <v>86</v>
      </c>
      <c r="F7543" t="s">
        <v>863</v>
      </c>
      <c r="G7543" t="s">
        <v>864</v>
      </c>
      <c r="H7543" t="s">
        <v>32</v>
      </c>
      <c r="I7543" t="s">
        <v>2406</v>
      </c>
      <c r="J7543" s="1">
        <v>42694</v>
      </c>
      <c r="K7543" s="1">
        <v>42696</v>
      </c>
      <c r="L7543" t="s">
        <v>199</v>
      </c>
      <c r="M7543">
        <f>Table1[[#This Row],[Ship Date]]-Table1[[#This Row],[Order Date]]</f>
        <v>2</v>
      </c>
      <c r="N7543">
        <v>11</v>
      </c>
      <c r="O7543" t="s">
        <v>35</v>
      </c>
      <c r="P7543" s="3">
        <v>2.6280000000000001</v>
      </c>
      <c r="Q7543" s="3">
        <v>1.9136776553480339</v>
      </c>
      <c r="R7543" s="3">
        <f>(Table1[[#This Row],[Selling Price]]-Table1[[#This Row],[Cost Price]])</f>
        <v>0.7143223446519662</v>
      </c>
      <c r="S7543" s="12">
        <f>(Table1[[#This Row],[Profit]]/Table1[[#This Row],[Selling Price]])</f>
        <v>0.2718121554992261</v>
      </c>
      <c r="T7543">
        <v>2</v>
      </c>
      <c r="U7543" s="2">
        <f>Table1[[#This Row],[Selling Price]]*Table1[[#This Row],[Quantity]]</f>
        <v>5.2560000000000002</v>
      </c>
      <c r="V7543" s="4">
        <v>0.7</v>
      </c>
      <c r="W7543">
        <v>397</v>
      </c>
      <c r="X7543" t="s">
        <v>36</v>
      </c>
      <c r="Y7543" t="s">
        <v>52</v>
      </c>
      <c r="Z7543" s="2">
        <v>12.755588108746689</v>
      </c>
    </row>
    <row r="7544" spans="1:26" x14ac:dyDescent="0.35">
      <c r="A7544" t="s">
        <v>460</v>
      </c>
      <c r="B7544" t="s">
        <v>461</v>
      </c>
      <c r="C7544" t="s">
        <v>55</v>
      </c>
      <c r="D7544" t="s">
        <v>46</v>
      </c>
      <c r="E7544" t="s">
        <v>86</v>
      </c>
      <c r="F7544" t="s">
        <v>172</v>
      </c>
      <c r="G7544" t="s">
        <v>173</v>
      </c>
      <c r="H7544" t="s">
        <v>32</v>
      </c>
      <c r="I7544" t="s">
        <v>2406</v>
      </c>
      <c r="J7544" s="1">
        <v>42694</v>
      </c>
      <c r="K7544" s="1">
        <v>42696</v>
      </c>
      <c r="L7544" t="s">
        <v>199</v>
      </c>
      <c r="M7544">
        <f>Table1[[#This Row],[Ship Date]]-Table1[[#This Row],[Order Date]]</f>
        <v>2</v>
      </c>
      <c r="N7544">
        <v>11</v>
      </c>
      <c r="O7544" t="s">
        <v>35</v>
      </c>
      <c r="P7544" s="3">
        <v>14.427</v>
      </c>
      <c r="Q7544" s="3">
        <v>9.3953999545979858</v>
      </c>
      <c r="R7544" s="3">
        <f>(Table1[[#This Row],[Selling Price]]-Table1[[#This Row],[Cost Price]])</f>
        <v>5.0316000454020138</v>
      </c>
      <c r="S7544" s="12">
        <f>(Table1[[#This Row],[Profit]]/Table1[[#This Row],[Selling Price]])</f>
        <v>0.34876273968267929</v>
      </c>
      <c r="T7544">
        <v>3</v>
      </c>
      <c r="U7544" s="2">
        <f>Table1[[#This Row],[Selling Price]]*Table1[[#This Row],[Quantity]]</f>
        <v>43.280999999999999</v>
      </c>
      <c r="V7544" s="4">
        <v>0.7</v>
      </c>
      <c r="W7544">
        <v>463</v>
      </c>
      <c r="X7544" t="s">
        <v>36</v>
      </c>
      <c r="Y7544" t="s">
        <v>52</v>
      </c>
      <c r="Z7544" s="2">
        <v>18.273664319634051</v>
      </c>
    </row>
    <row r="7545" spans="1:26" x14ac:dyDescent="0.35">
      <c r="A7545" t="s">
        <v>460</v>
      </c>
      <c r="B7545" t="s">
        <v>461</v>
      </c>
      <c r="C7545" t="s">
        <v>27</v>
      </c>
      <c r="D7545" t="s">
        <v>46</v>
      </c>
      <c r="E7545" t="s">
        <v>75</v>
      </c>
      <c r="F7545" t="s">
        <v>2519</v>
      </c>
      <c r="G7545" t="s">
        <v>2520</v>
      </c>
      <c r="H7545" t="s">
        <v>32</v>
      </c>
      <c r="I7545" t="s">
        <v>2521</v>
      </c>
      <c r="J7545" s="1">
        <v>42535</v>
      </c>
      <c r="K7545" s="1">
        <v>42538</v>
      </c>
      <c r="L7545" t="s">
        <v>199</v>
      </c>
      <c r="M7545">
        <f>Table1[[#This Row],[Ship Date]]-Table1[[#This Row],[Order Date]]</f>
        <v>3</v>
      </c>
      <c r="N7545">
        <v>6</v>
      </c>
      <c r="O7545" t="s">
        <v>51</v>
      </c>
      <c r="P7545" s="3">
        <v>7.04</v>
      </c>
      <c r="Q7545" s="3">
        <v>5.5050157612156712</v>
      </c>
      <c r="R7545" s="3">
        <f>(Table1[[#This Row],[Selling Price]]-Table1[[#This Row],[Cost Price]])</f>
        <v>1.5349842387843289</v>
      </c>
      <c r="S7545" s="12">
        <f>(Table1[[#This Row],[Profit]]/Table1[[#This Row],[Selling Price]])</f>
        <v>0.21803753391822853</v>
      </c>
      <c r="T7545">
        <v>4</v>
      </c>
      <c r="U7545" s="2">
        <f>Table1[[#This Row],[Selling Price]]*Table1[[#This Row],[Quantity]]</f>
        <v>28.16</v>
      </c>
      <c r="V7545" s="4">
        <v>0</v>
      </c>
      <c r="W7545">
        <v>287</v>
      </c>
      <c r="X7545" t="s">
        <v>36</v>
      </c>
      <c r="Y7545" t="s">
        <v>52</v>
      </c>
      <c r="Z7545" s="2">
        <v>3.0088622877537392</v>
      </c>
    </row>
    <row r="7546" spans="1:26" x14ac:dyDescent="0.35">
      <c r="A7546" t="s">
        <v>460</v>
      </c>
      <c r="B7546" t="s">
        <v>461</v>
      </c>
      <c r="C7546" t="s">
        <v>27</v>
      </c>
      <c r="D7546" t="s">
        <v>46</v>
      </c>
      <c r="E7546" t="s">
        <v>65</v>
      </c>
      <c r="F7546" t="s">
        <v>2666</v>
      </c>
      <c r="G7546" t="s">
        <v>2667</v>
      </c>
      <c r="H7546" t="s">
        <v>32</v>
      </c>
      <c r="I7546" t="s">
        <v>2665</v>
      </c>
      <c r="J7546" s="1">
        <v>42569</v>
      </c>
      <c r="K7546" s="1">
        <v>42575</v>
      </c>
      <c r="L7546" t="s">
        <v>60</v>
      </c>
      <c r="M7546">
        <f>Table1[[#This Row],[Ship Date]]-Table1[[#This Row],[Order Date]]</f>
        <v>6</v>
      </c>
      <c r="N7546">
        <v>7</v>
      </c>
      <c r="O7546" t="s">
        <v>51</v>
      </c>
      <c r="P7546" s="3">
        <v>593.56799999999998</v>
      </c>
      <c r="Q7546" s="3">
        <v>480.14974123994148</v>
      </c>
      <c r="R7546" s="3">
        <f>(Table1[[#This Row],[Selling Price]]-Table1[[#This Row],[Cost Price]])</f>
        <v>113.41825876005851</v>
      </c>
      <c r="S7546" s="12">
        <f>(Table1[[#This Row],[Profit]]/Table1[[#This Row],[Selling Price]])</f>
        <v>0.19107879595944949</v>
      </c>
      <c r="T7546">
        <v>2</v>
      </c>
      <c r="U7546" s="2">
        <f>Table1[[#This Row],[Selling Price]]*Table1[[#This Row],[Quantity]]</f>
        <v>1187.136</v>
      </c>
      <c r="V7546" s="4">
        <v>0.2</v>
      </c>
      <c r="W7546">
        <v>193</v>
      </c>
      <c r="X7546" t="s">
        <v>68</v>
      </c>
      <c r="Y7546" t="s">
        <v>36</v>
      </c>
      <c r="Z7546" s="2">
        <v>367.2514631584196</v>
      </c>
    </row>
    <row r="7547" spans="1:26" x14ac:dyDescent="0.35">
      <c r="A7547" t="s">
        <v>460</v>
      </c>
      <c r="B7547" t="s">
        <v>461</v>
      </c>
      <c r="C7547" t="s">
        <v>64</v>
      </c>
      <c r="D7547" t="s">
        <v>46</v>
      </c>
      <c r="E7547" t="s">
        <v>65</v>
      </c>
      <c r="F7547" t="s">
        <v>2738</v>
      </c>
      <c r="G7547" t="s">
        <v>2739</v>
      </c>
      <c r="H7547" t="s">
        <v>32</v>
      </c>
      <c r="I7547" t="s">
        <v>2737</v>
      </c>
      <c r="J7547" s="1">
        <v>42728</v>
      </c>
      <c r="K7547" s="1">
        <v>42732</v>
      </c>
      <c r="L7547" t="s">
        <v>34</v>
      </c>
      <c r="M7547">
        <f>Table1[[#This Row],[Ship Date]]-Table1[[#This Row],[Order Date]]</f>
        <v>4</v>
      </c>
      <c r="N7547">
        <v>12</v>
      </c>
      <c r="O7547" t="s">
        <v>35</v>
      </c>
      <c r="P7547" s="3">
        <v>540.048</v>
      </c>
      <c r="Q7547" s="3">
        <v>396.29110659928261</v>
      </c>
      <c r="R7547" s="3">
        <f>(Table1[[#This Row],[Selling Price]]-Table1[[#This Row],[Cost Price]])</f>
        <v>143.75689340071739</v>
      </c>
      <c r="S7547" s="12">
        <f>(Table1[[#This Row],[Profit]]/Table1[[#This Row],[Selling Price]])</f>
        <v>0.26619280767768305</v>
      </c>
      <c r="T7547">
        <v>3</v>
      </c>
      <c r="U7547" s="2">
        <f>Table1[[#This Row],[Selling Price]]*Table1[[#This Row],[Quantity]]</f>
        <v>1620.144</v>
      </c>
      <c r="V7547" s="4">
        <v>0.2</v>
      </c>
      <c r="W7547">
        <v>327</v>
      </c>
      <c r="X7547" t="s">
        <v>36</v>
      </c>
      <c r="Y7547" t="s">
        <v>36</v>
      </c>
      <c r="Z7547" s="2">
        <v>389.9035140799308</v>
      </c>
    </row>
    <row r="7548" spans="1:26" x14ac:dyDescent="0.35">
      <c r="A7548" t="s">
        <v>460</v>
      </c>
      <c r="B7548" t="s">
        <v>461</v>
      </c>
      <c r="C7548" t="s">
        <v>64</v>
      </c>
      <c r="D7548" t="s">
        <v>46</v>
      </c>
      <c r="E7548" t="s">
        <v>86</v>
      </c>
      <c r="F7548" t="s">
        <v>1693</v>
      </c>
      <c r="G7548" t="s">
        <v>1694</v>
      </c>
      <c r="H7548" t="s">
        <v>32</v>
      </c>
      <c r="I7548" t="s">
        <v>2791</v>
      </c>
      <c r="J7548" s="1">
        <v>42696</v>
      </c>
      <c r="K7548" s="1">
        <v>42700</v>
      </c>
      <c r="L7548" t="s">
        <v>60</v>
      </c>
      <c r="M7548">
        <f>Table1[[#This Row],[Ship Date]]-Table1[[#This Row],[Order Date]]</f>
        <v>4</v>
      </c>
      <c r="N7548">
        <v>11</v>
      </c>
      <c r="O7548" t="s">
        <v>35</v>
      </c>
      <c r="P7548" s="3">
        <v>12.192</v>
      </c>
      <c r="Q7548" s="3">
        <v>10.10301570326531</v>
      </c>
      <c r="R7548" s="3">
        <f>(Table1[[#This Row],[Selling Price]]-Table1[[#This Row],[Cost Price]])</f>
        <v>2.0889842967346901</v>
      </c>
      <c r="S7548" s="12">
        <f>(Table1[[#This Row],[Profit]]/Table1[[#This Row],[Selling Price]])</f>
        <v>0.1713405755195776</v>
      </c>
      <c r="T7548">
        <v>4</v>
      </c>
      <c r="U7548" s="2">
        <f>Table1[[#This Row],[Selling Price]]*Table1[[#This Row],[Quantity]]</f>
        <v>48.768000000000001</v>
      </c>
      <c r="V7548" s="4">
        <v>0.2</v>
      </c>
      <c r="W7548">
        <v>160</v>
      </c>
      <c r="X7548" t="s">
        <v>36</v>
      </c>
      <c r="Y7548" t="s">
        <v>52</v>
      </c>
      <c r="Z7548" s="2">
        <v>4.9530000000000003</v>
      </c>
    </row>
    <row r="7549" spans="1:26" x14ac:dyDescent="0.35">
      <c r="A7549" t="s">
        <v>460</v>
      </c>
      <c r="B7549" t="s">
        <v>461</v>
      </c>
      <c r="C7549" t="s">
        <v>64</v>
      </c>
      <c r="D7549" t="s">
        <v>46</v>
      </c>
      <c r="E7549" t="s">
        <v>65</v>
      </c>
      <c r="F7549" t="s">
        <v>3152</v>
      </c>
      <c r="G7549" t="s">
        <v>3153</v>
      </c>
      <c r="H7549" t="s">
        <v>32</v>
      </c>
      <c r="I7549" t="s">
        <v>3151</v>
      </c>
      <c r="J7549" s="1">
        <v>42331</v>
      </c>
      <c r="K7549" s="1">
        <v>42335</v>
      </c>
      <c r="L7549" t="s">
        <v>60</v>
      </c>
      <c r="M7549">
        <f>Table1[[#This Row],[Ship Date]]-Table1[[#This Row],[Order Date]]</f>
        <v>4</v>
      </c>
      <c r="N7549">
        <v>11</v>
      </c>
      <c r="O7549" t="s">
        <v>35</v>
      </c>
      <c r="P7549" s="3">
        <v>27.056000000000001</v>
      </c>
      <c r="Q7549" s="3">
        <v>22.657714595865841</v>
      </c>
      <c r="R7549" s="3">
        <f>(Table1[[#This Row],[Selling Price]]-Table1[[#This Row],[Cost Price]])</f>
        <v>4.3982854041341604</v>
      </c>
      <c r="S7549" s="12">
        <f>(Table1[[#This Row],[Profit]]/Table1[[#This Row],[Selling Price]])</f>
        <v>0.16256229317468068</v>
      </c>
      <c r="T7549">
        <v>2</v>
      </c>
      <c r="U7549" s="2">
        <f>Table1[[#This Row],[Selling Price]]*Table1[[#This Row],[Quantity]]</f>
        <v>54.112000000000002</v>
      </c>
      <c r="V7549" s="4">
        <v>0.2</v>
      </c>
      <c r="W7549">
        <v>457</v>
      </c>
      <c r="X7549" t="s">
        <v>36</v>
      </c>
      <c r="Y7549" t="s">
        <v>52</v>
      </c>
      <c r="Z7549" s="2">
        <v>28.756945338474321</v>
      </c>
    </row>
    <row r="7550" spans="1:26" x14ac:dyDescent="0.35">
      <c r="A7550" t="s">
        <v>460</v>
      </c>
      <c r="B7550" t="s">
        <v>461</v>
      </c>
      <c r="C7550" t="s">
        <v>27</v>
      </c>
      <c r="D7550" t="s">
        <v>46</v>
      </c>
      <c r="E7550" t="s">
        <v>65</v>
      </c>
      <c r="F7550" t="s">
        <v>734</v>
      </c>
      <c r="G7550" t="s">
        <v>735</v>
      </c>
      <c r="H7550" t="s">
        <v>32</v>
      </c>
      <c r="I7550" t="s">
        <v>3207</v>
      </c>
      <c r="J7550" s="1">
        <v>42225</v>
      </c>
      <c r="K7550" s="1">
        <v>42228</v>
      </c>
      <c r="L7550" t="s">
        <v>199</v>
      </c>
      <c r="M7550">
        <f>Table1[[#This Row],[Ship Date]]-Table1[[#This Row],[Order Date]]</f>
        <v>3</v>
      </c>
      <c r="N7550">
        <v>8</v>
      </c>
      <c r="O7550" t="s">
        <v>61</v>
      </c>
      <c r="P7550" s="3">
        <v>41.96</v>
      </c>
      <c r="Q7550" s="3">
        <v>32.716106956340361</v>
      </c>
      <c r="R7550" s="3">
        <f>(Table1[[#This Row],[Selling Price]]-Table1[[#This Row],[Cost Price]])</f>
        <v>9.2438930436596394</v>
      </c>
      <c r="S7550" s="12">
        <f>(Table1[[#This Row],[Profit]]/Table1[[#This Row],[Selling Price]])</f>
        <v>0.22030250342372829</v>
      </c>
      <c r="T7550">
        <v>2</v>
      </c>
      <c r="U7550" s="2">
        <f>Table1[[#This Row],[Selling Price]]*Table1[[#This Row],[Quantity]]</f>
        <v>83.92</v>
      </c>
      <c r="V7550" s="4">
        <v>0</v>
      </c>
      <c r="W7550">
        <v>332</v>
      </c>
      <c r="X7550" t="s">
        <v>36</v>
      </c>
      <c r="Y7550" t="s">
        <v>52</v>
      </c>
      <c r="Z7550" s="2">
        <v>25.45419629059224</v>
      </c>
    </row>
    <row r="7551" spans="1:26" x14ac:dyDescent="0.35">
      <c r="A7551" t="s">
        <v>460</v>
      </c>
      <c r="B7551" t="s">
        <v>461</v>
      </c>
      <c r="C7551" t="s">
        <v>55</v>
      </c>
      <c r="D7551" t="s">
        <v>46</v>
      </c>
      <c r="E7551" t="s">
        <v>75</v>
      </c>
      <c r="F7551" t="s">
        <v>1387</v>
      </c>
      <c r="G7551" t="s">
        <v>1388</v>
      </c>
      <c r="H7551" t="s">
        <v>32</v>
      </c>
      <c r="I7551" t="s">
        <v>3452</v>
      </c>
      <c r="J7551" s="1">
        <v>42332</v>
      </c>
      <c r="K7551" s="1">
        <v>42336</v>
      </c>
      <c r="L7551" t="s">
        <v>60</v>
      </c>
      <c r="M7551">
        <f>Table1[[#This Row],[Ship Date]]-Table1[[#This Row],[Order Date]]</f>
        <v>4</v>
      </c>
      <c r="N7551">
        <v>11</v>
      </c>
      <c r="O7551" t="s">
        <v>35</v>
      </c>
      <c r="P7551" s="3">
        <v>14.7</v>
      </c>
      <c r="Q7551" s="3">
        <v>11.95057066236995</v>
      </c>
      <c r="R7551" s="3">
        <f>(Table1[[#This Row],[Selling Price]]-Table1[[#This Row],[Cost Price]])</f>
        <v>2.7494293376300494</v>
      </c>
      <c r="S7551" s="12">
        <f>(Table1[[#This Row],[Profit]]/Table1[[#This Row],[Selling Price]])</f>
        <v>0.18703600936258841</v>
      </c>
      <c r="T7551">
        <v>5</v>
      </c>
      <c r="U7551" s="2">
        <f>Table1[[#This Row],[Selling Price]]*Table1[[#This Row],[Quantity]]</f>
        <v>73.5</v>
      </c>
      <c r="V7551" s="4">
        <v>0</v>
      </c>
      <c r="W7551">
        <v>470</v>
      </c>
      <c r="X7551" t="s">
        <v>36</v>
      </c>
      <c r="Y7551" t="s">
        <v>52</v>
      </c>
      <c r="Z7551" s="2">
        <v>7.2014998437825444</v>
      </c>
    </row>
    <row r="7552" spans="1:26" x14ac:dyDescent="0.35">
      <c r="A7552" t="s">
        <v>460</v>
      </c>
      <c r="B7552" t="s">
        <v>461</v>
      </c>
      <c r="C7552" t="s">
        <v>55</v>
      </c>
      <c r="D7552" t="s">
        <v>46</v>
      </c>
      <c r="E7552" t="s">
        <v>86</v>
      </c>
      <c r="F7552" t="s">
        <v>1061</v>
      </c>
      <c r="G7552" t="s">
        <v>1062</v>
      </c>
      <c r="H7552" t="s">
        <v>32</v>
      </c>
      <c r="I7552" t="s">
        <v>3546</v>
      </c>
      <c r="J7552" s="1">
        <v>42988</v>
      </c>
      <c r="K7552" s="1">
        <v>42988</v>
      </c>
      <c r="L7552" t="s">
        <v>1118</v>
      </c>
      <c r="M7552">
        <f>Table1[[#This Row],[Ship Date]]-Table1[[#This Row],[Order Date]]</f>
        <v>0</v>
      </c>
      <c r="N7552">
        <v>9</v>
      </c>
      <c r="O7552" t="s">
        <v>61</v>
      </c>
      <c r="P7552" s="3">
        <v>7.1840000000000002</v>
      </c>
      <c r="Q7552" s="3">
        <v>5.6588756675579823</v>
      </c>
      <c r="R7552" s="3">
        <f>(Table1[[#This Row],[Selling Price]]-Table1[[#This Row],[Cost Price]])</f>
        <v>1.5251243324420178</v>
      </c>
      <c r="S7552" s="12">
        <f>(Table1[[#This Row],[Profit]]/Table1[[#This Row],[Selling Price]])</f>
        <v>0.21229458970518064</v>
      </c>
      <c r="T7552">
        <v>2</v>
      </c>
      <c r="U7552" s="2">
        <f>Table1[[#This Row],[Selling Price]]*Table1[[#This Row],[Quantity]]</f>
        <v>14.368</v>
      </c>
      <c r="V7552" s="4">
        <v>0.2</v>
      </c>
      <c r="W7552">
        <v>134</v>
      </c>
      <c r="X7552" t="s">
        <v>36</v>
      </c>
      <c r="Y7552" t="s">
        <v>52</v>
      </c>
      <c r="Z7552" s="2">
        <v>3.6773325616852728</v>
      </c>
    </row>
    <row r="7553" spans="1:26" x14ac:dyDescent="0.35">
      <c r="A7553" t="s">
        <v>460</v>
      </c>
      <c r="B7553" t="s">
        <v>461</v>
      </c>
      <c r="C7553" t="s">
        <v>55</v>
      </c>
      <c r="D7553" t="s">
        <v>46</v>
      </c>
      <c r="E7553" t="s">
        <v>75</v>
      </c>
      <c r="F7553" t="s">
        <v>3579</v>
      </c>
      <c r="G7553" t="s">
        <v>3580</v>
      </c>
      <c r="H7553" t="s">
        <v>32</v>
      </c>
      <c r="I7553" t="s">
        <v>3581</v>
      </c>
      <c r="J7553" s="1">
        <v>41841</v>
      </c>
      <c r="K7553" s="1">
        <v>41845</v>
      </c>
      <c r="L7553" t="s">
        <v>60</v>
      </c>
      <c r="M7553">
        <f>Table1[[#This Row],[Ship Date]]-Table1[[#This Row],[Order Date]]</f>
        <v>4</v>
      </c>
      <c r="N7553">
        <v>7</v>
      </c>
      <c r="O7553" t="s">
        <v>51</v>
      </c>
      <c r="P7553" s="3">
        <v>99.2</v>
      </c>
      <c r="Q7553" s="3">
        <v>76.669118516002115</v>
      </c>
      <c r="R7553" s="3">
        <f>(Table1[[#This Row],[Selling Price]]-Table1[[#This Row],[Cost Price]])</f>
        <v>22.530881483997888</v>
      </c>
      <c r="S7553" s="12">
        <f>(Table1[[#This Row],[Profit]]/Table1[[#This Row],[Selling Price]])</f>
        <v>0.22712582141126902</v>
      </c>
      <c r="T7553">
        <v>5</v>
      </c>
      <c r="U7553" s="2">
        <f>Table1[[#This Row],[Selling Price]]*Table1[[#This Row],[Quantity]]</f>
        <v>496</v>
      </c>
      <c r="V7553" s="4">
        <v>0</v>
      </c>
      <c r="W7553">
        <v>158</v>
      </c>
      <c r="X7553" t="s">
        <v>36</v>
      </c>
      <c r="Y7553" t="s">
        <v>68</v>
      </c>
      <c r="Z7553" s="2">
        <v>36.511350271753393</v>
      </c>
    </row>
    <row r="7554" spans="1:26" x14ac:dyDescent="0.35">
      <c r="A7554" t="s">
        <v>460</v>
      </c>
      <c r="B7554" t="s">
        <v>461</v>
      </c>
      <c r="C7554" t="s">
        <v>39</v>
      </c>
      <c r="D7554" t="s">
        <v>46</v>
      </c>
      <c r="E7554" t="s">
        <v>65</v>
      </c>
      <c r="F7554" t="s">
        <v>3658</v>
      </c>
      <c r="G7554" t="s">
        <v>2109</v>
      </c>
      <c r="H7554" t="s">
        <v>32</v>
      </c>
      <c r="I7554" t="s">
        <v>3659</v>
      </c>
      <c r="J7554" s="1">
        <v>42280</v>
      </c>
      <c r="K7554" s="1">
        <v>42286</v>
      </c>
      <c r="L7554" t="s">
        <v>60</v>
      </c>
      <c r="M7554">
        <f>Table1[[#This Row],[Ship Date]]-Table1[[#This Row],[Order Date]]</f>
        <v>6</v>
      </c>
      <c r="N7554">
        <v>10</v>
      </c>
      <c r="O7554" t="s">
        <v>61</v>
      </c>
      <c r="P7554" s="3">
        <v>15.007999999999999</v>
      </c>
      <c r="Q7554" s="3">
        <v>12.19791185246905</v>
      </c>
      <c r="R7554" s="3">
        <f>(Table1[[#This Row],[Selling Price]]-Table1[[#This Row],[Cost Price]])</f>
        <v>2.8100881475309496</v>
      </c>
      <c r="S7554" s="12">
        <f>(Table1[[#This Row],[Profit]]/Table1[[#This Row],[Selling Price]])</f>
        <v>0.18723934884934368</v>
      </c>
      <c r="T7554">
        <v>2</v>
      </c>
      <c r="U7554" s="2">
        <f>Table1[[#This Row],[Selling Price]]*Table1[[#This Row],[Quantity]]</f>
        <v>30.015999999999998</v>
      </c>
      <c r="V7554" s="4">
        <v>0.2</v>
      </c>
      <c r="W7554">
        <v>196</v>
      </c>
      <c r="X7554" t="s">
        <v>68</v>
      </c>
      <c r="Y7554" t="s">
        <v>52</v>
      </c>
      <c r="Z7554" s="2">
        <v>17.62223126243288</v>
      </c>
    </row>
    <row r="7555" spans="1:26" x14ac:dyDescent="0.35">
      <c r="A7555" t="s">
        <v>460</v>
      </c>
      <c r="B7555" t="s">
        <v>461</v>
      </c>
      <c r="C7555" t="s">
        <v>27</v>
      </c>
      <c r="D7555" t="s">
        <v>46</v>
      </c>
      <c r="E7555" t="s">
        <v>102</v>
      </c>
      <c r="F7555" t="s">
        <v>1365</v>
      </c>
      <c r="G7555" t="s">
        <v>1366</v>
      </c>
      <c r="H7555" t="s">
        <v>32</v>
      </c>
      <c r="I7555" t="s">
        <v>3668</v>
      </c>
      <c r="J7555" s="1">
        <v>43067</v>
      </c>
      <c r="K7555" s="1">
        <v>43070</v>
      </c>
      <c r="L7555" t="s">
        <v>199</v>
      </c>
      <c r="M7555">
        <f>Table1[[#This Row],[Ship Date]]-Table1[[#This Row],[Order Date]]</f>
        <v>3</v>
      </c>
      <c r="N7555">
        <v>11</v>
      </c>
      <c r="O7555" t="s">
        <v>35</v>
      </c>
      <c r="P7555" s="3">
        <v>88.768000000000001</v>
      </c>
      <c r="Q7555" s="3">
        <v>66.212016802699452</v>
      </c>
      <c r="R7555" s="3">
        <f>(Table1[[#This Row],[Selling Price]]-Table1[[#This Row],[Cost Price]])</f>
        <v>22.555983197300549</v>
      </c>
      <c r="S7555" s="12">
        <f>(Table1[[#This Row],[Profit]]/Table1[[#This Row],[Selling Price]])</f>
        <v>0.25410038749662656</v>
      </c>
      <c r="T7555">
        <v>2</v>
      </c>
      <c r="U7555" s="2">
        <f>Table1[[#This Row],[Selling Price]]*Table1[[#This Row],[Quantity]]</f>
        <v>177.536</v>
      </c>
      <c r="V7555" s="4">
        <v>0.2</v>
      </c>
      <c r="W7555">
        <v>135</v>
      </c>
      <c r="X7555" t="s">
        <v>36</v>
      </c>
      <c r="Y7555" t="s">
        <v>68</v>
      </c>
      <c r="Z7555" s="2">
        <v>67.888419623182671</v>
      </c>
    </row>
    <row r="7556" spans="1:26" x14ac:dyDescent="0.35">
      <c r="A7556" t="s">
        <v>460</v>
      </c>
      <c r="B7556" t="s">
        <v>461</v>
      </c>
      <c r="C7556" t="s">
        <v>27</v>
      </c>
      <c r="D7556" t="s">
        <v>46</v>
      </c>
      <c r="E7556" t="s">
        <v>75</v>
      </c>
      <c r="F7556" t="s">
        <v>1131</v>
      </c>
      <c r="G7556" t="s">
        <v>1132</v>
      </c>
      <c r="H7556" t="s">
        <v>32</v>
      </c>
      <c r="I7556" t="s">
        <v>3689</v>
      </c>
      <c r="J7556" s="1">
        <v>42980</v>
      </c>
      <c r="K7556" s="1">
        <v>42984</v>
      </c>
      <c r="L7556" t="s">
        <v>60</v>
      </c>
      <c r="M7556">
        <f>Table1[[#This Row],[Ship Date]]-Table1[[#This Row],[Order Date]]</f>
        <v>4</v>
      </c>
      <c r="N7556">
        <v>9</v>
      </c>
      <c r="O7556" t="s">
        <v>61</v>
      </c>
      <c r="P7556" s="3">
        <v>23.1</v>
      </c>
      <c r="Q7556" s="3">
        <v>17.324320673978601</v>
      </c>
      <c r="R7556" s="3">
        <f>(Table1[[#This Row],[Selling Price]]-Table1[[#This Row],[Cost Price]])</f>
        <v>5.7756793260214003</v>
      </c>
      <c r="S7556" s="12">
        <f>(Table1[[#This Row],[Profit]]/Table1[[#This Row],[Selling Price]])</f>
        <v>0.25002940805287444</v>
      </c>
      <c r="T7556">
        <v>2</v>
      </c>
      <c r="U7556" s="2">
        <f>Table1[[#This Row],[Selling Price]]*Table1[[#This Row],[Quantity]]</f>
        <v>46.2</v>
      </c>
      <c r="V7556" s="4">
        <v>0</v>
      </c>
      <c r="W7556">
        <v>108</v>
      </c>
      <c r="X7556" t="s">
        <v>36</v>
      </c>
      <c r="Y7556" t="s">
        <v>36</v>
      </c>
      <c r="Z7556" s="2">
        <v>17.878976480772049</v>
      </c>
    </row>
    <row r="7557" spans="1:26" x14ac:dyDescent="0.35">
      <c r="A7557" t="s">
        <v>460</v>
      </c>
      <c r="B7557" t="s">
        <v>461</v>
      </c>
      <c r="C7557" t="s">
        <v>27</v>
      </c>
      <c r="D7557" t="s">
        <v>46</v>
      </c>
      <c r="E7557" t="s">
        <v>91</v>
      </c>
      <c r="F7557" t="s">
        <v>3871</v>
      </c>
      <c r="G7557" t="s">
        <v>3872</v>
      </c>
      <c r="H7557" t="s">
        <v>32</v>
      </c>
      <c r="I7557" t="s">
        <v>3873</v>
      </c>
      <c r="J7557" s="1">
        <v>41779</v>
      </c>
      <c r="K7557" s="1">
        <v>41781</v>
      </c>
      <c r="L7557" t="s">
        <v>34</v>
      </c>
      <c r="M7557">
        <f>Table1[[#This Row],[Ship Date]]-Table1[[#This Row],[Order Date]]</f>
        <v>2</v>
      </c>
      <c r="N7557">
        <v>5</v>
      </c>
      <c r="O7557" t="s">
        <v>51</v>
      </c>
      <c r="P7557" s="3">
        <v>33.28</v>
      </c>
      <c r="Q7557" s="3">
        <v>26.61051399042907</v>
      </c>
      <c r="R7557" s="3">
        <f>(Table1[[#This Row],[Selling Price]]-Table1[[#This Row],[Cost Price]])</f>
        <v>6.6694860095709316</v>
      </c>
      <c r="S7557" s="12">
        <f>(Table1[[#This Row],[Profit]]/Table1[[#This Row],[Selling Price]])</f>
        <v>0.20040522865297269</v>
      </c>
      <c r="T7557">
        <v>4</v>
      </c>
      <c r="U7557" s="2">
        <f>Table1[[#This Row],[Selling Price]]*Table1[[#This Row],[Quantity]]</f>
        <v>133.12</v>
      </c>
      <c r="V7557" s="4">
        <v>0</v>
      </c>
      <c r="W7557">
        <v>266</v>
      </c>
      <c r="X7557" t="s">
        <v>36</v>
      </c>
      <c r="Y7557" t="s">
        <v>52</v>
      </c>
      <c r="Z7557" s="2">
        <v>20.00263662620506</v>
      </c>
    </row>
    <row r="7558" spans="1:26" x14ac:dyDescent="0.35">
      <c r="A7558" t="s">
        <v>460</v>
      </c>
      <c r="B7558" t="s">
        <v>461</v>
      </c>
      <c r="C7558" t="s">
        <v>45</v>
      </c>
      <c r="D7558" t="s">
        <v>46</v>
      </c>
      <c r="E7558" t="s">
        <v>65</v>
      </c>
      <c r="F7558" t="s">
        <v>852</v>
      </c>
      <c r="G7558" t="s">
        <v>853</v>
      </c>
      <c r="H7558" t="s">
        <v>32</v>
      </c>
      <c r="I7558" t="s">
        <v>4103</v>
      </c>
      <c r="J7558" s="1">
        <v>41846</v>
      </c>
      <c r="K7558" s="1">
        <v>41850</v>
      </c>
      <c r="L7558" t="s">
        <v>34</v>
      </c>
      <c r="M7558">
        <f>Table1[[#This Row],[Ship Date]]-Table1[[#This Row],[Order Date]]</f>
        <v>4</v>
      </c>
      <c r="N7558">
        <v>7</v>
      </c>
      <c r="O7558" t="s">
        <v>51</v>
      </c>
      <c r="P7558" s="3">
        <v>123.55200000000001</v>
      </c>
      <c r="Q7558" s="3">
        <v>103.3430009103871</v>
      </c>
      <c r="R7558" s="3">
        <f>(Table1[[#This Row],[Selling Price]]-Table1[[#This Row],[Cost Price]])</f>
        <v>20.208999089612902</v>
      </c>
      <c r="S7558" s="12">
        <f>(Table1[[#This Row],[Profit]]/Table1[[#This Row],[Selling Price]])</f>
        <v>0.16356674994830436</v>
      </c>
      <c r="T7558">
        <v>3</v>
      </c>
      <c r="U7558" s="2">
        <f>Table1[[#This Row],[Selling Price]]*Table1[[#This Row],[Quantity]]</f>
        <v>370.65600000000001</v>
      </c>
      <c r="V7558" s="4">
        <v>0.2</v>
      </c>
      <c r="W7558">
        <v>270</v>
      </c>
      <c r="X7558" t="s">
        <v>36</v>
      </c>
      <c r="Y7558" t="s">
        <v>68</v>
      </c>
      <c r="Z7558" s="2">
        <v>56.226174346117482</v>
      </c>
    </row>
    <row r="7559" spans="1:26" x14ac:dyDescent="0.35">
      <c r="A7559" t="s">
        <v>460</v>
      </c>
      <c r="B7559" t="s">
        <v>461</v>
      </c>
      <c r="C7559" t="s">
        <v>64</v>
      </c>
      <c r="D7559" t="s">
        <v>46</v>
      </c>
      <c r="E7559" t="s">
        <v>65</v>
      </c>
      <c r="F7559" t="s">
        <v>1415</v>
      </c>
      <c r="G7559" t="s">
        <v>1416</v>
      </c>
      <c r="H7559" t="s">
        <v>32</v>
      </c>
      <c r="I7559" t="s">
        <v>4224</v>
      </c>
      <c r="J7559" s="1">
        <v>42261</v>
      </c>
      <c r="K7559" s="1">
        <v>42264</v>
      </c>
      <c r="L7559" t="s">
        <v>34</v>
      </c>
      <c r="M7559">
        <f>Table1[[#This Row],[Ship Date]]-Table1[[#This Row],[Order Date]]</f>
        <v>3</v>
      </c>
      <c r="N7559">
        <v>9</v>
      </c>
      <c r="O7559" t="s">
        <v>61</v>
      </c>
      <c r="P7559" s="3">
        <v>269.49</v>
      </c>
      <c r="Q7559" s="3">
        <v>220.8798756780387</v>
      </c>
      <c r="R7559" s="3">
        <f>(Table1[[#This Row],[Selling Price]]-Table1[[#This Row],[Cost Price]])</f>
        <v>48.610124321961308</v>
      </c>
      <c r="S7559" s="12">
        <f>(Table1[[#This Row],[Profit]]/Table1[[#This Row],[Selling Price]])</f>
        <v>0.18037821188898032</v>
      </c>
      <c r="T7559">
        <v>3</v>
      </c>
      <c r="U7559" s="2">
        <f>Table1[[#This Row],[Selling Price]]*Table1[[#This Row],[Quantity]]</f>
        <v>808.47</v>
      </c>
      <c r="V7559" s="4">
        <v>0</v>
      </c>
      <c r="W7559">
        <v>329</v>
      </c>
      <c r="X7559" t="s">
        <v>36</v>
      </c>
      <c r="Y7559" t="s">
        <v>36</v>
      </c>
      <c r="Z7559" s="2">
        <v>188.56909937758289</v>
      </c>
    </row>
    <row r="7560" spans="1:26" x14ac:dyDescent="0.35">
      <c r="A7560" t="s">
        <v>460</v>
      </c>
      <c r="B7560" t="s">
        <v>461</v>
      </c>
      <c r="C7560" t="s">
        <v>64</v>
      </c>
      <c r="D7560" t="s">
        <v>46</v>
      </c>
      <c r="E7560" t="s">
        <v>178</v>
      </c>
      <c r="F7560" t="s">
        <v>4275</v>
      </c>
      <c r="G7560" t="s">
        <v>4276</v>
      </c>
      <c r="H7560" t="s">
        <v>32</v>
      </c>
      <c r="I7560" t="s">
        <v>4277</v>
      </c>
      <c r="J7560" s="1">
        <v>42908</v>
      </c>
      <c r="K7560" s="1">
        <v>42909</v>
      </c>
      <c r="L7560" t="s">
        <v>199</v>
      </c>
      <c r="M7560">
        <f>Table1[[#This Row],[Ship Date]]-Table1[[#This Row],[Order Date]]</f>
        <v>1</v>
      </c>
      <c r="N7560">
        <v>6</v>
      </c>
      <c r="O7560" t="s">
        <v>51</v>
      </c>
      <c r="P7560" s="3">
        <v>37.607999999999997</v>
      </c>
      <c r="Q7560" s="3">
        <v>25.21245595771471</v>
      </c>
      <c r="R7560" s="3">
        <f>(Table1[[#This Row],[Selling Price]]-Table1[[#This Row],[Cost Price]])</f>
        <v>12.395544042285287</v>
      </c>
      <c r="S7560" s="12">
        <f>(Table1[[#This Row],[Profit]]/Table1[[#This Row],[Selling Price]])</f>
        <v>0.32959859716776452</v>
      </c>
      <c r="T7560">
        <v>3</v>
      </c>
      <c r="U7560" s="2">
        <f>Table1[[#This Row],[Selling Price]]*Table1[[#This Row],[Quantity]]</f>
        <v>112.82399999999998</v>
      </c>
      <c r="V7560" s="4">
        <v>0.2</v>
      </c>
      <c r="W7560">
        <v>351</v>
      </c>
      <c r="X7560" t="s">
        <v>36</v>
      </c>
      <c r="Y7560" t="s">
        <v>68</v>
      </c>
      <c r="Z7560" s="2">
        <v>40.123127490501631</v>
      </c>
    </row>
    <row r="7561" spans="1:26" x14ac:dyDescent="0.35">
      <c r="A7561" t="s">
        <v>460</v>
      </c>
      <c r="B7561" t="s">
        <v>461</v>
      </c>
      <c r="C7561" t="s">
        <v>27</v>
      </c>
      <c r="D7561" t="s">
        <v>46</v>
      </c>
      <c r="E7561" t="s">
        <v>47</v>
      </c>
      <c r="F7561" t="s">
        <v>2498</v>
      </c>
      <c r="G7561" t="s">
        <v>2499</v>
      </c>
      <c r="H7561" t="s">
        <v>32</v>
      </c>
      <c r="I7561" t="s">
        <v>4321</v>
      </c>
      <c r="J7561" s="1">
        <v>42232</v>
      </c>
      <c r="K7561" s="1">
        <v>42238</v>
      </c>
      <c r="L7561" t="s">
        <v>60</v>
      </c>
      <c r="M7561">
        <f>Table1[[#This Row],[Ship Date]]-Table1[[#This Row],[Order Date]]</f>
        <v>6</v>
      </c>
      <c r="N7561">
        <v>8</v>
      </c>
      <c r="O7561" t="s">
        <v>61</v>
      </c>
      <c r="P7561" s="3">
        <v>5.04</v>
      </c>
      <c r="Q7561" s="3">
        <v>3.442946789828238</v>
      </c>
      <c r="R7561" s="3">
        <f>(Table1[[#This Row],[Selling Price]]-Table1[[#This Row],[Cost Price]])</f>
        <v>1.597053210171762</v>
      </c>
      <c r="S7561" s="12">
        <f>(Table1[[#This Row],[Profit]]/Table1[[#This Row],[Selling Price]])</f>
        <v>0.31687563693884169</v>
      </c>
      <c r="T7561">
        <v>2</v>
      </c>
      <c r="U7561" s="2">
        <f>Table1[[#This Row],[Selling Price]]*Table1[[#This Row],[Quantity]]</f>
        <v>10.08</v>
      </c>
      <c r="V7561" s="4">
        <v>0.2</v>
      </c>
      <c r="W7561">
        <v>404</v>
      </c>
      <c r="X7561" t="s">
        <v>68</v>
      </c>
      <c r="Y7561" t="s">
        <v>52</v>
      </c>
      <c r="Z7561" s="2">
        <v>7.5046725444885336</v>
      </c>
    </row>
    <row r="7562" spans="1:26" x14ac:dyDescent="0.35">
      <c r="A7562" t="s">
        <v>460</v>
      </c>
      <c r="B7562" t="s">
        <v>461</v>
      </c>
      <c r="C7562" t="s">
        <v>27</v>
      </c>
      <c r="D7562" t="s">
        <v>46</v>
      </c>
      <c r="E7562" t="s">
        <v>75</v>
      </c>
      <c r="F7562" t="s">
        <v>4382</v>
      </c>
      <c r="G7562" t="s">
        <v>4383</v>
      </c>
      <c r="H7562" t="s">
        <v>32</v>
      </c>
      <c r="I7562" t="s">
        <v>4384</v>
      </c>
      <c r="J7562" s="1">
        <v>42433</v>
      </c>
      <c r="K7562" s="1">
        <v>42439</v>
      </c>
      <c r="L7562" t="s">
        <v>60</v>
      </c>
      <c r="M7562">
        <f>Table1[[#This Row],[Ship Date]]-Table1[[#This Row],[Order Date]]</f>
        <v>6</v>
      </c>
      <c r="N7562">
        <v>3</v>
      </c>
      <c r="O7562" t="s">
        <v>106</v>
      </c>
      <c r="P7562" s="3">
        <v>16.989999999999998</v>
      </c>
      <c r="Q7562" s="3">
        <v>12.808274767015631</v>
      </c>
      <c r="R7562" s="3">
        <f>(Table1[[#This Row],[Selling Price]]-Table1[[#This Row],[Cost Price]])</f>
        <v>4.1817252329843679</v>
      </c>
      <c r="S7562" s="12">
        <f>(Table1[[#This Row],[Profit]]/Table1[[#This Row],[Selling Price]])</f>
        <v>0.24612861877483039</v>
      </c>
      <c r="T7562">
        <v>1</v>
      </c>
      <c r="U7562" s="2">
        <f>Table1[[#This Row],[Selling Price]]*Table1[[#This Row],[Quantity]]</f>
        <v>16.989999999999998</v>
      </c>
      <c r="V7562" s="4">
        <v>0</v>
      </c>
      <c r="W7562">
        <v>229</v>
      </c>
      <c r="X7562" t="s">
        <v>68</v>
      </c>
      <c r="Y7562" t="s">
        <v>68</v>
      </c>
      <c r="Z7562" s="2">
        <v>41.466275401423097</v>
      </c>
    </row>
    <row r="7563" spans="1:26" x14ac:dyDescent="0.35">
      <c r="A7563" t="s">
        <v>460</v>
      </c>
      <c r="B7563" t="s">
        <v>461</v>
      </c>
      <c r="C7563" t="s">
        <v>27</v>
      </c>
      <c r="D7563" t="s">
        <v>46</v>
      </c>
      <c r="E7563" t="s">
        <v>102</v>
      </c>
      <c r="F7563" t="s">
        <v>1449</v>
      </c>
      <c r="G7563" t="s">
        <v>3843</v>
      </c>
      <c r="H7563" t="s">
        <v>32</v>
      </c>
      <c r="I7563" t="s">
        <v>4447</v>
      </c>
      <c r="J7563" s="1">
        <v>43072</v>
      </c>
      <c r="K7563" s="1">
        <v>43072</v>
      </c>
      <c r="L7563" t="s">
        <v>1118</v>
      </c>
      <c r="M7563">
        <f>Table1[[#This Row],[Ship Date]]-Table1[[#This Row],[Order Date]]</f>
        <v>0</v>
      </c>
      <c r="N7563">
        <v>12</v>
      </c>
      <c r="O7563" t="s">
        <v>35</v>
      </c>
      <c r="P7563" s="3">
        <v>166.44</v>
      </c>
      <c r="Q7563" s="3">
        <v>129.1586978870385</v>
      </c>
      <c r="R7563" s="3">
        <f>(Table1[[#This Row],[Selling Price]]-Table1[[#This Row],[Cost Price]])</f>
        <v>37.281302112961498</v>
      </c>
      <c r="S7563" s="12">
        <f>(Table1[[#This Row],[Profit]]/Table1[[#This Row],[Selling Price]])</f>
        <v>0.22399244239943222</v>
      </c>
      <c r="T7563">
        <v>3</v>
      </c>
      <c r="U7563" s="2">
        <f>Table1[[#This Row],[Selling Price]]*Table1[[#This Row],[Quantity]]</f>
        <v>499.32</v>
      </c>
      <c r="V7563" s="4">
        <v>0</v>
      </c>
      <c r="W7563">
        <v>453</v>
      </c>
      <c r="X7563" t="s">
        <v>36</v>
      </c>
      <c r="Y7563" t="s">
        <v>68</v>
      </c>
      <c r="Z7563" s="2">
        <v>87.453273899421703</v>
      </c>
    </row>
    <row r="7564" spans="1:26" x14ac:dyDescent="0.35">
      <c r="A7564" t="s">
        <v>460</v>
      </c>
      <c r="B7564" t="s">
        <v>461</v>
      </c>
      <c r="C7564" t="s">
        <v>45</v>
      </c>
      <c r="D7564" t="s">
        <v>46</v>
      </c>
      <c r="E7564" t="s">
        <v>91</v>
      </c>
      <c r="F7564" t="s">
        <v>4104</v>
      </c>
      <c r="G7564" t="s">
        <v>4105</v>
      </c>
      <c r="H7564" t="s">
        <v>32</v>
      </c>
      <c r="I7564" t="s">
        <v>4448</v>
      </c>
      <c r="J7564" s="1">
        <v>43066</v>
      </c>
      <c r="K7564" s="1">
        <v>43071</v>
      </c>
      <c r="L7564" t="s">
        <v>60</v>
      </c>
      <c r="M7564">
        <f>Table1[[#This Row],[Ship Date]]-Table1[[#This Row],[Order Date]]</f>
        <v>5</v>
      </c>
      <c r="N7564">
        <v>11</v>
      </c>
      <c r="O7564" t="s">
        <v>35</v>
      </c>
      <c r="P7564" s="3">
        <v>43.584000000000003</v>
      </c>
      <c r="Q7564" s="3">
        <v>33.090035389294719</v>
      </c>
      <c r="R7564" s="3">
        <f>(Table1[[#This Row],[Selling Price]]-Table1[[#This Row],[Cost Price]])</f>
        <v>10.493964610705284</v>
      </c>
      <c r="S7564" s="12">
        <f>(Table1[[#This Row],[Profit]]/Table1[[#This Row],[Selling Price]])</f>
        <v>0.24077561973901623</v>
      </c>
      <c r="T7564">
        <v>1</v>
      </c>
      <c r="U7564" s="2">
        <f>Table1[[#This Row],[Selling Price]]*Table1[[#This Row],[Quantity]]</f>
        <v>43.584000000000003</v>
      </c>
      <c r="V7564" s="4">
        <v>0.2</v>
      </c>
      <c r="W7564">
        <v>186</v>
      </c>
      <c r="X7564" t="s">
        <v>36</v>
      </c>
      <c r="Y7564" t="s">
        <v>36</v>
      </c>
      <c r="Z7564" s="2">
        <v>153.06628683808859</v>
      </c>
    </row>
    <row r="7565" spans="1:26" x14ac:dyDescent="0.35">
      <c r="A7565" t="s">
        <v>460</v>
      </c>
      <c r="B7565" t="s">
        <v>461</v>
      </c>
      <c r="C7565" t="s">
        <v>27</v>
      </c>
      <c r="D7565" t="s">
        <v>46</v>
      </c>
      <c r="E7565" t="s">
        <v>86</v>
      </c>
      <c r="F7565" t="s">
        <v>4548</v>
      </c>
      <c r="G7565" t="s">
        <v>4549</v>
      </c>
      <c r="H7565" t="s">
        <v>32</v>
      </c>
      <c r="I7565" t="s">
        <v>4550</v>
      </c>
      <c r="J7565" s="1">
        <v>42908</v>
      </c>
      <c r="K7565" s="1">
        <v>42914</v>
      </c>
      <c r="L7565" t="s">
        <v>60</v>
      </c>
      <c r="M7565">
        <f>Table1[[#This Row],[Ship Date]]-Table1[[#This Row],[Order Date]]</f>
        <v>6</v>
      </c>
      <c r="N7565">
        <v>6</v>
      </c>
      <c r="O7565" t="s">
        <v>51</v>
      </c>
      <c r="P7565" s="3">
        <v>10.332000000000001</v>
      </c>
      <c r="Q7565" s="3">
        <v>6.8653421953781129</v>
      </c>
      <c r="R7565" s="3">
        <f>(Table1[[#This Row],[Selling Price]]-Table1[[#This Row],[Cost Price]])</f>
        <v>3.4666578046218879</v>
      </c>
      <c r="S7565" s="12">
        <f>(Table1[[#This Row],[Profit]]/Table1[[#This Row],[Selling Price]])</f>
        <v>0.33552630706754621</v>
      </c>
      <c r="T7565">
        <v>3</v>
      </c>
      <c r="U7565" s="2">
        <f>Table1[[#This Row],[Selling Price]]*Table1[[#This Row],[Quantity]]</f>
        <v>30.996000000000002</v>
      </c>
      <c r="V7565" s="4">
        <v>0.7</v>
      </c>
      <c r="W7565">
        <v>389</v>
      </c>
      <c r="X7565" t="s">
        <v>68</v>
      </c>
      <c r="Y7565" t="s">
        <v>52</v>
      </c>
      <c r="Z7565" s="2">
        <v>4.6328185805187747</v>
      </c>
    </row>
    <row r="7566" spans="1:26" x14ac:dyDescent="0.35">
      <c r="A7566" t="s">
        <v>460</v>
      </c>
      <c r="B7566" t="s">
        <v>461</v>
      </c>
      <c r="C7566" t="s">
        <v>55</v>
      </c>
      <c r="D7566" t="s">
        <v>46</v>
      </c>
      <c r="E7566" t="s">
        <v>86</v>
      </c>
      <c r="F7566" t="s">
        <v>1901</v>
      </c>
      <c r="G7566" t="s">
        <v>1902</v>
      </c>
      <c r="H7566" t="s">
        <v>32</v>
      </c>
      <c r="I7566" t="s">
        <v>4654</v>
      </c>
      <c r="J7566" s="1">
        <v>41691</v>
      </c>
      <c r="K7566" s="1">
        <v>41695</v>
      </c>
      <c r="L7566" t="s">
        <v>60</v>
      </c>
      <c r="M7566">
        <f>Table1[[#This Row],[Ship Date]]-Table1[[#This Row],[Order Date]]</f>
        <v>4</v>
      </c>
      <c r="N7566">
        <v>2</v>
      </c>
      <c r="O7566" t="s">
        <v>106</v>
      </c>
      <c r="P7566" s="3">
        <v>8.85</v>
      </c>
      <c r="Q7566" s="3">
        <v>7.1656221180986241</v>
      </c>
      <c r="R7566" s="3">
        <f>(Table1[[#This Row],[Selling Price]]-Table1[[#This Row],[Cost Price]])</f>
        <v>1.6843778819013755</v>
      </c>
      <c r="S7566" s="12">
        <f>(Table1[[#This Row],[Profit]]/Table1[[#This Row],[Selling Price]])</f>
        <v>0.19032518439563564</v>
      </c>
      <c r="T7566">
        <v>5</v>
      </c>
      <c r="U7566" s="2">
        <f>Table1[[#This Row],[Selling Price]]*Table1[[#This Row],[Quantity]]</f>
        <v>44.25</v>
      </c>
      <c r="V7566" s="4">
        <v>0.8</v>
      </c>
      <c r="W7566">
        <v>127</v>
      </c>
      <c r="X7566" t="s">
        <v>36</v>
      </c>
      <c r="Y7566" t="s">
        <v>52</v>
      </c>
      <c r="Z7566" s="2">
        <v>9.7671288002155485</v>
      </c>
    </row>
    <row r="7567" spans="1:26" x14ac:dyDescent="0.35">
      <c r="A7567" t="s">
        <v>460</v>
      </c>
      <c r="B7567" t="s">
        <v>461</v>
      </c>
      <c r="C7567" t="s">
        <v>39</v>
      </c>
      <c r="D7567" t="s">
        <v>46</v>
      </c>
      <c r="E7567" t="s">
        <v>86</v>
      </c>
      <c r="F7567" t="s">
        <v>1748</v>
      </c>
      <c r="G7567" t="s">
        <v>1749</v>
      </c>
      <c r="H7567" t="s">
        <v>32</v>
      </c>
      <c r="I7567" t="s">
        <v>4732</v>
      </c>
      <c r="J7567" s="1">
        <v>43045</v>
      </c>
      <c r="K7567" s="1">
        <v>43048</v>
      </c>
      <c r="L7567" t="s">
        <v>34</v>
      </c>
      <c r="M7567">
        <f>Table1[[#This Row],[Ship Date]]-Table1[[#This Row],[Order Date]]</f>
        <v>3</v>
      </c>
      <c r="N7567">
        <v>11</v>
      </c>
      <c r="O7567" t="s">
        <v>35</v>
      </c>
      <c r="P7567" s="3">
        <v>13.272</v>
      </c>
      <c r="Q7567" s="3">
        <v>9.8536519635232978</v>
      </c>
      <c r="R7567" s="3">
        <f>(Table1[[#This Row],[Selling Price]]-Table1[[#This Row],[Cost Price]])</f>
        <v>3.4183480364767025</v>
      </c>
      <c r="S7567" s="12">
        <f>(Table1[[#This Row],[Profit]]/Table1[[#This Row],[Selling Price]])</f>
        <v>0.2575608827966171</v>
      </c>
      <c r="T7567">
        <v>8</v>
      </c>
      <c r="U7567" s="2">
        <f>Table1[[#This Row],[Selling Price]]*Table1[[#This Row],[Quantity]]</f>
        <v>106.176</v>
      </c>
      <c r="V7567" s="4">
        <v>0.7</v>
      </c>
      <c r="W7567">
        <v>191</v>
      </c>
      <c r="X7567" t="s">
        <v>36</v>
      </c>
      <c r="Y7567" t="s">
        <v>52</v>
      </c>
      <c r="Z7567" s="2">
        <v>13.025468636482911</v>
      </c>
    </row>
    <row r="7568" spans="1:26" x14ac:dyDescent="0.35">
      <c r="A7568" t="s">
        <v>460</v>
      </c>
      <c r="B7568" t="s">
        <v>461</v>
      </c>
      <c r="C7568" t="s">
        <v>27</v>
      </c>
      <c r="D7568" t="s">
        <v>46</v>
      </c>
      <c r="E7568" t="s">
        <v>86</v>
      </c>
      <c r="F7568" t="s">
        <v>4782</v>
      </c>
      <c r="G7568" t="s">
        <v>4783</v>
      </c>
      <c r="H7568" t="s">
        <v>32</v>
      </c>
      <c r="I7568" t="s">
        <v>4784</v>
      </c>
      <c r="J7568" s="1">
        <v>41875</v>
      </c>
      <c r="K7568" s="1">
        <v>41875</v>
      </c>
      <c r="L7568" t="s">
        <v>1118</v>
      </c>
      <c r="M7568">
        <f>Table1[[#This Row],[Ship Date]]-Table1[[#This Row],[Order Date]]</f>
        <v>0</v>
      </c>
      <c r="N7568">
        <v>8</v>
      </c>
      <c r="O7568" t="s">
        <v>61</v>
      </c>
      <c r="P7568" s="3">
        <v>8.2880000000000003</v>
      </c>
      <c r="Q7568" s="3">
        <v>5.6369467339170418</v>
      </c>
      <c r="R7568" s="3">
        <f>(Table1[[#This Row],[Selling Price]]-Table1[[#This Row],[Cost Price]])</f>
        <v>2.6510532660829584</v>
      </c>
      <c r="S7568" s="12">
        <f>(Table1[[#This Row],[Profit]]/Table1[[#This Row],[Selling Price]])</f>
        <v>0.31986646550228742</v>
      </c>
      <c r="T7568">
        <v>2</v>
      </c>
      <c r="U7568" s="2">
        <f>Table1[[#This Row],[Selling Price]]*Table1[[#This Row],[Quantity]]</f>
        <v>16.576000000000001</v>
      </c>
      <c r="V7568" s="4">
        <v>0.2</v>
      </c>
      <c r="W7568">
        <v>234</v>
      </c>
      <c r="X7568" t="s">
        <v>36</v>
      </c>
      <c r="Y7568" t="s">
        <v>52</v>
      </c>
      <c r="Z7568" s="2">
        <v>17.453492601768851</v>
      </c>
    </row>
    <row r="7569" spans="1:26" x14ac:dyDescent="0.35">
      <c r="A7569" t="s">
        <v>460</v>
      </c>
      <c r="B7569" t="s">
        <v>461</v>
      </c>
      <c r="C7569" t="s">
        <v>45</v>
      </c>
      <c r="D7569" t="s">
        <v>46</v>
      </c>
      <c r="E7569" t="s">
        <v>65</v>
      </c>
      <c r="F7569" t="s">
        <v>1273</v>
      </c>
      <c r="G7569" t="s">
        <v>1274</v>
      </c>
      <c r="H7569" t="s">
        <v>32</v>
      </c>
      <c r="I7569" t="s">
        <v>4834</v>
      </c>
      <c r="J7569" s="1">
        <v>41840</v>
      </c>
      <c r="K7569" s="1">
        <v>41844</v>
      </c>
      <c r="L7569" t="s">
        <v>60</v>
      </c>
      <c r="M7569">
        <f>Table1[[#This Row],[Ship Date]]-Table1[[#This Row],[Order Date]]</f>
        <v>4</v>
      </c>
      <c r="N7569">
        <v>7</v>
      </c>
      <c r="O7569" t="s">
        <v>51</v>
      </c>
      <c r="P7569" s="3">
        <v>342.86399999999998</v>
      </c>
      <c r="Q7569" s="3">
        <v>234.4914639367839</v>
      </c>
      <c r="R7569" s="3">
        <f>(Table1[[#This Row],[Selling Price]]-Table1[[#This Row],[Cost Price]])</f>
        <v>108.37253606321607</v>
      </c>
      <c r="S7569" s="12">
        <f>(Table1[[#This Row],[Profit]]/Table1[[#This Row],[Selling Price]])</f>
        <v>0.31608024191287531</v>
      </c>
      <c r="T7569">
        <v>3</v>
      </c>
      <c r="U7569" s="2">
        <f>Table1[[#This Row],[Selling Price]]*Table1[[#This Row],[Quantity]]</f>
        <v>1028.5919999999999</v>
      </c>
      <c r="V7569" s="4">
        <v>0.2</v>
      </c>
      <c r="W7569">
        <v>239</v>
      </c>
      <c r="X7569" t="s">
        <v>36</v>
      </c>
      <c r="Y7569" t="s">
        <v>36</v>
      </c>
      <c r="Z7569" s="2">
        <v>349.07905416190681</v>
      </c>
    </row>
    <row r="7570" spans="1:26" x14ac:dyDescent="0.35">
      <c r="A7570" t="s">
        <v>460</v>
      </c>
      <c r="B7570" t="s">
        <v>461</v>
      </c>
      <c r="C7570" t="s">
        <v>55</v>
      </c>
      <c r="D7570" t="s">
        <v>46</v>
      </c>
      <c r="E7570" t="s">
        <v>102</v>
      </c>
      <c r="F7570" t="s">
        <v>2932</v>
      </c>
      <c r="G7570" t="s">
        <v>2933</v>
      </c>
      <c r="H7570" t="s">
        <v>32</v>
      </c>
      <c r="I7570" t="s">
        <v>4897</v>
      </c>
      <c r="J7570" s="1">
        <v>41854</v>
      </c>
      <c r="K7570" s="1">
        <v>41856</v>
      </c>
      <c r="L7570" t="s">
        <v>34</v>
      </c>
      <c r="M7570">
        <f>Table1[[#This Row],[Ship Date]]-Table1[[#This Row],[Order Date]]</f>
        <v>2</v>
      </c>
      <c r="N7570">
        <v>8</v>
      </c>
      <c r="O7570" t="s">
        <v>61</v>
      </c>
      <c r="P7570" s="3">
        <v>93.024000000000001</v>
      </c>
      <c r="Q7570" s="3">
        <v>62.256081556535698</v>
      </c>
      <c r="R7570" s="3">
        <f>(Table1[[#This Row],[Selling Price]]-Table1[[#This Row],[Cost Price]])</f>
        <v>30.767918443464303</v>
      </c>
      <c r="S7570" s="12">
        <f>(Table1[[#This Row],[Profit]]/Table1[[#This Row],[Selling Price]])</f>
        <v>0.33075247724742329</v>
      </c>
      <c r="T7570">
        <v>3</v>
      </c>
      <c r="U7570" s="2">
        <f>Table1[[#This Row],[Selling Price]]*Table1[[#This Row],[Quantity]]</f>
        <v>279.072</v>
      </c>
      <c r="V7570" s="4">
        <v>0.2</v>
      </c>
      <c r="W7570">
        <v>356</v>
      </c>
      <c r="X7570" t="s">
        <v>36</v>
      </c>
      <c r="Y7570" t="s">
        <v>68</v>
      </c>
      <c r="Z7570" s="2">
        <v>89.442426845429438</v>
      </c>
    </row>
    <row r="7571" spans="1:26" x14ac:dyDescent="0.35">
      <c r="A7571" t="s">
        <v>460</v>
      </c>
      <c r="B7571" t="s">
        <v>461</v>
      </c>
      <c r="C7571" t="s">
        <v>55</v>
      </c>
      <c r="D7571" t="s">
        <v>46</v>
      </c>
      <c r="E7571" t="s">
        <v>178</v>
      </c>
      <c r="F7571" t="s">
        <v>490</v>
      </c>
      <c r="G7571" t="s">
        <v>491</v>
      </c>
      <c r="H7571" t="s">
        <v>32</v>
      </c>
      <c r="I7571" t="s">
        <v>4953</v>
      </c>
      <c r="J7571" s="1">
        <v>42279</v>
      </c>
      <c r="K7571" s="1">
        <v>42285</v>
      </c>
      <c r="L7571" t="s">
        <v>60</v>
      </c>
      <c r="M7571">
        <f>Table1[[#This Row],[Ship Date]]-Table1[[#This Row],[Order Date]]</f>
        <v>6</v>
      </c>
      <c r="N7571">
        <v>10</v>
      </c>
      <c r="O7571" t="s">
        <v>61</v>
      </c>
      <c r="P7571" s="3">
        <v>51.12</v>
      </c>
      <c r="Q7571" s="3">
        <v>41.389309050817467</v>
      </c>
      <c r="R7571" s="3">
        <f>(Table1[[#This Row],[Selling Price]]-Table1[[#This Row],[Cost Price]])</f>
        <v>9.7306909491825309</v>
      </c>
      <c r="S7571" s="12">
        <f>(Table1[[#This Row],[Profit]]/Table1[[#This Row],[Selling Price]])</f>
        <v>0.19034997944410273</v>
      </c>
      <c r="T7571">
        <v>4</v>
      </c>
      <c r="U7571" s="2">
        <f>Table1[[#This Row],[Selling Price]]*Table1[[#This Row],[Quantity]]</f>
        <v>204.48</v>
      </c>
      <c r="V7571" s="4">
        <v>0</v>
      </c>
      <c r="W7571">
        <v>394</v>
      </c>
      <c r="X7571" t="s">
        <v>68</v>
      </c>
      <c r="Y7571" t="s">
        <v>52</v>
      </c>
      <c r="Z7571" s="2">
        <v>32.699489170321911</v>
      </c>
    </row>
    <row r="7572" spans="1:26" x14ac:dyDescent="0.35">
      <c r="A7572" t="s">
        <v>460</v>
      </c>
      <c r="B7572" t="s">
        <v>461</v>
      </c>
      <c r="C7572" t="s">
        <v>45</v>
      </c>
      <c r="D7572" t="s">
        <v>46</v>
      </c>
      <c r="E7572" t="s">
        <v>270</v>
      </c>
      <c r="F7572" t="s">
        <v>2581</v>
      </c>
      <c r="G7572" t="s">
        <v>527</v>
      </c>
      <c r="H7572" t="s">
        <v>32</v>
      </c>
      <c r="I7572" t="s">
        <v>4954</v>
      </c>
      <c r="J7572" s="1">
        <v>41914</v>
      </c>
      <c r="K7572" s="1">
        <v>41917</v>
      </c>
      <c r="L7572" t="s">
        <v>199</v>
      </c>
      <c r="M7572">
        <f>Table1[[#This Row],[Ship Date]]-Table1[[#This Row],[Order Date]]</f>
        <v>3</v>
      </c>
      <c r="N7572">
        <v>10</v>
      </c>
      <c r="O7572" t="s">
        <v>61</v>
      </c>
      <c r="P7572" s="3">
        <v>4.6719999999999997</v>
      </c>
      <c r="Q7572" s="3">
        <v>3.0744433603997341</v>
      </c>
      <c r="R7572" s="3">
        <f>(Table1[[#This Row],[Selling Price]]-Table1[[#This Row],[Cost Price]])</f>
        <v>1.5975566396002656</v>
      </c>
      <c r="S7572" s="12">
        <f>(Table1[[#This Row],[Profit]]/Table1[[#This Row],[Selling Price]])</f>
        <v>0.34194277388704319</v>
      </c>
      <c r="T7572">
        <v>2</v>
      </c>
      <c r="U7572" s="2">
        <f>Table1[[#This Row],[Selling Price]]*Table1[[#This Row],[Quantity]]</f>
        <v>9.3439999999999994</v>
      </c>
      <c r="V7572" s="4">
        <v>0.2</v>
      </c>
      <c r="W7572">
        <v>323</v>
      </c>
      <c r="X7572" t="s">
        <v>36</v>
      </c>
      <c r="Y7572" t="s">
        <v>52</v>
      </c>
      <c r="Z7572" s="2">
        <v>6.2572540942493289</v>
      </c>
    </row>
    <row r="7573" spans="1:26" x14ac:dyDescent="0.35">
      <c r="A7573" t="s">
        <v>460</v>
      </c>
      <c r="B7573" t="s">
        <v>461</v>
      </c>
      <c r="C7573" t="s">
        <v>39</v>
      </c>
      <c r="D7573" t="s">
        <v>46</v>
      </c>
      <c r="E7573" t="s">
        <v>178</v>
      </c>
      <c r="F7573" t="s">
        <v>4955</v>
      </c>
      <c r="G7573" t="s">
        <v>4956</v>
      </c>
      <c r="H7573" t="s">
        <v>32</v>
      </c>
      <c r="I7573" t="s">
        <v>4954</v>
      </c>
      <c r="J7573" s="1">
        <v>41914</v>
      </c>
      <c r="K7573" s="1">
        <v>41917</v>
      </c>
      <c r="L7573" t="s">
        <v>199</v>
      </c>
      <c r="M7573">
        <f>Table1[[#This Row],[Ship Date]]-Table1[[#This Row],[Order Date]]</f>
        <v>3</v>
      </c>
      <c r="N7573">
        <v>10</v>
      </c>
      <c r="O7573" t="s">
        <v>61</v>
      </c>
      <c r="P7573" s="3">
        <v>12.768000000000001</v>
      </c>
      <c r="Q7573" s="3">
        <v>8.8128886208276533</v>
      </c>
      <c r="R7573" s="3">
        <f>(Table1[[#This Row],[Selling Price]]-Table1[[#This Row],[Cost Price]])</f>
        <v>3.9551113791723473</v>
      </c>
      <c r="S7573" s="12">
        <f>(Table1[[#This Row],[Profit]]/Table1[[#This Row],[Selling Price]])</f>
        <v>0.30976749523592945</v>
      </c>
      <c r="T7573">
        <v>6</v>
      </c>
      <c r="U7573" s="2">
        <f>Table1[[#This Row],[Selling Price]]*Table1[[#This Row],[Quantity]]</f>
        <v>76.608000000000004</v>
      </c>
      <c r="V7573" s="4">
        <v>0.2</v>
      </c>
      <c r="W7573">
        <v>280</v>
      </c>
      <c r="X7573" t="s">
        <v>36</v>
      </c>
      <c r="Y7573" t="s">
        <v>52</v>
      </c>
      <c r="Z7573" s="2">
        <v>3.232383434350985</v>
      </c>
    </row>
    <row r="7574" spans="1:26" x14ac:dyDescent="0.35">
      <c r="A7574" t="s">
        <v>460</v>
      </c>
      <c r="B7574" t="s">
        <v>461</v>
      </c>
      <c r="C7574" t="s">
        <v>39</v>
      </c>
      <c r="D7574" t="s">
        <v>46</v>
      </c>
      <c r="E7574" t="s">
        <v>86</v>
      </c>
      <c r="F7574" t="s">
        <v>1514</v>
      </c>
      <c r="G7574" t="s">
        <v>1515</v>
      </c>
      <c r="H7574" t="s">
        <v>32</v>
      </c>
      <c r="I7574" t="s">
        <v>5003</v>
      </c>
      <c r="J7574" s="1">
        <v>41894</v>
      </c>
      <c r="K7574" s="1">
        <v>41899</v>
      </c>
      <c r="L7574" t="s">
        <v>60</v>
      </c>
      <c r="M7574">
        <f>Table1[[#This Row],[Ship Date]]-Table1[[#This Row],[Order Date]]</f>
        <v>5</v>
      </c>
      <c r="N7574">
        <v>9</v>
      </c>
      <c r="O7574" t="s">
        <v>61</v>
      </c>
      <c r="P7574" s="3">
        <v>63.923999999999999</v>
      </c>
      <c r="Q7574" s="3">
        <v>44.408430609973699</v>
      </c>
      <c r="R7574" s="3">
        <f>(Table1[[#This Row],[Selling Price]]-Table1[[#This Row],[Cost Price]])</f>
        <v>19.5155693900263</v>
      </c>
      <c r="S7574" s="12">
        <f>(Table1[[#This Row],[Profit]]/Table1[[#This Row],[Selling Price]])</f>
        <v>0.30529330752184314</v>
      </c>
      <c r="T7574">
        <v>7</v>
      </c>
      <c r="U7574" s="2">
        <f>Table1[[#This Row],[Selling Price]]*Table1[[#This Row],[Quantity]]</f>
        <v>447.46800000000002</v>
      </c>
      <c r="V7574" s="4">
        <v>0.7</v>
      </c>
      <c r="W7574">
        <v>117</v>
      </c>
      <c r="X7574" t="s">
        <v>36</v>
      </c>
      <c r="Y7574" t="s">
        <v>36</v>
      </c>
      <c r="Z7574" s="2">
        <v>60.013480533774903</v>
      </c>
    </row>
    <row r="7575" spans="1:26" x14ac:dyDescent="0.35">
      <c r="A7575" t="s">
        <v>460</v>
      </c>
      <c r="B7575" t="s">
        <v>461</v>
      </c>
      <c r="C7575" t="s">
        <v>27</v>
      </c>
      <c r="D7575" t="s">
        <v>46</v>
      </c>
      <c r="E7575" t="s">
        <v>75</v>
      </c>
      <c r="F7575" t="s">
        <v>1627</v>
      </c>
      <c r="G7575" t="s">
        <v>1628</v>
      </c>
      <c r="H7575" t="s">
        <v>32</v>
      </c>
      <c r="I7575" t="s">
        <v>5010</v>
      </c>
      <c r="J7575" s="1">
        <v>42673</v>
      </c>
      <c r="K7575" s="1">
        <v>42678</v>
      </c>
      <c r="L7575" t="s">
        <v>60</v>
      </c>
      <c r="M7575">
        <f>Table1[[#This Row],[Ship Date]]-Table1[[#This Row],[Order Date]]</f>
        <v>5</v>
      </c>
      <c r="N7575">
        <v>10</v>
      </c>
      <c r="O7575" t="s">
        <v>61</v>
      </c>
      <c r="P7575" s="3">
        <v>11.68</v>
      </c>
      <c r="Q7575" s="3">
        <v>9.6684715410914155</v>
      </c>
      <c r="R7575" s="3">
        <f>(Table1[[#This Row],[Selling Price]]-Table1[[#This Row],[Cost Price]])</f>
        <v>2.0115284589085842</v>
      </c>
      <c r="S7575" s="12">
        <f>(Table1[[#This Row],[Profit]]/Table1[[#This Row],[Selling Price]])</f>
        <v>0.17221990230381715</v>
      </c>
      <c r="T7575">
        <v>2</v>
      </c>
      <c r="U7575" s="2">
        <f>Table1[[#This Row],[Selling Price]]*Table1[[#This Row],[Quantity]]</f>
        <v>23.36</v>
      </c>
      <c r="V7575" s="4">
        <v>0</v>
      </c>
      <c r="W7575">
        <v>308</v>
      </c>
      <c r="X7575" t="s">
        <v>36</v>
      </c>
      <c r="Y7575" t="s">
        <v>52</v>
      </c>
      <c r="Z7575" s="2">
        <v>13.76150773980552</v>
      </c>
    </row>
    <row r="7576" spans="1:26" x14ac:dyDescent="0.35">
      <c r="A7576" t="s">
        <v>460</v>
      </c>
      <c r="B7576" t="s">
        <v>461</v>
      </c>
      <c r="C7576" t="s">
        <v>27</v>
      </c>
      <c r="D7576" t="s">
        <v>46</v>
      </c>
      <c r="E7576" t="s">
        <v>86</v>
      </c>
      <c r="F7576" t="s">
        <v>4203</v>
      </c>
      <c r="G7576" t="s">
        <v>4204</v>
      </c>
      <c r="H7576" t="s">
        <v>32</v>
      </c>
      <c r="I7576" t="s">
        <v>5110</v>
      </c>
      <c r="J7576" s="1">
        <v>43074</v>
      </c>
      <c r="K7576" s="1">
        <v>43078</v>
      </c>
      <c r="L7576" t="s">
        <v>60</v>
      </c>
      <c r="M7576">
        <f>Table1[[#This Row],[Ship Date]]-Table1[[#This Row],[Order Date]]</f>
        <v>4</v>
      </c>
      <c r="N7576">
        <v>12</v>
      </c>
      <c r="O7576" t="s">
        <v>35</v>
      </c>
      <c r="P7576" s="3">
        <v>24.815999999999999</v>
      </c>
      <c r="Q7576" s="3">
        <v>18.17405443813432</v>
      </c>
      <c r="R7576" s="3">
        <f>(Table1[[#This Row],[Selling Price]]-Table1[[#This Row],[Cost Price]])</f>
        <v>6.6419455618656791</v>
      </c>
      <c r="S7576" s="12">
        <f>(Table1[[#This Row],[Profit]]/Table1[[#This Row],[Selling Price]])</f>
        <v>0.2676477096174113</v>
      </c>
      <c r="T7576">
        <v>3</v>
      </c>
      <c r="U7576" s="2">
        <f>Table1[[#This Row],[Selling Price]]*Table1[[#This Row],[Quantity]]</f>
        <v>74.447999999999993</v>
      </c>
      <c r="V7576" s="4">
        <v>0.2</v>
      </c>
      <c r="W7576">
        <v>362</v>
      </c>
      <c r="X7576" t="s">
        <v>36</v>
      </c>
      <c r="Y7576" t="s">
        <v>52</v>
      </c>
      <c r="Z7576" s="2">
        <v>16.99934096201547</v>
      </c>
    </row>
    <row r="7577" spans="1:26" x14ac:dyDescent="0.35">
      <c r="A7577" t="s">
        <v>460</v>
      </c>
      <c r="B7577" t="s">
        <v>461</v>
      </c>
      <c r="C7577" t="s">
        <v>64</v>
      </c>
      <c r="D7577" t="s">
        <v>46</v>
      </c>
      <c r="E7577" t="s">
        <v>102</v>
      </c>
      <c r="F7577" t="s">
        <v>287</v>
      </c>
      <c r="G7577" t="s">
        <v>288</v>
      </c>
      <c r="H7577" t="s">
        <v>32</v>
      </c>
      <c r="I7577" t="s">
        <v>5163</v>
      </c>
      <c r="J7577" s="1">
        <v>41810</v>
      </c>
      <c r="K7577" s="1">
        <v>41814</v>
      </c>
      <c r="L7577" t="s">
        <v>60</v>
      </c>
      <c r="M7577">
        <f>Table1[[#This Row],[Ship Date]]-Table1[[#This Row],[Order Date]]</f>
        <v>4</v>
      </c>
      <c r="N7577">
        <v>6</v>
      </c>
      <c r="O7577" t="s">
        <v>51</v>
      </c>
      <c r="P7577" s="3">
        <v>11.648</v>
      </c>
      <c r="Q7577" s="3">
        <v>9.1629075593336875</v>
      </c>
      <c r="R7577" s="3">
        <f>(Table1[[#This Row],[Selling Price]]-Table1[[#This Row],[Cost Price]])</f>
        <v>2.4850924406663122</v>
      </c>
      <c r="S7577" s="12">
        <f>(Table1[[#This Row],[Profit]]/Table1[[#This Row],[Selling Price]])</f>
        <v>0.21334928233742378</v>
      </c>
      <c r="T7577">
        <v>2</v>
      </c>
      <c r="U7577" s="2">
        <f>Table1[[#This Row],[Selling Price]]*Table1[[#This Row],[Quantity]]</f>
        <v>23.295999999999999</v>
      </c>
      <c r="V7577" s="4">
        <v>0.2</v>
      </c>
      <c r="W7577">
        <v>246</v>
      </c>
      <c r="X7577" t="s">
        <v>36</v>
      </c>
      <c r="Y7577" t="s">
        <v>52</v>
      </c>
      <c r="Z7577" s="2">
        <v>15.87752256073556</v>
      </c>
    </row>
    <row r="7578" spans="1:26" x14ac:dyDescent="0.35">
      <c r="A7578" t="s">
        <v>460</v>
      </c>
      <c r="B7578" t="s">
        <v>461</v>
      </c>
      <c r="C7578" t="s">
        <v>45</v>
      </c>
      <c r="D7578" t="s">
        <v>46</v>
      </c>
      <c r="E7578" t="s">
        <v>86</v>
      </c>
      <c r="F7578" t="s">
        <v>1917</v>
      </c>
      <c r="G7578" t="s">
        <v>1918</v>
      </c>
      <c r="H7578" t="s">
        <v>32</v>
      </c>
      <c r="I7578" t="s">
        <v>5228</v>
      </c>
      <c r="J7578" s="1">
        <v>43063</v>
      </c>
      <c r="K7578" s="1">
        <v>43069</v>
      </c>
      <c r="L7578" t="s">
        <v>60</v>
      </c>
      <c r="M7578">
        <f>Table1[[#This Row],[Ship Date]]-Table1[[#This Row],[Order Date]]</f>
        <v>6</v>
      </c>
      <c r="N7578">
        <v>11</v>
      </c>
      <c r="O7578" t="s">
        <v>35</v>
      </c>
      <c r="P7578" s="3">
        <v>2.88</v>
      </c>
      <c r="Q7578" s="3">
        <v>2.0158596011861358</v>
      </c>
      <c r="R7578" s="3">
        <f>(Table1[[#This Row],[Selling Price]]-Table1[[#This Row],[Cost Price]])</f>
        <v>0.86414039881386406</v>
      </c>
      <c r="S7578" s="12">
        <f>(Table1[[#This Row],[Profit]]/Table1[[#This Row],[Selling Price]])</f>
        <v>0.30004874958814726</v>
      </c>
      <c r="T7578">
        <v>1</v>
      </c>
      <c r="U7578" s="2">
        <f>Table1[[#This Row],[Selling Price]]*Table1[[#This Row],[Quantity]]</f>
        <v>2.88</v>
      </c>
      <c r="V7578" s="4">
        <v>0</v>
      </c>
      <c r="W7578">
        <v>139</v>
      </c>
      <c r="X7578" t="s">
        <v>68</v>
      </c>
      <c r="Y7578" t="s">
        <v>52</v>
      </c>
      <c r="Z7578" s="2">
        <v>5.8343025757544096</v>
      </c>
    </row>
    <row r="7579" spans="1:26" x14ac:dyDescent="0.35">
      <c r="A7579" t="s">
        <v>460</v>
      </c>
      <c r="B7579" t="s">
        <v>461</v>
      </c>
      <c r="C7579" t="s">
        <v>55</v>
      </c>
      <c r="D7579" t="s">
        <v>46</v>
      </c>
      <c r="E7579" t="s">
        <v>65</v>
      </c>
      <c r="F7579" t="s">
        <v>3658</v>
      </c>
      <c r="G7579" t="s">
        <v>2109</v>
      </c>
      <c r="H7579" t="s">
        <v>32</v>
      </c>
      <c r="I7579" t="s">
        <v>5231</v>
      </c>
      <c r="J7579" s="1">
        <v>42624</v>
      </c>
      <c r="K7579" s="1">
        <v>42630</v>
      </c>
      <c r="L7579" t="s">
        <v>60</v>
      </c>
      <c r="M7579">
        <f>Table1[[#This Row],[Ship Date]]-Table1[[#This Row],[Order Date]]</f>
        <v>6</v>
      </c>
      <c r="N7579">
        <v>9</v>
      </c>
      <c r="O7579" t="s">
        <v>61</v>
      </c>
      <c r="P7579" s="3">
        <v>37.520000000000003</v>
      </c>
      <c r="Q7579" s="3">
        <v>29.848101264860979</v>
      </c>
      <c r="R7579" s="3">
        <f>(Table1[[#This Row],[Selling Price]]-Table1[[#This Row],[Cost Price]])</f>
        <v>7.671898735139024</v>
      </c>
      <c r="S7579" s="12">
        <f>(Table1[[#This Row],[Profit]]/Table1[[#This Row],[Selling Price]])</f>
        <v>0.20447491298344944</v>
      </c>
      <c r="T7579">
        <v>5</v>
      </c>
      <c r="U7579" s="2">
        <f>Table1[[#This Row],[Selling Price]]*Table1[[#This Row],[Quantity]]</f>
        <v>187.60000000000002</v>
      </c>
      <c r="V7579" s="4">
        <v>0.2</v>
      </c>
      <c r="W7579">
        <v>186</v>
      </c>
      <c r="X7579" t="s">
        <v>68</v>
      </c>
      <c r="Y7579" t="s">
        <v>52</v>
      </c>
      <c r="Z7579" s="2">
        <v>17.62223126243288</v>
      </c>
    </row>
    <row r="7580" spans="1:26" x14ac:dyDescent="0.35">
      <c r="A7580" t="s">
        <v>460</v>
      </c>
      <c r="B7580" t="s">
        <v>461</v>
      </c>
      <c r="C7580" t="s">
        <v>27</v>
      </c>
      <c r="D7580" t="s">
        <v>46</v>
      </c>
      <c r="E7580" t="s">
        <v>102</v>
      </c>
      <c r="F7580" t="s">
        <v>2238</v>
      </c>
      <c r="G7580" t="s">
        <v>5266</v>
      </c>
      <c r="H7580" t="s">
        <v>32</v>
      </c>
      <c r="I7580" t="s">
        <v>5267</v>
      </c>
      <c r="J7580" s="1">
        <v>41845</v>
      </c>
      <c r="K7580" s="1">
        <v>41847</v>
      </c>
      <c r="L7580" t="s">
        <v>34</v>
      </c>
      <c r="M7580">
        <f>Table1[[#This Row],[Ship Date]]-Table1[[#This Row],[Order Date]]</f>
        <v>2</v>
      </c>
      <c r="N7580">
        <v>7</v>
      </c>
      <c r="O7580" t="s">
        <v>51</v>
      </c>
      <c r="P7580" s="3">
        <v>6.48</v>
      </c>
      <c r="Q7580" s="3">
        <v>4.7324205166514721</v>
      </c>
      <c r="R7580" s="3">
        <f>(Table1[[#This Row],[Selling Price]]-Table1[[#This Row],[Cost Price]])</f>
        <v>1.7475794833485283</v>
      </c>
      <c r="S7580" s="12">
        <f>(Table1[[#This Row],[Profit]]/Table1[[#This Row],[Selling Price]])</f>
        <v>0.26968819187477289</v>
      </c>
      <c r="T7580">
        <v>1</v>
      </c>
      <c r="U7580" s="2">
        <f>Table1[[#This Row],[Selling Price]]*Table1[[#This Row],[Quantity]]</f>
        <v>6.48</v>
      </c>
      <c r="V7580" s="4">
        <v>0</v>
      </c>
      <c r="W7580">
        <v>389</v>
      </c>
      <c r="X7580" t="s">
        <v>36</v>
      </c>
      <c r="Y7580" t="s">
        <v>52</v>
      </c>
      <c r="Z7580" s="2">
        <v>9.66970140869579</v>
      </c>
    </row>
    <row r="7581" spans="1:26" x14ac:dyDescent="0.35">
      <c r="A7581" t="s">
        <v>460</v>
      </c>
      <c r="B7581" t="s">
        <v>461</v>
      </c>
      <c r="C7581" t="s">
        <v>55</v>
      </c>
      <c r="D7581" t="s">
        <v>46</v>
      </c>
      <c r="E7581" t="s">
        <v>86</v>
      </c>
      <c r="F7581" t="s">
        <v>5042</v>
      </c>
      <c r="G7581" t="s">
        <v>5043</v>
      </c>
      <c r="H7581" t="s">
        <v>32</v>
      </c>
      <c r="I7581" t="s">
        <v>5337</v>
      </c>
      <c r="J7581" s="1">
        <v>42265</v>
      </c>
      <c r="K7581" s="1">
        <v>42270</v>
      </c>
      <c r="L7581" t="s">
        <v>60</v>
      </c>
      <c r="M7581">
        <f>Table1[[#This Row],[Ship Date]]-Table1[[#This Row],[Order Date]]</f>
        <v>5</v>
      </c>
      <c r="N7581">
        <v>9</v>
      </c>
      <c r="O7581" t="s">
        <v>61</v>
      </c>
      <c r="P7581" s="3">
        <v>65.08</v>
      </c>
      <c r="Q7581" s="3">
        <v>42.782823645970197</v>
      </c>
      <c r="R7581" s="3">
        <f>(Table1[[#This Row],[Selling Price]]-Table1[[#This Row],[Cost Price]])</f>
        <v>22.297176354029801</v>
      </c>
      <c r="S7581" s="12">
        <f>(Table1[[#This Row],[Profit]]/Table1[[#This Row],[Selling Price]])</f>
        <v>0.34261180630039645</v>
      </c>
      <c r="T7581">
        <v>4</v>
      </c>
      <c r="U7581" s="2">
        <f>Table1[[#This Row],[Selling Price]]*Table1[[#This Row],[Quantity]]</f>
        <v>260.32</v>
      </c>
      <c r="V7581" s="4">
        <v>0</v>
      </c>
      <c r="W7581">
        <v>299</v>
      </c>
      <c r="X7581" t="s">
        <v>36</v>
      </c>
      <c r="Y7581" t="s">
        <v>52</v>
      </c>
      <c r="Z7581" s="2">
        <v>32.474854789513692</v>
      </c>
    </row>
    <row r="7582" spans="1:26" x14ac:dyDescent="0.35">
      <c r="A7582" t="s">
        <v>460</v>
      </c>
      <c r="B7582" t="s">
        <v>461</v>
      </c>
      <c r="C7582" t="s">
        <v>45</v>
      </c>
      <c r="D7582" t="s">
        <v>46</v>
      </c>
      <c r="E7582" t="s">
        <v>539</v>
      </c>
      <c r="F7582" t="s">
        <v>5418</v>
      </c>
      <c r="G7582" t="s">
        <v>5419</v>
      </c>
      <c r="H7582" t="s">
        <v>32</v>
      </c>
      <c r="I7582" t="s">
        <v>5417</v>
      </c>
      <c r="J7582" s="1">
        <v>41940</v>
      </c>
      <c r="K7582" s="1">
        <v>41943</v>
      </c>
      <c r="L7582" t="s">
        <v>199</v>
      </c>
      <c r="M7582">
        <f>Table1[[#This Row],[Ship Date]]-Table1[[#This Row],[Order Date]]</f>
        <v>3</v>
      </c>
      <c r="N7582">
        <v>10</v>
      </c>
      <c r="O7582" t="s">
        <v>61</v>
      </c>
      <c r="P7582" s="3">
        <v>6.28</v>
      </c>
      <c r="Q7582" s="3">
        <v>4.6075838876500406</v>
      </c>
      <c r="R7582" s="3">
        <f>(Table1[[#This Row],[Selling Price]]-Table1[[#This Row],[Cost Price]])</f>
        <v>1.6724161123499597</v>
      </c>
      <c r="S7582" s="12">
        <f>(Table1[[#This Row],[Profit]]/Table1[[#This Row],[Selling Price]])</f>
        <v>0.26630829814489804</v>
      </c>
      <c r="T7582">
        <v>2</v>
      </c>
      <c r="U7582" s="2">
        <f>Table1[[#This Row],[Selling Price]]*Table1[[#This Row],[Quantity]]</f>
        <v>12.56</v>
      </c>
      <c r="V7582" s="4">
        <v>0</v>
      </c>
      <c r="W7582">
        <v>188</v>
      </c>
      <c r="X7582" t="s">
        <v>36</v>
      </c>
      <c r="Y7582" t="s">
        <v>52</v>
      </c>
      <c r="Z7582" s="2">
        <v>7.9931350545327344</v>
      </c>
    </row>
    <row r="7583" spans="1:26" x14ac:dyDescent="0.35">
      <c r="A7583" t="s">
        <v>460</v>
      </c>
      <c r="B7583" t="s">
        <v>461</v>
      </c>
      <c r="C7583" t="s">
        <v>45</v>
      </c>
      <c r="D7583" t="s">
        <v>46</v>
      </c>
      <c r="E7583" t="s">
        <v>270</v>
      </c>
      <c r="F7583" t="s">
        <v>526</v>
      </c>
      <c r="G7583" t="s">
        <v>527</v>
      </c>
      <c r="H7583" t="s">
        <v>32</v>
      </c>
      <c r="I7583" t="s">
        <v>5530</v>
      </c>
      <c r="J7583" s="1">
        <v>43010</v>
      </c>
      <c r="K7583" s="1">
        <v>43015</v>
      </c>
      <c r="L7583" t="s">
        <v>60</v>
      </c>
      <c r="M7583">
        <f>Table1[[#This Row],[Ship Date]]-Table1[[#This Row],[Order Date]]</f>
        <v>5</v>
      </c>
      <c r="N7583">
        <v>10</v>
      </c>
      <c r="O7583" t="s">
        <v>61</v>
      </c>
      <c r="P7583" s="3">
        <v>8.94</v>
      </c>
      <c r="Q7583" s="3">
        <v>6.8860068016400309</v>
      </c>
      <c r="R7583" s="3">
        <f>(Table1[[#This Row],[Selling Price]]-Table1[[#This Row],[Cost Price]])</f>
        <v>2.0539931983599686</v>
      </c>
      <c r="S7583" s="12">
        <f>(Table1[[#This Row],[Profit]]/Table1[[#This Row],[Selling Price]])</f>
        <v>0.22975315417896741</v>
      </c>
      <c r="T7583">
        <v>3</v>
      </c>
      <c r="U7583" s="2">
        <f>Table1[[#This Row],[Selling Price]]*Table1[[#This Row],[Quantity]]</f>
        <v>26.82</v>
      </c>
      <c r="V7583" s="4">
        <v>0</v>
      </c>
      <c r="W7583">
        <v>452</v>
      </c>
      <c r="X7583" t="s">
        <v>36</v>
      </c>
      <c r="Y7583" t="s">
        <v>52</v>
      </c>
      <c r="Z7583" s="2">
        <v>8.2519638389900862</v>
      </c>
    </row>
    <row r="7584" spans="1:26" x14ac:dyDescent="0.35">
      <c r="A7584" t="s">
        <v>460</v>
      </c>
      <c r="B7584" t="s">
        <v>461</v>
      </c>
      <c r="C7584" t="s">
        <v>27</v>
      </c>
      <c r="D7584" t="s">
        <v>46</v>
      </c>
      <c r="E7584" t="s">
        <v>102</v>
      </c>
      <c r="F7584" t="s">
        <v>4742</v>
      </c>
      <c r="G7584" t="s">
        <v>4743</v>
      </c>
      <c r="H7584" t="s">
        <v>32</v>
      </c>
      <c r="I7584" t="s">
        <v>5659</v>
      </c>
      <c r="J7584" s="1">
        <v>42071</v>
      </c>
      <c r="K7584" s="1">
        <v>42076</v>
      </c>
      <c r="L7584" t="s">
        <v>60</v>
      </c>
      <c r="M7584">
        <f>Table1[[#This Row],[Ship Date]]-Table1[[#This Row],[Order Date]]</f>
        <v>5</v>
      </c>
      <c r="N7584">
        <v>3</v>
      </c>
      <c r="O7584" t="s">
        <v>106</v>
      </c>
      <c r="P7584" s="3">
        <v>19.440000000000001</v>
      </c>
      <c r="Q7584" s="3">
        <v>15.01538773160326</v>
      </c>
      <c r="R7584" s="3">
        <f>(Table1[[#This Row],[Selling Price]]-Table1[[#This Row],[Cost Price]])</f>
        <v>4.424612268396741</v>
      </c>
      <c r="S7584" s="12">
        <f>(Table1[[#This Row],[Profit]]/Table1[[#This Row],[Selling Price]])</f>
        <v>0.22760351174880353</v>
      </c>
      <c r="T7584">
        <v>3</v>
      </c>
      <c r="U7584" s="2">
        <f>Table1[[#This Row],[Selling Price]]*Table1[[#This Row],[Quantity]]</f>
        <v>58.320000000000007</v>
      </c>
      <c r="V7584" s="4">
        <v>0</v>
      </c>
      <c r="W7584">
        <v>134</v>
      </c>
      <c r="X7584" t="s">
        <v>36</v>
      </c>
      <c r="Y7584" t="s">
        <v>52</v>
      </c>
      <c r="Z7584" s="2">
        <v>9.1575557562360181</v>
      </c>
    </row>
    <row r="7585" spans="1:26" x14ac:dyDescent="0.35">
      <c r="A7585" t="s">
        <v>460</v>
      </c>
      <c r="B7585" t="s">
        <v>461</v>
      </c>
      <c r="C7585" t="s">
        <v>27</v>
      </c>
      <c r="D7585" t="s">
        <v>46</v>
      </c>
      <c r="E7585" t="s">
        <v>102</v>
      </c>
      <c r="F7585" t="s">
        <v>5693</v>
      </c>
      <c r="G7585" t="s">
        <v>5694</v>
      </c>
      <c r="H7585" t="s">
        <v>32</v>
      </c>
      <c r="I7585" t="s">
        <v>5692</v>
      </c>
      <c r="J7585" s="1">
        <v>41764</v>
      </c>
      <c r="K7585" s="1">
        <v>41768</v>
      </c>
      <c r="L7585" t="s">
        <v>34</v>
      </c>
      <c r="M7585">
        <f>Table1[[#This Row],[Ship Date]]-Table1[[#This Row],[Order Date]]</f>
        <v>4</v>
      </c>
      <c r="N7585">
        <v>5</v>
      </c>
      <c r="O7585" t="s">
        <v>51</v>
      </c>
      <c r="P7585" s="3">
        <v>24.56</v>
      </c>
      <c r="Q7585" s="3">
        <v>16.736589463863329</v>
      </c>
      <c r="R7585" s="3">
        <f>(Table1[[#This Row],[Selling Price]]-Table1[[#This Row],[Cost Price]])</f>
        <v>7.8234105361366701</v>
      </c>
      <c r="S7585" s="12">
        <f>(Table1[[#This Row],[Profit]]/Table1[[#This Row],[Selling Price]])</f>
        <v>0.31854277427266575</v>
      </c>
      <c r="T7585">
        <v>2</v>
      </c>
      <c r="U7585" s="2">
        <f>Table1[[#This Row],[Selling Price]]*Table1[[#This Row],[Quantity]]</f>
        <v>49.12</v>
      </c>
      <c r="V7585" s="4">
        <v>0</v>
      </c>
      <c r="W7585">
        <v>197</v>
      </c>
      <c r="X7585" t="s">
        <v>36</v>
      </c>
      <c r="Y7585" t="s">
        <v>52</v>
      </c>
      <c r="Z7585" s="2">
        <v>23.62105162773241</v>
      </c>
    </row>
    <row r="7586" spans="1:26" x14ac:dyDescent="0.35">
      <c r="A7586" t="s">
        <v>460</v>
      </c>
      <c r="B7586" t="s">
        <v>461</v>
      </c>
      <c r="C7586" t="s">
        <v>55</v>
      </c>
      <c r="D7586" t="s">
        <v>46</v>
      </c>
      <c r="E7586" t="s">
        <v>178</v>
      </c>
      <c r="F7586" t="s">
        <v>2323</v>
      </c>
      <c r="G7586" t="s">
        <v>2324</v>
      </c>
      <c r="H7586" t="s">
        <v>32</v>
      </c>
      <c r="I7586" t="s">
        <v>5823</v>
      </c>
      <c r="J7586" s="1">
        <v>42338</v>
      </c>
      <c r="K7586" s="1">
        <v>42340</v>
      </c>
      <c r="L7586" t="s">
        <v>34</v>
      </c>
      <c r="M7586">
        <f>Table1[[#This Row],[Ship Date]]-Table1[[#This Row],[Order Date]]</f>
        <v>2</v>
      </c>
      <c r="N7586">
        <v>11</v>
      </c>
      <c r="O7586" t="s">
        <v>35</v>
      </c>
      <c r="P7586" s="3">
        <v>17.48</v>
      </c>
      <c r="Q7586" s="3">
        <v>12.642364392973089</v>
      </c>
      <c r="R7586" s="3">
        <f>(Table1[[#This Row],[Selling Price]]-Table1[[#This Row],[Cost Price]])</f>
        <v>4.8376356070269111</v>
      </c>
      <c r="S7586" s="12">
        <f>(Table1[[#This Row],[Profit]]/Table1[[#This Row],[Selling Price]])</f>
        <v>0.27675260909764937</v>
      </c>
      <c r="T7586">
        <v>2</v>
      </c>
      <c r="U7586" s="2">
        <f>Table1[[#This Row],[Selling Price]]*Table1[[#This Row],[Quantity]]</f>
        <v>34.96</v>
      </c>
      <c r="V7586" s="4">
        <v>0</v>
      </c>
      <c r="W7586">
        <v>223</v>
      </c>
      <c r="X7586" t="s">
        <v>36</v>
      </c>
      <c r="Y7586" t="s">
        <v>52</v>
      </c>
      <c r="Z7586" s="2">
        <v>15.336859047033441</v>
      </c>
    </row>
    <row r="7587" spans="1:26" x14ac:dyDescent="0.35">
      <c r="A7587" t="s">
        <v>460</v>
      </c>
      <c r="B7587" t="s">
        <v>461</v>
      </c>
      <c r="C7587" t="s">
        <v>64</v>
      </c>
      <c r="D7587" t="s">
        <v>46</v>
      </c>
      <c r="E7587" t="s">
        <v>75</v>
      </c>
      <c r="F7587" t="s">
        <v>5835</v>
      </c>
      <c r="G7587" t="s">
        <v>5836</v>
      </c>
      <c r="H7587" t="s">
        <v>32</v>
      </c>
      <c r="I7587" t="s">
        <v>5837</v>
      </c>
      <c r="J7587" s="1">
        <v>42730</v>
      </c>
      <c r="K7587" s="1">
        <v>42731</v>
      </c>
      <c r="L7587" t="s">
        <v>199</v>
      </c>
      <c r="M7587">
        <f>Table1[[#This Row],[Ship Date]]-Table1[[#This Row],[Order Date]]</f>
        <v>1</v>
      </c>
      <c r="N7587">
        <v>12</v>
      </c>
      <c r="O7587" t="s">
        <v>35</v>
      </c>
      <c r="P7587" s="3">
        <v>11.327999999999999</v>
      </c>
      <c r="Q7587" s="3">
        <v>7.7524176931066497</v>
      </c>
      <c r="R7587" s="3">
        <f>(Table1[[#This Row],[Selling Price]]-Table1[[#This Row],[Cost Price]])</f>
        <v>3.5755823068933497</v>
      </c>
      <c r="S7587" s="12">
        <f>(Table1[[#This Row],[Profit]]/Table1[[#This Row],[Selling Price]])</f>
        <v>0.31564109347575475</v>
      </c>
      <c r="T7587">
        <v>2</v>
      </c>
      <c r="U7587" s="2">
        <f>Table1[[#This Row],[Selling Price]]*Table1[[#This Row],[Quantity]]</f>
        <v>22.655999999999999</v>
      </c>
      <c r="V7587" s="4">
        <v>0.2</v>
      </c>
      <c r="W7587">
        <v>380</v>
      </c>
      <c r="X7587" t="s">
        <v>36</v>
      </c>
      <c r="Y7587" t="s">
        <v>52</v>
      </c>
      <c r="Z7587" s="2">
        <v>12.729007053632611</v>
      </c>
    </row>
    <row r="7588" spans="1:26" x14ac:dyDescent="0.35">
      <c r="A7588" t="s">
        <v>460</v>
      </c>
      <c r="B7588" t="s">
        <v>461</v>
      </c>
      <c r="C7588" t="s">
        <v>27</v>
      </c>
      <c r="D7588" t="s">
        <v>46</v>
      </c>
      <c r="E7588" t="s">
        <v>75</v>
      </c>
      <c r="F7588" t="s">
        <v>1083</v>
      </c>
      <c r="G7588" t="s">
        <v>1084</v>
      </c>
      <c r="H7588" t="s">
        <v>32</v>
      </c>
      <c r="I7588" t="s">
        <v>5849</v>
      </c>
      <c r="J7588" s="1">
        <v>41702</v>
      </c>
      <c r="K7588" s="1">
        <v>41707</v>
      </c>
      <c r="L7588" t="s">
        <v>60</v>
      </c>
      <c r="M7588">
        <f>Table1[[#This Row],[Ship Date]]-Table1[[#This Row],[Order Date]]</f>
        <v>5</v>
      </c>
      <c r="N7588">
        <v>3</v>
      </c>
      <c r="O7588" t="s">
        <v>106</v>
      </c>
      <c r="P7588" s="3">
        <v>15.552</v>
      </c>
      <c r="Q7588" s="3">
        <v>12.654855186816659</v>
      </c>
      <c r="R7588" s="3">
        <f>(Table1[[#This Row],[Selling Price]]-Table1[[#This Row],[Cost Price]])</f>
        <v>2.8971448131833402</v>
      </c>
      <c r="S7588" s="12">
        <f>(Table1[[#This Row],[Profit]]/Table1[[#This Row],[Selling Price]])</f>
        <v>0.18628760372835265</v>
      </c>
      <c r="T7588">
        <v>3</v>
      </c>
      <c r="U7588" s="2">
        <f>Table1[[#This Row],[Selling Price]]*Table1[[#This Row],[Quantity]]</f>
        <v>46.655999999999999</v>
      </c>
      <c r="V7588" s="4">
        <v>0.2</v>
      </c>
      <c r="W7588">
        <v>159</v>
      </c>
      <c r="X7588" t="s">
        <v>36</v>
      </c>
      <c r="Y7588" t="s">
        <v>52</v>
      </c>
      <c r="Z7588" s="2">
        <v>8.7675780920388728</v>
      </c>
    </row>
    <row r="7589" spans="1:26" x14ac:dyDescent="0.35">
      <c r="A7589" t="s">
        <v>460</v>
      </c>
      <c r="B7589" t="s">
        <v>461</v>
      </c>
      <c r="C7589" t="s">
        <v>27</v>
      </c>
      <c r="D7589" t="s">
        <v>46</v>
      </c>
      <c r="E7589" t="s">
        <v>65</v>
      </c>
      <c r="F7589" t="s">
        <v>1040</v>
      </c>
      <c r="G7589" t="s">
        <v>1041</v>
      </c>
      <c r="H7589" t="s">
        <v>32</v>
      </c>
      <c r="I7589" t="s">
        <v>5868</v>
      </c>
      <c r="J7589" s="1">
        <v>41959</v>
      </c>
      <c r="K7589" s="1">
        <v>41964</v>
      </c>
      <c r="L7589" t="s">
        <v>60</v>
      </c>
      <c r="M7589">
        <f>Table1[[#This Row],[Ship Date]]-Table1[[#This Row],[Order Date]]</f>
        <v>5</v>
      </c>
      <c r="N7589">
        <v>11</v>
      </c>
      <c r="O7589" t="s">
        <v>35</v>
      </c>
      <c r="P7589" s="3">
        <v>169.45</v>
      </c>
      <c r="Q7589" s="3">
        <v>133.20657835131911</v>
      </c>
      <c r="R7589" s="3">
        <f>(Table1[[#This Row],[Selling Price]]-Table1[[#This Row],[Cost Price]])</f>
        <v>36.243421648680879</v>
      </c>
      <c r="S7589" s="12">
        <f>(Table1[[#This Row],[Profit]]/Table1[[#This Row],[Selling Price]])</f>
        <v>0.213888590431873</v>
      </c>
      <c r="T7589">
        <v>5</v>
      </c>
      <c r="U7589" s="2">
        <f>Table1[[#This Row],[Selling Price]]*Table1[[#This Row],[Quantity]]</f>
        <v>847.25</v>
      </c>
      <c r="V7589" s="4">
        <v>0</v>
      </c>
      <c r="W7589">
        <v>109</v>
      </c>
      <c r="X7589" t="s">
        <v>36</v>
      </c>
      <c r="Y7589" t="s">
        <v>36</v>
      </c>
      <c r="Z7589" s="2">
        <v>110.3874026370418</v>
      </c>
    </row>
    <row r="7590" spans="1:26" x14ac:dyDescent="0.35">
      <c r="A7590" t="s">
        <v>460</v>
      </c>
      <c r="B7590" t="s">
        <v>461</v>
      </c>
      <c r="C7590" t="s">
        <v>64</v>
      </c>
      <c r="D7590" t="s">
        <v>46</v>
      </c>
      <c r="E7590" t="s">
        <v>65</v>
      </c>
      <c r="F7590" t="s">
        <v>4962</v>
      </c>
      <c r="G7590" t="s">
        <v>4963</v>
      </c>
      <c r="H7590" t="s">
        <v>32</v>
      </c>
      <c r="I7590" t="s">
        <v>5904</v>
      </c>
      <c r="J7590" s="1">
        <v>41997</v>
      </c>
      <c r="K7590" s="1">
        <v>42002</v>
      </c>
      <c r="L7590" t="s">
        <v>60</v>
      </c>
      <c r="M7590">
        <f>Table1[[#This Row],[Ship Date]]-Table1[[#This Row],[Order Date]]</f>
        <v>5</v>
      </c>
      <c r="N7590">
        <v>12</v>
      </c>
      <c r="O7590" t="s">
        <v>35</v>
      </c>
      <c r="P7590" s="3">
        <v>20.34</v>
      </c>
      <c r="Q7590" s="3">
        <v>16.940399855982019</v>
      </c>
      <c r="R7590" s="3">
        <f>(Table1[[#This Row],[Selling Price]]-Table1[[#This Row],[Cost Price]])</f>
        <v>3.3996001440179811</v>
      </c>
      <c r="S7590" s="12">
        <f>(Table1[[#This Row],[Profit]]/Table1[[#This Row],[Selling Price]])</f>
        <v>0.16713865014837664</v>
      </c>
      <c r="T7590">
        <v>1</v>
      </c>
      <c r="U7590" s="2">
        <f>Table1[[#This Row],[Selling Price]]*Table1[[#This Row],[Quantity]]</f>
        <v>20.34</v>
      </c>
      <c r="V7590" s="4">
        <v>0</v>
      </c>
      <c r="W7590">
        <v>419</v>
      </c>
      <c r="X7590" t="s">
        <v>36</v>
      </c>
      <c r="Y7590" t="s">
        <v>52</v>
      </c>
      <c r="Z7590" s="2">
        <v>20.215317855527282</v>
      </c>
    </row>
    <row r="7591" spans="1:26" x14ac:dyDescent="0.35">
      <c r="A7591" t="s">
        <v>460</v>
      </c>
      <c r="B7591" t="s">
        <v>461</v>
      </c>
      <c r="C7591" t="s">
        <v>27</v>
      </c>
      <c r="D7591" t="s">
        <v>46</v>
      </c>
      <c r="E7591" t="s">
        <v>65</v>
      </c>
      <c r="F7591" t="s">
        <v>2160</v>
      </c>
      <c r="G7591" t="s">
        <v>2161</v>
      </c>
      <c r="H7591" t="s">
        <v>32</v>
      </c>
      <c r="I7591" t="s">
        <v>5942</v>
      </c>
      <c r="J7591" s="1">
        <v>42086</v>
      </c>
      <c r="K7591" s="1">
        <v>42089</v>
      </c>
      <c r="L7591" t="s">
        <v>199</v>
      </c>
      <c r="M7591">
        <f>Table1[[#This Row],[Ship Date]]-Table1[[#This Row],[Order Date]]</f>
        <v>3</v>
      </c>
      <c r="N7591">
        <v>3</v>
      </c>
      <c r="O7591" t="s">
        <v>106</v>
      </c>
      <c r="P7591" s="3">
        <v>27.92</v>
      </c>
      <c r="Q7591" s="3">
        <v>21.79427040685739</v>
      </c>
      <c r="R7591" s="3">
        <f>(Table1[[#This Row],[Selling Price]]-Table1[[#This Row],[Cost Price]])</f>
        <v>6.1257295931426121</v>
      </c>
      <c r="S7591" s="12">
        <f>(Table1[[#This Row],[Profit]]/Table1[[#This Row],[Selling Price]])</f>
        <v>0.21940292239049469</v>
      </c>
      <c r="T7591">
        <v>4</v>
      </c>
      <c r="U7591" s="2">
        <f>Table1[[#This Row],[Selling Price]]*Table1[[#This Row],[Quantity]]</f>
        <v>111.68</v>
      </c>
      <c r="V7591" s="4">
        <v>0</v>
      </c>
      <c r="W7591">
        <v>411</v>
      </c>
      <c r="X7591" t="s">
        <v>36</v>
      </c>
      <c r="Y7591" t="s">
        <v>52</v>
      </c>
      <c r="Z7591" s="2">
        <v>23.209343432579661</v>
      </c>
    </row>
    <row r="7592" spans="1:26" x14ac:dyDescent="0.35">
      <c r="A7592" t="s">
        <v>460</v>
      </c>
      <c r="B7592" t="s">
        <v>461</v>
      </c>
      <c r="C7592" t="s">
        <v>55</v>
      </c>
      <c r="D7592" t="s">
        <v>46</v>
      </c>
      <c r="E7592" t="s">
        <v>270</v>
      </c>
      <c r="F7592" t="s">
        <v>4577</v>
      </c>
      <c r="G7592" t="s">
        <v>4578</v>
      </c>
      <c r="H7592" t="s">
        <v>32</v>
      </c>
      <c r="I7592" t="s">
        <v>5990</v>
      </c>
      <c r="J7592" s="1">
        <v>42618</v>
      </c>
      <c r="K7592" s="1">
        <v>42623</v>
      </c>
      <c r="L7592" t="s">
        <v>60</v>
      </c>
      <c r="M7592">
        <f>Table1[[#This Row],[Ship Date]]-Table1[[#This Row],[Order Date]]</f>
        <v>5</v>
      </c>
      <c r="N7592">
        <v>9</v>
      </c>
      <c r="O7592" t="s">
        <v>61</v>
      </c>
      <c r="P7592" s="3">
        <v>28.44</v>
      </c>
      <c r="Q7592" s="3">
        <v>19.808786261927668</v>
      </c>
      <c r="R7592" s="3">
        <f>(Table1[[#This Row],[Selling Price]]-Table1[[#This Row],[Cost Price]])</f>
        <v>8.6312137380723328</v>
      </c>
      <c r="S7592" s="12">
        <f>(Table1[[#This Row],[Profit]]/Table1[[#This Row],[Selling Price]])</f>
        <v>0.30348852806161508</v>
      </c>
      <c r="T7592">
        <v>9</v>
      </c>
      <c r="U7592" s="2">
        <f>Table1[[#This Row],[Selling Price]]*Table1[[#This Row],[Quantity]]</f>
        <v>255.96</v>
      </c>
      <c r="V7592" s="4">
        <v>0.2</v>
      </c>
      <c r="W7592">
        <v>404</v>
      </c>
      <c r="X7592" t="s">
        <v>36</v>
      </c>
      <c r="Y7592" t="s">
        <v>52</v>
      </c>
      <c r="Z7592" s="2">
        <v>7.6389364442964176</v>
      </c>
    </row>
    <row r="7593" spans="1:26" x14ac:dyDescent="0.35">
      <c r="A7593" t="s">
        <v>460</v>
      </c>
      <c r="B7593" t="s">
        <v>461</v>
      </c>
      <c r="C7593" t="s">
        <v>39</v>
      </c>
      <c r="D7593" t="s">
        <v>46</v>
      </c>
      <c r="E7593" t="s">
        <v>102</v>
      </c>
      <c r="F7593" t="s">
        <v>6016</v>
      </c>
      <c r="G7593" t="s">
        <v>6017</v>
      </c>
      <c r="H7593" t="s">
        <v>32</v>
      </c>
      <c r="I7593" t="s">
        <v>6018</v>
      </c>
      <c r="J7593" s="1">
        <v>42869</v>
      </c>
      <c r="K7593" s="1">
        <v>42874</v>
      </c>
      <c r="L7593" t="s">
        <v>60</v>
      </c>
      <c r="M7593">
        <f>Table1[[#This Row],[Ship Date]]-Table1[[#This Row],[Order Date]]</f>
        <v>5</v>
      </c>
      <c r="N7593">
        <v>5</v>
      </c>
      <c r="O7593" t="s">
        <v>51</v>
      </c>
      <c r="P7593" s="3">
        <v>440.19</v>
      </c>
      <c r="Q7593" s="3">
        <v>324.59253811868598</v>
      </c>
      <c r="R7593" s="3">
        <f>(Table1[[#This Row],[Selling Price]]-Table1[[#This Row],[Cost Price]])</f>
        <v>115.59746188131402</v>
      </c>
      <c r="S7593" s="12">
        <f>(Table1[[#This Row],[Profit]]/Table1[[#This Row],[Selling Price]])</f>
        <v>0.2626081053211432</v>
      </c>
      <c r="T7593">
        <v>9</v>
      </c>
      <c r="U7593" s="2">
        <f>Table1[[#This Row],[Selling Price]]*Table1[[#This Row],[Quantity]]</f>
        <v>3961.71</v>
      </c>
      <c r="V7593" s="4">
        <v>0</v>
      </c>
      <c r="W7593">
        <v>169</v>
      </c>
      <c r="X7593" t="s">
        <v>36</v>
      </c>
      <c r="Y7593" t="s">
        <v>68</v>
      </c>
      <c r="Z7593" s="2">
        <v>114.704117406482</v>
      </c>
    </row>
    <row r="7594" spans="1:26" x14ac:dyDescent="0.35">
      <c r="A7594" t="s">
        <v>460</v>
      </c>
      <c r="B7594" t="s">
        <v>461</v>
      </c>
      <c r="C7594" t="s">
        <v>55</v>
      </c>
      <c r="D7594" t="s">
        <v>46</v>
      </c>
      <c r="E7594" t="s">
        <v>86</v>
      </c>
      <c r="F7594" t="s">
        <v>2449</v>
      </c>
      <c r="G7594" t="s">
        <v>2450</v>
      </c>
      <c r="H7594" t="s">
        <v>32</v>
      </c>
      <c r="I7594" t="s">
        <v>6072</v>
      </c>
      <c r="J7594" s="1">
        <v>42799</v>
      </c>
      <c r="K7594" s="1">
        <v>42799</v>
      </c>
      <c r="L7594" t="s">
        <v>1118</v>
      </c>
      <c r="M7594">
        <f>Table1[[#This Row],[Ship Date]]-Table1[[#This Row],[Order Date]]</f>
        <v>0</v>
      </c>
      <c r="N7594">
        <v>3</v>
      </c>
      <c r="O7594" t="s">
        <v>106</v>
      </c>
      <c r="P7594" s="3">
        <v>18.690000000000001</v>
      </c>
      <c r="Q7594" s="3">
        <v>14.166426295609369</v>
      </c>
      <c r="R7594" s="3">
        <f>(Table1[[#This Row],[Selling Price]]-Table1[[#This Row],[Cost Price]])</f>
        <v>4.5235737043906319</v>
      </c>
      <c r="S7594" s="12">
        <f>(Table1[[#This Row],[Profit]]/Table1[[#This Row],[Selling Price]])</f>
        <v>0.242031765884999</v>
      </c>
      <c r="T7594">
        <v>3</v>
      </c>
      <c r="U7594" s="2">
        <f>Table1[[#This Row],[Selling Price]]*Table1[[#This Row],[Quantity]]</f>
        <v>56.070000000000007</v>
      </c>
      <c r="V7594" s="4">
        <v>0</v>
      </c>
      <c r="W7594">
        <v>496</v>
      </c>
      <c r="X7594" t="s">
        <v>36</v>
      </c>
      <c r="Y7594" t="s">
        <v>52</v>
      </c>
      <c r="Z7594" s="2">
        <v>7.2304093955859647</v>
      </c>
    </row>
    <row r="7595" spans="1:26" x14ac:dyDescent="0.35">
      <c r="A7595" t="s">
        <v>460</v>
      </c>
      <c r="B7595" t="s">
        <v>461</v>
      </c>
      <c r="C7595" t="s">
        <v>27</v>
      </c>
      <c r="D7595" t="s">
        <v>46</v>
      </c>
      <c r="E7595" t="s">
        <v>65</v>
      </c>
      <c r="F7595" t="s">
        <v>2345</v>
      </c>
      <c r="G7595" t="s">
        <v>2346</v>
      </c>
      <c r="H7595" t="s">
        <v>32</v>
      </c>
      <c r="I7595" t="s">
        <v>6136</v>
      </c>
      <c r="J7595" s="1">
        <v>41950</v>
      </c>
      <c r="K7595" s="1">
        <v>41955</v>
      </c>
      <c r="L7595" t="s">
        <v>60</v>
      </c>
      <c r="M7595">
        <f>Table1[[#This Row],[Ship Date]]-Table1[[#This Row],[Order Date]]</f>
        <v>5</v>
      </c>
      <c r="N7595">
        <v>11</v>
      </c>
      <c r="O7595" t="s">
        <v>35</v>
      </c>
      <c r="P7595" s="3">
        <v>36.630000000000003</v>
      </c>
      <c r="Q7595" s="3">
        <v>29.849731393300569</v>
      </c>
      <c r="R7595" s="3">
        <f>(Table1[[#This Row],[Selling Price]]-Table1[[#This Row],[Cost Price]])</f>
        <v>6.7802686066994333</v>
      </c>
      <c r="S7595" s="12">
        <f>(Table1[[#This Row],[Profit]]/Table1[[#This Row],[Selling Price]])</f>
        <v>0.18510151806441258</v>
      </c>
      <c r="T7595">
        <v>3</v>
      </c>
      <c r="U7595" s="2">
        <f>Table1[[#This Row],[Selling Price]]*Table1[[#This Row],[Quantity]]</f>
        <v>109.89000000000001</v>
      </c>
      <c r="V7595" s="4">
        <v>0</v>
      </c>
      <c r="W7595">
        <v>116</v>
      </c>
      <c r="X7595" t="s">
        <v>36</v>
      </c>
      <c r="Y7595" t="s">
        <v>36</v>
      </c>
      <c r="Z7595" s="2">
        <v>6.3052168876256767</v>
      </c>
    </row>
    <row r="7596" spans="1:26" x14ac:dyDescent="0.35">
      <c r="A7596" t="s">
        <v>460</v>
      </c>
      <c r="B7596" t="s">
        <v>461</v>
      </c>
      <c r="C7596" t="s">
        <v>55</v>
      </c>
      <c r="D7596" t="s">
        <v>46</v>
      </c>
      <c r="E7596" t="s">
        <v>75</v>
      </c>
      <c r="F7596" t="s">
        <v>2096</v>
      </c>
      <c r="G7596" t="s">
        <v>2097</v>
      </c>
      <c r="H7596" t="s">
        <v>32</v>
      </c>
      <c r="I7596" t="s">
        <v>6162</v>
      </c>
      <c r="J7596" s="1">
        <v>41915</v>
      </c>
      <c r="K7596" s="1">
        <v>41921</v>
      </c>
      <c r="L7596" t="s">
        <v>60</v>
      </c>
      <c r="M7596">
        <f>Table1[[#This Row],[Ship Date]]-Table1[[#This Row],[Order Date]]</f>
        <v>6</v>
      </c>
      <c r="N7596">
        <v>10</v>
      </c>
      <c r="O7596" t="s">
        <v>61</v>
      </c>
      <c r="P7596" s="3">
        <v>6.1920000000000002</v>
      </c>
      <c r="Q7596" s="3">
        <v>4.1573656649624287</v>
      </c>
      <c r="R7596" s="3">
        <f>(Table1[[#This Row],[Selling Price]]-Table1[[#This Row],[Cost Price]])</f>
        <v>2.0346343350375715</v>
      </c>
      <c r="S7596" s="12">
        <f>(Table1[[#This Row],[Profit]]/Table1[[#This Row],[Selling Price]])</f>
        <v>0.32859081638203674</v>
      </c>
      <c r="T7596">
        <v>3</v>
      </c>
      <c r="U7596" s="2">
        <f>Table1[[#This Row],[Selling Price]]*Table1[[#This Row],[Quantity]]</f>
        <v>18.576000000000001</v>
      </c>
      <c r="V7596" s="4">
        <v>0.2</v>
      </c>
      <c r="W7596">
        <v>465</v>
      </c>
      <c r="X7596" t="s">
        <v>68</v>
      </c>
      <c r="Y7596" t="s">
        <v>52</v>
      </c>
      <c r="Z7596" s="2">
        <v>5.5550940946126186</v>
      </c>
    </row>
    <row r="7597" spans="1:26" x14ac:dyDescent="0.35">
      <c r="A7597" t="s">
        <v>460</v>
      </c>
      <c r="B7597" t="s">
        <v>461</v>
      </c>
      <c r="C7597" t="s">
        <v>45</v>
      </c>
      <c r="D7597" t="s">
        <v>46</v>
      </c>
      <c r="E7597" t="s">
        <v>102</v>
      </c>
      <c r="F7597" t="s">
        <v>6082</v>
      </c>
      <c r="G7597" t="s">
        <v>6083</v>
      </c>
      <c r="H7597" t="s">
        <v>32</v>
      </c>
      <c r="I7597" t="s">
        <v>6201</v>
      </c>
      <c r="J7597" s="1">
        <v>42618</v>
      </c>
      <c r="K7597" s="1">
        <v>42619</v>
      </c>
      <c r="L7597" t="s">
        <v>199</v>
      </c>
      <c r="M7597">
        <f>Table1[[#This Row],[Ship Date]]-Table1[[#This Row],[Order Date]]</f>
        <v>1</v>
      </c>
      <c r="N7597">
        <v>9</v>
      </c>
      <c r="O7597" t="s">
        <v>61</v>
      </c>
      <c r="P7597" s="3">
        <v>96.08</v>
      </c>
      <c r="Q7597" s="3">
        <v>62.813530559446342</v>
      </c>
      <c r="R7597" s="3">
        <f>(Table1[[#This Row],[Selling Price]]-Table1[[#This Row],[Cost Price]])</f>
        <v>33.266469440553657</v>
      </c>
      <c r="S7597" s="12">
        <f>(Table1[[#This Row],[Profit]]/Table1[[#This Row],[Selling Price]])</f>
        <v>0.34623719234547934</v>
      </c>
      <c r="T7597">
        <v>2</v>
      </c>
      <c r="U7597" s="2">
        <f>Table1[[#This Row],[Selling Price]]*Table1[[#This Row],[Quantity]]</f>
        <v>192.16</v>
      </c>
      <c r="V7597" s="4">
        <v>0</v>
      </c>
      <c r="W7597">
        <v>412</v>
      </c>
      <c r="X7597" t="s">
        <v>36</v>
      </c>
      <c r="Y7597" t="s">
        <v>52</v>
      </c>
      <c r="Z7597" s="2">
        <v>11.09436277274785</v>
      </c>
    </row>
    <row r="7598" spans="1:26" x14ac:dyDescent="0.35">
      <c r="A7598" t="s">
        <v>460</v>
      </c>
      <c r="B7598" t="s">
        <v>461</v>
      </c>
      <c r="C7598" t="s">
        <v>64</v>
      </c>
      <c r="D7598" t="s">
        <v>46</v>
      </c>
      <c r="E7598" t="s">
        <v>91</v>
      </c>
      <c r="F7598" t="s">
        <v>5044</v>
      </c>
      <c r="G7598" t="s">
        <v>5045</v>
      </c>
      <c r="H7598" t="s">
        <v>32</v>
      </c>
      <c r="I7598" t="s">
        <v>6213</v>
      </c>
      <c r="J7598" s="1">
        <v>42692</v>
      </c>
      <c r="K7598" s="1">
        <v>42696</v>
      </c>
      <c r="L7598" t="s">
        <v>60</v>
      </c>
      <c r="M7598">
        <f>Table1[[#This Row],[Ship Date]]-Table1[[#This Row],[Order Date]]</f>
        <v>4</v>
      </c>
      <c r="N7598">
        <v>11</v>
      </c>
      <c r="O7598" t="s">
        <v>35</v>
      </c>
      <c r="P7598" s="3">
        <v>67.84</v>
      </c>
      <c r="Q7598" s="3">
        <v>44.592887946440563</v>
      </c>
      <c r="R7598" s="3">
        <f>(Table1[[#This Row],[Selling Price]]-Table1[[#This Row],[Cost Price]])</f>
        <v>23.247112053559441</v>
      </c>
      <c r="S7598" s="12">
        <f>(Table1[[#This Row],[Profit]]/Table1[[#This Row],[Selling Price]])</f>
        <v>0.34267559041213796</v>
      </c>
      <c r="T7598">
        <v>1</v>
      </c>
      <c r="U7598" s="2">
        <f>Table1[[#This Row],[Selling Price]]*Table1[[#This Row],[Quantity]]</f>
        <v>67.84</v>
      </c>
      <c r="V7598" s="4">
        <v>0</v>
      </c>
      <c r="W7598">
        <v>338</v>
      </c>
      <c r="X7598" t="s">
        <v>36</v>
      </c>
      <c r="Y7598" t="s">
        <v>68</v>
      </c>
      <c r="Z7598" s="2">
        <v>124.04397603000849</v>
      </c>
    </row>
    <row r="7599" spans="1:26" x14ac:dyDescent="0.35">
      <c r="A7599" t="s">
        <v>460</v>
      </c>
      <c r="B7599" t="s">
        <v>461</v>
      </c>
      <c r="C7599" t="s">
        <v>64</v>
      </c>
      <c r="D7599" t="s">
        <v>46</v>
      </c>
      <c r="E7599" t="s">
        <v>102</v>
      </c>
      <c r="F7599" t="s">
        <v>6239</v>
      </c>
      <c r="G7599" t="s">
        <v>6240</v>
      </c>
      <c r="H7599" t="s">
        <v>32</v>
      </c>
      <c r="I7599" t="s">
        <v>6241</v>
      </c>
      <c r="J7599" s="1">
        <v>42650</v>
      </c>
      <c r="K7599" s="1">
        <v>42655</v>
      </c>
      <c r="L7599" t="s">
        <v>60</v>
      </c>
      <c r="M7599">
        <f>Table1[[#This Row],[Ship Date]]-Table1[[#This Row],[Order Date]]</f>
        <v>5</v>
      </c>
      <c r="N7599">
        <v>10</v>
      </c>
      <c r="O7599" t="s">
        <v>61</v>
      </c>
      <c r="P7599" s="3">
        <v>10.56</v>
      </c>
      <c r="Q7599" s="3">
        <v>7.6470904498122048</v>
      </c>
      <c r="R7599" s="3">
        <f>(Table1[[#This Row],[Selling Price]]-Table1[[#This Row],[Cost Price]])</f>
        <v>2.9129095501877957</v>
      </c>
      <c r="S7599" s="12">
        <f>(Table1[[#This Row],[Profit]]/Table1[[#This Row],[Selling Price]])</f>
        <v>0.27584370740414732</v>
      </c>
      <c r="T7599">
        <v>2</v>
      </c>
      <c r="U7599" s="2">
        <f>Table1[[#This Row],[Selling Price]]*Table1[[#This Row],[Quantity]]</f>
        <v>21.12</v>
      </c>
      <c r="V7599" s="4">
        <v>0</v>
      </c>
      <c r="W7599">
        <v>123</v>
      </c>
      <c r="X7599" t="s">
        <v>36</v>
      </c>
      <c r="Y7599" t="s">
        <v>52</v>
      </c>
      <c r="Z7599" s="2">
        <v>14.06371057722677</v>
      </c>
    </row>
    <row r="7600" spans="1:26" x14ac:dyDescent="0.35">
      <c r="A7600" t="s">
        <v>460</v>
      </c>
      <c r="B7600" t="s">
        <v>461</v>
      </c>
      <c r="C7600" t="s">
        <v>39</v>
      </c>
      <c r="D7600" t="s">
        <v>46</v>
      </c>
      <c r="E7600" t="s">
        <v>86</v>
      </c>
      <c r="F7600" t="s">
        <v>5437</v>
      </c>
      <c r="G7600" t="s">
        <v>5438</v>
      </c>
      <c r="H7600" t="s">
        <v>32</v>
      </c>
      <c r="I7600" t="s">
        <v>6260</v>
      </c>
      <c r="J7600" s="1">
        <v>42945</v>
      </c>
      <c r="K7600" s="1">
        <v>42950</v>
      </c>
      <c r="L7600" t="s">
        <v>60</v>
      </c>
      <c r="M7600">
        <f>Table1[[#This Row],[Ship Date]]-Table1[[#This Row],[Order Date]]</f>
        <v>5</v>
      </c>
      <c r="N7600">
        <v>7</v>
      </c>
      <c r="O7600" t="s">
        <v>51</v>
      </c>
      <c r="P7600" s="3">
        <v>33.479999999999997</v>
      </c>
      <c r="Q7600" s="3">
        <v>21.920892835359279</v>
      </c>
      <c r="R7600" s="3">
        <f>(Table1[[#This Row],[Selling Price]]-Table1[[#This Row],[Cost Price]])</f>
        <v>11.559107164640718</v>
      </c>
      <c r="S7600" s="12">
        <f>(Table1[[#This Row],[Profit]]/Table1[[#This Row],[Selling Price]])</f>
        <v>0.34525409691280523</v>
      </c>
      <c r="T7600">
        <v>2</v>
      </c>
      <c r="U7600" s="2">
        <f>Table1[[#This Row],[Selling Price]]*Table1[[#This Row],[Quantity]]</f>
        <v>66.959999999999994</v>
      </c>
      <c r="V7600" s="4">
        <v>0</v>
      </c>
      <c r="W7600">
        <v>217</v>
      </c>
      <c r="X7600" t="s">
        <v>36</v>
      </c>
      <c r="Y7600" t="s">
        <v>52</v>
      </c>
      <c r="Z7600" s="2">
        <v>25.754586566279801</v>
      </c>
    </row>
    <row r="7601" spans="1:26" x14ac:dyDescent="0.35">
      <c r="A7601" t="s">
        <v>460</v>
      </c>
      <c r="B7601" t="s">
        <v>461</v>
      </c>
      <c r="C7601" t="s">
        <v>55</v>
      </c>
      <c r="D7601" t="s">
        <v>46</v>
      </c>
      <c r="E7601" t="s">
        <v>178</v>
      </c>
      <c r="F7601" t="s">
        <v>490</v>
      </c>
      <c r="G7601" t="s">
        <v>491</v>
      </c>
      <c r="H7601" t="s">
        <v>32</v>
      </c>
      <c r="I7601" t="s">
        <v>6283</v>
      </c>
      <c r="J7601" s="1">
        <v>41859</v>
      </c>
      <c r="K7601" s="1">
        <v>41863</v>
      </c>
      <c r="L7601" t="s">
        <v>60</v>
      </c>
      <c r="M7601">
        <f>Table1[[#This Row],[Ship Date]]-Table1[[#This Row],[Order Date]]</f>
        <v>4</v>
      </c>
      <c r="N7601">
        <v>8</v>
      </c>
      <c r="O7601" t="s">
        <v>61</v>
      </c>
      <c r="P7601" s="3">
        <v>38.340000000000003</v>
      </c>
      <c r="Q7601" s="3">
        <v>31.758348056378779</v>
      </c>
      <c r="R7601" s="3">
        <f>(Table1[[#This Row],[Selling Price]]-Table1[[#This Row],[Cost Price]])</f>
        <v>6.5816519436212246</v>
      </c>
      <c r="S7601" s="12">
        <f>(Table1[[#This Row],[Profit]]/Table1[[#This Row],[Selling Price]])</f>
        <v>0.17166541323999018</v>
      </c>
      <c r="T7601">
        <v>3</v>
      </c>
      <c r="U7601" s="2">
        <f>Table1[[#This Row],[Selling Price]]*Table1[[#This Row],[Quantity]]</f>
        <v>115.02000000000001</v>
      </c>
      <c r="V7601" s="4">
        <v>0</v>
      </c>
      <c r="W7601">
        <v>332</v>
      </c>
      <c r="X7601" t="s">
        <v>36</v>
      </c>
      <c r="Y7601" t="s">
        <v>52</v>
      </c>
      <c r="Z7601" s="2">
        <v>32.699489170321911</v>
      </c>
    </row>
    <row r="7602" spans="1:26" x14ac:dyDescent="0.35">
      <c r="A7602" t="s">
        <v>460</v>
      </c>
      <c r="B7602" t="s">
        <v>461</v>
      </c>
      <c r="C7602" t="s">
        <v>45</v>
      </c>
      <c r="D7602" t="s">
        <v>46</v>
      </c>
      <c r="E7602" t="s">
        <v>178</v>
      </c>
      <c r="F7602" t="s">
        <v>2552</v>
      </c>
      <c r="G7602" t="s">
        <v>610</v>
      </c>
      <c r="H7602" t="s">
        <v>32</v>
      </c>
      <c r="I7602" t="s">
        <v>6327</v>
      </c>
      <c r="J7602" s="1">
        <v>43007</v>
      </c>
      <c r="K7602" s="1">
        <v>43013</v>
      </c>
      <c r="L7602" t="s">
        <v>60</v>
      </c>
      <c r="M7602">
        <f>Table1[[#This Row],[Ship Date]]-Table1[[#This Row],[Order Date]]</f>
        <v>6</v>
      </c>
      <c r="N7602">
        <v>9</v>
      </c>
      <c r="O7602" t="s">
        <v>61</v>
      </c>
      <c r="P7602" s="3">
        <v>23.34</v>
      </c>
      <c r="Q7602" s="3">
        <v>15.435036133230049</v>
      </c>
      <c r="R7602" s="3">
        <f>(Table1[[#This Row],[Selling Price]]-Table1[[#This Row],[Cost Price]])</f>
        <v>7.9049638667699504</v>
      </c>
      <c r="S7602" s="12">
        <f>(Table1[[#This Row],[Profit]]/Table1[[#This Row],[Selling Price]])</f>
        <v>0.33868739789074337</v>
      </c>
      <c r="T7602">
        <v>3</v>
      </c>
      <c r="U7602" s="2">
        <f>Table1[[#This Row],[Selling Price]]*Table1[[#This Row],[Quantity]]</f>
        <v>70.02</v>
      </c>
      <c r="V7602" s="4">
        <v>0</v>
      </c>
      <c r="W7602">
        <v>136</v>
      </c>
      <c r="X7602" t="s">
        <v>68</v>
      </c>
      <c r="Y7602" t="s">
        <v>52</v>
      </c>
      <c r="Z7602" s="2">
        <v>16.04516940805965</v>
      </c>
    </row>
    <row r="7603" spans="1:26" x14ac:dyDescent="0.35">
      <c r="A7603" t="s">
        <v>460</v>
      </c>
      <c r="B7603" t="s">
        <v>461</v>
      </c>
      <c r="C7603" t="s">
        <v>27</v>
      </c>
      <c r="D7603" t="s">
        <v>46</v>
      </c>
      <c r="E7603" t="s">
        <v>65</v>
      </c>
      <c r="F7603" t="s">
        <v>121</v>
      </c>
      <c r="G7603" t="s">
        <v>122</v>
      </c>
      <c r="H7603" t="s">
        <v>32</v>
      </c>
      <c r="I7603" t="s">
        <v>6382</v>
      </c>
      <c r="J7603" s="1">
        <v>42624</v>
      </c>
      <c r="K7603" s="1">
        <v>42630</v>
      </c>
      <c r="L7603" t="s">
        <v>60</v>
      </c>
      <c r="M7603">
        <f>Table1[[#This Row],[Ship Date]]-Table1[[#This Row],[Order Date]]</f>
        <v>6</v>
      </c>
      <c r="N7603">
        <v>9</v>
      </c>
      <c r="O7603" t="s">
        <v>61</v>
      </c>
      <c r="P7603" s="3">
        <v>332.94</v>
      </c>
      <c r="Q7603" s="3">
        <v>261.81647687394542</v>
      </c>
      <c r="R7603" s="3">
        <f>(Table1[[#This Row],[Selling Price]]-Table1[[#This Row],[Cost Price]])</f>
        <v>71.123523126054579</v>
      </c>
      <c r="S7603" s="12">
        <f>(Table1[[#This Row],[Profit]]/Table1[[#This Row],[Selling Price]])</f>
        <v>0.21362264409819962</v>
      </c>
      <c r="T7603">
        <v>3</v>
      </c>
      <c r="U7603" s="2">
        <f>Table1[[#This Row],[Selling Price]]*Table1[[#This Row],[Quantity]]</f>
        <v>998.81999999999994</v>
      </c>
      <c r="V7603" s="4">
        <v>0</v>
      </c>
      <c r="W7603">
        <v>196</v>
      </c>
      <c r="X7603" t="s">
        <v>68</v>
      </c>
      <c r="Y7603" t="s">
        <v>36</v>
      </c>
      <c r="Z7603" s="2">
        <v>267.2752332708738</v>
      </c>
    </row>
    <row r="7604" spans="1:26" x14ac:dyDescent="0.35">
      <c r="A7604" t="s">
        <v>460</v>
      </c>
      <c r="B7604" t="s">
        <v>461</v>
      </c>
      <c r="C7604" t="s">
        <v>55</v>
      </c>
      <c r="D7604" t="s">
        <v>46</v>
      </c>
      <c r="E7604" t="s">
        <v>102</v>
      </c>
      <c r="F7604" t="s">
        <v>4427</v>
      </c>
      <c r="G7604" t="s">
        <v>4428</v>
      </c>
      <c r="H7604" t="s">
        <v>32</v>
      </c>
      <c r="I7604" t="s">
        <v>6452</v>
      </c>
      <c r="J7604" s="1">
        <v>43024</v>
      </c>
      <c r="K7604" s="1">
        <v>43029</v>
      </c>
      <c r="L7604" t="s">
        <v>60</v>
      </c>
      <c r="M7604">
        <f>Table1[[#This Row],[Ship Date]]-Table1[[#This Row],[Order Date]]</f>
        <v>5</v>
      </c>
      <c r="N7604">
        <v>10</v>
      </c>
      <c r="O7604" t="s">
        <v>61</v>
      </c>
      <c r="P7604" s="3">
        <v>307.77600000000001</v>
      </c>
      <c r="Q7604" s="3">
        <v>247.1798368488964</v>
      </c>
      <c r="R7604" s="3">
        <f>(Table1[[#This Row],[Selling Price]]-Table1[[#This Row],[Cost Price]])</f>
        <v>60.59616315110361</v>
      </c>
      <c r="S7604" s="12">
        <f>(Table1[[#This Row],[Profit]]/Table1[[#This Row],[Selling Price]])</f>
        <v>0.19688397779912536</v>
      </c>
      <c r="T7604">
        <v>7</v>
      </c>
      <c r="U7604" s="2">
        <f>Table1[[#This Row],[Selling Price]]*Table1[[#This Row],[Quantity]]</f>
        <v>2154.4320000000002</v>
      </c>
      <c r="V7604" s="4">
        <v>0.2</v>
      </c>
      <c r="W7604">
        <v>384</v>
      </c>
      <c r="X7604" t="s">
        <v>36</v>
      </c>
      <c r="Y7604" t="s">
        <v>68</v>
      </c>
      <c r="Z7604" s="2">
        <v>89.839008649917773</v>
      </c>
    </row>
    <row r="7605" spans="1:26" x14ac:dyDescent="0.35">
      <c r="A7605" t="s">
        <v>460</v>
      </c>
      <c r="B7605" t="s">
        <v>461</v>
      </c>
      <c r="C7605" t="s">
        <v>45</v>
      </c>
      <c r="D7605" t="s">
        <v>46</v>
      </c>
      <c r="E7605" t="s">
        <v>86</v>
      </c>
      <c r="F7605" t="s">
        <v>4923</v>
      </c>
      <c r="G7605" t="s">
        <v>4924</v>
      </c>
      <c r="H7605" t="s">
        <v>32</v>
      </c>
      <c r="I7605" t="s">
        <v>6524</v>
      </c>
      <c r="J7605" s="1">
        <v>41825</v>
      </c>
      <c r="K7605" s="1">
        <v>41828</v>
      </c>
      <c r="L7605" t="s">
        <v>199</v>
      </c>
      <c r="M7605">
        <f>Table1[[#This Row],[Ship Date]]-Table1[[#This Row],[Order Date]]</f>
        <v>3</v>
      </c>
      <c r="N7605">
        <v>7</v>
      </c>
      <c r="O7605" t="s">
        <v>51</v>
      </c>
      <c r="P7605" s="3">
        <v>9.81</v>
      </c>
      <c r="Q7605" s="3">
        <v>6.7966910906547051</v>
      </c>
      <c r="R7605" s="3">
        <f>(Table1[[#This Row],[Selling Price]]-Table1[[#This Row],[Cost Price]])</f>
        <v>3.0133089093452954</v>
      </c>
      <c r="S7605" s="12">
        <f>(Table1[[#This Row],[Profit]]/Table1[[#This Row],[Selling Price]])</f>
        <v>0.30716706517281295</v>
      </c>
      <c r="T7605">
        <v>5</v>
      </c>
      <c r="U7605" s="2">
        <f>Table1[[#This Row],[Selling Price]]*Table1[[#This Row],[Quantity]]</f>
        <v>49.050000000000004</v>
      </c>
      <c r="V7605" s="4">
        <v>0.7</v>
      </c>
      <c r="W7605">
        <v>218</v>
      </c>
      <c r="X7605" t="s">
        <v>36</v>
      </c>
      <c r="Y7605" t="s">
        <v>52</v>
      </c>
      <c r="Z7605" s="2">
        <v>9.6764746163052582</v>
      </c>
    </row>
    <row r="7606" spans="1:26" x14ac:dyDescent="0.35">
      <c r="A7606" t="s">
        <v>460</v>
      </c>
      <c r="B7606" t="s">
        <v>461</v>
      </c>
      <c r="C7606" t="s">
        <v>55</v>
      </c>
      <c r="D7606" t="s">
        <v>46</v>
      </c>
      <c r="E7606" t="s">
        <v>539</v>
      </c>
      <c r="F7606" t="s">
        <v>1906</v>
      </c>
      <c r="G7606" t="s">
        <v>1907</v>
      </c>
      <c r="H7606" t="s">
        <v>32</v>
      </c>
      <c r="I7606" t="s">
        <v>6538</v>
      </c>
      <c r="J7606" s="1">
        <v>42573</v>
      </c>
      <c r="K7606" s="1">
        <v>42580</v>
      </c>
      <c r="L7606" t="s">
        <v>60</v>
      </c>
      <c r="M7606">
        <f>Table1[[#This Row],[Ship Date]]-Table1[[#This Row],[Order Date]]</f>
        <v>7</v>
      </c>
      <c r="N7606">
        <v>7</v>
      </c>
      <c r="O7606" t="s">
        <v>51</v>
      </c>
      <c r="P7606" s="3">
        <v>86.2</v>
      </c>
      <c r="Q7606" s="3">
        <v>70.294260802829825</v>
      </c>
      <c r="R7606" s="3">
        <f>(Table1[[#This Row],[Selling Price]]-Table1[[#This Row],[Cost Price]])</f>
        <v>15.905739197170178</v>
      </c>
      <c r="S7606" s="12">
        <f>(Table1[[#This Row],[Profit]]/Table1[[#This Row],[Selling Price]])</f>
        <v>0.18452133639408558</v>
      </c>
      <c r="T7606">
        <v>5</v>
      </c>
      <c r="U7606" s="2">
        <f>Table1[[#This Row],[Selling Price]]*Table1[[#This Row],[Quantity]]</f>
        <v>431</v>
      </c>
      <c r="V7606" s="4">
        <v>0</v>
      </c>
      <c r="W7606">
        <v>336</v>
      </c>
      <c r="X7606" t="s">
        <v>68</v>
      </c>
      <c r="Y7606" t="s">
        <v>52</v>
      </c>
      <c r="Z7606" s="2">
        <v>22.936328215300719</v>
      </c>
    </row>
    <row r="7607" spans="1:26" x14ac:dyDescent="0.35">
      <c r="A7607" t="s">
        <v>460</v>
      </c>
      <c r="B7607" t="s">
        <v>461</v>
      </c>
      <c r="C7607" t="s">
        <v>64</v>
      </c>
      <c r="D7607" t="s">
        <v>46</v>
      </c>
      <c r="E7607" t="s">
        <v>65</v>
      </c>
      <c r="F7607" t="s">
        <v>3179</v>
      </c>
      <c r="G7607" t="s">
        <v>3180</v>
      </c>
      <c r="H7607" t="s">
        <v>32</v>
      </c>
      <c r="I7607" t="s">
        <v>6678</v>
      </c>
      <c r="J7607" s="1">
        <v>42637</v>
      </c>
      <c r="K7607" s="1">
        <v>42644</v>
      </c>
      <c r="L7607" t="s">
        <v>60</v>
      </c>
      <c r="M7607">
        <f>Table1[[#This Row],[Ship Date]]-Table1[[#This Row],[Order Date]]</f>
        <v>7</v>
      </c>
      <c r="N7607">
        <v>9</v>
      </c>
      <c r="O7607" t="s">
        <v>61</v>
      </c>
      <c r="P7607" s="3">
        <v>511.05599999999998</v>
      </c>
      <c r="Q7607" s="3">
        <v>334.05241918581379</v>
      </c>
      <c r="R7607" s="3">
        <f>(Table1[[#This Row],[Selling Price]]-Table1[[#This Row],[Cost Price]])</f>
        <v>177.00358081418619</v>
      </c>
      <c r="S7607" s="12">
        <f>(Table1[[#This Row],[Profit]]/Table1[[#This Row],[Selling Price]])</f>
        <v>0.34634869919184236</v>
      </c>
      <c r="T7607">
        <v>9</v>
      </c>
      <c r="U7607" s="2">
        <f>Table1[[#This Row],[Selling Price]]*Table1[[#This Row],[Quantity]]</f>
        <v>4599.5039999999999</v>
      </c>
      <c r="V7607" s="4">
        <v>0.2</v>
      </c>
      <c r="W7607">
        <v>100</v>
      </c>
      <c r="X7607" t="s">
        <v>68</v>
      </c>
      <c r="Y7607" t="s">
        <v>36</v>
      </c>
      <c r="Z7607" s="2">
        <v>162.1147860560535</v>
      </c>
    </row>
    <row r="7608" spans="1:26" x14ac:dyDescent="0.35">
      <c r="A7608" t="s">
        <v>460</v>
      </c>
      <c r="B7608" t="s">
        <v>461</v>
      </c>
      <c r="C7608" t="s">
        <v>64</v>
      </c>
      <c r="D7608" t="s">
        <v>46</v>
      </c>
      <c r="E7608" t="s">
        <v>86</v>
      </c>
      <c r="F7608" t="s">
        <v>5437</v>
      </c>
      <c r="G7608" t="s">
        <v>5438</v>
      </c>
      <c r="H7608" t="s">
        <v>32</v>
      </c>
      <c r="I7608" t="s">
        <v>6702</v>
      </c>
      <c r="J7608" s="1">
        <v>43000</v>
      </c>
      <c r="K7608" s="1">
        <v>43003</v>
      </c>
      <c r="L7608" t="s">
        <v>34</v>
      </c>
      <c r="M7608">
        <f>Table1[[#This Row],[Ship Date]]-Table1[[#This Row],[Order Date]]</f>
        <v>3</v>
      </c>
      <c r="N7608">
        <v>9</v>
      </c>
      <c r="O7608" t="s">
        <v>61</v>
      </c>
      <c r="P7608" s="3">
        <v>40.176000000000002</v>
      </c>
      <c r="Q7608" s="3">
        <v>31.906969262800839</v>
      </c>
      <c r="R7608" s="3">
        <f>(Table1[[#This Row],[Selling Price]]-Table1[[#This Row],[Cost Price]])</f>
        <v>8.2690307371991629</v>
      </c>
      <c r="S7608" s="12">
        <f>(Table1[[#This Row],[Profit]]/Table1[[#This Row],[Selling Price]])</f>
        <v>0.20582015972717949</v>
      </c>
      <c r="T7608">
        <v>3</v>
      </c>
      <c r="U7608" s="2">
        <f>Table1[[#This Row],[Selling Price]]*Table1[[#This Row],[Quantity]]</f>
        <v>120.52800000000001</v>
      </c>
      <c r="V7608" s="4">
        <v>0.2</v>
      </c>
      <c r="W7608">
        <v>460</v>
      </c>
      <c r="X7608" t="s">
        <v>36</v>
      </c>
      <c r="Y7608" t="s">
        <v>52</v>
      </c>
      <c r="Z7608" s="2">
        <v>25.754586566279801</v>
      </c>
    </row>
    <row r="7609" spans="1:26" x14ac:dyDescent="0.35">
      <c r="A7609" t="s">
        <v>460</v>
      </c>
      <c r="B7609" t="s">
        <v>461</v>
      </c>
      <c r="C7609" t="s">
        <v>27</v>
      </c>
      <c r="D7609" t="s">
        <v>46</v>
      </c>
      <c r="E7609" t="s">
        <v>102</v>
      </c>
      <c r="F7609" t="s">
        <v>2238</v>
      </c>
      <c r="G7609" t="s">
        <v>2239</v>
      </c>
      <c r="H7609" t="s">
        <v>32</v>
      </c>
      <c r="I7609" t="s">
        <v>6759</v>
      </c>
      <c r="J7609" s="1">
        <v>42617</v>
      </c>
      <c r="K7609" s="1">
        <v>42620</v>
      </c>
      <c r="L7609" t="s">
        <v>34</v>
      </c>
      <c r="M7609">
        <f>Table1[[#This Row],[Ship Date]]-Table1[[#This Row],[Order Date]]</f>
        <v>3</v>
      </c>
      <c r="N7609">
        <v>9</v>
      </c>
      <c r="O7609" t="s">
        <v>61</v>
      </c>
      <c r="P7609" s="3">
        <v>12.192</v>
      </c>
      <c r="Q7609" s="3">
        <v>8.9665168967335198</v>
      </c>
      <c r="R7609" s="3">
        <f>(Table1[[#This Row],[Selling Price]]-Table1[[#This Row],[Cost Price]])</f>
        <v>3.2254831032664804</v>
      </c>
      <c r="S7609" s="12">
        <f>(Table1[[#This Row],[Profit]]/Table1[[#This Row],[Selling Price]])</f>
        <v>0.26455734114718504</v>
      </c>
      <c r="T7609">
        <v>3</v>
      </c>
      <c r="U7609" s="2">
        <f>Table1[[#This Row],[Selling Price]]*Table1[[#This Row],[Quantity]]</f>
        <v>36.576000000000001</v>
      </c>
      <c r="V7609" s="4">
        <v>0.2</v>
      </c>
      <c r="W7609">
        <v>256</v>
      </c>
      <c r="X7609" t="s">
        <v>36</v>
      </c>
      <c r="Y7609" t="s">
        <v>52</v>
      </c>
      <c r="Z7609" s="2">
        <v>9.66970140869579</v>
      </c>
    </row>
    <row r="7610" spans="1:26" x14ac:dyDescent="0.35">
      <c r="A7610" t="s">
        <v>460</v>
      </c>
      <c r="B7610" t="s">
        <v>461</v>
      </c>
      <c r="C7610" t="s">
        <v>39</v>
      </c>
      <c r="D7610" t="s">
        <v>46</v>
      </c>
      <c r="E7610" t="s">
        <v>102</v>
      </c>
      <c r="F7610" t="s">
        <v>2990</v>
      </c>
      <c r="G7610" t="s">
        <v>2991</v>
      </c>
      <c r="H7610" t="s">
        <v>32</v>
      </c>
      <c r="I7610" t="s">
        <v>6783</v>
      </c>
      <c r="J7610" s="1">
        <v>42325</v>
      </c>
      <c r="K7610" s="1">
        <v>42329</v>
      </c>
      <c r="L7610" t="s">
        <v>60</v>
      </c>
      <c r="M7610">
        <f>Table1[[#This Row],[Ship Date]]-Table1[[#This Row],[Order Date]]</f>
        <v>4</v>
      </c>
      <c r="N7610">
        <v>11</v>
      </c>
      <c r="O7610" t="s">
        <v>35</v>
      </c>
      <c r="P7610" s="3">
        <v>32.4</v>
      </c>
      <c r="Q7610" s="3">
        <v>25.484978380498049</v>
      </c>
      <c r="R7610" s="3">
        <f>(Table1[[#This Row],[Selling Price]]-Table1[[#This Row],[Cost Price]])</f>
        <v>6.9150216195019496</v>
      </c>
      <c r="S7610" s="12">
        <f>(Table1[[#This Row],[Profit]]/Table1[[#This Row],[Selling Price]])</f>
        <v>0.21342659319450463</v>
      </c>
      <c r="T7610">
        <v>5</v>
      </c>
      <c r="U7610" s="2">
        <f>Table1[[#This Row],[Selling Price]]*Table1[[#This Row],[Quantity]]</f>
        <v>162</v>
      </c>
      <c r="V7610" s="4">
        <v>0</v>
      </c>
      <c r="W7610">
        <v>447</v>
      </c>
      <c r="X7610" t="s">
        <v>36</v>
      </c>
      <c r="Y7610" t="s">
        <v>52</v>
      </c>
      <c r="Z7610" s="2">
        <v>6.8944276629753674</v>
      </c>
    </row>
    <row r="7611" spans="1:26" x14ac:dyDescent="0.35">
      <c r="A7611" t="s">
        <v>460</v>
      </c>
      <c r="B7611" t="s">
        <v>461</v>
      </c>
      <c r="C7611" t="s">
        <v>27</v>
      </c>
      <c r="D7611" t="s">
        <v>46</v>
      </c>
      <c r="E7611" t="s">
        <v>102</v>
      </c>
      <c r="F7611" t="s">
        <v>2139</v>
      </c>
      <c r="G7611" t="s">
        <v>2140</v>
      </c>
      <c r="H7611" t="s">
        <v>32</v>
      </c>
      <c r="I7611" t="s">
        <v>6811</v>
      </c>
      <c r="J7611" s="1">
        <v>42695</v>
      </c>
      <c r="K7611" s="1">
        <v>42700</v>
      </c>
      <c r="L7611" t="s">
        <v>60</v>
      </c>
      <c r="M7611">
        <f>Table1[[#This Row],[Ship Date]]-Table1[[#This Row],[Order Date]]</f>
        <v>5</v>
      </c>
      <c r="N7611">
        <v>11</v>
      </c>
      <c r="O7611" t="s">
        <v>35</v>
      </c>
      <c r="P7611" s="3">
        <v>38.432000000000002</v>
      </c>
      <c r="Q7611" s="3">
        <v>25.434573178284818</v>
      </c>
      <c r="R7611" s="3">
        <f>(Table1[[#This Row],[Selling Price]]-Table1[[#This Row],[Cost Price]])</f>
        <v>12.997426821715184</v>
      </c>
      <c r="S7611" s="12">
        <f>(Table1[[#This Row],[Profit]]/Table1[[#This Row],[Selling Price]])</f>
        <v>0.33819282945761819</v>
      </c>
      <c r="T7611">
        <v>1</v>
      </c>
      <c r="U7611" s="2">
        <f>Table1[[#This Row],[Selling Price]]*Table1[[#This Row],[Quantity]]</f>
        <v>38.432000000000002</v>
      </c>
      <c r="V7611" s="4">
        <v>0.2</v>
      </c>
      <c r="W7611">
        <v>223</v>
      </c>
      <c r="X7611" t="s">
        <v>36</v>
      </c>
      <c r="Y7611" t="s">
        <v>68</v>
      </c>
      <c r="Z7611" s="2">
        <v>57.003868051212109</v>
      </c>
    </row>
    <row r="7612" spans="1:26" x14ac:dyDescent="0.35">
      <c r="A7612" t="s">
        <v>460</v>
      </c>
      <c r="B7612" t="s">
        <v>461</v>
      </c>
      <c r="C7612" t="s">
        <v>45</v>
      </c>
      <c r="D7612" t="s">
        <v>46</v>
      </c>
      <c r="E7612" t="s">
        <v>102</v>
      </c>
      <c r="F7612" t="s">
        <v>6840</v>
      </c>
      <c r="G7612" t="s">
        <v>6841</v>
      </c>
      <c r="H7612" t="s">
        <v>32</v>
      </c>
      <c r="I7612" t="s">
        <v>6842</v>
      </c>
      <c r="J7612" s="1">
        <v>42840</v>
      </c>
      <c r="K7612" s="1">
        <v>42846</v>
      </c>
      <c r="L7612" t="s">
        <v>60</v>
      </c>
      <c r="M7612">
        <f>Table1[[#This Row],[Ship Date]]-Table1[[#This Row],[Order Date]]</f>
        <v>6</v>
      </c>
      <c r="N7612">
        <v>4</v>
      </c>
      <c r="O7612" t="s">
        <v>106</v>
      </c>
      <c r="P7612" s="3">
        <v>20.736000000000001</v>
      </c>
      <c r="Q7612" s="3">
        <v>15.06748275384097</v>
      </c>
      <c r="R7612" s="3">
        <f>(Table1[[#This Row],[Selling Price]]-Table1[[#This Row],[Cost Price]])</f>
        <v>5.6685172461590305</v>
      </c>
      <c r="S7612" s="12">
        <f>(Table1[[#This Row],[Profit]]/Table1[[#This Row],[Selling Price]])</f>
        <v>0.27336599373837916</v>
      </c>
      <c r="T7612">
        <v>4</v>
      </c>
      <c r="U7612" s="2">
        <f>Table1[[#This Row],[Selling Price]]*Table1[[#This Row],[Quantity]]</f>
        <v>82.944000000000003</v>
      </c>
      <c r="V7612" s="4">
        <v>0.2</v>
      </c>
      <c r="W7612">
        <v>227</v>
      </c>
      <c r="X7612" t="s">
        <v>68</v>
      </c>
      <c r="Y7612" t="s">
        <v>52</v>
      </c>
      <c r="Z7612" s="2">
        <v>0.91641038841776512</v>
      </c>
    </row>
    <row r="7613" spans="1:26" x14ac:dyDescent="0.35">
      <c r="A7613" t="s">
        <v>460</v>
      </c>
      <c r="B7613" t="s">
        <v>461</v>
      </c>
      <c r="C7613" t="s">
        <v>64</v>
      </c>
      <c r="D7613" t="s">
        <v>46</v>
      </c>
      <c r="E7613" t="s">
        <v>75</v>
      </c>
      <c r="F7613" t="s">
        <v>3962</v>
      </c>
      <c r="G7613" t="s">
        <v>3963</v>
      </c>
      <c r="H7613" t="s">
        <v>32</v>
      </c>
      <c r="I7613" t="s">
        <v>6885</v>
      </c>
      <c r="J7613" s="1">
        <v>42617</v>
      </c>
      <c r="K7613" s="1">
        <v>42621</v>
      </c>
      <c r="L7613" t="s">
        <v>60</v>
      </c>
      <c r="M7613">
        <f>Table1[[#This Row],[Ship Date]]-Table1[[#This Row],[Order Date]]</f>
        <v>4</v>
      </c>
      <c r="N7613">
        <v>9</v>
      </c>
      <c r="O7613" t="s">
        <v>61</v>
      </c>
      <c r="P7613" s="3">
        <v>5.28</v>
      </c>
      <c r="Q7613" s="3">
        <v>4.0865100185963659</v>
      </c>
      <c r="R7613" s="3">
        <f>(Table1[[#This Row],[Selling Price]]-Table1[[#This Row],[Cost Price]])</f>
        <v>1.1934899814036344</v>
      </c>
      <c r="S7613" s="12">
        <f>(Table1[[#This Row],[Profit]]/Table1[[#This Row],[Selling Price]])</f>
        <v>0.22603976920523378</v>
      </c>
      <c r="T7613">
        <v>3</v>
      </c>
      <c r="U7613" s="2">
        <f>Table1[[#This Row],[Selling Price]]*Table1[[#This Row],[Quantity]]</f>
        <v>15.84</v>
      </c>
      <c r="V7613" s="4">
        <v>0</v>
      </c>
      <c r="W7613">
        <v>214</v>
      </c>
      <c r="X7613" t="s">
        <v>36</v>
      </c>
      <c r="Y7613" t="s">
        <v>52</v>
      </c>
      <c r="Z7613" s="2">
        <v>3.0382310642872441</v>
      </c>
    </row>
    <row r="7614" spans="1:26" x14ac:dyDescent="0.35">
      <c r="A7614" t="s">
        <v>460</v>
      </c>
      <c r="B7614" t="s">
        <v>461</v>
      </c>
      <c r="C7614" t="s">
        <v>39</v>
      </c>
      <c r="D7614" t="s">
        <v>46</v>
      </c>
      <c r="E7614" t="s">
        <v>65</v>
      </c>
      <c r="F7614" t="s">
        <v>1328</v>
      </c>
      <c r="G7614" t="s">
        <v>1329</v>
      </c>
      <c r="H7614" t="s">
        <v>32</v>
      </c>
      <c r="I7614" t="s">
        <v>6955</v>
      </c>
      <c r="J7614" s="1">
        <v>42845</v>
      </c>
      <c r="K7614" s="1">
        <v>42848</v>
      </c>
      <c r="L7614" t="s">
        <v>199</v>
      </c>
      <c r="M7614">
        <f>Table1[[#This Row],[Ship Date]]-Table1[[#This Row],[Order Date]]</f>
        <v>3</v>
      </c>
      <c r="N7614">
        <v>4</v>
      </c>
      <c r="O7614" t="s">
        <v>106</v>
      </c>
      <c r="P7614" s="3">
        <v>332.70400000000001</v>
      </c>
      <c r="Q7614" s="3">
        <v>235.81035897712121</v>
      </c>
      <c r="R7614" s="3">
        <f>(Table1[[#This Row],[Selling Price]]-Table1[[#This Row],[Cost Price]])</f>
        <v>96.893641022878796</v>
      </c>
      <c r="S7614" s="12">
        <f>(Table1[[#This Row],[Profit]]/Table1[[#This Row],[Selling Price]])</f>
        <v>0.29123076675627224</v>
      </c>
      <c r="T7614">
        <v>1</v>
      </c>
      <c r="U7614" s="2">
        <f>Table1[[#This Row],[Selling Price]]*Table1[[#This Row],[Quantity]]</f>
        <v>332.70400000000001</v>
      </c>
      <c r="V7614" s="4">
        <v>0.2</v>
      </c>
      <c r="W7614">
        <v>384</v>
      </c>
      <c r="X7614" t="s">
        <v>36</v>
      </c>
      <c r="Y7614" t="s">
        <v>36</v>
      </c>
      <c r="Z7614" s="2">
        <v>666.96572667326768</v>
      </c>
    </row>
    <row r="7615" spans="1:26" x14ac:dyDescent="0.35">
      <c r="A7615" t="s">
        <v>460</v>
      </c>
      <c r="B7615" t="s">
        <v>461</v>
      </c>
      <c r="C7615" t="s">
        <v>45</v>
      </c>
      <c r="D7615" t="s">
        <v>46</v>
      </c>
      <c r="E7615" t="s">
        <v>102</v>
      </c>
      <c r="F7615" t="s">
        <v>522</v>
      </c>
      <c r="G7615" t="s">
        <v>523</v>
      </c>
      <c r="H7615" t="s">
        <v>32</v>
      </c>
      <c r="I7615" t="s">
        <v>6961</v>
      </c>
      <c r="J7615" s="1">
        <v>42114</v>
      </c>
      <c r="K7615" s="1">
        <v>42119</v>
      </c>
      <c r="L7615" t="s">
        <v>60</v>
      </c>
      <c r="M7615">
        <f>Table1[[#This Row],[Ship Date]]-Table1[[#This Row],[Order Date]]</f>
        <v>5</v>
      </c>
      <c r="N7615">
        <v>4</v>
      </c>
      <c r="O7615" t="s">
        <v>106</v>
      </c>
      <c r="P7615" s="3">
        <v>117.456</v>
      </c>
      <c r="Q7615" s="3">
        <v>85.574003832714268</v>
      </c>
      <c r="R7615" s="3">
        <f>(Table1[[#This Row],[Selling Price]]-Table1[[#This Row],[Cost Price]])</f>
        <v>31.881996167285735</v>
      </c>
      <c r="S7615" s="12">
        <f>(Table1[[#This Row],[Profit]]/Table1[[#This Row],[Selling Price]])</f>
        <v>0.27143778238051469</v>
      </c>
      <c r="T7615">
        <v>3</v>
      </c>
      <c r="U7615" s="2">
        <f>Table1[[#This Row],[Selling Price]]*Table1[[#This Row],[Quantity]]</f>
        <v>352.36799999999999</v>
      </c>
      <c r="V7615" s="4">
        <v>0.2</v>
      </c>
      <c r="W7615">
        <v>330</v>
      </c>
      <c r="X7615" t="s">
        <v>36</v>
      </c>
      <c r="Y7615" t="s">
        <v>68</v>
      </c>
      <c r="Z7615" s="2">
        <v>71.445003497426285</v>
      </c>
    </row>
    <row r="7616" spans="1:26" x14ac:dyDescent="0.35">
      <c r="A7616" t="s">
        <v>460</v>
      </c>
      <c r="B7616" t="s">
        <v>461</v>
      </c>
      <c r="C7616" t="s">
        <v>64</v>
      </c>
      <c r="D7616" t="s">
        <v>46</v>
      </c>
      <c r="E7616" t="s">
        <v>270</v>
      </c>
      <c r="F7616" t="s">
        <v>2533</v>
      </c>
      <c r="G7616" t="s">
        <v>527</v>
      </c>
      <c r="H7616" t="s">
        <v>32</v>
      </c>
      <c r="I7616" t="s">
        <v>6985</v>
      </c>
      <c r="J7616" s="1">
        <v>43051</v>
      </c>
      <c r="K7616" s="1">
        <v>43055</v>
      </c>
      <c r="L7616" t="s">
        <v>34</v>
      </c>
      <c r="M7616">
        <f>Table1[[#This Row],[Ship Date]]-Table1[[#This Row],[Order Date]]</f>
        <v>4</v>
      </c>
      <c r="N7616">
        <v>11</v>
      </c>
      <c r="O7616" t="s">
        <v>35</v>
      </c>
      <c r="P7616" s="3">
        <v>18.239999999999998</v>
      </c>
      <c r="Q7616" s="3">
        <v>14.52138151112503</v>
      </c>
      <c r="R7616" s="3">
        <f>(Table1[[#This Row],[Selling Price]]-Table1[[#This Row],[Cost Price]])</f>
        <v>3.7186184888749683</v>
      </c>
      <c r="S7616" s="12">
        <f>(Table1[[#This Row],[Profit]]/Table1[[#This Row],[Selling Price]])</f>
        <v>0.20387162767954872</v>
      </c>
      <c r="T7616">
        <v>3</v>
      </c>
      <c r="U7616" s="2">
        <f>Table1[[#This Row],[Selling Price]]*Table1[[#This Row],[Quantity]]</f>
        <v>54.72</v>
      </c>
      <c r="V7616" s="4">
        <v>0</v>
      </c>
      <c r="W7616">
        <v>365</v>
      </c>
      <c r="X7616" t="s">
        <v>36</v>
      </c>
      <c r="Y7616" t="s">
        <v>52</v>
      </c>
      <c r="Z7616" s="2">
        <v>16.744591439512359</v>
      </c>
    </row>
    <row r="7617" spans="1:26" x14ac:dyDescent="0.35">
      <c r="A7617" t="s">
        <v>460</v>
      </c>
      <c r="B7617" t="s">
        <v>461</v>
      </c>
      <c r="C7617" t="s">
        <v>45</v>
      </c>
      <c r="D7617" t="s">
        <v>46</v>
      </c>
      <c r="E7617" t="s">
        <v>75</v>
      </c>
      <c r="F7617" t="s">
        <v>3579</v>
      </c>
      <c r="G7617" t="s">
        <v>3580</v>
      </c>
      <c r="H7617" t="s">
        <v>32</v>
      </c>
      <c r="I7617" t="s">
        <v>7006</v>
      </c>
      <c r="J7617" s="1">
        <v>42328</v>
      </c>
      <c r="K7617" s="1">
        <v>42333</v>
      </c>
      <c r="L7617" t="s">
        <v>60</v>
      </c>
      <c r="M7617">
        <f>Table1[[#This Row],[Ship Date]]-Table1[[#This Row],[Order Date]]</f>
        <v>5</v>
      </c>
      <c r="N7617">
        <v>11</v>
      </c>
      <c r="O7617" t="s">
        <v>35</v>
      </c>
      <c r="P7617" s="3">
        <v>119.04</v>
      </c>
      <c r="Q7617" s="3">
        <v>87.80975938508351</v>
      </c>
      <c r="R7617" s="3">
        <f>(Table1[[#This Row],[Selling Price]]-Table1[[#This Row],[Cost Price]])</f>
        <v>31.230240614916497</v>
      </c>
      <c r="S7617" s="12">
        <f>(Table1[[#This Row],[Profit]]/Table1[[#This Row],[Selling Price]])</f>
        <v>0.26235081161724205</v>
      </c>
      <c r="T7617">
        <v>6</v>
      </c>
      <c r="U7617" s="2">
        <f>Table1[[#This Row],[Selling Price]]*Table1[[#This Row],[Quantity]]</f>
        <v>714.24</v>
      </c>
      <c r="V7617" s="4">
        <v>0</v>
      </c>
      <c r="W7617">
        <v>126</v>
      </c>
      <c r="X7617" t="s">
        <v>36</v>
      </c>
      <c r="Y7617" t="s">
        <v>68</v>
      </c>
      <c r="Z7617" s="2">
        <v>36.511350271753393</v>
      </c>
    </row>
    <row r="7618" spans="1:26" x14ac:dyDescent="0.35">
      <c r="A7618" t="s">
        <v>460</v>
      </c>
      <c r="B7618" t="s">
        <v>461</v>
      </c>
      <c r="C7618" t="s">
        <v>45</v>
      </c>
      <c r="D7618" t="s">
        <v>46</v>
      </c>
      <c r="E7618" t="s">
        <v>86</v>
      </c>
      <c r="F7618" t="s">
        <v>2452</v>
      </c>
      <c r="G7618" t="s">
        <v>2453</v>
      </c>
      <c r="H7618" t="s">
        <v>32</v>
      </c>
      <c r="I7618" t="s">
        <v>7093</v>
      </c>
      <c r="J7618" s="1">
        <v>42750</v>
      </c>
      <c r="K7618" s="1">
        <v>42753</v>
      </c>
      <c r="L7618" t="s">
        <v>199</v>
      </c>
      <c r="M7618">
        <f>Table1[[#This Row],[Ship Date]]-Table1[[#This Row],[Order Date]]</f>
        <v>3</v>
      </c>
      <c r="N7618">
        <v>1</v>
      </c>
      <c r="O7618" t="s">
        <v>35</v>
      </c>
      <c r="P7618" s="3">
        <v>32.783999999999999</v>
      </c>
      <c r="Q7618" s="3">
        <v>23.854146960440509</v>
      </c>
      <c r="R7618" s="3">
        <f>(Table1[[#This Row],[Selling Price]]-Table1[[#This Row],[Cost Price]])</f>
        <v>8.9298530395594895</v>
      </c>
      <c r="S7618" s="12">
        <f>(Table1[[#This Row],[Profit]]/Table1[[#This Row],[Selling Price]])</f>
        <v>0.2723844875414681</v>
      </c>
      <c r="T7618">
        <v>4</v>
      </c>
      <c r="U7618" s="2">
        <f>Table1[[#This Row],[Selling Price]]*Table1[[#This Row],[Quantity]]</f>
        <v>131.136</v>
      </c>
      <c r="V7618" s="4">
        <v>0.8</v>
      </c>
      <c r="W7618">
        <v>426</v>
      </c>
      <c r="X7618" t="s">
        <v>36</v>
      </c>
      <c r="Y7618" t="s">
        <v>68</v>
      </c>
      <c r="Z7618" s="2">
        <v>87.738013824733287</v>
      </c>
    </row>
    <row r="7619" spans="1:26" x14ac:dyDescent="0.35">
      <c r="A7619" t="s">
        <v>460</v>
      </c>
      <c r="B7619" t="s">
        <v>461</v>
      </c>
      <c r="C7619" t="s">
        <v>55</v>
      </c>
      <c r="D7619" t="s">
        <v>46</v>
      </c>
      <c r="E7619" t="s">
        <v>102</v>
      </c>
      <c r="F7619" t="s">
        <v>2037</v>
      </c>
      <c r="G7619" t="s">
        <v>2038</v>
      </c>
      <c r="H7619" t="s">
        <v>32</v>
      </c>
      <c r="I7619" t="s">
        <v>7109</v>
      </c>
      <c r="J7619" s="1">
        <v>42968</v>
      </c>
      <c r="K7619" s="1">
        <v>42968</v>
      </c>
      <c r="L7619" t="s">
        <v>1118</v>
      </c>
      <c r="M7619">
        <f>Table1[[#This Row],[Ship Date]]-Table1[[#This Row],[Order Date]]</f>
        <v>0</v>
      </c>
      <c r="N7619">
        <v>8</v>
      </c>
      <c r="O7619" t="s">
        <v>61</v>
      </c>
      <c r="P7619" s="3">
        <v>83.88</v>
      </c>
      <c r="Q7619" s="3">
        <v>65.544822447339058</v>
      </c>
      <c r="R7619" s="3">
        <f>(Table1[[#This Row],[Selling Price]]-Table1[[#This Row],[Cost Price]])</f>
        <v>18.335177552660937</v>
      </c>
      <c r="S7619" s="12">
        <f>(Table1[[#This Row],[Profit]]/Table1[[#This Row],[Selling Price]])</f>
        <v>0.21858819209180899</v>
      </c>
      <c r="T7619">
        <v>1</v>
      </c>
      <c r="U7619" s="2">
        <f>Table1[[#This Row],[Selling Price]]*Table1[[#This Row],[Quantity]]</f>
        <v>83.88</v>
      </c>
      <c r="V7619" s="4">
        <v>0.2</v>
      </c>
      <c r="W7619">
        <v>384</v>
      </c>
      <c r="X7619" t="s">
        <v>36</v>
      </c>
      <c r="Y7619" t="s">
        <v>36</v>
      </c>
      <c r="Z7619" s="2">
        <v>238.91079678407169</v>
      </c>
    </row>
    <row r="7620" spans="1:26" x14ac:dyDescent="0.35">
      <c r="A7620" t="s">
        <v>460</v>
      </c>
      <c r="B7620" t="s">
        <v>461</v>
      </c>
      <c r="C7620" t="s">
        <v>45</v>
      </c>
      <c r="D7620" t="s">
        <v>46</v>
      </c>
      <c r="E7620" t="s">
        <v>65</v>
      </c>
      <c r="F7620" t="s">
        <v>4030</v>
      </c>
      <c r="G7620" t="s">
        <v>4031</v>
      </c>
      <c r="H7620" t="s">
        <v>32</v>
      </c>
      <c r="I7620" t="s">
        <v>7125</v>
      </c>
      <c r="J7620" s="1">
        <v>42656</v>
      </c>
      <c r="K7620" s="1">
        <v>42663</v>
      </c>
      <c r="L7620" t="s">
        <v>60</v>
      </c>
      <c r="M7620">
        <f>Table1[[#This Row],[Ship Date]]-Table1[[#This Row],[Order Date]]</f>
        <v>7</v>
      </c>
      <c r="N7620">
        <v>10</v>
      </c>
      <c r="O7620" t="s">
        <v>61</v>
      </c>
      <c r="P7620" s="3">
        <v>99.87</v>
      </c>
      <c r="Q7620" s="3">
        <v>75.287432677949852</v>
      </c>
      <c r="R7620" s="3">
        <f>(Table1[[#This Row],[Selling Price]]-Table1[[#This Row],[Cost Price]])</f>
        <v>24.582567322050153</v>
      </c>
      <c r="S7620" s="12">
        <f>(Table1[[#This Row],[Profit]]/Table1[[#This Row],[Selling Price]])</f>
        <v>0.24614566258185794</v>
      </c>
      <c r="T7620">
        <v>3</v>
      </c>
      <c r="U7620" s="2">
        <f>Table1[[#This Row],[Selling Price]]*Table1[[#This Row],[Quantity]]</f>
        <v>299.61</v>
      </c>
      <c r="V7620" s="4">
        <v>0</v>
      </c>
      <c r="W7620">
        <v>484</v>
      </c>
      <c r="X7620" t="s">
        <v>68</v>
      </c>
      <c r="Y7620" t="s">
        <v>68</v>
      </c>
      <c r="Z7620" s="2">
        <v>59.835630347366333</v>
      </c>
    </row>
    <row r="7621" spans="1:26" x14ac:dyDescent="0.35">
      <c r="A7621" t="s">
        <v>460</v>
      </c>
      <c r="B7621" t="s">
        <v>461</v>
      </c>
      <c r="C7621" t="s">
        <v>55</v>
      </c>
      <c r="D7621" t="s">
        <v>46</v>
      </c>
      <c r="E7621" t="s">
        <v>65</v>
      </c>
      <c r="F7621" t="s">
        <v>384</v>
      </c>
      <c r="G7621" t="s">
        <v>385</v>
      </c>
      <c r="H7621" t="s">
        <v>32</v>
      </c>
      <c r="I7621" t="s">
        <v>7131</v>
      </c>
      <c r="J7621" s="1">
        <v>42947</v>
      </c>
      <c r="K7621" s="1">
        <v>42950</v>
      </c>
      <c r="L7621" t="s">
        <v>199</v>
      </c>
      <c r="M7621">
        <f>Table1[[#This Row],[Ship Date]]-Table1[[#This Row],[Order Date]]</f>
        <v>3</v>
      </c>
      <c r="N7621">
        <v>7</v>
      </c>
      <c r="O7621" t="s">
        <v>51</v>
      </c>
      <c r="P7621" s="3">
        <v>56.56</v>
      </c>
      <c r="Q7621" s="3">
        <v>46.721124374413428</v>
      </c>
      <c r="R7621" s="3">
        <f>(Table1[[#This Row],[Selling Price]]-Table1[[#This Row],[Cost Price]])</f>
        <v>9.8388756255865744</v>
      </c>
      <c r="S7621" s="12">
        <f>(Table1[[#This Row],[Profit]]/Table1[[#This Row],[Selling Price]])</f>
        <v>0.17395466098986162</v>
      </c>
      <c r="T7621">
        <v>2</v>
      </c>
      <c r="U7621" s="2">
        <f>Table1[[#This Row],[Selling Price]]*Table1[[#This Row],[Quantity]]</f>
        <v>113.12</v>
      </c>
      <c r="V7621" s="4">
        <v>0</v>
      </c>
      <c r="W7621">
        <v>382</v>
      </c>
      <c r="X7621" t="s">
        <v>36</v>
      </c>
      <c r="Y7621" t="s">
        <v>68</v>
      </c>
      <c r="Z7621" s="2">
        <v>52.069002064568132</v>
      </c>
    </row>
    <row r="7622" spans="1:26" x14ac:dyDescent="0.35">
      <c r="A7622" t="s">
        <v>460</v>
      </c>
      <c r="B7622" t="s">
        <v>461</v>
      </c>
      <c r="C7622" t="s">
        <v>27</v>
      </c>
      <c r="D7622" t="s">
        <v>46</v>
      </c>
      <c r="E7622" t="s">
        <v>47</v>
      </c>
      <c r="F7622" t="s">
        <v>750</v>
      </c>
      <c r="G7622" t="s">
        <v>751</v>
      </c>
      <c r="H7622" t="s">
        <v>32</v>
      </c>
      <c r="I7622" t="s">
        <v>7133</v>
      </c>
      <c r="J7622" s="1">
        <v>42869</v>
      </c>
      <c r="K7622" s="1">
        <v>42872</v>
      </c>
      <c r="L7622" t="s">
        <v>199</v>
      </c>
      <c r="M7622">
        <f>Table1[[#This Row],[Ship Date]]-Table1[[#This Row],[Order Date]]</f>
        <v>3</v>
      </c>
      <c r="N7622">
        <v>5</v>
      </c>
      <c r="O7622" t="s">
        <v>51</v>
      </c>
      <c r="P7622" s="3">
        <v>74</v>
      </c>
      <c r="Q7622" s="3">
        <v>52.882153736629817</v>
      </c>
      <c r="R7622" s="3">
        <f>(Table1[[#This Row],[Selling Price]]-Table1[[#This Row],[Cost Price]])</f>
        <v>21.117846263370183</v>
      </c>
      <c r="S7622" s="12">
        <f>(Table1[[#This Row],[Profit]]/Table1[[#This Row],[Selling Price]])</f>
        <v>0.28537630085635379</v>
      </c>
      <c r="T7622">
        <v>5</v>
      </c>
      <c r="U7622" s="2">
        <f>Table1[[#This Row],[Selling Price]]*Table1[[#This Row],[Quantity]]</f>
        <v>370</v>
      </c>
      <c r="V7622" s="4">
        <v>0</v>
      </c>
      <c r="W7622">
        <v>436</v>
      </c>
      <c r="X7622" t="s">
        <v>36</v>
      </c>
      <c r="Y7622" t="s">
        <v>52</v>
      </c>
      <c r="Z7622" s="2">
        <v>18.953247742801231</v>
      </c>
    </row>
    <row r="7623" spans="1:26" x14ac:dyDescent="0.35">
      <c r="A7623" t="s">
        <v>460</v>
      </c>
      <c r="B7623" t="s">
        <v>461</v>
      </c>
      <c r="C7623" t="s">
        <v>39</v>
      </c>
      <c r="D7623" t="s">
        <v>46</v>
      </c>
      <c r="E7623" t="s">
        <v>102</v>
      </c>
      <c r="F7623" t="s">
        <v>6790</v>
      </c>
      <c r="G7623" t="s">
        <v>6791</v>
      </c>
      <c r="H7623" t="s">
        <v>32</v>
      </c>
      <c r="I7623" t="s">
        <v>7209</v>
      </c>
      <c r="J7623" s="1">
        <v>42538</v>
      </c>
      <c r="K7623" s="1">
        <v>42540</v>
      </c>
      <c r="L7623" t="s">
        <v>199</v>
      </c>
      <c r="M7623">
        <f>Table1[[#This Row],[Ship Date]]-Table1[[#This Row],[Order Date]]</f>
        <v>2</v>
      </c>
      <c r="N7623">
        <v>6</v>
      </c>
      <c r="O7623" t="s">
        <v>51</v>
      </c>
      <c r="P7623" s="3">
        <v>219.84</v>
      </c>
      <c r="Q7623" s="3">
        <v>150.8112895644652</v>
      </c>
      <c r="R7623" s="3">
        <f>(Table1[[#This Row],[Selling Price]]-Table1[[#This Row],[Cost Price]])</f>
        <v>69.028710435534805</v>
      </c>
      <c r="S7623" s="12">
        <f>(Table1[[#This Row],[Profit]]/Table1[[#This Row],[Selling Price]])</f>
        <v>0.31399522578027111</v>
      </c>
      <c r="T7623">
        <v>4</v>
      </c>
      <c r="U7623" s="2">
        <f>Table1[[#This Row],[Selling Price]]*Table1[[#This Row],[Quantity]]</f>
        <v>879.36</v>
      </c>
      <c r="V7623" s="4">
        <v>0</v>
      </c>
      <c r="W7623">
        <v>420</v>
      </c>
      <c r="X7623" t="s">
        <v>36</v>
      </c>
      <c r="Y7623" t="s">
        <v>68</v>
      </c>
      <c r="Z7623" s="2">
        <v>68.46877889374106</v>
      </c>
    </row>
    <row r="7624" spans="1:26" x14ac:dyDescent="0.35">
      <c r="A7624" t="s">
        <v>460</v>
      </c>
      <c r="B7624" t="s">
        <v>461</v>
      </c>
      <c r="C7624" t="s">
        <v>55</v>
      </c>
      <c r="D7624" t="s">
        <v>46</v>
      </c>
      <c r="E7624" t="s">
        <v>75</v>
      </c>
      <c r="F7624" t="s">
        <v>1241</v>
      </c>
      <c r="G7624" t="s">
        <v>1242</v>
      </c>
      <c r="H7624" t="s">
        <v>32</v>
      </c>
      <c r="I7624" t="s">
        <v>7221</v>
      </c>
      <c r="J7624" s="1">
        <v>43066</v>
      </c>
      <c r="K7624" s="1">
        <v>43069</v>
      </c>
      <c r="L7624" t="s">
        <v>34</v>
      </c>
      <c r="M7624">
        <f>Table1[[#This Row],[Ship Date]]-Table1[[#This Row],[Order Date]]</f>
        <v>3</v>
      </c>
      <c r="N7624">
        <v>11</v>
      </c>
      <c r="O7624" t="s">
        <v>35</v>
      </c>
      <c r="P7624" s="3">
        <v>6.99</v>
      </c>
      <c r="Q7624" s="3">
        <v>4.9790638214771672</v>
      </c>
      <c r="R7624" s="3">
        <f>(Table1[[#This Row],[Selling Price]]-Table1[[#This Row],[Cost Price]])</f>
        <v>2.010936178522833</v>
      </c>
      <c r="S7624" s="12">
        <f>(Table1[[#This Row],[Profit]]/Table1[[#This Row],[Selling Price]])</f>
        <v>0.2876875791878159</v>
      </c>
      <c r="T7624">
        <v>3</v>
      </c>
      <c r="U7624" s="2">
        <f>Table1[[#This Row],[Selling Price]]*Table1[[#This Row],[Quantity]]</f>
        <v>20.97</v>
      </c>
      <c r="V7624" s="4">
        <v>0</v>
      </c>
      <c r="W7624">
        <v>333</v>
      </c>
      <c r="X7624" t="s">
        <v>36</v>
      </c>
      <c r="Y7624" t="s">
        <v>52</v>
      </c>
      <c r="Z7624" s="2">
        <v>2.443724616236453</v>
      </c>
    </row>
    <row r="7625" spans="1:26" x14ac:dyDescent="0.35">
      <c r="A7625" t="s">
        <v>460</v>
      </c>
      <c r="B7625" t="s">
        <v>461</v>
      </c>
      <c r="C7625" t="s">
        <v>39</v>
      </c>
      <c r="D7625" t="s">
        <v>46</v>
      </c>
      <c r="E7625" t="s">
        <v>178</v>
      </c>
      <c r="F7625" t="s">
        <v>4955</v>
      </c>
      <c r="G7625" t="s">
        <v>4956</v>
      </c>
      <c r="H7625" t="s">
        <v>32</v>
      </c>
      <c r="I7625" t="s">
        <v>7227</v>
      </c>
      <c r="J7625" s="1">
        <v>42786</v>
      </c>
      <c r="K7625" s="1">
        <v>42793</v>
      </c>
      <c r="L7625" t="s">
        <v>60</v>
      </c>
      <c r="M7625">
        <f>Table1[[#This Row],[Ship Date]]-Table1[[#This Row],[Order Date]]</f>
        <v>7</v>
      </c>
      <c r="N7625">
        <v>2</v>
      </c>
      <c r="O7625" t="s">
        <v>106</v>
      </c>
      <c r="P7625" s="3">
        <v>10.64</v>
      </c>
      <c r="Q7625" s="3">
        <v>6.99304200498627</v>
      </c>
      <c r="R7625" s="3">
        <f>(Table1[[#This Row],[Selling Price]]-Table1[[#This Row],[Cost Price]])</f>
        <v>3.6469579950137305</v>
      </c>
      <c r="S7625" s="12">
        <f>(Table1[[#This Row],[Profit]]/Table1[[#This Row],[Selling Price]])</f>
        <v>0.3427592100576814</v>
      </c>
      <c r="T7625">
        <v>5</v>
      </c>
      <c r="U7625" s="2">
        <f>Table1[[#This Row],[Selling Price]]*Table1[[#This Row],[Quantity]]</f>
        <v>53.2</v>
      </c>
      <c r="V7625" s="4">
        <v>0.2</v>
      </c>
      <c r="W7625">
        <v>451</v>
      </c>
      <c r="X7625" t="s">
        <v>68</v>
      </c>
      <c r="Y7625" t="s">
        <v>52</v>
      </c>
      <c r="Z7625" s="2">
        <v>3.232383434350985</v>
      </c>
    </row>
    <row r="7626" spans="1:26" x14ac:dyDescent="0.35">
      <c r="A7626" t="s">
        <v>460</v>
      </c>
      <c r="B7626" t="s">
        <v>461</v>
      </c>
      <c r="C7626" t="s">
        <v>39</v>
      </c>
      <c r="D7626" t="s">
        <v>46</v>
      </c>
      <c r="E7626" t="s">
        <v>102</v>
      </c>
      <c r="F7626" t="s">
        <v>6790</v>
      </c>
      <c r="G7626" t="s">
        <v>6791</v>
      </c>
      <c r="H7626" t="s">
        <v>32</v>
      </c>
      <c r="I7626" t="s">
        <v>7230</v>
      </c>
      <c r="J7626" s="1">
        <v>42565</v>
      </c>
      <c r="K7626" s="1">
        <v>42569</v>
      </c>
      <c r="L7626" t="s">
        <v>34</v>
      </c>
      <c r="M7626">
        <f>Table1[[#This Row],[Ship Date]]-Table1[[#This Row],[Order Date]]</f>
        <v>4</v>
      </c>
      <c r="N7626">
        <v>7</v>
      </c>
      <c r="O7626" t="s">
        <v>51</v>
      </c>
      <c r="P7626" s="3">
        <v>219.84</v>
      </c>
      <c r="Q7626" s="3">
        <v>181.75902389576621</v>
      </c>
      <c r="R7626" s="3">
        <f>(Table1[[#This Row],[Selling Price]]-Table1[[#This Row],[Cost Price]])</f>
        <v>38.080976104233798</v>
      </c>
      <c r="S7626" s="12">
        <f>(Table1[[#This Row],[Profit]]/Table1[[#This Row],[Selling Price]])</f>
        <v>0.17322132507384369</v>
      </c>
      <c r="T7626">
        <v>5</v>
      </c>
      <c r="U7626" s="2">
        <f>Table1[[#This Row],[Selling Price]]*Table1[[#This Row],[Quantity]]</f>
        <v>1099.2</v>
      </c>
      <c r="V7626" s="4">
        <v>0.2</v>
      </c>
      <c r="W7626">
        <v>451</v>
      </c>
      <c r="X7626" t="s">
        <v>36</v>
      </c>
      <c r="Y7626" t="s">
        <v>68</v>
      </c>
      <c r="Z7626" s="2">
        <v>68.46877889374106</v>
      </c>
    </row>
    <row r="7627" spans="1:26" x14ac:dyDescent="0.35">
      <c r="A7627" t="s">
        <v>460</v>
      </c>
      <c r="B7627" t="s">
        <v>461</v>
      </c>
      <c r="C7627" t="s">
        <v>64</v>
      </c>
      <c r="D7627" t="s">
        <v>46</v>
      </c>
      <c r="E7627" t="s">
        <v>86</v>
      </c>
      <c r="F7627" t="s">
        <v>5421</v>
      </c>
      <c r="G7627" t="s">
        <v>5422</v>
      </c>
      <c r="H7627" t="s">
        <v>32</v>
      </c>
      <c r="I7627" t="s">
        <v>7253</v>
      </c>
      <c r="J7627" s="1">
        <v>42706</v>
      </c>
      <c r="K7627" s="1">
        <v>42711</v>
      </c>
      <c r="L7627" t="s">
        <v>60</v>
      </c>
      <c r="M7627">
        <f>Table1[[#This Row],[Ship Date]]-Table1[[#This Row],[Order Date]]</f>
        <v>5</v>
      </c>
      <c r="N7627">
        <v>12</v>
      </c>
      <c r="O7627" t="s">
        <v>35</v>
      </c>
      <c r="P7627" s="3">
        <v>415.17599999999999</v>
      </c>
      <c r="Q7627" s="3">
        <v>289.8965672000482</v>
      </c>
      <c r="R7627" s="3">
        <f>(Table1[[#This Row],[Selling Price]]-Table1[[#This Row],[Cost Price]])</f>
        <v>125.27943279995179</v>
      </c>
      <c r="S7627" s="12">
        <f>(Table1[[#This Row],[Profit]]/Table1[[#This Row],[Selling Price]])</f>
        <v>0.30175018016444061</v>
      </c>
      <c r="T7627">
        <v>3</v>
      </c>
      <c r="U7627" s="2">
        <f>Table1[[#This Row],[Selling Price]]*Table1[[#This Row],[Quantity]]</f>
        <v>1245.528</v>
      </c>
      <c r="V7627" s="4">
        <v>0.2</v>
      </c>
      <c r="W7627">
        <v>221</v>
      </c>
      <c r="X7627" t="s">
        <v>36</v>
      </c>
      <c r="Y7627" t="s">
        <v>36</v>
      </c>
      <c r="Z7627" s="2">
        <v>290.49041160691269</v>
      </c>
    </row>
    <row r="7628" spans="1:26" x14ac:dyDescent="0.35">
      <c r="A7628" t="s">
        <v>460</v>
      </c>
      <c r="B7628" t="s">
        <v>461</v>
      </c>
      <c r="C7628" t="s">
        <v>64</v>
      </c>
      <c r="D7628" t="s">
        <v>46</v>
      </c>
      <c r="E7628" t="s">
        <v>86</v>
      </c>
      <c r="F7628" t="s">
        <v>3557</v>
      </c>
      <c r="G7628" t="s">
        <v>3558</v>
      </c>
      <c r="H7628" t="s">
        <v>32</v>
      </c>
      <c r="I7628" t="s">
        <v>7264</v>
      </c>
      <c r="J7628" s="1">
        <v>42713</v>
      </c>
      <c r="K7628" s="1">
        <v>42716</v>
      </c>
      <c r="L7628" t="s">
        <v>199</v>
      </c>
      <c r="M7628">
        <f>Table1[[#This Row],[Ship Date]]-Table1[[#This Row],[Order Date]]</f>
        <v>3</v>
      </c>
      <c r="N7628">
        <v>12</v>
      </c>
      <c r="O7628" t="s">
        <v>35</v>
      </c>
      <c r="P7628" s="3">
        <v>273.92</v>
      </c>
      <c r="Q7628" s="3">
        <v>211.00554586207201</v>
      </c>
      <c r="R7628" s="3">
        <f>(Table1[[#This Row],[Selling Price]]-Table1[[#This Row],[Cost Price]])</f>
        <v>62.914454137928004</v>
      </c>
      <c r="S7628" s="12">
        <f>(Table1[[#This Row],[Profit]]/Table1[[#This Row],[Selling Price]])</f>
        <v>0.22968185651988901</v>
      </c>
      <c r="T7628">
        <v>8</v>
      </c>
      <c r="U7628" s="2">
        <f>Table1[[#This Row],[Selling Price]]*Table1[[#This Row],[Quantity]]</f>
        <v>2191.36</v>
      </c>
      <c r="V7628" s="4">
        <v>0.2</v>
      </c>
      <c r="W7628">
        <v>261</v>
      </c>
      <c r="X7628" t="s">
        <v>36</v>
      </c>
      <c r="Y7628" t="s">
        <v>68</v>
      </c>
      <c r="Z7628" s="2">
        <v>84.768623406810818</v>
      </c>
    </row>
    <row r="7629" spans="1:26" x14ac:dyDescent="0.35">
      <c r="A7629" t="s">
        <v>460</v>
      </c>
      <c r="B7629" t="s">
        <v>461</v>
      </c>
      <c r="C7629" t="s">
        <v>55</v>
      </c>
      <c r="D7629" t="s">
        <v>46</v>
      </c>
      <c r="E7629" t="s">
        <v>65</v>
      </c>
      <c r="F7629" t="s">
        <v>2108</v>
      </c>
      <c r="G7629" t="s">
        <v>2109</v>
      </c>
      <c r="H7629" t="s">
        <v>32</v>
      </c>
      <c r="I7629" t="s">
        <v>7367</v>
      </c>
      <c r="J7629" s="1">
        <v>43075</v>
      </c>
      <c r="K7629" s="1">
        <v>43077</v>
      </c>
      <c r="L7629" t="s">
        <v>34</v>
      </c>
      <c r="M7629">
        <f>Table1[[#This Row],[Ship Date]]-Table1[[#This Row],[Order Date]]</f>
        <v>2</v>
      </c>
      <c r="N7629">
        <v>12</v>
      </c>
      <c r="O7629" t="s">
        <v>35</v>
      </c>
      <c r="P7629" s="3">
        <v>10.68</v>
      </c>
      <c r="Q7629" s="3">
        <v>8.8787148422128013</v>
      </c>
      <c r="R7629" s="3">
        <f>(Table1[[#This Row],[Selling Price]]-Table1[[#This Row],[Cost Price]])</f>
        <v>1.8012851577871984</v>
      </c>
      <c r="S7629" s="12">
        <f>(Table1[[#This Row],[Profit]]/Table1[[#This Row],[Selling Price]])</f>
        <v>0.1686596589688388</v>
      </c>
      <c r="T7629">
        <v>1</v>
      </c>
      <c r="U7629" s="2">
        <f>Table1[[#This Row],[Selling Price]]*Table1[[#This Row],[Quantity]]</f>
        <v>10.68</v>
      </c>
      <c r="V7629" s="4">
        <v>0</v>
      </c>
      <c r="W7629">
        <v>326</v>
      </c>
      <c r="X7629" t="s">
        <v>36</v>
      </c>
      <c r="Y7629" t="s">
        <v>52</v>
      </c>
      <c r="Z7629" s="2">
        <v>6.1661008749452044</v>
      </c>
    </row>
    <row r="7630" spans="1:26" x14ac:dyDescent="0.35">
      <c r="A7630" t="s">
        <v>460</v>
      </c>
      <c r="B7630" t="s">
        <v>461</v>
      </c>
      <c r="C7630" t="s">
        <v>45</v>
      </c>
      <c r="D7630" t="s">
        <v>46</v>
      </c>
      <c r="E7630" t="s">
        <v>91</v>
      </c>
      <c r="F7630" t="s">
        <v>1714</v>
      </c>
      <c r="G7630" t="s">
        <v>1715</v>
      </c>
      <c r="H7630" t="s">
        <v>32</v>
      </c>
      <c r="I7630" t="s">
        <v>7380</v>
      </c>
      <c r="J7630" s="1">
        <v>42792</v>
      </c>
      <c r="K7630" s="1">
        <v>42796</v>
      </c>
      <c r="L7630" t="s">
        <v>60</v>
      </c>
      <c r="M7630">
        <f>Table1[[#This Row],[Ship Date]]-Table1[[#This Row],[Order Date]]</f>
        <v>4</v>
      </c>
      <c r="N7630">
        <v>2</v>
      </c>
      <c r="O7630" t="s">
        <v>106</v>
      </c>
      <c r="P7630" s="3">
        <v>356.79</v>
      </c>
      <c r="Q7630" s="3">
        <v>262.13552235441188</v>
      </c>
      <c r="R7630" s="3">
        <f>(Table1[[#This Row],[Selling Price]]-Table1[[#This Row],[Cost Price]])</f>
        <v>94.654477645588145</v>
      </c>
      <c r="S7630" s="12">
        <f>(Table1[[#This Row],[Profit]]/Table1[[#This Row],[Selling Price]])</f>
        <v>0.26529464852038492</v>
      </c>
      <c r="T7630">
        <v>7</v>
      </c>
      <c r="U7630" s="2">
        <f>Table1[[#This Row],[Selling Price]]*Table1[[#This Row],[Quantity]]</f>
        <v>2497.5300000000002</v>
      </c>
      <c r="V7630" s="4">
        <v>0</v>
      </c>
      <c r="W7630">
        <v>357</v>
      </c>
      <c r="X7630" t="s">
        <v>36</v>
      </c>
      <c r="Y7630" t="s">
        <v>68</v>
      </c>
      <c r="Z7630" s="2">
        <v>116.34863149001799</v>
      </c>
    </row>
    <row r="7631" spans="1:26" x14ac:dyDescent="0.35">
      <c r="A7631" t="s">
        <v>460</v>
      </c>
      <c r="B7631" t="s">
        <v>461</v>
      </c>
      <c r="C7631" t="s">
        <v>55</v>
      </c>
      <c r="D7631" t="s">
        <v>46</v>
      </c>
      <c r="E7631" t="s">
        <v>539</v>
      </c>
      <c r="F7631" t="s">
        <v>2085</v>
      </c>
      <c r="G7631" t="s">
        <v>2086</v>
      </c>
      <c r="H7631" t="s">
        <v>32</v>
      </c>
      <c r="I7631" t="s">
        <v>7397</v>
      </c>
      <c r="J7631" s="1">
        <v>42912</v>
      </c>
      <c r="K7631" s="1">
        <v>42916</v>
      </c>
      <c r="L7631" t="s">
        <v>60</v>
      </c>
      <c r="M7631">
        <f>Table1[[#This Row],[Ship Date]]-Table1[[#This Row],[Order Date]]</f>
        <v>4</v>
      </c>
      <c r="N7631">
        <v>6</v>
      </c>
      <c r="O7631" t="s">
        <v>51</v>
      </c>
      <c r="P7631" s="3">
        <v>28.4</v>
      </c>
      <c r="Q7631" s="3">
        <v>23.13892830234624</v>
      </c>
      <c r="R7631" s="3">
        <f>(Table1[[#This Row],[Selling Price]]-Table1[[#This Row],[Cost Price]])</f>
        <v>5.2610716976537582</v>
      </c>
      <c r="S7631" s="12">
        <f>(Table1[[#This Row],[Profit]]/Table1[[#This Row],[Selling Price]])</f>
        <v>0.18524900343851261</v>
      </c>
      <c r="T7631">
        <v>5</v>
      </c>
      <c r="U7631" s="2">
        <f>Table1[[#This Row],[Selling Price]]*Table1[[#This Row],[Quantity]]</f>
        <v>142</v>
      </c>
      <c r="V7631" s="4">
        <v>0</v>
      </c>
      <c r="W7631">
        <v>349</v>
      </c>
      <c r="X7631" t="s">
        <v>36</v>
      </c>
      <c r="Y7631" t="s">
        <v>52</v>
      </c>
      <c r="Z7631" s="2">
        <v>8.032733034279179</v>
      </c>
    </row>
    <row r="7632" spans="1:26" x14ac:dyDescent="0.35">
      <c r="A7632" t="s">
        <v>460</v>
      </c>
      <c r="B7632" t="s">
        <v>461</v>
      </c>
      <c r="C7632" t="s">
        <v>55</v>
      </c>
      <c r="D7632" t="s">
        <v>46</v>
      </c>
      <c r="E7632" t="s">
        <v>86</v>
      </c>
      <c r="F7632" t="s">
        <v>4225</v>
      </c>
      <c r="G7632" t="s">
        <v>4226</v>
      </c>
      <c r="H7632" t="s">
        <v>32</v>
      </c>
      <c r="I7632" t="s">
        <v>7411</v>
      </c>
      <c r="J7632" s="1">
        <v>42565</v>
      </c>
      <c r="K7632" s="1">
        <v>42570</v>
      </c>
      <c r="L7632" t="s">
        <v>60</v>
      </c>
      <c r="M7632">
        <f>Table1[[#This Row],[Ship Date]]-Table1[[#This Row],[Order Date]]</f>
        <v>5</v>
      </c>
      <c r="N7632">
        <v>7</v>
      </c>
      <c r="O7632" t="s">
        <v>51</v>
      </c>
      <c r="P7632" s="3">
        <v>36.4</v>
      </c>
      <c r="Q7632" s="3">
        <v>28.399599398224311</v>
      </c>
      <c r="R7632" s="3">
        <f>(Table1[[#This Row],[Selling Price]]-Table1[[#This Row],[Cost Price]])</f>
        <v>8.0004006017756879</v>
      </c>
      <c r="S7632" s="12">
        <f>(Table1[[#This Row],[Profit]]/Table1[[#This Row],[Selling Price]])</f>
        <v>0.21979122532350792</v>
      </c>
      <c r="T7632">
        <v>5</v>
      </c>
      <c r="U7632" s="2">
        <f>Table1[[#This Row],[Selling Price]]*Table1[[#This Row],[Quantity]]</f>
        <v>182</v>
      </c>
      <c r="V7632" s="4">
        <v>0</v>
      </c>
      <c r="W7632">
        <v>442</v>
      </c>
      <c r="X7632" t="s">
        <v>36</v>
      </c>
      <c r="Y7632" t="s">
        <v>52</v>
      </c>
      <c r="Z7632" s="2">
        <v>3.8522139089100431</v>
      </c>
    </row>
    <row r="7633" spans="1:26" x14ac:dyDescent="0.35">
      <c r="A7633" t="s">
        <v>460</v>
      </c>
      <c r="B7633" t="s">
        <v>461</v>
      </c>
      <c r="C7633" t="s">
        <v>39</v>
      </c>
      <c r="D7633" t="s">
        <v>46</v>
      </c>
      <c r="E7633" t="s">
        <v>86</v>
      </c>
      <c r="F7633" t="s">
        <v>4714</v>
      </c>
      <c r="G7633" t="s">
        <v>4715</v>
      </c>
      <c r="H7633" t="s">
        <v>32</v>
      </c>
      <c r="I7633" t="s">
        <v>7492</v>
      </c>
      <c r="J7633" s="1">
        <v>42479</v>
      </c>
      <c r="K7633" s="1">
        <v>42486</v>
      </c>
      <c r="L7633" t="s">
        <v>60</v>
      </c>
      <c r="M7633">
        <f>Table1[[#This Row],[Ship Date]]-Table1[[#This Row],[Order Date]]</f>
        <v>7</v>
      </c>
      <c r="N7633">
        <v>4</v>
      </c>
      <c r="O7633" t="s">
        <v>106</v>
      </c>
      <c r="P7633" s="3">
        <v>9.2799999999999994</v>
      </c>
      <c r="Q7633" s="3">
        <v>7.662655395719864</v>
      </c>
      <c r="R7633" s="3">
        <f>(Table1[[#This Row],[Selling Price]]-Table1[[#This Row],[Cost Price]])</f>
        <v>1.6173446042801354</v>
      </c>
      <c r="S7633" s="12">
        <f>(Table1[[#This Row],[Profit]]/Table1[[#This Row],[Selling Price]])</f>
        <v>0.17428282373708356</v>
      </c>
      <c r="T7633">
        <v>2</v>
      </c>
      <c r="U7633" s="2">
        <f>Table1[[#This Row],[Selling Price]]*Table1[[#This Row],[Quantity]]</f>
        <v>18.559999999999999</v>
      </c>
      <c r="V7633" s="4">
        <v>0.2</v>
      </c>
      <c r="W7633">
        <v>280</v>
      </c>
      <c r="X7633" t="s">
        <v>68</v>
      </c>
      <c r="Y7633" t="s">
        <v>52</v>
      </c>
      <c r="Z7633" s="2">
        <v>17.701353369477459</v>
      </c>
    </row>
    <row r="7634" spans="1:26" x14ac:dyDescent="0.35">
      <c r="A7634" t="s">
        <v>460</v>
      </c>
      <c r="B7634" t="s">
        <v>461</v>
      </c>
      <c r="C7634" t="s">
        <v>45</v>
      </c>
      <c r="D7634" t="s">
        <v>46</v>
      </c>
      <c r="E7634" t="s">
        <v>47</v>
      </c>
      <c r="F7634" t="s">
        <v>7571</v>
      </c>
      <c r="G7634" t="s">
        <v>7572</v>
      </c>
      <c r="H7634" t="s">
        <v>32</v>
      </c>
      <c r="I7634" t="s">
        <v>7573</v>
      </c>
      <c r="J7634" s="1">
        <v>42609</v>
      </c>
      <c r="K7634" s="1">
        <v>42615</v>
      </c>
      <c r="L7634" t="s">
        <v>60</v>
      </c>
      <c r="M7634">
        <f>Table1[[#This Row],[Ship Date]]-Table1[[#This Row],[Order Date]]</f>
        <v>6</v>
      </c>
      <c r="N7634">
        <v>8</v>
      </c>
      <c r="O7634" t="s">
        <v>61</v>
      </c>
      <c r="P7634" s="3">
        <v>9.2159999999999993</v>
      </c>
      <c r="Q7634" s="3">
        <v>6.3298796865716138</v>
      </c>
      <c r="R7634" s="3">
        <f>(Table1[[#This Row],[Selling Price]]-Table1[[#This Row],[Cost Price]])</f>
        <v>2.8861203134283855</v>
      </c>
      <c r="S7634" s="12">
        <f>(Table1[[#This Row],[Profit]]/Table1[[#This Row],[Selling Price]])</f>
        <v>0.31316409650915644</v>
      </c>
      <c r="T7634">
        <v>4</v>
      </c>
      <c r="U7634" s="2">
        <f>Table1[[#This Row],[Selling Price]]*Table1[[#This Row],[Quantity]]</f>
        <v>36.863999999999997</v>
      </c>
      <c r="V7634" s="4">
        <v>0.2</v>
      </c>
      <c r="W7634">
        <v>349</v>
      </c>
      <c r="X7634" t="s">
        <v>68</v>
      </c>
      <c r="Y7634" t="s">
        <v>68</v>
      </c>
      <c r="Z7634" s="2">
        <v>132.5509689941303</v>
      </c>
    </row>
    <row r="7635" spans="1:26" x14ac:dyDescent="0.35">
      <c r="A7635" t="s">
        <v>460</v>
      </c>
      <c r="B7635" t="s">
        <v>461</v>
      </c>
      <c r="C7635" t="s">
        <v>27</v>
      </c>
      <c r="D7635" t="s">
        <v>46</v>
      </c>
      <c r="E7635" t="s">
        <v>91</v>
      </c>
      <c r="F7635" t="s">
        <v>3742</v>
      </c>
      <c r="G7635" t="s">
        <v>3743</v>
      </c>
      <c r="H7635" t="s">
        <v>32</v>
      </c>
      <c r="I7635" t="s">
        <v>7630</v>
      </c>
      <c r="J7635" s="1">
        <v>41701</v>
      </c>
      <c r="K7635" s="1">
        <v>41705</v>
      </c>
      <c r="L7635" t="s">
        <v>60</v>
      </c>
      <c r="M7635">
        <f>Table1[[#This Row],[Ship Date]]-Table1[[#This Row],[Order Date]]</f>
        <v>4</v>
      </c>
      <c r="N7635">
        <v>3</v>
      </c>
      <c r="O7635" t="s">
        <v>106</v>
      </c>
      <c r="P7635" s="3">
        <v>176.77199999999999</v>
      </c>
      <c r="Q7635" s="3">
        <v>138.19402639461421</v>
      </c>
      <c r="R7635" s="3">
        <f>(Table1[[#This Row],[Selling Price]]-Table1[[#This Row],[Cost Price]])</f>
        <v>38.577973605385779</v>
      </c>
      <c r="S7635" s="12">
        <f>(Table1[[#This Row],[Profit]]/Table1[[#This Row],[Selling Price]])</f>
        <v>0.2182357704013406</v>
      </c>
      <c r="T7635">
        <v>3</v>
      </c>
      <c r="U7635" s="2">
        <f>Table1[[#This Row],[Selling Price]]*Table1[[#This Row],[Quantity]]</f>
        <v>530.31600000000003</v>
      </c>
      <c r="V7635" s="4">
        <v>0.8</v>
      </c>
      <c r="W7635">
        <v>331</v>
      </c>
      <c r="X7635" t="s">
        <v>36</v>
      </c>
      <c r="Y7635" t="s">
        <v>36</v>
      </c>
      <c r="Z7635" s="2">
        <v>600.90925163788245</v>
      </c>
    </row>
    <row r="7636" spans="1:26" x14ac:dyDescent="0.35">
      <c r="A7636" t="s">
        <v>460</v>
      </c>
      <c r="B7636" t="s">
        <v>461</v>
      </c>
      <c r="C7636" t="s">
        <v>27</v>
      </c>
      <c r="D7636" t="s">
        <v>46</v>
      </c>
      <c r="E7636" t="s">
        <v>86</v>
      </c>
      <c r="F7636" t="s">
        <v>422</v>
      </c>
      <c r="G7636" t="s">
        <v>423</v>
      </c>
      <c r="H7636" t="s">
        <v>32</v>
      </c>
      <c r="I7636" t="s">
        <v>7689</v>
      </c>
      <c r="J7636" s="1">
        <v>42262</v>
      </c>
      <c r="K7636" s="1">
        <v>42267</v>
      </c>
      <c r="L7636" t="s">
        <v>60</v>
      </c>
      <c r="M7636">
        <f>Table1[[#This Row],[Ship Date]]-Table1[[#This Row],[Order Date]]</f>
        <v>5</v>
      </c>
      <c r="N7636">
        <v>9</v>
      </c>
      <c r="O7636" t="s">
        <v>61</v>
      </c>
      <c r="P7636" s="3">
        <v>3.5760000000000001</v>
      </c>
      <c r="Q7636" s="3">
        <v>2.7662403521285812</v>
      </c>
      <c r="R7636" s="3">
        <f>(Table1[[#This Row],[Selling Price]]-Table1[[#This Row],[Cost Price]])</f>
        <v>0.80975964787141885</v>
      </c>
      <c r="S7636" s="12">
        <f>(Table1[[#This Row],[Profit]]/Table1[[#This Row],[Selling Price]])</f>
        <v>0.22644285455017304</v>
      </c>
      <c r="T7636">
        <v>4</v>
      </c>
      <c r="U7636" s="2">
        <f>Table1[[#This Row],[Selling Price]]*Table1[[#This Row],[Quantity]]</f>
        <v>14.304</v>
      </c>
      <c r="V7636" s="4">
        <v>0.7</v>
      </c>
      <c r="W7636">
        <v>249</v>
      </c>
      <c r="X7636" t="s">
        <v>36</v>
      </c>
      <c r="Y7636" t="s">
        <v>52</v>
      </c>
      <c r="Z7636" s="2">
        <v>4.7786310053941481</v>
      </c>
    </row>
    <row r="7637" spans="1:26" x14ac:dyDescent="0.35">
      <c r="A7637" t="s">
        <v>460</v>
      </c>
      <c r="B7637" t="s">
        <v>461</v>
      </c>
      <c r="C7637" t="s">
        <v>39</v>
      </c>
      <c r="D7637" t="s">
        <v>46</v>
      </c>
      <c r="E7637" t="s">
        <v>270</v>
      </c>
      <c r="F7637" t="s">
        <v>4931</v>
      </c>
      <c r="G7637" t="s">
        <v>4932</v>
      </c>
      <c r="H7637" t="s">
        <v>32</v>
      </c>
      <c r="I7637" t="s">
        <v>7692</v>
      </c>
      <c r="J7637" s="1">
        <v>41645</v>
      </c>
      <c r="K7637" s="1">
        <v>41649</v>
      </c>
      <c r="L7637" t="s">
        <v>60</v>
      </c>
      <c r="M7637">
        <f>Table1[[#This Row],[Ship Date]]-Table1[[#This Row],[Order Date]]</f>
        <v>4</v>
      </c>
      <c r="N7637">
        <v>1</v>
      </c>
      <c r="O7637" t="s">
        <v>35</v>
      </c>
      <c r="P7637" s="3">
        <v>31.12</v>
      </c>
      <c r="Q7637" s="3">
        <v>24.74783251730592</v>
      </c>
      <c r="R7637" s="3">
        <f>(Table1[[#This Row],[Selling Price]]-Table1[[#This Row],[Cost Price]])</f>
        <v>6.3721674826940813</v>
      </c>
      <c r="S7637" s="12">
        <f>(Table1[[#This Row],[Profit]]/Table1[[#This Row],[Selling Price]])</f>
        <v>0.20476116589633936</v>
      </c>
      <c r="T7637">
        <v>4</v>
      </c>
      <c r="U7637" s="2">
        <f>Table1[[#This Row],[Selling Price]]*Table1[[#This Row],[Quantity]]</f>
        <v>124.48</v>
      </c>
      <c r="V7637" s="4">
        <v>0</v>
      </c>
      <c r="W7637">
        <v>487</v>
      </c>
      <c r="X7637" t="s">
        <v>36</v>
      </c>
      <c r="Y7637" t="s">
        <v>52</v>
      </c>
      <c r="Z7637" s="2">
        <v>31.336439002115949</v>
      </c>
    </row>
    <row r="7638" spans="1:26" x14ac:dyDescent="0.35">
      <c r="A7638" t="s">
        <v>460</v>
      </c>
      <c r="B7638" t="s">
        <v>461</v>
      </c>
      <c r="C7638" t="s">
        <v>64</v>
      </c>
      <c r="D7638" t="s">
        <v>46</v>
      </c>
      <c r="E7638" t="s">
        <v>178</v>
      </c>
      <c r="F7638" t="s">
        <v>490</v>
      </c>
      <c r="G7638" t="s">
        <v>491</v>
      </c>
      <c r="H7638" t="s">
        <v>32</v>
      </c>
      <c r="I7638" t="s">
        <v>7693</v>
      </c>
      <c r="J7638" s="1">
        <v>42614</v>
      </c>
      <c r="K7638" s="1">
        <v>42616</v>
      </c>
      <c r="L7638" t="s">
        <v>34</v>
      </c>
      <c r="M7638">
        <f>Table1[[#This Row],[Ship Date]]-Table1[[#This Row],[Order Date]]</f>
        <v>2</v>
      </c>
      <c r="N7638">
        <v>9</v>
      </c>
      <c r="O7638" t="s">
        <v>61</v>
      </c>
      <c r="P7638" s="3">
        <v>12.78</v>
      </c>
      <c r="Q7638" s="3">
        <v>9.6545869785636906</v>
      </c>
      <c r="R7638" s="3">
        <f>(Table1[[#This Row],[Selling Price]]-Table1[[#This Row],[Cost Price]])</f>
        <v>3.1254130214363087</v>
      </c>
      <c r="S7638" s="12">
        <f>(Table1[[#This Row],[Profit]]/Table1[[#This Row],[Selling Price]])</f>
        <v>0.24455500950205861</v>
      </c>
      <c r="T7638">
        <v>1</v>
      </c>
      <c r="U7638" s="2">
        <f>Table1[[#This Row],[Selling Price]]*Table1[[#This Row],[Quantity]]</f>
        <v>12.78</v>
      </c>
      <c r="V7638" s="4">
        <v>0</v>
      </c>
      <c r="W7638">
        <v>368</v>
      </c>
      <c r="X7638" t="s">
        <v>36</v>
      </c>
      <c r="Y7638" t="s">
        <v>52</v>
      </c>
      <c r="Z7638" s="2">
        <v>32.699489170321911</v>
      </c>
    </row>
    <row r="7639" spans="1:26" x14ac:dyDescent="0.35">
      <c r="A7639" t="s">
        <v>460</v>
      </c>
      <c r="B7639" t="s">
        <v>461</v>
      </c>
      <c r="C7639" t="s">
        <v>27</v>
      </c>
      <c r="D7639" t="s">
        <v>46</v>
      </c>
      <c r="E7639" t="s">
        <v>86</v>
      </c>
      <c r="F7639" t="s">
        <v>138</v>
      </c>
      <c r="G7639" t="s">
        <v>139</v>
      </c>
      <c r="H7639" t="s">
        <v>32</v>
      </c>
      <c r="I7639" t="s">
        <v>7712</v>
      </c>
      <c r="J7639" s="1">
        <v>43004</v>
      </c>
      <c r="K7639" s="1">
        <v>43004</v>
      </c>
      <c r="L7639" t="s">
        <v>1118</v>
      </c>
      <c r="M7639">
        <f>Table1[[#This Row],[Ship Date]]-Table1[[#This Row],[Order Date]]</f>
        <v>0</v>
      </c>
      <c r="N7639">
        <v>9</v>
      </c>
      <c r="O7639" t="s">
        <v>61</v>
      </c>
      <c r="P7639" s="3">
        <v>17.04</v>
      </c>
      <c r="Q7639" s="3">
        <v>12.42360961263457</v>
      </c>
      <c r="R7639" s="3">
        <f>(Table1[[#This Row],[Selling Price]]-Table1[[#This Row],[Cost Price]])</f>
        <v>4.6163903873654295</v>
      </c>
      <c r="S7639" s="12">
        <f>(Table1[[#This Row],[Profit]]/Table1[[#This Row],[Selling Price]])</f>
        <v>0.27091492883599938</v>
      </c>
      <c r="T7639">
        <v>3</v>
      </c>
      <c r="U7639" s="2">
        <f>Table1[[#This Row],[Selling Price]]*Table1[[#This Row],[Quantity]]</f>
        <v>51.12</v>
      </c>
      <c r="V7639" s="4">
        <v>0.2</v>
      </c>
      <c r="W7639">
        <v>374</v>
      </c>
      <c r="X7639" t="s">
        <v>36</v>
      </c>
      <c r="Y7639" t="s">
        <v>52</v>
      </c>
      <c r="Z7639" s="2">
        <v>4.7703788409008236</v>
      </c>
    </row>
    <row r="7640" spans="1:26" x14ac:dyDescent="0.35">
      <c r="A7640" t="s">
        <v>460</v>
      </c>
      <c r="B7640" t="s">
        <v>461</v>
      </c>
      <c r="C7640" t="s">
        <v>27</v>
      </c>
      <c r="D7640" t="s">
        <v>46</v>
      </c>
      <c r="E7640" t="s">
        <v>86</v>
      </c>
      <c r="F7640" t="s">
        <v>107</v>
      </c>
      <c r="G7640" t="s">
        <v>108</v>
      </c>
      <c r="H7640" t="s">
        <v>32</v>
      </c>
      <c r="I7640" t="s">
        <v>7755</v>
      </c>
      <c r="J7640" s="1">
        <v>42714</v>
      </c>
      <c r="K7640" s="1">
        <v>42720</v>
      </c>
      <c r="L7640" t="s">
        <v>60</v>
      </c>
      <c r="M7640">
        <f>Table1[[#This Row],[Ship Date]]-Table1[[#This Row],[Order Date]]</f>
        <v>6</v>
      </c>
      <c r="N7640">
        <v>12</v>
      </c>
      <c r="O7640" t="s">
        <v>35</v>
      </c>
      <c r="P7640" s="3">
        <v>679.96</v>
      </c>
      <c r="Q7640" s="3">
        <v>465.24823072591602</v>
      </c>
      <c r="R7640" s="3">
        <f>(Table1[[#This Row],[Selling Price]]-Table1[[#This Row],[Cost Price]])</f>
        <v>214.71176927408402</v>
      </c>
      <c r="S7640" s="12">
        <f>(Table1[[#This Row],[Profit]]/Table1[[#This Row],[Selling Price]])</f>
        <v>0.31577117664874993</v>
      </c>
      <c r="T7640">
        <v>5</v>
      </c>
      <c r="U7640" s="2">
        <f>Table1[[#This Row],[Selling Price]]*Table1[[#This Row],[Quantity]]</f>
        <v>3399.8</v>
      </c>
      <c r="V7640" s="4">
        <v>0.2</v>
      </c>
      <c r="W7640">
        <v>359</v>
      </c>
      <c r="X7640" t="s">
        <v>68</v>
      </c>
      <c r="Y7640" t="s">
        <v>36</v>
      </c>
      <c r="Z7640" s="2">
        <v>350.13401137885762</v>
      </c>
    </row>
    <row r="7641" spans="1:26" x14ac:dyDescent="0.35">
      <c r="A7641" t="s">
        <v>460</v>
      </c>
      <c r="B7641" t="s">
        <v>461</v>
      </c>
      <c r="C7641" t="s">
        <v>64</v>
      </c>
      <c r="D7641" t="s">
        <v>46</v>
      </c>
      <c r="E7641" t="s">
        <v>65</v>
      </c>
      <c r="F7641" t="s">
        <v>861</v>
      </c>
      <c r="G7641" t="s">
        <v>862</v>
      </c>
      <c r="H7641" t="s">
        <v>32</v>
      </c>
      <c r="I7641" t="s">
        <v>7771</v>
      </c>
      <c r="J7641" s="1">
        <v>42954</v>
      </c>
      <c r="K7641" s="1">
        <v>42955</v>
      </c>
      <c r="L7641" t="s">
        <v>199</v>
      </c>
      <c r="M7641">
        <f>Table1[[#This Row],[Ship Date]]-Table1[[#This Row],[Order Date]]</f>
        <v>1</v>
      </c>
      <c r="N7641">
        <v>8</v>
      </c>
      <c r="O7641" t="s">
        <v>61</v>
      </c>
      <c r="P7641" s="3">
        <v>118.16</v>
      </c>
      <c r="Q7641" s="3">
        <v>80.281885610404927</v>
      </c>
      <c r="R7641" s="3">
        <f>(Table1[[#This Row],[Selling Price]]-Table1[[#This Row],[Cost Price]])</f>
        <v>37.878114389595069</v>
      </c>
      <c r="S7641" s="12">
        <f>(Table1[[#This Row],[Profit]]/Table1[[#This Row],[Selling Price]])</f>
        <v>0.3205663032294776</v>
      </c>
      <c r="T7641">
        <v>2</v>
      </c>
      <c r="U7641" s="2">
        <f>Table1[[#This Row],[Selling Price]]*Table1[[#This Row],[Quantity]]</f>
        <v>236.32</v>
      </c>
      <c r="V7641" s="4">
        <v>0.2</v>
      </c>
      <c r="W7641">
        <v>238</v>
      </c>
      <c r="X7641" t="s">
        <v>36</v>
      </c>
      <c r="Y7641" t="s">
        <v>68</v>
      </c>
      <c r="Z7641" s="2">
        <v>90.688281106215697</v>
      </c>
    </row>
    <row r="7642" spans="1:26" x14ac:dyDescent="0.35">
      <c r="A7642" t="s">
        <v>460</v>
      </c>
      <c r="B7642" t="s">
        <v>461</v>
      </c>
      <c r="C7642" t="s">
        <v>27</v>
      </c>
      <c r="D7642" t="s">
        <v>46</v>
      </c>
      <c r="E7642" t="s">
        <v>86</v>
      </c>
      <c r="F7642" t="s">
        <v>2068</v>
      </c>
      <c r="G7642" t="s">
        <v>2069</v>
      </c>
      <c r="H7642" t="s">
        <v>32</v>
      </c>
      <c r="I7642" t="s">
        <v>7775</v>
      </c>
      <c r="J7642" s="1">
        <v>42946</v>
      </c>
      <c r="K7642" s="1">
        <v>42949</v>
      </c>
      <c r="L7642" t="s">
        <v>199</v>
      </c>
      <c r="M7642">
        <f>Table1[[#This Row],[Ship Date]]-Table1[[#This Row],[Order Date]]</f>
        <v>3</v>
      </c>
      <c r="N7642">
        <v>7</v>
      </c>
      <c r="O7642" t="s">
        <v>51</v>
      </c>
      <c r="P7642" s="3">
        <v>76.775999999999996</v>
      </c>
      <c r="Q7642" s="3">
        <v>60.028001699250296</v>
      </c>
      <c r="R7642" s="3">
        <f>(Table1[[#This Row],[Selling Price]]-Table1[[#This Row],[Cost Price]])</f>
        <v>16.7479983007497</v>
      </c>
      <c r="S7642" s="12">
        <f>(Table1[[#This Row],[Profit]]/Table1[[#This Row],[Selling Price]])</f>
        <v>0.21814106362339403</v>
      </c>
      <c r="T7642">
        <v>4</v>
      </c>
      <c r="U7642" s="2">
        <f>Table1[[#This Row],[Selling Price]]*Table1[[#This Row],[Quantity]]</f>
        <v>307.10399999999998</v>
      </c>
      <c r="V7642" s="4">
        <v>0.7</v>
      </c>
      <c r="W7642">
        <v>129</v>
      </c>
      <c r="X7642" t="s">
        <v>36</v>
      </c>
      <c r="Y7642" t="s">
        <v>36</v>
      </c>
      <c r="Z7642" s="2">
        <v>175.5831825204225</v>
      </c>
    </row>
    <row r="7643" spans="1:26" x14ac:dyDescent="0.35">
      <c r="A7643" t="s">
        <v>460</v>
      </c>
      <c r="B7643" t="s">
        <v>461</v>
      </c>
      <c r="C7643" t="s">
        <v>39</v>
      </c>
      <c r="D7643" t="s">
        <v>46</v>
      </c>
      <c r="E7643" t="s">
        <v>102</v>
      </c>
      <c r="F7643" t="s">
        <v>3454</v>
      </c>
      <c r="G7643" t="s">
        <v>3455</v>
      </c>
      <c r="H7643" t="s">
        <v>32</v>
      </c>
      <c r="I7643" t="s">
        <v>7825</v>
      </c>
      <c r="J7643" s="1">
        <v>41964</v>
      </c>
      <c r="K7643" s="1">
        <v>41969</v>
      </c>
      <c r="L7643" t="s">
        <v>60</v>
      </c>
      <c r="M7643">
        <f>Table1[[#This Row],[Ship Date]]-Table1[[#This Row],[Order Date]]</f>
        <v>5</v>
      </c>
      <c r="N7643">
        <v>11</v>
      </c>
      <c r="O7643" t="s">
        <v>35</v>
      </c>
      <c r="P7643" s="3">
        <v>6.58</v>
      </c>
      <c r="Q7643" s="3">
        <v>4.4177434135762663</v>
      </c>
      <c r="R7643" s="3">
        <f>(Table1[[#This Row],[Selling Price]]-Table1[[#This Row],[Cost Price]])</f>
        <v>2.1622565864237338</v>
      </c>
      <c r="S7643" s="12">
        <f>(Table1[[#This Row],[Profit]]/Table1[[#This Row],[Selling Price]])</f>
        <v>0.32861042346865255</v>
      </c>
      <c r="T7643">
        <v>2</v>
      </c>
      <c r="U7643" s="2">
        <f>Table1[[#This Row],[Selling Price]]*Table1[[#This Row],[Quantity]]</f>
        <v>13.16</v>
      </c>
      <c r="V7643" s="4">
        <v>0</v>
      </c>
      <c r="W7643">
        <v>237</v>
      </c>
      <c r="X7643" t="s">
        <v>36</v>
      </c>
      <c r="Y7643" t="s">
        <v>52</v>
      </c>
      <c r="Z7643" s="2">
        <v>6.6541554735869113</v>
      </c>
    </row>
    <row r="7644" spans="1:26" x14ac:dyDescent="0.35">
      <c r="A7644" t="s">
        <v>460</v>
      </c>
      <c r="B7644" t="s">
        <v>461</v>
      </c>
      <c r="C7644" t="s">
        <v>45</v>
      </c>
      <c r="D7644" t="s">
        <v>46</v>
      </c>
      <c r="E7644" t="s">
        <v>65</v>
      </c>
      <c r="F7644" t="s">
        <v>2738</v>
      </c>
      <c r="G7644" t="s">
        <v>2739</v>
      </c>
      <c r="H7644" t="s">
        <v>32</v>
      </c>
      <c r="I7644" t="s">
        <v>7866</v>
      </c>
      <c r="J7644" s="1">
        <v>42269</v>
      </c>
      <c r="K7644" s="1">
        <v>42273</v>
      </c>
      <c r="L7644" t="s">
        <v>60</v>
      </c>
      <c r="M7644">
        <f>Table1[[#This Row],[Ship Date]]-Table1[[#This Row],[Order Date]]</f>
        <v>4</v>
      </c>
      <c r="N7644">
        <v>9</v>
      </c>
      <c r="O7644" t="s">
        <v>61</v>
      </c>
      <c r="P7644" s="3">
        <v>720.06399999999996</v>
      </c>
      <c r="Q7644" s="3">
        <v>512.8309899206007</v>
      </c>
      <c r="R7644" s="3">
        <f>(Table1[[#This Row],[Selling Price]]-Table1[[#This Row],[Cost Price]])</f>
        <v>207.23301007939926</v>
      </c>
      <c r="S7644" s="12">
        <f>(Table1[[#This Row],[Profit]]/Table1[[#This Row],[Selling Price]])</f>
        <v>0.28779804306200457</v>
      </c>
      <c r="T7644">
        <v>4</v>
      </c>
      <c r="U7644" s="2">
        <f>Table1[[#This Row],[Selling Price]]*Table1[[#This Row],[Quantity]]</f>
        <v>2880.2559999999999</v>
      </c>
      <c r="V7644" s="4">
        <v>0.2</v>
      </c>
      <c r="W7644">
        <v>461</v>
      </c>
      <c r="X7644" t="s">
        <v>36</v>
      </c>
      <c r="Y7644" t="s">
        <v>36</v>
      </c>
      <c r="Z7644" s="2">
        <v>389.9035140799308</v>
      </c>
    </row>
    <row r="7645" spans="1:26" x14ac:dyDescent="0.35">
      <c r="A7645" t="s">
        <v>460</v>
      </c>
      <c r="B7645" t="s">
        <v>461</v>
      </c>
      <c r="C7645" t="s">
        <v>64</v>
      </c>
      <c r="D7645" t="s">
        <v>46</v>
      </c>
      <c r="E7645" t="s">
        <v>86</v>
      </c>
      <c r="F7645" t="s">
        <v>1046</v>
      </c>
      <c r="G7645" t="s">
        <v>1047</v>
      </c>
      <c r="H7645" t="s">
        <v>32</v>
      </c>
      <c r="I7645" t="s">
        <v>7878</v>
      </c>
      <c r="J7645" s="1">
        <v>42120</v>
      </c>
      <c r="K7645" s="1">
        <v>42125</v>
      </c>
      <c r="L7645" t="s">
        <v>60</v>
      </c>
      <c r="M7645">
        <f>Table1[[#This Row],[Ship Date]]-Table1[[#This Row],[Order Date]]</f>
        <v>5</v>
      </c>
      <c r="N7645">
        <v>4</v>
      </c>
      <c r="O7645" t="s">
        <v>106</v>
      </c>
      <c r="P7645" s="3">
        <v>50.351999999999997</v>
      </c>
      <c r="Q7645" s="3">
        <v>38.153680539120558</v>
      </c>
      <c r="R7645" s="3">
        <f>(Table1[[#This Row],[Selling Price]]-Table1[[#This Row],[Cost Price]])</f>
        <v>12.198319460879439</v>
      </c>
      <c r="S7645" s="12">
        <f>(Table1[[#This Row],[Profit]]/Table1[[#This Row],[Selling Price]])</f>
        <v>0.24226087267396409</v>
      </c>
      <c r="T7645">
        <v>3</v>
      </c>
      <c r="U7645" s="2">
        <f>Table1[[#This Row],[Selling Price]]*Table1[[#This Row],[Quantity]]</f>
        <v>151.05599999999998</v>
      </c>
      <c r="V7645" s="4">
        <v>0.2</v>
      </c>
      <c r="W7645">
        <v>323</v>
      </c>
      <c r="X7645" t="s">
        <v>36</v>
      </c>
      <c r="Y7645" t="s">
        <v>68</v>
      </c>
      <c r="Z7645" s="2">
        <v>35.734421119520782</v>
      </c>
    </row>
    <row r="7646" spans="1:26" x14ac:dyDescent="0.35">
      <c r="A7646" t="s">
        <v>460</v>
      </c>
      <c r="B7646" t="s">
        <v>461</v>
      </c>
      <c r="C7646" t="s">
        <v>45</v>
      </c>
      <c r="D7646" t="s">
        <v>46</v>
      </c>
      <c r="E7646" t="s">
        <v>86</v>
      </c>
      <c r="F7646" t="s">
        <v>462</v>
      </c>
      <c r="G7646" t="s">
        <v>463</v>
      </c>
      <c r="H7646" t="s">
        <v>32</v>
      </c>
      <c r="I7646" t="s">
        <v>7946</v>
      </c>
      <c r="J7646" s="1">
        <v>42232</v>
      </c>
      <c r="K7646" s="1">
        <v>42236</v>
      </c>
      <c r="L7646" t="s">
        <v>60</v>
      </c>
      <c r="M7646">
        <f>Table1[[#This Row],[Ship Date]]-Table1[[#This Row],[Order Date]]</f>
        <v>4</v>
      </c>
      <c r="N7646">
        <v>8</v>
      </c>
      <c r="O7646" t="s">
        <v>61</v>
      </c>
      <c r="P7646" s="3">
        <v>2.7240000000000002</v>
      </c>
      <c r="Q7646" s="3">
        <v>1.9312571149004381</v>
      </c>
      <c r="R7646" s="3">
        <f>(Table1[[#This Row],[Selling Price]]-Table1[[#This Row],[Cost Price]])</f>
        <v>0.79274288509956214</v>
      </c>
      <c r="S7646" s="12">
        <f>(Table1[[#This Row],[Profit]]/Table1[[#This Row],[Selling Price]])</f>
        <v>0.29102161714374525</v>
      </c>
      <c r="T7646">
        <v>2</v>
      </c>
      <c r="U7646" s="2">
        <f>Table1[[#This Row],[Selling Price]]*Table1[[#This Row],[Quantity]]</f>
        <v>5.4480000000000004</v>
      </c>
      <c r="V7646" s="4">
        <v>0.7</v>
      </c>
      <c r="W7646">
        <v>361</v>
      </c>
      <c r="X7646" t="s">
        <v>36</v>
      </c>
      <c r="Y7646" t="s">
        <v>52</v>
      </c>
      <c r="Z7646" s="2">
        <v>14.685238380282231</v>
      </c>
    </row>
    <row r="7647" spans="1:26" x14ac:dyDescent="0.35">
      <c r="A7647" t="s">
        <v>460</v>
      </c>
      <c r="B7647" t="s">
        <v>461</v>
      </c>
      <c r="C7647" t="s">
        <v>64</v>
      </c>
      <c r="D7647" t="s">
        <v>46</v>
      </c>
      <c r="E7647" t="s">
        <v>86</v>
      </c>
      <c r="F7647" t="s">
        <v>4203</v>
      </c>
      <c r="G7647" t="s">
        <v>4204</v>
      </c>
      <c r="H7647" t="s">
        <v>32</v>
      </c>
      <c r="I7647" t="s">
        <v>7990</v>
      </c>
      <c r="J7647" s="1">
        <v>42244</v>
      </c>
      <c r="K7647" s="1">
        <v>42251</v>
      </c>
      <c r="L7647" t="s">
        <v>60</v>
      </c>
      <c r="M7647">
        <f>Table1[[#This Row],[Ship Date]]-Table1[[#This Row],[Order Date]]</f>
        <v>7</v>
      </c>
      <c r="N7647">
        <v>8</v>
      </c>
      <c r="O7647" t="s">
        <v>61</v>
      </c>
      <c r="P7647" s="3">
        <v>41.36</v>
      </c>
      <c r="Q7647" s="3">
        <v>30.666441033411981</v>
      </c>
      <c r="R7647" s="3">
        <f>(Table1[[#This Row],[Selling Price]]-Table1[[#This Row],[Cost Price]])</f>
        <v>10.693558966588018</v>
      </c>
      <c r="S7647" s="12">
        <f>(Table1[[#This Row],[Profit]]/Table1[[#This Row],[Selling Price]])</f>
        <v>0.25854833091363683</v>
      </c>
      <c r="T7647">
        <v>5</v>
      </c>
      <c r="U7647" s="2">
        <f>Table1[[#This Row],[Selling Price]]*Table1[[#This Row],[Quantity]]</f>
        <v>206.8</v>
      </c>
      <c r="V7647" s="4">
        <v>0.2</v>
      </c>
      <c r="W7647">
        <v>230</v>
      </c>
      <c r="X7647" t="s">
        <v>68</v>
      </c>
      <c r="Y7647" t="s">
        <v>52</v>
      </c>
      <c r="Z7647" s="2">
        <v>16.99934096201547</v>
      </c>
    </row>
    <row r="7648" spans="1:26" x14ac:dyDescent="0.35">
      <c r="A7648" t="s">
        <v>460</v>
      </c>
      <c r="B7648" t="s">
        <v>461</v>
      </c>
      <c r="C7648" t="s">
        <v>64</v>
      </c>
      <c r="D7648" t="s">
        <v>46</v>
      </c>
      <c r="E7648" t="s">
        <v>47</v>
      </c>
      <c r="F7648" t="s">
        <v>2292</v>
      </c>
      <c r="G7648" t="s">
        <v>2293</v>
      </c>
      <c r="H7648" t="s">
        <v>32</v>
      </c>
      <c r="I7648" t="s">
        <v>8037</v>
      </c>
      <c r="J7648" s="1">
        <v>42731</v>
      </c>
      <c r="K7648" s="1">
        <v>42735</v>
      </c>
      <c r="L7648" t="s">
        <v>60</v>
      </c>
      <c r="M7648">
        <f>Table1[[#This Row],[Ship Date]]-Table1[[#This Row],[Order Date]]</f>
        <v>4</v>
      </c>
      <c r="N7648">
        <v>12</v>
      </c>
      <c r="O7648" t="s">
        <v>35</v>
      </c>
      <c r="P7648" s="3">
        <v>20.16</v>
      </c>
      <c r="Q7648" s="3">
        <v>16.02900748528895</v>
      </c>
      <c r="R7648" s="3">
        <f>(Table1[[#This Row],[Selling Price]]-Table1[[#This Row],[Cost Price]])</f>
        <v>4.1309925147110498</v>
      </c>
      <c r="S7648" s="12">
        <f>(Table1[[#This Row],[Profit]]/Table1[[#This Row],[Selling Price]])</f>
        <v>0.20491034299161953</v>
      </c>
      <c r="T7648">
        <v>7</v>
      </c>
      <c r="U7648" s="2">
        <f>Table1[[#This Row],[Selling Price]]*Table1[[#This Row],[Quantity]]</f>
        <v>141.12</v>
      </c>
      <c r="V7648" s="4">
        <v>0</v>
      </c>
      <c r="W7648">
        <v>473</v>
      </c>
      <c r="X7648" t="s">
        <v>36</v>
      </c>
      <c r="Y7648" t="s">
        <v>52</v>
      </c>
      <c r="Z7648" s="2">
        <v>4.3413625652641503</v>
      </c>
    </row>
    <row r="7649" spans="1:26" x14ac:dyDescent="0.35">
      <c r="A7649" t="s">
        <v>460</v>
      </c>
      <c r="B7649" t="s">
        <v>461</v>
      </c>
      <c r="C7649" t="s">
        <v>27</v>
      </c>
      <c r="D7649" t="s">
        <v>46</v>
      </c>
      <c r="E7649" t="s">
        <v>102</v>
      </c>
      <c r="F7649" t="s">
        <v>3131</v>
      </c>
      <c r="G7649" t="s">
        <v>3132</v>
      </c>
      <c r="H7649" t="s">
        <v>32</v>
      </c>
      <c r="I7649" t="s">
        <v>8040</v>
      </c>
      <c r="J7649" s="1">
        <v>42814</v>
      </c>
      <c r="K7649" s="1">
        <v>42818</v>
      </c>
      <c r="L7649" t="s">
        <v>60</v>
      </c>
      <c r="M7649">
        <f>Table1[[#This Row],[Ship Date]]-Table1[[#This Row],[Order Date]]</f>
        <v>4</v>
      </c>
      <c r="N7649">
        <v>3</v>
      </c>
      <c r="O7649" t="s">
        <v>106</v>
      </c>
      <c r="P7649" s="3">
        <v>61.96</v>
      </c>
      <c r="Q7649" s="3">
        <v>52.069889445545243</v>
      </c>
      <c r="R7649" s="3">
        <f>(Table1[[#This Row],[Selling Price]]-Table1[[#This Row],[Cost Price]])</f>
        <v>9.8901105544547576</v>
      </c>
      <c r="S7649" s="12">
        <f>(Table1[[#This Row],[Profit]]/Table1[[#This Row],[Selling Price]])</f>
        <v>0.15962089339016716</v>
      </c>
      <c r="T7649">
        <v>2</v>
      </c>
      <c r="U7649" s="2">
        <f>Table1[[#This Row],[Selling Price]]*Table1[[#This Row],[Quantity]]</f>
        <v>123.92</v>
      </c>
      <c r="V7649" s="4">
        <v>0</v>
      </c>
      <c r="W7649">
        <v>368</v>
      </c>
      <c r="X7649" t="s">
        <v>36</v>
      </c>
      <c r="Y7649" t="s">
        <v>68</v>
      </c>
      <c r="Z7649" s="2">
        <v>53.549517225752012</v>
      </c>
    </row>
    <row r="7650" spans="1:26" x14ac:dyDescent="0.35">
      <c r="A7650" t="s">
        <v>460</v>
      </c>
      <c r="B7650" t="s">
        <v>461</v>
      </c>
      <c r="C7650" t="s">
        <v>45</v>
      </c>
      <c r="D7650" t="s">
        <v>46</v>
      </c>
      <c r="E7650" t="s">
        <v>102</v>
      </c>
      <c r="F7650" t="s">
        <v>3208</v>
      </c>
      <c r="G7650" t="s">
        <v>3209</v>
      </c>
      <c r="H7650" t="s">
        <v>32</v>
      </c>
      <c r="I7650" t="s">
        <v>8134</v>
      </c>
      <c r="J7650" s="1">
        <v>43014</v>
      </c>
      <c r="K7650" s="1">
        <v>43019</v>
      </c>
      <c r="L7650" t="s">
        <v>60</v>
      </c>
      <c r="M7650">
        <f>Table1[[#This Row],[Ship Date]]-Table1[[#This Row],[Order Date]]</f>
        <v>5</v>
      </c>
      <c r="N7650">
        <v>10</v>
      </c>
      <c r="O7650" t="s">
        <v>61</v>
      </c>
      <c r="P7650" s="3">
        <v>143.69999999999999</v>
      </c>
      <c r="Q7650" s="3">
        <v>96.828399990600261</v>
      </c>
      <c r="R7650" s="3">
        <f>(Table1[[#This Row],[Selling Price]]-Table1[[#This Row],[Cost Price]])</f>
        <v>46.871600009399728</v>
      </c>
      <c r="S7650" s="12">
        <f>(Table1[[#This Row],[Profit]]/Table1[[#This Row],[Selling Price]])</f>
        <v>0.326176757198328</v>
      </c>
      <c r="T7650">
        <v>3</v>
      </c>
      <c r="U7650" s="2">
        <f>Table1[[#This Row],[Selling Price]]*Table1[[#This Row],[Quantity]]</f>
        <v>431.09999999999997</v>
      </c>
      <c r="V7650" s="4">
        <v>0</v>
      </c>
      <c r="W7650">
        <v>349</v>
      </c>
      <c r="X7650" t="s">
        <v>36</v>
      </c>
      <c r="Y7650" t="s">
        <v>68</v>
      </c>
      <c r="Z7650" s="2">
        <v>74.082580408622377</v>
      </c>
    </row>
    <row r="7651" spans="1:26" x14ac:dyDescent="0.35">
      <c r="A7651" t="s">
        <v>460</v>
      </c>
      <c r="B7651" t="s">
        <v>461</v>
      </c>
      <c r="C7651" t="s">
        <v>64</v>
      </c>
      <c r="D7651" t="s">
        <v>46</v>
      </c>
      <c r="E7651" t="s">
        <v>86</v>
      </c>
      <c r="F7651" t="s">
        <v>2996</v>
      </c>
      <c r="G7651" t="s">
        <v>1056</v>
      </c>
      <c r="H7651" t="s">
        <v>32</v>
      </c>
      <c r="I7651" t="s">
        <v>8297</v>
      </c>
      <c r="J7651" s="1">
        <v>41764</v>
      </c>
      <c r="K7651" s="1">
        <v>41766</v>
      </c>
      <c r="L7651" t="s">
        <v>199</v>
      </c>
      <c r="M7651">
        <f>Table1[[#This Row],[Ship Date]]-Table1[[#This Row],[Order Date]]</f>
        <v>2</v>
      </c>
      <c r="N7651">
        <v>5</v>
      </c>
      <c r="O7651" t="s">
        <v>51</v>
      </c>
      <c r="P7651" s="3">
        <v>11.88</v>
      </c>
      <c r="Q7651" s="3">
        <v>9.7430672085113361</v>
      </c>
      <c r="R7651" s="3">
        <f>(Table1[[#This Row],[Selling Price]]-Table1[[#This Row],[Cost Price]])</f>
        <v>2.1369327914886647</v>
      </c>
      <c r="S7651" s="12">
        <f>(Table1[[#This Row],[Profit]]/Table1[[#This Row],[Selling Price]])</f>
        <v>0.17987649760005595</v>
      </c>
      <c r="T7651">
        <v>2</v>
      </c>
      <c r="U7651" s="2">
        <f>Table1[[#This Row],[Selling Price]]*Table1[[#This Row],[Quantity]]</f>
        <v>23.76</v>
      </c>
      <c r="V7651" s="4">
        <v>0</v>
      </c>
      <c r="W7651">
        <v>332</v>
      </c>
      <c r="X7651" t="s">
        <v>36</v>
      </c>
      <c r="Y7651" t="s">
        <v>52</v>
      </c>
      <c r="Z7651" s="2">
        <v>9.7947252641408991</v>
      </c>
    </row>
    <row r="7652" spans="1:26" x14ac:dyDescent="0.35">
      <c r="A7652" t="s">
        <v>460</v>
      </c>
      <c r="B7652" t="s">
        <v>461</v>
      </c>
      <c r="C7652" t="s">
        <v>45</v>
      </c>
      <c r="D7652" t="s">
        <v>46</v>
      </c>
      <c r="E7652" t="s">
        <v>86</v>
      </c>
      <c r="F7652" t="s">
        <v>2308</v>
      </c>
      <c r="G7652" t="s">
        <v>2309</v>
      </c>
      <c r="H7652" t="s">
        <v>32</v>
      </c>
      <c r="I7652" t="s">
        <v>8299</v>
      </c>
      <c r="J7652" s="1">
        <v>41969</v>
      </c>
      <c r="K7652" s="1">
        <v>41974</v>
      </c>
      <c r="L7652" t="s">
        <v>60</v>
      </c>
      <c r="M7652">
        <f>Table1[[#This Row],[Ship Date]]-Table1[[#This Row],[Order Date]]</f>
        <v>5</v>
      </c>
      <c r="N7652">
        <v>11</v>
      </c>
      <c r="O7652" t="s">
        <v>35</v>
      </c>
      <c r="P7652" s="3">
        <v>4.32</v>
      </c>
      <c r="Q7652" s="3">
        <v>3.490206840042811</v>
      </c>
      <c r="R7652" s="3">
        <f>(Table1[[#This Row],[Selling Price]]-Table1[[#This Row],[Cost Price]])</f>
        <v>0.82979315995718927</v>
      </c>
      <c r="S7652" s="12">
        <f>(Table1[[#This Row],[Profit]]/Table1[[#This Row],[Selling Price]])</f>
        <v>0.19208174999009009</v>
      </c>
      <c r="T7652">
        <v>3</v>
      </c>
      <c r="U7652" s="2">
        <f>Table1[[#This Row],[Selling Price]]*Table1[[#This Row],[Quantity]]</f>
        <v>12.96</v>
      </c>
      <c r="V7652" s="4">
        <v>0.2</v>
      </c>
      <c r="W7652">
        <v>352</v>
      </c>
      <c r="X7652" t="s">
        <v>36</v>
      </c>
      <c r="Y7652" t="s">
        <v>52</v>
      </c>
      <c r="Z7652" s="2">
        <v>3.7895982036958151</v>
      </c>
    </row>
    <row r="7653" spans="1:26" x14ac:dyDescent="0.35">
      <c r="A7653" t="s">
        <v>460</v>
      </c>
      <c r="B7653" t="s">
        <v>461</v>
      </c>
      <c r="C7653" t="s">
        <v>27</v>
      </c>
      <c r="D7653" t="s">
        <v>46</v>
      </c>
      <c r="E7653" t="s">
        <v>47</v>
      </c>
      <c r="F7653" t="s">
        <v>1800</v>
      </c>
      <c r="G7653" t="s">
        <v>1801</v>
      </c>
      <c r="H7653" t="s">
        <v>32</v>
      </c>
      <c r="I7653" t="s">
        <v>8404</v>
      </c>
      <c r="J7653" s="1">
        <v>41992</v>
      </c>
      <c r="K7653" s="1">
        <v>41994</v>
      </c>
      <c r="L7653" t="s">
        <v>199</v>
      </c>
      <c r="M7653">
        <f>Table1[[#This Row],[Ship Date]]-Table1[[#This Row],[Order Date]]</f>
        <v>2</v>
      </c>
      <c r="N7653">
        <v>12</v>
      </c>
      <c r="O7653" t="s">
        <v>35</v>
      </c>
      <c r="P7653" s="3">
        <v>14.62</v>
      </c>
      <c r="Q7653" s="3">
        <v>12.029085346176309</v>
      </c>
      <c r="R7653" s="3">
        <f>(Table1[[#This Row],[Selling Price]]-Table1[[#This Row],[Cost Price]])</f>
        <v>2.59091465382369</v>
      </c>
      <c r="S7653" s="12">
        <f>(Table1[[#This Row],[Profit]]/Table1[[#This Row],[Selling Price]])</f>
        <v>0.17721714458438373</v>
      </c>
      <c r="T7653">
        <v>2</v>
      </c>
      <c r="U7653" s="2">
        <f>Table1[[#This Row],[Selling Price]]*Table1[[#This Row],[Quantity]]</f>
        <v>29.24</v>
      </c>
      <c r="V7653" s="4">
        <v>0</v>
      </c>
      <c r="W7653">
        <v>354</v>
      </c>
      <c r="X7653" t="s">
        <v>36</v>
      </c>
      <c r="Y7653" t="s">
        <v>52</v>
      </c>
      <c r="Z7653" s="2">
        <v>20.99637647309649</v>
      </c>
    </row>
    <row r="7654" spans="1:26" x14ac:dyDescent="0.35">
      <c r="A7654" t="s">
        <v>460</v>
      </c>
      <c r="B7654" t="s">
        <v>461</v>
      </c>
      <c r="C7654" t="s">
        <v>64</v>
      </c>
      <c r="D7654" t="s">
        <v>46</v>
      </c>
      <c r="E7654" t="s">
        <v>86</v>
      </c>
      <c r="F7654" t="s">
        <v>2780</v>
      </c>
      <c r="G7654" t="s">
        <v>2781</v>
      </c>
      <c r="H7654" t="s">
        <v>32</v>
      </c>
      <c r="I7654" t="s">
        <v>8485</v>
      </c>
      <c r="J7654" s="1">
        <v>42355</v>
      </c>
      <c r="K7654" s="1">
        <v>42357</v>
      </c>
      <c r="L7654" t="s">
        <v>34</v>
      </c>
      <c r="M7654">
        <f>Table1[[#This Row],[Ship Date]]-Table1[[#This Row],[Order Date]]</f>
        <v>2</v>
      </c>
      <c r="N7654">
        <v>12</v>
      </c>
      <c r="O7654" t="s">
        <v>35</v>
      </c>
      <c r="P7654" s="3">
        <v>92.96</v>
      </c>
      <c r="Q7654" s="3">
        <v>76.891574153886026</v>
      </c>
      <c r="R7654" s="3">
        <f>(Table1[[#This Row],[Selling Price]]-Table1[[#This Row],[Cost Price]])</f>
        <v>16.068425846113968</v>
      </c>
      <c r="S7654" s="12">
        <f>(Table1[[#This Row],[Profit]]/Table1[[#This Row],[Selling Price]])</f>
        <v>0.17285311796594199</v>
      </c>
      <c r="T7654">
        <v>2</v>
      </c>
      <c r="U7654" s="2">
        <f>Table1[[#This Row],[Selling Price]]*Table1[[#This Row],[Quantity]]</f>
        <v>185.92</v>
      </c>
      <c r="V7654" s="4">
        <v>0.2</v>
      </c>
      <c r="W7654">
        <v>488</v>
      </c>
      <c r="X7654" t="s">
        <v>36</v>
      </c>
      <c r="Y7654" t="s">
        <v>68</v>
      </c>
      <c r="Z7654" s="2">
        <v>114.0797613244617</v>
      </c>
    </row>
    <row r="7655" spans="1:26" x14ac:dyDescent="0.35">
      <c r="A7655" t="s">
        <v>460</v>
      </c>
      <c r="B7655" t="s">
        <v>461</v>
      </c>
      <c r="C7655" t="s">
        <v>55</v>
      </c>
      <c r="D7655" t="s">
        <v>46</v>
      </c>
      <c r="E7655" t="s">
        <v>539</v>
      </c>
      <c r="F7655" t="s">
        <v>8486</v>
      </c>
      <c r="G7655" t="s">
        <v>8487</v>
      </c>
      <c r="H7655" t="s">
        <v>32</v>
      </c>
      <c r="I7655" t="s">
        <v>8488</v>
      </c>
      <c r="J7655" s="1">
        <v>41873</v>
      </c>
      <c r="K7655" s="1">
        <v>41875</v>
      </c>
      <c r="L7655" t="s">
        <v>34</v>
      </c>
      <c r="M7655">
        <f>Table1[[#This Row],[Ship Date]]-Table1[[#This Row],[Order Date]]</f>
        <v>2</v>
      </c>
      <c r="N7655">
        <v>8</v>
      </c>
      <c r="O7655" t="s">
        <v>61</v>
      </c>
      <c r="P7655" s="3">
        <v>7.6319999999999997</v>
      </c>
      <c r="Q7655" s="3">
        <v>5.9422181986741398</v>
      </c>
      <c r="R7655" s="3">
        <f>(Table1[[#This Row],[Selling Price]]-Table1[[#This Row],[Cost Price]])</f>
        <v>1.6897818013258599</v>
      </c>
      <c r="S7655" s="12">
        <f>(Table1[[#This Row],[Profit]]/Table1[[#This Row],[Selling Price]])</f>
        <v>0.22140746872718289</v>
      </c>
      <c r="T7655">
        <v>3</v>
      </c>
      <c r="U7655" s="2">
        <f>Table1[[#This Row],[Selling Price]]*Table1[[#This Row],[Quantity]]</f>
        <v>22.896000000000001</v>
      </c>
      <c r="V7655" s="4">
        <v>0.2</v>
      </c>
      <c r="W7655">
        <v>454</v>
      </c>
      <c r="X7655" t="s">
        <v>36</v>
      </c>
      <c r="Y7655" t="s">
        <v>52</v>
      </c>
      <c r="Z7655" s="2">
        <v>0.89943982566928826</v>
      </c>
    </row>
    <row r="7656" spans="1:26" x14ac:dyDescent="0.35">
      <c r="A7656" t="s">
        <v>460</v>
      </c>
      <c r="B7656" t="s">
        <v>461</v>
      </c>
      <c r="C7656" t="s">
        <v>27</v>
      </c>
      <c r="D7656" t="s">
        <v>46</v>
      </c>
      <c r="E7656" t="s">
        <v>86</v>
      </c>
      <c r="F7656" t="s">
        <v>6105</v>
      </c>
      <c r="G7656" t="s">
        <v>6106</v>
      </c>
      <c r="H7656" t="s">
        <v>32</v>
      </c>
      <c r="I7656" t="s">
        <v>8495</v>
      </c>
      <c r="J7656" s="1">
        <v>43093</v>
      </c>
      <c r="K7656" s="1">
        <v>43097</v>
      </c>
      <c r="L7656" t="s">
        <v>60</v>
      </c>
      <c r="M7656">
        <f>Table1[[#This Row],[Ship Date]]-Table1[[#This Row],[Order Date]]</f>
        <v>4</v>
      </c>
      <c r="N7656">
        <v>12</v>
      </c>
      <c r="O7656" t="s">
        <v>35</v>
      </c>
      <c r="P7656" s="3">
        <v>12.3</v>
      </c>
      <c r="Q7656" s="3">
        <v>8.405420122212897</v>
      </c>
      <c r="R7656" s="3">
        <f>(Table1[[#This Row],[Selling Price]]-Table1[[#This Row],[Cost Price]])</f>
        <v>3.8945798777871037</v>
      </c>
      <c r="S7656" s="12">
        <f>(Table1[[#This Row],[Profit]]/Table1[[#This Row],[Selling Price]])</f>
        <v>0.31663251038919538</v>
      </c>
      <c r="T7656">
        <v>5</v>
      </c>
      <c r="U7656" s="2">
        <f>Table1[[#This Row],[Selling Price]]*Table1[[#This Row],[Quantity]]</f>
        <v>61.5</v>
      </c>
      <c r="V7656" s="4">
        <v>0</v>
      </c>
      <c r="W7656">
        <v>479</v>
      </c>
      <c r="X7656" t="s">
        <v>36</v>
      </c>
      <c r="Y7656" t="s">
        <v>52</v>
      </c>
      <c r="Z7656" s="2">
        <v>4.4081387909184544</v>
      </c>
    </row>
    <row r="7657" spans="1:26" x14ac:dyDescent="0.35">
      <c r="A7657" t="s">
        <v>460</v>
      </c>
      <c r="B7657" t="s">
        <v>461</v>
      </c>
      <c r="C7657" t="s">
        <v>55</v>
      </c>
      <c r="D7657" t="s">
        <v>46</v>
      </c>
      <c r="E7657" t="s">
        <v>75</v>
      </c>
      <c r="F7657" t="s">
        <v>5866</v>
      </c>
      <c r="G7657" t="s">
        <v>5867</v>
      </c>
      <c r="H7657" t="s">
        <v>32</v>
      </c>
      <c r="I7657" t="s">
        <v>8501</v>
      </c>
      <c r="J7657" s="1">
        <v>43064</v>
      </c>
      <c r="K7657" s="1">
        <v>43069</v>
      </c>
      <c r="L7657" t="s">
        <v>60</v>
      </c>
      <c r="M7657">
        <f>Table1[[#This Row],[Ship Date]]-Table1[[#This Row],[Order Date]]</f>
        <v>5</v>
      </c>
      <c r="N7657">
        <v>11</v>
      </c>
      <c r="O7657" t="s">
        <v>35</v>
      </c>
      <c r="P7657" s="3">
        <v>18.687999999999999</v>
      </c>
      <c r="Q7657" s="3">
        <v>15.59031038733016</v>
      </c>
      <c r="R7657" s="3">
        <f>(Table1[[#This Row],[Selling Price]]-Table1[[#This Row],[Cost Price]])</f>
        <v>3.0976896126698392</v>
      </c>
      <c r="S7657" s="12">
        <f>(Table1[[#This Row],[Profit]]/Table1[[#This Row],[Selling Price]])</f>
        <v>0.16575821985604877</v>
      </c>
      <c r="T7657">
        <v>4</v>
      </c>
      <c r="U7657" s="2">
        <f>Table1[[#This Row],[Selling Price]]*Table1[[#This Row],[Quantity]]</f>
        <v>74.751999999999995</v>
      </c>
      <c r="V7657" s="4">
        <v>0.2</v>
      </c>
      <c r="W7657">
        <v>101</v>
      </c>
      <c r="X7657" t="s">
        <v>36</v>
      </c>
      <c r="Y7657" t="s">
        <v>36</v>
      </c>
      <c r="Z7657" s="2">
        <v>10.721875258865239</v>
      </c>
    </row>
    <row r="7658" spans="1:26" x14ac:dyDescent="0.35">
      <c r="A7658" t="s">
        <v>460</v>
      </c>
      <c r="B7658" t="s">
        <v>461</v>
      </c>
      <c r="C7658" t="s">
        <v>45</v>
      </c>
      <c r="D7658" t="s">
        <v>46</v>
      </c>
      <c r="E7658" t="s">
        <v>65</v>
      </c>
      <c r="F7658" t="s">
        <v>1375</v>
      </c>
      <c r="G7658" t="s">
        <v>1376</v>
      </c>
      <c r="H7658" t="s">
        <v>32</v>
      </c>
      <c r="I7658" t="s">
        <v>8526</v>
      </c>
      <c r="J7658" s="1">
        <v>43057</v>
      </c>
      <c r="K7658" s="1">
        <v>43057</v>
      </c>
      <c r="L7658" t="s">
        <v>1118</v>
      </c>
      <c r="M7658">
        <f>Table1[[#This Row],[Ship Date]]-Table1[[#This Row],[Order Date]]</f>
        <v>0</v>
      </c>
      <c r="N7658">
        <v>11</v>
      </c>
      <c r="O7658" t="s">
        <v>35</v>
      </c>
      <c r="P7658" s="3">
        <v>92.52</v>
      </c>
      <c r="Q7658" s="3">
        <v>75.853234839167015</v>
      </c>
      <c r="R7658" s="3">
        <f>(Table1[[#This Row],[Selling Price]]-Table1[[#This Row],[Cost Price]])</f>
        <v>16.666765160832981</v>
      </c>
      <c r="S7658" s="12">
        <f>(Table1[[#This Row],[Profit]]/Table1[[#This Row],[Selling Price]])</f>
        <v>0.18014229529650866</v>
      </c>
      <c r="T7658">
        <v>6</v>
      </c>
      <c r="U7658" s="2">
        <f>Table1[[#This Row],[Selling Price]]*Table1[[#This Row],[Quantity]]</f>
        <v>555.12</v>
      </c>
      <c r="V7658" s="4">
        <v>0</v>
      </c>
      <c r="W7658">
        <v>451</v>
      </c>
      <c r="X7658" t="s">
        <v>36</v>
      </c>
      <c r="Y7658" t="s">
        <v>52</v>
      </c>
      <c r="Z7658" s="2">
        <v>30.4129938677533</v>
      </c>
    </row>
    <row r="7659" spans="1:26" x14ac:dyDescent="0.35">
      <c r="A7659" t="s">
        <v>460</v>
      </c>
      <c r="B7659" t="s">
        <v>461</v>
      </c>
      <c r="C7659" t="s">
        <v>27</v>
      </c>
      <c r="D7659" t="s">
        <v>46</v>
      </c>
      <c r="E7659" t="s">
        <v>75</v>
      </c>
      <c r="F7659" t="s">
        <v>615</v>
      </c>
      <c r="G7659" t="s">
        <v>616</v>
      </c>
      <c r="H7659" t="s">
        <v>32</v>
      </c>
      <c r="I7659" t="s">
        <v>8598</v>
      </c>
      <c r="J7659" s="1">
        <v>42336</v>
      </c>
      <c r="K7659" s="1">
        <v>42341</v>
      </c>
      <c r="L7659" t="s">
        <v>60</v>
      </c>
      <c r="M7659">
        <f>Table1[[#This Row],[Ship Date]]-Table1[[#This Row],[Order Date]]</f>
        <v>5</v>
      </c>
      <c r="N7659">
        <v>11</v>
      </c>
      <c r="O7659" t="s">
        <v>35</v>
      </c>
      <c r="P7659" s="3">
        <v>8.2799999999999994</v>
      </c>
      <c r="Q7659" s="3">
        <v>6.2513211387786516</v>
      </c>
      <c r="R7659" s="3">
        <f>(Table1[[#This Row],[Selling Price]]-Table1[[#This Row],[Cost Price]])</f>
        <v>2.0286788612213478</v>
      </c>
      <c r="S7659" s="12">
        <f>(Table1[[#This Row],[Profit]]/Table1[[#This Row],[Selling Price]])</f>
        <v>0.24500952430209516</v>
      </c>
      <c r="T7659">
        <v>2</v>
      </c>
      <c r="U7659" s="2">
        <f>Table1[[#This Row],[Selling Price]]*Table1[[#This Row],[Quantity]]</f>
        <v>16.559999999999999</v>
      </c>
      <c r="V7659" s="4">
        <v>0</v>
      </c>
      <c r="W7659">
        <v>170</v>
      </c>
      <c r="X7659" t="s">
        <v>36</v>
      </c>
      <c r="Y7659" t="s">
        <v>52</v>
      </c>
      <c r="Z7659" s="2">
        <v>2.6370021940507691</v>
      </c>
    </row>
    <row r="7660" spans="1:26" x14ac:dyDescent="0.35">
      <c r="A7660" t="s">
        <v>460</v>
      </c>
      <c r="B7660" t="s">
        <v>461</v>
      </c>
      <c r="C7660" t="s">
        <v>55</v>
      </c>
      <c r="D7660" t="s">
        <v>46</v>
      </c>
      <c r="E7660" t="s">
        <v>65</v>
      </c>
      <c r="F7660" t="s">
        <v>1313</v>
      </c>
      <c r="G7660" t="s">
        <v>1314</v>
      </c>
      <c r="H7660" t="s">
        <v>32</v>
      </c>
      <c r="I7660" t="s">
        <v>8604</v>
      </c>
      <c r="J7660" s="1">
        <v>42472</v>
      </c>
      <c r="K7660" s="1">
        <v>42477</v>
      </c>
      <c r="L7660" t="s">
        <v>60</v>
      </c>
      <c r="M7660">
        <f>Table1[[#This Row],[Ship Date]]-Table1[[#This Row],[Order Date]]</f>
        <v>5</v>
      </c>
      <c r="N7660">
        <v>4</v>
      </c>
      <c r="O7660" t="s">
        <v>106</v>
      </c>
      <c r="P7660" s="3">
        <v>129.55199999999999</v>
      </c>
      <c r="Q7660" s="3">
        <v>104.51358987361731</v>
      </c>
      <c r="R7660" s="3">
        <f>(Table1[[#This Row],[Selling Price]]-Table1[[#This Row],[Cost Price]])</f>
        <v>25.038410126382686</v>
      </c>
      <c r="S7660" s="12">
        <f>(Table1[[#This Row],[Profit]]/Table1[[#This Row],[Selling Price]])</f>
        <v>0.19326919018141508</v>
      </c>
      <c r="T7660">
        <v>3</v>
      </c>
      <c r="U7660" s="2">
        <f>Table1[[#This Row],[Selling Price]]*Table1[[#This Row],[Quantity]]</f>
        <v>388.65599999999995</v>
      </c>
      <c r="V7660" s="4">
        <v>0.2</v>
      </c>
      <c r="W7660">
        <v>393</v>
      </c>
      <c r="X7660" t="s">
        <v>36</v>
      </c>
      <c r="Y7660" t="s">
        <v>68</v>
      </c>
      <c r="Z7660" s="2">
        <v>47.352608850541493</v>
      </c>
    </row>
    <row r="7661" spans="1:26" x14ac:dyDescent="0.35">
      <c r="A7661" t="s">
        <v>460</v>
      </c>
      <c r="B7661" t="s">
        <v>461</v>
      </c>
      <c r="C7661" t="s">
        <v>64</v>
      </c>
      <c r="D7661" t="s">
        <v>46</v>
      </c>
      <c r="E7661" t="s">
        <v>102</v>
      </c>
      <c r="F7661" t="s">
        <v>4012</v>
      </c>
      <c r="G7661" t="s">
        <v>4013</v>
      </c>
      <c r="H7661" t="s">
        <v>32</v>
      </c>
      <c r="I7661" t="s">
        <v>8718</v>
      </c>
      <c r="J7661" s="1">
        <v>42339</v>
      </c>
      <c r="K7661" s="1">
        <v>42343</v>
      </c>
      <c r="L7661" t="s">
        <v>60</v>
      </c>
      <c r="M7661">
        <f>Table1[[#This Row],[Ship Date]]-Table1[[#This Row],[Order Date]]</f>
        <v>4</v>
      </c>
      <c r="N7661">
        <v>12</v>
      </c>
      <c r="O7661" t="s">
        <v>35</v>
      </c>
      <c r="P7661" s="3">
        <v>18.54</v>
      </c>
      <c r="Q7661" s="3">
        <v>14.988139857389291</v>
      </c>
      <c r="R7661" s="3">
        <f>(Table1[[#This Row],[Selling Price]]-Table1[[#This Row],[Cost Price]])</f>
        <v>3.5518601426107086</v>
      </c>
      <c r="S7661" s="12">
        <f>(Table1[[#This Row],[Profit]]/Table1[[#This Row],[Selling Price]])</f>
        <v>0.19157821696929389</v>
      </c>
      <c r="T7661">
        <v>2</v>
      </c>
      <c r="U7661" s="2">
        <f>Table1[[#This Row],[Selling Price]]*Table1[[#This Row],[Quantity]]</f>
        <v>37.08</v>
      </c>
      <c r="V7661" s="4">
        <v>0</v>
      </c>
      <c r="W7661">
        <v>369</v>
      </c>
      <c r="X7661" t="s">
        <v>36</v>
      </c>
      <c r="Y7661" t="s">
        <v>52</v>
      </c>
      <c r="Z7661" s="2">
        <v>11.532780800830301</v>
      </c>
    </row>
    <row r="7662" spans="1:26" x14ac:dyDescent="0.35">
      <c r="A7662" t="s">
        <v>460</v>
      </c>
      <c r="B7662" t="s">
        <v>461</v>
      </c>
      <c r="C7662" t="s">
        <v>64</v>
      </c>
      <c r="D7662" t="s">
        <v>46</v>
      </c>
      <c r="E7662" t="s">
        <v>86</v>
      </c>
      <c r="F7662" t="s">
        <v>5695</v>
      </c>
      <c r="G7662" t="s">
        <v>5696</v>
      </c>
      <c r="H7662" t="s">
        <v>32</v>
      </c>
      <c r="I7662" t="s">
        <v>8722</v>
      </c>
      <c r="J7662" s="1">
        <v>41798</v>
      </c>
      <c r="K7662" s="1">
        <v>41803</v>
      </c>
      <c r="L7662" t="s">
        <v>60</v>
      </c>
      <c r="M7662">
        <f>Table1[[#This Row],[Ship Date]]-Table1[[#This Row],[Order Date]]</f>
        <v>5</v>
      </c>
      <c r="N7662">
        <v>6</v>
      </c>
      <c r="O7662" t="s">
        <v>51</v>
      </c>
      <c r="P7662" s="3">
        <v>68.48</v>
      </c>
      <c r="Q7662" s="3">
        <v>46.45827197298437</v>
      </c>
      <c r="R7662" s="3">
        <f>(Table1[[#This Row],[Selling Price]]-Table1[[#This Row],[Cost Price]])</f>
        <v>22.021728027015634</v>
      </c>
      <c r="S7662" s="12">
        <f>(Table1[[#This Row],[Profit]]/Table1[[#This Row],[Selling Price]])</f>
        <v>0.3215789723571208</v>
      </c>
      <c r="T7662">
        <v>2</v>
      </c>
      <c r="U7662" s="2">
        <f>Table1[[#This Row],[Selling Price]]*Table1[[#This Row],[Quantity]]</f>
        <v>136.96</v>
      </c>
      <c r="V7662" s="4">
        <v>0.2</v>
      </c>
      <c r="W7662">
        <v>462</v>
      </c>
      <c r="X7662" t="s">
        <v>36</v>
      </c>
      <c r="Y7662" t="s">
        <v>68</v>
      </c>
      <c r="Z7662" s="2">
        <v>46.255692838827962</v>
      </c>
    </row>
    <row r="7663" spans="1:26" x14ac:dyDescent="0.35">
      <c r="A7663" t="s">
        <v>460</v>
      </c>
      <c r="B7663" t="s">
        <v>461</v>
      </c>
      <c r="C7663" t="s">
        <v>55</v>
      </c>
      <c r="D7663" t="s">
        <v>46</v>
      </c>
      <c r="E7663" t="s">
        <v>102</v>
      </c>
      <c r="F7663" t="s">
        <v>2392</v>
      </c>
      <c r="G7663" t="s">
        <v>2393</v>
      </c>
      <c r="H7663" t="s">
        <v>32</v>
      </c>
      <c r="I7663" t="s">
        <v>8754</v>
      </c>
      <c r="J7663" s="1">
        <v>41939</v>
      </c>
      <c r="K7663" s="1">
        <v>41944</v>
      </c>
      <c r="L7663" t="s">
        <v>60</v>
      </c>
      <c r="M7663">
        <f>Table1[[#This Row],[Ship Date]]-Table1[[#This Row],[Order Date]]</f>
        <v>5</v>
      </c>
      <c r="N7663">
        <v>10</v>
      </c>
      <c r="O7663" t="s">
        <v>61</v>
      </c>
      <c r="P7663" s="3">
        <v>10.368</v>
      </c>
      <c r="Q7663" s="3">
        <v>7.3090380672984168</v>
      </c>
      <c r="R7663" s="3">
        <f>(Table1[[#This Row],[Selling Price]]-Table1[[#This Row],[Cost Price]])</f>
        <v>3.0589619327015836</v>
      </c>
      <c r="S7663" s="12">
        <f>(Table1[[#This Row],[Profit]]/Table1[[#This Row],[Selling Price]])</f>
        <v>0.29503876665717432</v>
      </c>
      <c r="T7663">
        <v>2</v>
      </c>
      <c r="U7663" s="2">
        <f>Table1[[#This Row],[Selling Price]]*Table1[[#This Row],[Quantity]]</f>
        <v>20.736000000000001</v>
      </c>
      <c r="V7663" s="4">
        <v>0.2</v>
      </c>
      <c r="W7663">
        <v>285</v>
      </c>
      <c r="X7663" t="s">
        <v>36</v>
      </c>
      <c r="Y7663" t="s">
        <v>52</v>
      </c>
      <c r="Z7663" s="2">
        <v>23.01216318384693</v>
      </c>
    </row>
    <row r="7664" spans="1:26" x14ac:dyDescent="0.35">
      <c r="A7664" t="s">
        <v>460</v>
      </c>
      <c r="B7664" t="s">
        <v>461</v>
      </c>
      <c r="C7664" t="s">
        <v>55</v>
      </c>
      <c r="D7664" t="s">
        <v>46</v>
      </c>
      <c r="E7664" t="s">
        <v>75</v>
      </c>
      <c r="F7664" t="s">
        <v>1097</v>
      </c>
      <c r="G7664" t="s">
        <v>1098</v>
      </c>
      <c r="H7664" t="s">
        <v>32</v>
      </c>
      <c r="I7664" t="s">
        <v>8813</v>
      </c>
      <c r="J7664" s="1">
        <v>42588</v>
      </c>
      <c r="K7664" s="1">
        <v>42593</v>
      </c>
      <c r="L7664" t="s">
        <v>60</v>
      </c>
      <c r="M7664">
        <f>Table1[[#This Row],[Ship Date]]-Table1[[#This Row],[Order Date]]</f>
        <v>5</v>
      </c>
      <c r="N7664">
        <v>8</v>
      </c>
      <c r="O7664" t="s">
        <v>61</v>
      </c>
      <c r="P7664" s="3">
        <v>38.340000000000003</v>
      </c>
      <c r="Q7664" s="3">
        <v>32.296008293710472</v>
      </c>
      <c r="R7664" s="3">
        <f>(Table1[[#This Row],[Selling Price]]-Table1[[#This Row],[Cost Price]])</f>
        <v>6.0439917062895319</v>
      </c>
      <c r="S7664" s="12">
        <f>(Table1[[#This Row],[Profit]]/Table1[[#This Row],[Selling Price]])</f>
        <v>0.15764193287140144</v>
      </c>
      <c r="T7664">
        <v>9</v>
      </c>
      <c r="U7664" s="2">
        <f>Table1[[#This Row],[Selling Price]]*Table1[[#This Row],[Quantity]]</f>
        <v>345.06000000000006</v>
      </c>
      <c r="V7664" s="4">
        <v>0</v>
      </c>
      <c r="W7664">
        <v>442</v>
      </c>
      <c r="X7664" t="s">
        <v>36</v>
      </c>
      <c r="Y7664" t="s">
        <v>52</v>
      </c>
      <c r="Z7664" s="2">
        <v>11.834901991265379</v>
      </c>
    </row>
    <row r="7665" spans="1:26" x14ac:dyDescent="0.35">
      <c r="A7665" t="s">
        <v>460</v>
      </c>
      <c r="B7665" t="s">
        <v>461</v>
      </c>
      <c r="C7665" t="s">
        <v>64</v>
      </c>
      <c r="D7665" t="s">
        <v>46</v>
      </c>
      <c r="E7665" t="s">
        <v>86</v>
      </c>
      <c r="F7665" t="s">
        <v>1046</v>
      </c>
      <c r="G7665" t="s">
        <v>1047</v>
      </c>
      <c r="H7665" t="s">
        <v>32</v>
      </c>
      <c r="I7665" t="s">
        <v>8825</v>
      </c>
      <c r="J7665" s="1">
        <v>43074</v>
      </c>
      <c r="K7665" s="1">
        <v>43075</v>
      </c>
      <c r="L7665" t="s">
        <v>199</v>
      </c>
      <c r="M7665">
        <f>Table1[[#This Row],[Ship Date]]-Table1[[#This Row],[Order Date]]</f>
        <v>1</v>
      </c>
      <c r="N7665">
        <v>12</v>
      </c>
      <c r="O7665" t="s">
        <v>35</v>
      </c>
      <c r="P7665" s="3">
        <v>83.92</v>
      </c>
      <c r="Q7665" s="3">
        <v>64.358970541113365</v>
      </c>
      <c r="R7665" s="3">
        <f>(Table1[[#This Row],[Selling Price]]-Table1[[#This Row],[Cost Price]])</f>
        <v>19.561029458886637</v>
      </c>
      <c r="S7665" s="12">
        <f>(Table1[[#This Row],[Profit]]/Table1[[#This Row],[Selling Price]])</f>
        <v>0.23309139012019348</v>
      </c>
      <c r="T7665">
        <v>5</v>
      </c>
      <c r="U7665" s="2">
        <f>Table1[[#This Row],[Selling Price]]*Table1[[#This Row],[Quantity]]</f>
        <v>419.6</v>
      </c>
      <c r="V7665" s="4">
        <v>0.2</v>
      </c>
      <c r="W7665">
        <v>209</v>
      </c>
      <c r="X7665" t="s">
        <v>36</v>
      </c>
      <c r="Y7665" t="s">
        <v>68</v>
      </c>
      <c r="Z7665" s="2">
        <v>35.734421119520782</v>
      </c>
    </row>
    <row r="7666" spans="1:26" x14ac:dyDescent="0.35">
      <c r="A7666" t="s">
        <v>460</v>
      </c>
      <c r="B7666" t="s">
        <v>461</v>
      </c>
      <c r="C7666" t="s">
        <v>64</v>
      </c>
      <c r="D7666" t="s">
        <v>46</v>
      </c>
      <c r="E7666" t="s">
        <v>86</v>
      </c>
      <c r="F7666" t="s">
        <v>87</v>
      </c>
      <c r="G7666" t="s">
        <v>88</v>
      </c>
      <c r="H7666" t="s">
        <v>32</v>
      </c>
      <c r="I7666" t="s">
        <v>8836</v>
      </c>
      <c r="J7666" s="1">
        <v>42539</v>
      </c>
      <c r="K7666" s="1">
        <v>42541</v>
      </c>
      <c r="L7666" t="s">
        <v>34</v>
      </c>
      <c r="M7666">
        <f>Table1[[#This Row],[Ship Date]]-Table1[[#This Row],[Order Date]]</f>
        <v>2</v>
      </c>
      <c r="N7666">
        <v>6</v>
      </c>
      <c r="O7666" t="s">
        <v>51</v>
      </c>
      <c r="P7666" s="3">
        <v>4.6260000000000003</v>
      </c>
      <c r="Q7666" s="3">
        <v>3.3716530227599879</v>
      </c>
      <c r="R7666" s="3">
        <f>(Table1[[#This Row],[Selling Price]]-Table1[[#This Row],[Cost Price]])</f>
        <v>1.2543469772400124</v>
      </c>
      <c r="S7666" s="12">
        <f>(Table1[[#This Row],[Profit]]/Table1[[#This Row],[Selling Price]])</f>
        <v>0.27115152988327113</v>
      </c>
      <c r="T7666">
        <v>2</v>
      </c>
      <c r="U7666" s="2">
        <f>Table1[[#This Row],[Selling Price]]*Table1[[#This Row],[Quantity]]</f>
        <v>9.2520000000000007</v>
      </c>
      <c r="V7666" s="4">
        <v>0.7</v>
      </c>
      <c r="W7666">
        <v>152</v>
      </c>
      <c r="X7666" t="s">
        <v>36</v>
      </c>
      <c r="Y7666" t="s">
        <v>52</v>
      </c>
      <c r="Z7666" s="2">
        <v>14.078581040005419</v>
      </c>
    </row>
    <row r="7667" spans="1:26" x14ac:dyDescent="0.35">
      <c r="A7667" t="s">
        <v>460</v>
      </c>
      <c r="B7667" t="s">
        <v>461</v>
      </c>
      <c r="C7667" t="s">
        <v>39</v>
      </c>
      <c r="D7667" t="s">
        <v>46</v>
      </c>
      <c r="E7667" t="s">
        <v>75</v>
      </c>
      <c r="F7667" t="s">
        <v>706</v>
      </c>
      <c r="G7667" t="s">
        <v>707</v>
      </c>
      <c r="H7667" t="s">
        <v>32</v>
      </c>
      <c r="I7667" t="s">
        <v>8848</v>
      </c>
      <c r="J7667" s="1">
        <v>41729</v>
      </c>
      <c r="K7667" s="1">
        <v>41729</v>
      </c>
      <c r="L7667" t="s">
        <v>1118</v>
      </c>
      <c r="M7667">
        <f>Table1[[#This Row],[Ship Date]]-Table1[[#This Row],[Order Date]]</f>
        <v>0</v>
      </c>
      <c r="N7667">
        <v>3</v>
      </c>
      <c r="O7667" t="s">
        <v>106</v>
      </c>
      <c r="P7667" s="3">
        <v>4.032</v>
      </c>
      <c r="Q7667" s="3">
        <v>2.779661830774109</v>
      </c>
      <c r="R7667" s="3">
        <f>(Table1[[#This Row],[Selling Price]]-Table1[[#This Row],[Cost Price]])</f>
        <v>1.252338169225891</v>
      </c>
      <c r="S7667" s="12">
        <f>(Table1[[#This Row],[Profit]]/Table1[[#This Row],[Selling Price]])</f>
        <v>0.31059974435165949</v>
      </c>
      <c r="T7667">
        <v>2</v>
      </c>
      <c r="U7667" s="2">
        <f>Table1[[#This Row],[Selling Price]]*Table1[[#This Row],[Quantity]]</f>
        <v>8.0640000000000001</v>
      </c>
      <c r="V7667" s="4">
        <v>0.2</v>
      </c>
      <c r="W7667">
        <v>256</v>
      </c>
      <c r="X7667" t="s">
        <v>36</v>
      </c>
      <c r="Y7667" t="s">
        <v>52</v>
      </c>
      <c r="Z7667" s="2">
        <v>1.7699898304792601</v>
      </c>
    </row>
    <row r="7668" spans="1:26" x14ac:dyDescent="0.35">
      <c r="A7668" t="s">
        <v>460</v>
      </c>
      <c r="B7668" t="s">
        <v>461</v>
      </c>
      <c r="C7668" t="s">
        <v>27</v>
      </c>
      <c r="D7668" t="s">
        <v>46</v>
      </c>
      <c r="E7668" t="s">
        <v>86</v>
      </c>
      <c r="F7668" t="s">
        <v>3630</v>
      </c>
      <c r="G7668" t="s">
        <v>3631</v>
      </c>
      <c r="H7668" t="s">
        <v>32</v>
      </c>
      <c r="I7668" t="s">
        <v>8949</v>
      </c>
      <c r="J7668" s="1">
        <v>42810</v>
      </c>
      <c r="K7668" s="1">
        <v>42815</v>
      </c>
      <c r="L7668" t="s">
        <v>60</v>
      </c>
      <c r="M7668">
        <f>Table1[[#This Row],[Ship Date]]-Table1[[#This Row],[Order Date]]</f>
        <v>5</v>
      </c>
      <c r="N7668">
        <v>3</v>
      </c>
      <c r="O7668" t="s">
        <v>106</v>
      </c>
      <c r="P7668" s="3">
        <v>19.68</v>
      </c>
      <c r="Q7668" s="3">
        <v>13.29127846670217</v>
      </c>
      <c r="R7668" s="3">
        <f>(Table1[[#This Row],[Selling Price]]-Table1[[#This Row],[Cost Price]])</f>
        <v>6.3887215332978293</v>
      </c>
      <c r="S7668" s="12">
        <f>(Table1[[#This Row],[Profit]]/Table1[[#This Row],[Selling Price]])</f>
        <v>0.32463015921228811</v>
      </c>
      <c r="T7668">
        <v>5</v>
      </c>
      <c r="U7668" s="2">
        <f>Table1[[#This Row],[Selling Price]]*Table1[[#This Row],[Quantity]]</f>
        <v>98.4</v>
      </c>
      <c r="V7668" s="4">
        <v>0.2</v>
      </c>
      <c r="W7668">
        <v>444</v>
      </c>
      <c r="X7668" t="s">
        <v>36</v>
      </c>
      <c r="Y7668" t="s">
        <v>52</v>
      </c>
      <c r="Z7668" s="2">
        <v>5.1676917864748866</v>
      </c>
    </row>
    <row r="7669" spans="1:26" x14ac:dyDescent="0.35">
      <c r="A7669" t="s">
        <v>460</v>
      </c>
      <c r="B7669" t="s">
        <v>461</v>
      </c>
      <c r="C7669" t="s">
        <v>64</v>
      </c>
      <c r="D7669" t="s">
        <v>46</v>
      </c>
      <c r="E7669" t="s">
        <v>75</v>
      </c>
      <c r="F7669" t="s">
        <v>6116</v>
      </c>
      <c r="G7669" t="s">
        <v>6117</v>
      </c>
      <c r="H7669" t="s">
        <v>32</v>
      </c>
      <c r="I7669" t="s">
        <v>9017</v>
      </c>
      <c r="J7669" s="1">
        <v>42813</v>
      </c>
      <c r="K7669" s="1">
        <v>42814</v>
      </c>
      <c r="L7669" t="s">
        <v>199</v>
      </c>
      <c r="M7669">
        <f>Table1[[#This Row],[Ship Date]]-Table1[[#This Row],[Order Date]]</f>
        <v>1</v>
      </c>
      <c r="N7669">
        <v>3</v>
      </c>
      <c r="O7669" t="s">
        <v>106</v>
      </c>
      <c r="P7669" s="3">
        <v>8.94</v>
      </c>
      <c r="Q7669" s="3">
        <v>7.4478325571917336</v>
      </c>
      <c r="R7669" s="3">
        <f>(Table1[[#This Row],[Selling Price]]-Table1[[#This Row],[Cost Price]])</f>
        <v>1.4921674428082659</v>
      </c>
      <c r="S7669" s="12">
        <f>(Table1[[#This Row],[Profit]]/Table1[[#This Row],[Selling Price]])</f>
        <v>0.1669091099338105</v>
      </c>
      <c r="T7669">
        <v>3</v>
      </c>
      <c r="U7669" s="2">
        <f>Table1[[#This Row],[Selling Price]]*Table1[[#This Row],[Quantity]]</f>
        <v>26.82</v>
      </c>
      <c r="V7669" s="4">
        <v>0</v>
      </c>
      <c r="W7669">
        <v>120</v>
      </c>
      <c r="X7669" t="s">
        <v>36</v>
      </c>
      <c r="Y7669" t="s">
        <v>52</v>
      </c>
      <c r="Z7669" s="2">
        <v>10.02627188939139</v>
      </c>
    </row>
    <row r="7670" spans="1:26" x14ac:dyDescent="0.35">
      <c r="A7670" t="s">
        <v>460</v>
      </c>
      <c r="B7670" t="s">
        <v>461</v>
      </c>
      <c r="C7670" t="s">
        <v>27</v>
      </c>
      <c r="D7670" t="s">
        <v>46</v>
      </c>
      <c r="E7670" t="s">
        <v>102</v>
      </c>
      <c r="F7670" t="s">
        <v>1813</v>
      </c>
      <c r="G7670" t="s">
        <v>1814</v>
      </c>
      <c r="H7670" t="s">
        <v>32</v>
      </c>
      <c r="I7670" t="s">
        <v>9058</v>
      </c>
      <c r="J7670" s="1">
        <v>42710</v>
      </c>
      <c r="K7670" s="1">
        <v>42714</v>
      </c>
      <c r="L7670" t="s">
        <v>60</v>
      </c>
      <c r="M7670">
        <f>Table1[[#This Row],[Ship Date]]-Table1[[#This Row],[Order Date]]</f>
        <v>4</v>
      </c>
      <c r="N7670">
        <v>12</v>
      </c>
      <c r="O7670" t="s">
        <v>35</v>
      </c>
      <c r="P7670" s="3">
        <v>13.36</v>
      </c>
      <c r="Q7670" s="3">
        <v>10.058351100603661</v>
      </c>
      <c r="R7670" s="3">
        <f>(Table1[[#This Row],[Selling Price]]-Table1[[#This Row],[Cost Price]])</f>
        <v>3.3016488993963389</v>
      </c>
      <c r="S7670" s="12">
        <f>(Table1[[#This Row],[Profit]]/Table1[[#This Row],[Selling Price]])</f>
        <v>0.24712940863745053</v>
      </c>
      <c r="T7670">
        <v>2</v>
      </c>
      <c r="U7670" s="2">
        <f>Table1[[#This Row],[Selling Price]]*Table1[[#This Row],[Quantity]]</f>
        <v>26.72</v>
      </c>
      <c r="V7670" s="4">
        <v>0</v>
      </c>
      <c r="W7670">
        <v>367</v>
      </c>
      <c r="X7670" t="s">
        <v>36</v>
      </c>
      <c r="Y7670" t="s">
        <v>52</v>
      </c>
      <c r="Z7670" s="2">
        <v>12.147073831448729</v>
      </c>
    </row>
    <row r="7671" spans="1:26" x14ac:dyDescent="0.35">
      <c r="A7671" t="s">
        <v>89</v>
      </c>
      <c r="B7671" t="s">
        <v>90</v>
      </c>
      <c r="C7671" t="s">
        <v>39</v>
      </c>
      <c r="D7671" t="s">
        <v>46</v>
      </c>
      <c r="E7671" t="s">
        <v>91</v>
      </c>
      <c r="F7671" t="s">
        <v>92</v>
      </c>
      <c r="G7671" t="s">
        <v>93</v>
      </c>
      <c r="H7671" t="s">
        <v>32</v>
      </c>
      <c r="I7671" t="s">
        <v>72</v>
      </c>
      <c r="J7671" s="1">
        <v>41799</v>
      </c>
      <c r="K7671" s="1">
        <v>41804</v>
      </c>
      <c r="L7671" t="s">
        <v>60</v>
      </c>
      <c r="M7671">
        <f>Table1[[#This Row],[Ship Date]]-Table1[[#This Row],[Order Date]]</f>
        <v>5</v>
      </c>
      <c r="N7671">
        <v>6</v>
      </c>
      <c r="O7671" t="s">
        <v>51</v>
      </c>
      <c r="P7671" s="3">
        <v>114.9</v>
      </c>
      <c r="Q7671" s="3">
        <v>89.408601094547421</v>
      </c>
      <c r="R7671" s="3">
        <f>(Table1[[#This Row],[Selling Price]]-Table1[[#This Row],[Cost Price]])</f>
        <v>25.491398905452584</v>
      </c>
      <c r="S7671" s="12">
        <f>(Table1[[#This Row],[Profit]]/Table1[[#This Row],[Selling Price]])</f>
        <v>0.2218572576627727</v>
      </c>
      <c r="T7671">
        <v>5</v>
      </c>
      <c r="U7671" s="2">
        <f>Table1[[#This Row],[Selling Price]]*Table1[[#This Row],[Quantity]]</f>
        <v>574.5</v>
      </c>
      <c r="V7671" s="4">
        <v>0</v>
      </c>
      <c r="W7671">
        <v>320</v>
      </c>
      <c r="X7671" t="s">
        <v>36</v>
      </c>
      <c r="Y7671" t="s">
        <v>52</v>
      </c>
      <c r="Z7671" s="2">
        <v>31.04224535325093</v>
      </c>
    </row>
    <row r="7672" spans="1:26" x14ac:dyDescent="0.35">
      <c r="A7672" t="s">
        <v>89</v>
      </c>
      <c r="B7672" t="s">
        <v>90</v>
      </c>
      <c r="C7672" t="s">
        <v>39</v>
      </c>
      <c r="D7672" t="s">
        <v>46</v>
      </c>
      <c r="E7672" t="s">
        <v>86</v>
      </c>
      <c r="F7672" t="s">
        <v>399</v>
      </c>
      <c r="G7672" t="s">
        <v>400</v>
      </c>
      <c r="H7672" t="s">
        <v>32</v>
      </c>
      <c r="I7672" t="s">
        <v>394</v>
      </c>
      <c r="J7672" s="1">
        <v>42035</v>
      </c>
      <c r="K7672" s="1">
        <v>42040</v>
      </c>
      <c r="L7672" t="s">
        <v>34</v>
      </c>
      <c r="M7672">
        <f>Table1[[#This Row],[Ship Date]]-Table1[[#This Row],[Order Date]]</f>
        <v>5</v>
      </c>
      <c r="N7672">
        <v>1</v>
      </c>
      <c r="O7672" t="s">
        <v>35</v>
      </c>
      <c r="P7672" s="3">
        <v>32.96</v>
      </c>
      <c r="Q7672" s="3">
        <v>24.707299771039779</v>
      </c>
      <c r="R7672" s="3">
        <f>(Table1[[#This Row],[Selling Price]]-Table1[[#This Row],[Cost Price]])</f>
        <v>8.2527002289602223</v>
      </c>
      <c r="S7672" s="12">
        <f>(Table1[[#This Row],[Profit]]/Table1[[#This Row],[Selling Price]])</f>
        <v>0.25038532248058926</v>
      </c>
      <c r="T7672">
        <v>2</v>
      </c>
      <c r="U7672" s="2">
        <f>Table1[[#This Row],[Selling Price]]*Table1[[#This Row],[Quantity]]</f>
        <v>65.92</v>
      </c>
      <c r="V7672" s="4">
        <v>0</v>
      </c>
      <c r="W7672">
        <v>146</v>
      </c>
      <c r="X7672" t="s">
        <v>36</v>
      </c>
      <c r="Y7672" t="s">
        <v>52</v>
      </c>
      <c r="Z7672" s="2">
        <v>34.951157956338001</v>
      </c>
    </row>
    <row r="7673" spans="1:26" x14ac:dyDescent="0.35">
      <c r="A7673" t="s">
        <v>89</v>
      </c>
      <c r="B7673" t="s">
        <v>90</v>
      </c>
      <c r="C7673" t="s">
        <v>45</v>
      </c>
      <c r="D7673" t="s">
        <v>46</v>
      </c>
      <c r="E7673" t="s">
        <v>102</v>
      </c>
      <c r="F7673" t="s">
        <v>588</v>
      </c>
      <c r="G7673" t="s">
        <v>589</v>
      </c>
      <c r="H7673" t="s">
        <v>32</v>
      </c>
      <c r="I7673" t="s">
        <v>587</v>
      </c>
      <c r="J7673" s="1">
        <v>42155</v>
      </c>
      <c r="K7673" s="1">
        <v>42157</v>
      </c>
      <c r="L7673" t="s">
        <v>199</v>
      </c>
      <c r="M7673">
        <f>Table1[[#This Row],[Ship Date]]-Table1[[#This Row],[Order Date]]</f>
        <v>2</v>
      </c>
      <c r="N7673">
        <v>5</v>
      </c>
      <c r="O7673" t="s">
        <v>51</v>
      </c>
      <c r="P7673" s="3">
        <v>105.52</v>
      </c>
      <c r="Q7673" s="3">
        <v>83.973653076040208</v>
      </c>
      <c r="R7673" s="3">
        <f>(Table1[[#This Row],[Selling Price]]-Table1[[#This Row],[Cost Price]])</f>
        <v>21.546346923959788</v>
      </c>
      <c r="S7673" s="12">
        <f>(Table1[[#This Row],[Profit]]/Table1[[#This Row],[Selling Price]])</f>
        <v>0.20419206713381149</v>
      </c>
      <c r="T7673">
        <v>4</v>
      </c>
      <c r="U7673" s="2">
        <f>Table1[[#This Row],[Selling Price]]*Table1[[#This Row],[Quantity]]</f>
        <v>422.08</v>
      </c>
      <c r="V7673" s="4">
        <v>0</v>
      </c>
      <c r="W7673">
        <v>252</v>
      </c>
      <c r="X7673" t="s">
        <v>36</v>
      </c>
      <c r="Y7673" t="s">
        <v>68</v>
      </c>
      <c r="Z7673" s="2">
        <v>88.359405848527317</v>
      </c>
    </row>
    <row r="7674" spans="1:26" x14ac:dyDescent="0.35">
      <c r="A7674" t="s">
        <v>89</v>
      </c>
      <c r="B7674" t="s">
        <v>90</v>
      </c>
      <c r="C7674" t="s">
        <v>27</v>
      </c>
      <c r="D7674" t="s">
        <v>46</v>
      </c>
      <c r="E7674" t="s">
        <v>65</v>
      </c>
      <c r="F7674" t="s">
        <v>1271</v>
      </c>
      <c r="G7674" t="s">
        <v>1272</v>
      </c>
      <c r="H7674" t="s">
        <v>32</v>
      </c>
      <c r="I7674" t="s">
        <v>1270</v>
      </c>
      <c r="J7674" s="1">
        <v>42475</v>
      </c>
      <c r="K7674" s="1">
        <v>42481</v>
      </c>
      <c r="L7674" t="s">
        <v>60</v>
      </c>
      <c r="M7674">
        <f>Table1[[#This Row],[Ship Date]]-Table1[[#This Row],[Order Date]]</f>
        <v>6</v>
      </c>
      <c r="N7674">
        <v>4</v>
      </c>
      <c r="O7674" t="s">
        <v>106</v>
      </c>
      <c r="P7674" s="3">
        <v>4.7679999999999998</v>
      </c>
      <c r="Q7674" s="3">
        <v>4.0447832318264609</v>
      </c>
      <c r="R7674" s="3">
        <f>(Table1[[#This Row],[Selling Price]]-Table1[[#This Row],[Cost Price]])</f>
        <v>0.72321676817353886</v>
      </c>
      <c r="S7674" s="12">
        <f>(Table1[[#This Row],[Profit]]/Table1[[#This Row],[Selling Price]])</f>
        <v>0.15168136916391337</v>
      </c>
      <c r="T7674">
        <v>2</v>
      </c>
      <c r="U7674" s="2">
        <f>Table1[[#This Row],[Selling Price]]*Table1[[#This Row],[Quantity]]</f>
        <v>9.5359999999999996</v>
      </c>
      <c r="V7674" s="4">
        <v>0.2</v>
      </c>
      <c r="W7674">
        <v>414</v>
      </c>
      <c r="X7674" t="s">
        <v>68</v>
      </c>
      <c r="Y7674" t="s">
        <v>52</v>
      </c>
      <c r="Z7674" s="2">
        <v>6.4485620929527121</v>
      </c>
    </row>
    <row r="7675" spans="1:26" x14ac:dyDescent="0.35">
      <c r="A7675" t="s">
        <v>89</v>
      </c>
      <c r="B7675" t="s">
        <v>90</v>
      </c>
      <c r="C7675" t="s">
        <v>55</v>
      </c>
      <c r="D7675" t="s">
        <v>46</v>
      </c>
      <c r="E7675" t="s">
        <v>86</v>
      </c>
      <c r="F7675" t="s">
        <v>900</v>
      </c>
      <c r="G7675" t="s">
        <v>901</v>
      </c>
      <c r="H7675" t="s">
        <v>32</v>
      </c>
      <c r="I7675" t="s">
        <v>1510</v>
      </c>
      <c r="J7675" s="1">
        <v>42519</v>
      </c>
      <c r="K7675" s="1">
        <v>42522</v>
      </c>
      <c r="L7675" t="s">
        <v>34</v>
      </c>
      <c r="M7675">
        <f>Table1[[#This Row],[Ship Date]]-Table1[[#This Row],[Order Date]]</f>
        <v>3</v>
      </c>
      <c r="N7675">
        <v>5</v>
      </c>
      <c r="O7675" t="s">
        <v>51</v>
      </c>
      <c r="P7675" s="3">
        <v>22.75</v>
      </c>
      <c r="Q7675" s="3">
        <v>18.5306230457442</v>
      </c>
      <c r="R7675" s="3">
        <f>(Table1[[#This Row],[Selling Price]]-Table1[[#This Row],[Cost Price]])</f>
        <v>4.2193769542558002</v>
      </c>
      <c r="S7675" s="12">
        <f>(Table1[[#This Row],[Profit]]/Table1[[#This Row],[Selling Price]])</f>
        <v>0.18546711886838682</v>
      </c>
      <c r="T7675">
        <v>5</v>
      </c>
      <c r="U7675" s="2">
        <f>Table1[[#This Row],[Selling Price]]*Table1[[#This Row],[Quantity]]</f>
        <v>113.75</v>
      </c>
      <c r="V7675" s="4">
        <v>0</v>
      </c>
      <c r="W7675">
        <v>145</v>
      </c>
      <c r="X7675" t="s">
        <v>36</v>
      </c>
      <c r="Y7675" t="s">
        <v>52</v>
      </c>
      <c r="Z7675" s="2">
        <v>12.01357565423384</v>
      </c>
    </row>
    <row r="7676" spans="1:26" x14ac:dyDescent="0.35">
      <c r="A7676" t="s">
        <v>89</v>
      </c>
      <c r="B7676" t="s">
        <v>90</v>
      </c>
      <c r="C7676" t="s">
        <v>45</v>
      </c>
      <c r="D7676" t="s">
        <v>46</v>
      </c>
      <c r="E7676" t="s">
        <v>86</v>
      </c>
      <c r="F7676" t="s">
        <v>323</v>
      </c>
      <c r="G7676" t="s">
        <v>324</v>
      </c>
      <c r="H7676" t="s">
        <v>32</v>
      </c>
      <c r="I7676" t="s">
        <v>1752</v>
      </c>
      <c r="J7676" s="1">
        <v>42632</v>
      </c>
      <c r="K7676" s="1">
        <v>42632</v>
      </c>
      <c r="L7676" t="s">
        <v>1118</v>
      </c>
      <c r="M7676">
        <f>Table1[[#This Row],[Ship Date]]-Table1[[#This Row],[Order Date]]</f>
        <v>0</v>
      </c>
      <c r="N7676">
        <v>9</v>
      </c>
      <c r="O7676" t="s">
        <v>61</v>
      </c>
      <c r="P7676" s="3">
        <v>2.3079999999999998</v>
      </c>
      <c r="Q7676" s="3">
        <v>1.767982281599815</v>
      </c>
      <c r="R7676" s="3">
        <f>(Table1[[#This Row],[Selling Price]]-Table1[[#This Row],[Cost Price]])</f>
        <v>0.54001771840018487</v>
      </c>
      <c r="S7676" s="12">
        <f>(Table1[[#This Row],[Profit]]/Table1[[#This Row],[Selling Price]])</f>
        <v>0.23397648110926555</v>
      </c>
      <c r="T7676">
        <v>2</v>
      </c>
      <c r="U7676" s="2">
        <f>Table1[[#This Row],[Selling Price]]*Table1[[#This Row],[Quantity]]</f>
        <v>4.6159999999999997</v>
      </c>
      <c r="V7676" s="4">
        <v>0.8</v>
      </c>
      <c r="W7676">
        <v>477</v>
      </c>
      <c r="X7676" t="s">
        <v>36</v>
      </c>
      <c r="Y7676" t="s">
        <v>52</v>
      </c>
      <c r="Z7676" s="2">
        <v>18.47942331498863</v>
      </c>
    </row>
    <row r="7677" spans="1:26" x14ac:dyDescent="0.35">
      <c r="A7677" t="s">
        <v>89</v>
      </c>
      <c r="B7677" t="s">
        <v>90</v>
      </c>
      <c r="C7677" t="s">
        <v>64</v>
      </c>
      <c r="D7677" t="s">
        <v>46</v>
      </c>
      <c r="E7677" t="s">
        <v>47</v>
      </c>
      <c r="F7677" t="s">
        <v>1816</v>
      </c>
      <c r="G7677" t="s">
        <v>1817</v>
      </c>
      <c r="H7677" t="s">
        <v>32</v>
      </c>
      <c r="I7677" t="s">
        <v>1815</v>
      </c>
      <c r="J7677" s="1">
        <v>42138</v>
      </c>
      <c r="K7677" s="1">
        <v>42141</v>
      </c>
      <c r="L7677" t="s">
        <v>199</v>
      </c>
      <c r="M7677">
        <f>Table1[[#This Row],[Ship Date]]-Table1[[#This Row],[Order Date]]</f>
        <v>3</v>
      </c>
      <c r="N7677">
        <v>5</v>
      </c>
      <c r="O7677" t="s">
        <v>51</v>
      </c>
      <c r="P7677" s="3">
        <v>47.36</v>
      </c>
      <c r="Q7677" s="3">
        <v>37.154085946498007</v>
      </c>
      <c r="R7677" s="3">
        <f>(Table1[[#This Row],[Selling Price]]-Table1[[#This Row],[Cost Price]])</f>
        <v>10.205914053501992</v>
      </c>
      <c r="S7677" s="12">
        <f>(Table1[[#This Row],[Profit]]/Table1[[#This Row],[Selling Price]])</f>
        <v>0.21549649606211976</v>
      </c>
      <c r="T7677">
        <v>4</v>
      </c>
      <c r="U7677" s="2">
        <f>Table1[[#This Row],[Selling Price]]*Table1[[#This Row],[Quantity]]</f>
        <v>189.44</v>
      </c>
      <c r="V7677" s="4">
        <v>0.2</v>
      </c>
      <c r="W7677">
        <v>232</v>
      </c>
      <c r="X7677" t="s">
        <v>36</v>
      </c>
      <c r="Y7677" t="s">
        <v>52</v>
      </c>
      <c r="Z7677" s="2">
        <v>14.947267308775871</v>
      </c>
    </row>
    <row r="7678" spans="1:26" x14ac:dyDescent="0.35">
      <c r="A7678" t="s">
        <v>89</v>
      </c>
      <c r="B7678" t="s">
        <v>90</v>
      </c>
      <c r="C7678" t="s">
        <v>27</v>
      </c>
      <c r="D7678" t="s">
        <v>46</v>
      </c>
      <c r="E7678" t="s">
        <v>539</v>
      </c>
      <c r="F7678" t="s">
        <v>1871</v>
      </c>
      <c r="G7678" t="s">
        <v>1872</v>
      </c>
      <c r="H7678" t="s">
        <v>32</v>
      </c>
      <c r="I7678" t="s">
        <v>1873</v>
      </c>
      <c r="J7678" s="1">
        <v>42558</v>
      </c>
      <c r="K7678" s="1">
        <v>42563</v>
      </c>
      <c r="L7678" t="s">
        <v>60</v>
      </c>
      <c r="M7678">
        <f>Table1[[#This Row],[Ship Date]]-Table1[[#This Row],[Order Date]]</f>
        <v>5</v>
      </c>
      <c r="N7678">
        <v>7</v>
      </c>
      <c r="O7678" t="s">
        <v>51</v>
      </c>
      <c r="P7678" s="3">
        <v>45.584000000000003</v>
      </c>
      <c r="Q7678" s="3">
        <v>33.266546315723652</v>
      </c>
      <c r="R7678" s="3">
        <f>(Table1[[#This Row],[Selling Price]]-Table1[[#This Row],[Cost Price]])</f>
        <v>12.317453684276352</v>
      </c>
      <c r="S7678" s="12">
        <f>(Table1[[#This Row],[Profit]]/Table1[[#This Row],[Selling Price]])</f>
        <v>0.27021441041322286</v>
      </c>
      <c r="T7678">
        <v>7</v>
      </c>
      <c r="U7678" s="2">
        <f>Table1[[#This Row],[Selling Price]]*Table1[[#This Row],[Quantity]]</f>
        <v>319.08800000000002</v>
      </c>
      <c r="V7678" s="4">
        <v>0.2</v>
      </c>
      <c r="W7678">
        <v>308</v>
      </c>
      <c r="X7678" t="s">
        <v>36</v>
      </c>
      <c r="Y7678" t="s">
        <v>52</v>
      </c>
      <c r="Z7678" s="2">
        <v>2.819778714722132</v>
      </c>
    </row>
    <row r="7679" spans="1:26" x14ac:dyDescent="0.35">
      <c r="A7679" t="s">
        <v>89</v>
      </c>
      <c r="B7679" t="s">
        <v>90</v>
      </c>
      <c r="C7679" t="s">
        <v>27</v>
      </c>
      <c r="D7679" t="s">
        <v>46</v>
      </c>
      <c r="E7679" t="s">
        <v>75</v>
      </c>
      <c r="F7679" t="s">
        <v>2061</v>
      </c>
      <c r="G7679" t="s">
        <v>2062</v>
      </c>
      <c r="H7679" t="s">
        <v>32</v>
      </c>
      <c r="I7679" t="s">
        <v>2063</v>
      </c>
      <c r="J7679" s="1">
        <v>42574</v>
      </c>
      <c r="K7679" s="1">
        <v>42578</v>
      </c>
      <c r="L7679" t="s">
        <v>60</v>
      </c>
      <c r="M7679">
        <f>Table1[[#This Row],[Ship Date]]-Table1[[#This Row],[Order Date]]</f>
        <v>4</v>
      </c>
      <c r="N7679">
        <v>7</v>
      </c>
      <c r="O7679" t="s">
        <v>51</v>
      </c>
      <c r="P7679" s="3">
        <v>35.216000000000001</v>
      </c>
      <c r="Q7679" s="3">
        <v>25.783286425040611</v>
      </c>
      <c r="R7679" s="3">
        <f>(Table1[[#This Row],[Selling Price]]-Table1[[#This Row],[Cost Price]])</f>
        <v>9.43271357495939</v>
      </c>
      <c r="S7679" s="12">
        <f>(Table1[[#This Row],[Profit]]/Table1[[#This Row],[Selling Price]])</f>
        <v>0.26785306607676596</v>
      </c>
      <c r="T7679">
        <v>2</v>
      </c>
      <c r="U7679" s="2">
        <f>Table1[[#This Row],[Selling Price]]*Table1[[#This Row],[Quantity]]</f>
        <v>70.432000000000002</v>
      </c>
      <c r="V7679" s="4">
        <v>0.2</v>
      </c>
      <c r="W7679">
        <v>446</v>
      </c>
      <c r="X7679" t="s">
        <v>36</v>
      </c>
      <c r="Y7679" t="s">
        <v>52</v>
      </c>
      <c r="Z7679" s="2">
        <v>32.517245551655613</v>
      </c>
    </row>
    <row r="7680" spans="1:26" x14ac:dyDescent="0.35">
      <c r="A7680" t="s">
        <v>89</v>
      </c>
      <c r="B7680" t="s">
        <v>90</v>
      </c>
      <c r="C7680" t="s">
        <v>39</v>
      </c>
      <c r="D7680" t="s">
        <v>46</v>
      </c>
      <c r="E7680" t="s">
        <v>102</v>
      </c>
      <c r="F7680" t="s">
        <v>2438</v>
      </c>
      <c r="G7680" t="s">
        <v>2439</v>
      </c>
      <c r="H7680" t="s">
        <v>32</v>
      </c>
      <c r="I7680" t="s">
        <v>2437</v>
      </c>
      <c r="J7680" s="1">
        <v>42188</v>
      </c>
      <c r="K7680" s="1">
        <v>42190</v>
      </c>
      <c r="L7680" t="s">
        <v>199</v>
      </c>
      <c r="M7680">
        <f>Table1[[#This Row],[Ship Date]]-Table1[[#This Row],[Order Date]]</f>
        <v>2</v>
      </c>
      <c r="N7680">
        <v>7</v>
      </c>
      <c r="O7680" t="s">
        <v>51</v>
      </c>
      <c r="P7680" s="3">
        <v>6.72</v>
      </c>
      <c r="Q7680" s="3">
        <v>5.2538161750773424</v>
      </c>
      <c r="R7680" s="3">
        <f>(Table1[[#This Row],[Selling Price]]-Table1[[#This Row],[Cost Price]])</f>
        <v>1.4661838249226573</v>
      </c>
      <c r="S7680" s="12">
        <f>(Table1[[#This Row],[Profit]]/Table1[[#This Row],[Selling Price]])</f>
        <v>0.21818211680396687</v>
      </c>
      <c r="T7680">
        <v>2</v>
      </c>
      <c r="U7680" s="2">
        <f>Table1[[#This Row],[Selling Price]]*Table1[[#This Row],[Quantity]]</f>
        <v>13.44</v>
      </c>
      <c r="V7680" s="4">
        <v>0.2</v>
      </c>
      <c r="W7680">
        <v>113</v>
      </c>
      <c r="X7680" t="s">
        <v>36</v>
      </c>
      <c r="Y7680" t="s">
        <v>36</v>
      </c>
      <c r="Z7680" s="2">
        <v>9.1601091696551293</v>
      </c>
    </row>
    <row r="7681" spans="1:26" x14ac:dyDescent="0.35">
      <c r="A7681" t="s">
        <v>89</v>
      </c>
      <c r="B7681" t="s">
        <v>90</v>
      </c>
      <c r="C7681" t="s">
        <v>55</v>
      </c>
      <c r="D7681" t="s">
        <v>46</v>
      </c>
      <c r="E7681" t="s">
        <v>75</v>
      </c>
      <c r="F7681" t="s">
        <v>2442</v>
      </c>
      <c r="G7681" t="s">
        <v>2443</v>
      </c>
      <c r="H7681" t="s">
        <v>32</v>
      </c>
      <c r="I7681" t="s">
        <v>2444</v>
      </c>
      <c r="J7681" s="1">
        <v>42098</v>
      </c>
      <c r="K7681" s="1">
        <v>42102</v>
      </c>
      <c r="L7681" t="s">
        <v>60</v>
      </c>
      <c r="M7681">
        <f>Table1[[#This Row],[Ship Date]]-Table1[[#This Row],[Order Date]]</f>
        <v>4</v>
      </c>
      <c r="N7681">
        <v>4</v>
      </c>
      <c r="O7681" t="s">
        <v>106</v>
      </c>
      <c r="P7681" s="3">
        <v>11.16</v>
      </c>
      <c r="Q7681" s="3">
        <v>7.2820656219377486</v>
      </c>
      <c r="R7681" s="3">
        <f>(Table1[[#This Row],[Selling Price]]-Table1[[#This Row],[Cost Price]])</f>
        <v>3.8779343780622515</v>
      </c>
      <c r="S7681" s="12">
        <f>(Table1[[#This Row],[Profit]]/Table1[[#This Row],[Selling Price]])</f>
        <v>0.34748515932457452</v>
      </c>
      <c r="T7681">
        <v>2</v>
      </c>
      <c r="U7681" s="2">
        <f>Table1[[#This Row],[Selling Price]]*Table1[[#This Row],[Quantity]]</f>
        <v>22.32</v>
      </c>
      <c r="V7681" s="4">
        <v>0</v>
      </c>
      <c r="W7681">
        <v>225</v>
      </c>
      <c r="X7681" t="s">
        <v>36</v>
      </c>
      <c r="Y7681" t="s">
        <v>52</v>
      </c>
      <c r="Z7681" s="2">
        <v>5.3299398013218022</v>
      </c>
    </row>
    <row r="7682" spans="1:26" x14ac:dyDescent="0.35">
      <c r="A7682" t="s">
        <v>89</v>
      </c>
      <c r="B7682" t="s">
        <v>90</v>
      </c>
      <c r="C7682" t="s">
        <v>27</v>
      </c>
      <c r="D7682" t="s">
        <v>46</v>
      </c>
      <c r="E7682" t="s">
        <v>91</v>
      </c>
      <c r="F7682" t="s">
        <v>2483</v>
      </c>
      <c r="G7682" t="s">
        <v>2484</v>
      </c>
      <c r="H7682" t="s">
        <v>32</v>
      </c>
      <c r="I7682" t="s">
        <v>2485</v>
      </c>
      <c r="J7682" s="1">
        <v>43001</v>
      </c>
      <c r="K7682" s="1">
        <v>43003</v>
      </c>
      <c r="L7682" t="s">
        <v>34</v>
      </c>
      <c r="M7682">
        <f>Table1[[#This Row],[Ship Date]]-Table1[[#This Row],[Order Date]]</f>
        <v>2</v>
      </c>
      <c r="N7682">
        <v>9</v>
      </c>
      <c r="O7682" t="s">
        <v>61</v>
      </c>
      <c r="P7682" s="3">
        <v>119.96</v>
      </c>
      <c r="Q7682" s="3">
        <v>94.037699122814644</v>
      </c>
      <c r="R7682" s="3">
        <f>(Table1[[#This Row],[Selling Price]]-Table1[[#This Row],[Cost Price]])</f>
        <v>25.92230087718535</v>
      </c>
      <c r="S7682" s="12">
        <f>(Table1[[#This Row],[Profit]]/Table1[[#This Row],[Selling Price]])</f>
        <v>0.21609120437800394</v>
      </c>
      <c r="T7682">
        <v>2</v>
      </c>
      <c r="U7682" s="2">
        <f>Table1[[#This Row],[Selling Price]]*Table1[[#This Row],[Quantity]]</f>
        <v>239.92</v>
      </c>
      <c r="V7682" s="4">
        <v>0</v>
      </c>
      <c r="W7682">
        <v>368</v>
      </c>
      <c r="X7682" t="s">
        <v>36</v>
      </c>
      <c r="Y7682" t="s">
        <v>68</v>
      </c>
      <c r="Z7682" s="2">
        <v>89.529066180766137</v>
      </c>
    </row>
    <row r="7683" spans="1:26" x14ac:dyDescent="0.35">
      <c r="A7683" t="s">
        <v>89</v>
      </c>
      <c r="B7683" t="s">
        <v>90</v>
      </c>
      <c r="C7683" t="s">
        <v>45</v>
      </c>
      <c r="D7683" t="s">
        <v>46</v>
      </c>
      <c r="E7683" t="s">
        <v>65</v>
      </c>
      <c r="F7683" t="s">
        <v>2511</v>
      </c>
      <c r="G7683" t="s">
        <v>2512</v>
      </c>
      <c r="H7683" t="s">
        <v>32</v>
      </c>
      <c r="I7683" t="s">
        <v>2513</v>
      </c>
      <c r="J7683" s="1">
        <v>42756</v>
      </c>
      <c r="K7683" s="1">
        <v>42761</v>
      </c>
      <c r="L7683" t="s">
        <v>60</v>
      </c>
      <c r="M7683">
        <f>Table1[[#This Row],[Ship Date]]-Table1[[#This Row],[Order Date]]</f>
        <v>5</v>
      </c>
      <c r="N7683">
        <v>1</v>
      </c>
      <c r="O7683" t="s">
        <v>35</v>
      </c>
      <c r="P7683" s="3">
        <v>348.20800000000003</v>
      </c>
      <c r="Q7683" s="3">
        <v>228.08774325175699</v>
      </c>
      <c r="R7683" s="3">
        <f>(Table1[[#This Row],[Selling Price]]-Table1[[#This Row],[Cost Price]])</f>
        <v>120.12025674824304</v>
      </c>
      <c r="S7683" s="12">
        <f>(Table1[[#This Row],[Profit]]/Table1[[#This Row],[Selling Price]])</f>
        <v>0.34496696442426089</v>
      </c>
      <c r="T7683">
        <v>7</v>
      </c>
      <c r="U7683" s="2">
        <f>Table1[[#This Row],[Selling Price]]*Table1[[#This Row],[Quantity]]</f>
        <v>2437.4560000000001</v>
      </c>
      <c r="V7683" s="4">
        <v>0.2</v>
      </c>
      <c r="W7683">
        <v>197</v>
      </c>
      <c r="X7683" t="s">
        <v>36</v>
      </c>
      <c r="Y7683" t="s">
        <v>36</v>
      </c>
      <c r="Z7683" s="2">
        <v>161.96003538047421</v>
      </c>
    </row>
    <row r="7684" spans="1:26" x14ac:dyDescent="0.35">
      <c r="A7684" t="s">
        <v>89</v>
      </c>
      <c r="B7684" t="s">
        <v>90</v>
      </c>
      <c r="C7684" t="s">
        <v>27</v>
      </c>
      <c r="D7684" t="s">
        <v>46</v>
      </c>
      <c r="E7684" t="s">
        <v>86</v>
      </c>
      <c r="F7684" t="s">
        <v>422</v>
      </c>
      <c r="G7684" t="s">
        <v>423</v>
      </c>
      <c r="H7684" t="s">
        <v>32</v>
      </c>
      <c r="I7684" t="s">
        <v>2530</v>
      </c>
      <c r="J7684" s="1">
        <v>42693</v>
      </c>
      <c r="K7684" s="1">
        <v>42698</v>
      </c>
      <c r="L7684" t="s">
        <v>60</v>
      </c>
      <c r="M7684">
        <f>Table1[[#This Row],[Ship Date]]-Table1[[#This Row],[Order Date]]</f>
        <v>5</v>
      </c>
      <c r="N7684">
        <v>11</v>
      </c>
      <c r="O7684" t="s">
        <v>35</v>
      </c>
      <c r="P7684" s="3">
        <v>1.1919999999999999</v>
      </c>
      <c r="Q7684" s="3">
        <v>0.91324838257705676</v>
      </c>
      <c r="R7684" s="3">
        <f>(Table1[[#This Row],[Selling Price]]-Table1[[#This Row],[Cost Price]])</f>
        <v>0.27875161742294319</v>
      </c>
      <c r="S7684" s="12">
        <f>(Table1[[#This Row],[Profit]]/Table1[[#This Row],[Selling Price]])</f>
        <v>0.23385202803938188</v>
      </c>
      <c r="T7684">
        <v>2</v>
      </c>
      <c r="U7684" s="2">
        <f>Table1[[#This Row],[Selling Price]]*Table1[[#This Row],[Quantity]]</f>
        <v>2.3839999999999999</v>
      </c>
      <c r="V7684" s="4">
        <v>0.8</v>
      </c>
      <c r="W7684">
        <v>148</v>
      </c>
      <c r="X7684" t="s">
        <v>36</v>
      </c>
      <c r="Y7684" t="s">
        <v>52</v>
      </c>
      <c r="Z7684" s="2">
        <v>4.7786310053941481</v>
      </c>
    </row>
    <row r="7685" spans="1:26" x14ac:dyDescent="0.35">
      <c r="A7685" t="s">
        <v>89</v>
      </c>
      <c r="B7685" t="s">
        <v>90</v>
      </c>
      <c r="C7685" t="s">
        <v>39</v>
      </c>
      <c r="D7685" t="s">
        <v>46</v>
      </c>
      <c r="E7685" t="s">
        <v>178</v>
      </c>
      <c r="F7685" t="s">
        <v>471</v>
      </c>
      <c r="G7685" t="s">
        <v>472</v>
      </c>
      <c r="H7685" t="s">
        <v>32</v>
      </c>
      <c r="I7685" t="s">
        <v>2642</v>
      </c>
      <c r="J7685" s="1">
        <v>42749</v>
      </c>
      <c r="K7685" s="1">
        <v>42750</v>
      </c>
      <c r="L7685" t="s">
        <v>199</v>
      </c>
      <c r="M7685">
        <f>Table1[[#This Row],[Ship Date]]-Table1[[#This Row],[Order Date]]</f>
        <v>1</v>
      </c>
      <c r="N7685">
        <v>1</v>
      </c>
      <c r="O7685" t="s">
        <v>35</v>
      </c>
      <c r="P7685" s="3">
        <v>21.744</v>
      </c>
      <c r="Q7685" s="3">
        <v>18.116964603143419</v>
      </c>
      <c r="R7685" s="3">
        <f>(Table1[[#This Row],[Selling Price]]-Table1[[#This Row],[Cost Price]])</f>
        <v>3.6270353968565807</v>
      </c>
      <c r="S7685" s="12">
        <f>(Table1[[#This Row],[Profit]]/Table1[[#This Row],[Selling Price]])</f>
        <v>0.16680626365234458</v>
      </c>
      <c r="T7685">
        <v>1</v>
      </c>
      <c r="U7685" s="2">
        <f>Table1[[#This Row],[Selling Price]]*Table1[[#This Row],[Quantity]]</f>
        <v>21.744</v>
      </c>
      <c r="V7685" s="4">
        <v>0.2</v>
      </c>
      <c r="W7685">
        <v>304</v>
      </c>
      <c r="X7685" t="s">
        <v>36</v>
      </c>
      <c r="Y7685" t="s">
        <v>68</v>
      </c>
      <c r="Z7685" s="2">
        <v>46.339043753620977</v>
      </c>
    </row>
    <row r="7686" spans="1:26" x14ac:dyDescent="0.35">
      <c r="A7686" t="s">
        <v>89</v>
      </c>
      <c r="B7686" t="s">
        <v>90</v>
      </c>
      <c r="C7686" t="s">
        <v>27</v>
      </c>
      <c r="D7686" t="s">
        <v>46</v>
      </c>
      <c r="E7686" t="s">
        <v>65</v>
      </c>
      <c r="F7686" t="s">
        <v>2648</v>
      </c>
      <c r="G7686" t="s">
        <v>2649</v>
      </c>
      <c r="H7686" t="s">
        <v>32</v>
      </c>
      <c r="I7686" t="s">
        <v>2647</v>
      </c>
      <c r="J7686" s="1">
        <v>41967</v>
      </c>
      <c r="K7686" s="1">
        <v>41973</v>
      </c>
      <c r="L7686" t="s">
        <v>60</v>
      </c>
      <c r="M7686">
        <f>Table1[[#This Row],[Ship Date]]-Table1[[#This Row],[Order Date]]</f>
        <v>6</v>
      </c>
      <c r="N7686">
        <v>11</v>
      </c>
      <c r="O7686" t="s">
        <v>35</v>
      </c>
      <c r="P7686" s="3">
        <v>485.88</v>
      </c>
      <c r="Q7686" s="3">
        <v>409.6630526897315</v>
      </c>
      <c r="R7686" s="3">
        <f>(Table1[[#This Row],[Selling Price]]-Table1[[#This Row],[Cost Price]])</f>
        <v>76.216947310268495</v>
      </c>
      <c r="S7686" s="12">
        <f>(Table1[[#This Row],[Profit]]/Table1[[#This Row],[Selling Price]])</f>
        <v>0.15686372624983225</v>
      </c>
      <c r="T7686">
        <v>6</v>
      </c>
      <c r="U7686" s="2">
        <f>Table1[[#This Row],[Selling Price]]*Table1[[#This Row],[Quantity]]</f>
        <v>2915.2799999999997</v>
      </c>
      <c r="V7686" s="4">
        <v>0</v>
      </c>
      <c r="W7686">
        <v>458</v>
      </c>
      <c r="X7686" t="s">
        <v>68</v>
      </c>
      <c r="Y7686" t="s">
        <v>36</v>
      </c>
      <c r="Z7686" s="2">
        <v>141.17686602779</v>
      </c>
    </row>
    <row r="7687" spans="1:26" x14ac:dyDescent="0.35">
      <c r="A7687" t="s">
        <v>89</v>
      </c>
      <c r="B7687" t="s">
        <v>90</v>
      </c>
      <c r="C7687" t="s">
        <v>64</v>
      </c>
      <c r="D7687" t="s">
        <v>46</v>
      </c>
      <c r="E7687" t="s">
        <v>86</v>
      </c>
      <c r="F7687" t="s">
        <v>399</v>
      </c>
      <c r="G7687" t="s">
        <v>400</v>
      </c>
      <c r="H7687" t="s">
        <v>32</v>
      </c>
      <c r="I7687" t="s">
        <v>2921</v>
      </c>
      <c r="J7687" s="1">
        <v>41855</v>
      </c>
      <c r="K7687" s="1">
        <v>41860</v>
      </c>
      <c r="L7687" t="s">
        <v>34</v>
      </c>
      <c r="M7687">
        <f>Table1[[#This Row],[Ship Date]]-Table1[[#This Row],[Order Date]]</f>
        <v>5</v>
      </c>
      <c r="N7687">
        <v>8</v>
      </c>
      <c r="O7687" t="s">
        <v>61</v>
      </c>
      <c r="P7687" s="3">
        <v>13.183999999999999</v>
      </c>
      <c r="Q7687" s="3">
        <v>10.365891933739359</v>
      </c>
      <c r="R7687" s="3">
        <f>(Table1[[#This Row],[Selling Price]]-Table1[[#This Row],[Cost Price]])</f>
        <v>2.8181080662606401</v>
      </c>
      <c r="S7687" s="12">
        <f>(Table1[[#This Row],[Profit]]/Table1[[#This Row],[Selling Price]])</f>
        <v>0.21375212881224517</v>
      </c>
      <c r="T7687">
        <v>1</v>
      </c>
      <c r="U7687" s="2">
        <f>Table1[[#This Row],[Selling Price]]*Table1[[#This Row],[Quantity]]</f>
        <v>13.183999999999999</v>
      </c>
      <c r="V7687" s="4">
        <v>0.2</v>
      </c>
      <c r="W7687">
        <v>386</v>
      </c>
      <c r="X7687" t="s">
        <v>36</v>
      </c>
      <c r="Y7687" t="s">
        <v>52</v>
      </c>
      <c r="Z7687" s="2">
        <v>34.951157956338001</v>
      </c>
    </row>
    <row r="7688" spans="1:26" x14ac:dyDescent="0.35">
      <c r="A7688" t="s">
        <v>89</v>
      </c>
      <c r="B7688" t="s">
        <v>90</v>
      </c>
      <c r="C7688" t="s">
        <v>27</v>
      </c>
      <c r="D7688" t="s">
        <v>46</v>
      </c>
      <c r="E7688" t="s">
        <v>65</v>
      </c>
      <c r="F7688" t="s">
        <v>2302</v>
      </c>
      <c r="G7688" t="s">
        <v>2303</v>
      </c>
      <c r="H7688" t="s">
        <v>32</v>
      </c>
      <c r="I7688" t="s">
        <v>3280</v>
      </c>
      <c r="J7688" s="1">
        <v>41969</v>
      </c>
      <c r="K7688" s="1">
        <v>41975</v>
      </c>
      <c r="L7688" t="s">
        <v>60</v>
      </c>
      <c r="M7688">
        <f>Table1[[#This Row],[Ship Date]]-Table1[[#This Row],[Order Date]]</f>
        <v>6</v>
      </c>
      <c r="N7688">
        <v>11</v>
      </c>
      <c r="O7688" t="s">
        <v>35</v>
      </c>
      <c r="P7688" s="3">
        <v>669.08</v>
      </c>
      <c r="Q7688" s="3">
        <v>438.56749578082378</v>
      </c>
      <c r="R7688" s="3">
        <f>(Table1[[#This Row],[Selling Price]]-Table1[[#This Row],[Cost Price]])</f>
        <v>230.51250421917626</v>
      </c>
      <c r="S7688" s="12">
        <f>(Table1[[#This Row],[Profit]]/Table1[[#This Row],[Selling Price]])</f>
        <v>0.34452158817955436</v>
      </c>
      <c r="T7688">
        <v>5</v>
      </c>
      <c r="U7688" s="2">
        <f>Table1[[#This Row],[Selling Price]]*Table1[[#This Row],[Quantity]]</f>
        <v>3345.4</v>
      </c>
      <c r="V7688" s="4">
        <v>0.2</v>
      </c>
      <c r="W7688">
        <v>249</v>
      </c>
      <c r="X7688" t="s">
        <v>68</v>
      </c>
      <c r="Y7688" t="s">
        <v>36</v>
      </c>
      <c r="Z7688" s="2">
        <v>218.09339726364939</v>
      </c>
    </row>
    <row r="7689" spans="1:26" x14ac:dyDescent="0.35">
      <c r="A7689" t="s">
        <v>89</v>
      </c>
      <c r="B7689" t="s">
        <v>90</v>
      </c>
      <c r="C7689" t="s">
        <v>27</v>
      </c>
      <c r="D7689" t="s">
        <v>46</v>
      </c>
      <c r="E7689" t="s">
        <v>91</v>
      </c>
      <c r="F7689" t="s">
        <v>649</v>
      </c>
      <c r="G7689" t="s">
        <v>650</v>
      </c>
      <c r="H7689" t="s">
        <v>32</v>
      </c>
      <c r="I7689" t="s">
        <v>3367</v>
      </c>
      <c r="J7689" s="1">
        <v>43038</v>
      </c>
      <c r="K7689" s="1">
        <v>43044</v>
      </c>
      <c r="L7689" t="s">
        <v>60</v>
      </c>
      <c r="M7689">
        <f>Table1[[#This Row],[Ship Date]]-Table1[[#This Row],[Order Date]]</f>
        <v>6</v>
      </c>
      <c r="N7689">
        <v>10</v>
      </c>
      <c r="O7689" t="s">
        <v>61</v>
      </c>
      <c r="P7689" s="3">
        <v>1702.12</v>
      </c>
      <c r="Q7689" s="3">
        <v>1218.132411766926</v>
      </c>
      <c r="R7689" s="3">
        <f>(Table1[[#This Row],[Selling Price]]-Table1[[#This Row],[Cost Price]])</f>
        <v>483.98758823307389</v>
      </c>
      <c r="S7689" s="12">
        <f>(Table1[[#This Row],[Profit]]/Table1[[#This Row],[Selling Price]])</f>
        <v>0.28434398763487528</v>
      </c>
      <c r="T7689">
        <v>14</v>
      </c>
      <c r="U7689" s="2">
        <f>Table1[[#This Row],[Selling Price]]*Table1[[#This Row],[Quantity]]</f>
        <v>23829.68</v>
      </c>
      <c r="V7689" s="4">
        <v>0</v>
      </c>
      <c r="W7689">
        <v>475</v>
      </c>
      <c r="X7689" t="s">
        <v>68</v>
      </c>
      <c r="Y7689" t="s">
        <v>36</v>
      </c>
      <c r="Z7689" s="2">
        <v>573.09267680010078</v>
      </c>
    </row>
    <row r="7690" spans="1:26" x14ac:dyDescent="0.35">
      <c r="A7690" t="s">
        <v>89</v>
      </c>
      <c r="B7690" t="s">
        <v>90</v>
      </c>
      <c r="C7690" t="s">
        <v>64</v>
      </c>
      <c r="D7690" t="s">
        <v>46</v>
      </c>
      <c r="E7690" t="s">
        <v>102</v>
      </c>
      <c r="F7690" t="s">
        <v>1860</v>
      </c>
      <c r="G7690" t="s">
        <v>1861</v>
      </c>
      <c r="H7690" t="s">
        <v>32</v>
      </c>
      <c r="I7690" t="s">
        <v>3463</v>
      </c>
      <c r="J7690" s="1">
        <v>41912</v>
      </c>
      <c r="K7690" s="1">
        <v>41916</v>
      </c>
      <c r="L7690" t="s">
        <v>60</v>
      </c>
      <c r="M7690">
        <f>Table1[[#This Row],[Ship Date]]-Table1[[#This Row],[Order Date]]</f>
        <v>4</v>
      </c>
      <c r="N7690">
        <v>9</v>
      </c>
      <c r="O7690" t="s">
        <v>61</v>
      </c>
      <c r="P7690" s="3">
        <v>48.94</v>
      </c>
      <c r="Q7690" s="3">
        <v>37.627604757914213</v>
      </c>
      <c r="R7690" s="3">
        <f>(Table1[[#This Row],[Selling Price]]-Table1[[#This Row],[Cost Price]])</f>
        <v>11.312395242085785</v>
      </c>
      <c r="S7690" s="12">
        <f>(Table1[[#This Row],[Profit]]/Table1[[#This Row],[Selling Price]])</f>
        <v>0.23114824769280312</v>
      </c>
      <c r="T7690">
        <v>1</v>
      </c>
      <c r="U7690" s="2">
        <f>Table1[[#This Row],[Selling Price]]*Table1[[#This Row],[Quantity]]</f>
        <v>48.94</v>
      </c>
      <c r="V7690" s="4">
        <v>0</v>
      </c>
      <c r="W7690">
        <v>425</v>
      </c>
      <c r="X7690" t="s">
        <v>36</v>
      </c>
      <c r="Y7690" t="s">
        <v>68</v>
      </c>
      <c r="Z7690" s="2">
        <v>56.511044348280571</v>
      </c>
    </row>
    <row r="7691" spans="1:26" x14ac:dyDescent="0.35">
      <c r="A7691" t="s">
        <v>89</v>
      </c>
      <c r="B7691" t="s">
        <v>90</v>
      </c>
      <c r="C7691" t="s">
        <v>45</v>
      </c>
      <c r="D7691" t="s">
        <v>46</v>
      </c>
      <c r="E7691" t="s">
        <v>102</v>
      </c>
      <c r="F7691" t="s">
        <v>3510</v>
      </c>
      <c r="G7691" t="s">
        <v>3511</v>
      </c>
      <c r="H7691" t="s">
        <v>32</v>
      </c>
      <c r="I7691" t="s">
        <v>3507</v>
      </c>
      <c r="J7691" s="1">
        <v>42416</v>
      </c>
      <c r="K7691" s="1">
        <v>42420</v>
      </c>
      <c r="L7691" t="s">
        <v>60</v>
      </c>
      <c r="M7691">
        <f>Table1[[#This Row],[Ship Date]]-Table1[[#This Row],[Order Date]]</f>
        <v>4</v>
      </c>
      <c r="N7691">
        <v>2</v>
      </c>
      <c r="O7691" t="s">
        <v>106</v>
      </c>
      <c r="P7691" s="3">
        <v>5.1840000000000002</v>
      </c>
      <c r="Q7691" s="3">
        <v>3.5757518087598492</v>
      </c>
      <c r="R7691" s="3">
        <f>(Table1[[#This Row],[Selling Price]]-Table1[[#This Row],[Cost Price]])</f>
        <v>1.6082481912401509</v>
      </c>
      <c r="S7691" s="12">
        <f>(Table1[[#This Row],[Profit]]/Table1[[#This Row],[Selling Price]])</f>
        <v>0.31023306158181924</v>
      </c>
      <c r="T7691">
        <v>1</v>
      </c>
      <c r="U7691" s="2">
        <f>Table1[[#This Row],[Selling Price]]*Table1[[#This Row],[Quantity]]</f>
        <v>5.1840000000000002</v>
      </c>
      <c r="V7691" s="4">
        <v>0.2</v>
      </c>
      <c r="W7691">
        <v>262</v>
      </c>
      <c r="X7691" t="s">
        <v>36</v>
      </c>
      <c r="Y7691" t="s">
        <v>52</v>
      </c>
      <c r="Z7691" s="2">
        <v>5.4678299900417544</v>
      </c>
    </row>
    <row r="7692" spans="1:26" x14ac:dyDescent="0.35">
      <c r="A7692" t="s">
        <v>89</v>
      </c>
      <c r="B7692" t="s">
        <v>90</v>
      </c>
      <c r="C7692" t="s">
        <v>27</v>
      </c>
      <c r="D7692" t="s">
        <v>46</v>
      </c>
      <c r="E7692" t="s">
        <v>102</v>
      </c>
      <c r="F7692" t="s">
        <v>1660</v>
      </c>
      <c r="G7692" t="s">
        <v>1661</v>
      </c>
      <c r="H7692" t="s">
        <v>32</v>
      </c>
      <c r="I7692" t="s">
        <v>3603</v>
      </c>
      <c r="J7692" s="1">
        <v>41712</v>
      </c>
      <c r="K7692" s="1">
        <v>41716</v>
      </c>
      <c r="L7692" t="s">
        <v>60</v>
      </c>
      <c r="M7692">
        <f>Table1[[#This Row],[Ship Date]]-Table1[[#This Row],[Order Date]]</f>
        <v>4</v>
      </c>
      <c r="N7692">
        <v>3</v>
      </c>
      <c r="O7692" t="s">
        <v>106</v>
      </c>
      <c r="P7692" s="3">
        <v>10.56</v>
      </c>
      <c r="Q7692" s="3">
        <v>7.4054119447487006</v>
      </c>
      <c r="R7692" s="3">
        <f>(Table1[[#This Row],[Selling Price]]-Table1[[#This Row],[Cost Price]])</f>
        <v>3.1545880552512999</v>
      </c>
      <c r="S7692" s="12">
        <f>(Table1[[#This Row],[Profit]]/Table1[[#This Row],[Selling Price]])</f>
        <v>0.2987299294745549</v>
      </c>
      <c r="T7692">
        <v>2</v>
      </c>
      <c r="U7692" s="2">
        <f>Table1[[#This Row],[Selling Price]]*Table1[[#This Row],[Quantity]]</f>
        <v>21.12</v>
      </c>
      <c r="V7692" s="4">
        <v>0</v>
      </c>
      <c r="W7692">
        <v>343</v>
      </c>
      <c r="X7692" t="s">
        <v>36</v>
      </c>
      <c r="Y7692" t="s">
        <v>52</v>
      </c>
      <c r="Z7692" s="2">
        <v>1.1567900414509109</v>
      </c>
    </row>
    <row r="7693" spans="1:26" x14ac:dyDescent="0.35">
      <c r="A7693" t="s">
        <v>89</v>
      </c>
      <c r="B7693" t="s">
        <v>90</v>
      </c>
      <c r="C7693" t="s">
        <v>39</v>
      </c>
      <c r="D7693" t="s">
        <v>46</v>
      </c>
      <c r="E7693" t="s">
        <v>47</v>
      </c>
      <c r="F7693" t="s">
        <v>1398</v>
      </c>
      <c r="G7693" t="s">
        <v>1399</v>
      </c>
      <c r="H7693" t="s">
        <v>32</v>
      </c>
      <c r="I7693" t="s">
        <v>3737</v>
      </c>
      <c r="J7693" s="1">
        <v>42911</v>
      </c>
      <c r="K7693" s="1">
        <v>42918</v>
      </c>
      <c r="L7693" t="s">
        <v>60</v>
      </c>
      <c r="M7693">
        <f>Table1[[#This Row],[Ship Date]]-Table1[[#This Row],[Order Date]]</f>
        <v>7</v>
      </c>
      <c r="N7693">
        <v>6</v>
      </c>
      <c r="O7693" t="s">
        <v>51</v>
      </c>
      <c r="P7693" s="3">
        <v>71.040000000000006</v>
      </c>
      <c r="Q7693" s="3">
        <v>52.163863628004293</v>
      </c>
      <c r="R7693" s="3">
        <f>(Table1[[#This Row],[Selling Price]]-Table1[[#This Row],[Cost Price]])</f>
        <v>18.876136371995713</v>
      </c>
      <c r="S7693" s="12">
        <f>(Table1[[#This Row],[Profit]]/Table1[[#This Row],[Selling Price]])</f>
        <v>0.26571137911030002</v>
      </c>
      <c r="T7693">
        <v>6</v>
      </c>
      <c r="U7693" s="2">
        <f>Table1[[#This Row],[Selling Price]]*Table1[[#This Row],[Quantity]]</f>
        <v>426.24</v>
      </c>
      <c r="V7693" s="4">
        <v>0.2</v>
      </c>
      <c r="W7693">
        <v>422</v>
      </c>
      <c r="X7693" t="s">
        <v>68</v>
      </c>
      <c r="Y7693" t="s">
        <v>52</v>
      </c>
      <c r="Z7693" s="2">
        <v>34.331888642744048</v>
      </c>
    </row>
    <row r="7694" spans="1:26" x14ac:dyDescent="0.35">
      <c r="A7694" t="s">
        <v>89</v>
      </c>
      <c r="B7694" t="s">
        <v>90</v>
      </c>
      <c r="C7694" t="s">
        <v>55</v>
      </c>
      <c r="D7694" t="s">
        <v>46</v>
      </c>
      <c r="E7694" t="s">
        <v>86</v>
      </c>
      <c r="F7694" t="s">
        <v>2244</v>
      </c>
      <c r="G7694" t="s">
        <v>2245</v>
      </c>
      <c r="H7694" t="s">
        <v>32</v>
      </c>
      <c r="I7694" t="s">
        <v>3761</v>
      </c>
      <c r="J7694" s="1">
        <v>42632</v>
      </c>
      <c r="K7694" s="1">
        <v>42634</v>
      </c>
      <c r="L7694" t="s">
        <v>199</v>
      </c>
      <c r="M7694">
        <f>Table1[[#This Row],[Ship Date]]-Table1[[#This Row],[Order Date]]</f>
        <v>2</v>
      </c>
      <c r="N7694">
        <v>9</v>
      </c>
      <c r="O7694" t="s">
        <v>61</v>
      </c>
      <c r="P7694" s="3">
        <v>49.53</v>
      </c>
      <c r="Q7694" s="3">
        <v>34.328943485219348</v>
      </c>
      <c r="R7694" s="3">
        <f>(Table1[[#This Row],[Selling Price]]-Table1[[#This Row],[Cost Price]])</f>
        <v>15.201056514780653</v>
      </c>
      <c r="S7694" s="12">
        <f>(Table1[[#This Row],[Profit]]/Table1[[#This Row],[Selling Price]])</f>
        <v>0.306906047138717</v>
      </c>
      <c r="T7694">
        <v>3</v>
      </c>
      <c r="U7694" s="2">
        <f>Table1[[#This Row],[Selling Price]]*Table1[[#This Row],[Quantity]]</f>
        <v>148.59</v>
      </c>
      <c r="V7694" s="4">
        <v>0</v>
      </c>
      <c r="W7694">
        <v>167</v>
      </c>
      <c r="X7694" t="s">
        <v>36</v>
      </c>
      <c r="Y7694" t="s">
        <v>52</v>
      </c>
      <c r="Z7694" s="2">
        <v>12.29597883320668</v>
      </c>
    </row>
    <row r="7695" spans="1:26" x14ac:dyDescent="0.35">
      <c r="A7695" t="s">
        <v>89</v>
      </c>
      <c r="B7695" t="s">
        <v>90</v>
      </c>
      <c r="C7695" t="s">
        <v>64</v>
      </c>
      <c r="D7695" t="s">
        <v>46</v>
      </c>
      <c r="E7695" t="s">
        <v>102</v>
      </c>
      <c r="F7695" t="s">
        <v>809</v>
      </c>
      <c r="G7695" t="s">
        <v>810</v>
      </c>
      <c r="H7695" t="s">
        <v>32</v>
      </c>
      <c r="I7695" t="s">
        <v>3858</v>
      </c>
      <c r="J7695" s="1">
        <v>42838</v>
      </c>
      <c r="K7695" s="1">
        <v>42840</v>
      </c>
      <c r="L7695" t="s">
        <v>199</v>
      </c>
      <c r="M7695">
        <f>Table1[[#This Row],[Ship Date]]-Table1[[#This Row],[Order Date]]</f>
        <v>2</v>
      </c>
      <c r="N7695">
        <v>4</v>
      </c>
      <c r="O7695" t="s">
        <v>106</v>
      </c>
      <c r="P7695" s="3">
        <v>5.28</v>
      </c>
      <c r="Q7695" s="3">
        <v>3.930918123698524</v>
      </c>
      <c r="R7695" s="3">
        <f>(Table1[[#This Row],[Selling Price]]-Table1[[#This Row],[Cost Price]])</f>
        <v>1.3490818763014762</v>
      </c>
      <c r="S7695" s="12">
        <f>(Table1[[#This Row],[Profit]]/Table1[[#This Row],[Selling Price]])</f>
        <v>0.25550793111770381</v>
      </c>
      <c r="T7695">
        <v>1</v>
      </c>
      <c r="U7695" s="2">
        <f>Table1[[#This Row],[Selling Price]]*Table1[[#This Row],[Quantity]]</f>
        <v>5.28</v>
      </c>
      <c r="V7695" s="4">
        <v>0</v>
      </c>
      <c r="W7695">
        <v>436</v>
      </c>
      <c r="X7695" t="s">
        <v>36</v>
      </c>
      <c r="Y7695" t="s">
        <v>52</v>
      </c>
      <c r="Z7695" s="2">
        <v>9.3604395501188158</v>
      </c>
    </row>
    <row r="7696" spans="1:26" x14ac:dyDescent="0.35">
      <c r="A7696" t="s">
        <v>89</v>
      </c>
      <c r="B7696" t="s">
        <v>90</v>
      </c>
      <c r="C7696" t="s">
        <v>45</v>
      </c>
      <c r="D7696" t="s">
        <v>46</v>
      </c>
      <c r="E7696" t="s">
        <v>102</v>
      </c>
      <c r="F7696" t="s">
        <v>3119</v>
      </c>
      <c r="G7696" t="s">
        <v>3120</v>
      </c>
      <c r="H7696" t="s">
        <v>32</v>
      </c>
      <c r="I7696" t="s">
        <v>3899</v>
      </c>
      <c r="J7696" s="1">
        <v>42330</v>
      </c>
      <c r="K7696" s="1">
        <v>42334</v>
      </c>
      <c r="L7696" t="s">
        <v>60</v>
      </c>
      <c r="M7696">
        <f>Table1[[#This Row],[Ship Date]]-Table1[[#This Row],[Order Date]]</f>
        <v>4</v>
      </c>
      <c r="N7696">
        <v>11</v>
      </c>
      <c r="O7696" t="s">
        <v>35</v>
      </c>
      <c r="P7696" s="3">
        <v>14.94</v>
      </c>
      <c r="Q7696" s="3">
        <v>9.7492983609861223</v>
      </c>
      <c r="R7696" s="3">
        <f>(Table1[[#This Row],[Selling Price]]-Table1[[#This Row],[Cost Price]])</f>
        <v>5.1907016390138772</v>
      </c>
      <c r="S7696" s="12">
        <f>(Table1[[#This Row],[Profit]]/Table1[[#This Row],[Selling Price]])</f>
        <v>0.34743652202234787</v>
      </c>
      <c r="T7696">
        <v>3</v>
      </c>
      <c r="U7696" s="2">
        <f>Table1[[#This Row],[Selling Price]]*Table1[[#This Row],[Quantity]]</f>
        <v>44.82</v>
      </c>
      <c r="V7696" s="4">
        <v>0</v>
      </c>
      <c r="W7696">
        <v>306</v>
      </c>
      <c r="X7696" t="s">
        <v>36</v>
      </c>
      <c r="Y7696" t="s">
        <v>52</v>
      </c>
      <c r="Z7696" s="2">
        <v>4.6716540967841356</v>
      </c>
    </row>
    <row r="7697" spans="1:26" x14ac:dyDescent="0.35">
      <c r="A7697" t="s">
        <v>89</v>
      </c>
      <c r="B7697" t="s">
        <v>90</v>
      </c>
      <c r="C7697" t="s">
        <v>55</v>
      </c>
      <c r="D7697" t="s">
        <v>46</v>
      </c>
      <c r="E7697" t="s">
        <v>102</v>
      </c>
      <c r="F7697" t="s">
        <v>392</v>
      </c>
      <c r="G7697" t="s">
        <v>393</v>
      </c>
      <c r="H7697" t="s">
        <v>32</v>
      </c>
      <c r="I7697" t="s">
        <v>3940</v>
      </c>
      <c r="J7697" s="1">
        <v>42091</v>
      </c>
      <c r="K7697" s="1">
        <v>42096</v>
      </c>
      <c r="L7697" t="s">
        <v>60</v>
      </c>
      <c r="M7697">
        <f>Table1[[#This Row],[Ship Date]]-Table1[[#This Row],[Order Date]]</f>
        <v>5</v>
      </c>
      <c r="N7697">
        <v>3</v>
      </c>
      <c r="O7697" t="s">
        <v>106</v>
      </c>
      <c r="P7697" s="3">
        <v>15.552</v>
      </c>
      <c r="Q7697" s="3">
        <v>11.303818113573801</v>
      </c>
      <c r="R7697" s="3">
        <f>(Table1[[#This Row],[Selling Price]]-Table1[[#This Row],[Cost Price]])</f>
        <v>4.2481818864261989</v>
      </c>
      <c r="S7697" s="12">
        <f>(Table1[[#This Row],[Profit]]/Table1[[#This Row],[Selling Price]])</f>
        <v>0.27315984352020312</v>
      </c>
      <c r="T7697">
        <v>3</v>
      </c>
      <c r="U7697" s="2">
        <f>Table1[[#This Row],[Selling Price]]*Table1[[#This Row],[Quantity]]</f>
        <v>46.655999999999999</v>
      </c>
      <c r="V7697" s="4">
        <v>0.2</v>
      </c>
      <c r="W7697">
        <v>305</v>
      </c>
      <c r="X7697" t="s">
        <v>36</v>
      </c>
      <c r="Y7697" t="s">
        <v>52</v>
      </c>
      <c r="Z7697" s="2">
        <v>1.385482278074007</v>
      </c>
    </row>
    <row r="7698" spans="1:26" x14ac:dyDescent="0.35">
      <c r="A7698" t="s">
        <v>89</v>
      </c>
      <c r="B7698" t="s">
        <v>90</v>
      </c>
      <c r="C7698" t="s">
        <v>27</v>
      </c>
      <c r="D7698" t="s">
        <v>46</v>
      </c>
      <c r="E7698" t="s">
        <v>102</v>
      </c>
      <c r="F7698" t="s">
        <v>2839</v>
      </c>
      <c r="G7698" t="s">
        <v>2840</v>
      </c>
      <c r="H7698" t="s">
        <v>32</v>
      </c>
      <c r="I7698" t="s">
        <v>4062</v>
      </c>
      <c r="J7698" s="1">
        <v>42309</v>
      </c>
      <c r="K7698" s="1">
        <v>42313</v>
      </c>
      <c r="L7698" t="s">
        <v>60</v>
      </c>
      <c r="M7698">
        <f>Table1[[#This Row],[Ship Date]]-Table1[[#This Row],[Order Date]]</f>
        <v>4</v>
      </c>
      <c r="N7698">
        <v>11</v>
      </c>
      <c r="O7698" t="s">
        <v>35</v>
      </c>
      <c r="P7698" s="3">
        <v>13.52</v>
      </c>
      <c r="Q7698" s="3">
        <v>10.13297264354785</v>
      </c>
      <c r="R7698" s="3">
        <f>(Table1[[#This Row],[Selling Price]]-Table1[[#This Row],[Cost Price]])</f>
        <v>3.3870273564521494</v>
      </c>
      <c r="S7698" s="12">
        <f>(Table1[[#This Row],[Profit]]/Table1[[#This Row],[Selling Price]])</f>
        <v>0.25051977488551402</v>
      </c>
      <c r="T7698">
        <v>4</v>
      </c>
      <c r="U7698" s="2">
        <f>Table1[[#This Row],[Selling Price]]*Table1[[#This Row],[Quantity]]</f>
        <v>54.08</v>
      </c>
      <c r="V7698" s="4">
        <v>0</v>
      </c>
      <c r="W7698">
        <v>376</v>
      </c>
      <c r="X7698" t="s">
        <v>36</v>
      </c>
      <c r="Y7698" t="s">
        <v>52</v>
      </c>
      <c r="Z7698" s="2">
        <v>7.4880541664707536</v>
      </c>
    </row>
    <row r="7699" spans="1:26" x14ac:dyDescent="0.35">
      <c r="A7699" t="s">
        <v>89</v>
      </c>
      <c r="B7699" t="s">
        <v>90</v>
      </c>
      <c r="C7699" t="s">
        <v>55</v>
      </c>
      <c r="D7699" t="s">
        <v>46</v>
      </c>
      <c r="E7699" t="s">
        <v>86</v>
      </c>
      <c r="F7699" t="s">
        <v>2410</v>
      </c>
      <c r="G7699" t="s">
        <v>2411</v>
      </c>
      <c r="H7699" t="s">
        <v>32</v>
      </c>
      <c r="I7699" t="s">
        <v>4079</v>
      </c>
      <c r="J7699" s="1">
        <v>42369</v>
      </c>
      <c r="K7699" s="1">
        <v>42372</v>
      </c>
      <c r="L7699" t="s">
        <v>34</v>
      </c>
      <c r="M7699">
        <f>Table1[[#This Row],[Ship Date]]-Table1[[#This Row],[Order Date]]</f>
        <v>3</v>
      </c>
      <c r="N7699">
        <v>12</v>
      </c>
      <c r="O7699" t="s">
        <v>35</v>
      </c>
      <c r="P7699" s="3">
        <v>76.3</v>
      </c>
      <c r="Q7699" s="3">
        <v>52.623433501069378</v>
      </c>
      <c r="R7699" s="3">
        <f>(Table1[[#This Row],[Selling Price]]-Table1[[#This Row],[Cost Price]])</f>
        <v>23.676566498930619</v>
      </c>
      <c r="S7699" s="12">
        <f>(Table1[[#This Row],[Profit]]/Table1[[#This Row],[Selling Price]])</f>
        <v>0.31030886630315357</v>
      </c>
      <c r="T7699">
        <v>5</v>
      </c>
      <c r="U7699" s="2">
        <f>Table1[[#This Row],[Selling Price]]*Table1[[#This Row],[Quantity]]</f>
        <v>381.5</v>
      </c>
      <c r="V7699" s="4">
        <v>0</v>
      </c>
      <c r="W7699">
        <v>303</v>
      </c>
      <c r="X7699" t="s">
        <v>36</v>
      </c>
      <c r="Y7699" t="s">
        <v>52</v>
      </c>
      <c r="Z7699" s="2">
        <v>22.690286331780431</v>
      </c>
    </row>
    <row r="7700" spans="1:26" x14ac:dyDescent="0.35">
      <c r="A7700" t="s">
        <v>89</v>
      </c>
      <c r="B7700" t="s">
        <v>90</v>
      </c>
      <c r="C7700" t="s">
        <v>27</v>
      </c>
      <c r="D7700" t="s">
        <v>46</v>
      </c>
      <c r="E7700" t="s">
        <v>47</v>
      </c>
      <c r="F7700" t="s">
        <v>48</v>
      </c>
      <c r="G7700" t="s">
        <v>49</v>
      </c>
      <c r="H7700" t="s">
        <v>32</v>
      </c>
      <c r="I7700" t="s">
        <v>4205</v>
      </c>
      <c r="J7700" s="1">
        <v>42868</v>
      </c>
      <c r="K7700" s="1">
        <v>42875</v>
      </c>
      <c r="L7700" t="s">
        <v>60</v>
      </c>
      <c r="M7700">
        <f>Table1[[#This Row],[Ship Date]]-Table1[[#This Row],[Order Date]]</f>
        <v>7</v>
      </c>
      <c r="N7700">
        <v>5</v>
      </c>
      <c r="O7700" t="s">
        <v>51</v>
      </c>
      <c r="P7700" s="3">
        <v>58.48</v>
      </c>
      <c r="Q7700" s="3">
        <v>44.041762988880777</v>
      </c>
      <c r="R7700" s="3">
        <f>(Table1[[#This Row],[Selling Price]]-Table1[[#This Row],[Cost Price]])</f>
        <v>14.43823701111922</v>
      </c>
      <c r="S7700" s="12">
        <f>(Table1[[#This Row],[Profit]]/Table1[[#This Row],[Selling Price]])</f>
        <v>0.24689187775511665</v>
      </c>
      <c r="T7700">
        <v>8</v>
      </c>
      <c r="U7700" s="2">
        <f>Table1[[#This Row],[Selling Price]]*Table1[[#This Row],[Quantity]]</f>
        <v>467.84</v>
      </c>
      <c r="V7700" s="4">
        <v>0</v>
      </c>
      <c r="W7700">
        <v>498</v>
      </c>
      <c r="X7700" t="s">
        <v>68</v>
      </c>
      <c r="Y7700" t="s">
        <v>52</v>
      </c>
      <c r="Z7700" s="2">
        <v>17.48297720641424</v>
      </c>
    </row>
    <row r="7701" spans="1:26" x14ac:dyDescent="0.35">
      <c r="A7701" t="s">
        <v>89</v>
      </c>
      <c r="B7701" t="s">
        <v>90</v>
      </c>
      <c r="C7701" t="s">
        <v>27</v>
      </c>
      <c r="D7701" t="s">
        <v>46</v>
      </c>
      <c r="E7701" t="s">
        <v>91</v>
      </c>
      <c r="F7701" t="s">
        <v>725</v>
      </c>
      <c r="G7701" t="s">
        <v>726</v>
      </c>
      <c r="H7701" t="s">
        <v>32</v>
      </c>
      <c r="I7701" t="s">
        <v>4219</v>
      </c>
      <c r="J7701" s="1">
        <v>42512</v>
      </c>
      <c r="K7701" s="1">
        <v>42517</v>
      </c>
      <c r="L7701" t="s">
        <v>60</v>
      </c>
      <c r="M7701">
        <f>Table1[[#This Row],[Ship Date]]-Table1[[#This Row],[Order Date]]</f>
        <v>5</v>
      </c>
      <c r="N7701">
        <v>5</v>
      </c>
      <c r="O7701" t="s">
        <v>51</v>
      </c>
      <c r="P7701" s="3">
        <v>662.84</v>
      </c>
      <c r="Q7701" s="3">
        <v>476.05676512709209</v>
      </c>
      <c r="R7701" s="3">
        <f>(Table1[[#This Row],[Selling Price]]-Table1[[#This Row],[Cost Price]])</f>
        <v>186.78323487290794</v>
      </c>
      <c r="S7701" s="12">
        <f>(Table1[[#This Row],[Profit]]/Table1[[#This Row],[Selling Price]])</f>
        <v>0.28179234034293033</v>
      </c>
      <c r="T7701">
        <v>4</v>
      </c>
      <c r="U7701" s="2">
        <f>Table1[[#This Row],[Selling Price]]*Table1[[#This Row],[Quantity]]</f>
        <v>2651.36</v>
      </c>
      <c r="V7701" s="4">
        <v>0</v>
      </c>
      <c r="W7701">
        <v>339</v>
      </c>
      <c r="X7701" t="s">
        <v>36</v>
      </c>
      <c r="Y7701" t="s">
        <v>36</v>
      </c>
      <c r="Z7701" s="2">
        <v>388.3887964261242</v>
      </c>
    </row>
    <row r="7702" spans="1:26" x14ac:dyDescent="0.35">
      <c r="A7702" t="s">
        <v>89</v>
      </c>
      <c r="B7702" t="s">
        <v>90</v>
      </c>
      <c r="C7702" t="s">
        <v>64</v>
      </c>
      <c r="D7702" t="s">
        <v>46</v>
      </c>
      <c r="E7702" t="s">
        <v>86</v>
      </c>
      <c r="F7702" t="s">
        <v>1441</v>
      </c>
      <c r="G7702" t="s">
        <v>1442</v>
      </c>
      <c r="H7702" t="s">
        <v>32</v>
      </c>
      <c r="I7702" t="s">
        <v>4258</v>
      </c>
      <c r="J7702" s="1">
        <v>42975</v>
      </c>
      <c r="K7702" s="1">
        <v>42981</v>
      </c>
      <c r="L7702" t="s">
        <v>60</v>
      </c>
      <c r="M7702">
        <f>Table1[[#This Row],[Ship Date]]-Table1[[#This Row],[Order Date]]</f>
        <v>6</v>
      </c>
      <c r="N7702">
        <v>8</v>
      </c>
      <c r="O7702" t="s">
        <v>61</v>
      </c>
      <c r="P7702" s="3">
        <v>99.68</v>
      </c>
      <c r="Q7702" s="3">
        <v>67.435850659294417</v>
      </c>
      <c r="R7702" s="3">
        <f>(Table1[[#This Row],[Selling Price]]-Table1[[#This Row],[Cost Price]])</f>
        <v>32.24414934070559</v>
      </c>
      <c r="S7702" s="12">
        <f>(Table1[[#This Row],[Profit]]/Table1[[#This Row],[Selling Price]])</f>
        <v>0.32347661858653276</v>
      </c>
      <c r="T7702">
        <v>5</v>
      </c>
      <c r="U7702" s="2">
        <f>Table1[[#This Row],[Selling Price]]*Table1[[#This Row],[Quantity]]</f>
        <v>498.40000000000003</v>
      </c>
      <c r="V7702" s="4">
        <v>0.2</v>
      </c>
      <c r="W7702">
        <v>225</v>
      </c>
      <c r="X7702" t="s">
        <v>68</v>
      </c>
      <c r="Y7702" t="s">
        <v>52</v>
      </c>
      <c r="Z7702" s="2">
        <v>29.723319058927249</v>
      </c>
    </row>
    <row r="7703" spans="1:26" x14ac:dyDescent="0.35">
      <c r="A7703" t="s">
        <v>89</v>
      </c>
      <c r="B7703" t="s">
        <v>90</v>
      </c>
      <c r="C7703" t="s">
        <v>39</v>
      </c>
      <c r="D7703" t="s">
        <v>46</v>
      </c>
      <c r="E7703" t="s">
        <v>91</v>
      </c>
      <c r="F7703" t="s">
        <v>4052</v>
      </c>
      <c r="G7703" t="s">
        <v>4053</v>
      </c>
      <c r="H7703" t="s">
        <v>32</v>
      </c>
      <c r="I7703" t="s">
        <v>4335</v>
      </c>
      <c r="J7703" s="1">
        <v>42087</v>
      </c>
      <c r="K7703" s="1">
        <v>42093</v>
      </c>
      <c r="L7703" t="s">
        <v>60</v>
      </c>
      <c r="M7703">
        <f>Table1[[#This Row],[Ship Date]]-Table1[[#This Row],[Order Date]]</f>
        <v>6</v>
      </c>
      <c r="N7703">
        <v>3</v>
      </c>
      <c r="O7703" t="s">
        <v>106</v>
      </c>
      <c r="P7703" s="3">
        <v>6.992</v>
      </c>
      <c r="Q7703" s="3">
        <v>5.6830944177088778</v>
      </c>
      <c r="R7703" s="3">
        <f>(Table1[[#This Row],[Selling Price]]-Table1[[#This Row],[Cost Price]])</f>
        <v>1.3089055822911222</v>
      </c>
      <c r="S7703" s="12">
        <f>(Table1[[#This Row],[Profit]]/Table1[[#This Row],[Selling Price]])</f>
        <v>0.18720045513316966</v>
      </c>
      <c r="T7703">
        <v>2</v>
      </c>
      <c r="U7703" s="2">
        <f>Table1[[#This Row],[Selling Price]]*Table1[[#This Row],[Quantity]]</f>
        <v>13.984</v>
      </c>
      <c r="V7703" s="4">
        <v>0.2</v>
      </c>
      <c r="W7703">
        <v>243</v>
      </c>
      <c r="X7703" t="s">
        <v>68</v>
      </c>
      <c r="Y7703" t="s">
        <v>52</v>
      </c>
      <c r="Z7703" s="2">
        <v>6.2538349194714122</v>
      </c>
    </row>
    <row r="7704" spans="1:26" x14ac:dyDescent="0.35">
      <c r="A7704" t="s">
        <v>89</v>
      </c>
      <c r="B7704" t="s">
        <v>90</v>
      </c>
      <c r="C7704" t="s">
        <v>64</v>
      </c>
      <c r="D7704" t="s">
        <v>46</v>
      </c>
      <c r="E7704" t="s">
        <v>86</v>
      </c>
      <c r="F7704" t="s">
        <v>1789</v>
      </c>
      <c r="G7704" t="s">
        <v>1790</v>
      </c>
      <c r="H7704" t="s">
        <v>32</v>
      </c>
      <c r="I7704" t="s">
        <v>4373</v>
      </c>
      <c r="J7704" s="1">
        <v>42868</v>
      </c>
      <c r="K7704" s="1">
        <v>42872</v>
      </c>
      <c r="L7704" t="s">
        <v>60</v>
      </c>
      <c r="M7704">
        <f>Table1[[#This Row],[Ship Date]]-Table1[[#This Row],[Order Date]]</f>
        <v>4</v>
      </c>
      <c r="N7704">
        <v>5</v>
      </c>
      <c r="O7704" t="s">
        <v>51</v>
      </c>
      <c r="P7704" s="3">
        <v>914.97</v>
      </c>
      <c r="Q7704" s="3">
        <v>704.35046078263667</v>
      </c>
      <c r="R7704" s="3">
        <f>(Table1[[#This Row],[Selling Price]]-Table1[[#This Row],[Cost Price]])</f>
        <v>210.61953921736335</v>
      </c>
      <c r="S7704" s="12">
        <f>(Table1[[#This Row],[Profit]]/Table1[[#This Row],[Selling Price]])</f>
        <v>0.23019283606824634</v>
      </c>
      <c r="T7704">
        <v>3</v>
      </c>
      <c r="U7704" s="2">
        <f>Table1[[#This Row],[Selling Price]]*Table1[[#This Row],[Quantity]]</f>
        <v>2744.91</v>
      </c>
      <c r="V7704" s="4">
        <v>0</v>
      </c>
      <c r="W7704">
        <v>496</v>
      </c>
      <c r="X7704" t="s">
        <v>36</v>
      </c>
      <c r="Y7704" t="s">
        <v>36</v>
      </c>
      <c r="Z7704" s="2">
        <v>342.54001287682269</v>
      </c>
    </row>
    <row r="7705" spans="1:26" x14ac:dyDescent="0.35">
      <c r="A7705" t="s">
        <v>89</v>
      </c>
      <c r="B7705" t="s">
        <v>90</v>
      </c>
      <c r="C7705" t="s">
        <v>39</v>
      </c>
      <c r="D7705" t="s">
        <v>46</v>
      </c>
      <c r="E7705" t="s">
        <v>86</v>
      </c>
      <c r="F7705" t="s">
        <v>1974</v>
      </c>
      <c r="G7705" t="s">
        <v>1975</v>
      </c>
      <c r="H7705" t="s">
        <v>32</v>
      </c>
      <c r="I7705" t="s">
        <v>4656</v>
      </c>
      <c r="J7705" s="1">
        <v>42399</v>
      </c>
      <c r="K7705" s="1">
        <v>42403</v>
      </c>
      <c r="L7705" t="s">
        <v>60</v>
      </c>
      <c r="M7705">
        <f>Table1[[#This Row],[Ship Date]]-Table1[[#This Row],[Order Date]]</f>
        <v>4</v>
      </c>
      <c r="N7705">
        <v>1</v>
      </c>
      <c r="O7705" t="s">
        <v>35</v>
      </c>
      <c r="P7705" s="3">
        <v>17.456</v>
      </c>
      <c r="Q7705" s="3">
        <v>13.195923946336711</v>
      </c>
      <c r="R7705" s="3">
        <f>(Table1[[#This Row],[Selling Price]]-Table1[[#This Row],[Cost Price]])</f>
        <v>4.2600760536632887</v>
      </c>
      <c r="S7705" s="12">
        <f>(Table1[[#This Row],[Profit]]/Table1[[#This Row],[Selling Price]])</f>
        <v>0.24404652003112332</v>
      </c>
      <c r="T7705">
        <v>2</v>
      </c>
      <c r="U7705" s="2">
        <f>Table1[[#This Row],[Selling Price]]*Table1[[#This Row],[Quantity]]</f>
        <v>34.911999999999999</v>
      </c>
      <c r="V7705" s="4">
        <v>0.2</v>
      </c>
      <c r="W7705">
        <v>274</v>
      </c>
      <c r="X7705" t="s">
        <v>36</v>
      </c>
      <c r="Y7705" t="s">
        <v>52</v>
      </c>
      <c r="Z7705" s="2">
        <v>27.270323884870059</v>
      </c>
    </row>
    <row r="7706" spans="1:26" x14ac:dyDescent="0.35">
      <c r="A7706" t="s">
        <v>89</v>
      </c>
      <c r="B7706" t="s">
        <v>90</v>
      </c>
      <c r="C7706" t="s">
        <v>27</v>
      </c>
      <c r="D7706" t="s">
        <v>46</v>
      </c>
      <c r="E7706" t="s">
        <v>75</v>
      </c>
      <c r="F7706" t="s">
        <v>4688</v>
      </c>
      <c r="G7706" t="s">
        <v>4689</v>
      </c>
      <c r="H7706" t="s">
        <v>32</v>
      </c>
      <c r="I7706" t="s">
        <v>4690</v>
      </c>
      <c r="J7706" s="1">
        <v>42974</v>
      </c>
      <c r="K7706" s="1">
        <v>42977</v>
      </c>
      <c r="L7706" t="s">
        <v>199</v>
      </c>
      <c r="M7706">
        <f>Table1[[#This Row],[Ship Date]]-Table1[[#This Row],[Order Date]]</f>
        <v>3</v>
      </c>
      <c r="N7706">
        <v>8</v>
      </c>
      <c r="O7706" t="s">
        <v>61</v>
      </c>
      <c r="P7706" s="3">
        <v>5.952</v>
      </c>
      <c r="Q7706" s="3">
        <v>4.68073038109197</v>
      </c>
      <c r="R7706" s="3">
        <f>(Table1[[#This Row],[Selling Price]]-Table1[[#This Row],[Cost Price]])</f>
        <v>1.2712696189080299</v>
      </c>
      <c r="S7706" s="12">
        <f>(Table1[[#This Row],[Profit]]/Table1[[#This Row],[Selling Price]])</f>
        <v>0.21358696554234374</v>
      </c>
      <c r="T7706">
        <v>1</v>
      </c>
      <c r="U7706" s="2">
        <f>Table1[[#This Row],[Selling Price]]*Table1[[#This Row],[Quantity]]</f>
        <v>5.952</v>
      </c>
      <c r="V7706" s="4">
        <v>0.2</v>
      </c>
      <c r="W7706">
        <v>451</v>
      </c>
      <c r="X7706" t="s">
        <v>36</v>
      </c>
      <c r="Y7706" t="s">
        <v>52</v>
      </c>
      <c r="Z7706" s="2">
        <v>10.586683171391719</v>
      </c>
    </row>
    <row r="7707" spans="1:26" x14ac:dyDescent="0.35">
      <c r="A7707" t="s">
        <v>89</v>
      </c>
      <c r="B7707" t="s">
        <v>90</v>
      </c>
      <c r="C7707" t="s">
        <v>27</v>
      </c>
      <c r="D7707" t="s">
        <v>46</v>
      </c>
      <c r="E7707" t="s">
        <v>91</v>
      </c>
      <c r="F7707" t="s">
        <v>3391</v>
      </c>
      <c r="G7707" t="s">
        <v>3392</v>
      </c>
      <c r="H7707" t="s">
        <v>32</v>
      </c>
      <c r="I7707" t="s">
        <v>4756</v>
      </c>
      <c r="J7707" s="1">
        <v>41811</v>
      </c>
      <c r="K7707" s="1">
        <v>41815</v>
      </c>
      <c r="L7707" t="s">
        <v>60</v>
      </c>
      <c r="M7707">
        <f>Table1[[#This Row],[Ship Date]]-Table1[[#This Row],[Order Date]]</f>
        <v>4</v>
      </c>
      <c r="N7707">
        <v>6</v>
      </c>
      <c r="O7707" t="s">
        <v>51</v>
      </c>
      <c r="P7707" s="3">
        <v>44.415999999999997</v>
      </c>
      <c r="Q7707" s="3">
        <v>36.160470797781997</v>
      </c>
      <c r="R7707" s="3">
        <f>(Table1[[#This Row],[Selling Price]]-Table1[[#This Row],[Cost Price]])</f>
        <v>8.2555292022179998</v>
      </c>
      <c r="S7707" s="12">
        <f>(Table1[[#This Row],[Profit]]/Table1[[#This Row],[Selling Price]])</f>
        <v>0.18586836280209834</v>
      </c>
      <c r="T7707">
        <v>2</v>
      </c>
      <c r="U7707" s="2">
        <f>Table1[[#This Row],[Selling Price]]*Table1[[#This Row],[Quantity]]</f>
        <v>88.831999999999994</v>
      </c>
      <c r="V7707" s="4">
        <v>0.2</v>
      </c>
      <c r="W7707">
        <v>379</v>
      </c>
      <c r="X7707" t="s">
        <v>36</v>
      </c>
      <c r="Y7707" t="s">
        <v>52</v>
      </c>
      <c r="Z7707" s="2">
        <v>33.923280344526439</v>
      </c>
    </row>
    <row r="7708" spans="1:26" x14ac:dyDescent="0.35">
      <c r="A7708" t="s">
        <v>89</v>
      </c>
      <c r="B7708" t="s">
        <v>90</v>
      </c>
      <c r="C7708" t="s">
        <v>55</v>
      </c>
      <c r="D7708" t="s">
        <v>46</v>
      </c>
      <c r="E7708" t="s">
        <v>91</v>
      </c>
      <c r="F7708" t="s">
        <v>4093</v>
      </c>
      <c r="G7708" t="s">
        <v>4094</v>
      </c>
      <c r="H7708" t="s">
        <v>32</v>
      </c>
      <c r="I7708" t="s">
        <v>4772</v>
      </c>
      <c r="J7708" s="1">
        <v>42576</v>
      </c>
      <c r="K7708" s="1">
        <v>42580</v>
      </c>
      <c r="L7708" t="s">
        <v>60</v>
      </c>
      <c r="M7708">
        <f>Table1[[#This Row],[Ship Date]]-Table1[[#This Row],[Order Date]]</f>
        <v>4</v>
      </c>
      <c r="N7708">
        <v>7</v>
      </c>
      <c r="O7708" t="s">
        <v>51</v>
      </c>
      <c r="P7708" s="3">
        <v>243.88</v>
      </c>
      <c r="Q7708" s="3">
        <v>171.79382264423251</v>
      </c>
      <c r="R7708" s="3">
        <f>(Table1[[#This Row],[Selling Price]]-Table1[[#This Row],[Cost Price]])</f>
        <v>72.086177355767489</v>
      </c>
      <c r="S7708" s="12">
        <f>(Table1[[#This Row],[Profit]]/Table1[[#This Row],[Selling Price]])</f>
        <v>0.29558052056653883</v>
      </c>
      <c r="T7708">
        <v>5</v>
      </c>
      <c r="U7708" s="2">
        <f>Table1[[#This Row],[Selling Price]]*Table1[[#This Row],[Quantity]]</f>
        <v>1219.4000000000001</v>
      </c>
      <c r="V7708" s="4">
        <v>0.2</v>
      </c>
      <c r="W7708">
        <v>205</v>
      </c>
      <c r="X7708" t="s">
        <v>36</v>
      </c>
      <c r="Y7708" t="s">
        <v>68</v>
      </c>
      <c r="Z7708" s="2">
        <v>122.9116488279284</v>
      </c>
    </row>
    <row r="7709" spans="1:26" x14ac:dyDescent="0.35">
      <c r="A7709" t="s">
        <v>89</v>
      </c>
      <c r="B7709" t="s">
        <v>90</v>
      </c>
      <c r="C7709" t="s">
        <v>27</v>
      </c>
      <c r="D7709" t="s">
        <v>46</v>
      </c>
      <c r="E7709" t="s">
        <v>86</v>
      </c>
      <c r="F7709" t="s">
        <v>1276</v>
      </c>
      <c r="G7709" t="s">
        <v>1277</v>
      </c>
      <c r="H7709" t="s">
        <v>32</v>
      </c>
      <c r="I7709" t="s">
        <v>4773</v>
      </c>
      <c r="J7709" s="1">
        <v>42842</v>
      </c>
      <c r="K7709" s="1">
        <v>42848</v>
      </c>
      <c r="L7709" t="s">
        <v>60</v>
      </c>
      <c r="M7709">
        <f>Table1[[#This Row],[Ship Date]]-Table1[[#This Row],[Order Date]]</f>
        <v>6</v>
      </c>
      <c r="N7709">
        <v>4</v>
      </c>
      <c r="O7709" t="s">
        <v>106</v>
      </c>
      <c r="P7709" s="3">
        <v>12.03</v>
      </c>
      <c r="Q7709" s="3">
        <v>9.393718651086969</v>
      </c>
      <c r="R7709" s="3">
        <f>(Table1[[#This Row],[Selling Price]]-Table1[[#This Row],[Cost Price]])</f>
        <v>2.6362813489130303</v>
      </c>
      <c r="S7709" s="12">
        <f>(Table1[[#This Row],[Profit]]/Table1[[#This Row],[Selling Price]])</f>
        <v>0.21914225676750046</v>
      </c>
      <c r="T7709">
        <v>5</v>
      </c>
      <c r="U7709" s="2">
        <f>Table1[[#This Row],[Selling Price]]*Table1[[#This Row],[Quantity]]</f>
        <v>60.15</v>
      </c>
      <c r="V7709" s="4">
        <v>0.7</v>
      </c>
      <c r="W7709">
        <v>193</v>
      </c>
      <c r="X7709" t="s">
        <v>68</v>
      </c>
      <c r="Y7709" t="s">
        <v>52</v>
      </c>
      <c r="Z7709" s="2">
        <v>3.4545233183672179</v>
      </c>
    </row>
    <row r="7710" spans="1:26" x14ac:dyDescent="0.35">
      <c r="A7710" t="s">
        <v>89</v>
      </c>
      <c r="B7710" t="s">
        <v>90</v>
      </c>
      <c r="C7710" t="s">
        <v>45</v>
      </c>
      <c r="D7710" t="s">
        <v>46</v>
      </c>
      <c r="E7710" t="s">
        <v>86</v>
      </c>
      <c r="F7710" t="s">
        <v>2190</v>
      </c>
      <c r="G7710" t="s">
        <v>2191</v>
      </c>
      <c r="H7710" t="s">
        <v>32</v>
      </c>
      <c r="I7710" t="s">
        <v>4778</v>
      </c>
      <c r="J7710" s="1">
        <v>42316</v>
      </c>
      <c r="K7710" s="1">
        <v>42322</v>
      </c>
      <c r="L7710" t="s">
        <v>60</v>
      </c>
      <c r="M7710">
        <f>Table1[[#This Row],[Ship Date]]-Table1[[#This Row],[Order Date]]</f>
        <v>6</v>
      </c>
      <c r="N7710">
        <v>11</v>
      </c>
      <c r="O7710" t="s">
        <v>35</v>
      </c>
      <c r="P7710" s="3">
        <v>91.68</v>
      </c>
      <c r="Q7710" s="3">
        <v>66.32825724720206</v>
      </c>
      <c r="R7710" s="3">
        <f>(Table1[[#This Row],[Selling Price]]-Table1[[#This Row],[Cost Price]])</f>
        <v>25.351742752797946</v>
      </c>
      <c r="S7710" s="12">
        <f>(Table1[[#This Row],[Profit]]/Table1[[#This Row],[Selling Price]])</f>
        <v>0.27652424468584147</v>
      </c>
      <c r="T7710">
        <v>5</v>
      </c>
      <c r="U7710" s="2">
        <f>Table1[[#This Row],[Selling Price]]*Table1[[#This Row],[Quantity]]</f>
        <v>458.40000000000003</v>
      </c>
      <c r="V7710" s="4">
        <v>0.2</v>
      </c>
      <c r="W7710">
        <v>228</v>
      </c>
      <c r="X7710" t="s">
        <v>68</v>
      </c>
      <c r="Y7710" t="s">
        <v>68</v>
      </c>
      <c r="Z7710" s="2">
        <v>46.80129199681808</v>
      </c>
    </row>
    <row r="7711" spans="1:26" x14ac:dyDescent="0.35">
      <c r="A7711" t="s">
        <v>89</v>
      </c>
      <c r="B7711" t="s">
        <v>90</v>
      </c>
      <c r="C7711" t="s">
        <v>45</v>
      </c>
      <c r="D7711" t="s">
        <v>46</v>
      </c>
      <c r="E7711" t="s">
        <v>47</v>
      </c>
      <c r="F7711" t="s">
        <v>3173</v>
      </c>
      <c r="G7711" t="s">
        <v>3174</v>
      </c>
      <c r="H7711" t="s">
        <v>32</v>
      </c>
      <c r="I7711" t="s">
        <v>4813</v>
      </c>
      <c r="J7711" s="1">
        <v>43027</v>
      </c>
      <c r="K7711" s="1">
        <v>43032</v>
      </c>
      <c r="L7711" t="s">
        <v>34</v>
      </c>
      <c r="M7711">
        <f>Table1[[#This Row],[Ship Date]]-Table1[[#This Row],[Order Date]]</f>
        <v>5</v>
      </c>
      <c r="N7711">
        <v>10</v>
      </c>
      <c r="O7711" t="s">
        <v>61</v>
      </c>
      <c r="P7711" s="3">
        <v>31.5</v>
      </c>
      <c r="Q7711" s="3">
        <v>24.139362165583499</v>
      </c>
      <c r="R7711" s="3">
        <f>(Table1[[#This Row],[Selling Price]]-Table1[[#This Row],[Cost Price]])</f>
        <v>7.3606378344165009</v>
      </c>
      <c r="S7711" s="12">
        <f>(Table1[[#This Row],[Profit]]/Table1[[#This Row],[Selling Price]])</f>
        <v>0.23367104236242861</v>
      </c>
      <c r="T7711">
        <v>10</v>
      </c>
      <c r="U7711" s="2">
        <f>Table1[[#This Row],[Selling Price]]*Table1[[#This Row],[Quantity]]</f>
        <v>315</v>
      </c>
      <c r="V7711" s="4">
        <v>0</v>
      </c>
      <c r="W7711">
        <v>276</v>
      </c>
      <c r="X7711" t="s">
        <v>36</v>
      </c>
      <c r="Y7711" t="s">
        <v>52</v>
      </c>
      <c r="Z7711" s="2">
        <v>9.2984091381268001</v>
      </c>
    </row>
    <row r="7712" spans="1:26" x14ac:dyDescent="0.35">
      <c r="A7712" t="s">
        <v>89</v>
      </c>
      <c r="B7712" t="s">
        <v>90</v>
      </c>
      <c r="C7712" t="s">
        <v>45</v>
      </c>
      <c r="D7712" t="s">
        <v>46</v>
      </c>
      <c r="E7712" t="s">
        <v>539</v>
      </c>
      <c r="F7712" t="s">
        <v>1758</v>
      </c>
      <c r="G7712" t="s">
        <v>1759</v>
      </c>
      <c r="H7712" t="s">
        <v>32</v>
      </c>
      <c r="I7712" t="s">
        <v>4846</v>
      </c>
      <c r="J7712" s="1">
        <v>42239</v>
      </c>
      <c r="K7712" s="1">
        <v>42239</v>
      </c>
      <c r="L7712" t="s">
        <v>1118</v>
      </c>
      <c r="M7712">
        <f>Table1[[#This Row],[Ship Date]]-Table1[[#This Row],[Order Date]]</f>
        <v>0</v>
      </c>
      <c r="N7712">
        <v>8</v>
      </c>
      <c r="O7712" t="s">
        <v>61</v>
      </c>
      <c r="P7712" s="3">
        <v>31.68</v>
      </c>
      <c r="Q7712" s="3">
        <v>25.056994659879191</v>
      </c>
      <c r="R7712" s="3">
        <f>(Table1[[#This Row],[Selling Price]]-Table1[[#This Row],[Cost Price]])</f>
        <v>6.6230053401208089</v>
      </c>
      <c r="S7712" s="12">
        <f>(Table1[[#This Row],[Profit]]/Table1[[#This Row],[Selling Price]])</f>
        <v>0.20905951199876291</v>
      </c>
      <c r="T7712">
        <v>4</v>
      </c>
      <c r="U7712" s="2">
        <f>Table1[[#This Row],[Selling Price]]*Table1[[#This Row],[Quantity]]</f>
        <v>126.72</v>
      </c>
      <c r="V7712" s="4">
        <v>0.2</v>
      </c>
      <c r="W7712">
        <v>262</v>
      </c>
      <c r="X7712" t="s">
        <v>36</v>
      </c>
      <c r="Y7712" t="s">
        <v>52</v>
      </c>
      <c r="Z7712" s="2">
        <v>8.743443257664568</v>
      </c>
    </row>
    <row r="7713" spans="1:26" x14ac:dyDescent="0.35">
      <c r="A7713" t="s">
        <v>89</v>
      </c>
      <c r="B7713" t="s">
        <v>90</v>
      </c>
      <c r="C7713" t="s">
        <v>39</v>
      </c>
      <c r="D7713" t="s">
        <v>46</v>
      </c>
      <c r="E7713" t="s">
        <v>86</v>
      </c>
      <c r="F7713" t="s">
        <v>478</v>
      </c>
      <c r="G7713" t="s">
        <v>479</v>
      </c>
      <c r="H7713" t="s">
        <v>32</v>
      </c>
      <c r="I7713" t="s">
        <v>4882</v>
      </c>
      <c r="J7713" s="1">
        <v>41985</v>
      </c>
      <c r="K7713" s="1">
        <v>41985</v>
      </c>
      <c r="L7713" t="s">
        <v>1118</v>
      </c>
      <c r="M7713">
        <f>Table1[[#This Row],[Ship Date]]-Table1[[#This Row],[Order Date]]</f>
        <v>0</v>
      </c>
      <c r="N7713">
        <v>12</v>
      </c>
      <c r="O7713" t="s">
        <v>35</v>
      </c>
      <c r="P7713" s="3">
        <v>210.392</v>
      </c>
      <c r="Q7713" s="3">
        <v>172.8749328763617</v>
      </c>
      <c r="R7713" s="3">
        <f>(Table1[[#This Row],[Selling Price]]-Table1[[#This Row],[Cost Price]])</f>
        <v>37.517067123638299</v>
      </c>
      <c r="S7713" s="12">
        <f>(Table1[[#This Row],[Profit]]/Table1[[#This Row],[Selling Price]])</f>
        <v>0.17831983689321979</v>
      </c>
      <c r="T7713">
        <v>2</v>
      </c>
      <c r="U7713" s="2">
        <f>Table1[[#This Row],[Selling Price]]*Table1[[#This Row],[Quantity]]</f>
        <v>420.78399999999999</v>
      </c>
      <c r="V7713" s="4">
        <v>0.8</v>
      </c>
      <c r="W7713">
        <v>316</v>
      </c>
      <c r="X7713" t="s">
        <v>36</v>
      </c>
      <c r="Y7713" t="s">
        <v>36</v>
      </c>
      <c r="Z7713" s="2">
        <v>535.24395562070572</v>
      </c>
    </row>
    <row r="7714" spans="1:26" x14ac:dyDescent="0.35">
      <c r="A7714" t="s">
        <v>89</v>
      </c>
      <c r="B7714" t="s">
        <v>90</v>
      </c>
      <c r="C7714" t="s">
        <v>64</v>
      </c>
      <c r="D7714" t="s">
        <v>46</v>
      </c>
      <c r="E7714" t="s">
        <v>102</v>
      </c>
      <c r="F7714" t="s">
        <v>839</v>
      </c>
      <c r="G7714" t="s">
        <v>840</v>
      </c>
      <c r="H7714" t="s">
        <v>32</v>
      </c>
      <c r="I7714" t="s">
        <v>5059</v>
      </c>
      <c r="J7714" s="1">
        <v>42159</v>
      </c>
      <c r="K7714" s="1">
        <v>42163</v>
      </c>
      <c r="L7714" t="s">
        <v>34</v>
      </c>
      <c r="M7714">
        <f>Table1[[#This Row],[Ship Date]]-Table1[[#This Row],[Order Date]]</f>
        <v>4</v>
      </c>
      <c r="N7714">
        <v>6</v>
      </c>
      <c r="O7714" t="s">
        <v>51</v>
      </c>
      <c r="P7714" s="3">
        <v>30.44</v>
      </c>
      <c r="Q7714" s="3">
        <v>22.137865229564841</v>
      </c>
      <c r="R7714" s="3">
        <f>(Table1[[#This Row],[Selling Price]]-Table1[[#This Row],[Cost Price]])</f>
        <v>8.3021347704351598</v>
      </c>
      <c r="S7714" s="12">
        <f>(Table1[[#This Row],[Profit]]/Table1[[#This Row],[Selling Price]])</f>
        <v>0.27273767314175951</v>
      </c>
      <c r="T7714">
        <v>4</v>
      </c>
      <c r="U7714" s="2">
        <f>Table1[[#This Row],[Selling Price]]*Table1[[#This Row],[Quantity]]</f>
        <v>121.76</v>
      </c>
      <c r="V7714" s="4">
        <v>0</v>
      </c>
      <c r="W7714">
        <v>198</v>
      </c>
      <c r="X7714" t="s">
        <v>36</v>
      </c>
      <c r="Y7714" t="s">
        <v>52</v>
      </c>
      <c r="Z7714" s="2">
        <v>9.1319999999999997</v>
      </c>
    </row>
    <row r="7715" spans="1:26" x14ac:dyDescent="0.35">
      <c r="A7715" t="s">
        <v>89</v>
      </c>
      <c r="B7715" t="s">
        <v>90</v>
      </c>
      <c r="C7715" t="s">
        <v>45</v>
      </c>
      <c r="D7715" t="s">
        <v>46</v>
      </c>
      <c r="E7715" t="s">
        <v>102</v>
      </c>
      <c r="F7715" t="s">
        <v>1591</v>
      </c>
      <c r="G7715" t="s">
        <v>1592</v>
      </c>
      <c r="H7715" t="s">
        <v>32</v>
      </c>
      <c r="I7715" t="s">
        <v>5062</v>
      </c>
      <c r="J7715" s="1">
        <v>42351</v>
      </c>
      <c r="K7715" s="1">
        <v>42358</v>
      </c>
      <c r="L7715" t="s">
        <v>60</v>
      </c>
      <c r="M7715">
        <f>Table1[[#This Row],[Ship Date]]-Table1[[#This Row],[Order Date]]</f>
        <v>7</v>
      </c>
      <c r="N7715">
        <v>12</v>
      </c>
      <c r="O7715" t="s">
        <v>35</v>
      </c>
      <c r="P7715" s="3">
        <v>19.440000000000001</v>
      </c>
      <c r="Q7715" s="3">
        <v>12.88117491880822</v>
      </c>
      <c r="R7715" s="3">
        <f>(Table1[[#This Row],[Selling Price]]-Table1[[#This Row],[Cost Price]])</f>
        <v>6.558825081191781</v>
      </c>
      <c r="S7715" s="12">
        <f>(Table1[[#This Row],[Profit]]/Table1[[#This Row],[Selling Price]])</f>
        <v>0.33738812146048253</v>
      </c>
      <c r="T7715">
        <v>3</v>
      </c>
      <c r="U7715" s="2">
        <f>Table1[[#This Row],[Selling Price]]*Table1[[#This Row],[Quantity]]</f>
        <v>58.320000000000007</v>
      </c>
      <c r="V7715" s="4">
        <v>0</v>
      </c>
      <c r="W7715">
        <v>424</v>
      </c>
      <c r="X7715" t="s">
        <v>68</v>
      </c>
      <c r="Y7715" t="s">
        <v>52</v>
      </c>
      <c r="Z7715" s="2">
        <v>9.8538216516667845</v>
      </c>
    </row>
    <row r="7716" spans="1:26" x14ac:dyDescent="0.35">
      <c r="A7716" t="s">
        <v>89</v>
      </c>
      <c r="B7716" t="s">
        <v>90</v>
      </c>
      <c r="C7716" t="s">
        <v>45</v>
      </c>
      <c r="D7716" t="s">
        <v>46</v>
      </c>
      <c r="E7716" t="s">
        <v>75</v>
      </c>
      <c r="F7716" t="s">
        <v>131</v>
      </c>
      <c r="G7716" t="s">
        <v>132</v>
      </c>
      <c r="H7716" t="s">
        <v>32</v>
      </c>
      <c r="I7716" t="s">
        <v>5183</v>
      </c>
      <c r="J7716" s="1">
        <v>42509</v>
      </c>
      <c r="K7716" s="1">
        <v>42513</v>
      </c>
      <c r="L7716" t="s">
        <v>60</v>
      </c>
      <c r="M7716">
        <f>Table1[[#This Row],[Ship Date]]-Table1[[#This Row],[Order Date]]</f>
        <v>4</v>
      </c>
      <c r="N7716">
        <v>5</v>
      </c>
      <c r="O7716" t="s">
        <v>51</v>
      </c>
      <c r="P7716" s="3">
        <v>21.4</v>
      </c>
      <c r="Q7716" s="3">
        <v>16.03130578520409</v>
      </c>
      <c r="R7716" s="3">
        <f>(Table1[[#This Row],[Selling Price]]-Table1[[#This Row],[Cost Price]])</f>
        <v>5.3686942147959087</v>
      </c>
      <c r="S7716" s="12">
        <f>(Table1[[#This Row],[Profit]]/Table1[[#This Row],[Selling Price]])</f>
        <v>0.25087356143906114</v>
      </c>
      <c r="T7716">
        <v>5</v>
      </c>
      <c r="U7716" s="2">
        <f>Table1[[#This Row],[Selling Price]]*Table1[[#This Row],[Quantity]]</f>
        <v>107</v>
      </c>
      <c r="V7716" s="4">
        <v>0</v>
      </c>
      <c r="W7716">
        <v>474</v>
      </c>
      <c r="X7716" t="s">
        <v>36</v>
      </c>
      <c r="Y7716" t="s">
        <v>52</v>
      </c>
      <c r="Z7716" s="2">
        <v>6.200902668544467</v>
      </c>
    </row>
    <row r="7717" spans="1:26" x14ac:dyDescent="0.35">
      <c r="A7717" t="s">
        <v>89</v>
      </c>
      <c r="B7717" t="s">
        <v>90</v>
      </c>
      <c r="C7717" t="s">
        <v>45</v>
      </c>
      <c r="D7717" t="s">
        <v>46</v>
      </c>
      <c r="E7717" t="s">
        <v>75</v>
      </c>
      <c r="F7717" t="s">
        <v>3163</v>
      </c>
      <c r="G7717" t="s">
        <v>3164</v>
      </c>
      <c r="H7717" t="s">
        <v>32</v>
      </c>
      <c r="I7717" t="s">
        <v>5251</v>
      </c>
      <c r="J7717" s="1">
        <v>42874</v>
      </c>
      <c r="K7717" s="1">
        <v>42876</v>
      </c>
      <c r="L7717" t="s">
        <v>34</v>
      </c>
      <c r="M7717">
        <f>Table1[[#This Row],[Ship Date]]-Table1[[#This Row],[Order Date]]</f>
        <v>2</v>
      </c>
      <c r="N7717">
        <v>5</v>
      </c>
      <c r="O7717" t="s">
        <v>51</v>
      </c>
      <c r="P7717" s="3">
        <v>3.52</v>
      </c>
      <c r="Q7717" s="3">
        <v>2.9254353839852381</v>
      </c>
      <c r="R7717" s="3">
        <f>(Table1[[#This Row],[Selling Price]]-Table1[[#This Row],[Cost Price]])</f>
        <v>0.59456461601476196</v>
      </c>
      <c r="S7717" s="12">
        <f>(Table1[[#This Row],[Profit]]/Table1[[#This Row],[Selling Price]])</f>
        <v>0.168910402276921</v>
      </c>
      <c r="T7717">
        <v>2</v>
      </c>
      <c r="U7717" s="2">
        <f>Table1[[#This Row],[Selling Price]]*Table1[[#This Row],[Quantity]]</f>
        <v>7.04</v>
      </c>
      <c r="V7717" s="4">
        <v>0</v>
      </c>
      <c r="W7717">
        <v>347</v>
      </c>
      <c r="X7717" t="s">
        <v>36</v>
      </c>
      <c r="Y7717" t="s">
        <v>52</v>
      </c>
      <c r="Z7717" s="2">
        <v>3.912926562780636</v>
      </c>
    </row>
    <row r="7718" spans="1:26" x14ac:dyDescent="0.35">
      <c r="A7718" t="s">
        <v>89</v>
      </c>
      <c r="B7718" t="s">
        <v>90</v>
      </c>
      <c r="C7718" t="s">
        <v>39</v>
      </c>
      <c r="D7718" t="s">
        <v>46</v>
      </c>
      <c r="E7718" t="s">
        <v>102</v>
      </c>
      <c r="F7718" t="s">
        <v>3450</v>
      </c>
      <c r="G7718" t="s">
        <v>3451</v>
      </c>
      <c r="H7718" t="s">
        <v>32</v>
      </c>
      <c r="I7718" t="s">
        <v>5321</v>
      </c>
      <c r="J7718" s="1">
        <v>43023</v>
      </c>
      <c r="K7718" s="1">
        <v>43025</v>
      </c>
      <c r="L7718" t="s">
        <v>199</v>
      </c>
      <c r="M7718">
        <f>Table1[[#This Row],[Ship Date]]-Table1[[#This Row],[Order Date]]</f>
        <v>2</v>
      </c>
      <c r="N7718">
        <v>10</v>
      </c>
      <c r="O7718" t="s">
        <v>61</v>
      </c>
      <c r="P7718" s="3">
        <v>204.95</v>
      </c>
      <c r="Q7718" s="3">
        <v>133.76243376197669</v>
      </c>
      <c r="R7718" s="3">
        <f>(Table1[[#This Row],[Selling Price]]-Table1[[#This Row],[Cost Price]])</f>
        <v>71.187566238023294</v>
      </c>
      <c r="S7718" s="12">
        <f>(Table1[[#This Row],[Profit]]/Table1[[#This Row],[Selling Price]])</f>
        <v>0.34734113802402194</v>
      </c>
      <c r="T7718">
        <v>5</v>
      </c>
      <c r="U7718" s="2">
        <f>Table1[[#This Row],[Selling Price]]*Table1[[#This Row],[Quantity]]</f>
        <v>1024.75</v>
      </c>
      <c r="V7718" s="4">
        <v>0</v>
      </c>
      <c r="W7718">
        <v>315</v>
      </c>
      <c r="X7718" t="s">
        <v>36</v>
      </c>
      <c r="Y7718" t="s">
        <v>68</v>
      </c>
      <c r="Z7718" s="2">
        <v>92.548283487293517</v>
      </c>
    </row>
    <row r="7719" spans="1:26" x14ac:dyDescent="0.35">
      <c r="A7719" t="s">
        <v>89</v>
      </c>
      <c r="B7719" t="s">
        <v>90</v>
      </c>
      <c r="C7719" t="s">
        <v>27</v>
      </c>
      <c r="D7719" t="s">
        <v>46</v>
      </c>
      <c r="E7719" t="s">
        <v>178</v>
      </c>
      <c r="F7719" t="s">
        <v>1095</v>
      </c>
      <c r="G7719" t="s">
        <v>1096</v>
      </c>
      <c r="H7719" t="s">
        <v>32</v>
      </c>
      <c r="I7719" t="s">
        <v>5343</v>
      </c>
      <c r="J7719" s="1">
        <v>42384</v>
      </c>
      <c r="K7719" s="1">
        <v>42390</v>
      </c>
      <c r="L7719" t="s">
        <v>60</v>
      </c>
      <c r="M7719">
        <f>Table1[[#This Row],[Ship Date]]-Table1[[#This Row],[Order Date]]</f>
        <v>6</v>
      </c>
      <c r="N7719">
        <v>1</v>
      </c>
      <c r="O7719" t="s">
        <v>35</v>
      </c>
      <c r="P7719" s="3">
        <v>16.52</v>
      </c>
      <c r="Q7719" s="3">
        <v>12.37854418715572</v>
      </c>
      <c r="R7719" s="3">
        <f>(Table1[[#This Row],[Selling Price]]-Table1[[#This Row],[Cost Price]])</f>
        <v>4.1414558128442795</v>
      </c>
      <c r="S7719" s="12">
        <f>(Table1[[#This Row],[Profit]]/Table1[[#This Row],[Selling Price]])</f>
        <v>0.25069345114069491</v>
      </c>
      <c r="T7719">
        <v>4</v>
      </c>
      <c r="U7719" s="2">
        <f>Table1[[#This Row],[Selling Price]]*Table1[[#This Row],[Quantity]]</f>
        <v>66.08</v>
      </c>
      <c r="V7719" s="4">
        <v>0</v>
      </c>
      <c r="W7719">
        <v>400</v>
      </c>
      <c r="X7719" t="s">
        <v>68</v>
      </c>
      <c r="Y7719" t="s">
        <v>52</v>
      </c>
      <c r="Z7719" s="2">
        <v>4.3446867167457146</v>
      </c>
    </row>
    <row r="7720" spans="1:26" x14ac:dyDescent="0.35">
      <c r="A7720" t="s">
        <v>89</v>
      </c>
      <c r="B7720" t="s">
        <v>90</v>
      </c>
      <c r="C7720" t="s">
        <v>27</v>
      </c>
      <c r="D7720" t="s">
        <v>46</v>
      </c>
      <c r="E7720" t="s">
        <v>270</v>
      </c>
      <c r="F7720" t="s">
        <v>4577</v>
      </c>
      <c r="G7720" t="s">
        <v>4578</v>
      </c>
      <c r="H7720" t="s">
        <v>32</v>
      </c>
      <c r="I7720" t="s">
        <v>5344</v>
      </c>
      <c r="J7720" s="1">
        <v>41936</v>
      </c>
      <c r="K7720" s="1">
        <v>41936</v>
      </c>
      <c r="L7720" t="s">
        <v>1118</v>
      </c>
      <c r="M7720">
        <f>Table1[[#This Row],[Ship Date]]-Table1[[#This Row],[Order Date]]</f>
        <v>0</v>
      </c>
      <c r="N7720">
        <v>10</v>
      </c>
      <c r="O7720" t="s">
        <v>61</v>
      </c>
      <c r="P7720" s="3">
        <v>11.85</v>
      </c>
      <c r="Q7720" s="3">
        <v>7.9384122232480063</v>
      </c>
      <c r="R7720" s="3">
        <f>(Table1[[#This Row],[Selling Price]]-Table1[[#This Row],[Cost Price]])</f>
        <v>3.9115877767519933</v>
      </c>
      <c r="S7720" s="12">
        <f>(Table1[[#This Row],[Profit]]/Table1[[#This Row],[Selling Price]])</f>
        <v>0.33009179550649731</v>
      </c>
      <c r="T7720">
        <v>3</v>
      </c>
      <c r="U7720" s="2">
        <f>Table1[[#This Row],[Selling Price]]*Table1[[#This Row],[Quantity]]</f>
        <v>35.549999999999997</v>
      </c>
      <c r="V7720" s="4">
        <v>0</v>
      </c>
      <c r="W7720">
        <v>211</v>
      </c>
      <c r="X7720" t="s">
        <v>36</v>
      </c>
      <c r="Y7720" t="s">
        <v>52</v>
      </c>
      <c r="Z7720" s="2">
        <v>7.6389364442964176</v>
      </c>
    </row>
    <row r="7721" spans="1:26" x14ac:dyDescent="0.35">
      <c r="A7721" t="s">
        <v>89</v>
      </c>
      <c r="B7721" t="s">
        <v>90</v>
      </c>
      <c r="C7721" t="s">
        <v>64</v>
      </c>
      <c r="D7721" t="s">
        <v>46</v>
      </c>
      <c r="E7721" t="s">
        <v>75</v>
      </c>
      <c r="F7721" t="s">
        <v>3240</v>
      </c>
      <c r="G7721" t="s">
        <v>3241</v>
      </c>
      <c r="H7721" t="s">
        <v>32</v>
      </c>
      <c r="I7721" t="s">
        <v>5377</v>
      </c>
      <c r="J7721" s="1">
        <v>42617</v>
      </c>
      <c r="K7721" s="1">
        <v>42622</v>
      </c>
      <c r="L7721" t="s">
        <v>60</v>
      </c>
      <c r="M7721">
        <f>Table1[[#This Row],[Ship Date]]-Table1[[#This Row],[Order Date]]</f>
        <v>5</v>
      </c>
      <c r="N7721">
        <v>9</v>
      </c>
      <c r="O7721" t="s">
        <v>61</v>
      </c>
      <c r="P7721" s="3">
        <v>62.375999999999998</v>
      </c>
      <c r="Q7721" s="3">
        <v>51.914836507900908</v>
      </c>
      <c r="R7721" s="3">
        <f>(Table1[[#This Row],[Selling Price]]-Table1[[#This Row],[Cost Price]])</f>
        <v>10.461163492099089</v>
      </c>
      <c r="S7721" s="12">
        <f>(Table1[[#This Row],[Profit]]/Table1[[#This Row],[Selling Price]])</f>
        <v>0.16771135520230682</v>
      </c>
      <c r="T7721">
        <v>3</v>
      </c>
      <c r="U7721" s="2">
        <f>Table1[[#This Row],[Selling Price]]*Table1[[#This Row],[Quantity]]</f>
        <v>187.12799999999999</v>
      </c>
      <c r="V7721" s="4">
        <v>0.2</v>
      </c>
      <c r="W7721">
        <v>354</v>
      </c>
      <c r="X7721" t="s">
        <v>36</v>
      </c>
      <c r="Y7721" t="s">
        <v>68</v>
      </c>
      <c r="Z7721" s="2">
        <v>50.314503953741927</v>
      </c>
    </row>
    <row r="7722" spans="1:26" x14ac:dyDescent="0.35">
      <c r="A7722" t="s">
        <v>89</v>
      </c>
      <c r="B7722" t="s">
        <v>90</v>
      </c>
      <c r="C7722" t="s">
        <v>45</v>
      </c>
      <c r="D7722" t="s">
        <v>46</v>
      </c>
      <c r="E7722" t="s">
        <v>86</v>
      </c>
      <c r="F7722" t="s">
        <v>239</v>
      </c>
      <c r="G7722" t="s">
        <v>240</v>
      </c>
      <c r="H7722" t="s">
        <v>32</v>
      </c>
      <c r="I7722" t="s">
        <v>5392</v>
      </c>
      <c r="J7722" s="1">
        <v>42320</v>
      </c>
      <c r="K7722" s="1">
        <v>42327</v>
      </c>
      <c r="L7722" t="s">
        <v>60</v>
      </c>
      <c r="M7722">
        <f>Table1[[#This Row],[Ship Date]]-Table1[[#This Row],[Order Date]]</f>
        <v>7</v>
      </c>
      <c r="N7722">
        <v>11</v>
      </c>
      <c r="O7722" t="s">
        <v>35</v>
      </c>
      <c r="P7722" s="3">
        <v>5.2380000000000004</v>
      </c>
      <c r="Q7722" s="3">
        <v>3.7114167692606279</v>
      </c>
      <c r="R7722" s="3">
        <f>(Table1[[#This Row],[Selling Price]]-Table1[[#This Row],[Cost Price]])</f>
        <v>1.5265832307393725</v>
      </c>
      <c r="S7722" s="12">
        <f>(Table1[[#This Row],[Profit]]/Table1[[#This Row],[Selling Price]])</f>
        <v>0.29144391575780304</v>
      </c>
      <c r="T7722">
        <v>2</v>
      </c>
      <c r="U7722" s="2">
        <f>Table1[[#This Row],[Selling Price]]*Table1[[#This Row],[Quantity]]</f>
        <v>10.476000000000001</v>
      </c>
      <c r="V7722" s="4">
        <v>0.7</v>
      </c>
      <c r="W7722">
        <v>410</v>
      </c>
      <c r="X7722" t="s">
        <v>68</v>
      </c>
      <c r="Y7722" t="s">
        <v>52</v>
      </c>
      <c r="Z7722" s="2">
        <v>12.738976162121149</v>
      </c>
    </row>
    <row r="7723" spans="1:26" x14ac:dyDescent="0.35">
      <c r="A7723" t="s">
        <v>89</v>
      </c>
      <c r="B7723" t="s">
        <v>90</v>
      </c>
      <c r="C7723" t="s">
        <v>45</v>
      </c>
      <c r="D7723" t="s">
        <v>46</v>
      </c>
      <c r="E7723" t="s">
        <v>47</v>
      </c>
      <c r="F7723" t="s">
        <v>5582</v>
      </c>
      <c r="G7723" t="s">
        <v>5583</v>
      </c>
      <c r="H7723" t="s">
        <v>32</v>
      </c>
      <c r="I7723" t="s">
        <v>5581</v>
      </c>
      <c r="J7723" s="1">
        <v>41911</v>
      </c>
      <c r="K7723" s="1">
        <v>41915</v>
      </c>
      <c r="L7723" t="s">
        <v>60</v>
      </c>
      <c r="M7723">
        <f>Table1[[#This Row],[Ship Date]]-Table1[[#This Row],[Order Date]]</f>
        <v>4</v>
      </c>
      <c r="N7723">
        <v>9</v>
      </c>
      <c r="O7723" t="s">
        <v>61</v>
      </c>
      <c r="P7723" s="3">
        <v>55.44</v>
      </c>
      <c r="Q7723" s="3">
        <v>42.922224410590253</v>
      </c>
      <c r="R7723" s="3">
        <f>(Table1[[#This Row],[Selling Price]]-Table1[[#This Row],[Cost Price]])</f>
        <v>12.517775589409744</v>
      </c>
      <c r="S7723" s="12">
        <f>(Table1[[#This Row],[Profit]]/Table1[[#This Row],[Selling Price]])</f>
        <v>0.22578960298358125</v>
      </c>
      <c r="T7723">
        <v>11</v>
      </c>
      <c r="U7723" s="2">
        <f>Table1[[#This Row],[Selling Price]]*Table1[[#This Row],[Quantity]]</f>
        <v>609.83999999999992</v>
      </c>
      <c r="V7723" s="4">
        <v>0.2</v>
      </c>
      <c r="W7723">
        <v>409</v>
      </c>
      <c r="X7723" t="s">
        <v>36</v>
      </c>
      <c r="Y7723" t="s">
        <v>52</v>
      </c>
      <c r="Z7723" s="2">
        <v>20.560276262735378</v>
      </c>
    </row>
    <row r="7724" spans="1:26" x14ac:dyDescent="0.35">
      <c r="A7724" t="s">
        <v>89</v>
      </c>
      <c r="B7724" t="s">
        <v>90</v>
      </c>
      <c r="C7724" t="s">
        <v>27</v>
      </c>
      <c r="D7724" t="s">
        <v>46</v>
      </c>
      <c r="E7724" t="s">
        <v>86</v>
      </c>
      <c r="F7724" t="s">
        <v>239</v>
      </c>
      <c r="G7724" t="s">
        <v>240</v>
      </c>
      <c r="H7724" t="s">
        <v>32</v>
      </c>
      <c r="I7724" t="s">
        <v>5602</v>
      </c>
      <c r="J7724" s="1">
        <v>42985</v>
      </c>
      <c r="K7724" s="1">
        <v>42987</v>
      </c>
      <c r="L7724" t="s">
        <v>199</v>
      </c>
      <c r="M7724">
        <f>Table1[[#This Row],[Ship Date]]-Table1[[#This Row],[Order Date]]</f>
        <v>2</v>
      </c>
      <c r="N7724">
        <v>9</v>
      </c>
      <c r="O7724" t="s">
        <v>61</v>
      </c>
      <c r="P7724" s="3">
        <v>7.8570000000000002</v>
      </c>
      <c r="Q7724" s="3">
        <v>6.099033714546537</v>
      </c>
      <c r="R7724" s="3">
        <f>(Table1[[#This Row],[Selling Price]]-Table1[[#This Row],[Cost Price]])</f>
        <v>1.7579662854534632</v>
      </c>
      <c r="S7724" s="12">
        <f>(Table1[[#This Row],[Profit]]/Table1[[#This Row],[Selling Price]])</f>
        <v>0.22374523169828983</v>
      </c>
      <c r="T7724">
        <v>3</v>
      </c>
      <c r="U7724" s="2">
        <f>Table1[[#This Row],[Selling Price]]*Table1[[#This Row],[Quantity]]</f>
        <v>23.571000000000002</v>
      </c>
      <c r="V7724" s="4">
        <v>0.7</v>
      </c>
      <c r="W7724">
        <v>360</v>
      </c>
      <c r="X7724" t="s">
        <v>36</v>
      </c>
      <c r="Y7724" t="s">
        <v>52</v>
      </c>
      <c r="Z7724" s="2">
        <v>12.738976162121149</v>
      </c>
    </row>
    <row r="7725" spans="1:26" x14ac:dyDescent="0.35">
      <c r="A7725" t="s">
        <v>89</v>
      </c>
      <c r="B7725" t="s">
        <v>90</v>
      </c>
      <c r="C7725" t="s">
        <v>27</v>
      </c>
      <c r="D7725" t="s">
        <v>46</v>
      </c>
      <c r="E7725" t="s">
        <v>86</v>
      </c>
      <c r="F7725" t="s">
        <v>3653</v>
      </c>
      <c r="G7725" t="s">
        <v>3654</v>
      </c>
      <c r="H7725" t="s">
        <v>32</v>
      </c>
      <c r="I7725" t="s">
        <v>5657</v>
      </c>
      <c r="J7725" s="1">
        <v>42077</v>
      </c>
      <c r="K7725" s="1">
        <v>42081</v>
      </c>
      <c r="L7725" t="s">
        <v>60</v>
      </c>
      <c r="M7725">
        <f>Table1[[#This Row],[Ship Date]]-Table1[[#This Row],[Order Date]]</f>
        <v>4</v>
      </c>
      <c r="N7725">
        <v>3</v>
      </c>
      <c r="O7725" t="s">
        <v>106</v>
      </c>
      <c r="P7725" s="3">
        <v>671.94</v>
      </c>
      <c r="Q7725" s="3">
        <v>465.69439847600307</v>
      </c>
      <c r="R7725" s="3">
        <f>(Table1[[#This Row],[Selling Price]]-Table1[[#This Row],[Cost Price]])</f>
        <v>206.24560152399698</v>
      </c>
      <c r="S7725" s="12">
        <f>(Table1[[#This Row],[Profit]]/Table1[[#This Row],[Selling Price]])</f>
        <v>0.30694050290799324</v>
      </c>
      <c r="T7725">
        <v>3</v>
      </c>
      <c r="U7725" s="2">
        <f>Table1[[#This Row],[Selling Price]]*Table1[[#This Row],[Quantity]]</f>
        <v>2015.8200000000002</v>
      </c>
      <c r="V7725" s="4">
        <v>0</v>
      </c>
      <c r="W7725">
        <v>384</v>
      </c>
      <c r="X7725" t="s">
        <v>36</v>
      </c>
      <c r="Y7725" t="s">
        <v>36</v>
      </c>
      <c r="Z7725" s="2">
        <v>332.34184300806902</v>
      </c>
    </row>
    <row r="7726" spans="1:26" x14ac:dyDescent="0.35">
      <c r="A7726" t="s">
        <v>89</v>
      </c>
      <c r="B7726" t="s">
        <v>90</v>
      </c>
      <c r="C7726" t="s">
        <v>55</v>
      </c>
      <c r="D7726" t="s">
        <v>46</v>
      </c>
      <c r="E7726" t="s">
        <v>65</v>
      </c>
      <c r="F7726" t="s">
        <v>621</v>
      </c>
      <c r="G7726" t="s">
        <v>622</v>
      </c>
      <c r="H7726" t="s">
        <v>32</v>
      </c>
      <c r="I7726" t="s">
        <v>5671</v>
      </c>
      <c r="J7726" s="1">
        <v>43014</v>
      </c>
      <c r="K7726" s="1">
        <v>43020</v>
      </c>
      <c r="L7726" t="s">
        <v>60</v>
      </c>
      <c r="M7726">
        <f>Table1[[#This Row],[Ship Date]]-Table1[[#This Row],[Order Date]]</f>
        <v>6</v>
      </c>
      <c r="N7726">
        <v>10</v>
      </c>
      <c r="O7726" t="s">
        <v>61</v>
      </c>
      <c r="P7726" s="3">
        <v>344.91</v>
      </c>
      <c r="Q7726" s="3">
        <v>276.96651720014881</v>
      </c>
      <c r="R7726" s="3">
        <f>(Table1[[#This Row],[Selling Price]]-Table1[[#This Row],[Cost Price]])</f>
        <v>67.943482799851211</v>
      </c>
      <c r="S7726" s="12">
        <f>(Table1[[#This Row],[Profit]]/Table1[[#This Row],[Selling Price]])</f>
        <v>0.19698901974384972</v>
      </c>
      <c r="T7726">
        <v>3</v>
      </c>
      <c r="U7726" s="2">
        <f>Table1[[#This Row],[Selling Price]]*Table1[[#This Row],[Quantity]]</f>
        <v>1034.73</v>
      </c>
      <c r="V7726" s="4">
        <v>0</v>
      </c>
      <c r="W7726">
        <v>328</v>
      </c>
      <c r="X7726" t="s">
        <v>68</v>
      </c>
      <c r="Y7726" t="s">
        <v>36</v>
      </c>
      <c r="Z7726" s="2">
        <v>141.74453558426859</v>
      </c>
    </row>
    <row r="7727" spans="1:26" x14ac:dyDescent="0.35">
      <c r="A7727" t="s">
        <v>89</v>
      </c>
      <c r="B7727" t="s">
        <v>90</v>
      </c>
      <c r="C7727" t="s">
        <v>45</v>
      </c>
      <c r="D7727" t="s">
        <v>46</v>
      </c>
      <c r="E7727" t="s">
        <v>539</v>
      </c>
      <c r="F7727" t="s">
        <v>1498</v>
      </c>
      <c r="G7727" t="s">
        <v>1499</v>
      </c>
      <c r="H7727" t="s">
        <v>32</v>
      </c>
      <c r="I7727" t="s">
        <v>5875</v>
      </c>
      <c r="J7727" s="1">
        <v>42807</v>
      </c>
      <c r="K7727" s="1">
        <v>42814</v>
      </c>
      <c r="L7727" t="s">
        <v>60</v>
      </c>
      <c r="M7727">
        <f>Table1[[#This Row],[Ship Date]]-Table1[[#This Row],[Order Date]]</f>
        <v>7</v>
      </c>
      <c r="N7727">
        <v>3</v>
      </c>
      <c r="O7727" t="s">
        <v>106</v>
      </c>
      <c r="P7727" s="3">
        <v>1332.4960000000001</v>
      </c>
      <c r="Q7727" s="3">
        <v>918.39931904857121</v>
      </c>
      <c r="R7727" s="3">
        <f>(Table1[[#This Row],[Selling Price]]-Table1[[#This Row],[Cost Price]])</f>
        <v>414.09668095142888</v>
      </c>
      <c r="S7727" s="12">
        <f>(Table1[[#This Row],[Profit]]/Table1[[#This Row],[Selling Price]])</f>
        <v>0.31076767281209766</v>
      </c>
      <c r="T7727">
        <v>2</v>
      </c>
      <c r="U7727" s="2">
        <f>Table1[[#This Row],[Selling Price]]*Table1[[#This Row],[Quantity]]</f>
        <v>2664.9920000000002</v>
      </c>
      <c r="V7727" s="4">
        <v>0.2</v>
      </c>
      <c r="W7727">
        <v>346</v>
      </c>
      <c r="X7727" t="s">
        <v>68</v>
      </c>
      <c r="Y7727" t="s">
        <v>36</v>
      </c>
      <c r="Z7727" s="2">
        <v>1742.676897646224</v>
      </c>
    </row>
    <row r="7728" spans="1:26" x14ac:dyDescent="0.35">
      <c r="A7728" t="s">
        <v>89</v>
      </c>
      <c r="B7728" t="s">
        <v>90</v>
      </c>
      <c r="C7728" t="s">
        <v>45</v>
      </c>
      <c r="D7728" t="s">
        <v>46</v>
      </c>
      <c r="E7728" t="s">
        <v>102</v>
      </c>
      <c r="F7728" t="s">
        <v>5911</v>
      </c>
      <c r="G7728" t="s">
        <v>5912</v>
      </c>
      <c r="H7728" t="s">
        <v>32</v>
      </c>
      <c r="I7728" t="s">
        <v>5913</v>
      </c>
      <c r="J7728" s="1">
        <v>42628</v>
      </c>
      <c r="K7728" s="1">
        <v>42633</v>
      </c>
      <c r="L7728" t="s">
        <v>60</v>
      </c>
      <c r="M7728">
        <f>Table1[[#This Row],[Ship Date]]-Table1[[#This Row],[Order Date]]</f>
        <v>5</v>
      </c>
      <c r="N7728">
        <v>9</v>
      </c>
      <c r="O7728" t="s">
        <v>61</v>
      </c>
      <c r="P7728" s="3">
        <v>21.4</v>
      </c>
      <c r="Q7728" s="3">
        <v>16.385854918244551</v>
      </c>
      <c r="R7728" s="3">
        <f>(Table1[[#This Row],[Selling Price]]-Table1[[#This Row],[Cost Price]])</f>
        <v>5.0141450817554478</v>
      </c>
      <c r="S7728" s="12">
        <f>(Table1[[#This Row],[Profit]]/Table1[[#This Row],[Selling Price]])</f>
        <v>0.23430584494184337</v>
      </c>
      <c r="T7728">
        <v>5</v>
      </c>
      <c r="U7728" s="2">
        <f>Table1[[#This Row],[Selling Price]]*Table1[[#This Row],[Quantity]]</f>
        <v>107</v>
      </c>
      <c r="V7728" s="4">
        <v>0</v>
      </c>
      <c r="W7728">
        <v>300</v>
      </c>
      <c r="X7728" t="s">
        <v>36</v>
      </c>
      <c r="Y7728" t="s">
        <v>52</v>
      </c>
      <c r="Z7728" s="2">
        <v>14.22952498621558</v>
      </c>
    </row>
    <row r="7729" spans="1:26" x14ac:dyDescent="0.35">
      <c r="A7729" t="s">
        <v>89</v>
      </c>
      <c r="B7729" t="s">
        <v>90</v>
      </c>
      <c r="C7729" t="s">
        <v>45</v>
      </c>
      <c r="D7729" t="s">
        <v>46</v>
      </c>
      <c r="E7729" t="s">
        <v>178</v>
      </c>
      <c r="F7729" t="s">
        <v>845</v>
      </c>
      <c r="G7729" t="s">
        <v>846</v>
      </c>
      <c r="H7729" t="s">
        <v>32</v>
      </c>
      <c r="I7729" t="s">
        <v>5946</v>
      </c>
      <c r="J7729" s="1">
        <v>42342</v>
      </c>
      <c r="K7729" s="1">
        <v>42347</v>
      </c>
      <c r="L7729" t="s">
        <v>34</v>
      </c>
      <c r="M7729">
        <f>Table1[[#This Row],[Ship Date]]-Table1[[#This Row],[Order Date]]</f>
        <v>5</v>
      </c>
      <c r="N7729">
        <v>12</v>
      </c>
      <c r="O7729" t="s">
        <v>35</v>
      </c>
      <c r="P7729" s="3">
        <v>271.44</v>
      </c>
      <c r="Q7729" s="3">
        <v>207.26258260872271</v>
      </c>
      <c r="R7729" s="3">
        <f>(Table1[[#This Row],[Selling Price]]-Table1[[#This Row],[Cost Price]])</f>
        <v>64.177417391277288</v>
      </c>
      <c r="S7729" s="12">
        <f>(Table1[[#This Row],[Profit]]/Table1[[#This Row],[Selling Price]])</f>
        <v>0.23643316162421635</v>
      </c>
      <c r="T7729">
        <v>3</v>
      </c>
      <c r="U7729" s="2">
        <f>Table1[[#This Row],[Selling Price]]*Table1[[#This Row],[Quantity]]</f>
        <v>814.31999999999994</v>
      </c>
      <c r="V7729" s="4">
        <v>0</v>
      </c>
      <c r="W7729">
        <v>442</v>
      </c>
      <c r="X7729" t="s">
        <v>36</v>
      </c>
      <c r="Y7729" t="s">
        <v>68</v>
      </c>
      <c r="Z7729" s="2">
        <v>75.700999200803153</v>
      </c>
    </row>
    <row r="7730" spans="1:26" x14ac:dyDescent="0.35">
      <c r="A7730" t="s">
        <v>89</v>
      </c>
      <c r="B7730" t="s">
        <v>90</v>
      </c>
      <c r="C7730" t="s">
        <v>55</v>
      </c>
      <c r="D7730" t="s">
        <v>46</v>
      </c>
      <c r="E7730" t="s">
        <v>102</v>
      </c>
      <c r="F7730" t="s">
        <v>2392</v>
      </c>
      <c r="G7730" t="s">
        <v>6111</v>
      </c>
      <c r="H7730" t="s">
        <v>32</v>
      </c>
      <c r="I7730" t="s">
        <v>6108</v>
      </c>
      <c r="J7730" s="1">
        <v>42349</v>
      </c>
      <c r="K7730" s="1">
        <v>42354</v>
      </c>
      <c r="L7730" t="s">
        <v>60</v>
      </c>
      <c r="M7730">
        <f>Table1[[#This Row],[Ship Date]]-Table1[[#This Row],[Order Date]]</f>
        <v>5</v>
      </c>
      <c r="N7730">
        <v>12</v>
      </c>
      <c r="O7730" t="s">
        <v>35</v>
      </c>
      <c r="P7730" s="3">
        <v>85.055999999999997</v>
      </c>
      <c r="Q7730" s="3">
        <v>59.560211716119952</v>
      </c>
      <c r="R7730" s="3">
        <f>(Table1[[#This Row],[Selling Price]]-Table1[[#This Row],[Cost Price]])</f>
        <v>25.495788283880046</v>
      </c>
      <c r="S7730" s="12">
        <f>(Table1[[#This Row],[Profit]]/Table1[[#This Row],[Selling Price]])</f>
        <v>0.29975296609151675</v>
      </c>
      <c r="T7730">
        <v>3</v>
      </c>
      <c r="U7730" s="2">
        <f>Table1[[#This Row],[Selling Price]]*Table1[[#This Row],[Quantity]]</f>
        <v>255.16800000000001</v>
      </c>
      <c r="V7730" s="4">
        <v>0.2</v>
      </c>
      <c r="W7730">
        <v>259</v>
      </c>
      <c r="X7730" t="s">
        <v>36</v>
      </c>
      <c r="Y7730" t="s">
        <v>52</v>
      </c>
      <c r="Z7730" s="2">
        <v>23.01216318384693</v>
      </c>
    </row>
    <row r="7731" spans="1:26" x14ac:dyDescent="0.35">
      <c r="A7731" t="s">
        <v>89</v>
      </c>
      <c r="B7731" t="s">
        <v>90</v>
      </c>
      <c r="C7731" t="s">
        <v>64</v>
      </c>
      <c r="D7731" t="s">
        <v>46</v>
      </c>
      <c r="E7731" t="s">
        <v>65</v>
      </c>
      <c r="F7731" t="s">
        <v>1886</v>
      </c>
      <c r="G7731" t="s">
        <v>1887</v>
      </c>
      <c r="H7731" t="s">
        <v>32</v>
      </c>
      <c r="I7731" t="s">
        <v>6119</v>
      </c>
      <c r="J7731" s="1">
        <v>42330</v>
      </c>
      <c r="K7731" s="1">
        <v>42333</v>
      </c>
      <c r="L7731" t="s">
        <v>34</v>
      </c>
      <c r="M7731">
        <f>Table1[[#This Row],[Ship Date]]-Table1[[#This Row],[Order Date]]</f>
        <v>3</v>
      </c>
      <c r="N7731">
        <v>11</v>
      </c>
      <c r="O7731" t="s">
        <v>35</v>
      </c>
      <c r="P7731" s="3">
        <v>33.630000000000003</v>
      </c>
      <c r="Q7731" s="3">
        <v>22.20153864195321</v>
      </c>
      <c r="R7731" s="3">
        <f>(Table1[[#This Row],[Selling Price]]-Table1[[#This Row],[Cost Price]])</f>
        <v>11.428461358046793</v>
      </c>
      <c r="S7731" s="12">
        <f>(Table1[[#This Row],[Profit]]/Table1[[#This Row],[Selling Price]])</f>
        <v>0.3398293594423667</v>
      </c>
      <c r="T7731">
        <v>3</v>
      </c>
      <c r="U7731" s="2">
        <f>Table1[[#This Row],[Selling Price]]*Table1[[#This Row],[Quantity]]</f>
        <v>100.89000000000001</v>
      </c>
      <c r="V7731" s="4">
        <v>0</v>
      </c>
      <c r="W7731">
        <v>371</v>
      </c>
      <c r="X7731" t="s">
        <v>36</v>
      </c>
      <c r="Y7731" t="s">
        <v>52</v>
      </c>
      <c r="Z7731" s="2">
        <v>14.89988512259966</v>
      </c>
    </row>
    <row r="7732" spans="1:26" x14ac:dyDescent="0.35">
      <c r="A7732" t="s">
        <v>89</v>
      </c>
      <c r="B7732" t="s">
        <v>90</v>
      </c>
      <c r="C7732" t="s">
        <v>27</v>
      </c>
      <c r="D7732" t="s">
        <v>46</v>
      </c>
      <c r="E7732" t="s">
        <v>102</v>
      </c>
      <c r="F7732" t="s">
        <v>6016</v>
      </c>
      <c r="G7732" t="s">
        <v>6017</v>
      </c>
      <c r="H7732" t="s">
        <v>32</v>
      </c>
      <c r="I7732" t="s">
        <v>6121</v>
      </c>
      <c r="J7732" s="1">
        <v>42365</v>
      </c>
      <c r="K7732" s="1">
        <v>42368</v>
      </c>
      <c r="L7732" t="s">
        <v>199</v>
      </c>
      <c r="M7732">
        <f>Table1[[#This Row],[Ship Date]]-Table1[[#This Row],[Order Date]]</f>
        <v>3</v>
      </c>
      <c r="N7732">
        <v>12</v>
      </c>
      <c r="O7732" t="s">
        <v>35</v>
      </c>
      <c r="P7732" s="3">
        <v>195.64</v>
      </c>
      <c r="Q7732" s="3">
        <v>153.60850774254439</v>
      </c>
      <c r="R7732" s="3">
        <f>(Table1[[#This Row],[Selling Price]]-Table1[[#This Row],[Cost Price]])</f>
        <v>42.031492257455596</v>
      </c>
      <c r="S7732" s="12">
        <f>(Table1[[#This Row],[Profit]]/Table1[[#This Row],[Selling Price]])</f>
        <v>0.21484099497779391</v>
      </c>
      <c r="T7732">
        <v>4</v>
      </c>
      <c r="U7732" s="2">
        <f>Table1[[#This Row],[Selling Price]]*Table1[[#This Row],[Quantity]]</f>
        <v>782.56</v>
      </c>
      <c r="V7732" s="4">
        <v>0</v>
      </c>
      <c r="W7732">
        <v>428</v>
      </c>
      <c r="X7732" t="s">
        <v>36</v>
      </c>
      <c r="Y7732" t="s">
        <v>68</v>
      </c>
      <c r="Z7732" s="2">
        <v>114.704117406482</v>
      </c>
    </row>
    <row r="7733" spans="1:26" x14ac:dyDescent="0.35">
      <c r="A7733" t="s">
        <v>89</v>
      </c>
      <c r="B7733" t="s">
        <v>90</v>
      </c>
      <c r="C7733" t="s">
        <v>39</v>
      </c>
      <c r="D7733" t="s">
        <v>46</v>
      </c>
      <c r="E7733" t="s">
        <v>102</v>
      </c>
      <c r="F7733" t="s">
        <v>3450</v>
      </c>
      <c r="G7733" t="s">
        <v>3451</v>
      </c>
      <c r="H7733" t="s">
        <v>32</v>
      </c>
      <c r="I7733" t="s">
        <v>6157</v>
      </c>
      <c r="J7733" s="1">
        <v>43063</v>
      </c>
      <c r="K7733" s="1">
        <v>43068</v>
      </c>
      <c r="L7733" t="s">
        <v>60</v>
      </c>
      <c r="M7733">
        <f>Table1[[#This Row],[Ship Date]]-Table1[[#This Row],[Order Date]]</f>
        <v>5</v>
      </c>
      <c r="N7733">
        <v>11</v>
      </c>
      <c r="O7733" t="s">
        <v>35</v>
      </c>
      <c r="P7733" s="3">
        <v>229.54400000000001</v>
      </c>
      <c r="Q7733" s="3">
        <v>154.6266283577788</v>
      </c>
      <c r="R7733" s="3">
        <f>(Table1[[#This Row],[Selling Price]]-Table1[[#This Row],[Cost Price]])</f>
        <v>74.917371642221212</v>
      </c>
      <c r="S7733" s="12">
        <f>(Table1[[#This Row],[Profit]]/Table1[[#This Row],[Selling Price]])</f>
        <v>0.32637477626172418</v>
      </c>
      <c r="T7733">
        <v>7</v>
      </c>
      <c r="U7733" s="2">
        <f>Table1[[#This Row],[Selling Price]]*Table1[[#This Row],[Quantity]]</f>
        <v>1606.808</v>
      </c>
      <c r="V7733" s="4">
        <v>0.2</v>
      </c>
      <c r="W7733">
        <v>417</v>
      </c>
      <c r="X7733" t="s">
        <v>36</v>
      </c>
      <c r="Y7733" t="s">
        <v>68</v>
      </c>
      <c r="Z7733" s="2">
        <v>92.548283487293517</v>
      </c>
    </row>
    <row r="7734" spans="1:26" x14ac:dyDescent="0.35">
      <c r="A7734" t="s">
        <v>89</v>
      </c>
      <c r="B7734" t="s">
        <v>90</v>
      </c>
      <c r="C7734" t="s">
        <v>64</v>
      </c>
      <c r="D7734" t="s">
        <v>46</v>
      </c>
      <c r="E7734" t="s">
        <v>102</v>
      </c>
      <c r="F7734" t="s">
        <v>1570</v>
      </c>
      <c r="G7734" t="s">
        <v>1571</v>
      </c>
      <c r="H7734" t="s">
        <v>32</v>
      </c>
      <c r="I7734" t="s">
        <v>6289</v>
      </c>
      <c r="J7734" s="1">
        <v>42356</v>
      </c>
      <c r="K7734" s="1">
        <v>42356</v>
      </c>
      <c r="L7734" t="s">
        <v>1118</v>
      </c>
      <c r="M7734">
        <f>Table1[[#This Row],[Ship Date]]-Table1[[#This Row],[Order Date]]</f>
        <v>0</v>
      </c>
      <c r="N7734">
        <v>12</v>
      </c>
      <c r="O7734" t="s">
        <v>35</v>
      </c>
      <c r="P7734" s="3">
        <v>20.736000000000001</v>
      </c>
      <c r="Q7734" s="3">
        <v>15.379360553116941</v>
      </c>
      <c r="R7734" s="3">
        <f>(Table1[[#This Row],[Selling Price]]-Table1[[#This Row],[Cost Price]])</f>
        <v>5.3566394468830598</v>
      </c>
      <c r="S7734" s="12">
        <f>(Table1[[#This Row],[Profit]]/Table1[[#This Row],[Selling Price]])</f>
        <v>0.25832559060971544</v>
      </c>
      <c r="T7734">
        <v>4</v>
      </c>
      <c r="U7734" s="2">
        <f>Table1[[#This Row],[Selling Price]]*Table1[[#This Row],[Quantity]]</f>
        <v>82.944000000000003</v>
      </c>
      <c r="V7734" s="4">
        <v>0.2</v>
      </c>
      <c r="W7734">
        <v>169</v>
      </c>
      <c r="X7734" t="s">
        <v>36</v>
      </c>
      <c r="Y7734" t="s">
        <v>52</v>
      </c>
      <c r="Z7734" s="2">
        <v>16.128444149728431</v>
      </c>
    </row>
    <row r="7735" spans="1:26" x14ac:dyDescent="0.35">
      <c r="A7735" t="s">
        <v>89</v>
      </c>
      <c r="B7735" t="s">
        <v>90</v>
      </c>
      <c r="C7735" t="s">
        <v>55</v>
      </c>
      <c r="D7735" t="s">
        <v>46</v>
      </c>
      <c r="E7735" t="s">
        <v>102</v>
      </c>
      <c r="F7735" t="s">
        <v>2973</v>
      </c>
      <c r="G7735" t="s">
        <v>2974</v>
      </c>
      <c r="H7735" t="s">
        <v>32</v>
      </c>
      <c r="I7735" t="s">
        <v>6290</v>
      </c>
      <c r="J7735" s="1">
        <v>42621</v>
      </c>
      <c r="K7735" s="1">
        <v>42625</v>
      </c>
      <c r="L7735" t="s">
        <v>60</v>
      </c>
      <c r="M7735">
        <f>Table1[[#This Row],[Ship Date]]-Table1[[#This Row],[Order Date]]</f>
        <v>4</v>
      </c>
      <c r="N7735">
        <v>9</v>
      </c>
      <c r="O7735" t="s">
        <v>61</v>
      </c>
      <c r="P7735" s="3">
        <v>64.703999999999994</v>
      </c>
      <c r="Q7735" s="3">
        <v>49.574259360221738</v>
      </c>
      <c r="R7735" s="3">
        <f>(Table1[[#This Row],[Selling Price]]-Table1[[#This Row],[Cost Price]])</f>
        <v>15.129740639778255</v>
      </c>
      <c r="S7735" s="12">
        <f>(Table1[[#This Row],[Profit]]/Table1[[#This Row],[Selling Price]])</f>
        <v>0.23383006676215159</v>
      </c>
      <c r="T7735">
        <v>3</v>
      </c>
      <c r="U7735" s="2">
        <f>Table1[[#This Row],[Selling Price]]*Table1[[#This Row],[Quantity]]</f>
        <v>194.11199999999997</v>
      </c>
      <c r="V7735" s="4">
        <v>0.2</v>
      </c>
      <c r="W7735">
        <v>295</v>
      </c>
      <c r="X7735" t="s">
        <v>36</v>
      </c>
      <c r="Y7735" t="s">
        <v>52</v>
      </c>
      <c r="Z7735" s="2">
        <v>11.224343069121391</v>
      </c>
    </row>
    <row r="7736" spans="1:26" x14ac:dyDescent="0.35">
      <c r="A7736" t="s">
        <v>89</v>
      </c>
      <c r="B7736" t="s">
        <v>90</v>
      </c>
      <c r="C7736" t="s">
        <v>27</v>
      </c>
      <c r="D7736" t="s">
        <v>46</v>
      </c>
      <c r="E7736" t="s">
        <v>91</v>
      </c>
      <c r="F7736" t="s">
        <v>834</v>
      </c>
      <c r="G7736" t="s">
        <v>835</v>
      </c>
      <c r="H7736" t="s">
        <v>32</v>
      </c>
      <c r="I7736" t="s">
        <v>6320</v>
      </c>
      <c r="J7736" s="1">
        <v>41896</v>
      </c>
      <c r="K7736" s="1">
        <v>41896</v>
      </c>
      <c r="L7736" t="s">
        <v>1118</v>
      </c>
      <c r="M7736">
        <f>Table1[[#This Row],[Ship Date]]-Table1[[#This Row],[Order Date]]</f>
        <v>0</v>
      </c>
      <c r="N7736">
        <v>9</v>
      </c>
      <c r="O7736" t="s">
        <v>61</v>
      </c>
      <c r="P7736" s="3">
        <v>601.29999999999995</v>
      </c>
      <c r="Q7736" s="3">
        <v>478.81772678940092</v>
      </c>
      <c r="R7736" s="3">
        <f>(Table1[[#This Row],[Selling Price]]-Table1[[#This Row],[Cost Price]])</f>
        <v>122.48227321059903</v>
      </c>
      <c r="S7736" s="12">
        <f>(Table1[[#This Row],[Profit]]/Table1[[#This Row],[Selling Price]])</f>
        <v>0.20369578115848835</v>
      </c>
      <c r="T7736">
        <v>2</v>
      </c>
      <c r="U7736" s="2">
        <f>Table1[[#This Row],[Selling Price]]*Table1[[#This Row],[Quantity]]</f>
        <v>1202.5999999999999</v>
      </c>
      <c r="V7736" s="4">
        <v>0</v>
      </c>
      <c r="W7736">
        <v>310</v>
      </c>
      <c r="X7736" t="s">
        <v>36</v>
      </c>
      <c r="Y7736" t="s">
        <v>36</v>
      </c>
      <c r="Z7736" s="2">
        <v>667.26111485684521</v>
      </c>
    </row>
    <row r="7737" spans="1:26" x14ac:dyDescent="0.35">
      <c r="A7737" t="s">
        <v>89</v>
      </c>
      <c r="B7737" t="s">
        <v>90</v>
      </c>
      <c r="C7737" t="s">
        <v>27</v>
      </c>
      <c r="D7737" t="s">
        <v>46</v>
      </c>
      <c r="E7737" t="s">
        <v>65</v>
      </c>
      <c r="F7737" t="s">
        <v>2617</v>
      </c>
      <c r="G7737" t="s">
        <v>2618</v>
      </c>
      <c r="H7737" t="s">
        <v>32</v>
      </c>
      <c r="I7737" t="s">
        <v>6334</v>
      </c>
      <c r="J7737" s="1">
        <v>43003</v>
      </c>
      <c r="K7737" s="1">
        <v>43006</v>
      </c>
      <c r="L7737" t="s">
        <v>199</v>
      </c>
      <c r="M7737">
        <f>Table1[[#This Row],[Ship Date]]-Table1[[#This Row],[Order Date]]</f>
        <v>3</v>
      </c>
      <c r="N7737">
        <v>9</v>
      </c>
      <c r="O7737" t="s">
        <v>61</v>
      </c>
      <c r="P7737" s="3">
        <v>39.9</v>
      </c>
      <c r="Q7737" s="3">
        <v>32.130870295183307</v>
      </c>
      <c r="R7737" s="3">
        <f>(Table1[[#This Row],[Selling Price]]-Table1[[#This Row],[Cost Price]])</f>
        <v>7.7691297048166916</v>
      </c>
      <c r="S7737" s="12">
        <f>(Table1[[#This Row],[Profit]]/Table1[[#This Row],[Selling Price]])</f>
        <v>0.19471503019590705</v>
      </c>
      <c r="T7737">
        <v>5</v>
      </c>
      <c r="U7737" s="2">
        <f>Table1[[#This Row],[Selling Price]]*Table1[[#This Row],[Quantity]]</f>
        <v>199.5</v>
      </c>
      <c r="V7737" s="4">
        <v>0</v>
      </c>
      <c r="W7737">
        <v>153</v>
      </c>
      <c r="X7737" t="s">
        <v>36</v>
      </c>
      <c r="Y7737" t="s">
        <v>52</v>
      </c>
      <c r="Z7737" s="2">
        <v>16.882934294724951</v>
      </c>
    </row>
    <row r="7738" spans="1:26" x14ac:dyDescent="0.35">
      <c r="A7738" t="s">
        <v>89</v>
      </c>
      <c r="B7738" t="s">
        <v>90</v>
      </c>
      <c r="C7738" t="s">
        <v>27</v>
      </c>
      <c r="D7738" t="s">
        <v>46</v>
      </c>
      <c r="E7738" t="s">
        <v>86</v>
      </c>
      <c r="F7738" t="s">
        <v>711</v>
      </c>
      <c r="G7738" t="s">
        <v>712</v>
      </c>
      <c r="H7738" t="s">
        <v>32</v>
      </c>
      <c r="I7738" t="s">
        <v>6377</v>
      </c>
      <c r="J7738" s="1">
        <v>42813</v>
      </c>
      <c r="K7738" s="1">
        <v>42816</v>
      </c>
      <c r="L7738" t="s">
        <v>34</v>
      </c>
      <c r="M7738">
        <f>Table1[[#This Row],[Ship Date]]-Table1[[#This Row],[Order Date]]</f>
        <v>3</v>
      </c>
      <c r="N7738">
        <v>3</v>
      </c>
      <c r="O7738" t="s">
        <v>106</v>
      </c>
      <c r="P7738" s="3">
        <v>27.495999999999999</v>
      </c>
      <c r="Q7738" s="3">
        <v>23.34099191666807</v>
      </c>
      <c r="R7738" s="3">
        <f>(Table1[[#This Row],[Selling Price]]-Table1[[#This Row],[Cost Price]])</f>
        <v>4.1550080833319285</v>
      </c>
      <c r="S7738" s="12">
        <f>(Table1[[#This Row],[Profit]]/Table1[[#This Row],[Selling Price]])</f>
        <v>0.15111318312961627</v>
      </c>
      <c r="T7738">
        <v>7</v>
      </c>
      <c r="U7738" s="2">
        <f>Table1[[#This Row],[Selling Price]]*Table1[[#This Row],[Quantity]]</f>
        <v>192.47199999999998</v>
      </c>
      <c r="V7738" s="4">
        <v>0.2</v>
      </c>
      <c r="W7738">
        <v>230</v>
      </c>
      <c r="X7738" t="s">
        <v>36</v>
      </c>
      <c r="Y7738" t="s">
        <v>52</v>
      </c>
      <c r="Z7738" s="2">
        <v>7.665258525656621</v>
      </c>
    </row>
    <row r="7739" spans="1:26" x14ac:dyDescent="0.35">
      <c r="A7739" t="s">
        <v>89</v>
      </c>
      <c r="B7739" t="s">
        <v>90</v>
      </c>
      <c r="C7739" t="s">
        <v>45</v>
      </c>
      <c r="D7739" t="s">
        <v>46</v>
      </c>
      <c r="E7739" t="s">
        <v>178</v>
      </c>
      <c r="F7739" t="s">
        <v>550</v>
      </c>
      <c r="G7739" t="s">
        <v>551</v>
      </c>
      <c r="H7739" t="s">
        <v>32</v>
      </c>
      <c r="I7739" t="s">
        <v>6633</v>
      </c>
      <c r="J7739" s="1">
        <v>41915</v>
      </c>
      <c r="K7739" s="1">
        <v>41915</v>
      </c>
      <c r="L7739" t="s">
        <v>1118</v>
      </c>
      <c r="M7739">
        <f>Table1[[#This Row],[Ship Date]]-Table1[[#This Row],[Order Date]]</f>
        <v>0</v>
      </c>
      <c r="N7739">
        <v>10</v>
      </c>
      <c r="O7739" t="s">
        <v>61</v>
      </c>
      <c r="P7739" s="3">
        <v>14.48</v>
      </c>
      <c r="Q7739" s="3">
        <v>11.28377781804685</v>
      </c>
      <c r="R7739" s="3">
        <f>(Table1[[#This Row],[Selling Price]]-Table1[[#This Row],[Cost Price]])</f>
        <v>3.19622218195315</v>
      </c>
      <c r="S7739" s="12">
        <f>(Table1[[#This Row],[Profit]]/Table1[[#This Row],[Selling Price]])</f>
        <v>0.22073357610173688</v>
      </c>
      <c r="T7739">
        <v>5</v>
      </c>
      <c r="U7739" s="2">
        <f>Table1[[#This Row],[Selling Price]]*Table1[[#This Row],[Quantity]]</f>
        <v>72.400000000000006</v>
      </c>
      <c r="V7739" s="4">
        <v>0.2</v>
      </c>
      <c r="W7739">
        <v>244</v>
      </c>
      <c r="X7739" t="s">
        <v>36</v>
      </c>
      <c r="Y7739" t="s">
        <v>52</v>
      </c>
      <c r="Z7739" s="2">
        <v>3.8515166882671039</v>
      </c>
    </row>
    <row r="7740" spans="1:26" x14ac:dyDescent="0.35">
      <c r="A7740" t="s">
        <v>89</v>
      </c>
      <c r="B7740" t="s">
        <v>90</v>
      </c>
      <c r="C7740" t="s">
        <v>27</v>
      </c>
      <c r="D7740" t="s">
        <v>46</v>
      </c>
      <c r="E7740" t="s">
        <v>75</v>
      </c>
      <c r="F7740" t="s">
        <v>142</v>
      </c>
      <c r="G7740" t="s">
        <v>143</v>
      </c>
      <c r="H7740" t="s">
        <v>32</v>
      </c>
      <c r="I7740" t="s">
        <v>6666</v>
      </c>
      <c r="J7740" s="1">
        <v>42827</v>
      </c>
      <c r="K7740" s="1">
        <v>42830</v>
      </c>
      <c r="L7740" t="s">
        <v>199</v>
      </c>
      <c r="M7740">
        <f>Table1[[#This Row],[Ship Date]]-Table1[[#This Row],[Order Date]]</f>
        <v>3</v>
      </c>
      <c r="N7740">
        <v>4</v>
      </c>
      <c r="O7740" t="s">
        <v>106</v>
      </c>
      <c r="P7740" s="3">
        <v>11.12</v>
      </c>
      <c r="Q7740" s="3">
        <v>7.3556094058274049</v>
      </c>
      <c r="R7740" s="3">
        <f>(Table1[[#This Row],[Selling Price]]-Table1[[#This Row],[Cost Price]])</f>
        <v>3.7643905941725944</v>
      </c>
      <c r="S7740" s="12">
        <f>(Table1[[#This Row],[Profit]]/Table1[[#This Row],[Selling Price]])</f>
        <v>0.33852433400832688</v>
      </c>
      <c r="T7740">
        <v>4</v>
      </c>
      <c r="U7740" s="2">
        <f>Table1[[#This Row],[Selling Price]]*Table1[[#This Row],[Quantity]]</f>
        <v>44.48</v>
      </c>
      <c r="V7740" s="4">
        <v>0</v>
      </c>
      <c r="W7740">
        <v>241</v>
      </c>
      <c r="X7740" t="s">
        <v>36</v>
      </c>
      <c r="Y7740" t="s">
        <v>52</v>
      </c>
      <c r="Z7740" s="2">
        <v>5.675559109021771</v>
      </c>
    </row>
    <row r="7741" spans="1:26" x14ac:dyDescent="0.35">
      <c r="A7741" t="s">
        <v>89</v>
      </c>
      <c r="B7741" t="s">
        <v>90</v>
      </c>
      <c r="C7741" t="s">
        <v>64</v>
      </c>
      <c r="D7741" t="s">
        <v>46</v>
      </c>
      <c r="E7741" t="s">
        <v>178</v>
      </c>
      <c r="F7741" t="s">
        <v>3733</v>
      </c>
      <c r="G7741" t="s">
        <v>2324</v>
      </c>
      <c r="H7741" t="s">
        <v>32</v>
      </c>
      <c r="I7741" t="s">
        <v>6692</v>
      </c>
      <c r="J7741" s="1">
        <v>41848</v>
      </c>
      <c r="K7741" s="1">
        <v>41848</v>
      </c>
      <c r="L7741" t="s">
        <v>1118</v>
      </c>
      <c r="M7741">
        <f>Table1[[#This Row],[Ship Date]]-Table1[[#This Row],[Order Date]]</f>
        <v>0</v>
      </c>
      <c r="N7741">
        <v>7</v>
      </c>
      <c r="O7741" t="s">
        <v>51</v>
      </c>
      <c r="P7741" s="3">
        <v>48.944000000000003</v>
      </c>
      <c r="Q7741" s="3">
        <v>34.302809672360787</v>
      </c>
      <c r="R7741" s="3">
        <f>(Table1[[#This Row],[Selling Price]]-Table1[[#This Row],[Cost Price]])</f>
        <v>14.641190327639215</v>
      </c>
      <c r="S7741" s="12">
        <f>(Table1[[#This Row],[Profit]]/Table1[[#This Row],[Selling Price]])</f>
        <v>0.29914167880923531</v>
      </c>
      <c r="T7741">
        <v>7</v>
      </c>
      <c r="U7741" s="2">
        <f>Table1[[#This Row],[Selling Price]]*Table1[[#This Row],[Quantity]]</f>
        <v>342.608</v>
      </c>
      <c r="V7741" s="4">
        <v>0.2</v>
      </c>
      <c r="W7741">
        <v>379</v>
      </c>
      <c r="X7741" t="s">
        <v>36</v>
      </c>
      <c r="Y7741" t="s">
        <v>52</v>
      </c>
      <c r="Z7741" s="2">
        <v>16.068294495683109</v>
      </c>
    </row>
    <row r="7742" spans="1:26" x14ac:dyDescent="0.35">
      <c r="A7742" t="s">
        <v>89</v>
      </c>
      <c r="B7742" t="s">
        <v>90</v>
      </c>
      <c r="C7742" t="s">
        <v>64</v>
      </c>
      <c r="D7742" t="s">
        <v>46</v>
      </c>
      <c r="E7742" t="s">
        <v>102</v>
      </c>
      <c r="F7742" t="s">
        <v>2027</v>
      </c>
      <c r="G7742" t="s">
        <v>2028</v>
      </c>
      <c r="H7742" t="s">
        <v>32</v>
      </c>
      <c r="I7742" t="s">
        <v>6719</v>
      </c>
      <c r="J7742" s="1">
        <v>42822</v>
      </c>
      <c r="K7742" s="1">
        <v>42825</v>
      </c>
      <c r="L7742" t="s">
        <v>199</v>
      </c>
      <c r="M7742">
        <f>Table1[[#This Row],[Ship Date]]-Table1[[#This Row],[Order Date]]</f>
        <v>3</v>
      </c>
      <c r="N7742">
        <v>3</v>
      </c>
      <c r="O7742" t="s">
        <v>106</v>
      </c>
      <c r="P7742" s="3">
        <v>26.72</v>
      </c>
      <c r="Q7742" s="3">
        <v>21.416587249887861</v>
      </c>
      <c r="R7742" s="3">
        <f>(Table1[[#This Row],[Selling Price]]-Table1[[#This Row],[Cost Price]])</f>
        <v>5.3034127501121375</v>
      </c>
      <c r="S7742" s="12">
        <f>(Table1[[#This Row],[Profit]]/Table1[[#This Row],[Selling Price]])</f>
        <v>0.19848101609701113</v>
      </c>
      <c r="T7742">
        <v>4</v>
      </c>
      <c r="U7742" s="2">
        <f>Table1[[#This Row],[Selling Price]]*Table1[[#This Row],[Quantity]]</f>
        <v>106.88</v>
      </c>
      <c r="V7742" s="4">
        <v>0</v>
      </c>
      <c r="W7742">
        <v>121</v>
      </c>
      <c r="X7742" t="s">
        <v>36</v>
      </c>
      <c r="Y7742" t="s">
        <v>52</v>
      </c>
      <c r="Z7742" s="2">
        <v>21.0266197758936</v>
      </c>
    </row>
    <row r="7743" spans="1:26" x14ac:dyDescent="0.35">
      <c r="A7743" t="s">
        <v>89</v>
      </c>
      <c r="B7743" t="s">
        <v>90</v>
      </c>
      <c r="C7743" t="s">
        <v>39</v>
      </c>
      <c r="D7743" t="s">
        <v>46</v>
      </c>
      <c r="E7743" t="s">
        <v>86</v>
      </c>
      <c r="F7743" t="s">
        <v>2531</v>
      </c>
      <c r="G7743" t="s">
        <v>2532</v>
      </c>
      <c r="H7743" t="s">
        <v>32</v>
      </c>
      <c r="I7743" t="s">
        <v>6750</v>
      </c>
      <c r="J7743" s="1">
        <v>43010</v>
      </c>
      <c r="K7743" s="1">
        <v>43016</v>
      </c>
      <c r="L7743" t="s">
        <v>60</v>
      </c>
      <c r="M7743">
        <f>Table1[[#This Row],[Ship Date]]-Table1[[#This Row],[Order Date]]</f>
        <v>6</v>
      </c>
      <c r="N7743">
        <v>10</v>
      </c>
      <c r="O7743" t="s">
        <v>61</v>
      </c>
      <c r="P7743" s="3">
        <v>22.638000000000002</v>
      </c>
      <c r="Q7743" s="3">
        <v>16.967049918355229</v>
      </c>
      <c r="R7743" s="3">
        <f>(Table1[[#This Row],[Selling Price]]-Table1[[#This Row],[Cost Price]])</f>
        <v>5.6709500816447722</v>
      </c>
      <c r="S7743" s="12">
        <f>(Table1[[#This Row],[Profit]]/Table1[[#This Row],[Selling Price]])</f>
        <v>0.25050579033681297</v>
      </c>
      <c r="T7743">
        <v>7</v>
      </c>
      <c r="U7743" s="2">
        <f>Table1[[#This Row],[Selling Price]]*Table1[[#This Row],[Quantity]]</f>
        <v>158.46600000000001</v>
      </c>
      <c r="V7743" s="4">
        <v>0.7</v>
      </c>
      <c r="W7743">
        <v>337</v>
      </c>
      <c r="X7743" t="s">
        <v>68</v>
      </c>
      <c r="Y7743" t="s">
        <v>52</v>
      </c>
      <c r="Z7743" s="2">
        <v>15.809924224992351</v>
      </c>
    </row>
    <row r="7744" spans="1:26" x14ac:dyDescent="0.35">
      <c r="A7744" t="s">
        <v>89</v>
      </c>
      <c r="B7744" t="s">
        <v>90</v>
      </c>
      <c r="C7744" t="s">
        <v>64</v>
      </c>
      <c r="D7744" t="s">
        <v>46</v>
      </c>
      <c r="E7744" t="s">
        <v>539</v>
      </c>
      <c r="F7744" t="s">
        <v>4520</v>
      </c>
      <c r="G7744" t="s">
        <v>4521</v>
      </c>
      <c r="H7744" t="s">
        <v>32</v>
      </c>
      <c r="I7744" t="s">
        <v>6767</v>
      </c>
      <c r="J7744" s="1">
        <v>42867</v>
      </c>
      <c r="K7744" s="1">
        <v>42873</v>
      </c>
      <c r="L7744" t="s">
        <v>60</v>
      </c>
      <c r="M7744">
        <f>Table1[[#This Row],[Ship Date]]-Table1[[#This Row],[Order Date]]</f>
        <v>6</v>
      </c>
      <c r="N7744">
        <v>5</v>
      </c>
      <c r="O7744" t="s">
        <v>51</v>
      </c>
      <c r="P7744" s="3">
        <v>238.62</v>
      </c>
      <c r="Q7744" s="3">
        <v>160.59595416667551</v>
      </c>
      <c r="R7744" s="3">
        <f>(Table1[[#This Row],[Selling Price]]-Table1[[#This Row],[Cost Price]])</f>
        <v>78.024045833324493</v>
      </c>
      <c r="S7744" s="12">
        <f>(Table1[[#This Row],[Profit]]/Table1[[#This Row],[Selling Price]])</f>
        <v>0.32698032785736525</v>
      </c>
      <c r="T7744">
        <v>2</v>
      </c>
      <c r="U7744" s="2">
        <f>Table1[[#This Row],[Selling Price]]*Table1[[#This Row],[Quantity]]</f>
        <v>477.24</v>
      </c>
      <c r="V7744" s="4">
        <v>0</v>
      </c>
      <c r="W7744">
        <v>358</v>
      </c>
      <c r="X7744" t="s">
        <v>68</v>
      </c>
      <c r="Y7744" t="s">
        <v>36</v>
      </c>
      <c r="Z7744" s="2">
        <v>207.6082158226678</v>
      </c>
    </row>
    <row r="7745" spans="1:26" x14ac:dyDescent="0.35">
      <c r="A7745" t="s">
        <v>89</v>
      </c>
      <c r="B7745" t="s">
        <v>90</v>
      </c>
      <c r="C7745" t="s">
        <v>27</v>
      </c>
      <c r="D7745" t="s">
        <v>46</v>
      </c>
      <c r="E7745" t="s">
        <v>102</v>
      </c>
      <c r="F7745" t="s">
        <v>6236</v>
      </c>
      <c r="G7745" t="s">
        <v>192</v>
      </c>
      <c r="H7745" t="s">
        <v>32</v>
      </c>
      <c r="I7745" t="s">
        <v>6819</v>
      </c>
      <c r="J7745" s="1">
        <v>43045</v>
      </c>
      <c r="K7745" s="1">
        <v>43045</v>
      </c>
      <c r="L7745" t="s">
        <v>1118</v>
      </c>
      <c r="M7745">
        <f>Table1[[#This Row],[Ship Date]]-Table1[[#This Row],[Order Date]]</f>
        <v>0</v>
      </c>
      <c r="N7745">
        <v>11</v>
      </c>
      <c r="O7745" t="s">
        <v>35</v>
      </c>
      <c r="P7745" s="3">
        <v>45.36</v>
      </c>
      <c r="Q7745" s="3">
        <v>29.492155895776332</v>
      </c>
      <c r="R7745" s="3">
        <f>(Table1[[#This Row],[Selling Price]]-Table1[[#This Row],[Cost Price]])</f>
        <v>15.867844104223668</v>
      </c>
      <c r="S7745" s="12">
        <f>(Table1[[#This Row],[Profit]]/Table1[[#This Row],[Selling Price]])</f>
        <v>0.34982019630122724</v>
      </c>
      <c r="T7745">
        <v>4</v>
      </c>
      <c r="U7745" s="2">
        <f>Table1[[#This Row],[Selling Price]]*Table1[[#This Row],[Quantity]]</f>
        <v>181.44</v>
      </c>
      <c r="V7745" s="4">
        <v>0</v>
      </c>
      <c r="W7745">
        <v>338</v>
      </c>
      <c r="X7745" t="s">
        <v>36</v>
      </c>
      <c r="Y7745" t="s">
        <v>52</v>
      </c>
      <c r="Z7745" s="2">
        <v>11.34</v>
      </c>
    </row>
    <row r="7746" spans="1:26" x14ac:dyDescent="0.35">
      <c r="A7746" t="s">
        <v>89</v>
      </c>
      <c r="B7746" t="s">
        <v>90</v>
      </c>
      <c r="C7746" t="s">
        <v>45</v>
      </c>
      <c r="D7746" t="s">
        <v>46</v>
      </c>
      <c r="E7746" t="s">
        <v>86</v>
      </c>
      <c r="F7746" t="s">
        <v>2780</v>
      </c>
      <c r="G7746" t="s">
        <v>6839</v>
      </c>
      <c r="H7746" t="s">
        <v>32</v>
      </c>
      <c r="I7746" t="s">
        <v>6838</v>
      </c>
      <c r="J7746" s="1">
        <v>42799</v>
      </c>
      <c r="K7746" s="1">
        <v>42799</v>
      </c>
      <c r="L7746" t="s">
        <v>1118</v>
      </c>
      <c r="M7746">
        <f>Table1[[#This Row],[Ship Date]]-Table1[[#This Row],[Order Date]]</f>
        <v>0</v>
      </c>
      <c r="N7746">
        <v>3</v>
      </c>
      <c r="O7746" t="s">
        <v>106</v>
      </c>
      <c r="P7746" s="3">
        <v>234.36</v>
      </c>
      <c r="Q7746" s="3">
        <v>165.3138110757202</v>
      </c>
      <c r="R7746" s="3">
        <f>(Table1[[#This Row],[Selling Price]]-Table1[[#This Row],[Cost Price]])</f>
        <v>69.046188924279818</v>
      </c>
      <c r="S7746" s="12">
        <f>(Table1[[#This Row],[Profit]]/Table1[[#This Row],[Selling Price]])</f>
        <v>0.29461592816299631</v>
      </c>
      <c r="T7746">
        <v>6</v>
      </c>
      <c r="U7746" s="2">
        <f>Table1[[#This Row],[Selling Price]]*Table1[[#This Row],[Quantity]]</f>
        <v>1406.16</v>
      </c>
      <c r="V7746" s="4">
        <v>0</v>
      </c>
      <c r="W7746">
        <v>222</v>
      </c>
      <c r="X7746" t="s">
        <v>36</v>
      </c>
      <c r="Y7746" t="s">
        <v>68</v>
      </c>
      <c r="Z7746" s="2">
        <v>114.0797613244617</v>
      </c>
    </row>
    <row r="7747" spans="1:26" x14ac:dyDescent="0.35">
      <c r="A7747" t="s">
        <v>89</v>
      </c>
      <c r="B7747" t="s">
        <v>90</v>
      </c>
      <c r="C7747" t="s">
        <v>64</v>
      </c>
      <c r="D7747" t="s">
        <v>46</v>
      </c>
      <c r="E7747" t="s">
        <v>47</v>
      </c>
      <c r="F7747" t="s">
        <v>5195</v>
      </c>
      <c r="G7747" t="s">
        <v>5196</v>
      </c>
      <c r="H7747" t="s">
        <v>32</v>
      </c>
      <c r="I7747" t="s">
        <v>6923</v>
      </c>
      <c r="J7747" s="1">
        <v>42624</v>
      </c>
      <c r="K7747" s="1">
        <v>42629</v>
      </c>
      <c r="L7747" t="s">
        <v>60</v>
      </c>
      <c r="M7747">
        <f>Table1[[#This Row],[Ship Date]]-Table1[[#This Row],[Order Date]]</f>
        <v>5</v>
      </c>
      <c r="N7747">
        <v>9</v>
      </c>
      <c r="O7747" t="s">
        <v>61</v>
      </c>
      <c r="P7747" s="3">
        <v>6</v>
      </c>
      <c r="Q7747" s="3">
        <v>3.9713923413535062</v>
      </c>
      <c r="R7747" s="3">
        <f>(Table1[[#This Row],[Selling Price]]-Table1[[#This Row],[Cost Price]])</f>
        <v>2.0286076586464938</v>
      </c>
      <c r="S7747" s="12">
        <f>(Table1[[#This Row],[Profit]]/Table1[[#This Row],[Selling Price]])</f>
        <v>0.33810127644108229</v>
      </c>
      <c r="T7747">
        <v>2</v>
      </c>
      <c r="U7747" s="2">
        <f>Table1[[#This Row],[Selling Price]]*Table1[[#This Row],[Quantity]]</f>
        <v>12</v>
      </c>
      <c r="V7747" s="4">
        <v>0.2</v>
      </c>
      <c r="W7747">
        <v>366</v>
      </c>
      <c r="X7747" t="s">
        <v>36</v>
      </c>
      <c r="Y7747" t="s">
        <v>52</v>
      </c>
      <c r="Z7747" s="2">
        <v>10.11805317242403</v>
      </c>
    </row>
    <row r="7748" spans="1:26" x14ac:dyDescent="0.35">
      <c r="A7748" t="s">
        <v>89</v>
      </c>
      <c r="B7748" t="s">
        <v>90</v>
      </c>
      <c r="C7748" t="s">
        <v>64</v>
      </c>
      <c r="D7748" t="s">
        <v>46</v>
      </c>
      <c r="E7748" t="s">
        <v>86</v>
      </c>
      <c r="F7748" t="s">
        <v>3105</v>
      </c>
      <c r="G7748" t="s">
        <v>3106</v>
      </c>
      <c r="H7748" t="s">
        <v>32</v>
      </c>
      <c r="I7748" t="s">
        <v>7021</v>
      </c>
      <c r="J7748" s="1">
        <v>42860</v>
      </c>
      <c r="K7748" s="1">
        <v>42865</v>
      </c>
      <c r="L7748" t="s">
        <v>60</v>
      </c>
      <c r="M7748">
        <f>Table1[[#This Row],[Ship Date]]-Table1[[#This Row],[Order Date]]</f>
        <v>5</v>
      </c>
      <c r="N7748">
        <v>5</v>
      </c>
      <c r="O7748" t="s">
        <v>51</v>
      </c>
      <c r="P7748" s="3">
        <v>34.5</v>
      </c>
      <c r="Q7748" s="3">
        <v>23.573371463185701</v>
      </c>
      <c r="R7748" s="3">
        <f>(Table1[[#This Row],[Selling Price]]-Table1[[#This Row],[Cost Price]])</f>
        <v>10.926628536814299</v>
      </c>
      <c r="S7748" s="12">
        <f>(Table1[[#This Row],[Profit]]/Table1[[#This Row],[Selling Price]])</f>
        <v>0.3167138706322985</v>
      </c>
      <c r="T7748">
        <v>3</v>
      </c>
      <c r="U7748" s="2">
        <f>Table1[[#This Row],[Selling Price]]*Table1[[#This Row],[Quantity]]</f>
        <v>103.5</v>
      </c>
      <c r="V7748" s="4">
        <v>0</v>
      </c>
      <c r="W7748">
        <v>231</v>
      </c>
      <c r="X7748" t="s">
        <v>36</v>
      </c>
      <c r="Y7748" t="s">
        <v>52</v>
      </c>
      <c r="Z7748" s="2">
        <v>15.534631051452809</v>
      </c>
    </row>
    <row r="7749" spans="1:26" x14ac:dyDescent="0.35">
      <c r="A7749" t="s">
        <v>89</v>
      </c>
      <c r="B7749" t="s">
        <v>90</v>
      </c>
      <c r="C7749" t="s">
        <v>55</v>
      </c>
      <c r="D7749" t="s">
        <v>46</v>
      </c>
      <c r="E7749" t="s">
        <v>65</v>
      </c>
      <c r="F7749" t="s">
        <v>1390</v>
      </c>
      <c r="G7749" t="s">
        <v>1391</v>
      </c>
      <c r="H7749" t="s">
        <v>32</v>
      </c>
      <c r="I7749" t="s">
        <v>7042</v>
      </c>
      <c r="J7749" s="1">
        <v>42001</v>
      </c>
      <c r="K7749" s="1">
        <v>42005</v>
      </c>
      <c r="L7749" t="s">
        <v>60</v>
      </c>
      <c r="M7749">
        <f>Table1[[#This Row],[Ship Date]]-Table1[[#This Row],[Order Date]]</f>
        <v>4</v>
      </c>
      <c r="N7749">
        <v>12</v>
      </c>
      <c r="O7749" t="s">
        <v>35</v>
      </c>
      <c r="P7749" s="3">
        <v>704.25</v>
      </c>
      <c r="Q7749" s="3">
        <v>501.35861685736751</v>
      </c>
      <c r="R7749" s="3">
        <f>(Table1[[#This Row],[Selling Price]]-Table1[[#This Row],[Cost Price]])</f>
        <v>202.89138314263249</v>
      </c>
      <c r="S7749" s="12">
        <f>(Table1[[#This Row],[Profit]]/Table1[[#This Row],[Selling Price]])</f>
        <v>0.28809568071371316</v>
      </c>
      <c r="T7749">
        <v>5</v>
      </c>
      <c r="U7749" s="2">
        <f>Table1[[#This Row],[Selling Price]]*Table1[[#This Row],[Quantity]]</f>
        <v>3521.25</v>
      </c>
      <c r="V7749" s="4">
        <v>0</v>
      </c>
      <c r="W7749">
        <v>498</v>
      </c>
      <c r="X7749" t="s">
        <v>36</v>
      </c>
      <c r="Y7749" t="s">
        <v>36</v>
      </c>
      <c r="Z7749" s="2">
        <v>315.24998447943773</v>
      </c>
    </row>
    <row r="7750" spans="1:26" x14ac:dyDescent="0.35">
      <c r="A7750" t="s">
        <v>89</v>
      </c>
      <c r="B7750" t="s">
        <v>90</v>
      </c>
      <c r="C7750" t="s">
        <v>64</v>
      </c>
      <c r="D7750" t="s">
        <v>46</v>
      </c>
      <c r="E7750" t="s">
        <v>86</v>
      </c>
      <c r="F7750" t="s">
        <v>436</v>
      </c>
      <c r="G7750" t="s">
        <v>437</v>
      </c>
      <c r="H7750" t="s">
        <v>32</v>
      </c>
      <c r="I7750" t="s">
        <v>7047</v>
      </c>
      <c r="J7750" s="1">
        <v>41796</v>
      </c>
      <c r="K7750" s="1">
        <v>41802</v>
      </c>
      <c r="L7750" t="s">
        <v>60</v>
      </c>
      <c r="M7750">
        <f>Table1[[#This Row],[Ship Date]]-Table1[[#This Row],[Order Date]]</f>
        <v>6</v>
      </c>
      <c r="N7750">
        <v>6</v>
      </c>
      <c r="O7750" t="s">
        <v>51</v>
      </c>
      <c r="P7750" s="3">
        <v>24.588000000000001</v>
      </c>
      <c r="Q7750" s="3">
        <v>18.15719364600255</v>
      </c>
      <c r="R7750" s="3">
        <f>(Table1[[#This Row],[Selling Price]]-Table1[[#This Row],[Cost Price]])</f>
        <v>6.4308063539974505</v>
      </c>
      <c r="S7750" s="12">
        <f>(Table1[[#This Row],[Profit]]/Table1[[#This Row],[Selling Price]])</f>
        <v>0.26154247413362008</v>
      </c>
      <c r="T7750">
        <v>3</v>
      </c>
      <c r="U7750" s="2">
        <f>Table1[[#This Row],[Selling Price]]*Table1[[#This Row],[Quantity]]</f>
        <v>73.76400000000001</v>
      </c>
      <c r="V7750" s="4">
        <v>0.8</v>
      </c>
      <c r="W7750">
        <v>432</v>
      </c>
      <c r="X7750" t="s">
        <v>68</v>
      </c>
      <c r="Y7750" t="s">
        <v>68</v>
      </c>
      <c r="Z7750" s="2">
        <v>100.71413414213519</v>
      </c>
    </row>
    <row r="7751" spans="1:26" x14ac:dyDescent="0.35">
      <c r="A7751" t="s">
        <v>89</v>
      </c>
      <c r="B7751" t="s">
        <v>90</v>
      </c>
      <c r="C7751" t="s">
        <v>64</v>
      </c>
      <c r="D7751" t="s">
        <v>46</v>
      </c>
      <c r="E7751" t="s">
        <v>86</v>
      </c>
      <c r="F7751" t="s">
        <v>3797</v>
      </c>
      <c r="G7751" t="s">
        <v>3798</v>
      </c>
      <c r="H7751" t="s">
        <v>32</v>
      </c>
      <c r="I7751" t="s">
        <v>7071</v>
      </c>
      <c r="J7751" s="1">
        <v>42260</v>
      </c>
      <c r="K7751" s="1">
        <v>42266</v>
      </c>
      <c r="L7751" t="s">
        <v>60</v>
      </c>
      <c r="M7751">
        <f>Table1[[#This Row],[Ship Date]]-Table1[[#This Row],[Order Date]]</f>
        <v>6</v>
      </c>
      <c r="N7751">
        <v>9</v>
      </c>
      <c r="O7751" t="s">
        <v>61</v>
      </c>
      <c r="P7751" s="3">
        <v>2.4119999999999999</v>
      </c>
      <c r="Q7751" s="3">
        <v>1.851123871254601</v>
      </c>
      <c r="R7751" s="3">
        <f>(Table1[[#This Row],[Selling Price]]-Table1[[#This Row],[Cost Price]])</f>
        <v>0.56087612874539894</v>
      </c>
      <c r="S7751" s="12">
        <f>(Table1[[#This Row],[Profit]]/Table1[[#This Row],[Selling Price]])</f>
        <v>0.23253570843507421</v>
      </c>
      <c r="T7751">
        <v>1</v>
      </c>
      <c r="U7751" s="2">
        <f>Table1[[#This Row],[Selling Price]]*Table1[[#This Row],[Quantity]]</f>
        <v>2.4119999999999999</v>
      </c>
      <c r="V7751" s="4">
        <v>0.7</v>
      </c>
      <c r="W7751">
        <v>451</v>
      </c>
      <c r="X7751" t="s">
        <v>68</v>
      </c>
      <c r="Y7751" t="s">
        <v>52</v>
      </c>
      <c r="Z7751" s="2">
        <v>12.82513712987117</v>
      </c>
    </row>
    <row r="7752" spans="1:26" x14ac:dyDescent="0.35">
      <c r="A7752" t="s">
        <v>89</v>
      </c>
      <c r="B7752" t="s">
        <v>90</v>
      </c>
      <c r="C7752" t="s">
        <v>45</v>
      </c>
      <c r="D7752" t="s">
        <v>46</v>
      </c>
      <c r="E7752" t="s">
        <v>65</v>
      </c>
      <c r="F7752" t="s">
        <v>4608</v>
      </c>
      <c r="G7752" t="s">
        <v>4609</v>
      </c>
      <c r="H7752" t="s">
        <v>32</v>
      </c>
      <c r="I7752" t="s">
        <v>7111</v>
      </c>
      <c r="J7752" s="1">
        <v>42674</v>
      </c>
      <c r="K7752" s="1">
        <v>42679</v>
      </c>
      <c r="L7752" t="s">
        <v>60</v>
      </c>
      <c r="M7752">
        <f>Table1[[#This Row],[Ship Date]]-Table1[[#This Row],[Order Date]]</f>
        <v>5</v>
      </c>
      <c r="N7752">
        <v>10</v>
      </c>
      <c r="O7752" t="s">
        <v>61</v>
      </c>
      <c r="P7752" s="3">
        <v>332.94</v>
      </c>
      <c r="Q7752" s="3">
        <v>242.39450894366269</v>
      </c>
      <c r="R7752" s="3">
        <f>(Table1[[#This Row],[Selling Price]]-Table1[[#This Row],[Cost Price]])</f>
        <v>90.545491056337312</v>
      </c>
      <c r="S7752" s="12">
        <f>(Table1[[#This Row],[Profit]]/Table1[[#This Row],[Selling Price]])</f>
        <v>0.27195738288081128</v>
      </c>
      <c r="T7752">
        <v>3</v>
      </c>
      <c r="U7752" s="2">
        <f>Table1[[#This Row],[Selling Price]]*Table1[[#This Row],[Quantity]]</f>
        <v>998.81999999999994</v>
      </c>
      <c r="V7752" s="4">
        <v>0</v>
      </c>
      <c r="W7752">
        <v>184</v>
      </c>
      <c r="X7752" t="s">
        <v>36</v>
      </c>
      <c r="Y7752" t="s">
        <v>36</v>
      </c>
      <c r="Z7752" s="2">
        <v>283.81385627907599</v>
      </c>
    </row>
    <row r="7753" spans="1:26" x14ac:dyDescent="0.35">
      <c r="A7753" t="s">
        <v>89</v>
      </c>
      <c r="B7753" t="s">
        <v>90</v>
      </c>
      <c r="C7753" t="s">
        <v>64</v>
      </c>
      <c r="D7753" t="s">
        <v>46</v>
      </c>
      <c r="E7753" t="s">
        <v>91</v>
      </c>
      <c r="F7753" t="s">
        <v>834</v>
      </c>
      <c r="G7753" t="s">
        <v>835</v>
      </c>
      <c r="H7753" t="s">
        <v>32</v>
      </c>
      <c r="I7753" t="s">
        <v>7144</v>
      </c>
      <c r="J7753" s="1">
        <v>42084</v>
      </c>
      <c r="K7753" s="1">
        <v>42089</v>
      </c>
      <c r="L7753" t="s">
        <v>60</v>
      </c>
      <c r="M7753">
        <f>Table1[[#This Row],[Ship Date]]-Table1[[#This Row],[Order Date]]</f>
        <v>5</v>
      </c>
      <c r="N7753">
        <v>3</v>
      </c>
      <c r="O7753" t="s">
        <v>106</v>
      </c>
      <c r="P7753" s="3">
        <v>962.08</v>
      </c>
      <c r="Q7753" s="3">
        <v>756.92839350441488</v>
      </c>
      <c r="R7753" s="3">
        <f>(Table1[[#This Row],[Selling Price]]-Table1[[#This Row],[Cost Price]])</f>
        <v>205.15160649558516</v>
      </c>
      <c r="S7753" s="12">
        <f>(Table1[[#This Row],[Profit]]/Table1[[#This Row],[Selling Price]])</f>
        <v>0.21323757535296975</v>
      </c>
      <c r="T7753">
        <v>4</v>
      </c>
      <c r="U7753" s="2">
        <f>Table1[[#This Row],[Selling Price]]*Table1[[#This Row],[Quantity]]</f>
        <v>3848.32</v>
      </c>
      <c r="V7753" s="4">
        <v>0.2</v>
      </c>
      <c r="W7753">
        <v>166</v>
      </c>
      <c r="X7753" t="s">
        <v>36</v>
      </c>
      <c r="Y7753" t="s">
        <v>36</v>
      </c>
      <c r="Z7753" s="2">
        <v>667.26111485684521</v>
      </c>
    </row>
    <row r="7754" spans="1:26" x14ac:dyDescent="0.35">
      <c r="A7754" t="s">
        <v>89</v>
      </c>
      <c r="B7754" t="s">
        <v>90</v>
      </c>
      <c r="C7754" t="s">
        <v>64</v>
      </c>
      <c r="D7754" t="s">
        <v>46</v>
      </c>
      <c r="E7754" t="s">
        <v>539</v>
      </c>
      <c r="F7754" t="s">
        <v>6822</v>
      </c>
      <c r="G7754" t="s">
        <v>6823</v>
      </c>
      <c r="H7754" t="s">
        <v>32</v>
      </c>
      <c r="I7754" t="s">
        <v>7231</v>
      </c>
      <c r="J7754" s="1">
        <v>42867</v>
      </c>
      <c r="K7754" s="1">
        <v>42869</v>
      </c>
      <c r="L7754" t="s">
        <v>34</v>
      </c>
      <c r="M7754">
        <f>Table1[[#This Row],[Ship Date]]-Table1[[#This Row],[Order Date]]</f>
        <v>2</v>
      </c>
      <c r="N7754">
        <v>5</v>
      </c>
      <c r="O7754" t="s">
        <v>51</v>
      </c>
      <c r="P7754" s="3">
        <v>17</v>
      </c>
      <c r="Q7754" s="3">
        <v>13.61854038034428</v>
      </c>
      <c r="R7754" s="3">
        <f>(Table1[[#This Row],[Selling Price]]-Table1[[#This Row],[Cost Price]])</f>
        <v>3.3814596196557201</v>
      </c>
      <c r="S7754" s="12">
        <f>(Table1[[#This Row],[Profit]]/Table1[[#This Row],[Selling Price]])</f>
        <v>0.19890938939151295</v>
      </c>
      <c r="T7754">
        <v>2</v>
      </c>
      <c r="U7754" s="2">
        <f>Table1[[#This Row],[Selling Price]]*Table1[[#This Row],[Quantity]]</f>
        <v>34</v>
      </c>
      <c r="V7754" s="4">
        <v>0</v>
      </c>
      <c r="W7754">
        <v>208</v>
      </c>
      <c r="X7754" t="s">
        <v>36</v>
      </c>
      <c r="Y7754" t="s">
        <v>52</v>
      </c>
      <c r="Z7754" s="2">
        <v>8.5845791976077663</v>
      </c>
    </row>
    <row r="7755" spans="1:26" x14ac:dyDescent="0.35">
      <c r="A7755" t="s">
        <v>89</v>
      </c>
      <c r="B7755" t="s">
        <v>90</v>
      </c>
      <c r="C7755" t="s">
        <v>55</v>
      </c>
      <c r="D7755" t="s">
        <v>46</v>
      </c>
      <c r="E7755" t="s">
        <v>75</v>
      </c>
      <c r="F7755" t="s">
        <v>3115</v>
      </c>
      <c r="G7755" t="s">
        <v>3116</v>
      </c>
      <c r="H7755" t="s">
        <v>32</v>
      </c>
      <c r="I7755" t="s">
        <v>7265</v>
      </c>
      <c r="J7755" s="1">
        <v>42965</v>
      </c>
      <c r="K7755" s="1">
        <v>42968</v>
      </c>
      <c r="L7755" t="s">
        <v>34</v>
      </c>
      <c r="M7755">
        <f>Table1[[#This Row],[Ship Date]]-Table1[[#This Row],[Order Date]]</f>
        <v>3</v>
      </c>
      <c r="N7755">
        <v>8</v>
      </c>
      <c r="O7755" t="s">
        <v>61</v>
      </c>
      <c r="P7755" s="3">
        <v>9.9120000000000008</v>
      </c>
      <c r="Q7755" s="3">
        <v>8.2165683307744963</v>
      </c>
      <c r="R7755" s="3">
        <f>(Table1[[#This Row],[Selling Price]]-Table1[[#This Row],[Cost Price]])</f>
        <v>1.6954316692255045</v>
      </c>
      <c r="S7755" s="12">
        <f>(Table1[[#This Row],[Profit]]/Table1[[#This Row],[Selling Price]])</f>
        <v>0.17104839277900569</v>
      </c>
      <c r="T7755">
        <v>3</v>
      </c>
      <c r="U7755" s="2">
        <f>Table1[[#This Row],[Selling Price]]*Table1[[#This Row],[Quantity]]</f>
        <v>29.736000000000004</v>
      </c>
      <c r="V7755" s="4">
        <v>0.2</v>
      </c>
      <c r="W7755">
        <v>362</v>
      </c>
      <c r="X7755" t="s">
        <v>36</v>
      </c>
      <c r="Y7755" t="s">
        <v>52</v>
      </c>
      <c r="Z7755" s="2">
        <v>10.44054415567822</v>
      </c>
    </row>
    <row r="7756" spans="1:26" x14ac:dyDescent="0.35">
      <c r="A7756" t="s">
        <v>89</v>
      </c>
      <c r="B7756" t="s">
        <v>90</v>
      </c>
      <c r="C7756" t="s">
        <v>45</v>
      </c>
      <c r="D7756" t="s">
        <v>46</v>
      </c>
      <c r="E7756" t="s">
        <v>86</v>
      </c>
      <c r="F7756" t="s">
        <v>1711</v>
      </c>
      <c r="G7756" t="s">
        <v>1712</v>
      </c>
      <c r="H7756" t="s">
        <v>32</v>
      </c>
      <c r="I7756" t="s">
        <v>7310</v>
      </c>
      <c r="J7756" s="1">
        <v>41866</v>
      </c>
      <c r="K7756" s="1">
        <v>41869</v>
      </c>
      <c r="L7756" t="s">
        <v>199</v>
      </c>
      <c r="M7756">
        <f>Table1[[#This Row],[Ship Date]]-Table1[[#This Row],[Order Date]]</f>
        <v>3</v>
      </c>
      <c r="N7756">
        <v>8</v>
      </c>
      <c r="O7756" t="s">
        <v>61</v>
      </c>
      <c r="P7756" s="3">
        <v>62.94</v>
      </c>
      <c r="Q7756" s="3">
        <v>49.764517735531619</v>
      </c>
      <c r="R7756" s="3">
        <f>(Table1[[#This Row],[Selling Price]]-Table1[[#This Row],[Cost Price]])</f>
        <v>13.175482264468378</v>
      </c>
      <c r="S7756" s="12">
        <f>(Table1[[#This Row],[Profit]]/Table1[[#This Row],[Selling Price]])</f>
        <v>0.2093340048374385</v>
      </c>
      <c r="T7756">
        <v>3</v>
      </c>
      <c r="U7756" s="2">
        <f>Table1[[#This Row],[Selling Price]]*Table1[[#This Row],[Quantity]]</f>
        <v>188.82</v>
      </c>
      <c r="V7756" s="4">
        <v>0</v>
      </c>
      <c r="W7756">
        <v>138</v>
      </c>
      <c r="X7756" t="s">
        <v>36</v>
      </c>
      <c r="Y7756" t="s">
        <v>68</v>
      </c>
      <c r="Z7756" s="2">
        <v>46.624611549886147</v>
      </c>
    </row>
    <row r="7757" spans="1:26" x14ac:dyDescent="0.35">
      <c r="A7757" t="s">
        <v>89</v>
      </c>
      <c r="B7757" t="s">
        <v>90</v>
      </c>
      <c r="C7757" t="s">
        <v>39</v>
      </c>
      <c r="D7757" t="s">
        <v>46</v>
      </c>
      <c r="E7757" t="s">
        <v>86</v>
      </c>
      <c r="F7757" t="s">
        <v>2145</v>
      </c>
      <c r="G7757" t="s">
        <v>2146</v>
      </c>
      <c r="H7757" t="s">
        <v>32</v>
      </c>
      <c r="I7757" t="s">
        <v>7327</v>
      </c>
      <c r="J7757" s="1">
        <v>42645</v>
      </c>
      <c r="K7757" s="1">
        <v>42652</v>
      </c>
      <c r="L7757" t="s">
        <v>60</v>
      </c>
      <c r="M7757">
        <f>Table1[[#This Row],[Ship Date]]-Table1[[#This Row],[Order Date]]</f>
        <v>7</v>
      </c>
      <c r="N7757">
        <v>10</v>
      </c>
      <c r="O7757" t="s">
        <v>61</v>
      </c>
      <c r="P7757" s="3">
        <v>34.369999999999997</v>
      </c>
      <c r="Q7757" s="3">
        <v>26.234006855696592</v>
      </c>
      <c r="R7757" s="3">
        <f>(Table1[[#This Row],[Selling Price]]-Table1[[#This Row],[Cost Price]])</f>
        <v>8.1359931443034057</v>
      </c>
      <c r="S7757" s="12">
        <f>(Table1[[#This Row],[Profit]]/Table1[[#This Row],[Selling Price]])</f>
        <v>0.23671786861517038</v>
      </c>
      <c r="T7757">
        <v>7</v>
      </c>
      <c r="U7757" s="2">
        <f>Table1[[#This Row],[Selling Price]]*Table1[[#This Row],[Quantity]]</f>
        <v>240.58999999999997</v>
      </c>
      <c r="V7757" s="4">
        <v>0</v>
      </c>
      <c r="W7757">
        <v>177</v>
      </c>
      <c r="X7757" t="s">
        <v>68</v>
      </c>
      <c r="Y7757" t="s">
        <v>52</v>
      </c>
      <c r="Z7757" s="2">
        <v>12.015144031217821</v>
      </c>
    </row>
    <row r="7758" spans="1:26" x14ac:dyDescent="0.35">
      <c r="A7758" t="s">
        <v>89</v>
      </c>
      <c r="B7758" t="s">
        <v>90</v>
      </c>
      <c r="C7758" t="s">
        <v>27</v>
      </c>
      <c r="D7758" t="s">
        <v>46</v>
      </c>
      <c r="E7758" t="s">
        <v>102</v>
      </c>
      <c r="F7758" t="s">
        <v>5984</v>
      </c>
      <c r="G7758" t="s">
        <v>5985</v>
      </c>
      <c r="H7758" t="s">
        <v>32</v>
      </c>
      <c r="I7758" t="s">
        <v>7343</v>
      </c>
      <c r="J7758" s="1">
        <v>42539</v>
      </c>
      <c r="K7758" s="1">
        <v>42542</v>
      </c>
      <c r="L7758" t="s">
        <v>199</v>
      </c>
      <c r="M7758">
        <f>Table1[[#This Row],[Ship Date]]-Table1[[#This Row],[Order Date]]</f>
        <v>3</v>
      </c>
      <c r="N7758">
        <v>6</v>
      </c>
      <c r="O7758" t="s">
        <v>51</v>
      </c>
      <c r="P7758" s="3">
        <v>76.864000000000004</v>
      </c>
      <c r="Q7758" s="3">
        <v>60.066782271807583</v>
      </c>
      <c r="R7758" s="3">
        <f>(Table1[[#This Row],[Selling Price]]-Table1[[#This Row],[Cost Price]])</f>
        <v>16.797217728192422</v>
      </c>
      <c r="S7758" s="12">
        <f>(Table1[[#This Row],[Profit]]/Table1[[#This Row],[Selling Price]])</f>
        <v>0.21853166278351921</v>
      </c>
      <c r="T7758">
        <v>2</v>
      </c>
      <c r="U7758" s="2">
        <f>Table1[[#This Row],[Selling Price]]*Table1[[#This Row],[Quantity]]</f>
        <v>153.72800000000001</v>
      </c>
      <c r="V7758" s="4">
        <v>0.2</v>
      </c>
      <c r="W7758">
        <v>264</v>
      </c>
      <c r="X7758" t="s">
        <v>36</v>
      </c>
      <c r="Y7758" t="s">
        <v>68</v>
      </c>
      <c r="Z7758" s="2">
        <v>57.648000000000003</v>
      </c>
    </row>
    <row r="7759" spans="1:26" x14ac:dyDescent="0.35">
      <c r="A7759" t="s">
        <v>89</v>
      </c>
      <c r="B7759" t="s">
        <v>90</v>
      </c>
      <c r="C7759" t="s">
        <v>45</v>
      </c>
      <c r="D7759" t="s">
        <v>46</v>
      </c>
      <c r="E7759" t="s">
        <v>102</v>
      </c>
      <c r="F7759" t="s">
        <v>907</v>
      </c>
      <c r="G7759" t="s">
        <v>908</v>
      </c>
      <c r="H7759" t="s">
        <v>32</v>
      </c>
      <c r="I7759" t="s">
        <v>7359</v>
      </c>
      <c r="J7759" s="1">
        <v>42996</v>
      </c>
      <c r="K7759" s="1">
        <v>43000</v>
      </c>
      <c r="L7759" t="s">
        <v>60</v>
      </c>
      <c r="M7759">
        <f>Table1[[#This Row],[Ship Date]]-Table1[[#This Row],[Order Date]]</f>
        <v>4</v>
      </c>
      <c r="N7759">
        <v>9</v>
      </c>
      <c r="O7759" t="s">
        <v>61</v>
      </c>
      <c r="P7759" s="3">
        <v>50.96</v>
      </c>
      <c r="Q7759" s="3">
        <v>42.799641157766438</v>
      </c>
      <c r="R7759" s="3">
        <f>(Table1[[#This Row],[Selling Price]]-Table1[[#This Row],[Cost Price]])</f>
        <v>8.1603588422335633</v>
      </c>
      <c r="S7759" s="12">
        <f>(Table1[[#This Row],[Profit]]/Table1[[#This Row],[Selling Price]])</f>
        <v>0.1601326303421029</v>
      </c>
      <c r="T7759">
        <v>7</v>
      </c>
      <c r="U7759" s="2">
        <f>Table1[[#This Row],[Selling Price]]*Table1[[#This Row],[Quantity]]</f>
        <v>356.72</v>
      </c>
      <c r="V7759" s="4">
        <v>0</v>
      </c>
      <c r="W7759">
        <v>450</v>
      </c>
      <c r="X7759" t="s">
        <v>36</v>
      </c>
      <c r="Y7759" t="s">
        <v>52</v>
      </c>
      <c r="Z7759" s="2">
        <v>27.797781782005561</v>
      </c>
    </row>
    <row r="7760" spans="1:26" x14ac:dyDescent="0.35">
      <c r="A7760" t="s">
        <v>89</v>
      </c>
      <c r="B7760" t="s">
        <v>90</v>
      </c>
      <c r="C7760" t="s">
        <v>55</v>
      </c>
      <c r="D7760" t="s">
        <v>46</v>
      </c>
      <c r="E7760" t="s">
        <v>86</v>
      </c>
      <c r="F7760" t="s">
        <v>3009</v>
      </c>
      <c r="G7760" t="s">
        <v>3010</v>
      </c>
      <c r="H7760" t="s">
        <v>32</v>
      </c>
      <c r="I7760" t="s">
        <v>7401</v>
      </c>
      <c r="J7760" s="1">
        <v>41905</v>
      </c>
      <c r="K7760" s="1">
        <v>41909</v>
      </c>
      <c r="L7760" t="s">
        <v>60</v>
      </c>
      <c r="M7760">
        <f>Table1[[#This Row],[Ship Date]]-Table1[[#This Row],[Order Date]]</f>
        <v>4</v>
      </c>
      <c r="N7760">
        <v>9</v>
      </c>
      <c r="O7760" t="s">
        <v>61</v>
      </c>
      <c r="P7760" s="3">
        <v>11.12</v>
      </c>
      <c r="Q7760" s="3">
        <v>9.1241669232829601</v>
      </c>
      <c r="R7760" s="3">
        <f>(Table1[[#This Row],[Selling Price]]-Table1[[#This Row],[Cost Price]])</f>
        <v>1.9958330767170391</v>
      </c>
      <c r="S7760" s="12">
        <f>(Table1[[#This Row],[Profit]]/Table1[[#This Row],[Selling Price]])</f>
        <v>0.17948139179110065</v>
      </c>
      <c r="T7760">
        <v>4</v>
      </c>
      <c r="U7760" s="2">
        <f>Table1[[#This Row],[Selling Price]]*Table1[[#This Row],[Quantity]]</f>
        <v>44.48</v>
      </c>
      <c r="V7760" s="4">
        <v>0</v>
      </c>
      <c r="W7760">
        <v>378</v>
      </c>
      <c r="X7760" t="s">
        <v>36</v>
      </c>
      <c r="Y7760" t="s">
        <v>52</v>
      </c>
      <c r="Z7760" s="2">
        <v>4.897325937012293</v>
      </c>
    </row>
    <row r="7761" spans="1:26" x14ac:dyDescent="0.35">
      <c r="A7761" t="s">
        <v>89</v>
      </c>
      <c r="B7761" t="s">
        <v>90</v>
      </c>
      <c r="C7761" t="s">
        <v>39</v>
      </c>
      <c r="D7761" t="s">
        <v>46</v>
      </c>
      <c r="E7761" t="s">
        <v>102</v>
      </c>
      <c r="F7761" t="s">
        <v>1570</v>
      </c>
      <c r="G7761" t="s">
        <v>1571</v>
      </c>
      <c r="H7761" t="s">
        <v>32</v>
      </c>
      <c r="I7761" t="s">
        <v>7412</v>
      </c>
      <c r="J7761" s="1">
        <v>42274</v>
      </c>
      <c r="K7761" s="1">
        <v>42276</v>
      </c>
      <c r="L7761" t="s">
        <v>34</v>
      </c>
      <c r="M7761">
        <f>Table1[[#This Row],[Ship Date]]-Table1[[#This Row],[Order Date]]</f>
        <v>2</v>
      </c>
      <c r="N7761">
        <v>9</v>
      </c>
      <c r="O7761" t="s">
        <v>61</v>
      </c>
      <c r="P7761" s="3">
        <v>12.96</v>
      </c>
      <c r="Q7761" s="3">
        <v>10.15458729075702</v>
      </c>
      <c r="R7761" s="3">
        <f>(Table1[[#This Row],[Selling Price]]-Table1[[#This Row],[Cost Price]])</f>
        <v>2.8054127092429813</v>
      </c>
      <c r="S7761" s="12">
        <f>(Table1[[#This Row],[Profit]]/Table1[[#This Row],[Selling Price]])</f>
        <v>0.21646703003418064</v>
      </c>
      <c r="T7761">
        <v>2</v>
      </c>
      <c r="U7761" s="2">
        <f>Table1[[#This Row],[Selling Price]]*Table1[[#This Row],[Quantity]]</f>
        <v>25.92</v>
      </c>
      <c r="V7761" s="4">
        <v>0</v>
      </c>
      <c r="W7761">
        <v>348</v>
      </c>
      <c r="X7761" t="s">
        <v>36</v>
      </c>
      <c r="Y7761" t="s">
        <v>52</v>
      </c>
      <c r="Z7761" s="2">
        <v>16.128444149728431</v>
      </c>
    </row>
    <row r="7762" spans="1:26" x14ac:dyDescent="0.35">
      <c r="A7762" t="s">
        <v>89</v>
      </c>
      <c r="B7762" t="s">
        <v>90</v>
      </c>
      <c r="C7762" t="s">
        <v>39</v>
      </c>
      <c r="D7762" t="s">
        <v>46</v>
      </c>
      <c r="E7762" t="s">
        <v>86</v>
      </c>
      <c r="F7762" t="s">
        <v>7463</v>
      </c>
      <c r="G7762" t="s">
        <v>7464</v>
      </c>
      <c r="H7762" t="s">
        <v>32</v>
      </c>
      <c r="I7762" t="s">
        <v>7462</v>
      </c>
      <c r="J7762" s="1">
        <v>42715</v>
      </c>
      <c r="K7762" s="1">
        <v>42715</v>
      </c>
      <c r="L7762" t="s">
        <v>1118</v>
      </c>
      <c r="M7762">
        <f>Table1[[#This Row],[Ship Date]]-Table1[[#This Row],[Order Date]]</f>
        <v>0</v>
      </c>
      <c r="N7762">
        <v>12</v>
      </c>
      <c r="O7762" t="s">
        <v>35</v>
      </c>
      <c r="P7762" s="3">
        <v>5.8719999999999999</v>
      </c>
      <c r="Q7762" s="3">
        <v>4.642305917709602</v>
      </c>
      <c r="R7762" s="3">
        <f>(Table1[[#This Row],[Selling Price]]-Table1[[#This Row],[Cost Price]])</f>
        <v>1.2296940822903979</v>
      </c>
      <c r="S7762" s="12">
        <f>(Table1[[#This Row],[Profit]]/Table1[[#This Row],[Selling Price]])</f>
        <v>0.20941656714754733</v>
      </c>
      <c r="T7762">
        <v>2</v>
      </c>
      <c r="U7762" s="2">
        <f>Table1[[#This Row],[Selling Price]]*Table1[[#This Row],[Quantity]]</f>
        <v>11.744</v>
      </c>
      <c r="V7762" s="4">
        <v>0.2</v>
      </c>
      <c r="W7762">
        <v>206</v>
      </c>
      <c r="X7762" t="s">
        <v>36</v>
      </c>
      <c r="Y7762" t="s">
        <v>52</v>
      </c>
      <c r="Z7762" s="2">
        <v>10.66196586000912</v>
      </c>
    </row>
    <row r="7763" spans="1:26" x14ac:dyDescent="0.35">
      <c r="A7763" t="s">
        <v>89</v>
      </c>
      <c r="B7763" t="s">
        <v>90</v>
      </c>
      <c r="C7763" t="s">
        <v>55</v>
      </c>
      <c r="D7763" t="s">
        <v>46</v>
      </c>
      <c r="E7763" t="s">
        <v>102</v>
      </c>
      <c r="F7763" t="s">
        <v>839</v>
      </c>
      <c r="G7763" t="s">
        <v>840</v>
      </c>
      <c r="H7763" t="s">
        <v>32</v>
      </c>
      <c r="I7763" t="s">
        <v>7557</v>
      </c>
      <c r="J7763" s="1">
        <v>41840</v>
      </c>
      <c r="K7763" s="1">
        <v>41842</v>
      </c>
      <c r="L7763" t="s">
        <v>199</v>
      </c>
      <c r="M7763">
        <f>Table1[[#This Row],[Ship Date]]-Table1[[#This Row],[Order Date]]</f>
        <v>2</v>
      </c>
      <c r="N7763">
        <v>7</v>
      </c>
      <c r="O7763" t="s">
        <v>51</v>
      </c>
      <c r="P7763" s="3">
        <v>22.83</v>
      </c>
      <c r="Q7763" s="3">
        <v>16.678072879918211</v>
      </c>
      <c r="R7763" s="3">
        <f>(Table1[[#This Row],[Selling Price]]-Table1[[#This Row],[Cost Price]])</f>
        <v>6.1519271200817869</v>
      </c>
      <c r="S7763" s="12">
        <f>(Table1[[#This Row],[Profit]]/Table1[[#This Row],[Selling Price]])</f>
        <v>0.26946680333253559</v>
      </c>
      <c r="T7763">
        <v>3</v>
      </c>
      <c r="U7763" s="2">
        <f>Table1[[#This Row],[Selling Price]]*Table1[[#This Row],[Quantity]]</f>
        <v>68.489999999999995</v>
      </c>
      <c r="V7763" s="4">
        <v>0</v>
      </c>
      <c r="W7763">
        <v>350</v>
      </c>
      <c r="X7763" t="s">
        <v>36</v>
      </c>
      <c r="Y7763" t="s">
        <v>52</v>
      </c>
      <c r="Z7763" s="2">
        <v>9.1319999999999997</v>
      </c>
    </row>
    <row r="7764" spans="1:26" x14ac:dyDescent="0.35">
      <c r="A7764" t="s">
        <v>89</v>
      </c>
      <c r="B7764" t="s">
        <v>90</v>
      </c>
      <c r="C7764" t="s">
        <v>45</v>
      </c>
      <c r="D7764" t="s">
        <v>46</v>
      </c>
      <c r="E7764" t="s">
        <v>270</v>
      </c>
      <c r="F7764" t="s">
        <v>3822</v>
      </c>
      <c r="G7764" t="s">
        <v>3823</v>
      </c>
      <c r="H7764" t="s">
        <v>32</v>
      </c>
      <c r="I7764" t="s">
        <v>7640</v>
      </c>
      <c r="J7764" s="1">
        <v>42702</v>
      </c>
      <c r="K7764" s="1">
        <v>42708</v>
      </c>
      <c r="L7764" t="s">
        <v>60</v>
      </c>
      <c r="M7764">
        <f>Table1[[#This Row],[Ship Date]]-Table1[[#This Row],[Order Date]]</f>
        <v>6</v>
      </c>
      <c r="N7764">
        <v>11</v>
      </c>
      <c r="O7764" t="s">
        <v>35</v>
      </c>
      <c r="P7764" s="3">
        <v>12.672000000000001</v>
      </c>
      <c r="Q7764" s="3">
        <v>8.6892375523663148</v>
      </c>
      <c r="R7764" s="3">
        <f>(Table1[[#This Row],[Selling Price]]-Table1[[#This Row],[Cost Price]])</f>
        <v>3.9827624476336858</v>
      </c>
      <c r="S7764" s="12">
        <f>(Table1[[#This Row],[Profit]]/Table1[[#This Row],[Selling Price]])</f>
        <v>0.31429627901149665</v>
      </c>
      <c r="T7764">
        <v>8</v>
      </c>
      <c r="U7764" s="2">
        <f>Table1[[#This Row],[Selling Price]]*Table1[[#This Row],[Quantity]]</f>
        <v>101.376</v>
      </c>
      <c r="V7764" s="4">
        <v>0.2</v>
      </c>
      <c r="W7764">
        <v>381</v>
      </c>
      <c r="X7764" t="s">
        <v>68</v>
      </c>
      <c r="Y7764" t="s">
        <v>52</v>
      </c>
      <c r="Z7764" s="2">
        <v>4.361995873450593</v>
      </c>
    </row>
    <row r="7765" spans="1:26" x14ac:dyDescent="0.35">
      <c r="A7765" t="s">
        <v>89</v>
      </c>
      <c r="B7765" t="s">
        <v>90</v>
      </c>
      <c r="C7765" t="s">
        <v>27</v>
      </c>
      <c r="D7765" t="s">
        <v>46</v>
      </c>
      <c r="E7765" t="s">
        <v>75</v>
      </c>
      <c r="F7765" t="s">
        <v>775</v>
      </c>
      <c r="G7765" t="s">
        <v>776</v>
      </c>
      <c r="H7765" t="s">
        <v>32</v>
      </c>
      <c r="I7765" t="s">
        <v>7646</v>
      </c>
      <c r="J7765" s="1">
        <v>43041</v>
      </c>
      <c r="K7765" s="1">
        <v>43044</v>
      </c>
      <c r="L7765" t="s">
        <v>199</v>
      </c>
      <c r="M7765">
        <f>Table1[[#This Row],[Ship Date]]-Table1[[#This Row],[Order Date]]</f>
        <v>3</v>
      </c>
      <c r="N7765">
        <v>11</v>
      </c>
      <c r="O7765" t="s">
        <v>35</v>
      </c>
      <c r="P7765" s="3">
        <v>54.335999999999999</v>
      </c>
      <c r="Q7765" s="3">
        <v>44.604140801882252</v>
      </c>
      <c r="R7765" s="3">
        <f>(Table1[[#This Row],[Selling Price]]-Table1[[#This Row],[Cost Price]])</f>
        <v>9.7318591981177462</v>
      </c>
      <c r="S7765" s="12">
        <f>(Table1[[#This Row],[Profit]]/Table1[[#This Row],[Selling Price]])</f>
        <v>0.17910518253308574</v>
      </c>
      <c r="T7765">
        <v>4</v>
      </c>
      <c r="U7765" s="2">
        <f>Table1[[#This Row],[Selling Price]]*Table1[[#This Row],[Quantity]]</f>
        <v>217.34399999999999</v>
      </c>
      <c r="V7765" s="4">
        <v>0.2</v>
      </c>
      <c r="W7765">
        <v>318</v>
      </c>
      <c r="X7765" t="s">
        <v>36</v>
      </c>
      <c r="Y7765" t="s">
        <v>52</v>
      </c>
      <c r="Z7765" s="2">
        <v>18.995062155352748</v>
      </c>
    </row>
    <row r="7766" spans="1:26" x14ac:dyDescent="0.35">
      <c r="A7766" t="s">
        <v>89</v>
      </c>
      <c r="B7766" t="s">
        <v>90</v>
      </c>
      <c r="C7766" t="s">
        <v>64</v>
      </c>
      <c r="D7766" t="s">
        <v>46</v>
      </c>
      <c r="E7766" t="s">
        <v>102</v>
      </c>
      <c r="F7766" t="s">
        <v>3607</v>
      </c>
      <c r="G7766" t="s">
        <v>3608</v>
      </c>
      <c r="H7766" t="s">
        <v>32</v>
      </c>
      <c r="I7766" t="s">
        <v>7651</v>
      </c>
      <c r="J7766" s="1">
        <v>43073</v>
      </c>
      <c r="K7766" s="1">
        <v>43076</v>
      </c>
      <c r="L7766" t="s">
        <v>34</v>
      </c>
      <c r="M7766">
        <f>Table1[[#This Row],[Ship Date]]-Table1[[#This Row],[Order Date]]</f>
        <v>3</v>
      </c>
      <c r="N7766">
        <v>12</v>
      </c>
      <c r="O7766" t="s">
        <v>35</v>
      </c>
      <c r="P7766" s="3">
        <v>74.352000000000004</v>
      </c>
      <c r="Q7766" s="3">
        <v>60.354356257018097</v>
      </c>
      <c r="R7766" s="3">
        <f>(Table1[[#This Row],[Selling Price]]-Table1[[#This Row],[Cost Price]])</f>
        <v>13.997643742981907</v>
      </c>
      <c r="S7766" s="12">
        <f>(Table1[[#This Row],[Profit]]/Table1[[#This Row],[Selling Price]])</f>
        <v>0.18826183213608116</v>
      </c>
      <c r="T7766">
        <v>3</v>
      </c>
      <c r="U7766" s="2">
        <f>Table1[[#This Row],[Selling Price]]*Table1[[#This Row],[Quantity]]</f>
        <v>223.05600000000001</v>
      </c>
      <c r="V7766" s="4">
        <v>0.2</v>
      </c>
      <c r="W7766">
        <v>375</v>
      </c>
      <c r="X7766" t="s">
        <v>36</v>
      </c>
      <c r="Y7766" t="s">
        <v>68</v>
      </c>
      <c r="Z7766" s="2">
        <v>59.516012267848282</v>
      </c>
    </row>
    <row r="7767" spans="1:26" x14ac:dyDescent="0.35">
      <c r="A7767" t="s">
        <v>89</v>
      </c>
      <c r="B7767" t="s">
        <v>90</v>
      </c>
      <c r="C7767" t="s">
        <v>27</v>
      </c>
      <c r="D7767" t="s">
        <v>46</v>
      </c>
      <c r="E7767" t="s">
        <v>102</v>
      </c>
      <c r="F7767" t="s">
        <v>1449</v>
      </c>
      <c r="G7767" t="s">
        <v>1450</v>
      </c>
      <c r="H7767" t="s">
        <v>32</v>
      </c>
      <c r="I7767" t="s">
        <v>7796</v>
      </c>
      <c r="J7767" s="1">
        <v>42918</v>
      </c>
      <c r="K7767" s="1">
        <v>42921</v>
      </c>
      <c r="L7767" t="s">
        <v>199</v>
      </c>
      <c r="M7767">
        <f>Table1[[#This Row],[Ship Date]]-Table1[[#This Row],[Order Date]]</f>
        <v>3</v>
      </c>
      <c r="N7767">
        <v>7</v>
      </c>
      <c r="O7767" t="s">
        <v>51</v>
      </c>
      <c r="P7767" s="3">
        <v>163.96</v>
      </c>
      <c r="Q7767" s="3">
        <v>138.10865525158371</v>
      </c>
      <c r="R7767" s="3">
        <f>(Table1[[#This Row],[Selling Price]]-Table1[[#This Row],[Cost Price]])</f>
        <v>25.851344748416295</v>
      </c>
      <c r="S7767" s="12">
        <f>(Table1[[#This Row],[Profit]]/Table1[[#This Row],[Selling Price]])</f>
        <v>0.15766860666270002</v>
      </c>
      <c r="T7767">
        <v>5</v>
      </c>
      <c r="U7767" s="2">
        <f>Table1[[#This Row],[Selling Price]]*Table1[[#This Row],[Quantity]]</f>
        <v>819.80000000000007</v>
      </c>
      <c r="V7767" s="4">
        <v>0.2</v>
      </c>
      <c r="W7767">
        <v>282</v>
      </c>
      <c r="X7767" t="s">
        <v>36</v>
      </c>
      <c r="Y7767" t="s">
        <v>68</v>
      </c>
      <c r="Z7767" s="2">
        <v>87.453273899421703</v>
      </c>
    </row>
    <row r="7768" spans="1:26" x14ac:dyDescent="0.35">
      <c r="A7768" t="s">
        <v>89</v>
      </c>
      <c r="B7768" t="s">
        <v>90</v>
      </c>
      <c r="C7768" t="s">
        <v>39</v>
      </c>
      <c r="D7768" t="s">
        <v>46</v>
      </c>
      <c r="E7768" t="s">
        <v>86</v>
      </c>
      <c r="F7768" t="s">
        <v>2132</v>
      </c>
      <c r="G7768" t="s">
        <v>2133</v>
      </c>
      <c r="H7768" t="s">
        <v>32</v>
      </c>
      <c r="I7768" t="s">
        <v>7847</v>
      </c>
      <c r="J7768" s="1">
        <v>42699</v>
      </c>
      <c r="K7768" s="1">
        <v>42706</v>
      </c>
      <c r="L7768" t="s">
        <v>60</v>
      </c>
      <c r="M7768">
        <f>Table1[[#This Row],[Ship Date]]-Table1[[#This Row],[Order Date]]</f>
        <v>7</v>
      </c>
      <c r="N7768">
        <v>11</v>
      </c>
      <c r="O7768" t="s">
        <v>35</v>
      </c>
      <c r="P7768" s="3">
        <v>456.58800000000002</v>
      </c>
      <c r="Q7768" s="3">
        <v>319.56183801220448</v>
      </c>
      <c r="R7768" s="3">
        <f>(Table1[[#This Row],[Selling Price]]-Table1[[#This Row],[Cost Price]])</f>
        <v>137.02616198779555</v>
      </c>
      <c r="S7768" s="12">
        <f>(Table1[[#This Row],[Profit]]/Table1[[#This Row],[Selling Price]])</f>
        <v>0.30010898663082591</v>
      </c>
      <c r="T7768">
        <v>2</v>
      </c>
      <c r="U7768" s="2">
        <f>Table1[[#This Row],[Selling Price]]*Table1[[#This Row],[Quantity]]</f>
        <v>913.17600000000004</v>
      </c>
      <c r="V7768" s="4">
        <v>0.7</v>
      </c>
      <c r="W7768">
        <v>456</v>
      </c>
      <c r="X7768" t="s">
        <v>68</v>
      </c>
      <c r="Y7768" t="s">
        <v>36</v>
      </c>
      <c r="Z7768" s="2">
        <v>2937.1210234821779</v>
      </c>
    </row>
    <row r="7769" spans="1:26" x14ac:dyDescent="0.35">
      <c r="A7769" t="s">
        <v>89</v>
      </c>
      <c r="B7769" t="s">
        <v>90</v>
      </c>
      <c r="C7769" t="s">
        <v>27</v>
      </c>
      <c r="D7769" t="s">
        <v>46</v>
      </c>
      <c r="E7769" t="s">
        <v>65</v>
      </c>
      <c r="F7769" t="s">
        <v>5219</v>
      </c>
      <c r="G7769" t="s">
        <v>5220</v>
      </c>
      <c r="H7769" t="s">
        <v>32</v>
      </c>
      <c r="I7769" t="s">
        <v>7889</v>
      </c>
      <c r="J7769" s="1">
        <v>42492</v>
      </c>
      <c r="K7769" s="1">
        <v>42496</v>
      </c>
      <c r="L7769" t="s">
        <v>60</v>
      </c>
      <c r="M7769">
        <f>Table1[[#This Row],[Ship Date]]-Table1[[#This Row],[Order Date]]</f>
        <v>4</v>
      </c>
      <c r="N7769">
        <v>5</v>
      </c>
      <c r="O7769" t="s">
        <v>51</v>
      </c>
      <c r="P7769" s="3">
        <v>18.936</v>
      </c>
      <c r="Q7769" s="3">
        <v>13.22537074556641</v>
      </c>
      <c r="R7769" s="3">
        <f>(Table1[[#This Row],[Selling Price]]-Table1[[#This Row],[Cost Price]])</f>
        <v>5.7106292544335897</v>
      </c>
      <c r="S7769" s="12">
        <f>(Table1[[#This Row],[Profit]]/Table1[[#This Row],[Selling Price]])</f>
        <v>0.30157526692192593</v>
      </c>
      <c r="T7769">
        <v>3</v>
      </c>
      <c r="U7769" s="2">
        <f>Table1[[#This Row],[Selling Price]]*Table1[[#This Row],[Quantity]]</f>
        <v>56.808</v>
      </c>
      <c r="V7769" s="4">
        <v>0.2</v>
      </c>
      <c r="W7769">
        <v>347</v>
      </c>
      <c r="X7769" t="s">
        <v>36</v>
      </c>
      <c r="Y7769" t="s">
        <v>52</v>
      </c>
      <c r="Z7769" s="2">
        <v>5.5267558657860043</v>
      </c>
    </row>
    <row r="7770" spans="1:26" x14ac:dyDescent="0.35">
      <c r="A7770" t="s">
        <v>89</v>
      </c>
      <c r="B7770" t="s">
        <v>90</v>
      </c>
      <c r="C7770" t="s">
        <v>27</v>
      </c>
      <c r="D7770" t="s">
        <v>46</v>
      </c>
      <c r="E7770" t="s">
        <v>47</v>
      </c>
      <c r="F7770" t="s">
        <v>2561</v>
      </c>
      <c r="G7770" t="s">
        <v>2562</v>
      </c>
      <c r="H7770" t="s">
        <v>32</v>
      </c>
      <c r="I7770" t="s">
        <v>7889</v>
      </c>
      <c r="J7770" s="1">
        <v>42492</v>
      </c>
      <c r="K7770" s="1">
        <v>42496</v>
      </c>
      <c r="L7770" t="s">
        <v>60</v>
      </c>
      <c r="M7770">
        <f>Table1[[#This Row],[Ship Date]]-Table1[[#This Row],[Order Date]]</f>
        <v>4</v>
      </c>
      <c r="N7770">
        <v>5</v>
      </c>
      <c r="O7770" t="s">
        <v>51</v>
      </c>
      <c r="P7770" s="3">
        <v>5.04</v>
      </c>
      <c r="Q7770" s="3">
        <v>4.0933443626499013</v>
      </c>
      <c r="R7770" s="3">
        <f>(Table1[[#This Row],[Selling Price]]-Table1[[#This Row],[Cost Price]])</f>
        <v>0.94665563735009872</v>
      </c>
      <c r="S7770" s="12">
        <f>(Table1[[#This Row],[Profit]]/Table1[[#This Row],[Selling Price]])</f>
        <v>0.18782849947422595</v>
      </c>
      <c r="T7770">
        <v>2</v>
      </c>
      <c r="U7770" s="2">
        <f>Table1[[#This Row],[Selling Price]]*Table1[[#This Row],[Quantity]]</f>
        <v>10.08</v>
      </c>
      <c r="V7770" s="4">
        <v>0.2</v>
      </c>
      <c r="W7770">
        <v>365</v>
      </c>
      <c r="X7770" t="s">
        <v>36</v>
      </c>
      <c r="Y7770" t="s">
        <v>52</v>
      </c>
      <c r="Z7770" s="2">
        <v>1.454922678357857</v>
      </c>
    </row>
    <row r="7771" spans="1:26" x14ac:dyDescent="0.35">
      <c r="A7771" t="s">
        <v>89</v>
      </c>
      <c r="B7771" t="s">
        <v>90</v>
      </c>
      <c r="C7771" t="s">
        <v>55</v>
      </c>
      <c r="D7771" t="s">
        <v>46</v>
      </c>
      <c r="E7771" t="s">
        <v>86</v>
      </c>
      <c r="F7771" t="s">
        <v>970</v>
      </c>
      <c r="G7771" t="s">
        <v>971</v>
      </c>
      <c r="H7771" t="s">
        <v>32</v>
      </c>
      <c r="I7771" t="s">
        <v>7925</v>
      </c>
      <c r="J7771" s="1">
        <v>42189</v>
      </c>
      <c r="K7771" s="1">
        <v>42193</v>
      </c>
      <c r="L7771" t="s">
        <v>34</v>
      </c>
      <c r="M7771">
        <f>Table1[[#This Row],[Ship Date]]-Table1[[#This Row],[Order Date]]</f>
        <v>4</v>
      </c>
      <c r="N7771">
        <v>7</v>
      </c>
      <c r="O7771" t="s">
        <v>51</v>
      </c>
      <c r="P7771" s="3">
        <v>22.847999999999999</v>
      </c>
      <c r="Q7771" s="3">
        <v>19.311574795631579</v>
      </c>
      <c r="R7771" s="3">
        <f>(Table1[[#This Row],[Selling Price]]-Table1[[#This Row],[Cost Price]])</f>
        <v>3.5364252043684203</v>
      </c>
      <c r="S7771" s="12">
        <f>(Table1[[#This Row],[Profit]]/Table1[[#This Row],[Selling Price]])</f>
        <v>0.15478051489707723</v>
      </c>
      <c r="T7771">
        <v>2</v>
      </c>
      <c r="U7771" s="2">
        <f>Table1[[#This Row],[Selling Price]]*Table1[[#This Row],[Quantity]]</f>
        <v>45.695999999999998</v>
      </c>
      <c r="V7771" s="4">
        <v>0.2</v>
      </c>
      <c r="W7771">
        <v>126</v>
      </c>
      <c r="X7771" t="s">
        <v>36</v>
      </c>
      <c r="Y7771" t="s">
        <v>52</v>
      </c>
      <c r="Z7771" s="2">
        <v>29.71965652560608</v>
      </c>
    </row>
    <row r="7772" spans="1:26" x14ac:dyDescent="0.35">
      <c r="A7772" t="s">
        <v>89</v>
      </c>
      <c r="B7772" t="s">
        <v>90</v>
      </c>
      <c r="C7772" t="s">
        <v>27</v>
      </c>
      <c r="D7772" t="s">
        <v>46</v>
      </c>
      <c r="E7772" t="s">
        <v>91</v>
      </c>
      <c r="F7772" t="s">
        <v>8097</v>
      </c>
      <c r="G7772" t="s">
        <v>8098</v>
      </c>
      <c r="H7772" t="s">
        <v>32</v>
      </c>
      <c r="I7772" t="s">
        <v>8099</v>
      </c>
      <c r="J7772" s="1">
        <v>42003</v>
      </c>
      <c r="K7772" s="1">
        <v>42008</v>
      </c>
      <c r="L7772" t="s">
        <v>60</v>
      </c>
      <c r="M7772">
        <f>Table1[[#This Row],[Ship Date]]-Table1[[#This Row],[Order Date]]</f>
        <v>5</v>
      </c>
      <c r="N7772">
        <v>12</v>
      </c>
      <c r="O7772" t="s">
        <v>35</v>
      </c>
      <c r="P7772" s="3">
        <v>122.94</v>
      </c>
      <c r="Q7772" s="3">
        <v>80.818062158128342</v>
      </c>
      <c r="R7772" s="3">
        <f>(Table1[[#This Row],[Selling Price]]-Table1[[#This Row],[Cost Price]])</f>
        <v>42.121937841871656</v>
      </c>
      <c r="S7772" s="12">
        <f>(Table1[[#This Row],[Profit]]/Table1[[#This Row],[Selling Price]])</f>
        <v>0.34262191184213159</v>
      </c>
      <c r="T7772">
        <v>3</v>
      </c>
      <c r="U7772" s="2">
        <f>Table1[[#This Row],[Selling Price]]*Table1[[#This Row],[Quantity]]</f>
        <v>368.82</v>
      </c>
      <c r="V7772" s="4">
        <v>0</v>
      </c>
      <c r="W7772">
        <v>131</v>
      </c>
      <c r="X7772" t="s">
        <v>36</v>
      </c>
      <c r="Y7772" t="s">
        <v>68</v>
      </c>
      <c r="Z7772" s="2">
        <v>69.545366143259329</v>
      </c>
    </row>
    <row r="7773" spans="1:26" x14ac:dyDescent="0.35">
      <c r="A7773" t="s">
        <v>89</v>
      </c>
      <c r="B7773" t="s">
        <v>90</v>
      </c>
      <c r="C7773" t="s">
        <v>45</v>
      </c>
      <c r="D7773" t="s">
        <v>46</v>
      </c>
      <c r="E7773" t="s">
        <v>86</v>
      </c>
      <c r="F7773" t="s">
        <v>3682</v>
      </c>
      <c r="G7773" t="s">
        <v>3683</v>
      </c>
      <c r="H7773" t="s">
        <v>32</v>
      </c>
      <c r="I7773" t="s">
        <v>8139</v>
      </c>
      <c r="J7773" s="1">
        <v>42868</v>
      </c>
      <c r="K7773" s="1">
        <v>42873</v>
      </c>
      <c r="L7773" t="s">
        <v>34</v>
      </c>
      <c r="M7773">
        <f>Table1[[#This Row],[Ship Date]]-Table1[[#This Row],[Order Date]]</f>
        <v>5</v>
      </c>
      <c r="N7773">
        <v>5</v>
      </c>
      <c r="O7773" t="s">
        <v>51</v>
      </c>
      <c r="P7773" s="3">
        <v>299.52</v>
      </c>
      <c r="Q7773" s="3">
        <v>200.18404096614199</v>
      </c>
      <c r="R7773" s="3">
        <f>(Table1[[#This Row],[Selling Price]]-Table1[[#This Row],[Cost Price]])</f>
        <v>99.335959033857989</v>
      </c>
      <c r="S7773" s="12">
        <f>(Table1[[#This Row],[Profit]]/Table1[[#This Row],[Selling Price]])</f>
        <v>0.33165050425299814</v>
      </c>
      <c r="T7773">
        <v>9</v>
      </c>
      <c r="U7773" s="2">
        <f>Table1[[#This Row],[Selling Price]]*Table1[[#This Row],[Quantity]]</f>
        <v>2695.68</v>
      </c>
      <c r="V7773" s="4">
        <v>0</v>
      </c>
      <c r="W7773">
        <v>193</v>
      </c>
      <c r="X7773" t="s">
        <v>36</v>
      </c>
      <c r="Y7773" t="s">
        <v>68</v>
      </c>
      <c r="Z7773" s="2">
        <v>92.362243275774404</v>
      </c>
    </row>
    <row r="7774" spans="1:26" x14ac:dyDescent="0.35">
      <c r="A7774" t="s">
        <v>89</v>
      </c>
      <c r="B7774" t="s">
        <v>90</v>
      </c>
      <c r="C7774" t="s">
        <v>45</v>
      </c>
      <c r="D7774" t="s">
        <v>46</v>
      </c>
      <c r="E7774" t="s">
        <v>91</v>
      </c>
      <c r="F7774" t="s">
        <v>2836</v>
      </c>
      <c r="G7774" t="s">
        <v>2837</v>
      </c>
      <c r="H7774" t="s">
        <v>32</v>
      </c>
      <c r="I7774" t="s">
        <v>8164</v>
      </c>
      <c r="J7774" s="1">
        <v>42009</v>
      </c>
      <c r="K7774" s="1">
        <v>42014</v>
      </c>
      <c r="L7774" t="s">
        <v>60</v>
      </c>
      <c r="M7774">
        <f>Table1[[#This Row],[Ship Date]]-Table1[[#This Row],[Order Date]]</f>
        <v>5</v>
      </c>
      <c r="N7774">
        <v>1</v>
      </c>
      <c r="O7774" t="s">
        <v>35</v>
      </c>
      <c r="P7774" s="3">
        <v>87.36</v>
      </c>
      <c r="Q7774" s="3">
        <v>60.904993131992462</v>
      </c>
      <c r="R7774" s="3">
        <f>(Table1[[#This Row],[Selling Price]]-Table1[[#This Row],[Cost Price]])</f>
        <v>26.455006868007537</v>
      </c>
      <c r="S7774" s="12">
        <f>(Table1[[#This Row],[Profit]]/Table1[[#This Row],[Selling Price]])</f>
        <v>0.30282745956968332</v>
      </c>
      <c r="T7774">
        <v>6</v>
      </c>
      <c r="U7774" s="2">
        <f>Table1[[#This Row],[Selling Price]]*Table1[[#This Row],[Quantity]]</f>
        <v>524.16</v>
      </c>
      <c r="V7774" s="4">
        <v>0</v>
      </c>
      <c r="W7774">
        <v>448</v>
      </c>
      <c r="X7774" t="s">
        <v>36</v>
      </c>
      <c r="Y7774" t="s">
        <v>52</v>
      </c>
      <c r="Z7774" s="2">
        <v>23.59872064328912</v>
      </c>
    </row>
    <row r="7775" spans="1:26" x14ac:dyDescent="0.35">
      <c r="A7775" t="s">
        <v>89</v>
      </c>
      <c r="B7775" t="s">
        <v>90</v>
      </c>
      <c r="C7775" t="s">
        <v>39</v>
      </c>
      <c r="D7775" t="s">
        <v>46</v>
      </c>
      <c r="E7775" t="s">
        <v>86</v>
      </c>
      <c r="F7775" t="s">
        <v>3630</v>
      </c>
      <c r="G7775" t="s">
        <v>3631</v>
      </c>
      <c r="H7775" t="s">
        <v>32</v>
      </c>
      <c r="I7775" t="s">
        <v>8171</v>
      </c>
      <c r="J7775" s="1">
        <v>42982</v>
      </c>
      <c r="K7775" s="1">
        <v>42986</v>
      </c>
      <c r="L7775" t="s">
        <v>60</v>
      </c>
      <c r="M7775">
        <f>Table1[[#This Row],[Ship Date]]-Table1[[#This Row],[Order Date]]</f>
        <v>4</v>
      </c>
      <c r="N7775">
        <v>9</v>
      </c>
      <c r="O7775" t="s">
        <v>61</v>
      </c>
      <c r="P7775" s="3">
        <v>11.808</v>
      </c>
      <c r="Q7775" s="3">
        <v>8.9773340154479389</v>
      </c>
      <c r="R7775" s="3">
        <f>(Table1[[#This Row],[Selling Price]]-Table1[[#This Row],[Cost Price]])</f>
        <v>2.830665984552061</v>
      </c>
      <c r="S7775" s="12">
        <f>(Table1[[#This Row],[Profit]]/Table1[[#This Row],[Selling Price]])</f>
        <v>0.23972442281098078</v>
      </c>
      <c r="T7775">
        <v>3</v>
      </c>
      <c r="U7775" s="2">
        <f>Table1[[#This Row],[Selling Price]]*Table1[[#This Row],[Quantity]]</f>
        <v>35.423999999999999</v>
      </c>
      <c r="V7775" s="4">
        <v>0.2</v>
      </c>
      <c r="W7775">
        <v>369</v>
      </c>
      <c r="X7775" t="s">
        <v>36</v>
      </c>
      <c r="Y7775" t="s">
        <v>52</v>
      </c>
      <c r="Z7775" s="2">
        <v>5.1676917864748866</v>
      </c>
    </row>
    <row r="7776" spans="1:26" x14ac:dyDescent="0.35">
      <c r="A7776" t="s">
        <v>89</v>
      </c>
      <c r="B7776" t="s">
        <v>90</v>
      </c>
      <c r="C7776" t="s">
        <v>64</v>
      </c>
      <c r="D7776" t="s">
        <v>46</v>
      </c>
      <c r="E7776" t="s">
        <v>102</v>
      </c>
      <c r="F7776" t="s">
        <v>2313</v>
      </c>
      <c r="G7776" t="s">
        <v>2314</v>
      </c>
      <c r="H7776" t="s">
        <v>32</v>
      </c>
      <c r="I7776" t="s">
        <v>8182</v>
      </c>
      <c r="J7776" s="1">
        <v>42343</v>
      </c>
      <c r="K7776" s="1">
        <v>42347</v>
      </c>
      <c r="L7776" t="s">
        <v>34</v>
      </c>
      <c r="M7776">
        <f>Table1[[#This Row],[Ship Date]]-Table1[[#This Row],[Order Date]]</f>
        <v>4</v>
      </c>
      <c r="N7776">
        <v>12</v>
      </c>
      <c r="O7776" t="s">
        <v>35</v>
      </c>
      <c r="P7776" s="3">
        <v>22.68</v>
      </c>
      <c r="Q7776" s="3">
        <v>18.798917256139099</v>
      </c>
      <c r="R7776" s="3">
        <f>(Table1[[#This Row],[Selling Price]]-Table1[[#This Row],[Cost Price]])</f>
        <v>3.881082743860901</v>
      </c>
      <c r="S7776" s="12">
        <f>(Table1[[#This Row],[Profit]]/Table1[[#This Row],[Selling Price]])</f>
        <v>0.17112357777164466</v>
      </c>
      <c r="T7776">
        <v>2</v>
      </c>
      <c r="U7776" s="2">
        <f>Table1[[#This Row],[Selling Price]]*Table1[[#This Row],[Quantity]]</f>
        <v>45.36</v>
      </c>
      <c r="V7776" s="4">
        <v>0</v>
      </c>
      <c r="W7776">
        <v>426</v>
      </c>
      <c r="X7776" t="s">
        <v>36</v>
      </c>
      <c r="Y7776" t="s">
        <v>52</v>
      </c>
      <c r="Z7776" s="2">
        <v>11.612134687472411</v>
      </c>
    </row>
    <row r="7777" spans="1:26" x14ac:dyDescent="0.35">
      <c r="A7777" t="s">
        <v>89</v>
      </c>
      <c r="B7777" t="s">
        <v>90</v>
      </c>
      <c r="C7777" t="s">
        <v>55</v>
      </c>
      <c r="D7777" t="s">
        <v>46</v>
      </c>
      <c r="E7777" t="s">
        <v>86</v>
      </c>
      <c r="F7777" t="s">
        <v>3630</v>
      </c>
      <c r="G7777" t="s">
        <v>3631</v>
      </c>
      <c r="H7777" t="s">
        <v>32</v>
      </c>
      <c r="I7777" t="s">
        <v>8245</v>
      </c>
      <c r="J7777" s="1">
        <v>42437</v>
      </c>
      <c r="K7777" s="1">
        <v>42441</v>
      </c>
      <c r="L7777" t="s">
        <v>60</v>
      </c>
      <c r="M7777">
        <f>Table1[[#This Row],[Ship Date]]-Table1[[#This Row],[Order Date]]</f>
        <v>4</v>
      </c>
      <c r="N7777">
        <v>3</v>
      </c>
      <c r="O7777" t="s">
        <v>106</v>
      </c>
      <c r="P7777" s="3">
        <v>8.8559999999999999</v>
      </c>
      <c r="Q7777" s="3">
        <v>6.872056439599068</v>
      </c>
      <c r="R7777" s="3">
        <f>(Table1[[#This Row],[Selling Price]]-Table1[[#This Row],[Cost Price]])</f>
        <v>1.9839435604009319</v>
      </c>
      <c r="S7777" s="12">
        <f>(Table1[[#This Row],[Profit]]/Table1[[#This Row],[Selling Price]])</f>
        <v>0.22402253392061111</v>
      </c>
      <c r="T7777">
        <v>9</v>
      </c>
      <c r="U7777" s="2">
        <f>Table1[[#This Row],[Selling Price]]*Table1[[#This Row],[Quantity]]</f>
        <v>79.703999999999994</v>
      </c>
      <c r="V7777" s="4">
        <v>0.8</v>
      </c>
      <c r="W7777">
        <v>134</v>
      </c>
      <c r="X7777" t="s">
        <v>36</v>
      </c>
      <c r="Y7777" t="s">
        <v>52</v>
      </c>
      <c r="Z7777" s="2">
        <v>5.1676917864748866</v>
      </c>
    </row>
    <row r="7778" spans="1:26" x14ac:dyDescent="0.35">
      <c r="A7778" t="s">
        <v>89</v>
      </c>
      <c r="B7778" t="s">
        <v>90</v>
      </c>
      <c r="C7778" t="s">
        <v>55</v>
      </c>
      <c r="D7778" t="s">
        <v>46</v>
      </c>
      <c r="E7778" t="s">
        <v>75</v>
      </c>
      <c r="F7778" t="s">
        <v>4480</v>
      </c>
      <c r="G7778" t="s">
        <v>4481</v>
      </c>
      <c r="H7778" t="s">
        <v>32</v>
      </c>
      <c r="I7778" t="s">
        <v>8262</v>
      </c>
      <c r="J7778" s="1">
        <v>42162</v>
      </c>
      <c r="K7778" s="1">
        <v>42166</v>
      </c>
      <c r="L7778" t="s">
        <v>60</v>
      </c>
      <c r="M7778">
        <f>Table1[[#This Row],[Ship Date]]-Table1[[#This Row],[Order Date]]</f>
        <v>4</v>
      </c>
      <c r="N7778">
        <v>6</v>
      </c>
      <c r="O7778" t="s">
        <v>51</v>
      </c>
      <c r="P7778" s="3">
        <v>8.016</v>
      </c>
      <c r="Q7778" s="3">
        <v>5.8548242903250296</v>
      </c>
      <c r="R7778" s="3">
        <f>(Table1[[#This Row],[Selling Price]]-Table1[[#This Row],[Cost Price]])</f>
        <v>2.1611757096749704</v>
      </c>
      <c r="S7778" s="12">
        <f>(Table1[[#This Row],[Profit]]/Table1[[#This Row],[Selling Price]])</f>
        <v>0.26960774821294542</v>
      </c>
      <c r="T7778">
        <v>3</v>
      </c>
      <c r="U7778" s="2">
        <f>Table1[[#This Row],[Selling Price]]*Table1[[#This Row],[Quantity]]</f>
        <v>24.048000000000002</v>
      </c>
      <c r="V7778" s="4">
        <v>0.2</v>
      </c>
      <c r="W7778">
        <v>103</v>
      </c>
      <c r="X7778" t="s">
        <v>36</v>
      </c>
      <c r="Y7778" t="s">
        <v>36</v>
      </c>
      <c r="Z7778" s="2">
        <v>4.6520816845794961</v>
      </c>
    </row>
    <row r="7779" spans="1:26" x14ac:dyDescent="0.35">
      <c r="A7779" t="s">
        <v>89</v>
      </c>
      <c r="B7779" t="s">
        <v>90</v>
      </c>
      <c r="C7779" t="s">
        <v>39</v>
      </c>
      <c r="D7779" t="s">
        <v>46</v>
      </c>
      <c r="E7779" t="s">
        <v>270</v>
      </c>
      <c r="F7779" t="s">
        <v>1556</v>
      </c>
      <c r="G7779" t="s">
        <v>1557</v>
      </c>
      <c r="H7779" t="s">
        <v>32</v>
      </c>
      <c r="I7779" t="s">
        <v>8269</v>
      </c>
      <c r="J7779" s="1">
        <v>42202</v>
      </c>
      <c r="K7779" s="1">
        <v>42209</v>
      </c>
      <c r="L7779" t="s">
        <v>60</v>
      </c>
      <c r="M7779">
        <f>Table1[[#This Row],[Ship Date]]-Table1[[#This Row],[Order Date]]</f>
        <v>7</v>
      </c>
      <c r="N7779">
        <v>7</v>
      </c>
      <c r="O7779" t="s">
        <v>51</v>
      </c>
      <c r="P7779" s="3">
        <v>14.432</v>
      </c>
      <c r="Q7779" s="3">
        <v>9.7238359085971098</v>
      </c>
      <c r="R7779" s="3">
        <f>(Table1[[#This Row],[Selling Price]]-Table1[[#This Row],[Cost Price]])</f>
        <v>4.7081640914028906</v>
      </c>
      <c r="S7779" s="12">
        <f>(Table1[[#This Row],[Profit]]/Table1[[#This Row],[Selling Price]])</f>
        <v>0.32623088216483442</v>
      </c>
      <c r="T7779">
        <v>4</v>
      </c>
      <c r="U7779" s="2">
        <f>Table1[[#This Row],[Selling Price]]*Table1[[#This Row],[Quantity]]</f>
        <v>57.728000000000002</v>
      </c>
      <c r="V7779" s="4">
        <v>0.2</v>
      </c>
      <c r="W7779">
        <v>413</v>
      </c>
      <c r="X7779" t="s">
        <v>68</v>
      </c>
      <c r="Y7779" t="s">
        <v>52</v>
      </c>
      <c r="Z7779" s="2">
        <v>6.0642312620809582</v>
      </c>
    </row>
    <row r="7780" spans="1:26" x14ac:dyDescent="0.35">
      <c r="A7780" t="s">
        <v>89</v>
      </c>
      <c r="B7780" t="s">
        <v>90</v>
      </c>
      <c r="C7780" t="s">
        <v>64</v>
      </c>
      <c r="D7780" t="s">
        <v>46</v>
      </c>
      <c r="E7780" t="s">
        <v>102</v>
      </c>
      <c r="F7780" t="s">
        <v>4026</v>
      </c>
      <c r="G7780" t="s">
        <v>4027</v>
      </c>
      <c r="H7780" t="s">
        <v>32</v>
      </c>
      <c r="I7780" t="s">
        <v>8278</v>
      </c>
      <c r="J7780" s="1">
        <v>42684</v>
      </c>
      <c r="K7780" s="1">
        <v>42686</v>
      </c>
      <c r="L7780" t="s">
        <v>199</v>
      </c>
      <c r="M7780">
        <f>Table1[[#This Row],[Ship Date]]-Table1[[#This Row],[Order Date]]</f>
        <v>2</v>
      </c>
      <c r="N7780">
        <v>11</v>
      </c>
      <c r="O7780" t="s">
        <v>35</v>
      </c>
      <c r="P7780" s="3">
        <v>31.103999999999999</v>
      </c>
      <c r="Q7780" s="3">
        <v>24.583319895270851</v>
      </c>
      <c r="R7780" s="3">
        <f>(Table1[[#This Row],[Selling Price]]-Table1[[#This Row],[Cost Price]])</f>
        <v>6.5206801047291485</v>
      </c>
      <c r="S7780" s="12">
        <f>(Table1[[#This Row],[Profit]]/Table1[[#This Row],[Selling Price]])</f>
        <v>0.20964120707076739</v>
      </c>
      <c r="T7780">
        <v>6</v>
      </c>
      <c r="U7780" s="2">
        <f>Table1[[#This Row],[Selling Price]]*Table1[[#This Row],[Quantity]]</f>
        <v>186.624</v>
      </c>
      <c r="V7780" s="4">
        <v>0.2</v>
      </c>
      <c r="W7780">
        <v>279</v>
      </c>
      <c r="X7780" t="s">
        <v>36</v>
      </c>
      <c r="Y7780" t="s">
        <v>52</v>
      </c>
      <c r="Z7780" s="2">
        <v>7.7120945459527581</v>
      </c>
    </row>
    <row r="7781" spans="1:26" x14ac:dyDescent="0.35">
      <c r="A7781" t="s">
        <v>89</v>
      </c>
      <c r="B7781" t="s">
        <v>90</v>
      </c>
      <c r="C7781" t="s">
        <v>39</v>
      </c>
      <c r="D7781" t="s">
        <v>46</v>
      </c>
      <c r="E7781" t="s">
        <v>75</v>
      </c>
      <c r="F7781" t="s">
        <v>659</v>
      </c>
      <c r="G7781" t="s">
        <v>660</v>
      </c>
      <c r="H7781" t="s">
        <v>32</v>
      </c>
      <c r="I7781" t="s">
        <v>8485</v>
      </c>
      <c r="J7781" s="1">
        <v>42355</v>
      </c>
      <c r="K7781" s="1">
        <v>42357</v>
      </c>
      <c r="L7781" t="s">
        <v>34</v>
      </c>
      <c r="M7781">
        <f>Table1[[#This Row],[Ship Date]]-Table1[[#This Row],[Order Date]]</f>
        <v>2</v>
      </c>
      <c r="N7781">
        <v>12</v>
      </c>
      <c r="O7781" t="s">
        <v>35</v>
      </c>
      <c r="P7781" s="3">
        <v>16.399999999999999</v>
      </c>
      <c r="Q7781" s="3">
        <v>10.994084223543419</v>
      </c>
      <c r="R7781" s="3">
        <f>(Table1[[#This Row],[Selling Price]]-Table1[[#This Row],[Cost Price]])</f>
        <v>5.4059157764565793</v>
      </c>
      <c r="S7781" s="12">
        <f>(Table1[[#This Row],[Profit]]/Table1[[#This Row],[Selling Price]])</f>
        <v>0.32962901075954754</v>
      </c>
      <c r="T7781">
        <v>5</v>
      </c>
      <c r="U7781" s="2">
        <f>Table1[[#This Row],[Selling Price]]*Table1[[#This Row],[Quantity]]</f>
        <v>82</v>
      </c>
      <c r="V7781" s="4">
        <v>0</v>
      </c>
      <c r="W7781">
        <v>316</v>
      </c>
      <c r="X7781" t="s">
        <v>36</v>
      </c>
      <c r="Y7781" t="s">
        <v>52</v>
      </c>
      <c r="Z7781" s="2">
        <v>5.6811266488259156</v>
      </c>
    </row>
    <row r="7782" spans="1:26" x14ac:dyDescent="0.35">
      <c r="A7782" t="s">
        <v>89</v>
      </c>
      <c r="B7782" t="s">
        <v>90</v>
      </c>
      <c r="C7782" t="s">
        <v>27</v>
      </c>
      <c r="D7782" t="s">
        <v>46</v>
      </c>
      <c r="E7782" t="s">
        <v>91</v>
      </c>
      <c r="F7782" t="s">
        <v>1777</v>
      </c>
      <c r="G7782" t="s">
        <v>1778</v>
      </c>
      <c r="H7782" t="s">
        <v>32</v>
      </c>
      <c r="I7782" t="s">
        <v>8550</v>
      </c>
      <c r="J7782" s="1">
        <v>42269</v>
      </c>
      <c r="K7782" s="1">
        <v>42273</v>
      </c>
      <c r="L7782" t="s">
        <v>34</v>
      </c>
      <c r="M7782">
        <f>Table1[[#This Row],[Ship Date]]-Table1[[#This Row],[Order Date]]</f>
        <v>4</v>
      </c>
      <c r="N7782">
        <v>9</v>
      </c>
      <c r="O7782" t="s">
        <v>61</v>
      </c>
      <c r="P7782" s="3">
        <v>61.44</v>
      </c>
      <c r="Q7782" s="3">
        <v>47.058583151310131</v>
      </c>
      <c r="R7782" s="3">
        <f>(Table1[[#This Row],[Selling Price]]-Table1[[#This Row],[Cost Price]])</f>
        <v>14.381416848689867</v>
      </c>
      <c r="S7782" s="12">
        <f>(Table1[[#This Row],[Profit]]/Table1[[#This Row],[Selling Price]])</f>
        <v>0.23407253985497831</v>
      </c>
      <c r="T7782">
        <v>3</v>
      </c>
      <c r="U7782" s="2">
        <f>Table1[[#This Row],[Selling Price]]*Table1[[#This Row],[Quantity]]</f>
        <v>184.32</v>
      </c>
      <c r="V7782" s="4">
        <v>0</v>
      </c>
      <c r="W7782">
        <v>131</v>
      </c>
      <c r="X7782" t="s">
        <v>36</v>
      </c>
      <c r="Y7782" t="s">
        <v>52</v>
      </c>
      <c r="Z7782" s="2">
        <v>10.57582652404372</v>
      </c>
    </row>
    <row r="7783" spans="1:26" x14ac:dyDescent="0.35">
      <c r="A7783" t="s">
        <v>89</v>
      </c>
      <c r="B7783" t="s">
        <v>90</v>
      </c>
      <c r="C7783" t="s">
        <v>39</v>
      </c>
      <c r="D7783" t="s">
        <v>46</v>
      </c>
      <c r="E7783" t="s">
        <v>75</v>
      </c>
      <c r="F7783" t="s">
        <v>142</v>
      </c>
      <c r="G7783" t="s">
        <v>143</v>
      </c>
      <c r="H7783" t="s">
        <v>32</v>
      </c>
      <c r="I7783" t="s">
        <v>8575</v>
      </c>
      <c r="J7783" s="1">
        <v>43041</v>
      </c>
      <c r="K7783" s="1">
        <v>43045</v>
      </c>
      <c r="L7783" t="s">
        <v>60</v>
      </c>
      <c r="M7783">
        <f>Table1[[#This Row],[Ship Date]]-Table1[[#This Row],[Order Date]]</f>
        <v>4</v>
      </c>
      <c r="N7783">
        <v>11</v>
      </c>
      <c r="O7783" t="s">
        <v>35</v>
      </c>
      <c r="P7783" s="3">
        <v>5.56</v>
      </c>
      <c r="Q7783" s="3">
        <v>3.8553227368924432</v>
      </c>
      <c r="R7783" s="3">
        <f>(Table1[[#This Row],[Selling Price]]-Table1[[#This Row],[Cost Price]])</f>
        <v>1.7046772631075564</v>
      </c>
      <c r="S7783" s="12">
        <f>(Table1[[#This Row],[Profit]]/Table1[[#This Row],[Selling Price]])</f>
        <v>0.3065966300553159</v>
      </c>
      <c r="T7783">
        <v>2</v>
      </c>
      <c r="U7783" s="2">
        <f>Table1[[#This Row],[Selling Price]]*Table1[[#This Row],[Quantity]]</f>
        <v>11.12</v>
      </c>
      <c r="V7783" s="4">
        <v>0</v>
      </c>
      <c r="W7783">
        <v>201</v>
      </c>
      <c r="X7783" t="s">
        <v>36</v>
      </c>
      <c r="Y7783" t="s">
        <v>52</v>
      </c>
      <c r="Z7783" s="2">
        <v>5.675559109021771</v>
      </c>
    </row>
    <row r="7784" spans="1:26" x14ac:dyDescent="0.35">
      <c r="A7784" t="s">
        <v>89</v>
      </c>
      <c r="B7784" t="s">
        <v>90</v>
      </c>
      <c r="C7784" t="s">
        <v>27</v>
      </c>
      <c r="D7784" t="s">
        <v>46</v>
      </c>
      <c r="E7784" t="s">
        <v>91</v>
      </c>
      <c r="F7784" t="s">
        <v>3742</v>
      </c>
      <c r="G7784" t="s">
        <v>3743</v>
      </c>
      <c r="H7784" t="s">
        <v>32</v>
      </c>
      <c r="I7784" t="s">
        <v>8628</v>
      </c>
      <c r="J7784" s="1">
        <v>42954</v>
      </c>
      <c r="K7784" s="1">
        <v>42958</v>
      </c>
      <c r="L7784" t="s">
        <v>60</v>
      </c>
      <c r="M7784">
        <f>Table1[[#This Row],[Ship Date]]-Table1[[#This Row],[Order Date]]</f>
        <v>4</v>
      </c>
      <c r="N7784">
        <v>8</v>
      </c>
      <c r="O7784" t="s">
        <v>61</v>
      </c>
      <c r="P7784" s="3">
        <v>1473.1</v>
      </c>
      <c r="Q7784" s="3">
        <v>1099.531219910637</v>
      </c>
      <c r="R7784" s="3">
        <f>(Table1[[#This Row],[Selling Price]]-Table1[[#This Row],[Cost Price]])</f>
        <v>373.56878008936292</v>
      </c>
      <c r="S7784" s="12">
        <f>(Table1[[#This Row],[Profit]]/Table1[[#This Row],[Selling Price]])</f>
        <v>0.25359363253639466</v>
      </c>
      <c r="T7784">
        <v>5</v>
      </c>
      <c r="U7784" s="2">
        <f>Table1[[#This Row],[Selling Price]]*Table1[[#This Row],[Quantity]]</f>
        <v>7365.5</v>
      </c>
      <c r="V7784" s="4">
        <v>0</v>
      </c>
      <c r="W7784">
        <v>334</v>
      </c>
      <c r="X7784" t="s">
        <v>36</v>
      </c>
      <c r="Y7784" t="s">
        <v>36</v>
      </c>
      <c r="Z7784" s="2">
        <v>600.90925163788245</v>
      </c>
    </row>
    <row r="7785" spans="1:26" x14ac:dyDescent="0.35">
      <c r="A7785" t="s">
        <v>89</v>
      </c>
      <c r="B7785" t="s">
        <v>90</v>
      </c>
      <c r="C7785" t="s">
        <v>39</v>
      </c>
      <c r="D7785" t="s">
        <v>46</v>
      </c>
      <c r="E7785" t="s">
        <v>86</v>
      </c>
      <c r="F7785" t="s">
        <v>1268</v>
      </c>
      <c r="G7785" t="s">
        <v>1269</v>
      </c>
      <c r="H7785" t="s">
        <v>32</v>
      </c>
      <c r="I7785" t="s">
        <v>8635</v>
      </c>
      <c r="J7785" s="1">
        <v>42660</v>
      </c>
      <c r="K7785" s="1">
        <v>42663</v>
      </c>
      <c r="L7785" t="s">
        <v>199</v>
      </c>
      <c r="M7785">
        <f>Table1[[#This Row],[Ship Date]]-Table1[[#This Row],[Order Date]]</f>
        <v>3</v>
      </c>
      <c r="N7785">
        <v>10</v>
      </c>
      <c r="O7785" t="s">
        <v>61</v>
      </c>
      <c r="P7785" s="3">
        <v>315.98</v>
      </c>
      <c r="Q7785" s="3">
        <v>236.80351583873559</v>
      </c>
      <c r="R7785" s="3">
        <f>(Table1[[#This Row],[Selling Price]]-Table1[[#This Row],[Cost Price]])</f>
        <v>79.176484161264426</v>
      </c>
      <c r="S7785" s="12">
        <f>(Table1[[#This Row],[Profit]]/Table1[[#This Row],[Selling Price]])</f>
        <v>0.25057435331750244</v>
      </c>
      <c r="T7785">
        <v>1</v>
      </c>
      <c r="U7785" s="2">
        <f>Table1[[#This Row],[Selling Price]]*Table1[[#This Row],[Quantity]]</f>
        <v>315.98</v>
      </c>
      <c r="V7785" s="4">
        <v>0</v>
      </c>
      <c r="W7785">
        <v>208</v>
      </c>
      <c r="X7785" t="s">
        <v>36</v>
      </c>
      <c r="Y7785" t="s">
        <v>36</v>
      </c>
      <c r="Z7785" s="2">
        <v>775.79364298194662</v>
      </c>
    </row>
    <row r="7786" spans="1:26" x14ac:dyDescent="0.35">
      <c r="A7786" t="s">
        <v>89</v>
      </c>
      <c r="B7786" t="s">
        <v>90</v>
      </c>
      <c r="C7786" t="s">
        <v>55</v>
      </c>
      <c r="D7786" t="s">
        <v>46</v>
      </c>
      <c r="E7786" t="s">
        <v>86</v>
      </c>
      <c r="F7786" t="s">
        <v>3774</v>
      </c>
      <c r="G7786" t="s">
        <v>3775</v>
      </c>
      <c r="H7786" t="s">
        <v>32</v>
      </c>
      <c r="I7786" t="s">
        <v>8636</v>
      </c>
      <c r="J7786" s="1">
        <v>42673</v>
      </c>
      <c r="K7786" s="1">
        <v>42677</v>
      </c>
      <c r="L7786" t="s">
        <v>60</v>
      </c>
      <c r="M7786">
        <f>Table1[[#This Row],[Ship Date]]-Table1[[#This Row],[Order Date]]</f>
        <v>4</v>
      </c>
      <c r="N7786">
        <v>10</v>
      </c>
      <c r="O7786" t="s">
        <v>61</v>
      </c>
      <c r="P7786" s="3">
        <v>28.751999999999999</v>
      </c>
      <c r="Q7786" s="3">
        <v>19.04483744187856</v>
      </c>
      <c r="R7786" s="3">
        <f>(Table1[[#This Row],[Selling Price]]-Table1[[#This Row],[Cost Price]])</f>
        <v>9.7071625581214391</v>
      </c>
      <c r="S7786" s="12">
        <f>(Table1[[#This Row],[Profit]]/Table1[[#This Row],[Selling Price]])</f>
        <v>0.33761695040767387</v>
      </c>
      <c r="T7786">
        <v>3</v>
      </c>
      <c r="U7786" s="2">
        <f>Table1[[#This Row],[Selling Price]]*Table1[[#This Row],[Quantity]]</f>
        <v>86.256</v>
      </c>
      <c r="V7786" s="4">
        <v>0.2</v>
      </c>
      <c r="W7786">
        <v>405</v>
      </c>
      <c r="X7786" t="s">
        <v>36</v>
      </c>
      <c r="Y7786" t="s">
        <v>52</v>
      </c>
      <c r="Z7786" s="2">
        <v>17.724925667115279</v>
      </c>
    </row>
    <row r="7787" spans="1:26" x14ac:dyDescent="0.35">
      <c r="A7787" t="s">
        <v>89</v>
      </c>
      <c r="B7787" t="s">
        <v>90</v>
      </c>
      <c r="C7787" t="s">
        <v>55</v>
      </c>
      <c r="D7787" t="s">
        <v>46</v>
      </c>
      <c r="E7787" t="s">
        <v>75</v>
      </c>
      <c r="F7787" t="s">
        <v>2788</v>
      </c>
      <c r="G7787" t="s">
        <v>2789</v>
      </c>
      <c r="H7787" t="s">
        <v>32</v>
      </c>
      <c r="I7787" t="s">
        <v>8638</v>
      </c>
      <c r="J7787" s="1">
        <v>42481</v>
      </c>
      <c r="K7787" s="1">
        <v>42481</v>
      </c>
      <c r="L7787" t="s">
        <v>1118</v>
      </c>
      <c r="M7787">
        <f>Table1[[#This Row],[Ship Date]]-Table1[[#This Row],[Order Date]]</f>
        <v>0</v>
      </c>
      <c r="N7787">
        <v>4</v>
      </c>
      <c r="O7787" t="s">
        <v>106</v>
      </c>
      <c r="P7787" s="3">
        <v>15.48</v>
      </c>
      <c r="Q7787" s="3">
        <v>11.713877064765491</v>
      </c>
      <c r="R7787" s="3">
        <f>(Table1[[#This Row],[Selling Price]]-Table1[[#This Row],[Cost Price]])</f>
        <v>3.7661229352345096</v>
      </c>
      <c r="S7787" s="12">
        <f>(Table1[[#This Row],[Profit]]/Table1[[#This Row],[Selling Price]])</f>
        <v>0.24328959529938693</v>
      </c>
      <c r="T7787">
        <v>3</v>
      </c>
      <c r="U7787" s="2">
        <f>Table1[[#This Row],[Selling Price]]*Table1[[#This Row],[Quantity]]</f>
        <v>46.44</v>
      </c>
      <c r="V7787" s="4">
        <v>0</v>
      </c>
      <c r="W7787">
        <v>392</v>
      </c>
      <c r="X7787" t="s">
        <v>36</v>
      </c>
      <c r="Y7787" t="s">
        <v>52</v>
      </c>
      <c r="Z7787" s="2">
        <v>2.9791273890184691</v>
      </c>
    </row>
    <row r="7788" spans="1:26" x14ac:dyDescent="0.35">
      <c r="A7788" t="s">
        <v>89</v>
      </c>
      <c r="B7788" t="s">
        <v>90</v>
      </c>
      <c r="C7788" t="s">
        <v>45</v>
      </c>
      <c r="D7788" t="s">
        <v>46</v>
      </c>
      <c r="E7788" t="s">
        <v>102</v>
      </c>
      <c r="F7788" t="s">
        <v>961</v>
      </c>
      <c r="G7788" t="s">
        <v>962</v>
      </c>
      <c r="H7788" t="s">
        <v>32</v>
      </c>
      <c r="I7788" t="s">
        <v>8642</v>
      </c>
      <c r="J7788" s="1">
        <v>42077</v>
      </c>
      <c r="K7788" s="1">
        <v>42082</v>
      </c>
      <c r="L7788" t="s">
        <v>60</v>
      </c>
      <c r="M7788">
        <f>Table1[[#This Row],[Ship Date]]-Table1[[#This Row],[Order Date]]</f>
        <v>5</v>
      </c>
      <c r="N7788">
        <v>3</v>
      </c>
      <c r="O7788" t="s">
        <v>106</v>
      </c>
      <c r="P7788" s="3">
        <v>19.440000000000001</v>
      </c>
      <c r="Q7788" s="3">
        <v>14.72823458439102</v>
      </c>
      <c r="R7788" s="3">
        <f>(Table1[[#This Row],[Selling Price]]-Table1[[#This Row],[Cost Price]])</f>
        <v>4.7117654156089817</v>
      </c>
      <c r="S7788" s="12">
        <f>(Table1[[#This Row],[Profit]]/Table1[[#This Row],[Selling Price]])</f>
        <v>0.24237476417741674</v>
      </c>
      <c r="T7788">
        <v>3</v>
      </c>
      <c r="U7788" s="2">
        <f>Table1[[#This Row],[Selling Price]]*Table1[[#This Row],[Quantity]]</f>
        <v>58.320000000000007</v>
      </c>
      <c r="V7788" s="4">
        <v>0</v>
      </c>
      <c r="W7788">
        <v>126</v>
      </c>
      <c r="X7788" t="s">
        <v>36</v>
      </c>
      <c r="Y7788" t="s">
        <v>52</v>
      </c>
      <c r="Z7788" s="2">
        <v>12.96</v>
      </c>
    </row>
    <row r="7789" spans="1:26" x14ac:dyDescent="0.35">
      <c r="A7789" t="s">
        <v>89</v>
      </c>
      <c r="B7789" t="s">
        <v>90</v>
      </c>
      <c r="C7789" t="s">
        <v>64</v>
      </c>
      <c r="D7789" t="s">
        <v>46</v>
      </c>
      <c r="E7789" t="s">
        <v>75</v>
      </c>
      <c r="F7789" t="s">
        <v>2550</v>
      </c>
      <c r="G7789" t="s">
        <v>2551</v>
      </c>
      <c r="H7789" t="s">
        <v>32</v>
      </c>
      <c r="I7789" t="s">
        <v>8688</v>
      </c>
      <c r="J7789" s="1">
        <v>41905</v>
      </c>
      <c r="K7789" s="1">
        <v>41907</v>
      </c>
      <c r="L7789" t="s">
        <v>199</v>
      </c>
      <c r="M7789">
        <f>Table1[[#This Row],[Ship Date]]-Table1[[#This Row],[Order Date]]</f>
        <v>2</v>
      </c>
      <c r="N7789">
        <v>9</v>
      </c>
      <c r="O7789" t="s">
        <v>61</v>
      </c>
      <c r="P7789" s="3">
        <v>9.84</v>
      </c>
      <c r="Q7789" s="3">
        <v>6.9857377588545484</v>
      </c>
      <c r="R7789" s="3">
        <f>(Table1[[#This Row],[Selling Price]]-Table1[[#This Row],[Cost Price]])</f>
        <v>2.8542622411454515</v>
      </c>
      <c r="S7789" s="12">
        <f>(Table1[[#This Row],[Profit]]/Table1[[#This Row],[Selling Price]])</f>
        <v>0.29006730092941579</v>
      </c>
      <c r="T7789">
        <v>3</v>
      </c>
      <c r="U7789" s="2">
        <f>Table1[[#This Row],[Selling Price]]*Table1[[#This Row],[Quantity]]</f>
        <v>29.52</v>
      </c>
      <c r="V7789" s="4">
        <v>0</v>
      </c>
      <c r="W7789">
        <v>311</v>
      </c>
      <c r="X7789" t="s">
        <v>36</v>
      </c>
      <c r="Y7789" t="s">
        <v>52</v>
      </c>
      <c r="Z7789" s="2">
        <v>6.4940686784172517</v>
      </c>
    </row>
    <row r="7790" spans="1:26" x14ac:dyDescent="0.35">
      <c r="A7790" t="s">
        <v>89</v>
      </c>
      <c r="B7790" t="s">
        <v>90</v>
      </c>
      <c r="C7790" t="s">
        <v>45</v>
      </c>
      <c r="D7790" t="s">
        <v>46</v>
      </c>
      <c r="E7790" t="s">
        <v>102</v>
      </c>
      <c r="F7790" t="s">
        <v>6840</v>
      </c>
      <c r="G7790" t="s">
        <v>6841</v>
      </c>
      <c r="H7790" t="s">
        <v>32</v>
      </c>
      <c r="I7790" t="s">
        <v>8718</v>
      </c>
      <c r="J7790" s="1">
        <v>42339</v>
      </c>
      <c r="K7790" s="1">
        <v>42343</v>
      </c>
      <c r="L7790" t="s">
        <v>60</v>
      </c>
      <c r="M7790">
        <f>Table1[[#This Row],[Ship Date]]-Table1[[#This Row],[Order Date]]</f>
        <v>4</v>
      </c>
      <c r="N7790">
        <v>12</v>
      </c>
      <c r="O7790" t="s">
        <v>35</v>
      </c>
      <c r="P7790" s="3">
        <v>19.440000000000001</v>
      </c>
      <c r="Q7790" s="3">
        <v>15.97097557138053</v>
      </c>
      <c r="R7790" s="3">
        <f>(Table1[[#This Row],[Selling Price]]-Table1[[#This Row],[Cost Price]])</f>
        <v>3.4690244286194716</v>
      </c>
      <c r="S7790" s="12">
        <f>(Table1[[#This Row],[Profit]]/Table1[[#This Row],[Selling Price]])</f>
        <v>0.17844775867384111</v>
      </c>
      <c r="T7790">
        <v>3</v>
      </c>
      <c r="U7790" s="2">
        <f>Table1[[#This Row],[Selling Price]]*Table1[[#This Row],[Quantity]]</f>
        <v>58.320000000000007</v>
      </c>
      <c r="V7790" s="4">
        <v>0</v>
      </c>
      <c r="W7790">
        <v>294</v>
      </c>
      <c r="X7790" t="s">
        <v>36</v>
      </c>
      <c r="Y7790" t="s">
        <v>52</v>
      </c>
      <c r="Z7790" s="2">
        <v>0.91641038841776512</v>
      </c>
    </row>
    <row r="7791" spans="1:26" x14ac:dyDescent="0.35">
      <c r="A7791" t="s">
        <v>89</v>
      </c>
      <c r="B7791" t="s">
        <v>90</v>
      </c>
      <c r="C7791" t="s">
        <v>64</v>
      </c>
      <c r="D7791" t="s">
        <v>46</v>
      </c>
      <c r="E7791" t="s">
        <v>91</v>
      </c>
      <c r="F7791" t="s">
        <v>3955</v>
      </c>
      <c r="G7791" t="s">
        <v>3956</v>
      </c>
      <c r="H7791" t="s">
        <v>32</v>
      </c>
      <c r="I7791" t="s">
        <v>8741</v>
      </c>
      <c r="J7791" s="1">
        <v>41902</v>
      </c>
      <c r="K7791" s="1">
        <v>41905</v>
      </c>
      <c r="L7791" t="s">
        <v>199</v>
      </c>
      <c r="M7791">
        <f>Table1[[#This Row],[Ship Date]]-Table1[[#This Row],[Order Date]]</f>
        <v>3</v>
      </c>
      <c r="N7791">
        <v>9</v>
      </c>
      <c r="O7791" t="s">
        <v>61</v>
      </c>
      <c r="P7791" s="3">
        <v>30.98</v>
      </c>
      <c r="Q7791" s="3">
        <v>22.213244483284619</v>
      </c>
      <c r="R7791" s="3">
        <f>(Table1[[#This Row],[Selling Price]]-Table1[[#This Row],[Cost Price]])</f>
        <v>8.7667555167153814</v>
      </c>
      <c r="S7791" s="12">
        <f>(Table1[[#This Row],[Profit]]/Table1[[#This Row],[Selling Price]])</f>
        <v>0.28298113352857912</v>
      </c>
      <c r="T7791">
        <v>1</v>
      </c>
      <c r="U7791" s="2">
        <f>Table1[[#This Row],[Selling Price]]*Table1[[#This Row],[Quantity]]</f>
        <v>30.98</v>
      </c>
      <c r="V7791" s="4">
        <v>0</v>
      </c>
      <c r="W7791">
        <v>338</v>
      </c>
      <c r="X7791" t="s">
        <v>36</v>
      </c>
      <c r="Y7791" t="s">
        <v>68</v>
      </c>
      <c r="Z7791" s="2">
        <v>56.334782529682911</v>
      </c>
    </row>
    <row r="7792" spans="1:26" x14ac:dyDescent="0.35">
      <c r="A7792" t="s">
        <v>89</v>
      </c>
      <c r="B7792" t="s">
        <v>90</v>
      </c>
      <c r="C7792" t="s">
        <v>64</v>
      </c>
      <c r="D7792" t="s">
        <v>46</v>
      </c>
      <c r="E7792" t="s">
        <v>102</v>
      </c>
      <c r="F7792" t="s">
        <v>3208</v>
      </c>
      <c r="G7792" t="s">
        <v>3209</v>
      </c>
      <c r="H7792" t="s">
        <v>32</v>
      </c>
      <c r="I7792" t="s">
        <v>8868</v>
      </c>
      <c r="J7792" s="1">
        <v>42617</v>
      </c>
      <c r="K7792" s="1">
        <v>42622</v>
      </c>
      <c r="L7792" t="s">
        <v>60</v>
      </c>
      <c r="M7792">
        <f>Table1[[#This Row],[Ship Date]]-Table1[[#This Row],[Order Date]]</f>
        <v>5</v>
      </c>
      <c r="N7792">
        <v>9</v>
      </c>
      <c r="O7792" t="s">
        <v>61</v>
      </c>
      <c r="P7792" s="3">
        <v>239.5</v>
      </c>
      <c r="Q7792" s="3">
        <v>165.29588378279939</v>
      </c>
      <c r="R7792" s="3">
        <f>(Table1[[#This Row],[Selling Price]]-Table1[[#This Row],[Cost Price]])</f>
        <v>74.204116217200607</v>
      </c>
      <c r="S7792" s="12">
        <f>(Table1[[#This Row],[Profit]]/Table1[[#This Row],[Selling Price]])</f>
        <v>0.30982929527014869</v>
      </c>
      <c r="T7792">
        <v>5</v>
      </c>
      <c r="U7792" s="2">
        <f>Table1[[#This Row],[Selling Price]]*Table1[[#This Row],[Quantity]]</f>
        <v>1197.5</v>
      </c>
      <c r="V7792" s="4">
        <v>0</v>
      </c>
      <c r="W7792">
        <v>331</v>
      </c>
      <c r="X7792" t="s">
        <v>36</v>
      </c>
      <c r="Y7792" t="s">
        <v>68</v>
      </c>
      <c r="Z7792" s="2">
        <v>74.082580408622377</v>
      </c>
    </row>
    <row r="7793" spans="1:26" x14ac:dyDescent="0.35">
      <c r="A7793" t="s">
        <v>89</v>
      </c>
      <c r="B7793" t="s">
        <v>90</v>
      </c>
      <c r="C7793" t="s">
        <v>45</v>
      </c>
      <c r="D7793" t="s">
        <v>46</v>
      </c>
      <c r="E7793" t="s">
        <v>75</v>
      </c>
      <c r="F7793" t="s">
        <v>3610</v>
      </c>
      <c r="G7793" t="s">
        <v>3611</v>
      </c>
      <c r="H7793" t="s">
        <v>32</v>
      </c>
      <c r="I7793" t="s">
        <v>8957</v>
      </c>
      <c r="J7793" s="1">
        <v>42654</v>
      </c>
      <c r="K7793" s="1">
        <v>42658</v>
      </c>
      <c r="L7793" t="s">
        <v>60</v>
      </c>
      <c r="M7793">
        <f>Table1[[#This Row],[Ship Date]]-Table1[[#This Row],[Order Date]]</f>
        <v>4</v>
      </c>
      <c r="N7793">
        <v>10</v>
      </c>
      <c r="O7793" t="s">
        <v>61</v>
      </c>
      <c r="P7793" s="3">
        <v>27.72</v>
      </c>
      <c r="Q7793" s="3">
        <v>19.85765868736528</v>
      </c>
      <c r="R7793" s="3">
        <f>(Table1[[#This Row],[Selling Price]]-Table1[[#This Row],[Cost Price]])</f>
        <v>7.8623413126347188</v>
      </c>
      <c r="S7793" s="12">
        <f>(Table1[[#This Row],[Profit]]/Table1[[#This Row],[Selling Price]])</f>
        <v>0.28363424648754398</v>
      </c>
      <c r="T7793">
        <v>3</v>
      </c>
      <c r="U7793" s="2">
        <f>Table1[[#This Row],[Selling Price]]*Table1[[#This Row],[Quantity]]</f>
        <v>83.16</v>
      </c>
      <c r="V7793" s="4">
        <v>0.2</v>
      </c>
      <c r="W7793">
        <v>193</v>
      </c>
      <c r="X7793" t="s">
        <v>36</v>
      </c>
      <c r="Y7793" t="s">
        <v>52</v>
      </c>
      <c r="Z7793" s="2">
        <v>16.65764689264363</v>
      </c>
    </row>
    <row r="7794" spans="1:26" x14ac:dyDescent="0.35">
      <c r="A7794" t="s">
        <v>89</v>
      </c>
      <c r="B7794" t="s">
        <v>90</v>
      </c>
      <c r="C7794" t="s">
        <v>39</v>
      </c>
      <c r="D7794" t="s">
        <v>46</v>
      </c>
      <c r="E7794" t="s">
        <v>75</v>
      </c>
      <c r="F7794" t="s">
        <v>5866</v>
      </c>
      <c r="G7794" t="s">
        <v>5867</v>
      </c>
      <c r="H7794" t="s">
        <v>32</v>
      </c>
      <c r="I7794" t="s">
        <v>9050</v>
      </c>
      <c r="J7794" s="1">
        <v>43014</v>
      </c>
      <c r="K7794" s="1">
        <v>43019</v>
      </c>
      <c r="L7794" t="s">
        <v>60</v>
      </c>
      <c r="M7794">
        <f>Table1[[#This Row],[Ship Date]]-Table1[[#This Row],[Order Date]]</f>
        <v>5</v>
      </c>
      <c r="N7794">
        <v>10</v>
      </c>
      <c r="O7794" t="s">
        <v>61</v>
      </c>
      <c r="P7794" s="3">
        <v>9.3439999999999994</v>
      </c>
      <c r="Q7794" s="3">
        <v>6.4079137340693766</v>
      </c>
      <c r="R7794" s="3">
        <f>(Table1[[#This Row],[Selling Price]]-Table1[[#This Row],[Cost Price]])</f>
        <v>2.9360862659306228</v>
      </c>
      <c r="S7794" s="12">
        <f>(Table1[[#This Row],[Profit]]/Table1[[#This Row],[Selling Price]])</f>
        <v>0.31422156099428755</v>
      </c>
      <c r="T7794">
        <v>2</v>
      </c>
      <c r="U7794" s="2">
        <f>Table1[[#This Row],[Selling Price]]*Table1[[#This Row],[Quantity]]</f>
        <v>18.687999999999999</v>
      </c>
      <c r="V7794" s="4">
        <v>0.2</v>
      </c>
      <c r="W7794">
        <v>243</v>
      </c>
      <c r="X7794" t="s">
        <v>36</v>
      </c>
      <c r="Y7794" t="s">
        <v>52</v>
      </c>
      <c r="Z7794" s="2">
        <v>10.721875258865239</v>
      </c>
    </row>
    <row r="7795" spans="1:26" x14ac:dyDescent="0.35">
      <c r="A7795" t="s">
        <v>258</v>
      </c>
      <c r="B7795" t="s">
        <v>259</v>
      </c>
      <c r="C7795" t="s">
        <v>55</v>
      </c>
      <c r="D7795" t="s">
        <v>46</v>
      </c>
      <c r="E7795" t="s">
        <v>47</v>
      </c>
      <c r="F7795" t="s">
        <v>260</v>
      </c>
      <c r="G7795" t="s">
        <v>261</v>
      </c>
      <c r="H7795" t="s">
        <v>32</v>
      </c>
      <c r="I7795" t="s">
        <v>257</v>
      </c>
      <c r="J7795" s="1">
        <v>42112</v>
      </c>
      <c r="K7795" s="1">
        <v>42116</v>
      </c>
      <c r="L7795" t="s">
        <v>60</v>
      </c>
      <c r="M7795">
        <f>Table1[[#This Row],[Ship Date]]-Table1[[#This Row],[Order Date]]</f>
        <v>4</v>
      </c>
      <c r="N7795">
        <v>4</v>
      </c>
      <c r="O7795" t="s">
        <v>106</v>
      </c>
      <c r="P7795" s="3">
        <v>75.180000000000007</v>
      </c>
      <c r="Q7795" s="3">
        <v>53.228019887183933</v>
      </c>
      <c r="R7795" s="3">
        <f>(Table1[[#This Row],[Selling Price]]-Table1[[#This Row],[Cost Price]])</f>
        <v>21.951980112816074</v>
      </c>
      <c r="S7795" s="12">
        <f>(Table1[[#This Row],[Profit]]/Table1[[#This Row],[Selling Price]])</f>
        <v>0.29199228668284216</v>
      </c>
      <c r="T7795">
        <v>6</v>
      </c>
      <c r="U7795" s="2">
        <f>Table1[[#This Row],[Selling Price]]*Table1[[#This Row],[Quantity]]</f>
        <v>451.08000000000004</v>
      </c>
      <c r="V7795" s="4">
        <v>0</v>
      </c>
      <c r="W7795">
        <v>331</v>
      </c>
      <c r="X7795" t="s">
        <v>36</v>
      </c>
      <c r="Y7795" t="s">
        <v>68</v>
      </c>
      <c r="Z7795" s="2">
        <v>39.587945292727667</v>
      </c>
    </row>
    <row r="7796" spans="1:26" x14ac:dyDescent="0.35">
      <c r="A7796" t="s">
        <v>258</v>
      </c>
      <c r="B7796" t="s">
        <v>259</v>
      </c>
      <c r="C7796" t="s">
        <v>45</v>
      </c>
      <c r="D7796" t="s">
        <v>46</v>
      </c>
      <c r="E7796" t="s">
        <v>65</v>
      </c>
      <c r="F7796" t="s">
        <v>861</v>
      </c>
      <c r="G7796" t="s">
        <v>862</v>
      </c>
      <c r="H7796" t="s">
        <v>32</v>
      </c>
      <c r="I7796" t="s">
        <v>860</v>
      </c>
      <c r="J7796" s="1">
        <v>43070</v>
      </c>
      <c r="K7796" s="1">
        <v>43072</v>
      </c>
      <c r="L7796" t="s">
        <v>34</v>
      </c>
      <c r="M7796">
        <f>Table1[[#This Row],[Ship Date]]-Table1[[#This Row],[Order Date]]</f>
        <v>2</v>
      </c>
      <c r="N7796">
        <v>12</v>
      </c>
      <c r="O7796" t="s">
        <v>35</v>
      </c>
      <c r="P7796" s="3">
        <v>221.55</v>
      </c>
      <c r="Q7796" s="3">
        <v>183.21277765614801</v>
      </c>
      <c r="R7796" s="3">
        <f>(Table1[[#This Row],[Selling Price]]-Table1[[#This Row],[Cost Price]])</f>
        <v>38.337222343852005</v>
      </c>
      <c r="S7796" s="12">
        <f>(Table1[[#This Row],[Profit]]/Table1[[#This Row],[Selling Price]])</f>
        <v>0.17304094941932749</v>
      </c>
      <c r="T7796">
        <v>3</v>
      </c>
      <c r="U7796" s="2">
        <f>Table1[[#This Row],[Selling Price]]*Table1[[#This Row],[Quantity]]</f>
        <v>664.65000000000009</v>
      </c>
      <c r="V7796" s="4">
        <v>0</v>
      </c>
      <c r="W7796">
        <v>434</v>
      </c>
      <c r="X7796" t="s">
        <v>36</v>
      </c>
      <c r="Y7796" t="s">
        <v>68</v>
      </c>
      <c r="Z7796" s="2">
        <v>90.688281106215697</v>
      </c>
    </row>
    <row r="7797" spans="1:26" x14ac:dyDescent="0.35">
      <c r="A7797" t="s">
        <v>258</v>
      </c>
      <c r="B7797" t="s">
        <v>259</v>
      </c>
      <c r="C7797" t="s">
        <v>45</v>
      </c>
      <c r="D7797" t="s">
        <v>46</v>
      </c>
      <c r="E7797" t="s">
        <v>270</v>
      </c>
      <c r="F7797" t="s">
        <v>1026</v>
      </c>
      <c r="G7797" t="s">
        <v>1027</v>
      </c>
      <c r="H7797" t="s">
        <v>32</v>
      </c>
      <c r="I7797" t="s">
        <v>1028</v>
      </c>
      <c r="J7797" s="1">
        <v>41901</v>
      </c>
      <c r="K7797" s="1">
        <v>41906</v>
      </c>
      <c r="L7797" t="s">
        <v>60</v>
      </c>
      <c r="M7797">
        <f>Table1[[#This Row],[Ship Date]]-Table1[[#This Row],[Order Date]]</f>
        <v>5</v>
      </c>
      <c r="N7797">
        <v>9</v>
      </c>
      <c r="O7797" t="s">
        <v>61</v>
      </c>
      <c r="P7797" s="3">
        <v>7.16</v>
      </c>
      <c r="Q7797" s="3">
        <v>4.8610101785147179</v>
      </c>
      <c r="R7797" s="3">
        <f>(Table1[[#This Row],[Selling Price]]-Table1[[#This Row],[Cost Price]])</f>
        <v>2.2989898214852822</v>
      </c>
      <c r="S7797" s="12">
        <f>(Table1[[#This Row],[Profit]]/Table1[[#This Row],[Selling Price]])</f>
        <v>0.32108796389459249</v>
      </c>
      <c r="T7797">
        <v>2</v>
      </c>
      <c r="U7797" s="2">
        <f>Table1[[#This Row],[Selling Price]]*Table1[[#This Row],[Quantity]]</f>
        <v>14.32</v>
      </c>
      <c r="V7797" s="4">
        <v>0</v>
      </c>
      <c r="W7797">
        <v>120</v>
      </c>
      <c r="X7797" t="s">
        <v>36</v>
      </c>
      <c r="Y7797" t="s">
        <v>52</v>
      </c>
      <c r="Z7797" s="2">
        <v>8.9319112443077078</v>
      </c>
    </row>
    <row r="7798" spans="1:26" x14ac:dyDescent="0.35">
      <c r="A7798" t="s">
        <v>258</v>
      </c>
      <c r="B7798" t="s">
        <v>259</v>
      </c>
      <c r="C7798" t="s">
        <v>64</v>
      </c>
      <c r="D7798" t="s">
        <v>46</v>
      </c>
      <c r="E7798" t="s">
        <v>539</v>
      </c>
      <c r="F7798" t="s">
        <v>1190</v>
      </c>
      <c r="G7798" t="s">
        <v>1191</v>
      </c>
      <c r="H7798" t="s">
        <v>32</v>
      </c>
      <c r="I7798" t="s">
        <v>1192</v>
      </c>
      <c r="J7798" s="1">
        <v>42308</v>
      </c>
      <c r="K7798" s="1">
        <v>42312</v>
      </c>
      <c r="L7798" t="s">
        <v>60</v>
      </c>
      <c r="M7798">
        <f>Table1[[#This Row],[Ship Date]]-Table1[[#This Row],[Order Date]]</f>
        <v>4</v>
      </c>
      <c r="N7798">
        <v>10</v>
      </c>
      <c r="O7798" t="s">
        <v>61</v>
      </c>
      <c r="P7798" s="3">
        <v>70.12</v>
      </c>
      <c r="Q7798" s="3">
        <v>58.400544324072072</v>
      </c>
      <c r="R7798" s="3">
        <f>(Table1[[#This Row],[Selling Price]]-Table1[[#This Row],[Cost Price]])</f>
        <v>11.719455675927932</v>
      </c>
      <c r="S7798" s="12">
        <f>(Table1[[#This Row],[Profit]]/Table1[[#This Row],[Selling Price]])</f>
        <v>0.16713427946274859</v>
      </c>
      <c r="T7798">
        <v>4</v>
      </c>
      <c r="U7798" s="2">
        <f>Table1[[#This Row],[Selling Price]]*Table1[[#This Row],[Quantity]]</f>
        <v>280.48</v>
      </c>
      <c r="V7798" s="4">
        <v>0</v>
      </c>
      <c r="W7798">
        <v>444</v>
      </c>
      <c r="X7798" t="s">
        <v>36</v>
      </c>
      <c r="Y7798" t="s">
        <v>52</v>
      </c>
      <c r="Z7798" s="2">
        <v>31.52616232365023</v>
      </c>
    </row>
    <row r="7799" spans="1:26" x14ac:dyDescent="0.35">
      <c r="A7799" t="s">
        <v>258</v>
      </c>
      <c r="B7799" t="s">
        <v>259</v>
      </c>
      <c r="C7799" t="s">
        <v>45</v>
      </c>
      <c r="D7799" t="s">
        <v>46</v>
      </c>
      <c r="E7799" t="s">
        <v>75</v>
      </c>
      <c r="F7799" t="s">
        <v>1317</v>
      </c>
      <c r="G7799" t="s">
        <v>1318</v>
      </c>
      <c r="H7799" t="s">
        <v>32</v>
      </c>
      <c r="I7799" t="s">
        <v>1312</v>
      </c>
      <c r="J7799" s="1">
        <v>42461</v>
      </c>
      <c r="K7799" s="1">
        <v>42463</v>
      </c>
      <c r="L7799" t="s">
        <v>34</v>
      </c>
      <c r="M7799">
        <f>Table1[[#This Row],[Ship Date]]-Table1[[#This Row],[Order Date]]</f>
        <v>2</v>
      </c>
      <c r="N7799">
        <v>4</v>
      </c>
      <c r="O7799" t="s">
        <v>106</v>
      </c>
      <c r="P7799" s="3">
        <v>30.48</v>
      </c>
      <c r="Q7799" s="3">
        <v>25.754977820323258</v>
      </c>
      <c r="R7799" s="3">
        <f>(Table1[[#This Row],[Selling Price]]-Table1[[#This Row],[Cost Price]])</f>
        <v>4.725022179676742</v>
      </c>
      <c r="S7799" s="12">
        <f>(Table1[[#This Row],[Profit]]/Table1[[#This Row],[Selling Price]])</f>
        <v>0.1550204127190532</v>
      </c>
      <c r="T7799">
        <v>3</v>
      </c>
      <c r="U7799" s="2">
        <f>Table1[[#This Row],[Selling Price]]*Table1[[#This Row],[Quantity]]</f>
        <v>91.44</v>
      </c>
      <c r="V7799" s="4">
        <v>0</v>
      </c>
      <c r="W7799">
        <v>342</v>
      </c>
      <c r="X7799" t="s">
        <v>36</v>
      </c>
      <c r="Y7799" t="s">
        <v>52</v>
      </c>
      <c r="Z7799" s="2">
        <v>15.71354941443848</v>
      </c>
    </row>
    <row r="7800" spans="1:26" x14ac:dyDescent="0.35">
      <c r="A7800" t="s">
        <v>258</v>
      </c>
      <c r="B7800" t="s">
        <v>259</v>
      </c>
      <c r="C7800" t="s">
        <v>39</v>
      </c>
      <c r="D7800" t="s">
        <v>46</v>
      </c>
      <c r="E7800" t="s">
        <v>539</v>
      </c>
      <c r="F7800" t="s">
        <v>1758</v>
      </c>
      <c r="G7800" t="s">
        <v>1759</v>
      </c>
      <c r="H7800" t="s">
        <v>32</v>
      </c>
      <c r="I7800" t="s">
        <v>1760</v>
      </c>
      <c r="J7800" s="1">
        <v>42894</v>
      </c>
      <c r="K7800" s="1">
        <v>42896</v>
      </c>
      <c r="L7800" t="s">
        <v>34</v>
      </c>
      <c r="M7800">
        <f>Table1[[#This Row],[Ship Date]]-Table1[[#This Row],[Order Date]]</f>
        <v>2</v>
      </c>
      <c r="N7800">
        <v>6</v>
      </c>
      <c r="O7800" t="s">
        <v>51</v>
      </c>
      <c r="P7800" s="3">
        <v>23.76</v>
      </c>
      <c r="Q7800" s="3">
        <v>18.927080277718051</v>
      </c>
      <c r="R7800" s="3">
        <f>(Table1[[#This Row],[Selling Price]]-Table1[[#This Row],[Cost Price]])</f>
        <v>4.8329197222819502</v>
      </c>
      <c r="S7800" s="12">
        <f>(Table1[[#This Row],[Profit]]/Table1[[#This Row],[Selling Price]])</f>
        <v>0.20340571221725379</v>
      </c>
      <c r="T7800">
        <v>3</v>
      </c>
      <c r="U7800" s="2">
        <f>Table1[[#This Row],[Selling Price]]*Table1[[#This Row],[Quantity]]</f>
        <v>71.28</v>
      </c>
      <c r="V7800" s="4">
        <v>0.2</v>
      </c>
      <c r="W7800">
        <v>284</v>
      </c>
      <c r="X7800" t="s">
        <v>36</v>
      </c>
      <c r="Y7800" t="s">
        <v>52</v>
      </c>
      <c r="Z7800" s="2">
        <v>8.743443257664568</v>
      </c>
    </row>
    <row r="7801" spans="1:26" x14ac:dyDescent="0.35">
      <c r="A7801" t="s">
        <v>258</v>
      </c>
      <c r="B7801" t="s">
        <v>259</v>
      </c>
      <c r="C7801" t="s">
        <v>55</v>
      </c>
      <c r="D7801" t="s">
        <v>46</v>
      </c>
      <c r="E7801" t="s">
        <v>102</v>
      </c>
      <c r="F7801" t="s">
        <v>839</v>
      </c>
      <c r="G7801" t="s">
        <v>840</v>
      </c>
      <c r="H7801" t="s">
        <v>32</v>
      </c>
      <c r="I7801" t="s">
        <v>2110</v>
      </c>
      <c r="J7801" s="1">
        <v>42835</v>
      </c>
      <c r="K7801" s="1">
        <v>42840</v>
      </c>
      <c r="L7801" t="s">
        <v>60</v>
      </c>
      <c r="M7801">
        <f>Table1[[#This Row],[Ship Date]]-Table1[[#This Row],[Order Date]]</f>
        <v>5</v>
      </c>
      <c r="N7801">
        <v>4</v>
      </c>
      <c r="O7801" t="s">
        <v>106</v>
      </c>
      <c r="P7801" s="3">
        <v>7.61</v>
      </c>
      <c r="Q7801" s="3">
        <v>5.0518421668021212</v>
      </c>
      <c r="R7801" s="3">
        <f>(Table1[[#This Row],[Selling Price]]-Table1[[#This Row],[Cost Price]])</f>
        <v>2.5581578331978791</v>
      </c>
      <c r="S7801" s="12">
        <f>(Table1[[#This Row],[Profit]]/Table1[[#This Row],[Selling Price]])</f>
        <v>0.33615740252271736</v>
      </c>
      <c r="T7801">
        <v>1</v>
      </c>
      <c r="U7801" s="2">
        <f>Table1[[#This Row],[Selling Price]]*Table1[[#This Row],[Quantity]]</f>
        <v>7.61</v>
      </c>
      <c r="V7801" s="4">
        <v>0</v>
      </c>
      <c r="W7801">
        <v>184</v>
      </c>
      <c r="X7801" t="s">
        <v>36</v>
      </c>
      <c r="Y7801" t="s">
        <v>52</v>
      </c>
      <c r="Z7801" s="2">
        <v>9.1319999999999997</v>
      </c>
    </row>
    <row r="7802" spans="1:26" x14ac:dyDescent="0.35">
      <c r="A7802" t="s">
        <v>258</v>
      </c>
      <c r="B7802" t="s">
        <v>259</v>
      </c>
      <c r="C7802" t="s">
        <v>39</v>
      </c>
      <c r="D7802" t="s">
        <v>46</v>
      </c>
      <c r="E7802" t="s">
        <v>86</v>
      </c>
      <c r="F7802" t="s">
        <v>2132</v>
      </c>
      <c r="G7802" t="s">
        <v>2133</v>
      </c>
      <c r="H7802" t="s">
        <v>32</v>
      </c>
      <c r="I7802" t="s">
        <v>2134</v>
      </c>
      <c r="J7802" s="1">
        <v>42616</v>
      </c>
      <c r="K7802" s="1">
        <v>42618</v>
      </c>
      <c r="L7802" t="s">
        <v>199</v>
      </c>
      <c r="M7802">
        <f>Table1[[#This Row],[Ship Date]]-Table1[[#This Row],[Order Date]]</f>
        <v>2</v>
      </c>
      <c r="N7802">
        <v>9</v>
      </c>
      <c r="O7802" t="s">
        <v>61</v>
      </c>
      <c r="P7802" s="3">
        <v>1141.47</v>
      </c>
      <c r="Q7802" s="3">
        <v>848.48944719698534</v>
      </c>
      <c r="R7802" s="3">
        <f>(Table1[[#This Row],[Selling Price]]-Table1[[#This Row],[Cost Price]])</f>
        <v>292.98055280301469</v>
      </c>
      <c r="S7802" s="12">
        <f>(Table1[[#This Row],[Profit]]/Table1[[#This Row],[Selling Price]])</f>
        <v>0.25666951632808105</v>
      </c>
      <c r="T7802">
        <v>5</v>
      </c>
      <c r="U7802" s="2">
        <f>Table1[[#This Row],[Selling Price]]*Table1[[#This Row],[Quantity]]</f>
        <v>5707.35</v>
      </c>
      <c r="V7802" s="4">
        <v>0.7</v>
      </c>
      <c r="W7802">
        <v>491</v>
      </c>
      <c r="X7802" t="s">
        <v>36</v>
      </c>
      <c r="Y7802" t="s">
        <v>36</v>
      </c>
      <c r="Z7802" s="2">
        <v>2937.1210234821779</v>
      </c>
    </row>
    <row r="7803" spans="1:26" x14ac:dyDescent="0.35">
      <c r="A7803" t="s">
        <v>258</v>
      </c>
      <c r="B7803" t="s">
        <v>259</v>
      </c>
      <c r="C7803" t="s">
        <v>45</v>
      </c>
      <c r="D7803" t="s">
        <v>46</v>
      </c>
      <c r="E7803" t="s">
        <v>86</v>
      </c>
      <c r="F7803" t="s">
        <v>2327</v>
      </c>
      <c r="G7803" t="s">
        <v>2328</v>
      </c>
      <c r="H7803" t="s">
        <v>32</v>
      </c>
      <c r="I7803" t="s">
        <v>2329</v>
      </c>
      <c r="J7803" s="1">
        <v>42073</v>
      </c>
      <c r="K7803" s="1">
        <v>42073</v>
      </c>
      <c r="L7803" t="s">
        <v>1118</v>
      </c>
      <c r="M7803">
        <f>Table1[[#This Row],[Ship Date]]-Table1[[#This Row],[Order Date]]</f>
        <v>0</v>
      </c>
      <c r="N7803">
        <v>3</v>
      </c>
      <c r="O7803" t="s">
        <v>106</v>
      </c>
      <c r="P7803" s="3">
        <v>1.1120000000000001</v>
      </c>
      <c r="Q7803" s="3">
        <v>0.82601149117237604</v>
      </c>
      <c r="R7803" s="3">
        <f>(Table1[[#This Row],[Selling Price]]-Table1[[#This Row],[Cost Price]])</f>
        <v>0.28598850882762406</v>
      </c>
      <c r="S7803" s="12">
        <f>(Table1[[#This Row],[Profit]]/Table1[[#This Row],[Selling Price]])</f>
        <v>0.25718391081620867</v>
      </c>
      <c r="T7803">
        <v>2</v>
      </c>
      <c r="U7803" s="2">
        <f>Table1[[#This Row],[Selling Price]]*Table1[[#This Row],[Quantity]]</f>
        <v>2.2240000000000002</v>
      </c>
      <c r="V7803" s="4">
        <v>0.8</v>
      </c>
      <c r="W7803">
        <v>464</v>
      </c>
      <c r="X7803" t="s">
        <v>36</v>
      </c>
      <c r="Y7803" t="s">
        <v>52</v>
      </c>
      <c r="Z7803" s="2">
        <v>4.2446239527194871</v>
      </c>
    </row>
    <row r="7804" spans="1:26" x14ac:dyDescent="0.35">
      <c r="A7804" t="s">
        <v>258</v>
      </c>
      <c r="B7804" t="s">
        <v>259</v>
      </c>
      <c r="C7804" t="s">
        <v>45</v>
      </c>
      <c r="D7804" t="s">
        <v>46</v>
      </c>
      <c r="E7804" t="s">
        <v>270</v>
      </c>
      <c r="F7804" t="s">
        <v>2574</v>
      </c>
      <c r="G7804" t="s">
        <v>2575</v>
      </c>
      <c r="H7804" t="s">
        <v>32</v>
      </c>
      <c r="I7804" t="s">
        <v>2573</v>
      </c>
      <c r="J7804" s="1">
        <v>41911</v>
      </c>
      <c r="K7804" s="1">
        <v>41915</v>
      </c>
      <c r="L7804" t="s">
        <v>60</v>
      </c>
      <c r="M7804">
        <f>Table1[[#This Row],[Ship Date]]-Table1[[#This Row],[Order Date]]</f>
        <v>4</v>
      </c>
      <c r="N7804">
        <v>9</v>
      </c>
      <c r="O7804" t="s">
        <v>61</v>
      </c>
      <c r="P7804" s="3">
        <v>8.7200000000000006</v>
      </c>
      <c r="Q7804" s="3">
        <v>6.1380713978251773</v>
      </c>
      <c r="R7804" s="3">
        <f>(Table1[[#This Row],[Selling Price]]-Table1[[#This Row],[Cost Price]])</f>
        <v>2.5819286021748233</v>
      </c>
      <c r="S7804" s="12">
        <f>(Table1[[#This Row],[Profit]]/Table1[[#This Row],[Selling Price]])</f>
        <v>0.29609272960720451</v>
      </c>
      <c r="T7804">
        <v>4</v>
      </c>
      <c r="U7804" s="2">
        <f>Table1[[#This Row],[Selling Price]]*Table1[[#This Row],[Quantity]]</f>
        <v>34.880000000000003</v>
      </c>
      <c r="V7804" s="4">
        <v>0</v>
      </c>
      <c r="W7804">
        <v>162</v>
      </c>
      <c r="X7804" t="s">
        <v>36</v>
      </c>
      <c r="Y7804" t="s">
        <v>52</v>
      </c>
      <c r="Z7804" s="2">
        <v>4.0500085361462066</v>
      </c>
    </row>
    <row r="7805" spans="1:26" x14ac:dyDescent="0.35">
      <c r="A7805" t="s">
        <v>258</v>
      </c>
      <c r="B7805" t="s">
        <v>259</v>
      </c>
      <c r="C7805" t="s">
        <v>64</v>
      </c>
      <c r="D7805" t="s">
        <v>46</v>
      </c>
      <c r="E7805" t="s">
        <v>65</v>
      </c>
      <c r="F7805" t="s">
        <v>2511</v>
      </c>
      <c r="G7805" t="s">
        <v>2512</v>
      </c>
      <c r="H7805" t="s">
        <v>32</v>
      </c>
      <c r="I7805" t="s">
        <v>2573</v>
      </c>
      <c r="J7805" s="1">
        <v>41911</v>
      </c>
      <c r="K7805" s="1">
        <v>41915</v>
      </c>
      <c r="L7805" t="s">
        <v>60</v>
      </c>
      <c r="M7805">
        <f>Table1[[#This Row],[Ship Date]]-Table1[[#This Row],[Order Date]]</f>
        <v>4</v>
      </c>
      <c r="N7805">
        <v>9</v>
      </c>
      <c r="O7805" t="s">
        <v>61</v>
      </c>
      <c r="P7805" s="3">
        <v>62.18</v>
      </c>
      <c r="Q7805" s="3">
        <v>48.827302518215369</v>
      </c>
      <c r="R7805" s="3">
        <f>(Table1[[#This Row],[Selling Price]]-Table1[[#This Row],[Cost Price]])</f>
        <v>13.352697481784631</v>
      </c>
      <c r="S7805" s="12">
        <f>(Table1[[#This Row],[Profit]]/Table1[[#This Row],[Selling Price]])</f>
        <v>0.21474264203577728</v>
      </c>
      <c r="T7805">
        <v>1</v>
      </c>
      <c r="U7805" s="2">
        <f>Table1[[#This Row],[Selling Price]]*Table1[[#This Row],[Quantity]]</f>
        <v>62.18</v>
      </c>
      <c r="V7805" s="4">
        <v>0</v>
      </c>
      <c r="W7805">
        <v>464</v>
      </c>
      <c r="X7805" t="s">
        <v>36</v>
      </c>
      <c r="Y7805" t="s">
        <v>36</v>
      </c>
      <c r="Z7805" s="2">
        <v>161.96003538047421</v>
      </c>
    </row>
    <row r="7806" spans="1:26" x14ac:dyDescent="0.35">
      <c r="A7806" t="s">
        <v>258</v>
      </c>
      <c r="B7806" t="s">
        <v>259</v>
      </c>
      <c r="C7806" t="s">
        <v>39</v>
      </c>
      <c r="D7806" t="s">
        <v>46</v>
      </c>
      <c r="E7806" t="s">
        <v>86</v>
      </c>
      <c r="F7806" t="s">
        <v>2945</v>
      </c>
      <c r="G7806" t="s">
        <v>2946</v>
      </c>
      <c r="H7806" t="s">
        <v>32</v>
      </c>
      <c r="I7806" t="s">
        <v>2947</v>
      </c>
      <c r="J7806" s="1">
        <v>42698</v>
      </c>
      <c r="K7806" s="1">
        <v>42700</v>
      </c>
      <c r="L7806" t="s">
        <v>199</v>
      </c>
      <c r="M7806">
        <f>Table1[[#This Row],[Ship Date]]-Table1[[#This Row],[Order Date]]</f>
        <v>2</v>
      </c>
      <c r="N7806">
        <v>11</v>
      </c>
      <c r="O7806" t="s">
        <v>35</v>
      </c>
      <c r="P7806" s="3">
        <v>17.216000000000001</v>
      </c>
      <c r="Q7806" s="3">
        <v>12.24269047128419</v>
      </c>
      <c r="R7806" s="3">
        <f>(Table1[[#This Row],[Selling Price]]-Table1[[#This Row],[Cost Price]])</f>
        <v>4.9733095287158111</v>
      </c>
      <c r="S7806" s="12">
        <f>(Table1[[#This Row],[Profit]]/Table1[[#This Row],[Selling Price]])</f>
        <v>0.28887717987429201</v>
      </c>
      <c r="T7806">
        <v>4</v>
      </c>
      <c r="U7806" s="2">
        <f>Table1[[#This Row],[Selling Price]]*Table1[[#This Row],[Quantity]]</f>
        <v>68.864000000000004</v>
      </c>
      <c r="V7806" s="4">
        <v>0.2</v>
      </c>
      <c r="W7806">
        <v>475</v>
      </c>
      <c r="X7806" t="s">
        <v>36</v>
      </c>
      <c r="Y7806" t="s">
        <v>52</v>
      </c>
      <c r="Z7806" s="2">
        <v>8.2473838276146729</v>
      </c>
    </row>
    <row r="7807" spans="1:26" x14ac:dyDescent="0.35">
      <c r="A7807" t="s">
        <v>258</v>
      </c>
      <c r="B7807" t="s">
        <v>259</v>
      </c>
      <c r="C7807" t="s">
        <v>64</v>
      </c>
      <c r="D7807" t="s">
        <v>46</v>
      </c>
      <c r="E7807" t="s">
        <v>178</v>
      </c>
      <c r="F7807" t="s">
        <v>467</v>
      </c>
      <c r="G7807" t="s">
        <v>468</v>
      </c>
      <c r="H7807" t="s">
        <v>32</v>
      </c>
      <c r="I7807" t="s">
        <v>2980</v>
      </c>
      <c r="J7807" s="1">
        <v>42308</v>
      </c>
      <c r="K7807" s="1">
        <v>42312</v>
      </c>
      <c r="L7807" t="s">
        <v>34</v>
      </c>
      <c r="M7807">
        <f>Table1[[#This Row],[Ship Date]]-Table1[[#This Row],[Order Date]]</f>
        <v>4</v>
      </c>
      <c r="N7807">
        <v>10</v>
      </c>
      <c r="O7807" t="s">
        <v>61</v>
      </c>
      <c r="P7807" s="3">
        <v>14.75</v>
      </c>
      <c r="Q7807" s="3">
        <v>12.261338489112831</v>
      </c>
      <c r="R7807" s="3">
        <f>(Table1[[#This Row],[Selling Price]]-Table1[[#This Row],[Cost Price]])</f>
        <v>2.4886615108871695</v>
      </c>
      <c r="S7807" s="12">
        <f>(Table1[[#This Row],[Profit]]/Table1[[#This Row],[Selling Price]])</f>
        <v>0.16872281429743521</v>
      </c>
      <c r="T7807">
        <v>5</v>
      </c>
      <c r="U7807" s="2">
        <f>Table1[[#This Row],[Selling Price]]*Table1[[#This Row],[Quantity]]</f>
        <v>73.75</v>
      </c>
      <c r="V7807" s="4">
        <v>0</v>
      </c>
      <c r="W7807">
        <v>464</v>
      </c>
      <c r="X7807" t="s">
        <v>36</v>
      </c>
      <c r="Y7807" t="s">
        <v>52</v>
      </c>
      <c r="Z7807" s="2">
        <v>8.1029803452921243</v>
      </c>
    </row>
    <row r="7808" spans="1:26" x14ac:dyDescent="0.35">
      <c r="A7808" t="s">
        <v>258</v>
      </c>
      <c r="B7808" t="s">
        <v>259</v>
      </c>
      <c r="C7808" t="s">
        <v>27</v>
      </c>
      <c r="D7808" t="s">
        <v>46</v>
      </c>
      <c r="E7808" t="s">
        <v>86</v>
      </c>
      <c r="F7808" t="s">
        <v>1115</v>
      </c>
      <c r="G7808" t="s">
        <v>1116</v>
      </c>
      <c r="H7808" t="s">
        <v>32</v>
      </c>
      <c r="I7808" t="s">
        <v>3028</v>
      </c>
      <c r="J7808" s="1">
        <v>42233</v>
      </c>
      <c r="K7808" s="1">
        <v>42237</v>
      </c>
      <c r="L7808" t="s">
        <v>60</v>
      </c>
      <c r="M7808">
        <f>Table1[[#This Row],[Ship Date]]-Table1[[#This Row],[Order Date]]</f>
        <v>4</v>
      </c>
      <c r="N7808">
        <v>8</v>
      </c>
      <c r="O7808" t="s">
        <v>61</v>
      </c>
      <c r="P7808" s="3">
        <v>52.2</v>
      </c>
      <c r="Q7808" s="3">
        <v>36.306485267781568</v>
      </c>
      <c r="R7808" s="3">
        <f>(Table1[[#This Row],[Selling Price]]-Table1[[#This Row],[Cost Price]])</f>
        <v>15.893514732218435</v>
      </c>
      <c r="S7808" s="12">
        <f>(Table1[[#This Row],[Profit]]/Table1[[#This Row],[Selling Price]])</f>
        <v>0.30447346230303513</v>
      </c>
      <c r="T7808">
        <v>9</v>
      </c>
      <c r="U7808" s="2">
        <f>Table1[[#This Row],[Selling Price]]*Table1[[#This Row],[Quantity]]</f>
        <v>469.8</v>
      </c>
      <c r="V7808" s="4">
        <v>0</v>
      </c>
      <c r="W7808">
        <v>464</v>
      </c>
      <c r="X7808" t="s">
        <v>36</v>
      </c>
      <c r="Y7808" t="s">
        <v>52</v>
      </c>
      <c r="Z7808" s="2">
        <v>19.28183808665554</v>
      </c>
    </row>
    <row r="7809" spans="1:26" x14ac:dyDescent="0.35">
      <c r="A7809" t="s">
        <v>258</v>
      </c>
      <c r="B7809" t="s">
        <v>259</v>
      </c>
      <c r="C7809" t="s">
        <v>27</v>
      </c>
      <c r="D7809" t="s">
        <v>46</v>
      </c>
      <c r="E7809" t="s">
        <v>75</v>
      </c>
      <c r="F7809" t="s">
        <v>3115</v>
      </c>
      <c r="G7809" t="s">
        <v>3116</v>
      </c>
      <c r="H7809" t="s">
        <v>32</v>
      </c>
      <c r="I7809" t="s">
        <v>3117</v>
      </c>
      <c r="J7809" s="1">
        <v>42841</v>
      </c>
      <c r="K7809" s="1">
        <v>42846</v>
      </c>
      <c r="L7809" t="s">
        <v>60</v>
      </c>
      <c r="M7809">
        <f>Table1[[#This Row],[Ship Date]]-Table1[[#This Row],[Order Date]]</f>
        <v>5</v>
      </c>
      <c r="N7809">
        <v>4</v>
      </c>
      <c r="O7809" t="s">
        <v>106</v>
      </c>
      <c r="P7809" s="3">
        <v>16.52</v>
      </c>
      <c r="Q7809" s="3">
        <v>13.08896132957714</v>
      </c>
      <c r="R7809" s="3">
        <f>(Table1[[#This Row],[Selling Price]]-Table1[[#This Row],[Cost Price]])</f>
        <v>3.4310386704228595</v>
      </c>
      <c r="S7809" s="12">
        <f>(Table1[[#This Row],[Profit]]/Table1[[#This Row],[Selling Price]])</f>
        <v>0.20768999215634742</v>
      </c>
      <c r="T7809">
        <v>5</v>
      </c>
      <c r="U7809" s="2">
        <f>Table1[[#This Row],[Selling Price]]*Table1[[#This Row],[Quantity]]</f>
        <v>82.6</v>
      </c>
      <c r="V7809" s="4">
        <v>0.2</v>
      </c>
      <c r="W7809">
        <v>150</v>
      </c>
      <c r="X7809" t="s">
        <v>36</v>
      </c>
      <c r="Y7809" t="s">
        <v>52</v>
      </c>
      <c r="Z7809" s="2">
        <v>10.44054415567822</v>
      </c>
    </row>
    <row r="7810" spans="1:26" x14ac:dyDescent="0.35">
      <c r="A7810" t="s">
        <v>258</v>
      </c>
      <c r="B7810" t="s">
        <v>259</v>
      </c>
      <c r="C7810" t="s">
        <v>64</v>
      </c>
      <c r="D7810" t="s">
        <v>46</v>
      </c>
      <c r="E7810" t="s">
        <v>270</v>
      </c>
      <c r="F7810" t="s">
        <v>2574</v>
      </c>
      <c r="G7810" t="s">
        <v>2575</v>
      </c>
      <c r="H7810" t="s">
        <v>32</v>
      </c>
      <c r="I7810" t="s">
        <v>3148</v>
      </c>
      <c r="J7810" s="1">
        <v>41709</v>
      </c>
      <c r="K7810" s="1">
        <v>41714</v>
      </c>
      <c r="L7810" t="s">
        <v>34</v>
      </c>
      <c r="M7810">
        <f>Table1[[#This Row],[Ship Date]]-Table1[[#This Row],[Order Date]]</f>
        <v>5</v>
      </c>
      <c r="N7810">
        <v>3</v>
      </c>
      <c r="O7810" t="s">
        <v>106</v>
      </c>
      <c r="P7810" s="3">
        <v>10.464</v>
      </c>
      <c r="Q7810" s="3">
        <v>7.9177349476607954</v>
      </c>
      <c r="R7810" s="3">
        <f>(Table1[[#This Row],[Selling Price]]-Table1[[#This Row],[Cost Price]])</f>
        <v>2.546265052339205</v>
      </c>
      <c r="S7810" s="12">
        <f>(Table1[[#This Row],[Profit]]/Table1[[#This Row],[Selling Price]])</f>
        <v>0.24333572747889956</v>
      </c>
      <c r="T7810">
        <v>6</v>
      </c>
      <c r="U7810" s="2">
        <f>Table1[[#This Row],[Selling Price]]*Table1[[#This Row],[Quantity]]</f>
        <v>62.784000000000006</v>
      </c>
      <c r="V7810" s="4">
        <v>0.2</v>
      </c>
      <c r="W7810">
        <v>483</v>
      </c>
      <c r="X7810" t="s">
        <v>36</v>
      </c>
      <c r="Y7810" t="s">
        <v>52</v>
      </c>
      <c r="Z7810" s="2">
        <v>4.0500085361462066</v>
      </c>
    </row>
    <row r="7811" spans="1:26" x14ac:dyDescent="0.35">
      <c r="A7811" t="s">
        <v>258</v>
      </c>
      <c r="B7811" t="s">
        <v>259</v>
      </c>
      <c r="C7811" t="s">
        <v>55</v>
      </c>
      <c r="D7811" t="s">
        <v>46</v>
      </c>
      <c r="E7811" t="s">
        <v>86</v>
      </c>
      <c r="F7811" t="s">
        <v>2129</v>
      </c>
      <c r="G7811" t="s">
        <v>2130</v>
      </c>
      <c r="H7811" t="s">
        <v>32</v>
      </c>
      <c r="I7811" t="s">
        <v>3162</v>
      </c>
      <c r="J7811" s="1">
        <v>43024</v>
      </c>
      <c r="K7811" s="1">
        <v>43029</v>
      </c>
      <c r="L7811" t="s">
        <v>60</v>
      </c>
      <c r="M7811">
        <f>Table1[[#This Row],[Ship Date]]-Table1[[#This Row],[Order Date]]</f>
        <v>5</v>
      </c>
      <c r="N7811">
        <v>10</v>
      </c>
      <c r="O7811" t="s">
        <v>61</v>
      </c>
      <c r="P7811" s="3">
        <v>124.75</v>
      </c>
      <c r="Q7811" s="3">
        <v>97.722328680631094</v>
      </c>
      <c r="R7811" s="3">
        <f>(Table1[[#This Row],[Selling Price]]-Table1[[#This Row],[Cost Price]])</f>
        <v>27.027671319368906</v>
      </c>
      <c r="S7811" s="12">
        <f>(Table1[[#This Row],[Profit]]/Table1[[#This Row],[Selling Price]])</f>
        <v>0.21665467991478082</v>
      </c>
      <c r="T7811">
        <v>5</v>
      </c>
      <c r="U7811" s="2">
        <f>Table1[[#This Row],[Selling Price]]*Table1[[#This Row],[Quantity]]</f>
        <v>623.75</v>
      </c>
      <c r="V7811" s="4">
        <v>0</v>
      </c>
      <c r="W7811">
        <v>105</v>
      </c>
      <c r="X7811" t="s">
        <v>36</v>
      </c>
      <c r="Y7811" t="s">
        <v>36</v>
      </c>
      <c r="Z7811" s="2">
        <v>39.148450224753468</v>
      </c>
    </row>
    <row r="7812" spans="1:26" x14ac:dyDescent="0.35">
      <c r="A7812" t="s">
        <v>258</v>
      </c>
      <c r="B7812" t="s">
        <v>259</v>
      </c>
      <c r="C7812" t="s">
        <v>27</v>
      </c>
      <c r="D7812" t="s">
        <v>46</v>
      </c>
      <c r="E7812" t="s">
        <v>86</v>
      </c>
      <c r="F7812" t="s">
        <v>1063</v>
      </c>
      <c r="G7812" t="s">
        <v>1064</v>
      </c>
      <c r="H7812" t="s">
        <v>32</v>
      </c>
      <c r="I7812" t="s">
        <v>3377</v>
      </c>
      <c r="J7812" s="1">
        <v>42490</v>
      </c>
      <c r="K7812" s="1">
        <v>42494</v>
      </c>
      <c r="L7812" t="s">
        <v>60</v>
      </c>
      <c r="M7812">
        <f>Table1[[#This Row],[Ship Date]]-Table1[[#This Row],[Order Date]]</f>
        <v>4</v>
      </c>
      <c r="N7812">
        <v>4</v>
      </c>
      <c r="O7812" t="s">
        <v>106</v>
      </c>
      <c r="P7812" s="3">
        <v>7.7119999999999997</v>
      </c>
      <c r="Q7812" s="3">
        <v>6.4909072493354891</v>
      </c>
      <c r="R7812" s="3">
        <f>(Table1[[#This Row],[Selling Price]]-Table1[[#This Row],[Cost Price]])</f>
        <v>1.2210927506645106</v>
      </c>
      <c r="S7812" s="12">
        <f>(Table1[[#This Row],[Profit]]/Table1[[#This Row],[Selling Price]])</f>
        <v>0.15833671559446455</v>
      </c>
      <c r="T7812">
        <v>2</v>
      </c>
      <c r="U7812" s="2">
        <f>Table1[[#This Row],[Selling Price]]*Table1[[#This Row],[Quantity]]</f>
        <v>15.423999999999999</v>
      </c>
      <c r="V7812" s="4">
        <v>0.2</v>
      </c>
      <c r="W7812">
        <v>464</v>
      </c>
      <c r="X7812" t="s">
        <v>36</v>
      </c>
      <c r="Y7812" t="s">
        <v>52</v>
      </c>
      <c r="Z7812" s="2">
        <v>6.4537222162442376</v>
      </c>
    </row>
    <row r="7813" spans="1:26" x14ac:dyDescent="0.35">
      <c r="A7813" t="s">
        <v>258</v>
      </c>
      <c r="B7813" t="s">
        <v>259</v>
      </c>
      <c r="C7813" t="s">
        <v>27</v>
      </c>
      <c r="D7813" t="s">
        <v>46</v>
      </c>
      <c r="E7813" t="s">
        <v>102</v>
      </c>
      <c r="F7813" t="s">
        <v>3300</v>
      </c>
      <c r="G7813" t="s">
        <v>3301</v>
      </c>
      <c r="H7813" t="s">
        <v>32</v>
      </c>
      <c r="I7813" t="s">
        <v>3457</v>
      </c>
      <c r="J7813" s="1">
        <v>43000</v>
      </c>
      <c r="K7813" s="1">
        <v>43004</v>
      </c>
      <c r="L7813" t="s">
        <v>60</v>
      </c>
      <c r="M7813">
        <f>Table1[[#This Row],[Ship Date]]-Table1[[#This Row],[Order Date]]</f>
        <v>4</v>
      </c>
      <c r="N7813">
        <v>9</v>
      </c>
      <c r="O7813" t="s">
        <v>61</v>
      </c>
      <c r="P7813" s="3">
        <v>219.84</v>
      </c>
      <c r="Q7813" s="3">
        <v>166.71138241558461</v>
      </c>
      <c r="R7813" s="3">
        <f>(Table1[[#This Row],[Selling Price]]-Table1[[#This Row],[Cost Price]])</f>
        <v>53.128617584415395</v>
      </c>
      <c r="S7813" s="12">
        <f>(Table1[[#This Row],[Profit]]/Table1[[#This Row],[Selling Price]])</f>
        <v>0.24166947591164206</v>
      </c>
      <c r="T7813">
        <v>4</v>
      </c>
      <c r="U7813" s="2">
        <f>Table1[[#This Row],[Selling Price]]*Table1[[#This Row],[Quantity]]</f>
        <v>879.36</v>
      </c>
      <c r="V7813" s="4">
        <v>0</v>
      </c>
      <c r="W7813">
        <v>199</v>
      </c>
      <c r="X7813" t="s">
        <v>36</v>
      </c>
      <c r="Y7813" t="s">
        <v>68</v>
      </c>
      <c r="Z7813" s="2">
        <v>53.849582505345388</v>
      </c>
    </row>
    <row r="7814" spans="1:26" x14ac:dyDescent="0.35">
      <c r="A7814" t="s">
        <v>258</v>
      </c>
      <c r="B7814" t="s">
        <v>259</v>
      </c>
      <c r="C7814" t="s">
        <v>45</v>
      </c>
      <c r="D7814" t="s">
        <v>46</v>
      </c>
      <c r="E7814" t="s">
        <v>270</v>
      </c>
      <c r="F7814" t="s">
        <v>271</v>
      </c>
      <c r="G7814" t="s">
        <v>272</v>
      </c>
      <c r="H7814" t="s">
        <v>32</v>
      </c>
      <c r="I7814" t="s">
        <v>3507</v>
      </c>
      <c r="J7814" s="1">
        <v>42416</v>
      </c>
      <c r="K7814" s="1">
        <v>42420</v>
      </c>
      <c r="L7814" t="s">
        <v>60</v>
      </c>
      <c r="M7814">
        <f>Table1[[#This Row],[Ship Date]]-Table1[[#This Row],[Order Date]]</f>
        <v>4</v>
      </c>
      <c r="N7814">
        <v>2</v>
      </c>
      <c r="O7814" t="s">
        <v>106</v>
      </c>
      <c r="P7814" s="3">
        <v>6.976</v>
      </c>
      <c r="Q7814" s="3">
        <v>5.7437792991790548</v>
      </c>
      <c r="R7814" s="3">
        <f>(Table1[[#This Row],[Selling Price]]-Table1[[#This Row],[Cost Price]])</f>
        <v>1.2322207008209451</v>
      </c>
      <c r="S7814" s="12">
        <f>(Table1[[#This Row],[Profit]]/Table1[[#This Row],[Selling Price]])</f>
        <v>0.17663714174612172</v>
      </c>
      <c r="T7814">
        <v>4</v>
      </c>
      <c r="U7814" s="2">
        <f>Table1[[#This Row],[Selling Price]]*Table1[[#This Row],[Quantity]]</f>
        <v>27.904</v>
      </c>
      <c r="V7814" s="4">
        <v>0.2</v>
      </c>
      <c r="W7814">
        <v>276</v>
      </c>
      <c r="X7814" t="s">
        <v>36</v>
      </c>
      <c r="Y7814" t="s">
        <v>52</v>
      </c>
      <c r="Z7814" s="2">
        <v>3.7251856329584441</v>
      </c>
    </row>
    <row r="7815" spans="1:26" x14ac:dyDescent="0.35">
      <c r="A7815" t="s">
        <v>258</v>
      </c>
      <c r="B7815" t="s">
        <v>259</v>
      </c>
      <c r="C7815" t="s">
        <v>64</v>
      </c>
      <c r="D7815" t="s">
        <v>46</v>
      </c>
      <c r="E7815" t="s">
        <v>75</v>
      </c>
      <c r="F7815" t="s">
        <v>3610</v>
      </c>
      <c r="G7815" t="s">
        <v>3611</v>
      </c>
      <c r="H7815" t="s">
        <v>32</v>
      </c>
      <c r="I7815" t="s">
        <v>3612</v>
      </c>
      <c r="J7815" s="1">
        <v>43071</v>
      </c>
      <c r="K7815" s="1">
        <v>43074</v>
      </c>
      <c r="L7815" t="s">
        <v>199</v>
      </c>
      <c r="M7815">
        <f>Table1[[#This Row],[Ship Date]]-Table1[[#This Row],[Order Date]]</f>
        <v>3</v>
      </c>
      <c r="N7815">
        <v>12</v>
      </c>
      <c r="O7815" t="s">
        <v>35</v>
      </c>
      <c r="P7815" s="3">
        <v>34.65</v>
      </c>
      <c r="Q7815" s="3">
        <v>29.038802918178639</v>
      </c>
      <c r="R7815" s="3">
        <f>(Table1[[#This Row],[Selling Price]]-Table1[[#This Row],[Cost Price]])</f>
        <v>5.6111970818213592</v>
      </c>
      <c r="S7815" s="12">
        <f>(Table1[[#This Row],[Profit]]/Table1[[#This Row],[Selling Price]])</f>
        <v>0.16193930972067416</v>
      </c>
      <c r="T7815">
        <v>3</v>
      </c>
      <c r="U7815" s="2">
        <f>Table1[[#This Row],[Selling Price]]*Table1[[#This Row],[Quantity]]</f>
        <v>103.94999999999999</v>
      </c>
      <c r="V7815" s="4">
        <v>0</v>
      </c>
      <c r="W7815">
        <v>199</v>
      </c>
      <c r="X7815" t="s">
        <v>36</v>
      </c>
      <c r="Y7815" t="s">
        <v>52</v>
      </c>
      <c r="Z7815" s="2">
        <v>16.65764689264363</v>
      </c>
    </row>
    <row r="7816" spans="1:26" x14ac:dyDescent="0.35">
      <c r="A7816" t="s">
        <v>258</v>
      </c>
      <c r="B7816" t="s">
        <v>259</v>
      </c>
      <c r="C7816" t="s">
        <v>45</v>
      </c>
      <c r="D7816" t="s">
        <v>46</v>
      </c>
      <c r="E7816" t="s">
        <v>102</v>
      </c>
      <c r="F7816" t="s">
        <v>3734</v>
      </c>
      <c r="G7816" t="s">
        <v>3735</v>
      </c>
      <c r="H7816" t="s">
        <v>32</v>
      </c>
      <c r="I7816" t="s">
        <v>3730</v>
      </c>
      <c r="J7816" s="1">
        <v>42317</v>
      </c>
      <c r="K7816" s="1">
        <v>42321</v>
      </c>
      <c r="L7816" t="s">
        <v>60</v>
      </c>
      <c r="M7816">
        <f>Table1[[#This Row],[Ship Date]]-Table1[[#This Row],[Order Date]]</f>
        <v>4</v>
      </c>
      <c r="N7816">
        <v>11</v>
      </c>
      <c r="O7816" t="s">
        <v>35</v>
      </c>
      <c r="P7816" s="3">
        <v>17.34</v>
      </c>
      <c r="Q7816" s="3">
        <v>12.48410241248499</v>
      </c>
      <c r="R7816" s="3">
        <f>(Table1[[#This Row],[Selling Price]]-Table1[[#This Row],[Cost Price]])</f>
        <v>4.8558975875150097</v>
      </c>
      <c r="S7816" s="12">
        <f>(Table1[[#This Row],[Profit]]/Table1[[#This Row],[Selling Price]])</f>
        <v>0.28004022996049655</v>
      </c>
      <c r="T7816">
        <v>3</v>
      </c>
      <c r="U7816" s="2">
        <f>Table1[[#This Row],[Selling Price]]*Table1[[#This Row],[Quantity]]</f>
        <v>52.019999999999996</v>
      </c>
      <c r="V7816" s="4">
        <v>0</v>
      </c>
      <c r="W7816">
        <v>215</v>
      </c>
      <c r="X7816" t="s">
        <v>36</v>
      </c>
      <c r="Y7816" t="s">
        <v>52</v>
      </c>
      <c r="Z7816" s="2">
        <v>8.4370465888755852</v>
      </c>
    </row>
    <row r="7817" spans="1:26" x14ac:dyDescent="0.35">
      <c r="A7817" t="s">
        <v>258</v>
      </c>
      <c r="B7817" t="s">
        <v>259</v>
      </c>
      <c r="C7817" t="s">
        <v>55</v>
      </c>
      <c r="D7817" t="s">
        <v>46</v>
      </c>
      <c r="E7817" t="s">
        <v>86</v>
      </c>
      <c r="F7817" t="s">
        <v>107</v>
      </c>
      <c r="G7817" t="s">
        <v>108</v>
      </c>
      <c r="H7817" t="s">
        <v>32</v>
      </c>
      <c r="I7817" t="s">
        <v>3879</v>
      </c>
      <c r="J7817" s="1">
        <v>42338</v>
      </c>
      <c r="K7817" s="1">
        <v>42342</v>
      </c>
      <c r="L7817" t="s">
        <v>60</v>
      </c>
      <c r="M7817">
        <f>Table1[[#This Row],[Ship Date]]-Table1[[#This Row],[Order Date]]</f>
        <v>4</v>
      </c>
      <c r="N7817">
        <v>11</v>
      </c>
      <c r="O7817" t="s">
        <v>35</v>
      </c>
      <c r="P7817" s="3">
        <v>152.99100000000001</v>
      </c>
      <c r="Q7817" s="3">
        <v>117.8086021590578</v>
      </c>
      <c r="R7817" s="3">
        <f>(Table1[[#This Row],[Selling Price]]-Table1[[#This Row],[Cost Price]])</f>
        <v>35.182397840942215</v>
      </c>
      <c r="S7817" s="12">
        <f>(Table1[[#This Row],[Profit]]/Table1[[#This Row],[Selling Price]])</f>
        <v>0.22996383997060096</v>
      </c>
      <c r="T7817">
        <v>3</v>
      </c>
      <c r="U7817" s="2">
        <f>Table1[[#This Row],[Selling Price]]*Table1[[#This Row],[Quantity]]</f>
        <v>458.97300000000007</v>
      </c>
      <c r="V7817" s="4">
        <v>0.7</v>
      </c>
      <c r="W7817">
        <v>479</v>
      </c>
      <c r="X7817" t="s">
        <v>36</v>
      </c>
      <c r="Y7817" t="s">
        <v>36</v>
      </c>
      <c r="Z7817" s="2">
        <v>350.13401137885762</v>
      </c>
    </row>
    <row r="7818" spans="1:26" x14ac:dyDescent="0.35">
      <c r="A7818" t="s">
        <v>258</v>
      </c>
      <c r="B7818" t="s">
        <v>259</v>
      </c>
      <c r="C7818" t="s">
        <v>39</v>
      </c>
      <c r="D7818" t="s">
        <v>46</v>
      </c>
      <c r="E7818" t="s">
        <v>86</v>
      </c>
      <c r="F7818" t="s">
        <v>3996</v>
      </c>
      <c r="G7818" t="s">
        <v>3997</v>
      </c>
      <c r="H7818" t="s">
        <v>32</v>
      </c>
      <c r="I7818" t="s">
        <v>3995</v>
      </c>
      <c r="J7818" s="1">
        <v>42689</v>
      </c>
      <c r="K7818" s="1">
        <v>42691</v>
      </c>
      <c r="L7818" t="s">
        <v>34</v>
      </c>
      <c r="M7818">
        <f>Table1[[#This Row],[Ship Date]]-Table1[[#This Row],[Order Date]]</f>
        <v>2</v>
      </c>
      <c r="N7818">
        <v>11</v>
      </c>
      <c r="O7818" t="s">
        <v>35</v>
      </c>
      <c r="P7818" s="3">
        <v>38.136000000000003</v>
      </c>
      <c r="Q7818" s="3">
        <v>26.112618687195479</v>
      </c>
      <c r="R7818" s="3">
        <f>(Table1[[#This Row],[Selling Price]]-Table1[[#This Row],[Cost Price]])</f>
        <v>12.023381312804524</v>
      </c>
      <c r="S7818" s="12">
        <f>(Table1[[#This Row],[Profit]]/Table1[[#This Row],[Selling Price]])</f>
        <v>0.31527641369846138</v>
      </c>
      <c r="T7818">
        <v>7</v>
      </c>
      <c r="U7818" s="2">
        <f>Table1[[#This Row],[Selling Price]]*Table1[[#This Row],[Quantity]]</f>
        <v>266.952</v>
      </c>
      <c r="V7818" s="4">
        <v>0.2</v>
      </c>
      <c r="W7818">
        <v>144</v>
      </c>
      <c r="X7818" t="s">
        <v>36</v>
      </c>
      <c r="Y7818" t="s">
        <v>52</v>
      </c>
      <c r="Z7818" s="2">
        <v>11.863694512710159</v>
      </c>
    </row>
    <row r="7819" spans="1:26" x14ac:dyDescent="0.35">
      <c r="A7819" t="s">
        <v>258</v>
      </c>
      <c r="B7819" t="s">
        <v>259</v>
      </c>
      <c r="C7819" t="s">
        <v>55</v>
      </c>
      <c r="D7819" t="s">
        <v>46</v>
      </c>
      <c r="E7819" t="s">
        <v>102</v>
      </c>
      <c r="F7819" t="s">
        <v>809</v>
      </c>
      <c r="G7819" t="s">
        <v>810</v>
      </c>
      <c r="H7819" t="s">
        <v>32</v>
      </c>
      <c r="I7819" t="s">
        <v>4019</v>
      </c>
      <c r="J7819" s="1">
        <v>42688</v>
      </c>
      <c r="K7819" s="1">
        <v>42690</v>
      </c>
      <c r="L7819" t="s">
        <v>34</v>
      </c>
      <c r="M7819">
        <f>Table1[[#This Row],[Ship Date]]-Table1[[#This Row],[Order Date]]</f>
        <v>2</v>
      </c>
      <c r="N7819">
        <v>11</v>
      </c>
      <c r="O7819" t="s">
        <v>35</v>
      </c>
      <c r="P7819" s="3">
        <v>5.28</v>
      </c>
      <c r="Q7819" s="3">
        <v>3.795867943365721</v>
      </c>
      <c r="R7819" s="3">
        <f>(Table1[[#This Row],[Selling Price]]-Table1[[#This Row],[Cost Price]])</f>
        <v>1.4841320566342793</v>
      </c>
      <c r="S7819" s="12">
        <f>(Table1[[#This Row],[Profit]]/Table1[[#This Row],[Selling Price]])</f>
        <v>0.28108561678679528</v>
      </c>
      <c r="T7819">
        <v>1</v>
      </c>
      <c r="U7819" s="2">
        <f>Table1[[#This Row],[Selling Price]]*Table1[[#This Row],[Quantity]]</f>
        <v>5.28</v>
      </c>
      <c r="V7819" s="4">
        <v>0</v>
      </c>
      <c r="W7819">
        <v>416</v>
      </c>
      <c r="X7819" t="s">
        <v>36</v>
      </c>
      <c r="Y7819" t="s">
        <v>52</v>
      </c>
      <c r="Z7819" s="2">
        <v>9.3604395501188158</v>
      </c>
    </row>
    <row r="7820" spans="1:26" x14ac:dyDescent="0.35">
      <c r="A7820" t="s">
        <v>258</v>
      </c>
      <c r="B7820" t="s">
        <v>259</v>
      </c>
      <c r="C7820" t="s">
        <v>39</v>
      </c>
      <c r="D7820" t="s">
        <v>46</v>
      </c>
      <c r="E7820" t="s">
        <v>91</v>
      </c>
      <c r="F7820" t="s">
        <v>4052</v>
      </c>
      <c r="G7820" t="s">
        <v>4053</v>
      </c>
      <c r="H7820" t="s">
        <v>32</v>
      </c>
      <c r="I7820" t="s">
        <v>4054</v>
      </c>
      <c r="J7820" s="1">
        <v>42887</v>
      </c>
      <c r="K7820" s="1">
        <v>42891</v>
      </c>
      <c r="L7820" t="s">
        <v>34</v>
      </c>
      <c r="M7820">
        <f>Table1[[#This Row],[Ship Date]]-Table1[[#This Row],[Order Date]]</f>
        <v>4</v>
      </c>
      <c r="N7820">
        <v>6</v>
      </c>
      <c r="O7820" t="s">
        <v>51</v>
      </c>
      <c r="P7820" s="3">
        <v>17.48</v>
      </c>
      <c r="Q7820" s="3">
        <v>14.456843053415859</v>
      </c>
      <c r="R7820" s="3">
        <f>(Table1[[#This Row],[Selling Price]]-Table1[[#This Row],[Cost Price]])</f>
        <v>3.023156946584141</v>
      </c>
      <c r="S7820" s="12">
        <f>(Table1[[#This Row],[Profit]]/Table1[[#This Row],[Selling Price]])</f>
        <v>0.17294948207003094</v>
      </c>
      <c r="T7820">
        <v>5</v>
      </c>
      <c r="U7820" s="2">
        <f>Table1[[#This Row],[Selling Price]]*Table1[[#This Row],[Quantity]]</f>
        <v>87.4</v>
      </c>
      <c r="V7820" s="4">
        <v>0.2</v>
      </c>
      <c r="W7820">
        <v>371</v>
      </c>
      <c r="X7820" t="s">
        <v>36</v>
      </c>
      <c r="Y7820" t="s">
        <v>52</v>
      </c>
      <c r="Z7820" s="2">
        <v>6.2538349194714122</v>
      </c>
    </row>
    <row r="7821" spans="1:26" x14ac:dyDescent="0.35">
      <c r="A7821" t="s">
        <v>258</v>
      </c>
      <c r="B7821" t="s">
        <v>259</v>
      </c>
      <c r="C7821" t="s">
        <v>45</v>
      </c>
      <c r="D7821" t="s">
        <v>46</v>
      </c>
      <c r="E7821" t="s">
        <v>65</v>
      </c>
      <c r="F7821" t="s">
        <v>734</v>
      </c>
      <c r="G7821" t="s">
        <v>735</v>
      </c>
      <c r="H7821" t="s">
        <v>32</v>
      </c>
      <c r="I7821" t="s">
        <v>4087</v>
      </c>
      <c r="J7821" s="1">
        <v>42637</v>
      </c>
      <c r="K7821" s="1">
        <v>42639</v>
      </c>
      <c r="L7821" t="s">
        <v>34</v>
      </c>
      <c r="M7821">
        <f>Table1[[#This Row],[Ship Date]]-Table1[[#This Row],[Order Date]]</f>
        <v>2</v>
      </c>
      <c r="N7821">
        <v>9</v>
      </c>
      <c r="O7821" t="s">
        <v>61</v>
      </c>
      <c r="P7821" s="3">
        <v>41.96</v>
      </c>
      <c r="Q7821" s="3">
        <v>29.137907483098012</v>
      </c>
      <c r="R7821" s="3">
        <f>(Table1[[#This Row],[Selling Price]]-Table1[[#This Row],[Cost Price]])</f>
        <v>12.822092516901989</v>
      </c>
      <c r="S7821" s="12">
        <f>(Table1[[#This Row],[Profit]]/Table1[[#This Row],[Selling Price]])</f>
        <v>0.30557894463541441</v>
      </c>
      <c r="T7821">
        <v>2</v>
      </c>
      <c r="U7821" s="2">
        <f>Table1[[#This Row],[Selling Price]]*Table1[[#This Row],[Quantity]]</f>
        <v>83.92</v>
      </c>
      <c r="V7821" s="4">
        <v>0</v>
      </c>
      <c r="W7821">
        <v>306</v>
      </c>
      <c r="X7821" t="s">
        <v>36</v>
      </c>
      <c r="Y7821" t="s">
        <v>52</v>
      </c>
      <c r="Z7821" s="2">
        <v>25.45419629059224</v>
      </c>
    </row>
    <row r="7822" spans="1:26" x14ac:dyDescent="0.35">
      <c r="A7822" t="s">
        <v>258</v>
      </c>
      <c r="B7822" t="s">
        <v>259</v>
      </c>
      <c r="C7822" t="s">
        <v>64</v>
      </c>
      <c r="D7822" t="s">
        <v>46</v>
      </c>
      <c r="E7822" t="s">
        <v>270</v>
      </c>
      <c r="F7822" t="s">
        <v>4141</v>
      </c>
      <c r="G7822" t="s">
        <v>4142</v>
      </c>
      <c r="H7822" t="s">
        <v>32</v>
      </c>
      <c r="I7822" t="s">
        <v>4140</v>
      </c>
      <c r="J7822" s="1">
        <v>42558</v>
      </c>
      <c r="K7822" s="1">
        <v>42562</v>
      </c>
      <c r="L7822" t="s">
        <v>34</v>
      </c>
      <c r="M7822">
        <f>Table1[[#This Row],[Ship Date]]-Table1[[#This Row],[Order Date]]</f>
        <v>4</v>
      </c>
      <c r="N7822">
        <v>7</v>
      </c>
      <c r="O7822" t="s">
        <v>51</v>
      </c>
      <c r="P7822" s="3">
        <v>2.6320000000000001</v>
      </c>
      <c r="Q7822" s="3">
        <v>1.924935817655717</v>
      </c>
      <c r="R7822" s="3">
        <f>(Table1[[#This Row],[Selling Price]]-Table1[[#This Row],[Cost Price]])</f>
        <v>0.70706418234428314</v>
      </c>
      <c r="S7822" s="12">
        <f>(Table1[[#This Row],[Profit]]/Table1[[#This Row],[Selling Price]])</f>
        <v>0.26864140666576108</v>
      </c>
      <c r="T7822">
        <v>1</v>
      </c>
      <c r="U7822" s="2">
        <f>Table1[[#This Row],[Selling Price]]*Table1[[#This Row],[Quantity]]</f>
        <v>2.6320000000000001</v>
      </c>
      <c r="V7822" s="4">
        <v>0.2</v>
      </c>
      <c r="W7822">
        <v>480</v>
      </c>
      <c r="X7822" t="s">
        <v>36</v>
      </c>
      <c r="Y7822" t="s">
        <v>52</v>
      </c>
      <c r="Z7822" s="2">
        <v>9.9006590487704411</v>
      </c>
    </row>
    <row r="7823" spans="1:26" x14ac:dyDescent="0.35">
      <c r="A7823" t="s">
        <v>258</v>
      </c>
      <c r="B7823" t="s">
        <v>259</v>
      </c>
      <c r="C7823" t="s">
        <v>55</v>
      </c>
      <c r="D7823" t="s">
        <v>46</v>
      </c>
      <c r="E7823" t="s">
        <v>86</v>
      </c>
      <c r="F7823" t="s">
        <v>4225</v>
      </c>
      <c r="G7823" t="s">
        <v>4226</v>
      </c>
      <c r="H7823" t="s">
        <v>32</v>
      </c>
      <c r="I7823" t="s">
        <v>4227</v>
      </c>
      <c r="J7823" s="1">
        <v>42679</v>
      </c>
      <c r="K7823" s="1">
        <v>42684</v>
      </c>
      <c r="L7823" t="s">
        <v>60</v>
      </c>
      <c r="M7823">
        <f>Table1[[#This Row],[Ship Date]]-Table1[[#This Row],[Order Date]]</f>
        <v>5</v>
      </c>
      <c r="N7823">
        <v>11</v>
      </c>
      <c r="O7823" t="s">
        <v>35</v>
      </c>
      <c r="P7823" s="3">
        <v>29.12</v>
      </c>
      <c r="Q7823" s="3">
        <v>19.239934450416019</v>
      </c>
      <c r="R7823" s="3">
        <f>(Table1[[#This Row],[Selling Price]]-Table1[[#This Row],[Cost Price]])</f>
        <v>9.880065549583982</v>
      </c>
      <c r="S7823" s="12">
        <f>(Table1[[#This Row],[Profit]]/Table1[[#This Row],[Selling Price]])</f>
        <v>0.33928796530164773</v>
      </c>
      <c r="T7823">
        <v>5</v>
      </c>
      <c r="U7823" s="2">
        <f>Table1[[#This Row],[Selling Price]]*Table1[[#This Row],[Quantity]]</f>
        <v>145.6</v>
      </c>
      <c r="V7823" s="4">
        <v>0.2</v>
      </c>
      <c r="W7823">
        <v>297</v>
      </c>
      <c r="X7823" t="s">
        <v>36</v>
      </c>
      <c r="Y7823" t="s">
        <v>52</v>
      </c>
      <c r="Z7823" s="2">
        <v>3.8522139089100431</v>
      </c>
    </row>
    <row r="7824" spans="1:26" x14ac:dyDescent="0.35">
      <c r="A7824" t="s">
        <v>258</v>
      </c>
      <c r="B7824" t="s">
        <v>259</v>
      </c>
      <c r="C7824" t="s">
        <v>55</v>
      </c>
      <c r="D7824" t="s">
        <v>46</v>
      </c>
      <c r="E7824" t="s">
        <v>178</v>
      </c>
      <c r="F7824" t="s">
        <v>1971</v>
      </c>
      <c r="G7824" t="s">
        <v>1972</v>
      </c>
      <c r="H7824" t="s">
        <v>32</v>
      </c>
      <c r="I7824" t="s">
        <v>4273</v>
      </c>
      <c r="J7824" s="1">
        <v>42273</v>
      </c>
      <c r="K7824" s="1">
        <v>42278</v>
      </c>
      <c r="L7824" t="s">
        <v>60</v>
      </c>
      <c r="M7824">
        <f>Table1[[#This Row],[Ship Date]]-Table1[[#This Row],[Order Date]]</f>
        <v>5</v>
      </c>
      <c r="N7824">
        <v>9</v>
      </c>
      <c r="O7824" t="s">
        <v>61</v>
      </c>
      <c r="P7824" s="3">
        <v>124.46</v>
      </c>
      <c r="Q7824" s="3">
        <v>97.427117576366726</v>
      </c>
      <c r="R7824" s="3">
        <f>(Table1[[#This Row],[Selling Price]]-Table1[[#This Row],[Cost Price]])</f>
        <v>27.032882423633268</v>
      </c>
      <c r="S7824" s="12">
        <f>(Table1[[#This Row],[Profit]]/Table1[[#This Row],[Selling Price]])</f>
        <v>0.21720136930446143</v>
      </c>
      <c r="T7824">
        <v>2</v>
      </c>
      <c r="U7824" s="2">
        <f>Table1[[#This Row],[Selling Price]]*Table1[[#This Row],[Quantity]]</f>
        <v>248.92</v>
      </c>
      <c r="V7824" s="4">
        <v>0</v>
      </c>
      <c r="W7824">
        <v>206</v>
      </c>
      <c r="X7824" t="s">
        <v>36</v>
      </c>
      <c r="Y7824" t="s">
        <v>68</v>
      </c>
      <c r="Z7824" s="2">
        <v>88.991075847525295</v>
      </c>
    </row>
    <row r="7825" spans="1:26" x14ac:dyDescent="0.35">
      <c r="A7825" t="s">
        <v>258</v>
      </c>
      <c r="B7825" t="s">
        <v>259</v>
      </c>
      <c r="C7825" t="s">
        <v>39</v>
      </c>
      <c r="D7825" t="s">
        <v>46</v>
      </c>
      <c r="E7825" t="s">
        <v>65</v>
      </c>
      <c r="F7825" t="s">
        <v>842</v>
      </c>
      <c r="G7825" t="s">
        <v>843</v>
      </c>
      <c r="H7825" t="s">
        <v>32</v>
      </c>
      <c r="I7825" t="s">
        <v>4280</v>
      </c>
      <c r="J7825" s="1">
        <v>41845</v>
      </c>
      <c r="K7825" s="1">
        <v>41847</v>
      </c>
      <c r="L7825" t="s">
        <v>34</v>
      </c>
      <c r="M7825">
        <f>Table1[[#This Row],[Ship Date]]-Table1[[#This Row],[Order Date]]</f>
        <v>2</v>
      </c>
      <c r="N7825">
        <v>7</v>
      </c>
      <c r="O7825" t="s">
        <v>51</v>
      </c>
      <c r="P7825" s="3">
        <v>53.72</v>
      </c>
      <c r="Q7825" s="3">
        <v>45.567257443381322</v>
      </c>
      <c r="R7825" s="3">
        <f>(Table1[[#This Row],[Selling Price]]-Table1[[#This Row],[Cost Price]])</f>
        <v>8.1527425566186764</v>
      </c>
      <c r="S7825" s="12">
        <f>(Table1[[#This Row],[Profit]]/Table1[[#This Row],[Selling Price]])</f>
        <v>0.15176363657145711</v>
      </c>
      <c r="T7825">
        <v>4</v>
      </c>
      <c r="U7825" s="2">
        <f>Table1[[#This Row],[Selling Price]]*Table1[[#This Row],[Quantity]]</f>
        <v>214.88</v>
      </c>
      <c r="V7825" s="4">
        <v>0</v>
      </c>
      <c r="W7825">
        <v>236</v>
      </c>
      <c r="X7825" t="s">
        <v>36</v>
      </c>
      <c r="Y7825" t="s">
        <v>52</v>
      </c>
      <c r="Z7825" s="2">
        <v>27.387673366762002</v>
      </c>
    </row>
    <row r="7826" spans="1:26" x14ac:dyDescent="0.35">
      <c r="A7826" t="s">
        <v>258</v>
      </c>
      <c r="B7826" t="s">
        <v>259</v>
      </c>
      <c r="C7826" t="s">
        <v>64</v>
      </c>
      <c r="D7826" t="s">
        <v>46</v>
      </c>
      <c r="E7826" t="s">
        <v>270</v>
      </c>
      <c r="F7826" t="s">
        <v>3319</v>
      </c>
      <c r="G7826" t="s">
        <v>3320</v>
      </c>
      <c r="H7826" t="s">
        <v>32</v>
      </c>
      <c r="I7826" t="s">
        <v>4307</v>
      </c>
      <c r="J7826" s="1">
        <v>41868</v>
      </c>
      <c r="K7826" s="1">
        <v>41872</v>
      </c>
      <c r="L7826" t="s">
        <v>60</v>
      </c>
      <c r="M7826">
        <f>Table1[[#This Row],[Ship Date]]-Table1[[#This Row],[Order Date]]</f>
        <v>4</v>
      </c>
      <c r="N7826">
        <v>8</v>
      </c>
      <c r="O7826" t="s">
        <v>61</v>
      </c>
      <c r="P7826" s="3">
        <v>12.67</v>
      </c>
      <c r="Q7826" s="3">
        <v>8.4755165741681591</v>
      </c>
      <c r="R7826" s="3">
        <f>(Table1[[#This Row],[Selling Price]]-Table1[[#This Row],[Cost Price]])</f>
        <v>4.1944834258318409</v>
      </c>
      <c r="S7826" s="12">
        <f>(Table1[[#This Row],[Profit]]/Table1[[#This Row],[Selling Price]])</f>
        <v>0.33105630827402061</v>
      </c>
      <c r="T7826">
        <v>7</v>
      </c>
      <c r="U7826" s="2">
        <f>Table1[[#This Row],[Selling Price]]*Table1[[#This Row],[Quantity]]</f>
        <v>88.69</v>
      </c>
      <c r="V7826" s="4">
        <v>0</v>
      </c>
      <c r="W7826">
        <v>415</v>
      </c>
      <c r="X7826" t="s">
        <v>36</v>
      </c>
      <c r="Y7826" t="s">
        <v>52</v>
      </c>
      <c r="Z7826" s="2">
        <v>4.4733006605860961</v>
      </c>
    </row>
    <row r="7827" spans="1:26" x14ac:dyDescent="0.35">
      <c r="A7827" t="s">
        <v>258</v>
      </c>
      <c r="B7827" t="s">
        <v>259</v>
      </c>
      <c r="C7827" t="s">
        <v>27</v>
      </c>
      <c r="D7827" t="s">
        <v>46</v>
      </c>
      <c r="E7827" t="s">
        <v>102</v>
      </c>
      <c r="F7827" t="s">
        <v>928</v>
      </c>
      <c r="G7827" t="s">
        <v>192</v>
      </c>
      <c r="H7827" t="s">
        <v>32</v>
      </c>
      <c r="I7827" t="s">
        <v>4440</v>
      </c>
      <c r="J7827" s="1">
        <v>42644</v>
      </c>
      <c r="K7827" s="1">
        <v>42644</v>
      </c>
      <c r="L7827" t="s">
        <v>1118</v>
      </c>
      <c r="M7827">
        <f>Table1[[#This Row],[Ship Date]]-Table1[[#This Row],[Order Date]]</f>
        <v>0</v>
      </c>
      <c r="N7827">
        <v>10</v>
      </c>
      <c r="O7827" t="s">
        <v>61</v>
      </c>
      <c r="P7827" s="3">
        <v>28.352</v>
      </c>
      <c r="Q7827" s="3">
        <v>20.44731669718599</v>
      </c>
      <c r="R7827" s="3">
        <f>(Table1[[#This Row],[Selling Price]]-Table1[[#This Row],[Cost Price]])</f>
        <v>7.9046833028140107</v>
      </c>
      <c r="S7827" s="12">
        <f>(Table1[[#This Row],[Profit]]/Table1[[#This Row],[Selling Price]])</f>
        <v>0.27880513906652127</v>
      </c>
      <c r="T7827">
        <v>1</v>
      </c>
      <c r="U7827" s="2">
        <f>Table1[[#This Row],[Selling Price]]*Table1[[#This Row],[Quantity]]</f>
        <v>28.352</v>
      </c>
      <c r="V7827" s="4">
        <v>0.2</v>
      </c>
      <c r="W7827">
        <v>130</v>
      </c>
      <c r="X7827" t="s">
        <v>36</v>
      </c>
      <c r="Y7827" t="s">
        <v>68</v>
      </c>
      <c r="Z7827" s="2">
        <v>42.204588462307363</v>
      </c>
    </row>
    <row r="7828" spans="1:26" x14ac:dyDescent="0.35">
      <c r="A7828" t="s">
        <v>258</v>
      </c>
      <c r="B7828" t="s">
        <v>259</v>
      </c>
      <c r="C7828" t="s">
        <v>55</v>
      </c>
      <c r="D7828" t="s">
        <v>46</v>
      </c>
      <c r="E7828" t="s">
        <v>270</v>
      </c>
      <c r="F7828" t="s">
        <v>1734</v>
      </c>
      <c r="G7828" t="s">
        <v>527</v>
      </c>
      <c r="H7828" t="s">
        <v>32</v>
      </c>
      <c r="I7828" t="s">
        <v>4477</v>
      </c>
      <c r="J7828" s="1">
        <v>41716</v>
      </c>
      <c r="K7828" s="1">
        <v>41721</v>
      </c>
      <c r="L7828" t="s">
        <v>60</v>
      </c>
      <c r="M7828">
        <f>Table1[[#This Row],[Ship Date]]-Table1[[#This Row],[Order Date]]</f>
        <v>5</v>
      </c>
      <c r="N7828">
        <v>3</v>
      </c>
      <c r="O7828" t="s">
        <v>106</v>
      </c>
      <c r="P7828" s="3">
        <v>18.936</v>
      </c>
      <c r="Q7828" s="3">
        <v>15.98652272834836</v>
      </c>
      <c r="R7828" s="3">
        <f>(Table1[[#This Row],[Selling Price]]-Table1[[#This Row],[Cost Price]])</f>
        <v>2.9494772716516398</v>
      </c>
      <c r="S7828" s="12">
        <f>(Table1[[#This Row],[Profit]]/Table1[[#This Row],[Selling Price]])</f>
        <v>0.15576031219115125</v>
      </c>
      <c r="T7828">
        <v>3</v>
      </c>
      <c r="U7828" s="2">
        <f>Table1[[#This Row],[Selling Price]]*Table1[[#This Row],[Quantity]]</f>
        <v>56.808</v>
      </c>
      <c r="V7828" s="4">
        <v>0.2</v>
      </c>
      <c r="W7828">
        <v>174</v>
      </c>
      <c r="X7828" t="s">
        <v>36</v>
      </c>
      <c r="Y7828" t="s">
        <v>52</v>
      </c>
      <c r="Z7828" s="2">
        <v>9.0518297124314664</v>
      </c>
    </row>
    <row r="7829" spans="1:26" x14ac:dyDescent="0.35">
      <c r="A7829" t="s">
        <v>258</v>
      </c>
      <c r="B7829" t="s">
        <v>259</v>
      </c>
      <c r="C7829" t="s">
        <v>39</v>
      </c>
      <c r="D7829" t="s">
        <v>46</v>
      </c>
      <c r="E7829" t="s">
        <v>65</v>
      </c>
      <c r="F7829" t="s">
        <v>2511</v>
      </c>
      <c r="G7829" t="s">
        <v>2512</v>
      </c>
      <c r="H7829" t="s">
        <v>32</v>
      </c>
      <c r="I7829" t="s">
        <v>4507</v>
      </c>
      <c r="J7829" s="1">
        <v>43090</v>
      </c>
      <c r="K7829" s="1">
        <v>43096</v>
      </c>
      <c r="L7829" t="s">
        <v>60</v>
      </c>
      <c r="M7829">
        <f>Table1[[#This Row],[Ship Date]]-Table1[[#This Row],[Order Date]]</f>
        <v>6</v>
      </c>
      <c r="N7829">
        <v>12</v>
      </c>
      <c r="O7829" t="s">
        <v>35</v>
      </c>
      <c r="P7829" s="3">
        <v>124.36</v>
      </c>
      <c r="Q7829" s="3">
        <v>82.227811990106147</v>
      </c>
      <c r="R7829" s="3">
        <f>(Table1[[#This Row],[Selling Price]]-Table1[[#This Row],[Cost Price]])</f>
        <v>42.132188009893852</v>
      </c>
      <c r="S7829" s="12">
        <f>(Table1[[#This Row],[Profit]]/Table1[[#This Row],[Selling Price]])</f>
        <v>0.3387921197321796</v>
      </c>
      <c r="T7829">
        <v>2</v>
      </c>
      <c r="U7829" s="2">
        <f>Table1[[#This Row],[Selling Price]]*Table1[[#This Row],[Quantity]]</f>
        <v>248.72</v>
      </c>
      <c r="V7829" s="4">
        <v>0</v>
      </c>
      <c r="W7829">
        <v>436</v>
      </c>
      <c r="X7829" t="s">
        <v>68</v>
      </c>
      <c r="Y7829" t="s">
        <v>36</v>
      </c>
      <c r="Z7829" s="2">
        <v>161.96003538047421</v>
      </c>
    </row>
    <row r="7830" spans="1:26" x14ac:dyDescent="0.35">
      <c r="A7830" t="s">
        <v>258</v>
      </c>
      <c r="B7830" t="s">
        <v>259</v>
      </c>
      <c r="C7830" t="s">
        <v>45</v>
      </c>
      <c r="D7830" t="s">
        <v>46</v>
      </c>
      <c r="E7830" t="s">
        <v>75</v>
      </c>
      <c r="F7830" t="s">
        <v>3258</v>
      </c>
      <c r="G7830" t="s">
        <v>3259</v>
      </c>
      <c r="H7830" t="s">
        <v>32</v>
      </c>
      <c r="I7830" t="s">
        <v>4668</v>
      </c>
      <c r="J7830" s="1">
        <v>41728</v>
      </c>
      <c r="K7830" s="1">
        <v>41732</v>
      </c>
      <c r="L7830" t="s">
        <v>60</v>
      </c>
      <c r="M7830">
        <f>Table1[[#This Row],[Ship Date]]-Table1[[#This Row],[Order Date]]</f>
        <v>4</v>
      </c>
      <c r="N7830">
        <v>3</v>
      </c>
      <c r="O7830" t="s">
        <v>106</v>
      </c>
      <c r="P7830" s="3">
        <v>49.65</v>
      </c>
      <c r="Q7830" s="3">
        <v>34.296865293736722</v>
      </c>
      <c r="R7830" s="3">
        <f>(Table1[[#This Row],[Selling Price]]-Table1[[#This Row],[Cost Price]])</f>
        <v>15.353134706263276</v>
      </c>
      <c r="S7830" s="12">
        <f>(Table1[[#This Row],[Profit]]/Table1[[#This Row],[Selling Price]])</f>
        <v>0.3092272851211133</v>
      </c>
      <c r="T7830">
        <v>5</v>
      </c>
      <c r="U7830" s="2">
        <f>Table1[[#This Row],[Selling Price]]*Table1[[#This Row],[Quantity]]</f>
        <v>248.25</v>
      </c>
      <c r="V7830" s="4">
        <v>0</v>
      </c>
      <c r="W7830">
        <v>170</v>
      </c>
      <c r="X7830" t="s">
        <v>36</v>
      </c>
      <c r="Y7830" t="s">
        <v>52</v>
      </c>
      <c r="Z7830" s="2">
        <v>27.078493648755909</v>
      </c>
    </row>
    <row r="7831" spans="1:26" x14ac:dyDescent="0.35">
      <c r="A7831" t="s">
        <v>258</v>
      </c>
      <c r="B7831" t="s">
        <v>259</v>
      </c>
      <c r="C7831" t="s">
        <v>27</v>
      </c>
      <c r="D7831" t="s">
        <v>46</v>
      </c>
      <c r="E7831" t="s">
        <v>270</v>
      </c>
      <c r="F7831" t="s">
        <v>959</v>
      </c>
      <c r="G7831" t="s">
        <v>960</v>
      </c>
      <c r="H7831" t="s">
        <v>32</v>
      </c>
      <c r="I7831" t="s">
        <v>4726</v>
      </c>
      <c r="J7831" s="1">
        <v>42362</v>
      </c>
      <c r="K7831" s="1">
        <v>42367</v>
      </c>
      <c r="L7831" t="s">
        <v>60</v>
      </c>
      <c r="M7831">
        <f>Table1[[#This Row],[Ship Date]]-Table1[[#This Row],[Order Date]]</f>
        <v>5</v>
      </c>
      <c r="N7831">
        <v>12</v>
      </c>
      <c r="O7831" t="s">
        <v>35</v>
      </c>
      <c r="P7831" s="3">
        <v>45.92</v>
      </c>
      <c r="Q7831" s="3">
        <v>38.924693966821373</v>
      </c>
      <c r="R7831" s="3">
        <f>(Table1[[#This Row],[Selling Price]]-Table1[[#This Row],[Cost Price]])</f>
        <v>6.995306033178629</v>
      </c>
      <c r="S7831" s="12">
        <f>(Table1[[#This Row],[Profit]]/Table1[[#This Row],[Selling Price]])</f>
        <v>0.15233680385841961</v>
      </c>
      <c r="T7831">
        <v>4</v>
      </c>
      <c r="U7831" s="2">
        <f>Table1[[#This Row],[Selling Price]]*Table1[[#This Row],[Quantity]]</f>
        <v>183.68</v>
      </c>
      <c r="V7831" s="4">
        <v>0</v>
      </c>
      <c r="W7831">
        <v>439</v>
      </c>
      <c r="X7831" t="s">
        <v>36</v>
      </c>
      <c r="Y7831" t="s">
        <v>52</v>
      </c>
      <c r="Z7831" s="2">
        <v>13.128709609097159</v>
      </c>
    </row>
    <row r="7832" spans="1:26" x14ac:dyDescent="0.35">
      <c r="A7832" t="s">
        <v>258</v>
      </c>
      <c r="B7832" t="s">
        <v>259</v>
      </c>
      <c r="C7832" t="s">
        <v>45</v>
      </c>
      <c r="D7832" t="s">
        <v>46</v>
      </c>
      <c r="E7832" t="s">
        <v>86</v>
      </c>
      <c r="F7832" t="s">
        <v>4714</v>
      </c>
      <c r="G7832" t="s">
        <v>4715</v>
      </c>
      <c r="H7832" t="s">
        <v>32</v>
      </c>
      <c r="I7832" t="s">
        <v>4750</v>
      </c>
      <c r="J7832" s="1">
        <v>42421</v>
      </c>
      <c r="K7832" s="1">
        <v>42426</v>
      </c>
      <c r="L7832" t="s">
        <v>34</v>
      </c>
      <c r="M7832">
        <f>Table1[[#This Row],[Ship Date]]-Table1[[#This Row],[Order Date]]</f>
        <v>5</v>
      </c>
      <c r="N7832">
        <v>2</v>
      </c>
      <c r="O7832" t="s">
        <v>106</v>
      </c>
      <c r="P7832" s="3">
        <v>18.559999999999999</v>
      </c>
      <c r="Q7832" s="3">
        <v>12.33537505108438</v>
      </c>
      <c r="R7832" s="3">
        <f>(Table1[[#This Row],[Selling Price]]-Table1[[#This Row],[Cost Price]])</f>
        <v>6.2246249489156185</v>
      </c>
      <c r="S7832" s="12">
        <f>(Table1[[#This Row],[Profit]]/Table1[[#This Row],[Selling Price]])</f>
        <v>0.33537849940278119</v>
      </c>
      <c r="T7832">
        <v>4</v>
      </c>
      <c r="U7832" s="2">
        <f>Table1[[#This Row],[Selling Price]]*Table1[[#This Row],[Quantity]]</f>
        <v>74.239999999999995</v>
      </c>
      <c r="V7832" s="4">
        <v>0.2</v>
      </c>
      <c r="W7832">
        <v>159</v>
      </c>
      <c r="X7832" t="s">
        <v>36</v>
      </c>
      <c r="Y7832" t="s">
        <v>52</v>
      </c>
      <c r="Z7832" s="2">
        <v>17.701353369477459</v>
      </c>
    </row>
    <row r="7833" spans="1:26" x14ac:dyDescent="0.35">
      <c r="A7833" t="s">
        <v>258</v>
      </c>
      <c r="B7833" t="s">
        <v>259</v>
      </c>
      <c r="C7833" t="s">
        <v>27</v>
      </c>
      <c r="D7833" t="s">
        <v>46</v>
      </c>
      <c r="E7833" t="s">
        <v>75</v>
      </c>
      <c r="F7833" t="s">
        <v>3904</v>
      </c>
      <c r="G7833" t="s">
        <v>3905</v>
      </c>
      <c r="H7833" t="s">
        <v>32</v>
      </c>
      <c r="I7833" t="s">
        <v>4911</v>
      </c>
      <c r="J7833" s="1">
        <v>42450</v>
      </c>
      <c r="K7833" s="1">
        <v>42457</v>
      </c>
      <c r="L7833" t="s">
        <v>60</v>
      </c>
      <c r="M7833">
        <f>Table1[[#This Row],[Ship Date]]-Table1[[#This Row],[Order Date]]</f>
        <v>7</v>
      </c>
      <c r="N7833">
        <v>3</v>
      </c>
      <c r="O7833" t="s">
        <v>106</v>
      </c>
      <c r="P7833" s="3">
        <v>13.391999999999999</v>
      </c>
      <c r="Q7833" s="3">
        <v>10.15619573105721</v>
      </c>
      <c r="R7833" s="3">
        <f>(Table1[[#This Row],[Selling Price]]-Table1[[#This Row],[Cost Price]])</f>
        <v>3.2358042689427897</v>
      </c>
      <c r="S7833" s="12">
        <f>(Table1[[#This Row],[Profit]]/Table1[[#This Row],[Selling Price]])</f>
        <v>0.24162218256741264</v>
      </c>
      <c r="T7833">
        <v>3</v>
      </c>
      <c r="U7833" s="2">
        <f>Table1[[#This Row],[Selling Price]]*Table1[[#This Row],[Quantity]]</f>
        <v>40.176000000000002</v>
      </c>
      <c r="V7833" s="4">
        <v>0.2</v>
      </c>
      <c r="W7833">
        <v>180</v>
      </c>
      <c r="X7833" t="s">
        <v>68</v>
      </c>
      <c r="Y7833" t="s">
        <v>52</v>
      </c>
      <c r="Z7833" s="2">
        <v>2.3231392554042052</v>
      </c>
    </row>
    <row r="7834" spans="1:26" x14ac:dyDescent="0.35">
      <c r="A7834" t="s">
        <v>258</v>
      </c>
      <c r="B7834" t="s">
        <v>259</v>
      </c>
      <c r="C7834" t="s">
        <v>39</v>
      </c>
      <c r="D7834" t="s">
        <v>46</v>
      </c>
      <c r="E7834" t="s">
        <v>178</v>
      </c>
      <c r="F7834" t="s">
        <v>1339</v>
      </c>
      <c r="G7834" t="s">
        <v>610</v>
      </c>
      <c r="H7834" t="s">
        <v>32</v>
      </c>
      <c r="I7834" t="s">
        <v>4947</v>
      </c>
      <c r="J7834" s="1">
        <v>43000</v>
      </c>
      <c r="K7834" s="1">
        <v>43005</v>
      </c>
      <c r="L7834" t="s">
        <v>60</v>
      </c>
      <c r="M7834">
        <f>Table1[[#This Row],[Ship Date]]-Table1[[#This Row],[Order Date]]</f>
        <v>5</v>
      </c>
      <c r="N7834">
        <v>9</v>
      </c>
      <c r="O7834" t="s">
        <v>61</v>
      </c>
      <c r="P7834" s="3">
        <v>13.391999999999999</v>
      </c>
      <c r="Q7834" s="3">
        <v>9.8162227677665488</v>
      </c>
      <c r="R7834" s="3">
        <f>(Table1[[#This Row],[Selling Price]]-Table1[[#This Row],[Cost Price]])</f>
        <v>3.5757772322334507</v>
      </c>
      <c r="S7834" s="12">
        <f>(Table1[[#This Row],[Profit]]/Table1[[#This Row],[Selling Price]])</f>
        <v>0.26700845521456473</v>
      </c>
      <c r="T7834">
        <v>3</v>
      </c>
      <c r="U7834" s="2">
        <f>Table1[[#This Row],[Selling Price]]*Table1[[#This Row],[Quantity]]</f>
        <v>40.176000000000002</v>
      </c>
      <c r="V7834" s="4">
        <v>0.2</v>
      </c>
      <c r="W7834">
        <v>193</v>
      </c>
      <c r="X7834" t="s">
        <v>36</v>
      </c>
      <c r="Y7834" t="s">
        <v>52</v>
      </c>
      <c r="Z7834" s="2">
        <v>4.6283737100627471</v>
      </c>
    </row>
    <row r="7835" spans="1:26" x14ac:dyDescent="0.35">
      <c r="A7835" t="s">
        <v>258</v>
      </c>
      <c r="B7835" t="s">
        <v>259</v>
      </c>
      <c r="C7835" t="s">
        <v>45</v>
      </c>
      <c r="D7835" t="s">
        <v>46</v>
      </c>
      <c r="E7835" t="s">
        <v>270</v>
      </c>
      <c r="F7835" t="s">
        <v>271</v>
      </c>
      <c r="G7835" t="s">
        <v>272</v>
      </c>
      <c r="H7835" t="s">
        <v>32</v>
      </c>
      <c r="I7835" t="s">
        <v>4995</v>
      </c>
      <c r="J7835" s="1">
        <v>41835</v>
      </c>
      <c r="K7835" s="1">
        <v>41839</v>
      </c>
      <c r="L7835" t="s">
        <v>60</v>
      </c>
      <c r="M7835">
        <f>Table1[[#This Row],[Ship Date]]-Table1[[#This Row],[Order Date]]</f>
        <v>4</v>
      </c>
      <c r="N7835">
        <v>7</v>
      </c>
      <c r="O7835" t="s">
        <v>51</v>
      </c>
      <c r="P7835" s="3">
        <v>6.54</v>
      </c>
      <c r="Q7835" s="3">
        <v>4.7303648384179873</v>
      </c>
      <c r="R7835" s="3">
        <f>(Table1[[#This Row],[Selling Price]]-Table1[[#This Row],[Cost Price]])</f>
        <v>1.8096351615820128</v>
      </c>
      <c r="S7835" s="12">
        <f>(Table1[[#This Row],[Profit]]/Table1[[#This Row],[Selling Price]])</f>
        <v>0.27670262409510898</v>
      </c>
      <c r="T7835">
        <v>3</v>
      </c>
      <c r="U7835" s="2">
        <f>Table1[[#This Row],[Selling Price]]*Table1[[#This Row],[Quantity]]</f>
        <v>19.62</v>
      </c>
      <c r="V7835" s="4">
        <v>0</v>
      </c>
      <c r="W7835">
        <v>183</v>
      </c>
      <c r="X7835" t="s">
        <v>36</v>
      </c>
      <c r="Y7835" t="s">
        <v>52</v>
      </c>
      <c r="Z7835" s="2">
        <v>3.7251856329584441</v>
      </c>
    </row>
    <row r="7836" spans="1:26" x14ac:dyDescent="0.35">
      <c r="A7836" t="s">
        <v>258</v>
      </c>
      <c r="B7836" t="s">
        <v>259</v>
      </c>
      <c r="C7836" t="s">
        <v>27</v>
      </c>
      <c r="D7836" t="s">
        <v>46</v>
      </c>
      <c r="E7836" t="s">
        <v>102</v>
      </c>
      <c r="F7836" t="s">
        <v>4587</v>
      </c>
      <c r="G7836" t="s">
        <v>4588</v>
      </c>
      <c r="H7836" t="s">
        <v>32</v>
      </c>
      <c r="I7836" t="s">
        <v>5085</v>
      </c>
      <c r="J7836" s="1">
        <v>42819</v>
      </c>
      <c r="K7836" s="1">
        <v>42824</v>
      </c>
      <c r="L7836" t="s">
        <v>34</v>
      </c>
      <c r="M7836">
        <f>Table1[[#This Row],[Ship Date]]-Table1[[#This Row],[Order Date]]</f>
        <v>5</v>
      </c>
      <c r="N7836">
        <v>3</v>
      </c>
      <c r="O7836" t="s">
        <v>106</v>
      </c>
      <c r="P7836" s="3">
        <v>6.8479999999999999</v>
      </c>
      <c r="Q7836" s="3">
        <v>5.2497863739604922</v>
      </c>
      <c r="R7836" s="3">
        <f>(Table1[[#This Row],[Selling Price]]-Table1[[#This Row],[Cost Price]])</f>
        <v>1.5982136260395077</v>
      </c>
      <c r="S7836" s="12">
        <f>(Table1[[#This Row],[Profit]]/Table1[[#This Row],[Selling Price]])</f>
        <v>0.23338399912960101</v>
      </c>
      <c r="T7836">
        <v>2</v>
      </c>
      <c r="U7836" s="2">
        <f>Table1[[#This Row],[Selling Price]]*Table1[[#This Row],[Quantity]]</f>
        <v>13.696</v>
      </c>
      <c r="V7836" s="4">
        <v>0.2</v>
      </c>
      <c r="W7836">
        <v>110</v>
      </c>
      <c r="X7836" t="s">
        <v>36</v>
      </c>
      <c r="Y7836" t="s">
        <v>36</v>
      </c>
      <c r="Z7836" s="2">
        <v>9.5926758171707913</v>
      </c>
    </row>
    <row r="7837" spans="1:26" x14ac:dyDescent="0.35">
      <c r="A7837" t="s">
        <v>258</v>
      </c>
      <c r="B7837" t="s">
        <v>259</v>
      </c>
      <c r="C7837" t="s">
        <v>45</v>
      </c>
      <c r="D7837" t="s">
        <v>46</v>
      </c>
      <c r="E7837" t="s">
        <v>102</v>
      </c>
      <c r="F7837" t="s">
        <v>3290</v>
      </c>
      <c r="G7837" t="s">
        <v>3291</v>
      </c>
      <c r="H7837" t="s">
        <v>32</v>
      </c>
      <c r="I7837" t="s">
        <v>5090</v>
      </c>
      <c r="J7837" s="1">
        <v>41964</v>
      </c>
      <c r="K7837" s="1">
        <v>41969</v>
      </c>
      <c r="L7837" t="s">
        <v>60</v>
      </c>
      <c r="M7837">
        <f>Table1[[#This Row],[Ship Date]]-Table1[[#This Row],[Order Date]]</f>
        <v>5</v>
      </c>
      <c r="N7837">
        <v>11</v>
      </c>
      <c r="O7837" t="s">
        <v>35</v>
      </c>
      <c r="P7837" s="3">
        <v>629.1</v>
      </c>
      <c r="Q7837" s="3">
        <v>476.61415520485087</v>
      </c>
      <c r="R7837" s="3">
        <f>(Table1[[#This Row],[Selling Price]]-Table1[[#This Row],[Cost Price]])</f>
        <v>152.48584479514915</v>
      </c>
      <c r="S7837" s="12">
        <f>(Table1[[#This Row],[Profit]]/Table1[[#This Row],[Selling Price]])</f>
        <v>0.24238729104299658</v>
      </c>
      <c r="T7837">
        <v>6</v>
      </c>
      <c r="U7837" s="2">
        <f>Table1[[#This Row],[Selling Price]]*Table1[[#This Row],[Quantity]]</f>
        <v>3774.6000000000004</v>
      </c>
      <c r="V7837" s="4">
        <v>0</v>
      </c>
      <c r="W7837">
        <v>159</v>
      </c>
      <c r="X7837" t="s">
        <v>36</v>
      </c>
      <c r="Y7837" t="s">
        <v>36</v>
      </c>
      <c r="Z7837" s="2">
        <v>159.01289806176101</v>
      </c>
    </row>
    <row r="7838" spans="1:26" x14ac:dyDescent="0.35">
      <c r="A7838" t="s">
        <v>258</v>
      </c>
      <c r="B7838" t="s">
        <v>259</v>
      </c>
      <c r="C7838" t="s">
        <v>55</v>
      </c>
      <c r="D7838" t="s">
        <v>46</v>
      </c>
      <c r="E7838" t="s">
        <v>102</v>
      </c>
      <c r="F7838" t="s">
        <v>3967</v>
      </c>
      <c r="G7838" t="s">
        <v>3968</v>
      </c>
      <c r="H7838" t="s">
        <v>32</v>
      </c>
      <c r="I7838" t="s">
        <v>5102</v>
      </c>
      <c r="J7838" s="1">
        <v>42518</v>
      </c>
      <c r="K7838" s="1">
        <v>42524</v>
      </c>
      <c r="L7838" t="s">
        <v>60</v>
      </c>
      <c r="M7838">
        <f>Table1[[#This Row],[Ship Date]]-Table1[[#This Row],[Order Date]]</f>
        <v>6</v>
      </c>
      <c r="N7838">
        <v>5</v>
      </c>
      <c r="O7838" t="s">
        <v>51</v>
      </c>
      <c r="P7838" s="3">
        <v>182.72</v>
      </c>
      <c r="Q7838" s="3">
        <v>147.9835971632684</v>
      </c>
      <c r="R7838" s="3">
        <f>(Table1[[#This Row],[Selling Price]]-Table1[[#This Row],[Cost Price]])</f>
        <v>34.7364028367316</v>
      </c>
      <c r="S7838" s="12">
        <f>(Table1[[#This Row],[Profit]]/Table1[[#This Row],[Selling Price]])</f>
        <v>0.19010728347598294</v>
      </c>
      <c r="T7838">
        <v>8</v>
      </c>
      <c r="U7838" s="2">
        <f>Table1[[#This Row],[Selling Price]]*Table1[[#This Row],[Quantity]]</f>
        <v>1461.76</v>
      </c>
      <c r="V7838" s="4">
        <v>0</v>
      </c>
      <c r="W7838">
        <v>474</v>
      </c>
      <c r="X7838" t="s">
        <v>68</v>
      </c>
      <c r="Y7838" t="s">
        <v>68</v>
      </c>
      <c r="Z7838" s="2">
        <v>69.697561415016523</v>
      </c>
    </row>
    <row r="7839" spans="1:26" x14ac:dyDescent="0.35">
      <c r="A7839" t="s">
        <v>258</v>
      </c>
      <c r="B7839" t="s">
        <v>259</v>
      </c>
      <c r="C7839" t="s">
        <v>39</v>
      </c>
      <c r="D7839" t="s">
        <v>46</v>
      </c>
      <c r="E7839" t="s">
        <v>86</v>
      </c>
      <c r="F7839" t="s">
        <v>300</v>
      </c>
      <c r="G7839" t="s">
        <v>301</v>
      </c>
      <c r="H7839" t="s">
        <v>32</v>
      </c>
      <c r="I7839" t="s">
        <v>5113</v>
      </c>
      <c r="J7839" s="1">
        <v>42337</v>
      </c>
      <c r="K7839" s="1">
        <v>42338</v>
      </c>
      <c r="L7839" t="s">
        <v>1118</v>
      </c>
      <c r="M7839">
        <f>Table1[[#This Row],[Ship Date]]-Table1[[#This Row],[Order Date]]</f>
        <v>1</v>
      </c>
      <c r="N7839">
        <v>11</v>
      </c>
      <c r="O7839" t="s">
        <v>35</v>
      </c>
      <c r="P7839" s="3">
        <v>4.3040000000000003</v>
      </c>
      <c r="Q7839" s="3">
        <v>3.297216138779238</v>
      </c>
      <c r="R7839" s="3">
        <f>(Table1[[#This Row],[Selling Price]]-Table1[[#This Row],[Cost Price]])</f>
        <v>1.0067838612207622</v>
      </c>
      <c r="S7839" s="12">
        <f>(Table1[[#This Row],[Profit]]/Table1[[#This Row],[Selling Price]])</f>
        <v>0.2339181833691362</v>
      </c>
      <c r="T7839">
        <v>1</v>
      </c>
      <c r="U7839" s="2">
        <f>Table1[[#This Row],[Selling Price]]*Table1[[#This Row],[Quantity]]</f>
        <v>4.3040000000000003</v>
      </c>
      <c r="V7839" s="4">
        <v>0.2</v>
      </c>
      <c r="W7839">
        <v>415</v>
      </c>
      <c r="X7839" t="s">
        <v>36</v>
      </c>
      <c r="Y7839" t="s">
        <v>52</v>
      </c>
      <c r="Z7839" s="2">
        <v>15.956204298612111</v>
      </c>
    </row>
    <row r="7840" spans="1:26" x14ac:dyDescent="0.35">
      <c r="A7840" t="s">
        <v>258</v>
      </c>
      <c r="B7840" t="s">
        <v>259</v>
      </c>
      <c r="C7840" t="s">
        <v>39</v>
      </c>
      <c r="D7840" t="s">
        <v>46</v>
      </c>
      <c r="E7840" t="s">
        <v>86</v>
      </c>
      <c r="F7840" t="s">
        <v>2514</v>
      </c>
      <c r="G7840" t="s">
        <v>2515</v>
      </c>
      <c r="H7840" t="s">
        <v>32</v>
      </c>
      <c r="I7840" t="s">
        <v>5204</v>
      </c>
      <c r="J7840" s="1">
        <v>42982</v>
      </c>
      <c r="K7840" s="1">
        <v>42987</v>
      </c>
      <c r="L7840" t="s">
        <v>34</v>
      </c>
      <c r="M7840">
        <f>Table1[[#This Row],[Ship Date]]-Table1[[#This Row],[Order Date]]</f>
        <v>5</v>
      </c>
      <c r="N7840">
        <v>9</v>
      </c>
      <c r="O7840" t="s">
        <v>61</v>
      </c>
      <c r="P7840" s="3">
        <v>25.56</v>
      </c>
      <c r="Q7840" s="3">
        <v>18.43050113462521</v>
      </c>
      <c r="R7840" s="3">
        <f>(Table1[[#This Row],[Selling Price]]-Table1[[#This Row],[Cost Price]])</f>
        <v>7.1294988653747886</v>
      </c>
      <c r="S7840" s="12">
        <f>(Table1[[#This Row],[Profit]]/Table1[[#This Row],[Selling Price]])</f>
        <v>0.27893188049197137</v>
      </c>
      <c r="T7840">
        <v>5</v>
      </c>
      <c r="U7840" s="2">
        <f>Table1[[#This Row],[Selling Price]]*Table1[[#This Row],[Quantity]]</f>
        <v>127.8</v>
      </c>
      <c r="V7840" s="4">
        <v>0.7</v>
      </c>
      <c r="W7840">
        <v>302</v>
      </c>
      <c r="X7840" t="s">
        <v>36</v>
      </c>
      <c r="Y7840" t="s">
        <v>68</v>
      </c>
      <c r="Z7840" s="2">
        <v>52.723785123170799</v>
      </c>
    </row>
    <row r="7841" spans="1:26" x14ac:dyDescent="0.35">
      <c r="A7841" t="s">
        <v>258</v>
      </c>
      <c r="B7841" t="s">
        <v>259</v>
      </c>
      <c r="C7841" t="s">
        <v>27</v>
      </c>
      <c r="D7841" t="s">
        <v>46</v>
      </c>
      <c r="E7841" t="s">
        <v>75</v>
      </c>
      <c r="F7841" t="s">
        <v>359</v>
      </c>
      <c r="G7841" t="s">
        <v>360</v>
      </c>
      <c r="H7841" t="s">
        <v>32</v>
      </c>
      <c r="I7841" t="s">
        <v>5225</v>
      </c>
      <c r="J7841" s="1">
        <v>42981</v>
      </c>
      <c r="K7841" s="1">
        <v>42986</v>
      </c>
      <c r="L7841" t="s">
        <v>60</v>
      </c>
      <c r="M7841">
        <f>Table1[[#This Row],[Ship Date]]-Table1[[#This Row],[Order Date]]</f>
        <v>5</v>
      </c>
      <c r="N7841">
        <v>9</v>
      </c>
      <c r="O7841" t="s">
        <v>61</v>
      </c>
      <c r="P7841" s="3">
        <v>5.96</v>
      </c>
      <c r="Q7841" s="3">
        <v>4.5552581465495656</v>
      </c>
      <c r="R7841" s="3">
        <f>(Table1[[#This Row],[Selling Price]]-Table1[[#This Row],[Cost Price]])</f>
        <v>1.4047418534504343</v>
      </c>
      <c r="S7841" s="12">
        <f>(Table1[[#This Row],[Profit]]/Table1[[#This Row],[Selling Price]])</f>
        <v>0.23569494185409973</v>
      </c>
      <c r="T7841">
        <v>2</v>
      </c>
      <c r="U7841" s="2">
        <f>Table1[[#This Row],[Selling Price]]*Table1[[#This Row],[Quantity]]</f>
        <v>11.92</v>
      </c>
      <c r="V7841" s="4">
        <v>0</v>
      </c>
      <c r="W7841">
        <v>132</v>
      </c>
      <c r="X7841" t="s">
        <v>36</v>
      </c>
      <c r="Y7841" t="s">
        <v>52</v>
      </c>
      <c r="Z7841" s="2">
        <v>11.13875550884004</v>
      </c>
    </row>
    <row r="7842" spans="1:26" x14ac:dyDescent="0.35">
      <c r="A7842" t="s">
        <v>258</v>
      </c>
      <c r="B7842" t="s">
        <v>259</v>
      </c>
      <c r="C7842" t="s">
        <v>64</v>
      </c>
      <c r="D7842" t="s">
        <v>46</v>
      </c>
      <c r="E7842" t="s">
        <v>539</v>
      </c>
      <c r="F7842" t="s">
        <v>1604</v>
      </c>
      <c r="G7842" t="s">
        <v>1605</v>
      </c>
      <c r="H7842" t="s">
        <v>32</v>
      </c>
      <c r="I7842" t="s">
        <v>5229</v>
      </c>
      <c r="J7842" s="1">
        <v>41986</v>
      </c>
      <c r="K7842" s="1">
        <v>41988</v>
      </c>
      <c r="L7842" t="s">
        <v>34</v>
      </c>
      <c r="M7842">
        <f>Table1[[#This Row],[Ship Date]]-Table1[[#This Row],[Order Date]]</f>
        <v>2</v>
      </c>
      <c r="N7842">
        <v>12</v>
      </c>
      <c r="O7842" t="s">
        <v>35</v>
      </c>
      <c r="P7842" s="3">
        <v>2.92</v>
      </c>
      <c r="Q7842" s="3">
        <v>2.4019736309021371</v>
      </c>
      <c r="R7842" s="3">
        <f>(Table1[[#This Row],[Selling Price]]-Table1[[#This Row],[Cost Price]])</f>
        <v>0.51802636909786282</v>
      </c>
      <c r="S7842" s="12">
        <f>(Table1[[#This Row],[Profit]]/Table1[[#This Row],[Selling Price]])</f>
        <v>0.17740629078693931</v>
      </c>
      <c r="T7842">
        <v>1</v>
      </c>
      <c r="U7842" s="2">
        <f>Table1[[#This Row],[Selling Price]]*Table1[[#This Row],[Quantity]]</f>
        <v>2.92</v>
      </c>
      <c r="V7842" s="4">
        <v>0.2</v>
      </c>
      <c r="W7842">
        <v>309</v>
      </c>
      <c r="X7842" t="s">
        <v>36</v>
      </c>
      <c r="Y7842" t="s">
        <v>52</v>
      </c>
      <c r="Z7842" s="2">
        <v>2.626422365965619</v>
      </c>
    </row>
    <row r="7843" spans="1:26" x14ac:dyDescent="0.35">
      <c r="A7843" t="s">
        <v>258</v>
      </c>
      <c r="B7843" t="s">
        <v>259</v>
      </c>
      <c r="C7843" t="s">
        <v>45</v>
      </c>
      <c r="D7843" t="s">
        <v>46</v>
      </c>
      <c r="E7843" t="s">
        <v>86</v>
      </c>
      <c r="F7843" t="s">
        <v>1789</v>
      </c>
      <c r="G7843" t="s">
        <v>1790</v>
      </c>
      <c r="H7843" t="s">
        <v>32</v>
      </c>
      <c r="I7843" t="s">
        <v>5246</v>
      </c>
      <c r="J7843" s="1">
        <v>42982</v>
      </c>
      <c r="K7843" s="1">
        <v>42986</v>
      </c>
      <c r="L7843" t="s">
        <v>60</v>
      </c>
      <c r="M7843">
        <f>Table1[[#This Row],[Ship Date]]-Table1[[#This Row],[Order Date]]</f>
        <v>4</v>
      </c>
      <c r="N7843">
        <v>9</v>
      </c>
      <c r="O7843" t="s">
        <v>61</v>
      </c>
      <c r="P7843" s="3">
        <v>487.98399999999998</v>
      </c>
      <c r="Q7843" s="3">
        <v>366.71060102440788</v>
      </c>
      <c r="R7843" s="3">
        <f>(Table1[[#This Row],[Selling Price]]-Table1[[#This Row],[Cost Price]])</f>
        <v>121.2733989755921</v>
      </c>
      <c r="S7843" s="12">
        <f>(Table1[[#This Row],[Profit]]/Table1[[#This Row],[Selling Price]])</f>
        <v>0.2485192116454476</v>
      </c>
      <c r="T7843">
        <v>2</v>
      </c>
      <c r="U7843" s="2">
        <f>Table1[[#This Row],[Selling Price]]*Table1[[#This Row],[Quantity]]</f>
        <v>975.96799999999996</v>
      </c>
      <c r="V7843" s="4">
        <v>0.2</v>
      </c>
      <c r="W7843">
        <v>143</v>
      </c>
      <c r="X7843" t="s">
        <v>36</v>
      </c>
      <c r="Y7843" t="s">
        <v>36</v>
      </c>
      <c r="Z7843" s="2">
        <v>342.54001287682269</v>
      </c>
    </row>
    <row r="7844" spans="1:26" x14ac:dyDescent="0.35">
      <c r="A7844" t="s">
        <v>258</v>
      </c>
      <c r="B7844" t="s">
        <v>259</v>
      </c>
      <c r="C7844" t="s">
        <v>39</v>
      </c>
      <c r="D7844" t="s">
        <v>46</v>
      </c>
      <c r="E7844" t="s">
        <v>91</v>
      </c>
      <c r="F7844" t="s">
        <v>1731</v>
      </c>
      <c r="G7844" t="s">
        <v>1732</v>
      </c>
      <c r="H7844" t="s">
        <v>32</v>
      </c>
      <c r="I7844" t="s">
        <v>5255</v>
      </c>
      <c r="J7844" s="1">
        <v>42684</v>
      </c>
      <c r="K7844" s="1">
        <v>42688</v>
      </c>
      <c r="L7844" t="s">
        <v>60</v>
      </c>
      <c r="M7844">
        <f>Table1[[#This Row],[Ship Date]]-Table1[[#This Row],[Order Date]]</f>
        <v>4</v>
      </c>
      <c r="N7844">
        <v>11</v>
      </c>
      <c r="O7844" t="s">
        <v>35</v>
      </c>
      <c r="P7844" s="3">
        <v>334.88</v>
      </c>
      <c r="Q7844" s="3">
        <v>251.84838999732901</v>
      </c>
      <c r="R7844" s="3">
        <f>(Table1[[#This Row],[Selling Price]]-Table1[[#This Row],[Cost Price]])</f>
        <v>83.031610002670988</v>
      </c>
      <c r="S7844" s="12">
        <f>(Table1[[#This Row],[Profit]]/Table1[[#This Row],[Selling Price]])</f>
        <v>0.24794436813984408</v>
      </c>
      <c r="T7844">
        <v>4</v>
      </c>
      <c r="U7844" s="2">
        <f>Table1[[#This Row],[Selling Price]]*Table1[[#This Row],[Quantity]]</f>
        <v>1339.52</v>
      </c>
      <c r="V7844" s="4">
        <v>0.2</v>
      </c>
      <c r="W7844">
        <v>404</v>
      </c>
      <c r="X7844" t="s">
        <v>36</v>
      </c>
      <c r="Y7844" t="s">
        <v>36</v>
      </c>
      <c r="Z7844" s="2">
        <v>165.1570195500835</v>
      </c>
    </row>
    <row r="7845" spans="1:26" x14ac:dyDescent="0.35">
      <c r="A7845" t="s">
        <v>258</v>
      </c>
      <c r="B7845" t="s">
        <v>259</v>
      </c>
      <c r="C7845" t="s">
        <v>27</v>
      </c>
      <c r="D7845" t="s">
        <v>46</v>
      </c>
      <c r="E7845" t="s">
        <v>270</v>
      </c>
      <c r="F7845" t="s">
        <v>959</v>
      </c>
      <c r="G7845" t="s">
        <v>960</v>
      </c>
      <c r="H7845" t="s">
        <v>32</v>
      </c>
      <c r="I7845" t="s">
        <v>5270</v>
      </c>
      <c r="J7845" s="1">
        <v>42330</v>
      </c>
      <c r="K7845" s="1">
        <v>42335</v>
      </c>
      <c r="L7845" t="s">
        <v>60</v>
      </c>
      <c r="M7845">
        <f>Table1[[#This Row],[Ship Date]]-Table1[[#This Row],[Order Date]]</f>
        <v>5</v>
      </c>
      <c r="N7845">
        <v>11</v>
      </c>
      <c r="O7845" t="s">
        <v>35</v>
      </c>
      <c r="P7845" s="3">
        <v>55.103999999999999</v>
      </c>
      <c r="Q7845" s="3">
        <v>39.340761516081692</v>
      </c>
      <c r="R7845" s="3">
        <f>(Table1[[#This Row],[Selling Price]]-Table1[[#This Row],[Cost Price]])</f>
        <v>15.763238483918308</v>
      </c>
      <c r="S7845" s="12">
        <f>(Table1[[#This Row],[Profit]]/Table1[[#This Row],[Selling Price]])</f>
        <v>0.28606341615705405</v>
      </c>
      <c r="T7845">
        <v>6</v>
      </c>
      <c r="U7845" s="2">
        <f>Table1[[#This Row],[Selling Price]]*Table1[[#This Row],[Quantity]]</f>
        <v>330.62400000000002</v>
      </c>
      <c r="V7845" s="4">
        <v>0.2</v>
      </c>
      <c r="W7845">
        <v>415</v>
      </c>
      <c r="X7845" t="s">
        <v>36</v>
      </c>
      <c r="Y7845" t="s">
        <v>52</v>
      </c>
      <c r="Z7845" s="2">
        <v>13.128709609097159</v>
      </c>
    </row>
    <row r="7846" spans="1:26" x14ac:dyDescent="0.35">
      <c r="A7846" t="s">
        <v>258</v>
      </c>
      <c r="B7846" t="s">
        <v>259</v>
      </c>
      <c r="C7846" t="s">
        <v>64</v>
      </c>
      <c r="D7846" t="s">
        <v>46</v>
      </c>
      <c r="E7846" t="s">
        <v>270</v>
      </c>
      <c r="F7846" t="s">
        <v>5361</v>
      </c>
      <c r="G7846" t="s">
        <v>5362</v>
      </c>
      <c r="H7846" t="s">
        <v>32</v>
      </c>
      <c r="I7846" t="s">
        <v>5363</v>
      </c>
      <c r="J7846" s="1">
        <v>41740</v>
      </c>
      <c r="K7846" s="1">
        <v>41742</v>
      </c>
      <c r="L7846" t="s">
        <v>34</v>
      </c>
      <c r="M7846">
        <f>Table1[[#This Row],[Ship Date]]-Table1[[#This Row],[Order Date]]</f>
        <v>2</v>
      </c>
      <c r="N7846">
        <v>4</v>
      </c>
      <c r="O7846" t="s">
        <v>106</v>
      </c>
      <c r="P7846" s="3">
        <v>6.9119999999999999</v>
      </c>
      <c r="Q7846" s="3">
        <v>5.8159393621152917</v>
      </c>
      <c r="R7846" s="3">
        <f>(Table1[[#This Row],[Selling Price]]-Table1[[#This Row],[Cost Price]])</f>
        <v>1.0960606378847082</v>
      </c>
      <c r="S7846" s="12">
        <f>(Table1[[#This Row],[Profit]]/Table1[[#This Row],[Selling Price]])</f>
        <v>0.15857358765693116</v>
      </c>
      <c r="T7846">
        <v>3</v>
      </c>
      <c r="U7846" s="2">
        <f>Table1[[#This Row],[Selling Price]]*Table1[[#This Row],[Quantity]]</f>
        <v>20.736000000000001</v>
      </c>
      <c r="V7846" s="4">
        <v>0.2</v>
      </c>
      <c r="W7846">
        <v>196</v>
      </c>
      <c r="X7846" t="s">
        <v>36</v>
      </c>
      <c r="Y7846" t="s">
        <v>52</v>
      </c>
      <c r="Z7846" s="2">
        <v>6.2886961446710083</v>
      </c>
    </row>
    <row r="7847" spans="1:26" x14ac:dyDescent="0.35">
      <c r="A7847" t="s">
        <v>258</v>
      </c>
      <c r="B7847" t="s">
        <v>259</v>
      </c>
      <c r="C7847" t="s">
        <v>39</v>
      </c>
      <c r="D7847" t="s">
        <v>46</v>
      </c>
      <c r="E7847" t="s">
        <v>102</v>
      </c>
      <c r="F7847" t="s">
        <v>2037</v>
      </c>
      <c r="G7847" t="s">
        <v>2038</v>
      </c>
      <c r="H7847" t="s">
        <v>32</v>
      </c>
      <c r="I7847" t="s">
        <v>5387</v>
      </c>
      <c r="J7847" s="1">
        <v>43001</v>
      </c>
      <c r="K7847" s="1">
        <v>43004</v>
      </c>
      <c r="L7847" t="s">
        <v>199</v>
      </c>
      <c r="M7847">
        <f>Table1[[#This Row],[Ship Date]]-Table1[[#This Row],[Order Date]]</f>
        <v>3</v>
      </c>
      <c r="N7847">
        <v>9</v>
      </c>
      <c r="O7847" t="s">
        <v>61</v>
      </c>
      <c r="P7847" s="3">
        <v>251.64</v>
      </c>
      <c r="Q7847" s="3">
        <v>206.11054916121969</v>
      </c>
      <c r="R7847" s="3">
        <f>(Table1[[#This Row],[Selling Price]]-Table1[[#This Row],[Cost Price]])</f>
        <v>45.529450838780292</v>
      </c>
      <c r="S7847" s="12">
        <f>(Table1[[#This Row],[Profit]]/Table1[[#This Row],[Selling Price]])</f>
        <v>0.18093089667294665</v>
      </c>
      <c r="T7847">
        <v>3</v>
      </c>
      <c r="U7847" s="2">
        <f>Table1[[#This Row],[Selling Price]]*Table1[[#This Row],[Quantity]]</f>
        <v>754.92</v>
      </c>
      <c r="V7847" s="4">
        <v>0.2</v>
      </c>
      <c r="W7847">
        <v>176</v>
      </c>
      <c r="X7847" t="s">
        <v>36</v>
      </c>
      <c r="Y7847" t="s">
        <v>36</v>
      </c>
      <c r="Z7847" s="2">
        <v>238.91079678407169</v>
      </c>
    </row>
    <row r="7848" spans="1:26" x14ac:dyDescent="0.35">
      <c r="A7848" t="s">
        <v>258</v>
      </c>
      <c r="B7848" t="s">
        <v>259</v>
      </c>
      <c r="C7848" t="s">
        <v>45</v>
      </c>
      <c r="D7848" t="s">
        <v>46</v>
      </c>
      <c r="E7848" t="s">
        <v>270</v>
      </c>
      <c r="F7848" t="s">
        <v>3306</v>
      </c>
      <c r="G7848" t="s">
        <v>3307</v>
      </c>
      <c r="H7848" t="s">
        <v>32</v>
      </c>
      <c r="I7848" t="s">
        <v>5465</v>
      </c>
      <c r="J7848" s="1">
        <v>43076</v>
      </c>
      <c r="K7848" s="1">
        <v>43081</v>
      </c>
      <c r="L7848" t="s">
        <v>60</v>
      </c>
      <c r="M7848">
        <f>Table1[[#This Row],[Ship Date]]-Table1[[#This Row],[Order Date]]</f>
        <v>5</v>
      </c>
      <c r="N7848">
        <v>12</v>
      </c>
      <c r="O7848" t="s">
        <v>35</v>
      </c>
      <c r="P7848" s="3">
        <v>3.552</v>
      </c>
      <c r="Q7848" s="3">
        <v>2.7795003259559392</v>
      </c>
      <c r="R7848" s="3">
        <f>(Table1[[#This Row],[Selling Price]]-Table1[[#This Row],[Cost Price]])</f>
        <v>0.77249967404406084</v>
      </c>
      <c r="S7848" s="12">
        <f>(Table1[[#This Row],[Profit]]/Table1[[#This Row],[Selling Price]])</f>
        <v>0.21748301634123335</v>
      </c>
      <c r="T7848">
        <v>3</v>
      </c>
      <c r="U7848" s="2">
        <f>Table1[[#This Row],[Selling Price]]*Table1[[#This Row],[Quantity]]</f>
        <v>10.656000000000001</v>
      </c>
      <c r="V7848" s="4">
        <v>0.2</v>
      </c>
      <c r="W7848">
        <v>439</v>
      </c>
      <c r="X7848" t="s">
        <v>36</v>
      </c>
      <c r="Y7848" t="s">
        <v>52</v>
      </c>
      <c r="Z7848" s="2">
        <v>3.4639890025119611</v>
      </c>
    </row>
    <row r="7849" spans="1:26" x14ac:dyDescent="0.35">
      <c r="A7849" t="s">
        <v>258</v>
      </c>
      <c r="B7849" t="s">
        <v>259</v>
      </c>
      <c r="C7849" t="s">
        <v>39</v>
      </c>
      <c r="D7849" t="s">
        <v>46</v>
      </c>
      <c r="E7849" t="s">
        <v>86</v>
      </c>
      <c r="F7849" t="s">
        <v>1541</v>
      </c>
      <c r="G7849" t="s">
        <v>1542</v>
      </c>
      <c r="H7849" t="s">
        <v>32</v>
      </c>
      <c r="I7849" t="s">
        <v>5617</v>
      </c>
      <c r="J7849" s="1">
        <v>42954</v>
      </c>
      <c r="K7849" s="1">
        <v>42960</v>
      </c>
      <c r="L7849" t="s">
        <v>60</v>
      </c>
      <c r="M7849">
        <f>Table1[[#This Row],[Ship Date]]-Table1[[#This Row],[Order Date]]</f>
        <v>6</v>
      </c>
      <c r="N7849">
        <v>8</v>
      </c>
      <c r="O7849" t="s">
        <v>61</v>
      </c>
      <c r="P7849" s="3">
        <v>13.76</v>
      </c>
      <c r="Q7849" s="3">
        <v>9.4507456681574755</v>
      </c>
      <c r="R7849" s="3">
        <f>(Table1[[#This Row],[Selling Price]]-Table1[[#This Row],[Cost Price]])</f>
        <v>4.3092543318425243</v>
      </c>
      <c r="S7849" s="12">
        <f>(Table1[[#This Row],[Profit]]/Table1[[#This Row],[Selling Price]])</f>
        <v>0.31317255318622994</v>
      </c>
      <c r="T7849">
        <v>2</v>
      </c>
      <c r="U7849" s="2">
        <f>Table1[[#This Row],[Selling Price]]*Table1[[#This Row],[Quantity]]</f>
        <v>27.52</v>
      </c>
      <c r="V7849" s="4">
        <v>0.2</v>
      </c>
      <c r="W7849">
        <v>495</v>
      </c>
      <c r="X7849" t="s">
        <v>68</v>
      </c>
      <c r="Y7849" t="s">
        <v>52</v>
      </c>
      <c r="Z7849" s="2">
        <v>18.183797916460321</v>
      </c>
    </row>
    <row r="7850" spans="1:26" x14ac:dyDescent="0.35">
      <c r="A7850" t="s">
        <v>258</v>
      </c>
      <c r="B7850" t="s">
        <v>259</v>
      </c>
      <c r="C7850" t="s">
        <v>55</v>
      </c>
      <c r="D7850" t="s">
        <v>46</v>
      </c>
      <c r="E7850" t="s">
        <v>75</v>
      </c>
      <c r="F7850" t="s">
        <v>3240</v>
      </c>
      <c r="G7850" t="s">
        <v>3241</v>
      </c>
      <c r="H7850" t="s">
        <v>32</v>
      </c>
      <c r="I7850" t="s">
        <v>5685</v>
      </c>
      <c r="J7850" s="1">
        <v>42173</v>
      </c>
      <c r="K7850" s="1">
        <v>42177</v>
      </c>
      <c r="L7850" t="s">
        <v>60</v>
      </c>
      <c r="M7850">
        <f>Table1[[#This Row],[Ship Date]]-Table1[[#This Row],[Order Date]]</f>
        <v>4</v>
      </c>
      <c r="N7850">
        <v>6</v>
      </c>
      <c r="O7850" t="s">
        <v>51</v>
      </c>
      <c r="P7850" s="3">
        <v>51.98</v>
      </c>
      <c r="Q7850" s="3">
        <v>39.727546153572021</v>
      </c>
      <c r="R7850" s="3">
        <f>(Table1[[#This Row],[Selling Price]]-Table1[[#This Row],[Cost Price]])</f>
        <v>12.252453846427976</v>
      </c>
      <c r="S7850" s="12">
        <f>(Table1[[#This Row],[Profit]]/Table1[[#This Row],[Selling Price]])</f>
        <v>0.23571477195898377</v>
      </c>
      <c r="T7850">
        <v>2</v>
      </c>
      <c r="U7850" s="2">
        <f>Table1[[#This Row],[Selling Price]]*Table1[[#This Row],[Quantity]]</f>
        <v>103.96</v>
      </c>
      <c r="V7850" s="4">
        <v>0</v>
      </c>
      <c r="W7850">
        <v>349</v>
      </c>
      <c r="X7850" t="s">
        <v>36</v>
      </c>
      <c r="Y7850" t="s">
        <v>68</v>
      </c>
      <c r="Z7850" s="2">
        <v>50.314503953741927</v>
      </c>
    </row>
    <row r="7851" spans="1:26" x14ac:dyDescent="0.35">
      <c r="A7851" t="s">
        <v>258</v>
      </c>
      <c r="B7851" t="s">
        <v>259</v>
      </c>
      <c r="C7851" t="s">
        <v>64</v>
      </c>
      <c r="D7851" t="s">
        <v>46</v>
      </c>
      <c r="E7851" t="s">
        <v>86</v>
      </c>
      <c r="F7851" t="s">
        <v>711</v>
      </c>
      <c r="G7851" t="s">
        <v>712</v>
      </c>
      <c r="H7851" t="s">
        <v>32</v>
      </c>
      <c r="I7851" t="s">
        <v>5708</v>
      </c>
      <c r="J7851" s="1">
        <v>42643</v>
      </c>
      <c r="K7851" s="1">
        <v>42646</v>
      </c>
      <c r="L7851" t="s">
        <v>199</v>
      </c>
      <c r="M7851">
        <f>Table1[[#This Row],[Ship Date]]-Table1[[#This Row],[Order Date]]</f>
        <v>3</v>
      </c>
      <c r="N7851">
        <v>9</v>
      </c>
      <c r="O7851" t="s">
        <v>61</v>
      </c>
      <c r="P7851" s="3">
        <v>1.964</v>
      </c>
      <c r="Q7851" s="3">
        <v>1.2932672230838591</v>
      </c>
      <c r="R7851" s="3">
        <f>(Table1[[#This Row],[Selling Price]]-Table1[[#This Row],[Cost Price]])</f>
        <v>0.67073277691614086</v>
      </c>
      <c r="S7851" s="12">
        <f>(Table1[[#This Row],[Profit]]/Table1[[#This Row],[Selling Price]])</f>
        <v>0.34151363386768885</v>
      </c>
      <c r="T7851">
        <v>2</v>
      </c>
      <c r="U7851" s="2">
        <f>Table1[[#This Row],[Selling Price]]*Table1[[#This Row],[Quantity]]</f>
        <v>3.9279999999999999</v>
      </c>
      <c r="V7851" s="4">
        <v>0.8</v>
      </c>
      <c r="W7851">
        <v>174</v>
      </c>
      <c r="X7851" t="s">
        <v>36</v>
      </c>
      <c r="Y7851" t="s">
        <v>52</v>
      </c>
      <c r="Z7851" s="2">
        <v>7.665258525656621</v>
      </c>
    </row>
    <row r="7852" spans="1:26" x14ac:dyDescent="0.35">
      <c r="A7852" t="s">
        <v>258</v>
      </c>
      <c r="B7852" t="s">
        <v>259</v>
      </c>
      <c r="C7852" t="s">
        <v>55</v>
      </c>
      <c r="D7852" t="s">
        <v>46</v>
      </c>
      <c r="E7852" t="s">
        <v>86</v>
      </c>
      <c r="F7852" t="s">
        <v>1182</v>
      </c>
      <c r="G7852" t="s">
        <v>1183</v>
      </c>
      <c r="H7852" t="s">
        <v>32</v>
      </c>
      <c r="I7852" t="s">
        <v>5715</v>
      </c>
      <c r="J7852" s="1">
        <v>42921</v>
      </c>
      <c r="K7852" s="1">
        <v>42926</v>
      </c>
      <c r="L7852" t="s">
        <v>60</v>
      </c>
      <c r="M7852">
        <f>Table1[[#This Row],[Ship Date]]-Table1[[#This Row],[Order Date]]</f>
        <v>5</v>
      </c>
      <c r="N7852">
        <v>7</v>
      </c>
      <c r="O7852" t="s">
        <v>51</v>
      </c>
      <c r="P7852" s="3">
        <v>6.3159999999999998</v>
      </c>
      <c r="Q7852" s="3">
        <v>4.4976443153226811</v>
      </c>
      <c r="R7852" s="3">
        <f>(Table1[[#This Row],[Selling Price]]-Table1[[#This Row],[Cost Price]])</f>
        <v>1.8183556846773188</v>
      </c>
      <c r="S7852" s="12">
        <f>(Table1[[#This Row],[Profit]]/Table1[[#This Row],[Selling Price]])</f>
        <v>0.28789672018323603</v>
      </c>
      <c r="T7852">
        <v>1</v>
      </c>
      <c r="U7852" s="2">
        <f>Table1[[#This Row],[Selling Price]]*Table1[[#This Row],[Quantity]]</f>
        <v>6.3159999999999998</v>
      </c>
      <c r="V7852" s="4">
        <v>0.8</v>
      </c>
      <c r="W7852">
        <v>424</v>
      </c>
      <c r="X7852" t="s">
        <v>36</v>
      </c>
      <c r="Y7852" t="s">
        <v>68</v>
      </c>
      <c r="Z7852" s="2">
        <v>72.696087335597113</v>
      </c>
    </row>
    <row r="7853" spans="1:26" x14ac:dyDescent="0.35">
      <c r="A7853" t="s">
        <v>258</v>
      </c>
      <c r="B7853" t="s">
        <v>259</v>
      </c>
      <c r="C7853" t="s">
        <v>64</v>
      </c>
      <c r="D7853" t="s">
        <v>46</v>
      </c>
      <c r="E7853" t="s">
        <v>75</v>
      </c>
      <c r="F7853" t="s">
        <v>1071</v>
      </c>
      <c r="G7853" t="s">
        <v>1072</v>
      </c>
      <c r="H7853" t="s">
        <v>32</v>
      </c>
      <c r="I7853" t="s">
        <v>5763</v>
      </c>
      <c r="J7853" s="1">
        <v>43078</v>
      </c>
      <c r="K7853" s="1">
        <v>43082</v>
      </c>
      <c r="L7853" t="s">
        <v>34</v>
      </c>
      <c r="M7853">
        <f>Table1[[#This Row],[Ship Date]]-Table1[[#This Row],[Order Date]]</f>
        <v>4</v>
      </c>
      <c r="N7853">
        <v>12</v>
      </c>
      <c r="O7853" t="s">
        <v>35</v>
      </c>
      <c r="P7853" s="3">
        <v>11.16</v>
      </c>
      <c r="Q7853" s="3">
        <v>7.5435682613344062</v>
      </c>
      <c r="R7853" s="3">
        <f>(Table1[[#This Row],[Selling Price]]-Table1[[#This Row],[Cost Price]])</f>
        <v>3.616431738665594</v>
      </c>
      <c r="S7853" s="12">
        <f>(Table1[[#This Row],[Profit]]/Table1[[#This Row],[Selling Price]])</f>
        <v>0.32405302317792062</v>
      </c>
      <c r="T7853">
        <v>2</v>
      </c>
      <c r="U7853" s="2">
        <f>Table1[[#This Row],[Selling Price]]*Table1[[#This Row],[Quantity]]</f>
        <v>22.32</v>
      </c>
      <c r="V7853" s="4">
        <v>0</v>
      </c>
      <c r="W7853">
        <v>265</v>
      </c>
      <c r="X7853" t="s">
        <v>36</v>
      </c>
      <c r="Y7853" t="s">
        <v>52</v>
      </c>
      <c r="Z7853" s="2">
        <v>11.055885775717581</v>
      </c>
    </row>
    <row r="7854" spans="1:26" x14ac:dyDescent="0.35">
      <c r="A7854" t="s">
        <v>258</v>
      </c>
      <c r="B7854" t="s">
        <v>259</v>
      </c>
      <c r="C7854" t="s">
        <v>55</v>
      </c>
      <c r="D7854" t="s">
        <v>46</v>
      </c>
      <c r="E7854" t="s">
        <v>102</v>
      </c>
      <c r="F7854" t="s">
        <v>5888</v>
      </c>
      <c r="G7854" t="s">
        <v>5889</v>
      </c>
      <c r="H7854" t="s">
        <v>32</v>
      </c>
      <c r="I7854" t="s">
        <v>5890</v>
      </c>
      <c r="J7854" s="1">
        <v>41722</v>
      </c>
      <c r="K7854" s="1">
        <v>41726</v>
      </c>
      <c r="L7854" t="s">
        <v>60</v>
      </c>
      <c r="M7854">
        <f>Table1[[#This Row],[Ship Date]]-Table1[[#This Row],[Order Date]]</f>
        <v>4</v>
      </c>
      <c r="N7854">
        <v>3</v>
      </c>
      <c r="O7854" t="s">
        <v>106</v>
      </c>
      <c r="P7854" s="3">
        <v>24.9</v>
      </c>
      <c r="Q7854" s="3">
        <v>20.917225873881659</v>
      </c>
      <c r="R7854" s="3">
        <f>(Table1[[#This Row],[Selling Price]]-Table1[[#This Row],[Cost Price]])</f>
        <v>3.9827741261183398</v>
      </c>
      <c r="S7854" s="12">
        <f>(Table1[[#This Row],[Profit]]/Table1[[#This Row],[Selling Price]])</f>
        <v>0.15995076811720241</v>
      </c>
      <c r="T7854">
        <v>5</v>
      </c>
      <c r="U7854" s="2">
        <f>Table1[[#This Row],[Selling Price]]*Table1[[#This Row],[Quantity]]</f>
        <v>124.5</v>
      </c>
      <c r="V7854" s="4">
        <v>0</v>
      </c>
      <c r="W7854">
        <v>311</v>
      </c>
      <c r="X7854" t="s">
        <v>36</v>
      </c>
      <c r="Y7854" t="s">
        <v>52</v>
      </c>
      <c r="Z7854" s="2">
        <v>14.085567081236031</v>
      </c>
    </row>
    <row r="7855" spans="1:26" x14ac:dyDescent="0.35">
      <c r="A7855" t="s">
        <v>258</v>
      </c>
      <c r="B7855" t="s">
        <v>259</v>
      </c>
      <c r="C7855" t="s">
        <v>27</v>
      </c>
      <c r="D7855" t="s">
        <v>46</v>
      </c>
      <c r="E7855" t="s">
        <v>86</v>
      </c>
      <c r="F7855" t="s">
        <v>5042</v>
      </c>
      <c r="G7855" t="s">
        <v>5043</v>
      </c>
      <c r="H7855" t="s">
        <v>32</v>
      </c>
      <c r="I7855" t="s">
        <v>5894</v>
      </c>
      <c r="J7855" s="1">
        <v>42252</v>
      </c>
      <c r="K7855" s="1">
        <v>42258</v>
      </c>
      <c r="L7855" t="s">
        <v>60</v>
      </c>
      <c r="M7855">
        <f>Table1[[#This Row],[Ship Date]]-Table1[[#This Row],[Order Date]]</f>
        <v>6</v>
      </c>
      <c r="N7855">
        <v>9</v>
      </c>
      <c r="O7855" t="s">
        <v>61</v>
      </c>
      <c r="P7855" s="3">
        <v>16.27</v>
      </c>
      <c r="Q7855" s="3">
        <v>13.45941384332999</v>
      </c>
      <c r="R7855" s="3">
        <f>(Table1[[#This Row],[Selling Price]]-Table1[[#This Row],[Cost Price]])</f>
        <v>2.8105861566700092</v>
      </c>
      <c r="S7855" s="12">
        <f>(Table1[[#This Row],[Profit]]/Table1[[#This Row],[Selling Price]])</f>
        <v>0.17274653698033246</v>
      </c>
      <c r="T7855">
        <v>5</v>
      </c>
      <c r="U7855" s="2">
        <f>Table1[[#This Row],[Selling Price]]*Table1[[#This Row],[Quantity]]</f>
        <v>81.349999999999994</v>
      </c>
      <c r="V7855" s="4">
        <v>0.8</v>
      </c>
      <c r="W7855">
        <v>132</v>
      </c>
      <c r="X7855" t="s">
        <v>68</v>
      </c>
      <c r="Y7855" t="s">
        <v>52</v>
      </c>
      <c r="Z7855" s="2">
        <v>32.474854789513692</v>
      </c>
    </row>
    <row r="7856" spans="1:26" x14ac:dyDescent="0.35">
      <c r="A7856" t="s">
        <v>258</v>
      </c>
      <c r="B7856" t="s">
        <v>259</v>
      </c>
      <c r="C7856" t="s">
        <v>27</v>
      </c>
      <c r="D7856" t="s">
        <v>46</v>
      </c>
      <c r="E7856" t="s">
        <v>75</v>
      </c>
      <c r="F7856" t="s">
        <v>5260</v>
      </c>
      <c r="G7856" t="s">
        <v>5261</v>
      </c>
      <c r="H7856" t="s">
        <v>32</v>
      </c>
      <c r="I7856" t="s">
        <v>6005</v>
      </c>
      <c r="J7856" s="1">
        <v>42852</v>
      </c>
      <c r="K7856" s="1">
        <v>42854</v>
      </c>
      <c r="L7856" t="s">
        <v>199</v>
      </c>
      <c r="M7856">
        <f>Table1[[#This Row],[Ship Date]]-Table1[[#This Row],[Order Date]]</f>
        <v>2</v>
      </c>
      <c r="N7856">
        <v>4</v>
      </c>
      <c r="O7856" t="s">
        <v>106</v>
      </c>
      <c r="P7856" s="3">
        <v>47.3</v>
      </c>
      <c r="Q7856" s="3">
        <v>36.112430498679217</v>
      </c>
      <c r="R7856" s="3">
        <f>(Table1[[#This Row],[Selling Price]]-Table1[[#This Row],[Cost Price]])</f>
        <v>11.18756950132078</v>
      </c>
      <c r="S7856" s="12">
        <f>(Table1[[#This Row],[Profit]]/Table1[[#This Row],[Selling Price]])</f>
        <v>0.23652366810403341</v>
      </c>
      <c r="T7856">
        <v>2</v>
      </c>
      <c r="U7856" s="2">
        <f>Table1[[#This Row],[Selling Price]]*Table1[[#This Row],[Quantity]]</f>
        <v>94.6</v>
      </c>
      <c r="V7856" s="4">
        <v>0</v>
      </c>
      <c r="W7856">
        <v>395</v>
      </c>
      <c r="X7856" t="s">
        <v>36</v>
      </c>
      <c r="Y7856" t="s">
        <v>52</v>
      </c>
      <c r="Z7856" s="2">
        <v>18.622028622037931</v>
      </c>
    </row>
    <row r="7857" spans="1:26" x14ac:dyDescent="0.35">
      <c r="A7857" t="s">
        <v>258</v>
      </c>
      <c r="B7857" t="s">
        <v>259</v>
      </c>
      <c r="C7857" t="s">
        <v>55</v>
      </c>
      <c r="D7857" t="s">
        <v>46</v>
      </c>
      <c r="E7857" t="s">
        <v>65</v>
      </c>
      <c r="F7857" t="s">
        <v>2756</v>
      </c>
      <c r="G7857" t="s">
        <v>2757</v>
      </c>
      <c r="H7857" t="s">
        <v>32</v>
      </c>
      <c r="I7857" t="s">
        <v>6023</v>
      </c>
      <c r="J7857" s="1">
        <v>42127</v>
      </c>
      <c r="K7857" s="1">
        <v>42131</v>
      </c>
      <c r="L7857" t="s">
        <v>60</v>
      </c>
      <c r="M7857">
        <f>Table1[[#This Row],[Ship Date]]-Table1[[#This Row],[Order Date]]</f>
        <v>4</v>
      </c>
      <c r="N7857">
        <v>5</v>
      </c>
      <c r="O7857" t="s">
        <v>51</v>
      </c>
      <c r="P7857" s="3">
        <v>76.751999999999995</v>
      </c>
      <c r="Q7857" s="3">
        <v>64.562873402642396</v>
      </c>
      <c r="R7857" s="3">
        <f>(Table1[[#This Row],[Selling Price]]-Table1[[#This Row],[Cost Price]])</f>
        <v>12.1891265973576</v>
      </c>
      <c r="S7857" s="12">
        <f>(Table1[[#This Row],[Profit]]/Table1[[#This Row],[Selling Price]])</f>
        <v>0.15881184330515949</v>
      </c>
      <c r="T7857">
        <v>3</v>
      </c>
      <c r="U7857" s="2">
        <f>Table1[[#This Row],[Selling Price]]*Table1[[#This Row],[Quantity]]</f>
        <v>230.25599999999997</v>
      </c>
      <c r="V7857" s="4">
        <v>0.2</v>
      </c>
      <c r="W7857">
        <v>210</v>
      </c>
      <c r="X7857" t="s">
        <v>36</v>
      </c>
      <c r="Y7857" t="s">
        <v>68</v>
      </c>
      <c r="Z7857" s="2">
        <v>69.395773811588057</v>
      </c>
    </row>
    <row r="7858" spans="1:26" x14ac:dyDescent="0.35">
      <c r="A7858" t="s">
        <v>258</v>
      </c>
      <c r="B7858" t="s">
        <v>259</v>
      </c>
      <c r="C7858" t="s">
        <v>27</v>
      </c>
      <c r="D7858" t="s">
        <v>46</v>
      </c>
      <c r="E7858" t="s">
        <v>47</v>
      </c>
      <c r="F7858" t="s">
        <v>1725</v>
      </c>
      <c r="G7858" t="s">
        <v>1726</v>
      </c>
      <c r="H7858" t="s">
        <v>32</v>
      </c>
      <c r="I7858" t="s">
        <v>6026</v>
      </c>
      <c r="J7858" s="1">
        <v>42631</v>
      </c>
      <c r="K7858" s="1">
        <v>42635</v>
      </c>
      <c r="L7858" t="s">
        <v>60</v>
      </c>
      <c r="M7858">
        <f>Table1[[#This Row],[Ship Date]]-Table1[[#This Row],[Order Date]]</f>
        <v>4</v>
      </c>
      <c r="N7858">
        <v>9</v>
      </c>
      <c r="O7858" t="s">
        <v>61</v>
      </c>
      <c r="P7858" s="3">
        <v>3</v>
      </c>
      <c r="Q7858" s="3">
        <v>2.3049967327702801</v>
      </c>
      <c r="R7858" s="3">
        <f>(Table1[[#This Row],[Selling Price]]-Table1[[#This Row],[Cost Price]])</f>
        <v>0.69500326722971995</v>
      </c>
      <c r="S7858" s="12">
        <f>(Table1[[#This Row],[Profit]]/Table1[[#This Row],[Selling Price]])</f>
        <v>0.23166775574323997</v>
      </c>
      <c r="T7858">
        <v>1</v>
      </c>
      <c r="U7858" s="2">
        <f>Table1[[#This Row],[Selling Price]]*Table1[[#This Row],[Quantity]]</f>
        <v>3</v>
      </c>
      <c r="V7858" s="4">
        <v>0.2</v>
      </c>
      <c r="W7858">
        <v>376</v>
      </c>
      <c r="X7858" t="s">
        <v>36</v>
      </c>
      <c r="Y7858" t="s">
        <v>52</v>
      </c>
      <c r="Z7858" s="2">
        <v>9.6679237688347541</v>
      </c>
    </row>
    <row r="7859" spans="1:26" x14ac:dyDescent="0.35">
      <c r="A7859" t="s">
        <v>258</v>
      </c>
      <c r="B7859" t="s">
        <v>259</v>
      </c>
      <c r="C7859" t="s">
        <v>45</v>
      </c>
      <c r="D7859" t="s">
        <v>46</v>
      </c>
      <c r="E7859" t="s">
        <v>86</v>
      </c>
      <c r="F7859" t="s">
        <v>4109</v>
      </c>
      <c r="G7859" t="s">
        <v>4110</v>
      </c>
      <c r="H7859" t="s">
        <v>32</v>
      </c>
      <c r="I7859" t="s">
        <v>6084</v>
      </c>
      <c r="J7859" s="1">
        <v>42999</v>
      </c>
      <c r="K7859" s="1">
        <v>43003</v>
      </c>
      <c r="L7859" t="s">
        <v>60</v>
      </c>
      <c r="M7859">
        <f>Table1[[#This Row],[Ship Date]]-Table1[[#This Row],[Order Date]]</f>
        <v>4</v>
      </c>
      <c r="N7859">
        <v>9</v>
      </c>
      <c r="O7859" t="s">
        <v>61</v>
      </c>
      <c r="P7859" s="3">
        <v>1.9079999999999999</v>
      </c>
      <c r="Q7859" s="3">
        <v>1.504354831649465</v>
      </c>
      <c r="R7859" s="3">
        <f>(Table1[[#This Row],[Selling Price]]-Table1[[#This Row],[Cost Price]])</f>
        <v>0.40364516835053488</v>
      </c>
      <c r="S7859" s="12">
        <f>(Table1[[#This Row],[Profit]]/Table1[[#This Row],[Selling Price]])</f>
        <v>0.21155407146254449</v>
      </c>
      <c r="T7859">
        <v>2</v>
      </c>
      <c r="U7859" s="2">
        <f>Table1[[#This Row],[Selling Price]]*Table1[[#This Row],[Quantity]]</f>
        <v>3.8159999999999998</v>
      </c>
      <c r="V7859" s="4">
        <v>0.7</v>
      </c>
      <c r="W7859">
        <v>245</v>
      </c>
      <c r="X7859" t="s">
        <v>36</v>
      </c>
      <c r="Y7859" t="s">
        <v>52</v>
      </c>
      <c r="Z7859" s="2">
        <v>3.424964817337544</v>
      </c>
    </row>
    <row r="7860" spans="1:26" x14ac:dyDescent="0.35">
      <c r="A7860" t="s">
        <v>258</v>
      </c>
      <c r="B7860" t="s">
        <v>259</v>
      </c>
      <c r="C7860" t="s">
        <v>55</v>
      </c>
      <c r="D7860" t="s">
        <v>46</v>
      </c>
      <c r="E7860" t="s">
        <v>539</v>
      </c>
      <c r="F7860" t="s">
        <v>3887</v>
      </c>
      <c r="G7860" t="s">
        <v>3888</v>
      </c>
      <c r="H7860" t="s">
        <v>32</v>
      </c>
      <c r="I7860" t="s">
        <v>6087</v>
      </c>
      <c r="J7860" s="1">
        <v>42734</v>
      </c>
      <c r="K7860" s="1">
        <v>42739</v>
      </c>
      <c r="L7860" t="s">
        <v>60</v>
      </c>
      <c r="M7860">
        <f>Table1[[#This Row],[Ship Date]]-Table1[[#This Row],[Order Date]]</f>
        <v>5</v>
      </c>
      <c r="N7860">
        <v>12</v>
      </c>
      <c r="O7860" t="s">
        <v>35</v>
      </c>
      <c r="P7860" s="3">
        <v>13.712</v>
      </c>
      <c r="Q7860" s="3">
        <v>11.26342471415736</v>
      </c>
      <c r="R7860" s="3">
        <f>(Table1[[#This Row],[Selling Price]]-Table1[[#This Row],[Cost Price]])</f>
        <v>2.4485752858426402</v>
      </c>
      <c r="S7860" s="12">
        <f>(Table1[[#This Row],[Profit]]/Table1[[#This Row],[Selling Price]])</f>
        <v>0.17857170987767212</v>
      </c>
      <c r="T7860">
        <v>2</v>
      </c>
      <c r="U7860" s="2">
        <f>Table1[[#This Row],[Selling Price]]*Table1[[#This Row],[Quantity]]</f>
        <v>27.423999999999999</v>
      </c>
      <c r="V7860" s="4">
        <v>0.2</v>
      </c>
      <c r="W7860">
        <v>286</v>
      </c>
      <c r="X7860" t="s">
        <v>36</v>
      </c>
      <c r="Y7860" t="s">
        <v>52</v>
      </c>
      <c r="Z7860" s="2">
        <v>12.738848269686519</v>
      </c>
    </row>
    <row r="7861" spans="1:26" x14ac:dyDescent="0.35">
      <c r="A7861" t="s">
        <v>258</v>
      </c>
      <c r="B7861" t="s">
        <v>259</v>
      </c>
      <c r="C7861" t="s">
        <v>45</v>
      </c>
      <c r="D7861" t="s">
        <v>46</v>
      </c>
      <c r="E7861" t="s">
        <v>102</v>
      </c>
      <c r="F7861" t="s">
        <v>5411</v>
      </c>
      <c r="G7861" t="s">
        <v>5412</v>
      </c>
      <c r="H7861" t="s">
        <v>32</v>
      </c>
      <c r="I7861" t="s">
        <v>6094</v>
      </c>
      <c r="J7861" s="1">
        <v>42888</v>
      </c>
      <c r="K7861" s="1">
        <v>42889</v>
      </c>
      <c r="L7861" t="s">
        <v>1118</v>
      </c>
      <c r="M7861">
        <f>Table1[[#This Row],[Ship Date]]-Table1[[#This Row],[Order Date]]</f>
        <v>1</v>
      </c>
      <c r="N7861">
        <v>6</v>
      </c>
      <c r="O7861" t="s">
        <v>51</v>
      </c>
      <c r="P7861" s="3">
        <v>25.344000000000001</v>
      </c>
      <c r="Q7861" s="3">
        <v>18.582587624232939</v>
      </c>
      <c r="R7861" s="3">
        <f>(Table1[[#This Row],[Selling Price]]-Table1[[#This Row],[Cost Price]])</f>
        <v>6.7614123757670619</v>
      </c>
      <c r="S7861" s="12">
        <f>(Table1[[#This Row],[Profit]]/Table1[[#This Row],[Selling Price]])</f>
        <v>0.26678552619030388</v>
      </c>
      <c r="T7861">
        <v>4</v>
      </c>
      <c r="U7861" s="2">
        <f>Table1[[#This Row],[Selling Price]]*Table1[[#This Row],[Quantity]]</f>
        <v>101.376</v>
      </c>
      <c r="V7861" s="4">
        <v>0.2</v>
      </c>
      <c r="W7861">
        <v>436</v>
      </c>
      <c r="X7861" t="s">
        <v>36</v>
      </c>
      <c r="Y7861" t="s">
        <v>52</v>
      </c>
      <c r="Z7861" s="2">
        <v>9.678399867746732</v>
      </c>
    </row>
    <row r="7862" spans="1:26" x14ac:dyDescent="0.35">
      <c r="A7862" t="s">
        <v>258</v>
      </c>
      <c r="B7862" t="s">
        <v>259</v>
      </c>
      <c r="C7862" t="s">
        <v>55</v>
      </c>
      <c r="D7862" t="s">
        <v>46</v>
      </c>
      <c r="E7862" t="s">
        <v>86</v>
      </c>
      <c r="F7862" t="s">
        <v>1852</v>
      </c>
      <c r="G7862" t="s">
        <v>1853</v>
      </c>
      <c r="H7862" t="s">
        <v>32</v>
      </c>
      <c r="I7862" t="s">
        <v>6095</v>
      </c>
      <c r="J7862" s="1">
        <v>42632</v>
      </c>
      <c r="K7862" s="1">
        <v>42637</v>
      </c>
      <c r="L7862" t="s">
        <v>34</v>
      </c>
      <c r="M7862">
        <f>Table1[[#This Row],[Ship Date]]-Table1[[#This Row],[Order Date]]</f>
        <v>5</v>
      </c>
      <c r="N7862">
        <v>9</v>
      </c>
      <c r="O7862" t="s">
        <v>61</v>
      </c>
      <c r="P7862" s="3">
        <v>11.952</v>
      </c>
      <c r="Q7862" s="3">
        <v>9.5813504977970396</v>
      </c>
      <c r="R7862" s="3">
        <f>(Table1[[#This Row],[Selling Price]]-Table1[[#This Row],[Cost Price]])</f>
        <v>2.3706495022029603</v>
      </c>
      <c r="S7862" s="12">
        <f>(Table1[[#This Row],[Profit]]/Table1[[#This Row],[Selling Price]])</f>
        <v>0.19834751524455826</v>
      </c>
      <c r="T7862">
        <v>3</v>
      </c>
      <c r="U7862" s="2">
        <f>Table1[[#This Row],[Selling Price]]*Table1[[#This Row],[Quantity]]</f>
        <v>35.856000000000002</v>
      </c>
      <c r="V7862" s="4">
        <v>0.2</v>
      </c>
      <c r="W7862">
        <v>494</v>
      </c>
      <c r="X7862" t="s">
        <v>36</v>
      </c>
      <c r="Y7862" t="s">
        <v>52</v>
      </c>
      <c r="Z7862" s="2">
        <v>5.3503969412158039</v>
      </c>
    </row>
    <row r="7863" spans="1:26" x14ac:dyDescent="0.35">
      <c r="A7863" t="s">
        <v>258</v>
      </c>
      <c r="B7863" t="s">
        <v>259</v>
      </c>
      <c r="C7863" t="s">
        <v>64</v>
      </c>
      <c r="D7863" t="s">
        <v>46</v>
      </c>
      <c r="E7863" t="s">
        <v>75</v>
      </c>
      <c r="F7863" t="s">
        <v>1203</v>
      </c>
      <c r="G7863" t="s">
        <v>1204</v>
      </c>
      <c r="H7863" t="s">
        <v>32</v>
      </c>
      <c r="I7863" t="s">
        <v>6145</v>
      </c>
      <c r="J7863" s="1">
        <v>41815</v>
      </c>
      <c r="K7863" s="1">
        <v>41817</v>
      </c>
      <c r="L7863" t="s">
        <v>34</v>
      </c>
      <c r="M7863">
        <f>Table1[[#This Row],[Ship Date]]-Table1[[#This Row],[Order Date]]</f>
        <v>2</v>
      </c>
      <c r="N7863">
        <v>6</v>
      </c>
      <c r="O7863" t="s">
        <v>51</v>
      </c>
      <c r="P7863" s="3">
        <v>71.632000000000005</v>
      </c>
      <c r="Q7863" s="3">
        <v>56.041818341858928</v>
      </c>
      <c r="R7863" s="3">
        <f>(Table1[[#This Row],[Selling Price]]-Table1[[#This Row],[Cost Price]])</f>
        <v>15.590181658141077</v>
      </c>
      <c r="S7863" s="12">
        <f>(Table1[[#This Row],[Profit]]/Table1[[#This Row],[Selling Price]])</f>
        <v>0.21764269681345036</v>
      </c>
      <c r="T7863">
        <v>11</v>
      </c>
      <c r="U7863" s="2">
        <f>Table1[[#This Row],[Selling Price]]*Table1[[#This Row],[Quantity]]</f>
        <v>787.952</v>
      </c>
      <c r="V7863" s="4">
        <v>0.2</v>
      </c>
      <c r="W7863">
        <v>318</v>
      </c>
      <c r="X7863" t="s">
        <v>36</v>
      </c>
      <c r="Y7863" t="s">
        <v>52</v>
      </c>
      <c r="Z7863" s="2">
        <v>23.518825242770951</v>
      </c>
    </row>
    <row r="7864" spans="1:26" x14ac:dyDescent="0.35">
      <c r="A7864" t="s">
        <v>258</v>
      </c>
      <c r="B7864" t="s">
        <v>259</v>
      </c>
      <c r="C7864" t="s">
        <v>64</v>
      </c>
      <c r="D7864" t="s">
        <v>46</v>
      </c>
      <c r="E7864" t="s">
        <v>75</v>
      </c>
      <c r="F7864" t="s">
        <v>4803</v>
      </c>
      <c r="G7864" t="s">
        <v>4804</v>
      </c>
      <c r="H7864" t="s">
        <v>32</v>
      </c>
      <c r="I7864" t="s">
        <v>6264</v>
      </c>
      <c r="J7864" s="1">
        <v>42764</v>
      </c>
      <c r="K7864" s="1">
        <v>42768</v>
      </c>
      <c r="L7864" t="s">
        <v>60</v>
      </c>
      <c r="M7864">
        <f>Table1[[#This Row],[Ship Date]]-Table1[[#This Row],[Order Date]]</f>
        <v>4</v>
      </c>
      <c r="N7864">
        <v>1</v>
      </c>
      <c r="O7864" t="s">
        <v>35</v>
      </c>
      <c r="P7864" s="3">
        <v>8.34</v>
      </c>
      <c r="Q7864" s="3">
        <v>5.6387156343309224</v>
      </c>
      <c r="R7864" s="3">
        <f>(Table1[[#This Row],[Selling Price]]-Table1[[#This Row],[Cost Price]])</f>
        <v>2.7012843656690775</v>
      </c>
      <c r="S7864" s="12">
        <f>(Table1[[#This Row],[Profit]]/Table1[[#This Row],[Selling Price]])</f>
        <v>0.32389500787399012</v>
      </c>
      <c r="T7864">
        <v>3</v>
      </c>
      <c r="U7864" s="2">
        <f>Table1[[#This Row],[Selling Price]]*Table1[[#This Row],[Quantity]]</f>
        <v>25.02</v>
      </c>
      <c r="V7864" s="4">
        <v>0</v>
      </c>
      <c r="W7864">
        <v>348</v>
      </c>
      <c r="X7864" t="s">
        <v>36</v>
      </c>
      <c r="Y7864" t="s">
        <v>52</v>
      </c>
      <c r="Z7864" s="2">
        <v>4.7504660823965477</v>
      </c>
    </row>
    <row r="7865" spans="1:26" x14ac:dyDescent="0.35">
      <c r="A7865" t="s">
        <v>258</v>
      </c>
      <c r="B7865" t="s">
        <v>259</v>
      </c>
      <c r="C7865" t="s">
        <v>45</v>
      </c>
      <c r="D7865" t="s">
        <v>46</v>
      </c>
      <c r="E7865" t="s">
        <v>65</v>
      </c>
      <c r="F7865" t="s">
        <v>1040</v>
      </c>
      <c r="G7865" t="s">
        <v>1041</v>
      </c>
      <c r="H7865" t="s">
        <v>32</v>
      </c>
      <c r="I7865" t="s">
        <v>6333</v>
      </c>
      <c r="J7865" s="1">
        <v>42800</v>
      </c>
      <c r="K7865" s="1">
        <v>42804</v>
      </c>
      <c r="L7865" t="s">
        <v>34</v>
      </c>
      <c r="M7865">
        <f>Table1[[#This Row],[Ship Date]]-Table1[[#This Row],[Order Date]]</f>
        <v>4</v>
      </c>
      <c r="N7865">
        <v>3</v>
      </c>
      <c r="O7865" t="s">
        <v>106</v>
      </c>
      <c r="P7865" s="3">
        <v>67.78</v>
      </c>
      <c r="Q7865" s="3">
        <v>54.999358328366149</v>
      </c>
      <c r="R7865" s="3">
        <f>(Table1[[#This Row],[Selling Price]]-Table1[[#This Row],[Cost Price]])</f>
        <v>12.780641671633852</v>
      </c>
      <c r="S7865" s="12">
        <f>(Table1[[#This Row],[Profit]]/Table1[[#This Row],[Selling Price]])</f>
        <v>0.18856066201879393</v>
      </c>
      <c r="T7865">
        <v>2</v>
      </c>
      <c r="U7865" s="2">
        <f>Table1[[#This Row],[Selling Price]]*Table1[[#This Row],[Quantity]]</f>
        <v>135.56</v>
      </c>
      <c r="V7865" s="4">
        <v>0</v>
      </c>
      <c r="W7865">
        <v>161</v>
      </c>
      <c r="X7865" t="s">
        <v>36</v>
      </c>
      <c r="Y7865" t="s">
        <v>68</v>
      </c>
      <c r="Z7865" s="2">
        <v>110.3874026370418</v>
      </c>
    </row>
    <row r="7866" spans="1:26" x14ac:dyDescent="0.35">
      <c r="A7866" t="s">
        <v>258</v>
      </c>
      <c r="B7866" t="s">
        <v>259</v>
      </c>
      <c r="C7866" t="s">
        <v>64</v>
      </c>
      <c r="D7866" t="s">
        <v>46</v>
      </c>
      <c r="E7866" t="s">
        <v>86</v>
      </c>
      <c r="F7866" t="s">
        <v>4308</v>
      </c>
      <c r="G7866" t="s">
        <v>1062</v>
      </c>
      <c r="H7866" t="s">
        <v>32</v>
      </c>
      <c r="I7866" t="s">
        <v>6581</v>
      </c>
      <c r="J7866" s="1">
        <v>42526</v>
      </c>
      <c r="K7866" s="1">
        <v>42528</v>
      </c>
      <c r="L7866" t="s">
        <v>199</v>
      </c>
      <c r="M7866">
        <f>Table1[[#This Row],[Ship Date]]-Table1[[#This Row],[Order Date]]</f>
        <v>2</v>
      </c>
      <c r="N7866">
        <v>6</v>
      </c>
      <c r="O7866" t="s">
        <v>51</v>
      </c>
      <c r="P7866" s="3">
        <v>21.552</v>
      </c>
      <c r="Q7866" s="3">
        <v>17.72601651307594</v>
      </c>
      <c r="R7866" s="3">
        <f>(Table1[[#This Row],[Selling Price]]-Table1[[#This Row],[Cost Price]])</f>
        <v>3.8259834869240592</v>
      </c>
      <c r="S7866" s="12">
        <f>(Table1[[#This Row],[Profit]]/Table1[[#This Row],[Selling Price]])</f>
        <v>0.17752336149424922</v>
      </c>
      <c r="T7866">
        <v>6</v>
      </c>
      <c r="U7866" s="2">
        <f>Table1[[#This Row],[Selling Price]]*Table1[[#This Row],[Quantity]]</f>
        <v>129.31200000000001</v>
      </c>
      <c r="V7866" s="4">
        <v>0.2</v>
      </c>
      <c r="W7866">
        <v>180</v>
      </c>
      <c r="X7866" t="s">
        <v>36</v>
      </c>
      <c r="Y7866" t="s">
        <v>52</v>
      </c>
      <c r="Z7866" s="2">
        <v>10.02463458068125</v>
      </c>
    </row>
    <row r="7867" spans="1:26" x14ac:dyDescent="0.35">
      <c r="A7867" t="s">
        <v>258</v>
      </c>
      <c r="B7867" t="s">
        <v>259</v>
      </c>
      <c r="C7867" t="s">
        <v>64</v>
      </c>
      <c r="D7867" t="s">
        <v>46</v>
      </c>
      <c r="E7867" t="s">
        <v>47</v>
      </c>
      <c r="F7867" t="s">
        <v>1818</v>
      </c>
      <c r="G7867" t="s">
        <v>1819</v>
      </c>
      <c r="H7867" t="s">
        <v>32</v>
      </c>
      <c r="I7867" t="s">
        <v>6714</v>
      </c>
      <c r="J7867" s="1">
        <v>43077</v>
      </c>
      <c r="K7867" s="1">
        <v>43082</v>
      </c>
      <c r="L7867" t="s">
        <v>60</v>
      </c>
      <c r="M7867">
        <f>Table1[[#This Row],[Ship Date]]-Table1[[#This Row],[Order Date]]</f>
        <v>5</v>
      </c>
      <c r="N7867">
        <v>12</v>
      </c>
      <c r="O7867" t="s">
        <v>35</v>
      </c>
      <c r="P7867" s="3">
        <v>61.06</v>
      </c>
      <c r="Q7867" s="3">
        <v>44.636111961827943</v>
      </c>
      <c r="R7867" s="3">
        <f>(Table1[[#This Row],[Selling Price]]-Table1[[#This Row],[Cost Price]])</f>
        <v>16.423888038172059</v>
      </c>
      <c r="S7867" s="12">
        <f>(Table1[[#This Row],[Profit]]/Table1[[#This Row],[Selling Price]])</f>
        <v>0.26897949620327644</v>
      </c>
      <c r="T7867">
        <v>2</v>
      </c>
      <c r="U7867" s="2">
        <f>Table1[[#This Row],[Selling Price]]*Table1[[#This Row],[Quantity]]</f>
        <v>122.12</v>
      </c>
      <c r="V7867" s="4">
        <v>0</v>
      </c>
      <c r="W7867">
        <v>131</v>
      </c>
      <c r="X7867" t="s">
        <v>36</v>
      </c>
      <c r="Y7867" t="s">
        <v>68</v>
      </c>
      <c r="Z7867" s="2">
        <v>112.4655826564489</v>
      </c>
    </row>
    <row r="7868" spans="1:26" x14ac:dyDescent="0.35">
      <c r="A7868" t="s">
        <v>258</v>
      </c>
      <c r="B7868" t="s">
        <v>259</v>
      </c>
      <c r="C7868" t="s">
        <v>55</v>
      </c>
      <c r="D7868" t="s">
        <v>46</v>
      </c>
      <c r="E7868" t="s">
        <v>91</v>
      </c>
      <c r="F7868" t="s">
        <v>3386</v>
      </c>
      <c r="G7868" t="s">
        <v>3387</v>
      </c>
      <c r="H7868" t="s">
        <v>32</v>
      </c>
      <c r="I7868" t="s">
        <v>6732</v>
      </c>
      <c r="J7868" s="1">
        <v>42959</v>
      </c>
      <c r="K7868" s="1">
        <v>42962</v>
      </c>
      <c r="L7868" t="s">
        <v>199</v>
      </c>
      <c r="M7868">
        <f>Table1[[#This Row],[Ship Date]]-Table1[[#This Row],[Order Date]]</f>
        <v>3</v>
      </c>
      <c r="N7868">
        <v>8</v>
      </c>
      <c r="O7868" t="s">
        <v>61</v>
      </c>
      <c r="P7868" s="3">
        <v>542.94000000000005</v>
      </c>
      <c r="Q7868" s="3">
        <v>396.31421094872587</v>
      </c>
      <c r="R7868" s="3">
        <f>(Table1[[#This Row],[Selling Price]]-Table1[[#This Row],[Cost Price]])</f>
        <v>146.62578905127418</v>
      </c>
      <c r="S7868" s="12">
        <f>(Table1[[#This Row],[Profit]]/Table1[[#This Row],[Selling Price]])</f>
        <v>0.27005891820693662</v>
      </c>
      <c r="T7868">
        <v>3</v>
      </c>
      <c r="U7868" s="2">
        <f>Table1[[#This Row],[Selling Price]]*Table1[[#This Row],[Quantity]]</f>
        <v>1628.8200000000002</v>
      </c>
      <c r="V7868" s="4">
        <v>0</v>
      </c>
      <c r="W7868">
        <v>178</v>
      </c>
      <c r="X7868" t="s">
        <v>36</v>
      </c>
      <c r="Y7868" t="s">
        <v>36</v>
      </c>
      <c r="Z7868" s="2">
        <v>221.58394919866419</v>
      </c>
    </row>
    <row r="7869" spans="1:26" x14ac:dyDescent="0.35">
      <c r="A7869" t="s">
        <v>258</v>
      </c>
      <c r="B7869" t="s">
        <v>259</v>
      </c>
      <c r="C7869" t="s">
        <v>45</v>
      </c>
      <c r="D7869" t="s">
        <v>46</v>
      </c>
      <c r="E7869" t="s">
        <v>102</v>
      </c>
      <c r="F7869" t="s">
        <v>5207</v>
      </c>
      <c r="G7869" t="s">
        <v>5208</v>
      </c>
      <c r="H7869" t="s">
        <v>32</v>
      </c>
      <c r="I7869" t="s">
        <v>6755</v>
      </c>
      <c r="J7869" s="1">
        <v>41831</v>
      </c>
      <c r="K7869" s="1">
        <v>41834</v>
      </c>
      <c r="L7869" t="s">
        <v>199</v>
      </c>
      <c r="M7869">
        <f>Table1[[#This Row],[Ship Date]]-Table1[[#This Row],[Order Date]]</f>
        <v>3</v>
      </c>
      <c r="N7869">
        <v>7</v>
      </c>
      <c r="O7869" t="s">
        <v>51</v>
      </c>
      <c r="P7869" s="3">
        <v>10.368</v>
      </c>
      <c r="Q7869" s="3">
        <v>6.960137004952121</v>
      </c>
      <c r="R7869" s="3">
        <f>(Table1[[#This Row],[Selling Price]]-Table1[[#This Row],[Cost Price]])</f>
        <v>3.4078629950478794</v>
      </c>
      <c r="S7869" s="12">
        <f>(Table1[[#This Row],[Profit]]/Table1[[#This Row],[Selling Price]])</f>
        <v>0.3286904894915007</v>
      </c>
      <c r="T7869">
        <v>2</v>
      </c>
      <c r="U7869" s="2">
        <f>Table1[[#This Row],[Selling Price]]*Table1[[#This Row],[Quantity]]</f>
        <v>20.736000000000001</v>
      </c>
      <c r="V7869" s="4">
        <v>0.2</v>
      </c>
      <c r="W7869">
        <v>330</v>
      </c>
      <c r="X7869" t="s">
        <v>36</v>
      </c>
      <c r="Y7869" t="s">
        <v>52</v>
      </c>
      <c r="Z7869" s="2">
        <v>6.078778824731164</v>
      </c>
    </row>
    <row r="7870" spans="1:26" x14ac:dyDescent="0.35">
      <c r="A7870" t="s">
        <v>258</v>
      </c>
      <c r="B7870" t="s">
        <v>259</v>
      </c>
      <c r="C7870" t="s">
        <v>45</v>
      </c>
      <c r="D7870" t="s">
        <v>46</v>
      </c>
      <c r="E7870" t="s">
        <v>75</v>
      </c>
      <c r="F7870" t="s">
        <v>3189</v>
      </c>
      <c r="G7870" t="s">
        <v>3190</v>
      </c>
      <c r="H7870" t="s">
        <v>32</v>
      </c>
      <c r="I7870" t="s">
        <v>6757</v>
      </c>
      <c r="J7870" s="1">
        <v>42867</v>
      </c>
      <c r="K7870" s="1">
        <v>42874</v>
      </c>
      <c r="L7870" t="s">
        <v>60</v>
      </c>
      <c r="M7870">
        <f>Table1[[#This Row],[Ship Date]]-Table1[[#This Row],[Order Date]]</f>
        <v>7</v>
      </c>
      <c r="N7870">
        <v>5</v>
      </c>
      <c r="O7870" t="s">
        <v>51</v>
      </c>
      <c r="P7870" s="3">
        <v>10.272</v>
      </c>
      <c r="Q7870" s="3">
        <v>6.7464471389551237</v>
      </c>
      <c r="R7870" s="3">
        <f>(Table1[[#This Row],[Selling Price]]-Table1[[#This Row],[Cost Price]])</f>
        <v>3.5255528610448765</v>
      </c>
      <c r="S7870" s="12">
        <f>(Table1[[#This Row],[Profit]]/Table1[[#This Row],[Selling Price]])</f>
        <v>0.34321970999268658</v>
      </c>
      <c r="T7870">
        <v>3</v>
      </c>
      <c r="U7870" s="2">
        <f>Table1[[#This Row],[Selling Price]]*Table1[[#This Row],[Quantity]]</f>
        <v>30.816000000000003</v>
      </c>
      <c r="V7870" s="4">
        <v>0.2</v>
      </c>
      <c r="W7870">
        <v>346</v>
      </c>
      <c r="X7870" t="s">
        <v>68</v>
      </c>
      <c r="Y7870" t="s">
        <v>52</v>
      </c>
      <c r="Z7870" s="2">
        <v>8.4986372016761784</v>
      </c>
    </row>
    <row r="7871" spans="1:26" x14ac:dyDescent="0.35">
      <c r="A7871" t="s">
        <v>258</v>
      </c>
      <c r="B7871" t="s">
        <v>259</v>
      </c>
      <c r="C7871" t="s">
        <v>39</v>
      </c>
      <c r="D7871" t="s">
        <v>46</v>
      </c>
      <c r="E7871" t="s">
        <v>102</v>
      </c>
      <c r="F7871" t="s">
        <v>1229</v>
      </c>
      <c r="G7871" t="s">
        <v>1230</v>
      </c>
      <c r="H7871" t="s">
        <v>32</v>
      </c>
      <c r="I7871" t="s">
        <v>6819</v>
      </c>
      <c r="J7871" s="1">
        <v>43045</v>
      </c>
      <c r="K7871" s="1">
        <v>43045</v>
      </c>
      <c r="L7871" t="s">
        <v>1118</v>
      </c>
      <c r="M7871">
        <f>Table1[[#This Row],[Ship Date]]-Table1[[#This Row],[Order Date]]</f>
        <v>0</v>
      </c>
      <c r="N7871">
        <v>11</v>
      </c>
      <c r="O7871" t="s">
        <v>35</v>
      </c>
      <c r="P7871" s="3">
        <v>59.94</v>
      </c>
      <c r="Q7871" s="3">
        <v>40.990201174088433</v>
      </c>
      <c r="R7871" s="3">
        <f>(Table1[[#This Row],[Selling Price]]-Table1[[#This Row],[Cost Price]])</f>
        <v>18.949798825911564</v>
      </c>
      <c r="S7871" s="12">
        <f>(Table1[[#This Row],[Profit]]/Table1[[#This Row],[Selling Price]])</f>
        <v>0.31614612655841784</v>
      </c>
      <c r="T7871">
        <v>3</v>
      </c>
      <c r="U7871" s="2">
        <f>Table1[[#This Row],[Selling Price]]*Table1[[#This Row],[Quantity]]</f>
        <v>179.82</v>
      </c>
      <c r="V7871" s="4">
        <v>0</v>
      </c>
      <c r="W7871">
        <v>341</v>
      </c>
      <c r="X7871" t="s">
        <v>36</v>
      </c>
      <c r="Y7871" t="s">
        <v>68</v>
      </c>
      <c r="Z7871" s="2">
        <v>48.166121936481453</v>
      </c>
    </row>
    <row r="7872" spans="1:26" x14ac:dyDescent="0.35">
      <c r="A7872" t="s">
        <v>258</v>
      </c>
      <c r="B7872" t="s">
        <v>259</v>
      </c>
      <c r="C7872" t="s">
        <v>55</v>
      </c>
      <c r="D7872" t="s">
        <v>46</v>
      </c>
      <c r="E7872" t="s">
        <v>65</v>
      </c>
      <c r="F7872" t="s">
        <v>2218</v>
      </c>
      <c r="G7872" t="s">
        <v>2219</v>
      </c>
      <c r="H7872" t="s">
        <v>32</v>
      </c>
      <c r="I7872" t="s">
        <v>6861</v>
      </c>
      <c r="J7872" s="1">
        <v>42715</v>
      </c>
      <c r="K7872" s="1">
        <v>42715</v>
      </c>
      <c r="L7872" t="s">
        <v>1118</v>
      </c>
      <c r="M7872">
        <f>Table1[[#This Row],[Ship Date]]-Table1[[#This Row],[Order Date]]</f>
        <v>0</v>
      </c>
      <c r="N7872">
        <v>12</v>
      </c>
      <c r="O7872" t="s">
        <v>35</v>
      </c>
      <c r="P7872" s="3">
        <v>64.959999999999994</v>
      </c>
      <c r="Q7872" s="3">
        <v>50.778728102011542</v>
      </c>
      <c r="R7872" s="3">
        <f>(Table1[[#This Row],[Selling Price]]-Table1[[#This Row],[Cost Price]])</f>
        <v>14.181271897988452</v>
      </c>
      <c r="S7872" s="12">
        <f>(Table1[[#This Row],[Profit]]/Table1[[#This Row],[Selling Price]])</f>
        <v>0.21830775705031485</v>
      </c>
      <c r="T7872">
        <v>5</v>
      </c>
      <c r="U7872" s="2">
        <f>Table1[[#This Row],[Selling Price]]*Table1[[#This Row],[Quantity]]</f>
        <v>324.79999999999995</v>
      </c>
      <c r="V7872" s="4">
        <v>0.2</v>
      </c>
      <c r="W7872">
        <v>129</v>
      </c>
      <c r="X7872" t="s">
        <v>36</v>
      </c>
      <c r="Y7872" t="s">
        <v>52</v>
      </c>
      <c r="Z7872" s="2">
        <v>21.43769474716736</v>
      </c>
    </row>
    <row r="7873" spans="1:26" x14ac:dyDescent="0.35">
      <c r="A7873" t="s">
        <v>258</v>
      </c>
      <c r="B7873" t="s">
        <v>259</v>
      </c>
      <c r="C7873" t="s">
        <v>27</v>
      </c>
      <c r="D7873" t="s">
        <v>46</v>
      </c>
      <c r="E7873" t="s">
        <v>102</v>
      </c>
      <c r="F7873" t="s">
        <v>1544</v>
      </c>
      <c r="G7873" t="s">
        <v>1545</v>
      </c>
      <c r="H7873" t="s">
        <v>32</v>
      </c>
      <c r="I7873" t="s">
        <v>6943</v>
      </c>
      <c r="J7873" s="1">
        <v>42674</v>
      </c>
      <c r="K7873" s="1">
        <v>42678</v>
      </c>
      <c r="L7873" t="s">
        <v>34</v>
      </c>
      <c r="M7873">
        <f>Table1[[#This Row],[Ship Date]]-Table1[[#This Row],[Order Date]]</f>
        <v>4</v>
      </c>
      <c r="N7873">
        <v>10</v>
      </c>
      <c r="O7873" t="s">
        <v>61</v>
      </c>
      <c r="P7873" s="3">
        <v>32.064</v>
      </c>
      <c r="Q7873" s="3">
        <v>23.21372798988439</v>
      </c>
      <c r="R7873" s="3">
        <f>(Table1[[#This Row],[Selling Price]]-Table1[[#This Row],[Cost Price]])</f>
        <v>8.85027201011561</v>
      </c>
      <c r="S7873" s="12">
        <f>(Table1[[#This Row],[Profit]]/Table1[[#This Row],[Selling Price]])</f>
        <v>0.27601896239133017</v>
      </c>
      <c r="T7873">
        <v>6</v>
      </c>
      <c r="U7873" s="2">
        <f>Table1[[#This Row],[Selling Price]]*Table1[[#This Row],[Quantity]]</f>
        <v>192.38400000000001</v>
      </c>
      <c r="V7873" s="4">
        <v>0.2</v>
      </c>
      <c r="W7873">
        <v>282</v>
      </c>
      <c r="X7873" t="s">
        <v>36</v>
      </c>
      <c r="Y7873" t="s">
        <v>52</v>
      </c>
      <c r="Z7873" s="2">
        <v>12.060381323686549</v>
      </c>
    </row>
    <row r="7874" spans="1:26" x14ac:dyDescent="0.35">
      <c r="A7874" t="s">
        <v>258</v>
      </c>
      <c r="B7874" t="s">
        <v>259</v>
      </c>
      <c r="C7874" t="s">
        <v>55</v>
      </c>
      <c r="D7874" t="s">
        <v>46</v>
      </c>
      <c r="E7874" t="s">
        <v>102</v>
      </c>
      <c r="F7874" t="s">
        <v>1544</v>
      </c>
      <c r="G7874" t="s">
        <v>1545</v>
      </c>
      <c r="H7874" t="s">
        <v>32</v>
      </c>
      <c r="I7874" t="s">
        <v>6963</v>
      </c>
      <c r="J7874" s="1">
        <v>41878</v>
      </c>
      <c r="K7874" s="1">
        <v>41881</v>
      </c>
      <c r="L7874" t="s">
        <v>34</v>
      </c>
      <c r="M7874">
        <f>Table1[[#This Row],[Ship Date]]-Table1[[#This Row],[Order Date]]</f>
        <v>3</v>
      </c>
      <c r="N7874">
        <v>8</v>
      </c>
      <c r="O7874" t="s">
        <v>61</v>
      </c>
      <c r="P7874" s="3">
        <v>13.36</v>
      </c>
      <c r="Q7874" s="3">
        <v>8.7798926310841381</v>
      </c>
      <c r="R7874" s="3">
        <f>(Table1[[#This Row],[Selling Price]]-Table1[[#This Row],[Cost Price]])</f>
        <v>4.5801073689158613</v>
      </c>
      <c r="S7874" s="12">
        <f>(Table1[[#This Row],[Profit]]/Table1[[#This Row],[Selling Price]])</f>
        <v>0.34282240785298362</v>
      </c>
      <c r="T7874">
        <v>2</v>
      </c>
      <c r="U7874" s="2">
        <f>Table1[[#This Row],[Selling Price]]*Table1[[#This Row],[Quantity]]</f>
        <v>26.72</v>
      </c>
      <c r="V7874" s="4">
        <v>0</v>
      </c>
      <c r="W7874">
        <v>150</v>
      </c>
      <c r="X7874" t="s">
        <v>36</v>
      </c>
      <c r="Y7874" t="s">
        <v>52</v>
      </c>
      <c r="Z7874" s="2">
        <v>12.060381323686549</v>
      </c>
    </row>
    <row r="7875" spans="1:26" x14ac:dyDescent="0.35">
      <c r="A7875" t="s">
        <v>258</v>
      </c>
      <c r="B7875" t="s">
        <v>259</v>
      </c>
      <c r="C7875" t="s">
        <v>64</v>
      </c>
      <c r="D7875" t="s">
        <v>46</v>
      </c>
      <c r="E7875" t="s">
        <v>86</v>
      </c>
      <c r="F7875" t="s">
        <v>2881</v>
      </c>
      <c r="G7875" t="s">
        <v>2882</v>
      </c>
      <c r="H7875" t="s">
        <v>32</v>
      </c>
      <c r="I7875" t="s">
        <v>6965</v>
      </c>
      <c r="J7875" s="1">
        <v>41853</v>
      </c>
      <c r="K7875" s="1">
        <v>41859</v>
      </c>
      <c r="L7875" t="s">
        <v>60</v>
      </c>
      <c r="M7875">
        <f>Table1[[#This Row],[Ship Date]]-Table1[[#This Row],[Order Date]]</f>
        <v>6</v>
      </c>
      <c r="N7875">
        <v>8</v>
      </c>
      <c r="O7875" t="s">
        <v>61</v>
      </c>
      <c r="P7875" s="3">
        <v>26.7</v>
      </c>
      <c r="Q7875" s="3">
        <v>21.38405773314112</v>
      </c>
      <c r="R7875" s="3">
        <f>(Table1[[#This Row],[Selling Price]]-Table1[[#This Row],[Cost Price]])</f>
        <v>5.3159422668588796</v>
      </c>
      <c r="S7875" s="12">
        <f>(Table1[[#This Row],[Profit]]/Table1[[#This Row],[Selling Price]])</f>
        <v>0.19909896130557603</v>
      </c>
      <c r="T7875">
        <v>5</v>
      </c>
      <c r="U7875" s="2">
        <f>Table1[[#This Row],[Selling Price]]*Table1[[#This Row],[Quantity]]</f>
        <v>133.5</v>
      </c>
      <c r="V7875" s="4">
        <v>0</v>
      </c>
      <c r="W7875">
        <v>379</v>
      </c>
      <c r="X7875" t="s">
        <v>68</v>
      </c>
      <c r="Y7875" t="s">
        <v>52</v>
      </c>
      <c r="Z7875" s="2">
        <v>20.422736741191169</v>
      </c>
    </row>
    <row r="7876" spans="1:26" x14ac:dyDescent="0.35">
      <c r="A7876" t="s">
        <v>258</v>
      </c>
      <c r="B7876" t="s">
        <v>259</v>
      </c>
      <c r="C7876" t="s">
        <v>39</v>
      </c>
      <c r="D7876" t="s">
        <v>46</v>
      </c>
      <c r="E7876" t="s">
        <v>102</v>
      </c>
      <c r="F7876" t="s">
        <v>6472</v>
      </c>
      <c r="G7876" t="s">
        <v>6473</v>
      </c>
      <c r="H7876" t="s">
        <v>32</v>
      </c>
      <c r="I7876" t="s">
        <v>7042</v>
      </c>
      <c r="J7876" s="1">
        <v>42001</v>
      </c>
      <c r="K7876" s="1">
        <v>42005</v>
      </c>
      <c r="L7876" t="s">
        <v>60</v>
      </c>
      <c r="M7876">
        <f>Table1[[#This Row],[Ship Date]]-Table1[[#This Row],[Order Date]]</f>
        <v>4</v>
      </c>
      <c r="N7876">
        <v>12</v>
      </c>
      <c r="O7876" t="s">
        <v>35</v>
      </c>
      <c r="P7876" s="3">
        <v>141.76</v>
      </c>
      <c r="Q7876" s="3">
        <v>103.9831187185746</v>
      </c>
      <c r="R7876" s="3">
        <f>(Table1[[#This Row],[Selling Price]]-Table1[[#This Row],[Cost Price]])</f>
        <v>37.776881281425389</v>
      </c>
      <c r="S7876" s="12">
        <f>(Table1[[#This Row],[Profit]]/Table1[[#This Row],[Selling Price]])</f>
        <v>0.26648477201908433</v>
      </c>
      <c r="T7876">
        <v>4</v>
      </c>
      <c r="U7876" s="2">
        <f>Table1[[#This Row],[Selling Price]]*Table1[[#This Row],[Quantity]]</f>
        <v>567.04</v>
      </c>
      <c r="V7876" s="4">
        <v>0</v>
      </c>
      <c r="W7876">
        <v>175</v>
      </c>
      <c r="X7876" t="s">
        <v>36</v>
      </c>
      <c r="Y7876" t="s">
        <v>68</v>
      </c>
      <c r="Z7876" s="2">
        <v>89.228937232374605</v>
      </c>
    </row>
    <row r="7877" spans="1:26" x14ac:dyDescent="0.35">
      <c r="A7877" t="s">
        <v>258</v>
      </c>
      <c r="B7877" t="s">
        <v>259</v>
      </c>
      <c r="C7877" t="s">
        <v>55</v>
      </c>
      <c r="D7877" t="s">
        <v>46</v>
      </c>
      <c r="E7877" t="s">
        <v>102</v>
      </c>
      <c r="F7877" t="s">
        <v>1833</v>
      </c>
      <c r="G7877" t="s">
        <v>1834</v>
      </c>
      <c r="H7877" t="s">
        <v>32</v>
      </c>
      <c r="I7877" t="s">
        <v>7056</v>
      </c>
      <c r="J7877" s="1">
        <v>43006</v>
      </c>
      <c r="K7877" s="1">
        <v>43010</v>
      </c>
      <c r="L7877" t="s">
        <v>60</v>
      </c>
      <c r="M7877">
        <f>Table1[[#This Row],[Ship Date]]-Table1[[#This Row],[Order Date]]</f>
        <v>4</v>
      </c>
      <c r="N7877">
        <v>9</v>
      </c>
      <c r="O7877" t="s">
        <v>61</v>
      </c>
      <c r="P7877" s="3">
        <v>10.368</v>
      </c>
      <c r="Q7877" s="3">
        <v>8.3925035065858751</v>
      </c>
      <c r="R7877" s="3">
        <f>(Table1[[#This Row],[Selling Price]]-Table1[[#This Row],[Cost Price]])</f>
        <v>1.9754964934141253</v>
      </c>
      <c r="S7877" s="12">
        <f>(Table1[[#This Row],[Profit]]/Table1[[#This Row],[Selling Price]])</f>
        <v>0.19053785623207226</v>
      </c>
      <c r="T7877">
        <v>2</v>
      </c>
      <c r="U7877" s="2">
        <f>Table1[[#This Row],[Selling Price]]*Table1[[#This Row],[Quantity]]</f>
        <v>20.736000000000001</v>
      </c>
      <c r="V7877" s="4">
        <v>0.2</v>
      </c>
      <c r="W7877">
        <v>466</v>
      </c>
      <c r="X7877" t="s">
        <v>36</v>
      </c>
      <c r="Y7877" t="s">
        <v>52</v>
      </c>
      <c r="Z7877" s="2">
        <v>7.4288210947055964</v>
      </c>
    </row>
    <row r="7878" spans="1:26" x14ac:dyDescent="0.35">
      <c r="A7878" t="s">
        <v>258</v>
      </c>
      <c r="B7878" t="s">
        <v>259</v>
      </c>
      <c r="C7878" t="s">
        <v>27</v>
      </c>
      <c r="D7878" t="s">
        <v>46</v>
      </c>
      <c r="E7878" t="s">
        <v>102</v>
      </c>
      <c r="F7878" t="s">
        <v>3814</v>
      </c>
      <c r="G7878" t="s">
        <v>3815</v>
      </c>
      <c r="H7878" t="s">
        <v>32</v>
      </c>
      <c r="I7878" t="s">
        <v>7125</v>
      </c>
      <c r="J7878" s="1">
        <v>42656</v>
      </c>
      <c r="K7878" s="1">
        <v>42663</v>
      </c>
      <c r="L7878" t="s">
        <v>60</v>
      </c>
      <c r="M7878">
        <f>Table1[[#This Row],[Ship Date]]-Table1[[#This Row],[Order Date]]</f>
        <v>7</v>
      </c>
      <c r="N7878">
        <v>10</v>
      </c>
      <c r="O7878" t="s">
        <v>61</v>
      </c>
      <c r="P7878" s="3">
        <v>37.94</v>
      </c>
      <c r="Q7878" s="3">
        <v>28.848569993292159</v>
      </c>
      <c r="R7878" s="3">
        <f>(Table1[[#This Row],[Selling Price]]-Table1[[#This Row],[Cost Price]])</f>
        <v>9.0914300067078386</v>
      </c>
      <c r="S7878" s="12">
        <f>(Table1[[#This Row],[Profit]]/Table1[[#This Row],[Selling Price]])</f>
        <v>0.23962651572767105</v>
      </c>
      <c r="T7878">
        <v>2</v>
      </c>
      <c r="U7878" s="2">
        <f>Table1[[#This Row],[Selling Price]]*Table1[[#This Row],[Quantity]]</f>
        <v>75.88</v>
      </c>
      <c r="V7878" s="4">
        <v>0</v>
      </c>
      <c r="W7878">
        <v>307</v>
      </c>
      <c r="X7878" t="s">
        <v>68</v>
      </c>
      <c r="Y7878" t="s">
        <v>52</v>
      </c>
      <c r="Z7878" s="2">
        <v>29.446449814309808</v>
      </c>
    </row>
    <row r="7879" spans="1:26" x14ac:dyDescent="0.35">
      <c r="A7879" t="s">
        <v>258</v>
      </c>
      <c r="B7879" t="s">
        <v>259</v>
      </c>
      <c r="C7879" t="s">
        <v>39</v>
      </c>
      <c r="D7879" t="s">
        <v>46</v>
      </c>
      <c r="E7879" t="s">
        <v>91</v>
      </c>
      <c r="F7879" t="s">
        <v>723</v>
      </c>
      <c r="G7879" t="s">
        <v>724</v>
      </c>
      <c r="H7879" t="s">
        <v>32</v>
      </c>
      <c r="I7879" t="s">
        <v>7142</v>
      </c>
      <c r="J7879" s="1">
        <v>42889</v>
      </c>
      <c r="K7879" s="1">
        <v>42896</v>
      </c>
      <c r="L7879" t="s">
        <v>60</v>
      </c>
      <c r="M7879">
        <f>Table1[[#This Row],[Ship Date]]-Table1[[#This Row],[Order Date]]</f>
        <v>7</v>
      </c>
      <c r="N7879">
        <v>6</v>
      </c>
      <c r="O7879" t="s">
        <v>51</v>
      </c>
      <c r="P7879" s="3">
        <v>5.2</v>
      </c>
      <c r="Q7879" s="3">
        <v>3.546268700681861</v>
      </c>
      <c r="R7879" s="3">
        <f>(Table1[[#This Row],[Selling Price]]-Table1[[#This Row],[Cost Price]])</f>
        <v>1.6537312993181392</v>
      </c>
      <c r="S7879" s="12">
        <f>(Table1[[#This Row],[Profit]]/Table1[[#This Row],[Selling Price]])</f>
        <v>0.31802524986887293</v>
      </c>
      <c r="T7879">
        <v>2</v>
      </c>
      <c r="U7879" s="2">
        <f>Table1[[#This Row],[Selling Price]]*Table1[[#This Row],[Quantity]]</f>
        <v>10.4</v>
      </c>
      <c r="V7879" s="4">
        <v>0.2</v>
      </c>
      <c r="W7879">
        <v>231</v>
      </c>
      <c r="X7879" t="s">
        <v>68</v>
      </c>
      <c r="Y7879" t="s">
        <v>52</v>
      </c>
      <c r="Z7879" s="2">
        <v>14.69345092209451</v>
      </c>
    </row>
    <row r="7880" spans="1:26" x14ac:dyDescent="0.35">
      <c r="A7880" t="s">
        <v>258</v>
      </c>
      <c r="B7880" t="s">
        <v>259</v>
      </c>
      <c r="C7880" t="s">
        <v>55</v>
      </c>
      <c r="D7880" t="s">
        <v>46</v>
      </c>
      <c r="E7880" t="s">
        <v>102</v>
      </c>
      <c r="F7880" t="s">
        <v>4591</v>
      </c>
      <c r="G7880" t="s">
        <v>4592</v>
      </c>
      <c r="H7880" t="s">
        <v>32</v>
      </c>
      <c r="I7880" t="s">
        <v>7145</v>
      </c>
      <c r="J7880" s="1">
        <v>42997</v>
      </c>
      <c r="K7880" s="1">
        <v>43002</v>
      </c>
      <c r="L7880" t="s">
        <v>60</v>
      </c>
      <c r="M7880">
        <f>Table1[[#This Row],[Ship Date]]-Table1[[#This Row],[Order Date]]</f>
        <v>5</v>
      </c>
      <c r="N7880">
        <v>9</v>
      </c>
      <c r="O7880" t="s">
        <v>61</v>
      </c>
      <c r="P7880" s="3">
        <v>32.4</v>
      </c>
      <c r="Q7880" s="3">
        <v>24.99047049891707</v>
      </c>
      <c r="R7880" s="3">
        <f>(Table1[[#This Row],[Selling Price]]-Table1[[#This Row],[Cost Price]])</f>
        <v>7.409529501082929</v>
      </c>
      <c r="S7880" s="12">
        <f>(Table1[[#This Row],[Profit]]/Table1[[#This Row],[Selling Price]])</f>
        <v>0.22868918213218917</v>
      </c>
      <c r="T7880">
        <v>5</v>
      </c>
      <c r="U7880" s="2">
        <f>Table1[[#This Row],[Selling Price]]*Table1[[#This Row],[Quantity]]</f>
        <v>162</v>
      </c>
      <c r="V7880" s="4">
        <v>0</v>
      </c>
      <c r="W7880">
        <v>135</v>
      </c>
      <c r="X7880" t="s">
        <v>36</v>
      </c>
      <c r="Y7880" t="s">
        <v>52</v>
      </c>
      <c r="Z7880" s="2">
        <v>13.35886222700122</v>
      </c>
    </row>
    <row r="7881" spans="1:26" x14ac:dyDescent="0.35">
      <c r="A7881" t="s">
        <v>258</v>
      </c>
      <c r="B7881" t="s">
        <v>259</v>
      </c>
      <c r="C7881" t="s">
        <v>39</v>
      </c>
      <c r="D7881" t="s">
        <v>46</v>
      </c>
      <c r="E7881" t="s">
        <v>47</v>
      </c>
      <c r="F7881" t="s">
        <v>1800</v>
      </c>
      <c r="G7881" t="s">
        <v>1801</v>
      </c>
      <c r="H7881" t="s">
        <v>32</v>
      </c>
      <c r="I7881" t="s">
        <v>7211</v>
      </c>
      <c r="J7881" s="1">
        <v>41888</v>
      </c>
      <c r="K7881" s="1">
        <v>41891</v>
      </c>
      <c r="L7881" t="s">
        <v>199</v>
      </c>
      <c r="M7881">
        <f>Table1[[#This Row],[Ship Date]]-Table1[[#This Row],[Order Date]]</f>
        <v>3</v>
      </c>
      <c r="N7881">
        <v>9</v>
      </c>
      <c r="O7881" t="s">
        <v>61</v>
      </c>
      <c r="P7881" s="3">
        <v>58.48</v>
      </c>
      <c r="Q7881" s="3">
        <v>43.450320536843392</v>
      </c>
      <c r="R7881" s="3">
        <f>(Table1[[#This Row],[Selling Price]]-Table1[[#This Row],[Cost Price]])</f>
        <v>15.029679463156604</v>
      </c>
      <c r="S7881" s="12">
        <f>(Table1[[#This Row],[Profit]]/Table1[[#This Row],[Selling Price]])</f>
        <v>0.25700546277627573</v>
      </c>
      <c r="T7881">
        <v>8</v>
      </c>
      <c r="U7881" s="2">
        <f>Table1[[#This Row],[Selling Price]]*Table1[[#This Row],[Quantity]]</f>
        <v>467.84</v>
      </c>
      <c r="V7881" s="4">
        <v>0</v>
      </c>
      <c r="W7881">
        <v>152</v>
      </c>
      <c r="X7881" t="s">
        <v>36</v>
      </c>
      <c r="Y7881" t="s">
        <v>52</v>
      </c>
      <c r="Z7881" s="2">
        <v>20.99637647309649</v>
      </c>
    </row>
    <row r="7882" spans="1:26" x14ac:dyDescent="0.35">
      <c r="A7882" t="s">
        <v>258</v>
      </c>
      <c r="B7882" t="s">
        <v>259</v>
      </c>
      <c r="C7882" t="s">
        <v>55</v>
      </c>
      <c r="D7882" t="s">
        <v>46</v>
      </c>
      <c r="E7882" t="s">
        <v>86</v>
      </c>
      <c r="F7882" t="s">
        <v>4451</v>
      </c>
      <c r="G7882" t="s">
        <v>4452</v>
      </c>
      <c r="H7882" t="s">
        <v>32</v>
      </c>
      <c r="I7882" t="s">
        <v>7221</v>
      </c>
      <c r="J7882" s="1">
        <v>43066</v>
      </c>
      <c r="K7882" s="1">
        <v>43069</v>
      </c>
      <c r="L7882" t="s">
        <v>34</v>
      </c>
      <c r="M7882">
        <f>Table1[[#This Row],[Ship Date]]-Table1[[#This Row],[Order Date]]</f>
        <v>3</v>
      </c>
      <c r="N7882">
        <v>11</v>
      </c>
      <c r="O7882" t="s">
        <v>35</v>
      </c>
      <c r="P7882" s="3">
        <v>107.42400000000001</v>
      </c>
      <c r="Q7882" s="3">
        <v>72.545116663129548</v>
      </c>
      <c r="R7882" s="3">
        <f>(Table1[[#This Row],[Selling Price]]-Table1[[#This Row],[Cost Price]])</f>
        <v>34.878883336870459</v>
      </c>
      <c r="S7882" s="12">
        <f>(Table1[[#This Row],[Profit]]/Table1[[#This Row],[Selling Price]])</f>
        <v>0.32468427294524926</v>
      </c>
      <c r="T7882">
        <v>6</v>
      </c>
      <c r="U7882" s="2">
        <f>Table1[[#This Row],[Selling Price]]*Table1[[#This Row],[Quantity]]</f>
        <v>644.5440000000001</v>
      </c>
      <c r="V7882" s="4">
        <v>0.2</v>
      </c>
      <c r="W7882">
        <v>476</v>
      </c>
      <c r="X7882" t="s">
        <v>36</v>
      </c>
      <c r="Y7882" t="s">
        <v>68</v>
      </c>
      <c r="Z7882" s="2">
        <v>46.277561485022098</v>
      </c>
    </row>
    <row r="7883" spans="1:26" x14ac:dyDescent="0.35">
      <c r="A7883" t="s">
        <v>258</v>
      </c>
      <c r="B7883" t="s">
        <v>259</v>
      </c>
      <c r="C7883" t="s">
        <v>55</v>
      </c>
      <c r="D7883" t="s">
        <v>46</v>
      </c>
      <c r="E7883" t="s">
        <v>91</v>
      </c>
      <c r="F7883" t="s">
        <v>2836</v>
      </c>
      <c r="G7883" t="s">
        <v>2837</v>
      </c>
      <c r="H7883" t="s">
        <v>32</v>
      </c>
      <c r="I7883" t="s">
        <v>7268</v>
      </c>
      <c r="J7883" s="1">
        <v>42720</v>
      </c>
      <c r="K7883" s="1">
        <v>42723</v>
      </c>
      <c r="L7883" t="s">
        <v>199</v>
      </c>
      <c r="M7883">
        <f>Table1[[#This Row],[Ship Date]]-Table1[[#This Row],[Order Date]]</f>
        <v>3</v>
      </c>
      <c r="N7883">
        <v>12</v>
      </c>
      <c r="O7883" t="s">
        <v>35</v>
      </c>
      <c r="P7883" s="3">
        <v>34.944000000000003</v>
      </c>
      <c r="Q7883" s="3">
        <v>27.13199641110419</v>
      </c>
      <c r="R7883" s="3">
        <f>(Table1[[#This Row],[Selling Price]]-Table1[[#This Row],[Cost Price]])</f>
        <v>7.8120035888958128</v>
      </c>
      <c r="S7883" s="12">
        <f>(Table1[[#This Row],[Profit]]/Table1[[#This Row],[Selling Price]])</f>
        <v>0.2235577950118994</v>
      </c>
      <c r="T7883">
        <v>3</v>
      </c>
      <c r="U7883" s="2">
        <f>Table1[[#This Row],[Selling Price]]*Table1[[#This Row],[Quantity]]</f>
        <v>104.83200000000001</v>
      </c>
      <c r="V7883" s="4">
        <v>0.2</v>
      </c>
      <c r="W7883">
        <v>477</v>
      </c>
      <c r="X7883" t="s">
        <v>36</v>
      </c>
      <c r="Y7883" t="s">
        <v>52</v>
      </c>
      <c r="Z7883" s="2">
        <v>23.59872064328912</v>
      </c>
    </row>
    <row r="7884" spans="1:26" x14ac:dyDescent="0.35">
      <c r="A7884" t="s">
        <v>258</v>
      </c>
      <c r="B7884" t="s">
        <v>259</v>
      </c>
      <c r="C7884" t="s">
        <v>55</v>
      </c>
      <c r="D7884" t="s">
        <v>46</v>
      </c>
      <c r="E7884" t="s">
        <v>102</v>
      </c>
      <c r="F7884" t="s">
        <v>4613</v>
      </c>
      <c r="G7884" t="s">
        <v>4614</v>
      </c>
      <c r="H7884" t="s">
        <v>32</v>
      </c>
      <c r="I7884" t="s">
        <v>7348</v>
      </c>
      <c r="J7884" s="1">
        <v>43070</v>
      </c>
      <c r="K7884" s="1">
        <v>43077</v>
      </c>
      <c r="L7884" t="s">
        <v>60</v>
      </c>
      <c r="M7884">
        <f>Table1[[#This Row],[Ship Date]]-Table1[[#This Row],[Order Date]]</f>
        <v>7</v>
      </c>
      <c r="N7884">
        <v>12</v>
      </c>
      <c r="O7884" t="s">
        <v>35</v>
      </c>
      <c r="P7884" s="3">
        <v>10.368</v>
      </c>
      <c r="Q7884" s="3">
        <v>7.3340238454424558</v>
      </c>
      <c r="R7884" s="3">
        <f>(Table1[[#This Row],[Selling Price]]-Table1[[#This Row],[Cost Price]])</f>
        <v>3.0339761545575445</v>
      </c>
      <c r="S7884" s="12">
        <f>(Table1[[#This Row],[Profit]]/Table1[[#This Row],[Selling Price]])</f>
        <v>0.29262887293186191</v>
      </c>
      <c r="T7884">
        <v>2</v>
      </c>
      <c r="U7884" s="2">
        <f>Table1[[#This Row],[Selling Price]]*Table1[[#This Row],[Quantity]]</f>
        <v>20.736000000000001</v>
      </c>
      <c r="V7884" s="4">
        <v>0.2</v>
      </c>
      <c r="W7884">
        <v>391</v>
      </c>
      <c r="X7884" t="s">
        <v>68</v>
      </c>
      <c r="Y7884" t="s">
        <v>52</v>
      </c>
      <c r="Z7884" s="2">
        <v>12.430795308426569</v>
      </c>
    </row>
    <row r="7885" spans="1:26" x14ac:dyDescent="0.35">
      <c r="A7885" t="s">
        <v>258</v>
      </c>
      <c r="B7885" t="s">
        <v>259</v>
      </c>
      <c r="C7885" t="s">
        <v>55</v>
      </c>
      <c r="D7885" t="s">
        <v>46</v>
      </c>
      <c r="E7885" t="s">
        <v>91</v>
      </c>
      <c r="F7885" t="s">
        <v>7426</v>
      </c>
      <c r="G7885" t="s">
        <v>7427</v>
      </c>
      <c r="H7885" t="s">
        <v>32</v>
      </c>
      <c r="I7885" t="s">
        <v>7428</v>
      </c>
      <c r="J7885" s="1">
        <v>43080</v>
      </c>
      <c r="K7885" s="1">
        <v>43082</v>
      </c>
      <c r="L7885" t="s">
        <v>199</v>
      </c>
      <c r="M7885">
        <f>Table1[[#This Row],[Ship Date]]-Table1[[#This Row],[Order Date]]</f>
        <v>2</v>
      </c>
      <c r="N7885">
        <v>12</v>
      </c>
      <c r="O7885" t="s">
        <v>35</v>
      </c>
      <c r="P7885" s="3">
        <v>1.3919999999999999</v>
      </c>
      <c r="Q7885" s="3">
        <v>1.1705948631276919</v>
      </c>
      <c r="R7885" s="3">
        <f>(Table1[[#This Row],[Selling Price]]-Table1[[#This Row],[Cost Price]])</f>
        <v>0.22140513687230801</v>
      </c>
      <c r="S7885" s="12">
        <f>(Table1[[#This Row],[Profit]]/Table1[[#This Row],[Selling Price]])</f>
        <v>0.15905541441976151</v>
      </c>
      <c r="T7885">
        <v>2</v>
      </c>
      <c r="U7885" s="2">
        <f>Table1[[#This Row],[Selling Price]]*Table1[[#This Row],[Quantity]]</f>
        <v>2.7839999999999998</v>
      </c>
      <c r="V7885" s="4">
        <v>0.8</v>
      </c>
      <c r="W7885">
        <v>100</v>
      </c>
      <c r="X7885" t="s">
        <v>36</v>
      </c>
      <c r="Y7885" t="s">
        <v>36</v>
      </c>
      <c r="Z7885" s="2">
        <v>10.82721903352842</v>
      </c>
    </row>
    <row r="7886" spans="1:26" x14ac:dyDescent="0.35">
      <c r="A7886" t="s">
        <v>258</v>
      </c>
      <c r="B7886" t="s">
        <v>259</v>
      </c>
      <c r="C7886" t="s">
        <v>39</v>
      </c>
      <c r="D7886" t="s">
        <v>46</v>
      </c>
      <c r="E7886" t="s">
        <v>102</v>
      </c>
      <c r="F7886" t="s">
        <v>3967</v>
      </c>
      <c r="G7886" t="s">
        <v>3968</v>
      </c>
      <c r="H7886" t="s">
        <v>32</v>
      </c>
      <c r="I7886" t="s">
        <v>7574</v>
      </c>
      <c r="J7886" s="1">
        <v>42625</v>
      </c>
      <c r="K7886" s="1">
        <v>42631</v>
      </c>
      <c r="L7886" t="s">
        <v>60</v>
      </c>
      <c r="M7886">
        <f>Table1[[#This Row],[Ship Date]]-Table1[[#This Row],[Order Date]]</f>
        <v>6</v>
      </c>
      <c r="N7886">
        <v>9</v>
      </c>
      <c r="O7886" t="s">
        <v>61</v>
      </c>
      <c r="P7886" s="3">
        <v>68.52</v>
      </c>
      <c r="Q7886" s="3">
        <v>52.089743256457723</v>
      </c>
      <c r="R7886" s="3">
        <f>(Table1[[#This Row],[Selling Price]]-Table1[[#This Row],[Cost Price]])</f>
        <v>16.430256743542273</v>
      </c>
      <c r="S7886" s="12">
        <f>(Table1[[#This Row],[Profit]]/Table1[[#This Row],[Selling Price]])</f>
        <v>0.23978775165706764</v>
      </c>
      <c r="T7886">
        <v>3</v>
      </c>
      <c r="U7886" s="2">
        <f>Table1[[#This Row],[Selling Price]]*Table1[[#This Row],[Quantity]]</f>
        <v>205.56</v>
      </c>
      <c r="V7886" s="4">
        <v>0</v>
      </c>
      <c r="W7886">
        <v>352</v>
      </c>
      <c r="X7886" t="s">
        <v>68</v>
      </c>
      <c r="Y7886" t="s">
        <v>68</v>
      </c>
      <c r="Z7886" s="2">
        <v>69.697561415016523</v>
      </c>
    </row>
    <row r="7887" spans="1:26" x14ac:dyDescent="0.35">
      <c r="A7887" t="s">
        <v>258</v>
      </c>
      <c r="B7887" t="s">
        <v>259</v>
      </c>
      <c r="C7887" t="s">
        <v>64</v>
      </c>
      <c r="D7887" t="s">
        <v>46</v>
      </c>
      <c r="E7887" t="s">
        <v>65</v>
      </c>
      <c r="F7887" t="s">
        <v>912</v>
      </c>
      <c r="G7887" t="s">
        <v>913</v>
      </c>
      <c r="H7887" t="s">
        <v>32</v>
      </c>
      <c r="I7887" t="s">
        <v>7575</v>
      </c>
      <c r="J7887" s="1">
        <v>42520</v>
      </c>
      <c r="K7887" s="1">
        <v>42525</v>
      </c>
      <c r="L7887" t="s">
        <v>60</v>
      </c>
      <c r="M7887">
        <f>Table1[[#This Row],[Ship Date]]-Table1[[#This Row],[Order Date]]</f>
        <v>5</v>
      </c>
      <c r="N7887">
        <v>5</v>
      </c>
      <c r="O7887" t="s">
        <v>51</v>
      </c>
      <c r="P7887" s="3">
        <v>49.76</v>
      </c>
      <c r="Q7887" s="3">
        <v>32.641671246500813</v>
      </c>
      <c r="R7887" s="3">
        <f>(Table1[[#This Row],[Selling Price]]-Table1[[#This Row],[Cost Price]])</f>
        <v>17.118328753499185</v>
      </c>
      <c r="S7887" s="12">
        <f>(Table1[[#This Row],[Profit]]/Table1[[#This Row],[Selling Price]])</f>
        <v>0.3440178608018325</v>
      </c>
      <c r="T7887">
        <v>4</v>
      </c>
      <c r="U7887" s="2">
        <f>Table1[[#This Row],[Selling Price]]*Table1[[#This Row],[Quantity]]</f>
        <v>199.04</v>
      </c>
      <c r="V7887" s="4">
        <v>0</v>
      </c>
      <c r="W7887">
        <v>490</v>
      </c>
      <c r="X7887" t="s">
        <v>36</v>
      </c>
      <c r="Y7887" t="s">
        <v>52</v>
      </c>
      <c r="Z7887" s="2">
        <v>23.185074583200539</v>
      </c>
    </row>
    <row r="7888" spans="1:26" x14ac:dyDescent="0.35">
      <c r="A7888" t="s">
        <v>258</v>
      </c>
      <c r="B7888" t="s">
        <v>259</v>
      </c>
      <c r="C7888" t="s">
        <v>45</v>
      </c>
      <c r="D7888" t="s">
        <v>46</v>
      </c>
      <c r="E7888" t="s">
        <v>102</v>
      </c>
      <c r="F7888" t="s">
        <v>2782</v>
      </c>
      <c r="G7888" t="s">
        <v>2783</v>
      </c>
      <c r="H7888" t="s">
        <v>32</v>
      </c>
      <c r="I7888" t="s">
        <v>7575</v>
      </c>
      <c r="J7888" s="1">
        <v>42520</v>
      </c>
      <c r="K7888" s="1">
        <v>42525</v>
      </c>
      <c r="L7888" t="s">
        <v>60</v>
      </c>
      <c r="M7888">
        <f>Table1[[#This Row],[Ship Date]]-Table1[[#This Row],[Order Date]]</f>
        <v>5</v>
      </c>
      <c r="N7888">
        <v>5</v>
      </c>
      <c r="O7888" t="s">
        <v>51</v>
      </c>
      <c r="P7888" s="3">
        <v>629.1</v>
      </c>
      <c r="Q7888" s="3">
        <v>481.25777531063841</v>
      </c>
      <c r="R7888" s="3">
        <f>(Table1[[#This Row],[Selling Price]]-Table1[[#This Row],[Cost Price]])</f>
        <v>147.84222468936161</v>
      </c>
      <c r="S7888" s="12">
        <f>(Table1[[#This Row],[Profit]]/Table1[[#This Row],[Selling Price]])</f>
        <v>0.23500592066342649</v>
      </c>
      <c r="T7888">
        <v>6</v>
      </c>
      <c r="U7888" s="2">
        <f>Table1[[#This Row],[Selling Price]]*Table1[[#This Row],[Quantity]]</f>
        <v>3774.6000000000004</v>
      </c>
      <c r="V7888" s="4">
        <v>0</v>
      </c>
      <c r="W7888">
        <v>438</v>
      </c>
      <c r="X7888" t="s">
        <v>36</v>
      </c>
      <c r="Y7888" t="s">
        <v>36</v>
      </c>
      <c r="Z7888" s="2">
        <v>197.49069554032161</v>
      </c>
    </row>
    <row r="7889" spans="1:26" x14ac:dyDescent="0.35">
      <c r="A7889" t="s">
        <v>258</v>
      </c>
      <c r="B7889" t="s">
        <v>259</v>
      </c>
      <c r="C7889" t="s">
        <v>39</v>
      </c>
      <c r="D7889" t="s">
        <v>46</v>
      </c>
      <c r="E7889" t="s">
        <v>75</v>
      </c>
      <c r="F7889" t="s">
        <v>3163</v>
      </c>
      <c r="G7889" t="s">
        <v>3164</v>
      </c>
      <c r="H7889" t="s">
        <v>32</v>
      </c>
      <c r="I7889" t="s">
        <v>7637</v>
      </c>
      <c r="J7889" s="1">
        <v>42652</v>
      </c>
      <c r="K7889" s="1">
        <v>42657</v>
      </c>
      <c r="L7889" t="s">
        <v>60</v>
      </c>
      <c r="M7889">
        <f>Table1[[#This Row],[Ship Date]]-Table1[[#This Row],[Order Date]]</f>
        <v>5</v>
      </c>
      <c r="N7889">
        <v>10</v>
      </c>
      <c r="O7889" t="s">
        <v>61</v>
      </c>
      <c r="P7889" s="3">
        <v>1.4079999999999999</v>
      </c>
      <c r="Q7889" s="3">
        <v>0.98878888024389078</v>
      </c>
      <c r="R7889" s="3">
        <f>(Table1[[#This Row],[Selling Price]]-Table1[[#This Row],[Cost Price]])</f>
        <v>0.41921111975610914</v>
      </c>
      <c r="S7889" s="12">
        <f>(Table1[[#This Row],[Profit]]/Table1[[#This Row],[Selling Price]])</f>
        <v>0.29773517028132751</v>
      </c>
      <c r="T7889">
        <v>1</v>
      </c>
      <c r="U7889" s="2">
        <f>Table1[[#This Row],[Selling Price]]*Table1[[#This Row],[Quantity]]</f>
        <v>1.4079999999999999</v>
      </c>
      <c r="V7889" s="4">
        <v>0.2</v>
      </c>
      <c r="W7889">
        <v>485</v>
      </c>
      <c r="X7889" t="s">
        <v>36</v>
      </c>
      <c r="Y7889" t="s">
        <v>52</v>
      </c>
      <c r="Z7889" s="2">
        <v>3.912926562780636</v>
      </c>
    </row>
    <row r="7890" spans="1:26" x14ac:dyDescent="0.35">
      <c r="A7890" t="s">
        <v>258</v>
      </c>
      <c r="B7890" t="s">
        <v>259</v>
      </c>
      <c r="C7890" t="s">
        <v>55</v>
      </c>
      <c r="D7890" t="s">
        <v>46</v>
      </c>
      <c r="E7890" t="s">
        <v>91</v>
      </c>
      <c r="F7890" t="s">
        <v>4553</v>
      </c>
      <c r="G7890" t="s">
        <v>4554</v>
      </c>
      <c r="H7890" t="s">
        <v>32</v>
      </c>
      <c r="I7890" t="s">
        <v>7709</v>
      </c>
      <c r="J7890" s="1">
        <v>43078</v>
      </c>
      <c r="K7890" s="1">
        <v>43081</v>
      </c>
      <c r="L7890" t="s">
        <v>34</v>
      </c>
      <c r="M7890">
        <f>Table1[[#This Row],[Ship Date]]-Table1[[#This Row],[Order Date]]</f>
        <v>3</v>
      </c>
      <c r="N7890">
        <v>12</v>
      </c>
      <c r="O7890" t="s">
        <v>35</v>
      </c>
      <c r="P7890" s="3">
        <v>214.9</v>
      </c>
      <c r="Q7890" s="3">
        <v>160.75778857615171</v>
      </c>
      <c r="R7890" s="3">
        <f>(Table1[[#This Row],[Selling Price]]-Table1[[#This Row],[Cost Price]])</f>
        <v>54.142211423848295</v>
      </c>
      <c r="S7890" s="12">
        <f>(Table1[[#This Row],[Profit]]/Table1[[#This Row],[Selling Price]])</f>
        <v>0.25194142123707908</v>
      </c>
      <c r="T7890">
        <v>5</v>
      </c>
      <c r="U7890" s="2">
        <f>Table1[[#This Row],[Selling Price]]*Table1[[#This Row],[Quantity]]</f>
        <v>1074.5</v>
      </c>
      <c r="V7890" s="4">
        <v>0</v>
      </c>
      <c r="W7890">
        <v>289</v>
      </c>
      <c r="X7890" t="s">
        <v>36</v>
      </c>
      <c r="Y7890" t="s">
        <v>36</v>
      </c>
      <c r="Z7890" s="2">
        <v>139.7566149752252</v>
      </c>
    </row>
    <row r="7891" spans="1:26" x14ac:dyDescent="0.35">
      <c r="A7891" t="s">
        <v>258</v>
      </c>
      <c r="B7891" t="s">
        <v>259</v>
      </c>
      <c r="C7891" t="s">
        <v>45</v>
      </c>
      <c r="D7891" t="s">
        <v>46</v>
      </c>
      <c r="E7891" t="s">
        <v>102</v>
      </c>
      <c r="F7891" t="s">
        <v>531</v>
      </c>
      <c r="G7891" t="s">
        <v>532</v>
      </c>
      <c r="H7891" t="s">
        <v>32</v>
      </c>
      <c r="I7891" t="s">
        <v>7717</v>
      </c>
      <c r="J7891" s="1">
        <v>42419</v>
      </c>
      <c r="K7891" s="1">
        <v>42422</v>
      </c>
      <c r="L7891" t="s">
        <v>34</v>
      </c>
      <c r="M7891">
        <f>Table1[[#This Row],[Ship Date]]-Table1[[#This Row],[Order Date]]</f>
        <v>3</v>
      </c>
      <c r="N7891">
        <v>2</v>
      </c>
      <c r="O7891" t="s">
        <v>106</v>
      </c>
      <c r="P7891" s="3">
        <v>70.88</v>
      </c>
      <c r="Q7891" s="3">
        <v>46.291520041668527</v>
      </c>
      <c r="R7891" s="3">
        <f>(Table1[[#This Row],[Selling Price]]-Table1[[#This Row],[Cost Price]])</f>
        <v>24.588479958331469</v>
      </c>
      <c r="S7891" s="12">
        <f>(Table1[[#This Row],[Profit]]/Table1[[#This Row],[Selling Price]])</f>
        <v>0.34690293394937177</v>
      </c>
      <c r="T7891">
        <v>2</v>
      </c>
      <c r="U7891" s="2">
        <f>Table1[[#This Row],[Selling Price]]*Table1[[#This Row],[Quantity]]</f>
        <v>141.76</v>
      </c>
      <c r="V7891" s="4">
        <v>0</v>
      </c>
      <c r="W7891">
        <v>249</v>
      </c>
      <c r="X7891" t="s">
        <v>36</v>
      </c>
      <c r="Y7891" t="s">
        <v>68</v>
      </c>
      <c r="Z7891" s="2">
        <v>98.035009191614819</v>
      </c>
    </row>
    <row r="7892" spans="1:26" x14ac:dyDescent="0.35">
      <c r="A7892" t="s">
        <v>258</v>
      </c>
      <c r="B7892" t="s">
        <v>259</v>
      </c>
      <c r="C7892" t="s">
        <v>45</v>
      </c>
      <c r="D7892" t="s">
        <v>46</v>
      </c>
      <c r="E7892" t="s">
        <v>102</v>
      </c>
      <c r="F7892" t="s">
        <v>1135</v>
      </c>
      <c r="G7892" t="s">
        <v>1136</v>
      </c>
      <c r="H7892" t="s">
        <v>32</v>
      </c>
      <c r="I7892" t="s">
        <v>7744</v>
      </c>
      <c r="J7892" s="1">
        <v>41899</v>
      </c>
      <c r="K7892" s="1">
        <v>41904</v>
      </c>
      <c r="L7892" t="s">
        <v>60</v>
      </c>
      <c r="M7892">
        <f>Table1[[#This Row],[Ship Date]]-Table1[[#This Row],[Order Date]]</f>
        <v>5</v>
      </c>
      <c r="N7892">
        <v>9</v>
      </c>
      <c r="O7892" t="s">
        <v>61</v>
      </c>
      <c r="P7892" s="3">
        <v>148.70400000000001</v>
      </c>
      <c r="Q7892" s="3">
        <v>107.36937774900009</v>
      </c>
      <c r="R7892" s="3">
        <f>(Table1[[#This Row],[Selling Price]]-Table1[[#This Row],[Cost Price]])</f>
        <v>41.334622250999914</v>
      </c>
      <c r="S7892" s="12">
        <f>(Table1[[#This Row],[Profit]]/Table1[[#This Row],[Selling Price]])</f>
        <v>0.27796577261539646</v>
      </c>
      <c r="T7892">
        <v>6</v>
      </c>
      <c r="U7892" s="2">
        <f>Table1[[#This Row],[Selling Price]]*Table1[[#This Row],[Quantity]]</f>
        <v>892.22400000000005</v>
      </c>
      <c r="V7892" s="4">
        <v>0.2</v>
      </c>
      <c r="W7892">
        <v>124</v>
      </c>
      <c r="X7892" t="s">
        <v>36</v>
      </c>
      <c r="Y7892" t="s">
        <v>68</v>
      </c>
      <c r="Z7892" s="2">
        <v>80.563885613013142</v>
      </c>
    </row>
    <row r="7893" spans="1:26" x14ac:dyDescent="0.35">
      <c r="A7893" t="s">
        <v>258</v>
      </c>
      <c r="B7893" t="s">
        <v>259</v>
      </c>
      <c r="C7893" t="s">
        <v>27</v>
      </c>
      <c r="D7893" t="s">
        <v>46</v>
      </c>
      <c r="E7893" t="s">
        <v>91</v>
      </c>
      <c r="F7893" t="s">
        <v>5978</v>
      </c>
      <c r="G7893" t="s">
        <v>5979</v>
      </c>
      <c r="H7893" t="s">
        <v>32</v>
      </c>
      <c r="I7893" t="s">
        <v>7940</v>
      </c>
      <c r="J7893" s="1">
        <v>43013</v>
      </c>
      <c r="K7893" s="1">
        <v>43018</v>
      </c>
      <c r="L7893" t="s">
        <v>60</v>
      </c>
      <c r="M7893">
        <f>Table1[[#This Row],[Ship Date]]-Table1[[#This Row],[Order Date]]</f>
        <v>5</v>
      </c>
      <c r="N7893">
        <v>10</v>
      </c>
      <c r="O7893" t="s">
        <v>61</v>
      </c>
      <c r="P7893" s="3">
        <v>15.8</v>
      </c>
      <c r="Q7893" s="3">
        <v>12.70212479813085</v>
      </c>
      <c r="R7893" s="3">
        <f>(Table1[[#This Row],[Selling Price]]-Table1[[#This Row],[Cost Price]])</f>
        <v>3.0978752018691509</v>
      </c>
      <c r="S7893" s="12">
        <f>(Table1[[#This Row],[Profit]]/Table1[[#This Row],[Selling Price]])</f>
        <v>0.19606805075121209</v>
      </c>
      <c r="T7893">
        <v>4</v>
      </c>
      <c r="U7893" s="2">
        <f>Table1[[#This Row],[Selling Price]]*Table1[[#This Row],[Quantity]]</f>
        <v>63.2</v>
      </c>
      <c r="V7893" s="4">
        <v>0</v>
      </c>
      <c r="W7893">
        <v>111</v>
      </c>
      <c r="X7893" t="s">
        <v>36</v>
      </c>
      <c r="Y7893" t="s">
        <v>36</v>
      </c>
      <c r="Z7893" s="2">
        <v>6.571736452414993</v>
      </c>
    </row>
    <row r="7894" spans="1:26" x14ac:dyDescent="0.35">
      <c r="A7894" t="s">
        <v>258</v>
      </c>
      <c r="B7894" t="s">
        <v>259</v>
      </c>
      <c r="C7894" t="s">
        <v>55</v>
      </c>
      <c r="D7894" t="s">
        <v>46</v>
      </c>
      <c r="E7894" t="s">
        <v>539</v>
      </c>
      <c r="F7894" t="s">
        <v>1119</v>
      </c>
      <c r="G7894" t="s">
        <v>1120</v>
      </c>
      <c r="H7894" t="s">
        <v>32</v>
      </c>
      <c r="I7894" t="s">
        <v>7960</v>
      </c>
      <c r="J7894" s="1">
        <v>42350</v>
      </c>
      <c r="K7894" s="1">
        <v>42353</v>
      </c>
      <c r="L7894" t="s">
        <v>199</v>
      </c>
      <c r="M7894">
        <f>Table1[[#This Row],[Ship Date]]-Table1[[#This Row],[Order Date]]</f>
        <v>3</v>
      </c>
      <c r="N7894">
        <v>12</v>
      </c>
      <c r="O7894" t="s">
        <v>35</v>
      </c>
      <c r="P7894" s="3">
        <v>25.76</v>
      </c>
      <c r="Q7894" s="3">
        <v>16.90831321299067</v>
      </c>
      <c r="R7894" s="3">
        <f>(Table1[[#This Row],[Selling Price]]-Table1[[#This Row],[Cost Price]])</f>
        <v>8.8516867870093314</v>
      </c>
      <c r="S7894" s="12">
        <f>(Table1[[#This Row],[Profit]]/Table1[[#This Row],[Selling Price]])</f>
        <v>0.34362138148328147</v>
      </c>
      <c r="T7894">
        <v>7</v>
      </c>
      <c r="U7894" s="2">
        <f>Table1[[#This Row],[Selling Price]]*Table1[[#This Row],[Quantity]]</f>
        <v>180.32000000000002</v>
      </c>
      <c r="V7894" s="4">
        <v>0</v>
      </c>
      <c r="W7894">
        <v>288</v>
      </c>
      <c r="X7894" t="s">
        <v>36</v>
      </c>
      <c r="Y7894" t="s">
        <v>52</v>
      </c>
      <c r="Z7894" s="2">
        <v>7.1675701401720326</v>
      </c>
    </row>
    <row r="7895" spans="1:26" x14ac:dyDescent="0.35">
      <c r="A7895" t="s">
        <v>258</v>
      </c>
      <c r="B7895" t="s">
        <v>259</v>
      </c>
      <c r="C7895" t="s">
        <v>45</v>
      </c>
      <c r="D7895" t="s">
        <v>46</v>
      </c>
      <c r="E7895" t="s">
        <v>91</v>
      </c>
      <c r="F7895" t="s">
        <v>7365</v>
      </c>
      <c r="G7895" t="s">
        <v>7366</v>
      </c>
      <c r="H7895" t="s">
        <v>32</v>
      </c>
      <c r="I7895" t="s">
        <v>7976</v>
      </c>
      <c r="J7895" s="1">
        <v>42926</v>
      </c>
      <c r="K7895" s="1">
        <v>42930</v>
      </c>
      <c r="L7895" t="s">
        <v>60</v>
      </c>
      <c r="M7895">
        <f>Table1[[#This Row],[Ship Date]]-Table1[[#This Row],[Order Date]]</f>
        <v>4</v>
      </c>
      <c r="N7895">
        <v>7</v>
      </c>
      <c r="O7895" t="s">
        <v>51</v>
      </c>
      <c r="P7895" s="3">
        <v>41.91</v>
      </c>
      <c r="Q7895" s="3">
        <v>34.112459118278892</v>
      </c>
      <c r="R7895" s="3">
        <f>(Table1[[#This Row],[Selling Price]]-Table1[[#This Row],[Cost Price]])</f>
        <v>7.7975408817211047</v>
      </c>
      <c r="S7895" s="12">
        <f>(Table1[[#This Row],[Profit]]/Table1[[#This Row],[Selling Price]])</f>
        <v>0.1860544233290648</v>
      </c>
      <c r="T7895">
        <v>3</v>
      </c>
      <c r="U7895" s="2">
        <f>Table1[[#This Row],[Selling Price]]*Table1[[#This Row],[Quantity]]</f>
        <v>125.72999999999999</v>
      </c>
      <c r="V7895" s="4">
        <v>0</v>
      </c>
      <c r="W7895">
        <v>297</v>
      </c>
      <c r="X7895" t="s">
        <v>36</v>
      </c>
      <c r="Y7895" t="s">
        <v>52</v>
      </c>
      <c r="Z7895" s="2">
        <v>15.63142497662961</v>
      </c>
    </row>
    <row r="7896" spans="1:26" x14ac:dyDescent="0.35">
      <c r="A7896" t="s">
        <v>258</v>
      </c>
      <c r="B7896" t="s">
        <v>259</v>
      </c>
      <c r="C7896" t="s">
        <v>64</v>
      </c>
      <c r="D7896" t="s">
        <v>46</v>
      </c>
      <c r="E7896" t="s">
        <v>91</v>
      </c>
      <c r="F7896" t="s">
        <v>3534</v>
      </c>
      <c r="G7896" t="s">
        <v>3535</v>
      </c>
      <c r="H7896" t="s">
        <v>32</v>
      </c>
      <c r="I7896" t="s">
        <v>7983</v>
      </c>
      <c r="J7896" s="1">
        <v>42633</v>
      </c>
      <c r="K7896" s="1">
        <v>42637</v>
      </c>
      <c r="L7896" t="s">
        <v>60</v>
      </c>
      <c r="M7896">
        <f>Table1[[#This Row],[Ship Date]]-Table1[[#This Row],[Order Date]]</f>
        <v>4</v>
      </c>
      <c r="N7896">
        <v>9</v>
      </c>
      <c r="O7896" t="s">
        <v>61</v>
      </c>
      <c r="P7896" s="3">
        <v>393.25</v>
      </c>
      <c r="Q7896" s="3">
        <v>284.5009081967961</v>
      </c>
      <c r="R7896" s="3">
        <f>(Table1[[#This Row],[Selling Price]]-Table1[[#This Row],[Cost Price]])</f>
        <v>108.7490918032039</v>
      </c>
      <c r="S7896" s="12">
        <f>(Table1[[#This Row],[Profit]]/Table1[[#This Row],[Selling Price]])</f>
        <v>0.27653933071380521</v>
      </c>
      <c r="T7896">
        <v>5</v>
      </c>
      <c r="U7896" s="2">
        <f>Table1[[#This Row],[Selling Price]]*Table1[[#This Row],[Quantity]]</f>
        <v>1966.25</v>
      </c>
      <c r="V7896" s="4">
        <v>0</v>
      </c>
      <c r="W7896">
        <v>215</v>
      </c>
      <c r="X7896" t="s">
        <v>36</v>
      </c>
      <c r="Y7896" t="s">
        <v>36</v>
      </c>
      <c r="Z7896" s="2">
        <v>140.57610375404019</v>
      </c>
    </row>
    <row r="7897" spans="1:26" x14ac:dyDescent="0.35">
      <c r="A7897" t="s">
        <v>258</v>
      </c>
      <c r="B7897" t="s">
        <v>259</v>
      </c>
      <c r="C7897" t="s">
        <v>27</v>
      </c>
      <c r="D7897" t="s">
        <v>46</v>
      </c>
      <c r="E7897" t="s">
        <v>75</v>
      </c>
      <c r="F7897" t="s">
        <v>3962</v>
      </c>
      <c r="G7897" t="s">
        <v>3963</v>
      </c>
      <c r="H7897" t="s">
        <v>32</v>
      </c>
      <c r="I7897" t="s">
        <v>8035</v>
      </c>
      <c r="J7897" s="1">
        <v>41810</v>
      </c>
      <c r="K7897" s="1">
        <v>41817</v>
      </c>
      <c r="L7897" t="s">
        <v>60</v>
      </c>
      <c r="M7897">
        <f>Table1[[#This Row],[Ship Date]]-Table1[[#This Row],[Order Date]]</f>
        <v>7</v>
      </c>
      <c r="N7897">
        <v>6</v>
      </c>
      <c r="O7897" t="s">
        <v>51</v>
      </c>
      <c r="P7897" s="3">
        <v>3.52</v>
      </c>
      <c r="Q7897" s="3">
        <v>2.903960301075037</v>
      </c>
      <c r="R7897" s="3">
        <f>(Table1[[#This Row],[Selling Price]]-Table1[[#This Row],[Cost Price]])</f>
        <v>0.61603969892496302</v>
      </c>
      <c r="S7897" s="12">
        <f>(Table1[[#This Row],[Profit]]/Table1[[#This Row],[Selling Price]])</f>
        <v>0.17501127810368267</v>
      </c>
      <c r="T7897">
        <v>2</v>
      </c>
      <c r="U7897" s="2">
        <f>Table1[[#This Row],[Selling Price]]*Table1[[#This Row],[Quantity]]</f>
        <v>7.04</v>
      </c>
      <c r="V7897" s="4">
        <v>0</v>
      </c>
      <c r="W7897">
        <v>132</v>
      </c>
      <c r="X7897" t="s">
        <v>68</v>
      </c>
      <c r="Y7897" t="s">
        <v>52</v>
      </c>
      <c r="Z7897" s="2">
        <v>3.0382310642872441</v>
      </c>
    </row>
    <row r="7898" spans="1:26" x14ac:dyDescent="0.35">
      <c r="A7898" t="s">
        <v>258</v>
      </c>
      <c r="B7898" t="s">
        <v>259</v>
      </c>
      <c r="C7898" t="s">
        <v>39</v>
      </c>
      <c r="D7898" t="s">
        <v>46</v>
      </c>
      <c r="E7898" t="s">
        <v>75</v>
      </c>
      <c r="F7898" t="s">
        <v>881</v>
      </c>
      <c r="G7898" t="s">
        <v>882</v>
      </c>
      <c r="H7898" t="s">
        <v>32</v>
      </c>
      <c r="I7898" t="s">
        <v>8101</v>
      </c>
      <c r="J7898" s="1">
        <v>42765</v>
      </c>
      <c r="K7898" s="1">
        <v>42772</v>
      </c>
      <c r="L7898" t="s">
        <v>60</v>
      </c>
      <c r="M7898">
        <f>Table1[[#This Row],[Ship Date]]-Table1[[#This Row],[Order Date]]</f>
        <v>7</v>
      </c>
      <c r="N7898">
        <v>1</v>
      </c>
      <c r="O7898" t="s">
        <v>35</v>
      </c>
      <c r="P7898" s="3">
        <v>9.3439999999999994</v>
      </c>
      <c r="Q7898" s="3">
        <v>7.281410948158074</v>
      </c>
      <c r="R7898" s="3">
        <f>(Table1[[#This Row],[Selling Price]]-Table1[[#This Row],[Cost Price]])</f>
        <v>2.0625890518419254</v>
      </c>
      <c r="S7898" s="12">
        <f>(Table1[[#This Row],[Profit]]/Table1[[#This Row],[Selling Price]])</f>
        <v>0.22073941051390469</v>
      </c>
      <c r="T7898">
        <v>2</v>
      </c>
      <c r="U7898" s="2">
        <f>Table1[[#This Row],[Selling Price]]*Table1[[#This Row],[Quantity]]</f>
        <v>18.687999999999999</v>
      </c>
      <c r="V7898" s="4">
        <v>0.2</v>
      </c>
      <c r="W7898">
        <v>277</v>
      </c>
      <c r="X7898" t="s">
        <v>68</v>
      </c>
      <c r="Y7898" t="s">
        <v>52</v>
      </c>
      <c r="Z7898" s="2">
        <v>3.9567782950514769</v>
      </c>
    </row>
    <row r="7899" spans="1:26" x14ac:dyDescent="0.35">
      <c r="A7899" t="s">
        <v>258</v>
      </c>
      <c r="B7899" t="s">
        <v>259</v>
      </c>
      <c r="C7899" t="s">
        <v>64</v>
      </c>
      <c r="D7899" t="s">
        <v>46</v>
      </c>
      <c r="E7899" t="s">
        <v>86</v>
      </c>
      <c r="F7899" t="s">
        <v>3996</v>
      </c>
      <c r="G7899" t="s">
        <v>3997</v>
      </c>
      <c r="H7899" t="s">
        <v>32</v>
      </c>
      <c r="I7899" t="s">
        <v>8207</v>
      </c>
      <c r="J7899" s="1">
        <v>42435</v>
      </c>
      <c r="K7899" s="1">
        <v>42439</v>
      </c>
      <c r="L7899" t="s">
        <v>60</v>
      </c>
      <c r="M7899">
        <f>Table1[[#This Row],[Ship Date]]-Table1[[#This Row],[Order Date]]</f>
        <v>4</v>
      </c>
      <c r="N7899">
        <v>3</v>
      </c>
      <c r="O7899" t="s">
        <v>106</v>
      </c>
      <c r="P7899" s="3">
        <v>2.0430000000000001</v>
      </c>
      <c r="Q7899" s="3">
        <v>1.388569204919105</v>
      </c>
      <c r="R7899" s="3">
        <f>(Table1[[#This Row],[Selling Price]]-Table1[[#This Row],[Cost Price]])</f>
        <v>0.65443079508089519</v>
      </c>
      <c r="S7899" s="12">
        <f>(Table1[[#This Row],[Profit]]/Table1[[#This Row],[Selling Price]])</f>
        <v>0.32032833826769219</v>
      </c>
      <c r="T7899">
        <v>1</v>
      </c>
      <c r="U7899" s="2">
        <f>Table1[[#This Row],[Selling Price]]*Table1[[#This Row],[Quantity]]</f>
        <v>2.0430000000000001</v>
      </c>
      <c r="V7899" s="4">
        <v>0.7</v>
      </c>
      <c r="W7899">
        <v>164</v>
      </c>
      <c r="X7899" t="s">
        <v>36</v>
      </c>
      <c r="Y7899" t="s">
        <v>52</v>
      </c>
      <c r="Z7899" s="2">
        <v>11.863694512710159</v>
      </c>
    </row>
    <row r="7900" spans="1:26" x14ac:dyDescent="0.35">
      <c r="A7900" t="s">
        <v>258</v>
      </c>
      <c r="B7900" t="s">
        <v>259</v>
      </c>
      <c r="C7900" t="s">
        <v>55</v>
      </c>
      <c r="D7900" t="s">
        <v>46</v>
      </c>
      <c r="E7900" t="s">
        <v>47</v>
      </c>
      <c r="F7900" t="s">
        <v>7260</v>
      </c>
      <c r="G7900" t="s">
        <v>7261</v>
      </c>
      <c r="H7900" t="s">
        <v>32</v>
      </c>
      <c r="I7900" t="s">
        <v>8269</v>
      </c>
      <c r="J7900" s="1">
        <v>42202</v>
      </c>
      <c r="K7900" s="1">
        <v>42209</v>
      </c>
      <c r="L7900" t="s">
        <v>60</v>
      </c>
      <c r="M7900">
        <f>Table1[[#This Row],[Ship Date]]-Table1[[#This Row],[Order Date]]</f>
        <v>7</v>
      </c>
      <c r="N7900">
        <v>7</v>
      </c>
      <c r="O7900" t="s">
        <v>51</v>
      </c>
      <c r="P7900" s="3">
        <v>6.2640000000000002</v>
      </c>
      <c r="Q7900" s="3">
        <v>4.5995663364962667</v>
      </c>
      <c r="R7900" s="3">
        <f>(Table1[[#This Row],[Selling Price]]-Table1[[#This Row],[Cost Price]])</f>
        <v>1.6644336635037336</v>
      </c>
      <c r="S7900" s="12">
        <f>(Table1[[#This Row],[Profit]]/Table1[[#This Row],[Selling Price]])</f>
        <v>0.26571418638309924</v>
      </c>
      <c r="T7900">
        <v>3</v>
      </c>
      <c r="U7900" s="2">
        <f>Table1[[#This Row],[Selling Price]]*Table1[[#This Row],[Quantity]]</f>
        <v>18.792000000000002</v>
      </c>
      <c r="V7900" s="4">
        <v>0.2</v>
      </c>
      <c r="W7900">
        <v>367</v>
      </c>
      <c r="X7900" t="s">
        <v>68</v>
      </c>
      <c r="Y7900" t="s">
        <v>52</v>
      </c>
      <c r="Z7900" s="2">
        <v>2.678695951391274</v>
      </c>
    </row>
    <row r="7901" spans="1:26" x14ac:dyDescent="0.35">
      <c r="A7901" t="s">
        <v>258</v>
      </c>
      <c r="B7901" t="s">
        <v>259</v>
      </c>
      <c r="C7901" t="s">
        <v>55</v>
      </c>
      <c r="D7901" t="s">
        <v>46</v>
      </c>
      <c r="E7901" t="s">
        <v>86</v>
      </c>
      <c r="F7901" t="s">
        <v>2794</v>
      </c>
      <c r="G7901" t="s">
        <v>2795</v>
      </c>
      <c r="H7901" t="s">
        <v>32</v>
      </c>
      <c r="I7901" t="s">
        <v>8321</v>
      </c>
      <c r="J7901" s="1">
        <v>41986</v>
      </c>
      <c r="K7901" s="1">
        <v>41988</v>
      </c>
      <c r="L7901" t="s">
        <v>34</v>
      </c>
      <c r="M7901">
        <f>Table1[[#This Row],[Ship Date]]-Table1[[#This Row],[Order Date]]</f>
        <v>2</v>
      </c>
      <c r="N7901">
        <v>12</v>
      </c>
      <c r="O7901" t="s">
        <v>35</v>
      </c>
      <c r="P7901" s="3">
        <v>12.39</v>
      </c>
      <c r="Q7901" s="3">
        <v>9.5834744595644494</v>
      </c>
      <c r="R7901" s="3">
        <f>(Table1[[#This Row],[Selling Price]]-Table1[[#This Row],[Cost Price]])</f>
        <v>2.8065255404355511</v>
      </c>
      <c r="S7901" s="12">
        <f>(Table1[[#This Row],[Profit]]/Table1[[#This Row],[Selling Price]])</f>
        <v>0.22651537856622689</v>
      </c>
      <c r="T7901">
        <v>3</v>
      </c>
      <c r="U7901" s="2">
        <f>Table1[[#This Row],[Selling Price]]*Table1[[#This Row],[Quantity]]</f>
        <v>37.17</v>
      </c>
      <c r="V7901" s="4">
        <v>0</v>
      </c>
      <c r="W7901">
        <v>428</v>
      </c>
      <c r="X7901" t="s">
        <v>36</v>
      </c>
      <c r="Y7901" t="s">
        <v>52</v>
      </c>
      <c r="Z7901" s="2">
        <v>6.2396688727067593</v>
      </c>
    </row>
    <row r="7902" spans="1:26" x14ac:dyDescent="0.35">
      <c r="A7902" t="s">
        <v>258</v>
      </c>
      <c r="B7902" t="s">
        <v>259</v>
      </c>
      <c r="C7902" t="s">
        <v>39</v>
      </c>
      <c r="D7902" t="s">
        <v>46</v>
      </c>
      <c r="E7902" t="s">
        <v>270</v>
      </c>
      <c r="F7902" t="s">
        <v>1556</v>
      </c>
      <c r="G7902" t="s">
        <v>1557</v>
      </c>
      <c r="H7902" t="s">
        <v>32</v>
      </c>
      <c r="I7902" t="s">
        <v>8404</v>
      </c>
      <c r="J7902" s="1">
        <v>41992</v>
      </c>
      <c r="K7902" s="1">
        <v>41994</v>
      </c>
      <c r="L7902" t="s">
        <v>199</v>
      </c>
      <c r="M7902">
        <f>Table1[[#This Row],[Ship Date]]-Table1[[#This Row],[Order Date]]</f>
        <v>2</v>
      </c>
      <c r="N7902">
        <v>12</v>
      </c>
      <c r="O7902" t="s">
        <v>35</v>
      </c>
      <c r="P7902" s="3">
        <v>22.55</v>
      </c>
      <c r="Q7902" s="3">
        <v>17.54293355662081</v>
      </c>
      <c r="R7902" s="3">
        <f>(Table1[[#This Row],[Selling Price]]-Table1[[#This Row],[Cost Price]])</f>
        <v>5.0070664433791912</v>
      </c>
      <c r="S7902" s="12">
        <f>(Table1[[#This Row],[Profit]]/Table1[[#This Row],[Selling Price]])</f>
        <v>0.22204285779952065</v>
      </c>
      <c r="T7902">
        <v>5</v>
      </c>
      <c r="U7902" s="2">
        <f>Table1[[#This Row],[Selling Price]]*Table1[[#This Row],[Quantity]]</f>
        <v>112.75</v>
      </c>
      <c r="V7902" s="4">
        <v>0</v>
      </c>
      <c r="W7902">
        <v>129</v>
      </c>
      <c r="X7902" t="s">
        <v>36</v>
      </c>
      <c r="Y7902" t="s">
        <v>52</v>
      </c>
      <c r="Z7902" s="2">
        <v>6.0642312620809582</v>
      </c>
    </row>
    <row r="7903" spans="1:26" x14ac:dyDescent="0.35">
      <c r="A7903" t="s">
        <v>258</v>
      </c>
      <c r="B7903" t="s">
        <v>259</v>
      </c>
      <c r="C7903" t="s">
        <v>55</v>
      </c>
      <c r="D7903" t="s">
        <v>46</v>
      </c>
      <c r="E7903" t="s">
        <v>102</v>
      </c>
      <c r="F7903" t="s">
        <v>633</v>
      </c>
      <c r="G7903" t="s">
        <v>4107</v>
      </c>
      <c r="H7903" t="s">
        <v>32</v>
      </c>
      <c r="I7903" t="s">
        <v>8454</v>
      </c>
      <c r="J7903" s="1">
        <v>42086</v>
      </c>
      <c r="K7903" s="1">
        <v>42088</v>
      </c>
      <c r="L7903" t="s">
        <v>199</v>
      </c>
      <c r="M7903">
        <f>Table1[[#This Row],[Ship Date]]-Table1[[#This Row],[Order Date]]</f>
        <v>2</v>
      </c>
      <c r="N7903">
        <v>3</v>
      </c>
      <c r="O7903" t="s">
        <v>106</v>
      </c>
      <c r="P7903" s="3">
        <v>192.72</v>
      </c>
      <c r="Q7903" s="3">
        <v>125.6914121895114</v>
      </c>
      <c r="R7903" s="3">
        <f>(Table1[[#This Row],[Selling Price]]-Table1[[#This Row],[Cost Price]])</f>
        <v>67.028587810488602</v>
      </c>
      <c r="S7903" s="12">
        <f>(Table1[[#This Row],[Profit]]/Table1[[#This Row],[Selling Price]])</f>
        <v>0.3478029670531787</v>
      </c>
      <c r="T7903">
        <v>11</v>
      </c>
      <c r="U7903" s="2">
        <f>Table1[[#This Row],[Selling Price]]*Table1[[#This Row],[Quantity]]</f>
        <v>2119.92</v>
      </c>
      <c r="V7903" s="4">
        <v>0</v>
      </c>
      <c r="W7903">
        <v>199</v>
      </c>
      <c r="X7903" t="s">
        <v>36</v>
      </c>
      <c r="Y7903" t="s">
        <v>68</v>
      </c>
      <c r="Z7903" s="2">
        <v>59.812592673163017</v>
      </c>
    </row>
    <row r="7904" spans="1:26" x14ac:dyDescent="0.35">
      <c r="A7904" t="s">
        <v>258</v>
      </c>
      <c r="B7904" t="s">
        <v>259</v>
      </c>
      <c r="C7904" t="s">
        <v>55</v>
      </c>
      <c r="D7904" t="s">
        <v>46</v>
      </c>
      <c r="E7904" t="s">
        <v>47</v>
      </c>
      <c r="F7904" t="s">
        <v>4248</v>
      </c>
      <c r="G7904" t="s">
        <v>4249</v>
      </c>
      <c r="H7904" t="s">
        <v>32</v>
      </c>
      <c r="I7904" t="s">
        <v>8465</v>
      </c>
      <c r="J7904" s="1">
        <v>42223</v>
      </c>
      <c r="K7904" s="1">
        <v>42225</v>
      </c>
      <c r="L7904" t="s">
        <v>34</v>
      </c>
      <c r="M7904">
        <f>Table1[[#This Row],[Ship Date]]-Table1[[#This Row],[Order Date]]</f>
        <v>2</v>
      </c>
      <c r="N7904">
        <v>8</v>
      </c>
      <c r="O7904" t="s">
        <v>61</v>
      </c>
      <c r="P7904" s="3">
        <v>25.06</v>
      </c>
      <c r="Q7904" s="3">
        <v>18.471660425342371</v>
      </c>
      <c r="R7904" s="3">
        <f>(Table1[[#This Row],[Selling Price]]-Table1[[#This Row],[Cost Price]])</f>
        <v>6.5883395746576277</v>
      </c>
      <c r="S7904" s="12">
        <f>(Table1[[#This Row],[Profit]]/Table1[[#This Row],[Selling Price]])</f>
        <v>0.26290261670621023</v>
      </c>
      <c r="T7904">
        <v>2</v>
      </c>
      <c r="U7904" s="2">
        <f>Table1[[#This Row],[Selling Price]]*Table1[[#This Row],[Quantity]]</f>
        <v>50.12</v>
      </c>
      <c r="V7904" s="4">
        <v>0</v>
      </c>
      <c r="W7904">
        <v>477</v>
      </c>
      <c r="X7904" t="s">
        <v>36</v>
      </c>
      <c r="Y7904" t="s">
        <v>52</v>
      </c>
      <c r="Z7904" s="2">
        <v>26.838780322510932</v>
      </c>
    </row>
    <row r="7905" spans="1:26" x14ac:dyDescent="0.35">
      <c r="A7905" t="s">
        <v>258</v>
      </c>
      <c r="B7905" t="s">
        <v>259</v>
      </c>
      <c r="C7905" t="s">
        <v>45</v>
      </c>
      <c r="D7905" t="s">
        <v>46</v>
      </c>
      <c r="E7905" t="s">
        <v>86</v>
      </c>
      <c r="F7905" t="s">
        <v>2083</v>
      </c>
      <c r="G7905" t="s">
        <v>2084</v>
      </c>
      <c r="H7905" t="s">
        <v>32</v>
      </c>
      <c r="I7905" t="s">
        <v>8532</v>
      </c>
      <c r="J7905" s="1">
        <v>42721</v>
      </c>
      <c r="K7905" s="1">
        <v>42727</v>
      </c>
      <c r="L7905" t="s">
        <v>60</v>
      </c>
      <c r="M7905">
        <f>Table1[[#This Row],[Ship Date]]-Table1[[#This Row],[Order Date]]</f>
        <v>6</v>
      </c>
      <c r="N7905">
        <v>12</v>
      </c>
      <c r="O7905" t="s">
        <v>35</v>
      </c>
      <c r="P7905" s="3">
        <v>13.488</v>
      </c>
      <c r="Q7905" s="3">
        <v>10.799187554831009</v>
      </c>
      <c r="R7905" s="3">
        <f>(Table1[[#This Row],[Selling Price]]-Table1[[#This Row],[Cost Price]])</f>
        <v>2.6888124451689901</v>
      </c>
      <c r="S7905" s="12">
        <f>(Table1[[#This Row],[Profit]]/Table1[[#This Row],[Selling Price]])</f>
        <v>0.19934849089331186</v>
      </c>
      <c r="T7905">
        <v>2</v>
      </c>
      <c r="U7905" s="2">
        <f>Table1[[#This Row],[Selling Price]]*Table1[[#This Row],[Quantity]]</f>
        <v>26.975999999999999</v>
      </c>
      <c r="V7905" s="4">
        <v>0.2</v>
      </c>
      <c r="W7905">
        <v>296</v>
      </c>
      <c r="X7905" t="s">
        <v>68</v>
      </c>
      <c r="Y7905" t="s">
        <v>52</v>
      </c>
      <c r="Z7905" s="2">
        <v>12.296760345717081</v>
      </c>
    </row>
    <row r="7906" spans="1:26" x14ac:dyDescent="0.35">
      <c r="A7906" t="s">
        <v>258</v>
      </c>
      <c r="B7906" t="s">
        <v>259</v>
      </c>
      <c r="C7906" t="s">
        <v>39</v>
      </c>
      <c r="D7906" t="s">
        <v>46</v>
      </c>
      <c r="E7906" t="s">
        <v>102</v>
      </c>
      <c r="F7906" t="s">
        <v>1214</v>
      </c>
      <c r="G7906" t="s">
        <v>1215</v>
      </c>
      <c r="H7906" t="s">
        <v>32</v>
      </c>
      <c r="I7906" t="s">
        <v>8554</v>
      </c>
      <c r="J7906" s="1">
        <v>42142</v>
      </c>
      <c r="K7906" s="1">
        <v>42146</v>
      </c>
      <c r="L7906" t="s">
        <v>60</v>
      </c>
      <c r="M7906">
        <f>Table1[[#This Row],[Ship Date]]-Table1[[#This Row],[Order Date]]</f>
        <v>4</v>
      </c>
      <c r="N7906">
        <v>5</v>
      </c>
      <c r="O7906" t="s">
        <v>51</v>
      </c>
      <c r="P7906" s="3">
        <v>10.86</v>
      </c>
      <c r="Q7906" s="3">
        <v>7.106956807341569</v>
      </c>
      <c r="R7906" s="3">
        <f>(Table1[[#This Row],[Selling Price]]-Table1[[#This Row],[Cost Price]])</f>
        <v>3.7530431926584304</v>
      </c>
      <c r="S7906" s="12">
        <f>(Table1[[#This Row],[Profit]]/Table1[[#This Row],[Selling Price]])</f>
        <v>0.34558408772177079</v>
      </c>
      <c r="T7906">
        <v>2</v>
      </c>
      <c r="U7906" s="2">
        <f>Table1[[#This Row],[Selling Price]]*Table1[[#This Row],[Quantity]]</f>
        <v>21.72</v>
      </c>
      <c r="V7906" s="4">
        <v>0</v>
      </c>
      <c r="W7906">
        <v>157</v>
      </c>
      <c r="X7906" t="s">
        <v>36</v>
      </c>
      <c r="Y7906" t="s">
        <v>52</v>
      </c>
      <c r="Z7906" s="2">
        <v>14.847044438925501</v>
      </c>
    </row>
    <row r="7907" spans="1:26" x14ac:dyDescent="0.35">
      <c r="A7907" t="s">
        <v>258</v>
      </c>
      <c r="B7907" t="s">
        <v>259</v>
      </c>
      <c r="C7907" t="s">
        <v>39</v>
      </c>
      <c r="D7907" t="s">
        <v>46</v>
      </c>
      <c r="E7907" t="s">
        <v>75</v>
      </c>
      <c r="F7907" t="s">
        <v>8612</v>
      </c>
      <c r="G7907" t="s">
        <v>8613</v>
      </c>
      <c r="H7907" t="s">
        <v>32</v>
      </c>
      <c r="I7907" t="s">
        <v>8611</v>
      </c>
      <c r="J7907" s="1">
        <v>42392</v>
      </c>
      <c r="K7907" s="1">
        <v>42396</v>
      </c>
      <c r="L7907" t="s">
        <v>60</v>
      </c>
      <c r="M7907">
        <f>Table1[[#This Row],[Ship Date]]-Table1[[#This Row],[Order Date]]</f>
        <v>4</v>
      </c>
      <c r="N7907">
        <v>1</v>
      </c>
      <c r="O7907" t="s">
        <v>35</v>
      </c>
      <c r="P7907" s="3">
        <v>8.0399999999999991</v>
      </c>
      <c r="Q7907" s="3">
        <v>5.6065974542643886</v>
      </c>
      <c r="R7907" s="3">
        <f>(Table1[[#This Row],[Selling Price]]-Table1[[#This Row],[Cost Price]])</f>
        <v>2.4334025457356105</v>
      </c>
      <c r="S7907" s="12">
        <f>(Table1[[#This Row],[Profit]]/Table1[[#This Row],[Selling Price]])</f>
        <v>0.30266200817607097</v>
      </c>
      <c r="T7907">
        <v>6</v>
      </c>
      <c r="U7907" s="2">
        <f>Table1[[#This Row],[Selling Price]]*Table1[[#This Row],[Quantity]]</f>
        <v>48.239999999999995</v>
      </c>
      <c r="V7907" s="4">
        <v>0</v>
      </c>
      <c r="W7907">
        <v>122</v>
      </c>
      <c r="X7907" t="s">
        <v>36</v>
      </c>
      <c r="Y7907" t="s">
        <v>68</v>
      </c>
      <c r="Z7907" s="2">
        <v>132.5509689941303</v>
      </c>
    </row>
    <row r="7908" spans="1:26" x14ac:dyDescent="0.35">
      <c r="A7908" t="s">
        <v>258</v>
      </c>
      <c r="B7908" t="s">
        <v>259</v>
      </c>
      <c r="C7908" t="s">
        <v>45</v>
      </c>
      <c r="D7908" t="s">
        <v>46</v>
      </c>
      <c r="E7908" t="s">
        <v>86</v>
      </c>
      <c r="F7908" t="s">
        <v>478</v>
      </c>
      <c r="G7908" t="s">
        <v>479</v>
      </c>
      <c r="H7908" t="s">
        <v>32</v>
      </c>
      <c r="I7908" t="s">
        <v>8675</v>
      </c>
      <c r="J7908" s="1">
        <v>42980</v>
      </c>
      <c r="K7908" s="1">
        <v>42984</v>
      </c>
      <c r="L7908" t="s">
        <v>60</v>
      </c>
      <c r="M7908">
        <f>Table1[[#This Row],[Ship Date]]-Table1[[#This Row],[Order Date]]</f>
        <v>4</v>
      </c>
      <c r="N7908">
        <v>9</v>
      </c>
      <c r="O7908" t="s">
        <v>61</v>
      </c>
      <c r="P7908" s="3">
        <v>1577.94</v>
      </c>
      <c r="Q7908" s="3">
        <v>1173.6843698511709</v>
      </c>
      <c r="R7908" s="3">
        <f>(Table1[[#This Row],[Selling Price]]-Table1[[#This Row],[Cost Price]])</f>
        <v>404.25563014882914</v>
      </c>
      <c r="S7908" s="12">
        <f>(Table1[[#This Row],[Profit]]/Table1[[#This Row],[Selling Price]])</f>
        <v>0.25619201626730365</v>
      </c>
      <c r="T7908">
        <v>3</v>
      </c>
      <c r="U7908" s="2">
        <f>Table1[[#This Row],[Selling Price]]*Table1[[#This Row],[Quantity]]</f>
        <v>4733.82</v>
      </c>
      <c r="V7908" s="4">
        <v>0</v>
      </c>
      <c r="W7908">
        <v>477</v>
      </c>
      <c r="X7908" t="s">
        <v>36</v>
      </c>
      <c r="Y7908" t="s">
        <v>36</v>
      </c>
      <c r="Z7908" s="2">
        <v>535.24395562070572</v>
      </c>
    </row>
    <row r="7909" spans="1:26" x14ac:dyDescent="0.35">
      <c r="A7909" t="s">
        <v>258</v>
      </c>
      <c r="B7909" t="s">
        <v>259</v>
      </c>
      <c r="C7909" t="s">
        <v>27</v>
      </c>
      <c r="D7909" t="s">
        <v>46</v>
      </c>
      <c r="E7909" t="s">
        <v>75</v>
      </c>
      <c r="F7909" t="s">
        <v>2317</v>
      </c>
      <c r="G7909" t="s">
        <v>2318</v>
      </c>
      <c r="H7909" t="s">
        <v>32</v>
      </c>
      <c r="I7909" t="s">
        <v>8694</v>
      </c>
      <c r="J7909" s="1">
        <v>41723</v>
      </c>
      <c r="K7909" s="1">
        <v>41728</v>
      </c>
      <c r="L7909" t="s">
        <v>60</v>
      </c>
      <c r="M7909">
        <f>Table1[[#This Row],[Ship Date]]-Table1[[#This Row],[Order Date]]</f>
        <v>5</v>
      </c>
      <c r="N7909">
        <v>3</v>
      </c>
      <c r="O7909" t="s">
        <v>106</v>
      </c>
      <c r="P7909" s="3">
        <v>25.44</v>
      </c>
      <c r="Q7909" s="3">
        <v>18.91502462686811</v>
      </c>
      <c r="R7909" s="3">
        <f>(Table1[[#This Row],[Selling Price]]-Table1[[#This Row],[Cost Price]])</f>
        <v>6.5249753731318911</v>
      </c>
      <c r="S7909" s="12">
        <f>(Table1[[#This Row],[Profit]]/Table1[[#This Row],[Selling Price]])</f>
        <v>0.25648488101933531</v>
      </c>
      <c r="T7909">
        <v>6</v>
      </c>
      <c r="U7909" s="2">
        <f>Table1[[#This Row],[Selling Price]]*Table1[[#This Row],[Quantity]]</f>
        <v>152.64000000000001</v>
      </c>
      <c r="V7909" s="4">
        <v>0</v>
      </c>
      <c r="W7909">
        <v>165</v>
      </c>
      <c r="X7909" t="s">
        <v>36</v>
      </c>
      <c r="Y7909" t="s">
        <v>52</v>
      </c>
      <c r="Z7909" s="2">
        <v>11.72163829277574</v>
      </c>
    </row>
    <row r="7910" spans="1:26" x14ac:dyDescent="0.35">
      <c r="A7910" t="s">
        <v>258</v>
      </c>
      <c r="B7910" t="s">
        <v>259</v>
      </c>
      <c r="C7910" t="s">
        <v>27</v>
      </c>
      <c r="D7910" t="s">
        <v>46</v>
      </c>
      <c r="E7910" t="s">
        <v>75</v>
      </c>
      <c r="F7910" t="s">
        <v>1310</v>
      </c>
      <c r="G7910" t="s">
        <v>1311</v>
      </c>
      <c r="H7910" t="s">
        <v>32</v>
      </c>
      <c r="I7910" t="s">
        <v>8696</v>
      </c>
      <c r="J7910" s="1">
        <v>42800</v>
      </c>
      <c r="K7910" s="1">
        <v>42806</v>
      </c>
      <c r="L7910" t="s">
        <v>60</v>
      </c>
      <c r="M7910">
        <f>Table1[[#This Row],[Ship Date]]-Table1[[#This Row],[Order Date]]</f>
        <v>6</v>
      </c>
      <c r="N7910">
        <v>3</v>
      </c>
      <c r="O7910" t="s">
        <v>106</v>
      </c>
      <c r="P7910" s="3">
        <v>63.488</v>
      </c>
      <c r="Q7910" s="3">
        <v>48.710212794654048</v>
      </c>
      <c r="R7910" s="3">
        <f>(Table1[[#This Row],[Selling Price]]-Table1[[#This Row],[Cost Price]])</f>
        <v>14.777787205345952</v>
      </c>
      <c r="S7910" s="12">
        <f>(Table1[[#This Row],[Profit]]/Table1[[#This Row],[Selling Price]])</f>
        <v>0.23276504544710735</v>
      </c>
      <c r="T7910">
        <v>4</v>
      </c>
      <c r="U7910" s="2">
        <f>Table1[[#This Row],[Selling Price]]*Table1[[#This Row],[Quantity]]</f>
        <v>253.952</v>
      </c>
      <c r="V7910" s="4">
        <v>0.2</v>
      </c>
      <c r="W7910">
        <v>236</v>
      </c>
      <c r="X7910" t="s">
        <v>68</v>
      </c>
      <c r="Y7910" t="s">
        <v>52</v>
      </c>
      <c r="Z7910" s="2">
        <v>9.3057848674896864</v>
      </c>
    </row>
    <row r="7911" spans="1:26" x14ac:dyDescent="0.35">
      <c r="A7911" t="s">
        <v>258</v>
      </c>
      <c r="B7911" t="s">
        <v>259</v>
      </c>
      <c r="C7911" t="s">
        <v>39</v>
      </c>
      <c r="D7911" t="s">
        <v>46</v>
      </c>
      <c r="E7911" t="s">
        <v>86</v>
      </c>
      <c r="F7911" t="s">
        <v>1974</v>
      </c>
      <c r="G7911" t="s">
        <v>1975</v>
      </c>
      <c r="H7911" t="s">
        <v>32</v>
      </c>
      <c r="I7911" t="s">
        <v>8749</v>
      </c>
      <c r="J7911" s="1">
        <v>43079</v>
      </c>
      <c r="K7911" s="1">
        <v>43082</v>
      </c>
      <c r="L7911" t="s">
        <v>199</v>
      </c>
      <c r="M7911">
        <f>Table1[[#This Row],[Ship Date]]-Table1[[#This Row],[Order Date]]</f>
        <v>3</v>
      </c>
      <c r="N7911">
        <v>12</v>
      </c>
      <c r="O7911" t="s">
        <v>35</v>
      </c>
      <c r="P7911" s="3">
        <v>3.2730000000000001</v>
      </c>
      <c r="Q7911" s="3">
        <v>2.5862971432231312</v>
      </c>
      <c r="R7911" s="3">
        <f>(Table1[[#This Row],[Selling Price]]-Table1[[#This Row],[Cost Price]])</f>
        <v>0.68670285677686893</v>
      </c>
      <c r="S7911" s="12">
        <f>(Table1[[#This Row],[Profit]]/Table1[[#This Row],[Selling Price]])</f>
        <v>0.2098083888716373</v>
      </c>
      <c r="T7911">
        <v>1</v>
      </c>
      <c r="U7911" s="2">
        <f>Table1[[#This Row],[Selling Price]]*Table1[[#This Row],[Quantity]]</f>
        <v>3.2730000000000001</v>
      </c>
      <c r="V7911" s="4">
        <v>0.7</v>
      </c>
      <c r="W7911">
        <v>108</v>
      </c>
      <c r="X7911" t="s">
        <v>36</v>
      </c>
      <c r="Y7911" t="s">
        <v>36</v>
      </c>
      <c r="Z7911" s="2">
        <v>27.270323884870059</v>
      </c>
    </row>
    <row r="7912" spans="1:26" x14ac:dyDescent="0.35">
      <c r="A7912" t="s">
        <v>258</v>
      </c>
      <c r="B7912" t="s">
        <v>259</v>
      </c>
      <c r="C7912" t="s">
        <v>45</v>
      </c>
      <c r="D7912" t="s">
        <v>46</v>
      </c>
      <c r="E7912" t="s">
        <v>86</v>
      </c>
      <c r="F7912" t="s">
        <v>3918</v>
      </c>
      <c r="G7912" t="s">
        <v>3919</v>
      </c>
      <c r="H7912" t="s">
        <v>32</v>
      </c>
      <c r="I7912" t="s">
        <v>8897</v>
      </c>
      <c r="J7912" s="1">
        <v>42758</v>
      </c>
      <c r="K7912" s="1">
        <v>42762</v>
      </c>
      <c r="L7912" t="s">
        <v>60</v>
      </c>
      <c r="M7912">
        <f>Table1[[#This Row],[Ship Date]]-Table1[[#This Row],[Order Date]]</f>
        <v>4</v>
      </c>
      <c r="N7912">
        <v>1</v>
      </c>
      <c r="O7912" t="s">
        <v>35</v>
      </c>
      <c r="P7912" s="3">
        <v>4.9379999999999997</v>
      </c>
      <c r="Q7912" s="3">
        <v>3.3141215687330021</v>
      </c>
      <c r="R7912" s="3">
        <f>(Table1[[#This Row],[Selling Price]]-Table1[[#This Row],[Cost Price]])</f>
        <v>1.6238784312669976</v>
      </c>
      <c r="S7912" s="12">
        <f>(Table1[[#This Row],[Profit]]/Table1[[#This Row],[Selling Price]])</f>
        <v>0.32885346927237702</v>
      </c>
      <c r="T7912">
        <v>2</v>
      </c>
      <c r="U7912" s="2">
        <f>Table1[[#This Row],[Selling Price]]*Table1[[#This Row],[Quantity]]</f>
        <v>9.8759999999999994</v>
      </c>
      <c r="V7912" s="4">
        <v>0.7</v>
      </c>
      <c r="W7912">
        <v>230</v>
      </c>
      <c r="X7912" t="s">
        <v>36</v>
      </c>
      <c r="Y7912" t="s">
        <v>52</v>
      </c>
      <c r="Z7912" s="2">
        <v>9.985130384727082</v>
      </c>
    </row>
    <row r="7913" spans="1:26" x14ac:dyDescent="0.35">
      <c r="A7913" t="s">
        <v>520</v>
      </c>
      <c r="B7913" t="s">
        <v>521</v>
      </c>
      <c r="C7913" t="s">
        <v>39</v>
      </c>
      <c r="D7913" t="s">
        <v>46</v>
      </c>
      <c r="E7913" t="s">
        <v>102</v>
      </c>
      <c r="F7913" t="s">
        <v>522</v>
      </c>
      <c r="G7913" t="s">
        <v>523</v>
      </c>
      <c r="H7913" t="s">
        <v>32</v>
      </c>
      <c r="I7913" t="s">
        <v>519</v>
      </c>
      <c r="J7913" s="1">
        <v>42768</v>
      </c>
      <c r="K7913" s="1">
        <v>42771</v>
      </c>
      <c r="L7913" t="s">
        <v>199</v>
      </c>
      <c r="M7913">
        <f>Table1[[#This Row],[Ship Date]]-Table1[[#This Row],[Order Date]]</f>
        <v>3</v>
      </c>
      <c r="N7913">
        <v>2</v>
      </c>
      <c r="O7913" t="s">
        <v>106</v>
      </c>
      <c r="P7913" s="3">
        <v>78.304000000000002</v>
      </c>
      <c r="Q7913" s="3">
        <v>58.601511843630263</v>
      </c>
      <c r="R7913" s="3">
        <f>(Table1[[#This Row],[Selling Price]]-Table1[[#This Row],[Cost Price]])</f>
        <v>19.702488156369739</v>
      </c>
      <c r="S7913" s="12">
        <f>(Table1[[#This Row],[Profit]]/Table1[[#This Row],[Selling Price]])</f>
        <v>0.2516153473177582</v>
      </c>
      <c r="T7913">
        <v>2</v>
      </c>
      <c r="U7913" s="2">
        <f>Table1[[#This Row],[Selling Price]]*Table1[[#This Row],[Quantity]]</f>
        <v>156.608</v>
      </c>
      <c r="V7913" s="4">
        <v>0.2</v>
      </c>
      <c r="W7913">
        <v>285</v>
      </c>
      <c r="X7913" t="s">
        <v>36</v>
      </c>
      <c r="Y7913" t="s">
        <v>68</v>
      </c>
      <c r="Z7913" s="2">
        <v>71.445003497426285</v>
      </c>
    </row>
    <row r="7914" spans="1:26" x14ac:dyDescent="0.35">
      <c r="A7914" t="s">
        <v>520</v>
      </c>
      <c r="B7914" t="s">
        <v>521</v>
      </c>
      <c r="C7914" t="s">
        <v>45</v>
      </c>
      <c r="D7914" t="s">
        <v>46</v>
      </c>
      <c r="E7914" t="s">
        <v>75</v>
      </c>
      <c r="F7914" t="s">
        <v>625</v>
      </c>
      <c r="G7914" t="s">
        <v>626</v>
      </c>
      <c r="H7914" t="s">
        <v>32</v>
      </c>
      <c r="I7914" t="s">
        <v>617</v>
      </c>
      <c r="J7914" s="1">
        <v>41890</v>
      </c>
      <c r="K7914" s="1">
        <v>41894</v>
      </c>
      <c r="L7914" t="s">
        <v>60</v>
      </c>
      <c r="M7914">
        <f>Table1[[#This Row],[Ship Date]]-Table1[[#This Row],[Order Date]]</f>
        <v>4</v>
      </c>
      <c r="N7914">
        <v>9</v>
      </c>
      <c r="O7914" t="s">
        <v>61</v>
      </c>
      <c r="P7914" s="3">
        <v>32.064</v>
      </c>
      <c r="Q7914" s="3">
        <v>21.715047297567981</v>
      </c>
      <c r="R7914" s="3">
        <f>(Table1[[#This Row],[Selling Price]]-Table1[[#This Row],[Cost Price]])</f>
        <v>10.348952702432019</v>
      </c>
      <c r="S7914" s="12">
        <f>(Table1[[#This Row],[Profit]]/Table1[[#This Row],[Selling Price]])</f>
        <v>0.32275925344411238</v>
      </c>
      <c r="T7914">
        <v>6</v>
      </c>
      <c r="U7914" s="2">
        <f>Table1[[#This Row],[Selling Price]]*Table1[[#This Row],[Quantity]]</f>
        <v>192.38400000000001</v>
      </c>
      <c r="V7914" s="4">
        <v>0.2</v>
      </c>
      <c r="W7914">
        <v>210</v>
      </c>
      <c r="X7914" t="s">
        <v>36</v>
      </c>
      <c r="Y7914" t="s">
        <v>52</v>
      </c>
      <c r="Z7914" s="2">
        <v>19.829588719890289</v>
      </c>
    </row>
    <row r="7915" spans="1:26" x14ac:dyDescent="0.35">
      <c r="A7915" t="s">
        <v>520</v>
      </c>
      <c r="B7915" t="s">
        <v>521</v>
      </c>
      <c r="C7915" t="s">
        <v>64</v>
      </c>
      <c r="D7915" t="s">
        <v>46</v>
      </c>
      <c r="E7915" t="s">
        <v>65</v>
      </c>
      <c r="F7915" t="s">
        <v>782</v>
      </c>
      <c r="G7915" t="s">
        <v>783</v>
      </c>
      <c r="H7915" t="s">
        <v>32</v>
      </c>
      <c r="I7915" t="s">
        <v>779</v>
      </c>
      <c r="J7915" s="1">
        <v>42225</v>
      </c>
      <c r="K7915" s="1">
        <v>42232</v>
      </c>
      <c r="L7915" t="s">
        <v>60</v>
      </c>
      <c r="M7915">
        <f>Table1[[#This Row],[Ship Date]]-Table1[[#This Row],[Order Date]]</f>
        <v>7</v>
      </c>
      <c r="N7915">
        <v>8</v>
      </c>
      <c r="O7915" t="s">
        <v>61</v>
      </c>
      <c r="P7915" s="3">
        <v>21.98</v>
      </c>
      <c r="Q7915" s="3">
        <v>16.952951791263761</v>
      </c>
      <c r="R7915" s="3">
        <f>(Table1[[#This Row],[Selling Price]]-Table1[[#This Row],[Cost Price]])</f>
        <v>5.0270482087362396</v>
      </c>
      <c r="S7915" s="12">
        <f>(Table1[[#This Row],[Profit]]/Table1[[#This Row],[Selling Price]])</f>
        <v>0.22871010958763602</v>
      </c>
      <c r="T7915">
        <v>1</v>
      </c>
      <c r="U7915" s="2">
        <f>Table1[[#This Row],[Selling Price]]*Table1[[#This Row],[Quantity]]</f>
        <v>21.98</v>
      </c>
      <c r="V7915" s="4">
        <v>0</v>
      </c>
      <c r="W7915">
        <v>205</v>
      </c>
      <c r="X7915" t="s">
        <v>68</v>
      </c>
      <c r="Y7915" t="s">
        <v>52</v>
      </c>
      <c r="Z7915" s="2">
        <v>28.092911597055942</v>
      </c>
    </row>
    <row r="7916" spans="1:26" x14ac:dyDescent="0.35">
      <c r="A7916" t="s">
        <v>520</v>
      </c>
      <c r="B7916" t="s">
        <v>521</v>
      </c>
      <c r="C7916" t="s">
        <v>64</v>
      </c>
      <c r="D7916" t="s">
        <v>46</v>
      </c>
      <c r="E7916" t="s">
        <v>178</v>
      </c>
      <c r="F7916" t="s">
        <v>845</v>
      </c>
      <c r="G7916" t="s">
        <v>846</v>
      </c>
      <c r="H7916" t="s">
        <v>32</v>
      </c>
      <c r="I7916" t="s">
        <v>844</v>
      </c>
      <c r="J7916" s="1">
        <v>42714</v>
      </c>
      <c r="K7916" s="1">
        <v>42717</v>
      </c>
      <c r="L7916" t="s">
        <v>199</v>
      </c>
      <c r="M7916">
        <f>Table1[[#This Row],[Ship Date]]-Table1[[#This Row],[Order Date]]</f>
        <v>3</v>
      </c>
      <c r="N7916">
        <v>12</v>
      </c>
      <c r="O7916" t="s">
        <v>35</v>
      </c>
      <c r="P7916" s="3">
        <v>361.92</v>
      </c>
      <c r="Q7916" s="3">
        <v>269.58023657193911</v>
      </c>
      <c r="R7916" s="3">
        <f>(Table1[[#This Row],[Selling Price]]-Table1[[#This Row],[Cost Price]])</f>
        <v>92.339763428060905</v>
      </c>
      <c r="S7916" s="12">
        <f>(Table1[[#This Row],[Profit]]/Table1[[#This Row],[Selling Price]])</f>
        <v>0.25513860363633095</v>
      </c>
      <c r="T7916">
        <v>4</v>
      </c>
      <c r="U7916" s="2">
        <f>Table1[[#This Row],[Selling Price]]*Table1[[#This Row],[Quantity]]</f>
        <v>1447.68</v>
      </c>
      <c r="V7916" s="4">
        <v>0</v>
      </c>
      <c r="W7916">
        <v>203</v>
      </c>
      <c r="X7916" t="s">
        <v>36</v>
      </c>
      <c r="Y7916" t="s">
        <v>68</v>
      </c>
      <c r="Z7916" s="2">
        <v>75.700999200803153</v>
      </c>
    </row>
    <row r="7917" spans="1:26" x14ac:dyDescent="0.35">
      <c r="A7917" t="s">
        <v>520</v>
      </c>
      <c r="B7917" t="s">
        <v>521</v>
      </c>
      <c r="C7917" t="s">
        <v>45</v>
      </c>
      <c r="D7917" t="s">
        <v>46</v>
      </c>
      <c r="E7917" t="s">
        <v>75</v>
      </c>
      <c r="F7917" t="s">
        <v>905</v>
      </c>
      <c r="G7917" t="s">
        <v>906</v>
      </c>
      <c r="H7917" t="s">
        <v>32</v>
      </c>
      <c r="I7917" t="s">
        <v>904</v>
      </c>
      <c r="J7917" s="1">
        <v>42994</v>
      </c>
      <c r="K7917" s="1">
        <v>42995</v>
      </c>
      <c r="L7917" t="s">
        <v>199</v>
      </c>
      <c r="M7917">
        <f>Table1[[#This Row],[Ship Date]]-Table1[[#This Row],[Order Date]]</f>
        <v>1</v>
      </c>
      <c r="N7917">
        <v>9</v>
      </c>
      <c r="O7917" t="s">
        <v>61</v>
      </c>
      <c r="P7917" s="3">
        <v>5.98</v>
      </c>
      <c r="Q7917" s="3">
        <v>4.2347594019823367</v>
      </c>
      <c r="R7917" s="3">
        <f>(Table1[[#This Row],[Selling Price]]-Table1[[#This Row],[Cost Price]])</f>
        <v>1.7452405980176637</v>
      </c>
      <c r="S7917" s="12">
        <f>(Table1[[#This Row],[Profit]]/Table1[[#This Row],[Selling Price]])</f>
        <v>0.29184625384910762</v>
      </c>
      <c r="T7917">
        <v>1</v>
      </c>
      <c r="U7917" s="2">
        <f>Table1[[#This Row],[Selling Price]]*Table1[[#This Row],[Quantity]]</f>
        <v>5.98</v>
      </c>
      <c r="V7917" s="4">
        <v>0</v>
      </c>
      <c r="W7917">
        <v>489</v>
      </c>
      <c r="X7917" t="s">
        <v>36</v>
      </c>
      <c r="Y7917" t="s">
        <v>52</v>
      </c>
      <c r="Z7917" s="2">
        <v>7.7201468034401186</v>
      </c>
    </row>
    <row r="7918" spans="1:26" x14ac:dyDescent="0.35">
      <c r="A7918" t="s">
        <v>520</v>
      </c>
      <c r="B7918" t="s">
        <v>521</v>
      </c>
      <c r="C7918" t="s">
        <v>64</v>
      </c>
      <c r="D7918" t="s">
        <v>46</v>
      </c>
      <c r="E7918" t="s">
        <v>102</v>
      </c>
      <c r="F7918" t="s">
        <v>1086</v>
      </c>
      <c r="G7918" t="s">
        <v>1087</v>
      </c>
      <c r="H7918" t="s">
        <v>32</v>
      </c>
      <c r="I7918" t="s">
        <v>1085</v>
      </c>
      <c r="J7918" s="1">
        <v>42614</v>
      </c>
      <c r="K7918" s="1">
        <v>42616</v>
      </c>
      <c r="L7918" t="s">
        <v>199</v>
      </c>
      <c r="M7918">
        <f>Table1[[#This Row],[Ship Date]]-Table1[[#This Row],[Order Date]]</f>
        <v>2</v>
      </c>
      <c r="N7918">
        <v>9</v>
      </c>
      <c r="O7918" t="s">
        <v>61</v>
      </c>
      <c r="P7918" s="3">
        <v>24.56</v>
      </c>
      <c r="Q7918" s="3">
        <v>16.74300157487512</v>
      </c>
      <c r="R7918" s="3">
        <f>(Table1[[#This Row],[Selling Price]]-Table1[[#This Row],[Cost Price]])</f>
        <v>7.8169984251248792</v>
      </c>
      <c r="S7918" s="12">
        <f>(Table1[[#This Row],[Profit]]/Table1[[#This Row],[Selling Price]])</f>
        <v>0.31828169483407492</v>
      </c>
      <c r="T7918">
        <v>2</v>
      </c>
      <c r="U7918" s="2">
        <f>Table1[[#This Row],[Selling Price]]*Table1[[#This Row],[Quantity]]</f>
        <v>49.12</v>
      </c>
      <c r="V7918" s="4">
        <v>0</v>
      </c>
      <c r="W7918">
        <v>403</v>
      </c>
      <c r="X7918" t="s">
        <v>36</v>
      </c>
      <c r="Y7918" t="s">
        <v>68</v>
      </c>
      <c r="Z7918" s="2">
        <v>128.2391351245675</v>
      </c>
    </row>
    <row r="7919" spans="1:26" x14ac:dyDescent="0.35">
      <c r="A7919" t="s">
        <v>520</v>
      </c>
      <c r="B7919" t="s">
        <v>521</v>
      </c>
      <c r="C7919" t="s">
        <v>27</v>
      </c>
      <c r="D7919" t="s">
        <v>46</v>
      </c>
      <c r="E7919" t="s">
        <v>102</v>
      </c>
      <c r="F7919" t="s">
        <v>1086</v>
      </c>
      <c r="G7919" t="s">
        <v>1222</v>
      </c>
      <c r="H7919" t="s">
        <v>32</v>
      </c>
      <c r="I7919" t="s">
        <v>1211</v>
      </c>
      <c r="J7919" s="1">
        <v>43077</v>
      </c>
      <c r="K7919" s="1">
        <v>43081</v>
      </c>
      <c r="L7919" t="s">
        <v>60</v>
      </c>
      <c r="M7919">
        <f>Table1[[#This Row],[Ship Date]]-Table1[[#This Row],[Order Date]]</f>
        <v>4</v>
      </c>
      <c r="N7919">
        <v>12</v>
      </c>
      <c r="O7919" t="s">
        <v>35</v>
      </c>
      <c r="P7919" s="3">
        <v>55.98</v>
      </c>
      <c r="Q7919" s="3">
        <v>38.032404333091627</v>
      </c>
      <c r="R7919" s="3">
        <f>(Table1[[#This Row],[Selling Price]]-Table1[[#This Row],[Cost Price]])</f>
        <v>17.94759566690837</v>
      </c>
      <c r="S7919" s="12">
        <f>(Table1[[#This Row],[Profit]]/Table1[[#This Row],[Selling Price]])</f>
        <v>0.32060728236706632</v>
      </c>
      <c r="T7919">
        <v>1</v>
      </c>
      <c r="U7919" s="2">
        <f>Table1[[#This Row],[Selling Price]]*Table1[[#This Row],[Quantity]]</f>
        <v>55.98</v>
      </c>
      <c r="V7919" s="4">
        <v>0</v>
      </c>
      <c r="W7919">
        <v>317</v>
      </c>
      <c r="X7919" t="s">
        <v>36</v>
      </c>
      <c r="Y7919" t="s">
        <v>68</v>
      </c>
      <c r="Z7919" s="2">
        <v>128.2391351245675</v>
      </c>
    </row>
    <row r="7920" spans="1:26" x14ac:dyDescent="0.35">
      <c r="A7920" t="s">
        <v>520</v>
      </c>
      <c r="B7920" t="s">
        <v>521</v>
      </c>
      <c r="C7920" t="s">
        <v>55</v>
      </c>
      <c r="D7920" t="s">
        <v>46</v>
      </c>
      <c r="E7920" t="s">
        <v>65</v>
      </c>
      <c r="F7920" t="s">
        <v>1313</v>
      </c>
      <c r="G7920" t="s">
        <v>1314</v>
      </c>
      <c r="H7920" t="s">
        <v>32</v>
      </c>
      <c r="I7920" t="s">
        <v>1312</v>
      </c>
      <c r="J7920" s="1">
        <v>42461</v>
      </c>
      <c r="K7920" s="1">
        <v>42463</v>
      </c>
      <c r="L7920" t="s">
        <v>34</v>
      </c>
      <c r="M7920">
        <f>Table1[[#This Row],[Ship Date]]-Table1[[#This Row],[Order Date]]</f>
        <v>2</v>
      </c>
      <c r="N7920">
        <v>4</v>
      </c>
      <c r="O7920" t="s">
        <v>106</v>
      </c>
      <c r="P7920" s="3">
        <v>161.94</v>
      </c>
      <c r="Q7920" s="3">
        <v>119.4885350240326</v>
      </c>
      <c r="R7920" s="3">
        <f>(Table1[[#This Row],[Selling Price]]-Table1[[#This Row],[Cost Price]])</f>
        <v>42.451464975967397</v>
      </c>
      <c r="S7920" s="12">
        <f>(Table1[[#This Row],[Profit]]/Table1[[#This Row],[Selling Price]])</f>
        <v>0.262143170161587</v>
      </c>
      <c r="T7920">
        <v>3</v>
      </c>
      <c r="U7920" s="2">
        <f>Table1[[#This Row],[Selling Price]]*Table1[[#This Row],[Quantity]]</f>
        <v>485.82</v>
      </c>
      <c r="V7920" s="4">
        <v>0</v>
      </c>
      <c r="W7920">
        <v>418</v>
      </c>
      <c r="X7920" t="s">
        <v>36</v>
      </c>
      <c r="Y7920" t="s">
        <v>68</v>
      </c>
      <c r="Z7920" s="2">
        <v>47.352608850541493</v>
      </c>
    </row>
    <row r="7921" spans="1:26" x14ac:dyDescent="0.35">
      <c r="A7921" t="s">
        <v>520</v>
      </c>
      <c r="B7921" t="s">
        <v>521</v>
      </c>
      <c r="C7921" t="s">
        <v>39</v>
      </c>
      <c r="D7921" t="s">
        <v>46</v>
      </c>
      <c r="E7921" t="s">
        <v>75</v>
      </c>
      <c r="F7921" t="s">
        <v>1387</v>
      </c>
      <c r="G7921" t="s">
        <v>1388</v>
      </c>
      <c r="H7921" t="s">
        <v>32</v>
      </c>
      <c r="I7921" t="s">
        <v>1389</v>
      </c>
      <c r="J7921" s="1">
        <v>42547</v>
      </c>
      <c r="K7921" s="1">
        <v>42553</v>
      </c>
      <c r="L7921" t="s">
        <v>60</v>
      </c>
      <c r="M7921">
        <f>Table1[[#This Row],[Ship Date]]-Table1[[#This Row],[Order Date]]</f>
        <v>6</v>
      </c>
      <c r="N7921">
        <v>6</v>
      </c>
      <c r="O7921" t="s">
        <v>51</v>
      </c>
      <c r="P7921" s="3">
        <v>14.7</v>
      </c>
      <c r="Q7921" s="3">
        <v>11.893287301930471</v>
      </c>
      <c r="R7921" s="3">
        <f>(Table1[[#This Row],[Selling Price]]-Table1[[#This Row],[Cost Price]])</f>
        <v>2.8067126980695285</v>
      </c>
      <c r="S7921" s="12">
        <f>(Table1[[#This Row],[Profit]]/Table1[[#This Row],[Selling Price]])</f>
        <v>0.19093283660336929</v>
      </c>
      <c r="T7921">
        <v>5</v>
      </c>
      <c r="U7921" s="2">
        <f>Table1[[#This Row],[Selling Price]]*Table1[[#This Row],[Quantity]]</f>
        <v>73.5</v>
      </c>
      <c r="V7921" s="4">
        <v>0</v>
      </c>
      <c r="W7921">
        <v>122</v>
      </c>
      <c r="X7921" t="s">
        <v>68</v>
      </c>
      <c r="Y7921" t="s">
        <v>52</v>
      </c>
      <c r="Z7921" s="2">
        <v>7.2014998437825444</v>
      </c>
    </row>
    <row r="7922" spans="1:26" x14ac:dyDescent="0.35">
      <c r="A7922" t="s">
        <v>520</v>
      </c>
      <c r="B7922" t="s">
        <v>521</v>
      </c>
      <c r="C7922" t="s">
        <v>55</v>
      </c>
      <c r="D7922" t="s">
        <v>46</v>
      </c>
      <c r="E7922" t="s">
        <v>102</v>
      </c>
      <c r="F7922" t="s">
        <v>1904</v>
      </c>
      <c r="G7922" t="s">
        <v>1905</v>
      </c>
      <c r="H7922" t="s">
        <v>32</v>
      </c>
      <c r="I7922" t="s">
        <v>1903</v>
      </c>
      <c r="J7922" s="1">
        <v>42609</v>
      </c>
      <c r="K7922" s="1">
        <v>42614</v>
      </c>
      <c r="L7922" t="s">
        <v>60</v>
      </c>
      <c r="M7922">
        <f>Table1[[#This Row],[Ship Date]]-Table1[[#This Row],[Order Date]]</f>
        <v>5</v>
      </c>
      <c r="N7922">
        <v>8</v>
      </c>
      <c r="O7922" t="s">
        <v>61</v>
      </c>
      <c r="P7922" s="3">
        <v>4.6239999999999997</v>
      </c>
      <c r="Q7922" s="3">
        <v>3.1398471534684842</v>
      </c>
      <c r="R7922" s="3">
        <f>(Table1[[#This Row],[Selling Price]]-Table1[[#This Row],[Cost Price]])</f>
        <v>1.4841528465315155</v>
      </c>
      <c r="S7922" s="12">
        <f>(Table1[[#This Row],[Profit]]/Table1[[#This Row],[Selling Price]])</f>
        <v>0.32096731110110632</v>
      </c>
      <c r="T7922">
        <v>1</v>
      </c>
      <c r="U7922" s="2">
        <f>Table1[[#This Row],[Selling Price]]*Table1[[#This Row],[Quantity]]</f>
        <v>4.6239999999999997</v>
      </c>
      <c r="V7922" s="4">
        <v>0.2</v>
      </c>
      <c r="W7922">
        <v>365</v>
      </c>
      <c r="X7922" t="s">
        <v>36</v>
      </c>
      <c r="Y7922" t="s">
        <v>52</v>
      </c>
      <c r="Z7922" s="2">
        <v>4.981733490606314</v>
      </c>
    </row>
    <row r="7923" spans="1:26" x14ac:dyDescent="0.35">
      <c r="A7923" t="s">
        <v>520</v>
      </c>
      <c r="B7923" t="s">
        <v>521</v>
      </c>
      <c r="C7923" t="s">
        <v>39</v>
      </c>
      <c r="D7923" t="s">
        <v>46</v>
      </c>
      <c r="E7923" t="s">
        <v>47</v>
      </c>
      <c r="F7923" t="s">
        <v>1995</v>
      </c>
      <c r="G7923" t="s">
        <v>1996</v>
      </c>
      <c r="H7923" t="s">
        <v>32</v>
      </c>
      <c r="I7923" t="s">
        <v>1994</v>
      </c>
      <c r="J7923" s="1">
        <v>42362</v>
      </c>
      <c r="K7923" s="1">
        <v>42364</v>
      </c>
      <c r="L7923" t="s">
        <v>199</v>
      </c>
      <c r="M7923">
        <f>Table1[[#This Row],[Ship Date]]-Table1[[#This Row],[Order Date]]</f>
        <v>2</v>
      </c>
      <c r="N7923">
        <v>12</v>
      </c>
      <c r="O7923" t="s">
        <v>35</v>
      </c>
      <c r="P7923" s="3">
        <v>21.56</v>
      </c>
      <c r="Q7923" s="3">
        <v>17.240811529106669</v>
      </c>
      <c r="R7923" s="3">
        <f>(Table1[[#This Row],[Selling Price]]-Table1[[#This Row],[Cost Price]])</f>
        <v>4.3191884708933301</v>
      </c>
      <c r="S7923" s="12">
        <f>(Table1[[#This Row],[Profit]]/Table1[[#This Row],[Selling Price]])</f>
        <v>0.20033341701731588</v>
      </c>
      <c r="T7923">
        <v>7</v>
      </c>
      <c r="U7923" s="2">
        <f>Table1[[#This Row],[Selling Price]]*Table1[[#This Row],[Quantity]]</f>
        <v>150.91999999999999</v>
      </c>
      <c r="V7923" s="4">
        <v>0</v>
      </c>
      <c r="W7923">
        <v>402</v>
      </c>
      <c r="X7923" t="s">
        <v>36</v>
      </c>
      <c r="Y7923" t="s">
        <v>52</v>
      </c>
      <c r="Z7923" s="2">
        <v>6.8677784472127508</v>
      </c>
    </row>
    <row r="7924" spans="1:26" x14ac:dyDescent="0.35">
      <c r="A7924" t="s">
        <v>520</v>
      </c>
      <c r="B7924" t="s">
        <v>521</v>
      </c>
      <c r="C7924" t="s">
        <v>27</v>
      </c>
      <c r="D7924" t="s">
        <v>46</v>
      </c>
      <c r="E7924" t="s">
        <v>86</v>
      </c>
      <c r="F7924" t="s">
        <v>2129</v>
      </c>
      <c r="G7924" t="s">
        <v>2130</v>
      </c>
      <c r="H7924" t="s">
        <v>32</v>
      </c>
      <c r="I7924" t="s">
        <v>2131</v>
      </c>
      <c r="J7924" s="1">
        <v>41735</v>
      </c>
      <c r="K7924" s="1">
        <v>41739</v>
      </c>
      <c r="L7924" t="s">
        <v>60</v>
      </c>
      <c r="M7924">
        <f>Table1[[#This Row],[Ship Date]]-Table1[[#This Row],[Order Date]]</f>
        <v>4</v>
      </c>
      <c r="N7924">
        <v>4</v>
      </c>
      <c r="O7924" t="s">
        <v>106</v>
      </c>
      <c r="P7924" s="3">
        <v>44.91</v>
      </c>
      <c r="Q7924" s="3">
        <v>32.166658854568198</v>
      </c>
      <c r="R7924" s="3">
        <f>(Table1[[#This Row],[Selling Price]]-Table1[[#This Row],[Cost Price]])</f>
        <v>12.743341145431799</v>
      </c>
      <c r="S7924" s="12">
        <f>(Table1[[#This Row],[Profit]]/Table1[[#This Row],[Selling Price]])</f>
        <v>0.28375286451640613</v>
      </c>
      <c r="T7924">
        <v>6</v>
      </c>
      <c r="U7924" s="2">
        <f>Table1[[#This Row],[Selling Price]]*Table1[[#This Row],[Quantity]]</f>
        <v>269.45999999999998</v>
      </c>
      <c r="V7924" s="4">
        <v>0.7</v>
      </c>
      <c r="W7924">
        <v>430</v>
      </c>
      <c r="X7924" t="s">
        <v>36</v>
      </c>
      <c r="Y7924" t="s">
        <v>68</v>
      </c>
      <c r="Z7924" s="2">
        <v>39.148450224753468</v>
      </c>
    </row>
    <row r="7925" spans="1:26" x14ac:dyDescent="0.35">
      <c r="A7925" t="s">
        <v>520</v>
      </c>
      <c r="B7925" t="s">
        <v>521</v>
      </c>
      <c r="C7925" t="s">
        <v>27</v>
      </c>
      <c r="D7925" t="s">
        <v>46</v>
      </c>
      <c r="E7925" t="s">
        <v>102</v>
      </c>
      <c r="F7925" t="s">
        <v>910</v>
      </c>
      <c r="G7925" t="s">
        <v>911</v>
      </c>
      <c r="H7925" t="s">
        <v>32</v>
      </c>
      <c r="I7925" t="s">
        <v>2138</v>
      </c>
      <c r="J7925" s="1">
        <v>41983</v>
      </c>
      <c r="K7925" s="1">
        <v>41988</v>
      </c>
      <c r="L7925" t="s">
        <v>60</v>
      </c>
      <c r="M7925">
        <f>Table1[[#This Row],[Ship Date]]-Table1[[#This Row],[Order Date]]</f>
        <v>5</v>
      </c>
      <c r="N7925">
        <v>12</v>
      </c>
      <c r="O7925" t="s">
        <v>35</v>
      </c>
      <c r="P7925" s="3">
        <v>11.36</v>
      </c>
      <c r="Q7925" s="3">
        <v>7.4460832026111614</v>
      </c>
      <c r="R7925" s="3">
        <f>(Table1[[#This Row],[Selling Price]]-Table1[[#This Row],[Cost Price]])</f>
        <v>3.913916797388838</v>
      </c>
      <c r="S7925" s="12">
        <f>(Table1[[#This Row],[Profit]]/Table1[[#This Row],[Selling Price]])</f>
        <v>0.34453492934760899</v>
      </c>
      <c r="T7925">
        <v>2</v>
      </c>
      <c r="U7925" s="2">
        <f>Table1[[#This Row],[Selling Price]]*Table1[[#This Row],[Quantity]]</f>
        <v>22.72</v>
      </c>
      <c r="V7925" s="4">
        <v>0</v>
      </c>
      <c r="W7925">
        <v>204</v>
      </c>
      <c r="X7925" t="s">
        <v>36</v>
      </c>
      <c r="Y7925" t="s">
        <v>52</v>
      </c>
      <c r="Z7925" s="2">
        <v>3.9352194347964891</v>
      </c>
    </row>
    <row r="7926" spans="1:26" x14ac:dyDescent="0.35">
      <c r="A7926" t="s">
        <v>520</v>
      </c>
      <c r="B7926" t="s">
        <v>521</v>
      </c>
      <c r="C7926" t="s">
        <v>27</v>
      </c>
      <c r="D7926" t="s">
        <v>46</v>
      </c>
      <c r="E7926" t="s">
        <v>102</v>
      </c>
      <c r="F7926" t="s">
        <v>928</v>
      </c>
      <c r="G7926" t="s">
        <v>192</v>
      </c>
      <c r="H7926" t="s">
        <v>32</v>
      </c>
      <c r="I7926" t="s">
        <v>2399</v>
      </c>
      <c r="J7926" s="1">
        <v>41831</v>
      </c>
      <c r="K7926" s="1">
        <v>41835</v>
      </c>
      <c r="L7926" t="s">
        <v>60</v>
      </c>
      <c r="M7926">
        <f>Table1[[#This Row],[Ship Date]]-Table1[[#This Row],[Order Date]]</f>
        <v>4</v>
      </c>
      <c r="N7926">
        <v>7</v>
      </c>
      <c r="O7926" t="s">
        <v>51</v>
      </c>
      <c r="P7926" s="3">
        <v>177.2</v>
      </c>
      <c r="Q7926" s="3">
        <v>124.79223080818269</v>
      </c>
      <c r="R7926" s="3">
        <f>(Table1[[#This Row],[Selling Price]]-Table1[[#This Row],[Cost Price]])</f>
        <v>52.407769191817295</v>
      </c>
      <c r="S7926" s="12">
        <f>(Table1[[#This Row],[Profit]]/Table1[[#This Row],[Selling Price]])</f>
        <v>0.2957549051456958</v>
      </c>
      <c r="T7926">
        <v>5</v>
      </c>
      <c r="U7926" s="2">
        <f>Table1[[#This Row],[Selling Price]]*Table1[[#This Row],[Quantity]]</f>
        <v>886</v>
      </c>
      <c r="V7926" s="4">
        <v>0</v>
      </c>
      <c r="W7926">
        <v>300</v>
      </c>
      <c r="X7926" t="s">
        <v>36</v>
      </c>
      <c r="Y7926" t="s">
        <v>68</v>
      </c>
      <c r="Z7926" s="2">
        <v>42.204588462307363</v>
      </c>
    </row>
    <row r="7927" spans="1:26" x14ac:dyDescent="0.35">
      <c r="A7927" t="s">
        <v>520</v>
      </c>
      <c r="B7927" t="s">
        <v>521</v>
      </c>
      <c r="C7927" t="s">
        <v>55</v>
      </c>
      <c r="D7927" t="s">
        <v>46</v>
      </c>
      <c r="E7927" t="s">
        <v>75</v>
      </c>
      <c r="F7927" t="s">
        <v>2550</v>
      </c>
      <c r="G7927" t="s">
        <v>2551</v>
      </c>
      <c r="H7927" t="s">
        <v>32</v>
      </c>
      <c r="I7927" t="s">
        <v>2549</v>
      </c>
      <c r="J7927" s="1">
        <v>41659</v>
      </c>
      <c r="K7927" s="1">
        <v>41665</v>
      </c>
      <c r="L7927" t="s">
        <v>60</v>
      </c>
      <c r="M7927">
        <f>Table1[[#This Row],[Ship Date]]-Table1[[#This Row],[Order Date]]</f>
        <v>6</v>
      </c>
      <c r="N7927">
        <v>1</v>
      </c>
      <c r="O7927" t="s">
        <v>35</v>
      </c>
      <c r="P7927" s="3">
        <v>22.96</v>
      </c>
      <c r="Q7927" s="3">
        <v>18.975804505046511</v>
      </c>
      <c r="R7927" s="3">
        <f>(Table1[[#This Row],[Selling Price]]-Table1[[#This Row],[Cost Price]])</f>
        <v>3.9841954949534895</v>
      </c>
      <c r="S7927" s="12">
        <f>(Table1[[#This Row],[Profit]]/Table1[[#This Row],[Selling Price]])</f>
        <v>0.1735276783516328</v>
      </c>
      <c r="T7927">
        <v>7</v>
      </c>
      <c r="U7927" s="2">
        <f>Table1[[#This Row],[Selling Price]]*Table1[[#This Row],[Quantity]]</f>
        <v>160.72</v>
      </c>
      <c r="V7927" s="4">
        <v>0</v>
      </c>
      <c r="W7927">
        <v>263</v>
      </c>
      <c r="X7927" t="s">
        <v>68</v>
      </c>
      <c r="Y7927" t="s">
        <v>52</v>
      </c>
      <c r="Z7927" s="2">
        <v>6.4940686784172517</v>
      </c>
    </row>
    <row r="7928" spans="1:26" x14ac:dyDescent="0.35">
      <c r="A7928" t="s">
        <v>520</v>
      </c>
      <c r="B7928" t="s">
        <v>521</v>
      </c>
      <c r="C7928" t="s">
        <v>64</v>
      </c>
      <c r="D7928" t="s">
        <v>46</v>
      </c>
      <c r="E7928" t="s">
        <v>65</v>
      </c>
      <c r="F7928" t="s">
        <v>1390</v>
      </c>
      <c r="G7928" t="s">
        <v>1391</v>
      </c>
      <c r="H7928" t="s">
        <v>32</v>
      </c>
      <c r="I7928" t="s">
        <v>2665</v>
      </c>
      <c r="J7928" s="1">
        <v>42569</v>
      </c>
      <c r="K7928" s="1">
        <v>42575</v>
      </c>
      <c r="L7928" t="s">
        <v>60</v>
      </c>
      <c r="M7928">
        <f>Table1[[#This Row],[Ship Date]]-Table1[[#This Row],[Order Date]]</f>
        <v>6</v>
      </c>
      <c r="N7928">
        <v>7</v>
      </c>
      <c r="O7928" t="s">
        <v>51</v>
      </c>
      <c r="P7928" s="3">
        <v>338.04</v>
      </c>
      <c r="Q7928" s="3">
        <v>274.91542301435379</v>
      </c>
      <c r="R7928" s="3">
        <f>(Table1[[#This Row],[Selling Price]]-Table1[[#This Row],[Cost Price]])</f>
        <v>63.124576985646229</v>
      </c>
      <c r="S7928" s="12">
        <f>(Table1[[#This Row],[Profit]]/Table1[[#This Row],[Selling Price]])</f>
        <v>0.18673700445404753</v>
      </c>
      <c r="T7928">
        <v>3</v>
      </c>
      <c r="U7928" s="2">
        <f>Table1[[#This Row],[Selling Price]]*Table1[[#This Row],[Quantity]]</f>
        <v>1014.1200000000001</v>
      </c>
      <c r="V7928" s="4">
        <v>0.2</v>
      </c>
      <c r="W7928">
        <v>352</v>
      </c>
      <c r="X7928" t="s">
        <v>68</v>
      </c>
      <c r="Y7928" t="s">
        <v>36</v>
      </c>
      <c r="Z7928" s="2">
        <v>315.24998447943773</v>
      </c>
    </row>
    <row r="7929" spans="1:26" x14ac:dyDescent="0.35">
      <c r="A7929" t="s">
        <v>520</v>
      </c>
      <c r="B7929" t="s">
        <v>521</v>
      </c>
      <c r="C7929" t="s">
        <v>27</v>
      </c>
      <c r="D7929" t="s">
        <v>46</v>
      </c>
      <c r="E7929" t="s">
        <v>47</v>
      </c>
      <c r="F7929" t="s">
        <v>1725</v>
      </c>
      <c r="G7929" t="s">
        <v>1726</v>
      </c>
      <c r="H7929" t="s">
        <v>32</v>
      </c>
      <c r="I7929" t="s">
        <v>3257</v>
      </c>
      <c r="J7929" s="1">
        <v>42226</v>
      </c>
      <c r="K7929" s="1">
        <v>42232</v>
      </c>
      <c r="L7929" t="s">
        <v>60</v>
      </c>
      <c r="M7929">
        <f>Table1[[#This Row],[Ship Date]]-Table1[[#This Row],[Order Date]]</f>
        <v>6</v>
      </c>
      <c r="N7929">
        <v>8</v>
      </c>
      <c r="O7929" t="s">
        <v>61</v>
      </c>
      <c r="P7929" s="3">
        <v>3.75</v>
      </c>
      <c r="Q7929" s="3">
        <v>2.5682763128220518</v>
      </c>
      <c r="R7929" s="3">
        <f>(Table1[[#This Row],[Selling Price]]-Table1[[#This Row],[Cost Price]])</f>
        <v>1.1817236871779482</v>
      </c>
      <c r="S7929" s="12">
        <f>(Table1[[#This Row],[Profit]]/Table1[[#This Row],[Selling Price]])</f>
        <v>0.31512631658078616</v>
      </c>
      <c r="T7929">
        <v>1</v>
      </c>
      <c r="U7929" s="2">
        <f>Table1[[#This Row],[Selling Price]]*Table1[[#This Row],[Quantity]]</f>
        <v>3.75</v>
      </c>
      <c r="V7929" s="4">
        <v>0</v>
      </c>
      <c r="W7929">
        <v>137</v>
      </c>
      <c r="X7929" t="s">
        <v>68</v>
      </c>
      <c r="Y7929" t="s">
        <v>52</v>
      </c>
      <c r="Z7929" s="2">
        <v>9.6679237688347541</v>
      </c>
    </row>
    <row r="7930" spans="1:26" x14ac:dyDescent="0.35">
      <c r="A7930" t="s">
        <v>520</v>
      </c>
      <c r="B7930" t="s">
        <v>521</v>
      </c>
      <c r="C7930" t="s">
        <v>27</v>
      </c>
      <c r="D7930" t="s">
        <v>46</v>
      </c>
      <c r="E7930" t="s">
        <v>47</v>
      </c>
      <c r="F7930" t="s">
        <v>1618</v>
      </c>
      <c r="G7930" t="s">
        <v>1619</v>
      </c>
      <c r="H7930" t="s">
        <v>32</v>
      </c>
      <c r="I7930" t="s">
        <v>3267</v>
      </c>
      <c r="J7930" s="1">
        <v>42924</v>
      </c>
      <c r="K7930" s="1">
        <v>42931</v>
      </c>
      <c r="L7930" t="s">
        <v>60</v>
      </c>
      <c r="M7930">
        <f>Table1[[#This Row],[Ship Date]]-Table1[[#This Row],[Order Date]]</f>
        <v>7</v>
      </c>
      <c r="N7930">
        <v>7</v>
      </c>
      <c r="O7930" t="s">
        <v>51</v>
      </c>
      <c r="P7930" s="3">
        <v>786.48</v>
      </c>
      <c r="Q7930" s="3">
        <v>526.02700980173768</v>
      </c>
      <c r="R7930" s="3">
        <f>(Table1[[#This Row],[Selling Price]]-Table1[[#This Row],[Cost Price]])</f>
        <v>260.45299019826234</v>
      </c>
      <c r="S7930" s="12">
        <f>(Table1[[#This Row],[Profit]]/Table1[[#This Row],[Selling Price]])</f>
        <v>0.33116289059895015</v>
      </c>
      <c r="T7930">
        <v>8</v>
      </c>
      <c r="U7930" s="2">
        <f>Table1[[#This Row],[Selling Price]]*Table1[[#This Row],[Quantity]]</f>
        <v>6291.84</v>
      </c>
      <c r="V7930" s="4">
        <v>0</v>
      </c>
      <c r="W7930">
        <v>468</v>
      </c>
      <c r="X7930" t="s">
        <v>68</v>
      </c>
      <c r="Y7930" t="s">
        <v>36</v>
      </c>
      <c r="Z7930" s="2">
        <v>219.56074679475711</v>
      </c>
    </row>
    <row r="7931" spans="1:26" x14ac:dyDescent="0.35">
      <c r="A7931" t="s">
        <v>520</v>
      </c>
      <c r="B7931" t="s">
        <v>521</v>
      </c>
      <c r="C7931" t="s">
        <v>55</v>
      </c>
      <c r="D7931" t="s">
        <v>46</v>
      </c>
      <c r="E7931" t="s">
        <v>75</v>
      </c>
      <c r="F7931" t="s">
        <v>625</v>
      </c>
      <c r="G7931" t="s">
        <v>626</v>
      </c>
      <c r="H7931" t="s">
        <v>32</v>
      </c>
      <c r="I7931" t="s">
        <v>3411</v>
      </c>
      <c r="J7931" s="1">
        <v>41796</v>
      </c>
      <c r="K7931" s="1">
        <v>41799</v>
      </c>
      <c r="L7931" t="s">
        <v>199</v>
      </c>
      <c r="M7931">
        <f>Table1[[#This Row],[Ship Date]]-Table1[[#This Row],[Order Date]]</f>
        <v>3</v>
      </c>
      <c r="N7931">
        <v>6</v>
      </c>
      <c r="O7931" t="s">
        <v>51</v>
      </c>
      <c r="P7931" s="3">
        <v>13.36</v>
      </c>
      <c r="Q7931" s="3">
        <v>9.217588443684912</v>
      </c>
      <c r="R7931" s="3">
        <f>(Table1[[#This Row],[Selling Price]]-Table1[[#This Row],[Cost Price]])</f>
        <v>4.1424115563150874</v>
      </c>
      <c r="S7931" s="12">
        <f>(Table1[[#This Row],[Profit]]/Table1[[#This Row],[Selling Price]])</f>
        <v>0.31006074523316524</v>
      </c>
      <c r="T7931">
        <v>2</v>
      </c>
      <c r="U7931" s="2">
        <f>Table1[[#This Row],[Selling Price]]*Table1[[#This Row],[Quantity]]</f>
        <v>26.72</v>
      </c>
      <c r="V7931" s="4">
        <v>0</v>
      </c>
      <c r="W7931">
        <v>364</v>
      </c>
      <c r="X7931" t="s">
        <v>36</v>
      </c>
      <c r="Y7931" t="s">
        <v>52</v>
      </c>
      <c r="Z7931" s="2">
        <v>19.829588719890289</v>
      </c>
    </row>
    <row r="7932" spans="1:26" x14ac:dyDescent="0.35">
      <c r="A7932" t="s">
        <v>520</v>
      </c>
      <c r="B7932" t="s">
        <v>521</v>
      </c>
      <c r="C7932" t="s">
        <v>39</v>
      </c>
      <c r="D7932" t="s">
        <v>46</v>
      </c>
      <c r="E7932" t="s">
        <v>75</v>
      </c>
      <c r="F7932" t="s">
        <v>3121</v>
      </c>
      <c r="G7932" t="s">
        <v>3122</v>
      </c>
      <c r="H7932" t="s">
        <v>32</v>
      </c>
      <c r="I7932" t="s">
        <v>3414</v>
      </c>
      <c r="J7932" s="1">
        <v>41754</v>
      </c>
      <c r="K7932" s="1">
        <v>41758</v>
      </c>
      <c r="L7932" t="s">
        <v>60</v>
      </c>
      <c r="M7932">
        <f>Table1[[#This Row],[Ship Date]]-Table1[[#This Row],[Order Date]]</f>
        <v>4</v>
      </c>
      <c r="N7932">
        <v>4</v>
      </c>
      <c r="O7932" t="s">
        <v>106</v>
      </c>
      <c r="P7932" s="3">
        <v>6.24</v>
      </c>
      <c r="Q7932" s="3">
        <v>4.8063829932062703</v>
      </c>
      <c r="R7932" s="3">
        <f>(Table1[[#This Row],[Selling Price]]-Table1[[#This Row],[Cost Price]])</f>
        <v>1.4336170067937299</v>
      </c>
      <c r="S7932" s="12">
        <f>(Table1[[#This Row],[Profit]]/Table1[[#This Row],[Selling Price]])</f>
        <v>0.22974631519130287</v>
      </c>
      <c r="T7932">
        <v>3</v>
      </c>
      <c r="U7932" s="2">
        <f>Table1[[#This Row],[Selling Price]]*Table1[[#This Row],[Quantity]]</f>
        <v>18.72</v>
      </c>
      <c r="V7932" s="4">
        <v>0.2</v>
      </c>
      <c r="W7932">
        <v>469</v>
      </c>
      <c r="X7932" t="s">
        <v>36</v>
      </c>
      <c r="Y7932" t="s">
        <v>52</v>
      </c>
      <c r="Z7932" s="2">
        <v>1.8261799838278081</v>
      </c>
    </row>
    <row r="7933" spans="1:26" x14ac:dyDescent="0.35">
      <c r="A7933" t="s">
        <v>520</v>
      </c>
      <c r="B7933" t="s">
        <v>521</v>
      </c>
      <c r="C7933" t="s">
        <v>64</v>
      </c>
      <c r="D7933" t="s">
        <v>46</v>
      </c>
      <c r="E7933" t="s">
        <v>539</v>
      </c>
      <c r="F7933" t="s">
        <v>1498</v>
      </c>
      <c r="G7933" t="s">
        <v>1499</v>
      </c>
      <c r="H7933" t="s">
        <v>32</v>
      </c>
      <c r="I7933" t="s">
        <v>3479</v>
      </c>
      <c r="J7933" s="1">
        <v>43000</v>
      </c>
      <c r="K7933" s="1">
        <v>43004</v>
      </c>
      <c r="L7933" t="s">
        <v>34</v>
      </c>
      <c r="M7933">
        <f>Table1[[#This Row],[Ship Date]]-Table1[[#This Row],[Order Date]]</f>
        <v>4</v>
      </c>
      <c r="N7933">
        <v>9</v>
      </c>
      <c r="O7933" t="s">
        <v>61</v>
      </c>
      <c r="P7933" s="3">
        <v>4663.7359999999999</v>
      </c>
      <c r="Q7933" s="3">
        <v>3488.341628995749</v>
      </c>
      <c r="R7933" s="3">
        <f>(Table1[[#This Row],[Selling Price]]-Table1[[#This Row],[Cost Price]])</f>
        <v>1175.3943710042508</v>
      </c>
      <c r="S7933" s="12">
        <f>(Table1[[#This Row],[Profit]]/Table1[[#This Row],[Selling Price]])</f>
        <v>0.25202849625370111</v>
      </c>
      <c r="T7933">
        <v>7</v>
      </c>
      <c r="U7933" s="2">
        <f>Table1[[#This Row],[Selling Price]]*Table1[[#This Row],[Quantity]]</f>
        <v>32646.151999999998</v>
      </c>
      <c r="V7933" s="4">
        <v>0.2</v>
      </c>
      <c r="W7933">
        <v>152</v>
      </c>
      <c r="X7933" t="s">
        <v>36</v>
      </c>
      <c r="Y7933" t="s">
        <v>36</v>
      </c>
      <c r="Z7933" s="2">
        <v>1742.676897646224</v>
      </c>
    </row>
    <row r="7934" spans="1:26" x14ac:dyDescent="0.35">
      <c r="A7934" t="s">
        <v>520</v>
      </c>
      <c r="B7934" t="s">
        <v>521</v>
      </c>
      <c r="C7934" t="s">
        <v>27</v>
      </c>
      <c r="D7934" t="s">
        <v>46</v>
      </c>
      <c r="E7934" t="s">
        <v>102</v>
      </c>
      <c r="F7934" t="s">
        <v>3529</v>
      </c>
      <c r="G7934" t="s">
        <v>3530</v>
      </c>
      <c r="H7934" t="s">
        <v>32</v>
      </c>
      <c r="I7934" t="s">
        <v>3528</v>
      </c>
      <c r="J7934" s="1">
        <v>42948</v>
      </c>
      <c r="K7934" s="1">
        <v>42954</v>
      </c>
      <c r="L7934" t="s">
        <v>60</v>
      </c>
      <c r="M7934">
        <f>Table1[[#This Row],[Ship Date]]-Table1[[#This Row],[Order Date]]</f>
        <v>6</v>
      </c>
      <c r="N7934">
        <v>8</v>
      </c>
      <c r="O7934" t="s">
        <v>61</v>
      </c>
      <c r="P7934" s="3">
        <v>36.287999999999997</v>
      </c>
      <c r="Q7934" s="3">
        <v>23.99559540670376</v>
      </c>
      <c r="R7934" s="3">
        <f>(Table1[[#This Row],[Selling Price]]-Table1[[#This Row],[Cost Price]])</f>
        <v>12.292404593296236</v>
      </c>
      <c r="S7934" s="12">
        <f>(Table1[[#This Row],[Profit]]/Table1[[#This Row],[Selling Price]])</f>
        <v>0.33874571740785486</v>
      </c>
      <c r="T7934">
        <v>7</v>
      </c>
      <c r="U7934" s="2">
        <f>Table1[[#This Row],[Selling Price]]*Table1[[#This Row],[Quantity]]</f>
        <v>254.01599999999996</v>
      </c>
      <c r="V7934" s="4">
        <v>0.2</v>
      </c>
      <c r="W7934">
        <v>212</v>
      </c>
      <c r="X7934" t="s">
        <v>68</v>
      </c>
      <c r="Y7934" t="s">
        <v>52</v>
      </c>
      <c r="Z7934" s="2">
        <v>18.328207768355309</v>
      </c>
    </row>
    <row r="7935" spans="1:26" x14ac:dyDescent="0.35">
      <c r="A7935" t="s">
        <v>520</v>
      </c>
      <c r="B7935" t="s">
        <v>521</v>
      </c>
      <c r="C7935" t="s">
        <v>39</v>
      </c>
      <c r="D7935" t="s">
        <v>46</v>
      </c>
      <c r="E7935" t="s">
        <v>65</v>
      </c>
      <c r="F7935" t="s">
        <v>3685</v>
      </c>
      <c r="G7935" t="s">
        <v>3686</v>
      </c>
      <c r="H7935" t="s">
        <v>32</v>
      </c>
      <c r="I7935" t="s">
        <v>3684</v>
      </c>
      <c r="J7935" s="1">
        <v>42559</v>
      </c>
      <c r="K7935" s="1">
        <v>42563</v>
      </c>
      <c r="L7935" t="s">
        <v>60</v>
      </c>
      <c r="M7935">
        <f>Table1[[#This Row],[Ship Date]]-Table1[[#This Row],[Order Date]]</f>
        <v>4</v>
      </c>
      <c r="N7935">
        <v>7</v>
      </c>
      <c r="O7935" t="s">
        <v>51</v>
      </c>
      <c r="P7935" s="3">
        <v>33.488</v>
      </c>
      <c r="Q7935" s="3">
        <v>25.986200182554491</v>
      </c>
      <c r="R7935" s="3">
        <f>(Table1[[#This Row],[Selling Price]]-Table1[[#This Row],[Cost Price]])</f>
        <v>7.5017998174455087</v>
      </c>
      <c r="S7935" s="12">
        <f>(Table1[[#This Row],[Profit]]/Table1[[#This Row],[Selling Price]])</f>
        <v>0.22401456693279709</v>
      </c>
      <c r="T7935">
        <v>7</v>
      </c>
      <c r="U7935" s="2">
        <f>Table1[[#This Row],[Selling Price]]*Table1[[#This Row],[Quantity]]</f>
        <v>234.416</v>
      </c>
      <c r="V7935" s="4">
        <v>0.2</v>
      </c>
      <c r="W7935">
        <v>428</v>
      </c>
      <c r="X7935" t="s">
        <v>36</v>
      </c>
      <c r="Y7935" t="s">
        <v>52</v>
      </c>
      <c r="Z7935" s="2">
        <v>9.5131149022208863</v>
      </c>
    </row>
    <row r="7936" spans="1:26" x14ac:dyDescent="0.35">
      <c r="A7936" t="s">
        <v>520</v>
      </c>
      <c r="B7936" t="s">
        <v>521</v>
      </c>
      <c r="C7936" t="s">
        <v>55</v>
      </c>
      <c r="D7936" t="s">
        <v>46</v>
      </c>
      <c r="E7936" t="s">
        <v>86</v>
      </c>
      <c r="F7936" t="s">
        <v>3728</v>
      </c>
      <c r="G7936" t="s">
        <v>3729</v>
      </c>
      <c r="H7936" t="s">
        <v>32</v>
      </c>
      <c r="I7936" t="s">
        <v>3730</v>
      </c>
      <c r="J7936" s="1">
        <v>42317</v>
      </c>
      <c r="K7936" s="1">
        <v>42321</v>
      </c>
      <c r="L7936" t="s">
        <v>60</v>
      </c>
      <c r="M7936">
        <f>Table1[[#This Row],[Ship Date]]-Table1[[#This Row],[Order Date]]</f>
        <v>4</v>
      </c>
      <c r="N7936">
        <v>11</v>
      </c>
      <c r="O7936" t="s">
        <v>35</v>
      </c>
      <c r="P7936" s="3">
        <v>17.22</v>
      </c>
      <c r="Q7936" s="3">
        <v>14.1321446896763</v>
      </c>
      <c r="R7936" s="3">
        <f>(Table1[[#This Row],[Selling Price]]-Table1[[#This Row],[Cost Price]])</f>
        <v>3.0878553103236985</v>
      </c>
      <c r="S7936" s="12">
        <f>(Table1[[#This Row],[Profit]]/Table1[[#This Row],[Selling Price]])</f>
        <v>0.17931796227199179</v>
      </c>
      <c r="T7936">
        <v>3</v>
      </c>
      <c r="U7936" s="2">
        <f>Table1[[#This Row],[Selling Price]]*Table1[[#This Row],[Quantity]]</f>
        <v>51.66</v>
      </c>
      <c r="V7936" s="4">
        <v>0</v>
      </c>
      <c r="W7936">
        <v>215</v>
      </c>
      <c r="X7936" t="s">
        <v>36</v>
      </c>
      <c r="Y7936" t="s">
        <v>52</v>
      </c>
      <c r="Z7936" s="2">
        <v>7.7067204611732638</v>
      </c>
    </row>
    <row r="7937" spans="1:26" x14ac:dyDescent="0.35">
      <c r="A7937" t="s">
        <v>520</v>
      </c>
      <c r="B7937" t="s">
        <v>521</v>
      </c>
      <c r="C7937" t="s">
        <v>55</v>
      </c>
      <c r="D7937" t="s">
        <v>46</v>
      </c>
      <c r="E7937" t="s">
        <v>86</v>
      </c>
      <c r="F7937" t="s">
        <v>1151</v>
      </c>
      <c r="G7937" t="s">
        <v>1152</v>
      </c>
      <c r="H7937" t="s">
        <v>32</v>
      </c>
      <c r="I7937" t="s">
        <v>3764</v>
      </c>
      <c r="J7937" s="1">
        <v>42621</v>
      </c>
      <c r="K7937" s="1">
        <v>42623</v>
      </c>
      <c r="L7937" t="s">
        <v>34</v>
      </c>
      <c r="M7937">
        <f>Table1[[#This Row],[Ship Date]]-Table1[[#This Row],[Order Date]]</f>
        <v>2</v>
      </c>
      <c r="N7937">
        <v>9</v>
      </c>
      <c r="O7937" t="s">
        <v>61</v>
      </c>
      <c r="P7937" s="3">
        <v>33.024000000000001</v>
      </c>
      <c r="Q7937" s="3">
        <v>25.464184791338759</v>
      </c>
      <c r="R7937" s="3">
        <f>(Table1[[#This Row],[Selling Price]]-Table1[[#This Row],[Cost Price]])</f>
        <v>7.5598152086612416</v>
      </c>
      <c r="S7937" s="12">
        <f>(Table1[[#This Row],[Profit]]/Table1[[#This Row],[Selling Price]])</f>
        <v>0.22891882293668972</v>
      </c>
      <c r="T7937">
        <v>2</v>
      </c>
      <c r="U7937" s="2">
        <f>Table1[[#This Row],[Selling Price]]*Table1[[#This Row],[Quantity]]</f>
        <v>66.048000000000002</v>
      </c>
      <c r="V7937" s="4">
        <v>0.2</v>
      </c>
      <c r="W7937">
        <v>338</v>
      </c>
      <c r="X7937" t="s">
        <v>36</v>
      </c>
      <c r="Y7937" t="s">
        <v>52</v>
      </c>
      <c r="Z7937" s="2">
        <v>22.592035613084029</v>
      </c>
    </row>
    <row r="7938" spans="1:26" x14ac:dyDescent="0.35">
      <c r="A7938" t="s">
        <v>520</v>
      </c>
      <c r="B7938" t="s">
        <v>521</v>
      </c>
      <c r="C7938" t="s">
        <v>27</v>
      </c>
      <c r="D7938" t="s">
        <v>46</v>
      </c>
      <c r="E7938" t="s">
        <v>86</v>
      </c>
      <c r="F7938" t="s">
        <v>1179</v>
      </c>
      <c r="G7938" t="s">
        <v>1180</v>
      </c>
      <c r="H7938" t="s">
        <v>32</v>
      </c>
      <c r="I7938" t="s">
        <v>3886</v>
      </c>
      <c r="J7938" s="1">
        <v>41796</v>
      </c>
      <c r="K7938" s="1">
        <v>41801</v>
      </c>
      <c r="L7938" t="s">
        <v>60</v>
      </c>
      <c r="M7938">
        <f>Table1[[#This Row],[Ship Date]]-Table1[[#This Row],[Order Date]]</f>
        <v>5</v>
      </c>
      <c r="N7938">
        <v>6</v>
      </c>
      <c r="O7938" t="s">
        <v>51</v>
      </c>
      <c r="P7938" s="3">
        <v>149.54400000000001</v>
      </c>
      <c r="Q7938" s="3">
        <v>107.296837391113</v>
      </c>
      <c r="R7938" s="3">
        <f>(Table1[[#This Row],[Selling Price]]-Table1[[#This Row],[Cost Price]])</f>
        <v>42.24716260888701</v>
      </c>
      <c r="S7938" s="12">
        <f>(Table1[[#This Row],[Profit]]/Table1[[#This Row],[Selling Price]])</f>
        <v>0.28250657070084395</v>
      </c>
      <c r="T7938">
        <v>9</v>
      </c>
      <c r="U7938" s="2">
        <f>Table1[[#This Row],[Selling Price]]*Table1[[#This Row],[Quantity]]</f>
        <v>1345.8960000000002</v>
      </c>
      <c r="V7938" s="4">
        <v>0.2</v>
      </c>
      <c r="W7938">
        <v>141</v>
      </c>
      <c r="X7938" t="s">
        <v>36</v>
      </c>
      <c r="Y7938" t="s">
        <v>68</v>
      </c>
      <c r="Z7938" s="2">
        <v>40.811860860539063</v>
      </c>
    </row>
    <row r="7939" spans="1:26" x14ac:dyDescent="0.35">
      <c r="A7939" t="s">
        <v>520</v>
      </c>
      <c r="B7939" t="s">
        <v>521</v>
      </c>
      <c r="C7939" t="s">
        <v>27</v>
      </c>
      <c r="D7939" t="s">
        <v>46</v>
      </c>
      <c r="E7939" t="s">
        <v>102</v>
      </c>
      <c r="F7939" t="s">
        <v>326</v>
      </c>
      <c r="G7939" t="s">
        <v>327</v>
      </c>
      <c r="H7939" t="s">
        <v>32</v>
      </c>
      <c r="I7939" t="s">
        <v>3891</v>
      </c>
      <c r="J7939" s="1">
        <v>42614</v>
      </c>
      <c r="K7939" s="1">
        <v>42618</v>
      </c>
      <c r="L7939" t="s">
        <v>60</v>
      </c>
      <c r="M7939">
        <f>Table1[[#This Row],[Ship Date]]-Table1[[#This Row],[Order Date]]</f>
        <v>4</v>
      </c>
      <c r="N7939">
        <v>9</v>
      </c>
      <c r="O7939" t="s">
        <v>61</v>
      </c>
      <c r="P7939" s="3">
        <v>30.48</v>
      </c>
      <c r="Q7939" s="3">
        <v>23.97463983681028</v>
      </c>
      <c r="R7939" s="3">
        <f>(Table1[[#This Row],[Selling Price]]-Table1[[#This Row],[Cost Price]])</f>
        <v>6.5053601631897209</v>
      </c>
      <c r="S7939" s="12">
        <f>(Table1[[#This Row],[Profit]]/Table1[[#This Row],[Selling Price]])</f>
        <v>0.21343045154821919</v>
      </c>
      <c r="T7939">
        <v>6</v>
      </c>
      <c r="U7939" s="2">
        <f>Table1[[#This Row],[Selling Price]]*Table1[[#This Row],[Quantity]]</f>
        <v>182.88</v>
      </c>
      <c r="V7939" s="4">
        <v>0.2</v>
      </c>
      <c r="W7939">
        <v>360</v>
      </c>
      <c r="X7939" t="s">
        <v>36</v>
      </c>
      <c r="Y7939" t="s">
        <v>52</v>
      </c>
      <c r="Z7939" s="2">
        <v>8.5760270521961388</v>
      </c>
    </row>
    <row r="7940" spans="1:26" x14ac:dyDescent="0.35">
      <c r="A7940" t="s">
        <v>520</v>
      </c>
      <c r="B7940" t="s">
        <v>521</v>
      </c>
      <c r="C7940" t="s">
        <v>27</v>
      </c>
      <c r="D7940" t="s">
        <v>46</v>
      </c>
      <c r="E7940" t="s">
        <v>86</v>
      </c>
      <c r="F7940" t="s">
        <v>983</v>
      </c>
      <c r="G7940" t="s">
        <v>984</v>
      </c>
      <c r="H7940" t="s">
        <v>32</v>
      </c>
      <c r="I7940" t="s">
        <v>4079</v>
      </c>
      <c r="J7940" s="1">
        <v>42369</v>
      </c>
      <c r="K7940" s="1">
        <v>42372</v>
      </c>
      <c r="L7940" t="s">
        <v>34</v>
      </c>
      <c r="M7940">
        <f>Table1[[#This Row],[Ship Date]]-Table1[[#This Row],[Order Date]]</f>
        <v>3</v>
      </c>
      <c r="N7940">
        <v>12</v>
      </c>
      <c r="O7940" t="s">
        <v>35</v>
      </c>
      <c r="P7940" s="3">
        <v>60.64</v>
      </c>
      <c r="Q7940" s="3">
        <v>49.990797436615473</v>
      </c>
      <c r="R7940" s="3">
        <f>(Table1[[#This Row],[Selling Price]]-Table1[[#This Row],[Cost Price]])</f>
        <v>10.649202563384527</v>
      </c>
      <c r="S7940" s="12">
        <f>(Table1[[#This Row],[Profit]]/Table1[[#This Row],[Selling Price]])</f>
        <v>0.17561349873655224</v>
      </c>
      <c r="T7940">
        <v>4</v>
      </c>
      <c r="U7940" s="2">
        <f>Table1[[#This Row],[Selling Price]]*Table1[[#This Row],[Quantity]]</f>
        <v>242.56</v>
      </c>
      <c r="V7940" s="4">
        <v>0</v>
      </c>
      <c r="W7940">
        <v>217</v>
      </c>
      <c r="X7940" t="s">
        <v>36</v>
      </c>
      <c r="Y7940" t="s">
        <v>52</v>
      </c>
      <c r="Z7940" s="2">
        <v>22.87435862853135</v>
      </c>
    </row>
    <row r="7941" spans="1:26" x14ac:dyDescent="0.35">
      <c r="A7941" t="s">
        <v>520</v>
      </c>
      <c r="B7941" t="s">
        <v>521</v>
      </c>
      <c r="C7941" t="s">
        <v>64</v>
      </c>
      <c r="D7941" t="s">
        <v>46</v>
      </c>
      <c r="E7941" t="s">
        <v>86</v>
      </c>
      <c r="F7941" t="s">
        <v>3833</v>
      </c>
      <c r="G7941" t="s">
        <v>3834</v>
      </c>
      <c r="H7941" t="s">
        <v>32</v>
      </c>
      <c r="I7941" t="s">
        <v>4144</v>
      </c>
      <c r="J7941" s="1">
        <v>41870</v>
      </c>
      <c r="K7941" s="1">
        <v>41872</v>
      </c>
      <c r="L7941" t="s">
        <v>34</v>
      </c>
      <c r="M7941">
        <f>Table1[[#This Row],[Ship Date]]-Table1[[#This Row],[Order Date]]</f>
        <v>2</v>
      </c>
      <c r="N7941">
        <v>8</v>
      </c>
      <c r="O7941" t="s">
        <v>61</v>
      </c>
      <c r="P7941" s="3">
        <v>76.775999999999996</v>
      </c>
      <c r="Q7941" s="3">
        <v>53.546344510634938</v>
      </c>
      <c r="R7941" s="3">
        <f>(Table1[[#This Row],[Selling Price]]-Table1[[#This Row],[Cost Price]])</f>
        <v>23.229655489365058</v>
      </c>
      <c r="S7941" s="12">
        <f>(Table1[[#This Row],[Profit]]/Table1[[#This Row],[Selling Price]])</f>
        <v>0.30256402377520397</v>
      </c>
      <c r="T7941">
        <v>4</v>
      </c>
      <c r="U7941" s="2">
        <f>Table1[[#This Row],[Selling Price]]*Table1[[#This Row],[Quantity]]</f>
        <v>307.10399999999998</v>
      </c>
      <c r="V7941" s="4">
        <v>0.7</v>
      </c>
      <c r="W7941">
        <v>204</v>
      </c>
      <c r="X7941" t="s">
        <v>36</v>
      </c>
      <c r="Y7941" t="s">
        <v>36</v>
      </c>
      <c r="Z7941" s="2">
        <v>198.4457506595806</v>
      </c>
    </row>
    <row r="7942" spans="1:26" x14ac:dyDescent="0.35">
      <c r="A7942" t="s">
        <v>520</v>
      </c>
      <c r="B7942" t="s">
        <v>521</v>
      </c>
      <c r="C7942" t="s">
        <v>55</v>
      </c>
      <c r="D7942" t="s">
        <v>46</v>
      </c>
      <c r="E7942" t="s">
        <v>270</v>
      </c>
      <c r="F7942" t="s">
        <v>4160</v>
      </c>
      <c r="G7942" t="s">
        <v>527</v>
      </c>
      <c r="H7942" t="s">
        <v>32</v>
      </c>
      <c r="I7942" t="s">
        <v>4161</v>
      </c>
      <c r="J7942" s="1">
        <v>42350</v>
      </c>
      <c r="K7942" s="1">
        <v>42353</v>
      </c>
      <c r="L7942" t="s">
        <v>199</v>
      </c>
      <c r="M7942">
        <f>Table1[[#This Row],[Ship Date]]-Table1[[#This Row],[Order Date]]</f>
        <v>3</v>
      </c>
      <c r="N7942">
        <v>12</v>
      </c>
      <c r="O7942" t="s">
        <v>35</v>
      </c>
      <c r="P7942" s="3">
        <v>7.86</v>
      </c>
      <c r="Q7942" s="3">
        <v>5.517533382235019</v>
      </c>
      <c r="R7942" s="3">
        <f>(Table1[[#This Row],[Selling Price]]-Table1[[#This Row],[Cost Price]])</f>
        <v>2.3424666177649813</v>
      </c>
      <c r="S7942" s="12">
        <f>(Table1[[#This Row],[Profit]]/Table1[[#This Row],[Selling Price]])</f>
        <v>0.29802374271819099</v>
      </c>
      <c r="T7942">
        <v>2</v>
      </c>
      <c r="U7942" s="2">
        <f>Table1[[#This Row],[Selling Price]]*Table1[[#This Row],[Quantity]]</f>
        <v>15.72</v>
      </c>
      <c r="V7942" s="4">
        <v>0</v>
      </c>
      <c r="W7942">
        <v>459</v>
      </c>
      <c r="X7942" t="s">
        <v>36</v>
      </c>
      <c r="Y7942" t="s">
        <v>52</v>
      </c>
      <c r="Z7942" s="2">
        <v>2.4012696641568598</v>
      </c>
    </row>
    <row r="7943" spans="1:26" x14ac:dyDescent="0.35">
      <c r="A7943" t="s">
        <v>520</v>
      </c>
      <c r="B7943" t="s">
        <v>521</v>
      </c>
      <c r="C7943" t="s">
        <v>55</v>
      </c>
      <c r="D7943" t="s">
        <v>46</v>
      </c>
      <c r="E7943" t="s">
        <v>47</v>
      </c>
      <c r="F7943" t="s">
        <v>2087</v>
      </c>
      <c r="G7943" t="s">
        <v>2088</v>
      </c>
      <c r="H7943" t="s">
        <v>32</v>
      </c>
      <c r="I7943" t="s">
        <v>4230</v>
      </c>
      <c r="J7943" s="1">
        <v>42811</v>
      </c>
      <c r="K7943" s="1">
        <v>42816</v>
      </c>
      <c r="L7943" t="s">
        <v>34</v>
      </c>
      <c r="M7943">
        <f>Table1[[#This Row],[Ship Date]]-Table1[[#This Row],[Order Date]]</f>
        <v>5</v>
      </c>
      <c r="N7943">
        <v>3</v>
      </c>
      <c r="O7943" t="s">
        <v>106</v>
      </c>
      <c r="P7943" s="3">
        <v>7.31</v>
      </c>
      <c r="Q7943" s="3">
        <v>6.1307150856884078</v>
      </c>
      <c r="R7943" s="3">
        <f>(Table1[[#This Row],[Selling Price]]-Table1[[#This Row],[Cost Price]])</f>
        <v>1.1792849143115918</v>
      </c>
      <c r="S7943" s="12">
        <f>(Table1[[#This Row],[Profit]]/Table1[[#This Row],[Selling Price]])</f>
        <v>0.16132488567874034</v>
      </c>
      <c r="T7943">
        <v>1</v>
      </c>
      <c r="U7943" s="2">
        <f>Table1[[#This Row],[Selling Price]]*Table1[[#This Row],[Quantity]]</f>
        <v>7.31</v>
      </c>
      <c r="V7943" s="4">
        <v>0</v>
      </c>
      <c r="W7943">
        <v>331</v>
      </c>
      <c r="X7943" t="s">
        <v>36</v>
      </c>
      <c r="Y7943" t="s">
        <v>52</v>
      </c>
      <c r="Z7943" s="2">
        <v>15.62319525932871</v>
      </c>
    </row>
    <row r="7944" spans="1:26" x14ac:dyDescent="0.35">
      <c r="A7944" t="s">
        <v>520</v>
      </c>
      <c r="B7944" t="s">
        <v>521</v>
      </c>
      <c r="C7944" t="s">
        <v>55</v>
      </c>
      <c r="D7944" t="s">
        <v>46</v>
      </c>
      <c r="E7944" t="s">
        <v>65</v>
      </c>
      <c r="F7944" t="s">
        <v>662</v>
      </c>
      <c r="G7944" t="s">
        <v>663</v>
      </c>
      <c r="H7944" t="s">
        <v>32</v>
      </c>
      <c r="I7944" t="s">
        <v>4230</v>
      </c>
      <c r="J7944" s="1">
        <v>42811</v>
      </c>
      <c r="K7944" s="1">
        <v>42816</v>
      </c>
      <c r="L7944" t="s">
        <v>34</v>
      </c>
      <c r="M7944">
        <f>Table1[[#This Row],[Ship Date]]-Table1[[#This Row],[Order Date]]</f>
        <v>5</v>
      </c>
      <c r="N7944">
        <v>3</v>
      </c>
      <c r="O7944" t="s">
        <v>106</v>
      </c>
      <c r="P7944" s="3">
        <v>46.53</v>
      </c>
      <c r="Q7944" s="3">
        <v>32.30234733623174</v>
      </c>
      <c r="R7944" s="3">
        <f>(Table1[[#This Row],[Selling Price]]-Table1[[#This Row],[Cost Price]])</f>
        <v>14.227652663768261</v>
      </c>
      <c r="S7944" s="12">
        <f>(Table1[[#This Row],[Profit]]/Table1[[#This Row],[Selling Price]])</f>
        <v>0.30577375163912013</v>
      </c>
      <c r="T7944">
        <v>3</v>
      </c>
      <c r="U7944" s="2">
        <f>Table1[[#This Row],[Selling Price]]*Table1[[#This Row],[Quantity]]</f>
        <v>139.59</v>
      </c>
      <c r="V7944" s="4">
        <v>0</v>
      </c>
      <c r="W7944">
        <v>261</v>
      </c>
      <c r="X7944" t="s">
        <v>36</v>
      </c>
      <c r="Y7944" t="s">
        <v>52</v>
      </c>
      <c r="Z7944" s="2">
        <v>17.806771809783889</v>
      </c>
    </row>
    <row r="7945" spans="1:26" x14ac:dyDescent="0.35">
      <c r="A7945" t="s">
        <v>520</v>
      </c>
      <c r="B7945" t="s">
        <v>521</v>
      </c>
      <c r="C7945" t="s">
        <v>39</v>
      </c>
      <c r="D7945" t="s">
        <v>46</v>
      </c>
      <c r="E7945" t="s">
        <v>102</v>
      </c>
      <c r="F7945" t="s">
        <v>4234</v>
      </c>
      <c r="G7945" t="s">
        <v>4235</v>
      </c>
      <c r="H7945" t="s">
        <v>32</v>
      </c>
      <c r="I7945" t="s">
        <v>4236</v>
      </c>
      <c r="J7945" s="1">
        <v>42859</v>
      </c>
      <c r="K7945" s="1">
        <v>42863</v>
      </c>
      <c r="L7945" t="s">
        <v>60</v>
      </c>
      <c r="M7945">
        <f>Table1[[#This Row],[Ship Date]]-Table1[[#This Row],[Order Date]]</f>
        <v>4</v>
      </c>
      <c r="N7945">
        <v>5</v>
      </c>
      <c r="O7945" t="s">
        <v>51</v>
      </c>
      <c r="P7945" s="3">
        <v>9.11</v>
      </c>
      <c r="Q7945" s="3">
        <v>7.2958390529450714</v>
      </c>
      <c r="R7945" s="3">
        <f>(Table1[[#This Row],[Selling Price]]-Table1[[#This Row],[Cost Price]])</f>
        <v>1.814160947054928</v>
      </c>
      <c r="S7945" s="12">
        <f>(Table1[[#This Row],[Profit]]/Table1[[#This Row],[Selling Price]])</f>
        <v>0.1991395112025168</v>
      </c>
      <c r="T7945">
        <v>1</v>
      </c>
      <c r="U7945" s="2">
        <f>Table1[[#This Row],[Selling Price]]*Table1[[#This Row],[Quantity]]</f>
        <v>9.11</v>
      </c>
      <c r="V7945" s="4">
        <v>0</v>
      </c>
      <c r="W7945">
        <v>372</v>
      </c>
      <c r="X7945" t="s">
        <v>36</v>
      </c>
      <c r="Y7945" t="s">
        <v>52</v>
      </c>
      <c r="Z7945" s="2">
        <v>23.47482788009318</v>
      </c>
    </row>
    <row r="7946" spans="1:26" x14ac:dyDescent="0.35">
      <c r="A7946" t="s">
        <v>520</v>
      </c>
      <c r="B7946" t="s">
        <v>521</v>
      </c>
      <c r="C7946" t="s">
        <v>55</v>
      </c>
      <c r="D7946" t="s">
        <v>46</v>
      </c>
      <c r="E7946" t="s">
        <v>102</v>
      </c>
      <c r="F7946" t="s">
        <v>2273</v>
      </c>
      <c r="G7946" t="s">
        <v>2274</v>
      </c>
      <c r="H7946" t="s">
        <v>32</v>
      </c>
      <c r="I7946" t="s">
        <v>4306</v>
      </c>
      <c r="J7946" s="1">
        <v>41936</v>
      </c>
      <c r="K7946" s="1">
        <v>41941</v>
      </c>
      <c r="L7946" t="s">
        <v>60</v>
      </c>
      <c r="M7946">
        <f>Table1[[#This Row],[Ship Date]]-Table1[[#This Row],[Order Date]]</f>
        <v>5</v>
      </c>
      <c r="N7946">
        <v>10</v>
      </c>
      <c r="O7946" t="s">
        <v>61</v>
      </c>
      <c r="P7946" s="3">
        <v>10.368</v>
      </c>
      <c r="Q7946" s="3">
        <v>7.1874571827426204</v>
      </c>
      <c r="R7946" s="3">
        <f>(Table1[[#This Row],[Selling Price]]-Table1[[#This Row],[Cost Price]])</f>
        <v>3.18054281725738</v>
      </c>
      <c r="S7946" s="12">
        <f>(Table1[[#This Row],[Profit]]/Table1[[#This Row],[Selling Price]])</f>
        <v>0.30676531802250961</v>
      </c>
      <c r="T7946">
        <v>2</v>
      </c>
      <c r="U7946" s="2">
        <f>Table1[[#This Row],[Selling Price]]*Table1[[#This Row],[Quantity]]</f>
        <v>20.736000000000001</v>
      </c>
      <c r="V7946" s="4">
        <v>0.2</v>
      </c>
      <c r="W7946">
        <v>455</v>
      </c>
      <c r="X7946" t="s">
        <v>36</v>
      </c>
      <c r="Y7946" t="s">
        <v>52</v>
      </c>
      <c r="Z7946" s="2">
        <v>7.7615866419180044</v>
      </c>
    </row>
    <row r="7947" spans="1:26" x14ac:dyDescent="0.35">
      <c r="A7947" t="s">
        <v>520</v>
      </c>
      <c r="B7947" t="s">
        <v>521</v>
      </c>
      <c r="C7947" t="s">
        <v>45</v>
      </c>
      <c r="D7947" t="s">
        <v>46</v>
      </c>
      <c r="E7947" t="s">
        <v>178</v>
      </c>
      <c r="F7947" t="s">
        <v>490</v>
      </c>
      <c r="G7947" t="s">
        <v>491</v>
      </c>
      <c r="H7947" t="s">
        <v>32</v>
      </c>
      <c r="I7947" t="s">
        <v>4397</v>
      </c>
      <c r="J7947" s="1">
        <v>43030</v>
      </c>
      <c r="K7947" s="1">
        <v>43032</v>
      </c>
      <c r="L7947" t="s">
        <v>199</v>
      </c>
      <c r="M7947">
        <f>Table1[[#This Row],[Ship Date]]-Table1[[#This Row],[Order Date]]</f>
        <v>2</v>
      </c>
      <c r="N7947">
        <v>10</v>
      </c>
      <c r="O7947" t="s">
        <v>61</v>
      </c>
      <c r="P7947" s="3">
        <v>63.9</v>
      </c>
      <c r="Q7947" s="3">
        <v>42.870763803954993</v>
      </c>
      <c r="R7947" s="3">
        <f>(Table1[[#This Row],[Selling Price]]-Table1[[#This Row],[Cost Price]])</f>
        <v>21.029236196045005</v>
      </c>
      <c r="S7947" s="12">
        <f>(Table1[[#This Row],[Profit]]/Table1[[#This Row],[Selling Price]])</f>
        <v>0.32909602810712058</v>
      </c>
      <c r="T7947">
        <v>5</v>
      </c>
      <c r="U7947" s="2">
        <f>Table1[[#This Row],[Selling Price]]*Table1[[#This Row],[Quantity]]</f>
        <v>319.5</v>
      </c>
      <c r="V7947" s="4">
        <v>0</v>
      </c>
      <c r="W7947">
        <v>148</v>
      </c>
      <c r="X7947" t="s">
        <v>36</v>
      </c>
      <c r="Y7947" t="s">
        <v>52</v>
      </c>
      <c r="Z7947" s="2">
        <v>32.699489170321911</v>
      </c>
    </row>
    <row r="7948" spans="1:26" x14ac:dyDescent="0.35">
      <c r="A7948" t="s">
        <v>520</v>
      </c>
      <c r="B7948" t="s">
        <v>521</v>
      </c>
      <c r="C7948" t="s">
        <v>55</v>
      </c>
      <c r="D7948" t="s">
        <v>46</v>
      </c>
      <c r="E7948" t="s">
        <v>178</v>
      </c>
      <c r="F7948" t="s">
        <v>550</v>
      </c>
      <c r="G7948" t="s">
        <v>551</v>
      </c>
      <c r="H7948" t="s">
        <v>32</v>
      </c>
      <c r="I7948" t="s">
        <v>4433</v>
      </c>
      <c r="J7948" s="1">
        <v>42598</v>
      </c>
      <c r="K7948" s="1">
        <v>42602</v>
      </c>
      <c r="L7948" t="s">
        <v>60</v>
      </c>
      <c r="M7948">
        <f>Table1[[#This Row],[Ship Date]]-Table1[[#This Row],[Order Date]]</f>
        <v>4</v>
      </c>
      <c r="N7948">
        <v>8</v>
      </c>
      <c r="O7948" t="s">
        <v>61</v>
      </c>
      <c r="P7948" s="3">
        <v>10.86</v>
      </c>
      <c r="Q7948" s="3">
        <v>8.7977082669665325</v>
      </c>
      <c r="R7948" s="3">
        <f>(Table1[[#This Row],[Selling Price]]-Table1[[#This Row],[Cost Price]])</f>
        <v>2.0622917330334669</v>
      </c>
      <c r="S7948" s="12">
        <f>(Table1[[#This Row],[Profit]]/Table1[[#This Row],[Selling Price]])</f>
        <v>0.18989794963475756</v>
      </c>
      <c r="T7948">
        <v>3</v>
      </c>
      <c r="U7948" s="2">
        <f>Table1[[#This Row],[Selling Price]]*Table1[[#This Row],[Quantity]]</f>
        <v>32.58</v>
      </c>
      <c r="V7948" s="4">
        <v>0</v>
      </c>
      <c r="W7948">
        <v>186</v>
      </c>
      <c r="X7948" t="s">
        <v>36</v>
      </c>
      <c r="Y7948" t="s">
        <v>52</v>
      </c>
      <c r="Z7948" s="2">
        <v>3.8515166882671039</v>
      </c>
    </row>
    <row r="7949" spans="1:26" x14ac:dyDescent="0.35">
      <c r="A7949" t="s">
        <v>520</v>
      </c>
      <c r="B7949" t="s">
        <v>521</v>
      </c>
      <c r="C7949" t="s">
        <v>39</v>
      </c>
      <c r="D7949" t="s">
        <v>46</v>
      </c>
      <c r="E7949" t="s">
        <v>65</v>
      </c>
      <c r="F7949" t="s">
        <v>4551</v>
      </c>
      <c r="G7949" t="s">
        <v>4552</v>
      </c>
      <c r="H7949" t="s">
        <v>32</v>
      </c>
      <c r="I7949" t="s">
        <v>4550</v>
      </c>
      <c r="J7949" s="1">
        <v>42908</v>
      </c>
      <c r="K7949" s="1">
        <v>42914</v>
      </c>
      <c r="L7949" t="s">
        <v>60</v>
      </c>
      <c r="M7949">
        <f>Table1[[#This Row],[Ship Date]]-Table1[[#This Row],[Order Date]]</f>
        <v>6</v>
      </c>
      <c r="N7949">
        <v>6</v>
      </c>
      <c r="O7949" t="s">
        <v>51</v>
      </c>
      <c r="P7949" s="3">
        <v>8.9280000000000008</v>
      </c>
      <c r="Q7949" s="3">
        <v>7.2307396777924549</v>
      </c>
      <c r="R7949" s="3">
        <f>(Table1[[#This Row],[Selling Price]]-Table1[[#This Row],[Cost Price]])</f>
        <v>1.697260322207546</v>
      </c>
      <c r="S7949" s="12">
        <f>(Table1[[#This Row],[Profit]]/Table1[[#This Row],[Selling Price]])</f>
        <v>0.19010532282790613</v>
      </c>
      <c r="T7949">
        <v>2</v>
      </c>
      <c r="U7949" s="2">
        <f>Table1[[#This Row],[Selling Price]]*Table1[[#This Row],[Quantity]]</f>
        <v>17.856000000000002</v>
      </c>
      <c r="V7949" s="4">
        <v>0.2</v>
      </c>
      <c r="W7949">
        <v>390</v>
      </c>
      <c r="X7949" t="s">
        <v>68</v>
      </c>
      <c r="Y7949" t="s">
        <v>52</v>
      </c>
      <c r="Z7949" s="2">
        <v>3.6448407372613691</v>
      </c>
    </row>
    <row r="7950" spans="1:26" x14ac:dyDescent="0.35">
      <c r="A7950" t="s">
        <v>520</v>
      </c>
      <c r="B7950" t="s">
        <v>521</v>
      </c>
      <c r="C7950" t="s">
        <v>27</v>
      </c>
      <c r="D7950" t="s">
        <v>46</v>
      </c>
      <c r="E7950" t="s">
        <v>65</v>
      </c>
      <c r="F7950" t="s">
        <v>1415</v>
      </c>
      <c r="G7950" t="s">
        <v>1416</v>
      </c>
      <c r="H7950" t="s">
        <v>32</v>
      </c>
      <c r="I7950" t="s">
        <v>4619</v>
      </c>
      <c r="J7950" s="1">
        <v>42817</v>
      </c>
      <c r="K7950" s="1">
        <v>42821</v>
      </c>
      <c r="L7950" t="s">
        <v>60</v>
      </c>
      <c r="M7950">
        <f>Table1[[#This Row],[Ship Date]]-Table1[[#This Row],[Order Date]]</f>
        <v>4</v>
      </c>
      <c r="N7950">
        <v>3</v>
      </c>
      <c r="O7950" t="s">
        <v>106</v>
      </c>
      <c r="P7950" s="3">
        <v>143.72800000000001</v>
      </c>
      <c r="Q7950" s="3">
        <v>105.5709329934775</v>
      </c>
      <c r="R7950" s="3">
        <f>(Table1[[#This Row],[Selling Price]]-Table1[[#This Row],[Cost Price]])</f>
        <v>38.15706700652251</v>
      </c>
      <c r="S7950" s="12">
        <f>(Table1[[#This Row],[Profit]]/Table1[[#This Row],[Selling Price]])</f>
        <v>0.2654810962827181</v>
      </c>
      <c r="T7950">
        <v>2</v>
      </c>
      <c r="U7950" s="2">
        <f>Table1[[#This Row],[Selling Price]]*Table1[[#This Row],[Quantity]]</f>
        <v>287.45600000000002</v>
      </c>
      <c r="V7950" s="4">
        <v>0.2</v>
      </c>
      <c r="W7950">
        <v>130</v>
      </c>
      <c r="X7950" t="s">
        <v>36</v>
      </c>
      <c r="Y7950" t="s">
        <v>36</v>
      </c>
      <c r="Z7950" s="2">
        <v>188.56909937758289</v>
      </c>
    </row>
    <row r="7951" spans="1:26" x14ac:dyDescent="0.35">
      <c r="A7951" t="s">
        <v>520</v>
      </c>
      <c r="B7951" t="s">
        <v>521</v>
      </c>
      <c r="C7951" t="s">
        <v>39</v>
      </c>
      <c r="D7951" t="s">
        <v>46</v>
      </c>
      <c r="E7951" t="s">
        <v>102</v>
      </c>
      <c r="F7951" t="s">
        <v>4149</v>
      </c>
      <c r="G7951" t="s">
        <v>4150</v>
      </c>
      <c r="H7951" t="s">
        <v>32</v>
      </c>
      <c r="I7951" t="s">
        <v>4647</v>
      </c>
      <c r="J7951" s="1">
        <v>41720</v>
      </c>
      <c r="K7951" s="1">
        <v>41724</v>
      </c>
      <c r="L7951" t="s">
        <v>60</v>
      </c>
      <c r="M7951">
        <f>Table1[[#This Row],[Ship Date]]-Table1[[#This Row],[Order Date]]</f>
        <v>4</v>
      </c>
      <c r="N7951">
        <v>3</v>
      </c>
      <c r="O7951" t="s">
        <v>106</v>
      </c>
      <c r="P7951" s="3">
        <v>74.352000000000004</v>
      </c>
      <c r="Q7951" s="3">
        <v>54.777255668207907</v>
      </c>
      <c r="R7951" s="3">
        <f>(Table1[[#This Row],[Selling Price]]-Table1[[#This Row],[Cost Price]])</f>
        <v>19.574744331792097</v>
      </c>
      <c r="S7951" s="12">
        <f>(Table1[[#This Row],[Profit]]/Table1[[#This Row],[Selling Price]])</f>
        <v>0.26327125473144092</v>
      </c>
      <c r="T7951">
        <v>3</v>
      </c>
      <c r="U7951" s="2">
        <f>Table1[[#This Row],[Selling Price]]*Table1[[#This Row],[Quantity]]</f>
        <v>223.05600000000001</v>
      </c>
      <c r="V7951" s="4">
        <v>0.2</v>
      </c>
      <c r="W7951">
        <v>363</v>
      </c>
      <c r="X7951" t="s">
        <v>36</v>
      </c>
      <c r="Y7951" t="s">
        <v>68</v>
      </c>
      <c r="Z7951" s="2">
        <v>105.8531187536138</v>
      </c>
    </row>
    <row r="7952" spans="1:26" x14ac:dyDescent="0.35">
      <c r="A7952" t="s">
        <v>520</v>
      </c>
      <c r="B7952" t="s">
        <v>521</v>
      </c>
      <c r="C7952" t="s">
        <v>64</v>
      </c>
      <c r="D7952" t="s">
        <v>46</v>
      </c>
      <c r="E7952" t="s">
        <v>102</v>
      </c>
      <c r="F7952" t="s">
        <v>3263</v>
      </c>
      <c r="G7952" t="s">
        <v>3264</v>
      </c>
      <c r="H7952" t="s">
        <v>32</v>
      </c>
      <c r="I7952" t="s">
        <v>4674</v>
      </c>
      <c r="J7952" s="1">
        <v>42548</v>
      </c>
      <c r="K7952" s="1">
        <v>42552</v>
      </c>
      <c r="L7952" t="s">
        <v>60</v>
      </c>
      <c r="M7952">
        <f>Table1[[#This Row],[Ship Date]]-Table1[[#This Row],[Order Date]]</f>
        <v>4</v>
      </c>
      <c r="N7952">
        <v>6</v>
      </c>
      <c r="O7952" t="s">
        <v>51</v>
      </c>
      <c r="P7952" s="3">
        <v>37.463999999999999</v>
      </c>
      <c r="Q7952" s="3">
        <v>30.38905499182076</v>
      </c>
      <c r="R7952" s="3">
        <f>(Table1[[#This Row],[Selling Price]]-Table1[[#This Row],[Cost Price]])</f>
        <v>7.0749450081792382</v>
      </c>
      <c r="S7952" s="12">
        <f>(Table1[[#This Row],[Profit]]/Table1[[#This Row],[Selling Price]])</f>
        <v>0.18884649285125021</v>
      </c>
      <c r="T7952">
        <v>7</v>
      </c>
      <c r="U7952" s="2">
        <f>Table1[[#This Row],[Selling Price]]*Table1[[#This Row],[Quantity]]</f>
        <v>262.24799999999999</v>
      </c>
      <c r="V7952" s="4">
        <v>0.2</v>
      </c>
      <c r="W7952">
        <v>208</v>
      </c>
      <c r="X7952" t="s">
        <v>36</v>
      </c>
      <c r="Y7952" t="s">
        <v>52</v>
      </c>
      <c r="Z7952" s="2">
        <v>24.20405000348967</v>
      </c>
    </row>
    <row r="7953" spans="1:26" x14ac:dyDescent="0.35">
      <c r="A7953" t="s">
        <v>520</v>
      </c>
      <c r="B7953" t="s">
        <v>521</v>
      </c>
      <c r="C7953" t="s">
        <v>64</v>
      </c>
      <c r="D7953" t="s">
        <v>46</v>
      </c>
      <c r="E7953" t="s">
        <v>270</v>
      </c>
      <c r="F7953" t="s">
        <v>3126</v>
      </c>
      <c r="G7953" t="s">
        <v>3127</v>
      </c>
      <c r="H7953" t="s">
        <v>32</v>
      </c>
      <c r="I7953" t="s">
        <v>4681</v>
      </c>
      <c r="J7953" s="1">
        <v>42785</v>
      </c>
      <c r="K7953" s="1">
        <v>42789</v>
      </c>
      <c r="L7953" t="s">
        <v>60</v>
      </c>
      <c r="M7953">
        <f>Table1[[#This Row],[Ship Date]]-Table1[[#This Row],[Order Date]]</f>
        <v>4</v>
      </c>
      <c r="N7953">
        <v>2</v>
      </c>
      <c r="O7953" t="s">
        <v>106</v>
      </c>
      <c r="P7953" s="3">
        <v>11.22</v>
      </c>
      <c r="Q7953" s="3">
        <v>9.0804386645239319</v>
      </c>
      <c r="R7953" s="3">
        <f>(Table1[[#This Row],[Selling Price]]-Table1[[#This Row],[Cost Price]])</f>
        <v>2.1395613354760687</v>
      </c>
      <c r="S7953" s="12">
        <f>(Table1[[#This Row],[Profit]]/Table1[[#This Row],[Selling Price]])</f>
        <v>0.19069174112977438</v>
      </c>
      <c r="T7953">
        <v>3</v>
      </c>
      <c r="U7953" s="2">
        <f>Table1[[#This Row],[Selling Price]]*Table1[[#This Row],[Quantity]]</f>
        <v>33.660000000000004</v>
      </c>
      <c r="V7953" s="4">
        <v>0</v>
      </c>
      <c r="W7953">
        <v>347</v>
      </c>
      <c r="X7953" t="s">
        <v>36</v>
      </c>
      <c r="Y7953" t="s">
        <v>52</v>
      </c>
      <c r="Z7953" s="2">
        <v>8.561251310410178</v>
      </c>
    </row>
    <row r="7954" spans="1:26" x14ac:dyDescent="0.35">
      <c r="A7954" t="s">
        <v>520</v>
      </c>
      <c r="B7954" t="s">
        <v>521</v>
      </c>
      <c r="C7954" t="s">
        <v>64</v>
      </c>
      <c r="D7954" t="s">
        <v>46</v>
      </c>
      <c r="E7954" t="s">
        <v>102</v>
      </c>
      <c r="F7954" t="s">
        <v>1476</v>
      </c>
      <c r="G7954" t="s">
        <v>1477</v>
      </c>
      <c r="H7954" t="s">
        <v>32</v>
      </c>
      <c r="I7954" t="s">
        <v>4780</v>
      </c>
      <c r="J7954" s="1">
        <v>42316</v>
      </c>
      <c r="K7954" s="1">
        <v>42321</v>
      </c>
      <c r="L7954" t="s">
        <v>60</v>
      </c>
      <c r="M7954">
        <f>Table1[[#This Row],[Ship Date]]-Table1[[#This Row],[Order Date]]</f>
        <v>5</v>
      </c>
      <c r="N7954">
        <v>11</v>
      </c>
      <c r="O7954" t="s">
        <v>35</v>
      </c>
      <c r="P7954" s="3">
        <v>17.940000000000001</v>
      </c>
      <c r="Q7954" s="3">
        <v>14.93826885059169</v>
      </c>
      <c r="R7954" s="3">
        <f>(Table1[[#This Row],[Selling Price]]-Table1[[#This Row],[Cost Price]])</f>
        <v>3.001731149408311</v>
      </c>
      <c r="S7954" s="12">
        <f>(Table1[[#This Row],[Profit]]/Table1[[#This Row],[Selling Price]])</f>
        <v>0.16732057689009536</v>
      </c>
      <c r="T7954">
        <v>3</v>
      </c>
      <c r="U7954" s="2">
        <f>Table1[[#This Row],[Selling Price]]*Table1[[#This Row],[Quantity]]</f>
        <v>53.820000000000007</v>
      </c>
      <c r="V7954" s="4">
        <v>0</v>
      </c>
      <c r="W7954">
        <v>470</v>
      </c>
      <c r="X7954" t="s">
        <v>36</v>
      </c>
      <c r="Y7954" t="s">
        <v>52</v>
      </c>
      <c r="Z7954" s="2">
        <v>18.03372659372274</v>
      </c>
    </row>
    <row r="7955" spans="1:26" x14ac:dyDescent="0.35">
      <c r="A7955" t="s">
        <v>520</v>
      </c>
      <c r="B7955" t="s">
        <v>521</v>
      </c>
      <c r="C7955" t="s">
        <v>64</v>
      </c>
      <c r="D7955" t="s">
        <v>46</v>
      </c>
      <c r="E7955" t="s">
        <v>75</v>
      </c>
      <c r="F7955" t="s">
        <v>4803</v>
      </c>
      <c r="G7955" t="s">
        <v>4804</v>
      </c>
      <c r="H7955" t="s">
        <v>32</v>
      </c>
      <c r="I7955" t="s">
        <v>4805</v>
      </c>
      <c r="J7955" s="1">
        <v>43045</v>
      </c>
      <c r="K7955" s="1">
        <v>43049</v>
      </c>
      <c r="L7955" t="s">
        <v>34</v>
      </c>
      <c r="M7955">
        <f>Table1[[#This Row],[Ship Date]]-Table1[[#This Row],[Order Date]]</f>
        <v>4</v>
      </c>
      <c r="N7955">
        <v>11</v>
      </c>
      <c r="O7955" t="s">
        <v>35</v>
      </c>
      <c r="P7955" s="3">
        <v>13.9</v>
      </c>
      <c r="Q7955" s="3">
        <v>10.64585316047099</v>
      </c>
      <c r="R7955" s="3">
        <f>(Table1[[#This Row],[Selling Price]]-Table1[[#This Row],[Cost Price]])</f>
        <v>3.2541468395290103</v>
      </c>
      <c r="S7955" s="12">
        <f>(Table1[[#This Row],[Profit]]/Table1[[#This Row],[Selling Price]])</f>
        <v>0.23411128341935325</v>
      </c>
      <c r="T7955">
        <v>5</v>
      </c>
      <c r="U7955" s="2">
        <f>Table1[[#This Row],[Selling Price]]*Table1[[#This Row],[Quantity]]</f>
        <v>69.5</v>
      </c>
      <c r="V7955" s="4">
        <v>0</v>
      </c>
      <c r="W7955">
        <v>136</v>
      </c>
      <c r="X7955" t="s">
        <v>36</v>
      </c>
      <c r="Y7955" t="s">
        <v>52</v>
      </c>
      <c r="Z7955" s="2">
        <v>4.7504660823965477</v>
      </c>
    </row>
    <row r="7956" spans="1:26" x14ac:dyDescent="0.35">
      <c r="A7956" t="s">
        <v>520</v>
      </c>
      <c r="B7956" t="s">
        <v>521</v>
      </c>
      <c r="C7956" t="s">
        <v>64</v>
      </c>
      <c r="D7956" t="s">
        <v>46</v>
      </c>
      <c r="E7956" t="s">
        <v>75</v>
      </c>
      <c r="F7956" t="s">
        <v>1083</v>
      </c>
      <c r="G7956" t="s">
        <v>1084</v>
      </c>
      <c r="H7956" t="s">
        <v>32</v>
      </c>
      <c r="I7956" t="s">
        <v>4888</v>
      </c>
      <c r="J7956" s="1">
        <v>41820</v>
      </c>
      <c r="K7956" s="1">
        <v>41823</v>
      </c>
      <c r="L7956" t="s">
        <v>34</v>
      </c>
      <c r="M7956">
        <f>Table1[[#This Row],[Ship Date]]-Table1[[#This Row],[Order Date]]</f>
        <v>3</v>
      </c>
      <c r="N7956">
        <v>6</v>
      </c>
      <c r="O7956" t="s">
        <v>51</v>
      </c>
      <c r="P7956" s="3">
        <v>32.4</v>
      </c>
      <c r="Q7956" s="3">
        <v>26.80825410602754</v>
      </c>
      <c r="R7956" s="3">
        <f>(Table1[[#This Row],[Selling Price]]-Table1[[#This Row],[Cost Price]])</f>
        <v>5.5917458939724582</v>
      </c>
      <c r="S7956" s="12">
        <f>(Table1[[#This Row],[Profit]]/Table1[[#This Row],[Selling Price]])</f>
        <v>0.17258474981396477</v>
      </c>
      <c r="T7956">
        <v>5</v>
      </c>
      <c r="U7956" s="2">
        <f>Table1[[#This Row],[Selling Price]]*Table1[[#This Row],[Quantity]]</f>
        <v>162</v>
      </c>
      <c r="V7956" s="4">
        <v>0</v>
      </c>
      <c r="W7956">
        <v>185</v>
      </c>
      <c r="X7956" t="s">
        <v>36</v>
      </c>
      <c r="Y7956" t="s">
        <v>52</v>
      </c>
      <c r="Z7956" s="2">
        <v>8.7675780920388728</v>
      </c>
    </row>
    <row r="7957" spans="1:26" x14ac:dyDescent="0.35">
      <c r="A7957" t="s">
        <v>520</v>
      </c>
      <c r="B7957" t="s">
        <v>521</v>
      </c>
      <c r="C7957" t="s">
        <v>55</v>
      </c>
      <c r="D7957" t="s">
        <v>46</v>
      </c>
      <c r="E7957" t="s">
        <v>47</v>
      </c>
      <c r="F7957" t="s">
        <v>914</v>
      </c>
      <c r="G7957" t="s">
        <v>915</v>
      </c>
      <c r="H7957" t="s">
        <v>32</v>
      </c>
      <c r="I7957" t="s">
        <v>4890</v>
      </c>
      <c r="J7957" s="1">
        <v>41993</v>
      </c>
      <c r="K7957" s="1">
        <v>41998</v>
      </c>
      <c r="L7957" t="s">
        <v>60</v>
      </c>
      <c r="M7957">
        <f>Table1[[#This Row],[Ship Date]]-Table1[[#This Row],[Order Date]]</f>
        <v>5</v>
      </c>
      <c r="N7957">
        <v>12</v>
      </c>
      <c r="O7957" t="s">
        <v>35</v>
      </c>
      <c r="P7957" s="3">
        <v>31.05</v>
      </c>
      <c r="Q7957" s="3">
        <v>24.460456169744479</v>
      </c>
      <c r="R7957" s="3">
        <f>(Table1[[#This Row],[Selling Price]]-Table1[[#This Row],[Cost Price]])</f>
        <v>6.589543830255522</v>
      </c>
      <c r="S7957" s="12">
        <f>(Table1[[#This Row],[Profit]]/Table1[[#This Row],[Selling Price]])</f>
        <v>0.21222363382465448</v>
      </c>
      <c r="T7957">
        <v>3</v>
      </c>
      <c r="U7957" s="2">
        <f>Table1[[#This Row],[Selling Price]]*Table1[[#This Row],[Quantity]]</f>
        <v>93.15</v>
      </c>
      <c r="V7957" s="4">
        <v>0</v>
      </c>
      <c r="W7957">
        <v>228</v>
      </c>
      <c r="X7957" t="s">
        <v>36</v>
      </c>
      <c r="Y7957" t="s">
        <v>52</v>
      </c>
      <c r="Z7957" s="2">
        <v>9.440652519820862</v>
      </c>
    </row>
    <row r="7958" spans="1:26" x14ac:dyDescent="0.35">
      <c r="A7958" t="s">
        <v>520</v>
      </c>
      <c r="B7958" t="s">
        <v>521</v>
      </c>
      <c r="C7958" t="s">
        <v>45</v>
      </c>
      <c r="D7958" t="s">
        <v>46</v>
      </c>
      <c r="E7958" t="s">
        <v>65</v>
      </c>
      <c r="F7958" t="s">
        <v>1478</v>
      </c>
      <c r="G7958" t="s">
        <v>1479</v>
      </c>
      <c r="H7958" t="s">
        <v>32</v>
      </c>
      <c r="I7958" t="s">
        <v>4959</v>
      </c>
      <c r="J7958" s="1">
        <v>41862</v>
      </c>
      <c r="K7958" s="1">
        <v>41867</v>
      </c>
      <c r="L7958" t="s">
        <v>60</v>
      </c>
      <c r="M7958">
        <f>Table1[[#This Row],[Ship Date]]-Table1[[#This Row],[Order Date]]</f>
        <v>5</v>
      </c>
      <c r="N7958">
        <v>8</v>
      </c>
      <c r="O7958" t="s">
        <v>61</v>
      </c>
      <c r="P7958" s="3">
        <v>375.34</v>
      </c>
      <c r="Q7958" s="3">
        <v>300.76829991166551</v>
      </c>
      <c r="R7958" s="3">
        <f>(Table1[[#This Row],[Selling Price]]-Table1[[#This Row],[Cost Price]])</f>
        <v>74.571700088334467</v>
      </c>
      <c r="S7958" s="12">
        <f>(Table1[[#This Row],[Profit]]/Table1[[#This Row],[Selling Price]])</f>
        <v>0.19867773242482675</v>
      </c>
      <c r="T7958">
        <v>1</v>
      </c>
      <c r="U7958" s="2">
        <f>Table1[[#This Row],[Selling Price]]*Table1[[#This Row],[Quantity]]</f>
        <v>375.34</v>
      </c>
      <c r="V7958" s="4">
        <v>0</v>
      </c>
      <c r="W7958">
        <v>195</v>
      </c>
      <c r="X7958" t="s">
        <v>36</v>
      </c>
      <c r="Y7958" t="s">
        <v>36</v>
      </c>
      <c r="Z7958" s="2">
        <v>613.47466611099765</v>
      </c>
    </row>
    <row r="7959" spans="1:26" x14ac:dyDescent="0.35">
      <c r="A7959" t="s">
        <v>520</v>
      </c>
      <c r="B7959" t="s">
        <v>521</v>
      </c>
      <c r="C7959" t="s">
        <v>55</v>
      </c>
      <c r="D7959" t="s">
        <v>46</v>
      </c>
      <c r="E7959" t="s">
        <v>86</v>
      </c>
      <c r="F7959" t="s">
        <v>3797</v>
      </c>
      <c r="G7959" t="s">
        <v>3798</v>
      </c>
      <c r="H7959" t="s">
        <v>32</v>
      </c>
      <c r="I7959" t="s">
        <v>4982</v>
      </c>
      <c r="J7959" s="1">
        <v>42559</v>
      </c>
      <c r="K7959" s="1">
        <v>42565</v>
      </c>
      <c r="L7959" t="s">
        <v>60</v>
      </c>
      <c r="M7959">
        <f>Table1[[#This Row],[Ship Date]]-Table1[[#This Row],[Order Date]]</f>
        <v>6</v>
      </c>
      <c r="N7959">
        <v>7</v>
      </c>
      <c r="O7959" t="s">
        <v>51</v>
      </c>
      <c r="P7959" s="3">
        <v>19.295999999999999</v>
      </c>
      <c r="Q7959" s="3">
        <v>15.24784582809615</v>
      </c>
      <c r="R7959" s="3">
        <f>(Table1[[#This Row],[Selling Price]]-Table1[[#This Row],[Cost Price]])</f>
        <v>4.0481541719038496</v>
      </c>
      <c r="S7959" s="12">
        <f>(Table1[[#This Row],[Profit]]/Table1[[#This Row],[Selling Price]])</f>
        <v>0.20979240111442007</v>
      </c>
      <c r="T7959">
        <v>3</v>
      </c>
      <c r="U7959" s="2">
        <f>Table1[[#This Row],[Selling Price]]*Table1[[#This Row],[Quantity]]</f>
        <v>57.887999999999998</v>
      </c>
      <c r="V7959" s="4">
        <v>0.2</v>
      </c>
      <c r="W7959">
        <v>394</v>
      </c>
      <c r="X7959" t="s">
        <v>68</v>
      </c>
      <c r="Y7959" t="s">
        <v>52</v>
      </c>
      <c r="Z7959" s="2">
        <v>12.82513712987117</v>
      </c>
    </row>
    <row r="7960" spans="1:26" x14ac:dyDescent="0.35">
      <c r="A7960" t="s">
        <v>520</v>
      </c>
      <c r="B7960" t="s">
        <v>521</v>
      </c>
      <c r="C7960" t="s">
        <v>27</v>
      </c>
      <c r="D7960" t="s">
        <v>46</v>
      </c>
      <c r="E7960" t="s">
        <v>86</v>
      </c>
      <c r="F7960" t="s">
        <v>2780</v>
      </c>
      <c r="G7960" t="s">
        <v>2781</v>
      </c>
      <c r="H7960" t="s">
        <v>32</v>
      </c>
      <c r="I7960" t="s">
        <v>5023</v>
      </c>
      <c r="J7960" s="1">
        <v>42630</v>
      </c>
      <c r="K7960" s="1">
        <v>42635</v>
      </c>
      <c r="L7960" t="s">
        <v>60</v>
      </c>
      <c r="M7960">
        <f>Table1[[#This Row],[Ship Date]]-Table1[[#This Row],[Order Date]]</f>
        <v>5</v>
      </c>
      <c r="N7960">
        <v>9</v>
      </c>
      <c r="O7960" t="s">
        <v>61</v>
      </c>
      <c r="P7960" s="3">
        <v>232.4</v>
      </c>
      <c r="Q7960" s="3">
        <v>179.20011833065109</v>
      </c>
      <c r="R7960" s="3">
        <f>(Table1[[#This Row],[Selling Price]]-Table1[[#This Row],[Cost Price]])</f>
        <v>53.199881669348912</v>
      </c>
      <c r="S7960" s="12">
        <f>(Table1[[#This Row],[Profit]]/Table1[[#This Row],[Selling Price]])</f>
        <v>0.22891515348256847</v>
      </c>
      <c r="T7960">
        <v>5</v>
      </c>
      <c r="U7960" s="2">
        <f>Table1[[#This Row],[Selling Price]]*Table1[[#This Row],[Quantity]]</f>
        <v>1162</v>
      </c>
      <c r="V7960" s="4">
        <v>0.2</v>
      </c>
      <c r="W7960">
        <v>106</v>
      </c>
      <c r="X7960" t="s">
        <v>36</v>
      </c>
      <c r="Y7960" t="s">
        <v>36</v>
      </c>
      <c r="Z7960" s="2">
        <v>114.0797613244617</v>
      </c>
    </row>
    <row r="7961" spans="1:26" x14ac:dyDescent="0.35">
      <c r="A7961" t="s">
        <v>520</v>
      </c>
      <c r="B7961" t="s">
        <v>521</v>
      </c>
      <c r="C7961" t="s">
        <v>45</v>
      </c>
      <c r="D7961" t="s">
        <v>46</v>
      </c>
      <c r="E7961" t="s">
        <v>102</v>
      </c>
      <c r="F7961" t="s">
        <v>1214</v>
      </c>
      <c r="G7961" t="s">
        <v>1215</v>
      </c>
      <c r="H7961" t="s">
        <v>32</v>
      </c>
      <c r="I7961" t="s">
        <v>5031</v>
      </c>
      <c r="J7961" s="1">
        <v>41954</v>
      </c>
      <c r="K7961" s="1">
        <v>41958</v>
      </c>
      <c r="L7961" t="s">
        <v>60</v>
      </c>
      <c r="M7961">
        <f>Table1[[#This Row],[Ship Date]]-Table1[[#This Row],[Order Date]]</f>
        <v>4</v>
      </c>
      <c r="N7961">
        <v>11</v>
      </c>
      <c r="O7961" t="s">
        <v>35</v>
      </c>
      <c r="P7961" s="3">
        <v>21.72</v>
      </c>
      <c r="Q7961" s="3">
        <v>18.06248052099037</v>
      </c>
      <c r="R7961" s="3">
        <f>(Table1[[#This Row],[Selling Price]]-Table1[[#This Row],[Cost Price]])</f>
        <v>3.657519479009629</v>
      </c>
      <c r="S7961" s="12">
        <f>(Table1[[#This Row],[Profit]]/Table1[[#This Row],[Selling Price]])</f>
        <v>0.16839408282733098</v>
      </c>
      <c r="T7961">
        <v>5</v>
      </c>
      <c r="U7961" s="2">
        <f>Table1[[#This Row],[Selling Price]]*Table1[[#This Row],[Quantity]]</f>
        <v>108.6</v>
      </c>
      <c r="V7961" s="4">
        <v>0.2</v>
      </c>
      <c r="W7961">
        <v>237</v>
      </c>
      <c r="X7961" t="s">
        <v>36</v>
      </c>
      <c r="Y7961" t="s">
        <v>52</v>
      </c>
      <c r="Z7961" s="2">
        <v>14.847044438925501</v>
      </c>
    </row>
    <row r="7962" spans="1:26" x14ac:dyDescent="0.35">
      <c r="A7962" t="s">
        <v>520</v>
      </c>
      <c r="B7962" t="s">
        <v>521</v>
      </c>
      <c r="C7962" t="s">
        <v>27</v>
      </c>
      <c r="D7962" t="s">
        <v>46</v>
      </c>
      <c r="E7962" t="s">
        <v>91</v>
      </c>
      <c r="F7962" t="s">
        <v>642</v>
      </c>
      <c r="G7962" t="s">
        <v>643</v>
      </c>
      <c r="H7962" t="s">
        <v>32</v>
      </c>
      <c r="I7962" t="s">
        <v>5102</v>
      </c>
      <c r="J7962" s="1">
        <v>42518</v>
      </c>
      <c r="K7962" s="1">
        <v>42524</v>
      </c>
      <c r="L7962" t="s">
        <v>60</v>
      </c>
      <c r="M7962">
        <f>Table1[[#This Row],[Ship Date]]-Table1[[#This Row],[Order Date]]</f>
        <v>6</v>
      </c>
      <c r="N7962">
        <v>5</v>
      </c>
      <c r="O7962" t="s">
        <v>51</v>
      </c>
      <c r="P7962" s="3">
        <v>262.24</v>
      </c>
      <c r="Q7962" s="3">
        <v>209.47918303409989</v>
      </c>
      <c r="R7962" s="3">
        <f>(Table1[[#This Row],[Selling Price]]-Table1[[#This Row],[Cost Price]])</f>
        <v>52.760816965900119</v>
      </c>
      <c r="S7962" s="12">
        <f>(Table1[[#This Row],[Profit]]/Table1[[#This Row],[Selling Price]])</f>
        <v>0.20119286518418286</v>
      </c>
      <c r="T7962">
        <v>2</v>
      </c>
      <c r="U7962" s="2">
        <f>Table1[[#This Row],[Selling Price]]*Table1[[#This Row],[Quantity]]</f>
        <v>524.48</v>
      </c>
      <c r="V7962" s="4">
        <v>0</v>
      </c>
      <c r="W7962">
        <v>115</v>
      </c>
      <c r="X7962" t="s">
        <v>68</v>
      </c>
      <c r="Y7962" t="s">
        <v>36</v>
      </c>
      <c r="Z7962" s="2">
        <v>679.80377630019086</v>
      </c>
    </row>
    <row r="7963" spans="1:26" x14ac:dyDescent="0.35">
      <c r="A7963" t="s">
        <v>520</v>
      </c>
      <c r="B7963" t="s">
        <v>521</v>
      </c>
      <c r="C7963" t="s">
        <v>55</v>
      </c>
      <c r="D7963" t="s">
        <v>46</v>
      </c>
      <c r="E7963" t="s">
        <v>65</v>
      </c>
      <c r="F7963" t="s">
        <v>3685</v>
      </c>
      <c r="G7963" t="s">
        <v>3686</v>
      </c>
      <c r="H7963" t="s">
        <v>32</v>
      </c>
      <c r="I7963" t="s">
        <v>5117</v>
      </c>
      <c r="J7963" s="1">
        <v>42167</v>
      </c>
      <c r="K7963" s="1">
        <v>42172</v>
      </c>
      <c r="L7963" t="s">
        <v>60</v>
      </c>
      <c r="M7963">
        <f>Table1[[#This Row],[Ship Date]]-Table1[[#This Row],[Order Date]]</f>
        <v>5</v>
      </c>
      <c r="N7963">
        <v>6</v>
      </c>
      <c r="O7963" t="s">
        <v>51</v>
      </c>
      <c r="P7963" s="3">
        <v>29.9</v>
      </c>
      <c r="Q7963" s="3">
        <v>20.941706535071109</v>
      </c>
      <c r="R7963" s="3">
        <f>(Table1[[#This Row],[Selling Price]]-Table1[[#This Row],[Cost Price]])</f>
        <v>8.9582934649288894</v>
      </c>
      <c r="S7963" s="12">
        <f>(Table1[[#This Row],[Profit]]/Table1[[#This Row],[Selling Price]])</f>
        <v>0.29960847708792276</v>
      </c>
      <c r="T7963">
        <v>5</v>
      </c>
      <c r="U7963" s="2">
        <f>Table1[[#This Row],[Selling Price]]*Table1[[#This Row],[Quantity]]</f>
        <v>149.5</v>
      </c>
      <c r="V7963" s="4">
        <v>0</v>
      </c>
      <c r="W7963">
        <v>229</v>
      </c>
      <c r="X7963" t="s">
        <v>36</v>
      </c>
      <c r="Y7963" t="s">
        <v>52</v>
      </c>
      <c r="Z7963" s="2">
        <v>9.5131149022208863</v>
      </c>
    </row>
    <row r="7964" spans="1:26" x14ac:dyDescent="0.35">
      <c r="A7964" t="s">
        <v>520</v>
      </c>
      <c r="B7964" t="s">
        <v>521</v>
      </c>
      <c r="C7964" t="s">
        <v>64</v>
      </c>
      <c r="D7964" t="s">
        <v>46</v>
      </c>
      <c r="E7964" t="s">
        <v>75</v>
      </c>
      <c r="F7964" t="s">
        <v>3738</v>
      </c>
      <c r="G7964" t="s">
        <v>3739</v>
      </c>
      <c r="H7964" t="s">
        <v>32</v>
      </c>
      <c r="I7964" t="s">
        <v>5190</v>
      </c>
      <c r="J7964" s="1">
        <v>42631</v>
      </c>
      <c r="K7964" s="1">
        <v>42633</v>
      </c>
      <c r="L7964" t="s">
        <v>199</v>
      </c>
      <c r="M7964">
        <f>Table1[[#This Row],[Ship Date]]-Table1[[#This Row],[Order Date]]</f>
        <v>2</v>
      </c>
      <c r="N7964">
        <v>9</v>
      </c>
      <c r="O7964" t="s">
        <v>61</v>
      </c>
      <c r="P7964" s="3">
        <v>2.6720000000000002</v>
      </c>
      <c r="Q7964" s="3">
        <v>2.1388699163238418</v>
      </c>
      <c r="R7964" s="3">
        <f>(Table1[[#This Row],[Selling Price]]-Table1[[#This Row],[Cost Price]])</f>
        <v>0.53313008367615833</v>
      </c>
      <c r="S7964" s="12">
        <f>(Table1[[#This Row],[Profit]]/Table1[[#This Row],[Selling Price]])</f>
        <v>0.19952473191472991</v>
      </c>
      <c r="T7964">
        <v>1</v>
      </c>
      <c r="U7964" s="2">
        <f>Table1[[#This Row],[Selling Price]]*Table1[[#This Row],[Quantity]]</f>
        <v>2.6720000000000002</v>
      </c>
      <c r="V7964" s="4">
        <v>0.2</v>
      </c>
      <c r="W7964">
        <v>352</v>
      </c>
      <c r="X7964" t="s">
        <v>36</v>
      </c>
      <c r="Y7964" t="s">
        <v>52</v>
      </c>
      <c r="Z7964" s="2">
        <v>5.1857914600055661</v>
      </c>
    </row>
    <row r="7965" spans="1:26" x14ac:dyDescent="0.35">
      <c r="A7965" t="s">
        <v>520</v>
      </c>
      <c r="B7965" t="s">
        <v>521</v>
      </c>
      <c r="C7965" t="s">
        <v>45</v>
      </c>
      <c r="D7965" t="s">
        <v>46</v>
      </c>
      <c r="E7965" t="s">
        <v>102</v>
      </c>
      <c r="F7965" t="s">
        <v>809</v>
      </c>
      <c r="G7965" t="s">
        <v>810</v>
      </c>
      <c r="H7965" t="s">
        <v>32</v>
      </c>
      <c r="I7965" t="s">
        <v>5304</v>
      </c>
      <c r="J7965" s="1">
        <v>42888</v>
      </c>
      <c r="K7965" s="1">
        <v>42891</v>
      </c>
      <c r="L7965" t="s">
        <v>34</v>
      </c>
      <c r="M7965">
        <f>Table1[[#This Row],[Ship Date]]-Table1[[#This Row],[Order Date]]</f>
        <v>3</v>
      </c>
      <c r="N7965">
        <v>6</v>
      </c>
      <c r="O7965" t="s">
        <v>51</v>
      </c>
      <c r="P7965" s="3">
        <v>25.344000000000001</v>
      </c>
      <c r="Q7965" s="3">
        <v>21.170046330889839</v>
      </c>
      <c r="R7965" s="3">
        <f>(Table1[[#This Row],[Selling Price]]-Table1[[#This Row],[Cost Price]])</f>
        <v>4.173953669110162</v>
      </c>
      <c r="S7965" s="12">
        <f>(Table1[[#This Row],[Profit]]/Table1[[#This Row],[Selling Price]])</f>
        <v>0.16469198505011687</v>
      </c>
      <c r="T7965">
        <v>6</v>
      </c>
      <c r="U7965" s="2">
        <f>Table1[[#This Row],[Selling Price]]*Table1[[#This Row],[Quantity]]</f>
        <v>152.06400000000002</v>
      </c>
      <c r="V7965" s="4">
        <v>0.2</v>
      </c>
      <c r="W7965">
        <v>373</v>
      </c>
      <c r="X7965" t="s">
        <v>36</v>
      </c>
      <c r="Y7965" t="s">
        <v>52</v>
      </c>
      <c r="Z7965" s="2">
        <v>9.3604395501188158</v>
      </c>
    </row>
    <row r="7966" spans="1:26" x14ac:dyDescent="0.35">
      <c r="A7966" t="s">
        <v>520</v>
      </c>
      <c r="B7966" t="s">
        <v>521</v>
      </c>
      <c r="C7966" t="s">
        <v>45</v>
      </c>
      <c r="D7966" t="s">
        <v>46</v>
      </c>
      <c r="E7966" t="s">
        <v>86</v>
      </c>
      <c r="F7966" t="s">
        <v>422</v>
      </c>
      <c r="G7966" t="s">
        <v>423</v>
      </c>
      <c r="H7966" t="s">
        <v>32</v>
      </c>
      <c r="I7966" t="s">
        <v>5354</v>
      </c>
      <c r="J7966" s="1">
        <v>42791</v>
      </c>
      <c r="K7966" s="1">
        <v>42796</v>
      </c>
      <c r="L7966" t="s">
        <v>60</v>
      </c>
      <c r="M7966">
        <f>Table1[[#This Row],[Ship Date]]-Table1[[#This Row],[Order Date]]</f>
        <v>5</v>
      </c>
      <c r="N7966">
        <v>2</v>
      </c>
      <c r="O7966" t="s">
        <v>106</v>
      </c>
      <c r="P7966" s="3">
        <v>1.788</v>
      </c>
      <c r="Q7966" s="3">
        <v>1.193852611542825</v>
      </c>
      <c r="R7966" s="3">
        <f>(Table1[[#This Row],[Selling Price]]-Table1[[#This Row],[Cost Price]])</f>
        <v>0.59414738845717507</v>
      </c>
      <c r="S7966" s="12">
        <f>(Table1[[#This Row],[Profit]]/Table1[[#This Row],[Selling Price]])</f>
        <v>0.33229719712369971</v>
      </c>
      <c r="T7966">
        <v>3</v>
      </c>
      <c r="U7966" s="2">
        <f>Table1[[#This Row],[Selling Price]]*Table1[[#This Row],[Quantity]]</f>
        <v>5.3639999999999999</v>
      </c>
      <c r="V7966" s="4">
        <v>0.8</v>
      </c>
      <c r="W7966">
        <v>171</v>
      </c>
      <c r="X7966" t="s">
        <v>36</v>
      </c>
      <c r="Y7966" t="s">
        <v>52</v>
      </c>
      <c r="Z7966" s="2">
        <v>4.7786310053941481</v>
      </c>
    </row>
    <row r="7967" spans="1:26" x14ac:dyDescent="0.35">
      <c r="A7967" t="s">
        <v>520</v>
      </c>
      <c r="B7967" t="s">
        <v>521</v>
      </c>
      <c r="C7967" t="s">
        <v>27</v>
      </c>
      <c r="D7967" t="s">
        <v>46</v>
      </c>
      <c r="E7967" t="s">
        <v>65</v>
      </c>
      <c r="F7967" t="s">
        <v>4675</v>
      </c>
      <c r="G7967" t="s">
        <v>4676</v>
      </c>
      <c r="H7967" t="s">
        <v>32</v>
      </c>
      <c r="I7967" t="s">
        <v>5376</v>
      </c>
      <c r="J7967" s="1">
        <v>42674</v>
      </c>
      <c r="K7967" s="1">
        <v>42678</v>
      </c>
      <c r="L7967" t="s">
        <v>60</v>
      </c>
      <c r="M7967">
        <f>Table1[[#This Row],[Ship Date]]-Table1[[#This Row],[Order Date]]</f>
        <v>4</v>
      </c>
      <c r="N7967">
        <v>10</v>
      </c>
      <c r="O7967" t="s">
        <v>61</v>
      </c>
      <c r="P7967" s="3">
        <v>1085.42</v>
      </c>
      <c r="Q7967" s="3">
        <v>713.21709926950541</v>
      </c>
      <c r="R7967" s="3">
        <f>(Table1[[#This Row],[Selling Price]]-Table1[[#This Row],[Cost Price]])</f>
        <v>372.20290073049466</v>
      </c>
      <c r="S7967" s="12">
        <f>(Table1[[#This Row],[Profit]]/Table1[[#This Row],[Selling Price]])</f>
        <v>0.34291140823874133</v>
      </c>
      <c r="T7967">
        <v>7</v>
      </c>
      <c r="U7967" s="2">
        <f>Table1[[#This Row],[Selling Price]]*Table1[[#This Row],[Quantity]]</f>
        <v>7597.9400000000005</v>
      </c>
      <c r="V7967" s="4">
        <v>0</v>
      </c>
      <c r="W7967">
        <v>144</v>
      </c>
      <c r="X7967" t="s">
        <v>36</v>
      </c>
      <c r="Y7967" t="s">
        <v>36</v>
      </c>
      <c r="Z7967" s="2">
        <v>424.68075317244018</v>
      </c>
    </row>
    <row r="7968" spans="1:26" x14ac:dyDescent="0.35">
      <c r="A7968" t="s">
        <v>520</v>
      </c>
      <c r="B7968" t="s">
        <v>521</v>
      </c>
      <c r="C7968" t="s">
        <v>39</v>
      </c>
      <c r="D7968" t="s">
        <v>46</v>
      </c>
      <c r="E7968" t="s">
        <v>47</v>
      </c>
      <c r="F7968" t="s">
        <v>5395</v>
      </c>
      <c r="G7968" t="s">
        <v>5396</v>
      </c>
      <c r="H7968" t="s">
        <v>32</v>
      </c>
      <c r="I7968" t="s">
        <v>5397</v>
      </c>
      <c r="J7968" s="1">
        <v>42799</v>
      </c>
      <c r="K7968" s="1">
        <v>42799</v>
      </c>
      <c r="L7968" t="s">
        <v>1118</v>
      </c>
      <c r="M7968">
        <f>Table1[[#This Row],[Ship Date]]-Table1[[#This Row],[Order Date]]</f>
        <v>0</v>
      </c>
      <c r="N7968">
        <v>3</v>
      </c>
      <c r="O7968" t="s">
        <v>106</v>
      </c>
      <c r="P7968" s="3">
        <v>25.06</v>
      </c>
      <c r="Q7968" s="3">
        <v>20.17582576130733</v>
      </c>
      <c r="R7968" s="3">
        <f>(Table1[[#This Row],[Selling Price]]-Table1[[#This Row],[Cost Price]])</f>
        <v>4.884174238692669</v>
      </c>
      <c r="S7968" s="12">
        <f>(Table1[[#This Row],[Profit]]/Table1[[#This Row],[Selling Price]])</f>
        <v>0.19489921144025016</v>
      </c>
      <c r="T7968">
        <v>2</v>
      </c>
      <c r="U7968" s="2">
        <f>Table1[[#This Row],[Selling Price]]*Table1[[#This Row],[Quantity]]</f>
        <v>50.12</v>
      </c>
      <c r="V7968" s="4">
        <v>0</v>
      </c>
      <c r="W7968">
        <v>425</v>
      </c>
      <c r="X7968" t="s">
        <v>36</v>
      </c>
      <c r="Y7968" t="s">
        <v>52</v>
      </c>
      <c r="Z7968" s="2">
        <v>8.8600479682674429</v>
      </c>
    </row>
    <row r="7969" spans="1:26" x14ac:dyDescent="0.35">
      <c r="A7969" t="s">
        <v>520</v>
      </c>
      <c r="B7969" t="s">
        <v>521</v>
      </c>
      <c r="C7969" t="s">
        <v>55</v>
      </c>
      <c r="D7969" t="s">
        <v>46</v>
      </c>
      <c r="E7969" t="s">
        <v>91</v>
      </c>
      <c r="F7969" t="s">
        <v>1736</v>
      </c>
      <c r="G7969" t="s">
        <v>1737</v>
      </c>
      <c r="H7969" t="s">
        <v>32</v>
      </c>
      <c r="I7969" t="s">
        <v>5531</v>
      </c>
      <c r="J7969" s="1">
        <v>41996</v>
      </c>
      <c r="K7969" s="1">
        <v>42000</v>
      </c>
      <c r="L7969" t="s">
        <v>60</v>
      </c>
      <c r="M7969">
        <f>Table1[[#This Row],[Ship Date]]-Table1[[#This Row],[Order Date]]</f>
        <v>4</v>
      </c>
      <c r="N7969">
        <v>12</v>
      </c>
      <c r="O7969" t="s">
        <v>35</v>
      </c>
      <c r="P7969" s="3">
        <v>56.52</v>
      </c>
      <c r="Q7969" s="3">
        <v>41.883008209373877</v>
      </c>
      <c r="R7969" s="3">
        <f>(Table1[[#This Row],[Selling Price]]-Table1[[#This Row],[Cost Price]])</f>
        <v>14.636991790626126</v>
      </c>
      <c r="S7969" s="12">
        <f>(Table1[[#This Row],[Profit]]/Table1[[#This Row],[Selling Price]])</f>
        <v>0.25897013076125486</v>
      </c>
      <c r="T7969">
        <v>3</v>
      </c>
      <c r="U7969" s="2">
        <f>Table1[[#This Row],[Selling Price]]*Table1[[#This Row],[Quantity]]</f>
        <v>169.56</v>
      </c>
      <c r="V7969" s="4">
        <v>0</v>
      </c>
      <c r="W7969">
        <v>436</v>
      </c>
      <c r="X7969" t="s">
        <v>36</v>
      </c>
      <c r="Y7969" t="s">
        <v>68</v>
      </c>
      <c r="Z7969" s="2">
        <v>58.388804474830621</v>
      </c>
    </row>
    <row r="7970" spans="1:26" x14ac:dyDescent="0.35">
      <c r="A7970" t="s">
        <v>520</v>
      </c>
      <c r="B7970" t="s">
        <v>521</v>
      </c>
      <c r="C7970" t="s">
        <v>39</v>
      </c>
      <c r="D7970" t="s">
        <v>46</v>
      </c>
      <c r="E7970" t="s">
        <v>86</v>
      </c>
      <c r="F7970" t="s">
        <v>2531</v>
      </c>
      <c r="G7970" t="s">
        <v>2532</v>
      </c>
      <c r="H7970" t="s">
        <v>32</v>
      </c>
      <c r="I7970" t="s">
        <v>5618</v>
      </c>
      <c r="J7970" s="1">
        <v>42604</v>
      </c>
      <c r="K7970" s="1">
        <v>42608</v>
      </c>
      <c r="L7970" t="s">
        <v>60</v>
      </c>
      <c r="M7970">
        <f>Table1[[#This Row],[Ship Date]]-Table1[[#This Row],[Order Date]]</f>
        <v>4</v>
      </c>
      <c r="N7970">
        <v>8</v>
      </c>
      <c r="O7970" t="s">
        <v>61</v>
      </c>
      <c r="P7970" s="3">
        <v>4.3120000000000003</v>
      </c>
      <c r="Q7970" s="3">
        <v>3.2921493229754848</v>
      </c>
      <c r="R7970" s="3">
        <f>(Table1[[#This Row],[Selling Price]]-Table1[[#This Row],[Cost Price]])</f>
        <v>1.0198506770245155</v>
      </c>
      <c r="S7970" s="12">
        <f>(Table1[[#This Row],[Profit]]/Table1[[#This Row],[Selling Price]])</f>
        <v>0.23651453548806017</v>
      </c>
      <c r="T7970">
        <v>2</v>
      </c>
      <c r="U7970" s="2">
        <f>Table1[[#This Row],[Selling Price]]*Table1[[#This Row],[Quantity]]</f>
        <v>8.6240000000000006</v>
      </c>
      <c r="V7970" s="4">
        <v>0.8</v>
      </c>
      <c r="W7970">
        <v>488</v>
      </c>
      <c r="X7970" t="s">
        <v>36</v>
      </c>
      <c r="Y7970" t="s">
        <v>52</v>
      </c>
      <c r="Z7970" s="2">
        <v>15.809924224992351</v>
      </c>
    </row>
    <row r="7971" spans="1:26" x14ac:dyDescent="0.35">
      <c r="A7971" t="s">
        <v>520</v>
      </c>
      <c r="B7971" t="s">
        <v>521</v>
      </c>
      <c r="C7971" t="s">
        <v>64</v>
      </c>
      <c r="D7971" t="s">
        <v>46</v>
      </c>
      <c r="E7971" t="s">
        <v>47</v>
      </c>
      <c r="F7971" t="s">
        <v>3494</v>
      </c>
      <c r="G7971" t="s">
        <v>3495</v>
      </c>
      <c r="H7971" t="s">
        <v>32</v>
      </c>
      <c r="I7971" t="s">
        <v>5623</v>
      </c>
      <c r="J7971" s="1">
        <v>42126</v>
      </c>
      <c r="K7971" s="1">
        <v>42131</v>
      </c>
      <c r="L7971" t="s">
        <v>60</v>
      </c>
      <c r="M7971">
        <f>Table1[[#This Row],[Ship Date]]-Table1[[#This Row],[Order Date]]</f>
        <v>5</v>
      </c>
      <c r="N7971">
        <v>5</v>
      </c>
      <c r="O7971" t="s">
        <v>51</v>
      </c>
      <c r="P7971" s="3">
        <v>8.8559999999999999</v>
      </c>
      <c r="Q7971" s="3">
        <v>6.649818432090691</v>
      </c>
      <c r="R7971" s="3">
        <f>(Table1[[#This Row],[Selling Price]]-Table1[[#This Row],[Cost Price]])</f>
        <v>2.2061815679093089</v>
      </c>
      <c r="S7971" s="12">
        <f>(Table1[[#This Row],[Profit]]/Table1[[#This Row],[Selling Price]])</f>
        <v>0.24911715988135827</v>
      </c>
      <c r="T7971">
        <v>3</v>
      </c>
      <c r="U7971" s="2">
        <f>Table1[[#This Row],[Selling Price]]*Table1[[#This Row],[Quantity]]</f>
        <v>26.567999999999998</v>
      </c>
      <c r="V7971" s="4">
        <v>0.2</v>
      </c>
      <c r="W7971">
        <v>125</v>
      </c>
      <c r="X7971" t="s">
        <v>36</v>
      </c>
      <c r="Y7971" t="s">
        <v>52</v>
      </c>
      <c r="Z7971" s="2">
        <v>4.5961295207411821</v>
      </c>
    </row>
    <row r="7972" spans="1:26" x14ac:dyDescent="0.35">
      <c r="A7972" t="s">
        <v>520</v>
      </c>
      <c r="B7972" t="s">
        <v>521</v>
      </c>
      <c r="C7972" t="s">
        <v>55</v>
      </c>
      <c r="D7972" t="s">
        <v>46</v>
      </c>
      <c r="E7972" t="s">
        <v>102</v>
      </c>
      <c r="F7972" t="s">
        <v>2782</v>
      </c>
      <c r="G7972" t="s">
        <v>2783</v>
      </c>
      <c r="H7972" t="s">
        <v>32</v>
      </c>
      <c r="I7972" t="s">
        <v>5726</v>
      </c>
      <c r="J7972" s="1">
        <v>43098</v>
      </c>
      <c r="K7972" s="1">
        <v>43104</v>
      </c>
      <c r="L7972" t="s">
        <v>60</v>
      </c>
      <c r="M7972">
        <f>Table1[[#This Row],[Ship Date]]-Table1[[#This Row],[Order Date]]</f>
        <v>6</v>
      </c>
      <c r="N7972">
        <v>12</v>
      </c>
      <c r="O7972" t="s">
        <v>35</v>
      </c>
      <c r="P7972" s="3">
        <v>209.7</v>
      </c>
      <c r="Q7972" s="3">
        <v>149.09385764556109</v>
      </c>
      <c r="R7972" s="3">
        <f>(Table1[[#This Row],[Selling Price]]-Table1[[#This Row],[Cost Price]])</f>
        <v>60.606142354438902</v>
      </c>
      <c r="S7972" s="12">
        <f>(Table1[[#This Row],[Profit]]/Table1[[#This Row],[Selling Price]])</f>
        <v>0.28901355438454412</v>
      </c>
      <c r="T7972">
        <v>2</v>
      </c>
      <c r="U7972" s="2">
        <f>Table1[[#This Row],[Selling Price]]*Table1[[#This Row],[Quantity]]</f>
        <v>419.4</v>
      </c>
      <c r="V7972" s="4">
        <v>0</v>
      </c>
      <c r="W7972">
        <v>378</v>
      </c>
      <c r="X7972" t="s">
        <v>68</v>
      </c>
      <c r="Y7972" t="s">
        <v>36</v>
      </c>
      <c r="Z7972" s="2">
        <v>197.49069554032161</v>
      </c>
    </row>
    <row r="7973" spans="1:26" x14ac:dyDescent="0.35">
      <c r="A7973" t="s">
        <v>520</v>
      </c>
      <c r="B7973" t="s">
        <v>521</v>
      </c>
      <c r="C7973" t="s">
        <v>45</v>
      </c>
      <c r="D7973" t="s">
        <v>46</v>
      </c>
      <c r="E7973" t="s">
        <v>75</v>
      </c>
      <c r="F7973" t="s">
        <v>625</v>
      </c>
      <c r="G7973" t="s">
        <v>626</v>
      </c>
      <c r="H7973" t="s">
        <v>32</v>
      </c>
      <c r="I7973" t="s">
        <v>5734</v>
      </c>
      <c r="J7973" s="1">
        <v>42300</v>
      </c>
      <c r="K7973" s="1">
        <v>42300</v>
      </c>
      <c r="L7973" t="s">
        <v>1118</v>
      </c>
      <c r="M7973">
        <f>Table1[[#This Row],[Ship Date]]-Table1[[#This Row],[Order Date]]</f>
        <v>0</v>
      </c>
      <c r="N7973">
        <v>10</v>
      </c>
      <c r="O7973" t="s">
        <v>61</v>
      </c>
      <c r="P7973" s="3">
        <v>10.688000000000001</v>
      </c>
      <c r="Q7973" s="3">
        <v>6.9553713501912311</v>
      </c>
      <c r="R7973" s="3">
        <f>(Table1[[#This Row],[Selling Price]]-Table1[[#This Row],[Cost Price]])</f>
        <v>3.7326286498087695</v>
      </c>
      <c r="S7973" s="12">
        <f>(Table1[[#This Row],[Profit]]/Table1[[#This Row],[Selling Price]])</f>
        <v>0.34923546498959296</v>
      </c>
      <c r="T7973">
        <v>2</v>
      </c>
      <c r="U7973" s="2">
        <f>Table1[[#This Row],[Selling Price]]*Table1[[#This Row],[Quantity]]</f>
        <v>21.376000000000001</v>
      </c>
      <c r="V7973" s="4">
        <v>0.2</v>
      </c>
      <c r="W7973">
        <v>443</v>
      </c>
      <c r="X7973" t="s">
        <v>36</v>
      </c>
      <c r="Y7973" t="s">
        <v>52</v>
      </c>
      <c r="Z7973" s="2">
        <v>19.829588719890289</v>
      </c>
    </row>
    <row r="7974" spans="1:26" x14ac:dyDescent="0.35">
      <c r="A7974" t="s">
        <v>520</v>
      </c>
      <c r="B7974" t="s">
        <v>521</v>
      </c>
      <c r="C7974" t="s">
        <v>55</v>
      </c>
      <c r="D7974" t="s">
        <v>46</v>
      </c>
      <c r="E7974" t="s">
        <v>86</v>
      </c>
      <c r="F7974" t="s">
        <v>934</v>
      </c>
      <c r="G7974" t="s">
        <v>935</v>
      </c>
      <c r="H7974" t="s">
        <v>32</v>
      </c>
      <c r="I7974" t="s">
        <v>5735</v>
      </c>
      <c r="J7974" s="1">
        <v>43021</v>
      </c>
      <c r="K7974" s="1">
        <v>43024</v>
      </c>
      <c r="L7974" t="s">
        <v>199</v>
      </c>
      <c r="M7974">
        <f>Table1[[#This Row],[Ship Date]]-Table1[[#This Row],[Order Date]]</f>
        <v>3</v>
      </c>
      <c r="N7974">
        <v>10</v>
      </c>
      <c r="O7974" t="s">
        <v>61</v>
      </c>
      <c r="P7974" s="3">
        <v>96.784000000000006</v>
      </c>
      <c r="Q7974" s="3">
        <v>68.293007194686965</v>
      </c>
      <c r="R7974" s="3">
        <f>(Table1[[#This Row],[Selling Price]]-Table1[[#This Row],[Cost Price]])</f>
        <v>28.490992805313041</v>
      </c>
      <c r="S7974" s="12">
        <f>(Table1[[#This Row],[Profit]]/Table1[[#This Row],[Selling Price]])</f>
        <v>0.29437709544256324</v>
      </c>
      <c r="T7974">
        <v>4</v>
      </c>
      <c r="U7974" s="2">
        <f>Table1[[#This Row],[Selling Price]]*Table1[[#This Row],[Quantity]]</f>
        <v>387.13600000000002</v>
      </c>
      <c r="V7974" s="4">
        <v>0.8</v>
      </c>
      <c r="W7974">
        <v>204</v>
      </c>
      <c r="X7974" t="s">
        <v>36</v>
      </c>
      <c r="Y7974" t="s">
        <v>68</v>
      </c>
      <c r="Z7974" s="2">
        <v>87.449378551250987</v>
      </c>
    </row>
    <row r="7975" spans="1:26" x14ac:dyDescent="0.35">
      <c r="A7975" t="s">
        <v>520</v>
      </c>
      <c r="B7975" t="s">
        <v>521</v>
      </c>
      <c r="C7975" t="s">
        <v>55</v>
      </c>
      <c r="D7975" t="s">
        <v>46</v>
      </c>
      <c r="E7975" t="s">
        <v>75</v>
      </c>
      <c r="F7975" t="s">
        <v>3240</v>
      </c>
      <c r="G7975" t="s">
        <v>3241</v>
      </c>
      <c r="H7975" t="s">
        <v>32</v>
      </c>
      <c r="I7975" t="s">
        <v>5749</v>
      </c>
      <c r="J7975" s="1">
        <v>42937</v>
      </c>
      <c r="K7975" s="1">
        <v>42937</v>
      </c>
      <c r="L7975" t="s">
        <v>1118</v>
      </c>
      <c r="M7975">
        <f>Table1[[#This Row],[Ship Date]]-Table1[[#This Row],[Order Date]]</f>
        <v>0</v>
      </c>
      <c r="N7975">
        <v>7</v>
      </c>
      <c r="O7975" t="s">
        <v>51</v>
      </c>
      <c r="P7975" s="3">
        <v>25.99</v>
      </c>
      <c r="Q7975" s="3">
        <v>21.342957380857651</v>
      </c>
      <c r="R7975" s="3">
        <f>(Table1[[#This Row],[Selling Price]]-Table1[[#This Row],[Cost Price]])</f>
        <v>4.6470426191423471</v>
      </c>
      <c r="S7975" s="12">
        <f>(Table1[[#This Row],[Profit]]/Table1[[#This Row],[Selling Price]])</f>
        <v>0.17880117811244123</v>
      </c>
      <c r="T7975">
        <v>1</v>
      </c>
      <c r="U7975" s="2">
        <f>Table1[[#This Row],[Selling Price]]*Table1[[#This Row],[Quantity]]</f>
        <v>25.99</v>
      </c>
      <c r="V7975" s="4">
        <v>0</v>
      </c>
      <c r="W7975">
        <v>480</v>
      </c>
      <c r="X7975" t="s">
        <v>36</v>
      </c>
      <c r="Y7975" t="s">
        <v>68</v>
      </c>
      <c r="Z7975" s="2">
        <v>50.314503953741927</v>
      </c>
    </row>
    <row r="7976" spans="1:26" x14ac:dyDescent="0.35">
      <c r="A7976" t="s">
        <v>520</v>
      </c>
      <c r="B7976" t="s">
        <v>521</v>
      </c>
      <c r="C7976" t="s">
        <v>39</v>
      </c>
      <c r="D7976" t="s">
        <v>46</v>
      </c>
      <c r="E7976" t="s">
        <v>65</v>
      </c>
      <c r="F7976" t="s">
        <v>892</v>
      </c>
      <c r="G7976" t="s">
        <v>893</v>
      </c>
      <c r="H7976" t="s">
        <v>32</v>
      </c>
      <c r="I7976" t="s">
        <v>5799</v>
      </c>
      <c r="J7976" s="1">
        <v>43086</v>
      </c>
      <c r="K7976" s="1">
        <v>43090</v>
      </c>
      <c r="L7976" t="s">
        <v>60</v>
      </c>
      <c r="M7976">
        <f>Table1[[#This Row],[Ship Date]]-Table1[[#This Row],[Order Date]]</f>
        <v>4</v>
      </c>
      <c r="N7976">
        <v>12</v>
      </c>
      <c r="O7976" t="s">
        <v>35</v>
      </c>
      <c r="P7976" s="3">
        <v>544.38</v>
      </c>
      <c r="Q7976" s="3">
        <v>451.83236323871972</v>
      </c>
      <c r="R7976" s="3">
        <f>(Table1[[#This Row],[Selling Price]]-Table1[[#This Row],[Cost Price]])</f>
        <v>92.547636761280273</v>
      </c>
      <c r="S7976" s="12">
        <f>(Table1[[#This Row],[Profit]]/Table1[[#This Row],[Selling Price]])</f>
        <v>0.17000557838509914</v>
      </c>
      <c r="T7976">
        <v>3</v>
      </c>
      <c r="U7976" s="2">
        <f>Table1[[#This Row],[Selling Price]]*Table1[[#This Row],[Quantity]]</f>
        <v>1633.1399999999999</v>
      </c>
      <c r="V7976" s="4">
        <v>0</v>
      </c>
      <c r="W7976">
        <v>348</v>
      </c>
      <c r="X7976" t="s">
        <v>36</v>
      </c>
      <c r="Y7976" t="s">
        <v>36</v>
      </c>
      <c r="Z7976" s="2">
        <v>379.41277745340773</v>
      </c>
    </row>
    <row r="7977" spans="1:26" x14ac:dyDescent="0.35">
      <c r="A7977" t="s">
        <v>520</v>
      </c>
      <c r="B7977" t="s">
        <v>521</v>
      </c>
      <c r="C7977" t="s">
        <v>39</v>
      </c>
      <c r="D7977" t="s">
        <v>46</v>
      </c>
      <c r="E7977" t="s">
        <v>102</v>
      </c>
      <c r="F7977" t="s">
        <v>2899</v>
      </c>
      <c r="G7977" t="s">
        <v>2900</v>
      </c>
      <c r="H7977" t="s">
        <v>32</v>
      </c>
      <c r="I7977" t="s">
        <v>5862</v>
      </c>
      <c r="J7977" s="1">
        <v>42731</v>
      </c>
      <c r="K7977" s="1">
        <v>42737</v>
      </c>
      <c r="L7977" t="s">
        <v>60</v>
      </c>
      <c r="M7977">
        <f>Table1[[#This Row],[Ship Date]]-Table1[[#This Row],[Order Date]]</f>
        <v>6</v>
      </c>
      <c r="N7977">
        <v>12</v>
      </c>
      <c r="O7977" t="s">
        <v>35</v>
      </c>
      <c r="P7977" s="3">
        <v>23.68</v>
      </c>
      <c r="Q7977" s="3">
        <v>17.092698366881368</v>
      </c>
      <c r="R7977" s="3">
        <f>(Table1[[#This Row],[Selling Price]]-Table1[[#This Row],[Cost Price]])</f>
        <v>6.5873016331186314</v>
      </c>
      <c r="S7977" s="12">
        <f>(Table1[[#This Row],[Profit]]/Table1[[#This Row],[Selling Price]])</f>
        <v>0.27817996761480707</v>
      </c>
      <c r="T7977">
        <v>4</v>
      </c>
      <c r="U7977" s="2">
        <f>Table1[[#This Row],[Selling Price]]*Table1[[#This Row],[Quantity]]</f>
        <v>94.72</v>
      </c>
      <c r="V7977" s="4">
        <v>0.2</v>
      </c>
      <c r="W7977">
        <v>462</v>
      </c>
      <c r="X7977" t="s">
        <v>68</v>
      </c>
      <c r="Y7977" t="s">
        <v>52</v>
      </c>
      <c r="Z7977" s="2">
        <v>6.6462821687516902</v>
      </c>
    </row>
    <row r="7978" spans="1:26" x14ac:dyDescent="0.35">
      <c r="A7978" t="s">
        <v>520</v>
      </c>
      <c r="B7978" t="s">
        <v>521</v>
      </c>
      <c r="C7978" t="s">
        <v>55</v>
      </c>
      <c r="D7978" t="s">
        <v>46</v>
      </c>
      <c r="E7978" t="s">
        <v>102</v>
      </c>
      <c r="F7978" t="s">
        <v>3795</v>
      </c>
      <c r="G7978" t="s">
        <v>4005</v>
      </c>
      <c r="H7978" t="s">
        <v>32</v>
      </c>
      <c r="I7978" t="s">
        <v>5891</v>
      </c>
      <c r="J7978" s="1">
        <v>42677</v>
      </c>
      <c r="K7978" s="1">
        <v>42682</v>
      </c>
      <c r="L7978" t="s">
        <v>60</v>
      </c>
      <c r="M7978">
        <f>Table1[[#This Row],[Ship Date]]-Table1[[#This Row],[Order Date]]</f>
        <v>5</v>
      </c>
      <c r="N7978">
        <v>11</v>
      </c>
      <c r="O7978" t="s">
        <v>35</v>
      </c>
      <c r="P7978" s="3">
        <v>19.440000000000001</v>
      </c>
      <c r="Q7978" s="3">
        <v>12.75255615486593</v>
      </c>
      <c r="R7978" s="3">
        <f>(Table1[[#This Row],[Selling Price]]-Table1[[#This Row],[Cost Price]])</f>
        <v>6.6874438451340712</v>
      </c>
      <c r="S7978" s="12">
        <f>(Table1[[#This Row],[Profit]]/Table1[[#This Row],[Selling Price]])</f>
        <v>0.34400431302129991</v>
      </c>
      <c r="T7978">
        <v>3</v>
      </c>
      <c r="U7978" s="2">
        <f>Table1[[#This Row],[Selling Price]]*Table1[[#This Row],[Quantity]]</f>
        <v>58.320000000000007</v>
      </c>
      <c r="V7978" s="4">
        <v>0</v>
      </c>
      <c r="W7978">
        <v>197</v>
      </c>
      <c r="X7978" t="s">
        <v>36</v>
      </c>
      <c r="Y7978" t="s">
        <v>52</v>
      </c>
      <c r="Z7978" s="2">
        <v>19.9386616544699</v>
      </c>
    </row>
    <row r="7979" spans="1:26" x14ac:dyDescent="0.35">
      <c r="A7979" t="s">
        <v>520</v>
      </c>
      <c r="B7979" t="s">
        <v>521</v>
      </c>
      <c r="C7979" t="s">
        <v>39</v>
      </c>
      <c r="D7979" t="s">
        <v>46</v>
      </c>
      <c r="E7979" t="s">
        <v>86</v>
      </c>
      <c r="F7979" t="s">
        <v>401</v>
      </c>
      <c r="G7979" t="s">
        <v>402</v>
      </c>
      <c r="H7979" t="s">
        <v>32</v>
      </c>
      <c r="I7979" t="s">
        <v>5941</v>
      </c>
      <c r="J7979" s="1">
        <v>42427</v>
      </c>
      <c r="K7979" s="1">
        <v>42430</v>
      </c>
      <c r="L7979" t="s">
        <v>34</v>
      </c>
      <c r="M7979">
        <f>Table1[[#This Row],[Ship Date]]-Table1[[#This Row],[Order Date]]</f>
        <v>3</v>
      </c>
      <c r="N7979">
        <v>2</v>
      </c>
      <c r="O7979" t="s">
        <v>106</v>
      </c>
      <c r="P7979" s="3">
        <v>56.82</v>
      </c>
      <c r="Q7979" s="3">
        <v>40.04415866955393</v>
      </c>
      <c r="R7979" s="3">
        <f>(Table1[[#This Row],[Selling Price]]-Table1[[#This Row],[Cost Price]])</f>
        <v>16.77584133044607</v>
      </c>
      <c r="S7979" s="12">
        <f>(Table1[[#This Row],[Profit]]/Table1[[#This Row],[Selling Price]])</f>
        <v>0.29524535956434478</v>
      </c>
      <c r="T7979">
        <v>3</v>
      </c>
      <c r="U7979" s="2">
        <f>Table1[[#This Row],[Selling Price]]*Table1[[#This Row],[Quantity]]</f>
        <v>170.46</v>
      </c>
      <c r="V7979" s="4">
        <v>0</v>
      </c>
      <c r="W7979">
        <v>204</v>
      </c>
      <c r="X7979" t="s">
        <v>36</v>
      </c>
      <c r="Y7979" t="s">
        <v>52</v>
      </c>
      <c r="Z7979" s="2">
        <v>19.746709933556019</v>
      </c>
    </row>
    <row r="7980" spans="1:26" x14ac:dyDescent="0.35">
      <c r="A7980" t="s">
        <v>520</v>
      </c>
      <c r="B7980" t="s">
        <v>521</v>
      </c>
      <c r="C7980" t="s">
        <v>45</v>
      </c>
      <c r="D7980" t="s">
        <v>46</v>
      </c>
      <c r="E7980" t="s">
        <v>75</v>
      </c>
      <c r="F7980" t="s">
        <v>3962</v>
      </c>
      <c r="G7980" t="s">
        <v>3963</v>
      </c>
      <c r="H7980" t="s">
        <v>32</v>
      </c>
      <c r="I7980" t="s">
        <v>5972</v>
      </c>
      <c r="J7980" s="1">
        <v>43041</v>
      </c>
      <c r="K7980" s="1">
        <v>43043</v>
      </c>
      <c r="L7980" t="s">
        <v>34</v>
      </c>
      <c r="M7980">
        <f>Table1[[#This Row],[Ship Date]]-Table1[[#This Row],[Order Date]]</f>
        <v>2</v>
      </c>
      <c r="N7980">
        <v>11</v>
      </c>
      <c r="O7980" t="s">
        <v>35</v>
      </c>
      <c r="P7980" s="3">
        <v>8.8000000000000007</v>
      </c>
      <c r="Q7980" s="3">
        <v>6.4460431749774258</v>
      </c>
      <c r="R7980" s="3">
        <f>(Table1[[#This Row],[Selling Price]]-Table1[[#This Row],[Cost Price]])</f>
        <v>2.3539568250225749</v>
      </c>
      <c r="S7980" s="12">
        <f>(Table1[[#This Row],[Profit]]/Table1[[#This Row],[Selling Price]])</f>
        <v>0.2674950937525653</v>
      </c>
      <c r="T7980">
        <v>5</v>
      </c>
      <c r="U7980" s="2">
        <f>Table1[[#This Row],[Selling Price]]*Table1[[#This Row],[Quantity]]</f>
        <v>44</v>
      </c>
      <c r="V7980" s="4">
        <v>0</v>
      </c>
      <c r="W7980">
        <v>393</v>
      </c>
      <c r="X7980" t="s">
        <v>36</v>
      </c>
      <c r="Y7980" t="s">
        <v>52</v>
      </c>
      <c r="Z7980" s="2">
        <v>3.0382310642872441</v>
      </c>
    </row>
    <row r="7981" spans="1:26" x14ac:dyDescent="0.35">
      <c r="A7981" t="s">
        <v>520</v>
      </c>
      <c r="B7981" t="s">
        <v>521</v>
      </c>
      <c r="C7981" t="s">
        <v>64</v>
      </c>
      <c r="D7981" t="s">
        <v>46</v>
      </c>
      <c r="E7981" t="s">
        <v>91</v>
      </c>
      <c r="F7981" t="s">
        <v>1731</v>
      </c>
      <c r="G7981" t="s">
        <v>1732</v>
      </c>
      <c r="H7981" t="s">
        <v>32</v>
      </c>
      <c r="I7981" t="s">
        <v>5990</v>
      </c>
      <c r="J7981" s="1">
        <v>42618</v>
      </c>
      <c r="K7981" s="1">
        <v>42623</v>
      </c>
      <c r="L7981" t="s">
        <v>60</v>
      </c>
      <c r="M7981">
        <f>Table1[[#This Row],[Ship Date]]-Table1[[#This Row],[Order Date]]</f>
        <v>5</v>
      </c>
      <c r="N7981">
        <v>9</v>
      </c>
      <c r="O7981" t="s">
        <v>61</v>
      </c>
      <c r="P7981" s="3">
        <v>62.79</v>
      </c>
      <c r="Q7981" s="3">
        <v>47.786819803226109</v>
      </c>
      <c r="R7981" s="3">
        <f>(Table1[[#This Row],[Selling Price]]-Table1[[#This Row],[Cost Price]])</f>
        <v>15.00318019677389</v>
      </c>
      <c r="S7981" s="12">
        <f>(Table1[[#This Row],[Profit]]/Table1[[#This Row],[Selling Price]])</f>
        <v>0.23894219138037728</v>
      </c>
      <c r="T7981">
        <v>3</v>
      </c>
      <c r="U7981" s="2">
        <f>Table1[[#This Row],[Selling Price]]*Table1[[#This Row],[Quantity]]</f>
        <v>188.37</v>
      </c>
      <c r="V7981" s="4">
        <v>0.8</v>
      </c>
      <c r="W7981">
        <v>483</v>
      </c>
      <c r="X7981" t="s">
        <v>36</v>
      </c>
      <c r="Y7981" t="s">
        <v>36</v>
      </c>
      <c r="Z7981" s="2">
        <v>165.1570195500835</v>
      </c>
    </row>
    <row r="7982" spans="1:26" x14ac:dyDescent="0.35">
      <c r="A7982" t="s">
        <v>520</v>
      </c>
      <c r="B7982" t="s">
        <v>521</v>
      </c>
      <c r="C7982" t="s">
        <v>64</v>
      </c>
      <c r="D7982" t="s">
        <v>46</v>
      </c>
      <c r="E7982" t="s">
        <v>75</v>
      </c>
      <c r="F7982" t="s">
        <v>1010</v>
      </c>
      <c r="G7982" t="s">
        <v>1011</v>
      </c>
      <c r="H7982" t="s">
        <v>32</v>
      </c>
      <c r="I7982" t="s">
        <v>6005</v>
      </c>
      <c r="J7982" s="1">
        <v>42852</v>
      </c>
      <c r="K7982" s="1">
        <v>42854</v>
      </c>
      <c r="L7982" t="s">
        <v>199</v>
      </c>
      <c r="M7982">
        <f>Table1[[#This Row],[Ship Date]]-Table1[[#This Row],[Order Date]]</f>
        <v>2</v>
      </c>
      <c r="N7982">
        <v>4</v>
      </c>
      <c r="O7982" t="s">
        <v>106</v>
      </c>
      <c r="P7982" s="3">
        <v>123.92</v>
      </c>
      <c r="Q7982" s="3">
        <v>98.238094787323107</v>
      </c>
      <c r="R7982" s="3">
        <f>(Table1[[#This Row],[Selling Price]]-Table1[[#This Row],[Cost Price]])</f>
        <v>25.681905212676895</v>
      </c>
      <c r="S7982" s="12">
        <f>(Table1[[#This Row],[Profit]]/Table1[[#This Row],[Selling Price]])</f>
        <v>0.20724584580920671</v>
      </c>
      <c r="T7982">
        <v>4</v>
      </c>
      <c r="U7982" s="2">
        <f>Table1[[#This Row],[Selling Price]]*Table1[[#This Row],[Quantity]]</f>
        <v>495.68</v>
      </c>
      <c r="V7982" s="4">
        <v>0</v>
      </c>
      <c r="W7982">
        <v>235</v>
      </c>
      <c r="X7982" t="s">
        <v>36</v>
      </c>
      <c r="Y7982" t="s">
        <v>68</v>
      </c>
      <c r="Z7982" s="2">
        <v>48.316693966056107</v>
      </c>
    </row>
    <row r="7983" spans="1:26" x14ac:dyDescent="0.35">
      <c r="A7983" t="s">
        <v>520</v>
      </c>
      <c r="B7983" t="s">
        <v>521</v>
      </c>
      <c r="C7983" t="s">
        <v>27</v>
      </c>
      <c r="D7983" t="s">
        <v>46</v>
      </c>
      <c r="E7983" t="s">
        <v>86</v>
      </c>
      <c r="F7983" t="s">
        <v>2327</v>
      </c>
      <c r="G7983" t="s">
        <v>2328</v>
      </c>
      <c r="H7983" t="s">
        <v>32</v>
      </c>
      <c r="I7983" t="s">
        <v>6027</v>
      </c>
      <c r="J7983" s="1">
        <v>42635</v>
      </c>
      <c r="K7983" s="1">
        <v>42639</v>
      </c>
      <c r="L7983" t="s">
        <v>60</v>
      </c>
      <c r="M7983">
        <f>Table1[[#This Row],[Ship Date]]-Table1[[#This Row],[Order Date]]</f>
        <v>4</v>
      </c>
      <c r="N7983">
        <v>9</v>
      </c>
      <c r="O7983" t="s">
        <v>61</v>
      </c>
      <c r="P7983" s="3">
        <v>7.5060000000000002</v>
      </c>
      <c r="Q7983" s="3">
        <v>5.1968551202916702</v>
      </c>
      <c r="R7983" s="3">
        <f>(Table1[[#This Row],[Selling Price]]-Table1[[#This Row],[Cost Price]])</f>
        <v>2.30914487970833</v>
      </c>
      <c r="S7983" s="12">
        <f>(Table1[[#This Row],[Profit]]/Table1[[#This Row],[Selling Price]])</f>
        <v>0.30763987206345988</v>
      </c>
      <c r="T7983">
        <v>9</v>
      </c>
      <c r="U7983" s="2">
        <f>Table1[[#This Row],[Selling Price]]*Table1[[#This Row],[Quantity]]</f>
        <v>67.554000000000002</v>
      </c>
      <c r="V7983" s="4">
        <v>0.7</v>
      </c>
      <c r="W7983">
        <v>228</v>
      </c>
      <c r="X7983" t="s">
        <v>36</v>
      </c>
      <c r="Y7983" t="s">
        <v>52</v>
      </c>
      <c r="Z7983" s="2">
        <v>4.2446239527194871</v>
      </c>
    </row>
    <row r="7984" spans="1:26" x14ac:dyDescent="0.35">
      <c r="A7984" t="s">
        <v>520</v>
      </c>
      <c r="B7984" t="s">
        <v>521</v>
      </c>
      <c r="C7984" t="s">
        <v>55</v>
      </c>
      <c r="D7984" t="s">
        <v>46</v>
      </c>
      <c r="E7984" t="s">
        <v>86</v>
      </c>
      <c r="F7984" t="s">
        <v>399</v>
      </c>
      <c r="G7984" t="s">
        <v>400</v>
      </c>
      <c r="H7984" t="s">
        <v>32</v>
      </c>
      <c r="I7984" t="s">
        <v>6061</v>
      </c>
      <c r="J7984" s="1">
        <v>42685</v>
      </c>
      <c r="K7984" s="1">
        <v>42689</v>
      </c>
      <c r="L7984" t="s">
        <v>60</v>
      </c>
      <c r="M7984">
        <f>Table1[[#This Row],[Ship Date]]-Table1[[#This Row],[Order Date]]</f>
        <v>4</v>
      </c>
      <c r="N7984">
        <v>11</v>
      </c>
      <c r="O7984" t="s">
        <v>35</v>
      </c>
      <c r="P7984" s="3">
        <v>9.8879999999999999</v>
      </c>
      <c r="Q7984" s="3">
        <v>6.8402664138689309</v>
      </c>
      <c r="R7984" s="3">
        <f>(Table1[[#This Row],[Selling Price]]-Table1[[#This Row],[Cost Price]])</f>
        <v>3.047733586131069</v>
      </c>
      <c r="S7984" s="12">
        <f>(Table1[[#This Row],[Profit]]/Table1[[#This Row],[Selling Price]])</f>
        <v>0.30822548403429095</v>
      </c>
      <c r="T7984">
        <v>2</v>
      </c>
      <c r="U7984" s="2">
        <f>Table1[[#This Row],[Selling Price]]*Table1[[#This Row],[Quantity]]</f>
        <v>19.776</v>
      </c>
      <c r="V7984" s="4">
        <v>0.7</v>
      </c>
      <c r="W7984">
        <v>254</v>
      </c>
      <c r="X7984" t="s">
        <v>36</v>
      </c>
      <c r="Y7984" t="s">
        <v>52</v>
      </c>
      <c r="Z7984" s="2">
        <v>34.951157956338001</v>
      </c>
    </row>
    <row r="7985" spans="1:26" x14ac:dyDescent="0.35">
      <c r="A7985" t="s">
        <v>520</v>
      </c>
      <c r="B7985" t="s">
        <v>521</v>
      </c>
      <c r="C7985" t="s">
        <v>27</v>
      </c>
      <c r="D7985" t="s">
        <v>46</v>
      </c>
      <c r="E7985" t="s">
        <v>102</v>
      </c>
      <c r="F7985" t="s">
        <v>531</v>
      </c>
      <c r="G7985" t="s">
        <v>532</v>
      </c>
      <c r="H7985" t="s">
        <v>32</v>
      </c>
      <c r="I7985" t="s">
        <v>6067</v>
      </c>
      <c r="J7985" s="1">
        <v>42092</v>
      </c>
      <c r="K7985" s="1">
        <v>42094</v>
      </c>
      <c r="L7985" t="s">
        <v>34</v>
      </c>
      <c r="M7985">
        <f>Table1[[#This Row],[Ship Date]]-Table1[[#This Row],[Order Date]]</f>
        <v>2</v>
      </c>
      <c r="N7985">
        <v>3</v>
      </c>
      <c r="O7985" t="s">
        <v>106</v>
      </c>
      <c r="P7985" s="3">
        <v>212.64</v>
      </c>
      <c r="Q7985" s="3">
        <v>155.85367089254621</v>
      </c>
      <c r="R7985" s="3">
        <f>(Table1[[#This Row],[Selling Price]]-Table1[[#This Row],[Cost Price]])</f>
        <v>56.786329107453781</v>
      </c>
      <c r="S7985" s="12">
        <f>(Table1[[#This Row],[Profit]]/Table1[[#This Row],[Selling Price]])</f>
        <v>0.26705384267989929</v>
      </c>
      <c r="T7985">
        <v>6</v>
      </c>
      <c r="U7985" s="2">
        <f>Table1[[#This Row],[Selling Price]]*Table1[[#This Row],[Quantity]]</f>
        <v>1275.8399999999999</v>
      </c>
      <c r="V7985" s="4">
        <v>0</v>
      </c>
      <c r="W7985">
        <v>264</v>
      </c>
      <c r="X7985" t="s">
        <v>36</v>
      </c>
      <c r="Y7985" t="s">
        <v>68</v>
      </c>
      <c r="Z7985" s="2">
        <v>98.035009191614819</v>
      </c>
    </row>
    <row r="7986" spans="1:26" x14ac:dyDescent="0.35">
      <c r="A7986" t="s">
        <v>520</v>
      </c>
      <c r="B7986" t="s">
        <v>521</v>
      </c>
      <c r="C7986" t="s">
        <v>39</v>
      </c>
      <c r="D7986" t="s">
        <v>46</v>
      </c>
      <c r="E7986" t="s">
        <v>102</v>
      </c>
      <c r="F7986" t="s">
        <v>2753</v>
      </c>
      <c r="G7986" t="s">
        <v>2754</v>
      </c>
      <c r="H7986" t="s">
        <v>32</v>
      </c>
      <c r="I7986" t="s">
        <v>6112</v>
      </c>
      <c r="J7986" s="1">
        <v>42184</v>
      </c>
      <c r="K7986" s="1">
        <v>42189</v>
      </c>
      <c r="L7986" t="s">
        <v>60</v>
      </c>
      <c r="M7986">
        <f>Table1[[#This Row],[Ship Date]]-Table1[[#This Row],[Order Date]]</f>
        <v>5</v>
      </c>
      <c r="N7986">
        <v>6</v>
      </c>
      <c r="O7986" t="s">
        <v>51</v>
      </c>
      <c r="P7986" s="3">
        <v>24.96</v>
      </c>
      <c r="Q7986" s="3">
        <v>18.527020746982089</v>
      </c>
      <c r="R7986" s="3">
        <f>(Table1[[#This Row],[Selling Price]]-Table1[[#This Row],[Cost Price]])</f>
        <v>6.432979253017912</v>
      </c>
      <c r="S7986" s="12">
        <f>(Table1[[#This Row],[Profit]]/Table1[[#This Row],[Selling Price]])</f>
        <v>0.25773154058565351</v>
      </c>
      <c r="T7986">
        <v>4</v>
      </c>
      <c r="U7986" s="2">
        <f>Table1[[#This Row],[Selling Price]]*Table1[[#This Row],[Quantity]]</f>
        <v>99.84</v>
      </c>
      <c r="V7986" s="4">
        <v>0</v>
      </c>
      <c r="W7986">
        <v>427</v>
      </c>
      <c r="X7986" t="s">
        <v>36</v>
      </c>
      <c r="Y7986" t="s">
        <v>52</v>
      </c>
      <c r="Z7986" s="2">
        <v>12.48</v>
      </c>
    </row>
    <row r="7987" spans="1:26" x14ac:dyDescent="0.35">
      <c r="A7987" t="s">
        <v>520</v>
      </c>
      <c r="B7987" t="s">
        <v>521</v>
      </c>
      <c r="C7987" t="s">
        <v>55</v>
      </c>
      <c r="D7987" t="s">
        <v>46</v>
      </c>
      <c r="E7987" t="s">
        <v>75</v>
      </c>
      <c r="F7987" t="s">
        <v>1469</v>
      </c>
      <c r="G7987" t="s">
        <v>1470</v>
      </c>
      <c r="H7987" t="s">
        <v>32</v>
      </c>
      <c r="I7987" t="s">
        <v>6168</v>
      </c>
      <c r="J7987" s="1">
        <v>42727</v>
      </c>
      <c r="K7987" s="1">
        <v>42734</v>
      </c>
      <c r="L7987" t="s">
        <v>60</v>
      </c>
      <c r="M7987">
        <f>Table1[[#This Row],[Ship Date]]-Table1[[#This Row],[Order Date]]</f>
        <v>7</v>
      </c>
      <c r="N7987">
        <v>12</v>
      </c>
      <c r="O7987" t="s">
        <v>35</v>
      </c>
      <c r="P7987" s="3">
        <v>8.82</v>
      </c>
      <c r="Q7987" s="3">
        <v>6.9640075684658829</v>
      </c>
      <c r="R7987" s="3">
        <f>(Table1[[#This Row],[Selling Price]]-Table1[[#This Row],[Cost Price]])</f>
        <v>1.8559924315341174</v>
      </c>
      <c r="S7987" s="12">
        <f>(Table1[[#This Row],[Profit]]/Table1[[#This Row],[Selling Price]])</f>
        <v>0.2104299808995598</v>
      </c>
      <c r="T7987">
        <v>3</v>
      </c>
      <c r="U7987" s="2">
        <f>Table1[[#This Row],[Selling Price]]*Table1[[#This Row],[Quantity]]</f>
        <v>26.46</v>
      </c>
      <c r="V7987" s="4">
        <v>0</v>
      </c>
      <c r="W7987">
        <v>216</v>
      </c>
      <c r="X7987" t="s">
        <v>68</v>
      </c>
      <c r="Y7987" t="s">
        <v>52</v>
      </c>
      <c r="Z7987" s="2">
        <v>5.5352961980367414</v>
      </c>
    </row>
    <row r="7988" spans="1:26" x14ac:dyDescent="0.35">
      <c r="A7988" t="s">
        <v>520</v>
      </c>
      <c r="B7988" t="s">
        <v>521</v>
      </c>
      <c r="C7988" t="s">
        <v>45</v>
      </c>
      <c r="D7988" t="s">
        <v>46</v>
      </c>
      <c r="E7988" t="s">
        <v>270</v>
      </c>
      <c r="F7988" t="s">
        <v>2463</v>
      </c>
      <c r="G7988" t="s">
        <v>2464</v>
      </c>
      <c r="H7988" t="s">
        <v>32</v>
      </c>
      <c r="I7988" t="s">
        <v>6187</v>
      </c>
      <c r="J7988" s="1">
        <v>43094</v>
      </c>
      <c r="K7988" s="1">
        <v>43098</v>
      </c>
      <c r="L7988" t="s">
        <v>34</v>
      </c>
      <c r="M7988">
        <f>Table1[[#This Row],[Ship Date]]-Table1[[#This Row],[Order Date]]</f>
        <v>4</v>
      </c>
      <c r="N7988">
        <v>12</v>
      </c>
      <c r="O7988" t="s">
        <v>35</v>
      </c>
      <c r="P7988" s="3">
        <v>3.62</v>
      </c>
      <c r="Q7988" s="3">
        <v>2.794863405822348</v>
      </c>
      <c r="R7988" s="3">
        <f>(Table1[[#This Row],[Selling Price]]-Table1[[#This Row],[Cost Price]])</f>
        <v>0.82513659417765206</v>
      </c>
      <c r="S7988" s="12">
        <f>(Table1[[#This Row],[Profit]]/Table1[[#This Row],[Selling Price]])</f>
        <v>0.22793828568443428</v>
      </c>
      <c r="T7988">
        <v>2</v>
      </c>
      <c r="U7988" s="2">
        <f>Table1[[#This Row],[Selling Price]]*Table1[[#This Row],[Quantity]]</f>
        <v>7.24</v>
      </c>
      <c r="V7988" s="4">
        <v>0</v>
      </c>
      <c r="W7988">
        <v>272</v>
      </c>
      <c r="X7988" t="s">
        <v>36</v>
      </c>
      <c r="Y7988" t="s">
        <v>52</v>
      </c>
      <c r="Z7988" s="2">
        <v>2.123515397367568</v>
      </c>
    </row>
    <row r="7989" spans="1:26" x14ac:dyDescent="0.35">
      <c r="A7989" t="s">
        <v>520</v>
      </c>
      <c r="B7989" t="s">
        <v>521</v>
      </c>
      <c r="C7989" t="s">
        <v>27</v>
      </c>
      <c r="D7989" t="s">
        <v>46</v>
      </c>
      <c r="E7989" t="s">
        <v>86</v>
      </c>
      <c r="F7989" t="s">
        <v>1717</v>
      </c>
      <c r="G7989" t="s">
        <v>1718</v>
      </c>
      <c r="H7989" t="s">
        <v>32</v>
      </c>
      <c r="I7989" t="s">
        <v>6197</v>
      </c>
      <c r="J7989" s="1">
        <v>42741</v>
      </c>
      <c r="K7989" s="1">
        <v>42748</v>
      </c>
      <c r="L7989" t="s">
        <v>60</v>
      </c>
      <c r="M7989">
        <f>Table1[[#This Row],[Ship Date]]-Table1[[#This Row],[Order Date]]</f>
        <v>7</v>
      </c>
      <c r="N7989">
        <v>1</v>
      </c>
      <c r="O7989" t="s">
        <v>35</v>
      </c>
      <c r="P7989" s="3">
        <v>33.74</v>
      </c>
      <c r="Q7989" s="3">
        <v>24.439555313416282</v>
      </c>
      <c r="R7989" s="3">
        <f>(Table1[[#This Row],[Selling Price]]-Table1[[#This Row],[Cost Price]])</f>
        <v>9.3004446865837203</v>
      </c>
      <c r="S7989" s="12">
        <f>(Table1[[#This Row],[Profit]]/Table1[[#This Row],[Selling Price]])</f>
        <v>0.27565040564859866</v>
      </c>
      <c r="T7989">
        <v>7</v>
      </c>
      <c r="U7989" s="2">
        <f>Table1[[#This Row],[Selling Price]]*Table1[[#This Row],[Quantity]]</f>
        <v>236.18</v>
      </c>
      <c r="V7989" s="4">
        <v>0</v>
      </c>
      <c r="W7989">
        <v>352</v>
      </c>
      <c r="X7989" t="s">
        <v>68</v>
      </c>
      <c r="Y7989" t="s">
        <v>52</v>
      </c>
      <c r="Z7989" s="2">
        <v>14.50924903780432</v>
      </c>
    </row>
    <row r="7990" spans="1:26" x14ac:dyDescent="0.35">
      <c r="A7990" t="s">
        <v>520</v>
      </c>
      <c r="B7990" t="s">
        <v>521</v>
      </c>
      <c r="C7990" t="s">
        <v>39</v>
      </c>
      <c r="D7990" t="s">
        <v>46</v>
      </c>
      <c r="E7990" t="s">
        <v>75</v>
      </c>
      <c r="F7990" t="s">
        <v>905</v>
      </c>
      <c r="G7990" t="s">
        <v>906</v>
      </c>
      <c r="H7990" t="s">
        <v>32</v>
      </c>
      <c r="I7990" t="s">
        <v>6214</v>
      </c>
      <c r="J7990" s="1">
        <v>41705</v>
      </c>
      <c r="K7990" s="1">
        <v>41706</v>
      </c>
      <c r="L7990" t="s">
        <v>199</v>
      </c>
      <c r="M7990">
        <f>Table1[[#This Row],[Ship Date]]-Table1[[#This Row],[Order Date]]</f>
        <v>1</v>
      </c>
      <c r="N7990">
        <v>3</v>
      </c>
      <c r="O7990" t="s">
        <v>106</v>
      </c>
      <c r="P7990" s="3">
        <v>17.940000000000001</v>
      </c>
      <c r="Q7990" s="3">
        <v>13.507158130320249</v>
      </c>
      <c r="R7990" s="3">
        <f>(Table1[[#This Row],[Selling Price]]-Table1[[#This Row],[Cost Price]])</f>
        <v>4.432841869679752</v>
      </c>
      <c r="S7990" s="12">
        <f>(Table1[[#This Row],[Profit]]/Table1[[#This Row],[Selling Price]])</f>
        <v>0.24709263487624034</v>
      </c>
      <c r="T7990">
        <v>3</v>
      </c>
      <c r="U7990" s="2">
        <f>Table1[[#This Row],[Selling Price]]*Table1[[#This Row],[Quantity]]</f>
        <v>53.820000000000007</v>
      </c>
      <c r="V7990" s="4">
        <v>0</v>
      </c>
      <c r="W7990">
        <v>210</v>
      </c>
      <c r="X7990" t="s">
        <v>36</v>
      </c>
      <c r="Y7990" t="s">
        <v>52</v>
      </c>
      <c r="Z7990" s="2">
        <v>7.7201468034401186</v>
      </c>
    </row>
    <row r="7991" spans="1:26" x14ac:dyDescent="0.35">
      <c r="A7991" t="s">
        <v>520</v>
      </c>
      <c r="B7991" t="s">
        <v>521</v>
      </c>
      <c r="C7991" t="s">
        <v>55</v>
      </c>
      <c r="D7991" t="s">
        <v>46</v>
      </c>
      <c r="E7991" t="s">
        <v>91</v>
      </c>
      <c r="F7991" t="s">
        <v>4049</v>
      </c>
      <c r="G7991" t="s">
        <v>4050</v>
      </c>
      <c r="H7991" t="s">
        <v>32</v>
      </c>
      <c r="I7991" t="s">
        <v>6299</v>
      </c>
      <c r="J7991" s="1">
        <v>41979</v>
      </c>
      <c r="K7991" s="1">
        <v>41983</v>
      </c>
      <c r="L7991" t="s">
        <v>60</v>
      </c>
      <c r="M7991">
        <f>Table1[[#This Row],[Ship Date]]-Table1[[#This Row],[Order Date]]</f>
        <v>4</v>
      </c>
      <c r="N7991">
        <v>12</v>
      </c>
      <c r="O7991" t="s">
        <v>35</v>
      </c>
      <c r="P7991" s="3">
        <v>14.016</v>
      </c>
      <c r="Q7991" s="3">
        <v>11.248279090113339</v>
      </c>
      <c r="R7991" s="3">
        <f>(Table1[[#This Row],[Selling Price]]-Table1[[#This Row],[Cost Price]])</f>
        <v>2.7677209098866609</v>
      </c>
      <c r="S7991" s="12">
        <f>(Table1[[#This Row],[Profit]]/Table1[[#This Row],[Selling Price]])</f>
        <v>0.19746867222364875</v>
      </c>
      <c r="T7991">
        <v>4</v>
      </c>
      <c r="U7991" s="2">
        <f>Table1[[#This Row],[Selling Price]]*Table1[[#This Row],[Quantity]]</f>
        <v>56.064</v>
      </c>
      <c r="V7991" s="4">
        <v>0.8</v>
      </c>
      <c r="W7991">
        <v>374</v>
      </c>
      <c r="X7991" t="s">
        <v>36</v>
      </c>
      <c r="Y7991" t="s">
        <v>68</v>
      </c>
      <c r="Z7991" s="2">
        <v>35.776852404872074</v>
      </c>
    </row>
    <row r="7992" spans="1:26" x14ac:dyDescent="0.35">
      <c r="A7992" t="s">
        <v>520</v>
      </c>
      <c r="B7992" t="s">
        <v>521</v>
      </c>
      <c r="C7992" t="s">
        <v>45</v>
      </c>
      <c r="D7992" t="s">
        <v>46</v>
      </c>
      <c r="E7992" t="s">
        <v>102</v>
      </c>
      <c r="F7992" t="s">
        <v>2891</v>
      </c>
      <c r="G7992" t="s">
        <v>2892</v>
      </c>
      <c r="H7992" t="s">
        <v>32</v>
      </c>
      <c r="I7992" t="s">
        <v>6413</v>
      </c>
      <c r="J7992" s="1">
        <v>41980</v>
      </c>
      <c r="K7992" s="1">
        <v>41986</v>
      </c>
      <c r="L7992" t="s">
        <v>60</v>
      </c>
      <c r="M7992">
        <f>Table1[[#This Row],[Ship Date]]-Table1[[#This Row],[Order Date]]</f>
        <v>6</v>
      </c>
      <c r="N7992">
        <v>12</v>
      </c>
      <c r="O7992" t="s">
        <v>35</v>
      </c>
      <c r="P7992" s="3">
        <v>105.52</v>
      </c>
      <c r="Q7992" s="3">
        <v>74.653652235766216</v>
      </c>
      <c r="R7992" s="3">
        <f>(Table1[[#This Row],[Selling Price]]-Table1[[#This Row],[Cost Price]])</f>
        <v>30.86634776423378</v>
      </c>
      <c r="S7992" s="12">
        <f>(Table1[[#This Row],[Profit]]/Table1[[#This Row],[Selling Price]])</f>
        <v>0.29251656334565751</v>
      </c>
      <c r="T7992">
        <v>4</v>
      </c>
      <c r="U7992" s="2">
        <f>Table1[[#This Row],[Selling Price]]*Table1[[#This Row],[Quantity]]</f>
        <v>422.08</v>
      </c>
      <c r="V7992" s="4">
        <v>0</v>
      </c>
      <c r="W7992">
        <v>220</v>
      </c>
      <c r="X7992" t="s">
        <v>68</v>
      </c>
      <c r="Y7992" t="s">
        <v>68</v>
      </c>
      <c r="Z7992" s="2">
        <v>51.835935518818523</v>
      </c>
    </row>
    <row r="7993" spans="1:26" x14ac:dyDescent="0.35">
      <c r="A7993" t="s">
        <v>520</v>
      </c>
      <c r="B7993" t="s">
        <v>521</v>
      </c>
      <c r="C7993" t="s">
        <v>27</v>
      </c>
      <c r="D7993" t="s">
        <v>46</v>
      </c>
      <c r="E7993" t="s">
        <v>86</v>
      </c>
      <c r="F7993" t="s">
        <v>289</v>
      </c>
      <c r="G7993" t="s">
        <v>290</v>
      </c>
      <c r="H7993" t="s">
        <v>32</v>
      </c>
      <c r="I7993" t="s">
        <v>6449</v>
      </c>
      <c r="J7993" s="1">
        <v>42617</v>
      </c>
      <c r="K7993" s="1">
        <v>42621</v>
      </c>
      <c r="L7993" t="s">
        <v>60</v>
      </c>
      <c r="M7993">
        <f>Table1[[#This Row],[Ship Date]]-Table1[[#This Row],[Order Date]]</f>
        <v>4</v>
      </c>
      <c r="N7993">
        <v>9</v>
      </c>
      <c r="O7993" t="s">
        <v>61</v>
      </c>
      <c r="P7993" s="3">
        <v>60.6</v>
      </c>
      <c r="Q7993" s="3">
        <v>44.237112821511182</v>
      </c>
      <c r="R7993" s="3">
        <f>(Table1[[#This Row],[Selling Price]]-Table1[[#This Row],[Cost Price]])</f>
        <v>16.362887178488819</v>
      </c>
      <c r="S7993" s="12">
        <f>(Table1[[#This Row],[Profit]]/Table1[[#This Row],[Selling Price]])</f>
        <v>0.27001463990905639</v>
      </c>
      <c r="T7993">
        <v>5</v>
      </c>
      <c r="U7993" s="2">
        <f>Table1[[#This Row],[Selling Price]]*Table1[[#This Row],[Quantity]]</f>
        <v>303</v>
      </c>
      <c r="V7993" s="4">
        <v>0.2</v>
      </c>
      <c r="W7993">
        <v>174</v>
      </c>
      <c r="X7993" t="s">
        <v>36</v>
      </c>
      <c r="Y7993" t="s">
        <v>52</v>
      </c>
      <c r="Z7993" s="2">
        <v>33.081162011029782</v>
      </c>
    </row>
    <row r="7994" spans="1:26" x14ac:dyDescent="0.35">
      <c r="A7994" t="s">
        <v>520</v>
      </c>
      <c r="B7994" t="s">
        <v>521</v>
      </c>
      <c r="C7994" t="s">
        <v>55</v>
      </c>
      <c r="D7994" t="s">
        <v>46</v>
      </c>
      <c r="E7994" t="s">
        <v>86</v>
      </c>
      <c r="F7994" t="s">
        <v>3996</v>
      </c>
      <c r="G7994" t="s">
        <v>3997</v>
      </c>
      <c r="H7994" t="s">
        <v>32</v>
      </c>
      <c r="I7994" t="s">
        <v>6464</v>
      </c>
      <c r="J7994" s="1">
        <v>42642</v>
      </c>
      <c r="K7994" s="1">
        <v>42646</v>
      </c>
      <c r="L7994" t="s">
        <v>60</v>
      </c>
      <c r="M7994">
        <f>Table1[[#This Row],[Ship Date]]-Table1[[#This Row],[Order Date]]</f>
        <v>4</v>
      </c>
      <c r="N7994">
        <v>9</v>
      </c>
      <c r="O7994" t="s">
        <v>61</v>
      </c>
      <c r="P7994" s="3">
        <v>27.24</v>
      </c>
      <c r="Q7994" s="3">
        <v>19.150821192939048</v>
      </c>
      <c r="R7994" s="3">
        <f>(Table1[[#This Row],[Selling Price]]-Table1[[#This Row],[Cost Price]])</f>
        <v>8.08917880706095</v>
      </c>
      <c r="S7994" s="12">
        <f>(Table1[[#This Row],[Profit]]/Table1[[#This Row],[Selling Price]])</f>
        <v>0.29695957441486603</v>
      </c>
      <c r="T7994">
        <v>5</v>
      </c>
      <c r="U7994" s="2">
        <f>Table1[[#This Row],[Selling Price]]*Table1[[#This Row],[Quantity]]</f>
        <v>136.19999999999999</v>
      </c>
      <c r="V7994" s="4">
        <v>0.2</v>
      </c>
      <c r="W7994">
        <v>460</v>
      </c>
      <c r="X7994" t="s">
        <v>36</v>
      </c>
      <c r="Y7994" t="s">
        <v>52</v>
      </c>
      <c r="Z7994" s="2">
        <v>11.863694512710159</v>
      </c>
    </row>
    <row r="7995" spans="1:26" x14ac:dyDescent="0.35">
      <c r="A7995" t="s">
        <v>520</v>
      </c>
      <c r="B7995" t="s">
        <v>521</v>
      </c>
      <c r="C7995" t="s">
        <v>27</v>
      </c>
      <c r="D7995" t="s">
        <v>46</v>
      </c>
      <c r="E7995" t="s">
        <v>47</v>
      </c>
      <c r="F7995" t="s">
        <v>2874</v>
      </c>
      <c r="G7995" t="s">
        <v>2875</v>
      </c>
      <c r="H7995" t="s">
        <v>32</v>
      </c>
      <c r="I7995" t="s">
        <v>6565</v>
      </c>
      <c r="J7995" s="1">
        <v>42826</v>
      </c>
      <c r="K7995" s="1">
        <v>42829</v>
      </c>
      <c r="L7995" t="s">
        <v>34</v>
      </c>
      <c r="M7995">
        <f>Table1[[#This Row],[Ship Date]]-Table1[[#This Row],[Order Date]]</f>
        <v>3</v>
      </c>
      <c r="N7995">
        <v>4</v>
      </c>
      <c r="O7995" t="s">
        <v>106</v>
      </c>
      <c r="P7995" s="3">
        <v>6.2640000000000002</v>
      </c>
      <c r="Q7995" s="3">
        <v>4.142344687555493</v>
      </c>
      <c r="R7995" s="3">
        <f>(Table1[[#This Row],[Selling Price]]-Table1[[#This Row],[Cost Price]])</f>
        <v>2.1216553124445072</v>
      </c>
      <c r="S7995" s="12">
        <f>(Table1[[#This Row],[Profit]]/Table1[[#This Row],[Selling Price]])</f>
        <v>0.33870614821911033</v>
      </c>
      <c r="T7995">
        <v>3</v>
      </c>
      <c r="U7995" s="2">
        <f>Table1[[#This Row],[Selling Price]]*Table1[[#This Row],[Quantity]]</f>
        <v>18.792000000000002</v>
      </c>
      <c r="V7995" s="4">
        <v>0.2</v>
      </c>
      <c r="W7995">
        <v>440</v>
      </c>
      <c r="X7995" t="s">
        <v>36</v>
      </c>
      <c r="Y7995" t="s">
        <v>52</v>
      </c>
      <c r="Z7995" s="2">
        <v>6.6439753160287998</v>
      </c>
    </row>
    <row r="7996" spans="1:26" x14ac:dyDescent="0.35">
      <c r="A7996" t="s">
        <v>520</v>
      </c>
      <c r="B7996" t="s">
        <v>521</v>
      </c>
      <c r="C7996" t="s">
        <v>27</v>
      </c>
      <c r="D7996" t="s">
        <v>46</v>
      </c>
      <c r="E7996" t="s">
        <v>86</v>
      </c>
      <c r="F7996" t="s">
        <v>407</v>
      </c>
      <c r="G7996" t="s">
        <v>408</v>
      </c>
      <c r="H7996" t="s">
        <v>32</v>
      </c>
      <c r="I7996" t="s">
        <v>6589</v>
      </c>
      <c r="J7996" s="1">
        <v>42527</v>
      </c>
      <c r="K7996" s="1">
        <v>42528</v>
      </c>
      <c r="L7996" t="s">
        <v>199</v>
      </c>
      <c r="M7996">
        <f>Table1[[#This Row],[Ship Date]]-Table1[[#This Row],[Order Date]]</f>
        <v>1</v>
      </c>
      <c r="N7996">
        <v>6</v>
      </c>
      <c r="O7996" t="s">
        <v>51</v>
      </c>
      <c r="P7996" s="3">
        <v>64.14</v>
      </c>
      <c r="Q7996" s="3">
        <v>48.442814556870701</v>
      </c>
      <c r="R7996" s="3">
        <f>(Table1[[#This Row],[Selling Price]]-Table1[[#This Row],[Cost Price]])</f>
        <v>15.6971854431293</v>
      </c>
      <c r="S7996" s="12">
        <f>(Table1[[#This Row],[Profit]]/Table1[[#This Row],[Selling Price]])</f>
        <v>0.24473316874227158</v>
      </c>
      <c r="T7996">
        <v>3</v>
      </c>
      <c r="U7996" s="2">
        <f>Table1[[#This Row],[Selling Price]]*Table1[[#This Row],[Quantity]]</f>
        <v>192.42000000000002</v>
      </c>
      <c r="V7996" s="4">
        <v>0</v>
      </c>
      <c r="W7996">
        <v>228</v>
      </c>
      <c r="X7996" t="s">
        <v>36</v>
      </c>
      <c r="Y7996" t="s">
        <v>68</v>
      </c>
      <c r="Z7996" s="2">
        <v>93.57668845747142</v>
      </c>
    </row>
    <row r="7997" spans="1:26" x14ac:dyDescent="0.35">
      <c r="A7997" t="s">
        <v>520</v>
      </c>
      <c r="B7997" t="s">
        <v>521</v>
      </c>
      <c r="C7997" t="s">
        <v>55</v>
      </c>
      <c r="D7997" t="s">
        <v>46</v>
      </c>
      <c r="E7997" t="s">
        <v>65</v>
      </c>
      <c r="F7997" t="s">
        <v>6634</v>
      </c>
      <c r="G7997" t="s">
        <v>6635</v>
      </c>
      <c r="H7997" t="s">
        <v>32</v>
      </c>
      <c r="I7997" t="s">
        <v>6636</v>
      </c>
      <c r="J7997" s="1">
        <v>42609</v>
      </c>
      <c r="K7997" s="1">
        <v>42611</v>
      </c>
      <c r="L7997" t="s">
        <v>34</v>
      </c>
      <c r="M7997">
        <f>Table1[[#This Row],[Ship Date]]-Table1[[#This Row],[Order Date]]</f>
        <v>2</v>
      </c>
      <c r="N7997">
        <v>8</v>
      </c>
      <c r="O7997" t="s">
        <v>61</v>
      </c>
      <c r="P7997" s="3">
        <v>14.16</v>
      </c>
      <c r="Q7997" s="3">
        <v>11.82373886836104</v>
      </c>
      <c r="R7997" s="3">
        <f>(Table1[[#This Row],[Selling Price]]-Table1[[#This Row],[Cost Price]])</f>
        <v>2.3362611316389597</v>
      </c>
      <c r="S7997" s="12">
        <f>(Table1[[#This Row],[Profit]]/Table1[[#This Row],[Selling Price]])</f>
        <v>0.16499019291235589</v>
      </c>
      <c r="T7997">
        <v>1</v>
      </c>
      <c r="U7997" s="2">
        <f>Table1[[#This Row],[Selling Price]]*Table1[[#This Row],[Quantity]]</f>
        <v>14.16</v>
      </c>
      <c r="V7997" s="4">
        <v>0.2</v>
      </c>
      <c r="W7997">
        <v>193</v>
      </c>
      <c r="X7997" t="s">
        <v>36</v>
      </c>
      <c r="Y7997" t="s">
        <v>68</v>
      </c>
      <c r="Z7997" s="2">
        <v>50.063160108007558</v>
      </c>
    </row>
    <row r="7998" spans="1:26" x14ac:dyDescent="0.35">
      <c r="A7998" t="s">
        <v>520</v>
      </c>
      <c r="B7998" t="s">
        <v>521</v>
      </c>
      <c r="C7998" t="s">
        <v>27</v>
      </c>
      <c r="D7998" t="s">
        <v>46</v>
      </c>
      <c r="E7998" t="s">
        <v>75</v>
      </c>
      <c r="F7998" t="s">
        <v>3987</v>
      </c>
      <c r="G7998" t="s">
        <v>3988</v>
      </c>
      <c r="H7998" t="s">
        <v>32</v>
      </c>
      <c r="I7998" t="s">
        <v>6650</v>
      </c>
      <c r="J7998" s="1">
        <v>42638</v>
      </c>
      <c r="K7998" s="1">
        <v>42643</v>
      </c>
      <c r="L7998" t="s">
        <v>60</v>
      </c>
      <c r="M7998">
        <f>Table1[[#This Row],[Ship Date]]-Table1[[#This Row],[Order Date]]</f>
        <v>5</v>
      </c>
      <c r="N7998">
        <v>9</v>
      </c>
      <c r="O7998" t="s">
        <v>61</v>
      </c>
      <c r="P7998" s="3">
        <v>3.04</v>
      </c>
      <c r="Q7998" s="3">
        <v>2.0716988292104102</v>
      </c>
      <c r="R7998" s="3">
        <f>(Table1[[#This Row],[Selling Price]]-Table1[[#This Row],[Cost Price]])</f>
        <v>0.96830117078958988</v>
      </c>
      <c r="S7998" s="12">
        <f>(Table1[[#This Row],[Profit]]/Table1[[#This Row],[Selling Price]])</f>
        <v>0.31852012197025981</v>
      </c>
      <c r="T7998">
        <v>1</v>
      </c>
      <c r="U7998" s="2">
        <f>Table1[[#This Row],[Selling Price]]*Table1[[#This Row],[Quantity]]</f>
        <v>3.04</v>
      </c>
      <c r="V7998" s="4">
        <v>0</v>
      </c>
      <c r="W7998">
        <v>218</v>
      </c>
      <c r="X7998" t="s">
        <v>36</v>
      </c>
      <c r="Y7998" t="s">
        <v>52</v>
      </c>
      <c r="Z7998" s="2">
        <v>9.5213284387261439</v>
      </c>
    </row>
    <row r="7999" spans="1:26" x14ac:dyDescent="0.35">
      <c r="A7999" t="s">
        <v>520</v>
      </c>
      <c r="B7999" t="s">
        <v>521</v>
      </c>
      <c r="C7999" t="s">
        <v>64</v>
      </c>
      <c r="D7999" t="s">
        <v>46</v>
      </c>
      <c r="E7999" t="s">
        <v>91</v>
      </c>
      <c r="F7999" t="s">
        <v>3955</v>
      </c>
      <c r="G7999" t="s">
        <v>3956</v>
      </c>
      <c r="H7999" t="s">
        <v>32</v>
      </c>
      <c r="I7999" t="s">
        <v>6690</v>
      </c>
      <c r="J7999" s="1">
        <v>41731</v>
      </c>
      <c r="K7999" s="1">
        <v>41737</v>
      </c>
      <c r="L7999" t="s">
        <v>60</v>
      </c>
      <c r="M7999">
        <f>Table1[[#This Row],[Ship Date]]-Table1[[#This Row],[Order Date]]</f>
        <v>6</v>
      </c>
      <c r="N7999">
        <v>4</v>
      </c>
      <c r="O7999" t="s">
        <v>106</v>
      </c>
      <c r="P7999" s="3">
        <v>154.9</v>
      </c>
      <c r="Q7999" s="3">
        <v>110.663687766073</v>
      </c>
      <c r="R7999" s="3">
        <f>(Table1[[#This Row],[Selling Price]]-Table1[[#This Row],[Cost Price]])</f>
        <v>44.236312233927009</v>
      </c>
      <c r="S7999" s="12">
        <f>(Table1[[#This Row],[Profit]]/Table1[[#This Row],[Selling Price]])</f>
        <v>0.28557980783684317</v>
      </c>
      <c r="T7999">
        <v>5</v>
      </c>
      <c r="U7999" s="2">
        <f>Table1[[#This Row],[Selling Price]]*Table1[[#This Row],[Quantity]]</f>
        <v>774.5</v>
      </c>
      <c r="V7999" s="4">
        <v>0</v>
      </c>
      <c r="W7999">
        <v>183</v>
      </c>
      <c r="X7999" t="s">
        <v>68</v>
      </c>
      <c r="Y7999" t="s">
        <v>68</v>
      </c>
      <c r="Z7999" s="2">
        <v>56.334782529682911</v>
      </c>
    </row>
    <row r="8000" spans="1:26" x14ac:dyDescent="0.35">
      <c r="A8000" t="s">
        <v>520</v>
      </c>
      <c r="B8000" t="s">
        <v>521</v>
      </c>
      <c r="C8000" t="s">
        <v>39</v>
      </c>
      <c r="D8000" t="s">
        <v>46</v>
      </c>
      <c r="E8000" t="s">
        <v>65</v>
      </c>
      <c r="F8000" t="s">
        <v>6644</v>
      </c>
      <c r="G8000" t="s">
        <v>6645</v>
      </c>
      <c r="H8000" t="s">
        <v>32</v>
      </c>
      <c r="I8000" t="s">
        <v>6734</v>
      </c>
      <c r="J8000" s="1">
        <v>42257</v>
      </c>
      <c r="K8000" s="1">
        <v>42259</v>
      </c>
      <c r="L8000" t="s">
        <v>34</v>
      </c>
      <c r="M8000">
        <f>Table1[[#This Row],[Ship Date]]-Table1[[#This Row],[Order Date]]</f>
        <v>2</v>
      </c>
      <c r="N8000">
        <v>9</v>
      </c>
      <c r="O8000" t="s">
        <v>61</v>
      </c>
      <c r="P8000" s="3">
        <v>353.88</v>
      </c>
      <c r="Q8000" s="3">
        <v>283.94730048981057</v>
      </c>
      <c r="R8000" s="3">
        <f>(Table1[[#This Row],[Selling Price]]-Table1[[#This Row],[Cost Price]])</f>
        <v>69.932699510189423</v>
      </c>
      <c r="S8000" s="12">
        <f>(Table1[[#This Row],[Profit]]/Table1[[#This Row],[Selling Price]])</f>
        <v>0.19761698742565115</v>
      </c>
      <c r="T8000">
        <v>6</v>
      </c>
      <c r="U8000" s="2">
        <f>Table1[[#This Row],[Selling Price]]*Table1[[#This Row],[Quantity]]</f>
        <v>2123.2799999999997</v>
      </c>
      <c r="V8000" s="4">
        <v>0</v>
      </c>
      <c r="W8000">
        <v>316</v>
      </c>
      <c r="X8000" t="s">
        <v>36</v>
      </c>
      <c r="Y8000" t="s">
        <v>68</v>
      </c>
      <c r="Z8000" s="2">
        <v>107.2506608650968</v>
      </c>
    </row>
    <row r="8001" spans="1:26" x14ac:dyDescent="0.35">
      <c r="A8001" t="s">
        <v>520</v>
      </c>
      <c r="B8001" t="s">
        <v>521</v>
      </c>
      <c r="C8001" t="s">
        <v>64</v>
      </c>
      <c r="D8001" t="s">
        <v>46</v>
      </c>
      <c r="E8001" t="s">
        <v>75</v>
      </c>
      <c r="F8001" t="s">
        <v>988</v>
      </c>
      <c r="G8001" t="s">
        <v>989</v>
      </c>
      <c r="H8001" t="s">
        <v>32</v>
      </c>
      <c r="I8001" t="s">
        <v>6900</v>
      </c>
      <c r="J8001" s="1">
        <v>42104</v>
      </c>
      <c r="K8001" s="1">
        <v>42110</v>
      </c>
      <c r="L8001" t="s">
        <v>60</v>
      </c>
      <c r="M8001">
        <f>Table1[[#This Row],[Ship Date]]-Table1[[#This Row],[Order Date]]</f>
        <v>6</v>
      </c>
      <c r="N8001">
        <v>4</v>
      </c>
      <c r="O8001" t="s">
        <v>106</v>
      </c>
      <c r="P8001" s="3">
        <v>14.67</v>
      </c>
      <c r="Q8001" s="3">
        <v>11.02091978101328</v>
      </c>
      <c r="R8001" s="3">
        <f>(Table1[[#This Row],[Selling Price]]-Table1[[#This Row],[Cost Price]])</f>
        <v>3.64908021898672</v>
      </c>
      <c r="S8001" s="12">
        <f>(Table1[[#This Row],[Profit]]/Table1[[#This Row],[Selling Price]])</f>
        <v>0.24874439120563871</v>
      </c>
      <c r="T8001">
        <v>3</v>
      </c>
      <c r="U8001" s="2">
        <f>Table1[[#This Row],[Selling Price]]*Table1[[#This Row],[Quantity]]</f>
        <v>44.01</v>
      </c>
      <c r="V8001" s="4">
        <v>0</v>
      </c>
      <c r="W8001">
        <v>438</v>
      </c>
      <c r="X8001" t="s">
        <v>68</v>
      </c>
      <c r="Y8001" t="s">
        <v>52</v>
      </c>
      <c r="Z8001" s="2">
        <v>4.7208131926607724</v>
      </c>
    </row>
    <row r="8002" spans="1:26" x14ac:dyDescent="0.35">
      <c r="A8002" t="s">
        <v>520</v>
      </c>
      <c r="B8002" t="s">
        <v>521</v>
      </c>
      <c r="C8002" t="s">
        <v>27</v>
      </c>
      <c r="D8002" t="s">
        <v>46</v>
      </c>
      <c r="E8002" t="s">
        <v>75</v>
      </c>
      <c r="F8002" t="s">
        <v>5515</v>
      </c>
      <c r="G8002" t="s">
        <v>5516</v>
      </c>
      <c r="H8002" t="s">
        <v>32</v>
      </c>
      <c r="I8002" t="s">
        <v>6913</v>
      </c>
      <c r="J8002" s="1">
        <v>42696</v>
      </c>
      <c r="K8002" s="1">
        <v>42701</v>
      </c>
      <c r="L8002" t="s">
        <v>60</v>
      </c>
      <c r="M8002">
        <f>Table1[[#This Row],[Ship Date]]-Table1[[#This Row],[Order Date]]</f>
        <v>5</v>
      </c>
      <c r="N8002">
        <v>11</v>
      </c>
      <c r="O8002" t="s">
        <v>35</v>
      </c>
      <c r="P8002" s="3">
        <v>23.616</v>
      </c>
      <c r="Q8002" s="3">
        <v>15.840769905894691</v>
      </c>
      <c r="R8002" s="3">
        <f>(Table1[[#This Row],[Selling Price]]-Table1[[#This Row],[Cost Price]])</f>
        <v>7.775230094105309</v>
      </c>
      <c r="S8002" s="12">
        <f>(Table1[[#This Row],[Profit]]/Table1[[#This Row],[Selling Price]])</f>
        <v>0.3292356916541882</v>
      </c>
      <c r="T8002">
        <v>9</v>
      </c>
      <c r="U8002" s="2">
        <f>Table1[[#This Row],[Selling Price]]*Table1[[#This Row],[Quantity]]</f>
        <v>212.54399999999998</v>
      </c>
      <c r="V8002" s="4">
        <v>0.2</v>
      </c>
      <c r="W8002">
        <v>190</v>
      </c>
      <c r="X8002" t="s">
        <v>36</v>
      </c>
      <c r="Y8002" t="s">
        <v>52</v>
      </c>
      <c r="Z8002" s="2">
        <v>6.7241333320113936</v>
      </c>
    </row>
    <row r="8003" spans="1:26" x14ac:dyDescent="0.35">
      <c r="A8003" t="s">
        <v>520</v>
      </c>
      <c r="B8003" t="s">
        <v>521</v>
      </c>
      <c r="C8003" t="s">
        <v>55</v>
      </c>
      <c r="D8003" t="s">
        <v>46</v>
      </c>
      <c r="E8003" t="s">
        <v>102</v>
      </c>
      <c r="F8003" t="s">
        <v>3876</v>
      </c>
      <c r="G8003" t="s">
        <v>3877</v>
      </c>
      <c r="H8003" t="s">
        <v>32</v>
      </c>
      <c r="I8003" t="s">
        <v>6931</v>
      </c>
      <c r="J8003" s="1">
        <v>42247</v>
      </c>
      <c r="K8003" s="1">
        <v>42252</v>
      </c>
      <c r="L8003" t="s">
        <v>60</v>
      </c>
      <c r="M8003">
        <f>Table1[[#This Row],[Ship Date]]-Table1[[#This Row],[Order Date]]</f>
        <v>5</v>
      </c>
      <c r="N8003">
        <v>8</v>
      </c>
      <c r="O8003" t="s">
        <v>61</v>
      </c>
      <c r="P8003" s="3">
        <v>20.96</v>
      </c>
      <c r="Q8003" s="3">
        <v>16.149166437063489</v>
      </c>
      <c r="R8003" s="3">
        <f>(Table1[[#This Row],[Selling Price]]-Table1[[#This Row],[Cost Price]])</f>
        <v>4.8108335629365122</v>
      </c>
      <c r="S8003" s="12">
        <f>(Table1[[#This Row],[Profit]]/Table1[[#This Row],[Selling Price]])</f>
        <v>0.2295245020484977</v>
      </c>
      <c r="T8003">
        <v>4</v>
      </c>
      <c r="U8003" s="2">
        <f>Table1[[#This Row],[Selling Price]]*Table1[[#This Row],[Quantity]]</f>
        <v>83.84</v>
      </c>
      <c r="V8003" s="4">
        <v>0.2</v>
      </c>
      <c r="W8003">
        <v>467</v>
      </c>
      <c r="X8003" t="s">
        <v>36</v>
      </c>
      <c r="Y8003" t="s">
        <v>52</v>
      </c>
      <c r="Z8003" s="2">
        <v>5.664898057335189</v>
      </c>
    </row>
    <row r="8004" spans="1:26" x14ac:dyDescent="0.35">
      <c r="A8004" t="s">
        <v>520</v>
      </c>
      <c r="B8004" t="s">
        <v>521</v>
      </c>
      <c r="C8004" t="s">
        <v>55</v>
      </c>
      <c r="D8004" t="s">
        <v>46</v>
      </c>
      <c r="E8004" t="s">
        <v>86</v>
      </c>
      <c r="F8004" t="s">
        <v>1171</v>
      </c>
      <c r="G8004" t="s">
        <v>1172</v>
      </c>
      <c r="H8004" t="s">
        <v>32</v>
      </c>
      <c r="I8004" t="s">
        <v>6966</v>
      </c>
      <c r="J8004" s="1">
        <v>42268</v>
      </c>
      <c r="K8004" s="1">
        <v>42273</v>
      </c>
      <c r="L8004" t="s">
        <v>60</v>
      </c>
      <c r="M8004">
        <f>Table1[[#This Row],[Ship Date]]-Table1[[#This Row],[Order Date]]</f>
        <v>5</v>
      </c>
      <c r="N8004">
        <v>9</v>
      </c>
      <c r="O8004" t="s">
        <v>61</v>
      </c>
      <c r="P8004" s="3">
        <v>14.6</v>
      </c>
      <c r="Q8004" s="3">
        <v>10.076719898769561</v>
      </c>
      <c r="R8004" s="3">
        <f>(Table1[[#This Row],[Selling Price]]-Table1[[#This Row],[Cost Price]])</f>
        <v>4.5232801012304389</v>
      </c>
      <c r="S8004" s="12">
        <f>(Table1[[#This Row],[Profit]]/Table1[[#This Row],[Selling Price]])</f>
        <v>0.30981370556372873</v>
      </c>
      <c r="T8004">
        <v>2</v>
      </c>
      <c r="U8004" s="2">
        <f>Table1[[#This Row],[Selling Price]]*Table1[[#This Row],[Quantity]]</f>
        <v>29.2</v>
      </c>
      <c r="V8004" s="4">
        <v>0</v>
      </c>
      <c r="W8004">
        <v>239</v>
      </c>
      <c r="X8004" t="s">
        <v>36</v>
      </c>
      <c r="Y8004" t="s">
        <v>52</v>
      </c>
      <c r="Z8004" s="2">
        <v>15.61301454983416</v>
      </c>
    </row>
    <row r="8005" spans="1:26" x14ac:dyDescent="0.35">
      <c r="A8005" t="s">
        <v>520</v>
      </c>
      <c r="B8005" t="s">
        <v>521</v>
      </c>
      <c r="C8005" t="s">
        <v>39</v>
      </c>
      <c r="D8005" t="s">
        <v>46</v>
      </c>
      <c r="E8005" t="s">
        <v>75</v>
      </c>
      <c r="F8005" t="s">
        <v>3169</v>
      </c>
      <c r="G8005" t="s">
        <v>3170</v>
      </c>
      <c r="H8005" t="s">
        <v>32</v>
      </c>
      <c r="I8005" t="s">
        <v>6971</v>
      </c>
      <c r="J8005" s="1">
        <v>42323</v>
      </c>
      <c r="K8005" s="1">
        <v>42325</v>
      </c>
      <c r="L8005" t="s">
        <v>199</v>
      </c>
      <c r="M8005">
        <f>Table1[[#This Row],[Ship Date]]-Table1[[#This Row],[Order Date]]</f>
        <v>2</v>
      </c>
      <c r="N8005">
        <v>11</v>
      </c>
      <c r="O8005" t="s">
        <v>35</v>
      </c>
      <c r="P8005" s="3">
        <v>119.04</v>
      </c>
      <c r="Q8005" s="3">
        <v>85.88061550669336</v>
      </c>
      <c r="R8005" s="3">
        <f>(Table1[[#This Row],[Selling Price]]-Table1[[#This Row],[Cost Price]])</f>
        <v>33.159384493306646</v>
      </c>
      <c r="S8005" s="12">
        <f>(Table1[[#This Row],[Profit]]/Table1[[#This Row],[Selling Price]])</f>
        <v>0.27855665736984747</v>
      </c>
      <c r="T8005">
        <v>6</v>
      </c>
      <c r="U8005" s="2">
        <f>Table1[[#This Row],[Selling Price]]*Table1[[#This Row],[Quantity]]</f>
        <v>714.24</v>
      </c>
      <c r="V8005" s="4">
        <v>0</v>
      </c>
      <c r="W8005">
        <v>353</v>
      </c>
      <c r="X8005" t="s">
        <v>36</v>
      </c>
      <c r="Y8005" t="s">
        <v>52</v>
      </c>
      <c r="Z8005" s="2">
        <v>32.475151221466902</v>
      </c>
    </row>
    <row r="8006" spans="1:26" x14ac:dyDescent="0.35">
      <c r="A8006" t="s">
        <v>520</v>
      </c>
      <c r="B8006" t="s">
        <v>521</v>
      </c>
      <c r="C8006" t="s">
        <v>55</v>
      </c>
      <c r="D8006" t="s">
        <v>46</v>
      </c>
      <c r="E8006" t="s">
        <v>86</v>
      </c>
      <c r="F8006" t="s">
        <v>4112</v>
      </c>
      <c r="G8006" t="s">
        <v>4113</v>
      </c>
      <c r="H8006" t="s">
        <v>32</v>
      </c>
      <c r="I8006" t="s">
        <v>7007</v>
      </c>
      <c r="J8006" s="1">
        <v>42884</v>
      </c>
      <c r="K8006" s="1">
        <v>42890</v>
      </c>
      <c r="L8006" t="s">
        <v>60</v>
      </c>
      <c r="M8006">
        <f>Table1[[#This Row],[Ship Date]]-Table1[[#This Row],[Order Date]]</f>
        <v>6</v>
      </c>
      <c r="N8006">
        <v>5</v>
      </c>
      <c r="O8006" t="s">
        <v>51</v>
      </c>
      <c r="P8006" s="3">
        <v>43.41</v>
      </c>
      <c r="Q8006" s="3">
        <v>31.903641501297969</v>
      </c>
      <c r="R8006" s="3">
        <f>(Table1[[#This Row],[Selling Price]]-Table1[[#This Row],[Cost Price]])</f>
        <v>11.506358498702028</v>
      </c>
      <c r="S8006" s="12">
        <f>(Table1[[#This Row],[Profit]]/Table1[[#This Row],[Selling Price]])</f>
        <v>0.26506239342782834</v>
      </c>
      <c r="T8006">
        <v>1</v>
      </c>
      <c r="U8006" s="2">
        <f>Table1[[#This Row],[Selling Price]]*Table1[[#This Row],[Quantity]]</f>
        <v>43.41</v>
      </c>
      <c r="V8006" s="4">
        <v>0</v>
      </c>
      <c r="W8006">
        <v>488</v>
      </c>
      <c r="X8006" t="s">
        <v>68</v>
      </c>
      <c r="Y8006" t="s">
        <v>36</v>
      </c>
      <c r="Z8006" s="2">
        <v>148.07027726239869</v>
      </c>
    </row>
    <row r="8007" spans="1:26" x14ac:dyDescent="0.35">
      <c r="A8007" t="s">
        <v>520</v>
      </c>
      <c r="B8007" t="s">
        <v>521</v>
      </c>
      <c r="C8007" t="s">
        <v>27</v>
      </c>
      <c r="D8007" t="s">
        <v>46</v>
      </c>
      <c r="E8007" t="s">
        <v>75</v>
      </c>
      <c r="F8007" t="s">
        <v>4414</v>
      </c>
      <c r="G8007" t="s">
        <v>4415</v>
      </c>
      <c r="H8007" t="s">
        <v>32</v>
      </c>
      <c r="I8007" t="s">
        <v>7040</v>
      </c>
      <c r="J8007" s="1">
        <v>42116</v>
      </c>
      <c r="K8007" s="1">
        <v>42120</v>
      </c>
      <c r="L8007" t="s">
        <v>60</v>
      </c>
      <c r="M8007">
        <f>Table1[[#This Row],[Ship Date]]-Table1[[#This Row],[Order Date]]</f>
        <v>4</v>
      </c>
      <c r="N8007">
        <v>4</v>
      </c>
      <c r="O8007" t="s">
        <v>106</v>
      </c>
      <c r="P8007" s="3">
        <v>64.14</v>
      </c>
      <c r="Q8007" s="3">
        <v>48.522083675053267</v>
      </c>
      <c r="R8007" s="3">
        <f>(Table1[[#This Row],[Selling Price]]-Table1[[#This Row],[Cost Price]])</f>
        <v>15.617916324946734</v>
      </c>
      <c r="S8007" s="12">
        <f>(Table1[[#This Row],[Profit]]/Table1[[#This Row],[Selling Price]])</f>
        <v>0.24349729225049474</v>
      </c>
      <c r="T8007">
        <v>3</v>
      </c>
      <c r="U8007" s="2">
        <f>Table1[[#This Row],[Selling Price]]*Table1[[#This Row],[Quantity]]</f>
        <v>192.42000000000002</v>
      </c>
      <c r="V8007" s="4">
        <v>0</v>
      </c>
      <c r="W8007">
        <v>433</v>
      </c>
      <c r="X8007" t="s">
        <v>36</v>
      </c>
      <c r="Y8007" t="s">
        <v>52</v>
      </c>
      <c r="Z8007" s="2">
        <v>12.3437487552742</v>
      </c>
    </row>
    <row r="8008" spans="1:26" x14ac:dyDescent="0.35">
      <c r="A8008" t="s">
        <v>520</v>
      </c>
      <c r="B8008" t="s">
        <v>521</v>
      </c>
      <c r="C8008" t="s">
        <v>45</v>
      </c>
      <c r="D8008" t="s">
        <v>46</v>
      </c>
      <c r="E8008" t="s">
        <v>86</v>
      </c>
      <c r="F8008" t="s">
        <v>2263</v>
      </c>
      <c r="G8008" t="s">
        <v>2264</v>
      </c>
      <c r="H8008" t="s">
        <v>32</v>
      </c>
      <c r="I8008" t="s">
        <v>7041</v>
      </c>
      <c r="J8008" s="1">
        <v>41898</v>
      </c>
      <c r="K8008" s="1">
        <v>41901</v>
      </c>
      <c r="L8008" t="s">
        <v>199</v>
      </c>
      <c r="M8008">
        <f>Table1[[#This Row],[Ship Date]]-Table1[[#This Row],[Order Date]]</f>
        <v>3</v>
      </c>
      <c r="N8008">
        <v>9</v>
      </c>
      <c r="O8008" t="s">
        <v>61</v>
      </c>
      <c r="P8008" s="3">
        <v>33.552</v>
      </c>
      <c r="Q8008" s="3">
        <v>24.05009144226743</v>
      </c>
      <c r="R8008" s="3">
        <f>(Table1[[#This Row],[Selling Price]]-Table1[[#This Row],[Cost Price]])</f>
        <v>9.5019085577325697</v>
      </c>
      <c r="S8008" s="12">
        <f>(Table1[[#This Row],[Profit]]/Table1[[#This Row],[Selling Price]])</f>
        <v>0.28319946822045095</v>
      </c>
      <c r="T8008">
        <v>1</v>
      </c>
      <c r="U8008" s="2">
        <f>Table1[[#This Row],[Selling Price]]*Table1[[#This Row],[Quantity]]</f>
        <v>33.552</v>
      </c>
      <c r="V8008" s="4">
        <v>0.2</v>
      </c>
      <c r="W8008">
        <v>221</v>
      </c>
      <c r="X8008" t="s">
        <v>36</v>
      </c>
      <c r="Y8008" t="s">
        <v>68</v>
      </c>
      <c r="Z8008" s="2">
        <v>65.635318365952926</v>
      </c>
    </row>
    <row r="8009" spans="1:26" x14ac:dyDescent="0.35">
      <c r="A8009" t="s">
        <v>520</v>
      </c>
      <c r="B8009" t="s">
        <v>521</v>
      </c>
      <c r="C8009" t="s">
        <v>27</v>
      </c>
      <c r="D8009" t="s">
        <v>46</v>
      </c>
      <c r="E8009" t="s">
        <v>86</v>
      </c>
      <c r="F8009" t="s">
        <v>3033</v>
      </c>
      <c r="G8009" t="s">
        <v>3034</v>
      </c>
      <c r="H8009" t="s">
        <v>32</v>
      </c>
      <c r="I8009" t="s">
        <v>7066</v>
      </c>
      <c r="J8009" s="1">
        <v>42070</v>
      </c>
      <c r="K8009" s="1">
        <v>42073</v>
      </c>
      <c r="L8009" t="s">
        <v>199</v>
      </c>
      <c r="M8009">
        <f>Table1[[#This Row],[Ship Date]]-Table1[[#This Row],[Order Date]]</f>
        <v>3</v>
      </c>
      <c r="N8009">
        <v>3</v>
      </c>
      <c r="O8009" t="s">
        <v>106</v>
      </c>
      <c r="P8009" s="3">
        <v>69.28</v>
      </c>
      <c r="Q8009" s="3">
        <v>57.488742115398203</v>
      </c>
      <c r="R8009" s="3">
        <f>(Table1[[#This Row],[Selling Price]]-Table1[[#This Row],[Cost Price]])</f>
        <v>11.791257884601798</v>
      </c>
      <c r="S8009" s="12">
        <f>(Table1[[#This Row],[Profit]]/Table1[[#This Row],[Selling Price]])</f>
        <v>0.17019714036665412</v>
      </c>
      <c r="T8009">
        <v>2</v>
      </c>
      <c r="U8009" s="2">
        <f>Table1[[#This Row],[Selling Price]]*Table1[[#This Row],[Quantity]]</f>
        <v>138.56</v>
      </c>
      <c r="V8009" s="4">
        <v>0</v>
      </c>
      <c r="W8009">
        <v>389</v>
      </c>
      <c r="X8009" t="s">
        <v>36</v>
      </c>
      <c r="Y8009" t="s">
        <v>68</v>
      </c>
      <c r="Z8009" s="2">
        <v>85.376649872589084</v>
      </c>
    </row>
    <row r="8010" spans="1:26" x14ac:dyDescent="0.35">
      <c r="A8010" t="s">
        <v>520</v>
      </c>
      <c r="B8010" t="s">
        <v>521</v>
      </c>
      <c r="C8010" t="s">
        <v>55</v>
      </c>
      <c r="D8010" t="s">
        <v>46</v>
      </c>
      <c r="E8010" t="s">
        <v>270</v>
      </c>
      <c r="F8010" t="s">
        <v>4931</v>
      </c>
      <c r="G8010" t="s">
        <v>4932</v>
      </c>
      <c r="H8010" t="s">
        <v>32</v>
      </c>
      <c r="I8010" t="s">
        <v>7091</v>
      </c>
      <c r="J8010" s="1">
        <v>41737</v>
      </c>
      <c r="K8010" s="1">
        <v>41742</v>
      </c>
      <c r="L8010" t="s">
        <v>60</v>
      </c>
      <c r="M8010">
        <f>Table1[[#This Row],[Ship Date]]-Table1[[#This Row],[Order Date]]</f>
        <v>5</v>
      </c>
      <c r="N8010">
        <v>4</v>
      </c>
      <c r="O8010" t="s">
        <v>106</v>
      </c>
      <c r="P8010" s="3">
        <v>49.792000000000002</v>
      </c>
      <c r="Q8010" s="3">
        <v>40.559838829434867</v>
      </c>
      <c r="R8010" s="3">
        <f>(Table1[[#This Row],[Selling Price]]-Table1[[#This Row],[Cost Price]])</f>
        <v>9.232161170565135</v>
      </c>
      <c r="S8010" s="12">
        <f>(Table1[[#This Row],[Profit]]/Table1[[#This Row],[Selling Price]])</f>
        <v>0.1854145479306944</v>
      </c>
      <c r="T8010">
        <v>8</v>
      </c>
      <c r="U8010" s="2">
        <f>Table1[[#This Row],[Selling Price]]*Table1[[#This Row],[Quantity]]</f>
        <v>398.33600000000001</v>
      </c>
      <c r="V8010" s="4">
        <v>0.2</v>
      </c>
      <c r="W8010">
        <v>363</v>
      </c>
      <c r="X8010" t="s">
        <v>36</v>
      </c>
      <c r="Y8010" t="s">
        <v>52</v>
      </c>
      <c r="Z8010" s="2">
        <v>31.336439002115949</v>
      </c>
    </row>
    <row r="8011" spans="1:26" x14ac:dyDescent="0.35">
      <c r="A8011" t="s">
        <v>520</v>
      </c>
      <c r="B8011" t="s">
        <v>521</v>
      </c>
      <c r="C8011" t="s">
        <v>39</v>
      </c>
      <c r="D8011" t="s">
        <v>46</v>
      </c>
      <c r="E8011" t="s">
        <v>47</v>
      </c>
      <c r="F8011" t="s">
        <v>2561</v>
      </c>
      <c r="G8011" t="s">
        <v>2562</v>
      </c>
      <c r="H8011" t="s">
        <v>32</v>
      </c>
      <c r="I8011" t="s">
        <v>7171</v>
      </c>
      <c r="J8011" s="1">
        <v>42869</v>
      </c>
      <c r="K8011" s="1">
        <v>42873</v>
      </c>
      <c r="L8011" t="s">
        <v>60</v>
      </c>
      <c r="M8011">
        <f>Table1[[#This Row],[Ship Date]]-Table1[[#This Row],[Order Date]]</f>
        <v>4</v>
      </c>
      <c r="N8011">
        <v>5</v>
      </c>
      <c r="O8011" t="s">
        <v>51</v>
      </c>
      <c r="P8011" s="3">
        <v>5.04</v>
      </c>
      <c r="Q8011" s="3">
        <v>4.0408471864544131</v>
      </c>
      <c r="R8011" s="3">
        <f>(Table1[[#This Row],[Selling Price]]-Table1[[#This Row],[Cost Price]])</f>
        <v>0.99915281354558694</v>
      </c>
      <c r="S8011" s="12">
        <f>(Table1[[#This Row],[Profit]]/Table1[[#This Row],[Selling Price]])</f>
        <v>0.19824460586221962</v>
      </c>
      <c r="T8011">
        <v>2</v>
      </c>
      <c r="U8011" s="2">
        <f>Table1[[#This Row],[Selling Price]]*Table1[[#This Row],[Quantity]]</f>
        <v>10.08</v>
      </c>
      <c r="V8011" s="4">
        <v>0.2</v>
      </c>
      <c r="W8011">
        <v>194</v>
      </c>
      <c r="X8011" t="s">
        <v>36</v>
      </c>
      <c r="Y8011" t="s">
        <v>52</v>
      </c>
      <c r="Z8011" s="2">
        <v>1.454922678357857</v>
      </c>
    </row>
    <row r="8012" spans="1:26" x14ac:dyDescent="0.35">
      <c r="A8012" t="s">
        <v>520</v>
      </c>
      <c r="B8012" t="s">
        <v>521</v>
      </c>
      <c r="C8012" t="s">
        <v>39</v>
      </c>
      <c r="D8012" t="s">
        <v>46</v>
      </c>
      <c r="E8012" t="s">
        <v>75</v>
      </c>
      <c r="F8012" t="s">
        <v>1315</v>
      </c>
      <c r="G8012" t="s">
        <v>1316</v>
      </c>
      <c r="H8012" t="s">
        <v>32</v>
      </c>
      <c r="I8012" t="s">
        <v>7307</v>
      </c>
      <c r="J8012" s="1">
        <v>42254</v>
      </c>
      <c r="K8012" s="1">
        <v>42256</v>
      </c>
      <c r="L8012" t="s">
        <v>34</v>
      </c>
      <c r="M8012">
        <f>Table1[[#This Row],[Ship Date]]-Table1[[#This Row],[Order Date]]</f>
        <v>2</v>
      </c>
      <c r="N8012">
        <v>9</v>
      </c>
      <c r="O8012" t="s">
        <v>61</v>
      </c>
      <c r="P8012" s="3">
        <v>140.73599999999999</v>
      </c>
      <c r="Q8012" s="3">
        <v>99.793778206764642</v>
      </c>
      <c r="R8012" s="3">
        <f>(Table1[[#This Row],[Selling Price]]-Table1[[#This Row],[Cost Price]])</f>
        <v>40.942221793235348</v>
      </c>
      <c r="S8012" s="12">
        <f>(Table1[[#This Row],[Profit]]/Table1[[#This Row],[Selling Price]])</f>
        <v>0.29091505935393469</v>
      </c>
      <c r="T8012">
        <v>4</v>
      </c>
      <c r="U8012" s="2">
        <f>Table1[[#This Row],[Selling Price]]*Table1[[#This Row],[Quantity]]</f>
        <v>562.94399999999996</v>
      </c>
      <c r="V8012" s="4">
        <v>0.2</v>
      </c>
      <c r="W8012">
        <v>114</v>
      </c>
      <c r="X8012" t="s">
        <v>36</v>
      </c>
      <c r="Y8012" t="s">
        <v>36</v>
      </c>
      <c r="Z8012" s="2">
        <v>72.508272773328613</v>
      </c>
    </row>
    <row r="8013" spans="1:26" x14ac:dyDescent="0.35">
      <c r="A8013" t="s">
        <v>520</v>
      </c>
      <c r="B8013" t="s">
        <v>521</v>
      </c>
      <c r="C8013" t="s">
        <v>45</v>
      </c>
      <c r="D8013" t="s">
        <v>46</v>
      </c>
      <c r="E8013" t="s">
        <v>65</v>
      </c>
      <c r="F8013" t="s">
        <v>2218</v>
      </c>
      <c r="G8013" t="s">
        <v>2219</v>
      </c>
      <c r="H8013" t="s">
        <v>32</v>
      </c>
      <c r="I8013" t="s">
        <v>7327</v>
      </c>
      <c r="J8013" s="1">
        <v>42645</v>
      </c>
      <c r="K8013" s="1">
        <v>42652</v>
      </c>
      <c r="L8013" t="s">
        <v>60</v>
      </c>
      <c r="M8013">
        <f>Table1[[#This Row],[Ship Date]]-Table1[[#This Row],[Order Date]]</f>
        <v>7</v>
      </c>
      <c r="N8013">
        <v>10</v>
      </c>
      <c r="O8013" t="s">
        <v>61</v>
      </c>
      <c r="P8013" s="3">
        <v>32.479999999999997</v>
      </c>
      <c r="Q8013" s="3">
        <v>26.13454049830893</v>
      </c>
      <c r="R8013" s="3">
        <f>(Table1[[#This Row],[Selling Price]]-Table1[[#This Row],[Cost Price]])</f>
        <v>6.3454595016910673</v>
      </c>
      <c r="S8013" s="12">
        <f>(Table1[[#This Row],[Profit]]/Table1[[#This Row],[Selling Price]])</f>
        <v>0.19536513244122747</v>
      </c>
      <c r="T8013">
        <v>2</v>
      </c>
      <c r="U8013" s="2">
        <f>Table1[[#This Row],[Selling Price]]*Table1[[#This Row],[Quantity]]</f>
        <v>64.959999999999994</v>
      </c>
      <c r="V8013" s="4">
        <v>0</v>
      </c>
      <c r="W8013">
        <v>316</v>
      </c>
      <c r="X8013" t="s">
        <v>68</v>
      </c>
      <c r="Y8013" t="s">
        <v>52</v>
      </c>
      <c r="Z8013" s="2">
        <v>21.43769474716736</v>
      </c>
    </row>
    <row r="8014" spans="1:26" x14ac:dyDescent="0.35">
      <c r="A8014" t="s">
        <v>520</v>
      </c>
      <c r="B8014" t="s">
        <v>521</v>
      </c>
      <c r="C8014" t="s">
        <v>45</v>
      </c>
      <c r="D8014" t="s">
        <v>46</v>
      </c>
      <c r="E8014" t="s">
        <v>47</v>
      </c>
      <c r="F8014" t="s">
        <v>6423</v>
      </c>
      <c r="G8014" t="s">
        <v>6424</v>
      </c>
      <c r="H8014" t="s">
        <v>32</v>
      </c>
      <c r="I8014" t="s">
        <v>7384</v>
      </c>
      <c r="J8014" s="1">
        <v>42579</v>
      </c>
      <c r="K8014" s="1">
        <v>42585</v>
      </c>
      <c r="L8014" t="s">
        <v>60</v>
      </c>
      <c r="M8014">
        <f>Table1[[#This Row],[Ship Date]]-Table1[[#This Row],[Order Date]]</f>
        <v>6</v>
      </c>
      <c r="N8014">
        <v>7</v>
      </c>
      <c r="O8014" t="s">
        <v>51</v>
      </c>
      <c r="P8014" s="3">
        <v>18.899999999999999</v>
      </c>
      <c r="Q8014" s="3">
        <v>13.353884507040201</v>
      </c>
      <c r="R8014" s="3">
        <f>(Table1[[#This Row],[Selling Price]]-Table1[[#This Row],[Cost Price]])</f>
        <v>5.5461154929597978</v>
      </c>
      <c r="S8014" s="12">
        <f>(Table1[[#This Row],[Profit]]/Table1[[#This Row],[Selling Price]])</f>
        <v>0.29344526417776712</v>
      </c>
      <c r="T8014">
        <v>3</v>
      </c>
      <c r="U8014" s="2">
        <f>Table1[[#This Row],[Selling Price]]*Table1[[#This Row],[Quantity]]</f>
        <v>56.699999999999996</v>
      </c>
      <c r="V8014" s="4">
        <v>0</v>
      </c>
      <c r="W8014">
        <v>346</v>
      </c>
      <c r="X8014" t="s">
        <v>68</v>
      </c>
      <c r="Y8014" t="s">
        <v>52</v>
      </c>
      <c r="Z8014" s="2">
        <v>17.62124002447047</v>
      </c>
    </row>
    <row r="8015" spans="1:26" x14ac:dyDescent="0.35">
      <c r="A8015" t="s">
        <v>520</v>
      </c>
      <c r="B8015" t="s">
        <v>521</v>
      </c>
      <c r="C8015" t="s">
        <v>27</v>
      </c>
      <c r="D8015" t="s">
        <v>46</v>
      </c>
      <c r="E8015" t="s">
        <v>75</v>
      </c>
      <c r="F8015" t="s">
        <v>4688</v>
      </c>
      <c r="G8015" t="s">
        <v>4689</v>
      </c>
      <c r="H8015" t="s">
        <v>32</v>
      </c>
      <c r="I8015" t="s">
        <v>7414</v>
      </c>
      <c r="J8015" s="1">
        <v>42567</v>
      </c>
      <c r="K8015" s="1">
        <v>42571</v>
      </c>
      <c r="L8015" t="s">
        <v>34</v>
      </c>
      <c r="M8015">
        <f>Table1[[#This Row],[Ship Date]]-Table1[[#This Row],[Order Date]]</f>
        <v>4</v>
      </c>
      <c r="N8015">
        <v>7</v>
      </c>
      <c r="O8015" t="s">
        <v>51</v>
      </c>
      <c r="P8015" s="3">
        <v>22.32</v>
      </c>
      <c r="Q8015" s="3">
        <v>17.64209745739532</v>
      </c>
      <c r="R8015" s="3">
        <f>(Table1[[#This Row],[Selling Price]]-Table1[[#This Row],[Cost Price]])</f>
        <v>4.6779025426046807</v>
      </c>
      <c r="S8015" s="12">
        <f>(Table1[[#This Row],[Profit]]/Table1[[#This Row],[Selling Price]])</f>
        <v>0.20958344724931366</v>
      </c>
      <c r="T8015">
        <v>3</v>
      </c>
      <c r="U8015" s="2">
        <f>Table1[[#This Row],[Selling Price]]*Table1[[#This Row],[Quantity]]</f>
        <v>66.960000000000008</v>
      </c>
      <c r="V8015" s="4">
        <v>0</v>
      </c>
      <c r="W8015">
        <v>116</v>
      </c>
      <c r="X8015" t="s">
        <v>36</v>
      </c>
      <c r="Y8015" t="s">
        <v>36</v>
      </c>
      <c r="Z8015" s="2">
        <v>10.586683171391719</v>
      </c>
    </row>
    <row r="8016" spans="1:26" x14ac:dyDescent="0.35">
      <c r="A8016" t="s">
        <v>520</v>
      </c>
      <c r="B8016" t="s">
        <v>521</v>
      </c>
      <c r="C8016" t="s">
        <v>27</v>
      </c>
      <c r="D8016" t="s">
        <v>46</v>
      </c>
      <c r="E8016" t="s">
        <v>86</v>
      </c>
      <c r="F8016" t="s">
        <v>436</v>
      </c>
      <c r="G8016" t="s">
        <v>437</v>
      </c>
      <c r="H8016" t="s">
        <v>32</v>
      </c>
      <c r="I8016" t="s">
        <v>7507</v>
      </c>
      <c r="J8016" s="1">
        <v>42805</v>
      </c>
      <c r="K8016" s="1">
        <v>42810</v>
      </c>
      <c r="L8016" t="s">
        <v>60</v>
      </c>
      <c r="M8016">
        <f>Table1[[#This Row],[Ship Date]]-Table1[[#This Row],[Order Date]]</f>
        <v>5</v>
      </c>
      <c r="N8016">
        <v>3</v>
      </c>
      <c r="O8016" t="s">
        <v>106</v>
      </c>
      <c r="P8016" s="3">
        <v>12.294</v>
      </c>
      <c r="Q8016" s="3">
        <v>9.6270823062215811</v>
      </c>
      <c r="R8016" s="3">
        <f>(Table1[[#This Row],[Selling Price]]-Table1[[#This Row],[Cost Price]])</f>
        <v>2.6669176937784194</v>
      </c>
      <c r="S8016" s="12">
        <f>(Table1[[#This Row],[Profit]]/Table1[[#This Row],[Selling Price]])</f>
        <v>0.2169283954594452</v>
      </c>
      <c r="T8016">
        <v>1</v>
      </c>
      <c r="U8016" s="2">
        <f>Table1[[#This Row],[Selling Price]]*Table1[[#This Row],[Quantity]]</f>
        <v>12.294</v>
      </c>
      <c r="V8016" s="4">
        <v>0.7</v>
      </c>
      <c r="W8016">
        <v>114</v>
      </c>
      <c r="X8016" t="s">
        <v>36</v>
      </c>
      <c r="Y8016" t="s">
        <v>36</v>
      </c>
      <c r="Z8016" s="2">
        <v>100.71413414213519</v>
      </c>
    </row>
    <row r="8017" spans="1:26" x14ac:dyDescent="0.35">
      <c r="A8017" t="s">
        <v>520</v>
      </c>
      <c r="B8017" t="s">
        <v>521</v>
      </c>
      <c r="C8017" t="s">
        <v>39</v>
      </c>
      <c r="D8017" t="s">
        <v>46</v>
      </c>
      <c r="E8017" t="s">
        <v>75</v>
      </c>
      <c r="F8017" t="s">
        <v>2018</v>
      </c>
      <c r="G8017" t="s">
        <v>2019</v>
      </c>
      <c r="H8017" t="s">
        <v>32</v>
      </c>
      <c r="I8017" t="s">
        <v>7523</v>
      </c>
      <c r="J8017" s="1">
        <v>41842</v>
      </c>
      <c r="K8017" s="1">
        <v>41844</v>
      </c>
      <c r="L8017" t="s">
        <v>34</v>
      </c>
      <c r="M8017">
        <f>Table1[[#This Row],[Ship Date]]-Table1[[#This Row],[Order Date]]</f>
        <v>2</v>
      </c>
      <c r="N8017">
        <v>7</v>
      </c>
      <c r="O8017" t="s">
        <v>51</v>
      </c>
      <c r="P8017" s="3">
        <v>11.52</v>
      </c>
      <c r="Q8017" s="3">
        <v>8.3762078398627224</v>
      </c>
      <c r="R8017" s="3">
        <f>(Table1[[#This Row],[Selling Price]]-Table1[[#This Row],[Cost Price]])</f>
        <v>3.1437921601372771</v>
      </c>
      <c r="S8017" s="12">
        <f>(Table1[[#This Row],[Profit]]/Table1[[#This Row],[Selling Price]])</f>
        <v>0.27289862501191642</v>
      </c>
      <c r="T8017">
        <v>4</v>
      </c>
      <c r="U8017" s="2">
        <f>Table1[[#This Row],[Selling Price]]*Table1[[#This Row],[Quantity]]</f>
        <v>46.08</v>
      </c>
      <c r="V8017" s="4">
        <v>0</v>
      </c>
      <c r="W8017">
        <v>424</v>
      </c>
      <c r="X8017" t="s">
        <v>36</v>
      </c>
      <c r="Y8017" t="s">
        <v>52</v>
      </c>
      <c r="Z8017" s="2">
        <v>3.3913961726698929</v>
      </c>
    </row>
    <row r="8018" spans="1:26" x14ac:dyDescent="0.35">
      <c r="A8018" t="s">
        <v>520</v>
      </c>
      <c r="B8018" t="s">
        <v>521</v>
      </c>
      <c r="C8018" t="s">
        <v>45</v>
      </c>
      <c r="D8018" t="s">
        <v>46</v>
      </c>
      <c r="E8018" t="s">
        <v>86</v>
      </c>
      <c r="F8018" t="s">
        <v>1717</v>
      </c>
      <c r="G8018" t="s">
        <v>1718</v>
      </c>
      <c r="H8018" t="s">
        <v>32</v>
      </c>
      <c r="I8018" t="s">
        <v>7604</v>
      </c>
      <c r="J8018" s="1">
        <v>41961</v>
      </c>
      <c r="K8018" s="1">
        <v>41964</v>
      </c>
      <c r="L8018" t="s">
        <v>199</v>
      </c>
      <c r="M8018">
        <f>Table1[[#This Row],[Ship Date]]-Table1[[#This Row],[Order Date]]</f>
        <v>3</v>
      </c>
      <c r="N8018">
        <v>11</v>
      </c>
      <c r="O8018" t="s">
        <v>35</v>
      </c>
      <c r="P8018" s="3">
        <v>2.8919999999999999</v>
      </c>
      <c r="Q8018" s="3">
        <v>2.1778447850949481</v>
      </c>
      <c r="R8018" s="3">
        <f>(Table1[[#This Row],[Selling Price]]-Table1[[#This Row],[Cost Price]])</f>
        <v>0.71415521490505185</v>
      </c>
      <c r="S8018" s="12">
        <f>(Table1[[#This Row],[Profit]]/Table1[[#This Row],[Selling Price]])</f>
        <v>0.24694163724241075</v>
      </c>
      <c r="T8018">
        <v>3</v>
      </c>
      <c r="U8018" s="2">
        <f>Table1[[#This Row],[Selling Price]]*Table1[[#This Row],[Quantity]]</f>
        <v>8.6760000000000002</v>
      </c>
      <c r="V8018" s="4">
        <v>0.8</v>
      </c>
      <c r="W8018">
        <v>226</v>
      </c>
      <c r="X8018" t="s">
        <v>36</v>
      </c>
      <c r="Y8018" t="s">
        <v>52</v>
      </c>
      <c r="Z8018" s="2">
        <v>14.50924903780432</v>
      </c>
    </row>
    <row r="8019" spans="1:26" x14ac:dyDescent="0.35">
      <c r="A8019" t="s">
        <v>520</v>
      </c>
      <c r="B8019" t="s">
        <v>521</v>
      </c>
      <c r="C8019" t="s">
        <v>45</v>
      </c>
      <c r="D8019" t="s">
        <v>46</v>
      </c>
      <c r="E8019" t="s">
        <v>102</v>
      </c>
      <c r="F8019" t="s">
        <v>3083</v>
      </c>
      <c r="G8019" t="s">
        <v>3084</v>
      </c>
      <c r="H8019" t="s">
        <v>32</v>
      </c>
      <c r="I8019" t="s">
        <v>7649</v>
      </c>
      <c r="J8019" s="1">
        <v>42626</v>
      </c>
      <c r="K8019" s="1">
        <v>42631</v>
      </c>
      <c r="L8019" t="s">
        <v>60</v>
      </c>
      <c r="M8019">
        <f>Table1[[#This Row],[Ship Date]]-Table1[[#This Row],[Order Date]]</f>
        <v>5</v>
      </c>
      <c r="N8019">
        <v>9</v>
      </c>
      <c r="O8019" t="s">
        <v>61</v>
      </c>
      <c r="P8019" s="3">
        <v>17.64</v>
      </c>
      <c r="Q8019" s="3">
        <v>14.11151585436583</v>
      </c>
      <c r="R8019" s="3">
        <f>(Table1[[#This Row],[Selling Price]]-Table1[[#This Row],[Cost Price]])</f>
        <v>3.5284841456341702</v>
      </c>
      <c r="S8019" s="12">
        <f>(Table1[[#This Row],[Profit]]/Table1[[#This Row],[Selling Price]])</f>
        <v>0.20002744589762869</v>
      </c>
      <c r="T8019">
        <v>3</v>
      </c>
      <c r="U8019" s="2">
        <f>Table1[[#This Row],[Selling Price]]*Table1[[#This Row],[Quantity]]</f>
        <v>52.92</v>
      </c>
      <c r="V8019" s="4">
        <v>0</v>
      </c>
      <c r="W8019">
        <v>157</v>
      </c>
      <c r="X8019" t="s">
        <v>36</v>
      </c>
      <c r="Y8019" t="s">
        <v>52</v>
      </c>
      <c r="Z8019" s="2">
        <v>4.9908851319179854</v>
      </c>
    </row>
    <row r="8020" spans="1:26" x14ac:dyDescent="0.35">
      <c r="A8020" t="s">
        <v>520</v>
      </c>
      <c r="B8020" t="s">
        <v>521</v>
      </c>
      <c r="C8020" t="s">
        <v>64</v>
      </c>
      <c r="D8020" t="s">
        <v>46</v>
      </c>
      <c r="E8020" t="s">
        <v>91</v>
      </c>
      <c r="F8020" t="s">
        <v>725</v>
      </c>
      <c r="G8020" t="s">
        <v>726</v>
      </c>
      <c r="H8020" t="s">
        <v>32</v>
      </c>
      <c r="I8020" t="s">
        <v>7654</v>
      </c>
      <c r="J8020" s="1">
        <v>41912</v>
      </c>
      <c r="K8020" s="1">
        <v>41912</v>
      </c>
      <c r="L8020" t="s">
        <v>1118</v>
      </c>
      <c r="M8020">
        <f>Table1[[#This Row],[Ship Date]]-Table1[[#This Row],[Order Date]]</f>
        <v>0</v>
      </c>
      <c r="N8020">
        <v>9</v>
      </c>
      <c r="O8020" t="s">
        <v>61</v>
      </c>
      <c r="P8020" s="3">
        <v>795.40800000000002</v>
      </c>
      <c r="Q8020" s="3">
        <v>637.89930174906158</v>
      </c>
      <c r="R8020" s="3">
        <f>(Table1[[#This Row],[Selling Price]]-Table1[[#This Row],[Cost Price]])</f>
        <v>157.50869825093844</v>
      </c>
      <c r="S8020" s="12">
        <f>(Table1[[#This Row],[Profit]]/Table1[[#This Row],[Selling Price]])</f>
        <v>0.19802252209047236</v>
      </c>
      <c r="T8020">
        <v>6</v>
      </c>
      <c r="U8020" s="2">
        <f>Table1[[#This Row],[Selling Price]]*Table1[[#This Row],[Quantity]]</f>
        <v>4772.4480000000003</v>
      </c>
      <c r="V8020" s="4">
        <v>0.2</v>
      </c>
      <c r="W8020">
        <v>464</v>
      </c>
      <c r="X8020" t="s">
        <v>36</v>
      </c>
      <c r="Y8020" t="s">
        <v>36</v>
      </c>
      <c r="Z8020" s="2">
        <v>388.3887964261242</v>
      </c>
    </row>
    <row r="8021" spans="1:26" x14ac:dyDescent="0.35">
      <c r="A8021" t="s">
        <v>520</v>
      </c>
      <c r="B8021" t="s">
        <v>521</v>
      </c>
      <c r="C8021" t="s">
        <v>27</v>
      </c>
      <c r="D8021" t="s">
        <v>46</v>
      </c>
      <c r="E8021" t="s">
        <v>270</v>
      </c>
      <c r="F8021" t="s">
        <v>2459</v>
      </c>
      <c r="G8021" t="s">
        <v>2460</v>
      </c>
      <c r="H8021" t="s">
        <v>32</v>
      </c>
      <c r="I8021" t="s">
        <v>7670</v>
      </c>
      <c r="J8021" s="1">
        <v>41860</v>
      </c>
      <c r="K8021" s="1">
        <v>41864</v>
      </c>
      <c r="L8021" t="s">
        <v>60</v>
      </c>
      <c r="M8021">
        <f>Table1[[#This Row],[Ship Date]]-Table1[[#This Row],[Order Date]]</f>
        <v>4</v>
      </c>
      <c r="N8021">
        <v>8</v>
      </c>
      <c r="O8021" t="s">
        <v>61</v>
      </c>
      <c r="P8021" s="3">
        <v>4.4640000000000004</v>
      </c>
      <c r="Q8021" s="3">
        <v>3.624201310730383</v>
      </c>
      <c r="R8021" s="3">
        <f>(Table1[[#This Row],[Selling Price]]-Table1[[#This Row],[Cost Price]])</f>
        <v>0.83979868926961743</v>
      </c>
      <c r="S8021" s="12">
        <f>(Table1[[#This Row],[Profit]]/Table1[[#This Row],[Selling Price]])</f>
        <v>0.18812694652097162</v>
      </c>
      <c r="T8021">
        <v>3</v>
      </c>
      <c r="U8021" s="2">
        <f>Table1[[#This Row],[Selling Price]]*Table1[[#This Row],[Quantity]]</f>
        <v>13.392000000000001</v>
      </c>
      <c r="V8021" s="4">
        <v>0.2</v>
      </c>
      <c r="W8021">
        <v>225</v>
      </c>
      <c r="X8021" t="s">
        <v>36</v>
      </c>
      <c r="Y8021" t="s">
        <v>52</v>
      </c>
      <c r="Z8021" s="2">
        <v>4.0352427436276983</v>
      </c>
    </row>
    <row r="8022" spans="1:26" x14ac:dyDescent="0.35">
      <c r="A8022" t="s">
        <v>520</v>
      </c>
      <c r="B8022" t="s">
        <v>521</v>
      </c>
      <c r="C8022" t="s">
        <v>45</v>
      </c>
      <c r="D8022" t="s">
        <v>46</v>
      </c>
      <c r="E8022" t="s">
        <v>86</v>
      </c>
      <c r="F8022" t="s">
        <v>1693</v>
      </c>
      <c r="G8022" t="s">
        <v>1694</v>
      </c>
      <c r="H8022" t="s">
        <v>32</v>
      </c>
      <c r="I8022" t="s">
        <v>7671</v>
      </c>
      <c r="J8022" s="1">
        <v>42211</v>
      </c>
      <c r="K8022" s="1">
        <v>42216</v>
      </c>
      <c r="L8022" t="s">
        <v>60</v>
      </c>
      <c r="M8022">
        <f>Table1[[#This Row],[Ship Date]]-Table1[[#This Row],[Order Date]]</f>
        <v>5</v>
      </c>
      <c r="N8022">
        <v>7</v>
      </c>
      <c r="O8022" t="s">
        <v>51</v>
      </c>
      <c r="P8022" s="3">
        <v>9.1440000000000001</v>
      </c>
      <c r="Q8022" s="3">
        <v>7.4671625273898323</v>
      </c>
      <c r="R8022" s="3">
        <f>(Table1[[#This Row],[Selling Price]]-Table1[[#This Row],[Cost Price]])</f>
        <v>1.6768374726101678</v>
      </c>
      <c r="S8022" s="12">
        <f>(Table1[[#This Row],[Profit]]/Table1[[#This Row],[Selling Price]])</f>
        <v>0.18338117591974712</v>
      </c>
      <c r="T8022">
        <v>3</v>
      </c>
      <c r="U8022" s="2">
        <f>Table1[[#This Row],[Selling Price]]*Table1[[#This Row],[Quantity]]</f>
        <v>27.432000000000002</v>
      </c>
      <c r="V8022" s="4">
        <v>0.2</v>
      </c>
      <c r="W8022">
        <v>191</v>
      </c>
      <c r="X8022" t="s">
        <v>36</v>
      </c>
      <c r="Y8022" t="s">
        <v>52</v>
      </c>
      <c r="Z8022" s="2">
        <v>4.9530000000000003</v>
      </c>
    </row>
    <row r="8023" spans="1:26" x14ac:dyDescent="0.35">
      <c r="A8023" t="s">
        <v>520</v>
      </c>
      <c r="B8023" t="s">
        <v>521</v>
      </c>
      <c r="C8023" t="s">
        <v>55</v>
      </c>
      <c r="D8023" t="s">
        <v>46</v>
      </c>
      <c r="E8023" t="s">
        <v>86</v>
      </c>
      <c r="F8023" t="s">
        <v>3344</v>
      </c>
      <c r="G8023" t="s">
        <v>3345</v>
      </c>
      <c r="H8023" t="s">
        <v>32</v>
      </c>
      <c r="I8023" t="s">
        <v>7762</v>
      </c>
      <c r="J8023" s="1">
        <v>43098</v>
      </c>
      <c r="K8023" s="1">
        <v>43101</v>
      </c>
      <c r="L8023" t="s">
        <v>34</v>
      </c>
      <c r="M8023">
        <f>Table1[[#This Row],[Ship Date]]-Table1[[#This Row],[Order Date]]</f>
        <v>3</v>
      </c>
      <c r="N8023">
        <v>12</v>
      </c>
      <c r="O8023" t="s">
        <v>35</v>
      </c>
      <c r="P8023" s="3">
        <v>12.53</v>
      </c>
      <c r="Q8023" s="3">
        <v>9.638015049070507</v>
      </c>
      <c r="R8023" s="3">
        <f>(Table1[[#This Row],[Selling Price]]-Table1[[#This Row],[Cost Price]])</f>
        <v>2.8919849509294924</v>
      </c>
      <c r="S8023" s="12">
        <f>(Table1[[#This Row],[Profit]]/Table1[[#This Row],[Selling Price]])</f>
        <v>0.23080486439979989</v>
      </c>
      <c r="T8023">
        <v>1</v>
      </c>
      <c r="U8023" s="2">
        <f>Table1[[#This Row],[Selling Price]]*Table1[[#This Row],[Quantity]]</f>
        <v>12.53</v>
      </c>
      <c r="V8023" s="4">
        <v>0</v>
      </c>
      <c r="W8023">
        <v>292</v>
      </c>
      <c r="X8023" t="s">
        <v>36</v>
      </c>
      <c r="Y8023" t="s">
        <v>52</v>
      </c>
      <c r="Z8023" s="2">
        <v>6.840048844854838</v>
      </c>
    </row>
    <row r="8024" spans="1:26" x14ac:dyDescent="0.35">
      <c r="A8024" t="s">
        <v>520</v>
      </c>
      <c r="B8024" t="s">
        <v>521</v>
      </c>
      <c r="C8024" t="s">
        <v>64</v>
      </c>
      <c r="D8024" t="s">
        <v>46</v>
      </c>
      <c r="E8024" t="s">
        <v>75</v>
      </c>
      <c r="F8024" t="s">
        <v>3163</v>
      </c>
      <c r="G8024" t="s">
        <v>3164</v>
      </c>
      <c r="H8024" t="s">
        <v>32</v>
      </c>
      <c r="I8024" t="s">
        <v>7866</v>
      </c>
      <c r="J8024" s="1">
        <v>42269</v>
      </c>
      <c r="K8024" s="1">
        <v>42273</v>
      </c>
      <c r="L8024" t="s">
        <v>60</v>
      </c>
      <c r="M8024">
        <f>Table1[[#This Row],[Ship Date]]-Table1[[#This Row],[Order Date]]</f>
        <v>4</v>
      </c>
      <c r="N8024">
        <v>9</v>
      </c>
      <c r="O8024" t="s">
        <v>61</v>
      </c>
      <c r="P8024" s="3">
        <v>2.8159999999999998</v>
      </c>
      <c r="Q8024" s="3">
        <v>2.349816526229902</v>
      </c>
      <c r="R8024" s="3">
        <f>(Table1[[#This Row],[Selling Price]]-Table1[[#This Row],[Cost Price]])</f>
        <v>0.46618347377009783</v>
      </c>
      <c r="S8024" s="12">
        <f>(Table1[[#This Row],[Profit]]/Table1[[#This Row],[Selling Price]])</f>
        <v>0.16554810858313135</v>
      </c>
      <c r="T8024">
        <v>2</v>
      </c>
      <c r="U8024" s="2">
        <f>Table1[[#This Row],[Selling Price]]*Table1[[#This Row],[Quantity]]</f>
        <v>5.6319999999999997</v>
      </c>
      <c r="V8024" s="4">
        <v>0.2</v>
      </c>
      <c r="W8024">
        <v>355</v>
      </c>
      <c r="X8024" t="s">
        <v>36</v>
      </c>
      <c r="Y8024" t="s">
        <v>52</v>
      </c>
      <c r="Z8024" s="2">
        <v>3.912926562780636</v>
      </c>
    </row>
    <row r="8025" spans="1:26" x14ac:dyDescent="0.35">
      <c r="A8025" t="s">
        <v>520</v>
      </c>
      <c r="B8025" t="s">
        <v>521</v>
      </c>
      <c r="C8025" t="s">
        <v>64</v>
      </c>
      <c r="D8025" t="s">
        <v>46</v>
      </c>
      <c r="E8025" t="s">
        <v>65</v>
      </c>
      <c r="F8025" t="s">
        <v>590</v>
      </c>
      <c r="G8025" t="s">
        <v>591</v>
      </c>
      <c r="H8025" t="s">
        <v>32</v>
      </c>
      <c r="I8025" t="s">
        <v>7935</v>
      </c>
      <c r="J8025" s="1">
        <v>42718</v>
      </c>
      <c r="K8025" s="1">
        <v>42721</v>
      </c>
      <c r="L8025" t="s">
        <v>199</v>
      </c>
      <c r="M8025">
        <f>Table1[[#This Row],[Ship Date]]-Table1[[#This Row],[Order Date]]</f>
        <v>3</v>
      </c>
      <c r="N8025">
        <v>12</v>
      </c>
      <c r="O8025" t="s">
        <v>35</v>
      </c>
      <c r="P8025" s="3">
        <v>134.80000000000001</v>
      </c>
      <c r="Q8025" s="3">
        <v>107.0003775684707</v>
      </c>
      <c r="R8025" s="3">
        <f>(Table1[[#This Row],[Selling Price]]-Table1[[#This Row],[Cost Price]])</f>
        <v>27.799622431529315</v>
      </c>
      <c r="S8025" s="12">
        <f>(Table1[[#This Row],[Profit]]/Table1[[#This Row],[Selling Price]])</f>
        <v>0.20622865305288807</v>
      </c>
      <c r="T8025">
        <v>10</v>
      </c>
      <c r="U8025" s="2">
        <f>Table1[[#This Row],[Selling Price]]*Table1[[#This Row],[Quantity]]</f>
        <v>1348</v>
      </c>
      <c r="V8025" s="4">
        <v>0</v>
      </c>
      <c r="W8025">
        <v>370</v>
      </c>
      <c r="X8025" t="s">
        <v>36</v>
      </c>
      <c r="Y8025" t="s">
        <v>68</v>
      </c>
      <c r="Z8025" s="2">
        <v>38.05935559914569</v>
      </c>
    </row>
    <row r="8026" spans="1:26" x14ac:dyDescent="0.35">
      <c r="A8026" t="s">
        <v>520</v>
      </c>
      <c r="B8026" t="s">
        <v>521</v>
      </c>
      <c r="C8026" t="s">
        <v>45</v>
      </c>
      <c r="D8026" t="s">
        <v>46</v>
      </c>
      <c r="E8026" t="s">
        <v>86</v>
      </c>
      <c r="F8026" t="s">
        <v>2452</v>
      </c>
      <c r="G8026" t="s">
        <v>2453</v>
      </c>
      <c r="H8026" t="s">
        <v>32</v>
      </c>
      <c r="I8026" t="s">
        <v>7936</v>
      </c>
      <c r="J8026" s="1">
        <v>43094</v>
      </c>
      <c r="K8026" s="1">
        <v>43101</v>
      </c>
      <c r="L8026" t="s">
        <v>60</v>
      </c>
      <c r="M8026">
        <f>Table1[[#This Row],[Ship Date]]-Table1[[#This Row],[Order Date]]</f>
        <v>7</v>
      </c>
      <c r="N8026">
        <v>12</v>
      </c>
      <c r="O8026" t="s">
        <v>35</v>
      </c>
      <c r="P8026" s="3">
        <v>40.98</v>
      </c>
      <c r="Q8026" s="3">
        <v>28.86171487286482</v>
      </c>
      <c r="R8026" s="3">
        <f>(Table1[[#This Row],[Selling Price]]-Table1[[#This Row],[Cost Price]])</f>
        <v>12.118285127135177</v>
      </c>
      <c r="S8026" s="12">
        <f>(Table1[[#This Row],[Profit]]/Table1[[#This Row],[Selling Price]])</f>
        <v>0.29571217977391845</v>
      </c>
      <c r="T8026">
        <v>5</v>
      </c>
      <c r="U8026" s="2">
        <f>Table1[[#This Row],[Selling Price]]*Table1[[#This Row],[Quantity]]</f>
        <v>204.89999999999998</v>
      </c>
      <c r="V8026" s="4">
        <v>0.8</v>
      </c>
      <c r="W8026">
        <v>449</v>
      </c>
      <c r="X8026" t="s">
        <v>68</v>
      </c>
      <c r="Y8026" t="s">
        <v>68</v>
      </c>
      <c r="Z8026" s="2">
        <v>87.738013824733287</v>
      </c>
    </row>
    <row r="8027" spans="1:26" x14ac:dyDescent="0.35">
      <c r="A8027" t="s">
        <v>520</v>
      </c>
      <c r="B8027" t="s">
        <v>521</v>
      </c>
      <c r="C8027" t="s">
        <v>45</v>
      </c>
      <c r="D8027" t="s">
        <v>46</v>
      </c>
      <c r="E8027" t="s">
        <v>91</v>
      </c>
      <c r="F8027" t="s">
        <v>1141</v>
      </c>
      <c r="G8027" t="s">
        <v>1142</v>
      </c>
      <c r="H8027" t="s">
        <v>32</v>
      </c>
      <c r="I8027" t="s">
        <v>7958</v>
      </c>
      <c r="J8027" s="1">
        <v>41763</v>
      </c>
      <c r="K8027" s="1">
        <v>41766</v>
      </c>
      <c r="L8027" t="s">
        <v>199</v>
      </c>
      <c r="M8027">
        <f>Table1[[#This Row],[Ship Date]]-Table1[[#This Row],[Order Date]]</f>
        <v>3</v>
      </c>
      <c r="N8027">
        <v>5</v>
      </c>
      <c r="O8027" t="s">
        <v>51</v>
      </c>
      <c r="P8027" s="3">
        <v>57.68</v>
      </c>
      <c r="Q8027" s="3">
        <v>39.549505993659011</v>
      </c>
      <c r="R8027" s="3">
        <f>(Table1[[#This Row],[Selling Price]]-Table1[[#This Row],[Cost Price]])</f>
        <v>18.130494006340989</v>
      </c>
      <c r="S8027" s="12">
        <f>(Table1[[#This Row],[Profit]]/Table1[[#This Row],[Selling Price]])</f>
        <v>0.31432895295320717</v>
      </c>
      <c r="T8027">
        <v>4</v>
      </c>
      <c r="U8027" s="2">
        <f>Table1[[#This Row],[Selling Price]]*Table1[[#This Row],[Quantity]]</f>
        <v>230.72</v>
      </c>
      <c r="V8027" s="4">
        <v>0</v>
      </c>
      <c r="W8027">
        <v>453</v>
      </c>
      <c r="X8027" t="s">
        <v>36</v>
      </c>
      <c r="Y8027" t="s">
        <v>52</v>
      </c>
      <c r="Z8027" s="2">
        <v>31.630225038718901</v>
      </c>
    </row>
    <row r="8028" spans="1:26" x14ac:dyDescent="0.35">
      <c r="A8028" t="s">
        <v>520</v>
      </c>
      <c r="B8028" t="s">
        <v>521</v>
      </c>
      <c r="C8028" t="s">
        <v>55</v>
      </c>
      <c r="D8028" t="s">
        <v>46</v>
      </c>
      <c r="E8028" t="s">
        <v>75</v>
      </c>
      <c r="F8028" t="s">
        <v>2171</v>
      </c>
      <c r="G8028" t="s">
        <v>2172</v>
      </c>
      <c r="H8028" t="s">
        <v>32</v>
      </c>
      <c r="I8028" t="s">
        <v>7994</v>
      </c>
      <c r="J8028" s="1">
        <v>42736</v>
      </c>
      <c r="K8028" s="1">
        <v>42740</v>
      </c>
      <c r="L8028" t="s">
        <v>60</v>
      </c>
      <c r="M8028">
        <f>Table1[[#This Row],[Ship Date]]-Table1[[#This Row],[Order Date]]</f>
        <v>4</v>
      </c>
      <c r="N8028">
        <v>1</v>
      </c>
      <c r="O8028" t="s">
        <v>35</v>
      </c>
      <c r="P8028" s="3">
        <v>12.736000000000001</v>
      </c>
      <c r="Q8028" s="3">
        <v>9.8579303494937278</v>
      </c>
      <c r="R8028" s="3">
        <f>(Table1[[#This Row],[Selling Price]]-Table1[[#This Row],[Cost Price]])</f>
        <v>2.8780696505062728</v>
      </c>
      <c r="S8028" s="12">
        <f>(Table1[[#This Row],[Profit]]/Table1[[#This Row],[Selling Price]])</f>
        <v>0.22597908688020357</v>
      </c>
      <c r="T8028">
        <v>4</v>
      </c>
      <c r="U8028" s="2">
        <f>Table1[[#This Row],[Selling Price]]*Table1[[#This Row],[Quantity]]</f>
        <v>50.944000000000003</v>
      </c>
      <c r="V8028" s="4">
        <v>0.2</v>
      </c>
      <c r="W8028">
        <v>261</v>
      </c>
      <c r="X8028" t="s">
        <v>36</v>
      </c>
      <c r="Y8028" t="s">
        <v>52</v>
      </c>
      <c r="Z8028" s="2">
        <v>4.7226351965825177</v>
      </c>
    </row>
    <row r="8029" spans="1:26" x14ac:dyDescent="0.35">
      <c r="A8029" t="s">
        <v>520</v>
      </c>
      <c r="B8029" t="s">
        <v>521</v>
      </c>
      <c r="C8029" t="s">
        <v>27</v>
      </c>
      <c r="D8029" t="s">
        <v>46</v>
      </c>
      <c r="E8029" t="s">
        <v>65</v>
      </c>
      <c r="F8029" t="s">
        <v>2511</v>
      </c>
      <c r="G8029" t="s">
        <v>2512</v>
      </c>
      <c r="H8029" t="s">
        <v>32</v>
      </c>
      <c r="I8029" t="s">
        <v>8034</v>
      </c>
      <c r="J8029" s="1">
        <v>42405</v>
      </c>
      <c r="K8029" s="1">
        <v>42410</v>
      </c>
      <c r="L8029" t="s">
        <v>60</v>
      </c>
      <c r="M8029">
        <f>Table1[[#This Row],[Ship Date]]-Table1[[#This Row],[Order Date]]</f>
        <v>5</v>
      </c>
      <c r="N8029">
        <v>2</v>
      </c>
      <c r="O8029" t="s">
        <v>106</v>
      </c>
      <c r="P8029" s="3">
        <v>186.54</v>
      </c>
      <c r="Q8029" s="3">
        <v>140.5866859575103</v>
      </c>
      <c r="R8029" s="3">
        <f>(Table1[[#This Row],[Selling Price]]-Table1[[#This Row],[Cost Price]])</f>
        <v>45.953314042489694</v>
      </c>
      <c r="S8029" s="12">
        <f>(Table1[[#This Row],[Profit]]/Table1[[#This Row],[Selling Price]])</f>
        <v>0.24634563119164626</v>
      </c>
      <c r="T8029">
        <v>3</v>
      </c>
      <c r="U8029" s="2">
        <f>Table1[[#This Row],[Selling Price]]*Table1[[#This Row],[Quantity]]</f>
        <v>559.62</v>
      </c>
      <c r="V8029" s="4">
        <v>0</v>
      </c>
      <c r="W8029">
        <v>203</v>
      </c>
      <c r="X8029" t="s">
        <v>36</v>
      </c>
      <c r="Y8029" t="s">
        <v>36</v>
      </c>
      <c r="Z8029" s="2">
        <v>161.96003538047421</v>
      </c>
    </row>
    <row r="8030" spans="1:26" x14ac:dyDescent="0.35">
      <c r="A8030" t="s">
        <v>520</v>
      </c>
      <c r="B8030" t="s">
        <v>521</v>
      </c>
      <c r="C8030" t="s">
        <v>45</v>
      </c>
      <c r="D8030" t="s">
        <v>46</v>
      </c>
      <c r="E8030" t="s">
        <v>91</v>
      </c>
      <c r="F8030" t="s">
        <v>1356</v>
      </c>
      <c r="G8030" t="s">
        <v>1357</v>
      </c>
      <c r="H8030" t="s">
        <v>32</v>
      </c>
      <c r="I8030" t="s">
        <v>8046</v>
      </c>
      <c r="J8030" s="1">
        <v>42275</v>
      </c>
      <c r="K8030" s="1">
        <v>42280</v>
      </c>
      <c r="L8030" t="s">
        <v>34</v>
      </c>
      <c r="M8030">
        <f>Table1[[#This Row],[Ship Date]]-Table1[[#This Row],[Order Date]]</f>
        <v>5</v>
      </c>
      <c r="N8030">
        <v>9</v>
      </c>
      <c r="O8030" t="s">
        <v>61</v>
      </c>
      <c r="P8030" s="3">
        <v>293.52</v>
      </c>
      <c r="Q8030" s="3">
        <v>224.1749613776586</v>
      </c>
      <c r="R8030" s="3">
        <f>(Table1[[#This Row],[Selling Price]]-Table1[[#This Row],[Cost Price]])</f>
        <v>69.345038622341377</v>
      </c>
      <c r="S8030" s="12">
        <f>(Table1[[#This Row],[Profit]]/Table1[[#This Row],[Selling Price]])</f>
        <v>0.23625319781391857</v>
      </c>
      <c r="T8030">
        <v>6</v>
      </c>
      <c r="U8030" s="2">
        <f>Table1[[#This Row],[Selling Price]]*Table1[[#This Row],[Quantity]]</f>
        <v>1761.12</v>
      </c>
      <c r="V8030" s="4">
        <v>0</v>
      </c>
      <c r="W8030">
        <v>103</v>
      </c>
      <c r="X8030" t="s">
        <v>36</v>
      </c>
      <c r="Y8030" t="s">
        <v>36</v>
      </c>
      <c r="Z8030" s="2">
        <v>89.646420407116779</v>
      </c>
    </row>
    <row r="8031" spans="1:26" x14ac:dyDescent="0.35">
      <c r="A8031" t="s">
        <v>520</v>
      </c>
      <c r="B8031" t="s">
        <v>521</v>
      </c>
      <c r="C8031" t="s">
        <v>55</v>
      </c>
      <c r="D8031" t="s">
        <v>46</v>
      </c>
      <c r="E8031" t="s">
        <v>102</v>
      </c>
      <c r="F8031" t="s">
        <v>2099</v>
      </c>
      <c r="G8031" t="s">
        <v>2100</v>
      </c>
      <c r="H8031" t="s">
        <v>32</v>
      </c>
      <c r="I8031" t="s">
        <v>8122</v>
      </c>
      <c r="J8031" s="1">
        <v>42593</v>
      </c>
      <c r="K8031" s="1">
        <v>42598</v>
      </c>
      <c r="L8031" t="s">
        <v>60</v>
      </c>
      <c r="M8031">
        <f>Table1[[#This Row],[Ship Date]]-Table1[[#This Row],[Order Date]]</f>
        <v>5</v>
      </c>
      <c r="N8031">
        <v>8</v>
      </c>
      <c r="O8031" t="s">
        <v>61</v>
      </c>
      <c r="P8031" s="3">
        <v>32.4</v>
      </c>
      <c r="Q8031" s="3">
        <v>22.2803735148904</v>
      </c>
      <c r="R8031" s="3">
        <f>(Table1[[#This Row],[Selling Price]]-Table1[[#This Row],[Cost Price]])</f>
        <v>10.119626485109599</v>
      </c>
      <c r="S8031" s="12">
        <f>(Table1[[#This Row],[Profit]]/Table1[[#This Row],[Selling Price]])</f>
        <v>0.31233415077498766</v>
      </c>
      <c r="T8031">
        <v>5</v>
      </c>
      <c r="U8031" s="2">
        <f>Table1[[#This Row],[Selling Price]]*Table1[[#This Row],[Quantity]]</f>
        <v>162</v>
      </c>
      <c r="V8031" s="4">
        <v>0</v>
      </c>
      <c r="W8031">
        <v>405</v>
      </c>
      <c r="X8031" t="s">
        <v>36</v>
      </c>
      <c r="Y8031" t="s">
        <v>52</v>
      </c>
      <c r="Z8031" s="2">
        <v>10.574234561963751</v>
      </c>
    </row>
    <row r="8032" spans="1:26" x14ac:dyDescent="0.35">
      <c r="A8032" t="s">
        <v>520</v>
      </c>
      <c r="B8032" t="s">
        <v>521</v>
      </c>
      <c r="C8032" t="s">
        <v>55</v>
      </c>
      <c r="D8032" t="s">
        <v>46</v>
      </c>
      <c r="E8032" t="s">
        <v>102</v>
      </c>
      <c r="F8032" t="s">
        <v>4000</v>
      </c>
      <c r="G8032" t="s">
        <v>4001</v>
      </c>
      <c r="H8032" t="s">
        <v>32</v>
      </c>
      <c r="I8032" t="s">
        <v>8170</v>
      </c>
      <c r="J8032" s="1">
        <v>42700</v>
      </c>
      <c r="K8032" s="1">
        <v>42702</v>
      </c>
      <c r="L8032" t="s">
        <v>199</v>
      </c>
      <c r="M8032">
        <f>Table1[[#This Row],[Ship Date]]-Table1[[#This Row],[Order Date]]</f>
        <v>2</v>
      </c>
      <c r="N8032">
        <v>11</v>
      </c>
      <c r="O8032" t="s">
        <v>35</v>
      </c>
      <c r="P8032" s="3">
        <v>13.36</v>
      </c>
      <c r="Q8032" s="3">
        <v>9.2253693649479356</v>
      </c>
      <c r="R8032" s="3">
        <f>(Table1[[#This Row],[Selling Price]]-Table1[[#This Row],[Cost Price]])</f>
        <v>4.1346306350520639</v>
      </c>
      <c r="S8032" s="12">
        <f>(Table1[[#This Row],[Profit]]/Table1[[#This Row],[Selling Price]])</f>
        <v>0.30947834094701077</v>
      </c>
      <c r="T8032">
        <v>2</v>
      </c>
      <c r="U8032" s="2">
        <f>Table1[[#This Row],[Selling Price]]*Table1[[#This Row],[Quantity]]</f>
        <v>26.72</v>
      </c>
      <c r="V8032" s="4">
        <v>0</v>
      </c>
      <c r="W8032">
        <v>336</v>
      </c>
      <c r="X8032" t="s">
        <v>36</v>
      </c>
      <c r="Y8032" t="s">
        <v>52</v>
      </c>
      <c r="Z8032" s="2">
        <v>18.811841490578921</v>
      </c>
    </row>
    <row r="8033" spans="1:26" x14ac:dyDescent="0.35">
      <c r="A8033" t="s">
        <v>520</v>
      </c>
      <c r="B8033" t="s">
        <v>521</v>
      </c>
      <c r="C8033" t="s">
        <v>45</v>
      </c>
      <c r="D8033" t="s">
        <v>46</v>
      </c>
      <c r="E8033" t="s">
        <v>102</v>
      </c>
      <c r="F8033" t="s">
        <v>2249</v>
      </c>
      <c r="G8033" t="s">
        <v>2250</v>
      </c>
      <c r="H8033" t="s">
        <v>32</v>
      </c>
      <c r="I8033" t="s">
        <v>8288</v>
      </c>
      <c r="J8033" s="1">
        <v>41779</v>
      </c>
      <c r="K8033" s="1">
        <v>41781</v>
      </c>
      <c r="L8033" t="s">
        <v>34</v>
      </c>
      <c r="M8033">
        <f>Table1[[#This Row],[Ship Date]]-Table1[[#This Row],[Order Date]]</f>
        <v>2</v>
      </c>
      <c r="N8033">
        <v>5</v>
      </c>
      <c r="O8033" t="s">
        <v>51</v>
      </c>
      <c r="P8033" s="3">
        <v>10.368</v>
      </c>
      <c r="Q8033" s="3">
        <v>7.9211730102312448</v>
      </c>
      <c r="R8033" s="3">
        <f>(Table1[[#This Row],[Selling Price]]-Table1[[#This Row],[Cost Price]])</f>
        <v>2.4468269897687556</v>
      </c>
      <c r="S8033" s="12">
        <f>(Table1[[#This Row],[Profit]]/Table1[[#This Row],[Selling Price]])</f>
        <v>0.2359979735502272</v>
      </c>
      <c r="T8033">
        <v>2</v>
      </c>
      <c r="U8033" s="2">
        <f>Table1[[#This Row],[Selling Price]]*Table1[[#This Row],[Quantity]]</f>
        <v>20.736000000000001</v>
      </c>
      <c r="V8033" s="4">
        <v>0.2</v>
      </c>
      <c r="W8033">
        <v>266</v>
      </c>
      <c r="X8033" t="s">
        <v>36</v>
      </c>
      <c r="Y8033" t="s">
        <v>52</v>
      </c>
      <c r="Z8033" s="2">
        <v>10.770583939601419</v>
      </c>
    </row>
    <row r="8034" spans="1:26" x14ac:dyDescent="0.35">
      <c r="A8034" t="s">
        <v>520</v>
      </c>
      <c r="B8034" t="s">
        <v>521</v>
      </c>
      <c r="C8034" t="s">
        <v>55</v>
      </c>
      <c r="D8034" t="s">
        <v>46</v>
      </c>
      <c r="E8034" t="s">
        <v>102</v>
      </c>
      <c r="F8034" t="s">
        <v>3119</v>
      </c>
      <c r="G8034" t="s">
        <v>3120</v>
      </c>
      <c r="H8034" t="s">
        <v>32</v>
      </c>
      <c r="I8034" t="s">
        <v>8299</v>
      </c>
      <c r="J8034" s="1">
        <v>41969</v>
      </c>
      <c r="K8034" s="1">
        <v>41974</v>
      </c>
      <c r="L8034" t="s">
        <v>60</v>
      </c>
      <c r="M8034">
        <f>Table1[[#This Row],[Ship Date]]-Table1[[#This Row],[Order Date]]</f>
        <v>5</v>
      </c>
      <c r="N8034">
        <v>11</v>
      </c>
      <c r="O8034" t="s">
        <v>35</v>
      </c>
      <c r="P8034" s="3">
        <v>14.94</v>
      </c>
      <c r="Q8034" s="3">
        <v>12.14101140746131</v>
      </c>
      <c r="R8034" s="3">
        <f>(Table1[[#This Row],[Selling Price]]-Table1[[#This Row],[Cost Price]])</f>
        <v>2.7989885925386897</v>
      </c>
      <c r="S8034" s="12">
        <f>(Table1[[#This Row],[Profit]]/Table1[[#This Row],[Selling Price]])</f>
        <v>0.18734863403873425</v>
      </c>
      <c r="T8034">
        <v>3</v>
      </c>
      <c r="U8034" s="2">
        <f>Table1[[#This Row],[Selling Price]]*Table1[[#This Row],[Quantity]]</f>
        <v>44.82</v>
      </c>
      <c r="V8034" s="4">
        <v>0</v>
      </c>
      <c r="W8034">
        <v>432</v>
      </c>
      <c r="X8034" t="s">
        <v>36</v>
      </c>
      <c r="Y8034" t="s">
        <v>52</v>
      </c>
      <c r="Z8034" s="2">
        <v>4.6716540967841356</v>
      </c>
    </row>
    <row r="8035" spans="1:26" x14ac:dyDescent="0.35">
      <c r="A8035" t="s">
        <v>520</v>
      </c>
      <c r="B8035" t="s">
        <v>521</v>
      </c>
      <c r="C8035" t="s">
        <v>27</v>
      </c>
      <c r="D8035" t="s">
        <v>46</v>
      </c>
      <c r="E8035" t="s">
        <v>91</v>
      </c>
      <c r="F8035" t="s">
        <v>834</v>
      </c>
      <c r="G8035" t="s">
        <v>835</v>
      </c>
      <c r="H8035" t="s">
        <v>32</v>
      </c>
      <c r="I8035" t="s">
        <v>8342</v>
      </c>
      <c r="J8035" s="1">
        <v>42705</v>
      </c>
      <c r="K8035" s="1">
        <v>42707</v>
      </c>
      <c r="L8035" t="s">
        <v>34</v>
      </c>
      <c r="M8035">
        <f>Table1[[#This Row],[Ship Date]]-Table1[[#This Row],[Order Date]]</f>
        <v>2</v>
      </c>
      <c r="N8035">
        <v>12</v>
      </c>
      <c r="O8035" t="s">
        <v>35</v>
      </c>
      <c r="P8035" s="3">
        <v>2104.5500000000002</v>
      </c>
      <c r="Q8035" s="3">
        <v>1551.890877293346</v>
      </c>
      <c r="R8035" s="3">
        <f>(Table1[[#This Row],[Selling Price]]-Table1[[#This Row],[Cost Price]])</f>
        <v>552.65912270665422</v>
      </c>
      <c r="S8035" s="12">
        <f>(Table1[[#This Row],[Profit]]/Table1[[#This Row],[Selling Price]])</f>
        <v>0.26260203972661811</v>
      </c>
      <c r="T8035">
        <v>7</v>
      </c>
      <c r="U8035" s="2">
        <f>Table1[[#This Row],[Selling Price]]*Table1[[#This Row],[Quantity]]</f>
        <v>14731.850000000002</v>
      </c>
      <c r="V8035" s="4">
        <v>0</v>
      </c>
      <c r="W8035">
        <v>411</v>
      </c>
      <c r="X8035" t="s">
        <v>36</v>
      </c>
      <c r="Y8035" t="s">
        <v>36</v>
      </c>
      <c r="Z8035" s="2">
        <v>667.26111485684521</v>
      </c>
    </row>
    <row r="8036" spans="1:26" x14ac:dyDescent="0.35">
      <c r="A8036" t="s">
        <v>520</v>
      </c>
      <c r="B8036" t="s">
        <v>521</v>
      </c>
      <c r="C8036" t="s">
        <v>27</v>
      </c>
      <c r="D8036" t="s">
        <v>46</v>
      </c>
      <c r="E8036" t="s">
        <v>102</v>
      </c>
      <c r="F8036" t="s">
        <v>2181</v>
      </c>
      <c r="G8036" t="s">
        <v>2182</v>
      </c>
      <c r="H8036" t="s">
        <v>32</v>
      </c>
      <c r="I8036" t="s">
        <v>8435</v>
      </c>
      <c r="J8036" s="1">
        <v>42187</v>
      </c>
      <c r="K8036" s="1">
        <v>42189</v>
      </c>
      <c r="L8036" t="s">
        <v>199</v>
      </c>
      <c r="M8036">
        <f>Table1[[#This Row],[Ship Date]]-Table1[[#This Row],[Order Date]]</f>
        <v>2</v>
      </c>
      <c r="N8036">
        <v>7</v>
      </c>
      <c r="O8036" t="s">
        <v>51</v>
      </c>
      <c r="P8036" s="3">
        <v>9.3919999999999995</v>
      </c>
      <c r="Q8036" s="3">
        <v>6.5998439688035546</v>
      </c>
      <c r="R8036" s="3">
        <f>(Table1[[#This Row],[Selling Price]]-Table1[[#This Row],[Cost Price]])</f>
        <v>2.7921560311964448</v>
      </c>
      <c r="S8036" s="12">
        <f>(Table1[[#This Row],[Profit]]/Table1[[#This Row],[Selling Price]])</f>
        <v>0.29729088918190427</v>
      </c>
      <c r="T8036">
        <v>2</v>
      </c>
      <c r="U8036" s="2">
        <f>Table1[[#This Row],[Selling Price]]*Table1[[#This Row],[Quantity]]</f>
        <v>18.783999999999999</v>
      </c>
      <c r="V8036" s="4">
        <v>0.2</v>
      </c>
      <c r="W8036">
        <v>487</v>
      </c>
      <c r="X8036" t="s">
        <v>36</v>
      </c>
      <c r="Y8036" t="s">
        <v>52</v>
      </c>
      <c r="Z8036" s="2">
        <v>12.97484368196505</v>
      </c>
    </row>
    <row r="8037" spans="1:26" x14ac:dyDescent="0.35">
      <c r="A8037" t="s">
        <v>520</v>
      </c>
      <c r="B8037" t="s">
        <v>521</v>
      </c>
      <c r="C8037" t="s">
        <v>45</v>
      </c>
      <c r="D8037" t="s">
        <v>46</v>
      </c>
      <c r="E8037" t="s">
        <v>91</v>
      </c>
      <c r="F8037" t="s">
        <v>3144</v>
      </c>
      <c r="G8037" t="s">
        <v>3145</v>
      </c>
      <c r="H8037" t="s">
        <v>32</v>
      </c>
      <c r="I8037" t="s">
        <v>8514</v>
      </c>
      <c r="J8037" s="1">
        <v>42435</v>
      </c>
      <c r="K8037" s="1">
        <v>42441</v>
      </c>
      <c r="L8037" t="s">
        <v>60</v>
      </c>
      <c r="M8037">
        <f>Table1[[#This Row],[Ship Date]]-Table1[[#This Row],[Order Date]]</f>
        <v>6</v>
      </c>
      <c r="N8037">
        <v>3</v>
      </c>
      <c r="O8037" t="s">
        <v>106</v>
      </c>
      <c r="P8037" s="3">
        <v>2.3340000000000001</v>
      </c>
      <c r="Q8037" s="3">
        <v>1.5839422636718881</v>
      </c>
      <c r="R8037" s="3">
        <f>(Table1[[#This Row],[Selling Price]]-Table1[[#This Row],[Cost Price]])</f>
        <v>0.75005773632811201</v>
      </c>
      <c r="S8037" s="12">
        <f>(Table1[[#This Row],[Profit]]/Table1[[#This Row],[Selling Price]])</f>
        <v>0.32136149799833419</v>
      </c>
      <c r="T8037">
        <v>3</v>
      </c>
      <c r="U8037" s="2">
        <f>Table1[[#This Row],[Selling Price]]*Table1[[#This Row],[Quantity]]</f>
        <v>7.0020000000000007</v>
      </c>
      <c r="V8037" s="4">
        <v>0.8</v>
      </c>
      <c r="W8037">
        <v>480</v>
      </c>
      <c r="X8037" t="s">
        <v>68</v>
      </c>
      <c r="Y8037" t="s">
        <v>52</v>
      </c>
      <c r="Z8037" s="2">
        <v>5.1157919463261239</v>
      </c>
    </row>
    <row r="8038" spans="1:26" x14ac:dyDescent="0.35">
      <c r="A8038" t="s">
        <v>520</v>
      </c>
      <c r="B8038" t="s">
        <v>521</v>
      </c>
      <c r="C8038" t="s">
        <v>27</v>
      </c>
      <c r="D8038" t="s">
        <v>46</v>
      </c>
      <c r="E8038" t="s">
        <v>86</v>
      </c>
      <c r="F8038" t="s">
        <v>4923</v>
      </c>
      <c r="G8038" t="s">
        <v>4924</v>
      </c>
      <c r="H8038" t="s">
        <v>32</v>
      </c>
      <c r="I8038" t="s">
        <v>8528</v>
      </c>
      <c r="J8038" s="1">
        <v>42874</v>
      </c>
      <c r="K8038" s="1">
        <v>42878</v>
      </c>
      <c r="L8038" t="s">
        <v>60</v>
      </c>
      <c r="M8038">
        <f>Table1[[#This Row],[Ship Date]]-Table1[[#This Row],[Order Date]]</f>
        <v>4</v>
      </c>
      <c r="N8038">
        <v>5</v>
      </c>
      <c r="O8038" t="s">
        <v>51</v>
      </c>
      <c r="P8038" s="3">
        <v>26.16</v>
      </c>
      <c r="Q8038" s="3">
        <v>18.122763116930589</v>
      </c>
      <c r="R8038" s="3">
        <f>(Table1[[#This Row],[Selling Price]]-Table1[[#This Row],[Cost Price]])</f>
        <v>8.0372368830694114</v>
      </c>
      <c r="S8038" s="12">
        <f>(Table1[[#This Row],[Profit]]/Table1[[#This Row],[Selling Price]])</f>
        <v>0.30723382580540565</v>
      </c>
      <c r="T8038">
        <v>4</v>
      </c>
      <c r="U8038" s="2">
        <f>Table1[[#This Row],[Selling Price]]*Table1[[#This Row],[Quantity]]</f>
        <v>104.64</v>
      </c>
      <c r="V8038" s="4">
        <v>0</v>
      </c>
      <c r="W8038">
        <v>447</v>
      </c>
      <c r="X8038" t="s">
        <v>36</v>
      </c>
      <c r="Y8038" t="s">
        <v>52</v>
      </c>
      <c r="Z8038" s="2">
        <v>9.6764746163052582</v>
      </c>
    </row>
    <row r="8039" spans="1:26" x14ac:dyDescent="0.35">
      <c r="A8039" t="s">
        <v>520</v>
      </c>
      <c r="B8039" t="s">
        <v>521</v>
      </c>
      <c r="C8039" t="s">
        <v>39</v>
      </c>
      <c r="D8039" t="s">
        <v>46</v>
      </c>
      <c r="E8039" t="s">
        <v>102</v>
      </c>
      <c r="F8039" t="s">
        <v>5922</v>
      </c>
      <c r="G8039" t="s">
        <v>5923</v>
      </c>
      <c r="H8039" t="s">
        <v>32</v>
      </c>
      <c r="I8039" t="s">
        <v>8618</v>
      </c>
      <c r="J8039" s="1">
        <v>41855</v>
      </c>
      <c r="K8039" s="1">
        <v>41859</v>
      </c>
      <c r="L8039" t="s">
        <v>60</v>
      </c>
      <c r="M8039">
        <f>Table1[[#This Row],[Ship Date]]-Table1[[#This Row],[Order Date]]</f>
        <v>4</v>
      </c>
      <c r="N8039">
        <v>8</v>
      </c>
      <c r="O8039" t="s">
        <v>61</v>
      </c>
      <c r="P8039" s="3">
        <v>259.74</v>
      </c>
      <c r="Q8039" s="3">
        <v>180.1699458332707</v>
      </c>
      <c r="R8039" s="3">
        <f>(Table1[[#This Row],[Selling Price]]-Table1[[#This Row],[Cost Price]])</f>
        <v>79.570054166729307</v>
      </c>
      <c r="S8039" s="12">
        <f>(Table1[[#This Row],[Profit]]/Table1[[#This Row],[Selling Price]])</f>
        <v>0.30634501488692273</v>
      </c>
      <c r="T8039">
        <v>13</v>
      </c>
      <c r="U8039" s="2">
        <f>Table1[[#This Row],[Selling Price]]*Table1[[#This Row],[Quantity]]</f>
        <v>3376.62</v>
      </c>
      <c r="V8039" s="4">
        <v>0</v>
      </c>
      <c r="W8039">
        <v>480</v>
      </c>
      <c r="X8039" t="s">
        <v>36</v>
      </c>
      <c r="Y8039" t="s">
        <v>68</v>
      </c>
      <c r="Z8039" s="2">
        <v>89.558553119174505</v>
      </c>
    </row>
    <row r="8040" spans="1:26" x14ac:dyDescent="0.35">
      <c r="A8040" t="s">
        <v>520</v>
      </c>
      <c r="B8040" t="s">
        <v>521</v>
      </c>
      <c r="C8040" t="s">
        <v>27</v>
      </c>
      <c r="D8040" t="s">
        <v>46</v>
      </c>
      <c r="E8040" t="s">
        <v>86</v>
      </c>
      <c r="F8040" t="s">
        <v>1852</v>
      </c>
      <c r="G8040" t="s">
        <v>1853</v>
      </c>
      <c r="H8040" t="s">
        <v>32</v>
      </c>
      <c r="I8040" t="s">
        <v>8628</v>
      </c>
      <c r="J8040" s="1">
        <v>42954</v>
      </c>
      <c r="K8040" s="1">
        <v>42958</v>
      </c>
      <c r="L8040" t="s">
        <v>60</v>
      </c>
      <c r="M8040">
        <f>Table1[[#This Row],[Ship Date]]-Table1[[#This Row],[Order Date]]</f>
        <v>4</v>
      </c>
      <c r="N8040">
        <v>8</v>
      </c>
      <c r="O8040" t="s">
        <v>61</v>
      </c>
      <c r="P8040" s="3">
        <v>11.952</v>
      </c>
      <c r="Q8040" s="3">
        <v>8.4417496467127648</v>
      </c>
      <c r="R8040" s="3">
        <f>(Table1[[#This Row],[Selling Price]]-Table1[[#This Row],[Cost Price]])</f>
        <v>3.5102503532872351</v>
      </c>
      <c r="S8040" s="12">
        <f>(Table1[[#This Row],[Profit]]/Table1[[#This Row],[Selling Price]])</f>
        <v>0.29369564535535769</v>
      </c>
      <c r="T8040">
        <v>3</v>
      </c>
      <c r="U8040" s="2">
        <f>Table1[[#This Row],[Selling Price]]*Table1[[#This Row],[Quantity]]</f>
        <v>35.856000000000002</v>
      </c>
      <c r="V8040" s="4">
        <v>0.2</v>
      </c>
      <c r="W8040">
        <v>492</v>
      </c>
      <c r="X8040" t="s">
        <v>36</v>
      </c>
      <c r="Y8040" t="s">
        <v>52</v>
      </c>
      <c r="Z8040" s="2">
        <v>5.3503969412158039</v>
      </c>
    </row>
    <row r="8041" spans="1:26" x14ac:dyDescent="0.35">
      <c r="A8041" t="s">
        <v>520</v>
      </c>
      <c r="B8041" t="s">
        <v>521</v>
      </c>
      <c r="C8041" t="s">
        <v>64</v>
      </c>
      <c r="D8041" t="s">
        <v>46</v>
      </c>
      <c r="E8041" t="s">
        <v>102</v>
      </c>
      <c r="F8041" t="s">
        <v>2336</v>
      </c>
      <c r="G8041" t="s">
        <v>2337</v>
      </c>
      <c r="H8041" t="s">
        <v>32</v>
      </c>
      <c r="I8041" t="s">
        <v>8631</v>
      </c>
      <c r="J8041" s="1">
        <v>42237</v>
      </c>
      <c r="K8041" s="1">
        <v>42241</v>
      </c>
      <c r="L8041" t="s">
        <v>60</v>
      </c>
      <c r="M8041">
        <f>Table1[[#This Row],[Ship Date]]-Table1[[#This Row],[Order Date]]</f>
        <v>4</v>
      </c>
      <c r="N8041">
        <v>8</v>
      </c>
      <c r="O8041" t="s">
        <v>61</v>
      </c>
      <c r="P8041" s="3">
        <v>49.567999999999998</v>
      </c>
      <c r="Q8041" s="3">
        <v>41.826325008814393</v>
      </c>
      <c r="R8041" s="3">
        <f>(Table1[[#This Row],[Selling Price]]-Table1[[#This Row],[Cost Price]])</f>
        <v>7.7416749911856044</v>
      </c>
      <c r="S8041" s="12">
        <f>(Table1[[#This Row],[Profit]]/Table1[[#This Row],[Selling Price]])</f>
        <v>0.15618292025471281</v>
      </c>
      <c r="T8041">
        <v>2</v>
      </c>
      <c r="U8041" s="2">
        <f>Table1[[#This Row],[Selling Price]]*Table1[[#This Row],[Quantity]]</f>
        <v>99.135999999999996</v>
      </c>
      <c r="V8041" s="4">
        <v>0.2</v>
      </c>
      <c r="W8041">
        <v>494</v>
      </c>
      <c r="X8041" t="s">
        <v>36</v>
      </c>
      <c r="Y8041" t="s">
        <v>68</v>
      </c>
      <c r="Z8041" s="2">
        <v>54.13380109814323</v>
      </c>
    </row>
    <row r="8042" spans="1:26" x14ac:dyDescent="0.35">
      <c r="A8042" t="s">
        <v>520</v>
      </c>
      <c r="B8042" t="s">
        <v>521</v>
      </c>
      <c r="C8042" t="s">
        <v>45</v>
      </c>
      <c r="D8042" t="s">
        <v>46</v>
      </c>
      <c r="E8042" t="s">
        <v>102</v>
      </c>
      <c r="F8042" t="s">
        <v>5922</v>
      </c>
      <c r="G8042" t="s">
        <v>5923</v>
      </c>
      <c r="H8042" t="s">
        <v>32</v>
      </c>
      <c r="I8042" t="s">
        <v>8634</v>
      </c>
      <c r="J8042" s="1">
        <v>41769</v>
      </c>
      <c r="K8042" s="1">
        <v>41774</v>
      </c>
      <c r="L8042" t="s">
        <v>60</v>
      </c>
      <c r="M8042">
        <f>Table1[[#This Row],[Ship Date]]-Table1[[#This Row],[Order Date]]</f>
        <v>5</v>
      </c>
      <c r="N8042">
        <v>5</v>
      </c>
      <c r="O8042" t="s">
        <v>51</v>
      </c>
      <c r="P8042" s="3">
        <v>39.96</v>
      </c>
      <c r="Q8042" s="3">
        <v>29.93701524261115</v>
      </c>
      <c r="R8042" s="3">
        <f>(Table1[[#This Row],[Selling Price]]-Table1[[#This Row],[Cost Price]])</f>
        <v>10.022984757388851</v>
      </c>
      <c r="S8042" s="12">
        <f>(Table1[[#This Row],[Profit]]/Table1[[#This Row],[Selling Price]])</f>
        <v>0.25082544437910037</v>
      </c>
      <c r="T8042">
        <v>2</v>
      </c>
      <c r="U8042" s="2">
        <f>Table1[[#This Row],[Selling Price]]*Table1[[#This Row],[Quantity]]</f>
        <v>79.92</v>
      </c>
      <c r="V8042" s="4">
        <v>0</v>
      </c>
      <c r="W8042">
        <v>495</v>
      </c>
      <c r="X8042" t="s">
        <v>36</v>
      </c>
      <c r="Y8042" t="s">
        <v>68</v>
      </c>
      <c r="Z8042" s="2">
        <v>89.558553119174505</v>
      </c>
    </row>
    <row r="8043" spans="1:26" x14ac:dyDescent="0.35">
      <c r="A8043" t="s">
        <v>520</v>
      </c>
      <c r="B8043" t="s">
        <v>521</v>
      </c>
      <c r="C8043" t="s">
        <v>55</v>
      </c>
      <c r="D8043" t="s">
        <v>46</v>
      </c>
      <c r="E8043" t="s">
        <v>47</v>
      </c>
      <c r="F8043" t="s">
        <v>8644</v>
      </c>
      <c r="G8043" t="s">
        <v>8645</v>
      </c>
      <c r="H8043" t="s">
        <v>32</v>
      </c>
      <c r="I8043" t="s">
        <v>8646</v>
      </c>
      <c r="J8043" s="1">
        <v>43008</v>
      </c>
      <c r="K8043" s="1">
        <v>43010</v>
      </c>
      <c r="L8043" t="s">
        <v>199</v>
      </c>
      <c r="M8043">
        <f>Table1[[#This Row],[Ship Date]]-Table1[[#This Row],[Order Date]]</f>
        <v>2</v>
      </c>
      <c r="N8043">
        <v>9</v>
      </c>
      <c r="O8043" t="s">
        <v>61</v>
      </c>
      <c r="P8043" s="3">
        <v>20.664000000000001</v>
      </c>
      <c r="Q8043" s="3">
        <v>14.07216821251324</v>
      </c>
      <c r="R8043" s="3">
        <f>(Table1[[#This Row],[Selling Price]]-Table1[[#This Row],[Cost Price]])</f>
        <v>6.5918317874867611</v>
      </c>
      <c r="S8043" s="12">
        <f>(Table1[[#This Row],[Profit]]/Table1[[#This Row],[Selling Price]])</f>
        <v>0.31900076400923155</v>
      </c>
      <c r="T8043">
        <v>7</v>
      </c>
      <c r="U8043" s="2">
        <f>Table1[[#This Row],[Selling Price]]*Table1[[#This Row],[Quantity]]</f>
        <v>144.64800000000002</v>
      </c>
      <c r="V8043" s="4">
        <v>0.2</v>
      </c>
      <c r="W8043">
        <v>167</v>
      </c>
      <c r="X8043" t="s">
        <v>36</v>
      </c>
      <c r="Y8043" t="s">
        <v>52</v>
      </c>
      <c r="Z8043" s="2">
        <v>10.436896090313439</v>
      </c>
    </row>
    <row r="8044" spans="1:26" x14ac:dyDescent="0.35">
      <c r="A8044" t="s">
        <v>520</v>
      </c>
      <c r="B8044" t="s">
        <v>521</v>
      </c>
      <c r="C8044" t="s">
        <v>55</v>
      </c>
      <c r="D8044" t="s">
        <v>46</v>
      </c>
      <c r="E8044" t="s">
        <v>75</v>
      </c>
      <c r="F8044" t="s">
        <v>4912</v>
      </c>
      <c r="G8044" t="s">
        <v>4913</v>
      </c>
      <c r="H8044" t="s">
        <v>32</v>
      </c>
      <c r="I8044" t="s">
        <v>8705</v>
      </c>
      <c r="J8044" s="1">
        <v>42985</v>
      </c>
      <c r="K8044" s="1">
        <v>42988</v>
      </c>
      <c r="L8044" t="s">
        <v>199</v>
      </c>
      <c r="M8044">
        <f>Table1[[#This Row],[Ship Date]]-Table1[[#This Row],[Order Date]]</f>
        <v>3</v>
      </c>
      <c r="N8044">
        <v>9</v>
      </c>
      <c r="O8044" t="s">
        <v>61</v>
      </c>
      <c r="P8044" s="3">
        <v>25.98</v>
      </c>
      <c r="Q8044" s="3">
        <v>17.735586047955351</v>
      </c>
      <c r="R8044" s="3">
        <f>(Table1[[#This Row],[Selling Price]]-Table1[[#This Row],[Cost Price]])</f>
        <v>8.2444139520446491</v>
      </c>
      <c r="S8044" s="12">
        <f>(Table1[[#This Row],[Profit]]/Table1[[#This Row],[Selling Price]])</f>
        <v>0.31733694965529824</v>
      </c>
      <c r="T8044">
        <v>1</v>
      </c>
      <c r="U8044" s="2">
        <f>Table1[[#This Row],[Selling Price]]*Table1[[#This Row],[Quantity]]</f>
        <v>25.98</v>
      </c>
      <c r="V8044" s="4">
        <v>0</v>
      </c>
      <c r="W8044">
        <v>231</v>
      </c>
      <c r="X8044" t="s">
        <v>36</v>
      </c>
      <c r="Y8044" t="s">
        <v>68</v>
      </c>
      <c r="Z8044" s="2">
        <v>89.997359961278875</v>
      </c>
    </row>
    <row r="8045" spans="1:26" x14ac:dyDescent="0.35">
      <c r="A8045" t="s">
        <v>520</v>
      </c>
      <c r="B8045" t="s">
        <v>521</v>
      </c>
      <c r="C8045" t="s">
        <v>45</v>
      </c>
      <c r="D8045" t="s">
        <v>46</v>
      </c>
      <c r="E8045" t="s">
        <v>178</v>
      </c>
      <c r="F8045" t="s">
        <v>2552</v>
      </c>
      <c r="G8045" t="s">
        <v>610</v>
      </c>
      <c r="H8045" t="s">
        <v>32</v>
      </c>
      <c r="I8045" t="s">
        <v>8707</v>
      </c>
      <c r="J8045" s="1">
        <v>42320</v>
      </c>
      <c r="K8045" s="1">
        <v>42326</v>
      </c>
      <c r="L8045" t="s">
        <v>60</v>
      </c>
      <c r="M8045">
        <f>Table1[[#This Row],[Ship Date]]-Table1[[#This Row],[Order Date]]</f>
        <v>6</v>
      </c>
      <c r="N8045">
        <v>11</v>
      </c>
      <c r="O8045" t="s">
        <v>35</v>
      </c>
      <c r="P8045" s="3">
        <v>15.56</v>
      </c>
      <c r="Q8045" s="3">
        <v>11.05146322277445</v>
      </c>
      <c r="R8045" s="3">
        <f>(Table1[[#This Row],[Selling Price]]-Table1[[#This Row],[Cost Price]])</f>
        <v>4.5085367772255509</v>
      </c>
      <c r="S8045" s="12">
        <f>(Table1[[#This Row],[Profit]]/Table1[[#This Row],[Selling Price]])</f>
        <v>0.28975172090138501</v>
      </c>
      <c r="T8045">
        <v>2</v>
      </c>
      <c r="U8045" s="2">
        <f>Table1[[#This Row],[Selling Price]]*Table1[[#This Row],[Quantity]]</f>
        <v>31.12</v>
      </c>
      <c r="V8045" s="4">
        <v>0</v>
      </c>
      <c r="W8045">
        <v>151</v>
      </c>
      <c r="X8045" t="s">
        <v>68</v>
      </c>
      <c r="Y8045" t="s">
        <v>52</v>
      </c>
      <c r="Z8045" s="2">
        <v>16.04516940805965</v>
      </c>
    </row>
    <row r="8046" spans="1:26" x14ac:dyDescent="0.35">
      <c r="A8046" t="s">
        <v>520</v>
      </c>
      <c r="B8046" t="s">
        <v>521</v>
      </c>
      <c r="C8046" t="s">
        <v>27</v>
      </c>
      <c r="D8046" t="s">
        <v>46</v>
      </c>
      <c r="E8046" t="s">
        <v>86</v>
      </c>
      <c r="F8046" t="s">
        <v>2475</v>
      </c>
      <c r="G8046" t="s">
        <v>2476</v>
      </c>
      <c r="H8046" t="s">
        <v>32</v>
      </c>
      <c r="I8046" t="s">
        <v>8712</v>
      </c>
      <c r="J8046" s="1">
        <v>41931</v>
      </c>
      <c r="K8046" s="1">
        <v>41934</v>
      </c>
      <c r="L8046" t="s">
        <v>34</v>
      </c>
      <c r="M8046">
        <f>Table1[[#This Row],[Ship Date]]-Table1[[#This Row],[Order Date]]</f>
        <v>3</v>
      </c>
      <c r="N8046">
        <v>10</v>
      </c>
      <c r="O8046" t="s">
        <v>61</v>
      </c>
      <c r="P8046" s="3">
        <v>20.064</v>
      </c>
      <c r="Q8046" s="3">
        <v>13.809080973126919</v>
      </c>
      <c r="R8046" s="3">
        <f>(Table1[[#This Row],[Selling Price]]-Table1[[#This Row],[Cost Price]])</f>
        <v>6.2549190268730808</v>
      </c>
      <c r="S8046" s="12">
        <f>(Table1[[#This Row],[Profit]]/Table1[[#This Row],[Selling Price]])</f>
        <v>0.31174835660252598</v>
      </c>
      <c r="T8046">
        <v>6</v>
      </c>
      <c r="U8046" s="2">
        <f>Table1[[#This Row],[Selling Price]]*Table1[[#This Row],[Quantity]]</f>
        <v>120.384</v>
      </c>
      <c r="V8046" s="4">
        <v>0.2</v>
      </c>
      <c r="W8046">
        <v>275</v>
      </c>
      <c r="X8046" t="s">
        <v>36</v>
      </c>
      <c r="Y8046" t="s">
        <v>52</v>
      </c>
      <c r="Z8046" s="2">
        <v>10.635296083221091</v>
      </c>
    </row>
    <row r="8047" spans="1:26" x14ac:dyDescent="0.35">
      <c r="A8047" t="s">
        <v>520</v>
      </c>
      <c r="B8047" t="s">
        <v>521</v>
      </c>
      <c r="C8047" t="s">
        <v>45</v>
      </c>
      <c r="D8047" t="s">
        <v>46</v>
      </c>
      <c r="E8047" t="s">
        <v>65</v>
      </c>
      <c r="F8047" t="s">
        <v>1415</v>
      </c>
      <c r="G8047" t="s">
        <v>1416</v>
      </c>
      <c r="H8047" t="s">
        <v>32</v>
      </c>
      <c r="I8047" t="s">
        <v>8720</v>
      </c>
      <c r="J8047" s="1">
        <v>42815</v>
      </c>
      <c r="K8047" s="1">
        <v>42819</v>
      </c>
      <c r="L8047" t="s">
        <v>60</v>
      </c>
      <c r="M8047">
        <f>Table1[[#This Row],[Ship Date]]-Table1[[#This Row],[Order Date]]</f>
        <v>4</v>
      </c>
      <c r="N8047">
        <v>3</v>
      </c>
      <c r="O8047" t="s">
        <v>106</v>
      </c>
      <c r="P8047" s="3">
        <v>359.32</v>
      </c>
      <c r="Q8047" s="3">
        <v>291.34130128680192</v>
      </c>
      <c r="R8047" s="3">
        <f>(Table1[[#This Row],[Selling Price]]-Table1[[#This Row],[Cost Price]])</f>
        <v>67.978698713198071</v>
      </c>
      <c r="S8047" s="12">
        <f>(Table1[[#This Row],[Profit]]/Table1[[#This Row],[Selling Price]])</f>
        <v>0.18918707200600599</v>
      </c>
      <c r="T8047">
        <v>4</v>
      </c>
      <c r="U8047" s="2">
        <f>Table1[[#This Row],[Selling Price]]*Table1[[#This Row],[Quantity]]</f>
        <v>1437.28</v>
      </c>
      <c r="V8047" s="4">
        <v>0</v>
      </c>
      <c r="W8047">
        <v>245</v>
      </c>
      <c r="X8047" t="s">
        <v>36</v>
      </c>
      <c r="Y8047" t="s">
        <v>36</v>
      </c>
      <c r="Z8047" s="2">
        <v>188.56909937758289</v>
      </c>
    </row>
    <row r="8048" spans="1:26" x14ac:dyDescent="0.35">
      <c r="A8048" t="s">
        <v>520</v>
      </c>
      <c r="B8048" t="s">
        <v>521</v>
      </c>
      <c r="C8048" t="s">
        <v>55</v>
      </c>
      <c r="D8048" t="s">
        <v>46</v>
      </c>
      <c r="E8048" t="s">
        <v>102</v>
      </c>
      <c r="F8048" t="s">
        <v>7897</v>
      </c>
      <c r="G8048" t="s">
        <v>7898</v>
      </c>
      <c r="H8048" t="s">
        <v>32</v>
      </c>
      <c r="I8048" t="s">
        <v>8721</v>
      </c>
      <c r="J8048" s="1">
        <v>41873</v>
      </c>
      <c r="K8048" s="1">
        <v>41876</v>
      </c>
      <c r="L8048" t="s">
        <v>199</v>
      </c>
      <c r="M8048">
        <f>Table1[[#This Row],[Ship Date]]-Table1[[#This Row],[Order Date]]</f>
        <v>3</v>
      </c>
      <c r="N8048">
        <v>8</v>
      </c>
      <c r="O8048" t="s">
        <v>61</v>
      </c>
      <c r="P8048" s="3">
        <v>11.56</v>
      </c>
      <c r="Q8048" s="3">
        <v>7.6952975066523601</v>
      </c>
      <c r="R8048" s="3">
        <f>(Table1[[#This Row],[Selling Price]]-Table1[[#This Row],[Cost Price]])</f>
        <v>3.8647024933476404</v>
      </c>
      <c r="S8048" s="12">
        <f>(Table1[[#This Row],[Profit]]/Table1[[#This Row],[Selling Price]])</f>
        <v>0.33431682468405194</v>
      </c>
      <c r="T8048">
        <v>2</v>
      </c>
      <c r="U8048" s="2">
        <f>Table1[[#This Row],[Selling Price]]*Table1[[#This Row],[Quantity]]</f>
        <v>23.12</v>
      </c>
      <c r="V8048" s="4">
        <v>0</v>
      </c>
      <c r="W8048">
        <v>112</v>
      </c>
      <c r="X8048" t="s">
        <v>36</v>
      </c>
      <c r="Y8048" t="s">
        <v>36</v>
      </c>
      <c r="Z8048" s="2">
        <v>4.3253559391106746</v>
      </c>
    </row>
    <row r="8049" spans="1:26" x14ac:dyDescent="0.35">
      <c r="A8049" t="s">
        <v>520</v>
      </c>
      <c r="B8049" t="s">
        <v>521</v>
      </c>
      <c r="C8049" t="s">
        <v>55</v>
      </c>
      <c r="D8049" t="s">
        <v>46</v>
      </c>
      <c r="E8049" t="s">
        <v>102</v>
      </c>
      <c r="F8049" t="s">
        <v>5104</v>
      </c>
      <c r="G8049" t="s">
        <v>5105</v>
      </c>
      <c r="H8049" t="s">
        <v>32</v>
      </c>
      <c r="I8049" t="s">
        <v>8882</v>
      </c>
      <c r="J8049" s="1">
        <v>41908</v>
      </c>
      <c r="K8049" s="1">
        <v>41912</v>
      </c>
      <c r="L8049" t="s">
        <v>60</v>
      </c>
      <c r="M8049">
        <f>Table1[[#This Row],[Ship Date]]-Table1[[#This Row],[Order Date]]</f>
        <v>4</v>
      </c>
      <c r="N8049">
        <v>9</v>
      </c>
      <c r="O8049" t="s">
        <v>61</v>
      </c>
      <c r="P8049" s="3">
        <v>32.896000000000001</v>
      </c>
      <c r="Q8049" s="3">
        <v>21.560498989625039</v>
      </c>
      <c r="R8049" s="3">
        <f>(Table1[[#This Row],[Selling Price]]-Table1[[#This Row],[Cost Price]])</f>
        <v>11.335501010374962</v>
      </c>
      <c r="S8049" s="12">
        <f>(Table1[[#This Row],[Profit]]/Table1[[#This Row],[Selling Price]])</f>
        <v>0.34458599861305211</v>
      </c>
      <c r="T8049">
        <v>4</v>
      </c>
      <c r="U8049" s="2">
        <f>Table1[[#This Row],[Selling Price]]*Table1[[#This Row],[Quantity]]</f>
        <v>131.584</v>
      </c>
      <c r="V8049" s="4">
        <v>0.2</v>
      </c>
      <c r="W8049">
        <v>457</v>
      </c>
      <c r="X8049" t="s">
        <v>36</v>
      </c>
      <c r="Y8049" t="s">
        <v>52</v>
      </c>
      <c r="Z8049" s="2">
        <v>8.3935848519370246</v>
      </c>
    </row>
    <row r="8050" spans="1:26" x14ac:dyDescent="0.35">
      <c r="A8050" t="s">
        <v>520</v>
      </c>
      <c r="B8050" t="s">
        <v>521</v>
      </c>
      <c r="C8050" t="s">
        <v>45</v>
      </c>
      <c r="D8050" t="s">
        <v>46</v>
      </c>
      <c r="E8050" t="s">
        <v>102</v>
      </c>
      <c r="F8050" t="s">
        <v>902</v>
      </c>
      <c r="G8050" t="s">
        <v>903</v>
      </c>
      <c r="H8050" t="s">
        <v>32</v>
      </c>
      <c r="I8050" t="s">
        <v>8959</v>
      </c>
      <c r="J8050" s="1">
        <v>42821</v>
      </c>
      <c r="K8050" s="1">
        <v>42823</v>
      </c>
      <c r="L8050" t="s">
        <v>34</v>
      </c>
      <c r="M8050">
        <f>Table1[[#This Row],[Ship Date]]-Table1[[#This Row],[Order Date]]</f>
        <v>2</v>
      </c>
      <c r="N8050">
        <v>3</v>
      </c>
      <c r="O8050" t="s">
        <v>106</v>
      </c>
      <c r="P8050" s="3">
        <v>17.64</v>
      </c>
      <c r="Q8050" s="3">
        <v>13.17812512753887</v>
      </c>
      <c r="R8050" s="3">
        <f>(Table1[[#This Row],[Selling Price]]-Table1[[#This Row],[Cost Price]])</f>
        <v>4.4618748724611308</v>
      </c>
      <c r="S8050" s="12">
        <f>(Table1[[#This Row],[Profit]]/Table1[[#This Row],[Selling Price]])</f>
        <v>0.25294075240709357</v>
      </c>
      <c r="T8050">
        <v>4</v>
      </c>
      <c r="U8050" s="2">
        <f>Table1[[#This Row],[Selling Price]]*Table1[[#This Row],[Quantity]]</f>
        <v>70.56</v>
      </c>
      <c r="V8050" s="4">
        <v>0</v>
      </c>
      <c r="W8050">
        <v>498</v>
      </c>
      <c r="X8050" t="s">
        <v>36</v>
      </c>
      <c r="Y8050" t="s">
        <v>52</v>
      </c>
      <c r="Z8050" s="2">
        <v>8.8506592127366428</v>
      </c>
    </row>
    <row r="8051" spans="1:26" x14ac:dyDescent="0.35">
      <c r="A8051" t="s">
        <v>520</v>
      </c>
      <c r="B8051" t="s">
        <v>521</v>
      </c>
      <c r="C8051" t="s">
        <v>55</v>
      </c>
      <c r="D8051" t="s">
        <v>46</v>
      </c>
      <c r="E8051" t="s">
        <v>75</v>
      </c>
      <c r="F8051" t="s">
        <v>1455</v>
      </c>
      <c r="G8051" t="s">
        <v>1456</v>
      </c>
      <c r="H8051" t="s">
        <v>32</v>
      </c>
      <c r="I8051" t="s">
        <v>8986</v>
      </c>
      <c r="J8051" s="1">
        <v>42163</v>
      </c>
      <c r="K8051" s="1">
        <v>42167</v>
      </c>
      <c r="L8051" t="s">
        <v>60</v>
      </c>
      <c r="M8051">
        <f>Table1[[#This Row],[Ship Date]]-Table1[[#This Row],[Order Date]]</f>
        <v>4</v>
      </c>
      <c r="N8051">
        <v>6</v>
      </c>
      <c r="O8051" t="s">
        <v>51</v>
      </c>
      <c r="P8051" s="3">
        <v>4.4480000000000004</v>
      </c>
      <c r="Q8051" s="3">
        <v>3.758365914903707</v>
      </c>
      <c r="R8051" s="3">
        <f>(Table1[[#This Row],[Selling Price]]-Table1[[#This Row],[Cost Price]])</f>
        <v>0.68963408509629343</v>
      </c>
      <c r="S8051" s="12">
        <f>(Table1[[#This Row],[Profit]]/Table1[[#This Row],[Selling Price]])</f>
        <v>0.15504363423927459</v>
      </c>
      <c r="T8051">
        <v>2</v>
      </c>
      <c r="U8051" s="2">
        <f>Table1[[#This Row],[Selling Price]]*Table1[[#This Row],[Quantity]]</f>
        <v>8.8960000000000008</v>
      </c>
      <c r="V8051" s="4">
        <v>0.2</v>
      </c>
      <c r="W8051">
        <v>225</v>
      </c>
      <c r="X8051" t="s">
        <v>36</v>
      </c>
      <c r="Y8051" t="s">
        <v>52</v>
      </c>
      <c r="Z8051" s="2">
        <v>3.2356461281584341</v>
      </c>
    </row>
    <row r="8052" spans="1:26" x14ac:dyDescent="0.35">
      <c r="A8052" t="s">
        <v>520</v>
      </c>
      <c r="B8052" t="s">
        <v>521</v>
      </c>
      <c r="C8052" t="s">
        <v>64</v>
      </c>
      <c r="D8052" t="s">
        <v>46</v>
      </c>
      <c r="E8052" t="s">
        <v>47</v>
      </c>
      <c r="F8052" t="s">
        <v>5816</v>
      </c>
      <c r="G8052" t="s">
        <v>5817</v>
      </c>
      <c r="H8052" t="s">
        <v>32</v>
      </c>
      <c r="I8052" t="s">
        <v>9027</v>
      </c>
      <c r="J8052" s="1">
        <v>42287</v>
      </c>
      <c r="K8052" s="1">
        <v>42289</v>
      </c>
      <c r="L8052" t="s">
        <v>199</v>
      </c>
      <c r="M8052">
        <f>Table1[[#This Row],[Ship Date]]-Table1[[#This Row],[Order Date]]</f>
        <v>2</v>
      </c>
      <c r="N8052">
        <v>10</v>
      </c>
      <c r="O8052" t="s">
        <v>61</v>
      </c>
      <c r="P8052" s="3">
        <v>31.05</v>
      </c>
      <c r="Q8052" s="3">
        <v>25.241541485480511</v>
      </c>
      <c r="R8052" s="3">
        <f>(Table1[[#This Row],[Selling Price]]-Table1[[#This Row],[Cost Price]])</f>
        <v>5.80845851451949</v>
      </c>
      <c r="S8052" s="12">
        <f>(Table1[[#This Row],[Profit]]/Table1[[#This Row],[Selling Price]])</f>
        <v>0.18706790706987084</v>
      </c>
      <c r="T8052">
        <v>3</v>
      </c>
      <c r="U8052" s="2">
        <f>Table1[[#This Row],[Selling Price]]*Table1[[#This Row],[Quantity]]</f>
        <v>93.15</v>
      </c>
      <c r="V8052" s="4">
        <v>0</v>
      </c>
      <c r="W8052">
        <v>340</v>
      </c>
      <c r="X8052" t="s">
        <v>36</v>
      </c>
      <c r="Y8052" t="s">
        <v>52</v>
      </c>
      <c r="Z8052" s="2">
        <v>9.9093705652781026</v>
      </c>
    </row>
    <row r="8053" spans="1:26" x14ac:dyDescent="0.35">
      <c r="A8053" t="s">
        <v>520</v>
      </c>
      <c r="B8053" t="s">
        <v>521</v>
      </c>
      <c r="C8053" t="s">
        <v>64</v>
      </c>
      <c r="D8053" t="s">
        <v>46</v>
      </c>
      <c r="E8053" t="s">
        <v>86</v>
      </c>
      <c r="F8053" t="s">
        <v>107</v>
      </c>
      <c r="G8053" t="s">
        <v>108</v>
      </c>
      <c r="H8053" t="s">
        <v>32</v>
      </c>
      <c r="I8053" t="s">
        <v>9033</v>
      </c>
      <c r="J8053" s="1">
        <v>42083</v>
      </c>
      <c r="K8053" s="1">
        <v>42086</v>
      </c>
      <c r="L8053" t="s">
        <v>199</v>
      </c>
      <c r="M8053">
        <f>Table1[[#This Row],[Ship Date]]-Table1[[#This Row],[Order Date]]</f>
        <v>3</v>
      </c>
      <c r="N8053">
        <v>3</v>
      </c>
      <c r="O8053" t="s">
        <v>106</v>
      </c>
      <c r="P8053" s="3">
        <v>1087.9359999999999</v>
      </c>
      <c r="Q8053" s="3">
        <v>777.0470097530922</v>
      </c>
      <c r="R8053" s="3">
        <f>(Table1[[#This Row],[Selling Price]]-Table1[[#This Row],[Cost Price]])</f>
        <v>310.88899024690772</v>
      </c>
      <c r="S8053" s="12">
        <f>(Table1[[#This Row],[Profit]]/Table1[[#This Row],[Selling Price]])</f>
        <v>0.28576036664556348</v>
      </c>
      <c r="T8053">
        <v>8</v>
      </c>
      <c r="U8053" s="2">
        <f>Table1[[#This Row],[Selling Price]]*Table1[[#This Row],[Quantity]]</f>
        <v>8703.4879999999994</v>
      </c>
      <c r="V8053" s="4">
        <v>0.2</v>
      </c>
      <c r="W8053">
        <v>210</v>
      </c>
      <c r="X8053" t="s">
        <v>36</v>
      </c>
      <c r="Y8053" t="s">
        <v>36</v>
      </c>
      <c r="Z8053" s="2">
        <v>350.13401137885762</v>
      </c>
    </row>
    <row r="8054" spans="1:26" x14ac:dyDescent="0.35">
      <c r="A8054" t="s">
        <v>520</v>
      </c>
      <c r="B8054" t="s">
        <v>521</v>
      </c>
      <c r="C8054" t="s">
        <v>27</v>
      </c>
      <c r="D8054" t="s">
        <v>46</v>
      </c>
      <c r="E8054" t="s">
        <v>86</v>
      </c>
      <c r="F8054" t="s">
        <v>4852</v>
      </c>
      <c r="G8054" t="s">
        <v>4853</v>
      </c>
      <c r="H8054" t="s">
        <v>32</v>
      </c>
      <c r="I8054" t="s">
        <v>9035</v>
      </c>
      <c r="J8054" s="1">
        <v>42321</v>
      </c>
      <c r="K8054" s="1">
        <v>42325</v>
      </c>
      <c r="L8054" t="s">
        <v>60</v>
      </c>
      <c r="M8054">
        <f>Table1[[#This Row],[Ship Date]]-Table1[[#This Row],[Order Date]]</f>
        <v>4</v>
      </c>
      <c r="N8054">
        <v>11</v>
      </c>
      <c r="O8054" t="s">
        <v>35</v>
      </c>
      <c r="P8054" s="3">
        <v>9.8719999999999999</v>
      </c>
      <c r="Q8054" s="3">
        <v>7.084512571540011</v>
      </c>
      <c r="R8054" s="3">
        <f>(Table1[[#This Row],[Selling Price]]-Table1[[#This Row],[Cost Price]])</f>
        <v>2.7874874284599889</v>
      </c>
      <c r="S8054" s="12">
        <f>(Table1[[#This Row],[Profit]]/Table1[[#This Row],[Selling Price]])</f>
        <v>0.28236298910656288</v>
      </c>
      <c r="T8054">
        <v>2</v>
      </c>
      <c r="U8054" s="2">
        <f>Table1[[#This Row],[Selling Price]]*Table1[[#This Row],[Quantity]]</f>
        <v>19.744</v>
      </c>
      <c r="V8054" s="4">
        <v>0.2</v>
      </c>
      <c r="W8054">
        <v>320</v>
      </c>
      <c r="X8054" t="s">
        <v>36</v>
      </c>
      <c r="Y8054" t="s">
        <v>52</v>
      </c>
      <c r="Z8054" s="2">
        <v>16.60521131151302</v>
      </c>
    </row>
    <row r="8055" spans="1:26" x14ac:dyDescent="0.35">
      <c r="A8055" t="s">
        <v>520</v>
      </c>
      <c r="B8055" t="s">
        <v>521</v>
      </c>
      <c r="C8055" t="s">
        <v>55</v>
      </c>
      <c r="D8055" t="s">
        <v>46</v>
      </c>
      <c r="E8055" t="s">
        <v>86</v>
      </c>
      <c r="F8055" t="s">
        <v>2475</v>
      </c>
      <c r="G8055" t="s">
        <v>2476</v>
      </c>
      <c r="H8055" t="s">
        <v>32</v>
      </c>
      <c r="I8055" t="s">
        <v>9058</v>
      </c>
      <c r="J8055" s="1">
        <v>42710</v>
      </c>
      <c r="K8055" s="1">
        <v>42714</v>
      </c>
      <c r="L8055" t="s">
        <v>60</v>
      </c>
      <c r="M8055">
        <f>Table1[[#This Row],[Ship Date]]-Table1[[#This Row],[Order Date]]</f>
        <v>4</v>
      </c>
      <c r="N8055">
        <v>12</v>
      </c>
      <c r="O8055" t="s">
        <v>35</v>
      </c>
      <c r="P8055" s="3">
        <v>13.375999999999999</v>
      </c>
      <c r="Q8055" s="3">
        <v>8.7153897934097113</v>
      </c>
      <c r="R8055" s="3">
        <f>(Table1[[#This Row],[Selling Price]]-Table1[[#This Row],[Cost Price]])</f>
        <v>4.6606102065902881</v>
      </c>
      <c r="S8055" s="12">
        <f>(Table1[[#This Row],[Profit]]/Table1[[#This Row],[Selling Price]])</f>
        <v>0.34843078697594859</v>
      </c>
      <c r="T8055">
        <v>4</v>
      </c>
      <c r="U8055" s="2">
        <f>Table1[[#This Row],[Selling Price]]*Table1[[#This Row],[Quantity]]</f>
        <v>53.503999999999998</v>
      </c>
      <c r="V8055" s="4">
        <v>0.2</v>
      </c>
      <c r="W8055">
        <v>461</v>
      </c>
      <c r="X8055" t="s">
        <v>36</v>
      </c>
      <c r="Y8055" t="s">
        <v>52</v>
      </c>
      <c r="Z8055" s="2">
        <v>10.635296083221091</v>
      </c>
    </row>
    <row r="8056" spans="1:26" x14ac:dyDescent="0.35">
      <c r="A8056" t="s">
        <v>62</v>
      </c>
      <c r="B8056" t="s">
        <v>63</v>
      </c>
      <c r="C8056" t="s">
        <v>64</v>
      </c>
      <c r="D8056" t="s">
        <v>46</v>
      </c>
      <c r="E8056" t="s">
        <v>65</v>
      </c>
      <c r="F8056" t="s">
        <v>66</v>
      </c>
      <c r="G8056" t="s">
        <v>67</v>
      </c>
      <c r="H8056" t="s">
        <v>32</v>
      </c>
      <c r="I8056" t="s">
        <v>59</v>
      </c>
      <c r="J8056" s="1">
        <v>42288</v>
      </c>
      <c r="K8056" s="1">
        <v>42295</v>
      </c>
      <c r="L8056" t="s">
        <v>60</v>
      </c>
      <c r="M8056">
        <f>Table1[[#This Row],[Ship Date]]-Table1[[#This Row],[Order Date]]</f>
        <v>7</v>
      </c>
      <c r="N8056">
        <v>10</v>
      </c>
      <c r="O8056" t="s">
        <v>61</v>
      </c>
      <c r="P8056" s="3">
        <v>22.367999999999999</v>
      </c>
      <c r="Q8056" s="3">
        <v>14.929293221895451</v>
      </c>
      <c r="R8056" s="3">
        <f>(Table1[[#This Row],[Selling Price]]-Table1[[#This Row],[Cost Price]])</f>
        <v>7.4387067781045477</v>
      </c>
      <c r="S8056" s="12">
        <f>(Table1[[#This Row],[Profit]]/Table1[[#This Row],[Selling Price]])</f>
        <v>0.33256021003686287</v>
      </c>
      <c r="T8056">
        <v>2</v>
      </c>
      <c r="U8056" s="2">
        <f>Table1[[#This Row],[Selling Price]]*Table1[[#This Row],[Quantity]]</f>
        <v>44.735999999999997</v>
      </c>
      <c r="V8056" s="4">
        <v>0.2</v>
      </c>
      <c r="W8056">
        <v>440</v>
      </c>
      <c r="X8056" t="s">
        <v>68</v>
      </c>
      <c r="Y8056" t="s">
        <v>68</v>
      </c>
      <c r="Z8056" s="2">
        <v>55.590499231433419</v>
      </c>
    </row>
    <row r="8057" spans="1:26" x14ac:dyDescent="0.35">
      <c r="A8057" t="s">
        <v>62</v>
      </c>
      <c r="B8057" t="s">
        <v>63</v>
      </c>
      <c r="C8057" t="s">
        <v>45</v>
      </c>
      <c r="D8057" t="s">
        <v>46</v>
      </c>
      <c r="E8057" t="s">
        <v>65</v>
      </c>
      <c r="F8057" t="s">
        <v>345</v>
      </c>
      <c r="G8057" t="s">
        <v>346</v>
      </c>
      <c r="H8057" t="s">
        <v>32</v>
      </c>
      <c r="I8057" t="s">
        <v>342</v>
      </c>
      <c r="J8057" s="1">
        <v>43078</v>
      </c>
      <c r="K8057" s="1">
        <v>43080</v>
      </c>
      <c r="L8057" t="s">
        <v>199</v>
      </c>
      <c r="M8057">
        <f>Table1[[#This Row],[Ship Date]]-Table1[[#This Row],[Order Date]]</f>
        <v>2</v>
      </c>
      <c r="N8057">
        <v>12</v>
      </c>
      <c r="O8057" t="s">
        <v>35</v>
      </c>
      <c r="P8057" s="3">
        <v>27.24</v>
      </c>
      <c r="Q8057" s="3">
        <v>18.41707215675606</v>
      </c>
      <c r="R8057" s="3">
        <f>(Table1[[#This Row],[Selling Price]]-Table1[[#This Row],[Cost Price]])</f>
        <v>8.8229278432439386</v>
      </c>
      <c r="S8057" s="12">
        <f>(Table1[[#This Row],[Profit]]/Table1[[#This Row],[Selling Price]])</f>
        <v>0.32389602948766294</v>
      </c>
      <c r="T8057">
        <v>3</v>
      </c>
      <c r="U8057" s="2">
        <f>Table1[[#This Row],[Selling Price]]*Table1[[#This Row],[Quantity]]</f>
        <v>81.72</v>
      </c>
      <c r="V8057" s="4">
        <v>0.2</v>
      </c>
      <c r="W8057">
        <v>454</v>
      </c>
      <c r="X8057" t="s">
        <v>36</v>
      </c>
      <c r="Y8057" t="s">
        <v>52</v>
      </c>
      <c r="Z8057" s="2">
        <v>27.41341378517355</v>
      </c>
    </row>
    <row r="8058" spans="1:26" x14ac:dyDescent="0.35">
      <c r="A8058" t="s">
        <v>62</v>
      </c>
      <c r="B8058" t="s">
        <v>63</v>
      </c>
      <c r="C8058" t="s">
        <v>64</v>
      </c>
      <c r="D8058" t="s">
        <v>46</v>
      </c>
      <c r="E8058" t="s">
        <v>91</v>
      </c>
      <c r="F8058" t="s">
        <v>410</v>
      </c>
      <c r="G8058" t="s">
        <v>411</v>
      </c>
      <c r="H8058" t="s">
        <v>32</v>
      </c>
      <c r="I8058" t="s">
        <v>412</v>
      </c>
      <c r="J8058" s="1">
        <v>42619</v>
      </c>
      <c r="K8058" s="1">
        <v>42624</v>
      </c>
      <c r="L8058" t="s">
        <v>60</v>
      </c>
      <c r="M8058">
        <f>Table1[[#This Row],[Ship Date]]-Table1[[#This Row],[Order Date]]</f>
        <v>5</v>
      </c>
      <c r="N8058">
        <v>9</v>
      </c>
      <c r="O8058" t="s">
        <v>61</v>
      </c>
      <c r="P8058" s="3">
        <v>77.88</v>
      </c>
      <c r="Q8058" s="3">
        <v>58.937047628533463</v>
      </c>
      <c r="R8058" s="3">
        <f>(Table1[[#This Row],[Selling Price]]-Table1[[#This Row],[Cost Price]])</f>
        <v>18.942952371466532</v>
      </c>
      <c r="S8058" s="12">
        <f>(Table1[[#This Row],[Profit]]/Table1[[#This Row],[Selling Price]])</f>
        <v>0.24323256768703819</v>
      </c>
      <c r="T8058">
        <v>6</v>
      </c>
      <c r="U8058" s="2">
        <f>Table1[[#This Row],[Selling Price]]*Table1[[#This Row],[Quantity]]</f>
        <v>467.28</v>
      </c>
      <c r="V8058" s="4">
        <v>0</v>
      </c>
      <c r="W8058">
        <v>232</v>
      </c>
      <c r="X8058" t="s">
        <v>36</v>
      </c>
      <c r="Y8058" t="s">
        <v>52</v>
      </c>
      <c r="Z8058" s="2">
        <v>32.267768314527117</v>
      </c>
    </row>
    <row r="8059" spans="1:26" x14ac:dyDescent="0.35">
      <c r="A8059" t="s">
        <v>62</v>
      </c>
      <c r="B8059" t="s">
        <v>63</v>
      </c>
      <c r="C8059" t="s">
        <v>39</v>
      </c>
      <c r="D8059" t="s">
        <v>46</v>
      </c>
      <c r="E8059" t="s">
        <v>91</v>
      </c>
      <c r="F8059" t="s">
        <v>627</v>
      </c>
      <c r="G8059" t="s">
        <v>628</v>
      </c>
      <c r="H8059" t="s">
        <v>32</v>
      </c>
      <c r="I8059" t="s">
        <v>617</v>
      </c>
      <c r="J8059" s="1">
        <v>41890</v>
      </c>
      <c r="K8059" s="1">
        <v>41894</v>
      </c>
      <c r="L8059" t="s">
        <v>60</v>
      </c>
      <c r="M8059">
        <f>Table1[[#This Row],[Ship Date]]-Table1[[#This Row],[Order Date]]</f>
        <v>4</v>
      </c>
      <c r="N8059">
        <v>9</v>
      </c>
      <c r="O8059" t="s">
        <v>61</v>
      </c>
      <c r="P8059" s="3">
        <v>177.98</v>
      </c>
      <c r="Q8059" s="3">
        <v>129.57989274645001</v>
      </c>
      <c r="R8059" s="3">
        <f>(Table1[[#This Row],[Selling Price]]-Table1[[#This Row],[Cost Price]])</f>
        <v>48.400107253549976</v>
      </c>
      <c r="S8059" s="12">
        <f>(Table1[[#This Row],[Profit]]/Table1[[#This Row],[Selling Price]])</f>
        <v>0.27194127010647251</v>
      </c>
      <c r="T8059">
        <v>5</v>
      </c>
      <c r="U8059" s="2">
        <f>Table1[[#This Row],[Selling Price]]*Table1[[#This Row],[Quantity]]</f>
        <v>889.9</v>
      </c>
      <c r="V8059" s="4">
        <v>0.8</v>
      </c>
      <c r="W8059">
        <v>417</v>
      </c>
      <c r="X8059" t="s">
        <v>36</v>
      </c>
      <c r="Y8059" t="s">
        <v>36</v>
      </c>
      <c r="Z8059" s="2">
        <v>405.38827747629801</v>
      </c>
    </row>
    <row r="8060" spans="1:26" x14ac:dyDescent="0.35">
      <c r="A8060" t="s">
        <v>62</v>
      </c>
      <c r="B8060" t="s">
        <v>63</v>
      </c>
      <c r="C8060" t="s">
        <v>45</v>
      </c>
      <c r="D8060" t="s">
        <v>46</v>
      </c>
      <c r="E8060" t="s">
        <v>47</v>
      </c>
      <c r="F8060" t="s">
        <v>1105</v>
      </c>
      <c r="G8060" t="s">
        <v>1106</v>
      </c>
      <c r="H8060" t="s">
        <v>32</v>
      </c>
      <c r="I8060" t="s">
        <v>1104</v>
      </c>
      <c r="J8060" s="1">
        <v>42802</v>
      </c>
      <c r="K8060" s="1">
        <v>42805</v>
      </c>
      <c r="L8060" t="s">
        <v>199</v>
      </c>
      <c r="M8060">
        <f>Table1[[#This Row],[Ship Date]]-Table1[[#This Row],[Order Date]]</f>
        <v>3</v>
      </c>
      <c r="N8060">
        <v>3</v>
      </c>
      <c r="O8060" t="s">
        <v>106</v>
      </c>
      <c r="P8060" s="3">
        <v>20.7</v>
      </c>
      <c r="Q8060" s="3">
        <v>13.95456724578346</v>
      </c>
      <c r="R8060" s="3">
        <f>(Table1[[#This Row],[Selling Price]]-Table1[[#This Row],[Cost Price]])</f>
        <v>6.7454327542165391</v>
      </c>
      <c r="S8060" s="12">
        <f>(Table1[[#This Row],[Profit]]/Table1[[#This Row],[Selling Price]])</f>
        <v>0.32586631662881832</v>
      </c>
      <c r="T8060">
        <v>2</v>
      </c>
      <c r="U8060" s="2">
        <f>Table1[[#This Row],[Selling Price]]*Table1[[#This Row],[Quantity]]</f>
        <v>41.4</v>
      </c>
      <c r="V8060" s="4">
        <v>0</v>
      </c>
      <c r="W8060">
        <v>171</v>
      </c>
      <c r="X8060" t="s">
        <v>36</v>
      </c>
      <c r="Y8060" t="s">
        <v>52</v>
      </c>
      <c r="Z8060" s="2">
        <v>26.788406607550009</v>
      </c>
    </row>
    <row r="8061" spans="1:26" x14ac:dyDescent="0.35">
      <c r="A8061" t="s">
        <v>62</v>
      </c>
      <c r="B8061" t="s">
        <v>63</v>
      </c>
      <c r="C8061" t="s">
        <v>39</v>
      </c>
      <c r="D8061" t="s">
        <v>46</v>
      </c>
      <c r="E8061" t="s">
        <v>102</v>
      </c>
      <c r="F8061" t="s">
        <v>1299</v>
      </c>
      <c r="G8061" t="s">
        <v>1300</v>
      </c>
      <c r="H8061" t="s">
        <v>32</v>
      </c>
      <c r="I8061" t="s">
        <v>1294</v>
      </c>
      <c r="J8061" s="1">
        <v>42618</v>
      </c>
      <c r="K8061" s="1">
        <v>42620</v>
      </c>
      <c r="L8061" t="s">
        <v>34</v>
      </c>
      <c r="M8061">
        <f>Table1[[#This Row],[Ship Date]]-Table1[[#This Row],[Order Date]]</f>
        <v>2</v>
      </c>
      <c r="N8061">
        <v>9</v>
      </c>
      <c r="O8061" t="s">
        <v>61</v>
      </c>
      <c r="P8061" s="3">
        <v>91.36</v>
      </c>
      <c r="Q8061" s="3">
        <v>72.322965418649986</v>
      </c>
      <c r="R8061" s="3">
        <f>(Table1[[#This Row],[Selling Price]]-Table1[[#This Row],[Cost Price]])</f>
        <v>19.037034581350014</v>
      </c>
      <c r="S8061" s="12">
        <f>(Table1[[#This Row],[Profit]]/Table1[[#This Row],[Selling Price]])</f>
        <v>0.20837384611810436</v>
      </c>
      <c r="T8061">
        <v>4</v>
      </c>
      <c r="U8061" s="2">
        <f>Table1[[#This Row],[Selling Price]]*Table1[[#This Row],[Quantity]]</f>
        <v>365.44</v>
      </c>
      <c r="V8061" s="4">
        <v>0</v>
      </c>
      <c r="W8061">
        <v>290</v>
      </c>
      <c r="X8061" t="s">
        <v>36</v>
      </c>
      <c r="Y8061" t="s">
        <v>68</v>
      </c>
      <c r="Z8061" s="2">
        <v>37.297563816778528</v>
      </c>
    </row>
    <row r="8062" spans="1:26" x14ac:dyDescent="0.35">
      <c r="A8062" t="s">
        <v>62</v>
      </c>
      <c r="B8062" t="s">
        <v>63</v>
      </c>
      <c r="C8062" t="s">
        <v>64</v>
      </c>
      <c r="D8062" t="s">
        <v>46</v>
      </c>
      <c r="E8062" t="s">
        <v>270</v>
      </c>
      <c r="F8062" t="s">
        <v>1490</v>
      </c>
      <c r="G8062" t="s">
        <v>527</v>
      </c>
      <c r="H8062" t="s">
        <v>32</v>
      </c>
      <c r="I8062" t="s">
        <v>1491</v>
      </c>
      <c r="J8062" s="1">
        <v>42364</v>
      </c>
      <c r="K8062" s="1">
        <v>42371</v>
      </c>
      <c r="L8062" t="s">
        <v>60</v>
      </c>
      <c r="M8062">
        <f>Table1[[#This Row],[Ship Date]]-Table1[[#This Row],[Order Date]]</f>
        <v>7</v>
      </c>
      <c r="N8062">
        <v>12</v>
      </c>
      <c r="O8062" t="s">
        <v>35</v>
      </c>
      <c r="P8062" s="3">
        <v>22.2</v>
      </c>
      <c r="Q8062" s="3">
        <v>16.844075497283669</v>
      </c>
      <c r="R8062" s="3">
        <f>(Table1[[#This Row],[Selling Price]]-Table1[[#This Row],[Cost Price]])</f>
        <v>5.3559245027163307</v>
      </c>
      <c r="S8062" s="12">
        <f>(Table1[[#This Row],[Profit]]/Table1[[#This Row],[Selling Price]])</f>
        <v>0.24125786048271761</v>
      </c>
      <c r="T8062">
        <v>5</v>
      </c>
      <c r="U8062" s="2">
        <f>Table1[[#This Row],[Selling Price]]*Table1[[#This Row],[Quantity]]</f>
        <v>111</v>
      </c>
      <c r="V8062" s="4">
        <v>0</v>
      </c>
      <c r="W8062">
        <v>302</v>
      </c>
      <c r="X8062" t="s">
        <v>68</v>
      </c>
      <c r="Y8062" t="s">
        <v>52</v>
      </c>
      <c r="Z8062" s="2">
        <v>8.4709801085824772</v>
      </c>
    </row>
    <row r="8063" spans="1:26" x14ac:dyDescent="0.35">
      <c r="A8063" t="s">
        <v>62</v>
      </c>
      <c r="B8063" t="s">
        <v>63</v>
      </c>
      <c r="C8063" t="s">
        <v>39</v>
      </c>
      <c r="D8063" t="s">
        <v>46</v>
      </c>
      <c r="E8063" t="s">
        <v>86</v>
      </c>
      <c r="F8063" t="s">
        <v>1514</v>
      </c>
      <c r="G8063" t="s">
        <v>1515</v>
      </c>
      <c r="H8063" t="s">
        <v>32</v>
      </c>
      <c r="I8063" t="s">
        <v>1516</v>
      </c>
      <c r="J8063" s="1">
        <v>42981</v>
      </c>
      <c r="K8063" s="1">
        <v>42986</v>
      </c>
      <c r="L8063" t="s">
        <v>34</v>
      </c>
      <c r="M8063">
        <f>Table1[[#This Row],[Ship Date]]-Table1[[#This Row],[Order Date]]</f>
        <v>5</v>
      </c>
      <c r="N8063">
        <v>9</v>
      </c>
      <c r="O8063" t="s">
        <v>61</v>
      </c>
      <c r="P8063" s="3">
        <v>42.616</v>
      </c>
      <c r="Q8063" s="3">
        <v>33.230310445779779</v>
      </c>
      <c r="R8063" s="3">
        <f>(Table1[[#This Row],[Selling Price]]-Table1[[#This Row],[Cost Price]])</f>
        <v>9.385689554220221</v>
      </c>
      <c r="S8063" s="12">
        <f>(Table1[[#This Row],[Profit]]/Table1[[#This Row],[Selling Price]])</f>
        <v>0.22023863230289611</v>
      </c>
      <c r="T8063">
        <v>7</v>
      </c>
      <c r="U8063" s="2">
        <f>Table1[[#This Row],[Selling Price]]*Table1[[#This Row],[Quantity]]</f>
        <v>298.31200000000001</v>
      </c>
      <c r="V8063" s="4">
        <v>0.8</v>
      </c>
      <c r="W8063">
        <v>209</v>
      </c>
      <c r="X8063" t="s">
        <v>36</v>
      </c>
      <c r="Y8063" t="s">
        <v>68</v>
      </c>
      <c r="Z8063" s="2">
        <v>60.013480533774903</v>
      </c>
    </row>
    <row r="8064" spans="1:26" x14ac:dyDescent="0.35">
      <c r="A8064" t="s">
        <v>62</v>
      </c>
      <c r="B8064" t="s">
        <v>63</v>
      </c>
      <c r="C8064" t="s">
        <v>39</v>
      </c>
      <c r="D8064" t="s">
        <v>46</v>
      </c>
      <c r="E8064" t="s">
        <v>86</v>
      </c>
      <c r="F8064" t="s">
        <v>1517</v>
      </c>
      <c r="G8064" t="s">
        <v>1518</v>
      </c>
      <c r="H8064" t="s">
        <v>32</v>
      </c>
      <c r="I8064" t="s">
        <v>1519</v>
      </c>
      <c r="J8064" s="1">
        <v>42341</v>
      </c>
      <c r="K8064" s="1">
        <v>42346</v>
      </c>
      <c r="L8064" t="s">
        <v>60</v>
      </c>
      <c r="M8064">
        <f>Table1[[#This Row],[Ship Date]]-Table1[[#This Row],[Order Date]]</f>
        <v>5</v>
      </c>
      <c r="N8064">
        <v>12</v>
      </c>
      <c r="O8064" t="s">
        <v>35</v>
      </c>
      <c r="P8064" s="3">
        <v>10.752000000000001</v>
      </c>
      <c r="Q8064" s="3">
        <v>7.3085232887982174</v>
      </c>
      <c r="R8064" s="3">
        <f>(Table1[[#This Row],[Selling Price]]-Table1[[#This Row],[Cost Price]])</f>
        <v>3.4434767112017832</v>
      </c>
      <c r="S8064" s="12">
        <f>(Table1[[#This Row],[Profit]]/Table1[[#This Row],[Selling Price]])</f>
        <v>0.32026383102695155</v>
      </c>
      <c r="T8064">
        <v>4</v>
      </c>
      <c r="U8064" s="2">
        <f>Table1[[#This Row],[Selling Price]]*Table1[[#This Row],[Quantity]]</f>
        <v>43.008000000000003</v>
      </c>
      <c r="V8064" s="4">
        <v>0.2</v>
      </c>
      <c r="W8064">
        <v>145</v>
      </c>
      <c r="X8064" t="s">
        <v>36</v>
      </c>
      <c r="Y8064" t="s">
        <v>52</v>
      </c>
      <c r="Z8064" s="2">
        <v>10.146977481003891</v>
      </c>
    </row>
    <row r="8065" spans="1:26" x14ac:dyDescent="0.35">
      <c r="A8065" t="s">
        <v>62</v>
      </c>
      <c r="B8065" t="s">
        <v>63</v>
      </c>
      <c r="C8065" t="s">
        <v>64</v>
      </c>
      <c r="D8065" t="s">
        <v>46</v>
      </c>
      <c r="E8065" t="s">
        <v>75</v>
      </c>
      <c r="F8065" t="s">
        <v>1598</v>
      </c>
      <c r="G8065" t="s">
        <v>1599</v>
      </c>
      <c r="H8065" t="s">
        <v>32</v>
      </c>
      <c r="I8065" t="s">
        <v>1600</v>
      </c>
      <c r="J8065" s="1">
        <v>42677</v>
      </c>
      <c r="K8065" s="1">
        <v>42681</v>
      </c>
      <c r="L8065" t="s">
        <v>60</v>
      </c>
      <c r="M8065">
        <f>Table1[[#This Row],[Ship Date]]-Table1[[#This Row],[Order Date]]</f>
        <v>4</v>
      </c>
      <c r="N8065">
        <v>11</v>
      </c>
      <c r="O8065" t="s">
        <v>35</v>
      </c>
      <c r="P8065" s="3">
        <v>8.82</v>
      </c>
      <c r="Q8065" s="3">
        <v>7.1843797624819832</v>
      </c>
      <c r="R8065" s="3">
        <f>(Table1[[#This Row],[Selling Price]]-Table1[[#This Row],[Cost Price]])</f>
        <v>1.6356202375180171</v>
      </c>
      <c r="S8065" s="12">
        <f>(Table1[[#This Row],[Profit]]/Table1[[#This Row],[Selling Price]])</f>
        <v>0.18544447137392484</v>
      </c>
      <c r="T8065">
        <v>3</v>
      </c>
      <c r="U8065" s="2">
        <f>Table1[[#This Row],[Selling Price]]*Table1[[#This Row],[Quantity]]</f>
        <v>26.46</v>
      </c>
      <c r="V8065" s="4">
        <v>0</v>
      </c>
      <c r="W8065">
        <v>359</v>
      </c>
      <c r="X8065" t="s">
        <v>36</v>
      </c>
      <c r="Y8065" t="s">
        <v>52</v>
      </c>
      <c r="Z8065" s="2">
        <v>4.4276048604183273</v>
      </c>
    </row>
    <row r="8066" spans="1:26" x14ac:dyDescent="0.35">
      <c r="A8066" t="s">
        <v>62</v>
      </c>
      <c r="B8066" t="s">
        <v>63</v>
      </c>
      <c r="C8066" t="s">
        <v>27</v>
      </c>
      <c r="D8066" t="s">
        <v>46</v>
      </c>
      <c r="E8066" t="s">
        <v>102</v>
      </c>
      <c r="F8066" t="s">
        <v>2004</v>
      </c>
      <c r="G8066" t="s">
        <v>2005</v>
      </c>
      <c r="H8066" t="s">
        <v>32</v>
      </c>
      <c r="I8066" t="s">
        <v>2006</v>
      </c>
      <c r="J8066" s="1">
        <v>42441</v>
      </c>
      <c r="K8066" s="1">
        <v>42446</v>
      </c>
      <c r="L8066" t="s">
        <v>60</v>
      </c>
      <c r="M8066">
        <f>Table1[[#This Row],[Ship Date]]-Table1[[#This Row],[Order Date]]</f>
        <v>5</v>
      </c>
      <c r="N8066">
        <v>3</v>
      </c>
      <c r="O8066" t="s">
        <v>106</v>
      </c>
      <c r="P8066" s="3">
        <v>12.96</v>
      </c>
      <c r="Q8066" s="3">
        <v>9.5904532888214415</v>
      </c>
      <c r="R8066" s="3">
        <f>(Table1[[#This Row],[Selling Price]]-Table1[[#This Row],[Cost Price]])</f>
        <v>3.3695467111785593</v>
      </c>
      <c r="S8066" s="12">
        <f>(Table1[[#This Row],[Profit]]/Table1[[#This Row],[Selling Price]])</f>
        <v>0.25999588820822217</v>
      </c>
      <c r="T8066">
        <v>2</v>
      </c>
      <c r="U8066" s="2">
        <f>Table1[[#This Row],[Selling Price]]*Table1[[#This Row],[Quantity]]</f>
        <v>25.92</v>
      </c>
      <c r="V8066" s="4">
        <v>0</v>
      </c>
      <c r="W8066">
        <v>219</v>
      </c>
      <c r="X8066" t="s">
        <v>36</v>
      </c>
      <c r="Y8066" t="s">
        <v>52</v>
      </c>
      <c r="Z8066" s="2">
        <v>4.2590906071601724</v>
      </c>
    </row>
    <row r="8067" spans="1:26" x14ac:dyDescent="0.35">
      <c r="A8067" t="s">
        <v>62</v>
      </c>
      <c r="B8067" t="s">
        <v>63</v>
      </c>
      <c r="C8067" t="s">
        <v>39</v>
      </c>
      <c r="D8067" t="s">
        <v>46</v>
      </c>
      <c r="E8067" t="s">
        <v>102</v>
      </c>
      <c r="F8067" t="s">
        <v>2135</v>
      </c>
      <c r="G8067" t="s">
        <v>2136</v>
      </c>
      <c r="H8067" t="s">
        <v>32</v>
      </c>
      <c r="I8067" t="s">
        <v>2137</v>
      </c>
      <c r="J8067" s="1">
        <v>42296</v>
      </c>
      <c r="K8067" s="1">
        <v>42297</v>
      </c>
      <c r="L8067" t="s">
        <v>199</v>
      </c>
      <c r="M8067">
        <f>Table1[[#This Row],[Ship Date]]-Table1[[#This Row],[Order Date]]</f>
        <v>1</v>
      </c>
      <c r="N8067">
        <v>10</v>
      </c>
      <c r="O8067" t="s">
        <v>61</v>
      </c>
      <c r="P8067" s="3">
        <v>34.44</v>
      </c>
      <c r="Q8067" s="3">
        <v>29.010570943101559</v>
      </c>
      <c r="R8067" s="3">
        <f>(Table1[[#This Row],[Selling Price]]-Table1[[#This Row],[Cost Price]])</f>
        <v>5.4294290568984387</v>
      </c>
      <c r="S8067" s="12">
        <f>(Table1[[#This Row],[Profit]]/Table1[[#This Row],[Selling Price]])</f>
        <v>0.15764892731993144</v>
      </c>
      <c r="T8067">
        <v>3</v>
      </c>
      <c r="U8067" s="2">
        <f>Table1[[#This Row],[Selling Price]]*Table1[[#This Row],[Quantity]]</f>
        <v>103.32</v>
      </c>
      <c r="V8067" s="4">
        <v>0</v>
      </c>
      <c r="W8067">
        <v>374</v>
      </c>
      <c r="X8067" t="s">
        <v>36</v>
      </c>
      <c r="Y8067" t="s">
        <v>52</v>
      </c>
      <c r="Z8067" s="2">
        <v>27.837520579246998</v>
      </c>
    </row>
    <row r="8068" spans="1:26" x14ac:dyDescent="0.35">
      <c r="A8068" t="s">
        <v>62</v>
      </c>
      <c r="B8068" t="s">
        <v>63</v>
      </c>
      <c r="C8068" t="s">
        <v>55</v>
      </c>
      <c r="D8068" t="s">
        <v>46</v>
      </c>
      <c r="E8068" t="s">
        <v>86</v>
      </c>
      <c r="F8068" t="s">
        <v>2257</v>
      </c>
      <c r="G8068" t="s">
        <v>2258</v>
      </c>
      <c r="H8068" t="s">
        <v>32</v>
      </c>
      <c r="I8068" t="s">
        <v>2259</v>
      </c>
      <c r="J8068" s="1">
        <v>42717</v>
      </c>
      <c r="K8068" s="1">
        <v>42724</v>
      </c>
      <c r="L8068" t="s">
        <v>60</v>
      </c>
      <c r="M8068">
        <f>Table1[[#This Row],[Ship Date]]-Table1[[#This Row],[Order Date]]</f>
        <v>7</v>
      </c>
      <c r="N8068">
        <v>12</v>
      </c>
      <c r="O8068" t="s">
        <v>35</v>
      </c>
      <c r="P8068" s="3">
        <v>6.0960000000000001</v>
      </c>
      <c r="Q8068" s="3">
        <v>3.997174120856954</v>
      </c>
      <c r="R8068" s="3">
        <f>(Table1[[#This Row],[Selling Price]]-Table1[[#This Row],[Cost Price]])</f>
        <v>2.0988258791430461</v>
      </c>
      <c r="S8068" s="12">
        <f>(Table1[[#This Row],[Profit]]/Table1[[#This Row],[Selling Price]])</f>
        <v>0.34429558384892489</v>
      </c>
      <c r="T8068">
        <v>2</v>
      </c>
      <c r="U8068" s="2">
        <f>Table1[[#This Row],[Selling Price]]*Table1[[#This Row],[Quantity]]</f>
        <v>12.192</v>
      </c>
      <c r="V8068" s="4">
        <v>0.2</v>
      </c>
      <c r="W8068">
        <v>404</v>
      </c>
      <c r="X8068" t="s">
        <v>68</v>
      </c>
      <c r="Y8068" t="s">
        <v>52</v>
      </c>
      <c r="Z8068" s="2">
        <v>7.2869673939163473</v>
      </c>
    </row>
    <row r="8069" spans="1:26" x14ac:dyDescent="0.35">
      <c r="A8069" t="s">
        <v>62</v>
      </c>
      <c r="B8069" t="s">
        <v>63</v>
      </c>
      <c r="C8069" t="s">
        <v>39</v>
      </c>
      <c r="D8069" t="s">
        <v>46</v>
      </c>
      <c r="E8069" t="s">
        <v>102</v>
      </c>
      <c r="F8069" t="s">
        <v>2527</v>
      </c>
      <c r="G8069" t="s">
        <v>2528</v>
      </c>
      <c r="H8069" t="s">
        <v>32</v>
      </c>
      <c r="I8069" t="s">
        <v>2529</v>
      </c>
      <c r="J8069" s="1">
        <v>42664</v>
      </c>
      <c r="K8069" s="1">
        <v>42670</v>
      </c>
      <c r="L8069" t="s">
        <v>60</v>
      </c>
      <c r="M8069">
        <f>Table1[[#This Row],[Ship Date]]-Table1[[#This Row],[Order Date]]</f>
        <v>6</v>
      </c>
      <c r="N8069">
        <v>10</v>
      </c>
      <c r="O8069" t="s">
        <v>61</v>
      </c>
      <c r="P8069" s="3">
        <v>22.92</v>
      </c>
      <c r="Q8069" s="3">
        <v>18.73928066934214</v>
      </c>
      <c r="R8069" s="3">
        <f>(Table1[[#This Row],[Selling Price]]-Table1[[#This Row],[Cost Price]])</f>
        <v>4.1807193306578618</v>
      </c>
      <c r="S8069" s="12">
        <f>(Table1[[#This Row],[Profit]]/Table1[[#This Row],[Selling Price]])</f>
        <v>0.18240485735854545</v>
      </c>
      <c r="T8069">
        <v>3</v>
      </c>
      <c r="U8069" s="2">
        <f>Table1[[#This Row],[Selling Price]]*Table1[[#This Row],[Quantity]]</f>
        <v>68.760000000000005</v>
      </c>
      <c r="V8069" s="4">
        <v>0</v>
      </c>
      <c r="W8069">
        <v>117</v>
      </c>
      <c r="X8069" t="s">
        <v>68</v>
      </c>
      <c r="Y8069" t="s">
        <v>36</v>
      </c>
      <c r="Z8069" s="2">
        <v>13.60692364937792</v>
      </c>
    </row>
    <row r="8070" spans="1:26" x14ac:dyDescent="0.35">
      <c r="A8070" t="s">
        <v>62</v>
      </c>
      <c r="B8070" t="s">
        <v>63</v>
      </c>
      <c r="C8070" t="s">
        <v>45</v>
      </c>
      <c r="D8070" t="s">
        <v>46</v>
      </c>
      <c r="E8070" t="s">
        <v>178</v>
      </c>
      <c r="F8070" t="s">
        <v>1935</v>
      </c>
      <c r="G8070" t="s">
        <v>1936</v>
      </c>
      <c r="H8070" t="s">
        <v>32</v>
      </c>
      <c r="I8070" t="s">
        <v>2553</v>
      </c>
      <c r="J8070" s="1">
        <v>42065</v>
      </c>
      <c r="K8070" s="1">
        <v>42070</v>
      </c>
      <c r="L8070" t="s">
        <v>60</v>
      </c>
      <c r="M8070">
        <f>Table1[[#This Row],[Ship Date]]-Table1[[#This Row],[Order Date]]</f>
        <v>5</v>
      </c>
      <c r="N8070">
        <v>3</v>
      </c>
      <c r="O8070" t="s">
        <v>106</v>
      </c>
      <c r="P8070" s="3">
        <v>101.88</v>
      </c>
      <c r="Q8070" s="3">
        <v>70.686562319740091</v>
      </c>
      <c r="R8070" s="3">
        <f>(Table1[[#This Row],[Selling Price]]-Table1[[#This Row],[Cost Price]])</f>
        <v>31.193437680259905</v>
      </c>
      <c r="S8070" s="12">
        <f>(Table1[[#This Row],[Profit]]/Table1[[#This Row],[Selling Price]])</f>
        <v>0.30617822615096102</v>
      </c>
      <c r="T8070">
        <v>6</v>
      </c>
      <c r="U8070" s="2">
        <f>Table1[[#This Row],[Selling Price]]*Table1[[#This Row],[Quantity]]</f>
        <v>611.28</v>
      </c>
      <c r="V8070" s="4">
        <v>0</v>
      </c>
      <c r="W8070">
        <v>272</v>
      </c>
      <c r="X8070" t="s">
        <v>36</v>
      </c>
      <c r="Y8070" t="s">
        <v>52</v>
      </c>
      <c r="Z8070" s="2">
        <v>32.091750790506893</v>
      </c>
    </row>
    <row r="8071" spans="1:26" x14ac:dyDescent="0.35">
      <c r="A8071" t="s">
        <v>62</v>
      </c>
      <c r="B8071" t="s">
        <v>63</v>
      </c>
      <c r="C8071" t="s">
        <v>39</v>
      </c>
      <c r="D8071" t="s">
        <v>46</v>
      </c>
      <c r="E8071" t="s">
        <v>75</v>
      </c>
      <c r="F8071" t="s">
        <v>3169</v>
      </c>
      <c r="G8071" t="s">
        <v>3170</v>
      </c>
      <c r="H8071" t="s">
        <v>32</v>
      </c>
      <c r="I8071" t="s">
        <v>3168</v>
      </c>
      <c r="J8071" s="1">
        <v>42499</v>
      </c>
      <c r="K8071" s="1">
        <v>42505</v>
      </c>
      <c r="L8071" t="s">
        <v>60</v>
      </c>
      <c r="M8071">
        <f>Table1[[#This Row],[Ship Date]]-Table1[[#This Row],[Order Date]]</f>
        <v>6</v>
      </c>
      <c r="N8071">
        <v>5</v>
      </c>
      <c r="O8071" t="s">
        <v>51</v>
      </c>
      <c r="P8071" s="3">
        <v>79.36</v>
      </c>
      <c r="Q8071" s="3">
        <v>58.98866951051685</v>
      </c>
      <c r="R8071" s="3">
        <f>(Table1[[#This Row],[Selling Price]]-Table1[[#This Row],[Cost Price]])</f>
        <v>20.37133048948315</v>
      </c>
      <c r="S8071" s="12">
        <f>(Table1[[#This Row],[Profit]]/Table1[[#This Row],[Selling Price]])</f>
        <v>0.25669519265981794</v>
      </c>
      <c r="T8071">
        <v>5</v>
      </c>
      <c r="U8071" s="2">
        <f>Table1[[#This Row],[Selling Price]]*Table1[[#This Row],[Quantity]]</f>
        <v>396.8</v>
      </c>
      <c r="V8071" s="4">
        <v>0.2</v>
      </c>
      <c r="W8071">
        <v>116</v>
      </c>
      <c r="X8071" t="s">
        <v>68</v>
      </c>
      <c r="Y8071" t="s">
        <v>36</v>
      </c>
      <c r="Z8071" s="2">
        <v>32.475151221466902</v>
      </c>
    </row>
    <row r="8072" spans="1:26" x14ac:dyDescent="0.35">
      <c r="A8072" t="s">
        <v>62</v>
      </c>
      <c r="B8072" t="s">
        <v>63</v>
      </c>
      <c r="C8072" t="s">
        <v>55</v>
      </c>
      <c r="D8072" t="s">
        <v>46</v>
      </c>
      <c r="E8072" t="s">
        <v>47</v>
      </c>
      <c r="F8072" t="s">
        <v>3173</v>
      </c>
      <c r="G8072" t="s">
        <v>3174</v>
      </c>
      <c r="H8072" t="s">
        <v>32</v>
      </c>
      <c r="I8072" t="s">
        <v>3175</v>
      </c>
      <c r="J8072" s="1">
        <v>41733</v>
      </c>
      <c r="K8072" s="1">
        <v>41738</v>
      </c>
      <c r="L8072" t="s">
        <v>60</v>
      </c>
      <c r="M8072">
        <f>Table1[[#This Row],[Ship Date]]-Table1[[#This Row],[Order Date]]</f>
        <v>5</v>
      </c>
      <c r="N8072">
        <v>4</v>
      </c>
      <c r="O8072" t="s">
        <v>106</v>
      </c>
      <c r="P8072" s="3">
        <v>18.899999999999999</v>
      </c>
      <c r="Q8072" s="3">
        <v>14.833568424234089</v>
      </c>
      <c r="R8072" s="3">
        <f>(Table1[[#This Row],[Selling Price]]-Table1[[#This Row],[Cost Price]])</f>
        <v>4.0664315757659093</v>
      </c>
      <c r="S8072" s="12">
        <f>(Table1[[#This Row],[Profit]]/Table1[[#This Row],[Selling Price]])</f>
        <v>0.21515510982888411</v>
      </c>
      <c r="T8072">
        <v>6</v>
      </c>
      <c r="U8072" s="2">
        <f>Table1[[#This Row],[Selling Price]]*Table1[[#This Row],[Quantity]]</f>
        <v>113.39999999999999</v>
      </c>
      <c r="V8072" s="4">
        <v>0</v>
      </c>
      <c r="W8072">
        <v>185</v>
      </c>
      <c r="X8072" t="s">
        <v>36</v>
      </c>
      <c r="Y8072" t="s">
        <v>52</v>
      </c>
      <c r="Z8072" s="2">
        <v>9.2984091381268001</v>
      </c>
    </row>
    <row r="8073" spans="1:26" x14ac:dyDescent="0.35">
      <c r="A8073" t="s">
        <v>62</v>
      </c>
      <c r="B8073" t="s">
        <v>63</v>
      </c>
      <c r="C8073" t="s">
        <v>64</v>
      </c>
      <c r="D8073" t="s">
        <v>46</v>
      </c>
      <c r="E8073" t="s">
        <v>539</v>
      </c>
      <c r="F8073" t="s">
        <v>1190</v>
      </c>
      <c r="G8073" t="s">
        <v>1191</v>
      </c>
      <c r="H8073" t="s">
        <v>32</v>
      </c>
      <c r="I8073" t="s">
        <v>3435</v>
      </c>
      <c r="J8073" s="1">
        <v>42586</v>
      </c>
      <c r="K8073" s="1">
        <v>42590</v>
      </c>
      <c r="L8073" t="s">
        <v>60</v>
      </c>
      <c r="M8073">
        <f>Table1[[#This Row],[Ship Date]]-Table1[[#This Row],[Order Date]]</f>
        <v>4</v>
      </c>
      <c r="N8073">
        <v>8</v>
      </c>
      <c r="O8073" t="s">
        <v>61</v>
      </c>
      <c r="P8073" s="3">
        <v>35.06</v>
      </c>
      <c r="Q8073" s="3">
        <v>24.177214398438991</v>
      </c>
      <c r="R8073" s="3">
        <f>(Table1[[#This Row],[Selling Price]]-Table1[[#This Row],[Cost Price]])</f>
        <v>10.882785601561011</v>
      </c>
      <c r="S8073" s="12">
        <f>(Table1[[#This Row],[Profit]]/Table1[[#This Row],[Selling Price]])</f>
        <v>0.31040460928582458</v>
      </c>
      <c r="T8073">
        <v>2</v>
      </c>
      <c r="U8073" s="2">
        <f>Table1[[#This Row],[Selling Price]]*Table1[[#This Row],[Quantity]]</f>
        <v>70.12</v>
      </c>
      <c r="V8073" s="4">
        <v>0</v>
      </c>
      <c r="W8073">
        <v>200</v>
      </c>
      <c r="X8073" t="s">
        <v>36</v>
      </c>
      <c r="Y8073" t="s">
        <v>52</v>
      </c>
      <c r="Z8073" s="2">
        <v>31.52616232365023</v>
      </c>
    </row>
    <row r="8074" spans="1:26" x14ac:dyDescent="0.35">
      <c r="A8074" t="s">
        <v>62</v>
      </c>
      <c r="B8074" t="s">
        <v>63</v>
      </c>
      <c r="C8074" t="s">
        <v>45</v>
      </c>
      <c r="D8074" t="s">
        <v>46</v>
      </c>
      <c r="E8074" t="s">
        <v>86</v>
      </c>
      <c r="F8074" t="s">
        <v>2622</v>
      </c>
      <c r="G8074" t="s">
        <v>2623</v>
      </c>
      <c r="H8074" t="s">
        <v>32</v>
      </c>
      <c r="I8074" t="s">
        <v>3457</v>
      </c>
      <c r="J8074" s="1">
        <v>43000</v>
      </c>
      <c r="K8074" s="1">
        <v>43004</v>
      </c>
      <c r="L8074" t="s">
        <v>60</v>
      </c>
      <c r="M8074">
        <f>Table1[[#This Row],[Ship Date]]-Table1[[#This Row],[Order Date]]</f>
        <v>4</v>
      </c>
      <c r="N8074">
        <v>9</v>
      </c>
      <c r="O8074" t="s">
        <v>61</v>
      </c>
      <c r="P8074" s="3">
        <v>33.04</v>
      </c>
      <c r="Q8074" s="3">
        <v>22.555143284323439</v>
      </c>
      <c r="R8074" s="3">
        <f>(Table1[[#This Row],[Selling Price]]-Table1[[#This Row],[Cost Price]])</f>
        <v>10.48485671567656</v>
      </c>
      <c r="S8074" s="12">
        <f>(Table1[[#This Row],[Profit]]/Table1[[#This Row],[Selling Price]])</f>
        <v>0.3173382783195085</v>
      </c>
      <c r="T8074">
        <v>8</v>
      </c>
      <c r="U8074" s="2">
        <f>Table1[[#This Row],[Selling Price]]*Table1[[#This Row],[Quantity]]</f>
        <v>264.32</v>
      </c>
      <c r="V8074" s="4">
        <v>0</v>
      </c>
      <c r="W8074">
        <v>428</v>
      </c>
      <c r="X8074" t="s">
        <v>36</v>
      </c>
      <c r="Y8074" t="s">
        <v>52</v>
      </c>
      <c r="Z8074" s="2">
        <v>11.881678150272659</v>
      </c>
    </row>
    <row r="8075" spans="1:26" x14ac:dyDescent="0.35">
      <c r="A8075" t="s">
        <v>62</v>
      </c>
      <c r="B8075" t="s">
        <v>63</v>
      </c>
      <c r="C8075" t="s">
        <v>45</v>
      </c>
      <c r="D8075" t="s">
        <v>46</v>
      </c>
      <c r="E8075" t="s">
        <v>65</v>
      </c>
      <c r="F8075" t="s">
        <v>2756</v>
      </c>
      <c r="G8075" t="s">
        <v>2757</v>
      </c>
      <c r="H8075" t="s">
        <v>32</v>
      </c>
      <c r="I8075" t="s">
        <v>3556</v>
      </c>
      <c r="J8075" s="1">
        <v>42867</v>
      </c>
      <c r="K8075" s="1">
        <v>42870</v>
      </c>
      <c r="L8075" t="s">
        <v>34</v>
      </c>
      <c r="M8075">
        <f>Table1[[#This Row],[Ship Date]]-Table1[[#This Row],[Order Date]]</f>
        <v>3</v>
      </c>
      <c r="N8075">
        <v>5</v>
      </c>
      <c r="O8075" t="s">
        <v>51</v>
      </c>
      <c r="P8075" s="3">
        <v>127.92</v>
      </c>
      <c r="Q8075" s="3">
        <v>101.3168877278366</v>
      </c>
      <c r="R8075" s="3">
        <f>(Table1[[#This Row],[Selling Price]]-Table1[[#This Row],[Cost Price]])</f>
        <v>26.603112272163401</v>
      </c>
      <c r="S8075" s="12">
        <f>(Table1[[#This Row],[Profit]]/Table1[[#This Row],[Selling Price]])</f>
        <v>0.20796679387244685</v>
      </c>
      <c r="T8075">
        <v>5</v>
      </c>
      <c r="U8075" s="2">
        <f>Table1[[#This Row],[Selling Price]]*Table1[[#This Row],[Quantity]]</f>
        <v>639.6</v>
      </c>
      <c r="V8075" s="4">
        <v>0.2</v>
      </c>
      <c r="W8075">
        <v>253</v>
      </c>
      <c r="X8075" t="s">
        <v>36</v>
      </c>
      <c r="Y8075" t="s">
        <v>68</v>
      </c>
      <c r="Z8075" s="2">
        <v>69.395773811588057</v>
      </c>
    </row>
    <row r="8076" spans="1:26" x14ac:dyDescent="0.35">
      <c r="A8076" t="s">
        <v>62</v>
      </c>
      <c r="B8076" t="s">
        <v>63</v>
      </c>
      <c r="C8076" t="s">
        <v>45</v>
      </c>
      <c r="D8076" t="s">
        <v>46</v>
      </c>
      <c r="E8076" t="s">
        <v>91</v>
      </c>
      <c r="F8076" t="s">
        <v>112</v>
      </c>
      <c r="G8076" t="s">
        <v>113</v>
      </c>
      <c r="H8076" t="s">
        <v>32</v>
      </c>
      <c r="I8076" t="s">
        <v>3559</v>
      </c>
      <c r="J8076" s="1">
        <v>42250</v>
      </c>
      <c r="K8076" s="1">
        <v>42252</v>
      </c>
      <c r="L8076" t="s">
        <v>199</v>
      </c>
      <c r="M8076">
        <f>Table1[[#This Row],[Ship Date]]-Table1[[#This Row],[Order Date]]</f>
        <v>2</v>
      </c>
      <c r="N8076">
        <v>9</v>
      </c>
      <c r="O8076" t="s">
        <v>61</v>
      </c>
      <c r="P8076" s="3">
        <v>137.62</v>
      </c>
      <c r="Q8076" s="3">
        <v>92.974450896589275</v>
      </c>
      <c r="R8076" s="3">
        <f>(Table1[[#This Row],[Selling Price]]-Table1[[#This Row],[Cost Price]])</f>
        <v>44.64554910341073</v>
      </c>
      <c r="S8076" s="12">
        <f>(Table1[[#This Row],[Profit]]/Table1[[#This Row],[Selling Price]])</f>
        <v>0.32441177956264156</v>
      </c>
      <c r="T8076">
        <v>2</v>
      </c>
      <c r="U8076" s="2">
        <f>Table1[[#This Row],[Selling Price]]*Table1[[#This Row],[Quantity]]</f>
        <v>275.24</v>
      </c>
      <c r="V8076" s="4">
        <v>0</v>
      </c>
      <c r="W8076">
        <v>194</v>
      </c>
      <c r="X8076" t="s">
        <v>36</v>
      </c>
      <c r="Y8076" t="s">
        <v>68</v>
      </c>
      <c r="Z8076" s="2">
        <v>83.361452499141762</v>
      </c>
    </row>
    <row r="8077" spans="1:26" x14ac:dyDescent="0.35">
      <c r="A8077" t="s">
        <v>62</v>
      </c>
      <c r="B8077" t="s">
        <v>63</v>
      </c>
      <c r="C8077" t="s">
        <v>39</v>
      </c>
      <c r="D8077" t="s">
        <v>46</v>
      </c>
      <c r="E8077" t="s">
        <v>102</v>
      </c>
      <c r="F8077" t="s">
        <v>3573</v>
      </c>
      <c r="G8077" t="s">
        <v>3574</v>
      </c>
      <c r="H8077" t="s">
        <v>32</v>
      </c>
      <c r="I8077" t="s">
        <v>3575</v>
      </c>
      <c r="J8077" s="1">
        <v>42180</v>
      </c>
      <c r="K8077" s="1">
        <v>42186</v>
      </c>
      <c r="L8077" t="s">
        <v>60</v>
      </c>
      <c r="M8077">
        <f>Table1[[#This Row],[Ship Date]]-Table1[[#This Row],[Order Date]]</f>
        <v>6</v>
      </c>
      <c r="N8077">
        <v>6</v>
      </c>
      <c r="O8077" t="s">
        <v>51</v>
      </c>
      <c r="P8077" s="3">
        <v>31.103999999999999</v>
      </c>
      <c r="Q8077" s="3">
        <v>23.61552783150098</v>
      </c>
      <c r="R8077" s="3">
        <f>(Table1[[#This Row],[Selling Price]]-Table1[[#This Row],[Cost Price]])</f>
        <v>7.488472168499019</v>
      </c>
      <c r="S8077" s="12">
        <f>(Table1[[#This Row],[Profit]]/Table1[[#This Row],[Selling Price]])</f>
        <v>0.24075592105513821</v>
      </c>
      <c r="T8077">
        <v>6</v>
      </c>
      <c r="U8077" s="2">
        <f>Table1[[#This Row],[Selling Price]]*Table1[[#This Row],[Quantity]]</f>
        <v>186.624</v>
      </c>
      <c r="V8077" s="4">
        <v>0.2</v>
      </c>
      <c r="W8077">
        <v>271</v>
      </c>
      <c r="X8077" t="s">
        <v>68</v>
      </c>
      <c r="Y8077" t="s">
        <v>52</v>
      </c>
      <c r="Z8077" s="2">
        <v>12.626303972263621</v>
      </c>
    </row>
    <row r="8078" spans="1:26" x14ac:dyDescent="0.35">
      <c r="A8078" t="s">
        <v>62</v>
      </c>
      <c r="B8078" t="s">
        <v>63</v>
      </c>
      <c r="C8078" t="s">
        <v>27</v>
      </c>
      <c r="D8078" t="s">
        <v>46</v>
      </c>
      <c r="E8078" t="s">
        <v>47</v>
      </c>
      <c r="F8078" t="s">
        <v>3595</v>
      </c>
      <c r="G8078" t="s">
        <v>3596</v>
      </c>
      <c r="H8078" t="s">
        <v>32</v>
      </c>
      <c r="I8078" t="s">
        <v>3597</v>
      </c>
      <c r="J8078" s="1">
        <v>42754</v>
      </c>
      <c r="K8078" s="1">
        <v>42758</v>
      </c>
      <c r="L8078" t="s">
        <v>34</v>
      </c>
      <c r="M8078">
        <f>Table1[[#This Row],[Ship Date]]-Table1[[#This Row],[Order Date]]</f>
        <v>4</v>
      </c>
      <c r="N8078">
        <v>1</v>
      </c>
      <c r="O8078" t="s">
        <v>35</v>
      </c>
      <c r="P8078" s="3">
        <v>6</v>
      </c>
      <c r="Q8078" s="3">
        <v>4.2545307960818608</v>
      </c>
      <c r="R8078" s="3">
        <f>(Table1[[#This Row],[Selling Price]]-Table1[[#This Row],[Cost Price]])</f>
        <v>1.7454692039181392</v>
      </c>
      <c r="S8078" s="12">
        <f>(Table1[[#This Row],[Profit]]/Table1[[#This Row],[Selling Price]])</f>
        <v>0.29091153398635655</v>
      </c>
      <c r="T8078">
        <v>2</v>
      </c>
      <c r="U8078" s="2">
        <f>Table1[[#This Row],[Selling Price]]*Table1[[#This Row],[Quantity]]</f>
        <v>12</v>
      </c>
      <c r="V8078" s="4">
        <v>0.2</v>
      </c>
      <c r="W8078">
        <v>361</v>
      </c>
      <c r="X8078" t="s">
        <v>36</v>
      </c>
      <c r="Y8078" t="s">
        <v>52</v>
      </c>
      <c r="Z8078" s="2">
        <v>4.2646805273079949</v>
      </c>
    </row>
    <row r="8079" spans="1:26" x14ac:dyDescent="0.35">
      <c r="A8079" t="s">
        <v>62</v>
      </c>
      <c r="B8079" t="s">
        <v>63</v>
      </c>
      <c r="C8079" t="s">
        <v>55</v>
      </c>
      <c r="D8079" t="s">
        <v>46</v>
      </c>
      <c r="E8079" t="s">
        <v>102</v>
      </c>
      <c r="F8079" t="s">
        <v>3420</v>
      </c>
      <c r="G8079" t="s">
        <v>3421</v>
      </c>
      <c r="H8079" t="s">
        <v>32</v>
      </c>
      <c r="I8079" t="s">
        <v>3689</v>
      </c>
      <c r="J8079" s="1">
        <v>42980</v>
      </c>
      <c r="K8079" s="1">
        <v>42984</v>
      </c>
      <c r="L8079" t="s">
        <v>60</v>
      </c>
      <c r="M8079">
        <f>Table1[[#This Row],[Ship Date]]-Table1[[#This Row],[Order Date]]</f>
        <v>4</v>
      </c>
      <c r="N8079">
        <v>9</v>
      </c>
      <c r="O8079" t="s">
        <v>61</v>
      </c>
      <c r="P8079" s="3">
        <v>17.12</v>
      </c>
      <c r="Q8079" s="3">
        <v>12.848499616232161</v>
      </c>
      <c r="R8079" s="3">
        <f>(Table1[[#This Row],[Selling Price]]-Table1[[#This Row],[Cost Price]])</f>
        <v>4.2715003837678402</v>
      </c>
      <c r="S8079" s="12">
        <f>(Table1[[#This Row],[Profit]]/Table1[[#This Row],[Selling Price]])</f>
        <v>0.24950352708924298</v>
      </c>
      <c r="T8079">
        <v>4</v>
      </c>
      <c r="U8079" s="2">
        <f>Table1[[#This Row],[Selling Price]]*Table1[[#This Row],[Quantity]]</f>
        <v>68.48</v>
      </c>
      <c r="V8079" s="4">
        <v>0</v>
      </c>
      <c r="W8079">
        <v>159</v>
      </c>
      <c r="X8079" t="s">
        <v>36</v>
      </c>
      <c r="Y8079" t="s">
        <v>52</v>
      </c>
      <c r="Z8079" s="2">
        <v>8.1913174938903612</v>
      </c>
    </row>
    <row r="8080" spans="1:26" x14ac:dyDescent="0.35">
      <c r="A8080" t="s">
        <v>62</v>
      </c>
      <c r="B8080" t="s">
        <v>63</v>
      </c>
      <c r="C8080" t="s">
        <v>64</v>
      </c>
      <c r="D8080" t="s">
        <v>46</v>
      </c>
      <c r="E8080" t="s">
        <v>86</v>
      </c>
      <c r="F8080" t="s">
        <v>401</v>
      </c>
      <c r="G8080" t="s">
        <v>402</v>
      </c>
      <c r="H8080" t="s">
        <v>32</v>
      </c>
      <c r="I8080" t="s">
        <v>3748</v>
      </c>
      <c r="J8080" s="1">
        <v>42836</v>
      </c>
      <c r="K8080" s="1">
        <v>42843</v>
      </c>
      <c r="L8080" t="s">
        <v>60</v>
      </c>
      <c r="M8080">
        <f>Table1[[#This Row],[Ship Date]]-Table1[[#This Row],[Order Date]]</f>
        <v>7</v>
      </c>
      <c r="N8080">
        <v>4</v>
      </c>
      <c r="O8080" t="s">
        <v>106</v>
      </c>
      <c r="P8080" s="3">
        <v>11.364000000000001</v>
      </c>
      <c r="Q8080" s="3">
        <v>9.2239409050552315</v>
      </c>
      <c r="R8080" s="3">
        <f>(Table1[[#This Row],[Selling Price]]-Table1[[#This Row],[Cost Price]])</f>
        <v>2.1400590949447693</v>
      </c>
      <c r="S8080" s="12">
        <f>(Table1[[#This Row],[Profit]]/Table1[[#This Row],[Selling Price]])</f>
        <v>0.18831917414156715</v>
      </c>
      <c r="T8080">
        <v>3</v>
      </c>
      <c r="U8080" s="2">
        <f>Table1[[#This Row],[Selling Price]]*Table1[[#This Row],[Quantity]]</f>
        <v>34.091999999999999</v>
      </c>
      <c r="V8080" s="4">
        <v>0.8</v>
      </c>
      <c r="W8080">
        <v>456</v>
      </c>
      <c r="X8080" t="s">
        <v>68</v>
      </c>
      <c r="Y8080" t="s">
        <v>52</v>
      </c>
      <c r="Z8080" s="2">
        <v>19.746709933556019</v>
      </c>
    </row>
    <row r="8081" spans="1:26" x14ac:dyDescent="0.35">
      <c r="A8081" t="s">
        <v>62</v>
      </c>
      <c r="B8081" t="s">
        <v>63</v>
      </c>
      <c r="C8081" t="s">
        <v>27</v>
      </c>
      <c r="D8081" t="s">
        <v>46</v>
      </c>
      <c r="E8081" t="s">
        <v>102</v>
      </c>
      <c r="F8081" t="s">
        <v>715</v>
      </c>
      <c r="G8081" t="s">
        <v>716</v>
      </c>
      <c r="H8081" t="s">
        <v>32</v>
      </c>
      <c r="I8081" t="s">
        <v>3760</v>
      </c>
      <c r="J8081" s="1">
        <v>42082</v>
      </c>
      <c r="K8081" s="1">
        <v>42086</v>
      </c>
      <c r="L8081" t="s">
        <v>60</v>
      </c>
      <c r="M8081">
        <f>Table1[[#This Row],[Ship Date]]-Table1[[#This Row],[Order Date]]</f>
        <v>4</v>
      </c>
      <c r="N8081">
        <v>3</v>
      </c>
      <c r="O8081" t="s">
        <v>106</v>
      </c>
      <c r="P8081" s="3">
        <v>40.14</v>
      </c>
      <c r="Q8081" s="3">
        <v>28.904807264724731</v>
      </c>
      <c r="R8081" s="3">
        <f>(Table1[[#This Row],[Selling Price]]-Table1[[#This Row],[Cost Price]])</f>
        <v>11.23519273527527</v>
      </c>
      <c r="S8081" s="12">
        <f>(Table1[[#This Row],[Profit]]/Table1[[#This Row],[Selling Price]])</f>
        <v>0.27990016779460064</v>
      </c>
      <c r="T8081">
        <v>6</v>
      </c>
      <c r="U8081" s="2">
        <f>Table1[[#This Row],[Selling Price]]*Table1[[#This Row],[Quantity]]</f>
        <v>240.84</v>
      </c>
      <c r="V8081" s="4">
        <v>0</v>
      </c>
      <c r="W8081">
        <v>489</v>
      </c>
      <c r="X8081" t="s">
        <v>36</v>
      </c>
      <c r="Y8081" t="s">
        <v>52</v>
      </c>
      <c r="Z8081" s="2">
        <v>13.90490388316295</v>
      </c>
    </row>
    <row r="8082" spans="1:26" x14ac:dyDescent="0.35">
      <c r="A8082" t="s">
        <v>62</v>
      </c>
      <c r="B8082" t="s">
        <v>63</v>
      </c>
      <c r="C8082" t="s">
        <v>64</v>
      </c>
      <c r="D8082" t="s">
        <v>46</v>
      </c>
      <c r="E8082" t="s">
        <v>86</v>
      </c>
      <c r="F8082" t="s">
        <v>1711</v>
      </c>
      <c r="G8082" t="s">
        <v>1712</v>
      </c>
      <c r="H8082" t="s">
        <v>32</v>
      </c>
      <c r="I8082" t="s">
        <v>3764</v>
      </c>
      <c r="J8082" s="1">
        <v>42621</v>
      </c>
      <c r="K8082" s="1">
        <v>42623</v>
      </c>
      <c r="L8082" t="s">
        <v>34</v>
      </c>
      <c r="M8082">
        <f>Table1[[#This Row],[Ship Date]]-Table1[[#This Row],[Order Date]]</f>
        <v>2</v>
      </c>
      <c r="N8082">
        <v>9</v>
      </c>
      <c r="O8082" t="s">
        <v>61</v>
      </c>
      <c r="P8082" s="3">
        <v>67.135999999999996</v>
      </c>
      <c r="Q8082" s="3">
        <v>47.569167287676223</v>
      </c>
      <c r="R8082" s="3">
        <f>(Table1[[#This Row],[Selling Price]]-Table1[[#This Row],[Cost Price]])</f>
        <v>19.566832712323773</v>
      </c>
      <c r="S8082" s="12">
        <f>(Table1[[#This Row],[Profit]]/Table1[[#This Row],[Selling Price]])</f>
        <v>0.29145067791235363</v>
      </c>
      <c r="T8082">
        <v>4</v>
      </c>
      <c r="U8082" s="2">
        <f>Table1[[#This Row],[Selling Price]]*Table1[[#This Row],[Quantity]]</f>
        <v>268.54399999999998</v>
      </c>
      <c r="V8082" s="4">
        <v>0.2</v>
      </c>
      <c r="W8082">
        <v>489</v>
      </c>
      <c r="X8082" t="s">
        <v>36</v>
      </c>
      <c r="Y8082" t="s">
        <v>68</v>
      </c>
      <c r="Z8082" s="2">
        <v>46.624611549886147</v>
      </c>
    </row>
    <row r="8083" spans="1:26" x14ac:dyDescent="0.35">
      <c r="A8083" t="s">
        <v>62</v>
      </c>
      <c r="B8083" t="s">
        <v>63</v>
      </c>
      <c r="C8083" t="s">
        <v>64</v>
      </c>
      <c r="D8083" t="s">
        <v>46</v>
      </c>
      <c r="E8083" t="s">
        <v>102</v>
      </c>
      <c r="F8083" t="s">
        <v>3044</v>
      </c>
      <c r="G8083" t="s">
        <v>3045</v>
      </c>
      <c r="H8083" t="s">
        <v>32</v>
      </c>
      <c r="I8083" t="s">
        <v>3870</v>
      </c>
      <c r="J8083" s="1">
        <v>42281</v>
      </c>
      <c r="K8083" s="1">
        <v>42286</v>
      </c>
      <c r="L8083" t="s">
        <v>60</v>
      </c>
      <c r="M8083">
        <f>Table1[[#This Row],[Ship Date]]-Table1[[#This Row],[Order Date]]</f>
        <v>5</v>
      </c>
      <c r="N8083">
        <v>10</v>
      </c>
      <c r="O8083" t="s">
        <v>61</v>
      </c>
      <c r="P8083" s="3">
        <v>20.736000000000001</v>
      </c>
      <c r="Q8083" s="3">
        <v>15.96549290317328</v>
      </c>
      <c r="R8083" s="3">
        <f>(Table1[[#This Row],[Selling Price]]-Table1[[#This Row],[Cost Price]])</f>
        <v>4.7705070968267211</v>
      </c>
      <c r="S8083" s="12">
        <f>(Table1[[#This Row],[Profit]]/Table1[[#This Row],[Selling Price]])</f>
        <v>0.2300591771232022</v>
      </c>
      <c r="T8083">
        <v>4</v>
      </c>
      <c r="U8083" s="2">
        <f>Table1[[#This Row],[Selling Price]]*Table1[[#This Row],[Quantity]]</f>
        <v>82.944000000000003</v>
      </c>
      <c r="V8083" s="4">
        <v>0.2</v>
      </c>
      <c r="W8083">
        <v>352</v>
      </c>
      <c r="X8083" t="s">
        <v>36</v>
      </c>
      <c r="Y8083" t="s">
        <v>52</v>
      </c>
      <c r="Z8083" s="2">
        <v>16.914330965190441</v>
      </c>
    </row>
    <row r="8084" spans="1:26" x14ac:dyDescent="0.35">
      <c r="A8084" t="s">
        <v>62</v>
      </c>
      <c r="B8084" t="s">
        <v>63</v>
      </c>
      <c r="C8084" t="s">
        <v>39</v>
      </c>
      <c r="D8084" t="s">
        <v>46</v>
      </c>
      <c r="E8084" t="s">
        <v>102</v>
      </c>
      <c r="F8084" t="s">
        <v>1860</v>
      </c>
      <c r="G8084" t="s">
        <v>1861</v>
      </c>
      <c r="H8084" t="s">
        <v>32</v>
      </c>
      <c r="I8084" t="s">
        <v>3885</v>
      </c>
      <c r="J8084" s="1">
        <v>43055</v>
      </c>
      <c r="K8084" s="1">
        <v>43055</v>
      </c>
      <c r="L8084" t="s">
        <v>1118</v>
      </c>
      <c r="M8084">
        <f>Table1[[#This Row],[Ship Date]]-Table1[[#This Row],[Order Date]]</f>
        <v>0</v>
      </c>
      <c r="N8084">
        <v>11</v>
      </c>
      <c r="O8084" t="s">
        <v>35</v>
      </c>
      <c r="P8084" s="3">
        <v>146.82</v>
      </c>
      <c r="Q8084" s="3">
        <v>105.701581621873</v>
      </c>
      <c r="R8084" s="3">
        <f>(Table1[[#This Row],[Selling Price]]-Table1[[#This Row],[Cost Price]])</f>
        <v>41.118418378126989</v>
      </c>
      <c r="S8084" s="12">
        <f>(Table1[[#This Row],[Profit]]/Table1[[#This Row],[Selling Price]])</f>
        <v>0.28006006251278431</v>
      </c>
      <c r="T8084">
        <v>3</v>
      </c>
      <c r="U8084" s="2">
        <f>Table1[[#This Row],[Selling Price]]*Table1[[#This Row],[Quantity]]</f>
        <v>440.46</v>
      </c>
      <c r="V8084" s="4">
        <v>0</v>
      </c>
      <c r="W8084">
        <v>480</v>
      </c>
      <c r="X8084" t="s">
        <v>36</v>
      </c>
      <c r="Y8084" t="s">
        <v>68</v>
      </c>
      <c r="Z8084" s="2">
        <v>56.511044348280571</v>
      </c>
    </row>
    <row r="8085" spans="1:26" x14ac:dyDescent="0.35">
      <c r="A8085" t="s">
        <v>62</v>
      </c>
      <c r="B8085" t="s">
        <v>63</v>
      </c>
      <c r="C8085" t="s">
        <v>64</v>
      </c>
      <c r="D8085" t="s">
        <v>46</v>
      </c>
      <c r="E8085" t="s">
        <v>178</v>
      </c>
      <c r="F8085" t="s">
        <v>4220</v>
      </c>
      <c r="G8085" t="s">
        <v>4221</v>
      </c>
      <c r="H8085" t="s">
        <v>32</v>
      </c>
      <c r="I8085" t="s">
        <v>4219</v>
      </c>
      <c r="J8085" s="1">
        <v>42512</v>
      </c>
      <c r="K8085" s="1">
        <v>42517</v>
      </c>
      <c r="L8085" t="s">
        <v>60</v>
      </c>
      <c r="M8085">
        <f>Table1[[#This Row],[Ship Date]]-Table1[[#This Row],[Order Date]]</f>
        <v>5</v>
      </c>
      <c r="N8085">
        <v>5</v>
      </c>
      <c r="O8085" t="s">
        <v>51</v>
      </c>
      <c r="P8085" s="3">
        <v>26.88</v>
      </c>
      <c r="Q8085" s="3">
        <v>22.378988240616181</v>
      </c>
      <c r="R8085" s="3">
        <f>(Table1[[#This Row],[Selling Price]]-Table1[[#This Row],[Cost Price]])</f>
        <v>4.5010117593838181</v>
      </c>
      <c r="S8085" s="12">
        <f>(Table1[[#This Row],[Profit]]/Table1[[#This Row],[Selling Price]])</f>
        <v>0.16744835414374323</v>
      </c>
      <c r="T8085">
        <v>6</v>
      </c>
      <c r="U8085" s="2">
        <f>Table1[[#This Row],[Selling Price]]*Table1[[#This Row],[Quantity]]</f>
        <v>161.28</v>
      </c>
      <c r="V8085" s="4">
        <v>0</v>
      </c>
      <c r="W8085">
        <v>112</v>
      </c>
      <c r="X8085" t="s">
        <v>36</v>
      </c>
      <c r="Y8085" t="s">
        <v>36</v>
      </c>
      <c r="Z8085" s="2">
        <v>8.9599999999999991</v>
      </c>
    </row>
    <row r="8086" spans="1:26" x14ac:dyDescent="0.35">
      <c r="A8086" t="s">
        <v>62</v>
      </c>
      <c r="B8086" t="s">
        <v>63</v>
      </c>
      <c r="C8086" t="s">
        <v>39</v>
      </c>
      <c r="D8086" t="s">
        <v>46</v>
      </c>
      <c r="E8086" t="s">
        <v>86</v>
      </c>
      <c r="F8086" t="s">
        <v>1046</v>
      </c>
      <c r="G8086" t="s">
        <v>1047</v>
      </c>
      <c r="H8086" t="s">
        <v>32</v>
      </c>
      <c r="I8086" t="s">
        <v>4233</v>
      </c>
      <c r="J8086" s="1">
        <v>43072</v>
      </c>
      <c r="K8086" s="1">
        <v>43078</v>
      </c>
      <c r="L8086" t="s">
        <v>60</v>
      </c>
      <c r="M8086">
        <f>Table1[[#This Row],[Ship Date]]-Table1[[#This Row],[Order Date]]</f>
        <v>6</v>
      </c>
      <c r="N8086">
        <v>12</v>
      </c>
      <c r="O8086" t="s">
        <v>35</v>
      </c>
      <c r="P8086" s="3">
        <v>83.92</v>
      </c>
      <c r="Q8086" s="3">
        <v>62.208566185460327</v>
      </c>
      <c r="R8086" s="3">
        <f>(Table1[[#This Row],[Selling Price]]-Table1[[#This Row],[Cost Price]])</f>
        <v>21.711433814539674</v>
      </c>
      <c r="S8086" s="12">
        <f>(Table1[[#This Row],[Profit]]/Table1[[#This Row],[Selling Price]])</f>
        <v>0.25871584621710764</v>
      </c>
      <c r="T8086">
        <v>5</v>
      </c>
      <c r="U8086" s="2">
        <f>Table1[[#This Row],[Selling Price]]*Table1[[#This Row],[Quantity]]</f>
        <v>419.6</v>
      </c>
      <c r="V8086" s="4">
        <v>0.2</v>
      </c>
      <c r="W8086">
        <v>210</v>
      </c>
      <c r="X8086" t="s">
        <v>68</v>
      </c>
      <c r="Y8086" t="s">
        <v>68</v>
      </c>
      <c r="Z8086" s="2">
        <v>35.734421119520782</v>
      </c>
    </row>
    <row r="8087" spans="1:26" x14ac:dyDescent="0.35">
      <c r="A8087" t="s">
        <v>62</v>
      </c>
      <c r="B8087" t="s">
        <v>63</v>
      </c>
      <c r="C8087" t="s">
        <v>55</v>
      </c>
      <c r="D8087" t="s">
        <v>46</v>
      </c>
      <c r="E8087" t="s">
        <v>47</v>
      </c>
      <c r="F8087" t="s">
        <v>4248</v>
      </c>
      <c r="G8087" t="s">
        <v>4249</v>
      </c>
      <c r="H8087" t="s">
        <v>32</v>
      </c>
      <c r="I8087" t="s">
        <v>4245</v>
      </c>
      <c r="J8087" s="1">
        <v>42677</v>
      </c>
      <c r="K8087" s="1">
        <v>42680</v>
      </c>
      <c r="L8087" t="s">
        <v>199</v>
      </c>
      <c r="M8087">
        <f>Table1[[#This Row],[Ship Date]]-Table1[[#This Row],[Order Date]]</f>
        <v>3</v>
      </c>
      <c r="N8087">
        <v>11</v>
      </c>
      <c r="O8087" t="s">
        <v>35</v>
      </c>
      <c r="P8087" s="3">
        <v>87.71</v>
      </c>
      <c r="Q8087" s="3">
        <v>62.17864149236609</v>
      </c>
      <c r="R8087" s="3">
        <f>(Table1[[#This Row],[Selling Price]]-Table1[[#This Row],[Cost Price]])</f>
        <v>25.531358507633904</v>
      </c>
      <c r="S8087" s="12">
        <f>(Table1[[#This Row],[Profit]]/Table1[[#This Row],[Selling Price]])</f>
        <v>0.29108834235131575</v>
      </c>
      <c r="T8087">
        <v>7</v>
      </c>
      <c r="U8087" s="2">
        <f>Table1[[#This Row],[Selling Price]]*Table1[[#This Row],[Quantity]]</f>
        <v>613.96999999999991</v>
      </c>
      <c r="V8087" s="4">
        <v>0</v>
      </c>
      <c r="W8087">
        <v>118</v>
      </c>
      <c r="X8087" t="s">
        <v>36</v>
      </c>
      <c r="Y8087" t="s">
        <v>36</v>
      </c>
      <c r="Z8087" s="2">
        <v>26.838780322510932</v>
      </c>
    </row>
    <row r="8088" spans="1:26" x14ac:dyDescent="0.35">
      <c r="A8088" t="s">
        <v>62</v>
      </c>
      <c r="B8088" t="s">
        <v>63</v>
      </c>
      <c r="C8088" t="s">
        <v>64</v>
      </c>
      <c r="D8088" t="s">
        <v>46</v>
      </c>
      <c r="E8088" t="s">
        <v>102</v>
      </c>
      <c r="F8088" t="s">
        <v>4375</v>
      </c>
      <c r="G8088" t="s">
        <v>4376</v>
      </c>
      <c r="H8088" t="s">
        <v>32</v>
      </c>
      <c r="I8088" t="s">
        <v>4373</v>
      </c>
      <c r="J8088" s="1">
        <v>42868</v>
      </c>
      <c r="K8088" s="1">
        <v>42872</v>
      </c>
      <c r="L8088" t="s">
        <v>60</v>
      </c>
      <c r="M8088">
        <f>Table1[[#This Row],[Ship Date]]-Table1[[#This Row],[Order Date]]</f>
        <v>4</v>
      </c>
      <c r="N8088">
        <v>5</v>
      </c>
      <c r="O8088" t="s">
        <v>51</v>
      </c>
      <c r="P8088" s="3">
        <v>14.94</v>
      </c>
      <c r="Q8088" s="3">
        <v>11.873223312796391</v>
      </c>
      <c r="R8088" s="3">
        <f>(Table1[[#This Row],[Selling Price]]-Table1[[#This Row],[Cost Price]])</f>
        <v>3.0667766872036086</v>
      </c>
      <c r="S8088" s="12">
        <f>(Table1[[#This Row],[Profit]]/Table1[[#This Row],[Selling Price]])</f>
        <v>0.20527287062942495</v>
      </c>
      <c r="T8088">
        <v>3</v>
      </c>
      <c r="U8088" s="2">
        <f>Table1[[#This Row],[Selling Price]]*Table1[[#This Row],[Quantity]]</f>
        <v>44.82</v>
      </c>
      <c r="V8088" s="4">
        <v>0</v>
      </c>
      <c r="W8088">
        <v>257</v>
      </c>
      <c r="X8088" t="s">
        <v>36</v>
      </c>
      <c r="Y8088" t="s">
        <v>52</v>
      </c>
      <c r="Z8088" s="2">
        <v>3.591129070362133</v>
      </c>
    </row>
    <row r="8089" spans="1:26" x14ac:dyDescent="0.35">
      <c r="A8089" t="s">
        <v>62</v>
      </c>
      <c r="B8089" t="s">
        <v>63</v>
      </c>
      <c r="C8089" t="s">
        <v>45</v>
      </c>
      <c r="D8089" t="s">
        <v>46</v>
      </c>
      <c r="E8089" t="s">
        <v>86</v>
      </c>
      <c r="F8089" t="s">
        <v>1717</v>
      </c>
      <c r="G8089" t="s">
        <v>1718</v>
      </c>
      <c r="H8089" t="s">
        <v>32</v>
      </c>
      <c r="I8089" t="s">
        <v>4409</v>
      </c>
      <c r="J8089" s="1">
        <v>42190</v>
      </c>
      <c r="K8089" s="1">
        <v>42195</v>
      </c>
      <c r="L8089" t="s">
        <v>34</v>
      </c>
      <c r="M8089">
        <f>Table1[[#This Row],[Ship Date]]-Table1[[#This Row],[Order Date]]</f>
        <v>5</v>
      </c>
      <c r="N8089">
        <v>7</v>
      </c>
      <c r="O8089" t="s">
        <v>51</v>
      </c>
      <c r="P8089" s="3">
        <v>7.23</v>
      </c>
      <c r="Q8089" s="3">
        <v>5.2799454327182538</v>
      </c>
      <c r="R8089" s="3">
        <f>(Table1[[#This Row],[Selling Price]]-Table1[[#This Row],[Cost Price]])</f>
        <v>1.9500545672817466</v>
      </c>
      <c r="S8089" s="12">
        <f>(Table1[[#This Row],[Profit]]/Table1[[#This Row],[Selling Price]])</f>
        <v>0.26971709091033841</v>
      </c>
      <c r="T8089">
        <v>5</v>
      </c>
      <c r="U8089" s="2">
        <f>Table1[[#This Row],[Selling Price]]*Table1[[#This Row],[Quantity]]</f>
        <v>36.150000000000006</v>
      </c>
      <c r="V8089" s="4">
        <v>0.7</v>
      </c>
      <c r="W8089">
        <v>467</v>
      </c>
      <c r="X8089" t="s">
        <v>36</v>
      </c>
      <c r="Y8089" t="s">
        <v>52</v>
      </c>
      <c r="Z8089" s="2">
        <v>14.50924903780432</v>
      </c>
    </row>
    <row r="8090" spans="1:26" x14ac:dyDescent="0.35">
      <c r="A8090" t="s">
        <v>62</v>
      </c>
      <c r="B8090" t="s">
        <v>63</v>
      </c>
      <c r="C8090" t="s">
        <v>45</v>
      </c>
      <c r="D8090" t="s">
        <v>46</v>
      </c>
      <c r="E8090" t="s">
        <v>91</v>
      </c>
      <c r="F8090" t="s">
        <v>3701</v>
      </c>
      <c r="G8090" t="s">
        <v>3702</v>
      </c>
      <c r="H8090" t="s">
        <v>32</v>
      </c>
      <c r="I8090" t="s">
        <v>4580</v>
      </c>
      <c r="J8090" s="1">
        <v>41903</v>
      </c>
      <c r="K8090" s="1">
        <v>41904</v>
      </c>
      <c r="L8090" t="s">
        <v>199</v>
      </c>
      <c r="M8090">
        <f>Table1[[#This Row],[Ship Date]]-Table1[[#This Row],[Order Date]]</f>
        <v>1</v>
      </c>
      <c r="N8090">
        <v>9</v>
      </c>
      <c r="O8090" t="s">
        <v>61</v>
      </c>
      <c r="P8090" s="3">
        <v>36.270000000000003</v>
      </c>
      <c r="Q8090" s="3">
        <v>30.381635115346519</v>
      </c>
      <c r="R8090" s="3">
        <f>(Table1[[#This Row],[Selling Price]]-Table1[[#This Row],[Cost Price]])</f>
        <v>5.888364884653484</v>
      </c>
      <c r="S8090" s="12">
        <f>(Table1[[#This Row],[Profit]]/Table1[[#This Row],[Selling Price]])</f>
        <v>0.16234808063560749</v>
      </c>
      <c r="T8090">
        <v>3</v>
      </c>
      <c r="U8090" s="2">
        <f>Table1[[#This Row],[Selling Price]]*Table1[[#This Row],[Quantity]]</f>
        <v>108.81</v>
      </c>
      <c r="V8090" s="4">
        <v>0</v>
      </c>
      <c r="W8090">
        <v>158</v>
      </c>
      <c r="X8090" t="s">
        <v>36</v>
      </c>
      <c r="Y8090" t="s">
        <v>52</v>
      </c>
      <c r="Z8090" s="2">
        <v>16.453064188776509</v>
      </c>
    </row>
    <row r="8091" spans="1:26" x14ac:dyDescent="0.35">
      <c r="A8091" t="s">
        <v>62</v>
      </c>
      <c r="B8091" t="s">
        <v>63</v>
      </c>
      <c r="C8091" t="s">
        <v>55</v>
      </c>
      <c r="D8091" t="s">
        <v>46</v>
      </c>
      <c r="E8091" t="s">
        <v>102</v>
      </c>
      <c r="F8091" t="s">
        <v>4606</v>
      </c>
      <c r="G8091" t="s">
        <v>4607</v>
      </c>
      <c r="H8091" t="s">
        <v>32</v>
      </c>
      <c r="I8091" t="s">
        <v>4605</v>
      </c>
      <c r="J8091" s="1">
        <v>42483</v>
      </c>
      <c r="K8091" s="1">
        <v>42486</v>
      </c>
      <c r="L8091" t="s">
        <v>199</v>
      </c>
      <c r="M8091">
        <f>Table1[[#This Row],[Ship Date]]-Table1[[#This Row],[Order Date]]</f>
        <v>3</v>
      </c>
      <c r="N8091">
        <v>4</v>
      </c>
      <c r="O8091" t="s">
        <v>106</v>
      </c>
      <c r="P8091" s="3">
        <v>78.304000000000002</v>
      </c>
      <c r="Q8091" s="3">
        <v>61.922658206468363</v>
      </c>
      <c r="R8091" s="3">
        <f>(Table1[[#This Row],[Selling Price]]-Table1[[#This Row],[Cost Price]])</f>
        <v>16.381341793531639</v>
      </c>
      <c r="S8091" s="12">
        <f>(Table1[[#This Row],[Profit]]/Table1[[#This Row],[Selling Price]])</f>
        <v>0.20920185167464803</v>
      </c>
      <c r="T8091">
        <v>2</v>
      </c>
      <c r="U8091" s="2">
        <f>Table1[[#This Row],[Selling Price]]*Table1[[#This Row],[Quantity]]</f>
        <v>156.608</v>
      </c>
      <c r="V8091" s="4">
        <v>0.2</v>
      </c>
      <c r="W8091">
        <v>250</v>
      </c>
      <c r="X8091" t="s">
        <v>36</v>
      </c>
      <c r="Y8091" t="s">
        <v>68</v>
      </c>
      <c r="Z8091" s="2">
        <v>59.188406400803409</v>
      </c>
    </row>
    <row r="8092" spans="1:26" x14ac:dyDescent="0.35">
      <c r="A8092" t="s">
        <v>62</v>
      </c>
      <c r="B8092" t="s">
        <v>63</v>
      </c>
      <c r="C8092" t="s">
        <v>64</v>
      </c>
      <c r="D8092" t="s">
        <v>46</v>
      </c>
      <c r="E8092" t="s">
        <v>91</v>
      </c>
      <c r="F8092" t="s">
        <v>2854</v>
      </c>
      <c r="G8092" t="s">
        <v>2855</v>
      </c>
      <c r="H8092" t="s">
        <v>32</v>
      </c>
      <c r="I8092" t="s">
        <v>4695</v>
      </c>
      <c r="J8092" s="1">
        <v>41884</v>
      </c>
      <c r="K8092" s="1">
        <v>41887</v>
      </c>
      <c r="L8092" t="s">
        <v>199</v>
      </c>
      <c r="M8092">
        <f>Table1[[#This Row],[Ship Date]]-Table1[[#This Row],[Order Date]]</f>
        <v>3</v>
      </c>
      <c r="N8092">
        <v>9</v>
      </c>
      <c r="O8092" t="s">
        <v>61</v>
      </c>
      <c r="P8092" s="3">
        <v>19.899999999999999</v>
      </c>
      <c r="Q8092" s="3">
        <v>16.192046396162901</v>
      </c>
      <c r="R8092" s="3">
        <f>(Table1[[#This Row],[Selling Price]]-Table1[[#This Row],[Cost Price]])</f>
        <v>3.7079536038370975</v>
      </c>
      <c r="S8092" s="12">
        <f>(Table1[[#This Row],[Profit]]/Table1[[#This Row],[Selling Price]])</f>
        <v>0.1863293268259848</v>
      </c>
      <c r="T8092">
        <v>1</v>
      </c>
      <c r="U8092" s="2">
        <f>Table1[[#This Row],[Selling Price]]*Table1[[#This Row],[Quantity]]</f>
        <v>19.899999999999999</v>
      </c>
      <c r="V8092" s="4">
        <v>0</v>
      </c>
      <c r="W8092">
        <v>330</v>
      </c>
      <c r="X8092" t="s">
        <v>36</v>
      </c>
      <c r="Y8092" t="s">
        <v>52</v>
      </c>
      <c r="Z8092" s="2">
        <v>26.8711412733686</v>
      </c>
    </row>
    <row r="8093" spans="1:26" x14ac:dyDescent="0.35">
      <c r="A8093" t="s">
        <v>62</v>
      </c>
      <c r="B8093" t="s">
        <v>63</v>
      </c>
      <c r="C8093" t="s">
        <v>39</v>
      </c>
      <c r="D8093" t="s">
        <v>46</v>
      </c>
      <c r="E8093" t="s">
        <v>65</v>
      </c>
      <c r="F8093" t="s">
        <v>1559</v>
      </c>
      <c r="G8093" t="s">
        <v>1560</v>
      </c>
      <c r="H8093" t="s">
        <v>32</v>
      </c>
      <c r="I8093" t="s">
        <v>4866</v>
      </c>
      <c r="J8093" s="1">
        <v>42166</v>
      </c>
      <c r="K8093" s="1">
        <v>42167</v>
      </c>
      <c r="L8093" t="s">
        <v>199</v>
      </c>
      <c r="M8093">
        <f>Table1[[#This Row],[Ship Date]]-Table1[[#This Row],[Order Date]]</f>
        <v>1</v>
      </c>
      <c r="N8093">
        <v>6</v>
      </c>
      <c r="O8093" t="s">
        <v>51</v>
      </c>
      <c r="P8093" s="3">
        <v>1036.624</v>
      </c>
      <c r="Q8093" s="3">
        <v>694.86677585841994</v>
      </c>
      <c r="R8093" s="3">
        <f>(Table1[[#This Row],[Selling Price]]-Table1[[#This Row],[Cost Price]])</f>
        <v>341.75722414158008</v>
      </c>
      <c r="S8093" s="12">
        <f>(Table1[[#This Row],[Profit]]/Table1[[#This Row],[Selling Price]])</f>
        <v>0.32968291698974755</v>
      </c>
      <c r="T8093">
        <v>2</v>
      </c>
      <c r="U8093" s="2">
        <f>Table1[[#This Row],[Selling Price]]*Table1[[#This Row],[Quantity]]</f>
        <v>2073.248</v>
      </c>
      <c r="V8093" s="4">
        <v>0.2</v>
      </c>
      <c r="W8093">
        <v>156</v>
      </c>
      <c r="X8093" t="s">
        <v>36</v>
      </c>
      <c r="Y8093" t="s">
        <v>36</v>
      </c>
      <c r="Z8093" s="2">
        <v>645.29323604327362</v>
      </c>
    </row>
    <row r="8094" spans="1:26" x14ac:dyDescent="0.35">
      <c r="A8094" t="s">
        <v>62</v>
      </c>
      <c r="B8094" t="s">
        <v>63</v>
      </c>
      <c r="C8094" t="s">
        <v>27</v>
      </c>
      <c r="D8094" t="s">
        <v>46</v>
      </c>
      <c r="E8094" t="s">
        <v>102</v>
      </c>
      <c r="F8094" t="s">
        <v>3283</v>
      </c>
      <c r="G8094" t="s">
        <v>3284</v>
      </c>
      <c r="H8094" t="s">
        <v>32</v>
      </c>
      <c r="I8094" t="s">
        <v>5029</v>
      </c>
      <c r="J8094" s="1">
        <v>41993</v>
      </c>
      <c r="K8094" s="1">
        <v>41998</v>
      </c>
      <c r="L8094" t="s">
        <v>60</v>
      </c>
      <c r="M8094">
        <f>Table1[[#This Row],[Ship Date]]-Table1[[#This Row],[Order Date]]</f>
        <v>5</v>
      </c>
      <c r="N8094">
        <v>12</v>
      </c>
      <c r="O8094" t="s">
        <v>35</v>
      </c>
      <c r="P8094" s="3">
        <v>25.92</v>
      </c>
      <c r="Q8094" s="3">
        <v>19.865883234856529</v>
      </c>
      <c r="R8094" s="3">
        <f>(Table1[[#This Row],[Selling Price]]-Table1[[#This Row],[Cost Price]])</f>
        <v>6.0541167651434726</v>
      </c>
      <c r="S8094" s="12">
        <f>(Table1[[#This Row],[Profit]]/Table1[[#This Row],[Selling Price]])</f>
        <v>0.23356931964288088</v>
      </c>
      <c r="T8094">
        <v>5</v>
      </c>
      <c r="U8094" s="2">
        <f>Table1[[#This Row],[Selling Price]]*Table1[[#This Row],[Quantity]]</f>
        <v>129.60000000000002</v>
      </c>
      <c r="V8094" s="4">
        <v>0.2</v>
      </c>
      <c r="W8094">
        <v>207</v>
      </c>
      <c r="X8094" t="s">
        <v>36</v>
      </c>
      <c r="Y8094" t="s">
        <v>52</v>
      </c>
      <c r="Z8094" s="2">
        <v>20.695460371782019</v>
      </c>
    </row>
    <row r="8095" spans="1:26" x14ac:dyDescent="0.35">
      <c r="A8095" t="s">
        <v>62</v>
      </c>
      <c r="B8095" t="s">
        <v>63</v>
      </c>
      <c r="C8095" t="s">
        <v>45</v>
      </c>
      <c r="D8095" t="s">
        <v>46</v>
      </c>
      <c r="E8095" t="s">
        <v>86</v>
      </c>
      <c r="F8095" t="s">
        <v>2626</v>
      </c>
      <c r="G8095" t="s">
        <v>2627</v>
      </c>
      <c r="H8095" t="s">
        <v>32</v>
      </c>
      <c r="I8095" t="s">
        <v>5054</v>
      </c>
      <c r="J8095" s="1">
        <v>41839</v>
      </c>
      <c r="K8095" s="1">
        <v>41844</v>
      </c>
      <c r="L8095" t="s">
        <v>60</v>
      </c>
      <c r="M8095">
        <f>Table1[[#This Row],[Ship Date]]-Table1[[#This Row],[Order Date]]</f>
        <v>5</v>
      </c>
      <c r="N8095">
        <v>7</v>
      </c>
      <c r="O8095" t="s">
        <v>51</v>
      </c>
      <c r="P8095" s="3">
        <v>20.88</v>
      </c>
      <c r="Q8095" s="3">
        <v>14.1443840685788</v>
      </c>
      <c r="R8095" s="3">
        <f>(Table1[[#This Row],[Selling Price]]-Table1[[#This Row],[Cost Price]])</f>
        <v>6.735615931421199</v>
      </c>
      <c r="S8095" s="12">
        <f>(Table1[[#This Row],[Profit]]/Table1[[#This Row],[Selling Price]])</f>
        <v>0.32258696989565133</v>
      </c>
      <c r="T8095">
        <v>2</v>
      </c>
      <c r="U8095" s="2">
        <f>Table1[[#This Row],[Selling Price]]*Table1[[#This Row],[Quantity]]</f>
        <v>41.76</v>
      </c>
      <c r="V8095" s="4">
        <v>0</v>
      </c>
      <c r="W8095">
        <v>461</v>
      </c>
      <c r="X8095" t="s">
        <v>36</v>
      </c>
      <c r="Y8095" t="s">
        <v>52</v>
      </c>
      <c r="Z8095" s="2">
        <v>15.52719688804132</v>
      </c>
    </row>
    <row r="8096" spans="1:26" x14ac:dyDescent="0.35">
      <c r="A8096" t="s">
        <v>62</v>
      </c>
      <c r="B8096" t="s">
        <v>63</v>
      </c>
      <c r="C8096" t="s">
        <v>55</v>
      </c>
      <c r="D8096" t="s">
        <v>46</v>
      </c>
      <c r="E8096" t="s">
        <v>102</v>
      </c>
      <c r="F8096" t="s">
        <v>2027</v>
      </c>
      <c r="G8096" t="s">
        <v>2028</v>
      </c>
      <c r="H8096" t="s">
        <v>32</v>
      </c>
      <c r="I8096" t="s">
        <v>5107</v>
      </c>
      <c r="J8096" s="1">
        <v>43077</v>
      </c>
      <c r="K8096" s="1">
        <v>43078</v>
      </c>
      <c r="L8096" t="s">
        <v>199</v>
      </c>
      <c r="M8096">
        <f>Table1[[#This Row],[Ship Date]]-Table1[[#This Row],[Order Date]]</f>
        <v>1</v>
      </c>
      <c r="N8096">
        <v>12</v>
      </c>
      <c r="O8096" t="s">
        <v>35</v>
      </c>
      <c r="P8096" s="3">
        <v>60.12</v>
      </c>
      <c r="Q8096" s="3">
        <v>40.666411043676597</v>
      </c>
      <c r="R8096" s="3">
        <f>(Table1[[#This Row],[Selling Price]]-Table1[[#This Row],[Cost Price]])</f>
        <v>19.453588956323401</v>
      </c>
      <c r="S8096" s="12">
        <f>(Table1[[#This Row],[Profit]]/Table1[[#This Row],[Selling Price]])</f>
        <v>0.32357932395747507</v>
      </c>
      <c r="T8096">
        <v>9</v>
      </c>
      <c r="U8096" s="2">
        <f>Table1[[#This Row],[Selling Price]]*Table1[[#This Row],[Quantity]]</f>
        <v>541.07999999999993</v>
      </c>
      <c r="V8096" s="4">
        <v>0</v>
      </c>
      <c r="W8096">
        <v>229</v>
      </c>
      <c r="X8096" t="s">
        <v>36</v>
      </c>
      <c r="Y8096" t="s">
        <v>52</v>
      </c>
      <c r="Z8096" s="2">
        <v>21.0266197758936</v>
      </c>
    </row>
    <row r="8097" spans="1:26" x14ac:dyDescent="0.35">
      <c r="A8097" t="s">
        <v>62</v>
      </c>
      <c r="B8097" t="s">
        <v>63</v>
      </c>
      <c r="C8097" t="s">
        <v>45</v>
      </c>
      <c r="D8097" t="s">
        <v>46</v>
      </c>
      <c r="E8097" t="s">
        <v>102</v>
      </c>
      <c r="F8097" t="s">
        <v>1780</v>
      </c>
      <c r="G8097" t="s">
        <v>1781</v>
      </c>
      <c r="H8097" t="s">
        <v>32</v>
      </c>
      <c r="I8097" t="s">
        <v>5114</v>
      </c>
      <c r="J8097" s="1">
        <v>41709</v>
      </c>
      <c r="K8097" s="1">
        <v>41712</v>
      </c>
      <c r="L8097" t="s">
        <v>34</v>
      </c>
      <c r="M8097">
        <f>Table1[[#This Row],[Ship Date]]-Table1[[#This Row],[Order Date]]</f>
        <v>3</v>
      </c>
      <c r="N8097">
        <v>3</v>
      </c>
      <c r="O8097" t="s">
        <v>106</v>
      </c>
      <c r="P8097" s="3">
        <v>108.92</v>
      </c>
      <c r="Q8097" s="3">
        <v>75.852336788909724</v>
      </c>
      <c r="R8097" s="3">
        <f>(Table1[[#This Row],[Selling Price]]-Table1[[#This Row],[Cost Price]])</f>
        <v>33.067663211090277</v>
      </c>
      <c r="S8097" s="12">
        <f>(Table1[[#This Row],[Profit]]/Table1[[#This Row],[Selling Price]])</f>
        <v>0.3035958796464403</v>
      </c>
      <c r="T8097">
        <v>14</v>
      </c>
      <c r="U8097" s="2">
        <f>Table1[[#This Row],[Selling Price]]*Table1[[#This Row],[Quantity]]</f>
        <v>1524.88</v>
      </c>
      <c r="V8097" s="4">
        <v>0</v>
      </c>
      <c r="W8097">
        <v>342</v>
      </c>
      <c r="X8097" t="s">
        <v>36</v>
      </c>
      <c r="Y8097" t="s">
        <v>68</v>
      </c>
      <c r="Z8097" s="2">
        <v>37.121048753657647</v>
      </c>
    </row>
    <row r="8098" spans="1:26" x14ac:dyDescent="0.35">
      <c r="A8098" t="s">
        <v>62</v>
      </c>
      <c r="B8098" t="s">
        <v>63</v>
      </c>
      <c r="C8098" t="s">
        <v>27</v>
      </c>
      <c r="D8098" t="s">
        <v>46</v>
      </c>
      <c r="E8098" t="s">
        <v>86</v>
      </c>
      <c r="F8098" t="s">
        <v>478</v>
      </c>
      <c r="G8098" t="s">
        <v>479</v>
      </c>
      <c r="H8098" t="s">
        <v>32</v>
      </c>
      <c r="I8098" t="s">
        <v>5210</v>
      </c>
      <c r="J8098" s="1">
        <v>42985</v>
      </c>
      <c r="K8098" s="1">
        <v>42992</v>
      </c>
      <c r="L8098" t="s">
        <v>60</v>
      </c>
      <c r="M8098">
        <f>Table1[[#This Row],[Ship Date]]-Table1[[#This Row],[Order Date]]</f>
        <v>7</v>
      </c>
      <c r="N8098">
        <v>9</v>
      </c>
      <c r="O8098" t="s">
        <v>61</v>
      </c>
      <c r="P8098" s="3">
        <v>1577.94</v>
      </c>
      <c r="Q8098" s="3">
        <v>1265.304473240426</v>
      </c>
      <c r="R8098" s="3">
        <f>(Table1[[#This Row],[Selling Price]]-Table1[[#This Row],[Cost Price]])</f>
        <v>312.63552675957408</v>
      </c>
      <c r="S8098" s="12">
        <f>(Table1[[#This Row],[Profit]]/Table1[[#This Row],[Selling Price]])</f>
        <v>0.19812890652342552</v>
      </c>
      <c r="T8098">
        <v>3</v>
      </c>
      <c r="U8098" s="2">
        <f>Table1[[#This Row],[Selling Price]]*Table1[[#This Row],[Quantity]]</f>
        <v>4733.82</v>
      </c>
      <c r="V8098" s="4">
        <v>0</v>
      </c>
      <c r="W8098">
        <v>358</v>
      </c>
      <c r="X8098" t="s">
        <v>68</v>
      </c>
      <c r="Y8098" t="s">
        <v>36</v>
      </c>
      <c r="Z8098" s="2">
        <v>535.24395562070572</v>
      </c>
    </row>
    <row r="8099" spans="1:26" x14ac:dyDescent="0.35">
      <c r="A8099" t="s">
        <v>62</v>
      </c>
      <c r="B8099" t="s">
        <v>63</v>
      </c>
      <c r="C8099" t="s">
        <v>55</v>
      </c>
      <c r="D8099" t="s">
        <v>46</v>
      </c>
      <c r="E8099" t="s">
        <v>65</v>
      </c>
      <c r="F8099" t="s">
        <v>2366</v>
      </c>
      <c r="G8099" t="s">
        <v>2367</v>
      </c>
      <c r="H8099" t="s">
        <v>32</v>
      </c>
      <c r="I8099" t="s">
        <v>5297</v>
      </c>
      <c r="J8099" s="1">
        <v>42194</v>
      </c>
      <c r="K8099" s="1">
        <v>42199</v>
      </c>
      <c r="L8099" t="s">
        <v>60</v>
      </c>
      <c r="M8099">
        <f>Table1[[#This Row],[Ship Date]]-Table1[[#This Row],[Order Date]]</f>
        <v>5</v>
      </c>
      <c r="N8099">
        <v>7</v>
      </c>
      <c r="O8099" t="s">
        <v>51</v>
      </c>
      <c r="P8099" s="3">
        <v>98.21</v>
      </c>
      <c r="Q8099" s="3">
        <v>82.444868591567868</v>
      </c>
      <c r="R8099" s="3">
        <f>(Table1[[#This Row],[Selling Price]]-Table1[[#This Row],[Cost Price]])</f>
        <v>15.765131408432126</v>
      </c>
      <c r="S8099" s="12">
        <f>(Table1[[#This Row],[Profit]]/Table1[[#This Row],[Selling Price]])</f>
        <v>0.16052470632758503</v>
      </c>
      <c r="T8099">
        <v>7</v>
      </c>
      <c r="U8099" s="2">
        <f>Table1[[#This Row],[Selling Price]]*Table1[[#This Row],[Quantity]]</f>
        <v>687.46999999999991</v>
      </c>
      <c r="V8099" s="4">
        <v>0</v>
      </c>
      <c r="W8099">
        <v>318</v>
      </c>
      <c r="X8099" t="s">
        <v>36</v>
      </c>
      <c r="Y8099" t="s">
        <v>68</v>
      </c>
      <c r="Z8099" s="2">
        <v>41.643346755514251</v>
      </c>
    </row>
    <row r="8100" spans="1:26" x14ac:dyDescent="0.35">
      <c r="A8100" t="s">
        <v>62</v>
      </c>
      <c r="B8100" t="s">
        <v>63</v>
      </c>
      <c r="C8100" t="s">
        <v>45</v>
      </c>
      <c r="D8100" t="s">
        <v>46</v>
      </c>
      <c r="E8100" t="s">
        <v>86</v>
      </c>
      <c r="F8100" t="s">
        <v>983</v>
      </c>
      <c r="G8100" t="s">
        <v>984</v>
      </c>
      <c r="H8100" t="s">
        <v>32</v>
      </c>
      <c r="I8100" t="s">
        <v>5456</v>
      </c>
      <c r="J8100" s="1">
        <v>42764</v>
      </c>
      <c r="K8100" s="1">
        <v>42768</v>
      </c>
      <c r="L8100" t="s">
        <v>60</v>
      </c>
      <c r="M8100">
        <f>Table1[[#This Row],[Ship Date]]-Table1[[#This Row],[Order Date]]</f>
        <v>4</v>
      </c>
      <c r="N8100">
        <v>1</v>
      </c>
      <c r="O8100" t="s">
        <v>35</v>
      </c>
      <c r="P8100" s="3">
        <v>12.128</v>
      </c>
      <c r="Q8100" s="3">
        <v>9.8707958812479628</v>
      </c>
      <c r="R8100" s="3">
        <f>(Table1[[#This Row],[Selling Price]]-Table1[[#This Row],[Cost Price]])</f>
        <v>2.2572041187520373</v>
      </c>
      <c r="S8100" s="12">
        <f>(Table1[[#This Row],[Profit]]/Table1[[#This Row],[Selling Price]])</f>
        <v>0.18611511533245689</v>
      </c>
      <c r="T8100">
        <v>4</v>
      </c>
      <c r="U8100" s="2">
        <f>Table1[[#This Row],[Selling Price]]*Table1[[#This Row],[Quantity]]</f>
        <v>48.512</v>
      </c>
      <c r="V8100" s="4">
        <v>0.8</v>
      </c>
      <c r="W8100">
        <v>486</v>
      </c>
      <c r="X8100" t="s">
        <v>36</v>
      </c>
      <c r="Y8100" t="s">
        <v>52</v>
      </c>
      <c r="Z8100" s="2">
        <v>22.87435862853135</v>
      </c>
    </row>
    <row r="8101" spans="1:26" x14ac:dyDescent="0.35">
      <c r="A8101" t="s">
        <v>62</v>
      </c>
      <c r="B8101" t="s">
        <v>63</v>
      </c>
      <c r="C8101" t="s">
        <v>55</v>
      </c>
      <c r="D8101" t="s">
        <v>46</v>
      </c>
      <c r="E8101" t="s">
        <v>91</v>
      </c>
      <c r="F8101" t="s">
        <v>4049</v>
      </c>
      <c r="G8101" t="s">
        <v>4050</v>
      </c>
      <c r="H8101" t="s">
        <v>32</v>
      </c>
      <c r="I8101" t="s">
        <v>5473</v>
      </c>
      <c r="J8101" s="1">
        <v>42099</v>
      </c>
      <c r="K8101" s="1">
        <v>42104</v>
      </c>
      <c r="L8101" t="s">
        <v>60</v>
      </c>
      <c r="M8101">
        <f>Table1[[#This Row],[Ship Date]]-Table1[[#This Row],[Order Date]]</f>
        <v>5</v>
      </c>
      <c r="N8101">
        <v>4</v>
      </c>
      <c r="O8101" t="s">
        <v>106</v>
      </c>
      <c r="P8101" s="3">
        <v>98.111999999999995</v>
      </c>
      <c r="Q8101" s="3">
        <v>70.47209427231941</v>
      </c>
      <c r="R8101" s="3">
        <f>(Table1[[#This Row],[Selling Price]]-Table1[[#This Row],[Cost Price]])</f>
        <v>27.639905727680585</v>
      </c>
      <c r="S8101" s="12">
        <f>(Table1[[#This Row],[Profit]]/Table1[[#This Row],[Selling Price]])</f>
        <v>0.28171789106001904</v>
      </c>
      <c r="T8101">
        <v>7</v>
      </c>
      <c r="U8101" s="2">
        <f>Table1[[#This Row],[Selling Price]]*Table1[[#This Row],[Quantity]]</f>
        <v>686.78399999999999</v>
      </c>
      <c r="V8101" s="4">
        <v>0.2</v>
      </c>
      <c r="W8101">
        <v>319</v>
      </c>
      <c r="X8101" t="s">
        <v>36</v>
      </c>
      <c r="Y8101" t="s">
        <v>68</v>
      </c>
      <c r="Z8101" s="2">
        <v>35.776852404872074</v>
      </c>
    </row>
    <row r="8102" spans="1:26" x14ac:dyDescent="0.35">
      <c r="A8102" t="s">
        <v>62</v>
      </c>
      <c r="B8102" t="s">
        <v>63</v>
      </c>
      <c r="C8102" t="s">
        <v>45</v>
      </c>
      <c r="D8102" t="s">
        <v>46</v>
      </c>
      <c r="E8102" t="s">
        <v>178</v>
      </c>
      <c r="F8102" t="s">
        <v>1244</v>
      </c>
      <c r="G8102" t="s">
        <v>1245</v>
      </c>
      <c r="H8102" t="s">
        <v>32</v>
      </c>
      <c r="I8102" t="s">
        <v>5551</v>
      </c>
      <c r="J8102" s="1">
        <v>42432</v>
      </c>
      <c r="K8102" s="1">
        <v>42437</v>
      </c>
      <c r="L8102" t="s">
        <v>60</v>
      </c>
      <c r="M8102">
        <f>Table1[[#This Row],[Ship Date]]-Table1[[#This Row],[Order Date]]</f>
        <v>5</v>
      </c>
      <c r="N8102">
        <v>3</v>
      </c>
      <c r="O8102" t="s">
        <v>106</v>
      </c>
      <c r="P8102" s="3">
        <v>36.6</v>
      </c>
      <c r="Q8102" s="3">
        <v>29.299329822887639</v>
      </c>
      <c r="R8102" s="3">
        <f>(Table1[[#This Row],[Selling Price]]-Table1[[#This Row],[Cost Price]])</f>
        <v>7.3006701771123623</v>
      </c>
      <c r="S8102" s="12">
        <f>(Table1[[#This Row],[Profit]]/Table1[[#This Row],[Selling Price]])</f>
        <v>0.19947186276263285</v>
      </c>
      <c r="T8102">
        <v>3</v>
      </c>
      <c r="U8102" s="2">
        <f>Table1[[#This Row],[Selling Price]]*Table1[[#This Row],[Quantity]]</f>
        <v>109.80000000000001</v>
      </c>
      <c r="V8102" s="4">
        <v>0.2</v>
      </c>
      <c r="W8102">
        <v>347</v>
      </c>
      <c r="X8102" t="s">
        <v>36</v>
      </c>
      <c r="Y8102" t="s">
        <v>68</v>
      </c>
      <c r="Z8102" s="2">
        <v>54.517416941744408</v>
      </c>
    </row>
    <row r="8103" spans="1:26" x14ac:dyDescent="0.35">
      <c r="A8103" t="s">
        <v>62</v>
      </c>
      <c r="B8103" t="s">
        <v>63</v>
      </c>
      <c r="C8103" t="s">
        <v>45</v>
      </c>
      <c r="D8103" t="s">
        <v>46</v>
      </c>
      <c r="E8103" t="s">
        <v>539</v>
      </c>
      <c r="F8103" t="s">
        <v>5268</v>
      </c>
      <c r="G8103" t="s">
        <v>5269</v>
      </c>
      <c r="H8103" t="s">
        <v>32</v>
      </c>
      <c r="I8103" t="s">
        <v>5590</v>
      </c>
      <c r="J8103" s="1">
        <v>41813</v>
      </c>
      <c r="K8103" s="1">
        <v>41816</v>
      </c>
      <c r="L8103" t="s">
        <v>199</v>
      </c>
      <c r="M8103">
        <f>Table1[[#This Row],[Ship Date]]-Table1[[#This Row],[Order Date]]</f>
        <v>3</v>
      </c>
      <c r="N8103">
        <v>6</v>
      </c>
      <c r="O8103" t="s">
        <v>51</v>
      </c>
      <c r="P8103" s="3">
        <v>3.1040000000000001</v>
      </c>
      <c r="Q8103" s="3">
        <v>2.0730472150590251</v>
      </c>
      <c r="R8103" s="3">
        <f>(Table1[[#This Row],[Selling Price]]-Table1[[#This Row],[Cost Price]])</f>
        <v>1.030952784940975</v>
      </c>
      <c r="S8103" s="12">
        <f>(Table1[[#This Row],[Profit]]/Table1[[#This Row],[Selling Price]])</f>
        <v>0.33213685081861305</v>
      </c>
      <c r="T8103">
        <v>1</v>
      </c>
      <c r="U8103" s="2">
        <f>Table1[[#This Row],[Selling Price]]*Table1[[#This Row],[Quantity]]</f>
        <v>3.1040000000000001</v>
      </c>
      <c r="V8103" s="4">
        <v>0.2</v>
      </c>
      <c r="W8103">
        <v>446</v>
      </c>
      <c r="X8103" t="s">
        <v>36</v>
      </c>
      <c r="Y8103" t="s">
        <v>52</v>
      </c>
      <c r="Z8103" s="2">
        <v>4.8336765303441638</v>
      </c>
    </row>
    <row r="8104" spans="1:26" x14ac:dyDescent="0.35">
      <c r="A8104" t="s">
        <v>62</v>
      </c>
      <c r="B8104" t="s">
        <v>63</v>
      </c>
      <c r="C8104" t="s">
        <v>27</v>
      </c>
      <c r="D8104" t="s">
        <v>46</v>
      </c>
      <c r="E8104" t="s">
        <v>102</v>
      </c>
      <c r="F8104" t="s">
        <v>320</v>
      </c>
      <c r="G8104" t="s">
        <v>321</v>
      </c>
      <c r="H8104" t="s">
        <v>32</v>
      </c>
      <c r="I8104" t="s">
        <v>5796</v>
      </c>
      <c r="J8104" s="1">
        <v>42335</v>
      </c>
      <c r="K8104" s="1">
        <v>42339</v>
      </c>
      <c r="L8104" t="s">
        <v>60</v>
      </c>
      <c r="M8104">
        <f>Table1[[#This Row],[Ship Date]]-Table1[[#This Row],[Order Date]]</f>
        <v>4</v>
      </c>
      <c r="N8104">
        <v>11</v>
      </c>
      <c r="O8104" t="s">
        <v>35</v>
      </c>
      <c r="P8104" s="3">
        <v>113.82</v>
      </c>
      <c r="Q8104" s="3">
        <v>84.020735627828174</v>
      </c>
      <c r="R8104" s="3">
        <f>(Table1[[#This Row],[Selling Price]]-Table1[[#This Row],[Cost Price]])</f>
        <v>29.79926437217182</v>
      </c>
      <c r="S8104" s="12">
        <f>(Table1[[#This Row],[Profit]]/Table1[[#This Row],[Selling Price]])</f>
        <v>0.26181044080277477</v>
      </c>
      <c r="T8104">
        <v>3</v>
      </c>
      <c r="U8104" s="2">
        <f>Table1[[#This Row],[Selling Price]]*Table1[[#This Row],[Quantity]]</f>
        <v>341.46</v>
      </c>
      <c r="V8104" s="4">
        <v>0</v>
      </c>
      <c r="W8104">
        <v>364</v>
      </c>
      <c r="X8104" t="s">
        <v>36</v>
      </c>
      <c r="Y8104" t="s">
        <v>68</v>
      </c>
      <c r="Z8104" s="2">
        <v>114.2407777751301</v>
      </c>
    </row>
    <row r="8105" spans="1:26" x14ac:dyDescent="0.35">
      <c r="A8105" t="s">
        <v>62</v>
      </c>
      <c r="B8105" t="s">
        <v>63</v>
      </c>
      <c r="C8105" t="s">
        <v>39</v>
      </c>
      <c r="D8105" t="s">
        <v>46</v>
      </c>
      <c r="E8105" t="s">
        <v>270</v>
      </c>
      <c r="F8105" t="s">
        <v>3361</v>
      </c>
      <c r="G8105" t="s">
        <v>527</v>
      </c>
      <c r="H8105" t="s">
        <v>32</v>
      </c>
      <c r="I8105" t="s">
        <v>5813</v>
      </c>
      <c r="J8105" s="1">
        <v>42875</v>
      </c>
      <c r="K8105" s="1">
        <v>42877</v>
      </c>
      <c r="L8105" t="s">
        <v>34</v>
      </c>
      <c r="M8105">
        <f>Table1[[#This Row],[Ship Date]]-Table1[[#This Row],[Order Date]]</f>
        <v>2</v>
      </c>
      <c r="N8105">
        <v>5</v>
      </c>
      <c r="O8105" t="s">
        <v>51</v>
      </c>
      <c r="P8105" s="3">
        <v>7.41</v>
      </c>
      <c r="Q8105" s="3">
        <v>4.8454888176686746</v>
      </c>
      <c r="R8105" s="3">
        <f>(Table1[[#This Row],[Selling Price]]-Table1[[#This Row],[Cost Price]])</f>
        <v>2.5645111823313256</v>
      </c>
      <c r="S8105" s="12">
        <f>(Table1[[#This Row],[Profit]]/Table1[[#This Row],[Selling Price]])</f>
        <v>0.34608787885712894</v>
      </c>
      <c r="T8105">
        <v>3</v>
      </c>
      <c r="U8105" s="2">
        <f>Table1[[#This Row],[Selling Price]]*Table1[[#This Row],[Quantity]]</f>
        <v>22.23</v>
      </c>
      <c r="V8105" s="4">
        <v>0</v>
      </c>
      <c r="W8105">
        <v>301</v>
      </c>
      <c r="X8105" t="s">
        <v>36</v>
      </c>
      <c r="Y8105" t="s">
        <v>52</v>
      </c>
      <c r="Z8105" s="2">
        <v>3.7513654402985952</v>
      </c>
    </row>
    <row r="8106" spans="1:26" x14ac:dyDescent="0.35">
      <c r="A8106" t="s">
        <v>62</v>
      </c>
      <c r="B8106" t="s">
        <v>63</v>
      </c>
      <c r="C8106" t="s">
        <v>27</v>
      </c>
      <c r="D8106" t="s">
        <v>46</v>
      </c>
      <c r="E8106" t="s">
        <v>75</v>
      </c>
      <c r="F8106" t="s">
        <v>5835</v>
      </c>
      <c r="G8106" t="s">
        <v>5836</v>
      </c>
      <c r="H8106" t="s">
        <v>32</v>
      </c>
      <c r="I8106" t="s">
        <v>5838</v>
      </c>
      <c r="J8106" s="1">
        <v>41884</v>
      </c>
      <c r="K8106" s="1">
        <v>41886</v>
      </c>
      <c r="L8106" t="s">
        <v>199</v>
      </c>
      <c r="M8106">
        <f>Table1[[#This Row],[Ship Date]]-Table1[[#This Row],[Order Date]]</f>
        <v>2</v>
      </c>
      <c r="N8106">
        <v>9</v>
      </c>
      <c r="O8106" t="s">
        <v>61</v>
      </c>
      <c r="P8106" s="3">
        <v>21.24</v>
      </c>
      <c r="Q8106" s="3">
        <v>14.681345525499671</v>
      </c>
      <c r="R8106" s="3">
        <f>(Table1[[#This Row],[Selling Price]]-Table1[[#This Row],[Cost Price]])</f>
        <v>6.5586544745003277</v>
      </c>
      <c r="S8106" s="12">
        <f>(Table1[[#This Row],[Profit]]/Table1[[#This Row],[Selling Price]])</f>
        <v>0.30878787544728475</v>
      </c>
      <c r="T8106">
        <v>3</v>
      </c>
      <c r="U8106" s="2">
        <f>Table1[[#This Row],[Selling Price]]*Table1[[#This Row],[Quantity]]</f>
        <v>63.72</v>
      </c>
      <c r="V8106" s="4">
        <v>0</v>
      </c>
      <c r="W8106">
        <v>254</v>
      </c>
      <c r="X8106" t="s">
        <v>36</v>
      </c>
      <c r="Y8106" t="s">
        <v>52</v>
      </c>
      <c r="Z8106" s="2">
        <v>12.729007053632611</v>
      </c>
    </row>
    <row r="8107" spans="1:26" x14ac:dyDescent="0.35">
      <c r="A8107" t="s">
        <v>62</v>
      </c>
      <c r="B8107" t="s">
        <v>63</v>
      </c>
      <c r="C8107" t="s">
        <v>45</v>
      </c>
      <c r="D8107" t="s">
        <v>46</v>
      </c>
      <c r="E8107" t="s">
        <v>91</v>
      </c>
      <c r="F8107" t="s">
        <v>5819</v>
      </c>
      <c r="G8107" t="s">
        <v>5820</v>
      </c>
      <c r="H8107" t="s">
        <v>32</v>
      </c>
      <c r="I8107" t="s">
        <v>5891</v>
      </c>
      <c r="J8107" s="1">
        <v>42677</v>
      </c>
      <c r="K8107" s="1">
        <v>42682</v>
      </c>
      <c r="L8107" t="s">
        <v>60</v>
      </c>
      <c r="M8107">
        <f>Table1[[#This Row],[Ship Date]]-Table1[[#This Row],[Order Date]]</f>
        <v>5</v>
      </c>
      <c r="N8107">
        <v>11</v>
      </c>
      <c r="O8107" t="s">
        <v>35</v>
      </c>
      <c r="P8107" s="3">
        <v>43.32</v>
      </c>
      <c r="Q8107" s="3">
        <v>30.278937476629611</v>
      </c>
      <c r="R8107" s="3">
        <f>(Table1[[#This Row],[Selling Price]]-Table1[[#This Row],[Cost Price]])</f>
        <v>13.041062523370389</v>
      </c>
      <c r="S8107" s="12">
        <f>(Table1[[#This Row],[Profit]]/Table1[[#This Row],[Selling Price]])</f>
        <v>0.30104022445453343</v>
      </c>
      <c r="T8107">
        <v>2</v>
      </c>
      <c r="U8107" s="2">
        <f>Table1[[#This Row],[Selling Price]]*Table1[[#This Row],[Quantity]]</f>
        <v>86.64</v>
      </c>
      <c r="V8107" s="4">
        <v>0</v>
      </c>
      <c r="W8107">
        <v>369</v>
      </c>
      <c r="X8107" t="s">
        <v>36</v>
      </c>
      <c r="Y8107" t="s">
        <v>68</v>
      </c>
      <c r="Z8107" s="2">
        <v>54.952690671158223</v>
      </c>
    </row>
    <row r="8108" spans="1:26" x14ac:dyDescent="0.35">
      <c r="A8108" t="s">
        <v>62</v>
      </c>
      <c r="B8108" t="s">
        <v>63</v>
      </c>
      <c r="C8108" t="s">
        <v>45</v>
      </c>
      <c r="D8108" t="s">
        <v>46</v>
      </c>
      <c r="E8108" t="s">
        <v>102</v>
      </c>
      <c r="F8108" t="s">
        <v>6056</v>
      </c>
      <c r="G8108" t="s">
        <v>6057</v>
      </c>
      <c r="H8108" t="s">
        <v>32</v>
      </c>
      <c r="I8108" t="s">
        <v>6055</v>
      </c>
      <c r="J8108" s="1">
        <v>42112</v>
      </c>
      <c r="K8108" s="1">
        <v>42114</v>
      </c>
      <c r="L8108" t="s">
        <v>34</v>
      </c>
      <c r="M8108">
        <f>Table1[[#This Row],[Ship Date]]-Table1[[#This Row],[Order Date]]</f>
        <v>2</v>
      </c>
      <c r="N8108">
        <v>4</v>
      </c>
      <c r="O8108" t="s">
        <v>106</v>
      </c>
      <c r="P8108" s="3">
        <v>61.96</v>
      </c>
      <c r="Q8108" s="3">
        <v>48.794022292044509</v>
      </c>
      <c r="R8108" s="3">
        <f>(Table1[[#This Row],[Selling Price]]-Table1[[#This Row],[Cost Price]])</f>
        <v>13.165977707955491</v>
      </c>
      <c r="S8108" s="12">
        <f>(Table1[[#This Row],[Profit]]/Table1[[#This Row],[Selling Price]])</f>
        <v>0.21249157049637654</v>
      </c>
      <c r="T8108">
        <v>2</v>
      </c>
      <c r="U8108" s="2">
        <f>Table1[[#This Row],[Selling Price]]*Table1[[#This Row],[Quantity]]</f>
        <v>123.92</v>
      </c>
      <c r="V8108" s="4">
        <v>0</v>
      </c>
      <c r="W8108">
        <v>348</v>
      </c>
      <c r="X8108" t="s">
        <v>36</v>
      </c>
      <c r="Y8108" t="s">
        <v>68</v>
      </c>
      <c r="Z8108" s="2">
        <v>71.790760881885078</v>
      </c>
    </row>
    <row r="8109" spans="1:26" x14ac:dyDescent="0.35">
      <c r="A8109" t="s">
        <v>62</v>
      </c>
      <c r="B8109" t="s">
        <v>63</v>
      </c>
      <c r="C8109" t="s">
        <v>55</v>
      </c>
      <c r="D8109" t="s">
        <v>46</v>
      </c>
      <c r="E8109" t="s">
        <v>86</v>
      </c>
      <c r="F8109" t="s">
        <v>2475</v>
      </c>
      <c r="G8109" t="s">
        <v>2476</v>
      </c>
      <c r="H8109" t="s">
        <v>32</v>
      </c>
      <c r="I8109" t="s">
        <v>6180</v>
      </c>
      <c r="J8109" s="1">
        <v>42749</v>
      </c>
      <c r="K8109" s="1">
        <v>42753</v>
      </c>
      <c r="L8109" t="s">
        <v>60</v>
      </c>
      <c r="M8109">
        <f>Table1[[#This Row],[Ship Date]]-Table1[[#This Row],[Order Date]]</f>
        <v>4</v>
      </c>
      <c r="N8109">
        <v>1</v>
      </c>
      <c r="O8109" t="s">
        <v>35</v>
      </c>
      <c r="P8109" s="3">
        <v>2.508</v>
      </c>
      <c r="Q8109" s="3">
        <v>1.7647909544597591</v>
      </c>
      <c r="R8109" s="3">
        <f>(Table1[[#This Row],[Selling Price]]-Table1[[#This Row],[Cost Price]])</f>
        <v>0.74320904554024092</v>
      </c>
      <c r="S8109" s="12">
        <f>(Table1[[#This Row],[Profit]]/Table1[[#This Row],[Selling Price]])</f>
        <v>0.29633534511173881</v>
      </c>
      <c r="T8109">
        <v>2</v>
      </c>
      <c r="U8109" s="2">
        <f>Table1[[#This Row],[Selling Price]]*Table1[[#This Row],[Quantity]]</f>
        <v>5.016</v>
      </c>
      <c r="V8109" s="4">
        <v>0.7</v>
      </c>
      <c r="W8109">
        <v>400</v>
      </c>
      <c r="X8109" t="s">
        <v>36</v>
      </c>
      <c r="Y8109" t="s">
        <v>52</v>
      </c>
      <c r="Z8109" s="2">
        <v>10.635296083221091</v>
      </c>
    </row>
    <row r="8110" spans="1:26" x14ac:dyDescent="0.35">
      <c r="A8110" t="s">
        <v>62</v>
      </c>
      <c r="B8110" t="s">
        <v>63</v>
      </c>
      <c r="C8110" t="s">
        <v>64</v>
      </c>
      <c r="D8110" t="s">
        <v>46</v>
      </c>
      <c r="E8110" t="s">
        <v>102</v>
      </c>
      <c r="F8110" t="s">
        <v>4467</v>
      </c>
      <c r="G8110" t="s">
        <v>4468</v>
      </c>
      <c r="H8110" t="s">
        <v>32</v>
      </c>
      <c r="I8110" t="s">
        <v>6219</v>
      </c>
      <c r="J8110" s="1">
        <v>42681</v>
      </c>
      <c r="K8110" s="1">
        <v>42686</v>
      </c>
      <c r="L8110" t="s">
        <v>60</v>
      </c>
      <c r="M8110">
        <f>Table1[[#This Row],[Ship Date]]-Table1[[#This Row],[Order Date]]</f>
        <v>5</v>
      </c>
      <c r="N8110">
        <v>11</v>
      </c>
      <c r="O8110" t="s">
        <v>35</v>
      </c>
      <c r="P8110" s="3">
        <v>12.9</v>
      </c>
      <c r="Q8110" s="3">
        <v>9.5934555206261045</v>
      </c>
      <c r="R8110" s="3">
        <f>(Table1[[#This Row],[Selling Price]]-Table1[[#This Row],[Cost Price]])</f>
        <v>3.3065444793738958</v>
      </c>
      <c r="S8110" s="12">
        <f>(Table1[[#This Row],[Profit]]/Table1[[#This Row],[Selling Price]])</f>
        <v>0.25632127747084466</v>
      </c>
      <c r="T8110">
        <v>2</v>
      </c>
      <c r="U8110" s="2">
        <f>Table1[[#This Row],[Selling Price]]*Table1[[#This Row],[Quantity]]</f>
        <v>25.8</v>
      </c>
      <c r="V8110" s="4">
        <v>0</v>
      </c>
      <c r="W8110">
        <v>455</v>
      </c>
      <c r="X8110" t="s">
        <v>36</v>
      </c>
      <c r="Y8110" t="s">
        <v>52</v>
      </c>
      <c r="Z8110" s="2">
        <v>9.0023147023418364</v>
      </c>
    </row>
    <row r="8111" spans="1:26" x14ac:dyDescent="0.35">
      <c r="A8111" t="s">
        <v>62</v>
      </c>
      <c r="B8111" t="s">
        <v>63</v>
      </c>
      <c r="C8111" t="s">
        <v>39</v>
      </c>
      <c r="D8111" t="s">
        <v>46</v>
      </c>
      <c r="E8111" t="s">
        <v>86</v>
      </c>
      <c r="F8111" t="s">
        <v>2672</v>
      </c>
      <c r="G8111" t="s">
        <v>2673</v>
      </c>
      <c r="H8111" t="s">
        <v>32</v>
      </c>
      <c r="I8111" t="s">
        <v>6221</v>
      </c>
      <c r="J8111" s="1">
        <v>42345</v>
      </c>
      <c r="K8111" s="1">
        <v>42347</v>
      </c>
      <c r="L8111" t="s">
        <v>199</v>
      </c>
      <c r="M8111">
        <f>Table1[[#This Row],[Ship Date]]-Table1[[#This Row],[Order Date]]</f>
        <v>2</v>
      </c>
      <c r="N8111">
        <v>12</v>
      </c>
      <c r="O8111" t="s">
        <v>35</v>
      </c>
      <c r="P8111" s="3">
        <v>21.36</v>
      </c>
      <c r="Q8111" s="3">
        <v>15.863619766850711</v>
      </c>
      <c r="R8111" s="3">
        <f>(Table1[[#This Row],[Selling Price]]-Table1[[#This Row],[Cost Price]])</f>
        <v>5.4963802331492886</v>
      </c>
      <c r="S8111" s="12">
        <f>(Table1[[#This Row],[Profit]]/Table1[[#This Row],[Selling Price]])</f>
        <v>0.25732117196391802</v>
      </c>
      <c r="T8111">
        <v>5</v>
      </c>
      <c r="U8111" s="2">
        <f>Table1[[#This Row],[Selling Price]]*Table1[[#This Row],[Quantity]]</f>
        <v>106.8</v>
      </c>
      <c r="V8111" s="4">
        <v>0.2</v>
      </c>
      <c r="W8111">
        <v>278</v>
      </c>
      <c r="X8111" t="s">
        <v>36</v>
      </c>
      <c r="Y8111" t="s">
        <v>52</v>
      </c>
      <c r="Z8111" s="2">
        <v>6.8963720275850218</v>
      </c>
    </row>
    <row r="8112" spans="1:26" x14ac:dyDescent="0.35">
      <c r="A8112" t="s">
        <v>62</v>
      </c>
      <c r="B8112" t="s">
        <v>63</v>
      </c>
      <c r="C8112" t="s">
        <v>55</v>
      </c>
      <c r="D8112" t="s">
        <v>46</v>
      </c>
      <c r="E8112" t="s">
        <v>86</v>
      </c>
      <c r="F8112" t="s">
        <v>4900</v>
      </c>
      <c r="G8112" t="s">
        <v>4901</v>
      </c>
      <c r="H8112" t="s">
        <v>32</v>
      </c>
      <c r="I8112" t="s">
        <v>6227</v>
      </c>
      <c r="J8112" s="1">
        <v>42484</v>
      </c>
      <c r="K8112" s="1">
        <v>42488</v>
      </c>
      <c r="L8112" t="s">
        <v>60</v>
      </c>
      <c r="M8112">
        <f>Table1[[#This Row],[Ship Date]]-Table1[[#This Row],[Order Date]]</f>
        <v>4</v>
      </c>
      <c r="N8112">
        <v>4</v>
      </c>
      <c r="O8112" t="s">
        <v>106</v>
      </c>
      <c r="P8112" s="3">
        <v>3.1080000000000001</v>
      </c>
      <c r="Q8112" s="3">
        <v>2.5187583969140479</v>
      </c>
      <c r="R8112" s="3">
        <f>(Table1[[#This Row],[Selling Price]]-Table1[[#This Row],[Cost Price]])</f>
        <v>0.58924160308595219</v>
      </c>
      <c r="S8112" s="12">
        <f>(Table1[[#This Row],[Profit]]/Table1[[#This Row],[Selling Price]])</f>
        <v>0.1895886753815805</v>
      </c>
      <c r="T8112">
        <v>2</v>
      </c>
      <c r="U8112" s="2">
        <f>Table1[[#This Row],[Selling Price]]*Table1[[#This Row],[Quantity]]</f>
        <v>6.2160000000000002</v>
      </c>
      <c r="V8112" s="4">
        <v>0.7</v>
      </c>
      <c r="W8112">
        <v>127</v>
      </c>
      <c r="X8112" t="s">
        <v>36</v>
      </c>
      <c r="Y8112" t="s">
        <v>52</v>
      </c>
      <c r="Z8112" s="2">
        <v>14.45870705760988</v>
      </c>
    </row>
    <row r="8113" spans="1:26" x14ac:dyDescent="0.35">
      <c r="A8113" t="s">
        <v>62</v>
      </c>
      <c r="B8113" t="s">
        <v>63</v>
      </c>
      <c r="C8113" t="s">
        <v>55</v>
      </c>
      <c r="D8113" t="s">
        <v>46</v>
      </c>
      <c r="E8113" t="s">
        <v>539</v>
      </c>
      <c r="F8113" t="s">
        <v>2106</v>
      </c>
      <c r="G8113" t="s">
        <v>2107</v>
      </c>
      <c r="H8113" t="s">
        <v>32</v>
      </c>
      <c r="I8113" t="s">
        <v>6257</v>
      </c>
      <c r="J8113" s="1">
        <v>41958</v>
      </c>
      <c r="K8113" s="1">
        <v>41961</v>
      </c>
      <c r="L8113" t="s">
        <v>199</v>
      </c>
      <c r="M8113">
        <f>Table1[[#This Row],[Ship Date]]-Table1[[#This Row],[Order Date]]</f>
        <v>3</v>
      </c>
      <c r="N8113">
        <v>11</v>
      </c>
      <c r="O8113" t="s">
        <v>35</v>
      </c>
      <c r="P8113" s="3">
        <v>20.46</v>
      </c>
      <c r="Q8113" s="3">
        <v>13.41850803051671</v>
      </c>
      <c r="R8113" s="3">
        <f>(Table1[[#This Row],[Selling Price]]-Table1[[#This Row],[Cost Price]])</f>
        <v>7.0414919694832907</v>
      </c>
      <c r="S8113" s="12">
        <f>(Table1[[#This Row],[Profit]]/Table1[[#This Row],[Selling Price]])</f>
        <v>0.34415894278999465</v>
      </c>
      <c r="T8113">
        <v>2</v>
      </c>
      <c r="U8113" s="2">
        <f>Table1[[#This Row],[Selling Price]]*Table1[[#This Row],[Quantity]]</f>
        <v>40.92</v>
      </c>
      <c r="V8113" s="4">
        <v>0</v>
      </c>
      <c r="W8113">
        <v>244</v>
      </c>
      <c r="X8113" t="s">
        <v>36</v>
      </c>
      <c r="Y8113" t="s">
        <v>52</v>
      </c>
      <c r="Z8113" s="2">
        <v>28.934809486153529</v>
      </c>
    </row>
    <row r="8114" spans="1:26" x14ac:dyDescent="0.35">
      <c r="A8114" t="s">
        <v>62</v>
      </c>
      <c r="B8114" t="s">
        <v>63</v>
      </c>
      <c r="C8114" t="s">
        <v>45</v>
      </c>
      <c r="D8114" t="s">
        <v>46</v>
      </c>
      <c r="E8114" t="s">
        <v>47</v>
      </c>
      <c r="F8114" t="s">
        <v>6312</v>
      </c>
      <c r="G8114" t="s">
        <v>6313</v>
      </c>
      <c r="H8114" t="s">
        <v>32</v>
      </c>
      <c r="I8114" t="s">
        <v>6314</v>
      </c>
      <c r="J8114" s="1">
        <v>42941</v>
      </c>
      <c r="K8114" s="1">
        <v>42945</v>
      </c>
      <c r="L8114" t="s">
        <v>60</v>
      </c>
      <c r="M8114">
        <f>Table1[[#This Row],[Ship Date]]-Table1[[#This Row],[Order Date]]</f>
        <v>4</v>
      </c>
      <c r="N8114">
        <v>7</v>
      </c>
      <c r="O8114" t="s">
        <v>51</v>
      </c>
      <c r="P8114" s="3">
        <v>3.3039999999999998</v>
      </c>
      <c r="Q8114" s="3">
        <v>2.5972207626001031</v>
      </c>
      <c r="R8114" s="3">
        <f>(Table1[[#This Row],[Selling Price]]-Table1[[#This Row],[Cost Price]])</f>
        <v>0.70677923739989668</v>
      </c>
      <c r="S8114" s="12">
        <f>(Table1[[#This Row],[Profit]]/Table1[[#This Row],[Selling Price]])</f>
        <v>0.2139162340798719</v>
      </c>
      <c r="T8114">
        <v>1</v>
      </c>
      <c r="U8114" s="2">
        <f>Table1[[#This Row],[Selling Price]]*Table1[[#This Row],[Quantity]]</f>
        <v>3.3039999999999998</v>
      </c>
      <c r="V8114" s="4">
        <v>0.2</v>
      </c>
      <c r="W8114">
        <v>492</v>
      </c>
      <c r="X8114" t="s">
        <v>36</v>
      </c>
      <c r="Y8114" t="s">
        <v>52</v>
      </c>
      <c r="Z8114" s="2">
        <v>12.911342661912951</v>
      </c>
    </row>
    <row r="8115" spans="1:26" x14ac:dyDescent="0.35">
      <c r="A8115" t="s">
        <v>62</v>
      </c>
      <c r="B8115" t="s">
        <v>63</v>
      </c>
      <c r="C8115" t="s">
        <v>45</v>
      </c>
      <c r="D8115" t="s">
        <v>46</v>
      </c>
      <c r="E8115" t="s">
        <v>102</v>
      </c>
      <c r="F8115" t="s">
        <v>1365</v>
      </c>
      <c r="G8115" t="s">
        <v>1366</v>
      </c>
      <c r="H8115" t="s">
        <v>32</v>
      </c>
      <c r="I8115" t="s">
        <v>6374</v>
      </c>
      <c r="J8115" s="1">
        <v>42990</v>
      </c>
      <c r="K8115" s="1">
        <v>42995</v>
      </c>
      <c r="L8115" t="s">
        <v>34</v>
      </c>
      <c r="M8115">
        <f>Table1[[#This Row],[Ship Date]]-Table1[[#This Row],[Order Date]]</f>
        <v>5</v>
      </c>
      <c r="N8115">
        <v>9</v>
      </c>
      <c r="O8115" t="s">
        <v>61</v>
      </c>
      <c r="P8115" s="3">
        <v>166.44</v>
      </c>
      <c r="Q8115" s="3">
        <v>108.94535748956849</v>
      </c>
      <c r="R8115" s="3">
        <f>(Table1[[#This Row],[Selling Price]]-Table1[[#This Row],[Cost Price]])</f>
        <v>57.494642510431504</v>
      </c>
      <c r="S8115" s="12">
        <f>(Table1[[#This Row],[Profit]]/Table1[[#This Row],[Selling Price]])</f>
        <v>0.34543765026695206</v>
      </c>
      <c r="T8115">
        <v>3</v>
      </c>
      <c r="U8115" s="2">
        <f>Table1[[#This Row],[Selling Price]]*Table1[[#This Row],[Quantity]]</f>
        <v>499.32</v>
      </c>
      <c r="V8115" s="4">
        <v>0</v>
      </c>
      <c r="W8115">
        <v>280</v>
      </c>
      <c r="X8115" t="s">
        <v>36</v>
      </c>
      <c r="Y8115" t="s">
        <v>68</v>
      </c>
      <c r="Z8115" s="2">
        <v>67.888419623182671</v>
      </c>
    </row>
    <row r="8116" spans="1:26" x14ac:dyDescent="0.35">
      <c r="A8116" t="s">
        <v>62</v>
      </c>
      <c r="B8116" t="s">
        <v>63</v>
      </c>
      <c r="C8116" t="s">
        <v>39</v>
      </c>
      <c r="D8116" t="s">
        <v>46</v>
      </c>
      <c r="E8116" t="s">
        <v>75</v>
      </c>
      <c r="F8116" t="s">
        <v>2519</v>
      </c>
      <c r="G8116" t="s">
        <v>2520</v>
      </c>
      <c r="H8116" t="s">
        <v>32</v>
      </c>
      <c r="I8116" t="s">
        <v>6512</v>
      </c>
      <c r="J8116" s="1">
        <v>42755</v>
      </c>
      <c r="K8116" s="1">
        <v>42761</v>
      </c>
      <c r="L8116" t="s">
        <v>60</v>
      </c>
      <c r="M8116">
        <f>Table1[[#This Row],[Ship Date]]-Table1[[#This Row],[Order Date]]</f>
        <v>6</v>
      </c>
      <c r="N8116">
        <v>1</v>
      </c>
      <c r="O8116" t="s">
        <v>35</v>
      </c>
      <c r="P8116" s="3">
        <v>3.52</v>
      </c>
      <c r="Q8116" s="3">
        <v>2.2974643191894151</v>
      </c>
      <c r="R8116" s="3">
        <f>(Table1[[#This Row],[Selling Price]]-Table1[[#This Row],[Cost Price]])</f>
        <v>1.2225356808105849</v>
      </c>
      <c r="S8116" s="12">
        <f>(Table1[[#This Row],[Profit]]/Table1[[#This Row],[Selling Price]])</f>
        <v>0.34731127295755254</v>
      </c>
      <c r="T8116">
        <v>2</v>
      </c>
      <c r="U8116" s="2">
        <f>Table1[[#This Row],[Selling Price]]*Table1[[#This Row],[Quantity]]</f>
        <v>7.04</v>
      </c>
      <c r="V8116" s="4">
        <v>0</v>
      </c>
      <c r="W8116">
        <v>225</v>
      </c>
      <c r="X8116" t="s">
        <v>68</v>
      </c>
      <c r="Y8116" t="s">
        <v>52</v>
      </c>
      <c r="Z8116" s="2">
        <v>3.0088622877537392</v>
      </c>
    </row>
    <row r="8117" spans="1:26" x14ac:dyDescent="0.35">
      <c r="A8117" t="s">
        <v>62</v>
      </c>
      <c r="B8117" t="s">
        <v>63</v>
      </c>
      <c r="C8117" t="s">
        <v>64</v>
      </c>
      <c r="D8117" t="s">
        <v>46</v>
      </c>
      <c r="E8117" t="s">
        <v>539</v>
      </c>
      <c r="F8117" t="s">
        <v>4520</v>
      </c>
      <c r="G8117" t="s">
        <v>4521</v>
      </c>
      <c r="H8117" t="s">
        <v>32</v>
      </c>
      <c r="I8117" t="s">
        <v>6703</v>
      </c>
      <c r="J8117" s="1">
        <v>42132</v>
      </c>
      <c r="K8117" s="1">
        <v>42139</v>
      </c>
      <c r="L8117" t="s">
        <v>60</v>
      </c>
      <c r="M8117">
        <f>Table1[[#This Row],[Ship Date]]-Table1[[#This Row],[Order Date]]</f>
        <v>7</v>
      </c>
      <c r="N8117">
        <v>5</v>
      </c>
      <c r="O8117" t="s">
        <v>51</v>
      </c>
      <c r="P8117" s="3">
        <v>357.93</v>
      </c>
      <c r="Q8117" s="3">
        <v>272.53598784418688</v>
      </c>
      <c r="R8117" s="3">
        <f>(Table1[[#This Row],[Selling Price]]-Table1[[#This Row],[Cost Price]])</f>
        <v>85.39401215581313</v>
      </c>
      <c r="S8117" s="12">
        <f>(Table1[[#This Row],[Profit]]/Table1[[#This Row],[Selling Price]])</f>
        <v>0.23857740942590208</v>
      </c>
      <c r="T8117">
        <v>3</v>
      </c>
      <c r="U8117" s="2">
        <f>Table1[[#This Row],[Selling Price]]*Table1[[#This Row],[Quantity]]</f>
        <v>1073.79</v>
      </c>
      <c r="V8117" s="4">
        <v>0</v>
      </c>
      <c r="W8117">
        <v>395</v>
      </c>
      <c r="X8117" t="s">
        <v>68</v>
      </c>
      <c r="Y8117" t="s">
        <v>36</v>
      </c>
      <c r="Z8117" s="2">
        <v>207.6082158226678</v>
      </c>
    </row>
    <row r="8118" spans="1:26" x14ac:dyDescent="0.35">
      <c r="A8118" t="s">
        <v>62</v>
      </c>
      <c r="B8118" t="s">
        <v>63</v>
      </c>
      <c r="C8118" t="s">
        <v>27</v>
      </c>
      <c r="D8118" t="s">
        <v>46</v>
      </c>
      <c r="E8118" t="s">
        <v>91</v>
      </c>
      <c r="F8118" t="s">
        <v>4283</v>
      </c>
      <c r="G8118" t="s">
        <v>4284</v>
      </c>
      <c r="H8118" t="s">
        <v>32</v>
      </c>
      <c r="I8118" t="s">
        <v>6801</v>
      </c>
      <c r="J8118" s="1">
        <v>41780</v>
      </c>
      <c r="K8118" s="1">
        <v>41785</v>
      </c>
      <c r="L8118" t="s">
        <v>60</v>
      </c>
      <c r="M8118">
        <f>Table1[[#This Row],[Ship Date]]-Table1[[#This Row],[Order Date]]</f>
        <v>5</v>
      </c>
      <c r="N8118">
        <v>5</v>
      </c>
      <c r="O8118" t="s">
        <v>51</v>
      </c>
      <c r="P8118" s="3">
        <v>245.88</v>
      </c>
      <c r="Q8118" s="3">
        <v>190.28549893999431</v>
      </c>
      <c r="R8118" s="3">
        <f>(Table1[[#This Row],[Selling Price]]-Table1[[#This Row],[Cost Price]])</f>
        <v>55.594501060005683</v>
      </c>
      <c r="S8118" s="12">
        <f>(Table1[[#This Row],[Profit]]/Table1[[#This Row],[Selling Price]])</f>
        <v>0.22610420148042007</v>
      </c>
      <c r="T8118">
        <v>6</v>
      </c>
      <c r="U8118" s="2">
        <f>Table1[[#This Row],[Selling Price]]*Table1[[#This Row],[Quantity]]</f>
        <v>1475.28</v>
      </c>
      <c r="V8118" s="4">
        <v>0</v>
      </c>
      <c r="W8118">
        <v>390</v>
      </c>
      <c r="X8118" t="s">
        <v>36</v>
      </c>
      <c r="Y8118" t="s">
        <v>68</v>
      </c>
      <c r="Z8118" s="2">
        <v>102.22729508585969</v>
      </c>
    </row>
    <row r="8119" spans="1:26" x14ac:dyDescent="0.35">
      <c r="A8119" t="s">
        <v>62</v>
      </c>
      <c r="B8119" t="s">
        <v>63</v>
      </c>
      <c r="C8119" t="s">
        <v>27</v>
      </c>
      <c r="D8119" t="s">
        <v>46</v>
      </c>
      <c r="E8119" t="s">
        <v>178</v>
      </c>
      <c r="F8119" t="s">
        <v>3592</v>
      </c>
      <c r="G8119" t="s">
        <v>610</v>
      </c>
      <c r="H8119" t="s">
        <v>32</v>
      </c>
      <c r="I8119" t="s">
        <v>6816</v>
      </c>
      <c r="J8119" s="1">
        <v>42747</v>
      </c>
      <c r="K8119" s="1">
        <v>42751</v>
      </c>
      <c r="L8119" t="s">
        <v>60</v>
      </c>
      <c r="M8119">
        <f>Table1[[#This Row],[Ship Date]]-Table1[[#This Row],[Order Date]]</f>
        <v>4</v>
      </c>
      <c r="N8119">
        <v>1</v>
      </c>
      <c r="O8119" t="s">
        <v>35</v>
      </c>
      <c r="P8119" s="3">
        <v>9.7799999999999994</v>
      </c>
      <c r="Q8119" s="3">
        <v>6.5209233375405988</v>
      </c>
      <c r="R8119" s="3">
        <f>(Table1[[#This Row],[Selling Price]]-Table1[[#This Row],[Cost Price]])</f>
        <v>3.2590766624594005</v>
      </c>
      <c r="S8119" s="12">
        <f>(Table1[[#This Row],[Profit]]/Table1[[#This Row],[Selling Price]])</f>
        <v>0.33323892254186099</v>
      </c>
      <c r="T8119">
        <v>1</v>
      </c>
      <c r="U8119" s="2">
        <f>Table1[[#This Row],[Selling Price]]*Table1[[#This Row],[Quantity]]</f>
        <v>9.7799999999999994</v>
      </c>
      <c r="V8119" s="4">
        <v>0</v>
      </c>
      <c r="W8119">
        <v>387</v>
      </c>
      <c r="X8119" t="s">
        <v>36</v>
      </c>
      <c r="Y8119" t="s">
        <v>52</v>
      </c>
      <c r="Z8119" s="2">
        <v>10.069126277885291</v>
      </c>
    </row>
    <row r="8120" spans="1:26" x14ac:dyDescent="0.35">
      <c r="A8120" t="s">
        <v>62</v>
      </c>
      <c r="B8120" t="s">
        <v>63</v>
      </c>
      <c r="C8120" t="s">
        <v>45</v>
      </c>
      <c r="D8120" t="s">
        <v>46</v>
      </c>
      <c r="E8120" t="s">
        <v>75</v>
      </c>
      <c r="F8120" t="s">
        <v>6169</v>
      </c>
      <c r="G8120" t="s">
        <v>6170</v>
      </c>
      <c r="H8120" t="s">
        <v>32</v>
      </c>
      <c r="I8120" t="s">
        <v>6843</v>
      </c>
      <c r="J8120" s="1">
        <v>41728</v>
      </c>
      <c r="K8120" s="1">
        <v>41729</v>
      </c>
      <c r="L8120" t="s">
        <v>199</v>
      </c>
      <c r="M8120">
        <f>Table1[[#This Row],[Ship Date]]-Table1[[#This Row],[Order Date]]</f>
        <v>1</v>
      </c>
      <c r="N8120">
        <v>3</v>
      </c>
      <c r="O8120" t="s">
        <v>106</v>
      </c>
      <c r="P8120" s="3">
        <v>10.5</v>
      </c>
      <c r="Q8120" s="3">
        <v>7.8673999773368237</v>
      </c>
      <c r="R8120" s="3">
        <f>(Table1[[#This Row],[Selling Price]]-Table1[[#This Row],[Cost Price]])</f>
        <v>2.6326000226631763</v>
      </c>
      <c r="S8120" s="12">
        <f>(Table1[[#This Row],[Profit]]/Table1[[#This Row],[Selling Price]])</f>
        <v>0.25072381168220725</v>
      </c>
      <c r="T8120">
        <v>5</v>
      </c>
      <c r="U8120" s="2">
        <f>Table1[[#This Row],[Selling Price]]*Table1[[#This Row],[Quantity]]</f>
        <v>52.5</v>
      </c>
      <c r="V8120" s="4">
        <v>0</v>
      </c>
      <c r="W8120">
        <v>467</v>
      </c>
      <c r="X8120" t="s">
        <v>36</v>
      </c>
      <c r="Y8120" t="s">
        <v>52</v>
      </c>
      <c r="Z8120" s="2">
        <v>5.2848841046895254</v>
      </c>
    </row>
    <row r="8121" spans="1:26" x14ac:dyDescent="0.35">
      <c r="A8121" t="s">
        <v>62</v>
      </c>
      <c r="B8121" t="s">
        <v>63</v>
      </c>
      <c r="C8121" t="s">
        <v>64</v>
      </c>
      <c r="D8121" t="s">
        <v>46</v>
      </c>
      <c r="E8121" t="s">
        <v>102</v>
      </c>
      <c r="F8121" t="s">
        <v>5716</v>
      </c>
      <c r="G8121" t="s">
        <v>5717</v>
      </c>
      <c r="H8121" t="s">
        <v>32</v>
      </c>
      <c r="I8121" t="s">
        <v>6857</v>
      </c>
      <c r="J8121" s="1">
        <v>42695</v>
      </c>
      <c r="K8121" s="1">
        <v>42702</v>
      </c>
      <c r="L8121" t="s">
        <v>60</v>
      </c>
      <c r="M8121">
        <f>Table1[[#This Row],[Ship Date]]-Table1[[#This Row],[Order Date]]</f>
        <v>7</v>
      </c>
      <c r="N8121">
        <v>11</v>
      </c>
      <c r="O8121" t="s">
        <v>35</v>
      </c>
      <c r="P8121" s="3">
        <v>12.96</v>
      </c>
      <c r="Q8121" s="3">
        <v>9.626032181434832</v>
      </c>
      <c r="R8121" s="3">
        <f>(Table1[[#This Row],[Selling Price]]-Table1[[#This Row],[Cost Price]])</f>
        <v>3.3339678185651689</v>
      </c>
      <c r="S8121" s="12">
        <f>(Table1[[#This Row],[Profit]]/Table1[[#This Row],[Selling Price]])</f>
        <v>0.25725060328434946</v>
      </c>
      <c r="T8121">
        <v>2</v>
      </c>
      <c r="U8121" s="2">
        <f>Table1[[#This Row],[Selling Price]]*Table1[[#This Row],[Quantity]]</f>
        <v>25.92</v>
      </c>
      <c r="V8121" s="4">
        <v>0</v>
      </c>
      <c r="W8121">
        <v>342</v>
      </c>
      <c r="X8121" t="s">
        <v>68</v>
      </c>
      <c r="Y8121" t="s">
        <v>52</v>
      </c>
      <c r="Z8121" s="2">
        <v>1.41969686905339</v>
      </c>
    </row>
    <row r="8122" spans="1:26" x14ac:dyDescent="0.35">
      <c r="A8122" t="s">
        <v>62</v>
      </c>
      <c r="B8122" t="s">
        <v>63</v>
      </c>
      <c r="C8122" t="s">
        <v>45</v>
      </c>
      <c r="D8122" t="s">
        <v>46</v>
      </c>
      <c r="E8122" t="s">
        <v>86</v>
      </c>
      <c r="F8122" t="s">
        <v>1791</v>
      </c>
      <c r="G8122" t="s">
        <v>1792</v>
      </c>
      <c r="H8122" t="s">
        <v>32</v>
      </c>
      <c r="I8122" t="s">
        <v>6893</v>
      </c>
      <c r="J8122" s="1">
        <v>42315</v>
      </c>
      <c r="K8122" s="1">
        <v>42319</v>
      </c>
      <c r="L8122" t="s">
        <v>60</v>
      </c>
      <c r="M8122">
        <f>Table1[[#This Row],[Ship Date]]-Table1[[#This Row],[Order Date]]</f>
        <v>4</v>
      </c>
      <c r="N8122">
        <v>11</v>
      </c>
      <c r="O8122" t="s">
        <v>35</v>
      </c>
      <c r="P8122" s="3">
        <v>16.146000000000001</v>
      </c>
      <c r="Q8122" s="3">
        <v>10.666213214968121</v>
      </c>
      <c r="R8122" s="3">
        <f>(Table1[[#This Row],[Selling Price]]-Table1[[#This Row],[Cost Price]])</f>
        <v>5.4797867850318802</v>
      </c>
      <c r="S8122" s="12">
        <f>(Table1[[#This Row],[Profit]]/Table1[[#This Row],[Selling Price]])</f>
        <v>0.33938974266269539</v>
      </c>
      <c r="T8122">
        <v>9</v>
      </c>
      <c r="U8122" s="2">
        <f>Table1[[#This Row],[Selling Price]]*Table1[[#This Row],[Quantity]]</f>
        <v>145.31400000000002</v>
      </c>
      <c r="V8122" s="4">
        <v>0.7</v>
      </c>
      <c r="W8122">
        <v>273</v>
      </c>
      <c r="X8122" t="s">
        <v>36</v>
      </c>
      <c r="Y8122" t="s">
        <v>52</v>
      </c>
      <c r="Z8122" s="2">
        <v>12.54232831654474</v>
      </c>
    </row>
    <row r="8123" spans="1:26" x14ac:dyDescent="0.35">
      <c r="A8123" t="s">
        <v>62</v>
      </c>
      <c r="B8123" t="s">
        <v>63</v>
      </c>
      <c r="C8123" t="s">
        <v>64</v>
      </c>
      <c r="D8123" t="s">
        <v>46</v>
      </c>
      <c r="E8123" t="s">
        <v>270</v>
      </c>
      <c r="F8123" t="s">
        <v>3074</v>
      </c>
      <c r="G8123" t="s">
        <v>527</v>
      </c>
      <c r="H8123" t="s">
        <v>32</v>
      </c>
      <c r="I8123" t="s">
        <v>6937</v>
      </c>
      <c r="J8123" s="1">
        <v>42820</v>
      </c>
      <c r="K8123" s="1">
        <v>42827</v>
      </c>
      <c r="L8123" t="s">
        <v>60</v>
      </c>
      <c r="M8123">
        <f>Table1[[#This Row],[Ship Date]]-Table1[[#This Row],[Order Date]]</f>
        <v>7</v>
      </c>
      <c r="N8123">
        <v>3</v>
      </c>
      <c r="O8123" t="s">
        <v>106</v>
      </c>
      <c r="P8123" s="3">
        <v>3.76</v>
      </c>
      <c r="Q8123" s="3">
        <v>2.488607011787983</v>
      </c>
      <c r="R8123" s="3">
        <f>(Table1[[#This Row],[Selling Price]]-Table1[[#This Row],[Cost Price]])</f>
        <v>1.2713929882120167</v>
      </c>
      <c r="S8123" s="12">
        <f>(Table1[[#This Row],[Profit]]/Table1[[#This Row],[Selling Price]])</f>
        <v>0.33813643303511087</v>
      </c>
      <c r="T8123">
        <v>2</v>
      </c>
      <c r="U8123" s="2">
        <f>Table1[[#This Row],[Selling Price]]*Table1[[#This Row],[Quantity]]</f>
        <v>7.52</v>
      </c>
      <c r="V8123" s="4">
        <v>0</v>
      </c>
      <c r="W8123">
        <v>180</v>
      </c>
      <c r="X8123" t="s">
        <v>68</v>
      </c>
      <c r="Y8123" t="s">
        <v>52</v>
      </c>
      <c r="Z8123" s="2">
        <v>3.4515625833333332</v>
      </c>
    </row>
    <row r="8124" spans="1:26" x14ac:dyDescent="0.35">
      <c r="A8124" t="s">
        <v>62</v>
      </c>
      <c r="B8124" t="s">
        <v>63</v>
      </c>
      <c r="C8124" t="s">
        <v>27</v>
      </c>
      <c r="D8124" t="s">
        <v>46</v>
      </c>
      <c r="E8124" t="s">
        <v>65</v>
      </c>
      <c r="F8124" t="s">
        <v>1271</v>
      </c>
      <c r="G8124" t="s">
        <v>1272</v>
      </c>
      <c r="H8124" t="s">
        <v>32</v>
      </c>
      <c r="I8124" t="s">
        <v>6989</v>
      </c>
      <c r="J8124" s="1">
        <v>42663</v>
      </c>
      <c r="K8124" s="1">
        <v>42669</v>
      </c>
      <c r="L8124" t="s">
        <v>60</v>
      </c>
      <c r="M8124">
        <f>Table1[[#This Row],[Ship Date]]-Table1[[#This Row],[Order Date]]</f>
        <v>6</v>
      </c>
      <c r="N8124">
        <v>10</v>
      </c>
      <c r="O8124" t="s">
        <v>61</v>
      </c>
      <c r="P8124" s="3">
        <v>20.86</v>
      </c>
      <c r="Q8124" s="3">
        <v>14.90944586236075</v>
      </c>
      <c r="R8124" s="3">
        <f>(Table1[[#This Row],[Selling Price]]-Table1[[#This Row],[Cost Price]])</f>
        <v>5.9505541376392497</v>
      </c>
      <c r="S8124" s="12">
        <f>(Table1[[#This Row],[Profit]]/Table1[[#This Row],[Selling Price]])</f>
        <v>0.28526146393284996</v>
      </c>
      <c r="T8124">
        <v>7</v>
      </c>
      <c r="U8124" s="2">
        <f>Table1[[#This Row],[Selling Price]]*Table1[[#This Row],[Quantity]]</f>
        <v>146.01999999999998</v>
      </c>
      <c r="V8124" s="4">
        <v>0</v>
      </c>
      <c r="W8124">
        <v>454</v>
      </c>
      <c r="X8124" t="s">
        <v>68</v>
      </c>
      <c r="Y8124" t="s">
        <v>52</v>
      </c>
      <c r="Z8124" s="2">
        <v>6.4485620929527121</v>
      </c>
    </row>
    <row r="8125" spans="1:26" x14ac:dyDescent="0.35">
      <c r="A8125" t="s">
        <v>62</v>
      </c>
      <c r="B8125" t="s">
        <v>63</v>
      </c>
      <c r="C8125" t="s">
        <v>45</v>
      </c>
      <c r="D8125" t="s">
        <v>46</v>
      </c>
      <c r="E8125" t="s">
        <v>91</v>
      </c>
      <c r="F8125" t="s">
        <v>4301</v>
      </c>
      <c r="G8125" t="s">
        <v>4302</v>
      </c>
      <c r="H8125" t="s">
        <v>32</v>
      </c>
      <c r="I8125" t="s">
        <v>7042</v>
      </c>
      <c r="J8125" s="1">
        <v>42001</v>
      </c>
      <c r="K8125" s="1">
        <v>42005</v>
      </c>
      <c r="L8125" t="s">
        <v>60</v>
      </c>
      <c r="M8125">
        <f>Table1[[#This Row],[Ship Date]]-Table1[[#This Row],[Order Date]]</f>
        <v>4</v>
      </c>
      <c r="N8125">
        <v>12</v>
      </c>
      <c r="O8125" t="s">
        <v>35</v>
      </c>
      <c r="P8125" s="3">
        <v>1737.18</v>
      </c>
      <c r="Q8125" s="3">
        <v>1437.3547605804049</v>
      </c>
      <c r="R8125" s="3">
        <f>(Table1[[#This Row],[Selling Price]]-Table1[[#This Row],[Cost Price]])</f>
        <v>299.82523941959516</v>
      </c>
      <c r="S8125" s="12">
        <f>(Table1[[#This Row],[Profit]]/Table1[[#This Row],[Selling Price]])</f>
        <v>0.17259307580077779</v>
      </c>
      <c r="T8125">
        <v>6</v>
      </c>
      <c r="U8125" s="2">
        <f>Table1[[#This Row],[Selling Price]]*Table1[[#This Row],[Quantity]]</f>
        <v>10423.08</v>
      </c>
      <c r="V8125" s="4">
        <v>0</v>
      </c>
      <c r="W8125">
        <v>335</v>
      </c>
      <c r="X8125" t="s">
        <v>36</v>
      </c>
      <c r="Y8125" t="s">
        <v>36</v>
      </c>
      <c r="Z8125" s="2">
        <v>443.52619281390821</v>
      </c>
    </row>
    <row r="8126" spans="1:26" x14ac:dyDescent="0.35">
      <c r="A8126" t="s">
        <v>62</v>
      </c>
      <c r="B8126" t="s">
        <v>63</v>
      </c>
      <c r="C8126" t="s">
        <v>39</v>
      </c>
      <c r="D8126" t="s">
        <v>46</v>
      </c>
      <c r="E8126" t="s">
        <v>102</v>
      </c>
      <c r="F8126" t="s">
        <v>5922</v>
      </c>
      <c r="G8126" t="s">
        <v>5923</v>
      </c>
      <c r="H8126" t="s">
        <v>32</v>
      </c>
      <c r="I8126" t="s">
        <v>7051</v>
      </c>
      <c r="J8126" s="1">
        <v>42678</v>
      </c>
      <c r="K8126" s="1">
        <v>42680</v>
      </c>
      <c r="L8126" t="s">
        <v>34</v>
      </c>
      <c r="M8126">
        <f>Table1[[#This Row],[Ship Date]]-Table1[[#This Row],[Order Date]]</f>
        <v>2</v>
      </c>
      <c r="N8126">
        <v>11</v>
      </c>
      <c r="O8126" t="s">
        <v>35</v>
      </c>
      <c r="P8126" s="3">
        <v>47.951999999999998</v>
      </c>
      <c r="Q8126" s="3">
        <v>38.698522860717773</v>
      </c>
      <c r="R8126" s="3">
        <f>(Table1[[#This Row],[Selling Price]]-Table1[[#This Row],[Cost Price]])</f>
        <v>9.253477139282225</v>
      </c>
      <c r="S8126" s="12">
        <f>(Table1[[#This Row],[Profit]]/Table1[[#This Row],[Selling Price]])</f>
        <v>0.19297374748252888</v>
      </c>
      <c r="T8126">
        <v>3</v>
      </c>
      <c r="U8126" s="2">
        <f>Table1[[#This Row],[Selling Price]]*Table1[[#This Row],[Quantity]]</f>
        <v>143.85599999999999</v>
      </c>
      <c r="V8126" s="4">
        <v>0.2</v>
      </c>
      <c r="W8126">
        <v>352</v>
      </c>
      <c r="X8126" t="s">
        <v>36</v>
      </c>
      <c r="Y8126" t="s">
        <v>68</v>
      </c>
      <c r="Z8126" s="2">
        <v>89.558553119174505</v>
      </c>
    </row>
    <row r="8127" spans="1:26" x14ac:dyDescent="0.35">
      <c r="A8127" t="s">
        <v>62</v>
      </c>
      <c r="B8127" t="s">
        <v>63</v>
      </c>
      <c r="C8127" t="s">
        <v>45</v>
      </c>
      <c r="D8127" t="s">
        <v>46</v>
      </c>
      <c r="E8127" t="s">
        <v>65</v>
      </c>
      <c r="F8127" t="s">
        <v>3576</v>
      </c>
      <c r="G8127" t="s">
        <v>3577</v>
      </c>
      <c r="H8127" t="s">
        <v>32</v>
      </c>
      <c r="I8127" t="s">
        <v>7065</v>
      </c>
      <c r="J8127" s="1">
        <v>42735</v>
      </c>
      <c r="K8127" s="1">
        <v>42737</v>
      </c>
      <c r="L8127" t="s">
        <v>199</v>
      </c>
      <c r="M8127">
        <f>Table1[[#This Row],[Ship Date]]-Table1[[#This Row],[Order Date]]</f>
        <v>2</v>
      </c>
      <c r="N8127">
        <v>12</v>
      </c>
      <c r="O8127" t="s">
        <v>35</v>
      </c>
      <c r="P8127" s="3">
        <v>156.512</v>
      </c>
      <c r="Q8127" s="3">
        <v>106.4833172693674</v>
      </c>
      <c r="R8127" s="3">
        <f>(Table1[[#This Row],[Selling Price]]-Table1[[#This Row],[Cost Price]])</f>
        <v>50.028682730632596</v>
      </c>
      <c r="S8127" s="12">
        <f>(Table1[[#This Row],[Profit]]/Table1[[#This Row],[Selling Price]])</f>
        <v>0.31964758440651575</v>
      </c>
      <c r="T8127">
        <v>4</v>
      </c>
      <c r="U8127" s="2">
        <f>Table1[[#This Row],[Selling Price]]*Table1[[#This Row],[Quantity]]</f>
        <v>626.048</v>
      </c>
      <c r="V8127" s="4">
        <v>0.2</v>
      </c>
      <c r="W8127">
        <v>152</v>
      </c>
      <c r="X8127" t="s">
        <v>36</v>
      </c>
      <c r="Y8127" t="s">
        <v>68</v>
      </c>
      <c r="Z8127" s="2">
        <v>66.364780499733271</v>
      </c>
    </row>
    <row r="8128" spans="1:26" x14ac:dyDescent="0.35">
      <c r="A8128" t="s">
        <v>62</v>
      </c>
      <c r="B8128" t="s">
        <v>63</v>
      </c>
      <c r="C8128" t="s">
        <v>39</v>
      </c>
      <c r="D8128" t="s">
        <v>46</v>
      </c>
      <c r="E8128" t="s">
        <v>102</v>
      </c>
      <c r="F8128" t="s">
        <v>5984</v>
      </c>
      <c r="G8128" t="s">
        <v>5985</v>
      </c>
      <c r="H8128" t="s">
        <v>32</v>
      </c>
      <c r="I8128" t="s">
        <v>7104</v>
      </c>
      <c r="J8128" s="1">
        <v>42869</v>
      </c>
      <c r="K8128" s="1">
        <v>42870</v>
      </c>
      <c r="L8128" t="s">
        <v>199</v>
      </c>
      <c r="M8128">
        <f>Table1[[#This Row],[Ship Date]]-Table1[[#This Row],[Order Date]]</f>
        <v>1</v>
      </c>
      <c r="N8128">
        <v>5</v>
      </c>
      <c r="O8128" t="s">
        <v>51</v>
      </c>
      <c r="P8128" s="3">
        <v>76.864000000000004</v>
      </c>
      <c r="Q8128" s="3">
        <v>61.255829909951359</v>
      </c>
      <c r="R8128" s="3">
        <f>(Table1[[#This Row],[Selling Price]]-Table1[[#This Row],[Cost Price]])</f>
        <v>15.608170090048645</v>
      </c>
      <c r="S8128" s="12">
        <f>(Table1[[#This Row],[Profit]]/Table1[[#This Row],[Selling Price]])</f>
        <v>0.20306216291174861</v>
      </c>
      <c r="T8128">
        <v>2</v>
      </c>
      <c r="U8128" s="2">
        <f>Table1[[#This Row],[Selling Price]]*Table1[[#This Row],[Quantity]]</f>
        <v>153.72800000000001</v>
      </c>
      <c r="V8128" s="4">
        <v>0.2</v>
      </c>
      <c r="W8128">
        <v>361</v>
      </c>
      <c r="X8128" t="s">
        <v>36</v>
      </c>
      <c r="Y8128" t="s">
        <v>68</v>
      </c>
      <c r="Z8128" s="2">
        <v>57.648000000000003</v>
      </c>
    </row>
    <row r="8129" spans="1:26" x14ac:dyDescent="0.35">
      <c r="A8129" t="s">
        <v>62</v>
      </c>
      <c r="B8129" t="s">
        <v>63</v>
      </c>
      <c r="C8129" t="s">
        <v>55</v>
      </c>
      <c r="D8129" t="s">
        <v>46</v>
      </c>
      <c r="E8129" t="s">
        <v>86</v>
      </c>
      <c r="F8129" t="s">
        <v>576</v>
      </c>
      <c r="G8129" t="s">
        <v>577</v>
      </c>
      <c r="H8129" t="s">
        <v>32</v>
      </c>
      <c r="I8129" t="s">
        <v>7107</v>
      </c>
      <c r="J8129" s="1">
        <v>42964</v>
      </c>
      <c r="K8129" s="1">
        <v>42970</v>
      </c>
      <c r="L8129" t="s">
        <v>60</v>
      </c>
      <c r="M8129">
        <f>Table1[[#This Row],[Ship Date]]-Table1[[#This Row],[Order Date]]</f>
        <v>6</v>
      </c>
      <c r="N8129">
        <v>8</v>
      </c>
      <c r="O8129" t="s">
        <v>61</v>
      </c>
      <c r="P8129" s="3">
        <v>102.93</v>
      </c>
      <c r="Q8129" s="3">
        <v>68.770686484177546</v>
      </c>
      <c r="R8129" s="3">
        <f>(Table1[[#This Row],[Selling Price]]-Table1[[#This Row],[Cost Price]])</f>
        <v>34.159313515822461</v>
      </c>
      <c r="S8129" s="12">
        <f>(Table1[[#This Row],[Profit]]/Table1[[#This Row],[Selling Price]])</f>
        <v>0.33186936282738227</v>
      </c>
      <c r="T8129">
        <v>3</v>
      </c>
      <c r="U8129" s="2">
        <f>Table1[[#This Row],[Selling Price]]*Table1[[#This Row],[Quantity]]</f>
        <v>308.79000000000002</v>
      </c>
      <c r="V8129" s="4">
        <v>0</v>
      </c>
      <c r="W8129">
        <v>429</v>
      </c>
      <c r="X8129" t="s">
        <v>68</v>
      </c>
      <c r="Y8129" t="s">
        <v>68</v>
      </c>
      <c r="Z8129" s="2">
        <v>43.760757763218763</v>
      </c>
    </row>
    <row r="8130" spans="1:26" x14ac:dyDescent="0.35">
      <c r="A8130" t="s">
        <v>62</v>
      </c>
      <c r="B8130" t="s">
        <v>63</v>
      </c>
      <c r="C8130" t="s">
        <v>45</v>
      </c>
      <c r="D8130" t="s">
        <v>46</v>
      </c>
      <c r="E8130" t="s">
        <v>75</v>
      </c>
      <c r="F8130" t="s">
        <v>1387</v>
      </c>
      <c r="G8130" t="s">
        <v>1388</v>
      </c>
      <c r="H8130" t="s">
        <v>32</v>
      </c>
      <c r="I8130" t="s">
        <v>7133</v>
      </c>
      <c r="J8130" s="1">
        <v>42869</v>
      </c>
      <c r="K8130" s="1">
        <v>42872</v>
      </c>
      <c r="L8130" t="s">
        <v>199</v>
      </c>
      <c r="M8130">
        <f>Table1[[#This Row],[Ship Date]]-Table1[[#This Row],[Order Date]]</f>
        <v>3</v>
      </c>
      <c r="N8130">
        <v>5</v>
      </c>
      <c r="O8130" t="s">
        <v>51</v>
      </c>
      <c r="P8130" s="3">
        <v>14.7</v>
      </c>
      <c r="Q8130" s="3">
        <v>11.710529897932989</v>
      </c>
      <c r="R8130" s="3">
        <f>(Table1[[#This Row],[Selling Price]]-Table1[[#This Row],[Cost Price]])</f>
        <v>2.9894701020670098</v>
      </c>
      <c r="S8130" s="12">
        <f>(Table1[[#This Row],[Profit]]/Table1[[#This Row],[Selling Price]])</f>
        <v>0.20336531306578298</v>
      </c>
      <c r="T8130">
        <v>5</v>
      </c>
      <c r="U8130" s="2">
        <f>Table1[[#This Row],[Selling Price]]*Table1[[#This Row],[Quantity]]</f>
        <v>73.5</v>
      </c>
      <c r="V8130" s="4">
        <v>0</v>
      </c>
      <c r="W8130">
        <v>446</v>
      </c>
      <c r="X8130" t="s">
        <v>36</v>
      </c>
      <c r="Y8130" t="s">
        <v>52</v>
      </c>
      <c r="Z8130" s="2">
        <v>7.2014998437825444</v>
      </c>
    </row>
    <row r="8131" spans="1:26" x14ac:dyDescent="0.35">
      <c r="A8131" t="s">
        <v>62</v>
      </c>
      <c r="B8131" t="s">
        <v>63</v>
      </c>
      <c r="C8131" t="s">
        <v>64</v>
      </c>
      <c r="D8131" t="s">
        <v>46</v>
      </c>
      <c r="E8131" t="s">
        <v>65</v>
      </c>
      <c r="F8131" t="s">
        <v>1328</v>
      </c>
      <c r="G8131" t="s">
        <v>1329</v>
      </c>
      <c r="H8131" t="s">
        <v>32</v>
      </c>
      <c r="I8131" t="s">
        <v>7151</v>
      </c>
      <c r="J8131" s="1">
        <v>43056</v>
      </c>
      <c r="K8131" s="1">
        <v>43061</v>
      </c>
      <c r="L8131" t="s">
        <v>34</v>
      </c>
      <c r="M8131">
        <f>Table1[[#This Row],[Ship Date]]-Table1[[#This Row],[Order Date]]</f>
        <v>5</v>
      </c>
      <c r="N8131">
        <v>11</v>
      </c>
      <c r="O8131" t="s">
        <v>35</v>
      </c>
      <c r="P8131" s="3">
        <v>1247.6400000000001</v>
      </c>
      <c r="Q8131" s="3">
        <v>1009.978721792424</v>
      </c>
      <c r="R8131" s="3">
        <f>(Table1[[#This Row],[Selling Price]]-Table1[[#This Row],[Cost Price]])</f>
        <v>237.66127820757606</v>
      </c>
      <c r="S8131" s="12">
        <f>(Table1[[#This Row],[Profit]]/Table1[[#This Row],[Selling Price]])</f>
        <v>0.19048866516589405</v>
      </c>
      <c r="T8131">
        <v>3</v>
      </c>
      <c r="U8131" s="2">
        <f>Table1[[#This Row],[Selling Price]]*Table1[[#This Row],[Quantity]]</f>
        <v>3742.92</v>
      </c>
      <c r="V8131" s="4">
        <v>0</v>
      </c>
      <c r="W8131">
        <v>441</v>
      </c>
      <c r="X8131" t="s">
        <v>36</v>
      </c>
      <c r="Y8131" t="s">
        <v>36</v>
      </c>
      <c r="Z8131" s="2">
        <v>666.96572667326768</v>
      </c>
    </row>
    <row r="8132" spans="1:26" x14ac:dyDescent="0.35">
      <c r="A8132" t="s">
        <v>62</v>
      </c>
      <c r="B8132" t="s">
        <v>63</v>
      </c>
      <c r="C8132" t="s">
        <v>64</v>
      </c>
      <c r="D8132" t="s">
        <v>46</v>
      </c>
      <c r="E8132" t="s">
        <v>65</v>
      </c>
      <c r="F8132" t="s">
        <v>226</v>
      </c>
      <c r="G8132" t="s">
        <v>227</v>
      </c>
      <c r="H8132" t="s">
        <v>32</v>
      </c>
      <c r="I8132" t="s">
        <v>7300</v>
      </c>
      <c r="J8132" s="1">
        <v>42618</v>
      </c>
      <c r="K8132" s="1">
        <v>42624</v>
      </c>
      <c r="L8132" t="s">
        <v>60</v>
      </c>
      <c r="M8132">
        <f>Table1[[#This Row],[Ship Date]]-Table1[[#This Row],[Order Date]]</f>
        <v>6</v>
      </c>
      <c r="N8132">
        <v>9</v>
      </c>
      <c r="O8132" t="s">
        <v>61</v>
      </c>
      <c r="P8132" s="3">
        <v>93.456000000000003</v>
      </c>
      <c r="Q8132" s="3">
        <v>71.921712015602026</v>
      </c>
      <c r="R8132" s="3">
        <f>(Table1[[#This Row],[Selling Price]]-Table1[[#This Row],[Cost Price]])</f>
        <v>21.534287984397977</v>
      </c>
      <c r="S8132" s="12">
        <f>(Table1[[#This Row],[Profit]]/Table1[[#This Row],[Selling Price]])</f>
        <v>0.23042167420388179</v>
      </c>
      <c r="T8132">
        <v>3</v>
      </c>
      <c r="U8132" s="2">
        <f>Table1[[#This Row],[Selling Price]]*Table1[[#This Row],[Quantity]]</f>
        <v>280.36799999999999</v>
      </c>
      <c r="V8132" s="4">
        <v>0.2</v>
      </c>
      <c r="W8132">
        <v>160</v>
      </c>
      <c r="X8132" t="s">
        <v>68</v>
      </c>
      <c r="Y8132" t="s">
        <v>68</v>
      </c>
      <c r="Z8132" s="2">
        <v>48.636044411526733</v>
      </c>
    </row>
    <row r="8133" spans="1:26" x14ac:dyDescent="0.35">
      <c r="A8133" t="s">
        <v>62</v>
      </c>
      <c r="B8133" t="s">
        <v>63</v>
      </c>
      <c r="C8133" t="s">
        <v>45</v>
      </c>
      <c r="D8133" t="s">
        <v>46</v>
      </c>
      <c r="E8133" t="s">
        <v>86</v>
      </c>
      <c r="F8133" t="s">
        <v>2582</v>
      </c>
      <c r="G8133" t="s">
        <v>2583</v>
      </c>
      <c r="H8133" t="s">
        <v>32</v>
      </c>
      <c r="I8133" t="s">
        <v>7302</v>
      </c>
      <c r="J8133" s="1">
        <v>42616</v>
      </c>
      <c r="K8133" s="1">
        <v>42621</v>
      </c>
      <c r="L8133" t="s">
        <v>34</v>
      </c>
      <c r="M8133">
        <f>Table1[[#This Row],[Ship Date]]-Table1[[#This Row],[Order Date]]</f>
        <v>5</v>
      </c>
      <c r="N8133">
        <v>9</v>
      </c>
      <c r="O8133" t="s">
        <v>61</v>
      </c>
      <c r="P8133" s="3">
        <v>12.76</v>
      </c>
      <c r="Q8133" s="3">
        <v>8.9563228111903026</v>
      </c>
      <c r="R8133" s="3">
        <f>(Table1[[#This Row],[Selling Price]]-Table1[[#This Row],[Cost Price]])</f>
        <v>3.8036771888096972</v>
      </c>
      <c r="S8133" s="12">
        <f>(Table1[[#This Row],[Profit]]/Table1[[#This Row],[Selling Price]])</f>
        <v>0.29809382357442771</v>
      </c>
      <c r="T8133">
        <v>2</v>
      </c>
      <c r="U8133" s="2">
        <f>Table1[[#This Row],[Selling Price]]*Table1[[#This Row],[Quantity]]</f>
        <v>25.52</v>
      </c>
      <c r="V8133" s="4">
        <v>0</v>
      </c>
      <c r="W8133">
        <v>457</v>
      </c>
      <c r="X8133" t="s">
        <v>36</v>
      </c>
      <c r="Y8133" t="s">
        <v>52</v>
      </c>
      <c r="Z8133" s="2">
        <v>3.58549945381858</v>
      </c>
    </row>
    <row r="8134" spans="1:26" x14ac:dyDescent="0.35">
      <c r="A8134" t="s">
        <v>62</v>
      </c>
      <c r="B8134" t="s">
        <v>63</v>
      </c>
      <c r="C8134" t="s">
        <v>27</v>
      </c>
      <c r="D8134" t="s">
        <v>46</v>
      </c>
      <c r="E8134" t="s">
        <v>47</v>
      </c>
      <c r="F8134" t="s">
        <v>1818</v>
      </c>
      <c r="G8134" t="s">
        <v>1819</v>
      </c>
      <c r="H8134" t="s">
        <v>32</v>
      </c>
      <c r="I8134" t="s">
        <v>7333</v>
      </c>
      <c r="J8134" s="1">
        <v>43023</v>
      </c>
      <c r="K8134" s="1">
        <v>43028</v>
      </c>
      <c r="L8134" t="s">
        <v>60</v>
      </c>
      <c r="M8134">
        <f>Table1[[#This Row],[Ship Date]]-Table1[[#This Row],[Order Date]]</f>
        <v>5</v>
      </c>
      <c r="N8134">
        <v>10</v>
      </c>
      <c r="O8134" t="s">
        <v>61</v>
      </c>
      <c r="P8134" s="3">
        <v>152.65</v>
      </c>
      <c r="Q8134" s="3">
        <v>114.9327334602846</v>
      </c>
      <c r="R8134" s="3">
        <f>(Table1[[#This Row],[Selling Price]]-Table1[[#This Row],[Cost Price]])</f>
        <v>37.717266539715411</v>
      </c>
      <c r="S8134" s="12">
        <f>(Table1[[#This Row],[Profit]]/Table1[[#This Row],[Selling Price]])</f>
        <v>0.24708330520612781</v>
      </c>
      <c r="T8134">
        <v>5</v>
      </c>
      <c r="U8134" s="2">
        <f>Table1[[#This Row],[Selling Price]]*Table1[[#This Row],[Quantity]]</f>
        <v>763.25</v>
      </c>
      <c r="V8134" s="4">
        <v>0</v>
      </c>
      <c r="W8134">
        <v>114</v>
      </c>
      <c r="X8134" t="s">
        <v>36</v>
      </c>
      <c r="Y8134" t="s">
        <v>36</v>
      </c>
      <c r="Z8134" s="2">
        <v>112.4655826564489</v>
      </c>
    </row>
    <row r="8135" spans="1:26" x14ac:dyDescent="0.35">
      <c r="A8135" t="s">
        <v>62</v>
      </c>
      <c r="B8135" t="s">
        <v>63</v>
      </c>
      <c r="C8135" t="s">
        <v>55</v>
      </c>
      <c r="D8135" t="s">
        <v>46</v>
      </c>
      <c r="E8135" t="s">
        <v>102</v>
      </c>
      <c r="F8135" t="s">
        <v>3476</v>
      </c>
      <c r="G8135" t="s">
        <v>3477</v>
      </c>
      <c r="H8135" t="s">
        <v>32</v>
      </c>
      <c r="I8135" t="s">
        <v>7346</v>
      </c>
      <c r="J8135" s="1">
        <v>43092</v>
      </c>
      <c r="K8135" s="1">
        <v>43097</v>
      </c>
      <c r="L8135" t="s">
        <v>34</v>
      </c>
      <c r="M8135">
        <f>Table1[[#This Row],[Ship Date]]-Table1[[#This Row],[Order Date]]</f>
        <v>5</v>
      </c>
      <c r="N8135">
        <v>12</v>
      </c>
      <c r="O8135" t="s">
        <v>35</v>
      </c>
      <c r="P8135" s="3">
        <v>44.96</v>
      </c>
      <c r="Q8135" s="3">
        <v>33.070948688770351</v>
      </c>
      <c r="R8135" s="3">
        <f>(Table1[[#This Row],[Selling Price]]-Table1[[#This Row],[Cost Price]])</f>
        <v>11.88905131122965</v>
      </c>
      <c r="S8135" s="12">
        <f>(Table1[[#This Row],[Profit]]/Table1[[#This Row],[Selling Price]])</f>
        <v>0.26443619464478757</v>
      </c>
      <c r="T8135">
        <v>2</v>
      </c>
      <c r="U8135" s="2">
        <f>Table1[[#This Row],[Selling Price]]*Table1[[#This Row],[Quantity]]</f>
        <v>89.92</v>
      </c>
      <c r="V8135" s="4">
        <v>0</v>
      </c>
      <c r="W8135">
        <v>155</v>
      </c>
      <c r="X8135" t="s">
        <v>36</v>
      </c>
      <c r="Y8135" t="s">
        <v>52</v>
      </c>
      <c r="Z8135" s="2">
        <v>16.21055853448609</v>
      </c>
    </row>
    <row r="8136" spans="1:26" x14ac:dyDescent="0.35">
      <c r="A8136" t="s">
        <v>62</v>
      </c>
      <c r="B8136" t="s">
        <v>63</v>
      </c>
      <c r="C8136" t="s">
        <v>27</v>
      </c>
      <c r="D8136" t="s">
        <v>46</v>
      </c>
      <c r="E8136" t="s">
        <v>178</v>
      </c>
      <c r="F8136" t="s">
        <v>6088</v>
      </c>
      <c r="G8136" t="s">
        <v>6089</v>
      </c>
      <c r="H8136" t="s">
        <v>32</v>
      </c>
      <c r="I8136" t="s">
        <v>7346</v>
      </c>
      <c r="J8136" s="1">
        <v>43092</v>
      </c>
      <c r="K8136" s="1">
        <v>43097</v>
      </c>
      <c r="L8136" t="s">
        <v>34</v>
      </c>
      <c r="M8136">
        <f>Table1[[#This Row],[Ship Date]]-Table1[[#This Row],[Order Date]]</f>
        <v>5</v>
      </c>
      <c r="N8136">
        <v>12</v>
      </c>
      <c r="O8136" t="s">
        <v>35</v>
      </c>
      <c r="P8136" s="3">
        <v>182.94</v>
      </c>
      <c r="Q8136" s="3">
        <v>155.24056347331049</v>
      </c>
      <c r="R8136" s="3">
        <f>(Table1[[#This Row],[Selling Price]]-Table1[[#This Row],[Cost Price]])</f>
        <v>27.69943652668951</v>
      </c>
      <c r="S8136" s="12">
        <f>(Table1[[#This Row],[Profit]]/Table1[[#This Row],[Selling Price]])</f>
        <v>0.1514126846326091</v>
      </c>
      <c r="T8136">
        <v>3</v>
      </c>
      <c r="U8136" s="2">
        <f>Table1[[#This Row],[Selling Price]]*Table1[[#This Row],[Quantity]]</f>
        <v>548.81999999999994</v>
      </c>
      <c r="V8136" s="4">
        <v>0</v>
      </c>
      <c r="W8136">
        <v>259</v>
      </c>
      <c r="X8136" t="s">
        <v>36</v>
      </c>
      <c r="Y8136" t="s">
        <v>68</v>
      </c>
      <c r="Z8136" s="2">
        <v>70.378423204843116</v>
      </c>
    </row>
    <row r="8137" spans="1:26" x14ac:dyDescent="0.35">
      <c r="A8137" t="s">
        <v>62</v>
      </c>
      <c r="B8137" t="s">
        <v>63</v>
      </c>
      <c r="C8137" t="s">
        <v>55</v>
      </c>
      <c r="D8137" t="s">
        <v>46</v>
      </c>
      <c r="E8137" t="s">
        <v>86</v>
      </c>
      <c r="F8137" t="s">
        <v>1615</v>
      </c>
      <c r="G8137" t="s">
        <v>1616</v>
      </c>
      <c r="H8137" t="s">
        <v>32</v>
      </c>
      <c r="I8137" t="s">
        <v>7414</v>
      </c>
      <c r="J8137" s="1">
        <v>42567</v>
      </c>
      <c r="K8137" s="1">
        <v>42571</v>
      </c>
      <c r="L8137" t="s">
        <v>34</v>
      </c>
      <c r="M8137">
        <f>Table1[[#This Row],[Ship Date]]-Table1[[#This Row],[Order Date]]</f>
        <v>4</v>
      </c>
      <c r="N8137">
        <v>7</v>
      </c>
      <c r="O8137" t="s">
        <v>51</v>
      </c>
      <c r="P8137" s="3">
        <v>6.46</v>
      </c>
      <c r="Q8137" s="3">
        <v>5.0111284011060953</v>
      </c>
      <c r="R8137" s="3">
        <f>(Table1[[#This Row],[Selling Price]]-Table1[[#This Row],[Cost Price]])</f>
        <v>1.4488715988939047</v>
      </c>
      <c r="S8137" s="12">
        <f>(Table1[[#This Row],[Profit]]/Table1[[#This Row],[Selling Price]])</f>
        <v>0.22428352924054254</v>
      </c>
      <c r="T8137">
        <v>2</v>
      </c>
      <c r="U8137" s="2">
        <f>Table1[[#This Row],[Selling Price]]*Table1[[#This Row],[Quantity]]</f>
        <v>12.92</v>
      </c>
      <c r="V8137" s="4">
        <v>0</v>
      </c>
      <c r="W8137">
        <v>305</v>
      </c>
      <c r="X8137" t="s">
        <v>36</v>
      </c>
      <c r="Y8137" t="s">
        <v>52</v>
      </c>
      <c r="Z8137" s="2">
        <v>6.1648653096166086</v>
      </c>
    </row>
    <row r="8138" spans="1:26" x14ac:dyDescent="0.35">
      <c r="A8138" t="s">
        <v>62</v>
      </c>
      <c r="B8138" t="s">
        <v>63</v>
      </c>
      <c r="C8138" t="s">
        <v>39</v>
      </c>
      <c r="D8138" t="s">
        <v>46</v>
      </c>
      <c r="E8138" t="s">
        <v>47</v>
      </c>
      <c r="F8138" t="s">
        <v>5757</v>
      </c>
      <c r="G8138" t="s">
        <v>5758</v>
      </c>
      <c r="H8138" t="s">
        <v>32</v>
      </c>
      <c r="I8138" t="s">
        <v>7443</v>
      </c>
      <c r="J8138" s="1">
        <v>42544</v>
      </c>
      <c r="K8138" s="1">
        <v>42548</v>
      </c>
      <c r="L8138" t="s">
        <v>34</v>
      </c>
      <c r="M8138">
        <f>Table1[[#This Row],[Ship Date]]-Table1[[#This Row],[Order Date]]</f>
        <v>4</v>
      </c>
      <c r="N8138">
        <v>6</v>
      </c>
      <c r="O8138" t="s">
        <v>51</v>
      </c>
      <c r="P8138" s="3">
        <v>25.83</v>
      </c>
      <c r="Q8138" s="3">
        <v>20.760700248057141</v>
      </c>
      <c r="R8138" s="3">
        <f>(Table1[[#This Row],[Selling Price]]-Table1[[#This Row],[Cost Price]])</f>
        <v>5.0692997519428573</v>
      </c>
      <c r="S8138" s="12">
        <f>(Table1[[#This Row],[Profit]]/Table1[[#This Row],[Selling Price]])</f>
        <v>0.19625628153088881</v>
      </c>
      <c r="T8138">
        <v>7</v>
      </c>
      <c r="U8138" s="2">
        <f>Table1[[#This Row],[Selling Price]]*Table1[[#This Row],[Quantity]]</f>
        <v>180.81</v>
      </c>
      <c r="V8138" s="4">
        <v>0</v>
      </c>
      <c r="W8138">
        <v>441</v>
      </c>
      <c r="X8138" t="s">
        <v>36</v>
      </c>
      <c r="Y8138" t="s">
        <v>52</v>
      </c>
      <c r="Z8138" s="2">
        <v>8.905646555496606</v>
      </c>
    </row>
    <row r="8139" spans="1:26" x14ac:dyDescent="0.35">
      <c r="A8139" t="s">
        <v>62</v>
      </c>
      <c r="B8139" t="s">
        <v>63</v>
      </c>
      <c r="C8139" t="s">
        <v>55</v>
      </c>
      <c r="D8139" t="s">
        <v>46</v>
      </c>
      <c r="E8139" t="s">
        <v>86</v>
      </c>
      <c r="F8139" t="s">
        <v>5421</v>
      </c>
      <c r="G8139" t="s">
        <v>5422</v>
      </c>
      <c r="H8139" t="s">
        <v>32</v>
      </c>
      <c r="I8139" t="s">
        <v>7484</v>
      </c>
      <c r="J8139" s="1">
        <v>42601</v>
      </c>
      <c r="K8139" s="1">
        <v>42602</v>
      </c>
      <c r="L8139" t="s">
        <v>199</v>
      </c>
      <c r="M8139">
        <f>Table1[[#This Row],[Ship Date]]-Table1[[#This Row],[Order Date]]</f>
        <v>1</v>
      </c>
      <c r="N8139">
        <v>8</v>
      </c>
      <c r="O8139" t="s">
        <v>61</v>
      </c>
      <c r="P8139" s="3">
        <v>276.78399999999999</v>
      </c>
      <c r="Q8139" s="3">
        <v>227.2060599802102</v>
      </c>
      <c r="R8139" s="3">
        <f>(Table1[[#This Row],[Selling Price]]-Table1[[#This Row],[Cost Price]])</f>
        <v>49.577940019789793</v>
      </c>
      <c r="S8139" s="12">
        <f>(Table1[[#This Row],[Profit]]/Table1[[#This Row],[Selling Price]])</f>
        <v>0.17912140882345004</v>
      </c>
      <c r="T8139">
        <v>2</v>
      </c>
      <c r="U8139" s="2">
        <f>Table1[[#This Row],[Selling Price]]*Table1[[#This Row],[Quantity]]</f>
        <v>553.56799999999998</v>
      </c>
      <c r="V8139" s="4">
        <v>0.2</v>
      </c>
      <c r="W8139">
        <v>490</v>
      </c>
      <c r="X8139" t="s">
        <v>36</v>
      </c>
      <c r="Y8139" t="s">
        <v>36</v>
      </c>
      <c r="Z8139" s="2">
        <v>290.49041160691269</v>
      </c>
    </row>
    <row r="8140" spans="1:26" x14ac:dyDescent="0.35">
      <c r="A8140" t="s">
        <v>62</v>
      </c>
      <c r="B8140" t="s">
        <v>63</v>
      </c>
      <c r="C8140" t="s">
        <v>55</v>
      </c>
      <c r="D8140" t="s">
        <v>46</v>
      </c>
      <c r="E8140" t="s">
        <v>102</v>
      </c>
      <c r="F8140" t="s">
        <v>191</v>
      </c>
      <c r="G8140" t="s">
        <v>192</v>
      </c>
      <c r="H8140" t="s">
        <v>32</v>
      </c>
      <c r="I8140" t="s">
        <v>7488</v>
      </c>
      <c r="J8140" s="1">
        <v>42583</v>
      </c>
      <c r="K8140" s="1">
        <v>42587</v>
      </c>
      <c r="L8140" t="s">
        <v>34</v>
      </c>
      <c r="M8140">
        <f>Table1[[#This Row],[Ship Date]]-Table1[[#This Row],[Order Date]]</f>
        <v>4</v>
      </c>
      <c r="N8140">
        <v>8</v>
      </c>
      <c r="O8140" t="s">
        <v>61</v>
      </c>
      <c r="P8140" s="3">
        <v>19.648</v>
      </c>
      <c r="Q8140" s="3">
        <v>14.93086535957897</v>
      </c>
      <c r="R8140" s="3">
        <f>(Table1[[#This Row],[Selling Price]]-Table1[[#This Row],[Cost Price]])</f>
        <v>4.7171346404210297</v>
      </c>
      <c r="S8140" s="12">
        <f>(Table1[[#This Row],[Profit]]/Table1[[#This Row],[Selling Price]])</f>
        <v>0.24008217836019086</v>
      </c>
      <c r="T8140">
        <v>2</v>
      </c>
      <c r="U8140" s="2">
        <f>Table1[[#This Row],[Selling Price]]*Table1[[#This Row],[Quantity]]</f>
        <v>39.295999999999999</v>
      </c>
      <c r="V8140" s="4">
        <v>0.2</v>
      </c>
      <c r="W8140">
        <v>220</v>
      </c>
      <c r="X8140" t="s">
        <v>36</v>
      </c>
      <c r="Y8140" t="s">
        <v>52</v>
      </c>
      <c r="Z8140" s="2">
        <v>13.05766917434604</v>
      </c>
    </row>
    <row r="8141" spans="1:26" x14ac:dyDescent="0.35">
      <c r="A8141" t="s">
        <v>62</v>
      </c>
      <c r="B8141" t="s">
        <v>63</v>
      </c>
      <c r="C8141" t="s">
        <v>64</v>
      </c>
      <c r="D8141" t="s">
        <v>46</v>
      </c>
      <c r="E8141" t="s">
        <v>86</v>
      </c>
      <c r="F8141" t="s">
        <v>1893</v>
      </c>
      <c r="G8141" t="s">
        <v>1894</v>
      </c>
      <c r="H8141" t="s">
        <v>32</v>
      </c>
      <c r="I8141" t="s">
        <v>7674</v>
      </c>
      <c r="J8141" s="1">
        <v>42980</v>
      </c>
      <c r="K8141" s="1">
        <v>42984</v>
      </c>
      <c r="L8141" t="s">
        <v>60</v>
      </c>
      <c r="M8141">
        <f>Table1[[#This Row],[Ship Date]]-Table1[[#This Row],[Order Date]]</f>
        <v>4</v>
      </c>
      <c r="N8141">
        <v>9</v>
      </c>
      <c r="O8141" t="s">
        <v>61</v>
      </c>
      <c r="P8141" s="3">
        <v>18.72</v>
      </c>
      <c r="Q8141" s="3">
        <v>14.21033581112586</v>
      </c>
      <c r="R8141" s="3">
        <f>(Table1[[#This Row],[Selling Price]]-Table1[[#This Row],[Cost Price]])</f>
        <v>4.5096641888741384</v>
      </c>
      <c r="S8141" s="12">
        <f>(Table1[[#This Row],[Profit]]/Table1[[#This Row],[Selling Price]])</f>
        <v>0.24090086479028519</v>
      </c>
      <c r="T8141">
        <v>5</v>
      </c>
      <c r="U8141" s="2">
        <f>Table1[[#This Row],[Selling Price]]*Table1[[#This Row],[Quantity]]</f>
        <v>93.6</v>
      </c>
      <c r="V8141" s="4">
        <v>0.2</v>
      </c>
      <c r="W8141">
        <v>318</v>
      </c>
      <c r="X8141" t="s">
        <v>36</v>
      </c>
      <c r="Y8141" t="s">
        <v>52</v>
      </c>
      <c r="Z8141" s="2">
        <v>5.9356191637556108</v>
      </c>
    </row>
    <row r="8142" spans="1:26" x14ac:dyDescent="0.35">
      <c r="A8142" t="s">
        <v>62</v>
      </c>
      <c r="B8142" t="s">
        <v>63</v>
      </c>
      <c r="C8142" t="s">
        <v>64</v>
      </c>
      <c r="D8142" t="s">
        <v>46</v>
      </c>
      <c r="E8142" t="s">
        <v>102</v>
      </c>
      <c r="F8142" t="s">
        <v>5075</v>
      </c>
      <c r="G8142" t="s">
        <v>5076</v>
      </c>
      <c r="H8142" t="s">
        <v>32</v>
      </c>
      <c r="I8142" t="s">
        <v>7685</v>
      </c>
      <c r="J8142" s="1">
        <v>42621</v>
      </c>
      <c r="K8142" s="1">
        <v>42628</v>
      </c>
      <c r="L8142" t="s">
        <v>60</v>
      </c>
      <c r="M8142">
        <f>Table1[[#This Row],[Ship Date]]-Table1[[#This Row],[Order Date]]</f>
        <v>7</v>
      </c>
      <c r="N8142">
        <v>9</v>
      </c>
      <c r="O8142" t="s">
        <v>61</v>
      </c>
      <c r="P8142" s="3">
        <v>34.24</v>
      </c>
      <c r="Q8142" s="3">
        <v>25.187729608884279</v>
      </c>
      <c r="R8142" s="3">
        <f>(Table1[[#This Row],[Selling Price]]-Table1[[#This Row],[Cost Price]])</f>
        <v>9.052270391115723</v>
      </c>
      <c r="S8142" s="12">
        <f>(Table1[[#This Row],[Profit]]/Table1[[#This Row],[Selling Price]])</f>
        <v>0.26437705581529564</v>
      </c>
      <c r="T8142">
        <v>8</v>
      </c>
      <c r="U8142" s="2">
        <f>Table1[[#This Row],[Selling Price]]*Table1[[#This Row],[Quantity]]</f>
        <v>273.92</v>
      </c>
      <c r="V8142" s="4">
        <v>0</v>
      </c>
      <c r="W8142">
        <v>436</v>
      </c>
      <c r="X8142" t="s">
        <v>68</v>
      </c>
      <c r="Y8142" t="s">
        <v>52</v>
      </c>
      <c r="Z8142" s="2">
        <v>11.776946002375031</v>
      </c>
    </row>
    <row r="8143" spans="1:26" x14ac:dyDescent="0.35">
      <c r="A8143" t="s">
        <v>62</v>
      </c>
      <c r="B8143" t="s">
        <v>63</v>
      </c>
      <c r="C8143" t="s">
        <v>64</v>
      </c>
      <c r="D8143" t="s">
        <v>46</v>
      </c>
      <c r="E8143" t="s">
        <v>102</v>
      </c>
      <c r="F8143" t="s">
        <v>4826</v>
      </c>
      <c r="G8143" t="s">
        <v>4827</v>
      </c>
      <c r="H8143" t="s">
        <v>32</v>
      </c>
      <c r="I8143" t="s">
        <v>7729</v>
      </c>
      <c r="J8143" s="1">
        <v>42846</v>
      </c>
      <c r="K8143" s="1">
        <v>42848</v>
      </c>
      <c r="L8143" t="s">
        <v>199</v>
      </c>
      <c r="M8143">
        <f>Table1[[#This Row],[Ship Date]]-Table1[[#This Row],[Order Date]]</f>
        <v>2</v>
      </c>
      <c r="N8143">
        <v>4</v>
      </c>
      <c r="O8143" t="s">
        <v>106</v>
      </c>
      <c r="P8143" s="3">
        <v>20.736000000000001</v>
      </c>
      <c r="Q8143" s="3">
        <v>17.104668396585382</v>
      </c>
      <c r="R8143" s="3">
        <f>(Table1[[#This Row],[Selling Price]]-Table1[[#This Row],[Cost Price]])</f>
        <v>3.631331603414619</v>
      </c>
      <c r="S8143" s="12">
        <f>(Table1[[#This Row],[Profit]]/Table1[[#This Row],[Selling Price]])</f>
        <v>0.17512208735602908</v>
      </c>
      <c r="T8143">
        <v>4</v>
      </c>
      <c r="U8143" s="2">
        <f>Table1[[#This Row],[Selling Price]]*Table1[[#This Row],[Quantity]]</f>
        <v>82.944000000000003</v>
      </c>
      <c r="V8143" s="4">
        <v>0.2</v>
      </c>
      <c r="W8143">
        <v>300</v>
      </c>
      <c r="X8143" t="s">
        <v>36</v>
      </c>
      <c r="Y8143" t="s">
        <v>52</v>
      </c>
      <c r="Z8143" s="2">
        <v>13.42470844376145</v>
      </c>
    </row>
    <row r="8144" spans="1:26" x14ac:dyDescent="0.35">
      <c r="A8144" t="s">
        <v>62</v>
      </c>
      <c r="B8144" t="s">
        <v>63</v>
      </c>
      <c r="C8144" t="s">
        <v>39</v>
      </c>
      <c r="D8144" t="s">
        <v>46</v>
      </c>
      <c r="E8144" t="s">
        <v>270</v>
      </c>
      <c r="F8144" t="s">
        <v>2045</v>
      </c>
      <c r="G8144" t="s">
        <v>2046</v>
      </c>
      <c r="H8144" t="s">
        <v>32</v>
      </c>
      <c r="I8144" t="s">
        <v>7730</v>
      </c>
      <c r="J8144" s="1">
        <v>41978</v>
      </c>
      <c r="K8144" s="1">
        <v>41983</v>
      </c>
      <c r="L8144" t="s">
        <v>60</v>
      </c>
      <c r="M8144">
        <f>Table1[[#This Row],[Ship Date]]-Table1[[#This Row],[Order Date]]</f>
        <v>5</v>
      </c>
      <c r="N8144">
        <v>12</v>
      </c>
      <c r="O8144" t="s">
        <v>35</v>
      </c>
      <c r="P8144" s="3">
        <v>15</v>
      </c>
      <c r="Q8144" s="3">
        <v>10.619066491667899</v>
      </c>
      <c r="R8144" s="3">
        <f>(Table1[[#This Row],[Selling Price]]-Table1[[#This Row],[Cost Price]])</f>
        <v>4.3809335083321006</v>
      </c>
      <c r="S8144" s="12">
        <f>(Table1[[#This Row],[Profit]]/Table1[[#This Row],[Selling Price]])</f>
        <v>0.2920622338888067</v>
      </c>
      <c r="T8144">
        <v>3</v>
      </c>
      <c r="U8144" s="2">
        <f>Table1[[#This Row],[Selling Price]]*Table1[[#This Row],[Quantity]]</f>
        <v>45</v>
      </c>
      <c r="V8144" s="4">
        <v>0</v>
      </c>
      <c r="W8144">
        <v>171</v>
      </c>
      <c r="X8144" t="s">
        <v>36</v>
      </c>
      <c r="Y8144" t="s">
        <v>52</v>
      </c>
      <c r="Z8144" s="2">
        <v>13.074572438303459</v>
      </c>
    </row>
    <row r="8145" spans="1:26" x14ac:dyDescent="0.35">
      <c r="A8145" t="s">
        <v>62</v>
      </c>
      <c r="B8145" t="s">
        <v>63</v>
      </c>
      <c r="C8145" t="s">
        <v>39</v>
      </c>
      <c r="D8145" t="s">
        <v>46</v>
      </c>
      <c r="E8145" t="s">
        <v>102</v>
      </c>
      <c r="F8145" t="s">
        <v>2249</v>
      </c>
      <c r="G8145" t="s">
        <v>2250</v>
      </c>
      <c r="H8145" t="s">
        <v>32</v>
      </c>
      <c r="I8145" t="s">
        <v>7747</v>
      </c>
      <c r="J8145" s="1">
        <v>42559</v>
      </c>
      <c r="K8145" s="1">
        <v>42563</v>
      </c>
      <c r="L8145" t="s">
        <v>60</v>
      </c>
      <c r="M8145">
        <f>Table1[[#This Row],[Ship Date]]-Table1[[#This Row],[Order Date]]</f>
        <v>4</v>
      </c>
      <c r="N8145">
        <v>7</v>
      </c>
      <c r="O8145" t="s">
        <v>51</v>
      </c>
      <c r="P8145" s="3">
        <v>12.96</v>
      </c>
      <c r="Q8145" s="3">
        <v>8.7108484897267129</v>
      </c>
      <c r="R8145" s="3">
        <f>(Table1[[#This Row],[Selling Price]]-Table1[[#This Row],[Cost Price]])</f>
        <v>4.249151510273288</v>
      </c>
      <c r="S8145" s="12">
        <f>(Table1[[#This Row],[Profit]]/Table1[[#This Row],[Selling Price]])</f>
        <v>0.32786662887911172</v>
      </c>
      <c r="T8145">
        <v>2</v>
      </c>
      <c r="U8145" s="2">
        <f>Table1[[#This Row],[Selling Price]]*Table1[[#This Row],[Quantity]]</f>
        <v>25.92</v>
      </c>
      <c r="V8145" s="4">
        <v>0</v>
      </c>
      <c r="W8145">
        <v>456</v>
      </c>
      <c r="X8145" t="s">
        <v>36</v>
      </c>
      <c r="Y8145" t="s">
        <v>52</v>
      </c>
      <c r="Z8145" s="2">
        <v>10.770583939601419</v>
      </c>
    </row>
    <row r="8146" spans="1:26" x14ac:dyDescent="0.35">
      <c r="A8146" t="s">
        <v>62</v>
      </c>
      <c r="B8146" t="s">
        <v>63</v>
      </c>
      <c r="C8146" t="s">
        <v>45</v>
      </c>
      <c r="D8146" t="s">
        <v>46</v>
      </c>
      <c r="E8146" t="s">
        <v>86</v>
      </c>
      <c r="F8146" t="s">
        <v>1673</v>
      </c>
      <c r="G8146" t="s">
        <v>1674</v>
      </c>
      <c r="H8146" t="s">
        <v>32</v>
      </c>
      <c r="I8146" t="s">
        <v>7766</v>
      </c>
      <c r="J8146" s="1">
        <v>42649</v>
      </c>
      <c r="K8146" s="1">
        <v>42650</v>
      </c>
      <c r="L8146" t="s">
        <v>199</v>
      </c>
      <c r="M8146">
        <f>Table1[[#This Row],[Ship Date]]-Table1[[#This Row],[Order Date]]</f>
        <v>1</v>
      </c>
      <c r="N8146">
        <v>10</v>
      </c>
      <c r="O8146" t="s">
        <v>61</v>
      </c>
      <c r="P8146" s="3">
        <v>17.904</v>
      </c>
      <c r="Q8146" s="3">
        <v>13.261708597467919</v>
      </c>
      <c r="R8146" s="3">
        <f>(Table1[[#This Row],[Selling Price]]-Table1[[#This Row],[Cost Price]])</f>
        <v>4.6422914025320807</v>
      </c>
      <c r="S8146" s="12">
        <f>(Table1[[#This Row],[Profit]]/Table1[[#This Row],[Selling Price]])</f>
        <v>0.25928794696895002</v>
      </c>
      <c r="T8146">
        <v>4</v>
      </c>
      <c r="U8146" s="2">
        <f>Table1[[#This Row],[Selling Price]]*Table1[[#This Row],[Quantity]]</f>
        <v>71.616</v>
      </c>
      <c r="V8146" s="4">
        <v>0.7</v>
      </c>
      <c r="W8146">
        <v>332</v>
      </c>
      <c r="X8146" t="s">
        <v>36</v>
      </c>
      <c r="Y8146" t="s">
        <v>52</v>
      </c>
      <c r="Z8146" s="2">
        <v>29.970265664488199</v>
      </c>
    </row>
    <row r="8147" spans="1:26" x14ac:dyDescent="0.35">
      <c r="A8147" t="s">
        <v>62</v>
      </c>
      <c r="B8147" t="s">
        <v>63</v>
      </c>
      <c r="C8147" t="s">
        <v>64</v>
      </c>
      <c r="D8147" t="s">
        <v>46</v>
      </c>
      <c r="E8147" t="s">
        <v>91</v>
      </c>
      <c r="F8147" t="s">
        <v>2021</v>
      </c>
      <c r="G8147" t="s">
        <v>2022</v>
      </c>
      <c r="H8147" t="s">
        <v>32</v>
      </c>
      <c r="I8147" t="s">
        <v>7774</v>
      </c>
      <c r="J8147" s="1">
        <v>41744</v>
      </c>
      <c r="K8147" s="1">
        <v>41744</v>
      </c>
      <c r="L8147" t="s">
        <v>1118</v>
      </c>
      <c r="M8147">
        <f>Table1[[#This Row],[Ship Date]]-Table1[[#This Row],[Order Date]]</f>
        <v>0</v>
      </c>
      <c r="N8147">
        <v>4</v>
      </c>
      <c r="O8147" t="s">
        <v>106</v>
      </c>
      <c r="P8147" s="3">
        <v>106.96</v>
      </c>
      <c r="Q8147" s="3">
        <v>85.431883166365836</v>
      </c>
      <c r="R8147" s="3">
        <f>(Table1[[#This Row],[Selling Price]]-Table1[[#This Row],[Cost Price]])</f>
        <v>21.528116833634158</v>
      </c>
      <c r="S8147" s="12">
        <f>(Table1[[#This Row],[Profit]]/Table1[[#This Row],[Selling Price]])</f>
        <v>0.20127259567720793</v>
      </c>
      <c r="T8147">
        <v>2</v>
      </c>
      <c r="U8147" s="2">
        <f>Table1[[#This Row],[Selling Price]]*Table1[[#This Row],[Quantity]]</f>
        <v>213.92</v>
      </c>
      <c r="V8147" s="4">
        <v>0</v>
      </c>
      <c r="W8147">
        <v>481</v>
      </c>
      <c r="X8147" t="s">
        <v>36</v>
      </c>
      <c r="Y8147" t="s">
        <v>68</v>
      </c>
      <c r="Z8147" s="2">
        <v>115.5960024775943</v>
      </c>
    </row>
    <row r="8148" spans="1:26" x14ac:dyDescent="0.35">
      <c r="A8148" t="s">
        <v>62</v>
      </c>
      <c r="B8148" t="s">
        <v>63</v>
      </c>
      <c r="C8148" t="s">
        <v>27</v>
      </c>
      <c r="D8148" t="s">
        <v>46</v>
      </c>
      <c r="E8148" t="s">
        <v>75</v>
      </c>
      <c r="F8148" t="s">
        <v>2442</v>
      </c>
      <c r="G8148" t="s">
        <v>2443</v>
      </c>
      <c r="H8148" t="s">
        <v>32</v>
      </c>
      <c r="I8148" t="s">
        <v>7814</v>
      </c>
      <c r="J8148" s="1">
        <v>42700</v>
      </c>
      <c r="K8148" s="1">
        <v>42706</v>
      </c>
      <c r="L8148" t="s">
        <v>60</v>
      </c>
      <c r="M8148">
        <f>Table1[[#This Row],[Ship Date]]-Table1[[#This Row],[Order Date]]</f>
        <v>6</v>
      </c>
      <c r="N8148">
        <v>11</v>
      </c>
      <c r="O8148" t="s">
        <v>35</v>
      </c>
      <c r="P8148" s="3">
        <v>17.856000000000002</v>
      </c>
      <c r="Q8148" s="3">
        <v>13.46869575307384</v>
      </c>
      <c r="R8148" s="3">
        <f>(Table1[[#This Row],[Selling Price]]-Table1[[#This Row],[Cost Price]])</f>
        <v>4.3873042469261616</v>
      </c>
      <c r="S8148" s="12">
        <f>(Table1[[#This Row],[Profit]]/Table1[[#This Row],[Selling Price]])</f>
        <v>0.24570476293269272</v>
      </c>
      <c r="T8148">
        <v>4</v>
      </c>
      <c r="U8148" s="2">
        <f>Table1[[#This Row],[Selling Price]]*Table1[[#This Row],[Quantity]]</f>
        <v>71.424000000000007</v>
      </c>
      <c r="V8148" s="4">
        <v>0.2</v>
      </c>
      <c r="W8148">
        <v>162</v>
      </c>
      <c r="X8148" t="s">
        <v>68</v>
      </c>
      <c r="Y8148" t="s">
        <v>52</v>
      </c>
      <c r="Z8148" s="2">
        <v>5.3299398013218022</v>
      </c>
    </row>
    <row r="8149" spans="1:26" x14ac:dyDescent="0.35">
      <c r="A8149" t="s">
        <v>62</v>
      </c>
      <c r="B8149" t="s">
        <v>63</v>
      </c>
      <c r="C8149" t="s">
        <v>27</v>
      </c>
      <c r="D8149" t="s">
        <v>46</v>
      </c>
      <c r="E8149" t="s">
        <v>75</v>
      </c>
      <c r="F8149" t="s">
        <v>615</v>
      </c>
      <c r="G8149" t="s">
        <v>616</v>
      </c>
      <c r="H8149" t="s">
        <v>32</v>
      </c>
      <c r="I8149" t="s">
        <v>7820</v>
      </c>
      <c r="J8149" s="1">
        <v>42993</v>
      </c>
      <c r="K8149" s="1">
        <v>42998</v>
      </c>
      <c r="L8149" t="s">
        <v>60</v>
      </c>
      <c r="M8149">
        <f>Table1[[#This Row],[Ship Date]]-Table1[[#This Row],[Order Date]]</f>
        <v>5</v>
      </c>
      <c r="N8149">
        <v>9</v>
      </c>
      <c r="O8149" t="s">
        <v>61</v>
      </c>
      <c r="P8149" s="3">
        <v>12.42</v>
      </c>
      <c r="Q8149" s="3">
        <v>10.23789402967776</v>
      </c>
      <c r="R8149" s="3">
        <f>(Table1[[#This Row],[Selling Price]]-Table1[[#This Row],[Cost Price]])</f>
        <v>2.1821059703222403</v>
      </c>
      <c r="S8149" s="12">
        <f>(Table1[[#This Row],[Profit]]/Table1[[#This Row],[Selling Price]])</f>
        <v>0.17569291226427056</v>
      </c>
      <c r="T8149">
        <v>3</v>
      </c>
      <c r="U8149" s="2">
        <f>Table1[[#This Row],[Selling Price]]*Table1[[#This Row],[Quantity]]</f>
        <v>37.26</v>
      </c>
      <c r="V8149" s="4">
        <v>0</v>
      </c>
      <c r="W8149">
        <v>101</v>
      </c>
      <c r="X8149" t="s">
        <v>36</v>
      </c>
      <c r="Y8149" t="s">
        <v>36</v>
      </c>
      <c r="Z8149" s="2">
        <v>2.6370021940507691</v>
      </c>
    </row>
    <row r="8150" spans="1:26" x14ac:dyDescent="0.35">
      <c r="A8150" t="s">
        <v>62</v>
      </c>
      <c r="B8150" t="s">
        <v>63</v>
      </c>
      <c r="C8150" t="s">
        <v>64</v>
      </c>
      <c r="D8150" t="s">
        <v>46</v>
      </c>
      <c r="E8150" t="s">
        <v>91</v>
      </c>
      <c r="F8150" t="s">
        <v>92</v>
      </c>
      <c r="G8150" t="s">
        <v>93</v>
      </c>
      <c r="H8150" t="s">
        <v>32</v>
      </c>
      <c r="I8150" t="s">
        <v>7884</v>
      </c>
      <c r="J8150" s="1">
        <v>42568</v>
      </c>
      <c r="K8150" s="1">
        <v>42573</v>
      </c>
      <c r="L8150" t="s">
        <v>60</v>
      </c>
      <c r="M8150">
        <f>Table1[[#This Row],[Ship Date]]-Table1[[#This Row],[Order Date]]</f>
        <v>5</v>
      </c>
      <c r="N8150">
        <v>7</v>
      </c>
      <c r="O8150" t="s">
        <v>51</v>
      </c>
      <c r="P8150" s="3">
        <v>45.96</v>
      </c>
      <c r="Q8150" s="3">
        <v>33.777020486798463</v>
      </c>
      <c r="R8150" s="3">
        <f>(Table1[[#This Row],[Selling Price]]-Table1[[#This Row],[Cost Price]])</f>
        <v>12.182979513201538</v>
      </c>
      <c r="S8150" s="12">
        <f>(Table1[[#This Row],[Profit]]/Table1[[#This Row],[Selling Price]])</f>
        <v>0.26507788322892817</v>
      </c>
      <c r="T8150">
        <v>2</v>
      </c>
      <c r="U8150" s="2">
        <f>Table1[[#This Row],[Selling Price]]*Table1[[#This Row],[Quantity]]</f>
        <v>91.92</v>
      </c>
      <c r="V8150" s="4">
        <v>0</v>
      </c>
      <c r="W8150">
        <v>375</v>
      </c>
      <c r="X8150" t="s">
        <v>36</v>
      </c>
      <c r="Y8150" t="s">
        <v>52</v>
      </c>
      <c r="Z8150" s="2">
        <v>31.04224535325093</v>
      </c>
    </row>
    <row r="8151" spans="1:26" x14ac:dyDescent="0.35">
      <c r="A8151" t="s">
        <v>62</v>
      </c>
      <c r="B8151" t="s">
        <v>63</v>
      </c>
      <c r="C8151" t="s">
        <v>27</v>
      </c>
      <c r="D8151" t="s">
        <v>46</v>
      </c>
      <c r="E8151" t="s">
        <v>102</v>
      </c>
      <c r="F8151" t="s">
        <v>3201</v>
      </c>
      <c r="G8151" t="s">
        <v>3202</v>
      </c>
      <c r="H8151" t="s">
        <v>32</v>
      </c>
      <c r="I8151" t="s">
        <v>7891</v>
      </c>
      <c r="J8151" s="1">
        <v>42363</v>
      </c>
      <c r="K8151" s="1">
        <v>42367</v>
      </c>
      <c r="L8151" t="s">
        <v>60</v>
      </c>
      <c r="M8151">
        <f>Table1[[#This Row],[Ship Date]]-Table1[[#This Row],[Order Date]]</f>
        <v>4</v>
      </c>
      <c r="N8151">
        <v>12</v>
      </c>
      <c r="O8151" t="s">
        <v>35</v>
      </c>
      <c r="P8151" s="3">
        <v>9.9600000000000009</v>
      </c>
      <c r="Q8151" s="3">
        <v>6.7034117261026989</v>
      </c>
      <c r="R8151" s="3">
        <f>(Table1[[#This Row],[Selling Price]]-Table1[[#This Row],[Cost Price]])</f>
        <v>3.256588273897302</v>
      </c>
      <c r="S8151" s="12">
        <f>(Table1[[#This Row],[Profit]]/Table1[[#This Row],[Selling Price]])</f>
        <v>0.32696669416639573</v>
      </c>
      <c r="T8151">
        <v>2</v>
      </c>
      <c r="U8151" s="2">
        <f>Table1[[#This Row],[Selling Price]]*Table1[[#This Row],[Quantity]]</f>
        <v>19.920000000000002</v>
      </c>
      <c r="V8151" s="4">
        <v>0</v>
      </c>
      <c r="W8151">
        <v>123</v>
      </c>
      <c r="X8151" t="s">
        <v>36</v>
      </c>
      <c r="Y8151" t="s">
        <v>52</v>
      </c>
      <c r="Z8151" s="2">
        <v>11.61449359328987</v>
      </c>
    </row>
    <row r="8152" spans="1:26" x14ac:dyDescent="0.35">
      <c r="A8152" t="s">
        <v>62</v>
      </c>
      <c r="B8152" t="s">
        <v>63</v>
      </c>
      <c r="C8152" t="s">
        <v>55</v>
      </c>
      <c r="D8152" t="s">
        <v>46</v>
      </c>
      <c r="E8152" t="s">
        <v>47</v>
      </c>
      <c r="F8152" t="s">
        <v>1398</v>
      </c>
      <c r="G8152" t="s">
        <v>1399</v>
      </c>
      <c r="H8152" t="s">
        <v>32</v>
      </c>
      <c r="I8152" t="s">
        <v>7929</v>
      </c>
      <c r="J8152" s="1">
        <v>42595</v>
      </c>
      <c r="K8152" s="1">
        <v>42598</v>
      </c>
      <c r="L8152" t="s">
        <v>199</v>
      </c>
      <c r="M8152">
        <f>Table1[[#This Row],[Ship Date]]-Table1[[#This Row],[Order Date]]</f>
        <v>3</v>
      </c>
      <c r="N8152">
        <v>8</v>
      </c>
      <c r="O8152" t="s">
        <v>61</v>
      </c>
      <c r="P8152" s="3">
        <v>103.6</v>
      </c>
      <c r="Q8152" s="3">
        <v>81.655246391587951</v>
      </c>
      <c r="R8152" s="3">
        <f>(Table1[[#This Row],[Selling Price]]-Table1[[#This Row],[Cost Price]])</f>
        <v>21.944753608412043</v>
      </c>
      <c r="S8152" s="12">
        <f>(Table1[[#This Row],[Profit]]/Table1[[#This Row],[Selling Price]])</f>
        <v>0.21182194602714327</v>
      </c>
      <c r="T8152">
        <v>7</v>
      </c>
      <c r="U8152" s="2">
        <f>Table1[[#This Row],[Selling Price]]*Table1[[#This Row],[Quantity]]</f>
        <v>725.19999999999993</v>
      </c>
      <c r="V8152" s="4">
        <v>0</v>
      </c>
      <c r="W8152">
        <v>369</v>
      </c>
      <c r="X8152" t="s">
        <v>36</v>
      </c>
      <c r="Y8152" t="s">
        <v>52</v>
      </c>
      <c r="Z8152" s="2">
        <v>34.331888642744048</v>
      </c>
    </row>
    <row r="8153" spans="1:26" x14ac:dyDescent="0.35">
      <c r="A8153" t="s">
        <v>62</v>
      </c>
      <c r="B8153" t="s">
        <v>63</v>
      </c>
      <c r="C8153" t="s">
        <v>39</v>
      </c>
      <c r="D8153" t="s">
        <v>46</v>
      </c>
      <c r="E8153" t="s">
        <v>86</v>
      </c>
      <c r="F8153" t="s">
        <v>2288</v>
      </c>
      <c r="G8153" t="s">
        <v>2289</v>
      </c>
      <c r="H8153" t="s">
        <v>32</v>
      </c>
      <c r="I8153" t="s">
        <v>7939</v>
      </c>
      <c r="J8153" s="1">
        <v>41730</v>
      </c>
      <c r="K8153" s="1">
        <v>41735</v>
      </c>
      <c r="L8153" t="s">
        <v>60</v>
      </c>
      <c r="M8153">
        <f>Table1[[#This Row],[Ship Date]]-Table1[[#This Row],[Order Date]]</f>
        <v>5</v>
      </c>
      <c r="N8153">
        <v>4</v>
      </c>
      <c r="O8153" t="s">
        <v>106</v>
      </c>
      <c r="P8153" s="3">
        <v>6.24</v>
      </c>
      <c r="Q8153" s="3">
        <v>5.2858610993009982</v>
      </c>
      <c r="R8153" s="3">
        <f>(Table1[[#This Row],[Selling Price]]-Table1[[#This Row],[Cost Price]])</f>
        <v>0.95413890069900198</v>
      </c>
      <c r="S8153" s="12">
        <f>(Table1[[#This Row],[Profit]]/Table1[[#This Row],[Selling Price]])</f>
        <v>0.15290687511201953</v>
      </c>
      <c r="T8153">
        <v>2</v>
      </c>
      <c r="U8153" s="2">
        <f>Table1[[#This Row],[Selling Price]]*Table1[[#This Row],[Quantity]]</f>
        <v>12.48</v>
      </c>
      <c r="V8153" s="4">
        <v>0</v>
      </c>
      <c r="W8153">
        <v>418</v>
      </c>
      <c r="X8153" t="s">
        <v>36</v>
      </c>
      <c r="Y8153" t="s">
        <v>52</v>
      </c>
      <c r="Z8153" s="2">
        <v>4.7194338643528004</v>
      </c>
    </row>
    <row r="8154" spans="1:26" x14ac:dyDescent="0.35">
      <c r="A8154" t="s">
        <v>62</v>
      </c>
      <c r="B8154" t="s">
        <v>63</v>
      </c>
      <c r="C8154" t="s">
        <v>45</v>
      </c>
      <c r="D8154" t="s">
        <v>46</v>
      </c>
      <c r="E8154" t="s">
        <v>102</v>
      </c>
      <c r="F8154" t="s">
        <v>928</v>
      </c>
      <c r="G8154" t="s">
        <v>192</v>
      </c>
      <c r="H8154" t="s">
        <v>32</v>
      </c>
      <c r="I8154" t="s">
        <v>7963</v>
      </c>
      <c r="J8154" s="1">
        <v>42325</v>
      </c>
      <c r="K8154" s="1">
        <v>42332</v>
      </c>
      <c r="L8154" t="s">
        <v>60</v>
      </c>
      <c r="M8154">
        <f>Table1[[#This Row],[Ship Date]]-Table1[[#This Row],[Order Date]]</f>
        <v>7</v>
      </c>
      <c r="N8154">
        <v>11</v>
      </c>
      <c r="O8154" t="s">
        <v>35</v>
      </c>
      <c r="P8154" s="3">
        <v>106.32</v>
      </c>
      <c r="Q8154" s="3">
        <v>72.960378397022978</v>
      </c>
      <c r="R8154" s="3">
        <f>(Table1[[#This Row],[Selling Price]]-Table1[[#This Row],[Cost Price]])</f>
        <v>33.359621602977015</v>
      </c>
      <c r="S8154" s="12">
        <f>(Table1[[#This Row],[Profit]]/Table1[[#This Row],[Selling Price]])</f>
        <v>0.31376619265403516</v>
      </c>
      <c r="T8154">
        <v>3</v>
      </c>
      <c r="U8154" s="2">
        <f>Table1[[#This Row],[Selling Price]]*Table1[[#This Row],[Quantity]]</f>
        <v>318.95999999999998</v>
      </c>
      <c r="V8154" s="4">
        <v>0</v>
      </c>
      <c r="W8154">
        <v>236</v>
      </c>
      <c r="X8154" t="s">
        <v>68</v>
      </c>
      <c r="Y8154" t="s">
        <v>68</v>
      </c>
      <c r="Z8154" s="2">
        <v>42.204588462307363</v>
      </c>
    </row>
    <row r="8155" spans="1:26" x14ac:dyDescent="0.35">
      <c r="A8155" t="s">
        <v>62</v>
      </c>
      <c r="B8155" t="s">
        <v>63</v>
      </c>
      <c r="C8155" t="s">
        <v>45</v>
      </c>
      <c r="D8155" t="s">
        <v>46</v>
      </c>
      <c r="E8155" t="s">
        <v>91</v>
      </c>
      <c r="F8155" t="s">
        <v>1714</v>
      </c>
      <c r="G8155" t="s">
        <v>1715</v>
      </c>
      <c r="H8155" t="s">
        <v>32</v>
      </c>
      <c r="I8155" t="s">
        <v>7997</v>
      </c>
      <c r="J8155" s="1">
        <v>42303</v>
      </c>
      <c r="K8155" s="1">
        <v>42309</v>
      </c>
      <c r="L8155" t="s">
        <v>60</v>
      </c>
      <c r="M8155">
        <f>Table1[[#This Row],[Ship Date]]-Table1[[#This Row],[Order Date]]</f>
        <v>6</v>
      </c>
      <c r="N8155">
        <v>10</v>
      </c>
      <c r="O8155" t="s">
        <v>61</v>
      </c>
      <c r="P8155" s="3">
        <v>203.88</v>
      </c>
      <c r="Q8155" s="3">
        <v>144.6641739040443</v>
      </c>
      <c r="R8155" s="3">
        <f>(Table1[[#This Row],[Selling Price]]-Table1[[#This Row],[Cost Price]])</f>
        <v>59.215826095955691</v>
      </c>
      <c r="S8155" s="12">
        <f>(Table1[[#This Row],[Profit]]/Table1[[#This Row],[Selling Price]])</f>
        <v>0.29044450704314151</v>
      </c>
      <c r="T8155">
        <v>5</v>
      </c>
      <c r="U8155" s="2">
        <f>Table1[[#This Row],[Selling Price]]*Table1[[#This Row],[Quantity]]</f>
        <v>1019.4</v>
      </c>
      <c r="V8155" s="4">
        <v>0.2</v>
      </c>
      <c r="W8155">
        <v>337</v>
      </c>
      <c r="X8155" t="s">
        <v>68</v>
      </c>
      <c r="Y8155" t="s">
        <v>68</v>
      </c>
      <c r="Z8155" s="2">
        <v>116.34863149001799</v>
      </c>
    </row>
    <row r="8156" spans="1:26" x14ac:dyDescent="0.35">
      <c r="A8156" t="s">
        <v>62</v>
      </c>
      <c r="B8156" t="s">
        <v>63</v>
      </c>
      <c r="C8156" t="s">
        <v>39</v>
      </c>
      <c r="D8156" t="s">
        <v>46</v>
      </c>
      <c r="E8156" t="s">
        <v>65</v>
      </c>
      <c r="F8156" t="s">
        <v>2218</v>
      </c>
      <c r="G8156" t="s">
        <v>2219</v>
      </c>
      <c r="H8156" t="s">
        <v>32</v>
      </c>
      <c r="I8156" t="s">
        <v>8039</v>
      </c>
      <c r="J8156" s="1">
        <v>42817</v>
      </c>
      <c r="K8156" s="1">
        <v>42819</v>
      </c>
      <c r="L8156" t="s">
        <v>199</v>
      </c>
      <c r="M8156">
        <f>Table1[[#This Row],[Ship Date]]-Table1[[#This Row],[Order Date]]</f>
        <v>2</v>
      </c>
      <c r="N8156">
        <v>3</v>
      </c>
      <c r="O8156" t="s">
        <v>106</v>
      </c>
      <c r="P8156" s="3">
        <v>32.479999999999997</v>
      </c>
      <c r="Q8156" s="3">
        <v>25.592474203322819</v>
      </c>
      <c r="R8156" s="3">
        <f>(Table1[[#This Row],[Selling Price]]-Table1[[#This Row],[Cost Price]])</f>
        <v>6.8875257966771777</v>
      </c>
      <c r="S8156" s="12">
        <f>(Table1[[#This Row],[Profit]]/Table1[[#This Row],[Selling Price]])</f>
        <v>0.21205436566124317</v>
      </c>
      <c r="T8156">
        <v>2</v>
      </c>
      <c r="U8156" s="2">
        <f>Table1[[#This Row],[Selling Price]]*Table1[[#This Row],[Quantity]]</f>
        <v>64.959999999999994</v>
      </c>
      <c r="V8156" s="4">
        <v>0</v>
      </c>
      <c r="W8156">
        <v>111</v>
      </c>
      <c r="X8156" t="s">
        <v>36</v>
      </c>
      <c r="Y8156" t="s">
        <v>36</v>
      </c>
      <c r="Z8156" s="2">
        <v>21.43769474716736</v>
      </c>
    </row>
    <row r="8157" spans="1:26" x14ac:dyDescent="0.35">
      <c r="A8157" t="s">
        <v>62</v>
      </c>
      <c r="B8157" t="s">
        <v>63</v>
      </c>
      <c r="C8157" t="s">
        <v>27</v>
      </c>
      <c r="D8157" t="s">
        <v>46</v>
      </c>
      <c r="E8157" t="s">
        <v>86</v>
      </c>
      <c r="F8157" t="s">
        <v>3443</v>
      </c>
      <c r="G8157" t="s">
        <v>3444</v>
      </c>
      <c r="H8157" t="s">
        <v>32</v>
      </c>
      <c r="I8157" t="s">
        <v>8067</v>
      </c>
      <c r="J8157" s="1">
        <v>42849</v>
      </c>
      <c r="K8157" s="1">
        <v>42855</v>
      </c>
      <c r="L8157" t="s">
        <v>60</v>
      </c>
      <c r="M8157">
        <f>Table1[[#This Row],[Ship Date]]-Table1[[#This Row],[Order Date]]</f>
        <v>6</v>
      </c>
      <c r="N8157">
        <v>4</v>
      </c>
      <c r="O8157" t="s">
        <v>106</v>
      </c>
      <c r="P8157" s="3">
        <v>10.43</v>
      </c>
      <c r="Q8157" s="3">
        <v>7.4665430714391317</v>
      </c>
      <c r="R8157" s="3">
        <f>(Table1[[#This Row],[Selling Price]]-Table1[[#This Row],[Cost Price]])</f>
        <v>2.9634569285608681</v>
      </c>
      <c r="S8157" s="12">
        <f>(Table1[[#This Row],[Profit]]/Table1[[#This Row],[Selling Price]])</f>
        <v>0.28412818107007365</v>
      </c>
      <c r="T8157">
        <v>5</v>
      </c>
      <c r="U8157" s="2">
        <f>Table1[[#This Row],[Selling Price]]*Table1[[#This Row],[Quantity]]</f>
        <v>52.15</v>
      </c>
      <c r="V8157" s="4">
        <v>0.8</v>
      </c>
      <c r="W8157">
        <v>448</v>
      </c>
      <c r="X8157" t="s">
        <v>68</v>
      </c>
      <c r="Y8157" t="s">
        <v>52</v>
      </c>
      <c r="Z8157" s="2">
        <v>15.572983135331951</v>
      </c>
    </row>
    <row r="8158" spans="1:26" x14ac:dyDescent="0.35">
      <c r="A8158" t="s">
        <v>62</v>
      </c>
      <c r="B8158" t="s">
        <v>63</v>
      </c>
      <c r="C8158" t="s">
        <v>55</v>
      </c>
      <c r="D8158" t="s">
        <v>46</v>
      </c>
      <c r="E8158" t="s">
        <v>65</v>
      </c>
      <c r="F8158" t="s">
        <v>842</v>
      </c>
      <c r="G8158" t="s">
        <v>1457</v>
      </c>
      <c r="H8158" t="s">
        <v>32</v>
      </c>
      <c r="I8158" t="s">
        <v>8093</v>
      </c>
      <c r="J8158" s="1">
        <v>42959</v>
      </c>
      <c r="K8158" s="1">
        <v>42966</v>
      </c>
      <c r="L8158" t="s">
        <v>60</v>
      </c>
      <c r="M8158">
        <f>Table1[[#This Row],[Ship Date]]-Table1[[#This Row],[Order Date]]</f>
        <v>7</v>
      </c>
      <c r="N8158">
        <v>8</v>
      </c>
      <c r="O8158" t="s">
        <v>61</v>
      </c>
      <c r="P8158" s="3">
        <v>46.74</v>
      </c>
      <c r="Q8158" s="3">
        <v>39.648385303256411</v>
      </c>
      <c r="R8158" s="3">
        <f>(Table1[[#This Row],[Selling Price]]-Table1[[#This Row],[Cost Price]])</f>
        <v>7.0916146967435907</v>
      </c>
      <c r="S8158" s="12">
        <f>(Table1[[#This Row],[Profit]]/Table1[[#This Row],[Selling Price]])</f>
        <v>0.15172474746990994</v>
      </c>
      <c r="T8158">
        <v>3</v>
      </c>
      <c r="U8158" s="2">
        <f>Table1[[#This Row],[Selling Price]]*Table1[[#This Row],[Quantity]]</f>
        <v>140.22</v>
      </c>
      <c r="V8158" s="4">
        <v>0</v>
      </c>
      <c r="W8158">
        <v>436</v>
      </c>
      <c r="X8158" t="s">
        <v>68</v>
      </c>
      <c r="Y8158" t="s">
        <v>52</v>
      </c>
      <c r="Z8158" s="2">
        <v>27.387673366762002</v>
      </c>
    </row>
    <row r="8159" spans="1:26" x14ac:dyDescent="0.35">
      <c r="A8159" t="s">
        <v>62</v>
      </c>
      <c r="B8159" t="s">
        <v>63</v>
      </c>
      <c r="C8159" t="s">
        <v>55</v>
      </c>
      <c r="D8159" t="s">
        <v>46</v>
      </c>
      <c r="E8159" t="s">
        <v>86</v>
      </c>
      <c r="F8159" t="s">
        <v>2780</v>
      </c>
      <c r="G8159" t="s">
        <v>2781</v>
      </c>
      <c r="H8159" t="s">
        <v>32</v>
      </c>
      <c r="I8159" t="s">
        <v>8107</v>
      </c>
      <c r="J8159" s="1">
        <v>42421</v>
      </c>
      <c r="K8159" s="1">
        <v>42425</v>
      </c>
      <c r="L8159" t="s">
        <v>60</v>
      </c>
      <c r="M8159">
        <f>Table1[[#This Row],[Ship Date]]-Table1[[#This Row],[Order Date]]</f>
        <v>4</v>
      </c>
      <c r="N8159">
        <v>2</v>
      </c>
      <c r="O8159" t="s">
        <v>106</v>
      </c>
      <c r="P8159" s="3">
        <v>34.86</v>
      </c>
      <c r="Q8159" s="3">
        <v>29.426285429380378</v>
      </c>
      <c r="R8159" s="3">
        <f>(Table1[[#This Row],[Selling Price]]-Table1[[#This Row],[Cost Price]])</f>
        <v>5.433714570619621</v>
      </c>
      <c r="S8159" s="12">
        <f>(Table1[[#This Row],[Profit]]/Table1[[#This Row],[Selling Price]])</f>
        <v>0.1558724776425594</v>
      </c>
      <c r="T8159">
        <v>2</v>
      </c>
      <c r="U8159" s="2">
        <f>Table1[[#This Row],[Selling Price]]*Table1[[#This Row],[Quantity]]</f>
        <v>69.72</v>
      </c>
      <c r="V8159" s="4">
        <v>0.7</v>
      </c>
      <c r="W8159">
        <v>136</v>
      </c>
      <c r="X8159" t="s">
        <v>36</v>
      </c>
      <c r="Y8159" t="s">
        <v>68</v>
      </c>
      <c r="Z8159" s="2">
        <v>114.0797613244617</v>
      </c>
    </row>
    <row r="8160" spans="1:26" x14ac:dyDescent="0.35">
      <c r="A8160" t="s">
        <v>62</v>
      </c>
      <c r="B8160" t="s">
        <v>63</v>
      </c>
      <c r="C8160" t="s">
        <v>39</v>
      </c>
      <c r="D8160" t="s">
        <v>46</v>
      </c>
      <c r="E8160" t="s">
        <v>86</v>
      </c>
      <c r="F8160" t="s">
        <v>6503</v>
      </c>
      <c r="G8160" t="s">
        <v>6504</v>
      </c>
      <c r="H8160" t="s">
        <v>32</v>
      </c>
      <c r="I8160" t="s">
        <v>8179</v>
      </c>
      <c r="J8160" s="1">
        <v>41885</v>
      </c>
      <c r="K8160" s="1">
        <v>41886</v>
      </c>
      <c r="L8160" t="s">
        <v>199</v>
      </c>
      <c r="M8160">
        <f>Table1[[#This Row],[Ship Date]]-Table1[[#This Row],[Order Date]]</f>
        <v>1</v>
      </c>
      <c r="N8160">
        <v>9</v>
      </c>
      <c r="O8160" t="s">
        <v>61</v>
      </c>
      <c r="P8160" s="3">
        <v>7.68</v>
      </c>
      <c r="Q8160" s="3">
        <v>5.0629240950626242</v>
      </c>
      <c r="R8160" s="3">
        <f>(Table1[[#This Row],[Selling Price]]-Table1[[#This Row],[Cost Price]])</f>
        <v>2.6170759049373755</v>
      </c>
      <c r="S8160" s="12">
        <f>(Table1[[#This Row],[Profit]]/Table1[[#This Row],[Selling Price]])</f>
        <v>0.34076509178872078</v>
      </c>
      <c r="T8160">
        <v>5</v>
      </c>
      <c r="U8160" s="2">
        <f>Table1[[#This Row],[Selling Price]]*Table1[[#This Row],[Quantity]]</f>
        <v>38.4</v>
      </c>
      <c r="V8160" s="4">
        <v>0.8</v>
      </c>
      <c r="W8160">
        <v>324</v>
      </c>
      <c r="X8160" t="s">
        <v>36</v>
      </c>
      <c r="Y8160" t="s">
        <v>52</v>
      </c>
      <c r="Z8160" s="2">
        <v>4.6662978901908936</v>
      </c>
    </row>
    <row r="8161" spans="1:26" x14ac:dyDescent="0.35">
      <c r="A8161" t="s">
        <v>62</v>
      </c>
      <c r="B8161" t="s">
        <v>63</v>
      </c>
      <c r="C8161" t="s">
        <v>39</v>
      </c>
      <c r="D8161" t="s">
        <v>46</v>
      </c>
      <c r="E8161" t="s">
        <v>178</v>
      </c>
      <c r="F8161" t="s">
        <v>4955</v>
      </c>
      <c r="G8161" t="s">
        <v>4956</v>
      </c>
      <c r="H8161" t="s">
        <v>32</v>
      </c>
      <c r="I8161" t="s">
        <v>8294</v>
      </c>
      <c r="J8161" s="1">
        <v>43007</v>
      </c>
      <c r="K8161" s="1">
        <v>43009</v>
      </c>
      <c r="L8161" t="s">
        <v>199</v>
      </c>
      <c r="M8161">
        <f>Table1[[#This Row],[Ship Date]]-Table1[[#This Row],[Order Date]]</f>
        <v>2</v>
      </c>
      <c r="N8161">
        <v>9</v>
      </c>
      <c r="O8161" t="s">
        <v>61</v>
      </c>
      <c r="P8161" s="3">
        <v>7.98</v>
      </c>
      <c r="Q8161" s="3">
        <v>6.1931143521392888</v>
      </c>
      <c r="R8161" s="3">
        <f>(Table1[[#This Row],[Selling Price]]-Table1[[#This Row],[Cost Price]])</f>
        <v>1.7868856478607116</v>
      </c>
      <c r="S8161" s="12">
        <f>(Table1[[#This Row],[Profit]]/Table1[[#This Row],[Selling Price]])</f>
        <v>0.22392050725071572</v>
      </c>
      <c r="T8161">
        <v>3</v>
      </c>
      <c r="U8161" s="2">
        <f>Table1[[#This Row],[Selling Price]]*Table1[[#This Row],[Quantity]]</f>
        <v>23.94</v>
      </c>
      <c r="V8161" s="4">
        <v>0</v>
      </c>
      <c r="W8161">
        <v>211</v>
      </c>
      <c r="X8161" t="s">
        <v>36</v>
      </c>
      <c r="Y8161" t="s">
        <v>52</v>
      </c>
      <c r="Z8161" s="2">
        <v>3.232383434350985</v>
      </c>
    </row>
    <row r="8162" spans="1:26" x14ac:dyDescent="0.35">
      <c r="A8162" t="s">
        <v>62</v>
      </c>
      <c r="B8162" t="s">
        <v>63</v>
      </c>
      <c r="C8162" t="s">
        <v>55</v>
      </c>
      <c r="D8162" t="s">
        <v>46</v>
      </c>
      <c r="E8162" t="s">
        <v>65</v>
      </c>
      <c r="F8162" t="s">
        <v>1645</v>
      </c>
      <c r="G8162" t="s">
        <v>1646</v>
      </c>
      <c r="H8162" t="s">
        <v>32</v>
      </c>
      <c r="I8162" t="s">
        <v>8353</v>
      </c>
      <c r="J8162" s="1">
        <v>42901</v>
      </c>
      <c r="K8162" s="1">
        <v>42906</v>
      </c>
      <c r="L8162" t="s">
        <v>60</v>
      </c>
      <c r="M8162">
        <f>Table1[[#This Row],[Ship Date]]-Table1[[#This Row],[Order Date]]</f>
        <v>5</v>
      </c>
      <c r="N8162">
        <v>6</v>
      </c>
      <c r="O8162" t="s">
        <v>51</v>
      </c>
      <c r="P8162" s="3">
        <v>142.77600000000001</v>
      </c>
      <c r="Q8162" s="3">
        <v>113.258274303967</v>
      </c>
      <c r="R8162" s="3">
        <f>(Table1[[#This Row],[Selling Price]]-Table1[[#This Row],[Cost Price]])</f>
        <v>29.517725696033011</v>
      </c>
      <c r="S8162" s="12">
        <f>(Table1[[#This Row],[Profit]]/Table1[[#This Row],[Selling Price]])</f>
        <v>0.20674150904937111</v>
      </c>
      <c r="T8162">
        <v>1</v>
      </c>
      <c r="U8162" s="2">
        <f>Table1[[#This Row],[Selling Price]]*Table1[[#This Row],[Quantity]]</f>
        <v>142.77600000000001</v>
      </c>
      <c r="V8162" s="4">
        <v>0.2</v>
      </c>
      <c r="W8162">
        <v>362</v>
      </c>
      <c r="X8162" t="s">
        <v>36</v>
      </c>
      <c r="Y8162" t="s">
        <v>36</v>
      </c>
      <c r="Z8162" s="2">
        <v>400.03175912208229</v>
      </c>
    </row>
    <row r="8163" spans="1:26" x14ac:dyDescent="0.35">
      <c r="A8163" t="s">
        <v>62</v>
      </c>
      <c r="B8163" t="s">
        <v>63</v>
      </c>
      <c r="C8163" t="s">
        <v>39</v>
      </c>
      <c r="D8163" t="s">
        <v>46</v>
      </c>
      <c r="E8163" t="s">
        <v>75</v>
      </c>
      <c r="F8163" t="s">
        <v>592</v>
      </c>
      <c r="G8163" t="s">
        <v>593</v>
      </c>
      <c r="H8163" t="s">
        <v>32</v>
      </c>
      <c r="I8163" t="s">
        <v>8393</v>
      </c>
      <c r="J8163" s="1">
        <v>42709</v>
      </c>
      <c r="K8163" s="1">
        <v>42713</v>
      </c>
      <c r="L8163" t="s">
        <v>34</v>
      </c>
      <c r="M8163">
        <f>Table1[[#This Row],[Ship Date]]-Table1[[#This Row],[Order Date]]</f>
        <v>4</v>
      </c>
      <c r="N8163">
        <v>12</v>
      </c>
      <c r="O8163" t="s">
        <v>35</v>
      </c>
      <c r="P8163" s="3">
        <v>3.536</v>
      </c>
      <c r="Q8163" s="3">
        <v>2.6319093074337951</v>
      </c>
      <c r="R8163" s="3">
        <f>(Table1[[#This Row],[Selling Price]]-Table1[[#This Row],[Cost Price]])</f>
        <v>0.90409069256620489</v>
      </c>
      <c r="S8163" s="12">
        <f>(Table1[[#This Row],[Profit]]/Table1[[#This Row],[Selling Price]])</f>
        <v>0.25568175694745615</v>
      </c>
      <c r="T8163">
        <v>2</v>
      </c>
      <c r="U8163" s="2">
        <f>Table1[[#This Row],[Selling Price]]*Table1[[#This Row],[Quantity]]</f>
        <v>7.0720000000000001</v>
      </c>
      <c r="V8163" s="4">
        <v>0.2</v>
      </c>
      <c r="W8163">
        <v>370</v>
      </c>
      <c r="X8163" t="s">
        <v>36</v>
      </c>
      <c r="Y8163" t="s">
        <v>52</v>
      </c>
      <c r="Z8163" s="2">
        <v>4.400620013134513</v>
      </c>
    </row>
    <row r="8164" spans="1:26" x14ac:dyDescent="0.35">
      <c r="A8164" t="s">
        <v>62</v>
      </c>
      <c r="B8164" t="s">
        <v>63</v>
      </c>
      <c r="C8164" t="s">
        <v>27</v>
      </c>
      <c r="D8164" t="s">
        <v>46</v>
      </c>
      <c r="E8164" t="s">
        <v>91</v>
      </c>
      <c r="F8164" t="s">
        <v>3505</v>
      </c>
      <c r="G8164" t="s">
        <v>3506</v>
      </c>
      <c r="H8164" t="s">
        <v>32</v>
      </c>
      <c r="I8164" t="s">
        <v>8415</v>
      </c>
      <c r="J8164" s="1">
        <v>42437</v>
      </c>
      <c r="K8164" s="1">
        <v>42442</v>
      </c>
      <c r="L8164" t="s">
        <v>60</v>
      </c>
      <c r="M8164">
        <f>Table1[[#This Row],[Ship Date]]-Table1[[#This Row],[Order Date]]</f>
        <v>5</v>
      </c>
      <c r="N8164">
        <v>3</v>
      </c>
      <c r="O8164" t="s">
        <v>106</v>
      </c>
      <c r="P8164" s="3">
        <v>207.14400000000001</v>
      </c>
      <c r="Q8164" s="3">
        <v>148.9549355652702</v>
      </c>
      <c r="R8164" s="3">
        <f>(Table1[[#This Row],[Selling Price]]-Table1[[#This Row],[Cost Price]])</f>
        <v>58.189064434729801</v>
      </c>
      <c r="S8164" s="12">
        <f>(Table1[[#This Row],[Profit]]/Table1[[#This Row],[Selling Price]])</f>
        <v>0.28091117500255763</v>
      </c>
      <c r="T8164">
        <v>3</v>
      </c>
      <c r="U8164" s="2">
        <f>Table1[[#This Row],[Selling Price]]*Table1[[#This Row],[Quantity]]</f>
        <v>621.43200000000002</v>
      </c>
      <c r="V8164" s="4">
        <v>0.1</v>
      </c>
      <c r="W8164">
        <v>243</v>
      </c>
      <c r="X8164" t="s">
        <v>36</v>
      </c>
      <c r="Y8164" t="s">
        <v>68</v>
      </c>
      <c r="Z8164" s="2">
        <v>81.373848378947912</v>
      </c>
    </row>
    <row r="8165" spans="1:26" x14ac:dyDescent="0.35">
      <c r="A8165" t="s">
        <v>62</v>
      </c>
      <c r="B8165" t="s">
        <v>63</v>
      </c>
      <c r="C8165" t="s">
        <v>45</v>
      </c>
      <c r="D8165" t="s">
        <v>46</v>
      </c>
      <c r="E8165" t="s">
        <v>86</v>
      </c>
      <c r="F8165" t="s">
        <v>2475</v>
      </c>
      <c r="G8165" t="s">
        <v>2476</v>
      </c>
      <c r="H8165" t="s">
        <v>32</v>
      </c>
      <c r="I8165" t="s">
        <v>8427</v>
      </c>
      <c r="J8165" s="1">
        <v>42603</v>
      </c>
      <c r="K8165" s="1">
        <v>42606</v>
      </c>
      <c r="L8165" t="s">
        <v>34</v>
      </c>
      <c r="M8165">
        <f>Table1[[#This Row],[Ship Date]]-Table1[[#This Row],[Order Date]]</f>
        <v>3</v>
      </c>
      <c r="N8165">
        <v>8</v>
      </c>
      <c r="O8165" t="s">
        <v>61</v>
      </c>
      <c r="P8165" s="3">
        <v>33.44</v>
      </c>
      <c r="Q8165" s="3">
        <v>24.87499551253725</v>
      </c>
      <c r="R8165" s="3">
        <f>(Table1[[#This Row],[Selling Price]]-Table1[[#This Row],[Cost Price]])</f>
        <v>8.5650044874627476</v>
      </c>
      <c r="S8165" s="12">
        <f>(Table1[[#This Row],[Profit]]/Table1[[#This Row],[Selling Price]])</f>
        <v>0.25613051696957978</v>
      </c>
      <c r="T8165">
        <v>10</v>
      </c>
      <c r="U8165" s="2">
        <f>Table1[[#This Row],[Selling Price]]*Table1[[#This Row],[Quantity]]</f>
        <v>334.4</v>
      </c>
      <c r="V8165" s="4">
        <v>0.2</v>
      </c>
      <c r="W8165">
        <v>451</v>
      </c>
      <c r="X8165" t="s">
        <v>36</v>
      </c>
      <c r="Y8165" t="s">
        <v>52</v>
      </c>
      <c r="Z8165" s="2">
        <v>10.635296083221091</v>
      </c>
    </row>
    <row r="8166" spans="1:26" x14ac:dyDescent="0.35">
      <c r="A8166" t="s">
        <v>62</v>
      </c>
      <c r="B8166" t="s">
        <v>63</v>
      </c>
      <c r="C8166" t="s">
        <v>45</v>
      </c>
      <c r="D8166" t="s">
        <v>46</v>
      </c>
      <c r="E8166" t="s">
        <v>86</v>
      </c>
      <c r="F8166" t="s">
        <v>4109</v>
      </c>
      <c r="G8166" t="s">
        <v>4110</v>
      </c>
      <c r="H8166" t="s">
        <v>32</v>
      </c>
      <c r="I8166" t="s">
        <v>8457</v>
      </c>
      <c r="J8166" s="1">
        <v>41876</v>
      </c>
      <c r="K8166" s="1">
        <v>41881</v>
      </c>
      <c r="L8166" t="s">
        <v>60</v>
      </c>
      <c r="M8166">
        <f>Table1[[#This Row],[Ship Date]]-Table1[[#This Row],[Order Date]]</f>
        <v>5</v>
      </c>
      <c r="N8166">
        <v>8</v>
      </c>
      <c r="O8166" t="s">
        <v>61</v>
      </c>
      <c r="P8166" s="3">
        <v>2.8620000000000001</v>
      </c>
      <c r="Q8166" s="3">
        <v>2.1047588388536109</v>
      </c>
      <c r="R8166" s="3">
        <f>(Table1[[#This Row],[Selling Price]]-Table1[[#This Row],[Cost Price]])</f>
        <v>0.75724116114638917</v>
      </c>
      <c r="S8166" s="12">
        <f>(Table1[[#This Row],[Profit]]/Table1[[#This Row],[Selling Price]])</f>
        <v>0.26458461255988441</v>
      </c>
      <c r="T8166">
        <v>3</v>
      </c>
      <c r="U8166" s="2">
        <f>Table1[[#This Row],[Selling Price]]*Table1[[#This Row],[Quantity]]</f>
        <v>8.5860000000000003</v>
      </c>
      <c r="V8166" s="4">
        <v>0.7</v>
      </c>
      <c r="W8166">
        <v>207</v>
      </c>
      <c r="X8166" t="s">
        <v>36</v>
      </c>
      <c r="Y8166" t="s">
        <v>52</v>
      </c>
      <c r="Z8166" s="2">
        <v>3.424964817337544</v>
      </c>
    </row>
    <row r="8167" spans="1:26" x14ac:dyDescent="0.35">
      <c r="A8167" t="s">
        <v>62</v>
      </c>
      <c r="B8167" t="s">
        <v>63</v>
      </c>
      <c r="C8167" t="s">
        <v>55</v>
      </c>
      <c r="D8167" t="s">
        <v>46</v>
      </c>
      <c r="E8167" t="s">
        <v>86</v>
      </c>
      <c r="F8167" t="s">
        <v>1115</v>
      </c>
      <c r="G8167" t="s">
        <v>1116</v>
      </c>
      <c r="H8167" t="s">
        <v>32</v>
      </c>
      <c r="I8167" t="s">
        <v>8573</v>
      </c>
      <c r="J8167" s="1">
        <v>42416</v>
      </c>
      <c r="K8167" s="1">
        <v>42423</v>
      </c>
      <c r="L8167" t="s">
        <v>60</v>
      </c>
      <c r="M8167">
        <f>Table1[[#This Row],[Ship Date]]-Table1[[#This Row],[Order Date]]</f>
        <v>7</v>
      </c>
      <c r="N8167">
        <v>2</v>
      </c>
      <c r="O8167" t="s">
        <v>106</v>
      </c>
      <c r="P8167" s="3">
        <v>5.8</v>
      </c>
      <c r="Q8167" s="3">
        <v>4.2490677720042962</v>
      </c>
      <c r="R8167" s="3">
        <f>(Table1[[#This Row],[Selling Price]]-Table1[[#This Row],[Cost Price]])</f>
        <v>1.5509322279957036</v>
      </c>
      <c r="S8167" s="12">
        <f>(Table1[[#This Row],[Profit]]/Table1[[#This Row],[Selling Price]])</f>
        <v>0.26740210827512134</v>
      </c>
      <c r="T8167">
        <v>1</v>
      </c>
      <c r="U8167" s="2">
        <f>Table1[[#This Row],[Selling Price]]*Table1[[#This Row],[Quantity]]</f>
        <v>5.8</v>
      </c>
      <c r="V8167" s="4">
        <v>0</v>
      </c>
      <c r="W8167">
        <v>352</v>
      </c>
      <c r="X8167" t="s">
        <v>68</v>
      </c>
      <c r="Y8167" t="s">
        <v>52</v>
      </c>
      <c r="Z8167" s="2">
        <v>19.28183808665554</v>
      </c>
    </row>
    <row r="8168" spans="1:26" x14ac:dyDescent="0.35">
      <c r="A8168" t="s">
        <v>62</v>
      </c>
      <c r="B8168" t="s">
        <v>63</v>
      </c>
      <c r="C8168" t="s">
        <v>27</v>
      </c>
      <c r="D8168" t="s">
        <v>46</v>
      </c>
      <c r="E8168" t="s">
        <v>102</v>
      </c>
      <c r="F8168" t="s">
        <v>5810</v>
      </c>
      <c r="G8168" t="s">
        <v>192</v>
      </c>
      <c r="H8168" t="s">
        <v>32</v>
      </c>
      <c r="I8168" t="s">
        <v>8807</v>
      </c>
      <c r="J8168" s="1">
        <v>43044</v>
      </c>
      <c r="K8168" s="1">
        <v>43046</v>
      </c>
      <c r="L8168" t="s">
        <v>199</v>
      </c>
      <c r="M8168">
        <f>Table1[[#This Row],[Ship Date]]-Table1[[#This Row],[Order Date]]</f>
        <v>2</v>
      </c>
      <c r="N8168">
        <v>11</v>
      </c>
      <c r="O8168" t="s">
        <v>35</v>
      </c>
      <c r="P8168" s="3">
        <v>167.94</v>
      </c>
      <c r="Q8168" s="3">
        <v>138.50302079278541</v>
      </c>
      <c r="R8168" s="3">
        <f>(Table1[[#This Row],[Selling Price]]-Table1[[#This Row],[Cost Price]])</f>
        <v>29.436979207214591</v>
      </c>
      <c r="S8168" s="12">
        <f>(Table1[[#This Row],[Profit]]/Table1[[#This Row],[Selling Price]])</f>
        <v>0.17528271529840772</v>
      </c>
      <c r="T8168">
        <v>3</v>
      </c>
      <c r="U8168" s="2">
        <f>Table1[[#This Row],[Selling Price]]*Table1[[#This Row],[Quantity]]</f>
        <v>503.82</v>
      </c>
      <c r="V8168" s="4">
        <v>0</v>
      </c>
      <c r="W8168">
        <v>212</v>
      </c>
      <c r="X8168" t="s">
        <v>36</v>
      </c>
      <c r="Y8168" t="s">
        <v>68</v>
      </c>
      <c r="Z8168" s="2">
        <v>39.58383761082294</v>
      </c>
    </row>
    <row r="8169" spans="1:26" x14ac:dyDescent="0.35">
      <c r="A8169" t="s">
        <v>62</v>
      </c>
      <c r="B8169" t="s">
        <v>63</v>
      </c>
      <c r="C8169" t="s">
        <v>27</v>
      </c>
      <c r="D8169" t="s">
        <v>46</v>
      </c>
      <c r="E8169" t="s">
        <v>270</v>
      </c>
      <c r="F8169" t="s">
        <v>535</v>
      </c>
      <c r="G8169" t="s">
        <v>536</v>
      </c>
      <c r="H8169" t="s">
        <v>32</v>
      </c>
      <c r="I8169" t="s">
        <v>8854</v>
      </c>
      <c r="J8169" s="1">
        <v>42528</v>
      </c>
      <c r="K8169" s="1">
        <v>42532</v>
      </c>
      <c r="L8169" t="s">
        <v>60</v>
      </c>
      <c r="M8169">
        <f>Table1[[#This Row],[Ship Date]]-Table1[[#This Row],[Order Date]]</f>
        <v>4</v>
      </c>
      <c r="N8169">
        <v>6</v>
      </c>
      <c r="O8169" t="s">
        <v>51</v>
      </c>
      <c r="P8169" s="3">
        <v>9.6479999999999997</v>
      </c>
      <c r="Q8169" s="3">
        <v>6.9541747683245063</v>
      </c>
      <c r="R8169" s="3">
        <f>(Table1[[#This Row],[Selling Price]]-Table1[[#This Row],[Cost Price]])</f>
        <v>2.6938252316754934</v>
      </c>
      <c r="S8169" s="12">
        <f>(Table1[[#This Row],[Profit]]/Table1[[#This Row],[Selling Price]])</f>
        <v>0.27921074125989775</v>
      </c>
      <c r="T8169">
        <v>6</v>
      </c>
      <c r="U8169" s="2">
        <f>Table1[[#This Row],[Selling Price]]*Table1[[#This Row],[Quantity]]</f>
        <v>57.887999999999998</v>
      </c>
      <c r="V8169" s="4">
        <v>0.2</v>
      </c>
      <c r="W8169">
        <v>167</v>
      </c>
      <c r="X8169" t="s">
        <v>36</v>
      </c>
      <c r="Y8169" t="s">
        <v>52</v>
      </c>
      <c r="Z8169" s="2">
        <v>3.4161553577920651</v>
      </c>
    </row>
    <row r="8170" spans="1:26" x14ac:dyDescent="0.35">
      <c r="A8170" t="s">
        <v>62</v>
      </c>
      <c r="B8170" t="s">
        <v>63</v>
      </c>
      <c r="C8170" t="s">
        <v>45</v>
      </c>
      <c r="D8170" t="s">
        <v>46</v>
      </c>
      <c r="E8170" t="s">
        <v>65</v>
      </c>
      <c r="F8170" t="s">
        <v>2738</v>
      </c>
      <c r="G8170" t="s">
        <v>2739</v>
      </c>
      <c r="H8170" t="s">
        <v>32</v>
      </c>
      <c r="I8170" t="s">
        <v>8933</v>
      </c>
      <c r="J8170" s="1">
        <v>41948</v>
      </c>
      <c r="K8170" s="1">
        <v>41953</v>
      </c>
      <c r="L8170" t="s">
        <v>60</v>
      </c>
      <c r="M8170">
        <f>Table1[[#This Row],[Ship Date]]-Table1[[#This Row],[Order Date]]</f>
        <v>5</v>
      </c>
      <c r="N8170">
        <v>11</v>
      </c>
      <c r="O8170" t="s">
        <v>35</v>
      </c>
      <c r="P8170" s="3">
        <v>1080.096</v>
      </c>
      <c r="Q8170" s="3">
        <v>714.36215916510912</v>
      </c>
      <c r="R8170" s="3">
        <f>(Table1[[#This Row],[Selling Price]]-Table1[[#This Row],[Cost Price]])</f>
        <v>365.73384083489088</v>
      </c>
      <c r="S8170" s="12">
        <f>(Table1[[#This Row],[Profit]]/Table1[[#This Row],[Selling Price]])</f>
        <v>0.33861234634226112</v>
      </c>
      <c r="T8170">
        <v>6</v>
      </c>
      <c r="U8170" s="2">
        <f>Table1[[#This Row],[Selling Price]]*Table1[[#This Row],[Quantity]]</f>
        <v>6480.576</v>
      </c>
      <c r="V8170" s="4">
        <v>0.2</v>
      </c>
      <c r="W8170">
        <v>486</v>
      </c>
      <c r="X8170" t="s">
        <v>36</v>
      </c>
      <c r="Y8170" t="s">
        <v>36</v>
      </c>
      <c r="Z8170" s="2">
        <v>389.9035140799308</v>
      </c>
    </row>
    <row r="8171" spans="1:26" x14ac:dyDescent="0.35">
      <c r="A8171" t="s">
        <v>62</v>
      </c>
      <c r="B8171" t="s">
        <v>63</v>
      </c>
      <c r="C8171" t="s">
        <v>64</v>
      </c>
      <c r="D8171" t="s">
        <v>46</v>
      </c>
      <c r="E8171" t="s">
        <v>91</v>
      </c>
      <c r="F8171" t="s">
        <v>1714</v>
      </c>
      <c r="G8171" t="s">
        <v>1715</v>
      </c>
      <c r="H8171" t="s">
        <v>32</v>
      </c>
      <c r="I8171" t="s">
        <v>8987</v>
      </c>
      <c r="J8171" s="1">
        <v>41866</v>
      </c>
      <c r="K8171" s="1">
        <v>41870</v>
      </c>
      <c r="L8171" t="s">
        <v>60</v>
      </c>
      <c r="M8171">
        <f>Table1[[#This Row],[Ship Date]]-Table1[[#This Row],[Order Date]]</f>
        <v>4</v>
      </c>
      <c r="N8171">
        <v>8</v>
      </c>
      <c r="O8171" t="s">
        <v>61</v>
      </c>
      <c r="P8171" s="3">
        <v>152.91</v>
      </c>
      <c r="Q8171" s="3">
        <v>126.7568492354207</v>
      </c>
      <c r="R8171" s="3">
        <f>(Table1[[#This Row],[Selling Price]]-Table1[[#This Row],[Cost Price]])</f>
        <v>26.153150764579294</v>
      </c>
      <c r="S8171" s="12">
        <f>(Table1[[#This Row],[Profit]]/Table1[[#This Row],[Selling Price]])</f>
        <v>0.17103623546255506</v>
      </c>
      <c r="T8171">
        <v>3</v>
      </c>
      <c r="U8171" s="2">
        <f>Table1[[#This Row],[Selling Price]]*Table1[[#This Row],[Quantity]]</f>
        <v>458.73</v>
      </c>
      <c r="V8171" s="4">
        <v>0</v>
      </c>
      <c r="W8171">
        <v>370</v>
      </c>
      <c r="X8171" t="s">
        <v>36</v>
      </c>
      <c r="Y8171" t="s">
        <v>68</v>
      </c>
      <c r="Z8171" s="2">
        <v>116.34863149001799</v>
      </c>
    </row>
    <row r="8172" spans="1:26" x14ac:dyDescent="0.35">
      <c r="A8172" t="s">
        <v>62</v>
      </c>
      <c r="B8172" t="s">
        <v>63</v>
      </c>
      <c r="C8172" t="s">
        <v>27</v>
      </c>
      <c r="D8172" t="s">
        <v>46</v>
      </c>
      <c r="E8172" t="s">
        <v>75</v>
      </c>
      <c r="F8172" t="s">
        <v>2416</v>
      </c>
      <c r="G8172" t="s">
        <v>2380</v>
      </c>
      <c r="H8172" t="s">
        <v>32</v>
      </c>
      <c r="I8172" t="s">
        <v>9005</v>
      </c>
      <c r="J8172" s="1">
        <v>43014</v>
      </c>
      <c r="K8172" s="1">
        <v>43014</v>
      </c>
      <c r="L8172" t="s">
        <v>1118</v>
      </c>
      <c r="M8172">
        <f>Table1[[#This Row],[Ship Date]]-Table1[[#This Row],[Order Date]]</f>
        <v>0</v>
      </c>
      <c r="N8172">
        <v>10</v>
      </c>
      <c r="O8172" t="s">
        <v>61</v>
      </c>
      <c r="P8172" s="3">
        <v>19.152000000000001</v>
      </c>
      <c r="Q8172" s="3">
        <v>14.546491325092481</v>
      </c>
      <c r="R8172" s="3">
        <f>(Table1[[#This Row],[Selling Price]]-Table1[[#This Row],[Cost Price]])</f>
        <v>4.6055086749075205</v>
      </c>
      <c r="S8172" s="12">
        <f>(Table1[[#This Row],[Profit]]/Table1[[#This Row],[Selling Price]])</f>
        <v>0.24047142203986635</v>
      </c>
      <c r="T8172">
        <v>2</v>
      </c>
      <c r="U8172" s="2">
        <f>Table1[[#This Row],[Selling Price]]*Table1[[#This Row],[Quantity]]</f>
        <v>38.304000000000002</v>
      </c>
      <c r="V8172" s="4">
        <v>0.2</v>
      </c>
      <c r="W8172">
        <v>237</v>
      </c>
      <c r="X8172" t="s">
        <v>36</v>
      </c>
      <c r="Y8172" t="s">
        <v>52</v>
      </c>
      <c r="Z8172" s="2">
        <v>6.7712545366423793</v>
      </c>
    </row>
    <row r="8173" spans="1:26" x14ac:dyDescent="0.35">
      <c r="A8173" t="s">
        <v>62</v>
      </c>
      <c r="B8173" t="s">
        <v>63</v>
      </c>
      <c r="C8173" t="s">
        <v>64</v>
      </c>
      <c r="D8173" t="s">
        <v>46</v>
      </c>
      <c r="E8173" t="s">
        <v>178</v>
      </c>
      <c r="F8173" t="s">
        <v>1339</v>
      </c>
      <c r="G8173" t="s">
        <v>610</v>
      </c>
      <c r="H8173" t="s">
        <v>32</v>
      </c>
      <c r="I8173" t="s">
        <v>9013</v>
      </c>
      <c r="J8173" s="1">
        <v>41732</v>
      </c>
      <c r="K8173" s="1">
        <v>41737</v>
      </c>
      <c r="L8173" t="s">
        <v>60</v>
      </c>
      <c r="M8173">
        <f>Table1[[#This Row],[Ship Date]]-Table1[[#This Row],[Order Date]]</f>
        <v>5</v>
      </c>
      <c r="N8173">
        <v>4</v>
      </c>
      <c r="O8173" t="s">
        <v>106</v>
      </c>
      <c r="P8173" s="3">
        <v>11.16</v>
      </c>
      <c r="Q8173" s="3">
        <v>8.5221352680441456</v>
      </c>
      <c r="R8173" s="3">
        <f>(Table1[[#This Row],[Selling Price]]-Table1[[#This Row],[Cost Price]])</f>
        <v>2.6378647319558546</v>
      </c>
      <c r="S8173" s="12">
        <f>(Table1[[#This Row],[Profit]]/Table1[[#This Row],[Selling Price]])</f>
        <v>0.23636780752292602</v>
      </c>
      <c r="T8173">
        <v>2</v>
      </c>
      <c r="U8173" s="2">
        <f>Table1[[#This Row],[Selling Price]]*Table1[[#This Row],[Quantity]]</f>
        <v>22.32</v>
      </c>
      <c r="V8173" s="4">
        <v>0</v>
      </c>
      <c r="W8173">
        <v>285</v>
      </c>
      <c r="X8173" t="s">
        <v>36</v>
      </c>
      <c r="Y8173" t="s">
        <v>52</v>
      </c>
      <c r="Z8173" s="2">
        <v>4.6283737100627471</v>
      </c>
    </row>
    <row r="8174" spans="1:26" x14ac:dyDescent="0.35">
      <c r="A8174" t="s">
        <v>62</v>
      </c>
      <c r="B8174" t="s">
        <v>63</v>
      </c>
      <c r="C8174" t="s">
        <v>55</v>
      </c>
      <c r="D8174" t="s">
        <v>46</v>
      </c>
      <c r="E8174" t="s">
        <v>65</v>
      </c>
      <c r="F8174" t="s">
        <v>3766</v>
      </c>
      <c r="G8174" t="s">
        <v>3767</v>
      </c>
      <c r="H8174" t="s">
        <v>32</v>
      </c>
      <c r="I8174" t="s">
        <v>9033</v>
      </c>
      <c r="J8174" s="1">
        <v>42083</v>
      </c>
      <c r="K8174" s="1">
        <v>42086</v>
      </c>
      <c r="L8174" t="s">
        <v>199</v>
      </c>
      <c r="M8174">
        <f>Table1[[#This Row],[Ship Date]]-Table1[[#This Row],[Order Date]]</f>
        <v>3</v>
      </c>
      <c r="N8174">
        <v>3</v>
      </c>
      <c r="O8174" t="s">
        <v>106</v>
      </c>
      <c r="P8174" s="3">
        <v>83.92</v>
      </c>
      <c r="Q8174" s="3">
        <v>65.670575121976043</v>
      </c>
      <c r="R8174" s="3">
        <f>(Table1[[#This Row],[Selling Price]]-Table1[[#This Row],[Cost Price]])</f>
        <v>18.249424878023959</v>
      </c>
      <c r="S8174" s="12">
        <f>(Table1[[#This Row],[Profit]]/Table1[[#This Row],[Selling Price]])</f>
        <v>0.21746216489542372</v>
      </c>
      <c r="T8174">
        <v>4</v>
      </c>
      <c r="U8174" s="2">
        <f>Table1[[#This Row],[Selling Price]]*Table1[[#This Row],[Quantity]]</f>
        <v>335.68</v>
      </c>
      <c r="V8174" s="4">
        <v>0</v>
      </c>
      <c r="W8174">
        <v>323</v>
      </c>
      <c r="X8174" t="s">
        <v>36</v>
      </c>
      <c r="Y8174" t="s">
        <v>68</v>
      </c>
      <c r="Z8174" s="2">
        <v>49.965886250520967</v>
      </c>
    </row>
    <row r="8175" spans="1:26" x14ac:dyDescent="0.35">
      <c r="A8175" t="s">
        <v>229</v>
      </c>
      <c r="B8175" t="s">
        <v>230</v>
      </c>
      <c r="C8175" t="s">
        <v>55</v>
      </c>
      <c r="D8175" t="s">
        <v>46</v>
      </c>
      <c r="E8175" t="s">
        <v>65</v>
      </c>
      <c r="F8175" t="s">
        <v>231</v>
      </c>
      <c r="G8175" t="s">
        <v>232</v>
      </c>
      <c r="H8175" t="s">
        <v>32</v>
      </c>
      <c r="I8175" t="s">
        <v>233</v>
      </c>
      <c r="J8175" s="1">
        <v>42997</v>
      </c>
      <c r="K8175" s="1">
        <v>43001</v>
      </c>
      <c r="L8175" t="s">
        <v>60</v>
      </c>
      <c r="M8175">
        <f>Table1[[#This Row],[Ship Date]]-Table1[[#This Row],[Order Date]]</f>
        <v>4</v>
      </c>
      <c r="N8175">
        <v>9</v>
      </c>
      <c r="O8175" t="s">
        <v>61</v>
      </c>
      <c r="P8175" s="3">
        <v>95.616</v>
      </c>
      <c r="Q8175" s="3">
        <v>72.360818815728237</v>
      </c>
      <c r="R8175" s="3">
        <f>(Table1[[#This Row],[Selling Price]]-Table1[[#This Row],[Cost Price]])</f>
        <v>23.255181184271763</v>
      </c>
      <c r="S8175" s="12">
        <f>(Table1[[#This Row],[Profit]]/Table1[[#This Row],[Selling Price]])</f>
        <v>0.24321432798142323</v>
      </c>
      <c r="T8175">
        <v>2</v>
      </c>
      <c r="U8175" s="2">
        <f>Table1[[#This Row],[Selling Price]]*Table1[[#This Row],[Quantity]]</f>
        <v>191.232</v>
      </c>
      <c r="V8175" s="4">
        <v>0.2</v>
      </c>
      <c r="W8175">
        <v>390</v>
      </c>
      <c r="X8175" t="s">
        <v>36</v>
      </c>
      <c r="Y8175" t="s">
        <v>36</v>
      </c>
      <c r="Z8175" s="2">
        <v>215.7989784591206</v>
      </c>
    </row>
    <row r="8176" spans="1:26" x14ac:dyDescent="0.35">
      <c r="A8176" t="s">
        <v>229</v>
      </c>
      <c r="B8176" t="s">
        <v>230</v>
      </c>
      <c r="C8176" t="s">
        <v>45</v>
      </c>
      <c r="D8176" t="s">
        <v>46</v>
      </c>
      <c r="E8176" t="s">
        <v>86</v>
      </c>
      <c r="F8176" t="s">
        <v>289</v>
      </c>
      <c r="G8176" t="s">
        <v>290</v>
      </c>
      <c r="H8176" t="s">
        <v>32</v>
      </c>
      <c r="I8176" t="s">
        <v>280</v>
      </c>
      <c r="J8176" s="1">
        <v>42538</v>
      </c>
      <c r="K8176" s="1">
        <v>42539</v>
      </c>
      <c r="L8176" t="s">
        <v>199</v>
      </c>
      <c r="M8176">
        <f>Table1[[#This Row],[Ship Date]]-Table1[[#This Row],[Order Date]]</f>
        <v>1</v>
      </c>
      <c r="N8176">
        <v>6</v>
      </c>
      <c r="O8176" t="s">
        <v>51</v>
      </c>
      <c r="P8176" s="3">
        <v>48.48</v>
      </c>
      <c r="Q8176" s="3">
        <v>36.11517659440802</v>
      </c>
      <c r="R8176" s="3">
        <f>(Table1[[#This Row],[Selling Price]]-Table1[[#This Row],[Cost Price]])</f>
        <v>12.364823405591977</v>
      </c>
      <c r="S8176" s="12">
        <f>(Table1[[#This Row],[Profit]]/Table1[[#This Row],[Selling Price]])</f>
        <v>0.25504998773910847</v>
      </c>
      <c r="T8176">
        <v>4</v>
      </c>
      <c r="U8176" s="2">
        <f>Table1[[#This Row],[Selling Price]]*Table1[[#This Row],[Quantity]]</f>
        <v>193.92</v>
      </c>
      <c r="V8176" s="4">
        <v>0.2</v>
      </c>
      <c r="W8176">
        <v>168</v>
      </c>
      <c r="X8176" t="s">
        <v>36</v>
      </c>
      <c r="Y8176" t="s">
        <v>52</v>
      </c>
      <c r="Z8176" s="2">
        <v>33.081162011029782</v>
      </c>
    </row>
    <row r="8177" spans="1:26" x14ac:dyDescent="0.35">
      <c r="A8177" t="s">
        <v>229</v>
      </c>
      <c r="B8177" t="s">
        <v>230</v>
      </c>
      <c r="C8177" t="s">
        <v>55</v>
      </c>
      <c r="D8177" t="s">
        <v>46</v>
      </c>
      <c r="E8177" t="s">
        <v>65</v>
      </c>
      <c r="F8177" t="s">
        <v>338</v>
      </c>
      <c r="G8177" t="s">
        <v>339</v>
      </c>
      <c r="H8177" t="s">
        <v>32</v>
      </c>
      <c r="I8177" t="s">
        <v>333</v>
      </c>
      <c r="J8177" s="1">
        <v>42120</v>
      </c>
      <c r="K8177" s="1">
        <v>42126</v>
      </c>
      <c r="L8177" t="s">
        <v>60</v>
      </c>
      <c r="M8177">
        <f>Table1[[#This Row],[Ship Date]]-Table1[[#This Row],[Order Date]]</f>
        <v>6</v>
      </c>
      <c r="N8177">
        <v>4</v>
      </c>
      <c r="O8177" t="s">
        <v>106</v>
      </c>
      <c r="P8177" s="3">
        <v>72.784000000000006</v>
      </c>
      <c r="Q8177" s="3">
        <v>50.448643300246069</v>
      </c>
      <c r="R8177" s="3">
        <f>(Table1[[#This Row],[Selling Price]]-Table1[[#This Row],[Cost Price]])</f>
        <v>22.335356699753937</v>
      </c>
      <c r="S8177" s="12">
        <f>(Table1[[#This Row],[Profit]]/Table1[[#This Row],[Selling Price]])</f>
        <v>0.30687179462181158</v>
      </c>
      <c r="T8177">
        <v>1</v>
      </c>
      <c r="U8177" s="2">
        <f>Table1[[#This Row],[Selling Price]]*Table1[[#This Row],[Quantity]]</f>
        <v>72.784000000000006</v>
      </c>
      <c r="V8177" s="4">
        <v>0.2</v>
      </c>
      <c r="W8177">
        <v>206</v>
      </c>
      <c r="X8177" t="s">
        <v>68</v>
      </c>
      <c r="Y8177" t="s">
        <v>36</v>
      </c>
      <c r="Z8177" s="2">
        <v>203.95991863669121</v>
      </c>
    </row>
    <row r="8178" spans="1:26" x14ac:dyDescent="0.35">
      <c r="A8178" t="s">
        <v>229</v>
      </c>
      <c r="B8178" t="s">
        <v>230</v>
      </c>
      <c r="C8178" t="s">
        <v>45</v>
      </c>
      <c r="D8178" t="s">
        <v>46</v>
      </c>
      <c r="E8178" t="s">
        <v>86</v>
      </c>
      <c r="F8178" t="s">
        <v>401</v>
      </c>
      <c r="G8178" t="s">
        <v>402</v>
      </c>
      <c r="H8178" t="s">
        <v>32</v>
      </c>
      <c r="I8178" t="s">
        <v>403</v>
      </c>
      <c r="J8178" s="1">
        <v>43045</v>
      </c>
      <c r="K8178" s="1">
        <v>43051</v>
      </c>
      <c r="L8178" t="s">
        <v>60</v>
      </c>
      <c r="M8178">
        <f>Table1[[#This Row],[Ship Date]]-Table1[[#This Row],[Order Date]]</f>
        <v>6</v>
      </c>
      <c r="N8178">
        <v>11</v>
      </c>
      <c r="O8178" t="s">
        <v>35</v>
      </c>
      <c r="P8178" s="3">
        <v>5.6820000000000004</v>
      </c>
      <c r="Q8178" s="3">
        <v>3.8858097060897339</v>
      </c>
      <c r="R8178" s="3">
        <f>(Table1[[#This Row],[Selling Price]]-Table1[[#This Row],[Cost Price]])</f>
        <v>1.7961902939102665</v>
      </c>
      <c r="S8178" s="12">
        <f>(Table1[[#This Row],[Profit]]/Table1[[#This Row],[Selling Price]])</f>
        <v>0.31611937590817785</v>
      </c>
      <c r="T8178">
        <v>1</v>
      </c>
      <c r="U8178" s="2">
        <f>Table1[[#This Row],[Selling Price]]*Table1[[#This Row],[Quantity]]</f>
        <v>5.6820000000000004</v>
      </c>
      <c r="V8178" s="4">
        <v>0.7</v>
      </c>
      <c r="W8178">
        <v>104</v>
      </c>
      <c r="X8178" t="s">
        <v>68</v>
      </c>
      <c r="Y8178" t="s">
        <v>36</v>
      </c>
      <c r="Z8178" s="2">
        <v>19.746709933556019</v>
      </c>
    </row>
    <row r="8179" spans="1:26" x14ac:dyDescent="0.35">
      <c r="A8179" t="s">
        <v>229</v>
      </c>
      <c r="B8179" t="s">
        <v>230</v>
      </c>
      <c r="C8179" t="s">
        <v>27</v>
      </c>
      <c r="D8179" t="s">
        <v>46</v>
      </c>
      <c r="E8179" t="s">
        <v>86</v>
      </c>
      <c r="F8179" t="s">
        <v>537</v>
      </c>
      <c r="G8179" t="s">
        <v>538</v>
      </c>
      <c r="H8179" t="s">
        <v>32</v>
      </c>
      <c r="I8179" t="s">
        <v>530</v>
      </c>
      <c r="J8179" s="1">
        <v>42656</v>
      </c>
      <c r="K8179" s="1">
        <v>42662</v>
      </c>
      <c r="L8179" t="s">
        <v>60</v>
      </c>
      <c r="M8179">
        <f>Table1[[#This Row],[Ship Date]]-Table1[[#This Row],[Order Date]]</f>
        <v>6</v>
      </c>
      <c r="N8179">
        <v>10</v>
      </c>
      <c r="O8179" t="s">
        <v>61</v>
      </c>
      <c r="P8179" s="3">
        <v>76.176000000000002</v>
      </c>
      <c r="Q8179" s="3">
        <v>54.393010269100643</v>
      </c>
      <c r="R8179" s="3">
        <f>(Table1[[#This Row],[Selling Price]]-Table1[[#This Row],[Cost Price]])</f>
        <v>21.782989730899359</v>
      </c>
      <c r="S8179" s="12">
        <f>(Table1[[#This Row],[Profit]]/Table1[[#This Row],[Selling Price]])</f>
        <v>0.28595607187170968</v>
      </c>
      <c r="T8179">
        <v>3</v>
      </c>
      <c r="U8179" s="2">
        <f>Table1[[#This Row],[Selling Price]]*Table1[[#This Row],[Quantity]]</f>
        <v>228.52800000000002</v>
      </c>
      <c r="V8179" s="4">
        <v>0.2</v>
      </c>
      <c r="W8179">
        <v>428</v>
      </c>
      <c r="X8179" t="s">
        <v>68</v>
      </c>
      <c r="Y8179" t="s">
        <v>52</v>
      </c>
      <c r="Z8179" s="2">
        <v>24.130751185986728</v>
      </c>
    </row>
    <row r="8180" spans="1:26" x14ac:dyDescent="0.35">
      <c r="A8180" t="s">
        <v>229</v>
      </c>
      <c r="B8180" t="s">
        <v>230</v>
      </c>
      <c r="C8180" t="s">
        <v>55</v>
      </c>
      <c r="D8180" t="s">
        <v>46</v>
      </c>
      <c r="E8180" t="s">
        <v>86</v>
      </c>
      <c r="F8180" t="s">
        <v>399</v>
      </c>
      <c r="G8180" t="s">
        <v>400</v>
      </c>
      <c r="H8180" t="s">
        <v>32</v>
      </c>
      <c r="I8180" t="s">
        <v>768</v>
      </c>
      <c r="J8180" s="1">
        <v>42362</v>
      </c>
      <c r="K8180" s="1">
        <v>42365</v>
      </c>
      <c r="L8180" t="s">
        <v>199</v>
      </c>
      <c r="M8180">
        <f>Table1[[#This Row],[Ship Date]]-Table1[[#This Row],[Order Date]]</f>
        <v>3</v>
      </c>
      <c r="N8180">
        <v>12</v>
      </c>
      <c r="O8180" t="s">
        <v>35</v>
      </c>
      <c r="P8180" s="3">
        <v>19.776</v>
      </c>
      <c r="Q8180" s="3">
        <v>13.812980854281451</v>
      </c>
      <c r="R8180" s="3">
        <f>(Table1[[#This Row],[Selling Price]]-Table1[[#This Row],[Cost Price]])</f>
        <v>5.9630191457185493</v>
      </c>
      <c r="S8180" s="12">
        <f>(Table1[[#This Row],[Profit]]/Table1[[#This Row],[Selling Price]])</f>
        <v>0.30152807168884249</v>
      </c>
      <c r="T8180">
        <v>4</v>
      </c>
      <c r="U8180" s="2">
        <f>Table1[[#This Row],[Selling Price]]*Table1[[#This Row],[Quantity]]</f>
        <v>79.103999999999999</v>
      </c>
      <c r="V8180" s="4">
        <v>0.7</v>
      </c>
      <c r="W8180">
        <v>246</v>
      </c>
      <c r="X8180" t="s">
        <v>36</v>
      </c>
      <c r="Y8180" t="s">
        <v>52</v>
      </c>
      <c r="Z8180" s="2">
        <v>34.951157956338001</v>
      </c>
    </row>
    <row r="8181" spans="1:26" x14ac:dyDescent="0.35">
      <c r="A8181" t="s">
        <v>229</v>
      </c>
      <c r="B8181" t="s">
        <v>230</v>
      </c>
      <c r="C8181" t="s">
        <v>55</v>
      </c>
      <c r="D8181" t="s">
        <v>46</v>
      </c>
      <c r="E8181" t="s">
        <v>65</v>
      </c>
      <c r="F8181" t="s">
        <v>1185</v>
      </c>
      <c r="G8181" t="s">
        <v>1186</v>
      </c>
      <c r="H8181" t="s">
        <v>32</v>
      </c>
      <c r="I8181" t="s">
        <v>1187</v>
      </c>
      <c r="J8181" s="1">
        <v>43025</v>
      </c>
      <c r="K8181" s="1">
        <v>43027</v>
      </c>
      <c r="L8181" t="s">
        <v>34</v>
      </c>
      <c r="M8181">
        <f>Table1[[#This Row],[Ship Date]]-Table1[[#This Row],[Order Date]]</f>
        <v>2</v>
      </c>
      <c r="N8181">
        <v>10</v>
      </c>
      <c r="O8181" t="s">
        <v>61</v>
      </c>
      <c r="P8181" s="3">
        <v>49.96</v>
      </c>
      <c r="Q8181" s="3">
        <v>39.873896686229052</v>
      </c>
      <c r="R8181" s="3">
        <f>(Table1[[#This Row],[Selling Price]]-Table1[[#This Row],[Cost Price]])</f>
        <v>10.086103313770948</v>
      </c>
      <c r="S8181" s="12">
        <f>(Table1[[#This Row],[Profit]]/Table1[[#This Row],[Selling Price]])</f>
        <v>0.2018835731339261</v>
      </c>
      <c r="T8181">
        <v>2</v>
      </c>
      <c r="U8181" s="2">
        <f>Table1[[#This Row],[Selling Price]]*Table1[[#This Row],[Quantity]]</f>
        <v>99.92</v>
      </c>
      <c r="V8181" s="4">
        <v>0</v>
      </c>
      <c r="W8181">
        <v>373</v>
      </c>
      <c r="X8181" t="s">
        <v>36</v>
      </c>
      <c r="Y8181" t="s">
        <v>52</v>
      </c>
      <c r="Z8181" s="2">
        <v>30.355239921085559</v>
      </c>
    </row>
    <row r="8182" spans="1:26" x14ac:dyDescent="0.35">
      <c r="A8182" t="s">
        <v>229</v>
      </c>
      <c r="B8182" t="s">
        <v>230</v>
      </c>
      <c r="C8182" t="s">
        <v>55</v>
      </c>
      <c r="D8182" t="s">
        <v>46</v>
      </c>
      <c r="E8182" t="s">
        <v>75</v>
      </c>
      <c r="F8182" t="s">
        <v>359</v>
      </c>
      <c r="G8182" t="s">
        <v>360</v>
      </c>
      <c r="H8182" t="s">
        <v>32</v>
      </c>
      <c r="I8182" t="s">
        <v>1465</v>
      </c>
      <c r="J8182" s="1">
        <v>42663</v>
      </c>
      <c r="K8182" s="1">
        <v>42666</v>
      </c>
      <c r="L8182" t="s">
        <v>199</v>
      </c>
      <c r="M8182">
        <f>Table1[[#This Row],[Ship Date]]-Table1[[#This Row],[Order Date]]</f>
        <v>3</v>
      </c>
      <c r="N8182">
        <v>10</v>
      </c>
      <c r="O8182" t="s">
        <v>61</v>
      </c>
      <c r="P8182" s="3">
        <v>7.1520000000000001</v>
      </c>
      <c r="Q8182" s="3">
        <v>5.4728291952019452</v>
      </c>
      <c r="R8182" s="3">
        <f>(Table1[[#This Row],[Selling Price]]-Table1[[#This Row],[Cost Price]])</f>
        <v>1.6791708047980549</v>
      </c>
      <c r="S8182" s="12">
        <f>(Table1[[#This Row],[Profit]]/Table1[[#This Row],[Selling Price]])</f>
        <v>0.23478338993261394</v>
      </c>
      <c r="T8182">
        <v>3</v>
      </c>
      <c r="U8182" s="2">
        <f>Table1[[#This Row],[Selling Price]]*Table1[[#This Row],[Quantity]]</f>
        <v>21.456</v>
      </c>
      <c r="V8182" s="4">
        <v>0.2</v>
      </c>
      <c r="W8182">
        <v>213</v>
      </c>
      <c r="X8182" t="s">
        <v>36</v>
      </c>
      <c r="Y8182" t="s">
        <v>52</v>
      </c>
      <c r="Z8182" s="2">
        <v>11.13875550884004</v>
      </c>
    </row>
    <row r="8183" spans="1:26" x14ac:dyDescent="0.35">
      <c r="A8183" t="s">
        <v>229</v>
      </c>
      <c r="B8183" t="s">
        <v>230</v>
      </c>
      <c r="C8183" t="s">
        <v>55</v>
      </c>
      <c r="D8183" t="s">
        <v>46</v>
      </c>
      <c r="E8183" t="s">
        <v>65</v>
      </c>
      <c r="F8183" t="s">
        <v>1559</v>
      </c>
      <c r="G8183" t="s">
        <v>1560</v>
      </c>
      <c r="H8183" t="s">
        <v>32</v>
      </c>
      <c r="I8183" t="s">
        <v>1561</v>
      </c>
      <c r="J8183" s="1">
        <v>42915</v>
      </c>
      <c r="K8183" s="1">
        <v>42919</v>
      </c>
      <c r="L8183" t="s">
        <v>34</v>
      </c>
      <c r="M8183">
        <f>Table1[[#This Row],[Ship Date]]-Table1[[#This Row],[Order Date]]</f>
        <v>4</v>
      </c>
      <c r="N8183">
        <v>6</v>
      </c>
      <c r="O8183" t="s">
        <v>51</v>
      </c>
      <c r="P8183" s="3">
        <v>1295.78</v>
      </c>
      <c r="Q8183" s="3">
        <v>872.60289516397438</v>
      </c>
      <c r="R8183" s="3">
        <f>(Table1[[#This Row],[Selling Price]]-Table1[[#This Row],[Cost Price]])</f>
        <v>423.17710483602559</v>
      </c>
      <c r="S8183" s="12">
        <f>(Table1[[#This Row],[Profit]]/Table1[[#This Row],[Selling Price]])</f>
        <v>0.32658098198461588</v>
      </c>
      <c r="T8183">
        <v>2</v>
      </c>
      <c r="U8183" s="2">
        <f>Table1[[#This Row],[Selling Price]]*Table1[[#This Row],[Quantity]]</f>
        <v>2591.56</v>
      </c>
      <c r="V8183" s="4">
        <v>0</v>
      </c>
      <c r="W8183">
        <v>301</v>
      </c>
      <c r="X8183" t="s">
        <v>36</v>
      </c>
      <c r="Y8183" t="s">
        <v>36</v>
      </c>
      <c r="Z8183" s="2">
        <v>645.29323604327362</v>
      </c>
    </row>
    <row r="8184" spans="1:26" x14ac:dyDescent="0.35">
      <c r="A8184" t="s">
        <v>229</v>
      </c>
      <c r="B8184" t="s">
        <v>230</v>
      </c>
      <c r="C8184" t="s">
        <v>55</v>
      </c>
      <c r="D8184" t="s">
        <v>46</v>
      </c>
      <c r="E8184" t="s">
        <v>65</v>
      </c>
      <c r="F8184" t="s">
        <v>1645</v>
      </c>
      <c r="G8184" t="s">
        <v>1646</v>
      </c>
      <c r="H8184" t="s">
        <v>32</v>
      </c>
      <c r="I8184" t="s">
        <v>1753</v>
      </c>
      <c r="J8184" s="1">
        <v>42240</v>
      </c>
      <c r="K8184" s="1">
        <v>42244</v>
      </c>
      <c r="L8184" t="s">
        <v>60</v>
      </c>
      <c r="M8184">
        <f>Table1[[#This Row],[Ship Date]]-Table1[[#This Row],[Order Date]]</f>
        <v>4</v>
      </c>
      <c r="N8184">
        <v>8</v>
      </c>
      <c r="O8184" t="s">
        <v>61</v>
      </c>
      <c r="P8184" s="3">
        <v>999.43200000000002</v>
      </c>
      <c r="Q8184" s="3">
        <v>707.73405849935341</v>
      </c>
      <c r="R8184" s="3">
        <f>(Table1[[#This Row],[Selling Price]]-Table1[[#This Row],[Cost Price]])</f>
        <v>291.69794150064661</v>
      </c>
      <c r="S8184" s="12">
        <f>(Table1[[#This Row],[Profit]]/Table1[[#This Row],[Selling Price]])</f>
        <v>0.2918637200936598</v>
      </c>
      <c r="T8184">
        <v>7</v>
      </c>
      <c r="U8184" s="2">
        <f>Table1[[#This Row],[Selling Price]]*Table1[[#This Row],[Quantity]]</f>
        <v>6996.0240000000003</v>
      </c>
      <c r="V8184" s="4">
        <v>0.2</v>
      </c>
      <c r="W8184">
        <v>464</v>
      </c>
      <c r="X8184" t="s">
        <v>36</v>
      </c>
      <c r="Y8184" t="s">
        <v>36</v>
      </c>
      <c r="Z8184" s="2">
        <v>400.03175912208229</v>
      </c>
    </row>
    <row r="8185" spans="1:26" x14ac:dyDescent="0.35">
      <c r="A8185" t="s">
        <v>229</v>
      </c>
      <c r="B8185" t="s">
        <v>230</v>
      </c>
      <c r="C8185" t="s">
        <v>27</v>
      </c>
      <c r="D8185" t="s">
        <v>46</v>
      </c>
      <c r="E8185" t="s">
        <v>102</v>
      </c>
      <c r="F8185" t="s">
        <v>390</v>
      </c>
      <c r="G8185" t="s">
        <v>391</v>
      </c>
      <c r="H8185" t="s">
        <v>32</v>
      </c>
      <c r="I8185" t="s">
        <v>1799</v>
      </c>
      <c r="J8185" s="1">
        <v>41825</v>
      </c>
      <c r="K8185" s="1">
        <v>41828</v>
      </c>
      <c r="L8185" t="s">
        <v>199</v>
      </c>
      <c r="M8185">
        <f>Table1[[#This Row],[Ship Date]]-Table1[[#This Row],[Order Date]]</f>
        <v>3</v>
      </c>
      <c r="N8185">
        <v>7</v>
      </c>
      <c r="O8185" t="s">
        <v>51</v>
      </c>
      <c r="P8185" s="3">
        <v>19.440000000000001</v>
      </c>
      <c r="Q8185" s="3">
        <v>16.43889511912392</v>
      </c>
      <c r="R8185" s="3">
        <f>(Table1[[#This Row],[Selling Price]]-Table1[[#This Row],[Cost Price]])</f>
        <v>3.0011048808760812</v>
      </c>
      <c r="S8185" s="12">
        <f>(Table1[[#This Row],[Profit]]/Table1[[#This Row],[Selling Price]])</f>
        <v>0.15437782309033338</v>
      </c>
      <c r="T8185">
        <v>3</v>
      </c>
      <c r="U8185" s="2">
        <f>Table1[[#This Row],[Selling Price]]*Table1[[#This Row],[Quantity]]</f>
        <v>58.320000000000007</v>
      </c>
      <c r="V8185" s="4">
        <v>0</v>
      </c>
      <c r="W8185">
        <v>316</v>
      </c>
      <c r="X8185" t="s">
        <v>36</v>
      </c>
      <c r="Y8185" t="s">
        <v>52</v>
      </c>
      <c r="Z8185" s="2">
        <v>12.23101788078163</v>
      </c>
    </row>
    <row r="8186" spans="1:26" x14ac:dyDescent="0.35">
      <c r="A8186" t="s">
        <v>229</v>
      </c>
      <c r="B8186" t="s">
        <v>230</v>
      </c>
      <c r="C8186" t="s">
        <v>27</v>
      </c>
      <c r="D8186" t="s">
        <v>46</v>
      </c>
      <c r="E8186" t="s">
        <v>75</v>
      </c>
      <c r="F8186" t="s">
        <v>1131</v>
      </c>
      <c r="G8186" t="s">
        <v>1132</v>
      </c>
      <c r="H8186" t="s">
        <v>32</v>
      </c>
      <c r="I8186" t="s">
        <v>2234</v>
      </c>
      <c r="J8186" s="1">
        <v>42282</v>
      </c>
      <c r="K8186" s="1">
        <v>42286</v>
      </c>
      <c r="L8186" t="s">
        <v>60</v>
      </c>
      <c r="M8186">
        <f>Table1[[#This Row],[Ship Date]]-Table1[[#This Row],[Order Date]]</f>
        <v>4</v>
      </c>
      <c r="N8186">
        <v>10</v>
      </c>
      <c r="O8186" t="s">
        <v>61</v>
      </c>
      <c r="P8186" s="3">
        <v>46.2</v>
      </c>
      <c r="Q8186" s="3">
        <v>36.443224313522308</v>
      </c>
      <c r="R8186" s="3">
        <f>(Table1[[#This Row],[Selling Price]]-Table1[[#This Row],[Cost Price]])</f>
        <v>9.7567756864776953</v>
      </c>
      <c r="S8186" s="12">
        <f>(Table1[[#This Row],[Profit]]/Table1[[#This Row],[Selling Price]])</f>
        <v>0.21118562091943063</v>
      </c>
      <c r="T8186">
        <v>4</v>
      </c>
      <c r="U8186" s="2">
        <f>Table1[[#This Row],[Selling Price]]*Table1[[#This Row],[Quantity]]</f>
        <v>184.8</v>
      </c>
      <c r="V8186" s="4">
        <v>0</v>
      </c>
      <c r="W8186">
        <v>186</v>
      </c>
      <c r="X8186" t="s">
        <v>36</v>
      </c>
      <c r="Y8186" t="s">
        <v>52</v>
      </c>
      <c r="Z8186" s="2">
        <v>17.878976480772049</v>
      </c>
    </row>
    <row r="8187" spans="1:26" x14ac:dyDescent="0.35">
      <c r="A8187" t="s">
        <v>229</v>
      </c>
      <c r="B8187" t="s">
        <v>230</v>
      </c>
      <c r="C8187" t="s">
        <v>39</v>
      </c>
      <c r="D8187" t="s">
        <v>46</v>
      </c>
      <c r="E8187" t="s">
        <v>102</v>
      </c>
      <c r="F8187" t="s">
        <v>1904</v>
      </c>
      <c r="G8187" t="s">
        <v>1905</v>
      </c>
      <c r="H8187" t="s">
        <v>32</v>
      </c>
      <c r="I8187" t="s">
        <v>2235</v>
      </c>
      <c r="J8187" s="1">
        <v>42839</v>
      </c>
      <c r="K8187" s="1">
        <v>42842</v>
      </c>
      <c r="L8187" t="s">
        <v>199</v>
      </c>
      <c r="M8187">
        <f>Table1[[#This Row],[Ship Date]]-Table1[[#This Row],[Order Date]]</f>
        <v>3</v>
      </c>
      <c r="N8187">
        <v>4</v>
      </c>
      <c r="O8187" t="s">
        <v>106</v>
      </c>
      <c r="P8187" s="3">
        <v>13.872</v>
      </c>
      <c r="Q8187" s="3">
        <v>9.4839332434244046</v>
      </c>
      <c r="R8187" s="3">
        <f>(Table1[[#This Row],[Selling Price]]-Table1[[#This Row],[Cost Price]])</f>
        <v>4.3880667565755953</v>
      </c>
      <c r="S8187" s="12">
        <f>(Table1[[#This Row],[Profit]]/Table1[[#This Row],[Selling Price]])</f>
        <v>0.31632545823065134</v>
      </c>
      <c r="T8187">
        <v>3</v>
      </c>
      <c r="U8187" s="2">
        <f>Table1[[#This Row],[Selling Price]]*Table1[[#This Row],[Quantity]]</f>
        <v>41.616</v>
      </c>
      <c r="V8187" s="4">
        <v>0.2</v>
      </c>
      <c r="W8187">
        <v>279</v>
      </c>
      <c r="X8187" t="s">
        <v>36</v>
      </c>
      <c r="Y8187" t="s">
        <v>52</v>
      </c>
      <c r="Z8187" s="2">
        <v>4.981733490606314</v>
      </c>
    </row>
    <row r="8188" spans="1:26" x14ac:dyDescent="0.35">
      <c r="A8188" t="s">
        <v>229</v>
      </c>
      <c r="B8188" t="s">
        <v>230</v>
      </c>
      <c r="C8188" t="s">
        <v>27</v>
      </c>
      <c r="D8188" t="s">
        <v>46</v>
      </c>
      <c r="E8188" t="s">
        <v>270</v>
      </c>
      <c r="F8188" t="s">
        <v>941</v>
      </c>
      <c r="G8188" t="s">
        <v>942</v>
      </c>
      <c r="H8188" t="s">
        <v>32</v>
      </c>
      <c r="I8188" t="s">
        <v>2335</v>
      </c>
      <c r="J8188" s="1">
        <v>42608</v>
      </c>
      <c r="K8188" s="1">
        <v>42609</v>
      </c>
      <c r="L8188" t="s">
        <v>199</v>
      </c>
      <c r="M8188">
        <f>Table1[[#This Row],[Ship Date]]-Table1[[#This Row],[Order Date]]</f>
        <v>1</v>
      </c>
      <c r="N8188">
        <v>8</v>
      </c>
      <c r="O8188" t="s">
        <v>61</v>
      </c>
      <c r="P8188" s="3">
        <v>10.23</v>
      </c>
      <c r="Q8188" s="3">
        <v>7.1839992311948864</v>
      </c>
      <c r="R8188" s="3">
        <f>(Table1[[#This Row],[Selling Price]]-Table1[[#This Row],[Cost Price]])</f>
        <v>3.0460007688051141</v>
      </c>
      <c r="S8188" s="12">
        <f>(Table1[[#This Row],[Profit]]/Table1[[#This Row],[Selling Price]])</f>
        <v>0.2977517858069515</v>
      </c>
      <c r="T8188">
        <v>3</v>
      </c>
      <c r="U8188" s="2">
        <f>Table1[[#This Row],[Selling Price]]*Table1[[#This Row],[Quantity]]</f>
        <v>30.69</v>
      </c>
      <c r="V8188" s="4">
        <v>0</v>
      </c>
      <c r="W8188">
        <v>420</v>
      </c>
      <c r="X8188" t="s">
        <v>36</v>
      </c>
      <c r="Y8188" t="s">
        <v>52</v>
      </c>
      <c r="Z8188" s="2">
        <v>4.6422780327478588</v>
      </c>
    </row>
    <row r="8189" spans="1:26" x14ac:dyDescent="0.35">
      <c r="A8189" t="s">
        <v>229</v>
      </c>
      <c r="B8189" t="s">
        <v>230</v>
      </c>
      <c r="C8189" t="s">
        <v>64</v>
      </c>
      <c r="D8189" t="s">
        <v>46</v>
      </c>
      <c r="E8189" t="s">
        <v>178</v>
      </c>
      <c r="F8189" t="s">
        <v>467</v>
      </c>
      <c r="G8189" t="s">
        <v>468</v>
      </c>
      <c r="H8189" t="s">
        <v>32</v>
      </c>
      <c r="I8189" t="s">
        <v>2357</v>
      </c>
      <c r="J8189" s="1">
        <v>42314</v>
      </c>
      <c r="K8189" s="1">
        <v>42317</v>
      </c>
      <c r="L8189" t="s">
        <v>199</v>
      </c>
      <c r="M8189">
        <f>Table1[[#This Row],[Ship Date]]-Table1[[#This Row],[Order Date]]</f>
        <v>3</v>
      </c>
      <c r="N8189">
        <v>11</v>
      </c>
      <c r="O8189" t="s">
        <v>35</v>
      </c>
      <c r="P8189" s="3">
        <v>7.08</v>
      </c>
      <c r="Q8189" s="3">
        <v>5.1504781706386247</v>
      </c>
      <c r="R8189" s="3">
        <f>(Table1[[#This Row],[Selling Price]]-Table1[[#This Row],[Cost Price]])</f>
        <v>1.9295218293613754</v>
      </c>
      <c r="S8189" s="12">
        <f>(Table1[[#This Row],[Profit]]/Table1[[#This Row],[Selling Price]])</f>
        <v>0.27253133183070272</v>
      </c>
      <c r="T8189">
        <v>3</v>
      </c>
      <c r="U8189" s="2">
        <f>Table1[[#This Row],[Selling Price]]*Table1[[#This Row],[Quantity]]</f>
        <v>21.240000000000002</v>
      </c>
      <c r="V8189" s="4">
        <v>0.2</v>
      </c>
      <c r="W8189">
        <v>474</v>
      </c>
      <c r="X8189" t="s">
        <v>36</v>
      </c>
      <c r="Y8189" t="s">
        <v>52</v>
      </c>
      <c r="Z8189" s="2">
        <v>8.1029803452921243</v>
      </c>
    </row>
    <row r="8190" spans="1:26" x14ac:dyDescent="0.35">
      <c r="A8190" t="s">
        <v>229</v>
      </c>
      <c r="B8190" t="s">
        <v>230</v>
      </c>
      <c r="C8190" t="s">
        <v>27</v>
      </c>
      <c r="D8190" t="s">
        <v>46</v>
      </c>
      <c r="E8190" t="s">
        <v>86</v>
      </c>
      <c r="F8190" t="s">
        <v>2449</v>
      </c>
      <c r="G8190" t="s">
        <v>2450</v>
      </c>
      <c r="H8190" t="s">
        <v>32</v>
      </c>
      <c r="I8190" t="s">
        <v>2451</v>
      </c>
      <c r="J8190" s="1">
        <v>43079</v>
      </c>
      <c r="K8190" s="1">
        <v>43086</v>
      </c>
      <c r="L8190" t="s">
        <v>60</v>
      </c>
      <c r="M8190">
        <f>Table1[[#This Row],[Ship Date]]-Table1[[#This Row],[Order Date]]</f>
        <v>7</v>
      </c>
      <c r="N8190">
        <v>12</v>
      </c>
      <c r="O8190" t="s">
        <v>35</v>
      </c>
      <c r="P8190" s="3">
        <v>19.936</v>
      </c>
      <c r="Q8190" s="3">
        <v>13.931428571436809</v>
      </c>
      <c r="R8190" s="3">
        <f>(Table1[[#This Row],[Selling Price]]-Table1[[#This Row],[Cost Price]])</f>
        <v>6.0045714285631906</v>
      </c>
      <c r="S8190" s="12">
        <f>(Table1[[#This Row],[Profit]]/Table1[[#This Row],[Selling Price]])</f>
        <v>0.3011923870667732</v>
      </c>
      <c r="T8190">
        <v>4</v>
      </c>
      <c r="U8190" s="2">
        <f>Table1[[#This Row],[Selling Price]]*Table1[[#This Row],[Quantity]]</f>
        <v>79.744</v>
      </c>
      <c r="V8190" s="4">
        <v>0.2</v>
      </c>
      <c r="W8190">
        <v>382</v>
      </c>
      <c r="X8190" t="s">
        <v>68</v>
      </c>
      <c r="Y8190" t="s">
        <v>52</v>
      </c>
      <c r="Z8190" s="2">
        <v>7.2304093955859647</v>
      </c>
    </row>
    <row r="8191" spans="1:26" x14ac:dyDescent="0.35">
      <c r="A8191" t="s">
        <v>229</v>
      </c>
      <c r="B8191" t="s">
        <v>230</v>
      </c>
      <c r="C8191" t="s">
        <v>64</v>
      </c>
      <c r="D8191" t="s">
        <v>46</v>
      </c>
      <c r="E8191" t="s">
        <v>86</v>
      </c>
      <c r="F8191" t="s">
        <v>2914</v>
      </c>
      <c r="G8191" t="s">
        <v>2915</v>
      </c>
      <c r="H8191" t="s">
        <v>32</v>
      </c>
      <c r="I8191" t="s">
        <v>2913</v>
      </c>
      <c r="J8191" s="1">
        <v>41730</v>
      </c>
      <c r="K8191" s="1">
        <v>41735</v>
      </c>
      <c r="L8191" t="s">
        <v>34</v>
      </c>
      <c r="M8191">
        <f>Table1[[#This Row],[Ship Date]]-Table1[[#This Row],[Order Date]]</f>
        <v>5</v>
      </c>
      <c r="N8191">
        <v>4</v>
      </c>
      <c r="O8191" t="s">
        <v>106</v>
      </c>
      <c r="P8191" s="3">
        <v>17.088000000000001</v>
      </c>
      <c r="Q8191" s="3">
        <v>13.77618460581453</v>
      </c>
      <c r="R8191" s="3">
        <f>(Table1[[#This Row],[Selling Price]]-Table1[[#This Row],[Cost Price]])</f>
        <v>3.3118153941854711</v>
      </c>
      <c r="S8191" s="12">
        <f>(Table1[[#This Row],[Profit]]/Table1[[#This Row],[Selling Price]])</f>
        <v>0.19380942147620966</v>
      </c>
      <c r="T8191">
        <v>4</v>
      </c>
      <c r="U8191" s="2">
        <f>Table1[[#This Row],[Selling Price]]*Table1[[#This Row],[Quantity]]</f>
        <v>68.352000000000004</v>
      </c>
      <c r="V8191" s="4">
        <v>0.2</v>
      </c>
      <c r="W8191">
        <v>141</v>
      </c>
      <c r="X8191" t="s">
        <v>36</v>
      </c>
      <c r="Y8191" t="s">
        <v>52</v>
      </c>
      <c r="Z8191" s="2">
        <v>7.1110944305359931</v>
      </c>
    </row>
    <row r="8192" spans="1:26" x14ac:dyDescent="0.35">
      <c r="A8192" t="s">
        <v>229</v>
      </c>
      <c r="B8192" t="s">
        <v>230</v>
      </c>
      <c r="C8192" t="s">
        <v>45</v>
      </c>
      <c r="D8192" t="s">
        <v>46</v>
      </c>
      <c r="E8192" t="s">
        <v>47</v>
      </c>
      <c r="F8192" t="s">
        <v>1988</v>
      </c>
      <c r="G8192" t="s">
        <v>1989</v>
      </c>
      <c r="H8192" t="s">
        <v>32</v>
      </c>
      <c r="I8192" t="s">
        <v>3029</v>
      </c>
      <c r="J8192" s="1">
        <v>42638</v>
      </c>
      <c r="K8192" s="1">
        <v>42644</v>
      </c>
      <c r="L8192" t="s">
        <v>60</v>
      </c>
      <c r="M8192">
        <f>Table1[[#This Row],[Ship Date]]-Table1[[#This Row],[Order Date]]</f>
        <v>6</v>
      </c>
      <c r="N8192">
        <v>9</v>
      </c>
      <c r="O8192" t="s">
        <v>61</v>
      </c>
      <c r="P8192" s="3">
        <v>15.936</v>
      </c>
      <c r="Q8192" s="3">
        <v>13.10627941691882</v>
      </c>
      <c r="R8192" s="3">
        <f>(Table1[[#This Row],[Selling Price]]-Table1[[#This Row],[Cost Price]])</f>
        <v>2.8297205830811798</v>
      </c>
      <c r="S8192" s="12">
        <f>(Table1[[#This Row],[Profit]]/Table1[[#This Row],[Selling Price]])</f>
        <v>0.1775678076732668</v>
      </c>
      <c r="T8192">
        <v>4</v>
      </c>
      <c r="U8192" s="2">
        <f>Table1[[#This Row],[Selling Price]]*Table1[[#This Row],[Quantity]]</f>
        <v>63.744</v>
      </c>
      <c r="V8192" s="4">
        <v>0.2</v>
      </c>
      <c r="W8192">
        <v>344</v>
      </c>
      <c r="X8192" t="s">
        <v>68</v>
      </c>
      <c r="Y8192" t="s">
        <v>52</v>
      </c>
      <c r="Z8192" s="2">
        <v>9.2735521173241509</v>
      </c>
    </row>
    <row r="8193" spans="1:26" x14ac:dyDescent="0.35">
      <c r="A8193" t="s">
        <v>229</v>
      </c>
      <c r="B8193" t="s">
        <v>230</v>
      </c>
      <c r="C8193" t="s">
        <v>64</v>
      </c>
      <c r="D8193" t="s">
        <v>46</v>
      </c>
      <c r="E8193" t="s">
        <v>86</v>
      </c>
      <c r="F8193" t="s">
        <v>1179</v>
      </c>
      <c r="G8193" t="s">
        <v>1180</v>
      </c>
      <c r="H8193" t="s">
        <v>32</v>
      </c>
      <c r="I8193" t="s">
        <v>3043</v>
      </c>
      <c r="J8193" s="1">
        <v>43078</v>
      </c>
      <c r="K8193" s="1">
        <v>43082</v>
      </c>
      <c r="L8193" t="s">
        <v>60</v>
      </c>
      <c r="M8193">
        <f>Table1[[#This Row],[Ship Date]]-Table1[[#This Row],[Order Date]]</f>
        <v>4</v>
      </c>
      <c r="N8193">
        <v>12</v>
      </c>
      <c r="O8193" t="s">
        <v>35</v>
      </c>
      <c r="P8193" s="3">
        <v>41.54</v>
      </c>
      <c r="Q8193" s="3">
        <v>32.295863188480929</v>
      </c>
      <c r="R8193" s="3">
        <f>(Table1[[#This Row],[Selling Price]]-Table1[[#This Row],[Cost Price]])</f>
        <v>9.2441368115190699</v>
      </c>
      <c r="S8193" s="12">
        <f>(Table1[[#This Row],[Profit]]/Table1[[#This Row],[Selling Price]])</f>
        <v>0.22253579228500409</v>
      </c>
      <c r="T8193">
        <v>2</v>
      </c>
      <c r="U8193" s="2">
        <f>Table1[[#This Row],[Selling Price]]*Table1[[#This Row],[Quantity]]</f>
        <v>83.08</v>
      </c>
      <c r="V8193" s="4">
        <v>0</v>
      </c>
      <c r="W8193">
        <v>279</v>
      </c>
      <c r="X8193" t="s">
        <v>36</v>
      </c>
      <c r="Y8193" t="s">
        <v>68</v>
      </c>
      <c r="Z8193" s="2">
        <v>40.811860860539063</v>
      </c>
    </row>
    <row r="8194" spans="1:26" x14ac:dyDescent="0.35">
      <c r="A8194" t="s">
        <v>229</v>
      </c>
      <c r="B8194" t="s">
        <v>230</v>
      </c>
      <c r="C8194" t="s">
        <v>55</v>
      </c>
      <c r="D8194" t="s">
        <v>46</v>
      </c>
      <c r="E8194" t="s">
        <v>102</v>
      </c>
      <c r="F8194" t="s">
        <v>3069</v>
      </c>
      <c r="G8194" t="s">
        <v>3070</v>
      </c>
      <c r="H8194" t="s">
        <v>32</v>
      </c>
      <c r="I8194" t="s">
        <v>3068</v>
      </c>
      <c r="J8194" s="1">
        <v>42972</v>
      </c>
      <c r="K8194" s="1">
        <v>42975</v>
      </c>
      <c r="L8194" t="s">
        <v>34</v>
      </c>
      <c r="M8194">
        <f>Table1[[#This Row],[Ship Date]]-Table1[[#This Row],[Order Date]]</f>
        <v>3</v>
      </c>
      <c r="N8194">
        <v>8</v>
      </c>
      <c r="O8194" t="s">
        <v>61</v>
      </c>
      <c r="P8194" s="3">
        <v>3.4239999999999999</v>
      </c>
      <c r="Q8194" s="3">
        <v>2.9071682590145338</v>
      </c>
      <c r="R8194" s="3">
        <f>(Table1[[#This Row],[Selling Price]]-Table1[[#This Row],[Cost Price]])</f>
        <v>0.51683174098546614</v>
      </c>
      <c r="S8194" s="12">
        <f>(Table1[[#This Row],[Profit]]/Table1[[#This Row],[Selling Price]])</f>
        <v>0.15094384958687679</v>
      </c>
      <c r="T8194">
        <v>1</v>
      </c>
      <c r="U8194" s="2">
        <f>Table1[[#This Row],[Selling Price]]*Table1[[#This Row],[Quantity]]</f>
        <v>3.4239999999999999</v>
      </c>
      <c r="V8194" s="4">
        <v>0.2</v>
      </c>
      <c r="W8194">
        <v>368</v>
      </c>
      <c r="X8194" t="s">
        <v>36</v>
      </c>
      <c r="Y8194" t="s">
        <v>52</v>
      </c>
      <c r="Z8194" s="2">
        <v>11.68212651874649</v>
      </c>
    </row>
    <row r="8195" spans="1:26" x14ac:dyDescent="0.35">
      <c r="A8195" t="s">
        <v>229</v>
      </c>
      <c r="B8195" t="s">
        <v>230</v>
      </c>
      <c r="C8195" t="s">
        <v>27</v>
      </c>
      <c r="D8195" t="s">
        <v>46</v>
      </c>
      <c r="E8195" t="s">
        <v>102</v>
      </c>
      <c r="F8195" t="s">
        <v>3552</v>
      </c>
      <c r="G8195" t="s">
        <v>3553</v>
      </c>
      <c r="H8195" t="s">
        <v>32</v>
      </c>
      <c r="I8195" t="s">
        <v>3819</v>
      </c>
      <c r="J8195" s="1">
        <v>42544</v>
      </c>
      <c r="K8195" s="1">
        <v>42549</v>
      </c>
      <c r="L8195" t="s">
        <v>60</v>
      </c>
      <c r="M8195">
        <f>Table1[[#This Row],[Ship Date]]-Table1[[#This Row],[Order Date]]</f>
        <v>5</v>
      </c>
      <c r="N8195">
        <v>6</v>
      </c>
      <c r="O8195" t="s">
        <v>51</v>
      </c>
      <c r="P8195" s="3">
        <v>146.72999999999999</v>
      </c>
      <c r="Q8195" s="3">
        <v>102.80393586165221</v>
      </c>
      <c r="R8195" s="3">
        <f>(Table1[[#This Row],[Selling Price]]-Table1[[#This Row],[Cost Price]])</f>
        <v>43.926064138347783</v>
      </c>
      <c r="S8195" s="12">
        <f>(Table1[[#This Row],[Profit]]/Table1[[#This Row],[Selling Price]])</f>
        <v>0.29936661990286778</v>
      </c>
      <c r="T8195">
        <v>3</v>
      </c>
      <c r="U8195" s="2">
        <f>Table1[[#This Row],[Selling Price]]*Table1[[#This Row],[Quantity]]</f>
        <v>440.18999999999994</v>
      </c>
      <c r="V8195" s="4">
        <v>0</v>
      </c>
      <c r="W8195">
        <v>326</v>
      </c>
      <c r="X8195" t="s">
        <v>36</v>
      </c>
      <c r="Y8195" t="s">
        <v>68</v>
      </c>
      <c r="Z8195" s="2">
        <v>63.142538487668261</v>
      </c>
    </row>
    <row r="8196" spans="1:26" x14ac:dyDescent="0.35">
      <c r="A8196" t="s">
        <v>229</v>
      </c>
      <c r="B8196" t="s">
        <v>230</v>
      </c>
      <c r="C8196" t="s">
        <v>27</v>
      </c>
      <c r="D8196" t="s">
        <v>46</v>
      </c>
      <c r="E8196" t="s">
        <v>65</v>
      </c>
      <c r="F8196" t="s">
        <v>243</v>
      </c>
      <c r="G8196" t="s">
        <v>244</v>
      </c>
      <c r="H8196" t="s">
        <v>32</v>
      </c>
      <c r="I8196" t="s">
        <v>3892</v>
      </c>
      <c r="J8196" s="1">
        <v>42546</v>
      </c>
      <c r="K8196" s="1">
        <v>42550</v>
      </c>
      <c r="L8196" t="s">
        <v>60</v>
      </c>
      <c r="M8196">
        <f>Table1[[#This Row],[Ship Date]]-Table1[[#This Row],[Order Date]]</f>
        <v>4</v>
      </c>
      <c r="N8196">
        <v>6</v>
      </c>
      <c r="O8196" t="s">
        <v>51</v>
      </c>
      <c r="P8196" s="3">
        <v>254.352</v>
      </c>
      <c r="Q8196" s="3">
        <v>172.63941700829909</v>
      </c>
      <c r="R8196" s="3">
        <f>(Table1[[#This Row],[Selling Price]]-Table1[[#This Row],[Cost Price]])</f>
        <v>81.712582991700913</v>
      </c>
      <c r="S8196" s="12">
        <f>(Table1[[#This Row],[Profit]]/Table1[[#This Row],[Selling Price]])</f>
        <v>0.32125787488087731</v>
      </c>
      <c r="T8196">
        <v>6</v>
      </c>
      <c r="U8196" s="2">
        <f>Table1[[#This Row],[Selling Price]]*Table1[[#This Row],[Quantity]]</f>
        <v>1526.1120000000001</v>
      </c>
      <c r="V8196" s="4">
        <v>0.2</v>
      </c>
      <c r="W8196">
        <v>266</v>
      </c>
      <c r="X8196" t="s">
        <v>36</v>
      </c>
      <c r="Y8196" t="s">
        <v>68</v>
      </c>
      <c r="Z8196" s="2">
        <v>75.536311024566203</v>
      </c>
    </row>
    <row r="8197" spans="1:26" x14ac:dyDescent="0.35">
      <c r="A8197" t="s">
        <v>229</v>
      </c>
      <c r="B8197" t="s">
        <v>230</v>
      </c>
      <c r="C8197" t="s">
        <v>39</v>
      </c>
      <c r="D8197" t="s">
        <v>46</v>
      </c>
      <c r="E8197" t="s">
        <v>102</v>
      </c>
      <c r="F8197" t="s">
        <v>3758</v>
      </c>
      <c r="G8197" t="s">
        <v>3759</v>
      </c>
      <c r="H8197" t="s">
        <v>32</v>
      </c>
      <c r="I8197" t="s">
        <v>3940</v>
      </c>
      <c r="J8197" s="1">
        <v>42091</v>
      </c>
      <c r="K8197" s="1">
        <v>42096</v>
      </c>
      <c r="L8197" t="s">
        <v>60</v>
      </c>
      <c r="M8197">
        <f>Table1[[#This Row],[Ship Date]]-Table1[[#This Row],[Order Date]]</f>
        <v>5</v>
      </c>
      <c r="N8197">
        <v>3</v>
      </c>
      <c r="O8197" t="s">
        <v>106</v>
      </c>
      <c r="P8197" s="3">
        <v>5.2320000000000002</v>
      </c>
      <c r="Q8197" s="3">
        <v>3.9295584740545801</v>
      </c>
      <c r="R8197" s="3">
        <f>(Table1[[#This Row],[Selling Price]]-Table1[[#This Row],[Cost Price]])</f>
        <v>1.3024415259454201</v>
      </c>
      <c r="S8197" s="12">
        <f>(Table1[[#This Row],[Profit]]/Table1[[#This Row],[Selling Price]])</f>
        <v>0.24893760052473624</v>
      </c>
      <c r="T8197">
        <v>1</v>
      </c>
      <c r="U8197" s="2">
        <f>Table1[[#This Row],[Selling Price]]*Table1[[#This Row],[Quantity]]</f>
        <v>5.2320000000000002</v>
      </c>
      <c r="V8197" s="4">
        <v>0.2</v>
      </c>
      <c r="W8197">
        <v>263</v>
      </c>
      <c r="X8197" t="s">
        <v>36</v>
      </c>
      <c r="Y8197" t="s">
        <v>52</v>
      </c>
      <c r="Z8197" s="2">
        <v>5.1440609638689159</v>
      </c>
    </row>
    <row r="8198" spans="1:26" x14ac:dyDescent="0.35">
      <c r="A8198" t="s">
        <v>229</v>
      </c>
      <c r="B8198" t="s">
        <v>230</v>
      </c>
      <c r="C8198" t="s">
        <v>45</v>
      </c>
      <c r="D8198" t="s">
        <v>46</v>
      </c>
      <c r="E8198" t="s">
        <v>86</v>
      </c>
      <c r="F8198" t="s">
        <v>4112</v>
      </c>
      <c r="G8198" t="s">
        <v>4113</v>
      </c>
      <c r="H8198" t="s">
        <v>32</v>
      </c>
      <c r="I8198" t="s">
        <v>4197</v>
      </c>
      <c r="J8198" s="1">
        <v>43094</v>
      </c>
      <c r="K8198" s="1">
        <v>43099</v>
      </c>
      <c r="L8198" t="s">
        <v>60</v>
      </c>
      <c r="M8198">
        <f>Table1[[#This Row],[Ship Date]]-Table1[[#This Row],[Order Date]]</f>
        <v>5</v>
      </c>
      <c r="N8198">
        <v>12</v>
      </c>
      <c r="O8198" t="s">
        <v>35</v>
      </c>
      <c r="P8198" s="3">
        <v>13.023</v>
      </c>
      <c r="Q8198" s="3">
        <v>8.889699646596803</v>
      </c>
      <c r="R8198" s="3">
        <f>(Table1[[#This Row],[Selling Price]]-Table1[[#This Row],[Cost Price]])</f>
        <v>4.1333003534031967</v>
      </c>
      <c r="S8198" s="12">
        <f>(Table1[[#This Row],[Profit]]/Table1[[#This Row],[Selling Price]])</f>
        <v>0.31738465433488416</v>
      </c>
      <c r="T8198">
        <v>1</v>
      </c>
      <c r="U8198" s="2">
        <f>Table1[[#This Row],[Selling Price]]*Table1[[#This Row],[Quantity]]</f>
        <v>13.023</v>
      </c>
      <c r="V8198" s="4">
        <v>0.7</v>
      </c>
      <c r="W8198">
        <v>154</v>
      </c>
      <c r="X8198" t="s">
        <v>36</v>
      </c>
      <c r="Y8198" t="s">
        <v>36</v>
      </c>
      <c r="Z8198" s="2">
        <v>148.07027726239869</v>
      </c>
    </row>
    <row r="8199" spans="1:26" x14ac:dyDescent="0.35">
      <c r="A8199" t="s">
        <v>229</v>
      </c>
      <c r="B8199" t="s">
        <v>230</v>
      </c>
      <c r="C8199" t="s">
        <v>39</v>
      </c>
      <c r="D8199" t="s">
        <v>46</v>
      </c>
      <c r="E8199" t="s">
        <v>86</v>
      </c>
      <c r="F8199" t="s">
        <v>3774</v>
      </c>
      <c r="G8199" t="s">
        <v>3775</v>
      </c>
      <c r="H8199" t="s">
        <v>32</v>
      </c>
      <c r="I8199" t="s">
        <v>4274</v>
      </c>
      <c r="J8199" s="1">
        <v>42509</v>
      </c>
      <c r="K8199" s="1">
        <v>42514</v>
      </c>
      <c r="L8199" t="s">
        <v>60</v>
      </c>
      <c r="M8199">
        <f>Table1[[#This Row],[Ship Date]]-Table1[[#This Row],[Order Date]]</f>
        <v>5</v>
      </c>
      <c r="N8199">
        <v>5</v>
      </c>
      <c r="O8199" t="s">
        <v>51</v>
      </c>
      <c r="P8199" s="3">
        <v>9.5839999999999996</v>
      </c>
      <c r="Q8199" s="3">
        <v>7.4289632819848892</v>
      </c>
      <c r="R8199" s="3">
        <f>(Table1[[#This Row],[Selling Price]]-Table1[[#This Row],[Cost Price]])</f>
        <v>2.1550367180151104</v>
      </c>
      <c r="S8199" s="12">
        <f>(Table1[[#This Row],[Profit]]/Table1[[#This Row],[Selling Price]])</f>
        <v>0.22485775438388048</v>
      </c>
      <c r="T8199">
        <v>1</v>
      </c>
      <c r="U8199" s="2">
        <f>Table1[[#This Row],[Selling Price]]*Table1[[#This Row],[Quantity]]</f>
        <v>9.5839999999999996</v>
      </c>
      <c r="V8199" s="4">
        <v>0.2</v>
      </c>
      <c r="W8199">
        <v>245</v>
      </c>
      <c r="X8199" t="s">
        <v>36</v>
      </c>
      <c r="Y8199" t="s">
        <v>52</v>
      </c>
      <c r="Z8199" s="2">
        <v>17.724925667115279</v>
      </c>
    </row>
    <row r="8200" spans="1:26" x14ac:dyDescent="0.35">
      <c r="A8200" t="s">
        <v>229</v>
      </c>
      <c r="B8200" t="s">
        <v>230</v>
      </c>
      <c r="C8200" t="s">
        <v>64</v>
      </c>
      <c r="D8200" t="s">
        <v>46</v>
      </c>
      <c r="E8200" t="s">
        <v>65</v>
      </c>
      <c r="F8200" t="s">
        <v>1722</v>
      </c>
      <c r="G8200" t="s">
        <v>1723</v>
      </c>
      <c r="H8200" t="s">
        <v>32</v>
      </c>
      <c r="I8200" t="s">
        <v>4295</v>
      </c>
      <c r="J8200" s="1">
        <v>41887</v>
      </c>
      <c r="K8200" s="1">
        <v>41892</v>
      </c>
      <c r="L8200" t="s">
        <v>60</v>
      </c>
      <c r="M8200">
        <f>Table1[[#This Row],[Ship Date]]-Table1[[#This Row],[Order Date]]</f>
        <v>5</v>
      </c>
      <c r="N8200">
        <v>9</v>
      </c>
      <c r="O8200" t="s">
        <v>61</v>
      </c>
      <c r="P8200" s="3">
        <v>264.32</v>
      </c>
      <c r="Q8200" s="3">
        <v>175.32145260093881</v>
      </c>
      <c r="R8200" s="3">
        <f>(Table1[[#This Row],[Selling Price]]-Table1[[#This Row],[Cost Price]])</f>
        <v>88.998547399061181</v>
      </c>
      <c r="S8200" s="12">
        <f>(Table1[[#This Row],[Profit]]/Table1[[#This Row],[Selling Price]])</f>
        <v>0.3367075794456007</v>
      </c>
      <c r="T8200">
        <v>2</v>
      </c>
      <c r="U8200" s="2">
        <f>Table1[[#This Row],[Selling Price]]*Table1[[#This Row],[Quantity]]</f>
        <v>528.64</v>
      </c>
      <c r="V8200" s="4">
        <v>0.2</v>
      </c>
      <c r="W8200">
        <v>291</v>
      </c>
      <c r="X8200" t="s">
        <v>36</v>
      </c>
      <c r="Y8200" t="s">
        <v>36</v>
      </c>
      <c r="Z8200" s="2">
        <v>324.76664196517072</v>
      </c>
    </row>
    <row r="8201" spans="1:26" x14ac:dyDescent="0.35">
      <c r="A8201" t="s">
        <v>229</v>
      </c>
      <c r="B8201" t="s">
        <v>230</v>
      </c>
      <c r="C8201" t="s">
        <v>45</v>
      </c>
      <c r="D8201" t="s">
        <v>46</v>
      </c>
      <c r="E8201" t="s">
        <v>91</v>
      </c>
      <c r="F8201" t="s">
        <v>4301</v>
      </c>
      <c r="G8201" t="s">
        <v>4302</v>
      </c>
      <c r="H8201" t="s">
        <v>32</v>
      </c>
      <c r="I8201" t="s">
        <v>4300</v>
      </c>
      <c r="J8201" s="1">
        <v>42658</v>
      </c>
      <c r="K8201" s="1">
        <v>42664</v>
      </c>
      <c r="L8201" t="s">
        <v>60</v>
      </c>
      <c r="M8201">
        <f>Table1[[#This Row],[Ship Date]]-Table1[[#This Row],[Order Date]]</f>
        <v>6</v>
      </c>
      <c r="N8201">
        <v>10</v>
      </c>
      <c r="O8201" t="s">
        <v>61</v>
      </c>
      <c r="P8201" s="3">
        <v>868.59</v>
      </c>
      <c r="Q8201" s="3">
        <v>650.1855713110798</v>
      </c>
      <c r="R8201" s="3">
        <f>(Table1[[#This Row],[Selling Price]]-Table1[[#This Row],[Cost Price]])</f>
        <v>218.40442868892023</v>
      </c>
      <c r="S8201" s="12">
        <f>(Table1[[#This Row],[Profit]]/Table1[[#This Row],[Selling Price]])</f>
        <v>0.2514470909047079</v>
      </c>
      <c r="T8201">
        <v>3</v>
      </c>
      <c r="U8201" s="2">
        <f>Table1[[#This Row],[Selling Price]]*Table1[[#This Row],[Quantity]]</f>
        <v>2605.77</v>
      </c>
      <c r="V8201" s="4">
        <v>0</v>
      </c>
      <c r="W8201">
        <v>138</v>
      </c>
      <c r="X8201" t="s">
        <v>68</v>
      </c>
      <c r="Y8201" t="s">
        <v>36</v>
      </c>
      <c r="Z8201" s="2">
        <v>443.52619281390821</v>
      </c>
    </row>
    <row r="8202" spans="1:26" x14ac:dyDescent="0.35">
      <c r="A8202" t="s">
        <v>229</v>
      </c>
      <c r="B8202" t="s">
        <v>230</v>
      </c>
      <c r="C8202" t="s">
        <v>64</v>
      </c>
      <c r="D8202" t="s">
        <v>46</v>
      </c>
      <c r="E8202" t="s">
        <v>75</v>
      </c>
      <c r="F8202" t="s">
        <v>2524</v>
      </c>
      <c r="G8202" t="s">
        <v>2525</v>
      </c>
      <c r="H8202" t="s">
        <v>32</v>
      </c>
      <c r="I8202" t="s">
        <v>4321</v>
      </c>
      <c r="J8202" s="1">
        <v>42232</v>
      </c>
      <c r="K8202" s="1">
        <v>42238</v>
      </c>
      <c r="L8202" t="s">
        <v>60</v>
      </c>
      <c r="M8202">
        <f>Table1[[#This Row],[Ship Date]]-Table1[[#This Row],[Order Date]]</f>
        <v>6</v>
      </c>
      <c r="N8202">
        <v>8</v>
      </c>
      <c r="O8202" t="s">
        <v>61</v>
      </c>
      <c r="P8202" s="3">
        <v>2.3039999999999998</v>
      </c>
      <c r="Q8202" s="3">
        <v>1.5474197070663449</v>
      </c>
      <c r="R8202" s="3">
        <f>(Table1[[#This Row],[Selling Price]]-Table1[[#This Row],[Cost Price]])</f>
        <v>0.75658029293365492</v>
      </c>
      <c r="S8202" s="12">
        <f>(Table1[[#This Row],[Profit]]/Table1[[#This Row],[Selling Price]])</f>
        <v>0.32837686325245441</v>
      </c>
      <c r="T8202">
        <v>1</v>
      </c>
      <c r="U8202" s="2">
        <f>Table1[[#This Row],[Selling Price]]*Table1[[#This Row],[Quantity]]</f>
        <v>2.3039999999999998</v>
      </c>
      <c r="V8202" s="4">
        <v>0.2</v>
      </c>
      <c r="W8202">
        <v>495</v>
      </c>
      <c r="X8202" t="s">
        <v>68</v>
      </c>
      <c r="Y8202" t="s">
        <v>52</v>
      </c>
      <c r="Z8202" s="2">
        <v>2.6206417534642159</v>
      </c>
    </row>
    <row r="8203" spans="1:26" x14ac:dyDescent="0.35">
      <c r="A8203" t="s">
        <v>229</v>
      </c>
      <c r="B8203" t="s">
        <v>230</v>
      </c>
      <c r="C8203" t="s">
        <v>64</v>
      </c>
      <c r="D8203" t="s">
        <v>46</v>
      </c>
      <c r="E8203" t="s">
        <v>102</v>
      </c>
      <c r="F8203" t="s">
        <v>2494</v>
      </c>
      <c r="G8203" t="s">
        <v>2495</v>
      </c>
      <c r="H8203" t="s">
        <v>32</v>
      </c>
      <c r="I8203" t="s">
        <v>4325</v>
      </c>
      <c r="J8203" s="1">
        <v>42627</v>
      </c>
      <c r="K8203" s="1">
        <v>42631</v>
      </c>
      <c r="L8203" t="s">
        <v>60</v>
      </c>
      <c r="M8203">
        <f>Table1[[#This Row],[Ship Date]]-Table1[[#This Row],[Order Date]]</f>
        <v>4</v>
      </c>
      <c r="N8203">
        <v>9</v>
      </c>
      <c r="O8203" t="s">
        <v>61</v>
      </c>
      <c r="P8203" s="3">
        <v>25.92</v>
      </c>
      <c r="Q8203" s="3">
        <v>19.162581929794669</v>
      </c>
      <c r="R8203" s="3">
        <f>(Table1[[#This Row],[Selling Price]]-Table1[[#This Row],[Cost Price]])</f>
        <v>6.7574180702053326</v>
      </c>
      <c r="S8203" s="12">
        <f>(Table1[[#This Row],[Profit]]/Table1[[#This Row],[Selling Price]])</f>
        <v>0.26070285764681067</v>
      </c>
      <c r="T8203">
        <v>4</v>
      </c>
      <c r="U8203" s="2">
        <f>Table1[[#This Row],[Selling Price]]*Table1[[#This Row],[Quantity]]</f>
        <v>103.68</v>
      </c>
      <c r="V8203" s="4">
        <v>0</v>
      </c>
      <c r="W8203">
        <v>153</v>
      </c>
      <c r="X8203" t="s">
        <v>36</v>
      </c>
      <c r="Y8203" t="s">
        <v>52</v>
      </c>
      <c r="Z8203" s="2">
        <v>12.285824807476301</v>
      </c>
    </row>
    <row r="8204" spans="1:26" x14ac:dyDescent="0.35">
      <c r="A8204" t="s">
        <v>229</v>
      </c>
      <c r="B8204" t="s">
        <v>230</v>
      </c>
      <c r="C8204" t="s">
        <v>64</v>
      </c>
      <c r="D8204" t="s">
        <v>46</v>
      </c>
      <c r="E8204" t="s">
        <v>65</v>
      </c>
      <c r="F8204" t="s">
        <v>3685</v>
      </c>
      <c r="G8204" t="s">
        <v>3686</v>
      </c>
      <c r="H8204" t="s">
        <v>32</v>
      </c>
      <c r="I8204" t="s">
        <v>4366</v>
      </c>
      <c r="J8204" s="1">
        <v>42495</v>
      </c>
      <c r="K8204" s="1">
        <v>42499</v>
      </c>
      <c r="L8204" t="s">
        <v>60</v>
      </c>
      <c r="M8204">
        <f>Table1[[#This Row],[Ship Date]]-Table1[[#This Row],[Order Date]]</f>
        <v>4</v>
      </c>
      <c r="N8204">
        <v>5</v>
      </c>
      <c r="O8204" t="s">
        <v>51</v>
      </c>
      <c r="P8204" s="3">
        <v>5.98</v>
      </c>
      <c r="Q8204" s="3">
        <v>4.5672759285379261</v>
      </c>
      <c r="R8204" s="3">
        <f>(Table1[[#This Row],[Selling Price]]-Table1[[#This Row],[Cost Price]])</f>
        <v>1.4127240714620743</v>
      </c>
      <c r="S8204" s="12">
        <f>(Table1[[#This Row],[Profit]]/Table1[[#This Row],[Selling Price]])</f>
        <v>0.23624148352208599</v>
      </c>
      <c r="T8204">
        <v>1</v>
      </c>
      <c r="U8204" s="2">
        <f>Table1[[#This Row],[Selling Price]]*Table1[[#This Row],[Quantity]]</f>
        <v>5.98</v>
      </c>
      <c r="V8204" s="4">
        <v>0</v>
      </c>
      <c r="W8204">
        <v>216</v>
      </c>
      <c r="X8204" t="s">
        <v>36</v>
      </c>
      <c r="Y8204" t="s">
        <v>52</v>
      </c>
      <c r="Z8204" s="2">
        <v>9.5131149022208863</v>
      </c>
    </row>
    <row r="8205" spans="1:26" x14ac:dyDescent="0.35">
      <c r="A8205" t="s">
        <v>229</v>
      </c>
      <c r="B8205" t="s">
        <v>230</v>
      </c>
      <c r="C8205" t="s">
        <v>45</v>
      </c>
      <c r="D8205" t="s">
        <v>46</v>
      </c>
      <c r="E8205" t="s">
        <v>102</v>
      </c>
      <c r="F8205" t="s">
        <v>4467</v>
      </c>
      <c r="G8205" t="s">
        <v>4468</v>
      </c>
      <c r="H8205" t="s">
        <v>32</v>
      </c>
      <c r="I8205" t="s">
        <v>4469</v>
      </c>
      <c r="J8205" s="1">
        <v>42610</v>
      </c>
      <c r="K8205" s="1">
        <v>42615</v>
      </c>
      <c r="L8205" t="s">
        <v>60</v>
      </c>
      <c r="M8205">
        <f>Table1[[#This Row],[Ship Date]]-Table1[[#This Row],[Order Date]]</f>
        <v>5</v>
      </c>
      <c r="N8205">
        <v>8</v>
      </c>
      <c r="O8205" t="s">
        <v>61</v>
      </c>
      <c r="P8205" s="3">
        <v>15.48</v>
      </c>
      <c r="Q8205" s="3">
        <v>12.003767489454241</v>
      </c>
      <c r="R8205" s="3">
        <f>(Table1[[#This Row],[Selling Price]]-Table1[[#This Row],[Cost Price]])</f>
        <v>3.4762325105457599</v>
      </c>
      <c r="S8205" s="12">
        <f>(Table1[[#This Row],[Profit]]/Table1[[#This Row],[Selling Price]])</f>
        <v>0.22456282367866665</v>
      </c>
      <c r="T8205">
        <v>3</v>
      </c>
      <c r="U8205" s="2">
        <f>Table1[[#This Row],[Selling Price]]*Table1[[#This Row],[Quantity]]</f>
        <v>46.44</v>
      </c>
      <c r="V8205" s="4">
        <v>0.2</v>
      </c>
      <c r="W8205">
        <v>448</v>
      </c>
      <c r="X8205" t="s">
        <v>36</v>
      </c>
      <c r="Y8205" t="s">
        <v>52</v>
      </c>
      <c r="Z8205" s="2">
        <v>9.0023147023418364</v>
      </c>
    </row>
    <row r="8206" spans="1:26" x14ac:dyDescent="0.35">
      <c r="A8206" t="s">
        <v>229</v>
      </c>
      <c r="B8206" t="s">
        <v>230</v>
      </c>
      <c r="C8206" t="s">
        <v>45</v>
      </c>
      <c r="D8206" t="s">
        <v>46</v>
      </c>
      <c r="E8206" t="s">
        <v>178</v>
      </c>
      <c r="F8206" t="s">
        <v>3167</v>
      </c>
      <c r="G8206" t="s">
        <v>610</v>
      </c>
      <c r="H8206" t="s">
        <v>32</v>
      </c>
      <c r="I8206" t="s">
        <v>4525</v>
      </c>
      <c r="J8206" s="1">
        <v>42425</v>
      </c>
      <c r="K8206" s="1">
        <v>42427</v>
      </c>
      <c r="L8206" t="s">
        <v>34</v>
      </c>
      <c r="M8206">
        <f>Table1[[#This Row],[Ship Date]]-Table1[[#This Row],[Order Date]]</f>
        <v>2</v>
      </c>
      <c r="N8206">
        <v>2</v>
      </c>
      <c r="O8206" t="s">
        <v>106</v>
      </c>
      <c r="P8206" s="3">
        <v>46.72</v>
      </c>
      <c r="Q8206" s="3">
        <v>30.718605478988721</v>
      </c>
      <c r="R8206" s="3">
        <f>(Table1[[#This Row],[Selling Price]]-Table1[[#This Row],[Cost Price]])</f>
        <v>16.001394521011278</v>
      </c>
      <c r="S8206" s="12">
        <f>(Table1[[#This Row],[Profit]]/Table1[[#This Row],[Selling Price]])</f>
        <v>0.34249560190520717</v>
      </c>
      <c r="T8206">
        <v>5</v>
      </c>
      <c r="U8206" s="2">
        <f>Table1[[#This Row],[Selling Price]]*Table1[[#This Row],[Quantity]]</f>
        <v>233.6</v>
      </c>
      <c r="V8206" s="4">
        <v>0.2</v>
      </c>
      <c r="W8206">
        <v>167</v>
      </c>
      <c r="X8206" t="s">
        <v>36</v>
      </c>
      <c r="Y8206" t="s">
        <v>52</v>
      </c>
      <c r="Z8206" s="2">
        <v>22.382918112661159</v>
      </c>
    </row>
    <row r="8207" spans="1:26" x14ac:dyDescent="0.35">
      <c r="A8207" t="s">
        <v>229</v>
      </c>
      <c r="B8207" t="s">
        <v>230</v>
      </c>
      <c r="C8207" t="s">
        <v>39</v>
      </c>
      <c r="D8207" t="s">
        <v>46</v>
      </c>
      <c r="E8207" t="s">
        <v>86</v>
      </c>
      <c r="F8207" t="s">
        <v>399</v>
      </c>
      <c r="G8207" t="s">
        <v>400</v>
      </c>
      <c r="H8207" t="s">
        <v>32</v>
      </c>
      <c r="I8207" t="s">
        <v>4561</v>
      </c>
      <c r="J8207" s="1">
        <v>42696</v>
      </c>
      <c r="K8207" s="1">
        <v>42700</v>
      </c>
      <c r="L8207" t="s">
        <v>60</v>
      </c>
      <c r="M8207">
        <f>Table1[[#This Row],[Ship Date]]-Table1[[#This Row],[Order Date]]</f>
        <v>4</v>
      </c>
      <c r="N8207">
        <v>11</v>
      </c>
      <c r="O8207" t="s">
        <v>35</v>
      </c>
      <c r="P8207" s="3">
        <v>49.44</v>
      </c>
      <c r="Q8207" s="3">
        <v>36.889238926036462</v>
      </c>
      <c r="R8207" s="3">
        <f>(Table1[[#This Row],[Selling Price]]-Table1[[#This Row],[Cost Price]])</f>
        <v>12.550761073963535</v>
      </c>
      <c r="S8207" s="12">
        <f>(Table1[[#This Row],[Profit]]/Table1[[#This Row],[Selling Price]])</f>
        <v>0.2538584359620456</v>
      </c>
      <c r="T8207">
        <v>3</v>
      </c>
      <c r="U8207" s="2">
        <f>Table1[[#This Row],[Selling Price]]*Table1[[#This Row],[Quantity]]</f>
        <v>148.32</v>
      </c>
      <c r="V8207" s="4">
        <v>0</v>
      </c>
      <c r="W8207">
        <v>354</v>
      </c>
      <c r="X8207" t="s">
        <v>36</v>
      </c>
      <c r="Y8207" t="s">
        <v>52</v>
      </c>
      <c r="Z8207" s="2">
        <v>34.951157956338001</v>
      </c>
    </row>
    <row r="8208" spans="1:26" x14ac:dyDescent="0.35">
      <c r="A8208" t="s">
        <v>229</v>
      </c>
      <c r="B8208" t="s">
        <v>230</v>
      </c>
      <c r="C8208" t="s">
        <v>55</v>
      </c>
      <c r="D8208" t="s">
        <v>46</v>
      </c>
      <c r="E8208" t="s">
        <v>91</v>
      </c>
      <c r="F8208" t="s">
        <v>410</v>
      </c>
      <c r="G8208" t="s">
        <v>411</v>
      </c>
      <c r="H8208" t="s">
        <v>32</v>
      </c>
      <c r="I8208" t="s">
        <v>4580</v>
      </c>
      <c r="J8208" s="1">
        <v>41903</v>
      </c>
      <c r="K8208" s="1">
        <v>41904</v>
      </c>
      <c r="L8208" t="s">
        <v>199</v>
      </c>
      <c r="M8208">
        <f>Table1[[#This Row],[Ship Date]]-Table1[[#This Row],[Order Date]]</f>
        <v>1</v>
      </c>
      <c r="N8208">
        <v>9</v>
      </c>
      <c r="O8208" t="s">
        <v>61</v>
      </c>
      <c r="P8208" s="3">
        <v>25.96</v>
      </c>
      <c r="Q8208" s="3">
        <v>20.343288053198449</v>
      </c>
      <c r="R8208" s="3">
        <f>(Table1[[#This Row],[Selling Price]]-Table1[[#This Row],[Cost Price]])</f>
        <v>5.6167119468015514</v>
      </c>
      <c r="S8208" s="12">
        <f>(Table1[[#This Row],[Profit]]/Table1[[#This Row],[Selling Price]])</f>
        <v>0.21636024448388103</v>
      </c>
      <c r="T8208">
        <v>2</v>
      </c>
      <c r="U8208" s="2">
        <f>Table1[[#This Row],[Selling Price]]*Table1[[#This Row],[Quantity]]</f>
        <v>51.92</v>
      </c>
      <c r="V8208" s="4">
        <v>0</v>
      </c>
      <c r="W8208">
        <v>464</v>
      </c>
      <c r="X8208" t="s">
        <v>36</v>
      </c>
      <c r="Y8208" t="s">
        <v>52</v>
      </c>
      <c r="Z8208" s="2">
        <v>32.267768314527117</v>
      </c>
    </row>
    <row r="8209" spans="1:26" x14ac:dyDescent="0.35">
      <c r="A8209" t="s">
        <v>229</v>
      </c>
      <c r="B8209" t="s">
        <v>230</v>
      </c>
      <c r="C8209" t="s">
        <v>45</v>
      </c>
      <c r="D8209" t="s">
        <v>46</v>
      </c>
      <c r="E8209" t="s">
        <v>65</v>
      </c>
      <c r="F8209" t="s">
        <v>66</v>
      </c>
      <c r="G8209" t="s">
        <v>67</v>
      </c>
      <c r="H8209" t="s">
        <v>32</v>
      </c>
      <c r="I8209" t="s">
        <v>4755</v>
      </c>
      <c r="J8209" s="1">
        <v>41834</v>
      </c>
      <c r="K8209" s="1">
        <v>41841</v>
      </c>
      <c r="L8209" t="s">
        <v>60</v>
      </c>
      <c r="M8209">
        <f>Table1[[#This Row],[Ship Date]]-Table1[[#This Row],[Order Date]]</f>
        <v>7</v>
      </c>
      <c r="N8209">
        <v>7</v>
      </c>
      <c r="O8209" t="s">
        <v>51</v>
      </c>
      <c r="P8209" s="3">
        <v>55.92</v>
      </c>
      <c r="Q8209" s="3">
        <v>45.331031788239208</v>
      </c>
      <c r="R8209" s="3">
        <f>(Table1[[#This Row],[Selling Price]]-Table1[[#This Row],[Cost Price]])</f>
        <v>10.588968211760793</v>
      </c>
      <c r="S8209" s="12">
        <f>(Table1[[#This Row],[Profit]]/Table1[[#This Row],[Selling Price]])</f>
        <v>0.18935923125466367</v>
      </c>
      <c r="T8209">
        <v>5</v>
      </c>
      <c r="U8209" s="2">
        <f>Table1[[#This Row],[Selling Price]]*Table1[[#This Row],[Quantity]]</f>
        <v>279.60000000000002</v>
      </c>
      <c r="V8209" s="4">
        <v>0.2</v>
      </c>
      <c r="W8209">
        <v>197</v>
      </c>
      <c r="X8209" t="s">
        <v>68</v>
      </c>
      <c r="Y8209" t="s">
        <v>68</v>
      </c>
      <c r="Z8209" s="2">
        <v>55.590499231433419</v>
      </c>
    </row>
    <row r="8210" spans="1:26" x14ac:dyDescent="0.35">
      <c r="A8210" t="s">
        <v>229</v>
      </c>
      <c r="B8210" t="s">
        <v>230</v>
      </c>
      <c r="C8210" t="s">
        <v>39</v>
      </c>
      <c r="D8210" t="s">
        <v>46</v>
      </c>
      <c r="E8210" t="s">
        <v>65</v>
      </c>
      <c r="F8210" t="s">
        <v>1368</v>
      </c>
      <c r="G8210" t="s">
        <v>1369</v>
      </c>
      <c r="H8210" t="s">
        <v>32</v>
      </c>
      <c r="I8210" t="s">
        <v>4775</v>
      </c>
      <c r="J8210" s="1">
        <v>42605</v>
      </c>
      <c r="K8210" s="1">
        <v>42612</v>
      </c>
      <c r="L8210" t="s">
        <v>60</v>
      </c>
      <c r="M8210">
        <f>Table1[[#This Row],[Ship Date]]-Table1[[#This Row],[Order Date]]</f>
        <v>7</v>
      </c>
      <c r="N8210">
        <v>8</v>
      </c>
      <c r="O8210" t="s">
        <v>61</v>
      </c>
      <c r="P8210" s="3">
        <v>727.29600000000005</v>
      </c>
      <c r="Q8210" s="3">
        <v>580.12324959328271</v>
      </c>
      <c r="R8210" s="3">
        <f>(Table1[[#This Row],[Selling Price]]-Table1[[#This Row],[Cost Price]])</f>
        <v>147.17275040671734</v>
      </c>
      <c r="S8210" s="12">
        <f>(Table1[[#This Row],[Profit]]/Table1[[#This Row],[Selling Price]])</f>
        <v>0.20235605641543103</v>
      </c>
      <c r="T8210">
        <v>8</v>
      </c>
      <c r="U8210" s="2">
        <f>Table1[[#This Row],[Selling Price]]*Table1[[#This Row],[Quantity]]</f>
        <v>5818.3680000000004</v>
      </c>
      <c r="V8210" s="4">
        <v>0.2</v>
      </c>
      <c r="W8210">
        <v>422</v>
      </c>
      <c r="X8210" t="s">
        <v>68</v>
      </c>
      <c r="Y8210" t="s">
        <v>36</v>
      </c>
      <c r="Z8210" s="2">
        <v>246.43553028246561</v>
      </c>
    </row>
    <row r="8211" spans="1:26" x14ac:dyDescent="0.35">
      <c r="A8211" t="s">
        <v>229</v>
      </c>
      <c r="B8211" t="s">
        <v>230</v>
      </c>
      <c r="C8211" t="s">
        <v>45</v>
      </c>
      <c r="D8211" t="s">
        <v>46</v>
      </c>
      <c r="E8211" t="s">
        <v>75</v>
      </c>
      <c r="F8211" t="s">
        <v>698</v>
      </c>
      <c r="G8211" t="s">
        <v>699</v>
      </c>
      <c r="H8211" t="s">
        <v>32</v>
      </c>
      <c r="I8211" t="s">
        <v>4835</v>
      </c>
      <c r="J8211" s="1">
        <v>41780</v>
      </c>
      <c r="K8211" s="1">
        <v>41784</v>
      </c>
      <c r="L8211" t="s">
        <v>60</v>
      </c>
      <c r="M8211">
        <f>Table1[[#This Row],[Ship Date]]-Table1[[#This Row],[Order Date]]</f>
        <v>4</v>
      </c>
      <c r="N8211">
        <v>5</v>
      </c>
      <c r="O8211" t="s">
        <v>51</v>
      </c>
      <c r="P8211" s="3">
        <v>31.84</v>
      </c>
      <c r="Q8211" s="3">
        <v>24.317982888315811</v>
      </c>
      <c r="R8211" s="3">
        <f>(Table1[[#This Row],[Selling Price]]-Table1[[#This Row],[Cost Price]])</f>
        <v>7.522017111684189</v>
      </c>
      <c r="S8211" s="12">
        <f>(Table1[[#This Row],[Profit]]/Table1[[#This Row],[Selling Price]])</f>
        <v>0.23624425602023208</v>
      </c>
      <c r="T8211">
        <v>8</v>
      </c>
      <c r="U8211" s="2">
        <f>Table1[[#This Row],[Selling Price]]*Table1[[#This Row],[Quantity]]</f>
        <v>254.72</v>
      </c>
      <c r="V8211" s="4">
        <v>0</v>
      </c>
      <c r="W8211">
        <v>298</v>
      </c>
      <c r="X8211" t="s">
        <v>36</v>
      </c>
      <c r="Y8211" t="s">
        <v>52</v>
      </c>
      <c r="Z8211" s="2">
        <v>10.224251827325631</v>
      </c>
    </row>
    <row r="8212" spans="1:26" x14ac:dyDescent="0.35">
      <c r="A8212" t="s">
        <v>229</v>
      </c>
      <c r="B8212" t="s">
        <v>230</v>
      </c>
      <c r="C8212" t="s">
        <v>64</v>
      </c>
      <c r="D8212" t="s">
        <v>46</v>
      </c>
      <c r="E8212" t="s">
        <v>270</v>
      </c>
      <c r="F8212" t="s">
        <v>3074</v>
      </c>
      <c r="G8212" t="s">
        <v>527</v>
      </c>
      <c r="H8212" t="s">
        <v>32</v>
      </c>
      <c r="I8212" t="s">
        <v>4846</v>
      </c>
      <c r="J8212" s="1">
        <v>42239</v>
      </c>
      <c r="K8212" s="1">
        <v>42239</v>
      </c>
      <c r="L8212" t="s">
        <v>1118</v>
      </c>
      <c r="M8212">
        <f>Table1[[#This Row],[Ship Date]]-Table1[[#This Row],[Order Date]]</f>
        <v>0</v>
      </c>
      <c r="N8212">
        <v>8</v>
      </c>
      <c r="O8212" t="s">
        <v>61</v>
      </c>
      <c r="P8212" s="3">
        <v>12.032</v>
      </c>
      <c r="Q8212" s="3">
        <v>9.0310117527565712</v>
      </c>
      <c r="R8212" s="3">
        <f>(Table1[[#This Row],[Selling Price]]-Table1[[#This Row],[Cost Price]])</f>
        <v>3.0009882472434288</v>
      </c>
      <c r="S8212" s="12">
        <f>(Table1[[#This Row],[Profit]]/Table1[[#This Row],[Selling Price]])</f>
        <v>0.24941724129350307</v>
      </c>
      <c r="T8212">
        <v>8</v>
      </c>
      <c r="U8212" s="2">
        <f>Table1[[#This Row],[Selling Price]]*Table1[[#This Row],[Quantity]]</f>
        <v>96.256</v>
      </c>
      <c r="V8212" s="4">
        <v>0.2</v>
      </c>
      <c r="W8212">
        <v>200</v>
      </c>
      <c r="X8212" t="s">
        <v>36</v>
      </c>
      <c r="Y8212" t="s">
        <v>52</v>
      </c>
      <c r="Z8212" s="2">
        <v>3.4515625833333332</v>
      </c>
    </row>
    <row r="8213" spans="1:26" x14ac:dyDescent="0.35">
      <c r="A8213" t="s">
        <v>229</v>
      </c>
      <c r="B8213" t="s">
        <v>230</v>
      </c>
      <c r="C8213" t="s">
        <v>55</v>
      </c>
      <c r="D8213" t="s">
        <v>46</v>
      </c>
      <c r="E8213" t="s">
        <v>102</v>
      </c>
      <c r="F8213" t="s">
        <v>3814</v>
      </c>
      <c r="G8213" t="s">
        <v>3815</v>
      </c>
      <c r="H8213" t="s">
        <v>32</v>
      </c>
      <c r="I8213" t="s">
        <v>4953</v>
      </c>
      <c r="J8213" s="1">
        <v>42279</v>
      </c>
      <c r="K8213" s="1">
        <v>42285</v>
      </c>
      <c r="L8213" t="s">
        <v>60</v>
      </c>
      <c r="M8213">
        <f>Table1[[#This Row],[Ship Date]]-Table1[[#This Row],[Order Date]]</f>
        <v>6</v>
      </c>
      <c r="N8213">
        <v>10</v>
      </c>
      <c r="O8213" t="s">
        <v>61</v>
      </c>
      <c r="P8213" s="3">
        <v>94.85</v>
      </c>
      <c r="Q8213" s="3">
        <v>73.237010331607323</v>
      </c>
      <c r="R8213" s="3">
        <f>(Table1[[#This Row],[Selling Price]]-Table1[[#This Row],[Cost Price]])</f>
        <v>21.612989668392672</v>
      </c>
      <c r="S8213" s="12">
        <f>(Table1[[#This Row],[Profit]]/Table1[[#This Row],[Selling Price]])</f>
        <v>0.22786494115332287</v>
      </c>
      <c r="T8213">
        <v>5</v>
      </c>
      <c r="U8213" s="2">
        <f>Table1[[#This Row],[Selling Price]]*Table1[[#This Row],[Quantity]]</f>
        <v>474.25</v>
      </c>
      <c r="V8213" s="4">
        <v>0</v>
      </c>
      <c r="W8213">
        <v>291</v>
      </c>
      <c r="X8213" t="s">
        <v>68</v>
      </c>
      <c r="Y8213" t="s">
        <v>52</v>
      </c>
      <c r="Z8213" s="2">
        <v>29.446449814309808</v>
      </c>
    </row>
    <row r="8214" spans="1:26" x14ac:dyDescent="0.35">
      <c r="A8214" t="s">
        <v>229</v>
      </c>
      <c r="B8214" t="s">
        <v>230</v>
      </c>
      <c r="C8214" t="s">
        <v>39</v>
      </c>
      <c r="D8214" t="s">
        <v>46</v>
      </c>
      <c r="E8214" t="s">
        <v>65</v>
      </c>
      <c r="F8214" t="s">
        <v>4962</v>
      </c>
      <c r="G8214" t="s">
        <v>4963</v>
      </c>
      <c r="H8214" t="s">
        <v>32</v>
      </c>
      <c r="I8214" t="s">
        <v>4961</v>
      </c>
      <c r="J8214" s="1">
        <v>42841</v>
      </c>
      <c r="K8214" s="1">
        <v>42847</v>
      </c>
      <c r="L8214" t="s">
        <v>60</v>
      </c>
      <c r="M8214">
        <f>Table1[[#This Row],[Ship Date]]-Table1[[#This Row],[Order Date]]</f>
        <v>6</v>
      </c>
      <c r="N8214">
        <v>4</v>
      </c>
      <c r="O8214" t="s">
        <v>106</v>
      </c>
      <c r="P8214" s="3">
        <v>32.543999999999997</v>
      </c>
      <c r="Q8214" s="3">
        <v>27.604146530661261</v>
      </c>
      <c r="R8214" s="3">
        <f>(Table1[[#This Row],[Selling Price]]-Table1[[#This Row],[Cost Price]])</f>
        <v>4.9398534693387361</v>
      </c>
      <c r="S8214" s="12">
        <f>(Table1[[#This Row],[Profit]]/Table1[[#This Row],[Selling Price]])</f>
        <v>0.15178999106866817</v>
      </c>
      <c r="T8214">
        <v>2</v>
      </c>
      <c r="U8214" s="2">
        <f>Table1[[#This Row],[Selling Price]]*Table1[[#This Row],[Quantity]]</f>
        <v>65.087999999999994</v>
      </c>
      <c r="V8214" s="4">
        <v>0.2</v>
      </c>
      <c r="W8214">
        <v>487</v>
      </c>
      <c r="X8214" t="s">
        <v>68</v>
      </c>
      <c r="Y8214" t="s">
        <v>52</v>
      </c>
      <c r="Z8214" s="2">
        <v>20.215317855527282</v>
      </c>
    </row>
    <row r="8215" spans="1:26" x14ac:dyDescent="0.35">
      <c r="A8215" t="s">
        <v>229</v>
      </c>
      <c r="B8215" t="s">
        <v>230</v>
      </c>
      <c r="C8215" t="s">
        <v>55</v>
      </c>
      <c r="D8215" t="s">
        <v>46</v>
      </c>
      <c r="E8215" t="s">
        <v>75</v>
      </c>
      <c r="F8215" t="s">
        <v>1168</v>
      </c>
      <c r="G8215" t="s">
        <v>1169</v>
      </c>
      <c r="H8215" t="s">
        <v>32</v>
      </c>
      <c r="I8215" t="s">
        <v>5000</v>
      </c>
      <c r="J8215" s="1">
        <v>41734</v>
      </c>
      <c r="K8215" s="1">
        <v>41738</v>
      </c>
      <c r="L8215" t="s">
        <v>34</v>
      </c>
      <c r="M8215">
        <f>Table1[[#This Row],[Ship Date]]-Table1[[#This Row],[Order Date]]</f>
        <v>4</v>
      </c>
      <c r="N8215">
        <v>4</v>
      </c>
      <c r="O8215" t="s">
        <v>106</v>
      </c>
      <c r="P8215" s="3">
        <v>22.96</v>
      </c>
      <c r="Q8215" s="3">
        <v>18.36005110134402</v>
      </c>
      <c r="R8215" s="3">
        <f>(Table1[[#This Row],[Selling Price]]-Table1[[#This Row],[Cost Price]])</f>
        <v>4.5999488986559811</v>
      </c>
      <c r="S8215" s="12">
        <f>(Table1[[#This Row],[Profit]]/Table1[[#This Row],[Selling Price]])</f>
        <v>0.20034620638745562</v>
      </c>
      <c r="T8215">
        <v>7</v>
      </c>
      <c r="U8215" s="2">
        <f>Table1[[#This Row],[Selling Price]]*Table1[[#This Row],[Quantity]]</f>
        <v>160.72</v>
      </c>
      <c r="V8215" s="4">
        <v>0</v>
      </c>
      <c r="W8215">
        <v>459</v>
      </c>
      <c r="X8215" t="s">
        <v>36</v>
      </c>
      <c r="Y8215" t="s">
        <v>52</v>
      </c>
      <c r="Z8215" s="2">
        <v>6.7672427687285683</v>
      </c>
    </row>
    <row r="8216" spans="1:26" x14ac:dyDescent="0.35">
      <c r="A8216" t="s">
        <v>229</v>
      </c>
      <c r="B8216" t="s">
        <v>230</v>
      </c>
      <c r="C8216" t="s">
        <v>55</v>
      </c>
      <c r="D8216" t="s">
        <v>46</v>
      </c>
      <c r="E8216" t="s">
        <v>102</v>
      </c>
      <c r="F8216" t="s">
        <v>3450</v>
      </c>
      <c r="G8216" t="s">
        <v>3451</v>
      </c>
      <c r="H8216" t="s">
        <v>32</v>
      </c>
      <c r="I8216" t="s">
        <v>5046</v>
      </c>
      <c r="J8216" s="1">
        <v>42609</v>
      </c>
      <c r="K8216" s="1">
        <v>42614</v>
      </c>
      <c r="L8216" t="s">
        <v>34</v>
      </c>
      <c r="M8216">
        <f>Table1[[#This Row],[Ship Date]]-Table1[[#This Row],[Order Date]]</f>
        <v>5</v>
      </c>
      <c r="N8216">
        <v>8</v>
      </c>
      <c r="O8216" t="s">
        <v>61</v>
      </c>
      <c r="P8216" s="3">
        <v>122.97</v>
      </c>
      <c r="Q8216" s="3">
        <v>83.098796246318329</v>
      </c>
      <c r="R8216" s="3">
        <f>(Table1[[#This Row],[Selling Price]]-Table1[[#This Row],[Cost Price]])</f>
        <v>39.871203753681669</v>
      </c>
      <c r="S8216" s="12">
        <f>(Table1[[#This Row],[Profit]]/Table1[[#This Row],[Selling Price]])</f>
        <v>0.32423520983720966</v>
      </c>
      <c r="T8216">
        <v>3</v>
      </c>
      <c r="U8216" s="2">
        <f>Table1[[#This Row],[Selling Price]]*Table1[[#This Row],[Quantity]]</f>
        <v>368.90999999999997</v>
      </c>
      <c r="V8216" s="4">
        <v>0</v>
      </c>
      <c r="W8216">
        <v>187</v>
      </c>
      <c r="X8216" t="s">
        <v>36</v>
      </c>
      <c r="Y8216" t="s">
        <v>68</v>
      </c>
      <c r="Z8216" s="2">
        <v>92.548283487293517</v>
      </c>
    </row>
    <row r="8217" spans="1:26" x14ac:dyDescent="0.35">
      <c r="A8217" t="s">
        <v>229</v>
      </c>
      <c r="B8217" t="s">
        <v>230</v>
      </c>
      <c r="C8217" t="s">
        <v>45</v>
      </c>
      <c r="D8217" t="s">
        <v>46</v>
      </c>
      <c r="E8217" t="s">
        <v>102</v>
      </c>
      <c r="F8217" t="s">
        <v>4467</v>
      </c>
      <c r="G8217" t="s">
        <v>4468</v>
      </c>
      <c r="H8217" t="s">
        <v>32</v>
      </c>
      <c r="I8217" t="s">
        <v>5106</v>
      </c>
      <c r="J8217" s="1">
        <v>42919</v>
      </c>
      <c r="K8217" s="1">
        <v>42922</v>
      </c>
      <c r="L8217" t="s">
        <v>34</v>
      </c>
      <c r="M8217">
        <f>Table1[[#This Row],[Ship Date]]-Table1[[#This Row],[Order Date]]</f>
        <v>3</v>
      </c>
      <c r="N8217">
        <v>7</v>
      </c>
      <c r="O8217" t="s">
        <v>51</v>
      </c>
      <c r="P8217" s="3">
        <v>30.96</v>
      </c>
      <c r="Q8217" s="3">
        <v>22.344008604399651</v>
      </c>
      <c r="R8217" s="3">
        <f>(Table1[[#This Row],[Selling Price]]-Table1[[#This Row],[Cost Price]])</f>
        <v>8.61599139560035</v>
      </c>
      <c r="S8217" s="12">
        <f>(Table1[[#This Row],[Profit]]/Table1[[#This Row],[Selling Price]])</f>
        <v>0.27829429572352549</v>
      </c>
      <c r="T8217">
        <v>6</v>
      </c>
      <c r="U8217" s="2">
        <f>Table1[[#This Row],[Selling Price]]*Table1[[#This Row],[Quantity]]</f>
        <v>185.76</v>
      </c>
      <c r="V8217" s="4">
        <v>0.2</v>
      </c>
      <c r="W8217">
        <v>262</v>
      </c>
      <c r="X8217" t="s">
        <v>36</v>
      </c>
      <c r="Y8217" t="s">
        <v>52</v>
      </c>
      <c r="Z8217" s="2">
        <v>9.0023147023418364</v>
      </c>
    </row>
    <row r="8218" spans="1:26" x14ac:dyDescent="0.35">
      <c r="A8218" t="s">
        <v>229</v>
      </c>
      <c r="B8218" t="s">
        <v>230</v>
      </c>
      <c r="C8218" t="s">
        <v>27</v>
      </c>
      <c r="D8218" t="s">
        <v>46</v>
      </c>
      <c r="E8218" t="s">
        <v>65</v>
      </c>
      <c r="F8218" t="s">
        <v>3066</v>
      </c>
      <c r="G8218" t="s">
        <v>3067</v>
      </c>
      <c r="H8218" t="s">
        <v>32</v>
      </c>
      <c r="I8218" t="s">
        <v>5112</v>
      </c>
      <c r="J8218" s="1">
        <v>43038</v>
      </c>
      <c r="K8218" s="1">
        <v>43038</v>
      </c>
      <c r="L8218" t="s">
        <v>1118</v>
      </c>
      <c r="M8218">
        <f>Table1[[#This Row],[Ship Date]]-Table1[[#This Row],[Order Date]]</f>
        <v>0</v>
      </c>
      <c r="N8218">
        <v>10</v>
      </c>
      <c r="O8218" t="s">
        <v>61</v>
      </c>
      <c r="P8218" s="3">
        <v>54.192</v>
      </c>
      <c r="Q8218" s="3">
        <v>37.501879548535378</v>
      </c>
      <c r="R8218" s="3">
        <f>(Table1[[#This Row],[Selling Price]]-Table1[[#This Row],[Cost Price]])</f>
        <v>16.690120451464622</v>
      </c>
      <c r="S8218" s="12">
        <f>(Table1[[#This Row],[Profit]]/Table1[[#This Row],[Selling Price]])</f>
        <v>0.30798126017612604</v>
      </c>
      <c r="T8218">
        <v>6</v>
      </c>
      <c r="U8218" s="2">
        <f>Table1[[#This Row],[Selling Price]]*Table1[[#This Row],[Quantity]]</f>
        <v>325.15199999999999</v>
      </c>
      <c r="V8218" s="4">
        <v>0.2</v>
      </c>
      <c r="W8218">
        <v>295</v>
      </c>
      <c r="X8218" t="s">
        <v>36</v>
      </c>
      <c r="Y8218" t="s">
        <v>52</v>
      </c>
      <c r="Z8218" s="2">
        <v>15.684569264088831</v>
      </c>
    </row>
    <row r="8219" spans="1:26" x14ac:dyDescent="0.35">
      <c r="A8219" t="s">
        <v>229</v>
      </c>
      <c r="B8219" t="s">
        <v>230</v>
      </c>
      <c r="C8219" t="s">
        <v>27</v>
      </c>
      <c r="D8219" t="s">
        <v>46</v>
      </c>
      <c r="E8219" t="s">
        <v>75</v>
      </c>
      <c r="F8219" t="s">
        <v>2550</v>
      </c>
      <c r="G8219" t="s">
        <v>2551</v>
      </c>
      <c r="H8219" t="s">
        <v>32</v>
      </c>
      <c r="I8219" t="s">
        <v>5187</v>
      </c>
      <c r="J8219" s="1">
        <v>41747</v>
      </c>
      <c r="K8219" s="1">
        <v>41752</v>
      </c>
      <c r="L8219" t="s">
        <v>60</v>
      </c>
      <c r="M8219">
        <f>Table1[[#This Row],[Ship Date]]-Table1[[#This Row],[Order Date]]</f>
        <v>5</v>
      </c>
      <c r="N8219">
        <v>4</v>
      </c>
      <c r="O8219" t="s">
        <v>106</v>
      </c>
      <c r="P8219" s="3">
        <v>13.12</v>
      </c>
      <c r="Q8219" s="3">
        <v>9.3301323206002245</v>
      </c>
      <c r="R8219" s="3">
        <f>(Table1[[#This Row],[Selling Price]]-Table1[[#This Row],[Cost Price]])</f>
        <v>3.7898676793997748</v>
      </c>
      <c r="S8219" s="12">
        <f>(Table1[[#This Row],[Profit]]/Table1[[#This Row],[Selling Price]])</f>
        <v>0.28886186580790968</v>
      </c>
      <c r="T8219">
        <v>4</v>
      </c>
      <c r="U8219" s="2">
        <f>Table1[[#This Row],[Selling Price]]*Table1[[#This Row],[Quantity]]</f>
        <v>52.48</v>
      </c>
      <c r="V8219" s="4">
        <v>0</v>
      </c>
      <c r="W8219">
        <v>484</v>
      </c>
      <c r="X8219" t="s">
        <v>36</v>
      </c>
      <c r="Y8219" t="s">
        <v>52</v>
      </c>
      <c r="Z8219" s="2">
        <v>6.4940686784172517</v>
      </c>
    </row>
    <row r="8220" spans="1:26" x14ac:dyDescent="0.35">
      <c r="A8220" t="s">
        <v>229</v>
      </c>
      <c r="B8220" t="s">
        <v>230</v>
      </c>
      <c r="C8220" t="s">
        <v>27</v>
      </c>
      <c r="D8220" t="s">
        <v>46</v>
      </c>
      <c r="E8220" t="s">
        <v>75</v>
      </c>
      <c r="F8220" t="s">
        <v>5126</v>
      </c>
      <c r="G8220" t="s">
        <v>5127</v>
      </c>
      <c r="H8220" t="s">
        <v>32</v>
      </c>
      <c r="I8220" t="s">
        <v>5187</v>
      </c>
      <c r="J8220" s="1">
        <v>41747</v>
      </c>
      <c r="K8220" s="1">
        <v>41752</v>
      </c>
      <c r="L8220" t="s">
        <v>60</v>
      </c>
      <c r="M8220">
        <f>Table1[[#This Row],[Ship Date]]-Table1[[#This Row],[Order Date]]</f>
        <v>5</v>
      </c>
      <c r="N8220">
        <v>4</v>
      </c>
      <c r="O8220" t="s">
        <v>106</v>
      </c>
      <c r="P8220" s="3">
        <v>10.75</v>
      </c>
      <c r="Q8220" s="3">
        <v>8.7690578508499684</v>
      </c>
      <c r="R8220" s="3">
        <f>(Table1[[#This Row],[Selling Price]]-Table1[[#This Row],[Cost Price]])</f>
        <v>1.9809421491500316</v>
      </c>
      <c r="S8220" s="12">
        <f>(Table1[[#This Row],[Profit]]/Table1[[#This Row],[Selling Price]])</f>
        <v>0.18427368829302621</v>
      </c>
      <c r="T8220">
        <v>5</v>
      </c>
      <c r="U8220" s="2">
        <f>Table1[[#This Row],[Selling Price]]*Table1[[#This Row],[Quantity]]</f>
        <v>53.75</v>
      </c>
      <c r="V8220" s="4">
        <v>0</v>
      </c>
      <c r="W8220">
        <v>440</v>
      </c>
      <c r="X8220" t="s">
        <v>36</v>
      </c>
      <c r="Y8220" t="s">
        <v>52</v>
      </c>
      <c r="Z8220" s="2">
        <v>7.5342086512121504</v>
      </c>
    </row>
    <row r="8221" spans="1:26" x14ac:dyDescent="0.35">
      <c r="A8221" t="s">
        <v>229</v>
      </c>
      <c r="B8221" t="s">
        <v>230</v>
      </c>
      <c r="C8221" t="s">
        <v>45</v>
      </c>
      <c r="D8221" t="s">
        <v>46</v>
      </c>
      <c r="E8221" t="s">
        <v>65</v>
      </c>
      <c r="F8221" t="s">
        <v>5219</v>
      </c>
      <c r="G8221" t="s">
        <v>5220</v>
      </c>
      <c r="H8221" t="s">
        <v>32</v>
      </c>
      <c r="I8221" t="s">
        <v>5221</v>
      </c>
      <c r="J8221" s="1">
        <v>42576</v>
      </c>
      <c r="K8221" s="1">
        <v>42580</v>
      </c>
      <c r="L8221" t="s">
        <v>60</v>
      </c>
      <c r="M8221">
        <f>Table1[[#This Row],[Ship Date]]-Table1[[#This Row],[Order Date]]</f>
        <v>4</v>
      </c>
      <c r="N8221">
        <v>7</v>
      </c>
      <c r="O8221" t="s">
        <v>51</v>
      </c>
      <c r="P8221" s="3">
        <v>7.89</v>
      </c>
      <c r="Q8221" s="3">
        <v>5.8609751079015906</v>
      </c>
      <c r="R8221" s="3">
        <f>(Table1[[#This Row],[Selling Price]]-Table1[[#This Row],[Cost Price]])</f>
        <v>2.0290248920984091</v>
      </c>
      <c r="S8221" s="12">
        <f>(Table1[[#This Row],[Profit]]/Table1[[#This Row],[Selling Price]])</f>
        <v>0.2571641181366805</v>
      </c>
      <c r="T8221">
        <v>1</v>
      </c>
      <c r="U8221" s="2">
        <f>Table1[[#This Row],[Selling Price]]*Table1[[#This Row],[Quantity]]</f>
        <v>7.89</v>
      </c>
      <c r="V8221" s="4">
        <v>0</v>
      </c>
      <c r="W8221">
        <v>149</v>
      </c>
      <c r="X8221" t="s">
        <v>36</v>
      </c>
      <c r="Y8221" t="s">
        <v>52</v>
      </c>
      <c r="Z8221" s="2">
        <v>5.5267558657860043</v>
      </c>
    </row>
    <row r="8222" spans="1:26" x14ac:dyDescent="0.35">
      <c r="A8222" t="s">
        <v>229</v>
      </c>
      <c r="B8222" t="s">
        <v>230</v>
      </c>
      <c r="C8222" t="s">
        <v>55</v>
      </c>
      <c r="D8222" t="s">
        <v>46</v>
      </c>
      <c r="E8222" t="s">
        <v>75</v>
      </c>
      <c r="F8222" t="s">
        <v>4382</v>
      </c>
      <c r="G8222" t="s">
        <v>4383</v>
      </c>
      <c r="H8222" t="s">
        <v>32</v>
      </c>
      <c r="I8222" t="s">
        <v>5247</v>
      </c>
      <c r="J8222" s="1">
        <v>42635</v>
      </c>
      <c r="K8222" s="1">
        <v>42642</v>
      </c>
      <c r="L8222" t="s">
        <v>60</v>
      </c>
      <c r="M8222">
        <f>Table1[[#This Row],[Ship Date]]-Table1[[#This Row],[Order Date]]</f>
        <v>7</v>
      </c>
      <c r="N8222">
        <v>9</v>
      </c>
      <c r="O8222" t="s">
        <v>61</v>
      </c>
      <c r="P8222" s="3">
        <v>40.776000000000003</v>
      </c>
      <c r="Q8222" s="3">
        <v>26.83677241473189</v>
      </c>
      <c r="R8222" s="3">
        <f>(Table1[[#This Row],[Selling Price]]-Table1[[#This Row],[Cost Price]])</f>
        <v>13.939227585268114</v>
      </c>
      <c r="S8222" s="12">
        <f>(Table1[[#This Row],[Profit]]/Table1[[#This Row],[Selling Price]])</f>
        <v>0.34184882247567472</v>
      </c>
      <c r="T8222">
        <v>3</v>
      </c>
      <c r="U8222" s="2">
        <f>Table1[[#This Row],[Selling Price]]*Table1[[#This Row],[Quantity]]</f>
        <v>122.328</v>
      </c>
      <c r="V8222" s="4">
        <v>0.2</v>
      </c>
      <c r="W8222">
        <v>179</v>
      </c>
      <c r="X8222" t="s">
        <v>68</v>
      </c>
      <c r="Y8222" t="s">
        <v>68</v>
      </c>
      <c r="Z8222" s="2">
        <v>41.466275401423097</v>
      </c>
    </row>
    <row r="8223" spans="1:26" x14ac:dyDescent="0.35">
      <c r="A8223" t="s">
        <v>229</v>
      </c>
      <c r="B8223" t="s">
        <v>230</v>
      </c>
      <c r="C8223" t="s">
        <v>55</v>
      </c>
      <c r="D8223" t="s">
        <v>46</v>
      </c>
      <c r="E8223" t="s">
        <v>86</v>
      </c>
      <c r="F8223" t="s">
        <v>5264</v>
      </c>
      <c r="G8223" t="s">
        <v>5265</v>
      </c>
      <c r="H8223" t="s">
        <v>32</v>
      </c>
      <c r="I8223" t="s">
        <v>5259</v>
      </c>
      <c r="J8223" s="1">
        <v>41993</v>
      </c>
      <c r="K8223" s="1">
        <v>41996</v>
      </c>
      <c r="L8223" t="s">
        <v>34</v>
      </c>
      <c r="M8223">
        <f>Table1[[#This Row],[Ship Date]]-Table1[[#This Row],[Order Date]]</f>
        <v>3</v>
      </c>
      <c r="N8223">
        <v>12</v>
      </c>
      <c r="O8223" t="s">
        <v>35</v>
      </c>
      <c r="P8223" s="3">
        <v>155.12</v>
      </c>
      <c r="Q8223" s="3">
        <v>125.4290934652833</v>
      </c>
      <c r="R8223" s="3">
        <f>(Table1[[#This Row],[Selling Price]]-Table1[[#This Row],[Cost Price]])</f>
        <v>29.690906534716703</v>
      </c>
      <c r="S8223" s="12">
        <f>(Table1[[#This Row],[Profit]]/Table1[[#This Row],[Selling Price]])</f>
        <v>0.19140605037852437</v>
      </c>
      <c r="T8223">
        <v>5</v>
      </c>
      <c r="U8223" s="2">
        <f>Table1[[#This Row],[Selling Price]]*Table1[[#This Row],[Quantity]]</f>
        <v>775.6</v>
      </c>
      <c r="V8223" s="4">
        <v>0.2</v>
      </c>
      <c r="W8223">
        <v>183</v>
      </c>
      <c r="X8223" t="s">
        <v>36</v>
      </c>
      <c r="Y8223" t="s">
        <v>68</v>
      </c>
      <c r="Z8223" s="2">
        <v>50.000354305411342</v>
      </c>
    </row>
    <row r="8224" spans="1:26" x14ac:dyDescent="0.35">
      <c r="A8224" t="s">
        <v>229</v>
      </c>
      <c r="B8224" t="s">
        <v>230</v>
      </c>
      <c r="C8224" t="s">
        <v>27</v>
      </c>
      <c r="D8224" t="s">
        <v>46</v>
      </c>
      <c r="E8224" t="s">
        <v>86</v>
      </c>
      <c r="F8224" t="s">
        <v>2083</v>
      </c>
      <c r="G8224" t="s">
        <v>2084</v>
      </c>
      <c r="H8224" t="s">
        <v>32</v>
      </c>
      <c r="I8224" t="s">
        <v>5273</v>
      </c>
      <c r="J8224" s="1">
        <v>43078</v>
      </c>
      <c r="K8224" s="1">
        <v>43080</v>
      </c>
      <c r="L8224" t="s">
        <v>34</v>
      </c>
      <c r="M8224">
        <f>Table1[[#This Row],[Ship Date]]-Table1[[#This Row],[Order Date]]</f>
        <v>2</v>
      </c>
      <c r="N8224">
        <v>12</v>
      </c>
      <c r="O8224" t="s">
        <v>35</v>
      </c>
      <c r="P8224" s="3">
        <v>33.72</v>
      </c>
      <c r="Q8224" s="3">
        <v>24.379852774186912</v>
      </c>
      <c r="R8224" s="3">
        <f>(Table1[[#This Row],[Selling Price]]-Table1[[#This Row],[Cost Price]])</f>
        <v>9.3401472258130873</v>
      </c>
      <c r="S8224" s="12">
        <f>(Table1[[#This Row],[Profit]]/Table1[[#This Row],[Selling Price]])</f>
        <v>0.27699131749149131</v>
      </c>
      <c r="T8224">
        <v>4</v>
      </c>
      <c r="U8224" s="2">
        <f>Table1[[#This Row],[Selling Price]]*Table1[[#This Row],[Quantity]]</f>
        <v>134.88</v>
      </c>
      <c r="V8224" s="4">
        <v>0</v>
      </c>
      <c r="W8224">
        <v>494</v>
      </c>
      <c r="X8224" t="s">
        <v>36</v>
      </c>
      <c r="Y8224" t="s">
        <v>52</v>
      </c>
      <c r="Z8224" s="2">
        <v>12.296760345717081</v>
      </c>
    </row>
    <row r="8225" spans="1:26" x14ac:dyDescent="0.35">
      <c r="A8225" t="s">
        <v>229</v>
      </c>
      <c r="B8225" t="s">
        <v>230</v>
      </c>
      <c r="C8225" t="s">
        <v>64</v>
      </c>
      <c r="D8225" t="s">
        <v>46</v>
      </c>
      <c r="E8225" t="s">
        <v>75</v>
      </c>
      <c r="F8225" t="s">
        <v>293</v>
      </c>
      <c r="G8225" t="s">
        <v>294</v>
      </c>
      <c r="H8225" t="s">
        <v>32</v>
      </c>
      <c r="I8225" t="s">
        <v>5355</v>
      </c>
      <c r="J8225" s="1">
        <v>42450</v>
      </c>
      <c r="K8225" s="1">
        <v>42454</v>
      </c>
      <c r="L8225" t="s">
        <v>60</v>
      </c>
      <c r="M8225">
        <f>Table1[[#This Row],[Ship Date]]-Table1[[#This Row],[Order Date]]</f>
        <v>4</v>
      </c>
      <c r="N8225">
        <v>3</v>
      </c>
      <c r="O8225" t="s">
        <v>106</v>
      </c>
      <c r="P8225" s="3">
        <v>1.3440000000000001</v>
      </c>
      <c r="Q8225" s="3">
        <v>0.98205630556040646</v>
      </c>
      <c r="R8225" s="3">
        <f>(Table1[[#This Row],[Selling Price]]-Table1[[#This Row],[Cost Price]])</f>
        <v>0.36194369443959362</v>
      </c>
      <c r="S8225" s="12">
        <f>(Table1[[#This Row],[Profit]]/Table1[[#This Row],[Selling Price]])</f>
        <v>0.26930334407707857</v>
      </c>
      <c r="T8225">
        <v>1</v>
      </c>
      <c r="U8225" s="2">
        <f>Table1[[#This Row],[Selling Price]]*Table1[[#This Row],[Quantity]]</f>
        <v>1.3440000000000001</v>
      </c>
      <c r="V8225" s="4">
        <v>0.2</v>
      </c>
      <c r="W8225">
        <v>160</v>
      </c>
      <c r="X8225" t="s">
        <v>36</v>
      </c>
      <c r="Y8225" t="s">
        <v>52</v>
      </c>
      <c r="Z8225" s="2">
        <v>3.5102410173661869</v>
      </c>
    </row>
    <row r="8226" spans="1:26" x14ac:dyDescent="0.35">
      <c r="A8226" t="s">
        <v>229</v>
      </c>
      <c r="B8226" t="s">
        <v>230</v>
      </c>
      <c r="C8226" t="s">
        <v>64</v>
      </c>
      <c r="D8226" t="s">
        <v>46</v>
      </c>
      <c r="E8226" t="s">
        <v>86</v>
      </c>
      <c r="F8226" t="s">
        <v>5437</v>
      </c>
      <c r="G8226" t="s">
        <v>5438</v>
      </c>
      <c r="H8226" t="s">
        <v>32</v>
      </c>
      <c r="I8226" t="s">
        <v>5439</v>
      </c>
      <c r="J8226" s="1">
        <v>41762</v>
      </c>
      <c r="K8226" s="1">
        <v>41769</v>
      </c>
      <c r="L8226" t="s">
        <v>60</v>
      </c>
      <c r="M8226">
        <f>Table1[[#This Row],[Ship Date]]-Table1[[#This Row],[Order Date]]</f>
        <v>7</v>
      </c>
      <c r="N8226">
        <v>5</v>
      </c>
      <c r="O8226" t="s">
        <v>51</v>
      </c>
      <c r="P8226" s="3">
        <v>40.176000000000002</v>
      </c>
      <c r="Q8226" s="3">
        <v>32.968110824463238</v>
      </c>
      <c r="R8226" s="3">
        <f>(Table1[[#This Row],[Selling Price]]-Table1[[#This Row],[Cost Price]])</f>
        <v>7.2078891755367636</v>
      </c>
      <c r="S8226" s="12">
        <f>(Table1[[#This Row],[Profit]]/Table1[[#This Row],[Selling Price]])</f>
        <v>0.17940783491479398</v>
      </c>
      <c r="T8226">
        <v>3</v>
      </c>
      <c r="U8226" s="2">
        <f>Table1[[#This Row],[Selling Price]]*Table1[[#This Row],[Quantity]]</f>
        <v>120.52800000000001</v>
      </c>
      <c r="V8226" s="4">
        <v>0.2</v>
      </c>
      <c r="W8226">
        <v>459</v>
      </c>
      <c r="X8226" t="s">
        <v>68</v>
      </c>
      <c r="Y8226" t="s">
        <v>52</v>
      </c>
      <c r="Z8226" s="2">
        <v>25.754586566279801</v>
      </c>
    </row>
    <row r="8227" spans="1:26" x14ac:dyDescent="0.35">
      <c r="A8227" t="s">
        <v>229</v>
      </c>
      <c r="B8227" t="s">
        <v>230</v>
      </c>
      <c r="C8227" t="s">
        <v>64</v>
      </c>
      <c r="D8227" t="s">
        <v>46</v>
      </c>
      <c r="E8227" t="s">
        <v>86</v>
      </c>
      <c r="F8227" t="s">
        <v>462</v>
      </c>
      <c r="G8227" t="s">
        <v>463</v>
      </c>
      <c r="H8227" t="s">
        <v>32</v>
      </c>
      <c r="I8227" t="s">
        <v>5439</v>
      </c>
      <c r="J8227" s="1">
        <v>41762</v>
      </c>
      <c r="K8227" s="1">
        <v>41769</v>
      </c>
      <c r="L8227" t="s">
        <v>60</v>
      </c>
      <c r="M8227">
        <f>Table1[[#This Row],[Ship Date]]-Table1[[#This Row],[Order Date]]</f>
        <v>7</v>
      </c>
      <c r="N8227">
        <v>5</v>
      </c>
      <c r="O8227" t="s">
        <v>51</v>
      </c>
      <c r="P8227" s="3">
        <v>10.896000000000001</v>
      </c>
      <c r="Q8227" s="3">
        <v>7.4622420082629928</v>
      </c>
      <c r="R8227" s="3">
        <f>(Table1[[#This Row],[Selling Price]]-Table1[[#This Row],[Cost Price]])</f>
        <v>3.433757991737008</v>
      </c>
      <c r="S8227" s="12">
        <f>(Table1[[#This Row],[Profit]]/Table1[[#This Row],[Selling Price]])</f>
        <v>0.31513931642226578</v>
      </c>
      <c r="T8227">
        <v>3</v>
      </c>
      <c r="U8227" s="2">
        <f>Table1[[#This Row],[Selling Price]]*Table1[[#This Row],[Quantity]]</f>
        <v>32.688000000000002</v>
      </c>
      <c r="V8227" s="4">
        <v>0.2</v>
      </c>
      <c r="W8227">
        <v>378</v>
      </c>
      <c r="X8227" t="s">
        <v>68</v>
      </c>
      <c r="Y8227" t="s">
        <v>52</v>
      </c>
      <c r="Z8227" s="2">
        <v>14.685238380282231</v>
      </c>
    </row>
    <row r="8228" spans="1:26" x14ac:dyDescent="0.35">
      <c r="A8228" t="s">
        <v>229</v>
      </c>
      <c r="B8228" t="s">
        <v>230</v>
      </c>
      <c r="C8228" t="s">
        <v>55</v>
      </c>
      <c r="D8228" t="s">
        <v>46</v>
      </c>
      <c r="E8228" t="s">
        <v>65</v>
      </c>
      <c r="F8228" t="s">
        <v>5292</v>
      </c>
      <c r="G8228" t="s">
        <v>5293</v>
      </c>
      <c r="H8228" t="s">
        <v>32</v>
      </c>
      <c r="I8228" t="s">
        <v>5451</v>
      </c>
      <c r="J8228" s="1">
        <v>41734</v>
      </c>
      <c r="K8228" s="1">
        <v>41736</v>
      </c>
      <c r="L8228" t="s">
        <v>199</v>
      </c>
      <c r="M8228">
        <f>Table1[[#This Row],[Ship Date]]-Table1[[#This Row],[Order Date]]</f>
        <v>2</v>
      </c>
      <c r="N8228">
        <v>4</v>
      </c>
      <c r="O8228" t="s">
        <v>106</v>
      </c>
      <c r="P8228" s="3">
        <v>52.095999999999997</v>
      </c>
      <c r="Q8228" s="3">
        <v>41.233029121644861</v>
      </c>
      <c r="R8228" s="3">
        <f>(Table1[[#This Row],[Selling Price]]-Table1[[#This Row],[Cost Price]])</f>
        <v>10.862970878355135</v>
      </c>
      <c r="S8228" s="12">
        <f>(Table1[[#This Row],[Profit]]/Table1[[#This Row],[Selling Price]])</f>
        <v>0.20851832920675553</v>
      </c>
      <c r="T8228">
        <v>4</v>
      </c>
      <c r="U8228" s="2">
        <f>Table1[[#This Row],[Selling Price]]*Table1[[#This Row],[Quantity]]</f>
        <v>208.38399999999999</v>
      </c>
      <c r="V8228" s="4">
        <v>0.2</v>
      </c>
      <c r="W8228">
        <v>420</v>
      </c>
      <c r="X8228" t="s">
        <v>36</v>
      </c>
      <c r="Y8228" t="s">
        <v>52</v>
      </c>
      <c r="Z8228" s="2">
        <v>19.751873956665481</v>
      </c>
    </row>
    <row r="8229" spans="1:26" x14ac:dyDescent="0.35">
      <c r="A8229" t="s">
        <v>229</v>
      </c>
      <c r="B8229" t="s">
        <v>230</v>
      </c>
      <c r="C8229" t="s">
        <v>64</v>
      </c>
      <c r="D8229" t="s">
        <v>46</v>
      </c>
      <c r="E8229" t="s">
        <v>102</v>
      </c>
      <c r="F8229" t="s">
        <v>1904</v>
      </c>
      <c r="G8229" t="s">
        <v>1905</v>
      </c>
      <c r="H8229" t="s">
        <v>32</v>
      </c>
      <c r="I8229" t="s">
        <v>5500</v>
      </c>
      <c r="J8229" s="1">
        <v>42506</v>
      </c>
      <c r="K8229" s="1">
        <v>42511</v>
      </c>
      <c r="L8229" t="s">
        <v>34</v>
      </c>
      <c r="M8229">
        <f>Table1[[#This Row],[Ship Date]]-Table1[[#This Row],[Order Date]]</f>
        <v>5</v>
      </c>
      <c r="N8229">
        <v>5</v>
      </c>
      <c r="O8229" t="s">
        <v>51</v>
      </c>
      <c r="P8229" s="3">
        <v>17.34</v>
      </c>
      <c r="Q8229" s="3">
        <v>11.351931595688431</v>
      </c>
      <c r="R8229" s="3">
        <f>(Table1[[#This Row],[Selling Price]]-Table1[[#This Row],[Cost Price]])</f>
        <v>5.9880684043115693</v>
      </c>
      <c r="S8229" s="12">
        <f>(Table1[[#This Row],[Profit]]/Table1[[#This Row],[Selling Price]])</f>
        <v>0.34533266460851036</v>
      </c>
      <c r="T8229">
        <v>3</v>
      </c>
      <c r="U8229" s="2">
        <f>Table1[[#This Row],[Selling Price]]*Table1[[#This Row],[Quantity]]</f>
        <v>52.019999999999996</v>
      </c>
      <c r="V8229" s="4">
        <v>0</v>
      </c>
      <c r="W8229">
        <v>421</v>
      </c>
      <c r="X8229" t="s">
        <v>36</v>
      </c>
      <c r="Y8229" t="s">
        <v>52</v>
      </c>
      <c r="Z8229" s="2">
        <v>4.981733490606314</v>
      </c>
    </row>
    <row r="8230" spans="1:26" x14ac:dyDescent="0.35">
      <c r="A8230" t="s">
        <v>229</v>
      </c>
      <c r="B8230" t="s">
        <v>230</v>
      </c>
      <c r="C8230" t="s">
        <v>55</v>
      </c>
      <c r="D8230" t="s">
        <v>46</v>
      </c>
      <c r="E8230" t="s">
        <v>102</v>
      </c>
      <c r="F8230" t="s">
        <v>2973</v>
      </c>
      <c r="G8230" t="s">
        <v>2974</v>
      </c>
      <c r="H8230" t="s">
        <v>32</v>
      </c>
      <c r="I8230" t="s">
        <v>5579</v>
      </c>
      <c r="J8230" s="1">
        <v>42201</v>
      </c>
      <c r="K8230" s="1">
        <v>42204</v>
      </c>
      <c r="L8230" t="s">
        <v>199</v>
      </c>
      <c r="M8230">
        <f>Table1[[#This Row],[Ship Date]]-Table1[[#This Row],[Order Date]]</f>
        <v>3</v>
      </c>
      <c r="N8230">
        <v>7</v>
      </c>
      <c r="O8230" t="s">
        <v>51</v>
      </c>
      <c r="P8230" s="3">
        <v>80.88</v>
      </c>
      <c r="Q8230" s="3">
        <v>68.706931191889794</v>
      </c>
      <c r="R8230" s="3">
        <f>(Table1[[#This Row],[Selling Price]]-Table1[[#This Row],[Cost Price]])</f>
        <v>12.173068808110202</v>
      </c>
      <c r="S8230" s="12">
        <f>(Table1[[#This Row],[Profit]]/Table1[[#This Row],[Selling Price]])</f>
        <v>0.15050777458098669</v>
      </c>
      <c r="T8230">
        <v>3</v>
      </c>
      <c r="U8230" s="2">
        <f>Table1[[#This Row],[Selling Price]]*Table1[[#This Row],[Quantity]]</f>
        <v>242.64</v>
      </c>
      <c r="V8230" s="4">
        <v>0</v>
      </c>
      <c r="W8230">
        <v>362</v>
      </c>
      <c r="X8230" t="s">
        <v>36</v>
      </c>
      <c r="Y8230" t="s">
        <v>52</v>
      </c>
      <c r="Z8230" s="2">
        <v>11.224343069121391</v>
      </c>
    </row>
    <row r="8231" spans="1:26" x14ac:dyDescent="0.35">
      <c r="A8231" t="s">
        <v>229</v>
      </c>
      <c r="B8231" t="s">
        <v>230</v>
      </c>
      <c r="C8231" t="s">
        <v>27</v>
      </c>
      <c r="D8231" t="s">
        <v>46</v>
      </c>
      <c r="E8231" t="s">
        <v>86</v>
      </c>
      <c r="F8231" t="s">
        <v>1171</v>
      </c>
      <c r="G8231" t="s">
        <v>1172</v>
      </c>
      <c r="H8231" t="s">
        <v>32</v>
      </c>
      <c r="I8231" t="s">
        <v>5594</v>
      </c>
      <c r="J8231" s="1">
        <v>42610</v>
      </c>
      <c r="K8231" s="1">
        <v>42613</v>
      </c>
      <c r="L8231" t="s">
        <v>199</v>
      </c>
      <c r="M8231">
        <f>Table1[[#This Row],[Ship Date]]-Table1[[#This Row],[Order Date]]</f>
        <v>3</v>
      </c>
      <c r="N8231">
        <v>8</v>
      </c>
      <c r="O8231" t="s">
        <v>61</v>
      </c>
      <c r="P8231" s="3">
        <v>13.14</v>
      </c>
      <c r="Q8231" s="3">
        <v>11.16674604575214</v>
      </c>
      <c r="R8231" s="3">
        <f>(Table1[[#This Row],[Selling Price]]-Table1[[#This Row],[Cost Price]])</f>
        <v>1.9732539542478609</v>
      </c>
      <c r="S8231" s="12">
        <f>(Table1[[#This Row],[Profit]]/Table1[[#This Row],[Selling Price]])</f>
        <v>0.1501715338088174</v>
      </c>
      <c r="T8231">
        <v>9</v>
      </c>
      <c r="U8231" s="2">
        <f>Table1[[#This Row],[Selling Price]]*Table1[[#This Row],[Quantity]]</f>
        <v>118.26</v>
      </c>
      <c r="V8231" s="4">
        <v>0.8</v>
      </c>
      <c r="W8231">
        <v>145</v>
      </c>
      <c r="X8231" t="s">
        <v>36</v>
      </c>
      <c r="Y8231" t="s">
        <v>52</v>
      </c>
      <c r="Z8231" s="2">
        <v>15.61301454983416</v>
      </c>
    </row>
    <row r="8232" spans="1:26" x14ac:dyDescent="0.35">
      <c r="A8232" t="s">
        <v>229</v>
      </c>
      <c r="B8232" t="s">
        <v>230</v>
      </c>
      <c r="C8232" t="s">
        <v>45</v>
      </c>
      <c r="D8232" t="s">
        <v>46</v>
      </c>
      <c r="E8232" t="s">
        <v>270</v>
      </c>
      <c r="F8232" t="s">
        <v>884</v>
      </c>
      <c r="G8232" t="s">
        <v>885</v>
      </c>
      <c r="H8232" t="s">
        <v>32</v>
      </c>
      <c r="I8232" t="s">
        <v>5598</v>
      </c>
      <c r="J8232" s="1">
        <v>42357</v>
      </c>
      <c r="K8232" s="1">
        <v>42359</v>
      </c>
      <c r="L8232" t="s">
        <v>34</v>
      </c>
      <c r="M8232">
        <f>Table1[[#This Row],[Ship Date]]-Table1[[#This Row],[Order Date]]</f>
        <v>2</v>
      </c>
      <c r="N8232">
        <v>12</v>
      </c>
      <c r="O8232" t="s">
        <v>35</v>
      </c>
      <c r="P8232" s="3">
        <v>5.04</v>
      </c>
      <c r="Q8232" s="3">
        <v>4.1189664208376193</v>
      </c>
      <c r="R8232" s="3">
        <f>(Table1[[#This Row],[Selling Price]]-Table1[[#This Row],[Cost Price]])</f>
        <v>0.92103357916238071</v>
      </c>
      <c r="S8232" s="12">
        <f>(Table1[[#This Row],[Profit]]/Table1[[#This Row],[Selling Price]])</f>
        <v>0.18274475777031363</v>
      </c>
      <c r="T8232">
        <v>4</v>
      </c>
      <c r="U8232" s="2">
        <f>Table1[[#This Row],[Selling Price]]*Table1[[#This Row],[Quantity]]</f>
        <v>20.16</v>
      </c>
      <c r="V8232" s="4">
        <v>0</v>
      </c>
      <c r="W8232">
        <v>388</v>
      </c>
      <c r="X8232" t="s">
        <v>36</v>
      </c>
      <c r="Y8232" t="s">
        <v>52</v>
      </c>
      <c r="Z8232" s="2">
        <v>2.401283656713634</v>
      </c>
    </row>
    <row r="8233" spans="1:26" x14ac:dyDescent="0.35">
      <c r="A8233" t="s">
        <v>229</v>
      </c>
      <c r="B8233" t="s">
        <v>230</v>
      </c>
      <c r="C8233" t="s">
        <v>55</v>
      </c>
      <c r="D8233" t="s">
        <v>46</v>
      </c>
      <c r="E8233" t="s">
        <v>65</v>
      </c>
      <c r="F8233" t="s">
        <v>1474</v>
      </c>
      <c r="G8233" t="s">
        <v>1475</v>
      </c>
      <c r="H8233" t="s">
        <v>32</v>
      </c>
      <c r="I8233" t="s">
        <v>5650</v>
      </c>
      <c r="J8233" s="1">
        <v>43031</v>
      </c>
      <c r="K8233" s="1">
        <v>43036</v>
      </c>
      <c r="L8233" t="s">
        <v>60</v>
      </c>
      <c r="M8233">
        <f>Table1[[#This Row],[Ship Date]]-Table1[[#This Row],[Order Date]]</f>
        <v>5</v>
      </c>
      <c r="N8233">
        <v>10</v>
      </c>
      <c r="O8233" t="s">
        <v>61</v>
      </c>
      <c r="P8233" s="3">
        <v>13.72</v>
      </c>
      <c r="Q8233" s="3">
        <v>10.44099231482693</v>
      </c>
      <c r="R8233" s="3">
        <f>(Table1[[#This Row],[Selling Price]]-Table1[[#This Row],[Cost Price]])</f>
        <v>3.2790076851730703</v>
      </c>
      <c r="S8233" s="12">
        <f>(Table1[[#This Row],[Profit]]/Table1[[#This Row],[Selling Price]])</f>
        <v>0.23899472924001969</v>
      </c>
      <c r="T8233">
        <v>1</v>
      </c>
      <c r="U8233" s="2">
        <f>Table1[[#This Row],[Selling Price]]*Table1[[#This Row],[Quantity]]</f>
        <v>13.72</v>
      </c>
      <c r="V8233" s="4">
        <v>0.2</v>
      </c>
      <c r="W8233">
        <v>444</v>
      </c>
      <c r="X8233" t="s">
        <v>36</v>
      </c>
      <c r="Y8233" t="s">
        <v>52</v>
      </c>
      <c r="Z8233" s="2">
        <v>20.01649833401326</v>
      </c>
    </row>
    <row r="8234" spans="1:26" x14ac:dyDescent="0.35">
      <c r="A8234" t="s">
        <v>229</v>
      </c>
      <c r="B8234" t="s">
        <v>230</v>
      </c>
      <c r="C8234" t="s">
        <v>39</v>
      </c>
      <c r="D8234" t="s">
        <v>46</v>
      </c>
      <c r="E8234" t="s">
        <v>102</v>
      </c>
      <c r="F8234" t="s">
        <v>966</v>
      </c>
      <c r="G8234" t="s">
        <v>967</v>
      </c>
      <c r="H8234" t="s">
        <v>32</v>
      </c>
      <c r="I8234" t="s">
        <v>5705</v>
      </c>
      <c r="J8234" s="1">
        <v>42897</v>
      </c>
      <c r="K8234" s="1">
        <v>42899</v>
      </c>
      <c r="L8234" t="s">
        <v>34</v>
      </c>
      <c r="M8234">
        <f>Table1[[#This Row],[Ship Date]]-Table1[[#This Row],[Order Date]]</f>
        <v>2</v>
      </c>
      <c r="N8234">
        <v>6</v>
      </c>
      <c r="O8234" t="s">
        <v>51</v>
      </c>
      <c r="P8234" s="3">
        <v>37.94</v>
      </c>
      <c r="Q8234" s="3">
        <v>28.00993996891409</v>
      </c>
      <c r="R8234" s="3">
        <f>(Table1[[#This Row],[Selling Price]]-Table1[[#This Row],[Cost Price]])</f>
        <v>9.9300600310859082</v>
      </c>
      <c r="S8234" s="12">
        <f>(Table1[[#This Row],[Profit]]/Table1[[#This Row],[Selling Price]])</f>
        <v>0.26173062812561698</v>
      </c>
      <c r="T8234">
        <v>2</v>
      </c>
      <c r="U8234" s="2">
        <f>Table1[[#This Row],[Selling Price]]*Table1[[#This Row],[Quantity]]</f>
        <v>75.88</v>
      </c>
      <c r="V8234" s="4">
        <v>0</v>
      </c>
      <c r="W8234">
        <v>429</v>
      </c>
      <c r="X8234" t="s">
        <v>36</v>
      </c>
      <c r="Y8234" t="s">
        <v>68</v>
      </c>
      <c r="Z8234" s="2">
        <v>63.768551575208278</v>
      </c>
    </row>
    <row r="8235" spans="1:26" x14ac:dyDescent="0.35">
      <c r="A8235" t="s">
        <v>229</v>
      </c>
      <c r="B8235" t="s">
        <v>230</v>
      </c>
      <c r="C8235" t="s">
        <v>64</v>
      </c>
      <c r="D8235" t="s">
        <v>46</v>
      </c>
      <c r="E8235" t="s">
        <v>102</v>
      </c>
      <c r="F8235" t="s">
        <v>769</v>
      </c>
      <c r="G8235" t="s">
        <v>770</v>
      </c>
      <c r="H8235" t="s">
        <v>32</v>
      </c>
      <c r="I8235" t="s">
        <v>5718</v>
      </c>
      <c r="J8235" s="1">
        <v>41903</v>
      </c>
      <c r="K8235" s="1">
        <v>41906</v>
      </c>
      <c r="L8235" t="s">
        <v>199</v>
      </c>
      <c r="M8235">
        <f>Table1[[#This Row],[Ship Date]]-Table1[[#This Row],[Order Date]]</f>
        <v>3</v>
      </c>
      <c r="N8235">
        <v>9</v>
      </c>
      <c r="O8235" t="s">
        <v>61</v>
      </c>
      <c r="P8235" s="3">
        <v>11.352</v>
      </c>
      <c r="Q8235" s="3">
        <v>9.0703985130186293</v>
      </c>
      <c r="R8235" s="3">
        <f>(Table1[[#This Row],[Selling Price]]-Table1[[#This Row],[Cost Price]])</f>
        <v>2.281601486981371</v>
      </c>
      <c r="S8235" s="12">
        <f>(Table1[[#This Row],[Profit]]/Table1[[#This Row],[Selling Price]])</f>
        <v>0.20098674127742872</v>
      </c>
      <c r="T8235">
        <v>3</v>
      </c>
      <c r="U8235" s="2">
        <f>Table1[[#This Row],[Selling Price]]*Table1[[#This Row],[Quantity]]</f>
        <v>34.055999999999997</v>
      </c>
      <c r="V8235" s="4">
        <v>0.2</v>
      </c>
      <c r="W8235">
        <v>344</v>
      </c>
      <c r="X8235" t="s">
        <v>36</v>
      </c>
      <c r="Y8235" t="s">
        <v>52</v>
      </c>
      <c r="Z8235" s="2">
        <v>7.4638141054021414</v>
      </c>
    </row>
    <row r="8236" spans="1:26" x14ac:dyDescent="0.35">
      <c r="A8236" t="s">
        <v>229</v>
      </c>
      <c r="B8236" t="s">
        <v>230</v>
      </c>
      <c r="C8236" t="s">
        <v>27</v>
      </c>
      <c r="D8236" t="s">
        <v>46</v>
      </c>
      <c r="E8236" t="s">
        <v>91</v>
      </c>
      <c r="F8236" t="s">
        <v>5819</v>
      </c>
      <c r="G8236" t="s">
        <v>5820</v>
      </c>
      <c r="H8236" t="s">
        <v>32</v>
      </c>
      <c r="I8236" t="s">
        <v>5821</v>
      </c>
      <c r="J8236" s="1">
        <v>42692</v>
      </c>
      <c r="K8236" s="1">
        <v>42698</v>
      </c>
      <c r="L8236" t="s">
        <v>60</v>
      </c>
      <c r="M8236">
        <f>Table1[[#This Row],[Ship Date]]-Table1[[#This Row],[Order Date]]</f>
        <v>6</v>
      </c>
      <c r="N8236">
        <v>11</v>
      </c>
      <c r="O8236" t="s">
        <v>35</v>
      </c>
      <c r="P8236" s="3">
        <v>103.968</v>
      </c>
      <c r="Q8236" s="3">
        <v>85.554180699230614</v>
      </c>
      <c r="R8236" s="3">
        <f>(Table1[[#This Row],[Selling Price]]-Table1[[#This Row],[Cost Price]])</f>
        <v>18.41381930076939</v>
      </c>
      <c r="S8236" s="12">
        <f>(Table1[[#This Row],[Profit]]/Table1[[#This Row],[Selling Price]])</f>
        <v>0.1771104503382713</v>
      </c>
      <c r="T8236">
        <v>6</v>
      </c>
      <c r="U8236" s="2">
        <f>Table1[[#This Row],[Selling Price]]*Table1[[#This Row],[Quantity]]</f>
        <v>623.80799999999999</v>
      </c>
      <c r="V8236" s="4">
        <v>0.2</v>
      </c>
      <c r="W8236">
        <v>120</v>
      </c>
      <c r="X8236" t="s">
        <v>68</v>
      </c>
      <c r="Y8236" t="s">
        <v>68</v>
      </c>
      <c r="Z8236" s="2">
        <v>54.952690671158223</v>
      </c>
    </row>
    <row r="8237" spans="1:26" x14ac:dyDescent="0.35">
      <c r="A8237" t="s">
        <v>229</v>
      </c>
      <c r="B8237" t="s">
        <v>230</v>
      </c>
      <c r="C8237" t="s">
        <v>27</v>
      </c>
      <c r="D8237" t="s">
        <v>46</v>
      </c>
      <c r="E8237" t="s">
        <v>91</v>
      </c>
      <c r="F8237" t="s">
        <v>145</v>
      </c>
      <c r="G8237" t="s">
        <v>146</v>
      </c>
      <c r="H8237" t="s">
        <v>32</v>
      </c>
      <c r="I8237" t="s">
        <v>5850</v>
      </c>
      <c r="J8237" s="1">
        <v>42873</v>
      </c>
      <c r="K8237" s="1">
        <v>42874</v>
      </c>
      <c r="L8237" t="s">
        <v>199</v>
      </c>
      <c r="M8237">
        <f>Table1[[#This Row],[Ship Date]]-Table1[[#This Row],[Order Date]]</f>
        <v>1</v>
      </c>
      <c r="N8237">
        <v>5</v>
      </c>
      <c r="O8237" t="s">
        <v>51</v>
      </c>
      <c r="P8237" s="3">
        <v>17.239999999999998</v>
      </c>
      <c r="Q8237" s="3">
        <v>12.490763594337819</v>
      </c>
      <c r="R8237" s="3">
        <f>(Table1[[#This Row],[Selling Price]]-Table1[[#This Row],[Cost Price]])</f>
        <v>4.7492364056621792</v>
      </c>
      <c r="S8237" s="12">
        <f>(Table1[[#This Row],[Profit]]/Table1[[#This Row],[Selling Price]])</f>
        <v>0.27547774974838629</v>
      </c>
      <c r="T8237">
        <v>2</v>
      </c>
      <c r="U8237" s="2">
        <f>Table1[[#This Row],[Selling Price]]*Table1[[#This Row],[Quantity]]</f>
        <v>34.479999999999997</v>
      </c>
      <c r="V8237" s="4">
        <v>0</v>
      </c>
      <c r="W8237">
        <v>121</v>
      </c>
      <c r="X8237" t="s">
        <v>36</v>
      </c>
      <c r="Y8237" t="s">
        <v>52</v>
      </c>
      <c r="Z8237" s="2">
        <v>21.557660860533499</v>
      </c>
    </row>
    <row r="8238" spans="1:26" x14ac:dyDescent="0.35">
      <c r="A8238" t="s">
        <v>229</v>
      </c>
      <c r="B8238" t="s">
        <v>230</v>
      </c>
      <c r="C8238" t="s">
        <v>45</v>
      </c>
      <c r="D8238" t="s">
        <v>46</v>
      </c>
      <c r="E8238" t="s">
        <v>65</v>
      </c>
      <c r="F8238" t="s">
        <v>3089</v>
      </c>
      <c r="G8238" t="s">
        <v>3090</v>
      </c>
      <c r="H8238" t="s">
        <v>32</v>
      </c>
      <c r="I8238" t="s">
        <v>5952</v>
      </c>
      <c r="J8238" s="1">
        <v>41982</v>
      </c>
      <c r="K8238" s="1">
        <v>41987</v>
      </c>
      <c r="L8238" t="s">
        <v>60</v>
      </c>
      <c r="M8238">
        <f>Table1[[#This Row],[Ship Date]]-Table1[[#This Row],[Order Date]]</f>
        <v>5</v>
      </c>
      <c r="N8238">
        <v>12</v>
      </c>
      <c r="O8238" t="s">
        <v>35</v>
      </c>
      <c r="P8238" s="3">
        <v>100.70399999999999</v>
      </c>
      <c r="Q8238" s="3">
        <v>71.833098352334119</v>
      </c>
      <c r="R8238" s="3">
        <f>(Table1[[#This Row],[Selling Price]]-Table1[[#This Row],[Cost Price]])</f>
        <v>28.870901647665875</v>
      </c>
      <c r="S8238" s="12">
        <f>(Table1[[#This Row],[Profit]]/Table1[[#This Row],[Selling Price]])</f>
        <v>0.28669071385114669</v>
      </c>
      <c r="T8238">
        <v>6</v>
      </c>
      <c r="U8238" s="2">
        <f>Table1[[#This Row],[Selling Price]]*Table1[[#This Row],[Quantity]]</f>
        <v>604.22399999999993</v>
      </c>
      <c r="V8238" s="4">
        <v>0.2</v>
      </c>
      <c r="W8238">
        <v>380</v>
      </c>
      <c r="X8238" t="s">
        <v>36</v>
      </c>
      <c r="Y8238" t="s">
        <v>68</v>
      </c>
      <c r="Z8238" s="2">
        <v>38.746989107190338</v>
      </c>
    </row>
    <row r="8239" spans="1:26" x14ac:dyDescent="0.35">
      <c r="A8239" t="s">
        <v>229</v>
      </c>
      <c r="B8239" t="s">
        <v>230</v>
      </c>
      <c r="C8239" t="s">
        <v>45</v>
      </c>
      <c r="D8239" t="s">
        <v>46</v>
      </c>
      <c r="E8239" t="s">
        <v>270</v>
      </c>
      <c r="F8239" t="s">
        <v>2934</v>
      </c>
      <c r="G8239" t="s">
        <v>2935</v>
      </c>
      <c r="H8239" t="s">
        <v>32</v>
      </c>
      <c r="I8239" t="s">
        <v>6037</v>
      </c>
      <c r="J8239" s="1">
        <v>42611</v>
      </c>
      <c r="K8239" s="1">
        <v>42616</v>
      </c>
      <c r="L8239" t="s">
        <v>60</v>
      </c>
      <c r="M8239">
        <f>Table1[[#This Row],[Ship Date]]-Table1[[#This Row],[Order Date]]</f>
        <v>5</v>
      </c>
      <c r="N8239">
        <v>8</v>
      </c>
      <c r="O8239" t="s">
        <v>61</v>
      </c>
      <c r="P8239" s="3">
        <v>10.584</v>
      </c>
      <c r="Q8239" s="3">
        <v>8.0326047249043278</v>
      </c>
      <c r="R8239" s="3">
        <f>(Table1[[#This Row],[Selling Price]]-Table1[[#This Row],[Cost Price]])</f>
        <v>2.5513952750956719</v>
      </c>
      <c r="S8239" s="12">
        <f>(Table1[[#This Row],[Profit]]/Table1[[#This Row],[Selling Price]])</f>
        <v>0.24106153392816251</v>
      </c>
      <c r="T8239">
        <v>7</v>
      </c>
      <c r="U8239" s="2">
        <f>Table1[[#This Row],[Selling Price]]*Table1[[#This Row],[Quantity]]</f>
        <v>74.087999999999994</v>
      </c>
      <c r="V8239" s="4">
        <v>0.2</v>
      </c>
      <c r="W8239">
        <v>135</v>
      </c>
      <c r="X8239" t="s">
        <v>36</v>
      </c>
      <c r="Y8239" t="s">
        <v>52</v>
      </c>
      <c r="Z8239" s="2">
        <v>2.454575727086048</v>
      </c>
    </row>
    <row r="8240" spans="1:26" x14ac:dyDescent="0.35">
      <c r="A8240" t="s">
        <v>229</v>
      </c>
      <c r="B8240" t="s">
        <v>230</v>
      </c>
      <c r="C8240" t="s">
        <v>45</v>
      </c>
      <c r="D8240" t="s">
        <v>46</v>
      </c>
      <c r="E8240" t="s">
        <v>75</v>
      </c>
      <c r="F8240" t="s">
        <v>4137</v>
      </c>
      <c r="G8240" t="s">
        <v>4138</v>
      </c>
      <c r="H8240" t="s">
        <v>32</v>
      </c>
      <c r="I8240" t="s">
        <v>6071</v>
      </c>
      <c r="J8240" s="1">
        <v>43051</v>
      </c>
      <c r="K8240" s="1">
        <v>43055</v>
      </c>
      <c r="L8240" t="s">
        <v>60</v>
      </c>
      <c r="M8240">
        <f>Table1[[#This Row],[Ship Date]]-Table1[[#This Row],[Order Date]]</f>
        <v>4</v>
      </c>
      <c r="N8240">
        <v>11</v>
      </c>
      <c r="O8240" t="s">
        <v>35</v>
      </c>
      <c r="P8240" s="3">
        <v>9.2100000000000009</v>
      </c>
      <c r="Q8240" s="3">
        <v>7.1482110307410229</v>
      </c>
      <c r="R8240" s="3">
        <f>(Table1[[#This Row],[Selling Price]]-Table1[[#This Row],[Cost Price]])</f>
        <v>2.0617889692589779</v>
      </c>
      <c r="S8240" s="12">
        <f>(Table1[[#This Row],[Profit]]/Table1[[#This Row],[Selling Price]])</f>
        <v>0.22386416604332005</v>
      </c>
      <c r="T8240">
        <v>3</v>
      </c>
      <c r="U8240" s="2">
        <f>Table1[[#This Row],[Selling Price]]*Table1[[#This Row],[Quantity]]</f>
        <v>27.630000000000003</v>
      </c>
      <c r="V8240" s="4">
        <v>0</v>
      </c>
      <c r="W8240">
        <v>160</v>
      </c>
      <c r="X8240" t="s">
        <v>36</v>
      </c>
      <c r="Y8240" t="s">
        <v>52</v>
      </c>
      <c r="Z8240" s="2">
        <v>2.481451456977013</v>
      </c>
    </row>
    <row r="8241" spans="1:26" x14ac:dyDescent="0.35">
      <c r="A8241" t="s">
        <v>229</v>
      </c>
      <c r="B8241" t="s">
        <v>230</v>
      </c>
      <c r="C8241" t="s">
        <v>45</v>
      </c>
      <c r="D8241" t="s">
        <v>46</v>
      </c>
      <c r="E8241" t="s">
        <v>75</v>
      </c>
      <c r="F8241" t="s">
        <v>3240</v>
      </c>
      <c r="G8241" t="s">
        <v>3241</v>
      </c>
      <c r="H8241" t="s">
        <v>32</v>
      </c>
      <c r="I8241" t="s">
        <v>6092</v>
      </c>
      <c r="J8241" s="1">
        <v>42118</v>
      </c>
      <c r="K8241" s="1">
        <v>42122</v>
      </c>
      <c r="L8241" t="s">
        <v>60</v>
      </c>
      <c r="M8241">
        <f>Table1[[#This Row],[Ship Date]]-Table1[[#This Row],[Order Date]]</f>
        <v>4</v>
      </c>
      <c r="N8241">
        <v>4</v>
      </c>
      <c r="O8241" t="s">
        <v>106</v>
      </c>
      <c r="P8241" s="3">
        <v>25.99</v>
      </c>
      <c r="Q8241" s="3">
        <v>18.23184356039323</v>
      </c>
      <c r="R8241" s="3">
        <f>(Table1[[#This Row],[Selling Price]]-Table1[[#This Row],[Cost Price]])</f>
        <v>7.7581564396067684</v>
      </c>
      <c r="S8241" s="12">
        <f>(Table1[[#This Row],[Profit]]/Table1[[#This Row],[Selling Price]])</f>
        <v>0.29850544207798263</v>
      </c>
      <c r="T8241">
        <v>1</v>
      </c>
      <c r="U8241" s="2">
        <f>Table1[[#This Row],[Selling Price]]*Table1[[#This Row],[Quantity]]</f>
        <v>25.99</v>
      </c>
      <c r="V8241" s="4">
        <v>0</v>
      </c>
      <c r="W8241">
        <v>108</v>
      </c>
      <c r="X8241" t="s">
        <v>36</v>
      </c>
      <c r="Y8241" t="s">
        <v>36</v>
      </c>
      <c r="Z8241" s="2">
        <v>50.314503953741927</v>
      </c>
    </row>
    <row r="8242" spans="1:26" x14ac:dyDescent="0.35">
      <c r="A8242" t="s">
        <v>229</v>
      </c>
      <c r="B8242" t="s">
        <v>230</v>
      </c>
      <c r="C8242" t="s">
        <v>45</v>
      </c>
      <c r="D8242" t="s">
        <v>46</v>
      </c>
      <c r="E8242" t="s">
        <v>86</v>
      </c>
      <c r="F8242" t="s">
        <v>3793</v>
      </c>
      <c r="G8242" t="s">
        <v>3794</v>
      </c>
      <c r="H8242" t="s">
        <v>32</v>
      </c>
      <c r="I8242" t="s">
        <v>6137</v>
      </c>
      <c r="J8242" s="1">
        <v>43013</v>
      </c>
      <c r="K8242" s="1">
        <v>43018</v>
      </c>
      <c r="L8242" t="s">
        <v>60</v>
      </c>
      <c r="M8242">
        <f>Table1[[#This Row],[Ship Date]]-Table1[[#This Row],[Order Date]]</f>
        <v>5</v>
      </c>
      <c r="N8242">
        <v>10</v>
      </c>
      <c r="O8242" t="s">
        <v>61</v>
      </c>
      <c r="P8242" s="3">
        <v>39.92</v>
      </c>
      <c r="Q8242" s="3">
        <v>28.49334804259562</v>
      </c>
      <c r="R8242" s="3">
        <f>(Table1[[#This Row],[Selling Price]]-Table1[[#This Row],[Cost Price]])</f>
        <v>11.426651957404381</v>
      </c>
      <c r="S8242" s="12">
        <f>(Table1[[#This Row],[Profit]]/Table1[[#This Row],[Selling Price]])</f>
        <v>0.28623877648808571</v>
      </c>
      <c r="T8242">
        <v>5</v>
      </c>
      <c r="U8242" s="2">
        <f>Table1[[#This Row],[Selling Price]]*Table1[[#This Row],[Quantity]]</f>
        <v>199.60000000000002</v>
      </c>
      <c r="V8242" s="4">
        <v>0.2</v>
      </c>
      <c r="W8242">
        <v>412</v>
      </c>
      <c r="X8242" t="s">
        <v>36</v>
      </c>
      <c r="Y8242" t="s">
        <v>52</v>
      </c>
      <c r="Z8242" s="2">
        <v>12.91500947992942</v>
      </c>
    </row>
    <row r="8243" spans="1:26" x14ac:dyDescent="0.35">
      <c r="A8243" t="s">
        <v>229</v>
      </c>
      <c r="B8243" t="s">
        <v>230</v>
      </c>
      <c r="C8243" t="s">
        <v>39</v>
      </c>
      <c r="D8243" t="s">
        <v>46</v>
      </c>
      <c r="E8243" t="s">
        <v>86</v>
      </c>
      <c r="F8243" t="s">
        <v>5695</v>
      </c>
      <c r="G8243" t="s">
        <v>5696</v>
      </c>
      <c r="H8243" t="s">
        <v>32</v>
      </c>
      <c r="I8243" t="s">
        <v>6165</v>
      </c>
      <c r="J8243" s="1">
        <v>42802</v>
      </c>
      <c r="K8243" s="1">
        <v>42809</v>
      </c>
      <c r="L8243" t="s">
        <v>60</v>
      </c>
      <c r="M8243">
        <f>Table1[[#This Row],[Ship Date]]-Table1[[#This Row],[Order Date]]</f>
        <v>7</v>
      </c>
      <c r="N8243">
        <v>3</v>
      </c>
      <c r="O8243" t="s">
        <v>106</v>
      </c>
      <c r="P8243" s="3">
        <v>171.2</v>
      </c>
      <c r="Q8243" s="3">
        <v>131.8047147543686</v>
      </c>
      <c r="R8243" s="3">
        <f>(Table1[[#This Row],[Selling Price]]-Table1[[#This Row],[Cost Price]])</f>
        <v>39.395285245631385</v>
      </c>
      <c r="S8243" s="12">
        <f>(Table1[[#This Row],[Profit]]/Table1[[#This Row],[Selling Price]])</f>
        <v>0.23011264746280016</v>
      </c>
      <c r="T8243">
        <v>5</v>
      </c>
      <c r="U8243" s="2">
        <f>Table1[[#This Row],[Selling Price]]*Table1[[#This Row],[Quantity]]</f>
        <v>856</v>
      </c>
      <c r="V8243" s="4">
        <v>0.2</v>
      </c>
      <c r="W8243">
        <v>451</v>
      </c>
      <c r="X8243" t="s">
        <v>68</v>
      </c>
      <c r="Y8243" t="s">
        <v>68</v>
      </c>
      <c r="Z8243" s="2">
        <v>46.255692838827962</v>
      </c>
    </row>
    <row r="8244" spans="1:26" x14ac:dyDescent="0.35">
      <c r="A8244" t="s">
        <v>229</v>
      </c>
      <c r="B8244" t="s">
        <v>230</v>
      </c>
      <c r="C8244" t="s">
        <v>27</v>
      </c>
      <c r="D8244" t="s">
        <v>46</v>
      </c>
      <c r="E8244" t="s">
        <v>65</v>
      </c>
      <c r="F8244" t="s">
        <v>5915</v>
      </c>
      <c r="G8244" t="s">
        <v>5916</v>
      </c>
      <c r="H8244" t="s">
        <v>32</v>
      </c>
      <c r="I8244" t="s">
        <v>6167</v>
      </c>
      <c r="J8244" s="1">
        <v>42702</v>
      </c>
      <c r="K8244" s="1">
        <v>42705</v>
      </c>
      <c r="L8244" t="s">
        <v>34</v>
      </c>
      <c r="M8244">
        <f>Table1[[#This Row],[Ship Date]]-Table1[[#This Row],[Order Date]]</f>
        <v>3</v>
      </c>
      <c r="N8244">
        <v>11</v>
      </c>
      <c r="O8244" t="s">
        <v>35</v>
      </c>
      <c r="P8244" s="3">
        <v>1263.3</v>
      </c>
      <c r="Q8244" s="3">
        <v>897.89805968180769</v>
      </c>
      <c r="R8244" s="3">
        <f>(Table1[[#This Row],[Selling Price]]-Table1[[#This Row],[Cost Price]])</f>
        <v>365.40194031819226</v>
      </c>
      <c r="S8244" s="12">
        <f>(Table1[[#This Row],[Profit]]/Table1[[#This Row],[Selling Price]])</f>
        <v>0.28924399613567031</v>
      </c>
      <c r="T8244">
        <v>6</v>
      </c>
      <c r="U8244" s="2">
        <f>Table1[[#This Row],[Selling Price]]*Table1[[#This Row],[Quantity]]</f>
        <v>7579.7999999999993</v>
      </c>
      <c r="V8244" s="4">
        <v>0</v>
      </c>
      <c r="W8244">
        <v>412</v>
      </c>
      <c r="X8244" t="s">
        <v>36</v>
      </c>
      <c r="Y8244" t="s">
        <v>36</v>
      </c>
      <c r="Z8244" s="2">
        <v>488.66957084175658</v>
      </c>
    </row>
    <row r="8245" spans="1:26" x14ac:dyDescent="0.35">
      <c r="A8245" t="s">
        <v>229</v>
      </c>
      <c r="B8245" t="s">
        <v>230</v>
      </c>
      <c r="C8245" t="s">
        <v>27</v>
      </c>
      <c r="D8245" t="s">
        <v>46</v>
      </c>
      <c r="E8245" t="s">
        <v>86</v>
      </c>
      <c r="F8245" t="s">
        <v>4344</v>
      </c>
      <c r="G8245" t="s">
        <v>4345</v>
      </c>
      <c r="H8245" t="s">
        <v>32</v>
      </c>
      <c r="I8245" t="s">
        <v>6211</v>
      </c>
      <c r="J8245" s="1">
        <v>42083</v>
      </c>
      <c r="K8245" s="1">
        <v>42089</v>
      </c>
      <c r="L8245" t="s">
        <v>60</v>
      </c>
      <c r="M8245">
        <f>Table1[[#This Row],[Ship Date]]-Table1[[#This Row],[Order Date]]</f>
        <v>6</v>
      </c>
      <c r="N8245">
        <v>3</v>
      </c>
      <c r="O8245" t="s">
        <v>106</v>
      </c>
      <c r="P8245" s="3">
        <v>2.512</v>
      </c>
      <c r="Q8245" s="3">
        <v>1.9473912328628831</v>
      </c>
      <c r="R8245" s="3">
        <f>(Table1[[#This Row],[Selling Price]]-Table1[[#This Row],[Cost Price]])</f>
        <v>0.56460876713711694</v>
      </c>
      <c r="S8245" s="12">
        <f>(Table1[[#This Row],[Profit]]/Table1[[#This Row],[Selling Price]])</f>
        <v>0.22476463659917076</v>
      </c>
      <c r="T8245">
        <v>2</v>
      </c>
      <c r="U8245" s="2">
        <f>Table1[[#This Row],[Selling Price]]*Table1[[#This Row],[Quantity]]</f>
        <v>5.024</v>
      </c>
      <c r="V8245" s="4">
        <v>0.8</v>
      </c>
      <c r="W8245">
        <v>402</v>
      </c>
      <c r="X8245" t="s">
        <v>68</v>
      </c>
      <c r="Y8245" t="s">
        <v>52</v>
      </c>
      <c r="Z8245" s="2">
        <v>11.952934642648581</v>
      </c>
    </row>
    <row r="8246" spans="1:26" x14ac:dyDescent="0.35">
      <c r="A8246" t="s">
        <v>229</v>
      </c>
      <c r="B8246" t="s">
        <v>230</v>
      </c>
      <c r="C8246" t="s">
        <v>45</v>
      </c>
      <c r="D8246" t="s">
        <v>46</v>
      </c>
      <c r="E8246" t="s">
        <v>270</v>
      </c>
      <c r="F8246" t="s">
        <v>6212</v>
      </c>
      <c r="G8246" t="s">
        <v>527</v>
      </c>
      <c r="H8246" t="s">
        <v>32</v>
      </c>
      <c r="I8246" t="s">
        <v>6211</v>
      </c>
      <c r="J8246" s="1">
        <v>42083</v>
      </c>
      <c r="K8246" s="1">
        <v>42089</v>
      </c>
      <c r="L8246" t="s">
        <v>60</v>
      </c>
      <c r="M8246">
        <f>Table1[[#This Row],[Ship Date]]-Table1[[#This Row],[Order Date]]</f>
        <v>6</v>
      </c>
      <c r="N8246">
        <v>3</v>
      </c>
      <c r="O8246" t="s">
        <v>106</v>
      </c>
      <c r="P8246" s="3">
        <v>18.864000000000001</v>
      </c>
      <c r="Q8246" s="3">
        <v>13.763863286513409</v>
      </c>
      <c r="R8246" s="3">
        <f>(Table1[[#This Row],[Selling Price]]-Table1[[#This Row],[Cost Price]])</f>
        <v>5.1001367134865916</v>
      </c>
      <c r="S8246" s="12">
        <f>(Table1[[#This Row],[Profit]]/Table1[[#This Row],[Selling Price]])</f>
        <v>0.27036348141892447</v>
      </c>
      <c r="T8246">
        <v>9</v>
      </c>
      <c r="U8246" s="2">
        <f>Table1[[#This Row],[Selling Price]]*Table1[[#This Row],[Quantity]]</f>
        <v>169.77600000000001</v>
      </c>
      <c r="V8246" s="4">
        <v>0.2</v>
      </c>
      <c r="W8246">
        <v>471</v>
      </c>
      <c r="X8246" t="s">
        <v>68</v>
      </c>
      <c r="Y8246" t="s">
        <v>52</v>
      </c>
      <c r="Z8246" s="2">
        <v>7.7810030201767697</v>
      </c>
    </row>
    <row r="8247" spans="1:26" x14ac:dyDescent="0.35">
      <c r="A8247" t="s">
        <v>229</v>
      </c>
      <c r="B8247" t="s">
        <v>230</v>
      </c>
      <c r="C8247" t="s">
        <v>64</v>
      </c>
      <c r="D8247" t="s">
        <v>46</v>
      </c>
      <c r="E8247" t="s">
        <v>65</v>
      </c>
      <c r="F8247" t="s">
        <v>2648</v>
      </c>
      <c r="G8247" t="s">
        <v>2649</v>
      </c>
      <c r="H8247" t="s">
        <v>32</v>
      </c>
      <c r="I8247" t="s">
        <v>6214</v>
      </c>
      <c r="J8247" s="1">
        <v>41705</v>
      </c>
      <c r="K8247" s="1">
        <v>41706</v>
      </c>
      <c r="L8247" t="s">
        <v>199</v>
      </c>
      <c r="M8247">
        <f>Table1[[#This Row],[Ship Date]]-Table1[[#This Row],[Order Date]]</f>
        <v>1</v>
      </c>
      <c r="N8247">
        <v>3</v>
      </c>
      <c r="O8247" t="s">
        <v>106</v>
      </c>
      <c r="P8247" s="3">
        <v>242.94</v>
      </c>
      <c r="Q8247" s="3">
        <v>168.65010229414619</v>
      </c>
      <c r="R8247" s="3">
        <f>(Table1[[#This Row],[Selling Price]]-Table1[[#This Row],[Cost Price]])</f>
        <v>74.289897705853804</v>
      </c>
      <c r="S8247" s="12">
        <f>(Table1[[#This Row],[Profit]]/Table1[[#This Row],[Selling Price]])</f>
        <v>0.30579524864515439</v>
      </c>
      <c r="T8247">
        <v>3</v>
      </c>
      <c r="U8247" s="2">
        <f>Table1[[#This Row],[Selling Price]]*Table1[[#This Row],[Quantity]]</f>
        <v>728.81999999999994</v>
      </c>
      <c r="V8247" s="4">
        <v>0</v>
      </c>
      <c r="W8247">
        <v>189</v>
      </c>
      <c r="X8247" t="s">
        <v>36</v>
      </c>
      <c r="Y8247" t="s">
        <v>36</v>
      </c>
      <c r="Z8247" s="2">
        <v>141.17686602779</v>
      </c>
    </row>
    <row r="8248" spans="1:26" x14ac:dyDescent="0.35">
      <c r="A8248" t="s">
        <v>229</v>
      </c>
      <c r="B8248" t="s">
        <v>230</v>
      </c>
      <c r="C8248" t="s">
        <v>27</v>
      </c>
      <c r="D8248" t="s">
        <v>46</v>
      </c>
      <c r="E8248" t="s">
        <v>102</v>
      </c>
      <c r="F8248" t="s">
        <v>2438</v>
      </c>
      <c r="G8248" t="s">
        <v>2439</v>
      </c>
      <c r="H8248" t="s">
        <v>32</v>
      </c>
      <c r="I8248" t="s">
        <v>6217</v>
      </c>
      <c r="J8248" s="1">
        <v>42218</v>
      </c>
      <c r="K8248" s="1">
        <v>42221</v>
      </c>
      <c r="L8248" t="s">
        <v>34</v>
      </c>
      <c r="M8248">
        <f>Table1[[#This Row],[Ship Date]]-Table1[[#This Row],[Order Date]]</f>
        <v>3</v>
      </c>
      <c r="N8248">
        <v>8</v>
      </c>
      <c r="O8248" t="s">
        <v>61</v>
      </c>
      <c r="P8248" s="3">
        <v>8.4</v>
      </c>
      <c r="Q8248" s="3">
        <v>6.189138828157839</v>
      </c>
      <c r="R8248" s="3">
        <f>(Table1[[#This Row],[Selling Price]]-Table1[[#This Row],[Cost Price]])</f>
        <v>2.2108611718421614</v>
      </c>
      <c r="S8248" s="12">
        <f>(Table1[[#This Row],[Profit]]/Table1[[#This Row],[Selling Price]])</f>
        <v>0.26319775855263827</v>
      </c>
      <c r="T8248">
        <v>2</v>
      </c>
      <c r="U8248" s="2">
        <f>Table1[[#This Row],[Selling Price]]*Table1[[#This Row],[Quantity]]</f>
        <v>16.8</v>
      </c>
      <c r="V8248" s="4">
        <v>0</v>
      </c>
      <c r="W8248">
        <v>111</v>
      </c>
      <c r="X8248" t="s">
        <v>36</v>
      </c>
      <c r="Y8248" t="s">
        <v>36</v>
      </c>
      <c r="Z8248" s="2">
        <v>9.1601091696551293</v>
      </c>
    </row>
    <row r="8249" spans="1:26" x14ac:dyDescent="0.35">
      <c r="A8249" t="s">
        <v>229</v>
      </c>
      <c r="B8249" t="s">
        <v>230</v>
      </c>
      <c r="C8249" t="s">
        <v>39</v>
      </c>
      <c r="D8249" t="s">
        <v>46</v>
      </c>
      <c r="E8249" t="s">
        <v>86</v>
      </c>
      <c r="F8249" t="s">
        <v>537</v>
      </c>
      <c r="G8249" t="s">
        <v>538</v>
      </c>
      <c r="H8249" t="s">
        <v>32</v>
      </c>
      <c r="I8249" t="s">
        <v>6247</v>
      </c>
      <c r="J8249" s="1">
        <v>42254</v>
      </c>
      <c r="K8249" s="1">
        <v>42261</v>
      </c>
      <c r="L8249" t="s">
        <v>60</v>
      </c>
      <c r="M8249">
        <f>Table1[[#This Row],[Ship Date]]-Table1[[#This Row],[Order Date]]</f>
        <v>7</v>
      </c>
      <c r="N8249">
        <v>9</v>
      </c>
      <c r="O8249" t="s">
        <v>61</v>
      </c>
      <c r="P8249" s="3">
        <v>9.5220000000000002</v>
      </c>
      <c r="Q8249" s="3">
        <v>7.9831864219304371</v>
      </c>
      <c r="R8249" s="3">
        <f>(Table1[[#This Row],[Selling Price]]-Table1[[#This Row],[Cost Price]])</f>
        <v>1.5388135780695631</v>
      </c>
      <c r="S8249" s="12">
        <f>(Table1[[#This Row],[Profit]]/Table1[[#This Row],[Selling Price]])</f>
        <v>0.16160613086216793</v>
      </c>
      <c r="T8249">
        <v>1</v>
      </c>
      <c r="U8249" s="2">
        <f>Table1[[#This Row],[Selling Price]]*Table1[[#This Row],[Quantity]]</f>
        <v>9.5220000000000002</v>
      </c>
      <c r="V8249" s="4">
        <v>0.7</v>
      </c>
      <c r="W8249">
        <v>247</v>
      </c>
      <c r="X8249" t="s">
        <v>68</v>
      </c>
      <c r="Y8249" t="s">
        <v>52</v>
      </c>
      <c r="Z8249" s="2">
        <v>24.130751185986728</v>
      </c>
    </row>
    <row r="8250" spans="1:26" x14ac:dyDescent="0.35">
      <c r="A8250" t="s">
        <v>229</v>
      </c>
      <c r="B8250" t="s">
        <v>230</v>
      </c>
      <c r="C8250" t="s">
        <v>45</v>
      </c>
      <c r="D8250" t="s">
        <v>46</v>
      </c>
      <c r="E8250" t="s">
        <v>65</v>
      </c>
      <c r="F8250" t="s">
        <v>2160</v>
      </c>
      <c r="G8250" t="s">
        <v>2161</v>
      </c>
      <c r="H8250" t="s">
        <v>32</v>
      </c>
      <c r="I8250" t="s">
        <v>6276</v>
      </c>
      <c r="J8250" s="1">
        <v>42255</v>
      </c>
      <c r="K8250" s="1">
        <v>42258</v>
      </c>
      <c r="L8250" t="s">
        <v>199</v>
      </c>
      <c r="M8250">
        <f>Table1[[#This Row],[Ship Date]]-Table1[[#This Row],[Order Date]]</f>
        <v>3</v>
      </c>
      <c r="N8250">
        <v>9</v>
      </c>
      <c r="O8250" t="s">
        <v>61</v>
      </c>
      <c r="P8250" s="3">
        <v>41.88</v>
      </c>
      <c r="Q8250" s="3">
        <v>28.459146319446891</v>
      </c>
      <c r="R8250" s="3">
        <f>(Table1[[#This Row],[Selling Price]]-Table1[[#This Row],[Cost Price]])</f>
        <v>13.420853680553112</v>
      </c>
      <c r="S8250" s="12">
        <f>(Table1[[#This Row],[Profit]]/Table1[[#This Row],[Selling Price]])</f>
        <v>0.32045973449267218</v>
      </c>
      <c r="T8250">
        <v>6</v>
      </c>
      <c r="U8250" s="2">
        <f>Table1[[#This Row],[Selling Price]]*Table1[[#This Row],[Quantity]]</f>
        <v>251.28000000000003</v>
      </c>
      <c r="V8250" s="4">
        <v>0</v>
      </c>
      <c r="W8250">
        <v>418</v>
      </c>
      <c r="X8250" t="s">
        <v>36</v>
      </c>
      <c r="Y8250" t="s">
        <v>52</v>
      </c>
      <c r="Z8250" s="2">
        <v>23.209343432579661</v>
      </c>
    </row>
    <row r="8251" spans="1:26" x14ac:dyDescent="0.35">
      <c r="A8251" t="s">
        <v>229</v>
      </c>
      <c r="B8251" t="s">
        <v>230</v>
      </c>
      <c r="C8251" t="s">
        <v>27</v>
      </c>
      <c r="D8251" t="s">
        <v>46</v>
      </c>
      <c r="E8251" t="s">
        <v>86</v>
      </c>
      <c r="F8251" t="s">
        <v>2447</v>
      </c>
      <c r="G8251" t="s">
        <v>2448</v>
      </c>
      <c r="H8251" t="s">
        <v>32</v>
      </c>
      <c r="I8251" t="s">
        <v>6295</v>
      </c>
      <c r="J8251" s="1">
        <v>42068</v>
      </c>
      <c r="K8251" s="1">
        <v>42072</v>
      </c>
      <c r="L8251" t="s">
        <v>60</v>
      </c>
      <c r="M8251">
        <f>Table1[[#This Row],[Ship Date]]-Table1[[#This Row],[Order Date]]</f>
        <v>4</v>
      </c>
      <c r="N8251">
        <v>3</v>
      </c>
      <c r="O8251" t="s">
        <v>106</v>
      </c>
      <c r="P8251" s="3">
        <v>2.556</v>
      </c>
      <c r="Q8251" s="3">
        <v>1.9192433853943021</v>
      </c>
      <c r="R8251" s="3">
        <f>(Table1[[#This Row],[Selling Price]]-Table1[[#This Row],[Cost Price]])</f>
        <v>0.63675661460569799</v>
      </c>
      <c r="S8251" s="12">
        <f>(Table1[[#This Row],[Profit]]/Table1[[#This Row],[Selling Price]])</f>
        <v>0.24912230618376291</v>
      </c>
      <c r="T8251">
        <v>3</v>
      </c>
      <c r="U8251" s="2">
        <f>Table1[[#This Row],[Selling Price]]*Table1[[#This Row],[Quantity]]</f>
        <v>7.6680000000000001</v>
      </c>
      <c r="V8251" s="4">
        <v>0.7</v>
      </c>
      <c r="W8251">
        <v>376</v>
      </c>
      <c r="X8251" t="s">
        <v>36</v>
      </c>
      <c r="Y8251" t="s">
        <v>52</v>
      </c>
      <c r="Z8251" s="2">
        <v>4.1220784401399584</v>
      </c>
    </row>
    <row r="8252" spans="1:26" x14ac:dyDescent="0.35">
      <c r="A8252" t="s">
        <v>229</v>
      </c>
      <c r="B8252" t="s">
        <v>230</v>
      </c>
      <c r="C8252" t="s">
        <v>45</v>
      </c>
      <c r="D8252" t="s">
        <v>46</v>
      </c>
      <c r="E8252" t="s">
        <v>75</v>
      </c>
      <c r="F8252" t="s">
        <v>6436</v>
      </c>
      <c r="G8252" t="s">
        <v>6437</v>
      </c>
      <c r="H8252" t="s">
        <v>32</v>
      </c>
      <c r="I8252" t="s">
        <v>6435</v>
      </c>
      <c r="J8252" s="1">
        <v>43058</v>
      </c>
      <c r="K8252" s="1">
        <v>43060</v>
      </c>
      <c r="L8252" t="s">
        <v>199</v>
      </c>
      <c r="M8252">
        <f>Table1[[#This Row],[Ship Date]]-Table1[[#This Row],[Order Date]]</f>
        <v>2</v>
      </c>
      <c r="N8252">
        <v>11</v>
      </c>
      <c r="O8252" t="s">
        <v>35</v>
      </c>
      <c r="P8252" s="3">
        <v>13.04</v>
      </c>
      <c r="Q8252" s="3">
        <v>11.07827976363839</v>
      </c>
      <c r="R8252" s="3">
        <f>(Table1[[#This Row],[Selling Price]]-Table1[[#This Row],[Cost Price]])</f>
        <v>1.9617202363616091</v>
      </c>
      <c r="S8252" s="12">
        <f>(Table1[[#This Row],[Profit]]/Table1[[#This Row],[Selling Price]])</f>
        <v>0.15043866843263876</v>
      </c>
      <c r="T8252">
        <v>5</v>
      </c>
      <c r="U8252" s="2">
        <f>Table1[[#This Row],[Selling Price]]*Table1[[#This Row],[Quantity]]</f>
        <v>65.199999999999989</v>
      </c>
      <c r="V8252" s="4">
        <v>0.2</v>
      </c>
      <c r="W8252">
        <v>431</v>
      </c>
      <c r="X8252" t="s">
        <v>36</v>
      </c>
      <c r="Y8252" t="s">
        <v>68</v>
      </c>
      <c r="Z8252" s="2">
        <v>132.5509689941303</v>
      </c>
    </row>
    <row r="8253" spans="1:26" x14ac:dyDescent="0.35">
      <c r="A8253" t="s">
        <v>229</v>
      </c>
      <c r="B8253" t="s">
        <v>230</v>
      </c>
      <c r="C8253" t="s">
        <v>39</v>
      </c>
      <c r="D8253" t="s">
        <v>46</v>
      </c>
      <c r="E8253" t="s">
        <v>65</v>
      </c>
      <c r="F8253" t="s">
        <v>1313</v>
      </c>
      <c r="G8253" t="s">
        <v>1314</v>
      </c>
      <c r="H8253" t="s">
        <v>32</v>
      </c>
      <c r="I8253" t="s">
        <v>6478</v>
      </c>
      <c r="J8253" s="1">
        <v>41978</v>
      </c>
      <c r="K8253" s="1">
        <v>41980</v>
      </c>
      <c r="L8253" t="s">
        <v>199</v>
      </c>
      <c r="M8253">
        <f>Table1[[#This Row],[Ship Date]]-Table1[[#This Row],[Order Date]]</f>
        <v>2</v>
      </c>
      <c r="N8253">
        <v>12</v>
      </c>
      <c r="O8253" t="s">
        <v>35</v>
      </c>
      <c r="P8253" s="3">
        <v>172.73599999999999</v>
      </c>
      <c r="Q8253" s="3">
        <v>140.69667516544251</v>
      </c>
      <c r="R8253" s="3">
        <f>(Table1[[#This Row],[Selling Price]]-Table1[[#This Row],[Cost Price]])</f>
        <v>32.039324834557476</v>
      </c>
      <c r="S8253" s="12">
        <f>(Table1[[#This Row],[Profit]]/Table1[[#This Row],[Selling Price]])</f>
        <v>0.18548145629490945</v>
      </c>
      <c r="T8253">
        <v>4</v>
      </c>
      <c r="U8253" s="2">
        <f>Table1[[#This Row],[Selling Price]]*Table1[[#This Row],[Quantity]]</f>
        <v>690.94399999999996</v>
      </c>
      <c r="V8253" s="4">
        <v>0.2</v>
      </c>
      <c r="W8253">
        <v>206</v>
      </c>
      <c r="X8253" t="s">
        <v>36</v>
      </c>
      <c r="Y8253" t="s">
        <v>68</v>
      </c>
      <c r="Z8253" s="2">
        <v>47.352608850541493</v>
      </c>
    </row>
    <row r="8254" spans="1:26" x14ac:dyDescent="0.35">
      <c r="A8254" t="s">
        <v>229</v>
      </c>
      <c r="B8254" t="s">
        <v>230</v>
      </c>
      <c r="C8254" t="s">
        <v>27</v>
      </c>
      <c r="D8254" t="s">
        <v>46</v>
      </c>
      <c r="E8254" t="s">
        <v>47</v>
      </c>
      <c r="F8254" t="s">
        <v>1658</v>
      </c>
      <c r="G8254" t="s">
        <v>1659</v>
      </c>
      <c r="H8254" t="s">
        <v>32</v>
      </c>
      <c r="I8254" t="s">
        <v>6485</v>
      </c>
      <c r="J8254" s="1">
        <v>42784</v>
      </c>
      <c r="K8254" s="1">
        <v>42787</v>
      </c>
      <c r="L8254" t="s">
        <v>34</v>
      </c>
      <c r="M8254">
        <f>Table1[[#This Row],[Ship Date]]-Table1[[#This Row],[Order Date]]</f>
        <v>3</v>
      </c>
      <c r="N8254">
        <v>2</v>
      </c>
      <c r="O8254" t="s">
        <v>106</v>
      </c>
      <c r="P8254" s="3">
        <v>9.82</v>
      </c>
      <c r="Q8254" s="3">
        <v>7.4102475582550111</v>
      </c>
      <c r="R8254" s="3">
        <f>(Table1[[#This Row],[Selling Price]]-Table1[[#This Row],[Cost Price]])</f>
        <v>2.4097524417449891</v>
      </c>
      <c r="S8254" s="12">
        <f>(Table1[[#This Row],[Profit]]/Table1[[#This Row],[Selling Price]])</f>
        <v>0.24539230567667913</v>
      </c>
      <c r="T8254">
        <v>2</v>
      </c>
      <c r="U8254" s="2">
        <f>Table1[[#This Row],[Selling Price]]*Table1[[#This Row],[Quantity]]</f>
        <v>19.64</v>
      </c>
      <c r="V8254" s="4">
        <v>0</v>
      </c>
      <c r="W8254">
        <v>194</v>
      </c>
      <c r="X8254" t="s">
        <v>36</v>
      </c>
      <c r="Y8254" t="s">
        <v>52</v>
      </c>
      <c r="Z8254" s="2">
        <v>2.8205802594501721</v>
      </c>
    </row>
    <row r="8255" spans="1:26" x14ac:dyDescent="0.35">
      <c r="A8255" t="s">
        <v>229</v>
      </c>
      <c r="B8255" t="s">
        <v>230</v>
      </c>
      <c r="C8255" t="s">
        <v>55</v>
      </c>
      <c r="D8255" t="s">
        <v>46</v>
      </c>
      <c r="E8255" t="s">
        <v>86</v>
      </c>
      <c r="F8255" t="s">
        <v>1514</v>
      </c>
      <c r="G8255" t="s">
        <v>1515</v>
      </c>
      <c r="H8255" t="s">
        <v>32</v>
      </c>
      <c r="I8255" t="s">
        <v>6487</v>
      </c>
      <c r="J8255" s="1">
        <v>41962</v>
      </c>
      <c r="K8255" s="1">
        <v>41968</v>
      </c>
      <c r="L8255" t="s">
        <v>60</v>
      </c>
      <c r="M8255">
        <f>Table1[[#This Row],[Ship Date]]-Table1[[#This Row],[Order Date]]</f>
        <v>6</v>
      </c>
      <c r="N8255">
        <v>11</v>
      </c>
      <c r="O8255" t="s">
        <v>35</v>
      </c>
      <c r="P8255" s="3">
        <v>213.08</v>
      </c>
      <c r="Q8255" s="3">
        <v>173.8281423615679</v>
      </c>
      <c r="R8255" s="3">
        <f>(Table1[[#This Row],[Selling Price]]-Table1[[#This Row],[Cost Price]])</f>
        <v>39.251857638432114</v>
      </c>
      <c r="S8255" s="12">
        <f>(Table1[[#This Row],[Profit]]/Table1[[#This Row],[Selling Price]])</f>
        <v>0.18421183423330256</v>
      </c>
      <c r="T8255">
        <v>7</v>
      </c>
      <c r="U8255" s="2">
        <f>Table1[[#This Row],[Selling Price]]*Table1[[#This Row],[Quantity]]</f>
        <v>1491.5600000000002</v>
      </c>
      <c r="V8255" s="4">
        <v>0</v>
      </c>
      <c r="W8255">
        <v>358</v>
      </c>
      <c r="X8255" t="s">
        <v>68</v>
      </c>
      <c r="Y8255" t="s">
        <v>68</v>
      </c>
      <c r="Z8255" s="2">
        <v>60.013480533774903</v>
      </c>
    </row>
    <row r="8256" spans="1:26" x14ac:dyDescent="0.35">
      <c r="A8256" t="s">
        <v>229</v>
      </c>
      <c r="B8256" t="s">
        <v>230</v>
      </c>
      <c r="C8256" t="s">
        <v>45</v>
      </c>
      <c r="D8256" t="s">
        <v>46</v>
      </c>
      <c r="E8256" t="s">
        <v>65</v>
      </c>
      <c r="F8256" t="s">
        <v>1511</v>
      </c>
      <c r="G8256" t="s">
        <v>1512</v>
      </c>
      <c r="H8256" t="s">
        <v>32</v>
      </c>
      <c r="I8256" t="s">
        <v>6540</v>
      </c>
      <c r="J8256" s="1">
        <v>42853</v>
      </c>
      <c r="K8256" s="1">
        <v>42857</v>
      </c>
      <c r="L8256" t="s">
        <v>60</v>
      </c>
      <c r="M8256">
        <f>Table1[[#This Row],[Ship Date]]-Table1[[#This Row],[Order Date]]</f>
        <v>4</v>
      </c>
      <c r="N8256">
        <v>4</v>
      </c>
      <c r="O8256" t="s">
        <v>106</v>
      </c>
      <c r="P8256" s="3">
        <v>8.3840000000000003</v>
      </c>
      <c r="Q8256" s="3">
        <v>6.2167625213907867</v>
      </c>
      <c r="R8256" s="3">
        <f>(Table1[[#This Row],[Selling Price]]-Table1[[#This Row],[Cost Price]])</f>
        <v>2.1672374786092137</v>
      </c>
      <c r="S8256" s="12">
        <f>(Table1[[#This Row],[Profit]]/Table1[[#This Row],[Selling Price]])</f>
        <v>0.25849683666617529</v>
      </c>
      <c r="T8256">
        <v>1</v>
      </c>
      <c r="U8256" s="2">
        <f>Table1[[#This Row],[Selling Price]]*Table1[[#This Row],[Quantity]]</f>
        <v>8.3840000000000003</v>
      </c>
      <c r="V8256" s="4">
        <v>0.2</v>
      </c>
      <c r="W8256">
        <v>209</v>
      </c>
      <c r="X8256" t="s">
        <v>36</v>
      </c>
      <c r="Y8256" t="s">
        <v>52</v>
      </c>
      <c r="Z8256" s="2">
        <v>19.255841461748691</v>
      </c>
    </row>
    <row r="8257" spans="1:26" x14ac:dyDescent="0.35">
      <c r="A8257" t="s">
        <v>229</v>
      </c>
      <c r="B8257" t="s">
        <v>230</v>
      </c>
      <c r="C8257" t="s">
        <v>55</v>
      </c>
      <c r="D8257" t="s">
        <v>46</v>
      </c>
      <c r="E8257" t="s">
        <v>65</v>
      </c>
      <c r="F8257" t="s">
        <v>345</v>
      </c>
      <c r="G8257" t="s">
        <v>346</v>
      </c>
      <c r="H8257" t="s">
        <v>32</v>
      </c>
      <c r="I8257" t="s">
        <v>6566</v>
      </c>
      <c r="J8257" s="1">
        <v>42761</v>
      </c>
      <c r="K8257" s="1">
        <v>42762</v>
      </c>
      <c r="L8257" t="s">
        <v>199</v>
      </c>
      <c r="M8257">
        <f>Table1[[#This Row],[Ship Date]]-Table1[[#This Row],[Order Date]]</f>
        <v>1</v>
      </c>
      <c r="N8257">
        <v>1</v>
      </c>
      <c r="O8257" t="s">
        <v>35</v>
      </c>
      <c r="P8257" s="3">
        <v>18.16</v>
      </c>
      <c r="Q8257" s="3">
        <v>13.519546161272791</v>
      </c>
      <c r="R8257" s="3">
        <f>(Table1[[#This Row],[Selling Price]]-Table1[[#This Row],[Cost Price]])</f>
        <v>4.6404538387272094</v>
      </c>
      <c r="S8257" s="12">
        <f>(Table1[[#This Row],[Profit]]/Table1[[#This Row],[Selling Price]])</f>
        <v>0.25553159904885514</v>
      </c>
      <c r="T8257">
        <v>2</v>
      </c>
      <c r="U8257" s="2">
        <f>Table1[[#This Row],[Selling Price]]*Table1[[#This Row],[Quantity]]</f>
        <v>36.32</v>
      </c>
      <c r="V8257" s="4">
        <v>0.2</v>
      </c>
      <c r="W8257">
        <v>298</v>
      </c>
      <c r="X8257" t="s">
        <v>36</v>
      </c>
      <c r="Y8257" t="s">
        <v>52</v>
      </c>
      <c r="Z8257" s="2">
        <v>27.41341378517355</v>
      </c>
    </row>
    <row r="8258" spans="1:26" x14ac:dyDescent="0.35">
      <c r="A8258" t="s">
        <v>229</v>
      </c>
      <c r="B8258" t="s">
        <v>230</v>
      </c>
      <c r="C8258" t="s">
        <v>27</v>
      </c>
      <c r="D8258" t="s">
        <v>46</v>
      </c>
      <c r="E8258" t="s">
        <v>86</v>
      </c>
      <c r="F8258" t="s">
        <v>1677</v>
      </c>
      <c r="G8258" t="s">
        <v>1678</v>
      </c>
      <c r="H8258" t="s">
        <v>32</v>
      </c>
      <c r="I8258" t="s">
        <v>6594</v>
      </c>
      <c r="J8258" s="1">
        <v>42723</v>
      </c>
      <c r="K8258" s="1">
        <v>42729</v>
      </c>
      <c r="L8258" t="s">
        <v>60</v>
      </c>
      <c r="M8258">
        <f>Table1[[#This Row],[Ship Date]]-Table1[[#This Row],[Order Date]]</f>
        <v>6</v>
      </c>
      <c r="N8258">
        <v>12</v>
      </c>
      <c r="O8258" t="s">
        <v>35</v>
      </c>
      <c r="P8258" s="3">
        <v>5.2140000000000004</v>
      </c>
      <c r="Q8258" s="3">
        <v>4.3436246643285799</v>
      </c>
      <c r="R8258" s="3">
        <f>(Table1[[#This Row],[Selling Price]]-Table1[[#This Row],[Cost Price]])</f>
        <v>0.87037533567142056</v>
      </c>
      <c r="S8258" s="12">
        <f>(Table1[[#This Row],[Profit]]/Table1[[#This Row],[Selling Price]])</f>
        <v>0.16693044412570396</v>
      </c>
      <c r="T8258">
        <v>2</v>
      </c>
      <c r="U8258" s="2">
        <f>Table1[[#This Row],[Selling Price]]*Table1[[#This Row],[Quantity]]</f>
        <v>10.428000000000001</v>
      </c>
      <c r="V8258" s="4">
        <v>0.7</v>
      </c>
      <c r="W8258">
        <v>278</v>
      </c>
      <c r="X8258" t="s">
        <v>68</v>
      </c>
      <c r="Y8258" t="s">
        <v>52</v>
      </c>
      <c r="Z8258" s="2">
        <v>13.78399461694613</v>
      </c>
    </row>
    <row r="8259" spans="1:26" x14ac:dyDescent="0.35">
      <c r="A8259" t="s">
        <v>229</v>
      </c>
      <c r="B8259" t="s">
        <v>230</v>
      </c>
      <c r="C8259" t="s">
        <v>55</v>
      </c>
      <c r="D8259" t="s">
        <v>46</v>
      </c>
      <c r="E8259" t="s">
        <v>75</v>
      </c>
      <c r="F8259" t="s">
        <v>6533</v>
      </c>
      <c r="G8259" t="s">
        <v>6534</v>
      </c>
      <c r="H8259" t="s">
        <v>32</v>
      </c>
      <c r="I8259" t="s">
        <v>6630</v>
      </c>
      <c r="J8259" s="1">
        <v>42779</v>
      </c>
      <c r="K8259" s="1">
        <v>42786</v>
      </c>
      <c r="L8259" t="s">
        <v>60</v>
      </c>
      <c r="M8259">
        <f>Table1[[#This Row],[Ship Date]]-Table1[[#This Row],[Order Date]]</f>
        <v>7</v>
      </c>
      <c r="N8259">
        <v>2</v>
      </c>
      <c r="O8259" t="s">
        <v>106</v>
      </c>
      <c r="P8259" s="3">
        <v>10.71</v>
      </c>
      <c r="Q8259" s="3">
        <v>7.6768359223559788</v>
      </c>
      <c r="R8259" s="3">
        <f>(Table1[[#This Row],[Selling Price]]-Table1[[#This Row],[Cost Price]])</f>
        <v>3.0331640776440221</v>
      </c>
      <c r="S8259" s="12">
        <f>(Table1[[#This Row],[Profit]]/Table1[[#This Row],[Selling Price]])</f>
        <v>0.28320859735238302</v>
      </c>
      <c r="T8259">
        <v>3</v>
      </c>
      <c r="U8259" s="2">
        <f>Table1[[#This Row],[Selling Price]]*Table1[[#This Row],[Quantity]]</f>
        <v>32.130000000000003</v>
      </c>
      <c r="V8259" s="4">
        <v>0</v>
      </c>
      <c r="W8259">
        <v>318</v>
      </c>
      <c r="X8259" t="s">
        <v>68</v>
      </c>
      <c r="Y8259" t="s">
        <v>52</v>
      </c>
      <c r="Z8259" s="2">
        <v>10.25404432407038</v>
      </c>
    </row>
    <row r="8260" spans="1:26" x14ac:dyDescent="0.35">
      <c r="A8260" t="s">
        <v>229</v>
      </c>
      <c r="B8260" t="s">
        <v>230</v>
      </c>
      <c r="C8260" t="s">
        <v>45</v>
      </c>
      <c r="D8260" t="s">
        <v>46</v>
      </c>
      <c r="E8260" t="s">
        <v>75</v>
      </c>
      <c r="F8260" t="s">
        <v>3237</v>
      </c>
      <c r="G8260" t="s">
        <v>3238</v>
      </c>
      <c r="H8260" t="s">
        <v>32</v>
      </c>
      <c r="I8260" t="s">
        <v>6769</v>
      </c>
      <c r="J8260" s="1">
        <v>42981</v>
      </c>
      <c r="K8260" s="1">
        <v>42984</v>
      </c>
      <c r="L8260" t="s">
        <v>34</v>
      </c>
      <c r="M8260">
        <f>Table1[[#This Row],[Ship Date]]-Table1[[#This Row],[Order Date]]</f>
        <v>3</v>
      </c>
      <c r="N8260">
        <v>9</v>
      </c>
      <c r="O8260" t="s">
        <v>61</v>
      </c>
      <c r="P8260" s="3">
        <v>5.56</v>
      </c>
      <c r="Q8260" s="3">
        <v>4.2260201079023396</v>
      </c>
      <c r="R8260" s="3">
        <f>(Table1[[#This Row],[Selling Price]]-Table1[[#This Row],[Cost Price]])</f>
        <v>1.33397989209766</v>
      </c>
      <c r="S8260" s="12">
        <f>(Table1[[#This Row],[Profit]]/Table1[[#This Row],[Selling Price]])</f>
        <v>0.23992444102475902</v>
      </c>
      <c r="T8260">
        <v>2</v>
      </c>
      <c r="U8260" s="2">
        <f>Table1[[#This Row],[Selling Price]]*Table1[[#This Row],[Quantity]]</f>
        <v>11.12</v>
      </c>
      <c r="V8260" s="4">
        <v>0</v>
      </c>
      <c r="W8260">
        <v>383</v>
      </c>
      <c r="X8260" t="s">
        <v>36</v>
      </c>
      <c r="Y8260" t="s">
        <v>52</v>
      </c>
      <c r="Z8260" s="2">
        <v>3.6418960001887029</v>
      </c>
    </row>
    <row r="8261" spans="1:26" x14ac:dyDescent="0.35">
      <c r="A8261" t="s">
        <v>229</v>
      </c>
      <c r="B8261" t="s">
        <v>230</v>
      </c>
      <c r="C8261" t="s">
        <v>45</v>
      </c>
      <c r="D8261" t="s">
        <v>46</v>
      </c>
      <c r="E8261" t="s">
        <v>86</v>
      </c>
      <c r="F8261" t="s">
        <v>3557</v>
      </c>
      <c r="G8261" t="s">
        <v>3558</v>
      </c>
      <c r="H8261" t="s">
        <v>32</v>
      </c>
      <c r="I8261" t="s">
        <v>6773</v>
      </c>
      <c r="J8261" s="1">
        <v>42164</v>
      </c>
      <c r="K8261" s="1">
        <v>42171</v>
      </c>
      <c r="L8261" t="s">
        <v>60</v>
      </c>
      <c r="M8261">
        <f>Table1[[#This Row],[Ship Date]]-Table1[[#This Row],[Order Date]]</f>
        <v>7</v>
      </c>
      <c r="N8261">
        <v>6</v>
      </c>
      <c r="O8261" t="s">
        <v>51</v>
      </c>
      <c r="P8261" s="3">
        <v>38.520000000000003</v>
      </c>
      <c r="Q8261" s="3">
        <v>32.246498612806469</v>
      </c>
      <c r="R8261" s="3">
        <f>(Table1[[#This Row],[Selling Price]]-Table1[[#This Row],[Cost Price]])</f>
        <v>6.2735013871935337</v>
      </c>
      <c r="S8261" s="12">
        <f>(Table1[[#This Row],[Profit]]/Table1[[#This Row],[Selling Price]])</f>
        <v>0.16286348357200242</v>
      </c>
      <c r="T8261">
        <v>3</v>
      </c>
      <c r="U8261" s="2">
        <f>Table1[[#This Row],[Selling Price]]*Table1[[#This Row],[Quantity]]</f>
        <v>115.56</v>
      </c>
      <c r="V8261" s="4">
        <v>0.7</v>
      </c>
      <c r="W8261">
        <v>206</v>
      </c>
      <c r="X8261" t="s">
        <v>68</v>
      </c>
      <c r="Y8261" t="s">
        <v>68</v>
      </c>
      <c r="Z8261" s="2">
        <v>84.768623406810818</v>
      </c>
    </row>
    <row r="8262" spans="1:26" x14ac:dyDescent="0.35">
      <c r="A8262" t="s">
        <v>229</v>
      </c>
      <c r="B8262" t="s">
        <v>230</v>
      </c>
      <c r="C8262" t="s">
        <v>64</v>
      </c>
      <c r="D8262" t="s">
        <v>46</v>
      </c>
      <c r="E8262" t="s">
        <v>86</v>
      </c>
      <c r="F8262" t="s">
        <v>2358</v>
      </c>
      <c r="G8262" t="s">
        <v>2359</v>
      </c>
      <c r="H8262" t="s">
        <v>32</v>
      </c>
      <c r="I8262" t="s">
        <v>6932</v>
      </c>
      <c r="J8262" s="1">
        <v>42889</v>
      </c>
      <c r="K8262" s="1">
        <v>42893</v>
      </c>
      <c r="L8262" t="s">
        <v>60</v>
      </c>
      <c r="M8262">
        <f>Table1[[#This Row],[Ship Date]]-Table1[[#This Row],[Order Date]]</f>
        <v>4</v>
      </c>
      <c r="N8262">
        <v>6</v>
      </c>
      <c r="O8262" t="s">
        <v>51</v>
      </c>
      <c r="P8262" s="3">
        <v>3.9119999999999999</v>
      </c>
      <c r="Q8262" s="3">
        <v>3.0109431030255762</v>
      </c>
      <c r="R8262" s="3">
        <f>(Table1[[#This Row],[Selling Price]]-Table1[[#This Row],[Cost Price]])</f>
        <v>0.9010568969744237</v>
      </c>
      <c r="S8262" s="12">
        <f>(Table1[[#This Row],[Profit]]/Table1[[#This Row],[Selling Price]])</f>
        <v>0.23033151763149889</v>
      </c>
      <c r="T8262">
        <v>1</v>
      </c>
      <c r="U8262" s="2">
        <f>Table1[[#This Row],[Selling Price]]*Table1[[#This Row],[Quantity]]</f>
        <v>3.9119999999999999</v>
      </c>
      <c r="V8262" s="4">
        <v>0.2</v>
      </c>
      <c r="W8262">
        <v>144</v>
      </c>
      <c r="X8262" t="s">
        <v>36</v>
      </c>
      <c r="Y8262" t="s">
        <v>52</v>
      </c>
      <c r="Z8262" s="2">
        <v>5.0155288056196028</v>
      </c>
    </row>
    <row r="8263" spans="1:26" x14ac:dyDescent="0.35">
      <c r="A8263" t="s">
        <v>229</v>
      </c>
      <c r="B8263" t="s">
        <v>230</v>
      </c>
      <c r="C8263" t="s">
        <v>64</v>
      </c>
      <c r="D8263" t="s">
        <v>46</v>
      </c>
      <c r="E8263" t="s">
        <v>65</v>
      </c>
      <c r="F8263" t="s">
        <v>278</v>
      </c>
      <c r="G8263" t="s">
        <v>279</v>
      </c>
      <c r="H8263" t="s">
        <v>32</v>
      </c>
      <c r="I8263" t="s">
        <v>7027</v>
      </c>
      <c r="J8263" s="1">
        <v>42568</v>
      </c>
      <c r="K8263" s="1">
        <v>42573</v>
      </c>
      <c r="L8263" t="s">
        <v>34</v>
      </c>
      <c r="M8263">
        <f>Table1[[#This Row],[Ship Date]]-Table1[[#This Row],[Order Date]]</f>
        <v>5</v>
      </c>
      <c r="N8263">
        <v>7</v>
      </c>
      <c r="O8263" t="s">
        <v>51</v>
      </c>
      <c r="P8263" s="3">
        <v>69.52</v>
      </c>
      <c r="Q8263" s="3">
        <v>58.322435301278396</v>
      </c>
      <c r="R8263" s="3">
        <f>(Table1[[#This Row],[Selling Price]]-Table1[[#This Row],[Cost Price]])</f>
        <v>11.1975646987216</v>
      </c>
      <c r="S8263" s="12">
        <f>(Table1[[#This Row],[Profit]]/Table1[[#This Row],[Selling Price]])</f>
        <v>0.16106968784121981</v>
      </c>
      <c r="T8263">
        <v>2</v>
      </c>
      <c r="U8263" s="2">
        <f>Table1[[#This Row],[Selling Price]]*Table1[[#This Row],[Quantity]]</f>
        <v>139.04</v>
      </c>
      <c r="V8263" s="4">
        <v>0</v>
      </c>
      <c r="W8263">
        <v>458</v>
      </c>
      <c r="X8263" t="s">
        <v>36</v>
      </c>
      <c r="Y8263" t="s">
        <v>68</v>
      </c>
      <c r="Z8263" s="2">
        <v>71.285245662358903</v>
      </c>
    </row>
    <row r="8264" spans="1:26" x14ac:dyDescent="0.35">
      <c r="A8264" t="s">
        <v>229</v>
      </c>
      <c r="B8264" t="s">
        <v>230</v>
      </c>
      <c r="C8264" t="s">
        <v>64</v>
      </c>
      <c r="D8264" t="s">
        <v>46</v>
      </c>
      <c r="E8264" t="s">
        <v>102</v>
      </c>
      <c r="F8264" t="s">
        <v>2193</v>
      </c>
      <c r="G8264" t="s">
        <v>2194</v>
      </c>
      <c r="H8264" t="s">
        <v>32</v>
      </c>
      <c r="I8264" t="s">
        <v>7050</v>
      </c>
      <c r="J8264" s="1">
        <v>42860</v>
      </c>
      <c r="K8264" s="1">
        <v>42860</v>
      </c>
      <c r="L8264" t="s">
        <v>1118</v>
      </c>
      <c r="M8264">
        <f>Table1[[#This Row],[Ship Date]]-Table1[[#This Row],[Order Date]]</f>
        <v>0</v>
      </c>
      <c r="N8264">
        <v>5</v>
      </c>
      <c r="O8264" t="s">
        <v>51</v>
      </c>
      <c r="P8264" s="3">
        <v>6.68</v>
      </c>
      <c r="Q8264" s="3">
        <v>5.3850410668776867</v>
      </c>
      <c r="R8264" s="3">
        <f>(Table1[[#This Row],[Selling Price]]-Table1[[#This Row],[Cost Price]])</f>
        <v>1.294958933122313</v>
      </c>
      <c r="S8264" s="12">
        <f>(Table1[[#This Row],[Profit]]/Table1[[#This Row],[Selling Price]])</f>
        <v>0.19385612771292113</v>
      </c>
      <c r="T8264">
        <v>1</v>
      </c>
      <c r="U8264" s="2">
        <f>Table1[[#This Row],[Selling Price]]*Table1[[#This Row],[Quantity]]</f>
        <v>6.68</v>
      </c>
      <c r="V8264" s="4">
        <v>0</v>
      </c>
      <c r="W8264">
        <v>193</v>
      </c>
      <c r="X8264" t="s">
        <v>36</v>
      </c>
      <c r="Y8264" t="s">
        <v>52</v>
      </c>
      <c r="Z8264" s="2">
        <v>11.852059534106299</v>
      </c>
    </row>
    <row r="8265" spans="1:26" x14ac:dyDescent="0.35">
      <c r="A8265" t="s">
        <v>229</v>
      </c>
      <c r="B8265" t="s">
        <v>230</v>
      </c>
      <c r="C8265" t="s">
        <v>55</v>
      </c>
      <c r="D8265" t="s">
        <v>46</v>
      </c>
      <c r="E8265" t="s">
        <v>75</v>
      </c>
      <c r="F8265" t="s">
        <v>457</v>
      </c>
      <c r="G8265" t="s">
        <v>458</v>
      </c>
      <c r="H8265" t="s">
        <v>32</v>
      </c>
      <c r="I8265" t="s">
        <v>7054</v>
      </c>
      <c r="J8265" s="1">
        <v>41967</v>
      </c>
      <c r="K8265" s="1">
        <v>41972</v>
      </c>
      <c r="L8265" t="s">
        <v>60</v>
      </c>
      <c r="M8265">
        <f>Table1[[#This Row],[Ship Date]]-Table1[[#This Row],[Order Date]]</f>
        <v>5</v>
      </c>
      <c r="N8265">
        <v>11</v>
      </c>
      <c r="O8265" t="s">
        <v>35</v>
      </c>
      <c r="P8265" s="3">
        <v>151.91999999999999</v>
      </c>
      <c r="Q8265" s="3">
        <v>112.9751478625959</v>
      </c>
      <c r="R8265" s="3">
        <f>(Table1[[#This Row],[Selling Price]]-Table1[[#This Row],[Cost Price]])</f>
        <v>38.944852137404084</v>
      </c>
      <c r="S8265" s="12">
        <f>(Table1[[#This Row],[Profit]]/Table1[[#This Row],[Selling Price]])</f>
        <v>0.25635105409033759</v>
      </c>
      <c r="T8265">
        <v>4</v>
      </c>
      <c r="U8265" s="2">
        <f>Table1[[#This Row],[Selling Price]]*Table1[[#This Row],[Quantity]]</f>
        <v>607.67999999999995</v>
      </c>
      <c r="V8265" s="4">
        <v>0</v>
      </c>
      <c r="W8265">
        <v>230</v>
      </c>
      <c r="X8265" t="s">
        <v>36</v>
      </c>
      <c r="Y8265" t="s">
        <v>68</v>
      </c>
      <c r="Z8265" s="2">
        <v>97.213633192057998</v>
      </c>
    </row>
    <row r="8266" spans="1:26" x14ac:dyDescent="0.35">
      <c r="A8266" t="s">
        <v>229</v>
      </c>
      <c r="B8266" t="s">
        <v>230</v>
      </c>
      <c r="C8266" t="s">
        <v>64</v>
      </c>
      <c r="D8266" t="s">
        <v>46</v>
      </c>
      <c r="E8266" t="s">
        <v>91</v>
      </c>
      <c r="F8266" t="s">
        <v>5536</v>
      </c>
      <c r="G8266" t="s">
        <v>5537</v>
      </c>
      <c r="H8266" t="s">
        <v>32</v>
      </c>
      <c r="I8266" t="s">
        <v>7072</v>
      </c>
      <c r="J8266" s="1">
        <v>42253</v>
      </c>
      <c r="K8266" s="1">
        <v>42259</v>
      </c>
      <c r="L8266" t="s">
        <v>60</v>
      </c>
      <c r="M8266">
        <f>Table1[[#This Row],[Ship Date]]-Table1[[#This Row],[Order Date]]</f>
        <v>6</v>
      </c>
      <c r="N8266">
        <v>9</v>
      </c>
      <c r="O8266" t="s">
        <v>61</v>
      </c>
      <c r="P8266" s="3">
        <v>8.39</v>
      </c>
      <c r="Q8266" s="3">
        <v>5.8340537781005981</v>
      </c>
      <c r="R8266" s="3">
        <f>(Table1[[#This Row],[Selling Price]]-Table1[[#This Row],[Cost Price]])</f>
        <v>2.5559462218994025</v>
      </c>
      <c r="S8266" s="12">
        <f>(Table1[[#This Row],[Profit]]/Table1[[#This Row],[Selling Price]])</f>
        <v>0.304641981156067</v>
      </c>
      <c r="T8266">
        <v>1</v>
      </c>
      <c r="U8266" s="2">
        <f>Table1[[#This Row],[Selling Price]]*Table1[[#This Row],[Quantity]]</f>
        <v>8.39</v>
      </c>
      <c r="V8266" s="4">
        <v>0</v>
      </c>
      <c r="W8266">
        <v>299</v>
      </c>
      <c r="X8266" t="s">
        <v>68</v>
      </c>
      <c r="Y8266" t="s">
        <v>52</v>
      </c>
      <c r="Z8266" s="2">
        <v>28.974870364967408</v>
      </c>
    </row>
    <row r="8267" spans="1:26" x14ac:dyDescent="0.35">
      <c r="A8267" t="s">
        <v>229</v>
      </c>
      <c r="B8267" t="s">
        <v>230</v>
      </c>
      <c r="C8267" t="s">
        <v>45</v>
      </c>
      <c r="D8267" t="s">
        <v>46</v>
      </c>
      <c r="E8267" t="s">
        <v>75</v>
      </c>
      <c r="F8267" t="s">
        <v>2076</v>
      </c>
      <c r="G8267" t="s">
        <v>2077</v>
      </c>
      <c r="H8267" t="s">
        <v>32</v>
      </c>
      <c r="I8267" t="s">
        <v>7182</v>
      </c>
      <c r="J8267" s="1">
        <v>41766</v>
      </c>
      <c r="K8267" s="1">
        <v>41771</v>
      </c>
      <c r="L8267" t="s">
        <v>60</v>
      </c>
      <c r="M8267">
        <f>Table1[[#This Row],[Ship Date]]-Table1[[#This Row],[Order Date]]</f>
        <v>5</v>
      </c>
      <c r="N8267">
        <v>5</v>
      </c>
      <c r="O8267" t="s">
        <v>51</v>
      </c>
      <c r="P8267" s="3">
        <v>8.64</v>
      </c>
      <c r="Q8267" s="3">
        <v>6.6426308216373959</v>
      </c>
      <c r="R8267" s="3">
        <f>(Table1[[#This Row],[Selling Price]]-Table1[[#This Row],[Cost Price]])</f>
        <v>1.9973691783626046</v>
      </c>
      <c r="S8267" s="12">
        <f>(Table1[[#This Row],[Profit]]/Table1[[#This Row],[Selling Price]])</f>
        <v>0.23117698823641256</v>
      </c>
      <c r="T8267">
        <v>3</v>
      </c>
      <c r="U8267" s="2">
        <f>Table1[[#This Row],[Selling Price]]*Table1[[#This Row],[Quantity]]</f>
        <v>25.92</v>
      </c>
      <c r="V8267" s="4">
        <v>0</v>
      </c>
      <c r="W8267">
        <v>488</v>
      </c>
      <c r="X8267" t="s">
        <v>36</v>
      </c>
      <c r="Y8267" t="s">
        <v>52</v>
      </c>
      <c r="Z8267" s="2">
        <v>2.351510153071851</v>
      </c>
    </row>
    <row r="8268" spans="1:26" x14ac:dyDescent="0.35">
      <c r="A8268" t="s">
        <v>229</v>
      </c>
      <c r="B8268" t="s">
        <v>230</v>
      </c>
      <c r="C8268" t="s">
        <v>55</v>
      </c>
      <c r="D8268" t="s">
        <v>46</v>
      </c>
      <c r="E8268" t="s">
        <v>91</v>
      </c>
      <c r="F8268" t="s">
        <v>2252</v>
      </c>
      <c r="G8268" t="s">
        <v>2253</v>
      </c>
      <c r="H8268" t="s">
        <v>32</v>
      </c>
      <c r="I8268" t="s">
        <v>7325</v>
      </c>
      <c r="J8268" s="1">
        <v>43041</v>
      </c>
      <c r="K8268" s="1">
        <v>43046</v>
      </c>
      <c r="L8268" t="s">
        <v>60</v>
      </c>
      <c r="M8268">
        <f>Table1[[#This Row],[Ship Date]]-Table1[[#This Row],[Order Date]]</f>
        <v>5</v>
      </c>
      <c r="N8268">
        <v>11</v>
      </c>
      <c r="O8268" t="s">
        <v>35</v>
      </c>
      <c r="P8268" s="3">
        <v>168.1</v>
      </c>
      <c r="Q8268" s="3">
        <v>116.8306184560816</v>
      </c>
      <c r="R8268" s="3">
        <f>(Table1[[#This Row],[Selling Price]]-Table1[[#This Row],[Cost Price]])</f>
        <v>51.269381543918399</v>
      </c>
      <c r="S8268" s="12">
        <f>(Table1[[#This Row],[Profit]]/Table1[[#This Row],[Selling Price]])</f>
        <v>0.30499334648375015</v>
      </c>
      <c r="T8268">
        <v>5</v>
      </c>
      <c r="U8268" s="2">
        <f>Table1[[#This Row],[Selling Price]]*Table1[[#This Row],[Quantity]]</f>
        <v>840.5</v>
      </c>
      <c r="V8268" s="4">
        <v>0</v>
      </c>
      <c r="W8268">
        <v>123</v>
      </c>
      <c r="X8268" t="s">
        <v>36</v>
      </c>
      <c r="Y8268" t="s">
        <v>68</v>
      </c>
      <c r="Z8268" s="2">
        <v>57.331711950717107</v>
      </c>
    </row>
    <row r="8269" spans="1:26" x14ac:dyDescent="0.35">
      <c r="A8269" t="s">
        <v>229</v>
      </c>
      <c r="B8269" t="s">
        <v>230</v>
      </c>
      <c r="C8269" t="s">
        <v>27</v>
      </c>
      <c r="D8269" t="s">
        <v>46</v>
      </c>
      <c r="E8269" t="s">
        <v>270</v>
      </c>
      <c r="F8269" t="s">
        <v>1068</v>
      </c>
      <c r="G8269" t="s">
        <v>1069</v>
      </c>
      <c r="H8269" t="s">
        <v>32</v>
      </c>
      <c r="I8269" t="s">
        <v>7403</v>
      </c>
      <c r="J8269" s="1">
        <v>42317</v>
      </c>
      <c r="K8269" s="1">
        <v>42321</v>
      </c>
      <c r="L8269" t="s">
        <v>60</v>
      </c>
      <c r="M8269">
        <f>Table1[[#This Row],[Ship Date]]-Table1[[#This Row],[Order Date]]</f>
        <v>4</v>
      </c>
      <c r="N8269">
        <v>11</v>
      </c>
      <c r="O8269" t="s">
        <v>35</v>
      </c>
      <c r="P8269" s="3">
        <v>2.48</v>
      </c>
      <c r="Q8269" s="3">
        <v>1.9956633718751069</v>
      </c>
      <c r="R8269" s="3">
        <f>(Table1[[#This Row],[Selling Price]]-Table1[[#This Row],[Cost Price]])</f>
        <v>0.48433662812489309</v>
      </c>
      <c r="S8269" s="12">
        <f>(Table1[[#This Row],[Profit]]/Table1[[#This Row],[Selling Price]])</f>
        <v>0.19529702746971495</v>
      </c>
      <c r="T8269">
        <v>2</v>
      </c>
      <c r="U8269" s="2">
        <f>Table1[[#This Row],[Selling Price]]*Table1[[#This Row],[Quantity]]</f>
        <v>4.96</v>
      </c>
      <c r="V8269" s="4">
        <v>0</v>
      </c>
      <c r="W8269">
        <v>326</v>
      </c>
      <c r="X8269" t="s">
        <v>36</v>
      </c>
      <c r="Y8269" t="s">
        <v>52</v>
      </c>
      <c r="Z8269" s="2">
        <v>1.73245352030004</v>
      </c>
    </row>
    <row r="8270" spans="1:26" x14ac:dyDescent="0.35">
      <c r="A8270" t="s">
        <v>229</v>
      </c>
      <c r="B8270" t="s">
        <v>230</v>
      </c>
      <c r="C8270" t="s">
        <v>55</v>
      </c>
      <c r="D8270" t="s">
        <v>46</v>
      </c>
      <c r="E8270" t="s">
        <v>86</v>
      </c>
      <c r="F8270" t="s">
        <v>711</v>
      </c>
      <c r="G8270" t="s">
        <v>712</v>
      </c>
      <c r="H8270" t="s">
        <v>32</v>
      </c>
      <c r="I8270" t="s">
        <v>7471</v>
      </c>
      <c r="J8270" s="1">
        <v>42511</v>
      </c>
      <c r="K8270" s="1">
        <v>42516</v>
      </c>
      <c r="L8270" t="s">
        <v>60</v>
      </c>
      <c r="M8270">
        <f>Table1[[#This Row],[Ship Date]]-Table1[[#This Row],[Order Date]]</f>
        <v>5</v>
      </c>
      <c r="N8270">
        <v>5</v>
      </c>
      <c r="O8270" t="s">
        <v>51</v>
      </c>
      <c r="P8270" s="3">
        <v>1.964</v>
      </c>
      <c r="Q8270" s="3">
        <v>1.383007147992831</v>
      </c>
      <c r="R8270" s="3">
        <f>(Table1[[#This Row],[Selling Price]]-Table1[[#This Row],[Cost Price]])</f>
        <v>0.58099285200716899</v>
      </c>
      <c r="S8270" s="12">
        <f>(Table1[[#This Row],[Profit]]/Table1[[#This Row],[Selling Price]])</f>
        <v>0.29582120774295773</v>
      </c>
      <c r="T8270">
        <v>2</v>
      </c>
      <c r="U8270" s="2">
        <f>Table1[[#This Row],[Selling Price]]*Table1[[#This Row],[Quantity]]</f>
        <v>3.9279999999999999</v>
      </c>
      <c r="V8270" s="4">
        <v>0.8</v>
      </c>
      <c r="W8270">
        <v>275</v>
      </c>
      <c r="X8270" t="s">
        <v>36</v>
      </c>
      <c r="Y8270" t="s">
        <v>52</v>
      </c>
      <c r="Z8270" s="2">
        <v>7.665258525656621</v>
      </c>
    </row>
    <row r="8271" spans="1:26" x14ac:dyDescent="0.35">
      <c r="A8271" t="s">
        <v>229</v>
      </c>
      <c r="B8271" t="s">
        <v>230</v>
      </c>
      <c r="C8271" t="s">
        <v>64</v>
      </c>
      <c r="D8271" t="s">
        <v>46</v>
      </c>
      <c r="E8271" t="s">
        <v>102</v>
      </c>
      <c r="F8271" t="s">
        <v>3408</v>
      </c>
      <c r="G8271" t="s">
        <v>3409</v>
      </c>
      <c r="H8271" t="s">
        <v>32</v>
      </c>
      <c r="I8271" t="s">
        <v>7474</v>
      </c>
      <c r="J8271" s="1">
        <v>42574</v>
      </c>
      <c r="K8271" s="1">
        <v>42579</v>
      </c>
      <c r="L8271" t="s">
        <v>60</v>
      </c>
      <c r="M8271">
        <f>Table1[[#This Row],[Ship Date]]-Table1[[#This Row],[Order Date]]</f>
        <v>5</v>
      </c>
      <c r="N8271">
        <v>7</v>
      </c>
      <c r="O8271" t="s">
        <v>51</v>
      </c>
      <c r="P8271" s="3">
        <v>5.1840000000000002</v>
      </c>
      <c r="Q8271" s="3">
        <v>3.4851966341431182</v>
      </c>
      <c r="R8271" s="3">
        <f>(Table1[[#This Row],[Selling Price]]-Table1[[#This Row],[Cost Price]])</f>
        <v>1.698803365856882</v>
      </c>
      <c r="S8271" s="12">
        <f>(Table1[[#This Row],[Profit]]/Table1[[#This Row],[Selling Price]])</f>
        <v>0.32770126656189852</v>
      </c>
      <c r="T8271">
        <v>1</v>
      </c>
      <c r="U8271" s="2">
        <f>Table1[[#This Row],[Selling Price]]*Table1[[#This Row],[Quantity]]</f>
        <v>5.1840000000000002</v>
      </c>
      <c r="V8271" s="4">
        <v>0.2</v>
      </c>
      <c r="W8271">
        <v>484</v>
      </c>
      <c r="X8271" t="s">
        <v>36</v>
      </c>
      <c r="Y8271" t="s">
        <v>52</v>
      </c>
      <c r="Z8271" s="2">
        <v>9.3635439444688888</v>
      </c>
    </row>
    <row r="8272" spans="1:26" x14ac:dyDescent="0.35">
      <c r="A8272" t="s">
        <v>229</v>
      </c>
      <c r="B8272" t="s">
        <v>230</v>
      </c>
      <c r="C8272" t="s">
        <v>64</v>
      </c>
      <c r="D8272" t="s">
        <v>46</v>
      </c>
      <c r="E8272" t="s">
        <v>75</v>
      </c>
      <c r="F8272" t="s">
        <v>1315</v>
      </c>
      <c r="G8272" t="s">
        <v>1316</v>
      </c>
      <c r="H8272" t="s">
        <v>32</v>
      </c>
      <c r="I8272" t="s">
        <v>7474</v>
      </c>
      <c r="J8272" s="1">
        <v>42574</v>
      </c>
      <c r="K8272" s="1">
        <v>42579</v>
      </c>
      <c r="L8272" t="s">
        <v>60</v>
      </c>
      <c r="M8272">
        <f>Table1[[#This Row],[Ship Date]]-Table1[[#This Row],[Order Date]]</f>
        <v>5</v>
      </c>
      <c r="N8272">
        <v>7</v>
      </c>
      <c r="O8272" t="s">
        <v>51</v>
      </c>
      <c r="P8272" s="3">
        <v>175.92</v>
      </c>
      <c r="Q8272" s="3">
        <v>130.9366827504189</v>
      </c>
      <c r="R8272" s="3">
        <f>(Table1[[#This Row],[Selling Price]]-Table1[[#This Row],[Cost Price]])</f>
        <v>44.983317249581091</v>
      </c>
      <c r="S8272" s="12">
        <f>(Table1[[#This Row],[Profit]]/Table1[[#This Row],[Selling Price]])</f>
        <v>0.2557032585810658</v>
      </c>
      <c r="T8272">
        <v>5</v>
      </c>
      <c r="U8272" s="2">
        <f>Table1[[#This Row],[Selling Price]]*Table1[[#This Row],[Quantity]]</f>
        <v>879.59999999999991</v>
      </c>
      <c r="V8272" s="4">
        <v>0.2</v>
      </c>
      <c r="W8272">
        <v>152</v>
      </c>
      <c r="X8272" t="s">
        <v>36</v>
      </c>
      <c r="Y8272" t="s">
        <v>68</v>
      </c>
      <c r="Z8272" s="2">
        <v>72.508272773328613</v>
      </c>
    </row>
    <row r="8273" spans="1:26" x14ac:dyDescent="0.35">
      <c r="A8273" t="s">
        <v>229</v>
      </c>
      <c r="B8273" t="s">
        <v>230</v>
      </c>
      <c r="C8273" t="s">
        <v>64</v>
      </c>
      <c r="D8273" t="s">
        <v>46</v>
      </c>
      <c r="E8273" t="s">
        <v>86</v>
      </c>
      <c r="F8273" t="s">
        <v>4200</v>
      </c>
      <c r="G8273" t="s">
        <v>4201</v>
      </c>
      <c r="H8273" t="s">
        <v>32</v>
      </c>
      <c r="I8273" t="s">
        <v>7494</v>
      </c>
      <c r="J8273" s="1">
        <v>41930</v>
      </c>
      <c r="K8273" s="1">
        <v>41935</v>
      </c>
      <c r="L8273" t="s">
        <v>34</v>
      </c>
      <c r="M8273">
        <f>Table1[[#This Row],[Ship Date]]-Table1[[#This Row],[Order Date]]</f>
        <v>5</v>
      </c>
      <c r="N8273">
        <v>10</v>
      </c>
      <c r="O8273" t="s">
        <v>61</v>
      </c>
      <c r="P8273" s="3">
        <v>1.3440000000000001</v>
      </c>
      <c r="Q8273" s="3">
        <v>1.000399622425699</v>
      </c>
      <c r="R8273" s="3">
        <f>(Table1[[#This Row],[Selling Price]]-Table1[[#This Row],[Cost Price]])</f>
        <v>0.34360037757430106</v>
      </c>
      <c r="S8273" s="12">
        <f>(Table1[[#This Row],[Profit]]/Table1[[#This Row],[Selling Price]])</f>
        <v>0.2556550428380216</v>
      </c>
      <c r="T8273">
        <v>1</v>
      </c>
      <c r="U8273" s="2">
        <f>Table1[[#This Row],[Selling Price]]*Table1[[#This Row],[Quantity]]</f>
        <v>1.3440000000000001</v>
      </c>
      <c r="V8273" s="4">
        <v>0.2</v>
      </c>
      <c r="W8273">
        <v>301</v>
      </c>
      <c r="X8273" t="s">
        <v>36</v>
      </c>
      <c r="Y8273" t="s">
        <v>52</v>
      </c>
      <c r="Z8273" s="2">
        <v>2.6367616502065561</v>
      </c>
    </row>
    <row r="8274" spans="1:26" x14ac:dyDescent="0.35">
      <c r="A8274" t="s">
        <v>229</v>
      </c>
      <c r="B8274" t="s">
        <v>230</v>
      </c>
      <c r="C8274" t="s">
        <v>55</v>
      </c>
      <c r="D8274" t="s">
        <v>46</v>
      </c>
      <c r="E8274" t="s">
        <v>86</v>
      </c>
      <c r="F8274" t="s">
        <v>506</v>
      </c>
      <c r="G8274" t="s">
        <v>507</v>
      </c>
      <c r="H8274" t="s">
        <v>32</v>
      </c>
      <c r="I8274" t="s">
        <v>7536</v>
      </c>
      <c r="J8274" s="1">
        <v>42412</v>
      </c>
      <c r="K8274" s="1">
        <v>42414</v>
      </c>
      <c r="L8274" t="s">
        <v>199</v>
      </c>
      <c r="M8274">
        <f>Table1[[#This Row],[Ship Date]]-Table1[[#This Row],[Order Date]]</f>
        <v>2</v>
      </c>
      <c r="N8274">
        <v>2</v>
      </c>
      <c r="O8274" t="s">
        <v>106</v>
      </c>
      <c r="P8274" s="3">
        <v>15.92</v>
      </c>
      <c r="Q8274" s="3">
        <v>12.158492569019881</v>
      </c>
      <c r="R8274" s="3">
        <f>(Table1[[#This Row],[Selling Price]]-Table1[[#This Row],[Cost Price]])</f>
        <v>3.7615074309801191</v>
      </c>
      <c r="S8274" s="12">
        <f>(Table1[[#This Row],[Profit]]/Table1[[#This Row],[Selling Price]])</f>
        <v>0.23627559239824869</v>
      </c>
      <c r="T8274">
        <v>4</v>
      </c>
      <c r="U8274" s="2">
        <f>Table1[[#This Row],[Selling Price]]*Table1[[#This Row],[Quantity]]</f>
        <v>63.68</v>
      </c>
      <c r="V8274" s="4">
        <v>0</v>
      </c>
      <c r="W8274">
        <v>310</v>
      </c>
      <c r="X8274" t="s">
        <v>36</v>
      </c>
      <c r="Y8274" t="s">
        <v>52</v>
      </c>
      <c r="Z8274" s="2">
        <v>6.1077116827826767</v>
      </c>
    </row>
    <row r="8275" spans="1:26" x14ac:dyDescent="0.35">
      <c r="A8275" t="s">
        <v>229</v>
      </c>
      <c r="B8275" t="s">
        <v>230</v>
      </c>
      <c r="C8275" t="s">
        <v>64</v>
      </c>
      <c r="D8275" t="s">
        <v>46</v>
      </c>
      <c r="E8275" t="s">
        <v>75</v>
      </c>
      <c r="F8275" t="s">
        <v>3987</v>
      </c>
      <c r="G8275" t="s">
        <v>3988</v>
      </c>
      <c r="H8275" t="s">
        <v>32</v>
      </c>
      <c r="I8275" t="s">
        <v>7545</v>
      </c>
      <c r="J8275" s="1">
        <v>42257</v>
      </c>
      <c r="K8275" s="1">
        <v>42264</v>
      </c>
      <c r="L8275" t="s">
        <v>60</v>
      </c>
      <c r="M8275">
        <f>Table1[[#This Row],[Ship Date]]-Table1[[#This Row],[Order Date]]</f>
        <v>7</v>
      </c>
      <c r="N8275">
        <v>9</v>
      </c>
      <c r="O8275" t="s">
        <v>61</v>
      </c>
      <c r="P8275" s="3">
        <v>6.08</v>
      </c>
      <c r="Q8275" s="3">
        <v>4.7657463143095802</v>
      </c>
      <c r="R8275" s="3">
        <f>(Table1[[#This Row],[Selling Price]]-Table1[[#This Row],[Cost Price]])</f>
        <v>1.3142536856904199</v>
      </c>
      <c r="S8275" s="12">
        <f>(Table1[[#This Row],[Profit]]/Table1[[#This Row],[Selling Price]])</f>
        <v>0.21616014567276642</v>
      </c>
      <c r="T8275">
        <v>2</v>
      </c>
      <c r="U8275" s="2">
        <f>Table1[[#This Row],[Selling Price]]*Table1[[#This Row],[Quantity]]</f>
        <v>12.16</v>
      </c>
      <c r="V8275" s="4">
        <v>0</v>
      </c>
      <c r="W8275">
        <v>356</v>
      </c>
      <c r="X8275" t="s">
        <v>68</v>
      </c>
      <c r="Y8275" t="s">
        <v>52</v>
      </c>
      <c r="Z8275" s="2">
        <v>9.5213284387261439</v>
      </c>
    </row>
    <row r="8276" spans="1:26" x14ac:dyDescent="0.35">
      <c r="A8276" t="s">
        <v>229</v>
      </c>
      <c r="B8276" t="s">
        <v>230</v>
      </c>
      <c r="C8276" t="s">
        <v>45</v>
      </c>
      <c r="D8276" t="s">
        <v>46</v>
      </c>
      <c r="E8276" t="s">
        <v>86</v>
      </c>
      <c r="F8276" t="s">
        <v>1673</v>
      </c>
      <c r="G8276" t="s">
        <v>1674</v>
      </c>
      <c r="H8276" t="s">
        <v>32</v>
      </c>
      <c r="I8276" t="s">
        <v>7580</v>
      </c>
      <c r="J8276" s="1">
        <v>42963</v>
      </c>
      <c r="K8276" s="1">
        <v>42963</v>
      </c>
      <c r="L8276" t="s">
        <v>1118</v>
      </c>
      <c r="M8276">
        <f>Table1[[#This Row],[Ship Date]]-Table1[[#This Row],[Order Date]]</f>
        <v>0</v>
      </c>
      <c r="N8276">
        <v>8</v>
      </c>
      <c r="O8276" t="s">
        <v>61</v>
      </c>
      <c r="P8276" s="3">
        <v>13.428000000000001</v>
      </c>
      <c r="Q8276" s="3">
        <v>8.9798835644194206</v>
      </c>
      <c r="R8276" s="3">
        <f>(Table1[[#This Row],[Selling Price]]-Table1[[#This Row],[Cost Price]])</f>
        <v>4.4481164355805802</v>
      </c>
      <c r="S8276" s="12">
        <f>(Table1[[#This Row],[Profit]]/Table1[[#This Row],[Selling Price]])</f>
        <v>0.33125680932235479</v>
      </c>
      <c r="T8276">
        <v>3</v>
      </c>
      <c r="U8276" s="2">
        <f>Table1[[#This Row],[Selling Price]]*Table1[[#This Row],[Quantity]]</f>
        <v>40.284000000000006</v>
      </c>
      <c r="V8276" s="4">
        <v>0.7</v>
      </c>
      <c r="W8276">
        <v>367</v>
      </c>
      <c r="X8276" t="s">
        <v>36</v>
      </c>
      <c r="Y8276" t="s">
        <v>52</v>
      </c>
      <c r="Z8276" s="2">
        <v>29.970265664488199</v>
      </c>
    </row>
    <row r="8277" spans="1:26" x14ac:dyDescent="0.35">
      <c r="A8277" t="s">
        <v>229</v>
      </c>
      <c r="B8277" t="s">
        <v>230</v>
      </c>
      <c r="C8277" t="s">
        <v>64</v>
      </c>
      <c r="D8277" t="s">
        <v>46</v>
      </c>
      <c r="E8277" t="s">
        <v>86</v>
      </c>
      <c r="F8277" t="s">
        <v>1673</v>
      </c>
      <c r="G8277" t="s">
        <v>1674</v>
      </c>
      <c r="H8277" t="s">
        <v>32</v>
      </c>
      <c r="I8277" t="s">
        <v>7710</v>
      </c>
      <c r="J8277" s="1">
        <v>42618</v>
      </c>
      <c r="K8277" s="1">
        <v>42624</v>
      </c>
      <c r="L8277" t="s">
        <v>60</v>
      </c>
      <c r="M8277">
        <f>Table1[[#This Row],[Ship Date]]-Table1[[#This Row],[Order Date]]</f>
        <v>6</v>
      </c>
      <c r="N8277">
        <v>9</v>
      </c>
      <c r="O8277" t="s">
        <v>61</v>
      </c>
      <c r="P8277" s="3">
        <v>8.952</v>
      </c>
      <c r="Q8277" s="3">
        <v>6.7964831425919918</v>
      </c>
      <c r="R8277" s="3">
        <f>(Table1[[#This Row],[Selling Price]]-Table1[[#This Row],[Cost Price]])</f>
        <v>2.1555168574080081</v>
      </c>
      <c r="S8277" s="12">
        <f>(Table1[[#This Row],[Profit]]/Table1[[#This Row],[Selling Price]])</f>
        <v>0.2407860653941028</v>
      </c>
      <c r="T8277">
        <v>2</v>
      </c>
      <c r="U8277" s="2">
        <f>Table1[[#This Row],[Selling Price]]*Table1[[#This Row],[Quantity]]</f>
        <v>17.904</v>
      </c>
      <c r="V8277" s="4">
        <v>0.7</v>
      </c>
      <c r="W8277">
        <v>267</v>
      </c>
      <c r="X8277" t="s">
        <v>68</v>
      </c>
      <c r="Y8277" t="s">
        <v>52</v>
      </c>
      <c r="Z8277" s="2">
        <v>29.970265664488199</v>
      </c>
    </row>
    <row r="8278" spans="1:26" x14ac:dyDescent="0.35">
      <c r="A8278" t="s">
        <v>229</v>
      </c>
      <c r="B8278" t="s">
        <v>230</v>
      </c>
      <c r="C8278" t="s">
        <v>45</v>
      </c>
      <c r="D8278" t="s">
        <v>46</v>
      </c>
      <c r="E8278" t="s">
        <v>47</v>
      </c>
      <c r="F8278" t="s">
        <v>5290</v>
      </c>
      <c r="G8278" t="s">
        <v>5291</v>
      </c>
      <c r="H8278" t="s">
        <v>32</v>
      </c>
      <c r="I8278" t="s">
        <v>7738</v>
      </c>
      <c r="J8278" s="1">
        <v>41719</v>
      </c>
      <c r="K8278" s="1">
        <v>41723</v>
      </c>
      <c r="L8278" t="s">
        <v>60</v>
      </c>
      <c r="M8278">
        <f>Table1[[#This Row],[Ship Date]]-Table1[[#This Row],[Order Date]]</f>
        <v>4</v>
      </c>
      <c r="N8278">
        <v>3</v>
      </c>
      <c r="O8278" t="s">
        <v>106</v>
      </c>
      <c r="P8278" s="3">
        <v>14.4</v>
      </c>
      <c r="Q8278" s="3">
        <v>11.011576557271511</v>
      </c>
      <c r="R8278" s="3">
        <f>(Table1[[#This Row],[Selling Price]]-Table1[[#This Row],[Cost Price]])</f>
        <v>3.3884234427284898</v>
      </c>
      <c r="S8278" s="12">
        <f>(Table1[[#This Row],[Profit]]/Table1[[#This Row],[Selling Price]])</f>
        <v>0.2353071835228118</v>
      </c>
      <c r="T8278">
        <v>5</v>
      </c>
      <c r="U8278" s="2">
        <f>Table1[[#This Row],[Selling Price]]*Table1[[#This Row],[Quantity]]</f>
        <v>72</v>
      </c>
      <c r="V8278" s="4">
        <v>0</v>
      </c>
      <c r="W8278">
        <v>159</v>
      </c>
      <c r="X8278" t="s">
        <v>36</v>
      </c>
      <c r="Y8278" t="s">
        <v>52</v>
      </c>
      <c r="Z8278" s="2">
        <v>5.458340846814167</v>
      </c>
    </row>
    <row r="8279" spans="1:26" x14ac:dyDescent="0.35">
      <c r="A8279" t="s">
        <v>229</v>
      </c>
      <c r="B8279" t="s">
        <v>230</v>
      </c>
      <c r="C8279" t="s">
        <v>45</v>
      </c>
      <c r="D8279" t="s">
        <v>46</v>
      </c>
      <c r="E8279" t="s">
        <v>86</v>
      </c>
      <c r="F8279" t="s">
        <v>2452</v>
      </c>
      <c r="G8279" t="s">
        <v>2453</v>
      </c>
      <c r="H8279" t="s">
        <v>32</v>
      </c>
      <c r="I8279" t="s">
        <v>7738</v>
      </c>
      <c r="J8279" s="1">
        <v>41719</v>
      </c>
      <c r="K8279" s="1">
        <v>41723</v>
      </c>
      <c r="L8279" t="s">
        <v>60</v>
      </c>
      <c r="M8279">
        <f>Table1[[#This Row],[Ship Date]]-Table1[[#This Row],[Order Date]]</f>
        <v>4</v>
      </c>
      <c r="N8279">
        <v>3</v>
      </c>
      <c r="O8279" t="s">
        <v>106</v>
      </c>
      <c r="P8279" s="3">
        <v>122.94</v>
      </c>
      <c r="Q8279" s="3">
        <v>85.808771408444471</v>
      </c>
      <c r="R8279" s="3">
        <f>(Table1[[#This Row],[Selling Price]]-Table1[[#This Row],[Cost Price]])</f>
        <v>37.131228591555526</v>
      </c>
      <c r="S8279" s="12">
        <f>(Table1[[#This Row],[Profit]]/Table1[[#This Row],[Selling Price]])</f>
        <v>0.30202723760822781</v>
      </c>
      <c r="T8279">
        <v>3</v>
      </c>
      <c r="U8279" s="2">
        <f>Table1[[#This Row],[Selling Price]]*Table1[[#This Row],[Quantity]]</f>
        <v>368.82</v>
      </c>
      <c r="V8279" s="4">
        <v>0</v>
      </c>
      <c r="W8279">
        <v>225</v>
      </c>
      <c r="X8279" t="s">
        <v>36</v>
      </c>
      <c r="Y8279" t="s">
        <v>68</v>
      </c>
      <c r="Z8279" s="2">
        <v>87.738013824733287</v>
      </c>
    </row>
    <row r="8280" spans="1:26" x14ac:dyDescent="0.35">
      <c r="A8280" t="s">
        <v>229</v>
      </c>
      <c r="B8280" t="s">
        <v>230</v>
      </c>
      <c r="C8280" t="s">
        <v>55</v>
      </c>
      <c r="D8280" t="s">
        <v>46</v>
      </c>
      <c r="E8280" t="s">
        <v>102</v>
      </c>
      <c r="F8280" t="s">
        <v>1833</v>
      </c>
      <c r="G8280" t="s">
        <v>1834</v>
      </c>
      <c r="H8280" t="s">
        <v>32</v>
      </c>
      <c r="I8280" t="s">
        <v>7751</v>
      </c>
      <c r="J8280" s="1">
        <v>41692</v>
      </c>
      <c r="K8280" s="1">
        <v>41694</v>
      </c>
      <c r="L8280" t="s">
        <v>199</v>
      </c>
      <c r="M8280">
        <f>Table1[[#This Row],[Ship Date]]-Table1[[#This Row],[Order Date]]</f>
        <v>2</v>
      </c>
      <c r="N8280">
        <v>2</v>
      </c>
      <c r="O8280" t="s">
        <v>106</v>
      </c>
      <c r="P8280" s="3">
        <v>19.440000000000001</v>
      </c>
      <c r="Q8280" s="3">
        <v>16.028405579809991</v>
      </c>
      <c r="R8280" s="3">
        <f>(Table1[[#This Row],[Selling Price]]-Table1[[#This Row],[Cost Price]])</f>
        <v>3.4115944201900099</v>
      </c>
      <c r="S8280" s="12">
        <f>(Table1[[#This Row],[Profit]]/Table1[[#This Row],[Selling Price]])</f>
        <v>0.17549354013323096</v>
      </c>
      <c r="T8280">
        <v>3</v>
      </c>
      <c r="U8280" s="2">
        <f>Table1[[#This Row],[Selling Price]]*Table1[[#This Row],[Quantity]]</f>
        <v>58.320000000000007</v>
      </c>
      <c r="V8280" s="4">
        <v>0</v>
      </c>
      <c r="W8280">
        <v>453</v>
      </c>
      <c r="X8280" t="s">
        <v>36</v>
      </c>
      <c r="Y8280" t="s">
        <v>52</v>
      </c>
      <c r="Z8280" s="2">
        <v>7.4288210947055964</v>
      </c>
    </row>
    <row r="8281" spans="1:26" x14ac:dyDescent="0.35">
      <c r="A8281" t="s">
        <v>229</v>
      </c>
      <c r="B8281" t="s">
        <v>230</v>
      </c>
      <c r="C8281" t="s">
        <v>45</v>
      </c>
      <c r="D8281" t="s">
        <v>46</v>
      </c>
      <c r="E8281" t="s">
        <v>65</v>
      </c>
      <c r="F8281" t="s">
        <v>743</v>
      </c>
      <c r="G8281" t="s">
        <v>744</v>
      </c>
      <c r="H8281" t="s">
        <v>32</v>
      </c>
      <c r="I8281" t="s">
        <v>7802</v>
      </c>
      <c r="J8281" s="1">
        <v>43036</v>
      </c>
      <c r="K8281" s="1">
        <v>43038</v>
      </c>
      <c r="L8281" t="s">
        <v>34</v>
      </c>
      <c r="M8281">
        <f>Table1[[#This Row],[Ship Date]]-Table1[[#This Row],[Order Date]]</f>
        <v>2</v>
      </c>
      <c r="N8281">
        <v>10</v>
      </c>
      <c r="O8281" t="s">
        <v>61</v>
      </c>
      <c r="P8281" s="3">
        <v>147.184</v>
      </c>
      <c r="Q8281" s="3">
        <v>122.6441147551599</v>
      </c>
      <c r="R8281" s="3">
        <f>(Table1[[#This Row],[Selling Price]]-Table1[[#This Row],[Cost Price]])</f>
        <v>24.539885244840093</v>
      </c>
      <c r="S8281" s="12">
        <f>(Table1[[#This Row],[Profit]]/Table1[[#This Row],[Selling Price]])</f>
        <v>0.16672929968502073</v>
      </c>
      <c r="T8281">
        <v>2</v>
      </c>
      <c r="U8281" s="2">
        <f>Table1[[#This Row],[Selling Price]]*Table1[[#This Row],[Quantity]]</f>
        <v>294.36799999999999</v>
      </c>
      <c r="V8281" s="4">
        <v>0.2</v>
      </c>
      <c r="W8281">
        <v>310</v>
      </c>
      <c r="X8281" t="s">
        <v>36</v>
      </c>
      <c r="Y8281" t="s">
        <v>68</v>
      </c>
      <c r="Z8281" s="2">
        <v>117.7248391962282</v>
      </c>
    </row>
    <row r="8282" spans="1:26" x14ac:dyDescent="0.35">
      <c r="A8282" t="s">
        <v>229</v>
      </c>
      <c r="B8282" t="s">
        <v>230</v>
      </c>
      <c r="C8282" t="s">
        <v>39</v>
      </c>
      <c r="D8282" t="s">
        <v>46</v>
      </c>
      <c r="E8282" t="s">
        <v>102</v>
      </c>
      <c r="F8282" t="s">
        <v>7834</v>
      </c>
      <c r="G8282" t="s">
        <v>7835</v>
      </c>
      <c r="H8282" t="s">
        <v>32</v>
      </c>
      <c r="I8282" t="s">
        <v>7836</v>
      </c>
      <c r="J8282" s="1">
        <v>43056</v>
      </c>
      <c r="K8282" s="1">
        <v>43060</v>
      </c>
      <c r="L8282" t="s">
        <v>60</v>
      </c>
      <c r="M8282">
        <f>Table1[[#This Row],[Ship Date]]-Table1[[#This Row],[Order Date]]</f>
        <v>4</v>
      </c>
      <c r="N8282">
        <v>11</v>
      </c>
      <c r="O8282" t="s">
        <v>35</v>
      </c>
      <c r="P8282" s="3">
        <v>268.24</v>
      </c>
      <c r="Q8282" s="3">
        <v>227.55561375976961</v>
      </c>
      <c r="R8282" s="3">
        <f>(Table1[[#This Row],[Selling Price]]-Table1[[#This Row],[Cost Price]])</f>
        <v>40.684386240230396</v>
      </c>
      <c r="S8282" s="12">
        <f>(Table1[[#This Row],[Profit]]/Table1[[#This Row],[Selling Price]])</f>
        <v>0.15167158604320904</v>
      </c>
      <c r="T8282">
        <v>7</v>
      </c>
      <c r="U8282" s="2">
        <f>Table1[[#This Row],[Selling Price]]*Table1[[#This Row],[Quantity]]</f>
        <v>1877.68</v>
      </c>
      <c r="V8282" s="4">
        <v>0.2</v>
      </c>
      <c r="W8282">
        <v>229</v>
      </c>
      <c r="X8282" t="s">
        <v>36</v>
      </c>
      <c r="Y8282" t="s">
        <v>68</v>
      </c>
      <c r="Z8282" s="2">
        <v>132.5509689941303</v>
      </c>
    </row>
    <row r="8283" spans="1:26" x14ac:dyDescent="0.35">
      <c r="A8283" t="s">
        <v>229</v>
      </c>
      <c r="B8283" t="s">
        <v>230</v>
      </c>
      <c r="C8283" t="s">
        <v>27</v>
      </c>
      <c r="D8283" t="s">
        <v>46</v>
      </c>
      <c r="E8283" t="s">
        <v>102</v>
      </c>
      <c r="F8283" t="s">
        <v>2891</v>
      </c>
      <c r="G8283" t="s">
        <v>2892</v>
      </c>
      <c r="H8283" t="s">
        <v>32</v>
      </c>
      <c r="I8283" t="s">
        <v>7839</v>
      </c>
      <c r="J8283" s="1">
        <v>41979</v>
      </c>
      <c r="K8283" s="1">
        <v>41984</v>
      </c>
      <c r="L8283" t="s">
        <v>60</v>
      </c>
      <c r="M8283">
        <f>Table1[[#This Row],[Ship Date]]-Table1[[#This Row],[Order Date]]</f>
        <v>5</v>
      </c>
      <c r="N8283">
        <v>12</v>
      </c>
      <c r="O8283" t="s">
        <v>35</v>
      </c>
      <c r="P8283" s="3">
        <v>42.207999999999998</v>
      </c>
      <c r="Q8283" s="3">
        <v>30.588298126422391</v>
      </c>
      <c r="R8283" s="3">
        <f>(Table1[[#This Row],[Selling Price]]-Table1[[#This Row],[Cost Price]])</f>
        <v>11.619701873577608</v>
      </c>
      <c r="S8283" s="12">
        <f>(Table1[[#This Row],[Profit]]/Table1[[#This Row],[Selling Price]])</f>
        <v>0.27529619677733153</v>
      </c>
      <c r="T8283">
        <v>2</v>
      </c>
      <c r="U8283" s="2">
        <f>Table1[[#This Row],[Selling Price]]*Table1[[#This Row],[Quantity]]</f>
        <v>84.415999999999997</v>
      </c>
      <c r="V8283" s="4">
        <v>0.2</v>
      </c>
      <c r="W8283">
        <v>119</v>
      </c>
      <c r="X8283" t="s">
        <v>36</v>
      </c>
      <c r="Y8283" t="s">
        <v>36</v>
      </c>
      <c r="Z8283" s="2">
        <v>51.835935518818523</v>
      </c>
    </row>
    <row r="8284" spans="1:26" x14ac:dyDescent="0.35">
      <c r="A8284" t="s">
        <v>229</v>
      </c>
      <c r="B8284" t="s">
        <v>230</v>
      </c>
      <c r="C8284" t="s">
        <v>39</v>
      </c>
      <c r="D8284" t="s">
        <v>46</v>
      </c>
      <c r="E8284" t="s">
        <v>91</v>
      </c>
      <c r="F8284" t="s">
        <v>92</v>
      </c>
      <c r="G8284" t="s">
        <v>93</v>
      </c>
      <c r="H8284" t="s">
        <v>32</v>
      </c>
      <c r="I8284" t="s">
        <v>7846</v>
      </c>
      <c r="J8284" s="1">
        <v>42583</v>
      </c>
      <c r="K8284" s="1">
        <v>42583</v>
      </c>
      <c r="L8284" t="s">
        <v>1118</v>
      </c>
      <c r="M8284">
        <f>Table1[[#This Row],[Ship Date]]-Table1[[#This Row],[Order Date]]</f>
        <v>0</v>
      </c>
      <c r="N8284">
        <v>8</v>
      </c>
      <c r="O8284" t="s">
        <v>61</v>
      </c>
      <c r="P8284" s="3">
        <v>45.96</v>
      </c>
      <c r="Q8284" s="3">
        <v>38.943387130464451</v>
      </c>
      <c r="R8284" s="3">
        <f>(Table1[[#This Row],[Selling Price]]-Table1[[#This Row],[Cost Price]])</f>
        <v>7.0166128695355496</v>
      </c>
      <c r="S8284" s="12">
        <f>(Table1[[#This Row],[Profit]]/Table1[[#This Row],[Selling Price]])</f>
        <v>0.15266781700468993</v>
      </c>
      <c r="T8284">
        <v>2</v>
      </c>
      <c r="U8284" s="2">
        <f>Table1[[#This Row],[Selling Price]]*Table1[[#This Row],[Quantity]]</f>
        <v>91.92</v>
      </c>
      <c r="V8284" s="4">
        <v>0</v>
      </c>
      <c r="W8284">
        <v>272</v>
      </c>
      <c r="X8284" t="s">
        <v>36</v>
      </c>
      <c r="Y8284" t="s">
        <v>52</v>
      </c>
      <c r="Z8284" s="2">
        <v>31.04224535325093</v>
      </c>
    </row>
    <row r="8285" spans="1:26" x14ac:dyDescent="0.35">
      <c r="A8285" t="s">
        <v>229</v>
      </c>
      <c r="B8285" t="s">
        <v>230</v>
      </c>
      <c r="C8285" t="s">
        <v>45</v>
      </c>
      <c r="D8285" t="s">
        <v>46</v>
      </c>
      <c r="E8285" t="s">
        <v>75</v>
      </c>
      <c r="F8285" t="s">
        <v>2958</v>
      </c>
      <c r="G8285" t="s">
        <v>2959</v>
      </c>
      <c r="H8285" t="s">
        <v>32</v>
      </c>
      <c r="I8285" t="s">
        <v>7870</v>
      </c>
      <c r="J8285" s="1">
        <v>42664</v>
      </c>
      <c r="K8285" s="1">
        <v>42669</v>
      </c>
      <c r="L8285" t="s">
        <v>34</v>
      </c>
      <c r="M8285">
        <f>Table1[[#This Row],[Ship Date]]-Table1[[#This Row],[Order Date]]</f>
        <v>5</v>
      </c>
      <c r="N8285">
        <v>10</v>
      </c>
      <c r="O8285" t="s">
        <v>61</v>
      </c>
      <c r="P8285" s="3">
        <v>113.22</v>
      </c>
      <c r="Q8285" s="3">
        <v>87.616802111666715</v>
      </c>
      <c r="R8285" s="3">
        <f>(Table1[[#This Row],[Selling Price]]-Table1[[#This Row],[Cost Price]])</f>
        <v>25.603197888333284</v>
      </c>
      <c r="S8285" s="12">
        <f>(Table1[[#This Row],[Profit]]/Table1[[#This Row],[Selling Price]])</f>
        <v>0.22613670630925001</v>
      </c>
      <c r="T8285">
        <v>3</v>
      </c>
      <c r="U8285" s="2">
        <f>Table1[[#This Row],[Selling Price]]*Table1[[#This Row],[Quantity]]</f>
        <v>339.65999999999997</v>
      </c>
      <c r="V8285" s="4">
        <v>0</v>
      </c>
      <c r="W8285">
        <v>294</v>
      </c>
      <c r="X8285" t="s">
        <v>36</v>
      </c>
      <c r="Y8285" t="s">
        <v>68</v>
      </c>
      <c r="Z8285" s="2">
        <v>82.913557492125491</v>
      </c>
    </row>
    <row r="8286" spans="1:26" x14ac:dyDescent="0.35">
      <c r="A8286" t="s">
        <v>229</v>
      </c>
      <c r="B8286" t="s">
        <v>230</v>
      </c>
      <c r="C8286" t="s">
        <v>39</v>
      </c>
      <c r="D8286" t="s">
        <v>46</v>
      </c>
      <c r="E8286" t="s">
        <v>102</v>
      </c>
      <c r="F8286" t="s">
        <v>6967</v>
      </c>
      <c r="G8286" t="s">
        <v>6968</v>
      </c>
      <c r="H8286" t="s">
        <v>32</v>
      </c>
      <c r="I8286" t="s">
        <v>7870</v>
      </c>
      <c r="J8286" s="1">
        <v>42664</v>
      </c>
      <c r="K8286" s="1">
        <v>42669</v>
      </c>
      <c r="L8286" t="s">
        <v>34</v>
      </c>
      <c r="M8286">
        <f>Table1[[#This Row],[Ship Date]]-Table1[[#This Row],[Order Date]]</f>
        <v>5</v>
      </c>
      <c r="N8286">
        <v>10</v>
      </c>
      <c r="O8286" t="s">
        <v>61</v>
      </c>
      <c r="P8286" s="3">
        <v>35.880000000000003</v>
      </c>
      <c r="Q8286" s="3">
        <v>28.080763256302198</v>
      </c>
      <c r="R8286" s="3">
        <f>(Table1[[#This Row],[Selling Price]]-Table1[[#This Row],[Cost Price]])</f>
        <v>7.7992367436978043</v>
      </c>
      <c r="S8286" s="12">
        <f>(Table1[[#This Row],[Profit]]/Table1[[#This Row],[Selling Price]])</f>
        <v>0.21737003187563556</v>
      </c>
      <c r="T8286">
        <v>6</v>
      </c>
      <c r="U8286" s="2">
        <f>Table1[[#This Row],[Selling Price]]*Table1[[#This Row],[Quantity]]</f>
        <v>215.28000000000003</v>
      </c>
      <c r="V8286" s="4">
        <v>0</v>
      </c>
      <c r="W8286">
        <v>357</v>
      </c>
      <c r="X8286" t="s">
        <v>36</v>
      </c>
      <c r="Y8286" t="s">
        <v>52</v>
      </c>
      <c r="Z8286" s="2">
        <v>9.1346008852786404</v>
      </c>
    </row>
    <row r="8287" spans="1:26" x14ac:dyDescent="0.35">
      <c r="A8287" t="s">
        <v>229</v>
      </c>
      <c r="B8287" t="s">
        <v>230</v>
      </c>
      <c r="C8287" t="s">
        <v>55</v>
      </c>
      <c r="D8287" t="s">
        <v>46</v>
      </c>
      <c r="E8287" t="s">
        <v>178</v>
      </c>
      <c r="F8287" t="s">
        <v>1339</v>
      </c>
      <c r="G8287" t="s">
        <v>610</v>
      </c>
      <c r="H8287" t="s">
        <v>32</v>
      </c>
      <c r="I8287" t="s">
        <v>7915</v>
      </c>
      <c r="J8287" s="1">
        <v>42292</v>
      </c>
      <c r="K8287" s="1">
        <v>42299</v>
      </c>
      <c r="L8287" t="s">
        <v>60</v>
      </c>
      <c r="M8287">
        <f>Table1[[#This Row],[Ship Date]]-Table1[[#This Row],[Order Date]]</f>
        <v>7</v>
      </c>
      <c r="N8287">
        <v>10</v>
      </c>
      <c r="O8287" t="s">
        <v>61</v>
      </c>
      <c r="P8287" s="3">
        <v>4.4640000000000004</v>
      </c>
      <c r="Q8287" s="3">
        <v>3.4205296122929121</v>
      </c>
      <c r="R8287" s="3">
        <f>(Table1[[#This Row],[Selling Price]]-Table1[[#This Row],[Cost Price]])</f>
        <v>1.0434703877070883</v>
      </c>
      <c r="S8287" s="12">
        <f>(Table1[[#This Row],[Profit]]/Table1[[#This Row],[Selling Price]])</f>
        <v>0.23375232699531545</v>
      </c>
      <c r="T8287">
        <v>1</v>
      </c>
      <c r="U8287" s="2">
        <f>Table1[[#This Row],[Selling Price]]*Table1[[#This Row],[Quantity]]</f>
        <v>4.4640000000000004</v>
      </c>
      <c r="V8287" s="4">
        <v>0.2</v>
      </c>
      <c r="W8287">
        <v>370</v>
      </c>
      <c r="X8287" t="s">
        <v>68</v>
      </c>
      <c r="Y8287" t="s">
        <v>52</v>
      </c>
      <c r="Z8287" s="2">
        <v>4.6283737100627471</v>
      </c>
    </row>
    <row r="8288" spans="1:26" x14ac:dyDescent="0.35">
      <c r="A8288" t="s">
        <v>229</v>
      </c>
      <c r="B8288" t="s">
        <v>230</v>
      </c>
      <c r="C8288" t="s">
        <v>39</v>
      </c>
      <c r="D8288" t="s">
        <v>46</v>
      </c>
      <c r="E8288" t="s">
        <v>75</v>
      </c>
      <c r="F8288" t="s">
        <v>4904</v>
      </c>
      <c r="G8288" t="s">
        <v>4905</v>
      </c>
      <c r="H8288" t="s">
        <v>32</v>
      </c>
      <c r="I8288" t="s">
        <v>7936</v>
      </c>
      <c r="J8288" s="1">
        <v>43094</v>
      </c>
      <c r="K8288" s="1">
        <v>43101</v>
      </c>
      <c r="L8288" t="s">
        <v>60</v>
      </c>
      <c r="M8288">
        <f>Table1[[#This Row],[Ship Date]]-Table1[[#This Row],[Order Date]]</f>
        <v>7</v>
      </c>
      <c r="N8288">
        <v>12</v>
      </c>
      <c r="O8288" t="s">
        <v>35</v>
      </c>
      <c r="P8288" s="3">
        <v>31.744</v>
      </c>
      <c r="Q8288" s="3">
        <v>24.027785903045491</v>
      </c>
      <c r="R8288" s="3">
        <f>(Table1[[#This Row],[Selling Price]]-Table1[[#This Row],[Cost Price]])</f>
        <v>7.7162140969545092</v>
      </c>
      <c r="S8288" s="12">
        <f>(Table1[[#This Row],[Profit]]/Table1[[#This Row],[Selling Price]])</f>
        <v>0.24307630093732704</v>
      </c>
      <c r="T8288">
        <v>2</v>
      </c>
      <c r="U8288" s="2">
        <f>Table1[[#This Row],[Selling Price]]*Table1[[#This Row],[Quantity]]</f>
        <v>63.488</v>
      </c>
      <c r="V8288" s="4">
        <v>0.2</v>
      </c>
      <c r="W8288">
        <v>130</v>
      </c>
      <c r="X8288" t="s">
        <v>68</v>
      </c>
      <c r="Y8288" t="s">
        <v>52</v>
      </c>
      <c r="Z8288" s="2">
        <v>24.33747742924578</v>
      </c>
    </row>
    <row r="8289" spans="1:26" x14ac:dyDescent="0.35">
      <c r="A8289" t="s">
        <v>229</v>
      </c>
      <c r="B8289" t="s">
        <v>230</v>
      </c>
      <c r="C8289" t="s">
        <v>64</v>
      </c>
      <c r="D8289" t="s">
        <v>46</v>
      </c>
      <c r="E8289" t="s">
        <v>86</v>
      </c>
      <c r="F8289" t="s">
        <v>2712</v>
      </c>
      <c r="G8289" t="s">
        <v>2713</v>
      </c>
      <c r="H8289" t="s">
        <v>32</v>
      </c>
      <c r="I8289" t="s">
        <v>7966</v>
      </c>
      <c r="J8289" s="1">
        <v>42880</v>
      </c>
      <c r="K8289" s="1">
        <v>42880</v>
      </c>
      <c r="L8289" t="s">
        <v>1118</v>
      </c>
      <c r="M8289">
        <f>Table1[[#This Row],[Ship Date]]-Table1[[#This Row],[Order Date]]</f>
        <v>0</v>
      </c>
      <c r="N8289">
        <v>5</v>
      </c>
      <c r="O8289" t="s">
        <v>51</v>
      </c>
      <c r="P8289" s="3">
        <v>663.92</v>
      </c>
      <c r="Q8289" s="3">
        <v>537.50735246689953</v>
      </c>
      <c r="R8289" s="3">
        <f>(Table1[[#This Row],[Selling Price]]-Table1[[#This Row],[Cost Price]])</f>
        <v>126.41264753310043</v>
      </c>
      <c r="S8289" s="12">
        <f>(Table1[[#This Row],[Profit]]/Table1[[#This Row],[Selling Price]])</f>
        <v>0.19040343344544589</v>
      </c>
      <c r="T8289">
        <v>5</v>
      </c>
      <c r="U8289" s="2">
        <f>Table1[[#This Row],[Selling Price]]*Table1[[#This Row],[Quantity]]</f>
        <v>3319.6</v>
      </c>
      <c r="V8289" s="4">
        <v>0.2</v>
      </c>
      <c r="W8289">
        <v>204</v>
      </c>
      <c r="X8289" t="s">
        <v>36</v>
      </c>
      <c r="Y8289" t="s">
        <v>36</v>
      </c>
      <c r="Z8289" s="2">
        <v>177.82781030054241</v>
      </c>
    </row>
    <row r="8290" spans="1:26" x14ac:dyDescent="0.35">
      <c r="A8290" t="s">
        <v>229</v>
      </c>
      <c r="B8290" t="s">
        <v>230</v>
      </c>
      <c r="C8290" t="s">
        <v>64</v>
      </c>
      <c r="D8290" t="s">
        <v>46</v>
      </c>
      <c r="E8290" t="s">
        <v>102</v>
      </c>
      <c r="F8290" t="s">
        <v>3083</v>
      </c>
      <c r="G8290" t="s">
        <v>3084</v>
      </c>
      <c r="H8290" t="s">
        <v>32</v>
      </c>
      <c r="I8290" t="s">
        <v>7969</v>
      </c>
      <c r="J8290" s="1">
        <v>43041</v>
      </c>
      <c r="K8290" s="1">
        <v>43044</v>
      </c>
      <c r="L8290" t="s">
        <v>199</v>
      </c>
      <c r="M8290">
        <f>Table1[[#This Row],[Ship Date]]-Table1[[#This Row],[Order Date]]</f>
        <v>3</v>
      </c>
      <c r="N8290">
        <v>11</v>
      </c>
      <c r="O8290" t="s">
        <v>35</v>
      </c>
      <c r="P8290" s="3">
        <v>11.76</v>
      </c>
      <c r="Q8290" s="3">
        <v>8.3259078745053312</v>
      </c>
      <c r="R8290" s="3">
        <f>(Table1[[#This Row],[Selling Price]]-Table1[[#This Row],[Cost Price]])</f>
        <v>3.4340921254946686</v>
      </c>
      <c r="S8290" s="12">
        <f>(Table1[[#This Row],[Profit]]/Table1[[#This Row],[Selling Price]])</f>
        <v>0.29201463652165549</v>
      </c>
      <c r="T8290">
        <v>2</v>
      </c>
      <c r="U8290" s="2">
        <f>Table1[[#This Row],[Selling Price]]*Table1[[#This Row],[Quantity]]</f>
        <v>23.52</v>
      </c>
      <c r="V8290" s="4">
        <v>0</v>
      </c>
      <c r="W8290">
        <v>437</v>
      </c>
      <c r="X8290" t="s">
        <v>36</v>
      </c>
      <c r="Y8290" t="s">
        <v>52</v>
      </c>
      <c r="Z8290" s="2">
        <v>4.9908851319179854</v>
      </c>
    </row>
    <row r="8291" spans="1:26" x14ac:dyDescent="0.35">
      <c r="A8291" t="s">
        <v>229</v>
      </c>
      <c r="B8291" t="s">
        <v>230</v>
      </c>
      <c r="C8291" t="s">
        <v>64</v>
      </c>
      <c r="D8291" t="s">
        <v>46</v>
      </c>
      <c r="E8291" t="s">
        <v>86</v>
      </c>
      <c r="F8291" t="s">
        <v>4344</v>
      </c>
      <c r="G8291" t="s">
        <v>4345</v>
      </c>
      <c r="H8291" t="s">
        <v>32</v>
      </c>
      <c r="I8291" t="s">
        <v>7975</v>
      </c>
      <c r="J8291" s="1">
        <v>42267</v>
      </c>
      <c r="K8291" s="1">
        <v>42269</v>
      </c>
      <c r="L8291" t="s">
        <v>199</v>
      </c>
      <c r="M8291">
        <f>Table1[[#This Row],[Ship Date]]-Table1[[#This Row],[Order Date]]</f>
        <v>2</v>
      </c>
      <c r="N8291">
        <v>9</v>
      </c>
      <c r="O8291" t="s">
        <v>61</v>
      </c>
      <c r="P8291" s="3">
        <v>37.68</v>
      </c>
      <c r="Q8291" s="3">
        <v>29.878329434157809</v>
      </c>
      <c r="R8291" s="3">
        <f>(Table1[[#This Row],[Selling Price]]-Table1[[#This Row],[Cost Price]])</f>
        <v>7.8016705658421905</v>
      </c>
      <c r="S8291" s="12">
        <f>(Table1[[#This Row],[Profit]]/Table1[[#This Row],[Selling Price]])</f>
        <v>0.20705070503827469</v>
      </c>
      <c r="T8291">
        <v>6</v>
      </c>
      <c r="U8291" s="2">
        <f>Table1[[#This Row],[Selling Price]]*Table1[[#This Row],[Quantity]]</f>
        <v>226.07999999999998</v>
      </c>
      <c r="V8291" s="4">
        <v>0</v>
      </c>
      <c r="W8291">
        <v>105</v>
      </c>
      <c r="X8291" t="s">
        <v>36</v>
      </c>
      <c r="Y8291" t="s">
        <v>36</v>
      </c>
      <c r="Z8291" s="2">
        <v>11.952934642648581</v>
      </c>
    </row>
    <row r="8292" spans="1:26" x14ac:dyDescent="0.35">
      <c r="A8292" t="s">
        <v>229</v>
      </c>
      <c r="B8292" t="s">
        <v>230</v>
      </c>
      <c r="C8292" t="s">
        <v>45</v>
      </c>
      <c r="D8292" t="s">
        <v>46</v>
      </c>
      <c r="E8292" t="s">
        <v>102</v>
      </c>
      <c r="F8292" t="s">
        <v>2987</v>
      </c>
      <c r="G8292" t="s">
        <v>2988</v>
      </c>
      <c r="H8292" t="s">
        <v>32</v>
      </c>
      <c r="I8292" t="s">
        <v>7985</v>
      </c>
      <c r="J8292" s="1">
        <v>43042</v>
      </c>
      <c r="K8292" s="1">
        <v>43045</v>
      </c>
      <c r="L8292" t="s">
        <v>34</v>
      </c>
      <c r="M8292">
        <f>Table1[[#This Row],[Ship Date]]-Table1[[#This Row],[Order Date]]</f>
        <v>3</v>
      </c>
      <c r="N8292">
        <v>11</v>
      </c>
      <c r="O8292" t="s">
        <v>35</v>
      </c>
      <c r="P8292" s="3">
        <v>16.271999999999998</v>
      </c>
      <c r="Q8292" s="3">
        <v>12.08119874298556</v>
      </c>
      <c r="R8292" s="3">
        <f>(Table1[[#This Row],[Selling Price]]-Table1[[#This Row],[Cost Price]])</f>
        <v>4.1908012570144386</v>
      </c>
      <c r="S8292" s="12">
        <f>(Table1[[#This Row],[Profit]]/Table1[[#This Row],[Selling Price]])</f>
        <v>0.25754678324818331</v>
      </c>
      <c r="T8292">
        <v>3</v>
      </c>
      <c r="U8292" s="2">
        <f>Table1[[#This Row],[Selling Price]]*Table1[[#This Row],[Quantity]]</f>
        <v>48.815999999999995</v>
      </c>
      <c r="V8292" s="4">
        <v>0.2</v>
      </c>
      <c r="W8292">
        <v>330</v>
      </c>
      <c r="X8292" t="s">
        <v>36</v>
      </c>
      <c r="Y8292" t="s">
        <v>52</v>
      </c>
      <c r="Z8292" s="2">
        <v>17.27828753088685</v>
      </c>
    </row>
    <row r="8293" spans="1:26" x14ac:dyDescent="0.35">
      <c r="A8293" t="s">
        <v>229</v>
      </c>
      <c r="B8293" t="s">
        <v>230</v>
      </c>
      <c r="C8293" t="s">
        <v>55</v>
      </c>
      <c r="D8293" t="s">
        <v>46</v>
      </c>
      <c r="E8293" t="s">
        <v>178</v>
      </c>
      <c r="F8293" t="s">
        <v>6674</v>
      </c>
      <c r="G8293" t="s">
        <v>6356</v>
      </c>
      <c r="H8293" t="s">
        <v>32</v>
      </c>
      <c r="I8293" t="s">
        <v>8016</v>
      </c>
      <c r="J8293" s="1">
        <v>43057</v>
      </c>
      <c r="K8293" s="1">
        <v>43062</v>
      </c>
      <c r="L8293" t="s">
        <v>60</v>
      </c>
      <c r="M8293">
        <f>Table1[[#This Row],[Ship Date]]-Table1[[#This Row],[Order Date]]</f>
        <v>5</v>
      </c>
      <c r="N8293">
        <v>11</v>
      </c>
      <c r="O8293" t="s">
        <v>35</v>
      </c>
      <c r="P8293" s="3">
        <v>55.584000000000003</v>
      </c>
      <c r="Q8293" s="3">
        <v>39.967194180608097</v>
      </c>
      <c r="R8293" s="3">
        <f>(Table1[[#This Row],[Selling Price]]-Table1[[#This Row],[Cost Price]])</f>
        <v>15.616805819391907</v>
      </c>
      <c r="S8293" s="12">
        <f>(Table1[[#This Row],[Profit]]/Table1[[#This Row],[Selling Price]])</f>
        <v>0.28095865391824815</v>
      </c>
      <c r="T8293">
        <v>6</v>
      </c>
      <c r="U8293" s="2">
        <f>Table1[[#This Row],[Selling Price]]*Table1[[#This Row],[Quantity]]</f>
        <v>333.50400000000002</v>
      </c>
      <c r="V8293" s="4">
        <v>0.2</v>
      </c>
      <c r="W8293">
        <v>116</v>
      </c>
      <c r="X8293" t="s">
        <v>36</v>
      </c>
      <c r="Y8293" t="s">
        <v>36</v>
      </c>
      <c r="Z8293" s="2">
        <v>15.009395457512611</v>
      </c>
    </row>
    <row r="8294" spans="1:26" x14ac:dyDescent="0.35">
      <c r="A8294" t="s">
        <v>229</v>
      </c>
      <c r="B8294" t="s">
        <v>230</v>
      </c>
      <c r="C8294" t="s">
        <v>64</v>
      </c>
      <c r="D8294" t="s">
        <v>46</v>
      </c>
      <c r="E8294" t="s">
        <v>178</v>
      </c>
      <c r="F8294" t="s">
        <v>3592</v>
      </c>
      <c r="G8294" t="s">
        <v>610</v>
      </c>
      <c r="H8294" t="s">
        <v>32</v>
      </c>
      <c r="I8294" t="s">
        <v>8060</v>
      </c>
      <c r="J8294" s="1">
        <v>42260</v>
      </c>
      <c r="K8294" s="1">
        <v>42264</v>
      </c>
      <c r="L8294" t="s">
        <v>34</v>
      </c>
      <c r="M8294">
        <f>Table1[[#This Row],[Ship Date]]-Table1[[#This Row],[Order Date]]</f>
        <v>4</v>
      </c>
      <c r="N8294">
        <v>9</v>
      </c>
      <c r="O8294" t="s">
        <v>61</v>
      </c>
      <c r="P8294" s="3">
        <v>7.8239999999999998</v>
      </c>
      <c r="Q8294" s="3">
        <v>5.2101325646024641</v>
      </c>
      <c r="R8294" s="3">
        <f>(Table1[[#This Row],[Selling Price]]-Table1[[#This Row],[Cost Price]])</f>
        <v>2.6138674353975357</v>
      </c>
      <c r="S8294" s="12">
        <f>(Table1[[#This Row],[Profit]]/Table1[[#This Row],[Selling Price]])</f>
        <v>0.33408326117044168</v>
      </c>
      <c r="T8294">
        <v>1</v>
      </c>
      <c r="U8294" s="2">
        <f>Table1[[#This Row],[Selling Price]]*Table1[[#This Row],[Quantity]]</f>
        <v>7.8239999999999998</v>
      </c>
      <c r="V8294" s="4">
        <v>0.2</v>
      </c>
      <c r="W8294">
        <v>116</v>
      </c>
      <c r="X8294" t="s">
        <v>36</v>
      </c>
      <c r="Y8294" t="s">
        <v>36</v>
      </c>
      <c r="Z8294" s="2">
        <v>10.069126277885291</v>
      </c>
    </row>
    <row r="8295" spans="1:26" x14ac:dyDescent="0.35">
      <c r="A8295" t="s">
        <v>229</v>
      </c>
      <c r="B8295" t="s">
        <v>230</v>
      </c>
      <c r="C8295" t="s">
        <v>55</v>
      </c>
      <c r="D8295" t="s">
        <v>46</v>
      </c>
      <c r="E8295" t="s">
        <v>86</v>
      </c>
      <c r="F8295" t="s">
        <v>678</v>
      </c>
      <c r="G8295" t="s">
        <v>679</v>
      </c>
      <c r="H8295" t="s">
        <v>32</v>
      </c>
      <c r="I8295" t="s">
        <v>8133</v>
      </c>
      <c r="J8295" s="1">
        <v>42937</v>
      </c>
      <c r="K8295" s="1">
        <v>42940</v>
      </c>
      <c r="L8295" t="s">
        <v>34</v>
      </c>
      <c r="M8295">
        <f>Table1[[#This Row],[Ship Date]]-Table1[[#This Row],[Order Date]]</f>
        <v>3</v>
      </c>
      <c r="N8295">
        <v>7</v>
      </c>
      <c r="O8295" t="s">
        <v>51</v>
      </c>
      <c r="P8295" s="3">
        <v>2.8639999999999999</v>
      </c>
      <c r="Q8295" s="3">
        <v>2.0252535421144522</v>
      </c>
      <c r="R8295" s="3">
        <f>(Table1[[#This Row],[Selling Price]]-Table1[[#This Row],[Cost Price]])</f>
        <v>0.83874645788554769</v>
      </c>
      <c r="S8295" s="12">
        <f>(Table1[[#This Row],[Profit]]/Table1[[#This Row],[Selling Price]])</f>
        <v>0.29285840009970243</v>
      </c>
      <c r="T8295">
        <v>4</v>
      </c>
      <c r="U8295" s="2">
        <f>Table1[[#This Row],[Selling Price]]*Table1[[#This Row],[Quantity]]</f>
        <v>11.456</v>
      </c>
      <c r="V8295" s="4">
        <v>0.8</v>
      </c>
      <c r="W8295">
        <v>307</v>
      </c>
      <c r="X8295" t="s">
        <v>36</v>
      </c>
      <c r="Y8295" t="s">
        <v>52</v>
      </c>
      <c r="Z8295" s="2">
        <v>9.0562578048867106</v>
      </c>
    </row>
    <row r="8296" spans="1:26" x14ac:dyDescent="0.35">
      <c r="A8296" t="s">
        <v>229</v>
      </c>
      <c r="B8296" t="s">
        <v>230</v>
      </c>
      <c r="C8296" t="s">
        <v>39</v>
      </c>
      <c r="D8296" t="s">
        <v>46</v>
      </c>
      <c r="E8296" t="s">
        <v>102</v>
      </c>
      <c r="F8296" t="s">
        <v>636</v>
      </c>
      <c r="G8296" t="s">
        <v>637</v>
      </c>
      <c r="H8296" t="s">
        <v>32</v>
      </c>
      <c r="I8296" t="s">
        <v>8178</v>
      </c>
      <c r="J8296" s="1">
        <v>41820</v>
      </c>
      <c r="K8296" s="1">
        <v>41820</v>
      </c>
      <c r="L8296" t="s">
        <v>1118</v>
      </c>
      <c r="M8296">
        <f>Table1[[#This Row],[Ship Date]]-Table1[[#This Row],[Order Date]]</f>
        <v>0</v>
      </c>
      <c r="N8296">
        <v>6</v>
      </c>
      <c r="O8296" t="s">
        <v>51</v>
      </c>
      <c r="P8296" s="3">
        <v>310.68799999999999</v>
      </c>
      <c r="Q8296" s="3">
        <v>257.4436228533155</v>
      </c>
      <c r="R8296" s="3">
        <f>(Table1[[#This Row],[Selling Price]]-Table1[[#This Row],[Cost Price]])</f>
        <v>53.244377146684485</v>
      </c>
      <c r="S8296" s="12">
        <f>(Table1[[#This Row],[Profit]]/Table1[[#This Row],[Selling Price]])</f>
        <v>0.17137571179667219</v>
      </c>
      <c r="T8296">
        <v>7</v>
      </c>
      <c r="U8296" s="2">
        <f>Table1[[#This Row],[Selling Price]]*Table1[[#This Row],[Quantity]]</f>
        <v>2174.8159999999998</v>
      </c>
      <c r="V8296" s="4">
        <v>0.2</v>
      </c>
      <c r="W8296">
        <v>272</v>
      </c>
      <c r="X8296" t="s">
        <v>36</v>
      </c>
      <c r="Y8296" t="s">
        <v>68</v>
      </c>
      <c r="Z8296" s="2">
        <v>81.76479700213288</v>
      </c>
    </row>
    <row r="8297" spans="1:26" x14ac:dyDescent="0.35">
      <c r="A8297" t="s">
        <v>229</v>
      </c>
      <c r="B8297" t="s">
        <v>230</v>
      </c>
      <c r="C8297" t="s">
        <v>27</v>
      </c>
      <c r="D8297" t="s">
        <v>46</v>
      </c>
      <c r="E8297" t="s">
        <v>65</v>
      </c>
      <c r="F8297" t="s">
        <v>3134</v>
      </c>
      <c r="G8297" t="s">
        <v>3135</v>
      </c>
      <c r="H8297" t="s">
        <v>32</v>
      </c>
      <c r="I8297" t="s">
        <v>8181</v>
      </c>
      <c r="J8297" s="1">
        <v>42107</v>
      </c>
      <c r="K8297" s="1">
        <v>42112</v>
      </c>
      <c r="L8297" t="s">
        <v>60</v>
      </c>
      <c r="M8297">
        <f>Table1[[#This Row],[Ship Date]]-Table1[[#This Row],[Order Date]]</f>
        <v>5</v>
      </c>
      <c r="N8297">
        <v>4</v>
      </c>
      <c r="O8297" t="s">
        <v>106</v>
      </c>
      <c r="P8297" s="3">
        <v>10.744</v>
      </c>
      <c r="Q8297" s="3">
        <v>8.0784116614843864</v>
      </c>
      <c r="R8297" s="3">
        <f>(Table1[[#This Row],[Selling Price]]-Table1[[#This Row],[Cost Price]])</f>
        <v>2.6655883385156134</v>
      </c>
      <c r="S8297" s="12">
        <f>(Table1[[#This Row],[Profit]]/Table1[[#This Row],[Selling Price]])</f>
        <v>0.24810018042773765</v>
      </c>
      <c r="T8297">
        <v>1</v>
      </c>
      <c r="U8297" s="2">
        <f>Table1[[#This Row],[Selling Price]]*Table1[[#This Row],[Quantity]]</f>
        <v>10.744</v>
      </c>
      <c r="V8297" s="4">
        <v>0.2</v>
      </c>
      <c r="W8297">
        <v>200</v>
      </c>
      <c r="X8297" t="s">
        <v>36</v>
      </c>
      <c r="Y8297" t="s">
        <v>52</v>
      </c>
      <c r="Z8297" s="2">
        <v>33.787925786475569</v>
      </c>
    </row>
    <row r="8298" spans="1:26" x14ac:dyDescent="0.35">
      <c r="A8298" t="s">
        <v>229</v>
      </c>
      <c r="B8298" t="s">
        <v>230</v>
      </c>
      <c r="C8298" t="s">
        <v>55</v>
      </c>
      <c r="D8298" t="s">
        <v>46</v>
      </c>
      <c r="E8298" t="s">
        <v>65</v>
      </c>
      <c r="F8298" t="s">
        <v>1040</v>
      </c>
      <c r="G8298" t="s">
        <v>1041</v>
      </c>
      <c r="H8298" t="s">
        <v>32</v>
      </c>
      <c r="I8298" t="s">
        <v>8257</v>
      </c>
      <c r="J8298" s="1">
        <v>42810</v>
      </c>
      <c r="K8298" s="1">
        <v>42810</v>
      </c>
      <c r="L8298" t="s">
        <v>1118</v>
      </c>
      <c r="M8298">
        <f>Table1[[#This Row],[Ship Date]]-Table1[[#This Row],[Order Date]]</f>
        <v>0</v>
      </c>
      <c r="N8298">
        <v>3</v>
      </c>
      <c r="O8298" t="s">
        <v>106</v>
      </c>
      <c r="P8298" s="3">
        <v>54.223999999999997</v>
      </c>
      <c r="Q8298" s="3">
        <v>44.184765512530547</v>
      </c>
      <c r="R8298" s="3">
        <f>(Table1[[#This Row],[Selling Price]]-Table1[[#This Row],[Cost Price]])</f>
        <v>10.03923448746945</v>
      </c>
      <c r="S8298" s="12">
        <f>(Table1[[#This Row],[Profit]]/Table1[[#This Row],[Selling Price]])</f>
        <v>0.18514374608050771</v>
      </c>
      <c r="T8298">
        <v>2</v>
      </c>
      <c r="U8298" s="2">
        <f>Table1[[#This Row],[Selling Price]]*Table1[[#This Row],[Quantity]]</f>
        <v>108.44799999999999</v>
      </c>
      <c r="V8298" s="4">
        <v>0.2</v>
      </c>
      <c r="W8298">
        <v>249</v>
      </c>
      <c r="X8298" t="s">
        <v>36</v>
      </c>
      <c r="Y8298" t="s">
        <v>68</v>
      </c>
      <c r="Z8298" s="2">
        <v>110.3874026370418</v>
      </c>
    </row>
    <row r="8299" spans="1:26" x14ac:dyDescent="0.35">
      <c r="A8299" t="s">
        <v>229</v>
      </c>
      <c r="B8299" t="s">
        <v>230</v>
      </c>
      <c r="C8299" t="s">
        <v>45</v>
      </c>
      <c r="D8299" t="s">
        <v>46</v>
      </c>
      <c r="E8299" t="s">
        <v>91</v>
      </c>
      <c r="F8299" t="s">
        <v>1736</v>
      </c>
      <c r="G8299" t="s">
        <v>1737</v>
      </c>
      <c r="H8299" t="s">
        <v>32</v>
      </c>
      <c r="I8299" t="s">
        <v>8385</v>
      </c>
      <c r="J8299" s="1">
        <v>42573</v>
      </c>
      <c r="K8299" s="1">
        <v>42577</v>
      </c>
      <c r="L8299" t="s">
        <v>60</v>
      </c>
      <c r="M8299">
        <f>Table1[[#This Row],[Ship Date]]-Table1[[#This Row],[Order Date]]</f>
        <v>4</v>
      </c>
      <c r="N8299">
        <v>7</v>
      </c>
      <c r="O8299" t="s">
        <v>51</v>
      </c>
      <c r="P8299" s="3">
        <v>37.68</v>
      </c>
      <c r="Q8299" s="3">
        <v>28.563338535525229</v>
      </c>
      <c r="R8299" s="3">
        <f>(Table1[[#This Row],[Selling Price]]-Table1[[#This Row],[Cost Price]])</f>
        <v>9.1166614644747703</v>
      </c>
      <c r="S8299" s="12">
        <f>(Table1[[#This Row],[Profit]]/Table1[[#This Row],[Selling Price]])</f>
        <v>0.24194961423765315</v>
      </c>
      <c r="T8299">
        <v>2</v>
      </c>
      <c r="U8299" s="2">
        <f>Table1[[#This Row],[Selling Price]]*Table1[[#This Row],[Quantity]]</f>
        <v>75.36</v>
      </c>
      <c r="V8299" s="4">
        <v>0</v>
      </c>
      <c r="W8299">
        <v>113</v>
      </c>
      <c r="X8299" t="s">
        <v>36</v>
      </c>
      <c r="Y8299" t="s">
        <v>36</v>
      </c>
      <c r="Z8299" s="2">
        <v>58.388804474830621</v>
      </c>
    </row>
    <row r="8300" spans="1:26" x14ac:dyDescent="0.35">
      <c r="A8300" t="s">
        <v>229</v>
      </c>
      <c r="B8300" t="s">
        <v>230</v>
      </c>
      <c r="C8300" t="s">
        <v>45</v>
      </c>
      <c r="D8300" t="s">
        <v>46</v>
      </c>
      <c r="E8300" t="s">
        <v>539</v>
      </c>
      <c r="F8300" t="s">
        <v>4252</v>
      </c>
      <c r="G8300" t="s">
        <v>4253</v>
      </c>
      <c r="H8300" t="s">
        <v>32</v>
      </c>
      <c r="I8300" t="s">
        <v>8387</v>
      </c>
      <c r="J8300" s="1">
        <v>42733</v>
      </c>
      <c r="K8300" s="1">
        <v>42737</v>
      </c>
      <c r="L8300" t="s">
        <v>60</v>
      </c>
      <c r="M8300">
        <f>Table1[[#This Row],[Ship Date]]-Table1[[#This Row],[Order Date]]</f>
        <v>4</v>
      </c>
      <c r="N8300">
        <v>12</v>
      </c>
      <c r="O8300" t="s">
        <v>35</v>
      </c>
      <c r="P8300" s="3">
        <v>27.96</v>
      </c>
      <c r="Q8300" s="3">
        <v>23.441645202770879</v>
      </c>
      <c r="R8300" s="3">
        <f>(Table1[[#This Row],[Selling Price]]-Table1[[#This Row],[Cost Price]])</f>
        <v>4.5183547972291223</v>
      </c>
      <c r="S8300" s="12">
        <f>(Table1[[#This Row],[Profit]]/Table1[[#This Row],[Selling Price]])</f>
        <v>0.16160067229002584</v>
      </c>
      <c r="T8300">
        <v>2</v>
      </c>
      <c r="U8300" s="2">
        <f>Table1[[#This Row],[Selling Price]]*Table1[[#This Row],[Quantity]]</f>
        <v>55.92</v>
      </c>
      <c r="V8300" s="4">
        <v>0</v>
      </c>
      <c r="W8300">
        <v>301</v>
      </c>
      <c r="X8300" t="s">
        <v>36</v>
      </c>
      <c r="Y8300" t="s">
        <v>52</v>
      </c>
      <c r="Z8300" s="2">
        <v>7.6995836251059693</v>
      </c>
    </row>
    <row r="8301" spans="1:26" x14ac:dyDescent="0.35">
      <c r="A8301" t="s">
        <v>229</v>
      </c>
      <c r="B8301" t="s">
        <v>230</v>
      </c>
      <c r="C8301" t="s">
        <v>39</v>
      </c>
      <c r="D8301" t="s">
        <v>46</v>
      </c>
      <c r="E8301" t="s">
        <v>86</v>
      </c>
      <c r="F8301" t="s">
        <v>3708</v>
      </c>
      <c r="G8301" t="s">
        <v>3709</v>
      </c>
      <c r="H8301" t="s">
        <v>32</v>
      </c>
      <c r="I8301" t="s">
        <v>8398</v>
      </c>
      <c r="J8301" s="1">
        <v>42628</v>
      </c>
      <c r="K8301" s="1">
        <v>42633</v>
      </c>
      <c r="L8301" t="s">
        <v>60</v>
      </c>
      <c r="M8301">
        <f>Table1[[#This Row],[Ship Date]]-Table1[[#This Row],[Order Date]]</f>
        <v>5</v>
      </c>
      <c r="N8301">
        <v>9</v>
      </c>
      <c r="O8301" t="s">
        <v>61</v>
      </c>
      <c r="P8301" s="3">
        <v>20.416</v>
      </c>
      <c r="Q8301" s="3">
        <v>15.433601076198469</v>
      </c>
      <c r="R8301" s="3">
        <f>(Table1[[#This Row],[Selling Price]]-Table1[[#This Row],[Cost Price]])</f>
        <v>4.9823989238015312</v>
      </c>
      <c r="S8301" s="12">
        <f>(Table1[[#This Row],[Profit]]/Table1[[#This Row],[Selling Price]])</f>
        <v>0.24404383443385241</v>
      </c>
      <c r="T8301">
        <v>4</v>
      </c>
      <c r="U8301" s="2">
        <f>Table1[[#This Row],[Selling Price]]*Table1[[#This Row],[Quantity]]</f>
        <v>81.664000000000001</v>
      </c>
      <c r="V8301" s="4">
        <v>0.2</v>
      </c>
      <c r="W8301">
        <v>278</v>
      </c>
      <c r="X8301" t="s">
        <v>36</v>
      </c>
      <c r="Y8301" t="s">
        <v>52</v>
      </c>
      <c r="Z8301" s="2">
        <v>17.784834108494429</v>
      </c>
    </row>
    <row r="8302" spans="1:26" x14ac:dyDescent="0.35">
      <c r="A8302" t="s">
        <v>229</v>
      </c>
      <c r="B8302" t="s">
        <v>230</v>
      </c>
      <c r="C8302" t="s">
        <v>64</v>
      </c>
      <c r="D8302" t="s">
        <v>46</v>
      </c>
      <c r="E8302" t="s">
        <v>102</v>
      </c>
      <c r="F8302" t="s">
        <v>6933</v>
      </c>
      <c r="G8302" t="s">
        <v>6934</v>
      </c>
      <c r="H8302" t="s">
        <v>32</v>
      </c>
      <c r="I8302" t="s">
        <v>8424</v>
      </c>
      <c r="J8302" s="1">
        <v>41731</v>
      </c>
      <c r="K8302" s="1">
        <v>41735</v>
      </c>
      <c r="L8302" t="s">
        <v>34</v>
      </c>
      <c r="M8302">
        <f>Table1[[#This Row],[Ship Date]]-Table1[[#This Row],[Order Date]]</f>
        <v>4</v>
      </c>
      <c r="N8302">
        <v>4</v>
      </c>
      <c r="O8302" t="s">
        <v>106</v>
      </c>
      <c r="P8302" s="3">
        <v>33.488</v>
      </c>
      <c r="Q8302" s="3">
        <v>28.170721989180858</v>
      </c>
      <c r="R8302" s="3">
        <f>(Table1[[#This Row],[Selling Price]]-Table1[[#This Row],[Cost Price]])</f>
        <v>5.3172780108191411</v>
      </c>
      <c r="S8302" s="12">
        <f>(Table1[[#This Row],[Profit]]/Table1[[#This Row],[Selling Price]])</f>
        <v>0.15878159372966857</v>
      </c>
      <c r="T8302">
        <v>7</v>
      </c>
      <c r="U8302" s="2">
        <f>Table1[[#This Row],[Selling Price]]*Table1[[#This Row],[Quantity]]</f>
        <v>234.416</v>
      </c>
      <c r="V8302" s="4">
        <v>0.2</v>
      </c>
      <c r="W8302">
        <v>155</v>
      </c>
      <c r="X8302" t="s">
        <v>36</v>
      </c>
      <c r="Y8302" t="s">
        <v>52</v>
      </c>
      <c r="Z8302" s="2">
        <v>11.82165991728742</v>
      </c>
    </row>
    <row r="8303" spans="1:26" x14ac:dyDescent="0.35">
      <c r="A8303" t="s">
        <v>229</v>
      </c>
      <c r="B8303" t="s">
        <v>230</v>
      </c>
      <c r="C8303" t="s">
        <v>64</v>
      </c>
      <c r="D8303" t="s">
        <v>46</v>
      </c>
      <c r="E8303" t="s">
        <v>91</v>
      </c>
      <c r="F8303" t="s">
        <v>5044</v>
      </c>
      <c r="G8303" t="s">
        <v>5045</v>
      </c>
      <c r="H8303" t="s">
        <v>32</v>
      </c>
      <c r="I8303" t="s">
        <v>8501</v>
      </c>
      <c r="J8303" s="1">
        <v>43064</v>
      </c>
      <c r="K8303" s="1">
        <v>43069</v>
      </c>
      <c r="L8303" t="s">
        <v>60</v>
      </c>
      <c r="M8303">
        <f>Table1[[#This Row],[Ship Date]]-Table1[[#This Row],[Order Date]]</f>
        <v>5</v>
      </c>
      <c r="N8303">
        <v>11</v>
      </c>
      <c r="O8303" t="s">
        <v>35</v>
      </c>
      <c r="P8303" s="3">
        <v>67.84</v>
      </c>
      <c r="Q8303" s="3">
        <v>50.51843152296604</v>
      </c>
      <c r="R8303" s="3">
        <f>(Table1[[#This Row],[Selling Price]]-Table1[[#This Row],[Cost Price]])</f>
        <v>17.321568477033964</v>
      </c>
      <c r="S8303" s="12">
        <f>(Table1[[#This Row],[Profit]]/Table1[[#This Row],[Selling Price]])</f>
        <v>0.25532972401288273</v>
      </c>
      <c r="T8303">
        <v>5</v>
      </c>
      <c r="U8303" s="2">
        <f>Table1[[#This Row],[Selling Price]]*Table1[[#This Row],[Quantity]]</f>
        <v>339.20000000000005</v>
      </c>
      <c r="V8303" s="4">
        <v>0.8</v>
      </c>
      <c r="W8303">
        <v>465</v>
      </c>
      <c r="X8303" t="s">
        <v>36</v>
      </c>
      <c r="Y8303" t="s">
        <v>68</v>
      </c>
      <c r="Z8303" s="2">
        <v>124.04397603000849</v>
      </c>
    </row>
    <row r="8304" spans="1:26" x14ac:dyDescent="0.35">
      <c r="A8304" t="s">
        <v>229</v>
      </c>
      <c r="B8304" t="s">
        <v>230</v>
      </c>
      <c r="C8304" t="s">
        <v>45</v>
      </c>
      <c r="D8304" t="s">
        <v>46</v>
      </c>
      <c r="E8304" t="s">
        <v>75</v>
      </c>
      <c r="F8304" t="s">
        <v>1469</v>
      </c>
      <c r="G8304" t="s">
        <v>1470</v>
      </c>
      <c r="H8304" t="s">
        <v>32</v>
      </c>
      <c r="I8304" t="s">
        <v>8615</v>
      </c>
      <c r="J8304" s="1">
        <v>42271</v>
      </c>
      <c r="K8304" s="1">
        <v>42276</v>
      </c>
      <c r="L8304" t="s">
        <v>34</v>
      </c>
      <c r="M8304">
        <f>Table1[[#This Row],[Ship Date]]-Table1[[#This Row],[Order Date]]</f>
        <v>5</v>
      </c>
      <c r="N8304">
        <v>9</v>
      </c>
      <c r="O8304" t="s">
        <v>61</v>
      </c>
      <c r="P8304" s="3">
        <v>16.463999999999999</v>
      </c>
      <c r="Q8304" s="3">
        <v>10.91162670256041</v>
      </c>
      <c r="R8304" s="3">
        <f>(Table1[[#This Row],[Selling Price]]-Table1[[#This Row],[Cost Price]])</f>
        <v>5.5523732974395887</v>
      </c>
      <c r="S8304" s="12">
        <f>(Table1[[#This Row],[Profit]]/Table1[[#This Row],[Selling Price]])</f>
        <v>0.33724327608355131</v>
      </c>
      <c r="T8304">
        <v>7</v>
      </c>
      <c r="U8304" s="2">
        <f>Table1[[#This Row],[Selling Price]]*Table1[[#This Row],[Quantity]]</f>
        <v>115.24799999999999</v>
      </c>
      <c r="V8304" s="4">
        <v>0.2</v>
      </c>
      <c r="W8304">
        <v>439</v>
      </c>
      <c r="X8304" t="s">
        <v>36</v>
      </c>
      <c r="Y8304" t="s">
        <v>52</v>
      </c>
      <c r="Z8304" s="2">
        <v>5.5352961980367414</v>
      </c>
    </row>
    <row r="8305" spans="1:26" x14ac:dyDescent="0.35">
      <c r="A8305" t="s">
        <v>229</v>
      </c>
      <c r="B8305" t="s">
        <v>230</v>
      </c>
      <c r="C8305" t="s">
        <v>64</v>
      </c>
      <c r="D8305" t="s">
        <v>46</v>
      </c>
      <c r="E8305" t="s">
        <v>86</v>
      </c>
      <c r="F8305" t="s">
        <v>4124</v>
      </c>
      <c r="G8305" t="s">
        <v>4125</v>
      </c>
      <c r="H8305" t="s">
        <v>32</v>
      </c>
      <c r="I8305" t="s">
        <v>8657</v>
      </c>
      <c r="J8305" s="1">
        <v>42615</v>
      </c>
      <c r="K8305" s="1">
        <v>42619</v>
      </c>
      <c r="L8305" t="s">
        <v>60</v>
      </c>
      <c r="M8305">
        <f>Table1[[#This Row],[Ship Date]]-Table1[[#This Row],[Order Date]]</f>
        <v>4</v>
      </c>
      <c r="N8305">
        <v>9</v>
      </c>
      <c r="O8305" t="s">
        <v>61</v>
      </c>
      <c r="P8305" s="3">
        <v>7.3120000000000003</v>
      </c>
      <c r="Q8305" s="3">
        <v>4.83412939796583</v>
      </c>
      <c r="R8305" s="3">
        <f>(Table1[[#This Row],[Selling Price]]-Table1[[#This Row],[Cost Price]])</f>
        <v>2.4778706020341703</v>
      </c>
      <c r="S8305" s="12">
        <f>(Table1[[#This Row],[Profit]]/Table1[[#This Row],[Selling Price]])</f>
        <v>0.33887727051889638</v>
      </c>
      <c r="T8305">
        <v>1</v>
      </c>
      <c r="U8305" s="2">
        <f>Table1[[#This Row],[Selling Price]]*Table1[[#This Row],[Quantity]]</f>
        <v>7.3120000000000003</v>
      </c>
      <c r="V8305" s="4">
        <v>0.2</v>
      </c>
      <c r="W8305">
        <v>439</v>
      </c>
      <c r="X8305" t="s">
        <v>36</v>
      </c>
      <c r="Y8305" t="s">
        <v>52</v>
      </c>
      <c r="Z8305" s="2">
        <v>9.7519682079348176</v>
      </c>
    </row>
    <row r="8306" spans="1:26" x14ac:dyDescent="0.35">
      <c r="A8306" t="s">
        <v>229</v>
      </c>
      <c r="B8306" t="s">
        <v>230</v>
      </c>
      <c r="C8306" t="s">
        <v>45</v>
      </c>
      <c r="D8306" t="s">
        <v>46</v>
      </c>
      <c r="E8306" t="s">
        <v>75</v>
      </c>
      <c r="F8306" t="s">
        <v>1110</v>
      </c>
      <c r="G8306" t="s">
        <v>1111</v>
      </c>
      <c r="H8306" t="s">
        <v>32</v>
      </c>
      <c r="I8306" t="s">
        <v>8661</v>
      </c>
      <c r="J8306" s="1">
        <v>42877</v>
      </c>
      <c r="K8306" s="1">
        <v>42881</v>
      </c>
      <c r="L8306" t="s">
        <v>60</v>
      </c>
      <c r="M8306">
        <f>Table1[[#This Row],[Ship Date]]-Table1[[#This Row],[Order Date]]</f>
        <v>4</v>
      </c>
      <c r="N8306">
        <v>5</v>
      </c>
      <c r="O8306" t="s">
        <v>51</v>
      </c>
      <c r="P8306" s="3">
        <v>2.78</v>
      </c>
      <c r="Q8306" s="3">
        <v>2.322496724875692</v>
      </c>
      <c r="R8306" s="3">
        <f>(Table1[[#This Row],[Selling Price]]-Table1[[#This Row],[Cost Price]])</f>
        <v>0.45750327512430777</v>
      </c>
      <c r="S8306" s="12">
        <f>(Table1[[#This Row],[Profit]]/Table1[[#This Row],[Selling Price]])</f>
        <v>0.16456952342601</v>
      </c>
      <c r="T8306">
        <v>1</v>
      </c>
      <c r="U8306" s="2">
        <f>Table1[[#This Row],[Selling Price]]*Table1[[#This Row],[Quantity]]</f>
        <v>2.78</v>
      </c>
      <c r="V8306" s="4">
        <v>0</v>
      </c>
      <c r="W8306">
        <v>354</v>
      </c>
      <c r="X8306" t="s">
        <v>36</v>
      </c>
      <c r="Y8306" t="s">
        <v>52</v>
      </c>
      <c r="Z8306" s="2">
        <v>5.320302274392791</v>
      </c>
    </row>
    <row r="8307" spans="1:26" x14ac:dyDescent="0.35">
      <c r="A8307" t="s">
        <v>229</v>
      </c>
      <c r="B8307" t="s">
        <v>230</v>
      </c>
      <c r="C8307" t="s">
        <v>45</v>
      </c>
      <c r="D8307" t="s">
        <v>46</v>
      </c>
      <c r="E8307" t="s">
        <v>86</v>
      </c>
      <c r="F8307" t="s">
        <v>2327</v>
      </c>
      <c r="G8307" t="s">
        <v>2328</v>
      </c>
      <c r="H8307" t="s">
        <v>32</v>
      </c>
      <c r="I8307" t="s">
        <v>8689</v>
      </c>
      <c r="J8307" s="1">
        <v>42796</v>
      </c>
      <c r="K8307" s="1">
        <v>42796</v>
      </c>
      <c r="L8307" t="s">
        <v>1118</v>
      </c>
      <c r="M8307">
        <f>Table1[[#This Row],[Ship Date]]-Table1[[#This Row],[Order Date]]</f>
        <v>0</v>
      </c>
      <c r="N8307">
        <v>3</v>
      </c>
      <c r="O8307" t="s">
        <v>106</v>
      </c>
      <c r="P8307" s="3">
        <v>0.55600000000000005</v>
      </c>
      <c r="Q8307" s="3">
        <v>0.46217088522619371</v>
      </c>
      <c r="R8307" s="3">
        <f>(Table1[[#This Row],[Selling Price]]-Table1[[#This Row],[Cost Price]])</f>
        <v>9.3829114773806344E-2</v>
      </c>
      <c r="S8307" s="12">
        <f>(Table1[[#This Row],[Profit]]/Table1[[#This Row],[Selling Price]])</f>
        <v>0.16875740067231354</v>
      </c>
      <c r="T8307">
        <v>1</v>
      </c>
      <c r="U8307" s="2">
        <f>Table1[[#This Row],[Selling Price]]*Table1[[#This Row],[Quantity]]</f>
        <v>0.55600000000000005</v>
      </c>
      <c r="V8307" s="4">
        <v>0.8</v>
      </c>
      <c r="W8307">
        <v>207</v>
      </c>
      <c r="X8307" t="s">
        <v>36</v>
      </c>
      <c r="Y8307" t="s">
        <v>52</v>
      </c>
      <c r="Z8307" s="2">
        <v>4.2446239527194871</v>
      </c>
    </row>
    <row r="8308" spans="1:26" x14ac:dyDescent="0.35">
      <c r="A8308" t="s">
        <v>229</v>
      </c>
      <c r="B8308" t="s">
        <v>230</v>
      </c>
      <c r="C8308" t="s">
        <v>45</v>
      </c>
      <c r="D8308" t="s">
        <v>46</v>
      </c>
      <c r="E8308" t="s">
        <v>102</v>
      </c>
      <c r="F8308" t="s">
        <v>2486</v>
      </c>
      <c r="G8308" t="s">
        <v>192</v>
      </c>
      <c r="H8308" t="s">
        <v>32</v>
      </c>
      <c r="I8308" t="s">
        <v>8754</v>
      </c>
      <c r="J8308" s="1">
        <v>41939</v>
      </c>
      <c r="K8308" s="1">
        <v>41944</v>
      </c>
      <c r="L8308" t="s">
        <v>60</v>
      </c>
      <c r="M8308">
        <f>Table1[[#This Row],[Ship Date]]-Table1[[#This Row],[Order Date]]</f>
        <v>5</v>
      </c>
      <c r="N8308">
        <v>10</v>
      </c>
      <c r="O8308" t="s">
        <v>61</v>
      </c>
      <c r="P8308" s="3">
        <v>11.952</v>
      </c>
      <c r="Q8308" s="3">
        <v>8.1965008776692958</v>
      </c>
      <c r="R8308" s="3">
        <f>(Table1[[#This Row],[Selling Price]]-Table1[[#This Row],[Cost Price]])</f>
        <v>3.7554991223307042</v>
      </c>
      <c r="S8308" s="12">
        <f>(Table1[[#This Row],[Profit]]/Table1[[#This Row],[Selling Price]])</f>
        <v>0.31421512067693308</v>
      </c>
      <c r="T8308">
        <v>3</v>
      </c>
      <c r="U8308" s="2">
        <f>Table1[[#This Row],[Selling Price]]*Table1[[#This Row],[Quantity]]</f>
        <v>35.856000000000002</v>
      </c>
      <c r="V8308" s="4">
        <v>0.2</v>
      </c>
      <c r="W8308">
        <v>213</v>
      </c>
      <c r="X8308" t="s">
        <v>36</v>
      </c>
      <c r="Y8308" t="s">
        <v>52</v>
      </c>
      <c r="Z8308" s="2">
        <v>4.1599480765990338</v>
      </c>
    </row>
    <row r="8309" spans="1:26" x14ac:dyDescent="0.35">
      <c r="A8309" t="s">
        <v>229</v>
      </c>
      <c r="B8309" t="s">
        <v>230</v>
      </c>
      <c r="C8309" t="s">
        <v>55</v>
      </c>
      <c r="D8309" t="s">
        <v>46</v>
      </c>
      <c r="E8309" t="s">
        <v>75</v>
      </c>
      <c r="F8309" t="s">
        <v>701</v>
      </c>
      <c r="G8309" t="s">
        <v>702</v>
      </c>
      <c r="H8309" t="s">
        <v>32</v>
      </c>
      <c r="I8309" t="s">
        <v>8812</v>
      </c>
      <c r="J8309" s="1">
        <v>41734</v>
      </c>
      <c r="K8309" s="1">
        <v>41736</v>
      </c>
      <c r="L8309" t="s">
        <v>34</v>
      </c>
      <c r="M8309">
        <f>Table1[[#This Row],[Ship Date]]-Table1[[#This Row],[Order Date]]</f>
        <v>2</v>
      </c>
      <c r="N8309">
        <v>4</v>
      </c>
      <c r="O8309" t="s">
        <v>106</v>
      </c>
      <c r="P8309" s="3">
        <v>13.89</v>
      </c>
      <c r="Q8309" s="3">
        <v>9.5170597026304744</v>
      </c>
      <c r="R8309" s="3">
        <f>(Table1[[#This Row],[Selling Price]]-Table1[[#This Row],[Cost Price]])</f>
        <v>4.3729402973695262</v>
      </c>
      <c r="S8309" s="12">
        <f>(Table1[[#This Row],[Profit]]/Table1[[#This Row],[Selling Price]])</f>
        <v>0.31482651528938271</v>
      </c>
      <c r="T8309">
        <v>3</v>
      </c>
      <c r="U8309" s="2">
        <f>Table1[[#This Row],[Selling Price]]*Table1[[#This Row],[Quantity]]</f>
        <v>41.67</v>
      </c>
      <c r="V8309" s="4">
        <v>0</v>
      </c>
      <c r="W8309">
        <v>387</v>
      </c>
      <c r="X8309" t="s">
        <v>36</v>
      </c>
      <c r="Y8309" t="s">
        <v>52</v>
      </c>
      <c r="Z8309" s="2">
        <v>7.1869827432922744</v>
      </c>
    </row>
    <row r="8310" spans="1:26" x14ac:dyDescent="0.35">
      <c r="A8310" t="s">
        <v>229</v>
      </c>
      <c r="B8310" t="s">
        <v>230</v>
      </c>
      <c r="C8310" t="s">
        <v>27</v>
      </c>
      <c r="D8310" t="s">
        <v>46</v>
      </c>
      <c r="E8310" t="s">
        <v>47</v>
      </c>
      <c r="F8310" t="s">
        <v>3646</v>
      </c>
      <c r="G8310" t="s">
        <v>3647</v>
      </c>
      <c r="H8310" t="s">
        <v>32</v>
      </c>
      <c r="I8310" t="s">
        <v>8819</v>
      </c>
      <c r="J8310" s="1">
        <v>42240</v>
      </c>
      <c r="K8310" s="1">
        <v>42242</v>
      </c>
      <c r="L8310" t="s">
        <v>34</v>
      </c>
      <c r="M8310">
        <f>Table1[[#This Row],[Ship Date]]-Table1[[#This Row],[Order Date]]</f>
        <v>2</v>
      </c>
      <c r="N8310">
        <v>8</v>
      </c>
      <c r="O8310" t="s">
        <v>61</v>
      </c>
      <c r="P8310" s="3">
        <v>6.9119999999999999</v>
      </c>
      <c r="Q8310" s="3">
        <v>4.5064773414511894</v>
      </c>
      <c r="R8310" s="3">
        <f>(Table1[[#This Row],[Selling Price]]-Table1[[#This Row],[Cost Price]])</f>
        <v>2.4055226585488105</v>
      </c>
      <c r="S8310" s="12">
        <f>(Table1[[#This Row],[Profit]]/Table1[[#This Row],[Selling Price]])</f>
        <v>0.34802121796134411</v>
      </c>
      <c r="T8310">
        <v>3</v>
      </c>
      <c r="U8310" s="2">
        <f>Table1[[#This Row],[Selling Price]]*Table1[[#This Row],[Quantity]]</f>
        <v>20.736000000000001</v>
      </c>
      <c r="V8310" s="4">
        <v>0.2</v>
      </c>
      <c r="W8310">
        <v>387</v>
      </c>
      <c r="X8310" t="s">
        <v>36</v>
      </c>
      <c r="Y8310" t="s">
        <v>52</v>
      </c>
      <c r="Z8310" s="2">
        <v>5.6395404068062138</v>
      </c>
    </row>
    <row r="8311" spans="1:26" x14ac:dyDescent="0.35">
      <c r="A8311" t="s">
        <v>229</v>
      </c>
      <c r="B8311" t="s">
        <v>230</v>
      </c>
      <c r="C8311" t="s">
        <v>45</v>
      </c>
      <c r="D8311" t="s">
        <v>46</v>
      </c>
      <c r="E8311" t="s">
        <v>102</v>
      </c>
      <c r="F8311" t="s">
        <v>320</v>
      </c>
      <c r="G8311" t="s">
        <v>321</v>
      </c>
      <c r="H8311" t="s">
        <v>32</v>
      </c>
      <c r="I8311" t="s">
        <v>8835</v>
      </c>
      <c r="J8311" s="1">
        <v>41941</v>
      </c>
      <c r="K8311" s="1">
        <v>41945</v>
      </c>
      <c r="L8311" t="s">
        <v>60</v>
      </c>
      <c r="M8311">
        <f>Table1[[#This Row],[Ship Date]]-Table1[[#This Row],[Order Date]]</f>
        <v>4</v>
      </c>
      <c r="N8311">
        <v>10</v>
      </c>
      <c r="O8311" t="s">
        <v>61</v>
      </c>
      <c r="P8311" s="3">
        <v>75.88</v>
      </c>
      <c r="Q8311" s="3">
        <v>51.7308182315846</v>
      </c>
      <c r="R8311" s="3">
        <f>(Table1[[#This Row],[Selling Price]]-Table1[[#This Row],[Cost Price]])</f>
        <v>24.149181768415396</v>
      </c>
      <c r="S8311" s="12">
        <f>(Table1[[#This Row],[Profit]]/Table1[[#This Row],[Selling Price]])</f>
        <v>0.31825489942561147</v>
      </c>
      <c r="T8311">
        <v>2</v>
      </c>
      <c r="U8311" s="2">
        <f>Table1[[#This Row],[Selling Price]]*Table1[[#This Row],[Quantity]]</f>
        <v>151.76</v>
      </c>
      <c r="V8311" s="4">
        <v>0</v>
      </c>
      <c r="W8311">
        <v>497</v>
      </c>
      <c r="X8311" t="s">
        <v>36</v>
      </c>
      <c r="Y8311" t="s">
        <v>68</v>
      </c>
      <c r="Z8311" s="2">
        <v>114.2407777751301</v>
      </c>
    </row>
    <row r="8312" spans="1:26" x14ac:dyDescent="0.35">
      <c r="A8312" t="s">
        <v>229</v>
      </c>
      <c r="B8312" t="s">
        <v>230</v>
      </c>
      <c r="C8312" t="s">
        <v>45</v>
      </c>
      <c r="D8312" t="s">
        <v>46</v>
      </c>
      <c r="E8312" t="s">
        <v>91</v>
      </c>
      <c r="F8312" t="s">
        <v>4152</v>
      </c>
      <c r="G8312" t="s">
        <v>4153</v>
      </c>
      <c r="H8312" t="s">
        <v>32</v>
      </c>
      <c r="I8312" t="s">
        <v>8866</v>
      </c>
      <c r="J8312" s="1">
        <v>42108</v>
      </c>
      <c r="K8312" s="1">
        <v>42112</v>
      </c>
      <c r="L8312" t="s">
        <v>60</v>
      </c>
      <c r="M8312">
        <f>Table1[[#This Row],[Ship Date]]-Table1[[#This Row],[Order Date]]</f>
        <v>4</v>
      </c>
      <c r="N8312">
        <v>4</v>
      </c>
      <c r="O8312" t="s">
        <v>106</v>
      </c>
      <c r="P8312" s="3">
        <v>35.207999999999998</v>
      </c>
      <c r="Q8312" s="3">
        <v>26.95206191176943</v>
      </c>
      <c r="R8312" s="3">
        <f>(Table1[[#This Row],[Selling Price]]-Table1[[#This Row],[Cost Price]])</f>
        <v>8.2559380882305682</v>
      </c>
      <c r="S8312" s="12">
        <f>(Table1[[#This Row],[Profit]]/Table1[[#This Row],[Selling Price]])</f>
        <v>0.23449040241509228</v>
      </c>
      <c r="T8312">
        <v>1</v>
      </c>
      <c r="U8312" s="2">
        <f>Table1[[#This Row],[Selling Price]]*Table1[[#This Row],[Quantity]]</f>
        <v>35.207999999999998</v>
      </c>
      <c r="V8312" s="4">
        <v>0.2</v>
      </c>
      <c r="W8312">
        <v>312</v>
      </c>
      <c r="X8312" t="s">
        <v>36</v>
      </c>
      <c r="Y8312" t="s">
        <v>68</v>
      </c>
      <c r="Z8312" s="2">
        <v>95.174274890854832</v>
      </c>
    </row>
    <row r="8313" spans="1:26" x14ac:dyDescent="0.35">
      <c r="A8313" t="s">
        <v>229</v>
      </c>
      <c r="B8313" t="s">
        <v>230</v>
      </c>
      <c r="C8313" t="s">
        <v>39</v>
      </c>
      <c r="D8313" t="s">
        <v>46</v>
      </c>
      <c r="E8313" t="s">
        <v>86</v>
      </c>
      <c r="F8313" t="s">
        <v>1458</v>
      </c>
      <c r="G8313" t="s">
        <v>1459</v>
      </c>
      <c r="H8313" t="s">
        <v>32</v>
      </c>
      <c r="I8313" t="s">
        <v>8879</v>
      </c>
      <c r="J8313" s="1">
        <v>41954</v>
      </c>
      <c r="K8313" s="1">
        <v>41956</v>
      </c>
      <c r="L8313" t="s">
        <v>199</v>
      </c>
      <c r="M8313">
        <f>Table1[[#This Row],[Ship Date]]-Table1[[#This Row],[Order Date]]</f>
        <v>2</v>
      </c>
      <c r="N8313">
        <v>11</v>
      </c>
      <c r="O8313" t="s">
        <v>35</v>
      </c>
      <c r="P8313" s="3">
        <v>2033.5840000000001</v>
      </c>
      <c r="Q8313" s="3">
        <v>1331.1960485292141</v>
      </c>
      <c r="R8313" s="3">
        <f>(Table1[[#This Row],[Selling Price]]-Table1[[#This Row],[Cost Price]])</f>
        <v>702.38795147078599</v>
      </c>
      <c r="S8313" s="12">
        <f>(Table1[[#This Row],[Profit]]/Table1[[#This Row],[Selling Price]])</f>
        <v>0.34539411771079337</v>
      </c>
      <c r="T8313">
        <v>2</v>
      </c>
      <c r="U8313" s="2">
        <f>Table1[[#This Row],[Selling Price]]*Table1[[#This Row],[Quantity]]</f>
        <v>4067.1680000000001</v>
      </c>
      <c r="V8313" s="4">
        <v>0.2</v>
      </c>
      <c r="W8313">
        <v>197</v>
      </c>
      <c r="X8313" t="s">
        <v>36</v>
      </c>
      <c r="Y8313" t="s">
        <v>36</v>
      </c>
      <c r="Z8313" s="2">
        <v>1851.752900549171</v>
      </c>
    </row>
    <row r="8314" spans="1:26" x14ac:dyDescent="0.35">
      <c r="A8314" t="s">
        <v>229</v>
      </c>
      <c r="B8314" t="s">
        <v>230</v>
      </c>
      <c r="C8314" t="s">
        <v>39</v>
      </c>
      <c r="D8314" t="s">
        <v>46</v>
      </c>
      <c r="E8314" t="s">
        <v>178</v>
      </c>
      <c r="F8314" t="s">
        <v>890</v>
      </c>
      <c r="G8314" t="s">
        <v>891</v>
      </c>
      <c r="H8314" t="s">
        <v>32</v>
      </c>
      <c r="I8314" t="s">
        <v>8904</v>
      </c>
      <c r="J8314" s="1">
        <v>42483</v>
      </c>
      <c r="K8314" s="1">
        <v>42487</v>
      </c>
      <c r="L8314" t="s">
        <v>60</v>
      </c>
      <c r="M8314">
        <f>Table1[[#This Row],[Ship Date]]-Table1[[#This Row],[Order Date]]</f>
        <v>4</v>
      </c>
      <c r="N8314">
        <v>4</v>
      </c>
      <c r="O8314" t="s">
        <v>106</v>
      </c>
      <c r="P8314" s="3">
        <v>71.97</v>
      </c>
      <c r="Q8314" s="3">
        <v>50.661227305783243</v>
      </c>
      <c r="R8314" s="3">
        <f>(Table1[[#This Row],[Selling Price]]-Table1[[#This Row],[Cost Price]])</f>
        <v>21.308772694216756</v>
      </c>
      <c r="S8314" s="12">
        <f>(Table1[[#This Row],[Profit]]/Table1[[#This Row],[Selling Price]])</f>
        <v>0.296078542367886</v>
      </c>
      <c r="T8314">
        <v>3</v>
      </c>
      <c r="U8314" s="2">
        <f>Table1[[#This Row],[Selling Price]]*Table1[[#This Row],[Quantity]]</f>
        <v>215.91</v>
      </c>
      <c r="V8314" s="4">
        <v>0</v>
      </c>
      <c r="W8314">
        <v>248</v>
      </c>
      <c r="X8314" t="s">
        <v>36</v>
      </c>
      <c r="Y8314" t="s">
        <v>52</v>
      </c>
      <c r="Z8314" s="2">
        <v>17.75908260017955</v>
      </c>
    </row>
    <row r="8315" spans="1:26" x14ac:dyDescent="0.35">
      <c r="A8315" t="s">
        <v>229</v>
      </c>
      <c r="B8315" t="s">
        <v>230</v>
      </c>
      <c r="C8315" t="s">
        <v>27</v>
      </c>
      <c r="D8315" t="s">
        <v>46</v>
      </c>
      <c r="E8315" t="s">
        <v>91</v>
      </c>
      <c r="F8315" t="s">
        <v>1847</v>
      </c>
      <c r="G8315" t="s">
        <v>1848</v>
      </c>
      <c r="H8315" t="s">
        <v>32</v>
      </c>
      <c r="I8315" t="s">
        <v>8949</v>
      </c>
      <c r="J8315" s="1">
        <v>42810</v>
      </c>
      <c r="K8315" s="1">
        <v>42815</v>
      </c>
      <c r="L8315" t="s">
        <v>60</v>
      </c>
      <c r="M8315">
        <f>Table1[[#This Row],[Ship Date]]-Table1[[#This Row],[Order Date]]</f>
        <v>5</v>
      </c>
      <c r="N8315">
        <v>3</v>
      </c>
      <c r="O8315" t="s">
        <v>106</v>
      </c>
      <c r="P8315" s="3">
        <v>140.66999999999999</v>
      </c>
      <c r="Q8315" s="3">
        <v>103.7529564180676</v>
      </c>
      <c r="R8315" s="3">
        <f>(Table1[[#This Row],[Selling Price]]-Table1[[#This Row],[Cost Price]])</f>
        <v>36.91704358193239</v>
      </c>
      <c r="S8315" s="12">
        <f>(Table1[[#This Row],[Profit]]/Table1[[#This Row],[Selling Price]])</f>
        <v>0.26243721889480626</v>
      </c>
      <c r="T8315">
        <v>3</v>
      </c>
      <c r="U8315" s="2">
        <f>Table1[[#This Row],[Selling Price]]*Table1[[#This Row],[Quantity]]</f>
        <v>422.01</v>
      </c>
      <c r="V8315" s="4">
        <v>0</v>
      </c>
      <c r="W8315">
        <v>481</v>
      </c>
      <c r="X8315" t="s">
        <v>36</v>
      </c>
      <c r="Y8315" t="s">
        <v>68</v>
      </c>
      <c r="Z8315" s="2">
        <v>97.60931871496696</v>
      </c>
    </row>
    <row r="8316" spans="1:26" x14ac:dyDescent="0.35">
      <c r="A8316" t="s">
        <v>229</v>
      </c>
      <c r="B8316" t="s">
        <v>230</v>
      </c>
      <c r="C8316" t="s">
        <v>27</v>
      </c>
      <c r="D8316" t="s">
        <v>46</v>
      </c>
      <c r="E8316" t="s">
        <v>75</v>
      </c>
      <c r="F8316" t="s">
        <v>2524</v>
      </c>
      <c r="G8316" t="s">
        <v>2525</v>
      </c>
      <c r="H8316" t="s">
        <v>32</v>
      </c>
      <c r="I8316" t="s">
        <v>8994</v>
      </c>
      <c r="J8316" s="1">
        <v>42638</v>
      </c>
      <c r="K8316" s="1">
        <v>42644</v>
      </c>
      <c r="L8316" t="s">
        <v>60</v>
      </c>
      <c r="M8316">
        <f>Table1[[#This Row],[Ship Date]]-Table1[[#This Row],[Order Date]]</f>
        <v>6</v>
      </c>
      <c r="N8316">
        <v>9</v>
      </c>
      <c r="O8316" t="s">
        <v>61</v>
      </c>
      <c r="P8316" s="3">
        <v>5.76</v>
      </c>
      <c r="Q8316" s="3">
        <v>4.5711572972383028</v>
      </c>
      <c r="R8316" s="3">
        <f>(Table1[[#This Row],[Selling Price]]-Table1[[#This Row],[Cost Price]])</f>
        <v>1.188842702761697</v>
      </c>
      <c r="S8316" s="12">
        <f>(Table1[[#This Row],[Profit]]/Table1[[#This Row],[Selling Price]])</f>
        <v>0.20639630256279462</v>
      </c>
      <c r="T8316">
        <v>2</v>
      </c>
      <c r="U8316" s="2">
        <f>Table1[[#This Row],[Selling Price]]*Table1[[#This Row],[Quantity]]</f>
        <v>11.52</v>
      </c>
      <c r="V8316" s="4">
        <v>0</v>
      </c>
      <c r="W8316">
        <v>123</v>
      </c>
      <c r="X8316" t="s">
        <v>68</v>
      </c>
      <c r="Y8316" t="s">
        <v>52</v>
      </c>
      <c r="Z8316" s="2">
        <v>2.6206417534642159</v>
      </c>
    </row>
    <row r="8317" spans="1:26" x14ac:dyDescent="0.35">
      <c r="A8317" t="s">
        <v>229</v>
      </c>
      <c r="B8317" t="s">
        <v>230</v>
      </c>
      <c r="C8317" t="s">
        <v>64</v>
      </c>
      <c r="D8317" t="s">
        <v>46</v>
      </c>
      <c r="E8317" t="s">
        <v>91</v>
      </c>
      <c r="F8317" t="s">
        <v>723</v>
      </c>
      <c r="G8317" t="s">
        <v>724</v>
      </c>
      <c r="H8317" t="s">
        <v>32</v>
      </c>
      <c r="I8317" t="s">
        <v>9055</v>
      </c>
      <c r="J8317" s="1">
        <v>43080</v>
      </c>
      <c r="K8317" s="1">
        <v>43086</v>
      </c>
      <c r="L8317" t="s">
        <v>60</v>
      </c>
      <c r="M8317">
        <f>Table1[[#This Row],[Ship Date]]-Table1[[#This Row],[Order Date]]</f>
        <v>6</v>
      </c>
      <c r="N8317">
        <v>12</v>
      </c>
      <c r="O8317" t="s">
        <v>35</v>
      </c>
      <c r="P8317" s="3">
        <v>22.75</v>
      </c>
      <c r="Q8317" s="3">
        <v>16.817513738021159</v>
      </c>
      <c r="R8317" s="3">
        <f>(Table1[[#This Row],[Selling Price]]-Table1[[#This Row],[Cost Price]])</f>
        <v>5.9324862619788412</v>
      </c>
      <c r="S8317" s="12">
        <f>(Table1[[#This Row],[Profit]]/Table1[[#This Row],[Selling Price]])</f>
        <v>0.26076862690016883</v>
      </c>
      <c r="T8317">
        <v>7</v>
      </c>
      <c r="U8317" s="2">
        <f>Table1[[#This Row],[Selling Price]]*Table1[[#This Row],[Quantity]]</f>
        <v>159.25</v>
      </c>
      <c r="V8317" s="4">
        <v>0</v>
      </c>
      <c r="W8317">
        <v>373</v>
      </c>
      <c r="X8317" t="s">
        <v>68</v>
      </c>
      <c r="Y8317" t="s">
        <v>52</v>
      </c>
      <c r="Z8317" s="2">
        <v>14.69345092209451</v>
      </c>
    </row>
    <row r="8318" spans="1:26" x14ac:dyDescent="0.35">
      <c r="A8318" t="s">
        <v>268</v>
      </c>
      <c r="B8318" t="s">
        <v>269</v>
      </c>
      <c r="C8318" t="s">
        <v>45</v>
      </c>
      <c r="D8318" t="s">
        <v>46</v>
      </c>
      <c r="E8318" t="s">
        <v>270</v>
      </c>
      <c r="F8318" t="s">
        <v>271</v>
      </c>
      <c r="G8318" t="s">
        <v>272</v>
      </c>
      <c r="H8318" t="s">
        <v>32</v>
      </c>
      <c r="I8318" t="s">
        <v>273</v>
      </c>
      <c r="J8318" s="1">
        <v>42715</v>
      </c>
      <c r="K8318" s="1">
        <v>42721</v>
      </c>
      <c r="L8318" t="s">
        <v>60</v>
      </c>
      <c r="M8318">
        <f>Table1[[#This Row],[Ship Date]]-Table1[[#This Row],[Order Date]]</f>
        <v>6</v>
      </c>
      <c r="N8318">
        <v>12</v>
      </c>
      <c r="O8318" t="s">
        <v>35</v>
      </c>
      <c r="P8318" s="3">
        <v>15.26</v>
      </c>
      <c r="Q8318" s="3">
        <v>10.237584240812099</v>
      </c>
      <c r="R8318" s="3">
        <f>(Table1[[#This Row],[Selling Price]]-Table1[[#This Row],[Cost Price]])</f>
        <v>5.0224157591879006</v>
      </c>
      <c r="S8318" s="12">
        <f>(Table1[[#This Row],[Profit]]/Table1[[#This Row],[Selling Price]])</f>
        <v>0.32912291999920712</v>
      </c>
      <c r="T8318">
        <v>7</v>
      </c>
      <c r="U8318" s="2">
        <f>Table1[[#This Row],[Selling Price]]*Table1[[#This Row],[Quantity]]</f>
        <v>106.82</v>
      </c>
      <c r="V8318" s="4">
        <v>0</v>
      </c>
      <c r="W8318">
        <v>221</v>
      </c>
      <c r="X8318" t="s">
        <v>68</v>
      </c>
      <c r="Y8318" t="s">
        <v>52</v>
      </c>
      <c r="Z8318" s="2">
        <v>3.7251856329584441</v>
      </c>
    </row>
    <row r="8319" spans="1:26" x14ac:dyDescent="0.35">
      <c r="A8319" t="s">
        <v>268</v>
      </c>
      <c r="B8319" t="s">
        <v>269</v>
      </c>
      <c r="C8319" t="s">
        <v>39</v>
      </c>
      <c r="D8319" t="s">
        <v>46</v>
      </c>
      <c r="E8319" t="s">
        <v>75</v>
      </c>
      <c r="F8319" t="s">
        <v>311</v>
      </c>
      <c r="G8319" t="s">
        <v>312</v>
      </c>
      <c r="H8319" t="s">
        <v>32</v>
      </c>
      <c r="I8319" t="s">
        <v>313</v>
      </c>
      <c r="J8319" s="1">
        <v>41978</v>
      </c>
      <c r="K8319" s="1">
        <v>41983</v>
      </c>
      <c r="L8319" t="s">
        <v>60</v>
      </c>
      <c r="M8319">
        <f>Table1[[#This Row],[Ship Date]]-Table1[[#This Row],[Order Date]]</f>
        <v>5</v>
      </c>
      <c r="N8319">
        <v>12</v>
      </c>
      <c r="O8319" t="s">
        <v>35</v>
      </c>
      <c r="P8319" s="3">
        <v>1113.0239999999999</v>
      </c>
      <c r="Q8319" s="3">
        <v>879.29069962963729</v>
      </c>
      <c r="R8319" s="3">
        <f>(Table1[[#This Row],[Selling Price]]-Table1[[#This Row],[Cost Price]])</f>
        <v>233.7333003703626</v>
      </c>
      <c r="S8319" s="12">
        <f>(Table1[[#This Row],[Profit]]/Table1[[#This Row],[Selling Price]])</f>
        <v>0.20999843702414558</v>
      </c>
      <c r="T8319">
        <v>8</v>
      </c>
      <c r="U8319" s="2">
        <f>Table1[[#This Row],[Selling Price]]*Table1[[#This Row],[Quantity]]</f>
        <v>8904.1919999999991</v>
      </c>
      <c r="V8319" s="4">
        <v>0.2</v>
      </c>
      <c r="W8319">
        <v>369</v>
      </c>
      <c r="X8319" t="s">
        <v>36</v>
      </c>
      <c r="Y8319" t="s">
        <v>68</v>
      </c>
      <c r="Z8319" s="2">
        <v>132.5509689941303</v>
      </c>
    </row>
    <row r="8320" spans="1:26" x14ac:dyDescent="0.35">
      <c r="A8320" t="s">
        <v>268</v>
      </c>
      <c r="B8320" t="s">
        <v>269</v>
      </c>
      <c r="C8320" t="s">
        <v>45</v>
      </c>
      <c r="D8320" t="s">
        <v>46</v>
      </c>
      <c r="E8320" t="s">
        <v>178</v>
      </c>
      <c r="F8320" t="s">
        <v>490</v>
      </c>
      <c r="G8320" t="s">
        <v>491</v>
      </c>
      <c r="H8320" t="s">
        <v>32</v>
      </c>
      <c r="I8320" t="s">
        <v>483</v>
      </c>
      <c r="J8320" s="1">
        <v>42533</v>
      </c>
      <c r="K8320" s="1">
        <v>42536</v>
      </c>
      <c r="L8320" t="s">
        <v>199</v>
      </c>
      <c r="M8320">
        <f>Table1[[#This Row],[Ship Date]]-Table1[[#This Row],[Order Date]]</f>
        <v>3</v>
      </c>
      <c r="N8320">
        <v>6</v>
      </c>
      <c r="O8320" t="s">
        <v>51</v>
      </c>
      <c r="P8320" s="3">
        <v>115.02</v>
      </c>
      <c r="Q8320" s="3">
        <v>95.97453261991889</v>
      </c>
      <c r="R8320" s="3">
        <f>(Table1[[#This Row],[Selling Price]]-Table1[[#This Row],[Cost Price]])</f>
        <v>19.045467380081107</v>
      </c>
      <c r="S8320" s="12">
        <f>(Table1[[#This Row],[Profit]]/Table1[[#This Row],[Selling Price]])</f>
        <v>0.16558396261590252</v>
      </c>
      <c r="T8320">
        <v>9</v>
      </c>
      <c r="U8320" s="2">
        <f>Table1[[#This Row],[Selling Price]]*Table1[[#This Row],[Quantity]]</f>
        <v>1035.18</v>
      </c>
      <c r="V8320" s="4">
        <v>0</v>
      </c>
      <c r="W8320">
        <v>327</v>
      </c>
      <c r="X8320" t="s">
        <v>36</v>
      </c>
      <c r="Y8320" t="s">
        <v>52</v>
      </c>
      <c r="Z8320" s="2">
        <v>32.699489170321911</v>
      </c>
    </row>
    <row r="8321" spans="1:26" x14ac:dyDescent="0.35">
      <c r="A8321" t="s">
        <v>268</v>
      </c>
      <c r="B8321" t="s">
        <v>269</v>
      </c>
      <c r="C8321" t="s">
        <v>39</v>
      </c>
      <c r="D8321" t="s">
        <v>46</v>
      </c>
      <c r="E8321" t="s">
        <v>102</v>
      </c>
      <c r="F8321" t="s">
        <v>636</v>
      </c>
      <c r="G8321" t="s">
        <v>637</v>
      </c>
      <c r="H8321" t="s">
        <v>32</v>
      </c>
      <c r="I8321" t="s">
        <v>635</v>
      </c>
      <c r="J8321" s="1">
        <v>41856</v>
      </c>
      <c r="K8321" s="1">
        <v>41860</v>
      </c>
      <c r="L8321" t="s">
        <v>60</v>
      </c>
      <c r="M8321">
        <f>Table1[[#This Row],[Ship Date]]-Table1[[#This Row],[Order Date]]</f>
        <v>4</v>
      </c>
      <c r="N8321">
        <v>8</v>
      </c>
      <c r="O8321" t="s">
        <v>61</v>
      </c>
      <c r="P8321" s="3">
        <v>110.96</v>
      </c>
      <c r="Q8321" s="3">
        <v>91.589825540006089</v>
      </c>
      <c r="R8321" s="3">
        <f>(Table1[[#This Row],[Selling Price]]-Table1[[#This Row],[Cost Price]])</f>
        <v>19.370174459993905</v>
      </c>
      <c r="S8321" s="12">
        <f>(Table1[[#This Row],[Profit]]/Table1[[#This Row],[Selling Price]])</f>
        <v>0.1745689839581282</v>
      </c>
      <c r="T8321">
        <v>2</v>
      </c>
      <c r="U8321" s="2">
        <f>Table1[[#This Row],[Selling Price]]*Table1[[#This Row],[Quantity]]</f>
        <v>221.92</v>
      </c>
      <c r="V8321" s="4">
        <v>0</v>
      </c>
      <c r="W8321">
        <v>231</v>
      </c>
      <c r="X8321" t="s">
        <v>36</v>
      </c>
      <c r="Y8321" t="s">
        <v>68</v>
      </c>
      <c r="Z8321" s="2">
        <v>81.76479700213288</v>
      </c>
    </row>
    <row r="8322" spans="1:26" x14ac:dyDescent="0.35">
      <c r="A8322" t="s">
        <v>268</v>
      </c>
      <c r="B8322" t="s">
        <v>269</v>
      </c>
      <c r="C8322" t="s">
        <v>55</v>
      </c>
      <c r="D8322" t="s">
        <v>46</v>
      </c>
      <c r="E8322" t="s">
        <v>102</v>
      </c>
      <c r="F8322" t="s">
        <v>812</v>
      </c>
      <c r="G8322" t="s">
        <v>813</v>
      </c>
      <c r="H8322" t="s">
        <v>32</v>
      </c>
      <c r="I8322" t="s">
        <v>814</v>
      </c>
      <c r="J8322" s="1">
        <v>42525</v>
      </c>
      <c r="K8322" s="1">
        <v>42530</v>
      </c>
      <c r="L8322" t="s">
        <v>34</v>
      </c>
      <c r="M8322">
        <f>Table1[[#This Row],[Ship Date]]-Table1[[#This Row],[Order Date]]</f>
        <v>5</v>
      </c>
      <c r="N8322">
        <v>6</v>
      </c>
      <c r="O8322" t="s">
        <v>51</v>
      </c>
      <c r="P8322" s="3">
        <v>25.92</v>
      </c>
      <c r="Q8322" s="3">
        <v>18.503884386667579</v>
      </c>
      <c r="R8322" s="3">
        <f>(Table1[[#This Row],[Selling Price]]-Table1[[#This Row],[Cost Price]])</f>
        <v>7.4161156133324226</v>
      </c>
      <c r="S8322" s="12">
        <f>(Table1[[#This Row],[Profit]]/Table1[[#This Row],[Selling Price]])</f>
        <v>0.28611557150202244</v>
      </c>
      <c r="T8322">
        <v>5</v>
      </c>
      <c r="U8322" s="2">
        <f>Table1[[#This Row],[Selling Price]]*Table1[[#This Row],[Quantity]]</f>
        <v>129.60000000000002</v>
      </c>
      <c r="V8322" s="4">
        <v>0.2</v>
      </c>
      <c r="W8322">
        <v>156</v>
      </c>
      <c r="X8322" t="s">
        <v>36</v>
      </c>
      <c r="Y8322" t="s">
        <v>52</v>
      </c>
      <c r="Z8322" s="2">
        <v>5.0305282426401314</v>
      </c>
    </row>
    <row r="8323" spans="1:26" x14ac:dyDescent="0.35">
      <c r="A8323" t="s">
        <v>268</v>
      </c>
      <c r="B8323" t="s">
        <v>269</v>
      </c>
      <c r="C8323" t="s">
        <v>27</v>
      </c>
      <c r="D8323" t="s">
        <v>46</v>
      </c>
      <c r="E8323" t="s">
        <v>65</v>
      </c>
      <c r="F8323" t="s">
        <v>590</v>
      </c>
      <c r="G8323" t="s">
        <v>591</v>
      </c>
      <c r="H8323" t="s">
        <v>32</v>
      </c>
      <c r="I8323" t="s">
        <v>849</v>
      </c>
      <c r="J8323" s="1">
        <v>42336</v>
      </c>
      <c r="K8323" s="1">
        <v>42342</v>
      </c>
      <c r="L8323" t="s">
        <v>60</v>
      </c>
      <c r="M8323">
        <f>Table1[[#This Row],[Ship Date]]-Table1[[#This Row],[Order Date]]</f>
        <v>6</v>
      </c>
      <c r="N8323">
        <v>11</v>
      </c>
      <c r="O8323" t="s">
        <v>35</v>
      </c>
      <c r="P8323" s="3">
        <v>53.92</v>
      </c>
      <c r="Q8323" s="3">
        <v>37.166711664199191</v>
      </c>
      <c r="R8323" s="3">
        <f>(Table1[[#This Row],[Selling Price]]-Table1[[#This Row],[Cost Price]])</f>
        <v>16.753288335800811</v>
      </c>
      <c r="S8323" s="12">
        <f>(Table1[[#This Row],[Profit]]/Table1[[#This Row],[Selling Price]])</f>
        <v>0.31070638604971829</v>
      </c>
      <c r="T8323">
        <v>5</v>
      </c>
      <c r="U8323" s="2">
        <f>Table1[[#This Row],[Selling Price]]*Table1[[#This Row],[Quantity]]</f>
        <v>269.60000000000002</v>
      </c>
      <c r="V8323" s="4">
        <v>0.2</v>
      </c>
      <c r="W8323">
        <v>331</v>
      </c>
      <c r="X8323" t="s">
        <v>68</v>
      </c>
      <c r="Y8323" t="s">
        <v>68</v>
      </c>
      <c r="Z8323" s="2">
        <v>38.05935559914569</v>
      </c>
    </row>
    <row r="8324" spans="1:26" x14ac:dyDescent="0.35">
      <c r="A8324" t="s">
        <v>268</v>
      </c>
      <c r="B8324" t="s">
        <v>269</v>
      </c>
      <c r="C8324" t="s">
        <v>39</v>
      </c>
      <c r="D8324" t="s">
        <v>46</v>
      </c>
      <c r="E8324" t="s">
        <v>102</v>
      </c>
      <c r="F8324" t="s">
        <v>907</v>
      </c>
      <c r="G8324" t="s">
        <v>908</v>
      </c>
      <c r="H8324" t="s">
        <v>32</v>
      </c>
      <c r="I8324" t="s">
        <v>909</v>
      </c>
      <c r="J8324" s="1">
        <v>43021</v>
      </c>
      <c r="K8324" s="1">
        <v>43025</v>
      </c>
      <c r="L8324" t="s">
        <v>60</v>
      </c>
      <c r="M8324">
        <f>Table1[[#This Row],[Ship Date]]-Table1[[#This Row],[Order Date]]</f>
        <v>4</v>
      </c>
      <c r="N8324">
        <v>10</v>
      </c>
      <c r="O8324" t="s">
        <v>61</v>
      </c>
      <c r="P8324" s="3">
        <v>11.648</v>
      </c>
      <c r="Q8324" s="3">
        <v>8.2522914763619131</v>
      </c>
      <c r="R8324" s="3">
        <f>(Table1[[#This Row],[Selling Price]]-Table1[[#This Row],[Cost Price]])</f>
        <v>3.3957085236380866</v>
      </c>
      <c r="S8324" s="12">
        <f>(Table1[[#This Row],[Profit]]/Table1[[#This Row],[Selling Price]])</f>
        <v>0.29152717407607198</v>
      </c>
      <c r="T8324">
        <v>2</v>
      </c>
      <c r="U8324" s="2">
        <f>Table1[[#This Row],[Selling Price]]*Table1[[#This Row],[Quantity]]</f>
        <v>23.295999999999999</v>
      </c>
      <c r="V8324" s="4">
        <v>0.2</v>
      </c>
      <c r="W8324">
        <v>478</v>
      </c>
      <c r="X8324" t="s">
        <v>36</v>
      </c>
      <c r="Y8324" t="s">
        <v>52</v>
      </c>
      <c r="Z8324" s="2">
        <v>27.797781782005561</v>
      </c>
    </row>
    <row r="8325" spans="1:26" x14ac:dyDescent="0.35">
      <c r="A8325" t="s">
        <v>268</v>
      </c>
      <c r="B8325" t="s">
        <v>269</v>
      </c>
      <c r="C8325" t="s">
        <v>55</v>
      </c>
      <c r="D8325" t="s">
        <v>46</v>
      </c>
      <c r="E8325" t="s">
        <v>102</v>
      </c>
      <c r="F8325" t="s">
        <v>1123</v>
      </c>
      <c r="G8325" t="s">
        <v>1124</v>
      </c>
      <c r="H8325" t="s">
        <v>32</v>
      </c>
      <c r="I8325" t="s">
        <v>1125</v>
      </c>
      <c r="J8325" s="1">
        <v>42884</v>
      </c>
      <c r="K8325" s="1">
        <v>42890</v>
      </c>
      <c r="L8325" t="s">
        <v>60</v>
      </c>
      <c r="M8325">
        <f>Table1[[#This Row],[Ship Date]]-Table1[[#This Row],[Order Date]]</f>
        <v>6</v>
      </c>
      <c r="N8325">
        <v>5</v>
      </c>
      <c r="O8325" t="s">
        <v>51</v>
      </c>
      <c r="P8325" s="3">
        <v>25.92</v>
      </c>
      <c r="Q8325" s="3">
        <v>19.69595813151453</v>
      </c>
      <c r="R8325" s="3">
        <f>(Table1[[#This Row],[Selling Price]]-Table1[[#This Row],[Cost Price]])</f>
        <v>6.2240418684854717</v>
      </c>
      <c r="S8325" s="12">
        <f>(Table1[[#This Row],[Profit]]/Table1[[#This Row],[Selling Price]])</f>
        <v>0.24012507208663084</v>
      </c>
      <c r="T8325">
        <v>5</v>
      </c>
      <c r="U8325" s="2">
        <f>Table1[[#This Row],[Selling Price]]*Table1[[#This Row],[Quantity]]</f>
        <v>129.60000000000002</v>
      </c>
      <c r="V8325" s="4">
        <v>0.2</v>
      </c>
      <c r="W8325">
        <v>407</v>
      </c>
      <c r="X8325" t="s">
        <v>68</v>
      </c>
      <c r="Y8325" t="s">
        <v>52</v>
      </c>
      <c r="Z8325" s="2">
        <v>10.74977119756509</v>
      </c>
    </row>
    <row r="8326" spans="1:26" x14ac:dyDescent="0.35">
      <c r="A8326" t="s">
        <v>268</v>
      </c>
      <c r="B8326" t="s">
        <v>269</v>
      </c>
      <c r="C8326" t="s">
        <v>64</v>
      </c>
      <c r="D8326" t="s">
        <v>46</v>
      </c>
      <c r="E8326" t="s">
        <v>86</v>
      </c>
      <c r="F8326" t="s">
        <v>1151</v>
      </c>
      <c r="G8326" t="s">
        <v>1152</v>
      </c>
      <c r="H8326" t="s">
        <v>32</v>
      </c>
      <c r="I8326" t="s">
        <v>1150</v>
      </c>
      <c r="J8326" s="1">
        <v>42671</v>
      </c>
      <c r="K8326" s="1">
        <v>42672</v>
      </c>
      <c r="L8326" t="s">
        <v>199</v>
      </c>
      <c r="M8326">
        <f>Table1[[#This Row],[Ship Date]]-Table1[[#This Row],[Order Date]]</f>
        <v>1</v>
      </c>
      <c r="N8326">
        <v>10</v>
      </c>
      <c r="O8326" t="s">
        <v>61</v>
      </c>
      <c r="P8326" s="3">
        <v>49.536000000000001</v>
      </c>
      <c r="Q8326" s="3">
        <v>40.150856440880837</v>
      </c>
      <c r="R8326" s="3">
        <f>(Table1[[#This Row],[Selling Price]]-Table1[[#This Row],[Cost Price]])</f>
        <v>9.3851435591191645</v>
      </c>
      <c r="S8326" s="12">
        <f>(Table1[[#This Row],[Profit]]/Table1[[#This Row],[Selling Price]])</f>
        <v>0.18946106991115885</v>
      </c>
      <c r="T8326">
        <v>3</v>
      </c>
      <c r="U8326" s="2">
        <f>Table1[[#This Row],[Selling Price]]*Table1[[#This Row],[Quantity]]</f>
        <v>148.608</v>
      </c>
      <c r="V8326" s="4">
        <v>0.2</v>
      </c>
      <c r="W8326">
        <v>429</v>
      </c>
      <c r="X8326" t="s">
        <v>36</v>
      </c>
      <c r="Y8326" t="s">
        <v>52</v>
      </c>
      <c r="Z8326" s="2">
        <v>22.592035613084029</v>
      </c>
    </row>
    <row r="8327" spans="1:26" x14ac:dyDescent="0.35">
      <c r="A8327" t="s">
        <v>268</v>
      </c>
      <c r="B8327" t="s">
        <v>269</v>
      </c>
      <c r="C8327" t="s">
        <v>45</v>
      </c>
      <c r="D8327" t="s">
        <v>46</v>
      </c>
      <c r="E8327" t="s">
        <v>47</v>
      </c>
      <c r="F8327" t="s">
        <v>1303</v>
      </c>
      <c r="G8327" t="s">
        <v>1304</v>
      </c>
      <c r="H8327" t="s">
        <v>32</v>
      </c>
      <c r="I8327" t="s">
        <v>1294</v>
      </c>
      <c r="J8327" s="1">
        <v>42618</v>
      </c>
      <c r="K8327" s="1">
        <v>42620</v>
      </c>
      <c r="L8327" t="s">
        <v>34</v>
      </c>
      <c r="M8327">
        <f>Table1[[#This Row],[Ship Date]]-Table1[[#This Row],[Order Date]]</f>
        <v>2</v>
      </c>
      <c r="N8327">
        <v>9</v>
      </c>
      <c r="O8327" t="s">
        <v>61</v>
      </c>
      <c r="P8327" s="3">
        <v>22.05</v>
      </c>
      <c r="Q8327" s="3">
        <v>18.54668984708864</v>
      </c>
      <c r="R8327" s="3">
        <f>(Table1[[#This Row],[Selling Price]]-Table1[[#This Row],[Cost Price]])</f>
        <v>3.5033101529113608</v>
      </c>
      <c r="S8327" s="12">
        <f>(Table1[[#This Row],[Profit]]/Table1[[#This Row],[Selling Price]])</f>
        <v>0.15888027904359914</v>
      </c>
      <c r="T8327">
        <v>7</v>
      </c>
      <c r="U8327" s="2">
        <f>Table1[[#This Row],[Selling Price]]*Table1[[#This Row],[Quantity]]</f>
        <v>154.35</v>
      </c>
      <c r="V8327" s="4">
        <v>0</v>
      </c>
      <c r="W8327">
        <v>287</v>
      </c>
      <c r="X8327" t="s">
        <v>36</v>
      </c>
      <c r="Y8327" t="s">
        <v>52</v>
      </c>
      <c r="Z8327" s="2">
        <v>8.1584391889625554</v>
      </c>
    </row>
    <row r="8328" spans="1:26" x14ac:dyDescent="0.35">
      <c r="A8328" t="s">
        <v>268</v>
      </c>
      <c r="B8328" t="s">
        <v>269</v>
      </c>
      <c r="C8328" t="s">
        <v>27</v>
      </c>
      <c r="D8328" t="s">
        <v>46</v>
      </c>
      <c r="E8328" t="s">
        <v>75</v>
      </c>
      <c r="F8328" t="s">
        <v>1010</v>
      </c>
      <c r="G8328" t="s">
        <v>1011</v>
      </c>
      <c r="H8328" t="s">
        <v>32</v>
      </c>
      <c r="I8328" t="s">
        <v>1815</v>
      </c>
      <c r="J8328" s="1">
        <v>42138</v>
      </c>
      <c r="K8328" s="1">
        <v>42141</v>
      </c>
      <c r="L8328" t="s">
        <v>199</v>
      </c>
      <c r="M8328">
        <f>Table1[[#This Row],[Ship Date]]-Table1[[#This Row],[Order Date]]</f>
        <v>3</v>
      </c>
      <c r="N8328">
        <v>5</v>
      </c>
      <c r="O8328" t="s">
        <v>51</v>
      </c>
      <c r="P8328" s="3">
        <v>198.27199999999999</v>
      </c>
      <c r="Q8328" s="3">
        <v>164.2457677407256</v>
      </c>
      <c r="R8328" s="3">
        <f>(Table1[[#This Row],[Selling Price]]-Table1[[#This Row],[Cost Price]])</f>
        <v>34.026232259274394</v>
      </c>
      <c r="S8328" s="12">
        <f>(Table1[[#This Row],[Profit]]/Table1[[#This Row],[Selling Price]])</f>
        <v>0.17161390543936811</v>
      </c>
      <c r="T8328">
        <v>8</v>
      </c>
      <c r="U8328" s="2">
        <f>Table1[[#This Row],[Selling Price]]*Table1[[#This Row],[Quantity]]</f>
        <v>1586.1759999999999</v>
      </c>
      <c r="V8328" s="4">
        <v>0.2</v>
      </c>
      <c r="W8328">
        <v>420</v>
      </c>
      <c r="X8328" t="s">
        <v>36</v>
      </c>
      <c r="Y8328" t="s">
        <v>68</v>
      </c>
      <c r="Z8328" s="2">
        <v>48.316693966056107</v>
      </c>
    </row>
    <row r="8329" spans="1:26" x14ac:dyDescent="0.35">
      <c r="A8329" t="s">
        <v>268</v>
      </c>
      <c r="B8329" t="s">
        <v>269</v>
      </c>
      <c r="C8329" t="s">
        <v>55</v>
      </c>
      <c r="D8329" t="s">
        <v>46</v>
      </c>
      <c r="E8329" t="s">
        <v>102</v>
      </c>
      <c r="F8329" t="s">
        <v>2196</v>
      </c>
      <c r="G8329" t="s">
        <v>2197</v>
      </c>
      <c r="H8329" t="s">
        <v>32</v>
      </c>
      <c r="I8329" t="s">
        <v>2195</v>
      </c>
      <c r="J8329" s="1">
        <v>42468</v>
      </c>
      <c r="K8329" s="1">
        <v>42472</v>
      </c>
      <c r="L8329" t="s">
        <v>60</v>
      </c>
      <c r="M8329">
        <f>Table1[[#This Row],[Ship Date]]-Table1[[#This Row],[Order Date]]</f>
        <v>4</v>
      </c>
      <c r="N8329">
        <v>4</v>
      </c>
      <c r="O8329" t="s">
        <v>106</v>
      </c>
      <c r="P8329" s="3">
        <v>12.96</v>
      </c>
      <c r="Q8329" s="3">
        <v>8.9915218991648782</v>
      </c>
      <c r="R8329" s="3">
        <f>(Table1[[#This Row],[Selling Price]]-Table1[[#This Row],[Cost Price]])</f>
        <v>3.9684781008351226</v>
      </c>
      <c r="S8329" s="12">
        <f>(Table1[[#This Row],[Profit]]/Table1[[#This Row],[Selling Price]])</f>
        <v>0.30620973000271007</v>
      </c>
      <c r="T8329">
        <v>2</v>
      </c>
      <c r="U8329" s="2">
        <f>Table1[[#This Row],[Selling Price]]*Table1[[#This Row],[Quantity]]</f>
        <v>25.92</v>
      </c>
      <c r="V8329" s="4">
        <v>0</v>
      </c>
      <c r="W8329">
        <v>123</v>
      </c>
      <c r="X8329" t="s">
        <v>36</v>
      </c>
      <c r="Y8329" t="s">
        <v>52</v>
      </c>
      <c r="Z8329" s="2">
        <v>11.271688123030071</v>
      </c>
    </row>
    <row r="8330" spans="1:26" x14ac:dyDescent="0.35">
      <c r="A8330" t="s">
        <v>268</v>
      </c>
      <c r="B8330" t="s">
        <v>269</v>
      </c>
      <c r="C8330" t="s">
        <v>27</v>
      </c>
      <c r="D8330" t="s">
        <v>46</v>
      </c>
      <c r="E8330" t="s">
        <v>47</v>
      </c>
      <c r="F8330" t="s">
        <v>1988</v>
      </c>
      <c r="G8330" t="s">
        <v>1989</v>
      </c>
      <c r="H8330" t="s">
        <v>32</v>
      </c>
      <c r="I8330" t="s">
        <v>2322</v>
      </c>
      <c r="J8330" s="1">
        <v>43007</v>
      </c>
      <c r="K8330" s="1">
        <v>43013</v>
      </c>
      <c r="L8330" t="s">
        <v>60</v>
      </c>
      <c r="M8330">
        <f>Table1[[#This Row],[Ship Date]]-Table1[[#This Row],[Order Date]]</f>
        <v>6</v>
      </c>
      <c r="N8330">
        <v>9</v>
      </c>
      <c r="O8330" t="s">
        <v>61</v>
      </c>
      <c r="P8330" s="3">
        <v>7.968</v>
      </c>
      <c r="Q8330" s="3">
        <v>6.2960774103009616</v>
      </c>
      <c r="R8330" s="3">
        <f>(Table1[[#This Row],[Selling Price]]-Table1[[#This Row],[Cost Price]])</f>
        <v>1.6719225896990384</v>
      </c>
      <c r="S8330" s="12">
        <f>(Table1[[#This Row],[Profit]]/Table1[[#This Row],[Selling Price]])</f>
        <v>0.20982964228150583</v>
      </c>
      <c r="T8330">
        <v>2</v>
      </c>
      <c r="U8330" s="2">
        <f>Table1[[#This Row],[Selling Price]]*Table1[[#This Row],[Quantity]]</f>
        <v>15.936</v>
      </c>
      <c r="V8330" s="4">
        <v>0.2</v>
      </c>
      <c r="W8330">
        <v>315</v>
      </c>
      <c r="X8330" t="s">
        <v>68</v>
      </c>
      <c r="Y8330" t="s">
        <v>52</v>
      </c>
      <c r="Z8330" s="2">
        <v>9.2735521173241509</v>
      </c>
    </row>
    <row r="8331" spans="1:26" x14ac:dyDescent="0.35">
      <c r="A8331" t="s">
        <v>268</v>
      </c>
      <c r="B8331" t="s">
        <v>269</v>
      </c>
      <c r="C8331" t="s">
        <v>27</v>
      </c>
      <c r="D8331" t="s">
        <v>46</v>
      </c>
      <c r="E8331" t="s">
        <v>75</v>
      </c>
      <c r="F8331" t="s">
        <v>2503</v>
      </c>
      <c r="G8331" t="s">
        <v>2504</v>
      </c>
      <c r="H8331" t="s">
        <v>32</v>
      </c>
      <c r="I8331" t="s">
        <v>2505</v>
      </c>
      <c r="J8331" s="1">
        <v>42344</v>
      </c>
      <c r="K8331" s="1">
        <v>42351</v>
      </c>
      <c r="L8331" t="s">
        <v>60</v>
      </c>
      <c r="M8331">
        <f>Table1[[#This Row],[Ship Date]]-Table1[[#This Row],[Order Date]]</f>
        <v>7</v>
      </c>
      <c r="N8331">
        <v>12</v>
      </c>
      <c r="O8331" t="s">
        <v>35</v>
      </c>
      <c r="P8331" s="3">
        <v>120.15</v>
      </c>
      <c r="Q8331" s="3">
        <v>99.863647732760427</v>
      </c>
      <c r="R8331" s="3">
        <f>(Table1[[#This Row],[Selling Price]]-Table1[[#This Row],[Cost Price]])</f>
        <v>20.286352267239579</v>
      </c>
      <c r="S8331" s="12">
        <f>(Table1[[#This Row],[Profit]]/Table1[[#This Row],[Selling Price]])</f>
        <v>0.1688418832063219</v>
      </c>
      <c r="T8331">
        <v>9</v>
      </c>
      <c r="U8331" s="2">
        <f>Table1[[#This Row],[Selling Price]]*Table1[[#This Row],[Quantity]]</f>
        <v>1081.3500000000001</v>
      </c>
      <c r="V8331" s="4">
        <v>0</v>
      </c>
      <c r="W8331">
        <v>232</v>
      </c>
      <c r="X8331" t="s">
        <v>68</v>
      </c>
      <c r="Y8331" t="s">
        <v>68</v>
      </c>
      <c r="Z8331" s="2">
        <v>46.883659200194693</v>
      </c>
    </row>
    <row r="8332" spans="1:26" x14ac:dyDescent="0.35">
      <c r="A8332" t="s">
        <v>268</v>
      </c>
      <c r="B8332" t="s">
        <v>269</v>
      </c>
      <c r="C8332" t="s">
        <v>64</v>
      </c>
      <c r="D8332" t="s">
        <v>46</v>
      </c>
      <c r="E8332" t="s">
        <v>75</v>
      </c>
      <c r="F8332" t="s">
        <v>1265</v>
      </c>
      <c r="G8332" t="s">
        <v>1266</v>
      </c>
      <c r="H8332" t="s">
        <v>32</v>
      </c>
      <c r="I8332" t="s">
        <v>2693</v>
      </c>
      <c r="J8332" s="1">
        <v>42308</v>
      </c>
      <c r="K8332" s="1">
        <v>42310</v>
      </c>
      <c r="L8332" t="s">
        <v>34</v>
      </c>
      <c r="M8332">
        <f>Table1[[#This Row],[Ship Date]]-Table1[[#This Row],[Order Date]]</f>
        <v>2</v>
      </c>
      <c r="N8332">
        <v>10</v>
      </c>
      <c r="O8332" t="s">
        <v>61</v>
      </c>
      <c r="P8332" s="3">
        <v>2.78</v>
      </c>
      <c r="Q8332" s="3">
        <v>2.16974064324602</v>
      </c>
      <c r="R8332" s="3">
        <f>(Table1[[#This Row],[Selling Price]]-Table1[[#This Row],[Cost Price]])</f>
        <v>0.6102593567539798</v>
      </c>
      <c r="S8332" s="12">
        <f>(Table1[[#This Row],[Profit]]/Table1[[#This Row],[Selling Price]])</f>
        <v>0.21951775422805031</v>
      </c>
      <c r="T8332">
        <v>2</v>
      </c>
      <c r="U8332" s="2">
        <f>Table1[[#This Row],[Selling Price]]*Table1[[#This Row],[Quantity]]</f>
        <v>5.56</v>
      </c>
      <c r="V8332" s="4">
        <v>0</v>
      </c>
      <c r="W8332">
        <v>392</v>
      </c>
      <c r="X8332" t="s">
        <v>36</v>
      </c>
      <c r="Y8332" t="s">
        <v>52</v>
      </c>
      <c r="Z8332" s="2">
        <v>1.9722984899181291</v>
      </c>
    </row>
    <row r="8333" spans="1:26" x14ac:dyDescent="0.35">
      <c r="A8333" t="s">
        <v>268</v>
      </c>
      <c r="B8333" t="s">
        <v>269</v>
      </c>
      <c r="C8333" t="s">
        <v>55</v>
      </c>
      <c r="D8333" t="s">
        <v>46</v>
      </c>
      <c r="E8333" t="s">
        <v>75</v>
      </c>
      <c r="F8333" t="s">
        <v>1958</v>
      </c>
      <c r="G8333" t="s">
        <v>1959</v>
      </c>
      <c r="H8333" t="s">
        <v>32</v>
      </c>
      <c r="I8333" t="s">
        <v>2909</v>
      </c>
      <c r="J8333" s="1">
        <v>42362</v>
      </c>
      <c r="K8333" s="1">
        <v>42366</v>
      </c>
      <c r="L8333" t="s">
        <v>60</v>
      </c>
      <c r="M8333">
        <f>Table1[[#This Row],[Ship Date]]-Table1[[#This Row],[Order Date]]</f>
        <v>4</v>
      </c>
      <c r="N8333">
        <v>12</v>
      </c>
      <c r="O8333" t="s">
        <v>35</v>
      </c>
      <c r="P8333" s="3">
        <v>14.04</v>
      </c>
      <c r="Q8333" s="3">
        <v>9.2037839916859436</v>
      </c>
      <c r="R8333" s="3">
        <f>(Table1[[#This Row],[Selling Price]]-Table1[[#This Row],[Cost Price]])</f>
        <v>4.8362160083140555</v>
      </c>
      <c r="S8333" s="12">
        <f>(Table1[[#This Row],[Profit]]/Table1[[#This Row],[Selling Price]])</f>
        <v>0.34445982965199828</v>
      </c>
      <c r="T8333">
        <v>3</v>
      </c>
      <c r="U8333" s="2">
        <f>Table1[[#This Row],[Selling Price]]*Table1[[#This Row],[Quantity]]</f>
        <v>42.12</v>
      </c>
      <c r="V8333" s="4">
        <v>0.2</v>
      </c>
      <c r="W8333">
        <v>299</v>
      </c>
      <c r="X8333" t="s">
        <v>36</v>
      </c>
      <c r="Y8333" t="s">
        <v>52</v>
      </c>
      <c r="Z8333" s="2">
        <v>11.52316362810144</v>
      </c>
    </row>
    <row r="8334" spans="1:26" x14ac:dyDescent="0.35">
      <c r="A8334" t="s">
        <v>268</v>
      </c>
      <c r="B8334" t="s">
        <v>269</v>
      </c>
      <c r="C8334" t="s">
        <v>39</v>
      </c>
      <c r="D8334" t="s">
        <v>46</v>
      </c>
      <c r="E8334" t="s">
        <v>86</v>
      </c>
      <c r="F8334" t="s">
        <v>2083</v>
      </c>
      <c r="G8334" t="s">
        <v>2084</v>
      </c>
      <c r="H8334" t="s">
        <v>32</v>
      </c>
      <c r="I8334" t="s">
        <v>3110</v>
      </c>
      <c r="J8334" s="1">
        <v>42965</v>
      </c>
      <c r="K8334" s="1">
        <v>42969</v>
      </c>
      <c r="L8334" t="s">
        <v>60</v>
      </c>
      <c r="M8334">
        <f>Table1[[#This Row],[Ship Date]]-Table1[[#This Row],[Order Date]]</f>
        <v>4</v>
      </c>
      <c r="N8334">
        <v>8</v>
      </c>
      <c r="O8334" t="s">
        <v>61</v>
      </c>
      <c r="P8334" s="3">
        <v>6.7439999999999998</v>
      </c>
      <c r="Q8334" s="3">
        <v>4.5610560780753708</v>
      </c>
      <c r="R8334" s="3">
        <f>(Table1[[#This Row],[Selling Price]]-Table1[[#This Row],[Cost Price]])</f>
        <v>2.1829439219246289</v>
      </c>
      <c r="S8334" s="12">
        <f>(Table1[[#This Row],[Profit]]/Table1[[#This Row],[Selling Price]])</f>
        <v>0.32368682116320124</v>
      </c>
      <c r="T8334">
        <v>4</v>
      </c>
      <c r="U8334" s="2">
        <f>Table1[[#This Row],[Selling Price]]*Table1[[#This Row],[Quantity]]</f>
        <v>26.975999999999999</v>
      </c>
      <c r="V8334" s="4">
        <v>0.8</v>
      </c>
      <c r="W8334">
        <v>437</v>
      </c>
      <c r="X8334" t="s">
        <v>36</v>
      </c>
      <c r="Y8334" t="s">
        <v>52</v>
      </c>
      <c r="Z8334" s="2">
        <v>12.296760345717081</v>
      </c>
    </row>
    <row r="8335" spans="1:26" x14ac:dyDescent="0.35">
      <c r="A8335" t="s">
        <v>268</v>
      </c>
      <c r="B8335" t="s">
        <v>269</v>
      </c>
      <c r="C8335" t="s">
        <v>55</v>
      </c>
      <c r="D8335" t="s">
        <v>46</v>
      </c>
      <c r="E8335" t="s">
        <v>102</v>
      </c>
      <c r="F8335" t="s">
        <v>3119</v>
      </c>
      <c r="G8335" t="s">
        <v>3120</v>
      </c>
      <c r="H8335" t="s">
        <v>32</v>
      </c>
      <c r="I8335" t="s">
        <v>3118</v>
      </c>
      <c r="J8335" s="1">
        <v>42344</v>
      </c>
      <c r="K8335" s="1">
        <v>42349</v>
      </c>
      <c r="L8335" t="s">
        <v>60</v>
      </c>
      <c r="M8335">
        <f>Table1[[#This Row],[Ship Date]]-Table1[[#This Row],[Order Date]]</f>
        <v>5</v>
      </c>
      <c r="N8335">
        <v>12</v>
      </c>
      <c r="O8335" t="s">
        <v>35</v>
      </c>
      <c r="P8335" s="3">
        <v>19.920000000000002</v>
      </c>
      <c r="Q8335" s="3">
        <v>15.192331968852381</v>
      </c>
      <c r="R8335" s="3">
        <f>(Table1[[#This Row],[Selling Price]]-Table1[[#This Row],[Cost Price]])</f>
        <v>4.7276680311476209</v>
      </c>
      <c r="S8335" s="12">
        <f>(Table1[[#This Row],[Profit]]/Table1[[#This Row],[Selling Price]])</f>
        <v>0.23733273248733033</v>
      </c>
      <c r="T8335">
        <v>5</v>
      </c>
      <c r="U8335" s="2">
        <f>Table1[[#This Row],[Selling Price]]*Table1[[#This Row],[Quantity]]</f>
        <v>99.600000000000009</v>
      </c>
      <c r="V8335" s="4">
        <v>0.2</v>
      </c>
      <c r="W8335">
        <v>233</v>
      </c>
      <c r="X8335" t="s">
        <v>36</v>
      </c>
      <c r="Y8335" t="s">
        <v>52</v>
      </c>
      <c r="Z8335" s="2">
        <v>4.6716540967841356</v>
      </c>
    </row>
    <row r="8336" spans="1:26" x14ac:dyDescent="0.35">
      <c r="A8336" t="s">
        <v>268</v>
      </c>
      <c r="B8336" t="s">
        <v>269</v>
      </c>
      <c r="C8336" t="s">
        <v>55</v>
      </c>
      <c r="D8336" t="s">
        <v>46</v>
      </c>
      <c r="E8336" t="s">
        <v>86</v>
      </c>
      <c r="F8336" t="s">
        <v>3033</v>
      </c>
      <c r="G8336" t="s">
        <v>3034</v>
      </c>
      <c r="H8336" t="s">
        <v>32</v>
      </c>
      <c r="I8336" t="s">
        <v>3146</v>
      </c>
      <c r="J8336" s="1">
        <v>42993</v>
      </c>
      <c r="K8336" s="1">
        <v>42995</v>
      </c>
      <c r="L8336" t="s">
        <v>34</v>
      </c>
      <c r="M8336">
        <f>Table1[[#This Row],[Ship Date]]-Table1[[#This Row],[Order Date]]</f>
        <v>2</v>
      </c>
      <c r="N8336">
        <v>9</v>
      </c>
      <c r="O8336" t="s">
        <v>61</v>
      </c>
      <c r="P8336" s="3">
        <v>242.48</v>
      </c>
      <c r="Q8336" s="3">
        <v>164.77856834119839</v>
      </c>
      <c r="R8336" s="3">
        <f>(Table1[[#This Row],[Selling Price]]-Table1[[#This Row],[Cost Price]])</f>
        <v>77.701431658801596</v>
      </c>
      <c r="S8336" s="12">
        <f>(Table1[[#This Row],[Profit]]/Table1[[#This Row],[Selling Price]])</f>
        <v>0.32044470331079511</v>
      </c>
      <c r="T8336">
        <v>7</v>
      </c>
      <c r="U8336" s="2">
        <f>Table1[[#This Row],[Selling Price]]*Table1[[#This Row],[Quantity]]</f>
        <v>1697.36</v>
      </c>
      <c r="V8336" s="4">
        <v>0</v>
      </c>
      <c r="W8336">
        <v>413</v>
      </c>
      <c r="X8336" t="s">
        <v>36</v>
      </c>
      <c r="Y8336" t="s">
        <v>68</v>
      </c>
      <c r="Z8336" s="2">
        <v>85.376649872589084</v>
      </c>
    </row>
    <row r="8337" spans="1:26" x14ac:dyDescent="0.35">
      <c r="A8337" t="s">
        <v>268</v>
      </c>
      <c r="B8337" t="s">
        <v>269</v>
      </c>
      <c r="C8337" t="s">
        <v>55</v>
      </c>
      <c r="D8337" t="s">
        <v>46</v>
      </c>
      <c r="E8337" t="s">
        <v>270</v>
      </c>
      <c r="F8337" t="s">
        <v>1734</v>
      </c>
      <c r="G8337" t="s">
        <v>527</v>
      </c>
      <c r="H8337" t="s">
        <v>32</v>
      </c>
      <c r="I8337" t="s">
        <v>3286</v>
      </c>
      <c r="J8337" s="1">
        <v>41972</v>
      </c>
      <c r="K8337" s="1">
        <v>41977</v>
      </c>
      <c r="L8337" t="s">
        <v>60</v>
      </c>
      <c r="M8337">
        <f>Table1[[#This Row],[Ship Date]]-Table1[[#This Row],[Order Date]]</f>
        <v>5</v>
      </c>
      <c r="N8337">
        <v>11</v>
      </c>
      <c r="O8337" t="s">
        <v>35</v>
      </c>
      <c r="P8337" s="3">
        <v>12.624000000000001</v>
      </c>
      <c r="Q8337" s="3">
        <v>8.7161501883325005</v>
      </c>
      <c r="R8337" s="3">
        <f>(Table1[[#This Row],[Selling Price]]-Table1[[#This Row],[Cost Price]])</f>
        <v>3.9078498116675</v>
      </c>
      <c r="S8337" s="12">
        <f>(Table1[[#This Row],[Profit]]/Table1[[#This Row],[Selling Price]])</f>
        <v>0.30955717773031527</v>
      </c>
      <c r="T8337">
        <v>2</v>
      </c>
      <c r="U8337" s="2">
        <f>Table1[[#This Row],[Selling Price]]*Table1[[#This Row],[Quantity]]</f>
        <v>25.248000000000001</v>
      </c>
      <c r="V8337" s="4">
        <v>0.2</v>
      </c>
      <c r="W8337">
        <v>300</v>
      </c>
      <c r="X8337" t="s">
        <v>36</v>
      </c>
      <c r="Y8337" t="s">
        <v>52</v>
      </c>
      <c r="Z8337" s="2">
        <v>9.0518297124314664</v>
      </c>
    </row>
    <row r="8338" spans="1:26" x14ac:dyDescent="0.35">
      <c r="A8338" t="s">
        <v>268</v>
      </c>
      <c r="B8338" t="s">
        <v>269</v>
      </c>
      <c r="C8338" t="s">
        <v>27</v>
      </c>
      <c r="D8338" t="s">
        <v>46</v>
      </c>
      <c r="E8338" t="s">
        <v>86</v>
      </c>
      <c r="F8338" t="s">
        <v>576</v>
      </c>
      <c r="G8338" t="s">
        <v>577</v>
      </c>
      <c r="H8338" t="s">
        <v>32</v>
      </c>
      <c r="I8338" t="s">
        <v>3440</v>
      </c>
      <c r="J8338" s="1">
        <v>41720</v>
      </c>
      <c r="K8338" s="1">
        <v>41724</v>
      </c>
      <c r="L8338" t="s">
        <v>60</v>
      </c>
      <c r="M8338">
        <f>Table1[[#This Row],[Ship Date]]-Table1[[#This Row],[Order Date]]</f>
        <v>4</v>
      </c>
      <c r="N8338">
        <v>3</v>
      </c>
      <c r="O8338" t="s">
        <v>106</v>
      </c>
      <c r="P8338" s="3">
        <v>51.465000000000003</v>
      </c>
      <c r="Q8338" s="3">
        <v>33.493620499171747</v>
      </c>
      <c r="R8338" s="3">
        <f>(Table1[[#This Row],[Selling Price]]-Table1[[#This Row],[Cost Price]])</f>
        <v>17.971379500828256</v>
      </c>
      <c r="S8338" s="12">
        <f>(Table1[[#This Row],[Profit]]/Table1[[#This Row],[Selling Price]])</f>
        <v>0.34919614302590607</v>
      </c>
      <c r="T8338">
        <v>5</v>
      </c>
      <c r="U8338" s="2">
        <f>Table1[[#This Row],[Selling Price]]*Table1[[#This Row],[Quantity]]</f>
        <v>257.32500000000005</v>
      </c>
      <c r="V8338" s="4">
        <v>0.7</v>
      </c>
      <c r="W8338">
        <v>161</v>
      </c>
      <c r="X8338" t="s">
        <v>36</v>
      </c>
      <c r="Y8338" t="s">
        <v>68</v>
      </c>
      <c r="Z8338" s="2">
        <v>43.760757763218763</v>
      </c>
    </row>
    <row r="8339" spans="1:26" x14ac:dyDescent="0.35">
      <c r="A8339" t="s">
        <v>268</v>
      </c>
      <c r="B8339" t="s">
        <v>269</v>
      </c>
      <c r="C8339" t="s">
        <v>64</v>
      </c>
      <c r="D8339" t="s">
        <v>46</v>
      </c>
      <c r="E8339" t="s">
        <v>65</v>
      </c>
      <c r="F8339" t="s">
        <v>2738</v>
      </c>
      <c r="G8339" t="s">
        <v>2739</v>
      </c>
      <c r="H8339" t="s">
        <v>32</v>
      </c>
      <c r="I8339" t="s">
        <v>3757</v>
      </c>
      <c r="J8339" s="1">
        <v>42631</v>
      </c>
      <c r="K8339" s="1">
        <v>42636</v>
      </c>
      <c r="L8339" t="s">
        <v>60</v>
      </c>
      <c r="M8339">
        <f>Table1[[#This Row],[Ship Date]]-Table1[[#This Row],[Order Date]]</f>
        <v>5</v>
      </c>
      <c r="N8339">
        <v>9</v>
      </c>
      <c r="O8339" t="s">
        <v>61</v>
      </c>
      <c r="P8339" s="3">
        <v>900.08</v>
      </c>
      <c r="Q8339" s="3">
        <v>647.30964759990547</v>
      </c>
      <c r="R8339" s="3">
        <f>(Table1[[#This Row],[Selling Price]]-Table1[[#This Row],[Cost Price]])</f>
        <v>252.77035240009457</v>
      </c>
      <c r="S8339" s="12">
        <f>(Table1[[#This Row],[Profit]]/Table1[[#This Row],[Selling Price]])</f>
        <v>0.28083098435705112</v>
      </c>
      <c r="T8339">
        <v>4</v>
      </c>
      <c r="U8339" s="2">
        <f>Table1[[#This Row],[Selling Price]]*Table1[[#This Row],[Quantity]]</f>
        <v>3600.32</v>
      </c>
      <c r="V8339" s="4">
        <v>0</v>
      </c>
      <c r="W8339">
        <v>298</v>
      </c>
      <c r="X8339" t="s">
        <v>36</v>
      </c>
      <c r="Y8339" t="s">
        <v>36</v>
      </c>
      <c r="Z8339" s="2">
        <v>389.9035140799308</v>
      </c>
    </row>
    <row r="8340" spans="1:26" x14ac:dyDescent="0.35">
      <c r="A8340" t="s">
        <v>268</v>
      </c>
      <c r="B8340" t="s">
        <v>269</v>
      </c>
      <c r="C8340" t="s">
        <v>45</v>
      </c>
      <c r="D8340" t="s">
        <v>46</v>
      </c>
      <c r="E8340" t="s">
        <v>102</v>
      </c>
      <c r="F8340" t="s">
        <v>3129</v>
      </c>
      <c r="G8340" t="s">
        <v>3130</v>
      </c>
      <c r="H8340" t="s">
        <v>32</v>
      </c>
      <c r="I8340" t="s">
        <v>3765</v>
      </c>
      <c r="J8340" s="1">
        <v>42334</v>
      </c>
      <c r="K8340" s="1">
        <v>42338</v>
      </c>
      <c r="L8340" t="s">
        <v>60</v>
      </c>
      <c r="M8340">
        <f>Table1[[#This Row],[Ship Date]]-Table1[[#This Row],[Order Date]]</f>
        <v>4</v>
      </c>
      <c r="N8340">
        <v>11</v>
      </c>
      <c r="O8340" t="s">
        <v>35</v>
      </c>
      <c r="P8340" s="3">
        <v>10.95</v>
      </c>
      <c r="Q8340" s="3">
        <v>7.9249111370498051</v>
      </c>
      <c r="R8340" s="3">
        <f>(Table1[[#This Row],[Selling Price]]-Table1[[#This Row],[Cost Price]])</f>
        <v>3.0250888629501942</v>
      </c>
      <c r="S8340" s="12">
        <f>(Table1[[#This Row],[Profit]]/Table1[[#This Row],[Selling Price]])</f>
        <v>0.27626382310047437</v>
      </c>
      <c r="T8340">
        <v>3</v>
      </c>
      <c r="U8340" s="2">
        <f>Table1[[#This Row],[Selling Price]]*Table1[[#This Row],[Quantity]]</f>
        <v>32.849999999999994</v>
      </c>
      <c r="V8340" s="4">
        <v>0</v>
      </c>
      <c r="W8340">
        <v>137</v>
      </c>
      <c r="X8340" t="s">
        <v>36</v>
      </c>
      <c r="Y8340" t="s">
        <v>52</v>
      </c>
      <c r="Z8340" s="2">
        <v>2.5809397513308978</v>
      </c>
    </row>
    <row r="8341" spans="1:26" x14ac:dyDescent="0.35">
      <c r="A8341" t="s">
        <v>268</v>
      </c>
      <c r="B8341" t="s">
        <v>269</v>
      </c>
      <c r="C8341" t="s">
        <v>64</v>
      </c>
      <c r="D8341" t="s">
        <v>46</v>
      </c>
      <c r="E8341" t="s">
        <v>270</v>
      </c>
      <c r="F8341" t="s">
        <v>3789</v>
      </c>
      <c r="G8341" t="s">
        <v>527</v>
      </c>
      <c r="H8341" t="s">
        <v>32</v>
      </c>
      <c r="I8341" t="s">
        <v>3790</v>
      </c>
      <c r="J8341" s="1">
        <v>41943</v>
      </c>
      <c r="K8341" s="1">
        <v>41947</v>
      </c>
      <c r="L8341" t="s">
        <v>60</v>
      </c>
      <c r="M8341">
        <f>Table1[[#This Row],[Ship Date]]-Table1[[#This Row],[Order Date]]</f>
        <v>4</v>
      </c>
      <c r="N8341">
        <v>10</v>
      </c>
      <c r="O8341" t="s">
        <v>61</v>
      </c>
      <c r="P8341" s="3">
        <v>11.34</v>
      </c>
      <c r="Q8341" s="3">
        <v>8.9480521156896842</v>
      </c>
      <c r="R8341" s="3">
        <f>(Table1[[#This Row],[Selling Price]]-Table1[[#This Row],[Cost Price]])</f>
        <v>2.3919478843103157</v>
      </c>
      <c r="S8341" s="12">
        <f>(Table1[[#This Row],[Profit]]/Table1[[#This Row],[Selling Price]])</f>
        <v>0.21093014852824654</v>
      </c>
      <c r="T8341">
        <v>3</v>
      </c>
      <c r="U8341" s="2">
        <f>Table1[[#This Row],[Selling Price]]*Table1[[#This Row],[Quantity]]</f>
        <v>34.019999999999996</v>
      </c>
      <c r="V8341" s="4">
        <v>0</v>
      </c>
      <c r="W8341">
        <v>171</v>
      </c>
      <c r="X8341" t="s">
        <v>36</v>
      </c>
      <c r="Y8341" t="s">
        <v>52</v>
      </c>
      <c r="Z8341" s="2">
        <v>13.47434362037721</v>
      </c>
    </row>
    <row r="8342" spans="1:26" x14ac:dyDescent="0.35">
      <c r="A8342" t="s">
        <v>268</v>
      </c>
      <c r="B8342" t="s">
        <v>269</v>
      </c>
      <c r="C8342" t="s">
        <v>55</v>
      </c>
      <c r="D8342" t="s">
        <v>46</v>
      </c>
      <c r="E8342" t="s">
        <v>270</v>
      </c>
      <c r="F8342" t="s">
        <v>526</v>
      </c>
      <c r="G8342" t="s">
        <v>527</v>
      </c>
      <c r="H8342" t="s">
        <v>32</v>
      </c>
      <c r="I8342" t="s">
        <v>3891</v>
      </c>
      <c r="J8342" s="1">
        <v>42614</v>
      </c>
      <c r="K8342" s="1">
        <v>42618</v>
      </c>
      <c r="L8342" t="s">
        <v>60</v>
      </c>
      <c r="M8342">
        <f>Table1[[#This Row],[Ship Date]]-Table1[[#This Row],[Order Date]]</f>
        <v>4</v>
      </c>
      <c r="N8342">
        <v>9</v>
      </c>
      <c r="O8342" t="s">
        <v>61</v>
      </c>
      <c r="P8342" s="3">
        <v>16.687999999999999</v>
      </c>
      <c r="Q8342" s="3">
        <v>14.095979999120649</v>
      </c>
      <c r="R8342" s="3">
        <f>(Table1[[#This Row],[Selling Price]]-Table1[[#This Row],[Cost Price]])</f>
        <v>2.5920200008793497</v>
      </c>
      <c r="S8342" s="12">
        <f>(Table1[[#This Row],[Profit]]/Table1[[#This Row],[Selling Price]])</f>
        <v>0.15532238739689297</v>
      </c>
      <c r="T8342">
        <v>7</v>
      </c>
      <c r="U8342" s="2">
        <f>Table1[[#This Row],[Selling Price]]*Table1[[#This Row],[Quantity]]</f>
        <v>116.81599999999999</v>
      </c>
      <c r="V8342" s="4">
        <v>0.2</v>
      </c>
      <c r="W8342">
        <v>396</v>
      </c>
      <c r="X8342" t="s">
        <v>36</v>
      </c>
      <c r="Y8342" t="s">
        <v>52</v>
      </c>
      <c r="Z8342" s="2">
        <v>8.2519638389900862</v>
      </c>
    </row>
    <row r="8343" spans="1:26" x14ac:dyDescent="0.35">
      <c r="A8343" t="s">
        <v>268</v>
      </c>
      <c r="B8343" t="s">
        <v>269</v>
      </c>
      <c r="C8343" t="s">
        <v>55</v>
      </c>
      <c r="D8343" t="s">
        <v>46</v>
      </c>
      <c r="E8343" t="s">
        <v>102</v>
      </c>
      <c r="F8343" t="s">
        <v>3290</v>
      </c>
      <c r="G8343" t="s">
        <v>3291</v>
      </c>
      <c r="H8343" t="s">
        <v>32</v>
      </c>
      <c r="I8343" t="s">
        <v>3912</v>
      </c>
      <c r="J8343" s="1">
        <v>42807</v>
      </c>
      <c r="K8343" s="1">
        <v>42813</v>
      </c>
      <c r="L8343" t="s">
        <v>60</v>
      </c>
      <c r="M8343">
        <f>Table1[[#This Row],[Ship Date]]-Table1[[#This Row],[Order Date]]</f>
        <v>6</v>
      </c>
      <c r="N8343">
        <v>3</v>
      </c>
      <c r="O8343" t="s">
        <v>106</v>
      </c>
      <c r="P8343" s="3">
        <v>314.55</v>
      </c>
      <c r="Q8343" s="3">
        <v>262.60695912945602</v>
      </c>
      <c r="R8343" s="3">
        <f>(Table1[[#This Row],[Selling Price]]-Table1[[#This Row],[Cost Price]])</f>
        <v>51.943040870543996</v>
      </c>
      <c r="S8343" s="12">
        <f>(Table1[[#This Row],[Profit]]/Table1[[#This Row],[Selling Price]])</f>
        <v>0.16513444880160227</v>
      </c>
      <c r="T8343">
        <v>3</v>
      </c>
      <c r="U8343" s="2">
        <f>Table1[[#This Row],[Selling Price]]*Table1[[#This Row],[Quantity]]</f>
        <v>943.65000000000009</v>
      </c>
      <c r="V8343" s="4">
        <v>0</v>
      </c>
      <c r="W8343">
        <v>454</v>
      </c>
      <c r="X8343" t="s">
        <v>68</v>
      </c>
      <c r="Y8343" t="s">
        <v>36</v>
      </c>
      <c r="Z8343" s="2">
        <v>159.01289806176101</v>
      </c>
    </row>
    <row r="8344" spans="1:26" x14ac:dyDescent="0.35">
      <c r="A8344" t="s">
        <v>268</v>
      </c>
      <c r="B8344" t="s">
        <v>269</v>
      </c>
      <c r="C8344" t="s">
        <v>27</v>
      </c>
      <c r="D8344" t="s">
        <v>46</v>
      </c>
      <c r="E8344" t="s">
        <v>47</v>
      </c>
      <c r="F8344" t="s">
        <v>1398</v>
      </c>
      <c r="G8344" t="s">
        <v>1399</v>
      </c>
      <c r="H8344" t="s">
        <v>32</v>
      </c>
      <c r="I8344" t="s">
        <v>3926</v>
      </c>
      <c r="J8344" s="1">
        <v>42497</v>
      </c>
      <c r="K8344" s="1">
        <v>42501</v>
      </c>
      <c r="L8344" t="s">
        <v>60</v>
      </c>
      <c r="M8344">
        <f>Table1[[#This Row],[Ship Date]]-Table1[[#This Row],[Order Date]]</f>
        <v>4</v>
      </c>
      <c r="N8344">
        <v>5</v>
      </c>
      <c r="O8344" t="s">
        <v>51</v>
      </c>
      <c r="P8344" s="3">
        <v>44.4</v>
      </c>
      <c r="Q8344" s="3">
        <v>33.302548275528054</v>
      </c>
      <c r="R8344" s="3">
        <f>(Table1[[#This Row],[Selling Price]]-Table1[[#This Row],[Cost Price]])</f>
        <v>11.097451724471945</v>
      </c>
      <c r="S8344" s="12">
        <f>(Table1[[#This Row],[Profit]]/Table1[[#This Row],[Selling Price]])</f>
        <v>0.24994260640702579</v>
      </c>
      <c r="T8344">
        <v>3</v>
      </c>
      <c r="U8344" s="2">
        <f>Table1[[#This Row],[Selling Price]]*Table1[[#This Row],[Quantity]]</f>
        <v>133.19999999999999</v>
      </c>
      <c r="V8344" s="4">
        <v>0</v>
      </c>
      <c r="W8344">
        <v>269</v>
      </c>
      <c r="X8344" t="s">
        <v>36</v>
      </c>
      <c r="Y8344" t="s">
        <v>52</v>
      </c>
      <c r="Z8344" s="2">
        <v>34.331888642744048</v>
      </c>
    </row>
    <row r="8345" spans="1:26" x14ac:dyDescent="0.35">
      <c r="A8345" t="s">
        <v>268</v>
      </c>
      <c r="B8345" t="s">
        <v>269</v>
      </c>
      <c r="C8345" t="s">
        <v>64</v>
      </c>
      <c r="D8345" t="s">
        <v>46</v>
      </c>
      <c r="E8345" t="s">
        <v>75</v>
      </c>
      <c r="F8345" t="s">
        <v>547</v>
      </c>
      <c r="G8345" t="s">
        <v>548</v>
      </c>
      <c r="H8345" t="s">
        <v>32</v>
      </c>
      <c r="I8345" t="s">
        <v>3938</v>
      </c>
      <c r="J8345" s="1">
        <v>42705</v>
      </c>
      <c r="K8345" s="1">
        <v>42710</v>
      </c>
      <c r="L8345" t="s">
        <v>60</v>
      </c>
      <c r="M8345">
        <f>Table1[[#This Row],[Ship Date]]-Table1[[#This Row],[Order Date]]</f>
        <v>5</v>
      </c>
      <c r="N8345">
        <v>12</v>
      </c>
      <c r="O8345" t="s">
        <v>35</v>
      </c>
      <c r="P8345" s="3">
        <v>4.7039999999999997</v>
      </c>
      <c r="Q8345" s="3">
        <v>3.8565860983298541</v>
      </c>
      <c r="R8345" s="3">
        <f>(Table1[[#This Row],[Selling Price]]-Table1[[#This Row],[Cost Price]])</f>
        <v>0.84741390167014563</v>
      </c>
      <c r="S8345" s="12">
        <f>(Table1[[#This Row],[Profit]]/Table1[[#This Row],[Selling Price]])</f>
        <v>0.18014751311015001</v>
      </c>
      <c r="T8345">
        <v>2</v>
      </c>
      <c r="U8345" s="2">
        <f>Table1[[#This Row],[Selling Price]]*Table1[[#This Row],[Quantity]]</f>
        <v>9.4079999999999995</v>
      </c>
      <c r="V8345" s="4">
        <v>0.2</v>
      </c>
      <c r="W8345">
        <v>340</v>
      </c>
      <c r="X8345" t="s">
        <v>36</v>
      </c>
      <c r="Y8345" t="s">
        <v>52</v>
      </c>
      <c r="Z8345" s="2">
        <v>5.1644631860436379</v>
      </c>
    </row>
    <row r="8346" spans="1:26" x14ac:dyDescent="0.35">
      <c r="A8346" t="s">
        <v>268</v>
      </c>
      <c r="B8346" t="s">
        <v>269</v>
      </c>
      <c r="C8346" t="s">
        <v>39</v>
      </c>
      <c r="D8346" t="s">
        <v>46</v>
      </c>
      <c r="E8346" t="s">
        <v>102</v>
      </c>
      <c r="F8346" t="s">
        <v>2313</v>
      </c>
      <c r="G8346" t="s">
        <v>2314</v>
      </c>
      <c r="H8346" t="s">
        <v>32</v>
      </c>
      <c r="I8346" t="s">
        <v>4069</v>
      </c>
      <c r="J8346" s="1">
        <v>42222</v>
      </c>
      <c r="K8346" s="1">
        <v>42224</v>
      </c>
      <c r="L8346" t="s">
        <v>199</v>
      </c>
      <c r="M8346">
        <f>Table1[[#This Row],[Ship Date]]-Table1[[#This Row],[Order Date]]</f>
        <v>2</v>
      </c>
      <c r="N8346">
        <v>8</v>
      </c>
      <c r="O8346" t="s">
        <v>61</v>
      </c>
      <c r="P8346" s="3">
        <v>27.216000000000001</v>
      </c>
      <c r="Q8346" s="3">
        <v>17.795259886666852</v>
      </c>
      <c r="R8346" s="3">
        <f>(Table1[[#This Row],[Selling Price]]-Table1[[#This Row],[Cost Price]])</f>
        <v>9.4207401133331494</v>
      </c>
      <c r="S8346" s="12">
        <f>(Table1[[#This Row],[Profit]]/Table1[[#This Row],[Selling Price]])</f>
        <v>0.34614712350577415</v>
      </c>
      <c r="T8346">
        <v>3</v>
      </c>
      <c r="U8346" s="2">
        <f>Table1[[#This Row],[Selling Price]]*Table1[[#This Row],[Quantity]]</f>
        <v>81.647999999999996</v>
      </c>
      <c r="V8346" s="4">
        <v>0.2</v>
      </c>
      <c r="W8346">
        <v>162</v>
      </c>
      <c r="X8346" t="s">
        <v>36</v>
      </c>
      <c r="Y8346" t="s">
        <v>52</v>
      </c>
      <c r="Z8346" s="2">
        <v>11.612134687472411</v>
      </c>
    </row>
    <row r="8347" spans="1:26" x14ac:dyDescent="0.35">
      <c r="A8347" t="s">
        <v>268</v>
      </c>
      <c r="B8347" t="s">
        <v>269</v>
      </c>
      <c r="C8347" t="s">
        <v>27</v>
      </c>
      <c r="D8347" t="s">
        <v>46</v>
      </c>
      <c r="E8347" t="s">
        <v>270</v>
      </c>
      <c r="F8347" t="s">
        <v>2934</v>
      </c>
      <c r="G8347" t="s">
        <v>2935</v>
      </c>
      <c r="H8347" t="s">
        <v>32</v>
      </c>
      <c r="I8347" t="s">
        <v>4143</v>
      </c>
      <c r="J8347" s="1">
        <v>42759</v>
      </c>
      <c r="K8347" s="1">
        <v>42765</v>
      </c>
      <c r="L8347" t="s">
        <v>60</v>
      </c>
      <c r="M8347">
        <f>Table1[[#This Row],[Ship Date]]-Table1[[#This Row],[Order Date]]</f>
        <v>6</v>
      </c>
      <c r="N8347">
        <v>1</v>
      </c>
      <c r="O8347" t="s">
        <v>35</v>
      </c>
      <c r="P8347" s="3">
        <v>5.67</v>
      </c>
      <c r="Q8347" s="3">
        <v>4.0185512641981536</v>
      </c>
      <c r="R8347" s="3">
        <f>(Table1[[#This Row],[Selling Price]]-Table1[[#This Row],[Cost Price]])</f>
        <v>1.6514487358018464</v>
      </c>
      <c r="S8347" s="12">
        <f>(Table1[[#This Row],[Profit]]/Table1[[#This Row],[Selling Price]])</f>
        <v>0.29126079996505227</v>
      </c>
      <c r="T8347">
        <v>3</v>
      </c>
      <c r="U8347" s="2">
        <f>Table1[[#This Row],[Selling Price]]*Table1[[#This Row],[Quantity]]</f>
        <v>17.009999999999998</v>
      </c>
      <c r="V8347" s="4">
        <v>0</v>
      </c>
      <c r="W8347">
        <v>199</v>
      </c>
      <c r="X8347" t="s">
        <v>68</v>
      </c>
      <c r="Y8347" t="s">
        <v>52</v>
      </c>
      <c r="Z8347" s="2">
        <v>2.454575727086048</v>
      </c>
    </row>
    <row r="8348" spans="1:26" x14ac:dyDescent="0.35">
      <c r="A8348" t="s">
        <v>268</v>
      </c>
      <c r="B8348" t="s">
        <v>269</v>
      </c>
      <c r="C8348" t="s">
        <v>45</v>
      </c>
      <c r="D8348" t="s">
        <v>46</v>
      </c>
      <c r="E8348" t="s">
        <v>65</v>
      </c>
      <c r="F8348" t="s">
        <v>1415</v>
      </c>
      <c r="G8348" t="s">
        <v>1416</v>
      </c>
      <c r="H8348" t="s">
        <v>32</v>
      </c>
      <c r="I8348" t="s">
        <v>4174</v>
      </c>
      <c r="J8348" s="1">
        <v>42987</v>
      </c>
      <c r="K8348" s="1">
        <v>42993</v>
      </c>
      <c r="L8348" t="s">
        <v>60</v>
      </c>
      <c r="M8348">
        <f>Table1[[#This Row],[Ship Date]]-Table1[[#This Row],[Order Date]]</f>
        <v>6</v>
      </c>
      <c r="N8348">
        <v>9</v>
      </c>
      <c r="O8348" t="s">
        <v>61</v>
      </c>
      <c r="P8348" s="3">
        <v>628.80999999999995</v>
      </c>
      <c r="Q8348" s="3">
        <v>492.8374931440556</v>
      </c>
      <c r="R8348" s="3">
        <f>(Table1[[#This Row],[Selling Price]]-Table1[[#This Row],[Cost Price]])</f>
        <v>135.97250685594435</v>
      </c>
      <c r="S8348" s="12">
        <f>(Table1[[#This Row],[Profit]]/Table1[[#This Row],[Selling Price]])</f>
        <v>0.21623782518717</v>
      </c>
      <c r="T8348">
        <v>7</v>
      </c>
      <c r="U8348" s="2">
        <f>Table1[[#This Row],[Selling Price]]*Table1[[#This Row],[Quantity]]</f>
        <v>4401.67</v>
      </c>
      <c r="V8348" s="4">
        <v>0</v>
      </c>
      <c r="W8348">
        <v>174</v>
      </c>
      <c r="X8348" t="s">
        <v>68</v>
      </c>
      <c r="Y8348" t="s">
        <v>36</v>
      </c>
      <c r="Z8348" s="2">
        <v>188.56909937758289</v>
      </c>
    </row>
    <row r="8349" spans="1:26" x14ac:dyDescent="0.35">
      <c r="A8349" t="s">
        <v>268</v>
      </c>
      <c r="B8349" t="s">
        <v>269</v>
      </c>
      <c r="C8349" t="s">
        <v>39</v>
      </c>
      <c r="D8349" t="s">
        <v>46</v>
      </c>
      <c r="E8349" t="s">
        <v>65</v>
      </c>
      <c r="F8349" t="s">
        <v>1273</v>
      </c>
      <c r="G8349" t="s">
        <v>1274</v>
      </c>
      <c r="H8349" t="s">
        <v>32</v>
      </c>
      <c r="I8349" t="s">
        <v>4236</v>
      </c>
      <c r="J8349" s="1">
        <v>42859</v>
      </c>
      <c r="K8349" s="1">
        <v>42863</v>
      </c>
      <c r="L8349" t="s">
        <v>60</v>
      </c>
      <c r="M8349">
        <f>Table1[[#This Row],[Ship Date]]-Table1[[#This Row],[Order Date]]</f>
        <v>4</v>
      </c>
      <c r="N8349">
        <v>5</v>
      </c>
      <c r="O8349" t="s">
        <v>51</v>
      </c>
      <c r="P8349" s="3">
        <v>571.44000000000005</v>
      </c>
      <c r="Q8349" s="3">
        <v>422.45515906614992</v>
      </c>
      <c r="R8349" s="3">
        <f>(Table1[[#This Row],[Selling Price]]-Table1[[#This Row],[Cost Price]])</f>
        <v>148.98484093385014</v>
      </c>
      <c r="S8349" s="12">
        <f>(Table1[[#This Row],[Profit]]/Table1[[#This Row],[Selling Price]])</f>
        <v>0.26071825726909231</v>
      </c>
      <c r="T8349">
        <v>4</v>
      </c>
      <c r="U8349" s="2">
        <f>Table1[[#This Row],[Selling Price]]*Table1[[#This Row],[Quantity]]</f>
        <v>2285.7600000000002</v>
      </c>
      <c r="V8349" s="4">
        <v>0</v>
      </c>
      <c r="W8349">
        <v>185</v>
      </c>
      <c r="X8349" t="s">
        <v>36</v>
      </c>
      <c r="Y8349" t="s">
        <v>36</v>
      </c>
      <c r="Z8349" s="2">
        <v>349.07905416190681</v>
      </c>
    </row>
    <row r="8350" spans="1:26" x14ac:dyDescent="0.35">
      <c r="A8350" t="s">
        <v>268</v>
      </c>
      <c r="B8350" t="s">
        <v>269</v>
      </c>
      <c r="C8350" t="s">
        <v>45</v>
      </c>
      <c r="D8350" t="s">
        <v>46</v>
      </c>
      <c r="E8350" t="s">
        <v>65</v>
      </c>
      <c r="F8350" t="s">
        <v>3839</v>
      </c>
      <c r="G8350" t="s">
        <v>3840</v>
      </c>
      <c r="H8350" t="s">
        <v>32</v>
      </c>
      <c r="I8350" t="s">
        <v>4442</v>
      </c>
      <c r="J8350" s="1">
        <v>41891</v>
      </c>
      <c r="K8350" s="1">
        <v>41894</v>
      </c>
      <c r="L8350" t="s">
        <v>34</v>
      </c>
      <c r="M8350">
        <f>Table1[[#This Row],[Ship Date]]-Table1[[#This Row],[Order Date]]</f>
        <v>3</v>
      </c>
      <c r="N8350">
        <v>9</v>
      </c>
      <c r="O8350" t="s">
        <v>61</v>
      </c>
      <c r="P8350" s="3">
        <v>1325.85</v>
      </c>
      <c r="Q8350" s="3">
        <v>957.8318995328757</v>
      </c>
      <c r="R8350" s="3">
        <f>(Table1[[#This Row],[Selling Price]]-Table1[[#This Row],[Cost Price]])</f>
        <v>368.01810046712421</v>
      </c>
      <c r="S8350" s="12">
        <f>(Table1[[#This Row],[Profit]]/Table1[[#This Row],[Selling Price]])</f>
        <v>0.27757144508588771</v>
      </c>
      <c r="T8350">
        <v>5</v>
      </c>
      <c r="U8350" s="2">
        <f>Table1[[#This Row],[Selling Price]]*Table1[[#This Row],[Quantity]]</f>
        <v>6629.25</v>
      </c>
      <c r="V8350" s="4">
        <v>0</v>
      </c>
      <c r="W8350">
        <v>491</v>
      </c>
      <c r="X8350" t="s">
        <v>36</v>
      </c>
      <c r="Y8350" t="s">
        <v>36</v>
      </c>
      <c r="Z8350" s="2">
        <v>518.59058146977907</v>
      </c>
    </row>
    <row r="8351" spans="1:26" x14ac:dyDescent="0.35">
      <c r="A8351" t="s">
        <v>268</v>
      </c>
      <c r="B8351" t="s">
        <v>269</v>
      </c>
      <c r="C8351" t="s">
        <v>39</v>
      </c>
      <c r="D8351" t="s">
        <v>46</v>
      </c>
      <c r="E8351" t="s">
        <v>75</v>
      </c>
      <c r="F8351" t="s">
        <v>592</v>
      </c>
      <c r="G8351" t="s">
        <v>593</v>
      </c>
      <c r="H8351" t="s">
        <v>32</v>
      </c>
      <c r="I8351" t="s">
        <v>4514</v>
      </c>
      <c r="J8351" s="1">
        <v>42779</v>
      </c>
      <c r="K8351" s="1">
        <v>42785</v>
      </c>
      <c r="L8351" t="s">
        <v>60</v>
      </c>
      <c r="M8351">
        <f>Table1[[#This Row],[Ship Date]]-Table1[[#This Row],[Order Date]]</f>
        <v>6</v>
      </c>
      <c r="N8351">
        <v>2</v>
      </c>
      <c r="O8351" t="s">
        <v>106</v>
      </c>
      <c r="P8351" s="3">
        <v>6.63</v>
      </c>
      <c r="Q8351" s="3">
        <v>5.0663761279822657</v>
      </c>
      <c r="R8351" s="3">
        <f>(Table1[[#This Row],[Selling Price]]-Table1[[#This Row],[Cost Price]])</f>
        <v>1.5636238720177342</v>
      </c>
      <c r="S8351" s="12">
        <f>(Table1[[#This Row],[Profit]]/Table1[[#This Row],[Selling Price]])</f>
        <v>0.2358407046783913</v>
      </c>
      <c r="T8351">
        <v>3</v>
      </c>
      <c r="U8351" s="2">
        <f>Table1[[#This Row],[Selling Price]]*Table1[[#This Row],[Quantity]]</f>
        <v>19.89</v>
      </c>
      <c r="V8351" s="4">
        <v>0</v>
      </c>
      <c r="W8351">
        <v>300</v>
      </c>
      <c r="X8351" t="s">
        <v>68</v>
      </c>
      <c r="Y8351" t="s">
        <v>52</v>
      </c>
      <c r="Z8351" s="2">
        <v>4.400620013134513</v>
      </c>
    </row>
    <row r="8352" spans="1:26" x14ac:dyDescent="0.35">
      <c r="A8352" t="s">
        <v>268</v>
      </c>
      <c r="B8352" t="s">
        <v>269</v>
      </c>
      <c r="C8352" t="s">
        <v>39</v>
      </c>
      <c r="D8352" t="s">
        <v>46</v>
      </c>
      <c r="E8352" t="s">
        <v>75</v>
      </c>
      <c r="F8352" t="s">
        <v>2442</v>
      </c>
      <c r="G8352" t="s">
        <v>2443</v>
      </c>
      <c r="H8352" t="s">
        <v>32</v>
      </c>
      <c r="I8352" t="s">
        <v>4515</v>
      </c>
      <c r="J8352" s="1">
        <v>41822</v>
      </c>
      <c r="K8352" s="1">
        <v>41826</v>
      </c>
      <c r="L8352" t="s">
        <v>60</v>
      </c>
      <c r="M8352">
        <f>Table1[[#This Row],[Ship Date]]-Table1[[#This Row],[Order Date]]</f>
        <v>4</v>
      </c>
      <c r="N8352">
        <v>7</v>
      </c>
      <c r="O8352" t="s">
        <v>51</v>
      </c>
      <c r="P8352" s="3">
        <v>5.58</v>
      </c>
      <c r="Q8352" s="3">
        <v>4.1554683904661198</v>
      </c>
      <c r="R8352" s="3">
        <f>(Table1[[#This Row],[Selling Price]]-Table1[[#This Row],[Cost Price]])</f>
        <v>1.4245316095338802</v>
      </c>
      <c r="S8352" s="12">
        <f>(Table1[[#This Row],[Profit]]/Table1[[#This Row],[Selling Price]])</f>
        <v>0.25529240314227242</v>
      </c>
      <c r="T8352">
        <v>1</v>
      </c>
      <c r="U8352" s="2">
        <f>Table1[[#This Row],[Selling Price]]*Table1[[#This Row],[Quantity]]</f>
        <v>5.58</v>
      </c>
      <c r="V8352" s="4">
        <v>0</v>
      </c>
      <c r="W8352">
        <v>315</v>
      </c>
      <c r="X8352" t="s">
        <v>36</v>
      </c>
      <c r="Y8352" t="s">
        <v>52</v>
      </c>
      <c r="Z8352" s="2">
        <v>5.3299398013218022</v>
      </c>
    </row>
    <row r="8353" spans="1:26" x14ac:dyDescent="0.35">
      <c r="A8353" t="s">
        <v>268</v>
      </c>
      <c r="B8353" t="s">
        <v>269</v>
      </c>
      <c r="C8353" t="s">
        <v>45</v>
      </c>
      <c r="D8353" t="s">
        <v>46</v>
      </c>
      <c r="E8353" t="s">
        <v>86</v>
      </c>
      <c r="F8353" t="s">
        <v>1268</v>
      </c>
      <c r="G8353" t="s">
        <v>1269</v>
      </c>
      <c r="H8353" t="s">
        <v>32</v>
      </c>
      <c r="I8353" t="s">
        <v>4839</v>
      </c>
      <c r="J8353" s="1">
        <v>42775</v>
      </c>
      <c r="K8353" s="1">
        <v>42780</v>
      </c>
      <c r="L8353" t="s">
        <v>60</v>
      </c>
      <c r="M8353">
        <f>Table1[[#This Row],[Ship Date]]-Table1[[#This Row],[Order Date]]</f>
        <v>5</v>
      </c>
      <c r="N8353">
        <v>2</v>
      </c>
      <c r="O8353" t="s">
        <v>106</v>
      </c>
      <c r="P8353" s="3">
        <v>252.78399999999999</v>
      </c>
      <c r="Q8353" s="3">
        <v>182.5095248161177</v>
      </c>
      <c r="R8353" s="3">
        <f>(Table1[[#This Row],[Selling Price]]-Table1[[#This Row],[Cost Price]])</f>
        <v>70.274475183882288</v>
      </c>
      <c r="S8353" s="12">
        <f>(Table1[[#This Row],[Profit]]/Table1[[#This Row],[Selling Price]])</f>
        <v>0.27800206968748931</v>
      </c>
      <c r="T8353">
        <v>4</v>
      </c>
      <c r="U8353" s="2">
        <f>Table1[[#This Row],[Selling Price]]*Table1[[#This Row],[Quantity]]</f>
        <v>1011.136</v>
      </c>
      <c r="V8353" s="4">
        <v>0.8</v>
      </c>
      <c r="W8353">
        <v>246</v>
      </c>
      <c r="X8353" t="s">
        <v>36</v>
      </c>
      <c r="Y8353" t="s">
        <v>36</v>
      </c>
      <c r="Z8353" s="2">
        <v>775.79364298194662</v>
      </c>
    </row>
    <row r="8354" spans="1:26" x14ac:dyDescent="0.35">
      <c r="A8354" t="s">
        <v>268</v>
      </c>
      <c r="B8354" t="s">
        <v>269</v>
      </c>
      <c r="C8354" t="s">
        <v>55</v>
      </c>
      <c r="D8354" t="s">
        <v>46</v>
      </c>
      <c r="E8354" t="s">
        <v>539</v>
      </c>
      <c r="F8354" t="s">
        <v>657</v>
      </c>
      <c r="G8354" t="s">
        <v>658</v>
      </c>
      <c r="H8354" t="s">
        <v>32</v>
      </c>
      <c r="I8354" t="s">
        <v>4865</v>
      </c>
      <c r="J8354" s="1">
        <v>42605</v>
      </c>
      <c r="K8354" s="1">
        <v>42612</v>
      </c>
      <c r="L8354" t="s">
        <v>60</v>
      </c>
      <c r="M8354">
        <f>Table1[[#This Row],[Ship Date]]-Table1[[#This Row],[Order Date]]</f>
        <v>7</v>
      </c>
      <c r="N8354">
        <v>8</v>
      </c>
      <c r="O8354" t="s">
        <v>61</v>
      </c>
      <c r="P8354" s="3">
        <v>15.88</v>
      </c>
      <c r="Q8354" s="3">
        <v>10.7091424914487</v>
      </c>
      <c r="R8354" s="3">
        <f>(Table1[[#This Row],[Selling Price]]-Table1[[#This Row],[Cost Price]])</f>
        <v>5.1708575085513004</v>
      </c>
      <c r="S8354" s="12">
        <f>(Table1[[#This Row],[Profit]]/Table1[[#This Row],[Selling Price]])</f>
        <v>0.32562074990877204</v>
      </c>
      <c r="T8354">
        <v>4</v>
      </c>
      <c r="U8354" s="2">
        <f>Table1[[#This Row],[Selling Price]]*Table1[[#This Row],[Quantity]]</f>
        <v>63.52</v>
      </c>
      <c r="V8354" s="4">
        <v>0</v>
      </c>
      <c r="W8354">
        <v>378</v>
      </c>
      <c r="X8354" t="s">
        <v>68</v>
      </c>
      <c r="Y8354" t="s">
        <v>52</v>
      </c>
      <c r="Z8354" s="2">
        <v>2.292080568682815</v>
      </c>
    </row>
    <row r="8355" spans="1:26" x14ac:dyDescent="0.35">
      <c r="A8355" t="s">
        <v>268</v>
      </c>
      <c r="B8355" t="s">
        <v>269</v>
      </c>
      <c r="C8355" t="s">
        <v>39</v>
      </c>
      <c r="D8355" t="s">
        <v>46</v>
      </c>
      <c r="E8355" t="s">
        <v>86</v>
      </c>
      <c r="F8355" t="s">
        <v>4344</v>
      </c>
      <c r="G8355" t="s">
        <v>4345</v>
      </c>
      <c r="H8355" t="s">
        <v>32</v>
      </c>
      <c r="I8355" t="s">
        <v>4866</v>
      </c>
      <c r="J8355" s="1">
        <v>42166</v>
      </c>
      <c r="K8355" s="1">
        <v>42167</v>
      </c>
      <c r="L8355" t="s">
        <v>199</v>
      </c>
      <c r="M8355">
        <f>Table1[[#This Row],[Ship Date]]-Table1[[#This Row],[Order Date]]</f>
        <v>1</v>
      </c>
      <c r="N8355">
        <v>6</v>
      </c>
      <c r="O8355" t="s">
        <v>51</v>
      </c>
      <c r="P8355" s="3">
        <v>3.7679999999999998</v>
      </c>
      <c r="Q8355" s="3">
        <v>2.824318151713928</v>
      </c>
      <c r="R8355" s="3">
        <f>(Table1[[#This Row],[Selling Price]]-Table1[[#This Row],[Cost Price]])</f>
        <v>0.94368184828607182</v>
      </c>
      <c r="S8355" s="12">
        <f>(Table1[[#This Row],[Profit]]/Table1[[#This Row],[Selling Price]])</f>
        <v>0.25044635039439272</v>
      </c>
      <c r="T8355">
        <v>2</v>
      </c>
      <c r="U8355" s="2">
        <f>Table1[[#This Row],[Selling Price]]*Table1[[#This Row],[Quantity]]</f>
        <v>7.5359999999999996</v>
      </c>
      <c r="V8355" s="4">
        <v>0.7</v>
      </c>
      <c r="W8355">
        <v>235</v>
      </c>
      <c r="X8355" t="s">
        <v>36</v>
      </c>
      <c r="Y8355" t="s">
        <v>52</v>
      </c>
      <c r="Z8355" s="2">
        <v>11.952934642648581</v>
      </c>
    </row>
    <row r="8356" spans="1:26" x14ac:dyDescent="0.35">
      <c r="A8356" t="s">
        <v>268</v>
      </c>
      <c r="B8356" t="s">
        <v>269</v>
      </c>
      <c r="C8356" t="s">
        <v>39</v>
      </c>
      <c r="D8356" t="s">
        <v>46</v>
      </c>
      <c r="E8356" t="s">
        <v>86</v>
      </c>
      <c r="F8356" t="s">
        <v>3308</v>
      </c>
      <c r="G8356" t="s">
        <v>3309</v>
      </c>
      <c r="H8356" t="s">
        <v>32</v>
      </c>
      <c r="I8356" t="s">
        <v>4877</v>
      </c>
      <c r="J8356" s="1">
        <v>41875</v>
      </c>
      <c r="K8356" s="1">
        <v>41877</v>
      </c>
      <c r="L8356" t="s">
        <v>199</v>
      </c>
      <c r="M8356">
        <f>Table1[[#This Row],[Ship Date]]-Table1[[#This Row],[Order Date]]</f>
        <v>2</v>
      </c>
      <c r="N8356">
        <v>8</v>
      </c>
      <c r="O8356" t="s">
        <v>61</v>
      </c>
      <c r="P8356" s="3">
        <v>12.672000000000001</v>
      </c>
      <c r="Q8356" s="3">
        <v>10.067407351279011</v>
      </c>
      <c r="R8356" s="3">
        <f>(Table1[[#This Row],[Selling Price]]-Table1[[#This Row],[Cost Price]])</f>
        <v>2.6045926487209901</v>
      </c>
      <c r="S8356" s="12">
        <f>(Table1[[#This Row],[Profit]]/Table1[[#This Row],[Selling Price]])</f>
        <v>0.20553919260740136</v>
      </c>
      <c r="T8356">
        <v>3</v>
      </c>
      <c r="U8356" s="2">
        <f>Table1[[#This Row],[Selling Price]]*Table1[[#This Row],[Quantity]]</f>
        <v>38.016000000000005</v>
      </c>
      <c r="V8356" s="4">
        <v>0.2</v>
      </c>
      <c r="W8356">
        <v>413</v>
      </c>
      <c r="X8356" t="s">
        <v>36</v>
      </c>
      <c r="Y8356" t="s">
        <v>52</v>
      </c>
      <c r="Z8356" s="2">
        <v>8.2214797694818902</v>
      </c>
    </row>
    <row r="8357" spans="1:26" x14ac:dyDescent="0.35">
      <c r="A8357" t="s">
        <v>268</v>
      </c>
      <c r="B8357" t="s">
        <v>269</v>
      </c>
      <c r="C8357" t="s">
        <v>27</v>
      </c>
      <c r="D8357" t="s">
        <v>46</v>
      </c>
      <c r="E8357" t="s">
        <v>178</v>
      </c>
      <c r="F8357" t="s">
        <v>1844</v>
      </c>
      <c r="G8357" t="s">
        <v>1845</v>
      </c>
      <c r="H8357" t="s">
        <v>32</v>
      </c>
      <c r="I8357" t="s">
        <v>4878</v>
      </c>
      <c r="J8357" s="1">
        <v>43051</v>
      </c>
      <c r="K8357" s="1">
        <v>43057</v>
      </c>
      <c r="L8357" t="s">
        <v>60</v>
      </c>
      <c r="M8357">
        <f>Table1[[#This Row],[Ship Date]]-Table1[[#This Row],[Order Date]]</f>
        <v>6</v>
      </c>
      <c r="N8357">
        <v>11</v>
      </c>
      <c r="O8357" t="s">
        <v>35</v>
      </c>
      <c r="P8357" s="3">
        <v>12.224</v>
      </c>
      <c r="Q8357" s="3">
        <v>8.3793308032948328</v>
      </c>
      <c r="R8357" s="3">
        <f>(Table1[[#This Row],[Selling Price]]-Table1[[#This Row],[Cost Price]])</f>
        <v>3.8446691967051674</v>
      </c>
      <c r="S8357" s="12">
        <f>(Table1[[#This Row],[Profit]]/Table1[[#This Row],[Selling Price]])</f>
        <v>0.31451809528020019</v>
      </c>
      <c r="T8357">
        <v>2</v>
      </c>
      <c r="U8357" s="2">
        <f>Table1[[#This Row],[Selling Price]]*Table1[[#This Row],[Quantity]]</f>
        <v>24.448</v>
      </c>
      <c r="V8357" s="4">
        <v>0.2</v>
      </c>
      <c r="W8357">
        <v>489</v>
      </c>
      <c r="X8357" t="s">
        <v>68</v>
      </c>
      <c r="Y8357" t="s">
        <v>52</v>
      </c>
      <c r="Z8357" s="2">
        <v>7.3507531975593201</v>
      </c>
    </row>
    <row r="8358" spans="1:26" x14ac:dyDescent="0.35">
      <c r="A8358" t="s">
        <v>268</v>
      </c>
      <c r="B8358" t="s">
        <v>269</v>
      </c>
      <c r="C8358" t="s">
        <v>45</v>
      </c>
      <c r="D8358" t="s">
        <v>46</v>
      </c>
      <c r="E8358" t="s">
        <v>86</v>
      </c>
      <c r="F8358" t="s">
        <v>4112</v>
      </c>
      <c r="G8358" t="s">
        <v>4113</v>
      </c>
      <c r="H8358" t="s">
        <v>32</v>
      </c>
      <c r="I8358" t="s">
        <v>4961</v>
      </c>
      <c r="J8358" s="1">
        <v>42841</v>
      </c>
      <c r="K8358" s="1">
        <v>42847</v>
      </c>
      <c r="L8358" t="s">
        <v>60</v>
      </c>
      <c r="M8358">
        <f>Table1[[#This Row],[Ship Date]]-Table1[[#This Row],[Order Date]]</f>
        <v>6</v>
      </c>
      <c r="N8358">
        <v>4</v>
      </c>
      <c r="O8358" t="s">
        <v>106</v>
      </c>
      <c r="P8358" s="3">
        <v>26.045999999999999</v>
      </c>
      <c r="Q8358" s="3">
        <v>19.413408870012969</v>
      </c>
      <c r="R8358" s="3">
        <f>(Table1[[#This Row],[Selling Price]]-Table1[[#This Row],[Cost Price]])</f>
        <v>6.6325911299870306</v>
      </c>
      <c r="S8358" s="12">
        <f>(Table1[[#This Row],[Profit]]/Table1[[#This Row],[Selling Price]])</f>
        <v>0.25464912577697268</v>
      </c>
      <c r="T8358">
        <v>3</v>
      </c>
      <c r="U8358" s="2">
        <f>Table1[[#This Row],[Selling Price]]*Table1[[#This Row],[Quantity]]</f>
        <v>78.138000000000005</v>
      </c>
      <c r="V8358" s="4">
        <v>0.8</v>
      </c>
      <c r="W8358">
        <v>420</v>
      </c>
      <c r="X8358" t="s">
        <v>68</v>
      </c>
      <c r="Y8358" t="s">
        <v>36</v>
      </c>
      <c r="Z8358" s="2">
        <v>148.07027726239869</v>
      </c>
    </row>
    <row r="8359" spans="1:26" x14ac:dyDescent="0.35">
      <c r="A8359" t="s">
        <v>268</v>
      </c>
      <c r="B8359" t="s">
        <v>269</v>
      </c>
      <c r="C8359" t="s">
        <v>45</v>
      </c>
      <c r="D8359" t="s">
        <v>46</v>
      </c>
      <c r="E8359" t="s">
        <v>91</v>
      </c>
      <c r="F8359" t="s">
        <v>2816</v>
      </c>
      <c r="G8359" t="s">
        <v>2817</v>
      </c>
      <c r="H8359" t="s">
        <v>32</v>
      </c>
      <c r="I8359" t="s">
        <v>5100</v>
      </c>
      <c r="J8359" s="1">
        <v>42121</v>
      </c>
      <c r="K8359" s="1">
        <v>42126</v>
      </c>
      <c r="L8359" t="s">
        <v>60</v>
      </c>
      <c r="M8359">
        <f>Table1[[#This Row],[Ship Date]]-Table1[[#This Row],[Order Date]]</f>
        <v>5</v>
      </c>
      <c r="N8359">
        <v>4</v>
      </c>
      <c r="O8359" t="s">
        <v>106</v>
      </c>
      <c r="P8359" s="3">
        <v>43.56</v>
      </c>
      <c r="Q8359" s="3">
        <v>34.83089698774728</v>
      </c>
      <c r="R8359" s="3">
        <f>(Table1[[#This Row],[Selling Price]]-Table1[[#This Row],[Cost Price]])</f>
        <v>8.7291030122527218</v>
      </c>
      <c r="S8359" s="12">
        <f>(Table1[[#This Row],[Profit]]/Table1[[#This Row],[Selling Price]])</f>
        <v>0.20039263113527828</v>
      </c>
      <c r="T8359">
        <v>5</v>
      </c>
      <c r="U8359" s="2">
        <f>Table1[[#This Row],[Selling Price]]*Table1[[#This Row],[Quantity]]</f>
        <v>217.8</v>
      </c>
      <c r="V8359" s="4">
        <v>0.2</v>
      </c>
      <c r="W8359">
        <v>377</v>
      </c>
      <c r="X8359" t="s">
        <v>36</v>
      </c>
      <c r="Y8359" t="s">
        <v>52</v>
      </c>
      <c r="Z8359" s="2">
        <v>16.798312817065881</v>
      </c>
    </row>
    <row r="8360" spans="1:26" x14ac:dyDescent="0.35">
      <c r="A8360" t="s">
        <v>268</v>
      </c>
      <c r="B8360" t="s">
        <v>269</v>
      </c>
      <c r="C8360" t="s">
        <v>45</v>
      </c>
      <c r="D8360" t="s">
        <v>46</v>
      </c>
      <c r="E8360" t="s">
        <v>102</v>
      </c>
      <c r="F8360" t="s">
        <v>281</v>
      </c>
      <c r="G8360" t="s">
        <v>282</v>
      </c>
      <c r="H8360" t="s">
        <v>32</v>
      </c>
      <c r="I8360" t="s">
        <v>5287</v>
      </c>
      <c r="J8360" s="1">
        <v>41981</v>
      </c>
      <c r="K8360" s="1">
        <v>41986</v>
      </c>
      <c r="L8360" t="s">
        <v>60</v>
      </c>
      <c r="M8360">
        <f>Table1[[#This Row],[Ship Date]]-Table1[[#This Row],[Order Date]]</f>
        <v>5</v>
      </c>
      <c r="N8360">
        <v>12</v>
      </c>
      <c r="O8360" t="s">
        <v>35</v>
      </c>
      <c r="P8360" s="3">
        <v>10.368</v>
      </c>
      <c r="Q8360" s="3">
        <v>7.2192748668032953</v>
      </c>
      <c r="R8360" s="3">
        <f>(Table1[[#This Row],[Selling Price]]-Table1[[#This Row],[Cost Price]])</f>
        <v>3.148725133196705</v>
      </c>
      <c r="S8360" s="12">
        <f>(Table1[[#This Row],[Profit]]/Table1[[#This Row],[Selling Price]])</f>
        <v>0.30369648275431183</v>
      </c>
      <c r="T8360">
        <v>2</v>
      </c>
      <c r="U8360" s="2">
        <f>Table1[[#This Row],[Selling Price]]*Table1[[#This Row],[Quantity]]</f>
        <v>20.736000000000001</v>
      </c>
      <c r="V8360" s="4">
        <v>0.2</v>
      </c>
      <c r="W8360">
        <v>114</v>
      </c>
      <c r="X8360" t="s">
        <v>36</v>
      </c>
      <c r="Y8360" t="s">
        <v>36</v>
      </c>
      <c r="Z8360" s="2">
        <v>29.711583195784101</v>
      </c>
    </row>
    <row r="8361" spans="1:26" x14ac:dyDescent="0.35">
      <c r="A8361" t="s">
        <v>268</v>
      </c>
      <c r="B8361" t="s">
        <v>269</v>
      </c>
      <c r="C8361" t="s">
        <v>39</v>
      </c>
      <c r="D8361" t="s">
        <v>46</v>
      </c>
      <c r="E8361" t="s">
        <v>86</v>
      </c>
      <c r="F8361" t="s">
        <v>3682</v>
      </c>
      <c r="G8361" t="s">
        <v>3683</v>
      </c>
      <c r="H8361" t="s">
        <v>32</v>
      </c>
      <c r="I8361" t="s">
        <v>5310</v>
      </c>
      <c r="J8361" s="1">
        <v>42658</v>
      </c>
      <c r="K8361" s="1">
        <v>42663</v>
      </c>
      <c r="L8361" t="s">
        <v>60</v>
      </c>
      <c r="M8361">
        <f>Table1[[#This Row],[Ship Date]]-Table1[[#This Row],[Order Date]]</f>
        <v>5</v>
      </c>
      <c r="N8361">
        <v>10</v>
      </c>
      <c r="O8361" t="s">
        <v>61</v>
      </c>
      <c r="P8361" s="3">
        <v>232.96</v>
      </c>
      <c r="Q8361" s="3">
        <v>167.18420596322321</v>
      </c>
      <c r="R8361" s="3">
        <f>(Table1[[#This Row],[Selling Price]]-Table1[[#This Row],[Cost Price]])</f>
        <v>65.775794036776801</v>
      </c>
      <c r="S8361" s="12">
        <f>(Table1[[#This Row],[Profit]]/Table1[[#This Row],[Selling Price]])</f>
        <v>0.28234801698479051</v>
      </c>
      <c r="T8361">
        <v>7</v>
      </c>
      <c r="U8361" s="2">
        <f>Table1[[#This Row],[Selling Price]]*Table1[[#This Row],[Quantity]]</f>
        <v>1630.72</v>
      </c>
      <c r="V8361" s="4">
        <v>0</v>
      </c>
      <c r="W8361">
        <v>397</v>
      </c>
      <c r="X8361" t="s">
        <v>36</v>
      </c>
      <c r="Y8361" t="s">
        <v>68</v>
      </c>
      <c r="Z8361" s="2">
        <v>92.362243275774404</v>
      </c>
    </row>
    <row r="8362" spans="1:26" x14ac:dyDescent="0.35">
      <c r="A8362" t="s">
        <v>268</v>
      </c>
      <c r="B8362" t="s">
        <v>269</v>
      </c>
      <c r="C8362" t="s">
        <v>55</v>
      </c>
      <c r="D8362" t="s">
        <v>46</v>
      </c>
      <c r="E8362" t="s">
        <v>75</v>
      </c>
      <c r="F8362" t="s">
        <v>1071</v>
      </c>
      <c r="G8362" t="s">
        <v>1072</v>
      </c>
      <c r="H8362" t="s">
        <v>32</v>
      </c>
      <c r="I8362" t="s">
        <v>5336</v>
      </c>
      <c r="J8362" s="1">
        <v>42526</v>
      </c>
      <c r="K8362" s="1">
        <v>42532</v>
      </c>
      <c r="L8362" t="s">
        <v>60</v>
      </c>
      <c r="M8362">
        <f>Table1[[#This Row],[Ship Date]]-Table1[[#This Row],[Order Date]]</f>
        <v>6</v>
      </c>
      <c r="N8362">
        <v>6</v>
      </c>
      <c r="O8362" t="s">
        <v>51</v>
      </c>
      <c r="P8362" s="3">
        <v>11.16</v>
      </c>
      <c r="Q8362" s="3">
        <v>9.4552887097475491</v>
      </c>
      <c r="R8362" s="3">
        <f>(Table1[[#This Row],[Selling Price]]-Table1[[#This Row],[Cost Price]])</f>
        <v>1.7047112902524511</v>
      </c>
      <c r="S8362" s="12">
        <f>(Table1[[#This Row],[Profit]]/Table1[[#This Row],[Selling Price]])</f>
        <v>0.15275190772871425</v>
      </c>
      <c r="T8362">
        <v>2</v>
      </c>
      <c r="U8362" s="2">
        <f>Table1[[#This Row],[Selling Price]]*Table1[[#This Row],[Quantity]]</f>
        <v>22.32</v>
      </c>
      <c r="V8362" s="4">
        <v>0</v>
      </c>
      <c r="W8362">
        <v>365</v>
      </c>
      <c r="X8362" t="s">
        <v>68</v>
      </c>
      <c r="Y8362" t="s">
        <v>52</v>
      </c>
      <c r="Z8362" s="2">
        <v>11.055885775717581</v>
      </c>
    </row>
    <row r="8363" spans="1:26" x14ac:dyDescent="0.35">
      <c r="A8363" t="s">
        <v>268</v>
      </c>
      <c r="B8363" t="s">
        <v>269</v>
      </c>
      <c r="C8363" t="s">
        <v>55</v>
      </c>
      <c r="D8363" t="s">
        <v>46</v>
      </c>
      <c r="E8363" t="s">
        <v>75</v>
      </c>
      <c r="F8363" t="s">
        <v>881</v>
      </c>
      <c r="G8363" t="s">
        <v>882</v>
      </c>
      <c r="H8363" t="s">
        <v>32</v>
      </c>
      <c r="I8363" t="s">
        <v>5351</v>
      </c>
      <c r="J8363" s="1">
        <v>42265</v>
      </c>
      <c r="K8363" s="1">
        <v>42270</v>
      </c>
      <c r="L8363" t="s">
        <v>60</v>
      </c>
      <c r="M8363">
        <f>Table1[[#This Row],[Ship Date]]-Table1[[#This Row],[Order Date]]</f>
        <v>5</v>
      </c>
      <c r="N8363">
        <v>9</v>
      </c>
      <c r="O8363" t="s">
        <v>61</v>
      </c>
      <c r="P8363" s="3">
        <v>11.68</v>
      </c>
      <c r="Q8363" s="3">
        <v>7.9920796128210307</v>
      </c>
      <c r="R8363" s="3">
        <f>(Table1[[#This Row],[Selling Price]]-Table1[[#This Row],[Cost Price]])</f>
        <v>3.687920387178969</v>
      </c>
      <c r="S8363" s="12">
        <f>(Table1[[#This Row],[Profit]]/Table1[[#This Row],[Selling Price]])</f>
        <v>0.31574660849135011</v>
      </c>
      <c r="T8363">
        <v>2</v>
      </c>
      <c r="U8363" s="2">
        <f>Table1[[#This Row],[Selling Price]]*Table1[[#This Row],[Quantity]]</f>
        <v>23.36</v>
      </c>
      <c r="V8363" s="4">
        <v>0</v>
      </c>
      <c r="W8363">
        <v>115</v>
      </c>
      <c r="X8363" t="s">
        <v>36</v>
      </c>
      <c r="Y8363" t="s">
        <v>36</v>
      </c>
      <c r="Z8363" s="2">
        <v>3.9567782950514769</v>
      </c>
    </row>
    <row r="8364" spans="1:26" x14ac:dyDescent="0.35">
      <c r="A8364" t="s">
        <v>268</v>
      </c>
      <c r="B8364" t="s">
        <v>269</v>
      </c>
      <c r="C8364" t="s">
        <v>45</v>
      </c>
      <c r="D8364" t="s">
        <v>46</v>
      </c>
      <c r="E8364" t="s">
        <v>102</v>
      </c>
      <c r="F8364" t="s">
        <v>1379</v>
      </c>
      <c r="G8364" t="s">
        <v>1380</v>
      </c>
      <c r="H8364" t="s">
        <v>32</v>
      </c>
      <c r="I8364" t="s">
        <v>5368</v>
      </c>
      <c r="J8364" s="1">
        <v>42782</v>
      </c>
      <c r="K8364" s="1">
        <v>42786</v>
      </c>
      <c r="L8364" t="s">
        <v>60</v>
      </c>
      <c r="M8364">
        <f>Table1[[#This Row],[Ship Date]]-Table1[[#This Row],[Order Date]]</f>
        <v>4</v>
      </c>
      <c r="N8364">
        <v>2</v>
      </c>
      <c r="O8364" t="s">
        <v>106</v>
      </c>
      <c r="P8364" s="3">
        <v>37.94</v>
      </c>
      <c r="Q8364" s="3">
        <v>25.283616482644032</v>
      </c>
      <c r="R8364" s="3">
        <f>(Table1[[#This Row],[Selling Price]]-Table1[[#This Row],[Cost Price]])</f>
        <v>12.656383517355966</v>
      </c>
      <c r="S8364" s="12">
        <f>(Table1[[#This Row],[Profit]]/Table1[[#This Row],[Selling Price]])</f>
        <v>0.33358944431618259</v>
      </c>
      <c r="T8364">
        <v>2</v>
      </c>
      <c r="U8364" s="2">
        <f>Table1[[#This Row],[Selling Price]]*Table1[[#This Row],[Quantity]]</f>
        <v>75.88</v>
      </c>
      <c r="V8364" s="4">
        <v>0</v>
      </c>
      <c r="W8364">
        <v>262</v>
      </c>
      <c r="X8364" t="s">
        <v>36</v>
      </c>
      <c r="Y8364" t="s">
        <v>52</v>
      </c>
      <c r="Z8364" s="2">
        <v>29.934155090798871</v>
      </c>
    </row>
    <row r="8365" spans="1:26" x14ac:dyDescent="0.35">
      <c r="A8365" t="s">
        <v>268</v>
      </c>
      <c r="B8365" t="s">
        <v>269</v>
      </c>
      <c r="C8365" t="s">
        <v>39</v>
      </c>
      <c r="D8365" t="s">
        <v>46</v>
      </c>
      <c r="E8365" t="s">
        <v>539</v>
      </c>
      <c r="F8365" t="s">
        <v>1119</v>
      </c>
      <c r="G8365" t="s">
        <v>1120</v>
      </c>
      <c r="H8365" t="s">
        <v>32</v>
      </c>
      <c r="I8365" t="s">
        <v>5501</v>
      </c>
      <c r="J8365" s="1">
        <v>43057</v>
      </c>
      <c r="K8365" s="1">
        <v>43062</v>
      </c>
      <c r="L8365" t="s">
        <v>60</v>
      </c>
      <c r="M8365">
        <f>Table1[[#This Row],[Ship Date]]-Table1[[#This Row],[Order Date]]</f>
        <v>5</v>
      </c>
      <c r="N8365">
        <v>11</v>
      </c>
      <c r="O8365" t="s">
        <v>35</v>
      </c>
      <c r="P8365" s="3">
        <v>2.944</v>
      </c>
      <c r="Q8365" s="3">
        <v>2.3058457714169309</v>
      </c>
      <c r="R8365" s="3">
        <f>(Table1[[#This Row],[Selling Price]]-Table1[[#This Row],[Cost Price]])</f>
        <v>0.63815422858306903</v>
      </c>
      <c r="S8365" s="12">
        <f>(Table1[[#This Row],[Profit]]/Table1[[#This Row],[Selling Price]])</f>
        <v>0.21676434394805333</v>
      </c>
      <c r="T8365">
        <v>1</v>
      </c>
      <c r="U8365" s="2">
        <f>Table1[[#This Row],[Selling Price]]*Table1[[#This Row],[Quantity]]</f>
        <v>2.944</v>
      </c>
      <c r="V8365" s="4">
        <v>0.2</v>
      </c>
      <c r="W8365">
        <v>339</v>
      </c>
      <c r="X8365" t="s">
        <v>36</v>
      </c>
      <c r="Y8365" t="s">
        <v>52</v>
      </c>
      <c r="Z8365" s="2">
        <v>7.1675701401720326</v>
      </c>
    </row>
    <row r="8366" spans="1:26" x14ac:dyDescent="0.35">
      <c r="A8366" t="s">
        <v>268</v>
      </c>
      <c r="B8366" t="s">
        <v>269</v>
      </c>
      <c r="C8366" t="s">
        <v>45</v>
      </c>
      <c r="D8366" t="s">
        <v>46</v>
      </c>
      <c r="E8366" t="s">
        <v>47</v>
      </c>
      <c r="F8366" t="s">
        <v>3646</v>
      </c>
      <c r="G8366" t="s">
        <v>3647</v>
      </c>
      <c r="H8366" t="s">
        <v>32</v>
      </c>
      <c r="I8366" t="s">
        <v>5563</v>
      </c>
      <c r="J8366" s="1">
        <v>42239</v>
      </c>
      <c r="K8366" s="1">
        <v>42244</v>
      </c>
      <c r="L8366" t="s">
        <v>60</v>
      </c>
      <c r="M8366">
        <f>Table1[[#This Row],[Ship Date]]-Table1[[#This Row],[Order Date]]</f>
        <v>5</v>
      </c>
      <c r="N8366">
        <v>8</v>
      </c>
      <c r="O8366" t="s">
        <v>61</v>
      </c>
      <c r="P8366" s="3">
        <v>8.64</v>
      </c>
      <c r="Q8366" s="3">
        <v>6.5705631829955173</v>
      </c>
      <c r="R8366" s="3">
        <f>(Table1[[#This Row],[Selling Price]]-Table1[[#This Row],[Cost Price]])</f>
        <v>2.0694368170044832</v>
      </c>
      <c r="S8366" s="12">
        <f>(Table1[[#This Row],[Profit]]/Table1[[#This Row],[Selling Price]])</f>
        <v>0.23951815011625963</v>
      </c>
      <c r="T8366">
        <v>3</v>
      </c>
      <c r="U8366" s="2">
        <f>Table1[[#This Row],[Selling Price]]*Table1[[#This Row],[Quantity]]</f>
        <v>25.92</v>
      </c>
      <c r="V8366" s="4">
        <v>0</v>
      </c>
      <c r="W8366">
        <v>492</v>
      </c>
      <c r="X8366" t="s">
        <v>36</v>
      </c>
      <c r="Y8366" t="s">
        <v>52</v>
      </c>
      <c r="Z8366" s="2">
        <v>5.6395404068062138</v>
      </c>
    </row>
    <row r="8367" spans="1:26" x14ac:dyDescent="0.35">
      <c r="A8367" t="s">
        <v>268</v>
      </c>
      <c r="B8367" t="s">
        <v>269</v>
      </c>
      <c r="C8367" t="s">
        <v>39</v>
      </c>
      <c r="D8367" t="s">
        <v>46</v>
      </c>
      <c r="E8367" t="s">
        <v>75</v>
      </c>
      <c r="F8367" t="s">
        <v>3962</v>
      </c>
      <c r="G8367" t="s">
        <v>3963</v>
      </c>
      <c r="H8367" t="s">
        <v>32</v>
      </c>
      <c r="I8367" t="s">
        <v>5581</v>
      </c>
      <c r="J8367" s="1">
        <v>41911</v>
      </c>
      <c r="K8367" s="1">
        <v>41915</v>
      </c>
      <c r="L8367" t="s">
        <v>60</v>
      </c>
      <c r="M8367">
        <f>Table1[[#This Row],[Ship Date]]-Table1[[#This Row],[Order Date]]</f>
        <v>4</v>
      </c>
      <c r="N8367">
        <v>9</v>
      </c>
      <c r="O8367" t="s">
        <v>61</v>
      </c>
      <c r="P8367" s="3">
        <v>4.2240000000000002</v>
      </c>
      <c r="Q8367" s="3">
        <v>2.9892564592657598</v>
      </c>
      <c r="R8367" s="3">
        <f>(Table1[[#This Row],[Selling Price]]-Table1[[#This Row],[Cost Price]])</f>
        <v>1.2347435407342404</v>
      </c>
      <c r="S8367" s="12">
        <f>(Table1[[#This Row],[Profit]]/Table1[[#This Row],[Selling Price]])</f>
        <v>0.29231617915109859</v>
      </c>
      <c r="T8367">
        <v>3</v>
      </c>
      <c r="U8367" s="2">
        <f>Table1[[#This Row],[Selling Price]]*Table1[[#This Row],[Quantity]]</f>
        <v>12.672000000000001</v>
      </c>
      <c r="V8367" s="4">
        <v>0.2</v>
      </c>
      <c r="W8367">
        <v>313</v>
      </c>
      <c r="X8367" t="s">
        <v>36</v>
      </c>
      <c r="Y8367" t="s">
        <v>52</v>
      </c>
      <c r="Z8367" s="2">
        <v>3.0382310642872441</v>
      </c>
    </row>
    <row r="8368" spans="1:26" x14ac:dyDescent="0.35">
      <c r="A8368" t="s">
        <v>268</v>
      </c>
      <c r="B8368" t="s">
        <v>269</v>
      </c>
      <c r="C8368" t="s">
        <v>45</v>
      </c>
      <c r="D8368" t="s">
        <v>46</v>
      </c>
      <c r="E8368" t="s">
        <v>86</v>
      </c>
      <c r="F8368" t="s">
        <v>2031</v>
      </c>
      <c r="G8368" t="s">
        <v>2032</v>
      </c>
      <c r="H8368" t="s">
        <v>32</v>
      </c>
      <c r="I8368" t="s">
        <v>5598</v>
      </c>
      <c r="J8368" s="1">
        <v>42357</v>
      </c>
      <c r="K8368" s="1">
        <v>42359</v>
      </c>
      <c r="L8368" t="s">
        <v>34</v>
      </c>
      <c r="M8368">
        <f>Table1[[#This Row],[Ship Date]]-Table1[[#This Row],[Order Date]]</f>
        <v>2</v>
      </c>
      <c r="N8368">
        <v>12</v>
      </c>
      <c r="O8368" t="s">
        <v>35</v>
      </c>
      <c r="P8368" s="3">
        <v>7.04</v>
      </c>
      <c r="Q8368" s="3">
        <v>4.7100970895520824</v>
      </c>
      <c r="R8368" s="3">
        <f>(Table1[[#This Row],[Selling Price]]-Table1[[#This Row],[Cost Price]])</f>
        <v>2.3299029104479176</v>
      </c>
      <c r="S8368" s="12">
        <f>(Table1[[#This Row],[Profit]]/Table1[[#This Row],[Selling Price]])</f>
        <v>0.33095211796135193</v>
      </c>
      <c r="T8368">
        <v>2</v>
      </c>
      <c r="U8368" s="2">
        <f>Table1[[#This Row],[Selling Price]]*Table1[[#This Row],[Quantity]]</f>
        <v>14.08</v>
      </c>
      <c r="V8368" s="4">
        <v>0</v>
      </c>
      <c r="W8368">
        <v>301</v>
      </c>
      <c r="X8368" t="s">
        <v>36</v>
      </c>
      <c r="Y8368" t="s">
        <v>52</v>
      </c>
      <c r="Z8368" s="2">
        <v>4.3811864450930029</v>
      </c>
    </row>
    <row r="8369" spans="1:26" x14ac:dyDescent="0.35">
      <c r="A8369" t="s">
        <v>268</v>
      </c>
      <c r="B8369" t="s">
        <v>269</v>
      </c>
      <c r="C8369" t="s">
        <v>45</v>
      </c>
      <c r="D8369" t="s">
        <v>46</v>
      </c>
      <c r="E8369" t="s">
        <v>86</v>
      </c>
      <c r="F8369" t="s">
        <v>2759</v>
      </c>
      <c r="G8369" t="s">
        <v>2760</v>
      </c>
      <c r="H8369" t="s">
        <v>32</v>
      </c>
      <c r="I8369" t="s">
        <v>5640</v>
      </c>
      <c r="J8369" s="1">
        <v>43010</v>
      </c>
      <c r="K8369" s="1">
        <v>43016</v>
      </c>
      <c r="L8369" t="s">
        <v>60</v>
      </c>
      <c r="M8369">
        <f>Table1[[#This Row],[Ship Date]]-Table1[[#This Row],[Order Date]]</f>
        <v>6</v>
      </c>
      <c r="N8369">
        <v>10</v>
      </c>
      <c r="O8369" t="s">
        <v>61</v>
      </c>
      <c r="P8369" s="3">
        <v>112.12</v>
      </c>
      <c r="Q8369" s="3">
        <v>80.63039346900986</v>
      </c>
      <c r="R8369" s="3">
        <f>(Table1[[#This Row],[Selling Price]]-Table1[[#This Row],[Cost Price]])</f>
        <v>31.489606530990145</v>
      </c>
      <c r="S8369" s="12">
        <f>(Table1[[#This Row],[Profit]]/Table1[[#This Row],[Selling Price]])</f>
        <v>0.2808562837227091</v>
      </c>
      <c r="T8369">
        <v>5</v>
      </c>
      <c r="U8369" s="2">
        <f>Table1[[#This Row],[Selling Price]]*Table1[[#This Row],[Quantity]]</f>
        <v>560.6</v>
      </c>
      <c r="V8369" s="4">
        <v>0.2</v>
      </c>
      <c r="W8369">
        <v>187</v>
      </c>
      <c r="X8369" t="s">
        <v>68</v>
      </c>
      <c r="Y8369" t="s">
        <v>68</v>
      </c>
      <c r="Z8369" s="2">
        <v>59.399229301758261</v>
      </c>
    </row>
    <row r="8370" spans="1:26" x14ac:dyDescent="0.35">
      <c r="A8370" t="s">
        <v>268</v>
      </c>
      <c r="B8370" t="s">
        <v>269</v>
      </c>
      <c r="C8370" t="s">
        <v>64</v>
      </c>
      <c r="D8370" t="s">
        <v>46</v>
      </c>
      <c r="E8370" t="s">
        <v>102</v>
      </c>
      <c r="F8370" t="s">
        <v>5681</v>
      </c>
      <c r="G8370" t="s">
        <v>5682</v>
      </c>
      <c r="H8370" t="s">
        <v>32</v>
      </c>
      <c r="I8370" t="s">
        <v>5683</v>
      </c>
      <c r="J8370" s="1">
        <v>42193</v>
      </c>
      <c r="K8370" s="1">
        <v>42193</v>
      </c>
      <c r="L8370" t="s">
        <v>1118</v>
      </c>
      <c r="M8370">
        <f>Table1[[#This Row],[Ship Date]]-Table1[[#This Row],[Order Date]]</f>
        <v>0</v>
      </c>
      <c r="N8370">
        <v>7</v>
      </c>
      <c r="O8370" t="s">
        <v>51</v>
      </c>
      <c r="P8370" s="3">
        <v>21.12</v>
      </c>
      <c r="Q8370" s="3">
        <v>14.198486675848679</v>
      </c>
      <c r="R8370" s="3">
        <f>(Table1[[#This Row],[Selling Price]]-Table1[[#This Row],[Cost Price]])</f>
        <v>6.9215133241513218</v>
      </c>
      <c r="S8370" s="12">
        <f>(Table1[[#This Row],[Profit]]/Table1[[#This Row],[Selling Price]])</f>
        <v>0.32772316875716484</v>
      </c>
      <c r="T8370">
        <v>5</v>
      </c>
      <c r="U8370" s="2">
        <f>Table1[[#This Row],[Selling Price]]*Table1[[#This Row],[Quantity]]</f>
        <v>105.60000000000001</v>
      </c>
      <c r="V8370" s="4">
        <v>0.2</v>
      </c>
      <c r="W8370">
        <v>482</v>
      </c>
      <c r="X8370" t="s">
        <v>36</v>
      </c>
      <c r="Y8370" t="s">
        <v>52</v>
      </c>
      <c r="Z8370" s="2">
        <v>3.7335238046649719</v>
      </c>
    </row>
    <row r="8371" spans="1:26" x14ac:dyDescent="0.35">
      <c r="A8371" t="s">
        <v>268</v>
      </c>
      <c r="B8371" t="s">
        <v>269</v>
      </c>
      <c r="C8371" t="s">
        <v>55</v>
      </c>
      <c r="D8371" t="s">
        <v>46</v>
      </c>
      <c r="E8371" t="s">
        <v>47</v>
      </c>
      <c r="F8371" t="s">
        <v>5757</v>
      </c>
      <c r="G8371" t="s">
        <v>5758</v>
      </c>
      <c r="H8371" t="s">
        <v>32</v>
      </c>
      <c r="I8371" t="s">
        <v>5759</v>
      </c>
      <c r="J8371" s="1">
        <v>41993</v>
      </c>
      <c r="K8371" s="1">
        <v>41996</v>
      </c>
      <c r="L8371" t="s">
        <v>199</v>
      </c>
      <c r="M8371">
        <f>Table1[[#This Row],[Ship Date]]-Table1[[#This Row],[Order Date]]</f>
        <v>3</v>
      </c>
      <c r="N8371">
        <v>12</v>
      </c>
      <c r="O8371" t="s">
        <v>35</v>
      </c>
      <c r="P8371" s="3">
        <v>3.69</v>
      </c>
      <c r="Q8371" s="3">
        <v>2.5048343807255589</v>
      </c>
      <c r="R8371" s="3">
        <f>(Table1[[#This Row],[Selling Price]]-Table1[[#This Row],[Cost Price]])</f>
        <v>1.1851656192744411</v>
      </c>
      <c r="S8371" s="12">
        <f>(Table1[[#This Row],[Profit]]/Table1[[#This Row],[Selling Price]])</f>
        <v>0.3211830946543201</v>
      </c>
      <c r="T8371">
        <v>1</v>
      </c>
      <c r="U8371" s="2">
        <f>Table1[[#This Row],[Selling Price]]*Table1[[#This Row],[Quantity]]</f>
        <v>3.69</v>
      </c>
      <c r="V8371" s="4">
        <v>0</v>
      </c>
      <c r="W8371">
        <v>183</v>
      </c>
      <c r="X8371" t="s">
        <v>36</v>
      </c>
      <c r="Y8371" t="s">
        <v>52</v>
      </c>
      <c r="Z8371" s="2">
        <v>8.905646555496606</v>
      </c>
    </row>
    <row r="8372" spans="1:26" x14ac:dyDescent="0.35">
      <c r="A8372" t="s">
        <v>268</v>
      </c>
      <c r="B8372" t="s">
        <v>269</v>
      </c>
      <c r="C8372" t="s">
        <v>64</v>
      </c>
      <c r="D8372" t="s">
        <v>46</v>
      </c>
      <c r="E8372" t="s">
        <v>65</v>
      </c>
      <c r="F8372" t="s">
        <v>2218</v>
      </c>
      <c r="G8372" t="s">
        <v>2219</v>
      </c>
      <c r="H8372" t="s">
        <v>32</v>
      </c>
      <c r="I8372" t="s">
        <v>5839</v>
      </c>
      <c r="J8372" s="1">
        <v>42190</v>
      </c>
      <c r="K8372" s="1">
        <v>42195</v>
      </c>
      <c r="L8372" t="s">
        <v>60</v>
      </c>
      <c r="M8372">
        <f>Table1[[#This Row],[Ship Date]]-Table1[[#This Row],[Order Date]]</f>
        <v>5</v>
      </c>
      <c r="N8372">
        <v>7</v>
      </c>
      <c r="O8372" t="s">
        <v>51</v>
      </c>
      <c r="P8372" s="3">
        <v>38.975999999999999</v>
      </c>
      <c r="Q8372" s="3">
        <v>31.898458820359011</v>
      </c>
      <c r="R8372" s="3">
        <f>(Table1[[#This Row],[Selling Price]]-Table1[[#This Row],[Cost Price]])</f>
        <v>7.0775411796409884</v>
      </c>
      <c r="S8372" s="12">
        <f>(Table1[[#This Row],[Profit]]/Table1[[#This Row],[Selling Price]])</f>
        <v>0.18158716080770188</v>
      </c>
      <c r="T8372">
        <v>3</v>
      </c>
      <c r="U8372" s="2">
        <f>Table1[[#This Row],[Selling Price]]*Table1[[#This Row],[Quantity]]</f>
        <v>116.928</v>
      </c>
      <c r="V8372" s="4">
        <v>0.2</v>
      </c>
      <c r="W8372">
        <v>285</v>
      </c>
      <c r="X8372" t="s">
        <v>36</v>
      </c>
      <c r="Y8372" t="s">
        <v>52</v>
      </c>
      <c r="Z8372" s="2">
        <v>21.43769474716736</v>
      </c>
    </row>
    <row r="8373" spans="1:26" x14ac:dyDescent="0.35">
      <c r="A8373" t="s">
        <v>268</v>
      </c>
      <c r="B8373" t="s">
        <v>269</v>
      </c>
      <c r="C8373" t="s">
        <v>39</v>
      </c>
      <c r="D8373" t="s">
        <v>46</v>
      </c>
      <c r="E8373" t="s">
        <v>65</v>
      </c>
      <c r="F8373" t="s">
        <v>5864</v>
      </c>
      <c r="G8373" t="s">
        <v>5865</v>
      </c>
      <c r="H8373" t="s">
        <v>32</v>
      </c>
      <c r="I8373" t="s">
        <v>5863</v>
      </c>
      <c r="J8373" s="1">
        <v>42573</v>
      </c>
      <c r="K8373" s="1">
        <v>42577</v>
      </c>
      <c r="L8373" t="s">
        <v>60</v>
      </c>
      <c r="M8373">
        <f>Table1[[#This Row],[Ship Date]]-Table1[[#This Row],[Order Date]]</f>
        <v>4</v>
      </c>
      <c r="N8373">
        <v>7</v>
      </c>
      <c r="O8373" t="s">
        <v>51</v>
      </c>
      <c r="P8373" s="3">
        <v>965.85</v>
      </c>
      <c r="Q8373" s="3">
        <v>688.64274082234874</v>
      </c>
      <c r="R8373" s="3">
        <f>(Table1[[#This Row],[Selling Price]]-Table1[[#This Row],[Cost Price]])</f>
        <v>277.20725917765128</v>
      </c>
      <c r="S8373" s="12">
        <f>(Table1[[#This Row],[Profit]]/Table1[[#This Row],[Selling Price]])</f>
        <v>0.28700860296904412</v>
      </c>
      <c r="T8373">
        <v>5</v>
      </c>
      <c r="U8373" s="2">
        <f>Table1[[#This Row],[Selling Price]]*Table1[[#This Row],[Quantity]]</f>
        <v>4829.25</v>
      </c>
      <c r="V8373" s="4">
        <v>0</v>
      </c>
      <c r="W8373">
        <v>178</v>
      </c>
      <c r="X8373" t="s">
        <v>36</v>
      </c>
      <c r="Y8373" t="s">
        <v>36</v>
      </c>
      <c r="Z8373" s="2">
        <v>188.5146170914681</v>
      </c>
    </row>
    <row r="8374" spans="1:26" x14ac:dyDescent="0.35">
      <c r="A8374" t="s">
        <v>268</v>
      </c>
      <c r="B8374" t="s">
        <v>269</v>
      </c>
      <c r="C8374" t="s">
        <v>55</v>
      </c>
      <c r="D8374" t="s">
        <v>46</v>
      </c>
      <c r="E8374" t="s">
        <v>102</v>
      </c>
      <c r="F8374" t="s">
        <v>3408</v>
      </c>
      <c r="G8374" t="s">
        <v>3409</v>
      </c>
      <c r="H8374" t="s">
        <v>32</v>
      </c>
      <c r="I8374" t="s">
        <v>5869</v>
      </c>
      <c r="J8374" s="1">
        <v>42174</v>
      </c>
      <c r="K8374" s="1">
        <v>42178</v>
      </c>
      <c r="L8374" t="s">
        <v>60</v>
      </c>
      <c r="M8374">
        <f>Table1[[#This Row],[Ship Date]]-Table1[[#This Row],[Order Date]]</f>
        <v>4</v>
      </c>
      <c r="N8374">
        <v>6</v>
      </c>
      <c r="O8374" t="s">
        <v>51</v>
      </c>
      <c r="P8374" s="3">
        <v>6.48</v>
      </c>
      <c r="Q8374" s="3">
        <v>4.5092740839079077</v>
      </c>
      <c r="R8374" s="3">
        <f>(Table1[[#This Row],[Selling Price]]-Table1[[#This Row],[Cost Price]])</f>
        <v>1.9707259160920927</v>
      </c>
      <c r="S8374" s="12">
        <f>(Table1[[#This Row],[Profit]]/Table1[[#This Row],[Selling Price]])</f>
        <v>0.30412436976729823</v>
      </c>
      <c r="T8374">
        <v>1</v>
      </c>
      <c r="U8374" s="2">
        <f>Table1[[#This Row],[Selling Price]]*Table1[[#This Row],[Quantity]]</f>
        <v>6.48</v>
      </c>
      <c r="V8374" s="4">
        <v>0</v>
      </c>
      <c r="W8374">
        <v>379</v>
      </c>
      <c r="X8374" t="s">
        <v>36</v>
      </c>
      <c r="Y8374" t="s">
        <v>52</v>
      </c>
      <c r="Z8374" s="2">
        <v>9.3635439444688888</v>
      </c>
    </row>
    <row r="8375" spans="1:26" x14ac:dyDescent="0.35">
      <c r="A8375" t="s">
        <v>268</v>
      </c>
      <c r="B8375" t="s">
        <v>269</v>
      </c>
      <c r="C8375" t="s">
        <v>39</v>
      </c>
      <c r="D8375" t="s">
        <v>46</v>
      </c>
      <c r="E8375" t="s">
        <v>86</v>
      </c>
      <c r="F8375" t="s">
        <v>3833</v>
      </c>
      <c r="G8375" t="s">
        <v>3834</v>
      </c>
      <c r="H8375" t="s">
        <v>32</v>
      </c>
      <c r="I8375" t="s">
        <v>5876</v>
      </c>
      <c r="J8375" s="1">
        <v>43006</v>
      </c>
      <c r="K8375" s="1">
        <v>43009</v>
      </c>
      <c r="L8375" t="s">
        <v>199</v>
      </c>
      <c r="M8375">
        <f>Table1[[#This Row],[Ship Date]]-Table1[[#This Row],[Order Date]]</f>
        <v>3</v>
      </c>
      <c r="N8375">
        <v>9</v>
      </c>
      <c r="O8375" t="s">
        <v>61</v>
      </c>
      <c r="P8375" s="3">
        <v>76.775999999999996</v>
      </c>
      <c r="Q8375" s="3">
        <v>50.66163087799719</v>
      </c>
      <c r="R8375" s="3">
        <f>(Table1[[#This Row],[Selling Price]]-Table1[[#This Row],[Cost Price]])</f>
        <v>26.114369122002806</v>
      </c>
      <c r="S8375" s="12">
        <f>(Table1[[#This Row],[Profit]]/Table1[[#This Row],[Selling Price]])</f>
        <v>0.34013714079924467</v>
      </c>
      <c r="T8375">
        <v>4</v>
      </c>
      <c r="U8375" s="2">
        <f>Table1[[#This Row],[Selling Price]]*Table1[[#This Row],[Quantity]]</f>
        <v>307.10399999999998</v>
      </c>
      <c r="V8375" s="4">
        <v>0.7</v>
      </c>
      <c r="W8375">
        <v>262</v>
      </c>
      <c r="X8375" t="s">
        <v>36</v>
      </c>
      <c r="Y8375" t="s">
        <v>36</v>
      </c>
      <c r="Z8375" s="2">
        <v>198.4457506595806</v>
      </c>
    </row>
    <row r="8376" spans="1:26" x14ac:dyDescent="0.35">
      <c r="A8376" t="s">
        <v>268</v>
      </c>
      <c r="B8376" t="s">
        <v>269</v>
      </c>
      <c r="C8376" t="s">
        <v>55</v>
      </c>
      <c r="D8376" t="s">
        <v>46</v>
      </c>
      <c r="E8376" t="s">
        <v>102</v>
      </c>
      <c r="F8376" t="s">
        <v>1123</v>
      </c>
      <c r="G8376" t="s">
        <v>1124</v>
      </c>
      <c r="H8376" t="s">
        <v>32</v>
      </c>
      <c r="I8376" t="s">
        <v>5897</v>
      </c>
      <c r="J8376" s="1">
        <v>42904</v>
      </c>
      <c r="K8376" s="1">
        <v>42909</v>
      </c>
      <c r="L8376" t="s">
        <v>60</v>
      </c>
      <c r="M8376">
        <f>Table1[[#This Row],[Ship Date]]-Table1[[#This Row],[Order Date]]</f>
        <v>5</v>
      </c>
      <c r="N8376">
        <v>6</v>
      </c>
      <c r="O8376" t="s">
        <v>51</v>
      </c>
      <c r="P8376" s="3">
        <v>38.880000000000003</v>
      </c>
      <c r="Q8376" s="3">
        <v>31.44284955699246</v>
      </c>
      <c r="R8376" s="3">
        <f>(Table1[[#This Row],[Selling Price]]-Table1[[#This Row],[Cost Price]])</f>
        <v>7.4371504430075426</v>
      </c>
      <c r="S8376" s="12">
        <f>(Table1[[#This Row],[Profit]]/Table1[[#This Row],[Selling Price]])</f>
        <v>0.19128473361644913</v>
      </c>
      <c r="T8376">
        <v>6</v>
      </c>
      <c r="U8376" s="2">
        <f>Table1[[#This Row],[Selling Price]]*Table1[[#This Row],[Quantity]]</f>
        <v>233.28000000000003</v>
      </c>
      <c r="V8376" s="4">
        <v>0</v>
      </c>
      <c r="W8376">
        <v>194</v>
      </c>
      <c r="X8376" t="s">
        <v>36</v>
      </c>
      <c r="Y8376" t="s">
        <v>52</v>
      </c>
      <c r="Z8376" s="2">
        <v>10.74977119756509</v>
      </c>
    </row>
    <row r="8377" spans="1:26" x14ac:dyDescent="0.35">
      <c r="A8377" t="s">
        <v>268</v>
      </c>
      <c r="B8377" t="s">
        <v>269</v>
      </c>
      <c r="C8377" t="s">
        <v>39</v>
      </c>
      <c r="D8377" t="s">
        <v>46</v>
      </c>
      <c r="E8377" t="s">
        <v>86</v>
      </c>
      <c r="F8377" t="s">
        <v>1063</v>
      </c>
      <c r="G8377" t="s">
        <v>1064</v>
      </c>
      <c r="H8377" t="s">
        <v>32</v>
      </c>
      <c r="I8377" t="s">
        <v>5935</v>
      </c>
      <c r="J8377" s="1">
        <v>42197</v>
      </c>
      <c r="K8377" s="1">
        <v>42202</v>
      </c>
      <c r="L8377" t="s">
        <v>34</v>
      </c>
      <c r="M8377">
        <f>Table1[[#This Row],[Ship Date]]-Table1[[#This Row],[Order Date]]</f>
        <v>5</v>
      </c>
      <c r="N8377">
        <v>7</v>
      </c>
      <c r="O8377" t="s">
        <v>51</v>
      </c>
      <c r="P8377" s="3">
        <v>1.9279999999999999</v>
      </c>
      <c r="Q8377" s="3">
        <v>1.255427132252195</v>
      </c>
      <c r="R8377" s="3">
        <f>(Table1[[#This Row],[Selling Price]]-Table1[[#This Row],[Cost Price]])</f>
        <v>0.67257286774780489</v>
      </c>
      <c r="S8377" s="12">
        <f>(Table1[[#This Row],[Profit]]/Table1[[#This Row],[Selling Price]])</f>
        <v>0.34884484841691127</v>
      </c>
      <c r="T8377">
        <v>2</v>
      </c>
      <c r="U8377" s="2">
        <f>Table1[[#This Row],[Selling Price]]*Table1[[#This Row],[Quantity]]</f>
        <v>3.8559999999999999</v>
      </c>
      <c r="V8377" s="4">
        <v>0.8</v>
      </c>
      <c r="W8377">
        <v>417</v>
      </c>
      <c r="X8377" t="s">
        <v>36</v>
      </c>
      <c r="Y8377" t="s">
        <v>52</v>
      </c>
      <c r="Z8377" s="2">
        <v>6.4537222162442376</v>
      </c>
    </row>
    <row r="8378" spans="1:26" x14ac:dyDescent="0.35">
      <c r="A8378" t="s">
        <v>268</v>
      </c>
      <c r="B8378" t="s">
        <v>269</v>
      </c>
      <c r="C8378" t="s">
        <v>55</v>
      </c>
      <c r="D8378" t="s">
        <v>46</v>
      </c>
      <c r="E8378" t="s">
        <v>102</v>
      </c>
      <c r="F8378" t="s">
        <v>2527</v>
      </c>
      <c r="G8378" t="s">
        <v>2528</v>
      </c>
      <c r="H8378" t="s">
        <v>32</v>
      </c>
      <c r="I8378" t="s">
        <v>5953</v>
      </c>
      <c r="J8378" s="1">
        <v>43072</v>
      </c>
      <c r="K8378" s="1">
        <v>43079</v>
      </c>
      <c r="L8378" t="s">
        <v>60</v>
      </c>
      <c r="M8378">
        <f>Table1[[#This Row],[Ship Date]]-Table1[[#This Row],[Order Date]]</f>
        <v>7</v>
      </c>
      <c r="N8378">
        <v>12</v>
      </c>
      <c r="O8378" t="s">
        <v>35</v>
      </c>
      <c r="P8378" s="3">
        <v>24.448</v>
      </c>
      <c r="Q8378" s="3">
        <v>18.552535718964482</v>
      </c>
      <c r="R8378" s="3">
        <f>(Table1[[#This Row],[Selling Price]]-Table1[[#This Row],[Cost Price]])</f>
        <v>5.8954642810355189</v>
      </c>
      <c r="S8378" s="12">
        <f>(Table1[[#This Row],[Profit]]/Table1[[#This Row],[Selling Price]])</f>
        <v>0.24114300887743451</v>
      </c>
      <c r="T8378">
        <v>4</v>
      </c>
      <c r="U8378" s="2">
        <f>Table1[[#This Row],[Selling Price]]*Table1[[#This Row],[Quantity]]</f>
        <v>97.792000000000002</v>
      </c>
      <c r="V8378" s="4">
        <v>0.2</v>
      </c>
      <c r="W8378">
        <v>352</v>
      </c>
      <c r="X8378" t="s">
        <v>68</v>
      </c>
      <c r="Y8378" t="s">
        <v>52</v>
      </c>
      <c r="Z8378" s="2">
        <v>13.60692364937792</v>
      </c>
    </row>
    <row r="8379" spans="1:26" x14ac:dyDescent="0.35">
      <c r="A8379" t="s">
        <v>268</v>
      </c>
      <c r="B8379" t="s">
        <v>269</v>
      </c>
      <c r="C8379" t="s">
        <v>64</v>
      </c>
      <c r="D8379" t="s">
        <v>46</v>
      </c>
      <c r="E8379" t="s">
        <v>270</v>
      </c>
      <c r="F8379" t="s">
        <v>2459</v>
      </c>
      <c r="G8379" t="s">
        <v>2460</v>
      </c>
      <c r="H8379" t="s">
        <v>32</v>
      </c>
      <c r="I8379" t="s">
        <v>5972</v>
      </c>
      <c r="J8379" s="1">
        <v>43041</v>
      </c>
      <c r="K8379" s="1">
        <v>43043</v>
      </c>
      <c r="L8379" t="s">
        <v>34</v>
      </c>
      <c r="M8379">
        <f>Table1[[#This Row],[Ship Date]]-Table1[[#This Row],[Order Date]]</f>
        <v>2</v>
      </c>
      <c r="N8379">
        <v>11</v>
      </c>
      <c r="O8379" t="s">
        <v>35</v>
      </c>
      <c r="P8379" s="3">
        <v>5.58</v>
      </c>
      <c r="Q8379" s="3">
        <v>4.5339960953369349</v>
      </c>
      <c r="R8379" s="3">
        <f>(Table1[[#This Row],[Selling Price]]-Table1[[#This Row],[Cost Price]])</f>
        <v>1.0460039046630651</v>
      </c>
      <c r="S8379" s="12">
        <f>(Table1[[#This Row],[Profit]]/Table1[[#This Row],[Selling Price]])</f>
        <v>0.18745589689302242</v>
      </c>
      <c r="T8379">
        <v>3</v>
      </c>
      <c r="U8379" s="2">
        <f>Table1[[#This Row],[Selling Price]]*Table1[[#This Row],[Quantity]]</f>
        <v>16.740000000000002</v>
      </c>
      <c r="V8379" s="4">
        <v>0</v>
      </c>
      <c r="W8379">
        <v>293</v>
      </c>
      <c r="X8379" t="s">
        <v>36</v>
      </c>
      <c r="Y8379" t="s">
        <v>52</v>
      </c>
      <c r="Z8379" s="2">
        <v>4.0352427436276983</v>
      </c>
    </row>
    <row r="8380" spans="1:26" x14ac:dyDescent="0.35">
      <c r="A8380" t="s">
        <v>268</v>
      </c>
      <c r="B8380" t="s">
        <v>269</v>
      </c>
      <c r="C8380" t="s">
        <v>27</v>
      </c>
      <c r="D8380" t="s">
        <v>46</v>
      </c>
      <c r="E8380" t="s">
        <v>86</v>
      </c>
      <c r="F8380" t="s">
        <v>1693</v>
      </c>
      <c r="G8380" t="s">
        <v>1694</v>
      </c>
      <c r="H8380" t="s">
        <v>32</v>
      </c>
      <c r="I8380" t="s">
        <v>5986</v>
      </c>
      <c r="J8380" s="1">
        <v>42152</v>
      </c>
      <c r="K8380" s="1">
        <v>42157</v>
      </c>
      <c r="L8380" t="s">
        <v>60</v>
      </c>
      <c r="M8380">
        <f>Table1[[#This Row],[Ship Date]]-Table1[[#This Row],[Order Date]]</f>
        <v>5</v>
      </c>
      <c r="N8380">
        <v>5</v>
      </c>
      <c r="O8380" t="s">
        <v>51</v>
      </c>
      <c r="P8380" s="3">
        <v>6.0960000000000001</v>
      </c>
      <c r="Q8380" s="3">
        <v>4.0929609807820571</v>
      </c>
      <c r="R8380" s="3">
        <f>(Table1[[#This Row],[Selling Price]]-Table1[[#This Row],[Cost Price]])</f>
        <v>2.003039019217943</v>
      </c>
      <c r="S8380" s="12">
        <f>(Table1[[#This Row],[Profit]]/Table1[[#This Row],[Selling Price]])</f>
        <v>0.32858251627590929</v>
      </c>
      <c r="T8380">
        <v>2</v>
      </c>
      <c r="U8380" s="2">
        <f>Table1[[#This Row],[Selling Price]]*Table1[[#This Row],[Quantity]]</f>
        <v>12.192</v>
      </c>
      <c r="V8380" s="4">
        <v>0.2</v>
      </c>
      <c r="W8380">
        <v>122</v>
      </c>
      <c r="X8380" t="s">
        <v>36</v>
      </c>
      <c r="Y8380" t="s">
        <v>52</v>
      </c>
      <c r="Z8380" s="2">
        <v>4.9530000000000003</v>
      </c>
    </row>
    <row r="8381" spans="1:26" x14ac:dyDescent="0.35">
      <c r="A8381" t="s">
        <v>268</v>
      </c>
      <c r="B8381" t="s">
        <v>269</v>
      </c>
      <c r="C8381" t="s">
        <v>39</v>
      </c>
      <c r="D8381" t="s">
        <v>46</v>
      </c>
      <c r="E8381" t="s">
        <v>86</v>
      </c>
      <c r="F8381" t="s">
        <v>1952</v>
      </c>
      <c r="G8381" t="s">
        <v>1953</v>
      </c>
      <c r="H8381" t="s">
        <v>32</v>
      </c>
      <c r="I8381" t="s">
        <v>6081</v>
      </c>
      <c r="J8381" s="1">
        <v>42769</v>
      </c>
      <c r="K8381" s="1">
        <v>42774</v>
      </c>
      <c r="L8381" t="s">
        <v>60</v>
      </c>
      <c r="M8381">
        <f>Table1[[#This Row],[Ship Date]]-Table1[[#This Row],[Order Date]]</f>
        <v>5</v>
      </c>
      <c r="N8381">
        <v>2</v>
      </c>
      <c r="O8381" t="s">
        <v>106</v>
      </c>
      <c r="P8381" s="3">
        <v>3.8820000000000001</v>
      </c>
      <c r="Q8381" s="3">
        <v>2.6500271804456821</v>
      </c>
      <c r="R8381" s="3">
        <f>(Table1[[#This Row],[Selling Price]]-Table1[[#This Row],[Cost Price]])</f>
        <v>1.231972819554318</v>
      </c>
      <c r="S8381" s="12">
        <f>(Table1[[#This Row],[Profit]]/Table1[[#This Row],[Selling Price]])</f>
        <v>0.31735518278060743</v>
      </c>
      <c r="T8381">
        <v>2</v>
      </c>
      <c r="U8381" s="2">
        <f>Table1[[#This Row],[Selling Price]]*Table1[[#This Row],[Quantity]]</f>
        <v>7.7640000000000002</v>
      </c>
      <c r="V8381" s="4">
        <v>0.7</v>
      </c>
      <c r="W8381">
        <v>149</v>
      </c>
      <c r="X8381" t="s">
        <v>36</v>
      </c>
      <c r="Y8381" t="s">
        <v>52</v>
      </c>
      <c r="Z8381" s="2">
        <v>11.58454798316961</v>
      </c>
    </row>
    <row r="8382" spans="1:26" x14ac:dyDescent="0.35">
      <c r="A8382" t="s">
        <v>268</v>
      </c>
      <c r="B8382" t="s">
        <v>269</v>
      </c>
      <c r="C8382" t="s">
        <v>55</v>
      </c>
      <c r="D8382" t="s">
        <v>46</v>
      </c>
      <c r="E8382" t="s">
        <v>102</v>
      </c>
      <c r="F8382" t="s">
        <v>3489</v>
      </c>
      <c r="G8382" t="s">
        <v>3490</v>
      </c>
      <c r="H8382" t="s">
        <v>32</v>
      </c>
      <c r="I8382" t="s">
        <v>6166</v>
      </c>
      <c r="J8382" s="1">
        <v>41989</v>
      </c>
      <c r="K8382" s="1">
        <v>41993</v>
      </c>
      <c r="L8382" t="s">
        <v>60</v>
      </c>
      <c r="M8382">
        <f>Table1[[#This Row],[Ship Date]]-Table1[[#This Row],[Order Date]]</f>
        <v>4</v>
      </c>
      <c r="N8382">
        <v>12</v>
      </c>
      <c r="O8382" t="s">
        <v>35</v>
      </c>
      <c r="P8382" s="3">
        <v>114.2</v>
      </c>
      <c r="Q8382" s="3">
        <v>83.692784389835708</v>
      </c>
      <c r="R8382" s="3">
        <f>(Table1[[#This Row],[Selling Price]]-Table1[[#This Row],[Cost Price]])</f>
        <v>30.507215610164295</v>
      </c>
      <c r="S8382" s="12">
        <f>(Table1[[#This Row],[Profit]]/Table1[[#This Row],[Selling Price]])</f>
        <v>0.26713849045678018</v>
      </c>
      <c r="T8382">
        <v>5</v>
      </c>
      <c r="U8382" s="2">
        <f>Table1[[#This Row],[Selling Price]]*Table1[[#This Row],[Quantity]]</f>
        <v>571</v>
      </c>
      <c r="V8382" s="4">
        <v>0</v>
      </c>
      <c r="W8382">
        <v>325</v>
      </c>
      <c r="X8382" t="s">
        <v>36</v>
      </c>
      <c r="Y8382" t="s">
        <v>52</v>
      </c>
      <c r="Z8382" s="2">
        <v>30.8410485770723</v>
      </c>
    </row>
    <row r="8383" spans="1:26" x14ac:dyDescent="0.35">
      <c r="A8383" t="s">
        <v>268</v>
      </c>
      <c r="B8383" t="s">
        <v>269</v>
      </c>
      <c r="C8383" t="s">
        <v>27</v>
      </c>
      <c r="D8383" t="s">
        <v>46</v>
      </c>
      <c r="E8383" t="s">
        <v>47</v>
      </c>
      <c r="F8383" t="s">
        <v>1818</v>
      </c>
      <c r="G8383" t="s">
        <v>1819</v>
      </c>
      <c r="H8383" t="s">
        <v>32</v>
      </c>
      <c r="I8383" t="s">
        <v>6174</v>
      </c>
      <c r="J8383" s="1">
        <v>42801</v>
      </c>
      <c r="K8383" s="1">
        <v>42806</v>
      </c>
      <c r="L8383" t="s">
        <v>60</v>
      </c>
      <c r="M8383">
        <f>Table1[[#This Row],[Ship Date]]-Table1[[#This Row],[Order Date]]</f>
        <v>5</v>
      </c>
      <c r="N8383">
        <v>3</v>
      </c>
      <c r="O8383" t="s">
        <v>106</v>
      </c>
      <c r="P8383" s="3">
        <v>91.59</v>
      </c>
      <c r="Q8383" s="3">
        <v>73.820622212438522</v>
      </c>
      <c r="R8383" s="3">
        <f>(Table1[[#This Row],[Selling Price]]-Table1[[#This Row],[Cost Price]])</f>
        <v>17.769377787561481</v>
      </c>
      <c r="S8383" s="12">
        <f>(Table1[[#This Row],[Profit]]/Table1[[#This Row],[Selling Price]])</f>
        <v>0.19401002060881625</v>
      </c>
      <c r="T8383">
        <v>3</v>
      </c>
      <c r="U8383" s="2">
        <f>Table1[[#This Row],[Selling Price]]*Table1[[#This Row],[Quantity]]</f>
        <v>274.77</v>
      </c>
      <c r="V8383" s="4">
        <v>0</v>
      </c>
      <c r="W8383">
        <v>214</v>
      </c>
      <c r="X8383" t="s">
        <v>36</v>
      </c>
      <c r="Y8383" t="s">
        <v>68</v>
      </c>
      <c r="Z8383" s="2">
        <v>112.4655826564489</v>
      </c>
    </row>
    <row r="8384" spans="1:26" x14ac:dyDescent="0.35">
      <c r="A8384" t="s">
        <v>268</v>
      </c>
      <c r="B8384" t="s">
        <v>269</v>
      </c>
      <c r="C8384" t="s">
        <v>27</v>
      </c>
      <c r="D8384" t="s">
        <v>46</v>
      </c>
      <c r="E8384" t="s">
        <v>75</v>
      </c>
      <c r="F8384" t="s">
        <v>4688</v>
      </c>
      <c r="G8384" t="s">
        <v>4689</v>
      </c>
      <c r="H8384" t="s">
        <v>32</v>
      </c>
      <c r="I8384" t="s">
        <v>6188</v>
      </c>
      <c r="J8384" s="1">
        <v>42988</v>
      </c>
      <c r="K8384" s="1">
        <v>42991</v>
      </c>
      <c r="L8384" t="s">
        <v>199</v>
      </c>
      <c r="M8384">
        <f>Table1[[#This Row],[Ship Date]]-Table1[[#This Row],[Order Date]]</f>
        <v>3</v>
      </c>
      <c r="N8384">
        <v>9</v>
      </c>
      <c r="O8384" t="s">
        <v>61</v>
      </c>
      <c r="P8384" s="3">
        <v>14.88</v>
      </c>
      <c r="Q8384" s="3">
        <v>12.37127371173113</v>
      </c>
      <c r="R8384" s="3">
        <f>(Table1[[#This Row],[Selling Price]]-Table1[[#This Row],[Cost Price]])</f>
        <v>2.5087262882688712</v>
      </c>
      <c r="S8384" s="12">
        <f>(Table1[[#This Row],[Profit]]/Table1[[#This Row],[Selling Price]])</f>
        <v>0.16859719679226284</v>
      </c>
      <c r="T8384">
        <v>2</v>
      </c>
      <c r="U8384" s="2">
        <f>Table1[[#This Row],[Selling Price]]*Table1[[#This Row],[Quantity]]</f>
        <v>29.76</v>
      </c>
      <c r="V8384" s="4">
        <v>0</v>
      </c>
      <c r="W8384">
        <v>169</v>
      </c>
      <c r="X8384" t="s">
        <v>36</v>
      </c>
      <c r="Y8384" t="s">
        <v>52</v>
      </c>
      <c r="Z8384" s="2">
        <v>10.586683171391719</v>
      </c>
    </row>
    <row r="8385" spans="1:26" x14ac:dyDescent="0.35">
      <c r="A8385" t="s">
        <v>268</v>
      </c>
      <c r="B8385" t="s">
        <v>269</v>
      </c>
      <c r="C8385" t="s">
        <v>45</v>
      </c>
      <c r="D8385" t="s">
        <v>46</v>
      </c>
      <c r="E8385" t="s">
        <v>86</v>
      </c>
      <c r="F8385" t="s">
        <v>1429</v>
      </c>
      <c r="G8385" t="s">
        <v>1430</v>
      </c>
      <c r="H8385" t="s">
        <v>32</v>
      </c>
      <c r="I8385" t="s">
        <v>6264</v>
      </c>
      <c r="J8385" s="1">
        <v>42764</v>
      </c>
      <c r="K8385" s="1">
        <v>42768</v>
      </c>
      <c r="L8385" t="s">
        <v>60</v>
      </c>
      <c r="M8385">
        <f>Table1[[#This Row],[Ship Date]]-Table1[[#This Row],[Order Date]]</f>
        <v>4</v>
      </c>
      <c r="N8385">
        <v>1</v>
      </c>
      <c r="O8385" t="s">
        <v>35</v>
      </c>
      <c r="P8385" s="3">
        <v>119.616</v>
      </c>
      <c r="Q8385" s="3">
        <v>81.088588702411727</v>
      </c>
      <c r="R8385" s="3">
        <f>(Table1[[#This Row],[Selling Price]]-Table1[[#This Row],[Cost Price]])</f>
        <v>38.527411297588273</v>
      </c>
      <c r="S8385" s="12">
        <f>(Table1[[#This Row],[Profit]]/Table1[[#This Row],[Selling Price]])</f>
        <v>0.3220924566745943</v>
      </c>
      <c r="T8385">
        <v>8</v>
      </c>
      <c r="U8385" s="2">
        <f>Table1[[#This Row],[Selling Price]]*Table1[[#This Row],[Quantity]]</f>
        <v>956.928</v>
      </c>
      <c r="V8385" s="4">
        <v>0.2</v>
      </c>
      <c r="W8385">
        <v>285</v>
      </c>
      <c r="X8385" t="s">
        <v>36</v>
      </c>
      <c r="Y8385" t="s">
        <v>68</v>
      </c>
      <c r="Z8385" s="2">
        <v>53.175470463363091</v>
      </c>
    </row>
    <row r="8386" spans="1:26" x14ac:dyDescent="0.35">
      <c r="A8386" t="s">
        <v>268</v>
      </c>
      <c r="B8386" t="s">
        <v>269</v>
      </c>
      <c r="C8386" t="s">
        <v>39</v>
      </c>
      <c r="D8386" t="s">
        <v>46</v>
      </c>
      <c r="E8386" t="s">
        <v>178</v>
      </c>
      <c r="F8386" t="s">
        <v>2178</v>
      </c>
      <c r="G8386" t="s">
        <v>610</v>
      </c>
      <c r="H8386" t="s">
        <v>32</v>
      </c>
      <c r="I8386" t="s">
        <v>6320</v>
      </c>
      <c r="J8386" s="1">
        <v>41896</v>
      </c>
      <c r="K8386" s="1">
        <v>41896</v>
      </c>
      <c r="L8386" t="s">
        <v>1118</v>
      </c>
      <c r="M8386">
        <f>Table1[[#This Row],[Ship Date]]-Table1[[#This Row],[Order Date]]</f>
        <v>0</v>
      </c>
      <c r="N8386">
        <v>9</v>
      </c>
      <c r="O8386" t="s">
        <v>61</v>
      </c>
      <c r="P8386" s="3">
        <v>68.459999999999994</v>
      </c>
      <c r="Q8386" s="3">
        <v>52.514632062321979</v>
      </c>
      <c r="R8386" s="3">
        <f>(Table1[[#This Row],[Selling Price]]-Table1[[#This Row],[Cost Price]])</f>
        <v>15.945367937678014</v>
      </c>
      <c r="S8386" s="12">
        <f>(Table1[[#This Row],[Profit]]/Table1[[#This Row],[Selling Price]])</f>
        <v>0.23291510279985417</v>
      </c>
      <c r="T8386">
        <v>7</v>
      </c>
      <c r="U8386" s="2">
        <f>Table1[[#This Row],[Selling Price]]*Table1[[#This Row],[Quantity]]</f>
        <v>479.21999999999997</v>
      </c>
      <c r="V8386" s="4">
        <v>0</v>
      </c>
      <c r="W8386">
        <v>180</v>
      </c>
      <c r="X8386" t="s">
        <v>36</v>
      </c>
      <c r="Y8386" t="s">
        <v>52</v>
      </c>
      <c r="Z8386" s="2">
        <v>20.911826433862728</v>
      </c>
    </row>
    <row r="8387" spans="1:26" x14ac:dyDescent="0.35">
      <c r="A8387" t="s">
        <v>268</v>
      </c>
      <c r="B8387" t="s">
        <v>269</v>
      </c>
      <c r="C8387" t="s">
        <v>39</v>
      </c>
      <c r="D8387" t="s">
        <v>46</v>
      </c>
      <c r="E8387" t="s">
        <v>91</v>
      </c>
      <c r="F8387" t="s">
        <v>2976</v>
      </c>
      <c r="G8387" t="s">
        <v>2977</v>
      </c>
      <c r="H8387" t="s">
        <v>32</v>
      </c>
      <c r="I8387" t="s">
        <v>6348</v>
      </c>
      <c r="J8387" s="1">
        <v>42107</v>
      </c>
      <c r="K8387" s="1">
        <v>42113</v>
      </c>
      <c r="L8387" t="s">
        <v>60</v>
      </c>
      <c r="M8387">
        <f>Table1[[#This Row],[Ship Date]]-Table1[[#This Row],[Order Date]]</f>
        <v>6</v>
      </c>
      <c r="N8387">
        <v>4</v>
      </c>
      <c r="O8387" t="s">
        <v>106</v>
      </c>
      <c r="P8387" s="3">
        <v>75.84</v>
      </c>
      <c r="Q8387" s="3">
        <v>61.984268940146038</v>
      </c>
      <c r="R8387" s="3">
        <f>(Table1[[#This Row],[Selling Price]]-Table1[[#This Row],[Cost Price]])</f>
        <v>13.855731059853966</v>
      </c>
      <c r="S8387" s="12">
        <f>(Table1[[#This Row],[Profit]]/Table1[[#This Row],[Selling Price]])</f>
        <v>0.18269687578921368</v>
      </c>
      <c r="T8387">
        <v>2</v>
      </c>
      <c r="U8387" s="2">
        <f>Table1[[#This Row],[Selling Price]]*Table1[[#This Row],[Quantity]]</f>
        <v>151.68</v>
      </c>
      <c r="V8387" s="4">
        <v>0</v>
      </c>
      <c r="W8387">
        <v>142</v>
      </c>
      <c r="X8387" t="s">
        <v>68</v>
      </c>
      <c r="Y8387" t="s">
        <v>52</v>
      </c>
      <c r="Z8387" s="2">
        <v>26.991653821135159</v>
      </c>
    </row>
    <row r="8388" spans="1:26" x14ac:dyDescent="0.35">
      <c r="A8388" t="s">
        <v>268</v>
      </c>
      <c r="B8388" t="s">
        <v>269</v>
      </c>
      <c r="C8388" t="s">
        <v>45</v>
      </c>
      <c r="D8388" t="s">
        <v>46</v>
      </c>
      <c r="E8388" t="s">
        <v>102</v>
      </c>
      <c r="F8388" t="s">
        <v>6318</v>
      </c>
      <c r="G8388" t="s">
        <v>6319</v>
      </c>
      <c r="H8388" t="s">
        <v>32</v>
      </c>
      <c r="I8388" t="s">
        <v>6349</v>
      </c>
      <c r="J8388" s="1">
        <v>42990</v>
      </c>
      <c r="K8388" s="1">
        <v>42993</v>
      </c>
      <c r="L8388" t="s">
        <v>199</v>
      </c>
      <c r="M8388">
        <f>Table1[[#This Row],[Ship Date]]-Table1[[#This Row],[Order Date]]</f>
        <v>3</v>
      </c>
      <c r="N8388">
        <v>9</v>
      </c>
      <c r="O8388" t="s">
        <v>61</v>
      </c>
      <c r="P8388" s="3">
        <v>45.36</v>
      </c>
      <c r="Q8388" s="3">
        <v>32.607658080394167</v>
      </c>
      <c r="R8388" s="3">
        <f>(Table1[[#This Row],[Selling Price]]-Table1[[#This Row],[Cost Price]])</f>
        <v>12.752341919605833</v>
      </c>
      <c r="S8388" s="12">
        <f>(Table1[[#This Row],[Profit]]/Table1[[#This Row],[Selling Price]])</f>
        <v>0.28113628570559596</v>
      </c>
      <c r="T8388">
        <v>7</v>
      </c>
      <c r="U8388" s="2">
        <f>Table1[[#This Row],[Selling Price]]*Table1[[#This Row],[Quantity]]</f>
        <v>317.52</v>
      </c>
      <c r="V8388" s="4">
        <v>0</v>
      </c>
      <c r="W8388">
        <v>167</v>
      </c>
      <c r="X8388" t="s">
        <v>36</v>
      </c>
      <c r="Y8388" t="s">
        <v>52</v>
      </c>
      <c r="Z8388" s="2">
        <v>16.773064120786049</v>
      </c>
    </row>
    <row r="8389" spans="1:26" x14ac:dyDescent="0.35">
      <c r="A8389" t="s">
        <v>268</v>
      </c>
      <c r="B8389" t="s">
        <v>269</v>
      </c>
      <c r="C8389" t="s">
        <v>45</v>
      </c>
      <c r="D8389" t="s">
        <v>46</v>
      </c>
      <c r="E8389" t="s">
        <v>65</v>
      </c>
      <c r="F8389" t="s">
        <v>243</v>
      </c>
      <c r="G8389" t="s">
        <v>244</v>
      </c>
      <c r="H8389" t="s">
        <v>32</v>
      </c>
      <c r="I8389" t="s">
        <v>6362</v>
      </c>
      <c r="J8389" s="1">
        <v>42259</v>
      </c>
      <c r="K8389" s="1">
        <v>42265</v>
      </c>
      <c r="L8389" t="s">
        <v>60</v>
      </c>
      <c r="M8389">
        <f>Table1[[#This Row],[Ship Date]]-Table1[[#This Row],[Order Date]]</f>
        <v>6</v>
      </c>
      <c r="N8389">
        <v>9</v>
      </c>
      <c r="O8389" t="s">
        <v>61</v>
      </c>
      <c r="P8389" s="3">
        <v>105.98</v>
      </c>
      <c r="Q8389" s="3">
        <v>71.404919043099198</v>
      </c>
      <c r="R8389" s="3">
        <f>(Table1[[#This Row],[Selling Price]]-Table1[[#This Row],[Cost Price]])</f>
        <v>34.575080956900806</v>
      </c>
      <c r="S8389" s="12">
        <f>(Table1[[#This Row],[Profit]]/Table1[[#This Row],[Selling Price]])</f>
        <v>0.32624156403944898</v>
      </c>
      <c r="T8389">
        <v>2</v>
      </c>
      <c r="U8389" s="2">
        <f>Table1[[#This Row],[Selling Price]]*Table1[[#This Row],[Quantity]]</f>
        <v>211.96</v>
      </c>
      <c r="V8389" s="4">
        <v>0</v>
      </c>
      <c r="W8389">
        <v>292</v>
      </c>
      <c r="X8389" t="s">
        <v>68</v>
      </c>
      <c r="Y8389" t="s">
        <v>68</v>
      </c>
      <c r="Z8389" s="2">
        <v>75.536311024566203</v>
      </c>
    </row>
    <row r="8390" spans="1:26" x14ac:dyDescent="0.35">
      <c r="A8390" t="s">
        <v>268</v>
      </c>
      <c r="B8390" t="s">
        <v>269</v>
      </c>
      <c r="C8390" t="s">
        <v>55</v>
      </c>
      <c r="D8390" t="s">
        <v>46</v>
      </c>
      <c r="E8390" t="s">
        <v>86</v>
      </c>
      <c r="F8390" t="s">
        <v>4124</v>
      </c>
      <c r="G8390" t="s">
        <v>4125</v>
      </c>
      <c r="H8390" t="s">
        <v>32</v>
      </c>
      <c r="I8390" t="s">
        <v>6377</v>
      </c>
      <c r="J8390" s="1">
        <v>42813</v>
      </c>
      <c r="K8390" s="1">
        <v>42816</v>
      </c>
      <c r="L8390" t="s">
        <v>34</v>
      </c>
      <c r="M8390">
        <f>Table1[[#This Row],[Ship Date]]-Table1[[#This Row],[Order Date]]</f>
        <v>3</v>
      </c>
      <c r="N8390">
        <v>3</v>
      </c>
      <c r="O8390" t="s">
        <v>106</v>
      </c>
      <c r="P8390" s="3">
        <v>14.624000000000001</v>
      </c>
      <c r="Q8390" s="3">
        <v>11.43583015122331</v>
      </c>
      <c r="R8390" s="3">
        <f>(Table1[[#This Row],[Selling Price]]-Table1[[#This Row],[Cost Price]])</f>
        <v>3.1881698487766901</v>
      </c>
      <c r="S8390" s="12">
        <f>(Table1[[#This Row],[Profit]]/Table1[[#This Row],[Selling Price]])</f>
        <v>0.21800942620190714</v>
      </c>
      <c r="T8390">
        <v>2</v>
      </c>
      <c r="U8390" s="2">
        <f>Table1[[#This Row],[Selling Price]]*Table1[[#This Row],[Quantity]]</f>
        <v>29.248000000000001</v>
      </c>
      <c r="V8390" s="4">
        <v>0.2</v>
      </c>
      <c r="W8390">
        <v>491</v>
      </c>
      <c r="X8390" t="s">
        <v>36</v>
      </c>
      <c r="Y8390" t="s">
        <v>52</v>
      </c>
      <c r="Z8390" s="2">
        <v>9.7519682079348176</v>
      </c>
    </row>
    <row r="8391" spans="1:26" x14ac:dyDescent="0.35">
      <c r="A8391" t="s">
        <v>268</v>
      </c>
      <c r="B8391" t="s">
        <v>269</v>
      </c>
      <c r="C8391" t="s">
        <v>64</v>
      </c>
      <c r="D8391" t="s">
        <v>46</v>
      </c>
      <c r="E8391" t="s">
        <v>102</v>
      </c>
      <c r="F8391" t="s">
        <v>1992</v>
      </c>
      <c r="G8391" t="s">
        <v>1993</v>
      </c>
      <c r="H8391" t="s">
        <v>32</v>
      </c>
      <c r="I8391" t="s">
        <v>6401</v>
      </c>
      <c r="J8391" s="1">
        <v>43028</v>
      </c>
      <c r="K8391" s="1">
        <v>43034</v>
      </c>
      <c r="L8391" t="s">
        <v>60</v>
      </c>
      <c r="M8391">
        <f>Table1[[#This Row],[Ship Date]]-Table1[[#This Row],[Order Date]]</f>
        <v>6</v>
      </c>
      <c r="N8391">
        <v>10</v>
      </c>
      <c r="O8391" t="s">
        <v>61</v>
      </c>
      <c r="P8391" s="3">
        <v>45.527999999999999</v>
      </c>
      <c r="Q8391" s="3">
        <v>37.879817618257484</v>
      </c>
      <c r="R8391" s="3">
        <f>(Table1[[#This Row],[Selling Price]]-Table1[[#This Row],[Cost Price]])</f>
        <v>7.6481823817425152</v>
      </c>
      <c r="S8391" s="12">
        <f>(Table1[[#This Row],[Profit]]/Table1[[#This Row],[Selling Price]])</f>
        <v>0.16798854291298795</v>
      </c>
      <c r="T8391">
        <v>3</v>
      </c>
      <c r="U8391" s="2">
        <f>Table1[[#This Row],[Selling Price]]*Table1[[#This Row],[Quantity]]</f>
        <v>136.584</v>
      </c>
      <c r="V8391" s="4">
        <v>0.2</v>
      </c>
      <c r="W8391">
        <v>487</v>
      </c>
      <c r="X8391" t="s">
        <v>68</v>
      </c>
      <c r="Y8391" t="s">
        <v>68</v>
      </c>
      <c r="Z8391" s="2">
        <v>41.384548330264508</v>
      </c>
    </row>
    <row r="8392" spans="1:26" x14ac:dyDescent="0.35">
      <c r="A8392" t="s">
        <v>268</v>
      </c>
      <c r="B8392" t="s">
        <v>269</v>
      </c>
      <c r="C8392" t="s">
        <v>45</v>
      </c>
      <c r="D8392" t="s">
        <v>46</v>
      </c>
      <c r="E8392" t="s">
        <v>539</v>
      </c>
      <c r="F8392" t="s">
        <v>1119</v>
      </c>
      <c r="G8392" t="s">
        <v>1120</v>
      </c>
      <c r="H8392" t="s">
        <v>32</v>
      </c>
      <c r="I8392" t="s">
        <v>6567</v>
      </c>
      <c r="J8392" s="1">
        <v>41971</v>
      </c>
      <c r="K8392" s="1">
        <v>41971</v>
      </c>
      <c r="L8392" t="s">
        <v>1118</v>
      </c>
      <c r="M8392">
        <f>Table1[[#This Row],[Ship Date]]-Table1[[#This Row],[Order Date]]</f>
        <v>0</v>
      </c>
      <c r="N8392">
        <v>11</v>
      </c>
      <c r="O8392" t="s">
        <v>35</v>
      </c>
      <c r="P8392" s="3">
        <v>7.36</v>
      </c>
      <c r="Q8392" s="3">
        <v>6.0873354922872416</v>
      </c>
      <c r="R8392" s="3">
        <f>(Table1[[#This Row],[Selling Price]]-Table1[[#This Row],[Cost Price]])</f>
        <v>1.2726645077127587</v>
      </c>
      <c r="S8392" s="12">
        <f>(Table1[[#This Row],[Profit]]/Table1[[#This Row],[Selling Price]])</f>
        <v>0.17291637333053786</v>
      </c>
      <c r="T8392">
        <v>2</v>
      </c>
      <c r="U8392" s="2">
        <f>Table1[[#This Row],[Selling Price]]*Table1[[#This Row],[Quantity]]</f>
        <v>14.72</v>
      </c>
      <c r="V8392" s="4">
        <v>0</v>
      </c>
      <c r="W8392">
        <v>459</v>
      </c>
      <c r="X8392" t="s">
        <v>36</v>
      </c>
      <c r="Y8392" t="s">
        <v>52</v>
      </c>
      <c r="Z8392" s="2">
        <v>7.1675701401720326</v>
      </c>
    </row>
    <row r="8393" spans="1:26" x14ac:dyDescent="0.35">
      <c r="A8393" t="s">
        <v>268</v>
      </c>
      <c r="B8393" t="s">
        <v>269</v>
      </c>
      <c r="C8393" t="s">
        <v>64</v>
      </c>
      <c r="D8393" t="s">
        <v>46</v>
      </c>
      <c r="E8393" t="s">
        <v>102</v>
      </c>
      <c r="F8393" t="s">
        <v>6601</v>
      </c>
      <c r="G8393" t="s">
        <v>6602</v>
      </c>
      <c r="H8393" t="s">
        <v>32</v>
      </c>
      <c r="I8393" t="s">
        <v>6603</v>
      </c>
      <c r="J8393" s="1">
        <v>42344</v>
      </c>
      <c r="K8393" s="1">
        <v>42348</v>
      </c>
      <c r="L8393" t="s">
        <v>60</v>
      </c>
      <c r="M8393">
        <f>Table1[[#This Row],[Ship Date]]-Table1[[#This Row],[Order Date]]</f>
        <v>4</v>
      </c>
      <c r="N8393">
        <v>12</v>
      </c>
      <c r="O8393" t="s">
        <v>35</v>
      </c>
      <c r="P8393" s="3">
        <v>6.48</v>
      </c>
      <c r="Q8393" s="3">
        <v>5.1896389724068142</v>
      </c>
      <c r="R8393" s="3">
        <f>(Table1[[#This Row],[Selling Price]]-Table1[[#This Row],[Cost Price]])</f>
        <v>1.2903610275931863</v>
      </c>
      <c r="S8393" s="12">
        <f>(Table1[[#This Row],[Profit]]/Table1[[#This Row],[Selling Price]])</f>
        <v>0.19912978820882504</v>
      </c>
      <c r="T8393">
        <v>1</v>
      </c>
      <c r="U8393" s="2">
        <f>Table1[[#This Row],[Selling Price]]*Table1[[#This Row],[Quantity]]</f>
        <v>6.48</v>
      </c>
      <c r="V8393" s="4">
        <v>0</v>
      </c>
      <c r="W8393">
        <v>444</v>
      </c>
      <c r="X8393" t="s">
        <v>36</v>
      </c>
      <c r="Y8393" t="s">
        <v>68</v>
      </c>
      <c r="Z8393" s="2">
        <v>132.5509689941303</v>
      </c>
    </row>
    <row r="8394" spans="1:26" x14ac:dyDescent="0.35">
      <c r="A8394" t="s">
        <v>268</v>
      </c>
      <c r="B8394" t="s">
        <v>269</v>
      </c>
      <c r="C8394" t="s">
        <v>27</v>
      </c>
      <c r="D8394" t="s">
        <v>46</v>
      </c>
      <c r="E8394" t="s">
        <v>102</v>
      </c>
      <c r="F8394" t="s">
        <v>1728</v>
      </c>
      <c r="G8394" t="s">
        <v>1729</v>
      </c>
      <c r="H8394" t="s">
        <v>32</v>
      </c>
      <c r="I8394" t="s">
        <v>6605</v>
      </c>
      <c r="J8394" s="1">
        <v>42807</v>
      </c>
      <c r="K8394" s="1">
        <v>42807</v>
      </c>
      <c r="L8394" t="s">
        <v>1118</v>
      </c>
      <c r="M8394">
        <f>Table1[[#This Row],[Ship Date]]-Table1[[#This Row],[Order Date]]</f>
        <v>0</v>
      </c>
      <c r="N8394">
        <v>3</v>
      </c>
      <c r="O8394" t="s">
        <v>106</v>
      </c>
      <c r="P8394" s="3">
        <v>15.552</v>
      </c>
      <c r="Q8394" s="3">
        <v>12.340998448633989</v>
      </c>
      <c r="R8394" s="3">
        <f>(Table1[[#This Row],[Selling Price]]-Table1[[#This Row],[Cost Price]])</f>
        <v>3.2110015513660102</v>
      </c>
      <c r="S8394" s="12">
        <f>(Table1[[#This Row],[Profit]]/Table1[[#This Row],[Selling Price]])</f>
        <v>0.20646872115264983</v>
      </c>
      <c r="T8394">
        <v>3</v>
      </c>
      <c r="U8394" s="2">
        <f>Table1[[#This Row],[Selling Price]]*Table1[[#This Row],[Quantity]]</f>
        <v>46.655999999999999</v>
      </c>
      <c r="V8394" s="4">
        <v>0.2</v>
      </c>
      <c r="W8394">
        <v>167</v>
      </c>
      <c r="X8394" t="s">
        <v>36</v>
      </c>
      <c r="Y8394" t="s">
        <v>52</v>
      </c>
      <c r="Z8394" s="2">
        <v>15.093969429638349</v>
      </c>
    </row>
    <row r="8395" spans="1:26" x14ac:dyDescent="0.35">
      <c r="A8395" t="s">
        <v>268</v>
      </c>
      <c r="B8395" t="s">
        <v>269</v>
      </c>
      <c r="C8395" t="s">
        <v>64</v>
      </c>
      <c r="D8395" t="s">
        <v>46</v>
      </c>
      <c r="E8395" t="s">
        <v>539</v>
      </c>
      <c r="F8395" t="s">
        <v>1871</v>
      </c>
      <c r="G8395" t="s">
        <v>1872</v>
      </c>
      <c r="H8395" t="s">
        <v>32</v>
      </c>
      <c r="I8395" t="s">
        <v>6750</v>
      </c>
      <c r="J8395" s="1">
        <v>43010</v>
      </c>
      <c r="K8395" s="1">
        <v>43016</v>
      </c>
      <c r="L8395" t="s">
        <v>60</v>
      </c>
      <c r="M8395">
        <f>Table1[[#This Row],[Ship Date]]-Table1[[#This Row],[Order Date]]</f>
        <v>6</v>
      </c>
      <c r="N8395">
        <v>10</v>
      </c>
      <c r="O8395" t="s">
        <v>61</v>
      </c>
      <c r="P8395" s="3">
        <v>39.072000000000003</v>
      </c>
      <c r="Q8395" s="3">
        <v>27.382766131299551</v>
      </c>
      <c r="R8395" s="3">
        <f>(Table1[[#This Row],[Selling Price]]-Table1[[#This Row],[Cost Price]])</f>
        <v>11.689233868700452</v>
      </c>
      <c r="S8395" s="12">
        <f>(Table1[[#This Row],[Profit]]/Table1[[#This Row],[Selling Price]])</f>
        <v>0.29917162849868068</v>
      </c>
      <c r="T8395">
        <v>6</v>
      </c>
      <c r="U8395" s="2">
        <f>Table1[[#This Row],[Selling Price]]*Table1[[#This Row],[Quantity]]</f>
        <v>234.43200000000002</v>
      </c>
      <c r="V8395" s="4">
        <v>0.2</v>
      </c>
      <c r="W8395">
        <v>235</v>
      </c>
      <c r="X8395" t="s">
        <v>68</v>
      </c>
      <c r="Y8395" t="s">
        <v>52</v>
      </c>
      <c r="Z8395" s="2">
        <v>2.819778714722132</v>
      </c>
    </row>
    <row r="8396" spans="1:26" x14ac:dyDescent="0.35">
      <c r="A8396" t="s">
        <v>268</v>
      </c>
      <c r="B8396" t="s">
        <v>269</v>
      </c>
      <c r="C8396" t="s">
        <v>55</v>
      </c>
      <c r="D8396" t="s">
        <v>46</v>
      </c>
      <c r="E8396" t="s">
        <v>65</v>
      </c>
      <c r="F8396" t="s">
        <v>1271</v>
      </c>
      <c r="G8396" t="s">
        <v>1272</v>
      </c>
      <c r="H8396" t="s">
        <v>32</v>
      </c>
      <c r="I8396" t="s">
        <v>6825</v>
      </c>
      <c r="J8396" s="1">
        <v>42264</v>
      </c>
      <c r="K8396" s="1">
        <v>42270</v>
      </c>
      <c r="L8396" t="s">
        <v>60</v>
      </c>
      <c r="M8396">
        <f>Table1[[#This Row],[Ship Date]]-Table1[[#This Row],[Order Date]]</f>
        <v>6</v>
      </c>
      <c r="N8396">
        <v>9</v>
      </c>
      <c r="O8396" t="s">
        <v>61</v>
      </c>
      <c r="P8396" s="3">
        <v>14.9</v>
      </c>
      <c r="Q8396" s="3">
        <v>11.052249265524511</v>
      </c>
      <c r="R8396" s="3">
        <f>(Table1[[#This Row],[Selling Price]]-Table1[[#This Row],[Cost Price]])</f>
        <v>3.8477507344754898</v>
      </c>
      <c r="S8396" s="12">
        <f>(Table1[[#This Row],[Profit]]/Table1[[#This Row],[Selling Price]])</f>
        <v>0.25823830432721406</v>
      </c>
      <c r="T8396">
        <v>5</v>
      </c>
      <c r="U8396" s="2">
        <f>Table1[[#This Row],[Selling Price]]*Table1[[#This Row],[Quantity]]</f>
        <v>74.5</v>
      </c>
      <c r="V8396" s="4">
        <v>0</v>
      </c>
      <c r="W8396">
        <v>143</v>
      </c>
      <c r="X8396" t="s">
        <v>68</v>
      </c>
      <c r="Y8396" t="s">
        <v>52</v>
      </c>
      <c r="Z8396" s="2">
        <v>6.4485620929527121</v>
      </c>
    </row>
    <row r="8397" spans="1:26" x14ac:dyDescent="0.35">
      <c r="A8397" t="s">
        <v>268</v>
      </c>
      <c r="B8397" t="s">
        <v>269</v>
      </c>
      <c r="C8397" t="s">
        <v>45</v>
      </c>
      <c r="D8397" t="s">
        <v>46</v>
      </c>
      <c r="E8397" t="s">
        <v>86</v>
      </c>
      <c r="F8397" t="s">
        <v>2157</v>
      </c>
      <c r="G8397" t="s">
        <v>2158</v>
      </c>
      <c r="H8397" t="s">
        <v>32</v>
      </c>
      <c r="I8397" t="s">
        <v>6896</v>
      </c>
      <c r="J8397" s="1">
        <v>42636</v>
      </c>
      <c r="K8397" s="1">
        <v>42639</v>
      </c>
      <c r="L8397" t="s">
        <v>34</v>
      </c>
      <c r="M8397">
        <f>Table1[[#This Row],[Ship Date]]-Table1[[#This Row],[Order Date]]</f>
        <v>3</v>
      </c>
      <c r="N8397">
        <v>9</v>
      </c>
      <c r="O8397" t="s">
        <v>61</v>
      </c>
      <c r="P8397" s="3">
        <v>12.201000000000001</v>
      </c>
      <c r="Q8397" s="3">
        <v>10.120187979091829</v>
      </c>
      <c r="R8397" s="3">
        <f>(Table1[[#This Row],[Selling Price]]-Table1[[#This Row],[Cost Price]])</f>
        <v>2.0808120209081711</v>
      </c>
      <c r="S8397" s="12">
        <f>(Table1[[#This Row],[Profit]]/Table1[[#This Row],[Selling Price]])</f>
        <v>0.17054438332170896</v>
      </c>
      <c r="T8397">
        <v>7</v>
      </c>
      <c r="U8397" s="2">
        <f>Table1[[#This Row],[Selling Price]]*Table1[[#This Row],[Quantity]]</f>
        <v>85.407000000000011</v>
      </c>
      <c r="V8397" s="4">
        <v>0.7</v>
      </c>
      <c r="W8397">
        <v>404</v>
      </c>
      <c r="X8397" t="s">
        <v>36</v>
      </c>
      <c r="Y8397" t="s">
        <v>52</v>
      </c>
      <c r="Z8397" s="2">
        <v>6.1631963456022101</v>
      </c>
    </row>
    <row r="8398" spans="1:26" x14ac:dyDescent="0.35">
      <c r="A8398" t="s">
        <v>268</v>
      </c>
      <c r="B8398" t="s">
        <v>269</v>
      </c>
      <c r="C8398" t="s">
        <v>45</v>
      </c>
      <c r="D8398" t="s">
        <v>46</v>
      </c>
      <c r="E8398" t="s">
        <v>86</v>
      </c>
      <c r="F8398" t="s">
        <v>2984</v>
      </c>
      <c r="G8398" t="s">
        <v>2985</v>
      </c>
      <c r="H8398" t="s">
        <v>32</v>
      </c>
      <c r="I8398" t="s">
        <v>6949</v>
      </c>
      <c r="J8398" s="1">
        <v>43060</v>
      </c>
      <c r="K8398" s="1">
        <v>43064</v>
      </c>
      <c r="L8398" t="s">
        <v>60</v>
      </c>
      <c r="M8398">
        <f>Table1[[#This Row],[Ship Date]]-Table1[[#This Row],[Order Date]]</f>
        <v>4</v>
      </c>
      <c r="N8398">
        <v>11</v>
      </c>
      <c r="O8398" t="s">
        <v>35</v>
      </c>
      <c r="P8398" s="3">
        <v>40.735999999999997</v>
      </c>
      <c r="Q8398" s="3">
        <v>28.167940131022931</v>
      </c>
      <c r="R8398" s="3">
        <f>(Table1[[#This Row],[Selling Price]]-Table1[[#This Row],[Cost Price]])</f>
        <v>12.568059868977066</v>
      </c>
      <c r="S8398" s="12">
        <f>(Table1[[#This Row],[Profit]]/Table1[[#This Row],[Selling Price]])</f>
        <v>0.30852464328792878</v>
      </c>
      <c r="T8398">
        <v>2</v>
      </c>
      <c r="U8398" s="2">
        <f>Table1[[#This Row],[Selling Price]]*Table1[[#This Row],[Quantity]]</f>
        <v>81.471999999999994</v>
      </c>
      <c r="V8398" s="4">
        <v>0.2</v>
      </c>
      <c r="W8398">
        <v>349</v>
      </c>
      <c r="X8398" t="s">
        <v>36</v>
      </c>
      <c r="Y8398" t="s">
        <v>68</v>
      </c>
      <c r="Z8398" s="2">
        <v>49.386275221630832</v>
      </c>
    </row>
    <row r="8399" spans="1:26" x14ac:dyDescent="0.35">
      <c r="A8399" t="s">
        <v>268</v>
      </c>
      <c r="B8399" t="s">
        <v>269</v>
      </c>
      <c r="C8399" t="s">
        <v>39</v>
      </c>
      <c r="D8399" t="s">
        <v>46</v>
      </c>
      <c r="E8399" t="s">
        <v>102</v>
      </c>
      <c r="F8399" t="s">
        <v>3323</v>
      </c>
      <c r="G8399" t="s">
        <v>3324</v>
      </c>
      <c r="H8399" t="s">
        <v>32</v>
      </c>
      <c r="I8399" t="s">
        <v>7049</v>
      </c>
      <c r="J8399" s="1">
        <v>42904</v>
      </c>
      <c r="K8399" s="1">
        <v>42906</v>
      </c>
      <c r="L8399" t="s">
        <v>34</v>
      </c>
      <c r="M8399">
        <f>Table1[[#This Row],[Ship Date]]-Table1[[#This Row],[Order Date]]</f>
        <v>2</v>
      </c>
      <c r="N8399">
        <v>6</v>
      </c>
      <c r="O8399" t="s">
        <v>51</v>
      </c>
      <c r="P8399" s="3">
        <v>74.352000000000004</v>
      </c>
      <c r="Q8399" s="3">
        <v>52.222860640264273</v>
      </c>
      <c r="R8399" s="3">
        <f>(Table1[[#This Row],[Selling Price]]-Table1[[#This Row],[Cost Price]])</f>
        <v>22.129139359735731</v>
      </c>
      <c r="S8399" s="12">
        <f>(Table1[[#This Row],[Profit]]/Table1[[#This Row],[Selling Price]])</f>
        <v>0.29762668603044612</v>
      </c>
      <c r="T8399">
        <v>3</v>
      </c>
      <c r="U8399" s="2">
        <f>Table1[[#This Row],[Selling Price]]*Table1[[#This Row],[Quantity]]</f>
        <v>223.05600000000001</v>
      </c>
      <c r="V8399" s="4">
        <v>0.2</v>
      </c>
      <c r="W8399">
        <v>202</v>
      </c>
      <c r="X8399" t="s">
        <v>36</v>
      </c>
      <c r="Y8399" t="s">
        <v>52</v>
      </c>
      <c r="Z8399" s="2">
        <v>23.647841192520438</v>
      </c>
    </row>
    <row r="8400" spans="1:26" x14ac:dyDescent="0.35">
      <c r="A8400" t="s">
        <v>268</v>
      </c>
      <c r="B8400" t="s">
        <v>269</v>
      </c>
      <c r="C8400" t="s">
        <v>27</v>
      </c>
      <c r="D8400" t="s">
        <v>46</v>
      </c>
      <c r="E8400" t="s">
        <v>47</v>
      </c>
      <c r="F8400" t="s">
        <v>1618</v>
      </c>
      <c r="G8400" t="s">
        <v>1619</v>
      </c>
      <c r="H8400" t="s">
        <v>32</v>
      </c>
      <c r="I8400" t="s">
        <v>7051</v>
      </c>
      <c r="J8400" s="1">
        <v>42678</v>
      </c>
      <c r="K8400" s="1">
        <v>42680</v>
      </c>
      <c r="L8400" t="s">
        <v>34</v>
      </c>
      <c r="M8400">
        <f>Table1[[#This Row],[Ship Date]]-Table1[[#This Row],[Order Date]]</f>
        <v>2</v>
      </c>
      <c r="N8400">
        <v>11</v>
      </c>
      <c r="O8400" t="s">
        <v>35</v>
      </c>
      <c r="P8400" s="3">
        <v>629.18399999999997</v>
      </c>
      <c r="Q8400" s="3">
        <v>442.58465981084652</v>
      </c>
      <c r="R8400" s="3">
        <f>(Table1[[#This Row],[Selling Price]]-Table1[[#This Row],[Cost Price]])</f>
        <v>186.59934018915345</v>
      </c>
      <c r="S8400" s="12">
        <f>(Table1[[#This Row],[Profit]]/Table1[[#This Row],[Selling Price]])</f>
        <v>0.29657356224753562</v>
      </c>
      <c r="T8400">
        <v>8</v>
      </c>
      <c r="U8400" s="2">
        <f>Table1[[#This Row],[Selling Price]]*Table1[[#This Row],[Quantity]]</f>
        <v>5033.4719999999998</v>
      </c>
      <c r="V8400" s="4">
        <v>0.2</v>
      </c>
      <c r="W8400">
        <v>157</v>
      </c>
      <c r="X8400" t="s">
        <v>36</v>
      </c>
      <c r="Y8400" t="s">
        <v>36</v>
      </c>
      <c r="Z8400" s="2">
        <v>219.56074679475711</v>
      </c>
    </row>
    <row r="8401" spans="1:26" x14ac:dyDescent="0.35">
      <c r="A8401" t="s">
        <v>268</v>
      </c>
      <c r="B8401" t="s">
        <v>269</v>
      </c>
      <c r="C8401" t="s">
        <v>45</v>
      </c>
      <c r="D8401" t="s">
        <v>46</v>
      </c>
      <c r="E8401" t="s">
        <v>178</v>
      </c>
      <c r="F8401" t="s">
        <v>2050</v>
      </c>
      <c r="G8401" t="s">
        <v>2051</v>
      </c>
      <c r="H8401" t="s">
        <v>32</v>
      </c>
      <c r="I8401" t="s">
        <v>7058</v>
      </c>
      <c r="J8401" s="1">
        <v>41793</v>
      </c>
      <c r="K8401" s="1">
        <v>41797</v>
      </c>
      <c r="L8401" t="s">
        <v>34</v>
      </c>
      <c r="M8401">
        <f>Table1[[#This Row],[Ship Date]]-Table1[[#This Row],[Order Date]]</f>
        <v>4</v>
      </c>
      <c r="N8401">
        <v>6</v>
      </c>
      <c r="O8401" t="s">
        <v>51</v>
      </c>
      <c r="P8401" s="3">
        <v>15.28</v>
      </c>
      <c r="Q8401" s="3">
        <v>12.65431167385464</v>
      </c>
      <c r="R8401" s="3">
        <f>(Table1[[#This Row],[Selling Price]]-Table1[[#This Row],[Cost Price]])</f>
        <v>2.6256883261453599</v>
      </c>
      <c r="S8401" s="12">
        <f>(Table1[[#This Row],[Profit]]/Table1[[#This Row],[Selling Price]])</f>
        <v>0.17183824123987959</v>
      </c>
      <c r="T8401">
        <v>2</v>
      </c>
      <c r="U8401" s="2">
        <f>Table1[[#This Row],[Selling Price]]*Table1[[#This Row],[Quantity]]</f>
        <v>30.56</v>
      </c>
      <c r="V8401" s="4">
        <v>0</v>
      </c>
      <c r="W8401">
        <v>444</v>
      </c>
      <c r="X8401" t="s">
        <v>36</v>
      </c>
      <c r="Y8401" t="s">
        <v>52</v>
      </c>
      <c r="Z8401" s="2">
        <v>6.3206604436913434</v>
      </c>
    </row>
    <row r="8402" spans="1:26" x14ac:dyDescent="0.35">
      <c r="A8402" t="s">
        <v>268</v>
      </c>
      <c r="B8402" t="s">
        <v>269</v>
      </c>
      <c r="C8402" t="s">
        <v>45</v>
      </c>
      <c r="D8402" t="s">
        <v>46</v>
      </c>
      <c r="E8402" t="s">
        <v>86</v>
      </c>
      <c r="F8402" t="s">
        <v>1146</v>
      </c>
      <c r="G8402" t="s">
        <v>1147</v>
      </c>
      <c r="H8402" t="s">
        <v>32</v>
      </c>
      <c r="I8402" t="s">
        <v>7068</v>
      </c>
      <c r="J8402" s="1">
        <v>42125</v>
      </c>
      <c r="K8402" s="1">
        <v>42130</v>
      </c>
      <c r="L8402" t="s">
        <v>60</v>
      </c>
      <c r="M8402">
        <f>Table1[[#This Row],[Ship Date]]-Table1[[#This Row],[Order Date]]</f>
        <v>5</v>
      </c>
      <c r="N8402">
        <v>5</v>
      </c>
      <c r="O8402" t="s">
        <v>51</v>
      </c>
      <c r="P8402" s="3">
        <v>12.176</v>
      </c>
      <c r="Q8402" s="3">
        <v>9.359614675926661</v>
      </c>
      <c r="R8402" s="3">
        <f>(Table1[[#This Row],[Selling Price]]-Table1[[#This Row],[Cost Price]])</f>
        <v>2.8163853240733392</v>
      </c>
      <c r="S8402" s="12">
        <f>(Table1[[#This Row],[Profit]]/Table1[[#This Row],[Selling Price]])</f>
        <v>0.23130628482862509</v>
      </c>
      <c r="T8402">
        <v>1</v>
      </c>
      <c r="U8402" s="2">
        <f>Table1[[#This Row],[Selling Price]]*Table1[[#This Row],[Quantity]]</f>
        <v>12.176</v>
      </c>
      <c r="V8402" s="4">
        <v>0.2</v>
      </c>
      <c r="W8402">
        <v>494</v>
      </c>
      <c r="X8402" t="s">
        <v>36</v>
      </c>
      <c r="Y8402" t="s">
        <v>52</v>
      </c>
      <c r="Z8402" s="2">
        <v>23.77440001345985</v>
      </c>
    </row>
    <row r="8403" spans="1:26" x14ac:dyDescent="0.35">
      <c r="A8403" t="s">
        <v>268</v>
      </c>
      <c r="B8403" t="s">
        <v>269</v>
      </c>
      <c r="C8403" t="s">
        <v>45</v>
      </c>
      <c r="D8403" t="s">
        <v>46</v>
      </c>
      <c r="E8403" t="s">
        <v>47</v>
      </c>
      <c r="F8403" t="s">
        <v>3646</v>
      </c>
      <c r="G8403" t="s">
        <v>3647</v>
      </c>
      <c r="H8403" t="s">
        <v>32</v>
      </c>
      <c r="I8403" t="s">
        <v>7096</v>
      </c>
      <c r="J8403" s="1">
        <v>42718</v>
      </c>
      <c r="K8403" s="1">
        <v>42723</v>
      </c>
      <c r="L8403" t="s">
        <v>60</v>
      </c>
      <c r="M8403">
        <f>Table1[[#This Row],[Ship Date]]-Table1[[#This Row],[Order Date]]</f>
        <v>5</v>
      </c>
      <c r="N8403">
        <v>12</v>
      </c>
      <c r="O8403" t="s">
        <v>35</v>
      </c>
      <c r="P8403" s="3">
        <v>5.76</v>
      </c>
      <c r="Q8403" s="3">
        <v>4.4935676484834604</v>
      </c>
      <c r="R8403" s="3">
        <f>(Table1[[#This Row],[Selling Price]]-Table1[[#This Row],[Cost Price]])</f>
        <v>1.2664323515165394</v>
      </c>
      <c r="S8403" s="12">
        <f>(Table1[[#This Row],[Profit]]/Table1[[#This Row],[Selling Price]])</f>
        <v>0.21986672769384366</v>
      </c>
      <c r="T8403">
        <v>2</v>
      </c>
      <c r="U8403" s="2">
        <f>Table1[[#This Row],[Selling Price]]*Table1[[#This Row],[Quantity]]</f>
        <v>11.52</v>
      </c>
      <c r="V8403" s="4">
        <v>0</v>
      </c>
      <c r="W8403">
        <v>433</v>
      </c>
      <c r="X8403" t="s">
        <v>36</v>
      </c>
      <c r="Y8403" t="s">
        <v>52</v>
      </c>
      <c r="Z8403" s="2">
        <v>5.6395404068062138</v>
      </c>
    </row>
    <row r="8404" spans="1:26" x14ac:dyDescent="0.35">
      <c r="A8404" t="s">
        <v>268</v>
      </c>
      <c r="B8404" t="s">
        <v>269</v>
      </c>
      <c r="C8404" t="s">
        <v>64</v>
      </c>
      <c r="D8404" t="s">
        <v>46</v>
      </c>
      <c r="E8404" t="s">
        <v>65</v>
      </c>
      <c r="F8404" t="s">
        <v>1252</v>
      </c>
      <c r="G8404" t="s">
        <v>1253</v>
      </c>
      <c r="H8404" t="s">
        <v>32</v>
      </c>
      <c r="I8404" t="s">
        <v>7127</v>
      </c>
      <c r="J8404" s="1">
        <v>42798</v>
      </c>
      <c r="K8404" s="1">
        <v>42800</v>
      </c>
      <c r="L8404" t="s">
        <v>34</v>
      </c>
      <c r="M8404">
        <f>Table1[[#This Row],[Ship Date]]-Table1[[#This Row],[Order Date]]</f>
        <v>2</v>
      </c>
      <c r="N8404">
        <v>3</v>
      </c>
      <c r="O8404" t="s">
        <v>106</v>
      </c>
      <c r="P8404" s="3">
        <v>8.7200000000000006</v>
      </c>
      <c r="Q8404" s="3">
        <v>7.119173897859949</v>
      </c>
      <c r="R8404" s="3">
        <f>(Table1[[#This Row],[Selling Price]]-Table1[[#This Row],[Cost Price]])</f>
        <v>1.6008261021400516</v>
      </c>
      <c r="S8404" s="12">
        <f>(Table1[[#This Row],[Profit]]/Table1[[#This Row],[Selling Price]])</f>
        <v>0.18358097501606094</v>
      </c>
      <c r="T8404">
        <v>1</v>
      </c>
      <c r="U8404" s="2">
        <f>Table1[[#This Row],[Selling Price]]*Table1[[#This Row],[Quantity]]</f>
        <v>8.7200000000000006</v>
      </c>
      <c r="V8404" s="4">
        <v>0.2</v>
      </c>
      <c r="W8404">
        <v>339</v>
      </c>
      <c r="X8404" t="s">
        <v>36</v>
      </c>
      <c r="Y8404" t="s">
        <v>52</v>
      </c>
      <c r="Z8404" s="2">
        <v>15.56104415642136</v>
      </c>
    </row>
    <row r="8405" spans="1:26" x14ac:dyDescent="0.35">
      <c r="A8405" t="s">
        <v>268</v>
      </c>
      <c r="B8405" t="s">
        <v>269</v>
      </c>
      <c r="C8405" t="s">
        <v>55</v>
      </c>
      <c r="D8405" t="s">
        <v>46</v>
      </c>
      <c r="E8405" t="s">
        <v>102</v>
      </c>
      <c r="F8405" t="s">
        <v>4046</v>
      </c>
      <c r="G8405" t="s">
        <v>4047</v>
      </c>
      <c r="H8405" t="s">
        <v>32</v>
      </c>
      <c r="I8405" t="s">
        <v>7185</v>
      </c>
      <c r="J8405" s="1">
        <v>42500</v>
      </c>
      <c r="K8405" s="1">
        <v>42506</v>
      </c>
      <c r="L8405" t="s">
        <v>60</v>
      </c>
      <c r="M8405">
        <f>Table1[[#This Row],[Ship Date]]-Table1[[#This Row],[Order Date]]</f>
        <v>6</v>
      </c>
      <c r="N8405">
        <v>5</v>
      </c>
      <c r="O8405" t="s">
        <v>51</v>
      </c>
      <c r="P8405" s="3">
        <v>11.96</v>
      </c>
      <c r="Q8405" s="3">
        <v>8.1686723614527939</v>
      </c>
      <c r="R8405" s="3">
        <f>(Table1[[#This Row],[Selling Price]]-Table1[[#This Row],[Cost Price]])</f>
        <v>3.791327638547207</v>
      </c>
      <c r="S8405" s="12">
        <f>(Table1[[#This Row],[Profit]]/Table1[[#This Row],[Selling Price]])</f>
        <v>0.31700063867451561</v>
      </c>
      <c r="T8405">
        <v>2</v>
      </c>
      <c r="U8405" s="2">
        <f>Table1[[#This Row],[Selling Price]]*Table1[[#This Row],[Quantity]]</f>
        <v>23.92</v>
      </c>
      <c r="V8405" s="4">
        <v>0</v>
      </c>
      <c r="W8405">
        <v>166</v>
      </c>
      <c r="X8405" t="s">
        <v>68</v>
      </c>
      <c r="Y8405" t="s">
        <v>52</v>
      </c>
      <c r="Z8405" s="2">
        <v>2.8260377444990601</v>
      </c>
    </row>
    <row r="8406" spans="1:26" x14ac:dyDescent="0.35">
      <c r="A8406" t="s">
        <v>268</v>
      </c>
      <c r="B8406" t="s">
        <v>269</v>
      </c>
      <c r="C8406" t="s">
        <v>45</v>
      </c>
      <c r="D8406" t="s">
        <v>46</v>
      </c>
      <c r="E8406" t="s">
        <v>86</v>
      </c>
      <c r="F8406" t="s">
        <v>1673</v>
      </c>
      <c r="G8406" t="s">
        <v>1674</v>
      </c>
      <c r="H8406" t="s">
        <v>32</v>
      </c>
      <c r="I8406" t="s">
        <v>7232</v>
      </c>
      <c r="J8406" s="1">
        <v>42880</v>
      </c>
      <c r="K8406" s="1">
        <v>42884</v>
      </c>
      <c r="L8406" t="s">
        <v>60</v>
      </c>
      <c r="M8406">
        <f>Table1[[#This Row],[Ship Date]]-Table1[[#This Row],[Order Date]]</f>
        <v>4</v>
      </c>
      <c r="N8406">
        <v>5</v>
      </c>
      <c r="O8406" t="s">
        <v>51</v>
      </c>
      <c r="P8406" s="3">
        <v>29.84</v>
      </c>
      <c r="Q8406" s="3">
        <v>21.28762896000142</v>
      </c>
      <c r="R8406" s="3">
        <f>(Table1[[#This Row],[Selling Price]]-Table1[[#This Row],[Cost Price]])</f>
        <v>8.5523710399985795</v>
      </c>
      <c r="S8406" s="12">
        <f>(Table1[[#This Row],[Profit]]/Table1[[#This Row],[Selling Price]])</f>
        <v>0.28660760857904088</v>
      </c>
      <c r="T8406">
        <v>2</v>
      </c>
      <c r="U8406" s="2">
        <f>Table1[[#This Row],[Selling Price]]*Table1[[#This Row],[Quantity]]</f>
        <v>59.68</v>
      </c>
      <c r="V8406" s="4">
        <v>0</v>
      </c>
      <c r="W8406">
        <v>319</v>
      </c>
      <c r="X8406" t="s">
        <v>36</v>
      </c>
      <c r="Y8406" t="s">
        <v>52</v>
      </c>
      <c r="Z8406" s="2">
        <v>29.970265664488199</v>
      </c>
    </row>
    <row r="8407" spans="1:26" x14ac:dyDescent="0.35">
      <c r="A8407" t="s">
        <v>268</v>
      </c>
      <c r="B8407" t="s">
        <v>269</v>
      </c>
      <c r="C8407" t="s">
        <v>64</v>
      </c>
      <c r="D8407" t="s">
        <v>46</v>
      </c>
      <c r="E8407" t="s">
        <v>47</v>
      </c>
      <c r="F8407" t="s">
        <v>5757</v>
      </c>
      <c r="G8407" t="s">
        <v>5758</v>
      </c>
      <c r="H8407" t="s">
        <v>32</v>
      </c>
      <c r="I8407" t="s">
        <v>7271</v>
      </c>
      <c r="J8407" s="1">
        <v>42625</v>
      </c>
      <c r="K8407" s="1">
        <v>42629</v>
      </c>
      <c r="L8407" t="s">
        <v>60</v>
      </c>
      <c r="M8407">
        <f>Table1[[#This Row],[Ship Date]]-Table1[[#This Row],[Order Date]]</f>
        <v>4</v>
      </c>
      <c r="N8407">
        <v>9</v>
      </c>
      <c r="O8407" t="s">
        <v>61</v>
      </c>
      <c r="P8407" s="3">
        <v>11.07</v>
      </c>
      <c r="Q8407" s="3">
        <v>8.8851439977063063</v>
      </c>
      <c r="R8407" s="3">
        <f>(Table1[[#This Row],[Selling Price]]-Table1[[#This Row],[Cost Price]])</f>
        <v>2.184856002293694</v>
      </c>
      <c r="S8407" s="12">
        <f>(Table1[[#This Row],[Profit]]/Table1[[#This Row],[Selling Price]])</f>
        <v>0.1973672992135225</v>
      </c>
      <c r="T8407">
        <v>3</v>
      </c>
      <c r="U8407" s="2">
        <f>Table1[[#This Row],[Selling Price]]*Table1[[#This Row],[Quantity]]</f>
        <v>33.21</v>
      </c>
      <c r="V8407" s="4">
        <v>0</v>
      </c>
      <c r="W8407">
        <v>242</v>
      </c>
      <c r="X8407" t="s">
        <v>36</v>
      </c>
      <c r="Y8407" t="s">
        <v>52</v>
      </c>
      <c r="Z8407" s="2">
        <v>8.905646555496606</v>
      </c>
    </row>
    <row r="8408" spans="1:26" x14ac:dyDescent="0.35">
      <c r="A8408" t="s">
        <v>268</v>
      </c>
      <c r="B8408" t="s">
        <v>269</v>
      </c>
      <c r="C8408" t="s">
        <v>39</v>
      </c>
      <c r="D8408" t="s">
        <v>46</v>
      </c>
      <c r="E8408" t="s">
        <v>86</v>
      </c>
      <c r="F8408" t="s">
        <v>4459</v>
      </c>
      <c r="G8408" t="s">
        <v>4460</v>
      </c>
      <c r="H8408" t="s">
        <v>32</v>
      </c>
      <c r="I8408" t="s">
        <v>7284</v>
      </c>
      <c r="J8408" s="1">
        <v>42549</v>
      </c>
      <c r="K8408" s="1">
        <v>42551</v>
      </c>
      <c r="L8408" t="s">
        <v>34</v>
      </c>
      <c r="M8408">
        <f>Table1[[#This Row],[Ship Date]]-Table1[[#This Row],[Order Date]]</f>
        <v>2</v>
      </c>
      <c r="N8408">
        <v>6</v>
      </c>
      <c r="O8408" t="s">
        <v>51</v>
      </c>
      <c r="P8408" s="3">
        <v>7.96</v>
      </c>
      <c r="Q8408" s="3">
        <v>6.5827568530121976</v>
      </c>
      <c r="R8408" s="3">
        <f>(Table1[[#This Row],[Selling Price]]-Table1[[#This Row],[Cost Price]])</f>
        <v>1.3772431469878024</v>
      </c>
      <c r="S8408" s="12">
        <f>(Table1[[#This Row],[Profit]]/Table1[[#This Row],[Selling Price]])</f>
        <v>0.17302049585273899</v>
      </c>
      <c r="T8408">
        <v>2</v>
      </c>
      <c r="U8408" s="2">
        <f>Table1[[#This Row],[Selling Price]]*Table1[[#This Row],[Quantity]]</f>
        <v>15.92</v>
      </c>
      <c r="V8408" s="4">
        <v>0</v>
      </c>
      <c r="W8408">
        <v>493</v>
      </c>
      <c r="X8408" t="s">
        <v>36</v>
      </c>
      <c r="Y8408" t="s">
        <v>52</v>
      </c>
      <c r="Z8408" s="2">
        <v>7.0840592748454467</v>
      </c>
    </row>
    <row r="8409" spans="1:26" x14ac:dyDescent="0.35">
      <c r="A8409" t="s">
        <v>268</v>
      </c>
      <c r="B8409" t="s">
        <v>269</v>
      </c>
      <c r="C8409" t="s">
        <v>27</v>
      </c>
      <c r="D8409" t="s">
        <v>46</v>
      </c>
      <c r="E8409" t="s">
        <v>178</v>
      </c>
      <c r="F8409" t="s">
        <v>1418</v>
      </c>
      <c r="G8409" t="s">
        <v>1419</v>
      </c>
      <c r="H8409" t="s">
        <v>32</v>
      </c>
      <c r="I8409" t="s">
        <v>7382</v>
      </c>
      <c r="J8409" s="1">
        <v>42079</v>
      </c>
      <c r="K8409" s="1">
        <v>42082</v>
      </c>
      <c r="L8409" t="s">
        <v>34</v>
      </c>
      <c r="M8409">
        <f>Table1[[#This Row],[Ship Date]]-Table1[[#This Row],[Order Date]]</f>
        <v>3</v>
      </c>
      <c r="N8409">
        <v>3</v>
      </c>
      <c r="O8409" t="s">
        <v>106</v>
      </c>
      <c r="P8409" s="3">
        <v>7.38</v>
      </c>
      <c r="Q8409" s="3">
        <v>6.2708398097822844</v>
      </c>
      <c r="R8409" s="3">
        <f>(Table1[[#This Row],[Selling Price]]-Table1[[#This Row],[Cost Price]])</f>
        <v>1.1091601902177155</v>
      </c>
      <c r="S8409" s="12">
        <f>(Table1[[#This Row],[Profit]]/Table1[[#This Row],[Selling Price]])</f>
        <v>0.15029270870158748</v>
      </c>
      <c r="T8409">
        <v>2</v>
      </c>
      <c r="U8409" s="2">
        <f>Table1[[#This Row],[Selling Price]]*Table1[[#This Row],[Quantity]]</f>
        <v>14.76</v>
      </c>
      <c r="V8409" s="4">
        <v>0</v>
      </c>
      <c r="W8409">
        <v>123</v>
      </c>
      <c r="X8409" t="s">
        <v>36</v>
      </c>
      <c r="Y8409" t="s">
        <v>52</v>
      </c>
      <c r="Z8409" s="2">
        <v>2.8772536905876058</v>
      </c>
    </row>
    <row r="8410" spans="1:26" x14ac:dyDescent="0.35">
      <c r="A8410" t="s">
        <v>268</v>
      </c>
      <c r="B8410" t="s">
        <v>269</v>
      </c>
      <c r="C8410" t="s">
        <v>27</v>
      </c>
      <c r="D8410" t="s">
        <v>46</v>
      </c>
      <c r="E8410" t="s">
        <v>86</v>
      </c>
      <c r="F8410" t="s">
        <v>3443</v>
      </c>
      <c r="G8410" t="s">
        <v>3444</v>
      </c>
      <c r="H8410" t="s">
        <v>32</v>
      </c>
      <c r="I8410" t="s">
        <v>7405</v>
      </c>
      <c r="J8410" s="1">
        <v>43058</v>
      </c>
      <c r="K8410" s="1">
        <v>43058</v>
      </c>
      <c r="L8410" t="s">
        <v>1118</v>
      </c>
      <c r="M8410">
        <f>Table1[[#This Row],[Ship Date]]-Table1[[#This Row],[Order Date]]</f>
        <v>0</v>
      </c>
      <c r="N8410">
        <v>11</v>
      </c>
      <c r="O8410" t="s">
        <v>35</v>
      </c>
      <c r="P8410" s="3">
        <v>58.408000000000001</v>
      </c>
      <c r="Q8410" s="3">
        <v>38.526487712614937</v>
      </c>
      <c r="R8410" s="3">
        <f>(Table1[[#This Row],[Selling Price]]-Table1[[#This Row],[Cost Price]])</f>
        <v>19.881512287385064</v>
      </c>
      <c r="S8410" s="12">
        <f>(Table1[[#This Row],[Profit]]/Table1[[#This Row],[Selling Price]])</f>
        <v>0.34039022543804037</v>
      </c>
      <c r="T8410">
        <v>7</v>
      </c>
      <c r="U8410" s="2">
        <f>Table1[[#This Row],[Selling Price]]*Table1[[#This Row],[Quantity]]</f>
        <v>408.85599999999999</v>
      </c>
      <c r="V8410" s="4">
        <v>0.2</v>
      </c>
      <c r="W8410">
        <v>416</v>
      </c>
      <c r="X8410" t="s">
        <v>36</v>
      </c>
      <c r="Y8410" t="s">
        <v>52</v>
      </c>
      <c r="Z8410" s="2">
        <v>15.572983135331951</v>
      </c>
    </row>
    <row r="8411" spans="1:26" x14ac:dyDescent="0.35">
      <c r="A8411" t="s">
        <v>268</v>
      </c>
      <c r="B8411" t="s">
        <v>269</v>
      </c>
      <c r="C8411" t="s">
        <v>45</v>
      </c>
      <c r="D8411" t="s">
        <v>46</v>
      </c>
      <c r="E8411" t="s">
        <v>75</v>
      </c>
      <c r="F8411" t="s">
        <v>2670</v>
      </c>
      <c r="G8411" t="s">
        <v>2671</v>
      </c>
      <c r="H8411" t="s">
        <v>32</v>
      </c>
      <c r="I8411" t="s">
        <v>7424</v>
      </c>
      <c r="J8411" s="1">
        <v>42614</v>
      </c>
      <c r="K8411" s="1">
        <v>42618</v>
      </c>
      <c r="L8411" t="s">
        <v>60</v>
      </c>
      <c r="M8411">
        <f>Table1[[#This Row],[Ship Date]]-Table1[[#This Row],[Order Date]]</f>
        <v>4</v>
      </c>
      <c r="N8411">
        <v>9</v>
      </c>
      <c r="O8411" t="s">
        <v>61</v>
      </c>
      <c r="P8411" s="3">
        <v>11.96</v>
      </c>
      <c r="Q8411" s="3">
        <v>9.0806188130384147</v>
      </c>
      <c r="R8411" s="3">
        <f>(Table1[[#This Row],[Selling Price]]-Table1[[#This Row],[Cost Price]])</f>
        <v>2.8793811869615862</v>
      </c>
      <c r="S8411" s="12">
        <f>(Table1[[#This Row],[Profit]]/Table1[[#This Row],[Selling Price]])</f>
        <v>0.24075093536468109</v>
      </c>
      <c r="T8411">
        <v>2</v>
      </c>
      <c r="U8411" s="2">
        <f>Table1[[#This Row],[Selling Price]]*Table1[[#This Row],[Quantity]]</f>
        <v>23.92</v>
      </c>
      <c r="V8411" s="4">
        <v>0</v>
      </c>
      <c r="W8411">
        <v>228</v>
      </c>
      <c r="X8411" t="s">
        <v>36</v>
      </c>
      <c r="Y8411" t="s">
        <v>52</v>
      </c>
      <c r="Z8411" s="2">
        <v>13.775649627755</v>
      </c>
    </row>
    <row r="8412" spans="1:26" x14ac:dyDescent="0.35">
      <c r="A8412" t="s">
        <v>268</v>
      </c>
      <c r="B8412" t="s">
        <v>269</v>
      </c>
      <c r="C8412" t="s">
        <v>45</v>
      </c>
      <c r="D8412" t="s">
        <v>46</v>
      </c>
      <c r="E8412" t="s">
        <v>65</v>
      </c>
      <c r="F8412" t="s">
        <v>7162</v>
      </c>
      <c r="G8412" t="s">
        <v>7163</v>
      </c>
      <c r="H8412" t="s">
        <v>32</v>
      </c>
      <c r="I8412" t="s">
        <v>7507</v>
      </c>
      <c r="J8412" s="1">
        <v>42805</v>
      </c>
      <c r="K8412" s="1">
        <v>42810</v>
      </c>
      <c r="L8412" t="s">
        <v>60</v>
      </c>
      <c r="M8412">
        <f>Table1[[#This Row],[Ship Date]]-Table1[[#This Row],[Order Date]]</f>
        <v>5</v>
      </c>
      <c r="N8412">
        <v>3</v>
      </c>
      <c r="O8412" t="s">
        <v>106</v>
      </c>
      <c r="P8412" s="3">
        <v>43.28</v>
      </c>
      <c r="Q8412" s="3">
        <v>29.479759494579788</v>
      </c>
      <c r="R8412" s="3">
        <f>(Table1[[#This Row],[Selling Price]]-Table1[[#This Row],[Cost Price]])</f>
        <v>13.800240505420213</v>
      </c>
      <c r="S8412" s="12">
        <f>(Table1[[#This Row],[Profit]]/Table1[[#This Row],[Selling Price]])</f>
        <v>0.31885953108641896</v>
      </c>
      <c r="T8412">
        <v>1</v>
      </c>
      <c r="U8412" s="2">
        <f>Table1[[#This Row],[Selling Price]]*Table1[[#This Row],[Quantity]]</f>
        <v>43.28</v>
      </c>
      <c r="V8412" s="4">
        <v>0.2</v>
      </c>
      <c r="W8412">
        <v>433</v>
      </c>
      <c r="X8412" t="s">
        <v>36</v>
      </c>
      <c r="Y8412" t="s">
        <v>68</v>
      </c>
      <c r="Z8412" s="2">
        <v>122.4143259590151</v>
      </c>
    </row>
    <row r="8413" spans="1:26" x14ac:dyDescent="0.35">
      <c r="A8413" t="s">
        <v>268</v>
      </c>
      <c r="B8413" t="s">
        <v>269</v>
      </c>
      <c r="C8413" t="s">
        <v>64</v>
      </c>
      <c r="D8413" t="s">
        <v>46</v>
      </c>
      <c r="E8413" t="s">
        <v>65</v>
      </c>
      <c r="F8413" t="s">
        <v>3134</v>
      </c>
      <c r="G8413" t="s">
        <v>3135</v>
      </c>
      <c r="H8413" t="s">
        <v>32</v>
      </c>
      <c r="I8413" t="s">
        <v>7526</v>
      </c>
      <c r="J8413" s="1">
        <v>42820</v>
      </c>
      <c r="K8413" s="1">
        <v>42824</v>
      </c>
      <c r="L8413" t="s">
        <v>60</v>
      </c>
      <c r="M8413">
        <f>Table1[[#This Row],[Ship Date]]-Table1[[#This Row],[Order Date]]</f>
        <v>4</v>
      </c>
      <c r="N8413">
        <v>3</v>
      </c>
      <c r="O8413" t="s">
        <v>106</v>
      </c>
      <c r="P8413" s="3">
        <v>32.231999999999999</v>
      </c>
      <c r="Q8413" s="3">
        <v>27.2134534889083</v>
      </c>
      <c r="R8413" s="3">
        <f>(Table1[[#This Row],[Selling Price]]-Table1[[#This Row],[Cost Price]])</f>
        <v>5.0185465110916994</v>
      </c>
      <c r="S8413" s="12">
        <f>(Table1[[#This Row],[Profit]]/Table1[[#This Row],[Selling Price]])</f>
        <v>0.15570074804826567</v>
      </c>
      <c r="T8413">
        <v>3</v>
      </c>
      <c r="U8413" s="2">
        <f>Table1[[#This Row],[Selling Price]]*Table1[[#This Row],[Quantity]]</f>
        <v>96.695999999999998</v>
      </c>
      <c r="V8413" s="4">
        <v>0.2</v>
      </c>
      <c r="W8413">
        <v>385</v>
      </c>
      <c r="X8413" t="s">
        <v>36</v>
      </c>
      <c r="Y8413" t="s">
        <v>52</v>
      </c>
      <c r="Z8413" s="2">
        <v>33.787925786475569</v>
      </c>
    </row>
    <row r="8414" spans="1:26" x14ac:dyDescent="0.35">
      <c r="A8414" t="s">
        <v>268</v>
      </c>
      <c r="B8414" t="s">
        <v>269</v>
      </c>
      <c r="C8414" t="s">
        <v>55</v>
      </c>
      <c r="D8414" t="s">
        <v>46</v>
      </c>
      <c r="E8414" t="s">
        <v>86</v>
      </c>
      <c r="F8414" t="s">
        <v>2449</v>
      </c>
      <c r="G8414" t="s">
        <v>2450</v>
      </c>
      <c r="H8414" t="s">
        <v>32</v>
      </c>
      <c r="I8414" t="s">
        <v>7670</v>
      </c>
      <c r="J8414" s="1">
        <v>41860</v>
      </c>
      <c r="K8414" s="1">
        <v>41864</v>
      </c>
      <c r="L8414" t="s">
        <v>60</v>
      </c>
      <c r="M8414">
        <f>Table1[[#This Row],[Ship Date]]-Table1[[#This Row],[Order Date]]</f>
        <v>4</v>
      </c>
      <c r="N8414">
        <v>8</v>
      </c>
      <c r="O8414" t="s">
        <v>61</v>
      </c>
      <c r="P8414" s="3">
        <v>9.3450000000000006</v>
      </c>
      <c r="Q8414" s="3">
        <v>7.1843231884290502</v>
      </c>
      <c r="R8414" s="3">
        <f>(Table1[[#This Row],[Selling Price]]-Table1[[#This Row],[Cost Price]])</f>
        <v>2.1606768115709505</v>
      </c>
      <c r="S8414" s="12">
        <f>(Table1[[#This Row],[Profit]]/Table1[[#This Row],[Selling Price]])</f>
        <v>0.23121207186420015</v>
      </c>
      <c r="T8414">
        <v>5</v>
      </c>
      <c r="U8414" s="2">
        <f>Table1[[#This Row],[Selling Price]]*Table1[[#This Row],[Quantity]]</f>
        <v>46.725000000000001</v>
      </c>
      <c r="V8414" s="4">
        <v>0.7</v>
      </c>
      <c r="W8414">
        <v>214</v>
      </c>
      <c r="X8414" t="s">
        <v>36</v>
      </c>
      <c r="Y8414" t="s">
        <v>52</v>
      </c>
      <c r="Z8414" s="2">
        <v>7.2304093955859647</v>
      </c>
    </row>
    <row r="8415" spans="1:26" x14ac:dyDescent="0.35">
      <c r="A8415" t="s">
        <v>268</v>
      </c>
      <c r="B8415" t="s">
        <v>269</v>
      </c>
      <c r="C8415" t="s">
        <v>64</v>
      </c>
      <c r="D8415" t="s">
        <v>46</v>
      </c>
      <c r="E8415" t="s">
        <v>75</v>
      </c>
      <c r="F8415" t="s">
        <v>1452</v>
      </c>
      <c r="G8415" t="s">
        <v>1453</v>
      </c>
      <c r="H8415" t="s">
        <v>32</v>
      </c>
      <c r="I8415" t="s">
        <v>7692</v>
      </c>
      <c r="J8415" s="1">
        <v>41645</v>
      </c>
      <c r="K8415" s="1">
        <v>41649</v>
      </c>
      <c r="L8415" t="s">
        <v>60</v>
      </c>
      <c r="M8415">
        <f>Table1[[#This Row],[Ship Date]]-Table1[[#This Row],[Order Date]]</f>
        <v>4</v>
      </c>
      <c r="N8415">
        <v>1</v>
      </c>
      <c r="O8415" t="s">
        <v>35</v>
      </c>
      <c r="P8415" s="3">
        <v>5.48</v>
      </c>
      <c r="Q8415" s="3">
        <v>3.840276757666055</v>
      </c>
      <c r="R8415" s="3">
        <f>(Table1[[#This Row],[Selling Price]]-Table1[[#This Row],[Cost Price]])</f>
        <v>1.6397232423339454</v>
      </c>
      <c r="S8415" s="12">
        <f>(Table1[[#This Row],[Profit]]/Table1[[#This Row],[Selling Price]])</f>
        <v>0.29921956976896813</v>
      </c>
      <c r="T8415">
        <v>2</v>
      </c>
      <c r="U8415" s="2">
        <f>Table1[[#This Row],[Selling Price]]*Table1[[#This Row],[Quantity]]</f>
        <v>10.96</v>
      </c>
      <c r="V8415" s="4">
        <v>0</v>
      </c>
      <c r="W8415">
        <v>498</v>
      </c>
      <c r="X8415" t="s">
        <v>36</v>
      </c>
      <c r="Y8415" t="s">
        <v>52</v>
      </c>
      <c r="Z8415" s="2">
        <v>7.3161200750384747</v>
      </c>
    </row>
    <row r="8416" spans="1:26" x14ac:dyDescent="0.35">
      <c r="A8416" t="s">
        <v>268</v>
      </c>
      <c r="B8416" t="s">
        <v>269</v>
      </c>
      <c r="C8416" t="s">
        <v>45</v>
      </c>
      <c r="D8416" t="s">
        <v>46</v>
      </c>
      <c r="E8416" t="s">
        <v>102</v>
      </c>
      <c r="F8416" t="s">
        <v>4012</v>
      </c>
      <c r="G8416" t="s">
        <v>4013</v>
      </c>
      <c r="H8416" t="s">
        <v>32</v>
      </c>
      <c r="I8416" t="s">
        <v>7755</v>
      </c>
      <c r="J8416" s="1">
        <v>42714</v>
      </c>
      <c r="K8416" s="1">
        <v>42720</v>
      </c>
      <c r="L8416" t="s">
        <v>60</v>
      </c>
      <c r="M8416">
        <f>Table1[[#This Row],[Ship Date]]-Table1[[#This Row],[Order Date]]</f>
        <v>6</v>
      </c>
      <c r="N8416">
        <v>12</v>
      </c>
      <c r="O8416" t="s">
        <v>35</v>
      </c>
      <c r="P8416" s="3">
        <v>18.54</v>
      </c>
      <c r="Q8416" s="3">
        <v>14.165529801542119</v>
      </c>
      <c r="R8416" s="3">
        <f>(Table1[[#This Row],[Selling Price]]-Table1[[#This Row],[Cost Price]])</f>
        <v>4.37447019845788</v>
      </c>
      <c r="S8416" s="12">
        <f>(Table1[[#This Row],[Profit]]/Table1[[#This Row],[Selling Price]])</f>
        <v>0.23594769139470767</v>
      </c>
      <c r="T8416">
        <v>2</v>
      </c>
      <c r="U8416" s="2">
        <f>Table1[[#This Row],[Selling Price]]*Table1[[#This Row],[Quantity]]</f>
        <v>37.08</v>
      </c>
      <c r="V8416" s="4">
        <v>0</v>
      </c>
      <c r="W8416">
        <v>146</v>
      </c>
      <c r="X8416" t="s">
        <v>68</v>
      </c>
      <c r="Y8416" t="s">
        <v>52</v>
      </c>
      <c r="Z8416" s="2">
        <v>11.532780800830301</v>
      </c>
    </row>
    <row r="8417" spans="1:26" x14ac:dyDescent="0.35">
      <c r="A8417" t="s">
        <v>268</v>
      </c>
      <c r="B8417" t="s">
        <v>269</v>
      </c>
      <c r="C8417" t="s">
        <v>39</v>
      </c>
      <c r="D8417" t="s">
        <v>46</v>
      </c>
      <c r="E8417" t="s">
        <v>47</v>
      </c>
      <c r="F8417" t="s">
        <v>5582</v>
      </c>
      <c r="G8417" t="s">
        <v>5583</v>
      </c>
      <c r="H8417" t="s">
        <v>32</v>
      </c>
      <c r="I8417" t="s">
        <v>7882</v>
      </c>
      <c r="J8417" s="1">
        <v>42272</v>
      </c>
      <c r="K8417" s="1">
        <v>42277</v>
      </c>
      <c r="L8417" t="s">
        <v>60</v>
      </c>
      <c r="M8417">
        <f>Table1[[#This Row],[Ship Date]]-Table1[[#This Row],[Order Date]]</f>
        <v>5</v>
      </c>
      <c r="N8417">
        <v>9</v>
      </c>
      <c r="O8417" t="s">
        <v>61</v>
      </c>
      <c r="P8417" s="3">
        <v>12.6</v>
      </c>
      <c r="Q8417" s="3">
        <v>8.7673229637834549</v>
      </c>
      <c r="R8417" s="3">
        <f>(Table1[[#This Row],[Selling Price]]-Table1[[#This Row],[Cost Price]])</f>
        <v>3.8326770362165448</v>
      </c>
      <c r="S8417" s="12">
        <f>(Table1[[#This Row],[Profit]]/Table1[[#This Row],[Selling Price]])</f>
        <v>0.30418071716004325</v>
      </c>
      <c r="T8417">
        <v>2</v>
      </c>
      <c r="U8417" s="2">
        <f>Table1[[#This Row],[Selling Price]]*Table1[[#This Row],[Quantity]]</f>
        <v>25.2</v>
      </c>
      <c r="V8417" s="4">
        <v>0</v>
      </c>
      <c r="W8417">
        <v>246</v>
      </c>
      <c r="X8417" t="s">
        <v>36</v>
      </c>
      <c r="Y8417" t="s">
        <v>52</v>
      </c>
      <c r="Z8417" s="2">
        <v>20.560276262735378</v>
      </c>
    </row>
    <row r="8418" spans="1:26" x14ac:dyDescent="0.35">
      <c r="A8418" t="s">
        <v>268</v>
      </c>
      <c r="B8418" t="s">
        <v>269</v>
      </c>
      <c r="C8418" t="s">
        <v>45</v>
      </c>
      <c r="D8418" t="s">
        <v>46</v>
      </c>
      <c r="E8418" t="s">
        <v>102</v>
      </c>
      <c r="F8418" t="s">
        <v>4000</v>
      </c>
      <c r="G8418" t="s">
        <v>4001</v>
      </c>
      <c r="H8418" t="s">
        <v>32</v>
      </c>
      <c r="I8418" t="s">
        <v>8043</v>
      </c>
      <c r="J8418" s="1">
        <v>43095</v>
      </c>
      <c r="K8418" s="1">
        <v>43101</v>
      </c>
      <c r="L8418" t="s">
        <v>60</v>
      </c>
      <c r="M8418">
        <f>Table1[[#This Row],[Ship Date]]-Table1[[#This Row],[Order Date]]</f>
        <v>6</v>
      </c>
      <c r="N8418">
        <v>12</v>
      </c>
      <c r="O8418" t="s">
        <v>35</v>
      </c>
      <c r="P8418" s="3">
        <v>16.032</v>
      </c>
      <c r="Q8418" s="3">
        <v>11.99359159738832</v>
      </c>
      <c r="R8418" s="3">
        <f>(Table1[[#This Row],[Selling Price]]-Table1[[#This Row],[Cost Price]])</f>
        <v>4.0384084026116795</v>
      </c>
      <c r="S8418" s="12">
        <f>(Table1[[#This Row],[Profit]]/Table1[[#This Row],[Selling Price]])</f>
        <v>0.25189673169983029</v>
      </c>
      <c r="T8418">
        <v>3</v>
      </c>
      <c r="U8418" s="2">
        <f>Table1[[#This Row],[Selling Price]]*Table1[[#This Row],[Quantity]]</f>
        <v>48.096000000000004</v>
      </c>
      <c r="V8418" s="4">
        <v>0.2</v>
      </c>
      <c r="W8418">
        <v>230</v>
      </c>
      <c r="X8418" t="s">
        <v>68</v>
      </c>
      <c r="Y8418" t="s">
        <v>52</v>
      </c>
      <c r="Z8418" s="2">
        <v>18.811841490578921</v>
      </c>
    </row>
    <row r="8419" spans="1:26" x14ac:dyDescent="0.35">
      <c r="A8419" t="s">
        <v>268</v>
      </c>
      <c r="B8419" t="s">
        <v>269</v>
      </c>
      <c r="C8419" t="s">
        <v>39</v>
      </c>
      <c r="D8419" t="s">
        <v>46</v>
      </c>
      <c r="E8419" t="s">
        <v>47</v>
      </c>
      <c r="F8419" t="s">
        <v>4298</v>
      </c>
      <c r="G8419" t="s">
        <v>4299</v>
      </c>
      <c r="H8419" t="s">
        <v>32</v>
      </c>
      <c r="I8419" t="s">
        <v>8051</v>
      </c>
      <c r="J8419" s="1">
        <v>41829</v>
      </c>
      <c r="K8419" s="1">
        <v>41833</v>
      </c>
      <c r="L8419" t="s">
        <v>60</v>
      </c>
      <c r="M8419">
        <f>Table1[[#This Row],[Ship Date]]-Table1[[#This Row],[Order Date]]</f>
        <v>4</v>
      </c>
      <c r="N8419">
        <v>7</v>
      </c>
      <c r="O8419" t="s">
        <v>51</v>
      </c>
      <c r="P8419" s="3">
        <v>2.88</v>
      </c>
      <c r="Q8419" s="3">
        <v>1.9535641774147039</v>
      </c>
      <c r="R8419" s="3">
        <f>(Table1[[#This Row],[Selling Price]]-Table1[[#This Row],[Cost Price]])</f>
        <v>0.926435822585296</v>
      </c>
      <c r="S8419" s="12">
        <f>(Table1[[#This Row],[Profit]]/Table1[[#This Row],[Selling Price]])</f>
        <v>0.32167910506433889</v>
      </c>
      <c r="T8419">
        <v>1</v>
      </c>
      <c r="U8419" s="2">
        <f>Table1[[#This Row],[Selling Price]]*Table1[[#This Row],[Quantity]]</f>
        <v>2.88</v>
      </c>
      <c r="V8419" s="4">
        <v>0</v>
      </c>
      <c r="W8419">
        <v>499</v>
      </c>
      <c r="X8419" t="s">
        <v>36</v>
      </c>
      <c r="Y8419" t="s">
        <v>52</v>
      </c>
      <c r="Z8419" s="2">
        <v>5.8362947149711353</v>
      </c>
    </row>
    <row r="8420" spans="1:26" x14ac:dyDescent="0.35">
      <c r="A8420" t="s">
        <v>268</v>
      </c>
      <c r="B8420" t="s">
        <v>269</v>
      </c>
      <c r="C8420" t="s">
        <v>64</v>
      </c>
      <c r="D8420" t="s">
        <v>46</v>
      </c>
      <c r="E8420" t="s">
        <v>102</v>
      </c>
      <c r="F8420" t="s">
        <v>5256</v>
      </c>
      <c r="G8420" t="s">
        <v>5257</v>
      </c>
      <c r="H8420" t="s">
        <v>32</v>
      </c>
      <c r="I8420" t="s">
        <v>8225</v>
      </c>
      <c r="J8420" s="1">
        <v>43035</v>
      </c>
      <c r="K8420" s="1">
        <v>43040</v>
      </c>
      <c r="L8420" t="s">
        <v>60</v>
      </c>
      <c r="M8420">
        <f>Table1[[#This Row],[Ship Date]]-Table1[[#This Row],[Order Date]]</f>
        <v>5</v>
      </c>
      <c r="N8420">
        <v>10</v>
      </c>
      <c r="O8420" t="s">
        <v>61</v>
      </c>
      <c r="P8420" s="3">
        <v>44.783999999999999</v>
      </c>
      <c r="Q8420" s="3">
        <v>30.0218842751168</v>
      </c>
      <c r="R8420" s="3">
        <f>(Table1[[#This Row],[Selling Price]]-Table1[[#This Row],[Cost Price]])</f>
        <v>14.762115724883198</v>
      </c>
      <c r="S8420" s="12">
        <f>(Table1[[#This Row],[Profit]]/Table1[[#This Row],[Selling Price]])</f>
        <v>0.32962923644344405</v>
      </c>
      <c r="T8420">
        <v>1</v>
      </c>
      <c r="U8420" s="2">
        <f>Table1[[#This Row],[Selling Price]]*Table1[[#This Row],[Quantity]]</f>
        <v>44.783999999999999</v>
      </c>
      <c r="V8420" s="4">
        <v>0.2</v>
      </c>
      <c r="W8420">
        <v>191</v>
      </c>
      <c r="X8420" t="s">
        <v>36</v>
      </c>
      <c r="Y8420" t="s">
        <v>68</v>
      </c>
      <c r="Z8420" s="2">
        <v>71.689378962298164</v>
      </c>
    </row>
    <row r="8421" spans="1:26" x14ac:dyDescent="0.35">
      <c r="A8421" t="s">
        <v>268</v>
      </c>
      <c r="B8421" t="s">
        <v>269</v>
      </c>
      <c r="C8421" t="s">
        <v>39</v>
      </c>
      <c r="D8421" t="s">
        <v>46</v>
      </c>
      <c r="E8421" t="s">
        <v>65</v>
      </c>
      <c r="F8421" t="s">
        <v>3179</v>
      </c>
      <c r="G8421" t="s">
        <v>3180</v>
      </c>
      <c r="H8421" t="s">
        <v>32</v>
      </c>
      <c r="I8421" t="s">
        <v>8259</v>
      </c>
      <c r="J8421" s="1">
        <v>42704</v>
      </c>
      <c r="K8421" s="1">
        <v>42710</v>
      </c>
      <c r="L8421" t="s">
        <v>60</v>
      </c>
      <c r="M8421">
        <f>Table1[[#This Row],[Ship Date]]-Table1[[#This Row],[Order Date]]</f>
        <v>6</v>
      </c>
      <c r="N8421">
        <v>11</v>
      </c>
      <c r="O8421" t="s">
        <v>35</v>
      </c>
      <c r="P8421" s="3">
        <v>496.86</v>
      </c>
      <c r="Q8421" s="3">
        <v>389.81718117742838</v>
      </c>
      <c r="R8421" s="3">
        <f>(Table1[[#This Row],[Selling Price]]-Table1[[#This Row],[Cost Price]])</f>
        <v>107.04281882257163</v>
      </c>
      <c r="S8421" s="12">
        <f>(Table1[[#This Row],[Profit]]/Table1[[#This Row],[Selling Price]])</f>
        <v>0.21543859200292162</v>
      </c>
      <c r="T8421">
        <v>7</v>
      </c>
      <c r="U8421" s="2">
        <f>Table1[[#This Row],[Selling Price]]*Table1[[#This Row],[Quantity]]</f>
        <v>3478.02</v>
      </c>
      <c r="V8421" s="4">
        <v>0</v>
      </c>
      <c r="W8421">
        <v>255</v>
      </c>
      <c r="X8421" t="s">
        <v>68</v>
      </c>
      <c r="Y8421" t="s">
        <v>36</v>
      </c>
      <c r="Z8421" s="2">
        <v>162.1147860560535</v>
      </c>
    </row>
    <row r="8422" spans="1:26" x14ac:dyDescent="0.35">
      <c r="A8422" t="s">
        <v>268</v>
      </c>
      <c r="B8422" t="s">
        <v>269</v>
      </c>
      <c r="C8422" t="s">
        <v>27</v>
      </c>
      <c r="D8422" t="s">
        <v>46</v>
      </c>
      <c r="E8422" t="s">
        <v>86</v>
      </c>
      <c r="F8422" t="s">
        <v>5042</v>
      </c>
      <c r="G8422" t="s">
        <v>5043</v>
      </c>
      <c r="H8422" t="s">
        <v>32</v>
      </c>
      <c r="I8422" t="s">
        <v>8266</v>
      </c>
      <c r="J8422" s="1">
        <v>42456</v>
      </c>
      <c r="K8422" s="1">
        <v>42460</v>
      </c>
      <c r="L8422" t="s">
        <v>60</v>
      </c>
      <c r="M8422">
        <f>Table1[[#This Row],[Ship Date]]-Table1[[#This Row],[Order Date]]</f>
        <v>4</v>
      </c>
      <c r="N8422">
        <v>3</v>
      </c>
      <c r="O8422" t="s">
        <v>106</v>
      </c>
      <c r="P8422" s="3">
        <v>32.54</v>
      </c>
      <c r="Q8422" s="3">
        <v>21.606455320124361</v>
      </c>
      <c r="R8422" s="3">
        <f>(Table1[[#This Row],[Selling Price]]-Table1[[#This Row],[Cost Price]])</f>
        <v>10.933544679875638</v>
      </c>
      <c r="S8422" s="12">
        <f>(Table1[[#This Row],[Profit]]/Table1[[#This Row],[Selling Price]])</f>
        <v>0.33600321695991514</v>
      </c>
      <c r="T8422">
        <v>2</v>
      </c>
      <c r="U8422" s="2">
        <f>Table1[[#This Row],[Selling Price]]*Table1[[#This Row],[Quantity]]</f>
        <v>65.08</v>
      </c>
      <c r="V8422" s="4">
        <v>0</v>
      </c>
      <c r="W8422">
        <v>124</v>
      </c>
      <c r="X8422" t="s">
        <v>36</v>
      </c>
      <c r="Y8422" t="s">
        <v>52</v>
      </c>
      <c r="Z8422" s="2">
        <v>32.474854789513692</v>
      </c>
    </row>
    <row r="8423" spans="1:26" x14ac:dyDescent="0.35">
      <c r="A8423" t="s">
        <v>268</v>
      </c>
      <c r="B8423" t="s">
        <v>269</v>
      </c>
      <c r="C8423" t="s">
        <v>45</v>
      </c>
      <c r="D8423" t="s">
        <v>46</v>
      </c>
      <c r="E8423" t="s">
        <v>178</v>
      </c>
      <c r="F8423" t="s">
        <v>4275</v>
      </c>
      <c r="G8423" t="s">
        <v>4276</v>
      </c>
      <c r="H8423" t="s">
        <v>32</v>
      </c>
      <c r="I8423" t="s">
        <v>8386</v>
      </c>
      <c r="J8423" s="1">
        <v>42400</v>
      </c>
      <c r="K8423" s="1">
        <v>42406</v>
      </c>
      <c r="L8423" t="s">
        <v>60</v>
      </c>
      <c r="M8423">
        <f>Table1[[#This Row],[Ship Date]]-Table1[[#This Row],[Order Date]]</f>
        <v>6</v>
      </c>
      <c r="N8423">
        <v>1</v>
      </c>
      <c r="O8423" t="s">
        <v>35</v>
      </c>
      <c r="P8423" s="3">
        <v>125.36</v>
      </c>
      <c r="Q8423" s="3">
        <v>83.92177740903</v>
      </c>
      <c r="R8423" s="3">
        <f>(Table1[[#This Row],[Selling Price]]-Table1[[#This Row],[Cost Price]])</f>
        <v>41.43822259097</v>
      </c>
      <c r="S8423" s="12">
        <f>(Table1[[#This Row],[Profit]]/Table1[[#This Row],[Selling Price]])</f>
        <v>0.33055378582458517</v>
      </c>
      <c r="T8423">
        <v>8</v>
      </c>
      <c r="U8423" s="2">
        <f>Table1[[#This Row],[Selling Price]]*Table1[[#This Row],[Quantity]]</f>
        <v>1002.88</v>
      </c>
      <c r="V8423" s="4">
        <v>0</v>
      </c>
      <c r="W8423">
        <v>421</v>
      </c>
      <c r="X8423" t="s">
        <v>68</v>
      </c>
      <c r="Y8423" t="s">
        <v>68</v>
      </c>
      <c r="Z8423" s="2">
        <v>40.123127490501631</v>
      </c>
    </row>
    <row r="8424" spans="1:26" x14ac:dyDescent="0.35">
      <c r="A8424" t="s">
        <v>268</v>
      </c>
      <c r="B8424" t="s">
        <v>269</v>
      </c>
      <c r="C8424" t="s">
        <v>39</v>
      </c>
      <c r="D8424" t="s">
        <v>46</v>
      </c>
      <c r="E8424" t="s">
        <v>86</v>
      </c>
      <c r="F8424" t="s">
        <v>3797</v>
      </c>
      <c r="G8424" t="s">
        <v>3798</v>
      </c>
      <c r="H8424" t="s">
        <v>32</v>
      </c>
      <c r="I8424" t="s">
        <v>8434</v>
      </c>
      <c r="J8424" s="1">
        <v>43087</v>
      </c>
      <c r="K8424" s="1">
        <v>43092</v>
      </c>
      <c r="L8424" t="s">
        <v>60</v>
      </c>
      <c r="M8424">
        <f>Table1[[#This Row],[Ship Date]]-Table1[[#This Row],[Order Date]]</f>
        <v>5</v>
      </c>
      <c r="N8424">
        <v>12</v>
      </c>
      <c r="O8424" t="s">
        <v>35</v>
      </c>
      <c r="P8424" s="3">
        <v>7.2359999999999998</v>
      </c>
      <c r="Q8424" s="3">
        <v>5.7386509561842791</v>
      </c>
      <c r="R8424" s="3">
        <f>(Table1[[#This Row],[Selling Price]]-Table1[[#This Row],[Cost Price]])</f>
        <v>1.4973490438157206</v>
      </c>
      <c r="S8424" s="12">
        <f>(Table1[[#This Row],[Profit]]/Table1[[#This Row],[Selling Price]])</f>
        <v>0.20693049251184642</v>
      </c>
      <c r="T8424">
        <v>3</v>
      </c>
      <c r="U8424" s="2">
        <f>Table1[[#This Row],[Selling Price]]*Table1[[#This Row],[Quantity]]</f>
        <v>21.707999999999998</v>
      </c>
      <c r="V8424" s="4">
        <v>0.7</v>
      </c>
      <c r="W8424">
        <v>306</v>
      </c>
      <c r="X8424" t="s">
        <v>36</v>
      </c>
      <c r="Y8424" t="s">
        <v>52</v>
      </c>
      <c r="Z8424" s="2">
        <v>12.82513712987117</v>
      </c>
    </row>
    <row r="8425" spans="1:26" x14ac:dyDescent="0.35">
      <c r="A8425" t="s">
        <v>268</v>
      </c>
      <c r="B8425" t="s">
        <v>269</v>
      </c>
      <c r="C8425" t="s">
        <v>55</v>
      </c>
      <c r="D8425" t="s">
        <v>46</v>
      </c>
      <c r="E8425" t="s">
        <v>86</v>
      </c>
      <c r="F8425" t="s">
        <v>1917</v>
      </c>
      <c r="G8425" t="s">
        <v>1918</v>
      </c>
      <c r="H8425" t="s">
        <v>32</v>
      </c>
      <c r="I8425" t="s">
        <v>8511</v>
      </c>
      <c r="J8425" s="1">
        <v>41946</v>
      </c>
      <c r="K8425" s="1">
        <v>41948</v>
      </c>
      <c r="L8425" t="s">
        <v>34</v>
      </c>
      <c r="M8425">
        <f>Table1[[#This Row],[Ship Date]]-Table1[[#This Row],[Order Date]]</f>
        <v>2</v>
      </c>
      <c r="N8425">
        <v>11</v>
      </c>
      <c r="O8425" t="s">
        <v>35</v>
      </c>
      <c r="P8425" s="3">
        <v>5.76</v>
      </c>
      <c r="Q8425" s="3">
        <v>4.6075508285496234</v>
      </c>
      <c r="R8425" s="3">
        <f>(Table1[[#This Row],[Selling Price]]-Table1[[#This Row],[Cost Price]])</f>
        <v>1.1524491714503764</v>
      </c>
      <c r="S8425" s="12">
        <f>(Table1[[#This Row],[Profit]]/Table1[[#This Row],[Selling Price]])</f>
        <v>0.20007798115457925</v>
      </c>
      <c r="T8425">
        <v>2</v>
      </c>
      <c r="U8425" s="2">
        <f>Table1[[#This Row],[Selling Price]]*Table1[[#This Row],[Quantity]]</f>
        <v>11.52</v>
      </c>
      <c r="V8425" s="4">
        <v>0</v>
      </c>
      <c r="W8425">
        <v>357</v>
      </c>
      <c r="X8425" t="s">
        <v>36</v>
      </c>
      <c r="Y8425" t="s">
        <v>52</v>
      </c>
      <c r="Z8425" s="2">
        <v>5.8343025757544096</v>
      </c>
    </row>
    <row r="8426" spans="1:26" x14ac:dyDescent="0.35">
      <c r="A8426" t="s">
        <v>268</v>
      </c>
      <c r="B8426" t="s">
        <v>269</v>
      </c>
      <c r="C8426" t="s">
        <v>64</v>
      </c>
      <c r="D8426" t="s">
        <v>46</v>
      </c>
      <c r="E8426" t="s">
        <v>86</v>
      </c>
      <c r="F8426" t="s">
        <v>4451</v>
      </c>
      <c r="G8426" t="s">
        <v>4452</v>
      </c>
      <c r="H8426" t="s">
        <v>32</v>
      </c>
      <c r="I8426" t="s">
        <v>8513</v>
      </c>
      <c r="J8426" s="1">
        <v>41676</v>
      </c>
      <c r="K8426" s="1">
        <v>41680</v>
      </c>
      <c r="L8426" t="s">
        <v>34</v>
      </c>
      <c r="M8426">
        <f>Table1[[#This Row],[Ship Date]]-Table1[[#This Row],[Order Date]]</f>
        <v>4</v>
      </c>
      <c r="N8426">
        <v>2</v>
      </c>
      <c r="O8426" t="s">
        <v>106</v>
      </c>
      <c r="P8426" s="3">
        <v>8.952</v>
      </c>
      <c r="Q8426" s="3">
        <v>6.3486445109243643</v>
      </c>
      <c r="R8426" s="3">
        <f>(Table1[[#This Row],[Selling Price]]-Table1[[#This Row],[Cost Price]])</f>
        <v>2.6033554890756356</v>
      </c>
      <c r="S8426" s="12">
        <f>(Table1[[#This Row],[Profit]]/Table1[[#This Row],[Selling Price]])</f>
        <v>0.29081272219343562</v>
      </c>
      <c r="T8426">
        <v>2</v>
      </c>
      <c r="U8426" s="2">
        <f>Table1[[#This Row],[Selling Price]]*Table1[[#This Row],[Quantity]]</f>
        <v>17.904</v>
      </c>
      <c r="V8426" s="4">
        <v>0.8</v>
      </c>
      <c r="W8426">
        <v>476</v>
      </c>
      <c r="X8426" t="s">
        <v>36</v>
      </c>
      <c r="Y8426" t="s">
        <v>68</v>
      </c>
      <c r="Z8426" s="2">
        <v>46.277561485022098</v>
      </c>
    </row>
    <row r="8427" spans="1:26" x14ac:dyDescent="0.35">
      <c r="A8427" t="s">
        <v>268</v>
      </c>
      <c r="B8427" t="s">
        <v>269</v>
      </c>
      <c r="C8427" t="s">
        <v>27</v>
      </c>
      <c r="D8427" t="s">
        <v>46</v>
      </c>
      <c r="E8427" t="s">
        <v>75</v>
      </c>
      <c r="F8427" t="s">
        <v>6116</v>
      </c>
      <c r="G8427" t="s">
        <v>6117</v>
      </c>
      <c r="H8427" t="s">
        <v>32</v>
      </c>
      <c r="I8427" t="s">
        <v>8525</v>
      </c>
      <c r="J8427" s="1">
        <v>42099</v>
      </c>
      <c r="K8427" s="1">
        <v>42100</v>
      </c>
      <c r="L8427" t="s">
        <v>1118</v>
      </c>
      <c r="M8427">
        <f>Table1[[#This Row],[Ship Date]]-Table1[[#This Row],[Order Date]]</f>
        <v>1</v>
      </c>
      <c r="N8427">
        <v>4</v>
      </c>
      <c r="O8427" t="s">
        <v>106</v>
      </c>
      <c r="P8427" s="3">
        <v>23.84</v>
      </c>
      <c r="Q8427" s="3">
        <v>15.806060379941909</v>
      </c>
      <c r="R8427" s="3">
        <f>(Table1[[#This Row],[Selling Price]]-Table1[[#This Row],[Cost Price]])</f>
        <v>8.0339396200580904</v>
      </c>
      <c r="S8427" s="12">
        <f>(Table1[[#This Row],[Profit]]/Table1[[#This Row],[Selling Price]])</f>
        <v>0.33699411157961789</v>
      </c>
      <c r="T8427">
        <v>8</v>
      </c>
      <c r="U8427" s="2">
        <f>Table1[[#This Row],[Selling Price]]*Table1[[#This Row],[Quantity]]</f>
        <v>190.72</v>
      </c>
      <c r="V8427" s="4">
        <v>0</v>
      </c>
      <c r="W8427">
        <v>141</v>
      </c>
      <c r="X8427" t="s">
        <v>36</v>
      </c>
      <c r="Y8427" t="s">
        <v>52</v>
      </c>
      <c r="Z8427" s="2">
        <v>10.02627188939139</v>
      </c>
    </row>
    <row r="8428" spans="1:26" x14ac:dyDescent="0.35">
      <c r="A8428" t="s">
        <v>268</v>
      </c>
      <c r="B8428" t="s">
        <v>269</v>
      </c>
      <c r="C8428" t="s">
        <v>55</v>
      </c>
      <c r="D8428" t="s">
        <v>46</v>
      </c>
      <c r="E8428" t="s">
        <v>102</v>
      </c>
      <c r="F8428" t="s">
        <v>528</v>
      </c>
      <c r="G8428" t="s">
        <v>529</v>
      </c>
      <c r="H8428" t="s">
        <v>32</v>
      </c>
      <c r="I8428" t="s">
        <v>8617</v>
      </c>
      <c r="J8428" s="1">
        <v>41662</v>
      </c>
      <c r="K8428" s="1">
        <v>41667</v>
      </c>
      <c r="L8428" t="s">
        <v>60</v>
      </c>
      <c r="M8428">
        <f>Table1[[#This Row],[Ship Date]]-Table1[[#This Row],[Order Date]]</f>
        <v>5</v>
      </c>
      <c r="N8428">
        <v>1</v>
      </c>
      <c r="O8428" t="s">
        <v>35</v>
      </c>
      <c r="P8428" s="3">
        <v>40.08</v>
      </c>
      <c r="Q8428" s="3">
        <v>30.747973035371171</v>
      </c>
      <c r="R8428" s="3">
        <f>(Table1[[#This Row],[Selling Price]]-Table1[[#This Row],[Cost Price]])</f>
        <v>9.3320269646288274</v>
      </c>
      <c r="S8428" s="12">
        <f>(Table1[[#This Row],[Profit]]/Table1[[#This Row],[Selling Price]])</f>
        <v>0.23283500410750568</v>
      </c>
      <c r="T8428">
        <v>6</v>
      </c>
      <c r="U8428" s="2">
        <f>Table1[[#This Row],[Selling Price]]*Table1[[#This Row],[Quantity]]</f>
        <v>240.48</v>
      </c>
      <c r="V8428" s="4">
        <v>0</v>
      </c>
      <c r="W8428">
        <v>419</v>
      </c>
      <c r="X8428" t="s">
        <v>36</v>
      </c>
      <c r="Y8428" t="s">
        <v>52</v>
      </c>
      <c r="Z8428" s="2">
        <v>13.147169038020531</v>
      </c>
    </row>
    <row r="8429" spans="1:26" x14ac:dyDescent="0.35">
      <c r="A8429" t="s">
        <v>268</v>
      </c>
      <c r="B8429" t="s">
        <v>269</v>
      </c>
      <c r="C8429" t="s">
        <v>45</v>
      </c>
      <c r="D8429" t="s">
        <v>46</v>
      </c>
      <c r="E8429" t="s">
        <v>86</v>
      </c>
      <c r="F8429" t="s">
        <v>3105</v>
      </c>
      <c r="G8429" t="s">
        <v>3106</v>
      </c>
      <c r="H8429" t="s">
        <v>32</v>
      </c>
      <c r="I8429" t="s">
        <v>8688</v>
      </c>
      <c r="J8429" s="1">
        <v>41905</v>
      </c>
      <c r="K8429" s="1">
        <v>41907</v>
      </c>
      <c r="L8429" t="s">
        <v>199</v>
      </c>
      <c r="M8429">
        <f>Table1[[#This Row],[Ship Date]]-Table1[[#This Row],[Order Date]]</f>
        <v>2</v>
      </c>
      <c r="N8429">
        <v>9</v>
      </c>
      <c r="O8429" t="s">
        <v>61</v>
      </c>
      <c r="P8429" s="3">
        <v>34.5</v>
      </c>
      <c r="Q8429" s="3">
        <v>25.873869166432151</v>
      </c>
      <c r="R8429" s="3">
        <f>(Table1[[#This Row],[Selling Price]]-Table1[[#This Row],[Cost Price]])</f>
        <v>8.6261308335678493</v>
      </c>
      <c r="S8429" s="12">
        <f>(Table1[[#This Row],[Profit]]/Table1[[#This Row],[Selling Price]])</f>
        <v>0.25003277778457533</v>
      </c>
      <c r="T8429">
        <v>3</v>
      </c>
      <c r="U8429" s="2">
        <f>Table1[[#This Row],[Selling Price]]*Table1[[#This Row],[Quantity]]</f>
        <v>103.5</v>
      </c>
      <c r="V8429" s="4">
        <v>0</v>
      </c>
      <c r="W8429">
        <v>408</v>
      </c>
      <c r="X8429" t="s">
        <v>36</v>
      </c>
      <c r="Y8429" t="s">
        <v>52</v>
      </c>
      <c r="Z8429" s="2">
        <v>15.534631051452809</v>
      </c>
    </row>
    <row r="8430" spans="1:26" x14ac:dyDescent="0.35">
      <c r="A8430" t="s">
        <v>268</v>
      </c>
      <c r="B8430" t="s">
        <v>269</v>
      </c>
      <c r="C8430" t="s">
        <v>64</v>
      </c>
      <c r="D8430" t="s">
        <v>46</v>
      </c>
      <c r="E8430" t="s">
        <v>86</v>
      </c>
      <c r="F8430" t="s">
        <v>2190</v>
      </c>
      <c r="G8430" t="s">
        <v>2191</v>
      </c>
      <c r="H8430" t="s">
        <v>32</v>
      </c>
      <c r="I8430" t="s">
        <v>8695</v>
      </c>
      <c r="J8430" s="1">
        <v>42608</v>
      </c>
      <c r="K8430" s="1">
        <v>42613</v>
      </c>
      <c r="L8430" t="s">
        <v>60</v>
      </c>
      <c r="M8430">
        <f>Table1[[#This Row],[Ship Date]]-Table1[[#This Row],[Order Date]]</f>
        <v>5</v>
      </c>
      <c r="N8430">
        <v>8</v>
      </c>
      <c r="O8430" t="s">
        <v>61</v>
      </c>
      <c r="P8430" s="3">
        <v>146.68799999999999</v>
      </c>
      <c r="Q8430" s="3">
        <v>106.4277537388791</v>
      </c>
      <c r="R8430" s="3">
        <f>(Table1[[#This Row],[Selling Price]]-Table1[[#This Row],[Cost Price]])</f>
        <v>40.260246261120884</v>
      </c>
      <c r="S8430" s="12">
        <f>(Table1[[#This Row],[Profit]]/Table1[[#This Row],[Selling Price]])</f>
        <v>0.27446175734293798</v>
      </c>
      <c r="T8430">
        <v>8</v>
      </c>
      <c r="U8430" s="2">
        <f>Table1[[#This Row],[Selling Price]]*Table1[[#This Row],[Quantity]]</f>
        <v>1173.5039999999999</v>
      </c>
      <c r="V8430" s="4">
        <v>0.2</v>
      </c>
      <c r="W8430">
        <v>327</v>
      </c>
      <c r="X8430" t="s">
        <v>36</v>
      </c>
      <c r="Y8430" t="s">
        <v>68</v>
      </c>
      <c r="Z8430" s="2">
        <v>46.80129199681808</v>
      </c>
    </row>
    <row r="8431" spans="1:26" x14ac:dyDescent="0.35">
      <c r="A8431" t="s">
        <v>268</v>
      </c>
      <c r="B8431" t="s">
        <v>269</v>
      </c>
      <c r="C8431" t="s">
        <v>45</v>
      </c>
      <c r="D8431" t="s">
        <v>46</v>
      </c>
      <c r="E8431" t="s">
        <v>65</v>
      </c>
      <c r="F8431" t="s">
        <v>6777</v>
      </c>
      <c r="G8431" t="s">
        <v>6778</v>
      </c>
      <c r="H8431" t="s">
        <v>32</v>
      </c>
      <c r="I8431" t="s">
        <v>8829</v>
      </c>
      <c r="J8431" s="1">
        <v>42670</v>
      </c>
      <c r="K8431" s="1">
        <v>42674</v>
      </c>
      <c r="L8431" t="s">
        <v>60</v>
      </c>
      <c r="M8431">
        <f>Table1[[#This Row],[Ship Date]]-Table1[[#This Row],[Order Date]]</f>
        <v>4</v>
      </c>
      <c r="N8431">
        <v>10</v>
      </c>
      <c r="O8431" t="s">
        <v>61</v>
      </c>
      <c r="P8431" s="3">
        <v>33.479999999999997</v>
      </c>
      <c r="Q8431" s="3">
        <v>26.801932916464882</v>
      </c>
      <c r="R8431" s="3">
        <f>(Table1[[#This Row],[Selling Price]]-Table1[[#This Row],[Cost Price]])</f>
        <v>6.6780670835351152</v>
      </c>
      <c r="S8431" s="12">
        <f>(Table1[[#This Row],[Profit]]/Table1[[#This Row],[Selling Price]])</f>
        <v>0.19946436928121614</v>
      </c>
      <c r="T8431">
        <v>2</v>
      </c>
      <c r="U8431" s="2">
        <f>Table1[[#This Row],[Selling Price]]*Table1[[#This Row],[Quantity]]</f>
        <v>66.959999999999994</v>
      </c>
      <c r="V8431" s="4">
        <v>0</v>
      </c>
      <c r="W8431">
        <v>120</v>
      </c>
      <c r="X8431" t="s">
        <v>36</v>
      </c>
      <c r="Y8431" t="s">
        <v>68</v>
      </c>
      <c r="Z8431" s="2">
        <v>37.253104952089942</v>
      </c>
    </row>
    <row r="8432" spans="1:26" x14ac:dyDescent="0.35">
      <c r="A8432" t="s">
        <v>268</v>
      </c>
      <c r="B8432" t="s">
        <v>269</v>
      </c>
      <c r="C8432" t="s">
        <v>55</v>
      </c>
      <c r="D8432" t="s">
        <v>46</v>
      </c>
      <c r="E8432" t="s">
        <v>47</v>
      </c>
      <c r="F8432" t="s">
        <v>750</v>
      </c>
      <c r="G8432" t="s">
        <v>751</v>
      </c>
      <c r="H8432" t="s">
        <v>32</v>
      </c>
      <c r="I8432" t="s">
        <v>8834</v>
      </c>
      <c r="J8432" s="1">
        <v>42222</v>
      </c>
      <c r="K8432" s="1">
        <v>42226</v>
      </c>
      <c r="L8432" t="s">
        <v>60</v>
      </c>
      <c r="M8432">
        <f>Table1[[#This Row],[Ship Date]]-Table1[[#This Row],[Order Date]]</f>
        <v>4</v>
      </c>
      <c r="N8432">
        <v>8</v>
      </c>
      <c r="O8432" t="s">
        <v>61</v>
      </c>
      <c r="P8432" s="3">
        <v>35.520000000000003</v>
      </c>
      <c r="Q8432" s="3">
        <v>24.568823143878621</v>
      </c>
      <c r="R8432" s="3">
        <f>(Table1[[#This Row],[Selling Price]]-Table1[[#This Row],[Cost Price]])</f>
        <v>10.951176856121382</v>
      </c>
      <c r="S8432" s="12">
        <f>(Table1[[#This Row],[Profit]]/Table1[[#This Row],[Selling Price]])</f>
        <v>0.30831015923765148</v>
      </c>
      <c r="T8432">
        <v>3</v>
      </c>
      <c r="U8432" s="2">
        <f>Table1[[#This Row],[Selling Price]]*Table1[[#This Row],[Quantity]]</f>
        <v>106.56</v>
      </c>
      <c r="V8432" s="4">
        <v>0.2</v>
      </c>
      <c r="W8432">
        <v>473</v>
      </c>
      <c r="X8432" t="s">
        <v>36</v>
      </c>
      <c r="Y8432" t="s">
        <v>52</v>
      </c>
      <c r="Z8432" s="2">
        <v>18.953247742801231</v>
      </c>
    </row>
    <row r="8433" spans="1:26" x14ac:dyDescent="0.35">
      <c r="A8433" t="s">
        <v>268</v>
      </c>
      <c r="B8433" t="s">
        <v>269</v>
      </c>
      <c r="C8433" t="s">
        <v>45</v>
      </c>
      <c r="D8433" t="s">
        <v>46</v>
      </c>
      <c r="E8433" t="s">
        <v>102</v>
      </c>
      <c r="F8433" t="s">
        <v>7897</v>
      </c>
      <c r="G8433" t="s">
        <v>7898</v>
      </c>
      <c r="H8433" t="s">
        <v>32</v>
      </c>
      <c r="I8433" t="s">
        <v>8884</v>
      </c>
      <c r="J8433" s="1">
        <v>43001</v>
      </c>
      <c r="K8433" s="1">
        <v>43003</v>
      </c>
      <c r="L8433" t="s">
        <v>199</v>
      </c>
      <c r="M8433">
        <f>Table1[[#This Row],[Ship Date]]-Table1[[#This Row],[Order Date]]</f>
        <v>2</v>
      </c>
      <c r="N8433">
        <v>9</v>
      </c>
      <c r="O8433" t="s">
        <v>61</v>
      </c>
      <c r="P8433" s="3">
        <v>9.2479999999999993</v>
      </c>
      <c r="Q8433" s="3">
        <v>7.2472017659500247</v>
      </c>
      <c r="R8433" s="3">
        <f>(Table1[[#This Row],[Selling Price]]-Table1[[#This Row],[Cost Price]])</f>
        <v>2.0007982340499746</v>
      </c>
      <c r="S8433" s="12">
        <f>(Table1[[#This Row],[Profit]]/Table1[[#This Row],[Selling Price]])</f>
        <v>0.21634929001405437</v>
      </c>
      <c r="T8433">
        <v>2</v>
      </c>
      <c r="U8433" s="2">
        <f>Table1[[#This Row],[Selling Price]]*Table1[[#This Row],[Quantity]]</f>
        <v>18.495999999999999</v>
      </c>
      <c r="V8433" s="4">
        <v>0.2</v>
      </c>
      <c r="W8433">
        <v>284</v>
      </c>
      <c r="X8433" t="s">
        <v>36</v>
      </c>
      <c r="Y8433" t="s">
        <v>52</v>
      </c>
      <c r="Z8433" s="2">
        <v>4.3253559391106746</v>
      </c>
    </row>
    <row r="8434" spans="1:26" x14ac:dyDescent="0.35">
      <c r="A8434" t="s">
        <v>268</v>
      </c>
      <c r="B8434" t="s">
        <v>269</v>
      </c>
      <c r="C8434" t="s">
        <v>64</v>
      </c>
      <c r="D8434" t="s">
        <v>46</v>
      </c>
      <c r="E8434" t="s">
        <v>65</v>
      </c>
      <c r="F8434" t="s">
        <v>2353</v>
      </c>
      <c r="G8434" t="s">
        <v>2354</v>
      </c>
      <c r="H8434" t="s">
        <v>32</v>
      </c>
      <c r="I8434" t="s">
        <v>8915</v>
      </c>
      <c r="J8434" s="1">
        <v>42365</v>
      </c>
      <c r="K8434" s="1">
        <v>42369</v>
      </c>
      <c r="L8434" t="s">
        <v>60</v>
      </c>
      <c r="M8434">
        <f>Table1[[#This Row],[Ship Date]]-Table1[[#This Row],[Order Date]]</f>
        <v>4</v>
      </c>
      <c r="N8434">
        <v>12</v>
      </c>
      <c r="O8434" t="s">
        <v>35</v>
      </c>
      <c r="P8434" s="3">
        <v>323.10000000000002</v>
      </c>
      <c r="Q8434" s="3">
        <v>269.07459520912471</v>
      </c>
      <c r="R8434" s="3">
        <f>(Table1[[#This Row],[Selling Price]]-Table1[[#This Row],[Cost Price]])</f>
        <v>54.025404790875314</v>
      </c>
      <c r="S8434" s="12">
        <f>(Table1[[#This Row],[Profit]]/Table1[[#This Row],[Selling Price]])</f>
        <v>0.16720954748027023</v>
      </c>
      <c r="T8434">
        <v>2</v>
      </c>
      <c r="U8434" s="2">
        <f>Table1[[#This Row],[Selling Price]]*Table1[[#This Row],[Quantity]]</f>
        <v>646.20000000000005</v>
      </c>
      <c r="V8434" s="4">
        <v>0</v>
      </c>
      <c r="W8434">
        <v>186</v>
      </c>
      <c r="X8434" t="s">
        <v>36</v>
      </c>
      <c r="Y8434" t="s">
        <v>36</v>
      </c>
      <c r="Z8434" s="2">
        <v>184.74552991885889</v>
      </c>
    </row>
    <row r="8435" spans="1:26" x14ac:dyDescent="0.35">
      <c r="A8435" t="s">
        <v>268</v>
      </c>
      <c r="B8435" t="s">
        <v>269</v>
      </c>
      <c r="C8435" t="s">
        <v>27</v>
      </c>
      <c r="D8435" t="s">
        <v>46</v>
      </c>
      <c r="E8435" t="s">
        <v>102</v>
      </c>
      <c r="F8435" t="s">
        <v>3323</v>
      </c>
      <c r="G8435" t="s">
        <v>3324</v>
      </c>
      <c r="H8435" t="s">
        <v>32</v>
      </c>
      <c r="I8435" t="s">
        <v>8987</v>
      </c>
      <c r="J8435" s="1">
        <v>41866</v>
      </c>
      <c r="K8435" s="1">
        <v>41870</v>
      </c>
      <c r="L8435" t="s">
        <v>60</v>
      </c>
      <c r="M8435">
        <f>Table1[[#This Row],[Ship Date]]-Table1[[#This Row],[Order Date]]</f>
        <v>4</v>
      </c>
      <c r="N8435">
        <v>8</v>
      </c>
      <c r="O8435" t="s">
        <v>61</v>
      </c>
      <c r="P8435" s="3">
        <v>92.94</v>
      </c>
      <c r="Q8435" s="3">
        <v>66.32589320746365</v>
      </c>
      <c r="R8435" s="3">
        <f>(Table1[[#This Row],[Selling Price]]-Table1[[#This Row],[Cost Price]])</f>
        <v>26.614106792536347</v>
      </c>
      <c r="S8435" s="12">
        <f>(Table1[[#This Row],[Profit]]/Table1[[#This Row],[Selling Price]])</f>
        <v>0.28635793837461104</v>
      </c>
      <c r="T8435">
        <v>3</v>
      </c>
      <c r="U8435" s="2">
        <f>Table1[[#This Row],[Selling Price]]*Table1[[#This Row],[Quantity]]</f>
        <v>278.82</v>
      </c>
      <c r="V8435" s="4">
        <v>0</v>
      </c>
      <c r="W8435">
        <v>143</v>
      </c>
      <c r="X8435" t="s">
        <v>36</v>
      </c>
      <c r="Y8435" t="s">
        <v>52</v>
      </c>
      <c r="Z8435" s="2">
        <v>23.647841192520438</v>
      </c>
    </row>
    <row r="8436" spans="1:26" x14ac:dyDescent="0.35">
      <c r="A8436" t="s">
        <v>268</v>
      </c>
      <c r="B8436" t="s">
        <v>269</v>
      </c>
      <c r="C8436" t="s">
        <v>64</v>
      </c>
      <c r="D8436" t="s">
        <v>46</v>
      </c>
      <c r="E8436" t="s">
        <v>102</v>
      </c>
      <c r="F8436" t="s">
        <v>4678</v>
      </c>
      <c r="G8436" t="s">
        <v>4679</v>
      </c>
      <c r="H8436" t="s">
        <v>32</v>
      </c>
      <c r="I8436" t="s">
        <v>9046</v>
      </c>
      <c r="J8436" s="1">
        <v>41700</v>
      </c>
      <c r="K8436" s="1">
        <v>41704</v>
      </c>
      <c r="L8436" t="s">
        <v>60</v>
      </c>
      <c r="M8436">
        <f>Table1[[#This Row],[Ship Date]]-Table1[[#This Row],[Order Date]]</f>
        <v>4</v>
      </c>
      <c r="N8436">
        <v>3</v>
      </c>
      <c r="O8436" t="s">
        <v>106</v>
      </c>
      <c r="P8436" s="3">
        <v>3.4239999999999999</v>
      </c>
      <c r="Q8436" s="3">
        <v>2.9031563763115149</v>
      </c>
      <c r="R8436" s="3">
        <f>(Table1[[#This Row],[Selling Price]]-Table1[[#This Row],[Cost Price]])</f>
        <v>0.52084362368848502</v>
      </c>
      <c r="S8436" s="12">
        <f>(Table1[[#This Row],[Profit]]/Table1[[#This Row],[Selling Price]])</f>
        <v>0.15211554430154353</v>
      </c>
      <c r="T8436">
        <v>1</v>
      </c>
      <c r="U8436" s="2">
        <f>Table1[[#This Row],[Selling Price]]*Table1[[#This Row],[Quantity]]</f>
        <v>3.4239999999999999</v>
      </c>
      <c r="V8436" s="4">
        <v>0.2</v>
      </c>
      <c r="W8436">
        <v>450</v>
      </c>
      <c r="X8436" t="s">
        <v>36</v>
      </c>
      <c r="Y8436" t="s">
        <v>52</v>
      </c>
      <c r="Z8436" s="2">
        <v>17.037769181047931</v>
      </c>
    </row>
    <row r="8437" spans="1:26" x14ac:dyDescent="0.35">
      <c r="A8437" t="s">
        <v>268</v>
      </c>
      <c r="B8437" t="s">
        <v>269</v>
      </c>
      <c r="C8437" t="s">
        <v>55</v>
      </c>
      <c r="D8437" t="s">
        <v>46</v>
      </c>
      <c r="E8437" t="s">
        <v>86</v>
      </c>
      <c r="F8437" t="s">
        <v>2780</v>
      </c>
      <c r="G8437" t="s">
        <v>6839</v>
      </c>
      <c r="H8437" t="s">
        <v>32</v>
      </c>
      <c r="I8437" t="s">
        <v>9058</v>
      </c>
      <c r="J8437" s="1">
        <v>42710</v>
      </c>
      <c r="K8437" s="1">
        <v>42714</v>
      </c>
      <c r="L8437" t="s">
        <v>60</v>
      </c>
      <c r="M8437">
        <f>Table1[[#This Row],[Ship Date]]-Table1[[#This Row],[Order Date]]</f>
        <v>4</v>
      </c>
      <c r="N8437">
        <v>12</v>
      </c>
      <c r="O8437" t="s">
        <v>35</v>
      </c>
      <c r="P8437" s="3">
        <v>437.47199999999998</v>
      </c>
      <c r="Q8437" s="3">
        <v>284.52296556979411</v>
      </c>
      <c r="R8437" s="3">
        <f>(Table1[[#This Row],[Selling Price]]-Table1[[#This Row],[Cost Price]])</f>
        <v>152.94903443020587</v>
      </c>
      <c r="S8437" s="12">
        <f>(Table1[[#This Row],[Profit]]/Table1[[#This Row],[Selling Price]])</f>
        <v>0.34962016867412288</v>
      </c>
      <c r="T8437">
        <v>14</v>
      </c>
      <c r="U8437" s="2">
        <f>Table1[[#This Row],[Selling Price]]*Table1[[#This Row],[Quantity]]</f>
        <v>6124.6080000000002</v>
      </c>
      <c r="V8437" s="4">
        <v>0.2</v>
      </c>
      <c r="W8437">
        <v>404</v>
      </c>
      <c r="X8437" t="s">
        <v>36</v>
      </c>
      <c r="Y8437" t="s">
        <v>68</v>
      </c>
      <c r="Z8437" s="2">
        <v>114.0797613244617</v>
      </c>
    </row>
    <row r="8438" spans="1:26" x14ac:dyDescent="0.35">
      <c r="A8438" t="s">
        <v>170</v>
      </c>
      <c r="B8438" t="s">
        <v>171</v>
      </c>
      <c r="C8438" t="s">
        <v>64</v>
      </c>
      <c r="D8438" t="s">
        <v>46</v>
      </c>
      <c r="E8438" t="s">
        <v>86</v>
      </c>
      <c r="F8438" t="s">
        <v>172</v>
      </c>
      <c r="G8438" t="s">
        <v>173</v>
      </c>
      <c r="H8438" t="s">
        <v>32</v>
      </c>
      <c r="I8438" t="s">
        <v>169</v>
      </c>
      <c r="J8438" s="1">
        <v>42264</v>
      </c>
      <c r="K8438" s="1">
        <v>42268</v>
      </c>
      <c r="L8438" t="s">
        <v>60</v>
      </c>
      <c r="M8438">
        <f>Table1[[#This Row],[Ship Date]]-Table1[[#This Row],[Order Date]]</f>
        <v>4</v>
      </c>
      <c r="N8438">
        <v>9</v>
      </c>
      <c r="O8438" t="s">
        <v>61</v>
      </c>
      <c r="P8438" s="3">
        <v>9.6180000000000003</v>
      </c>
      <c r="Q8438" s="3">
        <v>6.8830249847664389</v>
      </c>
      <c r="R8438" s="3">
        <f>(Table1[[#This Row],[Selling Price]]-Table1[[#This Row],[Cost Price]])</f>
        <v>2.7349750152335615</v>
      </c>
      <c r="S8438" s="12">
        <f>(Table1[[#This Row],[Profit]]/Table1[[#This Row],[Selling Price]])</f>
        <v>0.28436005564915379</v>
      </c>
      <c r="T8438">
        <v>2</v>
      </c>
      <c r="U8438" s="2">
        <f>Table1[[#This Row],[Selling Price]]*Table1[[#This Row],[Quantity]]</f>
        <v>19.236000000000001</v>
      </c>
      <c r="V8438" s="4">
        <v>0.7</v>
      </c>
      <c r="W8438">
        <v>300</v>
      </c>
      <c r="X8438" t="s">
        <v>36</v>
      </c>
      <c r="Y8438" t="s">
        <v>52</v>
      </c>
      <c r="Z8438" s="2">
        <v>18.273664319634051</v>
      </c>
    </row>
    <row r="8439" spans="1:26" x14ac:dyDescent="0.35">
      <c r="A8439" t="s">
        <v>170</v>
      </c>
      <c r="B8439" t="s">
        <v>171</v>
      </c>
      <c r="C8439" t="s">
        <v>64</v>
      </c>
      <c r="D8439" t="s">
        <v>46</v>
      </c>
      <c r="E8439" t="s">
        <v>102</v>
      </c>
      <c r="F8439" t="s">
        <v>326</v>
      </c>
      <c r="G8439" t="s">
        <v>327</v>
      </c>
      <c r="H8439" t="s">
        <v>32</v>
      </c>
      <c r="I8439" t="s">
        <v>328</v>
      </c>
      <c r="J8439" s="1">
        <v>42992</v>
      </c>
      <c r="K8439" s="1">
        <v>42995</v>
      </c>
      <c r="L8439" t="s">
        <v>34</v>
      </c>
      <c r="M8439">
        <f>Table1[[#This Row],[Ship Date]]-Table1[[#This Row],[Order Date]]</f>
        <v>3</v>
      </c>
      <c r="N8439">
        <v>9</v>
      </c>
      <c r="O8439" t="s">
        <v>61</v>
      </c>
      <c r="P8439" s="3">
        <v>19.05</v>
      </c>
      <c r="Q8439" s="3">
        <v>15.56280113213027</v>
      </c>
      <c r="R8439" s="3">
        <f>(Table1[[#This Row],[Selling Price]]-Table1[[#This Row],[Cost Price]])</f>
        <v>3.487198867869731</v>
      </c>
      <c r="S8439" s="12">
        <f>(Table1[[#This Row],[Profit]]/Table1[[#This Row],[Selling Price]])</f>
        <v>0.18305505868082578</v>
      </c>
      <c r="T8439">
        <v>3</v>
      </c>
      <c r="U8439" s="2">
        <f>Table1[[#This Row],[Selling Price]]*Table1[[#This Row],[Quantity]]</f>
        <v>57.150000000000006</v>
      </c>
      <c r="V8439" s="4">
        <v>0</v>
      </c>
      <c r="W8439">
        <v>220</v>
      </c>
      <c r="X8439" t="s">
        <v>36</v>
      </c>
      <c r="Y8439" t="s">
        <v>52</v>
      </c>
      <c r="Z8439" s="2">
        <v>8.5760270521961388</v>
      </c>
    </row>
    <row r="8440" spans="1:26" x14ac:dyDescent="0.35">
      <c r="A8440" t="s">
        <v>170</v>
      </c>
      <c r="B8440" t="s">
        <v>171</v>
      </c>
      <c r="C8440" t="s">
        <v>27</v>
      </c>
      <c r="D8440" t="s">
        <v>46</v>
      </c>
      <c r="E8440" t="s">
        <v>75</v>
      </c>
      <c r="F8440" t="s">
        <v>547</v>
      </c>
      <c r="G8440" t="s">
        <v>548</v>
      </c>
      <c r="H8440" t="s">
        <v>32</v>
      </c>
      <c r="I8440" t="s">
        <v>549</v>
      </c>
      <c r="J8440" s="1">
        <v>42996</v>
      </c>
      <c r="K8440" s="1">
        <v>43001</v>
      </c>
      <c r="L8440" t="s">
        <v>60</v>
      </c>
      <c r="M8440">
        <f>Table1[[#This Row],[Ship Date]]-Table1[[#This Row],[Order Date]]</f>
        <v>5</v>
      </c>
      <c r="N8440">
        <v>9</v>
      </c>
      <c r="O8440" t="s">
        <v>61</v>
      </c>
      <c r="P8440" s="3">
        <v>8.82</v>
      </c>
      <c r="Q8440" s="3">
        <v>6.9573226150127807</v>
      </c>
      <c r="R8440" s="3">
        <f>(Table1[[#This Row],[Selling Price]]-Table1[[#This Row],[Cost Price]])</f>
        <v>1.8626773849872196</v>
      </c>
      <c r="S8440" s="12">
        <f>(Table1[[#This Row],[Profit]]/Table1[[#This Row],[Selling Price]])</f>
        <v>0.21118791213007024</v>
      </c>
      <c r="T8440">
        <v>3</v>
      </c>
      <c r="U8440" s="2">
        <f>Table1[[#This Row],[Selling Price]]*Table1[[#This Row],[Quantity]]</f>
        <v>26.46</v>
      </c>
      <c r="V8440" s="4">
        <v>0</v>
      </c>
      <c r="W8440">
        <v>103</v>
      </c>
      <c r="X8440" t="s">
        <v>36</v>
      </c>
      <c r="Y8440" t="s">
        <v>36</v>
      </c>
      <c r="Z8440" s="2">
        <v>5.1644631860436379</v>
      </c>
    </row>
    <row r="8441" spans="1:26" x14ac:dyDescent="0.35">
      <c r="A8441" t="s">
        <v>170</v>
      </c>
      <c r="B8441" t="s">
        <v>171</v>
      </c>
      <c r="C8441" t="s">
        <v>39</v>
      </c>
      <c r="D8441" t="s">
        <v>46</v>
      </c>
      <c r="E8441" t="s">
        <v>178</v>
      </c>
      <c r="F8441" t="s">
        <v>609</v>
      </c>
      <c r="G8441" t="s">
        <v>610</v>
      </c>
      <c r="H8441" t="s">
        <v>32</v>
      </c>
      <c r="I8441" t="s">
        <v>611</v>
      </c>
      <c r="J8441" s="1">
        <v>42690</v>
      </c>
      <c r="K8441" s="1">
        <v>42694</v>
      </c>
      <c r="L8441" t="s">
        <v>60</v>
      </c>
      <c r="M8441">
        <f>Table1[[#This Row],[Ship Date]]-Table1[[#This Row],[Order Date]]</f>
        <v>4</v>
      </c>
      <c r="N8441">
        <v>11</v>
      </c>
      <c r="O8441" t="s">
        <v>35</v>
      </c>
      <c r="P8441" s="3">
        <v>28.4</v>
      </c>
      <c r="Q8441" s="3">
        <v>19.176958594974209</v>
      </c>
      <c r="R8441" s="3">
        <f>(Table1[[#This Row],[Selling Price]]-Table1[[#This Row],[Cost Price]])</f>
        <v>9.2230414050257892</v>
      </c>
      <c r="S8441" s="12">
        <f>(Table1[[#This Row],[Profit]]/Table1[[#This Row],[Selling Price]])</f>
        <v>0.32475497905020384</v>
      </c>
      <c r="T8441">
        <v>5</v>
      </c>
      <c r="U8441" s="2">
        <f>Table1[[#This Row],[Selling Price]]*Table1[[#This Row],[Quantity]]</f>
        <v>142</v>
      </c>
      <c r="V8441" s="4">
        <v>0</v>
      </c>
      <c r="W8441">
        <v>147</v>
      </c>
      <c r="X8441" t="s">
        <v>36</v>
      </c>
      <c r="Y8441" t="s">
        <v>52</v>
      </c>
      <c r="Z8441" s="2">
        <v>12.138024001733831</v>
      </c>
    </row>
    <row r="8442" spans="1:26" x14ac:dyDescent="0.35">
      <c r="A8442" t="s">
        <v>170</v>
      </c>
      <c r="B8442" t="s">
        <v>171</v>
      </c>
      <c r="C8442" t="s">
        <v>45</v>
      </c>
      <c r="D8442" t="s">
        <v>46</v>
      </c>
      <c r="E8442" t="s">
        <v>65</v>
      </c>
      <c r="F8442" t="s">
        <v>734</v>
      </c>
      <c r="G8442" t="s">
        <v>735</v>
      </c>
      <c r="H8442" t="s">
        <v>32</v>
      </c>
      <c r="I8442" t="s">
        <v>736</v>
      </c>
      <c r="J8442" s="1">
        <v>43070</v>
      </c>
      <c r="K8442" s="1">
        <v>43076</v>
      </c>
      <c r="L8442" t="s">
        <v>60</v>
      </c>
      <c r="M8442">
        <f>Table1[[#This Row],[Ship Date]]-Table1[[#This Row],[Order Date]]</f>
        <v>6</v>
      </c>
      <c r="N8442">
        <v>12</v>
      </c>
      <c r="O8442" t="s">
        <v>35</v>
      </c>
      <c r="P8442" s="3">
        <v>83.92</v>
      </c>
      <c r="Q8442" s="3">
        <v>70.876898874234911</v>
      </c>
      <c r="R8442" s="3">
        <f>(Table1[[#This Row],[Selling Price]]-Table1[[#This Row],[Cost Price]])</f>
        <v>13.043101125765091</v>
      </c>
      <c r="S8442" s="12">
        <f>(Table1[[#This Row],[Profit]]/Table1[[#This Row],[Selling Price]])</f>
        <v>0.15542303534038479</v>
      </c>
      <c r="T8442">
        <v>4</v>
      </c>
      <c r="U8442" s="2">
        <f>Table1[[#This Row],[Selling Price]]*Table1[[#This Row],[Quantity]]</f>
        <v>335.68</v>
      </c>
      <c r="V8442" s="4">
        <v>0</v>
      </c>
      <c r="W8442">
        <v>499</v>
      </c>
      <c r="X8442" t="s">
        <v>68</v>
      </c>
      <c r="Y8442" t="s">
        <v>52</v>
      </c>
      <c r="Z8442" s="2">
        <v>25.45419629059224</v>
      </c>
    </row>
    <row r="8443" spans="1:26" x14ac:dyDescent="0.35">
      <c r="A8443" t="s">
        <v>170</v>
      </c>
      <c r="B8443" t="s">
        <v>171</v>
      </c>
      <c r="C8443" t="s">
        <v>39</v>
      </c>
      <c r="D8443" t="s">
        <v>46</v>
      </c>
      <c r="E8443" t="s">
        <v>270</v>
      </c>
      <c r="F8443" t="s">
        <v>941</v>
      </c>
      <c r="G8443" t="s">
        <v>942</v>
      </c>
      <c r="H8443" t="s">
        <v>32</v>
      </c>
      <c r="I8443" t="s">
        <v>943</v>
      </c>
      <c r="J8443" s="1">
        <v>42694</v>
      </c>
      <c r="K8443" s="1">
        <v>42698</v>
      </c>
      <c r="L8443" t="s">
        <v>34</v>
      </c>
      <c r="M8443">
        <f>Table1[[#This Row],[Ship Date]]-Table1[[#This Row],[Order Date]]</f>
        <v>4</v>
      </c>
      <c r="N8443">
        <v>11</v>
      </c>
      <c r="O8443" t="s">
        <v>35</v>
      </c>
      <c r="P8443" s="3">
        <v>19.096</v>
      </c>
      <c r="Q8443" s="3">
        <v>12.61116193554426</v>
      </c>
      <c r="R8443" s="3">
        <f>(Table1[[#This Row],[Selling Price]]-Table1[[#This Row],[Cost Price]])</f>
        <v>6.4848380644557402</v>
      </c>
      <c r="S8443" s="12">
        <f>(Table1[[#This Row],[Profit]]/Table1[[#This Row],[Selling Price]])</f>
        <v>0.33959143613614057</v>
      </c>
      <c r="T8443">
        <v>7</v>
      </c>
      <c r="U8443" s="2">
        <f>Table1[[#This Row],[Selling Price]]*Table1[[#This Row],[Quantity]]</f>
        <v>133.672</v>
      </c>
      <c r="V8443" s="4">
        <v>0.2</v>
      </c>
      <c r="W8443">
        <v>301</v>
      </c>
      <c r="X8443" t="s">
        <v>36</v>
      </c>
      <c r="Y8443" t="s">
        <v>52</v>
      </c>
      <c r="Z8443" s="2">
        <v>4.6422780327478588</v>
      </c>
    </row>
    <row r="8444" spans="1:26" x14ac:dyDescent="0.35">
      <c r="A8444" t="s">
        <v>170</v>
      </c>
      <c r="B8444" t="s">
        <v>171</v>
      </c>
      <c r="C8444" t="s">
        <v>55</v>
      </c>
      <c r="D8444" t="s">
        <v>46</v>
      </c>
      <c r="E8444" t="s">
        <v>178</v>
      </c>
      <c r="F8444" t="s">
        <v>1095</v>
      </c>
      <c r="G8444" t="s">
        <v>1096</v>
      </c>
      <c r="H8444" t="s">
        <v>32</v>
      </c>
      <c r="I8444" t="s">
        <v>1094</v>
      </c>
      <c r="J8444" s="1">
        <v>42468</v>
      </c>
      <c r="K8444" s="1">
        <v>42473</v>
      </c>
      <c r="L8444" t="s">
        <v>60</v>
      </c>
      <c r="M8444">
        <f>Table1[[#This Row],[Ship Date]]-Table1[[#This Row],[Order Date]]</f>
        <v>5</v>
      </c>
      <c r="N8444">
        <v>4</v>
      </c>
      <c r="O8444" t="s">
        <v>106</v>
      </c>
      <c r="P8444" s="3">
        <v>8.26</v>
      </c>
      <c r="Q8444" s="3">
        <v>6.3568605048538176</v>
      </c>
      <c r="R8444" s="3">
        <f>(Table1[[#This Row],[Selling Price]]-Table1[[#This Row],[Cost Price]])</f>
        <v>1.9031394951461822</v>
      </c>
      <c r="S8444" s="12">
        <f>(Table1[[#This Row],[Profit]]/Table1[[#This Row],[Selling Price]])</f>
        <v>0.23040429723319397</v>
      </c>
      <c r="T8444">
        <v>2</v>
      </c>
      <c r="U8444" s="2">
        <f>Table1[[#This Row],[Selling Price]]*Table1[[#This Row],[Quantity]]</f>
        <v>16.52</v>
      </c>
      <c r="V8444" s="4">
        <v>0</v>
      </c>
      <c r="W8444">
        <v>329</v>
      </c>
      <c r="X8444" t="s">
        <v>36</v>
      </c>
      <c r="Y8444" t="s">
        <v>52</v>
      </c>
      <c r="Z8444" s="2">
        <v>4.3446867167457146</v>
      </c>
    </row>
    <row r="8445" spans="1:26" x14ac:dyDescent="0.35">
      <c r="A8445" t="s">
        <v>170</v>
      </c>
      <c r="B8445" t="s">
        <v>171</v>
      </c>
      <c r="C8445" t="s">
        <v>39</v>
      </c>
      <c r="D8445" t="s">
        <v>46</v>
      </c>
      <c r="E8445" t="s">
        <v>91</v>
      </c>
      <c r="F8445" t="s">
        <v>1102</v>
      </c>
      <c r="G8445" t="s">
        <v>1103</v>
      </c>
      <c r="H8445" t="s">
        <v>32</v>
      </c>
      <c r="I8445" t="s">
        <v>1104</v>
      </c>
      <c r="J8445" s="1">
        <v>42802</v>
      </c>
      <c r="K8445" s="1">
        <v>42805</v>
      </c>
      <c r="L8445" t="s">
        <v>199</v>
      </c>
      <c r="M8445">
        <f>Table1[[#This Row],[Ship Date]]-Table1[[#This Row],[Order Date]]</f>
        <v>3</v>
      </c>
      <c r="N8445">
        <v>3</v>
      </c>
      <c r="O8445" t="s">
        <v>106</v>
      </c>
      <c r="P8445" s="3">
        <v>647.84</v>
      </c>
      <c r="Q8445" s="3">
        <v>430.21524075074592</v>
      </c>
      <c r="R8445" s="3">
        <f>(Table1[[#This Row],[Selling Price]]-Table1[[#This Row],[Cost Price]])</f>
        <v>217.62475924925411</v>
      </c>
      <c r="S8445" s="12">
        <f>(Table1[[#This Row],[Profit]]/Table1[[#This Row],[Selling Price]])</f>
        <v>0.33592362195797437</v>
      </c>
      <c r="T8445">
        <v>8</v>
      </c>
      <c r="U8445" s="2">
        <f>Table1[[#This Row],[Selling Price]]*Table1[[#This Row],[Quantity]]</f>
        <v>5182.72</v>
      </c>
      <c r="V8445" s="4">
        <v>0</v>
      </c>
      <c r="W8445">
        <v>460</v>
      </c>
      <c r="X8445" t="s">
        <v>36</v>
      </c>
      <c r="Y8445" t="s">
        <v>68</v>
      </c>
      <c r="Z8445" s="2">
        <v>132.5509689941303</v>
      </c>
    </row>
    <row r="8446" spans="1:26" x14ac:dyDescent="0.35">
      <c r="A8446" t="s">
        <v>170</v>
      </c>
      <c r="B8446" t="s">
        <v>171</v>
      </c>
      <c r="C8446" t="s">
        <v>45</v>
      </c>
      <c r="D8446" t="s">
        <v>46</v>
      </c>
      <c r="E8446" t="s">
        <v>91</v>
      </c>
      <c r="F8446" t="s">
        <v>1356</v>
      </c>
      <c r="G8446" t="s">
        <v>1357</v>
      </c>
      <c r="H8446" t="s">
        <v>32</v>
      </c>
      <c r="I8446" t="s">
        <v>1349</v>
      </c>
      <c r="J8446" s="1">
        <v>42482</v>
      </c>
      <c r="K8446" s="1">
        <v>42489</v>
      </c>
      <c r="L8446" t="s">
        <v>60</v>
      </c>
      <c r="M8446">
        <f>Table1[[#This Row],[Ship Date]]-Table1[[#This Row],[Order Date]]</f>
        <v>7</v>
      </c>
      <c r="N8446">
        <v>4</v>
      </c>
      <c r="O8446" t="s">
        <v>106</v>
      </c>
      <c r="P8446" s="3">
        <v>78.272000000000006</v>
      </c>
      <c r="Q8446" s="3">
        <v>56.171841166625683</v>
      </c>
      <c r="R8446" s="3">
        <f>(Table1[[#This Row],[Selling Price]]-Table1[[#This Row],[Cost Price]])</f>
        <v>22.100158833374323</v>
      </c>
      <c r="S8446" s="12">
        <f>(Table1[[#This Row],[Profit]]/Table1[[#This Row],[Selling Price]])</f>
        <v>0.28235076187364988</v>
      </c>
      <c r="T8446">
        <v>2</v>
      </c>
      <c r="U8446" s="2">
        <f>Table1[[#This Row],[Selling Price]]*Table1[[#This Row],[Quantity]]</f>
        <v>156.54400000000001</v>
      </c>
      <c r="V8446" s="4">
        <v>0.2</v>
      </c>
      <c r="W8446">
        <v>418</v>
      </c>
      <c r="X8446" t="s">
        <v>68</v>
      </c>
      <c r="Y8446" t="s">
        <v>68</v>
      </c>
      <c r="Z8446" s="2">
        <v>89.646420407116779</v>
      </c>
    </row>
    <row r="8447" spans="1:26" x14ac:dyDescent="0.35">
      <c r="A8447" t="s">
        <v>170</v>
      </c>
      <c r="B8447" t="s">
        <v>171</v>
      </c>
      <c r="C8447" t="s">
        <v>27</v>
      </c>
      <c r="D8447" t="s">
        <v>46</v>
      </c>
      <c r="E8447" t="s">
        <v>102</v>
      </c>
      <c r="F8447" t="s">
        <v>1365</v>
      </c>
      <c r="G8447" t="s">
        <v>1366</v>
      </c>
      <c r="H8447" t="s">
        <v>32</v>
      </c>
      <c r="I8447" t="s">
        <v>1367</v>
      </c>
      <c r="J8447" s="1">
        <v>42358</v>
      </c>
      <c r="K8447" s="1">
        <v>42362</v>
      </c>
      <c r="L8447" t="s">
        <v>60</v>
      </c>
      <c r="M8447">
        <f>Table1[[#This Row],[Ship Date]]-Table1[[#This Row],[Order Date]]</f>
        <v>4</v>
      </c>
      <c r="N8447">
        <v>12</v>
      </c>
      <c r="O8447" t="s">
        <v>35</v>
      </c>
      <c r="P8447" s="3">
        <v>55.48</v>
      </c>
      <c r="Q8447" s="3">
        <v>45.293190232679557</v>
      </c>
      <c r="R8447" s="3">
        <f>(Table1[[#This Row],[Selling Price]]-Table1[[#This Row],[Cost Price]])</f>
        <v>10.18680976732044</v>
      </c>
      <c r="S8447" s="12">
        <f>(Table1[[#This Row],[Profit]]/Table1[[#This Row],[Selling Price]])</f>
        <v>0.18361228852416078</v>
      </c>
      <c r="T8447">
        <v>1</v>
      </c>
      <c r="U8447" s="2">
        <f>Table1[[#This Row],[Selling Price]]*Table1[[#This Row],[Quantity]]</f>
        <v>55.48</v>
      </c>
      <c r="V8447" s="4">
        <v>0</v>
      </c>
      <c r="W8447">
        <v>166</v>
      </c>
      <c r="X8447" t="s">
        <v>36</v>
      </c>
      <c r="Y8447" t="s">
        <v>68</v>
      </c>
      <c r="Z8447" s="2">
        <v>67.888419623182671</v>
      </c>
    </row>
    <row r="8448" spans="1:26" x14ac:dyDescent="0.35">
      <c r="A8448" t="s">
        <v>170</v>
      </c>
      <c r="B8448" t="s">
        <v>171</v>
      </c>
      <c r="C8448" t="s">
        <v>64</v>
      </c>
      <c r="D8448" t="s">
        <v>46</v>
      </c>
      <c r="E8448" t="s">
        <v>47</v>
      </c>
      <c r="F8448" t="s">
        <v>1565</v>
      </c>
      <c r="G8448" t="s">
        <v>1566</v>
      </c>
      <c r="H8448" t="s">
        <v>32</v>
      </c>
      <c r="I8448" t="s">
        <v>1567</v>
      </c>
      <c r="J8448" s="1">
        <v>42531</v>
      </c>
      <c r="K8448" s="1">
        <v>42536</v>
      </c>
      <c r="L8448" t="s">
        <v>60</v>
      </c>
      <c r="M8448">
        <f>Table1[[#This Row],[Ship Date]]-Table1[[#This Row],[Order Date]]</f>
        <v>5</v>
      </c>
      <c r="N8448">
        <v>6</v>
      </c>
      <c r="O8448" t="s">
        <v>51</v>
      </c>
      <c r="P8448" s="3">
        <v>20.7</v>
      </c>
      <c r="Q8448" s="3">
        <v>16.323141731031971</v>
      </c>
      <c r="R8448" s="3">
        <f>(Table1[[#This Row],[Selling Price]]-Table1[[#This Row],[Cost Price]])</f>
        <v>4.3768582689680287</v>
      </c>
      <c r="S8448" s="12">
        <f>(Table1[[#This Row],[Profit]]/Table1[[#This Row],[Selling Price]])</f>
        <v>0.21144242845256178</v>
      </c>
      <c r="T8448">
        <v>2</v>
      </c>
      <c r="U8448" s="2">
        <f>Table1[[#This Row],[Selling Price]]*Table1[[#This Row],[Quantity]]</f>
        <v>41.4</v>
      </c>
      <c r="V8448" s="4">
        <v>0</v>
      </c>
      <c r="W8448">
        <v>495</v>
      </c>
      <c r="X8448" t="s">
        <v>36</v>
      </c>
      <c r="Y8448" t="s">
        <v>52</v>
      </c>
      <c r="Z8448" s="2">
        <v>23.60163129955216</v>
      </c>
    </row>
    <row r="8449" spans="1:26" x14ac:dyDescent="0.35">
      <c r="A8449" t="s">
        <v>170</v>
      </c>
      <c r="B8449" t="s">
        <v>171</v>
      </c>
      <c r="C8449" t="s">
        <v>39</v>
      </c>
      <c r="D8449" t="s">
        <v>46</v>
      </c>
      <c r="E8449" t="s">
        <v>47</v>
      </c>
      <c r="F8449" t="s">
        <v>1658</v>
      </c>
      <c r="G8449" t="s">
        <v>1659</v>
      </c>
      <c r="H8449" t="s">
        <v>32</v>
      </c>
      <c r="I8449" t="s">
        <v>1657</v>
      </c>
      <c r="J8449" s="1">
        <v>42488</v>
      </c>
      <c r="K8449" s="1">
        <v>42491</v>
      </c>
      <c r="L8449" t="s">
        <v>199</v>
      </c>
      <c r="M8449">
        <f>Table1[[#This Row],[Ship Date]]-Table1[[#This Row],[Order Date]]</f>
        <v>3</v>
      </c>
      <c r="N8449">
        <v>4</v>
      </c>
      <c r="O8449" t="s">
        <v>106</v>
      </c>
      <c r="P8449" s="3">
        <v>15.712</v>
      </c>
      <c r="Q8449" s="3">
        <v>12.40668979510709</v>
      </c>
      <c r="R8449" s="3">
        <f>(Table1[[#This Row],[Selling Price]]-Table1[[#This Row],[Cost Price]])</f>
        <v>3.3053102048929102</v>
      </c>
      <c r="S8449" s="12">
        <f>(Table1[[#This Row],[Profit]]/Table1[[#This Row],[Selling Price]])</f>
        <v>0.21036852118717606</v>
      </c>
      <c r="T8449">
        <v>4</v>
      </c>
      <c r="U8449" s="2">
        <f>Table1[[#This Row],[Selling Price]]*Table1[[#This Row],[Quantity]]</f>
        <v>62.847999999999999</v>
      </c>
      <c r="V8449" s="4">
        <v>0.2</v>
      </c>
      <c r="W8449">
        <v>143</v>
      </c>
      <c r="X8449" t="s">
        <v>36</v>
      </c>
      <c r="Y8449" t="s">
        <v>52</v>
      </c>
      <c r="Z8449" s="2">
        <v>2.8205802594501721</v>
      </c>
    </row>
    <row r="8450" spans="1:26" x14ac:dyDescent="0.35">
      <c r="A8450" t="s">
        <v>170</v>
      </c>
      <c r="B8450" t="s">
        <v>171</v>
      </c>
      <c r="C8450" t="s">
        <v>45</v>
      </c>
      <c r="D8450" t="s">
        <v>46</v>
      </c>
      <c r="E8450" t="s">
        <v>65</v>
      </c>
      <c r="F8450" t="s">
        <v>1685</v>
      </c>
      <c r="G8450" t="s">
        <v>1686</v>
      </c>
      <c r="H8450" t="s">
        <v>32</v>
      </c>
      <c r="I8450" t="s">
        <v>1682</v>
      </c>
      <c r="J8450" s="1">
        <v>42337</v>
      </c>
      <c r="K8450" s="1">
        <v>42341</v>
      </c>
      <c r="L8450" t="s">
        <v>60</v>
      </c>
      <c r="M8450">
        <f>Table1[[#This Row],[Ship Date]]-Table1[[#This Row],[Order Date]]</f>
        <v>4</v>
      </c>
      <c r="N8450">
        <v>11</v>
      </c>
      <c r="O8450" t="s">
        <v>35</v>
      </c>
      <c r="P8450" s="3">
        <v>523.48</v>
      </c>
      <c r="Q8450" s="3">
        <v>344.36338306014778</v>
      </c>
      <c r="R8450" s="3">
        <f>(Table1[[#This Row],[Selling Price]]-Table1[[#This Row],[Cost Price]])</f>
        <v>179.11661693985224</v>
      </c>
      <c r="S8450" s="12">
        <f>(Table1[[#This Row],[Profit]]/Table1[[#This Row],[Selling Price]])</f>
        <v>0.34216515805733216</v>
      </c>
      <c r="T8450">
        <v>4</v>
      </c>
      <c r="U8450" s="2">
        <f>Table1[[#This Row],[Selling Price]]*Table1[[#This Row],[Quantity]]</f>
        <v>2093.92</v>
      </c>
      <c r="V8450" s="4">
        <v>0</v>
      </c>
      <c r="W8450">
        <v>229</v>
      </c>
      <c r="X8450" t="s">
        <v>36</v>
      </c>
      <c r="Y8450" t="s">
        <v>36</v>
      </c>
      <c r="Z8450" s="2">
        <v>150.81312530148031</v>
      </c>
    </row>
    <row r="8451" spans="1:26" x14ac:dyDescent="0.35">
      <c r="A8451" t="s">
        <v>170</v>
      </c>
      <c r="B8451" t="s">
        <v>171</v>
      </c>
      <c r="C8451" t="s">
        <v>64</v>
      </c>
      <c r="D8451" t="s">
        <v>46</v>
      </c>
      <c r="E8451" t="s">
        <v>102</v>
      </c>
      <c r="F8451" t="s">
        <v>1570</v>
      </c>
      <c r="G8451" t="s">
        <v>1571</v>
      </c>
      <c r="H8451" t="s">
        <v>32</v>
      </c>
      <c r="I8451" t="s">
        <v>1929</v>
      </c>
      <c r="J8451" s="1">
        <v>42247</v>
      </c>
      <c r="K8451" s="1">
        <v>42252</v>
      </c>
      <c r="L8451" t="s">
        <v>60</v>
      </c>
      <c r="M8451">
        <f>Table1[[#This Row],[Ship Date]]-Table1[[#This Row],[Order Date]]</f>
        <v>5</v>
      </c>
      <c r="N8451">
        <v>8</v>
      </c>
      <c r="O8451" t="s">
        <v>61</v>
      </c>
      <c r="P8451" s="3">
        <v>58.32</v>
      </c>
      <c r="Q8451" s="3">
        <v>38.272147788149127</v>
      </c>
      <c r="R8451" s="3">
        <f>(Table1[[#This Row],[Selling Price]]-Table1[[#This Row],[Cost Price]])</f>
        <v>20.047852211850874</v>
      </c>
      <c r="S8451" s="12">
        <f>(Table1[[#This Row],[Profit]]/Table1[[#This Row],[Selling Price]])</f>
        <v>0.34375603929785448</v>
      </c>
      <c r="T8451">
        <v>9</v>
      </c>
      <c r="U8451" s="2">
        <f>Table1[[#This Row],[Selling Price]]*Table1[[#This Row],[Quantity]]</f>
        <v>524.88</v>
      </c>
      <c r="V8451" s="4">
        <v>0</v>
      </c>
      <c r="W8451">
        <v>134</v>
      </c>
      <c r="X8451" t="s">
        <v>36</v>
      </c>
      <c r="Y8451" t="s">
        <v>52</v>
      </c>
      <c r="Z8451" s="2">
        <v>16.128444149728431</v>
      </c>
    </row>
    <row r="8452" spans="1:26" x14ac:dyDescent="0.35">
      <c r="A8452" t="s">
        <v>170</v>
      </c>
      <c r="B8452" t="s">
        <v>171</v>
      </c>
      <c r="C8452" t="s">
        <v>45</v>
      </c>
      <c r="D8452" t="s">
        <v>46</v>
      </c>
      <c r="E8452" t="s">
        <v>75</v>
      </c>
      <c r="F8452" t="s">
        <v>1958</v>
      </c>
      <c r="G8452" t="s">
        <v>1959</v>
      </c>
      <c r="H8452" t="s">
        <v>32</v>
      </c>
      <c r="I8452" t="s">
        <v>1960</v>
      </c>
      <c r="J8452" s="1">
        <v>41819</v>
      </c>
      <c r="K8452" s="1">
        <v>41826</v>
      </c>
      <c r="L8452" t="s">
        <v>60</v>
      </c>
      <c r="M8452">
        <f>Table1[[#This Row],[Ship Date]]-Table1[[#This Row],[Order Date]]</f>
        <v>7</v>
      </c>
      <c r="N8452">
        <v>6</v>
      </c>
      <c r="O8452" t="s">
        <v>51</v>
      </c>
      <c r="P8452" s="3">
        <v>32.76</v>
      </c>
      <c r="Q8452" s="3">
        <v>24.879680358660409</v>
      </c>
      <c r="R8452" s="3">
        <f>(Table1[[#This Row],[Selling Price]]-Table1[[#This Row],[Cost Price]])</f>
        <v>7.8803196413395895</v>
      </c>
      <c r="S8452" s="12">
        <f>(Table1[[#This Row],[Profit]]/Table1[[#This Row],[Selling Price]])</f>
        <v>0.24054699759888859</v>
      </c>
      <c r="T8452">
        <v>7</v>
      </c>
      <c r="U8452" s="2">
        <f>Table1[[#This Row],[Selling Price]]*Table1[[#This Row],[Quantity]]</f>
        <v>229.32</v>
      </c>
      <c r="V8452" s="4">
        <v>0.2</v>
      </c>
      <c r="W8452">
        <v>332</v>
      </c>
      <c r="X8452" t="s">
        <v>68</v>
      </c>
      <c r="Y8452" t="s">
        <v>52</v>
      </c>
      <c r="Z8452" s="2">
        <v>11.52316362810144</v>
      </c>
    </row>
    <row r="8453" spans="1:26" x14ac:dyDescent="0.35">
      <c r="A8453" t="s">
        <v>170</v>
      </c>
      <c r="B8453" t="s">
        <v>171</v>
      </c>
      <c r="C8453" t="s">
        <v>27</v>
      </c>
      <c r="D8453" t="s">
        <v>46</v>
      </c>
      <c r="E8453" t="s">
        <v>539</v>
      </c>
      <c r="F8453" t="s">
        <v>2106</v>
      </c>
      <c r="G8453" t="s">
        <v>2107</v>
      </c>
      <c r="H8453" t="s">
        <v>32</v>
      </c>
      <c r="I8453" t="s">
        <v>2105</v>
      </c>
      <c r="J8453" s="1">
        <v>41854</v>
      </c>
      <c r="K8453" s="1">
        <v>41859</v>
      </c>
      <c r="L8453" t="s">
        <v>60</v>
      </c>
      <c r="M8453">
        <f>Table1[[#This Row],[Ship Date]]-Table1[[#This Row],[Order Date]]</f>
        <v>5</v>
      </c>
      <c r="N8453">
        <v>8</v>
      </c>
      <c r="O8453" t="s">
        <v>61</v>
      </c>
      <c r="P8453" s="3">
        <v>102.3</v>
      </c>
      <c r="Q8453" s="3">
        <v>66.761546515090899</v>
      </c>
      <c r="R8453" s="3">
        <f>(Table1[[#This Row],[Selling Price]]-Table1[[#This Row],[Cost Price]])</f>
        <v>35.538453484909098</v>
      </c>
      <c r="S8453" s="12">
        <f>(Table1[[#This Row],[Profit]]/Table1[[#This Row],[Selling Price]])</f>
        <v>0.34739446221807524</v>
      </c>
      <c r="T8453">
        <v>10</v>
      </c>
      <c r="U8453" s="2">
        <f>Table1[[#This Row],[Selling Price]]*Table1[[#This Row],[Quantity]]</f>
        <v>1023</v>
      </c>
      <c r="V8453" s="4">
        <v>0</v>
      </c>
      <c r="W8453">
        <v>256</v>
      </c>
      <c r="X8453" t="s">
        <v>36</v>
      </c>
      <c r="Y8453" t="s">
        <v>52</v>
      </c>
      <c r="Z8453" s="2">
        <v>28.934809486153529</v>
      </c>
    </row>
    <row r="8454" spans="1:26" x14ac:dyDescent="0.35">
      <c r="A8454" t="s">
        <v>170</v>
      </c>
      <c r="B8454" t="s">
        <v>171</v>
      </c>
      <c r="C8454" t="s">
        <v>55</v>
      </c>
      <c r="D8454" t="s">
        <v>46</v>
      </c>
      <c r="E8454" t="s">
        <v>86</v>
      </c>
      <c r="F8454" t="s">
        <v>2148</v>
      </c>
      <c r="G8454" t="s">
        <v>2149</v>
      </c>
      <c r="H8454" t="s">
        <v>32</v>
      </c>
      <c r="I8454" t="s">
        <v>2150</v>
      </c>
      <c r="J8454" s="1">
        <v>43069</v>
      </c>
      <c r="K8454" s="1">
        <v>43071</v>
      </c>
      <c r="L8454" t="s">
        <v>34</v>
      </c>
      <c r="M8454">
        <f>Table1[[#This Row],[Ship Date]]-Table1[[#This Row],[Order Date]]</f>
        <v>2</v>
      </c>
      <c r="N8454">
        <v>11</v>
      </c>
      <c r="O8454" t="s">
        <v>35</v>
      </c>
      <c r="P8454" s="3">
        <v>68.471999999999994</v>
      </c>
      <c r="Q8454" s="3">
        <v>55.299627394782767</v>
      </c>
      <c r="R8454" s="3">
        <f>(Table1[[#This Row],[Selling Price]]-Table1[[#This Row],[Cost Price]])</f>
        <v>13.172372605217227</v>
      </c>
      <c r="S8454" s="12">
        <f>(Table1[[#This Row],[Profit]]/Table1[[#This Row],[Selling Price]])</f>
        <v>0.19237604575910194</v>
      </c>
      <c r="T8454">
        <v>3</v>
      </c>
      <c r="U8454" s="2">
        <f>Table1[[#This Row],[Selling Price]]*Table1[[#This Row],[Quantity]]</f>
        <v>205.416</v>
      </c>
      <c r="V8454" s="4">
        <v>0.2</v>
      </c>
      <c r="W8454">
        <v>282</v>
      </c>
      <c r="X8454" t="s">
        <v>36</v>
      </c>
      <c r="Y8454" t="s">
        <v>68</v>
      </c>
      <c r="Z8454" s="2">
        <v>98.386651041403255</v>
      </c>
    </row>
    <row r="8455" spans="1:26" x14ac:dyDescent="0.35">
      <c r="A8455" t="s">
        <v>170</v>
      </c>
      <c r="B8455" t="s">
        <v>171</v>
      </c>
      <c r="C8455" t="s">
        <v>45</v>
      </c>
      <c r="D8455" t="s">
        <v>46</v>
      </c>
      <c r="E8455" t="s">
        <v>102</v>
      </c>
      <c r="F8455" t="s">
        <v>2238</v>
      </c>
      <c r="G8455" t="s">
        <v>2239</v>
      </c>
      <c r="H8455" t="s">
        <v>32</v>
      </c>
      <c r="I8455" t="s">
        <v>2240</v>
      </c>
      <c r="J8455" s="1">
        <v>42980</v>
      </c>
      <c r="K8455" s="1">
        <v>42984</v>
      </c>
      <c r="L8455" t="s">
        <v>60</v>
      </c>
      <c r="M8455">
        <f>Table1[[#This Row],[Ship Date]]-Table1[[#This Row],[Order Date]]</f>
        <v>4</v>
      </c>
      <c r="N8455">
        <v>9</v>
      </c>
      <c r="O8455" t="s">
        <v>61</v>
      </c>
      <c r="P8455" s="3">
        <v>12.192</v>
      </c>
      <c r="Q8455" s="3">
        <v>7.97949105863818</v>
      </c>
      <c r="R8455" s="3">
        <f>(Table1[[#This Row],[Selling Price]]-Table1[[#This Row],[Cost Price]])</f>
        <v>4.2125089413618202</v>
      </c>
      <c r="S8455" s="12">
        <f>(Table1[[#This Row],[Profit]]/Table1[[#This Row],[Selling Price]])</f>
        <v>0.34551418482298396</v>
      </c>
      <c r="T8455">
        <v>3</v>
      </c>
      <c r="U8455" s="2">
        <f>Table1[[#This Row],[Selling Price]]*Table1[[#This Row],[Quantity]]</f>
        <v>36.576000000000001</v>
      </c>
      <c r="V8455" s="4">
        <v>0.2</v>
      </c>
      <c r="W8455">
        <v>285</v>
      </c>
      <c r="X8455" t="s">
        <v>36</v>
      </c>
      <c r="Y8455" t="s">
        <v>52</v>
      </c>
      <c r="Z8455" s="2">
        <v>9.66970140869579</v>
      </c>
    </row>
    <row r="8456" spans="1:26" x14ac:dyDescent="0.35">
      <c r="A8456" t="s">
        <v>170</v>
      </c>
      <c r="B8456" t="s">
        <v>171</v>
      </c>
      <c r="C8456" t="s">
        <v>39</v>
      </c>
      <c r="D8456" t="s">
        <v>46</v>
      </c>
      <c r="E8456" t="s">
        <v>47</v>
      </c>
      <c r="F8456" t="s">
        <v>2295</v>
      </c>
      <c r="G8456" t="s">
        <v>2296</v>
      </c>
      <c r="H8456" t="s">
        <v>32</v>
      </c>
      <c r="I8456" t="s">
        <v>2297</v>
      </c>
      <c r="J8456" s="1">
        <v>42834</v>
      </c>
      <c r="K8456" s="1">
        <v>42836</v>
      </c>
      <c r="L8456" t="s">
        <v>199</v>
      </c>
      <c r="M8456">
        <f>Table1[[#This Row],[Ship Date]]-Table1[[#This Row],[Order Date]]</f>
        <v>2</v>
      </c>
      <c r="N8456">
        <v>4</v>
      </c>
      <c r="O8456" t="s">
        <v>106</v>
      </c>
      <c r="P8456" s="3">
        <v>9.82</v>
      </c>
      <c r="Q8456" s="3">
        <v>6.7711313605806236</v>
      </c>
      <c r="R8456" s="3">
        <f>(Table1[[#This Row],[Selling Price]]-Table1[[#This Row],[Cost Price]])</f>
        <v>3.0488686394193767</v>
      </c>
      <c r="S8456" s="12">
        <f>(Table1[[#This Row],[Profit]]/Table1[[#This Row],[Selling Price]])</f>
        <v>0.31047542152946811</v>
      </c>
      <c r="T8456">
        <v>2</v>
      </c>
      <c r="U8456" s="2">
        <f>Table1[[#This Row],[Selling Price]]*Table1[[#This Row],[Quantity]]</f>
        <v>19.64</v>
      </c>
      <c r="V8456" s="4">
        <v>0</v>
      </c>
      <c r="W8456">
        <v>210</v>
      </c>
      <c r="X8456" t="s">
        <v>36</v>
      </c>
      <c r="Y8456" t="s">
        <v>52</v>
      </c>
      <c r="Z8456" s="2">
        <v>3.471894295625948</v>
      </c>
    </row>
    <row r="8457" spans="1:26" x14ac:dyDescent="0.35">
      <c r="A8457" t="s">
        <v>170</v>
      </c>
      <c r="B8457" t="s">
        <v>171</v>
      </c>
      <c r="C8457" t="s">
        <v>55</v>
      </c>
      <c r="D8457" t="s">
        <v>46</v>
      </c>
      <c r="E8457" t="s">
        <v>65</v>
      </c>
      <c r="F8457" t="s">
        <v>1511</v>
      </c>
      <c r="G8457" t="s">
        <v>1512</v>
      </c>
      <c r="H8457" t="s">
        <v>32</v>
      </c>
      <c r="I8457" t="s">
        <v>2485</v>
      </c>
      <c r="J8457" s="1">
        <v>43001</v>
      </c>
      <c r="K8457" s="1">
        <v>43003</v>
      </c>
      <c r="L8457" t="s">
        <v>34</v>
      </c>
      <c r="M8457">
        <f>Table1[[#This Row],[Ship Date]]-Table1[[#This Row],[Order Date]]</f>
        <v>2</v>
      </c>
      <c r="N8457">
        <v>9</v>
      </c>
      <c r="O8457" t="s">
        <v>61</v>
      </c>
      <c r="P8457" s="3">
        <v>31.44</v>
      </c>
      <c r="Q8457" s="3">
        <v>21.748313430495539</v>
      </c>
      <c r="R8457" s="3">
        <f>(Table1[[#This Row],[Selling Price]]-Table1[[#This Row],[Cost Price]])</f>
        <v>9.6916865695044621</v>
      </c>
      <c r="S8457" s="12">
        <f>(Table1[[#This Row],[Profit]]/Table1[[#This Row],[Selling Price]])</f>
        <v>0.30825975093843705</v>
      </c>
      <c r="T8457">
        <v>3</v>
      </c>
      <c r="U8457" s="2">
        <f>Table1[[#This Row],[Selling Price]]*Table1[[#This Row],[Quantity]]</f>
        <v>94.320000000000007</v>
      </c>
      <c r="V8457" s="4">
        <v>0</v>
      </c>
      <c r="W8457">
        <v>448</v>
      </c>
      <c r="X8457" t="s">
        <v>36</v>
      </c>
      <c r="Y8457" t="s">
        <v>52</v>
      </c>
      <c r="Z8457" s="2">
        <v>19.255841461748691</v>
      </c>
    </row>
    <row r="8458" spans="1:26" x14ac:dyDescent="0.35">
      <c r="A8458" t="s">
        <v>170</v>
      </c>
      <c r="B8458" t="s">
        <v>171</v>
      </c>
      <c r="C8458" t="s">
        <v>27</v>
      </c>
      <c r="D8458" t="s">
        <v>46</v>
      </c>
      <c r="E8458" t="s">
        <v>91</v>
      </c>
      <c r="F8458" t="s">
        <v>627</v>
      </c>
      <c r="G8458" t="s">
        <v>628</v>
      </c>
      <c r="H8458" t="s">
        <v>32</v>
      </c>
      <c r="I8458" t="s">
        <v>2510</v>
      </c>
      <c r="J8458" s="1">
        <v>42365</v>
      </c>
      <c r="K8458" s="1">
        <v>42369</v>
      </c>
      <c r="L8458" t="s">
        <v>60</v>
      </c>
      <c r="M8458">
        <f>Table1[[#This Row],[Ship Date]]-Table1[[#This Row],[Order Date]]</f>
        <v>4</v>
      </c>
      <c r="N8458">
        <v>12</v>
      </c>
      <c r="O8458" t="s">
        <v>35</v>
      </c>
      <c r="P8458" s="3">
        <v>355.96</v>
      </c>
      <c r="Q8458" s="3">
        <v>251.79332813278799</v>
      </c>
      <c r="R8458" s="3">
        <f>(Table1[[#This Row],[Selling Price]]-Table1[[#This Row],[Cost Price]])</f>
        <v>104.16667186721199</v>
      </c>
      <c r="S8458" s="12">
        <f>(Table1[[#This Row],[Profit]]/Table1[[#This Row],[Selling Price]])</f>
        <v>0.29263589130017981</v>
      </c>
      <c r="T8458">
        <v>2</v>
      </c>
      <c r="U8458" s="2">
        <f>Table1[[#This Row],[Selling Price]]*Table1[[#This Row],[Quantity]]</f>
        <v>711.92</v>
      </c>
      <c r="V8458" s="4">
        <v>0</v>
      </c>
      <c r="W8458">
        <v>187</v>
      </c>
      <c r="X8458" t="s">
        <v>36</v>
      </c>
      <c r="Y8458" t="s">
        <v>36</v>
      </c>
      <c r="Z8458" s="2">
        <v>405.38827747629801</v>
      </c>
    </row>
    <row r="8459" spans="1:26" x14ac:dyDescent="0.35">
      <c r="A8459" t="s">
        <v>170</v>
      </c>
      <c r="B8459" t="s">
        <v>171</v>
      </c>
      <c r="C8459" t="s">
        <v>27</v>
      </c>
      <c r="D8459" t="s">
        <v>46</v>
      </c>
      <c r="E8459" t="s">
        <v>65</v>
      </c>
      <c r="F8459" t="s">
        <v>2594</v>
      </c>
      <c r="G8459" t="s">
        <v>2595</v>
      </c>
      <c r="H8459" t="s">
        <v>32</v>
      </c>
      <c r="I8459" t="s">
        <v>2596</v>
      </c>
      <c r="J8459" s="1">
        <v>41993</v>
      </c>
      <c r="K8459" s="1">
        <v>41994</v>
      </c>
      <c r="L8459" t="s">
        <v>199</v>
      </c>
      <c r="M8459">
        <f>Table1[[#This Row],[Ship Date]]-Table1[[#This Row],[Order Date]]</f>
        <v>1</v>
      </c>
      <c r="N8459">
        <v>12</v>
      </c>
      <c r="O8459" t="s">
        <v>35</v>
      </c>
      <c r="P8459" s="3">
        <v>122.48</v>
      </c>
      <c r="Q8459" s="3">
        <v>79.772896478463949</v>
      </c>
      <c r="R8459" s="3">
        <f>(Table1[[#This Row],[Selling Price]]-Table1[[#This Row],[Cost Price]])</f>
        <v>42.707103521536055</v>
      </c>
      <c r="S8459" s="12">
        <f>(Table1[[#This Row],[Profit]]/Table1[[#This Row],[Selling Price]])</f>
        <v>0.34868634488517353</v>
      </c>
      <c r="T8459">
        <v>2</v>
      </c>
      <c r="U8459" s="2">
        <f>Table1[[#This Row],[Selling Price]]*Table1[[#This Row],[Quantity]]</f>
        <v>244.96</v>
      </c>
      <c r="V8459" s="4">
        <v>0</v>
      </c>
      <c r="W8459">
        <v>222</v>
      </c>
      <c r="X8459" t="s">
        <v>36</v>
      </c>
      <c r="Y8459" t="s">
        <v>36</v>
      </c>
      <c r="Z8459" s="2">
        <v>176.34568148724259</v>
      </c>
    </row>
    <row r="8460" spans="1:26" x14ac:dyDescent="0.35">
      <c r="A8460" t="s">
        <v>170</v>
      </c>
      <c r="B8460" t="s">
        <v>171</v>
      </c>
      <c r="C8460" t="s">
        <v>39</v>
      </c>
      <c r="D8460" t="s">
        <v>46</v>
      </c>
      <c r="E8460" t="s">
        <v>91</v>
      </c>
      <c r="F8460" t="s">
        <v>2001</v>
      </c>
      <c r="G8460" t="s">
        <v>2602</v>
      </c>
      <c r="H8460" t="s">
        <v>32</v>
      </c>
      <c r="I8460" t="s">
        <v>2603</v>
      </c>
      <c r="J8460" s="1">
        <v>42915</v>
      </c>
      <c r="K8460" s="1">
        <v>42920</v>
      </c>
      <c r="L8460" t="s">
        <v>60</v>
      </c>
      <c r="M8460">
        <f>Table1[[#This Row],[Ship Date]]-Table1[[#This Row],[Order Date]]</f>
        <v>5</v>
      </c>
      <c r="N8460">
        <v>6</v>
      </c>
      <c r="O8460" t="s">
        <v>51</v>
      </c>
      <c r="P8460" s="3">
        <v>362.94</v>
      </c>
      <c r="Q8460" s="3">
        <v>305.89289139615641</v>
      </c>
      <c r="R8460" s="3">
        <f>(Table1[[#This Row],[Selling Price]]-Table1[[#This Row],[Cost Price]])</f>
        <v>57.047108603843583</v>
      </c>
      <c r="S8460" s="12">
        <f>(Table1[[#This Row],[Profit]]/Table1[[#This Row],[Selling Price]])</f>
        <v>0.15718054941269516</v>
      </c>
      <c r="T8460">
        <v>3</v>
      </c>
      <c r="U8460" s="2">
        <f>Table1[[#This Row],[Selling Price]]*Table1[[#This Row],[Quantity]]</f>
        <v>1088.82</v>
      </c>
      <c r="V8460" s="4">
        <v>0</v>
      </c>
      <c r="W8460">
        <v>166</v>
      </c>
      <c r="X8460" t="s">
        <v>36</v>
      </c>
      <c r="Y8460" t="s">
        <v>68</v>
      </c>
      <c r="Z8460" s="2">
        <v>126.6854499707276</v>
      </c>
    </row>
    <row r="8461" spans="1:26" x14ac:dyDescent="0.35">
      <c r="A8461" t="s">
        <v>170</v>
      </c>
      <c r="B8461" t="s">
        <v>171</v>
      </c>
      <c r="C8461" t="s">
        <v>55</v>
      </c>
      <c r="D8461" t="s">
        <v>46</v>
      </c>
      <c r="E8461" t="s">
        <v>102</v>
      </c>
      <c r="F8461" t="s">
        <v>1833</v>
      </c>
      <c r="G8461" t="s">
        <v>1834</v>
      </c>
      <c r="H8461" t="s">
        <v>32</v>
      </c>
      <c r="I8461" t="s">
        <v>2647</v>
      </c>
      <c r="J8461" s="1">
        <v>41967</v>
      </c>
      <c r="K8461" s="1">
        <v>41973</v>
      </c>
      <c r="L8461" t="s">
        <v>60</v>
      </c>
      <c r="M8461">
        <f>Table1[[#This Row],[Ship Date]]-Table1[[#This Row],[Order Date]]</f>
        <v>6</v>
      </c>
      <c r="N8461">
        <v>11</v>
      </c>
      <c r="O8461" t="s">
        <v>35</v>
      </c>
      <c r="P8461" s="3">
        <v>25.92</v>
      </c>
      <c r="Q8461" s="3">
        <v>21.110205054911571</v>
      </c>
      <c r="R8461" s="3">
        <f>(Table1[[#This Row],[Selling Price]]-Table1[[#This Row],[Cost Price]])</f>
        <v>4.8097949450884308</v>
      </c>
      <c r="S8461" s="12">
        <f>(Table1[[#This Row],[Profit]]/Table1[[#This Row],[Selling Price]])</f>
        <v>0.1855630765852018</v>
      </c>
      <c r="T8461">
        <v>4</v>
      </c>
      <c r="U8461" s="2">
        <f>Table1[[#This Row],[Selling Price]]*Table1[[#This Row],[Quantity]]</f>
        <v>103.68</v>
      </c>
      <c r="V8461" s="4">
        <v>0</v>
      </c>
      <c r="W8461">
        <v>432</v>
      </c>
      <c r="X8461" t="s">
        <v>68</v>
      </c>
      <c r="Y8461" t="s">
        <v>52</v>
      </c>
      <c r="Z8461" s="2">
        <v>7.4288210947055964</v>
      </c>
    </row>
    <row r="8462" spans="1:26" x14ac:dyDescent="0.35">
      <c r="A8462" t="s">
        <v>170</v>
      </c>
      <c r="B8462" t="s">
        <v>171</v>
      </c>
      <c r="C8462" t="s">
        <v>55</v>
      </c>
      <c r="D8462" t="s">
        <v>46</v>
      </c>
      <c r="E8462" t="s">
        <v>102</v>
      </c>
      <c r="F8462" t="s">
        <v>1086</v>
      </c>
      <c r="G8462" t="s">
        <v>1222</v>
      </c>
      <c r="H8462" t="s">
        <v>32</v>
      </c>
      <c r="I8462" t="s">
        <v>2650</v>
      </c>
      <c r="J8462" s="1">
        <v>42792</v>
      </c>
      <c r="K8462" s="1">
        <v>42794</v>
      </c>
      <c r="L8462" t="s">
        <v>34</v>
      </c>
      <c r="M8462">
        <f>Table1[[#This Row],[Ship Date]]-Table1[[#This Row],[Order Date]]</f>
        <v>2</v>
      </c>
      <c r="N8462">
        <v>2</v>
      </c>
      <c r="O8462" t="s">
        <v>106</v>
      </c>
      <c r="P8462" s="3">
        <v>223.92</v>
      </c>
      <c r="Q8462" s="3">
        <v>183.4276796637738</v>
      </c>
      <c r="R8462" s="3">
        <f>(Table1[[#This Row],[Selling Price]]-Table1[[#This Row],[Cost Price]])</f>
        <v>40.492320336226186</v>
      </c>
      <c r="S8462" s="12">
        <f>(Table1[[#This Row],[Profit]]/Table1[[#This Row],[Selling Price]])</f>
        <v>0.18083387074055998</v>
      </c>
      <c r="T8462">
        <v>4</v>
      </c>
      <c r="U8462" s="2">
        <f>Table1[[#This Row],[Selling Price]]*Table1[[#This Row],[Quantity]]</f>
        <v>895.68</v>
      </c>
      <c r="V8462" s="4">
        <v>0</v>
      </c>
      <c r="W8462">
        <v>309</v>
      </c>
      <c r="X8462" t="s">
        <v>36</v>
      </c>
      <c r="Y8462" t="s">
        <v>68</v>
      </c>
      <c r="Z8462" s="2">
        <v>128.2391351245675</v>
      </c>
    </row>
    <row r="8463" spans="1:26" x14ac:dyDescent="0.35">
      <c r="A8463" t="s">
        <v>170</v>
      </c>
      <c r="B8463" t="s">
        <v>171</v>
      </c>
      <c r="C8463" t="s">
        <v>64</v>
      </c>
      <c r="D8463" t="s">
        <v>46</v>
      </c>
      <c r="E8463" t="s">
        <v>178</v>
      </c>
      <c r="F8463" t="s">
        <v>2694</v>
      </c>
      <c r="G8463" t="s">
        <v>2695</v>
      </c>
      <c r="H8463" t="s">
        <v>32</v>
      </c>
      <c r="I8463" t="s">
        <v>2693</v>
      </c>
      <c r="J8463" s="1">
        <v>42308</v>
      </c>
      <c r="K8463" s="1">
        <v>42310</v>
      </c>
      <c r="L8463" t="s">
        <v>34</v>
      </c>
      <c r="M8463">
        <f>Table1[[#This Row],[Ship Date]]-Table1[[#This Row],[Order Date]]</f>
        <v>2</v>
      </c>
      <c r="N8463">
        <v>10</v>
      </c>
      <c r="O8463" t="s">
        <v>61</v>
      </c>
      <c r="P8463" s="3">
        <v>79.959999999999994</v>
      </c>
      <c r="Q8463" s="3">
        <v>63.556290363471362</v>
      </c>
      <c r="R8463" s="3">
        <f>(Table1[[#This Row],[Selling Price]]-Table1[[#This Row],[Cost Price]])</f>
        <v>16.403709636528632</v>
      </c>
      <c r="S8463" s="12">
        <f>(Table1[[#This Row],[Profit]]/Table1[[#This Row],[Selling Price]])</f>
        <v>0.20514894492907246</v>
      </c>
      <c r="T8463">
        <v>2</v>
      </c>
      <c r="U8463" s="2">
        <f>Table1[[#This Row],[Selling Price]]*Table1[[#This Row],[Quantity]]</f>
        <v>159.91999999999999</v>
      </c>
      <c r="V8463" s="4">
        <v>0</v>
      </c>
      <c r="W8463">
        <v>276</v>
      </c>
      <c r="X8463" t="s">
        <v>36</v>
      </c>
      <c r="Y8463" t="s">
        <v>68</v>
      </c>
      <c r="Z8463" s="2">
        <v>70.769493804416413</v>
      </c>
    </row>
    <row r="8464" spans="1:26" x14ac:dyDescent="0.35">
      <c r="A8464" t="s">
        <v>170</v>
      </c>
      <c r="B8464" t="s">
        <v>171</v>
      </c>
      <c r="C8464" t="s">
        <v>64</v>
      </c>
      <c r="D8464" t="s">
        <v>46</v>
      </c>
      <c r="E8464" t="s">
        <v>65</v>
      </c>
      <c r="F8464" t="s">
        <v>1273</v>
      </c>
      <c r="G8464" t="s">
        <v>1274</v>
      </c>
      <c r="H8464" t="s">
        <v>32</v>
      </c>
      <c r="I8464" t="s">
        <v>2751</v>
      </c>
      <c r="J8464" s="1">
        <v>41997</v>
      </c>
      <c r="K8464" s="1">
        <v>42002</v>
      </c>
      <c r="L8464" t="s">
        <v>60</v>
      </c>
      <c r="M8464">
        <f>Table1[[#This Row],[Ship Date]]-Table1[[#This Row],[Order Date]]</f>
        <v>5</v>
      </c>
      <c r="N8464">
        <v>12</v>
      </c>
      <c r="O8464" t="s">
        <v>35</v>
      </c>
      <c r="P8464" s="3">
        <v>142.86000000000001</v>
      </c>
      <c r="Q8464" s="3">
        <v>98.358220807607296</v>
      </c>
      <c r="R8464" s="3">
        <f>(Table1[[#This Row],[Selling Price]]-Table1[[#This Row],[Cost Price]])</f>
        <v>44.501779192392718</v>
      </c>
      <c r="S8464" s="12">
        <f>(Table1[[#This Row],[Profit]]/Table1[[#This Row],[Selling Price]])</f>
        <v>0.31150622422226454</v>
      </c>
      <c r="T8464">
        <v>1</v>
      </c>
      <c r="U8464" s="2">
        <f>Table1[[#This Row],[Selling Price]]*Table1[[#This Row],[Quantity]]</f>
        <v>142.86000000000001</v>
      </c>
      <c r="V8464" s="4">
        <v>0</v>
      </c>
      <c r="W8464">
        <v>200</v>
      </c>
      <c r="X8464" t="s">
        <v>36</v>
      </c>
      <c r="Y8464" t="s">
        <v>36</v>
      </c>
      <c r="Z8464" s="2">
        <v>349.07905416190681</v>
      </c>
    </row>
    <row r="8465" spans="1:26" x14ac:dyDescent="0.35">
      <c r="A8465" t="s">
        <v>170</v>
      </c>
      <c r="B8465" t="s">
        <v>171</v>
      </c>
      <c r="C8465" t="s">
        <v>55</v>
      </c>
      <c r="D8465" t="s">
        <v>46</v>
      </c>
      <c r="E8465" t="s">
        <v>539</v>
      </c>
      <c r="F8465" t="s">
        <v>540</v>
      </c>
      <c r="G8465" t="s">
        <v>541</v>
      </c>
      <c r="H8465" t="s">
        <v>32</v>
      </c>
      <c r="I8465" t="s">
        <v>2797</v>
      </c>
      <c r="J8465" s="1">
        <v>42243</v>
      </c>
      <c r="K8465" s="1">
        <v>42248</v>
      </c>
      <c r="L8465" t="s">
        <v>60</v>
      </c>
      <c r="M8465">
        <f>Table1[[#This Row],[Ship Date]]-Table1[[#This Row],[Order Date]]</f>
        <v>5</v>
      </c>
      <c r="N8465">
        <v>8</v>
      </c>
      <c r="O8465" t="s">
        <v>61</v>
      </c>
      <c r="P8465" s="3">
        <v>32.94</v>
      </c>
      <c r="Q8465" s="3">
        <v>24.766932401552111</v>
      </c>
      <c r="R8465" s="3">
        <f>(Table1[[#This Row],[Selling Price]]-Table1[[#This Row],[Cost Price]])</f>
        <v>8.1730675984478864</v>
      </c>
      <c r="S8465" s="12">
        <f>(Table1[[#This Row],[Profit]]/Table1[[#This Row],[Selling Price]])</f>
        <v>0.2481198420900998</v>
      </c>
      <c r="T8465">
        <v>3</v>
      </c>
      <c r="U8465" s="2">
        <f>Table1[[#This Row],[Selling Price]]*Table1[[#This Row],[Quantity]]</f>
        <v>98.82</v>
      </c>
      <c r="V8465" s="4">
        <v>0</v>
      </c>
      <c r="W8465">
        <v>400</v>
      </c>
      <c r="X8465" t="s">
        <v>36</v>
      </c>
      <c r="Y8465" t="s">
        <v>52</v>
      </c>
      <c r="Z8465" s="2">
        <v>17.93026491717286</v>
      </c>
    </row>
    <row r="8466" spans="1:26" x14ac:dyDescent="0.35">
      <c r="A8466" t="s">
        <v>170</v>
      </c>
      <c r="B8466" t="s">
        <v>171</v>
      </c>
      <c r="C8466" t="s">
        <v>64</v>
      </c>
      <c r="D8466" t="s">
        <v>46</v>
      </c>
      <c r="E8466" t="s">
        <v>75</v>
      </c>
      <c r="F8466" t="s">
        <v>2958</v>
      </c>
      <c r="G8466" t="s">
        <v>2959</v>
      </c>
      <c r="H8466" t="s">
        <v>32</v>
      </c>
      <c r="I8466" t="s">
        <v>2960</v>
      </c>
      <c r="J8466" s="1">
        <v>42615</v>
      </c>
      <c r="K8466" s="1">
        <v>42619</v>
      </c>
      <c r="L8466" t="s">
        <v>60</v>
      </c>
      <c r="M8466">
        <f>Table1[[#This Row],[Ship Date]]-Table1[[#This Row],[Order Date]]</f>
        <v>4</v>
      </c>
      <c r="N8466">
        <v>9</v>
      </c>
      <c r="O8466" t="s">
        <v>61</v>
      </c>
      <c r="P8466" s="3">
        <v>75.48</v>
      </c>
      <c r="Q8466" s="3">
        <v>50.610917373628681</v>
      </c>
      <c r="R8466" s="3">
        <f>(Table1[[#This Row],[Selling Price]]-Table1[[#This Row],[Cost Price]])</f>
        <v>24.869082626371323</v>
      </c>
      <c r="S8466" s="12">
        <f>(Table1[[#This Row],[Profit]]/Table1[[#This Row],[Selling Price]])</f>
        <v>0.3294791020981892</v>
      </c>
      <c r="T8466">
        <v>2</v>
      </c>
      <c r="U8466" s="2">
        <f>Table1[[#This Row],[Selling Price]]*Table1[[#This Row],[Quantity]]</f>
        <v>150.96</v>
      </c>
      <c r="V8466" s="4">
        <v>0</v>
      </c>
      <c r="W8466">
        <v>168</v>
      </c>
      <c r="X8466" t="s">
        <v>36</v>
      </c>
      <c r="Y8466" t="s">
        <v>68</v>
      </c>
      <c r="Z8466" s="2">
        <v>82.913557492125491</v>
      </c>
    </row>
    <row r="8467" spans="1:26" x14ac:dyDescent="0.35">
      <c r="A8467" t="s">
        <v>170</v>
      </c>
      <c r="B8467" t="s">
        <v>171</v>
      </c>
      <c r="C8467" t="s">
        <v>64</v>
      </c>
      <c r="D8467" t="s">
        <v>46</v>
      </c>
      <c r="E8467" t="s">
        <v>47</v>
      </c>
      <c r="F8467" t="s">
        <v>3365</v>
      </c>
      <c r="G8467" t="s">
        <v>3366</v>
      </c>
      <c r="H8467" t="s">
        <v>32</v>
      </c>
      <c r="I8467" t="s">
        <v>3367</v>
      </c>
      <c r="J8467" s="1">
        <v>43038</v>
      </c>
      <c r="K8467" s="1">
        <v>43044</v>
      </c>
      <c r="L8467" t="s">
        <v>60</v>
      </c>
      <c r="M8467">
        <f>Table1[[#This Row],[Ship Date]]-Table1[[#This Row],[Order Date]]</f>
        <v>6</v>
      </c>
      <c r="N8467">
        <v>10</v>
      </c>
      <c r="O8467" t="s">
        <v>61</v>
      </c>
      <c r="P8467" s="3">
        <v>43.86</v>
      </c>
      <c r="Q8467" s="3">
        <v>36.314378414364789</v>
      </c>
      <c r="R8467" s="3">
        <f>(Table1[[#This Row],[Selling Price]]-Table1[[#This Row],[Cost Price]])</f>
        <v>7.5456215856352102</v>
      </c>
      <c r="S8467" s="12">
        <f>(Table1[[#This Row],[Profit]]/Table1[[#This Row],[Selling Price]])</f>
        <v>0.17203879584211607</v>
      </c>
      <c r="T8467">
        <v>6</v>
      </c>
      <c r="U8467" s="2">
        <f>Table1[[#This Row],[Selling Price]]*Table1[[#This Row],[Quantity]]</f>
        <v>263.15999999999997</v>
      </c>
      <c r="V8467" s="4">
        <v>0</v>
      </c>
      <c r="W8467">
        <v>112</v>
      </c>
      <c r="X8467" t="s">
        <v>68</v>
      </c>
      <c r="Y8467" t="s">
        <v>36</v>
      </c>
      <c r="Z8467" s="2">
        <v>20.675802281894651</v>
      </c>
    </row>
    <row r="8468" spans="1:26" x14ac:dyDescent="0.35">
      <c r="A8468" t="s">
        <v>170</v>
      </c>
      <c r="B8468" t="s">
        <v>171</v>
      </c>
      <c r="C8468" t="s">
        <v>55</v>
      </c>
      <c r="D8468" t="s">
        <v>46</v>
      </c>
      <c r="E8468" t="s">
        <v>47</v>
      </c>
      <c r="F8468" t="s">
        <v>3494</v>
      </c>
      <c r="G8468" t="s">
        <v>3495</v>
      </c>
      <c r="H8468" t="s">
        <v>32</v>
      </c>
      <c r="I8468" t="s">
        <v>3496</v>
      </c>
      <c r="J8468" s="1">
        <v>42159</v>
      </c>
      <c r="K8468" s="1">
        <v>42159</v>
      </c>
      <c r="L8468" t="s">
        <v>1118</v>
      </c>
      <c r="M8468">
        <f>Table1[[#This Row],[Ship Date]]-Table1[[#This Row],[Order Date]]</f>
        <v>0</v>
      </c>
      <c r="N8468">
        <v>6</v>
      </c>
      <c r="O8468" t="s">
        <v>51</v>
      </c>
      <c r="P8468" s="3">
        <v>7.38</v>
      </c>
      <c r="Q8468" s="3">
        <v>5.3159711911513901</v>
      </c>
      <c r="R8468" s="3">
        <f>(Table1[[#This Row],[Selling Price]]-Table1[[#This Row],[Cost Price]])</f>
        <v>2.0640288088486098</v>
      </c>
      <c r="S8468" s="12">
        <f>(Table1[[#This Row],[Profit]]/Table1[[#This Row],[Selling Price]])</f>
        <v>0.27967870038599052</v>
      </c>
      <c r="T8468">
        <v>2</v>
      </c>
      <c r="U8468" s="2">
        <f>Table1[[#This Row],[Selling Price]]*Table1[[#This Row],[Quantity]]</f>
        <v>14.76</v>
      </c>
      <c r="V8468" s="4">
        <v>0</v>
      </c>
      <c r="W8468">
        <v>151</v>
      </c>
      <c r="X8468" t="s">
        <v>36</v>
      </c>
      <c r="Y8468" t="s">
        <v>52</v>
      </c>
      <c r="Z8468" s="2">
        <v>4.5961295207411821</v>
      </c>
    </row>
    <row r="8469" spans="1:26" x14ac:dyDescent="0.35">
      <c r="A8469" t="s">
        <v>170</v>
      </c>
      <c r="B8469" t="s">
        <v>171</v>
      </c>
      <c r="C8469" t="s">
        <v>27</v>
      </c>
      <c r="D8469" t="s">
        <v>46</v>
      </c>
      <c r="E8469" t="s">
        <v>178</v>
      </c>
      <c r="F8469" t="s">
        <v>3592</v>
      </c>
      <c r="G8469" t="s">
        <v>610</v>
      </c>
      <c r="H8469" t="s">
        <v>32</v>
      </c>
      <c r="I8469" t="s">
        <v>3593</v>
      </c>
      <c r="J8469" s="1">
        <v>42068</v>
      </c>
      <c r="K8469" s="1">
        <v>42068</v>
      </c>
      <c r="L8469" t="s">
        <v>1118</v>
      </c>
      <c r="M8469">
        <f>Table1[[#This Row],[Ship Date]]-Table1[[#This Row],[Order Date]]</f>
        <v>0</v>
      </c>
      <c r="N8469">
        <v>3</v>
      </c>
      <c r="O8469" t="s">
        <v>106</v>
      </c>
      <c r="P8469" s="3">
        <v>29.34</v>
      </c>
      <c r="Q8469" s="3">
        <v>19.092647087837349</v>
      </c>
      <c r="R8469" s="3">
        <f>(Table1[[#This Row],[Selling Price]]-Table1[[#This Row],[Cost Price]])</f>
        <v>10.247352912162651</v>
      </c>
      <c r="S8469" s="12">
        <f>(Table1[[#This Row],[Profit]]/Table1[[#This Row],[Selling Price]])</f>
        <v>0.3492621987785498</v>
      </c>
      <c r="T8469">
        <v>3</v>
      </c>
      <c r="U8469" s="2">
        <f>Table1[[#This Row],[Selling Price]]*Table1[[#This Row],[Quantity]]</f>
        <v>88.02</v>
      </c>
      <c r="V8469" s="4">
        <v>0</v>
      </c>
      <c r="W8469">
        <v>114</v>
      </c>
      <c r="X8469" t="s">
        <v>36</v>
      </c>
      <c r="Y8469" t="s">
        <v>36</v>
      </c>
      <c r="Z8469" s="2">
        <v>10.069126277885291</v>
      </c>
    </row>
    <row r="8470" spans="1:26" x14ac:dyDescent="0.35">
      <c r="A8470" t="s">
        <v>170</v>
      </c>
      <c r="B8470" t="s">
        <v>171</v>
      </c>
      <c r="C8470" t="s">
        <v>45</v>
      </c>
      <c r="D8470" t="s">
        <v>46</v>
      </c>
      <c r="E8470" t="s">
        <v>102</v>
      </c>
      <c r="F8470" t="s">
        <v>2004</v>
      </c>
      <c r="G8470" t="s">
        <v>2005</v>
      </c>
      <c r="H8470" t="s">
        <v>32</v>
      </c>
      <c r="I8470" t="s">
        <v>3626</v>
      </c>
      <c r="J8470" s="1">
        <v>43029</v>
      </c>
      <c r="K8470" s="1">
        <v>43030</v>
      </c>
      <c r="L8470" t="s">
        <v>199</v>
      </c>
      <c r="M8470">
        <f>Table1[[#This Row],[Ship Date]]-Table1[[#This Row],[Order Date]]</f>
        <v>1</v>
      </c>
      <c r="N8470">
        <v>10</v>
      </c>
      <c r="O8470" t="s">
        <v>61</v>
      </c>
      <c r="P8470" s="3">
        <v>5.1840000000000002</v>
      </c>
      <c r="Q8470" s="3">
        <v>3.9227849528002312</v>
      </c>
      <c r="R8470" s="3">
        <f>(Table1[[#This Row],[Selling Price]]-Table1[[#This Row],[Cost Price]])</f>
        <v>1.261215047199769</v>
      </c>
      <c r="S8470" s="12">
        <f>(Table1[[#This Row],[Profit]]/Table1[[#This Row],[Selling Price]])</f>
        <v>0.24328993966044926</v>
      </c>
      <c r="T8470">
        <v>1</v>
      </c>
      <c r="U8470" s="2">
        <f>Table1[[#This Row],[Selling Price]]*Table1[[#This Row],[Quantity]]</f>
        <v>5.1840000000000002</v>
      </c>
      <c r="V8470" s="4">
        <v>0.2</v>
      </c>
      <c r="W8470">
        <v>159</v>
      </c>
      <c r="X8470" t="s">
        <v>36</v>
      </c>
      <c r="Y8470" t="s">
        <v>52</v>
      </c>
      <c r="Z8470" s="2">
        <v>4.2590906071601724</v>
      </c>
    </row>
    <row r="8471" spans="1:26" x14ac:dyDescent="0.35">
      <c r="A8471" t="s">
        <v>170</v>
      </c>
      <c r="B8471" t="s">
        <v>171</v>
      </c>
      <c r="C8471" t="s">
        <v>27</v>
      </c>
      <c r="D8471" t="s">
        <v>46</v>
      </c>
      <c r="E8471" t="s">
        <v>86</v>
      </c>
      <c r="F8471" t="s">
        <v>2410</v>
      </c>
      <c r="G8471" t="s">
        <v>2411</v>
      </c>
      <c r="H8471" t="s">
        <v>32</v>
      </c>
      <c r="I8471" t="s">
        <v>3773</v>
      </c>
      <c r="J8471" s="1">
        <v>42173</v>
      </c>
      <c r="K8471" s="1">
        <v>42178</v>
      </c>
      <c r="L8471" t="s">
        <v>60</v>
      </c>
      <c r="M8471">
        <f>Table1[[#This Row],[Ship Date]]-Table1[[#This Row],[Order Date]]</f>
        <v>5</v>
      </c>
      <c r="N8471">
        <v>6</v>
      </c>
      <c r="O8471" t="s">
        <v>51</v>
      </c>
      <c r="P8471" s="3">
        <v>9.1560000000000006</v>
      </c>
      <c r="Q8471" s="3">
        <v>6.5416196498327164</v>
      </c>
      <c r="R8471" s="3">
        <f>(Table1[[#This Row],[Selling Price]]-Table1[[#This Row],[Cost Price]])</f>
        <v>2.6143803501672842</v>
      </c>
      <c r="S8471" s="12">
        <f>(Table1[[#This Row],[Profit]]/Table1[[#This Row],[Selling Price]])</f>
        <v>0.2855373908002713</v>
      </c>
      <c r="T8471">
        <v>2</v>
      </c>
      <c r="U8471" s="2">
        <f>Table1[[#This Row],[Selling Price]]*Table1[[#This Row],[Quantity]]</f>
        <v>18.312000000000001</v>
      </c>
      <c r="V8471" s="4">
        <v>0.7</v>
      </c>
      <c r="W8471">
        <v>113</v>
      </c>
      <c r="X8471" t="s">
        <v>36</v>
      </c>
      <c r="Y8471" t="s">
        <v>36</v>
      </c>
      <c r="Z8471" s="2">
        <v>22.690286331780431</v>
      </c>
    </row>
    <row r="8472" spans="1:26" x14ac:dyDescent="0.35">
      <c r="A8472" t="s">
        <v>170</v>
      </c>
      <c r="B8472" t="s">
        <v>171</v>
      </c>
      <c r="C8472" t="s">
        <v>64</v>
      </c>
      <c r="D8472" t="s">
        <v>46</v>
      </c>
      <c r="E8472" t="s">
        <v>47</v>
      </c>
      <c r="F8472" t="s">
        <v>3824</v>
      </c>
      <c r="G8472" t="s">
        <v>3825</v>
      </c>
      <c r="H8472" t="s">
        <v>32</v>
      </c>
      <c r="I8472" t="s">
        <v>3826</v>
      </c>
      <c r="J8472" s="1">
        <v>42303</v>
      </c>
      <c r="K8472" s="1">
        <v>42307</v>
      </c>
      <c r="L8472" t="s">
        <v>60</v>
      </c>
      <c r="M8472">
        <f>Table1[[#This Row],[Ship Date]]-Table1[[#This Row],[Order Date]]</f>
        <v>4</v>
      </c>
      <c r="N8472">
        <v>10</v>
      </c>
      <c r="O8472" t="s">
        <v>61</v>
      </c>
      <c r="P8472" s="3">
        <v>5.76</v>
      </c>
      <c r="Q8472" s="3">
        <v>4.2409757337893437</v>
      </c>
      <c r="R8472" s="3">
        <f>(Table1[[#This Row],[Selling Price]]-Table1[[#This Row],[Cost Price]])</f>
        <v>1.5190242662106561</v>
      </c>
      <c r="S8472" s="12">
        <f>(Table1[[#This Row],[Profit]]/Table1[[#This Row],[Selling Price]])</f>
        <v>0.26371949066157224</v>
      </c>
      <c r="T8472">
        <v>2</v>
      </c>
      <c r="U8472" s="2">
        <f>Table1[[#This Row],[Selling Price]]*Table1[[#This Row],[Quantity]]</f>
        <v>11.52</v>
      </c>
      <c r="V8472" s="4">
        <v>0</v>
      </c>
      <c r="W8472">
        <v>297</v>
      </c>
      <c r="X8472" t="s">
        <v>36</v>
      </c>
      <c r="Y8472" t="s">
        <v>52</v>
      </c>
      <c r="Z8472" s="2">
        <v>8.9604571311959287</v>
      </c>
    </row>
    <row r="8473" spans="1:26" x14ac:dyDescent="0.35">
      <c r="A8473" t="s">
        <v>170</v>
      </c>
      <c r="B8473" t="s">
        <v>171</v>
      </c>
      <c r="C8473" t="s">
        <v>27</v>
      </c>
      <c r="D8473" t="s">
        <v>46</v>
      </c>
      <c r="E8473" t="s">
        <v>270</v>
      </c>
      <c r="F8473" t="s">
        <v>2934</v>
      </c>
      <c r="G8473" t="s">
        <v>2935</v>
      </c>
      <c r="H8473" t="s">
        <v>32</v>
      </c>
      <c r="I8473" t="s">
        <v>3879</v>
      </c>
      <c r="J8473" s="1">
        <v>42338</v>
      </c>
      <c r="K8473" s="1">
        <v>42342</v>
      </c>
      <c r="L8473" t="s">
        <v>60</v>
      </c>
      <c r="M8473">
        <f>Table1[[#This Row],[Ship Date]]-Table1[[#This Row],[Order Date]]</f>
        <v>4</v>
      </c>
      <c r="N8473">
        <v>11</v>
      </c>
      <c r="O8473" t="s">
        <v>35</v>
      </c>
      <c r="P8473" s="3">
        <v>10.584</v>
      </c>
      <c r="Q8473" s="3">
        <v>8.4919661781125839</v>
      </c>
      <c r="R8473" s="3">
        <f>(Table1[[#This Row],[Selling Price]]-Table1[[#This Row],[Cost Price]])</f>
        <v>2.0920338218874157</v>
      </c>
      <c r="S8473" s="12">
        <f>(Table1[[#This Row],[Profit]]/Table1[[#This Row],[Selling Price]])</f>
        <v>0.19766003608157745</v>
      </c>
      <c r="T8473">
        <v>7</v>
      </c>
      <c r="U8473" s="2">
        <f>Table1[[#This Row],[Selling Price]]*Table1[[#This Row],[Quantity]]</f>
        <v>74.087999999999994</v>
      </c>
      <c r="V8473" s="4">
        <v>0.2</v>
      </c>
      <c r="W8473">
        <v>385</v>
      </c>
      <c r="X8473" t="s">
        <v>36</v>
      </c>
      <c r="Y8473" t="s">
        <v>52</v>
      </c>
      <c r="Z8473" s="2">
        <v>2.454575727086048</v>
      </c>
    </row>
    <row r="8474" spans="1:26" x14ac:dyDescent="0.35">
      <c r="A8474" t="s">
        <v>170</v>
      </c>
      <c r="B8474" t="s">
        <v>171</v>
      </c>
      <c r="C8474" t="s">
        <v>64</v>
      </c>
      <c r="D8474" t="s">
        <v>46</v>
      </c>
      <c r="E8474" t="s">
        <v>75</v>
      </c>
      <c r="F8474" t="s">
        <v>3987</v>
      </c>
      <c r="G8474" t="s">
        <v>3988</v>
      </c>
      <c r="H8474" t="s">
        <v>32</v>
      </c>
      <c r="I8474" t="s">
        <v>3986</v>
      </c>
      <c r="J8474" s="1">
        <v>42262</v>
      </c>
      <c r="K8474" s="1">
        <v>42264</v>
      </c>
      <c r="L8474" t="s">
        <v>34</v>
      </c>
      <c r="M8474">
        <f>Table1[[#This Row],[Ship Date]]-Table1[[#This Row],[Order Date]]</f>
        <v>2</v>
      </c>
      <c r="N8474">
        <v>9</v>
      </c>
      <c r="O8474" t="s">
        <v>61</v>
      </c>
      <c r="P8474" s="3">
        <v>24.32</v>
      </c>
      <c r="Q8474" s="3">
        <v>20.48968468601738</v>
      </c>
      <c r="R8474" s="3">
        <f>(Table1[[#This Row],[Selling Price]]-Table1[[#This Row],[Cost Price]])</f>
        <v>3.83031531398262</v>
      </c>
      <c r="S8474" s="12">
        <f>(Table1[[#This Row],[Profit]]/Table1[[#This Row],[Selling Price]])</f>
        <v>0.15749651784468011</v>
      </c>
      <c r="T8474">
        <v>8</v>
      </c>
      <c r="U8474" s="2">
        <f>Table1[[#This Row],[Selling Price]]*Table1[[#This Row],[Quantity]]</f>
        <v>194.56</v>
      </c>
      <c r="V8474" s="4">
        <v>0</v>
      </c>
      <c r="W8474">
        <v>169</v>
      </c>
      <c r="X8474" t="s">
        <v>36</v>
      </c>
      <c r="Y8474" t="s">
        <v>52</v>
      </c>
      <c r="Z8474" s="2">
        <v>9.5213284387261439</v>
      </c>
    </row>
    <row r="8475" spans="1:26" x14ac:dyDescent="0.35">
      <c r="A8475" t="s">
        <v>170</v>
      </c>
      <c r="B8475" t="s">
        <v>171</v>
      </c>
      <c r="C8475" t="s">
        <v>45</v>
      </c>
      <c r="D8475" t="s">
        <v>46</v>
      </c>
      <c r="E8475" t="s">
        <v>91</v>
      </c>
      <c r="F8475" t="s">
        <v>3401</v>
      </c>
      <c r="G8475" t="s">
        <v>3402</v>
      </c>
      <c r="H8475" t="s">
        <v>32</v>
      </c>
      <c r="I8475" t="s">
        <v>4007</v>
      </c>
      <c r="J8475" s="1">
        <v>42275</v>
      </c>
      <c r="K8475" s="1">
        <v>42278</v>
      </c>
      <c r="L8475" t="s">
        <v>199</v>
      </c>
      <c r="M8475">
        <f>Table1[[#This Row],[Ship Date]]-Table1[[#This Row],[Order Date]]</f>
        <v>3</v>
      </c>
      <c r="N8475">
        <v>9</v>
      </c>
      <c r="O8475" t="s">
        <v>61</v>
      </c>
      <c r="P8475" s="3">
        <v>43.56</v>
      </c>
      <c r="Q8475" s="3">
        <v>36.44513126760566</v>
      </c>
      <c r="R8475" s="3">
        <f>(Table1[[#This Row],[Selling Price]]-Table1[[#This Row],[Cost Price]])</f>
        <v>7.114868732394342</v>
      </c>
      <c r="S8475" s="12">
        <f>(Table1[[#This Row],[Profit]]/Table1[[#This Row],[Selling Price]])</f>
        <v>0.16333491121199131</v>
      </c>
      <c r="T8475">
        <v>2</v>
      </c>
      <c r="U8475" s="2">
        <f>Table1[[#This Row],[Selling Price]]*Table1[[#This Row],[Quantity]]</f>
        <v>87.12</v>
      </c>
      <c r="V8475" s="4">
        <v>0</v>
      </c>
      <c r="W8475">
        <v>396</v>
      </c>
      <c r="X8475" t="s">
        <v>36</v>
      </c>
      <c r="Y8475" t="s">
        <v>52</v>
      </c>
      <c r="Z8475" s="2">
        <v>19.169699715958</v>
      </c>
    </row>
    <row r="8476" spans="1:26" x14ac:dyDescent="0.35">
      <c r="A8476" t="s">
        <v>170</v>
      </c>
      <c r="B8476" t="s">
        <v>171</v>
      </c>
      <c r="C8476" t="s">
        <v>27</v>
      </c>
      <c r="D8476" t="s">
        <v>46</v>
      </c>
      <c r="E8476" t="s">
        <v>91</v>
      </c>
      <c r="F8476" t="s">
        <v>352</v>
      </c>
      <c r="G8476" t="s">
        <v>353</v>
      </c>
      <c r="H8476" t="s">
        <v>32</v>
      </c>
      <c r="I8476" t="s">
        <v>4072</v>
      </c>
      <c r="J8476" s="1">
        <v>42936</v>
      </c>
      <c r="K8476" s="1">
        <v>42941</v>
      </c>
      <c r="L8476" t="s">
        <v>60</v>
      </c>
      <c r="M8476">
        <f>Table1[[#This Row],[Ship Date]]-Table1[[#This Row],[Order Date]]</f>
        <v>5</v>
      </c>
      <c r="N8476">
        <v>7</v>
      </c>
      <c r="O8476" t="s">
        <v>51</v>
      </c>
      <c r="P8476" s="3">
        <v>416.32</v>
      </c>
      <c r="Q8476" s="3">
        <v>350.01986487742721</v>
      </c>
      <c r="R8476" s="3">
        <f>(Table1[[#This Row],[Selling Price]]-Table1[[#This Row],[Cost Price]])</f>
        <v>66.300135122572783</v>
      </c>
      <c r="S8476" s="12">
        <f>(Table1[[#This Row],[Profit]]/Table1[[#This Row],[Selling Price]])</f>
        <v>0.15925282264261334</v>
      </c>
      <c r="T8476">
        <v>2</v>
      </c>
      <c r="U8476" s="2">
        <f>Table1[[#This Row],[Selling Price]]*Table1[[#This Row],[Quantity]]</f>
        <v>832.64</v>
      </c>
      <c r="V8476" s="4">
        <v>0</v>
      </c>
      <c r="W8476">
        <v>270</v>
      </c>
      <c r="X8476" t="s">
        <v>36</v>
      </c>
      <c r="Y8476" t="s">
        <v>36</v>
      </c>
      <c r="Z8476" s="2">
        <v>310.89563030873671</v>
      </c>
    </row>
    <row r="8477" spans="1:26" x14ac:dyDescent="0.35">
      <c r="A8477" t="s">
        <v>170</v>
      </c>
      <c r="B8477" t="s">
        <v>171</v>
      </c>
      <c r="C8477" t="s">
        <v>55</v>
      </c>
      <c r="D8477" t="s">
        <v>46</v>
      </c>
      <c r="E8477" t="s">
        <v>102</v>
      </c>
      <c r="F8477" t="s">
        <v>4462</v>
      </c>
      <c r="G8477" t="s">
        <v>4463</v>
      </c>
      <c r="H8477" t="s">
        <v>32</v>
      </c>
      <c r="I8477" t="s">
        <v>4464</v>
      </c>
      <c r="J8477" s="1">
        <v>42320</v>
      </c>
      <c r="K8477" s="1">
        <v>42322</v>
      </c>
      <c r="L8477" t="s">
        <v>199</v>
      </c>
      <c r="M8477">
        <f>Table1[[#This Row],[Ship Date]]-Table1[[#This Row],[Order Date]]</f>
        <v>2</v>
      </c>
      <c r="N8477">
        <v>11</v>
      </c>
      <c r="O8477" t="s">
        <v>35</v>
      </c>
      <c r="P8477" s="3">
        <v>15.7</v>
      </c>
      <c r="Q8477" s="3">
        <v>12.9773667334798</v>
      </c>
      <c r="R8477" s="3">
        <f>(Table1[[#This Row],[Selling Price]]-Table1[[#This Row],[Cost Price]])</f>
        <v>2.7226332665201998</v>
      </c>
      <c r="S8477" s="12">
        <f>(Table1[[#This Row],[Profit]]/Table1[[#This Row],[Selling Price]])</f>
        <v>0.17341613162549044</v>
      </c>
      <c r="T8477">
        <v>5</v>
      </c>
      <c r="U8477" s="2">
        <f>Table1[[#This Row],[Selling Price]]*Table1[[#This Row],[Quantity]]</f>
        <v>78.5</v>
      </c>
      <c r="V8477" s="4">
        <v>0</v>
      </c>
      <c r="W8477">
        <v>400</v>
      </c>
      <c r="X8477" t="s">
        <v>36</v>
      </c>
      <c r="Y8477" t="s">
        <v>52</v>
      </c>
      <c r="Z8477" s="2">
        <v>5.1096204164301682</v>
      </c>
    </row>
    <row r="8478" spans="1:26" x14ac:dyDescent="0.35">
      <c r="A8478" t="s">
        <v>170</v>
      </c>
      <c r="B8478" t="s">
        <v>171</v>
      </c>
      <c r="C8478" t="s">
        <v>45</v>
      </c>
      <c r="D8478" t="s">
        <v>46</v>
      </c>
      <c r="E8478" t="s">
        <v>102</v>
      </c>
      <c r="F8478" t="s">
        <v>191</v>
      </c>
      <c r="G8478" t="s">
        <v>192</v>
      </c>
      <c r="H8478" t="s">
        <v>32</v>
      </c>
      <c r="I8478" t="s">
        <v>4516</v>
      </c>
      <c r="J8478" s="1">
        <v>42056</v>
      </c>
      <c r="K8478" s="1">
        <v>42058</v>
      </c>
      <c r="L8478" t="s">
        <v>34</v>
      </c>
      <c r="M8478">
        <f>Table1[[#This Row],[Ship Date]]-Table1[[#This Row],[Order Date]]</f>
        <v>2</v>
      </c>
      <c r="N8478">
        <v>2</v>
      </c>
      <c r="O8478" t="s">
        <v>106</v>
      </c>
      <c r="P8478" s="3">
        <v>49.12</v>
      </c>
      <c r="Q8478" s="3">
        <v>31.97882886102002</v>
      </c>
      <c r="R8478" s="3">
        <f>(Table1[[#This Row],[Selling Price]]-Table1[[#This Row],[Cost Price]])</f>
        <v>17.141171138979978</v>
      </c>
      <c r="S8478" s="12">
        <f>(Table1[[#This Row],[Profit]]/Table1[[#This Row],[Selling Price]])</f>
        <v>0.3489652104841201</v>
      </c>
      <c r="T8478">
        <v>4</v>
      </c>
      <c r="U8478" s="2">
        <f>Table1[[#This Row],[Selling Price]]*Table1[[#This Row],[Quantity]]</f>
        <v>196.48</v>
      </c>
      <c r="V8478" s="4">
        <v>0</v>
      </c>
      <c r="W8478">
        <v>223</v>
      </c>
      <c r="X8478" t="s">
        <v>36</v>
      </c>
      <c r="Y8478" t="s">
        <v>52</v>
      </c>
      <c r="Z8478" s="2">
        <v>13.05766917434604</v>
      </c>
    </row>
    <row r="8479" spans="1:26" x14ac:dyDescent="0.35">
      <c r="A8479" t="s">
        <v>170</v>
      </c>
      <c r="B8479" t="s">
        <v>171</v>
      </c>
      <c r="C8479" t="s">
        <v>55</v>
      </c>
      <c r="D8479" t="s">
        <v>46</v>
      </c>
      <c r="E8479" t="s">
        <v>75</v>
      </c>
      <c r="F8479" t="s">
        <v>775</v>
      </c>
      <c r="G8479" t="s">
        <v>776</v>
      </c>
      <c r="H8479" t="s">
        <v>32</v>
      </c>
      <c r="I8479" t="s">
        <v>4622</v>
      </c>
      <c r="J8479" s="1">
        <v>43056</v>
      </c>
      <c r="K8479" s="1">
        <v>43059</v>
      </c>
      <c r="L8479" t="s">
        <v>199</v>
      </c>
      <c r="M8479">
        <f>Table1[[#This Row],[Ship Date]]-Table1[[#This Row],[Order Date]]</f>
        <v>3</v>
      </c>
      <c r="N8479">
        <v>11</v>
      </c>
      <c r="O8479" t="s">
        <v>35</v>
      </c>
      <c r="P8479" s="3">
        <v>50.94</v>
      </c>
      <c r="Q8479" s="3">
        <v>37.696173236122434</v>
      </c>
      <c r="R8479" s="3">
        <f>(Table1[[#This Row],[Selling Price]]-Table1[[#This Row],[Cost Price]])</f>
        <v>13.243826763877564</v>
      </c>
      <c r="S8479" s="12">
        <f>(Table1[[#This Row],[Profit]]/Table1[[#This Row],[Selling Price]])</f>
        <v>0.25998874683701539</v>
      </c>
      <c r="T8479">
        <v>3</v>
      </c>
      <c r="U8479" s="2">
        <f>Table1[[#This Row],[Selling Price]]*Table1[[#This Row],[Quantity]]</f>
        <v>152.82</v>
      </c>
      <c r="V8479" s="4">
        <v>0</v>
      </c>
      <c r="W8479">
        <v>268</v>
      </c>
      <c r="X8479" t="s">
        <v>36</v>
      </c>
      <c r="Y8479" t="s">
        <v>52</v>
      </c>
      <c r="Z8479" s="2">
        <v>18.995062155352748</v>
      </c>
    </row>
    <row r="8480" spans="1:26" x14ac:dyDescent="0.35">
      <c r="A8480" t="s">
        <v>170</v>
      </c>
      <c r="B8480" t="s">
        <v>171</v>
      </c>
      <c r="C8480" t="s">
        <v>39</v>
      </c>
      <c r="D8480" t="s">
        <v>46</v>
      </c>
      <c r="E8480" t="s">
        <v>178</v>
      </c>
      <c r="F8480" t="s">
        <v>366</v>
      </c>
      <c r="G8480" t="s">
        <v>367</v>
      </c>
      <c r="H8480" t="s">
        <v>32</v>
      </c>
      <c r="I8480" t="s">
        <v>4703</v>
      </c>
      <c r="J8480" s="1">
        <v>42710</v>
      </c>
      <c r="K8480" s="1">
        <v>42716</v>
      </c>
      <c r="L8480" t="s">
        <v>60</v>
      </c>
      <c r="M8480">
        <f>Table1[[#This Row],[Ship Date]]-Table1[[#This Row],[Order Date]]</f>
        <v>6</v>
      </c>
      <c r="N8480">
        <v>12</v>
      </c>
      <c r="O8480" t="s">
        <v>35</v>
      </c>
      <c r="P8480" s="3">
        <v>35.89</v>
      </c>
      <c r="Q8480" s="3">
        <v>24.944471633545341</v>
      </c>
      <c r="R8480" s="3">
        <f>(Table1[[#This Row],[Selling Price]]-Table1[[#This Row],[Cost Price]])</f>
        <v>10.94552836645466</v>
      </c>
      <c r="S8480" s="12">
        <f>(Table1[[#This Row],[Profit]]/Table1[[#This Row],[Selling Price]])</f>
        <v>0.30497432060336194</v>
      </c>
      <c r="T8480">
        <v>1</v>
      </c>
      <c r="U8480" s="2">
        <f>Table1[[#This Row],[Selling Price]]*Table1[[#This Row],[Quantity]]</f>
        <v>35.89</v>
      </c>
      <c r="V8480" s="4">
        <v>0</v>
      </c>
      <c r="W8480">
        <v>110</v>
      </c>
      <c r="X8480" t="s">
        <v>68</v>
      </c>
      <c r="Y8480" t="s">
        <v>36</v>
      </c>
      <c r="Z8480" s="2">
        <v>79.364793006723076</v>
      </c>
    </row>
    <row r="8481" spans="1:26" x14ac:dyDescent="0.35">
      <c r="A8481" t="s">
        <v>170</v>
      </c>
      <c r="B8481" t="s">
        <v>171</v>
      </c>
      <c r="C8481" t="s">
        <v>39</v>
      </c>
      <c r="D8481" t="s">
        <v>46</v>
      </c>
      <c r="E8481" t="s">
        <v>65</v>
      </c>
      <c r="F8481" t="s">
        <v>2648</v>
      </c>
      <c r="G8481" t="s">
        <v>2649</v>
      </c>
      <c r="H8481" t="s">
        <v>32</v>
      </c>
      <c r="I8481" t="s">
        <v>4862</v>
      </c>
      <c r="J8481" s="1">
        <v>42568</v>
      </c>
      <c r="K8481" s="1">
        <v>42573</v>
      </c>
      <c r="L8481" t="s">
        <v>60</v>
      </c>
      <c r="M8481">
        <f>Table1[[#This Row],[Ship Date]]-Table1[[#This Row],[Order Date]]</f>
        <v>5</v>
      </c>
      <c r="N8481">
        <v>7</v>
      </c>
      <c r="O8481" t="s">
        <v>51</v>
      </c>
      <c r="P8481" s="3">
        <v>242.94</v>
      </c>
      <c r="Q8481" s="3">
        <v>193.83742041510141</v>
      </c>
      <c r="R8481" s="3">
        <f>(Table1[[#This Row],[Selling Price]]-Table1[[#This Row],[Cost Price]])</f>
        <v>49.102579584898592</v>
      </c>
      <c r="S8481" s="12">
        <f>(Table1[[#This Row],[Profit]]/Table1[[#This Row],[Selling Price]])</f>
        <v>0.20211813445665017</v>
      </c>
      <c r="T8481">
        <v>3</v>
      </c>
      <c r="U8481" s="2">
        <f>Table1[[#This Row],[Selling Price]]*Table1[[#This Row],[Quantity]]</f>
        <v>728.81999999999994</v>
      </c>
      <c r="V8481" s="4">
        <v>0</v>
      </c>
      <c r="W8481">
        <v>150</v>
      </c>
      <c r="X8481" t="s">
        <v>36</v>
      </c>
      <c r="Y8481" t="s">
        <v>36</v>
      </c>
      <c r="Z8481" s="2">
        <v>141.17686602779</v>
      </c>
    </row>
    <row r="8482" spans="1:26" x14ac:dyDescent="0.35">
      <c r="A8482" t="s">
        <v>170</v>
      </c>
      <c r="B8482" t="s">
        <v>171</v>
      </c>
      <c r="C8482" t="s">
        <v>64</v>
      </c>
      <c r="D8482" t="s">
        <v>46</v>
      </c>
      <c r="E8482" t="s">
        <v>91</v>
      </c>
      <c r="F8482" t="s">
        <v>112</v>
      </c>
      <c r="G8482" t="s">
        <v>113</v>
      </c>
      <c r="H8482" t="s">
        <v>32</v>
      </c>
      <c r="I8482" t="s">
        <v>4881</v>
      </c>
      <c r="J8482" s="1">
        <v>42119</v>
      </c>
      <c r="K8482" s="1">
        <v>42122</v>
      </c>
      <c r="L8482" t="s">
        <v>199</v>
      </c>
      <c r="M8482">
        <f>Table1[[#This Row],[Ship Date]]-Table1[[#This Row],[Order Date]]</f>
        <v>3</v>
      </c>
      <c r="N8482">
        <v>4</v>
      </c>
      <c r="O8482" t="s">
        <v>106</v>
      </c>
      <c r="P8482" s="3">
        <v>206.43</v>
      </c>
      <c r="Q8482" s="3">
        <v>143.12376118625829</v>
      </c>
      <c r="R8482" s="3">
        <f>(Table1[[#This Row],[Selling Price]]-Table1[[#This Row],[Cost Price]])</f>
        <v>63.306238813741714</v>
      </c>
      <c r="S8482" s="12">
        <f>(Table1[[#This Row],[Profit]]/Table1[[#This Row],[Selling Price]])</f>
        <v>0.30667169894754498</v>
      </c>
      <c r="T8482">
        <v>3</v>
      </c>
      <c r="U8482" s="2">
        <f>Table1[[#This Row],[Selling Price]]*Table1[[#This Row],[Quantity]]</f>
        <v>619.29</v>
      </c>
      <c r="V8482" s="4">
        <v>0</v>
      </c>
      <c r="W8482">
        <v>357</v>
      </c>
      <c r="X8482" t="s">
        <v>36</v>
      </c>
      <c r="Y8482" t="s">
        <v>68</v>
      </c>
      <c r="Z8482" s="2">
        <v>83.361452499141762</v>
      </c>
    </row>
    <row r="8483" spans="1:26" x14ac:dyDescent="0.35">
      <c r="A8483" t="s">
        <v>170</v>
      </c>
      <c r="B8483" t="s">
        <v>171</v>
      </c>
      <c r="C8483" t="s">
        <v>55</v>
      </c>
      <c r="D8483" t="s">
        <v>46</v>
      </c>
      <c r="E8483" t="s">
        <v>86</v>
      </c>
      <c r="F8483" t="s">
        <v>4112</v>
      </c>
      <c r="G8483" t="s">
        <v>4113</v>
      </c>
      <c r="H8483" t="s">
        <v>32</v>
      </c>
      <c r="I8483" t="s">
        <v>4919</v>
      </c>
      <c r="J8483" s="1">
        <v>41950</v>
      </c>
      <c r="K8483" s="1">
        <v>41952</v>
      </c>
      <c r="L8483" t="s">
        <v>199</v>
      </c>
      <c r="M8483">
        <f>Table1[[#This Row],[Ship Date]]-Table1[[#This Row],[Order Date]]</f>
        <v>2</v>
      </c>
      <c r="N8483">
        <v>11</v>
      </c>
      <c r="O8483" t="s">
        <v>35</v>
      </c>
      <c r="P8483" s="3">
        <v>26.045999999999999</v>
      </c>
      <c r="Q8483" s="3">
        <v>20.768126246212791</v>
      </c>
      <c r="R8483" s="3">
        <f>(Table1[[#This Row],[Selling Price]]-Table1[[#This Row],[Cost Price]])</f>
        <v>5.2778737537872082</v>
      </c>
      <c r="S8483" s="12">
        <f>(Table1[[#This Row],[Profit]]/Table1[[#This Row],[Selling Price]])</f>
        <v>0.20263663340962945</v>
      </c>
      <c r="T8483">
        <v>3</v>
      </c>
      <c r="U8483" s="2">
        <f>Table1[[#This Row],[Selling Price]]*Table1[[#This Row],[Quantity]]</f>
        <v>78.138000000000005</v>
      </c>
      <c r="V8483" s="4">
        <v>0.8</v>
      </c>
      <c r="W8483">
        <v>293</v>
      </c>
      <c r="X8483" t="s">
        <v>36</v>
      </c>
      <c r="Y8483" t="s">
        <v>36</v>
      </c>
      <c r="Z8483" s="2">
        <v>148.07027726239869</v>
      </c>
    </row>
    <row r="8484" spans="1:26" x14ac:dyDescent="0.35">
      <c r="A8484" t="s">
        <v>170</v>
      </c>
      <c r="B8484" t="s">
        <v>171</v>
      </c>
      <c r="C8484" t="s">
        <v>64</v>
      </c>
      <c r="D8484" t="s">
        <v>46</v>
      </c>
      <c r="E8484" t="s">
        <v>86</v>
      </c>
      <c r="F8484" t="s">
        <v>4401</v>
      </c>
      <c r="G8484" t="s">
        <v>4402</v>
      </c>
      <c r="H8484" t="s">
        <v>32</v>
      </c>
      <c r="I8484" t="s">
        <v>4935</v>
      </c>
      <c r="J8484" s="1">
        <v>42195</v>
      </c>
      <c r="K8484" s="1">
        <v>42195</v>
      </c>
      <c r="L8484" t="s">
        <v>1118</v>
      </c>
      <c r="M8484">
        <f>Table1[[#This Row],[Ship Date]]-Table1[[#This Row],[Order Date]]</f>
        <v>0</v>
      </c>
      <c r="N8484">
        <v>7</v>
      </c>
      <c r="O8484" t="s">
        <v>51</v>
      </c>
      <c r="P8484" s="3">
        <v>3.3660000000000001</v>
      </c>
      <c r="Q8484" s="3">
        <v>2.462355327303388</v>
      </c>
      <c r="R8484" s="3">
        <f>(Table1[[#This Row],[Selling Price]]-Table1[[#This Row],[Cost Price]])</f>
        <v>0.90364467269661208</v>
      </c>
      <c r="S8484" s="12">
        <f>(Table1[[#This Row],[Profit]]/Table1[[#This Row],[Selling Price]])</f>
        <v>0.26846246960683662</v>
      </c>
      <c r="T8484">
        <v>3</v>
      </c>
      <c r="U8484" s="2">
        <f>Table1[[#This Row],[Selling Price]]*Table1[[#This Row],[Quantity]]</f>
        <v>10.098000000000001</v>
      </c>
      <c r="V8484" s="4">
        <v>0.7</v>
      </c>
      <c r="W8484">
        <v>313</v>
      </c>
      <c r="X8484" t="s">
        <v>36</v>
      </c>
      <c r="Y8484" t="s">
        <v>52</v>
      </c>
      <c r="Z8484" s="2">
        <v>2.7478730346007101</v>
      </c>
    </row>
    <row r="8485" spans="1:26" x14ac:dyDescent="0.35">
      <c r="A8485" t="s">
        <v>170</v>
      </c>
      <c r="B8485" t="s">
        <v>171</v>
      </c>
      <c r="C8485" t="s">
        <v>45</v>
      </c>
      <c r="D8485" t="s">
        <v>46</v>
      </c>
      <c r="E8485" t="s">
        <v>75</v>
      </c>
      <c r="F8485" t="s">
        <v>2413</v>
      </c>
      <c r="G8485" t="s">
        <v>2414</v>
      </c>
      <c r="H8485" t="s">
        <v>32</v>
      </c>
      <c r="I8485" t="s">
        <v>5039</v>
      </c>
      <c r="J8485" s="1">
        <v>42968</v>
      </c>
      <c r="K8485" s="1">
        <v>42969</v>
      </c>
      <c r="L8485" t="s">
        <v>199</v>
      </c>
      <c r="M8485">
        <f>Table1[[#This Row],[Ship Date]]-Table1[[#This Row],[Order Date]]</f>
        <v>1</v>
      </c>
      <c r="N8485">
        <v>8</v>
      </c>
      <c r="O8485" t="s">
        <v>61</v>
      </c>
      <c r="P8485" s="3">
        <v>17.12</v>
      </c>
      <c r="Q8485" s="3">
        <v>14.27100522404187</v>
      </c>
      <c r="R8485" s="3">
        <f>(Table1[[#This Row],[Selling Price]]-Table1[[#This Row],[Cost Price]])</f>
        <v>2.8489947759581309</v>
      </c>
      <c r="S8485" s="12">
        <f>(Table1[[#This Row],[Profit]]/Table1[[#This Row],[Selling Price]])</f>
        <v>0.16641324625923662</v>
      </c>
      <c r="T8485">
        <v>4</v>
      </c>
      <c r="U8485" s="2">
        <f>Table1[[#This Row],[Selling Price]]*Table1[[#This Row],[Quantity]]</f>
        <v>68.48</v>
      </c>
      <c r="V8485" s="4">
        <v>0</v>
      </c>
      <c r="W8485">
        <v>107</v>
      </c>
      <c r="X8485" t="s">
        <v>36</v>
      </c>
      <c r="Y8485" t="s">
        <v>36</v>
      </c>
      <c r="Z8485" s="2">
        <v>5.5913685861930684</v>
      </c>
    </row>
    <row r="8486" spans="1:26" x14ac:dyDescent="0.35">
      <c r="A8486" t="s">
        <v>170</v>
      </c>
      <c r="B8486" t="s">
        <v>171</v>
      </c>
      <c r="C8486" t="s">
        <v>55</v>
      </c>
      <c r="D8486" t="s">
        <v>46</v>
      </c>
      <c r="E8486" t="s">
        <v>86</v>
      </c>
      <c r="F8486" t="s">
        <v>107</v>
      </c>
      <c r="G8486" t="s">
        <v>108</v>
      </c>
      <c r="H8486" t="s">
        <v>32</v>
      </c>
      <c r="I8486" t="s">
        <v>5089</v>
      </c>
      <c r="J8486" s="1">
        <v>42917</v>
      </c>
      <c r="K8486" s="1">
        <v>42924</v>
      </c>
      <c r="L8486" t="s">
        <v>60</v>
      </c>
      <c r="M8486">
        <f>Table1[[#This Row],[Ship Date]]-Table1[[#This Row],[Order Date]]</f>
        <v>7</v>
      </c>
      <c r="N8486">
        <v>7</v>
      </c>
      <c r="O8486" t="s">
        <v>51</v>
      </c>
      <c r="P8486" s="3">
        <v>169.99</v>
      </c>
      <c r="Q8486" s="3">
        <v>122.3415220723676</v>
      </c>
      <c r="R8486" s="3">
        <f>(Table1[[#This Row],[Selling Price]]-Table1[[#This Row],[Cost Price]])</f>
        <v>47.648477927632413</v>
      </c>
      <c r="S8486" s="12">
        <f>(Table1[[#This Row],[Profit]]/Table1[[#This Row],[Selling Price]])</f>
        <v>0.28030165261269729</v>
      </c>
      <c r="T8486">
        <v>1</v>
      </c>
      <c r="U8486" s="2">
        <f>Table1[[#This Row],[Selling Price]]*Table1[[#This Row],[Quantity]]</f>
        <v>169.99</v>
      </c>
      <c r="V8486" s="4">
        <v>0</v>
      </c>
      <c r="W8486">
        <v>397</v>
      </c>
      <c r="X8486" t="s">
        <v>68</v>
      </c>
      <c r="Y8486" t="s">
        <v>36</v>
      </c>
      <c r="Z8486" s="2">
        <v>350.13401137885762</v>
      </c>
    </row>
    <row r="8487" spans="1:26" x14ac:dyDescent="0.35">
      <c r="A8487" t="s">
        <v>170</v>
      </c>
      <c r="B8487" t="s">
        <v>171</v>
      </c>
      <c r="C8487" t="s">
        <v>39</v>
      </c>
      <c r="D8487" t="s">
        <v>46</v>
      </c>
      <c r="E8487" t="s">
        <v>102</v>
      </c>
      <c r="F8487" t="s">
        <v>3814</v>
      </c>
      <c r="G8487" t="s">
        <v>3815</v>
      </c>
      <c r="H8487" t="s">
        <v>32</v>
      </c>
      <c r="I8487" t="s">
        <v>5197</v>
      </c>
      <c r="J8487" s="1">
        <v>42458</v>
      </c>
      <c r="K8487" s="1">
        <v>42462</v>
      </c>
      <c r="L8487" t="s">
        <v>34</v>
      </c>
      <c r="M8487">
        <f>Table1[[#This Row],[Ship Date]]-Table1[[#This Row],[Order Date]]</f>
        <v>4</v>
      </c>
      <c r="N8487">
        <v>3</v>
      </c>
      <c r="O8487" t="s">
        <v>106</v>
      </c>
      <c r="P8487" s="3">
        <v>45.527999999999999</v>
      </c>
      <c r="Q8487" s="3">
        <v>34.882909710921894</v>
      </c>
      <c r="R8487" s="3">
        <f>(Table1[[#This Row],[Selling Price]]-Table1[[#This Row],[Cost Price]])</f>
        <v>10.645090289078105</v>
      </c>
      <c r="S8487" s="12">
        <f>(Table1[[#This Row],[Profit]]/Table1[[#This Row],[Selling Price]])</f>
        <v>0.23381414270510686</v>
      </c>
      <c r="T8487">
        <v>3</v>
      </c>
      <c r="U8487" s="2">
        <f>Table1[[#This Row],[Selling Price]]*Table1[[#This Row],[Quantity]]</f>
        <v>136.584</v>
      </c>
      <c r="V8487" s="4">
        <v>0.2</v>
      </c>
      <c r="W8487">
        <v>430</v>
      </c>
      <c r="X8487" t="s">
        <v>36</v>
      </c>
      <c r="Y8487" t="s">
        <v>52</v>
      </c>
      <c r="Z8487" s="2">
        <v>29.446449814309808</v>
      </c>
    </row>
    <row r="8488" spans="1:26" x14ac:dyDescent="0.35">
      <c r="A8488" t="s">
        <v>170</v>
      </c>
      <c r="B8488" t="s">
        <v>171</v>
      </c>
      <c r="C8488" t="s">
        <v>39</v>
      </c>
      <c r="D8488" t="s">
        <v>46</v>
      </c>
      <c r="E8488" t="s">
        <v>102</v>
      </c>
      <c r="F8488" t="s">
        <v>2538</v>
      </c>
      <c r="G8488" t="s">
        <v>2539</v>
      </c>
      <c r="H8488" t="s">
        <v>32</v>
      </c>
      <c r="I8488" t="s">
        <v>5202</v>
      </c>
      <c r="J8488" s="1">
        <v>43070</v>
      </c>
      <c r="K8488" s="1">
        <v>43074</v>
      </c>
      <c r="L8488" t="s">
        <v>60</v>
      </c>
      <c r="M8488">
        <f>Table1[[#This Row],[Ship Date]]-Table1[[#This Row],[Order Date]]</f>
        <v>4</v>
      </c>
      <c r="N8488">
        <v>12</v>
      </c>
      <c r="O8488" t="s">
        <v>35</v>
      </c>
      <c r="P8488" s="3">
        <v>45.36</v>
      </c>
      <c r="Q8488" s="3">
        <v>37.696947643465059</v>
      </c>
      <c r="R8488" s="3">
        <f>(Table1[[#This Row],[Selling Price]]-Table1[[#This Row],[Cost Price]])</f>
        <v>7.6630523565349407</v>
      </c>
      <c r="S8488" s="12">
        <f>(Table1[[#This Row],[Profit]]/Table1[[#This Row],[Selling Price]])</f>
        <v>0.16893854401532057</v>
      </c>
      <c r="T8488">
        <v>7</v>
      </c>
      <c r="U8488" s="2">
        <f>Table1[[#This Row],[Selling Price]]*Table1[[#This Row],[Quantity]]</f>
        <v>317.52</v>
      </c>
      <c r="V8488" s="4">
        <v>0</v>
      </c>
      <c r="W8488">
        <v>411</v>
      </c>
      <c r="X8488" t="s">
        <v>36</v>
      </c>
      <c r="Y8488" t="s">
        <v>52</v>
      </c>
      <c r="Z8488" s="2">
        <v>16.331657013297821</v>
      </c>
    </row>
    <row r="8489" spans="1:26" x14ac:dyDescent="0.35">
      <c r="A8489" t="s">
        <v>170</v>
      </c>
      <c r="B8489" t="s">
        <v>171</v>
      </c>
      <c r="C8489" t="s">
        <v>55</v>
      </c>
      <c r="D8489" t="s">
        <v>46</v>
      </c>
      <c r="E8489" t="s">
        <v>91</v>
      </c>
      <c r="F8489" t="s">
        <v>1690</v>
      </c>
      <c r="G8489" t="s">
        <v>1691</v>
      </c>
      <c r="H8489" t="s">
        <v>32</v>
      </c>
      <c r="I8489" t="s">
        <v>5406</v>
      </c>
      <c r="J8489" s="1">
        <v>42862</v>
      </c>
      <c r="K8489" s="1">
        <v>42866</v>
      </c>
      <c r="L8489" t="s">
        <v>60</v>
      </c>
      <c r="M8489">
        <f>Table1[[#This Row],[Ship Date]]-Table1[[#This Row],[Order Date]]</f>
        <v>4</v>
      </c>
      <c r="N8489">
        <v>5</v>
      </c>
      <c r="O8489" t="s">
        <v>51</v>
      </c>
      <c r="P8489" s="3">
        <v>87.444000000000003</v>
      </c>
      <c r="Q8489" s="3">
        <v>60.802561971189562</v>
      </c>
      <c r="R8489" s="3">
        <f>(Table1[[#This Row],[Selling Price]]-Table1[[#This Row],[Cost Price]])</f>
        <v>26.641438028810441</v>
      </c>
      <c r="S8489" s="12">
        <f>(Table1[[#This Row],[Profit]]/Table1[[#This Row],[Selling Price]])</f>
        <v>0.30466856535394582</v>
      </c>
      <c r="T8489">
        <v>2</v>
      </c>
      <c r="U8489" s="2">
        <f>Table1[[#This Row],[Selling Price]]*Table1[[#This Row],[Quantity]]</f>
        <v>174.88800000000001</v>
      </c>
      <c r="V8489" s="4">
        <v>0.1</v>
      </c>
      <c r="W8489">
        <v>229</v>
      </c>
      <c r="X8489" t="s">
        <v>36</v>
      </c>
      <c r="Y8489" t="s">
        <v>68</v>
      </c>
      <c r="Z8489" s="2">
        <v>100.1895025505833</v>
      </c>
    </row>
    <row r="8490" spans="1:26" x14ac:dyDescent="0.35">
      <c r="A8490" t="s">
        <v>170</v>
      </c>
      <c r="B8490" t="s">
        <v>171</v>
      </c>
      <c r="C8490" t="s">
        <v>39</v>
      </c>
      <c r="D8490" t="s">
        <v>46</v>
      </c>
      <c r="E8490" t="s">
        <v>75</v>
      </c>
      <c r="F8490" t="s">
        <v>76</v>
      </c>
      <c r="G8490" t="s">
        <v>77</v>
      </c>
      <c r="H8490" t="s">
        <v>32</v>
      </c>
      <c r="I8490" t="s">
        <v>5455</v>
      </c>
      <c r="J8490" s="1">
        <v>41825</v>
      </c>
      <c r="K8490" s="1">
        <v>41832</v>
      </c>
      <c r="L8490" t="s">
        <v>60</v>
      </c>
      <c r="M8490">
        <f>Table1[[#This Row],[Ship Date]]-Table1[[#This Row],[Order Date]]</f>
        <v>7</v>
      </c>
      <c r="N8490">
        <v>7</v>
      </c>
      <c r="O8490" t="s">
        <v>51</v>
      </c>
      <c r="P8490" s="3">
        <v>4.3680000000000003</v>
      </c>
      <c r="Q8490" s="3">
        <v>3.2834398282723538</v>
      </c>
      <c r="R8490" s="3">
        <f>(Table1[[#This Row],[Selling Price]]-Table1[[#This Row],[Cost Price]])</f>
        <v>1.0845601717276465</v>
      </c>
      <c r="S8490" s="12">
        <f>(Table1[[#This Row],[Profit]]/Table1[[#This Row],[Selling Price]])</f>
        <v>0.24829674261164067</v>
      </c>
      <c r="T8490">
        <v>3</v>
      </c>
      <c r="U8490" s="2">
        <f>Table1[[#This Row],[Selling Price]]*Table1[[#This Row],[Quantity]]</f>
        <v>13.104000000000001</v>
      </c>
      <c r="V8490" s="4">
        <v>0.2</v>
      </c>
      <c r="W8490">
        <v>222</v>
      </c>
      <c r="X8490" t="s">
        <v>68</v>
      </c>
      <c r="Y8490" t="s">
        <v>52</v>
      </c>
      <c r="Z8490" s="2">
        <v>1.281776267528776</v>
      </c>
    </row>
    <row r="8491" spans="1:26" x14ac:dyDescent="0.35">
      <c r="A8491" t="s">
        <v>170</v>
      </c>
      <c r="B8491" t="s">
        <v>171</v>
      </c>
      <c r="C8491" t="s">
        <v>55</v>
      </c>
      <c r="D8491" t="s">
        <v>46</v>
      </c>
      <c r="E8491" t="s">
        <v>102</v>
      </c>
      <c r="F8491" t="s">
        <v>2990</v>
      </c>
      <c r="G8491" t="s">
        <v>2991</v>
      </c>
      <c r="H8491" t="s">
        <v>32</v>
      </c>
      <c r="I8491" t="s">
        <v>5479</v>
      </c>
      <c r="J8491" s="1">
        <v>42996</v>
      </c>
      <c r="K8491" s="1">
        <v>43003</v>
      </c>
      <c r="L8491" t="s">
        <v>60</v>
      </c>
      <c r="M8491">
        <f>Table1[[#This Row],[Ship Date]]-Table1[[#This Row],[Order Date]]</f>
        <v>7</v>
      </c>
      <c r="N8491">
        <v>9</v>
      </c>
      <c r="O8491" t="s">
        <v>61</v>
      </c>
      <c r="P8491" s="3">
        <v>19.440000000000001</v>
      </c>
      <c r="Q8491" s="3">
        <v>15.822085682210711</v>
      </c>
      <c r="R8491" s="3">
        <f>(Table1[[#This Row],[Selling Price]]-Table1[[#This Row],[Cost Price]])</f>
        <v>3.6179143177892907</v>
      </c>
      <c r="S8491" s="12">
        <f>(Table1[[#This Row],[Profit]]/Table1[[#This Row],[Selling Price]])</f>
        <v>0.18610670358998407</v>
      </c>
      <c r="T8491">
        <v>3</v>
      </c>
      <c r="U8491" s="2">
        <f>Table1[[#This Row],[Selling Price]]*Table1[[#This Row],[Quantity]]</f>
        <v>58.320000000000007</v>
      </c>
      <c r="V8491" s="4">
        <v>0</v>
      </c>
      <c r="W8491">
        <v>201</v>
      </c>
      <c r="X8491" t="s">
        <v>68</v>
      </c>
      <c r="Y8491" t="s">
        <v>52</v>
      </c>
      <c r="Z8491" s="2">
        <v>6.8944276629753674</v>
      </c>
    </row>
    <row r="8492" spans="1:26" x14ac:dyDescent="0.35">
      <c r="A8492" t="s">
        <v>170</v>
      </c>
      <c r="B8492" t="s">
        <v>171</v>
      </c>
      <c r="C8492" t="s">
        <v>55</v>
      </c>
      <c r="D8492" t="s">
        <v>46</v>
      </c>
      <c r="E8492" t="s">
        <v>86</v>
      </c>
      <c r="F8492" t="s">
        <v>2582</v>
      </c>
      <c r="G8492" t="s">
        <v>2583</v>
      </c>
      <c r="H8492" t="s">
        <v>32</v>
      </c>
      <c r="I8492" t="s">
        <v>5480</v>
      </c>
      <c r="J8492" s="1">
        <v>42934</v>
      </c>
      <c r="K8492" s="1">
        <v>42939</v>
      </c>
      <c r="L8492" t="s">
        <v>60</v>
      </c>
      <c r="M8492">
        <f>Table1[[#This Row],[Ship Date]]-Table1[[#This Row],[Order Date]]</f>
        <v>5</v>
      </c>
      <c r="N8492">
        <v>7</v>
      </c>
      <c r="O8492" t="s">
        <v>51</v>
      </c>
      <c r="P8492" s="3">
        <v>7.6559999999999997</v>
      </c>
      <c r="Q8492" s="3">
        <v>5.9301505216034123</v>
      </c>
      <c r="R8492" s="3">
        <f>(Table1[[#This Row],[Selling Price]]-Table1[[#This Row],[Cost Price]])</f>
        <v>1.7258494783965874</v>
      </c>
      <c r="S8492" s="12">
        <f>(Table1[[#This Row],[Profit]]/Table1[[#This Row],[Selling Price]])</f>
        <v>0.22542443552724498</v>
      </c>
      <c r="T8492">
        <v>4</v>
      </c>
      <c r="U8492" s="2">
        <f>Table1[[#This Row],[Selling Price]]*Table1[[#This Row],[Quantity]]</f>
        <v>30.623999999999999</v>
      </c>
      <c r="V8492" s="4">
        <v>0.7</v>
      </c>
      <c r="W8492">
        <v>111</v>
      </c>
      <c r="X8492" t="s">
        <v>36</v>
      </c>
      <c r="Y8492" t="s">
        <v>36</v>
      </c>
      <c r="Z8492" s="2">
        <v>3.58549945381858</v>
      </c>
    </row>
    <row r="8493" spans="1:26" x14ac:dyDescent="0.35">
      <c r="A8493" t="s">
        <v>170</v>
      </c>
      <c r="B8493" t="s">
        <v>171</v>
      </c>
      <c r="C8493" t="s">
        <v>64</v>
      </c>
      <c r="D8493" t="s">
        <v>46</v>
      </c>
      <c r="E8493" t="s">
        <v>86</v>
      </c>
      <c r="F8493" t="s">
        <v>576</v>
      </c>
      <c r="G8493" t="s">
        <v>577</v>
      </c>
      <c r="H8493" t="s">
        <v>32</v>
      </c>
      <c r="I8493" t="s">
        <v>5488</v>
      </c>
      <c r="J8493" s="1">
        <v>41899</v>
      </c>
      <c r="K8493" s="1">
        <v>41903</v>
      </c>
      <c r="L8493" t="s">
        <v>60</v>
      </c>
      <c r="M8493">
        <f>Table1[[#This Row],[Ship Date]]-Table1[[#This Row],[Order Date]]</f>
        <v>4</v>
      </c>
      <c r="N8493">
        <v>9</v>
      </c>
      <c r="O8493" t="s">
        <v>61</v>
      </c>
      <c r="P8493" s="3">
        <v>137.24</v>
      </c>
      <c r="Q8493" s="3">
        <v>96.554047952093455</v>
      </c>
      <c r="R8493" s="3">
        <f>(Table1[[#This Row],[Selling Price]]-Table1[[#This Row],[Cost Price]])</f>
        <v>40.685952047906554</v>
      </c>
      <c r="S8493" s="12">
        <f>(Table1[[#This Row],[Profit]]/Table1[[#This Row],[Selling Price]])</f>
        <v>0.29645840897629372</v>
      </c>
      <c r="T8493">
        <v>5</v>
      </c>
      <c r="U8493" s="2">
        <f>Table1[[#This Row],[Selling Price]]*Table1[[#This Row],[Quantity]]</f>
        <v>686.2</v>
      </c>
      <c r="V8493" s="4">
        <v>0.2</v>
      </c>
      <c r="W8493">
        <v>203</v>
      </c>
      <c r="X8493" t="s">
        <v>36</v>
      </c>
      <c r="Y8493" t="s">
        <v>68</v>
      </c>
      <c r="Z8493" s="2">
        <v>43.760757763218763</v>
      </c>
    </row>
    <row r="8494" spans="1:26" x14ac:dyDescent="0.35">
      <c r="A8494" t="s">
        <v>170</v>
      </c>
      <c r="B8494" t="s">
        <v>171</v>
      </c>
      <c r="C8494" t="s">
        <v>45</v>
      </c>
      <c r="D8494" t="s">
        <v>46</v>
      </c>
      <c r="E8494" t="s">
        <v>75</v>
      </c>
      <c r="F8494" t="s">
        <v>5490</v>
      </c>
      <c r="G8494" t="s">
        <v>5491</v>
      </c>
      <c r="H8494" t="s">
        <v>32</v>
      </c>
      <c r="I8494" t="s">
        <v>5492</v>
      </c>
      <c r="J8494" s="1">
        <v>42608</v>
      </c>
      <c r="K8494" s="1">
        <v>42615</v>
      </c>
      <c r="L8494" t="s">
        <v>60</v>
      </c>
      <c r="M8494">
        <f>Table1[[#This Row],[Ship Date]]-Table1[[#This Row],[Order Date]]</f>
        <v>7</v>
      </c>
      <c r="N8494">
        <v>8</v>
      </c>
      <c r="O8494" t="s">
        <v>61</v>
      </c>
      <c r="P8494" s="3">
        <v>5.4720000000000004</v>
      </c>
      <c r="Q8494" s="3">
        <v>4.1933858339090122</v>
      </c>
      <c r="R8494" s="3">
        <f>(Table1[[#This Row],[Selling Price]]-Table1[[#This Row],[Cost Price]])</f>
        <v>1.2786141660909882</v>
      </c>
      <c r="S8494" s="12">
        <f>(Table1[[#This Row],[Profit]]/Table1[[#This Row],[Selling Price]])</f>
        <v>0.23366486953417182</v>
      </c>
      <c r="T8494">
        <v>3</v>
      </c>
      <c r="U8494" s="2">
        <f>Table1[[#This Row],[Selling Price]]*Table1[[#This Row],[Quantity]]</f>
        <v>16.416</v>
      </c>
      <c r="V8494" s="4">
        <v>0.2</v>
      </c>
      <c r="W8494">
        <v>234</v>
      </c>
      <c r="X8494" t="s">
        <v>68</v>
      </c>
      <c r="Y8494" t="s">
        <v>52</v>
      </c>
      <c r="Z8494" s="2">
        <v>6.3349544591891123</v>
      </c>
    </row>
    <row r="8495" spans="1:26" x14ac:dyDescent="0.35">
      <c r="A8495" t="s">
        <v>170</v>
      </c>
      <c r="B8495" t="s">
        <v>171</v>
      </c>
      <c r="C8495" t="s">
        <v>27</v>
      </c>
      <c r="D8495" t="s">
        <v>46</v>
      </c>
      <c r="E8495" t="s">
        <v>75</v>
      </c>
      <c r="F8495" t="s">
        <v>3046</v>
      </c>
      <c r="G8495" t="s">
        <v>3047</v>
      </c>
      <c r="H8495" t="s">
        <v>32</v>
      </c>
      <c r="I8495" t="s">
        <v>5557</v>
      </c>
      <c r="J8495" s="1">
        <v>42356</v>
      </c>
      <c r="K8495" s="1">
        <v>42360</v>
      </c>
      <c r="L8495" t="s">
        <v>60</v>
      </c>
      <c r="M8495">
        <f>Table1[[#This Row],[Ship Date]]-Table1[[#This Row],[Order Date]]</f>
        <v>4</v>
      </c>
      <c r="N8495">
        <v>12</v>
      </c>
      <c r="O8495" t="s">
        <v>35</v>
      </c>
      <c r="P8495" s="3">
        <v>6.8479999999999999</v>
      </c>
      <c r="Q8495" s="3">
        <v>5.4080611825810809</v>
      </c>
      <c r="R8495" s="3">
        <f>(Table1[[#This Row],[Selling Price]]-Table1[[#This Row],[Cost Price]])</f>
        <v>1.4399388174189189</v>
      </c>
      <c r="S8495" s="12">
        <f>(Table1[[#This Row],[Profit]]/Table1[[#This Row],[Selling Price]])</f>
        <v>0.21027143945953841</v>
      </c>
      <c r="T8495">
        <v>2</v>
      </c>
      <c r="U8495" s="2">
        <f>Table1[[#This Row],[Selling Price]]*Table1[[#This Row],[Quantity]]</f>
        <v>13.696</v>
      </c>
      <c r="V8495" s="4">
        <v>0.2</v>
      </c>
      <c r="W8495">
        <v>487</v>
      </c>
      <c r="X8495" t="s">
        <v>36</v>
      </c>
      <c r="Y8495" t="s">
        <v>52</v>
      </c>
      <c r="Z8495" s="2">
        <v>9.0030305162312132</v>
      </c>
    </row>
    <row r="8496" spans="1:26" x14ac:dyDescent="0.35">
      <c r="A8496" t="s">
        <v>170</v>
      </c>
      <c r="B8496" t="s">
        <v>171</v>
      </c>
      <c r="C8496" t="s">
        <v>39</v>
      </c>
      <c r="D8496" t="s">
        <v>46</v>
      </c>
      <c r="E8496" t="s">
        <v>91</v>
      </c>
      <c r="F8496" t="s">
        <v>3386</v>
      </c>
      <c r="G8496" t="s">
        <v>3387</v>
      </c>
      <c r="H8496" t="s">
        <v>32</v>
      </c>
      <c r="I8496" t="s">
        <v>5563</v>
      </c>
      <c r="J8496" s="1">
        <v>42239</v>
      </c>
      <c r="K8496" s="1">
        <v>42244</v>
      </c>
      <c r="L8496" t="s">
        <v>60</v>
      </c>
      <c r="M8496">
        <f>Table1[[#This Row],[Ship Date]]-Table1[[#This Row],[Order Date]]</f>
        <v>5</v>
      </c>
      <c r="N8496">
        <v>8</v>
      </c>
      <c r="O8496" t="s">
        <v>61</v>
      </c>
      <c r="P8496" s="3">
        <v>542.94000000000005</v>
      </c>
      <c r="Q8496" s="3">
        <v>452.99420078574019</v>
      </c>
      <c r="R8496" s="3">
        <f>(Table1[[#This Row],[Selling Price]]-Table1[[#This Row],[Cost Price]])</f>
        <v>89.945799214259864</v>
      </c>
      <c r="S8496" s="12">
        <f>(Table1[[#This Row],[Profit]]/Table1[[#This Row],[Selling Price]])</f>
        <v>0.16566434452105178</v>
      </c>
      <c r="T8496">
        <v>3</v>
      </c>
      <c r="U8496" s="2">
        <f>Table1[[#This Row],[Selling Price]]*Table1[[#This Row],[Quantity]]</f>
        <v>1628.8200000000002</v>
      </c>
      <c r="V8496" s="4">
        <v>0</v>
      </c>
      <c r="W8496">
        <v>136</v>
      </c>
      <c r="X8496" t="s">
        <v>36</v>
      </c>
      <c r="Y8496" t="s">
        <v>36</v>
      </c>
      <c r="Z8496" s="2">
        <v>221.58394919866419</v>
      </c>
    </row>
    <row r="8497" spans="1:26" x14ac:dyDescent="0.35">
      <c r="A8497" t="s">
        <v>170</v>
      </c>
      <c r="B8497" t="s">
        <v>171</v>
      </c>
      <c r="C8497" t="s">
        <v>39</v>
      </c>
      <c r="D8497" t="s">
        <v>46</v>
      </c>
      <c r="E8497" t="s">
        <v>75</v>
      </c>
      <c r="F8497" t="s">
        <v>3690</v>
      </c>
      <c r="G8497" t="s">
        <v>3691</v>
      </c>
      <c r="H8497" t="s">
        <v>32</v>
      </c>
      <c r="I8497" t="s">
        <v>5570</v>
      </c>
      <c r="J8497" s="1">
        <v>42958</v>
      </c>
      <c r="K8497" s="1">
        <v>42960</v>
      </c>
      <c r="L8497" t="s">
        <v>199</v>
      </c>
      <c r="M8497">
        <f>Table1[[#This Row],[Ship Date]]-Table1[[#This Row],[Order Date]]</f>
        <v>2</v>
      </c>
      <c r="N8497">
        <v>8</v>
      </c>
      <c r="O8497" t="s">
        <v>61</v>
      </c>
      <c r="P8497" s="3">
        <v>9.1839999999999993</v>
      </c>
      <c r="Q8497" s="3">
        <v>7.4841142037089252</v>
      </c>
      <c r="R8497" s="3">
        <f>(Table1[[#This Row],[Selling Price]]-Table1[[#This Row],[Cost Price]])</f>
        <v>1.6998857962910741</v>
      </c>
      <c r="S8497" s="12">
        <f>(Table1[[#This Row],[Profit]]/Table1[[#This Row],[Selling Price]])</f>
        <v>0.18509209454388875</v>
      </c>
      <c r="T8497">
        <v>7</v>
      </c>
      <c r="U8497" s="2">
        <f>Table1[[#This Row],[Selling Price]]*Table1[[#This Row],[Quantity]]</f>
        <v>64.287999999999997</v>
      </c>
      <c r="V8497" s="4">
        <v>0.2</v>
      </c>
      <c r="W8497">
        <v>264</v>
      </c>
      <c r="X8497" t="s">
        <v>36</v>
      </c>
      <c r="Y8497" t="s">
        <v>52</v>
      </c>
      <c r="Z8497" s="2">
        <v>2.8158374953111189</v>
      </c>
    </row>
    <row r="8498" spans="1:26" x14ac:dyDescent="0.35">
      <c r="A8498" t="s">
        <v>170</v>
      </c>
      <c r="B8498" t="s">
        <v>171</v>
      </c>
      <c r="C8498" t="s">
        <v>45</v>
      </c>
      <c r="D8498" t="s">
        <v>46</v>
      </c>
      <c r="E8498" t="s">
        <v>47</v>
      </c>
      <c r="F8498" t="s">
        <v>3497</v>
      </c>
      <c r="G8498" t="s">
        <v>3498</v>
      </c>
      <c r="H8498" t="s">
        <v>32</v>
      </c>
      <c r="I8498" t="s">
        <v>5591</v>
      </c>
      <c r="J8498" s="1">
        <v>41944</v>
      </c>
      <c r="K8498" s="1">
        <v>41948</v>
      </c>
      <c r="L8498" t="s">
        <v>60</v>
      </c>
      <c r="M8498">
        <f>Table1[[#This Row],[Ship Date]]-Table1[[#This Row],[Order Date]]</f>
        <v>4</v>
      </c>
      <c r="N8498">
        <v>11</v>
      </c>
      <c r="O8498" t="s">
        <v>35</v>
      </c>
      <c r="P8498" s="3">
        <v>47.808</v>
      </c>
      <c r="Q8498" s="3">
        <v>34.59512101263438</v>
      </c>
      <c r="R8498" s="3">
        <f>(Table1[[#This Row],[Selling Price]]-Table1[[#This Row],[Cost Price]])</f>
        <v>13.21287898736562</v>
      </c>
      <c r="S8498" s="12">
        <f>(Table1[[#This Row],[Profit]]/Table1[[#This Row],[Selling Price]])</f>
        <v>0.27637380746665036</v>
      </c>
      <c r="T8498">
        <v>12</v>
      </c>
      <c r="U8498" s="2">
        <f>Table1[[#This Row],[Selling Price]]*Table1[[#This Row],[Quantity]]</f>
        <v>573.69600000000003</v>
      </c>
      <c r="V8498" s="4">
        <v>0.2</v>
      </c>
      <c r="W8498">
        <v>233</v>
      </c>
      <c r="X8498" t="s">
        <v>36</v>
      </c>
      <c r="Y8498" t="s">
        <v>52</v>
      </c>
      <c r="Z8498" s="2">
        <v>16.835051862111978</v>
      </c>
    </row>
    <row r="8499" spans="1:26" x14ac:dyDescent="0.35">
      <c r="A8499" t="s">
        <v>170</v>
      </c>
      <c r="B8499" t="s">
        <v>171</v>
      </c>
      <c r="C8499" t="s">
        <v>55</v>
      </c>
      <c r="D8499" t="s">
        <v>46</v>
      </c>
      <c r="E8499" t="s">
        <v>86</v>
      </c>
      <c r="F8499" t="s">
        <v>239</v>
      </c>
      <c r="G8499" t="s">
        <v>240</v>
      </c>
      <c r="H8499" t="s">
        <v>32</v>
      </c>
      <c r="I8499" t="s">
        <v>5603</v>
      </c>
      <c r="J8499" s="1">
        <v>42586</v>
      </c>
      <c r="K8499" s="1">
        <v>42588</v>
      </c>
      <c r="L8499" t="s">
        <v>34</v>
      </c>
      <c r="M8499">
        <f>Table1[[#This Row],[Ship Date]]-Table1[[#This Row],[Order Date]]</f>
        <v>2</v>
      </c>
      <c r="N8499">
        <v>8</v>
      </c>
      <c r="O8499" t="s">
        <v>61</v>
      </c>
      <c r="P8499" s="3">
        <v>20.952000000000002</v>
      </c>
      <c r="Q8499" s="3">
        <v>14.72743587424446</v>
      </c>
      <c r="R8499" s="3">
        <f>(Table1[[#This Row],[Selling Price]]-Table1[[#This Row],[Cost Price]])</f>
        <v>6.224564125755542</v>
      </c>
      <c r="S8499" s="12">
        <f>(Table1[[#This Row],[Profit]]/Table1[[#This Row],[Selling Price]])</f>
        <v>0.29708687121780936</v>
      </c>
      <c r="T8499">
        <v>3</v>
      </c>
      <c r="U8499" s="2">
        <f>Table1[[#This Row],[Selling Price]]*Table1[[#This Row],[Quantity]]</f>
        <v>62.856000000000009</v>
      </c>
      <c r="V8499" s="4">
        <v>0.2</v>
      </c>
      <c r="W8499">
        <v>168</v>
      </c>
      <c r="X8499" t="s">
        <v>36</v>
      </c>
      <c r="Y8499" t="s">
        <v>52</v>
      </c>
      <c r="Z8499" s="2">
        <v>12.738976162121149</v>
      </c>
    </row>
    <row r="8500" spans="1:26" x14ac:dyDescent="0.35">
      <c r="A8500" t="s">
        <v>170</v>
      </c>
      <c r="B8500" t="s">
        <v>171</v>
      </c>
      <c r="C8500" t="s">
        <v>27</v>
      </c>
      <c r="D8500" t="s">
        <v>46</v>
      </c>
      <c r="E8500" t="s">
        <v>178</v>
      </c>
      <c r="F8500" t="s">
        <v>179</v>
      </c>
      <c r="G8500" t="s">
        <v>180</v>
      </c>
      <c r="H8500" t="s">
        <v>32</v>
      </c>
      <c r="I8500" t="s">
        <v>5651</v>
      </c>
      <c r="J8500" s="1">
        <v>42985</v>
      </c>
      <c r="K8500" s="1">
        <v>42989</v>
      </c>
      <c r="L8500" t="s">
        <v>60</v>
      </c>
      <c r="M8500">
        <f>Table1[[#This Row],[Ship Date]]-Table1[[#This Row],[Order Date]]</f>
        <v>4</v>
      </c>
      <c r="N8500">
        <v>9</v>
      </c>
      <c r="O8500" t="s">
        <v>61</v>
      </c>
      <c r="P8500" s="3">
        <v>4.8959999999999999</v>
      </c>
      <c r="Q8500" s="3">
        <v>3.8976740538405101</v>
      </c>
      <c r="R8500" s="3">
        <f>(Table1[[#This Row],[Selling Price]]-Table1[[#This Row],[Cost Price]])</f>
        <v>0.99832594615948977</v>
      </c>
      <c r="S8500" s="12">
        <f>(Table1[[#This Row],[Profit]]/Table1[[#This Row],[Selling Price]])</f>
        <v>0.20390644325152979</v>
      </c>
      <c r="T8500">
        <v>3</v>
      </c>
      <c r="U8500" s="2">
        <f>Table1[[#This Row],[Selling Price]]*Table1[[#This Row],[Quantity]]</f>
        <v>14.687999999999999</v>
      </c>
      <c r="V8500" s="4">
        <v>0.2</v>
      </c>
      <c r="W8500">
        <v>146</v>
      </c>
      <c r="X8500" t="s">
        <v>36</v>
      </c>
      <c r="Y8500" t="s">
        <v>52</v>
      </c>
      <c r="Z8500" s="2">
        <v>4.2354180388287963</v>
      </c>
    </row>
    <row r="8501" spans="1:26" x14ac:dyDescent="0.35">
      <c r="A8501" t="s">
        <v>170</v>
      </c>
      <c r="B8501" t="s">
        <v>171</v>
      </c>
      <c r="C8501" t="s">
        <v>55</v>
      </c>
      <c r="D8501" t="s">
        <v>46</v>
      </c>
      <c r="E8501" t="s">
        <v>86</v>
      </c>
      <c r="F8501" t="s">
        <v>117</v>
      </c>
      <c r="G8501" t="s">
        <v>118</v>
      </c>
      <c r="H8501" t="s">
        <v>32</v>
      </c>
      <c r="I8501" t="s">
        <v>5670</v>
      </c>
      <c r="J8501" s="1">
        <v>43015</v>
      </c>
      <c r="K8501" s="1">
        <v>43019</v>
      </c>
      <c r="L8501" t="s">
        <v>60</v>
      </c>
      <c r="M8501">
        <f>Table1[[#This Row],[Ship Date]]-Table1[[#This Row],[Order Date]]</f>
        <v>4</v>
      </c>
      <c r="N8501">
        <v>10</v>
      </c>
      <c r="O8501" t="s">
        <v>61</v>
      </c>
      <c r="P8501" s="3">
        <v>4.24</v>
      </c>
      <c r="Q8501" s="3">
        <v>2.905496809671384</v>
      </c>
      <c r="R8501" s="3">
        <f>(Table1[[#This Row],[Selling Price]]-Table1[[#This Row],[Cost Price]])</f>
        <v>1.3345031903286162</v>
      </c>
      <c r="S8501" s="12">
        <f>(Table1[[#This Row],[Profit]]/Table1[[#This Row],[Selling Price]])</f>
        <v>0.31474131847373021</v>
      </c>
      <c r="T8501">
        <v>5</v>
      </c>
      <c r="U8501" s="2">
        <f>Table1[[#This Row],[Selling Price]]*Table1[[#This Row],[Quantity]]</f>
        <v>21.200000000000003</v>
      </c>
      <c r="V8501" s="4">
        <v>0.8</v>
      </c>
      <c r="W8501">
        <v>352</v>
      </c>
      <c r="X8501" t="s">
        <v>36</v>
      </c>
      <c r="Y8501" t="s">
        <v>52</v>
      </c>
      <c r="Z8501" s="2">
        <v>13.265073711496241</v>
      </c>
    </row>
    <row r="8502" spans="1:26" x14ac:dyDescent="0.35">
      <c r="A8502" t="s">
        <v>170</v>
      </c>
      <c r="B8502" t="s">
        <v>171</v>
      </c>
      <c r="C8502" t="s">
        <v>39</v>
      </c>
      <c r="D8502" t="s">
        <v>46</v>
      </c>
      <c r="E8502" t="s">
        <v>91</v>
      </c>
      <c r="F8502" t="s">
        <v>1683</v>
      </c>
      <c r="G8502" t="s">
        <v>1684</v>
      </c>
      <c r="H8502" t="s">
        <v>32</v>
      </c>
      <c r="I8502" t="s">
        <v>5688</v>
      </c>
      <c r="J8502" s="1">
        <v>42707</v>
      </c>
      <c r="K8502" s="1">
        <v>42712</v>
      </c>
      <c r="L8502" t="s">
        <v>60</v>
      </c>
      <c r="M8502">
        <f>Table1[[#This Row],[Ship Date]]-Table1[[#This Row],[Order Date]]</f>
        <v>5</v>
      </c>
      <c r="N8502">
        <v>12</v>
      </c>
      <c r="O8502" t="s">
        <v>35</v>
      </c>
      <c r="P8502" s="3">
        <v>394.81599999999997</v>
      </c>
      <c r="Q8502" s="3">
        <v>269.79507684578618</v>
      </c>
      <c r="R8502" s="3">
        <f>(Table1[[#This Row],[Selling Price]]-Table1[[#This Row],[Cost Price]])</f>
        <v>125.02092315421379</v>
      </c>
      <c r="S8502" s="12">
        <f>(Table1[[#This Row],[Profit]]/Table1[[#This Row],[Selling Price]])</f>
        <v>0.31665617187300871</v>
      </c>
      <c r="T8502">
        <v>4</v>
      </c>
      <c r="U8502" s="2">
        <f>Table1[[#This Row],[Selling Price]]*Table1[[#This Row],[Quantity]]</f>
        <v>1579.2639999999999</v>
      </c>
      <c r="V8502" s="4">
        <v>0.2</v>
      </c>
      <c r="W8502">
        <v>297</v>
      </c>
      <c r="X8502" t="s">
        <v>36</v>
      </c>
      <c r="Y8502" t="s">
        <v>68</v>
      </c>
      <c r="Z8502" s="2">
        <v>100.4871841845185</v>
      </c>
    </row>
    <row r="8503" spans="1:26" x14ac:dyDescent="0.35">
      <c r="A8503" t="s">
        <v>170</v>
      </c>
      <c r="B8503" t="s">
        <v>171</v>
      </c>
      <c r="C8503" t="s">
        <v>39</v>
      </c>
      <c r="D8503" t="s">
        <v>46</v>
      </c>
      <c r="E8503" t="s">
        <v>178</v>
      </c>
      <c r="F8503" t="s">
        <v>890</v>
      </c>
      <c r="G8503" t="s">
        <v>891</v>
      </c>
      <c r="H8503" t="s">
        <v>32</v>
      </c>
      <c r="I8503" t="s">
        <v>5738</v>
      </c>
      <c r="J8503" s="1">
        <v>43036</v>
      </c>
      <c r="K8503" s="1">
        <v>43041</v>
      </c>
      <c r="L8503" t="s">
        <v>34</v>
      </c>
      <c r="M8503">
        <f>Table1[[#This Row],[Ship Date]]-Table1[[#This Row],[Order Date]]</f>
        <v>5</v>
      </c>
      <c r="N8503">
        <v>10</v>
      </c>
      <c r="O8503" t="s">
        <v>61</v>
      </c>
      <c r="P8503" s="3">
        <v>47.98</v>
      </c>
      <c r="Q8503" s="3">
        <v>38.87909645484249</v>
      </c>
      <c r="R8503" s="3">
        <f>(Table1[[#This Row],[Selling Price]]-Table1[[#This Row],[Cost Price]])</f>
        <v>9.1009035451575073</v>
      </c>
      <c r="S8503" s="12">
        <f>(Table1[[#This Row],[Profit]]/Table1[[#This Row],[Selling Price]])</f>
        <v>0.18968119102037323</v>
      </c>
      <c r="T8503">
        <v>2</v>
      </c>
      <c r="U8503" s="2">
        <f>Table1[[#This Row],[Selling Price]]*Table1[[#This Row],[Quantity]]</f>
        <v>95.96</v>
      </c>
      <c r="V8503" s="4">
        <v>0</v>
      </c>
      <c r="W8503">
        <v>468</v>
      </c>
      <c r="X8503" t="s">
        <v>36</v>
      </c>
      <c r="Y8503" t="s">
        <v>52</v>
      </c>
      <c r="Z8503" s="2">
        <v>17.75908260017955</v>
      </c>
    </row>
    <row r="8504" spans="1:26" x14ac:dyDescent="0.35">
      <c r="A8504" t="s">
        <v>170</v>
      </c>
      <c r="B8504" t="s">
        <v>171</v>
      </c>
      <c r="C8504" t="s">
        <v>45</v>
      </c>
      <c r="D8504" t="s">
        <v>46</v>
      </c>
      <c r="E8504" t="s">
        <v>86</v>
      </c>
      <c r="F8504" t="s">
        <v>2465</v>
      </c>
      <c r="G8504" t="s">
        <v>2466</v>
      </c>
      <c r="H8504" t="s">
        <v>32</v>
      </c>
      <c r="I8504" t="s">
        <v>5777</v>
      </c>
      <c r="J8504" s="1">
        <v>42180</v>
      </c>
      <c r="K8504" s="1">
        <v>42186</v>
      </c>
      <c r="L8504" t="s">
        <v>60</v>
      </c>
      <c r="M8504">
        <f>Table1[[#This Row],[Ship Date]]-Table1[[#This Row],[Order Date]]</f>
        <v>6</v>
      </c>
      <c r="N8504">
        <v>6</v>
      </c>
      <c r="O8504" t="s">
        <v>51</v>
      </c>
      <c r="P8504" s="3">
        <v>88.751999999999995</v>
      </c>
      <c r="Q8504" s="3">
        <v>66.779263129973089</v>
      </c>
      <c r="R8504" s="3">
        <f>(Table1[[#This Row],[Selling Price]]-Table1[[#This Row],[Cost Price]])</f>
        <v>21.972736870026907</v>
      </c>
      <c r="S8504" s="12">
        <f>(Table1[[#This Row],[Profit]]/Table1[[#This Row],[Selling Price]])</f>
        <v>0.24757455460188962</v>
      </c>
      <c r="T8504">
        <v>3</v>
      </c>
      <c r="U8504" s="2">
        <f>Table1[[#This Row],[Selling Price]]*Table1[[#This Row],[Quantity]]</f>
        <v>266.25599999999997</v>
      </c>
      <c r="V8504" s="4">
        <v>0.2</v>
      </c>
      <c r="W8504">
        <v>186</v>
      </c>
      <c r="X8504" t="s">
        <v>68</v>
      </c>
      <c r="Y8504" t="s">
        <v>68</v>
      </c>
      <c r="Z8504" s="2">
        <v>42.959298641964857</v>
      </c>
    </row>
    <row r="8505" spans="1:26" x14ac:dyDescent="0.35">
      <c r="A8505" t="s">
        <v>170</v>
      </c>
      <c r="B8505" t="s">
        <v>171</v>
      </c>
      <c r="C8505" t="s">
        <v>64</v>
      </c>
      <c r="D8505" t="s">
        <v>46</v>
      </c>
      <c r="E8505" t="s">
        <v>47</v>
      </c>
      <c r="F8505" t="s">
        <v>2630</v>
      </c>
      <c r="G8505" t="s">
        <v>2631</v>
      </c>
      <c r="H8505" t="s">
        <v>32</v>
      </c>
      <c r="I8505" t="s">
        <v>5841</v>
      </c>
      <c r="J8505" s="1">
        <v>41765</v>
      </c>
      <c r="K8505" s="1">
        <v>41770</v>
      </c>
      <c r="L8505" t="s">
        <v>60</v>
      </c>
      <c r="M8505">
        <f>Table1[[#This Row],[Ship Date]]-Table1[[#This Row],[Order Date]]</f>
        <v>5</v>
      </c>
      <c r="N8505">
        <v>5</v>
      </c>
      <c r="O8505" t="s">
        <v>51</v>
      </c>
      <c r="P8505" s="3">
        <v>5.78</v>
      </c>
      <c r="Q8505" s="3">
        <v>4.0288156774845758</v>
      </c>
      <c r="R8505" s="3">
        <f>(Table1[[#This Row],[Selling Price]]-Table1[[#This Row],[Cost Price]])</f>
        <v>1.7511843225154244</v>
      </c>
      <c r="S8505" s="12">
        <f>(Table1[[#This Row],[Profit]]/Table1[[#This Row],[Selling Price]])</f>
        <v>0.30297306617913916</v>
      </c>
      <c r="T8505">
        <v>2</v>
      </c>
      <c r="U8505" s="2">
        <f>Table1[[#This Row],[Selling Price]]*Table1[[#This Row],[Quantity]]</f>
        <v>11.56</v>
      </c>
      <c r="V8505" s="4">
        <v>0</v>
      </c>
      <c r="W8505">
        <v>118</v>
      </c>
      <c r="X8505" t="s">
        <v>36</v>
      </c>
      <c r="Y8505" t="s">
        <v>36</v>
      </c>
      <c r="Z8505" s="2">
        <v>6.0289583843314096</v>
      </c>
    </row>
    <row r="8506" spans="1:26" x14ac:dyDescent="0.35">
      <c r="A8506" t="s">
        <v>170</v>
      </c>
      <c r="B8506" t="s">
        <v>171</v>
      </c>
      <c r="C8506" t="s">
        <v>39</v>
      </c>
      <c r="D8506" t="s">
        <v>46</v>
      </c>
      <c r="E8506" t="s">
        <v>91</v>
      </c>
      <c r="F8506" t="s">
        <v>2854</v>
      </c>
      <c r="G8506" t="s">
        <v>2855</v>
      </c>
      <c r="H8506" t="s">
        <v>32</v>
      </c>
      <c r="I8506" t="s">
        <v>5842</v>
      </c>
      <c r="J8506" s="1">
        <v>41811</v>
      </c>
      <c r="K8506" s="1">
        <v>41814</v>
      </c>
      <c r="L8506" t="s">
        <v>199</v>
      </c>
      <c r="M8506">
        <f>Table1[[#This Row],[Ship Date]]-Table1[[#This Row],[Order Date]]</f>
        <v>3</v>
      </c>
      <c r="N8506">
        <v>6</v>
      </c>
      <c r="O8506" t="s">
        <v>51</v>
      </c>
      <c r="P8506" s="3">
        <v>59.7</v>
      </c>
      <c r="Q8506" s="3">
        <v>45.512081773479728</v>
      </c>
      <c r="R8506" s="3">
        <f>(Table1[[#This Row],[Selling Price]]-Table1[[#This Row],[Cost Price]])</f>
        <v>14.187918226520274</v>
      </c>
      <c r="S8506" s="12">
        <f>(Table1[[#This Row],[Profit]]/Table1[[#This Row],[Selling Price]])</f>
        <v>0.23765357163350542</v>
      </c>
      <c r="T8506">
        <v>3</v>
      </c>
      <c r="U8506" s="2">
        <f>Table1[[#This Row],[Selling Price]]*Table1[[#This Row],[Quantity]]</f>
        <v>179.10000000000002</v>
      </c>
      <c r="V8506" s="4">
        <v>0</v>
      </c>
      <c r="W8506">
        <v>241</v>
      </c>
      <c r="X8506" t="s">
        <v>36</v>
      </c>
      <c r="Y8506" t="s">
        <v>52</v>
      </c>
      <c r="Z8506" s="2">
        <v>26.8711412733686</v>
      </c>
    </row>
    <row r="8507" spans="1:26" x14ac:dyDescent="0.35">
      <c r="A8507" t="s">
        <v>170</v>
      </c>
      <c r="B8507" t="s">
        <v>171</v>
      </c>
      <c r="C8507" t="s">
        <v>45</v>
      </c>
      <c r="D8507" t="s">
        <v>46</v>
      </c>
      <c r="E8507" t="s">
        <v>75</v>
      </c>
      <c r="F8507" t="s">
        <v>5515</v>
      </c>
      <c r="G8507" t="s">
        <v>5516</v>
      </c>
      <c r="H8507" t="s">
        <v>32</v>
      </c>
      <c r="I8507" t="s">
        <v>6044</v>
      </c>
      <c r="J8507" s="1">
        <v>42866</v>
      </c>
      <c r="K8507" s="1">
        <v>42872</v>
      </c>
      <c r="L8507" t="s">
        <v>60</v>
      </c>
      <c r="M8507">
        <f>Table1[[#This Row],[Ship Date]]-Table1[[#This Row],[Order Date]]</f>
        <v>6</v>
      </c>
      <c r="N8507">
        <v>5</v>
      </c>
      <c r="O8507" t="s">
        <v>51</v>
      </c>
      <c r="P8507" s="3">
        <v>5.2480000000000002</v>
      </c>
      <c r="Q8507" s="3">
        <v>3.6672657909980551</v>
      </c>
      <c r="R8507" s="3">
        <f>(Table1[[#This Row],[Selling Price]]-Table1[[#This Row],[Cost Price]])</f>
        <v>1.5807342090019452</v>
      </c>
      <c r="S8507" s="12">
        <f>(Table1[[#This Row],[Profit]]/Table1[[#This Row],[Selling Price]])</f>
        <v>0.30120697580067551</v>
      </c>
      <c r="T8507">
        <v>2</v>
      </c>
      <c r="U8507" s="2">
        <f>Table1[[#This Row],[Selling Price]]*Table1[[#This Row],[Quantity]]</f>
        <v>10.496</v>
      </c>
      <c r="V8507" s="4">
        <v>0.2</v>
      </c>
      <c r="W8507">
        <v>175</v>
      </c>
      <c r="X8507" t="s">
        <v>68</v>
      </c>
      <c r="Y8507" t="s">
        <v>52</v>
      </c>
      <c r="Z8507" s="2">
        <v>6.7241333320113936</v>
      </c>
    </row>
    <row r="8508" spans="1:26" x14ac:dyDescent="0.35">
      <c r="A8508" t="s">
        <v>170</v>
      </c>
      <c r="B8508" t="s">
        <v>171</v>
      </c>
      <c r="C8508" t="s">
        <v>39</v>
      </c>
      <c r="D8508" t="s">
        <v>46</v>
      </c>
      <c r="E8508" t="s">
        <v>86</v>
      </c>
      <c r="F8508" t="s">
        <v>2794</v>
      </c>
      <c r="G8508" t="s">
        <v>2795</v>
      </c>
      <c r="H8508" t="s">
        <v>32</v>
      </c>
      <c r="I8508" t="s">
        <v>6069</v>
      </c>
      <c r="J8508" s="1">
        <v>42168</v>
      </c>
      <c r="K8508" s="1">
        <v>42174</v>
      </c>
      <c r="L8508" t="s">
        <v>60</v>
      </c>
      <c r="M8508">
        <f>Table1[[#This Row],[Ship Date]]-Table1[[#This Row],[Order Date]]</f>
        <v>6</v>
      </c>
      <c r="N8508">
        <v>6</v>
      </c>
      <c r="O8508" t="s">
        <v>51</v>
      </c>
      <c r="P8508" s="3">
        <v>8.26</v>
      </c>
      <c r="Q8508" s="3">
        <v>6.3691034174599306</v>
      </c>
      <c r="R8508" s="3">
        <f>(Table1[[#This Row],[Selling Price]]-Table1[[#This Row],[Cost Price]])</f>
        <v>1.8908965825400692</v>
      </c>
      <c r="S8508" s="12">
        <f>(Table1[[#This Row],[Profit]]/Table1[[#This Row],[Selling Price]])</f>
        <v>0.2289221044237372</v>
      </c>
      <c r="T8508">
        <v>2</v>
      </c>
      <c r="U8508" s="2">
        <f>Table1[[#This Row],[Selling Price]]*Table1[[#This Row],[Quantity]]</f>
        <v>16.52</v>
      </c>
      <c r="V8508" s="4">
        <v>0</v>
      </c>
      <c r="W8508">
        <v>255</v>
      </c>
      <c r="X8508" t="s">
        <v>68</v>
      </c>
      <c r="Y8508" t="s">
        <v>52</v>
      </c>
      <c r="Z8508" s="2">
        <v>6.2396688727067593</v>
      </c>
    </row>
    <row r="8509" spans="1:26" x14ac:dyDescent="0.35">
      <c r="A8509" t="s">
        <v>170</v>
      </c>
      <c r="B8509" t="s">
        <v>171</v>
      </c>
      <c r="C8509" t="s">
        <v>64</v>
      </c>
      <c r="D8509" t="s">
        <v>46</v>
      </c>
      <c r="E8509" t="s">
        <v>47</v>
      </c>
      <c r="F8509" t="s">
        <v>1818</v>
      </c>
      <c r="G8509" t="s">
        <v>1819</v>
      </c>
      <c r="H8509" t="s">
        <v>32</v>
      </c>
      <c r="I8509" t="s">
        <v>6070</v>
      </c>
      <c r="J8509" s="1">
        <v>42053</v>
      </c>
      <c r="K8509" s="1">
        <v>42059</v>
      </c>
      <c r="L8509" t="s">
        <v>60</v>
      </c>
      <c r="M8509">
        <f>Table1[[#This Row],[Ship Date]]-Table1[[#This Row],[Order Date]]</f>
        <v>6</v>
      </c>
      <c r="N8509">
        <v>2</v>
      </c>
      <c r="O8509" t="s">
        <v>106</v>
      </c>
      <c r="P8509" s="3">
        <v>61.06</v>
      </c>
      <c r="Q8509" s="3">
        <v>42.084175735580523</v>
      </c>
      <c r="R8509" s="3">
        <f>(Table1[[#This Row],[Selling Price]]-Table1[[#This Row],[Cost Price]])</f>
        <v>18.975824264419479</v>
      </c>
      <c r="S8509" s="12">
        <f>(Table1[[#This Row],[Profit]]/Table1[[#This Row],[Selling Price]])</f>
        <v>0.31077340754044347</v>
      </c>
      <c r="T8509">
        <v>2</v>
      </c>
      <c r="U8509" s="2">
        <f>Table1[[#This Row],[Selling Price]]*Table1[[#This Row],[Quantity]]</f>
        <v>122.12</v>
      </c>
      <c r="V8509" s="4">
        <v>0</v>
      </c>
      <c r="W8509">
        <v>359</v>
      </c>
      <c r="X8509" t="s">
        <v>68</v>
      </c>
      <c r="Y8509" t="s">
        <v>68</v>
      </c>
      <c r="Z8509" s="2">
        <v>112.4655826564489</v>
      </c>
    </row>
    <row r="8510" spans="1:26" x14ac:dyDescent="0.35">
      <c r="A8510" t="s">
        <v>170</v>
      </c>
      <c r="B8510" t="s">
        <v>171</v>
      </c>
      <c r="C8510" t="s">
        <v>39</v>
      </c>
      <c r="D8510" t="s">
        <v>46</v>
      </c>
      <c r="E8510" t="s">
        <v>270</v>
      </c>
      <c r="F8510" t="s">
        <v>4577</v>
      </c>
      <c r="G8510" t="s">
        <v>4578</v>
      </c>
      <c r="H8510" t="s">
        <v>32</v>
      </c>
      <c r="I8510" t="s">
        <v>6072</v>
      </c>
      <c r="J8510" s="1">
        <v>42799</v>
      </c>
      <c r="K8510" s="1">
        <v>42799</v>
      </c>
      <c r="L8510" t="s">
        <v>1118</v>
      </c>
      <c r="M8510">
        <f>Table1[[#This Row],[Ship Date]]-Table1[[#This Row],[Order Date]]</f>
        <v>0</v>
      </c>
      <c r="N8510">
        <v>3</v>
      </c>
      <c r="O8510" t="s">
        <v>106</v>
      </c>
      <c r="P8510" s="3">
        <v>7.9</v>
      </c>
      <c r="Q8510" s="3">
        <v>6.1354325634412072</v>
      </c>
      <c r="R8510" s="3">
        <f>(Table1[[#This Row],[Selling Price]]-Table1[[#This Row],[Cost Price]])</f>
        <v>1.7645674365587931</v>
      </c>
      <c r="S8510" s="12">
        <f>(Table1[[#This Row],[Profit]]/Table1[[#This Row],[Selling Price]])</f>
        <v>0.22336296665301178</v>
      </c>
      <c r="T8510">
        <v>2</v>
      </c>
      <c r="U8510" s="2">
        <f>Table1[[#This Row],[Selling Price]]*Table1[[#This Row],[Quantity]]</f>
        <v>15.8</v>
      </c>
      <c r="V8510" s="4">
        <v>0</v>
      </c>
      <c r="W8510">
        <v>359</v>
      </c>
      <c r="X8510" t="s">
        <v>36</v>
      </c>
      <c r="Y8510" t="s">
        <v>52</v>
      </c>
      <c r="Z8510" s="2">
        <v>7.6389364442964176</v>
      </c>
    </row>
    <row r="8511" spans="1:26" x14ac:dyDescent="0.35">
      <c r="A8511" t="s">
        <v>170</v>
      </c>
      <c r="B8511" t="s">
        <v>171</v>
      </c>
      <c r="C8511" t="s">
        <v>39</v>
      </c>
      <c r="D8511" t="s">
        <v>46</v>
      </c>
      <c r="E8511" t="s">
        <v>86</v>
      </c>
      <c r="F8511" t="s">
        <v>3833</v>
      </c>
      <c r="G8511" t="s">
        <v>3834</v>
      </c>
      <c r="H8511" t="s">
        <v>32</v>
      </c>
      <c r="I8511" t="s">
        <v>6156</v>
      </c>
      <c r="J8511" s="1">
        <v>43052</v>
      </c>
      <c r="K8511" s="1">
        <v>43057</v>
      </c>
      <c r="L8511" t="s">
        <v>60</v>
      </c>
      <c r="M8511">
        <f>Table1[[#This Row],[Ship Date]]-Table1[[#This Row],[Order Date]]</f>
        <v>5</v>
      </c>
      <c r="N8511">
        <v>11</v>
      </c>
      <c r="O8511" t="s">
        <v>35</v>
      </c>
      <c r="P8511" s="3">
        <v>563.024</v>
      </c>
      <c r="Q8511" s="3">
        <v>379.62047826491482</v>
      </c>
      <c r="R8511" s="3">
        <f>(Table1[[#This Row],[Selling Price]]-Table1[[#This Row],[Cost Price]])</f>
        <v>183.40352173508518</v>
      </c>
      <c r="S8511" s="12">
        <f>(Table1[[#This Row],[Profit]]/Table1[[#This Row],[Selling Price]])</f>
        <v>0.32574725364298002</v>
      </c>
      <c r="T8511">
        <v>11</v>
      </c>
      <c r="U8511" s="2">
        <f>Table1[[#This Row],[Selling Price]]*Table1[[#This Row],[Quantity]]</f>
        <v>6193.2640000000001</v>
      </c>
      <c r="V8511" s="4">
        <v>0.2</v>
      </c>
      <c r="W8511">
        <v>491</v>
      </c>
      <c r="X8511" t="s">
        <v>36</v>
      </c>
      <c r="Y8511" t="s">
        <v>36</v>
      </c>
      <c r="Z8511" s="2">
        <v>198.4457506595806</v>
      </c>
    </row>
    <row r="8512" spans="1:26" x14ac:dyDescent="0.35">
      <c r="A8512" t="s">
        <v>170</v>
      </c>
      <c r="B8512" t="s">
        <v>171</v>
      </c>
      <c r="C8512" t="s">
        <v>64</v>
      </c>
      <c r="D8512" t="s">
        <v>46</v>
      </c>
      <c r="E8512" t="s">
        <v>47</v>
      </c>
      <c r="F8512" t="s">
        <v>2402</v>
      </c>
      <c r="G8512" t="s">
        <v>2403</v>
      </c>
      <c r="H8512" t="s">
        <v>32</v>
      </c>
      <c r="I8512" t="s">
        <v>6226</v>
      </c>
      <c r="J8512" s="1">
        <v>41885</v>
      </c>
      <c r="K8512" s="1">
        <v>41885</v>
      </c>
      <c r="L8512" t="s">
        <v>1118</v>
      </c>
      <c r="M8512">
        <f>Table1[[#This Row],[Ship Date]]-Table1[[#This Row],[Order Date]]</f>
        <v>0</v>
      </c>
      <c r="N8512">
        <v>9</v>
      </c>
      <c r="O8512" t="s">
        <v>61</v>
      </c>
      <c r="P8512" s="3">
        <v>14.4</v>
      </c>
      <c r="Q8512" s="3">
        <v>10.2709241466506</v>
      </c>
      <c r="R8512" s="3">
        <f>(Table1[[#This Row],[Selling Price]]-Table1[[#This Row],[Cost Price]])</f>
        <v>4.1290758533494003</v>
      </c>
      <c r="S8512" s="12">
        <f>(Table1[[#This Row],[Profit]]/Table1[[#This Row],[Selling Price]])</f>
        <v>0.28674137870481947</v>
      </c>
      <c r="T8512">
        <v>5</v>
      </c>
      <c r="U8512" s="2">
        <f>Table1[[#This Row],[Selling Price]]*Table1[[#This Row],[Quantity]]</f>
        <v>72</v>
      </c>
      <c r="V8512" s="4">
        <v>0</v>
      </c>
      <c r="W8512">
        <v>467</v>
      </c>
      <c r="X8512" t="s">
        <v>36</v>
      </c>
      <c r="Y8512" t="s">
        <v>52</v>
      </c>
      <c r="Z8512" s="2">
        <v>4.8959999999999999</v>
      </c>
    </row>
    <row r="8513" spans="1:26" x14ac:dyDescent="0.35">
      <c r="A8513" t="s">
        <v>170</v>
      </c>
      <c r="B8513" t="s">
        <v>171</v>
      </c>
      <c r="C8513" t="s">
        <v>45</v>
      </c>
      <c r="D8513" t="s">
        <v>46</v>
      </c>
      <c r="E8513" t="s">
        <v>75</v>
      </c>
      <c r="F8513" t="s">
        <v>4791</v>
      </c>
      <c r="G8513" t="s">
        <v>4792</v>
      </c>
      <c r="H8513" t="s">
        <v>32</v>
      </c>
      <c r="I8513" t="s">
        <v>6354</v>
      </c>
      <c r="J8513" s="1">
        <v>43053</v>
      </c>
      <c r="K8513" s="1">
        <v>43057</v>
      </c>
      <c r="L8513" t="s">
        <v>60</v>
      </c>
      <c r="M8513">
        <f>Table1[[#This Row],[Ship Date]]-Table1[[#This Row],[Order Date]]</f>
        <v>4</v>
      </c>
      <c r="N8513">
        <v>11</v>
      </c>
      <c r="O8513" t="s">
        <v>35</v>
      </c>
      <c r="P8513" s="3">
        <v>45.04</v>
      </c>
      <c r="Q8513" s="3">
        <v>38.050114523135598</v>
      </c>
      <c r="R8513" s="3">
        <f>(Table1[[#This Row],[Selling Price]]-Table1[[#This Row],[Cost Price]])</f>
        <v>6.9898854768644014</v>
      </c>
      <c r="S8513" s="12">
        <f>(Table1[[#This Row],[Profit]]/Table1[[#This Row],[Selling Price]])</f>
        <v>0.15519283918437837</v>
      </c>
      <c r="T8513">
        <v>2</v>
      </c>
      <c r="U8513" s="2">
        <f>Table1[[#This Row],[Selling Price]]*Table1[[#This Row],[Quantity]]</f>
        <v>90.08</v>
      </c>
      <c r="V8513" s="4">
        <v>0.2</v>
      </c>
      <c r="W8513">
        <v>324</v>
      </c>
      <c r="X8513" t="s">
        <v>36</v>
      </c>
      <c r="Y8513" t="s">
        <v>52</v>
      </c>
      <c r="Z8513" s="2">
        <v>31.265152412184769</v>
      </c>
    </row>
    <row r="8514" spans="1:26" x14ac:dyDescent="0.35">
      <c r="A8514" t="s">
        <v>170</v>
      </c>
      <c r="B8514" t="s">
        <v>171</v>
      </c>
      <c r="C8514" t="s">
        <v>55</v>
      </c>
      <c r="D8514" t="s">
        <v>46</v>
      </c>
      <c r="E8514" t="s">
        <v>102</v>
      </c>
      <c r="F8514" t="s">
        <v>1476</v>
      </c>
      <c r="G8514" t="s">
        <v>1477</v>
      </c>
      <c r="H8514" t="s">
        <v>32</v>
      </c>
      <c r="I8514" t="s">
        <v>6365</v>
      </c>
      <c r="J8514" s="1">
        <v>42639</v>
      </c>
      <c r="K8514" s="1">
        <v>42639</v>
      </c>
      <c r="L8514" t="s">
        <v>1118</v>
      </c>
      <c r="M8514">
        <f>Table1[[#This Row],[Ship Date]]-Table1[[#This Row],[Order Date]]</f>
        <v>0</v>
      </c>
      <c r="N8514">
        <v>9</v>
      </c>
      <c r="O8514" t="s">
        <v>61</v>
      </c>
      <c r="P8514" s="3">
        <v>29.9</v>
      </c>
      <c r="Q8514" s="3">
        <v>25.062503637841619</v>
      </c>
      <c r="R8514" s="3">
        <f>(Table1[[#This Row],[Selling Price]]-Table1[[#This Row],[Cost Price]])</f>
        <v>4.8374963621583795</v>
      </c>
      <c r="S8514" s="12">
        <f>(Table1[[#This Row],[Profit]]/Table1[[#This Row],[Selling Price]])</f>
        <v>0.16178917599191905</v>
      </c>
      <c r="T8514">
        <v>5</v>
      </c>
      <c r="U8514" s="2">
        <f>Table1[[#This Row],[Selling Price]]*Table1[[#This Row],[Quantity]]</f>
        <v>149.5</v>
      </c>
      <c r="V8514" s="4">
        <v>0</v>
      </c>
      <c r="W8514">
        <v>410</v>
      </c>
      <c r="X8514" t="s">
        <v>36</v>
      </c>
      <c r="Y8514" t="s">
        <v>52</v>
      </c>
      <c r="Z8514" s="2">
        <v>18.03372659372274</v>
      </c>
    </row>
    <row r="8515" spans="1:26" x14ac:dyDescent="0.35">
      <c r="A8515" t="s">
        <v>170</v>
      </c>
      <c r="B8515" t="s">
        <v>171</v>
      </c>
      <c r="C8515" t="s">
        <v>27</v>
      </c>
      <c r="D8515" t="s">
        <v>46</v>
      </c>
      <c r="E8515" t="s">
        <v>91</v>
      </c>
      <c r="F8515" t="s">
        <v>6371</v>
      </c>
      <c r="G8515" t="s">
        <v>6372</v>
      </c>
      <c r="H8515" t="s">
        <v>32</v>
      </c>
      <c r="I8515" t="s">
        <v>6373</v>
      </c>
      <c r="J8515" s="1">
        <v>42873</v>
      </c>
      <c r="K8515" s="1">
        <v>42877</v>
      </c>
      <c r="L8515" t="s">
        <v>34</v>
      </c>
      <c r="M8515">
        <f>Table1[[#This Row],[Ship Date]]-Table1[[#This Row],[Order Date]]</f>
        <v>4</v>
      </c>
      <c r="N8515">
        <v>5</v>
      </c>
      <c r="O8515" t="s">
        <v>51</v>
      </c>
      <c r="P8515" s="3">
        <v>706.86</v>
      </c>
      <c r="Q8515" s="3">
        <v>562.31829816760251</v>
      </c>
      <c r="R8515" s="3">
        <f>(Table1[[#This Row],[Selling Price]]-Table1[[#This Row],[Cost Price]])</f>
        <v>144.54170183239751</v>
      </c>
      <c r="S8515" s="12">
        <f>(Table1[[#This Row],[Profit]]/Table1[[#This Row],[Selling Price]])</f>
        <v>0.20448420031179795</v>
      </c>
      <c r="T8515">
        <v>7</v>
      </c>
      <c r="U8515" s="2">
        <f>Table1[[#This Row],[Selling Price]]*Table1[[#This Row],[Quantity]]</f>
        <v>4948.0200000000004</v>
      </c>
      <c r="V8515" s="4">
        <v>0</v>
      </c>
      <c r="W8515">
        <v>404</v>
      </c>
      <c r="X8515" t="s">
        <v>36</v>
      </c>
      <c r="Y8515" t="s">
        <v>36</v>
      </c>
      <c r="Z8515" s="2">
        <v>264.09696919124241</v>
      </c>
    </row>
    <row r="8516" spans="1:26" x14ac:dyDescent="0.35">
      <c r="A8516" t="s">
        <v>170</v>
      </c>
      <c r="B8516" t="s">
        <v>171</v>
      </c>
      <c r="C8516" t="s">
        <v>55</v>
      </c>
      <c r="D8516" t="s">
        <v>46</v>
      </c>
      <c r="E8516" t="s">
        <v>86</v>
      </c>
      <c r="F8516" t="s">
        <v>4852</v>
      </c>
      <c r="G8516" t="s">
        <v>4853</v>
      </c>
      <c r="H8516" t="s">
        <v>32</v>
      </c>
      <c r="I8516" t="s">
        <v>6373</v>
      </c>
      <c r="J8516" s="1">
        <v>42873</v>
      </c>
      <c r="K8516" s="1">
        <v>42877</v>
      </c>
      <c r="L8516" t="s">
        <v>34</v>
      </c>
      <c r="M8516">
        <f>Table1[[#This Row],[Ship Date]]-Table1[[#This Row],[Order Date]]</f>
        <v>4</v>
      </c>
      <c r="N8516">
        <v>5</v>
      </c>
      <c r="O8516" t="s">
        <v>51</v>
      </c>
      <c r="P8516" s="3">
        <v>43.19</v>
      </c>
      <c r="Q8516" s="3">
        <v>36.22996914139302</v>
      </c>
      <c r="R8516" s="3">
        <f>(Table1[[#This Row],[Selling Price]]-Table1[[#This Row],[Cost Price]])</f>
        <v>6.9600308586069772</v>
      </c>
      <c r="S8516" s="12">
        <f>(Table1[[#This Row],[Profit]]/Table1[[#This Row],[Selling Price]])</f>
        <v>0.16114912846971469</v>
      </c>
      <c r="T8516">
        <v>7</v>
      </c>
      <c r="U8516" s="2">
        <f>Table1[[#This Row],[Selling Price]]*Table1[[#This Row],[Quantity]]</f>
        <v>302.33</v>
      </c>
      <c r="V8516" s="4">
        <v>0</v>
      </c>
      <c r="W8516">
        <v>212</v>
      </c>
      <c r="X8516" t="s">
        <v>36</v>
      </c>
      <c r="Y8516" t="s">
        <v>52</v>
      </c>
      <c r="Z8516" s="2">
        <v>16.60521131151302</v>
      </c>
    </row>
    <row r="8517" spans="1:26" x14ac:dyDescent="0.35">
      <c r="A8517" t="s">
        <v>170</v>
      </c>
      <c r="B8517" t="s">
        <v>171</v>
      </c>
      <c r="C8517" t="s">
        <v>45</v>
      </c>
      <c r="D8517" t="s">
        <v>46</v>
      </c>
      <c r="E8517" t="s">
        <v>539</v>
      </c>
      <c r="F8517" t="s">
        <v>6383</v>
      </c>
      <c r="G8517" t="s">
        <v>6384</v>
      </c>
      <c r="H8517" t="s">
        <v>32</v>
      </c>
      <c r="I8517" t="s">
        <v>6385</v>
      </c>
      <c r="J8517" s="1">
        <v>42636</v>
      </c>
      <c r="K8517" s="1">
        <v>42639</v>
      </c>
      <c r="L8517" t="s">
        <v>34</v>
      </c>
      <c r="M8517">
        <f>Table1[[#This Row],[Ship Date]]-Table1[[#This Row],[Order Date]]</f>
        <v>3</v>
      </c>
      <c r="N8517">
        <v>9</v>
      </c>
      <c r="O8517" t="s">
        <v>61</v>
      </c>
      <c r="P8517" s="3">
        <v>13.68</v>
      </c>
      <c r="Q8517" s="3">
        <v>11.41520237877128</v>
      </c>
      <c r="R8517" s="3">
        <f>(Table1[[#This Row],[Selling Price]]-Table1[[#This Row],[Cost Price]])</f>
        <v>2.2647976212287197</v>
      </c>
      <c r="S8517" s="12">
        <f>(Table1[[#This Row],[Profit]]/Table1[[#This Row],[Selling Price]])</f>
        <v>0.16555538166876607</v>
      </c>
      <c r="T8517">
        <v>2</v>
      </c>
      <c r="U8517" s="2">
        <f>Table1[[#This Row],[Selling Price]]*Table1[[#This Row],[Quantity]]</f>
        <v>27.36</v>
      </c>
      <c r="V8517" s="4">
        <v>0</v>
      </c>
      <c r="W8517">
        <v>417</v>
      </c>
      <c r="X8517" t="s">
        <v>36</v>
      </c>
      <c r="Y8517" t="s">
        <v>52</v>
      </c>
      <c r="Z8517" s="2">
        <v>14.23859543634835</v>
      </c>
    </row>
    <row r="8518" spans="1:26" x14ac:dyDescent="0.35">
      <c r="A8518" t="s">
        <v>170</v>
      </c>
      <c r="B8518" t="s">
        <v>171</v>
      </c>
      <c r="C8518" t="s">
        <v>39</v>
      </c>
      <c r="D8518" t="s">
        <v>46</v>
      </c>
      <c r="E8518" t="s">
        <v>86</v>
      </c>
      <c r="F8518" t="s">
        <v>3295</v>
      </c>
      <c r="G8518" t="s">
        <v>3296</v>
      </c>
      <c r="H8518" t="s">
        <v>32</v>
      </c>
      <c r="I8518" t="s">
        <v>6396</v>
      </c>
      <c r="J8518" s="1">
        <v>41705</v>
      </c>
      <c r="K8518" s="1">
        <v>41709</v>
      </c>
      <c r="L8518" t="s">
        <v>34</v>
      </c>
      <c r="M8518">
        <f>Table1[[#This Row],[Ship Date]]-Table1[[#This Row],[Order Date]]</f>
        <v>4</v>
      </c>
      <c r="N8518">
        <v>3</v>
      </c>
      <c r="O8518" t="s">
        <v>106</v>
      </c>
      <c r="P8518" s="3">
        <v>107.648</v>
      </c>
      <c r="Q8518" s="3">
        <v>84.034867903668825</v>
      </c>
      <c r="R8518" s="3">
        <f>(Table1[[#This Row],[Selling Price]]-Table1[[#This Row],[Cost Price]])</f>
        <v>23.613132096331171</v>
      </c>
      <c r="S8518" s="12">
        <f>(Table1[[#This Row],[Profit]]/Table1[[#This Row],[Selling Price]])</f>
        <v>0.2193550469709718</v>
      </c>
      <c r="T8518">
        <v>2</v>
      </c>
      <c r="U8518" s="2">
        <f>Table1[[#This Row],[Selling Price]]*Table1[[#This Row],[Quantity]]</f>
        <v>215.29599999999999</v>
      </c>
      <c r="V8518" s="4">
        <v>0.2</v>
      </c>
      <c r="W8518">
        <v>311</v>
      </c>
      <c r="X8518" t="s">
        <v>36</v>
      </c>
      <c r="Y8518" t="s">
        <v>68</v>
      </c>
      <c r="Z8518" s="2">
        <v>113.8234214813203</v>
      </c>
    </row>
    <row r="8519" spans="1:26" x14ac:dyDescent="0.35">
      <c r="A8519" t="s">
        <v>170</v>
      </c>
      <c r="B8519" t="s">
        <v>171</v>
      </c>
      <c r="C8519" t="s">
        <v>45</v>
      </c>
      <c r="D8519" t="s">
        <v>46</v>
      </c>
      <c r="E8519" t="s">
        <v>178</v>
      </c>
      <c r="F8519" t="s">
        <v>1844</v>
      </c>
      <c r="G8519" t="s">
        <v>1845</v>
      </c>
      <c r="H8519" t="s">
        <v>32</v>
      </c>
      <c r="I8519" t="s">
        <v>6439</v>
      </c>
      <c r="J8519" s="1">
        <v>42855</v>
      </c>
      <c r="K8519" s="1">
        <v>42860</v>
      </c>
      <c r="L8519" t="s">
        <v>60</v>
      </c>
      <c r="M8519">
        <f>Table1[[#This Row],[Ship Date]]-Table1[[#This Row],[Order Date]]</f>
        <v>5</v>
      </c>
      <c r="N8519">
        <v>4</v>
      </c>
      <c r="O8519" t="s">
        <v>106</v>
      </c>
      <c r="P8519" s="3">
        <v>30.56</v>
      </c>
      <c r="Q8519" s="3">
        <v>25.628481124874501</v>
      </c>
      <c r="R8519" s="3">
        <f>(Table1[[#This Row],[Selling Price]]-Table1[[#This Row],[Cost Price]])</f>
        <v>4.9315188751254979</v>
      </c>
      <c r="S8519" s="12">
        <f>(Table1[[#This Row],[Profit]]/Table1[[#This Row],[Selling Price]])</f>
        <v>0.16137169093997047</v>
      </c>
      <c r="T8519">
        <v>4</v>
      </c>
      <c r="U8519" s="2">
        <f>Table1[[#This Row],[Selling Price]]*Table1[[#This Row],[Quantity]]</f>
        <v>122.24</v>
      </c>
      <c r="V8519" s="4">
        <v>0</v>
      </c>
      <c r="W8519">
        <v>390</v>
      </c>
      <c r="X8519" t="s">
        <v>36</v>
      </c>
      <c r="Y8519" t="s">
        <v>52</v>
      </c>
      <c r="Z8519" s="2">
        <v>7.3507531975593201</v>
      </c>
    </row>
    <row r="8520" spans="1:26" x14ac:dyDescent="0.35">
      <c r="A8520" t="s">
        <v>170</v>
      </c>
      <c r="B8520" t="s">
        <v>171</v>
      </c>
      <c r="C8520" t="s">
        <v>64</v>
      </c>
      <c r="D8520" t="s">
        <v>46</v>
      </c>
      <c r="E8520" t="s">
        <v>65</v>
      </c>
      <c r="F8520" t="s">
        <v>4962</v>
      </c>
      <c r="G8520" t="s">
        <v>4963</v>
      </c>
      <c r="H8520" t="s">
        <v>32</v>
      </c>
      <c r="I8520" t="s">
        <v>6559</v>
      </c>
      <c r="J8520" s="1">
        <v>43016</v>
      </c>
      <c r="K8520" s="1">
        <v>43022</v>
      </c>
      <c r="L8520" t="s">
        <v>60</v>
      </c>
      <c r="M8520">
        <f>Table1[[#This Row],[Ship Date]]-Table1[[#This Row],[Order Date]]</f>
        <v>6</v>
      </c>
      <c r="N8520">
        <v>10</v>
      </c>
      <c r="O8520" t="s">
        <v>61</v>
      </c>
      <c r="P8520" s="3">
        <v>40.68</v>
      </c>
      <c r="Q8520" s="3">
        <v>29.74996468640613</v>
      </c>
      <c r="R8520" s="3">
        <f>(Table1[[#This Row],[Selling Price]]-Table1[[#This Row],[Cost Price]])</f>
        <v>10.930035313593869</v>
      </c>
      <c r="S8520" s="12">
        <f>(Table1[[#This Row],[Profit]]/Table1[[#This Row],[Selling Price]])</f>
        <v>0.26868326729581782</v>
      </c>
      <c r="T8520">
        <v>2</v>
      </c>
      <c r="U8520" s="2">
        <f>Table1[[#This Row],[Selling Price]]*Table1[[#This Row],[Quantity]]</f>
        <v>81.36</v>
      </c>
      <c r="V8520" s="4">
        <v>0</v>
      </c>
      <c r="W8520">
        <v>392</v>
      </c>
      <c r="X8520" t="s">
        <v>68</v>
      </c>
      <c r="Y8520" t="s">
        <v>52</v>
      </c>
      <c r="Z8520" s="2">
        <v>20.215317855527282</v>
      </c>
    </row>
    <row r="8521" spans="1:26" x14ac:dyDescent="0.35">
      <c r="A8521" t="s">
        <v>170</v>
      </c>
      <c r="B8521" t="s">
        <v>171</v>
      </c>
      <c r="C8521" t="s">
        <v>55</v>
      </c>
      <c r="D8521" t="s">
        <v>46</v>
      </c>
      <c r="E8521" t="s">
        <v>75</v>
      </c>
      <c r="F8521" t="s">
        <v>3830</v>
      </c>
      <c r="G8521" t="s">
        <v>3831</v>
      </c>
      <c r="H8521" t="s">
        <v>32</v>
      </c>
      <c r="I8521" t="s">
        <v>6570</v>
      </c>
      <c r="J8521" s="1">
        <v>42931</v>
      </c>
      <c r="K8521" s="1">
        <v>42934</v>
      </c>
      <c r="L8521" t="s">
        <v>34</v>
      </c>
      <c r="M8521">
        <f>Table1[[#This Row],[Ship Date]]-Table1[[#This Row],[Order Date]]</f>
        <v>3</v>
      </c>
      <c r="N8521">
        <v>7</v>
      </c>
      <c r="O8521" t="s">
        <v>51</v>
      </c>
      <c r="P8521" s="3">
        <v>6.56</v>
      </c>
      <c r="Q8521" s="3">
        <v>4.7818475165671366</v>
      </c>
      <c r="R8521" s="3">
        <f>(Table1[[#This Row],[Selling Price]]-Table1[[#This Row],[Cost Price]])</f>
        <v>1.778152483432863</v>
      </c>
      <c r="S8521" s="12">
        <f>(Table1[[#This Row],[Profit]]/Table1[[#This Row],[Selling Price]])</f>
        <v>0.27105982979159499</v>
      </c>
      <c r="T8521">
        <v>2</v>
      </c>
      <c r="U8521" s="2">
        <f>Table1[[#This Row],[Selling Price]]*Table1[[#This Row],[Quantity]]</f>
        <v>13.12</v>
      </c>
      <c r="V8521" s="4">
        <v>0</v>
      </c>
      <c r="W8521">
        <v>465</v>
      </c>
      <c r="X8521" t="s">
        <v>36</v>
      </c>
      <c r="Y8521" t="s">
        <v>52</v>
      </c>
      <c r="Z8521" s="2">
        <v>8.2544856492293537</v>
      </c>
    </row>
    <row r="8522" spans="1:26" x14ac:dyDescent="0.35">
      <c r="A8522" t="s">
        <v>170</v>
      </c>
      <c r="B8522" t="s">
        <v>171</v>
      </c>
      <c r="C8522" t="s">
        <v>27</v>
      </c>
      <c r="D8522" t="s">
        <v>46</v>
      </c>
      <c r="E8522" t="s">
        <v>91</v>
      </c>
      <c r="F8522" t="s">
        <v>5536</v>
      </c>
      <c r="G8522" t="s">
        <v>5537</v>
      </c>
      <c r="H8522" t="s">
        <v>32</v>
      </c>
      <c r="I8522" t="s">
        <v>6571</v>
      </c>
      <c r="J8522" s="1">
        <v>43041</v>
      </c>
      <c r="K8522" s="1">
        <v>43045</v>
      </c>
      <c r="L8522" t="s">
        <v>60</v>
      </c>
      <c r="M8522">
        <f>Table1[[#This Row],[Ship Date]]-Table1[[#This Row],[Order Date]]</f>
        <v>4</v>
      </c>
      <c r="N8522">
        <v>11</v>
      </c>
      <c r="O8522" t="s">
        <v>35</v>
      </c>
      <c r="P8522" s="3">
        <v>20.135999999999999</v>
      </c>
      <c r="Q8522" s="3">
        <v>13.10956620652283</v>
      </c>
      <c r="R8522" s="3">
        <f>(Table1[[#This Row],[Selling Price]]-Table1[[#This Row],[Cost Price]])</f>
        <v>7.0264337934771692</v>
      </c>
      <c r="S8522" s="12">
        <f>(Table1[[#This Row],[Profit]]/Table1[[#This Row],[Selling Price]])</f>
        <v>0.34894883757832584</v>
      </c>
      <c r="T8522">
        <v>3</v>
      </c>
      <c r="U8522" s="2">
        <f>Table1[[#This Row],[Selling Price]]*Table1[[#This Row],[Quantity]]</f>
        <v>60.408000000000001</v>
      </c>
      <c r="V8522" s="4">
        <v>0.2</v>
      </c>
      <c r="W8522">
        <v>488</v>
      </c>
      <c r="X8522" t="s">
        <v>36</v>
      </c>
      <c r="Y8522" t="s">
        <v>52</v>
      </c>
      <c r="Z8522" s="2">
        <v>28.974870364967408</v>
      </c>
    </row>
    <row r="8523" spans="1:26" x14ac:dyDescent="0.35">
      <c r="A8523" t="s">
        <v>170</v>
      </c>
      <c r="B8523" t="s">
        <v>171</v>
      </c>
      <c r="C8523" t="s">
        <v>64</v>
      </c>
      <c r="D8523" t="s">
        <v>46</v>
      </c>
      <c r="E8523" t="s">
        <v>86</v>
      </c>
      <c r="F8523" t="s">
        <v>576</v>
      </c>
      <c r="G8523" t="s">
        <v>577</v>
      </c>
      <c r="H8523" t="s">
        <v>32</v>
      </c>
      <c r="I8523" t="s">
        <v>6629</v>
      </c>
      <c r="J8523" s="1">
        <v>42272</v>
      </c>
      <c r="K8523" s="1">
        <v>42276</v>
      </c>
      <c r="L8523" t="s">
        <v>60</v>
      </c>
      <c r="M8523">
        <f>Table1[[#This Row],[Ship Date]]-Table1[[#This Row],[Order Date]]</f>
        <v>4</v>
      </c>
      <c r="N8523">
        <v>9</v>
      </c>
      <c r="O8523" t="s">
        <v>61</v>
      </c>
      <c r="P8523" s="3">
        <v>68.62</v>
      </c>
      <c r="Q8523" s="3">
        <v>46.548832937392703</v>
      </c>
      <c r="R8523" s="3">
        <f>(Table1[[#This Row],[Selling Price]]-Table1[[#This Row],[Cost Price]])</f>
        <v>22.071167062607302</v>
      </c>
      <c r="S8523" s="12">
        <f>(Table1[[#This Row],[Profit]]/Table1[[#This Row],[Selling Price]])</f>
        <v>0.32164335561945934</v>
      </c>
      <c r="T8523">
        <v>2</v>
      </c>
      <c r="U8523" s="2">
        <f>Table1[[#This Row],[Selling Price]]*Table1[[#This Row],[Quantity]]</f>
        <v>137.24</v>
      </c>
      <c r="V8523" s="4">
        <v>0</v>
      </c>
      <c r="W8523">
        <v>391</v>
      </c>
      <c r="X8523" t="s">
        <v>36</v>
      </c>
      <c r="Y8523" t="s">
        <v>68</v>
      </c>
      <c r="Z8523" s="2">
        <v>43.760757763218763</v>
      </c>
    </row>
    <row r="8524" spans="1:26" x14ac:dyDescent="0.35">
      <c r="A8524" t="s">
        <v>170</v>
      </c>
      <c r="B8524" t="s">
        <v>171</v>
      </c>
      <c r="C8524" t="s">
        <v>64</v>
      </c>
      <c r="D8524" t="s">
        <v>46</v>
      </c>
      <c r="E8524" t="s">
        <v>65</v>
      </c>
      <c r="F8524" t="s">
        <v>6644</v>
      </c>
      <c r="G8524" t="s">
        <v>6645</v>
      </c>
      <c r="H8524" t="s">
        <v>32</v>
      </c>
      <c r="I8524" t="s">
        <v>6646</v>
      </c>
      <c r="J8524" s="1">
        <v>42402</v>
      </c>
      <c r="K8524" s="1">
        <v>42407</v>
      </c>
      <c r="L8524" t="s">
        <v>60</v>
      </c>
      <c r="M8524">
        <f>Table1[[#This Row],[Ship Date]]-Table1[[#This Row],[Order Date]]</f>
        <v>5</v>
      </c>
      <c r="N8524">
        <v>2</v>
      </c>
      <c r="O8524" t="s">
        <v>106</v>
      </c>
      <c r="P8524" s="3">
        <v>117.96</v>
      </c>
      <c r="Q8524" s="3">
        <v>98.93952777775921</v>
      </c>
      <c r="R8524" s="3">
        <f>(Table1[[#This Row],[Selling Price]]-Table1[[#This Row],[Cost Price]])</f>
        <v>19.020472222240784</v>
      </c>
      <c r="S8524" s="12">
        <f>(Table1[[#This Row],[Profit]]/Table1[[#This Row],[Selling Price]])</f>
        <v>0.16124510191794494</v>
      </c>
      <c r="T8524">
        <v>2</v>
      </c>
      <c r="U8524" s="2">
        <f>Table1[[#This Row],[Selling Price]]*Table1[[#This Row],[Quantity]]</f>
        <v>235.92</v>
      </c>
      <c r="V8524" s="4">
        <v>0</v>
      </c>
      <c r="W8524">
        <v>237</v>
      </c>
      <c r="X8524" t="s">
        <v>36</v>
      </c>
      <c r="Y8524" t="s">
        <v>68</v>
      </c>
      <c r="Z8524" s="2">
        <v>107.2506608650968</v>
      </c>
    </row>
    <row r="8525" spans="1:26" x14ac:dyDescent="0.35">
      <c r="A8525" t="s">
        <v>170</v>
      </c>
      <c r="B8525" t="s">
        <v>171</v>
      </c>
      <c r="C8525" t="s">
        <v>45</v>
      </c>
      <c r="D8525" t="s">
        <v>46</v>
      </c>
      <c r="E8525" t="s">
        <v>47</v>
      </c>
      <c r="F8525" t="s">
        <v>4942</v>
      </c>
      <c r="G8525" t="s">
        <v>4943</v>
      </c>
      <c r="H8525" t="s">
        <v>32</v>
      </c>
      <c r="I8525" t="s">
        <v>6677</v>
      </c>
      <c r="J8525" s="1">
        <v>42722</v>
      </c>
      <c r="K8525" s="1">
        <v>42725</v>
      </c>
      <c r="L8525" t="s">
        <v>199</v>
      </c>
      <c r="M8525">
        <f>Table1[[#This Row],[Ship Date]]-Table1[[#This Row],[Order Date]]</f>
        <v>3</v>
      </c>
      <c r="N8525">
        <v>12</v>
      </c>
      <c r="O8525" t="s">
        <v>35</v>
      </c>
      <c r="P8525" s="3">
        <v>15.936</v>
      </c>
      <c r="Q8525" s="3">
        <v>13.027875784873549</v>
      </c>
      <c r="R8525" s="3">
        <f>(Table1[[#This Row],[Selling Price]]-Table1[[#This Row],[Cost Price]])</f>
        <v>2.9081242151264508</v>
      </c>
      <c r="S8525" s="12">
        <f>(Table1[[#This Row],[Profit]]/Table1[[#This Row],[Selling Price]])</f>
        <v>0.18248771430261362</v>
      </c>
      <c r="T8525">
        <v>4</v>
      </c>
      <c r="U8525" s="2">
        <f>Table1[[#This Row],[Selling Price]]*Table1[[#This Row],[Quantity]]</f>
        <v>63.744</v>
      </c>
      <c r="V8525" s="4">
        <v>0.2</v>
      </c>
      <c r="W8525">
        <v>153</v>
      </c>
      <c r="X8525" t="s">
        <v>36</v>
      </c>
      <c r="Y8525" t="s">
        <v>52</v>
      </c>
      <c r="Z8525" s="2">
        <v>11.529533555179061</v>
      </c>
    </row>
    <row r="8526" spans="1:26" x14ac:dyDescent="0.35">
      <c r="A8526" t="s">
        <v>170</v>
      </c>
      <c r="B8526" t="s">
        <v>171</v>
      </c>
      <c r="C8526" t="s">
        <v>39</v>
      </c>
      <c r="D8526" t="s">
        <v>46</v>
      </c>
      <c r="E8526" t="s">
        <v>102</v>
      </c>
      <c r="F8526" t="s">
        <v>6239</v>
      </c>
      <c r="G8526" t="s">
        <v>6240</v>
      </c>
      <c r="H8526" t="s">
        <v>32</v>
      </c>
      <c r="I8526" t="s">
        <v>6694</v>
      </c>
      <c r="J8526" s="1">
        <v>42348</v>
      </c>
      <c r="K8526" s="1">
        <v>42354</v>
      </c>
      <c r="L8526" t="s">
        <v>60</v>
      </c>
      <c r="M8526">
        <f>Table1[[#This Row],[Ship Date]]-Table1[[#This Row],[Order Date]]</f>
        <v>6</v>
      </c>
      <c r="N8526">
        <v>12</v>
      </c>
      <c r="O8526" t="s">
        <v>35</v>
      </c>
      <c r="P8526" s="3">
        <v>26.4</v>
      </c>
      <c r="Q8526" s="3">
        <v>19.198476838852169</v>
      </c>
      <c r="R8526" s="3">
        <f>(Table1[[#This Row],[Selling Price]]-Table1[[#This Row],[Cost Price]])</f>
        <v>7.2015231611478292</v>
      </c>
      <c r="S8526" s="12">
        <f>(Table1[[#This Row],[Profit]]/Table1[[#This Row],[Selling Price]])</f>
        <v>0.27278496822529658</v>
      </c>
      <c r="T8526">
        <v>5</v>
      </c>
      <c r="U8526" s="2">
        <f>Table1[[#This Row],[Selling Price]]*Table1[[#This Row],[Quantity]]</f>
        <v>132</v>
      </c>
      <c r="V8526" s="4">
        <v>0</v>
      </c>
      <c r="W8526">
        <v>494</v>
      </c>
      <c r="X8526" t="s">
        <v>68</v>
      </c>
      <c r="Y8526" t="s">
        <v>52</v>
      </c>
      <c r="Z8526" s="2">
        <v>14.06371057722677</v>
      </c>
    </row>
    <row r="8527" spans="1:26" x14ac:dyDescent="0.35">
      <c r="A8527" t="s">
        <v>170</v>
      </c>
      <c r="B8527" t="s">
        <v>171</v>
      </c>
      <c r="C8527" t="s">
        <v>27</v>
      </c>
      <c r="D8527" t="s">
        <v>46</v>
      </c>
      <c r="E8527" t="s">
        <v>86</v>
      </c>
      <c r="F8527" t="s">
        <v>1146</v>
      </c>
      <c r="G8527" t="s">
        <v>1147</v>
      </c>
      <c r="H8527" t="s">
        <v>32</v>
      </c>
      <c r="I8527" t="s">
        <v>6696</v>
      </c>
      <c r="J8527" s="1">
        <v>43022</v>
      </c>
      <c r="K8527" s="1">
        <v>43026</v>
      </c>
      <c r="L8527" t="s">
        <v>60</v>
      </c>
      <c r="M8527">
        <f>Table1[[#This Row],[Ship Date]]-Table1[[#This Row],[Order Date]]</f>
        <v>4</v>
      </c>
      <c r="N8527">
        <v>10</v>
      </c>
      <c r="O8527" t="s">
        <v>61</v>
      </c>
      <c r="P8527" s="3">
        <v>27.396000000000001</v>
      </c>
      <c r="Q8527" s="3">
        <v>23.051413334930729</v>
      </c>
      <c r="R8527" s="3">
        <f>(Table1[[#This Row],[Selling Price]]-Table1[[#This Row],[Cost Price]])</f>
        <v>4.3445866650692722</v>
      </c>
      <c r="S8527" s="12">
        <f>(Table1[[#This Row],[Profit]]/Table1[[#This Row],[Selling Price]])</f>
        <v>0.15858470817160433</v>
      </c>
      <c r="T8527">
        <v>9</v>
      </c>
      <c r="U8527" s="2">
        <f>Table1[[#This Row],[Selling Price]]*Table1[[#This Row],[Quantity]]</f>
        <v>246.56400000000002</v>
      </c>
      <c r="V8527" s="4">
        <v>0.8</v>
      </c>
      <c r="W8527">
        <v>246</v>
      </c>
      <c r="X8527" t="s">
        <v>36</v>
      </c>
      <c r="Y8527" t="s">
        <v>52</v>
      </c>
      <c r="Z8527" s="2">
        <v>23.77440001345985</v>
      </c>
    </row>
    <row r="8528" spans="1:26" x14ac:dyDescent="0.35">
      <c r="A8528" t="s">
        <v>170</v>
      </c>
      <c r="B8528" t="s">
        <v>171</v>
      </c>
      <c r="C8528" t="s">
        <v>45</v>
      </c>
      <c r="D8528" t="s">
        <v>46</v>
      </c>
      <c r="E8528" t="s">
        <v>91</v>
      </c>
      <c r="F8528" t="s">
        <v>2919</v>
      </c>
      <c r="G8528" t="s">
        <v>2920</v>
      </c>
      <c r="H8528" t="s">
        <v>32</v>
      </c>
      <c r="I8528" t="s">
        <v>6714</v>
      </c>
      <c r="J8528" s="1">
        <v>43077</v>
      </c>
      <c r="K8528" s="1">
        <v>43082</v>
      </c>
      <c r="L8528" t="s">
        <v>60</v>
      </c>
      <c r="M8528">
        <f>Table1[[#This Row],[Ship Date]]-Table1[[#This Row],[Order Date]]</f>
        <v>5</v>
      </c>
      <c r="N8528">
        <v>12</v>
      </c>
      <c r="O8528" t="s">
        <v>35</v>
      </c>
      <c r="P8528" s="3">
        <v>1089.75</v>
      </c>
      <c r="Q8528" s="3">
        <v>816.11319685954675</v>
      </c>
      <c r="R8528" s="3">
        <f>(Table1[[#This Row],[Selling Price]]-Table1[[#This Row],[Cost Price]])</f>
        <v>273.63680314045325</v>
      </c>
      <c r="S8528" s="12">
        <f>(Table1[[#This Row],[Profit]]/Table1[[#This Row],[Selling Price]])</f>
        <v>0.25110053052576575</v>
      </c>
      <c r="T8528">
        <v>3</v>
      </c>
      <c r="U8528" s="2">
        <f>Table1[[#This Row],[Selling Price]]*Table1[[#This Row],[Quantity]]</f>
        <v>3269.25</v>
      </c>
      <c r="V8528" s="4">
        <v>0</v>
      </c>
      <c r="W8528">
        <v>270</v>
      </c>
      <c r="X8528" t="s">
        <v>36</v>
      </c>
      <c r="Y8528" t="s">
        <v>68</v>
      </c>
      <c r="Z8528" s="2">
        <v>125.833491169879</v>
      </c>
    </row>
    <row r="8529" spans="1:26" x14ac:dyDescent="0.35">
      <c r="A8529" t="s">
        <v>170</v>
      </c>
      <c r="B8529" t="s">
        <v>171</v>
      </c>
      <c r="C8529" t="s">
        <v>27</v>
      </c>
      <c r="D8529" t="s">
        <v>46</v>
      </c>
      <c r="E8529" t="s">
        <v>75</v>
      </c>
      <c r="F8529" t="s">
        <v>592</v>
      </c>
      <c r="G8529" t="s">
        <v>593</v>
      </c>
      <c r="H8529" t="s">
        <v>32</v>
      </c>
      <c r="I8529" t="s">
        <v>6749</v>
      </c>
      <c r="J8529" s="1">
        <v>42350</v>
      </c>
      <c r="K8529" s="1">
        <v>42354</v>
      </c>
      <c r="L8529" t="s">
        <v>34</v>
      </c>
      <c r="M8529">
        <f>Table1[[#This Row],[Ship Date]]-Table1[[#This Row],[Order Date]]</f>
        <v>4</v>
      </c>
      <c r="N8529">
        <v>12</v>
      </c>
      <c r="O8529" t="s">
        <v>35</v>
      </c>
      <c r="P8529" s="3">
        <v>2.21</v>
      </c>
      <c r="Q8529" s="3">
        <v>1.498010656412905</v>
      </c>
      <c r="R8529" s="3">
        <f>(Table1[[#This Row],[Selling Price]]-Table1[[#This Row],[Cost Price]])</f>
        <v>0.71198934358709498</v>
      </c>
      <c r="S8529" s="12">
        <f>(Table1[[#This Row],[Profit]]/Table1[[#This Row],[Selling Price]])</f>
        <v>0.32216712379506562</v>
      </c>
      <c r="T8529">
        <v>1</v>
      </c>
      <c r="U8529" s="2">
        <f>Table1[[#This Row],[Selling Price]]*Table1[[#This Row],[Quantity]]</f>
        <v>2.21</v>
      </c>
      <c r="V8529" s="4">
        <v>0</v>
      </c>
      <c r="W8529">
        <v>189</v>
      </c>
      <c r="X8529" t="s">
        <v>36</v>
      </c>
      <c r="Y8529" t="s">
        <v>52</v>
      </c>
      <c r="Z8529" s="2">
        <v>4.400620013134513</v>
      </c>
    </row>
    <row r="8530" spans="1:26" x14ac:dyDescent="0.35">
      <c r="A8530" t="s">
        <v>170</v>
      </c>
      <c r="B8530" t="s">
        <v>171</v>
      </c>
      <c r="C8530" t="s">
        <v>64</v>
      </c>
      <c r="D8530" t="s">
        <v>46</v>
      </c>
      <c r="E8530" t="s">
        <v>86</v>
      </c>
      <c r="F8530" t="s">
        <v>1053</v>
      </c>
      <c r="G8530" t="s">
        <v>1054</v>
      </c>
      <c r="H8530" t="s">
        <v>32</v>
      </c>
      <c r="I8530" t="s">
        <v>6850</v>
      </c>
      <c r="J8530" s="1">
        <v>41840</v>
      </c>
      <c r="K8530" s="1">
        <v>41842</v>
      </c>
      <c r="L8530" t="s">
        <v>199</v>
      </c>
      <c r="M8530">
        <f>Table1[[#This Row],[Ship Date]]-Table1[[#This Row],[Order Date]]</f>
        <v>2</v>
      </c>
      <c r="N8530">
        <v>7</v>
      </c>
      <c r="O8530" t="s">
        <v>51</v>
      </c>
      <c r="P8530" s="3">
        <v>8.7040000000000006</v>
      </c>
      <c r="Q8530" s="3">
        <v>6.0992619260195111</v>
      </c>
      <c r="R8530" s="3">
        <f>(Table1[[#This Row],[Selling Price]]-Table1[[#This Row],[Cost Price]])</f>
        <v>2.6047380739804895</v>
      </c>
      <c r="S8530" s="12">
        <f>(Table1[[#This Row],[Profit]]/Table1[[#This Row],[Selling Price]])</f>
        <v>0.29925759122018492</v>
      </c>
      <c r="T8530">
        <v>2</v>
      </c>
      <c r="U8530" s="2">
        <f>Table1[[#This Row],[Selling Price]]*Table1[[#This Row],[Quantity]]</f>
        <v>17.408000000000001</v>
      </c>
      <c r="V8530" s="4">
        <v>0.2</v>
      </c>
      <c r="W8530">
        <v>157</v>
      </c>
      <c r="X8530" t="s">
        <v>36</v>
      </c>
      <c r="Y8530" t="s">
        <v>52</v>
      </c>
      <c r="Z8530" s="2">
        <v>1.972167480572725</v>
      </c>
    </row>
    <row r="8531" spans="1:26" x14ac:dyDescent="0.35">
      <c r="A8531" t="s">
        <v>170</v>
      </c>
      <c r="B8531" t="s">
        <v>171</v>
      </c>
      <c r="C8531" t="s">
        <v>64</v>
      </c>
      <c r="D8531" t="s">
        <v>46</v>
      </c>
      <c r="E8531" t="s">
        <v>86</v>
      </c>
      <c r="F8531" t="s">
        <v>4109</v>
      </c>
      <c r="G8531" t="s">
        <v>4110</v>
      </c>
      <c r="H8531" t="s">
        <v>32</v>
      </c>
      <c r="I8531" t="s">
        <v>6923</v>
      </c>
      <c r="J8531" s="1">
        <v>42624</v>
      </c>
      <c r="K8531" s="1">
        <v>42629</v>
      </c>
      <c r="L8531" t="s">
        <v>60</v>
      </c>
      <c r="M8531">
        <f>Table1[[#This Row],[Ship Date]]-Table1[[#This Row],[Order Date]]</f>
        <v>5</v>
      </c>
      <c r="N8531">
        <v>9</v>
      </c>
      <c r="O8531" t="s">
        <v>61</v>
      </c>
      <c r="P8531" s="3">
        <v>1.9079999999999999</v>
      </c>
      <c r="Q8531" s="3">
        <v>1.454997878050287</v>
      </c>
      <c r="R8531" s="3">
        <f>(Table1[[#This Row],[Selling Price]]-Table1[[#This Row],[Cost Price]])</f>
        <v>0.4530021219497129</v>
      </c>
      <c r="S8531" s="12">
        <f>(Table1[[#This Row],[Profit]]/Table1[[#This Row],[Selling Price]])</f>
        <v>0.23742249578077196</v>
      </c>
      <c r="T8531">
        <v>3</v>
      </c>
      <c r="U8531" s="2">
        <f>Table1[[#This Row],[Selling Price]]*Table1[[#This Row],[Quantity]]</f>
        <v>5.7240000000000002</v>
      </c>
      <c r="V8531" s="4">
        <v>0.8</v>
      </c>
      <c r="W8531">
        <v>369</v>
      </c>
      <c r="X8531" t="s">
        <v>36</v>
      </c>
      <c r="Y8531" t="s">
        <v>52</v>
      </c>
      <c r="Z8531" s="2">
        <v>3.424964817337544</v>
      </c>
    </row>
    <row r="8532" spans="1:26" x14ac:dyDescent="0.35">
      <c r="A8532" t="s">
        <v>170</v>
      </c>
      <c r="B8532" t="s">
        <v>171</v>
      </c>
      <c r="C8532" t="s">
        <v>64</v>
      </c>
      <c r="D8532" t="s">
        <v>46</v>
      </c>
      <c r="E8532" t="s">
        <v>102</v>
      </c>
      <c r="F8532" t="s">
        <v>1992</v>
      </c>
      <c r="G8532" t="s">
        <v>1993</v>
      </c>
      <c r="H8532" t="s">
        <v>32</v>
      </c>
      <c r="I8532" t="s">
        <v>6975</v>
      </c>
      <c r="J8532" s="1">
        <v>43091</v>
      </c>
      <c r="K8532" s="1">
        <v>43095</v>
      </c>
      <c r="L8532" t="s">
        <v>60</v>
      </c>
      <c r="M8532">
        <f>Table1[[#This Row],[Ship Date]]-Table1[[#This Row],[Order Date]]</f>
        <v>4</v>
      </c>
      <c r="N8532">
        <v>12</v>
      </c>
      <c r="O8532" t="s">
        <v>35</v>
      </c>
      <c r="P8532" s="3">
        <v>75.88</v>
      </c>
      <c r="Q8532" s="3">
        <v>62.960095778792272</v>
      </c>
      <c r="R8532" s="3">
        <f>(Table1[[#This Row],[Selling Price]]-Table1[[#This Row],[Cost Price]])</f>
        <v>12.919904221207723</v>
      </c>
      <c r="S8532" s="12">
        <f>(Table1[[#This Row],[Profit]]/Table1[[#This Row],[Selling Price]])</f>
        <v>0.17026758330532055</v>
      </c>
      <c r="T8532">
        <v>5</v>
      </c>
      <c r="U8532" s="2">
        <f>Table1[[#This Row],[Selling Price]]*Table1[[#This Row],[Quantity]]</f>
        <v>379.4</v>
      </c>
      <c r="V8532" s="4">
        <v>0.2</v>
      </c>
      <c r="W8532">
        <v>436</v>
      </c>
      <c r="X8532" t="s">
        <v>36</v>
      </c>
      <c r="Y8532" t="s">
        <v>68</v>
      </c>
      <c r="Z8532" s="2">
        <v>41.384548330264508</v>
      </c>
    </row>
    <row r="8533" spans="1:26" x14ac:dyDescent="0.35">
      <c r="A8533" t="s">
        <v>170</v>
      </c>
      <c r="B8533" t="s">
        <v>171</v>
      </c>
      <c r="C8533" t="s">
        <v>39</v>
      </c>
      <c r="D8533" t="s">
        <v>46</v>
      </c>
      <c r="E8533" t="s">
        <v>102</v>
      </c>
      <c r="F8533" t="s">
        <v>1625</v>
      </c>
      <c r="G8533" t="s">
        <v>1626</v>
      </c>
      <c r="H8533" t="s">
        <v>32</v>
      </c>
      <c r="I8533" t="s">
        <v>6996</v>
      </c>
      <c r="J8533" s="1">
        <v>42989</v>
      </c>
      <c r="K8533" s="1">
        <v>42989</v>
      </c>
      <c r="L8533" t="s">
        <v>1118</v>
      </c>
      <c r="M8533">
        <f>Table1[[#This Row],[Ship Date]]-Table1[[#This Row],[Order Date]]</f>
        <v>0</v>
      </c>
      <c r="N8533">
        <v>9</v>
      </c>
      <c r="O8533" t="s">
        <v>61</v>
      </c>
      <c r="P8533" s="3">
        <v>71.28</v>
      </c>
      <c r="Q8533" s="3">
        <v>46.676523438079037</v>
      </c>
      <c r="R8533" s="3">
        <f>(Table1[[#This Row],[Selling Price]]-Table1[[#This Row],[Cost Price]])</f>
        <v>24.603476561920964</v>
      </c>
      <c r="S8533" s="12">
        <f>(Table1[[#This Row],[Profit]]/Table1[[#This Row],[Selling Price]])</f>
        <v>0.3451666184332346</v>
      </c>
      <c r="T8533">
        <v>11</v>
      </c>
      <c r="U8533" s="2">
        <f>Table1[[#This Row],[Selling Price]]*Table1[[#This Row],[Quantity]]</f>
        <v>784.08</v>
      </c>
      <c r="V8533" s="4">
        <v>0</v>
      </c>
      <c r="W8533">
        <v>254</v>
      </c>
      <c r="X8533" t="s">
        <v>36</v>
      </c>
      <c r="Y8533" t="s">
        <v>52</v>
      </c>
      <c r="Z8533" s="2">
        <v>25.682390916735152</v>
      </c>
    </row>
    <row r="8534" spans="1:26" x14ac:dyDescent="0.35">
      <c r="A8534" t="s">
        <v>170</v>
      </c>
      <c r="B8534" t="s">
        <v>171</v>
      </c>
      <c r="C8534" t="s">
        <v>55</v>
      </c>
      <c r="D8534" t="s">
        <v>46</v>
      </c>
      <c r="E8534" t="s">
        <v>178</v>
      </c>
      <c r="F8534" t="s">
        <v>6088</v>
      </c>
      <c r="G8534" t="s">
        <v>6089</v>
      </c>
      <c r="H8534" t="s">
        <v>32</v>
      </c>
      <c r="I8534" t="s">
        <v>7034</v>
      </c>
      <c r="J8534" s="1">
        <v>42637</v>
      </c>
      <c r="K8534" s="1">
        <v>42641</v>
      </c>
      <c r="L8534" t="s">
        <v>60</v>
      </c>
      <c r="M8534">
        <f>Table1[[#This Row],[Ship Date]]-Table1[[#This Row],[Order Date]]</f>
        <v>4</v>
      </c>
      <c r="N8534">
        <v>9</v>
      </c>
      <c r="O8534" t="s">
        <v>61</v>
      </c>
      <c r="P8534" s="3">
        <v>304.89999999999998</v>
      </c>
      <c r="Q8534" s="3">
        <v>208.64727273171471</v>
      </c>
      <c r="R8534" s="3">
        <f>(Table1[[#This Row],[Selling Price]]-Table1[[#This Row],[Cost Price]])</f>
        <v>96.25272726828527</v>
      </c>
      <c r="S8534" s="12">
        <f>(Table1[[#This Row],[Profit]]/Table1[[#This Row],[Selling Price]])</f>
        <v>0.31568621603242136</v>
      </c>
      <c r="T8534">
        <v>5</v>
      </c>
      <c r="U8534" s="2">
        <f>Table1[[#This Row],[Selling Price]]*Table1[[#This Row],[Quantity]]</f>
        <v>1524.5</v>
      </c>
      <c r="V8534" s="4">
        <v>0</v>
      </c>
      <c r="W8534">
        <v>179</v>
      </c>
      <c r="X8534" t="s">
        <v>36</v>
      </c>
      <c r="Y8534" t="s">
        <v>68</v>
      </c>
      <c r="Z8534" s="2">
        <v>70.378423204843116</v>
      </c>
    </row>
    <row r="8535" spans="1:26" x14ac:dyDescent="0.35">
      <c r="A8535" t="s">
        <v>170</v>
      </c>
      <c r="B8535" t="s">
        <v>171</v>
      </c>
      <c r="C8535" t="s">
        <v>45</v>
      </c>
      <c r="D8535" t="s">
        <v>46</v>
      </c>
      <c r="E8535" t="s">
        <v>86</v>
      </c>
      <c r="F8535" t="s">
        <v>1146</v>
      </c>
      <c r="G8535" t="s">
        <v>1147</v>
      </c>
      <c r="H8535" t="s">
        <v>32</v>
      </c>
      <c r="I8535" t="s">
        <v>7066</v>
      </c>
      <c r="J8535" s="1">
        <v>42070</v>
      </c>
      <c r="K8535" s="1">
        <v>42073</v>
      </c>
      <c r="L8535" t="s">
        <v>199</v>
      </c>
      <c r="M8535">
        <f>Table1[[#This Row],[Ship Date]]-Table1[[#This Row],[Order Date]]</f>
        <v>3</v>
      </c>
      <c r="N8535">
        <v>3</v>
      </c>
      <c r="O8535" t="s">
        <v>106</v>
      </c>
      <c r="P8535" s="3">
        <v>30.44</v>
      </c>
      <c r="Q8535" s="3">
        <v>24.269214474924851</v>
      </c>
      <c r="R8535" s="3">
        <f>(Table1[[#This Row],[Selling Price]]-Table1[[#This Row],[Cost Price]])</f>
        <v>6.17078552507515</v>
      </c>
      <c r="S8535" s="12">
        <f>(Table1[[#This Row],[Profit]]/Table1[[#This Row],[Selling Price]])</f>
        <v>0.20271962960168036</v>
      </c>
      <c r="T8535">
        <v>2</v>
      </c>
      <c r="U8535" s="2">
        <f>Table1[[#This Row],[Selling Price]]*Table1[[#This Row],[Quantity]]</f>
        <v>60.88</v>
      </c>
      <c r="V8535" s="4">
        <v>0</v>
      </c>
      <c r="W8535">
        <v>339</v>
      </c>
      <c r="X8535" t="s">
        <v>36</v>
      </c>
      <c r="Y8535" t="s">
        <v>52</v>
      </c>
      <c r="Z8535" s="2">
        <v>23.77440001345985</v>
      </c>
    </row>
    <row r="8536" spans="1:26" x14ac:dyDescent="0.35">
      <c r="A8536" t="s">
        <v>170</v>
      </c>
      <c r="B8536" t="s">
        <v>171</v>
      </c>
      <c r="C8536" t="s">
        <v>27</v>
      </c>
      <c r="D8536" t="s">
        <v>46</v>
      </c>
      <c r="E8536" t="s">
        <v>65</v>
      </c>
      <c r="F8536" t="s">
        <v>912</v>
      </c>
      <c r="G8536" t="s">
        <v>913</v>
      </c>
      <c r="H8536" t="s">
        <v>32</v>
      </c>
      <c r="I8536" t="s">
        <v>7068</v>
      </c>
      <c r="J8536" s="1">
        <v>42125</v>
      </c>
      <c r="K8536" s="1">
        <v>42130</v>
      </c>
      <c r="L8536" t="s">
        <v>60</v>
      </c>
      <c r="M8536">
        <f>Table1[[#This Row],[Ship Date]]-Table1[[#This Row],[Order Date]]</f>
        <v>5</v>
      </c>
      <c r="N8536">
        <v>5</v>
      </c>
      <c r="O8536" t="s">
        <v>51</v>
      </c>
      <c r="P8536" s="3">
        <v>37.32</v>
      </c>
      <c r="Q8536" s="3">
        <v>29.94441651248081</v>
      </c>
      <c r="R8536" s="3">
        <f>(Table1[[#This Row],[Selling Price]]-Table1[[#This Row],[Cost Price]])</f>
        <v>7.3755834875191901</v>
      </c>
      <c r="S8536" s="12">
        <f>(Table1[[#This Row],[Profit]]/Table1[[#This Row],[Selling Price]])</f>
        <v>0.1976308544351337</v>
      </c>
      <c r="T8536">
        <v>3</v>
      </c>
      <c r="U8536" s="2">
        <f>Table1[[#This Row],[Selling Price]]*Table1[[#This Row],[Quantity]]</f>
        <v>111.96000000000001</v>
      </c>
      <c r="V8536" s="4">
        <v>0</v>
      </c>
      <c r="W8536">
        <v>105</v>
      </c>
      <c r="X8536" t="s">
        <v>36</v>
      </c>
      <c r="Y8536" t="s">
        <v>36</v>
      </c>
      <c r="Z8536" s="2">
        <v>23.185074583200539</v>
      </c>
    </row>
    <row r="8537" spans="1:26" x14ac:dyDescent="0.35">
      <c r="A8537" t="s">
        <v>170</v>
      </c>
      <c r="B8537" t="s">
        <v>171</v>
      </c>
      <c r="C8537" t="s">
        <v>39</v>
      </c>
      <c r="D8537" t="s">
        <v>46</v>
      </c>
      <c r="E8537" t="s">
        <v>75</v>
      </c>
      <c r="F8537" t="s">
        <v>4155</v>
      </c>
      <c r="G8537" t="s">
        <v>2380</v>
      </c>
      <c r="H8537" t="s">
        <v>32</v>
      </c>
      <c r="I8537" t="s">
        <v>7183</v>
      </c>
      <c r="J8537" s="1">
        <v>42771</v>
      </c>
      <c r="K8537" s="1">
        <v>42774</v>
      </c>
      <c r="L8537" t="s">
        <v>34</v>
      </c>
      <c r="M8537">
        <f>Table1[[#This Row],[Ship Date]]-Table1[[#This Row],[Order Date]]</f>
        <v>3</v>
      </c>
      <c r="N8537">
        <v>2</v>
      </c>
      <c r="O8537" t="s">
        <v>106</v>
      </c>
      <c r="P8537" s="3">
        <v>7.12</v>
      </c>
      <c r="Q8537" s="3">
        <v>5.2181445314219177</v>
      </c>
      <c r="R8537" s="3">
        <f>(Table1[[#This Row],[Selling Price]]-Table1[[#This Row],[Cost Price]])</f>
        <v>1.9018554685780824</v>
      </c>
      <c r="S8537" s="12">
        <f>(Table1[[#This Row],[Profit]]/Table1[[#This Row],[Selling Price]])</f>
        <v>0.26711453210366326</v>
      </c>
      <c r="T8537">
        <v>5</v>
      </c>
      <c r="U8537" s="2">
        <f>Table1[[#This Row],[Selling Price]]*Table1[[#This Row],[Quantity]]</f>
        <v>35.6</v>
      </c>
      <c r="V8537" s="4">
        <v>0.2</v>
      </c>
      <c r="W8537">
        <v>248</v>
      </c>
      <c r="X8537" t="s">
        <v>36</v>
      </c>
      <c r="Y8537" t="s">
        <v>52</v>
      </c>
      <c r="Z8537" s="2">
        <v>7.1937843541027364</v>
      </c>
    </row>
    <row r="8538" spans="1:26" x14ac:dyDescent="0.35">
      <c r="A8538" t="s">
        <v>170</v>
      </c>
      <c r="B8538" t="s">
        <v>171</v>
      </c>
      <c r="C8538" t="s">
        <v>45</v>
      </c>
      <c r="D8538" t="s">
        <v>46</v>
      </c>
      <c r="E8538" t="s">
        <v>75</v>
      </c>
      <c r="F8538" t="s">
        <v>3904</v>
      </c>
      <c r="G8538" t="s">
        <v>3905</v>
      </c>
      <c r="H8538" t="s">
        <v>32</v>
      </c>
      <c r="I8538" t="s">
        <v>7269</v>
      </c>
      <c r="J8538" s="1">
        <v>42997</v>
      </c>
      <c r="K8538" s="1">
        <v>43002</v>
      </c>
      <c r="L8538" t="s">
        <v>60</v>
      </c>
      <c r="M8538">
        <f>Table1[[#This Row],[Ship Date]]-Table1[[#This Row],[Order Date]]</f>
        <v>5</v>
      </c>
      <c r="N8538">
        <v>9</v>
      </c>
      <c r="O8538" t="s">
        <v>61</v>
      </c>
      <c r="P8538" s="3">
        <v>16.739999999999998</v>
      </c>
      <c r="Q8538" s="3">
        <v>13.28406358501571</v>
      </c>
      <c r="R8538" s="3">
        <f>(Table1[[#This Row],[Selling Price]]-Table1[[#This Row],[Cost Price]])</f>
        <v>3.4559364149842882</v>
      </c>
      <c r="S8538" s="12">
        <f>(Table1[[#This Row],[Profit]]/Table1[[#This Row],[Selling Price]])</f>
        <v>0.20644781451519048</v>
      </c>
      <c r="T8538">
        <v>3</v>
      </c>
      <c r="U8538" s="2">
        <f>Table1[[#This Row],[Selling Price]]*Table1[[#This Row],[Quantity]]</f>
        <v>50.22</v>
      </c>
      <c r="V8538" s="4">
        <v>0</v>
      </c>
      <c r="W8538">
        <v>338</v>
      </c>
      <c r="X8538" t="s">
        <v>36</v>
      </c>
      <c r="Y8538" t="s">
        <v>52</v>
      </c>
      <c r="Z8538" s="2">
        <v>2.3231392554042052</v>
      </c>
    </row>
    <row r="8539" spans="1:26" x14ac:dyDescent="0.35">
      <c r="A8539" t="s">
        <v>170</v>
      </c>
      <c r="B8539" t="s">
        <v>171</v>
      </c>
      <c r="C8539" t="s">
        <v>45</v>
      </c>
      <c r="D8539" t="s">
        <v>46</v>
      </c>
      <c r="E8539" t="s">
        <v>75</v>
      </c>
      <c r="F8539" t="s">
        <v>5835</v>
      </c>
      <c r="G8539" t="s">
        <v>5836</v>
      </c>
      <c r="H8539" t="s">
        <v>32</v>
      </c>
      <c r="I8539" t="s">
        <v>7294</v>
      </c>
      <c r="J8539" s="1">
        <v>42997</v>
      </c>
      <c r="K8539" s="1">
        <v>43001</v>
      </c>
      <c r="L8539" t="s">
        <v>60</v>
      </c>
      <c r="M8539">
        <f>Table1[[#This Row],[Ship Date]]-Table1[[#This Row],[Order Date]]</f>
        <v>4</v>
      </c>
      <c r="N8539">
        <v>9</v>
      </c>
      <c r="O8539" t="s">
        <v>61</v>
      </c>
      <c r="P8539" s="3">
        <v>35.4</v>
      </c>
      <c r="Q8539" s="3">
        <v>29.47087153110563</v>
      </c>
      <c r="R8539" s="3">
        <f>(Table1[[#This Row],[Selling Price]]-Table1[[#This Row],[Cost Price]])</f>
        <v>5.9291284688943691</v>
      </c>
      <c r="S8539" s="12">
        <f>(Table1[[#This Row],[Profit]]/Table1[[#This Row],[Selling Price]])</f>
        <v>0.16748950477102739</v>
      </c>
      <c r="T8539">
        <v>5</v>
      </c>
      <c r="U8539" s="2">
        <f>Table1[[#This Row],[Selling Price]]*Table1[[#This Row],[Quantity]]</f>
        <v>177</v>
      </c>
      <c r="V8539" s="4">
        <v>0</v>
      </c>
      <c r="W8539">
        <v>431</v>
      </c>
      <c r="X8539" t="s">
        <v>36</v>
      </c>
      <c r="Y8539" t="s">
        <v>52</v>
      </c>
      <c r="Z8539" s="2">
        <v>12.729007053632611</v>
      </c>
    </row>
    <row r="8540" spans="1:26" x14ac:dyDescent="0.35">
      <c r="A8540" t="s">
        <v>170</v>
      </c>
      <c r="B8540" t="s">
        <v>171</v>
      </c>
      <c r="C8540" t="s">
        <v>55</v>
      </c>
      <c r="D8540" t="s">
        <v>46</v>
      </c>
      <c r="E8540" t="s">
        <v>86</v>
      </c>
      <c r="F8540" t="s">
        <v>4200</v>
      </c>
      <c r="G8540" t="s">
        <v>4201</v>
      </c>
      <c r="H8540" t="s">
        <v>32</v>
      </c>
      <c r="I8540" t="s">
        <v>7324</v>
      </c>
      <c r="J8540" s="1">
        <v>43097</v>
      </c>
      <c r="K8540" s="1">
        <v>43101</v>
      </c>
      <c r="L8540" t="s">
        <v>60</v>
      </c>
      <c r="M8540">
        <f>Table1[[#This Row],[Ship Date]]-Table1[[#This Row],[Order Date]]</f>
        <v>4</v>
      </c>
      <c r="N8540">
        <v>12</v>
      </c>
      <c r="O8540" t="s">
        <v>35</v>
      </c>
      <c r="P8540" s="3">
        <v>1.68</v>
      </c>
      <c r="Q8540" s="3">
        <v>1.367145246569575</v>
      </c>
      <c r="R8540" s="3">
        <f>(Table1[[#This Row],[Selling Price]]-Table1[[#This Row],[Cost Price]])</f>
        <v>0.3128547534304249</v>
      </c>
      <c r="S8540" s="12">
        <f>(Table1[[#This Row],[Profit]]/Table1[[#This Row],[Selling Price]])</f>
        <v>0.18622306751811007</v>
      </c>
      <c r="T8540">
        <v>5</v>
      </c>
      <c r="U8540" s="2">
        <f>Table1[[#This Row],[Selling Price]]*Table1[[#This Row],[Quantity]]</f>
        <v>8.4</v>
      </c>
      <c r="V8540" s="4">
        <v>0.8</v>
      </c>
      <c r="W8540">
        <v>204</v>
      </c>
      <c r="X8540" t="s">
        <v>36</v>
      </c>
      <c r="Y8540" t="s">
        <v>52</v>
      </c>
      <c r="Z8540" s="2">
        <v>2.6367616502065561</v>
      </c>
    </row>
    <row r="8541" spans="1:26" x14ac:dyDescent="0.35">
      <c r="A8541" t="s">
        <v>170</v>
      </c>
      <c r="B8541" t="s">
        <v>171</v>
      </c>
      <c r="C8541" t="s">
        <v>45</v>
      </c>
      <c r="D8541" t="s">
        <v>46</v>
      </c>
      <c r="E8541" t="s">
        <v>539</v>
      </c>
      <c r="F8541" t="s">
        <v>4957</v>
      </c>
      <c r="G8541" t="s">
        <v>4958</v>
      </c>
      <c r="H8541" t="s">
        <v>32</v>
      </c>
      <c r="I8541" t="s">
        <v>7378</v>
      </c>
      <c r="J8541" s="1">
        <v>42476</v>
      </c>
      <c r="K8541" s="1">
        <v>42478</v>
      </c>
      <c r="L8541" t="s">
        <v>34</v>
      </c>
      <c r="M8541">
        <f>Table1[[#This Row],[Ship Date]]-Table1[[#This Row],[Order Date]]</f>
        <v>2</v>
      </c>
      <c r="N8541">
        <v>4</v>
      </c>
      <c r="O8541" t="s">
        <v>106</v>
      </c>
      <c r="P8541" s="3">
        <v>28.8</v>
      </c>
      <c r="Q8541" s="3">
        <v>23.32507188695325</v>
      </c>
      <c r="R8541" s="3">
        <f>(Table1[[#This Row],[Selling Price]]-Table1[[#This Row],[Cost Price]])</f>
        <v>5.4749281130467509</v>
      </c>
      <c r="S8541" s="12">
        <f>(Table1[[#This Row],[Profit]]/Table1[[#This Row],[Selling Price]])</f>
        <v>0.19010167059190106</v>
      </c>
      <c r="T8541">
        <v>3</v>
      </c>
      <c r="U8541" s="2">
        <f>Table1[[#This Row],[Selling Price]]*Table1[[#This Row],[Quantity]]</f>
        <v>86.4</v>
      </c>
      <c r="V8541" s="4">
        <v>0</v>
      </c>
      <c r="W8541">
        <v>283</v>
      </c>
      <c r="X8541" t="s">
        <v>36</v>
      </c>
      <c r="Y8541" t="s">
        <v>52</v>
      </c>
      <c r="Z8541" s="2">
        <v>24</v>
      </c>
    </row>
    <row r="8542" spans="1:26" x14ac:dyDescent="0.35">
      <c r="A8542" t="s">
        <v>170</v>
      </c>
      <c r="B8542" t="s">
        <v>171</v>
      </c>
      <c r="C8542" t="s">
        <v>45</v>
      </c>
      <c r="D8542" t="s">
        <v>46</v>
      </c>
      <c r="E8542" t="s">
        <v>91</v>
      </c>
      <c r="F8542" t="s">
        <v>6206</v>
      </c>
      <c r="G8542" t="s">
        <v>6207</v>
      </c>
      <c r="H8542" t="s">
        <v>32</v>
      </c>
      <c r="I8542" t="s">
        <v>7433</v>
      </c>
      <c r="J8542" s="1">
        <v>42881</v>
      </c>
      <c r="K8542" s="1">
        <v>42884</v>
      </c>
      <c r="L8542" t="s">
        <v>199</v>
      </c>
      <c r="M8542">
        <f>Table1[[#This Row],[Ship Date]]-Table1[[#This Row],[Order Date]]</f>
        <v>3</v>
      </c>
      <c r="N8542">
        <v>5</v>
      </c>
      <c r="O8542" t="s">
        <v>51</v>
      </c>
      <c r="P8542" s="3">
        <v>208.44</v>
      </c>
      <c r="Q8542" s="3">
        <v>170.66105778767769</v>
      </c>
      <c r="R8542" s="3">
        <f>(Table1[[#This Row],[Selling Price]]-Table1[[#This Row],[Cost Price]])</f>
        <v>37.778942212322306</v>
      </c>
      <c r="S8542" s="12">
        <f>(Table1[[#This Row],[Profit]]/Table1[[#This Row],[Selling Price]])</f>
        <v>0.18124612460335016</v>
      </c>
      <c r="T8542">
        <v>3</v>
      </c>
      <c r="U8542" s="2">
        <f>Table1[[#This Row],[Selling Price]]*Table1[[#This Row],[Quantity]]</f>
        <v>625.31999999999994</v>
      </c>
      <c r="V8542" s="4">
        <v>0</v>
      </c>
      <c r="W8542">
        <v>139</v>
      </c>
      <c r="X8542" t="s">
        <v>36</v>
      </c>
      <c r="Y8542" t="s">
        <v>68</v>
      </c>
      <c r="Z8542" s="2">
        <v>98.259558313682646</v>
      </c>
    </row>
    <row r="8543" spans="1:26" x14ac:dyDescent="0.35">
      <c r="A8543" t="s">
        <v>170</v>
      </c>
      <c r="B8543" t="s">
        <v>171</v>
      </c>
      <c r="C8543" t="s">
        <v>64</v>
      </c>
      <c r="D8543" t="s">
        <v>46</v>
      </c>
      <c r="E8543" t="s">
        <v>102</v>
      </c>
      <c r="F8543" t="s">
        <v>4735</v>
      </c>
      <c r="G8543" t="s">
        <v>4736</v>
      </c>
      <c r="H8543" t="s">
        <v>32</v>
      </c>
      <c r="I8543" t="s">
        <v>7442</v>
      </c>
      <c r="J8543" s="1">
        <v>41709</v>
      </c>
      <c r="K8543" s="1">
        <v>41711</v>
      </c>
      <c r="L8543" t="s">
        <v>34</v>
      </c>
      <c r="M8543">
        <f>Table1[[#This Row],[Ship Date]]-Table1[[#This Row],[Order Date]]</f>
        <v>2</v>
      </c>
      <c r="N8543">
        <v>3</v>
      </c>
      <c r="O8543" t="s">
        <v>106</v>
      </c>
      <c r="P8543" s="3">
        <v>14.94</v>
      </c>
      <c r="Q8543" s="3">
        <v>12.267492405065161</v>
      </c>
      <c r="R8543" s="3">
        <f>(Table1[[#This Row],[Selling Price]]-Table1[[#This Row],[Cost Price]])</f>
        <v>2.6725075949348387</v>
      </c>
      <c r="S8543" s="12">
        <f>(Table1[[#This Row],[Profit]]/Table1[[#This Row],[Selling Price]])</f>
        <v>0.17888270381089952</v>
      </c>
      <c r="T8543">
        <v>3</v>
      </c>
      <c r="U8543" s="2">
        <f>Table1[[#This Row],[Selling Price]]*Table1[[#This Row],[Quantity]]</f>
        <v>44.82</v>
      </c>
      <c r="V8543" s="4">
        <v>0</v>
      </c>
      <c r="W8543">
        <v>155</v>
      </c>
      <c r="X8543" t="s">
        <v>36</v>
      </c>
      <c r="Y8543" t="s">
        <v>52</v>
      </c>
      <c r="Z8543" s="2">
        <v>16.971013876607369</v>
      </c>
    </row>
    <row r="8544" spans="1:26" x14ac:dyDescent="0.35">
      <c r="A8544" t="s">
        <v>170</v>
      </c>
      <c r="B8544" t="s">
        <v>171</v>
      </c>
      <c r="C8544" t="s">
        <v>27</v>
      </c>
      <c r="D8544" t="s">
        <v>46</v>
      </c>
      <c r="E8544" t="s">
        <v>86</v>
      </c>
      <c r="F8544" t="s">
        <v>1974</v>
      </c>
      <c r="G8544" t="s">
        <v>1975</v>
      </c>
      <c r="H8544" t="s">
        <v>32</v>
      </c>
      <c r="I8544" t="s">
        <v>7476</v>
      </c>
      <c r="J8544" s="1">
        <v>42615</v>
      </c>
      <c r="K8544" s="1">
        <v>42619</v>
      </c>
      <c r="L8544" t="s">
        <v>60</v>
      </c>
      <c r="M8544">
        <f>Table1[[#This Row],[Ship Date]]-Table1[[#This Row],[Order Date]]</f>
        <v>4</v>
      </c>
      <c r="N8544">
        <v>9</v>
      </c>
      <c r="O8544" t="s">
        <v>61</v>
      </c>
      <c r="P8544" s="3">
        <v>22.911000000000001</v>
      </c>
      <c r="Q8544" s="3">
        <v>15.971803175457261</v>
      </c>
      <c r="R8544" s="3">
        <f>(Table1[[#This Row],[Selling Price]]-Table1[[#This Row],[Cost Price]])</f>
        <v>6.9391968245427407</v>
      </c>
      <c r="S8544" s="12">
        <f>(Table1[[#This Row],[Profit]]/Table1[[#This Row],[Selling Price]])</f>
        <v>0.30287620900627388</v>
      </c>
      <c r="T8544">
        <v>7</v>
      </c>
      <c r="U8544" s="2">
        <f>Table1[[#This Row],[Selling Price]]*Table1[[#This Row],[Quantity]]</f>
        <v>160.37700000000001</v>
      </c>
      <c r="V8544" s="4">
        <v>0.7</v>
      </c>
      <c r="W8544">
        <v>288</v>
      </c>
      <c r="X8544" t="s">
        <v>36</v>
      </c>
      <c r="Y8544" t="s">
        <v>52</v>
      </c>
      <c r="Z8544" s="2">
        <v>27.270323884870059</v>
      </c>
    </row>
    <row r="8545" spans="1:26" x14ac:dyDescent="0.35">
      <c r="A8545" t="s">
        <v>170</v>
      </c>
      <c r="B8545" t="s">
        <v>171</v>
      </c>
      <c r="C8545" t="s">
        <v>55</v>
      </c>
      <c r="D8545" t="s">
        <v>46</v>
      </c>
      <c r="E8545" t="s">
        <v>86</v>
      </c>
      <c r="F8545" t="s">
        <v>3019</v>
      </c>
      <c r="G8545" t="s">
        <v>3020</v>
      </c>
      <c r="H8545" t="s">
        <v>32</v>
      </c>
      <c r="I8545" t="s">
        <v>7484</v>
      </c>
      <c r="J8545" s="1">
        <v>42601</v>
      </c>
      <c r="K8545" s="1">
        <v>42602</v>
      </c>
      <c r="L8545" t="s">
        <v>199</v>
      </c>
      <c r="M8545">
        <f>Table1[[#This Row],[Ship Date]]-Table1[[#This Row],[Order Date]]</f>
        <v>1</v>
      </c>
      <c r="N8545">
        <v>8</v>
      </c>
      <c r="O8545" t="s">
        <v>61</v>
      </c>
      <c r="P8545" s="3">
        <v>146.68799999999999</v>
      </c>
      <c r="Q8545" s="3">
        <v>100.94547003445859</v>
      </c>
      <c r="R8545" s="3">
        <f>(Table1[[#This Row],[Selling Price]]-Table1[[#This Row],[Cost Price]])</f>
        <v>45.742529965541394</v>
      </c>
      <c r="S8545" s="12">
        <f>(Table1[[#This Row],[Profit]]/Table1[[#This Row],[Selling Price]])</f>
        <v>0.31183552823367555</v>
      </c>
      <c r="T8545">
        <v>6</v>
      </c>
      <c r="U8545" s="2">
        <f>Table1[[#This Row],[Selling Price]]*Table1[[#This Row],[Quantity]]</f>
        <v>880.12799999999993</v>
      </c>
      <c r="V8545" s="4">
        <v>0.2</v>
      </c>
      <c r="W8545">
        <v>295</v>
      </c>
      <c r="X8545" t="s">
        <v>36</v>
      </c>
      <c r="Y8545" t="s">
        <v>68</v>
      </c>
      <c r="Z8545" s="2">
        <v>49.647404996204408</v>
      </c>
    </row>
    <row r="8546" spans="1:26" x14ac:dyDescent="0.35">
      <c r="A8546" t="s">
        <v>170</v>
      </c>
      <c r="B8546" t="s">
        <v>171</v>
      </c>
      <c r="C8546" t="s">
        <v>27</v>
      </c>
      <c r="D8546" t="s">
        <v>46</v>
      </c>
      <c r="E8546" t="s">
        <v>86</v>
      </c>
      <c r="F8546" t="s">
        <v>1717</v>
      </c>
      <c r="G8546" t="s">
        <v>1718</v>
      </c>
      <c r="H8546" t="s">
        <v>32</v>
      </c>
      <c r="I8546" t="s">
        <v>7504</v>
      </c>
      <c r="J8546" s="1">
        <v>42328</v>
      </c>
      <c r="K8546" s="1">
        <v>42335</v>
      </c>
      <c r="L8546" t="s">
        <v>60</v>
      </c>
      <c r="M8546">
        <f>Table1[[#This Row],[Ship Date]]-Table1[[#This Row],[Order Date]]</f>
        <v>7</v>
      </c>
      <c r="N8546">
        <v>11</v>
      </c>
      <c r="O8546" t="s">
        <v>35</v>
      </c>
      <c r="P8546" s="3">
        <v>7.23</v>
      </c>
      <c r="Q8546" s="3">
        <v>5.028741785758176</v>
      </c>
      <c r="R8546" s="3">
        <f>(Table1[[#This Row],[Selling Price]]-Table1[[#This Row],[Cost Price]])</f>
        <v>2.2012582142418244</v>
      </c>
      <c r="S8546" s="12">
        <f>(Table1[[#This Row],[Profit]]/Table1[[#This Row],[Selling Price]])</f>
        <v>0.30446171704589547</v>
      </c>
      <c r="T8546">
        <v>5</v>
      </c>
      <c r="U8546" s="2">
        <f>Table1[[#This Row],[Selling Price]]*Table1[[#This Row],[Quantity]]</f>
        <v>36.150000000000006</v>
      </c>
      <c r="V8546" s="4">
        <v>0.7</v>
      </c>
      <c r="W8546">
        <v>314</v>
      </c>
      <c r="X8546" t="s">
        <v>68</v>
      </c>
      <c r="Y8546" t="s">
        <v>52</v>
      </c>
      <c r="Z8546" s="2">
        <v>14.50924903780432</v>
      </c>
    </row>
    <row r="8547" spans="1:26" x14ac:dyDescent="0.35">
      <c r="A8547" t="s">
        <v>170</v>
      </c>
      <c r="B8547" t="s">
        <v>171</v>
      </c>
      <c r="C8547" t="s">
        <v>27</v>
      </c>
      <c r="D8547" t="s">
        <v>46</v>
      </c>
      <c r="E8547" t="s">
        <v>270</v>
      </c>
      <c r="F8547" t="s">
        <v>2045</v>
      </c>
      <c r="G8547" t="s">
        <v>2046</v>
      </c>
      <c r="H8547" t="s">
        <v>32</v>
      </c>
      <c r="I8547" t="s">
        <v>7519</v>
      </c>
      <c r="J8547" s="1">
        <v>42137</v>
      </c>
      <c r="K8547" s="1">
        <v>42142</v>
      </c>
      <c r="L8547" t="s">
        <v>34</v>
      </c>
      <c r="M8547">
        <f>Table1[[#This Row],[Ship Date]]-Table1[[#This Row],[Order Date]]</f>
        <v>5</v>
      </c>
      <c r="N8547">
        <v>5</v>
      </c>
      <c r="O8547" t="s">
        <v>51</v>
      </c>
      <c r="P8547" s="3">
        <v>16</v>
      </c>
      <c r="Q8547" s="3">
        <v>10.742947518598299</v>
      </c>
      <c r="R8547" s="3">
        <f>(Table1[[#This Row],[Selling Price]]-Table1[[#This Row],[Cost Price]])</f>
        <v>5.2570524814017006</v>
      </c>
      <c r="S8547" s="12">
        <f>(Table1[[#This Row],[Profit]]/Table1[[#This Row],[Selling Price]])</f>
        <v>0.32856578008760629</v>
      </c>
      <c r="T8547">
        <v>4</v>
      </c>
      <c r="U8547" s="2">
        <f>Table1[[#This Row],[Selling Price]]*Table1[[#This Row],[Quantity]]</f>
        <v>64</v>
      </c>
      <c r="V8547" s="4">
        <v>0.2</v>
      </c>
      <c r="W8547">
        <v>380</v>
      </c>
      <c r="X8547" t="s">
        <v>36</v>
      </c>
      <c r="Y8547" t="s">
        <v>52</v>
      </c>
      <c r="Z8547" s="2">
        <v>13.074572438303459</v>
      </c>
    </row>
    <row r="8548" spans="1:26" x14ac:dyDescent="0.35">
      <c r="A8548" t="s">
        <v>170</v>
      </c>
      <c r="B8548" t="s">
        <v>171</v>
      </c>
      <c r="C8548" t="s">
        <v>39</v>
      </c>
      <c r="D8548" t="s">
        <v>46</v>
      </c>
      <c r="E8548" t="s">
        <v>86</v>
      </c>
      <c r="F8548" t="s">
        <v>1822</v>
      </c>
      <c r="G8548" t="s">
        <v>1823</v>
      </c>
      <c r="H8548" t="s">
        <v>32</v>
      </c>
      <c r="I8548" t="s">
        <v>7551</v>
      </c>
      <c r="J8548" s="1">
        <v>42127</v>
      </c>
      <c r="K8548" s="1">
        <v>42130</v>
      </c>
      <c r="L8548" t="s">
        <v>199</v>
      </c>
      <c r="M8548">
        <f>Table1[[#This Row],[Ship Date]]-Table1[[#This Row],[Order Date]]</f>
        <v>3</v>
      </c>
      <c r="N8548">
        <v>5</v>
      </c>
      <c r="O8548" t="s">
        <v>51</v>
      </c>
      <c r="P8548" s="3">
        <v>49.567999999999998</v>
      </c>
      <c r="Q8548" s="3">
        <v>32.74346735189031</v>
      </c>
      <c r="R8548" s="3">
        <f>(Table1[[#This Row],[Selling Price]]-Table1[[#This Row],[Cost Price]])</f>
        <v>16.824532648109688</v>
      </c>
      <c r="S8548" s="12">
        <f>(Table1[[#This Row],[Profit]]/Table1[[#This Row],[Selling Price]])</f>
        <v>0.33942327001512446</v>
      </c>
      <c r="T8548">
        <v>2</v>
      </c>
      <c r="U8548" s="2">
        <f>Table1[[#This Row],[Selling Price]]*Table1[[#This Row],[Quantity]]</f>
        <v>99.135999999999996</v>
      </c>
      <c r="V8548" s="4">
        <v>0.2</v>
      </c>
      <c r="W8548">
        <v>362</v>
      </c>
      <c r="X8548" t="s">
        <v>36</v>
      </c>
      <c r="Y8548" t="s">
        <v>52</v>
      </c>
      <c r="Z8548" s="2">
        <v>14.716858709203761</v>
      </c>
    </row>
    <row r="8549" spans="1:26" x14ac:dyDescent="0.35">
      <c r="A8549" t="s">
        <v>170</v>
      </c>
      <c r="B8549" t="s">
        <v>171</v>
      </c>
      <c r="C8549" t="s">
        <v>39</v>
      </c>
      <c r="D8549" t="s">
        <v>46</v>
      </c>
      <c r="E8549" t="s">
        <v>75</v>
      </c>
      <c r="F8549" t="s">
        <v>6169</v>
      </c>
      <c r="G8549" t="s">
        <v>6170</v>
      </c>
      <c r="H8549" t="s">
        <v>32</v>
      </c>
      <c r="I8549" t="s">
        <v>7576</v>
      </c>
      <c r="J8549" s="1">
        <v>42896</v>
      </c>
      <c r="K8549" s="1">
        <v>42899</v>
      </c>
      <c r="L8549" t="s">
        <v>34</v>
      </c>
      <c r="M8549">
        <f>Table1[[#This Row],[Ship Date]]-Table1[[#This Row],[Order Date]]</f>
        <v>3</v>
      </c>
      <c r="N8549">
        <v>6</v>
      </c>
      <c r="O8549" t="s">
        <v>51</v>
      </c>
      <c r="P8549" s="3">
        <v>14.7</v>
      </c>
      <c r="Q8549" s="3">
        <v>12.353665208146539</v>
      </c>
      <c r="R8549" s="3">
        <f>(Table1[[#This Row],[Selling Price]]-Table1[[#This Row],[Cost Price]])</f>
        <v>2.3463347918534598</v>
      </c>
      <c r="S8549" s="12">
        <f>(Table1[[#This Row],[Profit]]/Table1[[#This Row],[Selling Price]])</f>
        <v>0.15961461169071156</v>
      </c>
      <c r="T8549">
        <v>7</v>
      </c>
      <c r="U8549" s="2">
        <f>Table1[[#This Row],[Selling Price]]*Table1[[#This Row],[Quantity]]</f>
        <v>102.89999999999999</v>
      </c>
      <c r="V8549" s="4">
        <v>0</v>
      </c>
      <c r="W8549">
        <v>238</v>
      </c>
      <c r="X8549" t="s">
        <v>36</v>
      </c>
      <c r="Y8549" t="s">
        <v>52</v>
      </c>
      <c r="Z8549" s="2">
        <v>5.2848841046895254</v>
      </c>
    </row>
    <row r="8550" spans="1:26" x14ac:dyDescent="0.35">
      <c r="A8550" t="s">
        <v>170</v>
      </c>
      <c r="B8550" t="s">
        <v>171</v>
      </c>
      <c r="C8550" t="s">
        <v>39</v>
      </c>
      <c r="D8550" t="s">
        <v>46</v>
      </c>
      <c r="E8550" t="s">
        <v>270</v>
      </c>
      <c r="F8550" t="s">
        <v>1068</v>
      </c>
      <c r="G8550" t="s">
        <v>1069</v>
      </c>
      <c r="H8550" t="s">
        <v>32</v>
      </c>
      <c r="I8550" t="s">
        <v>7703</v>
      </c>
      <c r="J8550" s="1">
        <v>42930</v>
      </c>
      <c r="K8550" s="1">
        <v>42934</v>
      </c>
      <c r="L8550" t="s">
        <v>60</v>
      </c>
      <c r="M8550">
        <f>Table1[[#This Row],[Ship Date]]-Table1[[#This Row],[Order Date]]</f>
        <v>4</v>
      </c>
      <c r="N8550">
        <v>7</v>
      </c>
      <c r="O8550" t="s">
        <v>51</v>
      </c>
      <c r="P8550" s="3">
        <v>4.96</v>
      </c>
      <c r="Q8550" s="3">
        <v>3.4279248603032699</v>
      </c>
      <c r="R8550" s="3">
        <f>(Table1[[#This Row],[Selling Price]]-Table1[[#This Row],[Cost Price]])</f>
        <v>1.53207513969673</v>
      </c>
      <c r="S8550" s="12">
        <f>(Table1[[#This Row],[Profit]]/Table1[[#This Row],[Selling Price]])</f>
        <v>0.30888611687434075</v>
      </c>
      <c r="T8550">
        <v>4</v>
      </c>
      <c r="U8550" s="2">
        <f>Table1[[#This Row],[Selling Price]]*Table1[[#This Row],[Quantity]]</f>
        <v>19.84</v>
      </c>
      <c r="V8550" s="4">
        <v>0</v>
      </c>
      <c r="W8550">
        <v>422</v>
      </c>
      <c r="X8550" t="s">
        <v>36</v>
      </c>
      <c r="Y8550" t="s">
        <v>52</v>
      </c>
      <c r="Z8550" s="2">
        <v>1.73245352030004</v>
      </c>
    </row>
    <row r="8551" spans="1:26" x14ac:dyDescent="0.35">
      <c r="A8551" t="s">
        <v>170</v>
      </c>
      <c r="B8551" t="s">
        <v>171</v>
      </c>
      <c r="C8551" t="s">
        <v>27</v>
      </c>
      <c r="D8551" t="s">
        <v>46</v>
      </c>
      <c r="E8551" t="s">
        <v>86</v>
      </c>
      <c r="F8551" t="s">
        <v>1146</v>
      </c>
      <c r="G8551" t="s">
        <v>1147</v>
      </c>
      <c r="H8551" t="s">
        <v>32</v>
      </c>
      <c r="I8551" t="s">
        <v>7706</v>
      </c>
      <c r="J8551" s="1">
        <v>42894</v>
      </c>
      <c r="K8551" s="1">
        <v>42899</v>
      </c>
      <c r="L8551" t="s">
        <v>60</v>
      </c>
      <c r="M8551">
        <f>Table1[[#This Row],[Ship Date]]-Table1[[#This Row],[Order Date]]</f>
        <v>5</v>
      </c>
      <c r="N8551">
        <v>6</v>
      </c>
      <c r="O8551" t="s">
        <v>51</v>
      </c>
      <c r="P8551" s="3">
        <v>12.176</v>
      </c>
      <c r="Q8551" s="3">
        <v>9.6915460445179562</v>
      </c>
      <c r="R8551" s="3">
        <f>(Table1[[#This Row],[Selling Price]]-Table1[[#This Row],[Cost Price]])</f>
        <v>2.484453955482044</v>
      </c>
      <c r="S8551" s="12">
        <f>(Table1[[#This Row],[Profit]]/Table1[[#This Row],[Selling Price]])</f>
        <v>0.20404516717165275</v>
      </c>
      <c r="T8551">
        <v>4</v>
      </c>
      <c r="U8551" s="2">
        <f>Table1[[#This Row],[Selling Price]]*Table1[[#This Row],[Quantity]]</f>
        <v>48.704000000000001</v>
      </c>
      <c r="V8551" s="4">
        <v>0.8</v>
      </c>
      <c r="W8551">
        <v>233</v>
      </c>
      <c r="X8551" t="s">
        <v>36</v>
      </c>
      <c r="Y8551" t="s">
        <v>52</v>
      </c>
      <c r="Z8551" s="2">
        <v>23.77440001345985</v>
      </c>
    </row>
    <row r="8552" spans="1:26" x14ac:dyDescent="0.35">
      <c r="A8552" t="s">
        <v>170</v>
      </c>
      <c r="B8552" t="s">
        <v>171</v>
      </c>
      <c r="C8552" t="s">
        <v>39</v>
      </c>
      <c r="D8552" t="s">
        <v>46</v>
      </c>
      <c r="E8552" t="s">
        <v>102</v>
      </c>
      <c r="F8552" t="s">
        <v>4411</v>
      </c>
      <c r="G8552" t="s">
        <v>4412</v>
      </c>
      <c r="H8552" t="s">
        <v>32</v>
      </c>
      <c r="I8552" t="s">
        <v>7819</v>
      </c>
      <c r="J8552" s="1">
        <v>42505</v>
      </c>
      <c r="K8552" s="1">
        <v>42509</v>
      </c>
      <c r="L8552" t="s">
        <v>34</v>
      </c>
      <c r="M8552">
        <f>Table1[[#This Row],[Ship Date]]-Table1[[#This Row],[Order Date]]</f>
        <v>4</v>
      </c>
      <c r="N8552">
        <v>5</v>
      </c>
      <c r="O8552" t="s">
        <v>51</v>
      </c>
      <c r="P8552" s="3">
        <v>15.231999999999999</v>
      </c>
      <c r="Q8552" s="3">
        <v>10.094934380443039</v>
      </c>
      <c r="R8552" s="3">
        <f>(Table1[[#This Row],[Selling Price]]-Table1[[#This Row],[Cost Price]])</f>
        <v>5.1370656195569602</v>
      </c>
      <c r="S8552" s="12">
        <f>(Table1[[#This Row],[Profit]]/Table1[[#This Row],[Selling Price]])</f>
        <v>0.33725483321671224</v>
      </c>
      <c r="T8552">
        <v>4</v>
      </c>
      <c r="U8552" s="2">
        <f>Table1[[#This Row],[Selling Price]]*Table1[[#This Row],[Quantity]]</f>
        <v>60.927999999999997</v>
      </c>
      <c r="V8552" s="4">
        <v>0.2</v>
      </c>
      <c r="W8552">
        <v>478</v>
      </c>
      <c r="X8552" t="s">
        <v>36</v>
      </c>
      <c r="Y8552" t="s">
        <v>52</v>
      </c>
      <c r="Z8552" s="2">
        <v>2.1985498250740951</v>
      </c>
    </row>
    <row r="8553" spans="1:26" x14ac:dyDescent="0.35">
      <c r="A8553" t="s">
        <v>170</v>
      </c>
      <c r="B8553" t="s">
        <v>171</v>
      </c>
      <c r="C8553" t="s">
        <v>39</v>
      </c>
      <c r="D8553" t="s">
        <v>46</v>
      </c>
      <c r="E8553" t="s">
        <v>86</v>
      </c>
      <c r="F8553" t="s">
        <v>399</v>
      </c>
      <c r="G8553" t="s">
        <v>400</v>
      </c>
      <c r="H8553" t="s">
        <v>32</v>
      </c>
      <c r="I8553" t="s">
        <v>7912</v>
      </c>
      <c r="J8553" s="1">
        <v>42907</v>
      </c>
      <c r="K8553" s="1">
        <v>42911</v>
      </c>
      <c r="L8553" t="s">
        <v>60</v>
      </c>
      <c r="M8553">
        <f>Table1[[#This Row],[Ship Date]]-Table1[[#This Row],[Order Date]]</f>
        <v>4</v>
      </c>
      <c r="N8553">
        <v>6</v>
      </c>
      <c r="O8553" t="s">
        <v>51</v>
      </c>
      <c r="P8553" s="3">
        <v>82.4</v>
      </c>
      <c r="Q8553" s="3">
        <v>66.645165229999961</v>
      </c>
      <c r="R8553" s="3">
        <f>(Table1[[#This Row],[Selling Price]]-Table1[[#This Row],[Cost Price]])</f>
        <v>15.754834770000045</v>
      </c>
      <c r="S8553" s="12">
        <f>(Table1[[#This Row],[Profit]]/Table1[[#This Row],[Selling Price]])</f>
        <v>0.19119945109223355</v>
      </c>
      <c r="T8553">
        <v>5</v>
      </c>
      <c r="U8553" s="2">
        <f>Table1[[#This Row],[Selling Price]]*Table1[[#This Row],[Quantity]]</f>
        <v>412</v>
      </c>
      <c r="V8553" s="4">
        <v>0</v>
      </c>
      <c r="W8553">
        <v>476</v>
      </c>
      <c r="X8553" t="s">
        <v>36</v>
      </c>
      <c r="Y8553" t="s">
        <v>52</v>
      </c>
      <c r="Z8553" s="2">
        <v>34.951157956338001</v>
      </c>
    </row>
    <row r="8554" spans="1:26" x14ac:dyDescent="0.35">
      <c r="A8554" t="s">
        <v>170</v>
      </c>
      <c r="B8554" t="s">
        <v>171</v>
      </c>
      <c r="C8554" t="s">
        <v>64</v>
      </c>
      <c r="D8554" t="s">
        <v>46</v>
      </c>
      <c r="E8554" t="s">
        <v>102</v>
      </c>
      <c r="F8554" t="s">
        <v>3208</v>
      </c>
      <c r="G8554" t="s">
        <v>3209</v>
      </c>
      <c r="H8554" t="s">
        <v>32</v>
      </c>
      <c r="I8554" t="s">
        <v>7914</v>
      </c>
      <c r="J8554" s="1">
        <v>42315</v>
      </c>
      <c r="K8554" s="1">
        <v>42321</v>
      </c>
      <c r="L8554" t="s">
        <v>60</v>
      </c>
      <c r="M8554">
        <f>Table1[[#This Row],[Ship Date]]-Table1[[#This Row],[Order Date]]</f>
        <v>6</v>
      </c>
      <c r="N8554">
        <v>11</v>
      </c>
      <c r="O8554" t="s">
        <v>35</v>
      </c>
      <c r="P8554" s="3">
        <v>76.64</v>
      </c>
      <c r="Q8554" s="3">
        <v>63.169081848354281</v>
      </c>
      <c r="R8554" s="3">
        <f>(Table1[[#This Row],[Selling Price]]-Table1[[#This Row],[Cost Price]])</f>
        <v>13.470918151645719</v>
      </c>
      <c r="S8554" s="12">
        <f>(Table1[[#This Row],[Profit]]/Table1[[#This Row],[Selling Price]])</f>
        <v>0.17576876502669259</v>
      </c>
      <c r="T8554">
        <v>2</v>
      </c>
      <c r="U8554" s="2">
        <f>Table1[[#This Row],[Selling Price]]*Table1[[#This Row],[Quantity]]</f>
        <v>153.28</v>
      </c>
      <c r="V8554" s="4">
        <v>0.2</v>
      </c>
      <c r="W8554">
        <v>173</v>
      </c>
      <c r="X8554" t="s">
        <v>68</v>
      </c>
      <c r="Y8554" t="s">
        <v>68</v>
      </c>
      <c r="Z8554" s="2">
        <v>74.082580408622377</v>
      </c>
    </row>
    <row r="8555" spans="1:26" x14ac:dyDescent="0.35">
      <c r="A8555" t="s">
        <v>170</v>
      </c>
      <c r="B8555" t="s">
        <v>171</v>
      </c>
      <c r="C8555" t="s">
        <v>39</v>
      </c>
      <c r="D8555" t="s">
        <v>46</v>
      </c>
      <c r="E8555" t="s">
        <v>47</v>
      </c>
      <c r="F8555" t="s">
        <v>1995</v>
      </c>
      <c r="G8555" t="s">
        <v>1996</v>
      </c>
      <c r="H8555" t="s">
        <v>32</v>
      </c>
      <c r="I8555" t="s">
        <v>8076</v>
      </c>
      <c r="J8555" s="1">
        <v>41915</v>
      </c>
      <c r="K8555" s="1">
        <v>41919</v>
      </c>
      <c r="L8555" t="s">
        <v>60</v>
      </c>
      <c r="M8555">
        <f>Table1[[#This Row],[Ship Date]]-Table1[[#This Row],[Order Date]]</f>
        <v>4</v>
      </c>
      <c r="N8555">
        <v>10</v>
      </c>
      <c r="O8555" t="s">
        <v>61</v>
      </c>
      <c r="P8555" s="3">
        <v>4.9279999999999999</v>
      </c>
      <c r="Q8555" s="3">
        <v>3.953717597913355</v>
      </c>
      <c r="R8555" s="3">
        <f>(Table1[[#This Row],[Selling Price]]-Table1[[#This Row],[Cost Price]])</f>
        <v>0.97428240208664496</v>
      </c>
      <c r="S8555" s="12">
        <f>(Table1[[#This Row],[Profit]]/Table1[[#This Row],[Selling Price]])</f>
        <v>0.19770340951433543</v>
      </c>
      <c r="T8555">
        <v>2</v>
      </c>
      <c r="U8555" s="2">
        <f>Table1[[#This Row],[Selling Price]]*Table1[[#This Row],[Quantity]]</f>
        <v>9.8559999999999999</v>
      </c>
      <c r="V8555" s="4">
        <v>0.2</v>
      </c>
      <c r="W8555">
        <v>404</v>
      </c>
      <c r="X8555" t="s">
        <v>36</v>
      </c>
      <c r="Y8555" t="s">
        <v>52</v>
      </c>
      <c r="Z8555" s="2">
        <v>6.8677784472127508</v>
      </c>
    </row>
    <row r="8556" spans="1:26" x14ac:dyDescent="0.35">
      <c r="A8556" t="s">
        <v>170</v>
      </c>
      <c r="B8556" t="s">
        <v>171</v>
      </c>
      <c r="C8556" t="s">
        <v>27</v>
      </c>
      <c r="D8556" t="s">
        <v>46</v>
      </c>
      <c r="E8556" t="s">
        <v>86</v>
      </c>
      <c r="F8556" t="s">
        <v>7116</v>
      </c>
      <c r="G8556" t="s">
        <v>7117</v>
      </c>
      <c r="H8556" t="s">
        <v>32</v>
      </c>
      <c r="I8556" t="s">
        <v>8093</v>
      </c>
      <c r="J8556" s="1">
        <v>42959</v>
      </c>
      <c r="K8556" s="1">
        <v>42966</v>
      </c>
      <c r="L8556" t="s">
        <v>60</v>
      </c>
      <c r="M8556">
        <f>Table1[[#This Row],[Ship Date]]-Table1[[#This Row],[Order Date]]</f>
        <v>7</v>
      </c>
      <c r="N8556">
        <v>8</v>
      </c>
      <c r="O8556" t="s">
        <v>61</v>
      </c>
      <c r="P8556" s="3">
        <v>100.70399999999999</v>
      </c>
      <c r="Q8556" s="3">
        <v>69.61350161790287</v>
      </c>
      <c r="R8556" s="3">
        <f>(Table1[[#This Row],[Selling Price]]-Table1[[#This Row],[Cost Price]])</f>
        <v>31.090498382097124</v>
      </c>
      <c r="S8556" s="12">
        <f>(Table1[[#This Row],[Profit]]/Table1[[#This Row],[Selling Price]])</f>
        <v>0.30873151396267401</v>
      </c>
      <c r="T8556">
        <v>6</v>
      </c>
      <c r="U8556" s="2">
        <f>Table1[[#This Row],[Selling Price]]*Table1[[#This Row],[Quantity]]</f>
        <v>604.22399999999993</v>
      </c>
      <c r="V8556" s="4">
        <v>0.2</v>
      </c>
      <c r="W8556">
        <v>425</v>
      </c>
      <c r="X8556" t="s">
        <v>68</v>
      </c>
      <c r="Y8556" t="s">
        <v>68</v>
      </c>
      <c r="Z8556" s="2">
        <v>41.161277187019678</v>
      </c>
    </row>
    <row r="8557" spans="1:26" x14ac:dyDescent="0.35">
      <c r="A8557" t="s">
        <v>170</v>
      </c>
      <c r="B8557" t="s">
        <v>171</v>
      </c>
      <c r="C8557" t="s">
        <v>64</v>
      </c>
      <c r="D8557" t="s">
        <v>46</v>
      </c>
      <c r="E8557" t="s">
        <v>102</v>
      </c>
      <c r="F8557" t="s">
        <v>812</v>
      </c>
      <c r="G8557" t="s">
        <v>813</v>
      </c>
      <c r="H8557" t="s">
        <v>32</v>
      </c>
      <c r="I8557" t="s">
        <v>8166</v>
      </c>
      <c r="J8557" s="1">
        <v>42320</v>
      </c>
      <c r="K8557" s="1">
        <v>42326</v>
      </c>
      <c r="L8557" t="s">
        <v>60</v>
      </c>
      <c r="M8557">
        <f>Table1[[#This Row],[Ship Date]]-Table1[[#This Row],[Order Date]]</f>
        <v>6</v>
      </c>
      <c r="N8557">
        <v>11</v>
      </c>
      <c r="O8557" t="s">
        <v>35</v>
      </c>
      <c r="P8557" s="3">
        <v>15.552</v>
      </c>
      <c r="Q8557" s="3">
        <v>10.234854994847931</v>
      </c>
      <c r="R8557" s="3">
        <f>(Table1[[#This Row],[Selling Price]]-Table1[[#This Row],[Cost Price]])</f>
        <v>5.317145005152069</v>
      </c>
      <c r="S8557" s="12">
        <f>(Table1[[#This Row],[Profit]]/Table1[[#This Row],[Selling Price]])</f>
        <v>0.34189461195679455</v>
      </c>
      <c r="T8557">
        <v>3</v>
      </c>
      <c r="U8557" s="2">
        <f>Table1[[#This Row],[Selling Price]]*Table1[[#This Row],[Quantity]]</f>
        <v>46.655999999999999</v>
      </c>
      <c r="V8557" s="4">
        <v>0.2</v>
      </c>
      <c r="W8557">
        <v>377</v>
      </c>
      <c r="X8557" t="s">
        <v>68</v>
      </c>
      <c r="Y8557" t="s">
        <v>52</v>
      </c>
      <c r="Z8557" s="2">
        <v>5.0305282426401314</v>
      </c>
    </row>
    <row r="8558" spans="1:26" x14ac:dyDescent="0.35">
      <c r="A8558" t="s">
        <v>170</v>
      </c>
      <c r="B8558" t="s">
        <v>171</v>
      </c>
      <c r="C8558" t="s">
        <v>39</v>
      </c>
      <c r="D8558" t="s">
        <v>46</v>
      </c>
      <c r="E8558" t="s">
        <v>75</v>
      </c>
      <c r="F8558" t="s">
        <v>2792</v>
      </c>
      <c r="G8558" t="s">
        <v>2793</v>
      </c>
      <c r="H8558" t="s">
        <v>32</v>
      </c>
      <c r="I8558" t="s">
        <v>8232</v>
      </c>
      <c r="J8558" s="1">
        <v>42514</v>
      </c>
      <c r="K8558" s="1">
        <v>42518</v>
      </c>
      <c r="L8558" t="s">
        <v>60</v>
      </c>
      <c r="M8558">
        <f>Table1[[#This Row],[Ship Date]]-Table1[[#This Row],[Order Date]]</f>
        <v>4</v>
      </c>
      <c r="N8558">
        <v>5</v>
      </c>
      <c r="O8558" t="s">
        <v>51</v>
      </c>
      <c r="P8558" s="3">
        <v>16.655999999999999</v>
      </c>
      <c r="Q8558" s="3">
        <v>11.13660373167574</v>
      </c>
      <c r="R8558" s="3">
        <f>(Table1[[#This Row],[Selling Price]]-Table1[[#This Row],[Cost Price]])</f>
        <v>5.5193962683242592</v>
      </c>
      <c r="S8558" s="12">
        <f>(Table1[[#This Row],[Profit]]/Table1[[#This Row],[Selling Price]])</f>
        <v>0.33137585664771013</v>
      </c>
      <c r="T8558">
        <v>3</v>
      </c>
      <c r="U8558" s="2">
        <f>Table1[[#This Row],[Selling Price]]*Table1[[#This Row],[Quantity]]</f>
        <v>49.967999999999996</v>
      </c>
      <c r="V8558" s="4">
        <v>0.2</v>
      </c>
      <c r="W8558">
        <v>254</v>
      </c>
      <c r="X8558" t="s">
        <v>36</v>
      </c>
      <c r="Y8558" t="s">
        <v>52</v>
      </c>
      <c r="Z8558" s="2">
        <v>8.7528414281687219</v>
      </c>
    </row>
    <row r="8559" spans="1:26" x14ac:dyDescent="0.35">
      <c r="A8559" t="s">
        <v>170</v>
      </c>
      <c r="B8559" t="s">
        <v>171</v>
      </c>
      <c r="C8559" t="s">
        <v>39</v>
      </c>
      <c r="D8559" t="s">
        <v>46</v>
      </c>
      <c r="E8559" t="s">
        <v>86</v>
      </c>
      <c r="F8559" t="s">
        <v>5421</v>
      </c>
      <c r="G8559" t="s">
        <v>5422</v>
      </c>
      <c r="H8559" t="s">
        <v>32</v>
      </c>
      <c r="I8559" t="s">
        <v>8279</v>
      </c>
      <c r="J8559" s="1">
        <v>42710</v>
      </c>
      <c r="K8559" s="1">
        <v>42716</v>
      </c>
      <c r="L8559" t="s">
        <v>60</v>
      </c>
      <c r="M8559">
        <f>Table1[[#This Row],[Ship Date]]-Table1[[#This Row],[Order Date]]</f>
        <v>6</v>
      </c>
      <c r="N8559">
        <v>12</v>
      </c>
      <c r="O8559" t="s">
        <v>35</v>
      </c>
      <c r="P8559" s="3">
        <v>968.74400000000003</v>
      </c>
      <c r="Q8559" s="3">
        <v>765.87058048741142</v>
      </c>
      <c r="R8559" s="3">
        <f>(Table1[[#This Row],[Selling Price]]-Table1[[#This Row],[Cost Price]])</f>
        <v>202.87341951258861</v>
      </c>
      <c r="S8559" s="12">
        <f>(Table1[[#This Row],[Profit]]/Table1[[#This Row],[Selling Price]])</f>
        <v>0.2094190204146695</v>
      </c>
      <c r="T8559">
        <v>7</v>
      </c>
      <c r="U8559" s="2">
        <f>Table1[[#This Row],[Selling Price]]*Table1[[#This Row],[Quantity]]</f>
        <v>6781.2080000000005</v>
      </c>
      <c r="V8559" s="4">
        <v>0.2</v>
      </c>
      <c r="W8559">
        <v>457</v>
      </c>
      <c r="X8559" t="s">
        <v>68</v>
      </c>
      <c r="Y8559" t="s">
        <v>36</v>
      </c>
      <c r="Z8559" s="2">
        <v>290.49041160691269</v>
      </c>
    </row>
    <row r="8560" spans="1:26" x14ac:dyDescent="0.35">
      <c r="A8560" t="s">
        <v>170</v>
      </c>
      <c r="B8560" t="s">
        <v>171</v>
      </c>
      <c r="C8560" t="s">
        <v>45</v>
      </c>
      <c r="D8560" t="s">
        <v>46</v>
      </c>
      <c r="E8560" t="s">
        <v>75</v>
      </c>
      <c r="F8560" t="s">
        <v>2096</v>
      </c>
      <c r="G8560" t="s">
        <v>2097</v>
      </c>
      <c r="H8560" t="s">
        <v>32</v>
      </c>
      <c r="I8560" t="s">
        <v>8344</v>
      </c>
      <c r="J8560" s="1">
        <v>43064</v>
      </c>
      <c r="K8560" s="1">
        <v>43070</v>
      </c>
      <c r="L8560" t="s">
        <v>60</v>
      </c>
      <c r="M8560">
        <f>Table1[[#This Row],[Ship Date]]-Table1[[#This Row],[Order Date]]</f>
        <v>6</v>
      </c>
      <c r="N8560">
        <v>11</v>
      </c>
      <c r="O8560" t="s">
        <v>35</v>
      </c>
      <c r="P8560" s="3">
        <v>5.16</v>
      </c>
      <c r="Q8560" s="3">
        <v>3.4026786010611878</v>
      </c>
      <c r="R8560" s="3">
        <f>(Table1[[#This Row],[Selling Price]]-Table1[[#This Row],[Cost Price]])</f>
        <v>1.7573213989388123</v>
      </c>
      <c r="S8560" s="12">
        <f>(Table1[[#This Row],[Profit]]/Table1[[#This Row],[Selling Price]])</f>
        <v>0.34056616258504113</v>
      </c>
      <c r="T8560">
        <v>2</v>
      </c>
      <c r="U8560" s="2">
        <f>Table1[[#This Row],[Selling Price]]*Table1[[#This Row],[Quantity]]</f>
        <v>10.32</v>
      </c>
      <c r="V8560" s="4">
        <v>0</v>
      </c>
      <c r="W8560">
        <v>229</v>
      </c>
      <c r="X8560" t="s">
        <v>68</v>
      </c>
      <c r="Y8560" t="s">
        <v>52</v>
      </c>
      <c r="Z8560" s="2">
        <v>5.5550940946126186</v>
      </c>
    </row>
    <row r="8561" spans="1:26" x14ac:dyDescent="0.35">
      <c r="A8561" t="s">
        <v>170</v>
      </c>
      <c r="B8561" t="s">
        <v>171</v>
      </c>
      <c r="C8561" t="s">
        <v>27</v>
      </c>
      <c r="D8561" t="s">
        <v>46</v>
      </c>
      <c r="E8561" t="s">
        <v>75</v>
      </c>
      <c r="F8561" t="s">
        <v>3246</v>
      </c>
      <c r="G8561" t="s">
        <v>3247</v>
      </c>
      <c r="H8561" t="s">
        <v>32</v>
      </c>
      <c r="I8561" t="s">
        <v>8375</v>
      </c>
      <c r="J8561" s="1">
        <v>42575</v>
      </c>
      <c r="K8561" s="1">
        <v>42576</v>
      </c>
      <c r="L8561" t="s">
        <v>199</v>
      </c>
      <c r="M8561">
        <f>Table1[[#This Row],[Ship Date]]-Table1[[#This Row],[Order Date]]</f>
        <v>1</v>
      </c>
      <c r="N8561">
        <v>7</v>
      </c>
      <c r="O8561" t="s">
        <v>51</v>
      </c>
      <c r="P8561" s="3">
        <v>73.2</v>
      </c>
      <c r="Q8561" s="3">
        <v>51.918837372705227</v>
      </c>
      <c r="R8561" s="3">
        <f>(Table1[[#This Row],[Selling Price]]-Table1[[#This Row],[Cost Price]])</f>
        <v>21.281162627294776</v>
      </c>
      <c r="S8561" s="12">
        <f>(Table1[[#This Row],[Profit]]/Table1[[#This Row],[Selling Price]])</f>
        <v>0.29072626540020186</v>
      </c>
      <c r="T8561">
        <v>5</v>
      </c>
      <c r="U8561" s="2">
        <f>Table1[[#This Row],[Selling Price]]*Table1[[#This Row],[Quantity]]</f>
        <v>366</v>
      </c>
      <c r="V8561" s="4">
        <v>0</v>
      </c>
      <c r="W8561">
        <v>242</v>
      </c>
      <c r="X8561" t="s">
        <v>36</v>
      </c>
      <c r="Y8561" t="s">
        <v>52</v>
      </c>
      <c r="Z8561" s="2">
        <v>16.904815881872238</v>
      </c>
    </row>
    <row r="8562" spans="1:26" x14ac:dyDescent="0.35">
      <c r="A8562" t="s">
        <v>170</v>
      </c>
      <c r="B8562" t="s">
        <v>171</v>
      </c>
      <c r="C8562" t="s">
        <v>64</v>
      </c>
      <c r="D8562" t="s">
        <v>46</v>
      </c>
      <c r="E8562" t="s">
        <v>539</v>
      </c>
      <c r="F8562" t="s">
        <v>540</v>
      </c>
      <c r="G8562" t="s">
        <v>541</v>
      </c>
      <c r="H8562" t="s">
        <v>32</v>
      </c>
      <c r="I8562" t="s">
        <v>8556</v>
      </c>
      <c r="J8562" s="1">
        <v>43000</v>
      </c>
      <c r="K8562" s="1">
        <v>43006</v>
      </c>
      <c r="L8562" t="s">
        <v>60</v>
      </c>
      <c r="M8562">
        <f>Table1[[#This Row],[Ship Date]]-Table1[[#This Row],[Order Date]]</f>
        <v>6</v>
      </c>
      <c r="N8562">
        <v>9</v>
      </c>
      <c r="O8562" t="s">
        <v>61</v>
      </c>
      <c r="P8562" s="3">
        <v>21.96</v>
      </c>
      <c r="Q8562" s="3">
        <v>15.752061057437141</v>
      </c>
      <c r="R8562" s="3">
        <f>(Table1[[#This Row],[Selling Price]]-Table1[[#This Row],[Cost Price]])</f>
        <v>6.2079389425628602</v>
      </c>
      <c r="S8562" s="12">
        <f>(Table1[[#This Row],[Profit]]/Table1[[#This Row],[Selling Price]])</f>
        <v>0.28269303017135061</v>
      </c>
      <c r="T8562">
        <v>2</v>
      </c>
      <c r="U8562" s="2">
        <f>Table1[[#This Row],[Selling Price]]*Table1[[#This Row],[Quantity]]</f>
        <v>43.92</v>
      </c>
      <c r="V8562" s="4">
        <v>0</v>
      </c>
      <c r="W8562">
        <v>456</v>
      </c>
      <c r="X8562" t="s">
        <v>68</v>
      </c>
      <c r="Y8562" t="s">
        <v>52</v>
      </c>
      <c r="Z8562" s="2">
        <v>17.93026491717286</v>
      </c>
    </row>
    <row r="8563" spans="1:26" x14ac:dyDescent="0.35">
      <c r="A8563" t="s">
        <v>170</v>
      </c>
      <c r="B8563" t="s">
        <v>171</v>
      </c>
      <c r="C8563" t="s">
        <v>39</v>
      </c>
      <c r="D8563" t="s">
        <v>46</v>
      </c>
      <c r="E8563" t="s">
        <v>86</v>
      </c>
      <c r="F8563" t="s">
        <v>5421</v>
      </c>
      <c r="G8563" t="s">
        <v>5422</v>
      </c>
      <c r="H8563" t="s">
        <v>32</v>
      </c>
      <c r="I8563" t="s">
        <v>8577</v>
      </c>
      <c r="J8563" s="1">
        <v>42623</v>
      </c>
      <c r="K8563" s="1">
        <v>42625</v>
      </c>
      <c r="L8563" t="s">
        <v>34</v>
      </c>
      <c r="M8563">
        <f>Table1[[#This Row],[Ship Date]]-Table1[[#This Row],[Order Date]]</f>
        <v>2</v>
      </c>
      <c r="N8563">
        <v>9</v>
      </c>
      <c r="O8563" t="s">
        <v>61</v>
      </c>
      <c r="P8563" s="3">
        <v>276.78399999999999</v>
      </c>
      <c r="Q8563" s="3">
        <v>181.70166518088001</v>
      </c>
      <c r="R8563" s="3">
        <f>(Table1[[#This Row],[Selling Price]]-Table1[[#This Row],[Cost Price]])</f>
        <v>95.082334819119978</v>
      </c>
      <c r="S8563" s="12">
        <f>(Table1[[#This Row],[Profit]]/Table1[[#This Row],[Selling Price]])</f>
        <v>0.34352540182640606</v>
      </c>
      <c r="T8563">
        <v>2</v>
      </c>
      <c r="U8563" s="2">
        <f>Table1[[#This Row],[Selling Price]]*Table1[[#This Row],[Quantity]]</f>
        <v>553.56799999999998</v>
      </c>
      <c r="V8563" s="4">
        <v>0.2</v>
      </c>
      <c r="W8563">
        <v>326</v>
      </c>
      <c r="X8563" t="s">
        <v>36</v>
      </c>
      <c r="Y8563" t="s">
        <v>36</v>
      </c>
      <c r="Z8563" s="2">
        <v>290.49041160691269</v>
      </c>
    </row>
    <row r="8564" spans="1:26" x14ac:dyDescent="0.35">
      <c r="A8564" t="s">
        <v>170</v>
      </c>
      <c r="B8564" t="s">
        <v>171</v>
      </c>
      <c r="C8564" t="s">
        <v>55</v>
      </c>
      <c r="D8564" t="s">
        <v>46</v>
      </c>
      <c r="E8564" t="s">
        <v>102</v>
      </c>
      <c r="F8564" t="s">
        <v>392</v>
      </c>
      <c r="G8564" t="s">
        <v>393</v>
      </c>
      <c r="H8564" t="s">
        <v>32</v>
      </c>
      <c r="I8564" t="s">
        <v>8582</v>
      </c>
      <c r="J8564" s="1">
        <v>42183</v>
      </c>
      <c r="K8564" s="1">
        <v>42188</v>
      </c>
      <c r="L8564" t="s">
        <v>34</v>
      </c>
      <c r="M8564">
        <f>Table1[[#This Row],[Ship Date]]-Table1[[#This Row],[Order Date]]</f>
        <v>5</v>
      </c>
      <c r="N8564">
        <v>6</v>
      </c>
      <c r="O8564" t="s">
        <v>51</v>
      </c>
      <c r="P8564" s="3">
        <v>15.552</v>
      </c>
      <c r="Q8564" s="3">
        <v>10.321735241195981</v>
      </c>
      <c r="R8564" s="3">
        <f>(Table1[[#This Row],[Selling Price]]-Table1[[#This Row],[Cost Price]])</f>
        <v>5.2302647588040188</v>
      </c>
      <c r="S8564" s="12">
        <f>(Table1[[#This Row],[Profit]]/Table1[[#This Row],[Selling Price]])</f>
        <v>0.33630817636342714</v>
      </c>
      <c r="T8564">
        <v>3</v>
      </c>
      <c r="U8564" s="2">
        <f>Table1[[#This Row],[Selling Price]]*Table1[[#This Row],[Quantity]]</f>
        <v>46.655999999999999</v>
      </c>
      <c r="V8564" s="4">
        <v>0.2</v>
      </c>
      <c r="W8564">
        <v>382</v>
      </c>
      <c r="X8564" t="s">
        <v>36</v>
      </c>
      <c r="Y8564" t="s">
        <v>52</v>
      </c>
      <c r="Z8564" s="2">
        <v>1.385482278074007</v>
      </c>
    </row>
    <row r="8565" spans="1:26" x14ac:dyDescent="0.35">
      <c r="A8565" t="s">
        <v>170</v>
      </c>
      <c r="B8565" t="s">
        <v>171</v>
      </c>
      <c r="C8565" t="s">
        <v>27</v>
      </c>
      <c r="D8565" t="s">
        <v>46</v>
      </c>
      <c r="E8565" t="s">
        <v>86</v>
      </c>
      <c r="F8565" t="s">
        <v>2176</v>
      </c>
      <c r="G8565" t="s">
        <v>2177</v>
      </c>
      <c r="H8565" t="s">
        <v>32</v>
      </c>
      <c r="I8565" t="s">
        <v>8596</v>
      </c>
      <c r="J8565" s="1">
        <v>42700</v>
      </c>
      <c r="K8565" s="1">
        <v>42702</v>
      </c>
      <c r="L8565" t="s">
        <v>34</v>
      </c>
      <c r="M8565">
        <f>Table1[[#This Row],[Ship Date]]-Table1[[#This Row],[Order Date]]</f>
        <v>2</v>
      </c>
      <c r="N8565">
        <v>11</v>
      </c>
      <c r="O8565" t="s">
        <v>35</v>
      </c>
      <c r="P8565" s="3">
        <v>78.759</v>
      </c>
      <c r="Q8565" s="3">
        <v>56.371347183571793</v>
      </c>
      <c r="R8565" s="3">
        <f>(Table1[[#This Row],[Selling Price]]-Table1[[#This Row],[Cost Price]])</f>
        <v>22.387652816428208</v>
      </c>
      <c r="S8565" s="12">
        <f>(Table1[[#This Row],[Profit]]/Table1[[#This Row],[Selling Price]])</f>
        <v>0.28425516850681454</v>
      </c>
      <c r="T8565">
        <v>9</v>
      </c>
      <c r="U8565" s="2">
        <f>Table1[[#This Row],[Selling Price]]*Table1[[#This Row],[Quantity]]</f>
        <v>708.83100000000002</v>
      </c>
      <c r="V8565" s="4">
        <v>0.7</v>
      </c>
      <c r="W8565">
        <v>347</v>
      </c>
      <c r="X8565" t="s">
        <v>36</v>
      </c>
      <c r="Y8565" t="s">
        <v>52</v>
      </c>
      <c r="Z8565" s="2">
        <v>30.770932050845939</v>
      </c>
    </row>
    <row r="8566" spans="1:26" x14ac:dyDescent="0.35">
      <c r="A8566" t="s">
        <v>170</v>
      </c>
      <c r="B8566" t="s">
        <v>171</v>
      </c>
      <c r="C8566" t="s">
        <v>55</v>
      </c>
      <c r="D8566" t="s">
        <v>46</v>
      </c>
      <c r="E8566" t="s">
        <v>86</v>
      </c>
      <c r="F8566" t="s">
        <v>4900</v>
      </c>
      <c r="G8566" t="s">
        <v>4901</v>
      </c>
      <c r="H8566" t="s">
        <v>32</v>
      </c>
      <c r="I8566" t="s">
        <v>8609</v>
      </c>
      <c r="J8566" s="1">
        <v>42875</v>
      </c>
      <c r="K8566" s="1">
        <v>42881</v>
      </c>
      <c r="L8566" t="s">
        <v>60</v>
      </c>
      <c r="M8566">
        <f>Table1[[#This Row],[Ship Date]]-Table1[[#This Row],[Order Date]]</f>
        <v>6</v>
      </c>
      <c r="N8566">
        <v>5</v>
      </c>
      <c r="O8566" t="s">
        <v>51</v>
      </c>
      <c r="P8566" s="3">
        <v>8.2880000000000003</v>
      </c>
      <c r="Q8566" s="3">
        <v>6.099332763990688</v>
      </c>
      <c r="R8566" s="3">
        <f>(Table1[[#This Row],[Selling Price]]-Table1[[#This Row],[Cost Price]])</f>
        <v>2.1886672360093122</v>
      </c>
      <c r="S8566" s="12">
        <f>(Table1[[#This Row],[Profit]]/Table1[[#This Row],[Selling Price]])</f>
        <v>0.26407664527139385</v>
      </c>
      <c r="T8566">
        <v>2</v>
      </c>
      <c r="U8566" s="2">
        <f>Table1[[#This Row],[Selling Price]]*Table1[[#This Row],[Quantity]]</f>
        <v>16.576000000000001</v>
      </c>
      <c r="V8566" s="4">
        <v>0.2</v>
      </c>
      <c r="W8566">
        <v>398</v>
      </c>
      <c r="X8566" t="s">
        <v>68</v>
      </c>
      <c r="Y8566" t="s">
        <v>52</v>
      </c>
      <c r="Z8566" s="2">
        <v>14.45870705760988</v>
      </c>
    </row>
    <row r="8567" spans="1:26" x14ac:dyDescent="0.35">
      <c r="A8567" t="s">
        <v>170</v>
      </c>
      <c r="B8567" t="s">
        <v>171</v>
      </c>
      <c r="C8567" t="s">
        <v>64</v>
      </c>
      <c r="D8567" t="s">
        <v>46</v>
      </c>
      <c r="E8567" t="s">
        <v>102</v>
      </c>
      <c r="F8567" t="s">
        <v>3208</v>
      </c>
      <c r="G8567" t="s">
        <v>3209</v>
      </c>
      <c r="H8567" t="s">
        <v>32</v>
      </c>
      <c r="I8567" t="s">
        <v>8624</v>
      </c>
      <c r="J8567" s="1">
        <v>42705</v>
      </c>
      <c r="K8567" s="1">
        <v>42705</v>
      </c>
      <c r="L8567" t="s">
        <v>1118</v>
      </c>
      <c r="M8567">
        <f>Table1[[#This Row],[Ship Date]]-Table1[[#This Row],[Order Date]]</f>
        <v>0</v>
      </c>
      <c r="N8567">
        <v>12</v>
      </c>
      <c r="O8567" t="s">
        <v>35</v>
      </c>
      <c r="P8567" s="3">
        <v>47.9</v>
      </c>
      <c r="Q8567" s="3">
        <v>36.668541406934096</v>
      </c>
      <c r="R8567" s="3">
        <f>(Table1[[#This Row],[Selling Price]]-Table1[[#This Row],[Cost Price]])</f>
        <v>11.231458593065902</v>
      </c>
      <c r="S8567" s="12">
        <f>(Table1[[#This Row],[Profit]]/Table1[[#This Row],[Selling Price]])</f>
        <v>0.23447721488655329</v>
      </c>
      <c r="T8567">
        <v>1</v>
      </c>
      <c r="U8567" s="2">
        <f>Table1[[#This Row],[Selling Price]]*Table1[[#This Row],[Quantity]]</f>
        <v>47.9</v>
      </c>
      <c r="V8567" s="4">
        <v>0</v>
      </c>
      <c r="W8567">
        <v>195</v>
      </c>
      <c r="X8567" t="s">
        <v>36</v>
      </c>
      <c r="Y8567" t="s">
        <v>68</v>
      </c>
      <c r="Z8567" s="2">
        <v>74.082580408622377</v>
      </c>
    </row>
    <row r="8568" spans="1:26" x14ac:dyDescent="0.35">
      <c r="A8568" t="s">
        <v>170</v>
      </c>
      <c r="B8568" t="s">
        <v>171</v>
      </c>
      <c r="C8568" t="s">
        <v>39</v>
      </c>
      <c r="D8568" t="s">
        <v>46</v>
      </c>
      <c r="E8568" t="s">
        <v>86</v>
      </c>
      <c r="F8568" t="s">
        <v>2712</v>
      </c>
      <c r="G8568" t="s">
        <v>2713</v>
      </c>
      <c r="H8568" t="s">
        <v>32</v>
      </c>
      <c r="I8568" t="s">
        <v>8631</v>
      </c>
      <c r="J8568" s="1">
        <v>42237</v>
      </c>
      <c r="K8568" s="1">
        <v>42241</v>
      </c>
      <c r="L8568" t="s">
        <v>60</v>
      </c>
      <c r="M8568">
        <f>Table1[[#This Row],[Ship Date]]-Table1[[#This Row],[Order Date]]</f>
        <v>4</v>
      </c>
      <c r="N8568">
        <v>8</v>
      </c>
      <c r="O8568" t="s">
        <v>61</v>
      </c>
      <c r="P8568" s="3">
        <v>99.587999999999994</v>
      </c>
      <c r="Q8568" s="3">
        <v>77.242903611832105</v>
      </c>
      <c r="R8568" s="3">
        <f>(Table1[[#This Row],[Selling Price]]-Table1[[#This Row],[Cost Price]])</f>
        <v>22.345096388167889</v>
      </c>
      <c r="S8568" s="12">
        <f>(Table1[[#This Row],[Profit]]/Table1[[#This Row],[Selling Price]])</f>
        <v>0.22437539049049976</v>
      </c>
      <c r="T8568">
        <v>2</v>
      </c>
      <c r="U8568" s="2">
        <f>Table1[[#This Row],[Selling Price]]*Table1[[#This Row],[Quantity]]</f>
        <v>199.17599999999999</v>
      </c>
      <c r="V8568" s="4">
        <v>0.7</v>
      </c>
      <c r="W8568">
        <v>205</v>
      </c>
      <c r="X8568" t="s">
        <v>36</v>
      </c>
      <c r="Y8568" t="s">
        <v>36</v>
      </c>
      <c r="Z8568" s="2">
        <v>177.82781030054241</v>
      </c>
    </row>
    <row r="8569" spans="1:26" x14ac:dyDescent="0.35">
      <c r="A8569" t="s">
        <v>170</v>
      </c>
      <c r="B8569" t="s">
        <v>171</v>
      </c>
      <c r="C8569" t="s">
        <v>45</v>
      </c>
      <c r="D8569" t="s">
        <v>46</v>
      </c>
      <c r="E8569" t="s">
        <v>86</v>
      </c>
      <c r="F8569" t="s">
        <v>1046</v>
      </c>
      <c r="G8569" t="s">
        <v>1047</v>
      </c>
      <c r="H8569" t="s">
        <v>32</v>
      </c>
      <c r="I8569" t="s">
        <v>8632</v>
      </c>
      <c r="J8569" s="1">
        <v>42310</v>
      </c>
      <c r="K8569" s="1">
        <v>42315</v>
      </c>
      <c r="L8569" t="s">
        <v>60</v>
      </c>
      <c r="M8569">
        <f>Table1[[#This Row],[Ship Date]]-Table1[[#This Row],[Order Date]]</f>
        <v>5</v>
      </c>
      <c r="N8569">
        <v>11</v>
      </c>
      <c r="O8569" t="s">
        <v>35</v>
      </c>
      <c r="P8569" s="3">
        <v>29.372</v>
      </c>
      <c r="Q8569" s="3">
        <v>22.6402458701209</v>
      </c>
      <c r="R8569" s="3">
        <f>(Table1[[#This Row],[Selling Price]]-Table1[[#This Row],[Cost Price]])</f>
        <v>6.7317541298790999</v>
      </c>
      <c r="S8569" s="12">
        <f>(Table1[[#This Row],[Profit]]/Table1[[#This Row],[Selling Price]])</f>
        <v>0.22918950462614396</v>
      </c>
      <c r="T8569">
        <v>7</v>
      </c>
      <c r="U8569" s="2">
        <f>Table1[[#This Row],[Selling Price]]*Table1[[#This Row],[Quantity]]</f>
        <v>205.60399999999998</v>
      </c>
      <c r="V8569" s="4">
        <v>0.8</v>
      </c>
      <c r="W8569">
        <v>134</v>
      </c>
      <c r="X8569" t="s">
        <v>36</v>
      </c>
      <c r="Y8569" t="s">
        <v>68</v>
      </c>
      <c r="Z8569" s="2">
        <v>35.734421119520782</v>
      </c>
    </row>
    <row r="8570" spans="1:26" x14ac:dyDescent="0.35">
      <c r="A8570" t="s">
        <v>170</v>
      </c>
      <c r="B8570" t="s">
        <v>171</v>
      </c>
      <c r="C8570" t="s">
        <v>27</v>
      </c>
      <c r="D8570" t="s">
        <v>46</v>
      </c>
      <c r="E8570" t="s">
        <v>86</v>
      </c>
      <c r="F8570" t="s">
        <v>4401</v>
      </c>
      <c r="G8570" t="s">
        <v>4402</v>
      </c>
      <c r="H8570" t="s">
        <v>32</v>
      </c>
      <c r="I8570" t="s">
        <v>8712</v>
      </c>
      <c r="J8570" s="1">
        <v>41931</v>
      </c>
      <c r="K8570" s="1">
        <v>41934</v>
      </c>
      <c r="L8570" t="s">
        <v>34</v>
      </c>
      <c r="M8570">
        <f>Table1[[#This Row],[Ship Date]]-Table1[[#This Row],[Order Date]]</f>
        <v>3</v>
      </c>
      <c r="N8570">
        <v>10</v>
      </c>
      <c r="O8570" t="s">
        <v>61</v>
      </c>
      <c r="P8570" s="3">
        <v>2.992</v>
      </c>
      <c r="Q8570" s="3">
        <v>2.1387459254264529</v>
      </c>
      <c r="R8570" s="3">
        <f>(Table1[[#This Row],[Selling Price]]-Table1[[#This Row],[Cost Price]])</f>
        <v>0.85325407457354707</v>
      </c>
      <c r="S8570" s="12">
        <f>(Table1[[#This Row],[Profit]]/Table1[[#This Row],[Selling Price]])</f>
        <v>0.28517850086014274</v>
      </c>
      <c r="T8570">
        <v>1</v>
      </c>
      <c r="U8570" s="2">
        <f>Table1[[#This Row],[Selling Price]]*Table1[[#This Row],[Quantity]]</f>
        <v>2.992</v>
      </c>
      <c r="V8570" s="4">
        <v>0.2</v>
      </c>
      <c r="W8570">
        <v>194</v>
      </c>
      <c r="X8570" t="s">
        <v>36</v>
      </c>
      <c r="Y8570" t="s">
        <v>52</v>
      </c>
      <c r="Z8570" s="2">
        <v>2.7478730346007101</v>
      </c>
    </row>
    <row r="8571" spans="1:26" x14ac:dyDescent="0.35">
      <c r="A8571" t="s">
        <v>170</v>
      </c>
      <c r="B8571" t="s">
        <v>171</v>
      </c>
      <c r="C8571" t="s">
        <v>64</v>
      </c>
      <c r="D8571" t="s">
        <v>46</v>
      </c>
      <c r="E8571" t="s">
        <v>47</v>
      </c>
      <c r="F8571" t="s">
        <v>3494</v>
      </c>
      <c r="G8571" t="s">
        <v>3495</v>
      </c>
      <c r="H8571" t="s">
        <v>32</v>
      </c>
      <c r="I8571" t="s">
        <v>8793</v>
      </c>
      <c r="J8571" s="1">
        <v>42155</v>
      </c>
      <c r="K8571" s="1">
        <v>42160</v>
      </c>
      <c r="L8571" t="s">
        <v>34</v>
      </c>
      <c r="M8571">
        <f>Table1[[#This Row],[Ship Date]]-Table1[[#This Row],[Order Date]]</f>
        <v>5</v>
      </c>
      <c r="N8571">
        <v>5</v>
      </c>
      <c r="O8571" t="s">
        <v>51</v>
      </c>
      <c r="P8571" s="3">
        <v>5.9039999999999999</v>
      </c>
      <c r="Q8571" s="3">
        <v>3.9722290685799222</v>
      </c>
      <c r="R8571" s="3">
        <f>(Table1[[#This Row],[Selling Price]]-Table1[[#This Row],[Cost Price]])</f>
        <v>1.9317709314200777</v>
      </c>
      <c r="S8571" s="12">
        <f>(Table1[[#This Row],[Profit]]/Table1[[#This Row],[Selling Price]])</f>
        <v>0.32719697347901044</v>
      </c>
      <c r="T8571">
        <v>2</v>
      </c>
      <c r="U8571" s="2">
        <f>Table1[[#This Row],[Selling Price]]*Table1[[#This Row],[Quantity]]</f>
        <v>11.808</v>
      </c>
      <c r="V8571" s="4">
        <v>0.2</v>
      </c>
      <c r="W8571">
        <v>342</v>
      </c>
      <c r="X8571" t="s">
        <v>36</v>
      </c>
      <c r="Y8571" t="s">
        <v>52</v>
      </c>
      <c r="Z8571" s="2">
        <v>4.5961295207411821</v>
      </c>
    </row>
    <row r="8572" spans="1:26" x14ac:dyDescent="0.35">
      <c r="A8572" t="s">
        <v>170</v>
      </c>
      <c r="B8572" t="s">
        <v>171</v>
      </c>
      <c r="C8572" t="s">
        <v>55</v>
      </c>
      <c r="D8572" t="s">
        <v>46</v>
      </c>
      <c r="E8572" t="s">
        <v>102</v>
      </c>
      <c r="F8572" t="s">
        <v>1238</v>
      </c>
      <c r="G8572" t="s">
        <v>1239</v>
      </c>
      <c r="H8572" t="s">
        <v>32</v>
      </c>
      <c r="I8572" t="s">
        <v>8863</v>
      </c>
      <c r="J8572" s="1">
        <v>42992</v>
      </c>
      <c r="K8572" s="1">
        <v>42997</v>
      </c>
      <c r="L8572" t="s">
        <v>60</v>
      </c>
      <c r="M8572">
        <f>Table1[[#This Row],[Ship Date]]-Table1[[#This Row],[Order Date]]</f>
        <v>5</v>
      </c>
      <c r="N8572">
        <v>9</v>
      </c>
      <c r="O8572" t="s">
        <v>61</v>
      </c>
      <c r="P8572" s="3">
        <v>11.56</v>
      </c>
      <c r="Q8572" s="3">
        <v>7.9549758237188799</v>
      </c>
      <c r="R8572" s="3">
        <f>(Table1[[#This Row],[Selling Price]]-Table1[[#This Row],[Cost Price]])</f>
        <v>3.6050241762811206</v>
      </c>
      <c r="S8572" s="12">
        <f>(Table1[[#This Row],[Profit]]/Table1[[#This Row],[Selling Price]])</f>
        <v>0.3118533024464637</v>
      </c>
      <c r="T8572">
        <v>2</v>
      </c>
      <c r="U8572" s="2">
        <f>Table1[[#This Row],[Selling Price]]*Table1[[#This Row],[Quantity]]</f>
        <v>23.12</v>
      </c>
      <c r="V8572" s="4">
        <v>0</v>
      </c>
      <c r="W8572">
        <v>269</v>
      </c>
      <c r="X8572" t="s">
        <v>36</v>
      </c>
      <c r="Y8572" t="s">
        <v>52</v>
      </c>
      <c r="Z8572" s="2">
        <v>17.015859269124981</v>
      </c>
    </row>
    <row r="8573" spans="1:26" x14ac:dyDescent="0.35">
      <c r="A8573" t="s">
        <v>170</v>
      </c>
      <c r="B8573" t="s">
        <v>171</v>
      </c>
      <c r="C8573" t="s">
        <v>27</v>
      </c>
      <c r="D8573" t="s">
        <v>46</v>
      </c>
      <c r="E8573" t="s">
        <v>47</v>
      </c>
      <c r="F8573" t="s">
        <v>3159</v>
      </c>
      <c r="G8573" t="s">
        <v>3160</v>
      </c>
      <c r="H8573" t="s">
        <v>32</v>
      </c>
      <c r="I8573" t="s">
        <v>8876</v>
      </c>
      <c r="J8573" s="1">
        <v>42506</v>
      </c>
      <c r="K8573" s="1">
        <v>42509</v>
      </c>
      <c r="L8573" t="s">
        <v>34</v>
      </c>
      <c r="M8573">
        <f>Table1[[#This Row],[Ship Date]]-Table1[[#This Row],[Order Date]]</f>
        <v>3</v>
      </c>
      <c r="N8573">
        <v>5</v>
      </c>
      <c r="O8573" t="s">
        <v>51</v>
      </c>
      <c r="P8573" s="3">
        <v>27.72</v>
      </c>
      <c r="Q8573" s="3">
        <v>22.364114391592199</v>
      </c>
      <c r="R8573" s="3">
        <f>(Table1[[#This Row],[Selling Price]]-Table1[[#This Row],[Cost Price]])</f>
        <v>5.3558856084077995</v>
      </c>
      <c r="S8573" s="12">
        <f>(Table1[[#This Row],[Profit]]/Table1[[#This Row],[Selling Price]])</f>
        <v>0.19321376653707792</v>
      </c>
      <c r="T8573">
        <v>9</v>
      </c>
      <c r="U8573" s="2">
        <f>Table1[[#This Row],[Selling Price]]*Table1[[#This Row],[Quantity]]</f>
        <v>249.48</v>
      </c>
      <c r="V8573" s="4">
        <v>0</v>
      </c>
      <c r="W8573">
        <v>354</v>
      </c>
      <c r="X8573" t="s">
        <v>36</v>
      </c>
      <c r="Y8573" t="s">
        <v>52</v>
      </c>
      <c r="Z8573" s="2">
        <v>9.4088832918683813</v>
      </c>
    </row>
    <row r="8574" spans="1:26" x14ac:dyDescent="0.35">
      <c r="A8574" t="s">
        <v>170</v>
      </c>
      <c r="B8574" t="s">
        <v>171</v>
      </c>
      <c r="C8574" t="s">
        <v>64</v>
      </c>
      <c r="D8574" t="s">
        <v>46</v>
      </c>
      <c r="E8574" t="s">
        <v>86</v>
      </c>
      <c r="F8574" t="s">
        <v>107</v>
      </c>
      <c r="G8574" t="s">
        <v>108</v>
      </c>
      <c r="H8574" t="s">
        <v>32</v>
      </c>
      <c r="I8574" t="s">
        <v>8930</v>
      </c>
      <c r="J8574" s="1">
        <v>42947</v>
      </c>
      <c r="K8574" s="1">
        <v>42951</v>
      </c>
      <c r="L8574" t="s">
        <v>60</v>
      </c>
      <c r="M8574">
        <f>Table1[[#This Row],[Ship Date]]-Table1[[#This Row],[Order Date]]</f>
        <v>4</v>
      </c>
      <c r="N8574">
        <v>7</v>
      </c>
      <c r="O8574" t="s">
        <v>51</v>
      </c>
      <c r="P8574" s="3">
        <v>849.95</v>
      </c>
      <c r="Q8574" s="3">
        <v>684.81210821287812</v>
      </c>
      <c r="R8574" s="3">
        <f>(Table1[[#This Row],[Selling Price]]-Table1[[#This Row],[Cost Price]])</f>
        <v>165.13789178712193</v>
      </c>
      <c r="S8574" s="12">
        <f>(Table1[[#This Row],[Profit]]/Table1[[#This Row],[Selling Price]])</f>
        <v>0.19429130159082525</v>
      </c>
      <c r="T8574">
        <v>5</v>
      </c>
      <c r="U8574" s="2">
        <f>Table1[[#This Row],[Selling Price]]*Table1[[#This Row],[Quantity]]</f>
        <v>4249.75</v>
      </c>
      <c r="V8574" s="4">
        <v>0</v>
      </c>
      <c r="W8574">
        <v>130</v>
      </c>
      <c r="X8574" t="s">
        <v>36</v>
      </c>
      <c r="Y8574" t="s">
        <v>36</v>
      </c>
      <c r="Z8574" s="2">
        <v>350.13401137885762</v>
      </c>
    </row>
    <row r="8575" spans="1:26" x14ac:dyDescent="0.35">
      <c r="A8575" t="s">
        <v>170</v>
      </c>
      <c r="B8575" t="s">
        <v>171</v>
      </c>
      <c r="C8575" t="s">
        <v>45</v>
      </c>
      <c r="D8575" t="s">
        <v>46</v>
      </c>
      <c r="E8575" t="s">
        <v>102</v>
      </c>
      <c r="F8575" t="s">
        <v>1780</v>
      </c>
      <c r="G8575" t="s">
        <v>1781</v>
      </c>
      <c r="H8575" t="s">
        <v>32</v>
      </c>
      <c r="I8575" t="s">
        <v>8964</v>
      </c>
      <c r="J8575" s="1">
        <v>42794</v>
      </c>
      <c r="K8575" s="1">
        <v>42800</v>
      </c>
      <c r="L8575" t="s">
        <v>60</v>
      </c>
      <c r="M8575">
        <f>Table1[[#This Row],[Ship Date]]-Table1[[#This Row],[Order Date]]</f>
        <v>6</v>
      </c>
      <c r="N8575">
        <v>2</v>
      </c>
      <c r="O8575" t="s">
        <v>106</v>
      </c>
      <c r="P8575" s="3">
        <v>7.78</v>
      </c>
      <c r="Q8575" s="3">
        <v>6.1241361019536562</v>
      </c>
      <c r="R8575" s="3">
        <f>(Table1[[#This Row],[Selling Price]]-Table1[[#This Row],[Cost Price]])</f>
        <v>1.655863898046344</v>
      </c>
      <c r="S8575" s="12">
        <f>(Table1[[#This Row],[Profit]]/Table1[[#This Row],[Selling Price]])</f>
        <v>0.21283597661264061</v>
      </c>
      <c r="T8575">
        <v>1</v>
      </c>
      <c r="U8575" s="2">
        <f>Table1[[#This Row],[Selling Price]]*Table1[[#This Row],[Quantity]]</f>
        <v>7.78</v>
      </c>
      <c r="V8575" s="4">
        <v>0</v>
      </c>
      <c r="W8575">
        <v>294</v>
      </c>
      <c r="X8575" t="s">
        <v>68</v>
      </c>
      <c r="Y8575" t="s">
        <v>68</v>
      </c>
      <c r="Z8575" s="2">
        <v>37.121048753657647</v>
      </c>
    </row>
    <row r="8576" spans="1:26" x14ac:dyDescent="0.35">
      <c r="A8576" t="s">
        <v>170</v>
      </c>
      <c r="B8576" t="s">
        <v>171</v>
      </c>
      <c r="C8576" t="s">
        <v>55</v>
      </c>
      <c r="D8576" t="s">
        <v>46</v>
      </c>
      <c r="E8576" t="s">
        <v>102</v>
      </c>
      <c r="F8576" t="s">
        <v>3758</v>
      </c>
      <c r="G8576" t="s">
        <v>3759</v>
      </c>
      <c r="H8576" t="s">
        <v>32</v>
      </c>
      <c r="I8576" t="s">
        <v>8998</v>
      </c>
      <c r="J8576" s="1">
        <v>42492</v>
      </c>
      <c r="K8576" s="1">
        <v>42496</v>
      </c>
      <c r="L8576" t="s">
        <v>60</v>
      </c>
      <c r="M8576">
        <f>Table1[[#This Row],[Ship Date]]-Table1[[#This Row],[Order Date]]</f>
        <v>4</v>
      </c>
      <c r="N8576">
        <v>5</v>
      </c>
      <c r="O8576" t="s">
        <v>51</v>
      </c>
      <c r="P8576" s="3">
        <v>13.08</v>
      </c>
      <c r="Q8576" s="3">
        <v>8.6593050835309349</v>
      </c>
      <c r="R8576" s="3">
        <f>(Table1[[#This Row],[Selling Price]]-Table1[[#This Row],[Cost Price]])</f>
        <v>4.4206949164690652</v>
      </c>
      <c r="S8576" s="12">
        <f>(Table1[[#This Row],[Profit]]/Table1[[#This Row],[Selling Price]])</f>
        <v>0.3379736174670539</v>
      </c>
      <c r="T8576">
        <v>2</v>
      </c>
      <c r="U8576" s="2">
        <f>Table1[[#This Row],[Selling Price]]*Table1[[#This Row],[Quantity]]</f>
        <v>26.16</v>
      </c>
      <c r="V8576" s="4">
        <v>0</v>
      </c>
      <c r="W8576">
        <v>268</v>
      </c>
      <c r="X8576" t="s">
        <v>36</v>
      </c>
      <c r="Y8576" t="s">
        <v>52</v>
      </c>
      <c r="Z8576" s="2">
        <v>5.1440609638689159</v>
      </c>
    </row>
    <row r="8577" spans="1:26" x14ac:dyDescent="0.35">
      <c r="A8577" t="s">
        <v>170</v>
      </c>
      <c r="B8577" t="s">
        <v>171</v>
      </c>
      <c r="C8577" t="s">
        <v>27</v>
      </c>
      <c r="D8577" t="s">
        <v>46</v>
      </c>
      <c r="E8577" t="s">
        <v>65</v>
      </c>
      <c r="F8577" t="s">
        <v>9038</v>
      </c>
      <c r="G8577" t="s">
        <v>9039</v>
      </c>
      <c r="H8577" t="s">
        <v>32</v>
      </c>
      <c r="I8577" t="s">
        <v>9037</v>
      </c>
      <c r="J8577" s="1">
        <v>42467</v>
      </c>
      <c r="K8577" s="1">
        <v>42472</v>
      </c>
      <c r="L8577" t="s">
        <v>60</v>
      </c>
      <c r="M8577">
        <f>Table1[[#This Row],[Ship Date]]-Table1[[#This Row],[Order Date]]</f>
        <v>5</v>
      </c>
      <c r="N8577">
        <v>4</v>
      </c>
      <c r="O8577" t="s">
        <v>106</v>
      </c>
      <c r="P8577" s="3">
        <v>36.744</v>
      </c>
      <c r="Q8577" s="3">
        <v>30.897830428212011</v>
      </c>
      <c r="R8577" s="3">
        <f>(Table1[[#This Row],[Selling Price]]-Table1[[#This Row],[Cost Price]])</f>
        <v>5.8461695717879891</v>
      </c>
      <c r="S8577" s="12">
        <f>(Table1[[#This Row],[Profit]]/Table1[[#This Row],[Selling Price]])</f>
        <v>0.15910542052547325</v>
      </c>
      <c r="T8577">
        <v>3</v>
      </c>
      <c r="U8577" s="2">
        <f>Table1[[#This Row],[Selling Price]]*Table1[[#This Row],[Quantity]]</f>
        <v>110.232</v>
      </c>
      <c r="V8577" s="4">
        <v>0.2</v>
      </c>
      <c r="W8577">
        <v>217</v>
      </c>
      <c r="X8577" t="s">
        <v>36</v>
      </c>
      <c r="Y8577" t="s">
        <v>68</v>
      </c>
      <c r="Z8577" s="2">
        <v>132.5509689941303</v>
      </c>
    </row>
    <row r="8578" spans="1:26" x14ac:dyDescent="0.35">
      <c r="A8578" t="s">
        <v>170</v>
      </c>
      <c r="B8578" t="s">
        <v>171</v>
      </c>
      <c r="C8578" t="s">
        <v>64</v>
      </c>
      <c r="D8578" t="s">
        <v>46</v>
      </c>
      <c r="E8578" t="s">
        <v>75</v>
      </c>
      <c r="F8578" t="s">
        <v>3947</v>
      </c>
      <c r="G8578" t="s">
        <v>3948</v>
      </c>
      <c r="H8578" t="s">
        <v>32</v>
      </c>
      <c r="I8578" t="s">
        <v>9056</v>
      </c>
      <c r="J8578" s="1">
        <v>42183</v>
      </c>
      <c r="K8578" s="1">
        <v>42187</v>
      </c>
      <c r="L8578" t="s">
        <v>60</v>
      </c>
      <c r="M8578">
        <f>Table1[[#This Row],[Ship Date]]-Table1[[#This Row],[Order Date]]</f>
        <v>4</v>
      </c>
      <c r="N8578">
        <v>6</v>
      </c>
      <c r="O8578" t="s">
        <v>51</v>
      </c>
      <c r="P8578" s="3">
        <v>140.75</v>
      </c>
      <c r="Q8578" s="3">
        <v>114.7430015154702</v>
      </c>
      <c r="R8578" s="3">
        <f>(Table1[[#This Row],[Selling Price]]-Table1[[#This Row],[Cost Price]])</f>
        <v>26.006998484529802</v>
      </c>
      <c r="S8578" s="12">
        <f>(Table1[[#This Row],[Profit]]/Table1[[#This Row],[Selling Price]])</f>
        <v>0.18477441196824015</v>
      </c>
      <c r="T8578">
        <v>5</v>
      </c>
      <c r="U8578" s="2">
        <f>Table1[[#This Row],[Selling Price]]*Table1[[#This Row],[Quantity]]</f>
        <v>703.75</v>
      </c>
      <c r="V8578" s="4">
        <v>0</v>
      </c>
      <c r="W8578">
        <v>338</v>
      </c>
      <c r="X8578" t="s">
        <v>36</v>
      </c>
      <c r="Y8578" t="s">
        <v>68</v>
      </c>
      <c r="Z8578" s="2">
        <v>64.928327407996591</v>
      </c>
    </row>
    <row r="8579" spans="1:26" x14ac:dyDescent="0.35">
      <c r="A8579" t="s">
        <v>276</v>
      </c>
      <c r="B8579" t="s">
        <v>277</v>
      </c>
      <c r="C8579" t="s">
        <v>39</v>
      </c>
      <c r="D8579" t="s">
        <v>46</v>
      </c>
      <c r="E8579" t="s">
        <v>65</v>
      </c>
      <c r="F8579" t="s">
        <v>278</v>
      </c>
      <c r="G8579" t="s">
        <v>279</v>
      </c>
      <c r="H8579" t="s">
        <v>32</v>
      </c>
      <c r="I8579" t="s">
        <v>280</v>
      </c>
      <c r="J8579" s="1">
        <v>42538</v>
      </c>
      <c r="K8579" s="1">
        <v>42539</v>
      </c>
      <c r="L8579" t="s">
        <v>199</v>
      </c>
      <c r="M8579">
        <f>Table1[[#This Row],[Ship Date]]-Table1[[#This Row],[Order Date]]</f>
        <v>1</v>
      </c>
      <c r="N8579">
        <v>6</v>
      </c>
      <c r="O8579" t="s">
        <v>51</v>
      </c>
      <c r="P8579" s="3">
        <v>208.56</v>
      </c>
      <c r="Q8579" s="3">
        <v>141.68523791227389</v>
      </c>
      <c r="R8579" s="3">
        <f>(Table1[[#This Row],[Selling Price]]-Table1[[#This Row],[Cost Price]])</f>
        <v>66.874762087726111</v>
      </c>
      <c r="S8579" s="12">
        <f>(Table1[[#This Row],[Profit]]/Table1[[#This Row],[Selling Price]])</f>
        <v>0.32064999083106116</v>
      </c>
      <c r="T8579">
        <v>6</v>
      </c>
      <c r="U8579" s="2">
        <f>Table1[[#This Row],[Selling Price]]*Table1[[#This Row],[Quantity]]</f>
        <v>1251.3600000000001</v>
      </c>
      <c r="V8579" s="4">
        <v>0</v>
      </c>
      <c r="W8579">
        <v>432</v>
      </c>
      <c r="X8579" t="s">
        <v>36</v>
      </c>
      <c r="Y8579" t="s">
        <v>68</v>
      </c>
      <c r="Z8579" s="2">
        <v>71.285245662358903</v>
      </c>
    </row>
    <row r="8580" spans="1:26" x14ac:dyDescent="0.35">
      <c r="A8580" t="s">
        <v>276</v>
      </c>
      <c r="B8580" t="s">
        <v>277</v>
      </c>
      <c r="C8580" t="s">
        <v>39</v>
      </c>
      <c r="D8580" t="s">
        <v>46</v>
      </c>
      <c r="E8580" t="s">
        <v>102</v>
      </c>
      <c r="F8580" t="s">
        <v>717</v>
      </c>
      <c r="G8580" t="s">
        <v>718</v>
      </c>
      <c r="H8580" t="s">
        <v>32</v>
      </c>
      <c r="I8580" t="s">
        <v>719</v>
      </c>
      <c r="J8580" s="1">
        <v>42910</v>
      </c>
      <c r="K8580" s="1">
        <v>42915</v>
      </c>
      <c r="L8580" t="s">
        <v>60</v>
      </c>
      <c r="M8580">
        <f>Table1[[#This Row],[Ship Date]]-Table1[[#This Row],[Order Date]]</f>
        <v>5</v>
      </c>
      <c r="N8580">
        <v>6</v>
      </c>
      <c r="O8580" t="s">
        <v>51</v>
      </c>
      <c r="P8580" s="3">
        <v>21.744</v>
      </c>
      <c r="Q8580" s="3">
        <v>14.603821891766851</v>
      </c>
      <c r="R8580" s="3">
        <f>(Table1[[#This Row],[Selling Price]]-Table1[[#This Row],[Cost Price]])</f>
        <v>7.1401781082331492</v>
      </c>
      <c r="S8580" s="12">
        <f>(Table1[[#This Row],[Profit]]/Table1[[#This Row],[Selling Price]])</f>
        <v>0.3283746370600234</v>
      </c>
      <c r="T8580">
        <v>3</v>
      </c>
      <c r="U8580" s="2">
        <f>Table1[[#This Row],[Selling Price]]*Table1[[#This Row],[Quantity]]</f>
        <v>65.231999999999999</v>
      </c>
      <c r="V8580" s="4">
        <v>0.2</v>
      </c>
      <c r="W8580">
        <v>428</v>
      </c>
      <c r="X8580" t="s">
        <v>36</v>
      </c>
      <c r="Y8580" t="s">
        <v>52</v>
      </c>
      <c r="Z8580" s="2">
        <v>27.240333037611709</v>
      </c>
    </row>
    <row r="8581" spans="1:26" x14ac:dyDescent="0.35">
      <c r="A8581" t="s">
        <v>276</v>
      </c>
      <c r="B8581" t="s">
        <v>277</v>
      </c>
      <c r="C8581" t="s">
        <v>55</v>
      </c>
      <c r="D8581" t="s">
        <v>46</v>
      </c>
      <c r="E8581" t="s">
        <v>65</v>
      </c>
      <c r="F8581" t="s">
        <v>743</v>
      </c>
      <c r="G8581" t="s">
        <v>744</v>
      </c>
      <c r="H8581" t="s">
        <v>32</v>
      </c>
      <c r="I8581" t="s">
        <v>736</v>
      </c>
      <c r="J8581" s="1">
        <v>43070</v>
      </c>
      <c r="K8581" s="1">
        <v>43076</v>
      </c>
      <c r="L8581" t="s">
        <v>60</v>
      </c>
      <c r="M8581">
        <f>Table1[[#This Row],[Ship Date]]-Table1[[#This Row],[Order Date]]</f>
        <v>6</v>
      </c>
      <c r="N8581">
        <v>12</v>
      </c>
      <c r="O8581" t="s">
        <v>35</v>
      </c>
      <c r="P8581" s="3">
        <v>91.99</v>
      </c>
      <c r="Q8581" s="3">
        <v>74.919269503868605</v>
      </c>
      <c r="R8581" s="3">
        <f>(Table1[[#This Row],[Selling Price]]-Table1[[#This Row],[Cost Price]])</f>
        <v>17.070730496131389</v>
      </c>
      <c r="S8581" s="12">
        <f>(Table1[[#This Row],[Profit]]/Table1[[#This Row],[Selling Price]])</f>
        <v>0.18557158926113046</v>
      </c>
      <c r="T8581">
        <v>1</v>
      </c>
      <c r="U8581" s="2">
        <f>Table1[[#This Row],[Selling Price]]*Table1[[#This Row],[Quantity]]</f>
        <v>91.99</v>
      </c>
      <c r="V8581" s="4">
        <v>0</v>
      </c>
      <c r="W8581">
        <v>282</v>
      </c>
      <c r="X8581" t="s">
        <v>68</v>
      </c>
      <c r="Y8581" t="s">
        <v>68</v>
      </c>
      <c r="Z8581" s="2">
        <v>117.7248391962282</v>
      </c>
    </row>
    <row r="8582" spans="1:26" x14ac:dyDescent="0.35">
      <c r="A8582" t="s">
        <v>276</v>
      </c>
      <c r="B8582" t="s">
        <v>277</v>
      </c>
      <c r="C8582" t="s">
        <v>27</v>
      </c>
      <c r="D8582" t="s">
        <v>46</v>
      </c>
      <c r="E8582" t="s">
        <v>86</v>
      </c>
      <c r="F8582" t="s">
        <v>1051</v>
      </c>
      <c r="G8582" t="s">
        <v>1052</v>
      </c>
      <c r="H8582" t="s">
        <v>32</v>
      </c>
      <c r="I8582" t="s">
        <v>1050</v>
      </c>
      <c r="J8582" s="1">
        <v>42485</v>
      </c>
      <c r="K8582" s="1">
        <v>42489</v>
      </c>
      <c r="L8582" t="s">
        <v>34</v>
      </c>
      <c r="M8582">
        <f>Table1[[#This Row],[Ship Date]]-Table1[[#This Row],[Order Date]]</f>
        <v>4</v>
      </c>
      <c r="N8582">
        <v>4</v>
      </c>
      <c r="O8582" t="s">
        <v>106</v>
      </c>
      <c r="P8582" s="3">
        <v>20.724</v>
      </c>
      <c r="Q8582" s="3">
        <v>16.652385024635748</v>
      </c>
      <c r="R8582" s="3">
        <f>(Table1[[#This Row],[Selling Price]]-Table1[[#This Row],[Cost Price]])</f>
        <v>4.0716149753642519</v>
      </c>
      <c r="S8582" s="12">
        <f>(Table1[[#This Row],[Profit]]/Table1[[#This Row],[Selling Price]])</f>
        <v>0.19646858595658423</v>
      </c>
      <c r="T8582">
        <v>2</v>
      </c>
      <c r="U8582" s="2">
        <f>Table1[[#This Row],[Selling Price]]*Table1[[#This Row],[Quantity]]</f>
        <v>41.448</v>
      </c>
      <c r="V8582" s="4">
        <v>0.7</v>
      </c>
      <c r="W8582">
        <v>105</v>
      </c>
      <c r="X8582" t="s">
        <v>36</v>
      </c>
      <c r="Y8582" t="s">
        <v>36</v>
      </c>
      <c r="Z8582" s="2">
        <v>14.483480463387711</v>
      </c>
    </row>
    <row r="8583" spans="1:26" x14ac:dyDescent="0.35">
      <c r="A8583" t="s">
        <v>276</v>
      </c>
      <c r="B8583" t="s">
        <v>277</v>
      </c>
      <c r="C8583" t="s">
        <v>39</v>
      </c>
      <c r="D8583" t="s">
        <v>46</v>
      </c>
      <c r="E8583" t="s">
        <v>86</v>
      </c>
      <c r="F8583" t="s">
        <v>1589</v>
      </c>
      <c r="G8583" t="s">
        <v>1590</v>
      </c>
      <c r="H8583" t="s">
        <v>32</v>
      </c>
      <c r="I8583" t="s">
        <v>1588</v>
      </c>
      <c r="J8583" s="1">
        <v>43009</v>
      </c>
      <c r="K8583" s="1">
        <v>43016</v>
      </c>
      <c r="L8583" t="s">
        <v>60</v>
      </c>
      <c r="M8583">
        <f>Table1[[#This Row],[Ship Date]]-Table1[[#This Row],[Order Date]]</f>
        <v>7</v>
      </c>
      <c r="N8583">
        <v>10</v>
      </c>
      <c r="O8583" t="s">
        <v>61</v>
      </c>
      <c r="P8583" s="3">
        <v>81.087999999999994</v>
      </c>
      <c r="Q8583" s="3">
        <v>55.040626822837851</v>
      </c>
      <c r="R8583" s="3">
        <f>(Table1[[#This Row],[Selling Price]]-Table1[[#This Row],[Cost Price]])</f>
        <v>26.047373177162143</v>
      </c>
      <c r="S8583" s="12">
        <f>(Table1[[#This Row],[Profit]]/Table1[[#This Row],[Selling Price]])</f>
        <v>0.32122352477755212</v>
      </c>
      <c r="T8583">
        <v>7</v>
      </c>
      <c r="U8583" s="2">
        <f>Table1[[#This Row],[Selling Price]]*Table1[[#This Row],[Quantity]]</f>
        <v>567.61599999999999</v>
      </c>
      <c r="V8583" s="4">
        <v>0.2</v>
      </c>
      <c r="W8583">
        <v>489</v>
      </c>
      <c r="X8583" t="s">
        <v>68</v>
      </c>
      <c r="Y8583" t="s">
        <v>68</v>
      </c>
      <c r="Z8583" s="2">
        <v>43.010370682961039</v>
      </c>
    </row>
    <row r="8584" spans="1:26" x14ac:dyDescent="0.35">
      <c r="A8584" t="s">
        <v>276</v>
      </c>
      <c r="B8584" t="s">
        <v>277</v>
      </c>
      <c r="C8584" t="s">
        <v>64</v>
      </c>
      <c r="D8584" t="s">
        <v>46</v>
      </c>
      <c r="E8584" t="s">
        <v>86</v>
      </c>
      <c r="F8584" t="s">
        <v>1748</v>
      </c>
      <c r="G8584" t="s">
        <v>1749</v>
      </c>
      <c r="H8584" t="s">
        <v>32</v>
      </c>
      <c r="I8584" t="s">
        <v>1747</v>
      </c>
      <c r="J8584" s="1">
        <v>42604</v>
      </c>
      <c r="K8584" s="1">
        <v>42610</v>
      </c>
      <c r="L8584" t="s">
        <v>60</v>
      </c>
      <c r="M8584">
        <f>Table1[[#This Row],[Ship Date]]-Table1[[#This Row],[Order Date]]</f>
        <v>6</v>
      </c>
      <c r="N8584">
        <v>8</v>
      </c>
      <c r="O8584" t="s">
        <v>61</v>
      </c>
      <c r="P8584" s="3">
        <v>3.3180000000000001</v>
      </c>
      <c r="Q8584" s="3">
        <v>2.5522026446950319</v>
      </c>
      <c r="R8584" s="3">
        <f>(Table1[[#This Row],[Selling Price]]-Table1[[#This Row],[Cost Price]])</f>
        <v>0.76579735530496817</v>
      </c>
      <c r="S8584" s="12">
        <f>(Table1[[#This Row],[Profit]]/Table1[[#This Row],[Selling Price]])</f>
        <v>0.23080089068865828</v>
      </c>
      <c r="T8584">
        <v>2</v>
      </c>
      <c r="U8584" s="2">
        <f>Table1[[#This Row],[Selling Price]]*Table1[[#This Row],[Quantity]]</f>
        <v>6.6360000000000001</v>
      </c>
      <c r="V8584" s="4">
        <v>0.7</v>
      </c>
      <c r="W8584">
        <v>247</v>
      </c>
      <c r="X8584" t="s">
        <v>68</v>
      </c>
      <c r="Y8584" t="s">
        <v>52</v>
      </c>
      <c r="Z8584" s="2">
        <v>13.025468636482911</v>
      </c>
    </row>
    <row r="8585" spans="1:26" x14ac:dyDescent="0.35">
      <c r="A8585" t="s">
        <v>276</v>
      </c>
      <c r="B8585" t="s">
        <v>277</v>
      </c>
      <c r="C8585" t="s">
        <v>27</v>
      </c>
      <c r="D8585" t="s">
        <v>46</v>
      </c>
      <c r="E8585" t="s">
        <v>86</v>
      </c>
      <c r="F8585" t="s">
        <v>1789</v>
      </c>
      <c r="G8585" t="s">
        <v>1790</v>
      </c>
      <c r="H8585" t="s">
        <v>32</v>
      </c>
      <c r="I8585" t="s">
        <v>1784</v>
      </c>
      <c r="J8585" s="1">
        <v>42812</v>
      </c>
      <c r="K8585" s="1">
        <v>42817</v>
      </c>
      <c r="L8585" t="s">
        <v>60</v>
      </c>
      <c r="M8585">
        <f>Table1[[#This Row],[Ship Date]]-Table1[[#This Row],[Order Date]]</f>
        <v>5</v>
      </c>
      <c r="N8585">
        <v>3</v>
      </c>
      <c r="O8585" t="s">
        <v>106</v>
      </c>
      <c r="P8585" s="3">
        <v>182.994</v>
      </c>
      <c r="Q8585" s="3">
        <v>151.67251665415711</v>
      </c>
      <c r="R8585" s="3">
        <f>(Table1[[#This Row],[Selling Price]]-Table1[[#This Row],[Cost Price]])</f>
        <v>31.321483345842893</v>
      </c>
      <c r="S8585" s="12">
        <f>(Table1[[#This Row],[Profit]]/Table1[[#This Row],[Selling Price]])</f>
        <v>0.17116125854313743</v>
      </c>
      <c r="T8585">
        <v>3</v>
      </c>
      <c r="U8585" s="2">
        <f>Table1[[#This Row],[Selling Price]]*Table1[[#This Row],[Quantity]]</f>
        <v>548.98199999999997</v>
      </c>
      <c r="V8585" s="4">
        <v>0.8</v>
      </c>
      <c r="W8585">
        <v>383</v>
      </c>
      <c r="X8585" t="s">
        <v>36</v>
      </c>
      <c r="Y8585" t="s">
        <v>36</v>
      </c>
      <c r="Z8585" s="2">
        <v>342.54001287682269</v>
      </c>
    </row>
    <row r="8586" spans="1:26" x14ac:dyDescent="0.35">
      <c r="A8586" t="s">
        <v>276</v>
      </c>
      <c r="B8586" t="s">
        <v>277</v>
      </c>
      <c r="C8586" t="s">
        <v>45</v>
      </c>
      <c r="D8586" t="s">
        <v>46</v>
      </c>
      <c r="E8586" t="s">
        <v>91</v>
      </c>
      <c r="F8586" t="s">
        <v>1836</v>
      </c>
      <c r="G8586" t="s">
        <v>1837</v>
      </c>
      <c r="H8586" t="s">
        <v>32</v>
      </c>
      <c r="I8586" t="s">
        <v>1835</v>
      </c>
      <c r="J8586" s="1">
        <v>41894</v>
      </c>
      <c r="K8586" s="1">
        <v>41899</v>
      </c>
      <c r="L8586" t="s">
        <v>60</v>
      </c>
      <c r="M8586">
        <f>Table1[[#This Row],[Ship Date]]-Table1[[#This Row],[Order Date]]</f>
        <v>5</v>
      </c>
      <c r="N8586">
        <v>9</v>
      </c>
      <c r="O8586" t="s">
        <v>61</v>
      </c>
      <c r="P8586" s="3">
        <v>166.84</v>
      </c>
      <c r="Q8586" s="3">
        <v>116.1122598881673</v>
      </c>
      <c r="R8586" s="3">
        <f>(Table1[[#This Row],[Selling Price]]-Table1[[#This Row],[Cost Price]])</f>
        <v>50.727740111832702</v>
      </c>
      <c r="S8586" s="12">
        <f>(Table1[[#This Row],[Profit]]/Table1[[#This Row],[Selling Price]])</f>
        <v>0.30405022843342544</v>
      </c>
      <c r="T8586">
        <v>5</v>
      </c>
      <c r="U8586" s="2">
        <f>Table1[[#This Row],[Selling Price]]*Table1[[#This Row],[Quantity]]</f>
        <v>834.2</v>
      </c>
      <c r="V8586" s="4">
        <v>0.2</v>
      </c>
      <c r="W8586">
        <v>103</v>
      </c>
      <c r="X8586" t="s">
        <v>36</v>
      </c>
      <c r="Y8586" t="s">
        <v>36</v>
      </c>
      <c r="Z8586" s="2">
        <v>62.537187151326208</v>
      </c>
    </row>
    <row r="8587" spans="1:26" x14ac:dyDescent="0.35">
      <c r="A8587" t="s">
        <v>276</v>
      </c>
      <c r="B8587" t="s">
        <v>277</v>
      </c>
      <c r="C8587" t="s">
        <v>55</v>
      </c>
      <c r="D8587" t="s">
        <v>46</v>
      </c>
      <c r="E8587" t="s">
        <v>178</v>
      </c>
      <c r="F8587" t="s">
        <v>1935</v>
      </c>
      <c r="G8587" t="s">
        <v>1936</v>
      </c>
      <c r="H8587" t="s">
        <v>32</v>
      </c>
      <c r="I8587" t="s">
        <v>1934</v>
      </c>
      <c r="J8587" s="1">
        <v>41652</v>
      </c>
      <c r="K8587" s="1">
        <v>41654</v>
      </c>
      <c r="L8587" t="s">
        <v>34</v>
      </c>
      <c r="M8587">
        <f>Table1[[#This Row],[Ship Date]]-Table1[[#This Row],[Order Date]]</f>
        <v>2</v>
      </c>
      <c r="N8587">
        <v>1</v>
      </c>
      <c r="O8587" t="s">
        <v>35</v>
      </c>
      <c r="P8587" s="3">
        <v>50.94</v>
      </c>
      <c r="Q8587" s="3">
        <v>38.574851465011193</v>
      </c>
      <c r="R8587" s="3">
        <f>(Table1[[#This Row],[Selling Price]]-Table1[[#This Row],[Cost Price]])</f>
        <v>12.365148534988805</v>
      </c>
      <c r="S8587" s="12">
        <f>(Table1[[#This Row],[Profit]]/Table1[[#This Row],[Selling Price]])</f>
        <v>0.24273946868843355</v>
      </c>
      <c r="T8587">
        <v>3</v>
      </c>
      <c r="U8587" s="2">
        <f>Table1[[#This Row],[Selling Price]]*Table1[[#This Row],[Quantity]]</f>
        <v>152.82</v>
      </c>
      <c r="V8587" s="4">
        <v>0</v>
      </c>
      <c r="W8587">
        <v>169</v>
      </c>
      <c r="X8587" t="s">
        <v>36</v>
      </c>
      <c r="Y8587" t="s">
        <v>52</v>
      </c>
      <c r="Z8587" s="2">
        <v>32.091750790506893</v>
      </c>
    </row>
    <row r="8588" spans="1:26" x14ac:dyDescent="0.35">
      <c r="A8588" t="s">
        <v>276</v>
      </c>
      <c r="B8588" t="s">
        <v>277</v>
      </c>
      <c r="C8588" t="s">
        <v>64</v>
      </c>
      <c r="D8588" t="s">
        <v>46</v>
      </c>
      <c r="E8588" t="s">
        <v>47</v>
      </c>
      <c r="F8588" t="s">
        <v>1898</v>
      </c>
      <c r="G8588" t="s">
        <v>1899</v>
      </c>
      <c r="H8588" t="s">
        <v>32</v>
      </c>
      <c r="I8588" t="s">
        <v>2041</v>
      </c>
      <c r="J8588" s="1">
        <v>42906</v>
      </c>
      <c r="K8588" s="1">
        <v>42913</v>
      </c>
      <c r="L8588" t="s">
        <v>60</v>
      </c>
      <c r="M8588">
        <f>Table1[[#This Row],[Ship Date]]-Table1[[#This Row],[Order Date]]</f>
        <v>7</v>
      </c>
      <c r="N8588">
        <v>6</v>
      </c>
      <c r="O8588" t="s">
        <v>51</v>
      </c>
      <c r="P8588" s="3">
        <v>9.82</v>
      </c>
      <c r="Q8588" s="3">
        <v>8.1331003308314056</v>
      </c>
      <c r="R8588" s="3">
        <f>(Table1[[#This Row],[Selling Price]]-Table1[[#This Row],[Cost Price]])</f>
        <v>1.6868996691685947</v>
      </c>
      <c r="S8588" s="12">
        <f>(Table1[[#This Row],[Profit]]/Table1[[#This Row],[Selling Price]])</f>
        <v>0.17178204370352287</v>
      </c>
      <c r="T8588">
        <v>2</v>
      </c>
      <c r="U8588" s="2">
        <f>Table1[[#This Row],[Selling Price]]*Table1[[#This Row],[Quantity]]</f>
        <v>19.64</v>
      </c>
      <c r="V8588" s="4">
        <v>0</v>
      </c>
      <c r="W8588">
        <v>308</v>
      </c>
      <c r="X8588" t="s">
        <v>68</v>
      </c>
      <c r="Y8588" t="s">
        <v>52</v>
      </c>
      <c r="Z8588" s="2">
        <v>7.5151342148139104</v>
      </c>
    </row>
    <row r="8589" spans="1:26" x14ac:dyDescent="0.35">
      <c r="A8589" t="s">
        <v>276</v>
      </c>
      <c r="B8589" t="s">
        <v>277</v>
      </c>
      <c r="C8589" t="s">
        <v>55</v>
      </c>
      <c r="D8589" t="s">
        <v>46</v>
      </c>
      <c r="E8589" t="s">
        <v>91</v>
      </c>
      <c r="F8589" t="s">
        <v>554</v>
      </c>
      <c r="G8589" t="s">
        <v>555</v>
      </c>
      <c r="H8589" t="s">
        <v>32</v>
      </c>
      <c r="I8589" t="s">
        <v>2243</v>
      </c>
      <c r="J8589" s="1">
        <v>42541</v>
      </c>
      <c r="K8589" s="1">
        <v>42545</v>
      </c>
      <c r="L8589" t="s">
        <v>60</v>
      </c>
      <c r="M8589">
        <f>Table1[[#This Row],[Ship Date]]-Table1[[#This Row],[Order Date]]</f>
        <v>4</v>
      </c>
      <c r="N8589">
        <v>6</v>
      </c>
      <c r="O8589" t="s">
        <v>51</v>
      </c>
      <c r="P8589" s="3">
        <v>447.69600000000003</v>
      </c>
      <c r="Q8589" s="3">
        <v>296.94664542598201</v>
      </c>
      <c r="R8589" s="3">
        <f>(Table1[[#This Row],[Selling Price]]-Table1[[#This Row],[Cost Price]])</f>
        <v>150.74935457401801</v>
      </c>
      <c r="S8589" s="12">
        <f>(Table1[[#This Row],[Profit]]/Table1[[#This Row],[Selling Price]])</f>
        <v>0.33672258535706823</v>
      </c>
      <c r="T8589">
        <v>2</v>
      </c>
      <c r="U8589" s="2">
        <f>Table1[[#This Row],[Selling Price]]*Table1[[#This Row],[Quantity]]</f>
        <v>895.39200000000005</v>
      </c>
      <c r="V8589" s="4">
        <v>0.2</v>
      </c>
      <c r="W8589">
        <v>192</v>
      </c>
      <c r="X8589" t="s">
        <v>36</v>
      </c>
      <c r="Y8589" t="s">
        <v>36</v>
      </c>
      <c r="Z8589" s="2">
        <v>946.40329510415381</v>
      </c>
    </row>
    <row r="8590" spans="1:26" x14ac:dyDescent="0.35">
      <c r="A8590" t="s">
        <v>276</v>
      </c>
      <c r="B8590" t="s">
        <v>277</v>
      </c>
      <c r="C8590" t="s">
        <v>45</v>
      </c>
      <c r="D8590" t="s">
        <v>46</v>
      </c>
      <c r="E8590" t="s">
        <v>102</v>
      </c>
      <c r="F8590" t="s">
        <v>2254</v>
      </c>
      <c r="G8590" t="s">
        <v>2255</v>
      </c>
      <c r="H8590" t="s">
        <v>32</v>
      </c>
      <c r="I8590" t="s">
        <v>2256</v>
      </c>
      <c r="J8590" s="1">
        <v>42540</v>
      </c>
      <c r="K8590" s="1">
        <v>42541</v>
      </c>
      <c r="L8590" t="s">
        <v>199</v>
      </c>
      <c r="M8590">
        <f>Table1[[#This Row],[Ship Date]]-Table1[[#This Row],[Order Date]]</f>
        <v>1</v>
      </c>
      <c r="N8590">
        <v>6</v>
      </c>
      <c r="O8590" t="s">
        <v>51</v>
      </c>
      <c r="P8590" s="3">
        <v>17.12</v>
      </c>
      <c r="Q8590" s="3">
        <v>12.74219859110525</v>
      </c>
      <c r="R8590" s="3">
        <f>(Table1[[#This Row],[Selling Price]]-Table1[[#This Row],[Cost Price]])</f>
        <v>4.3778014088947508</v>
      </c>
      <c r="S8590" s="12">
        <f>(Table1[[#This Row],[Profit]]/Table1[[#This Row],[Selling Price]])</f>
        <v>0.25571269911768402</v>
      </c>
      <c r="T8590">
        <v>2</v>
      </c>
      <c r="U8590" s="2">
        <f>Table1[[#This Row],[Selling Price]]*Table1[[#This Row],[Quantity]]</f>
        <v>34.24</v>
      </c>
      <c r="V8590" s="4">
        <v>0</v>
      </c>
      <c r="W8590">
        <v>470</v>
      </c>
      <c r="X8590" t="s">
        <v>36</v>
      </c>
      <c r="Y8590" t="s">
        <v>52</v>
      </c>
      <c r="Z8590" s="2">
        <v>12.1056680939137</v>
      </c>
    </row>
    <row r="8591" spans="1:26" x14ac:dyDescent="0.35">
      <c r="A8591" t="s">
        <v>276</v>
      </c>
      <c r="B8591" t="s">
        <v>277</v>
      </c>
      <c r="C8591" t="s">
        <v>39</v>
      </c>
      <c r="D8591" t="s">
        <v>46</v>
      </c>
      <c r="E8591" t="s">
        <v>75</v>
      </c>
      <c r="F8591" t="s">
        <v>2425</v>
      </c>
      <c r="G8591" t="s">
        <v>2426</v>
      </c>
      <c r="H8591" t="s">
        <v>32</v>
      </c>
      <c r="I8591" t="s">
        <v>2427</v>
      </c>
      <c r="J8591" s="1">
        <v>42925</v>
      </c>
      <c r="K8591" s="1">
        <v>42928</v>
      </c>
      <c r="L8591" t="s">
        <v>199</v>
      </c>
      <c r="M8591">
        <f>Table1[[#This Row],[Ship Date]]-Table1[[#This Row],[Order Date]]</f>
        <v>3</v>
      </c>
      <c r="N8591">
        <v>7</v>
      </c>
      <c r="O8591" t="s">
        <v>51</v>
      </c>
      <c r="P8591" s="3">
        <v>8.84</v>
      </c>
      <c r="Q8591" s="3">
        <v>7.0920744172323236</v>
      </c>
      <c r="R8591" s="3">
        <f>(Table1[[#This Row],[Selling Price]]-Table1[[#This Row],[Cost Price]])</f>
        <v>1.7479255827676763</v>
      </c>
      <c r="S8591" s="12">
        <f>(Table1[[#This Row],[Profit]]/Table1[[#This Row],[Selling Price]])</f>
        <v>0.19772913832213532</v>
      </c>
      <c r="T8591">
        <v>5</v>
      </c>
      <c r="U8591" s="2">
        <f>Table1[[#This Row],[Selling Price]]*Table1[[#This Row],[Quantity]]</f>
        <v>44.2</v>
      </c>
      <c r="V8591" s="4">
        <v>0.2</v>
      </c>
      <c r="W8591">
        <v>415</v>
      </c>
      <c r="X8591" t="s">
        <v>36</v>
      </c>
      <c r="Y8591" t="s">
        <v>52</v>
      </c>
      <c r="Z8591" s="2">
        <v>1.5627059864222701</v>
      </c>
    </row>
    <row r="8592" spans="1:26" x14ac:dyDescent="0.35">
      <c r="A8592" t="s">
        <v>276</v>
      </c>
      <c r="B8592" t="s">
        <v>277</v>
      </c>
      <c r="C8592" t="s">
        <v>55</v>
      </c>
      <c r="D8592" t="s">
        <v>46</v>
      </c>
      <c r="E8592" t="s">
        <v>86</v>
      </c>
      <c r="F8592" t="s">
        <v>323</v>
      </c>
      <c r="G8592" t="s">
        <v>324</v>
      </c>
      <c r="H8592" t="s">
        <v>32</v>
      </c>
      <c r="I8592" t="s">
        <v>2603</v>
      </c>
      <c r="J8592" s="1">
        <v>42915</v>
      </c>
      <c r="K8592" s="1">
        <v>42920</v>
      </c>
      <c r="L8592" t="s">
        <v>60</v>
      </c>
      <c r="M8592">
        <f>Table1[[#This Row],[Ship Date]]-Table1[[#This Row],[Order Date]]</f>
        <v>5</v>
      </c>
      <c r="N8592">
        <v>6</v>
      </c>
      <c r="O8592" t="s">
        <v>51</v>
      </c>
      <c r="P8592" s="3">
        <v>11.54</v>
      </c>
      <c r="Q8592" s="3">
        <v>9.38380747097826</v>
      </c>
      <c r="R8592" s="3">
        <f>(Table1[[#This Row],[Selling Price]]-Table1[[#This Row],[Cost Price]])</f>
        <v>2.1561925290217392</v>
      </c>
      <c r="S8592" s="12">
        <f>(Table1[[#This Row],[Profit]]/Table1[[#This Row],[Selling Price]])</f>
        <v>0.18684510650101727</v>
      </c>
      <c r="T8592">
        <v>2</v>
      </c>
      <c r="U8592" s="2">
        <f>Table1[[#This Row],[Selling Price]]*Table1[[#This Row],[Quantity]]</f>
        <v>23.08</v>
      </c>
      <c r="V8592" s="4">
        <v>0</v>
      </c>
      <c r="W8592">
        <v>244</v>
      </c>
      <c r="X8592" t="s">
        <v>36</v>
      </c>
      <c r="Y8592" t="s">
        <v>52</v>
      </c>
      <c r="Z8592" s="2">
        <v>18.47942331498863</v>
      </c>
    </row>
    <row r="8593" spans="1:26" x14ac:dyDescent="0.35">
      <c r="A8593" t="s">
        <v>276</v>
      </c>
      <c r="B8593" t="s">
        <v>277</v>
      </c>
      <c r="C8593" t="s">
        <v>45</v>
      </c>
      <c r="D8593" t="s">
        <v>46</v>
      </c>
      <c r="E8593" t="s">
        <v>91</v>
      </c>
      <c r="F8593" t="s">
        <v>642</v>
      </c>
      <c r="G8593" t="s">
        <v>643</v>
      </c>
      <c r="H8593" t="s">
        <v>32</v>
      </c>
      <c r="I8593" t="s">
        <v>2724</v>
      </c>
      <c r="J8593" s="1">
        <v>43087</v>
      </c>
      <c r="K8593" s="1">
        <v>43093</v>
      </c>
      <c r="L8593" t="s">
        <v>60</v>
      </c>
      <c r="M8593">
        <f>Table1[[#This Row],[Ship Date]]-Table1[[#This Row],[Order Date]]</f>
        <v>6</v>
      </c>
      <c r="N8593">
        <v>12</v>
      </c>
      <c r="O8593" t="s">
        <v>35</v>
      </c>
      <c r="P8593" s="3">
        <v>1704.56</v>
      </c>
      <c r="Q8593" s="3">
        <v>1298.8146387612239</v>
      </c>
      <c r="R8593" s="3">
        <f>(Table1[[#This Row],[Selling Price]]-Table1[[#This Row],[Cost Price]])</f>
        <v>405.74536123877601</v>
      </c>
      <c r="S8593" s="12">
        <f>(Table1[[#This Row],[Profit]]/Table1[[#This Row],[Selling Price]])</f>
        <v>0.23803524735930448</v>
      </c>
      <c r="T8593">
        <v>13</v>
      </c>
      <c r="U8593" s="2">
        <f>Table1[[#This Row],[Selling Price]]*Table1[[#This Row],[Quantity]]</f>
        <v>22159.279999999999</v>
      </c>
      <c r="V8593" s="4">
        <v>0</v>
      </c>
      <c r="W8593">
        <v>378</v>
      </c>
      <c r="X8593" t="s">
        <v>68</v>
      </c>
      <c r="Y8593" t="s">
        <v>36</v>
      </c>
      <c r="Z8593" s="2">
        <v>679.80377630019086</v>
      </c>
    </row>
    <row r="8594" spans="1:26" x14ac:dyDescent="0.35">
      <c r="A8594" t="s">
        <v>276</v>
      </c>
      <c r="B8594" t="s">
        <v>277</v>
      </c>
      <c r="C8594" t="s">
        <v>45</v>
      </c>
      <c r="D8594" t="s">
        <v>46</v>
      </c>
      <c r="E8594" t="s">
        <v>86</v>
      </c>
      <c r="F8594" t="s">
        <v>1677</v>
      </c>
      <c r="G8594" t="s">
        <v>1678</v>
      </c>
      <c r="H8594" t="s">
        <v>32</v>
      </c>
      <c r="I8594" t="s">
        <v>2801</v>
      </c>
      <c r="J8594" s="1">
        <v>43099</v>
      </c>
      <c r="K8594" s="1">
        <v>43103</v>
      </c>
      <c r="L8594" t="s">
        <v>60</v>
      </c>
      <c r="M8594">
        <f>Table1[[#This Row],[Ship Date]]-Table1[[#This Row],[Order Date]]</f>
        <v>4</v>
      </c>
      <c r="N8594">
        <v>12</v>
      </c>
      <c r="O8594" t="s">
        <v>35</v>
      </c>
      <c r="P8594" s="3">
        <v>13.904</v>
      </c>
      <c r="Q8594" s="3">
        <v>10.08799973861243</v>
      </c>
      <c r="R8594" s="3">
        <f>(Table1[[#This Row],[Selling Price]]-Table1[[#This Row],[Cost Price]])</f>
        <v>3.8160002613875701</v>
      </c>
      <c r="S8594" s="12">
        <f>(Table1[[#This Row],[Profit]]/Table1[[#This Row],[Selling Price]])</f>
        <v>0.27445341350601049</v>
      </c>
      <c r="T8594">
        <v>2</v>
      </c>
      <c r="U8594" s="2">
        <f>Table1[[#This Row],[Selling Price]]*Table1[[#This Row],[Quantity]]</f>
        <v>27.808</v>
      </c>
      <c r="V8594" s="4">
        <v>0.2</v>
      </c>
      <c r="W8594">
        <v>165</v>
      </c>
      <c r="X8594" t="s">
        <v>36</v>
      </c>
      <c r="Y8594" t="s">
        <v>52</v>
      </c>
      <c r="Z8594" s="2">
        <v>13.78399461694613</v>
      </c>
    </row>
    <row r="8595" spans="1:26" x14ac:dyDescent="0.35">
      <c r="A8595" t="s">
        <v>276</v>
      </c>
      <c r="B8595" t="s">
        <v>277</v>
      </c>
      <c r="C8595" t="s">
        <v>27</v>
      </c>
      <c r="D8595" t="s">
        <v>46</v>
      </c>
      <c r="E8595" t="s">
        <v>102</v>
      </c>
      <c r="F8595" t="s">
        <v>715</v>
      </c>
      <c r="G8595" t="s">
        <v>716</v>
      </c>
      <c r="H8595" t="s">
        <v>32</v>
      </c>
      <c r="I8595" t="s">
        <v>3092</v>
      </c>
      <c r="J8595" s="1">
        <v>43051</v>
      </c>
      <c r="K8595" s="1">
        <v>43057</v>
      </c>
      <c r="L8595" t="s">
        <v>60</v>
      </c>
      <c r="M8595">
        <f>Table1[[#This Row],[Ship Date]]-Table1[[#This Row],[Order Date]]</f>
        <v>6</v>
      </c>
      <c r="N8595">
        <v>11</v>
      </c>
      <c r="O8595" t="s">
        <v>35</v>
      </c>
      <c r="P8595" s="3">
        <v>16.056000000000001</v>
      </c>
      <c r="Q8595" s="3">
        <v>11.203278753636839</v>
      </c>
      <c r="R8595" s="3">
        <f>(Table1[[#This Row],[Selling Price]]-Table1[[#This Row],[Cost Price]])</f>
        <v>4.8527212463631617</v>
      </c>
      <c r="S8595" s="12">
        <f>(Table1[[#This Row],[Profit]]/Table1[[#This Row],[Selling Price]])</f>
        <v>0.3022372475313379</v>
      </c>
      <c r="T8595">
        <v>3</v>
      </c>
      <c r="U8595" s="2">
        <f>Table1[[#This Row],[Selling Price]]*Table1[[#This Row],[Quantity]]</f>
        <v>48.168000000000006</v>
      </c>
      <c r="V8595" s="4">
        <v>0.2</v>
      </c>
      <c r="W8595">
        <v>491</v>
      </c>
      <c r="X8595" t="s">
        <v>68</v>
      </c>
      <c r="Y8595" t="s">
        <v>52</v>
      </c>
      <c r="Z8595" s="2">
        <v>13.90490388316295</v>
      </c>
    </row>
    <row r="8596" spans="1:26" x14ac:dyDescent="0.35">
      <c r="A8596" t="s">
        <v>276</v>
      </c>
      <c r="B8596" t="s">
        <v>277</v>
      </c>
      <c r="C8596" t="s">
        <v>27</v>
      </c>
      <c r="D8596" t="s">
        <v>46</v>
      </c>
      <c r="E8596" t="s">
        <v>102</v>
      </c>
      <c r="F8596" t="s">
        <v>3420</v>
      </c>
      <c r="G8596" t="s">
        <v>3421</v>
      </c>
      <c r="H8596" t="s">
        <v>32</v>
      </c>
      <c r="I8596" t="s">
        <v>3419</v>
      </c>
      <c r="J8596" s="1">
        <v>43071</v>
      </c>
      <c r="K8596" s="1">
        <v>43074</v>
      </c>
      <c r="L8596" t="s">
        <v>199</v>
      </c>
      <c r="M8596">
        <f>Table1[[#This Row],[Ship Date]]-Table1[[#This Row],[Order Date]]</f>
        <v>3</v>
      </c>
      <c r="N8596">
        <v>12</v>
      </c>
      <c r="O8596" t="s">
        <v>35</v>
      </c>
      <c r="P8596" s="3">
        <v>8.56</v>
      </c>
      <c r="Q8596" s="3">
        <v>5.9196828541065987</v>
      </c>
      <c r="R8596" s="3">
        <f>(Table1[[#This Row],[Selling Price]]-Table1[[#This Row],[Cost Price]])</f>
        <v>2.6403171458934018</v>
      </c>
      <c r="S8596" s="12">
        <f>(Table1[[#This Row],[Profit]]/Table1[[#This Row],[Selling Price]])</f>
        <v>0.30844826470717307</v>
      </c>
      <c r="T8596">
        <v>2</v>
      </c>
      <c r="U8596" s="2">
        <f>Table1[[#This Row],[Selling Price]]*Table1[[#This Row],[Quantity]]</f>
        <v>17.12</v>
      </c>
      <c r="V8596" s="4">
        <v>0</v>
      </c>
      <c r="W8596">
        <v>140</v>
      </c>
      <c r="X8596" t="s">
        <v>36</v>
      </c>
      <c r="Y8596" t="s">
        <v>52</v>
      </c>
      <c r="Z8596" s="2">
        <v>8.1913174938903612</v>
      </c>
    </row>
    <row r="8597" spans="1:26" x14ac:dyDescent="0.35">
      <c r="A8597" t="s">
        <v>276</v>
      </c>
      <c r="B8597" t="s">
        <v>277</v>
      </c>
      <c r="C8597" t="s">
        <v>64</v>
      </c>
      <c r="D8597" t="s">
        <v>46</v>
      </c>
      <c r="E8597" t="s">
        <v>75</v>
      </c>
      <c r="F8597" t="s">
        <v>2766</v>
      </c>
      <c r="G8597" t="s">
        <v>2767</v>
      </c>
      <c r="H8597" t="s">
        <v>32</v>
      </c>
      <c r="I8597" t="s">
        <v>3470</v>
      </c>
      <c r="J8597" s="1">
        <v>42618</v>
      </c>
      <c r="K8597" s="1">
        <v>42623</v>
      </c>
      <c r="L8597" t="s">
        <v>60</v>
      </c>
      <c r="M8597">
        <f>Table1[[#This Row],[Ship Date]]-Table1[[#This Row],[Order Date]]</f>
        <v>5</v>
      </c>
      <c r="N8597">
        <v>9</v>
      </c>
      <c r="O8597" t="s">
        <v>61</v>
      </c>
      <c r="P8597" s="3">
        <v>107.94</v>
      </c>
      <c r="Q8597" s="3">
        <v>76.044669237870011</v>
      </c>
      <c r="R8597" s="3">
        <f>(Table1[[#This Row],[Selling Price]]-Table1[[#This Row],[Cost Price]])</f>
        <v>31.895330762129987</v>
      </c>
      <c r="S8597" s="12">
        <f>(Table1[[#This Row],[Profit]]/Table1[[#This Row],[Selling Price]])</f>
        <v>0.29549129851889927</v>
      </c>
      <c r="T8597">
        <v>3</v>
      </c>
      <c r="U8597" s="2">
        <f>Table1[[#This Row],[Selling Price]]*Table1[[#This Row],[Quantity]]</f>
        <v>323.82</v>
      </c>
      <c r="V8597" s="4">
        <v>0</v>
      </c>
      <c r="W8597">
        <v>364</v>
      </c>
      <c r="X8597" t="s">
        <v>36</v>
      </c>
      <c r="Y8597" t="s">
        <v>68</v>
      </c>
      <c r="Z8597" s="2">
        <v>47.004075170847337</v>
      </c>
    </row>
    <row r="8598" spans="1:26" x14ac:dyDescent="0.35">
      <c r="A8598" t="s">
        <v>276</v>
      </c>
      <c r="B8598" t="s">
        <v>277</v>
      </c>
      <c r="C8598" t="s">
        <v>27</v>
      </c>
      <c r="D8598" t="s">
        <v>46</v>
      </c>
      <c r="E8598" t="s">
        <v>91</v>
      </c>
      <c r="F8598" t="s">
        <v>3534</v>
      </c>
      <c r="G8598" t="s">
        <v>3535</v>
      </c>
      <c r="H8598" t="s">
        <v>32</v>
      </c>
      <c r="I8598" t="s">
        <v>3533</v>
      </c>
      <c r="J8598" s="1">
        <v>41852</v>
      </c>
      <c r="K8598" s="1">
        <v>41856</v>
      </c>
      <c r="L8598" t="s">
        <v>60</v>
      </c>
      <c r="M8598">
        <f>Table1[[#This Row],[Ship Date]]-Table1[[#This Row],[Order Date]]</f>
        <v>4</v>
      </c>
      <c r="N8598">
        <v>8</v>
      </c>
      <c r="O8598" t="s">
        <v>61</v>
      </c>
      <c r="P8598" s="3">
        <v>62.92</v>
      </c>
      <c r="Q8598" s="3">
        <v>48.063388330862928</v>
      </c>
      <c r="R8598" s="3">
        <f>(Table1[[#This Row],[Selling Price]]-Table1[[#This Row],[Cost Price]])</f>
        <v>14.856611669137074</v>
      </c>
      <c r="S8598" s="12">
        <f>(Table1[[#This Row],[Profit]]/Table1[[#This Row],[Selling Price]])</f>
        <v>0.23611906657878376</v>
      </c>
      <c r="T8598">
        <v>1</v>
      </c>
      <c r="U8598" s="2">
        <f>Table1[[#This Row],[Selling Price]]*Table1[[#This Row],[Quantity]]</f>
        <v>62.92</v>
      </c>
      <c r="V8598" s="4">
        <v>0.2</v>
      </c>
      <c r="W8598">
        <v>145</v>
      </c>
      <c r="X8598" t="s">
        <v>36</v>
      </c>
      <c r="Y8598" t="s">
        <v>36</v>
      </c>
      <c r="Z8598" s="2">
        <v>140.57610375404019</v>
      </c>
    </row>
    <row r="8599" spans="1:26" x14ac:dyDescent="0.35">
      <c r="A8599" t="s">
        <v>276</v>
      </c>
      <c r="B8599" t="s">
        <v>277</v>
      </c>
      <c r="C8599" t="s">
        <v>64</v>
      </c>
      <c r="D8599" t="s">
        <v>46</v>
      </c>
      <c r="E8599" t="s">
        <v>86</v>
      </c>
      <c r="F8599" t="s">
        <v>3653</v>
      </c>
      <c r="G8599" t="s">
        <v>3654</v>
      </c>
      <c r="H8599" t="s">
        <v>32</v>
      </c>
      <c r="I8599" t="s">
        <v>3858</v>
      </c>
      <c r="J8599" s="1">
        <v>42838</v>
      </c>
      <c r="K8599" s="1">
        <v>42840</v>
      </c>
      <c r="L8599" t="s">
        <v>199</v>
      </c>
      <c r="M8599">
        <f>Table1[[#This Row],[Ship Date]]-Table1[[#This Row],[Order Date]]</f>
        <v>2</v>
      </c>
      <c r="N8599">
        <v>4</v>
      </c>
      <c r="O8599" t="s">
        <v>106</v>
      </c>
      <c r="P8599" s="3">
        <v>895.92</v>
      </c>
      <c r="Q8599" s="3">
        <v>676.42075279379901</v>
      </c>
      <c r="R8599" s="3">
        <f>(Table1[[#This Row],[Selling Price]]-Table1[[#This Row],[Cost Price]])</f>
        <v>219.49924720620095</v>
      </c>
      <c r="S8599" s="12">
        <f>(Table1[[#This Row],[Profit]]/Table1[[#This Row],[Selling Price]])</f>
        <v>0.24499871328489259</v>
      </c>
      <c r="T8599">
        <v>5</v>
      </c>
      <c r="U8599" s="2">
        <f>Table1[[#This Row],[Selling Price]]*Table1[[#This Row],[Quantity]]</f>
        <v>4479.5999999999995</v>
      </c>
      <c r="V8599" s="4">
        <v>0.2</v>
      </c>
      <c r="W8599">
        <v>342</v>
      </c>
      <c r="X8599" t="s">
        <v>36</v>
      </c>
      <c r="Y8599" t="s">
        <v>36</v>
      </c>
      <c r="Z8599" s="2">
        <v>332.34184300806902</v>
      </c>
    </row>
    <row r="8600" spans="1:26" x14ac:dyDescent="0.35">
      <c r="A8600" t="s">
        <v>276</v>
      </c>
      <c r="B8600" t="s">
        <v>277</v>
      </c>
      <c r="C8600" t="s">
        <v>55</v>
      </c>
      <c r="D8600" t="s">
        <v>46</v>
      </c>
      <c r="E8600" t="s">
        <v>86</v>
      </c>
      <c r="F8600" t="s">
        <v>3918</v>
      </c>
      <c r="G8600" t="s">
        <v>3919</v>
      </c>
      <c r="H8600" t="s">
        <v>32</v>
      </c>
      <c r="I8600" t="s">
        <v>3920</v>
      </c>
      <c r="J8600" s="1">
        <v>41852</v>
      </c>
      <c r="K8600" s="1">
        <v>41854</v>
      </c>
      <c r="L8600" t="s">
        <v>199</v>
      </c>
      <c r="M8600">
        <f>Table1[[#This Row],[Ship Date]]-Table1[[#This Row],[Order Date]]</f>
        <v>2</v>
      </c>
      <c r="N8600">
        <v>8</v>
      </c>
      <c r="O8600" t="s">
        <v>61</v>
      </c>
      <c r="P8600" s="3">
        <v>19.751999999999999</v>
      </c>
      <c r="Q8600" s="3">
        <v>16.623295283005099</v>
      </c>
      <c r="R8600" s="3">
        <f>(Table1[[#This Row],[Selling Price]]-Table1[[#This Row],[Cost Price]])</f>
        <v>3.1287047169948998</v>
      </c>
      <c r="S8600" s="12">
        <f>(Table1[[#This Row],[Profit]]/Table1[[#This Row],[Selling Price]])</f>
        <v>0.15839938826422134</v>
      </c>
      <c r="T8600">
        <v>3</v>
      </c>
      <c r="U8600" s="2">
        <f>Table1[[#This Row],[Selling Price]]*Table1[[#This Row],[Quantity]]</f>
        <v>59.256</v>
      </c>
      <c r="V8600" s="4">
        <v>0.2</v>
      </c>
      <c r="W8600">
        <v>377</v>
      </c>
      <c r="X8600" t="s">
        <v>36</v>
      </c>
      <c r="Y8600" t="s">
        <v>52</v>
      </c>
      <c r="Z8600" s="2">
        <v>9.985130384727082</v>
      </c>
    </row>
    <row r="8601" spans="1:26" x14ac:dyDescent="0.35">
      <c r="A8601" t="s">
        <v>276</v>
      </c>
      <c r="B8601" t="s">
        <v>277</v>
      </c>
      <c r="C8601" t="s">
        <v>45</v>
      </c>
      <c r="D8601" t="s">
        <v>46</v>
      </c>
      <c r="E8601" t="s">
        <v>86</v>
      </c>
      <c r="F8601" t="s">
        <v>2288</v>
      </c>
      <c r="G8601" t="s">
        <v>2289</v>
      </c>
      <c r="H8601" t="s">
        <v>32</v>
      </c>
      <c r="I8601" t="s">
        <v>3965</v>
      </c>
      <c r="J8601" s="1">
        <v>42944</v>
      </c>
      <c r="K8601" s="1">
        <v>42948</v>
      </c>
      <c r="L8601" t="s">
        <v>60</v>
      </c>
      <c r="M8601">
        <f>Table1[[#This Row],[Ship Date]]-Table1[[#This Row],[Order Date]]</f>
        <v>4</v>
      </c>
      <c r="N8601">
        <v>7</v>
      </c>
      <c r="O8601" t="s">
        <v>51</v>
      </c>
      <c r="P8601" s="3">
        <v>9.984</v>
      </c>
      <c r="Q8601" s="3">
        <v>7.5025720132819593</v>
      </c>
      <c r="R8601" s="3">
        <f>(Table1[[#This Row],[Selling Price]]-Table1[[#This Row],[Cost Price]])</f>
        <v>2.4814279867180407</v>
      </c>
      <c r="S8601" s="12">
        <f>(Table1[[#This Row],[Profit]]/Table1[[#This Row],[Selling Price]])</f>
        <v>0.2485404634132653</v>
      </c>
      <c r="T8601">
        <v>4</v>
      </c>
      <c r="U8601" s="2">
        <f>Table1[[#This Row],[Selling Price]]*Table1[[#This Row],[Quantity]]</f>
        <v>39.936</v>
      </c>
      <c r="V8601" s="4">
        <v>0.2</v>
      </c>
      <c r="W8601">
        <v>474</v>
      </c>
      <c r="X8601" t="s">
        <v>36</v>
      </c>
      <c r="Y8601" t="s">
        <v>52</v>
      </c>
      <c r="Z8601" s="2">
        <v>4.7194338643528004</v>
      </c>
    </row>
    <row r="8602" spans="1:26" x14ac:dyDescent="0.35">
      <c r="A8602" t="s">
        <v>276</v>
      </c>
      <c r="B8602" t="s">
        <v>277</v>
      </c>
      <c r="C8602" t="s">
        <v>55</v>
      </c>
      <c r="D8602" t="s">
        <v>46</v>
      </c>
      <c r="E8602" t="s">
        <v>75</v>
      </c>
      <c r="F8602" t="s">
        <v>387</v>
      </c>
      <c r="G8602" t="s">
        <v>388</v>
      </c>
      <c r="H8602" t="s">
        <v>32</v>
      </c>
      <c r="I8602" t="s">
        <v>4098</v>
      </c>
      <c r="J8602" s="1">
        <v>41870</v>
      </c>
      <c r="K8602" s="1">
        <v>41875</v>
      </c>
      <c r="L8602" t="s">
        <v>60</v>
      </c>
      <c r="M8602">
        <f>Table1[[#This Row],[Ship Date]]-Table1[[#This Row],[Order Date]]</f>
        <v>5</v>
      </c>
      <c r="N8602">
        <v>8</v>
      </c>
      <c r="O8602" t="s">
        <v>61</v>
      </c>
      <c r="P8602" s="3">
        <v>10.72</v>
      </c>
      <c r="Q8602" s="3">
        <v>8.5128561788072936</v>
      </c>
      <c r="R8602" s="3">
        <f>(Table1[[#This Row],[Selling Price]]-Table1[[#This Row],[Cost Price]])</f>
        <v>2.207143821192707</v>
      </c>
      <c r="S8602" s="12">
        <f>(Table1[[#This Row],[Profit]]/Table1[[#This Row],[Selling Price]])</f>
        <v>0.20589028182767788</v>
      </c>
      <c r="T8602">
        <v>2</v>
      </c>
      <c r="U8602" s="2">
        <f>Table1[[#This Row],[Selling Price]]*Table1[[#This Row],[Quantity]]</f>
        <v>21.44</v>
      </c>
      <c r="V8602" s="4">
        <v>0.2</v>
      </c>
      <c r="W8602">
        <v>243</v>
      </c>
      <c r="X8602" t="s">
        <v>36</v>
      </c>
      <c r="Y8602" t="s">
        <v>52</v>
      </c>
      <c r="Z8602" s="2">
        <v>6.8763459288588242</v>
      </c>
    </row>
    <row r="8603" spans="1:26" x14ac:dyDescent="0.35">
      <c r="A8603" t="s">
        <v>276</v>
      </c>
      <c r="B8603" t="s">
        <v>277</v>
      </c>
      <c r="C8603" t="s">
        <v>39</v>
      </c>
      <c r="D8603" t="s">
        <v>46</v>
      </c>
      <c r="E8603" t="s">
        <v>86</v>
      </c>
      <c r="F8603" t="s">
        <v>1939</v>
      </c>
      <c r="G8603" t="s">
        <v>1940</v>
      </c>
      <c r="H8603" t="s">
        <v>32</v>
      </c>
      <c r="I8603" t="s">
        <v>4111</v>
      </c>
      <c r="J8603" s="1">
        <v>43071</v>
      </c>
      <c r="K8603" s="1">
        <v>43072</v>
      </c>
      <c r="L8603" t="s">
        <v>1118</v>
      </c>
      <c r="M8603">
        <f>Table1[[#This Row],[Ship Date]]-Table1[[#This Row],[Order Date]]</f>
        <v>1</v>
      </c>
      <c r="N8603">
        <v>12</v>
      </c>
      <c r="O8603" t="s">
        <v>35</v>
      </c>
      <c r="P8603" s="3">
        <v>9.0239999999999991</v>
      </c>
      <c r="Q8603" s="3">
        <v>7.3445550346490283</v>
      </c>
      <c r="R8603" s="3">
        <f>(Table1[[#This Row],[Selling Price]]-Table1[[#This Row],[Cost Price]])</f>
        <v>1.6794449653509709</v>
      </c>
      <c r="S8603" s="12">
        <f>(Table1[[#This Row],[Profit]]/Table1[[#This Row],[Selling Price]])</f>
        <v>0.18610870626672996</v>
      </c>
      <c r="T8603">
        <v>6</v>
      </c>
      <c r="U8603" s="2">
        <f>Table1[[#This Row],[Selling Price]]*Table1[[#This Row],[Quantity]]</f>
        <v>54.143999999999991</v>
      </c>
      <c r="V8603" s="4">
        <v>0.2</v>
      </c>
      <c r="W8603">
        <v>468</v>
      </c>
      <c r="X8603" t="s">
        <v>36</v>
      </c>
      <c r="Y8603" t="s">
        <v>52</v>
      </c>
      <c r="Z8603" s="2">
        <v>2.4903200329810362</v>
      </c>
    </row>
    <row r="8604" spans="1:26" x14ac:dyDescent="0.35">
      <c r="A8604" t="s">
        <v>276</v>
      </c>
      <c r="B8604" t="s">
        <v>277</v>
      </c>
      <c r="C8604" t="s">
        <v>55</v>
      </c>
      <c r="D8604" t="s">
        <v>46</v>
      </c>
      <c r="E8604" t="s">
        <v>75</v>
      </c>
      <c r="F8604" t="s">
        <v>1310</v>
      </c>
      <c r="G8604" t="s">
        <v>1311</v>
      </c>
      <c r="H8604" t="s">
        <v>32</v>
      </c>
      <c r="I8604" t="s">
        <v>4171</v>
      </c>
      <c r="J8604" s="1">
        <v>42446</v>
      </c>
      <c r="K8604" s="1">
        <v>42452</v>
      </c>
      <c r="L8604" t="s">
        <v>60</v>
      </c>
      <c r="M8604">
        <f>Table1[[#This Row],[Ship Date]]-Table1[[#This Row],[Order Date]]</f>
        <v>6</v>
      </c>
      <c r="N8604">
        <v>3</v>
      </c>
      <c r="O8604" t="s">
        <v>106</v>
      </c>
      <c r="P8604" s="3">
        <v>39.68</v>
      </c>
      <c r="Q8604" s="3">
        <v>28.632197409285641</v>
      </c>
      <c r="R8604" s="3">
        <f>(Table1[[#This Row],[Selling Price]]-Table1[[#This Row],[Cost Price]])</f>
        <v>11.047802590714358</v>
      </c>
      <c r="S8604" s="12">
        <f>(Table1[[#This Row],[Profit]]/Table1[[#This Row],[Selling Price]])</f>
        <v>0.27842244432243846</v>
      </c>
      <c r="T8604">
        <v>2</v>
      </c>
      <c r="U8604" s="2">
        <f>Table1[[#This Row],[Selling Price]]*Table1[[#This Row],[Quantity]]</f>
        <v>79.36</v>
      </c>
      <c r="V8604" s="4">
        <v>0</v>
      </c>
      <c r="W8604">
        <v>309</v>
      </c>
      <c r="X8604" t="s">
        <v>68</v>
      </c>
      <c r="Y8604" t="s">
        <v>52</v>
      </c>
      <c r="Z8604" s="2">
        <v>9.3057848674896864</v>
      </c>
    </row>
    <row r="8605" spans="1:26" x14ac:dyDescent="0.35">
      <c r="A8605" t="s">
        <v>276</v>
      </c>
      <c r="B8605" t="s">
        <v>277</v>
      </c>
      <c r="C8605" t="s">
        <v>45</v>
      </c>
      <c r="D8605" t="s">
        <v>46</v>
      </c>
      <c r="E8605" t="s">
        <v>102</v>
      </c>
      <c r="F8605" t="s">
        <v>4000</v>
      </c>
      <c r="G8605" t="s">
        <v>4001</v>
      </c>
      <c r="H8605" t="s">
        <v>32</v>
      </c>
      <c r="I8605" t="s">
        <v>4261</v>
      </c>
      <c r="J8605" s="1">
        <v>42006</v>
      </c>
      <c r="K8605" s="1">
        <v>42008</v>
      </c>
      <c r="L8605" t="s">
        <v>34</v>
      </c>
      <c r="M8605">
        <f>Table1[[#This Row],[Ship Date]]-Table1[[#This Row],[Order Date]]</f>
        <v>2</v>
      </c>
      <c r="N8605">
        <v>1</v>
      </c>
      <c r="O8605" t="s">
        <v>35</v>
      </c>
      <c r="P8605" s="3">
        <v>20.04</v>
      </c>
      <c r="Q8605" s="3">
        <v>14.742672044261489</v>
      </c>
      <c r="R8605" s="3">
        <f>(Table1[[#This Row],[Selling Price]]-Table1[[#This Row],[Cost Price]])</f>
        <v>5.2973279557385098</v>
      </c>
      <c r="S8605" s="12">
        <f>(Table1[[#This Row],[Profit]]/Table1[[#This Row],[Selling Price]])</f>
        <v>0.26433772234224101</v>
      </c>
      <c r="T8605">
        <v>3</v>
      </c>
      <c r="U8605" s="2">
        <f>Table1[[#This Row],[Selling Price]]*Table1[[#This Row],[Quantity]]</f>
        <v>60.12</v>
      </c>
      <c r="V8605" s="4">
        <v>0</v>
      </c>
      <c r="W8605">
        <v>209</v>
      </c>
      <c r="X8605" t="s">
        <v>36</v>
      </c>
      <c r="Y8605" t="s">
        <v>52</v>
      </c>
      <c r="Z8605" s="2">
        <v>18.811841490578921</v>
      </c>
    </row>
    <row r="8606" spans="1:26" x14ac:dyDescent="0.35">
      <c r="A8606" t="s">
        <v>276</v>
      </c>
      <c r="B8606" t="s">
        <v>277</v>
      </c>
      <c r="C8606" t="s">
        <v>55</v>
      </c>
      <c r="D8606" t="s">
        <v>46</v>
      </c>
      <c r="E8606" t="s">
        <v>65</v>
      </c>
      <c r="F8606" t="s">
        <v>1478</v>
      </c>
      <c r="G8606" t="s">
        <v>1479</v>
      </c>
      <c r="H8606" t="s">
        <v>32</v>
      </c>
      <c r="I8606" t="s">
        <v>4309</v>
      </c>
      <c r="J8606" s="1">
        <v>42962</v>
      </c>
      <c r="K8606" s="1">
        <v>42965</v>
      </c>
      <c r="L8606" t="s">
        <v>34</v>
      </c>
      <c r="M8606">
        <f>Table1[[#This Row],[Ship Date]]-Table1[[#This Row],[Order Date]]</f>
        <v>3</v>
      </c>
      <c r="N8606">
        <v>8</v>
      </c>
      <c r="O8606" t="s">
        <v>61</v>
      </c>
      <c r="P8606" s="3">
        <v>1801.6320000000001</v>
      </c>
      <c r="Q8606" s="3">
        <v>1437.016526723746</v>
      </c>
      <c r="R8606" s="3">
        <f>(Table1[[#This Row],[Selling Price]]-Table1[[#This Row],[Cost Price]])</f>
        <v>364.61547327625408</v>
      </c>
      <c r="S8606" s="12">
        <f>(Table1[[#This Row],[Profit]]/Table1[[#This Row],[Selling Price]])</f>
        <v>0.20238066002172145</v>
      </c>
      <c r="T8606">
        <v>6</v>
      </c>
      <c r="U8606" s="2">
        <f>Table1[[#This Row],[Selling Price]]*Table1[[#This Row],[Quantity]]</f>
        <v>10809.792000000001</v>
      </c>
      <c r="V8606" s="4">
        <v>0.2</v>
      </c>
      <c r="W8606">
        <v>255</v>
      </c>
      <c r="X8606" t="s">
        <v>36</v>
      </c>
      <c r="Y8606" t="s">
        <v>36</v>
      </c>
      <c r="Z8606" s="2">
        <v>613.47466611099765</v>
      </c>
    </row>
    <row r="8607" spans="1:26" x14ac:dyDescent="0.35">
      <c r="A8607" t="s">
        <v>276</v>
      </c>
      <c r="B8607" t="s">
        <v>277</v>
      </c>
      <c r="C8607" t="s">
        <v>64</v>
      </c>
      <c r="D8607" t="s">
        <v>46</v>
      </c>
      <c r="E8607" t="s">
        <v>270</v>
      </c>
      <c r="F8607" t="s">
        <v>766</v>
      </c>
      <c r="G8607" t="s">
        <v>767</v>
      </c>
      <c r="H8607" t="s">
        <v>32</v>
      </c>
      <c r="I8607" t="s">
        <v>4509</v>
      </c>
      <c r="J8607" s="1">
        <v>41947</v>
      </c>
      <c r="K8607" s="1">
        <v>41951</v>
      </c>
      <c r="L8607" t="s">
        <v>34</v>
      </c>
      <c r="M8607">
        <f>Table1[[#This Row],[Ship Date]]-Table1[[#This Row],[Order Date]]</f>
        <v>4</v>
      </c>
      <c r="N8607">
        <v>11</v>
      </c>
      <c r="O8607" t="s">
        <v>35</v>
      </c>
      <c r="P8607" s="3">
        <v>8.3759999999999994</v>
      </c>
      <c r="Q8607" s="3">
        <v>5.9907303536079759</v>
      </c>
      <c r="R8607" s="3">
        <f>(Table1[[#This Row],[Selling Price]]-Table1[[#This Row],[Cost Price]])</f>
        <v>2.3852696463920235</v>
      </c>
      <c r="S8607" s="12">
        <f>(Table1[[#This Row],[Profit]]/Table1[[#This Row],[Selling Price]])</f>
        <v>0.28477431308405249</v>
      </c>
      <c r="T8607">
        <v>3</v>
      </c>
      <c r="U8607" s="2">
        <f>Table1[[#This Row],[Selling Price]]*Table1[[#This Row],[Quantity]]</f>
        <v>25.128</v>
      </c>
      <c r="V8607" s="4">
        <v>0.2</v>
      </c>
      <c r="W8607">
        <v>181</v>
      </c>
      <c r="X8607" t="s">
        <v>36</v>
      </c>
      <c r="Y8607" t="s">
        <v>52</v>
      </c>
      <c r="Z8607" s="2">
        <v>4.2211072345670493</v>
      </c>
    </row>
    <row r="8608" spans="1:26" x14ac:dyDescent="0.35">
      <c r="A8608" t="s">
        <v>276</v>
      </c>
      <c r="B8608" t="s">
        <v>277</v>
      </c>
      <c r="C8608" t="s">
        <v>55</v>
      </c>
      <c r="D8608" t="s">
        <v>46</v>
      </c>
      <c r="E8608" t="s">
        <v>75</v>
      </c>
      <c r="F8608" t="s">
        <v>1310</v>
      </c>
      <c r="G8608" t="s">
        <v>1311</v>
      </c>
      <c r="H8608" t="s">
        <v>32</v>
      </c>
      <c r="I8608" t="s">
        <v>4641</v>
      </c>
      <c r="J8608" s="1">
        <v>42960</v>
      </c>
      <c r="K8608" s="1">
        <v>42960</v>
      </c>
      <c r="L8608" t="s">
        <v>1118</v>
      </c>
      <c r="M8608">
        <f>Table1[[#This Row],[Ship Date]]-Table1[[#This Row],[Order Date]]</f>
        <v>0</v>
      </c>
      <c r="N8608">
        <v>8</v>
      </c>
      <c r="O8608" t="s">
        <v>61</v>
      </c>
      <c r="P8608" s="3">
        <v>59.52</v>
      </c>
      <c r="Q8608" s="3">
        <v>44.183298089845167</v>
      </c>
      <c r="R8608" s="3">
        <f>(Table1[[#This Row],[Selling Price]]-Table1[[#This Row],[Cost Price]])</f>
        <v>15.336701910154837</v>
      </c>
      <c r="S8608" s="12">
        <f>(Table1[[#This Row],[Profit]]/Table1[[#This Row],[Selling Price]])</f>
        <v>0.25767308316792398</v>
      </c>
      <c r="T8608">
        <v>3</v>
      </c>
      <c r="U8608" s="2">
        <f>Table1[[#This Row],[Selling Price]]*Table1[[#This Row],[Quantity]]</f>
        <v>178.56</v>
      </c>
      <c r="V8608" s="4">
        <v>0</v>
      </c>
      <c r="W8608">
        <v>325</v>
      </c>
      <c r="X8608" t="s">
        <v>36</v>
      </c>
      <c r="Y8608" t="s">
        <v>52</v>
      </c>
      <c r="Z8608" s="2">
        <v>9.3057848674896864</v>
      </c>
    </row>
    <row r="8609" spans="1:26" x14ac:dyDescent="0.35">
      <c r="A8609" t="s">
        <v>276</v>
      </c>
      <c r="B8609" t="s">
        <v>277</v>
      </c>
      <c r="C8609" t="s">
        <v>64</v>
      </c>
      <c r="D8609" t="s">
        <v>46</v>
      </c>
      <c r="E8609" t="s">
        <v>86</v>
      </c>
      <c r="F8609" t="s">
        <v>3653</v>
      </c>
      <c r="G8609" t="s">
        <v>3654</v>
      </c>
      <c r="H8609" t="s">
        <v>32</v>
      </c>
      <c r="I8609" t="s">
        <v>4752</v>
      </c>
      <c r="J8609" s="1">
        <v>42805</v>
      </c>
      <c r="K8609" s="1">
        <v>42811</v>
      </c>
      <c r="L8609" t="s">
        <v>60</v>
      </c>
      <c r="M8609">
        <f>Table1[[#This Row],[Ship Date]]-Table1[[#This Row],[Order Date]]</f>
        <v>6</v>
      </c>
      <c r="N8609">
        <v>3</v>
      </c>
      <c r="O8609" t="s">
        <v>106</v>
      </c>
      <c r="P8609" s="3">
        <v>895.92</v>
      </c>
      <c r="Q8609" s="3">
        <v>679.04377657204225</v>
      </c>
      <c r="R8609" s="3">
        <f>(Table1[[#This Row],[Selling Price]]-Table1[[#This Row],[Cost Price]])</f>
        <v>216.87622342795771</v>
      </c>
      <c r="S8609" s="12">
        <f>(Table1[[#This Row],[Profit]]/Table1[[#This Row],[Selling Price]])</f>
        <v>0.24207096998387995</v>
      </c>
      <c r="T8609">
        <v>4</v>
      </c>
      <c r="U8609" s="2">
        <f>Table1[[#This Row],[Selling Price]]*Table1[[#This Row],[Quantity]]</f>
        <v>3583.68</v>
      </c>
      <c r="V8609" s="4">
        <v>0</v>
      </c>
      <c r="W8609">
        <v>311</v>
      </c>
      <c r="X8609" t="s">
        <v>68</v>
      </c>
      <c r="Y8609" t="s">
        <v>36</v>
      </c>
      <c r="Z8609" s="2">
        <v>332.34184300806902</v>
      </c>
    </row>
    <row r="8610" spans="1:26" x14ac:dyDescent="0.35">
      <c r="A8610" t="s">
        <v>276</v>
      </c>
      <c r="B8610" t="s">
        <v>277</v>
      </c>
      <c r="C8610" t="s">
        <v>45</v>
      </c>
      <c r="D8610" t="s">
        <v>46</v>
      </c>
      <c r="E8610" t="s">
        <v>86</v>
      </c>
      <c r="F8610" t="s">
        <v>3443</v>
      </c>
      <c r="G8610" t="s">
        <v>3444</v>
      </c>
      <c r="H8610" t="s">
        <v>32</v>
      </c>
      <c r="I8610" t="s">
        <v>4764</v>
      </c>
      <c r="J8610" s="1">
        <v>43085</v>
      </c>
      <c r="K8610" s="1">
        <v>43092</v>
      </c>
      <c r="L8610" t="s">
        <v>60</v>
      </c>
      <c r="M8610">
        <f>Table1[[#This Row],[Ship Date]]-Table1[[#This Row],[Order Date]]</f>
        <v>7</v>
      </c>
      <c r="N8610">
        <v>12</v>
      </c>
      <c r="O8610" t="s">
        <v>35</v>
      </c>
      <c r="P8610" s="3">
        <v>33.375999999999998</v>
      </c>
      <c r="Q8610" s="3">
        <v>23.87013694601298</v>
      </c>
      <c r="R8610" s="3">
        <f>(Table1[[#This Row],[Selling Price]]-Table1[[#This Row],[Cost Price]])</f>
        <v>9.5058630539870173</v>
      </c>
      <c r="S8610" s="12">
        <f>(Table1[[#This Row],[Profit]]/Table1[[#This Row],[Selling Price]])</f>
        <v>0.2848113331132256</v>
      </c>
      <c r="T8610">
        <v>4</v>
      </c>
      <c r="U8610" s="2">
        <f>Table1[[#This Row],[Selling Price]]*Table1[[#This Row],[Quantity]]</f>
        <v>133.50399999999999</v>
      </c>
      <c r="V8610" s="4">
        <v>0.2</v>
      </c>
      <c r="W8610">
        <v>355</v>
      </c>
      <c r="X8610" t="s">
        <v>68</v>
      </c>
      <c r="Y8610" t="s">
        <v>52</v>
      </c>
      <c r="Z8610" s="2">
        <v>15.572983135331951</v>
      </c>
    </row>
    <row r="8611" spans="1:26" x14ac:dyDescent="0.35">
      <c r="A8611" t="s">
        <v>276</v>
      </c>
      <c r="B8611" t="s">
        <v>277</v>
      </c>
      <c r="C8611" t="s">
        <v>55</v>
      </c>
      <c r="D8611" t="s">
        <v>46</v>
      </c>
      <c r="E8611" t="s">
        <v>178</v>
      </c>
      <c r="F8611" t="s">
        <v>4798</v>
      </c>
      <c r="G8611" t="s">
        <v>4799</v>
      </c>
      <c r="H8611" t="s">
        <v>32</v>
      </c>
      <c r="I8611" t="s">
        <v>4797</v>
      </c>
      <c r="J8611" s="1">
        <v>42989</v>
      </c>
      <c r="K8611" s="1">
        <v>42990</v>
      </c>
      <c r="L8611" t="s">
        <v>1118</v>
      </c>
      <c r="M8611">
        <f>Table1[[#This Row],[Ship Date]]-Table1[[#This Row],[Order Date]]</f>
        <v>1</v>
      </c>
      <c r="N8611">
        <v>9</v>
      </c>
      <c r="O8611" t="s">
        <v>61</v>
      </c>
      <c r="P8611" s="3">
        <v>22.18</v>
      </c>
      <c r="Q8611" s="3">
        <v>18.72984421604372</v>
      </c>
      <c r="R8611" s="3">
        <f>(Table1[[#This Row],[Selling Price]]-Table1[[#This Row],[Cost Price]])</f>
        <v>3.45015578395628</v>
      </c>
      <c r="S8611" s="12">
        <f>(Table1[[#This Row],[Profit]]/Table1[[#This Row],[Selling Price]])</f>
        <v>0.15555256014230298</v>
      </c>
      <c r="T8611">
        <v>2</v>
      </c>
      <c r="U8611" s="2">
        <f>Table1[[#This Row],[Selling Price]]*Table1[[#This Row],[Quantity]]</f>
        <v>44.36</v>
      </c>
      <c r="V8611" s="4">
        <v>0</v>
      </c>
      <c r="W8611">
        <v>460</v>
      </c>
      <c r="X8611" t="s">
        <v>36</v>
      </c>
      <c r="Y8611" t="s">
        <v>52</v>
      </c>
      <c r="Z8611" s="2">
        <v>26.884197359539431</v>
      </c>
    </row>
    <row r="8612" spans="1:26" x14ac:dyDescent="0.35">
      <c r="A8612" t="s">
        <v>276</v>
      </c>
      <c r="B8612" t="s">
        <v>277</v>
      </c>
      <c r="C8612" t="s">
        <v>27</v>
      </c>
      <c r="D8612" t="s">
        <v>46</v>
      </c>
      <c r="E8612" t="s">
        <v>65</v>
      </c>
      <c r="F8612" t="s">
        <v>3152</v>
      </c>
      <c r="G8612" t="s">
        <v>3153</v>
      </c>
      <c r="H8612" t="s">
        <v>32</v>
      </c>
      <c r="I8612" t="s">
        <v>4899</v>
      </c>
      <c r="J8612" s="1">
        <v>42455</v>
      </c>
      <c r="K8612" s="1">
        <v>42456</v>
      </c>
      <c r="L8612" t="s">
        <v>199</v>
      </c>
      <c r="M8612">
        <f>Table1[[#This Row],[Ship Date]]-Table1[[#This Row],[Order Date]]</f>
        <v>1</v>
      </c>
      <c r="N8612">
        <v>3</v>
      </c>
      <c r="O8612" t="s">
        <v>106</v>
      </c>
      <c r="P8612" s="3">
        <v>67.64</v>
      </c>
      <c r="Q8612" s="3">
        <v>46.143840690519717</v>
      </c>
      <c r="R8612" s="3">
        <f>(Table1[[#This Row],[Selling Price]]-Table1[[#This Row],[Cost Price]])</f>
        <v>21.496159309480284</v>
      </c>
      <c r="S8612" s="12">
        <f>(Table1[[#This Row],[Profit]]/Table1[[#This Row],[Selling Price]])</f>
        <v>0.31780247352868546</v>
      </c>
      <c r="T8612">
        <v>5</v>
      </c>
      <c r="U8612" s="2">
        <f>Table1[[#This Row],[Selling Price]]*Table1[[#This Row],[Quantity]]</f>
        <v>338.2</v>
      </c>
      <c r="V8612" s="4">
        <v>0.2</v>
      </c>
      <c r="W8612">
        <v>274</v>
      </c>
      <c r="X8612" t="s">
        <v>36</v>
      </c>
      <c r="Y8612" t="s">
        <v>52</v>
      </c>
      <c r="Z8612" s="2">
        <v>28.756945338474321</v>
      </c>
    </row>
    <row r="8613" spans="1:26" x14ac:dyDescent="0.35">
      <c r="A8613" t="s">
        <v>276</v>
      </c>
      <c r="B8613" t="s">
        <v>277</v>
      </c>
      <c r="C8613" t="s">
        <v>64</v>
      </c>
      <c r="D8613" t="s">
        <v>46</v>
      </c>
      <c r="E8613" t="s">
        <v>178</v>
      </c>
      <c r="F8613" t="s">
        <v>2552</v>
      </c>
      <c r="G8613" t="s">
        <v>610</v>
      </c>
      <c r="H8613" t="s">
        <v>32</v>
      </c>
      <c r="I8613" t="s">
        <v>4903</v>
      </c>
      <c r="J8613" s="1">
        <v>41903</v>
      </c>
      <c r="K8613" s="1">
        <v>41907</v>
      </c>
      <c r="L8613" t="s">
        <v>60</v>
      </c>
      <c r="M8613">
        <f>Table1[[#This Row],[Ship Date]]-Table1[[#This Row],[Order Date]]</f>
        <v>4</v>
      </c>
      <c r="N8613">
        <v>9</v>
      </c>
      <c r="O8613" t="s">
        <v>61</v>
      </c>
      <c r="P8613" s="3">
        <v>15.56</v>
      </c>
      <c r="Q8613" s="3">
        <v>12.30142667635968</v>
      </c>
      <c r="R8613" s="3">
        <f>(Table1[[#This Row],[Selling Price]]-Table1[[#This Row],[Cost Price]])</f>
        <v>3.25857332364032</v>
      </c>
      <c r="S8613" s="12">
        <f>(Table1[[#This Row],[Profit]]/Table1[[#This Row],[Selling Price]])</f>
        <v>0.20941987941133161</v>
      </c>
      <c r="T8613">
        <v>2</v>
      </c>
      <c r="U8613" s="2">
        <f>Table1[[#This Row],[Selling Price]]*Table1[[#This Row],[Quantity]]</f>
        <v>31.12</v>
      </c>
      <c r="V8613" s="4">
        <v>0</v>
      </c>
      <c r="W8613">
        <v>106</v>
      </c>
      <c r="X8613" t="s">
        <v>36</v>
      </c>
      <c r="Y8613" t="s">
        <v>36</v>
      </c>
      <c r="Z8613" s="2">
        <v>16.04516940805965</v>
      </c>
    </row>
    <row r="8614" spans="1:26" x14ac:dyDescent="0.35">
      <c r="A8614" t="s">
        <v>276</v>
      </c>
      <c r="B8614" t="s">
        <v>277</v>
      </c>
      <c r="C8614" t="s">
        <v>39</v>
      </c>
      <c r="D8614" t="s">
        <v>46</v>
      </c>
      <c r="E8614" t="s">
        <v>86</v>
      </c>
      <c r="F8614" t="s">
        <v>1483</v>
      </c>
      <c r="G8614" t="s">
        <v>1484</v>
      </c>
      <c r="H8614" t="s">
        <v>32</v>
      </c>
      <c r="I8614" t="s">
        <v>4985</v>
      </c>
      <c r="J8614" s="1">
        <v>42687</v>
      </c>
      <c r="K8614" s="1">
        <v>42691</v>
      </c>
      <c r="L8614" t="s">
        <v>60</v>
      </c>
      <c r="M8614">
        <f>Table1[[#This Row],[Ship Date]]-Table1[[#This Row],[Order Date]]</f>
        <v>4</v>
      </c>
      <c r="N8614">
        <v>11</v>
      </c>
      <c r="O8614" t="s">
        <v>35</v>
      </c>
      <c r="P8614" s="3">
        <v>3.1360000000000001</v>
      </c>
      <c r="Q8614" s="3">
        <v>2.0821465275962558</v>
      </c>
      <c r="R8614" s="3">
        <f>(Table1[[#This Row],[Selling Price]]-Table1[[#This Row],[Cost Price]])</f>
        <v>1.0538534724037443</v>
      </c>
      <c r="S8614" s="12">
        <f>(Table1[[#This Row],[Profit]]/Table1[[#This Row],[Selling Price]])</f>
        <v>0.33605021441445926</v>
      </c>
      <c r="T8614">
        <v>2</v>
      </c>
      <c r="U8614" s="2">
        <f>Table1[[#This Row],[Selling Price]]*Table1[[#This Row],[Quantity]]</f>
        <v>6.2720000000000002</v>
      </c>
      <c r="V8614" s="4">
        <v>0.8</v>
      </c>
      <c r="W8614">
        <v>114</v>
      </c>
      <c r="X8614" t="s">
        <v>36</v>
      </c>
      <c r="Y8614" t="s">
        <v>36</v>
      </c>
      <c r="Z8614" s="2">
        <v>10.305947642017211</v>
      </c>
    </row>
    <row r="8615" spans="1:26" x14ac:dyDescent="0.35">
      <c r="A8615" t="s">
        <v>276</v>
      </c>
      <c r="B8615" t="s">
        <v>277</v>
      </c>
      <c r="C8615" t="s">
        <v>64</v>
      </c>
      <c r="D8615" t="s">
        <v>46</v>
      </c>
      <c r="E8615" t="s">
        <v>178</v>
      </c>
      <c r="F8615" t="s">
        <v>2715</v>
      </c>
      <c r="G8615" t="s">
        <v>2716</v>
      </c>
      <c r="H8615" t="s">
        <v>32</v>
      </c>
      <c r="I8615" t="s">
        <v>5021</v>
      </c>
      <c r="J8615" s="1">
        <v>42003</v>
      </c>
      <c r="K8615" s="1">
        <v>42005</v>
      </c>
      <c r="L8615" t="s">
        <v>34</v>
      </c>
      <c r="M8615">
        <f>Table1[[#This Row],[Ship Date]]-Table1[[#This Row],[Order Date]]</f>
        <v>2</v>
      </c>
      <c r="N8615">
        <v>12</v>
      </c>
      <c r="O8615" t="s">
        <v>35</v>
      </c>
      <c r="P8615" s="3">
        <v>12.984</v>
      </c>
      <c r="Q8615" s="3">
        <v>9.5223339312680189</v>
      </c>
      <c r="R8615" s="3">
        <f>(Table1[[#This Row],[Selling Price]]-Table1[[#This Row],[Cost Price]])</f>
        <v>3.4616660687319811</v>
      </c>
      <c r="S8615" s="12">
        <f>(Table1[[#This Row],[Profit]]/Table1[[#This Row],[Selling Price]])</f>
        <v>0.26661014084503859</v>
      </c>
      <c r="T8615">
        <v>3</v>
      </c>
      <c r="U8615" s="2">
        <f>Table1[[#This Row],[Selling Price]]*Table1[[#This Row],[Quantity]]</f>
        <v>38.951999999999998</v>
      </c>
      <c r="V8615" s="4">
        <v>0.2</v>
      </c>
      <c r="W8615">
        <v>227</v>
      </c>
      <c r="X8615" t="s">
        <v>36</v>
      </c>
      <c r="Y8615" t="s">
        <v>52</v>
      </c>
      <c r="Z8615" s="2">
        <v>19.744647173348021</v>
      </c>
    </row>
    <row r="8616" spans="1:26" x14ac:dyDescent="0.35">
      <c r="A8616" t="s">
        <v>276</v>
      </c>
      <c r="B8616" t="s">
        <v>277</v>
      </c>
      <c r="C8616" t="s">
        <v>39</v>
      </c>
      <c r="D8616" t="s">
        <v>46</v>
      </c>
      <c r="E8616" t="s">
        <v>102</v>
      </c>
      <c r="F8616" t="s">
        <v>5032</v>
      </c>
      <c r="G8616" t="s">
        <v>5033</v>
      </c>
      <c r="H8616" t="s">
        <v>32</v>
      </c>
      <c r="I8616" t="s">
        <v>5031</v>
      </c>
      <c r="J8616" s="1">
        <v>41954</v>
      </c>
      <c r="K8616" s="1">
        <v>41958</v>
      </c>
      <c r="L8616" t="s">
        <v>60</v>
      </c>
      <c r="M8616">
        <f>Table1[[#This Row],[Ship Date]]-Table1[[#This Row],[Order Date]]</f>
        <v>4</v>
      </c>
      <c r="N8616">
        <v>11</v>
      </c>
      <c r="O8616" t="s">
        <v>35</v>
      </c>
      <c r="P8616" s="3">
        <v>262.33600000000001</v>
      </c>
      <c r="Q8616" s="3">
        <v>186.84449593635409</v>
      </c>
      <c r="R8616" s="3">
        <f>(Table1[[#This Row],[Selling Price]]-Table1[[#This Row],[Cost Price]])</f>
        <v>75.49150406364592</v>
      </c>
      <c r="S8616" s="12">
        <f>(Table1[[#This Row],[Profit]]/Table1[[#This Row],[Selling Price]])</f>
        <v>0.28776646767369296</v>
      </c>
      <c r="T8616">
        <v>8</v>
      </c>
      <c r="U8616" s="2">
        <f>Table1[[#This Row],[Selling Price]]*Table1[[#This Row],[Quantity]]</f>
        <v>2098.6880000000001</v>
      </c>
      <c r="V8616" s="4">
        <v>0.2</v>
      </c>
      <c r="W8616">
        <v>288</v>
      </c>
      <c r="X8616" t="s">
        <v>36</v>
      </c>
      <c r="Y8616" t="s">
        <v>68</v>
      </c>
      <c r="Z8616" s="2">
        <v>92.999764409476768</v>
      </c>
    </row>
    <row r="8617" spans="1:26" x14ac:dyDescent="0.35">
      <c r="A8617" t="s">
        <v>276</v>
      </c>
      <c r="B8617" t="s">
        <v>277</v>
      </c>
      <c r="C8617" t="s">
        <v>64</v>
      </c>
      <c r="D8617" t="s">
        <v>46</v>
      </c>
      <c r="E8617" t="s">
        <v>102</v>
      </c>
      <c r="F8617" t="s">
        <v>2826</v>
      </c>
      <c r="G8617" t="s">
        <v>2827</v>
      </c>
      <c r="H8617" t="s">
        <v>32</v>
      </c>
      <c r="I8617" t="s">
        <v>5065</v>
      </c>
      <c r="J8617" s="1">
        <v>41829</v>
      </c>
      <c r="K8617" s="1">
        <v>41835</v>
      </c>
      <c r="L8617" t="s">
        <v>60</v>
      </c>
      <c r="M8617">
        <f>Table1[[#This Row],[Ship Date]]-Table1[[#This Row],[Order Date]]</f>
        <v>6</v>
      </c>
      <c r="N8617">
        <v>7</v>
      </c>
      <c r="O8617" t="s">
        <v>51</v>
      </c>
      <c r="P8617" s="3">
        <v>10.368</v>
      </c>
      <c r="Q8617" s="3">
        <v>8.0104262550231446</v>
      </c>
      <c r="R8617" s="3">
        <f>(Table1[[#This Row],[Selling Price]]-Table1[[#This Row],[Cost Price]])</f>
        <v>2.3575737449768557</v>
      </c>
      <c r="S8617" s="12">
        <f>(Table1[[#This Row],[Profit]]/Table1[[#This Row],[Selling Price]])</f>
        <v>0.22738944299545288</v>
      </c>
      <c r="T8617">
        <v>2</v>
      </c>
      <c r="U8617" s="2">
        <f>Table1[[#This Row],[Selling Price]]*Table1[[#This Row],[Quantity]]</f>
        <v>20.736000000000001</v>
      </c>
      <c r="V8617" s="4">
        <v>0.2</v>
      </c>
      <c r="W8617">
        <v>367</v>
      </c>
      <c r="X8617" t="s">
        <v>68</v>
      </c>
      <c r="Y8617" t="s">
        <v>52</v>
      </c>
      <c r="Z8617" s="2">
        <v>10.6372050464396</v>
      </c>
    </row>
    <row r="8618" spans="1:26" x14ac:dyDescent="0.35">
      <c r="A8618" t="s">
        <v>276</v>
      </c>
      <c r="B8618" t="s">
        <v>277</v>
      </c>
      <c r="C8618" t="s">
        <v>55</v>
      </c>
      <c r="D8618" t="s">
        <v>46</v>
      </c>
      <c r="E8618" t="s">
        <v>86</v>
      </c>
      <c r="F8618" t="s">
        <v>107</v>
      </c>
      <c r="G8618" t="s">
        <v>108</v>
      </c>
      <c r="H8618" t="s">
        <v>32</v>
      </c>
      <c r="I8618" t="s">
        <v>5098</v>
      </c>
      <c r="J8618" s="1">
        <v>42633</v>
      </c>
      <c r="K8618" s="1">
        <v>42637</v>
      </c>
      <c r="L8618" t="s">
        <v>60</v>
      </c>
      <c r="M8618">
        <f>Table1[[#This Row],[Ship Date]]-Table1[[#This Row],[Order Date]]</f>
        <v>4</v>
      </c>
      <c r="N8618">
        <v>9</v>
      </c>
      <c r="O8618" t="s">
        <v>61</v>
      </c>
      <c r="P8618" s="3">
        <v>271.98399999999998</v>
      </c>
      <c r="Q8618" s="3">
        <v>223.7942372189807</v>
      </c>
      <c r="R8618" s="3">
        <f>(Table1[[#This Row],[Selling Price]]-Table1[[#This Row],[Cost Price]])</f>
        <v>48.189762781019283</v>
      </c>
      <c r="S8618" s="12">
        <f>(Table1[[#This Row],[Profit]]/Table1[[#This Row],[Selling Price]])</f>
        <v>0.17717866779302932</v>
      </c>
      <c r="T8618">
        <v>2</v>
      </c>
      <c r="U8618" s="2">
        <f>Table1[[#This Row],[Selling Price]]*Table1[[#This Row],[Quantity]]</f>
        <v>543.96799999999996</v>
      </c>
      <c r="V8618" s="4">
        <v>0.2</v>
      </c>
      <c r="W8618">
        <v>497</v>
      </c>
      <c r="X8618" t="s">
        <v>36</v>
      </c>
      <c r="Y8618" t="s">
        <v>36</v>
      </c>
      <c r="Z8618" s="2">
        <v>350.13401137885762</v>
      </c>
    </row>
    <row r="8619" spans="1:26" x14ac:dyDescent="0.35">
      <c r="A8619" t="s">
        <v>276</v>
      </c>
      <c r="B8619" t="s">
        <v>277</v>
      </c>
      <c r="C8619" t="s">
        <v>39</v>
      </c>
      <c r="D8619" t="s">
        <v>46</v>
      </c>
      <c r="E8619" t="s">
        <v>75</v>
      </c>
      <c r="F8619" t="s">
        <v>547</v>
      </c>
      <c r="G8619" t="s">
        <v>548</v>
      </c>
      <c r="H8619" t="s">
        <v>32</v>
      </c>
      <c r="I8619" t="s">
        <v>5098</v>
      </c>
      <c r="J8619" s="1">
        <v>42633</v>
      </c>
      <c r="K8619" s="1">
        <v>42637</v>
      </c>
      <c r="L8619" t="s">
        <v>60</v>
      </c>
      <c r="M8619">
        <f>Table1[[#This Row],[Ship Date]]-Table1[[#This Row],[Order Date]]</f>
        <v>4</v>
      </c>
      <c r="N8619">
        <v>9</v>
      </c>
      <c r="O8619" t="s">
        <v>61</v>
      </c>
      <c r="P8619" s="3">
        <v>11.76</v>
      </c>
      <c r="Q8619" s="3">
        <v>8.9294888274371615</v>
      </c>
      <c r="R8619" s="3">
        <f>(Table1[[#This Row],[Selling Price]]-Table1[[#This Row],[Cost Price]])</f>
        <v>2.8305111725628382</v>
      </c>
      <c r="S8619" s="12">
        <f>(Table1[[#This Row],[Profit]]/Table1[[#This Row],[Selling Price]])</f>
        <v>0.24068972555806448</v>
      </c>
      <c r="T8619">
        <v>4</v>
      </c>
      <c r="U8619" s="2">
        <f>Table1[[#This Row],[Selling Price]]*Table1[[#This Row],[Quantity]]</f>
        <v>47.04</v>
      </c>
      <c r="V8619" s="4">
        <v>0</v>
      </c>
      <c r="W8619">
        <v>465</v>
      </c>
      <c r="X8619" t="s">
        <v>36</v>
      </c>
      <c r="Y8619" t="s">
        <v>52</v>
      </c>
      <c r="Z8619" s="2">
        <v>5.1644631860436379</v>
      </c>
    </row>
    <row r="8620" spans="1:26" x14ac:dyDescent="0.35">
      <c r="A8620" t="s">
        <v>276</v>
      </c>
      <c r="B8620" t="s">
        <v>277</v>
      </c>
      <c r="C8620" t="s">
        <v>45</v>
      </c>
      <c r="D8620" t="s">
        <v>46</v>
      </c>
      <c r="E8620" t="s">
        <v>65</v>
      </c>
      <c r="F8620" t="s">
        <v>1121</v>
      </c>
      <c r="G8620" t="s">
        <v>1122</v>
      </c>
      <c r="H8620" t="s">
        <v>32</v>
      </c>
      <c r="I8620" t="s">
        <v>5121</v>
      </c>
      <c r="J8620" s="1">
        <v>41890</v>
      </c>
      <c r="K8620" s="1">
        <v>41896</v>
      </c>
      <c r="L8620" t="s">
        <v>60</v>
      </c>
      <c r="M8620">
        <f>Table1[[#This Row],[Ship Date]]-Table1[[#This Row],[Order Date]]</f>
        <v>6</v>
      </c>
      <c r="N8620">
        <v>9</v>
      </c>
      <c r="O8620" t="s">
        <v>61</v>
      </c>
      <c r="P8620" s="3">
        <v>14.97</v>
      </c>
      <c r="Q8620" s="3">
        <v>11.002260692299741</v>
      </c>
      <c r="R8620" s="3">
        <f>(Table1[[#This Row],[Selling Price]]-Table1[[#This Row],[Cost Price]])</f>
        <v>3.9677393077002598</v>
      </c>
      <c r="S8620" s="12">
        <f>(Table1[[#This Row],[Profit]]/Table1[[#This Row],[Selling Price]])</f>
        <v>0.26504604593856113</v>
      </c>
      <c r="T8620">
        <v>1</v>
      </c>
      <c r="U8620" s="2">
        <f>Table1[[#This Row],[Selling Price]]*Table1[[#This Row],[Quantity]]</f>
        <v>14.97</v>
      </c>
      <c r="V8620" s="4">
        <v>0</v>
      </c>
      <c r="W8620">
        <v>119</v>
      </c>
      <c r="X8620" t="s">
        <v>68</v>
      </c>
      <c r="Y8620" t="s">
        <v>36</v>
      </c>
      <c r="Z8620" s="2">
        <v>45.274454519077317</v>
      </c>
    </row>
    <row r="8621" spans="1:26" x14ac:dyDescent="0.35">
      <c r="A8621" t="s">
        <v>276</v>
      </c>
      <c r="B8621" t="s">
        <v>277</v>
      </c>
      <c r="C8621" t="s">
        <v>27</v>
      </c>
      <c r="D8621" t="s">
        <v>46</v>
      </c>
      <c r="E8621" t="s">
        <v>47</v>
      </c>
      <c r="F8621" t="s">
        <v>5195</v>
      </c>
      <c r="G8621" t="s">
        <v>5196</v>
      </c>
      <c r="H8621" t="s">
        <v>32</v>
      </c>
      <c r="I8621" t="s">
        <v>5194</v>
      </c>
      <c r="J8621" s="1">
        <v>43038</v>
      </c>
      <c r="K8621" s="1">
        <v>43040</v>
      </c>
      <c r="L8621" t="s">
        <v>199</v>
      </c>
      <c r="M8621">
        <f>Table1[[#This Row],[Ship Date]]-Table1[[#This Row],[Order Date]]</f>
        <v>2</v>
      </c>
      <c r="N8621">
        <v>10</v>
      </c>
      <c r="O8621" t="s">
        <v>61</v>
      </c>
      <c r="P8621" s="3">
        <v>30</v>
      </c>
      <c r="Q8621" s="3">
        <v>25.144355066324501</v>
      </c>
      <c r="R8621" s="3">
        <f>(Table1[[#This Row],[Selling Price]]-Table1[[#This Row],[Cost Price]])</f>
        <v>4.8556449336754994</v>
      </c>
      <c r="S8621" s="12">
        <f>(Table1[[#This Row],[Profit]]/Table1[[#This Row],[Selling Price]])</f>
        <v>0.16185483112251664</v>
      </c>
      <c r="T8621">
        <v>8</v>
      </c>
      <c r="U8621" s="2">
        <f>Table1[[#This Row],[Selling Price]]*Table1[[#This Row],[Quantity]]</f>
        <v>240</v>
      </c>
      <c r="V8621" s="4">
        <v>0</v>
      </c>
      <c r="W8621">
        <v>362</v>
      </c>
      <c r="X8621" t="s">
        <v>36</v>
      </c>
      <c r="Y8621" t="s">
        <v>52</v>
      </c>
      <c r="Z8621" s="2">
        <v>10.11805317242403</v>
      </c>
    </row>
    <row r="8622" spans="1:26" x14ac:dyDescent="0.35">
      <c r="A8622" t="s">
        <v>276</v>
      </c>
      <c r="B8622" t="s">
        <v>277</v>
      </c>
      <c r="C8622" t="s">
        <v>27</v>
      </c>
      <c r="D8622" t="s">
        <v>46</v>
      </c>
      <c r="E8622" t="s">
        <v>102</v>
      </c>
      <c r="F8622" t="s">
        <v>2782</v>
      </c>
      <c r="G8622" t="s">
        <v>2783</v>
      </c>
      <c r="H8622" t="s">
        <v>32</v>
      </c>
      <c r="I8622" t="s">
        <v>5222</v>
      </c>
      <c r="J8622" s="1">
        <v>43009</v>
      </c>
      <c r="K8622" s="1">
        <v>43015</v>
      </c>
      <c r="L8622" t="s">
        <v>60</v>
      </c>
      <c r="M8622">
        <f>Table1[[#This Row],[Ship Date]]-Table1[[#This Row],[Order Date]]</f>
        <v>6</v>
      </c>
      <c r="N8622">
        <v>10</v>
      </c>
      <c r="O8622" t="s">
        <v>61</v>
      </c>
      <c r="P8622" s="3">
        <v>104.85</v>
      </c>
      <c r="Q8622" s="3">
        <v>84.573903183868353</v>
      </c>
      <c r="R8622" s="3">
        <f>(Table1[[#This Row],[Selling Price]]-Table1[[#This Row],[Cost Price]])</f>
        <v>20.276096816131641</v>
      </c>
      <c r="S8622" s="12">
        <f>(Table1[[#This Row],[Profit]]/Table1[[#This Row],[Selling Price]])</f>
        <v>0.19338194388299135</v>
      </c>
      <c r="T8622">
        <v>1</v>
      </c>
      <c r="U8622" s="2">
        <f>Table1[[#This Row],[Selling Price]]*Table1[[#This Row],[Quantity]]</f>
        <v>104.85</v>
      </c>
      <c r="V8622" s="4">
        <v>0</v>
      </c>
      <c r="W8622">
        <v>358</v>
      </c>
      <c r="X8622" t="s">
        <v>68</v>
      </c>
      <c r="Y8622" t="s">
        <v>36</v>
      </c>
      <c r="Z8622" s="2">
        <v>197.49069554032161</v>
      </c>
    </row>
    <row r="8623" spans="1:26" x14ac:dyDescent="0.35">
      <c r="A8623" t="s">
        <v>276</v>
      </c>
      <c r="B8623" t="s">
        <v>277</v>
      </c>
      <c r="C8623" t="s">
        <v>39</v>
      </c>
      <c r="D8623" t="s">
        <v>46</v>
      </c>
      <c r="E8623" t="s">
        <v>91</v>
      </c>
      <c r="F8623" t="s">
        <v>3401</v>
      </c>
      <c r="G8623" t="s">
        <v>3402</v>
      </c>
      <c r="H8623" t="s">
        <v>32</v>
      </c>
      <c r="I8623" t="s">
        <v>5253</v>
      </c>
      <c r="J8623" s="1">
        <v>43065</v>
      </c>
      <c r="K8623" s="1">
        <v>43069</v>
      </c>
      <c r="L8623" t="s">
        <v>60</v>
      </c>
      <c r="M8623">
        <f>Table1[[#This Row],[Ship Date]]-Table1[[#This Row],[Order Date]]</f>
        <v>4</v>
      </c>
      <c r="N8623">
        <v>11</v>
      </c>
      <c r="O8623" t="s">
        <v>35</v>
      </c>
      <c r="P8623" s="3">
        <v>52.271999999999998</v>
      </c>
      <c r="Q8623" s="3">
        <v>35.369202947779939</v>
      </c>
      <c r="R8623" s="3">
        <f>(Table1[[#This Row],[Selling Price]]-Table1[[#This Row],[Cost Price]])</f>
        <v>16.902797052220059</v>
      </c>
      <c r="S8623" s="12">
        <f>(Table1[[#This Row],[Profit]]/Table1[[#This Row],[Selling Price]])</f>
        <v>0.32336235560567911</v>
      </c>
      <c r="T8623">
        <v>3</v>
      </c>
      <c r="U8623" s="2">
        <f>Table1[[#This Row],[Selling Price]]*Table1[[#This Row],[Quantity]]</f>
        <v>156.816</v>
      </c>
      <c r="V8623" s="4">
        <v>0.2</v>
      </c>
      <c r="W8623">
        <v>104</v>
      </c>
      <c r="X8623" t="s">
        <v>36</v>
      </c>
      <c r="Y8623" t="s">
        <v>36</v>
      </c>
      <c r="Z8623" s="2">
        <v>19.169699715958</v>
      </c>
    </row>
    <row r="8624" spans="1:26" x14ac:dyDescent="0.35">
      <c r="A8624" t="s">
        <v>276</v>
      </c>
      <c r="B8624" t="s">
        <v>277</v>
      </c>
      <c r="C8624" t="s">
        <v>45</v>
      </c>
      <c r="D8624" t="s">
        <v>46</v>
      </c>
      <c r="E8624" t="s">
        <v>102</v>
      </c>
      <c r="F8624" t="s">
        <v>2486</v>
      </c>
      <c r="G8624" t="s">
        <v>192</v>
      </c>
      <c r="H8624" t="s">
        <v>32</v>
      </c>
      <c r="I8624" t="s">
        <v>5273</v>
      </c>
      <c r="J8624" s="1">
        <v>43078</v>
      </c>
      <c r="K8624" s="1">
        <v>43080</v>
      </c>
      <c r="L8624" t="s">
        <v>34</v>
      </c>
      <c r="M8624">
        <f>Table1[[#This Row],[Ship Date]]-Table1[[#This Row],[Order Date]]</f>
        <v>2</v>
      </c>
      <c r="N8624">
        <v>12</v>
      </c>
      <c r="O8624" t="s">
        <v>35</v>
      </c>
      <c r="P8624" s="3">
        <v>14.94</v>
      </c>
      <c r="Q8624" s="3">
        <v>9.9766358169225828</v>
      </c>
      <c r="R8624" s="3">
        <f>(Table1[[#This Row],[Selling Price]]-Table1[[#This Row],[Cost Price]])</f>
        <v>4.9633641830774167</v>
      </c>
      <c r="S8624" s="12">
        <f>(Table1[[#This Row],[Profit]]/Table1[[#This Row],[Selling Price]])</f>
        <v>0.33221982483784585</v>
      </c>
      <c r="T8624">
        <v>3</v>
      </c>
      <c r="U8624" s="2">
        <f>Table1[[#This Row],[Selling Price]]*Table1[[#This Row],[Quantity]]</f>
        <v>44.82</v>
      </c>
      <c r="V8624" s="4">
        <v>0</v>
      </c>
      <c r="W8624">
        <v>453</v>
      </c>
      <c r="X8624" t="s">
        <v>36</v>
      </c>
      <c r="Y8624" t="s">
        <v>52</v>
      </c>
      <c r="Z8624" s="2">
        <v>4.1599480765990338</v>
      </c>
    </row>
    <row r="8625" spans="1:26" x14ac:dyDescent="0.35">
      <c r="A8625" t="s">
        <v>276</v>
      </c>
      <c r="B8625" t="s">
        <v>277</v>
      </c>
      <c r="C8625" t="s">
        <v>55</v>
      </c>
      <c r="D8625" t="s">
        <v>46</v>
      </c>
      <c r="E8625" t="s">
        <v>102</v>
      </c>
      <c r="F8625" t="s">
        <v>4000</v>
      </c>
      <c r="G8625" t="s">
        <v>4001</v>
      </c>
      <c r="H8625" t="s">
        <v>32</v>
      </c>
      <c r="I8625" t="s">
        <v>5343</v>
      </c>
      <c r="J8625" s="1">
        <v>42384</v>
      </c>
      <c r="K8625" s="1">
        <v>42390</v>
      </c>
      <c r="L8625" t="s">
        <v>60</v>
      </c>
      <c r="M8625">
        <f>Table1[[#This Row],[Ship Date]]-Table1[[#This Row],[Order Date]]</f>
        <v>6</v>
      </c>
      <c r="N8625">
        <v>1</v>
      </c>
      <c r="O8625" t="s">
        <v>35</v>
      </c>
      <c r="P8625" s="3">
        <v>60.12</v>
      </c>
      <c r="Q8625" s="3">
        <v>42.093851756029373</v>
      </c>
      <c r="R8625" s="3">
        <f>(Table1[[#This Row],[Selling Price]]-Table1[[#This Row],[Cost Price]])</f>
        <v>18.026148243970624</v>
      </c>
      <c r="S8625" s="12">
        <f>(Table1[[#This Row],[Profit]]/Table1[[#This Row],[Selling Price]])</f>
        <v>0.29983613180257196</v>
      </c>
      <c r="T8625">
        <v>9</v>
      </c>
      <c r="U8625" s="2">
        <f>Table1[[#This Row],[Selling Price]]*Table1[[#This Row],[Quantity]]</f>
        <v>541.07999999999993</v>
      </c>
      <c r="V8625" s="4">
        <v>0</v>
      </c>
      <c r="W8625">
        <v>473</v>
      </c>
      <c r="X8625" t="s">
        <v>68</v>
      </c>
      <c r="Y8625" t="s">
        <v>52</v>
      </c>
      <c r="Z8625" s="2">
        <v>18.811841490578921</v>
      </c>
    </row>
    <row r="8626" spans="1:26" x14ac:dyDescent="0.35">
      <c r="A8626" t="s">
        <v>276</v>
      </c>
      <c r="B8626" t="s">
        <v>277</v>
      </c>
      <c r="C8626" t="s">
        <v>64</v>
      </c>
      <c r="D8626" t="s">
        <v>46</v>
      </c>
      <c r="E8626" t="s">
        <v>65</v>
      </c>
      <c r="F8626" t="s">
        <v>2648</v>
      </c>
      <c r="G8626" t="s">
        <v>2649</v>
      </c>
      <c r="H8626" t="s">
        <v>32</v>
      </c>
      <c r="I8626" t="s">
        <v>5650</v>
      </c>
      <c r="J8626" s="1">
        <v>43031</v>
      </c>
      <c r="K8626" s="1">
        <v>43036</v>
      </c>
      <c r="L8626" t="s">
        <v>60</v>
      </c>
      <c r="M8626">
        <f>Table1[[#This Row],[Ship Date]]-Table1[[#This Row],[Order Date]]</f>
        <v>5</v>
      </c>
      <c r="N8626">
        <v>10</v>
      </c>
      <c r="O8626" t="s">
        <v>61</v>
      </c>
      <c r="P8626" s="3">
        <v>259.13600000000002</v>
      </c>
      <c r="Q8626" s="3">
        <v>190.01074708905969</v>
      </c>
      <c r="R8626" s="3">
        <f>(Table1[[#This Row],[Selling Price]]-Table1[[#This Row],[Cost Price]])</f>
        <v>69.125252910940333</v>
      </c>
      <c r="S8626" s="12">
        <f>(Table1[[#This Row],[Profit]]/Table1[[#This Row],[Selling Price]])</f>
        <v>0.26675279741502655</v>
      </c>
      <c r="T8626">
        <v>4</v>
      </c>
      <c r="U8626" s="2">
        <f>Table1[[#This Row],[Selling Price]]*Table1[[#This Row],[Quantity]]</f>
        <v>1036.5440000000001</v>
      </c>
      <c r="V8626" s="4">
        <v>0.2</v>
      </c>
      <c r="W8626">
        <v>121</v>
      </c>
      <c r="X8626" t="s">
        <v>36</v>
      </c>
      <c r="Y8626" t="s">
        <v>36</v>
      </c>
      <c r="Z8626" s="2">
        <v>141.17686602779</v>
      </c>
    </row>
    <row r="8627" spans="1:26" x14ac:dyDescent="0.35">
      <c r="A8627" t="s">
        <v>276</v>
      </c>
      <c r="B8627" t="s">
        <v>277</v>
      </c>
      <c r="C8627" t="s">
        <v>27</v>
      </c>
      <c r="D8627" t="s">
        <v>46</v>
      </c>
      <c r="E8627" t="s">
        <v>270</v>
      </c>
      <c r="F8627" t="s">
        <v>959</v>
      </c>
      <c r="G8627" t="s">
        <v>960</v>
      </c>
      <c r="H8627" t="s">
        <v>32</v>
      </c>
      <c r="I8627" t="s">
        <v>5712</v>
      </c>
      <c r="J8627" s="1">
        <v>43050</v>
      </c>
      <c r="K8627" s="1">
        <v>43055</v>
      </c>
      <c r="L8627" t="s">
        <v>60</v>
      </c>
      <c r="M8627">
        <f>Table1[[#This Row],[Ship Date]]-Table1[[#This Row],[Order Date]]</f>
        <v>5</v>
      </c>
      <c r="N8627">
        <v>11</v>
      </c>
      <c r="O8627" t="s">
        <v>35</v>
      </c>
      <c r="P8627" s="3">
        <v>45.92</v>
      </c>
      <c r="Q8627" s="3">
        <v>34.201670140727153</v>
      </c>
      <c r="R8627" s="3">
        <f>(Table1[[#This Row],[Selling Price]]-Table1[[#This Row],[Cost Price]])</f>
        <v>11.718329859272849</v>
      </c>
      <c r="S8627" s="12">
        <f>(Table1[[#This Row],[Profit]]/Table1[[#This Row],[Selling Price]])</f>
        <v>0.25519011017580245</v>
      </c>
      <c r="T8627">
        <v>4</v>
      </c>
      <c r="U8627" s="2">
        <f>Table1[[#This Row],[Selling Price]]*Table1[[#This Row],[Quantity]]</f>
        <v>183.68</v>
      </c>
      <c r="V8627" s="4">
        <v>0</v>
      </c>
      <c r="W8627">
        <v>248</v>
      </c>
      <c r="X8627" t="s">
        <v>36</v>
      </c>
      <c r="Y8627" t="s">
        <v>52</v>
      </c>
      <c r="Z8627" s="2">
        <v>13.128709609097159</v>
      </c>
    </row>
    <row r="8628" spans="1:26" x14ac:dyDescent="0.35">
      <c r="A8628" t="s">
        <v>276</v>
      </c>
      <c r="B8628" t="s">
        <v>277</v>
      </c>
      <c r="C8628" t="s">
        <v>27</v>
      </c>
      <c r="D8628" t="s">
        <v>46</v>
      </c>
      <c r="E8628" t="s">
        <v>102</v>
      </c>
      <c r="F8628" t="s">
        <v>4012</v>
      </c>
      <c r="G8628" t="s">
        <v>4013</v>
      </c>
      <c r="H8628" t="s">
        <v>32</v>
      </c>
      <c r="I8628" t="s">
        <v>5729</v>
      </c>
      <c r="J8628" s="1">
        <v>42464</v>
      </c>
      <c r="K8628" s="1">
        <v>42465</v>
      </c>
      <c r="L8628" t="s">
        <v>199</v>
      </c>
      <c r="M8628">
        <f>Table1[[#This Row],[Ship Date]]-Table1[[#This Row],[Order Date]]</f>
        <v>1</v>
      </c>
      <c r="N8628">
        <v>4</v>
      </c>
      <c r="O8628" t="s">
        <v>106</v>
      </c>
      <c r="P8628" s="3">
        <v>27.81</v>
      </c>
      <c r="Q8628" s="3">
        <v>22.178692325150291</v>
      </c>
      <c r="R8628" s="3">
        <f>(Table1[[#This Row],[Selling Price]]-Table1[[#This Row],[Cost Price]])</f>
        <v>5.6313076748497082</v>
      </c>
      <c r="S8628" s="12">
        <f>(Table1[[#This Row],[Profit]]/Table1[[#This Row],[Selling Price]])</f>
        <v>0.20249218535957239</v>
      </c>
      <c r="T8628">
        <v>3</v>
      </c>
      <c r="U8628" s="2">
        <f>Table1[[#This Row],[Selling Price]]*Table1[[#This Row],[Quantity]]</f>
        <v>83.429999999999993</v>
      </c>
      <c r="V8628" s="4">
        <v>0</v>
      </c>
      <c r="W8628">
        <v>431</v>
      </c>
      <c r="X8628" t="s">
        <v>36</v>
      </c>
      <c r="Y8628" t="s">
        <v>52</v>
      </c>
      <c r="Z8628" s="2">
        <v>11.532780800830301</v>
      </c>
    </row>
    <row r="8629" spans="1:26" x14ac:dyDescent="0.35">
      <c r="A8629" t="s">
        <v>276</v>
      </c>
      <c r="B8629" t="s">
        <v>277</v>
      </c>
      <c r="C8629" t="s">
        <v>64</v>
      </c>
      <c r="D8629" t="s">
        <v>46</v>
      </c>
      <c r="E8629" t="s">
        <v>75</v>
      </c>
      <c r="F8629" t="s">
        <v>4685</v>
      </c>
      <c r="G8629" t="s">
        <v>4686</v>
      </c>
      <c r="H8629" t="s">
        <v>32</v>
      </c>
      <c r="I8629" t="s">
        <v>5856</v>
      </c>
      <c r="J8629" s="1">
        <v>42677</v>
      </c>
      <c r="K8629" s="1">
        <v>42682</v>
      </c>
      <c r="L8629" t="s">
        <v>34</v>
      </c>
      <c r="M8629">
        <f>Table1[[#This Row],[Ship Date]]-Table1[[#This Row],[Order Date]]</f>
        <v>5</v>
      </c>
      <c r="N8629">
        <v>11</v>
      </c>
      <c r="O8629" t="s">
        <v>35</v>
      </c>
      <c r="P8629" s="3">
        <v>8.75</v>
      </c>
      <c r="Q8629" s="3">
        <v>6.7977577802575908</v>
      </c>
      <c r="R8629" s="3">
        <f>(Table1[[#This Row],[Selling Price]]-Table1[[#This Row],[Cost Price]])</f>
        <v>1.9522422197424092</v>
      </c>
      <c r="S8629" s="12">
        <f>(Table1[[#This Row],[Profit]]/Table1[[#This Row],[Selling Price]])</f>
        <v>0.22311339654198961</v>
      </c>
      <c r="T8629">
        <v>1</v>
      </c>
      <c r="U8629" s="2">
        <f>Table1[[#This Row],[Selling Price]]*Table1[[#This Row],[Quantity]]</f>
        <v>8.75</v>
      </c>
      <c r="V8629" s="4">
        <v>0</v>
      </c>
      <c r="W8629">
        <v>175</v>
      </c>
      <c r="X8629" t="s">
        <v>36</v>
      </c>
      <c r="Y8629" t="s">
        <v>52</v>
      </c>
      <c r="Z8629" s="2">
        <v>18.56155300614687</v>
      </c>
    </row>
    <row r="8630" spans="1:26" x14ac:dyDescent="0.35">
      <c r="A8630" t="s">
        <v>276</v>
      </c>
      <c r="B8630" t="s">
        <v>277</v>
      </c>
      <c r="C8630" t="s">
        <v>27</v>
      </c>
      <c r="D8630" t="s">
        <v>46</v>
      </c>
      <c r="E8630" t="s">
        <v>102</v>
      </c>
      <c r="F8630" t="s">
        <v>3669</v>
      </c>
      <c r="G8630" t="s">
        <v>3670</v>
      </c>
      <c r="H8630" t="s">
        <v>32</v>
      </c>
      <c r="I8630" t="s">
        <v>5880</v>
      </c>
      <c r="J8630" s="1">
        <v>43063</v>
      </c>
      <c r="K8630" s="1">
        <v>43070</v>
      </c>
      <c r="L8630" t="s">
        <v>60</v>
      </c>
      <c r="M8630">
        <f>Table1[[#This Row],[Ship Date]]-Table1[[#This Row],[Order Date]]</f>
        <v>7</v>
      </c>
      <c r="N8630">
        <v>11</v>
      </c>
      <c r="O8630" t="s">
        <v>35</v>
      </c>
      <c r="P8630" s="3">
        <v>12.96</v>
      </c>
      <c r="Q8630" s="3">
        <v>10.965518268941191</v>
      </c>
      <c r="R8630" s="3">
        <f>(Table1[[#This Row],[Selling Price]]-Table1[[#This Row],[Cost Price]])</f>
        <v>1.9944817310588103</v>
      </c>
      <c r="S8630" s="12">
        <f>(Table1[[#This Row],[Profit]]/Table1[[#This Row],[Selling Price]])</f>
        <v>0.1538951952977477</v>
      </c>
      <c r="T8630">
        <v>2</v>
      </c>
      <c r="U8630" s="2">
        <f>Table1[[#This Row],[Selling Price]]*Table1[[#This Row],[Quantity]]</f>
        <v>25.92</v>
      </c>
      <c r="V8630" s="4">
        <v>0</v>
      </c>
      <c r="W8630">
        <v>312</v>
      </c>
      <c r="X8630" t="s">
        <v>68</v>
      </c>
      <c r="Y8630" t="s">
        <v>52</v>
      </c>
      <c r="Z8630" s="2">
        <v>14.38955621275375</v>
      </c>
    </row>
    <row r="8631" spans="1:26" x14ac:dyDescent="0.35">
      <c r="A8631" t="s">
        <v>276</v>
      </c>
      <c r="B8631" t="s">
        <v>277</v>
      </c>
      <c r="C8631" t="s">
        <v>55</v>
      </c>
      <c r="D8631" t="s">
        <v>46</v>
      </c>
      <c r="E8631" t="s">
        <v>102</v>
      </c>
      <c r="F8631" t="s">
        <v>1623</v>
      </c>
      <c r="G8631" t="s">
        <v>1624</v>
      </c>
      <c r="H8631" t="s">
        <v>32</v>
      </c>
      <c r="I8631" t="s">
        <v>5901</v>
      </c>
      <c r="J8631" s="1">
        <v>41820</v>
      </c>
      <c r="K8631" s="1">
        <v>41824</v>
      </c>
      <c r="L8631" t="s">
        <v>60</v>
      </c>
      <c r="M8631">
        <f>Table1[[#This Row],[Ship Date]]-Table1[[#This Row],[Order Date]]</f>
        <v>4</v>
      </c>
      <c r="N8631">
        <v>6</v>
      </c>
      <c r="O8631" t="s">
        <v>51</v>
      </c>
      <c r="P8631" s="3">
        <v>25.92</v>
      </c>
      <c r="Q8631" s="3">
        <v>21.134423908192471</v>
      </c>
      <c r="R8631" s="3">
        <f>(Table1[[#This Row],[Selling Price]]-Table1[[#This Row],[Cost Price]])</f>
        <v>4.7855760918075312</v>
      </c>
      <c r="S8631" s="12">
        <f>(Table1[[#This Row],[Profit]]/Table1[[#This Row],[Selling Price]])</f>
        <v>0.18462870724566091</v>
      </c>
      <c r="T8631">
        <v>5</v>
      </c>
      <c r="U8631" s="2">
        <f>Table1[[#This Row],[Selling Price]]*Table1[[#This Row],[Quantity]]</f>
        <v>129.60000000000002</v>
      </c>
      <c r="V8631" s="4">
        <v>0.2</v>
      </c>
      <c r="W8631">
        <v>471</v>
      </c>
      <c r="X8631" t="s">
        <v>36</v>
      </c>
      <c r="Y8631" t="s">
        <v>52</v>
      </c>
      <c r="Z8631" s="2">
        <v>9.6646423627571441</v>
      </c>
    </row>
    <row r="8632" spans="1:26" x14ac:dyDescent="0.35">
      <c r="A8632" t="s">
        <v>276</v>
      </c>
      <c r="B8632" t="s">
        <v>277</v>
      </c>
      <c r="C8632" t="s">
        <v>64</v>
      </c>
      <c r="D8632" t="s">
        <v>46</v>
      </c>
      <c r="E8632" t="s">
        <v>270</v>
      </c>
      <c r="F8632" t="s">
        <v>4160</v>
      </c>
      <c r="G8632" t="s">
        <v>527</v>
      </c>
      <c r="H8632" t="s">
        <v>32</v>
      </c>
      <c r="I8632" t="s">
        <v>5919</v>
      </c>
      <c r="J8632" s="1">
        <v>42786</v>
      </c>
      <c r="K8632" s="1">
        <v>42791</v>
      </c>
      <c r="L8632" t="s">
        <v>34</v>
      </c>
      <c r="M8632">
        <f>Table1[[#This Row],[Ship Date]]-Table1[[#This Row],[Order Date]]</f>
        <v>5</v>
      </c>
      <c r="N8632">
        <v>2</v>
      </c>
      <c r="O8632" t="s">
        <v>106</v>
      </c>
      <c r="P8632" s="3">
        <v>9.4320000000000004</v>
      </c>
      <c r="Q8632" s="3">
        <v>7.2624825689020334</v>
      </c>
      <c r="R8632" s="3">
        <f>(Table1[[#This Row],[Selling Price]]-Table1[[#This Row],[Cost Price]])</f>
        <v>2.169517431097967</v>
      </c>
      <c r="S8632" s="12">
        <f>(Table1[[#This Row],[Profit]]/Table1[[#This Row],[Selling Price]])</f>
        <v>0.23001669116814746</v>
      </c>
      <c r="T8632">
        <v>3</v>
      </c>
      <c r="U8632" s="2">
        <f>Table1[[#This Row],[Selling Price]]*Table1[[#This Row],[Quantity]]</f>
        <v>28.295999999999999</v>
      </c>
      <c r="V8632" s="4">
        <v>0.2</v>
      </c>
      <c r="W8632">
        <v>278</v>
      </c>
      <c r="X8632" t="s">
        <v>36</v>
      </c>
      <c r="Y8632" t="s">
        <v>52</v>
      </c>
      <c r="Z8632" s="2">
        <v>2.4012696641568598</v>
      </c>
    </row>
    <row r="8633" spans="1:26" x14ac:dyDescent="0.35">
      <c r="A8633" t="s">
        <v>276</v>
      </c>
      <c r="B8633" t="s">
        <v>277</v>
      </c>
      <c r="C8633" t="s">
        <v>64</v>
      </c>
      <c r="D8633" t="s">
        <v>46</v>
      </c>
      <c r="E8633" t="s">
        <v>86</v>
      </c>
      <c r="F8633" t="s">
        <v>117</v>
      </c>
      <c r="G8633" t="s">
        <v>118</v>
      </c>
      <c r="H8633" t="s">
        <v>32</v>
      </c>
      <c r="I8633" t="s">
        <v>5931</v>
      </c>
      <c r="J8633" s="1">
        <v>42902</v>
      </c>
      <c r="K8633" s="1">
        <v>42907</v>
      </c>
      <c r="L8633" t="s">
        <v>60</v>
      </c>
      <c r="M8633">
        <f>Table1[[#This Row],[Ship Date]]-Table1[[#This Row],[Order Date]]</f>
        <v>5</v>
      </c>
      <c r="N8633">
        <v>6</v>
      </c>
      <c r="O8633" t="s">
        <v>51</v>
      </c>
      <c r="P8633" s="3">
        <v>5.9359999999999999</v>
      </c>
      <c r="Q8633" s="3">
        <v>4.510597837915058</v>
      </c>
      <c r="R8633" s="3">
        <f>(Table1[[#This Row],[Selling Price]]-Table1[[#This Row],[Cost Price]])</f>
        <v>1.425402162084942</v>
      </c>
      <c r="S8633" s="12">
        <f>(Table1[[#This Row],[Profit]]/Table1[[#This Row],[Selling Price]])</f>
        <v>0.24012839657765195</v>
      </c>
      <c r="T8633">
        <v>7</v>
      </c>
      <c r="U8633" s="2">
        <f>Table1[[#This Row],[Selling Price]]*Table1[[#This Row],[Quantity]]</f>
        <v>41.552</v>
      </c>
      <c r="V8633" s="4">
        <v>0.8</v>
      </c>
      <c r="W8633">
        <v>414</v>
      </c>
      <c r="X8633" t="s">
        <v>36</v>
      </c>
      <c r="Y8633" t="s">
        <v>52</v>
      </c>
      <c r="Z8633" s="2">
        <v>13.265073711496241</v>
      </c>
    </row>
    <row r="8634" spans="1:26" x14ac:dyDescent="0.35">
      <c r="A8634" t="s">
        <v>276</v>
      </c>
      <c r="B8634" t="s">
        <v>277</v>
      </c>
      <c r="C8634" t="s">
        <v>55</v>
      </c>
      <c r="D8634" t="s">
        <v>46</v>
      </c>
      <c r="E8634" t="s">
        <v>65</v>
      </c>
      <c r="F8634" t="s">
        <v>686</v>
      </c>
      <c r="G8634" t="s">
        <v>687</v>
      </c>
      <c r="H8634" t="s">
        <v>32</v>
      </c>
      <c r="I8634" t="s">
        <v>5994</v>
      </c>
      <c r="J8634" s="1">
        <v>42282</v>
      </c>
      <c r="K8634" s="1">
        <v>42285</v>
      </c>
      <c r="L8634" t="s">
        <v>34</v>
      </c>
      <c r="M8634">
        <f>Table1[[#This Row],[Ship Date]]-Table1[[#This Row],[Order Date]]</f>
        <v>3</v>
      </c>
      <c r="N8634">
        <v>10</v>
      </c>
      <c r="O8634" t="s">
        <v>61</v>
      </c>
      <c r="P8634" s="3">
        <v>77.55</v>
      </c>
      <c r="Q8634" s="3">
        <v>57.555006197446339</v>
      </c>
      <c r="R8634" s="3">
        <f>(Table1[[#This Row],[Selling Price]]-Table1[[#This Row],[Cost Price]])</f>
        <v>19.994993802553658</v>
      </c>
      <c r="S8634" s="12">
        <f>(Table1[[#This Row],[Profit]]/Table1[[#This Row],[Selling Price]])</f>
        <v>0.25783357579050498</v>
      </c>
      <c r="T8634">
        <v>5</v>
      </c>
      <c r="U8634" s="2">
        <f>Table1[[#This Row],[Selling Price]]*Table1[[#This Row],[Quantity]]</f>
        <v>387.75</v>
      </c>
      <c r="V8634" s="4">
        <v>0</v>
      </c>
      <c r="W8634">
        <v>249</v>
      </c>
      <c r="X8634" t="s">
        <v>36</v>
      </c>
      <c r="Y8634" t="s">
        <v>52</v>
      </c>
      <c r="Z8634" s="2">
        <v>25.200767131180751</v>
      </c>
    </row>
    <row r="8635" spans="1:26" x14ac:dyDescent="0.35">
      <c r="A8635" t="s">
        <v>276</v>
      </c>
      <c r="B8635" t="s">
        <v>277</v>
      </c>
      <c r="C8635" t="s">
        <v>39</v>
      </c>
      <c r="D8635" t="s">
        <v>46</v>
      </c>
      <c r="E8635" t="s">
        <v>65</v>
      </c>
      <c r="F8635" t="s">
        <v>1481</v>
      </c>
      <c r="G8635" t="s">
        <v>1482</v>
      </c>
      <c r="H8635" t="s">
        <v>32</v>
      </c>
      <c r="I8635" t="s">
        <v>6004</v>
      </c>
      <c r="J8635" s="1">
        <v>42806</v>
      </c>
      <c r="K8635" s="1">
        <v>42811</v>
      </c>
      <c r="L8635" t="s">
        <v>60</v>
      </c>
      <c r="M8635">
        <f>Table1[[#This Row],[Ship Date]]-Table1[[#This Row],[Order Date]]</f>
        <v>5</v>
      </c>
      <c r="N8635">
        <v>3</v>
      </c>
      <c r="O8635" t="s">
        <v>106</v>
      </c>
      <c r="P8635" s="3">
        <v>242.94</v>
      </c>
      <c r="Q8635" s="3">
        <v>188.2465819273022</v>
      </c>
      <c r="R8635" s="3">
        <f>(Table1[[#This Row],[Selling Price]]-Table1[[#This Row],[Cost Price]])</f>
        <v>54.693418072697796</v>
      </c>
      <c r="S8635" s="12">
        <f>(Table1[[#This Row],[Profit]]/Table1[[#This Row],[Selling Price]])</f>
        <v>0.22513138253353832</v>
      </c>
      <c r="T8635">
        <v>3</v>
      </c>
      <c r="U8635" s="2">
        <f>Table1[[#This Row],[Selling Price]]*Table1[[#This Row],[Quantity]]</f>
        <v>728.81999999999994</v>
      </c>
      <c r="V8635" s="4">
        <v>0</v>
      </c>
      <c r="W8635">
        <v>390</v>
      </c>
      <c r="X8635" t="s">
        <v>36</v>
      </c>
      <c r="Y8635" t="s">
        <v>36</v>
      </c>
      <c r="Z8635" s="2">
        <v>202.10615649087771</v>
      </c>
    </row>
    <row r="8636" spans="1:26" x14ac:dyDescent="0.35">
      <c r="A8636" t="s">
        <v>276</v>
      </c>
      <c r="B8636" t="s">
        <v>277</v>
      </c>
      <c r="C8636" t="s">
        <v>27</v>
      </c>
      <c r="D8636" t="s">
        <v>46</v>
      </c>
      <c r="E8636" t="s">
        <v>75</v>
      </c>
      <c r="F8636" t="s">
        <v>447</v>
      </c>
      <c r="G8636" t="s">
        <v>448</v>
      </c>
      <c r="H8636" t="s">
        <v>32</v>
      </c>
      <c r="I8636" t="s">
        <v>6005</v>
      </c>
      <c r="J8636" s="1">
        <v>42852</v>
      </c>
      <c r="K8636" s="1">
        <v>42854</v>
      </c>
      <c r="L8636" t="s">
        <v>199</v>
      </c>
      <c r="M8636">
        <f>Table1[[#This Row],[Ship Date]]-Table1[[#This Row],[Order Date]]</f>
        <v>2</v>
      </c>
      <c r="N8636">
        <v>4</v>
      </c>
      <c r="O8636" t="s">
        <v>106</v>
      </c>
      <c r="P8636" s="3">
        <v>12.39</v>
      </c>
      <c r="Q8636" s="3">
        <v>10.004874027082691</v>
      </c>
      <c r="R8636" s="3">
        <f>(Table1[[#This Row],[Selling Price]]-Table1[[#This Row],[Cost Price]])</f>
        <v>2.3851259729173098</v>
      </c>
      <c r="S8636" s="12">
        <f>(Table1[[#This Row],[Profit]]/Table1[[#This Row],[Selling Price]])</f>
        <v>0.19250411403690959</v>
      </c>
      <c r="T8636">
        <v>3</v>
      </c>
      <c r="U8636" s="2">
        <f>Table1[[#This Row],[Selling Price]]*Table1[[#This Row],[Quantity]]</f>
        <v>37.17</v>
      </c>
      <c r="V8636" s="4">
        <v>0</v>
      </c>
      <c r="W8636">
        <v>407</v>
      </c>
      <c r="X8636" t="s">
        <v>36</v>
      </c>
      <c r="Y8636" t="s">
        <v>52</v>
      </c>
      <c r="Z8636" s="2">
        <v>5.6195757847011896</v>
      </c>
    </row>
    <row r="8637" spans="1:26" x14ac:dyDescent="0.35">
      <c r="A8637" t="s">
        <v>276</v>
      </c>
      <c r="B8637" t="s">
        <v>277</v>
      </c>
      <c r="C8637" t="s">
        <v>64</v>
      </c>
      <c r="D8637" t="s">
        <v>46</v>
      </c>
      <c r="E8637" t="s">
        <v>91</v>
      </c>
      <c r="F8637" t="s">
        <v>3976</v>
      </c>
      <c r="G8637" t="s">
        <v>3977</v>
      </c>
      <c r="H8637" t="s">
        <v>32</v>
      </c>
      <c r="I8637" t="s">
        <v>6265</v>
      </c>
      <c r="J8637" s="1">
        <v>42730</v>
      </c>
      <c r="K8637" s="1">
        <v>42737</v>
      </c>
      <c r="L8637" t="s">
        <v>60</v>
      </c>
      <c r="M8637">
        <f>Table1[[#This Row],[Ship Date]]-Table1[[#This Row],[Order Date]]</f>
        <v>7</v>
      </c>
      <c r="N8637">
        <v>12</v>
      </c>
      <c r="O8637" t="s">
        <v>35</v>
      </c>
      <c r="P8637" s="3">
        <v>26.49</v>
      </c>
      <c r="Q8637" s="3">
        <v>20.975391463904241</v>
      </c>
      <c r="R8637" s="3">
        <f>(Table1[[#This Row],[Selling Price]]-Table1[[#This Row],[Cost Price]])</f>
        <v>5.5146085360957571</v>
      </c>
      <c r="S8637" s="12">
        <f>(Table1[[#This Row],[Profit]]/Table1[[#This Row],[Selling Price]])</f>
        <v>0.20817699268009654</v>
      </c>
      <c r="T8637">
        <v>1</v>
      </c>
      <c r="U8637" s="2">
        <f>Table1[[#This Row],[Selling Price]]*Table1[[#This Row],[Quantity]]</f>
        <v>26.49</v>
      </c>
      <c r="V8637" s="4">
        <v>0</v>
      </c>
      <c r="W8637">
        <v>139</v>
      </c>
      <c r="X8637" t="s">
        <v>68</v>
      </c>
      <c r="Y8637" t="s">
        <v>52</v>
      </c>
      <c r="Z8637" s="2">
        <v>29.098835956099691</v>
      </c>
    </row>
    <row r="8638" spans="1:26" x14ac:dyDescent="0.35">
      <c r="A8638" t="s">
        <v>276</v>
      </c>
      <c r="B8638" t="s">
        <v>277</v>
      </c>
      <c r="C8638" t="s">
        <v>55</v>
      </c>
      <c r="D8638" t="s">
        <v>46</v>
      </c>
      <c r="E8638" t="s">
        <v>75</v>
      </c>
      <c r="F8638" t="s">
        <v>5835</v>
      </c>
      <c r="G8638" t="s">
        <v>5836</v>
      </c>
      <c r="H8638" t="s">
        <v>32</v>
      </c>
      <c r="I8638" t="s">
        <v>6365</v>
      </c>
      <c r="J8638" s="1">
        <v>42639</v>
      </c>
      <c r="K8638" s="1">
        <v>42639</v>
      </c>
      <c r="L8638" t="s">
        <v>1118</v>
      </c>
      <c r="M8638">
        <f>Table1[[#This Row],[Ship Date]]-Table1[[#This Row],[Order Date]]</f>
        <v>0</v>
      </c>
      <c r="N8638">
        <v>9</v>
      </c>
      <c r="O8638" t="s">
        <v>61</v>
      </c>
      <c r="P8638" s="3">
        <v>35.4</v>
      </c>
      <c r="Q8638" s="3">
        <v>25.572784261498541</v>
      </c>
      <c r="R8638" s="3">
        <f>(Table1[[#This Row],[Selling Price]]-Table1[[#This Row],[Cost Price]])</f>
        <v>9.827215738501458</v>
      </c>
      <c r="S8638" s="12">
        <f>(Table1[[#This Row],[Profit]]/Table1[[#This Row],[Selling Price]])</f>
        <v>0.27760496436444798</v>
      </c>
      <c r="T8638">
        <v>5</v>
      </c>
      <c r="U8638" s="2">
        <f>Table1[[#This Row],[Selling Price]]*Table1[[#This Row],[Quantity]]</f>
        <v>177</v>
      </c>
      <c r="V8638" s="4">
        <v>0</v>
      </c>
      <c r="W8638">
        <v>483</v>
      </c>
      <c r="X8638" t="s">
        <v>36</v>
      </c>
      <c r="Y8638" t="s">
        <v>52</v>
      </c>
      <c r="Z8638" s="2">
        <v>12.729007053632611</v>
      </c>
    </row>
    <row r="8639" spans="1:26" x14ac:dyDescent="0.35">
      <c r="A8639" t="s">
        <v>276</v>
      </c>
      <c r="B8639" t="s">
        <v>277</v>
      </c>
      <c r="C8639" t="s">
        <v>45</v>
      </c>
      <c r="D8639" t="s">
        <v>46</v>
      </c>
      <c r="E8639" t="s">
        <v>102</v>
      </c>
      <c r="F8639" t="s">
        <v>2922</v>
      </c>
      <c r="G8639" t="s">
        <v>2923</v>
      </c>
      <c r="H8639" t="s">
        <v>32</v>
      </c>
      <c r="I8639" t="s">
        <v>6426</v>
      </c>
      <c r="J8639" s="1">
        <v>42798</v>
      </c>
      <c r="K8639" s="1">
        <v>42803</v>
      </c>
      <c r="L8639" t="s">
        <v>60</v>
      </c>
      <c r="M8639">
        <f>Table1[[#This Row],[Ship Date]]-Table1[[#This Row],[Order Date]]</f>
        <v>5</v>
      </c>
      <c r="N8639">
        <v>3</v>
      </c>
      <c r="O8639" t="s">
        <v>106</v>
      </c>
      <c r="P8639" s="3">
        <v>89.567999999999998</v>
      </c>
      <c r="Q8639" s="3">
        <v>67.247324858095453</v>
      </c>
      <c r="R8639" s="3">
        <f>(Table1[[#This Row],[Selling Price]]-Table1[[#This Row],[Cost Price]])</f>
        <v>22.320675141904545</v>
      </c>
      <c r="S8639" s="12">
        <f>(Table1[[#This Row],[Profit]]/Table1[[#This Row],[Selling Price]])</f>
        <v>0.24920367923705503</v>
      </c>
      <c r="T8639">
        <v>2</v>
      </c>
      <c r="U8639" s="2">
        <f>Table1[[#This Row],[Selling Price]]*Table1[[#This Row],[Quantity]]</f>
        <v>179.136</v>
      </c>
      <c r="V8639" s="4">
        <v>0.2</v>
      </c>
      <c r="W8639">
        <v>495</v>
      </c>
      <c r="X8639" t="s">
        <v>36</v>
      </c>
      <c r="Y8639" t="s">
        <v>36</v>
      </c>
      <c r="Z8639" s="2">
        <v>147.3880154313776</v>
      </c>
    </row>
    <row r="8640" spans="1:26" x14ac:dyDescent="0.35">
      <c r="A8640" t="s">
        <v>276</v>
      </c>
      <c r="B8640" t="s">
        <v>277</v>
      </c>
      <c r="C8640" t="s">
        <v>45</v>
      </c>
      <c r="D8640" t="s">
        <v>46</v>
      </c>
      <c r="E8640" t="s">
        <v>178</v>
      </c>
      <c r="F8640" t="s">
        <v>3862</v>
      </c>
      <c r="G8640" t="s">
        <v>3863</v>
      </c>
      <c r="H8640" t="s">
        <v>32</v>
      </c>
      <c r="I8640" t="s">
        <v>6535</v>
      </c>
      <c r="J8640" s="1">
        <v>42576</v>
      </c>
      <c r="K8640" s="1">
        <v>42580</v>
      </c>
      <c r="L8640" t="s">
        <v>60</v>
      </c>
      <c r="M8640">
        <f>Table1[[#This Row],[Ship Date]]-Table1[[#This Row],[Order Date]]</f>
        <v>4</v>
      </c>
      <c r="N8640">
        <v>7</v>
      </c>
      <c r="O8640" t="s">
        <v>51</v>
      </c>
      <c r="P8640" s="3">
        <v>20.936</v>
      </c>
      <c r="Q8640" s="3">
        <v>17.784306085654421</v>
      </c>
      <c r="R8640" s="3">
        <f>(Table1[[#This Row],[Selling Price]]-Table1[[#This Row],[Cost Price]])</f>
        <v>3.1516939143455787</v>
      </c>
      <c r="S8640" s="12">
        <f>(Table1[[#This Row],[Profit]]/Table1[[#This Row],[Selling Price]])</f>
        <v>0.15053944948154274</v>
      </c>
      <c r="T8640">
        <v>1</v>
      </c>
      <c r="U8640" s="2">
        <f>Table1[[#This Row],[Selling Price]]*Table1[[#This Row],[Quantity]]</f>
        <v>20.936</v>
      </c>
      <c r="V8640" s="4">
        <v>0.2</v>
      </c>
      <c r="W8640">
        <v>420</v>
      </c>
      <c r="X8640" t="s">
        <v>36</v>
      </c>
      <c r="Y8640" t="s">
        <v>52</v>
      </c>
      <c r="Z8640" s="2">
        <v>34.586669088923067</v>
      </c>
    </row>
    <row r="8641" spans="1:26" x14ac:dyDescent="0.35">
      <c r="A8641" t="s">
        <v>276</v>
      </c>
      <c r="B8641" t="s">
        <v>277</v>
      </c>
      <c r="C8641" t="s">
        <v>45</v>
      </c>
      <c r="D8641" t="s">
        <v>46</v>
      </c>
      <c r="E8641" t="s">
        <v>65</v>
      </c>
      <c r="F8641" t="s">
        <v>4962</v>
      </c>
      <c r="G8641" t="s">
        <v>4963</v>
      </c>
      <c r="H8641" t="s">
        <v>32</v>
      </c>
      <c r="I8641" t="s">
        <v>6547</v>
      </c>
      <c r="J8641" s="1">
        <v>41719</v>
      </c>
      <c r="K8641" s="1">
        <v>41723</v>
      </c>
      <c r="L8641" t="s">
        <v>60</v>
      </c>
      <c r="M8641">
        <f>Table1[[#This Row],[Ship Date]]-Table1[[#This Row],[Order Date]]</f>
        <v>4</v>
      </c>
      <c r="N8641">
        <v>3</v>
      </c>
      <c r="O8641" t="s">
        <v>106</v>
      </c>
      <c r="P8641" s="3">
        <v>16.271999999999998</v>
      </c>
      <c r="Q8641" s="3">
        <v>13.05539101132862</v>
      </c>
      <c r="R8641" s="3">
        <f>(Table1[[#This Row],[Selling Price]]-Table1[[#This Row],[Cost Price]])</f>
        <v>3.2166089886713785</v>
      </c>
      <c r="S8641" s="12">
        <f>(Table1[[#This Row],[Profit]]/Table1[[#This Row],[Selling Price]])</f>
        <v>0.19767754355158423</v>
      </c>
      <c r="T8641">
        <v>1</v>
      </c>
      <c r="U8641" s="2">
        <f>Table1[[#This Row],[Selling Price]]*Table1[[#This Row],[Quantity]]</f>
        <v>16.271999999999998</v>
      </c>
      <c r="V8641" s="4">
        <v>0.2</v>
      </c>
      <c r="W8641">
        <v>143</v>
      </c>
      <c r="X8641" t="s">
        <v>36</v>
      </c>
      <c r="Y8641" t="s">
        <v>52</v>
      </c>
      <c r="Z8641" s="2">
        <v>20.215317855527282</v>
      </c>
    </row>
    <row r="8642" spans="1:26" x14ac:dyDescent="0.35">
      <c r="A8642" t="s">
        <v>276</v>
      </c>
      <c r="B8642" t="s">
        <v>277</v>
      </c>
      <c r="C8642" t="s">
        <v>45</v>
      </c>
      <c r="D8642" t="s">
        <v>46</v>
      </c>
      <c r="E8642" t="s">
        <v>102</v>
      </c>
      <c r="F8642" t="s">
        <v>633</v>
      </c>
      <c r="G8642" t="s">
        <v>4107</v>
      </c>
      <c r="H8642" t="s">
        <v>32</v>
      </c>
      <c r="I8642" t="s">
        <v>6549</v>
      </c>
      <c r="J8642" s="1">
        <v>41658</v>
      </c>
      <c r="K8642" s="1">
        <v>41659</v>
      </c>
      <c r="L8642" t="s">
        <v>199</v>
      </c>
      <c r="M8642">
        <f>Table1[[#This Row],[Ship Date]]-Table1[[#This Row],[Order Date]]</f>
        <v>1</v>
      </c>
      <c r="N8642">
        <v>1</v>
      </c>
      <c r="O8642" t="s">
        <v>35</v>
      </c>
      <c r="P8642" s="3">
        <v>56.064</v>
      </c>
      <c r="Q8642" s="3">
        <v>37.573623302156307</v>
      </c>
      <c r="R8642" s="3">
        <f>(Table1[[#This Row],[Selling Price]]-Table1[[#This Row],[Cost Price]])</f>
        <v>18.490376697843693</v>
      </c>
      <c r="S8642" s="12">
        <f>(Table1[[#This Row],[Profit]]/Table1[[#This Row],[Selling Price]])</f>
        <v>0.32980837431941518</v>
      </c>
      <c r="T8642">
        <v>4</v>
      </c>
      <c r="U8642" s="2">
        <f>Table1[[#This Row],[Selling Price]]*Table1[[#This Row],[Quantity]]</f>
        <v>224.256</v>
      </c>
      <c r="V8642" s="4">
        <v>0.2</v>
      </c>
      <c r="W8642">
        <v>190</v>
      </c>
      <c r="X8642" t="s">
        <v>36</v>
      </c>
      <c r="Y8642" t="s">
        <v>68</v>
      </c>
      <c r="Z8642" s="2">
        <v>59.812592673163017</v>
      </c>
    </row>
    <row r="8643" spans="1:26" x14ac:dyDescent="0.35">
      <c r="A8643" t="s">
        <v>276</v>
      </c>
      <c r="B8643" t="s">
        <v>277</v>
      </c>
      <c r="C8643" t="s">
        <v>55</v>
      </c>
      <c r="D8643" t="s">
        <v>46</v>
      </c>
      <c r="E8643" t="s">
        <v>102</v>
      </c>
      <c r="F8643" t="s">
        <v>531</v>
      </c>
      <c r="G8643" t="s">
        <v>532</v>
      </c>
      <c r="H8643" t="s">
        <v>32</v>
      </c>
      <c r="I8643" t="s">
        <v>6575</v>
      </c>
      <c r="J8643" s="1">
        <v>42870</v>
      </c>
      <c r="K8643" s="1">
        <v>42875</v>
      </c>
      <c r="L8643" t="s">
        <v>60</v>
      </c>
      <c r="M8643">
        <f>Table1[[#This Row],[Ship Date]]-Table1[[#This Row],[Order Date]]</f>
        <v>5</v>
      </c>
      <c r="N8643">
        <v>5</v>
      </c>
      <c r="O8643" t="s">
        <v>51</v>
      </c>
      <c r="P8643" s="3">
        <v>56.704000000000001</v>
      </c>
      <c r="Q8643" s="3">
        <v>38.657980849980881</v>
      </c>
      <c r="R8643" s="3">
        <f>(Table1[[#This Row],[Selling Price]]-Table1[[#This Row],[Cost Price]])</f>
        <v>18.04601915001912</v>
      </c>
      <c r="S8643" s="12">
        <f>(Table1[[#This Row],[Profit]]/Table1[[#This Row],[Selling Price]])</f>
        <v>0.31824949121788798</v>
      </c>
      <c r="T8643">
        <v>2</v>
      </c>
      <c r="U8643" s="2">
        <f>Table1[[#This Row],[Selling Price]]*Table1[[#This Row],[Quantity]]</f>
        <v>113.408</v>
      </c>
      <c r="V8643" s="4">
        <v>0.2</v>
      </c>
      <c r="W8643">
        <v>151</v>
      </c>
      <c r="X8643" t="s">
        <v>36</v>
      </c>
      <c r="Y8643" t="s">
        <v>68</v>
      </c>
      <c r="Z8643" s="2">
        <v>98.035009191614819</v>
      </c>
    </row>
    <row r="8644" spans="1:26" x14ac:dyDescent="0.35">
      <c r="A8644" t="s">
        <v>276</v>
      </c>
      <c r="B8644" t="s">
        <v>277</v>
      </c>
      <c r="C8644" t="s">
        <v>39</v>
      </c>
      <c r="D8644" t="s">
        <v>46</v>
      </c>
      <c r="E8644" t="s">
        <v>86</v>
      </c>
      <c r="F8644" t="s">
        <v>506</v>
      </c>
      <c r="G8644" t="s">
        <v>507</v>
      </c>
      <c r="H8644" t="s">
        <v>32</v>
      </c>
      <c r="I8644" t="s">
        <v>6591</v>
      </c>
      <c r="J8644" s="1">
        <v>42877</v>
      </c>
      <c r="K8644" s="1">
        <v>42881</v>
      </c>
      <c r="L8644" t="s">
        <v>60</v>
      </c>
      <c r="M8644">
        <f>Table1[[#This Row],[Ship Date]]-Table1[[#This Row],[Order Date]]</f>
        <v>4</v>
      </c>
      <c r="N8644">
        <v>5</v>
      </c>
      <c r="O8644" t="s">
        <v>51</v>
      </c>
      <c r="P8644" s="3">
        <v>1.5920000000000001</v>
      </c>
      <c r="Q8644" s="3">
        <v>1.1688044838167979</v>
      </c>
      <c r="R8644" s="3">
        <f>(Table1[[#This Row],[Selling Price]]-Table1[[#This Row],[Cost Price]])</f>
        <v>0.42319551618320217</v>
      </c>
      <c r="S8644" s="12">
        <f>(Table1[[#This Row],[Profit]]/Table1[[#This Row],[Selling Price]])</f>
        <v>0.26582632926080535</v>
      </c>
      <c r="T8644">
        <v>2</v>
      </c>
      <c r="U8644" s="2">
        <f>Table1[[#This Row],[Selling Price]]*Table1[[#This Row],[Quantity]]</f>
        <v>3.1840000000000002</v>
      </c>
      <c r="V8644" s="4">
        <v>0.8</v>
      </c>
      <c r="W8644">
        <v>393</v>
      </c>
      <c r="X8644" t="s">
        <v>36</v>
      </c>
      <c r="Y8644" t="s">
        <v>52</v>
      </c>
      <c r="Z8644" s="2">
        <v>6.1077116827826767</v>
      </c>
    </row>
    <row r="8645" spans="1:26" x14ac:dyDescent="0.35">
      <c r="A8645" t="s">
        <v>276</v>
      </c>
      <c r="B8645" t="s">
        <v>277</v>
      </c>
      <c r="C8645" t="s">
        <v>55</v>
      </c>
      <c r="D8645" t="s">
        <v>46</v>
      </c>
      <c r="E8645" t="s">
        <v>91</v>
      </c>
      <c r="F8645" t="s">
        <v>352</v>
      </c>
      <c r="G8645" t="s">
        <v>353</v>
      </c>
      <c r="H8645" t="s">
        <v>32</v>
      </c>
      <c r="I8645" t="s">
        <v>6647</v>
      </c>
      <c r="J8645" s="1">
        <v>42605</v>
      </c>
      <c r="K8645" s="1">
        <v>42609</v>
      </c>
      <c r="L8645" t="s">
        <v>60</v>
      </c>
      <c r="M8645">
        <f>Table1[[#This Row],[Ship Date]]-Table1[[#This Row],[Order Date]]</f>
        <v>4</v>
      </c>
      <c r="N8645">
        <v>8</v>
      </c>
      <c r="O8645" t="s">
        <v>61</v>
      </c>
      <c r="P8645" s="3">
        <v>1040.8</v>
      </c>
      <c r="Q8645" s="3">
        <v>764.766540847133</v>
      </c>
      <c r="R8645" s="3">
        <f>(Table1[[#This Row],[Selling Price]]-Table1[[#This Row],[Cost Price]])</f>
        <v>276.03345915286695</v>
      </c>
      <c r="S8645" s="12">
        <f>(Table1[[#This Row],[Profit]]/Table1[[#This Row],[Selling Price]])</f>
        <v>0.26521277781789676</v>
      </c>
      <c r="T8645">
        <v>5</v>
      </c>
      <c r="U8645" s="2">
        <f>Table1[[#This Row],[Selling Price]]*Table1[[#This Row],[Quantity]]</f>
        <v>5204</v>
      </c>
      <c r="V8645" s="4">
        <v>0</v>
      </c>
      <c r="W8645">
        <v>497</v>
      </c>
      <c r="X8645" t="s">
        <v>36</v>
      </c>
      <c r="Y8645" t="s">
        <v>36</v>
      </c>
      <c r="Z8645" s="2">
        <v>310.89563030873671</v>
      </c>
    </row>
    <row r="8646" spans="1:26" x14ac:dyDescent="0.35">
      <c r="A8646" t="s">
        <v>276</v>
      </c>
      <c r="B8646" t="s">
        <v>277</v>
      </c>
      <c r="C8646" t="s">
        <v>64</v>
      </c>
      <c r="D8646" t="s">
        <v>46</v>
      </c>
      <c r="E8646" t="s">
        <v>75</v>
      </c>
      <c r="F8646" t="s">
        <v>6679</v>
      </c>
      <c r="G8646" t="s">
        <v>6680</v>
      </c>
      <c r="H8646" t="s">
        <v>32</v>
      </c>
      <c r="I8646" t="s">
        <v>6681</v>
      </c>
      <c r="J8646" s="1">
        <v>42572</v>
      </c>
      <c r="K8646" s="1">
        <v>42572</v>
      </c>
      <c r="L8646" t="s">
        <v>1118</v>
      </c>
      <c r="M8646">
        <f>Table1[[#This Row],[Ship Date]]-Table1[[#This Row],[Order Date]]</f>
        <v>0</v>
      </c>
      <c r="N8646">
        <v>7</v>
      </c>
      <c r="O8646" t="s">
        <v>51</v>
      </c>
      <c r="P8646" s="3">
        <v>18.655999999999999</v>
      </c>
      <c r="Q8646" s="3">
        <v>14.33209387883115</v>
      </c>
      <c r="R8646" s="3">
        <f>(Table1[[#This Row],[Selling Price]]-Table1[[#This Row],[Cost Price]])</f>
        <v>4.3239061211688483</v>
      </c>
      <c r="S8646" s="12">
        <f>(Table1[[#This Row],[Profit]]/Table1[[#This Row],[Selling Price]])</f>
        <v>0.23177026807294429</v>
      </c>
      <c r="T8646">
        <v>2</v>
      </c>
      <c r="U8646" s="2">
        <f>Table1[[#This Row],[Selling Price]]*Table1[[#This Row],[Quantity]]</f>
        <v>37.311999999999998</v>
      </c>
      <c r="V8646" s="4">
        <v>0.2</v>
      </c>
      <c r="W8646">
        <v>272</v>
      </c>
      <c r="X8646" t="s">
        <v>36</v>
      </c>
      <c r="Y8646" t="s">
        <v>52</v>
      </c>
      <c r="Z8646" s="2">
        <v>8.0782849665012417</v>
      </c>
    </row>
    <row r="8647" spans="1:26" x14ac:dyDescent="0.35">
      <c r="A8647" t="s">
        <v>276</v>
      </c>
      <c r="B8647" t="s">
        <v>277</v>
      </c>
      <c r="C8647" t="s">
        <v>64</v>
      </c>
      <c r="D8647" t="s">
        <v>46</v>
      </c>
      <c r="E8647" t="s">
        <v>539</v>
      </c>
      <c r="F8647" t="s">
        <v>2106</v>
      </c>
      <c r="G8647" t="s">
        <v>2107</v>
      </c>
      <c r="H8647" t="s">
        <v>32</v>
      </c>
      <c r="I8647" t="s">
        <v>6715</v>
      </c>
      <c r="J8647" s="1">
        <v>42915</v>
      </c>
      <c r="K8647" s="1">
        <v>42918</v>
      </c>
      <c r="L8647" t="s">
        <v>199</v>
      </c>
      <c r="M8647">
        <f>Table1[[#This Row],[Ship Date]]-Table1[[#This Row],[Order Date]]</f>
        <v>3</v>
      </c>
      <c r="N8647">
        <v>6</v>
      </c>
      <c r="O8647" t="s">
        <v>51</v>
      </c>
      <c r="P8647" s="3">
        <v>30.69</v>
      </c>
      <c r="Q8647" s="3">
        <v>21.221043988571719</v>
      </c>
      <c r="R8647" s="3">
        <f>(Table1[[#This Row],[Selling Price]]-Table1[[#This Row],[Cost Price]])</f>
        <v>9.4689560114282827</v>
      </c>
      <c r="S8647" s="12">
        <f>(Table1[[#This Row],[Profit]]/Table1[[#This Row],[Selling Price]])</f>
        <v>0.30853554941115291</v>
      </c>
      <c r="T8647">
        <v>3</v>
      </c>
      <c r="U8647" s="2">
        <f>Table1[[#This Row],[Selling Price]]*Table1[[#This Row],[Quantity]]</f>
        <v>92.070000000000007</v>
      </c>
      <c r="V8647" s="4">
        <v>0</v>
      </c>
      <c r="W8647">
        <v>288</v>
      </c>
      <c r="X8647" t="s">
        <v>36</v>
      </c>
      <c r="Y8647" t="s">
        <v>52</v>
      </c>
      <c r="Z8647" s="2">
        <v>28.934809486153529</v>
      </c>
    </row>
    <row r="8648" spans="1:26" x14ac:dyDescent="0.35">
      <c r="A8648" t="s">
        <v>276</v>
      </c>
      <c r="B8648" t="s">
        <v>277</v>
      </c>
      <c r="C8648" t="s">
        <v>55</v>
      </c>
      <c r="D8648" t="s">
        <v>46</v>
      </c>
      <c r="E8648" t="s">
        <v>102</v>
      </c>
      <c r="F8648" t="s">
        <v>5877</v>
      </c>
      <c r="G8648" t="s">
        <v>5878</v>
      </c>
      <c r="H8648" t="s">
        <v>32</v>
      </c>
      <c r="I8648" t="s">
        <v>6801</v>
      </c>
      <c r="J8648" s="1">
        <v>41780</v>
      </c>
      <c r="K8648" s="1">
        <v>41785</v>
      </c>
      <c r="L8648" t="s">
        <v>60</v>
      </c>
      <c r="M8648">
        <f>Table1[[#This Row],[Ship Date]]-Table1[[#This Row],[Order Date]]</f>
        <v>5</v>
      </c>
      <c r="N8648">
        <v>5</v>
      </c>
      <c r="O8648" t="s">
        <v>51</v>
      </c>
      <c r="P8648" s="3">
        <v>17.940000000000001</v>
      </c>
      <c r="Q8648" s="3">
        <v>12.23955491513307</v>
      </c>
      <c r="R8648" s="3">
        <f>(Table1[[#This Row],[Selling Price]]-Table1[[#This Row],[Cost Price]])</f>
        <v>5.7004450848669315</v>
      </c>
      <c r="S8648" s="12">
        <f>(Table1[[#This Row],[Profit]]/Table1[[#This Row],[Selling Price]])</f>
        <v>0.31775056214419906</v>
      </c>
      <c r="T8648">
        <v>3</v>
      </c>
      <c r="U8648" s="2">
        <f>Table1[[#This Row],[Selling Price]]*Table1[[#This Row],[Quantity]]</f>
        <v>53.820000000000007</v>
      </c>
      <c r="V8648" s="4">
        <v>0</v>
      </c>
      <c r="W8648">
        <v>446</v>
      </c>
      <c r="X8648" t="s">
        <v>36</v>
      </c>
      <c r="Y8648" t="s">
        <v>68</v>
      </c>
      <c r="Z8648" s="2">
        <v>45.396566495716392</v>
      </c>
    </row>
    <row r="8649" spans="1:26" x14ac:dyDescent="0.35">
      <c r="A8649" t="s">
        <v>276</v>
      </c>
      <c r="B8649" t="s">
        <v>277</v>
      </c>
      <c r="C8649" t="s">
        <v>39</v>
      </c>
      <c r="D8649" t="s">
        <v>46</v>
      </c>
      <c r="E8649" t="s">
        <v>102</v>
      </c>
      <c r="F8649" t="s">
        <v>6807</v>
      </c>
      <c r="G8649" t="s">
        <v>6808</v>
      </c>
      <c r="H8649" t="s">
        <v>32</v>
      </c>
      <c r="I8649" t="s">
        <v>6809</v>
      </c>
      <c r="J8649" s="1">
        <v>42131</v>
      </c>
      <c r="K8649" s="1">
        <v>42136</v>
      </c>
      <c r="L8649" t="s">
        <v>60</v>
      </c>
      <c r="M8649">
        <f>Table1[[#This Row],[Ship Date]]-Table1[[#This Row],[Order Date]]</f>
        <v>5</v>
      </c>
      <c r="N8649">
        <v>5</v>
      </c>
      <c r="O8649" t="s">
        <v>51</v>
      </c>
      <c r="P8649" s="3">
        <v>45.68</v>
      </c>
      <c r="Q8649" s="3">
        <v>38.158589428953348</v>
      </c>
      <c r="R8649" s="3">
        <f>(Table1[[#This Row],[Selling Price]]-Table1[[#This Row],[Cost Price]])</f>
        <v>7.5214105710466512</v>
      </c>
      <c r="S8649" s="12">
        <f>(Table1[[#This Row],[Profit]]/Table1[[#This Row],[Selling Price]])</f>
        <v>0.16465434700189691</v>
      </c>
      <c r="T8649">
        <v>2</v>
      </c>
      <c r="U8649" s="2">
        <f>Table1[[#This Row],[Selling Price]]*Table1[[#This Row],[Quantity]]</f>
        <v>91.36</v>
      </c>
      <c r="V8649" s="4">
        <v>0</v>
      </c>
      <c r="W8649">
        <v>357</v>
      </c>
      <c r="X8649" t="s">
        <v>36</v>
      </c>
      <c r="Y8649" t="s">
        <v>52</v>
      </c>
      <c r="Z8649" s="2">
        <v>6.4601275529202979</v>
      </c>
    </row>
    <row r="8650" spans="1:26" x14ac:dyDescent="0.35">
      <c r="A8650" t="s">
        <v>276</v>
      </c>
      <c r="B8650" t="s">
        <v>277</v>
      </c>
      <c r="C8650" t="s">
        <v>27</v>
      </c>
      <c r="D8650" t="s">
        <v>46</v>
      </c>
      <c r="E8650" t="s">
        <v>47</v>
      </c>
      <c r="F8650" t="s">
        <v>5816</v>
      </c>
      <c r="G8650" t="s">
        <v>5817</v>
      </c>
      <c r="H8650" t="s">
        <v>32</v>
      </c>
      <c r="I8650" t="s">
        <v>6819</v>
      </c>
      <c r="J8650" s="1">
        <v>43045</v>
      </c>
      <c r="K8650" s="1">
        <v>43045</v>
      </c>
      <c r="L8650" t="s">
        <v>1118</v>
      </c>
      <c r="M8650">
        <f>Table1[[#This Row],[Ship Date]]-Table1[[#This Row],[Order Date]]</f>
        <v>0</v>
      </c>
      <c r="N8650">
        <v>11</v>
      </c>
      <c r="O8650" t="s">
        <v>35</v>
      </c>
      <c r="P8650" s="3">
        <v>41.4</v>
      </c>
      <c r="Q8650" s="3">
        <v>30.823129738301731</v>
      </c>
      <c r="R8650" s="3">
        <f>(Table1[[#This Row],[Selling Price]]-Table1[[#This Row],[Cost Price]])</f>
        <v>10.576870261698268</v>
      </c>
      <c r="S8650" s="12">
        <f>(Table1[[#This Row],[Profit]]/Table1[[#This Row],[Selling Price]])</f>
        <v>0.25547995801203549</v>
      </c>
      <c r="T8650">
        <v>4</v>
      </c>
      <c r="U8650" s="2">
        <f>Table1[[#This Row],[Selling Price]]*Table1[[#This Row],[Quantity]]</f>
        <v>165.6</v>
      </c>
      <c r="V8650" s="4">
        <v>0</v>
      </c>
      <c r="W8650">
        <v>264</v>
      </c>
      <c r="X8650" t="s">
        <v>36</v>
      </c>
      <c r="Y8650" t="s">
        <v>52</v>
      </c>
      <c r="Z8650" s="2">
        <v>9.9093705652781026</v>
      </c>
    </row>
    <row r="8651" spans="1:26" x14ac:dyDescent="0.35">
      <c r="A8651" t="s">
        <v>276</v>
      </c>
      <c r="B8651" t="s">
        <v>277</v>
      </c>
      <c r="C8651" t="s">
        <v>27</v>
      </c>
      <c r="D8651" t="s">
        <v>46</v>
      </c>
      <c r="E8651" t="s">
        <v>65</v>
      </c>
      <c r="F8651" t="s">
        <v>1297</v>
      </c>
      <c r="G8651" t="s">
        <v>1298</v>
      </c>
      <c r="H8651" t="s">
        <v>32</v>
      </c>
      <c r="I8651" t="s">
        <v>6825</v>
      </c>
      <c r="J8651" s="1">
        <v>42264</v>
      </c>
      <c r="K8651" s="1">
        <v>42270</v>
      </c>
      <c r="L8651" t="s">
        <v>60</v>
      </c>
      <c r="M8651">
        <f>Table1[[#This Row],[Ship Date]]-Table1[[#This Row],[Order Date]]</f>
        <v>6</v>
      </c>
      <c r="N8651">
        <v>9</v>
      </c>
      <c r="O8651" t="s">
        <v>61</v>
      </c>
      <c r="P8651" s="3">
        <v>94.6</v>
      </c>
      <c r="Q8651" s="3">
        <v>66.164681379308746</v>
      </c>
      <c r="R8651" s="3">
        <f>(Table1[[#This Row],[Selling Price]]-Table1[[#This Row],[Cost Price]])</f>
        <v>28.435318620691248</v>
      </c>
      <c r="S8651" s="12">
        <f>(Table1[[#This Row],[Profit]]/Table1[[#This Row],[Selling Price]])</f>
        <v>0.30058476343225421</v>
      </c>
      <c r="T8651">
        <v>4</v>
      </c>
      <c r="U8651" s="2">
        <f>Table1[[#This Row],[Selling Price]]*Table1[[#This Row],[Quantity]]</f>
        <v>378.4</v>
      </c>
      <c r="V8651" s="4">
        <v>0</v>
      </c>
      <c r="W8651">
        <v>395</v>
      </c>
      <c r="X8651" t="s">
        <v>68</v>
      </c>
      <c r="Y8651" t="s">
        <v>68</v>
      </c>
      <c r="Z8651" s="2">
        <v>61.671654753217062</v>
      </c>
    </row>
    <row r="8652" spans="1:26" x14ac:dyDescent="0.35">
      <c r="A8652" t="s">
        <v>276</v>
      </c>
      <c r="B8652" t="s">
        <v>277</v>
      </c>
      <c r="C8652" t="s">
        <v>64</v>
      </c>
      <c r="D8652" t="s">
        <v>46</v>
      </c>
      <c r="E8652" t="s">
        <v>86</v>
      </c>
      <c r="F8652" t="s">
        <v>2338</v>
      </c>
      <c r="G8652" t="s">
        <v>2339</v>
      </c>
      <c r="H8652" t="s">
        <v>32</v>
      </c>
      <c r="I8652" t="s">
        <v>6884</v>
      </c>
      <c r="J8652" s="1">
        <v>42113</v>
      </c>
      <c r="K8652" s="1">
        <v>42119</v>
      </c>
      <c r="L8652" t="s">
        <v>60</v>
      </c>
      <c r="M8652">
        <f>Table1[[#This Row],[Ship Date]]-Table1[[#This Row],[Order Date]]</f>
        <v>6</v>
      </c>
      <c r="N8652">
        <v>4</v>
      </c>
      <c r="O8652" t="s">
        <v>106</v>
      </c>
      <c r="P8652" s="3">
        <v>310.392</v>
      </c>
      <c r="Q8652" s="3">
        <v>207.09795988559171</v>
      </c>
      <c r="R8652" s="3">
        <f>(Table1[[#This Row],[Selling Price]]-Table1[[#This Row],[Cost Price]])</f>
        <v>103.29404011440829</v>
      </c>
      <c r="S8652" s="12">
        <f>(Table1[[#This Row],[Profit]]/Table1[[#This Row],[Selling Price]])</f>
        <v>0.33278576804301752</v>
      </c>
      <c r="T8652">
        <v>4</v>
      </c>
      <c r="U8652" s="2">
        <f>Table1[[#This Row],[Selling Price]]*Table1[[#This Row],[Quantity]]</f>
        <v>1241.568</v>
      </c>
      <c r="V8652" s="4">
        <v>0.8</v>
      </c>
      <c r="W8652">
        <v>145</v>
      </c>
      <c r="X8652" t="s">
        <v>68</v>
      </c>
      <c r="Y8652" t="s">
        <v>36</v>
      </c>
      <c r="Z8652" s="2">
        <v>1123.0730061092199</v>
      </c>
    </row>
    <row r="8653" spans="1:26" x14ac:dyDescent="0.35">
      <c r="A8653" t="s">
        <v>276</v>
      </c>
      <c r="B8653" t="s">
        <v>277</v>
      </c>
      <c r="C8653" t="s">
        <v>39</v>
      </c>
      <c r="D8653" t="s">
        <v>46</v>
      </c>
      <c r="E8653" t="s">
        <v>65</v>
      </c>
      <c r="F8653" t="s">
        <v>3766</v>
      </c>
      <c r="G8653" t="s">
        <v>3767</v>
      </c>
      <c r="H8653" t="s">
        <v>32</v>
      </c>
      <c r="I8653" t="s">
        <v>6911</v>
      </c>
      <c r="J8653" s="1">
        <v>42952</v>
      </c>
      <c r="K8653" s="1">
        <v>42955</v>
      </c>
      <c r="L8653" t="s">
        <v>199</v>
      </c>
      <c r="M8653">
        <f>Table1[[#This Row],[Ship Date]]-Table1[[#This Row],[Order Date]]</f>
        <v>3</v>
      </c>
      <c r="N8653">
        <v>8</v>
      </c>
      <c r="O8653" t="s">
        <v>61</v>
      </c>
      <c r="P8653" s="3">
        <v>151.05600000000001</v>
      </c>
      <c r="Q8653" s="3">
        <v>100.07190331730089</v>
      </c>
      <c r="R8653" s="3">
        <f>(Table1[[#This Row],[Selling Price]]-Table1[[#This Row],[Cost Price]])</f>
        <v>50.984096682699118</v>
      </c>
      <c r="S8653" s="12">
        <f>(Table1[[#This Row],[Profit]]/Table1[[#This Row],[Selling Price]])</f>
        <v>0.33751785220513658</v>
      </c>
      <c r="T8653">
        <v>9</v>
      </c>
      <c r="U8653" s="2">
        <f>Table1[[#This Row],[Selling Price]]*Table1[[#This Row],[Quantity]]</f>
        <v>1359.5040000000001</v>
      </c>
      <c r="V8653" s="4">
        <v>0.2</v>
      </c>
      <c r="W8653">
        <v>394</v>
      </c>
      <c r="X8653" t="s">
        <v>36</v>
      </c>
      <c r="Y8653" t="s">
        <v>68</v>
      </c>
      <c r="Z8653" s="2">
        <v>49.965886250520967</v>
      </c>
    </row>
    <row r="8654" spans="1:26" x14ac:dyDescent="0.35">
      <c r="A8654" t="s">
        <v>276</v>
      </c>
      <c r="B8654" t="s">
        <v>277</v>
      </c>
      <c r="C8654" t="s">
        <v>55</v>
      </c>
      <c r="D8654" t="s">
        <v>46</v>
      </c>
      <c r="E8654" t="s">
        <v>102</v>
      </c>
      <c r="F8654" t="s">
        <v>1099</v>
      </c>
      <c r="G8654" t="s">
        <v>1100</v>
      </c>
      <c r="H8654" t="s">
        <v>32</v>
      </c>
      <c r="I8654" t="s">
        <v>6917</v>
      </c>
      <c r="J8654" s="1">
        <v>42998</v>
      </c>
      <c r="K8654" s="1">
        <v>43004</v>
      </c>
      <c r="L8654" t="s">
        <v>60</v>
      </c>
      <c r="M8654">
        <f>Table1[[#This Row],[Ship Date]]-Table1[[#This Row],[Order Date]]</f>
        <v>6</v>
      </c>
      <c r="N8654">
        <v>9</v>
      </c>
      <c r="O8654" t="s">
        <v>61</v>
      </c>
      <c r="P8654" s="3">
        <v>13.76</v>
      </c>
      <c r="Q8654" s="3">
        <v>9.7637389924295608</v>
      </c>
      <c r="R8654" s="3">
        <f>(Table1[[#This Row],[Selling Price]]-Table1[[#This Row],[Cost Price]])</f>
        <v>3.996261007570439</v>
      </c>
      <c r="S8654" s="12">
        <f>(Table1[[#This Row],[Profit]]/Table1[[#This Row],[Selling Price]])</f>
        <v>0.29042594531761912</v>
      </c>
      <c r="T8654">
        <v>2</v>
      </c>
      <c r="U8654" s="2">
        <f>Table1[[#This Row],[Selling Price]]*Table1[[#This Row],[Quantity]]</f>
        <v>27.52</v>
      </c>
      <c r="V8654" s="4">
        <v>0</v>
      </c>
      <c r="W8654">
        <v>411</v>
      </c>
      <c r="X8654" t="s">
        <v>68</v>
      </c>
      <c r="Y8654" t="s">
        <v>52</v>
      </c>
      <c r="Z8654" s="2">
        <v>13.480737580499291</v>
      </c>
    </row>
    <row r="8655" spans="1:26" x14ac:dyDescent="0.35">
      <c r="A8655" t="s">
        <v>276</v>
      </c>
      <c r="B8655" t="s">
        <v>277</v>
      </c>
      <c r="C8655" t="s">
        <v>55</v>
      </c>
      <c r="D8655" t="s">
        <v>46</v>
      </c>
      <c r="E8655" t="s">
        <v>65</v>
      </c>
      <c r="F8655" t="s">
        <v>4537</v>
      </c>
      <c r="G8655" t="s">
        <v>4538</v>
      </c>
      <c r="H8655" t="s">
        <v>32</v>
      </c>
      <c r="I8655" t="s">
        <v>6930</v>
      </c>
      <c r="J8655" s="1">
        <v>43073</v>
      </c>
      <c r="K8655" s="1">
        <v>43078</v>
      </c>
      <c r="L8655" t="s">
        <v>60</v>
      </c>
      <c r="M8655">
        <f>Table1[[#This Row],[Ship Date]]-Table1[[#This Row],[Order Date]]</f>
        <v>5</v>
      </c>
      <c r="N8655">
        <v>12</v>
      </c>
      <c r="O8655" t="s">
        <v>35</v>
      </c>
      <c r="P8655" s="3">
        <v>61.567999999999998</v>
      </c>
      <c r="Q8655" s="3">
        <v>47.336669179362431</v>
      </c>
      <c r="R8655" s="3">
        <f>(Table1[[#This Row],[Selling Price]]-Table1[[#This Row],[Cost Price]])</f>
        <v>14.231330820637567</v>
      </c>
      <c r="S8655" s="12">
        <f>(Table1[[#This Row],[Profit]]/Table1[[#This Row],[Selling Price]])</f>
        <v>0.23114817471149895</v>
      </c>
      <c r="T8655">
        <v>2</v>
      </c>
      <c r="U8655" s="2">
        <f>Table1[[#This Row],[Selling Price]]*Table1[[#This Row],[Quantity]]</f>
        <v>123.136</v>
      </c>
      <c r="V8655" s="4">
        <v>0.2</v>
      </c>
      <c r="W8655">
        <v>328</v>
      </c>
      <c r="X8655" t="s">
        <v>36</v>
      </c>
      <c r="Y8655" t="s">
        <v>36</v>
      </c>
      <c r="Z8655" s="2">
        <v>140.8529200246366</v>
      </c>
    </row>
    <row r="8656" spans="1:26" x14ac:dyDescent="0.35">
      <c r="A8656" t="s">
        <v>276</v>
      </c>
      <c r="B8656" t="s">
        <v>277</v>
      </c>
      <c r="C8656" t="s">
        <v>55</v>
      </c>
      <c r="D8656" t="s">
        <v>46</v>
      </c>
      <c r="E8656" t="s">
        <v>75</v>
      </c>
      <c r="F8656" t="s">
        <v>2503</v>
      </c>
      <c r="G8656" t="s">
        <v>2504</v>
      </c>
      <c r="H8656" t="s">
        <v>32</v>
      </c>
      <c r="I8656" t="s">
        <v>6970</v>
      </c>
      <c r="J8656" s="1">
        <v>42223</v>
      </c>
      <c r="K8656" s="1">
        <v>42228</v>
      </c>
      <c r="L8656" t="s">
        <v>60</v>
      </c>
      <c r="M8656">
        <f>Table1[[#This Row],[Ship Date]]-Table1[[#This Row],[Order Date]]</f>
        <v>5</v>
      </c>
      <c r="N8656">
        <v>8</v>
      </c>
      <c r="O8656" t="s">
        <v>61</v>
      </c>
      <c r="P8656" s="3">
        <v>106.8</v>
      </c>
      <c r="Q8656" s="3">
        <v>69.745878005165338</v>
      </c>
      <c r="R8656" s="3">
        <f>(Table1[[#This Row],[Selling Price]]-Table1[[#This Row],[Cost Price]])</f>
        <v>37.054121994834659</v>
      </c>
      <c r="S8656" s="12">
        <f>(Table1[[#This Row],[Profit]]/Table1[[#This Row],[Selling Price]])</f>
        <v>0.34694870781680393</v>
      </c>
      <c r="T8656">
        <v>10</v>
      </c>
      <c r="U8656" s="2">
        <f>Table1[[#This Row],[Selling Price]]*Table1[[#This Row],[Quantity]]</f>
        <v>1068</v>
      </c>
      <c r="V8656" s="4">
        <v>0.2</v>
      </c>
      <c r="W8656">
        <v>275</v>
      </c>
      <c r="X8656" t="s">
        <v>36</v>
      </c>
      <c r="Y8656" t="s">
        <v>68</v>
      </c>
      <c r="Z8656" s="2">
        <v>46.883659200194693</v>
      </c>
    </row>
    <row r="8657" spans="1:26" x14ac:dyDescent="0.35">
      <c r="A8657" t="s">
        <v>276</v>
      </c>
      <c r="B8657" t="s">
        <v>277</v>
      </c>
      <c r="C8657" t="s">
        <v>64</v>
      </c>
      <c r="D8657" t="s">
        <v>46</v>
      </c>
      <c r="E8657" t="s">
        <v>102</v>
      </c>
      <c r="F8657" t="s">
        <v>7105</v>
      </c>
      <c r="G8657" t="s">
        <v>7106</v>
      </c>
      <c r="H8657" t="s">
        <v>32</v>
      </c>
      <c r="I8657" t="s">
        <v>7104</v>
      </c>
      <c r="J8657" s="1">
        <v>42869</v>
      </c>
      <c r="K8657" s="1">
        <v>42870</v>
      </c>
      <c r="L8657" t="s">
        <v>199</v>
      </c>
      <c r="M8657">
        <f>Table1[[#This Row],[Ship Date]]-Table1[[#This Row],[Order Date]]</f>
        <v>1</v>
      </c>
      <c r="N8657">
        <v>5</v>
      </c>
      <c r="O8657" t="s">
        <v>51</v>
      </c>
      <c r="P8657" s="3">
        <v>47.951999999999998</v>
      </c>
      <c r="Q8657" s="3">
        <v>31.58083711950005</v>
      </c>
      <c r="R8657" s="3">
        <f>(Table1[[#This Row],[Selling Price]]-Table1[[#This Row],[Cost Price]])</f>
        <v>16.371162880499948</v>
      </c>
      <c r="S8657" s="12">
        <f>(Table1[[#This Row],[Profit]]/Table1[[#This Row],[Selling Price]])</f>
        <v>0.34140730064439334</v>
      </c>
      <c r="T8657">
        <v>3</v>
      </c>
      <c r="U8657" s="2">
        <f>Table1[[#This Row],[Selling Price]]*Table1[[#This Row],[Quantity]]</f>
        <v>143.85599999999999</v>
      </c>
      <c r="V8657" s="4">
        <v>0.2</v>
      </c>
      <c r="W8657">
        <v>131</v>
      </c>
      <c r="X8657" t="s">
        <v>36</v>
      </c>
      <c r="Y8657" t="s">
        <v>52</v>
      </c>
      <c r="Z8657" s="2">
        <v>6.9212750270452323</v>
      </c>
    </row>
    <row r="8658" spans="1:26" x14ac:dyDescent="0.35">
      <c r="A8658" t="s">
        <v>276</v>
      </c>
      <c r="B8658" t="s">
        <v>277</v>
      </c>
      <c r="C8658" t="s">
        <v>27</v>
      </c>
      <c r="D8658" t="s">
        <v>46</v>
      </c>
      <c r="E8658" t="s">
        <v>102</v>
      </c>
      <c r="F8658" t="s">
        <v>2494</v>
      </c>
      <c r="G8658" t="s">
        <v>2495</v>
      </c>
      <c r="H8658" t="s">
        <v>32</v>
      </c>
      <c r="I8658" t="s">
        <v>7115</v>
      </c>
      <c r="J8658" s="1">
        <v>42513</v>
      </c>
      <c r="K8658" s="1">
        <v>42517</v>
      </c>
      <c r="L8658" t="s">
        <v>60</v>
      </c>
      <c r="M8658">
        <f>Table1[[#This Row],[Ship Date]]-Table1[[#This Row],[Order Date]]</f>
        <v>4</v>
      </c>
      <c r="N8658">
        <v>5</v>
      </c>
      <c r="O8658" t="s">
        <v>51</v>
      </c>
      <c r="P8658" s="3">
        <v>10.368</v>
      </c>
      <c r="Q8658" s="3">
        <v>7.3462593794846889</v>
      </c>
      <c r="R8658" s="3">
        <f>(Table1[[#This Row],[Selling Price]]-Table1[[#This Row],[Cost Price]])</f>
        <v>3.0217406205153114</v>
      </c>
      <c r="S8658" s="12">
        <f>(Table1[[#This Row],[Profit]]/Table1[[#This Row],[Selling Price]])</f>
        <v>0.29144874812068977</v>
      </c>
      <c r="T8658">
        <v>2</v>
      </c>
      <c r="U8658" s="2">
        <f>Table1[[#This Row],[Selling Price]]*Table1[[#This Row],[Quantity]]</f>
        <v>20.736000000000001</v>
      </c>
      <c r="V8658" s="4">
        <v>0.2</v>
      </c>
      <c r="W8658">
        <v>300</v>
      </c>
      <c r="X8658" t="s">
        <v>36</v>
      </c>
      <c r="Y8658" t="s">
        <v>52</v>
      </c>
      <c r="Z8658" s="2">
        <v>12.285824807476301</v>
      </c>
    </row>
    <row r="8659" spans="1:26" x14ac:dyDescent="0.35">
      <c r="A8659" t="s">
        <v>276</v>
      </c>
      <c r="B8659" t="s">
        <v>277</v>
      </c>
      <c r="C8659" t="s">
        <v>27</v>
      </c>
      <c r="D8659" t="s">
        <v>46</v>
      </c>
      <c r="E8659" t="s">
        <v>102</v>
      </c>
      <c r="F8659" t="s">
        <v>3083</v>
      </c>
      <c r="G8659" t="s">
        <v>3084</v>
      </c>
      <c r="H8659" t="s">
        <v>32</v>
      </c>
      <c r="I8659" t="s">
        <v>7121</v>
      </c>
      <c r="J8659" s="1">
        <v>42093</v>
      </c>
      <c r="K8659" s="1">
        <v>42098</v>
      </c>
      <c r="L8659" t="s">
        <v>60</v>
      </c>
      <c r="M8659">
        <f>Table1[[#This Row],[Ship Date]]-Table1[[#This Row],[Order Date]]</f>
        <v>5</v>
      </c>
      <c r="N8659">
        <v>3</v>
      </c>
      <c r="O8659" t="s">
        <v>106</v>
      </c>
      <c r="P8659" s="3">
        <v>23.52</v>
      </c>
      <c r="Q8659" s="3">
        <v>17.538064564930512</v>
      </c>
      <c r="R8659" s="3">
        <f>(Table1[[#This Row],[Selling Price]]-Table1[[#This Row],[Cost Price]])</f>
        <v>5.981935435069488</v>
      </c>
      <c r="S8659" s="12">
        <f>(Table1[[#This Row],[Profit]]/Table1[[#This Row],[Selling Price]])</f>
        <v>0.25433398958628778</v>
      </c>
      <c r="T8659">
        <v>5</v>
      </c>
      <c r="U8659" s="2">
        <f>Table1[[#This Row],[Selling Price]]*Table1[[#This Row],[Quantity]]</f>
        <v>117.6</v>
      </c>
      <c r="V8659" s="4">
        <v>0.2</v>
      </c>
      <c r="W8659">
        <v>289</v>
      </c>
      <c r="X8659" t="s">
        <v>36</v>
      </c>
      <c r="Y8659" t="s">
        <v>52</v>
      </c>
      <c r="Z8659" s="2">
        <v>4.9908851319179854</v>
      </c>
    </row>
    <row r="8660" spans="1:26" x14ac:dyDescent="0.35">
      <c r="A8660" t="s">
        <v>276</v>
      </c>
      <c r="B8660" t="s">
        <v>277</v>
      </c>
      <c r="C8660" t="s">
        <v>64</v>
      </c>
      <c r="D8660" t="s">
        <v>46</v>
      </c>
      <c r="E8660" t="s">
        <v>270</v>
      </c>
      <c r="F8660" t="s">
        <v>3306</v>
      </c>
      <c r="G8660" t="s">
        <v>3307</v>
      </c>
      <c r="H8660" t="s">
        <v>32</v>
      </c>
      <c r="I8660" t="s">
        <v>7126</v>
      </c>
      <c r="J8660" s="1">
        <v>42068</v>
      </c>
      <c r="K8660" s="1">
        <v>42073</v>
      </c>
      <c r="L8660" t="s">
        <v>60</v>
      </c>
      <c r="M8660">
        <f>Table1[[#This Row],[Ship Date]]-Table1[[#This Row],[Order Date]]</f>
        <v>5</v>
      </c>
      <c r="N8660">
        <v>3</v>
      </c>
      <c r="O8660" t="s">
        <v>106</v>
      </c>
      <c r="P8660" s="3">
        <v>7.1040000000000001</v>
      </c>
      <c r="Q8660" s="3">
        <v>5.3724690873354444</v>
      </c>
      <c r="R8660" s="3">
        <f>(Table1[[#This Row],[Selling Price]]-Table1[[#This Row],[Cost Price]])</f>
        <v>1.7315309126645557</v>
      </c>
      <c r="S8660" s="12">
        <f>(Table1[[#This Row],[Profit]]/Table1[[#This Row],[Selling Price]])</f>
        <v>0.24374027486832148</v>
      </c>
      <c r="T8660">
        <v>6</v>
      </c>
      <c r="U8660" s="2">
        <f>Table1[[#This Row],[Selling Price]]*Table1[[#This Row],[Quantity]]</f>
        <v>42.624000000000002</v>
      </c>
      <c r="V8660" s="4">
        <v>0.2</v>
      </c>
      <c r="W8660">
        <v>262</v>
      </c>
      <c r="X8660" t="s">
        <v>36</v>
      </c>
      <c r="Y8660" t="s">
        <v>52</v>
      </c>
      <c r="Z8660" s="2">
        <v>3.4639890025119611</v>
      </c>
    </row>
    <row r="8661" spans="1:26" x14ac:dyDescent="0.35">
      <c r="A8661" t="s">
        <v>276</v>
      </c>
      <c r="B8661" t="s">
        <v>277</v>
      </c>
      <c r="C8661" t="s">
        <v>39</v>
      </c>
      <c r="D8661" t="s">
        <v>46</v>
      </c>
      <c r="E8661" t="s">
        <v>270</v>
      </c>
      <c r="F8661" t="s">
        <v>1580</v>
      </c>
      <c r="G8661" t="s">
        <v>1581</v>
      </c>
      <c r="H8661" t="s">
        <v>32</v>
      </c>
      <c r="I8661" t="s">
        <v>7205</v>
      </c>
      <c r="J8661" s="1">
        <v>42516</v>
      </c>
      <c r="K8661" s="1">
        <v>42521</v>
      </c>
      <c r="L8661" t="s">
        <v>60</v>
      </c>
      <c r="M8661">
        <f>Table1[[#This Row],[Ship Date]]-Table1[[#This Row],[Order Date]]</f>
        <v>5</v>
      </c>
      <c r="N8661">
        <v>5</v>
      </c>
      <c r="O8661" t="s">
        <v>51</v>
      </c>
      <c r="P8661" s="3">
        <v>5.94</v>
      </c>
      <c r="Q8661" s="3">
        <v>4.1839610961350919</v>
      </c>
      <c r="R8661" s="3">
        <f>(Table1[[#This Row],[Selling Price]]-Table1[[#This Row],[Cost Price]])</f>
        <v>1.7560389038649085</v>
      </c>
      <c r="S8661" s="12">
        <f>(Table1[[#This Row],[Profit]]/Table1[[#This Row],[Selling Price]])</f>
        <v>0.29562944509510242</v>
      </c>
      <c r="T8661">
        <v>3</v>
      </c>
      <c r="U8661" s="2">
        <f>Table1[[#This Row],[Selling Price]]*Table1[[#This Row],[Quantity]]</f>
        <v>17.82</v>
      </c>
      <c r="V8661" s="4">
        <v>0</v>
      </c>
      <c r="W8661">
        <v>135</v>
      </c>
      <c r="X8661" t="s">
        <v>36</v>
      </c>
      <c r="Y8661" t="s">
        <v>52</v>
      </c>
      <c r="Z8661" s="2">
        <v>4.3903644495645224</v>
      </c>
    </row>
    <row r="8662" spans="1:26" x14ac:dyDescent="0.35">
      <c r="A8662" t="s">
        <v>276</v>
      </c>
      <c r="B8662" t="s">
        <v>277</v>
      </c>
      <c r="C8662" t="s">
        <v>64</v>
      </c>
      <c r="D8662" t="s">
        <v>46</v>
      </c>
      <c r="E8662" t="s">
        <v>178</v>
      </c>
      <c r="F8662" t="s">
        <v>1500</v>
      </c>
      <c r="G8662" t="s">
        <v>1501</v>
      </c>
      <c r="H8662" t="s">
        <v>32</v>
      </c>
      <c r="I8662" t="s">
        <v>7326</v>
      </c>
      <c r="J8662" s="1">
        <v>42210</v>
      </c>
      <c r="K8662" s="1">
        <v>42214</v>
      </c>
      <c r="L8662" t="s">
        <v>60</v>
      </c>
      <c r="M8662">
        <f>Table1[[#This Row],[Ship Date]]-Table1[[#This Row],[Order Date]]</f>
        <v>4</v>
      </c>
      <c r="N8662">
        <v>7</v>
      </c>
      <c r="O8662" t="s">
        <v>51</v>
      </c>
      <c r="P8662" s="3">
        <v>98.46</v>
      </c>
      <c r="Q8662" s="3">
        <v>68.362947645154321</v>
      </c>
      <c r="R8662" s="3">
        <f>(Table1[[#This Row],[Selling Price]]-Table1[[#This Row],[Cost Price]])</f>
        <v>30.097052354845673</v>
      </c>
      <c r="S8662" s="12">
        <f>(Table1[[#This Row],[Profit]]/Table1[[#This Row],[Selling Price]])</f>
        <v>0.30567796419709198</v>
      </c>
      <c r="T8662">
        <v>9</v>
      </c>
      <c r="U8662" s="2">
        <f>Table1[[#This Row],[Selling Price]]*Table1[[#This Row],[Quantity]]</f>
        <v>886.14</v>
      </c>
      <c r="V8662" s="4">
        <v>0</v>
      </c>
      <c r="W8662">
        <v>472</v>
      </c>
      <c r="X8662" t="s">
        <v>36</v>
      </c>
      <c r="Y8662" t="s">
        <v>52</v>
      </c>
      <c r="Z8662" s="2">
        <v>27.768355015496802</v>
      </c>
    </row>
    <row r="8663" spans="1:26" x14ac:dyDescent="0.35">
      <c r="A8663" t="s">
        <v>276</v>
      </c>
      <c r="B8663" t="s">
        <v>277</v>
      </c>
      <c r="C8663" t="s">
        <v>39</v>
      </c>
      <c r="D8663" t="s">
        <v>46</v>
      </c>
      <c r="E8663" t="s">
        <v>65</v>
      </c>
      <c r="F8663" t="s">
        <v>743</v>
      </c>
      <c r="G8663" t="s">
        <v>744</v>
      </c>
      <c r="H8663" t="s">
        <v>32</v>
      </c>
      <c r="I8663" t="s">
        <v>7346</v>
      </c>
      <c r="J8663" s="1">
        <v>43092</v>
      </c>
      <c r="K8663" s="1">
        <v>43097</v>
      </c>
      <c r="L8663" t="s">
        <v>34</v>
      </c>
      <c r="M8663">
        <f>Table1[[#This Row],[Ship Date]]-Table1[[#This Row],[Order Date]]</f>
        <v>5</v>
      </c>
      <c r="N8663">
        <v>12</v>
      </c>
      <c r="O8663" t="s">
        <v>35</v>
      </c>
      <c r="P8663" s="3">
        <v>367.96</v>
      </c>
      <c r="Q8663" s="3">
        <v>300.06611600346258</v>
      </c>
      <c r="R8663" s="3">
        <f>(Table1[[#This Row],[Selling Price]]-Table1[[#This Row],[Cost Price]])</f>
        <v>67.893883996537397</v>
      </c>
      <c r="S8663" s="12">
        <f>(Table1[[#This Row],[Profit]]/Table1[[#This Row],[Selling Price]])</f>
        <v>0.18451430589340526</v>
      </c>
      <c r="T8663">
        <v>4</v>
      </c>
      <c r="U8663" s="2">
        <f>Table1[[#This Row],[Selling Price]]*Table1[[#This Row],[Quantity]]</f>
        <v>1471.84</v>
      </c>
      <c r="V8663" s="4">
        <v>0</v>
      </c>
      <c r="W8663">
        <v>400</v>
      </c>
      <c r="X8663" t="s">
        <v>36</v>
      </c>
      <c r="Y8663" t="s">
        <v>68</v>
      </c>
      <c r="Z8663" s="2">
        <v>117.7248391962282</v>
      </c>
    </row>
    <row r="8664" spans="1:26" x14ac:dyDescent="0.35">
      <c r="A8664" t="s">
        <v>276</v>
      </c>
      <c r="B8664" t="s">
        <v>277</v>
      </c>
      <c r="C8664" t="s">
        <v>55</v>
      </c>
      <c r="D8664" t="s">
        <v>46</v>
      </c>
      <c r="E8664" t="s">
        <v>102</v>
      </c>
      <c r="F8664" t="s">
        <v>2932</v>
      </c>
      <c r="G8664" t="s">
        <v>2933</v>
      </c>
      <c r="H8664" t="s">
        <v>32</v>
      </c>
      <c r="I8664" t="s">
        <v>7376</v>
      </c>
      <c r="J8664" s="1">
        <v>41995</v>
      </c>
      <c r="K8664" s="1">
        <v>42002</v>
      </c>
      <c r="L8664" t="s">
        <v>60</v>
      </c>
      <c r="M8664">
        <f>Table1[[#This Row],[Ship Date]]-Table1[[#This Row],[Order Date]]</f>
        <v>7</v>
      </c>
      <c r="N8664">
        <v>12</v>
      </c>
      <c r="O8664" t="s">
        <v>35</v>
      </c>
      <c r="P8664" s="3">
        <v>124.032</v>
      </c>
      <c r="Q8664" s="3">
        <v>80.819168059502246</v>
      </c>
      <c r="R8664" s="3">
        <f>(Table1[[#This Row],[Selling Price]]-Table1[[#This Row],[Cost Price]])</f>
        <v>43.21283194049775</v>
      </c>
      <c r="S8664" s="12">
        <f>(Table1[[#This Row],[Profit]]/Table1[[#This Row],[Selling Price]])</f>
        <v>0.34840067031490063</v>
      </c>
      <c r="T8664">
        <v>4</v>
      </c>
      <c r="U8664" s="2">
        <f>Table1[[#This Row],[Selling Price]]*Table1[[#This Row],[Quantity]]</f>
        <v>496.12799999999999</v>
      </c>
      <c r="V8664" s="4">
        <v>0.2</v>
      </c>
      <c r="W8664">
        <v>132</v>
      </c>
      <c r="X8664" t="s">
        <v>68</v>
      </c>
      <c r="Y8664" t="s">
        <v>68</v>
      </c>
      <c r="Z8664" s="2">
        <v>89.442426845429438</v>
      </c>
    </row>
    <row r="8665" spans="1:26" x14ac:dyDescent="0.35">
      <c r="A8665" t="s">
        <v>276</v>
      </c>
      <c r="B8665" t="s">
        <v>277</v>
      </c>
      <c r="C8665" t="s">
        <v>27</v>
      </c>
      <c r="D8665" t="s">
        <v>46</v>
      </c>
      <c r="E8665" t="s">
        <v>102</v>
      </c>
      <c r="F8665" t="s">
        <v>1904</v>
      </c>
      <c r="G8665" t="s">
        <v>1905</v>
      </c>
      <c r="H8665" t="s">
        <v>32</v>
      </c>
      <c r="I8665" t="s">
        <v>7473</v>
      </c>
      <c r="J8665" s="1">
        <v>42618</v>
      </c>
      <c r="K8665" s="1">
        <v>42623</v>
      </c>
      <c r="L8665" t="s">
        <v>34</v>
      </c>
      <c r="M8665">
        <f>Table1[[#This Row],[Ship Date]]-Table1[[#This Row],[Order Date]]</f>
        <v>5</v>
      </c>
      <c r="N8665">
        <v>9</v>
      </c>
      <c r="O8665" t="s">
        <v>61</v>
      </c>
      <c r="P8665" s="3">
        <v>9.2479999999999993</v>
      </c>
      <c r="Q8665" s="3">
        <v>6.4339902636047936</v>
      </c>
      <c r="R8665" s="3">
        <f>(Table1[[#This Row],[Selling Price]]-Table1[[#This Row],[Cost Price]])</f>
        <v>2.8140097363952057</v>
      </c>
      <c r="S8665" s="12">
        <f>(Table1[[#This Row],[Profit]]/Table1[[#This Row],[Selling Price]])</f>
        <v>0.30428305973131553</v>
      </c>
      <c r="T8665">
        <v>2</v>
      </c>
      <c r="U8665" s="2">
        <f>Table1[[#This Row],[Selling Price]]*Table1[[#This Row],[Quantity]]</f>
        <v>18.495999999999999</v>
      </c>
      <c r="V8665" s="4">
        <v>0.2</v>
      </c>
      <c r="W8665">
        <v>410</v>
      </c>
      <c r="X8665" t="s">
        <v>36</v>
      </c>
      <c r="Y8665" t="s">
        <v>52</v>
      </c>
      <c r="Z8665" s="2">
        <v>4.981733490606314</v>
      </c>
    </row>
    <row r="8666" spans="1:26" x14ac:dyDescent="0.35">
      <c r="A8666" t="s">
        <v>276</v>
      </c>
      <c r="B8666" t="s">
        <v>277</v>
      </c>
      <c r="C8666" t="s">
        <v>45</v>
      </c>
      <c r="D8666" t="s">
        <v>46</v>
      </c>
      <c r="E8666" t="s">
        <v>102</v>
      </c>
      <c r="F8666" t="s">
        <v>6472</v>
      </c>
      <c r="G8666" t="s">
        <v>6473</v>
      </c>
      <c r="H8666" t="s">
        <v>32</v>
      </c>
      <c r="I8666" t="s">
        <v>7485</v>
      </c>
      <c r="J8666" s="1">
        <v>43045</v>
      </c>
      <c r="K8666" s="1">
        <v>43049</v>
      </c>
      <c r="L8666" t="s">
        <v>60</v>
      </c>
      <c r="M8666">
        <f>Table1[[#This Row],[Ship Date]]-Table1[[#This Row],[Order Date]]</f>
        <v>4</v>
      </c>
      <c r="N8666">
        <v>11</v>
      </c>
      <c r="O8666" t="s">
        <v>35</v>
      </c>
      <c r="P8666" s="3">
        <v>318.95999999999998</v>
      </c>
      <c r="Q8666" s="3">
        <v>261.21561880418272</v>
      </c>
      <c r="R8666" s="3">
        <f>(Table1[[#This Row],[Selling Price]]-Table1[[#This Row],[Cost Price]])</f>
        <v>57.744381195817255</v>
      </c>
      <c r="S8666" s="12">
        <f>(Table1[[#This Row],[Profit]]/Table1[[#This Row],[Selling Price]])</f>
        <v>0.18103956983890537</v>
      </c>
      <c r="T8666">
        <v>9</v>
      </c>
      <c r="U8666" s="2">
        <f>Table1[[#This Row],[Selling Price]]*Table1[[#This Row],[Quantity]]</f>
        <v>2870.64</v>
      </c>
      <c r="V8666" s="4">
        <v>0</v>
      </c>
      <c r="W8666">
        <v>467</v>
      </c>
      <c r="X8666" t="s">
        <v>36</v>
      </c>
      <c r="Y8666" t="s">
        <v>68</v>
      </c>
      <c r="Z8666" s="2">
        <v>89.228937232374605</v>
      </c>
    </row>
    <row r="8667" spans="1:26" x14ac:dyDescent="0.35">
      <c r="A8667" t="s">
        <v>276</v>
      </c>
      <c r="B8667" t="s">
        <v>277</v>
      </c>
      <c r="C8667" t="s">
        <v>45</v>
      </c>
      <c r="D8667" t="s">
        <v>46</v>
      </c>
      <c r="E8667" t="s">
        <v>102</v>
      </c>
      <c r="F8667" t="s">
        <v>1476</v>
      </c>
      <c r="G8667" t="s">
        <v>1477</v>
      </c>
      <c r="H8667" t="s">
        <v>32</v>
      </c>
      <c r="I8667" t="s">
        <v>7547</v>
      </c>
      <c r="J8667" s="1">
        <v>42624</v>
      </c>
      <c r="K8667" s="1">
        <v>42626</v>
      </c>
      <c r="L8667" t="s">
        <v>199</v>
      </c>
      <c r="M8667">
        <f>Table1[[#This Row],[Ship Date]]-Table1[[#This Row],[Order Date]]</f>
        <v>2</v>
      </c>
      <c r="N8667">
        <v>9</v>
      </c>
      <c r="O8667" t="s">
        <v>61</v>
      </c>
      <c r="P8667" s="3">
        <v>9.5679999999999996</v>
      </c>
      <c r="Q8667" s="3">
        <v>6.4078047103462117</v>
      </c>
      <c r="R8667" s="3">
        <f>(Table1[[#This Row],[Selling Price]]-Table1[[#This Row],[Cost Price]])</f>
        <v>3.1601952896537879</v>
      </c>
      <c r="S8667" s="12">
        <f>(Table1[[#This Row],[Profit]]/Table1[[#This Row],[Selling Price]])</f>
        <v>0.33028796923639087</v>
      </c>
      <c r="T8667">
        <v>2</v>
      </c>
      <c r="U8667" s="2">
        <f>Table1[[#This Row],[Selling Price]]*Table1[[#This Row],[Quantity]]</f>
        <v>19.135999999999999</v>
      </c>
      <c r="V8667" s="4">
        <v>0.2</v>
      </c>
      <c r="W8667">
        <v>152</v>
      </c>
      <c r="X8667" t="s">
        <v>36</v>
      </c>
      <c r="Y8667" t="s">
        <v>52</v>
      </c>
      <c r="Z8667" s="2">
        <v>18.03372659372274</v>
      </c>
    </row>
    <row r="8668" spans="1:26" x14ac:dyDescent="0.35">
      <c r="A8668" t="s">
        <v>276</v>
      </c>
      <c r="B8668" t="s">
        <v>277</v>
      </c>
      <c r="C8668" t="s">
        <v>39</v>
      </c>
      <c r="D8668" t="s">
        <v>46</v>
      </c>
      <c r="E8668" t="s">
        <v>75</v>
      </c>
      <c r="F8668" t="s">
        <v>1469</v>
      </c>
      <c r="G8668" t="s">
        <v>1470</v>
      </c>
      <c r="H8668" t="s">
        <v>32</v>
      </c>
      <c r="I8668" t="s">
        <v>7551</v>
      </c>
      <c r="J8668" s="1">
        <v>42127</v>
      </c>
      <c r="K8668" s="1">
        <v>42130</v>
      </c>
      <c r="L8668" t="s">
        <v>199</v>
      </c>
      <c r="M8668">
        <f>Table1[[#This Row],[Ship Date]]-Table1[[#This Row],[Order Date]]</f>
        <v>3</v>
      </c>
      <c r="N8668">
        <v>5</v>
      </c>
      <c r="O8668" t="s">
        <v>51</v>
      </c>
      <c r="P8668" s="3">
        <v>8.82</v>
      </c>
      <c r="Q8668" s="3">
        <v>7.1527908017452626</v>
      </c>
      <c r="R8668" s="3">
        <f>(Table1[[#This Row],[Selling Price]]-Table1[[#This Row],[Cost Price]])</f>
        <v>1.6672091982547377</v>
      </c>
      <c r="S8668" s="12">
        <f>(Table1[[#This Row],[Profit]]/Table1[[#This Row],[Selling Price]])</f>
        <v>0.18902598619668226</v>
      </c>
      <c r="T8668">
        <v>3</v>
      </c>
      <c r="U8668" s="2">
        <f>Table1[[#This Row],[Selling Price]]*Table1[[#This Row],[Quantity]]</f>
        <v>26.46</v>
      </c>
      <c r="V8668" s="4">
        <v>0</v>
      </c>
      <c r="W8668">
        <v>152</v>
      </c>
      <c r="X8668" t="s">
        <v>36</v>
      </c>
      <c r="Y8668" t="s">
        <v>52</v>
      </c>
      <c r="Z8668" s="2">
        <v>5.5352961980367414</v>
      </c>
    </row>
    <row r="8669" spans="1:26" x14ac:dyDescent="0.35">
      <c r="A8669" t="s">
        <v>276</v>
      </c>
      <c r="B8669" t="s">
        <v>277</v>
      </c>
      <c r="C8669" t="s">
        <v>27</v>
      </c>
      <c r="D8669" t="s">
        <v>46</v>
      </c>
      <c r="E8669" t="s">
        <v>86</v>
      </c>
      <c r="F8669" t="s">
        <v>1063</v>
      </c>
      <c r="G8669" t="s">
        <v>1064</v>
      </c>
      <c r="H8669" t="s">
        <v>32</v>
      </c>
      <c r="I8669" t="s">
        <v>7671</v>
      </c>
      <c r="J8669" s="1">
        <v>42211</v>
      </c>
      <c r="K8669" s="1">
        <v>42216</v>
      </c>
      <c r="L8669" t="s">
        <v>60</v>
      </c>
      <c r="M8669">
        <f>Table1[[#This Row],[Ship Date]]-Table1[[#This Row],[Order Date]]</f>
        <v>5</v>
      </c>
      <c r="N8669">
        <v>7</v>
      </c>
      <c r="O8669" t="s">
        <v>51</v>
      </c>
      <c r="P8669" s="3">
        <v>23.135999999999999</v>
      </c>
      <c r="Q8669" s="3">
        <v>17.744703609728671</v>
      </c>
      <c r="R8669" s="3">
        <f>(Table1[[#This Row],[Selling Price]]-Table1[[#This Row],[Cost Price]])</f>
        <v>5.3912963902713287</v>
      </c>
      <c r="S8669" s="12">
        <f>(Table1[[#This Row],[Profit]]/Table1[[#This Row],[Selling Price]])</f>
        <v>0.23302629625999866</v>
      </c>
      <c r="T8669">
        <v>6</v>
      </c>
      <c r="U8669" s="2">
        <f>Table1[[#This Row],[Selling Price]]*Table1[[#This Row],[Quantity]]</f>
        <v>138.816</v>
      </c>
      <c r="V8669" s="4">
        <v>0.2</v>
      </c>
      <c r="W8669">
        <v>341</v>
      </c>
      <c r="X8669" t="s">
        <v>36</v>
      </c>
      <c r="Y8669" t="s">
        <v>52</v>
      </c>
      <c r="Z8669" s="2">
        <v>6.4537222162442376</v>
      </c>
    </row>
    <row r="8670" spans="1:26" x14ac:dyDescent="0.35">
      <c r="A8670" t="s">
        <v>276</v>
      </c>
      <c r="B8670" t="s">
        <v>277</v>
      </c>
      <c r="C8670" t="s">
        <v>45</v>
      </c>
      <c r="D8670" t="s">
        <v>46</v>
      </c>
      <c r="E8670" t="s">
        <v>102</v>
      </c>
      <c r="F8670" t="s">
        <v>2491</v>
      </c>
      <c r="G8670" t="s">
        <v>192</v>
      </c>
      <c r="H8670" t="s">
        <v>32</v>
      </c>
      <c r="I8670" t="s">
        <v>7683</v>
      </c>
      <c r="J8670" s="1">
        <v>42105</v>
      </c>
      <c r="K8670" s="1">
        <v>42108</v>
      </c>
      <c r="L8670" t="s">
        <v>34</v>
      </c>
      <c r="M8670">
        <f>Table1[[#This Row],[Ship Date]]-Table1[[#This Row],[Order Date]]</f>
        <v>3</v>
      </c>
      <c r="N8670">
        <v>4</v>
      </c>
      <c r="O8670" t="s">
        <v>106</v>
      </c>
      <c r="P8670" s="3">
        <v>52.76</v>
      </c>
      <c r="Q8670" s="3">
        <v>39.672361499740397</v>
      </c>
      <c r="R8670" s="3">
        <f>(Table1[[#This Row],[Selling Price]]-Table1[[#This Row],[Cost Price]])</f>
        <v>13.087638500259601</v>
      </c>
      <c r="S8670" s="12">
        <f>(Table1[[#This Row],[Profit]]/Table1[[#This Row],[Selling Price]])</f>
        <v>0.24805986543327524</v>
      </c>
      <c r="T8670">
        <v>2</v>
      </c>
      <c r="U8670" s="2">
        <f>Table1[[#This Row],[Selling Price]]*Table1[[#This Row],[Quantity]]</f>
        <v>105.52</v>
      </c>
      <c r="V8670" s="4">
        <v>0</v>
      </c>
      <c r="W8670">
        <v>329</v>
      </c>
      <c r="X8670" t="s">
        <v>36</v>
      </c>
      <c r="Y8670" t="s">
        <v>52</v>
      </c>
      <c r="Z8670" s="2">
        <v>29.21716500050384</v>
      </c>
    </row>
    <row r="8671" spans="1:26" x14ac:dyDescent="0.35">
      <c r="A8671" t="s">
        <v>276</v>
      </c>
      <c r="B8671" t="s">
        <v>277</v>
      </c>
      <c r="C8671" t="s">
        <v>27</v>
      </c>
      <c r="D8671" t="s">
        <v>46</v>
      </c>
      <c r="E8671" t="s">
        <v>102</v>
      </c>
      <c r="F8671" t="s">
        <v>2508</v>
      </c>
      <c r="G8671" t="s">
        <v>2509</v>
      </c>
      <c r="H8671" t="s">
        <v>32</v>
      </c>
      <c r="I8671" t="s">
        <v>7798</v>
      </c>
      <c r="J8671" s="1">
        <v>42608</v>
      </c>
      <c r="K8671" s="1">
        <v>42615</v>
      </c>
      <c r="L8671" t="s">
        <v>60</v>
      </c>
      <c r="M8671">
        <f>Table1[[#This Row],[Ship Date]]-Table1[[#This Row],[Order Date]]</f>
        <v>7</v>
      </c>
      <c r="N8671">
        <v>8</v>
      </c>
      <c r="O8671" t="s">
        <v>61</v>
      </c>
      <c r="P8671" s="3">
        <v>11.56</v>
      </c>
      <c r="Q8671" s="3">
        <v>9.1845418868368096</v>
      </c>
      <c r="R8671" s="3">
        <f>(Table1[[#This Row],[Selling Price]]-Table1[[#This Row],[Cost Price]])</f>
        <v>2.3754581131631909</v>
      </c>
      <c r="S8671" s="12">
        <f>(Table1[[#This Row],[Profit]]/Table1[[#This Row],[Selling Price]])</f>
        <v>0.20548945615598535</v>
      </c>
      <c r="T8671">
        <v>2</v>
      </c>
      <c r="U8671" s="2">
        <f>Table1[[#This Row],[Selling Price]]*Table1[[#This Row],[Quantity]]</f>
        <v>23.12</v>
      </c>
      <c r="V8671" s="4">
        <v>0</v>
      </c>
      <c r="W8671">
        <v>471</v>
      </c>
      <c r="X8671" t="s">
        <v>68</v>
      </c>
      <c r="Y8671" t="s">
        <v>52</v>
      </c>
      <c r="Z8671" s="2">
        <v>10.74105866911327</v>
      </c>
    </row>
    <row r="8672" spans="1:26" x14ac:dyDescent="0.35">
      <c r="A8672" t="s">
        <v>276</v>
      </c>
      <c r="B8672" t="s">
        <v>277</v>
      </c>
      <c r="C8672" t="s">
        <v>39</v>
      </c>
      <c r="D8672" t="s">
        <v>46</v>
      </c>
      <c r="E8672" t="s">
        <v>86</v>
      </c>
      <c r="F8672" t="s">
        <v>1146</v>
      </c>
      <c r="G8672" t="s">
        <v>1147</v>
      </c>
      <c r="H8672" t="s">
        <v>32</v>
      </c>
      <c r="I8672" t="s">
        <v>7800</v>
      </c>
      <c r="J8672" s="1">
        <v>41937</v>
      </c>
      <c r="K8672" s="1">
        <v>41941</v>
      </c>
      <c r="L8672" t="s">
        <v>60</v>
      </c>
      <c r="M8672">
        <f>Table1[[#This Row],[Ship Date]]-Table1[[#This Row],[Order Date]]</f>
        <v>4</v>
      </c>
      <c r="N8672">
        <v>10</v>
      </c>
      <c r="O8672" t="s">
        <v>61</v>
      </c>
      <c r="P8672" s="3">
        <v>13.698</v>
      </c>
      <c r="Q8672" s="3">
        <v>9.4439259812760188</v>
      </c>
      <c r="R8672" s="3">
        <f>(Table1[[#This Row],[Selling Price]]-Table1[[#This Row],[Cost Price]])</f>
        <v>4.2540740187239816</v>
      </c>
      <c r="S8672" s="12">
        <f>(Table1[[#This Row],[Profit]]/Table1[[#This Row],[Selling Price]])</f>
        <v>0.31056168920455407</v>
      </c>
      <c r="T8672">
        <v>3</v>
      </c>
      <c r="U8672" s="2">
        <f>Table1[[#This Row],[Selling Price]]*Table1[[#This Row],[Quantity]]</f>
        <v>41.094000000000001</v>
      </c>
      <c r="V8672" s="4">
        <v>0.7</v>
      </c>
      <c r="W8672">
        <v>491</v>
      </c>
      <c r="X8672" t="s">
        <v>36</v>
      </c>
      <c r="Y8672" t="s">
        <v>52</v>
      </c>
      <c r="Z8672" s="2">
        <v>23.77440001345985</v>
      </c>
    </row>
    <row r="8673" spans="1:26" x14ac:dyDescent="0.35">
      <c r="A8673" t="s">
        <v>276</v>
      </c>
      <c r="B8673" t="s">
        <v>277</v>
      </c>
      <c r="C8673" t="s">
        <v>39</v>
      </c>
      <c r="D8673" t="s">
        <v>46</v>
      </c>
      <c r="E8673" t="s">
        <v>102</v>
      </c>
      <c r="F8673" t="s">
        <v>3529</v>
      </c>
      <c r="G8673" t="s">
        <v>3530</v>
      </c>
      <c r="H8673" t="s">
        <v>32</v>
      </c>
      <c r="I8673" t="s">
        <v>7840</v>
      </c>
      <c r="J8673" s="1">
        <v>43072</v>
      </c>
      <c r="K8673" s="1">
        <v>43075</v>
      </c>
      <c r="L8673" t="s">
        <v>199</v>
      </c>
      <c r="M8673">
        <f>Table1[[#This Row],[Ship Date]]-Table1[[#This Row],[Order Date]]</f>
        <v>3</v>
      </c>
      <c r="N8673">
        <v>12</v>
      </c>
      <c r="O8673" t="s">
        <v>35</v>
      </c>
      <c r="P8673" s="3">
        <v>10.368</v>
      </c>
      <c r="Q8673" s="3">
        <v>7.9780153174327868</v>
      </c>
      <c r="R8673" s="3">
        <f>(Table1[[#This Row],[Selling Price]]-Table1[[#This Row],[Cost Price]])</f>
        <v>2.3899846825672135</v>
      </c>
      <c r="S8673" s="12">
        <f>(Table1[[#This Row],[Profit]]/Table1[[#This Row],[Selling Price]])</f>
        <v>0.23051549793279449</v>
      </c>
      <c r="T8673">
        <v>2</v>
      </c>
      <c r="U8673" s="2">
        <f>Table1[[#This Row],[Selling Price]]*Table1[[#This Row],[Quantity]]</f>
        <v>20.736000000000001</v>
      </c>
      <c r="V8673" s="4">
        <v>0.2</v>
      </c>
      <c r="W8673">
        <v>319</v>
      </c>
      <c r="X8673" t="s">
        <v>36</v>
      </c>
      <c r="Y8673" t="s">
        <v>52</v>
      </c>
      <c r="Z8673" s="2">
        <v>18.328207768355309</v>
      </c>
    </row>
    <row r="8674" spans="1:26" x14ac:dyDescent="0.35">
      <c r="A8674" t="s">
        <v>276</v>
      </c>
      <c r="B8674" t="s">
        <v>277</v>
      </c>
      <c r="C8674" t="s">
        <v>27</v>
      </c>
      <c r="D8674" t="s">
        <v>46</v>
      </c>
      <c r="E8674" t="s">
        <v>75</v>
      </c>
      <c r="F8674" t="s">
        <v>5440</v>
      </c>
      <c r="G8674" t="s">
        <v>5441</v>
      </c>
      <c r="H8674" t="s">
        <v>32</v>
      </c>
      <c r="I8674" t="s">
        <v>7868</v>
      </c>
      <c r="J8674" s="1">
        <v>42414</v>
      </c>
      <c r="K8674" s="1">
        <v>42415</v>
      </c>
      <c r="L8674" t="s">
        <v>199</v>
      </c>
      <c r="M8674">
        <f>Table1[[#This Row],[Ship Date]]-Table1[[#This Row],[Order Date]]</f>
        <v>1</v>
      </c>
      <c r="N8674">
        <v>2</v>
      </c>
      <c r="O8674" t="s">
        <v>106</v>
      </c>
      <c r="P8674" s="3">
        <v>7.98</v>
      </c>
      <c r="Q8674" s="3">
        <v>6.7617185406003628</v>
      </c>
      <c r="R8674" s="3">
        <f>(Table1[[#This Row],[Selling Price]]-Table1[[#This Row],[Cost Price]])</f>
        <v>1.2182814593996376</v>
      </c>
      <c r="S8674" s="12">
        <f>(Table1[[#This Row],[Profit]]/Table1[[#This Row],[Selling Price]])</f>
        <v>0.15266684954882676</v>
      </c>
      <c r="T8674">
        <v>3</v>
      </c>
      <c r="U8674" s="2">
        <f>Table1[[#This Row],[Selling Price]]*Table1[[#This Row],[Quantity]]</f>
        <v>23.94</v>
      </c>
      <c r="V8674" s="4">
        <v>0</v>
      </c>
      <c r="W8674">
        <v>413</v>
      </c>
      <c r="X8674" t="s">
        <v>36</v>
      </c>
      <c r="Y8674" t="s">
        <v>52</v>
      </c>
      <c r="Z8674" s="2">
        <v>1.33</v>
      </c>
    </row>
    <row r="8675" spans="1:26" x14ac:dyDescent="0.35">
      <c r="A8675" t="s">
        <v>276</v>
      </c>
      <c r="B8675" t="s">
        <v>277</v>
      </c>
      <c r="C8675" t="s">
        <v>45</v>
      </c>
      <c r="D8675" t="s">
        <v>46</v>
      </c>
      <c r="E8675" t="s">
        <v>86</v>
      </c>
      <c r="F8675" t="s">
        <v>2784</v>
      </c>
      <c r="G8675" t="s">
        <v>2785</v>
      </c>
      <c r="H8675" t="s">
        <v>32</v>
      </c>
      <c r="I8675" t="s">
        <v>7915</v>
      </c>
      <c r="J8675" s="1">
        <v>42292</v>
      </c>
      <c r="K8675" s="1">
        <v>42299</v>
      </c>
      <c r="L8675" t="s">
        <v>60</v>
      </c>
      <c r="M8675">
        <f>Table1[[#This Row],[Ship Date]]-Table1[[#This Row],[Order Date]]</f>
        <v>7</v>
      </c>
      <c r="N8675">
        <v>10</v>
      </c>
      <c r="O8675" t="s">
        <v>61</v>
      </c>
      <c r="P8675" s="3">
        <v>3.96</v>
      </c>
      <c r="Q8675" s="3">
        <v>2.6920971054455221</v>
      </c>
      <c r="R8675" s="3">
        <f>(Table1[[#This Row],[Selling Price]]-Table1[[#This Row],[Cost Price]])</f>
        <v>1.2679028945544779</v>
      </c>
      <c r="S8675" s="12">
        <f>(Table1[[#This Row],[Profit]]/Table1[[#This Row],[Selling Price]])</f>
        <v>0.32017749862486816</v>
      </c>
      <c r="T8675">
        <v>10</v>
      </c>
      <c r="U8675" s="2">
        <f>Table1[[#This Row],[Selling Price]]*Table1[[#This Row],[Quantity]]</f>
        <v>39.6</v>
      </c>
      <c r="V8675" s="4">
        <v>0.8</v>
      </c>
      <c r="W8675">
        <v>408</v>
      </c>
      <c r="X8675" t="s">
        <v>68</v>
      </c>
      <c r="Y8675" t="s">
        <v>52</v>
      </c>
      <c r="Z8675" s="2">
        <v>2.1351499110969101</v>
      </c>
    </row>
    <row r="8676" spans="1:26" x14ac:dyDescent="0.35">
      <c r="A8676" t="s">
        <v>276</v>
      </c>
      <c r="B8676" t="s">
        <v>277</v>
      </c>
      <c r="C8676" t="s">
        <v>55</v>
      </c>
      <c r="D8676" t="s">
        <v>46</v>
      </c>
      <c r="E8676" t="s">
        <v>86</v>
      </c>
      <c r="F8676" t="s">
        <v>506</v>
      </c>
      <c r="G8676" t="s">
        <v>507</v>
      </c>
      <c r="H8676" t="s">
        <v>32</v>
      </c>
      <c r="I8676" t="s">
        <v>7987</v>
      </c>
      <c r="J8676" s="1">
        <v>41908</v>
      </c>
      <c r="K8676" s="1">
        <v>41912</v>
      </c>
      <c r="L8676" t="s">
        <v>60</v>
      </c>
      <c r="M8676">
        <f>Table1[[#This Row],[Ship Date]]-Table1[[#This Row],[Order Date]]</f>
        <v>4</v>
      </c>
      <c r="N8676">
        <v>9</v>
      </c>
      <c r="O8676" t="s">
        <v>61</v>
      </c>
      <c r="P8676" s="3">
        <v>5.97</v>
      </c>
      <c r="Q8676" s="3">
        <v>4.5247825875031813</v>
      </c>
      <c r="R8676" s="3">
        <f>(Table1[[#This Row],[Selling Price]]-Table1[[#This Row],[Cost Price]])</f>
        <v>1.4452174124968185</v>
      </c>
      <c r="S8676" s="12">
        <f>(Table1[[#This Row],[Profit]]/Table1[[#This Row],[Selling Price]])</f>
        <v>0.24207996859243192</v>
      </c>
      <c r="T8676">
        <v>5</v>
      </c>
      <c r="U8676" s="2">
        <f>Table1[[#This Row],[Selling Price]]*Table1[[#This Row],[Quantity]]</f>
        <v>29.849999999999998</v>
      </c>
      <c r="V8676" s="4">
        <v>0.7</v>
      </c>
      <c r="W8676">
        <v>305</v>
      </c>
      <c r="X8676" t="s">
        <v>36</v>
      </c>
      <c r="Y8676" t="s">
        <v>52</v>
      </c>
      <c r="Z8676" s="2">
        <v>6.1077116827826767</v>
      </c>
    </row>
    <row r="8677" spans="1:26" x14ac:dyDescent="0.35">
      <c r="A8677" t="s">
        <v>276</v>
      </c>
      <c r="B8677" t="s">
        <v>277</v>
      </c>
      <c r="C8677" t="s">
        <v>27</v>
      </c>
      <c r="D8677" t="s">
        <v>46</v>
      </c>
      <c r="E8677" t="s">
        <v>65</v>
      </c>
      <c r="F8677" t="s">
        <v>1271</v>
      </c>
      <c r="G8677" t="s">
        <v>1272</v>
      </c>
      <c r="H8677" t="s">
        <v>32</v>
      </c>
      <c r="I8677" t="s">
        <v>8086</v>
      </c>
      <c r="J8677" s="1">
        <v>43028</v>
      </c>
      <c r="K8677" s="1">
        <v>43028</v>
      </c>
      <c r="L8677" t="s">
        <v>1118</v>
      </c>
      <c r="M8677">
        <f>Table1[[#This Row],[Ship Date]]-Table1[[#This Row],[Order Date]]</f>
        <v>0</v>
      </c>
      <c r="N8677">
        <v>10</v>
      </c>
      <c r="O8677" t="s">
        <v>61</v>
      </c>
      <c r="P8677" s="3">
        <v>4.7679999999999998</v>
      </c>
      <c r="Q8677" s="3">
        <v>3.8814050746484128</v>
      </c>
      <c r="R8677" s="3">
        <f>(Table1[[#This Row],[Selling Price]]-Table1[[#This Row],[Cost Price]])</f>
        <v>0.88659492535158702</v>
      </c>
      <c r="S8677" s="12">
        <f>(Table1[[#This Row],[Profit]]/Table1[[#This Row],[Selling Price]])</f>
        <v>0.1859469222633362</v>
      </c>
      <c r="T8677">
        <v>2</v>
      </c>
      <c r="U8677" s="2">
        <f>Table1[[#This Row],[Selling Price]]*Table1[[#This Row],[Quantity]]</f>
        <v>9.5359999999999996</v>
      </c>
      <c r="V8677" s="4">
        <v>0.2</v>
      </c>
      <c r="W8677">
        <v>467</v>
      </c>
      <c r="X8677" t="s">
        <v>36</v>
      </c>
      <c r="Y8677" t="s">
        <v>52</v>
      </c>
      <c r="Z8677" s="2">
        <v>6.4485620929527121</v>
      </c>
    </row>
    <row r="8678" spans="1:26" x14ac:dyDescent="0.35">
      <c r="A8678" t="s">
        <v>276</v>
      </c>
      <c r="B8678" t="s">
        <v>277</v>
      </c>
      <c r="C8678" t="s">
        <v>45</v>
      </c>
      <c r="D8678" t="s">
        <v>46</v>
      </c>
      <c r="E8678" t="s">
        <v>47</v>
      </c>
      <c r="F8678" t="s">
        <v>3494</v>
      </c>
      <c r="G8678" t="s">
        <v>3495</v>
      </c>
      <c r="H8678" t="s">
        <v>32</v>
      </c>
      <c r="I8678" t="s">
        <v>8111</v>
      </c>
      <c r="J8678" s="1">
        <v>41863</v>
      </c>
      <c r="K8678" s="1">
        <v>41867</v>
      </c>
      <c r="L8678" t="s">
        <v>60</v>
      </c>
      <c r="M8678">
        <f>Table1[[#This Row],[Ship Date]]-Table1[[#This Row],[Order Date]]</f>
        <v>4</v>
      </c>
      <c r="N8678">
        <v>8</v>
      </c>
      <c r="O8678" t="s">
        <v>61</v>
      </c>
      <c r="P8678" s="3">
        <v>2.952</v>
      </c>
      <c r="Q8678" s="3">
        <v>2.3858731148904448</v>
      </c>
      <c r="R8678" s="3">
        <f>(Table1[[#This Row],[Selling Price]]-Table1[[#This Row],[Cost Price]])</f>
        <v>0.56612688510955511</v>
      </c>
      <c r="S8678" s="12">
        <f>(Table1[[#This Row],[Profit]]/Table1[[#This Row],[Selling Price]])</f>
        <v>0.19177740010486286</v>
      </c>
      <c r="T8678">
        <v>1</v>
      </c>
      <c r="U8678" s="2">
        <f>Table1[[#This Row],[Selling Price]]*Table1[[#This Row],[Quantity]]</f>
        <v>2.952</v>
      </c>
      <c r="V8678" s="4">
        <v>0.2</v>
      </c>
      <c r="W8678">
        <v>355</v>
      </c>
      <c r="X8678" t="s">
        <v>36</v>
      </c>
      <c r="Y8678" t="s">
        <v>52</v>
      </c>
      <c r="Z8678" s="2">
        <v>4.5961295207411821</v>
      </c>
    </row>
    <row r="8679" spans="1:26" x14ac:dyDescent="0.35">
      <c r="A8679" t="s">
        <v>276</v>
      </c>
      <c r="B8679" t="s">
        <v>277</v>
      </c>
      <c r="C8679" t="s">
        <v>55</v>
      </c>
      <c r="D8679" t="s">
        <v>46</v>
      </c>
      <c r="E8679" t="s">
        <v>65</v>
      </c>
      <c r="F8679" t="s">
        <v>1511</v>
      </c>
      <c r="G8679" t="s">
        <v>1512</v>
      </c>
      <c r="H8679" t="s">
        <v>32</v>
      </c>
      <c r="I8679" t="s">
        <v>8147</v>
      </c>
      <c r="J8679" s="1">
        <v>42699</v>
      </c>
      <c r="K8679" s="1">
        <v>42704</v>
      </c>
      <c r="L8679" t="s">
        <v>60</v>
      </c>
      <c r="M8679">
        <f>Table1[[#This Row],[Ship Date]]-Table1[[#This Row],[Order Date]]</f>
        <v>5</v>
      </c>
      <c r="N8679">
        <v>11</v>
      </c>
      <c r="O8679" t="s">
        <v>35</v>
      </c>
      <c r="P8679" s="3">
        <v>73.36</v>
      </c>
      <c r="Q8679" s="3">
        <v>61.277348750218927</v>
      </c>
      <c r="R8679" s="3">
        <f>(Table1[[#This Row],[Selling Price]]-Table1[[#This Row],[Cost Price]])</f>
        <v>12.082651249781073</v>
      </c>
      <c r="S8679" s="12">
        <f>(Table1[[#This Row],[Profit]]/Table1[[#This Row],[Selling Price]])</f>
        <v>0.16470353393921855</v>
      </c>
      <c r="T8679">
        <v>7</v>
      </c>
      <c r="U8679" s="2">
        <f>Table1[[#This Row],[Selling Price]]*Table1[[#This Row],[Quantity]]</f>
        <v>513.52</v>
      </c>
      <c r="V8679" s="4">
        <v>0</v>
      </c>
      <c r="W8679">
        <v>448</v>
      </c>
      <c r="X8679" t="s">
        <v>36</v>
      </c>
      <c r="Y8679" t="s">
        <v>52</v>
      </c>
      <c r="Z8679" s="2">
        <v>19.255841461748691</v>
      </c>
    </row>
    <row r="8680" spans="1:26" x14ac:dyDescent="0.35">
      <c r="A8680" t="s">
        <v>276</v>
      </c>
      <c r="B8680" t="s">
        <v>277</v>
      </c>
      <c r="C8680" t="s">
        <v>64</v>
      </c>
      <c r="D8680" t="s">
        <v>46</v>
      </c>
      <c r="E8680" t="s">
        <v>86</v>
      </c>
      <c r="F8680" t="s">
        <v>2035</v>
      </c>
      <c r="G8680" t="s">
        <v>2036</v>
      </c>
      <c r="H8680" t="s">
        <v>32</v>
      </c>
      <c r="I8680" t="s">
        <v>8185</v>
      </c>
      <c r="J8680" s="1">
        <v>42349</v>
      </c>
      <c r="K8680" s="1">
        <v>42355</v>
      </c>
      <c r="L8680" t="s">
        <v>60</v>
      </c>
      <c r="M8680">
        <f>Table1[[#This Row],[Ship Date]]-Table1[[#This Row],[Order Date]]</f>
        <v>6</v>
      </c>
      <c r="N8680">
        <v>12</v>
      </c>
      <c r="O8680" t="s">
        <v>35</v>
      </c>
      <c r="P8680" s="3">
        <v>110.52800000000001</v>
      </c>
      <c r="Q8680" s="3">
        <v>82.866165560469554</v>
      </c>
      <c r="R8680" s="3">
        <f>(Table1[[#This Row],[Selling Price]]-Table1[[#This Row],[Cost Price]])</f>
        <v>27.661834439530452</v>
      </c>
      <c r="S8680" s="12">
        <f>(Table1[[#This Row],[Profit]]/Table1[[#This Row],[Selling Price]])</f>
        <v>0.25026992653020458</v>
      </c>
      <c r="T8680">
        <v>4</v>
      </c>
      <c r="U8680" s="2">
        <f>Table1[[#This Row],[Selling Price]]*Table1[[#This Row],[Quantity]]</f>
        <v>442.11200000000002</v>
      </c>
      <c r="V8680" s="4">
        <v>0.2</v>
      </c>
      <c r="W8680">
        <v>320</v>
      </c>
      <c r="X8680" t="s">
        <v>68</v>
      </c>
      <c r="Y8680" t="s">
        <v>68</v>
      </c>
      <c r="Z8680" s="2">
        <v>80.412205988892012</v>
      </c>
    </row>
    <row r="8681" spans="1:26" x14ac:dyDescent="0.35">
      <c r="A8681" t="s">
        <v>276</v>
      </c>
      <c r="B8681" t="s">
        <v>277</v>
      </c>
      <c r="C8681" t="s">
        <v>27</v>
      </c>
      <c r="D8681" t="s">
        <v>46</v>
      </c>
      <c r="E8681" t="s">
        <v>65</v>
      </c>
      <c r="F8681" t="s">
        <v>6777</v>
      </c>
      <c r="G8681" t="s">
        <v>6778</v>
      </c>
      <c r="H8681" t="s">
        <v>32</v>
      </c>
      <c r="I8681" t="s">
        <v>8191</v>
      </c>
      <c r="J8681" s="1">
        <v>42864</v>
      </c>
      <c r="K8681" s="1">
        <v>42866</v>
      </c>
      <c r="L8681" t="s">
        <v>199</v>
      </c>
      <c r="M8681">
        <f>Table1[[#This Row],[Ship Date]]-Table1[[#This Row],[Order Date]]</f>
        <v>2</v>
      </c>
      <c r="N8681">
        <v>5</v>
      </c>
      <c r="O8681" t="s">
        <v>51</v>
      </c>
      <c r="P8681" s="3">
        <v>66.959999999999994</v>
      </c>
      <c r="Q8681" s="3">
        <v>55.906524764917307</v>
      </c>
      <c r="R8681" s="3">
        <f>(Table1[[#This Row],[Selling Price]]-Table1[[#This Row],[Cost Price]])</f>
        <v>11.053475235082686</v>
      </c>
      <c r="S8681" s="12">
        <f>(Table1[[#This Row],[Profit]]/Table1[[#This Row],[Selling Price]])</f>
        <v>0.16507579502811659</v>
      </c>
      <c r="T8681">
        <v>4</v>
      </c>
      <c r="U8681" s="2">
        <f>Table1[[#This Row],[Selling Price]]*Table1[[#This Row],[Quantity]]</f>
        <v>267.83999999999997</v>
      </c>
      <c r="V8681" s="4">
        <v>0</v>
      </c>
      <c r="W8681">
        <v>468</v>
      </c>
      <c r="X8681" t="s">
        <v>36</v>
      </c>
      <c r="Y8681" t="s">
        <v>68</v>
      </c>
      <c r="Z8681" s="2">
        <v>37.253104952089942</v>
      </c>
    </row>
    <row r="8682" spans="1:26" x14ac:dyDescent="0.35">
      <c r="A8682" t="s">
        <v>276</v>
      </c>
      <c r="B8682" t="s">
        <v>277</v>
      </c>
      <c r="C8682" t="s">
        <v>39</v>
      </c>
      <c r="D8682" t="s">
        <v>46</v>
      </c>
      <c r="E8682" t="s">
        <v>539</v>
      </c>
      <c r="F8682" t="s">
        <v>1547</v>
      </c>
      <c r="G8682" t="s">
        <v>1120</v>
      </c>
      <c r="H8682" t="s">
        <v>32</v>
      </c>
      <c r="I8682" t="s">
        <v>8195</v>
      </c>
      <c r="J8682" s="1">
        <v>43062</v>
      </c>
      <c r="K8682" s="1">
        <v>43064</v>
      </c>
      <c r="L8682" t="s">
        <v>199</v>
      </c>
      <c r="M8682">
        <f>Table1[[#This Row],[Ship Date]]-Table1[[#This Row],[Order Date]]</f>
        <v>2</v>
      </c>
      <c r="N8682">
        <v>11</v>
      </c>
      <c r="O8682" t="s">
        <v>35</v>
      </c>
      <c r="P8682" s="3">
        <v>4.3600000000000003</v>
      </c>
      <c r="Q8682" s="3">
        <v>3.1883790112982031</v>
      </c>
      <c r="R8682" s="3">
        <f>(Table1[[#This Row],[Selling Price]]-Table1[[#This Row],[Cost Price]])</f>
        <v>1.1716209887017972</v>
      </c>
      <c r="S8682" s="12">
        <f>(Table1[[#This Row],[Profit]]/Table1[[#This Row],[Selling Price]])</f>
        <v>0.26872041025270577</v>
      </c>
      <c r="T8682">
        <v>2</v>
      </c>
      <c r="U8682" s="2">
        <f>Table1[[#This Row],[Selling Price]]*Table1[[#This Row],[Quantity]]</f>
        <v>8.7200000000000006</v>
      </c>
      <c r="V8682" s="4">
        <v>0</v>
      </c>
      <c r="W8682">
        <v>216</v>
      </c>
      <c r="X8682" t="s">
        <v>36</v>
      </c>
      <c r="Y8682" t="s">
        <v>52</v>
      </c>
      <c r="Z8682" s="2">
        <v>2.5071579660377741</v>
      </c>
    </row>
    <row r="8683" spans="1:26" x14ac:dyDescent="0.35">
      <c r="A8683" t="s">
        <v>276</v>
      </c>
      <c r="B8683" t="s">
        <v>277</v>
      </c>
      <c r="C8683" t="s">
        <v>45</v>
      </c>
      <c r="D8683" t="s">
        <v>46</v>
      </c>
      <c r="E8683" t="s">
        <v>65</v>
      </c>
      <c r="F8683" t="s">
        <v>3766</v>
      </c>
      <c r="G8683" t="s">
        <v>3767</v>
      </c>
      <c r="H8683" t="s">
        <v>32</v>
      </c>
      <c r="I8683" t="s">
        <v>8264</v>
      </c>
      <c r="J8683" s="1">
        <v>42360</v>
      </c>
      <c r="K8683" s="1">
        <v>42361</v>
      </c>
      <c r="L8683" t="s">
        <v>199</v>
      </c>
      <c r="M8683">
        <f>Table1[[#This Row],[Ship Date]]-Table1[[#This Row],[Order Date]]</f>
        <v>1</v>
      </c>
      <c r="N8683">
        <v>12</v>
      </c>
      <c r="O8683" t="s">
        <v>35</v>
      </c>
      <c r="P8683" s="3">
        <v>33.567999999999998</v>
      </c>
      <c r="Q8683" s="3">
        <v>27.035201137324741</v>
      </c>
      <c r="R8683" s="3">
        <f>(Table1[[#This Row],[Selling Price]]-Table1[[#This Row],[Cost Price]])</f>
        <v>6.5327988626752571</v>
      </c>
      <c r="S8683" s="12">
        <f>(Table1[[#This Row],[Profit]]/Table1[[#This Row],[Selling Price]])</f>
        <v>0.19461388413594069</v>
      </c>
      <c r="T8683">
        <v>2</v>
      </c>
      <c r="U8683" s="2">
        <f>Table1[[#This Row],[Selling Price]]*Table1[[#This Row],[Quantity]]</f>
        <v>67.135999999999996</v>
      </c>
      <c r="V8683" s="4">
        <v>0.2</v>
      </c>
      <c r="W8683">
        <v>388</v>
      </c>
      <c r="X8683" t="s">
        <v>36</v>
      </c>
      <c r="Y8683" t="s">
        <v>68</v>
      </c>
      <c r="Z8683" s="2">
        <v>49.965886250520967</v>
      </c>
    </row>
    <row r="8684" spans="1:26" x14ac:dyDescent="0.35">
      <c r="A8684" t="s">
        <v>276</v>
      </c>
      <c r="B8684" t="s">
        <v>277</v>
      </c>
      <c r="C8684" t="s">
        <v>55</v>
      </c>
      <c r="D8684" t="s">
        <v>46</v>
      </c>
      <c r="E8684" t="s">
        <v>65</v>
      </c>
      <c r="F8684" t="s">
        <v>6777</v>
      </c>
      <c r="G8684" t="s">
        <v>6778</v>
      </c>
      <c r="H8684" t="s">
        <v>32</v>
      </c>
      <c r="I8684" t="s">
        <v>8288</v>
      </c>
      <c r="J8684" s="1">
        <v>41779</v>
      </c>
      <c r="K8684" s="1">
        <v>41781</v>
      </c>
      <c r="L8684" t="s">
        <v>34</v>
      </c>
      <c r="M8684">
        <f>Table1[[#This Row],[Ship Date]]-Table1[[#This Row],[Order Date]]</f>
        <v>2</v>
      </c>
      <c r="N8684">
        <v>5</v>
      </c>
      <c r="O8684" t="s">
        <v>51</v>
      </c>
      <c r="P8684" s="3">
        <v>66.959999999999994</v>
      </c>
      <c r="Q8684" s="3">
        <v>55.258875298754909</v>
      </c>
      <c r="R8684" s="3">
        <f>(Table1[[#This Row],[Selling Price]]-Table1[[#This Row],[Cost Price]])</f>
        <v>11.701124701245085</v>
      </c>
      <c r="S8684" s="12">
        <f>(Table1[[#This Row],[Profit]]/Table1[[#This Row],[Selling Price]])</f>
        <v>0.17474797940927547</v>
      </c>
      <c r="T8684">
        <v>5</v>
      </c>
      <c r="U8684" s="2">
        <f>Table1[[#This Row],[Selling Price]]*Table1[[#This Row],[Quantity]]</f>
        <v>334.79999999999995</v>
      </c>
      <c r="V8684" s="4">
        <v>0.2</v>
      </c>
      <c r="W8684">
        <v>430</v>
      </c>
      <c r="X8684" t="s">
        <v>36</v>
      </c>
      <c r="Y8684" t="s">
        <v>68</v>
      </c>
      <c r="Z8684" s="2">
        <v>37.253104952089942</v>
      </c>
    </row>
    <row r="8685" spans="1:26" x14ac:dyDescent="0.35">
      <c r="A8685" t="s">
        <v>276</v>
      </c>
      <c r="B8685" t="s">
        <v>277</v>
      </c>
      <c r="C8685" t="s">
        <v>39</v>
      </c>
      <c r="D8685" t="s">
        <v>46</v>
      </c>
      <c r="E8685" t="s">
        <v>102</v>
      </c>
      <c r="F8685" t="s">
        <v>928</v>
      </c>
      <c r="G8685" t="s">
        <v>192</v>
      </c>
      <c r="H8685" t="s">
        <v>32</v>
      </c>
      <c r="I8685" t="s">
        <v>8297</v>
      </c>
      <c r="J8685" s="1">
        <v>41764</v>
      </c>
      <c r="K8685" s="1">
        <v>41766</v>
      </c>
      <c r="L8685" t="s">
        <v>199</v>
      </c>
      <c r="M8685">
        <f>Table1[[#This Row],[Ship Date]]-Table1[[#This Row],[Order Date]]</f>
        <v>2</v>
      </c>
      <c r="N8685">
        <v>5</v>
      </c>
      <c r="O8685" t="s">
        <v>51</v>
      </c>
      <c r="P8685" s="3">
        <v>35.44</v>
      </c>
      <c r="Q8685" s="3">
        <v>29.530125013819671</v>
      </c>
      <c r="R8685" s="3">
        <f>(Table1[[#This Row],[Selling Price]]-Table1[[#This Row],[Cost Price]])</f>
        <v>5.909874986180327</v>
      </c>
      <c r="S8685" s="12">
        <f>(Table1[[#This Row],[Profit]]/Table1[[#This Row],[Selling Price]])</f>
        <v>0.16675719486964807</v>
      </c>
      <c r="T8685">
        <v>1</v>
      </c>
      <c r="U8685" s="2">
        <f>Table1[[#This Row],[Selling Price]]*Table1[[#This Row],[Quantity]]</f>
        <v>35.44</v>
      </c>
      <c r="V8685" s="4">
        <v>0</v>
      </c>
      <c r="W8685">
        <v>262</v>
      </c>
      <c r="X8685" t="s">
        <v>36</v>
      </c>
      <c r="Y8685" t="s">
        <v>68</v>
      </c>
      <c r="Z8685" s="2">
        <v>42.204588462307363</v>
      </c>
    </row>
    <row r="8686" spans="1:26" x14ac:dyDescent="0.35">
      <c r="A8686" t="s">
        <v>276</v>
      </c>
      <c r="B8686" t="s">
        <v>277</v>
      </c>
      <c r="C8686" t="s">
        <v>39</v>
      </c>
      <c r="D8686" t="s">
        <v>46</v>
      </c>
      <c r="E8686" t="s">
        <v>539</v>
      </c>
      <c r="F8686" t="s">
        <v>1758</v>
      </c>
      <c r="G8686" t="s">
        <v>1759</v>
      </c>
      <c r="H8686" t="s">
        <v>32</v>
      </c>
      <c r="I8686" t="s">
        <v>8334</v>
      </c>
      <c r="J8686" s="1">
        <v>42691</v>
      </c>
      <c r="K8686" s="1">
        <v>42692</v>
      </c>
      <c r="L8686" t="s">
        <v>199</v>
      </c>
      <c r="M8686">
        <f>Table1[[#This Row],[Ship Date]]-Table1[[#This Row],[Order Date]]</f>
        <v>1</v>
      </c>
      <c r="N8686">
        <v>11</v>
      </c>
      <c r="O8686" t="s">
        <v>35</v>
      </c>
      <c r="P8686" s="3">
        <v>49.5</v>
      </c>
      <c r="Q8686" s="3">
        <v>37.847713756440847</v>
      </c>
      <c r="R8686" s="3">
        <f>(Table1[[#This Row],[Selling Price]]-Table1[[#This Row],[Cost Price]])</f>
        <v>11.652286243559153</v>
      </c>
      <c r="S8686" s="12">
        <f>(Table1[[#This Row],[Profit]]/Table1[[#This Row],[Selling Price]])</f>
        <v>0.23539972209210411</v>
      </c>
      <c r="T8686">
        <v>5</v>
      </c>
      <c r="U8686" s="2">
        <f>Table1[[#This Row],[Selling Price]]*Table1[[#This Row],[Quantity]]</f>
        <v>247.5</v>
      </c>
      <c r="V8686" s="4">
        <v>0</v>
      </c>
      <c r="W8686">
        <v>468</v>
      </c>
      <c r="X8686" t="s">
        <v>36</v>
      </c>
      <c r="Y8686" t="s">
        <v>52</v>
      </c>
      <c r="Z8686" s="2">
        <v>8.743443257664568</v>
      </c>
    </row>
    <row r="8687" spans="1:26" x14ac:dyDescent="0.35">
      <c r="A8687" t="s">
        <v>276</v>
      </c>
      <c r="B8687" t="s">
        <v>277</v>
      </c>
      <c r="C8687" t="s">
        <v>39</v>
      </c>
      <c r="D8687" t="s">
        <v>46</v>
      </c>
      <c r="E8687" t="s">
        <v>102</v>
      </c>
      <c r="F8687" t="s">
        <v>1728</v>
      </c>
      <c r="G8687" t="s">
        <v>1729</v>
      </c>
      <c r="H8687" t="s">
        <v>32</v>
      </c>
      <c r="I8687" t="s">
        <v>8351</v>
      </c>
      <c r="J8687" s="1">
        <v>41874</v>
      </c>
      <c r="K8687" s="1">
        <v>41879</v>
      </c>
      <c r="L8687" t="s">
        <v>34</v>
      </c>
      <c r="M8687">
        <f>Table1[[#This Row],[Ship Date]]-Table1[[#This Row],[Order Date]]</f>
        <v>5</v>
      </c>
      <c r="N8687">
        <v>8</v>
      </c>
      <c r="O8687" t="s">
        <v>61</v>
      </c>
      <c r="P8687" s="3">
        <v>19.440000000000001</v>
      </c>
      <c r="Q8687" s="3">
        <v>16.146094083978351</v>
      </c>
      <c r="R8687" s="3">
        <f>(Table1[[#This Row],[Selling Price]]-Table1[[#This Row],[Cost Price]])</f>
        <v>3.2939059160216502</v>
      </c>
      <c r="S8687" s="12">
        <f>(Table1[[#This Row],[Profit]]/Table1[[#This Row],[Selling Price]])</f>
        <v>0.16943960473362396</v>
      </c>
      <c r="T8687">
        <v>3</v>
      </c>
      <c r="U8687" s="2">
        <f>Table1[[#This Row],[Selling Price]]*Table1[[#This Row],[Quantity]]</f>
        <v>58.320000000000007</v>
      </c>
      <c r="V8687" s="4">
        <v>0</v>
      </c>
      <c r="W8687">
        <v>177</v>
      </c>
      <c r="X8687" t="s">
        <v>36</v>
      </c>
      <c r="Y8687" t="s">
        <v>52</v>
      </c>
      <c r="Z8687" s="2">
        <v>15.093969429638349</v>
      </c>
    </row>
    <row r="8688" spans="1:26" x14ac:dyDescent="0.35">
      <c r="A8688" t="s">
        <v>276</v>
      </c>
      <c r="B8688" t="s">
        <v>277</v>
      </c>
      <c r="C8688" t="s">
        <v>27</v>
      </c>
      <c r="D8688" t="s">
        <v>46</v>
      </c>
      <c r="E8688" t="s">
        <v>65</v>
      </c>
      <c r="F8688" t="s">
        <v>3576</v>
      </c>
      <c r="G8688" t="s">
        <v>3577</v>
      </c>
      <c r="H8688" t="s">
        <v>32</v>
      </c>
      <c r="I8688" t="s">
        <v>8505</v>
      </c>
      <c r="J8688" s="1">
        <v>42003</v>
      </c>
      <c r="K8688" s="1">
        <v>42005</v>
      </c>
      <c r="L8688" t="s">
        <v>199</v>
      </c>
      <c r="M8688">
        <f>Table1[[#This Row],[Ship Date]]-Table1[[#This Row],[Order Date]]</f>
        <v>2</v>
      </c>
      <c r="N8688">
        <v>12</v>
      </c>
      <c r="O8688" t="s">
        <v>35</v>
      </c>
      <c r="P8688" s="3">
        <v>39.128</v>
      </c>
      <c r="Q8688" s="3">
        <v>32.804698330556448</v>
      </c>
      <c r="R8688" s="3">
        <f>(Table1[[#This Row],[Selling Price]]-Table1[[#This Row],[Cost Price]])</f>
        <v>6.323301669443552</v>
      </c>
      <c r="S8688" s="12">
        <f>(Table1[[#This Row],[Profit]]/Table1[[#This Row],[Selling Price]])</f>
        <v>0.16160554256398366</v>
      </c>
      <c r="T8688">
        <v>1</v>
      </c>
      <c r="U8688" s="2">
        <f>Table1[[#This Row],[Selling Price]]*Table1[[#This Row],[Quantity]]</f>
        <v>39.128</v>
      </c>
      <c r="V8688" s="4">
        <v>0.2</v>
      </c>
      <c r="W8688">
        <v>237</v>
      </c>
      <c r="X8688" t="s">
        <v>36</v>
      </c>
      <c r="Y8688" t="s">
        <v>68</v>
      </c>
      <c r="Z8688" s="2">
        <v>66.364780499733271</v>
      </c>
    </row>
    <row r="8689" spans="1:26" x14ac:dyDescent="0.35">
      <c r="A8689" t="s">
        <v>276</v>
      </c>
      <c r="B8689" t="s">
        <v>277</v>
      </c>
      <c r="C8689" t="s">
        <v>55</v>
      </c>
      <c r="D8689" t="s">
        <v>46</v>
      </c>
      <c r="E8689" t="s">
        <v>91</v>
      </c>
      <c r="F8689" t="s">
        <v>1630</v>
      </c>
      <c r="G8689" t="s">
        <v>1631</v>
      </c>
      <c r="H8689" t="s">
        <v>32</v>
      </c>
      <c r="I8689" t="s">
        <v>8519</v>
      </c>
      <c r="J8689" s="1">
        <v>41866</v>
      </c>
      <c r="K8689" s="1">
        <v>41868</v>
      </c>
      <c r="L8689" t="s">
        <v>199</v>
      </c>
      <c r="M8689">
        <f>Table1[[#This Row],[Ship Date]]-Table1[[#This Row],[Order Date]]</f>
        <v>2</v>
      </c>
      <c r="N8689">
        <v>8</v>
      </c>
      <c r="O8689" t="s">
        <v>61</v>
      </c>
      <c r="P8689" s="3">
        <v>152.24</v>
      </c>
      <c r="Q8689" s="3">
        <v>104.7547226094469</v>
      </c>
      <c r="R8689" s="3">
        <f>(Table1[[#This Row],[Selling Price]]-Table1[[#This Row],[Cost Price]])</f>
        <v>47.485277390553108</v>
      </c>
      <c r="S8689" s="12">
        <f>(Table1[[#This Row],[Profit]]/Table1[[#This Row],[Selling Price]])</f>
        <v>0.31191065022696468</v>
      </c>
      <c r="T8689">
        <v>5</v>
      </c>
      <c r="U8689" s="2">
        <f>Table1[[#This Row],[Selling Price]]*Table1[[#This Row],[Quantity]]</f>
        <v>761.2</v>
      </c>
      <c r="V8689" s="4">
        <v>0.2</v>
      </c>
      <c r="W8689">
        <v>234</v>
      </c>
      <c r="X8689" t="s">
        <v>36</v>
      </c>
      <c r="Y8689" t="s">
        <v>68</v>
      </c>
      <c r="Z8689" s="2">
        <v>63.686561219773829</v>
      </c>
    </row>
    <row r="8690" spans="1:26" x14ac:dyDescent="0.35">
      <c r="A8690" t="s">
        <v>276</v>
      </c>
      <c r="B8690" t="s">
        <v>277</v>
      </c>
      <c r="C8690" t="s">
        <v>45</v>
      </c>
      <c r="D8690" t="s">
        <v>46</v>
      </c>
      <c r="E8690" t="s">
        <v>102</v>
      </c>
      <c r="F8690" t="s">
        <v>3061</v>
      </c>
      <c r="G8690" t="s">
        <v>3062</v>
      </c>
      <c r="H8690" t="s">
        <v>32</v>
      </c>
      <c r="I8690" t="s">
        <v>8574</v>
      </c>
      <c r="J8690" s="1">
        <v>42989</v>
      </c>
      <c r="K8690" s="1">
        <v>42991</v>
      </c>
      <c r="L8690" t="s">
        <v>34</v>
      </c>
      <c r="M8690">
        <f>Table1[[#This Row],[Ship Date]]-Table1[[#This Row],[Order Date]]</f>
        <v>2</v>
      </c>
      <c r="N8690">
        <v>9</v>
      </c>
      <c r="O8690" t="s">
        <v>61</v>
      </c>
      <c r="P8690" s="3">
        <v>19.440000000000001</v>
      </c>
      <c r="Q8690" s="3">
        <v>13.432092478486471</v>
      </c>
      <c r="R8690" s="3">
        <f>(Table1[[#This Row],[Selling Price]]-Table1[[#This Row],[Cost Price]])</f>
        <v>6.0079075215135305</v>
      </c>
      <c r="S8690" s="12">
        <f>(Table1[[#This Row],[Profit]]/Table1[[#This Row],[Selling Price]])</f>
        <v>0.30904874081859723</v>
      </c>
      <c r="T8690">
        <v>3</v>
      </c>
      <c r="U8690" s="2">
        <f>Table1[[#This Row],[Selling Price]]*Table1[[#This Row],[Quantity]]</f>
        <v>58.320000000000007</v>
      </c>
      <c r="V8690" s="4">
        <v>0</v>
      </c>
      <c r="W8690">
        <v>211</v>
      </c>
      <c r="X8690" t="s">
        <v>36</v>
      </c>
      <c r="Y8690" t="s">
        <v>52</v>
      </c>
      <c r="Z8690" s="2">
        <v>9.7559335791096888</v>
      </c>
    </row>
    <row r="8691" spans="1:26" x14ac:dyDescent="0.35">
      <c r="A8691" t="s">
        <v>276</v>
      </c>
      <c r="B8691" t="s">
        <v>277</v>
      </c>
      <c r="C8691" t="s">
        <v>27</v>
      </c>
      <c r="D8691" t="s">
        <v>46</v>
      </c>
      <c r="E8691" t="s">
        <v>91</v>
      </c>
      <c r="F8691" t="s">
        <v>1836</v>
      </c>
      <c r="G8691" t="s">
        <v>1837</v>
      </c>
      <c r="H8691" t="s">
        <v>32</v>
      </c>
      <c r="I8691" t="s">
        <v>8602</v>
      </c>
      <c r="J8691" s="1">
        <v>42883</v>
      </c>
      <c r="K8691" s="1">
        <v>42887</v>
      </c>
      <c r="L8691" t="s">
        <v>60</v>
      </c>
      <c r="M8691">
        <f>Table1[[#This Row],[Ship Date]]-Table1[[#This Row],[Order Date]]</f>
        <v>4</v>
      </c>
      <c r="N8691">
        <v>5</v>
      </c>
      <c r="O8691" t="s">
        <v>51</v>
      </c>
      <c r="P8691" s="3">
        <v>125.13</v>
      </c>
      <c r="Q8691" s="3">
        <v>99.944458674166214</v>
      </c>
      <c r="R8691" s="3">
        <f>(Table1[[#This Row],[Selling Price]]-Table1[[#This Row],[Cost Price]])</f>
        <v>25.185541325833782</v>
      </c>
      <c r="S8691" s="12">
        <f>(Table1[[#This Row],[Profit]]/Table1[[#This Row],[Selling Price]])</f>
        <v>0.2012750046018843</v>
      </c>
      <c r="T8691">
        <v>3</v>
      </c>
      <c r="U8691" s="2">
        <f>Table1[[#This Row],[Selling Price]]*Table1[[#This Row],[Quantity]]</f>
        <v>375.39</v>
      </c>
      <c r="V8691" s="4">
        <v>0</v>
      </c>
      <c r="W8691">
        <v>204</v>
      </c>
      <c r="X8691" t="s">
        <v>36</v>
      </c>
      <c r="Y8691" t="s">
        <v>68</v>
      </c>
      <c r="Z8691" s="2">
        <v>62.537187151326208</v>
      </c>
    </row>
    <row r="8692" spans="1:26" x14ac:dyDescent="0.35">
      <c r="A8692" t="s">
        <v>276</v>
      </c>
      <c r="B8692" t="s">
        <v>277</v>
      </c>
      <c r="C8692" t="s">
        <v>55</v>
      </c>
      <c r="D8692" t="s">
        <v>46</v>
      </c>
      <c r="E8692" t="s">
        <v>86</v>
      </c>
      <c r="F8692" t="s">
        <v>3033</v>
      </c>
      <c r="G8692" t="s">
        <v>3034</v>
      </c>
      <c r="H8692" t="s">
        <v>32</v>
      </c>
      <c r="I8692" t="s">
        <v>8614</v>
      </c>
      <c r="J8692" s="1">
        <v>41791</v>
      </c>
      <c r="K8692" s="1">
        <v>41796</v>
      </c>
      <c r="L8692" t="s">
        <v>60</v>
      </c>
      <c r="M8692">
        <f>Table1[[#This Row],[Ship Date]]-Table1[[#This Row],[Order Date]]</f>
        <v>5</v>
      </c>
      <c r="N8692">
        <v>6</v>
      </c>
      <c r="O8692" t="s">
        <v>51</v>
      </c>
      <c r="P8692" s="3">
        <v>138.56</v>
      </c>
      <c r="Q8692" s="3">
        <v>109.9020992151937</v>
      </c>
      <c r="R8692" s="3">
        <f>(Table1[[#This Row],[Selling Price]]-Table1[[#This Row],[Cost Price]])</f>
        <v>28.657900784806301</v>
      </c>
      <c r="S8692" s="12">
        <f>(Table1[[#This Row],[Profit]]/Table1[[#This Row],[Selling Price]])</f>
        <v>0.20682665116055357</v>
      </c>
      <c r="T8692">
        <v>4</v>
      </c>
      <c r="U8692" s="2">
        <f>Table1[[#This Row],[Selling Price]]*Table1[[#This Row],[Quantity]]</f>
        <v>554.24</v>
      </c>
      <c r="V8692" s="4">
        <v>0</v>
      </c>
      <c r="W8692">
        <v>308</v>
      </c>
      <c r="X8692" t="s">
        <v>36</v>
      </c>
      <c r="Y8692" t="s">
        <v>68</v>
      </c>
      <c r="Z8692" s="2">
        <v>85.376649872589084</v>
      </c>
    </row>
    <row r="8693" spans="1:26" x14ac:dyDescent="0.35">
      <c r="A8693" t="s">
        <v>276</v>
      </c>
      <c r="B8693" t="s">
        <v>277</v>
      </c>
      <c r="C8693" t="s">
        <v>45</v>
      </c>
      <c r="D8693" t="s">
        <v>46</v>
      </c>
      <c r="E8693" t="s">
        <v>91</v>
      </c>
      <c r="F8693" t="s">
        <v>4556</v>
      </c>
      <c r="G8693" t="s">
        <v>4557</v>
      </c>
      <c r="H8693" t="s">
        <v>32</v>
      </c>
      <c r="I8693" t="s">
        <v>8622</v>
      </c>
      <c r="J8693" s="1">
        <v>42545</v>
      </c>
      <c r="K8693" s="1">
        <v>42547</v>
      </c>
      <c r="L8693" t="s">
        <v>34</v>
      </c>
      <c r="M8693">
        <f>Table1[[#This Row],[Ship Date]]-Table1[[#This Row],[Order Date]]</f>
        <v>2</v>
      </c>
      <c r="N8693">
        <v>6</v>
      </c>
      <c r="O8693" t="s">
        <v>51</v>
      </c>
      <c r="P8693" s="3">
        <v>241.44</v>
      </c>
      <c r="Q8693" s="3">
        <v>195.13400619307609</v>
      </c>
      <c r="R8693" s="3">
        <f>(Table1[[#This Row],[Selling Price]]-Table1[[#This Row],[Cost Price]])</f>
        <v>46.305993806923908</v>
      </c>
      <c r="S8693" s="12">
        <f>(Table1[[#This Row],[Profit]]/Table1[[#This Row],[Selling Price]])</f>
        <v>0.19179089548924746</v>
      </c>
      <c r="T8693">
        <v>3</v>
      </c>
      <c r="U8693" s="2">
        <f>Table1[[#This Row],[Selling Price]]*Table1[[#This Row],[Quantity]]</f>
        <v>724.31999999999994</v>
      </c>
      <c r="V8693" s="4">
        <v>0</v>
      </c>
      <c r="W8693">
        <v>184</v>
      </c>
      <c r="X8693" t="s">
        <v>36</v>
      </c>
      <c r="Y8693" t="s">
        <v>68</v>
      </c>
      <c r="Z8693" s="2">
        <v>106.7471173086856</v>
      </c>
    </row>
    <row r="8694" spans="1:26" x14ac:dyDescent="0.35">
      <c r="A8694" t="s">
        <v>276</v>
      </c>
      <c r="B8694" t="s">
        <v>277</v>
      </c>
      <c r="C8694" t="s">
        <v>39</v>
      </c>
      <c r="D8694" t="s">
        <v>46</v>
      </c>
      <c r="E8694" t="s">
        <v>86</v>
      </c>
      <c r="F8694" t="s">
        <v>970</v>
      </c>
      <c r="G8694" t="s">
        <v>971</v>
      </c>
      <c r="H8694" t="s">
        <v>32</v>
      </c>
      <c r="I8694" t="s">
        <v>8792</v>
      </c>
      <c r="J8694" s="1">
        <v>43044</v>
      </c>
      <c r="K8694" s="1">
        <v>43049</v>
      </c>
      <c r="L8694" t="s">
        <v>34</v>
      </c>
      <c r="M8694">
        <f>Table1[[#This Row],[Ship Date]]-Table1[[#This Row],[Order Date]]</f>
        <v>5</v>
      </c>
      <c r="N8694">
        <v>11</v>
      </c>
      <c r="O8694" t="s">
        <v>35</v>
      </c>
      <c r="P8694" s="3">
        <v>11.423999999999999</v>
      </c>
      <c r="Q8694" s="3">
        <v>8.3824687071123609</v>
      </c>
      <c r="R8694" s="3">
        <f>(Table1[[#This Row],[Selling Price]]-Table1[[#This Row],[Cost Price]])</f>
        <v>3.0415312928876386</v>
      </c>
      <c r="S8694" s="12">
        <f>(Table1[[#This Row],[Profit]]/Table1[[#This Row],[Selling Price]])</f>
        <v>0.26624048432139696</v>
      </c>
      <c r="T8694">
        <v>1</v>
      </c>
      <c r="U8694" s="2">
        <f>Table1[[#This Row],[Selling Price]]*Table1[[#This Row],[Quantity]]</f>
        <v>11.423999999999999</v>
      </c>
      <c r="V8694" s="4">
        <v>0.2</v>
      </c>
      <c r="W8694">
        <v>357</v>
      </c>
      <c r="X8694" t="s">
        <v>36</v>
      </c>
      <c r="Y8694" t="s">
        <v>52</v>
      </c>
      <c r="Z8694" s="2">
        <v>29.71965652560608</v>
      </c>
    </row>
    <row r="8695" spans="1:26" x14ac:dyDescent="0.35">
      <c r="A8695" t="s">
        <v>276</v>
      </c>
      <c r="B8695" t="s">
        <v>277</v>
      </c>
      <c r="C8695" t="s">
        <v>27</v>
      </c>
      <c r="D8695" t="s">
        <v>46</v>
      </c>
      <c r="E8695" t="s">
        <v>102</v>
      </c>
      <c r="F8695" t="s">
        <v>2491</v>
      </c>
      <c r="G8695" t="s">
        <v>192</v>
      </c>
      <c r="H8695" t="s">
        <v>32</v>
      </c>
      <c r="I8695" t="s">
        <v>8827</v>
      </c>
      <c r="J8695" s="1">
        <v>42924</v>
      </c>
      <c r="K8695" s="1">
        <v>42928</v>
      </c>
      <c r="L8695" t="s">
        <v>60</v>
      </c>
      <c r="M8695">
        <f>Table1[[#This Row],[Ship Date]]-Table1[[#This Row],[Order Date]]</f>
        <v>4</v>
      </c>
      <c r="N8695">
        <v>7</v>
      </c>
      <c r="O8695" t="s">
        <v>51</v>
      </c>
      <c r="P8695" s="3">
        <v>52.76</v>
      </c>
      <c r="Q8695" s="3">
        <v>34.938619153335338</v>
      </c>
      <c r="R8695" s="3">
        <f>(Table1[[#This Row],[Selling Price]]-Table1[[#This Row],[Cost Price]])</f>
        <v>17.82138084666466</v>
      </c>
      <c r="S8695" s="12">
        <f>(Table1[[#This Row],[Profit]]/Table1[[#This Row],[Selling Price]])</f>
        <v>0.3377820478897775</v>
      </c>
      <c r="T8695">
        <v>2</v>
      </c>
      <c r="U8695" s="2">
        <f>Table1[[#This Row],[Selling Price]]*Table1[[#This Row],[Quantity]]</f>
        <v>105.52</v>
      </c>
      <c r="V8695" s="4">
        <v>0</v>
      </c>
      <c r="W8695">
        <v>173</v>
      </c>
      <c r="X8695" t="s">
        <v>36</v>
      </c>
      <c r="Y8695" t="s">
        <v>52</v>
      </c>
      <c r="Z8695" s="2">
        <v>29.21716500050384</v>
      </c>
    </row>
    <row r="8696" spans="1:26" x14ac:dyDescent="0.35">
      <c r="A8696" t="s">
        <v>276</v>
      </c>
      <c r="B8696" t="s">
        <v>277</v>
      </c>
      <c r="C8696" t="s">
        <v>64</v>
      </c>
      <c r="D8696" t="s">
        <v>46</v>
      </c>
      <c r="E8696" t="s">
        <v>91</v>
      </c>
      <c r="F8696" t="s">
        <v>145</v>
      </c>
      <c r="G8696" t="s">
        <v>146</v>
      </c>
      <c r="H8696" t="s">
        <v>32</v>
      </c>
      <c r="I8696" t="s">
        <v>8864</v>
      </c>
      <c r="J8696" s="1">
        <v>42759</v>
      </c>
      <c r="K8696" s="1">
        <v>42764</v>
      </c>
      <c r="L8696" t="s">
        <v>60</v>
      </c>
      <c r="M8696">
        <f>Table1[[#This Row],[Ship Date]]-Table1[[#This Row],[Order Date]]</f>
        <v>5</v>
      </c>
      <c r="N8696">
        <v>1</v>
      </c>
      <c r="O8696" t="s">
        <v>35</v>
      </c>
      <c r="P8696" s="3">
        <v>25.86</v>
      </c>
      <c r="Q8696" s="3">
        <v>19.75132642920088</v>
      </c>
      <c r="R8696" s="3">
        <f>(Table1[[#This Row],[Selling Price]]-Table1[[#This Row],[Cost Price]])</f>
        <v>6.1086735707991195</v>
      </c>
      <c r="S8696" s="12">
        <f>(Table1[[#This Row],[Profit]]/Table1[[#This Row],[Selling Price]])</f>
        <v>0.23622094241295899</v>
      </c>
      <c r="T8696">
        <v>3</v>
      </c>
      <c r="U8696" s="2">
        <f>Table1[[#This Row],[Selling Price]]*Table1[[#This Row],[Quantity]]</f>
        <v>77.58</v>
      </c>
      <c r="V8696" s="4">
        <v>0</v>
      </c>
      <c r="W8696">
        <v>109</v>
      </c>
      <c r="X8696" t="s">
        <v>36</v>
      </c>
      <c r="Y8696" t="s">
        <v>36</v>
      </c>
      <c r="Z8696" s="2">
        <v>21.557660860533499</v>
      </c>
    </row>
    <row r="8697" spans="1:26" x14ac:dyDescent="0.35">
      <c r="A8697" t="s">
        <v>276</v>
      </c>
      <c r="B8697" t="s">
        <v>277</v>
      </c>
      <c r="C8697" t="s">
        <v>64</v>
      </c>
      <c r="D8697" t="s">
        <v>46</v>
      </c>
      <c r="E8697" t="s">
        <v>102</v>
      </c>
      <c r="F8697" t="s">
        <v>839</v>
      </c>
      <c r="G8697" t="s">
        <v>840</v>
      </c>
      <c r="H8697" t="s">
        <v>32</v>
      </c>
      <c r="I8697" t="s">
        <v>8928</v>
      </c>
      <c r="J8697" s="1">
        <v>43084</v>
      </c>
      <c r="K8697" s="1">
        <v>43088</v>
      </c>
      <c r="L8697" t="s">
        <v>60</v>
      </c>
      <c r="M8697">
        <f>Table1[[#This Row],[Ship Date]]-Table1[[#This Row],[Order Date]]</f>
        <v>4</v>
      </c>
      <c r="N8697">
        <v>12</v>
      </c>
      <c r="O8697" t="s">
        <v>35</v>
      </c>
      <c r="P8697" s="3">
        <v>22.83</v>
      </c>
      <c r="Q8697" s="3">
        <v>15.984006882195921</v>
      </c>
      <c r="R8697" s="3">
        <f>(Table1[[#This Row],[Selling Price]]-Table1[[#This Row],[Cost Price]])</f>
        <v>6.8459931178040776</v>
      </c>
      <c r="S8697" s="12">
        <f>(Table1[[#This Row],[Profit]]/Table1[[#This Row],[Selling Price]])</f>
        <v>0.29986829250127367</v>
      </c>
      <c r="T8697">
        <v>3</v>
      </c>
      <c r="U8697" s="2">
        <f>Table1[[#This Row],[Selling Price]]*Table1[[#This Row],[Quantity]]</f>
        <v>68.489999999999995</v>
      </c>
      <c r="V8697" s="4">
        <v>0</v>
      </c>
      <c r="W8697">
        <v>465</v>
      </c>
      <c r="X8697" t="s">
        <v>36</v>
      </c>
      <c r="Y8697" t="s">
        <v>52</v>
      </c>
      <c r="Z8697" s="2">
        <v>9.1319999999999997</v>
      </c>
    </row>
    <row r="8698" spans="1:26" x14ac:dyDescent="0.35">
      <c r="A8698" t="s">
        <v>276</v>
      </c>
      <c r="B8698" t="s">
        <v>277</v>
      </c>
      <c r="C8698" t="s">
        <v>64</v>
      </c>
      <c r="D8698" t="s">
        <v>46</v>
      </c>
      <c r="E8698" t="s">
        <v>539</v>
      </c>
      <c r="F8698" t="s">
        <v>3704</v>
      </c>
      <c r="G8698" t="s">
        <v>3705</v>
      </c>
      <c r="H8698" t="s">
        <v>32</v>
      </c>
      <c r="I8698" t="s">
        <v>8979</v>
      </c>
      <c r="J8698" s="1">
        <v>43007</v>
      </c>
      <c r="K8698" s="1">
        <v>43014</v>
      </c>
      <c r="L8698" t="s">
        <v>60</v>
      </c>
      <c r="M8698">
        <f>Table1[[#This Row],[Ship Date]]-Table1[[#This Row],[Order Date]]</f>
        <v>7</v>
      </c>
      <c r="N8698">
        <v>9</v>
      </c>
      <c r="O8698" t="s">
        <v>61</v>
      </c>
      <c r="P8698" s="3">
        <v>97.3</v>
      </c>
      <c r="Q8698" s="3">
        <v>72.822192887084725</v>
      </c>
      <c r="R8698" s="3">
        <f>(Table1[[#This Row],[Selling Price]]-Table1[[#This Row],[Cost Price]])</f>
        <v>24.477807112915272</v>
      </c>
      <c r="S8698" s="12">
        <f>(Table1[[#This Row],[Profit]]/Table1[[#This Row],[Selling Price]])</f>
        <v>0.25157047392513127</v>
      </c>
      <c r="T8698">
        <v>7</v>
      </c>
      <c r="U8698" s="2">
        <f>Table1[[#This Row],[Selling Price]]*Table1[[#This Row],[Quantity]]</f>
        <v>681.1</v>
      </c>
      <c r="V8698" s="4">
        <v>0</v>
      </c>
      <c r="W8698">
        <v>279</v>
      </c>
      <c r="X8698" t="s">
        <v>68</v>
      </c>
      <c r="Y8698" t="s">
        <v>52</v>
      </c>
      <c r="Z8698" s="2">
        <v>24.701732347193399</v>
      </c>
    </row>
    <row r="8699" spans="1:26" x14ac:dyDescent="0.35">
      <c r="A8699" t="s">
        <v>276</v>
      </c>
      <c r="B8699" t="s">
        <v>277</v>
      </c>
      <c r="C8699" t="s">
        <v>27</v>
      </c>
      <c r="D8699" t="s">
        <v>46</v>
      </c>
      <c r="E8699" t="s">
        <v>47</v>
      </c>
      <c r="F8699" t="s">
        <v>1220</v>
      </c>
      <c r="G8699" t="s">
        <v>1221</v>
      </c>
      <c r="H8699" t="s">
        <v>32</v>
      </c>
      <c r="I8699" t="s">
        <v>9062</v>
      </c>
      <c r="J8699" s="1">
        <v>42141</v>
      </c>
      <c r="K8699" s="1">
        <v>42147</v>
      </c>
      <c r="L8699" t="s">
        <v>60</v>
      </c>
      <c r="M8699">
        <f>Table1[[#This Row],[Ship Date]]-Table1[[#This Row],[Order Date]]</f>
        <v>6</v>
      </c>
      <c r="N8699">
        <v>5</v>
      </c>
      <c r="O8699" t="s">
        <v>51</v>
      </c>
      <c r="P8699" s="3">
        <v>31.5</v>
      </c>
      <c r="Q8699" s="3">
        <v>22.576982676498531</v>
      </c>
      <c r="R8699" s="3">
        <f>(Table1[[#This Row],[Selling Price]]-Table1[[#This Row],[Cost Price]])</f>
        <v>8.9230173235014689</v>
      </c>
      <c r="S8699" s="12">
        <f>(Table1[[#This Row],[Profit]]/Table1[[#This Row],[Selling Price]])</f>
        <v>0.28327039122226888</v>
      </c>
      <c r="T8699">
        <v>10</v>
      </c>
      <c r="U8699" s="2">
        <f>Table1[[#This Row],[Selling Price]]*Table1[[#This Row],[Quantity]]</f>
        <v>315</v>
      </c>
      <c r="V8699" s="4">
        <v>0</v>
      </c>
      <c r="W8699">
        <v>369</v>
      </c>
      <c r="X8699" t="s">
        <v>68</v>
      </c>
      <c r="Y8699" t="s">
        <v>52</v>
      </c>
      <c r="Z8699" s="2">
        <v>10.75929830425758</v>
      </c>
    </row>
    <row r="8700" spans="1:26" x14ac:dyDescent="0.35">
      <c r="A8700" t="s">
        <v>241</v>
      </c>
      <c r="B8700" t="s">
        <v>242</v>
      </c>
      <c r="C8700" t="s">
        <v>39</v>
      </c>
      <c r="D8700" t="s">
        <v>46</v>
      </c>
      <c r="E8700" t="s">
        <v>65</v>
      </c>
      <c r="F8700" t="s">
        <v>243</v>
      </c>
      <c r="G8700" t="s">
        <v>244</v>
      </c>
      <c r="H8700" t="s">
        <v>32</v>
      </c>
      <c r="I8700" t="s">
        <v>245</v>
      </c>
      <c r="J8700" s="1">
        <v>41932</v>
      </c>
      <c r="K8700" s="1">
        <v>41937</v>
      </c>
      <c r="L8700" t="s">
        <v>34</v>
      </c>
      <c r="M8700">
        <f>Table1[[#This Row],[Ship Date]]-Table1[[#This Row],[Order Date]]</f>
        <v>5</v>
      </c>
      <c r="N8700">
        <v>10</v>
      </c>
      <c r="O8700" t="s">
        <v>61</v>
      </c>
      <c r="P8700" s="3">
        <v>211.96</v>
      </c>
      <c r="Q8700" s="3">
        <v>150.21545694225159</v>
      </c>
      <c r="R8700" s="3">
        <f>(Table1[[#This Row],[Selling Price]]-Table1[[#This Row],[Cost Price]])</f>
        <v>61.744543057748416</v>
      </c>
      <c r="S8700" s="12">
        <f>(Table1[[#This Row],[Profit]]/Table1[[#This Row],[Selling Price]])</f>
        <v>0.291302807405871</v>
      </c>
      <c r="T8700">
        <v>4</v>
      </c>
      <c r="U8700" s="2">
        <f>Table1[[#This Row],[Selling Price]]*Table1[[#This Row],[Quantity]]</f>
        <v>847.84</v>
      </c>
      <c r="V8700" s="4">
        <v>0</v>
      </c>
      <c r="W8700">
        <v>474</v>
      </c>
      <c r="X8700" t="s">
        <v>36</v>
      </c>
      <c r="Y8700" t="s">
        <v>68</v>
      </c>
      <c r="Z8700" s="2">
        <v>75.536311024566203</v>
      </c>
    </row>
    <row r="8701" spans="1:26" x14ac:dyDescent="0.35">
      <c r="A8701" t="s">
        <v>241</v>
      </c>
      <c r="B8701" t="s">
        <v>242</v>
      </c>
      <c r="C8701" t="s">
        <v>27</v>
      </c>
      <c r="D8701" t="s">
        <v>46</v>
      </c>
      <c r="E8701" t="s">
        <v>86</v>
      </c>
      <c r="F8701" t="s">
        <v>323</v>
      </c>
      <c r="G8701" t="s">
        <v>324</v>
      </c>
      <c r="H8701" t="s">
        <v>32</v>
      </c>
      <c r="I8701" t="s">
        <v>325</v>
      </c>
      <c r="J8701" s="1">
        <v>42631</v>
      </c>
      <c r="K8701" s="1">
        <v>42636</v>
      </c>
      <c r="L8701" t="s">
        <v>60</v>
      </c>
      <c r="M8701">
        <f>Table1[[#This Row],[Ship Date]]-Table1[[#This Row],[Order Date]]</f>
        <v>5</v>
      </c>
      <c r="N8701">
        <v>9</v>
      </c>
      <c r="O8701" t="s">
        <v>61</v>
      </c>
      <c r="P8701" s="3">
        <v>4.6159999999999997</v>
      </c>
      <c r="Q8701" s="3">
        <v>3.0390080643241189</v>
      </c>
      <c r="R8701" s="3">
        <f>(Table1[[#This Row],[Selling Price]]-Table1[[#This Row],[Cost Price]])</f>
        <v>1.5769919356758808</v>
      </c>
      <c r="S8701" s="12">
        <f>(Table1[[#This Row],[Profit]]/Table1[[#This Row],[Selling Price]])</f>
        <v>0.34163603459182862</v>
      </c>
      <c r="T8701">
        <v>1</v>
      </c>
      <c r="U8701" s="2">
        <f>Table1[[#This Row],[Selling Price]]*Table1[[#This Row],[Quantity]]</f>
        <v>4.6159999999999997</v>
      </c>
      <c r="V8701" s="4">
        <v>0.2</v>
      </c>
      <c r="W8701">
        <v>360</v>
      </c>
      <c r="X8701" t="s">
        <v>36</v>
      </c>
      <c r="Y8701" t="s">
        <v>52</v>
      </c>
      <c r="Z8701" s="2">
        <v>18.47942331498863</v>
      </c>
    </row>
    <row r="8702" spans="1:26" x14ac:dyDescent="0.35">
      <c r="A8702" t="s">
        <v>241</v>
      </c>
      <c r="B8702" t="s">
        <v>242</v>
      </c>
      <c r="C8702" t="s">
        <v>39</v>
      </c>
      <c r="D8702" t="s">
        <v>46</v>
      </c>
      <c r="E8702" t="s">
        <v>178</v>
      </c>
      <c r="F8702" t="s">
        <v>467</v>
      </c>
      <c r="G8702" t="s">
        <v>468</v>
      </c>
      <c r="H8702" t="s">
        <v>32</v>
      </c>
      <c r="I8702" t="s">
        <v>466</v>
      </c>
      <c r="J8702" s="1">
        <v>41876</v>
      </c>
      <c r="K8702" s="1">
        <v>41878</v>
      </c>
      <c r="L8702" t="s">
        <v>34</v>
      </c>
      <c r="M8702">
        <f>Table1[[#This Row],[Ship Date]]-Table1[[#This Row],[Order Date]]</f>
        <v>2</v>
      </c>
      <c r="N8702">
        <v>8</v>
      </c>
      <c r="O8702" t="s">
        <v>61</v>
      </c>
      <c r="P8702" s="3">
        <v>4.72</v>
      </c>
      <c r="Q8702" s="3">
        <v>3.568496951612647</v>
      </c>
      <c r="R8702" s="3">
        <f>(Table1[[#This Row],[Selling Price]]-Table1[[#This Row],[Cost Price]])</f>
        <v>1.1515030483873527</v>
      </c>
      <c r="S8702" s="12">
        <f>(Table1[[#This Row],[Profit]]/Table1[[#This Row],[Selling Price]])</f>
        <v>0.2439625102515578</v>
      </c>
      <c r="T8702">
        <v>2</v>
      </c>
      <c r="U8702" s="2">
        <f>Table1[[#This Row],[Selling Price]]*Table1[[#This Row],[Quantity]]</f>
        <v>9.44</v>
      </c>
      <c r="V8702" s="4">
        <v>0.2</v>
      </c>
      <c r="W8702">
        <v>238</v>
      </c>
      <c r="X8702" t="s">
        <v>36</v>
      </c>
      <c r="Y8702" t="s">
        <v>52</v>
      </c>
      <c r="Z8702" s="2">
        <v>8.1029803452921243</v>
      </c>
    </row>
    <row r="8703" spans="1:26" x14ac:dyDescent="0.35">
      <c r="A8703" t="s">
        <v>241</v>
      </c>
      <c r="B8703" t="s">
        <v>242</v>
      </c>
      <c r="C8703" t="s">
        <v>27</v>
      </c>
      <c r="D8703" t="s">
        <v>46</v>
      </c>
      <c r="E8703" t="s">
        <v>91</v>
      </c>
      <c r="F8703" t="s">
        <v>554</v>
      </c>
      <c r="G8703" t="s">
        <v>555</v>
      </c>
      <c r="H8703" t="s">
        <v>32</v>
      </c>
      <c r="I8703" t="s">
        <v>556</v>
      </c>
      <c r="J8703" s="1">
        <v>43091</v>
      </c>
      <c r="K8703" s="1">
        <v>43096</v>
      </c>
      <c r="L8703" t="s">
        <v>60</v>
      </c>
      <c r="M8703">
        <f>Table1[[#This Row],[Ship Date]]-Table1[[#This Row],[Order Date]]</f>
        <v>5</v>
      </c>
      <c r="N8703">
        <v>12</v>
      </c>
      <c r="O8703" t="s">
        <v>35</v>
      </c>
      <c r="P8703" s="3">
        <v>839.43</v>
      </c>
      <c r="Q8703" s="3">
        <v>586.68739245748134</v>
      </c>
      <c r="R8703" s="3">
        <f>(Table1[[#This Row],[Selling Price]]-Table1[[#This Row],[Cost Price]])</f>
        <v>252.74260754251861</v>
      </c>
      <c r="S8703" s="12">
        <f>(Table1[[#This Row],[Profit]]/Table1[[#This Row],[Selling Price]])</f>
        <v>0.3010883665612602</v>
      </c>
      <c r="T8703">
        <v>3</v>
      </c>
      <c r="U8703" s="2">
        <f>Table1[[#This Row],[Selling Price]]*Table1[[#This Row],[Quantity]]</f>
        <v>2518.29</v>
      </c>
      <c r="V8703" s="4">
        <v>0</v>
      </c>
      <c r="W8703">
        <v>162</v>
      </c>
      <c r="X8703" t="s">
        <v>36</v>
      </c>
      <c r="Y8703" t="s">
        <v>36</v>
      </c>
      <c r="Z8703" s="2">
        <v>946.40329510415381</v>
      </c>
    </row>
    <row r="8704" spans="1:26" x14ac:dyDescent="0.35">
      <c r="A8704" t="s">
        <v>241</v>
      </c>
      <c r="B8704" t="s">
        <v>242</v>
      </c>
      <c r="C8704" t="s">
        <v>55</v>
      </c>
      <c r="D8704" t="s">
        <v>46</v>
      </c>
      <c r="E8704" t="s">
        <v>65</v>
      </c>
      <c r="F8704" t="s">
        <v>509</v>
      </c>
      <c r="G8704" t="s">
        <v>510</v>
      </c>
      <c r="H8704" t="s">
        <v>32</v>
      </c>
      <c r="I8704" t="s">
        <v>1015</v>
      </c>
      <c r="J8704" s="1">
        <v>41947</v>
      </c>
      <c r="K8704" s="1">
        <v>41952</v>
      </c>
      <c r="L8704" t="s">
        <v>60</v>
      </c>
      <c r="M8704">
        <f>Table1[[#This Row],[Ship Date]]-Table1[[#This Row],[Order Date]]</f>
        <v>5</v>
      </c>
      <c r="N8704">
        <v>11</v>
      </c>
      <c r="O8704" t="s">
        <v>35</v>
      </c>
      <c r="P8704" s="3">
        <v>43.57</v>
      </c>
      <c r="Q8704" s="3">
        <v>35.59684498598169</v>
      </c>
      <c r="R8704" s="3">
        <f>(Table1[[#This Row],[Selling Price]]-Table1[[#This Row],[Cost Price]])</f>
        <v>7.9731550140183103</v>
      </c>
      <c r="S8704" s="12">
        <f>(Table1[[#This Row],[Profit]]/Table1[[#This Row],[Selling Price]])</f>
        <v>0.18299644282805394</v>
      </c>
      <c r="T8704">
        <v>1</v>
      </c>
      <c r="U8704" s="2">
        <f>Table1[[#This Row],[Selling Price]]*Table1[[#This Row],[Quantity]]</f>
        <v>43.57</v>
      </c>
      <c r="V8704" s="4">
        <v>0</v>
      </c>
      <c r="W8704">
        <v>301</v>
      </c>
      <c r="X8704" t="s">
        <v>36</v>
      </c>
      <c r="Y8704" t="s">
        <v>68</v>
      </c>
      <c r="Z8704" s="2">
        <v>106.5886590572329</v>
      </c>
    </row>
    <row r="8705" spans="1:26" x14ac:dyDescent="0.35">
      <c r="A8705" t="s">
        <v>241</v>
      </c>
      <c r="B8705" t="s">
        <v>242</v>
      </c>
      <c r="C8705" t="s">
        <v>55</v>
      </c>
      <c r="D8705" t="s">
        <v>46</v>
      </c>
      <c r="E8705" t="s">
        <v>65</v>
      </c>
      <c r="F8705" t="s">
        <v>1328</v>
      </c>
      <c r="G8705" t="s">
        <v>1329</v>
      </c>
      <c r="H8705" t="s">
        <v>32</v>
      </c>
      <c r="I8705" t="s">
        <v>1327</v>
      </c>
      <c r="J8705" s="1">
        <v>43028</v>
      </c>
      <c r="K8705" s="1">
        <v>43032</v>
      </c>
      <c r="L8705" t="s">
        <v>60</v>
      </c>
      <c r="M8705">
        <f>Table1[[#This Row],[Ship Date]]-Table1[[#This Row],[Order Date]]</f>
        <v>4</v>
      </c>
      <c r="N8705">
        <v>10</v>
      </c>
      <c r="O8705" t="s">
        <v>61</v>
      </c>
      <c r="P8705" s="3">
        <v>665.40800000000002</v>
      </c>
      <c r="Q8705" s="3">
        <v>523.64157645082207</v>
      </c>
      <c r="R8705" s="3">
        <f>(Table1[[#This Row],[Selling Price]]-Table1[[#This Row],[Cost Price]])</f>
        <v>141.76642354917794</v>
      </c>
      <c r="S8705" s="12">
        <f>(Table1[[#This Row],[Profit]]/Table1[[#This Row],[Selling Price]])</f>
        <v>0.213051877268049</v>
      </c>
      <c r="T8705">
        <v>2</v>
      </c>
      <c r="U8705" s="2">
        <f>Table1[[#This Row],[Selling Price]]*Table1[[#This Row],[Quantity]]</f>
        <v>1330.816</v>
      </c>
      <c r="V8705" s="4">
        <v>0.2</v>
      </c>
      <c r="W8705">
        <v>151</v>
      </c>
      <c r="X8705" t="s">
        <v>36</v>
      </c>
      <c r="Y8705" t="s">
        <v>36</v>
      </c>
      <c r="Z8705" s="2">
        <v>666.96572667326768</v>
      </c>
    </row>
    <row r="8706" spans="1:26" x14ac:dyDescent="0.35">
      <c r="A8706" t="s">
        <v>241</v>
      </c>
      <c r="B8706" t="s">
        <v>242</v>
      </c>
      <c r="C8706" t="s">
        <v>39</v>
      </c>
      <c r="D8706" t="s">
        <v>46</v>
      </c>
      <c r="E8706" t="s">
        <v>178</v>
      </c>
      <c r="F8706" t="s">
        <v>1418</v>
      </c>
      <c r="G8706" t="s">
        <v>1419</v>
      </c>
      <c r="H8706" t="s">
        <v>32</v>
      </c>
      <c r="I8706" t="s">
        <v>1417</v>
      </c>
      <c r="J8706" s="1">
        <v>41896</v>
      </c>
      <c r="K8706" s="1">
        <v>41901</v>
      </c>
      <c r="L8706" t="s">
        <v>60</v>
      </c>
      <c r="M8706">
        <f>Table1[[#This Row],[Ship Date]]-Table1[[#This Row],[Order Date]]</f>
        <v>5</v>
      </c>
      <c r="N8706">
        <v>9</v>
      </c>
      <c r="O8706" t="s">
        <v>61</v>
      </c>
      <c r="P8706" s="3">
        <v>11.07</v>
      </c>
      <c r="Q8706" s="3">
        <v>7.7663477439006527</v>
      </c>
      <c r="R8706" s="3">
        <f>(Table1[[#This Row],[Selling Price]]-Table1[[#This Row],[Cost Price]])</f>
        <v>3.3036522560993475</v>
      </c>
      <c r="S8706" s="12">
        <f>(Table1[[#This Row],[Profit]]/Table1[[#This Row],[Selling Price]])</f>
        <v>0.29843290479668905</v>
      </c>
      <c r="T8706">
        <v>3</v>
      </c>
      <c r="U8706" s="2">
        <f>Table1[[#This Row],[Selling Price]]*Table1[[#This Row],[Quantity]]</f>
        <v>33.21</v>
      </c>
      <c r="V8706" s="4">
        <v>0</v>
      </c>
      <c r="W8706">
        <v>212</v>
      </c>
      <c r="X8706" t="s">
        <v>36</v>
      </c>
      <c r="Y8706" t="s">
        <v>52</v>
      </c>
      <c r="Z8706" s="2">
        <v>2.8772536905876058</v>
      </c>
    </row>
    <row r="8707" spans="1:26" x14ac:dyDescent="0.35">
      <c r="A8707" t="s">
        <v>241</v>
      </c>
      <c r="B8707" t="s">
        <v>242</v>
      </c>
      <c r="C8707" t="s">
        <v>55</v>
      </c>
      <c r="D8707" t="s">
        <v>46</v>
      </c>
      <c r="E8707" t="s">
        <v>102</v>
      </c>
      <c r="F8707" t="s">
        <v>1449</v>
      </c>
      <c r="G8707" t="s">
        <v>1450</v>
      </c>
      <c r="H8707" t="s">
        <v>32</v>
      </c>
      <c r="I8707" t="s">
        <v>1440</v>
      </c>
      <c r="J8707" s="1">
        <v>42520</v>
      </c>
      <c r="K8707" s="1">
        <v>42525</v>
      </c>
      <c r="L8707" t="s">
        <v>60</v>
      </c>
      <c r="M8707">
        <f>Table1[[#This Row],[Ship Date]]-Table1[[#This Row],[Order Date]]</f>
        <v>5</v>
      </c>
      <c r="N8707">
        <v>5</v>
      </c>
      <c r="O8707" t="s">
        <v>51</v>
      </c>
      <c r="P8707" s="3">
        <v>32.792000000000002</v>
      </c>
      <c r="Q8707" s="3">
        <v>23.637913295488602</v>
      </c>
      <c r="R8707" s="3">
        <f>(Table1[[#This Row],[Selling Price]]-Table1[[#This Row],[Cost Price]])</f>
        <v>9.1540867045113998</v>
      </c>
      <c r="S8707" s="12">
        <f>(Table1[[#This Row],[Profit]]/Table1[[#This Row],[Selling Price]])</f>
        <v>0.27915609613660036</v>
      </c>
      <c r="T8707">
        <v>1</v>
      </c>
      <c r="U8707" s="2">
        <f>Table1[[#This Row],[Selling Price]]*Table1[[#This Row],[Quantity]]</f>
        <v>32.792000000000002</v>
      </c>
      <c r="V8707" s="4">
        <v>0.2</v>
      </c>
      <c r="W8707">
        <v>287</v>
      </c>
      <c r="X8707" t="s">
        <v>36</v>
      </c>
      <c r="Y8707" t="s">
        <v>68</v>
      </c>
      <c r="Z8707" s="2">
        <v>87.453273899421703</v>
      </c>
    </row>
    <row r="8708" spans="1:26" x14ac:dyDescent="0.35">
      <c r="A8708" t="s">
        <v>241</v>
      </c>
      <c r="B8708" t="s">
        <v>242</v>
      </c>
      <c r="C8708" t="s">
        <v>27</v>
      </c>
      <c r="D8708" t="s">
        <v>46</v>
      </c>
      <c r="E8708" t="s">
        <v>86</v>
      </c>
      <c r="F8708" t="s">
        <v>1693</v>
      </c>
      <c r="G8708" t="s">
        <v>1694</v>
      </c>
      <c r="H8708" t="s">
        <v>32</v>
      </c>
      <c r="I8708" t="s">
        <v>1695</v>
      </c>
      <c r="J8708" s="1">
        <v>43086</v>
      </c>
      <c r="K8708" s="1">
        <v>43090</v>
      </c>
      <c r="L8708" t="s">
        <v>60</v>
      </c>
      <c r="M8708">
        <f>Table1[[#This Row],[Ship Date]]-Table1[[#This Row],[Order Date]]</f>
        <v>4</v>
      </c>
      <c r="N8708">
        <v>12</v>
      </c>
      <c r="O8708" t="s">
        <v>35</v>
      </c>
      <c r="P8708" s="3">
        <v>15.24</v>
      </c>
      <c r="Q8708" s="3">
        <v>10.01527437619562</v>
      </c>
      <c r="R8708" s="3">
        <f>(Table1[[#This Row],[Selling Price]]-Table1[[#This Row],[Cost Price]])</f>
        <v>5.22472562380438</v>
      </c>
      <c r="S8708" s="12">
        <f>(Table1[[#This Row],[Profit]]/Table1[[#This Row],[Selling Price]])</f>
        <v>0.34282976534149473</v>
      </c>
      <c r="T8708">
        <v>5</v>
      </c>
      <c r="U8708" s="2">
        <f>Table1[[#This Row],[Selling Price]]*Table1[[#This Row],[Quantity]]</f>
        <v>76.2</v>
      </c>
      <c r="V8708" s="4">
        <v>0.2</v>
      </c>
      <c r="W8708">
        <v>321</v>
      </c>
      <c r="X8708" t="s">
        <v>36</v>
      </c>
      <c r="Y8708" t="s">
        <v>52</v>
      </c>
      <c r="Z8708" s="2">
        <v>4.9530000000000003</v>
      </c>
    </row>
    <row r="8709" spans="1:26" x14ac:dyDescent="0.35">
      <c r="A8709" t="s">
        <v>241</v>
      </c>
      <c r="B8709" t="s">
        <v>242</v>
      </c>
      <c r="C8709" t="s">
        <v>39</v>
      </c>
      <c r="D8709" t="s">
        <v>46</v>
      </c>
      <c r="E8709" t="s">
        <v>91</v>
      </c>
      <c r="F8709" t="s">
        <v>1782</v>
      </c>
      <c r="G8709" t="s">
        <v>1783</v>
      </c>
      <c r="H8709" t="s">
        <v>32</v>
      </c>
      <c r="I8709" t="s">
        <v>1784</v>
      </c>
      <c r="J8709" s="1">
        <v>42812</v>
      </c>
      <c r="K8709" s="1">
        <v>42817</v>
      </c>
      <c r="L8709" t="s">
        <v>60</v>
      </c>
      <c r="M8709">
        <f>Table1[[#This Row],[Ship Date]]-Table1[[#This Row],[Order Date]]</f>
        <v>5</v>
      </c>
      <c r="N8709">
        <v>3</v>
      </c>
      <c r="O8709" t="s">
        <v>106</v>
      </c>
      <c r="P8709" s="3">
        <v>2.6880000000000002</v>
      </c>
      <c r="Q8709" s="3">
        <v>1.922541452120053</v>
      </c>
      <c r="R8709" s="3">
        <f>(Table1[[#This Row],[Selling Price]]-Table1[[#This Row],[Cost Price]])</f>
        <v>0.76545854787994716</v>
      </c>
      <c r="S8709" s="12">
        <f>(Table1[[#This Row],[Profit]]/Table1[[#This Row],[Selling Price]])</f>
        <v>0.28476880501486129</v>
      </c>
      <c r="T8709">
        <v>3</v>
      </c>
      <c r="U8709" s="2">
        <f>Table1[[#This Row],[Selling Price]]*Table1[[#This Row],[Quantity]]</f>
        <v>8.0640000000000001</v>
      </c>
      <c r="V8709" s="4">
        <v>0.8</v>
      </c>
      <c r="W8709">
        <v>397</v>
      </c>
      <c r="X8709" t="s">
        <v>36</v>
      </c>
      <c r="Y8709" t="s">
        <v>52</v>
      </c>
      <c r="Z8709" s="2">
        <v>10.014244787634601</v>
      </c>
    </row>
    <row r="8710" spans="1:26" x14ac:dyDescent="0.35">
      <c r="A8710" t="s">
        <v>241</v>
      </c>
      <c r="B8710" t="s">
        <v>242</v>
      </c>
      <c r="C8710" t="s">
        <v>27</v>
      </c>
      <c r="D8710" t="s">
        <v>46</v>
      </c>
      <c r="E8710" t="s">
        <v>102</v>
      </c>
      <c r="F8710" t="s">
        <v>1860</v>
      </c>
      <c r="G8710" t="s">
        <v>1861</v>
      </c>
      <c r="H8710" t="s">
        <v>32</v>
      </c>
      <c r="I8710" t="s">
        <v>1862</v>
      </c>
      <c r="J8710" s="1">
        <v>42413</v>
      </c>
      <c r="K8710" s="1">
        <v>42418</v>
      </c>
      <c r="L8710" t="s">
        <v>60</v>
      </c>
      <c r="M8710">
        <f>Table1[[#This Row],[Ship Date]]-Table1[[#This Row],[Order Date]]</f>
        <v>5</v>
      </c>
      <c r="N8710">
        <v>2</v>
      </c>
      <c r="O8710" t="s">
        <v>106</v>
      </c>
      <c r="P8710" s="3">
        <v>146.82</v>
      </c>
      <c r="Q8710" s="3">
        <v>111.0373227656804</v>
      </c>
      <c r="R8710" s="3">
        <f>(Table1[[#This Row],[Selling Price]]-Table1[[#This Row],[Cost Price]])</f>
        <v>35.782677234319593</v>
      </c>
      <c r="S8710" s="12">
        <f>(Table1[[#This Row],[Profit]]/Table1[[#This Row],[Selling Price]])</f>
        <v>0.24371800323061976</v>
      </c>
      <c r="T8710">
        <v>3</v>
      </c>
      <c r="U8710" s="2">
        <f>Table1[[#This Row],[Selling Price]]*Table1[[#This Row],[Quantity]]</f>
        <v>440.46</v>
      </c>
      <c r="V8710" s="4">
        <v>0</v>
      </c>
      <c r="W8710">
        <v>258</v>
      </c>
      <c r="X8710" t="s">
        <v>36</v>
      </c>
      <c r="Y8710" t="s">
        <v>68</v>
      </c>
      <c r="Z8710" s="2">
        <v>56.511044348280571</v>
      </c>
    </row>
    <row r="8711" spans="1:26" x14ac:dyDescent="0.35">
      <c r="A8711" t="s">
        <v>241</v>
      </c>
      <c r="B8711" t="s">
        <v>242</v>
      </c>
      <c r="C8711" t="s">
        <v>55</v>
      </c>
      <c r="D8711" t="s">
        <v>46</v>
      </c>
      <c r="E8711" t="s">
        <v>102</v>
      </c>
      <c r="F8711" t="s">
        <v>902</v>
      </c>
      <c r="G8711" t="s">
        <v>903</v>
      </c>
      <c r="H8711" t="s">
        <v>32</v>
      </c>
      <c r="I8711" t="s">
        <v>1903</v>
      </c>
      <c r="J8711" s="1">
        <v>42609</v>
      </c>
      <c r="K8711" s="1">
        <v>42614</v>
      </c>
      <c r="L8711" t="s">
        <v>60</v>
      </c>
      <c r="M8711">
        <f>Table1[[#This Row],[Ship Date]]-Table1[[#This Row],[Order Date]]</f>
        <v>5</v>
      </c>
      <c r="N8711">
        <v>8</v>
      </c>
      <c r="O8711" t="s">
        <v>61</v>
      </c>
      <c r="P8711" s="3">
        <v>3.528</v>
      </c>
      <c r="Q8711" s="3">
        <v>2.90220751987939</v>
      </c>
      <c r="R8711" s="3">
        <f>(Table1[[#This Row],[Selling Price]]-Table1[[#This Row],[Cost Price]])</f>
        <v>0.62579248012061006</v>
      </c>
      <c r="S8711" s="12">
        <f>(Table1[[#This Row],[Profit]]/Table1[[#This Row],[Selling Price]])</f>
        <v>0.17737882089586454</v>
      </c>
      <c r="T8711">
        <v>1</v>
      </c>
      <c r="U8711" s="2">
        <f>Table1[[#This Row],[Selling Price]]*Table1[[#This Row],[Quantity]]</f>
        <v>3.528</v>
      </c>
      <c r="V8711" s="4">
        <v>0.2</v>
      </c>
      <c r="W8711">
        <v>421</v>
      </c>
      <c r="X8711" t="s">
        <v>36</v>
      </c>
      <c r="Y8711" t="s">
        <v>52</v>
      </c>
      <c r="Z8711" s="2">
        <v>8.8506592127366428</v>
      </c>
    </row>
    <row r="8712" spans="1:26" x14ac:dyDescent="0.35">
      <c r="A8712" t="s">
        <v>241</v>
      </c>
      <c r="B8712" t="s">
        <v>242</v>
      </c>
      <c r="C8712" t="s">
        <v>45</v>
      </c>
      <c r="D8712" t="s">
        <v>46</v>
      </c>
      <c r="E8712" t="s">
        <v>102</v>
      </c>
      <c r="F8712" t="s">
        <v>390</v>
      </c>
      <c r="G8712" t="s">
        <v>391</v>
      </c>
      <c r="H8712" t="s">
        <v>32</v>
      </c>
      <c r="I8712" t="s">
        <v>2030</v>
      </c>
      <c r="J8712" s="1">
        <v>41818</v>
      </c>
      <c r="K8712" s="1">
        <v>41822</v>
      </c>
      <c r="L8712" t="s">
        <v>60</v>
      </c>
      <c r="M8712">
        <f>Table1[[#This Row],[Ship Date]]-Table1[[#This Row],[Order Date]]</f>
        <v>4</v>
      </c>
      <c r="N8712">
        <v>6</v>
      </c>
      <c r="O8712" t="s">
        <v>51</v>
      </c>
      <c r="P8712" s="3">
        <v>41.472000000000001</v>
      </c>
      <c r="Q8712" s="3">
        <v>31.64924075458871</v>
      </c>
      <c r="R8712" s="3">
        <f>(Table1[[#This Row],[Selling Price]]-Table1[[#This Row],[Cost Price]])</f>
        <v>9.8227592454112909</v>
      </c>
      <c r="S8712" s="12">
        <f>(Table1[[#This Row],[Profit]]/Table1[[#This Row],[Selling Price]])</f>
        <v>0.23685279816288798</v>
      </c>
      <c r="T8712">
        <v>8</v>
      </c>
      <c r="U8712" s="2">
        <f>Table1[[#This Row],[Selling Price]]*Table1[[#This Row],[Quantity]]</f>
        <v>331.77600000000001</v>
      </c>
      <c r="V8712" s="4">
        <v>0.2</v>
      </c>
      <c r="W8712">
        <v>482</v>
      </c>
      <c r="X8712" t="s">
        <v>36</v>
      </c>
      <c r="Y8712" t="s">
        <v>52</v>
      </c>
      <c r="Z8712" s="2">
        <v>12.23101788078163</v>
      </c>
    </row>
    <row r="8713" spans="1:26" x14ac:dyDescent="0.35">
      <c r="A8713" t="s">
        <v>241</v>
      </c>
      <c r="B8713" t="s">
        <v>242</v>
      </c>
      <c r="C8713" t="s">
        <v>27</v>
      </c>
      <c r="D8713" t="s">
        <v>46</v>
      </c>
      <c r="E8713" t="s">
        <v>86</v>
      </c>
      <c r="F8713" t="s">
        <v>2080</v>
      </c>
      <c r="G8713" t="s">
        <v>2081</v>
      </c>
      <c r="H8713" t="s">
        <v>32</v>
      </c>
      <c r="I8713" t="s">
        <v>2082</v>
      </c>
      <c r="J8713" s="1">
        <v>42681</v>
      </c>
      <c r="K8713" s="1">
        <v>42683</v>
      </c>
      <c r="L8713" t="s">
        <v>199</v>
      </c>
      <c r="M8713">
        <f>Table1[[#This Row],[Ship Date]]-Table1[[#This Row],[Order Date]]</f>
        <v>2</v>
      </c>
      <c r="N8713">
        <v>11</v>
      </c>
      <c r="O8713" t="s">
        <v>35</v>
      </c>
      <c r="P8713" s="3">
        <v>37.44</v>
      </c>
      <c r="Q8713" s="3">
        <v>25.55482788531771</v>
      </c>
      <c r="R8713" s="3">
        <f>(Table1[[#This Row],[Selling Price]]-Table1[[#This Row],[Cost Price]])</f>
        <v>11.885172114682288</v>
      </c>
      <c r="S8713" s="12">
        <f>(Table1[[#This Row],[Profit]]/Table1[[#This Row],[Selling Price]])</f>
        <v>0.31744583639642865</v>
      </c>
      <c r="T8713">
        <v>4</v>
      </c>
      <c r="U8713" s="2">
        <f>Table1[[#This Row],[Selling Price]]*Table1[[#This Row],[Quantity]]</f>
        <v>149.76</v>
      </c>
      <c r="V8713" s="4">
        <v>0.2</v>
      </c>
      <c r="W8713">
        <v>419</v>
      </c>
      <c r="X8713" t="s">
        <v>36</v>
      </c>
      <c r="Y8713" t="s">
        <v>68</v>
      </c>
      <c r="Z8713" s="2">
        <v>41.544062391634263</v>
      </c>
    </row>
    <row r="8714" spans="1:26" x14ac:dyDescent="0.35">
      <c r="A8714" t="s">
        <v>241</v>
      </c>
      <c r="B8714" t="s">
        <v>242</v>
      </c>
      <c r="C8714" t="s">
        <v>27</v>
      </c>
      <c r="D8714" t="s">
        <v>46</v>
      </c>
      <c r="E8714" t="s">
        <v>75</v>
      </c>
      <c r="F8714" t="s">
        <v>1232</v>
      </c>
      <c r="G8714" t="s">
        <v>1233</v>
      </c>
      <c r="H8714" t="s">
        <v>32</v>
      </c>
      <c r="I8714" t="s">
        <v>2297</v>
      </c>
      <c r="J8714" s="1">
        <v>42834</v>
      </c>
      <c r="K8714" s="1">
        <v>42836</v>
      </c>
      <c r="L8714" t="s">
        <v>199</v>
      </c>
      <c r="M8714">
        <f>Table1[[#This Row],[Ship Date]]-Table1[[#This Row],[Order Date]]</f>
        <v>2</v>
      </c>
      <c r="N8714">
        <v>4</v>
      </c>
      <c r="O8714" t="s">
        <v>106</v>
      </c>
      <c r="P8714" s="3">
        <v>35.97</v>
      </c>
      <c r="Q8714" s="3">
        <v>30.39578274654372</v>
      </c>
      <c r="R8714" s="3">
        <f>(Table1[[#This Row],[Selling Price]]-Table1[[#This Row],[Cost Price]])</f>
        <v>5.5742172534562791</v>
      </c>
      <c r="S8714" s="12">
        <f>(Table1[[#This Row],[Profit]]/Table1[[#This Row],[Selling Price]])</f>
        <v>0.15496850857537611</v>
      </c>
      <c r="T8714">
        <v>3</v>
      </c>
      <c r="U8714" s="2">
        <f>Table1[[#This Row],[Selling Price]]*Table1[[#This Row],[Quantity]]</f>
        <v>107.91</v>
      </c>
      <c r="V8714" s="4">
        <v>0</v>
      </c>
      <c r="W8714">
        <v>179</v>
      </c>
      <c r="X8714" t="s">
        <v>36</v>
      </c>
      <c r="Y8714" t="s">
        <v>52</v>
      </c>
      <c r="Z8714" s="2">
        <v>23.0008079858078</v>
      </c>
    </row>
    <row r="8715" spans="1:26" x14ac:dyDescent="0.35">
      <c r="A8715" t="s">
        <v>241</v>
      </c>
      <c r="B8715" t="s">
        <v>242</v>
      </c>
      <c r="C8715" t="s">
        <v>64</v>
      </c>
      <c r="D8715" t="s">
        <v>46</v>
      </c>
      <c r="E8715" t="s">
        <v>75</v>
      </c>
      <c r="F8715" t="s">
        <v>1110</v>
      </c>
      <c r="G8715" t="s">
        <v>1111</v>
      </c>
      <c r="H8715" t="s">
        <v>32</v>
      </c>
      <c r="I8715" t="s">
        <v>2470</v>
      </c>
      <c r="J8715" s="1">
        <v>42328</v>
      </c>
      <c r="K8715" s="1">
        <v>42334</v>
      </c>
      <c r="L8715" t="s">
        <v>60</v>
      </c>
      <c r="M8715">
        <f>Table1[[#This Row],[Ship Date]]-Table1[[#This Row],[Order Date]]</f>
        <v>6</v>
      </c>
      <c r="N8715">
        <v>11</v>
      </c>
      <c r="O8715" t="s">
        <v>35</v>
      </c>
      <c r="P8715" s="3">
        <v>19.46</v>
      </c>
      <c r="Q8715" s="3">
        <v>12.80166664657955</v>
      </c>
      <c r="R8715" s="3">
        <f>(Table1[[#This Row],[Selling Price]]-Table1[[#This Row],[Cost Price]])</f>
        <v>6.658333353420451</v>
      </c>
      <c r="S8715" s="12">
        <f>(Table1[[#This Row],[Profit]]/Table1[[#This Row],[Selling Price]])</f>
        <v>0.34215484858275697</v>
      </c>
      <c r="T8715">
        <v>7</v>
      </c>
      <c r="U8715" s="2">
        <f>Table1[[#This Row],[Selling Price]]*Table1[[#This Row],[Quantity]]</f>
        <v>136.22</v>
      </c>
      <c r="V8715" s="4">
        <v>0</v>
      </c>
      <c r="W8715">
        <v>458</v>
      </c>
      <c r="X8715" t="s">
        <v>68</v>
      </c>
      <c r="Y8715" t="s">
        <v>52</v>
      </c>
      <c r="Z8715" s="2">
        <v>5.320302274392791</v>
      </c>
    </row>
    <row r="8716" spans="1:26" x14ac:dyDescent="0.35">
      <c r="A8716" t="s">
        <v>241</v>
      </c>
      <c r="B8716" t="s">
        <v>242</v>
      </c>
      <c r="C8716" t="s">
        <v>45</v>
      </c>
      <c r="D8716" t="s">
        <v>46</v>
      </c>
      <c r="E8716" t="s">
        <v>47</v>
      </c>
      <c r="F8716" t="s">
        <v>1220</v>
      </c>
      <c r="G8716" t="s">
        <v>1221</v>
      </c>
      <c r="H8716" t="s">
        <v>32</v>
      </c>
      <c r="I8716" t="s">
        <v>2543</v>
      </c>
      <c r="J8716" s="1">
        <v>42573</v>
      </c>
      <c r="K8716" s="1">
        <v>42575</v>
      </c>
      <c r="L8716" t="s">
        <v>34</v>
      </c>
      <c r="M8716">
        <f>Table1[[#This Row],[Ship Date]]-Table1[[#This Row],[Order Date]]</f>
        <v>2</v>
      </c>
      <c r="N8716">
        <v>7</v>
      </c>
      <c r="O8716" t="s">
        <v>51</v>
      </c>
      <c r="P8716" s="3">
        <v>6.3</v>
      </c>
      <c r="Q8716" s="3">
        <v>5.0861518061914488</v>
      </c>
      <c r="R8716" s="3">
        <f>(Table1[[#This Row],[Selling Price]]-Table1[[#This Row],[Cost Price]])</f>
        <v>1.213848193808551</v>
      </c>
      <c r="S8716" s="12">
        <f>(Table1[[#This Row],[Profit]]/Table1[[#This Row],[Selling Price]])</f>
        <v>0.19267431647754779</v>
      </c>
      <c r="T8716">
        <v>2</v>
      </c>
      <c r="U8716" s="2">
        <f>Table1[[#This Row],[Selling Price]]*Table1[[#This Row],[Quantity]]</f>
        <v>12.6</v>
      </c>
      <c r="V8716" s="4">
        <v>0</v>
      </c>
      <c r="W8716">
        <v>388</v>
      </c>
      <c r="X8716" t="s">
        <v>36</v>
      </c>
      <c r="Y8716" t="s">
        <v>52</v>
      </c>
      <c r="Z8716" s="2">
        <v>10.75929830425758</v>
      </c>
    </row>
    <row r="8717" spans="1:26" x14ac:dyDescent="0.35">
      <c r="A8717" t="s">
        <v>241</v>
      </c>
      <c r="B8717" t="s">
        <v>242</v>
      </c>
      <c r="C8717" t="s">
        <v>39</v>
      </c>
      <c r="D8717" t="s">
        <v>46</v>
      </c>
      <c r="E8717" t="s">
        <v>86</v>
      </c>
      <c r="F8717" t="s">
        <v>1917</v>
      </c>
      <c r="G8717" t="s">
        <v>1918</v>
      </c>
      <c r="H8717" t="s">
        <v>32</v>
      </c>
      <c r="I8717" t="s">
        <v>2834</v>
      </c>
      <c r="J8717" s="1">
        <v>41821</v>
      </c>
      <c r="K8717" s="1">
        <v>41825</v>
      </c>
      <c r="L8717" t="s">
        <v>60</v>
      </c>
      <c r="M8717">
        <f>Table1[[#This Row],[Ship Date]]-Table1[[#This Row],[Order Date]]</f>
        <v>4</v>
      </c>
      <c r="N8717">
        <v>7</v>
      </c>
      <c r="O8717" t="s">
        <v>51</v>
      </c>
      <c r="P8717" s="3">
        <v>5.1840000000000002</v>
      </c>
      <c r="Q8717" s="3">
        <v>4.0449090425393477</v>
      </c>
      <c r="R8717" s="3">
        <f>(Table1[[#This Row],[Selling Price]]-Table1[[#This Row],[Cost Price]])</f>
        <v>1.1390909574606525</v>
      </c>
      <c r="S8717" s="12">
        <f>(Table1[[#This Row],[Profit]]/Table1[[#This Row],[Selling Price]])</f>
        <v>0.21973205197929252</v>
      </c>
      <c r="T8717">
        <v>6</v>
      </c>
      <c r="U8717" s="2">
        <f>Table1[[#This Row],[Selling Price]]*Table1[[#This Row],[Quantity]]</f>
        <v>31.103999999999999</v>
      </c>
      <c r="V8717" s="4">
        <v>0.7</v>
      </c>
      <c r="W8717">
        <v>187</v>
      </c>
      <c r="X8717" t="s">
        <v>36</v>
      </c>
      <c r="Y8717" t="s">
        <v>52</v>
      </c>
      <c r="Z8717" s="2">
        <v>5.8343025757544096</v>
      </c>
    </row>
    <row r="8718" spans="1:26" x14ac:dyDescent="0.35">
      <c r="A8718" t="s">
        <v>241</v>
      </c>
      <c r="B8718" t="s">
        <v>242</v>
      </c>
      <c r="C8718" t="s">
        <v>55</v>
      </c>
      <c r="D8718" t="s">
        <v>46</v>
      </c>
      <c r="E8718" t="s">
        <v>65</v>
      </c>
      <c r="F8718" t="s">
        <v>3134</v>
      </c>
      <c r="G8718" t="s">
        <v>3135</v>
      </c>
      <c r="H8718" t="s">
        <v>32</v>
      </c>
      <c r="I8718" t="s">
        <v>3136</v>
      </c>
      <c r="J8718" s="1">
        <v>42978</v>
      </c>
      <c r="K8718" s="1">
        <v>42983</v>
      </c>
      <c r="L8718" t="s">
        <v>60</v>
      </c>
      <c r="M8718">
        <f>Table1[[#This Row],[Ship Date]]-Table1[[#This Row],[Order Date]]</f>
        <v>5</v>
      </c>
      <c r="N8718">
        <v>8</v>
      </c>
      <c r="O8718" t="s">
        <v>61</v>
      </c>
      <c r="P8718" s="3">
        <v>10.744</v>
      </c>
      <c r="Q8718" s="3">
        <v>7.5887340917817783</v>
      </c>
      <c r="R8718" s="3">
        <f>(Table1[[#This Row],[Selling Price]]-Table1[[#This Row],[Cost Price]])</f>
        <v>3.1552659082182215</v>
      </c>
      <c r="S8718" s="12">
        <f>(Table1[[#This Row],[Profit]]/Table1[[#This Row],[Selling Price]])</f>
        <v>0.29367702049685607</v>
      </c>
      <c r="T8718">
        <v>1</v>
      </c>
      <c r="U8718" s="2">
        <f>Table1[[#This Row],[Selling Price]]*Table1[[#This Row],[Quantity]]</f>
        <v>10.744</v>
      </c>
      <c r="V8718" s="4">
        <v>0.2</v>
      </c>
      <c r="W8718">
        <v>242</v>
      </c>
      <c r="X8718" t="s">
        <v>36</v>
      </c>
      <c r="Y8718" t="s">
        <v>52</v>
      </c>
      <c r="Z8718" s="2">
        <v>33.787925786475569</v>
      </c>
    </row>
    <row r="8719" spans="1:26" x14ac:dyDescent="0.35">
      <c r="A8719" t="s">
        <v>241</v>
      </c>
      <c r="B8719" t="s">
        <v>242</v>
      </c>
      <c r="C8719" t="s">
        <v>27</v>
      </c>
      <c r="D8719" t="s">
        <v>46</v>
      </c>
      <c r="E8719" t="s">
        <v>102</v>
      </c>
      <c r="F8719" t="s">
        <v>2273</v>
      </c>
      <c r="G8719" t="s">
        <v>2274</v>
      </c>
      <c r="H8719" t="s">
        <v>32</v>
      </c>
      <c r="I8719" t="s">
        <v>3346</v>
      </c>
      <c r="J8719" s="1">
        <v>43079</v>
      </c>
      <c r="K8719" s="1">
        <v>43081</v>
      </c>
      <c r="L8719" t="s">
        <v>199</v>
      </c>
      <c r="M8719">
        <f>Table1[[#This Row],[Ship Date]]-Table1[[#This Row],[Order Date]]</f>
        <v>2</v>
      </c>
      <c r="N8719">
        <v>12</v>
      </c>
      <c r="O8719" t="s">
        <v>35</v>
      </c>
      <c r="P8719" s="3">
        <v>10.368</v>
      </c>
      <c r="Q8719" s="3">
        <v>7.2478260404453811</v>
      </c>
      <c r="R8719" s="3">
        <f>(Table1[[#This Row],[Selling Price]]-Table1[[#This Row],[Cost Price]])</f>
        <v>3.1201739595546192</v>
      </c>
      <c r="S8719" s="12">
        <f>(Table1[[#This Row],[Profit]]/Table1[[#This Row],[Selling Price]])</f>
        <v>0.30094270443235138</v>
      </c>
      <c r="T8719">
        <v>2</v>
      </c>
      <c r="U8719" s="2">
        <f>Table1[[#This Row],[Selling Price]]*Table1[[#This Row],[Quantity]]</f>
        <v>20.736000000000001</v>
      </c>
      <c r="V8719" s="4">
        <v>0.2</v>
      </c>
      <c r="W8719">
        <v>343</v>
      </c>
      <c r="X8719" t="s">
        <v>36</v>
      </c>
      <c r="Y8719" t="s">
        <v>52</v>
      </c>
      <c r="Z8719" s="2">
        <v>7.7615866419180044</v>
      </c>
    </row>
    <row r="8720" spans="1:26" x14ac:dyDescent="0.35">
      <c r="A8720" t="s">
        <v>241</v>
      </c>
      <c r="B8720" t="s">
        <v>242</v>
      </c>
      <c r="C8720" t="s">
        <v>45</v>
      </c>
      <c r="D8720" t="s">
        <v>46</v>
      </c>
      <c r="E8720" t="s">
        <v>102</v>
      </c>
      <c r="F8720" t="s">
        <v>2196</v>
      </c>
      <c r="G8720" t="s">
        <v>2197</v>
      </c>
      <c r="H8720" t="s">
        <v>32</v>
      </c>
      <c r="I8720" t="s">
        <v>3518</v>
      </c>
      <c r="J8720" s="1">
        <v>42198</v>
      </c>
      <c r="K8720" s="1">
        <v>42200</v>
      </c>
      <c r="L8720" t="s">
        <v>34</v>
      </c>
      <c r="M8720">
        <f>Table1[[#This Row],[Ship Date]]-Table1[[#This Row],[Order Date]]</f>
        <v>2</v>
      </c>
      <c r="N8720">
        <v>7</v>
      </c>
      <c r="O8720" t="s">
        <v>51</v>
      </c>
      <c r="P8720" s="3">
        <v>38.880000000000003</v>
      </c>
      <c r="Q8720" s="3">
        <v>28.15799335803721</v>
      </c>
      <c r="R8720" s="3">
        <f>(Table1[[#This Row],[Selling Price]]-Table1[[#This Row],[Cost Price]])</f>
        <v>10.722006641962793</v>
      </c>
      <c r="S8720" s="12">
        <f>(Table1[[#This Row],[Profit]]/Table1[[#This Row],[Selling Price]])</f>
        <v>0.27577177577064793</v>
      </c>
      <c r="T8720">
        <v>6</v>
      </c>
      <c r="U8720" s="2">
        <f>Table1[[#This Row],[Selling Price]]*Table1[[#This Row],[Quantity]]</f>
        <v>233.28000000000003</v>
      </c>
      <c r="V8720" s="4">
        <v>0</v>
      </c>
      <c r="W8720">
        <v>257</v>
      </c>
      <c r="X8720" t="s">
        <v>36</v>
      </c>
      <c r="Y8720" t="s">
        <v>52</v>
      </c>
      <c r="Z8720" s="2">
        <v>11.271688123030071</v>
      </c>
    </row>
    <row r="8721" spans="1:26" x14ac:dyDescent="0.35">
      <c r="A8721" t="s">
        <v>241</v>
      </c>
      <c r="B8721" t="s">
        <v>242</v>
      </c>
      <c r="C8721" t="s">
        <v>55</v>
      </c>
      <c r="D8721" t="s">
        <v>46</v>
      </c>
      <c r="E8721" t="s">
        <v>102</v>
      </c>
      <c r="F8721" t="s">
        <v>2196</v>
      </c>
      <c r="G8721" t="s">
        <v>2197</v>
      </c>
      <c r="H8721" t="s">
        <v>32</v>
      </c>
      <c r="I8721" t="s">
        <v>3578</v>
      </c>
      <c r="J8721" s="1">
        <v>42608</v>
      </c>
      <c r="K8721" s="1">
        <v>42611</v>
      </c>
      <c r="L8721" t="s">
        <v>34</v>
      </c>
      <c r="M8721">
        <f>Table1[[#This Row],[Ship Date]]-Table1[[#This Row],[Order Date]]</f>
        <v>3</v>
      </c>
      <c r="N8721">
        <v>8</v>
      </c>
      <c r="O8721" t="s">
        <v>61</v>
      </c>
      <c r="P8721" s="3">
        <v>6.48</v>
      </c>
      <c r="Q8721" s="3">
        <v>5.4359135517345392</v>
      </c>
      <c r="R8721" s="3">
        <f>(Table1[[#This Row],[Selling Price]]-Table1[[#This Row],[Cost Price]])</f>
        <v>1.0440864482654613</v>
      </c>
      <c r="S8721" s="12">
        <f>(Table1[[#This Row],[Profit]]/Table1[[#This Row],[Selling Price]])</f>
        <v>0.1611244518928181</v>
      </c>
      <c r="T8721">
        <v>1</v>
      </c>
      <c r="U8721" s="2">
        <f>Table1[[#This Row],[Selling Price]]*Table1[[#This Row],[Quantity]]</f>
        <v>6.48</v>
      </c>
      <c r="V8721" s="4">
        <v>0</v>
      </c>
      <c r="W8721">
        <v>424</v>
      </c>
      <c r="X8721" t="s">
        <v>36</v>
      </c>
      <c r="Y8721" t="s">
        <v>52</v>
      </c>
      <c r="Z8721" s="2">
        <v>11.271688123030071</v>
      </c>
    </row>
    <row r="8722" spans="1:26" x14ac:dyDescent="0.35">
      <c r="A8722" t="s">
        <v>241</v>
      </c>
      <c r="B8722" t="s">
        <v>242</v>
      </c>
      <c r="C8722" t="s">
        <v>64</v>
      </c>
      <c r="D8722" t="s">
        <v>46</v>
      </c>
      <c r="E8722" t="s">
        <v>86</v>
      </c>
      <c r="F8722" t="s">
        <v>3699</v>
      </c>
      <c r="G8722" t="s">
        <v>3700</v>
      </c>
      <c r="H8722" t="s">
        <v>32</v>
      </c>
      <c r="I8722" t="s">
        <v>3694</v>
      </c>
      <c r="J8722" s="1">
        <v>42988</v>
      </c>
      <c r="K8722" s="1">
        <v>42993</v>
      </c>
      <c r="L8722" t="s">
        <v>34</v>
      </c>
      <c r="M8722">
        <f>Table1[[#This Row],[Ship Date]]-Table1[[#This Row],[Order Date]]</f>
        <v>5</v>
      </c>
      <c r="N8722">
        <v>9</v>
      </c>
      <c r="O8722" t="s">
        <v>61</v>
      </c>
      <c r="P8722" s="3">
        <v>13.71</v>
      </c>
      <c r="Q8722" s="3">
        <v>10.71272280254596</v>
      </c>
      <c r="R8722" s="3">
        <f>(Table1[[#This Row],[Selling Price]]-Table1[[#This Row],[Cost Price]])</f>
        <v>2.9972771974540411</v>
      </c>
      <c r="S8722" s="12">
        <f>(Table1[[#This Row],[Profit]]/Table1[[#This Row],[Selling Price]])</f>
        <v>0.21861978099591836</v>
      </c>
      <c r="T8722">
        <v>3</v>
      </c>
      <c r="U8722" s="2">
        <f>Table1[[#This Row],[Selling Price]]*Table1[[#This Row],[Quantity]]</f>
        <v>41.13</v>
      </c>
      <c r="V8722" s="4">
        <v>0</v>
      </c>
      <c r="W8722">
        <v>266</v>
      </c>
      <c r="X8722" t="s">
        <v>36</v>
      </c>
      <c r="Y8722" t="s">
        <v>52</v>
      </c>
      <c r="Z8722" s="2">
        <v>6.1630083130453972</v>
      </c>
    </row>
    <row r="8723" spans="1:26" x14ac:dyDescent="0.35">
      <c r="A8723" t="s">
        <v>241</v>
      </c>
      <c r="B8723" t="s">
        <v>242</v>
      </c>
      <c r="C8723" t="s">
        <v>64</v>
      </c>
      <c r="D8723" t="s">
        <v>46</v>
      </c>
      <c r="E8723" t="s">
        <v>75</v>
      </c>
      <c r="F8723" t="s">
        <v>3115</v>
      </c>
      <c r="G8723" t="s">
        <v>3116</v>
      </c>
      <c r="H8723" t="s">
        <v>32</v>
      </c>
      <c r="I8723" t="s">
        <v>3790</v>
      </c>
      <c r="J8723" s="1">
        <v>41943</v>
      </c>
      <c r="K8723" s="1">
        <v>41947</v>
      </c>
      <c r="L8723" t="s">
        <v>60</v>
      </c>
      <c r="M8723">
        <f>Table1[[#This Row],[Ship Date]]-Table1[[#This Row],[Order Date]]</f>
        <v>4</v>
      </c>
      <c r="N8723">
        <v>10</v>
      </c>
      <c r="O8723" t="s">
        <v>61</v>
      </c>
      <c r="P8723" s="3">
        <v>12.39</v>
      </c>
      <c r="Q8723" s="3">
        <v>9.3402394330287812</v>
      </c>
      <c r="R8723" s="3">
        <f>(Table1[[#This Row],[Selling Price]]-Table1[[#This Row],[Cost Price]])</f>
        <v>3.0497605669712193</v>
      </c>
      <c r="S8723" s="12">
        <f>(Table1[[#This Row],[Profit]]/Table1[[#This Row],[Selling Price]])</f>
        <v>0.24614693841575619</v>
      </c>
      <c r="T8723">
        <v>3</v>
      </c>
      <c r="U8723" s="2">
        <f>Table1[[#This Row],[Selling Price]]*Table1[[#This Row],[Quantity]]</f>
        <v>37.17</v>
      </c>
      <c r="V8723" s="4">
        <v>0</v>
      </c>
      <c r="W8723">
        <v>201</v>
      </c>
      <c r="X8723" t="s">
        <v>36</v>
      </c>
      <c r="Y8723" t="s">
        <v>52</v>
      </c>
      <c r="Z8723" s="2">
        <v>10.44054415567822</v>
      </c>
    </row>
    <row r="8724" spans="1:26" x14ac:dyDescent="0.35">
      <c r="A8724" t="s">
        <v>241</v>
      </c>
      <c r="B8724" t="s">
        <v>242</v>
      </c>
      <c r="C8724" t="s">
        <v>55</v>
      </c>
      <c r="D8724" t="s">
        <v>46</v>
      </c>
      <c r="E8724" t="s">
        <v>86</v>
      </c>
      <c r="F8724" t="s">
        <v>2288</v>
      </c>
      <c r="G8724" t="s">
        <v>2289</v>
      </c>
      <c r="H8724" t="s">
        <v>32</v>
      </c>
      <c r="I8724" t="s">
        <v>3859</v>
      </c>
      <c r="J8724" s="1">
        <v>42742</v>
      </c>
      <c r="K8724" s="1">
        <v>42748</v>
      </c>
      <c r="L8724" t="s">
        <v>60</v>
      </c>
      <c r="M8724">
        <f>Table1[[#This Row],[Ship Date]]-Table1[[#This Row],[Order Date]]</f>
        <v>6</v>
      </c>
      <c r="N8724">
        <v>1</v>
      </c>
      <c r="O8724" t="s">
        <v>35</v>
      </c>
      <c r="P8724" s="3">
        <v>2.8079999999999998</v>
      </c>
      <c r="Q8724" s="3">
        <v>2.0504538225618352</v>
      </c>
      <c r="R8724" s="3">
        <f>(Table1[[#This Row],[Selling Price]]-Table1[[#This Row],[Cost Price]])</f>
        <v>0.75754617743816466</v>
      </c>
      <c r="S8724" s="12">
        <f>(Table1[[#This Row],[Profit]]/Table1[[#This Row],[Selling Price]])</f>
        <v>0.2697814022215686</v>
      </c>
      <c r="T8724">
        <v>3</v>
      </c>
      <c r="U8724" s="2">
        <f>Table1[[#This Row],[Selling Price]]*Table1[[#This Row],[Quantity]]</f>
        <v>8.4239999999999995</v>
      </c>
      <c r="V8724" s="4">
        <v>0.7</v>
      </c>
      <c r="W8724">
        <v>257</v>
      </c>
      <c r="X8724" t="s">
        <v>68</v>
      </c>
      <c r="Y8724" t="s">
        <v>52</v>
      </c>
      <c r="Z8724" s="2">
        <v>4.7194338643528004</v>
      </c>
    </row>
    <row r="8725" spans="1:26" x14ac:dyDescent="0.35">
      <c r="A8725" t="s">
        <v>241</v>
      </c>
      <c r="B8725" t="s">
        <v>242</v>
      </c>
      <c r="C8725" t="s">
        <v>39</v>
      </c>
      <c r="D8725" t="s">
        <v>46</v>
      </c>
      <c r="E8725" t="s">
        <v>102</v>
      </c>
      <c r="F8725" t="s">
        <v>3967</v>
      </c>
      <c r="G8725" t="s">
        <v>3968</v>
      </c>
      <c r="H8725" t="s">
        <v>32</v>
      </c>
      <c r="I8725" t="s">
        <v>3969</v>
      </c>
      <c r="J8725" s="1">
        <v>42947</v>
      </c>
      <c r="K8725" s="1">
        <v>42952</v>
      </c>
      <c r="L8725" t="s">
        <v>60</v>
      </c>
      <c r="M8725">
        <f>Table1[[#This Row],[Ship Date]]-Table1[[#This Row],[Order Date]]</f>
        <v>5</v>
      </c>
      <c r="N8725">
        <v>7</v>
      </c>
      <c r="O8725" t="s">
        <v>51</v>
      </c>
      <c r="P8725" s="3">
        <v>54.816000000000003</v>
      </c>
      <c r="Q8725" s="3">
        <v>36.565225940849587</v>
      </c>
      <c r="R8725" s="3">
        <f>(Table1[[#This Row],[Selling Price]]-Table1[[#This Row],[Cost Price]])</f>
        <v>18.250774059150416</v>
      </c>
      <c r="S8725" s="12">
        <f>(Table1[[#This Row],[Profit]]/Table1[[#This Row],[Selling Price]])</f>
        <v>0.33294611170370725</v>
      </c>
      <c r="T8725">
        <v>3</v>
      </c>
      <c r="U8725" s="2">
        <f>Table1[[#This Row],[Selling Price]]*Table1[[#This Row],[Quantity]]</f>
        <v>164.44800000000001</v>
      </c>
      <c r="V8725" s="4">
        <v>0.2</v>
      </c>
      <c r="W8725">
        <v>414</v>
      </c>
      <c r="X8725" t="s">
        <v>36</v>
      </c>
      <c r="Y8725" t="s">
        <v>68</v>
      </c>
      <c r="Z8725" s="2">
        <v>69.697561415016523</v>
      </c>
    </row>
    <row r="8726" spans="1:26" x14ac:dyDescent="0.35">
      <c r="A8726" t="s">
        <v>241</v>
      </c>
      <c r="B8726" t="s">
        <v>242</v>
      </c>
      <c r="C8726" t="s">
        <v>39</v>
      </c>
      <c r="D8726" t="s">
        <v>46</v>
      </c>
      <c r="E8726" t="s">
        <v>91</v>
      </c>
      <c r="F8726" t="s">
        <v>3976</v>
      </c>
      <c r="G8726" t="s">
        <v>3977</v>
      </c>
      <c r="H8726" t="s">
        <v>32</v>
      </c>
      <c r="I8726" t="s">
        <v>3975</v>
      </c>
      <c r="J8726" s="1">
        <v>41729</v>
      </c>
      <c r="K8726" s="1">
        <v>41734</v>
      </c>
      <c r="L8726" t="s">
        <v>60</v>
      </c>
      <c r="M8726">
        <f>Table1[[#This Row],[Ship Date]]-Table1[[#This Row],[Order Date]]</f>
        <v>5</v>
      </c>
      <c r="N8726">
        <v>3</v>
      </c>
      <c r="O8726" t="s">
        <v>106</v>
      </c>
      <c r="P8726" s="3">
        <v>52.98</v>
      </c>
      <c r="Q8726" s="3">
        <v>36.403812329745861</v>
      </c>
      <c r="R8726" s="3">
        <f>(Table1[[#This Row],[Selling Price]]-Table1[[#This Row],[Cost Price]])</f>
        <v>16.576187670254136</v>
      </c>
      <c r="S8726" s="12">
        <f>(Table1[[#This Row],[Profit]]/Table1[[#This Row],[Selling Price]])</f>
        <v>0.31287632446685798</v>
      </c>
      <c r="T8726">
        <v>2</v>
      </c>
      <c r="U8726" s="2">
        <f>Table1[[#This Row],[Selling Price]]*Table1[[#This Row],[Quantity]]</f>
        <v>105.96</v>
      </c>
      <c r="V8726" s="4">
        <v>0</v>
      </c>
      <c r="W8726">
        <v>301</v>
      </c>
      <c r="X8726" t="s">
        <v>36</v>
      </c>
      <c r="Y8726" t="s">
        <v>52</v>
      </c>
      <c r="Z8726" s="2">
        <v>29.098835956099691</v>
      </c>
    </row>
    <row r="8727" spans="1:26" x14ac:dyDescent="0.35">
      <c r="A8727" t="s">
        <v>241</v>
      </c>
      <c r="B8727" t="s">
        <v>242</v>
      </c>
      <c r="C8727" t="s">
        <v>39</v>
      </c>
      <c r="D8727" t="s">
        <v>46</v>
      </c>
      <c r="E8727" t="s">
        <v>102</v>
      </c>
      <c r="F8727" t="s">
        <v>4023</v>
      </c>
      <c r="G8727" t="s">
        <v>4024</v>
      </c>
      <c r="H8727" t="s">
        <v>32</v>
      </c>
      <c r="I8727" t="s">
        <v>4025</v>
      </c>
      <c r="J8727" s="1">
        <v>42995</v>
      </c>
      <c r="K8727" s="1">
        <v>42995</v>
      </c>
      <c r="L8727" t="s">
        <v>1118</v>
      </c>
      <c r="M8727">
        <f>Table1[[#This Row],[Ship Date]]-Table1[[#This Row],[Order Date]]</f>
        <v>0</v>
      </c>
      <c r="N8727">
        <v>9</v>
      </c>
      <c r="O8727" t="s">
        <v>61</v>
      </c>
      <c r="P8727" s="3">
        <v>12.96</v>
      </c>
      <c r="Q8727" s="3">
        <v>8.7209313208922712</v>
      </c>
      <c r="R8727" s="3">
        <f>(Table1[[#This Row],[Selling Price]]-Table1[[#This Row],[Cost Price]])</f>
        <v>4.2390686791077297</v>
      </c>
      <c r="S8727" s="12">
        <f>(Table1[[#This Row],[Profit]]/Table1[[#This Row],[Selling Price]])</f>
        <v>0.32708863264720134</v>
      </c>
      <c r="T8727">
        <v>2</v>
      </c>
      <c r="U8727" s="2">
        <f>Table1[[#This Row],[Selling Price]]*Table1[[#This Row],[Quantity]]</f>
        <v>25.92</v>
      </c>
      <c r="V8727" s="4">
        <v>0</v>
      </c>
      <c r="W8727">
        <v>196</v>
      </c>
      <c r="X8727" t="s">
        <v>36</v>
      </c>
      <c r="Y8727" t="s">
        <v>68</v>
      </c>
      <c r="Z8727" s="2">
        <v>132.5509689941303</v>
      </c>
    </row>
    <row r="8728" spans="1:26" x14ac:dyDescent="0.35">
      <c r="A8728" t="s">
        <v>241</v>
      </c>
      <c r="B8728" t="s">
        <v>242</v>
      </c>
      <c r="C8728" t="s">
        <v>39</v>
      </c>
      <c r="D8728" t="s">
        <v>46</v>
      </c>
      <c r="E8728" t="s">
        <v>86</v>
      </c>
      <c r="F8728" t="s">
        <v>1693</v>
      </c>
      <c r="G8728" t="s">
        <v>1694</v>
      </c>
      <c r="H8728" t="s">
        <v>32</v>
      </c>
      <c r="I8728" t="s">
        <v>4230</v>
      </c>
      <c r="J8728" s="1">
        <v>42811</v>
      </c>
      <c r="K8728" s="1">
        <v>42816</v>
      </c>
      <c r="L8728" t="s">
        <v>34</v>
      </c>
      <c r="M8728">
        <f>Table1[[#This Row],[Ship Date]]-Table1[[#This Row],[Order Date]]</f>
        <v>5</v>
      </c>
      <c r="N8728">
        <v>3</v>
      </c>
      <c r="O8728" t="s">
        <v>106</v>
      </c>
      <c r="P8728" s="3">
        <v>9.1440000000000001</v>
      </c>
      <c r="Q8728" s="3">
        <v>6.3241659731099773</v>
      </c>
      <c r="R8728" s="3">
        <f>(Table1[[#This Row],[Selling Price]]-Table1[[#This Row],[Cost Price]])</f>
        <v>2.8198340268900228</v>
      </c>
      <c r="S8728" s="12">
        <f>(Table1[[#This Row],[Profit]]/Table1[[#This Row],[Selling Price]])</f>
        <v>0.30838079909120986</v>
      </c>
      <c r="T8728">
        <v>3</v>
      </c>
      <c r="U8728" s="2">
        <f>Table1[[#This Row],[Selling Price]]*Table1[[#This Row],[Quantity]]</f>
        <v>27.432000000000002</v>
      </c>
      <c r="V8728" s="4">
        <v>0.2</v>
      </c>
      <c r="W8728">
        <v>429</v>
      </c>
      <c r="X8728" t="s">
        <v>36</v>
      </c>
      <c r="Y8728" t="s">
        <v>52</v>
      </c>
      <c r="Z8728" s="2">
        <v>4.9530000000000003</v>
      </c>
    </row>
    <row r="8729" spans="1:26" x14ac:dyDescent="0.35">
      <c r="A8729" t="s">
        <v>241</v>
      </c>
      <c r="B8729" t="s">
        <v>242</v>
      </c>
      <c r="C8729" t="s">
        <v>45</v>
      </c>
      <c r="D8729" t="s">
        <v>46</v>
      </c>
      <c r="E8729" t="s">
        <v>65</v>
      </c>
      <c r="F8729" t="s">
        <v>2302</v>
      </c>
      <c r="G8729" t="s">
        <v>2303</v>
      </c>
      <c r="H8729" t="s">
        <v>32</v>
      </c>
      <c r="I8729" t="s">
        <v>4255</v>
      </c>
      <c r="J8729" s="1">
        <v>43093</v>
      </c>
      <c r="K8729" s="1">
        <v>43100</v>
      </c>
      <c r="L8729" t="s">
        <v>60</v>
      </c>
      <c r="M8729">
        <f>Table1[[#This Row],[Ship Date]]-Table1[[#This Row],[Order Date]]</f>
        <v>7</v>
      </c>
      <c r="N8729">
        <v>12</v>
      </c>
      <c r="O8729" t="s">
        <v>35</v>
      </c>
      <c r="P8729" s="3">
        <v>1003.62</v>
      </c>
      <c r="Q8729" s="3">
        <v>842.82885983039182</v>
      </c>
      <c r="R8729" s="3">
        <f>(Table1[[#This Row],[Selling Price]]-Table1[[#This Row],[Cost Price]])</f>
        <v>160.79114016960818</v>
      </c>
      <c r="S8729" s="12">
        <f>(Table1[[#This Row],[Profit]]/Table1[[#This Row],[Selling Price]])</f>
        <v>0.16021117571352522</v>
      </c>
      <c r="T8729">
        <v>6</v>
      </c>
      <c r="U8729" s="2">
        <f>Table1[[#This Row],[Selling Price]]*Table1[[#This Row],[Quantity]]</f>
        <v>6021.72</v>
      </c>
      <c r="V8729" s="4">
        <v>0</v>
      </c>
      <c r="W8729">
        <v>133</v>
      </c>
      <c r="X8729" t="s">
        <v>68</v>
      </c>
      <c r="Y8729" t="s">
        <v>36</v>
      </c>
      <c r="Z8729" s="2">
        <v>218.09339726364939</v>
      </c>
    </row>
    <row r="8730" spans="1:26" x14ac:dyDescent="0.35">
      <c r="A8730" t="s">
        <v>241</v>
      </c>
      <c r="B8730" t="s">
        <v>242</v>
      </c>
      <c r="C8730" t="s">
        <v>39</v>
      </c>
      <c r="D8730" t="s">
        <v>46</v>
      </c>
      <c r="E8730" t="s">
        <v>65</v>
      </c>
      <c r="F8730" t="s">
        <v>364</v>
      </c>
      <c r="G8730" t="s">
        <v>365</v>
      </c>
      <c r="H8730" t="s">
        <v>32</v>
      </c>
      <c r="I8730" t="s">
        <v>4273</v>
      </c>
      <c r="J8730" s="1">
        <v>42273</v>
      </c>
      <c r="K8730" s="1">
        <v>42278</v>
      </c>
      <c r="L8730" t="s">
        <v>60</v>
      </c>
      <c r="M8730">
        <f>Table1[[#This Row],[Ship Date]]-Table1[[#This Row],[Order Date]]</f>
        <v>5</v>
      </c>
      <c r="N8730">
        <v>9</v>
      </c>
      <c r="O8730" t="s">
        <v>61</v>
      </c>
      <c r="P8730" s="3">
        <v>64.17</v>
      </c>
      <c r="Q8730" s="3">
        <v>47.960505568132987</v>
      </c>
      <c r="R8730" s="3">
        <f>(Table1[[#This Row],[Selling Price]]-Table1[[#This Row],[Cost Price]])</f>
        <v>16.209494431867014</v>
      </c>
      <c r="S8730" s="12">
        <f>(Table1[[#This Row],[Profit]]/Table1[[#This Row],[Selling Price]])</f>
        <v>0.25260237543816449</v>
      </c>
      <c r="T8730">
        <v>3</v>
      </c>
      <c r="U8730" s="2">
        <f>Table1[[#This Row],[Selling Price]]*Table1[[#This Row],[Quantity]]</f>
        <v>192.51</v>
      </c>
      <c r="V8730" s="4">
        <v>0</v>
      </c>
      <c r="W8730">
        <v>253</v>
      </c>
      <c r="X8730" t="s">
        <v>36</v>
      </c>
      <c r="Y8730" t="s">
        <v>68</v>
      </c>
      <c r="Z8730" s="2">
        <v>48.657744571650667</v>
      </c>
    </row>
    <row r="8731" spans="1:26" x14ac:dyDescent="0.35">
      <c r="A8731" t="s">
        <v>241</v>
      </c>
      <c r="B8731" t="s">
        <v>242</v>
      </c>
      <c r="C8731" t="s">
        <v>55</v>
      </c>
      <c r="D8731" t="s">
        <v>46</v>
      </c>
      <c r="E8731" t="s">
        <v>102</v>
      </c>
      <c r="F8731" t="s">
        <v>2404</v>
      </c>
      <c r="G8731" t="s">
        <v>2405</v>
      </c>
      <c r="H8731" t="s">
        <v>32</v>
      </c>
      <c r="I8731" t="s">
        <v>4387</v>
      </c>
      <c r="J8731" s="1">
        <v>41968</v>
      </c>
      <c r="K8731" s="1">
        <v>41973</v>
      </c>
      <c r="L8731" t="s">
        <v>60</v>
      </c>
      <c r="M8731">
        <f>Table1[[#This Row],[Ship Date]]-Table1[[#This Row],[Order Date]]</f>
        <v>5</v>
      </c>
      <c r="N8731">
        <v>11</v>
      </c>
      <c r="O8731" t="s">
        <v>35</v>
      </c>
      <c r="P8731" s="3">
        <v>15.696</v>
      </c>
      <c r="Q8731" s="3">
        <v>12.303363968841801</v>
      </c>
      <c r="R8731" s="3">
        <f>(Table1[[#This Row],[Selling Price]]-Table1[[#This Row],[Cost Price]])</f>
        <v>3.3926360311581991</v>
      </c>
      <c r="S8731" s="12">
        <f>(Table1[[#This Row],[Profit]]/Table1[[#This Row],[Selling Price]])</f>
        <v>0.21614653613393217</v>
      </c>
      <c r="T8731">
        <v>3</v>
      </c>
      <c r="U8731" s="2">
        <f>Table1[[#This Row],[Selling Price]]*Table1[[#This Row],[Quantity]]</f>
        <v>47.088000000000001</v>
      </c>
      <c r="V8731" s="4">
        <v>0.2</v>
      </c>
      <c r="W8731">
        <v>342</v>
      </c>
      <c r="X8731" t="s">
        <v>36</v>
      </c>
      <c r="Y8731" t="s">
        <v>52</v>
      </c>
      <c r="Z8731" s="2">
        <v>5.2862190647002132</v>
      </c>
    </row>
    <row r="8732" spans="1:26" x14ac:dyDescent="0.35">
      <c r="A8732" t="s">
        <v>241</v>
      </c>
      <c r="B8732" t="s">
        <v>242</v>
      </c>
      <c r="C8732" t="s">
        <v>39</v>
      </c>
      <c r="D8732" t="s">
        <v>46</v>
      </c>
      <c r="E8732" t="s">
        <v>75</v>
      </c>
      <c r="F8732" t="s">
        <v>592</v>
      </c>
      <c r="G8732" t="s">
        <v>593</v>
      </c>
      <c r="H8732" t="s">
        <v>32</v>
      </c>
      <c r="I8732" t="s">
        <v>4611</v>
      </c>
      <c r="J8732" s="1">
        <v>42761</v>
      </c>
      <c r="K8732" s="1">
        <v>42766</v>
      </c>
      <c r="L8732" t="s">
        <v>34</v>
      </c>
      <c r="M8732">
        <f>Table1[[#This Row],[Ship Date]]-Table1[[#This Row],[Order Date]]</f>
        <v>5</v>
      </c>
      <c r="N8732">
        <v>1</v>
      </c>
      <c r="O8732" t="s">
        <v>35</v>
      </c>
      <c r="P8732" s="3">
        <v>15.47</v>
      </c>
      <c r="Q8732" s="3">
        <v>12.54556288168637</v>
      </c>
      <c r="R8732" s="3">
        <f>(Table1[[#This Row],[Selling Price]]-Table1[[#This Row],[Cost Price]])</f>
        <v>2.9244371183136302</v>
      </c>
      <c r="S8732" s="12">
        <f>(Table1[[#This Row],[Profit]]/Table1[[#This Row],[Selling Price]])</f>
        <v>0.18903924488129475</v>
      </c>
      <c r="T8732">
        <v>7</v>
      </c>
      <c r="U8732" s="2">
        <f>Table1[[#This Row],[Selling Price]]*Table1[[#This Row],[Quantity]]</f>
        <v>108.29</v>
      </c>
      <c r="V8732" s="4">
        <v>0</v>
      </c>
      <c r="W8732">
        <v>410</v>
      </c>
      <c r="X8732" t="s">
        <v>36</v>
      </c>
      <c r="Y8732" t="s">
        <v>52</v>
      </c>
      <c r="Z8732" s="2">
        <v>4.400620013134513</v>
      </c>
    </row>
    <row r="8733" spans="1:26" x14ac:dyDescent="0.35">
      <c r="A8733" t="s">
        <v>241</v>
      </c>
      <c r="B8733" t="s">
        <v>242</v>
      </c>
      <c r="C8733" t="s">
        <v>55</v>
      </c>
      <c r="D8733" t="s">
        <v>46</v>
      </c>
      <c r="E8733" t="s">
        <v>102</v>
      </c>
      <c r="F8733" t="s">
        <v>4659</v>
      </c>
      <c r="G8733" t="s">
        <v>4660</v>
      </c>
      <c r="H8733" t="s">
        <v>32</v>
      </c>
      <c r="I8733" t="s">
        <v>4661</v>
      </c>
      <c r="J8733" s="1">
        <v>43041</v>
      </c>
      <c r="K8733" s="1">
        <v>43045</v>
      </c>
      <c r="L8733" t="s">
        <v>60</v>
      </c>
      <c r="M8733">
        <f>Table1[[#This Row],[Ship Date]]-Table1[[#This Row],[Order Date]]</f>
        <v>4</v>
      </c>
      <c r="N8733">
        <v>11</v>
      </c>
      <c r="O8733" t="s">
        <v>35</v>
      </c>
      <c r="P8733" s="3">
        <v>23.85</v>
      </c>
      <c r="Q8733" s="3">
        <v>16.033658705022319</v>
      </c>
      <c r="R8733" s="3">
        <f>(Table1[[#This Row],[Selling Price]]-Table1[[#This Row],[Cost Price]])</f>
        <v>7.8163412949776827</v>
      </c>
      <c r="S8733" s="12">
        <f>(Table1[[#This Row],[Profit]]/Table1[[#This Row],[Selling Price]])</f>
        <v>0.32772919475797407</v>
      </c>
      <c r="T8733">
        <v>5</v>
      </c>
      <c r="U8733" s="2">
        <f>Table1[[#This Row],[Selling Price]]*Table1[[#This Row],[Quantity]]</f>
        <v>119.25</v>
      </c>
      <c r="V8733" s="4">
        <v>0</v>
      </c>
      <c r="W8733">
        <v>126</v>
      </c>
      <c r="X8733" t="s">
        <v>36</v>
      </c>
      <c r="Y8733" t="s">
        <v>52</v>
      </c>
      <c r="Z8733" s="2">
        <v>15.819341414863009</v>
      </c>
    </row>
    <row r="8734" spans="1:26" x14ac:dyDescent="0.35">
      <c r="A8734" t="s">
        <v>241</v>
      </c>
      <c r="B8734" t="s">
        <v>242</v>
      </c>
      <c r="C8734" t="s">
        <v>45</v>
      </c>
      <c r="D8734" t="s">
        <v>46</v>
      </c>
      <c r="E8734" t="s">
        <v>102</v>
      </c>
      <c r="F8734" t="s">
        <v>320</v>
      </c>
      <c r="G8734" t="s">
        <v>321</v>
      </c>
      <c r="H8734" t="s">
        <v>32</v>
      </c>
      <c r="I8734" t="s">
        <v>4703</v>
      </c>
      <c r="J8734" s="1">
        <v>42710</v>
      </c>
      <c r="K8734" s="1">
        <v>42716</v>
      </c>
      <c r="L8734" t="s">
        <v>60</v>
      </c>
      <c r="M8734">
        <f>Table1[[#This Row],[Ship Date]]-Table1[[#This Row],[Order Date]]</f>
        <v>6</v>
      </c>
      <c r="N8734">
        <v>12</v>
      </c>
      <c r="O8734" t="s">
        <v>35</v>
      </c>
      <c r="P8734" s="3">
        <v>189.7</v>
      </c>
      <c r="Q8734" s="3">
        <v>136.0118615631373</v>
      </c>
      <c r="R8734" s="3">
        <f>(Table1[[#This Row],[Selling Price]]-Table1[[#This Row],[Cost Price]])</f>
        <v>53.688138436862687</v>
      </c>
      <c r="S8734" s="12">
        <f>(Table1[[#This Row],[Profit]]/Table1[[#This Row],[Selling Price]])</f>
        <v>0.28301601706306112</v>
      </c>
      <c r="T8734">
        <v>5</v>
      </c>
      <c r="U8734" s="2">
        <f>Table1[[#This Row],[Selling Price]]*Table1[[#This Row],[Quantity]]</f>
        <v>948.5</v>
      </c>
      <c r="V8734" s="4">
        <v>0</v>
      </c>
      <c r="W8734">
        <v>401</v>
      </c>
      <c r="X8734" t="s">
        <v>68</v>
      </c>
      <c r="Y8734" t="s">
        <v>68</v>
      </c>
      <c r="Z8734" s="2">
        <v>114.2407777751301</v>
      </c>
    </row>
    <row r="8735" spans="1:26" x14ac:dyDescent="0.35">
      <c r="A8735" t="s">
        <v>241</v>
      </c>
      <c r="B8735" t="s">
        <v>242</v>
      </c>
      <c r="C8735" t="s">
        <v>27</v>
      </c>
      <c r="D8735" t="s">
        <v>46</v>
      </c>
      <c r="E8735" t="s">
        <v>86</v>
      </c>
      <c r="F8735" t="s">
        <v>3019</v>
      </c>
      <c r="G8735" t="s">
        <v>3020</v>
      </c>
      <c r="H8735" t="s">
        <v>32</v>
      </c>
      <c r="I8735" t="s">
        <v>4768</v>
      </c>
      <c r="J8735" s="1">
        <v>41776</v>
      </c>
      <c r="K8735" s="1">
        <v>41780</v>
      </c>
      <c r="L8735" t="s">
        <v>60</v>
      </c>
      <c r="M8735">
        <f>Table1[[#This Row],[Ship Date]]-Table1[[#This Row],[Order Date]]</f>
        <v>4</v>
      </c>
      <c r="N8735">
        <v>5</v>
      </c>
      <c r="O8735" t="s">
        <v>51</v>
      </c>
      <c r="P8735" s="3">
        <v>91.68</v>
      </c>
      <c r="Q8735" s="3">
        <v>59.64578614111408</v>
      </c>
      <c r="R8735" s="3">
        <f>(Table1[[#This Row],[Selling Price]]-Table1[[#This Row],[Cost Price]])</f>
        <v>32.034213858885927</v>
      </c>
      <c r="S8735" s="12">
        <f>(Table1[[#This Row],[Profit]]/Table1[[#This Row],[Selling Price]])</f>
        <v>0.34941332743112918</v>
      </c>
      <c r="T8735">
        <v>3</v>
      </c>
      <c r="U8735" s="2">
        <f>Table1[[#This Row],[Selling Price]]*Table1[[#This Row],[Quantity]]</f>
        <v>275.04000000000002</v>
      </c>
      <c r="V8735" s="4">
        <v>0</v>
      </c>
      <c r="W8735">
        <v>172</v>
      </c>
      <c r="X8735" t="s">
        <v>36</v>
      </c>
      <c r="Y8735" t="s">
        <v>68</v>
      </c>
      <c r="Z8735" s="2">
        <v>49.647404996204408</v>
      </c>
    </row>
    <row r="8736" spans="1:26" x14ac:dyDescent="0.35">
      <c r="A8736" t="s">
        <v>241</v>
      </c>
      <c r="B8736" t="s">
        <v>242</v>
      </c>
      <c r="C8736" t="s">
        <v>55</v>
      </c>
      <c r="D8736" t="s">
        <v>46</v>
      </c>
      <c r="E8736" t="s">
        <v>102</v>
      </c>
      <c r="F8736" t="s">
        <v>4489</v>
      </c>
      <c r="G8736" t="s">
        <v>4490</v>
      </c>
      <c r="H8736" t="s">
        <v>32</v>
      </c>
      <c r="I8736" t="s">
        <v>4823</v>
      </c>
      <c r="J8736" s="1">
        <v>42807</v>
      </c>
      <c r="K8736" s="1">
        <v>42812</v>
      </c>
      <c r="L8736" t="s">
        <v>34</v>
      </c>
      <c r="M8736">
        <f>Table1[[#This Row],[Ship Date]]-Table1[[#This Row],[Order Date]]</f>
        <v>5</v>
      </c>
      <c r="N8736">
        <v>3</v>
      </c>
      <c r="O8736" t="s">
        <v>106</v>
      </c>
      <c r="P8736" s="3">
        <v>288.24</v>
      </c>
      <c r="Q8736" s="3">
        <v>240.75802629863239</v>
      </c>
      <c r="R8736" s="3">
        <f>(Table1[[#This Row],[Selling Price]]-Table1[[#This Row],[Cost Price]])</f>
        <v>47.481973701367622</v>
      </c>
      <c r="S8736" s="12">
        <f>(Table1[[#This Row],[Profit]]/Table1[[#This Row],[Selling Price]])</f>
        <v>0.16473068866697066</v>
      </c>
      <c r="T8736">
        <v>6</v>
      </c>
      <c r="U8736" s="2">
        <f>Table1[[#This Row],[Selling Price]]*Table1[[#This Row],[Quantity]]</f>
        <v>1729.44</v>
      </c>
      <c r="V8736" s="4">
        <v>0</v>
      </c>
      <c r="W8736">
        <v>139</v>
      </c>
      <c r="X8736" t="s">
        <v>36</v>
      </c>
      <c r="Y8736" t="s">
        <v>68</v>
      </c>
      <c r="Z8736" s="2">
        <v>58.836743621651948</v>
      </c>
    </row>
    <row r="8737" spans="1:26" x14ac:dyDescent="0.35">
      <c r="A8737" t="s">
        <v>241</v>
      </c>
      <c r="B8737" t="s">
        <v>242</v>
      </c>
      <c r="C8737" t="s">
        <v>45</v>
      </c>
      <c r="D8737" t="s">
        <v>46</v>
      </c>
      <c r="E8737" t="s">
        <v>86</v>
      </c>
      <c r="F8737" t="s">
        <v>4894</v>
      </c>
      <c r="G8737" t="s">
        <v>4895</v>
      </c>
      <c r="H8737" t="s">
        <v>32</v>
      </c>
      <c r="I8737" t="s">
        <v>4896</v>
      </c>
      <c r="J8737" s="1">
        <v>42936</v>
      </c>
      <c r="K8737" s="1">
        <v>42940</v>
      </c>
      <c r="L8737" t="s">
        <v>60</v>
      </c>
      <c r="M8737">
        <f>Table1[[#This Row],[Ship Date]]-Table1[[#This Row],[Order Date]]</f>
        <v>4</v>
      </c>
      <c r="N8737">
        <v>7</v>
      </c>
      <c r="O8737" t="s">
        <v>51</v>
      </c>
      <c r="P8737" s="3">
        <v>735.98</v>
      </c>
      <c r="Q8737" s="3">
        <v>602.62319519343225</v>
      </c>
      <c r="R8737" s="3">
        <f>(Table1[[#This Row],[Selling Price]]-Table1[[#This Row],[Cost Price]])</f>
        <v>133.35680480656777</v>
      </c>
      <c r="S8737" s="12">
        <f>(Table1[[#This Row],[Profit]]/Table1[[#This Row],[Selling Price]])</f>
        <v>0.18119623468921406</v>
      </c>
      <c r="T8737">
        <v>2</v>
      </c>
      <c r="U8737" s="2">
        <f>Table1[[#This Row],[Selling Price]]*Table1[[#This Row],[Quantity]]</f>
        <v>1471.96</v>
      </c>
      <c r="V8737" s="4">
        <v>0</v>
      </c>
      <c r="W8737">
        <v>157</v>
      </c>
      <c r="X8737" t="s">
        <v>36</v>
      </c>
      <c r="Y8737" t="s">
        <v>36</v>
      </c>
      <c r="Z8737" s="2">
        <v>526.12367489985184</v>
      </c>
    </row>
    <row r="8738" spans="1:26" x14ac:dyDescent="0.35">
      <c r="A8738" t="s">
        <v>241</v>
      </c>
      <c r="B8738" t="s">
        <v>242</v>
      </c>
      <c r="C8738" t="s">
        <v>45</v>
      </c>
      <c r="D8738" t="s">
        <v>46</v>
      </c>
      <c r="E8738" t="s">
        <v>102</v>
      </c>
      <c r="F8738" t="s">
        <v>2103</v>
      </c>
      <c r="G8738" t="s">
        <v>2104</v>
      </c>
      <c r="H8738" t="s">
        <v>32</v>
      </c>
      <c r="I8738" t="s">
        <v>5139</v>
      </c>
      <c r="J8738" s="1">
        <v>42100</v>
      </c>
      <c r="K8738" s="1">
        <v>42104</v>
      </c>
      <c r="L8738" t="s">
        <v>60</v>
      </c>
      <c r="M8738">
        <f>Table1[[#This Row],[Ship Date]]-Table1[[#This Row],[Order Date]]</f>
        <v>4</v>
      </c>
      <c r="N8738">
        <v>4</v>
      </c>
      <c r="O8738" t="s">
        <v>106</v>
      </c>
      <c r="P8738" s="3">
        <v>47.951999999999998</v>
      </c>
      <c r="Q8738" s="3">
        <v>36.736581734556736</v>
      </c>
      <c r="R8738" s="3">
        <f>(Table1[[#This Row],[Selling Price]]-Table1[[#This Row],[Cost Price]])</f>
        <v>11.215418265443262</v>
      </c>
      <c r="S8738" s="12">
        <f>(Table1[[#This Row],[Profit]]/Table1[[#This Row],[Selling Price]])</f>
        <v>0.233888435632367</v>
      </c>
      <c r="T8738">
        <v>3</v>
      </c>
      <c r="U8738" s="2">
        <f>Table1[[#This Row],[Selling Price]]*Table1[[#This Row],[Quantity]]</f>
        <v>143.85599999999999</v>
      </c>
      <c r="V8738" s="4">
        <v>0.2</v>
      </c>
      <c r="W8738">
        <v>488</v>
      </c>
      <c r="X8738" t="s">
        <v>36</v>
      </c>
      <c r="Y8738" t="s">
        <v>68</v>
      </c>
      <c r="Z8738" s="2">
        <v>48.189270127576847</v>
      </c>
    </row>
    <row r="8739" spans="1:26" x14ac:dyDescent="0.35">
      <c r="A8739" t="s">
        <v>241</v>
      </c>
      <c r="B8739" t="s">
        <v>242</v>
      </c>
      <c r="C8739" t="s">
        <v>39</v>
      </c>
      <c r="D8739" t="s">
        <v>46</v>
      </c>
      <c r="E8739" t="s">
        <v>65</v>
      </c>
      <c r="F8739" t="s">
        <v>3141</v>
      </c>
      <c r="G8739" t="s">
        <v>3142</v>
      </c>
      <c r="H8739" t="s">
        <v>32</v>
      </c>
      <c r="I8739" t="s">
        <v>5188</v>
      </c>
      <c r="J8739" s="1">
        <v>42538</v>
      </c>
      <c r="K8739" s="1">
        <v>42541</v>
      </c>
      <c r="L8739" t="s">
        <v>34</v>
      </c>
      <c r="M8739">
        <f>Table1[[#This Row],[Ship Date]]-Table1[[#This Row],[Order Date]]</f>
        <v>3</v>
      </c>
      <c r="N8739">
        <v>6</v>
      </c>
      <c r="O8739" t="s">
        <v>51</v>
      </c>
      <c r="P8739" s="3">
        <v>40.74</v>
      </c>
      <c r="Q8739" s="3">
        <v>33.236427838446517</v>
      </c>
      <c r="R8739" s="3">
        <f>(Table1[[#This Row],[Selling Price]]-Table1[[#This Row],[Cost Price]])</f>
        <v>7.5035721615534854</v>
      </c>
      <c r="S8739" s="12">
        <f>(Table1[[#This Row],[Profit]]/Table1[[#This Row],[Selling Price]])</f>
        <v>0.18418193818246159</v>
      </c>
      <c r="T8739">
        <v>3</v>
      </c>
      <c r="U8739" s="2">
        <f>Table1[[#This Row],[Selling Price]]*Table1[[#This Row],[Quantity]]</f>
        <v>122.22</v>
      </c>
      <c r="V8739" s="4">
        <v>0</v>
      </c>
      <c r="W8739">
        <v>195</v>
      </c>
      <c r="X8739" t="s">
        <v>36</v>
      </c>
      <c r="Y8739" t="s">
        <v>52</v>
      </c>
      <c r="Z8739" s="2">
        <v>11.80906115376381</v>
      </c>
    </row>
    <row r="8740" spans="1:26" x14ac:dyDescent="0.35">
      <c r="A8740" t="s">
        <v>241</v>
      </c>
      <c r="B8740" t="s">
        <v>242</v>
      </c>
      <c r="C8740" t="s">
        <v>64</v>
      </c>
      <c r="D8740" t="s">
        <v>46</v>
      </c>
      <c r="E8740" t="s">
        <v>86</v>
      </c>
      <c r="F8740" t="s">
        <v>1438</v>
      </c>
      <c r="G8740" t="s">
        <v>1439</v>
      </c>
      <c r="H8740" t="s">
        <v>32</v>
      </c>
      <c r="I8740" t="s">
        <v>5379</v>
      </c>
      <c r="J8740" s="1">
        <v>41825</v>
      </c>
      <c r="K8740" s="1">
        <v>41831</v>
      </c>
      <c r="L8740" t="s">
        <v>60</v>
      </c>
      <c r="M8740">
        <f>Table1[[#This Row],[Ship Date]]-Table1[[#This Row],[Order Date]]</f>
        <v>6</v>
      </c>
      <c r="N8740">
        <v>7</v>
      </c>
      <c r="O8740" t="s">
        <v>51</v>
      </c>
      <c r="P8740" s="3">
        <v>180.96</v>
      </c>
      <c r="Q8740" s="3">
        <v>143.2292185786909</v>
      </c>
      <c r="R8740" s="3">
        <f>(Table1[[#This Row],[Selling Price]]-Table1[[#This Row],[Cost Price]])</f>
        <v>37.730781421309104</v>
      </c>
      <c r="S8740" s="12">
        <f>(Table1[[#This Row],[Profit]]/Table1[[#This Row],[Selling Price]])</f>
        <v>0.20850343402580185</v>
      </c>
      <c r="T8740">
        <v>6</v>
      </c>
      <c r="U8740" s="2">
        <f>Table1[[#This Row],[Selling Price]]*Table1[[#This Row],[Quantity]]</f>
        <v>1085.76</v>
      </c>
      <c r="V8740" s="4">
        <v>0.2</v>
      </c>
      <c r="W8740">
        <v>201</v>
      </c>
      <c r="X8740" t="s">
        <v>68</v>
      </c>
      <c r="Y8740" t="s">
        <v>68</v>
      </c>
      <c r="Z8740" s="2">
        <v>52.512484385749993</v>
      </c>
    </row>
    <row r="8741" spans="1:26" x14ac:dyDescent="0.35">
      <c r="A8741" t="s">
        <v>241</v>
      </c>
      <c r="B8741" t="s">
        <v>242</v>
      </c>
      <c r="C8741" t="s">
        <v>39</v>
      </c>
      <c r="D8741" t="s">
        <v>46</v>
      </c>
      <c r="E8741" t="s">
        <v>75</v>
      </c>
      <c r="F8741" t="s">
        <v>3258</v>
      </c>
      <c r="G8741" t="s">
        <v>3259</v>
      </c>
      <c r="H8741" t="s">
        <v>32</v>
      </c>
      <c r="I8741" t="s">
        <v>5381</v>
      </c>
      <c r="J8741" s="1">
        <v>42335</v>
      </c>
      <c r="K8741" s="1">
        <v>42339</v>
      </c>
      <c r="L8741" t="s">
        <v>60</v>
      </c>
      <c r="M8741">
        <f>Table1[[#This Row],[Ship Date]]-Table1[[#This Row],[Order Date]]</f>
        <v>4</v>
      </c>
      <c r="N8741">
        <v>11</v>
      </c>
      <c r="O8741" t="s">
        <v>35</v>
      </c>
      <c r="P8741" s="3">
        <v>29.79</v>
      </c>
      <c r="Q8741" s="3">
        <v>22.212944600905612</v>
      </c>
      <c r="R8741" s="3">
        <f>(Table1[[#This Row],[Selling Price]]-Table1[[#This Row],[Cost Price]])</f>
        <v>7.5770553990943874</v>
      </c>
      <c r="S8741" s="12">
        <f>(Table1[[#This Row],[Profit]]/Table1[[#This Row],[Selling Price]])</f>
        <v>0.25434895599511204</v>
      </c>
      <c r="T8741">
        <v>3</v>
      </c>
      <c r="U8741" s="2">
        <f>Table1[[#This Row],[Selling Price]]*Table1[[#This Row],[Quantity]]</f>
        <v>89.37</v>
      </c>
      <c r="V8741" s="4">
        <v>0</v>
      </c>
      <c r="W8741">
        <v>375</v>
      </c>
      <c r="X8741" t="s">
        <v>36</v>
      </c>
      <c r="Y8741" t="s">
        <v>52</v>
      </c>
      <c r="Z8741" s="2">
        <v>27.078493648755909</v>
      </c>
    </row>
    <row r="8742" spans="1:26" x14ac:dyDescent="0.35">
      <c r="A8742" t="s">
        <v>241</v>
      </c>
      <c r="B8742" t="s">
        <v>242</v>
      </c>
      <c r="C8742" t="s">
        <v>27</v>
      </c>
      <c r="D8742" t="s">
        <v>46</v>
      </c>
      <c r="E8742" t="s">
        <v>102</v>
      </c>
      <c r="F8742" t="s">
        <v>4844</v>
      </c>
      <c r="G8742" t="s">
        <v>4845</v>
      </c>
      <c r="H8742" t="s">
        <v>32</v>
      </c>
      <c r="I8742" t="s">
        <v>5501</v>
      </c>
      <c r="J8742" s="1">
        <v>43057</v>
      </c>
      <c r="K8742" s="1">
        <v>43062</v>
      </c>
      <c r="L8742" t="s">
        <v>60</v>
      </c>
      <c r="M8742">
        <f>Table1[[#This Row],[Ship Date]]-Table1[[#This Row],[Order Date]]</f>
        <v>5</v>
      </c>
      <c r="N8742">
        <v>11</v>
      </c>
      <c r="O8742" t="s">
        <v>35</v>
      </c>
      <c r="P8742" s="3">
        <v>44.384</v>
      </c>
      <c r="Q8742" s="3">
        <v>29.56209736088849</v>
      </c>
      <c r="R8742" s="3">
        <f>(Table1[[#This Row],[Selling Price]]-Table1[[#This Row],[Cost Price]])</f>
        <v>14.82190263911151</v>
      </c>
      <c r="S8742" s="12">
        <f>(Table1[[#This Row],[Profit]]/Table1[[#This Row],[Selling Price]])</f>
        <v>0.33394697726909495</v>
      </c>
      <c r="T8742">
        <v>1</v>
      </c>
      <c r="U8742" s="2">
        <f>Table1[[#This Row],[Selling Price]]*Table1[[#This Row],[Quantity]]</f>
        <v>44.384</v>
      </c>
      <c r="V8742" s="4">
        <v>0.2</v>
      </c>
      <c r="W8742">
        <v>255</v>
      </c>
      <c r="X8742" t="s">
        <v>36</v>
      </c>
      <c r="Y8742" t="s">
        <v>68</v>
      </c>
      <c r="Z8742" s="2">
        <v>70.759659769296988</v>
      </c>
    </row>
    <row r="8743" spans="1:26" x14ac:dyDescent="0.35">
      <c r="A8743" t="s">
        <v>241</v>
      </c>
      <c r="B8743" t="s">
        <v>242</v>
      </c>
      <c r="C8743" t="s">
        <v>45</v>
      </c>
      <c r="D8743" t="s">
        <v>46</v>
      </c>
      <c r="E8743" t="s">
        <v>539</v>
      </c>
      <c r="F8743" t="s">
        <v>1906</v>
      </c>
      <c r="G8743" t="s">
        <v>1907</v>
      </c>
      <c r="H8743" t="s">
        <v>32</v>
      </c>
      <c r="I8743" t="s">
        <v>5543</v>
      </c>
      <c r="J8743" s="1">
        <v>42125</v>
      </c>
      <c r="K8743" s="1">
        <v>42129</v>
      </c>
      <c r="L8743" t="s">
        <v>60</v>
      </c>
      <c r="M8743">
        <f>Table1[[#This Row],[Ship Date]]-Table1[[#This Row],[Order Date]]</f>
        <v>4</v>
      </c>
      <c r="N8743">
        <v>5</v>
      </c>
      <c r="O8743" t="s">
        <v>51</v>
      </c>
      <c r="P8743" s="3">
        <v>41.375999999999998</v>
      </c>
      <c r="Q8743" s="3">
        <v>34.08437716347558</v>
      </c>
      <c r="R8743" s="3">
        <f>(Table1[[#This Row],[Selling Price]]-Table1[[#This Row],[Cost Price]])</f>
        <v>7.291622836524418</v>
      </c>
      <c r="S8743" s="12">
        <f>(Table1[[#This Row],[Profit]]/Table1[[#This Row],[Selling Price]])</f>
        <v>0.17622831681468529</v>
      </c>
      <c r="T8743">
        <v>3</v>
      </c>
      <c r="U8743" s="2">
        <f>Table1[[#This Row],[Selling Price]]*Table1[[#This Row],[Quantity]]</f>
        <v>124.12799999999999</v>
      </c>
      <c r="V8743" s="4">
        <v>0.2</v>
      </c>
      <c r="W8743">
        <v>414</v>
      </c>
      <c r="X8743" t="s">
        <v>36</v>
      </c>
      <c r="Y8743" t="s">
        <v>52</v>
      </c>
      <c r="Z8743" s="2">
        <v>22.936328215300719</v>
      </c>
    </row>
    <row r="8744" spans="1:26" x14ac:dyDescent="0.35">
      <c r="A8744" t="s">
        <v>241</v>
      </c>
      <c r="B8744" t="s">
        <v>242</v>
      </c>
      <c r="C8744" t="s">
        <v>39</v>
      </c>
      <c r="D8744" t="s">
        <v>46</v>
      </c>
      <c r="E8744" t="s">
        <v>75</v>
      </c>
      <c r="F8744" t="s">
        <v>2550</v>
      </c>
      <c r="G8744" t="s">
        <v>2551</v>
      </c>
      <c r="H8744" t="s">
        <v>32</v>
      </c>
      <c r="I8744" t="s">
        <v>5620</v>
      </c>
      <c r="J8744" s="1">
        <v>42363</v>
      </c>
      <c r="K8744" s="1">
        <v>42370</v>
      </c>
      <c r="L8744" t="s">
        <v>60</v>
      </c>
      <c r="M8744">
        <f>Table1[[#This Row],[Ship Date]]-Table1[[#This Row],[Order Date]]</f>
        <v>7</v>
      </c>
      <c r="N8744">
        <v>12</v>
      </c>
      <c r="O8744" t="s">
        <v>35</v>
      </c>
      <c r="P8744" s="3">
        <v>3.28</v>
      </c>
      <c r="Q8744" s="3">
        <v>2.763674268802129</v>
      </c>
      <c r="R8744" s="3">
        <f>(Table1[[#This Row],[Selling Price]]-Table1[[#This Row],[Cost Price]])</f>
        <v>0.51632573119787084</v>
      </c>
      <c r="S8744" s="12">
        <f>(Table1[[#This Row],[Profit]]/Table1[[#This Row],[Selling Price]])</f>
        <v>0.15741638146276551</v>
      </c>
      <c r="T8744">
        <v>1</v>
      </c>
      <c r="U8744" s="2">
        <f>Table1[[#This Row],[Selling Price]]*Table1[[#This Row],[Quantity]]</f>
        <v>3.28</v>
      </c>
      <c r="V8744" s="4">
        <v>0</v>
      </c>
      <c r="W8744">
        <v>240</v>
      </c>
      <c r="X8744" t="s">
        <v>68</v>
      </c>
      <c r="Y8744" t="s">
        <v>52</v>
      </c>
      <c r="Z8744" s="2">
        <v>6.4940686784172517</v>
      </c>
    </row>
    <row r="8745" spans="1:26" x14ac:dyDescent="0.35">
      <c r="A8745" t="s">
        <v>241</v>
      </c>
      <c r="B8745" t="s">
        <v>242</v>
      </c>
      <c r="C8745" t="s">
        <v>45</v>
      </c>
      <c r="D8745" t="s">
        <v>46</v>
      </c>
      <c r="E8745" t="s">
        <v>65</v>
      </c>
      <c r="F8745" t="s">
        <v>3066</v>
      </c>
      <c r="G8745" t="s">
        <v>3067</v>
      </c>
      <c r="H8745" t="s">
        <v>32</v>
      </c>
      <c r="I8745" t="s">
        <v>5656</v>
      </c>
      <c r="J8745" s="1">
        <v>42869</v>
      </c>
      <c r="K8745" s="1">
        <v>42873</v>
      </c>
      <c r="L8745" t="s">
        <v>60</v>
      </c>
      <c r="M8745">
        <f>Table1[[#This Row],[Ship Date]]-Table1[[#This Row],[Order Date]]</f>
        <v>4</v>
      </c>
      <c r="N8745">
        <v>5</v>
      </c>
      <c r="O8745" t="s">
        <v>51</v>
      </c>
      <c r="P8745" s="3">
        <v>22.58</v>
      </c>
      <c r="Q8745" s="3">
        <v>19.143270153999371</v>
      </c>
      <c r="R8745" s="3">
        <f>(Table1[[#This Row],[Selling Price]]-Table1[[#This Row],[Cost Price]])</f>
        <v>3.4367298460006275</v>
      </c>
      <c r="S8745" s="12">
        <f>(Table1[[#This Row],[Profit]]/Table1[[#This Row],[Selling Price]])</f>
        <v>0.15220238467673286</v>
      </c>
      <c r="T8745">
        <v>2</v>
      </c>
      <c r="U8745" s="2">
        <f>Table1[[#This Row],[Selling Price]]*Table1[[#This Row],[Quantity]]</f>
        <v>45.16</v>
      </c>
      <c r="V8745" s="4">
        <v>0</v>
      </c>
      <c r="W8745">
        <v>279</v>
      </c>
      <c r="X8745" t="s">
        <v>36</v>
      </c>
      <c r="Y8745" t="s">
        <v>52</v>
      </c>
      <c r="Z8745" s="2">
        <v>15.684569264088831</v>
      </c>
    </row>
    <row r="8746" spans="1:26" x14ac:dyDescent="0.35">
      <c r="A8746" t="s">
        <v>241</v>
      </c>
      <c r="B8746" t="s">
        <v>242</v>
      </c>
      <c r="C8746" t="s">
        <v>39</v>
      </c>
      <c r="D8746" t="s">
        <v>46</v>
      </c>
      <c r="E8746" t="s">
        <v>102</v>
      </c>
      <c r="F8746" t="s">
        <v>5677</v>
      </c>
      <c r="G8746" t="s">
        <v>5678</v>
      </c>
      <c r="H8746" t="s">
        <v>32</v>
      </c>
      <c r="I8746" t="s">
        <v>5679</v>
      </c>
      <c r="J8746" s="1">
        <v>42639</v>
      </c>
      <c r="K8746" s="1">
        <v>42644</v>
      </c>
      <c r="L8746" t="s">
        <v>34</v>
      </c>
      <c r="M8746">
        <f>Table1[[#This Row],[Ship Date]]-Table1[[#This Row],[Order Date]]</f>
        <v>5</v>
      </c>
      <c r="N8746">
        <v>9</v>
      </c>
      <c r="O8746" t="s">
        <v>61</v>
      </c>
      <c r="P8746" s="3">
        <v>9.99</v>
      </c>
      <c r="Q8746" s="3">
        <v>7.2641351388828683</v>
      </c>
      <c r="R8746" s="3">
        <f>(Table1[[#This Row],[Selling Price]]-Table1[[#This Row],[Cost Price]])</f>
        <v>2.7258648611171319</v>
      </c>
      <c r="S8746" s="12">
        <f>(Table1[[#This Row],[Profit]]/Table1[[#This Row],[Selling Price]])</f>
        <v>0.27285934545717033</v>
      </c>
      <c r="T8746">
        <v>1</v>
      </c>
      <c r="U8746" s="2">
        <f>Table1[[#This Row],[Selling Price]]*Table1[[#This Row],[Quantity]]</f>
        <v>9.99</v>
      </c>
      <c r="V8746" s="4">
        <v>0</v>
      </c>
      <c r="W8746">
        <v>219</v>
      </c>
      <c r="X8746" t="s">
        <v>36</v>
      </c>
      <c r="Y8746" t="s">
        <v>52</v>
      </c>
      <c r="Z8746" s="2">
        <v>7.0639967440536111</v>
      </c>
    </row>
    <row r="8747" spans="1:26" x14ac:dyDescent="0.35">
      <c r="A8747" t="s">
        <v>241</v>
      </c>
      <c r="B8747" t="s">
        <v>242</v>
      </c>
      <c r="C8747" t="s">
        <v>39</v>
      </c>
      <c r="D8747" t="s">
        <v>46</v>
      </c>
      <c r="E8747" t="s">
        <v>75</v>
      </c>
      <c r="F8747" t="s">
        <v>5126</v>
      </c>
      <c r="G8747" t="s">
        <v>5127</v>
      </c>
      <c r="H8747" t="s">
        <v>32</v>
      </c>
      <c r="I8747" t="s">
        <v>5813</v>
      </c>
      <c r="J8747" s="1">
        <v>42875</v>
      </c>
      <c r="K8747" s="1">
        <v>42877</v>
      </c>
      <c r="L8747" t="s">
        <v>34</v>
      </c>
      <c r="M8747">
        <f>Table1[[#This Row],[Ship Date]]-Table1[[#This Row],[Order Date]]</f>
        <v>2</v>
      </c>
      <c r="N8747">
        <v>5</v>
      </c>
      <c r="O8747" t="s">
        <v>51</v>
      </c>
      <c r="P8747" s="3">
        <v>21.5</v>
      </c>
      <c r="Q8747" s="3">
        <v>14.276398976404909</v>
      </c>
      <c r="R8747" s="3">
        <f>(Table1[[#This Row],[Selling Price]]-Table1[[#This Row],[Cost Price]])</f>
        <v>7.2236010235950907</v>
      </c>
      <c r="S8747" s="12">
        <f>(Table1[[#This Row],[Profit]]/Table1[[#This Row],[Selling Price]])</f>
        <v>0.33598144295791121</v>
      </c>
      <c r="T8747">
        <v>10</v>
      </c>
      <c r="U8747" s="2">
        <f>Table1[[#This Row],[Selling Price]]*Table1[[#This Row],[Quantity]]</f>
        <v>215</v>
      </c>
      <c r="V8747" s="4">
        <v>0</v>
      </c>
      <c r="W8747">
        <v>197</v>
      </c>
      <c r="X8747" t="s">
        <v>36</v>
      </c>
      <c r="Y8747" t="s">
        <v>52</v>
      </c>
      <c r="Z8747" s="2">
        <v>7.5342086512121504</v>
      </c>
    </row>
    <row r="8748" spans="1:26" x14ac:dyDescent="0.35">
      <c r="A8748" t="s">
        <v>241</v>
      </c>
      <c r="B8748" t="s">
        <v>242</v>
      </c>
      <c r="C8748" t="s">
        <v>45</v>
      </c>
      <c r="D8748" t="s">
        <v>46</v>
      </c>
      <c r="E8748" t="s">
        <v>102</v>
      </c>
      <c r="F8748" t="s">
        <v>3290</v>
      </c>
      <c r="G8748" t="s">
        <v>3291</v>
      </c>
      <c r="H8748" t="s">
        <v>32</v>
      </c>
      <c r="I8748" t="s">
        <v>5891</v>
      </c>
      <c r="J8748" s="1">
        <v>42677</v>
      </c>
      <c r="K8748" s="1">
        <v>42682</v>
      </c>
      <c r="L8748" t="s">
        <v>60</v>
      </c>
      <c r="M8748">
        <f>Table1[[#This Row],[Ship Date]]-Table1[[#This Row],[Order Date]]</f>
        <v>5</v>
      </c>
      <c r="N8748">
        <v>11</v>
      </c>
      <c r="O8748" t="s">
        <v>35</v>
      </c>
      <c r="P8748" s="3">
        <v>314.55</v>
      </c>
      <c r="Q8748" s="3">
        <v>251.33620236490589</v>
      </c>
      <c r="R8748" s="3">
        <f>(Table1[[#This Row],[Selling Price]]-Table1[[#This Row],[Cost Price]])</f>
        <v>63.213797635094124</v>
      </c>
      <c r="S8748" s="12">
        <f>(Table1[[#This Row],[Profit]]/Table1[[#This Row],[Selling Price]])</f>
        <v>0.20096581667491376</v>
      </c>
      <c r="T8748">
        <v>3</v>
      </c>
      <c r="U8748" s="2">
        <f>Table1[[#This Row],[Selling Price]]*Table1[[#This Row],[Quantity]]</f>
        <v>943.65000000000009</v>
      </c>
      <c r="V8748" s="4">
        <v>0</v>
      </c>
      <c r="W8748">
        <v>103</v>
      </c>
      <c r="X8748" t="s">
        <v>36</v>
      </c>
      <c r="Y8748" t="s">
        <v>36</v>
      </c>
      <c r="Z8748" s="2">
        <v>159.01289806176101</v>
      </c>
    </row>
    <row r="8749" spans="1:26" x14ac:dyDescent="0.35">
      <c r="A8749" t="s">
        <v>241</v>
      </c>
      <c r="B8749" t="s">
        <v>242</v>
      </c>
      <c r="C8749" t="s">
        <v>64</v>
      </c>
      <c r="D8749" t="s">
        <v>46</v>
      </c>
      <c r="E8749" t="s">
        <v>91</v>
      </c>
      <c r="F8749" t="s">
        <v>5192</v>
      </c>
      <c r="G8749" t="s">
        <v>5193</v>
      </c>
      <c r="H8749" t="s">
        <v>32</v>
      </c>
      <c r="I8749" t="s">
        <v>5981</v>
      </c>
      <c r="J8749" s="1">
        <v>42975</v>
      </c>
      <c r="K8749" s="1">
        <v>42979</v>
      </c>
      <c r="L8749" t="s">
        <v>60</v>
      </c>
      <c r="M8749">
        <f>Table1[[#This Row],[Ship Date]]-Table1[[#This Row],[Order Date]]</f>
        <v>4</v>
      </c>
      <c r="N8749">
        <v>8</v>
      </c>
      <c r="O8749" t="s">
        <v>61</v>
      </c>
      <c r="P8749" s="3">
        <v>91.6</v>
      </c>
      <c r="Q8749" s="3">
        <v>75.344185157912733</v>
      </c>
      <c r="R8749" s="3">
        <f>(Table1[[#This Row],[Selling Price]]-Table1[[#This Row],[Cost Price]])</f>
        <v>16.255814842087261</v>
      </c>
      <c r="S8749" s="12">
        <f>(Table1[[#This Row],[Profit]]/Table1[[#This Row],[Selling Price]])</f>
        <v>0.17746522753370372</v>
      </c>
      <c r="T8749">
        <v>5</v>
      </c>
      <c r="U8749" s="2">
        <f>Table1[[#This Row],[Selling Price]]*Table1[[#This Row],[Quantity]]</f>
        <v>458</v>
      </c>
      <c r="V8749" s="4">
        <v>0</v>
      </c>
      <c r="W8749">
        <v>396</v>
      </c>
      <c r="X8749" t="s">
        <v>36</v>
      </c>
      <c r="Y8749" t="s">
        <v>52</v>
      </c>
      <c r="Z8749" s="2">
        <v>29.983671147253911</v>
      </c>
    </row>
    <row r="8750" spans="1:26" x14ac:dyDescent="0.35">
      <c r="A8750" t="s">
        <v>241</v>
      </c>
      <c r="B8750" t="s">
        <v>242</v>
      </c>
      <c r="C8750" t="s">
        <v>27</v>
      </c>
      <c r="D8750" t="s">
        <v>46</v>
      </c>
      <c r="E8750" t="s">
        <v>86</v>
      </c>
      <c r="F8750" t="s">
        <v>1447</v>
      </c>
      <c r="G8750" t="s">
        <v>1448</v>
      </c>
      <c r="H8750" t="s">
        <v>32</v>
      </c>
      <c r="I8750" t="s">
        <v>6009</v>
      </c>
      <c r="J8750" s="1">
        <v>43030</v>
      </c>
      <c r="K8750" s="1">
        <v>43032</v>
      </c>
      <c r="L8750" t="s">
        <v>34</v>
      </c>
      <c r="M8750">
        <f>Table1[[#This Row],[Ship Date]]-Table1[[#This Row],[Order Date]]</f>
        <v>2</v>
      </c>
      <c r="N8750">
        <v>10</v>
      </c>
      <c r="O8750" t="s">
        <v>61</v>
      </c>
      <c r="P8750" s="3">
        <v>3.1680000000000001</v>
      </c>
      <c r="Q8750" s="3">
        <v>2.1131993227280912</v>
      </c>
      <c r="R8750" s="3">
        <f>(Table1[[#This Row],[Selling Price]]-Table1[[#This Row],[Cost Price]])</f>
        <v>1.054800677271909</v>
      </c>
      <c r="S8750" s="12">
        <f>(Table1[[#This Row],[Profit]]/Table1[[#This Row],[Selling Price]])</f>
        <v>0.33295475923987022</v>
      </c>
      <c r="T8750">
        <v>4</v>
      </c>
      <c r="U8750" s="2">
        <f>Table1[[#This Row],[Selling Price]]*Table1[[#This Row],[Quantity]]</f>
        <v>12.672000000000001</v>
      </c>
      <c r="V8750" s="4">
        <v>0.7</v>
      </c>
      <c r="W8750">
        <v>466</v>
      </c>
      <c r="X8750" t="s">
        <v>36</v>
      </c>
      <c r="Y8750" t="s">
        <v>52</v>
      </c>
      <c r="Z8750" s="2">
        <v>1.5011675456124149</v>
      </c>
    </row>
    <row r="8751" spans="1:26" x14ac:dyDescent="0.35">
      <c r="A8751" t="s">
        <v>241</v>
      </c>
      <c r="B8751" t="s">
        <v>242</v>
      </c>
      <c r="C8751" t="s">
        <v>55</v>
      </c>
      <c r="D8751" t="s">
        <v>46</v>
      </c>
      <c r="E8751" t="s">
        <v>86</v>
      </c>
      <c r="F8751" t="s">
        <v>3833</v>
      </c>
      <c r="G8751" t="s">
        <v>3834</v>
      </c>
      <c r="H8751" t="s">
        <v>32</v>
      </c>
      <c r="I8751" t="s">
        <v>6115</v>
      </c>
      <c r="J8751" s="1">
        <v>42504</v>
      </c>
      <c r="K8751" s="1">
        <v>42509</v>
      </c>
      <c r="L8751" t="s">
        <v>60</v>
      </c>
      <c r="M8751">
        <f>Table1[[#This Row],[Ship Date]]-Table1[[#This Row],[Order Date]]</f>
        <v>5</v>
      </c>
      <c r="N8751">
        <v>5</v>
      </c>
      <c r="O8751" t="s">
        <v>51</v>
      </c>
      <c r="P8751" s="3">
        <v>57.582000000000001</v>
      </c>
      <c r="Q8751" s="3">
        <v>43.564320972678061</v>
      </c>
      <c r="R8751" s="3">
        <f>(Table1[[#This Row],[Selling Price]]-Table1[[#This Row],[Cost Price]])</f>
        <v>14.01767902732194</v>
      </c>
      <c r="S8751" s="12">
        <f>(Table1[[#This Row],[Profit]]/Table1[[#This Row],[Selling Price]])</f>
        <v>0.24343855766249764</v>
      </c>
      <c r="T8751">
        <v>3</v>
      </c>
      <c r="U8751" s="2">
        <f>Table1[[#This Row],[Selling Price]]*Table1[[#This Row],[Quantity]]</f>
        <v>172.74600000000001</v>
      </c>
      <c r="V8751" s="4">
        <v>0.7</v>
      </c>
      <c r="W8751">
        <v>466</v>
      </c>
      <c r="X8751" t="s">
        <v>36</v>
      </c>
      <c r="Y8751" t="s">
        <v>36</v>
      </c>
      <c r="Z8751" s="2">
        <v>198.4457506595806</v>
      </c>
    </row>
    <row r="8752" spans="1:26" x14ac:dyDescent="0.35">
      <c r="A8752" t="s">
        <v>241</v>
      </c>
      <c r="B8752" t="s">
        <v>242</v>
      </c>
      <c r="C8752" t="s">
        <v>27</v>
      </c>
      <c r="D8752" t="s">
        <v>46</v>
      </c>
      <c r="E8752" t="s">
        <v>102</v>
      </c>
      <c r="F8752" t="s">
        <v>552</v>
      </c>
      <c r="G8752" t="s">
        <v>553</v>
      </c>
      <c r="H8752" t="s">
        <v>32</v>
      </c>
      <c r="I8752" t="s">
        <v>6168</v>
      </c>
      <c r="J8752" s="1">
        <v>42727</v>
      </c>
      <c r="K8752" s="1">
        <v>42734</v>
      </c>
      <c r="L8752" t="s">
        <v>60</v>
      </c>
      <c r="M8752">
        <f>Table1[[#This Row],[Ship Date]]-Table1[[#This Row],[Order Date]]</f>
        <v>7</v>
      </c>
      <c r="N8752">
        <v>12</v>
      </c>
      <c r="O8752" t="s">
        <v>35</v>
      </c>
      <c r="P8752" s="3">
        <v>47.9</v>
      </c>
      <c r="Q8752" s="3">
        <v>35.674858357253363</v>
      </c>
      <c r="R8752" s="3">
        <f>(Table1[[#This Row],[Selling Price]]-Table1[[#This Row],[Cost Price]])</f>
        <v>12.225141642746635</v>
      </c>
      <c r="S8752" s="12">
        <f>(Table1[[#This Row],[Profit]]/Table1[[#This Row],[Selling Price]])</f>
        <v>0.25522216373166257</v>
      </c>
      <c r="T8752">
        <v>1</v>
      </c>
      <c r="U8752" s="2">
        <f>Table1[[#This Row],[Selling Price]]*Table1[[#This Row],[Quantity]]</f>
        <v>47.9</v>
      </c>
      <c r="V8752" s="4">
        <v>0</v>
      </c>
      <c r="W8752">
        <v>393</v>
      </c>
      <c r="X8752" t="s">
        <v>68</v>
      </c>
      <c r="Y8752" t="s">
        <v>68</v>
      </c>
      <c r="Z8752" s="2">
        <v>57.719003109894402</v>
      </c>
    </row>
    <row r="8753" spans="1:26" x14ac:dyDescent="0.35">
      <c r="A8753" t="s">
        <v>241</v>
      </c>
      <c r="B8753" t="s">
        <v>242</v>
      </c>
      <c r="C8753" t="s">
        <v>39</v>
      </c>
      <c r="D8753" t="s">
        <v>46</v>
      </c>
      <c r="E8753" t="s">
        <v>102</v>
      </c>
      <c r="F8753" t="s">
        <v>3669</v>
      </c>
      <c r="G8753" t="s">
        <v>3670</v>
      </c>
      <c r="H8753" t="s">
        <v>32</v>
      </c>
      <c r="I8753" t="s">
        <v>6190</v>
      </c>
      <c r="J8753" s="1">
        <v>43070</v>
      </c>
      <c r="K8753" s="1">
        <v>43075</v>
      </c>
      <c r="L8753" t="s">
        <v>60</v>
      </c>
      <c r="M8753">
        <f>Table1[[#This Row],[Ship Date]]-Table1[[#This Row],[Order Date]]</f>
        <v>5</v>
      </c>
      <c r="N8753">
        <v>12</v>
      </c>
      <c r="O8753" t="s">
        <v>35</v>
      </c>
      <c r="P8753" s="3">
        <v>19.440000000000001</v>
      </c>
      <c r="Q8753" s="3">
        <v>15.683911870603829</v>
      </c>
      <c r="R8753" s="3">
        <f>(Table1[[#This Row],[Selling Price]]-Table1[[#This Row],[Cost Price]])</f>
        <v>3.7560881293961721</v>
      </c>
      <c r="S8753" s="12">
        <f>(Table1[[#This Row],[Profit]]/Table1[[#This Row],[Selling Price]])</f>
        <v>0.19321440994836275</v>
      </c>
      <c r="T8753">
        <v>3</v>
      </c>
      <c r="U8753" s="2">
        <f>Table1[[#This Row],[Selling Price]]*Table1[[#This Row],[Quantity]]</f>
        <v>58.320000000000007</v>
      </c>
      <c r="V8753" s="4">
        <v>0</v>
      </c>
      <c r="W8753">
        <v>105</v>
      </c>
      <c r="X8753" t="s">
        <v>36</v>
      </c>
      <c r="Y8753" t="s">
        <v>36</v>
      </c>
      <c r="Z8753" s="2">
        <v>14.38955621275375</v>
      </c>
    </row>
    <row r="8754" spans="1:26" x14ac:dyDescent="0.35">
      <c r="A8754" t="s">
        <v>241</v>
      </c>
      <c r="B8754" t="s">
        <v>242</v>
      </c>
      <c r="C8754" t="s">
        <v>39</v>
      </c>
      <c r="D8754" t="s">
        <v>46</v>
      </c>
      <c r="E8754" t="s">
        <v>86</v>
      </c>
      <c r="F8754" t="s">
        <v>1182</v>
      </c>
      <c r="G8754" t="s">
        <v>1183</v>
      </c>
      <c r="H8754" t="s">
        <v>32</v>
      </c>
      <c r="I8754" t="s">
        <v>6269</v>
      </c>
      <c r="J8754" s="1">
        <v>42196</v>
      </c>
      <c r="K8754" s="1">
        <v>42197</v>
      </c>
      <c r="L8754" t="s">
        <v>199</v>
      </c>
      <c r="M8754">
        <f>Table1[[#This Row],[Ship Date]]-Table1[[#This Row],[Order Date]]</f>
        <v>1</v>
      </c>
      <c r="N8754">
        <v>7</v>
      </c>
      <c r="O8754" t="s">
        <v>51</v>
      </c>
      <c r="P8754" s="3">
        <v>221.06</v>
      </c>
      <c r="Q8754" s="3">
        <v>161.3662076251052</v>
      </c>
      <c r="R8754" s="3">
        <f>(Table1[[#This Row],[Selling Price]]-Table1[[#This Row],[Cost Price]])</f>
        <v>59.693792374894798</v>
      </c>
      <c r="S8754" s="12">
        <f>(Table1[[#This Row],[Profit]]/Table1[[#This Row],[Selling Price]])</f>
        <v>0.27003434531301362</v>
      </c>
      <c r="T8754">
        <v>7</v>
      </c>
      <c r="U8754" s="2">
        <f>Table1[[#This Row],[Selling Price]]*Table1[[#This Row],[Quantity]]</f>
        <v>1547.42</v>
      </c>
      <c r="V8754" s="4">
        <v>0</v>
      </c>
      <c r="W8754">
        <v>246</v>
      </c>
      <c r="X8754" t="s">
        <v>36</v>
      </c>
      <c r="Y8754" t="s">
        <v>68</v>
      </c>
      <c r="Z8754" s="2">
        <v>72.696087335597113</v>
      </c>
    </row>
    <row r="8755" spans="1:26" x14ac:dyDescent="0.35">
      <c r="A8755" t="s">
        <v>241</v>
      </c>
      <c r="B8755" t="s">
        <v>242</v>
      </c>
      <c r="C8755" t="s">
        <v>64</v>
      </c>
      <c r="D8755" t="s">
        <v>46</v>
      </c>
      <c r="E8755" t="s">
        <v>86</v>
      </c>
      <c r="F8755" t="s">
        <v>1362</v>
      </c>
      <c r="G8755" t="s">
        <v>1363</v>
      </c>
      <c r="H8755" t="s">
        <v>32</v>
      </c>
      <c r="I8755" t="s">
        <v>6300</v>
      </c>
      <c r="J8755" s="1">
        <v>42223</v>
      </c>
      <c r="K8755" s="1">
        <v>42228</v>
      </c>
      <c r="L8755" t="s">
        <v>60</v>
      </c>
      <c r="M8755">
        <f>Table1[[#This Row],[Ship Date]]-Table1[[#This Row],[Order Date]]</f>
        <v>5</v>
      </c>
      <c r="N8755">
        <v>8</v>
      </c>
      <c r="O8755" t="s">
        <v>61</v>
      </c>
      <c r="P8755" s="3">
        <v>19.152000000000001</v>
      </c>
      <c r="Q8755" s="3">
        <v>12.498882092122059</v>
      </c>
      <c r="R8755" s="3">
        <f>(Table1[[#This Row],[Selling Price]]-Table1[[#This Row],[Cost Price]])</f>
        <v>6.6531179078779417</v>
      </c>
      <c r="S8755" s="12">
        <f>(Table1[[#This Row],[Profit]]/Table1[[#This Row],[Selling Price]])</f>
        <v>0.34738502025260765</v>
      </c>
      <c r="T8755">
        <v>3</v>
      </c>
      <c r="U8755" s="2">
        <f>Table1[[#This Row],[Selling Price]]*Table1[[#This Row],[Quantity]]</f>
        <v>57.456000000000003</v>
      </c>
      <c r="V8755" s="4">
        <v>0.2</v>
      </c>
      <c r="W8755">
        <v>448</v>
      </c>
      <c r="X8755" t="s">
        <v>36</v>
      </c>
      <c r="Y8755" t="s">
        <v>52</v>
      </c>
      <c r="Z8755" s="2">
        <v>6.5156427158032537</v>
      </c>
    </row>
    <row r="8756" spans="1:26" x14ac:dyDescent="0.35">
      <c r="A8756" t="s">
        <v>241</v>
      </c>
      <c r="B8756" t="s">
        <v>242</v>
      </c>
      <c r="C8756" t="s">
        <v>45</v>
      </c>
      <c r="D8756" t="s">
        <v>46</v>
      </c>
      <c r="E8756" t="s">
        <v>91</v>
      </c>
      <c r="F8756" t="s">
        <v>5536</v>
      </c>
      <c r="G8756" t="s">
        <v>5537</v>
      </c>
      <c r="H8756" t="s">
        <v>32</v>
      </c>
      <c r="I8756" t="s">
        <v>6323</v>
      </c>
      <c r="J8756" s="1">
        <v>43065</v>
      </c>
      <c r="K8756" s="1">
        <v>43069</v>
      </c>
      <c r="L8756" t="s">
        <v>60</v>
      </c>
      <c r="M8756">
        <f>Table1[[#This Row],[Ship Date]]-Table1[[#This Row],[Order Date]]</f>
        <v>4</v>
      </c>
      <c r="N8756">
        <v>11</v>
      </c>
      <c r="O8756" t="s">
        <v>35</v>
      </c>
      <c r="P8756" s="3">
        <v>58.73</v>
      </c>
      <c r="Q8756" s="3">
        <v>43.751853552402629</v>
      </c>
      <c r="R8756" s="3">
        <f>(Table1[[#This Row],[Selling Price]]-Table1[[#This Row],[Cost Price]])</f>
        <v>14.978146447597368</v>
      </c>
      <c r="S8756" s="12">
        <f>(Table1[[#This Row],[Profit]]/Table1[[#This Row],[Selling Price]])</f>
        <v>0.2550339936590732</v>
      </c>
      <c r="T8756">
        <v>7</v>
      </c>
      <c r="U8756" s="2">
        <f>Table1[[#This Row],[Selling Price]]*Table1[[#This Row],[Quantity]]</f>
        <v>411.10999999999996</v>
      </c>
      <c r="V8756" s="4">
        <v>0</v>
      </c>
      <c r="W8756">
        <v>376</v>
      </c>
      <c r="X8756" t="s">
        <v>36</v>
      </c>
      <c r="Y8756" t="s">
        <v>52</v>
      </c>
      <c r="Z8756" s="2">
        <v>28.974870364967408</v>
      </c>
    </row>
    <row r="8757" spans="1:26" x14ac:dyDescent="0.35">
      <c r="A8757" t="s">
        <v>241</v>
      </c>
      <c r="B8757" t="s">
        <v>242</v>
      </c>
      <c r="C8757" t="s">
        <v>45</v>
      </c>
      <c r="D8757" t="s">
        <v>46</v>
      </c>
      <c r="E8757" t="s">
        <v>75</v>
      </c>
      <c r="F8757" t="s">
        <v>1168</v>
      </c>
      <c r="G8757" t="s">
        <v>1169</v>
      </c>
      <c r="H8757" t="s">
        <v>32</v>
      </c>
      <c r="I8757" t="s">
        <v>6358</v>
      </c>
      <c r="J8757" s="1">
        <v>41971</v>
      </c>
      <c r="K8757" s="1">
        <v>41974</v>
      </c>
      <c r="L8757" t="s">
        <v>34</v>
      </c>
      <c r="M8757">
        <f>Table1[[#This Row],[Ship Date]]-Table1[[#This Row],[Order Date]]</f>
        <v>3</v>
      </c>
      <c r="N8757">
        <v>11</v>
      </c>
      <c r="O8757" t="s">
        <v>35</v>
      </c>
      <c r="P8757" s="3">
        <v>13.12</v>
      </c>
      <c r="Q8757" s="3">
        <v>8.555848876377727</v>
      </c>
      <c r="R8757" s="3">
        <f>(Table1[[#This Row],[Selling Price]]-Table1[[#This Row],[Cost Price]])</f>
        <v>4.5641511236222723</v>
      </c>
      <c r="S8757" s="12">
        <f>(Table1[[#This Row],[Profit]]/Table1[[#This Row],[Selling Price]])</f>
        <v>0.34787737222730736</v>
      </c>
      <c r="T8757">
        <v>4</v>
      </c>
      <c r="U8757" s="2">
        <f>Table1[[#This Row],[Selling Price]]*Table1[[#This Row],[Quantity]]</f>
        <v>52.48</v>
      </c>
      <c r="V8757" s="4">
        <v>0</v>
      </c>
      <c r="W8757">
        <v>439</v>
      </c>
      <c r="X8757" t="s">
        <v>36</v>
      </c>
      <c r="Y8757" t="s">
        <v>52</v>
      </c>
      <c r="Z8757" s="2">
        <v>6.7672427687285683</v>
      </c>
    </row>
    <row r="8758" spans="1:26" x14ac:dyDescent="0.35">
      <c r="A8758" t="s">
        <v>241</v>
      </c>
      <c r="B8758" t="s">
        <v>242</v>
      </c>
      <c r="C8758" t="s">
        <v>45</v>
      </c>
      <c r="D8758" t="s">
        <v>46</v>
      </c>
      <c r="E8758" t="s">
        <v>91</v>
      </c>
      <c r="F8758" t="s">
        <v>5192</v>
      </c>
      <c r="G8758" t="s">
        <v>5193</v>
      </c>
      <c r="H8758" t="s">
        <v>32</v>
      </c>
      <c r="I8758" t="s">
        <v>6380</v>
      </c>
      <c r="J8758" s="1">
        <v>42693</v>
      </c>
      <c r="K8758" s="1">
        <v>42696</v>
      </c>
      <c r="L8758" t="s">
        <v>199</v>
      </c>
      <c r="M8758">
        <f>Table1[[#This Row],[Ship Date]]-Table1[[#This Row],[Order Date]]</f>
        <v>3</v>
      </c>
      <c r="N8758">
        <v>11</v>
      </c>
      <c r="O8758" t="s">
        <v>35</v>
      </c>
      <c r="P8758" s="3">
        <v>54.96</v>
      </c>
      <c r="Q8758" s="3">
        <v>40.501574030285482</v>
      </c>
      <c r="R8758" s="3">
        <f>(Table1[[#This Row],[Selling Price]]-Table1[[#This Row],[Cost Price]])</f>
        <v>14.458425969714519</v>
      </c>
      <c r="S8758" s="12">
        <f>(Table1[[#This Row],[Profit]]/Table1[[#This Row],[Selling Price]])</f>
        <v>0.26307179711998757</v>
      </c>
      <c r="T8758">
        <v>3</v>
      </c>
      <c r="U8758" s="2">
        <f>Table1[[#This Row],[Selling Price]]*Table1[[#This Row],[Quantity]]</f>
        <v>164.88</v>
      </c>
      <c r="V8758" s="4">
        <v>0</v>
      </c>
      <c r="W8758">
        <v>401</v>
      </c>
      <c r="X8758" t="s">
        <v>36</v>
      </c>
      <c r="Y8758" t="s">
        <v>52</v>
      </c>
      <c r="Z8758" s="2">
        <v>29.983671147253911</v>
      </c>
    </row>
    <row r="8759" spans="1:26" x14ac:dyDescent="0.35">
      <c r="A8759" t="s">
        <v>241</v>
      </c>
      <c r="B8759" t="s">
        <v>242</v>
      </c>
      <c r="C8759" t="s">
        <v>55</v>
      </c>
      <c r="D8759" t="s">
        <v>46</v>
      </c>
      <c r="E8759" t="s">
        <v>102</v>
      </c>
      <c r="F8759" t="s">
        <v>5256</v>
      </c>
      <c r="G8759" t="s">
        <v>5257</v>
      </c>
      <c r="H8759" t="s">
        <v>32</v>
      </c>
      <c r="I8759" t="s">
        <v>6403</v>
      </c>
      <c r="J8759" s="1">
        <v>43008</v>
      </c>
      <c r="K8759" s="1">
        <v>43011</v>
      </c>
      <c r="L8759" t="s">
        <v>199</v>
      </c>
      <c r="M8759">
        <f>Table1[[#This Row],[Ship Date]]-Table1[[#This Row],[Order Date]]</f>
        <v>3</v>
      </c>
      <c r="N8759">
        <v>9</v>
      </c>
      <c r="O8759" t="s">
        <v>61</v>
      </c>
      <c r="P8759" s="3">
        <v>167.94</v>
      </c>
      <c r="Q8759" s="3">
        <v>119.7675827199165</v>
      </c>
      <c r="R8759" s="3">
        <f>(Table1[[#This Row],[Selling Price]]-Table1[[#This Row],[Cost Price]])</f>
        <v>48.172417280083494</v>
      </c>
      <c r="S8759" s="12">
        <f>(Table1[[#This Row],[Profit]]/Table1[[#This Row],[Selling Price]])</f>
        <v>0.28684302298489633</v>
      </c>
      <c r="T8759">
        <v>3</v>
      </c>
      <c r="U8759" s="2">
        <f>Table1[[#This Row],[Selling Price]]*Table1[[#This Row],[Quantity]]</f>
        <v>503.82</v>
      </c>
      <c r="V8759" s="4">
        <v>0</v>
      </c>
      <c r="W8759">
        <v>308</v>
      </c>
      <c r="X8759" t="s">
        <v>36</v>
      </c>
      <c r="Y8759" t="s">
        <v>68</v>
      </c>
      <c r="Z8759" s="2">
        <v>71.689378962298164</v>
      </c>
    </row>
    <row r="8760" spans="1:26" x14ac:dyDescent="0.35">
      <c r="A8760" t="s">
        <v>241</v>
      </c>
      <c r="B8760" t="s">
        <v>242</v>
      </c>
      <c r="C8760" t="s">
        <v>45</v>
      </c>
      <c r="D8760" t="s">
        <v>46</v>
      </c>
      <c r="E8760" t="s">
        <v>270</v>
      </c>
      <c r="F8760" t="s">
        <v>3361</v>
      </c>
      <c r="G8760" t="s">
        <v>527</v>
      </c>
      <c r="H8760" t="s">
        <v>32</v>
      </c>
      <c r="I8760" t="s">
        <v>6482</v>
      </c>
      <c r="J8760" s="1">
        <v>42618</v>
      </c>
      <c r="K8760" s="1">
        <v>42620</v>
      </c>
      <c r="L8760" t="s">
        <v>34</v>
      </c>
      <c r="M8760">
        <f>Table1[[#This Row],[Ship Date]]-Table1[[#This Row],[Order Date]]</f>
        <v>2</v>
      </c>
      <c r="N8760">
        <v>9</v>
      </c>
      <c r="O8760" t="s">
        <v>61</v>
      </c>
      <c r="P8760" s="3">
        <v>15.808</v>
      </c>
      <c r="Q8760" s="3">
        <v>12.091960616106549</v>
      </c>
      <c r="R8760" s="3">
        <f>(Table1[[#This Row],[Selling Price]]-Table1[[#This Row],[Cost Price]])</f>
        <v>3.7160393838934507</v>
      </c>
      <c r="S8760" s="12">
        <f>(Table1[[#This Row],[Profit]]/Table1[[#This Row],[Selling Price]])</f>
        <v>0.23507334159245008</v>
      </c>
      <c r="T8760">
        <v>8</v>
      </c>
      <c r="U8760" s="2">
        <f>Table1[[#This Row],[Selling Price]]*Table1[[#This Row],[Quantity]]</f>
        <v>126.464</v>
      </c>
      <c r="V8760" s="4">
        <v>0.2</v>
      </c>
      <c r="W8760">
        <v>277</v>
      </c>
      <c r="X8760" t="s">
        <v>36</v>
      </c>
      <c r="Y8760" t="s">
        <v>52</v>
      </c>
      <c r="Z8760" s="2">
        <v>3.7513654402985952</v>
      </c>
    </row>
    <row r="8761" spans="1:26" x14ac:dyDescent="0.35">
      <c r="A8761" t="s">
        <v>241</v>
      </c>
      <c r="B8761" t="s">
        <v>242</v>
      </c>
      <c r="C8761" t="s">
        <v>39</v>
      </c>
      <c r="D8761" t="s">
        <v>46</v>
      </c>
      <c r="E8761" t="s">
        <v>75</v>
      </c>
      <c r="F8761" t="s">
        <v>2727</v>
      </c>
      <c r="G8761" t="s">
        <v>2728</v>
      </c>
      <c r="H8761" t="s">
        <v>32</v>
      </c>
      <c r="I8761" t="s">
        <v>6616</v>
      </c>
      <c r="J8761" s="1">
        <v>42499</v>
      </c>
      <c r="K8761" s="1">
        <v>42503</v>
      </c>
      <c r="L8761" t="s">
        <v>60</v>
      </c>
      <c r="M8761">
        <f>Table1[[#This Row],[Ship Date]]-Table1[[#This Row],[Order Date]]</f>
        <v>4</v>
      </c>
      <c r="N8761">
        <v>5</v>
      </c>
      <c r="O8761" t="s">
        <v>51</v>
      </c>
      <c r="P8761" s="3">
        <v>8</v>
      </c>
      <c r="Q8761" s="3">
        <v>5.9536155492522029</v>
      </c>
      <c r="R8761" s="3">
        <f>(Table1[[#This Row],[Selling Price]]-Table1[[#This Row],[Cost Price]])</f>
        <v>2.0463844507477971</v>
      </c>
      <c r="S8761" s="12">
        <f>(Table1[[#This Row],[Profit]]/Table1[[#This Row],[Selling Price]])</f>
        <v>0.25579805634347463</v>
      </c>
      <c r="T8761">
        <v>5</v>
      </c>
      <c r="U8761" s="2">
        <f>Table1[[#This Row],[Selling Price]]*Table1[[#This Row],[Quantity]]</f>
        <v>40</v>
      </c>
      <c r="V8761" s="4">
        <v>0</v>
      </c>
      <c r="W8761">
        <v>470</v>
      </c>
      <c r="X8761" t="s">
        <v>36</v>
      </c>
      <c r="Y8761" t="s">
        <v>52</v>
      </c>
      <c r="Z8761" s="2">
        <v>4.0265783654777332</v>
      </c>
    </row>
    <row r="8762" spans="1:26" x14ac:dyDescent="0.35">
      <c r="A8762" t="s">
        <v>241</v>
      </c>
      <c r="B8762" t="s">
        <v>242</v>
      </c>
      <c r="C8762" t="s">
        <v>55</v>
      </c>
      <c r="D8762" t="s">
        <v>46</v>
      </c>
      <c r="E8762" t="s">
        <v>102</v>
      </c>
      <c r="F8762" t="s">
        <v>2004</v>
      </c>
      <c r="G8762" t="s">
        <v>2005</v>
      </c>
      <c r="H8762" t="s">
        <v>32</v>
      </c>
      <c r="I8762" t="s">
        <v>6685</v>
      </c>
      <c r="J8762" s="1">
        <v>42391</v>
      </c>
      <c r="K8762" s="1">
        <v>42396</v>
      </c>
      <c r="L8762" t="s">
        <v>60</v>
      </c>
      <c r="M8762">
        <f>Table1[[#This Row],[Ship Date]]-Table1[[#This Row],[Order Date]]</f>
        <v>5</v>
      </c>
      <c r="N8762">
        <v>1</v>
      </c>
      <c r="O8762" t="s">
        <v>35</v>
      </c>
      <c r="P8762" s="3">
        <v>12.96</v>
      </c>
      <c r="Q8762" s="3">
        <v>10.47795953019506</v>
      </c>
      <c r="R8762" s="3">
        <f>(Table1[[#This Row],[Selling Price]]-Table1[[#This Row],[Cost Price]])</f>
        <v>2.4820404698049412</v>
      </c>
      <c r="S8762" s="12">
        <f>(Table1[[#This Row],[Profit]]/Table1[[#This Row],[Selling Price]])</f>
        <v>0.19151546834914668</v>
      </c>
      <c r="T8762">
        <v>2</v>
      </c>
      <c r="U8762" s="2">
        <f>Table1[[#This Row],[Selling Price]]*Table1[[#This Row],[Quantity]]</f>
        <v>25.92</v>
      </c>
      <c r="V8762" s="4">
        <v>0</v>
      </c>
      <c r="W8762">
        <v>126</v>
      </c>
      <c r="X8762" t="s">
        <v>36</v>
      </c>
      <c r="Y8762" t="s">
        <v>52</v>
      </c>
      <c r="Z8762" s="2">
        <v>4.2590906071601724</v>
      </c>
    </row>
    <row r="8763" spans="1:26" x14ac:dyDescent="0.35">
      <c r="A8763" t="s">
        <v>241</v>
      </c>
      <c r="B8763" t="s">
        <v>242</v>
      </c>
      <c r="C8763" t="s">
        <v>27</v>
      </c>
      <c r="D8763" t="s">
        <v>46</v>
      </c>
      <c r="E8763" t="s">
        <v>102</v>
      </c>
      <c r="F8763" t="s">
        <v>2538</v>
      </c>
      <c r="G8763" t="s">
        <v>2539</v>
      </c>
      <c r="H8763" t="s">
        <v>32</v>
      </c>
      <c r="I8763" t="s">
        <v>6710</v>
      </c>
      <c r="J8763" s="1">
        <v>42639</v>
      </c>
      <c r="K8763" s="1">
        <v>42643</v>
      </c>
      <c r="L8763" t="s">
        <v>60</v>
      </c>
      <c r="M8763">
        <f>Table1[[#This Row],[Ship Date]]-Table1[[#This Row],[Order Date]]</f>
        <v>4</v>
      </c>
      <c r="N8763">
        <v>9</v>
      </c>
      <c r="O8763" t="s">
        <v>61</v>
      </c>
      <c r="P8763" s="3">
        <v>12.96</v>
      </c>
      <c r="Q8763" s="3">
        <v>8.6169821255038279</v>
      </c>
      <c r="R8763" s="3">
        <f>(Table1[[#This Row],[Selling Price]]-Table1[[#This Row],[Cost Price]])</f>
        <v>4.3430178744961729</v>
      </c>
      <c r="S8763" s="12">
        <f>(Table1[[#This Row],[Profit]]/Table1[[#This Row],[Selling Price]])</f>
        <v>0.33510940389630961</v>
      </c>
      <c r="T8763">
        <v>2</v>
      </c>
      <c r="U8763" s="2">
        <f>Table1[[#This Row],[Selling Price]]*Table1[[#This Row],[Quantity]]</f>
        <v>25.92</v>
      </c>
      <c r="V8763" s="4">
        <v>0</v>
      </c>
      <c r="W8763">
        <v>278</v>
      </c>
      <c r="X8763" t="s">
        <v>36</v>
      </c>
      <c r="Y8763" t="s">
        <v>52</v>
      </c>
      <c r="Z8763" s="2">
        <v>16.331657013297821</v>
      </c>
    </row>
    <row r="8764" spans="1:26" x14ac:dyDescent="0.35">
      <c r="A8764" t="s">
        <v>241</v>
      </c>
      <c r="B8764" t="s">
        <v>242</v>
      </c>
      <c r="C8764" t="s">
        <v>55</v>
      </c>
      <c r="D8764" t="s">
        <v>46</v>
      </c>
      <c r="E8764" t="s">
        <v>86</v>
      </c>
      <c r="F8764" t="s">
        <v>1362</v>
      </c>
      <c r="G8764" t="s">
        <v>1363</v>
      </c>
      <c r="H8764" t="s">
        <v>32</v>
      </c>
      <c r="I8764" t="s">
        <v>6731</v>
      </c>
      <c r="J8764" s="1">
        <v>42734</v>
      </c>
      <c r="K8764" s="1">
        <v>42734</v>
      </c>
      <c r="L8764" t="s">
        <v>1118</v>
      </c>
      <c r="M8764">
        <f>Table1[[#This Row],[Ship Date]]-Table1[[#This Row],[Order Date]]</f>
        <v>0</v>
      </c>
      <c r="N8764">
        <v>12</v>
      </c>
      <c r="O8764" t="s">
        <v>35</v>
      </c>
      <c r="P8764" s="3">
        <v>6.3840000000000003</v>
      </c>
      <c r="Q8764" s="3">
        <v>4.4688954286484623</v>
      </c>
      <c r="R8764" s="3">
        <f>(Table1[[#This Row],[Selling Price]]-Table1[[#This Row],[Cost Price]])</f>
        <v>1.915104571351538</v>
      </c>
      <c r="S8764" s="12">
        <f>(Table1[[#This Row],[Profit]]/Table1[[#This Row],[Selling Price]])</f>
        <v>0.29998505190343638</v>
      </c>
      <c r="T8764">
        <v>1</v>
      </c>
      <c r="U8764" s="2">
        <f>Table1[[#This Row],[Selling Price]]*Table1[[#This Row],[Quantity]]</f>
        <v>6.3840000000000003</v>
      </c>
      <c r="V8764" s="4">
        <v>0.2</v>
      </c>
      <c r="W8764">
        <v>224</v>
      </c>
      <c r="X8764" t="s">
        <v>36</v>
      </c>
      <c r="Y8764" t="s">
        <v>52</v>
      </c>
      <c r="Z8764" s="2">
        <v>6.5156427158032537</v>
      </c>
    </row>
    <row r="8765" spans="1:26" x14ac:dyDescent="0.35">
      <c r="A8765" t="s">
        <v>241</v>
      </c>
      <c r="B8765" t="s">
        <v>242</v>
      </c>
      <c r="C8765" t="s">
        <v>27</v>
      </c>
      <c r="D8765" t="s">
        <v>46</v>
      </c>
      <c r="E8765" t="s">
        <v>102</v>
      </c>
      <c r="F8765" t="s">
        <v>4234</v>
      </c>
      <c r="G8765" t="s">
        <v>4235</v>
      </c>
      <c r="H8765" t="s">
        <v>32</v>
      </c>
      <c r="I8765" t="s">
        <v>6749</v>
      </c>
      <c r="J8765" s="1">
        <v>42350</v>
      </c>
      <c r="K8765" s="1">
        <v>42354</v>
      </c>
      <c r="L8765" t="s">
        <v>34</v>
      </c>
      <c r="M8765">
        <f>Table1[[#This Row],[Ship Date]]-Table1[[#This Row],[Order Date]]</f>
        <v>4</v>
      </c>
      <c r="N8765">
        <v>12</v>
      </c>
      <c r="O8765" t="s">
        <v>35</v>
      </c>
      <c r="P8765" s="3">
        <v>36.44</v>
      </c>
      <c r="Q8765" s="3">
        <v>25.03078115855946</v>
      </c>
      <c r="R8765" s="3">
        <f>(Table1[[#This Row],[Selling Price]]-Table1[[#This Row],[Cost Price]])</f>
        <v>11.409218841440538</v>
      </c>
      <c r="S8765" s="12">
        <f>(Table1[[#This Row],[Profit]]/Table1[[#This Row],[Selling Price]])</f>
        <v>0.31309601650495439</v>
      </c>
      <c r="T8765">
        <v>4</v>
      </c>
      <c r="U8765" s="2">
        <f>Table1[[#This Row],[Selling Price]]*Table1[[#This Row],[Quantity]]</f>
        <v>145.76</v>
      </c>
      <c r="V8765" s="4">
        <v>0</v>
      </c>
      <c r="W8765">
        <v>157</v>
      </c>
      <c r="X8765" t="s">
        <v>36</v>
      </c>
      <c r="Y8765" t="s">
        <v>52</v>
      </c>
      <c r="Z8765" s="2">
        <v>23.47482788009318</v>
      </c>
    </row>
    <row r="8766" spans="1:26" x14ac:dyDescent="0.35">
      <c r="A8766" t="s">
        <v>241</v>
      </c>
      <c r="B8766" t="s">
        <v>242</v>
      </c>
      <c r="C8766" t="s">
        <v>39</v>
      </c>
      <c r="D8766" t="s">
        <v>46</v>
      </c>
      <c r="E8766" t="s">
        <v>86</v>
      </c>
      <c r="F8766" t="s">
        <v>3431</v>
      </c>
      <c r="G8766" t="s">
        <v>3432</v>
      </c>
      <c r="H8766" t="s">
        <v>32</v>
      </c>
      <c r="I8766" t="s">
        <v>6767</v>
      </c>
      <c r="J8766" s="1">
        <v>42867</v>
      </c>
      <c r="K8766" s="1">
        <v>42873</v>
      </c>
      <c r="L8766" t="s">
        <v>60</v>
      </c>
      <c r="M8766">
        <f>Table1[[#This Row],[Ship Date]]-Table1[[#This Row],[Order Date]]</f>
        <v>6</v>
      </c>
      <c r="N8766">
        <v>5</v>
      </c>
      <c r="O8766" t="s">
        <v>51</v>
      </c>
      <c r="P8766" s="3">
        <v>19.167999999999999</v>
      </c>
      <c r="Q8766" s="3">
        <v>14.111489667282919</v>
      </c>
      <c r="R8766" s="3">
        <f>(Table1[[#This Row],[Selling Price]]-Table1[[#This Row],[Cost Price]])</f>
        <v>5.0565103327170799</v>
      </c>
      <c r="S8766" s="12">
        <f>(Table1[[#This Row],[Profit]]/Table1[[#This Row],[Selling Price]])</f>
        <v>0.26379957912756052</v>
      </c>
      <c r="T8766">
        <v>4</v>
      </c>
      <c r="U8766" s="2">
        <f>Table1[[#This Row],[Selling Price]]*Table1[[#This Row],[Quantity]]</f>
        <v>76.671999999999997</v>
      </c>
      <c r="V8766" s="4">
        <v>0.2</v>
      </c>
      <c r="W8766">
        <v>444</v>
      </c>
      <c r="X8766" t="s">
        <v>68</v>
      </c>
      <c r="Y8766" t="s">
        <v>52</v>
      </c>
      <c r="Z8766" s="2">
        <v>21.608324815527311</v>
      </c>
    </row>
    <row r="8767" spans="1:26" x14ac:dyDescent="0.35">
      <c r="A8767" t="s">
        <v>241</v>
      </c>
      <c r="B8767" t="s">
        <v>242</v>
      </c>
      <c r="C8767" t="s">
        <v>64</v>
      </c>
      <c r="D8767" t="s">
        <v>46</v>
      </c>
      <c r="E8767" t="s">
        <v>65</v>
      </c>
      <c r="F8767" t="s">
        <v>3839</v>
      </c>
      <c r="G8767" t="s">
        <v>3840</v>
      </c>
      <c r="H8767" t="s">
        <v>32</v>
      </c>
      <c r="I8767" t="s">
        <v>6784</v>
      </c>
      <c r="J8767" s="1">
        <v>42318</v>
      </c>
      <c r="K8767" s="1">
        <v>42322</v>
      </c>
      <c r="L8767" t="s">
        <v>60</v>
      </c>
      <c r="M8767">
        <f>Table1[[#This Row],[Ship Date]]-Table1[[#This Row],[Order Date]]</f>
        <v>4</v>
      </c>
      <c r="N8767">
        <v>11</v>
      </c>
      <c r="O8767" t="s">
        <v>35</v>
      </c>
      <c r="P8767" s="3">
        <v>795.51</v>
      </c>
      <c r="Q8767" s="3">
        <v>616.91692558104069</v>
      </c>
      <c r="R8767" s="3">
        <f>(Table1[[#This Row],[Selling Price]]-Table1[[#This Row],[Cost Price]])</f>
        <v>178.5930744189593</v>
      </c>
      <c r="S8767" s="12">
        <f>(Table1[[#This Row],[Profit]]/Table1[[#This Row],[Selling Price]])</f>
        <v>0.22450135688924</v>
      </c>
      <c r="T8767">
        <v>3</v>
      </c>
      <c r="U8767" s="2">
        <f>Table1[[#This Row],[Selling Price]]*Table1[[#This Row],[Quantity]]</f>
        <v>2386.5299999999997</v>
      </c>
      <c r="V8767" s="4">
        <v>0</v>
      </c>
      <c r="W8767">
        <v>498</v>
      </c>
      <c r="X8767" t="s">
        <v>36</v>
      </c>
      <c r="Y8767" t="s">
        <v>36</v>
      </c>
      <c r="Z8767" s="2">
        <v>518.59058146977907</v>
      </c>
    </row>
    <row r="8768" spans="1:26" x14ac:dyDescent="0.35">
      <c r="A8768" t="s">
        <v>241</v>
      </c>
      <c r="B8768" t="s">
        <v>242</v>
      </c>
      <c r="C8768" t="s">
        <v>39</v>
      </c>
      <c r="D8768" t="s">
        <v>46</v>
      </c>
      <c r="E8768" t="s">
        <v>65</v>
      </c>
      <c r="F8768" t="s">
        <v>3685</v>
      </c>
      <c r="G8768" t="s">
        <v>3686</v>
      </c>
      <c r="H8768" t="s">
        <v>32</v>
      </c>
      <c r="I8768" t="s">
        <v>6786</v>
      </c>
      <c r="J8768" s="1">
        <v>42221</v>
      </c>
      <c r="K8768" s="1">
        <v>42227</v>
      </c>
      <c r="L8768" t="s">
        <v>60</v>
      </c>
      <c r="M8768">
        <f>Table1[[#This Row],[Ship Date]]-Table1[[#This Row],[Order Date]]</f>
        <v>6</v>
      </c>
      <c r="N8768">
        <v>8</v>
      </c>
      <c r="O8768" t="s">
        <v>61</v>
      </c>
      <c r="P8768" s="3">
        <v>33.488</v>
      </c>
      <c r="Q8768" s="3">
        <v>22.484664459060049</v>
      </c>
      <c r="R8768" s="3">
        <f>(Table1[[#This Row],[Selling Price]]-Table1[[#This Row],[Cost Price]])</f>
        <v>11.00333554093995</v>
      </c>
      <c r="S8768" s="12">
        <f>(Table1[[#This Row],[Profit]]/Table1[[#This Row],[Selling Price]])</f>
        <v>0.32857547601946818</v>
      </c>
      <c r="T8768">
        <v>7</v>
      </c>
      <c r="U8768" s="2">
        <f>Table1[[#This Row],[Selling Price]]*Table1[[#This Row],[Quantity]]</f>
        <v>234.416</v>
      </c>
      <c r="V8768" s="4">
        <v>0.2</v>
      </c>
      <c r="W8768">
        <v>178</v>
      </c>
      <c r="X8768" t="s">
        <v>68</v>
      </c>
      <c r="Y8768" t="s">
        <v>52</v>
      </c>
      <c r="Z8768" s="2">
        <v>9.5131149022208863</v>
      </c>
    </row>
    <row r="8769" spans="1:26" x14ac:dyDescent="0.35">
      <c r="A8769" t="s">
        <v>241</v>
      </c>
      <c r="B8769" t="s">
        <v>242</v>
      </c>
      <c r="C8769" t="s">
        <v>27</v>
      </c>
      <c r="D8769" t="s">
        <v>46</v>
      </c>
      <c r="E8769" t="s">
        <v>65</v>
      </c>
      <c r="F8769" t="s">
        <v>2345</v>
      </c>
      <c r="G8769" t="s">
        <v>2346</v>
      </c>
      <c r="H8769" t="s">
        <v>32</v>
      </c>
      <c r="I8769" t="s">
        <v>6836</v>
      </c>
      <c r="J8769" s="1">
        <v>41876</v>
      </c>
      <c r="K8769" s="1">
        <v>41880</v>
      </c>
      <c r="L8769" t="s">
        <v>60</v>
      </c>
      <c r="M8769">
        <f>Table1[[#This Row],[Ship Date]]-Table1[[#This Row],[Order Date]]</f>
        <v>4</v>
      </c>
      <c r="N8769">
        <v>8</v>
      </c>
      <c r="O8769" t="s">
        <v>61</v>
      </c>
      <c r="P8769" s="3">
        <v>48.84</v>
      </c>
      <c r="Q8769" s="3">
        <v>41.309300294908319</v>
      </c>
      <c r="R8769" s="3">
        <f>(Table1[[#This Row],[Selling Price]]-Table1[[#This Row],[Cost Price]])</f>
        <v>7.5306997050916848</v>
      </c>
      <c r="S8769" s="12">
        <f>(Table1[[#This Row],[Profit]]/Table1[[#This Row],[Selling Price]])</f>
        <v>0.1541912306529829</v>
      </c>
      <c r="T8769">
        <v>4</v>
      </c>
      <c r="U8769" s="2">
        <f>Table1[[#This Row],[Selling Price]]*Table1[[#This Row],[Quantity]]</f>
        <v>195.36</v>
      </c>
      <c r="V8769" s="4">
        <v>0</v>
      </c>
      <c r="W8769">
        <v>126</v>
      </c>
      <c r="X8769" t="s">
        <v>36</v>
      </c>
      <c r="Y8769" t="s">
        <v>52</v>
      </c>
      <c r="Z8769" s="2">
        <v>6.3052168876256767</v>
      </c>
    </row>
    <row r="8770" spans="1:26" x14ac:dyDescent="0.35">
      <c r="A8770" t="s">
        <v>241</v>
      </c>
      <c r="B8770" t="s">
        <v>242</v>
      </c>
      <c r="C8770" t="s">
        <v>55</v>
      </c>
      <c r="D8770" t="s">
        <v>46</v>
      </c>
      <c r="E8770" t="s">
        <v>86</v>
      </c>
      <c r="F8770" t="s">
        <v>4900</v>
      </c>
      <c r="G8770" t="s">
        <v>4901</v>
      </c>
      <c r="H8770" t="s">
        <v>32</v>
      </c>
      <c r="I8770" t="s">
        <v>6837</v>
      </c>
      <c r="J8770" s="1">
        <v>42261</v>
      </c>
      <c r="K8770" s="1">
        <v>42265</v>
      </c>
      <c r="L8770" t="s">
        <v>34</v>
      </c>
      <c r="M8770">
        <f>Table1[[#This Row],[Ship Date]]-Table1[[#This Row],[Order Date]]</f>
        <v>4</v>
      </c>
      <c r="N8770">
        <v>9</v>
      </c>
      <c r="O8770" t="s">
        <v>61</v>
      </c>
      <c r="P8770" s="3">
        <v>25.9</v>
      </c>
      <c r="Q8770" s="3">
        <v>19.81602656869428</v>
      </c>
      <c r="R8770" s="3">
        <f>(Table1[[#This Row],[Selling Price]]-Table1[[#This Row],[Cost Price]])</f>
        <v>6.0839734313057185</v>
      </c>
      <c r="S8770" s="12">
        <f>(Table1[[#This Row],[Profit]]/Table1[[#This Row],[Selling Price]])</f>
        <v>0.23490244908516289</v>
      </c>
      <c r="T8770">
        <v>5</v>
      </c>
      <c r="U8770" s="2">
        <f>Table1[[#This Row],[Selling Price]]*Table1[[#This Row],[Quantity]]</f>
        <v>129.5</v>
      </c>
      <c r="V8770" s="4">
        <v>0</v>
      </c>
      <c r="W8770">
        <v>123</v>
      </c>
      <c r="X8770" t="s">
        <v>36</v>
      </c>
      <c r="Y8770" t="s">
        <v>52</v>
      </c>
      <c r="Z8770" s="2">
        <v>14.45870705760988</v>
      </c>
    </row>
    <row r="8771" spans="1:26" x14ac:dyDescent="0.35">
      <c r="A8771" t="s">
        <v>241</v>
      </c>
      <c r="B8771" t="s">
        <v>242</v>
      </c>
      <c r="C8771" t="s">
        <v>64</v>
      </c>
      <c r="D8771" t="s">
        <v>46</v>
      </c>
      <c r="E8771" t="s">
        <v>91</v>
      </c>
      <c r="F8771" t="s">
        <v>92</v>
      </c>
      <c r="G8771" t="s">
        <v>93</v>
      </c>
      <c r="H8771" t="s">
        <v>32</v>
      </c>
      <c r="I8771" t="s">
        <v>6872</v>
      </c>
      <c r="J8771" s="1">
        <v>41917</v>
      </c>
      <c r="K8771" s="1">
        <v>41922</v>
      </c>
      <c r="L8771" t="s">
        <v>34</v>
      </c>
      <c r="M8771">
        <f>Table1[[#This Row],[Ship Date]]-Table1[[#This Row],[Order Date]]</f>
        <v>5</v>
      </c>
      <c r="N8771">
        <v>10</v>
      </c>
      <c r="O8771" t="s">
        <v>61</v>
      </c>
      <c r="P8771" s="3">
        <v>91.92</v>
      </c>
      <c r="Q8771" s="3">
        <v>63.871583481311262</v>
      </c>
      <c r="R8771" s="3">
        <f>(Table1[[#This Row],[Selling Price]]-Table1[[#This Row],[Cost Price]])</f>
        <v>28.04841651868874</v>
      </c>
      <c r="S8771" s="12">
        <f>(Table1[[#This Row],[Profit]]/Table1[[#This Row],[Selling Price]])</f>
        <v>0.30513943123029524</v>
      </c>
      <c r="T8771">
        <v>5</v>
      </c>
      <c r="U8771" s="2">
        <f>Table1[[#This Row],[Selling Price]]*Table1[[#This Row],[Quantity]]</f>
        <v>459.6</v>
      </c>
      <c r="V8771" s="4">
        <v>0.2</v>
      </c>
      <c r="W8771">
        <v>179</v>
      </c>
      <c r="X8771" t="s">
        <v>36</v>
      </c>
      <c r="Y8771" t="s">
        <v>52</v>
      </c>
      <c r="Z8771" s="2">
        <v>31.04224535325093</v>
      </c>
    </row>
    <row r="8772" spans="1:26" x14ac:dyDescent="0.35">
      <c r="A8772" t="s">
        <v>241</v>
      </c>
      <c r="B8772" t="s">
        <v>242</v>
      </c>
      <c r="C8772" t="s">
        <v>39</v>
      </c>
      <c r="D8772" t="s">
        <v>46</v>
      </c>
      <c r="E8772" t="s">
        <v>91</v>
      </c>
      <c r="F8772" t="s">
        <v>4045</v>
      </c>
      <c r="G8772" t="s">
        <v>1207</v>
      </c>
      <c r="H8772" t="s">
        <v>32</v>
      </c>
      <c r="I8772" t="s">
        <v>6873</v>
      </c>
      <c r="J8772" s="1">
        <v>42595</v>
      </c>
      <c r="K8772" s="1">
        <v>42595</v>
      </c>
      <c r="L8772" t="s">
        <v>1118</v>
      </c>
      <c r="M8772">
        <f>Table1[[#This Row],[Ship Date]]-Table1[[#This Row],[Order Date]]</f>
        <v>0</v>
      </c>
      <c r="N8772">
        <v>8</v>
      </c>
      <c r="O8772" t="s">
        <v>61</v>
      </c>
      <c r="P8772" s="3">
        <v>17.34</v>
      </c>
      <c r="Q8772" s="3">
        <v>14.36339072570836</v>
      </c>
      <c r="R8772" s="3">
        <f>(Table1[[#This Row],[Selling Price]]-Table1[[#This Row],[Cost Price]])</f>
        <v>2.9766092742916399</v>
      </c>
      <c r="S8772" s="12">
        <f>(Table1[[#This Row],[Profit]]/Table1[[#This Row],[Selling Price]])</f>
        <v>0.17166143450355478</v>
      </c>
      <c r="T8772">
        <v>2</v>
      </c>
      <c r="U8772" s="2">
        <f>Table1[[#This Row],[Selling Price]]*Table1[[#This Row],[Quantity]]</f>
        <v>34.68</v>
      </c>
      <c r="V8772" s="4">
        <v>0</v>
      </c>
      <c r="W8772">
        <v>165</v>
      </c>
      <c r="X8772" t="s">
        <v>36</v>
      </c>
      <c r="Y8772" t="s">
        <v>52</v>
      </c>
      <c r="Z8772" s="2">
        <v>23.112773870740831</v>
      </c>
    </row>
    <row r="8773" spans="1:26" x14ac:dyDescent="0.35">
      <c r="A8773" t="s">
        <v>241</v>
      </c>
      <c r="B8773" t="s">
        <v>242</v>
      </c>
      <c r="C8773" t="s">
        <v>45</v>
      </c>
      <c r="D8773" t="s">
        <v>46</v>
      </c>
      <c r="E8773" t="s">
        <v>102</v>
      </c>
      <c r="F8773" t="s">
        <v>3119</v>
      </c>
      <c r="G8773" t="s">
        <v>3120</v>
      </c>
      <c r="H8773" t="s">
        <v>32</v>
      </c>
      <c r="I8773" t="s">
        <v>6896</v>
      </c>
      <c r="J8773" s="1">
        <v>42636</v>
      </c>
      <c r="K8773" s="1">
        <v>42639</v>
      </c>
      <c r="L8773" t="s">
        <v>34</v>
      </c>
      <c r="M8773">
        <f>Table1[[#This Row],[Ship Date]]-Table1[[#This Row],[Order Date]]</f>
        <v>3</v>
      </c>
      <c r="N8773">
        <v>9</v>
      </c>
      <c r="O8773" t="s">
        <v>61</v>
      </c>
      <c r="P8773" s="3">
        <v>11.952</v>
      </c>
      <c r="Q8773" s="3">
        <v>8.3461109707046095</v>
      </c>
      <c r="R8773" s="3">
        <f>(Table1[[#This Row],[Selling Price]]-Table1[[#This Row],[Cost Price]])</f>
        <v>3.6058890292953905</v>
      </c>
      <c r="S8773" s="12">
        <f>(Table1[[#This Row],[Profit]]/Table1[[#This Row],[Selling Price]])</f>
        <v>0.30169754261172943</v>
      </c>
      <c r="T8773">
        <v>3</v>
      </c>
      <c r="U8773" s="2">
        <f>Table1[[#This Row],[Selling Price]]*Table1[[#This Row],[Quantity]]</f>
        <v>35.856000000000002</v>
      </c>
      <c r="V8773" s="4">
        <v>0.2</v>
      </c>
      <c r="W8773">
        <v>462</v>
      </c>
      <c r="X8773" t="s">
        <v>36</v>
      </c>
      <c r="Y8773" t="s">
        <v>52</v>
      </c>
      <c r="Z8773" s="2">
        <v>4.6716540967841356</v>
      </c>
    </row>
    <row r="8774" spans="1:26" x14ac:dyDescent="0.35">
      <c r="A8774" t="s">
        <v>241</v>
      </c>
      <c r="B8774" t="s">
        <v>242</v>
      </c>
      <c r="C8774" t="s">
        <v>27</v>
      </c>
      <c r="D8774" t="s">
        <v>46</v>
      </c>
      <c r="E8774" t="s">
        <v>86</v>
      </c>
      <c r="F8774" t="s">
        <v>7116</v>
      </c>
      <c r="G8774" t="s">
        <v>7117</v>
      </c>
      <c r="H8774" t="s">
        <v>32</v>
      </c>
      <c r="I8774" t="s">
        <v>7115</v>
      </c>
      <c r="J8774" s="1">
        <v>42513</v>
      </c>
      <c r="K8774" s="1">
        <v>42517</v>
      </c>
      <c r="L8774" t="s">
        <v>60</v>
      </c>
      <c r="M8774">
        <f>Table1[[#This Row],[Ship Date]]-Table1[[#This Row],[Order Date]]</f>
        <v>4</v>
      </c>
      <c r="N8774">
        <v>5</v>
      </c>
      <c r="O8774" t="s">
        <v>51</v>
      </c>
      <c r="P8774" s="3">
        <v>6.2939999999999996</v>
      </c>
      <c r="Q8774" s="3">
        <v>5.1255716655614032</v>
      </c>
      <c r="R8774" s="3">
        <f>(Table1[[#This Row],[Selling Price]]-Table1[[#This Row],[Cost Price]])</f>
        <v>1.1684283344385964</v>
      </c>
      <c r="S8774" s="12">
        <f>(Table1[[#This Row],[Profit]]/Table1[[#This Row],[Selling Price]])</f>
        <v>0.1856416165298056</v>
      </c>
      <c r="T8774">
        <v>1</v>
      </c>
      <c r="U8774" s="2">
        <f>Table1[[#This Row],[Selling Price]]*Table1[[#This Row],[Quantity]]</f>
        <v>6.2939999999999996</v>
      </c>
      <c r="V8774" s="4">
        <v>0.7</v>
      </c>
      <c r="W8774">
        <v>299</v>
      </c>
      <c r="X8774" t="s">
        <v>36</v>
      </c>
      <c r="Y8774" t="s">
        <v>68</v>
      </c>
      <c r="Z8774" s="2">
        <v>41.161277187019678</v>
      </c>
    </row>
    <row r="8775" spans="1:26" x14ac:dyDescent="0.35">
      <c r="A8775" t="s">
        <v>241</v>
      </c>
      <c r="B8775" t="s">
        <v>242</v>
      </c>
      <c r="C8775" t="s">
        <v>39</v>
      </c>
      <c r="D8775" t="s">
        <v>46</v>
      </c>
      <c r="E8775" t="s">
        <v>86</v>
      </c>
      <c r="F8775" t="s">
        <v>1046</v>
      </c>
      <c r="G8775" t="s">
        <v>1047</v>
      </c>
      <c r="H8775" t="s">
        <v>32</v>
      </c>
      <c r="I8775" t="s">
        <v>7154</v>
      </c>
      <c r="J8775" s="1">
        <v>43089</v>
      </c>
      <c r="K8775" s="1">
        <v>43095</v>
      </c>
      <c r="L8775" t="s">
        <v>60</v>
      </c>
      <c r="M8775">
        <f>Table1[[#This Row],[Ship Date]]-Table1[[#This Row],[Order Date]]</f>
        <v>6</v>
      </c>
      <c r="N8775">
        <v>12</v>
      </c>
      <c r="O8775" t="s">
        <v>35</v>
      </c>
      <c r="P8775" s="3">
        <v>50.351999999999997</v>
      </c>
      <c r="Q8775" s="3">
        <v>37.200912593084603</v>
      </c>
      <c r="R8775" s="3">
        <f>(Table1[[#This Row],[Selling Price]]-Table1[[#This Row],[Cost Price]])</f>
        <v>13.151087406915394</v>
      </c>
      <c r="S8775" s="12">
        <f>(Table1[[#This Row],[Profit]]/Table1[[#This Row],[Selling Price]])</f>
        <v>0.26118301967976237</v>
      </c>
      <c r="T8775">
        <v>3</v>
      </c>
      <c r="U8775" s="2">
        <f>Table1[[#This Row],[Selling Price]]*Table1[[#This Row],[Quantity]]</f>
        <v>151.05599999999998</v>
      </c>
      <c r="V8775" s="4">
        <v>0.2</v>
      </c>
      <c r="W8775">
        <v>295</v>
      </c>
      <c r="X8775" t="s">
        <v>68</v>
      </c>
      <c r="Y8775" t="s">
        <v>68</v>
      </c>
      <c r="Z8775" s="2">
        <v>35.734421119520782</v>
      </c>
    </row>
    <row r="8776" spans="1:26" x14ac:dyDescent="0.35">
      <c r="A8776" t="s">
        <v>241</v>
      </c>
      <c r="B8776" t="s">
        <v>242</v>
      </c>
      <c r="C8776" t="s">
        <v>55</v>
      </c>
      <c r="D8776" t="s">
        <v>46</v>
      </c>
      <c r="E8776" t="s">
        <v>86</v>
      </c>
      <c r="F8776" t="s">
        <v>5264</v>
      </c>
      <c r="G8776" t="s">
        <v>5265</v>
      </c>
      <c r="H8776" t="s">
        <v>32</v>
      </c>
      <c r="I8776" t="s">
        <v>7171</v>
      </c>
      <c r="J8776" s="1">
        <v>42869</v>
      </c>
      <c r="K8776" s="1">
        <v>42873</v>
      </c>
      <c r="L8776" t="s">
        <v>60</v>
      </c>
      <c r="M8776">
        <f>Table1[[#This Row],[Ship Date]]-Table1[[#This Row],[Order Date]]</f>
        <v>4</v>
      </c>
      <c r="N8776">
        <v>5</v>
      </c>
      <c r="O8776" t="s">
        <v>51</v>
      </c>
      <c r="P8776" s="3">
        <v>58.17</v>
      </c>
      <c r="Q8776" s="3">
        <v>39.66174889614588</v>
      </c>
      <c r="R8776" s="3">
        <f>(Table1[[#This Row],[Selling Price]]-Table1[[#This Row],[Cost Price]])</f>
        <v>18.508251103854121</v>
      </c>
      <c r="S8776" s="12">
        <f>(Table1[[#This Row],[Profit]]/Table1[[#This Row],[Selling Price]])</f>
        <v>0.31817519518401444</v>
      </c>
      <c r="T8776">
        <v>5</v>
      </c>
      <c r="U8776" s="2">
        <f>Table1[[#This Row],[Selling Price]]*Table1[[#This Row],[Quantity]]</f>
        <v>290.85000000000002</v>
      </c>
      <c r="V8776" s="4">
        <v>0.7</v>
      </c>
      <c r="W8776">
        <v>193</v>
      </c>
      <c r="X8776" t="s">
        <v>36</v>
      </c>
      <c r="Y8776" t="s">
        <v>68</v>
      </c>
      <c r="Z8776" s="2">
        <v>50.000354305411342</v>
      </c>
    </row>
    <row r="8777" spans="1:26" x14ac:dyDescent="0.35">
      <c r="A8777" t="s">
        <v>241</v>
      </c>
      <c r="B8777" t="s">
        <v>242</v>
      </c>
      <c r="C8777" t="s">
        <v>27</v>
      </c>
      <c r="D8777" t="s">
        <v>46</v>
      </c>
      <c r="E8777" t="s">
        <v>65</v>
      </c>
      <c r="F8777" t="s">
        <v>1390</v>
      </c>
      <c r="G8777" t="s">
        <v>1391</v>
      </c>
      <c r="H8777" t="s">
        <v>32</v>
      </c>
      <c r="I8777" t="s">
        <v>7186</v>
      </c>
      <c r="J8777" s="1">
        <v>42699</v>
      </c>
      <c r="K8777" s="1">
        <v>42704</v>
      </c>
      <c r="L8777" t="s">
        <v>60</v>
      </c>
      <c r="M8777">
        <f>Table1[[#This Row],[Ship Date]]-Table1[[#This Row],[Order Date]]</f>
        <v>5</v>
      </c>
      <c r="N8777">
        <v>11</v>
      </c>
      <c r="O8777" t="s">
        <v>35</v>
      </c>
      <c r="P8777" s="3">
        <v>563.4</v>
      </c>
      <c r="Q8777" s="3">
        <v>427.58362429990319</v>
      </c>
      <c r="R8777" s="3">
        <f>(Table1[[#This Row],[Selling Price]]-Table1[[#This Row],[Cost Price]])</f>
        <v>135.81637570009678</v>
      </c>
      <c r="S8777" s="12">
        <f>(Table1[[#This Row],[Profit]]/Table1[[#This Row],[Selling Price]])</f>
        <v>0.24106562957063682</v>
      </c>
      <c r="T8777">
        <v>4</v>
      </c>
      <c r="U8777" s="2">
        <f>Table1[[#This Row],[Selling Price]]*Table1[[#This Row],[Quantity]]</f>
        <v>2253.6</v>
      </c>
      <c r="V8777" s="4">
        <v>0</v>
      </c>
      <c r="W8777">
        <v>232</v>
      </c>
      <c r="X8777" t="s">
        <v>36</v>
      </c>
      <c r="Y8777" t="s">
        <v>36</v>
      </c>
      <c r="Z8777" s="2">
        <v>315.24998447943773</v>
      </c>
    </row>
    <row r="8778" spans="1:26" x14ac:dyDescent="0.35">
      <c r="A8778" t="s">
        <v>241</v>
      </c>
      <c r="B8778" t="s">
        <v>242</v>
      </c>
      <c r="C8778" t="s">
        <v>39</v>
      </c>
      <c r="D8778" t="s">
        <v>46</v>
      </c>
      <c r="E8778" t="s">
        <v>86</v>
      </c>
      <c r="F8778" t="s">
        <v>138</v>
      </c>
      <c r="G8778" t="s">
        <v>139</v>
      </c>
      <c r="H8778" t="s">
        <v>32</v>
      </c>
      <c r="I8778" t="s">
        <v>7208</v>
      </c>
      <c r="J8778" s="1">
        <v>42115</v>
      </c>
      <c r="K8778" s="1">
        <v>42122</v>
      </c>
      <c r="L8778" t="s">
        <v>60</v>
      </c>
      <c r="M8778">
        <f>Table1[[#This Row],[Ship Date]]-Table1[[#This Row],[Order Date]]</f>
        <v>7</v>
      </c>
      <c r="N8778">
        <v>4</v>
      </c>
      <c r="O8778" t="s">
        <v>106</v>
      </c>
      <c r="P8778" s="3">
        <v>21.3</v>
      </c>
      <c r="Q8778" s="3">
        <v>16.055973370865821</v>
      </c>
      <c r="R8778" s="3">
        <f>(Table1[[#This Row],[Selling Price]]-Table1[[#This Row],[Cost Price]])</f>
        <v>5.2440266291341793</v>
      </c>
      <c r="S8778" s="12">
        <f>(Table1[[#This Row],[Profit]]/Table1[[#This Row],[Selling Price]])</f>
        <v>0.24619843329268445</v>
      </c>
      <c r="T8778">
        <v>3</v>
      </c>
      <c r="U8778" s="2">
        <f>Table1[[#This Row],[Selling Price]]*Table1[[#This Row],[Quantity]]</f>
        <v>63.900000000000006</v>
      </c>
      <c r="V8778" s="4">
        <v>0</v>
      </c>
      <c r="W8778">
        <v>165</v>
      </c>
      <c r="X8778" t="s">
        <v>68</v>
      </c>
      <c r="Y8778" t="s">
        <v>52</v>
      </c>
      <c r="Z8778" s="2">
        <v>4.7703788409008236</v>
      </c>
    </row>
    <row r="8779" spans="1:26" x14ac:dyDescent="0.35">
      <c r="A8779" t="s">
        <v>241</v>
      </c>
      <c r="B8779" t="s">
        <v>242</v>
      </c>
      <c r="C8779" t="s">
        <v>39</v>
      </c>
      <c r="D8779" t="s">
        <v>46</v>
      </c>
      <c r="E8779" t="s">
        <v>75</v>
      </c>
      <c r="F8779" t="s">
        <v>457</v>
      </c>
      <c r="G8779" t="s">
        <v>458</v>
      </c>
      <c r="H8779" t="s">
        <v>32</v>
      </c>
      <c r="I8779" t="s">
        <v>7359</v>
      </c>
      <c r="J8779" s="1">
        <v>42996</v>
      </c>
      <c r="K8779" s="1">
        <v>43000</v>
      </c>
      <c r="L8779" t="s">
        <v>60</v>
      </c>
      <c r="M8779">
        <f>Table1[[#This Row],[Ship Date]]-Table1[[#This Row],[Order Date]]</f>
        <v>4</v>
      </c>
      <c r="N8779">
        <v>9</v>
      </c>
      <c r="O8779" t="s">
        <v>61</v>
      </c>
      <c r="P8779" s="3">
        <v>113.94</v>
      </c>
      <c r="Q8779" s="3">
        <v>85.581466585686826</v>
      </c>
      <c r="R8779" s="3">
        <f>(Table1[[#This Row],[Selling Price]]-Table1[[#This Row],[Cost Price]])</f>
        <v>28.358533414313172</v>
      </c>
      <c r="S8779" s="12">
        <f>(Table1[[#This Row],[Profit]]/Table1[[#This Row],[Selling Price]])</f>
        <v>0.24889005980615386</v>
      </c>
      <c r="T8779">
        <v>3</v>
      </c>
      <c r="U8779" s="2">
        <f>Table1[[#This Row],[Selling Price]]*Table1[[#This Row],[Quantity]]</f>
        <v>341.82</v>
      </c>
      <c r="V8779" s="4">
        <v>0</v>
      </c>
      <c r="W8779">
        <v>127</v>
      </c>
      <c r="X8779" t="s">
        <v>36</v>
      </c>
      <c r="Y8779" t="s">
        <v>68</v>
      </c>
      <c r="Z8779" s="2">
        <v>97.213633192057998</v>
      </c>
    </row>
    <row r="8780" spans="1:26" x14ac:dyDescent="0.35">
      <c r="A8780" t="s">
        <v>241</v>
      </c>
      <c r="B8780" t="s">
        <v>242</v>
      </c>
      <c r="C8780" t="s">
        <v>27</v>
      </c>
      <c r="D8780" t="s">
        <v>46</v>
      </c>
      <c r="E8780" t="s">
        <v>86</v>
      </c>
      <c r="F8780" t="s">
        <v>957</v>
      </c>
      <c r="G8780" t="s">
        <v>958</v>
      </c>
      <c r="H8780" t="s">
        <v>32</v>
      </c>
      <c r="I8780" t="s">
        <v>7462</v>
      </c>
      <c r="J8780" s="1">
        <v>42715</v>
      </c>
      <c r="K8780" s="1">
        <v>42715</v>
      </c>
      <c r="L8780" t="s">
        <v>1118</v>
      </c>
      <c r="M8780">
        <f>Table1[[#This Row],[Ship Date]]-Table1[[#This Row],[Order Date]]</f>
        <v>0</v>
      </c>
      <c r="N8780">
        <v>12</v>
      </c>
      <c r="O8780" t="s">
        <v>35</v>
      </c>
      <c r="P8780" s="3">
        <v>209.6</v>
      </c>
      <c r="Q8780" s="3">
        <v>155.4045881978341</v>
      </c>
      <c r="R8780" s="3">
        <f>(Table1[[#This Row],[Selling Price]]-Table1[[#This Row],[Cost Price]])</f>
        <v>54.195411802165893</v>
      </c>
      <c r="S8780" s="12">
        <f>(Table1[[#This Row],[Profit]]/Table1[[#This Row],[Selling Price]])</f>
        <v>0.25856589600269986</v>
      </c>
      <c r="T8780">
        <v>5</v>
      </c>
      <c r="U8780" s="2">
        <f>Table1[[#This Row],[Selling Price]]*Table1[[#This Row],[Quantity]]</f>
        <v>1048</v>
      </c>
      <c r="V8780" s="4">
        <v>0.2</v>
      </c>
      <c r="W8780">
        <v>425</v>
      </c>
      <c r="X8780" t="s">
        <v>36</v>
      </c>
      <c r="Y8780" t="s">
        <v>68</v>
      </c>
      <c r="Z8780" s="2">
        <v>74.566507226770383</v>
      </c>
    </row>
    <row r="8781" spans="1:26" x14ac:dyDescent="0.35">
      <c r="A8781" t="s">
        <v>241</v>
      </c>
      <c r="B8781" t="s">
        <v>242</v>
      </c>
      <c r="C8781" t="s">
        <v>55</v>
      </c>
      <c r="D8781" t="s">
        <v>46</v>
      </c>
      <c r="E8781" t="s">
        <v>102</v>
      </c>
      <c r="F8781" t="s">
        <v>6933</v>
      </c>
      <c r="G8781" t="s">
        <v>6934</v>
      </c>
      <c r="H8781" t="s">
        <v>32</v>
      </c>
      <c r="I8781" t="s">
        <v>7498</v>
      </c>
      <c r="J8781" s="1">
        <v>43070</v>
      </c>
      <c r="K8781" s="1">
        <v>43077</v>
      </c>
      <c r="L8781" t="s">
        <v>60</v>
      </c>
      <c r="M8781">
        <f>Table1[[#This Row],[Ship Date]]-Table1[[#This Row],[Order Date]]</f>
        <v>7</v>
      </c>
      <c r="N8781">
        <v>12</v>
      </c>
      <c r="O8781" t="s">
        <v>35</v>
      </c>
      <c r="P8781" s="3">
        <v>41.86</v>
      </c>
      <c r="Q8781" s="3">
        <v>31.47202533333256</v>
      </c>
      <c r="R8781" s="3">
        <f>(Table1[[#This Row],[Selling Price]]-Table1[[#This Row],[Cost Price]])</f>
        <v>10.387974666667439</v>
      </c>
      <c r="S8781" s="12">
        <f>(Table1[[#This Row],[Profit]]/Table1[[#This Row],[Selling Price]])</f>
        <v>0.24815992992516578</v>
      </c>
      <c r="T8781">
        <v>7</v>
      </c>
      <c r="U8781" s="2">
        <f>Table1[[#This Row],[Selling Price]]*Table1[[#This Row],[Quantity]]</f>
        <v>293.02</v>
      </c>
      <c r="V8781" s="4">
        <v>0</v>
      </c>
      <c r="W8781">
        <v>409</v>
      </c>
      <c r="X8781" t="s">
        <v>68</v>
      </c>
      <c r="Y8781" t="s">
        <v>52</v>
      </c>
      <c r="Z8781" s="2">
        <v>11.82165991728742</v>
      </c>
    </row>
    <row r="8782" spans="1:26" x14ac:dyDescent="0.35">
      <c r="A8782" t="s">
        <v>241</v>
      </c>
      <c r="B8782" t="s">
        <v>242</v>
      </c>
      <c r="C8782" t="s">
        <v>39</v>
      </c>
      <c r="D8782" t="s">
        <v>46</v>
      </c>
      <c r="E8782" t="s">
        <v>75</v>
      </c>
      <c r="F8782" t="s">
        <v>3718</v>
      </c>
      <c r="G8782" t="s">
        <v>3719</v>
      </c>
      <c r="H8782" t="s">
        <v>32</v>
      </c>
      <c r="I8782" t="s">
        <v>7550</v>
      </c>
      <c r="J8782" s="1">
        <v>42274</v>
      </c>
      <c r="K8782" s="1">
        <v>42277</v>
      </c>
      <c r="L8782" t="s">
        <v>34</v>
      </c>
      <c r="M8782">
        <f>Table1[[#This Row],[Ship Date]]-Table1[[#This Row],[Order Date]]</f>
        <v>3</v>
      </c>
      <c r="N8782">
        <v>9</v>
      </c>
      <c r="O8782" t="s">
        <v>61</v>
      </c>
      <c r="P8782" s="3">
        <v>16.399999999999999</v>
      </c>
      <c r="Q8782" s="3">
        <v>13.578492923751149</v>
      </c>
      <c r="R8782" s="3">
        <f>(Table1[[#This Row],[Selling Price]]-Table1[[#This Row],[Cost Price]])</f>
        <v>2.8215070762488494</v>
      </c>
      <c r="S8782" s="12">
        <f>(Table1[[#This Row],[Profit]]/Table1[[#This Row],[Selling Price]])</f>
        <v>0.17204311440541767</v>
      </c>
      <c r="T8782">
        <v>5</v>
      </c>
      <c r="U8782" s="2">
        <f>Table1[[#This Row],[Selling Price]]*Table1[[#This Row],[Quantity]]</f>
        <v>82</v>
      </c>
      <c r="V8782" s="4">
        <v>0</v>
      </c>
      <c r="W8782">
        <v>238</v>
      </c>
      <c r="X8782" t="s">
        <v>36</v>
      </c>
      <c r="Y8782" t="s">
        <v>52</v>
      </c>
      <c r="Z8782" s="2">
        <v>7.92647815867804</v>
      </c>
    </row>
    <row r="8783" spans="1:26" x14ac:dyDescent="0.35">
      <c r="A8783" t="s">
        <v>241</v>
      </c>
      <c r="B8783" t="s">
        <v>242</v>
      </c>
      <c r="C8783" t="s">
        <v>64</v>
      </c>
      <c r="D8783" t="s">
        <v>46</v>
      </c>
      <c r="E8783" t="s">
        <v>86</v>
      </c>
      <c r="F8783" t="s">
        <v>2675</v>
      </c>
      <c r="G8783" t="s">
        <v>2676</v>
      </c>
      <c r="H8783" t="s">
        <v>32</v>
      </c>
      <c r="I8783" t="s">
        <v>7592</v>
      </c>
      <c r="J8783" s="1">
        <v>42908</v>
      </c>
      <c r="K8783" s="1">
        <v>42915</v>
      </c>
      <c r="L8783" t="s">
        <v>60</v>
      </c>
      <c r="M8783">
        <f>Table1[[#This Row],[Ship Date]]-Table1[[#This Row],[Order Date]]</f>
        <v>7</v>
      </c>
      <c r="N8783">
        <v>6</v>
      </c>
      <c r="O8783" t="s">
        <v>51</v>
      </c>
      <c r="P8783" s="3">
        <v>3.036</v>
      </c>
      <c r="Q8783" s="3">
        <v>2.3920620996070281</v>
      </c>
      <c r="R8783" s="3">
        <f>(Table1[[#This Row],[Selling Price]]-Table1[[#This Row],[Cost Price]])</f>
        <v>0.64393790039297194</v>
      </c>
      <c r="S8783" s="12">
        <f>(Table1[[#This Row],[Profit]]/Table1[[#This Row],[Selling Price]])</f>
        <v>0.21210075770519496</v>
      </c>
      <c r="T8783">
        <v>3</v>
      </c>
      <c r="U8783" s="2">
        <f>Table1[[#This Row],[Selling Price]]*Table1[[#This Row],[Quantity]]</f>
        <v>9.1080000000000005</v>
      </c>
      <c r="V8783" s="4">
        <v>0.8</v>
      </c>
      <c r="W8783">
        <v>366</v>
      </c>
      <c r="X8783" t="s">
        <v>68</v>
      </c>
      <c r="Y8783" t="s">
        <v>52</v>
      </c>
      <c r="Z8783" s="2">
        <v>9.2214942661154442</v>
      </c>
    </row>
    <row r="8784" spans="1:26" x14ac:dyDescent="0.35">
      <c r="A8784" t="s">
        <v>241</v>
      </c>
      <c r="B8784" t="s">
        <v>242</v>
      </c>
      <c r="C8784" t="s">
        <v>27</v>
      </c>
      <c r="D8784" t="s">
        <v>46</v>
      </c>
      <c r="E8784" t="s">
        <v>47</v>
      </c>
      <c r="F8784" t="s">
        <v>1930</v>
      </c>
      <c r="G8784" t="s">
        <v>1931</v>
      </c>
      <c r="H8784" t="s">
        <v>32</v>
      </c>
      <c r="I8784" t="s">
        <v>7634</v>
      </c>
      <c r="J8784" s="1">
        <v>42635</v>
      </c>
      <c r="K8784" s="1">
        <v>42642</v>
      </c>
      <c r="L8784" t="s">
        <v>60</v>
      </c>
      <c r="M8784">
        <f>Table1[[#This Row],[Ship Date]]-Table1[[#This Row],[Order Date]]</f>
        <v>7</v>
      </c>
      <c r="N8784">
        <v>9</v>
      </c>
      <c r="O8784" t="s">
        <v>61</v>
      </c>
      <c r="P8784" s="3">
        <v>16.52</v>
      </c>
      <c r="Q8784" s="3">
        <v>11.732356589186359</v>
      </c>
      <c r="R8784" s="3">
        <f>(Table1[[#This Row],[Selling Price]]-Table1[[#This Row],[Cost Price]])</f>
        <v>4.7876434108136401</v>
      </c>
      <c r="S8784" s="12">
        <f>(Table1[[#This Row],[Profit]]/Table1[[#This Row],[Selling Price]])</f>
        <v>0.28980892317273849</v>
      </c>
      <c r="T8784">
        <v>5</v>
      </c>
      <c r="U8784" s="2">
        <f>Table1[[#This Row],[Selling Price]]*Table1[[#This Row],[Quantity]]</f>
        <v>82.6</v>
      </c>
      <c r="V8784" s="4">
        <v>0.2</v>
      </c>
      <c r="W8784">
        <v>355</v>
      </c>
      <c r="X8784" t="s">
        <v>68</v>
      </c>
      <c r="Y8784" t="s">
        <v>52</v>
      </c>
      <c r="Z8784" s="2">
        <v>5.2559106875550654</v>
      </c>
    </row>
    <row r="8785" spans="1:26" x14ac:dyDescent="0.35">
      <c r="A8785" t="s">
        <v>241</v>
      </c>
      <c r="B8785" t="s">
        <v>242</v>
      </c>
      <c r="C8785" t="s">
        <v>27</v>
      </c>
      <c r="D8785" t="s">
        <v>46</v>
      </c>
      <c r="E8785" t="s">
        <v>47</v>
      </c>
      <c r="F8785" t="s">
        <v>2402</v>
      </c>
      <c r="G8785" t="s">
        <v>2403</v>
      </c>
      <c r="H8785" t="s">
        <v>32</v>
      </c>
      <c r="I8785" t="s">
        <v>7642</v>
      </c>
      <c r="J8785" s="1">
        <v>42072</v>
      </c>
      <c r="K8785" s="1">
        <v>42074</v>
      </c>
      <c r="L8785" t="s">
        <v>34</v>
      </c>
      <c r="M8785">
        <f>Table1[[#This Row],[Ship Date]]-Table1[[#This Row],[Order Date]]</f>
        <v>2</v>
      </c>
      <c r="N8785">
        <v>3</v>
      </c>
      <c r="O8785" t="s">
        <v>106</v>
      </c>
      <c r="P8785" s="3">
        <v>4.6079999999999997</v>
      </c>
      <c r="Q8785" s="3">
        <v>3.297371904835658</v>
      </c>
      <c r="R8785" s="3">
        <f>(Table1[[#This Row],[Selling Price]]-Table1[[#This Row],[Cost Price]])</f>
        <v>1.3106280951643416</v>
      </c>
      <c r="S8785" s="12">
        <f>(Table1[[#This Row],[Profit]]/Table1[[#This Row],[Selling Price]])</f>
        <v>0.28442449981865053</v>
      </c>
      <c r="T8785">
        <v>2</v>
      </c>
      <c r="U8785" s="2">
        <f>Table1[[#This Row],[Selling Price]]*Table1[[#This Row],[Quantity]]</f>
        <v>9.2159999999999993</v>
      </c>
      <c r="V8785" s="4">
        <v>0.2</v>
      </c>
      <c r="W8785">
        <v>267</v>
      </c>
      <c r="X8785" t="s">
        <v>36</v>
      </c>
      <c r="Y8785" t="s">
        <v>52</v>
      </c>
      <c r="Z8785" s="2">
        <v>4.8959999999999999</v>
      </c>
    </row>
    <row r="8786" spans="1:26" x14ac:dyDescent="0.35">
      <c r="A8786" t="s">
        <v>241</v>
      </c>
      <c r="B8786" t="s">
        <v>242</v>
      </c>
      <c r="C8786" t="s">
        <v>45</v>
      </c>
      <c r="D8786" t="s">
        <v>46</v>
      </c>
      <c r="E8786" t="s">
        <v>86</v>
      </c>
      <c r="F8786" t="s">
        <v>1711</v>
      </c>
      <c r="G8786" t="s">
        <v>1712</v>
      </c>
      <c r="H8786" t="s">
        <v>32</v>
      </c>
      <c r="I8786" t="s">
        <v>7742</v>
      </c>
      <c r="J8786" s="1">
        <v>42845</v>
      </c>
      <c r="K8786" s="1">
        <v>42849</v>
      </c>
      <c r="L8786" t="s">
        <v>60</v>
      </c>
      <c r="M8786">
        <f>Table1[[#This Row],[Ship Date]]-Table1[[#This Row],[Order Date]]</f>
        <v>4</v>
      </c>
      <c r="N8786">
        <v>4</v>
      </c>
      <c r="O8786" t="s">
        <v>106</v>
      </c>
      <c r="P8786" s="3">
        <v>146.86000000000001</v>
      </c>
      <c r="Q8786" s="3">
        <v>99.543006254361174</v>
      </c>
      <c r="R8786" s="3">
        <f>(Table1[[#This Row],[Selling Price]]-Table1[[#This Row],[Cost Price]])</f>
        <v>47.31699374563884</v>
      </c>
      <c r="S8786" s="12">
        <f>(Table1[[#This Row],[Profit]]/Table1[[#This Row],[Selling Price]])</f>
        <v>0.32219115991855396</v>
      </c>
      <c r="T8786">
        <v>7</v>
      </c>
      <c r="U8786" s="2">
        <f>Table1[[#This Row],[Selling Price]]*Table1[[#This Row],[Quantity]]</f>
        <v>1028.02</v>
      </c>
      <c r="V8786" s="4">
        <v>0</v>
      </c>
      <c r="W8786">
        <v>486</v>
      </c>
      <c r="X8786" t="s">
        <v>36</v>
      </c>
      <c r="Y8786" t="s">
        <v>68</v>
      </c>
      <c r="Z8786" s="2">
        <v>46.624611549886147</v>
      </c>
    </row>
    <row r="8787" spans="1:26" x14ac:dyDescent="0.35">
      <c r="A8787" t="s">
        <v>241</v>
      </c>
      <c r="B8787" t="s">
        <v>242</v>
      </c>
      <c r="C8787" t="s">
        <v>27</v>
      </c>
      <c r="D8787" t="s">
        <v>46</v>
      </c>
      <c r="E8787" t="s">
        <v>86</v>
      </c>
      <c r="F8787" t="s">
        <v>3918</v>
      </c>
      <c r="G8787" t="s">
        <v>3919</v>
      </c>
      <c r="H8787" t="s">
        <v>32</v>
      </c>
      <c r="I8787" t="s">
        <v>7807</v>
      </c>
      <c r="J8787" s="1">
        <v>42009</v>
      </c>
      <c r="K8787" s="1">
        <v>42014</v>
      </c>
      <c r="L8787" t="s">
        <v>60</v>
      </c>
      <c r="M8787">
        <f>Table1[[#This Row],[Ship Date]]-Table1[[#This Row],[Order Date]]</f>
        <v>5</v>
      </c>
      <c r="N8787">
        <v>1</v>
      </c>
      <c r="O8787" t="s">
        <v>35</v>
      </c>
      <c r="P8787" s="3">
        <v>13.167999999999999</v>
      </c>
      <c r="Q8787" s="3">
        <v>8.7193185593663287</v>
      </c>
      <c r="R8787" s="3">
        <f>(Table1[[#This Row],[Selling Price]]-Table1[[#This Row],[Cost Price]])</f>
        <v>4.4486814406336705</v>
      </c>
      <c r="S8787" s="12">
        <f>(Table1[[#This Row],[Profit]]/Table1[[#This Row],[Selling Price]])</f>
        <v>0.33784032811616577</v>
      </c>
      <c r="T8787">
        <v>2</v>
      </c>
      <c r="U8787" s="2">
        <f>Table1[[#This Row],[Selling Price]]*Table1[[#This Row],[Quantity]]</f>
        <v>26.335999999999999</v>
      </c>
      <c r="V8787" s="4">
        <v>0.2</v>
      </c>
      <c r="W8787">
        <v>318</v>
      </c>
      <c r="X8787" t="s">
        <v>36</v>
      </c>
      <c r="Y8787" t="s">
        <v>52</v>
      </c>
      <c r="Z8787" s="2">
        <v>9.985130384727082</v>
      </c>
    </row>
    <row r="8788" spans="1:26" x14ac:dyDescent="0.35">
      <c r="A8788" t="s">
        <v>241</v>
      </c>
      <c r="B8788" t="s">
        <v>242</v>
      </c>
      <c r="C8788" t="s">
        <v>27</v>
      </c>
      <c r="D8788" t="s">
        <v>46</v>
      </c>
      <c r="E8788" t="s">
        <v>86</v>
      </c>
      <c r="F8788" t="s">
        <v>5611</v>
      </c>
      <c r="G8788" t="s">
        <v>5612</v>
      </c>
      <c r="H8788" t="s">
        <v>32</v>
      </c>
      <c r="I8788" t="s">
        <v>7870</v>
      </c>
      <c r="J8788" s="1">
        <v>42664</v>
      </c>
      <c r="K8788" s="1">
        <v>42669</v>
      </c>
      <c r="L8788" t="s">
        <v>34</v>
      </c>
      <c r="M8788">
        <f>Table1[[#This Row],[Ship Date]]-Table1[[#This Row],[Order Date]]</f>
        <v>5</v>
      </c>
      <c r="N8788">
        <v>10</v>
      </c>
      <c r="O8788" t="s">
        <v>61</v>
      </c>
      <c r="P8788" s="3">
        <v>4535.9759999999997</v>
      </c>
      <c r="Q8788" s="3">
        <v>3761.6642223393851</v>
      </c>
      <c r="R8788" s="3">
        <f>(Table1[[#This Row],[Selling Price]]-Table1[[#This Row],[Cost Price]])</f>
        <v>774.31177766061455</v>
      </c>
      <c r="S8788" s="12">
        <f>(Table1[[#This Row],[Profit]]/Table1[[#This Row],[Selling Price]])</f>
        <v>0.17070455788580333</v>
      </c>
      <c r="T8788">
        <v>3</v>
      </c>
      <c r="U8788" s="2">
        <f>Table1[[#This Row],[Selling Price]]*Table1[[#This Row],[Quantity]]</f>
        <v>13607.928</v>
      </c>
      <c r="V8788" s="4">
        <v>0.2</v>
      </c>
      <c r="W8788">
        <v>377</v>
      </c>
      <c r="X8788" t="s">
        <v>36</v>
      </c>
      <c r="Y8788" t="s">
        <v>36</v>
      </c>
      <c r="Z8788" s="2">
        <v>3836.260713821729</v>
      </c>
    </row>
    <row r="8789" spans="1:26" x14ac:dyDescent="0.35">
      <c r="A8789" t="s">
        <v>241</v>
      </c>
      <c r="B8789" t="s">
        <v>242</v>
      </c>
      <c r="C8789" t="s">
        <v>45</v>
      </c>
      <c r="D8789" t="s">
        <v>46</v>
      </c>
      <c r="E8789" t="s">
        <v>65</v>
      </c>
      <c r="F8789" t="s">
        <v>3089</v>
      </c>
      <c r="G8789" t="s">
        <v>5072</v>
      </c>
      <c r="H8789" t="s">
        <v>32</v>
      </c>
      <c r="I8789" t="s">
        <v>7873</v>
      </c>
      <c r="J8789" s="1">
        <v>42664</v>
      </c>
      <c r="K8789" s="1">
        <v>42667</v>
      </c>
      <c r="L8789" t="s">
        <v>34</v>
      </c>
      <c r="M8789">
        <f>Table1[[#This Row],[Ship Date]]-Table1[[#This Row],[Order Date]]</f>
        <v>3</v>
      </c>
      <c r="N8789">
        <v>10</v>
      </c>
      <c r="O8789" t="s">
        <v>61</v>
      </c>
      <c r="P8789" s="3">
        <v>111.672</v>
      </c>
      <c r="Q8789" s="3">
        <v>74.696638211612267</v>
      </c>
      <c r="R8789" s="3">
        <f>(Table1[[#This Row],[Selling Price]]-Table1[[#This Row],[Cost Price]])</f>
        <v>36.97536178838773</v>
      </c>
      <c r="S8789" s="12">
        <f>(Table1[[#This Row],[Profit]]/Table1[[#This Row],[Selling Price]])</f>
        <v>0.33110682882358811</v>
      </c>
      <c r="T8789">
        <v>9</v>
      </c>
      <c r="U8789" s="2">
        <f>Table1[[#This Row],[Selling Price]]*Table1[[#This Row],[Quantity]]</f>
        <v>1005.048</v>
      </c>
      <c r="V8789" s="4">
        <v>0.2</v>
      </c>
      <c r="W8789">
        <v>459</v>
      </c>
      <c r="X8789" t="s">
        <v>36</v>
      </c>
      <c r="Y8789" t="s">
        <v>68</v>
      </c>
      <c r="Z8789" s="2">
        <v>38.746989107190338</v>
      </c>
    </row>
    <row r="8790" spans="1:26" x14ac:dyDescent="0.35">
      <c r="A8790" t="s">
        <v>241</v>
      </c>
      <c r="B8790" t="s">
        <v>242</v>
      </c>
      <c r="C8790" t="s">
        <v>55</v>
      </c>
      <c r="D8790" t="s">
        <v>46</v>
      </c>
      <c r="E8790" t="s">
        <v>75</v>
      </c>
      <c r="F8790" t="s">
        <v>1466</v>
      </c>
      <c r="G8790" t="s">
        <v>1467</v>
      </c>
      <c r="H8790" t="s">
        <v>32</v>
      </c>
      <c r="I8790" t="s">
        <v>7910</v>
      </c>
      <c r="J8790" s="1">
        <v>42729</v>
      </c>
      <c r="K8790" s="1">
        <v>42733</v>
      </c>
      <c r="L8790" t="s">
        <v>60</v>
      </c>
      <c r="M8790">
        <f>Table1[[#This Row],[Ship Date]]-Table1[[#This Row],[Order Date]]</f>
        <v>4</v>
      </c>
      <c r="N8790">
        <v>12</v>
      </c>
      <c r="O8790" t="s">
        <v>35</v>
      </c>
      <c r="P8790" s="3">
        <v>19.89</v>
      </c>
      <c r="Q8790" s="3">
        <v>13.319644561875821</v>
      </c>
      <c r="R8790" s="3">
        <f>(Table1[[#This Row],[Selling Price]]-Table1[[#This Row],[Cost Price]])</f>
        <v>6.5703554381241798</v>
      </c>
      <c r="S8790" s="12">
        <f>(Table1[[#This Row],[Profit]]/Table1[[#This Row],[Selling Price]])</f>
        <v>0.33033461227371441</v>
      </c>
      <c r="T8790">
        <v>9</v>
      </c>
      <c r="U8790" s="2">
        <f>Table1[[#This Row],[Selling Price]]*Table1[[#This Row],[Quantity]]</f>
        <v>179.01</v>
      </c>
      <c r="V8790" s="4">
        <v>0</v>
      </c>
      <c r="W8790">
        <v>219</v>
      </c>
      <c r="X8790" t="s">
        <v>36</v>
      </c>
      <c r="Y8790" t="s">
        <v>52</v>
      </c>
      <c r="Z8790" s="2">
        <v>6.6300000000000008</v>
      </c>
    </row>
    <row r="8791" spans="1:26" x14ac:dyDescent="0.35">
      <c r="A8791" t="s">
        <v>241</v>
      </c>
      <c r="B8791" t="s">
        <v>242</v>
      </c>
      <c r="C8791" t="s">
        <v>45</v>
      </c>
      <c r="D8791" t="s">
        <v>46</v>
      </c>
      <c r="E8791" t="s">
        <v>86</v>
      </c>
      <c r="F8791" t="s">
        <v>3614</v>
      </c>
      <c r="G8791" t="s">
        <v>3615</v>
      </c>
      <c r="H8791" t="s">
        <v>32</v>
      </c>
      <c r="I8791" t="s">
        <v>7913</v>
      </c>
      <c r="J8791" s="1">
        <v>42960</v>
      </c>
      <c r="K8791" s="1">
        <v>42965</v>
      </c>
      <c r="L8791" t="s">
        <v>60</v>
      </c>
      <c r="M8791">
        <f>Table1[[#This Row],[Ship Date]]-Table1[[#This Row],[Order Date]]</f>
        <v>5</v>
      </c>
      <c r="N8791">
        <v>8</v>
      </c>
      <c r="O8791" t="s">
        <v>61</v>
      </c>
      <c r="P8791" s="3">
        <v>1614.5820000000001</v>
      </c>
      <c r="Q8791" s="3">
        <v>1063.6077783966821</v>
      </c>
      <c r="R8791" s="3">
        <f>(Table1[[#This Row],[Selling Price]]-Table1[[#This Row],[Cost Price]])</f>
        <v>550.97422160331803</v>
      </c>
      <c r="S8791" s="12">
        <f>(Table1[[#This Row],[Profit]]/Table1[[#This Row],[Selling Price]])</f>
        <v>0.3412488319598001</v>
      </c>
      <c r="T8791">
        <v>6</v>
      </c>
      <c r="U8791" s="2">
        <f>Table1[[#This Row],[Selling Price]]*Table1[[#This Row],[Quantity]]</f>
        <v>9687.4920000000002</v>
      </c>
      <c r="V8791" s="4">
        <v>0.7</v>
      </c>
      <c r="W8791">
        <v>483</v>
      </c>
      <c r="X8791" t="s">
        <v>36</v>
      </c>
      <c r="Y8791" t="s">
        <v>36</v>
      </c>
      <c r="Z8791" s="2">
        <v>1032.4776075008469</v>
      </c>
    </row>
    <row r="8792" spans="1:26" x14ac:dyDescent="0.35">
      <c r="A8792" t="s">
        <v>241</v>
      </c>
      <c r="B8792" t="s">
        <v>242</v>
      </c>
      <c r="C8792" t="s">
        <v>45</v>
      </c>
      <c r="D8792" t="s">
        <v>46</v>
      </c>
      <c r="E8792" t="s">
        <v>65</v>
      </c>
      <c r="F8792" t="s">
        <v>3791</v>
      </c>
      <c r="G8792" t="s">
        <v>3792</v>
      </c>
      <c r="H8792" t="s">
        <v>32</v>
      </c>
      <c r="I8792" t="s">
        <v>7919</v>
      </c>
      <c r="J8792" s="1">
        <v>42972</v>
      </c>
      <c r="K8792" s="1">
        <v>42974</v>
      </c>
      <c r="L8792" t="s">
        <v>199</v>
      </c>
      <c r="M8792">
        <f>Table1[[#This Row],[Ship Date]]-Table1[[#This Row],[Order Date]]</f>
        <v>2</v>
      </c>
      <c r="N8792">
        <v>8</v>
      </c>
      <c r="O8792" t="s">
        <v>61</v>
      </c>
      <c r="P8792" s="3">
        <v>25.696000000000002</v>
      </c>
      <c r="Q8792" s="3">
        <v>20.388420622719568</v>
      </c>
      <c r="R8792" s="3">
        <f>(Table1[[#This Row],[Selling Price]]-Table1[[#This Row],[Cost Price]])</f>
        <v>5.3075793772804332</v>
      </c>
      <c r="S8792" s="12">
        <f>(Table1[[#This Row],[Profit]]/Table1[[#This Row],[Selling Price]])</f>
        <v>0.20655274662517251</v>
      </c>
      <c r="T8792">
        <v>2</v>
      </c>
      <c r="U8792" s="2">
        <f>Table1[[#This Row],[Selling Price]]*Table1[[#This Row],[Quantity]]</f>
        <v>51.392000000000003</v>
      </c>
      <c r="V8792" s="4">
        <v>0.2</v>
      </c>
      <c r="W8792">
        <v>276</v>
      </c>
      <c r="X8792" t="s">
        <v>36</v>
      </c>
      <c r="Y8792" t="s">
        <v>68</v>
      </c>
      <c r="Z8792" s="2">
        <v>39.686943075357497</v>
      </c>
    </row>
    <row r="8793" spans="1:26" x14ac:dyDescent="0.35">
      <c r="A8793" t="s">
        <v>241</v>
      </c>
      <c r="B8793" t="s">
        <v>242</v>
      </c>
      <c r="C8793" t="s">
        <v>27</v>
      </c>
      <c r="D8793" t="s">
        <v>46</v>
      </c>
      <c r="E8793" t="s">
        <v>102</v>
      </c>
      <c r="F8793" t="s">
        <v>6790</v>
      </c>
      <c r="G8793" t="s">
        <v>6791</v>
      </c>
      <c r="H8793" t="s">
        <v>32</v>
      </c>
      <c r="I8793" t="s">
        <v>7997</v>
      </c>
      <c r="J8793" s="1">
        <v>42303</v>
      </c>
      <c r="K8793" s="1">
        <v>42309</v>
      </c>
      <c r="L8793" t="s">
        <v>60</v>
      </c>
      <c r="M8793">
        <f>Table1[[#This Row],[Ship Date]]-Table1[[#This Row],[Order Date]]</f>
        <v>6</v>
      </c>
      <c r="N8793">
        <v>10</v>
      </c>
      <c r="O8793" t="s">
        <v>61</v>
      </c>
      <c r="P8793" s="3">
        <v>131.904</v>
      </c>
      <c r="Q8793" s="3">
        <v>109.429013487565</v>
      </c>
      <c r="R8793" s="3">
        <f>(Table1[[#This Row],[Selling Price]]-Table1[[#This Row],[Cost Price]])</f>
        <v>22.474986512434995</v>
      </c>
      <c r="S8793" s="12">
        <f>(Table1[[#This Row],[Profit]]/Table1[[#This Row],[Selling Price]])</f>
        <v>0.17038896858650984</v>
      </c>
      <c r="T8793">
        <v>3</v>
      </c>
      <c r="U8793" s="2">
        <f>Table1[[#This Row],[Selling Price]]*Table1[[#This Row],[Quantity]]</f>
        <v>395.71199999999999</v>
      </c>
      <c r="V8793" s="4">
        <v>0.2</v>
      </c>
      <c r="W8793">
        <v>394</v>
      </c>
      <c r="X8793" t="s">
        <v>68</v>
      </c>
      <c r="Y8793" t="s">
        <v>68</v>
      </c>
      <c r="Z8793" s="2">
        <v>68.46877889374106</v>
      </c>
    </row>
    <row r="8794" spans="1:26" x14ac:dyDescent="0.35">
      <c r="A8794" t="s">
        <v>241</v>
      </c>
      <c r="B8794" t="s">
        <v>242</v>
      </c>
      <c r="C8794" t="s">
        <v>64</v>
      </c>
      <c r="D8794" t="s">
        <v>46</v>
      </c>
      <c r="E8794" t="s">
        <v>102</v>
      </c>
      <c r="F8794" t="s">
        <v>191</v>
      </c>
      <c r="G8794" t="s">
        <v>192</v>
      </c>
      <c r="H8794" t="s">
        <v>32</v>
      </c>
      <c r="I8794" t="s">
        <v>8036</v>
      </c>
      <c r="J8794" s="1">
        <v>42895</v>
      </c>
      <c r="K8794" s="1">
        <v>42900</v>
      </c>
      <c r="L8794" t="s">
        <v>60</v>
      </c>
      <c r="M8794">
        <f>Table1[[#This Row],[Ship Date]]-Table1[[#This Row],[Order Date]]</f>
        <v>5</v>
      </c>
      <c r="N8794">
        <v>6</v>
      </c>
      <c r="O8794" t="s">
        <v>51</v>
      </c>
      <c r="P8794" s="3">
        <v>49.12</v>
      </c>
      <c r="Q8794" s="3">
        <v>39.263742149330653</v>
      </c>
      <c r="R8794" s="3">
        <f>(Table1[[#This Row],[Selling Price]]-Table1[[#This Row],[Cost Price]])</f>
        <v>9.8562578506693441</v>
      </c>
      <c r="S8794" s="12">
        <f>(Table1[[#This Row],[Profit]]/Table1[[#This Row],[Selling Price]])</f>
        <v>0.20065671520092315</v>
      </c>
      <c r="T8794">
        <v>4</v>
      </c>
      <c r="U8794" s="2">
        <f>Table1[[#This Row],[Selling Price]]*Table1[[#This Row],[Quantity]]</f>
        <v>196.48</v>
      </c>
      <c r="V8794" s="4">
        <v>0</v>
      </c>
      <c r="W8794">
        <v>336</v>
      </c>
      <c r="X8794" t="s">
        <v>36</v>
      </c>
      <c r="Y8794" t="s">
        <v>52</v>
      </c>
      <c r="Z8794" s="2">
        <v>13.05766917434604</v>
      </c>
    </row>
    <row r="8795" spans="1:26" x14ac:dyDescent="0.35">
      <c r="A8795" t="s">
        <v>241</v>
      </c>
      <c r="B8795" t="s">
        <v>242</v>
      </c>
      <c r="C8795" t="s">
        <v>45</v>
      </c>
      <c r="D8795" t="s">
        <v>46</v>
      </c>
      <c r="E8795" t="s">
        <v>86</v>
      </c>
      <c r="F8795" t="s">
        <v>239</v>
      </c>
      <c r="G8795" t="s">
        <v>240</v>
      </c>
      <c r="H8795" t="s">
        <v>32</v>
      </c>
      <c r="I8795" t="s">
        <v>8051</v>
      </c>
      <c r="J8795" s="1">
        <v>41829</v>
      </c>
      <c r="K8795" s="1">
        <v>41833</v>
      </c>
      <c r="L8795" t="s">
        <v>60</v>
      </c>
      <c r="M8795">
        <f>Table1[[#This Row],[Ship Date]]-Table1[[#This Row],[Order Date]]</f>
        <v>4</v>
      </c>
      <c r="N8795">
        <v>7</v>
      </c>
      <c r="O8795" t="s">
        <v>51</v>
      </c>
      <c r="P8795" s="3">
        <v>41.904000000000003</v>
      </c>
      <c r="Q8795" s="3">
        <v>27.768532380575191</v>
      </c>
      <c r="R8795" s="3">
        <f>(Table1[[#This Row],[Selling Price]]-Table1[[#This Row],[Cost Price]])</f>
        <v>14.135467619424812</v>
      </c>
      <c r="S8795" s="12">
        <f>(Table1[[#This Row],[Profit]]/Table1[[#This Row],[Selling Price]])</f>
        <v>0.3373297923688624</v>
      </c>
      <c r="T8795">
        <v>6</v>
      </c>
      <c r="U8795" s="2">
        <f>Table1[[#This Row],[Selling Price]]*Table1[[#This Row],[Quantity]]</f>
        <v>251.42400000000004</v>
      </c>
      <c r="V8795" s="4">
        <v>0.2</v>
      </c>
      <c r="W8795">
        <v>157</v>
      </c>
      <c r="X8795" t="s">
        <v>36</v>
      </c>
      <c r="Y8795" t="s">
        <v>52</v>
      </c>
      <c r="Z8795" s="2">
        <v>12.738976162121149</v>
      </c>
    </row>
    <row r="8796" spans="1:26" x14ac:dyDescent="0.35">
      <c r="A8796" t="s">
        <v>241</v>
      </c>
      <c r="B8796" t="s">
        <v>242</v>
      </c>
      <c r="C8796" t="s">
        <v>64</v>
      </c>
      <c r="D8796" t="s">
        <v>46</v>
      </c>
      <c r="E8796" t="s">
        <v>86</v>
      </c>
      <c r="F8796" t="s">
        <v>2389</v>
      </c>
      <c r="G8796" t="s">
        <v>2390</v>
      </c>
      <c r="H8796" t="s">
        <v>32</v>
      </c>
      <c r="I8796" t="s">
        <v>8062</v>
      </c>
      <c r="J8796" s="1">
        <v>42279</v>
      </c>
      <c r="K8796" s="1">
        <v>42282</v>
      </c>
      <c r="L8796" t="s">
        <v>34</v>
      </c>
      <c r="M8796">
        <f>Table1[[#This Row],[Ship Date]]-Table1[[#This Row],[Order Date]]</f>
        <v>3</v>
      </c>
      <c r="N8796">
        <v>10</v>
      </c>
      <c r="O8796" t="s">
        <v>61</v>
      </c>
      <c r="P8796" s="3">
        <v>7.38</v>
      </c>
      <c r="Q8796" s="3">
        <v>5.7415514436679738</v>
      </c>
      <c r="R8796" s="3">
        <f>(Table1[[#This Row],[Selling Price]]-Table1[[#This Row],[Cost Price]])</f>
        <v>1.6384485563320261</v>
      </c>
      <c r="S8796" s="12">
        <f>(Table1[[#This Row],[Profit]]/Table1[[#This Row],[Selling Price]])</f>
        <v>0.22201199950298459</v>
      </c>
      <c r="T8796">
        <v>1</v>
      </c>
      <c r="U8796" s="2">
        <f>Table1[[#This Row],[Selling Price]]*Table1[[#This Row],[Quantity]]</f>
        <v>7.38</v>
      </c>
      <c r="V8796" s="4">
        <v>0</v>
      </c>
      <c r="W8796">
        <v>485</v>
      </c>
      <c r="X8796" t="s">
        <v>36</v>
      </c>
      <c r="Y8796" t="s">
        <v>52</v>
      </c>
      <c r="Z8796" s="2">
        <v>12.697985289013371</v>
      </c>
    </row>
    <row r="8797" spans="1:26" x14ac:dyDescent="0.35">
      <c r="A8797" t="s">
        <v>241</v>
      </c>
      <c r="B8797" t="s">
        <v>242</v>
      </c>
      <c r="C8797" t="s">
        <v>39</v>
      </c>
      <c r="D8797" t="s">
        <v>46</v>
      </c>
      <c r="E8797" t="s">
        <v>102</v>
      </c>
      <c r="F8797" t="s">
        <v>3283</v>
      </c>
      <c r="G8797" t="s">
        <v>3284</v>
      </c>
      <c r="H8797" t="s">
        <v>32</v>
      </c>
      <c r="I8797" t="s">
        <v>8149</v>
      </c>
      <c r="J8797" s="1">
        <v>42124</v>
      </c>
      <c r="K8797" s="1">
        <v>42128</v>
      </c>
      <c r="L8797" t="s">
        <v>60</v>
      </c>
      <c r="M8797">
        <f>Table1[[#This Row],[Ship Date]]-Table1[[#This Row],[Order Date]]</f>
        <v>4</v>
      </c>
      <c r="N8797">
        <v>4</v>
      </c>
      <c r="O8797" t="s">
        <v>106</v>
      </c>
      <c r="P8797" s="3">
        <v>6.48</v>
      </c>
      <c r="Q8797" s="3">
        <v>4.2354390167502478</v>
      </c>
      <c r="R8797" s="3">
        <f>(Table1[[#This Row],[Selling Price]]-Table1[[#This Row],[Cost Price]])</f>
        <v>2.2445609832497526</v>
      </c>
      <c r="S8797" s="12">
        <f>(Table1[[#This Row],[Profit]]/Table1[[#This Row],[Selling Price]])</f>
        <v>0.34638286778545563</v>
      </c>
      <c r="T8797">
        <v>1</v>
      </c>
      <c r="U8797" s="2">
        <f>Table1[[#This Row],[Selling Price]]*Table1[[#This Row],[Quantity]]</f>
        <v>6.48</v>
      </c>
      <c r="V8797" s="4">
        <v>0</v>
      </c>
      <c r="W8797">
        <v>378</v>
      </c>
      <c r="X8797" t="s">
        <v>36</v>
      </c>
      <c r="Y8797" t="s">
        <v>52</v>
      </c>
      <c r="Z8797" s="2">
        <v>20.695460371782019</v>
      </c>
    </row>
    <row r="8798" spans="1:26" x14ac:dyDescent="0.35">
      <c r="A8798" t="s">
        <v>241</v>
      </c>
      <c r="B8798" t="s">
        <v>242</v>
      </c>
      <c r="C8798" t="s">
        <v>39</v>
      </c>
      <c r="D8798" t="s">
        <v>46</v>
      </c>
      <c r="E8798" t="s">
        <v>65</v>
      </c>
      <c r="F8798" t="s">
        <v>912</v>
      </c>
      <c r="G8798" t="s">
        <v>913</v>
      </c>
      <c r="H8798" t="s">
        <v>32</v>
      </c>
      <c r="I8798" t="s">
        <v>8152</v>
      </c>
      <c r="J8798" s="1">
        <v>41740</v>
      </c>
      <c r="K8798" s="1">
        <v>41747</v>
      </c>
      <c r="L8798" t="s">
        <v>60</v>
      </c>
      <c r="M8798">
        <f>Table1[[#This Row],[Ship Date]]-Table1[[#This Row],[Order Date]]</f>
        <v>7</v>
      </c>
      <c r="N8798">
        <v>4</v>
      </c>
      <c r="O8798" t="s">
        <v>106</v>
      </c>
      <c r="P8798" s="3">
        <v>87.08</v>
      </c>
      <c r="Q8798" s="3">
        <v>71.165941399243053</v>
      </c>
      <c r="R8798" s="3">
        <f>(Table1[[#This Row],[Selling Price]]-Table1[[#This Row],[Cost Price]])</f>
        <v>15.914058600756945</v>
      </c>
      <c r="S8798" s="12">
        <f>(Table1[[#This Row],[Profit]]/Table1[[#This Row],[Selling Price]])</f>
        <v>0.18275216583322171</v>
      </c>
      <c r="T8798">
        <v>7</v>
      </c>
      <c r="U8798" s="2">
        <f>Table1[[#This Row],[Selling Price]]*Table1[[#This Row],[Quantity]]</f>
        <v>609.55999999999995</v>
      </c>
      <c r="V8798" s="4">
        <v>0</v>
      </c>
      <c r="W8798">
        <v>109</v>
      </c>
      <c r="X8798" t="s">
        <v>68</v>
      </c>
      <c r="Y8798" t="s">
        <v>36</v>
      </c>
      <c r="Z8798" s="2">
        <v>23.185074583200539</v>
      </c>
    </row>
    <row r="8799" spans="1:26" x14ac:dyDescent="0.35">
      <c r="A8799" t="s">
        <v>241</v>
      </c>
      <c r="B8799" t="s">
        <v>242</v>
      </c>
      <c r="C8799" t="s">
        <v>64</v>
      </c>
      <c r="D8799" t="s">
        <v>46</v>
      </c>
      <c r="E8799" t="s">
        <v>102</v>
      </c>
      <c r="F8799" t="s">
        <v>5207</v>
      </c>
      <c r="G8799" t="s">
        <v>5208</v>
      </c>
      <c r="H8799" t="s">
        <v>32</v>
      </c>
      <c r="I8799" t="s">
        <v>8262</v>
      </c>
      <c r="J8799" s="1">
        <v>42162</v>
      </c>
      <c r="K8799" s="1">
        <v>42166</v>
      </c>
      <c r="L8799" t="s">
        <v>60</v>
      </c>
      <c r="M8799">
        <f>Table1[[#This Row],[Ship Date]]-Table1[[#This Row],[Order Date]]</f>
        <v>4</v>
      </c>
      <c r="N8799">
        <v>6</v>
      </c>
      <c r="O8799" t="s">
        <v>51</v>
      </c>
      <c r="P8799" s="3">
        <v>25.92</v>
      </c>
      <c r="Q8799" s="3">
        <v>17.64026976380654</v>
      </c>
      <c r="R8799" s="3">
        <f>(Table1[[#This Row],[Selling Price]]-Table1[[#This Row],[Cost Price]])</f>
        <v>8.2797302361934619</v>
      </c>
      <c r="S8799" s="12">
        <f>(Table1[[#This Row],[Profit]]/Table1[[#This Row],[Selling Price]])</f>
        <v>0.31943403689017985</v>
      </c>
      <c r="T8799">
        <v>5</v>
      </c>
      <c r="U8799" s="2">
        <f>Table1[[#This Row],[Selling Price]]*Table1[[#This Row],[Quantity]]</f>
        <v>129.60000000000002</v>
      </c>
      <c r="V8799" s="4">
        <v>0.2</v>
      </c>
      <c r="W8799">
        <v>302</v>
      </c>
      <c r="X8799" t="s">
        <v>36</v>
      </c>
      <c r="Y8799" t="s">
        <v>52</v>
      </c>
      <c r="Z8799" s="2">
        <v>6.078778824731164</v>
      </c>
    </row>
    <row r="8800" spans="1:26" x14ac:dyDescent="0.35">
      <c r="A8800" t="s">
        <v>241</v>
      </c>
      <c r="B8800" t="s">
        <v>242</v>
      </c>
      <c r="C8800" t="s">
        <v>27</v>
      </c>
      <c r="D8800" t="s">
        <v>46</v>
      </c>
      <c r="E8800" t="s">
        <v>86</v>
      </c>
      <c r="F8800" t="s">
        <v>87</v>
      </c>
      <c r="G8800" t="s">
        <v>88</v>
      </c>
      <c r="H8800" t="s">
        <v>32</v>
      </c>
      <c r="I8800" t="s">
        <v>8263</v>
      </c>
      <c r="J8800" s="1">
        <v>42803</v>
      </c>
      <c r="K8800" s="1">
        <v>42807</v>
      </c>
      <c r="L8800" t="s">
        <v>60</v>
      </c>
      <c r="M8800">
        <f>Table1[[#This Row],[Ship Date]]-Table1[[#This Row],[Order Date]]</f>
        <v>4</v>
      </c>
      <c r="N8800">
        <v>3</v>
      </c>
      <c r="O8800" t="s">
        <v>106</v>
      </c>
      <c r="P8800" s="3">
        <v>30.84</v>
      </c>
      <c r="Q8800" s="3">
        <v>25.313389898833378</v>
      </c>
      <c r="R8800" s="3">
        <f>(Table1[[#This Row],[Selling Price]]-Table1[[#This Row],[Cost Price]])</f>
        <v>5.5266101011666215</v>
      </c>
      <c r="S8800" s="12">
        <f>(Table1[[#This Row],[Profit]]/Table1[[#This Row],[Selling Price]])</f>
        <v>0.17920266216493586</v>
      </c>
      <c r="T8800">
        <v>5</v>
      </c>
      <c r="U8800" s="2">
        <f>Table1[[#This Row],[Selling Price]]*Table1[[#This Row],[Quantity]]</f>
        <v>154.19999999999999</v>
      </c>
      <c r="V8800" s="4">
        <v>0.2</v>
      </c>
      <c r="W8800">
        <v>125</v>
      </c>
      <c r="X8800" t="s">
        <v>36</v>
      </c>
      <c r="Y8800" t="s">
        <v>52</v>
      </c>
      <c r="Z8800" s="2">
        <v>14.078581040005419</v>
      </c>
    </row>
    <row r="8801" spans="1:26" x14ac:dyDescent="0.35">
      <c r="A8801" t="s">
        <v>241</v>
      </c>
      <c r="B8801" t="s">
        <v>242</v>
      </c>
      <c r="C8801" t="s">
        <v>55</v>
      </c>
      <c r="D8801" t="s">
        <v>46</v>
      </c>
      <c r="E8801" t="s">
        <v>270</v>
      </c>
      <c r="F8801" t="s">
        <v>2934</v>
      </c>
      <c r="G8801" t="s">
        <v>2935</v>
      </c>
      <c r="H8801" t="s">
        <v>32</v>
      </c>
      <c r="I8801" t="s">
        <v>8283</v>
      </c>
      <c r="J8801" s="1">
        <v>41901</v>
      </c>
      <c r="K8801" s="1">
        <v>41901</v>
      </c>
      <c r="L8801" t="s">
        <v>1118</v>
      </c>
      <c r="M8801">
        <f>Table1[[#This Row],[Ship Date]]-Table1[[#This Row],[Order Date]]</f>
        <v>0</v>
      </c>
      <c r="N8801">
        <v>9</v>
      </c>
      <c r="O8801" t="s">
        <v>61</v>
      </c>
      <c r="P8801" s="3">
        <v>5.67</v>
      </c>
      <c r="Q8801" s="3">
        <v>4.3599454789780481</v>
      </c>
      <c r="R8801" s="3">
        <f>(Table1[[#This Row],[Selling Price]]-Table1[[#This Row],[Cost Price]])</f>
        <v>1.3100545210219519</v>
      </c>
      <c r="S8801" s="12">
        <f>(Table1[[#This Row],[Profit]]/Table1[[#This Row],[Selling Price]])</f>
        <v>0.23105018007441833</v>
      </c>
      <c r="T8801">
        <v>3</v>
      </c>
      <c r="U8801" s="2">
        <f>Table1[[#This Row],[Selling Price]]*Table1[[#This Row],[Quantity]]</f>
        <v>17.009999999999998</v>
      </c>
      <c r="V8801" s="4">
        <v>0</v>
      </c>
      <c r="W8801">
        <v>240</v>
      </c>
      <c r="X8801" t="s">
        <v>36</v>
      </c>
      <c r="Y8801" t="s">
        <v>52</v>
      </c>
      <c r="Z8801" s="2">
        <v>2.454575727086048</v>
      </c>
    </row>
    <row r="8802" spans="1:26" x14ac:dyDescent="0.35">
      <c r="A8802" t="s">
        <v>241</v>
      </c>
      <c r="B8802" t="s">
        <v>242</v>
      </c>
      <c r="C8802" t="s">
        <v>55</v>
      </c>
      <c r="D8802" t="s">
        <v>46</v>
      </c>
      <c r="E8802" t="s">
        <v>65</v>
      </c>
      <c r="F8802" t="s">
        <v>1794</v>
      </c>
      <c r="G8802" t="s">
        <v>1795</v>
      </c>
      <c r="H8802" t="s">
        <v>32</v>
      </c>
      <c r="I8802" t="s">
        <v>8292</v>
      </c>
      <c r="J8802" s="1">
        <v>42139</v>
      </c>
      <c r="K8802" s="1">
        <v>42146</v>
      </c>
      <c r="L8802" t="s">
        <v>60</v>
      </c>
      <c r="M8802">
        <f>Table1[[#This Row],[Ship Date]]-Table1[[#This Row],[Order Date]]</f>
        <v>7</v>
      </c>
      <c r="N8802">
        <v>5</v>
      </c>
      <c r="O8802" t="s">
        <v>51</v>
      </c>
      <c r="P8802" s="3">
        <v>51.968000000000004</v>
      </c>
      <c r="Q8802" s="3">
        <v>42.558709018875007</v>
      </c>
      <c r="R8802" s="3">
        <f>(Table1[[#This Row],[Selling Price]]-Table1[[#This Row],[Cost Price]])</f>
        <v>9.4092909811249967</v>
      </c>
      <c r="S8802" s="12">
        <f>(Table1[[#This Row],[Profit]]/Table1[[#This Row],[Selling Price]])</f>
        <v>0.18105932460600746</v>
      </c>
      <c r="T8802">
        <v>2</v>
      </c>
      <c r="U8802" s="2">
        <f>Table1[[#This Row],[Selling Price]]*Table1[[#This Row],[Quantity]]</f>
        <v>103.93600000000001</v>
      </c>
      <c r="V8802" s="4">
        <v>0.2</v>
      </c>
      <c r="W8802">
        <v>273</v>
      </c>
      <c r="X8802" t="s">
        <v>68</v>
      </c>
      <c r="Y8802" t="s">
        <v>52</v>
      </c>
      <c r="Z8802" s="2">
        <v>31.57019083460429</v>
      </c>
    </row>
    <row r="8803" spans="1:26" x14ac:dyDescent="0.35">
      <c r="A8803" t="s">
        <v>241</v>
      </c>
      <c r="B8803" t="s">
        <v>242</v>
      </c>
      <c r="C8803" t="s">
        <v>55</v>
      </c>
      <c r="D8803" t="s">
        <v>46</v>
      </c>
      <c r="E8803" t="s">
        <v>65</v>
      </c>
      <c r="F8803" t="s">
        <v>5292</v>
      </c>
      <c r="G8803" t="s">
        <v>5293</v>
      </c>
      <c r="H8803" t="s">
        <v>32</v>
      </c>
      <c r="I8803" t="s">
        <v>8309</v>
      </c>
      <c r="J8803" s="1">
        <v>42986</v>
      </c>
      <c r="K8803" s="1">
        <v>42991</v>
      </c>
      <c r="L8803" t="s">
        <v>34</v>
      </c>
      <c r="M8803">
        <f>Table1[[#This Row],[Ship Date]]-Table1[[#This Row],[Order Date]]</f>
        <v>5</v>
      </c>
      <c r="N8803">
        <v>9</v>
      </c>
      <c r="O8803" t="s">
        <v>61</v>
      </c>
      <c r="P8803" s="3">
        <v>65.12</v>
      </c>
      <c r="Q8803" s="3">
        <v>42.414779603051826</v>
      </c>
      <c r="R8803" s="3">
        <f>(Table1[[#This Row],[Selling Price]]-Table1[[#This Row],[Cost Price]])</f>
        <v>22.705220396948178</v>
      </c>
      <c r="S8803" s="12">
        <f>(Table1[[#This Row],[Profit]]/Table1[[#This Row],[Selling Price]])</f>
        <v>0.34866738938802483</v>
      </c>
      <c r="T8803">
        <v>4</v>
      </c>
      <c r="U8803" s="2">
        <f>Table1[[#This Row],[Selling Price]]*Table1[[#This Row],[Quantity]]</f>
        <v>260.48</v>
      </c>
      <c r="V8803" s="4">
        <v>0</v>
      </c>
      <c r="W8803">
        <v>121</v>
      </c>
      <c r="X8803" t="s">
        <v>36</v>
      </c>
      <c r="Y8803" t="s">
        <v>52</v>
      </c>
      <c r="Z8803" s="2">
        <v>19.751873956665481</v>
      </c>
    </row>
    <row r="8804" spans="1:26" x14ac:dyDescent="0.35">
      <c r="A8804" t="s">
        <v>241</v>
      </c>
      <c r="B8804" t="s">
        <v>242</v>
      </c>
      <c r="C8804" t="s">
        <v>27</v>
      </c>
      <c r="D8804" t="s">
        <v>46</v>
      </c>
      <c r="E8804" t="s">
        <v>91</v>
      </c>
      <c r="F8804" t="s">
        <v>410</v>
      </c>
      <c r="G8804" t="s">
        <v>411</v>
      </c>
      <c r="H8804" t="s">
        <v>32</v>
      </c>
      <c r="I8804" t="s">
        <v>8311</v>
      </c>
      <c r="J8804" s="1">
        <v>42868</v>
      </c>
      <c r="K8804" s="1">
        <v>42873</v>
      </c>
      <c r="L8804" t="s">
        <v>60</v>
      </c>
      <c r="M8804">
        <f>Table1[[#This Row],[Ship Date]]-Table1[[#This Row],[Order Date]]</f>
        <v>5</v>
      </c>
      <c r="N8804">
        <v>5</v>
      </c>
      <c r="O8804" t="s">
        <v>51</v>
      </c>
      <c r="P8804" s="3">
        <v>20.768000000000001</v>
      </c>
      <c r="Q8804" s="3">
        <v>15.156747585584259</v>
      </c>
      <c r="R8804" s="3">
        <f>(Table1[[#This Row],[Selling Price]]-Table1[[#This Row],[Cost Price]])</f>
        <v>5.6112524144157412</v>
      </c>
      <c r="S8804" s="12">
        <f>(Table1[[#This Row],[Profit]]/Table1[[#This Row],[Selling Price]])</f>
        <v>0.2701874236525299</v>
      </c>
      <c r="T8804">
        <v>2</v>
      </c>
      <c r="U8804" s="2">
        <f>Table1[[#This Row],[Selling Price]]*Table1[[#This Row],[Quantity]]</f>
        <v>41.536000000000001</v>
      </c>
      <c r="V8804" s="4">
        <v>0.2</v>
      </c>
      <c r="W8804">
        <v>483</v>
      </c>
      <c r="X8804" t="s">
        <v>36</v>
      </c>
      <c r="Y8804" t="s">
        <v>52</v>
      </c>
      <c r="Z8804" s="2">
        <v>32.267768314527117</v>
      </c>
    </row>
    <row r="8805" spans="1:26" x14ac:dyDescent="0.35">
      <c r="A8805" t="s">
        <v>241</v>
      </c>
      <c r="B8805" t="s">
        <v>242</v>
      </c>
      <c r="C8805" t="s">
        <v>45</v>
      </c>
      <c r="D8805" t="s">
        <v>46</v>
      </c>
      <c r="E8805" t="s">
        <v>86</v>
      </c>
      <c r="F8805" t="s">
        <v>2132</v>
      </c>
      <c r="G8805" t="s">
        <v>2133</v>
      </c>
      <c r="H8805" t="s">
        <v>32</v>
      </c>
      <c r="I8805" t="s">
        <v>8316</v>
      </c>
      <c r="J8805" s="1">
        <v>42579</v>
      </c>
      <c r="K8805" s="1">
        <v>42580</v>
      </c>
      <c r="L8805" t="s">
        <v>199</v>
      </c>
      <c r="M8805">
        <f>Table1[[#This Row],[Ship Date]]-Table1[[#This Row],[Order Date]]</f>
        <v>1</v>
      </c>
      <c r="N8805">
        <v>7</v>
      </c>
      <c r="O8805" t="s">
        <v>51</v>
      </c>
      <c r="P8805" s="3">
        <v>1369.7639999999999</v>
      </c>
      <c r="Q8805" s="3">
        <v>910.02475435601411</v>
      </c>
      <c r="R8805" s="3">
        <f>(Table1[[#This Row],[Selling Price]]-Table1[[#This Row],[Cost Price]])</f>
        <v>459.73924564398578</v>
      </c>
      <c r="S8805" s="12">
        <f>(Table1[[#This Row],[Profit]]/Table1[[#This Row],[Selling Price]])</f>
        <v>0.33563390893904776</v>
      </c>
      <c r="T8805">
        <v>6</v>
      </c>
      <c r="U8805" s="2">
        <f>Table1[[#This Row],[Selling Price]]*Table1[[#This Row],[Quantity]]</f>
        <v>8218.5839999999989</v>
      </c>
      <c r="V8805" s="4">
        <v>0.7</v>
      </c>
      <c r="W8805">
        <v>286</v>
      </c>
      <c r="X8805" t="s">
        <v>36</v>
      </c>
      <c r="Y8805" t="s">
        <v>36</v>
      </c>
      <c r="Z8805" s="2">
        <v>2937.1210234821779</v>
      </c>
    </row>
    <row r="8806" spans="1:26" x14ac:dyDescent="0.35">
      <c r="A8806" t="s">
        <v>241</v>
      </c>
      <c r="B8806" t="s">
        <v>242</v>
      </c>
      <c r="C8806" t="s">
        <v>39</v>
      </c>
      <c r="D8806" t="s">
        <v>46</v>
      </c>
      <c r="E8806" t="s">
        <v>91</v>
      </c>
      <c r="F8806" t="s">
        <v>3695</v>
      </c>
      <c r="G8806" t="s">
        <v>3696</v>
      </c>
      <c r="H8806" t="s">
        <v>32</v>
      </c>
      <c r="I8806" t="s">
        <v>8328</v>
      </c>
      <c r="J8806" s="1">
        <v>41895</v>
      </c>
      <c r="K8806" s="1">
        <v>41895</v>
      </c>
      <c r="L8806" t="s">
        <v>1118</v>
      </c>
      <c r="M8806">
        <f>Table1[[#This Row],[Ship Date]]-Table1[[#This Row],[Order Date]]</f>
        <v>0</v>
      </c>
      <c r="N8806">
        <v>9</v>
      </c>
      <c r="O8806" t="s">
        <v>61</v>
      </c>
      <c r="P8806" s="3">
        <v>22.66</v>
      </c>
      <c r="Q8806" s="3">
        <v>15.90855174228361</v>
      </c>
      <c r="R8806" s="3">
        <f>(Table1[[#This Row],[Selling Price]]-Table1[[#This Row],[Cost Price]])</f>
        <v>6.7514482577163903</v>
      </c>
      <c r="S8806" s="12">
        <f>(Table1[[#This Row],[Profit]]/Table1[[#This Row],[Selling Price]])</f>
        <v>0.29794564244114696</v>
      </c>
      <c r="T8806">
        <v>2</v>
      </c>
      <c r="U8806" s="2">
        <f>Table1[[#This Row],[Selling Price]]*Table1[[#This Row],[Quantity]]</f>
        <v>45.32</v>
      </c>
      <c r="V8806" s="4">
        <v>0</v>
      </c>
      <c r="W8806">
        <v>322</v>
      </c>
      <c r="X8806" t="s">
        <v>36</v>
      </c>
      <c r="Y8806" t="s">
        <v>52</v>
      </c>
      <c r="Z8806" s="2">
        <v>29.976362354361811</v>
      </c>
    </row>
    <row r="8807" spans="1:26" x14ac:dyDescent="0.35">
      <c r="A8807" t="s">
        <v>241</v>
      </c>
      <c r="B8807" t="s">
        <v>242</v>
      </c>
      <c r="C8807" t="s">
        <v>55</v>
      </c>
      <c r="D8807" t="s">
        <v>46</v>
      </c>
      <c r="E8807" t="s">
        <v>102</v>
      </c>
      <c r="F8807" t="s">
        <v>4467</v>
      </c>
      <c r="G8807" t="s">
        <v>4468</v>
      </c>
      <c r="H8807" t="s">
        <v>32</v>
      </c>
      <c r="I8807" t="s">
        <v>8330</v>
      </c>
      <c r="J8807" s="1">
        <v>42616</v>
      </c>
      <c r="K8807" s="1">
        <v>42621</v>
      </c>
      <c r="L8807" t="s">
        <v>60</v>
      </c>
      <c r="M8807">
        <f>Table1[[#This Row],[Ship Date]]-Table1[[#This Row],[Order Date]]</f>
        <v>5</v>
      </c>
      <c r="N8807">
        <v>9</v>
      </c>
      <c r="O8807" t="s">
        <v>61</v>
      </c>
      <c r="P8807" s="3">
        <v>30.96</v>
      </c>
      <c r="Q8807" s="3">
        <v>22.11187270264238</v>
      </c>
      <c r="R8807" s="3">
        <f>(Table1[[#This Row],[Selling Price]]-Table1[[#This Row],[Cost Price]])</f>
        <v>8.848127297357621</v>
      </c>
      <c r="S8807" s="12">
        <f>(Table1[[#This Row],[Profit]]/Table1[[#This Row],[Selling Price]])</f>
        <v>0.28579222536684823</v>
      </c>
      <c r="T8807">
        <v>6</v>
      </c>
      <c r="U8807" s="2">
        <f>Table1[[#This Row],[Selling Price]]*Table1[[#This Row],[Quantity]]</f>
        <v>185.76</v>
      </c>
      <c r="V8807" s="4">
        <v>0.2</v>
      </c>
      <c r="W8807">
        <v>250</v>
      </c>
      <c r="X8807" t="s">
        <v>36</v>
      </c>
      <c r="Y8807" t="s">
        <v>52</v>
      </c>
      <c r="Z8807" s="2">
        <v>9.0023147023418364</v>
      </c>
    </row>
    <row r="8808" spans="1:26" x14ac:dyDescent="0.35">
      <c r="A8808" t="s">
        <v>241</v>
      </c>
      <c r="B8808" t="s">
        <v>242</v>
      </c>
      <c r="C8808" t="s">
        <v>39</v>
      </c>
      <c r="D8808" t="s">
        <v>46</v>
      </c>
      <c r="E8808" t="s">
        <v>102</v>
      </c>
      <c r="F8808" t="s">
        <v>932</v>
      </c>
      <c r="G8808" t="s">
        <v>933</v>
      </c>
      <c r="H8808" t="s">
        <v>32</v>
      </c>
      <c r="I8808" t="s">
        <v>8385</v>
      </c>
      <c r="J8808" s="1">
        <v>42573</v>
      </c>
      <c r="K8808" s="1">
        <v>42577</v>
      </c>
      <c r="L8808" t="s">
        <v>60</v>
      </c>
      <c r="M8808">
        <f>Table1[[#This Row],[Ship Date]]-Table1[[#This Row],[Order Date]]</f>
        <v>4</v>
      </c>
      <c r="N8808">
        <v>7</v>
      </c>
      <c r="O8808" t="s">
        <v>51</v>
      </c>
      <c r="P8808" s="3">
        <v>51.84</v>
      </c>
      <c r="Q8808" s="3">
        <v>33.988439873650528</v>
      </c>
      <c r="R8808" s="3">
        <f>(Table1[[#This Row],[Selling Price]]-Table1[[#This Row],[Cost Price]])</f>
        <v>17.851560126349476</v>
      </c>
      <c r="S8808" s="12">
        <f>(Table1[[#This Row],[Profit]]/Table1[[#This Row],[Selling Price]])</f>
        <v>0.34435879873359326</v>
      </c>
      <c r="T8808">
        <v>8</v>
      </c>
      <c r="U8808" s="2">
        <f>Table1[[#This Row],[Selling Price]]*Table1[[#This Row],[Quantity]]</f>
        <v>414.72</v>
      </c>
      <c r="V8808" s="4">
        <v>0</v>
      </c>
      <c r="W8808">
        <v>129</v>
      </c>
      <c r="X8808" t="s">
        <v>36</v>
      </c>
      <c r="Y8808" t="s">
        <v>52</v>
      </c>
      <c r="Z8808" s="2">
        <v>11.52951036006548</v>
      </c>
    </row>
    <row r="8809" spans="1:26" x14ac:dyDescent="0.35">
      <c r="A8809" t="s">
        <v>241</v>
      </c>
      <c r="B8809" t="s">
        <v>242</v>
      </c>
      <c r="C8809" t="s">
        <v>64</v>
      </c>
      <c r="D8809" t="s">
        <v>46</v>
      </c>
      <c r="E8809" t="s">
        <v>91</v>
      </c>
      <c r="F8809" t="s">
        <v>2226</v>
      </c>
      <c r="G8809" t="s">
        <v>2227</v>
      </c>
      <c r="H8809" t="s">
        <v>32</v>
      </c>
      <c r="I8809" t="s">
        <v>8434</v>
      </c>
      <c r="J8809" s="1">
        <v>43087</v>
      </c>
      <c r="K8809" s="1">
        <v>43092</v>
      </c>
      <c r="L8809" t="s">
        <v>60</v>
      </c>
      <c r="M8809">
        <f>Table1[[#This Row],[Ship Date]]-Table1[[#This Row],[Order Date]]</f>
        <v>5</v>
      </c>
      <c r="N8809">
        <v>12</v>
      </c>
      <c r="O8809" t="s">
        <v>35</v>
      </c>
      <c r="P8809" s="3">
        <v>130.11199999999999</v>
      </c>
      <c r="Q8809" s="3">
        <v>109.3128710979292</v>
      </c>
      <c r="R8809" s="3">
        <f>(Table1[[#This Row],[Selling Price]]-Table1[[#This Row],[Cost Price]])</f>
        <v>20.799128902070791</v>
      </c>
      <c r="S8809" s="12">
        <f>(Table1[[#This Row],[Profit]]/Table1[[#This Row],[Selling Price]])</f>
        <v>0.15985557751837487</v>
      </c>
      <c r="T8809">
        <v>2</v>
      </c>
      <c r="U8809" s="2">
        <f>Table1[[#This Row],[Selling Price]]*Table1[[#This Row],[Quantity]]</f>
        <v>260.22399999999999</v>
      </c>
      <c r="V8809" s="4">
        <v>0.2</v>
      </c>
      <c r="W8809">
        <v>487</v>
      </c>
      <c r="X8809" t="s">
        <v>36</v>
      </c>
      <c r="Y8809" t="s">
        <v>36</v>
      </c>
      <c r="Z8809" s="2">
        <v>272.38009414716612</v>
      </c>
    </row>
    <row r="8810" spans="1:26" x14ac:dyDescent="0.35">
      <c r="A8810" t="s">
        <v>241</v>
      </c>
      <c r="B8810" t="s">
        <v>242</v>
      </c>
      <c r="C8810" t="s">
        <v>55</v>
      </c>
      <c r="D8810" t="s">
        <v>46</v>
      </c>
      <c r="E8810" t="s">
        <v>86</v>
      </c>
      <c r="F8810" t="s">
        <v>1917</v>
      </c>
      <c r="G8810" t="s">
        <v>1918</v>
      </c>
      <c r="H8810" t="s">
        <v>32</v>
      </c>
      <c r="I8810" t="s">
        <v>8479</v>
      </c>
      <c r="J8810" s="1">
        <v>42399</v>
      </c>
      <c r="K8810" s="1">
        <v>42403</v>
      </c>
      <c r="L8810" t="s">
        <v>60</v>
      </c>
      <c r="M8810">
        <f>Table1[[#This Row],[Ship Date]]-Table1[[#This Row],[Order Date]]</f>
        <v>4</v>
      </c>
      <c r="N8810">
        <v>1</v>
      </c>
      <c r="O8810" t="s">
        <v>35</v>
      </c>
      <c r="P8810" s="3">
        <v>1.728</v>
      </c>
      <c r="Q8810" s="3">
        <v>1.175421901767369</v>
      </c>
      <c r="R8810" s="3">
        <f>(Table1[[#This Row],[Selling Price]]-Table1[[#This Row],[Cost Price]])</f>
        <v>0.55257809823263093</v>
      </c>
      <c r="S8810" s="12">
        <f>(Table1[[#This Row],[Profit]]/Table1[[#This Row],[Selling Price]])</f>
        <v>0.31977899203277255</v>
      </c>
      <c r="T8810">
        <v>3</v>
      </c>
      <c r="U8810" s="2">
        <f>Table1[[#This Row],[Selling Price]]*Table1[[#This Row],[Quantity]]</f>
        <v>5.1840000000000002</v>
      </c>
      <c r="V8810" s="4">
        <v>0.8</v>
      </c>
      <c r="W8810">
        <v>170</v>
      </c>
      <c r="X8810" t="s">
        <v>36</v>
      </c>
      <c r="Y8810" t="s">
        <v>52</v>
      </c>
      <c r="Z8810" s="2">
        <v>5.8343025757544096</v>
      </c>
    </row>
    <row r="8811" spans="1:26" x14ac:dyDescent="0.35">
      <c r="A8811" t="s">
        <v>241</v>
      </c>
      <c r="B8811" t="s">
        <v>242</v>
      </c>
      <c r="C8811" t="s">
        <v>27</v>
      </c>
      <c r="D8811" t="s">
        <v>46</v>
      </c>
      <c r="E8811" t="s">
        <v>102</v>
      </c>
      <c r="F8811" t="s">
        <v>3083</v>
      </c>
      <c r="G8811" t="s">
        <v>3084</v>
      </c>
      <c r="H8811" t="s">
        <v>32</v>
      </c>
      <c r="I8811" t="s">
        <v>8533</v>
      </c>
      <c r="J8811" s="1">
        <v>42455</v>
      </c>
      <c r="K8811" s="1">
        <v>42457</v>
      </c>
      <c r="L8811" t="s">
        <v>34</v>
      </c>
      <c r="M8811">
        <f>Table1[[#This Row],[Ship Date]]-Table1[[#This Row],[Order Date]]</f>
        <v>2</v>
      </c>
      <c r="N8811">
        <v>3</v>
      </c>
      <c r="O8811" t="s">
        <v>106</v>
      </c>
      <c r="P8811" s="3">
        <v>17.64</v>
      </c>
      <c r="Q8811" s="3">
        <v>14.61360390011621</v>
      </c>
      <c r="R8811" s="3">
        <f>(Table1[[#This Row],[Selling Price]]-Table1[[#This Row],[Cost Price]])</f>
        <v>3.0263960998837902</v>
      </c>
      <c r="S8811" s="12">
        <f>(Table1[[#This Row],[Profit]]/Table1[[#This Row],[Selling Price]])</f>
        <v>0.1715644047553169</v>
      </c>
      <c r="T8811">
        <v>3</v>
      </c>
      <c r="U8811" s="2">
        <f>Table1[[#This Row],[Selling Price]]*Table1[[#This Row],[Quantity]]</f>
        <v>52.92</v>
      </c>
      <c r="V8811" s="4">
        <v>0</v>
      </c>
      <c r="W8811">
        <v>200</v>
      </c>
      <c r="X8811" t="s">
        <v>36</v>
      </c>
      <c r="Y8811" t="s">
        <v>52</v>
      </c>
      <c r="Z8811" s="2">
        <v>4.9908851319179854</v>
      </c>
    </row>
    <row r="8812" spans="1:26" x14ac:dyDescent="0.35">
      <c r="A8812" t="s">
        <v>241</v>
      </c>
      <c r="B8812" t="s">
        <v>242</v>
      </c>
      <c r="C8812" t="s">
        <v>55</v>
      </c>
      <c r="D8812" t="s">
        <v>46</v>
      </c>
      <c r="E8812" t="s">
        <v>102</v>
      </c>
      <c r="F8812" t="s">
        <v>1780</v>
      </c>
      <c r="G8812" t="s">
        <v>1781</v>
      </c>
      <c r="H8812" t="s">
        <v>32</v>
      </c>
      <c r="I8812" t="s">
        <v>8595</v>
      </c>
      <c r="J8812" s="1">
        <v>43063</v>
      </c>
      <c r="K8812" s="1">
        <v>43063</v>
      </c>
      <c r="L8812" t="s">
        <v>1118</v>
      </c>
      <c r="M8812">
        <f>Table1[[#This Row],[Ship Date]]-Table1[[#This Row],[Order Date]]</f>
        <v>0</v>
      </c>
      <c r="N8812">
        <v>11</v>
      </c>
      <c r="O8812" t="s">
        <v>35</v>
      </c>
      <c r="P8812" s="3">
        <v>7.78</v>
      </c>
      <c r="Q8812" s="3">
        <v>6.5391577332646644</v>
      </c>
      <c r="R8812" s="3">
        <f>(Table1[[#This Row],[Selling Price]]-Table1[[#This Row],[Cost Price]])</f>
        <v>1.2408422667353358</v>
      </c>
      <c r="S8812" s="12">
        <f>(Table1[[#This Row],[Profit]]/Table1[[#This Row],[Selling Price]])</f>
        <v>0.15949129392485037</v>
      </c>
      <c r="T8812">
        <v>1</v>
      </c>
      <c r="U8812" s="2">
        <f>Table1[[#This Row],[Selling Price]]*Table1[[#This Row],[Quantity]]</f>
        <v>7.78</v>
      </c>
      <c r="V8812" s="4">
        <v>0</v>
      </c>
      <c r="W8812">
        <v>397</v>
      </c>
      <c r="X8812" t="s">
        <v>36</v>
      </c>
      <c r="Y8812" t="s">
        <v>68</v>
      </c>
      <c r="Z8812" s="2">
        <v>37.121048753657647</v>
      </c>
    </row>
    <row r="8813" spans="1:26" x14ac:dyDescent="0.35">
      <c r="A8813" t="s">
        <v>241</v>
      </c>
      <c r="B8813" t="s">
        <v>242</v>
      </c>
      <c r="C8813" t="s">
        <v>45</v>
      </c>
      <c r="D8813" t="s">
        <v>46</v>
      </c>
      <c r="E8813" t="s">
        <v>75</v>
      </c>
      <c r="F8813" t="s">
        <v>1010</v>
      </c>
      <c r="G8813" t="s">
        <v>1011</v>
      </c>
      <c r="H8813" t="s">
        <v>32</v>
      </c>
      <c r="I8813" t="s">
        <v>8692</v>
      </c>
      <c r="J8813" s="1">
        <v>42112</v>
      </c>
      <c r="K8813" s="1">
        <v>42116</v>
      </c>
      <c r="L8813" t="s">
        <v>34</v>
      </c>
      <c r="M8813">
        <f>Table1[[#This Row],[Ship Date]]-Table1[[#This Row],[Order Date]]</f>
        <v>4</v>
      </c>
      <c r="N8813">
        <v>4</v>
      </c>
      <c r="O8813" t="s">
        <v>106</v>
      </c>
      <c r="P8813" s="3">
        <v>74.352000000000004</v>
      </c>
      <c r="Q8813" s="3">
        <v>52.164256049023052</v>
      </c>
      <c r="R8813" s="3">
        <f>(Table1[[#This Row],[Selling Price]]-Table1[[#This Row],[Cost Price]])</f>
        <v>22.187743950976952</v>
      </c>
      <c r="S8813" s="12">
        <f>(Table1[[#This Row],[Profit]]/Table1[[#This Row],[Selling Price]])</f>
        <v>0.29841489066840099</v>
      </c>
      <c r="T8813">
        <v>3</v>
      </c>
      <c r="U8813" s="2">
        <f>Table1[[#This Row],[Selling Price]]*Table1[[#This Row],[Quantity]]</f>
        <v>223.05600000000001</v>
      </c>
      <c r="V8813" s="4">
        <v>0.2</v>
      </c>
      <c r="W8813">
        <v>308</v>
      </c>
      <c r="X8813" t="s">
        <v>36</v>
      </c>
      <c r="Y8813" t="s">
        <v>68</v>
      </c>
      <c r="Z8813" s="2">
        <v>48.316693966056107</v>
      </c>
    </row>
    <row r="8814" spans="1:26" x14ac:dyDescent="0.35">
      <c r="A8814" t="s">
        <v>241</v>
      </c>
      <c r="B8814" t="s">
        <v>242</v>
      </c>
      <c r="C8814" t="s">
        <v>45</v>
      </c>
      <c r="D8814" t="s">
        <v>46</v>
      </c>
      <c r="E8814" t="s">
        <v>86</v>
      </c>
      <c r="F8814" t="s">
        <v>1949</v>
      </c>
      <c r="G8814" t="s">
        <v>1950</v>
      </c>
      <c r="H8814" t="s">
        <v>32</v>
      </c>
      <c r="I8814" t="s">
        <v>8713</v>
      </c>
      <c r="J8814" s="1">
        <v>42442</v>
      </c>
      <c r="K8814" s="1">
        <v>42447</v>
      </c>
      <c r="L8814" t="s">
        <v>60</v>
      </c>
      <c r="M8814">
        <f>Table1[[#This Row],[Ship Date]]-Table1[[#This Row],[Order Date]]</f>
        <v>5</v>
      </c>
      <c r="N8814">
        <v>3</v>
      </c>
      <c r="O8814" t="s">
        <v>106</v>
      </c>
      <c r="P8814" s="3">
        <v>51.183999999999997</v>
      </c>
      <c r="Q8814" s="3">
        <v>40.86201516833102</v>
      </c>
      <c r="R8814" s="3">
        <f>(Table1[[#This Row],[Selling Price]]-Table1[[#This Row],[Cost Price]])</f>
        <v>10.321984831668978</v>
      </c>
      <c r="S8814" s="12">
        <f>(Table1[[#This Row],[Profit]]/Table1[[#This Row],[Selling Price]])</f>
        <v>0.20166428633301381</v>
      </c>
      <c r="T8814">
        <v>7</v>
      </c>
      <c r="U8814" s="2">
        <f>Table1[[#This Row],[Selling Price]]*Table1[[#This Row],[Quantity]]</f>
        <v>358.28800000000001</v>
      </c>
      <c r="V8814" s="4">
        <v>0.2</v>
      </c>
      <c r="W8814">
        <v>454</v>
      </c>
      <c r="X8814" t="s">
        <v>36</v>
      </c>
      <c r="Y8814" t="s">
        <v>52</v>
      </c>
      <c r="Z8814" s="2">
        <v>14.31834938362061</v>
      </c>
    </row>
    <row r="8815" spans="1:26" x14ac:dyDescent="0.35">
      <c r="A8815" t="s">
        <v>241</v>
      </c>
      <c r="B8815" t="s">
        <v>242</v>
      </c>
      <c r="C8815" t="s">
        <v>45</v>
      </c>
      <c r="D8815" t="s">
        <v>46</v>
      </c>
      <c r="E8815" t="s">
        <v>102</v>
      </c>
      <c r="F8815" t="s">
        <v>7177</v>
      </c>
      <c r="G8815" t="s">
        <v>7178</v>
      </c>
      <c r="H8815" t="s">
        <v>32</v>
      </c>
      <c r="I8815" t="s">
        <v>8717</v>
      </c>
      <c r="J8815" s="1">
        <v>43002</v>
      </c>
      <c r="K8815" s="1">
        <v>43004</v>
      </c>
      <c r="L8815" t="s">
        <v>199</v>
      </c>
      <c r="M8815">
        <f>Table1[[#This Row],[Ship Date]]-Table1[[#This Row],[Order Date]]</f>
        <v>2</v>
      </c>
      <c r="N8815">
        <v>9</v>
      </c>
      <c r="O8815" t="s">
        <v>61</v>
      </c>
      <c r="P8815" s="3">
        <v>11.423999999999999</v>
      </c>
      <c r="Q8815" s="3">
        <v>9.4891483949249569</v>
      </c>
      <c r="R8815" s="3">
        <f>(Table1[[#This Row],[Selling Price]]-Table1[[#This Row],[Cost Price]])</f>
        <v>1.9348516050750426</v>
      </c>
      <c r="S8815" s="12">
        <f>(Table1[[#This Row],[Profit]]/Table1[[#This Row],[Selling Price]])</f>
        <v>0.16936726234900584</v>
      </c>
      <c r="T8815">
        <v>3</v>
      </c>
      <c r="U8815" s="2">
        <f>Table1[[#This Row],[Selling Price]]*Table1[[#This Row],[Quantity]]</f>
        <v>34.271999999999998</v>
      </c>
      <c r="V8815" s="4">
        <v>0.2</v>
      </c>
      <c r="W8815">
        <v>376</v>
      </c>
      <c r="X8815" t="s">
        <v>36</v>
      </c>
      <c r="Y8815" t="s">
        <v>52</v>
      </c>
      <c r="Z8815" s="2">
        <v>5.3853252455167464</v>
      </c>
    </row>
    <row r="8816" spans="1:26" x14ac:dyDescent="0.35">
      <c r="A8816" t="s">
        <v>241</v>
      </c>
      <c r="B8816" t="s">
        <v>242</v>
      </c>
      <c r="C8816" t="s">
        <v>64</v>
      </c>
      <c r="D8816" t="s">
        <v>46</v>
      </c>
      <c r="E8816" t="s">
        <v>539</v>
      </c>
      <c r="F8816" t="s">
        <v>7304</v>
      </c>
      <c r="G8816" t="s">
        <v>7305</v>
      </c>
      <c r="H8816" t="s">
        <v>32</v>
      </c>
      <c r="I8816" t="s">
        <v>8778</v>
      </c>
      <c r="J8816" s="1">
        <v>42275</v>
      </c>
      <c r="K8816" s="1">
        <v>42282</v>
      </c>
      <c r="L8816" t="s">
        <v>60</v>
      </c>
      <c r="M8816">
        <f>Table1[[#This Row],[Ship Date]]-Table1[[#This Row],[Order Date]]</f>
        <v>7</v>
      </c>
      <c r="N8816">
        <v>9</v>
      </c>
      <c r="O8816" t="s">
        <v>61</v>
      </c>
      <c r="P8816" s="3">
        <v>47.19</v>
      </c>
      <c r="Q8816" s="3">
        <v>33.566111591458103</v>
      </c>
      <c r="R8816" s="3">
        <f>(Table1[[#This Row],[Selling Price]]-Table1[[#This Row],[Cost Price]])</f>
        <v>13.623888408541895</v>
      </c>
      <c r="S8816" s="12">
        <f>(Table1[[#This Row],[Profit]]/Table1[[#This Row],[Selling Price]])</f>
        <v>0.28870286943297085</v>
      </c>
      <c r="T8816">
        <v>3</v>
      </c>
      <c r="U8816" s="2">
        <f>Table1[[#This Row],[Selling Price]]*Table1[[#This Row],[Quantity]]</f>
        <v>141.57</v>
      </c>
      <c r="V8816" s="4">
        <v>0</v>
      </c>
      <c r="W8816">
        <v>351</v>
      </c>
      <c r="X8816" t="s">
        <v>68</v>
      </c>
      <c r="Y8816" t="s">
        <v>68</v>
      </c>
      <c r="Z8816" s="2">
        <v>39.33548526881718</v>
      </c>
    </row>
    <row r="8817" spans="1:26" x14ac:dyDescent="0.35">
      <c r="A8817" t="s">
        <v>241</v>
      </c>
      <c r="B8817" t="s">
        <v>242</v>
      </c>
      <c r="C8817" t="s">
        <v>27</v>
      </c>
      <c r="D8817" t="s">
        <v>46</v>
      </c>
      <c r="E8817" t="s">
        <v>86</v>
      </c>
      <c r="F8817" t="s">
        <v>3797</v>
      </c>
      <c r="G8817" t="s">
        <v>3798</v>
      </c>
      <c r="H8817" t="s">
        <v>32</v>
      </c>
      <c r="I8817" t="s">
        <v>8784</v>
      </c>
      <c r="J8817" s="1">
        <v>42882</v>
      </c>
      <c r="K8817" s="1">
        <v>42889</v>
      </c>
      <c r="L8817" t="s">
        <v>60</v>
      </c>
      <c r="M8817">
        <f>Table1[[#This Row],[Ship Date]]-Table1[[#This Row],[Order Date]]</f>
        <v>7</v>
      </c>
      <c r="N8817">
        <v>5</v>
      </c>
      <c r="O8817" t="s">
        <v>51</v>
      </c>
      <c r="P8817" s="3">
        <v>12.06</v>
      </c>
      <c r="Q8817" s="3">
        <v>8.9069608271650154</v>
      </c>
      <c r="R8817" s="3">
        <f>(Table1[[#This Row],[Selling Price]]-Table1[[#This Row],[Cost Price]])</f>
        <v>3.1530391728349851</v>
      </c>
      <c r="S8817" s="12">
        <f>(Table1[[#This Row],[Profit]]/Table1[[#This Row],[Selling Price]])</f>
        <v>0.26144603423175661</v>
      </c>
      <c r="T8817">
        <v>5</v>
      </c>
      <c r="U8817" s="2">
        <f>Table1[[#This Row],[Selling Price]]*Table1[[#This Row],[Quantity]]</f>
        <v>60.300000000000004</v>
      </c>
      <c r="V8817" s="4">
        <v>0.7</v>
      </c>
      <c r="W8817">
        <v>221</v>
      </c>
      <c r="X8817" t="s">
        <v>68</v>
      </c>
      <c r="Y8817" t="s">
        <v>52</v>
      </c>
      <c r="Z8817" s="2">
        <v>12.82513712987117</v>
      </c>
    </row>
    <row r="8818" spans="1:26" x14ac:dyDescent="0.35">
      <c r="A8818" t="s">
        <v>241</v>
      </c>
      <c r="B8818" t="s">
        <v>242</v>
      </c>
      <c r="C8818" t="s">
        <v>64</v>
      </c>
      <c r="D8818" t="s">
        <v>46</v>
      </c>
      <c r="E8818" t="s">
        <v>86</v>
      </c>
      <c r="F8818" t="s">
        <v>422</v>
      </c>
      <c r="G8818" t="s">
        <v>423</v>
      </c>
      <c r="H8818" t="s">
        <v>32</v>
      </c>
      <c r="I8818" t="s">
        <v>8887</v>
      </c>
      <c r="J8818" s="1">
        <v>42521</v>
      </c>
      <c r="K8818" s="1">
        <v>42527</v>
      </c>
      <c r="L8818" t="s">
        <v>60</v>
      </c>
      <c r="M8818">
        <f>Table1[[#This Row],[Ship Date]]-Table1[[#This Row],[Order Date]]</f>
        <v>6</v>
      </c>
      <c r="N8818">
        <v>5</v>
      </c>
      <c r="O8818" t="s">
        <v>51</v>
      </c>
      <c r="P8818" s="3">
        <v>7.1520000000000001</v>
      </c>
      <c r="Q8818" s="3">
        <v>5.3701510682445512</v>
      </c>
      <c r="R8818" s="3">
        <f>(Table1[[#This Row],[Selling Price]]-Table1[[#This Row],[Cost Price]])</f>
        <v>1.7818489317554489</v>
      </c>
      <c r="S8818" s="12">
        <f>(Table1[[#This Row],[Profit]]/Table1[[#This Row],[Selling Price]])</f>
        <v>0.2491399513080885</v>
      </c>
      <c r="T8818">
        <v>3</v>
      </c>
      <c r="U8818" s="2">
        <f>Table1[[#This Row],[Selling Price]]*Table1[[#This Row],[Quantity]]</f>
        <v>21.456</v>
      </c>
      <c r="V8818" s="4">
        <v>0.2</v>
      </c>
      <c r="W8818">
        <v>268</v>
      </c>
      <c r="X8818" t="s">
        <v>68</v>
      </c>
      <c r="Y8818" t="s">
        <v>52</v>
      </c>
      <c r="Z8818" s="2">
        <v>4.7786310053941481</v>
      </c>
    </row>
    <row r="8819" spans="1:26" x14ac:dyDescent="0.35">
      <c r="A8819" t="s">
        <v>241</v>
      </c>
      <c r="B8819" t="s">
        <v>242</v>
      </c>
      <c r="C8819" t="s">
        <v>45</v>
      </c>
      <c r="D8819" t="s">
        <v>46</v>
      </c>
      <c r="E8819" t="s">
        <v>91</v>
      </c>
      <c r="F8819" t="s">
        <v>3695</v>
      </c>
      <c r="G8819" t="s">
        <v>3696</v>
      </c>
      <c r="H8819" t="s">
        <v>32</v>
      </c>
      <c r="I8819" t="s">
        <v>8888</v>
      </c>
      <c r="J8819" s="1">
        <v>42779</v>
      </c>
      <c r="K8819" s="1">
        <v>42783</v>
      </c>
      <c r="L8819" t="s">
        <v>60</v>
      </c>
      <c r="M8819">
        <f>Table1[[#This Row],[Ship Date]]-Table1[[#This Row],[Order Date]]</f>
        <v>4</v>
      </c>
      <c r="N8819">
        <v>2</v>
      </c>
      <c r="O8819" t="s">
        <v>106</v>
      </c>
      <c r="P8819" s="3">
        <v>90.64</v>
      </c>
      <c r="Q8819" s="3">
        <v>73.417180501941758</v>
      </c>
      <c r="R8819" s="3">
        <f>(Table1[[#This Row],[Selling Price]]-Table1[[#This Row],[Cost Price]])</f>
        <v>17.222819498058243</v>
      </c>
      <c r="S8819" s="12">
        <f>(Table1[[#This Row],[Profit]]/Table1[[#This Row],[Selling Price]])</f>
        <v>0.19001345430337868</v>
      </c>
      <c r="T8819">
        <v>8</v>
      </c>
      <c r="U8819" s="2">
        <f>Table1[[#This Row],[Selling Price]]*Table1[[#This Row],[Quantity]]</f>
        <v>725.12</v>
      </c>
      <c r="V8819" s="4">
        <v>0</v>
      </c>
      <c r="W8819">
        <v>463</v>
      </c>
      <c r="X8819" t="s">
        <v>36</v>
      </c>
      <c r="Y8819" t="s">
        <v>52</v>
      </c>
      <c r="Z8819" s="2">
        <v>29.976362354361811</v>
      </c>
    </row>
    <row r="8820" spans="1:26" x14ac:dyDescent="0.35">
      <c r="A8820" t="s">
        <v>241</v>
      </c>
      <c r="B8820" t="s">
        <v>242</v>
      </c>
      <c r="C8820" t="s">
        <v>39</v>
      </c>
      <c r="D8820" t="s">
        <v>46</v>
      </c>
      <c r="E8820" t="s">
        <v>539</v>
      </c>
      <c r="F8820" t="s">
        <v>1547</v>
      </c>
      <c r="G8820" t="s">
        <v>1120</v>
      </c>
      <c r="H8820" t="s">
        <v>32</v>
      </c>
      <c r="I8820" t="s">
        <v>8943</v>
      </c>
      <c r="J8820" s="1">
        <v>43071</v>
      </c>
      <c r="K8820" s="1">
        <v>43073</v>
      </c>
      <c r="L8820" t="s">
        <v>199</v>
      </c>
      <c r="M8820">
        <f>Table1[[#This Row],[Ship Date]]-Table1[[#This Row],[Order Date]]</f>
        <v>2</v>
      </c>
      <c r="N8820">
        <v>12</v>
      </c>
      <c r="O8820" t="s">
        <v>35</v>
      </c>
      <c r="P8820" s="3">
        <v>4.3600000000000003</v>
      </c>
      <c r="Q8820" s="3">
        <v>3.0257316501195781</v>
      </c>
      <c r="R8820" s="3">
        <f>(Table1[[#This Row],[Selling Price]]-Table1[[#This Row],[Cost Price]])</f>
        <v>1.3342683498804222</v>
      </c>
      <c r="S8820" s="12">
        <f>(Table1[[#This Row],[Profit]]/Table1[[#This Row],[Selling Price]])</f>
        <v>0.30602485089000508</v>
      </c>
      <c r="T8820">
        <v>2</v>
      </c>
      <c r="U8820" s="2">
        <f>Table1[[#This Row],[Selling Price]]*Table1[[#This Row],[Quantity]]</f>
        <v>8.7200000000000006</v>
      </c>
      <c r="V8820" s="4">
        <v>0</v>
      </c>
      <c r="W8820">
        <v>470</v>
      </c>
      <c r="X8820" t="s">
        <v>36</v>
      </c>
      <c r="Y8820" t="s">
        <v>52</v>
      </c>
      <c r="Z8820" s="2">
        <v>2.5071579660377741</v>
      </c>
    </row>
    <row r="8821" spans="1:26" x14ac:dyDescent="0.35">
      <c r="A8821" t="s">
        <v>241</v>
      </c>
      <c r="B8821" t="s">
        <v>242</v>
      </c>
      <c r="C8821" t="s">
        <v>45</v>
      </c>
      <c r="D8821" t="s">
        <v>46</v>
      </c>
      <c r="E8821" t="s">
        <v>86</v>
      </c>
      <c r="F8821" t="s">
        <v>399</v>
      </c>
      <c r="G8821" t="s">
        <v>400</v>
      </c>
      <c r="H8821" t="s">
        <v>32</v>
      </c>
      <c r="I8821" t="s">
        <v>9026</v>
      </c>
      <c r="J8821" s="1">
        <v>41734</v>
      </c>
      <c r="K8821" s="1">
        <v>41738</v>
      </c>
      <c r="L8821" t="s">
        <v>60</v>
      </c>
      <c r="M8821">
        <f>Table1[[#This Row],[Ship Date]]-Table1[[#This Row],[Order Date]]</f>
        <v>4</v>
      </c>
      <c r="N8821">
        <v>4</v>
      </c>
      <c r="O8821" t="s">
        <v>106</v>
      </c>
      <c r="P8821" s="3">
        <v>115.36</v>
      </c>
      <c r="Q8821" s="3">
        <v>96.981975948903866</v>
      </c>
      <c r="R8821" s="3">
        <f>(Table1[[#This Row],[Selling Price]]-Table1[[#This Row],[Cost Price]])</f>
        <v>18.378024051096133</v>
      </c>
      <c r="S8821" s="12">
        <f>(Table1[[#This Row],[Profit]]/Table1[[#This Row],[Selling Price]])</f>
        <v>0.15931019461768492</v>
      </c>
      <c r="T8821">
        <v>7</v>
      </c>
      <c r="U8821" s="2">
        <f>Table1[[#This Row],[Selling Price]]*Table1[[#This Row],[Quantity]]</f>
        <v>807.52</v>
      </c>
      <c r="V8821" s="4">
        <v>0</v>
      </c>
      <c r="W8821">
        <v>157</v>
      </c>
      <c r="X8821" t="s">
        <v>36</v>
      </c>
      <c r="Y8821" t="s">
        <v>52</v>
      </c>
      <c r="Z8821" s="2">
        <v>34.951157956338001</v>
      </c>
    </row>
    <row r="8822" spans="1:26" x14ac:dyDescent="0.35">
      <c r="A8822" t="s">
        <v>350</v>
      </c>
      <c r="B8822" t="s">
        <v>351</v>
      </c>
      <c r="C8822" t="s">
        <v>55</v>
      </c>
      <c r="D8822" t="s">
        <v>46</v>
      </c>
      <c r="E8822" t="s">
        <v>91</v>
      </c>
      <c r="F8822" t="s">
        <v>352</v>
      </c>
      <c r="G8822" t="s">
        <v>353</v>
      </c>
      <c r="H8822" t="s">
        <v>32</v>
      </c>
      <c r="I8822" t="s">
        <v>354</v>
      </c>
      <c r="J8822" s="1">
        <v>42533</v>
      </c>
      <c r="K8822" s="1">
        <v>42536</v>
      </c>
      <c r="L8822" t="s">
        <v>199</v>
      </c>
      <c r="M8822">
        <f>Table1[[#This Row],[Ship Date]]-Table1[[#This Row],[Order Date]]</f>
        <v>3</v>
      </c>
      <c r="N8822">
        <v>6</v>
      </c>
      <c r="O8822" t="s">
        <v>51</v>
      </c>
      <c r="P8822" s="3">
        <v>208.16</v>
      </c>
      <c r="Q8822" s="3">
        <v>165.4265145977416</v>
      </c>
      <c r="R8822" s="3">
        <f>(Table1[[#This Row],[Selling Price]]-Table1[[#This Row],[Cost Price]])</f>
        <v>42.733485402258395</v>
      </c>
      <c r="S8822" s="12">
        <f>(Table1[[#This Row],[Profit]]/Table1[[#This Row],[Selling Price]])</f>
        <v>0.20529153248586854</v>
      </c>
      <c r="T8822">
        <v>1</v>
      </c>
      <c r="U8822" s="2">
        <f>Table1[[#This Row],[Selling Price]]*Table1[[#This Row],[Quantity]]</f>
        <v>208.16</v>
      </c>
      <c r="V8822" s="4">
        <v>0</v>
      </c>
      <c r="W8822">
        <v>314</v>
      </c>
      <c r="X8822" t="s">
        <v>36</v>
      </c>
      <c r="Y8822" t="s">
        <v>36</v>
      </c>
      <c r="Z8822" s="2">
        <v>310.89563030873671</v>
      </c>
    </row>
    <row r="8823" spans="1:26" x14ac:dyDescent="0.35">
      <c r="A8823" t="s">
        <v>350</v>
      </c>
      <c r="B8823" t="s">
        <v>351</v>
      </c>
      <c r="C8823" t="s">
        <v>39</v>
      </c>
      <c r="D8823" t="s">
        <v>46</v>
      </c>
      <c r="E8823" t="s">
        <v>65</v>
      </c>
      <c r="F8823" t="s">
        <v>686</v>
      </c>
      <c r="G8823" t="s">
        <v>687</v>
      </c>
      <c r="H8823" t="s">
        <v>32</v>
      </c>
      <c r="I8823" t="s">
        <v>688</v>
      </c>
      <c r="J8823" s="1">
        <v>42567</v>
      </c>
      <c r="K8823" s="1">
        <v>42573</v>
      </c>
      <c r="L8823" t="s">
        <v>60</v>
      </c>
      <c r="M8823">
        <f>Table1[[#This Row],[Ship Date]]-Table1[[#This Row],[Order Date]]</f>
        <v>6</v>
      </c>
      <c r="N8823">
        <v>7</v>
      </c>
      <c r="O8823" t="s">
        <v>51</v>
      </c>
      <c r="P8823" s="3">
        <v>37.223999999999997</v>
      </c>
      <c r="Q8823" s="3">
        <v>29.921322839679689</v>
      </c>
      <c r="R8823" s="3">
        <f>(Table1[[#This Row],[Selling Price]]-Table1[[#This Row],[Cost Price]])</f>
        <v>7.3026771603203073</v>
      </c>
      <c r="S8823" s="12">
        <f>(Table1[[#This Row],[Profit]]/Table1[[#This Row],[Selling Price]])</f>
        <v>0.19618195681066805</v>
      </c>
      <c r="T8823">
        <v>3</v>
      </c>
      <c r="U8823" s="2">
        <f>Table1[[#This Row],[Selling Price]]*Table1[[#This Row],[Quantity]]</f>
        <v>111.672</v>
      </c>
      <c r="V8823" s="4">
        <v>0.2</v>
      </c>
      <c r="W8823">
        <v>310</v>
      </c>
      <c r="X8823" t="s">
        <v>68</v>
      </c>
      <c r="Y8823" t="s">
        <v>52</v>
      </c>
      <c r="Z8823" s="2">
        <v>25.200767131180751</v>
      </c>
    </row>
    <row r="8824" spans="1:26" x14ac:dyDescent="0.35">
      <c r="A8824" t="s">
        <v>350</v>
      </c>
      <c r="B8824" t="s">
        <v>351</v>
      </c>
      <c r="C8824" t="s">
        <v>45</v>
      </c>
      <c r="D8824" t="s">
        <v>46</v>
      </c>
      <c r="E8824" t="s">
        <v>102</v>
      </c>
      <c r="F8824" t="s">
        <v>832</v>
      </c>
      <c r="G8824" t="s">
        <v>833</v>
      </c>
      <c r="H8824" t="s">
        <v>32</v>
      </c>
      <c r="I8824" t="s">
        <v>829</v>
      </c>
      <c r="J8824" s="1">
        <v>41791</v>
      </c>
      <c r="K8824" s="1">
        <v>41796</v>
      </c>
      <c r="L8824" t="s">
        <v>34</v>
      </c>
      <c r="M8824">
        <f>Table1[[#This Row],[Ship Date]]-Table1[[#This Row],[Order Date]]</f>
        <v>5</v>
      </c>
      <c r="N8824">
        <v>6</v>
      </c>
      <c r="O8824" t="s">
        <v>51</v>
      </c>
      <c r="P8824" s="3">
        <v>47.88</v>
      </c>
      <c r="Q8824" s="3">
        <v>37.26948393230586</v>
      </c>
      <c r="R8824" s="3">
        <f>(Table1[[#This Row],[Selling Price]]-Table1[[#This Row],[Cost Price]])</f>
        <v>10.610516067694142</v>
      </c>
      <c r="S8824" s="12">
        <f>(Table1[[#This Row],[Profit]]/Table1[[#This Row],[Selling Price]])</f>
        <v>0.22160643416236719</v>
      </c>
      <c r="T8824">
        <v>6</v>
      </c>
      <c r="U8824" s="2">
        <f>Table1[[#This Row],[Selling Price]]*Table1[[#This Row],[Quantity]]</f>
        <v>287.28000000000003</v>
      </c>
      <c r="V8824" s="4">
        <v>0</v>
      </c>
      <c r="W8824">
        <v>358</v>
      </c>
      <c r="X8824" t="s">
        <v>36</v>
      </c>
      <c r="Y8824" t="s">
        <v>52</v>
      </c>
      <c r="Z8824" s="2">
        <v>18.429020592532851</v>
      </c>
    </row>
    <row r="8825" spans="1:26" x14ac:dyDescent="0.35">
      <c r="A8825" t="s">
        <v>350</v>
      </c>
      <c r="B8825" t="s">
        <v>351</v>
      </c>
      <c r="C8825" t="s">
        <v>64</v>
      </c>
      <c r="D8825" t="s">
        <v>46</v>
      </c>
      <c r="E8825" t="s">
        <v>86</v>
      </c>
      <c r="F8825" t="s">
        <v>934</v>
      </c>
      <c r="G8825" t="s">
        <v>935</v>
      </c>
      <c r="H8825" t="s">
        <v>32</v>
      </c>
      <c r="I8825" t="s">
        <v>936</v>
      </c>
      <c r="J8825" s="1">
        <v>42722</v>
      </c>
      <c r="K8825" s="1">
        <v>42724</v>
      </c>
      <c r="L8825" t="s">
        <v>34</v>
      </c>
      <c r="M8825">
        <f>Table1[[#This Row],[Ship Date]]-Table1[[#This Row],[Order Date]]</f>
        <v>2</v>
      </c>
      <c r="N8825">
        <v>12</v>
      </c>
      <c r="O8825" t="s">
        <v>35</v>
      </c>
      <c r="P8825" s="3">
        <v>254.05799999999999</v>
      </c>
      <c r="Q8825" s="3">
        <v>185.39778505800649</v>
      </c>
      <c r="R8825" s="3">
        <f>(Table1[[#This Row],[Selling Price]]-Table1[[#This Row],[Cost Price]])</f>
        <v>68.660214941993502</v>
      </c>
      <c r="S8825" s="12">
        <f>(Table1[[#This Row],[Profit]]/Table1[[#This Row],[Selling Price]])</f>
        <v>0.27025409529317518</v>
      </c>
      <c r="T8825">
        <v>7</v>
      </c>
      <c r="U8825" s="2">
        <f>Table1[[#This Row],[Selling Price]]*Table1[[#This Row],[Quantity]]</f>
        <v>1778.4059999999999</v>
      </c>
      <c r="V8825" s="4">
        <v>0.7</v>
      </c>
      <c r="W8825">
        <v>256</v>
      </c>
      <c r="X8825" t="s">
        <v>36</v>
      </c>
      <c r="Y8825" t="s">
        <v>68</v>
      </c>
      <c r="Z8825" s="2">
        <v>87.449378551250987</v>
      </c>
    </row>
    <row r="8826" spans="1:26" x14ac:dyDescent="0.35">
      <c r="A8826" t="s">
        <v>350</v>
      </c>
      <c r="B8826" t="s">
        <v>351</v>
      </c>
      <c r="C8826" t="s">
        <v>39</v>
      </c>
      <c r="D8826" t="s">
        <v>46</v>
      </c>
      <c r="E8826" t="s">
        <v>47</v>
      </c>
      <c r="F8826" t="s">
        <v>1000</v>
      </c>
      <c r="G8826" t="s">
        <v>1001</v>
      </c>
      <c r="H8826" t="s">
        <v>32</v>
      </c>
      <c r="I8826" t="s">
        <v>993</v>
      </c>
      <c r="J8826" s="1">
        <v>42625</v>
      </c>
      <c r="K8826" s="1">
        <v>42627</v>
      </c>
      <c r="L8826" t="s">
        <v>34</v>
      </c>
      <c r="M8826">
        <f>Table1[[#This Row],[Ship Date]]-Table1[[#This Row],[Order Date]]</f>
        <v>2</v>
      </c>
      <c r="N8826">
        <v>9</v>
      </c>
      <c r="O8826" t="s">
        <v>61</v>
      </c>
      <c r="P8826" s="3">
        <v>6.2640000000000002</v>
      </c>
      <c r="Q8826" s="3">
        <v>5.0385995897402687</v>
      </c>
      <c r="R8826" s="3">
        <f>(Table1[[#This Row],[Selling Price]]-Table1[[#This Row],[Cost Price]])</f>
        <v>1.2254004102597316</v>
      </c>
      <c r="S8826" s="12">
        <f>(Table1[[#This Row],[Profit]]/Table1[[#This Row],[Selling Price]])</f>
        <v>0.1956258637068537</v>
      </c>
      <c r="T8826">
        <v>3</v>
      </c>
      <c r="U8826" s="2">
        <f>Table1[[#This Row],[Selling Price]]*Table1[[#This Row],[Quantity]]</f>
        <v>18.792000000000002</v>
      </c>
      <c r="V8826" s="4">
        <v>0.2</v>
      </c>
      <c r="W8826">
        <v>242</v>
      </c>
      <c r="X8826" t="s">
        <v>36</v>
      </c>
      <c r="Y8826" t="s">
        <v>52</v>
      </c>
      <c r="Z8826" s="2">
        <v>5.4996112589891304</v>
      </c>
    </row>
    <row r="8827" spans="1:26" x14ac:dyDescent="0.35">
      <c r="A8827" t="s">
        <v>350</v>
      </c>
      <c r="B8827" t="s">
        <v>351</v>
      </c>
      <c r="C8827" t="s">
        <v>27</v>
      </c>
      <c r="D8827" t="s">
        <v>46</v>
      </c>
      <c r="E8827" t="s">
        <v>75</v>
      </c>
      <c r="F8827" t="s">
        <v>1071</v>
      </c>
      <c r="G8827" t="s">
        <v>1072</v>
      </c>
      <c r="H8827" t="s">
        <v>32</v>
      </c>
      <c r="I8827" t="s">
        <v>1073</v>
      </c>
      <c r="J8827" s="1">
        <v>41742</v>
      </c>
      <c r="K8827" s="1">
        <v>41746</v>
      </c>
      <c r="L8827" t="s">
        <v>34</v>
      </c>
      <c r="M8827">
        <f>Table1[[#This Row],[Ship Date]]-Table1[[#This Row],[Order Date]]</f>
        <v>4</v>
      </c>
      <c r="N8827">
        <v>4</v>
      </c>
      <c r="O8827" t="s">
        <v>106</v>
      </c>
      <c r="P8827" s="3">
        <v>17.856000000000002</v>
      </c>
      <c r="Q8827" s="3">
        <v>13.565114512580649</v>
      </c>
      <c r="R8827" s="3">
        <f>(Table1[[#This Row],[Selling Price]]-Table1[[#This Row],[Cost Price]])</f>
        <v>4.2908854874193523</v>
      </c>
      <c r="S8827" s="12">
        <f>(Table1[[#This Row],[Profit]]/Table1[[#This Row],[Selling Price]])</f>
        <v>0.24030496681335975</v>
      </c>
      <c r="T8827">
        <v>4</v>
      </c>
      <c r="U8827" s="2">
        <f>Table1[[#This Row],[Selling Price]]*Table1[[#This Row],[Quantity]]</f>
        <v>71.424000000000007</v>
      </c>
      <c r="V8827" s="4">
        <v>0.2</v>
      </c>
      <c r="W8827">
        <v>405</v>
      </c>
      <c r="X8827" t="s">
        <v>36</v>
      </c>
      <c r="Y8827" t="s">
        <v>52</v>
      </c>
      <c r="Z8827" s="2">
        <v>11.055885775717581</v>
      </c>
    </row>
    <row r="8828" spans="1:26" x14ac:dyDescent="0.35">
      <c r="A8828" t="s">
        <v>350</v>
      </c>
      <c r="B8828" t="s">
        <v>351</v>
      </c>
      <c r="C8828" t="s">
        <v>27</v>
      </c>
      <c r="D8828" t="s">
        <v>46</v>
      </c>
      <c r="E8828" t="s">
        <v>539</v>
      </c>
      <c r="F8828" t="s">
        <v>1119</v>
      </c>
      <c r="G8828" t="s">
        <v>1120</v>
      </c>
      <c r="H8828" t="s">
        <v>32</v>
      </c>
      <c r="I8828" t="s">
        <v>1117</v>
      </c>
      <c r="J8828" s="1">
        <v>42664</v>
      </c>
      <c r="K8828" s="1">
        <v>42664</v>
      </c>
      <c r="L8828" t="s">
        <v>1118</v>
      </c>
      <c r="M8828">
        <f>Table1[[#This Row],[Ship Date]]-Table1[[#This Row],[Order Date]]</f>
        <v>0</v>
      </c>
      <c r="N8828">
        <v>10</v>
      </c>
      <c r="O8828" t="s">
        <v>61</v>
      </c>
      <c r="P8828" s="3">
        <v>7.36</v>
      </c>
      <c r="Q8828" s="3">
        <v>5.7248773202447358</v>
      </c>
      <c r="R8828" s="3">
        <f>(Table1[[#This Row],[Selling Price]]-Table1[[#This Row],[Cost Price]])</f>
        <v>1.6351226797552645</v>
      </c>
      <c r="S8828" s="12">
        <f>(Table1[[#This Row],[Profit]]/Table1[[#This Row],[Selling Price]])</f>
        <v>0.22216340757544353</v>
      </c>
      <c r="T8828">
        <v>2</v>
      </c>
      <c r="U8828" s="2">
        <f>Table1[[#This Row],[Selling Price]]*Table1[[#This Row],[Quantity]]</f>
        <v>14.72</v>
      </c>
      <c r="V8828" s="4">
        <v>0</v>
      </c>
      <c r="W8828">
        <v>179</v>
      </c>
      <c r="X8828" t="s">
        <v>36</v>
      </c>
      <c r="Y8828" t="s">
        <v>52</v>
      </c>
      <c r="Z8828" s="2">
        <v>7.1675701401720326</v>
      </c>
    </row>
    <row r="8829" spans="1:26" x14ac:dyDescent="0.35">
      <c r="A8829" t="s">
        <v>350</v>
      </c>
      <c r="B8829" t="s">
        <v>351</v>
      </c>
      <c r="C8829" t="s">
        <v>39</v>
      </c>
      <c r="D8829" t="s">
        <v>46</v>
      </c>
      <c r="E8829" t="s">
        <v>75</v>
      </c>
      <c r="F8829" t="s">
        <v>1452</v>
      </c>
      <c r="G8829" t="s">
        <v>1453</v>
      </c>
      <c r="H8829" t="s">
        <v>32</v>
      </c>
      <c r="I8829" t="s">
        <v>1454</v>
      </c>
      <c r="J8829" s="1">
        <v>42079</v>
      </c>
      <c r="K8829" s="1">
        <v>42085</v>
      </c>
      <c r="L8829" t="s">
        <v>60</v>
      </c>
      <c r="M8829">
        <f>Table1[[#This Row],[Ship Date]]-Table1[[#This Row],[Order Date]]</f>
        <v>6</v>
      </c>
      <c r="N8829">
        <v>3</v>
      </c>
      <c r="O8829" t="s">
        <v>106</v>
      </c>
      <c r="P8829" s="3">
        <v>2.74</v>
      </c>
      <c r="Q8829" s="3">
        <v>2.2983631097096029</v>
      </c>
      <c r="R8829" s="3">
        <f>(Table1[[#This Row],[Selling Price]]-Table1[[#This Row],[Cost Price]])</f>
        <v>0.44163689029039732</v>
      </c>
      <c r="S8829" s="12">
        <f>(Table1[[#This Row],[Profit]]/Table1[[#This Row],[Selling Price]])</f>
        <v>0.16118134682131288</v>
      </c>
      <c r="T8829">
        <v>1</v>
      </c>
      <c r="U8829" s="2">
        <f>Table1[[#This Row],[Selling Price]]*Table1[[#This Row],[Quantity]]</f>
        <v>2.74</v>
      </c>
      <c r="V8829" s="4">
        <v>0</v>
      </c>
      <c r="W8829">
        <v>408</v>
      </c>
      <c r="X8829" t="s">
        <v>68</v>
      </c>
      <c r="Y8829" t="s">
        <v>52</v>
      </c>
      <c r="Z8829" s="2">
        <v>7.3161200750384747</v>
      </c>
    </row>
    <row r="8830" spans="1:26" x14ac:dyDescent="0.35">
      <c r="A8830" t="s">
        <v>350</v>
      </c>
      <c r="B8830" t="s">
        <v>351</v>
      </c>
      <c r="C8830" t="s">
        <v>45</v>
      </c>
      <c r="D8830" t="s">
        <v>46</v>
      </c>
      <c r="E8830" t="s">
        <v>91</v>
      </c>
      <c r="F8830" t="s">
        <v>410</v>
      </c>
      <c r="G8830" t="s">
        <v>411</v>
      </c>
      <c r="H8830" t="s">
        <v>32</v>
      </c>
      <c r="I8830" t="s">
        <v>1612</v>
      </c>
      <c r="J8830" s="1">
        <v>43070</v>
      </c>
      <c r="K8830" s="1">
        <v>43074</v>
      </c>
      <c r="L8830" t="s">
        <v>60</v>
      </c>
      <c r="M8830">
        <f>Table1[[#This Row],[Ship Date]]-Table1[[#This Row],[Order Date]]</f>
        <v>4</v>
      </c>
      <c r="N8830">
        <v>12</v>
      </c>
      <c r="O8830" t="s">
        <v>35</v>
      </c>
      <c r="P8830" s="3">
        <v>31.152000000000001</v>
      </c>
      <c r="Q8830" s="3">
        <v>23.119688662364439</v>
      </c>
      <c r="R8830" s="3">
        <f>(Table1[[#This Row],[Selling Price]]-Table1[[#This Row],[Cost Price]])</f>
        <v>8.0323113376355622</v>
      </c>
      <c r="S8830" s="12">
        <f>(Table1[[#This Row],[Profit]]/Table1[[#This Row],[Selling Price]])</f>
        <v>0.25784255706328846</v>
      </c>
      <c r="T8830">
        <v>3</v>
      </c>
      <c r="U8830" s="2">
        <f>Table1[[#This Row],[Selling Price]]*Table1[[#This Row],[Quantity]]</f>
        <v>93.456000000000003</v>
      </c>
      <c r="V8830" s="4">
        <v>0.2</v>
      </c>
      <c r="W8830">
        <v>102</v>
      </c>
      <c r="X8830" t="s">
        <v>36</v>
      </c>
      <c r="Y8830" t="s">
        <v>36</v>
      </c>
      <c r="Z8830" s="2">
        <v>32.267768314527117</v>
      </c>
    </row>
    <row r="8831" spans="1:26" x14ac:dyDescent="0.35">
      <c r="A8831" t="s">
        <v>350</v>
      </c>
      <c r="B8831" t="s">
        <v>351</v>
      </c>
      <c r="C8831" t="s">
        <v>39</v>
      </c>
      <c r="D8831" t="s">
        <v>46</v>
      </c>
      <c r="E8831" t="s">
        <v>86</v>
      </c>
      <c r="F8831" t="s">
        <v>1276</v>
      </c>
      <c r="G8831" t="s">
        <v>1277</v>
      </c>
      <c r="H8831" t="s">
        <v>32</v>
      </c>
      <c r="I8831" t="s">
        <v>1647</v>
      </c>
      <c r="J8831" s="1">
        <v>41713</v>
      </c>
      <c r="K8831" s="1">
        <v>41717</v>
      </c>
      <c r="L8831" t="s">
        <v>60</v>
      </c>
      <c r="M8831">
        <f>Table1[[#This Row],[Ship Date]]-Table1[[#This Row],[Order Date]]</f>
        <v>4</v>
      </c>
      <c r="N8831">
        <v>3</v>
      </c>
      <c r="O8831" t="s">
        <v>106</v>
      </c>
      <c r="P8831" s="3">
        <v>7.218</v>
      </c>
      <c r="Q8831" s="3">
        <v>5.2366242870941537</v>
      </c>
      <c r="R8831" s="3">
        <f>(Table1[[#This Row],[Selling Price]]-Table1[[#This Row],[Cost Price]])</f>
        <v>1.9813757129058462</v>
      </c>
      <c r="S8831" s="12">
        <f>(Table1[[#This Row],[Profit]]/Table1[[#This Row],[Selling Price]])</f>
        <v>0.27450480921388837</v>
      </c>
      <c r="T8831">
        <v>3</v>
      </c>
      <c r="U8831" s="2">
        <f>Table1[[#This Row],[Selling Price]]*Table1[[#This Row],[Quantity]]</f>
        <v>21.654</v>
      </c>
      <c r="V8831" s="4">
        <v>0.7</v>
      </c>
      <c r="W8831">
        <v>196</v>
      </c>
      <c r="X8831" t="s">
        <v>36</v>
      </c>
      <c r="Y8831" t="s">
        <v>52</v>
      </c>
      <c r="Z8831" s="2">
        <v>3.4545233183672179</v>
      </c>
    </row>
    <row r="8832" spans="1:26" x14ac:dyDescent="0.35">
      <c r="A8832" t="s">
        <v>350</v>
      </c>
      <c r="B8832" t="s">
        <v>351</v>
      </c>
      <c r="C8832" t="s">
        <v>39</v>
      </c>
      <c r="D8832" t="s">
        <v>46</v>
      </c>
      <c r="E8832" t="s">
        <v>65</v>
      </c>
      <c r="F8832" t="s">
        <v>1794</v>
      </c>
      <c r="G8832" t="s">
        <v>1795</v>
      </c>
      <c r="H8832" t="s">
        <v>32</v>
      </c>
      <c r="I8832" t="s">
        <v>1793</v>
      </c>
      <c r="J8832" s="1">
        <v>42693</v>
      </c>
      <c r="K8832" s="1">
        <v>42698</v>
      </c>
      <c r="L8832" t="s">
        <v>60</v>
      </c>
      <c r="M8832">
        <f>Table1[[#This Row],[Ship Date]]-Table1[[#This Row],[Order Date]]</f>
        <v>5</v>
      </c>
      <c r="N8832">
        <v>11</v>
      </c>
      <c r="O8832" t="s">
        <v>35</v>
      </c>
      <c r="P8832" s="3">
        <v>64.959999999999994</v>
      </c>
      <c r="Q8832" s="3">
        <v>51.530550100643268</v>
      </c>
      <c r="R8832" s="3">
        <f>(Table1[[#This Row],[Selling Price]]-Table1[[#This Row],[Cost Price]])</f>
        <v>13.429449899356726</v>
      </c>
      <c r="S8832" s="12">
        <f>(Table1[[#This Row],[Profit]]/Table1[[#This Row],[Selling Price]])</f>
        <v>0.20673414253935848</v>
      </c>
      <c r="T8832">
        <v>2</v>
      </c>
      <c r="U8832" s="2">
        <f>Table1[[#This Row],[Selling Price]]*Table1[[#This Row],[Quantity]]</f>
        <v>129.91999999999999</v>
      </c>
      <c r="V8832" s="4">
        <v>0</v>
      </c>
      <c r="W8832">
        <v>287</v>
      </c>
      <c r="X8832" t="s">
        <v>36</v>
      </c>
      <c r="Y8832" t="s">
        <v>52</v>
      </c>
      <c r="Z8832" s="2">
        <v>31.57019083460429</v>
      </c>
    </row>
    <row r="8833" spans="1:26" x14ac:dyDescent="0.35">
      <c r="A8833" t="s">
        <v>350</v>
      </c>
      <c r="B8833" t="s">
        <v>351</v>
      </c>
      <c r="C8833" t="s">
        <v>39</v>
      </c>
      <c r="D8833" t="s">
        <v>46</v>
      </c>
      <c r="E8833" t="s">
        <v>91</v>
      </c>
      <c r="F8833" t="s">
        <v>2226</v>
      </c>
      <c r="G8833" t="s">
        <v>2227</v>
      </c>
      <c r="H8833" t="s">
        <v>32</v>
      </c>
      <c r="I8833" t="s">
        <v>2223</v>
      </c>
      <c r="J8833" s="1">
        <v>42105</v>
      </c>
      <c r="K8833" s="1">
        <v>42109</v>
      </c>
      <c r="L8833" t="s">
        <v>60</v>
      </c>
      <c r="M8833">
        <f>Table1[[#This Row],[Ship Date]]-Table1[[#This Row],[Order Date]]</f>
        <v>4</v>
      </c>
      <c r="N8833">
        <v>4</v>
      </c>
      <c r="O8833" t="s">
        <v>106</v>
      </c>
      <c r="P8833" s="3">
        <v>406.6</v>
      </c>
      <c r="Q8833" s="3">
        <v>301.89565200218328</v>
      </c>
      <c r="R8833" s="3">
        <f>(Table1[[#This Row],[Selling Price]]-Table1[[#This Row],[Cost Price]])</f>
        <v>104.70434799781674</v>
      </c>
      <c r="S8833" s="12">
        <f>(Table1[[#This Row],[Profit]]/Table1[[#This Row],[Selling Price]])</f>
        <v>0.25751192326073963</v>
      </c>
      <c r="T8833">
        <v>5</v>
      </c>
      <c r="U8833" s="2">
        <f>Table1[[#This Row],[Selling Price]]*Table1[[#This Row],[Quantity]]</f>
        <v>2033</v>
      </c>
      <c r="V8833" s="4">
        <v>0</v>
      </c>
      <c r="W8833">
        <v>426</v>
      </c>
      <c r="X8833" t="s">
        <v>36</v>
      </c>
      <c r="Y8833" t="s">
        <v>36</v>
      </c>
      <c r="Z8833" s="2">
        <v>272.38009414716612</v>
      </c>
    </row>
    <row r="8834" spans="1:26" x14ac:dyDescent="0.35">
      <c r="A8834" t="s">
        <v>350</v>
      </c>
      <c r="B8834" t="s">
        <v>351</v>
      </c>
      <c r="C8834" t="s">
        <v>45</v>
      </c>
      <c r="D8834" t="s">
        <v>46</v>
      </c>
      <c r="E8834" t="s">
        <v>102</v>
      </c>
      <c r="F8834" t="s">
        <v>2099</v>
      </c>
      <c r="G8834" t="s">
        <v>2100</v>
      </c>
      <c r="H8834" t="s">
        <v>32</v>
      </c>
      <c r="I8834" t="s">
        <v>2243</v>
      </c>
      <c r="J8834" s="1">
        <v>42541</v>
      </c>
      <c r="K8834" s="1">
        <v>42545</v>
      </c>
      <c r="L8834" t="s">
        <v>60</v>
      </c>
      <c r="M8834">
        <f>Table1[[#This Row],[Ship Date]]-Table1[[#This Row],[Order Date]]</f>
        <v>4</v>
      </c>
      <c r="N8834">
        <v>6</v>
      </c>
      <c r="O8834" t="s">
        <v>51</v>
      </c>
      <c r="P8834" s="3">
        <v>15.552</v>
      </c>
      <c r="Q8834" s="3">
        <v>11.87151116464331</v>
      </c>
      <c r="R8834" s="3">
        <f>(Table1[[#This Row],[Selling Price]]-Table1[[#This Row],[Cost Price]])</f>
        <v>3.6804888353566891</v>
      </c>
      <c r="S8834" s="12">
        <f>(Table1[[#This Row],[Profit]]/Table1[[#This Row],[Selling Price]])</f>
        <v>0.23665694671789411</v>
      </c>
      <c r="T8834">
        <v>3</v>
      </c>
      <c r="U8834" s="2">
        <f>Table1[[#This Row],[Selling Price]]*Table1[[#This Row],[Quantity]]</f>
        <v>46.655999999999999</v>
      </c>
      <c r="V8834" s="4">
        <v>0.2</v>
      </c>
      <c r="W8834">
        <v>195</v>
      </c>
      <c r="X8834" t="s">
        <v>36</v>
      </c>
      <c r="Y8834" t="s">
        <v>52</v>
      </c>
      <c r="Z8834" s="2">
        <v>10.574234561963751</v>
      </c>
    </row>
    <row r="8835" spans="1:26" x14ac:dyDescent="0.35">
      <c r="A8835" t="s">
        <v>350</v>
      </c>
      <c r="B8835" t="s">
        <v>351</v>
      </c>
      <c r="C8835" t="s">
        <v>55</v>
      </c>
      <c r="D8835" t="s">
        <v>46</v>
      </c>
      <c r="E8835" t="s">
        <v>47</v>
      </c>
      <c r="F8835" t="s">
        <v>2292</v>
      </c>
      <c r="G8835" t="s">
        <v>2293</v>
      </c>
      <c r="H8835" t="s">
        <v>32</v>
      </c>
      <c r="I8835" t="s">
        <v>2294</v>
      </c>
      <c r="J8835" s="1">
        <v>41904</v>
      </c>
      <c r="K8835" s="1">
        <v>41906</v>
      </c>
      <c r="L8835" t="s">
        <v>34</v>
      </c>
      <c r="M8835">
        <f>Table1[[#This Row],[Ship Date]]-Table1[[#This Row],[Order Date]]</f>
        <v>2</v>
      </c>
      <c r="N8835">
        <v>9</v>
      </c>
      <c r="O8835" t="s">
        <v>61</v>
      </c>
      <c r="P8835" s="3">
        <v>4.6079999999999997</v>
      </c>
      <c r="Q8835" s="3">
        <v>3.2481633014479629</v>
      </c>
      <c r="R8835" s="3">
        <f>(Table1[[#This Row],[Selling Price]]-Table1[[#This Row],[Cost Price]])</f>
        <v>1.3598366985520367</v>
      </c>
      <c r="S8835" s="12">
        <f>(Table1[[#This Row],[Profit]]/Table1[[#This Row],[Selling Price]])</f>
        <v>0.29510345020660522</v>
      </c>
      <c r="T8835">
        <v>2</v>
      </c>
      <c r="U8835" s="2">
        <f>Table1[[#This Row],[Selling Price]]*Table1[[#This Row],[Quantity]]</f>
        <v>9.2159999999999993</v>
      </c>
      <c r="V8835" s="4">
        <v>0.2</v>
      </c>
      <c r="W8835">
        <v>400</v>
      </c>
      <c r="X8835" t="s">
        <v>36</v>
      </c>
      <c r="Y8835" t="s">
        <v>52</v>
      </c>
      <c r="Z8835" s="2">
        <v>4.3413625652641503</v>
      </c>
    </row>
    <row r="8836" spans="1:26" x14ac:dyDescent="0.35">
      <c r="A8836" t="s">
        <v>350</v>
      </c>
      <c r="B8836" t="s">
        <v>351</v>
      </c>
      <c r="C8836" t="s">
        <v>45</v>
      </c>
      <c r="D8836" t="s">
        <v>46</v>
      </c>
      <c r="E8836" t="s">
        <v>270</v>
      </c>
      <c r="F8836" t="s">
        <v>2533</v>
      </c>
      <c r="G8836" t="s">
        <v>527</v>
      </c>
      <c r="H8836" t="s">
        <v>32</v>
      </c>
      <c r="I8836" t="s">
        <v>2530</v>
      </c>
      <c r="J8836" s="1">
        <v>42693</v>
      </c>
      <c r="K8836" s="1">
        <v>42698</v>
      </c>
      <c r="L8836" t="s">
        <v>60</v>
      </c>
      <c r="M8836">
        <f>Table1[[#This Row],[Ship Date]]-Table1[[#This Row],[Order Date]]</f>
        <v>5</v>
      </c>
      <c r="N8836">
        <v>11</v>
      </c>
      <c r="O8836" t="s">
        <v>35</v>
      </c>
      <c r="P8836" s="3">
        <v>58.368000000000002</v>
      </c>
      <c r="Q8836" s="3">
        <v>42.995966412590462</v>
      </c>
      <c r="R8836" s="3">
        <f>(Table1[[#This Row],[Selling Price]]-Table1[[#This Row],[Cost Price]])</f>
        <v>15.37203358740954</v>
      </c>
      <c r="S8836" s="12">
        <f>(Table1[[#This Row],[Profit]]/Table1[[#This Row],[Selling Price]])</f>
        <v>0.26336406228429171</v>
      </c>
      <c r="T8836">
        <v>12</v>
      </c>
      <c r="U8836" s="2">
        <f>Table1[[#This Row],[Selling Price]]*Table1[[#This Row],[Quantity]]</f>
        <v>700.41600000000005</v>
      </c>
      <c r="V8836" s="4">
        <v>0.2</v>
      </c>
      <c r="W8836">
        <v>413</v>
      </c>
      <c r="X8836" t="s">
        <v>36</v>
      </c>
      <c r="Y8836" t="s">
        <v>52</v>
      </c>
      <c r="Z8836" s="2">
        <v>16.744591439512359</v>
      </c>
    </row>
    <row r="8837" spans="1:26" x14ac:dyDescent="0.35">
      <c r="A8837" t="s">
        <v>350</v>
      </c>
      <c r="B8837" t="s">
        <v>351</v>
      </c>
      <c r="C8837" t="s">
        <v>55</v>
      </c>
      <c r="D8837" t="s">
        <v>46</v>
      </c>
      <c r="E8837" t="s">
        <v>75</v>
      </c>
      <c r="F8837" t="s">
        <v>2766</v>
      </c>
      <c r="G8837" t="s">
        <v>2767</v>
      </c>
      <c r="H8837" t="s">
        <v>32</v>
      </c>
      <c r="I8837" t="s">
        <v>2768</v>
      </c>
      <c r="J8837" s="1">
        <v>42492</v>
      </c>
      <c r="K8837" s="1">
        <v>42497</v>
      </c>
      <c r="L8837" t="s">
        <v>60</v>
      </c>
      <c r="M8837">
        <f>Table1[[#This Row],[Ship Date]]-Table1[[#This Row],[Order Date]]</f>
        <v>5</v>
      </c>
      <c r="N8837">
        <v>5</v>
      </c>
      <c r="O8837" t="s">
        <v>51</v>
      </c>
      <c r="P8837" s="3">
        <v>86.352000000000004</v>
      </c>
      <c r="Q8837" s="3">
        <v>64.927842292593056</v>
      </c>
      <c r="R8837" s="3">
        <f>(Table1[[#This Row],[Selling Price]]-Table1[[#This Row],[Cost Price]])</f>
        <v>21.424157707406948</v>
      </c>
      <c r="S8837" s="12">
        <f>(Table1[[#This Row],[Profit]]/Table1[[#This Row],[Selling Price]])</f>
        <v>0.24810262307076789</v>
      </c>
      <c r="T8837">
        <v>3</v>
      </c>
      <c r="U8837" s="2">
        <f>Table1[[#This Row],[Selling Price]]*Table1[[#This Row],[Quantity]]</f>
        <v>259.05600000000004</v>
      </c>
      <c r="V8837" s="4">
        <v>0.2</v>
      </c>
      <c r="W8837">
        <v>324</v>
      </c>
      <c r="X8837" t="s">
        <v>36</v>
      </c>
      <c r="Y8837" t="s">
        <v>68</v>
      </c>
      <c r="Z8837" s="2">
        <v>47.004075170847337</v>
      </c>
    </row>
    <row r="8838" spans="1:26" x14ac:dyDescent="0.35">
      <c r="A8838" t="s">
        <v>350</v>
      </c>
      <c r="B8838" t="s">
        <v>351</v>
      </c>
      <c r="C8838" t="s">
        <v>64</v>
      </c>
      <c r="D8838" t="s">
        <v>46</v>
      </c>
      <c r="E8838" t="s">
        <v>86</v>
      </c>
      <c r="F8838" t="s">
        <v>1789</v>
      </c>
      <c r="G8838" t="s">
        <v>2802</v>
      </c>
      <c r="H8838" t="s">
        <v>32</v>
      </c>
      <c r="I8838" t="s">
        <v>2801</v>
      </c>
      <c r="J8838" s="1">
        <v>43099</v>
      </c>
      <c r="K8838" s="1">
        <v>43103</v>
      </c>
      <c r="L8838" t="s">
        <v>60</v>
      </c>
      <c r="M8838">
        <f>Table1[[#This Row],[Ship Date]]-Table1[[#This Row],[Order Date]]</f>
        <v>4</v>
      </c>
      <c r="N8838">
        <v>12</v>
      </c>
      <c r="O8838" t="s">
        <v>35</v>
      </c>
      <c r="P8838" s="3">
        <v>20.72</v>
      </c>
      <c r="Q8838" s="3">
        <v>16.52526086399763</v>
      </c>
      <c r="R8838" s="3">
        <f>(Table1[[#This Row],[Selling Price]]-Table1[[#This Row],[Cost Price]])</f>
        <v>4.1947391360023687</v>
      </c>
      <c r="S8838" s="12">
        <f>(Table1[[#This Row],[Profit]]/Table1[[#This Row],[Selling Price]])</f>
        <v>0.20244880000011434</v>
      </c>
      <c r="T8838">
        <v>2</v>
      </c>
      <c r="U8838" s="2">
        <f>Table1[[#This Row],[Selling Price]]*Table1[[#This Row],[Quantity]]</f>
        <v>41.44</v>
      </c>
      <c r="V8838" s="4">
        <v>0.2</v>
      </c>
      <c r="W8838">
        <v>131</v>
      </c>
      <c r="X8838" t="s">
        <v>36</v>
      </c>
      <c r="Y8838" t="s">
        <v>36</v>
      </c>
      <c r="Z8838" s="2">
        <v>342.54001287682269</v>
      </c>
    </row>
    <row r="8839" spans="1:26" x14ac:dyDescent="0.35">
      <c r="A8839" t="s">
        <v>350</v>
      </c>
      <c r="B8839" t="s">
        <v>351</v>
      </c>
      <c r="C8839" t="s">
        <v>39</v>
      </c>
      <c r="D8839" t="s">
        <v>46</v>
      </c>
      <c r="E8839" t="s">
        <v>86</v>
      </c>
      <c r="F8839" t="s">
        <v>1949</v>
      </c>
      <c r="G8839" t="s">
        <v>1950</v>
      </c>
      <c r="H8839" t="s">
        <v>32</v>
      </c>
      <c r="I8839" t="s">
        <v>2903</v>
      </c>
      <c r="J8839" s="1">
        <v>43049</v>
      </c>
      <c r="K8839" s="1">
        <v>43050</v>
      </c>
      <c r="L8839" t="s">
        <v>199</v>
      </c>
      <c r="M8839">
        <f>Table1[[#This Row],[Ship Date]]-Table1[[#This Row],[Order Date]]</f>
        <v>1</v>
      </c>
      <c r="N8839">
        <v>11</v>
      </c>
      <c r="O8839" t="s">
        <v>35</v>
      </c>
      <c r="P8839" s="3">
        <v>38.387999999999998</v>
      </c>
      <c r="Q8839" s="3">
        <v>26.963655521648409</v>
      </c>
      <c r="R8839" s="3">
        <f>(Table1[[#This Row],[Selling Price]]-Table1[[#This Row],[Cost Price]])</f>
        <v>11.424344478351589</v>
      </c>
      <c r="S8839" s="12">
        <f>(Table1[[#This Row],[Profit]]/Table1[[#This Row],[Selling Price]])</f>
        <v>0.29760197140647049</v>
      </c>
      <c r="T8839">
        <v>14</v>
      </c>
      <c r="U8839" s="2">
        <f>Table1[[#This Row],[Selling Price]]*Table1[[#This Row],[Quantity]]</f>
        <v>537.43200000000002</v>
      </c>
      <c r="V8839" s="4">
        <v>0.7</v>
      </c>
      <c r="W8839">
        <v>493</v>
      </c>
      <c r="X8839" t="s">
        <v>36</v>
      </c>
      <c r="Y8839" t="s">
        <v>52</v>
      </c>
      <c r="Z8839" s="2">
        <v>14.31834938362061</v>
      </c>
    </row>
    <row r="8840" spans="1:26" x14ac:dyDescent="0.35">
      <c r="A8840" t="s">
        <v>350</v>
      </c>
      <c r="B8840" t="s">
        <v>351</v>
      </c>
      <c r="C8840" t="s">
        <v>45</v>
      </c>
      <c r="D8840" t="s">
        <v>46</v>
      </c>
      <c r="E8840" t="s">
        <v>178</v>
      </c>
      <c r="F8840" t="s">
        <v>1750</v>
      </c>
      <c r="G8840" t="s">
        <v>1751</v>
      </c>
      <c r="H8840" t="s">
        <v>32</v>
      </c>
      <c r="I8840" t="s">
        <v>2950</v>
      </c>
      <c r="J8840" s="1">
        <v>42675</v>
      </c>
      <c r="K8840" s="1">
        <v>42679</v>
      </c>
      <c r="L8840" t="s">
        <v>60</v>
      </c>
      <c r="M8840">
        <f>Table1[[#This Row],[Ship Date]]-Table1[[#This Row],[Order Date]]</f>
        <v>4</v>
      </c>
      <c r="N8840">
        <v>11</v>
      </c>
      <c r="O8840" t="s">
        <v>35</v>
      </c>
      <c r="P8840" s="3">
        <v>251.79</v>
      </c>
      <c r="Q8840" s="3">
        <v>203.05174966629079</v>
      </c>
      <c r="R8840" s="3">
        <f>(Table1[[#This Row],[Selling Price]]-Table1[[#This Row],[Cost Price]])</f>
        <v>48.738250333709203</v>
      </c>
      <c r="S8840" s="12">
        <f>(Table1[[#This Row],[Profit]]/Table1[[#This Row],[Selling Price]])</f>
        <v>0.19356706117681086</v>
      </c>
      <c r="T8840">
        <v>3</v>
      </c>
      <c r="U8840" s="2">
        <f>Table1[[#This Row],[Selling Price]]*Table1[[#This Row],[Quantity]]</f>
        <v>755.37</v>
      </c>
      <c r="V8840" s="4">
        <v>0</v>
      </c>
      <c r="W8840">
        <v>492</v>
      </c>
      <c r="X8840" t="s">
        <v>36</v>
      </c>
      <c r="Y8840" t="s">
        <v>68</v>
      </c>
      <c r="Z8840" s="2">
        <v>73.360773602791312</v>
      </c>
    </row>
    <row r="8841" spans="1:26" x14ac:dyDescent="0.35">
      <c r="A8841" t="s">
        <v>350</v>
      </c>
      <c r="B8841" t="s">
        <v>351</v>
      </c>
      <c r="C8841" t="s">
        <v>55</v>
      </c>
      <c r="D8841" t="s">
        <v>46</v>
      </c>
      <c r="E8841" t="s">
        <v>75</v>
      </c>
      <c r="F8841" t="s">
        <v>293</v>
      </c>
      <c r="G8841" t="s">
        <v>294</v>
      </c>
      <c r="H8841" t="s">
        <v>32</v>
      </c>
      <c r="I8841" t="s">
        <v>3098</v>
      </c>
      <c r="J8841" s="1">
        <v>42217</v>
      </c>
      <c r="K8841" s="1">
        <v>42223</v>
      </c>
      <c r="L8841" t="s">
        <v>60</v>
      </c>
      <c r="M8841">
        <f>Table1[[#This Row],[Ship Date]]-Table1[[#This Row],[Order Date]]</f>
        <v>6</v>
      </c>
      <c r="N8841">
        <v>8</v>
      </c>
      <c r="O8841" t="s">
        <v>61</v>
      </c>
      <c r="P8841" s="3">
        <v>6.72</v>
      </c>
      <c r="Q8841" s="3">
        <v>4.627533258691833</v>
      </c>
      <c r="R8841" s="3">
        <f>(Table1[[#This Row],[Selling Price]]-Table1[[#This Row],[Cost Price]])</f>
        <v>2.0924667413081668</v>
      </c>
      <c r="S8841" s="12">
        <f>(Table1[[#This Row],[Profit]]/Table1[[#This Row],[Selling Price]])</f>
        <v>0.31137897936133435</v>
      </c>
      <c r="T8841">
        <v>4</v>
      </c>
      <c r="U8841" s="2">
        <f>Table1[[#This Row],[Selling Price]]*Table1[[#This Row],[Quantity]]</f>
        <v>26.88</v>
      </c>
      <c r="V8841" s="4">
        <v>0</v>
      </c>
      <c r="W8841">
        <v>257</v>
      </c>
      <c r="X8841" t="s">
        <v>68</v>
      </c>
      <c r="Y8841" t="s">
        <v>52</v>
      </c>
      <c r="Z8841" s="2">
        <v>3.5102410173661869</v>
      </c>
    </row>
    <row r="8842" spans="1:26" x14ac:dyDescent="0.35">
      <c r="A8842" t="s">
        <v>350</v>
      </c>
      <c r="B8842" t="s">
        <v>351</v>
      </c>
      <c r="C8842" t="s">
        <v>64</v>
      </c>
      <c r="D8842" t="s">
        <v>46</v>
      </c>
      <c r="E8842" t="s">
        <v>86</v>
      </c>
      <c r="F8842" t="s">
        <v>2465</v>
      </c>
      <c r="G8842" t="s">
        <v>2466</v>
      </c>
      <c r="H8842" t="s">
        <v>32</v>
      </c>
      <c r="I8842" t="s">
        <v>3314</v>
      </c>
      <c r="J8842" s="1">
        <v>43038</v>
      </c>
      <c r="K8842" s="1">
        <v>43045</v>
      </c>
      <c r="L8842" t="s">
        <v>60</v>
      </c>
      <c r="M8842">
        <f>Table1[[#This Row],[Ship Date]]-Table1[[#This Row],[Order Date]]</f>
        <v>7</v>
      </c>
      <c r="N8842">
        <v>10</v>
      </c>
      <c r="O8842" t="s">
        <v>61</v>
      </c>
      <c r="P8842" s="3">
        <v>88.751999999999995</v>
      </c>
      <c r="Q8842" s="3">
        <v>70.790934800145365</v>
      </c>
      <c r="R8842" s="3">
        <f>(Table1[[#This Row],[Selling Price]]-Table1[[#This Row],[Cost Price]])</f>
        <v>17.96106519985463</v>
      </c>
      <c r="S8842" s="12">
        <f>(Table1[[#This Row],[Profit]]/Table1[[#This Row],[Selling Price]])</f>
        <v>0.20237363890227411</v>
      </c>
      <c r="T8842">
        <v>3</v>
      </c>
      <c r="U8842" s="2">
        <f>Table1[[#This Row],[Selling Price]]*Table1[[#This Row],[Quantity]]</f>
        <v>266.25599999999997</v>
      </c>
      <c r="V8842" s="4">
        <v>0.2</v>
      </c>
      <c r="W8842">
        <v>313</v>
      </c>
      <c r="X8842" t="s">
        <v>68</v>
      </c>
      <c r="Y8842" t="s">
        <v>68</v>
      </c>
      <c r="Z8842" s="2">
        <v>42.959298641964857</v>
      </c>
    </row>
    <row r="8843" spans="1:26" x14ac:dyDescent="0.35">
      <c r="A8843" t="s">
        <v>350</v>
      </c>
      <c r="B8843" t="s">
        <v>351</v>
      </c>
      <c r="C8843" t="s">
        <v>27</v>
      </c>
      <c r="D8843" t="s">
        <v>46</v>
      </c>
      <c r="E8843" t="s">
        <v>102</v>
      </c>
      <c r="F8843" t="s">
        <v>2486</v>
      </c>
      <c r="G8843" t="s">
        <v>192</v>
      </c>
      <c r="H8843" t="s">
        <v>32</v>
      </c>
      <c r="I8843" t="s">
        <v>3360</v>
      </c>
      <c r="J8843" s="1">
        <v>42198</v>
      </c>
      <c r="K8843" s="1">
        <v>42200</v>
      </c>
      <c r="L8843" t="s">
        <v>34</v>
      </c>
      <c r="M8843">
        <f>Table1[[#This Row],[Ship Date]]-Table1[[#This Row],[Order Date]]</f>
        <v>2</v>
      </c>
      <c r="N8843">
        <v>7</v>
      </c>
      <c r="O8843" t="s">
        <v>51</v>
      </c>
      <c r="P8843" s="3">
        <v>9.9600000000000009</v>
      </c>
      <c r="Q8843" s="3">
        <v>6.9235721089040654</v>
      </c>
      <c r="R8843" s="3">
        <f>(Table1[[#This Row],[Selling Price]]-Table1[[#This Row],[Cost Price]])</f>
        <v>3.0364278910959355</v>
      </c>
      <c r="S8843" s="12">
        <f>(Table1[[#This Row],[Profit]]/Table1[[#This Row],[Selling Price]])</f>
        <v>0.30486223806184087</v>
      </c>
      <c r="T8843">
        <v>2</v>
      </c>
      <c r="U8843" s="2">
        <f>Table1[[#This Row],[Selling Price]]*Table1[[#This Row],[Quantity]]</f>
        <v>19.920000000000002</v>
      </c>
      <c r="V8843" s="4">
        <v>0</v>
      </c>
      <c r="W8843">
        <v>411</v>
      </c>
      <c r="X8843" t="s">
        <v>36</v>
      </c>
      <c r="Y8843" t="s">
        <v>52</v>
      </c>
      <c r="Z8843" s="2">
        <v>4.1599480765990338</v>
      </c>
    </row>
    <row r="8844" spans="1:26" x14ac:dyDescent="0.35">
      <c r="A8844" t="s">
        <v>350</v>
      </c>
      <c r="B8844" t="s">
        <v>351</v>
      </c>
      <c r="C8844" t="s">
        <v>64</v>
      </c>
      <c r="D8844" t="s">
        <v>46</v>
      </c>
      <c r="E8844" t="s">
        <v>65</v>
      </c>
      <c r="F8844" t="s">
        <v>2511</v>
      </c>
      <c r="G8844" t="s">
        <v>2512</v>
      </c>
      <c r="H8844" t="s">
        <v>32</v>
      </c>
      <c r="I8844" t="s">
        <v>3419</v>
      </c>
      <c r="J8844" s="1">
        <v>43071</v>
      </c>
      <c r="K8844" s="1">
        <v>43074</v>
      </c>
      <c r="L8844" t="s">
        <v>199</v>
      </c>
      <c r="M8844">
        <f>Table1[[#This Row],[Ship Date]]-Table1[[#This Row],[Order Date]]</f>
        <v>3</v>
      </c>
      <c r="N8844">
        <v>12</v>
      </c>
      <c r="O8844" t="s">
        <v>35</v>
      </c>
      <c r="P8844" s="3">
        <v>559.62</v>
      </c>
      <c r="Q8844" s="3">
        <v>426.67854732800907</v>
      </c>
      <c r="R8844" s="3">
        <f>(Table1[[#This Row],[Selling Price]]-Table1[[#This Row],[Cost Price]])</f>
        <v>132.94145267199093</v>
      </c>
      <c r="S8844" s="12">
        <f>(Table1[[#This Row],[Profit]]/Table1[[#This Row],[Selling Price]])</f>
        <v>0.23755665035558224</v>
      </c>
      <c r="T8844">
        <v>9</v>
      </c>
      <c r="U8844" s="2">
        <f>Table1[[#This Row],[Selling Price]]*Table1[[#This Row],[Quantity]]</f>
        <v>5036.58</v>
      </c>
      <c r="V8844" s="4">
        <v>0</v>
      </c>
      <c r="W8844">
        <v>266</v>
      </c>
      <c r="X8844" t="s">
        <v>36</v>
      </c>
      <c r="Y8844" t="s">
        <v>36</v>
      </c>
      <c r="Z8844" s="2">
        <v>161.96003538047421</v>
      </c>
    </row>
    <row r="8845" spans="1:26" x14ac:dyDescent="0.35">
      <c r="A8845" t="s">
        <v>350</v>
      </c>
      <c r="B8845" t="s">
        <v>351</v>
      </c>
      <c r="C8845" t="s">
        <v>55</v>
      </c>
      <c r="D8845" t="s">
        <v>46</v>
      </c>
      <c r="E8845" t="s">
        <v>65</v>
      </c>
      <c r="F8845" t="s">
        <v>384</v>
      </c>
      <c r="G8845" t="s">
        <v>385</v>
      </c>
      <c r="H8845" t="s">
        <v>32</v>
      </c>
      <c r="I8845" t="s">
        <v>3549</v>
      </c>
      <c r="J8845" s="1">
        <v>42205</v>
      </c>
      <c r="K8845" s="1">
        <v>42210</v>
      </c>
      <c r="L8845" t="s">
        <v>34</v>
      </c>
      <c r="M8845">
        <f>Table1[[#This Row],[Ship Date]]-Table1[[#This Row],[Order Date]]</f>
        <v>5</v>
      </c>
      <c r="N8845">
        <v>7</v>
      </c>
      <c r="O8845" t="s">
        <v>51</v>
      </c>
      <c r="P8845" s="3">
        <v>141.4</v>
      </c>
      <c r="Q8845" s="3">
        <v>102.4760270657646</v>
      </c>
      <c r="R8845" s="3">
        <f>(Table1[[#This Row],[Selling Price]]-Table1[[#This Row],[Cost Price]])</f>
        <v>38.923972934235408</v>
      </c>
      <c r="S8845" s="12">
        <f>(Table1[[#This Row],[Profit]]/Table1[[#This Row],[Selling Price]])</f>
        <v>0.27527562188285293</v>
      </c>
      <c r="T8845">
        <v>5</v>
      </c>
      <c r="U8845" s="2">
        <f>Table1[[#This Row],[Selling Price]]*Table1[[#This Row],[Quantity]]</f>
        <v>707</v>
      </c>
      <c r="V8845" s="4">
        <v>0</v>
      </c>
      <c r="W8845">
        <v>324</v>
      </c>
      <c r="X8845" t="s">
        <v>36</v>
      </c>
      <c r="Y8845" t="s">
        <v>68</v>
      </c>
      <c r="Z8845" s="2">
        <v>52.069002064568132</v>
      </c>
    </row>
    <row r="8846" spans="1:26" x14ac:dyDescent="0.35">
      <c r="A8846" t="s">
        <v>350</v>
      </c>
      <c r="B8846" t="s">
        <v>351</v>
      </c>
      <c r="C8846" t="s">
        <v>27</v>
      </c>
      <c r="D8846" t="s">
        <v>46</v>
      </c>
      <c r="E8846" t="s">
        <v>75</v>
      </c>
      <c r="F8846" t="s">
        <v>3554</v>
      </c>
      <c r="G8846" t="s">
        <v>2380</v>
      </c>
      <c r="H8846" t="s">
        <v>32</v>
      </c>
      <c r="I8846" t="s">
        <v>3555</v>
      </c>
      <c r="J8846" s="1">
        <v>41803</v>
      </c>
      <c r="K8846" s="1">
        <v>41807</v>
      </c>
      <c r="L8846" t="s">
        <v>60</v>
      </c>
      <c r="M8846">
        <f>Table1[[#This Row],[Ship Date]]-Table1[[#This Row],[Order Date]]</f>
        <v>4</v>
      </c>
      <c r="N8846">
        <v>6</v>
      </c>
      <c r="O8846" t="s">
        <v>51</v>
      </c>
      <c r="P8846" s="3">
        <v>14.52</v>
      </c>
      <c r="Q8846" s="3">
        <v>10.163874926602761</v>
      </c>
      <c r="R8846" s="3">
        <f>(Table1[[#This Row],[Selling Price]]-Table1[[#This Row],[Cost Price]])</f>
        <v>4.356125073397239</v>
      </c>
      <c r="S8846" s="12">
        <f>(Table1[[#This Row],[Profit]]/Table1[[#This Row],[Selling Price]])</f>
        <v>0.30000861387033328</v>
      </c>
      <c r="T8846">
        <v>3</v>
      </c>
      <c r="U8846" s="2">
        <f>Table1[[#This Row],[Selling Price]]*Table1[[#This Row],[Quantity]]</f>
        <v>43.56</v>
      </c>
      <c r="V8846" s="4">
        <v>0</v>
      </c>
      <c r="W8846">
        <v>416</v>
      </c>
      <c r="X8846" t="s">
        <v>36</v>
      </c>
      <c r="Y8846" t="s">
        <v>52</v>
      </c>
      <c r="Z8846" s="2">
        <v>16.89615277708706</v>
      </c>
    </row>
    <row r="8847" spans="1:26" x14ac:dyDescent="0.35">
      <c r="A8847" t="s">
        <v>350</v>
      </c>
      <c r="B8847" t="s">
        <v>351</v>
      </c>
      <c r="C8847" t="s">
        <v>39</v>
      </c>
      <c r="D8847" t="s">
        <v>46</v>
      </c>
      <c r="E8847" t="s">
        <v>86</v>
      </c>
      <c r="F8847" t="s">
        <v>1939</v>
      </c>
      <c r="G8847" t="s">
        <v>1940</v>
      </c>
      <c r="H8847" t="s">
        <v>32</v>
      </c>
      <c r="I8847" t="s">
        <v>3722</v>
      </c>
      <c r="J8847" s="1">
        <v>42352</v>
      </c>
      <c r="K8847" s="1">
        <v>42354</v>
      </c>
      <c r="L8847" t="s">
        <v>34</v>
      </c>
      <c r="M8847">
        <f>Table1[[#This Row],[Ship Date]]-Table1[[#This Row],[Order Date]]</f>
        <v>2</v>
      </c>
      <c r="N8847">
        <v>12</v>
      </c>
      <c r="O8847" t="s">
        <v>35</v>
      </c>
      <c r="P8847" s="3">
        <v>3.76</v>
      </c>
      <c r="Q8847" s="3">
        <v>2.631584247777516</v>
      </c>
      <c r="R8847" s="3">
        <f>(Table1[[#This Row],[Selling Price]]-Table1[[#This Row],[Cost Price]])</f>
        <v>1.1284157522224838</v>
      </c>
      <c r="S8847" s="12">
        <f>(Table1[[#This Row],[Profit]]/Table1[[#This Row],[Selling Price]])</f>
        <v>0.30011057239959676</v>
      </c>
      <c r="T8847">
        <v>2</v>
      </c>
      <c r="U8847" s="2">
        <f>Table1[[#This Row],[Selling Price]]*Table1[[#This Row],[Quantity]]</f>
        <v>7.52</v>
      </c>
      <c r="V8847" s="4">
        <v>0</v>
      </c>
      <c r="W8847">
        <v>199</v>
      </c>
      <c r="X8847" t="s">
        <v>36</v>
      </c>
      <c r="Y8847" t="s">
        <v>52</v>
      </c>
      <c r="Z8847" s="2">
        <v>2.4903200329810362</v>
      </c>
    </row>
    <row r="8848" spans="1:26" x14ac:dyDescent="0.35">
      <c r="A8848" t="s">
        <v>350</v>
      </c>
      <c r="B8848" t="s">
        <v>351</v>
      </c>
      <c r="C8848" t="s">
        <v>55</v>
      </c>
      <c r="D8848" t="s">
        <v>46</v>
      </c>
      <c r="E8848" t="s">
        <v>102</v>
      </c>
      <c r="F8848" t="s">
        <v>2990</v>
      </c>
      <c r="G8848" t="s">
        <v>2991</v>
      </c>
      <c r="H8848" t="s">
        <v>32</v>
      </c>
      <c r="I8848" t="s">
        <v>3778</v>
      </c>
      <c r="J8848" s="1">
        <v>41868</v>
      </c>
      <c r="K8848" s="1">
        <v>41874</v>
      </c>
      <c r="L8848" t="s">
        <v>60</v>
      </c>
      <c r="M8848">
        <f>Table1[[#This Row],[Ship Date]]-Table1[[#This Row],[Order Date]]</f>
        <v>6</v>
      </c>
      <c r="N8848">
        <v>8</v>
      </c>
      <c r="O8848" t="s">
        <v>61</v>
      </c>
      <c r="P8848" s="3">
        <v>15.552</v>
      </c>
      <c r="Q8848" s="3">
        <v>10.15598943821421</v>
      </c>
      <c r="R8848" s="3">
        <f>(Table1[[#This Row],[Selling Price]]-Table1[[#This Row],[Cost Price]])</f>
        <v>5.3960105617857899</v>
      </c>
      <c r="S8848" s="12">
        <f>(Table1[[#This Row],[Profit]]/Table1[[#This Row],[Selling Price]])</f>
        <v>0.34696569970330438</v>
      </c>
      <c r="T8848">
        <v>3</v>
      </c>
      <c r="U8848" s="2">
        <f>Table1[[#This Row],[Selling Price]]*Table1[[#This Row],[Quantity]]</f>
        <v>46.655999999999999</v>
      </c>
      <c r="V8848" s="4">
        <v>0.2</v>
      </c>
      <c r="W8848">
        <v>471</v>
      </c>
      <c r="X8848" t="s">
        <v>68</v>
      </c>
      <c r="Y8848" t="s">
        <v>52</v>
      </c>
      <c r="Z8848" s="2">
        <v>6.8944276629753674</v>
      </c>
    </row>
    <row r="8849" spans="1:26" x14ac:dyDescent="0.35">
      <c r="A8849" t="s">
        <v>350</v>
      </c>
      <c r="B8849" t="s">
        <v>351</v>
      </c>
      <c r="C8849" t="s">
        <v>45</v>
      </c>
      <c r="D8849" t="s">
        <v>46</v>
      </c>
      <c r="E8849" t="s">
        <v>102</v>
      </c>
      <c r="F8849" t="s">
        <v>2753</v>
      </c>
      <c r="G8849" t="s">
        <v>2754</v>
      </c>
      <c r="H8849" t="s">
        <v>32</v>
      </c>
      <c r="I8849" t="s">
        <v>3817</v>
      </c>
      <c r="J8849" s="1">
        <v>42789</v>
      </c>
      <c r="K8849" s="1">
        <v>42795</v>
      </c>
      <c r="L8849" t="s">
        <v>60</v>
      </c>
      <c r="M8849">
        <f>Table1[[#This Row],[Ship Date]]-Table1[[#This Row],[Order Date]]</f>
        <v>6</v>
      </c>
      <c r="N8849">
        <v>2</v>
      </c>
      <c r="O8849" t="s">
        <v>106</v>
      </c>
      <c r="P8849" s="3">
        <v>37.44</v>
      </c>
      <c r="Q8849" s="3">
        <v>25.008159407110551</v>
      </c>
      <c r="R8849" s="3">
        <f>(Table1[[#This Row],[Selling Price]]-Table1[[#This Row],[Cost Price]])</f>
        <v>12.431840592889447</v>
      </c>
      <c r="S8849" s="12">
        <f>(Table1[[#This Row],[Profit]]/Table1[[#This Row],[Selling Price]])</f>
        <v>0.33204702438273098</v>
      </c>
      <c r="T8849">
        <v>6</v>
      </c>
      <c r="U8849" s="2">
        <f>Table1[[#This Row],[Selling Price]]*Table1[[#This Row],[Quantity]]</f>
        <v>224.64</v>
      </c>
      <c r="V8849" s="4">
        <v>0</v>
      </c>
      <c r="W8849">
        <v>199</v>
      </c>
      <c r="X8849" t="s">
        <v>68</v>
      </c>
      <c r="Y8849" t="s">
        <v>52</v>
      </c>
      <c r="Z8849" s="2">
        <v>12.48</v>
      </c>
    </row>
    <row r="8850" spans="1:26" x14ac:dyDescent="0.35">
      <c r="A8850" t="s">
        <v>350</v>
      </c>
      <c r="B8850" t="s">
        <v>351</v>
      </c>
      <c r="C8850" t="s">
        <v>64</v>
      </c>
      <c r="D8850" t="s">
        <v>46</v>
      </c>
      <c r="E8850" t="s">
        <v>65</v>
      </c>
      <c r="F8850" t="s">
        <v>1295</v>
      </c>
      <c r="G8850" t="s">
        <v>1296</v>
      </c>
      <c r="H8850" t="s">
        <v>32</v>
      </c>
      <c r="I8850" t="s">
        <v>3819</v>
      </c>
      <c r="J8850" s="1">
        <v>42544</v>
      </c>
      <c r="K8850" s="1">
        <v>42549</v>
      </c>
      <c r="L8850" t="s">
        <v>60</v>
      </c>
      <c r="M8850">
        <f>Table1[[#This Row],[Ship Date]]-Table1[[#This Row],[Order Date]]</f>
        <v>5</v>
      </c>
      <c r="N8850">
        <v>6</v>
      </c>
      <c r="O8850" t="s">
        <v>51</v>
      </c>
      <c r="P8850" s="3">
        <v>324.89999999999998</v>
      </c>
      <c r="Q8850" s="3">
        <v>255.88851260606711</v>
      </c>
      <c r="R8850" s="3">
        <f>(Table1[[#This Row],[Selling Price]]-Table1[[#This Row],[Cost Price]])</f>
        <v>69.011487393932867</v>
      </c>
      <c r="S8850" s="12">
        <f>(Table1[[#This Row],[Profit]]/Table1[[#This Row],[Selling Price]])</f>
        <v>0.21240839456427477</v>
      </c>
      <c r="T8850">
        <v>5</v>
      </c>
      <c r="U8850" s="2">
        <f>Table1[[#This Row],[Selling Price]]*Table1[[#This Row],[Quantity]]</f>
        <v>1624.5</v>
      </c>
      <c r="V8850" s="4">
        <v>0</v>
      </c>
      <c r="W8850">
        <v>483</v>
      </c>
      <c r="X8850" t="s">
        <v>36</v>
      </c>
      <c r="Y8850" t="s">
        <v>36</v>
      </c>
      <c r="Z8850" s="2">
        <v>164.01130006278751</v>
      </c>
    </row>
    <row r="8851" spans="1:26" x14ac:dyDescent="0.35">
      <c r="A8851" t="s">
        <v>350</v>
      </c>
      <c r="B8851" t="s">
        <v>351</v>
      </c>
      <c r="C8851" t="s">
        <v>39</v>
      </c>
      <c r="D8851" t="s">
        <v>46</v>
      </c>
      <c r="E8851" t="s">
        <v>75</v>
      </c>
      <c r="F8851" t="s">
        <v>3830</v>
      </c>
      <c r="G8851" t="s">
        <v>3831</v>
      </c>
      <c r="H8851" t="s">
        <v>32</v>
      </c>
      <c r="I8851" t="s">
        <v>3832</v>
      </c>
      <c r="J8851" s="1">
        <v>42333</v>
      </c>
      <c r="K8851" s="1">
        <v>42337</v>
      </c>
      <c r="L8851" t="s">
        <v>60</v>
      </c>
      <c r="M8851">
        <f>Table1[[#This Row],[Ship Date]]-Table1[[#This Row],[Order Date]]</f>
        <v>4</v>
      </c>
      <c r="N8851">
        <v>11</v>
      </c>
      <c r="O8851" t="s">
        <v>35</v>
      </c>
      <c r="P8851" s="3">
        <v>13.12</v>
      </c>
      <c r="Q8851" s="3">
        <v>10.956194809480801</v>
      </c>
      <c r="R8851" s="3">
        <f>(Table1[[#This Row],[Selling Price]]-Table1[[#This Row],[Cost Price]])</f>
        <v>2.1638051905191986</v>
      </c>
      <c r="S8851" s="12">
        <f>(Table1[[#This Row],[Profit]]/Table1[[#This Row],[Selling Price]])</f>
        <v>0.16492417610664625</v>
      </c>
      <c r="T8851">
        <v>5</v>
      </c>
      <c r="U8851" s="2">
        <f>Table1[[#This Row],[Selling Price]]*Table1[[#This Row],[Quantity]]</f>
        <v>65.599999999999994</v>
      </c>
      <c r="V8851" s="4">
        <v>0.2</v>
      </c>
      <c r="W8851">
        <v>112</v>
      </c>
      <c r="X8851" t="s">
        <v>36</v>
      </c>
      <c r="Y8851" t="s">
        <v>36</v>
      </c>
      <c r="Z8851" s="2">
        <v>8.2544856492293537</v>
      </c>
    </row>
    <row r="8852" spans="1:26" x14ac:dyDescent="0.35">
      <c r="A8852" t="s">
        <v>350</v>
      </c>
      <c r="B8852" t="s">
        <v>351</v>
      </c>
      <c r="C8852" t="s">
        <v>39</v>
      </c>
      <c r="D8852" t="s">
        <v>46</v>
      </c>
      <c r="E8852" t="s">
        <v>102</v>
      </c>
      <c r="F8852" t="s">
        <v>3303</v>
      </c>
      <c r="G8852" t="s">
        <v>3304</v>
      </c>
      <c r="H8852" t="s">
        <v>32</v>
      </c>
      <c r="I8852" t="s">
        <v>3925</v>
      </c>
      <c r="J8852" s="1">
        <v>42658</v>
      </c>
      <c r="K8852" s="1">
        <v>42664</v>
      </c>
      <c r="L8852" t="s">
        <v>60</v>
      </c>
      <c r="M8852">
        <f>Table1[[#This Row],[Ship Date]]-Table1[[#This Row],[Order Date]]</f>
        <v>6</v>
      </c>
      <c r="N8852">
        <v>10</v>
      </c>
      <c r="O8852" t="s">
        <v>61</v>
      </c>
      <c r="P8852" s="3">
        <v>60.12</v>
      </c>
      <c r="Q8852" s="3">
        <v>49.424169561056097</v>
      </c>
      <c r="R8852" s="3">
        <f>(Table1[[#This Row],[Selling Price]]-Table1[[#This Row],[Cost Price]])</f>
        <v>10.695830438943901</v>
      </c>
      <c r="S8852" s="12">
        <f>(Table1[[#This Row],[Profit]]/Table1[[#This Row],[Selling Price]])</f>
        <v>0.17790802459986529</v>
      </c>
      <c r="T8852">
        <v>9</v>
      </c>
      <c r="U8852" s="2">
        <f>Table1[[#This Row],[Selling Price]]*Table1[[#This Row],[Quantity]]</f>
        <v>541.07999999999993</v>
      </c>
      <c r="V8852" s="4">
        <v>0</v>
      </c>
      <c r="W8852">
        <v>160</v>
      </c>
      <c r="X8852" t="s">
        <v>68</v>
      </c>
      <c r="Y8852" t="s">
        <v>52</v>
      </c>
      <c r="Z8852" s="2">
        <v>26.066269596293729</v>
      </c>
    </row>
    <row r="8853" spans="1:26" x14ac:dyDescent="0.35">
      <c r="A8853" t="s">
        <v>350</v>
      </c>
      <c r="B8853" t="s">
        <v>351</v>
      </c>
      <c r="C8853" t="s">
        <v>64</v>
      </c>
      <c r="D8853" t="s">
        <v>46</v>
      </c>
      <c r="E8853" t="s">
        <v>102</v>
      </c>
      <c r="F8853" t="s">
        <v>3131</v>
      </c>
      <c r="G8853" t="s">
        <v>3132</v>
      </c>
      <c r="H8853" t="s">
        <v>32</v>
      </c>
      <c r="I8853" t="s">
        <v>3935</v>
      </c>
      <c r="J8853" s="1">
        <v>42714</v>
      </c>
      <c r="K8853" s="1">
        <v>42721</v>
      </c>
      <c r="L8853" t="s">
        <v>60</v>
      </c>
      <c r="M8853">
        <f>Table1[[#This Row],[Ship Date]]-Table1[[#This Row],[Order Date]]</f>
        <v>7</v>
      </c>
      <c r="N8853">
        <v>12</v>
      </c>
      <c r="O8853" t="s">
        <v>35</v>
      </c>
      <c r="P8853" s="3">
        <v>123.92</v>
      </c>
      <c r="Q8853" s="3">
        <v>100.2961585386892</v>
      </c>
      <c r="R8853" s="3">
        <f>(Table1[[#This Row],[Selling Price]]-Table1[[#This Row],[Cost Price]])</f>
        <v>23.623841461310803</v>
      </c>
      <c r="S8853" s="12">
        <f>(Table1[[#This Row],[Profit]]/Table1[[#This Row],[Selling Price]])</f>
        <v>0.19063784265099099</v>
      </c>
      <c r="T8853">
        <v>4</v>
      </c>
      <c r="U8853" s="2">
        <f>Table1[[#This Row],[Selling Price]]*Table1[[#This Row],[Quantity]]</f>
        <v>495.68</v>
      </c>
      <c r="V8853" s="4">
        <v>0</v>
      </c>
      <c r="W8853">
        <v>162</v>
      </c>
      <c r="X8853" t="s">
        <v>68</v>
      </c>
      <c r="Y8853" t="s">
        <v>68</v>
      </c>
      <c r="Z8853" s="2">
        <v>53.549517225752012</v>
      </c>
    </row>
    <row r="8854" spans="1:26" x14ac:dyDescent="0.35">
      <c r="A8854" t="s">
        <v>350</v>
      </c>
      <c r="B8854" t="s">
        <v>351</v>
      </c>
      <c r="C8854" t="s">
        <v>55</v>
      </c>
      <c r="D8854" t="s">
        <v>46</v>
      </c>
      <c r="E8854" t="s">
        <v>86</v>
      </c>
      <c r="F8854" t="s">
        <v>1917</v>
      </c>
      <c r="G8854" t="s">
        <v>1918</v>
      </c>
      <c r="H8854" t="s">
        <v>32</v>
      </c>
      <c r="I8854" t="s">
        <v>4002</v>
      </c>
      <c r="J8854" s="1">
        <v>42050</v>
      </c>
      <c r="K8854" s="1">
        <v>42053</v>
      </c>
      <c r="L8854" t="s">
        <v>34</v>
      </c>
      <c r="M8854">
        <f>Table1[[#This Row],[Ship Date]]-Table1[[#This Row],[Order Date]]</f>
        <v>3</v>
      </c>
      <c r="N8854">
        <v>2</v>
      </c>
      <c r="O8854" t="s">
        <v>106</v>
      </c>
      <c r="P8854" s="3">
        <v>11.52</v>
      </c>
      <c r="Q8854" s="3">
        <v>7.5932568782599974</v>
      </c>
      <c r="R8854" s="3">
        <f>(Table1[[#This Row],[Selling Price]]-Table1[[#This Row],[Cost Price]])</f>
        <v>3.9267431217400022</v>
      </c>
      <c r="S8854" s="12">
        <f>(Table1[[#This Row],[Profit]]/Table1[[#This Row],[Selling Price]])</f>
        <v>0.34086311820659743</v>
      </c>
      <c r="T8854">
        <v>5</v>
      </c>
      <c r="U8854" s="2">
        <f>Table1[[#This Row],[Selling Price]]*Table1[[#This Row],[Quantity]]</f>
        <v>57.599999999999994</v>
      </c>
      <c r="V8854" s="4">
        <v>0.2</v>
      </c>
      <c r="W8854">
        <v>422</v>
      </c>
      <c r="X8854" t="s">
        <v>36</v>
      </c>
      <c r="Y8854" t="s">
        <v>52</v>
      </c>
      <c r="Z8854" s="2">
        <v>5.8343025757544096</v>
      </c>
    </row>
    <row r="8855" spans="1:26" x14ac:dyDescent="0.35">
      <c r="A8855" t="s">
        <v>350</v>
      </c>
      <c r="B8855" t="s">
        <v>351</v>
      </c>
      <c r="C8855" t="s">
        <v>64</v>
      </c>
      <c r="D8855" t="s">
        <v>46</v>
      </c>
      <c r="E8855" t="s">
        <v>65</v>
      </c>
      <c r="F8855" t="s">
        <v>4030</v>
      </c>
      <c r="G8855" t="s">
        <v>4031</v>
      </c>
      <c r="H8855" t="s">
        <v>32</v>
      </c>
      <c r="I8855" t="s">
        <v>4032</v>
      </c>
      <c r="J8855" s="1">
        <v>42268</v>
      </c>
      <c r="K8855" s="1">
        <v>42274</v>
      </c>
      <c r="L8855" t="s">
        <v>60</v>
      </c>
      <c r="M8855">
        <f>Table1[[#This Row],[Ship Date]]-Table1[[#This Row],[Order Date]]</f>
        <v>6</v>
      </c>
      <c r="N8855">
        <v>9</v>
      </c>
      <c r="O8855" t="s">
        <v>61</v>
      </c>
      <c r="P8855" s="3">
        <v>199.74</v>
      </c>
      <c r="Q8855" s="3">
        <v>164.80513477197161</v>
      </c>
      <c r="R8855" s="3">
        <f>(Table1[[#This Row],[Selling Price]]-Table1[[#This Row],[Cost Price]])</f>
        <v>34.9348652280284</v>
      </c>
      <c r="S8855" s="12">
        <f>(Table1[[#This Row],[Profit]]/Table1[[#This Row],[Selling Price]])</f>
        <v>0.17490169834799438</v>
      </c>
      <c r="T8855">
        <v>6</v>
      </c>
      <c r="U8855" s="2">
        <f>Table1[[#This Row],[Selling Price]]*Table1[[#This Row],[Quantity]]</f>
        <v>1198.44</v>
      </c>
      <c r="V8855" s="4">
        <v>0</v>
      </c>
      <c r="W8855">
        <v>190</v>
      </c>
      <c r="X8855" t="s">
        <v>68</v>
      </c>
      <c r="Y8855" t="s">
        <v>68</v>
      </c>
      <c r="Z8855" s="2">
        <v>59.835630347366333</v>
      </c>
    </row>
    <row r="8856" spans="1:26" x14ac:dyDescent="0.35">
      <c r="A8856" t="s">
        <v>350</v>
      </c>
      <c r="B8856" t="s">
        <v>351</v>
      </c>
      <c r="C8856" t="s">
        <v>27</v>
      </c>
      <c r="D8856" t="s">
        <v>46</v>
      </c>
      <c r="E8856" t="s">
        <v>75</v>
      </c>
      <c r="F8856" t="s">
        <v>4155</v>
      </c>
      <c r="G8856" t="s">
        <v>2380</v>
      </c>
      <c r="H8856" t="s">
        <v>32</v>
      </c>
      <c r="I8856" t="s">
        <v>4154</v>
      </c>
      <c r="J8856" s="1">
        <v>42819</v>
      </c>
      <c r="K8856" s="1">
        <v>42820</v>
      </c>
      <c r="L8856" t="s">
        <v>199</v>
      </c>
      <c r="M8856">
        <f>Table1[[#This Row],[Ship Date]]-Table1[[#This Row],[Order Date]]</f>
        <v>1</v>
      </c>
      <c r="N8856">
        <v>3</v>
      </c>
      <c r="O8856" t="s">
        <v>106</v>
      </c>
      <c r="P8856" s="3">
        <v>16.02</v>
      </c>
      <c r="Q8856" s="3">
        <v>10.90570774697259</v>
      </c>
      <c r="R8856" s="3">
        <f>(Table1[[#This Row],[Selling Price]]-Table1[[#This Row],[Cost Price]])</f>
        <v>5.1142922530274095</v>
      </c>
      <c r="S8856" s="12">
        <f>(Table1[[#This Row],[Profit]]/Table1[[#This Row],[Selling Price]])</f>
        <v>0.31924421055102431</v>
      </c>
      <c r="T8856">
        <v>9</v>
      </c>
      <c r="U8856" s="2">
        <f>Table1[[#This Row],[Selling Price]]*Table1[[#This Row],[Quantity]]</f>
        <v>144.18</v>
      </c>
      <c r="V8856" s="4">
        <v>0</v>
      </c>
      <c r="W8856">
        <v>153</v>
      </c>
      <c r="X8856" t="s">
        <v>36</v>
      </c>
      <c r="Y8856" t="s">
        <v>52</v>
      </c>
      <c r="Z8856" s="2">
        <v>7.1937843541027364</v>
      </c>
    </row>
    <row r="8857" spans="1:26" x14ac:dyDescent="0.35">
      <c r="A8857" t="s">
        <v>350</v>
      </c>
      <c r="B8857" t="s">
        <v>351</v>
      </c>
      <c r="C8857" t="s">
        <v>45</v>
      </c>
      <c r="D8857" t="s">
        <v>46</v>
      </c>
      <c r="E8857" t="s">
        <v>178</v>
      </c>
      <c r="F8857" t="s">
        <v>2694</v>
      </c>
      <c r="G8857" t="s">
        <v>2695</v>
      </c>
      <c r="H8857" t="s">
        <v>32</v>
      </c>
      <c r="I8857" t="s">
        <v>4458</v>
      </c>
      <c r="J8857" s="1">
        <v>42619</v>
      </c>
      <c r="K8857" s="1">
        <v>42624</v>
      </c>
      <c r="L8857" t="s">
        <v>60</v>
      </c>
      <c r="M8857">
        <f>Table1[[#This Row],[Ship Date]]-Table1[[#This Row],[Order Date]]</f>
        <v>5</v>
      </c>
      <c r="N8857">
        <v>9</v>
      </c>
      <c r="O8857" t="s">
        <v>61</v>
      </c>
      <c r="P8857" s="3">
        <v>95.951999999999998</v>
      </c>
      <c r="Q8857" s="3">
        <v>78.643250561057087</v>
      </c>
      <c r="R8857" s="3">
        <f>(Table1[[#This Row],[Selling Price]]-Table1[[#This Row],[Cost Price]])</f>
        <v>17.308749438942911</v>
      </c>
      <c r="S8857" s="12">
        <f>(Table1[[#This Row],[Profit]]/Table1[[#This Row],[Selling Price]])</f>
        <v>0.1803896681564002</v>
      </c>
      <c r="T8857">
        <v>3</v>
      </c>
      <c r="U8857" s="2">
        <f>Table1[[#This Row],[Selling Price]]*Table1[[#This Row],[Quantity]]</f>
        <v>287.85599999999999</v>
      </c>
      <c r="V8857" s="4">
        <v>0.2</v>
      </c>
      <c r="W8857">
        <v>149</v>
      </c>
      <c r="X8857" t="s">
        <v>36</v>
      </c>
      <c r="Y8857" t="s">
        <v>68</v>
      </c>
      <c r="Z8857" s="2">
        <v>70.769493804416413</v>
      </c>
    </row>
    <row r="8858" spans="1:26" x14ac:dyDescent="0.35">
      <c r="A8858" t="s">
        <v>350</v>
      </c>
      <c r="B8858" t="s">
        <v>351</v>
      </c>
      <c r="C8858" t="s">
        <v>45</v>
      </c>
      <c r="D8858" t="s">
        <v>46</v>
      </c>
      <c r="E8858" t="s">
        <v>270</v>
      </c>
      <c r="F8858" t="s">
        <v>4577</v>
      </c>
      <c r="G8858" t="s">
        <v>4578</v>
      </c>
      <c r="H8858" t="s">
        <v>32</v>
      </c>
      <c r="I8858" t="s">
        <v>4691</v>
      </c>
      <c r="J8858" s="1">
        <v>42697</v>
      </c>
      <c r="K8858" s="1">
        <v>42697</v>
      </c>
      <c r="L8858" t="s">
        <v>1118</v>
      </c>
      <c r="M8858">
        <f>Table1[[#This Row],[Ship Date]]-Table1[[#This Row],[Order Date]]</f>
        <v>0</v>
      </c>
      <c r="N8858">
        <v>11</v>
      </c>
      <c r="O8858" t="s">
        <v>35</v>
      </c>
      <c r="P8858" s="3">
        <v>15.8</v>
      </c>
      <c r="Q8858" s="3">
        <v>11.150975031887841</v>
      </c>
      <c r="R8858" s="3">
        <f>(Table1[[#This Row],[Selling Price]]-Table1[[#This Row],[Cost Price]])</f>
        <v>4.64902496811216</v>
      </c>
      <c r="S8858" s="12">
        <f>(Table1[[#This Row],[Profit]]/Table1[[#This Row],[Selling Price]])</f>
        <v>0.29424208658937723</v>
      </c>
      <c r="T8858">
        <v>5</v>
      </c>
      <c r="U8858" s="2">
        <f>Table1[[#This Row],[Selling Price]]*Table1[[#This Row],[Quantity]]</f>
        <v>79</v>
      </c>
      <c r="V8858" s="4">
        <v>0.2</v>
      </c>
      <c r="W8858">
        <v>416</v>
      </c>
      <c r="X8858" t="s">
        <v>36</v>
      </c>
      <c r="Y8858" t="s">
        <v>52</v>
      </c>
      <c r="Z8858" s="2">
        <v>7.6389364442964176</v>
      </c>
    </row>
    <row r="8859" spans="1:26" x14ac:dyDescent="0.35">
      <c r="A8859" t="s">
        <v>350</v>
      </c>
      <c r="B8859" t="s">
        <v>351</v>
      </c>
      <c r="C8859" t="s">
        <v>55</v>
      </c>
      <c r="D8859" t="s">
        <v>46</v>
      </c>
      <c r="E8859" t="s">
        <v>86</v>
      </c>
      <c r="F8859" t="s">
        <v>2794</v>
      </c>
      <c r="G8859" t="s">
        <v>2795</v>
      </c>
      <c r="H8859" t="s">
        <v>32</v>
      </c>
      <c r="I8859" t="s">
        <v>4702</v>
      </c>
      <c r="J8859" s="1">
        <v>42224</v>
      </c>
      <c r="K8859" s="1">
        <v>42224</v>
      </c>
      <c r="L8859" t="s">
        <v>1118</v>
      </c>
      <c r="M8859">
        <f>Table1[[#This Row],[Ship Date]]-Table1[[#This Row],[Order Date]]</f>
        <v>0</v>
      </c>
      <c r="N8859">
        <v>8</v>
      </c>
      <c r="O8859" t="s">
        <v>61</v>
      </c>
      <c r="P8859" s="3">
        <v>6.6079999999999997</v>
      </c>
      <c r="Q8859" s="3">
        <v>5.1236911456838712</v>
      </c>
      <c r="R8859" s="3">
        <f>(Table1[[#This Row],[Selling Price]]-Table1[[#This Row],[Cost Price]])</f>
        <v>1.4843088543161285</v>
      </c>
      <c r="S8859" s="12">
        <f>(Table1[[#This Row],[Profit]]/Table1[[#This Row],[Selling Price]])</f>
        <v>0.22462301064106061</v>
      </c>
      <c r="T8859">
        <v>2</v>
      </c>
      <c r="U8859" s="2">
        <f>Table1[[#This Row],[Selling Price]]*Table1[[#This Row],[Quantity]]</f>
        <v>13.215999999999999</v>
      </c>
      <c r="V8859" s="4">
        <v>0.2</v>
      </c>
      <c r="W8859">
        <v>147</v>
      </c>
      <c r="X8859" t="s">
        <v>36</v>
      </c>
      <c r="Y8859" t="s">
        <v>52</v>
      </c>
      <c r="Z8859" s="2">
        <v>6.2396688727067593</v>
      </c>
    </row>
    <row r="8860" spans="1:26" x14ac:dyDescent="0.35">
      <c r="A8860" t="s">
        <v>350</v>
      </c>
      <c r="B8860" t="s">
        <v>351</v>
      </c>
      <c r="C8860" t="s">
        <v>55</v>
      </c>
      <c r="D8860" t="s">
        <v>46</v>
      </c>
      <c r="E8860" t="s">
        <v>102</v>
      </c>
      <c r="F8860" t="s">
        <v>1623</v>
      </c>
      <c r="G8860" t="s">
        <v>1624</v>
      </c>
      <c r="H8860" t="s">
        <v>32</v>
      </c>
      <c r="I8860" t="s">
        <v>4773</v>
      </c>
      <c r="J8860" s="1">
        <v>42842</v>
      </c>
      <c r="K8860" s="1">
        <v>42848</v>
      </c>
      <c r="L8860" t="s">
        <v>60</v>
      </c>
      <c r="M8860">
        <f>Table1[[#This Row],[Ship Date]]-Table1[[#This Row],[Order Date]]</f>
        <v>6</v>
      </c>
      <c r="N8860">
        <v>4</v>
      </c>
      <c r="O8860" t="s">
        <v>106</v>
      </c>
      <c r="P8860" s="3">
        <v>20.736000000000001</v>
      </c>
      <c r="Q8860" s="3">
        <v>17.235839213192271</v>
      </c>
      <c r="R8860" s="3">
        <f>(Table1[[#This Row],[Selling Price]]-Table1[[#This Row],[Cost Price]])</f>
        <v>3.5001607868077294</v>
      </c>
      <c r="S8860" s="12">
        <f>(Table1[[#This Row],[Profit]]/Table1[[#This Row],[Selling Price]])</f>
        <v>0.16879633424034188</v>
      </c>
      <c r="T8860">
        <v>4</v>
      </c>
      <c r="U8860" s="2">
        <f>Table1[[#This Row],[Selling Price]]*Table1[[#This Row],[Quantity]]</f>
        <v>82.944000000000003</v>
      </c>
      <c r="V8860" s="4">
        <v>0.2</v>
      </c>
      <c r="W8860">
        <v>450</v>
      </c>
      <c r="X8860" t="s">
        <v>68</v>
      </c>
      <c r="Y8860" t="s">
        <v>52</v>
      </c>
      <c r="Z8860" s="2">
        <v>9.6646423627571441</v>
      </c>
    </row>
    <row r="8861" spans="1:26" x14ac:dyDescent="0.35">
      <c r="A8861" t="s">
        <v>350</v>
      </c>
      <c r="B8861" t="s">
        <v>351</v>
      </c>
      <c r="C8861" t="s">
        <v>39</v>
      </c>
      <c r="D8861" t="s">
        <v>46</v>
      </c>
      <c r="E8861" t="s">
        <v>91</v>
      </c>
      <c r="F8861" t="s">
        <v>1141</v>
      </c>
      <c r="G8861" t="s">
        <v>1142</v>
      </c>
      <c r="H8861" t="s">
        <v>32</v>
      </c>
      <c r="I8861" t="s">
        <v>4846</v>
      </c>
      <c r="J8861" s="1">
        <v>42239</v>
      </c>
      <c r="K8861" s="1">
        <v>42239</v>
      </c>
      <c r="L8861" t="s">
        <v>1118</v>
      </c>
      <c r="M8861">
        <f>Table1[[#This Row],[Ship Date]]-Table1[[#This Row],[Order Date]]</f>
        <v>0</v>
      </c>
      <c r="N8861">
        <v>8</v>
      </c>
      <c r="O8861" t="s">
        <v>61</v>
      </c>
      <c r="P8861" s="3">
        <v>5.7679999999999998</v>
      </c>
      <c r="Q8861" s="3">
        <v>4.0375833183957033</v>
      </c>
      <c r="R8861" s="3">
        <f>(Table1[[#This Row],[Selling Price]]-Table1[[#This Row],[Cost Price]])</f>
        <v>1.7304166816042965</v>
      </c>
      <c r="S8861" s="12">
        <f>(Table1[[#This Row],[Profit]]/Table1[[#This Row],[Selling Price]])</f>
        <v>0.30000289209505837</v>
      </c>
      <c r="T8861">
        <v>2</v>
      </c>
      <c r="U8861" s="2">
        <f>Table1[[#This Row],[Selling Price]]*Table1[[#This Row],[Quantity]]</f>
        <v>11.536</v>
      </c>
      <c r="V8861" s="4">
        <v>0.8</v>
      </c>
      <c r="W8861">
        <v>426</v>
      </c>
      <c r="X8861" t="s">
        <v>36</v>
      </c>
      <c r="Y8861" t="s">
        <v>52</v>
      </c>
      <c r="Z8861" s="2">
        <v>31.630225038718901</v>
      </c>
    </row>
    <row r="8862" spans="1:26" x14ac:dyDescent="0.35">
      <c r="A8862" t="s">
        <v>350</v>
      </c>
      <c r="B8862" t="s">
        <v>351</v>
      </c>
      <c r="C8862" t="s">
        <v>64</v>
      </c>
      <c r="D8862" t="s">
        <v>46</v>
      </c>
      <c r="E8862" t="s">
        <v>86</v>
      </c>
      <c r="F8862" t="s">
        <v>2145</v>
      </c>
      <c r="G8862" t="s">
        <v>2146</v>
      </c>
      <c r="H8862" t="s">
        <v>32</v>
      </c>
      <c r="I8862" t="s">
        <v>4984</v>
      </c>
      <c r="J8862" s="1">
        <v>42713</v>
      </c>
      <c r="K8862" s="1">
        <v>42718</v>
      </c>
      <c r="L8862" t="s">
        <v>34</v>
      </c>
      <c r="M8862">
        <f>Table1[[#This Row],[Ship Date]]-Table1[[#This Row],[Order Date]]</f>
        <v>5</v>
      </c>
      <c r="N8862">
        <v>12</v>
      </c>
      <c r="O8862" t="s">
        <v>35</v>
      </c>
      <c r="P8862" s="3">
        <v>2.9460000000000002</v>
      </c>
      <c r="Q8862" s="3">
        <v>2.3748433168427971</v>
      </c>
      <c r="R8862" s="3">
        <f>(Table1[[#This Row],[Selling Price]]-Table1[[#This Row],[Cost Price]])</f>
        <v>0.57115668315720303</v>
      </c>
      <c r="S8862" s="12">
        <f>(Table1[[#This Row],[Profit]]/Table1[[#This Row],[Selling Price]])</f>
        <v>0.19387531675397252</v>
      </c>
      <c r="T8862">
        <v>2</v>
      </c>
      <c r="U8862" s="2">
        <f>Table1[[#This Row],[Selling Price]]*Table1[[#This Row],[Quantity]]</f>
        <v>5.8920000000000003</v>
      </c>
      <c r="V8862" s="4">
        <v>0.7</v>
      </c>
      <c r="W8862">
        <v>126</v>
      </c>
      <c r="X8862" t="s">
        <v>36</v>
      </c>
      <c r="Y8862" t="s">
        <v>52</v>
      </c>
      <c r="Z8862" s="2">
        <v>12.015144031217821</v>
      </c>
    </row>
    <row r="8863" spans="1:26" x14ac:dyDescent="0.35">
      <c r="A8863" t="s">
        <v>350</v>
      </c>
      <c r="B8863" t="s">
        <v>351</v>
      </c>
      <c r="C8863" t="s">
        <v>45</v>
      </c>
      <c r="D8863" t="s">
        <v>46</v>
      </c>
      <c r="E8863" t="s">
        <v>86</v>
      </c>
      <c r="F8863" t="s">
        <v>1171</v>
      </c>
      <c r="G8863" t="s">
        <v>1172</v>
      </c>
      <c r="H8863" t="s">
        <v>32</v>
      </c>
      <c r="I8863" t="s">
        <v>5007</v>
      </c>
      <c r="J8863" s="1">
        <v>42351</v>
      </c>
      <c r="K8863" s="1">
        <v>42353</v>
      </c>
      <c r="L8863" t="s">
        <v>199</v>
      </c>
      <c r="M8863">
        <f>Table1[[#This Row],[Ship Date]]-Table1[[#This Row],[Order Date]]</f>
        <v>2</v>
      </c>
      <c r="N8863">
        <v>12</v>
      </c>
      <c r="O8863" t="s">
        <v>35</v>
      </c>
      <c r="P8863" s="3">
        <v>29.2</v>
      </c>
      <c r="Q8863" s="3">
        <v>19.560055792438249</v>
      </c>
      <c r="R8863" s="3">
        <f>(Table1[[#This Row],[Selling Price]]-Table1[[#This Row],[Cost Price]])</f>
        <v>9.6399442075617507</v>
      </c>
      <c r="S8863" s="12">
        <f>(Table1[[#This Row],[Profit]]/Table1[[#This Row],[Selling Price]])</f>
        <v>0.33013507560142985</v>
      </c>
      <c r="T8863">
        <v>5</v>
      </c>
      <c r="U8863" s="2">
        <f>Table1[[#This Row],[Selling Price]]*Table1[[#This Row],[Quantity]]</f>
        <v>146</v>
      </c>
      <c r="V8863" s="4">
        <v>0.2</v>
      </c>
      <c r="W8863">
        <v>439</v>
      </c>
      <c r="X8863" t="s">
        <v>36</v>
      </c>
      <c r="Y8863" t="s">
        <v>52</v>
      </c>
      <c r="Z8863" s="2">
        <v>15.61301454983416</v>
      </c>
    </row>
    <row r="8864" spans="1:26" x14ac:dyDescent="0.35">
      <c r="A8864" t="s">
        <v>350</v>
      </c>
      <c r="B8864" t="s">
        <v>351</v>
      </c>
      <c r="C8864" t="s">
        <v>55</v>
      </c>
      <c r="D8864" t="s">
        <v>46</v>
      </c>
      <c r="E8864" t="s">
        <v>86</v>
      </c>
      <c r="F8864" t="s">
        <v>3431</v>
      </c>
      <c r="G8864" t="s">
        <v>3432</v>
      </c>
      <c r="H8864" t="s">
        <v>32</v>
      </c>
      <c r="I8864" t="s">
        <v>5026</v>
      </c>
      <c r="J8864" s="1">
        <v>43093</v>
      </c>
      <c r="K8864" s="1">
        <v>43097</v>
      </c>
      <c r="L8864" t="s">
        <v>60</v>
      </c>
      <c r="M8864">
        <f>Table1[[#This Row],[Ship Date]]-Table1[[#This Row],[Order Date]]</f>
        <v>4</v>
      </c>
      <c r="N8864">
        <v>12</v>
      </c>
      <c r="O8864" t="s">
        <v>35</v>
      </c>
      <c r="P8864" s="3">
        <v>14.375999999999999</v>
      </c>
      <c r="Q8864" s="3">
        <v>10.190093837839971</v>
      </c>
      <c r="R8864" s="3">
        <f>(Table1[[#This Row],[Selling Price]]-Table1[[#This Row],[Cost Price]])</f>
        <v>4.1859061621600286</v>
      </c>
      <c r="S8864" s="12">
        <f>(Table1[[#This Row],[Profit]]/Table1[[#This Row],[Selling Price]])</f>
        <v>0.29117321662215001</v>
      </c>
      <c r="T8864">
        <v>3</v>
      </c>
      <c r="U8864" s="2">
        <f>Table1[[#This Row],[Selling Price]]*Table1[[#This Row],[Quantity]]</f>
        <v>43.128</v>
      </c>
      <c r="V8864" s="4">
        <v>0.2</v>
      </c>
      <c r="W8864">
        <v>415</v>
      </c>
      <c r="X8864" t="s">
        <v>36</v>
      </c>
      <c r="Y8864" t="s">
        <v>52</v>
      </c>
      <c r="Z8864" s="2">
        <v>21.608324815527311</v>
      </c>
    </row>
    <row r="8865" spans="1:26" x14ac:dyDescent="0.35">
      <c r="A8865" t="s">
        <v>350</v>
      </c>
      <c r="B8865" t="s">
        <v>351</v>
      </c>
      <c r="C8865" t="s">
        <v>64</v>
      </c>
      <c r="D8865" t="s">
        <v>46</v>
      </c>
      <c r="E8865" t="s">
        <v>91</v>
      </c>
      <c r="F8865" t="s">
        <v>4556</v>
      </c>
      <c r="G8865" t="s">
        <v>4557</v>
      </c>
      <c r="H8865" t="s">
        <v>32</v>
      </c>
      <c r="I8865" t="s">
        <v>5070</v>
      </c>
      <c r="J8865" s="1">
        <v>43001</v>
      </c>
      <c r="K8865" s="1">
        <v>43008</v>
      </c>
      <c r="L8865" t="s">
        <v>60</v>
      </c>
      <c r="M8865">
        <f>Table1[[#This Row],[Ship Date]]-Table1[[#This Row],[Order Date]]</f>
        <v>7</v>
      </c>
      <c r="N8865">
        <v>9</v>
      </c>
      <c r="O8865" t="s">
        <v>61</v>
      </c>
      <c r="P8865" s="3">
        <v>160.96</v>
      </c>
      <c r="Q8865" s="3">
        <v>121.1875150572653</v>
      </c>
      <c r="R8865" s="3">
        <f>(Table1[[#This Row],[Selling Price]]-Table1[[#This Row],[Cost Price]])</f>
        <v>39.772484942734707</v>
      </c>
      <c r="S8865" s="12">
        <f>(Table1[[#This Row],[Profit]]/Table1[[#This Row],[Selling Price]])</f>
        <v>0.2470954581432325</v>
      </c>
      <c r="T8865">
        <v>2</v>
      </c>
      <c r="U8865" s="2">
        <f>Table1[[#This Row],[Selling Price]]*Table1[[#This Row],[Quantity]]</f>
        <v>321.92</v>
      </c>
      <c r="V8865" s="4">
        <v>0</v>
      </c>
      <c r="W8865">
        <v>326</v>
      </c>
      <c r="X8865" t="s">
        <v>68</v>
      </c>
      <c r="Y8865" t="s">
        <v>68</v>
      </c>
      <c r="Z8865" s="2">
        <v>106.7471173086856</v>
      </c>
    </row>
    <row r="8866" spans="1:26" x14ac:dyDescent="0.35">
      <c r="A8866" t="s">
        <v>350</v>
      </c>
      <c r="B8866" t="s">
        <v>351</v>
      </c>
      <c r="C8866" t="s">
        <v>27</v>
      </c>
      <c r="D8866" t="s">
        <v>46</v>
      </c>
      <c r="E8866" t="s">
        <v>75</v>
      </c>
      <c r="F8866" t="s">
        <v>2096</v>
      </c>
      <c r="G8866" t="s">
        <v>2097</v>
      </c>
      <c r="H8866" t="s">
        <v>32</v>
      </c>
      <c r="I8866" t="s">
        <v>5204</v>
      </c>
      <c r="J8866" s="1">
        <v>42982</v>
      </c>
      <c r="K8866" s="1">
        <v>42987</v>
      </c>
      <c r="L8866" t="s">
        <v>34</v>
      </c>
      <c r="M8866">
        <f>Table1[[#This Row],[Ship Date]]-Table1[[#This Row],[Order Date]]</f>
        <v>5</v>
      </c>
      <c r="N8866">
        <v>9</v>
      </c>
      <c r="O8866" t="s">
        <v>61</v>
      </c>
      <c r="P8866" s="3">
        <v>8.2560000000000002</v>
      </c>
      <c r="Q8866" s="3">
        <v>6.5510711169846276</v>
      </c>
      <c r="R8866" s="3">
        <f>(Table1[[#This Row],[Selling Price]]-Table1[[#This Row],[Cost Price]])</f>
        <v>1.7049288830153726</v>
      </c>
      <c r="S8866" s="12">
        <f>(Table1[[#This Row],[Profit]]/Table1[[#This Row],[Selling Price]])</f>
        <v>0.20650785889236586</v>
      </c>
      <c r="T8866">
        <v>4</v>
      </c>
      <c r="U8866" s="2">
        <f>Table1[[#This Row],[Selling Price]]*Table1[[#This Row],[Quantity]]</f>
        <v>33.024000000000001</v>
      </c>
      <c r="V8866" s="4">
        <v>0.2</v>
      </c>
      <c r="W8866">
        <v>208</v>
      </c>
      <c r="X8866" t="s">
        <v>36</v>
      </c>
      <c r="Y8866" t="s">
        <v>52</v>
      </c>
      <c r="Z8866" s="2">
        <v>5.5550940946126186</v>
      </c>
    </row>
    <row r="8867" spans="1:26" x14ac:dyDescent="0.35">
      <c r="A8867" t="s">
        <v>350</v>
      </c>
      <c r="B8867" t="s">
        <v>351</v>
      </c>
      <c r="C8867" t="s">
        <v>45</v>
      </c>
      <c r="D8867" t="s">
        <v>46</v>
      </c>
      <c r="E8867" t="s">
        <v>75</v>
      </c>
      <c r="F8867" t="s">
        <v>1168</v>
      </c>
      <c r="G8867" t="s">
        <v>1169</v>
      </c>
      <c r="H8867" t="s">
        <v>32</v>
      </c>
      <c r="I8867" t="s">
        <v>5232</v>
      </c>
      <c r="J8867" s="1">
        <v>43078</v>
      </c>
      <c r="K8867" s="1">
        <v>43084</v>
      </c>
      <c r="L8867" t="s">
        <v>60</v>
      </c>
      <c r="M8867">
        <f>Table1[[#This Row],[Ship Date]]-Table1[[#This Row],[Order Date]]</f>
        <v>6</v>
      </c>
      <c r="N8867">
        <v>12</v>
      </c>
      <c r="O8867" t="s">
        <v>35</v>
      </c>
      <c r="P8867" s="3">
        <v>2.6240000000000001</v>
      </c>
      <c r="Q8867" s="3">
        <v>1.932162226319226</v>
      </c>
      <c r="R8867" s="3">
        <f>(Table1[[#This Row],[Selling Price]]-Table1[[#This Row],[Cost Price]])</f>
        <v>0.69183777368077415</v>
      </c>
      <c r="S8867" s="12">
        <f>(Table1[[#This Row],[Profit]]/Table1[[#This Row],[Selling Price]])</f>
        <v>0.26365768814053892</v>
      </c>
      <c r="T8867">
        <v>1</v>
      </c>
      <c r="U8867" s="2">
        <f>Table1[[#This Row],[Selling Price]]*Table1[[#This Row],[Quantity]]</f>
        <v>2.6240000000000001</v>
      </c>
      <c r="V8867" s="4">
        <v>0.2</v>
      </c>
      <c r="W8867">
        <v>159</v>
      </c>
      <c r="X8867" t="s">
        <v>68</v>
      </c>
      <c r="Y8867" t="s">
        <v>52</v>
      </c>
      <c r="Z8867" s="2">
        <v>6.7672427687285683</v>
      </c>
    </row>
    <row r="8868" spans="1:26" x14ac:dyDescent="0.35">
      <c r="A8868" t="s">
        <v>350</v>
      </c>
      <c r="B8868" t="s">
        <v>351</v>
      </c>
      <c r="C8868" t="s">
        <v>55</v>
      </c>
      <c r="D8868" t="s">
        <v>46</v>
      </c>
      <c r="E8868" t="s">
        <v>86</v>
      </c>
      <c r="F8868" t="s">
        <v>255</v>
      </c>
      <c r="G8868" t="s">
        <v>256</v>
      </c>
      <c r="H8868" t="s">
        <v>32</v>
      </c>
      <c r="I8868" t="s">
        <v>5245</v>
      </c>
      <c r="J8868" s="1">
        <v>42618</v>
      </c>
      <c r="K8868" s="1">
        <v>42622</v>
      </c>
      <c r="L8868" t="s">
        <v>60</v>
      </c>
      <c r="M8868">
        <f>Table1[[#This Row],[Ship Date]]-Table1[[#This Row],[Order Date]]</f>
        <v>4</v>
      </c>
      <c r="N8868">
        <v>9</v>
      </c>
      <c r="O8868" t="s">
        <v>61</v>
      </c>
      <c r="P8868" s="3">
        <v>9.5549999999999997</v>
      </c>
      <c r="Q8868" s="3">
        <v>6.7459445849469812</v>
      </c>
      <c r="R8868" s="3">
        <f>(Table1[[#This Row],[Selling Price]]-Table1[[#This Row],[Cost Price]])</f>
        <v>2.8090554150530185</v>
      </c>
      <c r="S8868" s="12">
        <f>(Table1[[#This Row],[Profit]]/Table1[[#This Row],[Selling Price]])</f>
        <v>0.29398800785484236</v>
      </c>
      <c r="T8868">
        <v>5</v>
      </c>
      <c r="U8868" s="2">
        <f>Table1[[#This Row],[Selling Price]]*Table1[[#This Row],[Quantity]]</f>
        <v>47.774999999999999</v>
      </c>
      <c r="V8868" s="4">
        <v>0.7</v>
      </c>
      <c r="W8868">
        <v>242</v>
      </c>
      <c r="X8868" t="s">
        <v>36</v>
      </c>
      <c r="Y8868" t="s">
        <v>52</v>
      </c>
      <c r="Z8868" s="2">
        <v>15.238153111515841</v>
      </c>
    </row>
    <row r="8869" spans="1:26" x14ac:dyDescent="0.35">
      <c r="A8869" t="s">
        <v>350</v>
      </c>
      <c r="B8869" t="s">
        <v>351</v>
      </c>
      <c r="C8869" t="s">
        <v>45</v>
      </c>
      <c r="D8869" t="s">
        <v>46</v>
      </c>
      <c r="E8869" t="s">
        <v>65</v>
      </c>
      <c r="F8869" t="s">
        <v>1722</v>
      </c>
      <c r="G8869" t="s">
        <v>1723</v>
      </c>
      <c r="H8869" t="s">
        <v>32</v>
      </c>
      <c r="I8869" t="s">
        <v>5404</v>
      </c>
      <c r="J8869" s="1">
        <v>42261</v>
      </c>
      <c r="K8869" s="1">
        <v>42265</v>
      </c>
      <c r="L8869" t="s">
        <v>60</v>
      </c>
      <c r="M8869">
        <f>Table1[[#This Row],[Ship Date]]-Table1[[#This Row],[Order Date]]</f>
        <v>4</v>
      </c>
      <c r="N8869">
        <v>9</v>
      </c>
      <c r="O8869" t="s">
        <v>61</v>
      </c>
      <c r="P8869" s="3">
        <v>991.2</v>
      </c>
      <c r="Q8869" s="3">
        <v>758.10227722356387</v>
      </c>
      <c r="R8869" s="3">
        <f>(Table1[[#This Row],[Selling Price]]-Table1[[#This Row],[Cost Price]])</f>
        <v>233.09772277643617</v>
      </c>
      <c r="S8869" s="12">
        <f>(Table1[[#This Row],[Profit]]/Table1[[#This Row],[Selling Price]])</f>
        <v>0.23516719408437869</v>
      </c>
      <c r="T8869">
        <v>6</v>
      </c>
      <c r="U8869" s="2">
        <f>Table1[[#This Row],[Selling Price]]*Table1[[#This Row],[Quantity]]</f>
        <v>5947.2000000000007</v>
      </c>
      <c r="V8869" s="4">
        <v>0</v>
      </c>
      <c r="W8869">
        <v>118</v>
      </c>
      <c r="X8869" t="s">
        <v>36</v>
      </c>
      <c r="Y8869" t="s">
        <v>36</v>
      </c>
      <c r="Z8869" s="2">
        <v>324.76664196517072</v>
      </c>
    </row>
    <row r="8870" spans="1:26" x14ac:dyDescent="0.35">
      <c r="A8870" t="s">
        <v>350</v>
      </c>
      <c r="B8870" t="s">
        <v>351</v>
      </c>
      <c r="C8870" t="s">
        <v>39</v>
      </c>
      <c r="D8870" t="s">
        <v>46</v>
      </c>
      <c r="E8870" t="s">
        <v>102</v>
      </c>
      <c r="F8870" t="s">
        <v>4678</v>
      </c>
      <c r="G8870" t="s">
        <v>4679</v>
      </c>
      <c r="H8870" t="s">
        <v>32</v>
      </c>
      <c r="I8870" t="s">
        <v>5449</v>
      </c>
      <c r="J8870" s="1">
        <v>42618</v>
      </c>
      <c r="K8870" s="1">
        <v>42620</v>
      </c>
      <c r="L8870" t="s">
        <v>34</v>
      </c>
      <c r="M8870">
        <f>Table1[[#This Row],[Ship Date]]-Table1[[#This Row],[Order Date]]</f>
        <v>2</v>
      </c>
      <c r="N8870">
        <v>9</v>
      </c>
      <c r="O8870" t="s">
        <v>61</v>
      </c>
      <c r="P8870" s="3">
        <v>10.272</v>
      </c>
      <c r="Q8870" s="3">
        <v>7.0659557248183811</v>
      </c>
      <c r="R8870" s="3">
        <f>(Table1[[#This Row],[Selling Price]]-Table1[[#This Row],[Cost Price]])</f>
        <v>3.2060442751816192</v>
      </c>
      <c r="S8870" s="12">
        <f>(Table1[[#This Row],[Profit]]/Table1[[#This Row],[Selling Price]])</f>
        <v>0.31211490217889593</v>
      </c>
      <c r="T8870">
        <v>3</v>
      </c>
      <c r="U8870" s="2">
        <f>Table1[[#This Row],[Selling Price]]*Table1[[#This Row],[Quantity]]</f>
        <v>30.816000000000003</v>
      </c>
      <c r="V8870" s="4">
        <v>0.2</v>
      </c>
      <c r="W8870">
        <v>340</v>
      </c>
      <c r="X8870" t="s">
        <v>36</v>
      </c>
      <c r="Y8870" t="s">
        <v>52</v>
      </c>
      <c r="Z8870" s="2">
        <v>17.037769181047931</v>
      </c>
    </row>
    <row r="8871" spans="1:26" x14ac:dyDescent="0.35">
      <c r="A8871" t="s">
        <v>350</v>
      </c>
      <c r="B8871" t="s">
        <v>351</v>
      </c>
      <c r="C8871" t="s">
        <v>64</v>
      </c>
      <c r="D8871" t="s">
        <v>46</v>
      </c>
      <c r="E8871" t="s">
        <v>102</v>
      </c>
      <c r="F8871" t="s">
        <v>1086</v>
      </c>
      <c r="G8871" t="s">
        <v>1087</v>
      </c>
      <c r="H8871" t="s">
        <v>32</v>
      </c>
      <c r="I8871" t="s">
        <v>5502</v>
      </c>
      <c r="J8871" s="1">
        <v>42692</v>
      </c>
      <c r="K8871" s="1">
        <v>42696</v>
      </c>
      <c r="L8871" t="s">
        <v>60</v>
      </c>
      <c r="M8871">
        <f>Table1[[#This Row],[Ship Date]]-Table1[[#This Row],[Order Date]]</f>
        <v>4</v>
      </c>
      <c r="N8871">
        <v>11</v>
      </c>
      <c r="O8871" t="s">
        <v>35</v>
      </c>
      <c r="P8871" s="3">
        <v>19.648</v>
      </c>
      <c r="Q8871" s="3">
        <v>14.39737885061526</v>
      </c>
      <c r="R8871" s="3">
        <f>(Table1[[#This Row],[Selling Price]]-Table1[[#This Row],[Cost Price]])</f>
        <v>5.2506211493847399</v>
      </c>
      <c r="S8871" s="12">
        <f>(Table1[[#This Row],[Profit]]/Table1[[#This Row],[Selling Price]])</f>
        <v>0.26723438260305071</v>
      </c>
      <c r="T8871">
        <v>2</v>
      </c>
      <c r="U8871" s="2">
        <f>Table1[[#This Row],[Selling Price]]*Table1[[#This Row],[Quantity]]</f>
        <v>39.295999999999999</v>
      </c>
      <c r="V8871" s="4">
        <v>0.2</v>
      </c>
      <c r="W8871">
        <v>149</v>
      </c>
      <c r="X8871" t="s">
        <v>36</v>
      </c>
      <c r="Y8871" t="s">
        <v>68</v>
      </c>
      <c r="Z8871" s="2">
        <v>128.2391351245675</v>
      </c>
    </row>
    <row r="8872" spans="1:26" x14ac:dyDescent="0.35">
      <c r="A8872" t="s">
        <v>350</v>
      </c>
      <c r="B8872" t="s">
        <v>351</v>
      </c>
      <c r="C8872" t="s">
        <v>39</v>
      </c>
      <c r="D8872" t="s">
        <v>46</v>
      </c>
      <c r="E8872" t="s">
        <v>86</v>
      </c>
      <c r="F8872" t="s">
        <v>1912</v>
      </c>
      <c r="G8872" t="s">
        <v>1913</v>
      </c>
      <c r="H8872" t="s">
        <v>32</v>
      </c>
      <c r="I8872" t="s">
        <v>5520</v>
      </c>
      <c r="J8872" s="1">
        <v>42510</v>
      </c>
      <c r="K8872" s="1">
        <v>42513</v>
      </c>
      <c r="L8872" t="s">
        <v>199</v>
      </c>
      <c r="M8872">
        <f>Table1[[#This Row],[Ship Date]]-Table1[[#This Row],[Order Date]]</f>
        <v>3</v>
      </c>
      <c r="N8872">
        <v>5</v>
      </c>
      <c r="O8872" t="s">
        <v>51</v>
      </c>
      <c r="P8872" s="3">
        <v>40.634999999999998</v>
      </c>
      <c r="Q8872" s="3">
        <v>27.820567195434201</v>
      </c>
      <c r="R8872" s="3">
        <f>(Table1[[#This Row],[Selling Price]]-Table1[[#This Row],[Cost Price]])</f>
        <v>12.814432804565797</v>
      </c>
      <c r="S8872" s="12">
        <f>(Table1[[#This Row],[Profit]]/Table1[[#This Row],[Selling Price]])</f>
        <v>0.31535456637297399</v>
      </c>
      <c r="T8872">
        <v>7</v>
      </c>
      <c r="U8872" s="2">
        <f>Table1[[#This Row],[Selling Price]]*Table1[[#This Row],[Quantity]]</f>
        <v>284.44499999999999</v>
      </c>
      <c r="V8872" s="4">
        <v>0.7</v>
      </c>
      <c r="W8872">
        <v>369</v>
      </c>
      <c r="X8872" t="s">
        <v>36</v>
      </c>
      <c r="Y8872" t="s">
        <v>52</v>
      </c>
      <c r="Z8872" s="2">
        <v>24.35416507902557</v>
      </c>
    </row>
    <row r="8873" spans="1:26" x14ac:dyDescent="0.35">
      <c r="A8873" t="s">
        <v>350</v>
      </c>
      <c r="B8873" t="s">
        <v>351</v>
      </c>
      <c r="C8873" t="s">
        <v>27</v>
      </c>
      <c r="D8873" t="s">
        <v>46</v>
      </c>
      <c r="E8873" t="s">
        <v>102</v>
      </c>
      <c r="F8873" t="s">
        <v>2932</v>
      </c>
      <c r="G8873" t="s">
        <v>2933</v>
      </c>
      <c r="H8873" t="s">
        <v>32</v>
      </c>
      <c r="I8873" t="s">
        <v>5598</v>
      </c>
      <c r="J8873" s="1">
        <v>42357</v>
      </c>
      <c r="K8873" s="1">
        <v>42359</v>
      </c>
      <c r="L8873" t="s">
        <v>34</v>
      </c>
      <c r="M8873">
        <f>Table1[[#This Row],[Ship Date]]-Table1[[#This Row],[Order Date]]</f>
        <v>2</v>
      </c>
      <c r="N8873">
        <v>12</v>
      </c>
      <c r="O8873" t="s">
        <v>35</v>
      </c>
      <c r="P8873" s="3">
        <v>116.28</v>
      </c>
      <c r="Q8873" s="3">
        <v>95.011785629064335</v>
      </c>
      <c r="R8873" s="3">
        <f>(Table1[[#This Row],[Selling Price]]-Table1[[#This Row],[Cost Price]])</f>
        <v>21.268214370935667</v>
      </c>
      <c r="S8873" s="12">
        <f>(Table1[[#This Row],[Profit]]/Table1[[#This Row],[Selling Price]])</f>
        <v>0.18290518034860395</v>
      </c>
      <c r="T8873">
        <v>3</v>
      </c>
      <c r="U8873" s="2">
        <f>Table1[[#This Row],[Selling Price]]*Table1[[#This Row],[Quantity]]</f>
        <v>348.84000000000003</v>
      </c>
      <c r="V8873" s="4">
        <v>0</v>
      </c>
      <c r="W8873">
        <v>161</v>
      </c>
      <c r="X8873" t="s">
        <v>36</v>
      </c>
      <c r="Y8873" t="s">
        <v>68</v>
      </c>
      <c r="Z8873" s="2">
        <v>89.442426845429438</v>
      </c>
    </row>
    <row r="8874" spans="1:26" x14ac:dyDescent="0.35">
      <c r="A8874" t="s">
        <v>350</v>
      </c>
      <c r="B8874" t="s">
        <v>351</v>
      </c>
      <c r="C8874" t="s">
        <v>55</v>
      </c>
      <c r="D8874" t="s">
        <v>46</v>
      </c>
      <c r="E8874" t="s">
        <v>65</v>
      </c>
      <c r="F8874" t="s">
        <v>2160</v>
      </c>
      <c r="G8874" t="s">
        <v>2161</v>
      </c>
      <c r="H8874" t="s">
        <v>32</v>
      </c>
      <c r="I8874" t="s">
        <v>5619</v>
      </c>
      <c r="J8874" s="1">
        <v>42254</v>
      </c>
      <c r="K8874" s="1">
        <v>42254</v>
      </c>
      <c r="L8874" t="s">
        <v>1118</v>
      </c>
      <c r="M8874">
        <f>Table1[[#This Row],[Ship Date]]-Table1[[#This Row],[Order Date]]</f>
        <v>0</v>
      </c>
      <c r="N8874">
        <v>9</v>
      </c>
      <c r="O8874" t="s">
        <v>61</v>
      </c>
      <c r="P8874" s="3">
        <v>13.96</v>
      </c>
      <c r="Q8874" s="3">
        <v>10.79118115459857</v>
      </c>
      <c r="R8874" s="3">
        <f>(Table1[[#This Row],[Selling Price]]-Table1[[#This Row],[Cost Price]])</f>
        <v>3.1688188454014306</v>
      </c>
      <c r="S8874" s="12">
        <f>(Table1[[#This Row],[Profit]]/Table1[[#This Row],[Selling Price]])</f>
        <v>0.22699275396858384</v>
      </c>
      <c r="T8874">
        <v>2</v>
      </c>
      <c r="U8874" s="2">
        <f>Table1[[#This Row],[Selling Price]]*Table1[[#This Row],[Quantity]]</f>
        <v>27.92</v>
      </c>
      <c r="V8874" s="4">
        <v>0</v>
      </c>
      <c r="W8874">
        <v>403</v>
      </c>
      <c r="X8874" t="s">
        <v>36</v>
      </c>
      <c r="Y8874" t="s">
        <v>52</v>
      </c>
      <c r="Z8874" s="2">
        <v>23.209343432579661</v>
      </c>
    </row>
    <row r="8875" spans="1:26" x14ac:dyDescent="0.35">
      <c r="A8875" t="s">
        <v>350</v>
      </c>
      <c r="B8875" t="s">
        <v>351</v>
      </c>
      <c r="C8875" t="s">
        <v>39</v>
      </c>
      <c r="D8875" t="s">
        <v>46</v>
      </c>
      <c r="E8875" t="s">
        <v>86</v>
      </c>
      <c r="F8875" t="s">
        <v>2288</v>
      </c>
      <c r="G8875" t="s">
        <v>2289</v>
      </c>
      <c r="H8875" t="s">
        <v>32</v>
      </c>
      <c r="I8875" t="s">
        <v>5652</v>
      </c>
      <c r="J8875" s="1">
        <v>42733</v>
      </c>
      <c r="K8875" s="1">
        <v>42738</v>
      </c>
      <c r="L8875" t="s">
        <v>60</v>
      </c>
      <c r="M8875">
        <f>Table1[[#This Row],[Ship Date]]-Table1[[#This Row],[Order Date]]</f>
        <v>5</v>
      </c>
      <c r="N8875">
        <v>12</v>
      </c>
      <c r="O8875" t="s">
        <v>35</v>
      </c>
      <c r="P8875" s="3">
        <v>2.8079999999999998</v>
      </c>
      <c r="Q8875" s="3">
        <v>2.261329640524596</v>
      </c>
      <c r="R8875" s="3">
        <f>(Table1[[#This Row],[Selling Price]]-Table1[[#This Row],[Cost Price]])</f>
        <v>0.54667035947540388</v>
      </c>
      <c r="S8875" s="12">
        <f>(Table1[[#This Row],[Profit]]/Table1[[#This Row],[Selling Price]])</f>
        <v>0.19468317645135466</v>
      </c>
      <c r="T8875">
        <v>3</v>
      </c>
      <c r="U8875" s="2">
        <f>Table1[[#This Row],[Selling Price]]*Table1[[#This Row],[Quantity]]</f>
        <v>8.4239999999999995</v>
      </c>
      <c r="V8875" s="4">
        <v>0.7</v>
      </c>
      <c r="W8875">
        <v>323</v>
      </c>
      <c r="X8875" t="s">
        <v>36</v>
      </c>
      <c r="Y8875" t="s">
        <v>52</v>
      </c>
      <c r="Z8875" s="2">
        <v>4.7194338643528004</v>
      </c>
    </row>
    <row r="8876" spans="1:26" x14ac:dyDescent="0.35">
      <c r="A8876" t="s">
        <v>350</v>
      </c>
      <c r="B8876" t="s">
        <v>351</v>
      </c>
      <c r="C8876" t="s">
        <v>64</v>
      </c>
      <c r="D8876" t="s">
        <v>46</v>
      </c>
      <c r="E8876" t="s">
        <v>102</v>
      </c>
      <c r="F8876" t="s">
        <v>2238</v>
      </c>
      <c r="G8876" t="s">
        <v>5266</v>
      </c>
      <c r="H8876" t="s">
        <v>32</v>
      </c>
      <c r="I8876" t="s">
        <v>5715</v>
      </c>
      <c r="J8876" s="1">
        <v>42921</v>
      </c>
      <c r="K8876" s="1">
        <v>42926</v>
      </c>
      <c r="L8876" t="s">
        <v>60</v>
      </c>
      <c r="M8876">
        <f>Table1[[#This Row],[Ship Date]]-Table1[[#This Row],[Order Date]]</f>
        <v>5</v>
      </c>
      <c r="N8876">
        <v>7</v>
      </c>
      <c r="O8876" t="s">
        <v>51</v>
      </c>
      <c r="P8876" s="3">
        <v>31.103999999999999</v>
      </c>
      <c r="Q8876" s="3">
        <v>26.025403587825341</v>
      </c>
      <c r="R8876" s="3">
        <f>(Table1[[#This Row],[Selling Price]]-Table1[[#This Row],[Cost Price]])</f>
        <v>5.0785964121746581</v>
      </c>
      <c r="S8876" s="12">
        <f>(Table1[[#This Row],[Profit]]/Table1[[#This Row],[Selling Price]])</f>
        <v>0.16327791963010088</v>
      </c>
      <c r="T8876">
        <v>6</v>
      </c>
      <c r="U8876" s="2">
        <f>Table1[[#This Row],[Selling Price]]*Table1[[#This Row],[Quantity]]</f>
        <v>186.624</v>
      </c>
      <c r="V8876" s="4">
        <v>0.2</v>
      </c>
      <c r="W8876">
        <v>356</v>
      </c>
      <c r="X8876" t="s">
        <v>36</v>
      </c>
      <c r="Y8876" t="s">
        <v>52</v>
      </c>
      <c r="Z8876" s="2">
        <v>9.66970140869579</v>
      </c>
    </row>
    <row r="8877" spans="1:26" x14ac:dyDescent="0.35">
      <c r="A8877" t="s">
        <v>350</v>
      </c>
      <c r="B8877" t="s">
        <v>351</v>
      </c>
      <c r="C8877" t="s">
        <v>27</v>
      </c>
      <c r="D8877" t="s">
        <v>46</v>
      </c>
      <c r="E8877" t="s">
        <v>47</v>
      </c>
      <c r="F8877" t="s">
        <v>48</v>
      </c>
      <c r="G8877" t="s">
        <v>49</v>
      </c>
      <c r="H8877" t="s">
        <v>32</v>
      </c>
      <c r="I8877" t="s">
        <v>5760</v>
      </c>
      <c r="J8877" s="1">
        <v>42329</v>
      </c>
      <c r="K8877" s="1">
        <v>42334</v>
      </c>
      <c r="L8877" t="s">
        <v>34</v>
      </c>
      <c r="M8877">
        <f>Table1[[#This Row],[Ship Date]]-Table1[[#This Row],[Order Date]]</f>
        <v>5</v>
      </c>
      <c r="N8877">
        <v>11</v>
      </c>
      <c r="O8877" t="s">
        <v>35</v>
      </c>
      <c r="P8877" s="3">
        <v>11.696</v>
      </c>
      <c r="Q8877" s="3">
        <v>8.4547060997873036</v>
      </c>
      <c r="R8877" s="3">
        <f>(Table1[[#This Row],[Selling Price]]-Table1[[#This Row],[Cost Price]])</f>
        <v>3.2412939002126961</v>
      </c>
      <c r="S8877" s="12">
        <f>(Table1[[#This Row],[Profit]]/Table1[[#This Row],[Selling Price]])</f>
        <v>0.27712841144089401</v>
      </c>
      <c r="T8877">
        <v>2</v>
      </c>
      <c r="U8877" s="2">
        <f>Table1[[#This Row],[Selling Price]]*Table1[[#This Row],[Quantity]]</f>
        <v>23.391999999999999</v>
      </c>
      <c r="V8877" s="4">
        <v>0.2</v>
      </c>
      <c r="W8877">
        <v>424</v>
      </c>
      <c r="X8877" t="s">
        <v>36</v>
      </c>
      <c r="Y8877" t="s">
        <v>52</v>
      </c>
      <c r="Z8877" s="2">
        <v>17.48297720641424</v>
      </c>
    </row>
    <row r="8878" spans="1:26" x14ac:dyDescent="0.35">
      <c r="A8878" t="s">
        <v>350</v>
      </c>
      <c r="B8878" t="s">
        <v>351</v>
      </c>
      <c r="C8878" t="s">
        <v>39</v>
      </c>
      <c r="D8878" t="s">
        <v>46</v>
      </c>
      <c r="E8878" t="s">
        <v>178</v>
      </c>
      <c r="F8878" t="s">
        <v>2566</v>
      </c>
      <c r="G8878" t="s">
        <v>2567</v>
      </c>
      <c r="H8878" t="s">
        <v>32</v>
      </c>
      <c r="I8878" t="s">
        <v>5823</v>
      </c>
      <c r="J8878" s="1">
        <v>42338</v>
      </c>
      <c r="K8878" s="1">
        <v>42340</v>
      </c>
      <c r="L8878" t="s">
        <v>34</v>
      </c>
      <c r="M8878">
        <f>Table1[[#This Row],[Ship Date]]-Table1[[#This Row],[Order Date]]</f>
        <v>2</v>
      </c>
      <c r="N8878">
        <v>11</v>
      </c>
      <c r="O8878" t="s">
        <v>35</v>
      </c>
      <c r="P8878" s="3">
        <v>71.88</v>
      </c>
      <c r="Q8878" s="3">
        <v>52.099918722131953</v>
      </c>
      <c r="R8878" s="3">
        <f>(Table1[[#This Row],[Selling Price]]-Table1[[#This Row],[Cost Price]])</f>
        <v>19.780081277868042</v>
      </c>
      <c r="S8878" s="12">
        <f>(Table1[[#This Row],[Profit]]/Table1[[#This Row],[Selling Price]])</f>
        <v>0.27518198772771346</v>
      </c>
      <c r="T8878">
        <v>2</v>
      </c>
      <c r="U8878" s="2">
        <f>Table1[[#This Row],[Selling Price]]*Table1[[#This Row],[Quantity]]</f>
        <v>143.76</v>
      </c>
      <c r="V8878" s="4">
        <v>0</v>
      </c>
      <c r="W8878">
        <v>132</v>
      </c>
      <c r="X8878" t="s">
        <v>36</v>
      </c>
      <c r="Y8878" t="s">
        <v>68</v>
      </c>
      <c r="Z8878" s="2">
        <v>115.5309361166956</v>
      </c>
    </row>
    <row r="8879" spans="1:26" x14ac:dyDescent="0.35">
      <c r="A8879" t="s">
        <v>350</v>
      </c>
      <c r="B8879" t="s">
        <v>351</v>
      </c>
      <c r="C8879" t="s">
        <v>27</v>
      </c>
      <c r="D8879" t="s">
        <v>46</v>
      </c>
      <c r="E8879" t="s">
        <v>75</v>
      </c>
      <c r="F8879" t="s">
        <v>3836</v>
      </c>
      <c r="G8879" t="s">
        <v>3837</v>
      </c>
      <c r="H8879" t="s">
        <v>32</v>
      </c>
      <c r="I8879" t="s">
        <v>5829</v>
      </c>
      <c r="J8879" s="1">
        <v>43059</v>
      </c>
      <c r="K8879" s="1">
        <v>43061</v>
      </c>
      <c r="L8879" t="s">
        <v>199</v>
      </c>
      <c r="M8879">
        <f>Table1[[#This Row],[Ship Date]]-Table1[[#This Row],[Order Date]]</f>
        <v>2</v>
      </c>
      <c r="N8879">
        <v>11</v>
      </c>
      <c r="O8879" t="s">
        <v>35</v>
      </c>
      <c r="P8879" s="3">
        <v>68.97</v>
      </c>
      <c r="Q8879" s="3">
        <v>54.131517068239667</v>
      </c>
      <c r="R8879" s="3">
        <f>(Table1[[#This Row],[Selling Price]]-Table1[[#This Row],[Cost Price]])</f>
        <v>14.838482931760332</v>
      </c>
      <c r="S8879" s="12">
        <f>(Table1[[#This Row],[Profit]]/Table1[[#This Row],[Selling Price]])</f>
        <v>0.21514401814934511</v>
      </c>
      <c r="T8879">
        <v>3</v>
      </c>
      <c r="U8879" s="2">
        <f>Table1[[#This Row],[Selling Price]]*Table1[[#This Row],[Quantity]]</f>
        <v>206.91</v>
      </c>
      <c r="V8879" s="4">
        <v>0</v>
      </c>
      <c r="W8879">
        <v>166</v>
      </c>
      <c r="X8879" t="s">
        <v>36</v>
      </c>
      <c r="Y8879" t="s">
        <v>68</v>
      </c>
      <c r="Z8879" s="2">
        <v>36.384984645029711</v>
      </c>
    </row>
    <row r="8880" spans="1:26" x14ac:dyDescent="0.35">
      <c r="A8880" t="s">
        <v>350</v>
      </c>
      <c r="B8880" t="s">
        <v>351</v>
      </c>
      <c r="C8880" t="s">
        <v>39</v>
      </c>
      <c r="D8880" t="s">
        <v>46</v>
      </c>
      <c r="E8880" t="s">
        <v>86</v>
      </c>
      <c r="F8880" t="s">
        <v>2338</v>
      </c>
      <c r="G8880" t="s">
        <v>2339</v>
      </c>
      <c r="H8880" t="s">
        <v>32</v>
      </c>
      <c r="I8880" t="s">
        <v>5843</v>
      </c>
      <c r="J8880" s="1">
        <v>42966</v>
      </c>
      <c r="K8880" s="1">
        <v>42970</v>
      </c>
      <c r="L8880" t="s">
        <v>60</v>
      </c>
      <c r="M8880">
        <f>Table1[[#This Row],[Ship Date]]-Table1[[#This Row],[Order Date]]</f>
        <v>4</v>
      </c>
      <c r="N8880">
        <v>8</v>
      </c>
      <c r="O8880" t="s">
        <v>61</v>
      </c>
      <c r="P8880" s="3">
        <v>387.99</v>
      </c>
      <c r="Q8880" s="3">
        <v>321.07980243686359</v>
      </c>
      <c r="R8880" s="3">
        <f>(Table1[[#This Row],[Selling Price]]-Table1[[#This Row],[Cost Price]])</f>
        <v>66.910197563136421</v>
      </c>
      <c r="S8880" s="12">
        <f>(Table1[[#This Row],[Profit]]/Table1[[#This Row],[Selling Price]])</f>
        <v>0.17245340746703888</v>
      </c>
      <c r="T8880">
        <v>1</v>
      </c>
      <c r="U8880" s="2">
        <f>Table1[[#This Row],[Selling Price]]*Table1[[#This Row],[Quantity]]</f>
        <v>387.99</v>
      </c>
      <c r="V8880" s="4">
        <v>0</v>
      </c>
      <c r="W8880">
        <v>415</v>
      </c>
      <c r="X8880" t="s">
        <v>36</v>
      </c>
      <c r="Y8880" t="s">
        <v>36</v>
      </c>
      <c r="Z8880" s="2">
        <v>1123.0730061092199</v>
      </c>
    </row>
    <row r="8881" spans="1:26" x14ac:dyDescent="0.35">
      <c r="A8881" t="s">
        <v>350</v>
      </c>
      <c r="B8881" t="s">
        <v>351</v>
      </c>
      <c r="C8881" t="s">
        <v>45</v>
      </c>
      <c r="D8881" t="s">
        <v>46</v>
      </c>
      <c r="E8881" t="s">
        <v>75</v>
      </c>
      <c r="F8881" t="s">
        <v>2591</v>
      </c>
      <c r="G8881" t="s">
        <v>2592</v>
      </c>
      <c r="H8881" t="s">
        <v>32</v>
      </c>
      <c r="I8881" t="s">
        <v>5880</v>
      </c>
      <c r="J8881" s="1">
        <v>43063</v>
      </c>
      <c r="K8881" s="1">
        <v>43070</v>
      </c>
      <c r="L8881" t="s">
        <v>60</v>
      </c>
      <c r="M8881">
        <f>Table1[[#This Row],[Ship Date]]-Table1[[#This Row],[Order Date]]</f>
        <v>7</v>
      </c>
      <c r="N8881">
        <v>11</v>
      </c>
      <c r="O8881" t="s">
        <v>35</v>
      </c>
      <c r="P8881" s="3">
        <v>16.38</v>
      </c>
      <c r="Q8881" s="3">
        <v>13.379093246910459</v>
      </c>
      <c r="R8881" s="3">
        <f>(Table1[[#This Row],[Selling Price]]-Table1[[#This Row],[Cost Price]])</f>
        <v>3.0009067530895397</v>
      </c>
      <c r="S8881" s="12">
        <f>(Table1[[#This Row],[Profit]]/Table1[[#This Row],[Selling Price]])</f>
        <v>0.18320554048165688</v>
      </c>
      <c r="T8881">
        <v>9</v>
      </c>
      <c r="U8881" s="2">
        <f>Table1[[#This Row],[Selling Price]]*Table1[[#This Row],[Quantity]]</f>
        <v>147.41999999999999</v>
      </c>
      <c r="V8881" s="4">
        <v>0</v>
      </c>
      <c r="W8881">
        <v>184</v>
      </c>
      <c r="X8881" t="s">
        <v>68</v>
      </c>
      <c r="Y8881" t="s">
        <v>52</v>
      </c>
      <c r="Z8881" s="2">
        <v>5.398408160436432</v>
      </c>
    </row>
    <row r="8882" spans="1:26" x14ac:dyDescent="0.35">
      <c r="A8882" t="s">
        <v>350</v>
      </c>
      <c r="B8882" t="s">
        <v>351</v>
      </c>
      <c r="C8882" t="s">
        <v>45</v>
      </c>
      <c r="D8882" t="s">
        <v>46</v>
      </c>
      <c r="E8882" t="s">
        <v>65</v>
      </c>
      <c r="F8882" t="s">
        <v>621</v>
      </c>
      <c r="G8882" t="s">
        <v>622</v>
      </c>
      <c r="H8882" t="s">
        <v>32</v>
      </c>
      <c r="I8882" t="s">
        <v>6156</v>
      </c>
      <c r="J8882" s="1">
        <v>43052</v>
      </c>
      <c r="K8882" s="1">
        <v>43057</v>
      </c>
      <c r="L8882" t="s">
        <v>60</v>
      </c>
      <c r="M8882">
        <f>Table1[[#This Row],[Ship Date]]-Table1[[#This Row],[Order Date]]</f>
        <v>5</v>
      </c>
      <c r="N8882">
        <v>11</v>
      </c>
      <c r="O8882" t="s">
        <v>35</v>
      </c>
      <c r="P8882" s="3">
        <v>344.91</v>
      </c>
      <c r="Q8882" s="3">
        <v>236.50259766947599</v>
      </c>
      <c r="R8882" s="3">
        <f>(Table1[[#This Row],[Selling Price]]-Table1[[#This Row],[Cost Price]])</f>
        <v>108.40740233052404</v>
      </c>
      <c r="S8882" s="12">
        <f>(Table1[[#This Row],[Profit]]/Table1[[#This Row],[Selling Price]])</f>
        <v>0.31430634754145725</v>
      </c>
      <c r="T8882">
        <v>3</v>
      </c>
      <c r="U8882" s="2">
        <f>Table1[[#This Row],[Selling Price]]*Table1[[#This Row],[Quantity]]</f>
        <v>1034.73</v>
      </c>
      <c r="V8882" s="4">
        <v>0</v>
      </c>
      <c r="W8882">
        <v>223</v>
      </c>
      <c r="X8882" t="s">
        <v>36</v>
      </c>
      <c r="Y8882" t="s">
        <v>36</v>
      </c>
      <c r="Z8882" s="2">
        <v>141.74453558426859</v>
      </c>
    </row>
    <row r="8883" spans="1:26" x14ac:dyDescent="0.35">
      <c r="A8883" t="s">
        <v>350</v>
      </c>
      <c r="B8883" t="s">
        <v>351</v>
      </c>
      <c r="C8883" t="s">
        <v>55</v>
      </c>
      <c r="D8883" t="s">
        <v>46</v>
      </c>
      <c r="E8883" t="s">
        <v>65</v>
      </c>
      <c r="F8883" t="s">
        <v>1478</v>
      </c>
      <c r="G8883" t="s">
        <v>1479</v>
      </c>
      <c r="H8883" t="s">
        <v>32</v>
      </c>
      <c r="I8883" t="s">
        <v>6167</v>
      </c>
      <c r="J8883" s="1">
        <v>42702</v>
      </c>
      <c r="K8883" s="1">
        <v>42705</v>
      </c>
      <c r="L8883" t="s">
        <v>34</v>
      </c>
      <c r="M8883">
        <f>Table1[[#This Row],[Ship Date]]-Table1[[#This Row],[Order Date]]</f>
        <v>3</v>
      </c>
      <c r="N8883">
        <v>11</v>
      </c>
      <c r="O8883" t="s">
        <v>35</v>
      </c>
      <c r="P8883" s="3">
        <v>1126.02</v>
      </c>
      <c r="Q8883" s="3">
        <v>791.87313775148186</v>
      </c>
      <c r="R8883" s="3">
        <f>(Table1[[#This Row],[Selling Price]]-Table1[[#This Row],[Cost Price]])</f>
        <v>334.14686224851812</v>
      </c>
      <c r="S8883" s="12">
        <f>(Table1[[#This Row],[Profit]]/Table1[[#This Row],[Selling Price]])</f>
        <v>0.29675037943244181</v>
      </c>
      <c r="T8883">
        <v>3</v>
      </c>
      <c r="U8883" s="2">
        <f>Table1[[#This Row],[Selling Price]]*Table1[[#This Row],[Quantity]]</f>
        <v>3378.06</v>
      </c>
      <c r="V8883" s="4">
        <v>0</v>
      </c>
      <c r="W8883">
        <v>476</v>
      </c>
      <c r="X8883" t="s">
        <v>36</v>
      </c>
      <c r="Y8883" t="s">
        <v>36</v>
      </c>
      <c r="Z8883" s="2">
        <v>613.47466611099765</v>
      </c>
    </row>
    <row r="8884" spans="1:26" x14ac:dyDescent="0.35">
      <c r="A8884" t="s">
        <v>350</v>
      </c>
      <c r="B8884" t="s">
        <v>351</v>
      </c>
      <c r="C8884" t="s">
        <v>27</v>
      </c>
      <c r="D8884" t="s">
        <v>46</v>
      </c>
      <c r="E8884" t="s">
        <v>65</v>
      </c>
      <c r="F8884" t="s">
        <v>1313</v>
      </c>
      <c r="G8884" t="s">
        <v>1314</v>
      </c>
      <c r="H8884" t="s">
        <v>32</v>
      </c>
      <c r="I8884" t="s">
        <v>6176</v>
      </c>
      <c r="J8884" s="1">
        <v>41926</v>
      </c>
      <c r="K8884" s="1">
        <v>41928</v>
      </c>
      <c r="L8884" t="s">
        <v>34</v>
      </c>
      <c r="M8884">
        <f>Table1[[#This Row],[Ship Date]]-Table1[[#This Row],[Order Date]]</f>
        <v>2</v>
      </c>
      <c r="N8884">
        <v>10</v>
      </c>
      <c r="O8884" t="s">
        <v>61</v>
      </c>
      <c r="P8884" s="3">
        <v>269.89999999999998</v>
      </c>
      <c r="Q8884" s="3">
        <v>222.1300138165316</v>
      </c>
      <c r="R8884" s="3">
        <f>(Table1[[#This Row],[Selling Price]]-Table1[[#This Row],[Cost Price]])</f>
        <v>47.769986183468376</v>
      </c>
      <c r="S8884" s="12">
        <f>(Table1[[#This Row],[Profit]]/Table1[[#This Row],[Selling Price]])</f>
        <v>0.17699142713400659</v>
      </c>
      <c r="T8884">
        <v>5</v>
      </c>
      <c r="U8884" s="2">
        <f>Table1[[#This Row],[Selling Price]]*Table1[[#This Row],[Quantity]]</f>
        <v>1349.5</v>
      </c>
      <c r="V8884" s="4">
        <v>0</v>
      </c>
      <c r="W8884">
        <v>187</v>
      </c>
      <c r="X8884" t="s">
        <v>36</v>
      </c>
      <c r="Y8884" t="s">
        <v>68</v>
      </c>
      <c r="Z8884" s="2">
        <v>47.352608850541493</v>
      </c>
    </row>
    <row r="8885" spans="1:26" x14ac:dyDescent="0.35">
      <c r="A8885" t="s">
        <v>350</v>
      </c>
      <c r="B8885" t="s">
        <v>351</v>
      </c>
      <c r="C8885" t="s">
        <v>27</v>
      </c>
      <c r="D8885" t="s">
        <v>46</v>
      </c>
      <c r="E8885" t="s">
        <v>102</v>
      </c>
      <c r="F8885" t="s">
        <v>4603</v>
      </c>
      <c r="G8885" t="s">
        <v>4604</v>
      </c>
      <c r="H8885" t="s">
        <v>32</v>
      </c>
      <c r="I8885" t="s">
        <v>6218</v>
      </c>
      <c r="J8885" s="1">
        <v>42680</v>
      </c>
      <c r="K8885" s="1">
        <v>42683</v>
      </c>
      <c r="L8885" t="s">
        <v>199</v>
      </c>
      <c r="M8885">
        <f>Table1[[#This Row],[Ship Date]]-Table1[[#This Row],[Order Date]]</f>
        <v>3</v>
      </c>
      <c r="N8885">
        <v>11</v>
      </c>
      <c r="O8885" t="s">
        <v>35</v>
      </c>
      <c r="P8885" s="3">
        <v>36.112000000000002</v>
      </c>
      <c r="Q8885" s="3">
        <v>26.10769644709363</v>
      </c>
      <c r="R8885" s="3">
        <f>(Table1[[#This Row],[Selling Price]]-Table1[[#This Row],[Cost Price]])</f>
        <v>10.004303552906372</v>
      </c>
      <c r="S8885" s="12">
        <f>(Table1[[#This Row],[Profit]]/Table1[[#This Row],[Selling Price]])</f>
        <v>0.27703543290059734</v>
      </c>
      <c r="T8885">
        <v>2</v>
      </c>
      <c r="U8885" s="2">
        <f>Table1[[#This Row],[Selling Price]]*Table1[[#This Row],[Quantity]]</f>
        <v>72.224000000000004</v>
      </c>
      <c r="V8885" s="4">
        <v>0.2</v>
      </c>
      <c r="W8885">
        <v>461</v>
      </c>
      <c r="X8885" t="s">
        <v>36</v>
      </c>
      <c r="Y8885" t="s">
        <v>52</v>
      </c>
      <c r="Z8885" s="2">
        <v>29.571581149249809</v>
      </c>
    </row>
    <row r="8886" spans="1:26" x14ac:dyDescent="0.35">
      <c r="A8886" t="s">
        <v>350</v>
      </c>
      <c r="B8886" t="s">
        <v>351</v>
      </c>
      <c r="C8886" t="s">
        <v>64</v>
      </c>
      <c r="D8886" t="s">
        <v>46</v>
      </c>
      <c r="E8886" t="s">
        <v>91</v>
      </c>
      <c r="F8886" t="s">
        <v>6232</v>
      </c>
      <c r="G8886" t="s">
        <v>6233</v>
      </c>
      <c r="H8886" t="s">
        <v>32</v>
      </c>
      <c r="I8886" t="s">
        <v>6234</v>
      </c>
      <c r="J8886" s="1">
        <v>42804</v>
      </c>
      <c r="K8886" s="1">
        <v>42809</v>
      </c>
      <c r="L8886" t="s">
        <v>60</v>
      </c>
      <c r="M8886">
        <f>Table1[[#This Row],[Ship Date]]-Table1[[#This Row],[Order Date]]</f>
        <v>5</v>
      </c>
      <c r="N8886">
        <v>3</v>
      </c>
      <c r="O8886" t="s">
        <v>106</v>
      </c>
      <c r="P8886" s="3">
        <v>48.783999999999999</v>
      </c>
      <c r="Q8886" s="3">
        <v>40.436447089905798</v>
      </c>
      <c r="R8886" s="3">
        <f>(Table1[[#This Row],[Selling Price]]-Table1[[#This Row],[Cost Price]])</f>
        <v>8.3475529100942012</v>
      </c>
      <c r="S8886" s="12">
        <f>(Table1[[#This Row],[Profit]]/Table1[[#This Row],[Selling Price]])</f>
        <v>0.17111251455588311</v>
      </c>
      <c r="T8886">
        <v>1</v>
      </c>
      <c r="U8886" s="2">
        <f>Table1[[#This Row],[Selling Price]]*Table1[[#This Row],[Quantity]]</f>
        <v>48.783999999999999</v>
      </c>
      <c r="V8886" s="4">
        <v>0.2</v>
      </c>
      <c r="W8886">
        <v>331</v>
      </c>
      <c r="X8886" t="s">
        <v>36</v>
      </c>
      <c r="Y8886" t="s">
        <v>52</v>
      </c>
      <c r="Z8886" s="2">
        <v>14.082727766073351</v>
      </c>
    </row>
    <row r="8887" spans="1:26" x14ac:dyDescent="0.35">
      <c r="A8887" t="s">
        <v>350</v>
      </c>
      <c r="B8887" t="s">
        <v>351</v>
      </c>
      <c r="C8887" t="s">
        <v>27</v>
      </c>
      <c r="D8887" t="s">
        <v>46</v>
      </c>
      <c r="E8887" t="s">
        <v>539</v>
      </c>
      <c r="F8887" t="s">
        <v>1354</v>
      </c>
      <c r="G8887" t="s">
        <v>1355</v>
      </c>
      <c r="H8887" t="s">
        <v>32</v>
      </c>
      <c r="I8887" t="s">
        <v>6258</v>
      </c>
      <c r="J8887" s="1">
        <v>42817</v>
      </c>
      <c r="K8887" s="1">
        <v>42819</v>
      </c>
      <c r="L8887" t="s">
        <v>34</v>
      </c>
      <c r="M8887">
        <f>Table1[[#This Row],[Ship Date]]-Table1[[#This Row],[Order Date]]</f>
        <v>2</v>
      </c>
      <c r="N8887">
        <v>3</v>
      </c>
      <c r="O8887" t="s">
        <v>106</v>
      </c>
      <c r="P8887" s="3">
        <v>347.58</v>
      </c>
      <c r="Q8887" s="3">
        <v>232.9548362847317</v>
      </c>
      <c r="R8887" s="3">
        <f>(Table1[[#This Row],[Selling Price]]-Table1[[#This Row],[Cost Price]])</f>
        <v>114.62516371526829</v>
      </c>
      <c r="S8887" s="12">
        <f>(Table1[[#This Row],[Profit]]/Table1[[#This Row],[Selling Price]])</f>
        <v>0.32978066550223917</v>
      </c>
      <c r="T8887">
        <v>3</v>
      </c>
      <c r="U8887" s="2">
        <f>Table1[[#This Row],[Selling Price]]*Table1[[#This Row],[Quantity]]</f>
        <v>1042.74</v>
      </c>
      <c r="V8887" s="4">
        <v>0</v>
      </c>
      <c r="W8887">
        <v>484</v>
      </c>
      <c r="X8887" t="s">
        <v>36</v>
      </c>
      <c r="Y8887" t="s">
        <v>36</v>
      </c>
      <c r="Z8887" s="2">
        <v>199.23685463717371</v>
      </c>
    </row>
    <row r="8888" spans="1:26" x14ac:dyDescent="0.35">
      <c r="A8888" t="s">
        <v>350</v>
      </c>
      <c r="B8888" t="s">
        <v>351</v>
      </c>
      <c r="C8888" t="s">
        <v>39</v>
      </c>
      <c r="D8888" t="s">
        <v>46</v>
      </c>
      <c r="E8888" t="s">
        <v>102</v>
      </c>
      <c r="F8888" t="s">
        <v>3064</v>
      </c>
      <c r="G8888" t="s">
        <v>3065</v>
      </c>
      <c r="H8888" t="s">
        <v>32</v>
      </c>
      <c r="I8888" t="s">
        <v>6362</v>
      </c>
      <c r="J8888" s="1">
        <v>42259</v>
      </c>
      <c r="K8888" s="1">
        <v>42265</v>
      </c>
      <c r="L8888" t="s">
        <v>60</v>
      </c>
      <c r="M8888">
        <f>Table1[[#This Row],[Ship Date]]-Table1[[#This Row],[Order Date]]</f>
        <v>6</v>
      </c>
      <c r="N8888">
        <v>9</v>
      </c>
      <c r="O8888" t="s">
        <v>61</v>
      </c>
      <c r="P8888" s="3">
        <v>28.9</v>
      </c>
      <c r="Q8888" s="3">
        <v>21.817700595373271</v>
      </c>
      <c r="R8888" s="3">
        <f>(Table1[[#This Row],[Selling Price]]-Table1[[#This Row],[Cost Price]])</f>
        <v>7.0822994046267276</v>
      </c>
      <c r="S8888" s="12">
        <f>(Table1[[#This Row],[Profit]]/Table1[[#This Row],[Selling Price]])</f>
        <v>0.24506226313587293</v>
      </c>
      <c r="T8888">
        <v>5</v>
      </c>
      <c r="U8888" s="2">
        <f>Table1[[#This Row],[Selling Price]]*Table1[[#This Row],[Quantity]]</f>
        <v>144.5</v>
      </c>
      <c r="V8888" s="4">
        <v>0</v>
      </c>
      <c r="W8888">
        <v>390</v>
      </c>
      <c r="X8888" t="s">
        <v>68</v>
      </c>
      <c r="Y8888" t="s">
        <v>52</v>
      </c>
      <c r="Z8888" s="2">
        <v>11.12806374292791</v>
      </c>
    </row>
    <row r="8889" spans="1:26" x14ac:dyDescent="0.35">
      <c r="A8889" t="s">
        <v>350</v>
      </c>
      <c r="B8889" t="s">
        <v>351</v>
      </c>
      <c r="C8889" t="s">
        <v>27</v>
      </c>
      <c r="D8889" t="s">
        <v>46</v>
      </c>
      <c r="E8889" t="s">
        <v>102</v>
      </c>
      <c r="F8889" t="s">
        <v>1833</v>
      </c>
      <c r="G8889" t="s">
        <v>1834</v>
      </c>
      <c r="H8889" t="s">
        <v>32</v>
      </c>
      <c r="I8889" t="s">
        <v>6672</v>
      </c>
      <c r="J8889" s="1">
        <v>43041</v>
      </c>
      <c r="K8889" s="1">
        <v>43046</v>
      </c>
      <c r="L8889" t="s">
        <v>60</v>
      </c>
      <c r="M8889">
        <f>Table1[[#This Row],[Ship Date]]-Table1[[#This Row],[Order Date]]</f>
        <v>5</v>
      </c>
      <c r="N8889">
        <v>11</v>
      </c>
      <c r="O8889" t="s">
        <v>35</v>
      </c>
      <c r="P8889" s="3">
        <v>19.440000000000001</v>
      </c>
      <c r="Q8889" s="3">
        <v>16.06305578490807</v>
      </c>
      <c r="R8889" s="3">
        <f>(Table1[[#This Row],[Selling Price]]-Table1[[#This Row],[Cost Price]])</f>
        <v>3.3769442150919318</v>
      </c>
      <c r="S8889" s="12">
        <f>(Table1[[#This Row],[Profit]]/Table1[[#This Row],[Selling Price]])</f>
        <v>0.17371112217551088</v>
      </c>
      <c r="T8889">
        <v>3</v>
      </c>
      <c r="U8889" s="2">
        <f>Table1[[#This Row],[Selling Price]]*Table1[[#This Row],[Quantity]]</f>
        <v>58.320000000000007</v>
      </c>
      <c r="V8889" s="4">
        <v>0</v>
      </c>
      <c r="W8889">
        <v>125</v>
      </c>
      <c r="X8889" t="s">
        <v>36</v>
      </c>
      <c r="Y8889" t="s">
        <v>52</v>
      </c>
      <c r="Z8889" s="2">
        <v>7.4288210947055964</v>
      </c>
    </row>
    <row r="8890" spans="1:26" x14ac:dyDescent="0.35">
      <c r="A8890" t="s">
        <v>350</v>
      </c>
      <c r="B8890" t="s">
        <v>351</v>
      </c>
      <c r="C8890" t="s">
        <v>39</v>
      </c>
      <c r="D8890" t="s">
        <v>46</v>
      </c>
      <c r="E8890" t="s">
        <v>86</v>
      </c>
      <c r="F8890" t="s">
        <v>4431</v>
      </c>
      <c r="G8890" t="s">
        <v>4432</v>
      </c>
      <c r="H8890" t="s">
        <v>32</v>
      </c>
      <c r="I8890" t="s">
        <v>6718</v>
      </c>
      <c r="J8890" s="1">
        <v>42735</v>
      </c>
      <c r="K8890" s="1">
        <v>42741</v>
      </c>
      <c r="L8890" t="s">
        <v>60</v>
      </c>
      <c r="M8890">
        <f>Table1[[#This Row],[Ship Date]]-Table1[[#This Row],[Order Date]]</f>
        <v>6</v>
      </c>
      <c r="N8890">
        <v>12</v>
      </c>
      <c r="O8890" t="s">
        <v>35</v>
      </c>
      <c r="P8890" s="3">
        <v>38.375999999999998</v>
      </c>
      <c r="Q8890" s="3">
        <v>25.32118812211656</v>
      </c>
      <c r="R8890" s="3">
        <f>(Table1[[#This Row],[Selling Price]]-Table1[[#This Row],[Cost Price]])</f>
        <v>13.054811877883438</v>
      </c>
      <c r="S8890" s="12">
        <f>(Table1[[#This Row],[Profit]]/Table1[[#This Row],[Selling Price]])</f>
        <v>0.34018167286542211</v>
      </c>
      <c r="T8890">
        <v>3</v>
      </c>
      <c r="U8890" s="2">
        <f>Table1[[#This Row],[Selling Price]]*Table1[[#This Row],[Quantity]]</f>
        <v>115.12799999999999</v>
      </c>
      <c r="V8890" s="4">
        <v>0.2</v>
      </c>
      <c r="W8890">
        <v>433</v>
      </c>
      <c r="X8890" t="s">
        <v>68</v>
      </c>
      <c r="Y8890" t="s">
        <v>52</v>
      </c>
      <c r="Z8890" s="2">
        <v>21.448579238661541</v>
      </c>
    </row>
    <row r="8891" spans="1:26" x14ac:dyDescent="0.35">
      <c r="A8891" t="s">
        <v>350</v>
      </c>
      <c r="B8891" t="s">
        <v>351</v>
      </c>
      <c r="C8891" t="s">
        <v>45</v>
      </c>
      <c r="D8891" t="s">
        <v>46</v>
      </c>
      <c r="E8891" t="s">
        <v>86</v>
      </c>
      <c r="F8891" t="s">
        <v>2244</v>
      </c>
      <c r="G8891" t="s">
        <v>2245</v>
      </c>
      <c r="H8891" t="s">
        <v>32</v>
      </c>
      <c r="I8891" t="s">
        <v>6742</v>
      </c>
      <c r="J8891" s="1">
        <v>42472</v>
      </c>
      <c r="K8891" s="1">
        <v>42476</v>
      </c>
      <c r="L8891" t="s">
        <v>60</v>
      </c>
      <c r="M8891">
        <f>Table1[[#This Row],[Ship Date]]-Table1[[#This Row],[Order Date]]</f>
        <v>4</v>
      </c>
      <c r="N8891">
        <v>4</v>
      </c>
      <c r="O8891" t="s">
        <v>106</v>
      </c>
      <c r="P8891" s="3">
        <v>13.208</v>
      </c>
      <c r="Q8891" s="3">
        <v>9.9505901457150205</v>
      </c>
      <c r="R8891" s="3">
        <f>(Table1[[#This Row],[Selling Price]]-Table1[[#This Row],[Cost Price]])</f>
        <v>3.2574098542849796</v>
      </c>
      <c r="S8891" s="12">
        <f>(Table1[[#This Row],[Profit]]/Table1[[#This Row],[Selling Price]])</f>
        <v>0.24662400471570106</v>
      </c>
      <c r="T8891">
        <v>1</v>
      </c>
      <c r="U8891" s="2">
        <f>Table1[[#This Row],[Selling Price]]*Table1[[#This Row],[Quantity]]</f>
        <v>13.208</v>
      </c>
      <c r="V8891" s="4">
        <v>0.2</v>
      </c>
      <c r="W8891">
        <v>377</v>
      </c>
      <c r="X8891" t="s">
        <v>36</v>
      </c>
      <c r="Y8891" t="s">
        <v>52</v>
      </c>
      <c r="Z8891" s="2">
        <v>12.29597883320668</v>
      </c>
    </row>
    <row r="8892" spans="1:26" x14ac:dyDescent="0.35">
      <c r="A8892" t="s">
        <v>350</v>
      </c>
      <c r="B8892" t="s">
        <v>351</v>
      </c>
      <c r="C8892" t="s">
        <v>45</v>
      </c>
      <c r="D8892" t="s">
        <v>46</v>
      </c>
      <c r="E8892" t="s">
        <v>86</v>
      </c>
      <c r="F8892" t="s">
        <v>1952</v>
      </c>
      <c r="G8892" t="s">
        <v>1953</v>
      </c>
      <c r="H8892" t="s">
        <v>32</v>
      </c>
      <c r="I8892" t="s">
        <v>6743</v>
      </c>
      <c r="J8892" s="1">
        <v>42708</v>
      </c>
      <c r="K8892" s="1">
        <v>42712</v>
      </c>
      <c r="L8892" t="s">
        <v>60</v>
      </c>
      <c r="M8892">
        <f>Table1[[#This Row],[Ship Date]]-Table1[[#This Row],[Order Date]]</f>
        <v>4</v>
      </c>
      <c r="N8892">
        <v>12</v>
      </c>
      <c r="O8892" t="s">
        <v>35</v>
      </c>
      <c r="P8892" s="3">
        <v>15.528</v>
      </c>
      <c r="Q8892" s="3">
        <v>13.19434647938448</v>
      </c>
      <c r="R8892" s="3">
        <f>(Table1[[#This Row],[Selling Price]]-Table1[[#This Row],[Cost Price]])</f>
        <v>2.3336535206155204</v>
      </c>
      <c r="S8892" s="12">
        <f>(Table1[[#This Row],[Profit]]/Table1[[#This Row],[Selling Price]])</f>
        <v>0.15028680580986092</v>
      </c>
      <c r="T8892">
        <v>3</v>
      </c>
      <c r="U8892" s="2">
        <f>Table1[[#This Row],[Selling Price]]*Table1[[#This Row],[Quantity]]</f>
        <v>46.584000000000003</v>
      </c>
      <c r="V8892" s="4">
        <v>0.2</v>
      </c>
      <c r="W8892">
        <v>494</v>
      </c>
      <c r="X8892" t="s">
        <v>36</v>
      </c>
      <c r="Y8892" t="s">
        <v>52</v>
      </c>
      <c r="Z8892" s="2">
        <v>11.58454798316961</v>
      </c>
    </row>
    <row r="8893" spans="1:26" x14ac:dyDescent="0.35">
      <c r="A8893" t="s">
        <v>350</v>
      </c>
      <c r="B8893" t="s">
        <v>351</v>
      </c>
      <c r="C8893" t="s">
        <v>27</v>
      </c>
      <c r="D8893" t="s">
        <v>46</v>
      </c>
      <c r="E8893" t="s">
        <v>65</v>
      </c>
      <c r="F8893" t="s">
        <v>231</v>
      </c>
      <c r="G8893" t="s">
        <v>232</v>
      </c>
      <c r="H8893" t="s">
        <v>32</v>
      </c>
      <c r="I8893" t="s">
        <v>6798</v>
      </c>
      <c r="J8893" s="1">
        <v>42824</v>
      </c>
      <c r="K8893" s="1">
        <v>42828</v>
      </c>
      <c r="L8893" t="s">
        <v>60</v>
      </c>
      <c r="M8893">
        <f>Table1[[#This Row],[Ship Date]]-Table1[[#This Row],[Order Date]]</f>
        <v>4</v>
      </c>
      <c r="N8893">
        <v>3</v>
      </c>
      <c r="O8893" t="s">
        <v>106</v>
      </c>
      <c r="P8893" s="3">
        <v>59.76</v>
      </c>
      <c r="Q8893" s="3">
        <v>48.04391442614795</v>
      </c>
      <c r="R8893" s="3">
        <f>(Table1[[#This Row],[Selling Price]]-Table1[[#This Row],[Cost Price]])</f>
        <v>11.716085573852048</v>
      </c>
      <c r="S8893" s="12">
        <f>(Table1[[#This Row],[Profit]]/Table1[[#This Row],[Selling Price]])</f>
        <v>0.19605230210595798</v>
      </c>
      <c r="T8893">
        <v>1</v>
      </c>
      <c r="U8893" s="2">
        <f>Table1[[#This Row],[Selling Price]]*Table1[[#This Row],[Quantity]]</f>
        <v>59.76</v>
      </c>
      <c r="V8893" s="4">
        <v>0</v>
      </c>
      <c r="W8893">
        <v>358</v>
      </c>
      <c r="X8893" t="s">
        <v>36</v>
      </c>
      <c r="Y8893" t="s">
        <v>36</v>
      </c>
      <c r="Z8893" s="2">
        <v>215.7989784591206</v>
      </c>
    </row>
    <row r="8894" spans="1:26" x14ac:dyDescent="0.35">
      <c r="A8894" t="s">
        <v>350</v>
      </c>
      <c r="B8894" t="s">
        <v>351</v>
      </c>
      <c r="C8894" t="s">
        <v>64</v>
      </c>
      <c r="D8894" t="s">
        <v>46</v>
      </c>
      <c r="E8894" t="s">
        <v>86</v>
      </c>
      <c r="F8894" t="s">
        <v>2068</v>
      </c>
      <c r="G8894" t="s">
        <v>2069</v>
      </c>
      <c r="H8894" t="s">
        <v>32</v>
      </c>
      <c r="I8894" t="s">
        <v>6801</v>
      </c>
      <c r="J8894" s="1">
        <v>41780</v>
      </c>
      <c r="K8894" s="1">
        <v>41785</v>
      </c>
      <c r="L8894" t="s">
        <v>60</v>
      </c>
      <c r="M8894">
        <f>Table1[[#This Row],[Ship Date]]-Table1[[#This Row],[Order Date]]</f>
        <v>5</v>
      </c>
      <c r="N8894">
        <v>5</v>
      </c>
      <c r="O8894" t="s">
        <v>51</v>
      </c>
      <c r="P8894" s="3">
        <v>447.86</v>
      </c>
      <c r="Q8894" s="3">
        <v>369.67792672570027</v>
      </c>
      <c r="R8894" s="3">
        <f>(Table1[[#This Row],[Selling Price]]-Table1[[#This Row],[Cost Price]])</f>
        <v>78.182073274299739</v>
      </c>
      <c r="S8894" s="12">
        <f>(Table1[[#This Row],[Profit]]/Table1[[#This Row],[Selling Price]])</f>
        <v>0.17456810894989447</v>
      </c>
      <c r="T8894">
        <v>7</v>
      </c>
      <c r="U8894" s="2">
        <f>Table1[[#This Row],[Selling Price]]*Table1[[#This Row],[Quantity]]</f>
        <v>3135.02</v>
      </c>
      <c r="V8894" s="4">
        <v>0</v>
      </c>
      <c r="W8894">
        <v>442</v>
      </c>
      <c r="X8894" t="s">
        <v>36</v>
      </c>
      <c r="Y8894" t="s">
        <v>36</v>
      </c>
      <c r="Z8894" s="2">
        <v>175.5831825204225</v>
      </c>
    </row>
    <row r="8895" spans="1:26" x14ac:dyDescent="0.35">
      <c r="A8895" t="s">
        <v>350</v>
      </c>
      <c r="B8895" t="s">
        <v>351</v>
      </c>
      <c r="C8895" t="s">
        <v>64</v>
      </c>
      <c r="D8895" t="s">
        <v>46</v>
      </c>
      <c r="E8895" t="s">
        <v>65</v>
      </c>
      <c r="F8895" t="s">
        <v>1273</v>
      </c>
      <c r="G8895" t="s">
        <v>1274</v>
      </c>
      <c r="H8895" t="s">
        <v>32</v>
      </c>
      <c r="I8895" t="s">
        <v>6984</v>
      </c>
      <c r="J8895" s="1">
        <v>42965</v>
      </c>
      <c r="K8895" s="1">
        <v>42972</v>
      </c>
      <c r="L8895" t="s">
        <v>60</v>
      </c>
      <c r="M8895">
        <f>Table1[[#This Row],[Ship Date]]-Table1[[#This Row],[Order Date]]</f>
        <v>7</v>
      </c>
      <c r="N8895">
        <v>8</v>
      </c>
      <c r="O8895" t="s">
        <v>61</v>
      </c>
      <c r="P8895" s="3">
        <v>1000.02</v>
      </c>
      <c r="Q8895" s="3">
        <v>663.65460056201232</v>
      </c>
      <c r="R8895" s="3">
        <f>(Table1[[#This Row],[Selling Price]]-Table1[[#This Row],[Cost Price]])</f>
        <v>336.36539943798766</v>
      </c>
      <c r="S8895" s="12">
        <f>(Table1[[#This Row],[Profit]]/Table1[[#This Row],[Selling Price]])</f>
        <v>0.33635867226454236</v>
      </c>
      <c r="T8895">
        <v>7</v>
      </c>
      <c r="U8895" s="2">
        <f>Table1[[#This Row],[Selling Price]]*Table1[[#This Row],[Quantity]]</f>
        <v>7000.1399999999994</v>
      </c>
      <c r="V8895" s="4">
        <v>0</v>
      </c>
      <c r="W8895">
        <v>438</v>
      </c>
      <c r="X8895" t="s">
        <v>68</v>
      </c>
      <c r="Y8895" t="s">
        <v>36</v>
      </c>
      <c r="Z8895" s="2">
        <v>349.07905416190681</v>
      </c>
    </row>
    <row r="8896" spans="1:26" x14ac:dyDescent="0.35">
      <c r="A8896" t="s">
        <v>350</v>
      </c>
      <c r="B8896" t="s">
        <v>351</v>
      </c>
      <c r="C8896" t="s">
        <v>39</v>
      </c>
      <c r="D8896" t="s">
        <v>46</v>
      </c>
      <c r="E8896" t="s">
        <v>91</v>
      </c>
      <c r="F8896" t="s">
        <v>7008</v>
      </c>
      <c r="G8896" t="s">
        <v>7009</v>
      </c>
      <c r="H8896" t="s">
        <v>32</v>
      </c>
      <c r="I8896" t="s">
        <v>7007</v>
      </c>
      <c r="J8896" s="1">
        <v>42884</v>
      </c>
      <c r="K8896" s="1">
        <v>42890</v>
      </c>
      <c r="L8896" t="s">
        <v>60</v>
      </c>
      <c r="M8896">
        <f>Table1[[#This Row],[Ship Date]]-Table1[[#This Row],[Order Date]]</f>
        <v>6</v>
      </c>
      <c r="N8896">
        <v>5</v>
      </c>
      <c r="O8896" t="s">
        <v>51</v>
      </c>
      <c r="P8896" s="3">
        <v>465.16</v>
      </c>
      <c r="Q8896" s="3">
        <v>343.87546734754591</v>
      </c>
      <c r="R8896" s="3">
        <f>(Table1[[#This Row],[Selling Price]]-Table1[[#This Row],[Cost Price]])</f>
        <v>121.28453265245412</v>
      </c>
      <c r="S8896" s="12">
        <f>(Table1[[#This Row],[Profit]]/Table1[[#This Row],[Selling Price]])</f>
        <v>0.26073723590260151</v>
      </c>
      <c r="T8896">
        <v>2</v>
      </c>
      <c r="U8896" s="2">
        <f>Table1[[#This Row],[Selling Price]]*Table1[[#This Row],[Quantity]]</f>
        <v>930.32</v>
      </c>
      <c r="V8896" s="4">
        <v>0</v>
      </c>
      <c r="W8896">
        <v>467</v>
      </c>
      <c r="X8896" t="s">
        <v>68</v>
      </c>
      <c r="Y8896" t="s">
        <v>36</v>
      </c>
      <c r="Z8896" s="2">
        <v>214.84820097299709</v>
      </c>
    </row>
    <row r="8897" spans="1:26" x14ac:dyDescent="0.35">
      <c r="A8897" t="s">
        <v>350</v>
      </c>
      <c r="B8897" t="s">
        <v>351</v>
      </c>
      <c r="C8897" t="s">
        <v>39</v>
      </c>
      <c r="D8897" t="s">
        <v>46</v>
      </c>
      <c r="E8897" t="s">
        <v>102</v>
      </c>
      <c r="F8897" t="s">
        <v>2545</v>
      </c>
      <c r="G8897" t="s">
        <v>2546</v>
      </c>
      <c r="H8897" t="s">
        <v>32</v>
      </c>
      <c r="I8897" t="s">
        <v>7023</v>
      </c>
      <c r="J8897" s="1">
        <v>41946</v>
      </c>
      <c r="K8897" s="1">
        <v>41951</v>
      </c>
      <c r="L8897" t="s">
        <v>60</v>
      </c>
      <c r="M8897">
        <f>Table1[[#This Row],[Ship Date]]-Table1[[#This Row],[Order Date]]</f>
        <v>5</v>
      </c>
      <c r="N8897">
        <v>11</v>
      </c>
      <c r="O8897" t="s">
        <v>35</v>
      </c>
      <c r="P8897" s="3">
        <v>3.488</v>
      </c>
      <c r="Q8897" s="3">
        <v>2.504562389933553</v>
      </c>
      <c r="R8897" s="3">
        <f>(Table1[[#This Row],[Selling Price]]-Table1[[#This Row],[Cost Price]])</f>
        <v>0.98343761006644703</v>
      </c>
      <c r="S8897" s="12">
        <f>(Table1[[#This Row],[Profit]]/Table1[[#This Row],[Selling Price]])</f>
        <v>0.28194885609703185</v>
      </c>
      <c r="T8897">
        <v>2</v>
      </c>
      <c r="U8897" s="2">
        <f>Table1[[#This Row],[Selling Price]]*Table1[[#This Row],[Quantity]]</f>
        <v>6.976</v>
      </c>
      <c r="V8897" s="4">
        <v>0.2</v>
      </c>
      <c r="W8897">
        <v>133</v>
      </c>
      <c r="X8897" t="s">
        <v>36</v>
      </c>
      <c r="Y8897" t="s">
        <v>52</v>
      </c>
      <c r="Z8897" s="2">
        <v>3.53088223158651</v>
      </c>
    </row>
    <row r="8898" spans="1:26" x14ac:dyDescent="0.35">
      <c r="A8898" t="s">
        <v>350</v>
      </c>
      <c r="B8898" t="s">
        <v>351</v>
      </c>
      <c r="C8898" t="s">
        <v>45</v>
      </c>
      <c r="D8898" t="s">
        <v>46</v>
      </c>
      <c r="E8898" t="s">
        <v>65</v>
      </c>
      <c r="F8898" t="s">
        <v>5864</v>
      </c>
      <c r="G8898" t="s">
        <v>5865</v>
      </c>
      <c r="H8898" t="s">
        <v>32</v>
      </c>
      <c r="I8898" t="s">
        <v>7053</v>
      </c>
      <c r="J8898" s="1">
        <v>42782</v>
      </c>
      <c r="K8898" s="1">
        <v>42787</v>
      </c>
      <c r="L8898" t="s">
        <v>60</v>
      </c>
      <c r="M8898">
        <f>Table1[[#This Row],[Ship Date]]-Table1[[#This Row],[Order Date]]</f>
        <v>5</v>
      </c>
      <c r="N8898">
        <v>2</v>
      </c>
      <c r="O8898" t="s">
        <v>106</v>
      </c>
      <c r="P8898" s="3">
        <v>579.51</v>
      </c>
      <c r="Q8898" s="3">
        <v>413.17746177700337</v>
      </c>
      <c r="R8898" s="3">
        <f>(Table1[[#This Row],[Selling Price]]-Table1[[#This Row],[Cost Price]])</f>
        <v>166.33253822299662</v>
      </c>
      <c r="S8898" s="12">
        <f>(Table1[[#This Row],[Profit]]/Table1[[#This Row],[Selling Price]])</f>
        <v>0.2870227230297952</v>
      </c>
      <c r="T8898">
        <v>3</v>
      </c>
      <c r="U8898" s="2">
        <f>Table1[[#This Row],[Selling Price]]*Table1[[#This Row],[Quantity]]</f>
        <v>1738.53</v>
      </c>
      <c r="V8898" s="4">
        <v>0</v>
      </c>
      <c r="W8898">
        <v>112</v>
      </c>
      <c r="X8898" t="s">
        <v>36</v>
      </c>
      <c r="Y8898" t="s">
        <v>36</v>
      </c>
      <c r="Z8898" s="2">
        <v>188.5146170914681</v>
      </c>
    </row>
    <row r="8899" spans="1:26" x14ac:dyDescent="0.35">
      <c r="A8899" t="s">
        <v>350</v>
      </c>
      <c r="B8899" t="s">
        <v>351</v>
      </c>
      <c r="C8899" t="s">
        <v>39</v>
      </c>
      <c r="D8899" t="s">
        <v>46</v>
      </c>
      <c r="E8899" t="s">
        <v>75</v>
      </c>
      <c r="F8899" t="s">
        <v>5385</v>
      </c>
      <c r="G8899" t="s">
        <v>5386</v>
      </c>
      <c r="H8899" t="s">
        <v>32</v>
      </c>
      <c r="I8899" t="s">
        <v>7076</v>
      </c>
      <c r="J8899" s="1">
        <v>41968</v>
      </c>
      <c r="K8899" s="1">
        <v>41973</v>
      </c>
      <c r="L8899" t="s">
        <v>60</v>
      </c>
      <c r="M8899">
        <f>Table1[[#This Row],[Ship Date]]-Table1[[#This Row],[Order Date]]</f>
        <v>5</v>
      </c>
      <c r="N8899">
        <v>11</v>
      </c>
      <c r="O8899" t="s">
        <v>35</v>
      </c>
      <c r="P8899" s="3">
        <v>51.015999999999998</v>
      </c>
      <c r="Q8899" s="3">
        <v>38.173060554299262</v>
      </c>
      <c r="R8899" s="3">
        <f>(Table1[[#This Row],[Selling Price]]-Table1[[#This Row],[Cost Price]])</f>
        <v>12.842939445700736</v>
      </c>
      <c r="S8899" s="12">
        <f>(Table1[[#This Row],[Profit]]/Table1[[#This Row],[Selling Price]])</f>
        <v>0.2517433637623635</v>
      </c>
      <c r="T8899">
        <v>7</v>
      </c>
      <c r="U8899" s="2">
        <f>Table1[[#This Row],[Selling Price]]*Table1[[#This Row],[Quantity]]</f>
        <v>357.11199999999997</v>
      </c>
      <c r="V8899" s="4">
        <v>0.2</v>
      </c>
      <c r="W8899">
        <v>382</v>
      </c>
      <c r="X8899" t="s">
        <v>36</v>
      </c>
      <c r="Y8899" t="s">
        <v>52</v>
      </c>
      <c r="Z8899" s="2">
        <v>16.431706099286629</v>
      </c>
    </row>
    <row r="8900" spans="1:26" x14ac:dyDescent="0.35">
      <c r="A8900" t="s">
        <v>350</v>
      </c>
      <c r="B8900" t="s">
        <v>351</v>
      </c>
      <c r="C8900" t="s">
        <v>64</v>
      </c>
      <c r="D8900" t="s">
        <v>46</v>
      </c>
      <c r="E8900" t="s">
        <v>86</v>
      </c>
      <c r="F8900" t="s">
        <v>6503</v>
      </c>
      <c r="G8900" t="s">
        <v>6504</v>
      </c>
      <c r="H8900" t="s">
        <v>32</v>
      </c>
      <c r="I8900" t="s">
        <v>7108</v>
      </c>
      <c r="J8900" s="1">
        <v>43049</v>
      </c>
      <c r="K8900" s="1">
        <v>43053</v>
      </c>
      <c r="L8900" t="s">
        <v>34</v>
      </c>
      <c r="M8900">
        <f>Table1[[#This Row],[Ship Date]]-Table1[[#This Row],[Order Date]]</f>
        <v>4</v>
      </c>
      <c r="N8900">
        <v>11</v>
      </c>
      <c r="O8900" t="s">
        <v>35</v>
      </c>
      <c r="P8900" s="3">
        <v>11.52</v>
      </c>
      <c r="Q8900" s="3">
        <v>9.6113787602961054</v>
      </c>
      <c r="R8900" s="3">
        <f>(Table1[[#This Row],[Selling Price]]-Table1[[#This Row],[Cost Price]])</f>
        <v>1.9086212397038942</v>
      </c>
      <c r="S8900" s="12">
        <f>(Table1[[#This Row],[Profit]]/Table1[[#This Row],[Selling Price]])</f>
        <v>0.16567892705762971</v>
      </c>
      <c r="T8900">
        <v>5</v>
      </c>
      <c r="U8900" s="2">
        <f>Table1[[#This Row],[Selling Price]]*Table1[[#This Row],[Quantity]]</f>
        <v>57.599999999999994</v>
      </c>
      <c r="V8900" s="4">
        <v>0.7</v>
      </c>
      <c r="W8900">
        <v>490</v>
      </c>
      <c r="X8900" t="s">
        <v>36</v>
      </c>
      <c r="Y8900" t="s">
        <v>52</v>
      </c>
      <c r="Z8900" s="2">
        <v>4.6662978901908936</v>
      </c>
    </row>
    <row r="8901" spans="1:26" x14ac:dyDescent="0.35">
      <c r="A8901" t="s">
        <v>350</v>
      </c>
      <c r="B8901" t="s">
        <v>351</v>
      </c>
      <c r="C8901" t="s">
        <v>39</v>
      </c>
      <c r="D8901" t="s">
        <v>46</v>
      </c>
      <c r="E8901" t="s">
        <v>47</v>
      </c>
      <c r="F8901" t="s">
        <v>4298</v>
      </c>
      <c r="G8901" t="s">
        <v>4299</v>
      </c>
      <c r="H8901" t="s">
        <v>32</v>
      </c>
      <c r="I8901" t="s">
        <v>7155</v>
      </c>
      <c r="J8901" s="1">
        <v>42800</v>
      </c>
      <c r="K8901" s="1">
        <v>42804</v>
      </c>
      <c r="L8901" t="s">
        <v>60</v>
      </c>
      <c r="M8901">
        <f>Table1[[#This Row],[Ship Date]]-Table1[[#This Row],[Order Date]]</f>
        <v>4</v>
      </c>
      <c r="N8901">
        <v>3</v>
      </c>
      <c r="O8901" t="s">
        <v>106</v>
      </c>
      <c r="P8901" s="3">
        <v>11.52</v>
      </c>
      <c r="Q8901" s="3">
        <v>7.965322295900136</v>
      </c>
      <c r="R8901" s="3">
        <f>(Table1[[#This Row],[Selling Price]]-Table1[[#This Row],[Cost Price]])</f>
        <v>3.5546777040998636</v>
      </c>
      <c r="S8901" s="12">
        <f>(Table1[[#This Row],[Profit]]/Table1[[#This Row],[Selling Price]])</f>
        <v>0.30856577292533538</v>
      </c>
      <c r="T8901">
        <v>4</v>
      </c>
      <c r="U8901" s="2">
        <f>Table1[[#This Row],[Selling Price]]*Table1[[#This Row],[Quantity]]</f>
        <v>46.08</v>
      </c>
      <c r="V8901" s="4">
        <v>0</v>
      </c>
      <c r="W8901">
        <v>239</v>
      </c>
      <c r="X8901" t="s">
        <v>36</v>
      </c>
      <c r="Y8901" t="s">
        <v>52</v>
      </c>
      <c r="Z8901" s="2">
        <v>5.8362947149711353</v>
      </c>
    </row>
    <row r="8902" spans="1:26" x14ac:dyDescent="0.35">
      <c r="A8902" t="s">
        <v>350</v>
      </c>
      <c r="B8902" t="s">
        <v>351</v>
      </c>
      <c r="C8902" t="s">
        <v>27</v>
      </c>
      <c r="D8902" t="s">
        <v>46</v>
      </c>
      <c r="E8902" t="s">
        <v>65</v>
      </c>
      <c r="F8902" t="s">
        <v>7162</v>
      </c>
      <c r="G8902" t="s">
        <v>7163</v>
      </c>
      <c r="H8902" t="s">
        <v>32</v>
      </c>
      <c r="I8902" t="s">
        <v>7164</v>
      </c>
      <c r="J8902" s="1">
        <v>41995</v>
      </c>
      <c r="K8902" s="1">
        <v>41999</v>
      </c>
      <c r="L8902" t="s">
        <v>60</v>
      </c>
      <c r="M8902">
        <f>Table1[[#This Row],[Ship Date]]-Table1[[#This Row],[Order Date]]</f>
        <v>4</v>
      </c>
      <c r="N8902">
        <v>12</v>
      </c>
      <c r="O8902" t="s">
        <v>35</v>
      </c>
      <c r="P8902" s="3">
        <v>216.4</v>
      </c>
      <c r="Q8902" s="3">
        <v>176.21369175740949</v>
      </c>
      <c r="R8902" s="3">
        <f>(Table1[[#This Row],[Selling Price]]-Table1[[#This Row],[Cost Price]])</f>
        <v>40.186308242590513</v>
      </c>
      <c r="S8902" s="12">
        <f>(Table1[[#This Row],[Profit]]/Table1[[#This Row],[Selling Price]])</f>
        <v>0.18570382736871771</v>
      </c>
      <c r="T8902">
        <v>4</v>
      </c>
      <c r="U8902" s="2">
        <f>Table1[[#This Row],[Selling Price]]*Table1[[#This Row],[Quantity]]</f>
        <v>865.6</v>
      </c>
      <c r="V8902" s="4">
        <v>0</v>
      </c>
      <c r="W8902">
        <v>209</v>
      </c>
      <c r="X8902" t="s">
        <v>36</v>
      </c>
      <c r="Y8902" t="s">
        <v>68</v>
      </c>
      <c r="Z8902" s="2">
        <v>122.4143259590151</v>
      </c>
    </row>
    <row r="8903" spans="1:26" x14ac:dyDescent="0.35">
      <c r="A8903" t="s">
        <v>350</v>
      </c>
      <c r="B8903" t="s">
        <v>351</v>
      </c>
      <c r="C8903" t="s">
        <v>55</v>
      </c>
      <c r="D8903" t="s">
        <v>46</v>
      </c>
      <c r="E8903" t="s">
        <v>47</v>
      </c>
      <c r="F8903" t="s">
        <v>2087</v>
      </c>
      <c r="G8903" t="s">
        <v>2088</v>
      </c>
      <c r="H8903" t="s">
        <v>32</v>
      </c>
      <c r="I8903" t="s">
        <v>7276</v>
      </c>
      <c r="J8903" s="1">
        <v>42358</v>
      </c>
      <c r="K8903" s="1">
        <v>42363</v>
      </c>
      <c r="L8903" t="s">
        <v>60</v>
      </c>
      <c r="M8903">
        <f>Table1[[#This Row],[Ship Date]]-Table1[[#This Row],[Order Date]]</f>
        <v>5</v>
      </c>
      <c r="N8903">
        <v>12</v>
      </c>
      <c r="O8903" t="s">
        <v>35</v>
      </c>
      <c r="P8903" s="3">
        <v>11.696</v>
      </c>
      <c r="Q8903" s="3">
        <v>9.4383868867335359</v>
      </c>
      <c r="R8903" s="3">
        <f>(Table1[[#This Row],[Selling Price]]-Table1[[#This Row],[Cost Price]])</f>
        <v>2.2576131132664639</v>
      </c>
      <c r="S8903" s="12">
        <f>(Table1[[#This Row],[Profit]]/Table1[[#This Row],[Selling Price]])</f>
        <v>0.19302437698926675</v>
      </c>
      <c r="T8903">
        <v>2</v>
      </c>
      <c r="U8903" s="2">
        <f>Table1[[#This Row],[Selling Price]]*Table1[[#This Row],[Quantity]]</f>
        <v>23.391999999999999</v>
      </c>
      <c r="V8903" s="4">
        <v>0.2</v>
      </c>
      <c r="W8903">
        <v>148</v>
      </c>
      <c r="X8903" t="s">
        <v>36</v>
      </c>
      <c r="Y8903" t="s">
        <v>52</v>
      </c>
      <c r="Z8903" s="2">
        <v>15.62319525932871</v>
      </c>
    </row>
    <row r="8904" spans="1:26" x14ac:dyDescent="0.35">
      <c r="A8904" t="s">
        <v>350</v>
      </c>
      <c r="B8904" t="s">
        <v>351</v>
      </c>
      <c r="C8904" t="s">
        <v>27</v>
      </c>
      <c r="D8904" t="s">
        <v>46</v>
      </c>
      <c r="E8904" t="s">
        <v>102</v>
      </c>
      <c r="F8904" t="s">
        <v>2998</v>
      </c>
      <c r="G8904" t="s">
        <v>2999</v>
      </c>
      <c r="H8904" t="s">
        <v>32</v>
      </c>
      <c r="I8904" t="s">
        <v>7306</v>
      </c>
      <c r="J8904" s="1">
        <v>42260</v>
      </c>
      <c r="K8904" s="1">
        <v>42267</v>
      </c>
      <c r="L8904" t="s">
        <v>60</v>
      </c>
      <c r="M8904">
        <f>Table1[[#This Row],[Ship Date]]-Table1[[#This Row],[Order Date]]</f>
        <v>7</v>
      </c>
      <c r="N8904">
        <v>9</v>
      </c>
      <c r="O8904" t="s">
        <v>61</v>
      </c>
      <c r="P8904" s="3">
        <v>69.930000000000007</v>
      </c>
      <c r="Q8904" s="3">
        <v>56.195614145355172</v>
      </c>
      <c r="R8904" s="3">
        <f>(Table1[[#This Row],[Selling Price]]-Table1[[#This Row],[Cost Price]])</f>
        <v>13.734385854644835</v>
      </c>
      <c r="S8904" s="12">
        <f>(Table1[[#This Row],[Profit]]/Table1[[#This Row],[Selling Price]])</f>
        <v>0.19640191412333524</v>
      </c>
      <c r="T8904">
        <v>7</v>
      </c>
      <c r="U8904" s="2">
        <f>Table1[[#This Row],[Selling Price]]*Table1[[#This Row],[Quantity]]</f>
        <v>489.51000000000005</v>
      </c>
      <c r="V8904" s="4">
        <v>0</v>
      </c>
      <c r="W8904">
        <v>421</v>
      </c>
      <c r="X8904" t="s">
        <v>68</v>
      </c>
      <c r="Y8904" t="s">
        <v>52</v>
      </c>
      <c r="Z8904" s="2">
        <v>17.30318756761309</v>
      </c>
    </row>
    <row r="8905" spans="1:26" x14ac:dyDescent="0.35">
      <c r="A8905" t="s">
        <v>350</v>
      </c>
      <c r="B8905" t="s">
        <v>351</v>
      </c>
      <c r="C8905" t="s">
        <v>64</v>
      </c>
      <c r="D8905" t="s">
        <v>46</v>
      </c>
      <c r="E8905" t="s">
        <v>91</v>
      </c>
      <c r="F8905" t="s">
        <v>6521</v>
      </c>
      <c r="G8905" t="s">
        <v>6522</v>
      </c>
      <c r="H8905" t="s">
        <v>32</v>
      </c>
      <c r="I8905" t="s">
        <v>7335</v>
      </c>
      <c r="J8905" s="1">
        <v>42771</v>
      </c>
      <c r="K8905" s="1">
        <v>42775</v>
      </c>
      <c r="L8905" t="s">
        <v>60</v>
      </c>
      <c r="M8905">
        <f>Table1[[#This Row],[Ship Date]]-Table1[[#This Row],[Order Date]]</f>
        <v>4</v>
      </c>
      <c r="N8905">
        <v>2</v>
      </c>
      <c r="O8905" t="s">
        <v>106</v>
      </c>
      <c r="P8905" s="3">
        <v>1640.7</v>
      </c>
      <c r="Q8905" s="3">
        <v>1259.1179595199401</v>
      </c>
      <c r="R8905" s="3">
        <f>(Table1[[#This Row],[Selling Price]]-Table1[[#This Row],[Cost Price]])</f>
        <v>381.58204048005996</v>
      </c>
      <c r="S8905" s="12">
        <f>(Table1[[#This Row],[Profit]]/Table1[[#This Row],[Selling Price]])</f>
        <v>0.23257270706409455</v>
      </c>
      <c r="T8905">
        <v>5</v>
      </c>
      <c r="U8905" s="2">
        <f>Table1[[#This Row],[Selling Price]]*Table1[[#This Row],[Quantity]]</f>
        <v>8203.5</v>
      </c>
      <c r="V8905" s="4">
        <v>0</v>
      </c>
      <c r="W8905">
        <v>427</v>
      </c>
      <c r="X8905" t="s">
        <v>36</v>
      </c>
      <c r="Y8905" t="s">
        <v>36</v>
      </c>
      <c r="Z8905" s="2">
        <v>568.35515199565134</v>
      </c>
    </row>
    <row r="8906" spans="1:26" x14ac:dyDescent="0.35">
      <c r="A8906" t="s">
        <v>350</v>
      </c>
      <c r="B8906" t="s">
        <v>351</v>
      </c>
      <c r="C8906" t="s">
        <v>27</v>
      </c>
      <c r="D8906" t="s">
        <v>46</v>
      </c>
      <c r="E8906" t="s">
        <v>47</v>
      </c>
      <c r="F8906" t="s">
        <v>3646</v>
      </c>
      <c r="G8906" t="s">
        <v>3647</v>
      </c>
      <c r="H8906" t="s">
        <v>32</v>
      </c>
      <c r="I8906" t="s">
        <v>7347</v>
      </c>
      <c r="J8906" s="1">
        <v>42842</v>
      </c>
      <c r="K8906" s="1">
        <v>42847</v>
      </c>
      <c r="L8906" t="s">
        <v>60</v>
      </c>
      <c r="M8906">
        <f>Table1[[#This Row],[Ship Date]]-Table1[[#This Row],[Order Date]]</f>
        <v>5</v>
      </c>
      <c r="N8906">
        <v>4</v>
      </c>
      <c r="O8906" t="s">
        <v>106</v>
      </c>
      <c r="P8906" s="3">
        <v>23.04</v>
      </c>
      <c r="Q8906" s="3">
        <v>18.763287365117851</v>
      </c>
      <c r="R8906" s="3">
        <f>(Table1[[#This Row],[Selling Price]]-Table1[[#This Row],[Cost Price]])</f>
        <v>4.2767126348821485</v>
      </c>
      <c r="S8906" s="12">
        <f>(Table1[[#This Row],[Profit]]/Table1[[#This Row],[Selling Price]])</f>
        <v>0.18562120811120436</v>
      </c>
      <c r="T8906">
        <v>8</v>
      </c>
      <c r="U8906" s="2">
        <f>Table1[[#This Row],[Selling Price]]*Table1[[#This Row],[Quantity]]</f>
        <v>184.32</v>
      </c>
      <c r="V8906" s="4">
        <v>0</v>
      </c>
      <c r="W8906">
        <v>448</v>
      </c>
      <c r="X8906" t="s">
        <v>36</v>
      </c>
      <c r="Y8906" t="s">
        <v>52</v>
      </c>
      <c r="Z8906" s="2">
        <v>5.6395404068062138</v>
      </c>
    </row>
    <row r="8907" spans="1:26" x14ac:dyDescent="0.35">
      <c r="A8907" t="s">
        <v>350</v>
      </c>
      <c r="B8907" t="s">
        <v>351</v>
      </c>
      <c r="C8907" t="s">
        <v>64</v>
      </c>
      <c r="D8907" t="s">
        <v>46</v>
      </c>
      <c r="E8907" t="s">
        <v>86</v>
      </c>
      <c r="F8907" t="s">
        <v>3774</v>
      </c>
      <c r="G8907" t="s">
        <v>3775</v>
      </c>
      <c r="H8907" t="s">
        <v>32</v>
      </c>
      <c r="I8907" t="s">
        <v>7360</v>
      </c>
      <c r="J8907" s="1">
        <v>42965</v>
      </c>
      <c r="K8907" s="1">
        <v>42972</v>
      </c>
      <c r="L8907" t="s">
        <v>60</v>
      </c>
      <c r="M8907">
        <f>Table1[[#This Row],[Ship Date]]-Table1[[#This Row],[Order Date]]</f>
        <v>7</v>
      </c>
      <c r="N8907">
        <v>8</v>
      </c>
      <c r="O8907" t="s">
        <v>61</v>
      </c>
      <c r="P8907" s="3">
        <v>10.782</v>
      </c>
      <c r="Q8907" s="3">
        <v>9.0316098814599766</v>
      </c>
      <c r="R8907" s="3">
        <f>(Table1[[#This Row],[Selling Price]]-Table1[[#This Row],[Cost Price]])</f>
        <v>1.7503901185400235</v>
      </c>
      <c r="S8907" s="12">
        <f>(Table1[[#This Row],[Profit]]/Table1[[#This Row],[Selling Price]])</f>
        <v>0.16234373201076086</v>
      </c>
      <c r="T8907">
        <v>3</v>
      </c>
      <c r="U8907" s="2">
        <f>Table1[[#This Row],[Selling Price]]*Table1[[#This Row],[Quantity]]</f>
        <v>32.346000000000004</v>
      </c>
      <c r="V8907" s="4">
        <v>0.7</v>
      </c>
      <c r="W8907">
        <v>189</v>
      </c>
      <c r="X8907" t="s">
        <v>68</v>
      </c>
      <c r="Y8907" t="s">
        <v>52</v>
      </c>
      <c r="Z8907" s="2">
        <v>17.724925667115279</v>
      </c>
    </row>
    <row r="8908" spans="1:26" x14ac:dyDescent="0.35">
      <c r="A8908" t="s">
        <v>350</v>
      </c>
      <c r="B8908" t="s">
        <v>351</v>
      </c>
      <c r="C8908" t="s">
        <v>39</v>
      </c>
      <c r="D8908" t="s">
        <v>46</v>
      </c>
      <c r="E8908" t="s">
        <v>75</v>
      </c>
      <c r="F8908" t="s">
        <v>3240</v>
      </c>
      <c r="G8908" t="s">
        <v>3241</v>
      </c>
      <c r="H8908" t="s">
        <v>32</v>
      </c>
      <c r="I8908" t="s">
        <v>7388</v>
      </c>
      <c r="J8908" s="1">
        <v>41834</v>
      </c>
      <c r="K8908" s="1">
        <v>41838</v>
      </c>
      <c r="L8908" t="s">
        <v>60</v>
      </c>
      <c r="M8908">
        <f>Table1[[#This Row],[Ship Date]]-Table1[[#This Row],[Order Date]]</f>
        <v>4</v>
      </c>
      <c r="N8908">
        <v>7</v>
      </c>
      <c r="O8908" t="s">
        <v>51</v>
      </c>
      <c r="P8908" s="3">
        <v>41.584000000000003</v>
      </c>
      <c r="Q8908" s="3">
        <v>28.964526487855728</v>
      </c>
      <c r="R8908" s="3">
        <f>(Table1[[#This Row],[Selling Price]]-Table1[[#This Row],[Cost Price]])</f>
        <v>12.619473512144275</v>
      </c>
      <c r="S8908" s="12">
        <f>(Table1[[#This Row],[Profit]]/Table1[[#This Row],[Selling Price]])</f>
        <v>0.30346944767565104</v>
      </c>
      <c r="T8908">
        <v>2</v>
      </c>
      <c r="U8908" s="2">
        <f>Table1[[#This Row],[Selling Price]]*Table1[[#This Row],[Quantity]]</f>
        <v>83.168000000000006</v>
      </c>
      <c r="V8908" s="4">
        <v>0.2</v>
      </c>
      <c r="W8908">
        <v>471</v>
      </c>
      <c r="X8908" t="s">
        <v>36</v>
      </c>
      <c r="Y8908" t="s">
        <v>68</v>
      </c>
      <c r="Z8908" s="2">
        <v>50.314503953741927</v>
      </c>
    </row>
    <row r="8909" spans="1:26" x14ac:dyDescent="0.35">
      <c r="A8909" t="s">
        <v>350</v>
      </c>
      <c r="B8909" t="s">
        <v>351</v>
      </c>
      <c r="C8909" t="s">
        <v>45</v>
      </c>
      <c r="D8909" t="s">
        <v>46</v>
      </c>
      <c r="E8909" t="s">
        <v>539</v>
      </c>
      <c r="F8909" t="s">
        <v>5268</v>
      </c>
      <c r="G8909" t="s">
        <v>5269</v>
      </c>
      <c r="H8909" t="s">
        <v>32</v>
      </c>
      <c r="I8909" t="s">
        <v>7492</v>
      </c>
      <c r="J8909" s="1">
        <v>42479</v>
      </c>
      <c r="K8909" s="1">
        <v>42486</v>
      </c>
      <c r="L8909" t="s">
        <v>60</v>
      </c>
      <c r="M8909">
        <f>Table1[[#This Row],[Ship Date]]-Table1[[#This Row],[Order Date]]</f>
        <v>7</v>
      </c>
      <c r="N8909">
        <v>4</v>
      </c>
      <c r="O8909" t="s">
        <v>106</v>
      </c>
      <c r="P8909" s="3">
        <v>7.76</v>
      </c>
      <c r="Q8909" s="3">
        <v>6.1323968505073063</v>
      </c>
      <c r="R8909" s="3">
        <f>(Table1[[#This Row],[Selling Price]]-Table1[[#This Row],[Cost Price]])</f>
        <v>1.6276031494926935</v>
      </c>
      <c r="S8909" s="12">
        <f>(Table1[[#This Row],[Profit]]/Table1[[#This Row],[Selling Price]])</f>
        <v>0.20974267390369761</v>
      </c>
      <c r="T8909">
        <v>2</v>
      </c>
      <c r="U8909" s="2">
        <f>Table1[[#This Row],[Selling Price]]*Table1[[#This Row],[Quantity]]</f>
        <v>15.52</v>
      </c>
      <c r="V8909" s="4">
        <v>0</v>
      </c>
      <c r="W8909">
        <v>376</v>
      </c>
      <c r="X8909" t="s">
        <v>68</v>
      </c>
      <c r="Y8909" t="s">
        <v>52</v>
      </c>
      <c r="Z8909" s="2">
        <v>4.8336765303441638</v>
      </c>
    </row>
    <row r="8910" spans="1:26" x14ac:dyDescent="0.35">
      <c r="A8910" t="s">
        <v>350</v>
      </c>
      <c r="B8910" t="s">
        <v>351</v>
      </c>
      <c r="C8910" t="s">
        <v>39</v>
      </c>
      <c r="D8910" t="s">
        <v>46</v>
      </c>
      <c r="E8910" t="s">
        <v>75</v>
      </c>
      <c r="F8910" t="s">
        <v>547</v>
      </c>
      <c r="G8910" t="s">
        <v>548</v>
      </c>
      <c r="H8910" t="s">
        <v>32</v>
      </c>
      <c r="I8910" t="s">
        <v>7575</v>
      </c>
      <c r="J8910" s="1">
        <v>42520</v>
      </c>
      <c r="K8910" s="1">
        <v>42525</v>
      </c>
      <c r="L8910" t="s">
        <v>60</v>
      </c>
      <c r="M8910">
        <f>Table1[[#This Row],[Ship Date]]-Table1[[#This Row],[Order Date]]</f>
        <v>5</v>
      </c>
      <c r="N8910">
        <v>5</v>
      </c>
      <c r="O8910" t="s">
        <v>51</v>
      </c>
      <c r="P8910" s="3">
        <v>14.7</v>
      </c>
      <c r="Q8910" s="3">
        <v>10.99334837250664</v>
      </c>
      <c r="R8910" s="3">
        <f>(Table1[[#This Row],[Selling Price]]-Table1[[#This Row],[Cost Price]])</f>
        <v>3.7066516274933594</v>
      </c>
      <c r="S8910" s="12">
        <f>(Table1[[#This Row],[Profit]]/Table1[[#This Row],[Selling Price]])</f>
        <v>0.25215317193832376</v>
      </c>
      <c r="T8910">
        <v>5</v>
      </c>
      <c r="U8910" s="2">
        <f>Table1[[#This Row],[Selling Price]]*Table1[[#This Row],[Quantity]]</f>
        <v>73.5</v>
      </c>
      <c r="V8910" s="4">
        <v>0</v>
      </c>
      <c r="W8910">
        <v>225</v>
      </c>
      <c r="X8910" t="s">
        <v>36</v>
      </c>
      <c r="Y8910" t="s">
        <v>52</v>
      </c>
      <c r="Z8910" s="2">
        <v>5.1644631860436379</v>
      </c>
    </row>
    <row r="8911" spans="1:26" x14ac:dyDescent="0.35">
      <c r="A8911" t="s">
        <v>350</v>
      </c>
      <c r="B8911" t="s">
        <v>351</v>
      </c>
      <c r="C8911" t="s">
        <v>39</v>
      </c>
      <c r="D8911" t="s">
        <v>46</v>
      </c>
      <c r="E8911" t="s">
        <v>65</v>
      </c>
      <c r="F8911" t="s">
        <v>3089</v>
      </c>
      <c r="G8911" t="s">
        <v>3090</v>
      </c>
      <c r="H8911" t="s">
        <v>32</v>
      </c>
      <c r="I8911" t="s">
        <v>7580</v>
      </c>
      <c r="J8911" s="1">
        <v>42963</v>
      </c>
      <c r="K8911" s="1">
        <v>42963</v>
      </c>
      <c r="L8911" t="s">
        <v>1118</v>
      </c>
      <c r="M8911">
        <f>Table1[[#This Row],[Ship Date]]-Table1[[#This Row],[Order Date]]</f>
        <v>0</v>
      </c>
      <c r="N8911">
        <v>8</v>
      </c>
      <c r="O8911" t="s">
        <v>61</v>
      </c>
      <c r="P8911" s="3">
        <v>67.135999999999996</v>
      </c>
      <c r="Q8911" s="3">
        <v>51.360417123157561</v>
      </c>
      <c r="R8911" s="3">
        <f>(Table1[[#This Row],[Selling Price]]-Table1[[#This Row],[Cost Price]])</f>
        <v>15.775582876842435</v>
      </c>
      <c r="S8911" s="12">
        <f>(Table1[[#This Row],[Profit]]/Table1[[#This Row],[Selling Price]])</f>
        <v>0.23497948756021264</v>
      </c>
      <c r="T8911">
        <v>4</v>
      </c>
      <c r="U8911" s="2">
        <f>Table1[[#This Row],[Selling Price]]*Table1[[#This Row],[Quantity]]</f>
        <v>268.54399999999998</v>
      </c>
      <c r="V8911" s="4">
        <v>0.2</v>
      </c>
      <c r="W8911">
        <v>269</v>
      </c>
      <c r="X8911" t="s">
        <v>36</v>
      </c>
      <c r="Y8911" t="s">
        <v>68</v>
      </c>
      <c r="Z8911" s="2">
        <v>38.746989107190338</v>
      </c>
    </row>
    <row r="8912" spans="1:26" x14ac:dyDescent="0.35">
      <c r="A8912" t="s">
        <v>350</v>
      </c>
      <c r="B8912" t="s">
        <v>351</v>
      </c>
      <c r="C8912" t="s">
        <v>55</v>
      </c>
      <c r="D8912" t="s">
        <v>46</v>
      </c>
      <c r="E8912" t="s">
        <v>102</v>
      </c>
      <c r="F8912" t="s">
        <v>7254</v>
      </c>
      <c r="G8912" t="s">
        <v>7255</v>
      </c>
      <c r="H8912" t="s">
        <v>32</v>
      </c>
      <c r="I8912" t="s">
        <v>7614</v>
      </c>
      <c r="J8912" s="1">
        <v>43056</v>
      </c>
      <c r="K8912" s="1">
        <v>43060</v>
      </c>
      <c r="L8912" t="s">
        <v>60</v>
      </c>
      <c r="M8912">
        <f>Table1[[#This Row],[Ship Date]]-Table1[[#This Row],[Order Date]]</f>
        <v>4</v>
      </c>
      <c r="N8912">
        <v>11</v>
      </c>
      <c r="O8912" t="s">
        <v>35</v>
      </c>
      <c r="P8912" s="3">
        <v>19.608000000000001</v>
      </c>
      <c r="Q8912" s="3">
        <v>13.403339777663099</v>
      </c>
      <c r="R8912" s="3">
        <f>(Table1[[#This Row],[Selling Price]]-Table1[[#This Row],[Cost Price]])</f>
        <v>6.2046602223369014</v>
      </c>
      <c r="S8912" s="12">
        <f>(Table1[[#This Row],[Profit]]/Table1[[#This Row],[Selling Price]])</f>
        <v>0.3164351398580631</v>
      </c>
      <c r="T8912">
        <v>3</v>
      </c>
      <c r="U8912" s="2">
        <f>Table1[[#This Row],[Selling Price]]*Table1[[#This Row],[Quantity]]</f>
        <v>58.823999999999998</v>
      </c>
      <c r="V8912" s="4">
        <v>0.2</v>
      </c>
      <c r="W8912">
        <v>286</v>
      </c>
      <c r="X8912" t="s">
        <v>36</v>
      </c>
      <c r="Y8912" t="s">
        <v>52</v>
      </c>
      <c r="Z8912" s="2">
        <v>2.3108249609176381</v>
      </c>
    </row>
    <row r="8913" spans="1:26" x14ac:dyDescent="0.35">
      <c r="A8913" t="s">
        <v>350</v>
      </c>
      <c r="B8913" t="s">
        <v>351</v>
      </c>
      <c r="C8913" t="s">
        <v>55</v>
      </c>
      <c r="D8913" t="s">
        <v>46</v>
      </c>
      <c r="E8913" t="s">
        <v>65</v>
      </c>
      <c r="F8913" t="s">
        <v>2857</v>
      </c>
      <c r="G8913" t="s">
        <v>2858</v>
      </c>
      <c r="H8913" t="s">
        <v>32</v>
      </c>
      <c r="I8913" t="s">
        <v>7664</v>
      </c>
      <c r="J8913" s="1">
        <v>42442</v>
      </c>
      <c r="K8913" s="1">
        <v>42444</v>
      </c>
      <c r="L8913" t="s">
        <v>34</v>
      </c>
      <c r="M8913">
        <f>Table1[[#This Row],[Ship Date]]-Table1[[#This Row],[Order Date]]</f>
        <v>2</v>
      </c>
      <c r="N8913">
        <v>3</v>
      </c>
      <c r="O8913" t="s">
        <v>106</v>
      </c>
      <c r="P8913" s="3">
        <v>552.55999999999995</v>
      </c>
      <c r="Q8913" s="3">
        <v>406.18561317353812</v>
      </c>
      <c r="R8913" s="3">
        <f>(Table1[[#This Row],[Selling Price]]-Table1[[#This Row],[Cost Price]])</f>
        <v>146.37438682646183</v>
      </c>
      <c r="S8913" s="12">
        <f>(Table1[[#This Row],[Profit]]/Table1[[#This Row],[Selling Price]])</f>
        <v>0.26490224921540079</v>
      </c>
      <c r="T8913">
        <v>5</v>
      </c>
      <c r="U8913" s="2">
        <f>Table1[[#This Row],[Selling Price]]*Table1[[#This Row],[Quantity]]</f>
        <v>2762.7999999999997</v>
      </c>
      <c r="V8913" s="4">
        <v>0.2</v>
      </c>
      <c r="W8913">
        <v>125</v>
      </c>
      <c r="X8913" t="s">
        <v>36</v>
      </c>
      <c r="Y8913" t="s">
        <v>36</v>
      </c>
      <c r="Z8913" s="2">
        <v>215.1123642064511</v>
      </c>
    </row>
    <row r="8914" spans="1:26" x14ac:dyDescent="0.35">
      <c r="A8914" t="s">
        <v>350</v>
      </c>
      <c r="B8914" t="s">
        <v>351</v>
      </c>
      <c r="C8914" t="s">
        <v>27</v>
      </c>
      <c r="D8914" t="s">
        <v>46</v>
      </c>
      <c r="E8914" t="s">
        <v>75</v>
      </c>
      <c r="F8914" t="s">
        <v>1387</v>
      </c>
      <c r="G8914" t="s">
        <v>1388</v>
      </c>
      <c r="H8914" t="s">
        <v>32</v>
      </c>
      <c r="I8914" t="s">
        <v>7730</v>
      </c>
      <c r="J8914" s="1">
        <v>41978</v>
      </c>
      <c r="K8914" s="1">
        <v>41983</v>
      </c>
      <c r="L8914" t="s">
        <v>60</v>
      </c>
      <c r="M8914">
        <f>Table1[[#This Row],[Ship Date]]-Table1[[#This Row],[Order Date]]</f>
        <v>5</v>
      </c>
      <c r="N8914">
        <v>12</v>
      </c>
      <c r="O8914" t="s">
        <v>35</v>
      </c>
      <c r="P8914" s="3">
        <v>26.46</v>
      </c>
      <c r="Q8914" s="3">
        <v>18.157913302069609</v>
      </c>
      <c r="R8914" s="3">
        <f>(Table1[[#This Row],[Selling Price]]-Table1[[#This Row],[Cost Price]])</f>
        <v>8.3020866979303918</v>
      </c>
      <c r="S8914" s="12">
        <f>(Table1[[#This Row],[Profit]]/Table1[[#This Row],[Selling Price]])</f>
        <v>0.31375989032238821</v>
      </c>
      <c r="T8914">
        <v>9</v>
      </c>
      <c r="U8914" s="2">
        <f>Table1[[#This Row],[Selling Price]]*Table1[[#This Row],[Quantity]]</f>
        <v>238.14000000000001</v>
      </c>
      <c r="V8914" s="4">
        <v>0</v>
      </c>
      <c r="W8914">
        <v>151</v>
      </c>
      <c r="X8914" t="s">
        <v>36</v>
      </c>
      <c r="Y8914" t="s">
        <v>52</v>
      </c>
      <c r="Z8914" s="2">
        <v>7.2014998437825444</v>
      </c>
    </row>
    <row r="8915" spans="1:26" x14ac:dyDescent="0.35">
      <c r="A8915" t="s">
        <v>350</v>
      </c>
      <c r="B8915" t="s">
        <v>351</v>
      </c>
      <c r="C8915" t="s">
        <v>55</v>
      </c>
      <c r="D8915" t="s">
        <v>46</v>
      </c>
      <c r="E8915" t="s">
        <v>47</v>
      </c>
      <c r="F8915" t="s">
        <v>1398</v>
      </c>
      <c r="G8915" t="s">
        <v>1399</v>
      </c>
      <c r="H8915" t="s">
        <v>32</v>
      </c>
      <c r="I8915" t="s">
        <v>7794</v>
      </c>
      <c r="J8915" s="1">
        <v>42002</v>
      </c>
      <c r="K8915" s="1">
        <v>42007</v>
      </c>
      <c r="L8915" t="s">
        <v>60</v>
      </c>
      <c r="M8915">
        <f>Table1[[#This Row],[Ship Date]]-Table1[[#This Row],[Order Date]]</f>
        <v>5</v>
      </c>
      <c r="N8915">
        <v>12</v>
      </c>
      <c r="O8915" t="s">
        <v>35</v>
      </c>
      <c r="P8915" s="3">
        <v>88.8</v>
      </c>
      <c r="Q8915" s="3">
        <v>70.070546456918748</v>
      </c>
      <c r="R8915" s="3">
        <f>(Table1[[#This Row],[Selling Price]]-Table1[[#This Row],[Cost Price]])</f>
        <v>18.729453543081249</v>
      </c>
      <c r="S8915" s="12">
        <f>(Table1[[#This Row],[Profit]]/Table1[[#This Row],[Selling Price]])</f>
        <v>0.21091726962929336</v>
      </c>
      <c r="T8915">
        <v>6</v>
      </c>
      <c r="U8915" s="2">
        <f>Table1[[#This Row],[Selling Price]]*Table1[[#This Row],[Quantity]]</f>
        <v>532.79999999999995</v>
      </c>
      <c r="V8915" s="4">
        <v>0</v>
      </c>
      <c r="W8915">
        <v>423</v>
      </c>
      <c r="X8915" t="s">
        <v>36</v>
      </c>
      <c r="Y8915" t="s">
        <v>52</v>
      </c>
      <c r="Z8915" s="2">
        <v>34.331888642744048</v>
      </c>
    </row>
    <row r="8916" spans="1:26" x14ac:dyDescent="0.35">
      <c r="A8916" t="s">
        <v>350</v>
      </c>
      <c r="B8916" t="s">
        <v>351</v>
      </c>
      <c r="C8916" t="s">
        <v>27</v>
      </c>
      <c r="D8916" t="s">
        <v>46</v>
      </c>
      <c r="E8916" t="s">
        <v>75</v>
      </c>
      <c r="F8916" t="s">
        <v>1627</v>
      </c>
      <c r="G8916" t="s">
        <v>1628</v>
      </c>
      <c r="H8916" t="s">
        <v>32</v>
      </c>
      <c r="I8916" t="s">
        <v>7843</v>
      </c>
      <c r="J8916" s="1">
        <v>42959</v>
      </c>
      <c r="K8916" s="1">
        <v>42959</v>
      </c>
      <c r="L8916" t="s">
        <v>1118</v>
      </c>
      <c r="M8916">
        <f>Table1[[#This Row],[Ship Date]]-Table1[[#This Row],[Order Date]]</f>
        <v>0</v>
      </c>
      <c r="N8916">
        <v>8</v>
      </c>
      <c r="O8916" t="s">
        <v>61</v>
      </c>
      <c r="P8916" s="3">
        <v>17.52</v>
      </c>
      <c r="Q8916" s="3">
        <v>11.847957272979381</v>
      </c>
      <c r="R8916" s="3">
        <f>(Table1[[#This Row],[Selling Price]]-Table1[[#This Row],[Cost Price]])</f>
        <v>5.6720427270206191</v>
      </c>
      <c r="S8916" s="12">
        <f>(Table1[[#This Row],[Profit]]/Table1[[#This Row],[Selling Price]])</f>
        <v>0.3237467309943276</v>
      </c>
      <c r="T8916">
        <v>3</v>
      </c>
      <c r="U8916" s="2">
        <f>Table1[[#This Row],[Selling Price]]*Table1[[#This Row],[Quantity]]</f>
        <v>52.56</v>
      </c>
      <c r="V8916" s="4">
        <v>0</v>
      </c>
      <c r="W8916">
        <v>131</v>
      </c>
      <c r="X8916" t="s">
        <v>36</v>
      </c>
      <c r="Y8916" t="s">
        <v>52</v>
      </c>
      <c r="Z8916" s="2">
        <v>13.76150773980552</v>
      </c>
    </row>
    <row r="8917" spans="1:26" x14ac:dyDescent="0.35">
      <c r="A8917" t="s">
        <v>350</v>
      </c>
      <c r="B8917" t="s">
        <v>351</v>
      </c>
      <c r="C8917" t="s">
        <v>27</v>
      </c>
      <c r="D8917" t="s">
        <v>46</v>
      </c>
      <c r="E8917" t="s">
        <v>65</v>
      </c>
      <c r="F8917" t="s">
        <v>2218</v>
      </c>
      <c r="G8917" t="s">
        <v>2219</v>
      </c>
      <c r="H8917" t="s">
        <v>32</v>
      </c>
      <c r="I8917" t="s">
        <v>7917</v>
      </c>
      <c r="J8917" s="1">
        <v>42707</v>
      </c>
      <c r="K8917" s="1">
        <v>42711</v>
      </c>
      <c r="L8917" t="s">
        <v>60</v>
      </c>
      <c r="M8917">
        <f>Table1[[#This Row],[Ship Date]]-Table1[[#This Row],[Order Date]]</f>
        <v>4</v>
      </c>
      <c r="N8917">
        <v>12</v>
      </c>
      <c r="O8917" t="s">
        <v>35</v>
      </c>
      <c r="P8917" s="3">
        <v>48.72</v>
      </c>
      <c r="Q8917" s="3">
        <v>32.648828082536092</v>
      </c>
      <c r="R8917" s="3">
        <f>(Table1[[#This Row],[Selling Price]]-Table1[[#This Row],[Cost Price]])</f>
        <v>16.071171917463907</v>
      </c>
      <c r="S8917" s="12">
        <f>(Table1[[#This Row],[Profit]]/Table1[[#This Row],[Selling Price]])</f>
        <v>0.32986806070328217</v>
      </c>
      <c r="T8917">
        <v>3</v>
      </c>
      <c r="U8917" s="2">
        <f>Table1[[#This Row],[Selling Price]]*Table1[[#This Row],[Quantity]]</f>
        <v>146.16</v>
      </c>
      <c r="V8917" s="4">
        <v>0</v>
      </c>
      <c r="W8917">
        <v>369</v>
      </c>
      <c r="X8917" t="s">
        <v>36</v>
      </c>
      <c r="Y8917" t="s">
        <v>52</v>
      </c>
      <c r="Z8917" s="2">
        <v>21.43769474716736</v>
      </c>
    </row>
    <row r="8918" spans="1:26" x14ac:dyDescent="0.35">
      <c r="A8918" t="s">
        <v>350</v>
      </c>
      <c r="B8918" t="s">
        <v>351</v>
      </c>
      <c r="C8918" t="s">
        <v>64</v>
      </c>
      <c r="D8918" t="s">
        <v>46</v>
      </c>
      <c r="E8918" t="s">
        <v>102</v>
      </c>
      <c r="F8918" t="s">
        <v>4986</v>
      </c>
      <c r="G8918" t="s">
        <v>4987</v>
      </c>
      <c r="H8918" t="s">
        <v>32</v>
      </c>
      <c r="I8918" t="s">
        <v>7941</v>
      </c>
      <c r="J8918" s="1">
        <v>43057</v>
      </c>
      <c r="K8918" s="1">
        <v>43062</v>
      </c>
      <c r="L8918" t="s">
        <v>34</v>
      </c>
      <c r="M8918">
        <f>Table1[[#This Row],[Ship Date]]-Table1[[#This Row],[Order Date]]</f>
        <v>5</v>
      </c>
      <c r="N8918">
        <v>11</v>
      </c>
      <c r="O8918" t="s">
        <v>35</v>
      </c>
      <c r="P8918" s="3">
        <v>20.736000000000001</v>
      </c>
      <c r="Q8918" s="3">
        <v>13.90621258245975</v>
      </c>
      <c r="R8918" s="3">
        <f>(Table1[[#This Row],[Selling Price]]-Table1[[#This Row],[Cost Price]])</f>
        <v>6.8297874175402509</v>
      </c>
      <c r="S8918" s="12">
        <f>(Table1[[#This Row],[Profit]]/Table1[[#This Row],[Selling Price]])</f>
        <v>0.32936860616995806</v>
      </c>
      <c r="T8918">
        <v>4</v>
      </c>
      <c r="U8918" s="2">
        <f>Table1[[#This Row],[Selling Price]]*Table1[[#This Row],[Quantity]]</f>
        <v>82.944000000000003</v>
      </c>
      <c r="V8918" s="4">
        <v>0.2</v>
      </c>
      <c r="W8918">
        <v>214</v>
      </c>
      <c r="X8918" t="s">
        <v>36</v>
      </c>
      <c r="Y8918" t="s">
        <v>52</v>
      </c>
      <c r="Z8918" s="2">
        <v>10.608217192346689</v>
      </c>
    </row>
    <row r="8919" spans="1:26" x14ac:dyDescent="0.35">
      <c r="A8919" t="s">
        <v>350</v>
      </c>
      <c r="B8919" t="s">
        <v>351</v>
      </c>
      <c r="C8919" t="s">
        <v>27</v>
      </c>
      <c r="D8919" t="s">
        <v>46</v>
      </c>
      <c r="E8919" t="s">
        <v>86</v>
      </c>
      <c r="F8919" t="s">
        <v>6105</v>
      </c>
      <c r="G8919" t="s">
        <v>6106</v>
      </c>
      <c r="H8919" t="s">
        <v>32</v>
      </c>
      <c r="I8919" t="s">
        <v>7984</v>
      </c>
      <c r="J8919" s="1">
        <v>42719</v>
      </c>
      <c r="K8919" s="1">
        <v>42721</v>
      </c>
      <c r="L8919" t="s">
        <v>34</v>
      </c>
      <c r="M8919">
        <f>Table1[[#This Row],[Ship Date]]-Table1[[#This Row],[Order Date]]</f>
        <v>2</v>
      </c>
      <c r="N8919">
        <v>12</v>
      </c>
      <c r="O8919" t="s">
        <v>35</v>
      </c>
      <c r="P8919" s="3">
        <v>2.214</v>
      </c>
      <c r="Q8919" s="3">
        <v>1.584235676225713</v>
      </c>
      <c r="R8919" s="3">
        <f>(Table1[[#This Row],[Selling Price]]-Table1[[#This Row],[Cost Price]])</f>
        <v>0.62976432377428693</v>
      </c>
      <c r="S8919" s="12">
        <f>(Table1[[#This Row],[Profit]]/Table1[[#This Row],[Selling Price]])</f>
        <v>0.28444639736869326</v>
      </c>
      <c r="T8919">
        <v>3</v>
      </c>
      <c r="U8919" s="2">
        <f>Table1[[#This Row],[Selling Price]]*Table1[[#This Row],[Quantity]]</f>
        <v>6.6419999999999995</v>
      </c>
      <c r="V8919" s="4">
        <v>0.7</v>
      </c>
      <c r="W8919">
        <v>142</v>
      </c>
      <c r="X8919" t="s">
        <v>36</v>
      </c>
      <c r="Y8919" t="s">
        <v>52</v>
      </c>
      <c r="Z8919" s="2">
        <v>4.4081387909184544</v>
      </c>
    </row>
    <row r="8920" spans="1:26" x14ac:dyDescent="0.35">
      <c r="A8920" t="s">
        <v>350</v>
      </c>
      <c r="B8920" t="s">
        <v>351</v>
      </c>
      <c r="C8920" t="s">
        <v>27</v>
      </c>
      <c r="D8920" t="s">
        <v>46</v>
      </c>
      <c r="E8920" t="s">
        <v>75</v>
      </c>
      <c r="F8920" t="s">
        <v>2670</v>
      </c>
      <c r="G8920" t="s">
        <v>2671</v>
      </c>
      <c r="H8920" t="s">
        <v>32</v>
      </c>
      <c r="I8920" t="s">
        <v>7988</v>
      </c>
      <c r="J8920" s="1">
        <v>41834</v>
      </c>
      <c r="K8920" s="1">
        <v>41837</v>
      </c>
      <c r="L8920" t="s">
        <v>34</v>
      </c>
      <c r="M8920">
        <f>Table1[[#This Row],[Ship Date]]-Table1[[#This Row],[Order Date]]</f>
        <v>3</v>
      </c>
      <c r="N8920">
        <v>7</v>
      </c>
      <c r="O8920" t="s">
        <v>51</v>
      </c>
      <c r="P8920" s="3">
        <v>17.940000000000001</v>
      </c>
      <c r="Q8920" s="3">
        <v>14.641586374085939</v>
      </c>
      <c r="R8920" s="3">
        <f>(Table1[[#This Row],[Selling Price]]-Table1[[#This Row],[Cost Price]])</f>
        <v>3.298413625914062</v>
      </c>
      <c r="S8920" s="12">
        <f>(Table1[[#This Row],[Profit]]/Table1[[#This Row],[Selling Price]])</f>
        <v>0.18385806164515395</v>
      </c>
      <c r="T8920">
        <v>3</v>
      </c>
      <c r="U8920" s="2">
        <f>Table1[[#This Row],[Selling Price]]*Table1[[#This Row],[Quantity]]</f>
        <v>53.820000000000007</v>
      </c>
      <c r="V8920" s="4">
        <v>0</v>
      </c>
      <c r="W8920">
        <v>135</v>
      </c>
      <c r="X8920" t="s">
        <v>36</v>
      </c>
      <c r="Y8920" t="s">
        <v>52</v>
      </c>
      <c r="Z8920" s="2">
        <v>13.775649627755</v>
      </c>
    </row>
    <row r="8921" spans="1:26" x14ac:dyDescent="0.35">
      <c r="A8921" t="s">
        <v>350</v>
      </c>
      <c r="B8921" t="s">
        <v>351</v>
      </c>
      <c r="C8921" t="s">
        <v>64</v>
      </c>
      <c r="D8921" t="s">
        <v>46</v>
      </c>
      <c r="E8921" t="s">
        <v>102</v>
      </c>
      <c r="F8921" t="s">
        <v>3219</v>
      </c>
      <c r="G8921" t="s">
        <v>3220</v>
      </c>
      <c r="H8921" t="s">
        <v>32</v>
      </c>
      <c r="I8921" t="s">
        <v>8065</v>
      </c>
      <c r="J8921" s="1">
        <v>42344</v>
      </c>
      <c r="K8921" s="1">
        <v>42349</v>
      </c>
      <c r="L8921" t="s">
        <v>34</v>
      </c>
      <c r="M8921">
        <f>Table1[[#This Row],[Ship Date]]-Table1[[#This Row],[Order Date]]</f>
        <v>5</v>
      </c>
      <c r="N8921">
        <v>12</v>
      </c>
      <c r="O8921" t="s">
        <v>35</v>
      </c>
      <c r="P8921" s="3">
        <v>8.9600000000000009</v>
      </c>
      <c r="Q8921" s="3">
        <v>6.859945301619967</v>
      </c>
      <c r="R8921" s="3">
        <f>(Table1[[#This Row],[Selling Price]]-Table1[[#This Row],[Cost Price]])</f>
        <v>2.1000546983800339</v>
      </c>
      <c r="S8921" s="12">
        <f>(Table1[[#This Row],[Profit]]/Table1[[#This Row],[Selling Price]])</f>
        <v>0.23438110472991447</v>
      </c>
      <c r="T8921">
        <v>2</v>
      </c>
      <c r="U8921" s="2">
        <f>Table1[[#This Row],[Selling Price]]*Table1[[#This Row],[Quantity]]</f>
        <v>17.920000000000002</v>
      </c>
      <c r="V8921" s="4">
        <v>0</v>
      </c>
      <c r="W8921">
        <v>333</v>
      </c>
      <c r="X8921" t="s">
        <v>36</v>
      </c>
      <c r="Y8921" t="s">
        <v>52</v>
      </c>
      <c r="Z8921" s="2">
        <v>9.3509380634600863</v>
      </c>
    </row>
    <row r="8922" spans="1:26" x14ac:dyDescent="0.35">
      <c r="A8922" t="s">
        <v>350</v>
      </c>
      <c r="B8922" t="s">
        <v>351</v>
      </c>
      <c r="C8922" t="s">
        <v>64</v>
      </c>
      <c r="D8922" t="s">
        <v>46</v>
      </c>
      <c r="E8922" t="s">
        <v>75</v>
      </c>
      <c r="F8922" t="s">
        <v>1168</v>
      </c>
      <c r="G8922" t="s">
        <v>1169</v>
      </c>
      <c r="H8922" t="s">
        <v>32</v>
      </c>
      <c r="I8922" t="s">
        <v>8069</v>
      </c>
      <c r="J8922" s="1">
        <v>42120</v>
      </c>
      <c r="K8922" s="1">
        <v>42124</v>
      </c>
      <c r="L8922" t="s">
        <v>60</v>
      </c>
      <c r="M8922">
        <f>Table1[[#This Row],[Ship Date]]-Table1[[#This Row],[Order Date]]</f>
        <v>4</v>
      </c>
      <c r="N8922">
        <v>4</v>
      </c>
      <c r="O8922" t="s">
        <v>106</v>
      </c>
      <c r="P8922" s="3">
        <v>2.6240000000000001</v>
      </c>
      <c r="Q8922" s="3">
        <v>1.856223517908181</v>
      </c>
      <c r="R8922" s="3">
        <f>(Table1[[#This Row],[Selling Price]]-Table1[[#This Row],[Cost Price]])</f>
        <v>0.76777648209181915</v>
      </c>
      <c r="S8922" s="12">
        <f>(Table1[[#This Row],[Profit]]/Table1[[#This Row],[Selling Price]])</f>
        <v>0.29259774469962618</v>
      </c>
      <c r="T8922">
        <v>1</v>
      </c>
      <c r="U8922" s="2">
        <f>Table1[[#This Row],[Selling Price]]*Table1[[#This Row],[Quantity]]</f>
        <v>2.6240000000000001</v>
      </c>
      <c r="V8922" s="4">
        <v>0.2</v>
      </c>
      <c r="W8922">
        <v>392</v>
      </c>
      <c r="X8922" t="s">
        <v>36</v>
      </c>
      <c r="Y8922" t="s">
        <v>52</v>
      </c>
      <c r="Z8922" s="2">
        <v>6.7672427687285683</v>
      </c>
    </row>
    <row r="8923" spans="1:26" x14ac:dyDescent="0.35">
      <c r="A8923" t="s">
        <v>350</v>
      </c>
      <c r="B8923" t="s">
        <v>351</v>
      </c>
      <c r="C8923" t="s">
        <v>27</v>
      </c>
      <c r="D8923" t="s">
        <v>46</v>
      </c>
      <c r="E8923" t="s">
        <v>91</v>
      </c>
      <c r="F8923" t="s">
        <v>3386</v>
      </c>
      <c r="G8923" t="s">
        <v>3387</v>
      </c>
      <c r="H8923" t="s">
        <v>32</v>
      </c>
      <c r="I8923" t="s">
        <v>8092</v>
      </c>
      <c r="J8923" s="1">
        <v>42068</v>
      </c>
      <c r="K8923" s="1">
        <v>42072</v>
      </c>
      <c r="L8923" t="s">
        <v>34</v>
      </c>
      <c r="M8923">
        <f>Table1[[#This Row],[Ship Date]]-Table1[[#This Row],[Order Date]]</f>
        <v>4</v>
      </c>
      <c r="N8923">
        <v>3</v>
      </c>
      <c r="O8923" t="s">
        <v>106</v>
      </c>
      <c r="P8923" s="3">
        <v>180.98</v>
      </c>
      <c r="Q8923" s="3">
        <v>147.75093457970891</v>
      </c>
      <c r="R8923" s="3">
        <f>(Table1[[#This Row],[Selling Price]]-Table1[[#This Row],[Cost Price]])</f>
        <v>33.229065420291079</v>
      </c>
      <c r="S8923" s="12">
        <f>(Table1[[#This Row],[Profit]]/Table1[[#This Row],[Selling Price]])</f>
        <v>0.18360628478445729</v>
      </c>
      <c r="T8923">
        <v>5</v>
      </c>
      <c r="U8923" s="2">
        <f>Table1[[#This Row],[Selling Price]]*Table1[[#This Row],[Quantity]]</f>
        <v>904.9</v>
      </c>
      <c r="V8923" s="4">
        <v>0.8</v>
      </c>
      <c r="W8923">
        <v>172</v>
      </c>
      <c r="X8923" t="s">
        <v>36</v>
      </c>
      <c r="Y8923" t="s">
        <v>36</v>
      </c>
      <c r="Z8923" s="2">
        <v>221.58394919866419</v>
      </c>
    </row>
    <row r="8924" spans="1:26" x14ac:dyDescent="0.35">
      <c r="A8924" t="s">
        <v>350</v>
      </c>
      <c r="B8924" t="s">
        <v>351</v>
      </c>
      <c r="C8924" t="s">
        <v>55</v>
      </c>
      <c r="D8924" t="s">
        <v>46</v>
      </c>
      <c r="E8924" t="s">
        <v>102</v>
      </c>
      <c r="F8924" t="s">
        <v>1449</v>
      </c>
      <c r="G8924" t="s">
        <v>1450</v>
      </c>
      <c r="H8924" t="s">
        <v>32</v>
      </c>
      <c r="I8924" t="s">
        <v>8094</v>
      </c>
      <c r="J8924" s="1">
        <v>42547</v>
      </c>
      <c r="K8924" s="1">
        <v>42547</v>
      </c>
      <c r="L8924" t="s">
        <v>1118</v>
      </c>
      <c r="M8924">
        <f>Table1[[#This Row],[Ship Date]]-Table1[[#This Row],[Order Date]]</f>
        <v>0</v>
      </c>
      <c r="N8924">
        <v>6</v>
      </c>
      <c r="O8924" t="s">
        <v>51</v>
      </c>
      <c r="P8924" s="3">
        <v>368.91</v>
      </c>
      <c r="Q8924" s="3">
        <v>248.40386329234261</v>
      </c>
      <c r="R8924" s="3">
        <f>(Table1[[#This Row],[Selling Price]]-Table1[[#This Row],[Cost Price]])</f>
        <v>120.50613670765742</v>
      </c>
      <c r="S8924" s="12">
        <f>(Table1[[#This Row],[Profit]]/Table1[[#This Row],[Selling Price]])</f>
        <v>0.32665456807258519</v>
      </c>
      <c r="T8924">
        <v>9</v>
      </c>
      <c r="U8924" s="2">
        <f>Table1[[#This Row],[Selling Price]]*Table1[[#This Row],[Quantity]]</f>
        <v>3320.19</v>
      </c>
      <c r="V8924" s="4">
        <v>0</v>
      </c>
      <c r="W8924">
        <v>271</v>
      </c>
      <c r="X8924" t="s">
        <v>36</v>
      </c>
      <c r="Y8924" t="s">
        <v>68</v>
      </c>
      <c r="Z8924" s="2">
        <v>87.453273899421703</v>
      </c>
    </row>
    <row r="8925" spans="1:26" x14ac:dyDescent="0.35">
      <c r="A8925" t="s">
        <v>350</v>
      </c>
      <c r="B8925" t="s">
        <v>351</v>
      </c>
      <c r="C8925" t="s">
        <v>45</v>
      </c>
      <c r="D8925" t="s">
        <v>46</v>
      </c>
      <c r="E8925" t="s">
        <v>65</v>
      </c>
      <c r="F8925" t="s">
        <v>1375</v>
      </c>
      <c r="G8925" t="s">
        <v>1376</v>
      </c>
      <c r="H8925" t="s">
        <v>32</v>
      </c>
      <c r="I8925" t="s">
        <v>8132</v>
      </c>
      <c r="J8925" s="1">
        <v>42986</v>
      </c>
      <c r="K8925" s="1">
        <v>42987</v>
      </c>
      <c r="L8925" t="s">
        <v>199</v>
      </c>
      <c r="M8925">
        <f>Table1[[#This Row],[Ship Date]]-Table1[[#This Row],[Order Date]]</f>
        <v>1</v>
      </c>
      <c r="N8925">
        <v>9</v>
      </c>
      <c r="O8925" t="s">
        <v>61</v>
      </c>
      <c r="P8925" s="3">
        <v>61.68</v>
      </c>
      <c r="Q8925" s="3">
        <v>51.426208059220343</v>
      </c>
      <c r="R8925" s="3">
        <f>(Table1[[#This Row],[Selling Price]]-Table1[[#This Row],[Cost Price]])</f>
        <v>10.253791940779656</v>
      </c>
      <c r="S8925" s="12">
        <f>(Table1[[#This Row],[Profit]]/Table1[[#This Row],[Selling Price]])</f>
        <v>0.16624176298280896</v>
      </c>
      <c r="T8925">
        <v>5</v>
      </c>
      <c r="U8925" s="2">
        <f>Table1[[#This Row],[Selling Price]]*Table1[[#This Row],[Quantity]]</f>
        <v>308.39999999999998</v>
      </c>
      <c r="V8925" s="4">
        <v>0.2</v>
      </c>
      <c r="W8925">
        <v>308</v>
      </c>
      <c r="X8925" t="s">
        <v>36</v>
      </c>
      <c r="Y8925" t="s">
        <v>52</v>
      </c>
      <c r="Z8925" s="2">
        <v>30.4129938677533</v>
      </c>
    </row>
    <row r="8926" spans="1:26" x14ac:dyDescent="0.35">
      <c r="A8926" t="s">
        <v>350</v>
      </c>
      <c r="B8926" t="s">
        <v>351</v>
      </c>
      <c r="C8926" t="s">
        <v>27</v>
      </c>
      <c r="D8926" t="s">
        <v>46</v>
      </c>
      <c r="E8926" t="s">
        <v>65</v>
      </c>
      <c r="F8926" t="s">
        <v>2218</v>
      </c>
      <c r="G8926" t="s">
        <v>2219</v>
      </c>
      <c r="H8926" t="s">
        <v>32</v>
      </c>
      <c r="I8926" t="s">
        <v>8172</v>
      </c>
      <c r="J8926" s="1">
        <v>42152</v>
      </c>
      <c r="K8926" s="1">
        <v>42158</v>
      </c>
      <c r="L8926" t="s">
        <v>60</v>
      </c>
      <c r="M8926">
        <f>Table1[[#This Row],[Ship Date]]-Table1[[#This Row],[Order Date]]</f>
        <v>6</v>
      </c>
      <c r="N8926">
        <v>5</v>
      </c>
      <c r="O8926" t="s">
        <v>51</v>
      </c>
      <c r="P8926" s="3">
        <v>16.239999999999998</v>
      </c>
      <c r="Q8926" s="3">
        <v>11.085370552615361</v>
      </c>
      <c r="R8926" s="3">
        <f>(Table1[[#This Row],[Selling Price]]-Table1[[#This Row],[Cost Price]])</f>
        <v>5.1546294473846377</v>
      </c>
      <c r="S8926" s="12">
        <f>(Table1[[#This Row],[Profit]]/Table1[[#This Row],[Selling Price]])</f>
        <v>0.31740329109511317</v>
      </c>
      <c r="T8926">
        <v>1</v>
      </c>
      <c r="U8926" s="2">
        <f>Table1[[#This Row],[Selling Price]]*Table1[[#This Row],[Quantity]]</f>
        <v>16.239999999999998</v>
      </c>
      <c r="V8926" s="4">
        <v>0</v>
      </c>
      <c r="W8926">
        <v>448</v>
      </c>
      <c r="X8926" t="s">
        <v>68</v>
      </c>
      <c r="Y8926" t="s">
        <v>52</v>
      </c>
      <c r="Z8926" s="2">
        <v>21.43769474716736</v>
      </c>
    </row>
    <row r="8927" spans="1:26" x14ac:dyDescent="0.35">
      <c r="A8927" t="s">
        <v>350</v>
      </c>
      <c r="B8927" t="s">
        <v>351</v>
      </c>
      <c r="C8927" t="s">
        <v>64</v>
      </c>
      <c r="D8927" t="s">
        <v>46</v>
      </c>
      <c r="E8927" t="s">
        <v>47</v>
      </c>
      <c r="F8927" t="s">
        <v>2820</v>
      </c>
      <c r="G8927" t="s">
        <v>2821</v>
      </c>
      <c r="H8927" t="s">
        <v>32</v>
      </c>
      <c r="I8927" t="s">
        <v>8413</v>
      </c>
      <c r="J8927" s="1">
        <v>43034</v>
      </c>
      <c r="K8927" s="1">
        <v>43039</v>
      </c>
      <c r="L8927" t="s">
        <v>60</v>
      </c>
      <c r="M8927">
        <f>Table1[[#This Row],[Ship Date]]-Table1[[#This Row],[Order Date]]</f>
        <v>5</v>
      </c>
      <c r="N8927">
        <v>10</v>
      </c>
      <c r="O8927" t="s">
        <v>61</v>
      </c>
      <c r="P8927" s="3">
        <v>14.76</v>
      </c>
      <c r="Q8927" s="3">
        <v>11.447989861797129</v>
      </c>
      <c r="R8927" s="3">
        <f>(Table1[[#This Row],[Selling Price]]-Table1[[#This Row],[Cost Price]])</f>
        <v>3.3120101382028704</v>
      </c>
      <c r="S8927" s="12">
        <f>(Table1[[#This Row],[Profit]]/Table1[[#This Row],[Selling Price]])</f>
        <v>0.22439093077255221</v>
      </c>
      <c r="T8927">
        <v>5</v>
      </c>
      <c r="U8927" s="2">
        <f>Table1[[#This Row],[Selling Price]]*Table1[[#This Row],[Quantity]]</f>
        <v>73.8</v>
      </c>
      <c r="V8927" s="4">
        <v>0.2</v>
      </c>
      <c r="W8927">
        <v>367</v>
      </c>
      <c r="X8927" t="s">
        <v>36</v>
      </c>
      <c r="Y8927" t="s">
        <v>52</v>
      </c>
      <c r="Z8927" s="2">
        <v>6.7369874573135426</v>
      </c>
    </row>
    <row r="8928" spans="1:26" x14ac:dyDescent="0.35">
      <c r="A8928" t="s">
        <v>350</v>
      </c>
      <c r="B8928" t="s">
        <v>351</v>
      </c>
      <c r="C8928" t="s">
        <v>64</v>
      </c>
      <c r="D8928" t="s">
        <v>46</v>
      </c>
      <c r="E8928" t="s">
        <v>91</v>
      </c>
      <c r="F8928" t="s">
        <v>3742</v>
      </c>
      <c r="G8928" t="s">
        <v>3743</v>
      </c>
      <c r="H8928" t="s">
        <v>32</v>
      </c>
      <c r="I8928" t="s">
        <v>8450</v>
      </c>
      <c r="J8928" s="1">
        <v>42595</v>
      </c>
      <c r="K8928" s="1">
        <v>42601</v>
      </c>
      <c r="L8928" t="s">
        <v>60</v>
      </c>
      <c r="M8928">
        <f>Table1[[#This Row],[Ship Date]]-Table1[[#This Row],[Order Date]]</f>
        <v>6</v>
      </c>
      <c r="N8928">
        <v>8</v>
      </c>
      <c r="O8928" t="s">
        <v>61</v>
      </c>
      <c r="P8928" s="3">
        <v>58.923999999999999</v>
      </c>
      <c r="Q8928" s="3">
        <v>42.925547975187463</v>
      </c>
      <c r="R8928" s="3">
        <f>(Table1[[#This Row],[Selling Price]]-Table1[[#This Row],[Cost Price]])</f>
        <v>15.998452024812536</v>
      </c>
      <c r="S8928" s="12">
        <f>(Table1[[#This Row],[Profit]]/Table1[[#This Row],[Selling Price]])</f>
        <v>0.27150994543501011</v>
      </c>
      <c r="T8928">
        <v>1</v>
      </c>
      <c r="U8928" s="2">
        <f>Table1[[#This Row],[Selling Price]]*Table1[[#This Row],[Quantity]]</f>
        <v>58.923999999999999</v>
      </c>
      <c r="V8928" s="4">
        <v>0.8</v>
      </c>
      <c r="W8928">
        <v>193</v>
      </c>
      <c r="X8928" t="s">
        <v>68</v>
      </c>
      <c r="Y8928" t="s">
        <v>36</v>
      </c>
      <c r="Z8928" s="2">
        <v>600.90925163788245</v>
      </c>
    </row>
    <row r="8929" spans="1:26" x14ac:dyDescent="0.35">
      <c r="A8929" t="s">
        <v>350</v>
      </c>
      <c r="B8929" t="s">
        <v>351</v>
      </c>
      <c r="C8929" t="s">
        <v>45</v>
      </c>
      <c r="D8929" t="s">
        <v>46</v>
      </c>
      <c r="E8929" t="s">
        <v>86</v>
      </c>
      <c r="F8929" t="s">
        <v>2132</v>
      </c>
      <c r="G8929" t="s">
        <v>2133</v>
      </c>
      <c r="H8929" t="s">
        <v>32</v>
      </c>
      <c r="I8929" t="s">
        <v>8547</v>
      </c>
      <c r="J8929" s="1">
        <v>42721</v>
      </c>
      <c r="K8929" s="1">
        <v>42725</v>
      </c>
      <c r="L8929" t="s">
        <v>60</v>
      </c>
      <c r="M8929">
        <f>Table1[[#This Row],[Ship Date]]-Table1[[#This Row],[Order Date]]</f>
        <v>4</v>
      </c>
      <c r="N8929">
        <v>12</v>
      </c>
      <c r="O8929" t="s">
        <v>35</v>
      </c>
      <c r="P8929" s="3">
        <v>9892.74</v>
      </c>
      <c r="Q8929" s="3">
        <v>7910.4202126879063</v>
      </c>
      <c r="R8929" s="3">
        <f>(Table1[[#This Row],[Selling Price]]-Table1[[#This Row],[Cost Price]])</f>
        <v>1982.3197873120935</v>
      </c>
      <c r="S8929" s="12">
        <f>(Table1[[#This Row],[Profit]]/Table1[[#This Row],[Selling Price]])</f>
        <v>0.20038126821407351</v>
      </c>
      <c r="T8929">
        <v>13</v>
      </c>
      <c r="U8929" s="2">
        <f>Table1[[#This Row],[Selling Price]]*Table1[[#This Row],[Quantity]]</f>
        <v>128605.62</v>
      </c>
      <c r="V8929" s="4">
        <v>0</v>
      </c>
      <c r="W8929">
        <v>333</v>
      </c>
      <c r="X8929" t="s">
        <v>36</v>
      </c>
      <c r="Y8929" t="s">
        <v>36</v>
      </c>
      <c r="Z8929" s="2">
        <v>2937.1210234821779</v>
      </c>
    </row>
    <row r="8930" spans="1:26" x14ac:dyDescent="0.35">
      <c r="A8930" t="s">
        <v>350</v>
      </c>
      <c r="B8930" t="s">
        <v>351</v>
      </c>
      <c r="C8930" t="s">
        <v>64</v>
      </c>
      <c r="D8930" t="s">
        <v>46</v>
      </c>
      <c r="E8930" t="s">
        <v>65</v>
      </c>
      <c r="F8930" t="s">
        <v>6618</v>
      </c>
      <c r="G8930" t="s">
        <v>6619</v>
      </c>
      <c r="H8930" t="s">
        <v>32</v>
      </c>
      <c r="I8930" t="s">
        <v>8599</v>
      </c>
      <c r="J8930" s="1">
        <v>42880</v>
      </c>
      <c r="K8930" s="1">
        <v>42887</v>
      </c>
      <c r="L8930" t="s">
        <v>60</v>
      </c>
      <c r="M8930">
        <f>Table1[[#This Row],[Ship Date]]-Table1[[#This Row],[Order Date]]</f>
        <v>7</v>
      </c>
      <c r="N8930">
        <v>5</v>
      </c>
      <c r="O8930" t="s">
        <v>51</v>
      </c>
      <c r="P8930" s="3">
        <v>50.136000000000003</v>
      </c>
      <c r="Q8930" s="3">
        <v>42.229033307344537</v>
      </c>
      <c r="R8930" s="3">
        <f>(Table1[[#This Row],[Selling Price]]-Table1[[#This Row],[Cost Price]])</f>
        <v>7.906966692655466</v>
      </c>
      <c r="S8930" s="12">
        <f>(Table1[[#This Row],[Profit]]/Table1[[#This Row],[Selling Price]])</f>
        <v>0.15771036166936864</v>
      </c>
      <c r="T8930">
        <v>3</v>
      </c>
      <c r="U8930" s="2">
        <f>Table1[[#This Row],[Selling Price]]*Table1[[#This Row],[Quantity]]</f>
        <v>150.40800000000002</v>
      </c>
      <c r="V8930" s="4">
        <v>0.2</v>
      </c>
      <c r="W8930">
        <v>330</v>
      </c>
      <c r="X8930" t="s">
        <v>68</v>
      </c>
      <c r="Y8930" t="s">
        <v>68</v>
      </c>
      <c r="Z8930" s="2">
        <v>51.056003342734662</v>
      </c>
    </row>
    <row r="8931" spans="1:26" x14ac:dyDescent="0.35">
      <c r="A8931" t="s">
        <v>350</v>
      </c>
      <c r="B8931" t="s">
        <v>351</v>
      </c>
      <c r="C8931" t="s">
        <v>55</v>
      </c>
      <c r="D8931" t="s">
        <v>46</v>
      </c>
      <c r="E8931" t="s">
        <v>539</v>
      </c>
      <c r="F8931" t="s">
        <v>3887</v>
      </c>
      <c r="G8931" t="s">
        <v>3888</v>
      </c>
      <c r="H8931" t="s">
        <v>32</v>
      </c>
      <c r="I8931" t="s">
        <v>8633</v>
      </c>
      <c r="J8931" s="1">
        <v>41973</v>
      </c>
      <c r="K8931" s="1">
        <v>41979</v>
      </c>
      <c r="L8931" t="s">
        <v>60</v>
      </c>
      <c r="M8931">
        <f>Table1[[#This Row],[Ship Date]]-Table1[[#This Row],[Order Date]]</f>
        <v>6</v>
      </c>
      <c r="N8931">
        <v>11</v>
      </c>
      <c r="O8931" t="s">
        <v>35</v>
      </c>
      <c r="P8931" s="3">
        <v>47.991999999999997</v>
      </c>
      <c r="Q8931" s="3">
        <v>34.353492123673277</v>
      </c>
      <c r="R8931" s="3">
        <f>(Table1[[#This Row],[Selling Price]]-Table1[[#This Row],[Cost Price]])</f>
        <v>13.63850787632672</v>
      </c>
      <c r="S8931" s="12">
        <f>(Table1[[#This Row],[Profit]]/Table1[[#This Row],[Selling Price]])</f>
        <v>0.28418294458090348</v>
      </c>
      <c r="T8931">
        <v>7</v>
      </c>
      <c r="U8931" s="2">
        <f>Table1[[#This Row],[Selling Price]]*Table1[[#This Row],[Quantity]]</f>
        <v>335.94399999999996</v>
      </c>
      <c r="V8931" s="4">
        <v>0.2</v>
      </c>
      <c r="W8931">
        <v>491</v>
      </c>
      <c r="X8931" t="s">
        <v>68</v>
      </c>
      <c r="Y8931" t="s">
        <v>52</v>
      </c>
      <c r="Z8931" s="2">
        <v>12.738848269686519</v>
      </c>
    </row>
    <row r="8932" spans="1:26" x14ac:dyDescent="0.35">
      <c r="A8932" t="s">
        <v>350</v>
      </c>
      <c r="B8932" t="s">
        <v>351</v>
      </c>
      <c r="C8932" t="s">
        <v>64</v>
      </c>
      <c r="D8932" t="s">
        <v>46</v>
      </c>
      <c r="E8932" t="s">
        <v>75</v>
      </c>
      <c r="F8932" t="s">
        <v>293</v>
      </c>
      <c r="G8932" t="s">
        <v>294</v>
      </c>
      <c r="H8932" t="s">
        <v>32</v>
      </c>
      <c r="I8932" t="s">
        <v>8654</v>
      </c>
      <c r="J8932" s="1">
        <v>41946</v>
      </c>
      <c r="K8932" s="1">
        <v>41946</v>
      </c>
      <c r="L8932" t="s">
        <v>1118</v>
      </c>
      <c r="M8932">
        <f>Table1[[#This Row],[Ship Date]]-Table1[[#This Row],[Order Date]]</f>
        <v>0</v>
      </c>
      <c r="N8932">
        <v>11</v>
      </c>
      <c r="O8932" t="s">
        <v>35</v>
      </c>
      <c r="P8932" s="3">
        <v>6.72</v>
      </c>
      <c r="Q8932" s="3">
        <v>4.5091624372623027</v>
      </c>
      <c r="R8932" s="3">
        <f>(Table1[[#This Row],[Selling Price]]-Table1[[#This Row],[Cost Price]])</f>
        <v>2.210837562737697</v>
      </c>
      <c r="S8932" s="12">
        <f>(Table1[[#This Row],[Profit]]/Table1[[#This Row],[Selling Price]])</f>
        <v>0.32899368493120495</v>
      </c>
      <c r="T8932">
        <v>4</v>
      </c>
      <c r="U8932" s="2">
        <f>Table1[[#This Row],[Selling Price]]*Table1[[#This Row],[Quantity]]</f>
        <v>26.88</v>
      </c>
      <c r="V8932" s="4">
        <v>0</v>
      </c>
      <c r="W8932">
        <v>232</v>
      </c>
      <c r="X8932" t="s">
        <v>36</v>
      </c>
      <c r="Y8932" t="s">
        <v>52</v>
      </c>
      <c r="Z8932" s="2">
        <v>3.5102410173661869</v>
      </c>
    </row>
    <row r="8933" spans="1:26" x14ac:dyDescent="0.35">
      <c r="A8933" t="s">
        <v>350</v>
      </c>
      <c r="B8933" t="s">
        <v>351</v>
      </c>
      <c r="C8933" t="s">
        <v>45</v>
      </c>
      <c r="D8933" t="s">
        <v>46</v>
      </c>
      <c r="E8933" t="s">
        <v>47</v>
      </c>
      <c r="F8933" t="s">
        <v>5290</v>
      </c>
      <c r="G8933" t="s">
        <v>5291</v>
      </c>
      <c r="H8933" t="s">
        <v>32</v>
      </c>
      <c r="I8933" t="s">
        <v>8710</v>
      </c>
      <c r="J8933" s="1">
        <v>42856</v>
      </c>
      <c r="K8933" s="1">
        <v>42857</v>
      </c>
      <c r="L8933" t="s">
        <v>199</v>
      </c>
      <c r="M8933">
        <f>Table1[[#This Row],[Ship Date]]-Table1[[#This Row],[Order Date]]</f>
        <v>1</v>
      </c>
      <c r="N8933">
        <v>5</v>
      </c>
      <c r="O8933" t="s">
        <v>51</v>
      </c>
      <c r="P8933" s="3">
        <v>4.6079999999999997</v>
      </c>
      <c r="Q8933" s="3">
        <v>3.1892904639065121</v>
      </c>
      <c r="R8933" s="3">
        <f>(Table1[[#This Row],[Selling Price]]-Table1[[#This Row],[Cost Price]])</f>
        <v>1.4187095360934876</v>
      </c>
      <c r="S8933" s="12">
        <f>(Table1[[#This Row],[Profit]]/Table1[[#This Row],[Selling Price]])</f>
        <v>0.30787967363139923</v>
      </c>
      <c r="T8933">
        <v>2</v>
      </c>
      <c r="U8933" s="2">
        <f>Table1[[#This Row],[Selling Price]]*Table1[[#This Row],[Quantity]]</f>
        <v>9.2159999999999993</v>
      </c>
      <c r="V8933" s="4">
        <v>0.2</v>
      </c>
      <c r="W8933">
        <v>220</v>
      </c>
      <c r="X8933" t="s">
        <v>36</v>
      </c>
      <c r="Y8933" t="s">
        <v>52</v>
      </c>
      <c r="Z8933" s="2">
        <v>5.458340846814167</v>
      </c>
    </row>
    <row r="8934" spans="1:26" x14ac:dyDescent="0.35">
      <c r="A8934" t="s">
        <v>350</v>
      </c>
      <c r="B8934" t="s">
        <v>351</v>
      </c>
      <c r="C8934" t="s">
        <v>45</v>
      </c>
      <c r="D8934" t="s">
        <v>46</v>
      </c>
      <c r="E8934" t="s">
        <v>86</v>
      </c>
      <c r="F8934" t="s">
        <v>2514</v>
      </c>
      <c r="G8934" t="s">
        <v>2515</v>
      </c>
      <c r="H8934" t="s">
        <v>32</v>
      </c>
      <c r="I8934" t="s">
        <v>8752</v>
      </c>
      <c r="J8934" s="1">
        <v>42639</v>
      </c>
      <c r="K8934" s="1">
        <v>42640</v>
      </c>
      <c r="L8934" t="s">
        <v>199</v>
      </c>
      <c r="M8934">
        <f>Table1[[#This Row],[Ship Date]]-Table1[[#This Row],[Order Date]]</f>
        <v>1</v>
      </c>
      <c r="N8934">
        <v>9</v>
      </c>
      <c r="O8934" t="s">
        <v>61</v>
      </c>
      <c r="P8934" s="3">
        <v>6.8159999999999998</v>
      </c>
      <c r="Q8934" s="3">
        <v>4.6544829094366653</v>
      </c>
      <c r="R8934" s="3">
        <f>(Table1[[#This Row],[Selling Price]]-Table1[[#This Row],[Cost Price]])</f>
        <v>2.1615170905633345</v>
      </c>
      <c r="S8934" s="12">
        <f>(Table1[[#This Row],[Profit]]/Table1[[#This Row],[Selling Price]])</f>
        <v>0.31712398629156902</v>
      </c>
      <c r="T8934">
        <v>2</v>
      </c>
      <c r="U8934" s="2">
        <f>Table1[[#This Row],[Selling Price]]*Table1[[#This Row],[Quantity]]</f>
        <v>13.632</v>
      </c>
      <c r="V8934" s="4">
        <v>0.8</v>
      </c>
      <c r="W8934">
        <v>251</v>
      </c>
      <c r="X8934" t="s">
        <v>36</v>
      </c>
      <c r="Y8934" t="s">
        <v>68</v>
      </c>
      <c r="Z8934" s="2">
        <v>52.723785123170799</v>
      </c>
    </row>
    <row r="8935" spans="1:26" x14ac:dyDescent="0.35">
      <c r="A8935" t="s">
        <v>350</v>
      </c>
      <c r="B8935" t="s">
        <v>351</v>
      </c>
      <c r="C8935" t="s">
        <v>45</v>
      </c>
      <c r="D8935" t="s">
        <v>46</v>
      </c>
      <c r="E8935" t="s">
        <v>86</v>
      </c>
      <c r="F8935" t="s">
        <v>2145</v>
      </c>
      <c r="G8935" t="s">
        <v>2146</v>
      </c>
      <c r="H8935" t="s">
        <v>32</v>
      </c>
      <c r="I8935" t="s">
        <v>8764</v>
      </c>
      <c r="J8935" s="1">
        <v>42272</v>
      </c>
      <c r="K8935" s="1">
        <v>42272</v>
      </c>
      <c r="L8935" t="s">
        <v>1118</v>
      </c>
      <c r="M8935">
        <f>Table1[[#This Row],[Ship Date]]-Table1[[#This Row],[Order Date]]</f>
        <v>0</v>
      </c>
      <c r="N8935">
        <v>9</v>
      </c>
      <c r="O8935" t="s">
        <v>61</v>
      </c>
      <c r="P8935" s="3">
        <v>2.9460000000000002</v>
      </c>
      <c r="Q8935" s="3">
        <v>2.436525953222739</v>
      </c>
      <c r="R8935" s="3">
        <f>(Table1[[#This Row],[Selling Price]]-Table1[[#This Row],[Cost Price]])</f>
        <v>0.50947404677726116</v>
      </c>
      <c r="S8935" s="12">
        <f>(Table1[[#This Row],[Profit]]/Table1[[#This Row],[Selling Price]])</f>
        <v>0.1729375583086426</v>
      </c>
      <c r="T8935">
        <v>2</v>
      </c>
      <c r="U8935" s="2">
        <f>Table1[[#This Row],[Selling Price]]*Table1[[#This Row],[Quantity]]</f>
        <v>5.8920000000000003</v>
      </c>
      <c r="V8935" s="4">
        <v>0.7</v>
      </c>
      <c r="W8935">
        <v>309</v>
      </c>
      <c r="X8935" t="s">
        <v>36</v>
      </c>
      <c r="Y8935" t="s">
        <v>52</v>
      </c>
      <c r="Z8935" s="2">
        <v>12.015144031217821</v>
      </c>
    </row>
    <row r="8936" spans="1:26" x14ac:dyDescent="0.35">
      <c r="A8936" t="s">
        <v>350</v>
      </c>
      <c r="B8936" t="s">
        <v>351</v>
      </c>
      <c r="C8936" t="s">
        <v>45</v>
      </c>
      <c r="D8936" t="s">
        <v>46</v>
      </c>
      <c r="E8936" t="s">
        <v>75</v>
      </c>
      <c r="F8936" t="s">
        <v>3554</v>
      </c>
      <c r="G8936" t="s">
        <v>2380</v>
      </c>
      <c r="H8936" t="s">
        <v>32</v>
      </c>
      <c r="I8936" t="s">
        <v>8818</v>
      </c>
      <c r="J8936" s="1">
        <v>41687</v>
      </c>
      <c r="K8936" s="1">
        <v>41694</v>
      </c>
      <c r="L8936" t="s">
        <v>60</v>
      </c>
      <c r="M8936">
        <f>Table1[[#This Row],[Ship Date]]-Table1[[#This Row],[Order Date]]</f>
        <v>7</v>
      </c>
      <c r="N8936">
        <v>2</v>
      </c>
      <c r="O8936" t="s">
        <v>106</v>
      </c>
      <c r="P8936" s="3">
        <v>54.207999999999998</v>
      </c>
      <c r="Q8936" s="3">
        <v>37.846056672632272</v>
      </c>
      <c r="R8936" s="3">
        <f>(Table1[[#This Row],[Selling Price]]-Table1[[#This Row],[Cost Price]])</f>
        <v>16.361943327367726</v>
      </c>
      <c r="S8936" s="12">
        <f>(Table1[[#This Row],[Profit]]/Table1[[#This Row],[Selling Price]])</f>
        <v>0.30183632171206698</v>
      </c>
      <c r="T8936">
        <v>14</v>
      </c>
      <c r="U8936" s="2">
        <f>Table1[[#This Row],[Selling Price]]*Table1[[#This Row],[Quantity]]</f>
        <v>758.91200000000003</v>
      </c>
      <c r="V8936" s="4">
        <v>0.2</v>
      </c>
      <c r="W8936">
        <v>123</v>
      </c>
      <c r="X8936" t="s">
        <v>68</v>
      </c>
      <c r="Y8936" t="s">
        <v>52</v>
      </c>
      <c r="Z8936" s="2">
        <v>16.89615277708706</v>
      </c>
    </row>
    <row r="8937" spans="1:26" x14ac:dyDescent="0.35">
      <c r="A8937" t="s">
        <v>350</v>
      </c>
      <c r="B8937" t="s">
        <v>351</v>
      </c>
      <c r="C8937" t="s">
        <v>39</v>
      </c>
      <c r="D8937" t="s">
        <v>46</v>
      </c>
      <c r="E8937" t="s">
        <v>65</v>
      </c>
      <c r="F8937" t="s">
        <v>887</v>
      </c>
      <c r="G8937" t="s">
        <v>888</v>
      </c>
      <c r="H8937" t="s">
        <v>32</v>
      </c>
      <c r="I8937" t="s">
        <v>8821</v>
      </c>
      <c r="J8937" s="1">
        <v>42404</v>
      </c>
      <c r="K8937" s="1">
        <v>42409</v>
      </c>
      <c r="L8937" t="s">
        <v>60</v>
      </c>
      <c r="M8937">
        <f>Table1[[#This Row],[Ship Date]]-Table1[[#This Row],[Order Date]]</f>
        <v>5</v>
      </c>
      <c r="N8937">
        <v>2</v>
      </c>
      <c r="O8937" t="s">
        <v>106</v>
      </c>
      <c r="P8937" s="3">
        <v>93.02</v>
      </c>
      <c r="Q8937" s="3">
        <v>69.887732235790665</v>
      </c>
      <c r="R8937" s="3">
        <f>(Table1[[#This Row],[Selling Price]]-Table1[[#This Row],[Cost Price]])</f>
        <v>23.132267764209331</v>
      </c>
      <c r="S8937" s="12">
        <f>(Table1[[#This Row],[Profit]]/Table1[[#This Row],[Selling Price]])</f>
        <v>0.24868058228563031</v>
      </c>
      <c r="T8937">
        <v>2</v>
      </c>
      <c r="U8937" s="2">
        <f>Table1[[#This Row],[Selling Price]]*Table1[[#This Row],[Quantity]]</f>
        <v>186.04</v>
      </c>
      <c r="V8937" s="4">
        <v>0</v>
      </c>
      <c r="W8937">
        <v>110</v>
      </c>
      <c r="X8937" t="s">
        <v>36</v>
      </c>
      <c r="Y8937" t="s">
        <v>36</v>
      </c>
      <c r="Z8937" s="2">
        <v>79.094354091806082</v>
      </c>
    </row>
    <row r="8938" spans="1:26" x14ac:dyDescent="0.35">
      <c r="A8938" t="s">
        <v>350</v>
      </c>
      <c r="B8938" t="s">
        <v>351</v>
      </c>
      <c r="C8938" t="s">
        <v>39</v>
      </c>
      <c r="D8938" t="s">
        <v>46</v>
      </c>
      <c r="E8938" t="s">
        <v>86</v>
      </c>
      <c r="F8938" t="s">
        <v>1260</v>
      </c>
      <c r="G8938" t="s">
        <v>1261</v>
      </c>
      <c r="H8938" t="s">
        <v>32</v>
      </c>
      <c r="I8938" t="s">
        <v>8825</v>
      </c>
      <c r="J8938" s="1">
        <v>43074</v>
      </c>
      <c r="K8938" s="1">
        <v>43075</v>
      </c>
      <c r="L8938" t="s">
        <v>199</v>
      </c>
      <c r="M8938">
        <f>Table1[[#This Row],[Ship Date]]-Table1[[#This Row],[Order Date]]</f>
        <v>1</v>
      </c>
      <c r="N8938">
        <v>12</v>
      </c>
      <c r="O8938" t="s">
        <v>35</v>
      </c>
      <c r="P8938" s="3">
        <v>172.75200000000001</v>
      </c>
      <c r="Q8938" s="3">
        <v>139.5595713361468</v>
      </c>
      <c r="R8938" s="3">
        <f>(Table1[[#This Row],[Selling Price]]-Table1[[#This Row],[Cost Price]])</f>
        <v>33.192428663853207</v>
      </c>
      <c r="S8938" s="12">
        <f>(Table1[[#This Row],[Profit]]/Table1[[#This Row],[Selling Price]])</f>
        <v>0.19213918602304578</v>
      </c>
      <c r="T8938">
        <v>6</v>
      </c>
      <c r="U8938" s="2">
        <f>Table1[[#This Row],[Selling Price]]*Table1[[#This Row],[Quantity]]</f>
        <v>1036.5120000000002</v>
      </c>
      <c r="V8938" s="4">
        <v>0.2</v>
      </c>
      <c r="W8938">
        <v>305</v>
      </c>
      <c r="X8938" t="s">
        <v>36</v>
      </c>
      <c r="Y8938" t="s">
        <v>68</v>
      </c>
      <c r="Z8938" s="2">
        <v>91.610533498766245</v>
      </c>
    </row>
    <row r="8939" spans="1:26" x14ac:dyDescent="0.35">
      <c r="A8939" t="s">
        <v>350</v>
      </c>
      <c r="B8939" t="s">
        <v>351</v>
      </c>
      <c r="C8939" t="s">
        <v>27</v>
      </c>
      <c r="D8939" t="s">
        <v>46</v>
      </c>
      <c r="E8939" t="s">
        <v>86</v>
      </c>
      <c r="F8939" t="s">
        <v>323</v>
      </c>
      <c r="G8939" t="s">
        <v>324</v>
      </c>
      <c r="H8939" t="s">
        <v>32</v>
      </c>
      <c r="I8939" t="s">
        <v>8837</v>
      </c>
      <c r="J8939" s="1">
        <v>42127</v>
      </c>
      <c r="K8939" s="1">
        <v>42130</v>
      </c>
      <c r="L8939" t="s">
        <v>199</v>
      </c>
      <c r="M8939">
        <f>Table1[[#This Row],[Ship Date]]-Table1[[#This Row],[Order Date]]</f>
        <v>3</v>
      </c>
      <c r="N8939">
        <v>5</v>
      </c>
      <c r="O8939" t="s">
        <v>51</v>
      </c>
      <c r="P8939" s="3">
        <v>13.848000000000001</v>
      </c>
      <c r="Q8939" s="3">
        <v>9.3236683476106741</v>
      </c>
      <c r="R8939" s="3">
        <f>(Table1[[#This Row],[Selling Price]]-Table1[[#This Row],[Cost Price]])</f>
        <v>4.5243316523893267</v>
      </c>
      <c r="S8939" s="12">
        <f>(Table1[[#This Row],[Profit]]/Table1[[#This Row],[Selling Price]])</f>
        <v>0.32671372417600564</v>
      </c>
      <c r="T8939">
        <v>3</v>
      </c>
      <c r="U8939" s="2">
        <f>Table1[[#This Row],[Selling Price]]*Table1[[#This Row],[Quantity]]</f>
        <v>41.544000000000004</v>
      </c>
      <c r="V8939" s="4">
        <v>0.2</v>
      </c>
      <c r="W8939">
        <v>227</v>
      </c>
      <c r="X8939" t="s">
        <v>36</v>
      </c>
      <c r="Y8939" t="s">
        <v>52</v>
      </c>
      <c r="Z8939" s="2">
        <v>18.47942331498863</v>
      </c>
    </row>
    <row r="8940" spans="1:26" x14ac:dyDescent="0.35">
      <c r="A8940" t="s">
        <v>350</v>
      </c>
      <c r="B8940" t="s">
        <v>351</v>
      </c>
      <c r="C8940" t="s">
        <v>39</v>
      </c>
      <c r="D8940" t="s">
        <v>46</v>
      </c>
      <c r="E8940" t="s">
        <v>270</v>
      </c>
      <c r="F8940" t="s">
        <v>3074</v>
      </c>
      <c r="G8940" t="s">
        <v>527</v>
      </c>
      <c r="H8940" t="s">
        <v>32</v>
      </c>
      <c r="I8940" t="s">
        <v>8841</v>
      </c>
      <c r="J8940" s="1">
        <v>42336</v>
      </c>
      <c r="K8940" s="1">
        <v>42340</v>
      </c>
      <c r="L8940" t="s">
        <v>60</v>
      </c>
      <c r="M8940">
        <f>Table1[[#This Row],[Ship Date]]-Table1[[#This Row],[Order Date]]</f>
        <v>4</v>
      </c>
      <c r="N8940">
        <v>11</v>
      </c>
      <c r="O8940" t="s">
        <v>35</v>
      </c>
      <c r="P8940" s="3">
        <v>3.008</v>
      </c>
      <c r="Q8940" s="3">
        <v>2.1458868311646491</v>
      </c>
      <c r="R8940" s="3">
        <f>(Table1[[#This Row],[Selling Price]]-Table1[[#This Row],[Cost Price]])</f>
        <v>0.86211316883535094</v>
      </c>
      <c r="S8940" s="12">
        <f>(Table1[[#This Row],[Profit]]/Table1[[#This Row],[Selling Price]])</f>
        <v>0.28660677155430547</v>
      </c>
      <c r="T8940">
        <v>2</v>
      </c>
      <c r="U8940" s="2">
        <f>Table1[[#This Row],[Selling Price]]*Table1[[#This Row],[Quantity]]</f>
        <v>6.016</v>
      </c>
      <c r="V8940" s="4">
        <v>0.2</v>
      </c>
      <c r="W8940">
        <v>258</v>
      </c>
      <c r="X8940" t="s">
        <v>36</v>
      </c>
      <c r="Y8940" t="s">
        <v>52</v>
      </c>
      <c r="Z8940" s="2">
        <v>3.4515625833333332</v>
      </c>
    </row>
    <row r="8941" spans="1:26" x14ac:dyDescent="0.35">
      <c r="A8941" t="s">
        <v>350</v>
      </c>
      <c r="B8941" t="s">
        <v>351</v>
      </c>
      <c r="C8941" t="s">
        <v>39</v>
      </c>
      <c r="D8941" t="s">
        <v>46</v>
      </c>
      <c r="E8941" t="s">
        <v>91</v>
      </c>
      <c r="F8941" t="s">
        <v>3976</v>
      </c>
      <c r="G8941" t="s">
        <v>3977</v>
      </c>
      <c r="H8941" t="s">
        <v>32</v>
      </c>
      <c r="I8941" t="s">
        <v>8967</v>
      </c>
      <c r="J8941" s="1">
        <v>42698</v>
      </c>
      <c r="K8941" s="1">
        <v>42704</v>
      </c>
      <c r="L8941" t="s">
        <v>60</v>
      </c>
      <c r="M8941">
        <f>Table1[[#This Row],[Ship Date]]-Table1[[#This Row],[Order Date]]</f>
        <v>6</v>
      </c>
      <c r="N8941">
        <v>11</v>
      </c>
      <c r="O8941" t="s">
        <v>35</v>
      </c>
      <c r="P8941" s="3">
        <v>42.384</v>
      </c>
      <c r="Q8941" s="3">
        <v>32.980539609253583</v>
      </c>
      <c r="R8941" s="3">
        <f>(Table1[[#This Row],[Selling Price]]-Table1[[#This Row],[Cost Price]])</f>
        <v>9.4034603907464174</v>
      </c>
      <c r="S8941" s="12">
        <f>(Table1[[#This Row],[Profit]]/Table1[[#This Row],[Selling Price]])</f>
        <v>0.22186344825279392</v>
      </c>
      <c r="T8941">
        <v>2</v>
      </c>
      <c r="U8941" s="2">
        <f>Table1[[#This Row],[Selling Price]]*Table1[[#This Row],[Quantity]]</f>
        <v>84.768000000000001</v>
      </c>
      <c r="V8941" s="4">
        <v>0.2</v>
      </c>
      <c r="W8941">
        <v>416</v>
      </c>
      <c r="X8941" t="s">
        <v>68</v>
      </c>
      <c r="Y8941" t="s">
        <v>52</v>
      </c>
      <c r="Z8941" s="2">
        <v>29.098835956099691</v>
      </c>
    </row>
    <row r="8942" spans="1:26" x14ac:dyDescent="0.35">
      <c r="A8942" t="s">
        <v>350</v>
      </c>
      <c r="B8942" t="s">
        <v>351</v>
      </c>
      <c r="C8942" t="s">
        <v>39</v>
      </c>
      <c r="D8942" t="s">
        <v>46</v>
      </c>
      <c r="E8942" t="s">
        <v>178</v>
      </c>
      <c r="F8942" t="s">
        <v>3167</v>
      </c>
      <c r="G8942" t="s">
        <v>610</v>
      </c>
      <c r="H8942" t="s">
        <v>32</v>
      </c>
      <c r="I8942" t="s">
        <v>8976</v>
      </c>
      <c r="J8942" s="1">
        <v>41780</v>
      </c>
      <c r="K8942" s="1">
        <v>41782</v>
      </c>
      <c r="L8942" t="s">
        <v>34</v>
      </c>
      <c r="M8942">
        <f>Table1[[#This Row],[Ship Date]]-Table1[[#This Row],[Order Date]]</f>
        <v>2</v>
      </c>
      <c r="N8942">
        <v>5</v>
      </c>
      <c r="O8942" t="s">
        <v>51</v>
      </c>
      <c r="P8942" s="3">
        <v>56.064</v>
      </c>
      <c r="Q8942" s="3">
        <v>43.882830255588118</v>
      </c>
      <c r="R8942" s="3">
        <f>(Table1[[#This Row],[Selling Price]]-Table1[[#This Row],[Cost Price]])</f>
        <v>12.181169744411882</v>
      </c>
      <c r="S8942" s="12">
        <f>(Table1[[#This Row],[Profit]]/Table1[[#This Row],[Selling Price]])</f>
        <v>0.21727257677675305</v>
      </c>
      <c r="T8942">
        <v>6</v>
      </c>
      <c r="U8942" s="2">
        <f>Table1[[#This Row],[Selling Price]]*Table1[[#This Row],[Quantity]]</f>
        <v>336.38400000000001</v>
      </c>
      <c r="V8942" s="4">
        <v>0.2</v>
      </c>
      <c r="W8942">
        <v>432</v>
      </c>
      <c r="X8942" t="s">
        <v>36</v>
      </c>
      <c r="Y8942" t="s">
        <v>52</v>
      </c>
      <c r="Z8942" s="2">
        <v>22.382918112661159</v>
      </c>
    </row>
    <row r="8943" spans="1:26" x14ac:dyDescent="0.35">
      <c r="A8943" t="s">
        <v>350</v>
      </c>
      <c r="B8943" t="s">
        <v>351</v>
      </c>
      <c r="C8943" t="s">
        <v>55</v>
      </c>
      <c r="D8943" t="s">
        <v>46</v>
      </c>
      <c r="E8943" t="s">
        <v>86</v>
      </c>
      <c r="F8943" t="s">
        <v>1912</v>
      </c>
      <c r="G8943" t="s">
        <v>1913</v>
      </c>
      <c r="H8943" t="s">
        <v>32</v>
      </c>
      <c r="I8943" t="s">
        <v>8987</v>
      </c>
      <c r="J8943" s="1">
        <v>41866</v>
      </c>
      <c r="K8943" s="1">
        <v>41870</v>
      </c>
      <c r="L8943" t="s">
        <v>60</v>
      </c>
      <c r="M8943">
        <f>Table1[[#This Row],[Ship Date]]-Table1[[#This Row],[Order Date]]</f>
        <v>4</v>
      </c>
      <c r="N8943">
        <v>8</v>
      </c>
      <c r="O8943" t="s">
        <v>61</v>
      </c>
      <c r="P8943" s="3">
        <v>46.44</v>
      </c>
      <c r="Q8943" s="3">
        <v>38.735545357954322</v>
      </c>
      <c r="R8943" s="3">
        <f>(Table1[[#This Row],[Selling Price]]-Table1[[#This Row],[Cost Price]])</f>
        <v>7.7044546420456754</v>
      </c>
      <c r="S8943" s="12">
        <f>(Table1[[#This Row],[Profit]]/Table1[[#This Row],[Selling Price]])</f>
        <v>0.16590126274861489</v>
      </c>
      <c r="T8943">
        <v>3</v>
      </c>
      <c r="U8943" s="2">
        <f>Table1[[#This Row],[Selling Price]]*Table1[[#This Row],[Quantity]]</f>
        <v>139.32</v>
      </c>
      <c r="V8943" s="4">
        <v>0.2</v>
      </c>
      <c r="W8943">
        <v>196</v>
      </c>
      <c r="X8943" t="s">
        <v>36</v>
      </c>
      <c r="Y8943" t="s">
        <v>52</v>
      </c>
      <c r="Z8943" s="2">
        <v>24.35416507902557</v>
      </c>
    </row>
    <row r="8944" spans="1:26" x14ac:dyDescent="0.35">
      <c r="A8944" t="s">
        <v>350</v>
      </c>
      <c r="B8944" t="s">
        <v>351</v>
      </c>
      <c r="C8944" t="s">
        <v>55</v>
      </c>
      <c r="D8944" t="s">
        <v>46</v>
      </c>
      <c r="E8944" t="s">
        <v>86</v>
      </c>
      <c r="F8944" t="s">
        <v>1438</v>
      </c>
      <c r="G8944" t="s">
        <v>1439</v>
      </c>
      <c r="H8944" t="s">
        <v>32</v>
      </c>
      <c r="I8944" t="s">
        <v>8998</v>
      </c>
      <c r="J8944" s="1">
        <v>42492</v>
      </c>
      <c r="K8944" s="1">
        <v>42496</v>
      </c>
      <c r="L8944" t="s">
        <v>60</v>
      </c>
      <c r="M8944">
        <f>Table1[[#This Row],[Ship Date]]-Table1[[#This Row],[Order Date]]</f>
        <v>4</v>
      </c>
      <c r="N8944">
        <v>5</v>
      </c>
      <c r="O8944" t="s">
        <v>51</v>
      </c>
      <c r="P8944" s="3">
        <v>90.48</v>
      </c>
      <c r="Q8944" s="3">
        <v>65.857348129775389</v>
      </c>
      <c r="R8944" s="3">
        <f>(Table1[[#This Row],[Selling Price]]-Table1[[#This Row],[Cost Price]])</f>
        <v>24.622651870224615</v>
      </c>
      <c r="S8944" s="12">
        <f>(Table1[[#This Row],[Profit]]/Table1[[#This Row],[Selling Price]])</f>
        <v>0.27213364135968848</v>
      </c>
      <c r="T8944">
        <v>3</v>
      </c>
      <c r="U8944" s="2">
        <f>Table1[[#This Row],[Selling Price]]*Table1[[#This Row],[Quantity]]</f>
        <v>271.44</v>
      </c>
      <c r="V8944" s="4">
        <v>0.2</v>
      </c>
      <c r="W8944">
        <v>486</v>
      </c>
      <c r="X8944" t="s">
        <v>36</v>
      </c>
      <c r="Y8944" t="s">
        <v>68</v>
      </c>
      <c r="Z8944" s="2">
        <v>52.512484385749993</v>
      </c>
    </row>
    <row r="8945" spans="1:26" x14ac:dyDescent="0.35">
      <c r="A8945" t="s">
        <v>350</v>
      </c>
      <c r="B8945" t="s">
        <v>351</v>
      </c>
      <c r="C8945" t="s">
        <v>45</v>
      </c>
      <c r="D8945" t="s">
        <v>46</v>
      </c>
      <c r="E8945" t="s">
        <v>86</v>
      </c>
      <c r="F8945" t="s">
        <v>1179</v>
      </c>
      <c r="G8945" t="s">
        <v>1180</v>
      </c>
      <c r="H8945" t="s">
        <v>32</v>
      </c>
      <c r="I8945" t="s">
        <v>9033</v>
      </c>
      <c r="J8945" s="1">
        <v>42083</v>
      </c>
      <c r="K8945" s="1">
        <v>42086</v>
      </c>
      <c r="L8945" t="s">
        <v>199</v>
      </c>
      <c r="M8945">
        <f>Table1[[#This Row],[Ship Date]]-Table1[[#This Row],[Order Date]]</f>
        <v>3</v>
      </c>
      <c r="N8945">
        <v>3</v>
      </c>
      <c r="O8945" t="s">
        <v>106</v>
      </c>
      <c r="P8945" s="3">
        <v>49.847999999999999</v>
      </c>
      <c r="Q8945" s="3">
        <v>36.623403613626408</v>
      </c>
      <c r="R8945" s="3">
        <f>(Table1[[#This Row],[Selling Price]]-Table1[[#This Row],[Cost Price]])</f>
        <v>13.224596386373591</v>
      </c>
      <c r="S8945" s="12">
        <f>(Table1[[#This Row],[Profit]]/Table1[[#This Row],[Selling Price]])</f>
        <v>0.26529843496977995</v>
      </c>
      <c r="T8945">
        <v>3</v>
      </c>
      <c r="U8945" s="2">
        <f>Table1[[#This Row],[Selling Price]]*Table1[[#This Row],[Quantity]]</f>
        <v>149.54399999999998</v>
      </c>
      <c r="V8945" s="4">
        <v>0.2</v>
      </c>
      <c r="W8945">
        <v>352</v>
      </c>
      <c r="X8945" t="s">
        <v>36</v>
      </c>
      <c r="Y8945" t="s">
        <v>68</v>
      </c>
      <c r="Z8945" s="2">
        <v>40.811860860539063</v>
      </c>
    </row>
    <row r="8946" spans="1:26" x14ac:dyDescent="0.35">
      <c r="A8946" t="s">
        <v>100</v>
      </c>
      <c r="B8946" t="s">
        <v>101</v>
      </c>
      <c r="C8946" t="s">
        <v>27</v>
      </c>
      <c r="D8946" t="s">
        <v>46</v>
      </c>
      <c r="E8946" t="s">
        <v>102</v>
      </c>
      <c r="F8946" t="s">
        <v>103</v>
      </c>
      <c r="G8946" t="s">
        <v>104</v>
      </c>
      <c r="H8946" t="s">
        <v>32</v>
      </c>
      <c r="I8946" t="s">
        <v>105</v>
      </c>
      <c r="J8946" s="1">
        <v>42840</v>
      </c>
      <c r="K8946" s="1">
        <v>42845</v>
      </c>
      <c r="L8946" t="s">
        <v>60</v>
      </c>
      <c r="M8946">
        <f>Table1[[#This Row],[Ship Date]]-Table1[[#This Row],[Order Date]]</f>
        <v>5</v>
      </c>
      <c r="N8946">
        <v>4</v>
      </c>
      <c r="O8946" t="s">
        <v>106</v>
      </c>
      <c r="P8946" s="3">
        <v>15.552</v>
      </c>
      <c r="Q8946" s="3">
        <v>12.93998072932772</v>
      </c>
      <c r="R8946" s="3">
        <f>(Table1[[#This Row],[Selling Price]]-Table1[[#This Row],[Cost Price]])</f>
        <v>2.6120192706722793</v>
      </c>
      <c r="S8946" s="12">
        <f>(Table1[[#This Row],[Profit]]/Table1[[#This Row],[Selling Price]])</f>
        <v>0.16795391400927723</v>
      </c>
      <c r="T8946">
        <v>3</v>
      </c>
      <c r="U8946" s="2">
        <f>Table1[[#This Row],[Selling Price]]*Table1[[#This Row],[Quantity]]</f>
        <v>46.655999999999999</v>
      </c>
      <c r="V8946" s="4">
        <v>0.2</v>
      </c>
      <c r="W8946">
        <v>494</v>
      </c>
      <c r="X8946" t="s">
        <v>36</v>
      </c>
      <c r="Y8946" t="s">
        <v>52</v>
      </c>
      <c r="Z8946" s="2">
        <v>8.2170897037819888</v>
      </c>
    </row>
    <row r="8947" spans="1:26" x14ac:dyDescent="0.35">
      <c r="A8947" t="s">
        <v>100</v>
      </c>
      <c r="B8947" t="s">
        <v>101</v>
      </c>
      <c r="C8947" t="s">
        <v>27</v>
      </c>
      <c r="D8947" t="s">
        <v>46</v>
      </c>
      <c r="E8947" t="s">
        <v>75</v>
      </c>
      <c r="F8947" t="s">
        <v>387</v>
      </c>
      <c r="G8947" t="s">
        <v>388</v>
      </c>
      <c r="H8947" t="s">
        <v>32</v>
      </c>
      <c r="I8947" t="s">
        <v>389</v>
      </c>
      <c r="J8947" s="1">
        <v>42630</v>
      </c>
      <c r="K8947" s="1">
        <v>42635</v>
      </c>
      <c r="L8947" t="s">
        <v>60</v>
      </c>
      <c r="M8947">
        <f>Table1[[#This Row],[Ship Date]]-Table1[[#This Row],[Order Date]]</f>
        <v>5</v>
      </c>
      <c r="N8947">
        <v>9</v>
      </c>
      <c r="O8947" t="s">
        <v>61</v>
      </c>
      <c r="P8947" s="3">
        <v>20.100000000000001</v>
      </c>
      <c r="Q8947" s="3">
        <v>15.36597645049088</v>
      </c>
      <c r="R8947" s="3">
        <f>(Table1[[#This Row],[Selling Price]]-Table1[[#This Row],[Cost Price]])</f>
        <v>4.7340235495091214</v>
      </c>
      <c r="S8947" s="12">
        <f>(Table1[[#This Row],[Profit]]/Table1[[#This Row],[Selling Price]])</f>
        <v>0.2355235596770707</v>
      </c>
      <c r="T8947">
        <v>3</v>
      </c>
      <c r="U8947" s="2">
        <f>Table1[[#This Row],[Selling Price]]*Table1[[#This Row],[Quantity]]</f>
        <v>60.300000000000004</v>
      </c>
      <c r="V8947" s="4">
        <v>0</v>
      </c>
      <c r="W8947">
        <v>414</v>
      </c>
      <c r="X8947" t="s">
        <v>36</v>
      </c>
      <c r="Y8947" t="s">
        <v>52</v>
      </c>
      <c r="Z8947" s="2">
        <v>6.8763459288588242</v>
      </c>
    </row>
    <row r="8948" spans="1:26" x14ac:dyDescent="0.35">
      <c r="A8948" t="s">
        <v>100</v>
      </c>
      <c r="B8948" t="s">
        <v>101</v>
      </c>
      <c r="C8948" t="s">
        <v>39</v>
      </c>
      <c r="D8948" t="s">
        <v>46</v>
      </c>
      <c r="E8948" t="s">
        <v>65</v>
      </c>
      <c r="F8948" t="s">
        <v>662</v>
      </c>
      <c r="G8948" t="s">
        <v>663</v>
      </c>
      <c r="H8948" t="s">
        <v>32</v>
      </c>
      <c r="I8948" t="s">
        <v>664</v>
      </c>
      <c r="J8948" s="1">
        <v>41978</v>
      </c>
      <c r="K8948" s="1">
        <v>41982</v>
      </c>
      <c r="L8948" t="s">
        <v>34</v>
      </c>
      <c r="M8948">
        <f>Table1[[#This Row],[Ship Date]]-Table1[[#This Row],[Order Date]]</f>
        <v>4</v>
      </c>
      <c r="N8948">
        <v>12</v>
      </c>
      <c r="O8948" t="s">
        <v>35</v>
      </c>
      <c r="P8948" s="3">
        <v>24.815999999999999</v>
      </c>
      <c r="Q8948" s="3">
        <v>20.723461264214109</v>
      </c>
      <c r="R8948" s="3">
        <f>(Table1[[#This Row],[Selling Price]]-Table1[[#This Row],[Cost Price]])</f>
        <v>4.0925387357858902</v>
      </c>
      <c r="S8948" s="12">
        <f>(Table1[[#This Row],[Profit]]/Table1[[#This Row],[Selling Price]])</f>
        <v>0.16491532623250688</v>
      </c>
      <c r="T8948">
        <v>2</v>
      </c>
      <c r="U8948" s="2">
        <f>Table1[[#This Row],[Selling Price]]*Table1[[#This Row],[Quantity]]</f>
        <v>49.631999999999998</v>
      </c>
      <c r="V8948" s="4">
        <v>0.2</v>
      </c>
      <c r="W8948">
        <v>106</v>
      </c>
      <c r="X8948" t="s">
        <v>36</v>
      </c>
      <c r="Y8948" t="s">
        <v>36</v>
      </c>
      <c r="Z8948" s="2">
        <v>17.806771809783889</v>
      </c>
    </row>
    <row r="8949" spans="1:26" x14ac:dyDescent="0.35">
      <c r="A8949" t="s">
        <v>100</v>
      </c>
      <c r="B8949" t="s">
        <v>101</v>
      </c>
      <c r="C8949" t="s">
        <v>55</v>
      </c>
      <c r="D8949" t="s">
        <v>46</v>
      </c>
      <c r="E8949" t="s">
        <v>47</v>
      </c>
      <c r="F8949" t="s">
        <v>750</v>
      </c>
      <c r="G8949" t="s">
        <v>751</v>
      </c>
      <c r="H8949" t="s">
        <v>32</v>
      </c>
      <c r="I8949" t="s">
        <v>752</v>
      </c>
      <c r="J8949" s="1">
        <v>42006</v>
      </c>
      <c r="K8949" s="1">
        <v>42013</v>
      </c>
      <c r="L8949" t="s">
        <v>60</v>
      </c>
      <c r="M8949">
        <f>Table1[[#This Row],[Ship Date]]-Table1[[#This Row],[Order Date]]</f>
        <v>7</v>
      </c>
      <c r="N8949">
        <v>1</v>
      </c>
      <c r="O8949" t="s">
        <v>35</v>
      </c>
      <c r="P8949" s="3">
        <v>23.68</v>
      </c>
      <c r="Q8949" s="3">
        <v>16.58511463188708</v>
      </c>
      <c r="R8949" s="3">
        <f>(Table1[[#This Row],[Selling Price]]-Table1[[#This Row],[Cost Price]])</f>
        <v>7.0948853681129194</v>
      </c>
      <c r="S8949" s="12">
        <f>(Table1[[#This Row],[Profit]]/Table1[[#This Row],[Selling Price]])</f>
        <v>0.2996150915588226</v>
      </c>
      <c r="T8949">
        <v>2</v>
      </c>
      <c r="U8949" s="2">
        <f>Table1[[#This Row],[Selling Price]]*Table1[[#This Row],[Quantity]]</f>
        <v>47.36</v>
      </c>
      <c r="V8949" s="4">
        <v>0.2</v>
      </c>
      <c r="W8949">
        <v>381</v>
      </c>
      <c r="X8949" t="s">
        <v>68</v>
      </c>
      <c r="Y8949" t="s">
        <v>52</v>
      </c>
      <c r="Z8949" s="2">
        <v>18.953247742801231</v>
      </c>
    </row>
    <row r="8950" spans="1:26" x14ac:dyDescent="0.35">
      <c r="A8950" t="s">
        <v>100</v>
      </c>
      <c r="B8950" t="s">
        <v>101</v>
      </c>
      <c r="C8950" t="s">
        <v>45</v>
      </c>
      <c r="D8950" t="s">
        <v>46</v>
      </c>
      <c r="E8950" t="s">
        <v>102</v>
      </c>
      <c r="F8950" t="s">
        <v>769</v>
      </c>
      <c r="G8950" t="s">
        <v>770</v>
      </c>
      <c r="H8950" t="s">
        <v>32</v>
      </c>
      <c r="I8950" t="s">
        <v>768</v>
      </c>
      <c r="J8950" s="1">
        <v>42362</v>
      </c>
      <c r="K8950" s="1">
        <v>42365</v>
      </c>
      <c r="L8950" t="s">
        <v>199</v>
      </c>
      <c r="M8950">
        <f>Table1[[#This Row],[Ship Date]]-Table1[[#This Row],[Order Date]]</f>
        <v>3</v>
      </c>
      <c r="N8950">
        <v>12</v>
      </c>
      <c r="O8950" t="s">
        <v>35</v>
      </c>
      <c r="P8950" s="3">
        <v>22.704000000000001</v>
      </c>
      <c r="Q8950" s="3">
        <v>18.978366677210719</v>
      </c>
      <c r="R8950" s="3">
        <f>(Table1[[#This Row],[Selling Price]]-Table1[[#This Row],[Cost Price]])</f>
        <v>3.7256333227892817</v>
      </c>
      <c r="S8950" s="12">
        <f>(Table1[[#This Row],[Profit]]/Table1[[#This Row],[Selling Price]])</f>
        <v>0.16409590040474284</v>
      </c>
      <c r="T8950">
        <v>6</v>
      </c>
      <c r="U8950" s="2">
        <f>Table1[[#This Row],[Selling Price]]*Table1[[#This Row],[Quantity]]</f>
        <v>136.22399999999999</v>
      </c>
      <c r="V8950" s="4">
        <v>0.2</v>
      </c>
      <c r="W8950">
        <v>141</v>
      </c>
      <c r="X8950" t="s">
        <v>36</v>
      </c>
      <c r="Y8950" t="s">
        <v>52</v>
      </c>
      <c r="Z8950" s="2">
        <v>7.4638141054021414</v>
      </c>
    </row>
    <row r="8951" spans="1:26" x14ac:dyDescent="0.35">
      <c r="A8951" t="s">
        <v>100</v>
      </c>
      <c r="B8951" t="s">
        <v>101</v>
      </c>
      <c r="C8951" t="s">
        <v>27</v>
      </c>
      <c r="D8951" t="s">
        <v>46</v>
      </c>
      <c r="E8951" t="s">
        <v>270</v>
      </c>
      <c r="F8951" t="s">
        <v>884</v>
      </c>
      <c r="G8951" t="s">
        <v>885</v>
      </c>
      <c r="H8951" t="s">
        <v>32</v>
      </c>
      <c r="I8951" t="s">
        <v>886</v>
      </c>
      <c r="J8951" s="1">
        <v>42391</v>
      </c>
      <c r="K8951" s="1">
        <v>42397</v>
      </c>
      <c r="L8951" t="s">
        <v>60</v>
      </c>
      <c r="M8951">
        <f>Table1[[#This Row],[Ship Date]]-Table1[[#This Row],[Order Date]]</f>
        <v>6</v>
      </c>
      <c r="N8951">
        <v>1</v>
      </c>
      <c r="O8951" t="s">
        <v>35</v>
      </c>
      <c r="P8951" s="3">
        <v>7.56</v>
      </c>
      <c r="Q8951" s="3">
        <v>6.4053228843639252</v>
      </c>
      <c r="R8951" s="3">
        <f>(Table1[[#This Row],[Selling Price]]-Table1[[#This Row],[Cost Price]])</f>
        <v>1.1546771156360744</v>
      </c>
      <c r="S8951" s="12">
        <f>(Table1[[#This Row],[Profit]]/Table1[[#This Row],[Selling Price]])</f>
        <v>0.15273506820582997</v>
      </c>
      <c r="T8951">
        <v>6</v>
      </c>
      <c r="U8951" s="2">
        <f>Table1[[#This Row],[Selling Price]]*Table1[[#This Row],[Quantity]]</f>
        <v>45.36</v>
      </c>
      <c r="V8951" s="4">
        <v>0</v>
      </c>
      <c r="W8951">
        <v>487</v>
      </c>
      <c r="X8951" t="s">
        <v>68</v>
      </c>
      <c r="Y8951" t="s">
        <v>52</v>
      </c>
      <c r="Z8951" s="2">
        <v>2.401283656713634</v>
      </c>
    </row>
    <row r="8952" spans="1:26" x14ac:dyDescent="0.35">
      <c r="A8952" t="s">
        <v>100</v>
      </c>
      <c r="B8952" t="s">
        <v>101</v>
      </c>
      <c r="C8952" t="s">
        <v>45</v>
      </c>
      <c r="D8952" t="s">
        <v>46</v>
      </c>
      <c r="E8952" t="s">
        <v>86</v>
      </c>
      <c r="F8952" t="s">
        <v>970</v>
      </c>
      <c r="G8952" t="s">
        <v>971</v>
      </c>
      <c r="H8952" t="s">
        <v>32</v>
      </c>
      <c r="I8952" t="s">
        <v>963</v>
      </c>
      <c r="J8952" s="1">
        <v>42671</v>
      </c>
      <c r="K8952" s="1">
        <v>42677</v>
      </c>
      <c r="L8952" t="s">
        <v>60</v>
      </c>
      <c r="M8952">
        <f>Table1[[#This Row],[Ship Date]]-Table1[[#This Row],[Order Date]]</f>
        <v>6</v>
      </c>
      <c r="N8952">
        <v>10</v>
      </c>
      <c r="O8952" t="s">
        <v>61</v>
      </c>
      <c r="P8952" s="3">
        <v>14.28</v>
      </c>
      <c r="Q8952" s="3">
        <v>10.38884111708961</v>
      </c>
      <c r="R8952" s="3">
        <f>(Table1[[#This Row],[Selling Price]]-Table1[[#This Row],[Cost Price]])</f>
        <v>3.8911588829103891</v>
      </c>
      <c r="S8952" s="12">
        <f>(Table1[[#This Row],[Profit]]/Table1[[#This Row],[Selling Price]])</f>
        <v>0.27249011785086757</v>
      </c>
      <c r="T8952">
        <v>1</v>
      </c>
      <c r="U8952" s="2">
        <f>Table1[[#This Row],[Selling Price]]*Table1[[#This Row],[Quantity]]</f>
        <v>14.28</v>
      </c>
      <c r="V8952" s="4">
        <v>0</v>
      </c>
      <c r="W8952">
        <v>388</v>
      </c>
      <c r="X8952" t="s">
        <v>68</v>
      </c>
      <c r="Y8952" t="s">
        <v>52</v>
      </c>
      <c r="Z8952" s="2">
        <v>29.71965652560608</v>
      </c>
    </row>
    <row r="8953" spans="1:26" x14ac:dyDescent="0.35">
      <c r="A8953" t="s">
        <v>100</v>
      </c>
      <c r="B8953" t="s">
        <v>101</v>
      </c>
      <c r="C8953" t="s">
        <v>27</v>
      </c>
      <c r="D8953" t="s">
        <v>46</v>
      </c>
      <c r="E8953" t="s">
        <v>86</v>
      </c>
      <c r="F8953" t="s">
        <v>1046</v>
      </c>
      <c r="G8953" t="s">
        <v>1047</v>
      </c>
      <c r="H8953" t="s">
        <v>32</v>
      </c>
      <c r="I8953" t="s">
        <v>1039</v>
      </c>
      <c r="J8953" s="1">
        <v>42612</v>
      </c>
      <c r="K8953" s="1">
        <v>42614</v>
      </c>
      <c r="L8953" t="s">
        <v>199</v>
      </c>
      <c r="M8953">
        <f>Table1[[#This Row],[Ship Date]]-Table1[[#This Row],[Order Date]]</f>
        <v>2</v>
      </c>
      <c r="N8953">
        <v>8</v>
      </c>
      <c r="O8953" t="s">
        <v>61</v>
      </c>
      <c r="P8953" s="3">
        <v>37.764000000000003</v>
      </c>
      <c r="Q8953" s="3">
        <v>26.664509741758771</v>
      </c>
      <c r="R8953" s="3">
        <f>(Table1[[#This Row],[Selling Price]]-Table1[[#This Row],[Cost Price]])</f>
        <v>11.099490258241232</v>
      </c>
      <c r="S8953" s="12">
        <f>(Table1[[#This Row],[Profit]]/Table1[[#This Row],[Selling Price]])</f>
        <v>0.2939172295901184</v>
      </c>
      <c r="T8953">
        <v>6</v>
      </c>
      <c r="U8953" s="2">
        <f>Table1[[#This Row],[Selling Price]]*Table1[[#This Row],[Quantity]]</f>
        <v>226.584</v>
      </c>
      <c r="V8953" s="4">
        <v>0.7</v>
      </c>
      <c r="W8953">
        <v>498</v>
      </c>
      <c r="X8953" t="s">
        <v>36</v>
      </c>
      <c r="Y8953" t="s">
        <v>68</v>
      </c>
      <c r="Z8953" s="2">
        <v>35.734421119520782</v>
      </c>
    </row>
    <row r="8954" spans="1:26" x14ac:dyDescent="0.35">
      <c r="A8954" t="s">
        <v>100</v>
      </c>
      <c r="B8954" t="s">
        <v>101</v>
      </c>
      <c r="C8954" t="s">
        <v>27</v>
      </c>
      <c r="D8954" t="s">
        <v>46</v>
      </c>
      <c r="E8954" t="s">
        <v>47</v>
      </c>
      <c r="F8954" t="s">
        <v>1105</v>
      </c>
      <c r="G8954" t="s">
        <v>1106</v>
      </c>
      <c r="H8954" t="s">
        <v>32</v>
      </c>
      <c r="I8954" t="s">
        <v>1107</v>
      </c>
      <c r="J8954" s="1">
        <v>43003</v>
      </c>
      <c r="K8954" s="1">
        <v>43009</v>
      </c>
      <c r="L8954" t="s">
        <v>60</v>
      </c>
      <c r="M8954">
        <f>Table1[[#This Row],[Ship Date]]-Table1[[#This Row],[Order Date]]</f>
        <v>6</v>
      </c>
      <c r="N8954">
        <v>9</v>
      </c>
      <c r="O8954" t="s">
        <v>61</v>
      </c>
      <c r="P8954" s="3">
        <v>20.7</v>
      </c>
      <c r="Q8954" s="3">
        <v>13.6492300048002</v>
      </c>
      <c r="R8954" s="3">
        <f>(Table1[[#This Row],[Selling Price]]-Table1[[#This Row],[Cost Price]])</f>
        <v>7.0507699951997989</v>
      </c>
      <c r="S8954" s="12">
        <f>(Table1[[#This Row],[Profit]]/Table1[[#This Row],[Selling Price]])</f>
        <v>0.34061690798066663</v>
      </c>
      <c r="T8954">
        <v>2</v>
      </c>
      <c r="U8954" s="2">
        <f>Table1[[#This Row],[Selling Price]]*Table1[[#This Row],[Quantity]]</f>
        <v>41.4</v>
      </c>
      <c r="V8954" s="4">
        <v>0</v>
      </c>
      <c r="W8954">
        <v>308</v>
      </c>
      <c r="X8954" t="s">
        <v>68</v>
      </c>
      <c r="Y8954" t="s">
        <v>52</v>
      </c>
      <c r="Z8954" s="2">
        <v>26.788406607550009</v>
      </c>
    </row>
    <row r="8955" spans="1:26" x14ac:dyDescent="0.35">
      <c r="A8955" t="s">
        <v>100</v>
      </c>
      <c r="B8955" t="s">
        <v>101</v>
      </c>
      <c r="C8955" t="s">
        <v>27</v>
      </c>
      <c r="D8955" t="s">
        <v>46</v>
      </c>
      <c r="E8955" t="s">
        <v>178</v>
      </c>
      <c r="F8955" t="s">
        <v>1339</v>
      </c>
      <c r="G8955" t="s">
        <v>610</v>
      </c>
      <c r="H8955" t="s">
        <v>32</v>
      </c>
      <c r="I8955" t="s">
        <v>1338</v>
      </c>
      <c r="J8955" s="1">
        <v>42639</v>
      </c>
      <c r="K8955" s="1">
        <v>42644</v>
      </c>
      <c r="L8955" t="s">
        <v>60</v>
      </c>
      <c r="M8955">
        <f>Table1[[#This Row],[Ship Date]]-Table1[[#This Row],[Order Date]]</f>
        <v>5</v>
      </c>
      <c r="N8955">
        <v>9</v>
      </c>
      <c r="O8955" t="s">
        <v>61</v>
      </c>
      <c r="P8955" s="3">
        <v>8.9280000000000008</v>
      </c>
      <c r="Q8955" s="3">
        <v>6.9468901208193712</v>
      </c>
      <c r="R8955" s="3">
        <f>(Table1[[#This Row],[Selling Price]]-Table1[[#This Row],[Cost Price]])</f>
        <v>1.9811098791806296</v>
      </c>
      <c r="S8955" s="12">
        <f>(Table1[[#This Row],[Profit]]/Table1[[#This Row],[Selling Price]])</f>
        <v>0.22189850797274074</v>
      </c>
      <c r="T8955">
        <v>2</v>
      </c>
      <c r="U8955" s="2">
        <f>Table1[[#This Row],[Selling Price]]*Table1[[#This Row],[Quantity]]</f>
        <v>17.856000000000002</v>
      </c>
      <c r="V8955" s="4">
        <v>0.2</v>
      </c>
      <c r="W8955">
        <v>363</v>
      </c>
      <c r="X8955" t="s">
        <v>36</v>
      </c>
      <c r="Y8955" t="s">
        <v>52</v>
      </c>
      <c r="Z8955" s="2">
        <v>4.6283737100627471</v>
      </c>
    </row>
    <row r="8956" spans="1:26" x14ac:dyDescent="0.35">
      <c r="A8956" t="s">
        <v>100</v>
      </c>
      <c r="B8956" t="s">
        <v>101</v>
      </c>
      <c r="C8956" t="s">
        <v>55</v>
      </c>
      <c r="D8956" t="s">
        <v>46</v>
      </c>
      <c r="E8956" t="s">
        <v>91</v>
      </c>
      <c r="F8956" t="s">
        <v>1340</v>
      </c>
      <c r="G8956" t="s">
        <v>1341</v>
      </c>
      <c r="H8956" t="s">
        <v>32</v>
      </c>
      <c r="I8956" t="s">
        <v>1342</v>
      </c>
      <c r="J8956" s="1">
        <v>42353</v>
      </c>
      <c r="K8956" s="1">
        <v>42360</v>
      </c>
      <c r="L8956" t="s">
        <v>60</v>
      </c>
      <c r="M8956">
        <f>Table1[[#This Row],[Ship Date]]-Table1[[#This Row],[Order Date]]</f>
        <v>7</v>
      </c>
      <c r="N8956">
        <v>12</v>
      </c>
      <c r="O8956" t="s">
        <v>35</v>
      </c>
      <c r="P8956" s="3">
        <v>103.92</v>
      </c>
      <c r="Q8956" s="3">
        <v>83.387459307550714</v>
      </c>
      <c r="R8956" s="3">
        <f>(Table1[[#This Row],[Selling Price]]-Table1[[#This Row],[Cost Price]])</f>
        <v>20.532540692449288</v>
      </c>
      <c r="S8956" s="12">
        <f>(Table1[[#This Row],[Profit]]/Table1[[#This Row],[Selling Price]])</f>
        <v>0.19758026070486229</v>
      </c>
      <c r="T8956">
        <v>4</v>
      </c>
      <c r="U8956" s="2">
        <f>Table1[[#This Row],[Selling Price]]*Table1[[#This Row],[Quantity]]</f>
        <v>415.68</v>
      </c>
      <c r="V8956" s="4">
        <v>0</v>
      </c>
      <c r="W8956">
        <v>338</v>
      </c>
      <c r="X8956" t="s">
        <v>68</v>
      </c>
      <c r="Y8956" t="s">
        <v>68</v>
      </c>
      <c r="Z8956" s="2">
        <v>36.741268350452998</v>
      </c>
    </row>
    <row r="8957" spans="1:26" x14ac:dyDescent="0.35">
      <c r="A8957" t="s">
        <v>100</v>
      </c>
      <c r="B8957" t="s">
        <v>101</v>
      </c>
      <c r="C8957" t="s">
        <v>39</v>
      </c>
      <c r="D8957" t="s">
        <v>46</v>
      </c>
      <c r="E8957" t="s">
        <v>86</v>
      </c>
      <c r="F8957" t="s">
        <v>1438</v>
      </c>
      <c r="G8957" t="s">
        <v>1439</v>
      </c>
      <c r="H8957" t="s">
        <v>32</v>
      </c>
      <c r="I8957" t="s">
        <v>1440</v>
      </c>
      <c r="J8957" s="1">
        <v>42520</v>
      </c>
      <c r="K8957" s="1">
        <v>42525</v>
      </c>
      <c r="L8957" t="s">
        <v>60</v>
      </c>
      <c r="M8957">
        <f>Table1[[#This Row],[Ship Date]]-Table1[[#This Row],[Order Date]]</f>
        <v>5</v>
      </c>
      <c r="N8957">
        <v>5</v>
      </c>
      <c r="O8957" t="s">
        <v>51</v>
      </c>
      <c r="P8957" s="3">
        <v>22.62</v>
      </c>
      <c r="Q8957" s="3">
        <v>17.92219635845294</v>
      </c>
      <c r="R8957" s="3">
        <f>(Table1[[#This Row],[Selling Price]]-Table1[[#This Row],[Cost Price]])</f>
        <v>4.6978036415470612</v>
      </c>
      <c r="S8957" s="12">
        <f>(Table1[[#This Row],[Profit]]/Table1[[#This Row],[Selling Price]])</f>
        <v>0.20768362694726175</v>
      </c>
      <c r="T8957">
        <v>2</v>
      </c>
      <c r="U8957" s="2">
        <f>Table1[[#This Row],[Selling Price]]*Table1[[#This Row],[Quantity]]</f>
        <v>45.24</v>
      </c>
      <c r="V8957" s="4">
        <v>0.7</v>
      </c>
      <c r="W8957">
        <v>149</v>
      </c>
      <c r="X8957" t="s">
        <v>36</v>
      </c>
      <c r="Y8957" t="s">
        <v>68</v>
      </c>
      <c r="Z8957" s="2">
        <v>52.512484385749993</v>
      </c>
    </row>
    <row r="8958" spans="1:26" x14ac:dyDescent="0.35">
      <c r="A8958" t="s">
        <v>100</v>
      </c>
      <c r="B8958" t="s">
        <v>101</v>
      </c>
      <c r="C8958" t="s">
        <v>39</v>
      </c>
      <c r="D8958" t="s">
        <v>46</v>
      </c>
      <c r="E8958" t="s">
        <v>65</v>
      </c>
      <c r="F8958" t="s">
        <v>842</v>
      </c>
      <c r="G8958" t="s">
        <v>1457</v>
      </c>
      <c r="H8958" t="s">
        <v>32</v>
      </c>
      <c r="I8958" t="s">
        <v>1454</v>
      </c>
      <c r="J8958" s="1">
        <v>42079</v>
      </c>
      <c r="K8958" s="1">
        <v>42085</v>
      </c>
      <c r="L8958" t="s">
        <v>60</v>
      </c>
      <c r="M8958">
        <f>Table1[[#This Row],[Ship Date]]-Table1[[#This Row],[Order Date]]</f>
        <v>6</v>
      </c>
      <c r="N8958">
        <v>3</v>
      </c>
      <c r="O8958" t="s">
        <v>106</v>
      </c>
      <c r="P8958" s="3">
        <v>46.74</v>
      </c>
      <c r="Q8958" s="3">
        <v>33.271611141347087</v>
      </c>
      <c r="R8958" s="3">
        <f>(Table1[[#This Row],[Selling Price]]-Table1[[#This Row],[Cost Price]])</f>
        <v>13.468388858652915</v>
      </c>
      <c r="S8958" s="12">
        <f>(Table1[[#This Row],[Profit]]/Table1[[#This Row],[Selling Price]])</f>
        <v>0.2881555168731903</v>
      </c>
      <c r="T8958">
        <v>3</v>
      </c>
      <c r="U8958" s="2">
        <f>Table1[[#This Row],[Selling Price]]*Table1[[#This Row],[Quantity]]</f>
        <v>140.22</v>
      </c>
      <c r="V8958" s="4">
        <v>0</v>
      </c>
      <c r="W8958">
        <v>209</v>
      </c>
      <c r="X8958" t="s">
        <v>68</v>
      </c>
      <c r="Y8958" t="s">
        <v>52</v>
      </c>
      <c r="Z8958" s="2">
        <v>27.387673366762002</v>
      </c>
    </row>
    <row r="8959" spans="1:26" x14ac:dyDescent="0.35">
      <c r="A8959" t="s">
        <v>100</v>
      </c>
      <c r="B8959" t="s">
        <v>101</v>
      </c>
      <c r="C8959" t="s">
        <v>45</v>
      </c>
      <c r="D8959" t="s">
        <v>46</v>
      </c>
      <c r="E8959" t="s">
        <v>65</v>
      </c>
      <c r="F8959" t="s">
        <v>278</v>
      </c>
      <c r="G8959" t="s">
        <v>279</v>
      </c>
      <c r="H8959" t="s">
        <v>32</v>
      </c>
      <c r="I8959" t="s">
        <v>1546</v>
      </c>
      <c r="J8959" s="1">
        <v>42323</v>
      </c>
      <c r="K8959" s="1">
        <v>42325</v>
      </c>
      <c r="L8959" t="s">
        <v>34</v>
      </c>
      <c r="M8959">
        <f>Table1[[#This Row],[Ship Date]]-Table1[[#This Row],[Order Date]]</f>
        <v>2</v>
      </c>
      <c r="N8959">
        <v>11</v>
      </c>
      <c r="O8959" t="s">
        <v>35</v>
      </c>
      <c r="P8959" s="3">
        <v>250.27199999999999</v>
      </c>
      <c r="Q8959" s="3">
        <v>194.2836393962811</v>
      </c>
      <c r="R8959" s="3">
        <f>(Table1[[#This Row],[Selling Price]]-Table1[[#This Row],[Cost Price]])</f>
        <v>55.988360603718888</v>
      </c>
      <c r="S8959" s="12">
        <f>(Table1[[#This Row],[Profit]]/Table1[[#This Row],[Selling Price]])</f>
        <v>0.22371004588495275</v>
      </c>
      <c r="T8959">
        <v>9</v>
      </c>
      <c r="U8959" s="2">
        <f>Table1[[#This Row],[Selling Price]]*Table1[[#This Row],[Quantity]]</f>
        <v>2252.4479999999999</v>
      </c>
      <c r="V8959" s="4">
        <v>0.2</v>
      </c>
      <c r="W8959">
        <v>290</v>
      </c>
      <c r="X8959" t="s">
        <v>36</v>
      </c>
      <c r="Y8959" t="s">
        <v>68</v>
      </c>
      <c r="Z8959" s="2">
        <v>71.285245662358903</v>
      </c>
    </row>
    <row r="8960" spans="1:26" x14ac:dyDescent="0.35">
      <c r="A8960" t="s">
        <v>100</v>
      </c>
      <c r="B8960" t="s">
        <v>101</v>
      </c>
      <c r="C8960" t="s">
        <v>27</v>
      </c>
      <c r="D8960" t="s">
        <v>46</v>
      </c>
      <c r="E8960" t="s">
        <v>91</v>
      </c>
      <c r="F8960" t="s">
        <v>1683</v>
      </c>
      <c r="G8960" t="s">
        <v>1684</v>
      </c>
      <c r="H8960" t="s">
        <v>32</v>
      </c>
      <c r="I8960" t="s">
        <v>1682</v>
      </c>
      <c r="J8960" s="1">
        <v>42337</v>
      </c>
      <c r="K8960" s="1">
        <v>42341</v>
      </c>
      <c r="L8960" t="s">
        <v>60</v>
      </c>
      <c r="M8960">
        <f>Table1[[#This Row],[Ship Date]]-Table1[[#This Row],[Order Date]]</f>
        <v>4</v>
      </c>
      <c r="N8960">
        <v>11</v>
      </c>
      <c r="O8960" t="s">
        <v>35</v>
      </c>
      <c r="P8960" s="3">
        <v>555.21</v>
      </c>
      <c r="Q8960" s="3">
        <v>412.85323738958908</v>
      </c>
      <c r="R8960" s="3">
        <f>(Table1[[#This Row],[Selling Price]]-Table1[[#This Row],[Cost Price]])</f>
        <v>142.35676261041095</v>
      </c>
      <c r="S8960" s="12">
        <f>(Table1[[#This Row],[Profit]]/Table1[[#This Row],[Selling Price]])</f>
        <v>0.25640165452785602</v>
      </c>
      <c r="T8960">
        <v>5</v>
      </c>
      <c r="U8960" s="2">
        <f>Table1[[#This Row],[Selling Price]]*Table1[[#This Row],[Quantity]]</f>
        <v>2776.05</v>
      </c>
      <c r="V8960" s="4">
        <v>0.1</v>
      </c>
      <c r="W8960">
        <v>100</v>
      </c>
      <c r="X8960" t="s">
        <v>36</v>
      </c>
      <c r="Y8960" t="s">
        <v>36</v>
      </c>
      <c r="Z8960" s="2">
        <v>100.4871841845185</v>
      </c>
    </row>
    <row r="8961" spans="1:26" x14ac:dyDescent="0.35">
      <c r="A8961" t="s">
        <v>100</v>
      </c>
      <c r="B8961" t="s">
        <v>101</v>
      </c>
      <c r="C8961" t="s">
        <v>27</v>
      </c>
      <c r="D8961" t="s">
        <v>46</v>
      </c>
      <c r="E8961" t="s">
        <v>178</v>
      </c>
      <c r="F8961" t="s">
        <v>609</v>
      </c>
      <c r="G8961" t="s">
        <v>610</v>
      </c>
      <c r="H8961" t="s">
        <v>32</v>
      </c>
      <c r="I8961" t="s">
        <v>1934</v>
      </c>
      <c r="J8961" s="1">
        <v>41652</v>
      </c>
      <c r="K8961" s="1">
        <v>41654</v>
      </c>
      <c r="L8961" t="s">
        <v>34</v>
      </c>
      <c r="M8961">
        <f>Table1[[#This Row],[Ship Date]]-Table1[[#This Row],[Order Date]]</f>
        <v>2</v>
      </c>
      <c r="N8961">
        <v>1</v>
      </c>
      <c r="O8961" t="s">
        <v>35</v>
      </c>
      <c r="P8961" s="3">
        <v>11.36</v>
      </c>
      <c r="Q8961" s="3">
        <v>7.7563761109326279</v>
      </c>
      <c r="R8961" s="3">
        <f>(Table1[[#This Row],[Selling Price]]-Table1[[#This Row],[Cost Price]])</f>
        <v>3.6036238890673715</v>
      </c>
      <c r="S8961" s="12">
        <f>(Table1[[#This Row],[Profit]]/Table1[[#This Row],[Selling Price]])</f>
        <v>0.31722041277001511</v>
      </c>
      <c r="T8961">
        <v>2</v>
      </c>
      <c r="U8961" s="2">
        <f>Table1[[#This Row],[Selling Price]]*Table1[[#This Row],[Quantity]]</f>
        <v>22.72</v>
      </c>
      <c r="V8961" s="4">
        <v>0</v>
      </c>
      <c r="W8961">
        <v>175</v>
      </c>
      <c r="X8961" t="s">
        <v>36</v>
      </c>
      <c r="Y8961" t="s">
        <v>52</v>
      </c>
      <c r="Z8961" s="2">
        <v>12.138024001733831</v>
      </c>
    </row>
    <row r="8962" spans="1:26" x14ac:dyDescent="0.35">
      <c r="A8962" t="s">
        <v>100</v>
      </c>
      <c r="B8962" t="s">
        <v>101</v>
      </c>
      <c r="C8962" t="s">
        <v>39</v>
      </c>
      <c r="D8962" t="s">
        <v>46</v>
      </c>
      <c r="E8962" t="s">
        <v>75</v>
      </c>
      <c r="F8962" t="s">
        <v>1954</v>
      </c>
      <c r="G8962" t="s">
        <v>1955</v>
      </c>
      <c r="H8962" t="s">
        <v>32</v>
      </c>
      <c r="I8962" t="s">
        <v>1951</v>
      </c>
      <c r="J8962" s="1">
        <v>42765</v>
      </c>
      <c r="K8962" s="1">
        <v>42771</v>
      </c>
      <c r="L8962" t="s">
        <v>60</v>
      </c>
      <c r="M8962">
        <f>Table1[[#This Row],[Ship Date]]-Table1[[#This Row],[Order Date]]</f>
        <v>6</v>
      </c>
      <c r="N8962">
        <v>1</v>
      </c>
      <c r="O8962" t="s">
        <v>35</v>
      </c>
      <c r="P8962" s="3">
        <v>40.299999999999997</v>
      </c>
      <c r="Q8962" s="3">
        <v>32.897730560930242</v>
      </c>
      <c r="R8962" s="3">
        <f>(Table1[[#This Row],[Selling Price]]-Table1[[#This Row],[Cost Price]])</f>
        <v>7.4022694390697552</v>
      </c>
      <c r="S8962" s="12">
        <f>(Table1[[#This Row],[Profit]]/Table1[[#This Row],[Selling Price]])</f>
        <v>0.1836791424086788</v>
      </c>
      <c r="T8962">
        <v>2</v>
      </c>
      <c r="U8962" s="2">
        <f>Table1[[#This Row],[Selling Price]]*Table1[[#This Row],[Quantity]]</f>
        <v>80.599999999999994</v>
      </c>
      <c r="V8962" s="4">
        <v>0</v>
      </c>
      <c r="W8962">
        <v>154</v>
      </c>
      <c r="X8962" t="s">
        <v>68</v>
      </c>
      <c r="Y8962" t="s">
        <v>68</v>
      </c>
      <c r="Z8962" s="2">
        <v>64.511476692135943</v>
      </c>
    </row>
    <row r="8963" spans="1:26" x14ac:dyDescent="0.35">
      <c r="A8963" t="s">
        <v>100</v>
      </c>
      <c r="B8963" t="s">
        <v>101</v>
      </c>
      <c r="C8963" t="s">
        <v>27</v>
      </c>
      <c r="D8963" t="s">
        <v>46</v>
      </c>
      <c r="E8963" t="s">
        <v>539</v>
      </c>
      <c r="F8963" t="s">
        <v>2085</v>
      </c>
      <c r="G8963" t="s">
        <v>2086</v>
      </c>
      <c r="H8963" t="s">
        <v>32</v>
      </c>
      <c r="I8963" t="s">
        <v>2082</v>
      </c>
      <c r="J8963" s="1">
        <v>42681</v>
      </c>
      <c r="K8963" s="1">
        <v>42683</v>
      </c>
      <c r="L8963" t="s">
        <v>199</v>
      </c>
      <c r="M8963">
        <f>Table1[[#This Row],[Ship Date]]-Table1[[#This Row],[Order Date]]</f>
        <v>2</v>
      </c>
      <c r="N8963">
        <v>11</v>
      </c>
      <c r="O8963" t="s">
        <v>35</v>
      </c>
      <c r="P8963" s="3">
        <v>11.36</v>
      </c>
      <c r="Q8963" s="3">
        <v>7.9277051968990664</v>
      </c>
      <c r="R8963" s="3">
        <f>(Table1[[#This Row],[Selling Price]]-Table1[[#This Row],[Cost Price]])</f>
        <v>3.432294803100933</v>
      </c>
      <c r="S8963" s="12">
        <f>(Table1[[#This Row],[Profit]]/Table1[[#This Row],[Selling Price]])</f>
        <v>0.30213862703353284</v>
      </c>
      <c r="T8963">
        <v>2</v>
      </c>
      <c r="U8963" s="2">
        <f>Table1[[#This Row],[Selling Price]]*Table1[[#This Row],[Quantity]]</f>
        <v>22.72</v>
      </c>
      <c r="V8963" s="4">
        <v>0</v>
      </c>
      <c r="W8963">
        <v>357</v>
      </c>
      <c r="X8963" t="s">
        <v>36</v>
      </c>
      <c r="Y8963" t="s">
        <v>52</v>
      </c>
      <c r="Z8963" s="2">
        <v>8.032733034279179</v>
      </c>
    </row>
    <row r="8964" spans="1:26" x14ac:dyDescent="0.35">
      <c r="A8964" t="s">
        <v>100</v>
      </c>
      <c r="B8964" t="s">
        <v>101</v>
      </c>
      <c r="C8964" t="s">
        <v>64</v>
      </c>
      <c r="D8964" t="s">
        <v>46</v>
      </c>
      <c r="E8964" t="s">
        <v>75</v>
      </c>
      <c r="F8964" t="s">
        <v>2171</v>
      </c>
      <c r="G8964" t="s">
        <v>2172</v>
      </c>
      <c r="H8964" t="s">
        <v>32</v>
      </c>
      <c r="I8964" t="s">
        <v>2170</v>
      </c>
      <c r="J8964" s="1">
        <v>42912</v>
      </c>
      <c r="K8964" s="1">
        <v>42913</v>
      </c>
      <c r="L8964" t="s">
        <v>199</v>
      </c>
      <c r="M8964">
        <f>Table1[[#This Row],[Ship Date]]-Table1[[#This Row],[Order Date]]</f>
        <v>1</v>
      </c>
      <c r="N8964">
        <v>6</v>
      </c>
      <c r="O8964" t="s">
        <v>51</v>
      </c>
      <c r="P8964" s="3">
        <v>15.92</v>
      </c>
      <c r="Q8964" s="3">
        <v>12.281226152314609</v>
      </c>
      <c r="R8964" s="3">
        <f>(Table1[[#This Row],[Selling Price]]-Table1[[#This Row],[Cost Price]])</f>
        <v>3.6387738476853908</v>
      </c>
      <c r="S8964" s="12">
        <f>(Table1[[#This Row],[Profit]]/Table1[[#This Row],[Selling Price]])</f>
        <v>0.22856619646265017</v>
      </c>
      <c r="T8964">
        <v>4</v>
      </c>
      <c r="U8964" s="2">
        <f>Table1[[#This Row],[Selling Price]]*Table1[[#This Row],[Quantity]]</f>
        <v>63.68</v>
      </c>
      <c r="V8964" s="4">
        <v>0</v>
      </c>
      <c r="W8964">
        <v>209</v>
      </c>
      <c r="X8964" t="s">
        <v>36</v>
      </c>
      <c r="Y8964" t="s">
        <v>52</v>
      </c>
      <c r="Z8964" s="2">
        <v>4.7226351965825177</v>
      </c>
    </row>
    <row r="8965" spans="1:26" x14ac:dyDescent="0.35">
      <c r="A8965" t="s">
        <v>100</v>
      </c>
      <c r="B8965" t="s">
        <v>101</v>
      </c>
      <c r="C8965" t="s">
        <v>45</v>
      </c>
      <c r="D8965" t="s">
        <v>46</v>
      </c>
      <c r="E8965" t="s">
        <v>102</v>
      </c>
      <c r="F8965" t="s">
        <v>2229</v>
      </c>
      <c r="G8965" t="s">
        <v>2230</v>
      </c>
      <c r="H8965" t="s">
        <v>32</v>
      </c>
      <c r="I8965" t="s">
        <v>2231</v>
      </c>
      <c r="J8965" s="1">
        <v>41895</v>
      </c>
      <c r="K8965" s="1">
        <v>41898</v>
      </c>
      <c r="L8965" t="s">
        <v>199</v>
      </c>
      <c r="M8965">
        <f>Table1[[#This Row],[Ship Date]]-Table1[[#This Row],[Order Date]]</f>
        <v>3</v>
      </c>
      <c r="N8965">
        <v>9</v>
      </c>
      <c r="O8965" t="s">
        <v>61</v>
      </c>
      <c r="P8965" s="3">
        <v>15.552</v>
      </c>
      <c r="Q8965" s="3">
        <v>13.175231201804401</v>
      </c>
      <c r="R8965" s="3">
        <f>(Table1[[#This Row],[Selling Price]]-Table1[[#This Row],[Cost Price]])</f>
        <v>2.3767687981955987</v>
      </c>
      <c r="S8965" s="12">
        <f>(Table1[[#This Row],[Profit]]/Table1[[#This Row],[Selling Price]])</f>
        <v>0.15282721181813264</v>
      </c>
      <c r="T8965">
        <v>3</v>
      </c>
      <c r="U8965" s="2">
        <f>Table1[[#This Row],[Selling Price]]*Table1[[#This Row],[Quantity]]</f>
        <v>46.655999999999999</v>
      </c>
      <c r="V8965" s="4">
        <v>0.2</v>
      </c>
      <c r="W8965">
        <v>253</v>
      </c>
      <c r="X8965" t="s">
        <v>36</v>
      </c>
      <c r="Y8965" t="s">
        <v>52</v>
      </c>
      <c r="Z8965" s="2">
        <v>3.6656415536710618</v>
      </c>
    </row>
    <row r="8966" spans="1:26" x14ac:dyDescent="0.35">
      <c r="A8966" t="s">
        <v>100</v>
      </c>
      <c r="B8966" t="s">
        <v>101</v>
      </c>
      <c r="C8966" t="s">
        <v>45</v>
      </c>
      <c r="D8966" t="s">
        <v>46</v>
      </c>
      <c r="E8966" t="s">
        <v>86</v>
      </c>
      <c r="F8966" t="s">
        <v>2288</v>
      </c>
      <c r="G8966" t="s">
        <v>2289</v>
      </c>
      <c r="H8966" t="s">
        <v>32</v>
      </c>
      <c r="I8966" t="s">
        <v>2290</v>
      </c>
      <c r="J8966" s="1">
        <v>42335</v>
      </c>
      <c r="K8966" s="1">
        <v>42339</v>
      </c>
      <c r="L8966" t="s">
        <v>60</v>
      </c>
      <c r="M8966">
        <f>Table1[[#This Row],[Ship Date]]-Table1[[#This Row],[Order Date]]</f>
        <v>4</v>
      </c>
      <c r="N8966">
        <v>11</v>
      </c>
      <c r="O8966" t="s">
        <v>35</v>
      </c>
      <c r="P8966" s="3">
        <v>6.24</v>
      </c>
      <c r="Q8966" s="3">
        <v>4.3000760002176808</v>
      </c>
      <c r="R8966" s="3">
        <f>(Table1[[#This Row],[Selling Price]]-Table1[[#This Row],[Cost Price]])</f>
        <v>1.9399239997823194</v>
      </c>
      <c r="S8966" s="12">
        <f>(Table1[[#This Row],[Profit]]/Table1[[#This Row],[Selling Price]])</f>
        <v>0.31088525637537168</v>
      </c>
      <c r="T8966">
        <v>2</v>
      </c>
      <c r="U8966" s="2">
        <f>Table1[[#This Row],[Selling Price]]*Table1[[#This Row],[Quantity]]</f>
        <v>12.48</v>
      </c>
      <c r="V8966" s="4">
        <v>0</v>
      </c>
      <c r="W8966">
        <v>431</v>
      </c>
      <c r="X8966" t="s">
        <v>36</v>
      </c>
      <c r="Y8966" t="s">
        <v>52</v>
      </c>
      <c r="Z8966" s="2">
        <v>4.7194338643528004</v>
      </c>
    </row>
    <row r="8967" spans="1:26" x14ac:dyDescent="0.35">
      <c r="A8967" t="s">
        <v>100</v>
      </c>
      <c r="B8967" t="s">
        <v>101</v>
      </c>
      <c r="C8967" t="s">
        <v>27</v>
      </c>
      <c r="D8967" t="s">
        <v>46</v>
      </c>
      <c r="E8967" t="s">
        <v>86</v>
      </c>
      <c r="F8967" t="s">
        <v>1949</v>
      </c>
      <c r="G8967" t="s">
        <v>1950</v>
      </c>
      <c r="H8967" t="s">
        <v>32</v>
      </c>
      <c r="I8967" t="s">
        <v>2334</v>
      </c>
      <c r="J8967" s="1">
        <v>42622</v>
      </c>
      <c r="K8967" s="1">
        <v>42624</v>
      </c>
      <c r="L8967" t="s">
        <v>199</v>
      </c>
      <c r="M8967">
        <f>Table1[[#This Row],[Ship Date]]-Table1[[#This Row],[Order Date]]</f>
        <v>2</v>
      </c>
      <c r="N8967">
        <v>9</v>
      </c>
      <c r="O8967" t="s">
        <v>61</v>
      </c>
      <c r="P8967" s="3">
        <v>14.624000000000001</v>
      </c>
      <c r="Q8967" s="3">
        <v>10.122699029621529</v>
      </c>
      <c r="R8967" s="3">
        <f>(Table1[[#This Row],[Selling Price]]-Table1[[#This Row],[Cost Price]])</f>
        <v>4.5013009703784714</v>
      </c>
      <c r="S8967" s="12">
        <f>(Table1[[#This Row],[Profit]]/Table1[[#This Row],[Selling Price]])</f>
        <v>0.30780230924360441</v>
      </c>
      <c r="T8967">
        <v>2</v>
      </c>
      <c r="U8967" s="2">
        <f>Table1[[#This Row],[Selling Price]]*Table1[[#This Row],[Quantity]]</f>
        <v>29.248000000000001</v>
      </c>
      <c r="V8967" s="4">
        <v>0.2</v>
      </c>
      <c r="W8967">
        <v>429</v>
      </c>
      <c r="X8967" t="s">
        <v>36</v>
      </c>
      <c r="Y8967" t="s">
        <v>52</v>
      </c>
      <c r="Z8967" s="2">
        <v>14.31834938362061</v>
      </c>
    </row>
    <row r="8968" spans="1:26" x14ac:dyDescent="0.35">
      <c r="A8968" t="s">
        <v>100</v>
      </c>
      <c r="B8968" t="s">
        <v>101</v>
      </c>
      <c r="C8968" t="s">
        <v>39</v>
      </c>
      <c r="D8968" t="s">
        <v>46</v>
      </c>
      <c r="E8968" t="s">
        <v>91</v>
      </c>
      <c r="F8968" t="s">
        <v>1736</v>
      </c>
      <c r="G8968" t="s">
        <v>1737</v>
      </c>
      <c r="H8968" t="s">
        <v>32</v>
      </c>
      <c r="I8968" t="s">
        <v>2458</v>
      </c>
      <c r="J8968" s="1">
        <v>42110</v>
      </c>
      <c r="K8968" s="1">
        <v>42115</v>
      </c>
      <c r="L8968" t="s">
        <v>60</v>
      </c>
      <c r="M8968">
        <f>Table1[[#This Row],[Ship Date]]-Table1[[#This Row],[Order Date]]</f>
        <v>5</v>
      </c>
      <c r="N8968">
        <v>4</v>
      </c>
      <c r="O8968" t="s">
        <v>106</v>
      </c>
      <c r="P8968" s="3">
        <v>45.216000000000001</v>
      </c>
      <c r="Q8968" s="3">
        <v>35.351572540515527</v>
      </c>
      <c r="R8968" s="3">
        <f>(Table1[[#This Row],[Selling Price]]-Table1[[#This Row],[Cost Price]])</f>
        <v>9.8644274594844745</v>
      </c>
      <c r="S8968" s="12">
        <f>(Table1[[#This Row],[Profit]]/Table1[[#This Row],[Selling Price]])</f>
        <v>0.21816231996382859</v>
      </c>
      <c r="T8968">
        <v>3</v>
      </c>
      <c r="U8968" s="2">
        <f>Table1[[#This Row],[Selling Price]]*Table1[[#This Row],[Quantity]]</f>
        <v>135.648</v>
      </c>
      <c r="V8968" s="4">
        <v>0.2</v>
      </c>
      <c r="W8968">
        <v>235</v>
      </c>
      <c r="X8968" t="s">
        <v>36</v>
      </c>
      <c r="Y8968" t="s">
        <v>68</v>
      </c>
      <c r="Z8968" s="2">
        <v>58.388804474830621</v>
      </c>
    </row>
    <row r="8969" spans="1:26" x14ac:dyDescent="0.35">
      <c r="A8969" t="s">
        <v>100</v>
      </c>
      <c r="B8969" t="s">
        <v>101</v>
      </c>
      <c r="C8969" t="s">
        <v>55</v>
      </c>
      <c r="D8969" t="s">
        <v>46</v>
      </c>
      <c r="E8969" t="s">
        <v>102</v>
      </c>
      <c r="F8969" t="s">
        <v>2655</v>
      </c>
      <c r="G8969" t="s">
        <v>2656</v>
      </c>
      <c r="H8969" t="s">
        <v>32</v>
      </c>
      <c r="I8969" t="s">
        <v>2650</v>
      </c>
      <c r="J8969" s="1">
        <v>42792</v>
      </c>
      <c r="K8969" s="1">
        <v>42794</v>
      </c>
      <c r="L8969" t="s">
        <v>34</v>
      </c>
      <c r="M8969">
        <f>Table1[[#This Row],[Ship Date]]-Table1[[#This Row],[Order Date]]</f>
        <v>2</v>
      </c>
      <c r="N8969">
        <v>2</v>
      </c>
      <c r="O8969" t="s">
        <v>106</v>
      </c>
      <c r="P8969" s="3">
        <v>23.12</v>
      </c>
      <c r="Q8969" s="3">
        <v>16.696771100926011</v>
      </c>
      <c r="R8969" s="3">
        <f>(Table1[[#This Row],[Selling Price]]-Table1[[#This Row],[Cost Price]])</f>
        <v>6.4232288990739903</v>
      </c>
      <c r="S8969" s="12">
        <f>(Table1[[#This Row],[Profit]]/Table1[[#This Row],[Selling Price]])</f>
        <v>0.27782131916409991</v>
      </c>
      <c r="T8969">
        <v>4</v>
      </c>
      <c r="U8969" s="2">
        <f>Table1[[#This Row],[Selling Price]]*Table1[[#This Row],[Quantity]]</f>
        <v>92.48</v>
      </c>
      <c r="V8969" s="4">
        <v>0</v>
      </c>
      <c r="W8969">
        <v>409</v>
      </c>
      <c r="X8969" t="s">
        <v>36</v>
      </c>
      <c r="Y8969" t="s">
        <v>52</v>
      </c>
      <c r="Z8969" s="2">
        <v>12.160914877864521</v>
      </c>
    </row>
    <row r="8970" spans="1:26" x14ac:dyDescent="0.35">
      <c r="A8970" t="s">
        <v>100</v>
      </c>
      <c r="B8970" t="s">
        <v>101</v>
      </c>
      <c r="C8970" t="s">
        <v>39</v>
      </c>
      <c r="D8970" t="s">
        <v>46</v>
      </c>
      <c r="E8970" t="s">
        <v>102</v>
      </c>
      <c r="F8970" t="s">
        <v>2839</v>
      </c>
      <c r="G8970" t="s">
        <v>2840</v>
      </c>
      <c r="H8970" t="s">
        <v>32</v>
      </c>
      <c r="I8970" t="s">
        <v>2841</v>
      </c>
      <c r="J8970" s="1">
        <v>43017</v>
      </c>
      <c r="K8970" s="1">
        <v>43018</v>
      </c>
      <c r="L8970" t="s">
        <v>199</v>
      </c>
      <c r="M8970">
        <f>Table1[[#This Row],[Ship Date]]-Table1[[#This Row],[Order Date]]</f>
        <v>1</v>
      </c>
      <c r="N8970">
        <v>10</v>
      </c>
      <c r="O8970" t="s">
        <v>61</v>
      </c>
      <c r="P8970" s="3">
        <v>10.816000000000001</v>
      </c>
      <c r="Q8970" s="3">
        <v>8.1689609724199546</v>
      </c>
      <c r="R8970" s="3">
        <f>(Table1[[#This Row],[Selling Price]]-Table1[[#This Row],[Cost Price]])</f>
        <v>2.6470390275800462</v>
      </c>
      <c r="S8970" s="12">
        <f>(Table1[[#This Row],[Profit]]/Table1[[#This Row],[Selling Price]])</f>
        <v>0.24473363790495986</v>
      </c>
      <c r="T8970">
        <v>4</v>
      </c>
      <c r="U8970" s="2">
        <f>Table1[[#This Row],[Selling Price]]*Table1[[#This Row],[Quantity]]</f>
        <v>43.264000000000003</v>
      </c>
      <c r="V8970" s="4">
        <v>0.2</v>
      </c>
      <c r="W8970">
        <v>389</v>
      </c>
      <c r="X8970" t="s">
        <v>36</v>
      </c>
      <c r="Y8970" t="s">
        <v>52</v>
      </c>
      <c r="Z8970" s="2">
        <v>7.4880541664707536</v>
      </c>
    </row>
    <row r="8971" spans="1:26" x14ac:dyDescent="0.35">
      <c r="A8971" t="s">
        <v>100</v>
      </c>
      <c r="B8971" t="s">
        <v>101</v>
      </c>
      <c r="C8971" t="s">
        <v>39</v>
      </c>
      <c r="D8971" t="s">
        <v>46</v>
      </c>
      <c r="E8971" t="s">
        <v>86</v>
      </c>
      <c r="F8971" t="s">
        <v>172</v>
      </c>
      <c r="G8971" t="s">
        <v>173</v>
      </c>
      <c r="H8971" t="s">
        <v>32</v>
      </c>
      <c r="I8971" t="s">
        <v>2870</v>
      </c>
      <c r="J8971" s="1">
        <v>42737</v>
      </c>
      <c r="K8971" s="1">
        <v>42739</v>
      </c>
      <c r="L8971" t="s">
        <v>199</v>
      </c>
      <c r="M8971">
        <f>Table1[[#This Row],[Ship Date]]-Table1[[#This Row],[Order Date]]</f>
        <v>2</v>
      </c>
      <c r="N8971">
        <v>1</v>
      </c>
      <c r="O8971" t="s">
        <v>35</v>
      </c>
      <c r="P8971" s="3">
        <v>28.853999999999999</v>
      </c>
      <c r="Q8971" s="3">
        <v>22.96491169155383</v>
      </c>
      <c r="R8971" s="3">
        <f>(Table1[[#This Row],[Selling Price]]-Table1[[#This Row],[Cost Price]])</f>
        <v>5.8890883084461692</v>
      </c>
      <c r="S8971" s="12">
        <f>(Table1[[#This Row],[Profit]]/Table1[[#This Row],[Selling Price]])</f>
        <v>0.20409954628287827</v>
      </c>
      <c r="T8971">
        <v>6</v>
      </c>
      <c r="U8971" s="2">
        <f>Table1[[#This Row],[Selling Price]]*Table1[[#This Row],[Quantity]]</f>
        <v>173.124</v>
      </c>
      <c r="V8971" s="4">
        <v>0.7</v>
      </c>
      <c r="W8971">
        <v>242</v>
      </c>
      <c r="X8971" t="s">
        <v>36</v>
      </c>
      <c r="Y8971" t="s">
        <v>52</v>
      </c>
      <c r="Z8971" s="2">
        <v>18.273664319634051</v>
      </c>
    </row>
    <row r="8972" spans="1:26" x14ac:dyDescent="0.35">
      <c r="A8972" t="s">
        <v>100</v>
      </c>
      <c r="B8972" t="s">
        <v>101</v>
      </c>
      <c r="C8972" t="s">
        <v>64</v>
      </c>
      <c r="D8972" t="s">
        <v>46</v>
      </c>
      <c r="E8972" t="s">
        <v>86</v>
      </c>
      <c r="F8972" t="s">
        <v>2148</v>
      </c>
      <c r="G8972" t="s">
        <v>2149</v>
      </c>
      <c r="H8972" t="s">
        <v>32</v>
      </c>
      <c r="I8972" t="s">
        <v>2975</v>
      </c>
      <c r="J8972" s="1">
        <v>42273</v>
      </c>
      <c r="K8972" s="1">
        <v>42277</v>
      </c>
      <c r="L8972" t="s">
        <v>60</v>
      </c>
      <c r="M8972">
        <f>Table1[[#This Row],[Ship Date]]-Table1[[#This Row],[Order Date]]</f>
        <v>4</v>
      </c>
      <c r="N8972">
        <v>9</v>
      </c>
      <c r="O8972" t="s">
        <v>61</v>
      </c>
      <c r="P8972" s="3">
        <v>77.031000000000006</v>
      </c>
      <c r="Q8972" s="3">
        <v>51.327982769107862</v>
      </c>
      <c r="R8972" s="3">
        <f>(Table1[[#This Row],[Selling Price]]-Table1[[#This Row],[Cost Price]])</f>
        <v>25.703017230892144</v>
      </c>
      <c r="S8972" s="12">
        <f>(Table1[[#This Row],[Profit]]/Table1[[#This Row],[Selling Price]])</f>
        <v>0.33367108347148733</v>
      </c>
      <c r="T8972">
        <v>9</v>
      </c>
      <c r="U8972" s="2">
        <f>Table1[[#This Row],[Selling Price]]*Table1[[#This Row],[Quantity]]</f>
        <v>693.279</v>
      </c>
      <c r="V8972" s="4">
        <v>0.7</v>
      </c>
      <c r="W8972">
        <v>110</v>
      </c>
      <c r="X8972" t="s">
        <v>36</v>
      </c>
      <c r="Y8972" t="s">
        <v>36</v>
      </c>
      <c r="Z8972" s="2">
        <v>98.386651041403255</v>
      </c>
    </row>
    <row r="8973" spans="1:26" x14ac:dyDescent="0.35">
      <c r="A8973" t="s">
        <v>100</v>
      </c>
      <c r="B8973" t="s">
        <v>101</v>
      </c>
      <c r="C8973" t="s">
        <v>55</v>
      </c>
      <c r="D8973" t="s">
        <v>46</v>
      </c>
      <c r="E8973" t="s">
        <v>75</v>
      </c>
      <c r="F8973" t="s">
        <v>698</v>
      </c>
      <c r="G8973" t="s">
        <v>699</v>
      </c>
      <c r="H8973" t="s">
        <v>32</v>
      </c>
      <c r="I8973" t="s">
        <v>3109</v>
      </c>
      <c r="J8973" s="1">
        <v>42910</v>
      </c>
      <c r="K8973" s="1">
        <v>42917</v>
      </c>
      <c r="L8973" t="s">
        <v>60</v>
      </c>
      <c r="M8973">
        <f>Table1[[#This Row],[Ship Date]]-Table1[[#This Row],[Order Date]]</f>
        <v>7</v>
      </c>
      <c r="N8973">
        <v>6</v>
      </c>
      <c r="O8973" t="s">
        <v>51</v>
      </c>
      <c r="P8973" s="3">
        <v>35.82</v>
      </c>
      <c r="Q8973" s="3">
        <v>27.814632315165351</v>
      </c>
      <c r="R8973" s="3">
        <f>(Table1[[#This Row],[Selling Price]]-Table1[[#This Row],[Cost Price]])</f>
        <v>8.0053676848346491</v>
      </c>
      <c r="S8973" s="12">
        <f>(Table1[[#This Row],[Profit]]/Table1[[#This Row],[Selling Price]])</f>
        <v>0.22348876842084447</v>
      </c>
      <c r="T8973">
        <v>9</v>
      </c>
      <c r="U8973" s="2">
        <f>Table1[[#This Row],[Selling Price]]*Table1[[#This Row],[Quantity]]</f>
        <v>322.38</v>
      </c>
      <c r="V8973" s="4">
        <v>0</v>
      </c>
      <c r="W8973">
        <v>204</v>
      </c>
      <c r="X8973" t="s">
        <v>68</v>
      </c>
      <c r="Y8973" t="s">
        <v>52</v>
      </c>
      <c r="Z8973" s="2">
        <v>10.224251827325631</v>
      </c>
    </row>
    <row r="8974" spans="1:26" x14ac:dyDescent="0.35">
      <c r="A8974" t="s">
        <v>100</v>
      </c>
      <c r="B8974" t="s">
        <v>101</v>
      </c>
      <c r="C8974" t="s">
        <v>64</v>
      </c>
      <c r="D8974" t="s">
        <v>46</v>
      </c>
      <c r="E8974" t="s">
        <v>102</v>
      </c>
      <c r="F8974" t="s">
        <v>3219</v>
      </c>
      <c r="G8974" t="s">
        <v>3220</v>
      </c>
      <c r="H8974" t="s">
        <v>32</v>
      </c>
      <c r="I8974" t="s">
        <v>3221</v>
      </c>
      <c r="J8974" s="1">
        <v>41931</v>
      </c>
      <c r="K8974" s="1">
        <v>41931</v>
      </c>
      <c r="L8974" t="s">
        <v>1118</v>
      </c>
      <c r="M8974">
        <f>Table1[[#This Row],[Ship Date]]-Table1[[#This Row],[Order Date]]</f>
        <v>0</v>
      </c>
      <c r="N8974">
        <v>10</v>
      </c>
      <c r="O8974" t="s">
        <v>61</v>
      </c>
      <c r="P8974" s="3">
        <v>13.44</v>
      </c>
      <c r="Q8974" s="3">
        <v>9.867307480239397</v>
      </c>
      <c r="R8974" s="3">
        <f>(Table1[[#This Row],[Selling Price]]-Table1[[#This Row],[Cost Price]])</f>
        <v>3.5726925197606025</v>
      </c>
      <c r="S8974" s="12">
        <f>(Table1[[#This Row],[Profit]]/Table1[[#This Row],[Selling Price]])</f>
        <v>0.26582533629171151</v>
      </c>
      <c r="T8974">
        <v>3</v>
      </c>
      <c r="U8974" s="2">
        <f>Table1[[#This Row],[Selling Price]]*Table1[[#This Row],[Quantity]]</f>
        <v>40.32</v>
      </c>
      <c r="V8974" s="4">
        <v>0</v>
      </c>
      <c r="W8974">
        <v>427</v>
      </c>
      <c r="X8974" t="s">
        <v>36</v>
      </c>
      <c r="Y8974" t="s">
        <v>52</v>
      </c>
      <c r="Z8974" s="2">
        <v>9.3509380634600863</v>
      </c>
    </row>
    <row r="8975" spans="1:26" x14ac:dyDescent="0.35">
      <c r="A8975" t="s">
        <v>100</v>
      </c>
      <c r="B8975" t="s">
        <v>101</v>
      </c>
      <c r="C8975" t="s">
        <v>64</v>
      </c>
      <c r="D8975" t="s">
        <v>46</v>
      </c>
      <c r="E8975" t="s">
        <v>86</v>
      </c>
      <c r="F8975" t="s">
        <v>3308</v>
      </c>
      <c r="G8975" t="s">
        <v>3309</v>
      </c>
      <c r="H8975" t="s">
        <v>32</v>
      </c>
      <c r="I8975" t="s">
        <v>3305</v>
      </c>
      <c r="J8975" s="1">
        <v>43057</v>
      </c>
      <c r="K8975" s="1">
        <v>43060</v>
      </c>
      <c r="L8975" t="s">
        <v>199</v>
      </c>
      <c r="M8975">
        <f>Table1[[#This Row],[Ship Date]]-Table1[[#This Row],[Order Date]]</f>
        <v>3</v>
      </c>
      <c r="N8975">
        <v>11</v>
      </c>
      <c r="O8975" t="s">
        <v>35</v>
      </c>
      <c r="P8975" s="3">
        <v>8.4480000000000004</v>
      </c>
      <c r="Q8975" s="3">
        <v>6.3639046483499317</v>
      </c>
      <c r="R8975" s="3">
        <f>(Table1[[#This Row],[Selling Price]]-Table1[[#This Row],[Cost Price]])</f>
        <v>2.0840953516500687</v>
      </c>
      <c r="S8975" s="12">
        <f>(Table1[[#This Row],[Profit]]/Table1[[#This Row],[Selling Price]])</f>
        <v>0.24669689295100244</v>
      </c>
      <c r="T8975">
        <v>2</v>
      </c>
      <c r="U8975" s="2">
        <f>Table1[[#This Row],[Selling Price]]*Table1[[#This Row],[Quantity]]</f>
        <v>16.896000000000001</v>
      </c>
      <c r="V8975" s="4">
        <v>0.2</v>
      </c>
      <c r="W8975">
        <v>104</v>
      </c>
      <c r="X8975" t="s">
        <v>36</v>
      </c>
      <c r="Y8975" t="s">
        <v>36</v>
      </c>
      <c r="Z8975" s="2">
        <v>8.2214797694818902</v>
      </c>
    </row>
    <row r="8976" spans="1:26" x14ac:dyDescent="0.35">
      <c r="A8976" t="s">
        <v>100</v>
      </c>
      <c r="B8976" t="s">
        <v>101</v>
      </c>
      <c r="C8976" t="s">
        <v>27</v>
      </c>
      <c r="D8976" t="s">
        <v>46</v>
      </c>
      <c r="E8976" t="s">
        <v>75</v>
      </c>
      <c r="F8976" t="s">
        <v>1958</v>
      </c>
      <c r="G8976" t="s">
        <v>1959</v>
      </c>
      <c r="H8976" t="s">
        <v>32</v>
      </c>
      <c r="I8976" t="s">
        <v>3318</v>
      </c>
      <c r="J8976" s="1">
        <v>42698</v>
      </c>
      <c r="K8976" s="1">
        <v>42700</v>
      </c>
      <c r="L8976" t="s">
        <v>34</v>
      </c>
      <c r="M8976">
        <f>Table1[[#This Row],[Ship Date]]-Table1[[#This Row],[Order Date]]</f>
        <v>2</v>
      </c>
      <c r="N8976">
        <v>11</v>
      </c>
      <c r="O8976" t="s">
        <v>35</v>
      </c>
      <c r="P8976" s="3">
        <v>14.04</v>
      </c>
      <c r="Q8976" s="3">
        <v>10.24669595884664</v>
      </c>
      <c r="R8976" s="3">
        <f>(Table1[[#This Row],[Selling Price]]-Table1[[#This Row],[Cost Price]])</f>
        <v>3.793304041153359</v>
      </c>
      <c r="S8976" s="12">
        <f>(Table1[[#This Row],[Profit]]/Table1[[#This Row],[Selling Price]])</f>
        <v>0.27017835050949851</v>
      </c>
      <c r="T8976">
        <v>3</v>
      </c>
      <c r="U8976" s="2">
        <f>Table1[[#This Row],[Selling Price]]*Table1[[#This Row],[Quantity]]</f>
        <v>42.12</v>
      </c>
      <c r="V8976" s="4">
        <v>0.2</v>
      </c>
      <c r="W8976">
        <v>313</v>
      </c>
      <c r="X8976" t="s">
        <v>36</v>
      </c>
      <c r="Y8976" t="s">
        <v>52</v>
      </c>
      <c r="Z8976" s="2">
        <v>11.52316362810144</v>
      </c>
    </row>
    <row r="8977" spans="1:26" x14ac:dyDescent="0.35">
      <c r="A8977" t="s">
        <v>100</v>
      </c>
      <c r="B8977" t="s">
        <v>101</v>
      </c>
      <c r="C8977" t="s">
        <v>64</v>
      </c>
      <c r="D8977" t="s">
        <v>46</v>
      </c>
      <c r="E8977" t="s">
        <v>102</v>
      </c>
      <c r="F8977" t="s">
        <v>3370</v>
      </c>
      <c r="G8977" t="s">
        <v>3371</v>
      </c>
      <c r="H8977" t="s">
        <v>32</v>
      </c>
      <c r="I8977" t="s">
        <v>3372</v>
      </c>
      <c r="J8977" s="1">
        <v>42034</v>
      </c>
      <c r="K8977" s="1">
        <v>42039</v>
      </c>
      <c r="L8977" t="s">
        <v>60</v>
      </c>
      <c r="M8977">
        <f>Table1[[#This Row],[Ship Date]]-Table1[[#This Row],[Order Date]]</f>
        <v>5</v>
      </c>
      <c r="N8977">
        <v>1</v>
      </c>
      <c r="O8977" t="s">
        <v>35</v>
      </c>
      <c r="P8977" s="3">
        <v>14.304</v>
      </c>
      <c r="Q8977" s="3">
        <v>11.734697050724151</v>
      </c>
      <c r="R8977" s="3">
        <f>(Table1[[#This Row],[Selling Price]]-Table1[[#This Row],[Cost Price]])</f>
        <v>2.5693029492758495</v>
      </c>
      <c r="S8977" s="12">
        <f>(Table1[[#This Row],[Profit]]/Table1[[#This Row],[Selling Price]])</f>
        <v>0.17962129119657783</v>
      </c>
      <c r="T8977">
        <v>6</v>
      </c>
      <c r="U8977" s="2">
        <f>Table1[[#This Row],[Selling Price]]*Table1[[#This Row],[Quantity]]</f>
        <v>85.823999999999998</v>
      </c>
      <c r="V8977" s="4">
        <v>0.2</v>
      </c>
      <c r="W8977">
        <v>488</v>
      </c>
      <c r="X8977" t="s">
        <v>36</v>
      </c>
      <c r="Y8977" t="s">
        <v>52</v>
      </c>
      <c r="Z8977" s="2">
        <v>0.42143564158718239</v>
      </c>
    </row>
    <row r="8978" spans="1:26" x14ac:dyDescent="0.35">
      <c r="A8978" t="s">
        <v>100</v>
      </c>
      <c r="B8978" t="s">
        <v>101</v>
      </c>
      <c r="C8978" t="s">
        <v>64</v>
      </c>
      <c r="D8978" t="s">
        <v>46</v>
      </c>
      <c r="E8978" t="s">
        <v>86</v>
      </c>
      <c r="F8978" t="s">
        <v>2794</v>
      </c>
      <c r="G8978" t="s">
        <v>2795</v>
      </c>
      <c r="H8978" t="s">
        <v>32</v>
      </c>
      <c r="I8978" t="s">
        <v>3689</v>
      </c>
      <c r="J8978" s="1">
        <v>42980</v>
      </c>
      <c r="K8978" s="1">
        <v>42984</v>
      </c>
      <c r="L8978" t="s">
        <v>60</v>
      </c>
      <c r="M8978">
        <f>Table1[[#This Row],[Ship Date]]-Table1[[#This Row],[Order Date]]</f>
        <v>4</v>
      </c>
      <c r="N8978">
        <v>9</v>
      </c>
      <c r="O8978" t="s">
        <v>61</v>
      </c>
      <c r="P8978" s="3">
        <v>26.431999999999999</v>
      </c>
      <c r="Q8978" s="3">
        <v>18.16260956800885</v>
      </c>
      <c r="R8978" s="3">
        <f>(Table1[[#This Row],[Selling Price]]-Table1[[#This Row],[Cost Price]])</f>
        <v>8.2693904319911482</v>
      </c>
      <c r="S8978" s="12">
        <f>(Table1[[#This Row],[Profit]]/Table1[[#This Row],[Selling Price]])</f>
        <v>0.31285526755414456</v>
      </c>
      <c r="T8978">
        <v>8</v>
      </c>
      <c r="U8978" s="2">
        <f>Table1[[#This Row],[Selling Price]]*Table1[[#This Row],[Quantity]]</f>
        <v>211.45599999999999</v>
      </c>
      <c r="V8978" s="4">
        <v>0.2</v>
      </c>
      <c r="W8978">
        <v>364</v>
      </c>
      <c r="X8978" t="s">
        <v>36</v>
      </c>
      <c r="Y8978" t="s">
        <v>52</v>
      </c>
      <c r="Z8978" s="2">
        <v>6.2396688727067593</v>
      </c>
    </row>
    <row r="8979" spans="1:26" x14ac:dyDescent="0.35">
      <c r="A8979" t="s">
        <v>100</v>
      </c>
      <c r="B8979" t="s">
        <v>101</v>
      </c>
      <c r="C8979" t="s">
        <v>39</v>
      </c>
      <c r="D8979" t="s">
        <v>46</v>
      </c>
      <c r="E8979" t="s">
        <v>86</v>
      </c>
      <c r="F8979" t="s">
        <v>3186</v>
      </c>
      <c r="G8979" t="s">
        <v>3187</v>
      </c>
      <c r="H8979" t="s">
        <v>32</v>
      </c>
      <c r="I8979" t="s">
        <v>3760</v>
      </c>
      <c r="J8979" s="1">
        <v>42082</v>
      </c>
      <c r="K8979" s="1">
        <v>42086</v>
      </c>
      <c r="L8979" t="s">
        <v>60</v>
      </c>
      <c r="M8979">
        <f>Table1[[#This Row],[Ship Date]]-Table1[[#This Row],[Order Date]]</f>
        <v>4</v>
      </c>
      <c r="N8979">
        <v>3</v>
      </c>
      <c r="O8979" t="s">
        <v>106</v>
      </c>
      <c r="P8979" s="3">
        <v>17.568000000000001</v>
      </c>
      <c r="Q8979" s="3">
        <v>11.58151415069047</v>
      </c>
      <c r="R8979" s="3">
        <f>(Table1[[#This Row],[Selling Price]]-Table1[[#This Row],[Cost Price]])</f>
        <v>5.9864858493095312</v>
      </c>
      <c r="S8979" s="12">
        <f>(Table1[[#This Row],[Profit]]/Table1[[#This Row],[Selling Price]])</f>
        <v>0.34076080654084306</v>
      </c>
      <c r="T8979">
        <v>2</v>
      </c>
      <c r="U8979" s="2">
        <f>Table1[[#This Row],[Selling Price]]*Table1[[#This Row],[Quantity]]</f>
        <v>35.136000000000003</v>
      </c>
      <c r="V8979" s="4">
        <v>0.2</v>
      </c>
      <c r="W8979">
        <v>193</v>
      </c>
      <c r="X8979" t="s">
        <v>36</v>
      </c>
      <c r="Y8979" t="s">
        <v>52</v>
      </c>
      <c r="Z8979" s="2">
        <v>24.698899246727571</v>
      </c>
    </row>
    <row r="8980" spans="1:26" x14ac:dyDescent="0.35">
      <c r="A8980" t="s">
        <v>100</v>
      </c>
      <c r="B8980" t="s">
        <v>101</v>
      </c>
      <c r="C8980" t="s">
        <v>27</v>
      </c>
      <c r="D8980" t="s">
        <v>46</v>
      </c>
      <c r="E8980" t="s">
        <v>86</v>
      </c>
      <c r="F8980" t="s">
        <v>711</v>
      </c>
      <c r="G8980" t="s">
        <v>712</v>
      </c>
      <c r="H8980" t="s">
        <v>32</v>
      </c>
      <c r="I8980" t="s">
        <v>3765</v>
      </c>
      <c r="J8980" s="1">
        <v>42334</v>
      </c>
      <c r="K8980" s="1">
        <v>42338</v>
      </c>
      <c r="L8980" t="s">
        <v>60</v>
      </c>
      <c r="M8980">
        <f>Table1[[#This Row],[Ship Date]]-Table1[[#This Row],[Order Date]]</f>
        <v>4</v>
      </c>
      <c r="N8980">
        <v>11</v>
      </c>
      <c r="O8980" t="s">
        <v>35</v>
      </c>
      <c r="P8980" s="3">
        <v>14.73</v>
      </c>
      <c r="Q8980" s="3">
        <v>9.7853215591572908</v>
      </c>
      <c r="R8980" s="3">
        <f>(Table1[[#This Row],[Selling Price]]-Table1[[#This Row],[Cost Price]])</f>
        <v>4.9446784408427096</v>
      </c>
      <c r="S8980" s="12">
        <f>(Table1[[#This Row],[Profit]]/Table1[[#This Row],[Selling Price]])</f>
        <v>0.3356876063029674</v>
      </c>
      <c r="T8980">
        <v>3</v>
      </c>
      <c r="U8980" s="2">
        <f>Table1[[#This Row],[Selling Price]]*Table1[[#This Row],[Quantity]]</f>
        <v>44.19</v>
      </c>
      <c r="V8980" s="4">
        <v>0</v>
      </c>
      <c r="W8980">
        <v>317</v>
      </c>
      <c r="X8980" t="s">
        <v>36</v>
      </c>
      <c r="Y8980" t="s">
        <v>52</v>
      </c>
      <c r="Z8980" s="2">
        <v>7.665258525656621</v>
      </c>
    </row>
    <row r="8981" spans="1:26" x14ac:dyDescent="0.35">
      <c r="A8981" t="s">
        <v>100</v>
      </c>
      <c r="B8981" t="s">
        <v>101</v>
      </c>
      <c r="C8981" t="s">
        <v>64</v>
      </c>
      <c r="D8981" t="s">
        <v>46</v>
      </c>
      <c r="E8981" t="s">
        <v>86</v>
      </c>
      <c r="F8981" t="s">
        <v>3316</v>
      </c>
      <c r="G8981" t="s">
        <v>3317</v>
      </c>
      <c r="H8981" t="s">
        <v>32</v>
      </c>
      <c r="I8981" t="s">
        <v>3921</v>
      </c>
      <c r="J8981" s="1">
        <v>42581</v>
      </c>
      <c r="K8981" s="1">
        <v>42586</v>
      </c>
      <c r="L8981" t="s">
        <v>60</v>
      </c>
      <c r="M8981">
        <f>Table1[[#This Row],[Ship Date]]-Table1[[#This Row],[Order Date]]</f>
        <v>5</v>
      </c>
      <c r="N8981">
        <v>7</v>
      </c>
      <c r="O8981" t="s">
        <v>51</v>
      </c>
      <c r="P8981" s="3">
        <v>9.2639999999999993</v>
      </c>
      <c r="Q8981" s="3">
        <v>6.3414270340935959</v>
      </c>
      <c r="R8981" s="3">
        <f>(Table1[[#This Row],[Selling Price]]-Table1[[#This Row],[Cost Price]])</f>
        <v>2.9225729659064035</v>
      </c>
      <c r="S8981" s="12">
        <f>(Table1[[#This Row],[Profit]]/Table1[[#This Row],[Selling Price]])</f>
        <v>0.31547635642340283</v>
      </c>
      <c r="T8981">
        <v>3</v>
      </c>
      <c r="U8981" s="2">
        <f>Table1[[#This Row],[Selling Price]]*Table1[[#This Row],[Quantity]]</f>
        <v>27.791999999999998</v>
      </c>
      <c r="V8981" s="4">
        <v>0.8</v>
      </c>
      <c r="W8981">
        <v>102</v>
      </c>
      <c r="X8981" t="s">
        <v>36</v>
      </c>
      <c r="Y8981" t="s">
        <v>36</v>
      </c>
      <c r="Z8981" s="2">
        <v>28.224541140967759</v>
      </c>
    </row>
    <row r="8982" spans="1:26" x14ac:dyDescent="0.35">
      <c r="A8982" t="s">
        <v>100</v>
      </c>
      <c r="B8982" t="s">
        <v>101</v>
      </c>
      <c r="C8982" t="s">
        <v>64</v>
      </c>
      <c r="D8982" t="s">
        <v>46</v>
      </c>
      <c r="E8982" t="s">
        <v>86</v>
      </c>
      <c r="F8982" t="s">
        <v>1088</v>
      </c>
      <c r="G8982" t="s">
        <v>1089</v>
      </c>
      <c r="H8982" t="s">
        <v>32</v>
      </c>
      <c r="I8982" t="s">
        <v>3942</v>
      </c>
      <c r="J8982" s="1">
        <v>42253</v>
      </c>
      <c r="K8982" s="1">
        <v>42259</v>
      </c>
      <c r="L8982" t="s">
        <v>60</v>
      </c>
      <c r="M8982">
        <f>Table1[[#This Row],[Ship Date]]-Table1[[#This Row],[Order Date]]</f>
        <v>6</v>
      </c>
      <c r="N8982">
        <v>9</v>
      </c>
      <c r="O8982" t="s">
        <v>61</v>
      </c>
      <c r="P8982" s="3">
        <v>6.0960000000000001</v>
      </c>
      <c r="Q8982" s="3">
        <v>4.7868441204868946</v>
      </c>
      <c r="R8982" s="3">
        <f>(Table1[[#This Row],[Selling Price]]-Table1[[#This Row],[Cost Price]])</f>
        <v>1.3091558795131055</v>
      </c>
      <c r="S8982" s="12">
        <f>(Table1[[#This Row],[Profit]]/Table1[[#This Row],[Selling Price]])</f>
        <v>0.2147565419148795</v>
      </c>
      <c r="T8982">
        <v>2</v>
      </c>
      <c r="U8982" s="2">
        <f>Table1[[#This Row],[Selling Price]]*Table1[[#This Row],[Quantity]]</f>
        <v>12.192</v>
      </c>
      <c r="V8982" s="4">
        <v>0.2</v>
      </c>
      <c r="W8982">
        <v>297</v>
      </c>
      <c r="X8982" t="s">
        <v>68</v>
      </c>
      <c r="Y8982" t="s">
        <v>52</v>
      </c>
      <c r="Z8982" s="2">
        <v>4.7673960547511829</v>
      </c>
    </row>
    <row r="8983" spans="1:26" x14ac:dyDescent="0.35">
      <c r="A8983" t="s">
        <v>100</v>
      </c>
      <c r="B8983" t="s">
        <v>101</v>
      </c>
      <c r="C8983" t="s">
        <v>45</v>
      </c>
      <c r="D8983" t="s">
        <v>46</v>
      </c>
      <c r="E8983" t="s">
        <v>75</v>
      </c>
      <c r="F8983" t="s">
        <v>2061</v>
      </c>
      <c r="G8983" t="s">
        <v>2062</v>
      </c>
      <c r="H8983" t="s">
        <v>32</v>
      </c>
      <c r="I8983" t="s">
        <v>4071</v>
      </c>
      <c r="J8983" s="1">
        <v>42897</v>
      </c>
      <c r="K8983" s="1">
        <v>42898</v>
      </c>
      <c r="L8983" t="s">
        <v>199</v>
      </c>
      <c r="M8983">
        <f>Table1[[#This Row],[Ship Date]]-Table1[[#This Row],[Order Date]]</f>
        <v>1</v>
      </c>
      <c r="N8983">
        <v>6</v>
      </c>
      <c r="O8983" t="s">
        <v>51</v>
      </c>
      <c r="P8983" s="3">
        <v>88.04</v>
      </c>
      <c r="Q8983" s="3">
        <v>69.245849980596617</v>
      </c>
      <c r="R8983" s="3">
        <f>(Table1[[#This Row],[Selling Price]]-Table1[[#This Row],[Cost Price]])</f>
        <v>18.794150019403389</v>
      </c>
      <c r="S8983" s="12">
        <f>(Table1[[#This Row],[Profit]]/Table1[[#This Row],[Selling Price]])</f>
        <v>0.21347285346891626</v>
      </c>
      <c r="T8983">
        <v>5</v>
      </c>
      <c r="U8983" s="2">
        <f>Table1[[#This Row],[Selling Price]]*Table1[[#This Row],[Quantity]]</f>
        <v>440.20000000000005</v>
      </c>
      <c r="V8983" s="4">
        <v>0.2</v>
      </c>
      <c r="W8983">
        <v>349</v>
      </c>
      <c r="X8983" t="s">
        <v>36</v>
      </c>
      <c r="Y8983" t="s">
        <v>52</v>
      </c>
      <c r="Z8983" s="2">
        <v>32.517245551655613</v>
      </c>
    </row>
    <row r="8984" spans="1:26" x14ac:dyDescent="0.35">
      <c r="A8984" t="s">
        <v>100</v>
      </c>
      <c r="B8984" t="s">
        <v>101</v>
      </c>
      <c r="C8984" t="s">
        <v>39</v>
      </c>
      <c r="D8984" t="s">
        <v>46</v>
      </c>
      <c r="E8984" t="s">
        <v>75</v>
      </c>
      <c r="F8984" t="s">
        <v>293</v>
      </c>
      <c r="G8984" t="s">
        <v>294</v>
      </c>
      <c r="H8984" t="s">
        <v>32</v>
      </c>
      <c r="I8984" t="s">
        <v>4111</v>
      </c>
      <c r="J8984" s="1">
        <v>43071</v>
      </c>
      <c r="K8984" s="1">
        <v>43072</v>
      </c>
      <c r="L8984" t="s">
        <v>1118</v>
      </c>
      <c r="M8984">
        <f>Table1[[#This Row],[Ship Date]]-Table1[[#This Row],[Order Date]]</f>
        <v>1</v>
      </c>
      <c r="N8984">
        <v>12</v>
      </c>
      <c r="O8984" t="s">
        <v>35</v>
      </c>
      <c r="P8984" s="3">
        <v>10.08</v>
      </c>
      <c r="Q8984" s="3">
        <v>7.1432773948197141</v>
      </c>
      <c r="R8984" s="3">
        <f>(Table1[[#This Row],[Selling Price]]-Table1[[#This Row],[Cost Price]])</f>
        <v>2.9367226051802859</v>
      </c>
      <c r="S8984" s="12">
        <f>(Table1[[#This Row],[Profit]]/Table1[[#This Row],[Selling Price]])</f>
        <v>0.29134152829169502</v>
      </c>
      <c r="T8984">
        <v>6</v>
      </c>
      <c r="U8984" s="2">
        <f>Table1[[#This Row],[Selling Price]]*Table1[[#This Row],[Quantity]]</f>
        <v>60.480000000000004</v>
      </c>
      <c r="V8984" s="4">
        <v>0</v>
      </c>
      <c r="W8984">
        <v>430</v>
      </c>
      <c r="X8984" t="s">
        <v>36</v>
      </c>
      <c r="Y8984" t="s">
        <v>52</v>
      </c>
      <c r="Z8984" s="2">
        <v>3.5102410173661869</v>
      </c>
    </row>
    <row r="8985" spans="1:26" x14ac:dyDescent="0.35">
      <c r="A8985" t="s">
        <v>100</v>
      </c>
      <c r="B8985" t="s">
        <v>101</v>
      </c>
      <c r="C8985" t="s">
        <v>55</v>
      </c>
      <c r="D8985" t="s">
        <v>46</v>
      </c>
      <c r="E8985" t="s">
        <v>270</v>
      </c>
      <c r="F8985" t="s">
        <v>3210</v>
      </c>
      <c r="G8985" t="s">
        <v>3211</v>
      </c>
      <c r="H8985" t="s">
        <v>32</v>
      </c>
      <c r="I8985" t="s">
        <v>4184</v>
      </c>
      <c r="J8985" s="1">
        <v>41852</v>
      </c>
      <c r="K8985" s="1">
        <v>41857</v>
      </c>
      <c r="L8985" t="s">
        <v>60</v>
      </c>
      <c r="M8985">
        <f>Table1[[#This Row],[Ship Date]]-Table1[[#This Row],[Order Date]]</f>
        <v>5</v>
      </c>
      <c r="N8985">
        <v>8</v>
      </c>
      <c r="O8985" t="s">
        <v>61</v>
      </c>
      <c r="P8985" s="3">
        <v>5.68</v>
      </c>
      <c r="Q8985" s="3">
        <v>4.4267126305220463</v>
      </c>
      <c r="R8985" s="3">
        <f>(Table1[[#This Row],[Selling Price]]-Table1[[#This Row],[Cost Price]])</f>
        <v>1.2532873694779534</v>
      </c>
      <c r="S8985" s="12">
        <f>(Table1[[#This Row],[Profit]]/Table1[[#This Row],[Selling Price]])</f>
        <v>0.22064918476724532</v>
      </c>
      <c r="T8985">
        <v>2</v>
      </c>
      <c r="U8985" s="2">
        <f>Table1[[#This Row],[Selling Price]]*Table1[[#This Row],[Quantity]]</f>
        <v>11.36</v>
      </c>
      <c r="V8985" s="4">
        <v>0.2</v>
      </c>
      <c r="W8985">
        <v>265</v>
      </c>
      <c r="X8985" t="s">
        <v>36</v>
      </c>
      <c r="Y8985" t="s">
        <v>52</v>
      </c>
      <c r="Z8985" s="2">
        <v>7.1811858352224824</v>
      </c>
    </row>
    <row r="8986" spans="1:26" x14ac:dyDescent="0.35">
      <c r="A8986" t="s">
        <v>100</v>
      </c>
      <c r="B8986" t="s">
        <v>101</v>
      </c>
      <c r="C8986" t="s">
        <v>64</v>
      </c>
      <c r="D8986" t="s">
        <v>46</v>
      </c>
      <c r="E8986" t="s">
        <v>47</v>
      </c>
      <c r="F8986" t="s">
        <v>1303</v>
      </c>
      <c r="G8986" t="s">
        <v>1304</v>
      </c>
      <c r="H8986" t="s">
        <v>32</v>
      </c>
      <c r="I8986" t="s">
        <v>4233</v>
      </c>
      <c r="J8986" s="1">
        <v>43072</v>
      </c>
      <c r="K8986" s="1">
        <v>43078</v>
      </c>
      <c r="L8986" t="s">
        <v>60</v>
      </c>
      <c r="M8986">
        <f>Table1[[#This Row],[Ship Date]]-Table1[[#This Row],[Order Date]]</f>
        <v>6</v>
      </c>
      <c r="N8986">
        <v>12</v>
      </c>
      <c r="O8986" t="s">
        <v>35</v>
      </c>
      <c r="P8986" s="3">
        <v>3.15</v>
      </c>
      <c r="Q8986" s="3">
        <v>2.5606336462610968</v>
      </c>
      <c r="R8986" s="3">
        <f>(Table1[[#This Row],[Selling Price]]-Table1[[#This Row],[Cost Price]])</f>
        <v>0.58936635373890311</v>
      </c>
      <c r="S8986" s="12">
        <f>(Table1[[#This Row],[Profit]]/Table1[[#This Row],[Selling Price]])</f>
        <v>0.18710042975838195</v>
      </c>
      <c r="T8986">
        <v>1</v>
      </c>
      <c r="U8986" s="2">
        <f>Table1[[#This Row],[Selling Price]]*Table1[[#This Row],[Quantity]]</f>
        <v>3.15</v>
      </c>
      <c r="V8986" s="4">
        <v>0</v>
      </c>
      <c r="W8986">
        <v>296</v>
      </c>
      <c r="X8986" t="s">
        <v>68</v>
      </c>
      <c r="Y8986" t="s">
        <v>52</v>
      </c>
      <c r="Z8986" s="2">
        <v>8.1584391889625554</v>
      </c>
    </row>
    <row r="8987" spans="1:26" x14ac:dyDescent="0.35">
      <c r="A8987" t="s">
        <v>100</v>
      </c>
      <c r="B8987" t="s">
        <v>101</v>
      </c>
      <c r="C8987" t="s">
        <v>64</v>
      </c>
      <c r="D8987" t="s">
        <v>46</v>
      </c>
      <c r="E8987" t="s">
        <v>86</v>
      </c>
      <c r="F8987" t="s">
        <v>2145</v>
      </c>
      <c r="G8987" t="s">
        <v>2146</v>
      </c>
      <c r="H8987" t="s">
        <v>32</v>
      </c>
      <c r="I8987" t="s">
        <v>4426</v>
      </c>
      <c r="J8987" s="1">
        <v>42995</v>
      </c>
      <c r="K8987" s="1">
        <v>42999</v>
      </c>
      <c r="L8987" t="s">
        <v>34</v>
      </c>
      <c r="M8987">
        <f>Table1[[#This Row],[Ship Date]]-Table1[[#This Row],[Order Date]]</f>
        <v>4</v>
      </c>
      <c r="N8987">
        <v>9</v>
      </c>
      <c r="O8987" t="s">
        <v>61</v>
      </c>
      <c r="P8987" s="3">
        <v>11.784000000000001</v>
      </c>
      <c r="Q8987" s="3">
        <v>7.8985768283022786</v>
      </c>
      <c r="R8987" s="3">
        <f>(Table1[[#This Row],[Selling Price]]-Table1[[#This Row],[Cost Price]])</f>
        <v>3.8854231716977221</v>
      </c>
      <c r="S8987" s="12">
        <f>(Table1[[#This Row],[Profit]]/Table1[[#This Row],[Selling Price]])</f>
        <v>0.32972022841969806</v>
      </c>
      <c r="T8987">
        <v>3</v>
      </c>
      <c r="U8987" s="2">
        <f>Table1[[#This Row],[Selling Price]]*Table1[[#This Row],[Quantity]]</f>
        <v>35.352000000000004</v>
      </c>
      <c r="V8987" s="4">
        <v>0.2</v>
      </c>
      <c r="W8987">
        <v>439</v>
      </c>
      <c r="X8987" t="s">
        <v>36</v>
      </c>
      <c r="Y8987" t="s">
        <v>52</v>
      </c>
      <c r="Z8987" s="2">
        <v>12.015144031217821</v>
      </c>
    </row>
    <row r="8988" spans="1:26" x14ac:dyDescent="0.35">
      <c r="A8988" t="s">
        <v>100</v>
      </c>
      <c r="B8988" t="s">
        <v>101</v>
      </c>
      <c r="C8988" t="s">
        <v>39</v>
      </c>
      <c r="D8988" t="s">
        <v>46</v>
      </c>
      <c r="E8988" t="s">
        <v>47</v>
      </c>
      <c r="F8988" t="s">
        <v>750</v>
      </c>
      <c r="G8988" t="s">
        <v>751</v>
      </c>
      <c r="H8988" t="s">
        <v>32</v>
      </c>
      <c r="I8988" t="s">
        <v>4569</v>
      </c>
      <c r="J8988" s="1">
        <v>42861</v>
      </c>
      <c r="K8988" s="1">
        <v>42863</v>
      </c>
      <c r="L8988" t="s">
        <v>199</v>
      </c>
      <c r="M8988">
        <f>Table1[[#This Row],[Ship Date]]-Table1[[#This Row],[Order Date]]</f>
        <v>2</v>
      </c>
      <c r="N8988">
        <v>5</v>
      </c>
      <c r="O8988" t="s">
        <v>51</v>
      </c>
      <c r="P8988" s="3">
        <v>59.2</v>
      </c>
      <c r="Q8988" s="3">
        <v>40.008535735695631</v>
      </c>
      <c r="R8988" s="3">
        <f>(Table1[[#This Row],[Selling Price]]-Table1[[#This Row],[Cost Price]])</f>
        <v>19.191464264304372</v>
      </c>
      <c r="S8988" s="12">
        <f>(Table1[[#This Row],[Profit]]/Table1[[#This Row],[Selling Price]])</f>
        <v>0.32418013959973602</v>
      </c>
      <c r="T8988">
        <v>4</v>
      </c>
      <c r="U8988" s="2">
        <f>Table1[[#This Row],[Selling Price]]*Table1[[#This Row],[Quantity]]</f>
        <v>236.8</v>
      </c>
      <c r="V8988" s="4">
        <v>0</v>
      </c>
      <c r="W8988">
        <v>123</v>
      </c>
      <c r="X8988" t="s">
        <v>36</v>
      </c>
      <c r="Y8988" t="s">
        <v>52</v>
      </c>
      <c r="Z8988" s="2">
        <v>18.953247742801231</v>
      </c>
    </row>
    <row r="8989" spans="1:26" x14ac:dyDescent="0.35">
      <c r="A8989" t="s">
        <v>100</v>
      </c>
      <c r="B8989" t="s">
        <v>101</v>
      </c>
      <c r="C8989" t="s">
        <v>27</v>
      </c>
      <c r="D8989" t="s">
        <v>46</v>
      </c>
      <c r="E8989" t="s">
        <v>75</v>
      </c>
      <c r="F8989" t="s">
        <v>547</v>
      </c>
      <c r="G8989" t="s">
        <v>548</v>
      </c>
      <c r="H8989" t="s">
        <v>32</v>
      </c>
      <c r="I8989" t="s">
        <v>4579</v>
      </c>
      <c r="J8989" s="1">
        <v>41975</v>
      </c>
      <c r="K8989" s="1">
        <v>41979</v>
      </c>
      <c r="L8989" t="s">
        <v>60</v>
      </c>
      <c r="M8989">
        <f>Table1[[#This Row],[Ship Date]]-Table1[[#This Row],[Order Date]]</f>
        <v>4</v>
      </c>
      <c r="N8989">
        <v>12</v>
      </c>
      <c r="O8989" t="s">
        <v>35</v>
      </c>
      <c r="P8989" s="3">
        <v>16.463999999999999</v>
      </c>
      <c r="Q8989" s="3">
        <v>11.33177782391564</v>
      </c>
      <c r="R8989" s="3">
        <f>(Table1[[#This Row],[Selling Price]]-Table1[[#This Row],[Cost Price]])</f>
        <v>5.1322221760843583</v>
      </c>
      <c r="S8989" s="12">
        <f>(Table1[[#This Row],[Profit]]/Table1[[#This Row],[Selling Price]])</f>
        <v>0.31172389310522103</v>
      </c>
      <c r="T8989">
        <v>7</v>
      </c>
      <c r="U8989" s="2">
        <f>Table1[[#This Row],[Selling Price]]*Table1[[#This Row],[Quantity]]</f>
        <v>115.24799999999999</v>
      </c>
      <c r="V8989" s="4">
        <v>0.2</v>
      </c>
      <c r="W8989">
        <v>485</v>
      </c>
      <c r="X8989" t="s">
        <v>36</v>
      </c>
      <c r="Y8989" t="s">
        <v>52</v>
      </c>
      <c r="Z8989" s="2">
        <v>5.1644631860436379</v>
      </c>
    </row>
    <row r="8990" spans="1:26" x14ac:dyDescent="0.35">
      <c r="A8990" t="s">
        <v>100</v>
      </c>
      <c r="B8990" t="s">
        <v>101</v>
      </c>
      <c r="C8990" t="s">
        <v>64</v>
      </c>
      <c r="D8990" t="s">
        <v>46</v>
      </c>
      <c r="E8990" t="s">
        <v>86</v>
      </c>
      <c r="F8990" t="s">
        <v>1458</v>
      </c>
      <c r="G8990" t="s">
        <v>1459</v>
      </c>
      <c r="H8990" t="s">
        <v>32</v>
      </c>
      <c r="I8990" t="s">
        <v>4623</v>
      </c>
      <c r="J8990" s="1">
        <v>42988</v>
      </c>
      <c r="K8990" s="1">
        <v>42993</v>
      </c>
      <c r="L8990" t="s">
        <v>60</v>
      </c>
      <c r="M8990">
        <f>Table1[[#This Row],[Ship Date]]-Table1[[#This Row],[Order Date]]</f>
        <v>5</v>
      </c>
      <c r="N8990">
        <v>9</v>
      </c>
      <c r="O8990" t="s">
        <v>61</v>
      </c>
      <c r="P8990" s="3">
        <v>762.59400000000005</v>
      </c>
      <c r="Q8990" s="3">
        <v>627.1555984389438</v>
      </c>
      <c r="R8990" s="3">
        <f>(Table1[[#This Row],[Selling Price]]-Table1[[#This Row],[Cost Price]])</f>
        <v>135.43840156105625</v>
      </c>
      <c r="S8990" s="12">
        <f>(Table1[[#This Row],[Profit]]/Table1[[#This Row],[Selling Price]])</f>
        <v>0.17760223862377128</v>
      </c>
      <c r="T8990">
        <v>3</v>
      </c>
      <c r="U8990" s="2">
        <f>Table1[[#This Row],[Selling Price]]*Table1[[#This Row],[Quantity]]</f>
        <v>2287.7820000000002</v>
      </c>
      <c r="V8990" s="4">
        <v>0.8</v>
      </c>
      <c r="W8990">
        <v>365</v>
      </c>
      <c r="X8990" t="s">
        <v>36</v>
      </c>
      <c r="Y8990" t="s">
        <v>36</v>
      </c>
      <c r="Z8990" s="2">
        <v>1851.752900549171</v>
      </c>
    </row>
    <row r="8991" spans="1:26" x14ac:dyDescent="0.35">
      <c r="A8991" t="s">
        <v>100</v>
      </c>
      <c r="B8991" t="s">
        <v>101</v>
      </c>
      <c r="C8991" t="s">
        <v>39</v>
      </c>
      <c r="D8991" t="s">
        <v>46</v>
      </c>
      <c r="E8991" t="s">
        <v>86</v>
      </c>
      <c r="F8991" t="s">
        <v>3614</v>
      </c>
      <c r="G8991" t="s">
        <v>3615</v>
      </c>
      <c r="H8991" t="s">
        <v>32</v>
      </c>
      <c r="I8991" t="s">
        <v>4626</v>
      </c>
      <c r="J8991" s="1">
        <v>42833</v>
      </c>
      <c r="K8991" s="1">
        <v>42840</v>
      </c>
      <c r="L8991" t="s">
        <v>60</v>
      </c>
      <c r="M8991">
        <f>Table1[[#This Row],[Ship Date]]-Table1[[#This Row],[Order Date]]</f>
        <v>7</v>
      </c>
      <c r="N8991">
        <v>4</v>
      </c>
      <c r="O8991" t="s">
        <v>106</v>
      </c>
      <c r="P8991" s="3">
        <v>2690.97</v>
      </c>
      <c r="Q8991" s="3">
        <v>2127.0637695856822</v>
      </c>
      <c r="R8991" s="3">
        <f>(Table1[[#This Row],[Selling Price]]-Table1[[#This Row],[Cost Price]])</f>
        <v>563.90623041431763</v>
      </c>
      <c r="S8991" s="12">
        <f>(Table1[[#This Row],[Profit]]/Table1[[#This Row],[Selling Price]])</f>
        <v>0.20955500448325981</v>
      </c>
      <c r="T8991">
        <v>3</v>
      </c>
      <c r="U8991" s="2">
        <f>Table1[[#This Row],[Selling Price]]*Table1[[#This Row],[Quantity]]</f>
        <v>8072.91</v>
      </c>
      <c r="V8991" s="4">
        <v>0</v>
      </c>
      <c r="W8991">
        <v>284</v>
      </c>
      <c r="X8991" t="s">
        <v>68</v>
      </c>
      <c r="Y8991" t="s">
        <v>36</v>
      </c>
      <c r="Z8991" s="2">
        <v>1032.4776075008469</v>
      </c>
    </row>
    <row r="8992" spans="1:26" x14ac:dyDescent="0.35">
      <c r="A8992" t="s">
        <v>100</v>
      </c>
      <c r="B8992" t="s">
        <v>101</v>
      </c>
      <c r="C8992" t="s">
        <v>64</v>
      </c>
      <c r="D8992" t="s">
        <v>46</v>
      </c>
      <c r="E8992" t="s">
        <v>102</v>
      </c>
      <c r="F8992" t="s">
        <v>2395</v>
      </c>
      <c r="G8992" t="s">
        <v>2396</v>
      </c>
      <c r="H8992" t="s">
        <v>32</v>
      </c>
      <c r="I8992" t="s">
        <v>4672</v>
      </c>
      <c r="J8992" s="1">
        <v>42989</v>
      </c>
      <c r="K8992" s="1">
        <v>42993</v>
      </c>
      <c r="L8992" t="s">
        <v>60</v>
      </c>
      <c r="M8992">
        <f>Table1[[#This Row],[Ship Date]]-Table1[[#This Row],[Order Date]]</f>
        <v>4</v>
      </c>
      <c r="N8992">
        <v>9</v>
      </c>
      <c r="O8992" t="s">
        <v>61</v>
      </c>
      <c r="P8992" s="3">
        <v>184.66</v>
      </c>
      <c r="Q8992" s="3">
        <v>125.54729781562401</v>
      </c>
      <c r="R8992" s="3">
        <f>(Table1[[#This Row],[Selling Price]]-Table1[[#This Row],[Cost Price]])</f>
        <v>59.112702184375991</v>
      </c>
      <c r="S8992" s="12">
        <f>(Table1[[#This Row],[Profit]]/Table1[[#This Row],[Selling Price]])</f>
        <v>0.32011644202521389</v>
      </c>
      <c r="T8992">
        <v>7</v>
      </c>
      <c r="U8992" s="2">
        <f>Table1[[#This Row],[Selling Price]]*Table1[[#This Row],[Quantity]]</f>
        <v>1292.6199999999999</v>
      </c>
      <c r="V8992" s="4">
        <v>0</v>
      </c>
      <c r="W8992">
        <v>295</v>
      </c>
      <c r="X8992" t="s">
        <v>36</v>
      </c>
      <c r="Y8992" t="s">
        <v>68</v>
      </c>
      <c r="Z8992" s="2">
        <v>60.386580098561637</v>
      </c>
    </row>
    <row r="8993" spans="1:26" x14ac:dyDescent="0.35">
      <c r="A8993" t="s">
        <v>100</v>
      </c>
      <c r="B8993" t="s">
        <v>101</v>
      </c>
      <c r="C8993" t="s">
        <v>55</v>
      </c>
      <c r="D8993" t="s">
        <v>46</v>
      </c>
      <c r="E8993" t="s">
        <v>86</v>
      </c>
      <c r="F8993" t="s">
        <v>2449</v>
      </c>
      <c r="G8993" t="s">
        <v>2450</v>
      </c>
      <c r="H8993" t="s">
        <v>32</v>
      </c>
      <c r="I8993" t="s">
        <v>4726</v>
      </c>
      <c r="J8993" s="1">
        <v>42362</v>
      </c>
      <c r="K8993" s="1">
        <v>42367</v>
      </c>
      <c r="L8993" t="s">
        <v>60</v>
      </c>
      <c r="M8993">
        <f>Table1[[#This Row],[Ship Date]]-Table1[[#This Row],[Order Date]]</f>
        <v>5</v>
      </c>
      <c r="N8993">
        <v>12</v>
      </c>
      <c r="O8993" t="s">
        <v>35</v>
      </c>
      <c r="P8993" s="3">
        <v>19.936</v>
      </c>
      <c r="Q8993" s="3">
        <v>13.829322136401061</v>
      </c>
      <c r="R8993" s="3">
        <f>(Table1[[#This Row],[Selling Price]]-Table1[[#This Row],[Cost Price]])</f>
        <v>6.1066778635989394</v>
      </c>
      <c r="S8993" s="12">
        <f>(Table1[[#This Row],[Profit]]/Table1[[#This Row],[Selling Price]])</f>
        <v>0.30631409829448936</v>
      </c>
      <c r="T8993">
        <v>4</v>
      </c>
      <c r="U8993" s="2">
        <f>Table1[[#This Row],[Selling Price]]*Table1[[#This Row],[Quantity]]</f>
        <v>79.744</v>
      </c>
      <c r="V8993" s="4">
        <v>0.2</v>
      </c>
      <c r="W8993">
        <v>403</v>
      </c>
      <c r="X8993" t="s">
        <v>36</v>
      </c>
      <c r="Y8993" t="s">
        <v>52</v>
      </c>
      <c r="Z8993" s="2">
        <v>7.2304093955859647</v>
      </c>
    </row>
    <row r="8994" spans="1:26" x14ac:dyDescent="0.35">
      <c r="A8994" t="s">
        <v>100</v>
      </c>
      <c r="B8994" t="s">
        <v>101</v>
      </c>
      <c r="C8994" t="s">
        <v>45</v>
      </c>
      <c r="D8994" t="s">
        <v>46</v>
      </c>
      <c r="E8994" t="s">
        <v>91</v>
      </c>
      <c r="F8994" t="s">
        <v>352</v>
      </c>
      <c r="G8994" t="s">
        <v>353</v>
      </c>
      <c r="H8994" t="s">
        <v>32</v>
      </c>
      <c r="I8994" t="s">
        <v>4732</v>
      </c>
      <c r="J8994" s="1">
        <v>43045</v>
      </c>
      <c r="K8994" s="1">
        <v>43048</v>
      </c>
      <c r="L8994" t="s">
        <v>34</v>
      </c>
      <c r="M8994">
        <f>Table1[[#This Row],[Ship Date]]-Table1[[#This Row],[Order Date]]</f>
        <v>3</v>
      </c>
      <c r="N8994">
        <v>11</v>
      </c>
      <c r="O8994" t="s">
        <v>35</v>
      </c>
      <c r="P8994" s="3">
        <v>499.584</v>
      </c>
      <c r="Q8994" s="3">
        <v>382.3650001966185</v>
      </c>
      <c r="R8994" s="3">
        <f>(Table1[[#This Row],[Selling Price]]-Table1[[#This Row],[Cost Price]])</f>
        <v>117.21899980338151</v>
      </c>
      <c r="S8994" s="12">
        <f>(Table1[[#This Row],[Profit]]/Table1[[#This Row],[Selling Price]])</f>
        <v>0.23463321444117807</v>
      </c>
      <c r="T8994">
        <v>3</v>
      </c>
      <c r="U8994" s="2">
        <f>Table1[[#This Row],[Selling Price]]*Table1[[#This Row],[Quantity]]</f>
        <v>1498.752</v>
      </c>
      <c r="V8994" s="4">
        <v>0.2</v>
      </c>
      <c r="W8994">
        <v>136</v>
      </c>
      <c r="X8994" t="s">
        <v>36</v>
      </c>
      <c r="Y8994" t="s">
        <v>36</v>
      </c>
      <c r="Z8994" s="2">
        <v>310.89563030873671</v>
      </c>
    </row>
    <row r="8995" spans="1:26" x14ac:dyDescent="0.35">
      <c r="A8995" t="s">
        <v>100</v>
      </c>
      <c r="B8995" t="s">
        <v>101</v>
      </c>
      <c r="C8995" t="s">
        <v>39</v>
      </c>
      <c r="D8995" t="s">
        <v>46</v>
      </c>
      <c r="E8995" t="s">
        <v>65</v>
      </c>
      <c r="F8995" t="s">
        <v>1415</v>
      </c>
      <c r="G8995" t="s">
        <v>1416</v>
      </c>
      <c r="H8995" t="s">
        <v>32</v>
      </c>
      <c r="I8995" t="s">
        <v>4750</v>
      </c>
      <c r="J8995" s="1">
        <v>42421</v>
      </c>
      <c r="K8995" s="1">
        <v>42426</v>
      </c>
      <c r="L8995" t="s">
        <v>34</v>
      </c>
      <c r="M8995">
        <f>Table1[[#This Row],[Ship Date]]-Table1[[#This Row],[Order Date]]</f>
        <v>5</v>
      </c>
      <c r="N8995">
        <v>2</v>
      </c>
      <c r="O8995" t="s">
        <v>106</v>
      </c>
      <c r="P8995" s="3">
        <v>449.15</v>
      </c>
      <c r="Q8995" s="3">
        <v>365.39782615476543</v>
      </c>
      <c r="R8995" s="3">
        <f>(Table1[[#This Row],[Selling Price]]-Table1[[#This Row],[Cost Price]])</f>
        <v>83.752173845234552</v>
      </c>
      <c r="S8995" s="12">
        <f>(Table1[[#This Row],[Profit]]/Table1[[#This Row],[Selling Price]])</f>
        <v>0.18646815951293455</v>
      </c>
      <c r="T8995">
        <v>5</v>
      </c>
      <c r="U8995" s="2">
        <f>Table1[[#This Row],[Selling Price]]*Table1[[#This Row],[Quantity]]</f>
        <v>2245.75</v>
      </c>
      <c r="V8995" s="4">
        <v>0</v>
      </c>
      <c r="W8995">
        <v>449</v>
      </c>
      <c r="X8995" t="s">
        <v>36</v>
      </c>
      <c r="Y8995" t="s">
        <v>36</v>
      </c>
      <c r="Z8995" s="2">
        <v>188.56909937758289</v>
      </c>
    </row>
    <row r="8996" spans="1:26" x14ac:dyDescent="0.35">
      <c r="A8996" t="s">
        <v>100</v>
      </c>
      <c r="B8996" t="s">
        <v>101</v>
      </c>
      <c r="C8996" t="s">
        <v>55</v>
      </c>
      <c r="D8996" t="s">
        <v>46</v>
      </c>
      <c r="E8996" t="s">
        <v>91</v>
      </c>
      <c r="F8996" t="s">
        <v>4765</v>
      </c>
      <c r="G8996" t="s">
        <v>4766</v>
      </c>
      <c r="H8996" t="s">
        <v>32</v>
      </c>
      <c r="I8996" t="s">
        <v>4828</v>
      </c>
      <c r="J8996" s="1">
        <v>43069</v>
      </c>
      <c r="K8996" s="1">
        <v>43069</v>
      </c>
      <c r="L8996" t="s">
        <v>1118</v>
      </c>
      <c r="M8996">
        <f>Table1[[#This Row],[Ship Date]]-Table1[[#This Row],[Order Date]]</f>
        <v>0</v>
      </c>
      <c r="N8996">
        <v>11</v>
      </c>
      <c r="O8996" t="s">
        <v>35</v>
      </c>
      <c r="P8996" s="3">
        <v>663.93600000000004</v>
      </c>
      <c r="Q8996" s="3">
        <v>432.80472331376092</v>
      </c>
      <c r="R8996" s="3">
        <f>(Table1[[#This Row],[Selling Price]]-Table1[[#This Row],[Cost Price]])</f>
        <v>231.13127668623912</v>
      </c>
      <c r="S8996" s="12">
        <f>(Table1[[#This Row],[Profit]]/Table1[[#This Row],[Selling Price]])</f>
        <v>0.34812282612516732</v>
      </c>
      <c r="T8996">
        <v>4</v>
      </c>
      <c r="U8996" s="2">
        <f>Table1[[#This Row],[Selling Price]]*Table1[[#This Row],[Quantity]]</f>
        <v>2655.7440000000001</v>
      </c>
      <c r="V8996" s="4">
        <v>0.2</v>
      </c>
      <c r="W8996">
        <v>266</v>
      </c>
      <c r="X8996" t="s">
        <v>36</v>
      </c>
      <c r="Y8996" t="s">
        <v>36</v>
      </c>
      <c r="Z8996" s="2">
        <v>222.4168826056152</v>
      </c>
    </row>
    <row r="8997" spans="1:26" x14ac:dyDescent="0.35">
      <c r="A8997" t="s">
        <v>100</v>
      </c>
      <c r="B8997" t="s">
        <v>101</v>
      </c>
      <c r="C8997" t="s">
        <v>45</v>
      </c>
      <c r="D8997" t="s">
        <v>46</v>
      </c>
      <c r="E8997" t="s">
        <v>65</v>
      </c>
      <c r="F8997" t="s">
        <v>2511</v>
      </c>
      <c r="G8997" t="s">
        <v>2512</v>
      </c>
      <c r="H8997" t="s">
        <v>32</v>
      </c>
      <c r="I8997" t="s">
        <v>4859</v>
      </c>
      <c r="J8997" s="1">
        <v>42926</v>
      </c>
      <c r="K8997" s="1">
        <v>42930</v>
      </c>
      <c r="L8997" t="s">
        <v>60</v>
      </c>
      <c r="M8997">
        <f>Table1[[#This Row],[Ship Date]]-Table1[[#This Row],[Order Date]]</f>
        <v>4</v>
      </c>
      <c r="N8997">
        <v>7</v>
      </c>
      <c r="O8997" t="s">
        <v>51</v>
      </c>
      <c r="P8997" s="3">
        <v>298.464</v>
      </c>
      <c r="Q8997" s="3">
        <v>238.60900663910601</v>
      </c>
      <c r="R8997" s="3">
        <f>(Table1[[#This Row],[Selling Price]]-Table1[[#This Row],[Cost Price]])</f>
        <v>59.854993360893985</v>
      </c>
      <c r="S8997" s="12">
        <f>(Table1[[#This Row],[Profit]]/Table1[[#This Row],[Selling Price]])</f>
        <v>0.20054342688194887</v>
      </c>
      <c r="T8997">
        <v>6</v>
      </c>
      <c r="U8997" s="2">
        <f>Table1[[#This Row],[Selling Price]]*Table1[[#This Row],[Quantity]]</f>
        <v>1790.7840000000001</v>
      </c>
      <c r="V8997" s="4">
        <v>0.2</v>
      </c>
      <c r="W8997">
        <v>357</v>
      </c>
      <c r="X8997" t="s">
        <v>36</v>
      </c>
      <c r="Y8997" t="s">
        <v>36</v>
      </c>
      <c r="Z8997" s="2">
        <v>161.96003538047421</v>
      </c>
    </row>
    <row r="8998" spans="1:26" x14ac:dyDescent="0.35">
      <c r="A8998" t="s">
        <v>100</v>
      </c>
      <c r="B8998" t="s">
        <v>101</v>
      </c>
      <c r="C8998" t="s">
        <v>39</v>
      </c>
      <c r="D8998" t="s">
        <v>46</v>
      </c>
      <c r="E8998" t="s">
        <v>86</v>
      </c>
      <c r="F8998" t="s">
        <v>1276</v>
      </c>
      <c r="G8998" t="s">
        <v>1277</v>
      </c>
      <c r="H8998" t="s">
        <v>32</v>
      </c>
      <c r="I8998" t="s">
        <v>5058</v>
      </c>
      <c r="J8998" s="1">
        <v>42496</v>
      </c>
      <c r="K8998" s="1">
        <v>42500</v>
      </c>
      <c r="L8998" t="s">
        <v>60</v>
      </c>
      <c r="M8998">
        <f>Table1[[#This Row],[Ship Date]]-Table1[[#This Row],[Order Date]]</f>
        <v>4</v>
      </c>
      <c r="N8998">
        <v>5</v>
      </c>
      <c r="O8998" t="s">
        <v>51</v>
      </c>
      <c r="P8998" s="3">
        <v>3.2080000000000002</v>
      </c>
      <c r="Q8998" s="3">
        <v>2.5710799983326118</v>
      </c>
      <c r="R8998" s="3">
        <f>(Table1[[#This Row],[Selling Price]]-Table1[[#This Row],[Cost Price]])</f>
        <v>0.63692000166738838</v>
      </c>
      <c r="S8998" s="12">
        <f>(Table1[[#This Row],[Profit]]/Table1[[#This Row],[Selling Price]])</f>
        <v>0.19854114765192904</v>
      </c>
      <c r="T8998">
        <v>2</v>
      </c>
      <c r="U8998" s="2">
        <f>Table1[[#This Row],[Selling Price]]*Table1[[#This Row],[Quantity]]</f>
        <v>6.4160000000000004</v>
      </c>
      <c r="V8998" s="4">
        <v>0.8</v>
      </c>
      <c r="W8998">
        <v>401</v>
      </c>
      <c r="X8998" t="s">
        <v>36</v>
      </c>
      <c r="Y8998" t="s">
        <v>52</v>
      </c>
      <c r="Z8998" s="2">
        <v>3.4545233183672179</v>
      </c>
    </row>
    <row r="8999" spans="1:26" x14ac:dyDescent="0.35">
      <c r="A8999" t="s">
        <v>100</v>
      </c>
      <c r="B8999" t="s">
        <v>101</v>
      </c>
      <c r="C8999" t="s">
        <v>64</v>
      </c>
      <c r="D8999" t="s">
        <v>46</v>
      </c>
      <c r="E8999" t="s">
        <v>86</v>
      </c>
      <c r="F8999" t="s">
        <v>2945</v>
      </c>
      <c r="G8999" t="s">
        <v>2946</v>
      </c>
      <c r="H8999" t="s">
        <v>32</v>
      </c>
      <c r="I8999" t="s">
        <v>5070</v>
      </c>
      <c r="J8999" s="1">
        <v>43001</v>
      </c>
      <c r="K8999" s="1">
        <v>43008</v>
      </c>
      <c r="L8999" t="s">
        <v>60</v>
      </c>
      <c r="M8999">
        <f>Table1[[#This Row],[Ship Date]]-Table1[[#This Row],[Order Date]]</f>
        <v>7</v>
      </c>
      <c r="N8999">
        <v>9</v>
      </c>
      <c r="O8999" t="s">
        <v>61</v>
      </c>
      <c r="P8999" s="3">
        <v>25.824000000000002</v>
      </c>
      <c r="Q8999" s="3">
        <v>16.854234364219739</v>
      </c>
      <c r="R8999" s="3">
        <f>(Table1[[#This Row],[Selling Price]]-Table1[[#This Row],[Cost Price]])</f>
        <v>8.9697656357802629</v>
      </c>
      <c r="S8999" s="12">
        <f>(Table1[[#This Row],[Profit]]/Table1[[#This Row],[Selling Price]])</f>
        <v>0.34734222567302753</v>
      </c>
      <c r="T8999">
        <v>6</v>
      </c>
      <c r="U8999" s="2">
        <f>Table1[[#This Row],[Selling Price]]*Table1[[#This Row],[Quantity]]</f>
        <v>154.94400000000002</v>
      </c>
      <c r="V8999" s="4">
        <v>0.2</v>
      </c>
      <c r="W8999">
        <v>364</v>
      </c>
      <c r="X8999" t="s">
        <v>68</v>
      </c>
      <c r="Y8999" t="s">
        <v>52</v>
      </c>
      <c r="Z8999" s="2">
        <v>8.2473838276146729</v>
      </c>
    </row>
    <row r="9000" spans="1:26" x14ac:dyDescent="0.35">
      <c r="A9000" t="s">
        <v>100</v>
      </c>
      <c r="B9000" t="s">
        <v>101</v>
      </c>
      <c r="C9000" t="s">
        <v>39</v>
      </c>
      <c r="D9000" t="s">
        <v>46</v>
      </c>
      <c r="E9000" t="s">
        <v>102</v>
      </c>
      <c r="F9000" t="s">
        <v>1591</v>
      </c>
      <c r="G9000" t="s">
        <v>1592</v>
      </c>
      <c r="H9000" t="s">
        <v>32</v>
      </c>
      <c r="I9000" t="s">
        <v>5097</v>
      </c>
      <c r="J9000" s="1">
        <v>42855</v>
      </c>
      <c r="K9000" s="1">
        <v>42861</v>
      </c>
      <c r="L9000" t="s">
        <v>60</v>
      </c>
      <c r="M9000">
        <f>Table1[[#This Row],[Ship Date]]-Table1[[#This Row],[Order Date]]</f>
        <v>6</v>
      </c>
      <c r="N9000">
        <v>4</v>
      </c>
      <c r="O9000" t="s">
        <v>106</v>
      </c>
      <c r="P9000" s="3">
        <v>10.368</v>
      </c>
      <c r="Q9000" s="3">
        <v>8.7332461958709882</v>
      </c>
      <c r="R9000" s="3">
        <f>(Table1[[#This Row],[Selling Price]]-Table1[[#This Row],[Cost Price]])</f>
        <v>1.6347538041290122</v>
      </c>
      <c r="S9000" s="12">
        <f>(Table1[[#This Row],[Profit]]/Table1[[#This Row],[Selling Price]])</f>
        <v>0.15767301351552973</v>
      </c>
      <c r="T9000">
        <v>2</v>
      </c>
      <c r="U9000" s="2">
        <f>Table1[[#This Row],[Selling Price]]*Table1[[#This Row],[Quantity]]</f>
        <v>20.736000000000001</v>
      </c>
      <c r="V9000" s="4">
        <v>0.2</v>
      </c>
      <c r="W9000">
        <v>487</v>
      </c>
      <c r="X9000" t="s">
        <v>68</v>
      </c>
      <c r="Y9000" t="s">
        <v>52</v>
      </c>
      <c r="Z9000" s="2">
        <v>9.8538216516667845</v>
      </c>
    </row>
    <row r="9001" spans="1:26" x14ac:dyDescent="0.35">
      <c r="A9001" t="s">
        <v>100</v>
      </c>
      <c r="B9001" t="s">
        <v>101</v>
      </c>
      <c r="C9001" t="s">
        <v>55</v>
      </c>
      <c r="D9001" t="s">
        <v>46</v>
      </c>
      <c r="E9001" t="s">
        <v>86</v>
      </c>
      <c r="F9001" t="s">
        <v>2145</v>
      </c>
      <c r="G9001" t="s">
        <v>2146</v>
      </c>
      <c r="H9001" t="s">
        <v>32</v>
      </c>
      <c r="I9001" t="s">
        <v>5270</v>
      </c>
      <c r="J9001" s="1">
        <v>42330</v>
      </c>
      <c r="K9001" s="1">
        <v>42335</v>
      </c>
      <c r="L9001" t="s">
        <v>60</v>
      </c>
      <c r="M9001">
        <f>Table1[[#This Row],[Ship Date]]-Table1[[#This Row],[Order Date]]</f>
        <v>5</v>
      </c>
      <c r="N9001">
        <v>11</v>
      </c>
      <c r="O9001" t="s">
        <v>35</v>
      </c>
      <c r="P9001" s="3">
        <v>2.9460000000000002</v>
      </c>
      <c r="Q9001" s="3">
        <v>2.2851970359336771</v>
      </c>
      <c r="R9001" s="3">
        <f>(Table1[[#This Row],[Selling Price]]-Table1[[#This Row],[Cost Price]])</f>
        <v>0.66080296406632311</v>
      </c>
      <c r="S9001" s="12">
        <f>(Table1[[#This Row],[Profit]]/Table1[[#This Row],[Selling Price]])</f>
        <v>0.22430514734091075</v>
      </c>
      <c r="T9001">
        <v>2</v>
      </c>
      <c r="U9001" s="2">
        <f>Table1[[#This Row],[Selling Price]]*Table1[[#This Row],[Quantity]]</f>
        <v>5.8920000000000003</v>
      </c>
      <c r="V9001" s="4">
        <v>0.7</v>
      </c>
      <c r="W9001">
        <v>274</v>
      </c>
      <c r="X9001" t="s">
        <v>36</v>
      </c>
      <c r="Y9001" t="s">
        <v>52</v>
      </c>
      <c r="Z9001" s="2">
        <v>12.015144031217821</v>
      </c>
    </row>
    <row r="9002" spans="1:26" x14ac:dyDescent="0.35">
      <c r="A9002" t="s">
        <v>100</v>
      </c>
      <c r="B9002" t="s">
        <v>101</v>
      </c>
      <c r="C9002" t="s">
        <v>55</v>
      </c>
      <c r="D9002" t="s">
        <v>46</v>
      </c>
      <c r="E9002" t="s">
        <v>86</v>
      </c>
      <c r="F9002" t="s">
        <v>157</v>
      </c>
      <c r="G9002" t="s">
        <v>158</v>
      </c>
      <c r="H9002" t="s">
        <v>32</v>
      </c>
      <c r="I9002" t="s">
        <v>5297</v>
      </c>
      <c r="J9002" s="1">
        <v>42194</v>
      </c>
      <c r="K9002" s="1">
        <v>42199</v>
      </c>
      <c r="L9002" t="s">
        <v>60</v>
      </c>
      <c r="M9002">
        <f>Table1[[#This Row],[Ship Date]]-Table1[[#This Row],[Order Date]]</f>
        <v>5</v>
      </c>
      <c r="N9002">
        <v>7</v>
      </c>
      <c r="O9002" t="s">
        <v>51</v>
      </c>
      <c r="P9002" s="3">
        <v>43.68</v>
      </c>
      <c r="Q9002" s="3">
        <v>32.173326007357844</v>
      </c>
      <c r="R9002" s="3">
        <f>(Table1[[#This Row],[Selling Price]]-Table1[[#This Row],[Cost Price]])</f>
        <v>11.506673992642156</v>
      </c>
      <c r="S9002" s="12">
        <f>(Table1[[#This Row],[Profit]]/Table1[[#This Row],[Selling Price]])</f>
        <v>0.26343118115023251</v>
      </c>
      <c r="T9002">
        <v>6</v>
      </c>
      <c r="U9002" s="2">
        <f>Table1[[#This Row],[Selling Price]]*Table1[[#This Row],[Quantity]]</f>
        <v>262.08</v>
      </c>
      <c r="V9002" s="4">
        <v>0</v>
      </c>
      <c r="W9002">
        <v>196</v>
      </c>
      <c r="X9002" t="s">
        <v>36</v>
      </c>
      <c r="Y9002" t="s">
        <v>52</v>
      </c>
      <c r="Z9002" s="2">
        <v>14.745669502151021</v>
      </c>
    </row>
    <row r="9003" spans="1:26" x14ac:dyDescent="0.35">
      <c r="A9003" t="s">
        <v>100</v>
      </c>
      <c r="B9003" t="s">
        <v>101</v>
      </c>
      <c r="C9003" t="s">
        <v>64</v>
      </c>
      <c r="D9003" t="s">
        <v>46</v>
      </c>
      <c r="E9003" t="s">
        <v>75</v>
      </c>
      <c r="F9003" t="s">
        <v>625</v>
      </c>
      <c r="G9003" t="s">
        <v>626</v>
      </c>
      <c r="H9003" t="s">
        <v>32</v>
      </c>
      <c r="I9003" t="s">
        <v>5330</v>
      </c>
      <c r="J9003" s="1">
        <v>42630</v>
      </c>
      <c r="K9003" s="1">
        <v>42636</v>
      </c>
      <c r="L9003" t="s">
        <v>60</v>
      </c>
      <c r="M9003">
        <f>Table1[[#This Row],[Ship Date]]-Table1[[#This Row],[Order Date]]</f>
        <v>6</v>
      </c>
      <c r="N9003">
        <v>9</v>
      </c>
      <c r="O9003" t="s">
        <v>61</v>
      </c>
      <c r="P9003" s="3">
        <v>33.4</v>
      </c>
      <c r="Q9003" s="3">
        <v>27.501608304380991</v>
      </c>
      <c r="R9003" s="3">
        <f>(Table1[[#This Row],[Selling Price]]-Table1[[#This Row],[Cost Price]])</f>
        <v>5.8983916956190079</v>
      </c>
      <c r="S9003" s="12">
        <f>(Table1[[#This Row],[Profit]]/Table1[[#This Row],[Selling Price]])</f>
        <v>0.17659855376104816</v>
      </c>
      <c r="T9003">
        <v>5</v>
      </c>
      <c r="U9003" s="2">
        <f>Table1[[#This Row],[Selling Price]]*Table1[[#This Row],[Quantity]]</f>
        <v>167</v>
      </c>
      <c r="V9003" s="4">
        <v>0</v>
      </c>
      <c r="W9003">
        <v>379</v>
      </c>
      <c r="X9003" t="s">
        <v>68</v>
      </c>
      <c r="Y9003" t="s">
        <v>52</v>
      </c>
      <c r="Z9003" s="2">
        <v>19.829588719890289</v>
      </c>
    </row>
    <row r="9004" spans="1:26" x14ac:dyDescent="0.35">
      <c r="A9004" t="s">
        <v>100</v>
      </c>
      <c r="B9004" t="s">
        <v>101</v>
      </c>
      <c r="C9004" t="s">
        <v>55</v>
      </c>
      <c r="D9004" t="s">
        <v>46</v>
      </c>
      <c r="E9004" t="s">
        <v>65</v>
      </c>
      <c r="F9004" t="s">
        <v>338</v>
      </c>
      <c r="G9004" t="s">
        <v>339</v>
      </c>
      <c r="H9004" t="s">
        <v>32</v>
      </c>
      <c r="I9004" t="s">
        <v>5337</v>
      </c>
      <c r="J9004" s="1">
        <v>42265</v>
      </c>
      <c r="K9004" s="1">
        <v>42270</v>
      </c>
      <c r="L9004" t="s">
        <v>60</v>
      </c>
      <c r="M9004">
        <f>Table1[[#This Row],[Ship Date]]-Table1[[#This Row],[Order Date]]</f>
        <v>5</v>
      </c>
      <c r="N9004">
        <v>9</v>
      </c>
      <c r="O9004" t="s">
        <v>61</v>
      </c>
      <c r="P9004" s="3">
        <v>636.86</v>
      </c>
      <c r="Q9004" s="3">
        <v>513.82379409619341</v>
      </c>
      <c r="R9004" s="3">
        <f>(Table1[[#This Row],[Selling Price]]-Table1[[#This Row],[Cost Price]])</f>
        <v>123.0362059038066</v>
      </c>
      <c r="S9004" s="12">
        <f>(Table1[[#This Row],[Profit]]/Table1[[#This Row],[Selling Price]])</f>
        <v>0.19319191958013787</v>
      </c>
      <c r="T9004">
        <v>7</v>
      </c>
      <c r="U9004" s="2">
        <f>Table1[[#This Row],[Selling Price]]*Table1[[#This Row],[Quantity]]</f>
        <v>4458.0200000000004</v>
      </c>
      <c r="V9004" s="4">
        <v>0</v>
      </c>
      <c r="W9004">
        <v>484</v>
      </c>
      <c r="X9004" t="s">
        <v>36</v>
      </c>
      <c r="Y9004" t="s">
        <v>36</v>
      </c>
      <c r="Z9004" s="2">
        <v>203.95991863669121</v>
      </c>
    </row>
    <row r="9005" spans="1:26" x14ac:dyDescent="0.35">
      <c r="A9005" t="s">
        <v>100</v>
      </c>
      <c r="B9005" t="s">
        <v>101</v>
      </c>
      <c r="C9005" t="s">
        <v>64</v>
      </c>
      <c r="D9005" t="s">
        <v>46</v>
      </c>
      <c r="E9005" t="s">
        <v>65</v>
      </c>
      <c r="F9005" t="s">
        <v>3979</v>
      </c>
      <c r="G9005" t="s">
        <v>3980</v>
      </c>
      <c r="H9005" t="s">
        <v>32</v>
      </c>
      <c r="I9005" t="s">
        <v>5382</v>
      </c>
      <c r="J9005" s="1">
        <v>41666</v>
      </c>
      <c r="K9005" s="1">
        <v>41672</v>
      </c>
      <c r="L9005" t="s">
        <v>60</v>
      </c>
      <c r="M9005">
        <f>Table1[[#This Row],[Ship Date]]-Table1[[#This Row],[Order Date]]</f>
        <v>6</v>
      </c>
      <c r="N9005">
        <v>1</v>
      </c>
      <c r="O9005" t="s">
        <v>35</v>
      </c>
      <c r="P9005" s="3">
        <v>57.23</v>
      </c>
      <c r="Q9005" s="3">
        <v>46.87721002990763</v>
      </c>
      <c r="R9005" s="3">
        <f>(Table1[[#This Row],[Selling Price]]-Table1[[#This Row],[Cost Price]])</f>
        <v>10.352789970092367</v>
      </c>
      <c r="S9005" s="12">
        <f>(Table1[[#This Row],[Profit]]/Table1[[#This Row],[Selling Price]])</f>
        <v>0.1808979550950964</v>
      </c>
      <c r="T9005">
        <v>1</v>
      </c>
      <c r="U9005" s="2">
        <f>Table1[[#This Row],[Selling Price]]*Table1[[#This Row],[Quantity]]</f>
        <v>57.23</v>
      </c>
      <c r="V9005" s="4">
        <v>0</v>
      </c>
      <c r="W9005">
        <v>403</v>
      </c>
      <c r="X9005" t="s">
        <v>68</v>
      </c>
      <c r="Y9005" t="s">
        <v>68</v>
      </c>
      <c r="Z9005" s="2">
        <v>86.162357829081401</v>
      </c>
    </row>
    <row r="9006" spans="1:26" x14ac:dyDescent="0.35">
      <c r="A9006" t="s">
        <v>100</v>
      </c>
      <c r="B9006" t="s">
        <v>101</v>
      </c>
      <c r="C9006" t="s">
        <v>27</v>
      </c>
      <c r="D9006" t="s">
        <v>46</v>
      </c>
      <c r="E9006" t="s">
        <v>102</v>
      </c>
      <c r="F9006" t="s">
        <v>4482</v>
      </c>
      <c r="G9006" t="s">
        <v>4483</v>
      </c>
      <c r="H9006" t="s">
        <v>32</v>
      </c>
      <c r="I9006" t="s">
        <v>5391</v>
      </c>
      <c r="J9006" s="1">
        <v>42657</v>
      </c>
      <c r="K9006" s="1">
        <v>42663</v>
      </c>
      <c r="L9006" t="s">
        <v>60</v>
      </c>
      <c r="M9006">
        <f>Table1[[#This Row],[Ship Date]]-Table1[[#This Row],[Order Date]]</f>
        <v>6</v>
      </c>
      <c r="N9006">
        <v>10</v>
      </c>
      <c r="O9006" t="s">
        <v>61</v>
      </c>
      <c r="P9006" s="3">
        <v>93.024000000000001</v>
      </c>
      <c r="Q9006" s="3">
        <v>78.902673657959383</v>
      </c>
      <c r="R9006" s="3">
        <f>(Table1[[#This Row],[Selling Price]]-Table1[[#This Row],[Cost Price]])</f>
        <v>14.121326342040618</v>
      </c>
      <c r="S9006" s="12">
        <f>(Table1[[#This Row],[Profit]]/Table1[[#This Row],[Selling Price]])</f>
        <v>0.15180304375258663</v>
      </c>
      <c r="T9006">
        <v>3</v>
      </c>
      <c r="U9006" s="2">
        <f>Table1[[#This Row],[Selling Price]]*Table1[[#This Row],[Quantity]]</f>
        <v>279.072</v>
      </c>
      <c r="V9006" s="4">
        <v>0.2</v>
      </c>
      <c r="W9006">
        <v>138</v>
      </c>
      <c r="X9006" t="s">
        <v>68</v>
      </c>
      <c r="Y9006" t="s">
        <v>68</v>
      </c>
      <c r="Z9006" s="2">
        <v>56.043618212959807</v>
      </c>
    </row>
    <row r="9007" spans="1:26" x14ac:dyDescent="0.35">
      <c r="A9007" t="s">
        <v>100</v>
      </c>
      <c r="B9007" t="s">
        <v>101</v>
      </c>
      <c r="C9007" t="s">
        <v>39</v>
      </c>
      <c r="D9007" t="s">
        <v>46</v>
      </c>
      <c r="E9007" t="s">
        <v>75</v>
      </c>
      <c r="F9007" t="s">
        <v>1469</v>
      </c>
      <c r="G9007" t="s">
        <v>1470</v>
      </c>
      <c r="H9007" t="s">
        <v>32</v>
      </c>
      <c r="I9007" t="s">
        <v>5392</v>
      </c>
      <c r="J9007" s="1">
        <v>42320</v>
      </c>
      <c r="K9007" s="1">
        <v>42327</v>
      </c>
      <c r="L9007" t="s">
        <v>60</v>
      </c>
      <c r="M9007">
        <f>Table1[[#This Row],[Ship Date]]-Table1[[#This Row],[Order Date]]</f>
        <v>7</v>
      </c>
      <c r="N9007">
        <v>11</v>
      </c>
      <c r="O9007" t="s">
        <v>35</v>
      </c>
      <c r="P9007" s="3">
        <v>11.76</v>
      </c>
      <c r="Q9007" s="3">
        <v>8.2449710134288594</v>
      </c>
      <c r="R9007" s="3">
        <f>(Table1[[#This Row],[Selling Price]]-Table1[[#This Row],[Cost Price]])</f>
        <v>3.5150289865711404</v>
      </c>
      <c r="S9007" s="12">
        <f>(Table1[[#This Row],[Profit]]/Table1[[#This Row],[Selling Price]])</f>
        <v>0.29889702266761398</v>
      </c>
      <c r="T9007">
        <v>5</v>
      </c>
      <c r="U9007" s="2">
        <f>Table1[[#This Row],[Selling Price]]*Table1[[#This Row],[Quantity]]</f>
        <v>58.8</v>
      </c>
      <c r="V9007" s="4">
        <v>0.2</v>
      </c>
      <c r="W9007">
        <v>193</v>
      </c>
      <c r="X9007" t="s">
        <v>68</v>
      </c>
      <c r="Y9007" t="s">
        <v>52</v>
      </c>
      <c r="Z9007" s="2">
        <v>5.5352961980367414</v>
      </c>
    </row>
    <row r="9008" spans="1:26" x14ac:dyDescent="0.35">
      <c r="A9008" t="s">
        <v>100</v>
      </c>
      <c r="B9008" t="s">
        <v>101</v>
      </c>
      <c r="C9008" t="s">
        <v>55</v>
      </c>
      <c r="D9008" t="s">
        <v>46</v>
      </c>
      <c r="E9008" t="s">
        <v>102</v>
      </c>
      <c r="F9008" t="s">
        <v>1086</v>
      </c>
      <c r="G9008" t="s">
        <v>1087</v>
      </c>
      <c r="H9008" t="s">
        <v>32</v>
      </c>
      <c r="I9008" t="s">
        <v>5424</v>
      </c>
      <c r="J9008" s="1">
        <v>42342</v>
      </c>
      <c r="K9008" s="1">
        <v>42347</v>
      </c>
      <c r="L9008" t="s">
        <v>60</v>
      </c>
      <c r="M9008">
        <f>Table1[[#This Row],[Ship Date]]-Table1[[#This Row],[Order Date]]</f>
        <v>5</v>
      </c>
      <c r="N9008">
        <v>12</v>
      </c>
      <c r="O9008" t="s">
        <v>35</v>
      </c>
      <c r="P9008" s="3">
        <v>85.96</v>
      </c>
      <c r="Q9008" s="3">
        <v>73.002527285825821</v>
      </c>
      <c r="R9008" s="3">
        <f>(Table1[[#This Row],[Selling Price]]-Table1[[#This Row],[Cost Price]])</f>
        <v>12.957472714174173</v>
      </c>
      <c r="S9008" s="12">
        <f>(Table1[[#This Row],[Profit]]/Table1[[#This Row],[Selling Price]])</f>
        <v>0.15073839825702856</v>
      </c>
      <c r="T9008">
        <v>7</v>
      </c>
      <c r="U9008" s="2">
        <f>Table1[[#This Row],[Selling Price]]*Table1[[#This Row],[Quantity]]</f>
        <v>601.71999999999991</v>
      </c>
      <c r="V9008" s="4">
        <v>0</v>
      </c>
      <c r="W9008">
        <v>477</v>
      </c>
      <c r="X9008" t="s">
        <v>36</v>
      </c>
      <c r="Y9008" t="s">
        <v>68</v>
      </c>
      <c r="Z9008" s="2">
        <v>128.2391351245675</v>
      </c>
    </row>
    <row r="9009" spans="1:26" x14ac:dyDescent="0.35">
      <c r="A9009" t="s">
        <v>100</v>
      </c>
      <c r="B9009" t="s">
        <v>101</v>
      </c>
      <c r="C9009" t="s">
        <v>39</v>
      </c>
      <c r="D9009" t="s">
        <v>46</v>
      </c>
      <c r="E9009" t="s">
        <v>86</v>
      </c>
      <c r="F9009" t="s">
        <v>3344</v>
      </c>
      <c r="G9009" t="s">
        <v>3345</v>
      </c>
      <c r="H9009" t="s">
        <v>32</v>
      </c>
      <c r="I9009" t="s">
        <v>5510</v>
      </c>
      <c r="J9009" s="1">
        <v>42519</v>
      </c>
      <c r="K9009" s="1">
        <v>42523</v>
      </c>
      <c r="L9009" t="s">
        <v>60</v>
      </c>
      <c r="M9009">
        <f>Table1[[#This Row],[Ship Date]]-Table1[[#This Row],[Order Date]]</f>
        <v>4</v>
      </c>
      <c r="N9009">
        <v>5</v>
      </c>
      <c r="O9009" t="s">
        <v>51</v>
      </c>
      <c r="P9009" s="3">
        <v>11.276999999999999</v>
      </c>
      <c r="Q9009" s="3">
        <v>8.7278844662981214</v>
      </c>
      <c r="R9009" s="3">
        <f>(Table1[[#This Row],[Selling Price]]-Table1[[#This Row],[Cost Price]])</f>
        <v>2.5491155337018778</v>
      </c>
      <c r="S9009" s="12">
        <f>(Table1[[#This Row],[Profit]]/Table1[[#This Row],[Selling Price]])</f>
        <v>0.22604553814861028</v>
      </c>
      <c r="T9009">
        <v>3</v>
      </c>
      <c r="U9009" s="2">
        <f>Table1[[#This Row],[Selling Price]]*Table1[[#This Row],[Quantity]]</f>
        <v>33.830999999999996</v>
      </c>
      <c r="V9009" s="4">
        <v>0.7</v>
      </c>
      <c r="W9009">
        <v>388</v>
      </c>
      <c r="X9009" t="s">
        <v>36</v>
      </c>
      <c r="Y9009" t="s">
        <v>52</v>
      </c>
      <c r="Z9009" s="2">
        <v>6.840048844854838</v>
      </c>
    </row>
    <row r="9010" spans="1:26" x14ac:dyDescent="0.35">
      <c r="A9010" t="s">
        <v>100</v>
      </c>
      <c r="B9010" t="s">
        <v>101</v>
      </c>
      <c r="C9010" t="s">
        <v>64</v>
      </c>
      <c r="D9010" t="s">
        <v>46</v>
      </c>
      <c r="E9010" t="s">
        <v>86</v>
      </c>
      <c r="F9010" t="s">
        <v>2981</v>
      </c>
      <c r="G9010" t="s">
        <v>2982</v>
      </c>
      <c r="H9010" t="s">
        <v>32</v>
      </c>
      <c r="I9010" t="s">
        <v>5526</v>
      </c>
      <c r="J9010" s="1">
        <v>42458</v>
      </c>
      <c r="K9010" s="1">
        <v>42462</v>
      </c>
      <c r="L9010" t="s">
        <v>60</v>
      </c>
      <c r="M9010">
        <f>Table1[[#This Row],[Ship Date]]-Table1[[#This Row],[Order Date]]</f>
        <v>4</v>
      </c>
      <c r="N9010">
        <v>3</v>
      </c>
      <c r="O9010" t="s">
        <v>106</v>
      </c>
      <c r="P9010" s="3">
        <v>29.8</v>
      </c>
      <c r="Q9010" s="3">
        <v>24.239097668327449</v>
      </c>
      <c r="R9010" s="3">
        <f>(Table1[[#This Row],[Selling Price]]-Table1[[#This Row],[Cost Price]])</f>
        <v>5.5609023316725512</v>
      </c>
      <c r="S9010" s="12">
        <f>(Table1[[#This Row],[Profit]]/Table1[[#This Row],[Selling Price]])</f>
        <v>0.1866074607943809</v>
      </c>
      <c r="T9010">
        <v>5</v>
      </c>
      <c r="U9010" s="2">
        <f>Table1[[#This Row],[Selling Price]]*Table1[[#This Row],[Quantity]]</f>
        <v>149</v>
      </c>
      <c r="V9010" s="4">
        <v>0.2</v>
      </c>
      <c r="W9010">
        <v>135</v>
      </c>
      <c r="X9010" t="s">
        <v>36</v>
      </c>
      <c r="Y9010" t="s">
        <v>52</v>
      </c>
      <c r="Z9010" s="2">
        <v>11.176655432939979</v>
      </c>
    </row>
    <row r="9011" spans="1:26" x14ac:dyDescent="0.35">
      <c r="A9011" t="s">
        <v>100</v>
      </c>
      <c r="B9011" t="s">
        <v>101</v>
      </c>
      <c r="C9011" t="s">
        <v>27</v>
      </c>
      <c r="D9011" t="s">
        <v>46</v>
      </c>
      <c r="E9011" t="s">
        <v>102</v>
      </c>
      <c r="F9011" t="s">
        <v>424</v>
      </c>
      <c r="G9011" t="s">
        <v>425</v>
      </c>
      <c r="H9011" t="s">
        <v>32</v>
      </c>
      <c r="I9011" t="s">
        <v>5572</v>
      </c>
      <c r="J9011" s="1">
        <v>42639</v>
      </c>
      <c r="K9011" s="1">
        <v>42643</v>
      </c>
      <c r="L9011" t="s">
        <v>60</v>
      </c>
      <c r="M9011">
        <f>Table1[[#This Row],[Ship Date]]-Table1[[#This Row],[Order Date]]</f>
        <v>4</v>
      </c>
      <c r="N9011">
        <v>9</v>
      </c>
      <c r="O9011" t="s">
        <v>61</v>
      </c>
      <c r="P9011" s="3">
        <v>29.9</v>
      </c>
      <c r="Q9011" s="3">
        <v>20.605318857284711</v>
      </c>
      <c r="R9011" s="3">
        <f>(Table1[[#This Row],[Selling Price]]-Table1[[#This Row],[Cost Price]])</f>
        <v>9.2946811427152873</v>
      </c>
      <c r="S9011" s="12">
        <f>(Table1[[#This Row],[Profit]]/Table1[[#This Row],[Selling Price]])</f>
        <v>0.31085890109415676</v>
      </c>
      <c r="T9011">
        <v>5</v>
      </c>
      <c r="U9011" s="2">
        <f>Table1[[#This Row],[Selling Price]]*Table1[[#This Row],[Quantity]]</f>
        <v>149.5</v>
      </c>
      <c r="V9011" s="4">
        <v>0</v>
      </c>
      <c r="W9011">
        <v>404</v>
      </c>
      <c r="X9011" t="s">
        <v>36</v>
      </c>
      <c r="Y9011" t="s">
        <v>52</v>
      </c>
      <c r="Z9011" s="2">
        <v>11.30204179783458</v>
      </c>
    </row>
    <row r="9012" spans="1:26" x14ac:dyDescent="0.35">
      <c r="A9012" t="s">
        <v>100</v>
      </c>
      <c r="B9012" t="s">
        <v>101</v>
      </c>
      <c r="C9012" t="s">
        <v>64</v>
      </c>
      <c r="D9012" t="s">
        <v>46</v>
      </c>
      <c r="E9012" t="s">
        <v>86</v>
      </c>
      <c r="F9012" t="s">
        <v>3443</v>
      </c>
      <c r="G9012" t="s">
        <v>3444</v>
      </c>
      <c r="H9012" t="s">
        <v>32</v>
      </c>
      <c r="I9012" t="s">
        <v>5587</v>
      </c>
      <c r="J9012" s="1">
        <v>42264</v>
      </c>
      <c r="K9012" s="1">
        <v>42267</v>
      </c>
      <c r="L9012" t="s">
        <v>199</v>
      </c>
      <c r="M9012">
        <f>Table1[[#This Row],[Ship Date]]-Table1[[#This Row],[Order Date]]</f>
        <v>3</v>
      </c>
      <c r="N9012">
        <v>9</v>
      </c>
      <c r="O9012" t="s">
        <v>61</v>
      </c>
      <c r="P9012" s="3">
        <v>25.032</v>
      </c>
      <c r="Q9012" s="3">
        <v>19.8371703411452</v>
      </c>
      <c r="R9012" s="3">
        <f>(Table1[[#This Row],[Selling Price]]-Table1[[#This Row],[Cost Price]])</f>
        <v>5.1948296588548004</v>
      </c>
      <c r="S9012" s="12">
        <f>(Table1[[#This Row],[Profit]]/Table1[[#This Row],[Selling Price]])</f>
        <v>0.20752755108879836</v>
      </c>
      <c r="T9012">
        <v>3</v>
      </c>
      <c r="U9012" s="2">
        <f>Table1[[#This Row],[Selling Price]]*Table1[[#This Row],[Quantity]]</f>
        <v>75.096000000000004</v>
      </c>
      <c r="V9012" s="4">
        <v>0.2</v>
      </c>
      <c r="W9012">
        <v>403</v>
      </c>
      <c r="X9012" t="s">
        <v>36</v>
      </c>
      <c r="Y9012" t="s">
        <v>52</v>
      </c>
      <c r="Z9012" s="2">
        <v>15.572983135331951</v>
      </c>
    </row>
    <row r="9013" spans="1:26" x14ac:dyDescent="0.35">
      <c r="A9013" t="s">
        <v>100</v>
      </c>
      <c r="B9013" t="s">
        <v>101</v>
      </c>
      <c r="C9013" t="s">
        <v>39</v>
      </c>
      <c r="D9013" t="s">
        <v>46</v>
      </c>
      <c r="E9013" t="s">
        <v>86</v>
      </c>
      <c r="F9013" t="s">
        <v>2743</v>
      </c>
      <c r="G9013" t="s">
        <v>2744</v>
      </c>
      <c r="H9013" t="s">
        <v>32</v>
      </c>
      <c r="I9013" t="s">
        <v>5732</v>
      </c>
      <c r="J9013" s="1">
        <v>42705</v>
      </c>
      <c r="K9013" s="1">
        <v>42709</v>
      </c>
      <c r="L9013" t="s">
        <v>34</v>
      </c>
      <c r="M9013">
        <f>Table1[[#This Row],[Ship Date]]-Table1[[#This Row],[Order Date]]</f>
        <v>4</v>
      </c>
      <c r="N9013">
        <v>12</v>
      </c>
      <c r="O9013" t="s">
        <v>35</v>
      </c>
      <c r="P9013" s="3">
        <v>88.08</v>
      </c>
      <c r="Q9013" s="3">
        <v>60.627219090869637</v>
      </c>
      <c r="R9013" s="3">
        <f>(Table1[[#This Row],[Selling Price]]-Table1[[#This Row],[Cost Price]])</f>
        <v>27.452780909130361</v>
      </c>
      <c r="S9013" s="12">
        <f>(Table1[[#This Row],[Profit]]/Table1[[#This Row],[Selling Price]])</f>
        <v>0.31168007390020847</v>
      </c>
      <c r="T9013">
        <v>6</v>
      </c>
      <c r="U9013" s="2">
        <f>Table1[[#This Row],[Selling Price]]*Table1[[#This Row],[Quantity]]</f>
        <v>528.48</v>
      </c>
      <c r="V9013" s="4">
        <v>0</v>
      </c>
      <c r="W9013">
        <v>494</v>
      </c>
      <c r="X9013" t="s">
        <v>36</v>
      </c>
      <c r="Y9013" t="s">
        <v>52</v>
      </c>
      <c r="Z9013" s="2">
        <v>26.004280157098929</v>
      </c>
    </row>
    <row r="9014" spans="1:26" x14ac:dyDescent="0.35">
      <c r="A9014" t="s">
        <v>100</v>
      </c>
      <c r="B9014" t="s">
        <v>101</v>
      </c>
      <c r="C9014" t="s">
        <v>27</v>
      </c>
      <c r="D9014" t="s">
        <v>46</v>
      </c>
      <c r="E9014" t="s">
        <v>86</v>
      </c>
      <c r="F9014" t="s">
        <v>711</v>
      </c>
      <c r="G9014" t="s">
        <v>712</v>
      </c>
      <c r="H9014" t="s">
        <v>32</v>
      </c>
      <c r="I9014" t="s">
        <v>5840</v>
      </c>
      <c r="J9014" s="1">
        <v>42694</v>
      </c>
      <c r="K9014" s="1">
        <v>42699</v>
      </c>
      <c r="L9014" t="s">
        <v>60</v>
      </c>
      <c r="M9014">
        <f>Table1[[#This Row],[Ship Date]]-Table1[[#This Row],[Order Date]]</f>
        <v>5</v>
      </c>
      <c r="N9014">
        <v>11</v>
      </c>
      <c r="O9014" t="s">
        <v>35</v>
      </c>
      <c r="P9014" s="3">
        <v>4.91</v>
      </c>
      <c r="Q9014" s="3">
        <v>3.7261764209843351</v>
      </c>
      <c r="R9014" s="3">
        <f>(Table1[[#This Row],[Selling Price]]-Table1[[#This Row],[Cost Price]])</f>
        <v>1.183823579015665</v>
      </c>
      <c r="S9014" s="12">
        <f>(Table1[[#This Row],[Profit]]/Table1[[#This Row],[Selling Price]])</f>
        <v>0.2411045985775285</v>
      </c>
      <c r="T9014">
        <v>1</v>
      </c>
      <c r="U9014" s="2">
        <f>Table1[[#This Row],[Selling Price]]*Table1[[#This Row],[Quantity]]</f>
        <v>4.91</v>
      </c>
      <c r="V9014" s="4">
        <v>0</v>
      </c>
      <c r="W9014">
        <v>154</v>
      </c>
      <c r="X9014" t="s">
        <v>36</v>
      </c>
      <c r="Y9014" t="s">
        <v>52</v>
      </c>
      <c r="Z9014" s="2">
        <v>7.665258525656621</v>
      </c>
    </row>
    <row r="9015" spans="1:26" x14ac:dyDescent="0.35">
      <c r="A9015" t="s">
        <v>100</v>
      </c>
      <c r="B9015" t="s">
        <v>101</v>
      </c>
      <c r="C9015" t="s">
        <v>45</v>
      </c>
      <c r="D9015" t="s">
        <v>46</v>
      </c>
      <c r="E9015" t="s">
        <v>102</v>
      </c>
      <c r="F9015" t="s">
        <v>1449</v>
      </c>
      <c r="G9015" t="s">
        <v>3843</v>
      </c>
      <c r="H9015" t="s">
        <v>32</v>
      </c>
      <c r="I9015" t="s">
        <v>5995</v>
      </c>
      <c r="J9015" s="1">
        <v>42987</v>
      </c>
      <c r="K9015" s="1">
        <v>42992</v>
      </c>
      <c r="L9015" t="s">
        <v>60</v>
      </c>
      <c r="M9015">
        <f>Table1[[#This Row],[Ship Date]]-Table1[[#This Row],[Order Date]]</f>
        <v>5</v>
      </c>
      <c r="N9015">
        <v>9</v>
      </c>
      <c r="O9015" t="s">
        <v>61</v>
      </c>
      <c r="P9015" s="3">
        <v>177.536</v>
      </c>
      <c r="Q9015" s="3">
        <v>136.92279947449359</v>
      </c>
      <c r="R9015" s="3">
        <f>(Table1[[#This Row],[Selling Price]]-Table1[[#This Row],[Cost Price]])</f>
        <v>40.613200525506414</v>
      </c>
      <c r="S9015" s="12">
        <f>(Table1[[#This Row],[Profit]]/Table1[[#This Row],[Selling Price]])</f>
        <v>0.22876036705516861</v>
      </c>
      <c r="T9015">
        <v>4</v>
      </c>
      <c r="U9015" s="2">
        <f>Table1[[#This Row],[Selling Price]]*Table1[[#This Row],[Quantity]]</f>
        <v>710.14400000000001</v>
      </c>
      <c r="V9015" s="4">
        <v>0.2</v>
      </c>
      <c r="W9015">
        <v>144</v>
      </c>
      <c r="X9015" t="s">
        <v>36</v>
      </c>
      <c r="Y9015" t="s">
        <v>68</v>
      </c>
      <c r="Z9015" s="2">
        <v>87.453273899421703</v>
      </c>
    </row>
    <row r="9016" spans="1:26" x14ac:dyDescent="0.35">
      <c r="A9016" t="s">
        <v>100</v>
      </c>
      <c r="B9016" t="s">
        <v>101</v>
      </c>
      <c r="C9016" t="s">
        <v>39</v>
      </c>
      <c r="D9016" t="s">
        <v>46</v>
      </c>
      <c r="E9016" t="s">
        <v>47</v>
      </c>
      <c r="F9016" t="s">
        <v>1565</v>
      </c>
      <c r="G9016" t="s">
        <v>1566</v>
      </c>
      <c r="H9016" t="s">
        <v>32</v>
      </c>
      <c r="I9016" t="s">
        <v>6000</v>
      </c>
      <c r="J9016" s="1">
        <v>42950</v>
      </c>
      <c r="K9016" s="1">
        <v>42955</v>
      </c>
      <c r="L9016" t="s">
        <v>34</v>
      </c>
      <c r="M9016">
        <f>Table1[[#This Row],[Ship Date]]-Table1[[#This Row],[Order Date]]</f>
        <v>5</v>
      </c>
      <c r="N9016">
        <v>8</v>
      </c>
      <c r="O9016" t="s">
        <v>61</v>
      </c>
      <c r="P9016" s="3">
        <v>51.75</v>
      </c>
      <c r="Q9016" s="3">
        <v>35.828041466384647</v>
      </c>
      <c r="R9016" s="3">
        <f>(Table1[[#This Row],[Selling Price]]-Table1[[#This Row],[Cost Price]])</f>
        <v>15.921958533615353</v>
      </c>
      <c r="S9016" s="12">
        <f>(Table1[[#This Row],[Profit]]/Table1[[#This Row],[Selling Price]])</f>
        <v>0.30767069630174593</v>
      </c>
      <c r="T9016">
        <v>5</v>
      </c>
      <c r="U9016" s="2">
        <f>Table1[[#This Row],[Selling Price]]*Table1[[#This Row],[Quantity]]</f>
        <v>258.75</v>
      </c>
      <c r="V9016" s="4">
        <v>0</v>
      </c>
      <c r="W9016">
        <v>266</v>
      </c>
      <c r="X9016" t="s">
        <v>36</v>
      </c>
      <c r="Y9016" t="s">
        <v>52</v>
      </c>
      <c r="Z9016" s="2">
        <v>23.60163129955216</v>
      </c>
    </row>
    <row r="9017" spans="1:26" x14ac:dyDescent="0.35">
      <c r="A9017" t="s">
        <v>100</v>
      </c>
      <c r="B9017" t="s">
        <v>101</v>
      </c>
      <c r="C9017" t="s">
        <v>45</v>
      </c>
      <c r="D9017" t="s">
        <v>46</v>
      </c>
      <c r="E9017" t="s">
        <v>47</v>
      </c>
      <c r="F9017" t="s">
        <v>2292</v>
      </c>
      <c r="G9017" t="s">
        <v>2293</v>
      </c>
      <c r="H9017" t="s">
        <v>32</v>
      </c>
      <c r="I9017" t="s">
        <v>6099</v>
      </c>
      <c r="J9017" s="1">
        <v>43062</v>
      </c>
      <c r="K9017" s="1">
        <v>43066</v>
      </c>
      <c r="L9017" t="s">
        <v>60</v>
      </c>
      <c r="M9017">
        <f>Table1[[#This Row],[Ship Date]]-Table1[[#This Row],[Order Date]]</f>
        <v>4</v>
      </c>
      <c r="N9017">
        <v>11</v>
      </c>
      <c r="O9017" t="s">
        <v>35</v>
      </c>
      <c r="P9017" s="3">
        <v>11.52</v>
      </c>
      <c r="Q9017" s="3">
        <v>8.2328489984065154</v>
      </c>
      <c r="R9017" s="3">
        <f>(Table1[[#This Row],[Selling Price]]-Table1[[#This Row],[Cost Price]])</f>
        <v>3.2871510015934842</v>
      </c>
      <c r="S9017" s="12">
        <f>(Table1[[#This Row],[Profit]]/Table1[[#This Row],[Selling Price]])</f>
        <v>0.28534296888832328</v>
      </c>
      <c r="T9017">
        <v>5</v>
      </c>
      <c r="U9017" s="2">
        <f>Table1[[#This Row],[Selling Price]]*Table1[[#This Row],[Quantity]]</f>
        <v>57.599999999999994</v>
      </c>
      <c r="V9017" s="4">
        <v>0.2</v>
      </c>
      <c r="W9017">
        <v>290</v>
      </c>
      <c r="X9017" t="s">
        <v>36</v>
      </c>
      <c r="Y9017" t="s">
        <v>52</v>
      </c>
      <c r="Z9017" s="2">
        <v>4.3413625652641503</v>
      </c>
    </row>
    <row r="9018" spans="1:26" x14ac:dyDescent="0.35">
      <c r="A9018" t="s">
        <v>100</v>
      </c>
      <c r="B9018" t="s">
        <v>101</v>
      </c>
      <c r="C9018" t="s">
        <v>55</v>
      </c>
      <c r="D9018" t="s">
        <v>46</v>
      </c>
      <c r="E9018" t="s">
        <v>102</v>
      </c>
      <c r="F9018" t="s">
        <v>603</v>
      </c>
      <c r="G9018" t="s">
        <v>604</v>
      </c>
      <c r="H9018" t="s">
        <v>32</v>
      </c>
      <c r="I9018" t="s">
        <v>6125</v>
      </c>
      <c r="J9018" s="1">
        <v>42498</v>
      </c>
      <c r="K9018" s="1">
        <v>42500</v>
      </c>
      <c r="L9018" t="s">
        <v>199</v>
      </c>
      <c r="M9018">
        <f>Table1[[#This Row],[Ship Date]]-Table1[[#This Row],[Order Date]]</f>
        <v>2</v>
      </c>
      <c r="N9018">
        <v>5</v>
      </c>
      <c r="O9018" t="s">
        <v>51</v>
      </c>
      <c r="P9018" s="3">
        <v>17.940000000000001</v>
      </c>
      <c r="Q9018" s="3">
        <v>14.455467156418189</v>
      </c>
      <c r="R9018" s="3">
        <f>(Table1[[#This Row],[Selling Price]]-Table1[[#This Row],[Cost Price]])</f>
        <v>3.4845328435818121</v>
      </c>
      <c r="S9018" s="12">
        <f>(Table1[[#This Row],[Profit]]/Table1[[#This Row],[Selling Price]])</f>
        <v>0.19423259997668962</v>
      </c>
      <c r="T9018">
        <v>3</v>
      </c>
      <c r="U9018" s="2">
        <f>Table1[[#This Row],[Selling Price]]*Table1[[#This Row],[Quantity]]</f>
        <v>53.820000000000007</v>
      </c>
      <c r="V9018" s="4">
        <v>0</v>
      </c>
      <c r="W9018">
        <v>394</v>
      </c>
      <c r="X9018" t="s">
        <v>36</v>
      </c>
      <c r="Y9018" t="s">
        <v>52</v>
      </c>
      <c r="Z9018" s="2">
        <v>13.2597875799979</v>
      </c>
    </row>
    <row r="9019" spans="1:26" x14ac:dyDescent="0.35">
      <c r="A9019" t="s">
        <v>100</v>
      </c>
      <c r="B9019" t="s">
        <v>101</v>
      </c>
      <c r="C9019" t="s">
        <v>39</v>
      </c>
      <c r="D9019" t="s">
        <v>46</v>
      </c>
      <c r="E9019" t="s">
        <v>86</v>
      </c>
      <c r="F9019" t="s">
        <v>1055</v>
      </c>
      <c r="G9019" t="s">
        <v>1056</v>
      </c>
      <c r="H9019" t="s">
        <v>32</v>
      </c>
      <c r="I9019" t="s">
        <v>6160</v>
      </c>
      <c r="J9019" s="1">
        <v>42878</v>
      </c>
      <c r="K9019" s="1">
        <v>42882</v>
      </c>
      <c r="L9019" t="s">
        <v>60</v>
      </c>
      <c r="M9019">
        <f>Table1[[#This Row],[Ship Date]]-Table1[[#This Row],[Order Date]]</f>
        <v>4</v>
      </c>
      <c r="N9019">
        <v>5</v>
      </c>
      <c r="O9019" t="s">
        <v>51</v>
      </c>
      <c r="P9019" s="3">
        <v>1.1879999999999999</v>
      </c>
      <c r="Q9019" s="3">
        <v>0.82631348412777039</v>
      </c>
      <c r="R9019" s="3">
        <f>(Table1[[#This Row],[Selling Price]]-Table1[[#This Row],[Cost Price]])</f>
        <v>0.36168651587222955</v>
      </c>
      <c r="S9019" s="12">
        <f>(Table1[[#This Row],[Profit]]/Table1[[#This Row],[Selling Price]])</f>
        <v>0.30444992918537844</v>
      </c>
      <c r="T9019">
        <v>1</v>
      </c>
      <c r="U9019" s="2">
        <f>Table1[[#This Row],[Selling Price]]*Table1[[#This Row],[Quantity]]</f>
        <v>1.1879999999999999</v>
      </c>
      <c r="V9019" s="4">
        <v>0.8</v>
      </c>
      <c r="W9019">
        <v>128</v>
      </c>
      <c r="X9019" t="s">
        <v>36</v>
      </c>
      <c r="Y9019" t="s">
        <v>52</v>
      </c>
      <c r="Z9019" s="2">
        <v>27.30333131322989</v>
      </c>
    </row>
    <row r="9020" spans="1:26" x14ac:dyDescent="0.35">
      <c r="A9020" t="s">
        <v>100</v>
      </c>
      <c r="B9020" t="s">
        <v>101</v>
      </c>
      <c r="C9020" t="s">
        <v>27</v>
      </c>
      <c r="D9020" t="s">
        <v>46</v>
      </c>
      <c r="E9020" t="s">
        <v>86</v>
      </c>
      <c r="F9020" t="s">
        <v>1711</v>
      </c>
      <c r="G9020" t="s">
        <v>1712</v>
      </c>
      <c r="H9020" t="s">
        <v>32</v>
      </c>
      <c r="I9020" t="s">
        <v>6203</v>
      </c>
      <c r="J9020" s="1">
        <v>43066</v>
      </c>
      <c r="K9020" s="1">
        <v>43071</v>
      </c>
      <c r="L9020" t="s">
        <v>60</v>
      </c>
      <c r="M9020">
        <f>Table1[[#This Row],[Ship Date]]-Table1[[#This Row],[Order Date]]</f>
        <v>5</v>
      </c>
      <c r="N9020">
        <v>11</v>
      </c>
      <c r="O9020" t="s">
        <v>35</v>
      </c>
      <c r="P9020" s="3">
        <v>117.488</v>
      </c>
      <c r="Q9020" s="3">
        <v>91.270697508314015</v>
      </c>
      <c r="R9020" s="3">
        <f>(Table1[[#This Row],[Selling Price]]-Table1[[#This Row],[Cost Price]])</f>
        <v>26.217302491685984</v>
      </c>
      <c r="S9020" s="12">
        <f>(Table1[[#This Row],[Profit]]/Table1[[#This Row],[Selling Price]])</f>
        <v>0.22314876831409153</v>
      </c>
      <c r="T9020">
        <v>7</v>
      </c>
      <c r="U9020" s="2">
        <f>Table1[[#This Row],[Selling Price]]*Table1[[#This Row],[Quantity]]</f>
        <v>822.41599999999994</v>
      </c>
      <c r="V9020" s="4">
        <v>0.2</v>
      </c>
      <c r="W9020">
        <v>380</v>
      </c>
      <c r="X9020" t="s">
        <v>36</v>
      </c>
      <c r="Y9020" t="s">
        <v>68</v>
      </c>
      <c r="Z9020" s="2">
        <v>46.624611549886147</v>
      </c>
    </row>
    <row r="9021" spans="1:26" x14ac:dyDescent="0.35">
      <c r="A9021" t="s">
        <v>100</v>
      </c>
      <c r="B9021" t="s">
        <v>101</v>
      </c>
      <c r="C9021" t="s">
        <v>39</v>
      </c>
      <c r="D9021" t="s">
        <v>46</v>
      </c>
      <c r="E9021" t="s">
        <v>270</v>
      </c>
      <c r="F9021" t="s">
        <v>884</v>
      </c>
      <c r="G9021" t="s">
        <v>885</v>
      </c>
      <c r="H9021" t="s">
        <v>32</v>
      </c>
      <c r="I9021" t="s">
        <v>6297</v>
      </c>
      <c r="J9021" s="1">
        <v>43099</v>
      </c>
      <c r="K9021" s="1">
        <v>43103</v>
      </c>
      <c r="L9021" t="s">
        <v>60</v>
      </c>
      <c r="M9021">
        <f>Table1[[#This Row],[Ship Date]]-Table1[[#This Row],[Order Date]]</f>
        <v>4</v>
      </c>
      <c r="N9021">
        <v>12</v>
      </c>
      <c r="O9021" t="s">
        <v>35</v>
      </c>
      <c r="P9021" s="3">
        <v>3.024</v>
      </c>
      <c r="Q9021" s="3">
        <v>2.4029676834088991</v>
      </c>
      <c r="R9021" s="3">
        <f>(Table1[[#This Row],[Selling Price]]-Table1[[#This Row],[Cost Price]])</f>
        <v>0.62103231659110092</v>
      </c>
      <c r="S9021" s="12">
        <f>(Table1[[#This Row],[Profit]]/Table1[[#This Row],[Selling Price]])</f>
        <v>0.20536782956054925</v>
      </c>
      <c r="T9021">
        <v>3</v>
      </c>
      <c r="U9021" s="2">
        <f>Table1[[#This Row],[Selling Price]]*Table1[[#This Row],[Quantity]]</f>
        <v>9.0719999999999992</v>
      </c>
      <c r="V9021" s="4">
        <v>0.2</v>
      </c>
      <c r="W9021">
        <v>122</v>
      </c>
      <c r="X9021" t="s">
        <v>36</v>
      </c>
      <c r="Y9021" t="s">
        <v>52</v>
      </c>
      <c r="Z9021" s="2">
        <v>2.401283656713634</v>
      </c>
    </row>
    <row r="9022" spans="1:26" x14ac:dyDescent="0.35">
      <c r="A9022" t="s">
        <v>100</v>
      </c>
      <c r="B9022" t="s">
        <v>101</v>
      </c>
      <c r="C9022" t="s">
        <v>39</v>
      </c>
      <c r="D9022" t="s">
        <v>46</v>
      </c>
      <c r="E9022" t="s">
        <v>102</v>
      </c>
      <c r="F9022" t="s">
        <v>103</v>
      </c>
      <c r="G9022" t="s">
        <v>104</v>
      </c>
      <c r="H9022" t="s">
        <v>32</v>
      </c>
      <c r="I9022" t="s">
        <v>6301</v>
      </c>
      <c r="J9022" s="1">
        <v>41715</v>
      </c>
      <c r="K9022" s="1">
        <v>41715</v>
      </c>
      <c r="L9022" t="s">
        <v>1118</v>
      </c>
      <c r="M9022">
        <f>Table1[[#This Row],[Ship Date]]-Table1[[#This Row],[Order Date]]</f>
        <v>0</v>
      </c>
      <c r="N9022">
        <v>3</v>
      </c>
      <c r="O9022" t="s">
        <v>106</v>
      </c>
      <c r="P9022" s="3">
        <v>15.552</v>
      </c>
      <c r="Q9022" s="3">
        <v>10.304716831505109</v>
      </c>
      <c r="R9022" s="3">
        <f>(Table1[[#This Row],[Selling Price]]-Table1[[#This Row],[Cost Price]])</f>
        <v>5.2472831684948904</v>
      </c>
      <c r="S9022" s="12">
        <f>(Table1[[#This Row],[Profit]]/Table1[[#This Row],[Selling Price]])</f>
        <v>0.33740246711001098</v>
      </c>
      <c r="T9022">
        <v>3</v>
      </c>
      <c r="U9022" s="2">
        <f>Table1[[#This Row],[Selling Price]]*Table1[[#This Row],[Quantity]]</f>
        <v>46.655999999999999</v>
      </c>
      <c r="V9022" s="4">
        <v>0.2</v>
      </c>
      <c r="W9022">
        <v>222</v>
      </c>
      <c r="X9022" t="s">
        <v>36</v>
      </c>
      <c r="Y9022" t="s">
        <v>52</v>
      </c>
      <c r="Z9022" s="2">
        <v>8.2170897037819888</v>
      </c>
    </row>
    <row r="9023" spans="1:26" x14ac:dyDescent="0.35">
      <c r="A9023" t="s">
        <v>100</v>
      </c>
      <c r="B9023" t="s">
        <v>101</v>
      </c>
      <c r="C9023" t="s">
        <v>39</v>
      </c>
      <c r="D9023" t="s">
        <v>46</v>
      </c>
      <c r="E9023" t="s">
        <v>102</v>
      </c>
      <c r="F9023" t="s">
        <v>4095</v>
      </c>
      <c r="G9023" t="s">
        <v>4096</v>
      </c>
      <c r="H9023" t="s">
        <v>32</v>
      </c>
      <c r="I9023" t="s">
        <v>6310</v>
      </c>
      <c r="J9023" s="1">
        <v>42400</v>
      </c>
      <c r="K9023" s="1">
        <v>42402</v>
      </c>
      <c r="L9023" t="s">
        <v>34</v>
      </c>
      <c r="M9023">
        <f>Table1[[#This Row],[Ship Date]]-Table1[[#This Row],[Order Date]]</f>
        <v>2</v>
      </c>
      <c r="N9023">
        <v>1</v>
      </c>
      <c r="O9023" t="s">
        <v>35</v>
      </c>
      <c r="P9023" s="3">
        <v>15.552</v>
      </c>
      <c r="Q9023" s="3">
        <v>10.853374183806549</v>
      </c>
      <c r="R9023" s="3">
        <f>(Table1[[#This Row],[Selling Price]]-Table1[[#This Row],[Cost Price]])</f>
        <v>4.6986258161934504</v>
      </c>
      <c r="S9023" s="12">
        <f>(Table1[[#This Row],[Profit]]/Table1[[#This Row],[Selling Price]])</f>
        <v>0.30212357357210973</v>
      </c>
      <c r="T9023">
        <v>3</v>
      </c>
      <c r="U9023" s="2">
        <f>Table1[[#This Row],[Selling Price]]*Table1[[#This Row],[Quantity]]</f>
        <v>46.655999999999999</v>
      </c>
      <c r="V9023" s="4">
        <v>0.2</v>
      </c>
      <c r="W9023">
        <v>355</v>
      </c>
      <c r="X9023" t="s">
        <v>36</v>
      </c>
      <c r="Y9023" t="s">
        <v>52</v>
      </c>
      <c r="Z9023" s="2">
        <v>4.8922927140554471</v>
      </c>
    </row>
    <row r="9024" spans="1:26" x14ac:dyDescent="0.35">
      <c r="A9024" t="s">
        <v>100</v>
      </c>
      <c r="B9024" t="s">
        <v>101</v>
      </c>
      <c r="C9024" t="s">
        <v>27</v>
      </c>
      <c r="D9024" t="s">
        <v>46</v>
      </c>
      <c r="E9024" t="s">
        <v>86</v>
      </c>
      <c r="F9024" t="s">
        <v>2675</v>
      </c>
      <c r="G9024" t="s">
        <v>2676</v>
      </c>
      <c r="H9024" t="s">
        <v>32</v>
      </c>
      <c r="I9024" t="s">
        <v>6325</v>
      </c>
      <c r="J9024" s="1">
        <v>42352</v>
      </c>
      <c r="K9024" s="1">
        <v>42357</v>
      </c>
      <c r="L9024" t="s">
        <v>60</v>
      </c>
      <c r="M9024">
        <f>Table1[[#This Row],[Ship Date]]-Table1[[#This Row],[Order Date]]</f>
        <v>5</v>
      </c>
      <c r="N9024">
        <v>12</v>
      </c>
      <c r="O9024" t="s">
        <v>35</v>
      </c>
      <c r="P9024" s="3">
        <v>8.0960000000000001</v>
      </c>
      <c r="Q9024" s="3">
        <v>5.5773307608808054</v>
      </c>
      <c r="R9024" s="3">
        <f>(Table1[[#This Row],[Selling Price]]-Table1[[#This Row],[Cost Price]])</f>
        <v>2.5186692391191947</v>
      </c>
      <c r="S9024" s="12">
        <f>(Table1[[#This Row],[Profit]]/Table1[[#This Row],[Selling Price]])</f>
        <v>0.31110044949594795</v>
      </c>
      <c r="T9024">
        <v>2</v>
      </c>
      <c r="U9024" s="2">
        <f>Table1[[#This Row],[Selling Price]]*Table1[[#This Row],[Quantity]]</f>
        <v>16.192</v>
      </c>
      <c r="V9024" s="4">
        <v>0.2</v>
      </c>
      <c r="W9024">
        <v>357</v>
      </c>
      <c r="X9024" t="s">
        <v>36</v>
      </c>
      <c r="Y9024" t="s">
        <v>52</v>
      </c>
      <c r="Z9024" s="2">
        <v>9.2214942661154442</v>
      </c>
    </row>
    <row r="9025" spans="1:26" x14ac:dyDescent="0.35">
      <c r="A9025" t="s">
        <v>100</v>
      </c>
      <c r="B9025" t="s">
        <v>101</v>
      </c>
      <c r="C9025" t="s">
        <v>45</v>
      </c>
      <c r="D9025" t="s">
        <v>46</v>
      </c>
      <c r="E9025" t="s">
        <v>102</v>
      </c>
      <c r="F9025" t="s">
        <v>809</v>
      </c>
      <c r="G9025" t="s">
        <v>810</v>
      </c>
      <c r="H9025" t="s">
        <v>32</v>
      </c>
      <c r="I9025" t="s">
        <v>6342</v>
      </c>
      <c r="J9025" s="1">
        <v>41953</v>
      </c>
      <c r="K9025" s="1">
        <v>41959</v>
      </c>
      <c r="L9025" t="s">
        <v>60</v>
      </c>
      <c r="M9025">
        <f>Table1[[#This Row],[Ship Date]]-Table1[[#This Row],[Order Date]]</f>
        <v>6</v>
      </c>
      <c r="N9025">
        <v>11</v>
      </c>
      <c r="O9025" t="s">
        <v>35</v>
      </c>
      <c r="P9025" s="3">
        <v>15.84</v>
      </c>
      <c r="Q9025" s="3">
        <v>12.723619132248199</v>
      </c>
      <c r="R9025" s="3">
        <f>(Table1[[#This Row],[Selling Price]]-Table1[[#This Row],[Cost Price]])</f>
        <v>3.1163808677518006</v>
      </c>
      <c r="S9025" s="12">
        <f>(Table1[[#This Row],[Profit]]/Table1[[#This Row],[Selling Price]])</f>
        <v>0.19674121639847225</v>
      </c>
      <c r="T9025">
        <v>3</v>
      </c>
      <c r="U9025" s="2">
        <f>Table1[[#This Row],[Selling Price]]*Table1[[#This Row],[Quantity]]</f>
        <v>47.519999999999996</v>
      </c>
      <c r="V9025" s="4">
        <v>0</v>
      </c>
      <c r="W9025">
        <v>116</v>
      </c>
      <c r="X9025" t="s">
        <v>68</v>
      </c>
      <c r="Y9025" t="s">
        <v>36</v>
      </c>
      <c r="Z9025" s="2">
        <v>9.3604395501188158</v>
      </c>
    </row>
    <row r="9026" spans="1:26" x14ac:dyDescent="0.35">
      <c r="A9026" t="s">
        <v>100</v>
      </c>
      <c r="B9026" t="s">
        <v>101</v>
      </c>
      <c r="C9026" t="s">
        <v>27</v>
      </c>
      <c r="D9026" t="s">
        <v>46</v>
      </c>
      <c r="E9026" t="s">
        <v>539</v>
      </c>
      <c r="F9026" t="s">
        <v>4281</v>
      </c>
      <c r="G9026" t="s">
        <v>4282</v>
      </c>
      <c r="H9026" t="s">
        <v>32</v>
      </c>
      <c r="I9026" t="s">
        <v>6360</v>
      </c>
      <c r="J9026" s="1">
        <v>42432</v>
      </c>
      <c r="K9026" s="1">
        <v>42437</v>
      </c>
      <c r="L9026" t="s">
        <v>60</v>
      </c>
      <c r="M9026">
        <f>Table1[[#This Row],[Ship Date]]-Table1[[#This Row],[Order Date]]</f>
        <v>5</v>
      </c>
      <c r="N9026">
        <v>3</v>
      </c>
      <c r="O9026" t="s">
        <v>106</v>
      </c>
      <c r="P9026" s="3">
        <v>3930.0720000000001</v>
      </c>
      <c r="Q9026" s="3">
        <v>2826.8596755002682</v>
      </c>
      <c r="R9026" s="3">
        <f>(Table1[[#This Row],[Selling Price]]-Table1[[#This Row],[Cost Price]])</f>
        <v>1103.2123244997319</v>
      </c>
      <c r="S9026" s="12">
        <f>(Table1[[#This Row],[Profit]]/Table1[[#This Row],[Selling Price]])</f>
        <v>0.28071046141132577</v>
      </c>
      <c r="T9026">
        <v>3</v>
      </c>
      <c r="U9026" s="2">
        <f>Table1[[#This Row],[Selling Price]]*Table1[[#This Row],[Quantity]]</f>
        <v>11790.216</v>
      </c>
      <c r="V9026" s="4">
        <v>0.2</v>
      </c>
      <c r="W9026">
        <v>274</v>
      </c>
      <c r="X9026" t="s">
        <v>36</v>
      </c>
      <c r="Y9026" t="s">
        <v>36</v>
      </c>
      <c r="Z9026" s="2">
        <v>2229.287257174663</v>
      </c>
    </row>
    <row r="9027" spans="1:26" x14ac:dyDescent="0.35">
      <c r="A9027" t="s">
        <v>100</v>
      </c>
      <c r="B9027" t="s">
        <v>101</v>
      </c>
      <c r="C9027" t="s">
        <v>39</v>
      </c>
      <c r="D9027" t="s">
        <v>46</v>
      </c>
      <c r="E9027" t="s">
        <v>178</v>
      </c>
      <c r="F9027" t="s">
        <v>471</v>
      </c>
      <c r="G9027" t="s">
        <v>472</v>
      </c>
      <c r="H9027" t="s">
        <v>32</v>
      </c>
      <c r="I9027" t="s">
        <v>6362</v>
      </c>
      <c r="J9027" s="1">
        <v>42259</v>
      </c>
      <c r="K9027" s="1">
        <v>42265</v>
      </c>
      <c r="L9027" t="s">
        <v>60</v>
      </c>
      <c r="M9027">
        <f>Table1[[#This Row],[Ship Date]]-Table1[[#This Row],[Order Date]]</f>
        <v>6</v>
      </c>
      <c r="N9027">
        <v>9</v>
      </c>
      <c r="O9027" t="s">
        <v>61</v>
      </c>
      <c r="P9027" s="3">
        <v>27.18</v>
      </c>
      <c r="Q9027" s="3">
        <v>21.777776402568179</v>
      </c>
      <c r="R9027" s="3">
        <f>(Table1[[#This Row],[Selling Price]]-Table1[[#This Row],[Cost Price]])</f>
        <v>5.4022235974318207</v>
      </c>
      <c r="S9027" s="12">
        <f>(Table1[[#This Row],[Profit]]/Table1[[#This Row],[Selling Price]])</f>
        <v>0.19875730674877928</v>
      </c>
      <c r="T9027">
        <v>1</v>
      </c>
      <c r="U9027" s="2">
        <f>Table1[[#This Row],[Selling Price]]*Table1[[#This Row],[Quantity]]</f>
        <v>27.18</v>
      </c>
      <c r="V9027" s="4">
        <v>0</v>
      </c>
      <c r="W9027">
        <v>472</v>
      </c>
      <c r="X9027" t="s">
        <v>68</v>
      </c>
      <c r="Y9027" t="s">
        <v>68</v>
      </c>
      <c r="Z9027" s="2">
        <v>46.339043753620977</v>
      </c>
    </row>
    <row r="9028" spans="1:26" x14ac:dyDescent="0.35">
      <c r="A9028" t="s">
        <v>100</v>
      </c>
      <c r="B9028" t="s">
        <v>101</v>
      </c>
      <c r="C9028" t="s">
        <v>64</v>
      </c>
      <c r="D9028" t="s">
        <v>46</v>
      </c>
      <c r="E9028" t="s">
        <v>102</v>
      </c>
      <c r="F9028" t="s">
        <v>320</v>
      </c>
      <c r="G9028" t="s">
        <v>321</v>
      </c>
      <c r="H9028" t="s">
        <v>32</v>
      </c>
      <c r="I9028" t="s">
        <v>6420</v>
      </c>
      <c r="J9028" s="1">
        <v>41890</v>
      </c>
      <c r="K9028" s="1">
        <v>41897</v>
      </c>
      <c r="L9028" t="s">
        <v>60</v>
      </c>
      <c r="M9028">
        <f>Table1[[#This Row],[Ship Date]]-Table1[[#This Row],[Order Date]]</f>
        <v>7</v>
      </c>
      <c r="N9028">
        <v>9</v>
      </c>
      <c r="O9028" t="s">
        <v>61</v>
      </c>
      <c r="P9028" s="3">
        <v>182.11199999999999</v>
      </c>
      <c r="Q9028" s="3">
        <v>125.2371287322354</v>
      </c>
      <c r="R9028" s="3">
        <f>(Table1[[#This Row],[Selling Price]]-Table1[[#This Row],[Cost Price]])</f>
        <v>56.87487126776459</v>
      </c>
      <c r="S9028" s="12">
        <f>(Table1[[#This Row],[Profit]]/Table1[[#This Row],[Selling Price]])</f>
        <v>0.31230710369313713</v>
      </c>
      <c r="T9028">
        <v>6</v>
      </c>
      <c r="U9028" s="2">
        <f>Table1[[#This Row],[Selling Price]]*Table1[[#This Row],[Quantity]]</f>
        <v>1092.672</v>
      </c>
      <c r="V9028" s="4">
        <v>0.2</v>
      </c>
      <c r="W9028">
        <v>469</v>
      </c>
      <c r="X9028" t="s">
        <v>68</v>
      </c>
      <c r="Y9028" t="s">
        <v>68</v>
      </c>
      <c r="Z9028" s="2">
        <v>114.2407777751301</v>
      </c>
    </row>
    <row r="9029" spans="1:26" x14ac:dyDescent="0.35">
      <c r="A9029" t="s">
        <v>100</v>
      </c>
      <c r="B9029" t="s">
        <v>101</v>
      </c>
      <c r="C9029" t="s">
        <v>39</v>
      </c>
      <c r="D9029" t="s">
        <v>46</v>
      </c>
      <c r="E9029" t="s">
        <v>539</v>
      </c>
      <c r="F9029" t="s">
        <v>2085</v>
      </c>
      <c r="G9029" t="s">
        <v>2086</v>
      </c>
      <c r="H9029" t="s">
        <v>32</v>
      </c>
      <c r="I9029" t="s">
        <v>6449</v>
      </c>
      <c r="J9029" s="1">
        <v>42617</v>
      </c>
      <c r="K9029" s="1">
        <v>42621</v>
      </c>
      <c r="L9029" t="s">
        <v>60</v>
      </c>
      <c r="M9029">
        <f>Table1[[#This Row],[Ship Date]]-Table1[[#This Row],[Order Date]]</f>
        <v>4</v>
      </c>
      <c r="N9029">
        <v>9</v>
      </c>
      <c r="O9029" t="s">
        <v>61</v>
      </c>
      <c r="P9029" s="3">
        <v>22.72</v>
      </c>
      <c r="Q9029" s="3">
        <v>18.75166312384453</v>
      </c>
      <c r="R9029" s="3">
        <f>(Table1[[#This Row],[Selling Price]]-Table1[[#This Row],[Cost Price]])</f>
        <v>3.9683368761554689</v>
      </c>
      <c r="S9029" s="12">
        <f>(Table1[[#This Row],[Profit]]/Table1[[#This Row],[Selling Price]])</f>
        <v>0.17466271461951888</v>
      </c>
      <c r="T9029">
        <v>4</v>
      </c>
      <c r="U9029" s="2">
        <f>Table1[[#This Row],[Selling Price]]*Table1[[#This Row],[Quantity]]</f>
        <v>90.88</v>
      </c>
      <c r="V9029" s="4">
        <v>0</v>
      </c>
      <c r="W9029">
        <v>197</v>
      </c>
      <c r="X9029" t="s">
        <v>36</v>
      </c>
      <c r="Y9029" t="s">
        <v>52</v>
      </c>
      <c r="Z9029" s="2">
        <v>8.032733034279179</v>
      </c>
    </row>
    <row r="9030" spans="1:26" x14ac:dyDescent="0.35">
      <c r="A9030" t="s">
        <v>100</v>
      </c>
      <c r="B9030" t="s">
        <v>101</v>
      </c>
      <c r="C9030" t="s">
        <v>45</v>
      </c>
      <c r="D9030" t="s">
        <v>46</v>
      </c>
      <c r="E9030" t="s">
        <v>102</v>
      </c>
      <c r="F9030" t="s">
        <v>2238</v>
      </c>
      <c r="G9030" t="s">
        <v>2239</v>
      </c>
      <c r="H9030" t="s">
        <v>32</v>
      </c>
      <c r="I9030" t="s">
        <v>6519</v>
      </c>
      <c r="J9030" s="1">
        <v>43029</v>
      </c>
      <c r="K9030" s="1">
        <v>43033</v>
      </c>
      <c r="L9030" t="s">
        <v>60</v>
      </c>
      <c r="M9030">
        <f>Table1[[#This Row],[Ship Date]]-Table1[[#This Row],[Order Date]]</f>
        <v>4</v>
      </c>
      <c r="N9030">
        <v>10</v>
      </c>
      <c r="O9030" t="s">
        <v>61</v>
      </c>
      <c r="P9030" s="3">
        <v>4.0640000000000001</v>
      </c>
      <c r="Q9030" s="3">
        <v>3.317664007749122</v>
      </c>
      <c r="R9030" s="3">
        <f>(Table1[[#This Row],[Selling Price]]-Table1[[#This Row],[Cost Price]])</f>
        <v>0.7463359922508781</v>
      </c>
      <c r="S9030" s="12">
        <f>(Table1[[#This Row],[Profit]]/Table1[[#This Row],[Selling Price]])</f>
        <v>0.18364566738456645</v>
      </c>
      <c r="T9030">
        <v>1</v>
      </c>
      <c r="U9030" s="2">
        <f>Table1[[#This Row],[Selling Price]]*Table1[[#This Row],[Quantity]]</f>
        <v>4.0640000000000001</v>
      </c>
      <c r="V9030" s="4">
        <v>0.2</v>
      </c>
      <c r="W9030">
        <v>400</v>
      </c>
      <c r="X9030" t="s">
        <v>36</v>
      </c>
      <c r="Y9030" t="s">
        <v>52</v>
      </c>
      <c r="Z9030" s="2">
        <v>9.66970140869579</v>
      </c>
    </row>
    <row r="9031" spans="1:26" x14ac:dyDescent="0.35">
      <c r="A9031" t="s">
        <v>100</v>
      </c>
      <c r="B9031" t="s">
        <v>101</v>
      </c>
      <c r="C9031" t="s">
        <v>64</v>
      </c>
      <c r="D9031" t="s">
        <v>46</v>
      </c>
      <c r="E9031" t="s">
        <v>75</v>
      </c>
      <c r="F9031" t="s">
        <v>1097</v>
      </c>
      <c r="G9031" t="s">
        <v>1098</v>
      </c>
      <c r="H9031" t="s">
        <v>32</v>
      </c>
      <c r="I9031" t="s">
        <v>6647</v>
      </c>
      <c r="J9031" s="1">
        <v>42605</v>
      </c>
      <c r="K9031" s="1">
        <v>42609</v>
      </c>
      <c r="L9031" t="s">
        <v>60</v>
      </c>
      <c r="M9031">
        <f>Table1[[#This Row],[Ship Date]]-Table1[[#This Row],[Order Date]]</f>
        <v>4</v>
      </c>
      <c r="N9031">
        <v>8</v>
      </c>
      <c r="O9031" t="s">
        <v>61</v>
      </c>
      <c r="P9031" s="3">
        <v>21.3</v>
      </c>
      <c r="Q9031" s="3">
        <v>16.30129017141676</v>
      </c>
      <c r="R9031" s="3">
        <f>(Table1[[#This Row],[Selling Price]]-Table1[[#This Row],[Cost Price]])</f>
        <v>4.998709828583241</v>
      </c>
      <c r="S9031" s="12">
        <f>(Table1[[#This Row],[Profit]]/Table1[[#This Row],[Selling Price]])</f>
        <v>0.23468121260954183</v>
      </c>
      <c r="T9031">
        <v>5</v>
      </c>
      <c r="U9031" s="2">
        <f>Table1[[#This Row],[Selling Price]]*Table1[[#This Row],[Quantity]]</f>
        <v>106.5</v>
      </c>
      <c r="V9031" s="4">
        <v>0</v>
      </c>
      <c r="W9031">
        <v>302</v>
      </c>
      <c r="X9031" t="s">
        <v>36</v>
      </c>
      <c r="Y9031" t="s">
        <v>52</v>
      </c>
      <c r="Z9031" s="2">
        <v>11.834901991265379</v>
      </c>
    </row>
    <row r="9032" spans="1:26" x14ac:dyDescent="0.35">
      <c r="A9032" t="s">
        <v>100</v>
      </c>
      <c r="B9032" t="s">
        <v>101</v>
      </c>
      <c r="C9032" t="s">
        <v>39</v>
      </c>
      <c r="D9032" t="s">
        <v>46</v>
      </c>
      <c r="E9032" t="s">
        <v>178</v>
      </c>
      <c r="F9032" t="s">
        <v>5793</v>
      </c>
      <c r="G9032" t="s">
        <v>5794</v>
      </c>
      <c r="H9032" t="s">
        <v>32</v>
      </c>
      <c r="I9032" t="s">
        <v>6684</v>
      </c>
      <c r="J9032" s="1">
        <v>43035</v>
      </c>
      <c r="K9032" s="1">
        <v>43042</v>
      </c>
      <c r="L9032" t="s">
        <v>60</v>
      </c>
      <c r="M9032">
        <f>Table1[[#This Row],[Ship Date]]-Table1[[#This Row],[Order Date]]</f>
        <v>7</v>
      </c>
      <c r="N9032">
        <v>10</v>
      </c>
      <c r="O9032" t="s">
        <v>61</v>
      </c>
      <c r="P9032" s="3">
        <v>15.84</v>
      </c>
      <c r="Q9032" s="3">
        <v>11.363226219170979</v>
      </c>
      <c r="R9032" s="3">
        <f>(Table1[[#This Row],[Selling Price]]-Table1[[#This Row],[Cost Price]])</f>
        <v>4.4767737808290207</v>
      </c>
      <c r="S9032" s="12">
        <f>(Table1[[#This Row],[Profit]]/Table1[[#This Row],[Selling Price]])</f>
        <v>0.28262460737556949</v>
      </c>
      <c r="T9032">
        <v>2</v>
      </c>
      <c r="U9032" s="2">
        <f>Table1[[#This Row],[Selling Price]]*Table1[[#This Row],[Quantity]]</f>
        <v>31.68</v>
      </c>
      <c r="V9032" s="4">
        <v>0.2</v>
      </c>
      <c r="W9032">
        <v>442</v>
      </c>
      <c r="X9032" t="s">
        <v>68</v>
      </c>
      <c r="Y9032" t="s">
        <v>52</v>
      </c>
      <c r="Z9032" s="2">
        <v>9.9657814545573888</v>
      </c>
    </row>
    <row r="9033" spans="1:26" x14ac:dyDescent="0.35">
      <c r="A9033" t="s">
        <v>100</v>
      </c>
      <c r="B9033" t="s">
        <v>101</v>
      </c>
      <c r="C9033" t="s">
        <v>39</v>
      </c>
      <c r="D9033" t="s">
        <v>46</v>
      </c>
      <c r="E9033" t="s">
        <v>102</v>
      </c>
      <c r="F9033" t="s">
        <v>1377</v>
      </c>
      <c r="G9033" t="s">
        <v>1378</v>
      </c>
      <c r="H9033" t="s">
        <v>32</v>
      </c>
      <c r="I9033" t="s">
        <v>6694</v>
      </c>
      <c r="J9033" s="1">
        <v>42348</v>
      </c>
      <c r="K9033" s="1">
        <v>42354</v>
      </c>
      <c r="L9033" t="s">
        <v>60</v>
      </c>
      <c r="M9033">
        <f>Table1[[#This Row],[Ship Date]]-Table1[[#This Row],[Order Date]]</f>
        <v>6</v>
      </c>
      <c r="N9033">
        <v>12</v>
      </c>
      <c r="O9033" t="s">
        <v>35</v>
      </c>
      <c r="P9033" s="3">
        <v>44.75</v>
      </c>
      <c r="Q9033" s="3">
        <v>29.355014769932271</v>
      </c>
      <c r="R9033" s="3">
        <f>(Table1[[#This Row],[Selling Price]]-Table1[[#This Row],[Cost Price]])</f>
        <v>15.394985230067729</v>
      </c>
      <c r="S9033" s="12">
        <f>(Table1[[#This Row],[Profit]]/Table1[[#This Row],[Selling Price]])</f>
        <v>0.34402201631436263</v>
      </c>
      <c r="T9033">
        <v>5</v>
      </c>
      <c r="U9033" s="2">
        <f>Table1[[#This Row],[Selling Price]]*Table1[[#This Row],[Quantity]]</f>
        <v>223.75</v>
      </c>
      <c r="V9033" s="4">
        <v>0</v>
      </c>
      <c r="W9033">
        <v>397</v>
      </c>
      <c r="X9033" t="s">
        <v>68</v>
      </c>
      <c r="Y9033" t="s">
        <v>52</v>
      </c>
      <c r="Z9033" s="2">
        <v>12.657211383239201</v>
      </c>
    </row>
    <row r="9034" spans="1:26" x14ac:dyDescent="0.35">
      <c r="A9034" t="s">
        <v>100</v>
      </c>
      <c r="B9034" t="s">
        <v>101</v>
      </c>
      <c r="C9034" t="s">
        <v>27</v>
      </c>
      <c r="D9034" t="s">
        <v>46</v>
      </c>
      <c r="E9034" t="s">
        <v>102</v>
      </c>
      <c r="F9034" t="s">
        <v>3669</v>
      </c>
      <c r="G9034" t="s">
        <v>3670</v>
      </c>
      <c r="H9034" t="s">
        <v>32</v>
      </c>
      <c r="I9034" t="s">
        <v>6780</v>
      </c>
      <c r="J9034" s="1">
        <v>42269</v>
      </c>
      <c r="K9034" s="1">
        <v>42273</v>
      </c>
      <c r="L9034" t="s">
        <v>34</v>
      </c>
      <c r="M9034">
        <f>Table1[[#This Row],[Ship Date]]-Table1[[#This Row],[Order Date]]</f>
        <v>4</v>
      </c>
      <c r="N9034">
        <v>9</v>
      </c>
      <c r="O9034" t="s">
        <v>61</v>
      </c>
      <c r="P9034" s="3">
        <v>32.4</v>
      </c>
      <c r="Q9034" s="3">
        <v>21.076792151745341</v>
      </c>
      <c r="R9034" s="3">
        <f>(Table1[[#This Row],[Selling Price]]-Table1[[#This Row],[Cost Price]])</f>
        <v>11.323207848254658</v>
      </c>
      <c r="S9034" s="12">
        <f>(Table1[[#This Row],[Profit]]/Table1[[#This Row],[Selling Price]])</f>
        <v>0.3494817237115635</v>
      </c>
      <c r="T9034">
        <v>5</v>
      </c>
      <c r="U9034" s="2">
        <f>Table1[[#This Row],[Selling Price]]*Table1[[#This Row],[Quantity]]</f>
        <v>162</v>
      </c>
      <c r="V9034" s="4">
        <v>0</v>
      </c>
      <c r="W9034">
        <v>165</v>
      </c>
      <c r="X9034" t="s">
        <v>36</v>
      </c>
      <c r="Y9034" t="s">
        <v>52</v>
      </c>
      <c r="Z9034" s="2">
        <v>14.38955621275375</v>
      </c>
    </row>
    <row r="9035" spans="1:26" x14ac:dyDescent="0.35">
      <c r="A9035" t="s">
        <v>100</v>
      </c>
      <c r="B9035" t="s">
        <v>101</v>
      </c>
      <c r="C9035" t="s">
        <v>39</v>
      </c>
      <c r="D9035" t="s">
        <v>46</v>
      </c>
      <c r="E9035" t="s">
        <v>75</v>
      </c>
      <c r="F9035" t="s">
        <v>547</v>
      </c>
      <c r="G9035" t="s">
        <v>548</v>
      </c>
      <c r="H9035" t="s">
        <v>32</v>
      </c>
      <c r="I9035" t="s">
        <v>6834</v>
      </c>
      <c r="J9035" s="1">
        <v>43020</v>
      </c>
      <c r="K9035" s="1">
        <v>43022</v>
      </c>
      <c r="L9035" t="s">
        <v>34</v>
      </c>
      <c r="M9035">
        <f>Table1[[#This Row],[Ship Date]]-Table1[[#This Row],[Order Date]]</f>
        <v>2</v>
      </c>
      <c r="N9035">
        <v>10</v>
      </c>
      <c r="O9035" t="s">
        <v>61</v>
      </c>
      <c r="P9035" s="3">
        <v>5.88</v>
      </c>
      <c r="Q9035" s="3">
        <v>4.9045794461370873</v>
      </c>
      <c r="R9035" s="3">
        <f>(Table1[[#This Row],[Selling Price]]-Table1[[#This Row],[Cost Price]])</f>
        <v>0.9754205538629126</v>
      </c>
      <c r="S9035" s="12">
        <f>(Table1[[#This Row],[Profit]]/Table1[[#This Row],[Selling Price]])</f>
        <v>0.1658878492964137</v>
      </c>
      <c r="T9035">
        <v>2</v>
      </c>
      <c r="U9035" s="2">
        <f>Table1[[#This Row],[Selling Price]]*Table1[[#This Row],[Quantity]]</f>
        <v>11.76</v>
      </c>
      <c r="V9035" s="4">
        <v>0</v>
      </c>
      <c r="W9035">
        <v>360</v>
      </c>
      <c r="X9035" t="s">
        <v>36</v>
      </c>
      <c r="Y9035" t="s">
        <v>52</v>
      </c>
      <c r="Z9035" s="2">
        <v>5.1644631860436379</v>
      </c>
    </row>
    <row r="9036" spans="1:26" x14ac:dyDescent="0.35">
      <c r="A9036" t="s">
        <v>100</v>
      </c>
      <c r="B9036" t="s">
        <v>101</v>
      </c>
      <c r="C9036" t="s">
        <v>27</v>
      </c>
      <c r="D9036" t="s">
        <v>46</v>
      </c>
      <c r="E9036" t="s">
        <v>178</v>
      </c>
      <c r="F9036" t="s">
        <v>609</v>
      </c>
      <c r="G9036" t="s">
        <v>610</v>
      </c>
      <c r="H9036" t="s">
        <v>32</v>
      </c>
      <c r="I9036" t="s">
        <v>6898</v>
      </c>
      <c r="J9036" s="1">
        <v>41700</v>
      </c>
      <c r="K9036" s="1">
        <v>41706</v>
      </c>
      <c r="L9036" t="s">
        <v>60</v>
      </c>
      <c r="M9036">
        <f>Table1[[#This Row],[Ship Date]]-Table1[[#This Row],[Order Date]]</f>
        <v>6</v>
      </c>
      <c r="N9036">
        <v>3</v>
      </c>
      <c r="O9036" t="s">
        <v>106</v>
      </c>
      <c r="P9036" s="3">
        <v>11.36</v>
      </c>
      <c r="Q9036" s="3">
        <v>8.9849538086695002</v>
      </c>
      <c r="R9036" s="3">
        <f>(Table1[[#This Row],[Selling Price]]-Table1[[#This Row],[Cost Price]])</f>
        <v>2.3750461913304992</v>
      </c>
      <c r="S9036" s="12">
        <f>(Table1[[#This Row],[Profit]]/Table1[[#This Row],[Selling Price]])</f>
        <v>0.20907096754669888</v>
      </c>
      <c r="T9036">
        <v>2</v>
      </c>
      <c r="U9036" s="2">
        <f>Table1[[#This Row],[Selling Price]]*Table1[[#This Row],[Quantity]]</f>
        <v>22.72</v>
      </c>
      <c r="V9036" s="4">
        <v>0</v>
      </c>
      <c r="W9036">
        <v>115</v>
      </c>
      <c r="X9036" t="s">
        <v>68</v>
      </c>
      <c r="Y9036" t="s">
        <v>36</v>
      </c>
      <c r="Z9036" s="2">
        <v>12.138024001733831</v>
      </c>
    </row>
    <row r="9037" spans="1:26" x14ac:dyDescent="0.35">
      <c r="A9037" t="s">
        <v>100</v>
      </c>
      <c r="B9037" t="s">
        <v>101</v>
      </c>
      <c r="C9037" t="s">
        <v>45</v>
      </c>
      <c r="D9037" t="s">
        <v>46</v>
      </c>
      <c r="E9037" t="s">
        <v>86</v>
      </c>
      <c r="F9037" t="s">
        <v>4900</v>
      </c>
      <c r="G9037" t="s">
        <v>4901</v>
      </c>
      <c r="H9037" t="s">
        <v>32</v>
      </c>
      <c r="I9037" t="s">
        <v>6913</v>
      </c>
      <c r="J9037" s="1">
        <v>42696</v>
      </c>
      <c r="K9037" s="1">
        <v>42701</v>
      </c>
      <c r="L9037" t="s">
        <v>60</v>
      </c>
      <c r="M9037">
        <f>Table1[[#This Row],[Ship Date]]-Table1[[#This Row],[Order Date]]</f>
        <v>5</v>
      </c>
      <c r="N9037">
        <v>11</v>
      </c>
      <c r="O9037" t="s">
        <v>35</v>
      </c>
      <c r="P9037" s="3">
        <v>6.2160000000000002</v>
      </c>
      <c r="Q9037" s="3">
        <v>4.7776774413106802</v>
      </c>
      <c r="R9037" s="3">
        <f>(Table1[[#This Row],[Selling Price]]-Table1[[#This Row],[Cost Price]])</f>
        <v>1.43832255868932</v>
      </c>
      <c r="S9037" s="12">
        <f>(Table1[[#This Row],[Profit]]/Table1[[#This Row],[Selling Price]])</f>
        <v>0.23139037301951737</v>
      </c>
      <c r="T9037">
        <v>6</v>
      </c>
      <c r="U9037" s="2">
        <f>Table1[[#This Row],[Selling Price]]*Table1[[#This Row],[Quantity]]</f>
        <v>37.295999999999999</v>
      </c>
      <c r="V9037" s="4">
        <v>0.8</v>
      </c>
      <c r="W9037">
        <v>459</v>
      </c>
      <c r="X9037" t="s">
        <v>36</v>
      </c>
      <c r="Y9037" t="s">
        <v>52</v>
      </c>
      <c r="Z9037" s="2">
        <v>14.45870705760988</v>
      </c>
    </row>
    <row r="9038" spans="1:26" x14ac:dyDescent="0.35">
      <c r="A9038" t="s">
        <v>100</v>
      </c>
      <c r="B9038" t="s">
        <v>101</v>
      </c>
      <c r="C9038" t="s">
        <v>64</v>
      </c>
      <c r="D9038" t="s">
        <v>46</v>
      </c>
      <c r="E9038" t="s">
        <v>102</v>
      </c>
      <c r="F9038" t="s">
        <v>4489</v>
      </c>
      <c r="G9038" t="s">
        <v>4490</v>
      </c>
      <c r="H9038" t="s">
        <v>32</v>
      </c>
      <c r="I9038" t="s">
        <v>7054</v>
      </c>
      <c r="J9038" s="1">
        <v>41967</v>
      </c>
      <c r="K9038" s="1">
        <v>41972</v>
      </c>
      <c r="L9038" t="s">
        <v>60</v>
      </c>
      <c r="M9038">
        <f>Table1[[#This Row],[Ship Date]]-Table1[[#This Row],[Order Date]]</f>
        <v>5</v>
      </c>
      <c r="N9038">
        <v>11</v>
      </c>
      <c r="O9038" t="s">
        <v>35</v>
      </c>
      <c r="P9038" s="3">
        <v>144.12</v>
      </c>
      <c r="Q9038" s="3">
        <v>117.4018602762122</v>
      </c>
      <c r="R9038" s="3">
        <f>(Table1[[#This Row],[Selling Price]]-Table1[[#This Row],[Cost Price]])</f>
        <v>26.7181397237878</v>
      </c>
      <c r="S9038" s="12">
        <f>(Table1[[#This Row],[Profit]]/Table1[[#This Row],[Selling Price]])</f>
        <v>0.18538814684837496</v>
      </c>
      <c r="T9038">
        <v>3</v>
      </c>
      <c r="U9038" s="2">
        <f>Table1[[#This Row],[Selling Price]]*Table1[[#This Row],[Quantity]]</f>
        <v>432.36</v>
      </c>
      <c r="V9038" s="4">
        <v>0</v>
      </c>
      <c r="W9038">
        <v>428</v>
      </c>
      <c r="X9038" t="s">
        <v>36</v>
      </c>
      <c r="Y9038" t="s">
        <v>68</v>
      </c>
      <c r="Z9038" s="2">
        <v>58.836743621651948</v>
      </c>
    </row>
    <row r="9039" spans="1:26" x14ac:dyDescent="0.35">
      <c r="A9039" t="s">
        <v>100</v>
      </c>
      <c r="B9039" t="s">
        <v>101</v>
      </c>
      <c r="C9039" t="s">
        <v>27</v>
      </c>
      <c r="D9039" t="s">
        <v>46</v>
      </c>
      <c r="E9039" t="s">
        <v>75</v>
      </c>
      <c r="F9039" t="s">
        <v>2171</v>
      </c>
      <c r="G9039" t="s">
        <v>2172</v>
      </c>
      <c r="H9039" t="s">
        <v>32</v>
      </c>
      <c r="I9039" t="s">
        <v>7155</v>
      </c>
      <c r="J9039" s="1">
        <v>42800</v>
      </c>
      <c r="K9039" s="1">
        <v>42804</v>
      </c>
      <c r="L9039" t="s">
        <v>60</v>
      </c>
      <c r="M9039">
        <f>Table1[[#This Row],[Ship Date]]-Table1[[#This Row],[Order Date]]</f>
        <v>4</v>
      </c>
      <c r="N9039">
        <v>3</v>
      </c>
      <c r="O9039" t="s">
        <v>106</v>
      </c>
      <c r="P9039" s="3">
        <v>23.88</v>
      </c>
      <c r="Q9039" s="3">
        <v>15.99995439205839</v>
      </c>
      <c r="R9039" s="3">
        <f>(Table1[[#This Row],[Selling Price]]-Table1[[#This Row],[Cost Price]])</f>
        <v>7.880045607941609</v>
      </c>
      <c r="S9039" s="12">
        <f>(Table1[[#This Row],[Profit]]/Table1[[#This Row],[Selling Price]])</f>
        <v>0.32998515946154144</v>
      </c>
      <c r="T9039">
        <v>6</v>
      </c>
      <c r="U9039" s="2">
        <f>Table1[[#This Row],[Selling Price]]*Table1[[#This Row],[Quantity]]</f>
        <v>143.28</v>
      </c>
      <c r="V9039" s="4">
        <v>0</v>
      </c>
      <c r="W9039">
        <v>163</v>
      </c>
      <c r="X9039" t="s">
        <v>36</v>
      </c>
      <c r="Y9039" t="s">
        <v>52</v>
      </c>
      <c r="Z9039" s="2">
        <v>4.7226351965825177</v>
      </c>
    </row>
    <row r="9040" spans="1:26" x14ac:dyDescent="0.35">
      <c r="A9040" t="s">
        <v>100</v>
      </c>
      <c r="B9040" t="s">
        <v>101</v>
      </c>
      <c r="C9040" t="s">
        <v>39</v>
      </c>
      <c r="D9040" t="s">
        <v>46</v>
      </c>
      <c r="E9040" t="s">
        <v>102</v>
      </c>
      <c r="F9040" t="s">
        <v>5032</v>
      </c>
      <c r="G9040" t="s">
        <v>5033</v>
      </c>
      <c r="H9040" t="s">
        <v>32</v>
      </c>
      <c r="I9040" t="s">
        <v>7155</v>
      </c>
      <c r="J9040" s="1">
        <v>42800</v>
      </c>
      <c r="K9040" s="1">
        <v>42804</v>
      </c>
      <c r="L9040" t="s">
        <v>60</v>
      </c>
      <c r="M9040">
        <f>Table1[[#This Row],[Ship Date]]-Table1[[#This Row],[Order Date]]</f>
        <v>4</v>
      </c>
      <c r="N9040">
        <v>3</v>
      </c>
      <c r="O9040" t="s">
        <v>106</v>
      </c>
      <c r="P9040" s="3">
        <v>286.93</v>
      </c>
      <c r="Q9040" s="3">
        <v>219.18151317262641</v>
      </c>
      <c r="R9040" s="3">
        <f>(Table1[[#This Row],[Selling Price]]-Table1[[#This Row],[Cost Price]])</f>
        <v>67.748486827373597</v>
      </c>
      <c r="S9040" s="12">
        <f>(Table1[[#This Row],[Profit]]/Table1[[#This Row],[Selling Price]])</f>
        <v>0.23611503442433204</v>
      </c>
      <c r="T9040">
        <v>7</v>
      </c>
      <c r="U9040" s="2">
        <f>Table1[[#This Row],[Selling Price]]*Table1[[#This Row],[Quantity]]</f>
        <v>2008.51</v>
      </c>
      <c r="V9040" s="4">
        <v>0</v>
      </c>
      <c r="W9040">
        <v>473</v>
      </c>
      <c r="X9040" t="s">
        <v>36</v>
      </c>
      <c r="Y9040" t="s">
        <v>68</v>
      </c>
      <c r="Z9040" s="2">
        <v>92.999764409476768</v>
      </c>
    </row>
    <row r="9041" spans="1:26" x14ac:dyDescent="0.35">
      <c r="A9041" t="s">
        <v>100</v>
      </c>
      <c r="B9041" t="s">
        <v>101</v>
      </c>
      <c r="C9041" t="s">
        <v>55</v>
      </c>
      <c r="D9041" t="s">
        <v>46</v>
      </c>
      <c r="E9041" t="s">
        <v>86</v>
      </c>
      <c r="F9041" t="s">
        <v>2389</v>
      </c>
      <c r="G9041" t="s">
        <v>2390</v>
      </c>
      <c r="H9041" t="s">
        <v>32</v>
      </c>
      <c r="I9041" t="s">
        <v>7165</v>
      </c>
      <c r="J9041" s="1">
        <v>41693</v>
      </c>
      <c r="K9041" s="1">
        <v>41697</v>
      </c>
      <c r="L9041" t="s">
        <v>60</v>
      </c>
      <c r="M9041">
        <f>Table1[[#This Row],[Ship Date]]-Table1[[#This Row],[Order Date]]</f>
        <v>4</v>
      </c>
      <c r="N9041">
        <v>2</v>
      </c>
      <c r="O9041" t="s">
        <v>106</v>
      </c>
      <c r="P9041" s="3">
        <v>4.4279999999999999</v>
      </c>
      <c r="Q9041" s="3">
        <v>2.966432234094035</v>
      </c>
      <c r="R9041" s="3">
        <f>(Table1[[#This Row],[Selling Price]]-Table1[[#This Row],[Cost Price]])</f>
        <v>1.4615677659059649</v>
      </c>
      <c r="S9041" s="12">
        <f>(Table1[[#This Row],[Profit]]/Table1[[#This Row],[Selling Price]])</f>
        <v>0.33007402120730917</v>
      </c>
      <c r="T9041">
        <v>3</v>
      </c>
      <c r="U9041" s="2">
        <f>Table1[[#This Row],[Selling Price]]*Table1[[#This Row],[Quantity]]</f>
        <v>13.283999999999999</v>
      </c>
      <c r="V9041" s="4">
        <v>0.8</v>
      </c>
      <c r="W9041">
        <v>111</v>
      </c>
      <c r="X9041" t="s">
        <v>36</v>
      </c>
      <c r="Y9041" t="s">
        <v>36</v>
      </c>
      <c r="Z9041" s="2">
        <v>12.697985289013371</v>
      </c>
    </row>
    <row r="9042" spans="1:26" x14ac:dyDescent="0.35">
      <c r="A9042" t="s">
        <v>100</v>
      </c>
      <c r="B9042" t="s">
        <v>101</v>
      </c>
      <c r="C9042" t="s">
        <v>64</v>
      </c>
      <c r="D9042" t="s">
        <v>46</v>
      </c>
      <c r="E9042" t="s">
        <v>65</v>
      </c>
      <c r="F9042" t="s">
        <v>1252</v>
      </c>
      <c r="G9042" t="s">
        <v>1253</v>
      </c>
      <c r="H9042" t="s">
        <v>32</v>
      </c>
      <c r="I9042" t="s">
        <v>7242</v>
      </c>
      <c r="J9042" s="1">
        <v>42980</v>
      </c>
      <c r="K9042" s="1">
        <v>42985</v>
      </c>
      <c r="L9042" t="s">
        <v>34</v>
      </c>
      <c r="M9042">
        <f>Table1[[#This Row],[Ship Date]]-Table1[[#This Row],[Order Date]]</f>
        <v>5</v>
      </c>
      <c r="N9042">
        <v>9</v>
      </c>
      <c r="O9042" t="s">
        <v>61</v>
      </c>
      <c r="P9042" s="3">
        <v>10.9</v>
      </c>
      <c r="Q9042" s="3">
        <v>8.5480121546028887</v>
      </c>
      <c r="R9042" s="3">
        <f>(Table1[[#This Row],[Selling Price]]-Table1[[#This Row],[Cost Price]])</f>
        <v>2.3519878453971117</v>
      </c>
      <c r="S9042" s="12">
        <f>(Table1[[#This Row],[Profit]]/Table1[[#This Row],[Selling Price]])</f>
        <v>0.21577870141257904</v>
      </c>
      <c r="T9042">
        <v>1</v>
      </c>
      <c r="U9042" s="2">
        <f>Table1[[#This Row],[Selling Price]]*Table1[[#This Row],[Quantity]]</f>
        <v>10.9</v>
      </c>
      <c r="V9042" s="4">
        <v>0</v>
      </c>
      <c r="W9042">
        <v>223</v>
      </c>
      <c r="X9042" t="s">
        <v>36</v>
      </c>
      <c r="Y9042" t="s">
        <v>52</v>
      </c>
      <c r="Z9042" s="2">
        <v>15.56104415642136</v>
      </c>
    </row>
    <row r="9043" spans="1:26" x14ac:dyDescent="0.35">
      <c r="A9043" t="s">
        <v>100</v>
      </c>
      <c r="B9043" t="s">
        <v>101</v>
      </c>
      <c r="C9043" t="s">
        <v>64</v>
      </c>
      <c r="D9043" t="s">
        <v>46</v>
      </c>
      <c r="E9043" t="s">
        <v>65</v>
      </c>
      <c r="F9043" t="s">
        <v>782</v>
      </c>
      <c r="G9043" t="s">
        <v>783</v>
      </c>
      <c r="H9043" t="s">
        <v>32</v>
      </c>
      <c r="I9043" t="s">
        <v>7289</v>
      </c>
      <c r="J9043" s="1">
        <v>42615</v>
      </c>
      <c r="K9043" s="1">
        <v>42621</v>
      </c>
      <c r="L9043" t="s">
        <v>60</v>
      </c>
      <c r="M9043">
        <f>Table1[[#This Row],[Ship Date]]-Table1[[#This Row],[Order Date]]</f>
        <v>6</v>
      </c>
      <c r="N9043">
        <v>9</v>
      </c>
      <c r="O9043" t="s">
        <v>61</v>
      </c>
      <c r="P9043" s="3">
        <v>35.167999999999999</v>
      </c>
      <c r="Q9043" s="3">
        <v>24.467472502438799</v>
      </c>
      <c r="R9043" s="3">
        <f>(Table1[[#This Row],[Selling Price]]-Table1[[#This Row],[Cost Price]])</f>
        <v>10.7005274975612</v>
      </c>
      <c r="S9043" s="12">
        <f>(Table1[[#This Row],[Profit]]/Table1[[#This Row],[Selling Price]])</f>
        <v>0.30426886651391039</v>
      </c>
      <c r="T9043">
        <v>2</v>
      </c>
      <c r="U9043" s="2">
        <f>Table1[[#This Row],[Selling Price]]*Table1[[#This Row],[Quantity]]</f>
        <v>70.335999999999999</v>
      </c>
      <c r="V9043" s="4">
        <v>0.2</v>
      </c>
      <c r="W9043">
        <v>317</v>
      </c>
      <c r="X9043" t="s">
        <v>68</v>
      </c>
      <c r="Y9043" t="s">
        <v>52</v>
      </c>
      <c r="Z9043" s="2">
        <v>28.092911597055942</v>
      </c>
    </row>
    <row r="9044" spans="1:26" x14ac:dyDescent="0.35">
      <c r="A9044" t="s">
        <v>100</v>
      </c>
      <c r="B9044" t="s">
        <v>101</v>
      </c>
      <c r="C9044" t="s">
        <v>55</v>
      </c>
      <c r="D9044" t="s">
        <v>46</v>
      </c>
      <c r="E9044" t="s">
        <v>75</v>
      </c>
      <c r="F9044" t="s">
        <v>187</v>
      </c>
      <c r="G9044" t="s">
        <v>188</v>
      </c>
      <c r="H9044" t="s">
        <v>32</v>
      </c>
      <c r="I9044" t="s">
        <v>7292</v>
      </c>
      <c r="J9044" s="1">
        <v>42845</v>
      </c>
      <c r="K9044" s="1">
        <v>42849</v>
      </c>
      <c r="L9044" t="s">
        <v>60</v>
      </c>
      <c r="M9044">
        <f>Table1[[#This Row],[Ship Date]]-Table1[[#This Row],[Order Date]]</f>
        <v>4</v>
      </c>
      <c r="N9044">
        <v>4</v>
      </c>
      <c r="O9044" t="s">
        <v>106</v>
      </c>
      <c r="P9044" s="3">
        <v>15.76</v>
      </c>
      <c r="Q9044" s="3">
        <v>12.197860329665369</v>
      </c>
      <c r="R9044" s="3">
        <f>(Table1[[#This Row],[Selling Price]]-Table1[[#This Row],[Cost Price]])</f>
        <v>3.5621396703346306</v>
      </c>
      <c r="S9044" s="12">
        <f>(Table1[[#This Row],[Profit]]/Table1[[#This Row],[Selling Price]])</f>
        <v>0.22602409075727353</v>
      </c>
      <c r="T9044">
        <v>2</v>
      </c>
      <c r="U9044" s="2">
        <f>Table1[[#This Row],[Selling Price]]*Table1[[#This Row],[Quantity]]</f>
        <v>31.52</v>
      </c>
      <c r="V9044" s="4">
        <v>0.2</v>
      </c>
      <c r="W9044">
        <v>218</v>
      </c>
      <c r="X9044" t="s">
        <v>36</v>
      </c>
      <c r="Y9044" t="s">
        <v>52</v>
      </c>
      <c r="Z9044" s="2">
        <v>20.689689944511009</v>
      </c>
    </row>
    <row r="9045" spans="1:26" x14ac:dyDescent="0.35">
      <c r="A9045" t="s">
        <v>100</v>
      </c>
      <c r="B9045" t="s">
        <v>101</v>
      </c>
      <c r="C9045" t="s">
        <v>27</v>
      </c>
      <c r="D9045" t="s">
        <v>46</v>
      </c>
      <c r="E9045" t="s">
        <v>91</v>
      </c>
      <c r="F9045" t="s">
        <v>7365</v>
      </c>
      <c r="G9045" t="s">
        <v>7366</v>
      </c>
      <c r="H9045" t="s">
        <v>32</v>
      </c>
      <c r="I9045" t="s">
        <v>7364</v>
      </c>
      <c r="J9045" s="1">
        <v>42980</v>
      </c>
      <c r="K9045" s="1">
        <v>42986</v>
      </c>
      <c r="L9045" t="s">
        <v>60</v>
      </c>
      <c r="M9045">
        <f>Table1[[#This Row],[Ship Date]]-Table1[[#This Row],[Order Date]]</f>
        <v>6</v>
      </c>
      <c r="N9045">
        <v>9</v>
      </c>
      <c r="O9045" t="s">
        <v>61</v>
      </c>
      <c r="P9045" s="3">
        <v>5.5880000000000001</v>
      </c>
      <c r="Q9045" s="3">
        <v>4.2910243958996066</v>
      </c>
      <c r="R9045" s="3">
        <f>(Table1[[#This Row],[Selling Price]]-Table1[[#This Row],[Cost Price]])</f>
        <v>1.2969756041003935</v>
      </c>
      <c r="S9045" s="12">
        <f>(Table1[[#This Row],[Profit]]/Table1[[#This Row],[Selling Price]])</f>
        <v>0.23210014389770819</v>
      </c>
      <c r="T9045">
        <v>2</v>
      </c>
      <c r="U9045" s="2">
        <f>Table1[[#This Row],[Selling Price]]*Table1[[#This Row],[Quantity]]</f>
        <v>11.176</v>
      </c>
      <c r="V9045" s="4">
        <v>0.8</v>
      </c>
      <c r="W9045">
        <v>236</v>
      </c>
      <c r="X9045" t="s">
        <v>68</v>
      </c>
      <c r="Y9045" t="s">
        <v>52</v>
      </c>
      <c r="Z9045" s="2">
        <v>15.63142497662961</v>
      </c>
    </row>
    <row r="9046" spans="1:26" x14ac:dyDescent="0.35">
      <c r="A9046" t="s">
        <v>100</v>
      </c>
      <c r="B9046" t="s">
        <v>101</v>
      </c>
      <c r="C9046" t="s">
        <v>27</v>
      </c>
      <c r="D9046" t="s">
        <v>46</v>
      </c>
      <c r="E9046" t="s">
        <v>102</v>
      </c>
      <c r="F9046" t="s">
        <v>3967</v>
      </c>
      <c r="G9046" t="s">
        <v>3968</v>
      </c>
      <c r="H9046" t="s">
        <v>32</v>
      </c>
      <c r="I9046" t="s">
        <v>7397</v>
      </c>
      <c r="J9046" s="1">
        <v>42912</v>
      </c>
      <c r="K9046" s="1">
        <v>42916</v>
      </c>
      <c r="L9046" t="s">
        <v>60</v>
      </c>
      <c r="M9046">
        <f>Table1[[#This Row],[Ship Date]]-Table1[[#This Row],[Order Date]]</f>
        <v>4</v>
      </c>
      <c r="N9046">
        <v>6</v>
      </c>
      <c r="O9046" t="s">
        <v>51</v>
      </c>
      <c r="P9046" s="3">
        <v>68.52</v>
      </c>
      <c r="Q9046" s="3">
        <v>47.006323616942048</v>
      </c>
      <c r="R9046" s="3">
        <f>(Table1[[#This Row],[Selling Price]]-Table1[[#This Row],[Cost Price]])</f>
        <v>21.513676383057948</v>
      </c>
      <c r="S9046" s="12">
        <f>(Table1[[#This Row],[Profit]]/Table1[[#This Row],[Selling Price]])</f>
        <v>0.31397659636687025</v>
      </c>
      <c r="T9046">
        <v>3</v>
      </c>
      <c r="U9046" s="2">
        <f>Table1[[#This Row],[Selling Price]]*Table1[[#This Row],[Quantity]]</f>
        <v>205.56</v>
      </c>
      <c r="V9046" s="4">
        <v>0</v>
      </c>
      <c r="W9046">
        <v>463</v>
      </c>
      <c r="X9046" t="s">
        <v>36</v>
      </c>
      <c r="Y9046" t="s">
        <v>68</v>
      </c>
      <c r="Z9046" s="2">
        <v>69.697561415016523</v>
      </c>
    </row>
    <row r="9047" spans="1:26" x14ac:dyDescent="0.35">
      <c r="A9047" t="s">
        <v>100</v>
      </c>
      <c r="B9047" t="s">
        <v>101</v>
      </c>
      <c r="C9047" t="s">
        <v>55</v>
      </c>
      <c r="D9047" t="s">
        <v>46</v>
      </c>
      <c r="E9047" t="s">
        <v>102</v>
      </c>
      <c r="F9047" t="s">
        <v>3734</v>
      </c>
      <c r="G9047" t="s">
        <v>3735</v>
      </c>
      <c r="H9047" t="s">
        <v>32</v>
      </c>
      <c r="I9047" t="s">
        <v>7458</v>
      </c>
      <c r="J9047" s="1">
        <v>42677</v>
      </c>
      <c r="K9047" s="1">
        <v>42683</v>
      </c>
      <c r="L9047" t="s">
        <v>60</v>
      </c>
      <c r="M9047">
        <f>Table1[[#This Row],[Ship Date]]-Table1[[#This Row],[Order Date]]</f>
        <v>6</v>
      </c>
      <c r="N9047">
        <v>11</v>
      </c>
      <c r="O9047" t="s">
        <v>35</v>
      </c>
      <c r="P9047" s="3">
        <v>9.2479999999999993</v>
      </c>
      <c r="Q9047" s="3">
        <v>7.7418899428363828</v>
      </c>
      <c r="R9047" s="3">
        <f>(Table1[[#This Row],[Selling Price]]-Table1[[#This Row],[Cost Price]])</f>
        <v>1.5061100571636166</v>
      </c>
      <c r="S9047" s="12">
        <f>(Table1[[#This Row],[Profit]]/Table1[[#This Row],[Selling Price]])</f>
        <v>0.16285792140610042</v>
      </c>
      <c r="T9047">
        <v>2</v>
      </c>
      <c r="U9047" s="2">
        <f>Table1[[#This Row],[Selling Price]]*Table1[[#This Row],[Quantity]]</f>
        <v>18.495999999999999</v>
      </c>
      <c r="V9047" s="4">
        <v>0.2</v>
      </c>
      <c r="W9047">
        <v>216</v>
      </c>
      <c r="X9047" t="s">
        <v>68</v>
      </c>
      <c r="Y9047" t="s">
        <v>52</v>
      </c>
      <c r="Z9047" s="2">
        <v>8.4370465888755852</v>
      </c>
    </row>
    <row r="9048" spans="1:26" x14ac:dyDescent="0.35">
      <c r="A9048" t="s">
        <v>100</v>
      </c>
      <c r="B9048" t="s">
        <v>101</v>
      </c>
      <c r="C9048" t="s">
        <v>45</v>
      </c>
      <c r="D9048" t="s">
        <v>46</v>
      </c>
      <c r="E9048" t="s">
        <v>178</v>
      </c>
      <c r="F9048" t="s">
        <v>1874</v>
      </c>
      <c r="G9048" t="s">
        <v>1875</v>
      </c>
      <c r="H9048" t="s">
        <v>32</v>
      </c>
      <c r="I9048" t="s">
        <v>7475</v>
      </c>
      <c r="J9048" s="1">
        <v>42502</v>
      </c>
      <c r="K9048" s="1">
        <v>42507</v>
      </c>
      <c r="L9048" t="s">
        <v>60</v>
      </c>
      <c r="M9048">
        <f>Table1[[#This Row],[Ship Date]]-Table1[[#This Row],[Order Date]]</f>
        <v>5</v>
      </c>
      <c r="N9048">
        <v>5</v>
      </c>
      <c r="O9048" t="s">
        <v>51</v>
      </c>
      <c r="P9048" s="3">
        <v>54.9</v>
      </c>
      <c r="Q9048" s="3">
        <v>44.459865050885888</v>
      </c>
      <c r="R9048" s="3">
        <f>(Table1[[#This Row],[Selling Price]]-Table1[[#This Row],[Cost Price]])</f>
        <v>10.44013494911411</v>
      </c>
      <c r="S9048" s="12">
        <f>(Table1[[#This Row],[Profit]]/Table1[[#This Row],[Selling Price]])</f>
        <v>0.19016639251573972</v>
      </c>
      <c r="T9048">
        <v>5</v>
      </c>
      <c r="U9048" s="2">
        <f>Table1[[#This Row],[Selling Price]]*Table1[[#This Row],[Quantity]]</f>
        <v>274.5</v>
      </c>
      <c r="V9048" s="4">
        <v>0</v>
      </c>
      <c r="W9048">
        <v>468</v>
      </c>
      <c r="X9048" t="s">
        <v>36</v>
      </c>
      <c r="Y9048" t="s">
        <v>52</v>
      </c>
      <c r="Z9048" s="2">
        <v>21.693027174647622</v>
      </c>
    </row>
    <row r="9049" spans="1:26" x14ac:dyDescent="0.35">
      <c r="A9049" t="s">
        <v>100</v>
      </c>
      <c r="B9049" t="s">
        <v>101</v>
      </c>
      <c r="C9049" t="s">
        <v>45</v>
      </c>
      <c r="D9049" t="s">
        <v>46</v>
      </c>
      <c r="E9049" t="s">
        <v>65</v>
      </c>
      <c r="F9049" t="s">
        <v>5915</v>
      </c>
      <c r="G9049" t="s">
        <v>5916</v>
      </c>
      <c r="H9049" t="s">
        <v>32</v>
      </c>
      <c r="I9049" t="s">
        <v>7490</v>
      </c>
      <c r="J9049" s="1">
        <v>42982</v>
      </c>
      <c r="K9049" s="1">
        <v>42986</v>
      </c>
      <c r="L9049" t="s">
        <v>60</v>
      </c>
      <c r="M9049">
        <f>Table1[[#This Row],[Ship Date]]-Table1[[#This Row],[Order Date]]</f>
        <v>4</v>
      </c>
      <c r="N9049">
        <v>9</v>
      </c>
      <c r="O9049" t="s">
        <v>61</v>
      </c>
      <c r="P9049" s="3">
        <v>421.1</v>
      </c>
      <c r="Q9049" s="3">
        <v>353.42795023550008</v>
      </c>
      <c r="R9049" s="3">
        <f>(Table1[[#This Row],[Selling Price]]-Table1[[#This Row],[Cost Price]])</f>
        <v>67.672049764499945</v>
      </c>
      <c r="S9049" s="12">
        <f>(Table1[[#This Row],[Profit]]/Table1[[#This Row],[Selling Price]])</f>
        <v>0.16070303909878875</v>
      </c>
      <c r="T9049">
        <v>2</v>
      </c>
      <c r="U9049" s="2">
        <f>Table1[[#This Row],[Selling Price]]*Table1[[#This Row],[Quantity]]</f>
        <v>842.2</v>
      </c>
      <c r="V9049" s="4">
        <v>0</v>
      </c>
      <c r="W9049">
        <v>372</v>
      </c>
      <c r="X9049" t="s">
        <v>36</v>
      </c>
      <c r="Y9049" t="s">
        <v>36</v>
      </c>
      <c r="Z9049" s="2">
        <v>488.66957084175658</v>
      </c>
    </row>
    <row r="9050" spans="1:26" x14ac:dyDescent="0.35">
      <c r="A9050" t="s">
        <v>100</v>
      </c>
      <c r="B9050" t="s">
        <v>101</v>
      </c>
      <c r="C9050" t="s">
        <v>64</v>
      </c>
      <c r="D9050" t="s">
        <v>46</v>
      </c>
      <c r="E9050" t="s">
        <v>539</v>
      </c>
      <c r="F9050" t="s">
        <v>5288</v>
      </c>
      <c r="G9050" t="s">
        <v>5289</v>
      </c>
      <c r="H9050" t="s">
        <v>32</v>
      </c>
      <c r="I9050" t="s">
        <v>7533</v>
      </c>
      <c r="J9050" s="1">
        <v>42964</v>
      </c>
      <c r="K9050" s="1">
        <v>42971</v>
      </c>
      <c r="L9050" t="s">
        <v>60</v>
      </c>
      <c r="M9050">
        <f>Table1[[#This Row],[Ship Date]]-Table1[[#This Row],[Order Date]]</f>
        <v>7</v>
      </c>
      <c r="N9050">
        <v>8</v>
      </c>
      <c r="O9050" t="s">
        <v>61</v>
      </c>
      <c r="P9050" s="3">
        <v>5.5519999999999996</v>
      </c>
      <c r="Q9050" s="3">
        <v>4.1178285715799436</v>
      </c>
      <c r="R9050" s="3">
        <f>(Table1[[#This Row],[Selling Price]]-Table1[[#This Row],[Cost Price]])</f>
        <v>1.434171428420056</v>
      </c>
      <c r="S9050" s="12">
        <f>(Table1[[#This Row],[Profit]]/Table1[[#This Row],[Selling Price]])</f>
        <v>0.2583161794704712</v>
      </c>
      <c r="T9050">
        <v>2</v>
      </c>
      <c r="U9050" s="2">
        <f>Table1[[#This Row],[Selling Price]]*Table1[[#This Row],[Quantity]]</f>
        <v>11.103999999999999</v>
      </c>
      <c r="V9050" s="4">
        <v>0.2</v>
      </c>
      <c r="W9050">
        <v>444</v>
      </c>
      <c r="X9050" t="s">
        <v>68</v>
      </c>
      <c r="Y9050" t="s">
        <v>52</v>
      </c>
      <c r="Z9050" s="2">
        <v>5.7228706083573133</v>
      </c>
    </row>
    <row r="9051" spans="1:26" x14ac:dyDescent="0.35">
      <c r="A9051" t="s">
        <v>100</v>
      </c>
      <c r="B9051" t="s">
        <v>101</v>
      </c>
      <c r="C9051" t="s">
        <v>55</v>
      </c>
      <c r="D9051" t="s">
        <v>46</v>
      </c>
      <c r="E9051" t="s">
        <v>91</v>
      </c>
      <c r="F9051" t="s">
        <v>7008</v>
      </c>
      <c r="G9051" t="s">
        <v>7009</v>
      </c>
      <c r="H9051" t="s">
        <v>32</v>
      </c>
      <c r="I9051" t="s">
        <v>7558</v>
      </c>
      <c r="J9051" s="1">
        <v>42807</v>
      </c>
      <c r="K9051" s="1">
        <v>42809</v>
      </c>
      <c r="L9051" t="s">
        <v>199</v>
      </c>
      <c r="M9051">
        <f>Table1[[#This Row],[Ship Date]]-Table1[[#This Row],[Order Date]]</f>
        <v>2</v>
      </c>
      <c r="N9051">
        <v>3</v>
      </c>
      <c r="O9051" t="s">
        <v>106</v>
      </c>
      <c r="P9051" s="3">
        <v>465.16</v>
      </c>
      <c r="Q9051" s="3">
        <v>387.68504521941679</v>
      </c>
      <c r="R9051" s="3">
        <f>(Table1[[#This Row],[Selling Price]]-Table1[[#This Row],[Cost Price]])</f>
        <v>77.474954780583232</v>
      </c>
      <c r="S9051" s="12">
        <f>(Table1[[#This Row],[Profit]]/Table1[[#This Row],[Selling Price]])</f>
        <v>0.16655549656157714</v>
      </c>
      <c r="T9051">
        <v>2</v>
      </c>
      <c r="U9051" s="2">
        <f>Table1[[#This Row],[Selling Price]]*Table1[[#This Row],[Quantity]]</f>
        <v>930.32</v>
      </c>
      <c r="V9051" s="4">
        <v>0</v>
      </c>
      <c r="W9051">
        <v>158</v>
      </c>
      <c r="X9051" t="s">
        <v>36</v>
      </c>
      <c r="Y9051" t="s">
        <v>36</v>
      </c>
      <c r="Z9051" s="2">
        <v>214.84820097299709</v>
      </c>
    </row>
    <row r="9052" spans="1:26" x14ac:dyDescent="0.35">
      <c r="A9052" t="s">
        <v>100</v>
      </c>
      <c r="B9052" t="s">
        <v>101</v>
      </c>
      <c r="C9052" t="s">
        <v>39</v>
      </c>
      <c r="D9052" t="s">
        <v>46</v>
      </c>
      <c r="E9052" t="s">
        <v>75</v>
      </c>
      <c r="F9052" t="s">
        <v>1110</v>
      </c>
      <c r="G9052" t="s">
        <v>1111</v>
      </c>
      <c r="H9052" t="s">
        <v>32</v>
      </c>
      <c r="I9052" t="s">
        <v>7575</v>
      </c>
      <c r="J9052" s="1">
        <v>42520</v>
      </c>
      <c r="K9052" s="1">
        <v>42525</v>
      </c>
      <c r="L9052" t="s">
        <v>60</v>
      </c>
      <c r="M9052">
        <f>Table1[[#This Row],[Ship Date]]-Table1[[#This Row],[Order Date]]</f>
        <v>5</v>
      </c>
      <c r="N9052">
        <v>5</v>
      </c>
      <c r="O9052" t="s">
        <v>51</v>
      </c>
      <c r="P9052" s="3">
        <v>5.56</v>
      </c>
      <c r="Q9052" s="3">
        <v>3.9551483932161871</v>
      </c>
      <c r="R9052" s="3">
        <f>(Table1[[#This Row],[Selling Price]]-Table1[[#This Row],[Cost Price]])</f>
        <v>1.6048516067838126</v>
      </c>
      <c r="S9052" s="12">
        <f>(Table1[[#This Row],[Profit]]/Table1[[#This Row],[Selling Price]])</f>
        <v>0.28864237532082959</v>
      </c>
      <c r="T9052">
        <v>2</v>
      </c>
      <c r="U9052" s="2">
        <f>Table1[[#This Row],[Selling Price]]*Table1[[#This Row],[Quantity]]</f>
        <v>11.12</v>
      </c>
      <c r="V9052" s="4">
        <v>0</v>
      </c>
      <c r="W9052">
        <v>190</v>
      </c>
      <c r="X9052" t="s">
        <v>36</v>
      </c>
      <c r="Y9052" t="s">
        <v>52</v>
      </c>
      <c r="Z9052" s="2">
        <v>5.320302274392791</v>
      </c>
    </row>
    <row r="9053" spans="1:26" x14ac:dyDescent="0.35">
      <c r="A9053" t="s">
        <v>100</v>
      </c>
      <c r="B9053" t="s">
        <v>101</v>
      </c>
      <c r="C9053" t="s">
        <v>45</v>
      </c>
      <c r="D9053" t="s">
        <v>46</v>
      </c>
      <c r="E9053" t="s">
        <v>86</v>
      </c>
      <c r="F9053" t="s">
        <v>900</v>
      </c>
      <c r="G9053" t="s">
        <v>901</v>
      </c>
      <c r="H9053" t="s">
        <v>32</v>
      </c>
      <c r="I9053" t="s">
        <v>7585</v>
      </c>
      <c r="J9053" s="1">
        <v>42653</v>
      </c>
      <c r="K9053" s="1">
        <v>42657</v>
      </c>
      <c r="L9053" t="s">
        <v>60</v>
      </c>
      <c r="M9053">
        <f>Table1[[#This Row],[Ship Date]]-Table1[[#This Row],[Order Date]]</f>
        <v>4</v>
      </c>
      <c r="N9053">
        <v>10</v>
      </c>
      <c r="O9053" t="s">
        <v>61</v>
      </c>
      <c r="P9053" s="3">
        <v>4.0949999999999998</v>
      </c>
      <c r="Q9053" s="3">
        <v>3.4048697256333131</v>
      </c>
      <c r="R9053" s="3">
        <f>(Table1[[#This Row],[Selling Price]]-Table1[[#This Row],[Cost Price]])</f>
        <v>0.69013027436668661</v>
      </c>
      <c r="S9053" s="12">
        <f>(Table1[[#This Row],[Profit]]/Table1[[#This Row],[Selling Price]])</f>
        <v>0.16852998153032642</v>
      </c>
      <c r="T9053">
        <v>3</v>
      </c>
      <c r="U9053" s="2">
        <f>Table1[[#This Row],[Selling Price]]*Table1[[#This Row],[Quantity]]</f>
        <v>12.285</v>
      </c>
      <c r="V9053" s="4">
        <v>0.7</v>
      </c>
      <c r="W9053">
        <v>106</v>
      </c>
      <c r="X9053" t="s">
        <v>36</v>
      </c>
      <c r="Y9053" t="s">
        <v>36</v>
      </c>
      <c r="Z9053" s="2">
        <v>12.01357565423384</v>
      </c>
    </row>
    <row r="9054" spans="1:26" x14ac:dyDescent="0.35">
      <c r="A9054" t="s">
        <v>100</v>
      </c>
      <c r="B9054" t="s">
        <v>101</v>
      </c>
      <c r="C9054" t="s">
        <v>64</v>
      </c>
      <c r="D9054" t="s">
        <v>46</v>
      </c>
      <c r="E9054" t="s">
        <v>47</v>
      </c>
      <c r="F9054" t="s">
        <v>260</v>
      </c>
      <c r="G9054" t="s">
        <v>261</v>
      </c>
      <c r="H9054" t="s">
        <v>32</v>
      </c>
      <c r="I9054" t="s">
        <v>7627</v>
      </c>
      <c r="J9054" s="1">
        <v>41846</v>
      </c>
      <c r="K9054" s="1">
        <v>41852</v>
      </c>
      <c r="L9054" t="s">
        <v>60</v>
      </c>
      <c r="M9054">
        <f>Table1[[#This Row],[Ship Date]]-Table1[[#This Row],[Order Date]]</f>
        <v>6</v>
      </c>
      <c r="N9054">
        <v>7</v>
      </c>
      <c r="O9054" t="s">
        <v>51</v>
      </c>
      <c r="P9054" s="3">
        <v>162.88999999999999</v>
      </c>
      <c r="Q9054" s="3">
        <v>136.56207406313379</v>
      </c>
      <c r="R9054" s="3">
        <f>(Table1[[#This Row],[Selling Price]]-Table1[[#This Row],[Cost Price]])</f>
        <v>26.327925936866194</v>
      </c>
      <c r="S9054" s="12">
        <f>(Table1[[#This Row],[Profit]]/Table1[[#This Row],[Selling Price]])</f>
        <v>0.16163009354083244</v>
      </c>
      <c r="T9054">
        <v>13</v>
      </c>
      <c r="U9054" s="2">
        <f>Table1[[#This Row],[Selling Price]]*Table1[[#This Row],[Quantity]]</f>
        <v>2117.5699999999997</v>
      </c>
      <c r="V9054" s="4">
        <v>0</v>
      </c>
      <c r="W9054">
        <v>405</v>
      </c>
      <c r="X9054" t="s">
        <v>68</v>
      </c>
      <c r="Y9054" t="s">
        <v>68</v>
      </c>
      <c r="Z9054" s="2">
        <v>39.587945292727667</v>
      </c>
    </row>
    <row r="9055" spans="1:26" x14ac:dyDescent="0.35">
      <c r="A9055" t="s">
        <v>100</v>
      </c>
      <c r="B9055" t="s">
        <v>101</v>
      </c>
      <c r="C9055" t="s">
        <v>27</v>
      </c>
      <c r="D9055" t="s">
        <v>46</v>
      </c>
      <c r="E9055" t="s">
        <v>86</v>
      </c>
      <c r="F9055" t="s">
        <v>1693</v>
      </c>
      <c r="G9055" t="s">
        <v>1694</v>
      </c>
      <c r="H9055" t="s">
        <v>32</v>
      </c>
      <c r="I9055" t="s">
        <v>7669</v>
      </c>
      <c r="J9055" s="1">
        <v>41715</v>
      </c>
      <c r="K9055" s="1">
        <v>41719</v>
      </c>
      <c r="L9055" t="s">
        <v>60</v>
      </c>
      <c r="M9055">
        <f>Table1[[#This Row],[Ship Date]]-Table1[[#This Row],[Order Date]]</f>
        <v>4</v>
      </c>
      <c r="N9055">
        <v>3</v>
      </c>
      <c r="O9055" t="s">
        <v>106</v>
      </c>
      <c r="P9055" s="3">
        <v>11.43</v>
      </c>
      <c r="Q9055" s="3">
        <v>8.2814126742285055</v>
      </c>
      <c r="R9055" s="3">
        <f>(Table1[[#This Row],[Selling Price]]-Table1[[#This Row],[Cost Price]])</f>
        <v>3.1485873257714942</v>
      </c>
      <c r="S9055" s="12">
        <f>(Table1[[#This Row],[Profit]]/Table1[[#This Row],[Selling Price]])</f>
        <v>0.27546695763530132</v>
      </c>
      <c r="T9055">
        <v>3</v>
      </c>
      <c r="U9055" s="2">
        <f>Table1[[#This Row],[Selling Price]]*Table1[[#This Row],[Quantity]]</f>
        <v>34.29</v>
      </c>
      <c r="V9055" s="4">
        <v>0</v>
      </c>
      <c r="W9055">
        <v>125</v>
      </c>
      <c r="X9055" t="s">
        <v>36</v>
      </c>
      <c r="Y9055" t="s">
        <v>52</v>
      </c>
      <c r="Z9055" s="2">
        <v>4.9530000000000003</v>
      </c>
    </row>
    <row r="9056" spans="1:26" x14ac:dyDescent="0.35">
      <c r="A9056" t="s">
        <v>100</v>
      </c>
      <c r="B9056" t="s">
        <v>101</v>
      </c>
      <c r="C9056" t="s">
        <v>27</v>
      </c>
      <c r="D9056" t="s">
        <v>46</v>
      </c>
      <c r="E9056" t="s">
        <v>102</v>
      </c>
      <c r="F9056" t="s">
        <v>6462</v>
      </c>
      <c r="G9056" t="s">
        <v>6463</v>
      </c>
      <c r="H9056" t="s">
        <v>32</v>
      </c>
      <c r="I9056" t="s">
        <v>7669</v>
      </c>
      <c r="J9056" s="1">
        <v>41715</v>
      </c>
      <c r="K9056" s="1">
        <v>41719</v>
      </c>
      <c r="L9056" t="s">
        <v>60</v>
      </c>
      <c r="M9056">
        <f>Table1[[#This Row],[Ship Date]]-Table1[[#This Row],[Order Date]]</f>
        <v>4</v>
      </c>
      <c r="N9056">
        <v>3</v>
      </c>
      <c r="O9056" t="s">
        <v>106</v>
      </c>
      <c r="P9056" s="3">
        <v>16</v>
      </c>
      <c r="Q9056" s="3">
        <v>10.5102875104039</v>
      </c>
      <c r="R9056" s="3">
        <f>(Table1[[#This Row],[Selling Price]]-Table1[[#This Row],[Cost Price]])</f>
        <v>5.4897124895960996</v>
      </c>
      <c r="S9056" s="12">
        <f>(Table1[[#This Row],[Profit]]/Table1[[#This Row],[Selling Price]])</f>
        <v>0.34310703059975622</v>
      </c>
      <c r="T9056">
        <v>4</v>
      </c>
      <c r="U9056" s="2">
        <f>Table1[[#This Row],[Selling Price]]*Table1[[#This Row],[Quantity]]</f>
        <v>64</v>
      </c>
      <c r="V9056" s="4">
        <v>0</v>
      </c>
      <c r="W9056">
        <v>491</v>
      </c>
      <c r="X9056" t="s">
        <v>36</v>
      </c>
      <c r="Y9056" t="s">
        <v>52</v>
      </c>
      <c r="Z9056" s="2">
        <v>10.491901638883199</v>
      </c>
    </row>
    <row r="9057" spans="1:26" x14ac:dyDescent="0.35">
      <c r="A9057" t="s">
        <v>100</v>
      </c>
      <c r="B9057" t="s">
        <v>101</v>
      </c>
      <c r="C9057" t="s">
        <v>45</v>
      </c>
      <c r="D9057" t="s">
        <v>46</v>
      </c>
      <c r="E9057" t="s">
        <v>102</v>
      </c>
      <c r="F9057" t="s">
        <v>4167</v>
      </c>
      <c r="G9057" t="s">
        <v>4168</v>
      </c>
      <c r="H9057" t="s">
        <v>32</v>
      </c>
      <c r="I9057" t="s">
        <v>7698</v>
      </c>
      <c r="J9057" s="1">
        <v>42357</v>
      </c>
      <c r="K9057" s="1">
        <v>42362</v>
      </c>
      <c r="L9057" t="s">
        <v>34</v>
      </c>
      <c r="M9057">
        <f>Table1[[#This Row],[Ship Date]]-Table1[[#This Row],[Order Date]]</f>
        <v>5</v>
      </c>
      <c r="N9057">
        <v>12</v>
      </c>
      <c r="O9057" t="s">
        <v>35</v>
      </c>
      <c r="P9057" s="3">
        <v>29.9</v>
      </c>
      <c r="Q9057" s="3">
        <v>20.177581350672419</v>
      </c>
      <c r="R9057" s="3">
        <f>(Table1[[#This Row],[Selling Price]]-Table1[[#This Row],[Cost Price]])</f>
        <v>9.7224186493275795</v>
      </c>
      <c r="S9057" s="12">
        <f>(Table1[[#This Row],[Profit]]/Table1[[#This Row],[Selling Price]])</f>
        <v>0.32516450332199265</v>
      </c>
      <c r="T9057">
        <v>5</v>
      </c>
      <c r="U9057" s="2">
        <f>Table1[[#This Row],[Selling Price]]*Table1[[#This Row],[Quantity]]</f>
        <v>149.5</v>
      </c>
      <c r="V9057" s="4">
        <v>0</v>
      </c>
      <c r="W9057">
        <v>154</v>
      </c>
      <c r="X9057" t="s">
        <v>36</v>
      </c>
      <c r="Y9057" t="s">
        <v>52</v>
      </c>
      <c r="Z9057" s="2">
        <v>10.874176873063391</v>
      </c>
    </row>
    <row r="9058" spans="1:26" x14ac:dyDescent="0.35">
      <c r="A9058" t="s">
        <v>100</v>
      </c>
      <c r="B9058" t="s">
        <v>101</v>
      </c>
      <c r="C9058" t="s">
        <v>27</v>
      </c>
      <c r="D9058" t="s">
        <v>46</v>
      </c>
      <c r="E9058" t="s">
        <v>102</v>
      </c>
      <c r="F9058" t="s">
        <v>4423</v>
      </c>
      <c r="G9058" t="s">
        <v>4424</v>
      </c>
      <c r="H9058" t="s">
        <v>32</v>
      </c>
      <c r="I9058" t="s">
        <v>7721</v>
      </c>
      <c r="J9058" s="1">
        <v>41963</v>
      </c>
      <c r="K9058" s="1">
        <v>41968</v>
      </c>
      <c r="L9058" t="s">
        <v>60</v>
      </c>
      <c r="M9058">
        <f>Table1[[#This Row],[Ship Date]]-Table1[[#This Row],[Order Date]]</f>
        <v>5</v>
      </c>
      <c r="N9058">
        <v>11</v>
      </c>
      <c r="O9058" t="s">
        <v>35</v>
      </c>
      <c r="P9058" s="3">
        <v>25.92</v>
      </c>
      <c r="Q9058" s="3">
        <v>21.292509641766209</v>
      </c>
      <c r="R9058" s="3">
        <f>(Table1[[#This Row],[Selling Price]]-Table1[[#This Row],[Cost Price]])</f>
        <v>4.6274903582337927</v>
      </c>
      <c r="S9058" s="12">
        <f>(Table1[[#This Row],[Profit]]/Table1[[#This Row],[Selling Price]])</f>
        <v>0.17852972061087163</v>
      </c>
      <c r="T9058">
        <v>4</v>
      </c>
      <c r="U9058" s="2">
        <f>Table1[[#This Row],[Selling Price]]*Table1[[#This Row],[Quantity]]</f>
        <v>103.68</v>
      </c>
      <c r="V9058" s="4">
        <v>0</v>
      </c>
      <c r="W9058">
        <v>167</v>
      </c>
      <c r="X9058" t="s">
        <v>36</v>
      </c>
      <c r="Y9058" t="s">
        <v>52</v>
      </c>
      <c r="Z9058" s="2">
        <v>7.9890805478477942</v>
      </c>
    </row>
    <row r="9059" spans="1:26" x14ac:dyDescent="0.35">
      <c r="A9059" t="s">
        <v>100</v>
      </c>
      <c r="B9059" t="s">
        <v>101</v>
      </c>
      <c r="C9059" t="s">
        <v>45</v>
      </c>
      <c r="D9059" t="s">
        <v>46</v>
      </c>
      <c r="E9059" t="s">
        <v>102</v>
      </c>
      <c r="F9059" t="s">
        <v>2922</v>
      </c>
      <c r="G9059" t="s">
        <v>2923</v>
      </c>
      <c r="H9059" t="s">
        <v>32</v>
      </c>
      <c r="I9059" t="s">
        <v>7724</v>
      </c>
      <c r="J9059" s="1">
        <v>41944</v>
      </c>
      <c r="K9059" s="1">
        <v>41948</v>
      </c>
      <c r="L9059" t="s">
        <v>60</v>
      </c>
      <c r="M9059">
        <f>Table1[[#This Row],[Ship Date]]-Table1[[#This Row],[Order Date]]</f>
        <v>4</v>
      </c>
      <c r="N9059">
        <v>11</v>
      </c>
      <c r="O9059" t="s">
        <v>35</v>
      </c>
      <c r="P9059" s="3">
        <v>167.94</v>
      </c>
      <c r="Q9059" s="3">
        <v>128.85045337943231</v>
      </c>
      <c r="R9059" s="3">
        <f>(Table1[[#This Row],[Selling Price]]-Table1[[#This Row],[Cost Price]])</f>
        <v>39.089546620567688</v>
      </c>
      <c r="S9059" s="12">
        <f>(Table1[[#This Row],[Profit]]/Table1[[#This Row],[Selling Price]])</f>
        <v>0.23275900095610152</v>
      </c>
      <c r="T9059">
        <v>3</v>
      </c>
      <c r="U9059" s="2">
        <f>Table1[[#This Row],[Selling Price]]*Table1[[#This Row],[Quantity]]</f>
        <v>503.82</v>
      </c>
      <c r="V9059" s="4">
        <v>0</v>
      </c>
      <c r="W9059">
        <v>349</v>
      </c>
      <c r="X9059" t="s">
        <v>36</v>
      </c>
      <c r="Y9059" t="s">
        <v>36</v>
      </c>
      <c r="Z9059" s="2">
        <v>147.3880154313776</v>
      </c>
    </row>
    <row r="9060" spans="1:26" x14ac:dyDescent="0.35">
      <c r="A9060" t="s">
        <v>100</v>
      </c>
      <c r="B9060" t="s">
        <v>101</v>
      </c>
      <c r="C9060" t="s">
        <v>55</v>
      </c>
      <c r="D9060" t="s">
        <v>46</v>
      </c>
      <c r="E9060" t="s">
        <v>75</v>
      </c>
      <c r="F9060" t="s">
        <v>533</v>
      </c>
      <c r="G9060" t="s">
        <v>534</v>
      </c>
      <c r="H9060" t="s">
        <v>32</v>
      </c>
      <c r="I9060" t="s">
        <v>7752</v>
      </c>
      <c r="J9060" s="1">
        <v>42043</v>
      </c>
      <c r="K9060" s="1">
        <v>42046</v>
      </c>
      <c r="L9060" t="s">
        <v>199</v>
      </c>
      <c r="M9060">
        <f>Table1[[#This Row],[Ship Date]]-Table1[[#This Row],[Order Date]]</f>
        <v>3</v>
      </c>
      <c r="N9060">
        <v>2</v>
      </c>
      <c r="O9060" t="s">
        <v>106</v>
      </c>
      <c r="P9060" s="3">
        <v>5.76</v>
      </c>
      <c r="Q9060" s="3">
        <v>4.0833147026296857</v>
      </c>
      <c r="R9060" s="3">
        <f>(Table1[[#This Row],[Selling Price]]-Table1[[#This Row],[Cost Price]])</f>
        <v>1.6766852973703141</v>
      </c>
      <c r="S9060" s="12">
        <f>(Table1[[#This Row],[Profit]]/Table1[[#This Row],[Selling Price]])</f>
        <v>0.29109119746012402</v>
      </c>
      <c r="T9060">
        <v>2</v>
      </c>
      <c r="U9060" s="2">
        <f>Table1[[#This Row],[Selling Price]]*Table1[[#This Row],[Quantity]]</f>
        <v>11.52</v>
      </c>
      <c r="V9060" s="4">
        <v>0</v>
      </c>
      <c r="W9060">
        <v>243</v>
      </c>
      <c r="X9060" t="s">
        <v>36</v>
      </c>
      <c r="Y9060" t="s">
        <v>52</v>
      </c>
      <c r="Z9060" s="2">
        <v>9.2249350288072094</v>
      </c>
    </row>
    <row r="9061" spans="1:26" x14ac:dyDescent="0.35">
      <c r="A9061" t="s">
        <v>100</v>
      </c>
      <c r="B9061" t="s">
        <v>101</v>
      </c>
      <c r="C9061" t="s">
        <v>39</v>
      </c>
      <c r="D9061" t="s">
        <v>46</v>
      </c>
      <c r="E9061" t="s">
        <v>102</v>
      </c>
      <c r="F9061" t="s">
        <v>392</v>
      </c>
      <c r="G9061" t="s">
        <v>393</v>
      </c>
      <c r="H9061" t="s">
        <v>32</v>
      </c>
      <c r="I9061" t="s">
        <v>7793</v>
      </c>
      <c r="J9061" s="1">
        <v>42931</v>
      </c>
      <c r="K9061" s="1">
        <v>42933</v>
      </c>
      <c r="L9061" t="s">
        <v>199</v>
      </c>
      <c r="M9061">
        <f>Table1[[#This Row],[Ship Date]]-Table1[[#This Row],[Order Date]]</f>
        <v>2</v>
      </c>
      <c r="N9061">
        <v>7</v>
      </c>
      <c r="O9061" t="s">
        <v>51</v>
      </c>
      <c r="P9061" s="3">
        <v>12.96</v>
      </c>
      <c r="Q9061" s="3">
        <v>10.394774250036591</v>
      </c>
      <c r="R9061" s="3">
        <f>(Table1[[#This Row],[Selling Price]]-Table1[[#This Row],[Cost Price]])</f>
        <v>2.5652257499634104</v>
      </c>
      <c r="S9061" s="12">
        <f>(Table1[[#This Row],[Profit]]/Table1[[#This Row],[Selling Price]])</f>
        <v>0.19793408564532486</v>
      </c>
      <c r="T9061">
        <v>2</v>
      </c>
      <c r="U9061" s="2">
        <f>Table1[[#This Row],[Selling Price]]*Table1[[#This Row],[Quantity]]</f>
        <v>25.92</v>
      </c>
      <c r="V9061" s="4">
        <v>0</v>
      </c>
      <c r="W9061">
        <v>412</v>
      </c>
      <c r="X9061" t="s">
        <v>36</v>
      </c>
      <c r="Y9061" t="s">
        <v>52</v>
      </c>
      <c r="Z9061" s="2">
        <v>1.385482278074007</v>
      </c>
    </row>
    <row r="9062" spans="1:26" x14ac:dyDescent="0.35">
      <c r="A9062" t="s">
        <v>100</v>
      </c>
      <c r="B9062" t="s">
        <v>101</v>
      </c>
      <c r="C9062" t="s">
        <v>64</v>
      </c>
      <c r="D9062" t="s">
        <v>46</v>
      </c>
      <c r="E9062" t="s">
        <v>102</v>
      </c>
      <c r="F9062" t="s">
        <v>2899</v>
      </c>
      <c r="G9062" t="s">
        <v>2900</v>
      </c>
      <c r="H9062" t="s">
        <v>32</v>
      </c>
      <c r="I9062" t="s">
        <v>7805</v>
      </c>
      <c r="J9062" s="1">
        <v>42010</v>
      </c>
      <c r="K9062" s="1">
        <v>42016</v>
      </c>
      <c r="L9062" t="s">
        <v>60</v>
      </c>
      <c r="M9062">
        <f>Table1[[#This Row],[Ship Date]]-Table1[[#This Row],[Order Date]]</f>
        <v>6</v>
      </c>
      <c r="N9062">
        <v>1</v>
      </c>
      <c r="O9062" t="s">
        <v>35</v>
      </c>
      <c r="P9062" s="3">
        <v>29.6</v>
      </c>
      <c r="Q9062" s="3">
        <v>22.211516215258381</v>
      </c>
      <c r="R9062" s="3">
        <f>(Table1[[#This Row],[Selling Price]]-Table1[[#This Row],[Cost Price]])</f>
        <v>7.38848378474162</v>
      </c>
      <c r="S9062" s="12">
        <f>(Table1[[#This Row],[Profit]]/Table1[[#This Row],[Selling Price]])</f>
        <v>0.24961093867370338</v>
      </c>
      <c r="T9062">
        <v>5</v>
      </c>
      <c r="U9062" s="2">
        <f>Table1[[#This Row],[Selling Price]]*Table1[[#This Row],[Quantity]]</f>
        <v>148</v>
      </c>
      <c r="V9062" s="4">
        <v>0.2</v>
      </c>
      <c r="W9062">
        <v>494</v>
      </c>
      <c r="X9062" t="s">
        <v>68</v>
      </c>
      <c r="Y9062" t="s">
        <v>52</v>
      </c>
      <c r="Z9062" s="2">
        <v>6.6462821687516902</v>
      </c>
    </row>
    <row r="9063" spans="1:26" x14ac:dyDescent="0.35">
      <c r="A9063" t="s">
        <v>100</v>
      </c>
      <c r="B9063" t="s">
        <v>101</v>
      </c>
      <c r="C9063" t="s">
        <v>55</v>
      </c>
      <c r="D9063" t="s">
        <v>46</v>
      </c>
      <c r="E9063" t="s">
        <v>91</v>
      </c>
      <c r="F9063" t="s">
        <v>7808</v>
      </c>
      <c r="G9063" t="s">
        <v>7809</v>
      </c>
      <c r="H9063" t="s">
        <v>32</v>
      </c>
      <c r="I9063" t="s">
        <v>7810</v>
      </c>
      <c r="J9063" s="1">
        <v>42841</v>
      </c>
      <c r="K9063" s="1">
        <v>42845</v>
      </c>
      <c r="L9063" t="s">
        <v>60</v>
      </c>
      <c r="M9063">
        <f>Table1[[#This Row],[Ship Date]]-Table1[[#This Row],[Order Date]]</f>
        <v>4</v>
      </c>
      <c r="N9063">
        <v>4</v>
      </c>
      <c r="O9063" t="s">
        <v>106</v>
      </c>
      <c r="P9063" s="3">
        <v>40.74</v>
      </c>
      <c r="Q9063" s="3">
        <v>26.802722783605301</v>
      </c>
      <c r="R9063" s="3">
        <f>(Table1[[#This Row],[Selling Price]]-Table1[[#This Row],[Cost Price]])</f>
        <v>13.937277216394701</v>
      </c>
      <c r="S9063" s="12">
        <f>(Table1[[#This Row],[Profit]]/Table1[[#This Row],[Selling Price]])</f>
        <v>0.34210302445740554</v>
      </c>
      <c r="T9063">
        <v>3</v>
      </c>
      <c r="U9063" s="2">
        <f>Table1[[#This Row],[Selling Price]]*Table1[[#This Row],[Quantity]]</f>
        <v>122.22</v>
      </c>
      <c r="V9063" s="4">
        <v>0</v>
      </c>
      <c r="W9063">
        <v>181</v>
      </c>
      <c r="X9063" t="s">
        <v>36</v>
      </c>
      <c r="Y9063" t="s">
        <v>52</v>
      </c>
      <c r="Z9063" s="2">
        <v>26.841263060196461</v>
      </c>
    </row>
    <row r="9064" spans="1:26" x14ac:dyDescent="0.35">
      <c r="A9064" t="s">
        <v>100</v>
      </c>
      <c r="B9064" t="s">
        <v>101</v>
      </c>
      <c r="C9064" t="s">
        <v>55</v>
      </c>
      <c r="D9064" t="s">
        <v>46</v>
      </c>
      <c r="E9064" t="s">
        <v>86</v>
      </c>
      <c r="F9064" t="s">
        <v>612</v>
      </c>
      <c r="G9064" t="s">
        <v>613</v>
      </c>
      <c r="H9064" t="s">
        <v>32</v>
      </c>
      <c r="I9064" t="s">
        <v>7831</v>
      </c>
      <c r="J9064" s="1">
        <v>42173</v>
      </c>
      <c r="K9064" s="1">
        <v>42179</v>
      </c>
      <c r="L9064" t="s">
        <v>60</v>
      </c>
      <c r="M9064">
        <f>Table1[[#This Row],[Ship Date]]-Table1[[#This Row],[Order Date]]</f>
        <v>6</v>
      </c>
      <c r="N9064">
        <v>6</v>
      </c>
      <c r="O9064" t="s">
        <v>51</v>
      </c>
      <c r="P9064" s="3">
        <v>34.6</v>
      </c>
      <c r="Q9064" s="3">
        <v>29.081565800900741</v>
      </c>
      <c r="R9064" s="3">
        <f>(Table1[[#This Row],[Selling Price]]-Table1[[#This Row],[Cost Price]])</f>
        <v>5.5184341990992607</v>
      </c>
      <c r="S9064" s="12">
        <f>(Table1[[#This Row],[Profit]]/Table1[[#This Row],[Selling Price]])</f>
        <v>0.15949231789304222</v>
      </c>
      <c r="T9064">
        <v>2</v>
      </c>
      <c r="U9064" s="2">
        <f>Table1[[#This Row],[Selling Price]]*Table1[[#This Row],[Quantity]]</f>
        <v>69.2</v>
      </c>
      <c r="V9064" s="4">
        <v>0</v>
      </c>
      <c r="W9064">
        <v>102</v>
      </c>
      <c r="X9064" t="s">
        <v>68</v>
      </c>
      <c r="Y9064" t="s">
        <v>36</v>
      </c>
      <c r="Z9064" s="2">
        <v>15.85121701802044</v>
      </c>
    </row>
    <row r="9065" spans="1:26" x14ac:dyDescent="0.35">
      <c r="A9065" t="s">
        <v>100</v>
      </c>
      <c r="B9065" t="s">
        <v>101</v>
      </c>
      <c r="C9065" t="s">
        <v>27</v>
      </c>
      <c r="D9065" t="s">
        <v>46</v>
      </c>
      <c r="E9065" t="s">
        <v>86</v>
      </c>
      <c r="F9065" t="s">
        <v>2244</v>
      </c>
      <c r="G9065" t="s">
        <v>2245</v>
      </c>
      <c r="H9065" t="s">
        <v>32</v>
      </c>
      <c r="I9065" t="s">
        <v>7831</v>
      </c>
      <c r="J9065" s="1">
        <v>42173</v>
      </c>
      <c r="K9065" s="1">
        <v>42179</v>
      </c>
      <c r="L9065" t="s">
        <v>60</v>
      </c>
      <c r="M9065">
        <f>Table1[[#This Row],[Ship Date]]-Table1[[#This Row],[Order Date]]</f>
        <v>6</v>
      </c>
      <c r="N9065">
        <v>6</v>
      </c>
      <c r="O9065" t="s">
        <v>51</v>
      </c>
      <c r="P9065" s="3">
        <v>33.020000000000003</v>
      </c>
      <c r="Q9065" s="3">
        <v>24.62621434742319</v>
      </c>
      <c r="R9065" s="3">
        <f>(Table1[[#This Row],[Selling Price]]-Table1[[#This Row],[Cost Price]])</f>
        <v>8.3937856525768133</v>
      </c>
      <c r="S9065" s="12">
        <f>(Table1[[#This Row],[Profit]]/Table1[[#This Row],[Selling Price]])</f>
        <v>0.25420307851534868</v>
      </c>
      <c r="T9065">
        <v>2</v>
      </c>
      <c r="U9065" s="2">
        <f>Table1[[#This Row],[Selling Price]]*Table1[[#This Row],[Quantity]]</f>
        <v>66.040000000000006</v>
      </c>
      <c r="V9065" s="4">
        <v>0</v>
      </c>
      <c r="W9065">
        <v>171</v>
      </c>
      <c r="X9065" t="s">
        <v>68</v>
      </c>
      <c r="Y9065" t="s">
        <v>52</v>
      </c>
      <c r="Z9065" s="2">
        <v>12.29597883320668</v>
      </c>
    </row>
    <row r="9066" spans="1:26" x14ac:dyDescent="0.35">
      <c r="A9066" t="s">
        <v>100</v>
      </c>
      <c r="B9066" t="s">
        <v>101</v>
      </c>
      <c r="C9066" t="s">
        <v>55</v>
      </c>
      <c r="D9066" t="s">
        <v>46</v>
      </c>
      <c r="E9066" t="s">
        <v>91</v>
      </c>
      <c r="F9066" t="s">
        <v>1777</v>
      </c>
      <c r="G9066" t="s">
        <v>1778</v>
      </c>
      <c r="H9066" t="s">
        <v>32</v>
      </c>
      <c r="I9066" t="s">
        <v>7950</v>
      </c>
      <c r="J9066" s="1">
        <v>41892</v>
      </c>
      <c r="K9066" s="1">
        <v>41895</v>
      </c>
      <c r="L9066" t="s">
        <v>199</v>
      </c>
      <c r="M9066">
        <f>Table1[[#This Row],[Ship Date]]-Table1[[#This Row],[Order Date]]</f>
        <v>3</v>
      </c>
      <c r="N9066">
        <v>9</v>
      </c>
      <c r="O9066" t="s">
        <v>61</v>
      </c>
      <c r="P9066" s="3">
        <v>81.92</v>
      </c>
      <c r="Q9066" s="3">
        <v>58.937289127412257</v>
      </c>
      <c r="R9066" s="3">
        <f>(Table1[[#This Row],[Selling Price]]-Table1[[#This Row],[Cost Price]])</f>
        <v>22.982710872587745</v>
      </c>
      <c r="S9066" s="12">
        <f>(Table1[[#This Row],[Profit]]/Table1[[#This Row],[Selling Price]])</f>
        <v>0.28055066983139337</v>
      </c>
      <c r="T9066">
        <v>4</v>
      </c>
      <c r="U9066" s="2">
        <f>Table1[[#This Row],[Selling Price]]*Table1[[#This Row],[Quantity]]</f>
        <v>327.68</v>
      </c>
      <c r="V9066" s="4">
        <v>0</v>
      </c>
      <c r="W9066">
        <v>464</v>
      </c>
      <c r="X9066" t="s">
        <v>36</v>
      </c>
      <c r="Y9066" t="s">
        <v>52</v>
      </c>
      <c r="Z9066" s="2">
        <v>10.57582652404372</v>
      </c>
    </row>
    <row r="9067" spans="1:26" x14ac:dyDescent="0.35">
      <c r="A9067" t="s">
        <v>100</v>
      </c>
      <c r="B9067" t="s">
        <v>101</v>
      </c>
      <c r="C9067" t="s">
        <v>64</v>
      </c>
      <c r="D9067" t="s">
        <v>46</v>
      </c>
      <c r="E9067" t="s">
        <v>86</v>
      </c>
      <c r="F9067" t="s">
        <v>916</v>
      </c>
      <c r="G9067" t="s">
        <v>917</v>
      </c>
      <c r="H9067" t="s">
        <v>32</v>
      </c>
      <c r="I9067" t="s">
        <v>7952</v>
      </c>
      <c r="J9067" s="1">
        <v>42481</v>
      </c>
      <c r="K9067" s="1">
        <v>42484</v>
      </c>
      <c r="L9067" t="s">
        <v>199</v>
      </c>
      <c r="M9067">
        <f>Table1[[#This Row],[Ship Date]]-Table1[[#This Row],[Order Date]]</f>
        <v>3</v>
      </c>
      <c r="N9067">
        <v>4</v>
      </c>
      <c r="O9067" t="s">
        <v>106</v>
      </c>
      <c r="P9067" s="3">
        <v>8.32</v>
      </c>
      <c r="Q9067" s="3">
        <v>7.016488973913134</v>
      </c>
      <c r="R9067" s="3">
        <f>(Table1[[#This Row],[Selling Price]]-Table1[[#This Row],[Cost Price]])</f>
        <v>1.3035110260868663</v>
      </c>
      <c r="S9067" s="12">
        <f>(Table1[[#This Row],[Profit]]/Table1[[#This Row],[Selling Price]])</f>
        <v>0.15667199832774834</v>
      </c>
      <c r="T9067">
        <v>5</v>
      </c>
      <c r="U9067" s="2">
        <f>Table1[[#This Row],[Selling Price]]*Table1[[#This Row],[Quantity]]</f>
        <v>41.6</v>
      </c>
      <c r="V9067" s="4">
        <v>0.2</v>
      </c>
      <c r="W9067">
        <v>199</v>
      </c>
      <c r="X9067" t="s">
        <v>36</v>
      </c>
      <c r="Y9067" t="s">
        <v>52</v>
      </c>
      <c r="Z9067" s="2">
        <v>2.8549846934791079</v>
      </c>
    </row>
    <row r="9068" spans="1:26" x14ac:dyDescent="0.35">
      <c r="A9068" t="s">
        <v>100</v>
      </c>
      <c r="B9068" t="s">
        <v>101</v>
      </c>
      <c r="C9068" t="s">
        <v>27</v>
      </c>
      <c r="D9068" t="s">
        <v>46</v>
      </c>
      <c r="E9068" t="s">
        <v>86</v>
      </c>
      <c r="F9068" t="s">
        <v>1046</v>
      </c>
      <c r="G9068" t="s">
        <v>1047</v>
      </c>
      <c r="H9068" t="s">
        <v>32</v>
      </c>
      <c r="I9068" t="s">
        <v>7996</v>
      </c>
      <c r="J9068" s="1">
        <v>42696</v>
      </c>
      <c r="K9068" s="1">
        <v>42701</v>
      </c>
      <c r="L9068" t="s">
        <v>60</v>
      </c>
      <c r="M9068">
        <f>Table1[[#This Row],[Ship Date]]-Table1[[#This Row],[Order Date]]</f>
        <v>5</v>
      </c>
      <c r="N9068">
        <v>11</v>
      </c>
      <c r="O9068" t="s">
        <v>35</v>
      </c>
      <c r="P9068" s="3">
        <v>134.27199999999999</v>
      </c>
      <c r="Q9068" s="3">
        <v>89.877829989264399</v>
      </c>
      <c r="R9068" s="3">
        <f>(Table1[[#This Row],[Selling Price]]-Table1[[#This Row],[Cost Price]])</f>
        <v>44.394170010735593</v>
      </c>
      <c r="S9068" s="12">
        <f>(Table1[[#This Row],[Profit]]/Table1[[#This Row],[Selling Price]])</f>
        <v>0.3306286493888197</v>
      </c>
      <c r="T9068">
        <v>8</v>
      </c>
      <c r="U9068" s="2">
        <f>Table1[[#This Row],[Selling Price]]*Table1[[#This Row],[Quantity]]</f>
        <v>1074.1759999999999</v>
      </c>
      <c r="V9068" s="4">
        <v>0.2</v>
      </c>
      <c r="W9068">
        <v>380</v>
      </c>
      <c r="X9068" t="s">
        <v>36</v>
      </c>
      <c r="Y9068" t="s">
        <v>68</v>
      </c>
      <c r="Z9068" s="2">
        <v>35.734421119520782</v>
      </c>
    </row>
    <row r="9069" spans="1:26" x14ac:dyDescent="0.35">
      <c r="A9069" t="s">
        <v>100</v>
      </c>
      <c r="B9069" t="s">
        <v>101</v>
      </c>
      <c r="C9069" t="s">
        <v>55</v>
      </c>
      <c r="D9069" t="s">
        <v>46</v>
      </c>
      <c r="E9069" t="s">
        <v>86</v>
      </c>
      <c r="F9069" t="s">
        <v>2358</v>
      </c>
      <c r="G9069" t="s">
        <v>2359</v>
      </c>
      <c r="H9069" t="s">
        <v>32</v>
      </c>
      <c r="I9069" t="s">
        <v>8026</v>
      </c>
      <c r="J9069" s="1">
        <v>42041</v>
      </c>
      <c r="K9069" s="1">
        <v>42048</v>
      </c>
      <c r="L9069" t="s">
        <v>60</v>
      </c>
      <c r="M9069">
        <f>Table1[[#This Row],[Ship Date]]-Table1[[#This Row],[Order Date]]</f>
        <v>7</v>
      </c>
      <c r="N9069">
        <v>2</v>
      </c>
      <c r="O9069" t="s">
        <v>106</v>
      </c>
      <c r="P9069" s="3">
        <v>2.9340000000000002</v>
      </c>
      <c r="Q9069" s="3">
        <v>1.9347841687226131</v>
      </c>
      <c r="R9069" s="3">
        <f>(Table1[[#This Row],[Selling Price]]-Table1[[#This Row],[Cost Price]])</f>
        <v>0.99921583127738711</v>
      </c>
      <c r="S9069" s="12">
        <f>(Table1[[#This Row],[Profit]]/Table1[[#This Row],[Selling Price]])</f>
        <v>0.34056435967191107</v>
      </c>
      <c r="T9069">
        <v>3</v>
      </c>
      <c r="U9069" s="2">
        <f>Table1[[#This Row],[Selling Price]]*Table1[[#This Row],[Quantity]]</f>
        <v>8.8019999999999996</v>
      </c>
      <c r="V9069" s="4">
        <v>0.8</v>
      </c>
      <c r="W9069">
        <v>123</v>
      </c>
      <c r="X9069" t="s">
        <v>68</v>
      </c>
      <c r="Y9069" t="s">
        <v>52</v>
      </c>
      <c r="Z9069" s="2">
        <v>5.0155288056196028</v>
      </c>
    </row>
    <row r="9070" spans="1:26" x14ac:dyDescent="0.35">
      <c r="A9070" t="s">
        <v>100</v>
      </c>
      <c r="B9070" t="s">
        <v>101</v>
      </c>
      <c r="C9070" t="s">
        <v>45</v>
      </c>
      <c r="D9070" t="s">
        <v>46</v>
      </c>
      <c r="E9070" t="s">
        <v>86</v>
      </c>
      <c r="F9070" t="s">
        <v>3308</v>
      </c>
      <c r="G9070" t="s">
        <v>3309</v>
      </c>
      <c r="H9070" t="s">
        <v>32</v>
      </c>
      <c r="I9070" t="s">
        <v>8075</v>
      </c>
      <c r="J9070" s="1">
        <v>42272</v>
      </c>
      <c r="K9070" s="1">
        <v>42279</v>
      </c>
      <c r="L9070" t="s">
        <v>60</v>
      </c>
      <c r="M9070">
        <f>Table1[[#This Row],[Ship Date]]-Table1[[#This Row],[Order Date]]</f>
        <v>7</v>
      </c>
      <c r="N9070">
        <v>9</v>
      </c>
      <c r="O9070" t="s">
        <v>61</v>
      </c>
      <c r="P9070" s="3">
        <v>6.3360000000000003</v>
      </c>
      <c r="Q9070" s="3">
        <v>4.6659754046363524</v>
      </c>
      <c r="R9070" s="3">
        <f>(Table1[[#This Row],[Selling Price]]-Table1[[#This Row],[Cost Price]])</f>
        <v>1.6700245953636479</v>
      </c>
      <c r="S9070" s="12">
        <f>(Table1[[#This Row],[Profit]]/Table1[[#This Row],[Selling Price]])</f>
        <v>0.26357711416724239</v>
      </c>
      <c r="T9070">
        <v>4</v>
      </c>
      <c r="U9070" s="2">
        <f>Table1[[#This Row],[Selling Price]]*Table1[[#This Row],[Quantity]]</f>
        <v>25.344000000000001</v>
      </c>
      <c r="V9070" s="4">
        <v>0.7</v>
      </c>
      <c r="W9070">
        <v>383</v>
      </c>
      <c r="X9070" t="s">
        <v>68</v>
      </c>
      <c r="Y9070" t="s">
        <v>52</v>
      </c>
      <c r="Z9070" s="2">
        <v>8.2214797694818902</v>
      </c>
    </row>
    <row r="9071" spans="1:26" x14ac:dyDescent="0.35">
      <c r="A9071" t="s">
        <v>100</v>
      </c>
      <c r="B9071" t="s">
        <v>101</v>
      </c>
      <c r="C9071" t="s">
        <v>64</v>
      </c>
      <c r="D9071" t="s">
        <v>46</v>
      </c>
      <c r="E9071" t="s">
        <v>65</v>
      </c>
      <c r="F9071" t="s">
        <v>5219</v>
      </c>
      <c r="G9071" t="s">
        <v>5220</v>
      </c>
      <c r="H9071" t="s">
        <v>32</v>
      </c>
      <c r="I9071" t="s">
        <v>8079</v>
      </c>
      <c r="J9071" s="1">
        <v>41688</v>
      </c>
      <c r="K9071" s="1">
        <v>41694</v>
      </c>
      <c r="L9071" t="s">
        <v>60</v>
      </c>
      <c r="M9071">
        <f>Table1[[#This Row],[Ship Date]]-Table1[[#This Row],[Order Date]]</f>
        <v>6</v>
      </c>
      <c r="N9071">
        <v>2</v>
      </c>
      <c r="O9071" t="s">
        <v>106</v>
      </c>
      <c r="P9071" s="3">
        <v>12.624000000000001</v>
      </c>
      <c r="Q9071" s="3">
        <v>9.9022502959720828</v>
      </c>
      <c r="R9071" s="3">
        <f>(Table1[[#This Row],[Selling Price]]-Table1[[#This Row],[Cost Price]])</f>
        <v>2.7217497040279177</v>
      </c>
      <c r="S9071" s="12">
        <f>(Table1[[#This Row],[Profit]]/Table1[[#This Row],[Selling Price]])</f>
        <v>0.21560121229625456</v>
      </c>
      <c r="T9071">
        <v>2</v>
      </c>
      <c r="U9071" s="2">
        <f>Table1[[#This Row],[Selling Price]]*Table1[[#This Row],[Quantity]]</f>
        <v>25.248000000000001</v>
      </c>
      <c r="V9071" s="4">
        <v>0.2</v>
      </c>
      <c r="W9071">
        <v>134</v>
      </c>
      <c r="X9071" t="s">
        <v>68</v>
      </c>
      <c r="Y9071" t="s">
        <v>52</v>
      </c>
      <c r="Z9071" s="2">
        <v>5.5267558657860043</v>
      </c>
    </row>
    <row r="9072" spans="1:26" x14ac:dyDescent="0.35">
      <c r="A9072" t="s">
        <v>100</v>
      </c>
      <c r="B9072" t="s">
        <v>101</v>
      </c>
      <c r="C9072" t="s">
        <v>45</v>
      </c>
      <c r="D9072" t="s">
        <v>46</v>
      </c>
      <c r="E9072" t="s">
        <v>47</v>
      </c>
      <c r="F9072" t="s">
        <v>750</v>
      </c>
      <c r="G9072" t="s">
        <v>751</v>
      </c>
      <c r="H9072" t="s">
        <v>32</v>
      </c>
      <c r="I9072" t="s">
        <v>8148</v>
      </c>
      <c r="J9072" s="1">
        <v>41719</v>
      </c>
      <c r="K9072" s="1">
        <v>41723</v>
      </c>
      <c r="L9072" t="s">
        <v>60</v>
      </c>
      <c r="M9072">
        <f>Table1[[#This Row],[Ship Date]]-Table1[[#This Row],[Order Date]]</f>
        <v>4</v>
      </c>
      <c r="N9072">
        <v>3</v>
      </c>
      <c r="O9072" t="s">
        <v>106</v>
      </c>
      <c r="P9072" s="3">
        <v>59.2</v>
      </c>
      <c r="Q9072" s="3">
        <v>45.957378012448658</v>
      </c>
      <c r="R9072" s="3">
        <f>(Table1[[#This Row],[Selling Price]]-Table1[[#This Row],[Cost Price]])</f>
        <v>13.242621987551345</v>
      </c>
      <c r="S9072" s="12">
        <f>(Table1[[#This Row],[Profit]]/Table1[[#This Row],[Selling Price]])</f>
        <v>0.22369293897890785</v>
      </c>
      <c r="T9072">
        <v>5</v>
      </c>
      <c r="U9072" s="2">
        <f>Table1[[#This Row],[Selling Price]]*Table1[[#This Row],[Quantity]]</f>
        <v>296</v>
      </c>
      <c r="V9072" s="4">
        <v>0.2</v>
      </c>
      <c r="W9072">
        <v>106</v>
      </c>
      <c r="X9072" t="s">
        <v>36</v>
      </c>
      <c r="Y9072" t="s">
        <v>36</v>
      </c>
      <c r="Z9072" s="2">
        <v>18.953247742801231</v>
      </c>
    </row>
    <row r="9073" spans="1:26" x14ac:dyDescent="0.35">
      <c r="A9073" t="s">
        <v>100</v>
      </c>
      <c r="B9073" t="s">
        <v>101</v>
      </c>
      <c r="C9073" t="s">
        <v>55</v>
      </c>
      <c r="D9073" t="s">
        <v>46</v>
      </c>
      <c r="E9073" t="s">
        <v>86</v>
      </c>
      <c r="F9073" t="s">
        <v>7116</v>
      </c>
      <c r="G9073" t="s">
        <v>7117</v>
      </c>
      <c r="H9073" t="s">
        <v>32</v>
      </c>
      <c r="I9073" t="s">
        <v>8158</v>
      </c>
      <c r="J9073" s="1">
        <v>41889</v>
      </c>
      <c r="K9073" s="1">
        <v>41894</v>
      </c>
      <c r="L9073" t="s">
        <v>34</v>
      </c>
      <c r="M9073">
        <f>Table1[[#This Row],[Ship Date]]-Table1[[#This Row],[Order Date]]</f>
        <v>5</v>
      </c>
      <c r="N9073">
        <v>9</v>
      </c>
      <c r="O9073" t="s">
        <v>61</v>
      </c>
      <c r="P9073" s="3">
        <v>83.92</v>
      </c>
      <c r="Q9073" s="3">
        <v>62.222147078465881</v>
      </c>
      <c r="R9073" s="3">
        <f>(Table1[[#This Row],[Selling Price]]-Table1[[#This Row],[Cost Price]])</f>
        <v>21.697852921534121</v>
      </c>
      <c r="S9073" s="12">
        <f>(Table1[[#This Row],[Profit]]/Table1[[#This Row],[Selling Price]])</f>
        <v>0.25855401479425788</v>
      </c>
      <c r="T9073">
        <v>5</v>
      </c>
      <c r="U9073" s="2">
        <f>Table1[[#This Row],[Selling Price]]*Table1[[#This Row],[Quantity]]</f>
        <v>419.6</v>
      </c>
      <c r="V9073" s="4">
        <v>0.2</v>
      </c>
      <c r="W9073">
        <v>452</v>
      </c>
      <c r="X9073" t="s">
        <v>36</v>
      </c>
      <c r="Y9073" t="s">
        <v>68</v>
      </c>
      <c r="Z9073" s="2">
        <v>41.161277187019678</v>
      </c>
    </row>
    <row r="9074" spans="1:26" x14ac:dyDescent="0.35">
      <c r="A9074" t="s">
        <v>100</v>
      </c>
      <c r="B9074" t="s">
        <v>101</v>
      </c>
      <c r="C9074" t="s">
        <v>45</v>
      </c>
      <c r="D9074" t="s">
        <v>46</v>
      </c>
      <c r="E9074" t="s">
        <v>65</v>
      </c>
      <c r="F9074" t="s">
        <v>686</v>
      </c>
      <c r="G9074" t="s">
        <v>687</v>
      </c>
      <c r="H9074" t="s">
        <v>32</v>
      </c>
      <c r="I9074" t="s">
        <v>8172</v>
      </c>
      <c r="J9074" s="1">
        <v>42152</v>
      </c>
      <c r="K9074" s="1">
        <v>42158</v>
      </c>
      <c r="L9074" t="s">
        <v>60</v>
      </c>
      <c r="M9074">
        <f>Table1[[#This Row],[Ship Date]]-Table1[[#This Row],[Order Date]]</f>
        <v>6</v>
      </c>
      <c r="N9074">
        <v>5</v>
      </c>
      <c r="O9074" t="s">
        <v>51</v>
      </c>
      <c r="P9074" s="3">
        <v>77.55</v>
      </c>
      <c r="Q9074" s="3">
        <v>63.493208214868332</v>
      </c>
      <c r="R9074" s="3">
        <f>(Table1[[#This Row],[Selling Price]]-Table1[[#This Row],[Cost Price]])</f>
        <v>14.056791785131665</v>
      </c>
      <c r="S9074" s="12">
        <f>(Table1[[#This Row],[Profit]]/Table1[[#This Row],[Selling Price]])</f>
        <v>0.18126101592690735</v>
      </c>
      <c r="T9074">
        <v>5</v>
      </c>
      <c r="U9074" s="2">
        <f>Table1[[#This Row],[Selling Price]]*Table1[[#This Row],[Quantity]]</f>
        <v>387.75</v>
      </c>
      <c r="V9074" s="4">
        <v>0</v>
      </c>
      <c r="W9074">
        <v>390</v>
      </c>
      <c r="X9074" t="s">
        <v>68</v>
      </c>
      <c r="Y9074" t="s">
        <v>52</v>
      </c>
      <c r="Z9074" s="2">
        <v>25.200767131180751</v>
      </c>
    </row>
    <row r="9075" spans="1:26" x14ac:dyDescent="0.35">
      <c r="A9075" t="s">
        <v>100</v>
      </c>
      <c r="B9075" t="s">
        <v>101</v>
      </c>
      <c r="C9075" t="s">
        <v>39</v>
      </c>
      <c r="D9075" t="s">
        <v>46</v>
      </c>
      <c r="E9075" t="s">
        <v>102</v>
      </c>
      <c r="F9075" t="s">
        <v>3083</v>
      </c>
      <c r="G9075" t="s">
        <v>3084</v>
      </c>
      <c r="H9075" t="s">
        <v>32</v>
      </c>
      <c r="I9075" t="s">
        <v>8175</v>
      </c>
      <c r="J9075" s="1">
        <v>43073</v>
      </c>
      <c r="K9075" s="1">
        <v>43075</v>
      </c>
      <c r="L9075" t="s">
        <v>199</v>
      </c>
      <c r="M9075">
        <f>Table1[[#This Row],[Ship Date]]-Table1[[#This Row],[Order Date]]</f>
        <v>2</v>
      </c>
      <c r="N9075">
        <v>12</v>
      </c>
      <c r="O9075" t="s">
        <v>35</v>
      </c>
      <c r="P9075" s="3">
        <v>11.76</v>
      </c>
      <c r="Q9075" s="3">
        <v>9.1569008293304925</v>
      </c>
      <c r="R9075" s="3">
        <f>(Table1[[#This Row],[Selling Price]]-Table1[[#This Row],[Cost Price]])</f>
        <v>2.6030991706695072</v>
      </c>
      <c r="S9075" s="12">
        <f>(Table1[[#This Row],[Profit]]/Table1[[#This Row],[Selling Price]])</f>
        <v>0.22135197029502612</v>
      </c>
      <c r="T9075">
        <v>2</v>
      </c>
      <c r="U9075" s="2">
        <f>Table1[[#This Row],[Selling Price]]*Table1[[#This Row],[Quantity]]</f>
        <v>23.52</v>
      </c>
      <c r="V9075" s="4">
        <v>0</v>
      </c>
      <c r="W9075">
        <v>217</v>
      </c>
      <c r="X9075" t="s">
        <v>36</v>
      </c>
      <c r="Y9075" t="s">
        <v>52</v>
      </c>
      <c r="Z9075" s="2">
        <v>4.9908851319179854</v>
      </c>
    </row>
    <row r="9076" spans="1:26" x14ac:dyDescent="0.35">
      <c r="A9076" t="s">
        <v>100</v>
      </c>
      <c r="B9076" t="s">
        <v>101</v>
      </c>
      <c r="C9076" t="s">
        <v>27</v>
      </c>
      <c r="D9076" t="s">
        <v>46</v>
      </c>
      <c r="E9076" t="s">
        <v>102</v>
      </c>
      <c r="F9076" t="s">
        <v>902</v>
      </c>
      <c r="G9076" t="s">
        <v>903</v>
      </c>
      <c r="H9076" t="s">
        <v>32</v>
      </c>
      <c r="I9076" t="s">
        <v>8205</v>
      </c>
      <c r="J9076" s="1">
        <v>42712</v>
      </c>
      <c r="K9076" s="1">
        <v>42716</v>
      </c>
      <c r="L9076" t="s">
        <v>34</v>
      </c>
      <c r="M9076">
        <f>Table1[[#This Row],[Ship Date]]-Table1[[#This Row],[Order Date]]</f>
        <v>4</v>
      </c>
      <c r="N9076">
        <v>12</v>
      </c>
      <c r="O9076" t="s">
        <v>35</v>
      </c>
      <c r="P9076" s="3">
        <v>10.584</v>
      </c>
      <c r="Q9076" s="3">
        <v>7.0895595063766352</v>
      </c>
      <c r="R9076" s="3">
        <f>(Table1[[#This Row],[Selling Price]]-Table1[[#This Row],[Cost Price]])</f>
        <v>3.4944404936233644</v>
      </c>
      <c r="S9076" s="12">
        <f>(Table1[[#This Row],[Profit]]/Table1[[#This Row],[Selling Price]])</f>
        <v>0.33016255608686362</v>
      </c>
      <c r="T9076">
        <v>3</v>
      </c>
      <c r="U9076" s="2">
        <f>Table1[[#This Row],[Selling Price]]*Table1[[#This Row],[Quantity]]</f>
        <v>31.751999999999999</v>
      </c>
      <c r="V9076" s="4">
        <v>0.2</v>
      </c>
      <c r="W9076">
        <v>165</v>
      </c>
      <c r="X9076" t="s">
        <v>36</v>
      </c>
      <c r="Y9076" t="s">
        <v>52</v>
      </c>
      <c r="Z9076" s="2">
        <v>8.8506592127366428</v>
      </c>
    </row>
    <row r="9077" spans="1:26" x14ac:dyDescent="0.35">
      <c r="A9077" t="s">
        <v>100</v>
      </c>
      <c r="B9077" t="s">
        <v>101</v>
      </c>
      <c r="C9077" t="s">
        <v>55</v>
      </c>
      <c r="D9077" t="s">
        <v>46</v>
      </c>
      <c r="E9077" t="s">
        <v>102</v>
      </c>
      <c r="F9077" t="s">
        <v>3640</v>
      </c>
      <c r="G9077" t="s">
        <v>3641</v>
      </c>
      <c r="H9077" t="s">
        <v>32</v>
      </c>
      <c r="I9077" t="s">
        <v>8241</v>
      </c>
      <c r="J9077" s="1">
        <v>41703</v>
      </c>
      <c r="K9077" s="1">
        <v>41706</v>
      </c>
      <c r="L9077" t="s">
        <v>34</v>
      </c>
      <c r="M9077">
        <f>Table1[[#This Row],[Ship Date]]-Table1[[#This Row],[Order Date]]</f>
        <v>3</v>
      </c>
      <c r="N9077">
        <v>3</v>
      </c>
      <c r="O9077" t="s">
        <v>106</v>
      </c>
      <c r="P9077" s="3">
        <v>97.82</v>
      </c>
      <c r="Q9077" s="3">
        <v>65.855202878741551</v>
      </c>
      <c r="R9077" s="3">
        <f>(Table1[[#This Row],[Selling Price]]-Table1[[#This Row],[Cost Price]])</f>
        <v>31.964797121258442</v>
      </c>
      <c r="S9077" s="12">
        <f>(Table1[[#This Row],[Profit]]/Table1[[#This Row],[Selling Price]])</f>
        <v>0.32677159191636113</v>
      </c>
      <c r="T9077">
        <v>2</v>
      </c>
      <c r="U9077" s="2">
        <f>Table1[[#This Row],[Selling Price]]*Table1[[#This Row],[Quantity]]</f>
        <v>195.64</v>
      </c>
      <c r="V9077" s="4">
        <v>0</v>
      </c>
      <c r="W9077">
        <v>288</v>
      </c>
      <c r="X9077" t="s">
        <v>36</v>
      </c>
      <c r="Y9077" t="s">
        <v>68</v>
      </c>
      <c r="Z9077" s="2">
        <v>104.09357787975929</v>
      </c>
    </row>
    <row r="9078" spans="1:26" x14ac:dyDescent="0.35">
      <c r="A9078" t="s">
        <v>100</v>
      </c>
      <c r="B9078" t="s">
        <v>101</v>
      </c>
      <c r="C9078" t="s">
        <v>27</v>
      </c>
      <c r="D9078" t="s">
        <v>46</v>
      </c>
      <c r="E9078" t="s">
        <v>270</v>
      </c>
      <c r="F9078" t="s">
        <v>959</v>
      </c>
      <c r="G9078" t="s">
        <v>960</v>
      </c>
      <c r="H9078" t="s">
        <v>32</v>
      </c>
      <c r="I9078" t="s">
        <v>8339</v>
      </c>
      <c r="J9078" s="1">
        <v>42782</v>
      </c>
      <c r="K9078" s="1">
        <v>42787</v>
      </c>
      <c r="L9078" t="s">
        <v>60</v>
      </c>
      <c r="M9078">
        <f>Table1[[#This Row],[Ship Date]]-Table1[[#This Row],[Order Date]]</f>
        <v>5</v>
      </c>
      <c r="N9078">
        <v>2</v>
      </c>
      <c r="O9078" t="s">
        <v>106</v>
      </c>
      <c r="P9078" s="3">
        <v>18.367999999999999</v>
      </c>
      <c r="Q9078" s="3">
        <v>13.517536408310001</v>
      </c>
      <c r="R9078" s="3">
        <f>(Table1[[#This Row],[Selling Price]]-Table1[[#This Row],[Cost Price]])</f>
        <v>4.8504635916899979</v>
      </c>
      <c r="S9078" s="12">
        <f>(Table1[[#This Row],[Profit]]/Table1[[#This Row],[Selling Price]])</f>
        <v>0.26407140634200776</v>
      </c>
      <c r="T9078">
        <v>2</v>
      </c>
      <c r="U9078" s="2">
        <f>Table1[[#This Row],[Selling Price]]*Table1[[#This Row],[Quantity]]</f>
        <v>36.735999999999997</v>
      </c>
      <c r="V9078" s="4">
        <v>0.2</v>
      </c>
      <c r="W9078">
        <v>162</v>
      </c>
      <c r="X9078" t="s">
        <v>36</v>
      </c>
      <c r="Y9078" t="s">
        <v>52</v>
      </c>
      <c r="Z9078" s="2">
        <v>13.128709609097159</v>
      </c>
    </row>
    <row r="9079" spans="1:26" x14ac:dyDescent="0.35">
      <c r="A9079" t="s">
        <v>100</v>
      </c>
      <c r="B9079" t="s">
        <v>101</v>
      </c>
      <c r="C9079" t="s">
        <v>64</v>
      </c>
      <c r="D9079" t="s">
        <v>46</v>
      </c>
      <c r="E9079" t="s">
        <v>539</v>
      </c>
      <c r="F9079" t="s">
        <v>1354</v>
      </c>
      <c r="G9079" t="s">
        <v>1355</v>
      </c>
      <c r="H9079" t="s">
        <v>32</v>
      </c>
      <c r="I9079" t="s">
        <v>8450</v>
      </c>
      <c r="J9079" s="1">
        <v>42595</v>
      </c>
      <c r="K9079" s="1">
        <v>42601</v>
      </c>
      <c r="L9079" t="s">
        <v>60</v>
      </c>
      <c r="M9079">
        <f>Table1[[#This Row],[Ship Date]]-Table1[[#This Row],[Order Date]]</f>
        <v>6</v>
      </c>
      <c r="N9079">
        <v>8</v>
      </c>
      <c r="O9079" t="s">
        <v>61</v>
      </c>
      <c r="P9079" s="3">
        <v>185.376</v>
      </c>
      <c r="Q9079" s="3">
        <v>128.9891222109226</v>
      </c>
      <c r="R9079" s="3">
        <f>(Table1[[#This Row],[Selling Price]]-Table1[[#This Row],[Cost Price]])</f>
        <v>56.386877789077403</v>
      </c>
      <c r="S9079" s="12">
        <f>(Table1[[#This Row],[Profit]]/Table1[[#This Row],[Selling Price]])</f>
        <v>0.30417571740180716</v>
      </c>
      <c r="T9079">
        <v>2</v>
      </c>
      <c r="U9079" s="2">
        <f>Table1[[#This Row],[Selling Price]]*Table1[[#This Row],[Quantity]]</f>
        <v>370.75200000000001</v>
      </c>
      <c r="V9079" s="4">
        <v>0.2</v>
      </c>
      <c r="W9079">
        <v>129</v>
      </c>
      <c r="X9079" t="s">
        <v>68</v>
      </c>
      <c r="Y9079" t="s">
        <v>36</v>
      </c>
      <c r="Z9079" s="2">
        <v>199.23685463717371</v>
      </c>
    </row>
    <row r="9080" spans="1:26" x14ac:dyDescent="0.35">
      <c r="A9080" t="s">
        <v>100</v>
      </c>
      <c r="B9080" t="s">
        <v>101</v>
      </c>
      <c r="C9080" t="s">
        <v>64</v>
      </c>
      <c r="D9080" t="s">
        <v>46</v>
      </c>
      <c r="E9080" t="s">
        <v>86</v>
      </c>
      <c r="F9080" t="s">
        <v>3316</v>
      </c>
      <c r="G9080" t="s">
        <v>3317</v>
      </c>
      <c r="H9080" t="s">
        <v>32</v>
      </c>
      <c r="I9080" t="s">
        <v>8472</v>
      </c>
      <c r="J9080" s="1">
        <v>42499</v>
      </c>
      <c r="K9080" s="1">
        <v>42503</v>
      </c>
      <c r="L9080" t="s">
        <v>60</v>
      </c>
      <c r="M9080">
        <f>Table1[[#This Row],[Ship Date]]-Table1[[#This Row],[Order Date]]</f>
        <v>4</v>
      </c>
      <c r="N9080">
        <v>5</v>
      </c>
      <c r="O9080" t="s">
        <v>51</v>
      </c>
      <c r="P9080" s="3">
        <v>18.527999999999999</v>
      </c>
      <c r="Q9080" s="3">
        <v>13.05301198343107</v>
      </c>
      <c r="R9080" s="3">
        <f>(Table1[[#This Row],[Selling Price]]-Table1[[#This Row],[Cost Price]])</f>
        <v>5.4749880165689291</v>
      </c>
      <c r="S9080" s="12">
        <f>(Table1[[#This Row],[Profit]]/Table1[[#This Row],[Selling Price]])</f>
        <v>0.29549805788908295</v>
      </c>
      <c r="T9080">
        <v>6</v>
      </c>
      <c r="U9080" s="2">
        <f>Table1[[#This Row],[Selling Price]]*Table1[[#This Row],[Quantity]]</f>
        <v>111.16799999999999</v>
      </c>
      <c r="V9080" s="4">
        <v>0.8</v>
      </c>
      <c r="W9080">
        <v>375</v>
      </c>
      <c r="X9080" t="s">
        <v>36</v>
      </c>
      <c r="Y9080" t="s">
        <v>52</v>
      </c>
      <c r="Z9080" s="2">
        <v>28.224541140967759</v>
      </c>
    </row>
    <row r="9081" spans="1:26" x14ac:dyDescent="0.35">
      <c r="A9081" t="s">
        <v>100</v>
      </c>
      <c r="B9081" t="s">
        <v>101</v>
      </c>
      <c r="C9081" t="s">
        <v>39</v>
      </c>
      <c r="D9081" t="s">
        <v>46</v>
      </c>
      <c r="E9081" t="s">
        <v>65</v>
      </c>
      <c r="F9081" t="s">
        <v>488</v>
      </c>
      <c r="G9081" t="s">
        <v>489</v>
      </c>
      <c r="H9081" t="s">
        <v>32</v>
      </c>
      <c r="I9081" t="s">
        <v>8526</v>
      </c>
      <c r="J9081" s="1">
        <v>43057</v>
      </c>
      <c r="K9081" s="1">
        <v>43057</v>
      </c>
      <c r="L9081" t="s">
        <v>1118</v>
      </c>
      <c r="M9081">
        <f>Table1[[#This Row],[Ship Date]]-Table1[[#This Row],[Order Date]]</f>
        <v>0</v>
      </c>
      <c r="N9081">
        <v>11</v>
      </c>
      <c r="O9081" t="s">
        <v>35</v>
      </c>
      <c r="P9081" s="3">
        <v>37.76</v>
      </c>
      <c r="Q9081" s="3">
        <v>24.748190981613561</v>
      </c>
      <c r="R9081" s="3">
        <f>(Table1[[#This Row],[Selling Price]]-Table1[[#This Row],[Cost Price]])</f>
        <v>13.011809018386437</v>
      </c>
      <c r="S9081" s="12">
        <f>(Table1[[#This Row],[Profit]]/Table1[[#This Row],[Selling Price]])</f>
        <v>0.34459239985133572</v>
      </c>
      <c r="T9081">
        <v>1</v>
      </c>
      <c r="U9081" s="2">
        <f>Table1[[#This Row],[Selling Price]]*Table1[[#This Row],[Quantity]]</f>
        <v>37.76</v>
      </c>
      <c r="V9081" s="4">
        <v>0</v>
      </c>
      <c r="W9081">
        <v>209</v>
      </c>
      <c r="X9081" t="s">
        <v>36</v>
      </c>
      <c r="Y9081" t="s">
        <v>68</v>
      </c>
      <c r="Z9081" s="2">
        <v>95.58576871480399</v>
      </c>
    </row>
    <row r="9082" spans="1:26" x14ac:dyDescent="0.35">
      <c r="A9082" t="s">
        <v>100</v>
      </c>
      <c r="B9082" t="s">
        <v>101</v>
      </c>
      <c r="C9082" t="s">
        <v>64</v>
      </c>
      <c r="D9082" t="s">
        <v>46</v>
      </c>
      <c r="E9082" t="s">
        <v>75</v>
      </c>
      <c r="F9082" t="s">
        <v>3848</v>
      </c>
      <c r="G9082" t="s">
        <v>3849</v>
      </c>
      <c r="H9082" t="s">
        <v>32</v>
      </c>
      <c r="I9082" t="s">
        <v>8555</v>
      </c>
      <c r="J9082" s="1">
        <v>41724</v>
      </c>
      <c r="K9082" s="1">
        <v>41729</v>
      </c>
      <c r="L9082" t="s">
        <v>34</v>
      </c>
      <c r="M9082">
        <f>Table1[[#This Row],[Ship Date]]-Table1[[#This Row],[Order Date]]</f>
        <v>5</v>
      </c>
      <c r="N9082">
        <v>3</v>
      </c>
      <c r="O9082" t="s">
        <v>106</v>
      </c>
      <c r="P9082" s="3">
        <v>3.36</v>
      </c>
      <c r="Q9082" s="3">
        <v>2.4893028752039519</v>
      </c>
      <c r="R9082" s="3">
        <f>(Table1[[#This Row],[Selling Price]]-Table1[[#This Row],[Cost Price]])</f>
        <v>0.87069712479604799</v>
      </c>
      <c r="S9082" s="12">
        <f>(Table1[[#This Row],[Profit]]/Table1[[#This Row],[Selling Price]])</f>
        <v>0.25913604904644288</v>
      </c>
      <c r="T9082">
        <v>2</v>
      </c>
      <c r="U9082" s="2">
        <f>Table1[[#This Row],[Selling Price]]*Table1[[#This Row],[Quantity]]</f>
        <v>6.72</v>
      </c>
      <c r="V9082" s="4">
        <v>0</v>
      </c>
      <c r="W9082">
        <v>456</v>
      </c>
      <c r="X9082" t="s">
        <v>36</v>
      </c>
      <c r="Y9082" t="s">
        <v>52</v>
      </c>
      <c r="Z9082" s="2">
        <v>1.1879393923934001</v>
      </c>
    </row>
    <row r="9083" spans="1:26" x14ac:dyDescent="0.35">
      <c r="A9083" t="s">
        <v>100</v>
      </c>
      <c r="B9083" t="s">
        <v>101</v>
      </c>
      <c r="C9083" t="s">
        <v>45</v>
      </c>
      <c r="D9083" t="s">
        <v>46</v>
      </c>
      <c r="E9083" t="s">
        <v>65</v>
      </c>
      <c r="F9083" t="s">
        <v>1808</v>
      </c>
      <c r="G9083" t="s">
        <v>1809</v>
      </c>
      <c r="H9083" t="s">
        <v>32</v>
      </c>
      <c r="I9083" t="s">
        <v>8568</v>
      </c>
      <c r="J9083" s="1">
        <v>42167</v>
      </c>
      <c r="K9083" s="1">
        <v>42171</v>
      </c>
      <c r="L9083" t="s">
        <v>60</v>
      </c>
      <c r="M9083">
        <f>Table1[[#This Row],[Ship Date]]-Table1[[#This Row],[Order Date]]</f>
        <v>4</v>
      </c>
      <c r="N9083">
        <v>6</v>
      </c>
      <c r="O9083" t="s">
        <v>51</v>
      </c>
      <c r="P9083" s="3">
        <v>24.56</v>
      </c>
      <c r="Q9083" s="3">
        <v>19.200291048770151</v>
      </c>
      <c r="R9083" s="3">
        <f>(Table1[[#This Row],[Selling Price]]-Table1[[#This Row],[Cost Price]])</f>
        <v>5.3597089512298481</v>
      </c>
      <c r="S9083" s="12">
        <f>(Table1[[#This Row],[Profit]]/Table1[[#This Row],[Selling Price]])</f>
        <v>0.21822919182531955</v>
      </c>
      <c r="T9083">
        <v>2</v>
      </c>
      <c r="U9083" s="2">
        <f>Table1[[#This Row],[Selling Price]]*Table1[[#This Row],[Quantity]]</f>
        <v>49.12</v>
      </c>
      <c r="V9083" s="4">
        <v>0</v>
      </c>
      <c r="W9083">
        <v>326</v>
      </c>
      <c r="X9083" t="s">
        <v>36</v>
      </c>
      <c r="Y9083" t="s">
        <v>52</v>
      </c>
      <c r="Z9083" s="2">
        <v>23.811803459629001</v>
      </c>
    </row>
    <row r="9084" spans="1:26" x14ac:dyDescent="0.35">
      <c r="A9084" t="s">
        <v>100</v>
      </c>
      <c r="B9084" t="s">
        <v>101</v>
      </c>
      <c r="C9084" t="s">
        <v>64</v>
      </c>
      <c r="D9084" t="s">
        <v>46</v>
      </c>
      <c r="E9084" t="s">
        <v>102</v>
      </c>
      <c r="F9084" t="s">
        <v>2987</v>
      </c>
      <c r="G9084" t="s">
        <v>2988</v>
      </c>
      <c r="H9084" t="s">
        <v>32</v>
      </c>
      <c r="I9084" t="s">
        <v>8590</v>
      </c>
      <c r="J9084" s="1">
        <v>42754</v>
      </c>
      <c r="K9084" s="1">
        <v>42759</v>
      </c>
      <c r="L9084" t="s">
        <v>34</v>
      </c>
      <c r="M9084">
        <f>Table1[[#This Row],[Ship Date]]-Table1[[#This Row],[Order Date]]</f>
        <v>5</v>
      </c>
      <c r="N9084">
        <v>1</v>
      </c>
      <c r="O9084" t="s">
        <v>35</v>
      </c>
      <c r="P9084" s="3">
        <v>21.696000000000002</v>
      </c>
      <c r="Q9084" s="3">
        <v>16.447071189941529</v>
      </c>
      <c r="R9084" s="3">
        <f>(Table1[[#This Row],[Selling Price]]-Table1[[#This Row],[Cost Price]])</f>
        <v>5.248928810058473</v>
      </c>
      <c r="S9084" s="12">
        <f>(Table1[[#This Row],[Profit]]/Table1[[#This Row],[Selling Price]])</f>
        <v>0.24193071580284259</v>
      </c>
      <c r="T9084">
        <v>4</v>
      </c>
      <c r="U9084" s="2">
        <f>Table1[[#This Row],[Selling Price]]*Table1[[#This Row],[Quantity]]</f>
        <v>86.784000000000006</v>
      </c>
      <c r="V9084" s="4">
        <v>0.2</v>
      </c>
      <c r="W9084">
        <v>267</v>
      </c>
      <c r="X9084" t="s">
        <v>36</v>
      </c>
      <c r="Y9084" t="s">
        <v>52</v>
      </c>
      <c r="Z9084" s="2">
        <v>17.27828753088685</v>
      </c>
    </row>
    <row r="9085" spans="1:26" x14ac:dyDescent="0.35">
      <c r="A9085" t="s">
        <v>100</v>
      </c>
      <c r="B9085" t="s">
        <v>101</v>
      </c>
      <c r="C9085" t="s">
        <v>45</v>
      </c>
      <c r="D9085" t="s">
        <v>46</v>
      </c>
      <c r="E9085" t="s">
        <v>75</v>
      </c>
      <c r="F9085" t="s">
        <v>5260</v>
      </c>
      <c r="G9085" t="s">
        <v>5261</v>
      </c>
      <c r="H9085" t="s">
        <v>32</v>
      </c>
      <c r="I9085" t="s">
        <v>8627</v>
      </c>
      <c r="J9085" s="1">
        <v>42688</v>
      </c>
      <c r="K9085" s="1">
        <v>42692</v>
      </c>
      <c r="L9085" t="s">
        <v>60</v>
      </c>
      <c r="M9085">
        <f>Table1[[#This Row],[Ship Date]]-Table1[[#This Row],[Order Date]]</f>
        <v>4</v>
      </c>
      <c r="N9085">
        <v>11</v>
      </c>
      <c r="O9085" t="s">
        <v>35</v>
      </c>
      <c r="P9085" s="3">
        <v>23.65</v>
      </c>
      <c r="Q9085" s="3">
        <v>18.583444846984989</v>
      </c>
      <c r="R9085" s="3">
        <f>(Table1[[#This Row],[Selling Price]]-Table1[[#This Row],[Cost Price]])</f>
        <v>5.0665551530150097</v>
      </c>
      <c r="S9085" s="12">
        <f>(Table1[[#This Row],[Profit]]/Table1[[#This Row],[Selling Price]])</f>
        <v>0.21423066186109979</v>
      </c>
      <c r="T9085">
        <v>1</v>
      </c>
      <c r="U9085" s="2">
        <f>Table1[[#This Row],[Selling Price]]*Table1[[#This Row],[Quantity]]</f>
        <v>23.65</v>
      </c>
      <c r="V9085" s="4">
        <v>0</v>
      </c>
      <c r="W9085">
        <v>268</v>
      </c>
      <c r="X9085" t="s">
        <v>36</v>
      </c>
      <c r="Y9085" t="s">
        <v>52</v>
      </c>
      <c r="Z9085" s="2">
        <v>18.622028622037931</v>
      </c>
    </row>
    <row r="9086" spans="1:26" x14ac:dyDescent="0.35">
      <c r="A9086" t="s">
        <v>100</v>
      </c>
      <c r="B9086" t="s">
        <v>101</v>
      </c>
      <c r="C9086" t="s">
        <v>27</v>
      </c>
      <c r="D9086" t="s">
        <v>46</v>
      </c>
      <c r="E9086" t="s">
        <v>102</v>
      </c>
      <c r="F9086" t="s">
        <v>1086</v>
      </c>
      <c r="G9086" t="s">
        <v>1087</v>
      </c>
      <c r="H9086" t="s">
        <v>32</v>
      </c>
      <c r="I9086" t="s">
        <v>8628</v>
      </c>
      <c r="J9086" s="1">
        <v>42954</v>
      </c>
      <c r="K9086" s="1">
        <v>42958</v>
      </c>
      <c r="L9086" t="s">
        <v>60</v>
      </c>
      <c r="M9086">
        <f>Table1[[#This Row],[Ship Date]]-Table1[[#This Row],[Order Date]]</f>
        <v>4</v>
      </c>
      <c r="N9086">
        <v>8</v>
      </c>
      <c r="O9086" t="s">
        <v>61</v>
      </c>
      <c r="P9086" s="3">
        <v>24.56</v>
      </c>
      <c r="Q9086" s="3">
        <v>17.166358130050721</v>
      </c>
      <c r="R9086" s="3">
        <f>(Table1[[#This Row],[Selling Price]]-Table1[[#This Row],[Cost Price]])</f>
        <v>7.3936418699492776</v>
      </c>
      <c r="S9086" s="12">
        <f>(Table1[[#This Row],[Profit]]/Table1[[#This Row],[Selling Price]])</f>
        <v>0.30104405007936802</v>
      </c>
      <c r="T9086">
        <v>2</v>
      </c>
      <c r="U9086" s="2">
        <f>Table1[[#This Row],[Selling Price]]*Table1[[#This Row],[Quantity]]</f>
        <v>49.12</v>
      </c>
      <c r="V9086" s="4">
        <v>0</v>
      </c>
      <c r="W9086">
        <v>205</v>
      </c>
      <c r="X9086" t="s">
        <v>36</v>
      </c>
      <c r="Y9086" t="s">
        <v>68</v>
      </c>
      <c r="Z9086" s="2">
        <v>128.2391351245675</v>
      </c>
    </row>
    <row r="9087" spans="1:26" x14ac:dyDescent="0.35">
      <c r="A9087" t="s">
        <v>100</v>
      </c>
      <c r="B9087" t="s">
        <v>101</v>
      </c>
      <c r="C9087" t="s">
        <v>64</v>
      </c>
      <c r="D9087" t="s">
        <v>46</v>
      </c>
      <c r="E9087" t="s">
        <v>102</v>
      </c>
      <c r="F9087" t="s">
        <v>3408</v>
      </c>
      <c r="G9087" t="s">
        <v>3409</v>
      </c>
      <c r="H9087" t="s">
        <v>32</v>
      </c>
      <c r="I9087" t="s">
        <v>8651</v>
      </c>
      <c r="J9087" s="1">
        <v>43021</v>
      </c>
      <c r="K9087" s="1">
        <v>43022</v>
      </c>
      <c r="L9087" t="s">
        <v>199</v>
      </c>
      <c r="M9087">
        <f>Table1[[#This Row],[Ship Date]]-Table1[[#This Row],[Order Date]]</f>
        <v>1</v>
      </c>
      <c r="N9087">
        <v>10</v>
      </c>
      <c r="O9087" t="s">
        <v>61</v>
      </c>
      <c r="P9087" s="3">
        <v>25.92</v>
      </c>
      <c r="Q9087" s="3">
        <v>20.68997079602892</v>
      </c>
      <c r="R9087" s="3">
        <f>(Table1[[#This Row],[Selling Price]]-Table1[[#This Row],[Cost Price]])</f>
        <v>5.2300292039710818</v>
      </c>
      <c r="S9087" s="12">
        <f>(Table1[[#This Row],[Profit]]/Table1[[#This Row],[Selling Price]])</f>
        <v>0.20177581805443986</v>
      </c>
      <c r="T9087">
        <v>4</v>
      </c>
      <c r="U9087" s="2">
        <f>Table1[[#This Row],[Selling Price]]*Table1[[#This Row],[Quantity]]</f>
        <v>103.68</v>
      </c>
      <c r="V9087" s="4">
        <v>0</v>
      </c>
      <c r="W9087">
        <v>256</v>
      </c>
      <c r="X9087" t="s">
        <v>36</v>
      </c>
      <c r="Y9087" t="s">
        <v>52</v>
      </c>
      <c r="Z9087" s="2">
        <v>9.3635439444688888</v>
      </c>
    </row>
    <row r="9088" spans="1:26" x14ac:dyDescent="0.35">
      <c r="A9088" t="s">
        <v>100</v>
      </c>
      <c r="B9088" t="s">
        <v>101</v>
      </c>
      <c r="C9088" t="s">
        <v>64</v>
      </c>
      <c r="D9088" t="s">
        <v>46</v>
      </c>
      <c r="E9088" t="s">
        <v>86</v>
      </c>
      <c r="F9088" t="s">
        <v>2449</v>
      </c>
      <c r="G9088" t="s">
        <v>2450</v>
      </c>
      <c r="H9088" t="s">
        <v>32</v>
      </c>
      <c r="I9088" t="s">
        <v>8659</v>
      </c>
      <c r="J9088" s="1">
        <v>43035</v>
      </c>
      <c r="K9088" s="1">
        <v>43041</v>
      </c>
      <c r="L9088" t="s">
        <v>60</v>
      </c>
      <c r="M9088">
        <f>Table1[[#This Row],[Ship Date]]-Table1[[#This Row],[Order Date]]</f>
        <v>6</v>
      </c>
      <c r="N9088">
        <v>10</v>
      </c>
      <c r="O9088" t="s">
        <v>61</v>
      </c>
      <c r="P9088" s="3">
        <v>5.6070000000000002</v>
      </c>
      <c r="Q9088" s="3">
        <v>3.974556498303536</v>
      </c>
      <c r="R9088" s="3">
        <f>(Table1[[#This Row],[Selling Price]]-Table1[[#This Row],[Cost Price]])</f>
        <v>1.6324435016964642</v>
      </c>
      <c r="S9088" s="12">
        <f>(Table1[[#This Row],[Profit]]/Table1[[#This Row],[Selling Price]])</f>
        <v>0.2911438383621302</v>
      </c>
      <c r="T9088">
        <v>3</v>
      </c>
      <c r="U9088" s="2">
        <f>Table1[[#This Row],[Selling Price]]*Table1[[#This Row],[Quantity]]</f>
        <v>16.821000000000002</v>
      </c>
      <c r="V9088" s="4">
        <v>0.7</v>
      </c>
      <c r="W9088">
        <v>159</v>
      </c>
      <c r="X9088" t="s">
        <v>68</v>
      </c>
      <c r="Y9088" t="s">
        <v>52</v>
      </c>
      <c r="Z9088" s="2">
        <v>7.2304093955859647</v>
      </c>
    </row>
    <row r="9089" spans="1:26" x14ac:dyDescent="0.35">
      <c r="A9089" t="s">
        <v>100</v>
      </c>
      <c r="B9089" t="s">
        <v>101</v>
      </c>
      <c r="C9089" t="s">
        <v>55</v>
      </c>
      <c r="D9089" t="s">
        <v>46</v>
      </c>
      <c r="E9089" t="s">
        <v>178</v>
      </c>
      <c r="F9089" t="s">
        <v>2552</v>
      </c>
      <c r="G9089" t="s">
        <v>610</v>
      </c>
      <c r="H9089" t="s">
        <v>32</v>
      </c>
      <c r="I9089" t="s">
        <v>8743</v>
      </c>
      <c r="J9089" s="1">
        <v>42263</v>
      </c>
      <c r="K9089" s="1">
        <v>42268</v>
      </c>
      <c r="L9089" t="s">
        <v>60</v>
      </c>
      <c r="M9089">
        <f>Table1[[#This Row],[Ship Date]]-Table1[[#This Row],[Order Date]]</f>
        <v>5</v>
      </c>
      <c r="N9089">
        <v>9</v>
      </c>
      <c r="O9089" t="s">
        <v>61</v>
      </c>
      <c r="P9089" s="3">
        <v>31.12</v>
      </c>
      <c r="Q9089" s="3">
        <v>24.77970510095129</v>
      </c>
      <c r="R9089" s="3">
        <f>(Table1[[#This Row],[Selling Price]]-Table1[[#This Row],[Cost Price]])</f>
        <v>6.3402948990487111</v>
      </c>
      <c r="S9089" s="12">
        <f>(Table1[[#This Row],[Profit]]/Table1[[#This Row],[Selling Price]])</f>
        <v>0.20373698261724649</v>
      </c>
      <c r="T9089">
        <v>4</v>
      </c>
      <c r="U9089" s="2">
        <f>Table1[[#This Row],[Selling Price]]*Table1[[#This Row],[Quantity]]</f>
        <v>124.48</v>
      </c>
      <c r="V9089" s="4">
        <v>0</v>
      </c>
      <c r="W9089">
        <v>475</v>
      </c>
      <c r="X9089" t="s">
        <v>36</v>
      </c>
      <c r="Y9089" t="s">
        <v>52</v>
      </c>
      <c r="Z9089" s="2">
        <v>16.04516940805965</v>
      </c>
    </row>
    <row r="9090" spans="1:26" x14ac:dyDescent="0.35">
      <c r="A9090" t="s">
        <v>100</v>
      </c>
      <c r="B9090" t="s">
        <v>101</v>
      </c>
      <c r="C9090" t="s">
        <v>55</v>
      </c>
      <c r="D9090" t="s">
        <v>46</v>
      </c>
      <c r="E9090" t="s">
        <v>539</v>
      </c>
      <c r="F9090" t="s">
        <v>6383</v>
      </c>
      <c r="G9090" t="s">
        <v>6384</v>
      </c>
      <c r="H9090" t="s">
        <v>32</v>
      </c>
      <c r="I9090" t="s">
        <v>8869</v>
      </c>
      <c r="J9090" s="1">
        <v>41778</v>
      </c>
      <c r="K9090" s="1">
        <v>41781</v>
      </c>
      <c r="L9090" t="s">
        <v>199</v>
      </c>
      <c r="M9090">
        <f>Table1[[#This Row],[Ship Date]]-Table1[[#This Row],[Order Date]]</f>
        <v>3</v>
      </c>
      <c r="N9090">
        <v>5</v>
      </c>
      <c r="O9090" t="s">
        <v>51</v>
      </c>
      <c r="P9090" s="3">
        <v>34.200000000000003</v>
      </c>
      <c r="Q9090" s="3">
        <v>27.460320199920361</v>
      </c>
      <c r="R9090" s="3">
        <f>(Table1[[#This Row],[Selling Price]]-Table1[[#This Row],[Cost Price]])</f>
        <v>6.7396798000796423</v>
      </c>
      <c r="S9090" s="12">
        <f>(Table1[[#This Row],[Profit]]/Table1[[#This Row],[Selling Price]])</f>
        <v>0.19706666082104216</v>
      </c>
      <c r="T9090">
        <v>5</v>
      </c>
      <c r="U9090" s="2">
        <f>Table1[[#This Row],[Selling Price]]*Table1[[#This Row],[Quantity]]</f>
        <v>171</v>
      </c>
      <c r="V9090" s="4">
        <v>0</v>
      </c>
      <c r="W9090">
        <v>259</v>
      </c>
      <c r="X9090" t="s">
        <v>36</v>
      </c>
      <c r="Y9090" t="s">
        <v>52</v>
      </c>
      <c r="Z9090" s="2">
        <v>14.23859543634835</v>
      </c>
    </row>
    <row r="9091" spans="1:26" x14ac:dyDescent="0.35">
      <c r="A9091" t="s">
        <v>100</v>
      </c>
      <c r="B9091" t="s">
        <v>101</v>
      </c>
      <c r="C9091" t="s">
        <v>39</v>
      </c>
      <c r="D9091" t="s">
        <v>46</v>
      </c>
      <c r="E9091" t="s">
        <v>86</v>
      </c>
      <c r="F9091" t="s">
        <v>3308</v>
      </c>
      <c r="G9091" t="s">
        <v>3309</v>
      </c>
      <c r="H9091" t="s">
        <v>32</v>
      </c>
      <c r="I9091" t="s">
        <v>8983</v>
      </c>
      <c r="J9091" s="1">
        <v>42937</v>
      </c>
      <c r="K9091" s="1">
        <v>42942</v>
      </c>
      <c r="L9091" t="s">
        <v>60</v>
      </c>
      <c r="M9091">
        <f>Table1[[#This Row],[Ship Date]]-Table1[[#This Row],[Order Date]]</f>
        <v>5</v>
      </c>
      <c r="N9091">
        <v>7</v>
      </c>
      <c r="O9091" t="s">
        <v>51</v>
      </c>
      <c r="P9091" s="3">
        <v>2.1120000000000001</v>
      </c>
      <c r="Q9091" s="3">
        <v>1.483302555865293</v>
      </c>
      <c r="R9091" s="3">
        <f>(Table1[[#This Row],[Selling Price]]-Table1[[#This Row],[Cost Price]])</f>
        <v>0.62869744413470707</v>
      </c>
      <c r="S9091" s="12">
        <f>(Table1[[#This Row],[Profit]]/Table1[[#This Row],[Selling Price]])</f>
        <v>0.29767871407893326</v>
      </c>
      <c r="T9091">
        <v>2</v>
      </c>
      <c r="U9091" s="2">
        <f>Table1[[#This Row],[Selling Price]]*Table1[[#This Row],[Quantity]]</f>
        <v>4.2240000000000002</v>
      </c>
      <c r="V9091" s="4">
        <v>0.8</v>
      </c>
      <c r="W9091">
        <v>276</v>
      </c>
      <c r="X9091" t="s">
        <v>36</v>
      </c>
      <c r="Y9091" t="s">
        <v>52</v>
      </c>
      <c r="Z9091" s="2">
        <v>8.2214797694818902</v>
      </c>
    </row>
    <row r="9092" spans="1:26" x14ac:dyDescent="0.35">
      <c r="A9092" t="s">
        <v>100</v>
      </c>
      <c r="B9092" t="s">
        <v>101</v>
      </c>
      <c r="C9092" t="s">
        <v>64</v>
      </c>
      <c r="D9092" t="s">
        <v>46</v>
      </c>
      <c r="E9092" t="s">
        <v>86</v>
      </c>
      <c r="F9092" t="s">
        <v>1717</v>
      </c>
      <c r="G9092" t="s">
        <v>1718</v>
      </c>
      <c r="H9092" t="s">
        <v>32</v>
      </c>
      <c r="I9092" t="s">
        <v>8988</v>
      </c>
      <c r="J9092" s="1">
        <v>42905</v>
      </c>
      <c r="K9092" s="1">
        <v>42912</v>
      </c>
      <c r="L9092" t="s">
        <v>60</v>
      </c>
      <c r="M9092">
        <f>Table1[[#This Row],[Ship Date]]-Table1[[#This Row],[Order Date]]</f>
        <v>7</v>
      </c>
      <c r="N9092">
        <v>6</v>
      </c>
      <c r="O9092" t="s">
        <v>51</v>
      </c>
      <c r="P9092" s="3">
        <v>11.568</v>
      </c>
      <c r="Q9092" s="3">
        <v>8.2044387540424193</v>
      </c>
      <c r="R9092" s="3">
        <f>(Table1[[#This Row],[Selling Price]]-Table1[[#This Row],[Cost Price]])</f>
        <v>3.3635612459575803</v>
      </c>
      <c r="S9092" s="12">
        <f>(Table1[[#This Row],[Profit]]/Table1[[#This Row],[Selling Price]])</f>
        <v>0.29076428474737037</v>
      </c>
      <c r="T9092">
        <v>3</v>
      </c>
      <c r="U9092" s="2">
        <f>Table1[[#This Row],[Selling Price]]*Table1[[#This Row],[Quantity]]</f>
        <v>34.704000000000001</v>
      </c>
      <c r="V9092" s="4">
        <v>0.2</v>
      </c>
      <c r="W9092">
        <v>129</v>
      </c>
      <c r="X9092" t="s">
        <v>68</v>
      </c>
      <c r="Y9092" t="s">
        <v>52</v>
      </c>
      <c r="Z9092" s="2">
        <v>14.50924903780432</v>
      </c>
    </row>
    <row r="9093" spans="1:26" x14ac:dyDescent="0.35">
      <c r="A9093" t="s">
        <v>100</v>
      </c>
      <c r="B9093" t="s">
        <v>101</v>
      </c>
      <c r="C9093" t="s">
        <v>39</v>
      </c>
      <c r="D9093" t="s">
        <v>46</v>
      </c>
      <c r="E9093" t="s">
        <v>539</v>
      </c>
      <c r="F9093" t="s">
        <v>8486</v>
      </c>
      <c r="G9093" t="s">
        <v>8487</v>
      </c>
      <c r="H9093" t="s">
        <v>32</v>
      </c>
      <c r="I9093" t="s">
        <v>9008</v>
      </c>
      <c r="J9093" s="1">
        <v>42367</v>
      </c>
      <c r="K9093" s="1">
        <v>42374</v>
      </c>
      <c r="L9093" t="s">
        <v>60</v>
      </c>
      <c r="M9093">
        <f>Table1[[#This Row],[Ship Date]]-Table1[[#This Row],[Order Date]]</f>
        <v>7</v>
      </c>
      <c r="N9093">
        <v>12</v>
      </c>
      <c r="O9093" t="s">
        <v>35</v>
      </c>
      <c r="P9093" s="3">
        <v>6.36</v>
      </c>
      <c r="Q9093" s="3">
        <v>5.3266767623516804</v>
      </c>
      <c r="R9093" s="3">
        <f>(Table1[[#This Row],[Selling Price]]-Table1[[#This Row],[Cost Price]])</f>
        <v>1.0333232376483199</v>
      </c>
      <c r="S9093" s="12">
        <f>(Table1[[#This Row],[Profit]]/Table1[[#This Row],[Selling Price]])</f>
        <v>0.16247220717740879</v>
      </c>
      <c r="T9093">
        <v>2</v>
      </c>
      <c r="U9093" s="2">
        <f>Table1[[#This Row],[Selling Price]]*Table1[[#This Row],[Quantity]]</f>
        <v>12.72</v>
      </c>
      <c r="V9093" s="4">
        <v>0</v>
      </c>
      <c r="W9093">
        <v>470</v>
      </c>
      <c r="X9093" t="s">
        <v>68</v>
      </c>
      <c r="Y9093" t="s">
        <v>52</v>
      </c>
      <c r="Z9093" s="2">
        <v>0.89943982566928826</v>
      </c>
    </row>
    <row r="9094" spans="1:26" x14ac:dyDescent="0.35">
      <c r="A9094" t="s">
        <v>110</v>
      </c>
      <c r="B9094" t="s">
        <v>111</v>
      </c>
      <c r="C9094" t="s">
        <v>27</v>
      </c>
      <c r="D9094" t="s">
        <v>46</v>
      </c>
      <c r="E9094" t="s">
        <v>91</v>
      </c>
      <c r="F9094" t="s">
        <v>112</v>
      </c>
      <c r="G9094" t="s">
        <v>113</v>
      </c>
      <c r="H9094" t="s">
        <v>32</v>
      </c>
      <c r="I9094" t="s">
        <v>114</v>
      </c>
      <c r="J9094" s="1">
        <v>42330</v>
      </c>
      <c r="K9094" s="1">
        <v>42334</v>
      </c>
      <c r="L9094" t="s">
        <v>60</v>
      </c>
      <c r="M9094">
        <f>Table1[[#This Row],[Ship Date]]-Table1[[#This Row],[Order Date]]</f>
        <v>4</v>
      </c>
      <c r="N9094">
        <v>11</v>
      </c>
      <c r="O9094" t="s">
        <v>35</v>
      </c>
      <c r="P9094" s="3">
        <v>68.81</v>
      </c>
      <c r="Q9094" s="3">
        <v>49.400243903148727</v>
      </c>
      <c r="R9094" s="3">
        <f>(Table1[[#This Row],[Selling Price]]-Table1[[#This Row],[Cost Price]])</f>
        <v>19.409756096851275</v>
      </c>
      <c r="S9094" s="12">
        <f>(Table1[[#This Row],[Profit]]/Table1[[#This Row],[Selling Price]])</f>
        <v>0.28207754827570519</v>
      </c>
      <c r="T9094">
        <v>5</v>
      </c>
      <c r="U9094" s="2">
        <f>Table1[[#This Row],[Selling Price]]*Table1[[#This Row],[Quantity]]</f>
        <v>344.05</v>
      </c>
      <c r="V9094" s="4">
        <v>0.8</v>
      </c>
      <c r="W9094">
        <v>253</v>
      </c>
      <c r="X9094" t="s">
        <v>36</v>
      </c>
      <c r="Y9094" t="s">
        <v>68</v>
      </c>
      <c r="Z9094" s="2">
        <v>83.361452499141762</v>
      </c>
    </row>
    <row r="9095" spans="1:26" x14ac:dyDescent="0.35">
      <c r="A9095" t="s">
        <v>110</v>
      </c>
      <c r="B9095" t="s">
        <v>111</v>
      </c>
      <c r="C9095" t="s">
        <v>27</v>
      </c>
      <c r="D9095" t="s">
        <v>46</v>
      </c>
      <c r="E9095" t="s">
        <v>86</v>
      </c>
      <c r="F9095" t="s">
        <v>355</v>
      </c>
      <c r="G9095" t="s">
        <v>356</v>
      </c>
      <c r="H9095" t="s">
        <v>32</v>
      </c>
      <c r="I9095" t="s">
        <v>354</v>
      </c>
      <c r="J9095" s="1">
        <v>42533</v>
      </c>
      <c r="K9095" s="1">
        <v>42536</v>
      </c>
      <c r="L9095" t="s">
        <v>199</v>
      </c>
      <c r="M9095">
        <f>Table1[[#This Row],[Ship Date]]-Table1[[#This Row],[Order Date]]</f>
        <v>3</v>
      </c>
      <c r="N9095">
        <v>6</v>
      </c>
      <c r="O9095" t="s">
        <v>51</v>
      </c>
      <c r="P9095" s="3">
        <v>16.739999999999998</v>
      </c>
      <c r="Q9095" s="3">
        <v>12.80306354040769</v>
      </c>
      <c r="R9095" s="3">
        <f>(Table1[[#This Row],[Selling Price]]-Table1[[#This Row],[Cost Price]])</f>
        <v>3.9369364595923084</v>
      </c>
      <c r="S9095" s="12">
        <f>(Table1[[#This Row],[Profit]]/Table1[[#This Row],[Selling Price]])</f>
        <v>0.23518138946190614</v>
      </c>
      <c r="T9095">
        <v>3</v>
      </c>
      <c r="U9095" s="2">
        <f>Table1[[#This Row],[Selling Price]]*Table1[[#This Row],[Quantity]]</f>
        <v>50.22</v>
      </c>
      <c r="V9095" s="4">
        <v>0</v>
      </c>
      <c r="W9095">
        <v>176</v>
      </c>
      <c r="X9095" t="s">
        <v>36</v>
      </c>
      <c r="Y9095" t="s">
        <v>52</v>
      </c>
      <c r="Z9095" s="2">
        <v>7.7238165695464316</v>
      </c>
    </row>
    <row r="9096" spans="1:26" x14ac:dyDescent="0.35">
      <c r="A9096" t="s">
        <v>110</v>
      </c>
      <c r="B9096" t="s">
        <v>111</v>
      </c>
      <c r="C9096" t="s">
        <v>55</v>
      </c>
      <c r="D9096" t="s">
        <v>46</v>
      </c>
      <c r="E9096" t="s">
        <v>86</v>
      </c>
      <c r="F9096" t="s">
        <v>107</v>
      </c>
      <c r="G9096" t="s">
        <v>108</v>
      </c>
      <c r="H9096" t="s">
        <v>32</v>
      </c>
      <c r="I9096" t="s">
        <v>1073</v>
      </c>
      <c r="J9096" s="1">
        <v>41742</v>
      </c>
      <c r="K9096" s="1">
        <v>41746</v>
      </c>
      <c r="L9096" t="s">
        <v>34</v>
      </c>
      <c r="M9096">
        <f>Table1[[#This Row],[Ship Date]]-Table1[[#This Row],[Order Date]]</f>
        <v>4</v>
      </c>
      <c r="N9096">
        <v>4</v>
      </c>
      <c r="O9096" t="s">
        <v>106</v>
      </c>
      <c r="P9096" s="3">
        <v>509.97</v>
      </c>
      <c r="Q9096" s="3">
        <v>418.91447075867592</v>
      </c>
      <c r="R9096" s="3">
        <f>(Table1[[#This Row],[Selling Price]]-Table1[[#This Row],[Cost Price]])</f>
        <v>91.055529241324109</v>
      </c>
      <c r="S9096" s="12">
        <f>(Table1[[#This Row],[Profit]]/Table1[[#This Row],[Selling Price]])</f>
        <v>0.17855075640003157</v>
      </c>
      <c r="T9096">
        <v>10</v>
      </c>
      <c r="U9096" s="2">
        <f>Table1[[#This Row],[Selling Price]]*Table1[[#This Row],[Quantity]]</f>
        <v>5099.7000000000007</v>
      </c>
      <c r="V9096" s="4">
        <v>0.7</v>
      </c>
      <c r="W9096">
        <v>129</v>
      </c>
      <c r="X9096" t="s">
        <v>36</v>
      </c>
      <c r="Y9096" t="s">
        <v>36</v>
      </c>
      <c r="Z9096" s="2">
        <v>350.13401137885762</v>
      </c>
    </row>
    <row r="9097" spans="1:26" x14ac:dyDescent="0.35">
      <c r="A9097" t="s">
        <v>110</v>
      </c>
      <c r="B9097" t="s">
        <v>111</v>
      </c>
      <c r="C9097" t="s">
        <v>55</v>
      </c>
      <c r="D9097" t="s">
        <v>46</v>
      </c>
      <c r="E9097" t="s">
        <v>102</v>
      </c>
      <c r="F9097" t="s">
        <v>1086</v>
      </c>
      <c r="G9097" t="s">
        <v>1087</v>
      </c>
      <c r="H9097" t="s">
        <v>32</v>
      </c>
      <c r="I9097" t="s">
        <v>1085</v>
      </c>
      <c r="J9097" s="1">
        <v>42614</v>
      </c>
      <c r="K9097" s="1">
        <v>42616</v>
      </c>
      <c r="L9097" t="s">
        <v>199</v>
      </c>
      <c r="M9097">
        <f>Table1[[#This Row],[Ship Date]]-Table1[[#This Row],[Order Date]]</f>
        <v>2</v>
      </c>
      <c r="N9097">
        <v>9</v>
      </c>
      <c r="O9097" t="s">
        <v>61</v>
      </c>
      <c r="P9097" s="3">
        <v>49.12</v>
      </c>
      <c r="Q9097" s="3">
        <v>32.871209437751929</v>
      </c>
      <c r="R9097" s="3">
        <f>(Table1[[#This Row],[Selling Price]]-Table1[[#This Row],[Cost Price]])</f>
        <v>16.248790562248068</v>
      </c>
      <c r="S9097" s="12">
        <f>(Table1[[#This Row],[Profit]]/Table1[[#This Row],[Selling Price]])</f>
        <v>0.3307978534659623</v>
      </c>
      <c r="T9097">
        <v>4</v>
      </c>
      <c r="U9097" s="2">
        <f>Table1[[#This Row],[Selling Price]]*Table1[[#This Row],[Quantity]]</f>
        <v>196.48</v>
      </c>
      <c r="V9097" s="4">
        <v>0</v>
      </c>
      <c r="W9097">
        <v>180</v>
      </c>
      <c r="X9097" t="s">
        <v>36</v>
      </c>
      <c r="Y9097" t="s">
        <v>68</v>
      </c>
      <c r="Z9097" s="2">
        <v>128.2391351245675</v>
      </c>
    </row>
    <row r="9098" spans="1:26" x14ac:dyDescent="0.35">
      <c r="A9098" t="s">
        <v>110</v>
      </c>
      <c r="B9098" t="s">
        <v>111</v>
      </c>
      <c r="C9098" t="s">
        <v>45</v>
      </c>
      <c r="D9098" t="s">
        <v>46</v>
      </c>
      <c r="E9098" t="s">
        <v>102</v>
      </c>
      <c r="F9098" t="s">
        <v>1780</v>
      </c>
      <c r="G9098" t="s">
        <v>1781</v>
      </c>
      <c r="H9098" t="s">
        <v>32</v>
      </c>
      <c r="I9098" t="s">
        <v>1779</v>
      </c>
      <c r="J9098" s="1">
        <v>43074</v>
      </c>
      <c r="K9098" s="1">
        <v>43077</v>
      </c>
      <c r="L9098" t="s">
        <v>199</v>
      </c>
      <c r="M9098">
        <f>Table1[[#This Row],[Ship Date]]-Table1[[#This Row],[Order Date]]</f>
        <v>3</v>
      </c>
      <c r="N9098">
        <v>12</v>
      </c>
      <c r="O9098" t="s">
        <v>35</v>
      </c>
      <c r="P9098" s="3">
        <v>38.9</v>
      </c>
      <c r="Q9098" s="3">
        <v>26.67693912870779</v>
      </c>
      <c r="R9098" s="3">
        <f>(Table1[[#This Row],[Selling Price]]-Table1[[#This Row],[Cost Price]])</f>
        <v>12.223060871292208</v>
      </c>
      <c r="S9098" s="12">
        <f>(Table1[[#This Row],[Profit]]/Table1[[#This Row],[Selling Price]])</f>
        <v>0.31421750311805163</v>
      </c>
      <c r="T9098">
        <v>5</v>
      </c>
      <c r="U9098" s="2">
        <f>Table1[[#This Row],[Selling Price]]*Table1[[#This Row],[Quantity]]</f>
        <v>194.5</v>
      </c>
      <c r="V9098" s="4">
        <v>0</v>
      </c>
      <c r="W9098">
        <v>457</v>
      </c>
      <c r="X9098" t="s">
        <v>36</v>
      </c>
      <c r="Y9098" t="s">
        <v>68</v>
      </c>
      <c r="Z9098" s="2">
        <v>37.121048753657647</v>
      </c>
    </row>
    <row r="9099" spans="1:26" x14ac:dyDescent="0.35">
      <c r="A9099" t="s">
        <v>110</v>
      </c>
      <c r="B9099" t="s">
        <v>111</v>
      </c>
      <c r="C9099" t="s">
        <v>64</v>
      </c>
      <c r="D9099" t="s">
        <v>46</v>
      </c>
      <c r="E9099" t="s">
        <v>86</v>
      </c>
      <c r="F9099" t="s">
        <v>1912</v>
      </c>
      <c r="G9099" t="s">
        <v>1913</v>
      </c>
      <c r="H9099" t="s">
        <v>32</v>
      </c>
      <c r="I9099" t="s">
        <v>1914</v>
      </c>
      <c r="J9099" s="1">
        <v>43010</v>
      </c>
      <c r="K9099" s="1">
        <v>43014</v>
      </c>
      <c r="L9099" t="s">
        <v>60</v>
      </c>
      <c r="M9099">
        <f>Table1[[#This Row],[Ship Date]]-Table1[[#This Row],[Order Date]]</f>
        <v>4</v>
      </c>
      <c r="N9099">
        <v>10</v>
      </c>
      <c r="O9099" t="s">
        <v>61</v>
      </c>
      <c r="P9099" s="3">
        <v>58.05</v>
      </c>
      <c r="Q9099" s="3">
        <v>40.434139463358179</v>
      </c>
      <c r="R9099" s="3">
        <f>(Table1[[#This Row],[Selling Price]]-Table1[[#This Row],[Cost Price]])</f>
        <v>17.615860536641819</v>
      </c>
      <c r="S9099" s="12">
        <f>(Table1[[#This Row],[Profit]]/Table1[[#This Row],[Selling Price]])</f>
        <v>0.30346012983017778</v>
      </c>
      <c r="T9099">
        <v>3</v>
      </c>
      <c r="U9099" s="2">
        <f>Table1[[#This Row],[Selling Price]]*Table1[[#This Row],[Quantity]]</f>
        <v>174.14999999999998</v>
      </c>
      <c r="V9099" s="4">
        <v>0</v>
      </c>
      <c r="W9099">
        <v>233</v>
      </c>
      <c r="X9099" t="s">
        <v>36</v>
      </c>
      <c r="Y9099" t="s">
        <v>52</v>
      </c>
      <c r="Z9099" s="2">
        <v>24.35416507902557</v>
      </c>
    </row>
    <row r="9100" spans="1:26" x14ac:dyDescent="0.35">
      <c r="A9100" t="s">
        <v>110</v>
      </c>
      <c r="B9100" t="s">
        <v>111</v>
      </c>
      <c r="C9100" t="s">
        <v>27</v>
      </c>
      <c r="D9100" t="s">
        <v>46</v>
      </c>
      <c r="E9100" t="s">
        <v>75</v>
      </c>
      <c r="F9100" t="s">
        <v>1010</v>
      </c>
      <c r="G9100" t="s">
        <v>1011</v>
      </c>
      <c r="H9100" t="s">
        <v>32</v>
      </c>
      <c r="I9100" t="s">
        <v>2101</v>
      </c>
      <c r="J9100" s="1">
        <v>42518</v>
      </c>
      <c r="K9100" s="1">
        <v>42525</v>
      </c>
      <c r="L9100" t="s">
        <v>60</v>
      </c>
      <c r="M9100">
        <f>Table1[[#This Row],[Ship Date]]-Table1[[#This Row],[Order Date]]</f>
        <v>7</v>
      </c>
      <c r="N9100">
        <v>5</v>
      </c>
      <c r="O9100" t="s">
        <v>51</v>
      </c>
      <c r="P9100" s="3">
        <v>185.88</v>
      </c>
      <c r="Q9100" s="3">
        <v>153.98408664073469</v>
      </c>
      <c r="R9100" s="3">
        <f>(Table1[[#This Row],[Selling Price]]-Table1[[#This Row],[Cost Price]])</f>
        <v>31.895913359265307</v>
      </c>
      <c r="S9100" s="12">
        <f>(Table1[[#This Row],[Profit]]/Table1[[#This Row],[Selling Price]])</f>
        <v>0.17159411103542774</v>
      </c>
      <c r="T9100">
        <v>6</v>
      </c>
      <c r="U9100" s="2">
        <f>Table1[[#This Row],[Selling Price]]*Table1[[#This Row],[Quantity]]</f>
        <v>1115.28</v>
      </c>
      <c r="V9100" s="4">
        <v>0</v>
      </c>
      <c r="W9100">
        <v>203</v>
      </c>
      <c r="X9100" t="s">
        <v>68</v>
      </c>
      <c r="Y9100" t="s">
        <v>68</v>
      </c>
      <c r="Z9100" s="2">
        <v>48.316693966056107</v>
      </c>
    </row>
    <row r="9101" spans="1:26" x14ac:dyDescent="0.35">
      <c r="A9101" t="s">
        <v>110</v>
      </c>
      <c r="B9101" t="s">
        <v>111</v>
      </c>
      <c r="C9101" t="s">
        <v>27</v>
      </c>
      <c r="D9101" t="s">
        <v>46</v>
      </c>
      <c r="E9101" t="s">
        <v>86</v>
      </c>
      <c r="F9101" t="s">
        <v>2157</v>
      </c>
      <c r="G9101" t="s">
        <v>2158</v>
      </c>
      <c r="H9101" t="s">
        <v>32</v>
      </c>
      <c r="I9101" t="s">
        <v>2159</v>
      </c>
      <c r="J9101" s="1">
        <v>42119</v>
      </c>
      <c r="K9101" s="1">
        <v>42122</v>
      </c>
      <c r="L9101" t="s">
        <v>34</v>
      </c>
      <c r="M9101">
        <f>Table1[[#This Row],[Ship Date]]-Table1[[#This Row],[Order Date]]</f>
        <v>3</v>
      </c>
      <c r="N9101">
        <v>4</v>
      </c>
      <c r="O9101" t="s">
        <v>106</v>
      </c>
      <c r="P9101" s="3">
        <v>13.944000000000001</v>
      </c>
      <c r="Q9101" s="3">
        <v>10.67681918669849</v>
      </c>
      <c r="R9101" s="3">
        <f>(Table1[[#This Row],[Selling Price]]-Table1[[#This Row],[Cost Price]])</f>
        <v>3.2671808133015112</v>
      </c>
      <c r="S9101" s="12">
        <f>(Table1[[#This Row],[Profit]]/Table1[[#This Row],[Selling Price]])</f>
        <v>0.23430728724193281</v>
      </c>
      <c r="T9101">
        <v>3</v>
      </c>
      <c r="U9101" s="2">
        <f>Table1[[#This Row],[Selling Price]]*Table1[[#This Row],[Quantity]]</f>
        <v>41.832000000000001</v>
      </c>
      <c r="V9101" s="4">
        <v>0.2</v>
      </c>
      <c r="W9101">
        <v>439</v>
      </c>
      <c r="X9101" t="s">
        <v>36</v>
      </c>
      <c r="Y9101" t="s">
        <v>52</v>
      </c>
      <c r="Z9101" s="2">
        <v>6.1631963456022101</v>
      </c>
    </row>
    <row r="9102" spans="1:26" x14ac:dyDescent="0.35">
      <c r="A9102" t="s">
        <v>110</v>
      </c>
      <c r="B9102" t="s">
        <v>111</v>
      </c>
      <c r="C9102" t="s">
        <v>55</v>
      </c>
      <c r="D9102" t="s">
        <v>46</v>
      </c>
      <c r="E9102" t="s">
        <v>65</v>
      </c>
      <c r="F9102" t="s">
        <v>2218</v>
      </c>
      <c r="G9102" t="s">
        <v>2219</v>
      </c>
      <c r="H9102" t="s">
        <v>32</v>
      </c>
      <c r="I9102" t="s">
        <v>2217</v>
      </c>
      <c r="J9102" s="1">
        <v>42434</v>
      </c>
      <c r="K9102" s="1">
        <v>42440</v>
      </c>
      <c r="L9102" t="s">
        <v>60</v>
      </c>
      <c r="M9102">
        <f>Table1[[#This Row],[Ship Date]]-Table1[[#This Row],[Order Date]]</f>
        <v>6</v>
      </c>
      <c r="N9102">
        <v>3</v>
      </c>
      <c r="O9102" t="s">
        <v>106</v>
      </c>
      <c r="P9102" s="3">
        <v>12.992000000000001</v>
      </c>
      <c r="Q9102" s="3">
        <v>8.947782155110847</v>
      </c>
      <c r="R9102" s="3">
        <f>(Table1[[#This Row],[Selling Price]]-Table1[[#This Row],[Cost Price]])</f>
        <v>4.0442178448891539</v>
      </c>
      <c r="S9102" s="12">
        <f>(Table1[[#This Row],[Profit]]/Table1[[#This Row],[Selling Price]])</f>
        <v>0.31128524052410356</v>
      </c>
      <c r="T9102">
        <v>1</v>
      </c>
      <c r="U9102" s="2">
        <f>Table1[[#This Row],[Selling Price]]*Table1[[#This Row],[Quantity]]</f>
        <v>12.992000000000001</v>
      </c>
      <c r="V9102" s="4">
        <v>0.2</v>
      </c>
      <c r="W9102">
        <v>434</v>
      </c>
      <c r="X9102" t="s">
        <v>68</v>
      </c>
      <c r="Y9102" t="s">
        <v>52</v>
      </c>
      <c r="Z9102" s="2">
        <v>21.43769474716736</v>
      </c>
    </row>
    <row r="9103" spans="1:26" x14ac:dyDescent="0.35">
      <c r="A9103" t="s">
        <v>110</v>
      </c>
      <c r="B9103" t="s">
        <v>111</v>
      </c>
      <c r="C9103" t="s">
        <v>45</v>
      </c>
      <c r="D9103" t="s">
        <v>46</v>
      </c>
      <c r="E9103" t="s">
        <v>86</v>
      </c>
      <c r="F9103" t="s">
        <v>2514</v>
      </c>
      <c r="G9103" t="s">
        <v>2515</v>
      </c>
      <c r="H9103" t="s">
        <v>32</v>
      </c>
      <c r="I9103" t="s">
        <v>2513</v>
      </c>
      <c r="J9103" s="1">
        <v>42756</v>
      </c>
      <c r="K9103" s="1">
        <v>42761</v>
      </c>
      <c r="L9103" t="s">
        <v>60</v>
      </c>
      <c r="M9103">
        <f>Table1[[#This Row],[Ship Date]]-Table1[[#This Row],[Order Date]]</f>
        <v>5</v>
      </c>
      <c r="N9103">
        <v>1</v>
      </c>
      <c r="O9103" t="s">
        <v>35</v>
      </c>
      <c r="P9103" s="3">
        <v>35.783999999999999</v>
      </c>
      <c r="Q9103" s="3">
        <v>27.14259060419511</v>
      </c>
      <c r="R9103" s="3">
        <f>(Table1[[#This Row],[Selling Price]]-Table1[[#This Row],[Cost Price]])</f>
        <v>8.6414093958048888</v>
      </c>
      <c r="S9103" s="12">
        <f>(Table1[[#This Row],[Profit]]/Table1[[#This Row],[Selling Price]])</f>
        <v>0.24148807835359068</v>
      </c>
      <c r="T9103">
        <v>7</v>
      </c>
      <c r="U9103" s="2">
        <f>Table1[[#This Row],[Selling Price]]*Table1[[#This Row],[Quantity]]</f>
        <v>250.488</v>
      </c>
      <c r="V9103" s="4">
        <v>0.7</v>
      </c>
      <c r="W9103">
        <v>469</v>
      </c>
      <c r="X9103" t="s">
        <v>36</v>
      </c>
      <c r="Y9103" t="s">
        <v>68</v>
      </c>
      <c r="Z9103" s="2">
        <v>52.723785123170799</v>
      </c>
    </row>
    <row r="9104" spans="1:26" x14ac:dyDescent="0.35">
      <c r="A9104" t="s">
        <v>110</v>
      </c>
      <c r="B9104" t="s">
        <v>111</v>
      </c>
      <c r="C9104" t="s">
        <v>27</v>
      </c>
      <c r="D9104" t="s">
        <v>46</v>
      </c>
      <c r="E9104" t="s">
        <v>178</v>
      </c>
      <c r="F9104" t="s">
        <v>2552</v>
      </c>
      <c r="G9104" t="s">
        <v>610</v>
      </c>
      <c r="H9104" t="s">
        <v>32</v>
      </c>
      <c r="I9104" t="s">
        <v>2549</v>
      </c>
      <c r="J9104" s="1">
        <v>41659</v>
      </c>
      <c r="K9104" s="1">
        <v>41665</v>
      </c>
      <c r="L9104" t="s">
        <v>60</v>
      </c>
      <c r="M9104">
        <f>Table1[[#This Row],[Ship Date]]-Table1[[#This Row],[Order Date]]</f>
        <v>6</v>
      </c>
      <c r="N9104">
        <v>1</v>
      </c>
      <c r="O9104" t="s">
        <v>35</v>
      </c>
      <c r="P9104" s="3">
        <v>23.34</v>
      </c>
      <c r="Q9104" s="3">
        <v>16.076373523062902</v>
      </c>
      <c r="R9104" s="3">
        <f>(Table1[[#This Row],[Selling Price]]-Table1[[#This Row],[Cost Price]])</f>
        <v>7.2636264769370982</v>
      </c>
      <c r="S9104" s="12">
        <f>(Table1[[#This Row],[Profit]]/Table1[[#This Row],[Selling Price]])</f>
        <v>0.31120936062284055</v>
      </c>
      <c r="T9104">
        <v>3</v>
      </c>
      <c r="U9104" s="2">
        <f>Table1[[#This Row],[Selling Price]]*Table1[[#This Row],[Quantity]]</f>
        <v>70.02</v>
      </c>
      <c r="V9104" s="4">
        <v>0</v>
      </c>
      <c r="W9104">
        <v>255</v>
      </c>
      <c r="X9104" t="s">
        <v>68</v>
      </c>
      <c r="Y9104" t="s">
        <v>52</v>
      </c>
      <c r="Z9104" s="2">
        <v>16.04516940805965</v>
      </c>
    </row>
    <row r="9105" spans="1:26" x14ac:dyDescent="0.35">
      <c r="A9105" t="s">
        <v>110</v>
      </c>
      <c r="B9105" t="s">
        <v>111</v>
      </c>
      <c r="C9105" t="s">
        <v>45</v>
      </c>
      <c r="D9105" t="s">
        <v>46</v>
      </c>
      <c r="E9105" t="s">
        <v>102</v>
      </c>
      <c r="F9105" t="s">
        <v>2899</v>
      </c>
      <c r="G9105" t="s">
        <v>2900</v>
      </c>
      <c r="H9105" t="s">
        <v>32</v>
      </c>
      <c r="I9105" t="s">
        <v>2898</v>
      </c>
      <c r="J9105" s="1">
        <v>43027</v>
      </c>
      <c r="K9105" s="1">
        <v>43033</v>
      </c>
      <c r="L9105" t="s">
        <v>60</v>
      </c>
      <c r="M9105">
        <f>Table1[[#This Row],[Ship Date]]-Table1[[#This Row],[Order Date]]</f>
        <v>6</v>
      </c>
      <c r="N9105">
        <v>10</v>
      </c>
      <c r="O9105" t="s">
        <v>61</v>
      </c>
      <c r="P9105" s="3">
        <v>23.68</v>
      </c>
      <c r="Q9105" s="3">
        <v>19.403996741237862</v>
      </c>
      <c r="R9105" s="3">
        <f>(Table1[[#This Row],[Selling Price]]-Table1[[#This Row],[Cost Price]])</f>
        <v>4.2760032587621382</v>
      </c>
      <c r="S9105" s="12">
        <f>(Table1[[#This Row],[Profit]]/Table1[[#This Row],[Selling Price]])</f>
        <v>0.18057446194096868</v>
      </c>
      <c r="T9105">
        <v>4</v>
      </c>
      <c r="U9105" s="2">
        <f>Table1[[#This Row],[Selling Price]]*Table1[[#This Row],[Quantity]]</f>
        <v>94.72</v>
      </c>
      <c r="V9105" s="4">
        <v>0.2</v>
      </c>
      <c r="W9105">
        <v>124</v>
      </c>
      <c r="X9105" t="s">
        <v>68</v>
      </c>
      <c r="Y9105" t="s">
        <v>52</v>
      </c>
      <c r="Z9105" s="2">
        <v>6.6462821687516902</v>
      </c>
    </row>
    <row r="9106" spans="1:26" x14ac:dyDescent="0.35">
      <c r="A9106" t="s">
        <v>110</v>
      </c>
      <c r="B9106" t="s">
        <v>111</v>
      </c>
      <c r="C9106" t="s">
        <v>64</v>
      </c>
      <c r="D9106" t="s">
        <v>46</v>
      </c>
      <c r="E9106" t="s">
        <v>86</v>
      </c>
      <c r="F9106" t="s">
        <v>3019</v>
      </c>
      <c r="G9106" t="s">
        <v>3020</v>
      </c>
      <c r="H9106" t="s">
        <v>32</v>
      </c>
      <c r="I9106" t="s">
        <v>3018</v>
      </c>
      <c r="J9106" s="1">
        <v>42700</v>
      </c>
      <c r="K9106" s="1">
        <v>42703</v>
      </c>
      <c r="L9106" t="s">
        <v>199</v>
      </c>
      <c r="M9106">
        <f>Table1[[#This Row],[Ship Date]]-Table1[[#This Row],[Order Date]]</f>
        <v>3</v>
      </c>
      <c r="N9106">
        <v>11</v>
      </c>
      <c r="O9106" t="s">
        <v>35</v>
      </c>
      <c r="P9106" s="3">
        <v>91.68</v>
      </c>
      <c r="Q9106" s="3">
        <v>77.656741130562111</v>
      </c>
      <c r="R9106" s="3">
        <f>(Table1[[#This Row],[Selling Price]]-Table1[[#This Row],[Cost Price]])</f>
        <v>14.023258869437896</v>
      </c>
      <c r="S9106" s="12">
        <f>(Table1[[#This Row],[Profit]]/Table1[[#This Row],[Selling Price]])</f>
        <v>0.15295875730189676</v>
      </c>
      <c r="T9106">
        <v>3</v>
      </c>
      <c r="U9106" s="2">
        <f>Table1[[#This Row],[Selling Price]]*Table1[[#This Row],[Quantity]]</f>
        <v>275.04000000000002</v>
      </c>
      <c r="V9106" s="4">
        <v>0</v>
      </c>
      <c r="W9106">
        <v>411</v>
      </c>
      <c r="X9106" t="s">
        <v>36</v>
      </c>
      <c r="Y9106" t="s">
        <v>68</v>
      </c>
      <c r="Z9106" s="2">
        <v>49.647404996204408</v>
      </c>
    </row>
    <row r="9107" spans="1:26" x14ac:dyDescent="0.35">
      <c r="A9107" t="s">
        <v>110</v>
      </c>
      <c r="B9107" t="s">
        <v>111</v>
      </c>
      <c r="C9107" t="s">
        <v>39</v>
      </c>
      <c r="D9107" t="s">
        <v>46</v>
      </c>
      <c r="E9107" t="s">
        <v>102</v>
      </c>
      <c r="F9107" t="s">
        <v>3129</v>
      </c>
      <c r="G9107" t="s">
        <v>3130</v>
      </c>
      <c r="H9107" t="s">
        <v>32</v>
      </c>
      <c r="I9107" t="s">
        <v>3128</v>
      </c>
      <c r="J9107" s="1">
        <v>42315</v>
      </c>
      <c r="K9107" s="1">
        <v>42318</v>
      </c>
      <c r="L9107" t="s">
        <v>34</v>
      </c>
      <c r="M9107">
        <f>Table1[[#This Row],[Ship Date]]-Table1[[#This Row],[Order Date]]</f>
        <v>3</v>
      </c>
      <c r="N9107">
        <v>11</v>
      </c>
      <c r="O9107" t="s">
        <v>35</v>
      </c>
      <c r="P9107" s="3">
        <v>7.3</v>
      </c>
      <c r="Q9107" s="3">
        <v>6.0342665347294693</v>
      </c>
      <c r="R9107" s="3">
        <f>(Table1[[#This Row],[Selling Price]]-Table1[[#This Row],[Cost Price]])</f>
        <v>1.2657334652705305</v>
      </c>
      <c r="S9107" s="12">
        <f>(Table1[[#This Row],[Profit]]/Table1[[#This Row],[Selling Price]])</f>
        <v>0.17338814592746996</v>
      </c>
      <c r="T9107">
        <v>2</v>
      </c>
      <c r="U9107" s="2">
        <f>Table1[[#This Row],[Selling Price]]*Table1[[#This Row],[Quantity]]</f>
        <v>14.6</v>
      </c>
      <c r="V9107" s="4">
        <v>0</v>
      </c>
      <c r="W9107">
        <v>451</v>
      </c>
      <c r="X9107" t="s">
        <v>36</v>
      </c>
      <c r="Y9107" t="s">
        <v>52</v>
      </c>
      <c r="Z9107" s="2">
        <v>2.5809397513308978</v>
      </c>
    </row>
    <row r="9108" spans="1:26" x14ac:dyDescent="0.35">
      <c r="A9108" t="s">
        <v>110</v>
      </c>
      <c r="B9108" t="s">
        <v>111</v>
      </c>
      <c r="C9108" t="s">
        <v>45</v>
      </c>
      <c r="D9108" t="s">
        <v>46</v>
      </c>
      <c r="E9108" t="s">
        <v>102</v>
      </c>
      <c r="F9108" t="s">
        <v>1449</v>
      </c>
      <c r="G9108" t="s">
        <v>1450</v>
      </c>
      <c r="H9108" t="s">
        <v>32</v>
      </c>
      <c r="I9108" t="s">
        <v>3188</v>
      </c>
      <c r="J9108" s="1">
        <v>42897</v>
      </c>
      <c r="K9108" s="1">
        <v>42897</v>
      </c>
      <c r="L9108" t="s">
        <v>1118</v>
      </c>
      <c r="M9108">
        <f>Table1[[#This Row],[Ship Date]]-Table1[[#This Row],[Order Date]]</f>
        <v>0</v>
      </c>
      <c r="N9108">
        <v>6</v>
      </c>
      <c r="O9108" t="s">
        <v>51</v>
      </c>
      <c r="P9108" s="3">
        <v>122.97</v>
      </c>
      <c r="Q9108" s="3">
        <v>103.01402370539</v>
      </c>
      <c r="R9108" s="3">
        <f>(Table1[[#This Row],[Selling Price]]-Table1[[#This Row],[Cost Price]])</f>
        <v>19.955976294609997</v>
      </c>
      <c r="S9108" s="12">
        <f>(Table1[[#This Row],[Profit]]/Table1[[#This Row],[Selling Price]])</f>
        <v>0.16228329100276487</v>
      </c>
      <c r="T9108">
        <v>3</v>
      </c>
      <c r="U9108" s="2">
        <f>Table1[[#This Row],[Selling Price]]*Table1[[#This Row],[Quantity]]</f>
        <v>368.90999999999997</v>
      </c>
      <c r="V9108" s="4">
        <v>0</v>
      </c>
      <c r="W9108">
        <v>136</v>
      </c>
      <c r="X9108" t="s">
        <v>36</v>
      </c>
      <c r="Y9108" t="s">
        <v>68</v>
      </c>
      <c r="Z9108" s="2">
        <v>87.453273899421703</v>
      </c>
    </row>
    <row r="9109" spans="1:26" x14ac:dyDescent="0.35">
      <c r="A9109" t="s">
        <v>110</v>
      </c>
      <c r="B9109" t="s">
        <v>111</v>
      </c>
      <c r="C9109" t="s">
        <v>55</v>
      </c>
      <c r="D9109" t="s">
        <v>46</v>
      </c>
      <c r="E9109" t="s">
        <v>65</v>
      </c>
      <c r="F9109" t="s">
        <v>2886</v>
      </c>
      <c r="G9109" t="s">
        <v>2887</v>
      </c>
      <c r="H9109" t="s">
        <v>32</v>
      </c>
      <c r="I9109" t="s">
        <v>3279</v>
      </c>
      <c r="J9109" s="1">
        <v>42498</v>
      </c>
      <c r="K9109" s="1">
        <v>42498</v>
      </c>
      <c r="L9109" t="s">
        <v>1118</v>
      </c>
      <c r="M9109">
        <f>Table1[[#This Row],[Ship Date]]-Table1[[#This Row],[Order Date]]</f>
        <v>0</v>
      </c>
      <c r="N9109">
        <v>5</v>
      </c>
      <c r="O9109" t="s">
        <v>51</v>
      </c>
      <c r="P9109" s="3">
        <v>25.12</v>
      </c>
      <c r="Q9109" s="3">
        <v>19.042641810924501</v>
      </c>
      <c r="R9109" s="3">
        <f>(Table1[[#This Row],[Selling Price]]-Table1[[#This Row],[Cost Price]])</f>
        <v>6.0773581890755004</v>
      </c>
      <c r="S9109" s="12">
        <f>(Table1[[#This Row],[Profit]]/Table1[[#This Row],[Selling Price]])</f>
        <v>0.24193304892816481</v>
      </c>
      <c r="T9109">
        <v>2</v>
      </c>
      <c r="U9109" s="2">
        <f>Table1[[#This Row],[Selling Price]]*Table1[[#This Row],[Quantity]]</f>
        <v>50.24</v>
      </c>
      <c r="V9109" s="4">
        <v>0.2</v>
      </c>
      <c r="W9109">
        <v>101</v>
      </c>
      <c r="X9109" t="s">
        <v>36</v>
      </c>
      <c r="Y9109" t="s">
        <v>36</v>
      </c>
      <c r="Z9109" s="2">
        <v>28.43390933375149</v>
      </c>
    </row>
    <row r="9110" spans="1:26" x14ac:dyDescent="0.35">
      <c r="A9110" t="s">
        <v>110</v>
      </c>
      <c r="B9110" t="s">
        <v>111</v>
      </c>
      <c r="C9110" t="s">
        <v>39</v>
      </c>
      <c r="D9110" t="s">
        <v>46</v>
      </c>
      <c r="E9110" t="s">
        <v>86</v>
      </c>
      <c r="F9110" t="s">
        <v>1673</v>
      </c>
      <c r="G9110" t="s">
        <v>1674</v>
      </c>
      <c r="H9110" t="s">
        <v>32</v>
      </c>
      <c r="I9110" t="s">
        <v>3378</v>
      </c>
      <c r="J9110" s="1">
        <v>42509</v>
      </c>
      <c r="K9110" s="1">
        <v>42514</v>
      </c>
      <c r="L9110" t="s">
        <v>60</v>
      </c>
      <c r="M9110">
        <f>Table1[[#This Row],[Ship Date]]-Table1[[#This Row],[Order Date]]</f>
        <v>5</v>
      </c>
      <c r="N9110">
        <v>5</v>
      </c>
      <c r="O9110" t="s">
        <v>51</v>
      </c>
      <c r="P9110" s="3">
        <v>47.744</v>
      </c>
      <c r="Q9110" s="3">
        <v>39.395199235035392</v>
      </c>
      <c r="R9110" s="3">
        <f>(Table1[[#This Row],[Selling Price]]-Table1[[#This Row],[Cost Price]])</f>
        <v>8.3488007649646079</v>
      </c>
      <c r="S9110" s="12">
        <f>(Table1[[#This Row],[Profit]]/Table1[[#This Row],[Selling Price]])</f>
        <v>0.17486596776484181</v>
      </c>
      <c r="T9110">
        <v>4</v>
      </c>
      <c r="U9110" s="2">
        <f>Table1[[#This Row],[Selling Price]]*Table1[[#This Row],[Quantity]]</f>
        <v>190.976</v>
      </c>
      <c r="V9110" s="4">
        <v>0.2</v>
      </c>
      <c r="W9110">
        <v>457</v>
      </c>
      <c r="X9110" t="s">
        <v>36</v>
      </c>
      <c r="Y9110" t="s">
        <v>52</v>
      </c>
      <c r="Z9110" s="2">
        <v>29.970265664488199</v>
      </c>
    </row>
    <row r="9111" spans="1:26" x14ac:dyDescent="0.35">
      <c r="A9111" t="s">
        <v>110</v>
      </c>
      <c r="B9111" t="s">
        <v>111</v>
      </c>
      <c r="C9111" t="s">
        <v>39</v>
      </c>
      <c r="D9111" t="s">
        <v>46</v>
      </c>
      <c r="E9111" t="s">
        <v>47</v>
      </c>
      <c r="F9111" t="s">
        <v>2874</v>
      </c>
      <c r="G9111" t="s">
        <v>2875</v>
      </c>
      <c r="H9111" t="s">
        <v>32</v>
      </c>
      <c r="I9111" t="s">
        <v>3407</v>
      </c>
      <c r="J9111" s="1">
        <v>41860</v>
      </c>
      <c r="K9111" s="1">
        <v>41867</v>
      </c>
      <c r="L9111" t="s">
        <v>60</v>
      </c>
      <c r="M9111">
        <f>Table1[[#This Row],[Ship Date]]-Table1[[#This Row],[Order Date]]</f>
        <v>7</v>
      </c>
      <c r="N9111">
        <v>8</v>
      </c>
      <c r="O9111" t="s">
        <v>61</v>
      </c>
      <c r="P9111" s="3">
        <v>20.88</v>
      </c>
      <c r="Q9111" s="3">
        <v>16.51196386562879</v>
      </c>
      <c r="R9111" s="3">
        <f>(Table1[[#This Row],[Selling Price]]-Table1[[#This Row],[Cost Price]])</f>
        <v>4.3680361343712093</v>
      </c>
      <c r="S9111" s="12">
        <f>(Table1[[#This Row],[Profit]]/Table1[[#This Row],[Selling Price]])</f>
        <v>0.20919713287218436</v>
      </c>
      <c r="T9111">
        <v>8</v>
      </c>
      <c r="U9111" s="2">
        <f>Table1[[#This Row],[Selling Price]]*Table1[[#This Row],[Quantity]]</f>
        <v>167.04</v>
      </c>
      <c r="V9111" s="4">
        <v>0</v>
      </c>
      <c r="W9111">
        <v>205</v>
      </c>
      <c r="X9111" t="s">
        <v>68</v>
      </c>
      <c r="Y9111" t="s">
        <v>52</v>
      </c>
      <c r="Z9111" s="2">
        <v>6.6439753160287998</v>
      </c>
    </row>
    <row r="9112" spans="1:26" x14ac:dyDescent="0.35">
      <c r="A9112" t="s">
        <v>110</v>
      </c>
      <c r="B9112" t="s">
        <v>111</v>
      </c>
      <c r="C9112" t="s">
        <v>27</v>
      </c>
      <c r="D9112" t="s">
        <v>46</v>
      </c>
      <c r="E9112" t="s">
        <v>102</v>
      </c>
      <c r="F9112" t="s">
        <v>3489</v>
      </c>
      <c r="G9112" t="s">
        <v>3490</v>
      </c>
      <c r="H9112" t="s">
        <v>32</v>
      </c>
      <c r="I9112" t="s">
        <v>3488</v>
      </c>
      <c r="J9112" s="1">
        <v>42666</v>
      </c>
      <c r="K9112" s="1">
        <v>42672</v>
      </c>
      <c r="L9112" t="s">
        <v>60</v>
      </c>
      <c r="M9112">
        <f>Table1[[#This Row],[Ship Date]]-Table1[[#This Row],[Order Date]]</f>
        <v>6</v>
      </c>
      <c r="N9112">
        <v>10</v>
      </c>
      <c r="O9112" t="s">
        <v>61</v>
      </c>
      <c r="P9112" s="3">
        <v>54.816000000000003</v>
      </c>
      <c r="Q9112" s="3">
        <v>46.536828683834912</v>
      </c>
      <c r="R9112" s="3">
        <f>(Table1[[#This Row],[Selling Price]]-Table1[[#This Row],[Cost Price]])</f>
        <v>8.2791713161650904</v>
      </c>
      <c r="S9112" s="12">
        <f>(Table1[[#This Row],[Profit]]/Table1[[#This Row],[Selling Price]])</f>
        <v>0.15103567053716233</v>
      </c>
      <c r="T9112">
        <v>3</v>
      </c>
      <c r="U9112" s="2">
        <f>Table1[[#This Row],[Selling Price]]*Table1[[#This Row],[Quantity]]</f>
        <v>164.44800000000001</v>
      </c>
      <c r="V9112" s="4">
        <v>0.2</v>
      </c>
      <c r="W9112">
        <v>161</v>
      </c>
      <c r="X9112" t="s">
        <v>68</v>
      </c>
      <c r="Y9112" t="s">
        <v>52</v>
      </c>
      <c r="Z9112" s="2">
        <v>30.8410485770723</v>
      </c>
    </row>
    <row r="9113" spans="1:26" x14ac:dyDescent="0.35">
      <c r="A9113" t="s">
        <v>110</v>
      </c>
      <c r="B9113" t="s">
        <v>111</v>
      </c>
      <c r="C9113" t="s">
        <v>64</v>
      </c>
      <c r="D9113" t="s">
        <v>46</v>
      </c>
      <c r="E9113" t="s">
        <v>91</v>
      </c>
      <c r="F9113" t="s">
        <v>1630</v>
      </c>
      <c r="G9113" t="s">
        <v>1631</v>
      </c>
      <c r="H9113" t="s">
        <v>32</v>
      </c>
      <c r="I9113" t="s">
        <v>3602</v>
      </c>
      <c r="J9113" s="1">
        <v>41933</v>
      </c>
      <c r="K9113" s="1">
        <v>41934</v>
      </c>
      <c r="L9113" t="s">
        <v>199</v>
      </c>
      <c r="M9113">
        <f>Table1[[#This Row],[Ship Date]]-Table1[[#This Row],[Order Date]]</f>
        <v>1</v>
      </c>
      <c r="N9113">
        <v>10</v>
      </c>
      <c r="O9113" t="s">
        <v>61</v>
      </c>
      <c r="P9113" s="3">
        <v>121.792</v>
      </c>
      <c r="Q9113" s="3">
        <v>79.276541380041223</v>
      </c>
      <c r="R9113" s="3">
        <f>(Table1[[#This Row],[Selling Price]]-Table1[[#This Row],[Cost Price]])</f>
        <v>42.515458619958778</v>
      </c>
      <c r="S9113" s="12">
        <f>(Table1[[#This Row],[Profit]]/Table1[[#This Row],[Selling Price]])</f>
        <v>0.34908252282546293</v>
      </c>
      <c r="T9113">
        <v>4</v>
      </c>
      <c r="U9113" s="2">
        <f>Table1[[#This Row],[Selling Price]]*Table1[[#This Row],[Quantity]]</f>
        <v>487.16800000000001</v>
      </c>
      <c r="V9113" s="4">
        <v>0.2</v>
      </c>
      <c r="W9113">
        <v>281</v>
      </c>
      <c r="X9113" t="s">
        <v>36</v>
      </c>
      <c r="Y9113" t="s">
        <v>68</v>
      </c>
      <c r="Z9113" s="2">
        <v>63.686561219773829</v>
      </c>
    </row>
    <row r="9114" spans="1:26" x14ac:dyDescent="0.35">
      <c r="A9114" t="s">
        <v>110</v>
      </c>
      <c r="B9114" t="s">
        <v>111</v>
      </c>
      <c r="C9114" t="s">
        <v>27</v>
      </c>
      <c r="D9114" t="s">
        <v>46</v>
      </c>
      <c r="E9114" t="s">
        <v>65</v>
      </c>
      <c r="F9114" t="s">
        <v>2756</v>
      </c>
      <c r="G9114" t="s">
        <v>2757</v>
      </c>
      <c r="H9114" t="s">
        <v>32</v>
      </c>
      <c r="I9114" t="s">
        <v>3622</v>
      </c>
      <c r="J9114" s="1">
        <v>42550</v>
      </c>
      <c r="K9114" s="1">
        <v>42554</v>
      </c>
      <c r="L9114" t="s">
        <v>34</v>
      </c>
      <c r="M9114">
        <f>Table1[[#This Row],[Ship Date]]-Table1[[#This Row],[Order Date]]</f>
        <v>4</v>
      </c>
      <c r="N9114">
        <v>6</v>
      </c>
      <c r="O9114" t="s">
        <v>51</v>
      </c>
      <c r="P9114" s="3">
        <v>191.88</v>
      </c>
      <c r="Q9114" s="3">
        <v>156.14936754372741</v>
      </c>
      <c r="R9114" s="3">
        <f>(Table1[[#This Row],[Selling Price]]-Table1[[#This Row],[Cost Price]])</f>
        <v>35.730632456272588</v>
      </c>
      <c r="S9114" s="12">
        <f>(Table1[[#This Row],[Profit]]/Table1[[#This Row],[Selling Price]])</f>
        <v>0.18621342743523342</v>
      </c>
      <c r="T9114">
        <v>6</v>
      </c>
      <c r="U9114" s="2">
        <f>Table1[[#This Row],[Selling Price]]*Table1[[#This Row],[Quantity]]</f>
        <v>1151.28</v>
      </c>
      <c r="V9114" s="4">
        <v>0</v>
      </c>
      <c r="W9114">
        <v>121</v>
      </c>
      <c r="X9114" t="s">
        <v>36</v>
      </c>
      <c r="Y9114" t="s">
        <v>68</v>
      </c>
      <c r="Z9114" s="2">
        <v>69.395773811588057</v>
      </c>
    </row>
    <row r="9115" spans="1:26" x14ac:dyDescent="0.35">
      <c r="A9115" t="s">
        <v>110</v>
      </c>
      <c r="B9115" t="s">
        <v>111</v>
      </c>
      <c r="C9115" t="s">
        <v>27</v>
      </c>
      <c r="D9115" t="s">
        <v>46</v>
      </c>
      <c r="E9115" t="s">
        <v>47</v>
      </c>
      <c r="F9115" t="s">
        <v>1988</v>
      </c>
      <c r="G9115" t="s">
        <v>1989</v>
      </c>
      <c r="H9115" t="s">
        <v>32</v>
      </c>
      <c r="I9115" t="s">
        <v>3648</v>
      </c>
      <c r="J9115" s="1">
        <v>42855</v>
      </c>
      <c r="K9115" s="1">
        <v>42860</v>
      </c>
      <c r="L9115" t="s">
        <v>60</v>
      </c>
      <c r="M9115">
        <f>Table1[[#This Row],[Ship Date]]-Table1[[#This Row],[Order Date]]</f>
        <v>5</v>
      </c>
      <c r="N9115">
        <v>4</v>
      </c>
      <c r="O9115" t="s">
        <v>106</v>
      </c>
      <c r="P9115" s="3">
        <v>11.952</v>
      </c>
      <c r="Q9115" s="3">
        <v>8.6012332018654014</v>
      </c>
      <c r="R9115" s="3">
        <f>(Table1[[#This Row],[Selling Price]]-Table1[[#This Row],[Cost Price]])</f>
        <v>3.3507667981345985</v>
      </c>
      <c r="S9115" s="12">
        <f>(Table1[[#This Row],[Profit]]/Table1[[#This Row],[Selling Price]])</f>
        <v>0.28035197440885196</v>
      </c>
      <c r="T9115">
        <v>3</v>
      </c>
      <c r="U9115" s="2">
        <f>Table1[[#This Row],[Selling Price]]*Table1[[#This Row],[Quantity]]</f>
        <v>35.856000000000002</v>
      </c>
      <c r="V9115" s="4">
        <v>0.2</v>
      </c>
      <c r="W9115">
        <v>242</v>
      </c>
      <c r="X9115" t="s">
        <v>36</v>
      </c>
      <c r="Y9115" t="s">
        <v>52</v>
      </c>
      <c r="Z9115" s="2">
        <v>9.2735521173241509</v>
      </c>
    </row>
    <row r="9116" spans="1:26" x14ac:dyDescent="0.35">
      <c r="A9116" t="s">
        <v>110</v>
      </c>
      <c r="B9116" t="s">
        <v>111</v>
      </c>
      <c r="C9116" t="s">
        <v>55</v>
      </c>
      <c r="D9116" t="s">
        <v>46</v>
      </c>
      <c r="E9116" t="s">
        <v>75</v>
      </c>
      <c r="F9116" t="s">
        <v>1241</v>
      </c>
      <c r="G9116" t="s">
        <v>1242</v>
      </c>
      <c r="H9116" t="s">
        <v>32</v>
      </c>
      <c r="I9116" t="s">
        <v>3649</v>
      </c>
      <c r="J9116" s="1">
        <v>42316</v>
      </c>
      <c r="K9116" s="1">
        <v>42322</v>
      </c>
      <c r="L9116" t="s">
        <v>60</v>
      </c>
      <c r="M9116">
        <f>Table1[[#This Row],[Ship Date]]-Table1[[#This Row],[Order Date]]</f>
        <v>6</v>
      </c>
      <c r="N9116">
        <v>11</v>
      </c>
      <c r="O9116" t="s">
        <v>35</v>
      </c>
      <c r="P9116" s="3">
        <v>11.65</v>
      </c>
      <c r="Q9116" s="3">
        <v>7.750013964394217</v>
      </c>
      <c r="R9116" s="3">
        <f>(Table1[[#This Row],[Selling Price]]-Table1[[#This Row],[Cost Price]])</f>
        <v>3.8999860356057834</v>
      </c>
      <c r="S9116" s="12">
        <f>(Table1[[#This Row],[Profit]]/Table1[[#This Row],[Selling Price]])</f>
        <v>0.33476274983740628</v>
      </c>
      <c r="T9116">
        <v>5</v>
      </c>
      <c r="U9116" s="2">
        <f>Table1[[#This Row],[Selling Price]]*Table1[[#This Row],[Quantity]]</f>
        <v>58.25</v>
      </c>
      <c r="V9116" s="4">
        <v>0</v>
      </c>
      <c r="W9116">
        <v>112</v>
      </c>
      <c r="X9116" t="s">
        <v>68</v>
      </c>
      <c r="Y9116" t="s">
        <v>36</v>
      </c>
      <c r="Z9116" s="2">
        <v>2.443724616236453</v>
      </c>
    </row>
    <row r="9117" spans="1:26" x14ac:dyDescent="0.35">
      <c r="A9117" t="s">
        <v>110</v>
      </c>
      <c r="B9117" t="s">
        <v>111</v>
      </c>
      <c r="C9117" t="s">
        <v>39</v>
      </c>
      <c r="D9117" t="s">
        <v>46</v>
      </c>
      <c r="E9117" t="s">
        <v>102</v>
      </c>
      <c r="F9117" t="s">
        <v>3119</v>
      </c>
      <c r="G9117" t="s">
        <v>3120</v>
      </c>
      <c r="H9117" t="s">
        <v>32</v>
      </c>
      <c r="I9117" t="s">
        <v>3694</v>
      </c>
      <c r="J9117" s="1">
        <v>42988</v>
      </c>
      <c r="K9117" s="1">
        <v>42993</v>
      </c>
      <c r="L9117" t="s">
        <v>34</v>
      </c>
      <c r="M9117">
        <f>Table1[[#This Row],[Ship Date]]-Table1[[#This Row],[Order Date]]</f>
        <v>5</v>
      </c>
      <c r="N9117">
        <v>9</v>
      </c>
      <c r="O9117" t="s">
        <v>61</v>
      </c>
      <c r="P9117" s="3">
        <v>24.9</v>
      </c>
      <c r="Q9117" s="3">
        <v>18.777012771300448</v>
      </c>
      <c r="R9117" s="3">
        <f>(Table1[[#This Row],[Selling Price]]-Table1[[#This Row],[Cost Price]])</f>
        <v>6.1229872286995501</v>
      </c>
      <c r="S9117" s="12">
        <f>(Table1[[#This Row],[Profit]]/Table1[[#This Row],[Selling Price]])</f>
        <v>0.24590310155419881</v>
      </c>
      <c r="T9117">
        <v>5</v>
      </c>
      <c r="U9117" s="2">
        <f>Table1[[#This Row],[Selling Price]]*Table1[[#This Row],[Quantity]]</f>
        <v>124.5</v>
      </c>
      <c r="V9117" s="4">
        <v>0</v>
      </c>
      <c r="W9117">
        <v>183</v>
      </c>
      <c r="X9117" t="s">
        <v>36</v>
      </c>
      <c r="Y9117" t="s">
        <v>52</v>
      </c>
      <c r="Z9117" s="2">
        <v>4.6716540967841356</v>
      </c>
    </row>
    <row r="9118" spans="1:26" x14ac:dyDescent="0.35">
      <c r="A9118" t="s">
        <v>110</v>
      </c>
      <c r="B9118" t="s">
        <v>111</v>
      </c>
      <c r="C9118" t="s">
        <v>45</v>
      </c>
      <c r="D9118" t="s">
        <v>46</v>
      </c>
      <c r="E9118" t="s">
        <v>65</v>
      </c>
      <c r="F9118" t="s">
        <v>3791</v>
      </c>
      <c r="G9118" t="s">
        <v>3792</v>
      </c>
      <c r="H9118" t="s">
        <v>32</v>
      </c>
      <c r="I9118" t="s">
        <v>3790</v>
      </c>
      <c r="J9118" s="1">
        <v>41943</v>
      </c>
      <c r="K9118" s="1">
        <v>41947</v>
      </c>
      <c r="L9118" t="s">
        <v>60</v>
      </c>
      <c r="M9118">
        <f>Table1[[#This Row],[Ship Date]]-Table1[[#This Row],[Order Date]]</f>
        <v>4</v>
      </c>
      <c r="N9118">
        <v>10</v>
      </c>
      <c r="O9118" t="s">
        <v>61</v>
      </c>
      <c r="P9118" s="3">
        <v>80.3</v>
      </c>
      <c r="Q9118" s="3">
        <v>58.854023934768769</v>
      </c>
      <c r="R9118" s="3">
        <f>(Table1[[#This Row],[Selling Price]]-Table1[[#This Row],[Cost Price]])</f>
        <v>21.445976065231228</v>
      </c>
      <c r="S9118" s="12">
        <f>(Table1[[#This Row],[Profit]]/Table1[[#This Row],[Selling Price]])</f>
        <v>0.26707317640387584</v>
      </c>
      <c r="T9118">
        <v>5</v>
      </c>
      <c r="U9118" s="2">
        <f>Table1[[#This Row],[Selling Price]]*Table1[[#This Row],[Quantity]]</f>
        <v>401.5</v>
      </c>
      <c r="V9118" s="4">
        <v>0</v>
      </c>
      <c r="W9118">
        <v>369</v>
      </c>
      <c r="X9118" t="s">
        <v>36</v>
      </c>
      <c r="Y9118" t="s">
        <v>68</v>
      </c>
      <c r="Z9118" s="2">
        <v>39.686943075357497</v>
      </c>
    </row>
    <row r="9119" spans="1:26" x14ac:dyDescent="0.35">
      <c r="A9119" t="s">
        <v>110</v>
      </c>
      <c r="B9119" t="s">
        <v>111</v>
      </c>
      <c r="C9119" t="s">
        <v>64</v>
      </c>
      <c r="D9119" t="s">
        <v>46</v>
      </c>
      <c r="E9119" t="s">
        <v>86</v>
      </c>
      <c r="F9119" t="s">
        <v>3699</v>
      </c>
      <c r="G9119" t="s">
        <v>3700</v>
      </c>
      <c r="H9119" t="s">
        <v>32</v>
      </c>
      <c r="I9119" t="s">
        <v>3806</v>
      </c>
      <c r="J9119" s="1">
        <v>42700</v>
      </c>
      <c r="K9119" s="1">
        <v>42706</v>
      </c>
      <c r="L9119" t="s">
        <v>60</v>
      </c>
      <c r="M9119">
        <f>Table1[[#This Row],[Ship Date]]-Table1[[#This Row],[Order Date]]</f>
        <v>6</v>
      </c>
      <c r="N9119">
        <v>11</v>
      </c>
      <c r="O9119" t="s">
        <v>35</v>
      </c>
      <c r="P9119" s="3">
        <v>7.3120000000000003</v>
      </c>
      <c r="Q9119" s="3">
        <v>5.9925033254918292</v>
      </c>
      <c r="R9119" s="3">
        <f>(Table1[[#This Row],[Selling Price]]-Table1[[#This Row],[Cost Price]])</f>
        <v>1.3194966745081711</v>
      </c>
      <c r="S9119" s="12">
        <f>(Table1[[#This Row],[Profit]]/Table1[[#This Row],[Selling Price]])</f>
        <v>0.18045632857059232</v>
      </c>
      <c r="T9119">
        <v>2</v>
      </c>
      <c r="U9119" s="2">
        <f>Table1[[#This Row],[Selling Price]]*Table1[[#This Row],[Quantity]]</f>
        <v>14.624000000000001</v>
      </c>
      <c r="V9119" s="4">
        <v>0.2</v>
      </c>
      <c r="W9119">
        <v>272</v>
      </c>
      <c r="X9119" t="s">
        <v>68</v>
      </c>
      <c r="Y9119" t="s">
        <v>52</v>
      </c>
      <c r="Z9119" s="2">
        <v>6.1630083130453972</v>
      </c>
    </row>
    <row r="9120" spans="1:26" x14ac:dyDescent="0.35">
      <c r="A9120" t="s">
        <v>110</v>
      </c>
      <c r="B9120" t="s">
        <v>111</v>
      </c>
      <c r="C9120" t="s">
        <v>55</v>
      </c>
      <c r="D9120" t="s">
        <v>46</v>
      </c>
      <c r="E9120" t="s">
        <v>86</v>
      </c>
      <c r="F9120" t="s">
        <v>2743</v>
      </c>
      <c r="G9120" t="s">
        <v>2744</v>
      </c>
      <c r="H9120" t="s">
        <v>32</v>
      </c>
      <c r="I9120" t="s">
        <v>3907</v>
      </c>
      <c r="J9120" s="1">
        <v>42616</v>
      </c>
      <c r="K9120" s="1">
        <v>42622</v>
      </c>
      <c r="L9120" t="s">
        <v>60</v>
      </c>
      <c r="M9120">
        <f>Table1[[#This Row],[Ship Date]]-Table1[[#This Row],[Order Date]]</f>
        <v>6</v>
      </c>
      <c r="N9120">
        <v>9</v>
      </c>
      <c r="O9120" t="s">
        <v>61</v>
      </c>
      <c r="P9120" s="3">
        <v>8.8079999999999998</v>
      </c>
      <c r="Q9120" s="3">
        <v>6.141271508510922</v>
      </c>
      <c r="R9120" s="3">
        <f>(Table1[[#This Row],[Selling Price]]-Table1[[#This Row],[Cost Price]])</f>
        <v>2.6667284914890779</v>
      </c>
      <c r="S9120" s="12">
        <f>(Table1[[#This Row],[Profit]]/Table1[[#This Row],[Selling Price]])</f>
        <v>0.30276209031438217</v>
      </c>
      <c r="T9120">
        <v>3</v>
      </c>
      <c r="U9120" s="2">
        <f>Table1[[#This Row],[Selling Price]]*Table1[[#This Row],[Quantity]]</f>
        <v>26.423999999999999</v>
      </c>
      <c r="V9120" s="4">
        <v>0.8</v>
      </c>
      <c r="W9120">
        <v>353</v>
      </c>
      <c r="X9120" t="s">
        <v>68</v>
      </c>
      <c r="Y9120" t="s">
        <v>52</v>
      </c>
      <c r="Z9120" s="2">
        <v>26.004280157098929</v>
      </c>
    </row>
    <row r="9121" spans="1:26" x14ac:dyDescent="0.35">
      <c r="A9121" t="s">
        <v>110</v>
      </c>
      <c r="B9121" t="s">
        <v>111</v>
      </c>
      <c r="C9121" t="s">
        <v>45</v>
      </c>
      <c r="D9121" t="s">
        <v>46</v>
      </c>
      <c r="E9121" t="s">
        <v>75</v>
      </c>
      <c r="F9121" t="s">
        <v>447</v>
      </c>
      <c r="G9121" t="s">
        <v>448</v>
      </c>
      <c r="H9121" t="s">
        <v>32</v>
      </c>
      <c r="I9121" t="s">
        <v>3951</v>
      </c>
      <c r="J9121" s="1">
        <v>42238</v>
      </c>
      <c r="K9121" s="1">
        <v>42242</v>
      </c>
      <c r="L9121" t="s">
        <v>60</v>
      </c>
      <c r="M9121">
        <f>Table1[[#This Row],[Ship Date]]-Table1[[#This Row],[Order Date]]</f>
        <v>4</v>
      </c>
      <c r="N9121">
        <v>8</v>
      </c>
      <c r="O9121" t="s">
        <v>61</v>
      </c>
      <c r="P9121" s="3">
        <v>16.52</v>
      </c>
      <c r="Q9121" s="3">
        <v>11.577669443835021</v>
      </c>
      <c r="R9121" s="3">
        <f>(Table1[[#This Row],[Selling Price]]-Table1[[#This Row],[Cost Price]])</f>
        <v>4.9423305561649791</v>
      </c>
      <c r="S9121" s="12">
        <f>(Table1[[#This Row],[Profit]]/Table1[[#This Row],[Selling Price]])</f>
        <v>0.29917255182596725</v>
      </c>
      <c r="T9121">
        <v>4</v>
      </c>
      <c r="U9121" s="2">
        <f>Table1[[#This Row],[Selling Price]]*Table1[[#This Row],[Quantity]]</f>
        <v>66.08</v>
      </c>
      <c r="V9121" s="4">
        <v>0</v>
      </c>
      <c r="W9121">
        <v>254</v>
      </c>
      <c r="X9121" t="s">
        <v>36</v>
      </c>
      <c r="Y9121" t="s">
        <v>52</v>
      </c>
      <c r="Z9121" s="2">
        <v>5.6195757847011896</v>
      </c>
    </row>
    <row r="9122" spans="1:26" x14ac:dyDescent="0.35">
      <c r="A9122" t="s">
        <v>110</v>
      </c>
      <c r="B9122" t="s">
        <v>111</v>
      </c>
      <c r="C9122" t="s">
        <v>27</v>
      </c>
      <c r="D9122" t="s">
        <v>46</v>
      </c>
      <c r="E9122" t="s">
        <v>91</v>
      </c>
      <c r="F9122" t="s">
        <v>2001</v>
      </c>
      <c r="G9122" t="s">
        <v>2602</v>
      </c>
      <c r="H9122" t="s">
        <v>32</v>
      </c>
      <c r="I9122" t="s">
        <v>3959</v>
      </c>
      <c r="J9122" s="1">
        <v>43009</v>
      </c>
      <c r="K9122" s="1">
        <v>43010</v>
      </c>
      <c r="L9122" t="s">
        <v>199</v>
      </c>
      <c r="M9122">
        <f>Table1[[#This Row],[Ship Date]]-Table1[[#This Row],[Order Date]]</f>
        <v>1</v>
      </c>
      <c r="N9122">
        <v>10</v>
      </c>
      <c r="O9122" t="s">
        <v>61</v>
      </c>
      <c r="P9122" s="3">
        <v>241.96</v>
      </c>
      <c r="Q9122" s="3">
        <v>193.84925512919489</v>
      </c>
      <c r="R9122" s="3">
        <f>(Table1[[#This Row],[Selling Price]]-Table1[[#This Row],[Cost Price]])</f>
        <v>48.110744870805121</v>
      </c>
      <c r="S9122" s="12">
        <f>(Table1[[#This Row],[Profit]]/Table1[[#This Row],[Selling Price]])</f>
        <v>0.19883759658954009</v>
      </c>
      <c r="T9122">
        <v>2</v>
      </c>
      <c r="U9122" s="2">
        <f>Table1[[#This Row],[Selling Price]]*Table1[[#This Row],[Quantity]]</f>
        <v>483.92</v>
      </c>
      <c r="V9122" s="4">
        <v>0</v>
      </c>
      <c r="W9122">
        <v>336</v>
      </c>
      <c r="X9122" t="s">
        <v>36</v>
      </c>
      <c r="Y9122" t="s">
        <v>68</v>
      </c>
      <c r="Z9122" s="2">
        <v>126.6854499707276</v>
      </c>
    </row>
    <row r="9123" spans="1:26" x14ac:dyDescent="0.35">
      <c r="A9123" t="s">
        <v>110</v>
      </c>
      <c r="B9123" t="s">
        <v>111</v>
      </c>
      <c r="C9123" t="s">
        <v>39</v>
      </c>
      <c r="D9123" t="s">
        <v>46</v>
      </c>
      <c r="E9123" t="s">
        <v>539</v>
      </c>
      <c r="F9123" t="s">
        <v>3989</v>
      </c>
      <c r="G9123" t="s">
        <v>3990</v>
      </c>
      <c r="H9123" t="s">
        <v>32</v>
      </c>
      <c r="I9123" t="s">
        <v>3991</v>
      </c>
      <c r="J9123" s="1">
        <v>42566</v>
      </c>
      <c r="K9123" s="1">
        <v>42572</v>
      </c>
      <c r="L9123" t="s">
        <v>60</v>
      </c>
      <c r="M9123">
        <f>Table1[[#This Row],[Ship Date]]-Table1[[#This Row],[Order Date]]</f>
        <v>6</v>
      </c>
      <c r="N9123">
        <v>7</v>
      </c>
      <c r="O9123" t="s">
        <v>51</v>
      </c>
      <c r="P9123" s="3">
        <v>44.4</v>
      </c>
      <c r="Q9123" s="3">
        <v>34.59428429327032</v>
      </c>
      <c r="R9123" s="3">
        <f>(Table1[[#This Row],[Selling Price]]-Table1[[#This Row],[Cost Price]])</f>
        <v>9.8057157067296785</v>
      </c>
      <c r="S9123" s="12">
        <f>(Table1[[#This Row],[Profit]]/Table1[[#This Row],[Selling Price]])</f>
        <v>0.22084945285427204</v>
      </c>
      <c r="T9123">
        <v>5</v>
      </c>
      <c r="U9123" s="2">
        <f>Table1[[#This Row],[Selling Price]]*Table1[[#This Row],[Quantity]]</f>
        <v>222</v>
      </c>
      <c r="V9123" s="4">
        <v>0</v>
      </c>
      <c r="W9123">
        <v>477</v>
      </c>
      <c r="X9123" t="s">
        <v>68</v>
      </c>
      <c r="Y9123" t="s">
        <v>52</v>
      </c>
      <c r="Z9123" s="2">
        <v>13.56442405706928</v>
      </c>
    </row>
    <row r="9124" spans="1:26" x14ac:dyDescent="0.35">
      <c r="A9124" t="s">
        <v>110</v>
      </c>
      <c r="B9124" t="s">
        <v>111</v>
      </c>
      <c r="C9124" t="s">
        <v>39</v>
      </c>
      <c r="D9124" t="s">
        <v>46</v>
      </c>
      <c r="E9124" t="s">
        <v>86</v>
      </c>
      <c r="F9124" t="s">
        <v>1458</v>
      </c>
      <c r="G9124" t="s">
        <v>1459</v>
      </c>
      <c r="H9124" t="s">
        <v>32</v>
      </c>
      <c r="I9124" t="s">
        <v>3995</v>
      </c>
      <c r="J9124" s="1">
        <v>42689</v>
      </c>
      <c r="K9124" s="1">
        <v>42691</v>
      </c>
      <c r="L9124" t="s">
        <v>34</v>
      </c>
      <c r="M9124">
        <f>Table1[[#This Row],[Ship Date]]-Table1[[#This Row],[Order Date]]</f>
        <v>2</v>
      </c>
      <c r="N9124">
        <v>11</v>
      </c>
      <c r="O9124" t="s">
        <v>35</v>
      </c>
      <c r="P9124" s="3">
        <v>1016.792</v>
      </c>
      <c r="Q9124" s="3">
        <v>747.25921898262891</v>
      </c>
      <c r="R9124" s="3">
        <f>(Table1[[#This Row],[Selling Price]]-Table1[[#This Row],[Cost Price]])</f>
        <v>269.53278101737112</v>
      </c>
      <c r="S9124" s="12">
        <f>(Table1[[#This Row],[Profit]]/Table1[[#This Row],[Selling Price]])</f>
        <v>0.26508153193314965</v>
      </c>
      <c r="T9124">
        <v>1</v>
      </c>
      <c r="U9124" s="2">
        <f>Table1[[#This Row],[Selling Price]]*Table1[[#This Row],[Quantity]]</f>
        <v>1016.792</v>
      </c>
      <c r="V9124" s="4">
        <v>0.2</v>
      </c>
      <c r="W9124">
        <v>179</v>
      </c>
      <c r="X9124" t="s">
        <v>36</v>
      </c>
      <c r="Y9124" t="s">
        <v>36</v>
      </c>
      <c r="Z9124" s="2">
        <v>1851.752900549171</v>
      </c>
    </row>
    <row r="9125" spans="1:26" x14ac:dyDescent="0.35">
      <c r="A9125" t="s">
        <v>110</v>
      </c>
      <c r="B9125" t="s">
        <v>111</v>
      </c>
      <c r="C9125" t="s">
        <v>27</v>
      </c>
      <c r="D9125" t="s">
        <v>46</v>
      </c>
      <c r="E9125" t="s">
        <v>65</v>
      </c>
      <c r="F9125" t="s">
        <v>384</v>
      </c>
      <c r="G9125" t="s">
        <v>385</v>
      </c>
      <c r="H9125" t="s">
        <v>32</v>
      </c>
      <c r="I9125" t="s">
        <v>3999</v>
      </c>
      <c r="J9125" s="1">
        <v>43060</v>
      </c>
      <c r="K9125" s="1">
        <v>43064</v>
      </c>
      <c r="L9125" t="s">
        <v>60</v>
      </c>
      <c r="M9125">
        <f>Table1[[#This Row],[Ship Date]]-Table1[[#This Row],[Order Date]]</f>
        <v>4</v>
      </c>
      <c r="N9125">
        <v>11</v>
      </c>
      <c r="O9125" t="s">
        <v>35</v>
      </c>
      <c r="P9125" s="3">
        <v>56.56</v>
      </c>
      <c r="Q9125" s="3">
        <v>43.39667696680749</v>
      </c>
      <c r="R9125" s="3">
        <f>(Table1[[#This Row],[Selling Price]]-Table1[[#This Row],[Cost Price]])</f>
        <v>13.163323033192512</v>
      </c>
      <c r="S9125" s="12">
        <f>(Table1[[#This Row],[Profit]]/Table1[[#This Row],[Selling Price]])</f>
        <v>0.23273201968162149</v>
      </c>
      <c r="T9125">
        <v>2</v>
      </c>
      <c r="U9125" s="2">
        <f>Table1[[#This Row],[Selling Price]]*Table1[[#This Row],[Quantity]]</f>
        <v>113.12</v>
      </c>
      <c r="V9125" s="4">
        <v>0</v>
      </c>
      <c r="W9125">
        <v>253</v>
      </c>
      <c r="X9125" t="s">
        <v>36</v>
      </c>
      <c r="Y9125" t="s">
        <v>68</v>
      </c>
      <c r="Z9125" s="2">
        <v>52.069002064568132</v>
      </c>
    </row>
    <row r="9126" spans="1:26" x14ac:dyDescent="0.35">
      <c r="A9126" t="s">
        <v>110</v>
      </c>
      <c r="B9126" t="s">
        <v>111</v>
      </c>
      <c r="C9126" t="s">
        <v>27</v>
      </c>
      <c r="D9126" t="s">
        <v>46</v>
      </c>
      <c r="E9126" t="s">
        <v>102</v>
      </c>
      <c r="F9126" t="s">
        <v>4000</v>
      </c>
      <c r="G9126" t="s">
        <v>4001</v>
      </c>
      <c r="H9126" t="s">
        <v>32</v>
      </c>
      <c r="I9126" t="s">
        <v>4002</v>
      </c>
      <c r="J9126" s="1">
        <v>42050</v>
      </c>
      <c r="K9126" s="1">
        <v>42053</v>
      </c>
      <c r="L9126" t="s">
        <v>34</v>
      </c>
      <c r="M9126">
        <f>Table1[[#This Row],[Ship Date]]-Table1[[#This Row],[Order Date]]</f>
        <v>3</v>
      </c>
      <c r="N9126">
        <v>2</v>
      </c>
      <c r="O9126" t="s">
        <v>106</v>
      </c>
      <c r="P9126" s="3">
        <v>13.36</v>
      </c>
      <c r="Q9126" s="3">
        <v>10.888224325762749</v>
      </c>
      <c r="R9126" s="3">
        <f>(Table1[[#This Row],[Selling Price]]-Table1[[#This Row],[Cost Price]])</f>
        <v>2.4717756742372501</v>
      </c>
      <c r="S9126" s="12">
        <f>(Table1[[#This Row],[Profit]]/Table1[[#This Row],[Selling Price]])</f>
        <v>0.18501314926925524</v>
      </c>
      <c r="T9126">
        <v>2</v>
      </c>
      <c r="U9126" s="2">
        <f>Table1[[#This Row],[Selling Price]]*Table1[[#This Row],[Quantity]]</f>
        <v>26.72</v>
      </c>
      <c r="V9126" s="4">
        <v>0</v>
      </c>
      <c r="W9126">
        <v>144</v>
      </c>
      <c r="X9126" t="s">
        <v>36</v>
      </c>
      <c r="Y9126" t="s">
        <v>52</v>
      </c>
      <c r="Z9126" s="2">
        <v>18.811841490578921</v>
      </c>
    </row>
    <row r="9127" spans="1:26" x14ac:dyDescent="0.35">
      <c r="A9127" t="s">
        <v>110</v>
      </c>
      <c r="B9127" t="s">
        <v>111</v>
      </c>
      <c r="C9127" t="s">
        <v>64</v>
      </c>
      <c r="D9127" t="s">
        <v>46</v>
      </c>
      <c r="E9127" t="s">
        <v>270</v>
      </c>
      <c r="F9127" t="s">
        <v>2045</v>
      </c>
      <c r="G9127" t="s">
        <v>2046</v>
      </c>
      <c r="H9127" t="s">
        <v>32</v>
      </c>
      <c r="I9127" t="s">
        <v>4014</v>
      </c>
      <c r="J9127" s="1">
        <v>42316</v>
      </c>
      <c r="K9127" s="1">
        <v>42318</v>
      </c>
      <c r="L9127" t="s">
        <v>34</v>
      </c>
      <c r="M9127">
        <f>Table1[[#This Row],[Ship Date]]-Table1[[#This Row],[Order Date]]</f>
        <v>2</v>
      </c>
      <c r="N9127">
        <v>11</v>
      </c>
      <c r="O9127" t="s">
        <v>35</v>
      </c>
      <c r="P9127" s="3">
        <v>5</v>
      </c>
      <c r="Q9127" s="3">
        <v>3.3748770553128349</v>
      </c>
      <c r="R9127" s="3">
        <f>(Table1[[#This Row],[Selling Price]]-Table1[[#This Row],[Cost Price]])</f>
        <v>1.6251229446871651</v>
      </c>
      <c r="S9127" s="12">
        <f>(Table1[[#This Row],[Profit]]/Table1[[#This Row],[Selling Price]])</f>
        <v>0.32502458893743302</v>
      </c>
      <c r="T9127">
        <v>1</v>
      </c>
      <c r="U9127" s="2">
        <f>Table1[[#This Row],[Selling Price]]*Table1[[#This Row],[Quantity]]</f>
        <v>5</v>
      </c>
      <c r="V9127" s="4">
        <v>0</v>
      </c>
      <c r="W9127">
        <v>156</v>
      </c>
      <c r="X9127" t="s">
        <v>36</v>
      </c>
      <c r="Y9127" t="s">
        <v>52</v>
      </c>
      <c r="Z9127" s="2">
        <v>13.074572438303459</v>
      </c>
    </row>
    <row r="9128" spans="1:26" x14ac:dyDescent="0.35">
      <c r="A9128" t="s">
        <v>110</v>
      </c>
      <c r="B9128" t="s">
        <v>111</v>
      </c>
      <c r="C9128" t="s">
        <v>45</v>
      </c>
      <c r="D9128" t="s">
        <v>46</v>
      </c>
      <c r="E9128" t="s">
        <v>86</v>
      </c>
      <c r="F9128" t="s">
        <v>4112</v>
      </c>
      <c r="G9128" t="s">
        <v>4113</v>
      </c>
      <c r="H9128" t="s">
        <v>32</v>
      </c>
      <c r="I9128" t="s">
        <v>4111</v>
      </c>
      <c r="J9128" s="1">
        <v>43071</v>
      </c>
      <c r="K9128" s="1">
        <v>43072</v>
      </c>
      <c r="L9128" t="s">
        <v>1118</v>
      </c>
      <c r="M9128">
        <f>Table1[[#This Row],[Ship Date]]-Table1[[#This Row],[Order Date]]</f>
        <v>1</v>
      </c>
      <c r="N9128">
        <v>12</v>
      </c>
      <c r="O9128" t="s">
        <v>35</v>
      </c>
      <c r="P9128" s="3">
        <v>69.456000000000003</v>
      </c>
      <c r="Q9128" s="3">
        <v>50.097510901957378</v>
      </c>
      <c r="R9128" s="3">
        <f>(Table1[[#This Row],[Selling Price]]-Table1[[#This Row],[Cost Price]])</f>
        <v>19.358489098042625</v>
      </c>
      <c r="S9128" s="12">
        <f>(Table1[[#This Row],[Profit]]/Table1[[#This Row],[Selling Price]])</f>
        <v>0.27871586469192905</v>
      </c>
      <c r="T9128">
        <v>2</v>
      </c>
      <c r="U9128" s="2">
        <f>Table1[[#This Row],[Selling Price]]*Table1[[#This Row],[Quantity]]</f>
        <v>138.91200000000001</v>
      </c>
      <c r="V9128" s="4">
        <v>0.2</v>
      </c>
      <c r="W9128">
        <v>224</v>
      </c>
      <c r="X9128" t="s">
        <v>36</v>
      </c>
      <c r="Y9128" t="s">
        <v>36</v>
      </c>
      <c r="Z9128" s="2">
        <v>148.07027726239869</v>
      </c>
    </row>
    <row r="9129" spans="1:26" x14ac:dyDescent="0.35">
      <c r="A9129" t="s">
        <v>110</v>
      </c>
      <c r="B9129" t="s">
        <v>111</v>
      </c>
      <c r="C9129" t="s">
        <v>64</v>
      </c>
      <c r="D9129" t="s">
        <v>46</v>
      </c>
      <c r="E9129" t="s">
        <v>65</v>
      </c>
      <c r="F9129" t="s">
        <v>852</v>
      </c>
      <c r="G9129" t="s">
        <v>853</v>
      </c>
      <c r="H9129" t="s">
        <v>32</v>
      </c>
      <c r="I9129" t="s">
        <v>4320</v>
      </c>
      <c r="J9129" s="1">
        <v>42841</v>
      </c>
      <c r="K9129" s="1">
        <v>42845</v>
      </c>
      <c r="L9129" t="s">
        <v>60</v>
      </c>
      <c r="M9129">
        <f>Table1[[#This Row],[Ship Date]]-Table1[[#This Row],[Order Date]]</f>
        <v>4</v>
      </c>
      <c r="N9129">
        <v>4</v>
      </c>
      <c r="O9129" t="s">
        <v>106</v>
      </c>
      <c r="P9129" s="3">
        <v>205.92</v>
      </c>
      <c r="Q9129" s="3">
        <v>167.545393117483</v>
      </c>
      <c r="R9129" s="3">
        <f>(Table1[[#This Row],[Selling Price]]-Table1[[#This Row],[Cost Price]])</f>
        <v>38.374606882516986</v>
      </c>
      <c r="S9129" s="12">
        <f>(Table1[[#This Row],[Profit]]/Table1[[#This Row],[Selling Price]])</f>
        <v>0.18635687103009416</v>
      </c>
      <c r="T9129">
        <v>4</v>
      </c>
      <c r="U9129" s="2">
        <f>Table1[[#This Row],[Selling Price]]*Table1[[#This Row],[Quantity]]</f>
        <v>823.68</v>
      </c>
      <c r="V9129" s="4">
        <v>0</v>
      </c>
      <c r="W9129">
        <v>192</v>
      </c>
      <c r="X9129" t="s">
        <v>36</v>
      </c>
      <c r="Y9129" t="s">
        <v>68</v>
      </c>
      <c r="Z9129" s="2">
        <v>56.226174346117482</v>
      </c>
    </row>
    <row r="9130" spans="1:26" x14ac:dyDescent="0.35">
      <c r="A9130" t="s">
        <v>110</v>
      </c>
      <c r="B9130" t="s">
        <v>111</v>
      </c>
      <c r="C9130" t="s">
        <v>27</v>
      </c>
      <c r="D9130" t="s">
        <v>46</v>
      </c>
      <c r="E9130" t="s">
        <v>65</v>
      </c>
      <c r="F9130" t="s">
        <v>231</v>
      </c>
      <c r="G9130" t="s">
        <v>232</v>
      </c>
      <c r="H9130" t="s">
        <v>32</v>
      </c>
      <c r="I9130" t="s">
        <v>4347</v>
      </c>
      <c r="J9130" s="1">
        <v>42985</v>
      </c>
      <c r="K9130" s="1">
        <v>42989</v>
      </c>
      <c r="L9130" t="s">
        <v>60</v>
      </c>
      <c r="M9130">
        <f>Table1[[#This Row],[Ship Date]]-Table1[[#This Row],[Order Date]]</f>
        <v>4</v>
      </c>
      <c r="N9130">
        <v>9</v>
      </c>
      <c r="O9130" t="s">
        <v>61</v>
      </c>
      <c r="P9130" s="3">
        <v>478.08</v>
      </c>
      <c r="Q9130" s="3">
        <v>334.70224016317093</v>
      </c>
      <c r="R9130" s="3">
        <f>(Table1[[#This Row],[Selling Price]]-Table1[[#This Row],[Cost Price]])</f>
        <v>143.37775983682906</v>
      </c>
      <c r="S9130" s="12">
        <f>(Table1[[#This Row],[Profit]]/Table1[[#This Row],[Selling Price]])</f>
        <v>0.29990327944450523</v>
      </c>
      <c r="T9130">
        <v>8</v>
      </c>
      <c r="U9130" s="2">
        <f>Table1[[#This Row],[Selling Price]]*Table1[[#This Row],[Quantity]]</f>
        <v>3824.64</v>
      </c>
      <c r="V9130" s="4">
        <v>0</v>
      </c>
      <c r="W9130">
        <v>435</v>
      </c>
      <c r="X9130" t="s">
        <v>36</v>
      </c>
      <c r="Y9130" t="s">
        <v>36</v>
      </c>
      <c r="Z9130" s="2">
        <v>215.7989784591206</v>
      </c>
    </row>
    <row r="9131" spans="1:26" x14ac:dyDescent="0.35">
      <c r="A9131" t="s">
        <v>110</v>
      </c>
      <c r="B9131" t="s">
        <v>111</v>
      </c>
      <c r="C9131" t="s">
        <v>39</v>
      </c>
      <c r="D9131" t="s">
        <v>46</v>
      </c>
      <c r="E9131" t="s">
        <v>91</v>
      </c>
      <c r="F9131" t="s">
        <v>4093</v>
      </c>
      <c r="G9131" t="s">
        <v>4094</v>
      </c>
      <c r="H9131" t="s">
        <v>32</v>
      </c>
      <c r="I9131" t="s">
        <v>4377</v>
      </c>
      <c r="J9131" s="1">
        <v>42848</v>
      </c>
      <c r="K9131" s="1">
        <v>42854</v>
      </c>
      <c r="L9131" t="s">
        <v>60</v>
      </c>
      <c r="M9131">
        <f>Table1[[#This Row],[Ship Date]]-Table1[[#This Row],[Order Date]]</f>
        <v>6</v>
      </c>
      <c r="N9131">
        <v>4</v>
      </c>
      <c r="O9131" t="s">
        <v>106</v>
      </c>
      <c r="P9131" s="3">
        <v>121.94</v>
      </c>
      <c r="Q9131" s="3">
        <v>80.425091005123519</v>
      </c>
      <c r="R9131" s="3">
        <f>(Table1[[#This Row],[Selling Price]]-Table1[[#This Row],[Cost Price]])</f>
        <v>41.514908994876478</v>
      </c>
      <c r="S9131" s="12">
        <f>(Table1[[#This Row],[Profit]]/Table1[[#This Row],[Selling Price]])</f>
        <v>0.34045357548693195</v>
      </c>
      <c r="T9131">
        <v>2</v>
      </c>
      <c r="U9131" s="2">
        <f>Table1[[#This Row],[Selling Price]]*Table1[[#This Row],[Quantity]]</f>
        <v>243.88</v>
      </c>
      <c r="V9131" s="4">
        <v>0</v>
      </c>
      <c r="W9131">
        <v>436</v>
      </c>
      <c r="X9131" t="s">
        <v>68</v>
      </c>
      <c r="Y9131" t="s">
        <v>68</v>
      </c>
      <c r="Z9131" s="2">
        <v>122.9116488279284</v>
      </c>
    </row>
    <row r="9132" spans="1:26" x14ac:dyDescent="0.35">
      <c r="A9132" t="s">
        <v>110</v>
      </c>
      <c r="B9132" t="s">
        <v>111</v>
      </c>
      <c r="C9132" t="s">
        <v>39</v>
      </c>
      <c r="D9132" t="s">
        <v>46</v>
      </c>
      <c r="E9132" t="s">
        <v>102</v>
      </c>
      <c r="F9132" t="s">
        <v>4489</v>
      </c>
      <c r="G9132" t="s">
        <v>4490</v>
      </c>
      <c r="H9132" t="s">
        <v>32</v>
      </c>
      <c r="I9132" t="s">
        <v>4486</v>
      </c>
      <c r="J9132" s="1">
        <v>42902</v>
      </c>
      <c r="K9132" s="1">
        <v>42907</v>
      </c>
      <c r="L9132" t="s">
        <v>60</v>
      </c>
      <c r="M9132">
        <f>Table1[[#This Row],[Ship Date]]-Table1[[#This Row],[Order Date]]</f>
        <v>5</v>
      </c>
      <c r="N9132">
        <v>6</v>
      </c>
      <c r="O9132" t="s">
        <v>51</v>
      </c>
      <c r="P9132" s="3">
        <v>192.16</v>
      </c>
      <c r="Q9132" s="3">
        <v>161.94657501088551</v>
      </c>
      <c r="R9132" s="3">
        <f>(Table1[[#This Row],[Selling Price]]-Table1[[#This Row],[Cost Price]])</f>
        <v>30.213424989114486</v>
      </c>
      <c r="S9132" s="12">
        <f>(Table1[[#This Row],[Profit]]/Table1[[#This Row],[Selling Price]])</f>
        <v>0.15723056301579147</v>
      </c>
      <c r="T9132">
        <v>4</v>
      </c>
      <c r="U9132" s="2">
        <f>Table1[[#This Row],[Selling Price]]*Table1[[#This Row],[Quantity]]</f>
        <v>768.64</v>
      </c>
      <c r="V9132" s="4">
        <v>0</v>
      </c>
      <c r="W9132">
        <v>499</v>
      </c>
      <c r="X9132" t="s">
        <v>36</v>
      </c>
      <c r="Y9132" t="s">
        <v>68</v>
      </c>
      <c r="Z9132" s="2">
        <v>58.836743621651948</v>
      </c>
    </row>
    <row r="9133" spans="1:26" x14ac:dyDescent="0.35">
      <c r="A9133" t="s">
        <v>110</v>
      </c>
      <c r="B9133" t="s">
        <v>111</v>
      </c>
      <c r="C9133" t="s">
        <v>39</v>
      </c>
      <c r="D9133" t="s">
        <v>46</v>
      </c>
      <c r="E9133" t="s">
        <v>86</v>
      </c>
      <c r="F9133" t="s">
        <v>2984</v>
      </c>
      <c r="G9133" t="s">
        <v>2985</v>
      </c>
      <c r="H9133" t="s">
        <v>32</v>
      </c>
      <c r="I9133" t="s">
        <v>4547</v>
      </c>
      <c r="J9133" s="1">
        <v>43020</v>
      </c>
      <c r="K9133" s="1">
        <v>43022</v>
      </c>
      <c r="L9133" t="s">
        <v>199</v>
      </c>
      <c r="M9133">
        <f>Table1[[#This Row],[Ship Date]]-Table1[[#This Row],[Order Date]]</f>
        <v>2</v>
      </c>
      <c r="N9133">
        <v>10</v>
      </c>
      <c r="O9133" t="s">
        <v>61</v>
      </c>
      <c r="P9133" s="3">
        <v>101.84</v>
      </c>
      <c r="Q9133" s="3">
        <v>82.093169243342231</v>
      </c>
      <c r="R9133" s="3">
        <f>(Table1[[#This Row],[Selling Price]]-Table1[[#This Row],[Cost Price]])</f>
        <v>19.746830756657772</v>
      </c>
      <c r="S9133" s="12">
        <f>(Table1[[#This Row],[Profit]]/Table1[[#This Row],[Selling Price]])</f>
        <v>0.19390053767338739</v>
      </c>
      <c r="T9133">
        <v>5</v>
      </c>
      <c r="U9133" s="2">
        <f>Table1[[#This Row],[Selling Price]]*Table1[[#This Row],[Quantity]]</f>
        <v>509.20000000000005</v>
      </c>
      <c r="V9133" s="4">
        <v>0.2</v>
      </c>
      <c r="W9133">
        <v>370</v>
      </c>
      <c r="X9133" t="s">
        <v>36</v>
      </c>
      <c r="Y9133" t="s">
        <v>68</v>
      </c>
      <c r="Z9133" s="2">
        <v>49.386275221630832</v>
      </c>
    </row>
    <row r="9134" spans="1:26" x14ac:dyDescent="0.35">
      <c r="A9134" t="s">
        <v>110</v>
      </c>
      <c r="B9134" t="s">
        <v>111</v>
      </c>
      <c r="C9134" t="s">
        <v>45</v>
      </c>
      <c r="D9134" t="s">
        <v>46</v>
      </c>
      <c r="E9134" t="s">
        <v>178</v>
      </c>
      <c r="F9134" t="s">
        <v>179</v>
      </c>
      <c r="G9134" t="s">
        <v>180</v>
      </c>
      <c r="H9134" t="s">
        <v>32</v>
      </c>
      <c r="I9134" t="s">
        <v>4602</v>
      </c>
      <c r="J9134" s="1">
        <v>41907</v>
      </c>
      <c r="K9134" s="1">
        <v>41912</v>
      </c>
      <c r="L9134" t="s">
        <v>60</v>
      </c>
      <c r="M9134">
        <f>Table1[[#This Row],[Ship Date]]-Table1[[#This Row],[Order Date]]</f>
        <v>5</v>
      </c>
      <c r="N9134">
        <v>9</v>
      </c>
      <c r="O9134" t="s">
        <v>61</v>
      </c>
      <c r="P9134" s="3">
        <v>3.2639999999999998</v>
      </c>
      <c r="Q9134" s="3">
        <v>2.3030916066204861</v>
      </c>
      <c r="R9134" s="3">
        <f>(Table1[[#This Row],[Selling Price]]-Table1[[#This Row],[Cost Price]])</f>
        <v>0.96090839337951373</v>
      </c>
      <c r="S9134" s="12">
        <f>(Table1[[#This Row],[Profit]]/Table1[[#This Row],[Selling Price]])</f>
        <v>0.29439595385401768</v>
      </c>
      <c r="T9134">
        <v>2</v>
      </c>
      <c r="U9134" s="2">
        <f>Table1[[#This Row],[Selling Price]]*Table1[[#This Row],[Quantity]]</f>
        <v>6.5279999999999996</v>
      </c>
      <c r="V9134" s="4">
        <v>0.2</v>
      </c>
      <c r="W9134">
        <v>179</v>
      </c>
      <c r="X9134" t="s">
        <v>36</v>
      </c>
      <c r="Y9134" t="s">
        <v>52</v>
      </c>
      <c r="Z9134" s="2">
        <v>4.2354180388287963</v>
      </c>
    </row>
    <row r="9135" spans="1:26" x14ac:dyDescent="0.35">
      <c r="A9135" t="s">
        <v>110</v>
      </c>
      <c r="B9135" t="s">
        <v>111</v>
      </c>
      <c r="C9135" t="s">
        <v>64</v>
      </c>
      <c r="D9135" t="s">
        <v>46</v>
      </c>
      <c r="E9135" t="s">
        <v>102</v>
      </c>
      <c r="F9135" t="s">
        <v>4663</v>
      </c>
      <c r="G9135" t="s">
        <v>4664</v>
      </c>
      <c r="H9135" t="s">
        <v>32</v>
      </c>
      <c r="I9135" t="s">
        <v>4665</v>
      </c>
      <c r="J9135" s="1">
        <v>43031</v>
      </c>
      <c r="K9135" s="1">
        <v>43037</v>
      </c>
      <c r="L9135" t="s">
        <v>60</v>
      </c>
      <c r="M9135">
        <f>Table1[[#This Row],[Ship Date]]-Table1[[#This Row],[Order Date]]</f>
        <v>6</v>
      </c>
      <c r="N9135">
        <v>10</v>
      </c>
      <c r="O9135" t="s">
        <v>61</v>
      </c>
      <c r="P9135" s="3">
        <v>11.56</v>
      </c>
      <c r="Q9135" s="3">
        <v>8.8959821234389391</v>
      </c>
      <c r="R9135" s="3">
        <f>(Table1[[#This Row],[Selling Price]]-Table1[[#This Row],[Cost Price]])</f>
        <v>2.6640178765610614</v>
      </c>
      <c r="S9135" s="12">
        <f>(Table1[[#This Row],[Profit]]/Table1[[#This Row],[Selling Price]])</f>
        <v>0.2304513734049361</v>
      </c>
      <c r="T9135">
        <v>2</v>
      </c>
      <c r="U9135" s="2">
        <f>Table1[[#This Row],[Selling Price]]*Table1[[#This Row],[Quantity]]</f>
        <v>23.12</v>
      </c>
      <c r="V9135" s="4">
        <v>0</v>
      </c>
      <c r="W9135">
        <v>320</v>
      </c>
      <c r="X9135" t="s">
        <v>68</v>
      </c>
      <c r="Y9135" t="s">
        <v>68</v>
      </c>
      <c r="Z9135" s="2">
        <v>132.5509689941303</v>
      </c>
    </row>
    <row r="9136" spans="1:26" x14ac:dyDescent="0.35">
      <c r="A9136" t="s">
        <v>110</v>
      </c>
      <c r="B9136" t="s">
        <v>111</v>
      </c>
      <c r="C9136" t="s">
        <v>39</v>
      </c>
      <c r="D9136" t="s">
        <v>46</v>
      </c>
      <c r="E9136" t="s">
        <v>270</v>
      </c>
      <c r="F9136" t="s">
        <v>2533</v>
      </c>
      <c r="G9136" t="s">
        <v>527</v>
      </c>
      <c r="H9136" t="s">
        <v>32</v>
      </c>
      <c r="I9136" t="s">
        <v>4694</v>
      </c>
      <c r="J9136" s="1">
        <v>41818</v>
      </c>
      <c r="K9136" s="1">
        <v>41824</v>
      </c>
      <c r="L9136" t="s">
        <v>60</v>
      </c>
      <c r="M9136">
        <f>Table1[[#This Row],[Ship Date]]-Table1[[#This Row],[Order Date]]</f>
        <v>6</v>
      </c>
      <c r="N9136">
        <v>6</v>
      </c>
      <c r="O9136" t="s">
        <v>51</v>
      </c>
      <c r="P9136" s="3">
        <v>6.08</v>
      </c>
      <c r="Q9136" s="3">
        <v>4.7518459490231626</v>
      </c>
      <c r="R9136" s="3">
        <f>(Table1[[#This Row],[Selling Price]]-Table1[[#This Row],[Cost Price]])</f>
        <v>1.3281540509768375</v>
      </c>
      <c r="S9136" s="12">
        <f>(Table1[[#This Row],[Profit]]/Table1[[#This Row],[Selling Price]])</f>
        <v>0.21844638996329563</v>
      </c>
      <c r="T9136">
        <v>1</v>
      </c>
      <c r="U9136" s="2">
        <f>Table1[[#This Row],[Selling Price]]*Table1[[#This Row],[Quantity]]</f>
        <v>6.08</v>
      </c>
      <c r="V9136" s="4">
        <v>0</v>
      </c>
      <c r="W9136">
        <v>267</v>
      </c>
      <c r="X9136" t="s">
        <v>68</v>
      </c>
      <c r="Y9136" t="s">
        <v>52</v>
      </c>
      <c r="Z9136" s="2">
        <v>16.744591439512359</v>
      </c>
    </row>
    <row r="9137" spans="1:26" x14ac:dyDescent="0.35">
      <c r="A9137" t="s">
        <v>110</v>
      </c>
      <c r="B9137" t="s">
        <v>111</v>
      </c>
      <c r="C9137" t="s">
        <v>27</v>
      </c>
      <c r="D9137" t="s">
        <v>46</v>
      </c>
      <c r="E9137" t="s">
        <v>86</v>
      </c>
      <c r="F9137" t="s">
        <v>4761</v>
      </c>
      <c r="G9137" t="s">
        <v>4762</v>
      </c>
      <c r="H9137" t="s">
        <v>32</v>
      </c>
      <c r="I9137" t="s">
        <v>4763</v>
      </c>
      <c r="J9137" s="1">
        <v>42190</v>
      </c>
      <c r="K9137" s="1">
        <v>42195</v>
      </c>
      <c r="L9137" t="s">
        <v>60</v>
      </c>
      <c r="M9137">
        <f>Table1[[#This Row],[Ship Date]]-Table1[[#This Row],[Order Date]]</f>
        <v>5</v>
      </c>
      <c r="N9137">
        <v>7</v>
      </c>
      <c r="O9137" t="s">
        <v>51</v>
      </c>
      <c r="P9137" s="3">
        <v>19</v>
      </c>
      <c r="Q9137" s="3">
        <v>13.43059424054095</v>
      </c>
      <c r="R9137" s="3">
        <f>(Table1[[#This Row],[Selling Price]]-Table1[[#This Row],[Cost Price]])</f>
        <v>5.56940575945905</v>
      </c>
      <c r="S9137" s="12">
        <f>(Table1[[#This Row],[Profit]]/Table1[[#This Row],[Selling Price]])</f>
        <v>0.29312661891889735</v>
      </c>
      <c r="T9137">
        <v>5</v>
      </c>
      <c r="U9137" s="2">
        <f>Table1[[#This Row],[Selling Price]]*Table1[[#This Row],[Quantity]]</f>
        <v>95</v>
      </c>
      <c r="V9137" s="4">
        <v>0</v>
      </c>
      <c r="W9137">
        <v>309</v>
      </c>
      <c r="X9137" t="s">
        <v>36</v>
      </c>
      <c r="Y9137" t="s">
        <v>52</v>
      </c>
      <c r="Z9137" s="2">
        <v>0.53740115370177599</v>
      </c>
    </row>
    <row r="9138" spans="1:26" x14ac:dyDescent="0.35">
      <c r="A9138" t="s">
        <v>110</v>
      </c>
      <c r="B9138" t="s">
        <v>111</v>
      </c>
      <c r="C9138" t="s">
        <v>64</v>
      </c>
      <c r="D9138" t="s">
        <v>46</v>
      </c>
      <c r="E9138" t="s">
        <v>86</v>
      </c>
      <c r="F9138" t="s">
        <v>970</v>
      </c>
      <c r="G9138" t="s">
        <v>971</v>
      </c>
      <c r="H9138" t="s">
        <v>32</v>
      </c>
      <c r="I9138" t="s">
        <v>4770</v>
      </c>
      <c r="J9138" s="1">
        <v>41936</v>
      </c>
      <c r="K9138" s="1">
        <v>41941</v>
      </c>
      <c r="L9138" t="s">
        <v>60</v>
      </c>
      <c r="M9138">
        <f>Table1[[#This Row],[Ship Date]]-Table1[[#This Row],[Order Date]]</f>
        <v>5</v>
      </c>
      <c r="N9138">
        <v>10</v>
      </c>
      <c r="O9138" t="s">
        <v>61</v>
      </c>
      <c r="P9138" s="3">
        <v>34.271999999999998</v>
      </c>
      <c r="Q9138" s="3">
        <v>24.317638544600261</v>
      </c>
      <c r="R9138" s="3">
        <f>(Table1[[#This Row],[Selling Price]]-Table1[[#This Row],[Cost Price]])</f>
        <v>9.9543614553997379</v>
      </c>
      <c r="S9138" s="12">
        <f>(Table1[[#This Row],[Profit]]/Table1[[#This Row],[Selling Price]])</f>
        <v>0.29045172313841439</v>
      </c>
      <c r="T9138">
        <v>3</v>
      </c>
      <c r="U9138" s="2">
        <f>Table1[[#This Row],[Selling Price]]*Table1[[#This Row],[Quantity]]</f>
        <v>102.816</v>
      </c>
      <c r="V9138" s="4">
        <v>0.2</v>
      </c>
      <c r="W9138">
        <v>439</v>
      </c>
      <c r="X9138" t="s">
        <v>36</v>
      </c>
      <c r="Y9138" t="s">
        <v>52</v>
      </c>
      <c r="Z9138" s="2">
        <v>29.71965652560608</v>
      </c>
    </row>
    <row r="9139" spans="1:26" x14ac:dyDescent="0.35">
      <c r="A9139" t="s">
        <v>110</v>
      </c>
      <c r="B9139" t="s">
        <v>111</v>
      </c>
      <c r="C9139" t="s">
        <v>39</v>
      </c>
      <c r="D9139" t="s">
        <v>46</v>
      </c>
      <c r="E9139" t="s">
        <v>102</v>
      </c>
      <c r="F9139" t="s">
        <v>3131</v>
      </c>
      <c r="G9139" t="s">
        <v>3132</v>
      </c>
      <c r="H9139" t="s">
        <v>32</v>
      </c>
      <c r="I9139" t="s">
        <v>4778</v>
      </c>
      <c r="J9139" s="1">
        <v>42316</v>
      </c>
      <c r="K9139" s="1">
        <v>42322</v>
      </c>
      <c r="L9139" t="s">
        <v>60</v>
      </c>
      <c r="M9139">
        <f>Table1[[#This Row],[Ship Date]]-Table1[[#This Row],[Order Date]]</f>
        <v>6</v>
      </c>
      <c r="N9139">
        <v>11</v>
      </c>
      <c r="O9139" t="s">
        <v>35</v>
      </c>
      <c r="P9139" s="3">
        <v>92.94</v>
      </c>
      <c r="Q9139" s="3">
        <v>68.670784467453927</v>
      </c>
      <c r="R9139" s="3">
        <f>(Table1[[#This Row],[Selling Price]]-Table1[[#This Row],[Cost Price]])</f>
        <v>24.26921553254607</v>
      </c>
      <c r="S9139" s="12">
        <f>(Table1[[#This Row],[Profit]]/Table1[[#This Row],[Selling Price]])</f>
        <v>0.26112777633468981</v>
      </c>
      <c r="T9139">
        <v>3</v>
      </c>
      <c r="U9139" s="2">
        <f>Table1[[#This Row],[Selling Price]]*Table1[[#This Row],[Quantity]]</f>
        <v>278.82</v>
      </c>
      <c r="V9139" s="4">
        <v>0</v>
      </c>
      <c r="W9139">
        <v>256</v>
      </c>
      <c r="X9139" t="s">
        <v>68</v>
      </c>
      <c r="Y9139" t="s">
        <v>68</v>
      </c>
      <c r="Z9139" s="2">
        <v>53.549517225752012</v>
      </c>
    </row>
    <row r="9140" spans="1:26" x14ac:dyDescent="0.35">
      <c r="A9140" t="s">
        <v>110</v>
      </c>
      <c r="B9140" t="s">
        <v>111</v>
      </c>
      <c r="C9140" t="s">
        <v>27</v>
      </c>
      <c r="D9140" t="s">
        <v>46</v>
      </c>
      <c r="E9140" t="s">
        <v>91</v>
      </c>
      <c r="F9140" t="s">
        <v>3204</v>
      </c>
      <c r="G9140" t="s">
        <v>3205</v>
      </c>
      <c r="H9140" t="s">
        <v>32</v>
      </c>
      <c r="I9140" t="s">
        <v>4810</v>
      </c>
      <c r="J9140" s="1">
        <v>43014</v>
      </c>
      <c r="K9140" s="1">
        <v>43019</v>
      </c>
      <c r="L9140" t="s">
        <v>60</v>
      </c>
      <c r="M9140">
        <f>Table1[[#This Row],[Ship Date]]-Table1[[#This Row],[Order Date]]</f>
        <v>5</v>
      </c>
      <c r="N9140">
        <v>10</v>
      </c>
      <c r="O9140" t="s">
        <v>61</v>
      </c>
      <c r="P9140" s="3">
        <v>227.84</v>
      </c>
      <c r="Q9140" s="3">
        <v>170.20644240893469</v>
      </c>
      <c r="R9140" s="3">
        <f>(Table1[[#This Row],[Selling Price]]-Table1[[#This Row],[Cost Price]])</f>
        <v>57.633557591065312</v>
      </c>
      <c r="S9140" s="12">
        <f>(Table1[[#This Row],[Profit]]/Table1[[#This Row],[Selling Price]])</f>
        <v>0.25295627453943692</v>
      </c>
      <c r="T9140">
        <v>4</v>
      </c>
      <c r="U9140" s="2">
        <f>Table1[[#This Row],[Selling Price]]*Table1[[#This Row],[Quantity]]</f>
        <v>911.36</v>
      </c>
      <c r="V9140" s="4">
        <v>0</v>
      </c>
      <c r="W9140">
        <v>415</v>
      </c>
      <c r="X9140" t="s">
        <v>36</v>
      </c>
      <c r="Y9140" t="s">
        <v>68</v>
      </c>
      <c r="Z9140" s="2">
        <v>82.673798574074638</v>
      </c>
    </row>
    <row r="9141" spans="1:26" x14ac:dyDescent="0.35">
      <c r="A9141" t="s">
        <v>110</v>
      </c>
      <c r="B9141" t="s">
        <v>111</v>
      </c>
      <c r="C9141" t="s">
        <v>27</v>
      </c>
      <c r="D9141" t="s">
        <v>46</v>
      </c>
      <c r="E9141" t="s">
        <v>102</v>
      </c>
      <c r="F9141" t="s">
        <v>2438</v>
      </c>
      <c r="G9141" t="s">
        <v>2439</v>
      </c>
      <c r="H9141" t="s">
        <v>32</v>
      </c>
      <c r="I9141" t="s">
        <v>4817</v>
      </c>
      <c r="J9141" s="1">
        <v>42797</v>
      </c>
      <c r="K9141" s="1">
        <v>42801</v>
      </c>
      <c r="L9141" t="s">
        <v>60</v>
      </c>
      <c r="M9141">
        <f>Table1[[#This Row],[Ship Date]]-Table1[[#This Row],[Order Date]]</f>
        <v>4</v>
      </c>
      <c r="N9141">
        <v>3</v>
      </c>
      <c r="O9141" t="s">
        <v>106</v>
      </c>
      <c r="P9141" s="3">
        <v>26.88</v>
      </c>
      <c r="Q9141" s="3">
        <v>22.082461466652461</v>
      </c>
      <c r="R9141" s="3">
        <f>(Table1[[#This Row],[Selling Price]]-Table1[[#This Row],[Cost Price]])</f>
        <v>4.797538533347538</v>
      </c>
      <c r="S9141" s="12">
        <f>(Table1[[#This Row],[Profit]]/Table1[[#This Row],[Selling Price]])</f>
        <v>0.17847985615132211</v>
      </c>
      <c r="T9141">
        <v>8</v>
      </c>
      <c r="U9141" s="2">
        <f>Table1[[#This Row],[Selling Price]]*Table1[[#This Row],[Quantity]]</f>
        <v>215.04</v>
      </c>
      <c r="V9141" s="4">
        <v>0.2</v>
      </c>
      <c r="W9141">
        <v>385</v>
      </c>
      <c r="X9141" t="s">
        <v>36</v>
      </c>
      <c r="Y9141" t="s">
        <v>52</v>
      </c>
      <c r="Z9141" s="2">
        <v>9.1601091696551293</v>
      </c>
    </row>
    <row r="9142" spans="1:26" x14ac:dyDescent="0.35">
      <c r="A9142" t="s">
        <v>110</v>
      </c>
      <c r="B9142" t="s">
        <v>111</v>
      </c>
      <c r="C9142" t="s">
        <v>45</v>
      </c>
      <c r="D9142" t="s">
        <v>46</v>
      </c>
      <c r="E9142" t="s">
        <v>86</v>
      </c>
      <c r="F9142" t="s">
        <v>4308</v>
      </c>
      <c r="G9142" t="s">
        <v>1062</v>
      </c>
      <c r="H9142" t="s">
        <v>32</v>
      </c>
      <c r="I9142" t="s">
        <v>4848</v>
      </c>
      <c r="J9142" s="1">
        <v>42839</v>
      </c>
      <c r="K9142" s="1">
        <v>42844</v>
      </c>
      <c r="L9142" t="s">
        <v>60</v>
      </c>
      <c r="M9142">
        <f>Table1[[#This Row],[Ship Date]]-Table1[[#This Row],[Order Date]]</f>
        <v>5</v>
      </c>
      <c r="N9142">
        <v>4</v>
      </c>
      <c r="O9142" t="s">
        <v>106</v>
      </c>
      <c r="P9142" s="3">
        <v>10.776</v>
      </c>
      <c r="Q9142" s="3">
        <v>8.1236851383431521</v>
      </c>
      <c r="R9142" s="3">
        <f>(Table1[[#This Row],[Selling Price]]-Table1[[#This Row],[Cost Price]])</f>
        <v>2.6523148616568477</v>
      </c>
      <c r="S9142" s="12">
        <f>(Table1[[#This Row],[Profit]]/Table1[[#This Row],[Selling Price]])</f>
        <v>0.24613166867639641</v>
      </c>
      <c r="T9142">
        <v>3</v>
      </c>
      <c r="U9142" s="2">
        <f>Table1[[#This Row],[Selling Price]]*Table1[[#This Row],[Quantity]]</f>
        <v>32.328000000000003</v>
      </c>
      <c r="V9142" s="4">
        <v>0.2</v>
      </c>
      <c r="W9142">
        <v>109</v>
      </c>
      <c r="X9142" t="s">
        <v>36</v>
      </c>
      <c r="Y9142" t="s">
        <v>36</v>
      </c>
      <c r="Z9142" s="2">
        <v>10.02463458068125</v>
      </c>
    </row>
    <row r="9143" spans="1:26" x14ac:dyDescent="0.35">
      <c r="A9143" t="s">
        <v>110</v>
      </c>
      <c r="B9143" t="s">
        <v>111</v>
      </c>
      <c r="C9143" t="s">
        <v>39</v>
      </c>
      <c r="D9143" t="s">
        <v>46</v>
      </c>
      <c r="E9143" t="s">
        <v>65</v>
      </c>
      <c r="F9143" t="s">
        <v>2210</v>
      </c>
      <c r="G9143" t="s">
        <v>2211</v>
      </c>
      <c r="H9143" t="s">
        <v>32</v>
      </c>
      <c r="I9143" t="s">
        <v>4866</v>
      </c>
      <c r="J9143" s="1">
        <v>42166</v>
      </c>
      <c r="K9143" s="1">
        <v>42167</v>
      </c>
      <c r="L9143" t="s">
        <v>199</v>
      </c>
      <c r="M9143">
        <f>Table1[[#This Row],[Ship Date]]-Table1[[#This Row],[Order Date]]</f>
        <v>1</v>
      </c>
      <c r="N9143">
        <v>6</v>
      </c>
      <c r="O9143" t="s">
        <v>51</v>
      </c>
      <c r="P9143" s="3">
        <v>563.80799999999999</v>
      </c>
      <c r="Q9143" s="3">
        <v>443.11251449316762</v>
      </c>
      <c r="R9143" s="3">
        <f>(Table1[[#This Row],[Selling Price]]-Table1[[#This Row],[Cost Price]])</f>
        <v>120.69548550683237</v>
      </c>
      <c r="S9143" s="12">
        <f>(Table1[[#This Row],[Profit]]/Table1[[#This Row],[Selling Price]])</f>
        <v>0.21407196334005968</v>
      </c>
      <c r="T9143">
        <v>4</v>
      </c>
      <c r="U9143" s="2">
        <f>Table1[[#This Row],[Selling Price]]*Table1[[#This Row],[Quantity]]</f>
        <v>2255.232</v>
      </c>
      <c r="V9143" s="4">
        <v>0.2</v>
      </c>
      <c r="W9143">
        <v>276</v>
      </c>
      <c r="X9143" t="s">
        <v>36</v>
      </c>
      <c r="Y9143" t="s">
        <v>36</v>
      </c>
      <c r="Z9143" s="2">
        <v>164.20411074026131</v>
      </c>
    </row>
    <row r="9144" spans="1:26" x14ac:dyDescent="0.35">
      <c r="A9144" t="s">
        <v>110</v>
      </c>
      <c r="B9144" t="s">
        <v>111</v>
      </c>
      <c r="C9144" t="s">
        <v>39</v>
      </c>
      <c r="D9144" t="s">
        <v>46</v>
      </c>
      <c r="E9144" t="s">
        <v>102</v>
      </c>
      <c r="F9144" t="s">
        <v>4467</v>
      </c>
      <c r="G9144" t="s">
        <v>4468</v>
      </c>
      <c r="H9144" t="s">
        <v>32</v>
      </c>
      <c r="I9144" t="s">
        <v>4903</v>
      </c>
      <c r="J9144" s="1">
        <v>41903</v>
      </c>
      <c r="K9144" s="1">
        <v>41907</v>
      </c>
      <c r="L9144" t="s">
        <v>60</v>
      </c>
      <c r="M9144">
        <f>Table1[[#This Row],[Ship Date]]-Table1[[#This Row],[Order Date]]</f>
        <v>4</v>
      </c>
      <c r="N9144">
        <v>9</v>
      </c>
      <c r="O9144" t="s">
        <v>61</v>
      </c>
      <c r="P9144" s="3">
        <v>19.350000000000001</v>
      </c>
      <c r="Q9144" s="3">
        <v>14.76219047045744</v>
      </c>
      <c r="R9144" s="3">
        <f>(Table1[[#This Row],[Selling Price]]-Table1[[#This Row],[Cost Price]])</f>
        <v>4.5878095295425609</v>
      </c>
      <c r="S9144" s="12">
        <f>(Table1[[#This Row],[Profit]]/Table1[[#This Row],[Selling Price]])</f>
        <v>0.23709609971796178</v>
      </c>
      <c r="T9144">
        <v>3</v>
      </c>
      <c r="U9144" s="2">
        <f>Table1[[#This Row],[Selling Price]]*Table1[[#This Row],[Quantity]]</f>
        <v>58.050000000000004</v>
      </c>
      <c r="V9144" s="4">
        <v>0</v>
      </c>
      <c r="W9144">
        <v>455</v>
      </c>
      <c r="X9144" t="s">
        <v>36</v>
      </c>
      <c r="Y9144" t="s">
        <v>52</v>
      </c>
      <c r="Z9144" s="2">
        <v>9.0023147023418364</v>
      </c>
    </row>
    <row r="9145" spans="1:26" x14ac:dyDescent="0.35">
      <c r="A9145" t="s">
        <v>110</v>
      </c>
      <c r="B9145" t="s">
        <v>111</v>
      </c>
      <c r="C9145" t="s">
        <v>55</v>
      </c>
      <c r="D9145" t="s">
        <v>46</v>
      </c>
      <c r="E9145" t="s">
        <v>86</v>
      </c>
      <c r="F9145" t="s">
        <v>1717</v>
      </c>
      <c r="G9145" t="s">
        <v>1718</v>
      </c>
      <c r="H9145" t="s">
        <v>32</v>
      </c>
      <c r="I9145" t="s">
        <v>4918</v>
      </c>
      <c r="J9145" s="1">
        <v>43048</v>
      </c>
      <c r="K9145" s="1">
        <v>43051</v>
      </c>
      <c r="L9145" t="s">
        <v>34</v>
      </c>
      <c r="M9145">
        <f>Table1[[#This Row],[Ship Date]]-Table1[[#This Row],[Order Date]]</f>
        <v>3</v>
      </c>
      <c r="N9145">
        <v>11</v>
      </c>
      <c r="O9145" t="s">
        <v>35</v>
      </c>
      <c r="P9145" s="3">
        <v>9.64</v>
      </c>
      <c r="Q9145" s="3">
        <v>6.7385744349930512</v>
      </c>
      <c r="R9145" s="3">
        <f>(Table1[[#This Row],[Selling Price]]-Table1[[#This Row],[Cost Price]])</f>
        <v>2.9014255650069494</v>
      </c>
      <c r="S9145" s="12">
        <f>(Table1[[#This Row],[Profit]]/Table1[[#This Row],[Selling Price]])</f>
        <v>0.30097775570611507</v>
      </c>
      <c r="T9145">
        <v>2</v>
      </c>
      <c r="U9145" s="2">
        <f>Table1[[#This Row],[Selling Price]]*Table1[[#This Row],[Quantity]]</f>
        <v>19.28</v>
      </c>
      <c r="V9145" s="4">
        <v>0</v>
      </c>
      <c r="W9145">
        <v>458</v>
      </c>
      <c r="X9145" t="s">
        <v>36</v>
      </c>
      <c r="Y9145" t="s">
        <v>52</v>
      </c>
      <c r="Z9145" s="2">
        <v>14.50924903780432</v>
      </c>
    </row>
    <row r="9146" spans="1:26" x14ac:dyDescent="0.35">
      <c r="A9146" t="s">
        <v>110</v>
      </c>
      <c r="B9146" t="s">
        <v>111</v>
      </c>
      <c r="C9146" t="s">
        <v>64</v>
      </c>
      <c r="D9146" t="s">
        <v>46</v>
      </c>
      <c r="E9146" t="s">
        <v>86</v>
      </c>
      <c r="F9146" t="s">
        <v>1589</v>
      </c>
      <c r="G9146" t="s">
        <v>1590</v>
      </c>
      <c r="H9146" t="s">
        <v>32</v>
      </c>
      <c r="I9146" t="s">
        <v>4961</v>
      </c>
      <c r="J9146" s="1">
        <v>42841</v>
      </c>
      <c r="K9146" s="1">
        <v>42847</v>
      </c>
      <c r="L9146" t="s">
        <v>60</v>
      </c>
      <c r="M9146">
        <f>Table1[[#This Row],[Ship Date]]-Table1[[#This Row],[Order Date]]</f>
        <v>6</v>
      </c>
      <c r="N9146">
        <v>4</v>
      </c>
      <c r="O9146" t="s">
        <v>106</v>
      </c>
      <c r="P9146" s="3">
        <v>2.8959999999999999</v>
      </c>
      <c r="Q9146" s="3">
        <v>2.0834762716099231</v>
      </c>
      <c r="R9146" s="3">
        <f>(Table1[[#This Row],[Selling Price]]-Table1[[#This Row],[Cost Price]])</f>
        <v>0.8125237283900768</v>
      </c>
      <c r="S9146" s="12">
        <f>(Table1[[#This Row],[Profit]]/Table1[[#This Row],[Selling Price]])</f>
        <v>0.28056758577005414</v>
      </c>
      <c r="T9146">
        <v>1</v>
      </c>
      <c r="U9146" s="2">
        <f>Table1[[#This Row],[Selling Price]]*Table1[[#This Row],[Quantity]]</f>
        <v>2.8959999999999999</v>
      </c>
      <c r="V9146" s="4">
        <v>0.8</v>
      </c>
      <c r="W9146">
        <v>434</v>
      </c>
      <c r="X9146" t="s">
        <v>68</v>
      </c>
      <c r="Y9146" t="s">
        <v>68</v>
      </c>
      <c r="Z9146" s="2">
        <v>43.010370682961039</v>
      </c>
    </row>
    <row r="9147" spans="1:26" x14ac:dyDescent="0.35">
      <c r="A9147" t="s">
        <v>110</v>
      </c>
      <c r="B9147" t="s">
        <v>111</v>
      </c>
      <c r="C9147" t="s">
        <v>39</v>
      </c>
      <c r="D9147" t="s">
        <v>46</v>
      </c>
      <c r="E9147" t="s">
        <v>102</v>
      </c>
      <c r="F9147" t="s">
        <v>2037</v>
      </c>
      <c r="G9147" t="s">
        <v>2038</v>
      </c>
      <c r="H9147" t="s">
        <v>32</v>
      </c>
      <c r="I9147" t="s">
        <v>4989</v>
      </c>
      <c r="J9147" s="1">
        <v>41960</v>
      </c>
      <c r="K9147" s="1">
        <v>41962</v>
      </c>
      <c r="L9147" t="s">
        <v>199</v>
      </c>
      <c r="M9147">
        <f>Table1[[#This Row],[Ship Date]]-Table1[[#This Row],[Order Date]]</f>
        <v>2</v>
      </c>
      <c r="N9147">
        <v>11</v>
      </c>
      <c r="O9147" t="s">
        <v>35</v>
      </c>
      <c r="P9147" s="3">
        <v>733.95</v>
      </c>
      <c r="Q9147" s="3">
        <v>556.42614453144972</v>
      </c>
      <c r="R9147" s="3">
        <f>(Table1[[#This Row],[Selling Price]]-Table1[[#This Row],[Cost Price]])</f>
        <v>177.52385546855032</v>
      </c>
      <c r="S9147" s="12">
        <f>(Table1[[#This Row],[Profit]]/Table1[[#This Row],[Selling Price]])</f>
        <v>0.24187459018809226</v>
      </c>
      <c r="T9147">
        <v>7</v>
      </c>
      <c r="U9147" s="2">
        <f>Table1[[#This Row],[Selling Price]]*Table1[[#This Row],[Quantity]]</f>
        <v>5137.6500000000005</v>
      </c>
      <c r="V9147" s="4">
        <v>0</v>
      </c>
      <c r="W9147">
        <v>397</v>
      </c>
      <c r="X9147" t="s">
        <v>36</v>
      </c>
      <c r="Y9147" t="s">
        <v>36</v>
      </c>
      <c r="Z9147" s="2">
        <v>238.91079678407169</v>
      </c>
    </row>
    <row r="9148" spans="1:26" x14ac:dyDescent="0.35">
      <c r="A9148" t="s">
        <v>110</v>
      </c>
      <c r="B9148" t="s">
        <v>111</v>
      </c>
      <c r="C9148" t="s">
        <v>64</v>
      </c>
      <c r="D9148" t="s">
        <v>46</v>
      </c>
      <c r="E9148" t="s">
        <v>75</v>
      </c>
      <c r="F9148" t="s">
        <v>2550</v>
      </c>
      <c r="G9148" t="s">
        <v>2551</v>
      </c>
      <c r="H9148" t="s">
        <v>32</v>
      </c>
      <c r="I9148" t="s">
        <v>5004</v>
      </c>
      <c r="J9148" s="1">
        <v>42786</v>
      </c>
      <c r="K9148" s="1">
        <v>42791</v>
      </c>
      <c r="L9148" t="s">
        <v>60</v>
      </c>
      <c r="M9148">
        <f>Table1[[#This Row],[Ship Date]]-Table1[[#This Row],[Order Date]]</f>
        <v>5</v>
      </c>
      <c r="N9148">
        <v>2</v>
      </c>
      <c r="O9148" t="s">
        <v>106</v>
      </c>
      <c r="P9148" s="3">
        <v>6.56</v>
      </c>
      <c r="Q9148" s="3">
        <v>4.5859268188797486</v>
      </c>
      <c r="R9148" s="3">
        <f>(Table1[[#This Row],[Selling Price]]-Table1[[#This Row],[Cost Price]])</f>
        <v>1.974073181120251</v>
      </c>
      <c r="S9148" s="12">
        <f>(Table1[[#This Row],[Profit]]/Table1[[#This Row],[Selling Price]])</f>
        <v>0.3009257898049163</v>
      </c>
      <c r="T9148">
        <v>2</v>
      </c>
      <c r="U9148" s="2">
        <f>Table1[[#This Row],[Selling Price]]*Table1[[#This Row],[Quantity]]</f>
        <v>13.12</v>
      </c>
      <c r="V9148" s="4">
        <v>0</v>
      </c>
      <c r="W9148">
        <v>115</v>
      </c>
      <c r="X9148" t="s">
        <v>36</v>
      </c>
      <c r="Y9148" t="s">
        <v>36</v>
      </c>
      <c r="Z9148" s="2">
        <v>6.4940686784172517</v>
      </c>
    </row>
    <row r="9149" spans="1:26" x14ac:dyDescent="0.35">
      <c r="A9149" t="s">
        <v>110</v>
      </c>
      <c r="B9149" t="s">
        <v>111</v>
      </c>
      <c r="C9149" t="s">
        <v>64</v>
      </c>
      <c r="D9149" t="s">
        <v>46</v>
      </c>
      <c r="E9149" t="s">
        <v>91</v>
      </c>
      <c r="F9149" t="s">
        <v>92</v>
      </c>
      <c r="G9149" t="s">
        <v>93</v>
      </c>
      <c r="H9149" t="s">
        <v>32</v>
      </c>
      <c r="I9149" t="s">
        <v>5030</v>
      </c>
      <c r="J9149" s="1">
        <v>42208</v>
      </c>
      <c r="K9149" s="1">
        <v>42212</v>
      </c>
      <c r="L9149" t="s">
        <v>60</v>
      </c>
      <c r="M9149">
        <f>Table1[[#This Row],[Ship Date]]-Table1[[#This Row],[Order Date]]</f>
        <v>4</v>
      </c>
      <c r="N9149">
        <v>7</v>
      </c>
      <c r="O9149" t="s">
        <v>51</v>
      </c>
      <c r="P9149" s="3">
        <v>68.94</v>
      </c>
      <c r="Q9149" s="3">
        <v>55.316302606097842</v>
      </c>
      <c r="R9149" s="3">
        <f>(Table1[[#This Row],[Selling Price]]-Table1[[#This Row],[Cost Price]])</f>
        <v>13.623697393902155</v>
      </c>
      <c r="S9149" s="12">
        <f>(Table1[[#This Row],[Profit]]/Table1[[#This Row],[Selling Price]])</f>
        <v>0.19761673040182995</v>
      </c>
      <c r="T9149">
        <v>3</v>
      </c>
      <c r="U9149" s="2">
        <f>Table1[[#This Row],[Selling Price]]*Table1[[#This Row],[Quantity]]</f>
        <v>206.82</v>
      </c>
      <c r="V9149" s="4">
        <v>0</v>
      </c>
      <c r="W9149">
        <v>234</v>
      </c>
      <c r="X9149" t="s">
        <v>36</v>
      </c>
      <c r="Y9149" t="s">
        <v>52</v>
      </c>
      <c r="Z9149" s="2">
        <v>31.04224535325093</v>
      </c>
    </row>
    <row r="9150" spans="1:26" x14ac:dyDescent="0.35">
      <c r="A9150" t="s">
        <v>110</v>
      </c>
      <c r="B9150" t="s">
        <v>111</v>
      </c>
      <c r="C9150" t="s">
        <v>39</v>
      </c>
      <c r="D9150" t="s">
        <v>46</v>
      </c>
      <c r="E9150" t="s">
        <v>91</v>
      </c>
      <c r="F9150" t="s">
        <v>2226</v>
      </c>
      <c r="G9150" t="s">
        <v>2227</v>
      </c>
      <c r="H9150" t="s">
        <v>32</v>
      </c>
      <c r="I9150" t="s">
        <v>5159</v>
      </c>
      <c r="J9150" s="1">
        <v>42590</v>
      </c>
      <c r="K9150" s="1">
        <v>42597</v>
      </c>
      <c r="L9150" t="s">
        <v>60</v>
      </c>
      <c r="M9150">
        <f>Table1[[#This Row],[Ship Date]]-Table1[[#This Row],[Order Date]]</f>
        <v>7</v>
      </c>
      <c r="N9150">
        <v>8</v>
      </c>
      <c r="O9150" t="s">
        <v>61</v>
      </c>
      <c r="P9150" s="3">
        <v>487.92</v>
      </c>
      <c r="Q9150" s="3">
        <v>330.62590630362149</v>
      </c>
      <c r="R9150" s="3">
        <f>(Table1[[#This Row],[Selling Price]]-Table1[[#This Row],[Cost Price]])</f>
        <v>157.29409369637852</v>
      </c>
      <c r="S9150" s="12">
        <f>(Table1[[#This Row],[Profit]]/Table1[[#This Row],[Selling Price]])</f>
        <v>0.32237681115014455</v>
      </c>
      <c r="T9150">
        <v>6</v>
      </c>
      <c r="U9150" s="2">
        <f>Table1[[#This Row],[Selling Price]]*Table1[[#This Row],[Quantity]]</f>
        <v>2927.52</v>
      </c>
      <c r="V9150" s="4">
        <v>0</v>
      </c>
      <c r="W9150">
        <v>197</v>
      </c>
      <c r="X9150" t="s">
        <v>68</v>
      </c>
      <c r="Y9150" t="s">
        <v>36</v>
      </c>
      <c r="Z9150" s="2">
        <v>272.38009414716612</v>
      </c>
    </row>
    <row r="9151" spans="1:26" x14ac:dyDescent="0.35">
      <c r="A9151" t="s">
        <v>110</v>
      </c>
      <c r="B9151" t="s">
        <v>111</v>
      </c>
      <c r="C9151" t="s">
        <v>45</v>
      </c>
      <c r="D9151" t="s">
        <v>46</v>
      </c>
      <c r="E9151" t="s">
        <v>65</v>
      </c>
      <c r="F9151" t="s">
        <v>1495</v>
      </c>
      <c r="G9151" t="s">
        <v>1496</v>
      </c>
      <c r="H9151" t="s">
        <v>32</v>
      </c>
      <c r="I9151" t="s">
        <v>5194</v>
      </c>
      <c r="J9151" s="1">
        <v>43038</v>
      </c>
      <c r="K9151" s="1">
        <v>43040</v>
      </c>
      <c r="L9151" t="s">
        <v>199</v>
      </c>
      <c r="M9151">
        <f>Table1[[#This Row],[Ship Date]]-Table1[[#This Row],[Order Date]]</f>
        <v>2</v>
      </c>
      <c r="N9151">
        <v>10</v>
      </c>
      <c r="O9151" t="s">
        <v>61</v>
      </c>
      <c r="P9151" s="3">
        <v>105.98</v>
      </c>
      <c r="Q9151" s="3">
        <v>75.242976882779587</v>
      </c>
      <c r="R9151" s="3">
        <f>(Table1[[#This Row],[Selling Price]]-Table1[[#This Row],[Cost Price]])</f>
        <v>30.737023117220417</v>
      </c>
      <c r="S9151" s="12">
        <f>(Table1[[#This Row],[Profit]]/Table1[[#This Row],[Selling Price]])</f>
        <v>0.29002663820740154</v>
      </c>
      <c r="T9151">
        <v>7</v>
      </c>
      <c r="U9151" s="2">
        <f>Table1[[#This Row],[Selling Price]]*Table1[[#This Row],[Quantity]]</f>
        <v>741.86</v>
      </c>
      <c r="V9151" s="4">
        <v>0</v>
      </c>
      <c r="W9151">
        <v>311</v>
      </c>
      <c r="X9151" t="s">
        <v>36</v>
      </c>
      <c r="Y9151" t="s">
        <v>68</v>
      </c>
      <c r="Z9151" s="2">
        <v>50.28364546317885</v>
      </c>
    </row>
    <row r="9152" spans="1:26" x14ac:dyDescent="0.35">
      <c r="A9152" t="s">
        <v>110</v>
      </c>
      <c r="B9152" t="s">
        <v>111</v>
      </c>
      <c r="C9152" t="s">
        <v>45</v>
      </c>
      <c r="D9152" t="s">
        <v>46</v>
      </c>
      <c r="E9152" t="s">
        <v>75</v>
      </c>
      <c r="F9152" t="s">
        <v>5262</v>
      </c>
      <c r="G9152" t="s">
        <v>5263</v>
      </c>
      <c r="H9152" t="s">
        <v>32</v>
      </c>
      <c r="I9152" t="s">
        <v>5318</v>
      </c>
      <c r="J9152" s="1">
        <v>42168</v>
      </c>
      <c r="K9152" s="1">
        <v>42174</v>
      </c>
      <c r="L9152" t="s">
        <v>60</v>
      </c>
      <c r="M9152">
        <f>Table1[[#This Row],[Ship Date]]-Table1[[#This Row],[Order Date]]</f>
        <v>6</v>
      </c>
      <c r="N9152">
        <v>6</v>
      </c>
      <c r="O9152" t="s">
        <v>51</v>
      </c>
      <c r="P9152" s="3">
        <v>24.78</v>
      </c>
      <c r="Q9152" s="3">
        <v>16.788534869346019</v>
      </c>
      <c r="R9152" s="3">
        <f>(Table1[[#This Row],[Selling Price]]-Table1[[#This Row],[Cost Price]])</f>
        <v>7.9914651306539817</v>
      </c>
      <c r="S9152" s="12">
        <f>(Table1[[#This Row],[Profit]]/Table1[[#This Row],[Selling Price]])</f>
        <v>0.3224965750869242</v>
      </c>
      <c r="T9152">
        <v>6</v>
      </c>
      <c r="U9152" s="2">
        <f>Table1[[#This Row],[Selling Price]]*Table1[[#This Row],[Quantity]]</f>
        <v>148.68</v>
      </c>
      <c r="V9152" s="4">
        <v>0</v>
      </c>
      <c r="W9152">
        <v>473</v>
      </c>
      <c r="X9152" t="s">
        <v>68</v>
      </c>
      <c r="Y9152" t="s">
        <v>52</v>
      </c>
      <c r="Z9152" s="2">
        <v>12.594807263312919</v>
      </c>
    </row>
    <row r="9153" spans="1:26" x14ac:dyDescent="0.35">
      <c r="A9153" t="s">
        <v>110</v>
      </c>
      <c r="B9153" t="s">
        <v>111</v>
      </c>
      <c r="C9153" t="s">
        <v>45</v>
      </c>
      <c r="D9153" t="s">
        <v>46</v>
      </c>
      <c r="E9153" t="s">
        <v>539</v>
      </c>
      <c r="F9153" t="s">
        <v>4642</v>
      </c>
      <c r="G9153" t="s">
        <v>1120</v>
      </c>
      <c r="H9153" t="s">
        <v>32</v>
      </c>
      <c r="I9153" t="s">
        <v>5391</v>
      </c>
      <c r="J9153" s="1">
        <v>42657</v>
      </c>
      <c r="K9153" s="1">
        <v>42663</v>
      </c>
      <c r="L9153" t="s">
        <v>60</v>
      </c>
      <c r="M9153">
        <f>Table1[[#This Row],[Ship Date]]-Table1[[#This Row],[Order Date]]</f>
        <v>6</v>
      </c>
      <c r="N9153">
        <v>10</v>
      </c>
      <c r="O9153" t="s">
        <v>61</v>
      </c>
      <c r="P9153" s="3">
        <v>12.768000000000001</v>
      </c>
      <c r="Q9153" s="3">
        <v>8.6160977857057226</v>
      </c>
      <c r="R9153" s="3">
        <f>(Table1[[#This Row],[Selling Price]]-Table1[[#This Row],[Cost Price]])</f>
        <v>4.1519022142942781</v>
      </c>
      <c r="S9153" s="12">
        <f>(Table1[[#This Row],[Profit]]/Table1[[#This Row],[Selling Price]])</f>
        <v>0.32518031126991526</v>
      </c>
      <c r="T9153">
        <v>2</v>
      </c>
      <c r="U9153" s="2">
        <f>Table1[[#This Row],[Selling Price]]*Table1[[#This Row],[Quantity]]</f>
        <v>25.536000000000001</v>
      </c>
      <c r="V9153" s="4">
        <v>0.2</v>
      </c>
      <c r="W9153">
        <v>110</v>
      </c>
      <c r="X9153" t="s">
        <v>68</v>
      </c>
      <c r="Y9153" t="s">
        <v>36</v>
      </c>
      <c r="Z9153" s="2">
        <v>21.491746508834499</v>
      </c>
    </row>
    <row r="9154" spans="1:26" x14ac:dyDescent="0.35">
      <c r="A9154" t="s">
        <v>110</v>
      </c>
      <c r="B9154" t="s">
        <v>111</v>
      </c>
      <c r="C9154" t="s">
        <v>45</v>
      </c>
      <c r="D9154" t="s">
        <v>46</v>
      </c>
      <c r="E9154" t="s">
        <v>539</v>
      </c>
      <c r="F9154" t="s">
        <v>4520</v>
      </c>
      <c r="G9154" t="s">
        <v>4521</v>
      </c>
      <c r="H9154" t="s">
        <v>32</v>
      </c>
      <c r="I9154" t="s">
        <v>5542</v>
      </c>
      <c r="J9154" s="1">
        <v>41946</v>
      </c>
      <c r="K9154" s="1">
        <v>41951</v>
      </c>
      <c r="L9154" t="s">
        <v>60</v>
      </c>
      <c r="M9154">
        <f>Table1[[#This Row],[Ship Date]]-Table1[[#This Row],[Order Date]]</f>
        <v>5</v>
      </c>
      <c r="N9154">
        <v>11</v>
      </c>
      <c r="O9154" t="s">
        <v>35</v>
      </c>
      <c r="P9154" s="3">
        <v>286.34399999999999</v>
      </c>
      <c r="Q9154" s="3">
        <v>224.1655711100511</v>
      </c>
      <c r="R9154" s="3">
        <f>(Table1[[#This Row],[Selling Price]]-Table1[[#This Row],[Cost Price]])</f>
        <v>62.17842888994889</v>
      </c>
      <c r="S9154" s="12">
        <f>(Table1[[#This Row],[Profit]]/Table1[[#This Row],[Selling Price]])</f>
        <v>0.21714591152581822</v>
      </c>
      <c r="T9154">
        <v>3</v>
      </c>
      <c r="U9154" s="2">
        <f>Table1[[#This Row],[Selling Price]]*Table1[[#This Row],[Quantity]]</f>
        <v>859.03199999999993</v>
      </c>
      <c r="V9154" s="4">
        <v>0.2</v>
      </c>
      <c r="W9154">
        <v>280</v>
      </c>
      <c r="X9154" t="s">
        <v>36</v>
      </c>
      <c r="Y9154" t="s">
        <v>36</v>
      </c>
      <c r="Z9154" s="2">
        <v>207.6082158226678</v>
      </c>
    </row>
    <row r="9155" spans="1:26" x14ac:dyDescent="0.35">
      <c r="A9155" t="s">
        <v>110</v>
      </c>
      <c r="B9155" t="s">
        <v>111</v>
      </c>
      <c r="C9155" t="s">
        <v>45</v>
      </c>
      <c r="D9155" t="s">
        <v>46</v>
      </c>
      <c r="E9155" t="s">
        <v>86</v>
      </c>
      <c r="F9155" t="s">
        <v>323</v>
      </c>
      <c r="G9155" t="s">
        <v>324</v>
      </c>
      <c r="H9155" t="s">
        <v>32</v>
      </c>
      <c r="I9155" t="s">
        <v>5642</v>
      </c>
      <c r="J9155" s="1">
        <v>42734</v>
      </c>
      <c r="K9155" s="1">
        <v>42736</v>
      </c>
      <c r="L9155" t="s">
        <v>199</v>
      </c>
      <c r="M9155">
        <f>Table1[[#This Row],[Ship Date]]-Table1[[#This Row],[Order Date]]</f>
        <v>2</v>
      </c>
      <c r="N9155">
        <v>12</v>
      </c>
      <c r="O9155" t="s">
        <v>35</v>
      </c>
      <c r="P9155" s="3">
        <v>6.9240000000000004</v>
      </c>
      <c r="Q9155" s="3">
        <v>5.5249719587525581</v>
      </c>
      <c r="R9155" s="3">
        <f>(Table1[[#This Row],[Selling Price]]-Table1[[#This Row],[Cost Price]])</f>
        <v>1.3990280412474423</v>
      </c>
      <c r="S9155" s="12">
        <f>(Table1[[#This Row],[Profit]]/Table1[[#This Row],[Selling Price]])</f>
        <v>0.20205488752851564</v>
      </c>
      <c r="T9155">
        <v>6</v>
      </c>
      <c r="U9155" s="2">
        <f>Table1[[#This Row],[Selling Price]]*Table1[[#This Row],[Quantity]]</f>
        <v>41.544000000000004</v>
      </c>
      <c r="V9155" s="4">
        <v>0.8</v>
      </c>
      <c r="W9155">
        <v>115</v>
      </c>
      <c r="X9155" t="s">
        <v>36</v>
      </c>
      <c r="Y9155" t="s">
        <v>36</v>
      </c>
      <c r="Z9155" s="2">
        <v>18.47942331498863</v>
      </c>
    </row>
    <row r="9156" spans="1:26" x14ac:dyDescent="0.35">
      <c r="A9156" t="s">
        <v>110</v>
      </c>
      <c r="B9156" t="s">
        <v>111</v>
      </c>
      <c r="C9156" t="s">
        <v>55</v>
      </c>
      <c r="D9156" t="s">
        <v>46</v>
      </c>
      <c r="E9156" t="s">
        <v>86</v>
      </c>
      <c r="F9156" t="s">
        <v>2996</v>
      </c>
      <c r="G9156" t="s">
        <v>1056</v>
      </c>
      <c r="H9156" t="s">
        <v>32</v>
      </c>
      <c r="I9156" t="s">
        <v>5745</v>
      </c>
      <c r="J9156" s="1">
        <v>42679</v>
      </c>
      <c r="K9156" s="1">
        <v>42683</v>
      </c>
      <c r="L9156" t="s">
        <v>60</v>
      </c>
      <c r="M9156">
        <f>Table1[[#This Row],[Ship Date]]-Table1[[#This Row],[Order Date]]</f>
        <v>4</v>
      </c>
      <c r="N9156">
        <v>11</v>
      </c>
      <c r="O9156" t="s">
        <v>35</v>
      </c>
      <c r="P9156" s="3">
        <v>3.5640000000000001</v>
      </c>
      <c r="Q9156" s="3">
        <v>2.7177978228325448</v>
      </c>
      <c r="R9156" s="3">
        <f>(Table1[[#This Row],[Selling Price]]-Table1[[#This Row],[Cost Price]])</f>
        <v>0.84620217716745527</v>
      </c>
      <c r="S9156" s="12">
        <f>(Table1[[#This Row],[Profit]]/Table1[[#This Row],[Selling Price]])</f>
        <v>0.23743046497403347</v>
      </c>
      <c r="T9156">
        <v>3</v>
      </c>
      <c r="U9156" s="2">
        <f>Table1[[#This Row],[Selling Price]]*Table1[[#This Row],[Quantity]]</f>
        <v>10.692</v>
      </c>
      <c r="V9156" s="4">
        <v>0.8</v>
      </c>
      <c r="W9156">
        <v>186</v>
      </c>
      <c r="X9156" t="s">
        <v>36</v>
      </c>
      <c r="Y9156" t="s">
        <v>52</v>
      </c>
      <c r="Z9156" s="2">
        <v>9.7947252641408991</v>
      </c>
    </row>
    <row r="9157" spans="1:26" x14ac:dyDescent="0.35">
      <c r="A9157" t="s">
        <v>110</v>
      </c>
      <c r="B9157" t="s">
        <v>111</v>
      </c>
      <c r="C9157" t="s">
        <v>55</v>
      </c>
      <c r="D9157" t="s">
        <v>46</v>
      </c>
      <c r="E9157" t="s">
        <v>65</v>
      </c>
      <c r="F9157" t="s">
        <v>2160</v>
      </c>
      <c r="G9157" t="s">
        <v>2161</v>
      </c>
      <c r="H9157" t="s">
        <v>32</v>
      </c>
      <c r="I9157" t="s">
        <v>5870</v>
      </c>
      <c r="J9157" s="1">
        <v>42555</v>
      </c>
      <c r="K9157" s="1">
        <v>42557</v>
      </c>
      <c r="L9157" t="s">
        <v>199</v>
      </c>
      <c r="M9157">
        <f>Table1[[#This Row],[Ship Date]]-Table1[[#This Row],[Order Date]]</f>
        <v>2</v>
      </c>
      <c r="N9157">
        <v>7</v>
      </c>
      <c r="O9157" t="s">
        <v>51</v>
      </c>
      <c r="P9157" s="3">
        <v>27.92</v>
      </c>
      <c r="Q9157" s="3">
        <v>21.035869659672951</v>
      </c>
      <c r="R9157" s="3">
        <f>(Table1[[#This Row],[Selling Price]]-Table1[[#This Row],[Cost Price]])</f>
        <v>6.8841303403270508</v>
      </c>
      <c r="S9157" s="12">
        <f>(Table1[[#This Row],[Profit]]/Table1[[#This Row],[Selling Price]])</f>
        <v>0.24656627293434993</v>
      </c>
      <c r="T9157">
        <v>4</v>
      </c>
      <c r="U9157" s="2">
        <f>Table1[[#This Row],[Selling Price]]*Table1[[#This Row],[Quantity]]</f>
        <v>111.68</v>
      </c>
      <c r="V9157" s="4">
        <v>0</v>
      </c>
      <c r="W9157">
        <v>331</v>
      </c>
      <c r="X9157" t="s">
        <v>36</v>
      </c>
      <c r="Y9157" t="s">
        <v>52</v>
      </c>
      <c r="Z9157" s="2">
        <v>23.209343432579661</v>
      </c>
    </row>
    <row r="9158" spans="1:26" x14ac:dyDescent="0.35">
      <c r="A9158" t="s">
        <v>110</v>
      </c>
      <c r="B9158" t="s">
        <v>111</v>
      </c>
      <c r="C9158" t="s">
        <v>27</v>
      </c>
      <c r="D9158" t="s">
        <v>46</v>
      </c>
      <c r="E9158" t="s">
        <v>102</v>
      </c>
      <c r="F9158" t="s">
        <v>5892</v>
      </c>
      <c r="G9158" t="s">
        <v>5893</v>
      </c>
      <c r="H9158" t="s">
        <v>32</v>
      </c>
      <c r="I9158" t="s">
        <v>5891</v>
      </c>
      <c r="J9158" s="1">
        <v>42677</v>
      </c>
      <c r="K9158" s="1">
        <v>42682</v>
      </c>
      <c r="L9158" t="s">
        <v>60</v>
      </c>
      <c r="M9158">
        <f>Table1[[#This Row],[Ship Date]]-Table1[[#This Row],[Order Date]]</f>
        <v>5</v>
      </c>
      <c r="N9158">
        <v>11</v>
      </c>
      <c r="O9158" t="s">
        <v>35</v>
      </c>
      <c r="P9158" s="3">
        <v>116.28</v>
      </c>
      <c r="Q9158" s="3">
        <v>85.511848999110555</v>
      </c>
      <c r="R9158" s="3">
        <f>(Table1[[#This Row],[Selling Price]]-Table1[[#This Row],[Cost Price]])</f>
        <v>30.768151000889446</v>
      </c>
      <c r="S9158" s="12">
        <f>(Table1[[#This Row],[Profit]]/Table1[[#This Row],[Selling Price]])</f>
        <v>0.26460398177579503</v>
      </c>
      <c r="T9158">
        <v>3</v>
      </c>
      <c r="U9158" s="2">
        <f>Table1[[#This Row],[Selling Price]]*Table1[[#This Row],[Quantity]]</f>
        <v>348.84000000000003</v>
      </c>
      <c r="V9158" s="4">
        <v>0</v>
      </c>
      <c r="W9158">
        <v>118</v>
      </c>
      <c r="X9158" t="s">
        <v>36</v>
      </c>
      <c r="Y9158" t="s">
        <v>36</v>
      </c>
      <c r="Z9158" s="2">
        <v>38.370442374306812</v>
      </c>
    </row>
    <row r="9159" spans="1:26" x14ac:dyDescent="0.35">
      <c r="A9159" t="s">
        <v>110</v>
      </c>
      <c r="B9159" t="s">
        <v>111</v>
      </c>
      <c r="C9159" t="s">
        <v>55</v>
      </c>
      <c r="D9159" t="s">
        <v>46</v>
      </c>
      <c r="E9159" t="s">
        <v>102</v>
      </c>
      <c r="F9159" t="s">
        <v>5963</v>
      </c>
      <c r="G9159" t="s">
        <v>5964</v>
      </c>
      <c r="H9159" t="s">
        <v>32</v>
      </c>
      <c r="I9159" t="s">
        <v>5965</v>
      </c>
      <c r="J9159" s="1">
        <v>41847</v>
      </c>
      <c r="K9159" s="1">
        <v>41853</v>
      </c>
      <c r="L9159" t="s">
        <v>60</v>
      </c>
      <c r="M9159">
        <f>Table1[[#This Row],[Ship Date]]-Table1[[#This Row],[Order Date]]</f>
        <v>6</v>
      </c>
      <c r="N9159">
        <v>7</v>
      </c>
      <c r="O9159" t="s">
        <v>51</v>
      </c>
      <c r="P9159" s="3">
        <v>65.78</v>
      </c>
      <c r="Q9159" s="3">
        <v>51.671138630578717</v>
      </c>
      <c r="R9159" s="3">
        <f>(Table1[[#This Row],[Selling Price]]-Table1[[#This Row],[Cost Price]])</f>
        <v>14.108861369421284</v>
      </c>
      <c r="S9159" s="12">
        <f>(Table1[[#This Row],[Profit]]/Table1[[#This Row],[Selling Price]])</f>
        <v>0.21448557873854185</v>
      </c>
      <c r="T9159">
        <v>11</v>
      </c>
      <c r="U9159" s="2">
        <f>Table1[[#This Row],[Selling Price]]*Table1[[#This Row],[Quantity]]</f>
        <v>723.58</v>
      </c>
      <c r="V9159" s="4">
        <v>0</v>
      </c>
      <c r="W9159">
        <v>396</v>
      </c>
      <c r="X9159" t="s">
        <v>68</v>
      </c>
      <c r="Y9159" t="s">
        <v>52</v>
      </c>
      <c r="Z9159" s="2">
        <v>29.599489860468879</v>
      </c>
    </row>
    <row r="9160" spans="1:26" x14ac:dyDescent="0.35">
      <c r="A9160" t="s">
        <v>110</v>
      </c>
      <c r="B9160" t="s">
        <v>111</v>
      </c>
      <c r="C9160" t="s">
        <v>27</v>
      </c>
      <c r="D9160" t="s">
        <v>46</v>
      </c>
      <c r="E9160" t="s">
        <v>47</v>
      </c>
      <c r="F9160" t="s">
        <v>5757</v>
      </c>
      <c r="G9160" t="s">
        <v>5758</v>
      </c>
      <c r="H9160" t="s">
        <v>32</v>
      </c>
      <c r="I9160" t="s">
        <v>5970</v>
      </c>
      <c r="J9160" s="1">
        <v>42531</v>
      </c>
      <c r="K9160" s="1">
        <v>42533</v>
      </c>
      <c r="L9160" t="s">
        <v>199</v>
      </c>
      <c r="M9160">
        <f>Table1[[#This Row],[Ship Date]]-Table1[[#This Row],[Order Date]]</f>
        <v>2</v>
      </c>
      <c r="N9160">
        <v>6</v>
      </c>
      <c r="O9160" t="s">
        <v>51</v>
      </c>
      <c r="P9160" s="3">
        <v>23.616</v>
      </c>
      <c r="Q9160" s="3">
        <v>15.56181513149977</v>
      </c>
      <c r="R9160" s="3">
        <f>(Table1[[#This Row],[Selling Price]]-Table1[[#This Row],[Cost Price]])</f>
        <v>8.0541848685002293</v>
      </c>
      <c r="S9160" s="12">
        <f>(Table1[[#This Row],[Profit]]/Table1[[#This Row],[Selling Price]])</f>
        <v>0.34104780100356663</v>
      </c>
      <c r="T9160">
        <v>8</v>
      </c>
      <c r="U9160" s="2">
        <f>Table1[[#This Row],[Selling Price]]*Table1[[#This Row],[Quantity]]</f>
        <v>188.928</v>
      </c>
      <c r="V9160" s="4">
        <v>0.2</v>
      </c>
      <c r="W9160">
        <v>463</v>
      </c>
      <c r="X9160" t="s">
        <v>36</v>
      </c>
      <c r="Y9160" t="s">
        <v>52</v>
      </c>
      <c r="Z9160" s="2">
        <v>8.905646555496606</v>
      </c>
    </row>
    <row r="9161" spans="1:26" x14ac:dyDescent="0.35">
      <c r="A9161" t="s">
        <v>110</v>
      </c>
      <c r="B9161" t="s">
        <v>111</v>
      </c>
      <c r="C9161" t="s">
        <v>39</v>
      </c>
      <c r="D9161" t="s">
        <v>46</v>
      </c>
      <c r="E9161" t="s">
        <v>539</v>
      </c>
      <c r="F9161" t="s">
        <v>1609</v>
      </c>
      <c r="G9161" t="s">
        <v>1610</v>
      </c>
      <c r="H9161" t="s">
        <v>32</v>
      </c>
      <c r="I9161" t="s">
        <v>6018</v>
      </c>
      <c r="J9161" s="1">
        <v>42869</v>
      </c>
      <c r="K9161" s="1">
        <v>42874</v>
      </c>
      <c r="L9161" t="s">
        <v>60</v>
      </c>
      <c r="M9161">
        <f>Table1[[#This Row],[Ship Date]]-Table1[[#This Row],[Order Date]]</f>
        <v>5</v>
      </c>
      <c r="N9161">
        <v>5</v>
      </c>
      <c r="O9161" t="s">
        <v>51</v>
      </c>
      <c r="P9161" s="3">
        <v>64.400000000000006</v>
      </c>
      <c r="Q9161" s="3">
        <v>53.328108813600302</v>
      </c>
      <c r="R9161" s="3">
        <f>(Table1[[#This Row],[Selling Price]]-Table1[[#This Row],[Cost Price]])</f>
        <v>11.071891186399704</v>
      </c>
      <c r="S9161" s="12">
        <f>(Table1[[#This Row],[Profit]]/Table1[[#This Row],[Selling Price]])</f>
        <v>0.17192377618633078</v>
      </c>
      <c r="T9161">
        <v>5</v>
      </c>
      <c r="U9161" s="2">
        <f>Table1[[#This Row],[Selling Price]]*Table1[[#This Row],[Quantity]]</f>
        <v>322</v>
      </c>
      <c r="V9161" s="4">
        <v>0</v>
      </c>
      <c r="W9161">
        <v>333</v>
      </c>
      <c r="X9161" t="s">
        <v>36</v>
      </c>
      <c r="Y9161" t="s">
        <v>52</v>
      </c>
      <c r="Z9161" s="2">
        <v>21.574343280850989</v>
      </c>
    </row>
    <row r="9162" spans="1:26" x14ac:dyDescent="0.35">
      <c r="A9162" t="s">
        <v>110</v>
      </c>
      <c r="B9162" t="s">
        <v>111</v>
      </c>
      <c r="C9162" t="s">
        <v>64</v>
      </c>
      <c r="D9162" t="s">
        <v>46</v>
      </c>
      <c r="E9162" t="s">
        <v>65</v>
      </c>
      <c r="F9162" t="s">
        <v>4030</v>
      </c>
      <c r="G9162" t="s">
        <v>4031</v>
      </c>
      <c r="H9162" t="s">
        <v>32</v>
      </c>
      <c r="I9162" t="s">
        <v>6020</v>
      </c>
      <c r="J9162" s="1">
        <v>42783</v>
      </c>
      <c r="K9162" s="1">
        <v>42789</v>
      </c>
      <c r="L9162" t="s">
        <v>60</v>
      </c>
      <c r="M9162">
        <f>Table1[[#This Row],[Ship Date]]-Table1[[#This Row],[Order Date]]</f>
        <v>6</v>
      </c>
      <c r="N9162">
        <v>2</v>
      </c>
      <c r="O9162" t="s">
        <v>106</v>
      </c>
      <c r="P9162" s="3">
        <v>166.45</v>
      </c>
      <c r="Q9162" s="3">
        <v>109.1975288164203</v>
      </c>
      <c r="R9162" s="3">
        <f>(Table1[[#This Row],[Selling Price]]-Table1[[#This Row],[Cost Price]])</f>
        <v>57.252471183579686</v>
      </c>
      <c r="S9162" s="12">
        <f>(Table1[[#This Row],[Profit]]/Table1[[#This Row],[Selling Price]])</f>
        <v>0.34396197767245235</v>
      </c>
      <c r="T9162">
        <v>5</v>
      </c>
      <c r="U9162" s="2">
        <f>Table1[[#This Row],[Selling Price]]*Table1[[#This Row],[Quantity]]</f>
        <v>832.25</v>
      </c>
      <c r="V9162" s="4">
        <v>0</v>
      </c>
      <c r="W9162">
        <v>286</v>
      </c>
      <c r="X9162" t="s">
        <v>68</v>
      </c>
      <c r="Y9162" t="s">
        <v>68</v>
      </c>
      <c r="Z9162" s="2">
        <v>59.835630347366333</v>
      </c>
    </row>
    <row r="9163" spans="1:26" x14ac:dyDescent="0.35">
      <c r="A9163" t="s">
        <v>110</v>
      </c>
      <c r="B9163" t="s">
        <v>111</v>
      </c>
      <c r="C9163" t="s">
        <v>45</v>
      </c>
      <c r="D9163" t="s">
        <v>46</v>
      </c>
      <c r="E9163" t="s">
        <v>47</v>
      </c>
      <c r="F9163" t="s">
        <v>596</v>
      </c>
      <c r="G9163" t="s">
        <v>597</v>
      </c>
      <c r="H9163" t="s">
        <v>32</v>
      </c>
      <c r="I9163" t="s">
        <v>6046</v>
      </c>
      <c r="J9163" s="1">
        <v>42507</v>
      </c>
      <c r="K9163" s="1">
        <v>42508</v>
      </c>
      <c r="L9163" t="s">
        <v>199</v>
      </c>
      <c r="M9163">
        <f>Table1[[#This Row],[Ship Date]]-Table1[[#This Row],[Order Date]]</f>
        <v>1</v>
      </c>
      <c r="N9163">
        <v>5</v>
      </c>
      <c r="O9163" t="s">
        <v>51</v>
      </c>
      <c r="P9163" s="3">
        <v>14.62</v>
      </c>
      <c r="Q9163" s="3">
        <v>9.6664144629644788</v>
      </c>
      <c r="R9163" s="3">
        <f>(Table1[[#This Row],[Selling Price]]-Table1[[#This Row],[Cost Price]])</f>
        <v>4.9535855370355204</v>
      </c>
      <c r="S9163" s="12">
        <f>(Table1[[#This Row],[Profit]]/Table1[[#This Row],[Selling Price]])</f>
        <v>0.33882254015290841</v>
      </c>
      <c r="T9163">
        <v>2</v>
      </c>
      <c r="U9163" s="2">
        <f>Table1[[#This Row],[Selling Price]]*Table1[[#This Row],[Quantity]]</f>
        <v>29.24</v>
      </c>
      <c r="V9163" s="4">
        <v>0</v>
      </c>
      <c r="W9163">
        <v>257</v>
      </c>
      <c r="X9163" t="s">
        <v>36</v>
      </c>
      <c r="Y9163" t="s">
        <v>52</v>
      </c>
      <c r="Z9163" s="2">
        <v>7.7591670085561804</v>
      </c>
    </row>
    <row r="9164" spans="1:26" x14ac:dyDescent="0.35">
      <c r="A9164" t="s">
        <v>110</v>
      </c>
      <c r="B9164" t="s">
        <v>111</v>
      </c>
      <c r="C9164" t="s">
        <v>39</v>
      </c>
      <c r="D9164" t="s">
        <v>46</v>
      </c>
      <c r="E9164" t="s">
        <v>47</v>
      </c>
      <c r="F9164" t="s">
        <v>3824</v>
      </c>
      <c r="G9164" t="s">
        <v>3825</v>
      </c>
      <c r="H9164" t="s">
        <v>32</v>
      </c>
      <c r="I9164" t="s">
        <v>6230</v>
      </c>
      <c r="J9164" s="1">
        <v>42356</v>
      </c>
      <c r="K9164" s="1">
        <v>42363</v>
      </c>
      <c r="L9164" t="s">
        <v>60</v>
      </c>
      <c r="M9164">
        <f>Table1[[#This Row],[Ship Date]]-Table1[[#This Row],[Order Date]]</f>
        <v>7</v>
      </c>
      <c r="N9164">
        <v>12</v>
      </c>
      <c r="O9164" t="s">
        <v>35</v>
      </c>
      <c r="P9164" s="3">
        <v>18.431999999999999</v>
      </c>
      <c r="Q9164" s="3">
        <v>14.88955009100235</v>
      </c>
      <c r="R9164" s="3">
        <f>(Table1[[#This Row],[Selling Price]]-Table1[[#This Row],[Cost Price]])</f>
        <v>3.5424499089976482</v>
      </c>
      <c r="S9164" s="12">
        <f>(Table1[[#This Row],[Profit]]/Table1[[#This Row],[Selling Price]])</f>
        <v>0.19219020773641757</v>
      </c>
      <c r="T9164">
        <v>8</v>
      </c>
      <c r="U9164" s="2">
        <f>Table1[[#This Row],[Selling Price]]*Table1[[#This Row],[Quantity]]</f>
        <v>147.45599999999999</v>
      </c>
      <c r="V9164" s="4">
        <v>0.2</v>
      </c>
      <c r="W9164">
        <v>343</v>
      </c>
      <c r="X9164" t="s">
        <v>68</v>
      </c>
      <c r="Y9164" t="s">
        <v>52</v>
      </c>
      <c r="Z9164" s="2">
        <v>8.9604571311959287</v>
      </c>
    </row>
    <row r="9165" spans="1:26" x14ac:dyDescent="0.35">
      <c r="A9165" t="s">
        <v>110</v>
      </c>
      <c r="B9165" t="s">
        <v>111</v>
      </c>
      <c r="C9165" t="s">
        <v>39</v>
      </c>
      <c r="D9165" t="s">
        <v>46</v>
      </c>
      <c r="E9165" t="s">
        <v>86</v>
      </c>
      <c r="F9165" t="s">
        <v>1974</v>
      </c>
      <c r="G9165" t="s">
        <v>1975</v>
      </c>
      <c r="H9165" t="s">
        <v>32</v>
      </c>
      <c r="I9165" t="s">
        <v>6234</v>
      </c>
      <c r="J9165" s="1">
        <v>42804</v>
      </c>
      <c r="K9165" s="1">
        <v>42809</v>
      </c>
      <c r="L9165" t="s">
        <v>60</v>
      </c>
      <c r="M9165">
        <f>Table1[[#This Row],[Ship Date]]-Table1[[#This Row],[Order Date]]</f>
        <v>5</v>
      </c>
      <c r="N9165">
        <v>3</v>
      </c>
      <c r="O9165" t="s">
        <v>106</v>
      </c>
      <c r="P9165" s="3">
        <v>13.092000000000001</v>
      </c>
      <c r="Q9165" s="3">
        <v>8.8277664789943309</v>
      </c>
      <c r="R9165" s="3">
        <f>(Table1[[#This Row],[Selling Price]]-Table1[[#This Row],[Cost Price]])</f>
        <v>4.2642335210056697</v>
      </c>
      <c r="S9165" s="12">
        <f>(Table1[[#This Row],[Profit]]/Table1[[#This Row],[Selling Price]])</f>
        <v>0.32571291788922008</v>
      </c>
      <c r="T9165">
        <v>4</v>
      </c>
      <c r="U9165" s="2">
        <f>Table1[[#This Row],[Selling Price]]*Table1[[#This Row],[Quantity]]</f>
        <v>52.368000000000002</v>
      </c>
      <c r="V9165" s="4">
        <v>0.7</v>
      </c>
      <c r="W9165">
        <v>425</v>
      </c>
      <c r="X9165" t="s">
        <v>36</v>
      </c>
      <c r="Y9165" t="s">
        <v>52</v>
      </c>
      <c r="Z9165" s="2">
        <v>27.270323884870059</v>
      </c>
    </row>
    <row r="9166" spans="1:26" x14ac:dyDescent="0.35">
      <c r="A9166" t="s">
        <v>110</v>
      </c>
      <c r="B9166" t="s">
        <v>111</v>
      </c>
      <c r="C9166" t="s">
        <v>27</v>
      </c>
      <c r="D9166" t="s">
        <v>46</v>
      </c>
      <c r="E9166" t="s">
        <v>86</v>
      </c>
      <c r="F9166" t="s">
        <v>2465</v>
      </c>
      <c r="G9166" t="s">
        <v>2466</v>
      </c>
      <c r="H9166" t="s">
        <v>32</v>
      </c>
      <c r="I9166" t="s">
        <v>6277</v>
      </c>
      <c r="J9166" s="1">
        <v>42463</v>
      </c>
      <c r="K9166" s="1">
        <v>42467</v>
      </c>
      <c r="L9166" t="s">
        <v>60</v>
      </c>
      <c r="M9166">
        <f>Table1[[#This Row],[Ship Date]]-Table1[[#This Row],[Order Date]]</f>
        <v>4</v>
      </c>
      <c r="N9166">
        <v>4</v>
      </c>
      <c r="O9166" t="s">
        <v>106</v>
      </c>
      <c r="P9166" s="3">
        <v>99.846000000000004</v>
      </c>
      <c r="Q9166" s="3">
        <v>66.58880740175897</v>
      </c>
      <c r="R9166" s="3">
        <f>(Table1[[#This Row],[Selling Price]]-Table1[[#This Row],[Cost Price]])</f>
        <v>33.257192598241033</v>
      </c>
      <c r="S9166" s="12">
        <f>(Table1[[#This Row],[Profit]]/Table1[[#This Row],[Selling Price]])</f>
        <v>0.3330848766925168</v>
      </c>
      <c r="T9166">
        <v>9</v>
      </c>
      <c r="U9166" s="2">
        <f>Table1[[#This Row],[Selling Price]]*Table1[[#This Row],[Quantity]]</f>
        <v>898.61400000000003</v>
      </c>
      <c r="V9166" s="4">
        <v>0.7</v>
      </c>
      <c r="W9166">
        <v>156</v>
      </c>
      <c r="X9166" t="s">
        <v>36</v>
      </c>
      <c r="Y9166" t="s">
        <v>68</v>
      </c>
      <c r="Z9166" s="2">
        <v>42.959298641964857</v>
      </c>
    </row>
    <row r="9167" spans="1:26" x14ac:dyDescent="0.35">
      <c r="A9167" t="s">
        <v>110</v>
      </c>
      <c r="B9167" t="s">
        <v>111</v>
      </c>
      <c r="C9167" t="s">
        <v>39</v>
      </c>
      <c r="D9167" t="s">
        <v>46</v>
      </c>
      <c r="E9167" t="s">
        <v>102</v>
      </c>
      <c r="F9167" t="s">
        <v>4462</v>
      </c>
      <c r="G9167" t="s">
        <v>4463</v>
      </c>
      <c r="H9167" t="s">
        <v>32</v>
      </c>
      <c r="I9167" t="s">
        <v>6306</v>
      </c>
      <c r="J9167" s="1">
        <v>41930</v>
      </c>
      <c r="K9167" s="1">
        <v>41934</v>
      </c>
      <c r="L9167" t="s">
        <v>60</v>
      </c>
      <c r="M9167">
        <f>Table1[[#This Row],[Ship Date]]-Table1[[#This Row],[Order Date]]</f>
        <v>4</v>
      </c>
      <c r="N9167">
        <v>10</v>
      </c>
      <c r="O9167" t="s">
        <v>61</v>
      </c>
      <c r="P9167" s="3">
        <v>10.048</v>
      </c>
      <c r="Q9167" s="3">
        <v>7.9722547445589909</v>
      </c>
      <c r="R9167" s="3">
        <f>(Table1[[#This Row],[Selling Price]]-Table1[[#This Row],[Cost Price]])</f>
        <v>2.0757452554410092</v>
      </c>
      <c r="S9167" s="12">
        <f>(Table1[[#This Row],[Profit]]/Table1[[#This Row],[Selling Price]])</f>
        <v>0.20658292749213866</v>
      </c>
      <c r="T9167">
        <v>4</v>
      </c>
      <c r="U9167" s="2">
        <f>Table1[[#This Row],[Selling Price]]*Table1[[#This Row],[Quantity]]</f>
        <v>40.192</v>
      </c>
      <c r="V9167" s="4">
        <v>0.2</v>
      </c>
      <c r="W9167">
        <v>236</v>
      </c>
      <c r="X9167" t="s">
        <v>36</v>
      </c>
      <c r="Y9167" t="s">
        <v>52</v>
      </c>
      <c r="Z9167" s="2">
        <v>5.1096204164301682</v>
      </c>
    </row>
    <row r="9168" spans="1:26" x14ac:dyDescent="0.35">
      <c r="A9168" t="s">
        <v>110</v>
      </c>
      <c r="B9168" t="s">
        <v>111</v>
      </c>
      <c r="C9168" t="s">
        <v>64</v>
      </c>
      <c r="D9168" t="s">
        <v>46</v>
      </c>
      <c r="E9168" t="s">
        <v>75</v>
      </c>
      <c r="F9168" t="s">
        <v>777</v>
      </c>
      <c r="G9168" t="s">
        <v>778</v>
      </c>
      <c r="H9168" t="s">
        <v>32</v>
      </c>
      <c r="I9168" t="s">
        <v>6335</v>
      </c>
      <c r="J9168" s="1">
        <v>41820</v>
      </c>
      <c r="K9168" s="1">
        <v>41826</v>
      </c>
      <c r="L9168" t="s">
        <v>60</v>
      </c>
      <c r="M9168">
        <f>Table1[[#This Row],[Ship Date]]-Table1[[#This Row],[Order Date]]</f>
        <v>6</v>
      </c>
      <c r="N9168">
        <v>6</v>
      </c>
      <c r="O9168" t="s">
        <v>51</v>
      </c>
      <c r="P9168" s="3">
        <v>6.6</v>
      </c>
      <c r="Q9168" s="3">
        <v>5.5833664318852101</v>
      </c>
      <c r="R9168" s="3">
        <f>(Table1[[#This Row],[Selling Price]]-Table1[[#This Row],[Cost Price]])</f>
        <v>1.0166335681147896</v>
      </c>
      <c r="S9168" s="12">
        <f>(Table1[[#This Row],[Profit]]/Table1[[#This Row],[Selling Price]])</f>
        <v>0.15403538910830145</v>
      </c>
      <c r="T9168">
        <v>3</v>
      </c>
      <c r="U9168" s="2">
        <f>Table1[[#This Row],[Selling Price]]*Table1[[#This Row],[Quantity]]</f>
        <v>19.799999999999997</v>
      </c>
      <c r="V9168" s="4">
        <v>0</v>
      </c>
      <c r="W9168">
        <v>341</v>
      </c>
      <c r="X9168" t="s">
        <v>68</v>
      </c>
      <c r="Y9168" t="s">
        <v>52</v>
      </c>
      <c r="Z9168" s="2">
        <v>10.396794377755739</v>
      </c>
    </row>
    <row r="9169" spans="1:26" x14ac:dyDescent="0.35">
      <c r="A9169" t="s">
        <v>110</v>
      </c>
      <c r="B9169" t="s">
        <v>111</v>
      </c>
      <c r="C9169" t="s">
        <v>39</v>
      </c>
      <c r="D9169" t="s">
        <v>46</v>
      </c>
      <c r="E9169" t="s">
        <v>65</v>
      </c>
      <c r="F9169" t="s">
        <v>5959</v>
      </c>
      <c r="G9169" t="s">
        <v>5960</v>
      </c>
      <c r="H9169" t="s">
        <v>32</v>
      </c>
      <c r="I9169" t="s">
        <v>6350</v>
      </c>
      <c r="J9169" s="1">
        <v>43002</v>
      </c>
      <c r="K9169" s="1">
        <v>43005</v>
      </c>
      <c r="L9169" t="s">
        <v>199</v>
      </c>
      <c r="M9169">
        <f>Table1[[#This Row],[Ship Date]]-Table1[[#This Row],[Order Date]]</f>
        <v>3</v>
      </c>
      <c r="N9169">
        <v>9</v>
      </c>
      <c r="O9169" t="s">
        <v>61</v>
      </c>
      <c r="P9169" s="3">
        <v>40.29</v>
      </c>
      <c r="Q9169" s="3">
        <v>30.272413580617719</v>
      </c>
      <c r="R9169" s="3">
        <f>(Table1[[#This Row],[Selling Price]]-Table1[[#This Row],[Cost Price]])</f>
        <v>10.01758641938228</v>
      </c>
      <c r="S9169" s="12">
        <f>(Table1[[#This Row],[Profit]]/Table1[[#This Row],[Selling Price]])</f>
        <v>0.24863704193056044</v>
      </c>
      <c r="T9169">
        <v>3</v>
      </c>
      <c r="U9169" s="2">
        <f>Table1[[#This Row],[Selling Price]]*Table1[[#This Row],[Quantity]]</f>
        <v>120.87</v>
      </c>
      <c r="V9169" s="4">
        <v>0</v>
      </c>
      <c r="W9169">
        <v>311</v>
      </c>
      <c r="X9169" t="s">
        <v>36</v>
      </c>
      <c r="Y9169" t="s">
        <v>52</v>
      </c>
      <c r="Z9169" s="2">
        <v>20.145</v>
      </c>
    </row>
    <row r="9170" spans="1:26" x14ac:dyDescent="0.35">
      <c r="A9170" t="s">
        <v>110</v>
      </c>
      <c r="B9170" t="s">
        <v>111</v>
      </c>
      <c r="C9170" t="s">
        <v>64</v>
      </c>
      <c r="D9170" t="s">
        <v>46</v>
      </c>
      <c r="E9170" t="s">
        <v>86</v>
      </c>
      <c r="F9170" t="s">
        <v>2308</v>
      </c>
      <c r="G9170" t="s">
        <v>2309</v>
      </c>
      <c r="H9170" t="s">
        <v>32</v>
      </c>
      <c r="I9170" t="s">
        <v>6498</v>
      </c>
      <c r="J9170" s="1">
        <v>42996</v>
      </c>
      <c r="K9170" s="1">
        <v>43000</v>
      </c>
      <c r="L9170" t="s">
        <v>60</v>
      </c>
      <c r="M9170">
        <f>Table1[[#This Row],[Ship Date]]-Table1[[#This Row],[Order Date]]</f>
        <v>4</v>
      </c>
      <c r="N9170">
        <v>9</v>
      </c>
      <c r="O9170" t="s">
        <v>61</v>
      </c>
      <c r="P9170" s="3">
        <v>10.08</v>
      </c>
      <c r="Q9170" s="3">
        <v>6.5818940062734361</v>
      </c>
      <c r="R9170" s="3">
        <f>(Table1[[#This Row],[Selling Price]]-Table1[[#This Row],[Cost Price]])</f>
        <v>3.4981059937265639</v>
      </c>
      <c r="S9170" s="12">
        <f>(Table1[[#This Row],[Profit]]/Table1[[#This Row],[Selling Price]])</f>
        <v>0.34703432477446072</v>
      </c>
      <c r="T9170">
        <v>7</v>
      </c>
      <c r="U9170" s="2">
        <f>Table1[[#This Row],[Selling Price]]*Table1[[#This Row],[Quantity]]</f>
        <v>70.56</v>
      </c>
      <c r="V9170" s="4">
        <v>0.2</v>
      </c>
      <c r="W9170">
        <v>356</v>
      </c>
      <c r="X9170" t="s">
        <v>36</v>
      </c>
      <c r="Y9170" t="s">
        <v>52</v>
      </c>
      <c r="Z9170" s="2">
        <v>3.7895982036958151</v>
      </c>
    </row>
    <row r="9171" spans="1:26" x14ac:dyDescent="0.35">
      <c r="A9171" t="s">
        <v>110</v>
      </c>
      <c r="B9171" t="s">
        <v>111</v>
      </c>
      <c r="C9171" t="s">
        <v>64</v>
      </c>
      <c r="D9171" t="s">
        <v>46</v>
      </c>
      <c r="E9171" t="s">
        <v>178</v>
      </c>
      <c r="F9171" t="s">
        <v>471</v>
      </c>
      <c r="G9171" t="s">
        <v>472</v>
      </c>
      <c r="H9171" t="s">
        <v>32</v>
      </c>
      <c r="I9171" t="s">
        <v>6549</v>
      </c>
      <c r="J9171" s="1">
        <v>41658</v>
      </c>
      <c r="K9171" s="1">
        <v>41659</v>
      </c>
      <c r="L9171" t="s">
        <v>199</v>
      </c>
      <c r="M9171">
        <f>Table1[[#This Row],[Ship Date]]-Table1[[#This Row],[Order Date]]</f>
        <v>1</v>
      </c>
      <c r="N9171">
        <v>1</v>
      </c>
      <c r="O9171" t="s">
        <v>35</v>
      </c>
      <c r="P9171" s="3">
        <v>108.72</v>
      </c>
      <c r="Q9171" s="3">
        <v>89.402075066288177</v>
      </c>
      <c r="R9171" s="3">
        <f>(Table1[[#This Row],[Selling Price]]-Table1[[#This Row],[Cost Price]])</f>
        <v>19.317924933711822</v>
      </c>
      <c r="S9171" s="12">
        <f>(Table1[[#This Row],[Profit]]/Table1[[#This Row],[Selling Price]])</f>
        <v>0.17768510792597333</v>
      </c>
      <c r="T9171">
        <v>5</v>
      </c>
      <c r="U9171" s="2">
        <f>Table1[[#This Row],[Selling Price]]*Table1[[#This Row],[Quantity]]</f>
        <v>543.6</v>
      </c>
      <c r="V9171" s="4">
        <v>0.2</v>
      </c>
      <c r="W9171">
        <v>229</v>
      </c>
      <c r="X9171" t="s">
        <v>36</v>
      </c>
      <c r="Y9171" t="s">
        <v>68</v>
      </c>
      <c r="Z9171" s="2">
        <v>46.339043753620977</v>
      </c>
    </row>
    <row r="9172" spans="1:26" x14ac:dyDescent="0.35">
      <c r="A9172" t="s">
        <v>110</v>
      </c>
      <c r="B9172" t="s">
        <v>111</v>
      </c>
      <c r="C9172" t="s">
        <v>45</v>
      </c>
      <c r="D9172" t="s">
        <v>46</v>
      </c>
      <c r="E9172" t="s">
        <v>47</v>
      </c>
      <c r="F9172" t="s">
        <v>1816</v>
      </c>
      <c r="G9172" t="s">
        <v>1817</v>
      </c>
      <c r="H9172" t="s">
        <v>32</v>
      </c>
      <c r="I9172" t="s">
        <v>6556</v>
      </c>
      <c r="J9172" s="1">
        <v>42901</v>
      </c>
      <c r="K9172" s="1">
        <v>42904</v>
      </c>
      <c r="L9172" t="s">
        <v>199</v>
      </c>
      <c r="M9172">
        <f>Table1[[#This Row],[Ship Date]]-Table1[[#This Row],[Order Date]]</f>
        <v>3</v>
      </c>
      <c r="N9172">
        <v>6</v>
      </c>
      <c r="O9172" t="s">
        <v>51</v>
      </c>
      <c r="P9172" s="3">
        <v>44.4</v>
      </c>
      <c r="Q9172" s="3">
        <v>35.888822332883251</v>
      </c>
      <c r="R9172" s="3">
        <f>(Table1[[#This Row],[Selling Price]]-Table1[[#This Row],[Cost Price]])</f>
        <v>8.5111776671167476</v>
      </c>
      <c r="S9172" s="12">
        <f>(Table1[[#This Row],[Profit]]/Table1[[#This Row],[Selling Price]])</f>
        <v>0.19169319070082766</v>
      </c>
      <c r="T9172">
        <v>3</v>
      </c>
      <c r="U9172" s="2">
        <f>Table1[[#This Row],[Selling Price]]*Table1[[#This Row],[Quantity]]</f>
        <v>133.19999999999999</v>
      </c>
      <c r="V9172" s="4">
        <v>0</v>
      </c>
      <c r="W9172">
        <v>386</v>
      </c>
      <c r="X9172" t="s">
        <v>36</v>
      </c>
      <c r="Y9172" t="s">
        <v>52</v>
      </c>
      <c r="Z9172" s="2">
        <v>14.947267308775871</v>
      </c>
    </row>
    <row r="9173" spans="1:26" x14ac:dyDescent="0.35">
      <c r="A9173" t="s">
        <v>110</v>
      </c>
      <c r="B9173" t="s">
        <v>111</v>
      </c>
      <c r="C9173" t="s">
        <v>45</v>
      </c>
      <c r="D9173" t="s">
        <v>46</v>
      </c>
      <c r="E9173" t="s">
        <v>47</v>
      </c>
      <c r="F9173" t="s">
        <v>1000</v>
      </c>
      <c r="G9173" t="s">
        <v>1001</v>
      </c>
      <c r="H9173" t="s">
        <v>32</v>
      </c>
      <c r="I9173" t="s">
        <v>6570</v>
      </c>
      <c r="J9173" s="1">
        <v>42931</v>
      </c>
      <c r="K9173" s="1">
        <v>42934</v>
      </c>
      <c r="L9173" t="s">
        <v>34</v>
      </c>
      <c r="M9173">
        <f>Table1[[#This Row],[Ship Date]]-Table1[[#This Row],[Order Date]]</f>
        <v>3</v>
      </c>
      <c r="N9173">
        <v>7</v>
      </c>
      <c r="O9173" t="s">
        <v>51</v>
      </c>
      <c r="P9173" s="3">
        <v>7.83</v>
      </c>
      <c r="Q9173" s="3">
        <v>5.599895383083572</v>
      </c>
      <c r="R9173" s="3">
        <f>(Table1[[#This Row],[Selling Price]]-Table1[[#This Row],[Cost Price]])</f>
        <v>2.230104616916428</v>
      </c>
      <c r="S9173" s="12">
        <f>(Table1[[#This Row],[Profit]]/Table1[[#This Row],[Selling Price]])</f>
        <v>0.28481540445931391</v>
      </c>
      <c r="T9173">
        <v>3</v>
      </c>
      <c r="U9173" s="2">
        <f>Table1[[#This Row],[Selling Price]]*Table1[[#This Row],[Quantity]]</f>
        <v>23.490000000000002</v>
      </c>
      <c r="V9173" s="4">
        <v>0</v>
      </c>
      <c r="W9173">
        <v>374</v>
      </c>
      <c r="X9173" t="s">
        <v>36</v>
      </c>
      <c r="Y9173" t="s">
        <v>52</v>
      </c>
      <c r="Z9173" s="2">
        <v>5.4996112589891304</v>
      </c>
    </row>
    <row r="9174" spans="1:26" x14ac:dyDescent="0.35">
      <c r="A9174" t="s">
        <v>110</v>
      </c>
      <c r="B9174" t="s">
        <v>111</v>
      </c>
      <c r="C9174" t="s">
        <v>27</v>
      </c>
      <c r="D9174" t="s">
        <v>46</v>
      </c>
      <c r="E9174" t="s">
        <v>102</v>
      </c>
      <c r="F9174" t="s">
        <v>3219</v>
      </c>
      <c r="G9174" t="s">
        <v>3220</v>
      </c>
      <c r="H9174" t="s">
        <v>32</v>
      </c>
      <c r="I9174" t="s">
        <v>6570</v>
      </c>
      <c r="J9174" s="1">
        <v>42931</v>
      </c>
      <c r="K9174" s="1">
        <v>42934</v>
      </c>
      <c r="L9174" t="s">
        <v>34</v>
      </c>
      <c r="M9174">
        <f>Table1[[#This Row],[Ship Date]]-Table1[[#This Row],[Order Date]]</f>
        <v>3</v>
      </c>
      <c r="N9174">
        <v>7</v>
      </c>
      <c r="O9174" t="s">
        <v>51</v>
      </c>
      <c r="P9174" s="3">
        <v>8.9600000000000009</v>
      </c>
      <c r="Q9174" s="3">
        <v>6.2571830903843351</v>
      </c>
      <c r="R9174" s="3">
        <f>(Table1[[#This Row],[Selling Price]]-Table1[[#This Row],[Cost Price]])</f>
        <v>2.7028169096156658</v>
      </c>
      <c r="S9174" s="12">
        <f>(Table1[[#This Row],[Profit]]/Table1[[#This Row],[Selling Price]])</f>
        <v>0.30165367294817697</v>
      </c>
      <c r="T9174">
        <v>2</v>
      </c>
      <c r="U9174" s="2">
        <f>Table1[[#This Row],[Selling Price]]*Table1[[#This Row],[Quantity]]</f>
        <v>17.920000000000002</v>
      </c>
      <c r="V9174" s="4">
        <v>0</v>
      </c>
      <c r="W9174">
        <v>233</v>
      </c>
      <c r="X9174" t="s">
        <v>36</v>
      </c>
      <c r="Y9174" t="s">
        <v>52</v>
      </c>
      <c r="Z9174" s="2">
        <v>9.3509380634600863</v>
      </c>
    </row>
    <row r="9175" spans="1:26" x14ac:dyDescent="0.35">
      <c r="A9175" t="s">
        <v>110</v>
      </c>
      <c r="B9175" t="s">
        <v>111</v>
      </c>
      <c r="C9175" t="s">
        <v>64</v>
      </c>
      <c r="D9175" t="s">
        <v>46</v>
      </c>
      <c r="E9175" t="s">
        <v>102</v>
      </c>
      <c r="F9175" t="s">
        <v>6609</v>
      </c>
      <c r="G9175" t="s">
        <v>6610</v>
      </c>
      <c r="H9175" t="s">
        <v>32</v>
      </c>
      <c r="I9175" t="s">
        <v>6608</v>
      </c>
      <c r="J9175" s="1">
        <v>41978</v>
      </c>
      <c r="K9175" s="1">
        <v>41982</v>
      </c>
      <c r="L9175" t="s">
        <v>60</v>
      </c>
      <c r="M9175">
        <f>Table1[[#This Row],[Ship Date]]-Table1[[#This Row],[Order Date]]</f>
        <v>4</v>
      </c>
      <c r="N9175">
        <v>12</v>
      </c>
      <c r="O9175" t="s">
        <v>35</v>
      </c>
      <c r="P9175" s="3">
        <v>17.472000000000001</v>
      </c>
      <c r="Q9175" s="3">
        <v>13.35532145998628</v>
      </c>
      <c r="R9175" s="3">
        <f>(Table1[[#This Row],[Selling Price]]-Table1[[#This Row],[Cost Price]])</f>
        <v>4.1166785400137211</v>
      </c>
      <c r="S9175" s="12">
        <f>(Table1[[#This Row],[Profit]]/Table1[[#This Row],[Selling Price]])</f>
        <v>0.23561575892935674</v>
      </c>
      <c r="T9175">
        <v>3</v>
      </c>
      <c r="U9175" s="2">
        <f>Table1[[#This Row],[Selling Price]]*Table1[[#This Row],[Quantity]]</f>
        <v>52.416000000000004</v>
      </c>
      <c r="V9175" s="4">
        <v>0.2</v>
      </c>
      <c r="W9175">
        <v>126</v>
      </c>
      <c r="X9175" t="s">
        <v>36</v>
      </c>
      <c r="Y9175" t="s">
        <v>52</v>
      </c>
      <c r="Z9175" s="2">
        <v>2.9120000000000008</v>
      </c>
    </row>
    <row r="9176" spans="1:26" x14ac:dyDescent="0.35">
      <c r="A9176" t="s">
        <v>110</v>
      </c>
      <c r="B9176" t="s">
        <v>111</v>
      </c>
      <c r="C9176" t="s">
        <v>45</v>
      </c>
      <c r="D9176" t="s">
        <v>46</v>
      </c>
      <c r="E9176" t="s">
        <v>65</v>
      </c>
      <c r="F9176" t="s">
        <v>6618</v>
      </c>
      <c r="G9176" t="s">
        <v>6619</v>
      </c>
      <c r="H9176" t="s">
        <v>32</v>
      </c>
      <c r="I9176" t="s">
        <v>6620</v>
      </c>
      <c r="J9176" s="1">
        <v>43069</v>
      </c>
      <c r="K9176" s="1">
        <v>43073</v>
      </c>
      <c r="L9176" t="s">
        <v>60</v>
      </c>
      <c r="M9176">
        <f>Table1[[#This Row],[Ship Date]]-Table1[[#This Row],[Order Date]]</f>
        <v>4</v>
      </c>
      <c r="N9176">
        <v>11</v>
      </c>
      <c r="O9176" t="s">
        <v>35</v>
      </c>
      <c r="P9176" s="3">
        <v>83.56</v>
      </c>
      <c r="Q9176" s="3">
        <v>67.329405425405483</v>
      </c>
      <c r="R9176" s="3">
        <f>(Table1[[#This Row],[Selling Price]]-Table1[[#This Row],[Cost Price]])</f>
        <v>16.230594574594519</v>
      </c>
      <c r="S9176" s="12">
        <f>(Table1[[#This Row],[Profit]]/Table1[[#This Row],[Selling Price]])</f>
        <v>0.19423880534459692</v>
      </c>
      <c r="T9176">
        <v>4</v>
      </c>
      <c r="U9176" s="2">
        <f>Table1[[#This Row],[Selling Price]]*Table1[[#This Row],[Quantity]]</f>
        <v>334.24</v>
      </c>
      <c r="V9176" s="4">
        <v>0</v>
      </c>
      <c r="W9176">
        <v>204</v>
      </c>
      <c r="X9176" t="s">
        <v>36</v>
      </c>
      <c r="Y9176" t="s">
        <v>68</v>
      </c>
      <c r="Z9176" s="2">
        <v>51.056003342734662</v>
      </c>
    </row>
    <row r="9177" spans="1:26" x14ac:dyDescent="0.35">
      <c r="A9177" t="s">
        <v>110</v>
      </c>
      <c r="B9177" t="s">
        <v>111</v>
      </c>
      <c r="C9177" t="s">
        <v>39</v>
      </c>
      <c r="D9177" t="s">
        <v>46</v>
      </c>
      <c r="E9177" t="s">
        <v>86</v>
      </c>
      <c r="F9177" t="s">
        <v>1151</v>
      </c>
      <c r="G9177" t="s">
        <v>1152</v>
      </c>
      <c r="H9177" t="s">
        <v>32</v>
      </c>
      <c r="I9177" t="s">
        <v>6660</v>
      </c>
      <c r="J9177" s="1">
        <v>42981</v>
      </c>
      <c r="K9177" s="1">
        <v>42986</v>
      </c>
      <c r="L9177" t="s">
        <v>60</v>
      </c>
      <c r="M9177">
        <f>Table1[[#This Row],[Ship Date]]-Table1[[#This Row],[Order Date]]</f>
        <v>5</v>
      </c>
      <c r="N9177">
        <v>9</v>
      </c>
      <c r="O9177" t="s">
        <v>61</v>
      </c>
      <c r="P9177" s="3">
        <v>82.56</v>
      </c>
      <c r="Q9177" s="3">
        <v>64.14025597675392</v>
      </c>
      <c r="R9177" s="3">
        <f>(Table1[[#This Row],[Selling Price]]-Table1[[#This Row],[Cost Price]])</f>
        <v>18.419744023246082</v>
      </c>
      <c r="S9177" s="12">
        <f>(Table1[[#This Row],[Profit]]/Table1[[#This Row],[Selling Price]])</f>
        <v>0.22310736462265118</v>
      </c>
      <c r="T9177">
        <v>5</v>
      </c>
      <c r="U9177" s="2">
        <f>Table1[[#This Row],[Selling Price]]*Table1[[#This Row],[Quantity]]</f>
        <v>412.8</v>
      </c>
      <c r="V9177" s="4">
        <v>0.2</v>
      </c>
      <c r="W9177">
        <v>495</v>
      </c>
      <c r="X9177" t="s">
        <v>36</v>
      </c>
      <c r="Y9177" t="s">
        <v>52</v>
      </c>
      <c r="Z9177" s="2">
        <v>22.592035613084029</v>
      </c>
    </row>
    <row r="9178" spans="1:26" x14ac:dyDescent="0.35">
      <c r="A9178" t="s">
        <v>110</v>
      </c>
      <c r="B9178" t="s">
        <v>111</v>
      </c>
      <c r="C9178" t="s">
        <v>64</v>
      </c>
      <c r="D9178" t="s">
        <v>46</v>
      </c>
      <c r="E9178" t="s">
        <v>86</v>
      </c>
      <c r="F9178" t="s">
        <v>4714</v>
      </c>
      <c r="G9178" t="s">
        <v>4715</v>
      </c>
      <c r="H9178" t="s">
        <v>32</v>
      </c>
      <c r="I9178" t="s">
        <v>6716</v>
      </c>
      <c r="J9178" s="1">
        <v>41819</v>
      </c>
      <c r="K9178" s="1">
        <v>41823</v>
      </c>
      <c r="L9178" t="s">
        <v>60</v>
      </c>
      <c r="M9178">
        <f>Table1[[#This Row],[Ship Date]]-Table1[[#This Row],[Order Date]]</f>
        <v>4</v>
      </c>
      <c r="N9178">
        <v>6</v>
      </c>
      <c r="O9178" t="s">
        <v>51</v>
      </c>
      <c r="P9178" s="3">
        <v>13.92</v>
      </c>
      <c r="Q9178" s="3">
        <v>10.624900771567219</v>
      </c>
      <c r="R9178" s="3">
        <f>(Table1[[#This Row],[Selling Price]]-Table1[[#This Row],[Cost Price]])</f>
        <v>3.2950992284327807</v>
      </c>
      <c r="S9178" s="12">
        <f>(Table1[[#This Row],[Profit]]/Table1[[#This Row],[Selling Price]])</f>
        <v>0.23671689859430897</v>
      </c>
      <c r="T9178">
        <v>3</v>
      </c>
      <c r="U9178" s="2">
        <f>Table1[[#This Row],[Selling Price]]*Table1[[#This Row],[Quantity]]</f>
        <v>41.76</v>
      </c>
      <c r="V9178" s="4">
        <v>0.2</v>
      </c>
      <c r="W9178">
        <v>170</v>
      </c>
      <c r="X9178" t="s">
        <v>36</v>
      </c>
      <c r="Y9178" t="s">
        <v>52</v>
      </c>
      <c r="Z9178" s="2">
        <v>17.701353369477459</v>
      </c>
    </row>
    <row r="9179" spans="1:26" x14ac:dyDescent="0.35">
      <c r="A9179" t="s">
        <v>110</v>
      </c>
      <c r="B9179" t="s">
        <v>111</v>
      </c>
      <c r="C9179" t="s">
        <v>39</v>
      </c>
      <c r="D9179" t="s">
        <v>46</v>
      </c>
      <c r="E9179" t="s">
        <v>102</v>
      </c>
      <c r="F9179" t="s">
        <v>2782</v>
      </c>
      <c r="G9179" t="s">
        <v>2783</v>
      </c>
      <c r="H9179" t="s">
        <v>32</v>
      </c>
      <c r="I9179" t="s">
        <v>6744</v>
      </c>
      <c r="J9179" s="1">
        <v>42708</v>
      </c>
      <c r="K9179" s="1">
        <v>42713</v>
      </c>
      <c r="L9179" t="s">
        <v>60</v>
      </c>
      <c r="M9179">
        <f>Table1[[#This Row],[Ship Date]]-Table1[[#This Row],[Order Date]]</f>
        <v>5</v>
      </c>
      <c r="N9179">
        <v>12</v>
      </c>
      <c r="O9179" t="s">
        <v>35</v>
      </c>
      <c r="P9179" s="3">
        <v>104.85</v>
      </c>
      <c r="Q9179" s="3">
        <v>85.876828528006143</v>
      </c>
      <c r="R9179" s="3">
        <f>(Table1[[#This Row],[Selling Price]]-Table1[[#This Row],[Cost Price]])</f>
        <v>18.973171471993851</v>
      </c>
      <c r="S9179" s="12">
        <f>(Table1[[#This Row],[Profit]]/Table1[[#This Row],[Selling Price]])</f>
        <v>0.18095537884591179</v>
      </c>
      <c r="T9179">
        <v>1</v>
      </c>
      <c r="U9179" s="2">
        <f>Table1[[#This Row],[Selling Price]]*Table1[[#This Row],[Quantity]]</f>
        <v>104.85</v>
      </c>
      <c r="V9179" s="4">
        <v>0</v>
      </c>
      <c r="W9179">
        <v>337</v>
      </c>
      <c r="X9179" t="s">
        <v>36</v>
      </c>
      <c r="Y9179" t="s">
        <v>36</v>
      </c>
      <c r="Z9179" s="2">
        <v>197.49069554032161</v>
      </c>
    </row>
    <row r="9180" spans="1:26" x14ac:dyDescent="0.35">
      <c r="A9180" t="s">
        <v>110</v>
      </c>
      <c r="B9180" t="s">
        <v>111</v>
      </c>
      <c r="C9180" t="s">
        <v>55</v>
      </c>
      <c r="D9180" t="s">
        <v>46</v>
      </c>
      <c r="E9180" t="s">
        <v>102</v>
      </c>
      <c r="F9180" t="s">
        <v>2932</v>
      </c>
      <c r="G9180" t="s">
        <v>2933</v>
      </c>
      <c r="H9180" t="s">
        <v>32</v>
      </c>
      <c r="I9180" t="s">
        <v>6753</v>
      </c>
      <c r="J9180" s="1">
        <v>41911</v>
      </c>
      <c r="K9180" s="1">
        <v>41915</v>
      </c>
      <c r="L9180" t="s">
        <v>34</v>
      </c>
      <c r="M9180">
        <f>Table1[[#This Row],[Ship Date]]-Table1[[#This Row],[Order Date]]</f>
        <v>4</v>
      </c>
      <c r="N9180">
        <v>9</v>
      </c>
      <c r="O9180" t="s">
        <v>61</v>
      </c>
      <c r="P9180" s="3">
        <v>77.52</v>
      </c>
      <c r="Q9180" s="3">
        <v>52.147163266114703</v>
      </c>
      <c r="R9180" s="3">
        <f>(Table1[[#This Row],[Selling Price]]-Table1[[#This Row],[Cost Price]])</f>
        <v>25.372836733885293</v>
      </c>
      <c r="S9180" s="12">
        <f>(Table1[[#This Row],[Profit]]/Table1[[#This Row],[Selling Price]])</f>
        <v>0.32730697541131704</v>
      </c>
      <c r="T9180">
        <v>2</v>
      </c>
      <c r="U9180" s="2">
        <f>Table1[[#This Row],[Selling Price]]*Table1[[#This Row],[Quantity]]</f>
        <v>155.04</v>
      </c>
      <c r="V9180" s="4">
        <v>0</v>
      </c>
      <c r="W9180">
        <v>362</v>
      </c>
      <c r="X9180" t="s">
        <v>36</v>
      </c>
      <c r="Y9180" t="s">
        <v>68</v>
      </c>
      <c r="Z9180" s="2">
        <v>89.442426845429438</v>
      </c>
    </row>
    <row r="9181" spans="1:26" x14ac:dyDescent="0.35">
      <c r="A9181" t="s">
        <v>110</v>
      </c>
      <c r="B9181" t="s">
        <v>111</v>
      </c>
      <c r="C9181" t="s">
        <v>39</v>
      </c>
      <c r="D9181" t="s">
        <v>46</v>
      </c>
      <c r="E9181" t="s">
        <v>86</v>
      </c>
      <c r="F9181" t="s">
        <v>5695</v>
      </c>
      <c r="G9181" t="s">
        <v>5696</v>
      </c>
      <c r="H9181" t="s">
        <v>32</v>
      </c>
      <c r="I9181" t="s">
        <v>6773</v>
      </c>
      <c r="J9181" s="1">
        <v>42164</v>
      </c>
      <c r="K9181" s="1">
        <v>42171</v>
      </c>
      <c r="L9181" t="s">
        <v>60</v>
      </c>
      <c r="M9181">
        <f>Table1[[#This Row],[Ship Date]]-Table1[[#This Row],[Order Date]]</f>
        <v>7</v>
      </c>
      <c r="N9181">
        <v>6</v>
      </c>
      <c r="O9181" t="s">
        <v>51</v>
      </c>
      <c r="P9181" s="3">
        <v>64.2</v>
      </c>
      <c r="Q9181" s="3">
        <v>46.302420440730387</v>
      </c>
      <c r="R9181" s="3">
        <f>(Table1[[#This Row],[Selling Price]]-Table1[[#This Row],[Cost Price]])</f>
        <v>17.897579559269616</v>
      </c>
      <c r="S9181" s="12">
        <f>(Table1[[#This Row],[Profit]]/Table1[[#This Row],[Selling Price]])</f>
        <v>0.27877849780793795</v>
      </c>
      <c r="T9181">
        <v>5</v>
      </c>
      <c r="U9181" s="2">
        <f>Table1[[#This Row],[Selling Price]]*Table1[[#This Row],[Quantity]]</f>
        <v>321</v>
      </c>
      <c r="V9181" s="4">
        <v>0.7</v>
      </c>
      <c r="W9181">
        <v>391</v>
      </c>
      <c r="X9181" t="s">
        <v>68</v>
      </c>
      <c r="Y9181" t="s">
        <v>68</v>
      </c>
      <c r="Z9181" s="2">
        <v>46.255692838827962</v>
      </c>
    </row>
    <row r="9182" spans="1:26" x14ac:dyDescent="0.35">
      <c r="A9182" t="s">
        <v>110</v>
      </c>
      <c r="B9182" t="s">
        <v>111</v>
      </c>
      <c r="C9182" t="s">
        <v>64</v>
      </c>
      <c r="D9182" t="s">
        <v>46</v>
      </c>
      <c r="E9182" t="s">
        <v>75</v>
      </c>
      <c r="F9182" t="s">
        <v>2442</v>
      </c>
      <c r="G9182" t="s">
        <v>2443</v>
      </c>
      <c r="H9182" t="s">
        <v>32</v>
      </c>
      <c r="I9182" t="s">
        <v>6792</v>
      </c>
      <c r="J9182" s="1">
        <v>42491</v>
      </c>
      <c r="K9182" s="1">
        <v>42494</v>
      </c>
      <c r="L9182" t="s">
        <v>34</v>
      </c>
      <c r="M9182">
        <f>Table1[[#This Row],[Ship Date]]-Table1[[#This Row],[Order Date]]</f>
        <v>3</v>
      </c>
      <c r="N9182">
        <v>5</v>
      </c>
      <c r="O9182" t="s">
        <v>51</v>
      </c>
      <c r="P9182" s="3">
        <v>11.16</v>
      </c>
      <c r="Q9182" s="3">
        <v>7.7487486137820554</v>
      </c>
      <c r="R9182" s="3">
        <f>(Table1[[#This Row],[Selling Price]]-Table1[[#This Row],[Cost Price]])</f>
        <v>3.4112513862179448</v>
      </c>
      <c r="S9182" s="12">
        <f>(Table1[[#This Row],[Profit]]/Table1[[#This Row],[Selling Price]])</f>
        <v>0.30566768693709184</v>
      </c>
      <c r="T9182">
        <v>2</v>
      </c>
      <c r="U9182" s="2">
        <f>Table1[[#This Row],[Selling Price]]*Table1[[#This Row],[Quantity]]</f>
        <v>22.32</v>
      </c>
      <c r="V9182" s="4">
        <v>0</v>
      </c>
      <c r="W9182">
        <v>329</v>
      </c>
      <c r="X9182" t="s">
        <v>36</v>
      </c>
      <c r="Y9182" t="s">
        <v>52</v>
      </c>
      <c r="Z9182" s="2">
        <v>5.3299398013218022</v>
      </c>
    </row>
    <row r="9183" spans="1:26" x14ac:dyDescent="0.35">
      <c r="A9183" t="s">
        <v>110</v>
      </c>
      <c r="B9183" t="s">
        <v>111</v>
      </c>
      <c r="C9183" t="s">
        <v>39</v>
      </c>
      <c r="D9183" t="s">
        <v>46</v>
      </c>
      <c r="E9183" t="s">
        <v>86</v>
      </c>
      <c r="F9183" t="s">
        <v>3620</v>
      </c>
      <c r="G9183" t="s">
        <v>3621</v>
      </c>
      <c r="H9183" t="s">
        <v>32</v>
      </c>
      <c r="I9183" t="s">
        <v>6860</v>
      </c>
      <c r="J9183" s="1">
        <v>42993</v>
      </c>
      <c r="K9183" s="1">
        <v>42999</v>
      </c>
      <c r="L9183" t="s">
        <v>60</v>
      </c>
      <c r="M9183">
        <f>Table1[[#This Row],[Ship Date]]-Table1[[#This Row],[Order Date]]</f>
        <v>6</v>
      </c>
      <c r="N9183">
        <v>9</v>
      </c>
      <c r="O9183" t="s">
        <v>61</v>
      </c>
      <c r="P9183" s="3">
        <v>2357.4879999999998</v>
      </c>
      <c r="Q9183" s="3">
        <v>1660.661475530178</v>
      </c>
      <c r="R9183" s="3">
        <f>(Table1[[#This Row],[Selling Price]]-Table1[[#This Row],[Cost Price]])</f>
        <v>696.82652446982183</v>
      </c>
      <c r="S9183" s="12">
        <f>(Table1[[#This Row],[Profit]]/Table1[[#This Row],[Selling Price]])</f>
        <v>0.29558009392617135</v>
      </c>
      <c r="T9183">
        <v>7</v>
      </c>
      <c r="U9183" s="2">
        <f>Table1[[#This Row],[Selling Price]]*Table1[[#This Row],[Quantity]]</f>
        <v>16502.415999999997</v>
      </c>
      <c r="V9183" s="4">
        <v>0.2</v>
      </c>
      <c r="W9183">
        <v>376</v>
      </c>
      <c r="X9183" t="s">
        <v>68</v>
      </c>
      <c r="Y9183" t="s">
        <v>36</v>
      </c>
      <c r="Z9183" s="2">
        <v>873.63916128036897</v>
      </c>
    </row>
    <row r="9184" spans="1:26" x14ac:dyDescent="0.35">
      <c r="A9184" t="s">
        <v>110</v>
      </c>
      <c r="B9184" t="s">
        <v>111</v>
      </c>
      <c r="C9184" t="s">
        <v>39</v>
      </c>
      <c r="D9184" t="s">
        <v>46</v>
      </c>
      <c r="E9184" t="s">
        <v>102</v>
      </c>
      <c r="F9184" t="s">
        <v>5032</v>
      </c>
      <c r="G9184" t="s">
        <v>5033</v>
      </c>
      <c r="H9184" t="s">
        <v>32</v>
      </c>
      <c r="I9184" t="s">
        <v>6939</v>
      </c>
      <c r="J9184" s="1">
        <v>42993</v>
      </c>
      <c r="K9184" s="1">
        <v>42998</v>
      </c>
      <c r="L9184" t="s">
        <v>60</v>
      </c>
      <c r="M9184">
        <f>Table1[[#This Row],[Ship Date]]-Table1[[#This Row],[Order Date]]</f>
        <v>5</v>
      </c>
      <c r="N9184">
        <v>9</v>
      </c>
      <c r="O9184" t="s">
        <v>61</v>
      </c>
      <c r="P9184" s="3">
        <v>163.96</v>
      </c>
      <c r="Q9184" s="3">
        <v>114.1353369572717</v>
      </c>
      <c r="R9184" s="3">
        <f>(Table1[[#This Row],[Selling Price]]-Table1[[#This Row],[Cost Price]])</f>
        <v>49.824663042728304</v>
      </c>
      <c r="S9184" s="12">
        <f>(Table1[[#This Row],[Profit]]/Table1[[#This Row],[Selling Price]])</f>
        <v>0.30388303880658879</v>
      </c>
      <c r="T9184">
        <v>5</v>
      </c>
      <c r="U9184" s="2">
        <f>Table1[[#This Row],[Selling Price]]*Table1[[#This Row],[Quantity]]</f>
        <v>819.80000000000007</v>
      </c>
      <c r="V9184" s="4">
        <v>0.2</v>
      </c>
      <c r="W9184">
        <v>158</v>
      </c>
      <c r="X9184" t="s">
        <v>36</v>
      </c>
      <c r="Y9184" t="s">
        <v>68</v>
      </c>
      <c r="Z9184" s="2">
        <v>92.999764409476768</v>
      </c>
    </row>
    <row r="9185" spans="1:26" x14ac:dyDescent="0.35">
      <c r="A9185" t="s">
        <v>110</v>
      </c>
      <c r="B9185" t="s">
        <v>111</v>
      </c>
      <c r="C9185" t="s">
        <v>27</v>
      </c>
      <c r="D9185" t="s">
        <v>46</v>
      </c>
      <c r="E9185" t="s">
        <v>65</v>
      </c>
      <c r="F9185" t="s">
        <v>4537</v>
      </c>
      <c r="G9185" t="s">
        <v>4538</v>
      </c>
      <c r="H9185" t="s">
        <v>32</v>
      </c>
      <c r="I9185" t="s">
        <v>6945</v>
      </c>
      <c r="J9185" s="1">
        <v>42112</v>
      </c>
      <c r="K9185" s="1">
        <v>42114</v>
      </c>
      <c r="L9185" t="s">
        <v>199</v>
      </c>
      <c r="M9185">
        <f>Table1[[#This Row],[Ship Date]]-Table1[[#This Row],[Order Date]]</f>
        <v>2</v>
      </c>
      <c r="N9185">
        <v>4</v>
      </c>
      <c r="O9185" t="s">
        <v>106</v>
      </c>
      <c r="P9185" s="3">
        <v>115.44</v>
      </c>
      <c r="Q9185" s="3">
        <v>90.896172324257918</v>
      </c>
      <c r="R9185" s="3">
        <f>(Table1[[#This Row],[Selling Price]]-Table1[[#This Row],[Cost Price]])</f>
        <v>24.543827675742079</v>
      </c>
      <c r="S9185" s="12">
        <f>(Table1[[#This Row],[Profit]]/Table1[[#This Row],[Selling Price]])</f>
        <v>0.21261111985223563</v>
      </c>
      <c r="T9185">
        <v>3</v>
      </c>
      <c r="U9185" s="2">
        <f>Table1[[#This Row],[Selling Price]]*Table1[[#This Row],[Quantity]]</f>
        <v>346.32</v>
      </c>
      <c r="V9185" s="4">
        <v>0</v>
      </c>
      <c r="W9185">
        <v>461</v>
      </c>
      <c r="X9185" t="s">
        <v>36</v>
      </c>
      <c r="Y9185" t="s">
        <v>36</v>
      </c>
      <c r="Z9185" s="2">
        <v>140.8529200246366</v>
      </c>
    </row>
    <row r="9186" spans="1:26" x14ac:dyDescent="0.35">
      <c r="A9186" t="s">
        <v>110</v>
      </c>
      <c r="B9186" t="s">
        <v>111</v>
      </c>
      <c r="C9186" t="s">
        <v>39</v>
      </c>
      <c r="D9186" t="s">
        <v>46</v>
      </c>
      <c r="E9186" t="s">
        <v>65</v>
      </c>
      <c r="F9186" t="s">
        <v>3277</v>
      </c>
      <c r="G9186" t="s">
        <v>3278</v>
      </c>
      <c r="H9186" t="s">
        <v>32</v>
      </c>
      <c r="I9186" t="s">
        <v>6965</v>
      </c>
      <c r="J9186" s="1">
        <v>41853</v>
      </c>
      <c r="K9186" s="1">
        <v>41859</v>
      </c>
      <c r="L9186" t="s">
        <v>60</v>
      </c>
      <c r="M9186">
        <f>Table1[[#This Row],[Ship Date]]-Table1[[#This Row],[Order Date]]</f>
        <v>6</v>
      </c>
      <c r="N9186">
        <v>8</v>
      </c>
      <c r="O9186" t="s">
        <v>61</v>
      </c>
      <c r="P9186" s="3">
        <v>838.38</v>
      </c>
      <c r="Q9186" s="3">
        <v>549.9488739177591</v>
      </c>
      <c r="R9186" s="3">
        <f>(Table1[[#This Row],[Selling Price]]-Table1[[#This Row],[Cost Price]])</f>
        <v>288.43112608224089</v>
      </c>
      <c r="S9186" s="12">
        <f>(Table1[[#This Row],[Profit]]/Table1[[#This Row],[Selling Price]])</f>
        <v>0.34403388210863917</v>
      </c>
      <c r="T9186">
        <v>2</v>
      </c>
      <c r="U9186" s="2">
        <f>Table1[[#This Row],[Selling Price]]*Table1[[#This Row],[Quantity]]</f>
        <v>1676.76</v>
      </c>
      <c r="V9186" s="4">
        <v>0</v>
      </c>
      <c r="W9186">
        <v>404</v>
      </c>
      <c r="X9186" t="s">
        <v>68</v>
      </c>
      <c r="Y9186" t="s">
        <v>36</v>
      </c>
      <c r="Z9186" s="2">
        <v>1164.7147191874931</v>
      </c>
    </row>
    <row r="9187" spans="1:26" x14ac:dyDescent="0.35">
      <c r="A9187" t="s">
        <v>110</v>
      </c>
      <c r="B9187" t="s">
        <v>111</v>
      </c>
      <c r="C9187" t="s">
        <v>45</v>
      </c>
      <c r="D9187" t="s">
        <v>46</v>
      </c>
      <c r="E9187" t="s">
        <v>65</v>
      </c>
      <c r="F9187" t="s">
        <v>3260</v>
      </c>
      <c r="G9187" t="s">
        <v>3261</v>
      </c>
      <c r="H9187" t="s">
        <v>32</v>
      </c>
      <c r="I9187" t="s">
        <v>6976</v>
      </c>
      <c r="J9187" s="1">
        <v>43029</v>
      </c>
      <c r="K9187" s="1">
        <v>43036</v>
      </c>
      <c r="L9187" t="s">
        <v>60</v>
      </c>
      <c r="M9187">
        <f>Table1[[#This Row],[Ship Date]]-Table1[[#This Row],[Order Date]]</f>
        <v>7</v>
      </c>
      <c r="N9187">
        <v>10</v>
      </c>
      <c r="O9187" t="s">
        <v>61</v>
      </c>
      <c r="P9187" s="3">
        <v>71.376000000000005</v>
      </c>
      <c r="Q9187" s="3">
        <v>60.469251732670813</v>
      </c>
      <c r="R9187" s="3">
        <f>(Table1[[#This Row],[Selling Price]]-Table1[[#This Row],[Cost Price]])</f>
        <v>10.906748267329192</v>
      </c>
      <c r="S9187" s="12">
        <f>(Table1[[#This Row],[Profit]]/Table1[[#This Row],[Selling Price]])</f>
        <v>0.15280694165166431</v>
      </c>
      <c r="T9187">
        <v>3</v>
      </c>
      <c r="U9187" s="2">
        <f>Table1[[#This Row],[Selling Price]]*Table1[[#This Row],[Quantity]]</f>
        <v>214.12800000000001</v>
      </c>
      <c r="V9187" s="4">
        <v>0.2</v>
      </c>
      <c r="W9187">
        <v>389</v>
      </c>
      <c r="X9187" t="s">
        <v>68</v>
      </c>
      <c r="Y9187" t="s">
        <v>52</v>
      </c>
      <c r="Z9187" s="2">
        <v>17.761196768986789</v>
      </c>
    </row>
    <row r="9188" spans="1:26" x14ac:dyDescent="0.35">
      <c r="A9188" t="s">
        <v>110</v>
      </c>
      <c r="B9188" t="s">
        <v>111</v>
      </c>
      <c r="C9188" t="s">
        <v>39</v>
      </c>
      <c r="D9188" t="s">
        <v>46</v>
      </c>
      <c r="E9188" t="s">
        <v>65</v>
      </c>
      <c r="F9188" t="s">
        <v>66</v>
      </c>
      <c r="G9188" t="s">
        <v>67</v>
      </c>
      <c r="H9188" t="s">
        <v>32</v>
      </c>
      <c r="I9188" t="s">
        <v>7061</v>
      </c>
      <c r="J9188" s="1">
        <v>41659</v>
      </c>
      <c r="K9188" s="1">
        <v>41665</v>
      </c>
      <c r="L9188" t="s">
        <v>60</v>
      </c>
      <c r="M9188">
        <f>Table1[[#This Row],[Ship Date]]-Table1[[#This Row],[Order Date]]</f>
        <v>6</v>
      </c>
      <c r="N9188">
        <v>1</v>
      </c>
      <c r="O9188" t="s">
        <v>35</v>
      </c>
      <c r="P9188" s="3">
        <v>13.98</v>
      </c>
      <c r="Q9188" s="3">
        <v>10.75680813379819</v>
      </c>
      <c r="R9188" s="3">
        <f>(Table1[[#This Row],[Selling Price]]-Table1[[#This Row],[Cost Price]])</f>
        <v>3.2231918662018106</v>
      </c>
      <c r="S9188" s="12">
        <f>(Table1[[#This Row],[Profit]]/Table1[[#This Row],[Selling Price]])</f>
        <v>0.23055735809741135</v>
      </c>
      <c r="T9188">
        <v>1</v>
      </c>
      <c r="U9188" s="2">
        <f>Table1[[#This Row],[Selling Price]]*Table1[[#This Row],[Quantity]]</f>
        <v>13.98</v>
      </c>
      <c r="V9188" s="4">
        <v>0</v>
      </c>
      <c r="W9188">
        <v>445</v>
      </c>
      <c r="X9188" t="s">
        <v>68</v>
      </c>
      <c r="Y9188" t="s">
        <v>68</v>
      </c>
      <c r="Z9188" s="2">
        <v>55.590499231433419</v>
      </c>
    </row>
    <row r="9189" spans="1:26" x14ac:dyDescent="0.35">
      <c r="A9189" t="s">
        <v>110</v>
      </c>
      <c r="B9189" t="s">
        <v>111</v>
      </c>
      <c r="C9189" t="s">
        <v>39</v>
      </c>
      <c r="D9189" t="s">
        <v>46</v>
      </c>
      <c r="E9189" t="s">
        <v>65</v>
      </c>
      <c r="F9189" t="s">
        <v>621</v>
      </c>
      <c r="G9189" t="s">
        <v>622</v>
      </c>
      <c r="H9189" t="s">
        <v>32</v>
      </c>
      <c r="I9189" t="s">
        <v>7094</v>
      </c>
      <c r="J9189" s="1">
        <v>41669</v>
      </c>
      <c r="K9189" s="1">
        <v>41674</v>
      </c>
      <c r="L9189" t="s">
        <v>60</v>
      </c>
      <c r="M9189">
        <f>Table1[[#This Row],[Ship Date]]-Table1[[#This Row],[Order Date]]</f>
        <v>5</v>
      </c>
      <c r="N9189">
        <v>1</v>
      </c>
      <c r="O9189" t="s">
        <v>35</v>
      </c>
      <c r="P9189" s="3">
        <v>229.94</v>
      </c>
      <c r="Q9189" s="3">
        <v>173.60587064328541</v>
      </c>
      <c r="R9189" s="3">
        <f>(Table1[[#This Row],[Selling Price]]-Table1[[#This Row],[Cost Price]])</f>
        <v>56.334129356714584</v>
      </c>
      <c r="S9189" s="12">
        <f>(Table1[[#This Row],[Profit]]/Table1[[#This Row],[Selling Price]])</f>
        <v>0.24499490891847692</v>
      </c>
      <c r="T9189">
        <v>2</v>
      </c>
      <c r="U9189" s="2">
        <f>Table1[[#This Row],[Selling Price]]*Table1[[#This Row],[Quantity]]</f>
        <v>459.88</v>
      </c>
      <c r="V9189" s="4">
        <v>0</v>
      </c>
      <c r="W9189">
        <v>362</v>
      </c>
      <c r="X9189" t="s">
        <v>36</v>
      </c>
      <c r="Y9189" t="s">
        <v>36</v>
      </c>
      <c r="Z9189" s="2">
        <v>141.74453558426859</v>
      </c>
    </row>
    <row r="9190" spans="1:26" x14ac:dyDescent="0.35">
      <c r="A9190" t="s">
        <v>110</v>
      </c>
      <c r="B9190" t="s">
        <v>111</v>
      </c>
      <c r="C9190" t="s">
        <v>45</v>
      </c>
      <c r="D9190" t="s">
        <v>46</v>
      </c>
      <c r="E9190" t="s">
        <v>102</v>
      </c>
      <c r="F9190" t="s">
        <v>4427</v>
      </c>
      <c r="G9190" t="s">
        <v>4428</v>
      </c>
      <c r="H9190" t="s">
        <v>32</v>
      </c>
      <c r="I9190" t="s">
        <v>7251</v>
      </c>
      <c r="J9190" s="1">
        <v>43008</v>
      </c>
      <c r="K9190" s="1">
        <v>43010</v>
      </c>
      <c r="L9190" t="s">
        <v>34</v>
      </c>
      <c r="M9190">
        <f>Table1[[#This Row],[Ship Date]]-Table1[[#This Row],[Order Date]]</f>
        <v>2</v>
      </c>
      <c r="N9190">
        <v>9</v>
      </c>
      <c r="O9190" t="s">
        <v>61</v>
      </c>
      <c r="P9190" s="3">
        <v>164.88</v>
      </c>
      <c r="Q9190" s="3">
        <v>108.38862357629741</v>
      </c>
      <c r="R9190" s="3">
        <f>(Table1[[#This Row],[Selling Price]]-Table1[[#This Row],[Cost Price]])</f>
        <v>56.49137642370259</v>
      </c>
      <c r="S9190" s="12">
        <f>(Table1[[#This Row],[Profit]]/Table1[[#This Row],[Selling Price]])</f>
        <v>0.34262115734899679</v>
      </c>
      <c r="T9190">
        <v>3</v>
      </c>
      <c r="U9190" s="2">
        <f>Table1[[#This Row],[Selling Price]]*Table1[[#This Row],[Quantity]]</f>
        <v>494.64</v>
      </c>
      <c r="V9190" s="4">
        <v>0</v>
      </c>
      <c r="W9190">
        <v>434</v>
      </c>
      <c r="X9190" t="s">
        <v>36</v>
      </c>
      <c r="Y9190" t="s">
        <v>68</v>
      </c>
      <c r="Z9190" s="2">
        <v>89.839008649917773</v>
      </c>
    </row>
    <row r="9191" spans="1:26" x14ac:dyDescent="0.35">
      <c r="A9191" t="s">
        <v>110</v>
      </c>
      <c r="B9191" t="s">
        <v>111</v>
      </c>
      <c r="C9191" t="s">
        <v>55</v>
      </c>
      <c r="D9191" t="s">
        <v>46</v>
      </c>
      <c r="E9191" t="s">
        <v>102</v>
      </c>
      <c r="F9191" t="s">
        <v>7254</v>
      </c>
      <c r="G9191" t="s">
        <v>7255</v>
      </c>
      <c r="H9191" t="s">
        <v>32</v>
      </c>
      <c r="I9191" t="s">
        <v>7256</v>
      </c>
      <c r="J9191" s="1">
        <v>42937</v>
      </c>
      <c r="K9191" s="1">
        <v>42941</v>
      </c>
      <c r="L9191" t="s">
        <v>60</v>
      </c>
      <c r="M9191">
        <f>Table1[[#This Row],[Ship Date]]-Table1[[#This Row],[Order Date]]</f>
        <v>4</v>
      </c>
      <c r="N9191">
        <v>7</v>
      </c>
      <c r="O9191" t="s">
        <v>51</v>
      </c>
      <c r="P9191" s="3">
        <v>16.34</v>
      </c>
      <c r="Q9191" s="3">
        <v>11.847679952655421</v>
      </c>
      <c r="R9191" s="3">
        <f>(Table1[[#This Row],[Selling Price]]-Table1[[#This Row],[Cost Price]])</f>
        <v>4.4923200473445792</v>
      </c>
      <c r="S9191" s="12">
        <f>(Table1[[#This Row],[Profit]]/Table1[[#This Row],[Selling Price]])</f>
        <v>0.27492778747518842</v>
      </c>
      <c r="T9191">
        <v>2</v>
      </c>
      <c r="U9191" s="2">
        <f>Table1[[#This Row],[Selling Price]]*Table1[[#This Row],[Quantity]]</f>
        <v>32.68</v>
      </c>
      <c r="V9191" s="4">
        <v>0</v>
      </c>
      <c r="W9191">
        <v>401</v>
      </c>
      <c r="X9191" t="s">
        <v>36</v>
      </c>
      <c r="Y9191" t="s">
        <v>52</v>
      </c>
      <c r="Z9191" s="2">
        <v>2.3108249609176381</v>
      </c>
    </row>
    <row r="9192" spans="1:26" x14ac:dyDescent="0.35">
      <c r="A9192" t="s">
        <v>110</v>
      </c>
      <c r="B9192" t="s">
        <v>111</v>
      </c>
      <c r="C9192" t="s">
        <v>45</v>
      </c>
      <c r="D9192" t="s">
        <v>46</v>
      </c>
      <c r="E9192" t="s">
        <v>270</v>
      </c>
      <c r="F9192" t="s">
        <v>2463</v>
      </c>
      <c r="G9192" t="s">
        <v>2464</v>
      </c>
      <c r="H9192" t="s">
        <v>32</v>
      </c>
      <c r="I9192" t="s">
        <v>7258</v>
      </c>
      <c r="J9192" s="1">
        <v>42178</v>
      </c>
      <c r="K9192" s="1">
        <v>42183</v>
      </c>
      <c r="L9192" t="s">
        <v>60</v>
      </c>
      <c r="M9192">
        <f>Table1[[#This Row],[Ship Date]]-Table1[[#This Row],[Order Date]]</f>
        <v>5</v>
      </c>
      <c r="N9192">
        <v>6</v>
      </c>
      <c r="O9192" t="s">
        <v>51</v>
      </c>
      <c r="P9192" s="3">
        <v>5.43</v>
      </c>
      <c r="Q9192" s="3">
        <v>3.7857003641858369</v>
      </c>
      <c r="R9192" s="3">
        <f>(Table1[[#This Row],[Selling Price]]-Table1[[#This Row],[Cost Price]])</f>
        <v>1.6442996358141628</v>
      </c>
      <c r="S9192" s="12">
        <f>(Table1[[#This Row],[Profit]]/Table1[[#This Row],[Selling Price]])</f>
        <v>0.30281761248879613</v>
      </c>
      <c r="T9192">
        <v>3</v>
      </c>
      <c r="U9192" s="2">
        <f>Table1[[#This Row],[Selling Price]]*Table1[[#This Row],[Quantity]]</f>
        <v>16.29</v>
      </c>
      <c r="V9192" s="4">
        <v>0</v>
      </c>
      <c r="W9192">
        <v>395</v>
      </c>
      <c r="X9192" t="s">
        <v>36</v>
      </c>
      <c r="Y9192" t="s">
        <v>52</v>
      </c>
      <c r="Z9192" s="2">
        <v>2.123515397367568</v>
      </c>
    </row>
    <row r="9193" spans="1:26" x14ac:dyDescent="0.35">
      <c r="A9193" t="s">
        <v>110</v>
      </c>
      <c r="B9193" t="s">
        <v>111</v>
      </c>
      <c r="C9193" t="s">
        <v>64</v>
      </c>
      <c r="D9193" t="s">
        <v>46</v>
      </c>
      <c r="E9193" t="s">
        <v>47</v>
      </c>
      <c r="F9193" t="s">
        <v>4248</v>
      </c>
      <c r="G9193" t="s">
        <v>4249</v>
      </c>
      <c r="H9193" t="s">
        <v>32</v>
      </c>
      <c r="I9193" t="s">
        <v>7353</v>
      </c>
      <c r="J9193" s="1">
        <v>42618</v>
      </c>
      <c r="K9193" s="1">
        <v>42623</v>
      </c>
      <c r="L9193" t="s">
        <v>60</v>
      </c>
      <c r="M9193">
        <f>Table1[[#This Row],[Ship Date]]-Table1[[#This Row],[Order Date]]</f>
        <v>5</v>
      </c>
      <c r="N9193">
        <v>9</v>
      </c>
      <c r="O9193" t="s">
        <v>61</v>
      </c>
      <c r="P9193" s="3">
        <v>25.06</v>
      </c>
      <c r="Q9193" s="3">
        <v>20.846338578141609</v>
      </c>
      <c r="R9193" s="3">
        <f>(Table1[[#This Row],[Selling Price]]-Table1[[#This Row],[Cost Price]])</f>
        <v>4.2136614218583901</v>
      </c>
      <c r="S9193" s="12">
        <f>(Table1[[#This Row],[Profit]]/Table1[[#This Row],[Selling Price]])</f>
        <v>0.16814291388102115</v>
      </c>
      <c r="T9193">
        <v>2</v>
      </c>
      <c r="U9193" s="2">
        <f>Table1[[#This Row],[Selling Price]]*Table1[[#This Row],[Quantity]]</f>
        <v>50.12</v>
      </c>
      <c r="V9193" s="4">
        <v>0</v>
      </c>
      <c r="W9193">
        <v>101</v>
      </c>
      <c r="X9193" t="s">
        <v>36</v>
      </c>
      <c r="Y9193" t="s">
        <v>36</v>
      </c>
      <c r="Z9193" s="2">
        <v>26.838780322510932</v>
      </c>
    </row>
    <row r="9194" spans="1:26" x14ac:dyDescent="0.35">
      <c r="A9194" t="s">
        <v>110</v>
      </c>
      <c r="B9194" t="s">
        <v>111</v>
      </c>
      <c r="C9194" t="s">
        <v>27</v>
      </c>
      <c r="D9194" t="s">
        <v>46</v>
      </c>
      <c r="E9194" t="s">
        <v>102</v>
      </c>
      <c r="F9194" t="s">
        <v>5486</v>
      </c>
      <c r="G9194" t="s">
        <v>5487</v>
      </c>
      <c r="H9194" t="s">
        <v>32</v>
      </c>
      <c r="I9194" t="s">
        <v>7414</v>
      </c>
      <c r="J9194" s="1">
        <v>42567</v>
      </c>
      <c r="K9194" s="1">
        <v>42571</v>
      </c>
      <c r="L9194" t="s">
        <v>34</v>
      </c>
      <c r="M9194">
        <f>Table1[[#This Row],[Ship Date]]-Table1[[#This Row],[Order Date]]</f>
        <v>4</v>
      </c>
      <c r="N9194">
        <v>7</v>
      </c>
      <c r="O9194" t="s">
        <v>51</v>
      </c>
      <c r="P9194" s="3">
        <v>60.12</v>
      </c>
      <c r="Q9194" s="3">
        <v>45.831353955640679</v>
      </c>
      <c r="R9194" s="3">
        <f>(Table1[[#This Row],[Selling Price]]-Table1[[#This Row],[Cost Price]])</f>
        <v>14.288646044359318</v>
      </c>
      <c r="S9194" s="12">
        <f>(Table1[[#This Row],[Profit]]/Table1[[#This Row],[Selling Price]])</f>
        <v>0.23766876321289618</v>
      </c>
      <c r="T9194">
        <v>9</v>
      </c>
      <c r="U9194" s="2">
        <f>Table1[[#This Row],[Selling Price]]*Table1[[#This Row],[Quantity]]</f>
        <v>541.07999999999993</v>
      </c>
      <c r="V9194" s="4">
        <v>0</v>
      </c>
      <c r="W9194">
        <v>133</v>
      </c>
      <c r="X9194" t="s">
        <v>36</v>
      </c>
      <c r="Y9194" t="s">
        <v>52</v>
      </c>
      <c r="Z9194" s="2">
        <v>23.61736649163068</v>
      </c>
    </row>
    <row r="9195" spans="1:26" x14ac:dyDescent="0.35">
      <c r="A9195" t="s">
        <v>110</v>
      </c>
      <c r="B9195" t="s">
        <v>111</v>
      </c>
      <c r="C9195" t="s">
        <v>27</v>
      </c>
      <c r="D9195" t="s">
        <v>46</v>
      </c>
      <c r="E9195" t="s">
        <v>102</v>
      </c>
      <c r="F9195" t="s">
        <v>5481</v>
      </c>
      <c r="G9195" t="s">
        <v>5482</v>
      </c>
      <c r="H9195" t="s">
        <v>32</v>
      </c>
      <c r="I9195" t="s">
        <v>7423</v>
      </c>
      <c r="J9195" s="1">
        <v>41950</v>
      </c>
      <c r="K9195" s="1">
        <v>41951</v>
      </c>
      <c r="L9195" t="s">
        <v>199</v>
      </c>
      <c r="M9195">
        <f>Table1[[#This Row],[Ship Date]]-Table1[[#This Row],[Order Date]]</f>
        <v>1</v>
      </c>
      <c r="N9195">
        <v>11</v>
      </c>
      <c r="O9195" t="s">
        <v>35</v>
      </c>
      <c r="P9195" s="3">
        <v>30.18</v>
      </c>
      <c r="Q9195" s="3">
        <v>20.397927450362399</v>
      </c>
      <c r="R9195" s="3">
        <f>(Table1[[#This Row],[Selling Price]]-Table1[[#This Row],[Cost Price]])</f>
        <v>9.7820725496376006</v>
      </c>
      <c r="S9195" s="12">
        <f>(Table1[[#This Row],[Profit]]/Table1[[#This Row],[Selling Price]])</f>
        <v>0.32412433895419485</v>
      </c>
      <c r="T9195">
        <v>3</v>
      </c>
      <c r="U9195" s="2">
        <f>Table1[[#This Row],[Selling Price]]*Table1[[#This Row],[Quantity]]</f>
        <v>90.539999999999992</v>
      </c>
      <c r="V9195" s="4">
        <v>0</v>
      </c>
      <c r="W9195">
        <v>297</v>
      </c>
      <c r="X9195" t="s">
        <v>36</v>
      </c>
      <c r="Y9195" t="s">
        <v>52</v>
      </c>
      <c r="Z9195" s="2">
        <v>9.5012426134690404</v>
      </c>
    </row>
    <row r="9196" spans="1:26" x14ac:dyDescent="0.35">
      <c r="A9196" t="s">
        <v>110</v>
      </c>
      <c r="B9196" t="s">
        <v>111</v>
      </c>
      <c r="C9196" t="s">
        <v>55</v>
      </c>
      <c r="D9196" t="s">
        <v>46</v>
      </c>
      <c r="E9196" t="s">
        <v>539</v>
      </c>
      <c r="F9196" t="s">
        <v>1609</v>
      </c>
      <c r="G9196" t="s">
        <v>1610</v>
      </c>
      <c r="H9196" t="s">
        <v>32</v>
      </c>
      <c r="I9196" t="s">
        <v>7433</v>
      </c>
      <c r="J9196" s="1">
        <v>42881</v>
      </c>
      <c r="K9196" s="1">
        <v>42884</v>
      </c>
      <c r="L9196" t="s">
        <v>199</v>
      </c>
      <c r="M9196">
        <f>Table1[[#This Row],[Ship Date]]-Table1[[#This Row],[Order Date]]</f>
        <v>3</v>
      </c>
      <c r="N9196">
        <v>5</v>
      </c>
      <c r="O9196" t="s">
        <v>51</v>
      </c>
      <c r="P9196" s="3">
        <v>25.76</v>
      </c>
      <c r="Q9196" s="3">
        <v>18.733905524568321</v>
      </c>
      <c r="R9196" s="3">
        <f>(Table1[[#This Row],[Selling Price]]-Table1[[#This Row],[Cost Price]])</f>
        <v>7.0260944754316803</v>
      </c>
      <c r="S9196" s="12">
        <f>(Table1[[#This Row],[Profit]]/Table1[[#This Row],[Selling Price]])</f>
        <v>0.27275211472949068</v>
      </c>
      <c r="T9196">
        <v>2</v>
      </c>
      <c r="U9196" s="2">
        <f>Table1[[#This Row],[Selling Price]]*Table1[[#This Row],[Quantity]]</f>
        <v>51.52</v>
      </c>
      <c r="V9196" s="4">
        <v>0</v>
      </c>
      <c r="W9196">
        <v>254</v>
      </c>
      <c r="X9196" t="s">
        <v>36</v>
      </c>
      <c r="Y9196" t="s">
        <v>52</v>
      </c>
      <c r="Z9196" s="2">
        <v>21.574343280850989</v>
      </c>
    </row>
    <row r="9197" spans="1:26" x14ac:dyDescent="0.35">
      <c r="A9197" t="s">
        <v>110</v>
      </c>
      <c r="B9197" t="s">
        <v>111</v>
      </c>
      <c r="C9197" t="s">
        <v>55</v>
      </c>
      <c r="D9197" t="s">
        <v>46</v>
      </c>
      <c r="E9197" t="s">
        <v>75</v>
      </c>
      <c r="F9197" t="s">
        <v>7454</v>
      </c>
      <c r="G9197" t="s">
        <v>7455</v>
      </c>
      <c r="H9197" t="s">
        <v>32</v>
      </c>
      <c r="I9197" t="s">
        <v>7453</v>
      </c>
      <c r="J9197" s="1">
        <v>43000</v>
      </c>
      <c r="K9197" s="1">
        <v>43005</v>
      </c>
      <c r="L9197" t="s">
        <v>60</v>
      </c>
      <c r="M9197">
        <f>Table1[[#This Row],[Ship Date]]-Table1[[#This Row],[Order Date]]</f>
        <v>5</v>
      </c>
      <c r="N9197">
        <v>9</v>
      </c>
      <c r="O9197" t="s">
        <v>61</v>
      </c>
      <c r="P9197" s="3">
        <v>17.940000000000001</v>
      </c>
      <c r="Q9197" s="3">
        <v>12.70311942034958</v>
      </c>
      <c r="R9197" s="3">
        <f>(Table1[[#This Row],[Selling Price]]-Table1[[#This Row],[Cost Price]])</f>
        <v>5.2368805796504212</v>
      </c>
      <c r="S9197" s="12">
        <f>(Table1[[#This Row],[Profit]]/Table1[[#This Row],[Selling Price]])</f>
        <v>0.29191084613436014</v>
      </c>
      <c r="T9197">
        <v>3</v>
      </c>
      <c r="U9197" s="2">
        <f>Table1[[#This Row],[Selling Price]]*Table1[[#This Row],[Quantity]]</f>
        <v>53.820000000000007</v>
      </c>
      <c r="V9197" s="4">
        <v>0</v>
      </c>
      <c r="W9197">
        <v>223</v>
      </c>
      <c r="X9197" t="s">
        <v>36</v>
      </c>
      <c r="Y9197" t="s">
        <v>68</v>
      </c>
      <c r="Z9197" s="2">
        <v>132.5509689941303</v>
      </c>
    </row>
    <row r="9198" spans="1:26" x14ac:dyDescent="0.35">
      <c r="A9198" t="s">
        <v>110</v>
      </c>
      <c r="B9198" t="s">
        <v>111</v>
      </c>
      <c r="C9198" t="s">
        <v>27</v>
      </c>
      <c r="D9198" t="s">
        <v>46</v>
      </c>
      <c r="E9198" t="s">
        <v>75</v>
      </c>
      <c r="F9198" t="s">
        <v>4414</v>
      </c>
      <c r="G9198" t="s">
        <v>4415</v>
      </c>
      <c r="H9198" t="s">
        <v>32</v>
      </c>
      <c r="I9198" t="s">
        <v>7482</v>
      </c>
      <c r="J9198" s="1">
        <v>42013</v>
      </c>
      <c r="K9198" s="1">
        <v>42017</v>
      </c>
      <c r="L9198" t="s">
        <v>60</v>
      </c>
      <c r="M9198">
        <f>Table1[[#This Row],[Ship Date]]-Table1[[#This Row],[Order Date]]</f>
        <v>4</v>
      </c>
      <c r="N9198">
        <v>1</v>
      </c>
      <c r="O9198" t="s">
        <v>35</v>
      </c>
      <c r="P9198" s="3">
        <v>42.76</v>
      </c>
      <c r="Q9198" s="3">
        <v>35.023039501455557</v>
      </c>
      <c r="R9198" s="3">
        <f>(Table1[[#This Row],[Selling Price]]-Table1[[#This Row],[Cost Price]])</f>
        <v>7.7369604985444411</v>
      </c>
      <c r="S9198" s="12">
        <f>(Table1[[#This Row],[Profit]]/Table1[[#This Row],[Selling Price]])</f>
        <v>0.18093920716895326</v>
      </c>
      <c r="T9198">
        <v>2</v>
      </c>
      <c r="U9198" s="2">
        <f>Table1[[#This Row],[Selling Price]]*Table1[[#This Row],[Quantity]]</f>
        <v>85.52</v>
      </c>
      <c r="V9198" s="4">
        <v>0</v>
      </c>
      <c r="W9198">
        <v>470</v>
      </c>
      <c r="X9198" t="s">
        <v>36</v>
      </c>
      <c r="Y9198" t="s">
        <v>52</v>
      </c>
      <c r="Z9198" s="2">
        <v>12.3437487552742</v>
      </c>
    </row>
    <row r="9199" spans="1:26" x14ac:dyDescent="0.35">
      <c r="A9199" t="s">
        <v>110</v>
      </c>
      <c r="B9199" t="s">
        <v>111</v>
      </c>
      <c r="C9199" t="s">
        <v>27</v>
      </c>
      <c r="D9199" t="s">
        <v>46</v>
      </c>
      <c r="E9199" t="s">
        <v>178</v>
      </c>
      <c r="F9199" t="s">
        <v>4920</v>
      </c>
      <c r="G9199" t="s">
        <v>610</v>
      </c>
      <c r="H9199" t="s">
        <v>32</v>
      </c>
      <c r="I9199" t="s">
        <v>7521</v>
      </c>
      <c r="J9199" s="1">
        <v>41751</v>
      </c>
      <c r="K9199" s="1">
        <v>41753</v>
      </c>
      <c r="L9199" t="s">
        <v>34</v>
      </c>
      <c r="M9199">
        <f>Table1[[#This Row],[Ship Date]]-Table1[[#This Row],[Order Date]]</f>
        <v>2</v>
      </c>
      <c r="N9199">
        <v>4</v>
      </c>
      <c r="O9199" t="s">
        <v>106</v>
      </c>
      <c r="P9199" s="3">
        <v>247.84</v>
      </c>
      <c r="Q9199" s="3">
        <v>208.97866571137169</v>
      </c>
      <c r="R9199" s="3">
        <f>(Table1[[#This Row],[Selling Price]]-Table1[[#This Row],[Cost Price]])</f>
        <v>38.861334288628314</v>
      </c>
      <c r="S9199" s="12">
        <f>(Table1[[#This Row],[Profit]]/Table1[[#This Row],[Selling Price]])</f>
        <v>0.15680008993152159</v>
      </c>
      <c r="T9199">
        <v>8</v>
      </c>
      <c r="U9199" s="2">
        <f>Table1[[#This Row],[Selling Price]]*Table1[[#This Row],[Quantity]]</f>
        <v>1982.72</v>
      </c>
      <c r="V9199" s="4">
        <v>0</v>
      </c>
      <c r="W9199">
        <v>154</v>
      </c>
      <c r="X9199" t="s">
        <v>36</v>
      </c>
      <c r="Y9199" t="s">
        <v>68</v>
      </c>
      <c r="Z9199" s="2">
        <v>93.489133286530517</v>
      </c>
    </row>
    <row r="9200" spans="1:26" x14ac:dyDescent="0.35">
      <c r="A9200" t="s">
        <v>110</v>
      </c>
      <c r="B9200" t="s">
        <v>111</v>
      </c>
      <c r="C9200" t="s">
        <v>45</v>
      </c>
      <c r="D9200" t="s">
        <v>46</v>
      </c>
      <c r="E9200" t="s">
        <v>86</v>
      </c>
      <c r="F9200" t="s">
        <v>1789</v>
      </c>
      <c r="G9200" t="s">
        <v>1790</v>
      </c>
      <c r="H9200" t="s">
        <v>32</v>
      </c>
      <c r="I9200" t="s">
        <v>7552</v>
      </c>
      <c r="J9200" s="1">
        <v>42744</v>
      </c>
      <c r="K9200" s="1">
        <v>42748</v>
      </c>
      <c r="L9200" t="s">
        <v>60</v>
      </c>
      <c r="M9200">
        <f>Table1[[#This Row],[Ship Date]]-Table1[[#This Row],[Order Date]]</f>
        <v>4</v>
      </c>
      <c r="N9200">
        <v>1</v>
      </c>
      <c r="O9200" t="s">
        <v>35</v>
      </c>
      <c r="P9200" s="3">
        <v>274.49099999999999</v>
      </c>
      <c r="Q9200" s="3">
        <v>181.58041743642579</v>
      </c>
      <c r="R9200" s="3">
        <f>(Table1[[#This Row],[Selling Price]]-Table1[[#This Row],[Cost Price]])</f>
        <v>92.910582563574195</v>
      </c>
      <c r="S9200" s="12">
        <f>(Table1[[#This Row],[Profit]]/Table1[[#This Row],[Selling Price]])</f>
        <v>0.33848316543556695</v>
      </c>
      <c r="T9200">
        <v>3</v>
      </c>
      <c r="U9200" s="2">
        <f>Table1[[#This Row],[Selling Price]]*Table1[[#This Row],[Quantity]]</f>
        <v>823.47299999999996</v>
      </c>
      <c r="V9200" s="4">
        <v>0.7</v>
      </c>
      <c r="W9200">
        <v>422</v>
      </c>
      <c r="X9200" t="s">
        <v>36</v>
      </c>
      <c r="Y9200" t="s">
        <v>36</v>
      </c>
      <c r="Z9200" s="2">
        <v>342.54001287682269</v>
      </c>
    </row>
    <row r="9201" spans="1:26" x14ac:dyDescent="0.35">
      <c r="A9201" t="s">
        <v>110</v>
      </c>
      <c r="B9201" t="s">
        <v>111</v>
      </c>
      <c r="C9201" t="s">
        <v>45</v>
      </c>
      <c r="D9201" t="s">
        <v>46</v>
      </c>
      <c r="E9201" t="s">
        <v>86</v>
      </c>
      <c r="F9201" t="s">
        <v>4112</v>
      </c>
      <c r="G9201" t="s">
        <v>4113</v>
      </c>
      <c r="H9201" t="s">
        <v>32</v>
      </c>
      <c r="I9201" t="s">
        <v>7559</v>
      </c>
      <c r="J9201" s="1">
        <v>42437</v>
      </c>
      <c r="K9201" s="1">
        <v>42441</v>
      </c>
      <c r="L9201" t="s">
        <v>60</v>
      </c>
      <c r="M9201">
        <f>Table1[[#This Row],[Ship Date]]-Table1[[#This Row],[Order Date]]</f>
        <v>4</v>
      </c>
      <c r="N9201">
        <v>3</v>
      </c>
      <c r="O9201" t="s">
        <v>106</v>
      </c>
      <c r="P9201" s="3">
        <v>69.456000000000003</v>
      </c>
      <c r="Q9201" s="3">
        <v>51.52509540771932</v>
      </c>
      <c r="R9201" s="3">
        <f>(Table1[[#This Row],[Selling Price]]-Table1[[#This Row],[Cost Price]])</f>
        <v>17.930904592280683</v>
      </c>
      <c r="S9201" s="12">
        <f>(Table1[[#This Row],[Profit]]/Table1[[#This Row],[Selling Price]])</f>
        <v>0.25816206796073315</v>
      </c>
      <c r="T9201">
        <v>2</v>
      </c>
      <c r="U9201" s="2">
        <f>Table1[[#This Row],[Selling Price]]*Table1[[#This Row],[Quantity]]</f>
        <v>138.91200000000001</v>
      </c>
      <c r="V9201" s="4">
        <v>0.2</v>
      </c>
      <c r="W9201">
        <v>358</v>
      </c>
      <c r="X9201" t="s">
        <v>36</v>
      </c>
      <c r="Y9201" t="s">
        <v>36</v>
      </c>
      <c r="Z9201" s="2">
        <v>148.07027726239869</v>
      </c>
    </row>
    <row r="9202" spans="1:26" x14ac:dyDescent="0.35">
      <c r="A9202" t="s">
        <v>110</v>
      </c>
      <c r="B9202" t="s">
        <v>111</v>
      </c>
      <c r="C9202" t="s">
        <v>55</v>
      </c>
      <c r="D9202" t="s">
        <v>46</v>
      </c>
      <c r="E9202" t="s">
        <v>178</v>
      </c>
      <c r="F9202" t="s">
        <v>609</v>
      </c>
      <c r="G9202" t="s">
        <v>610</v>
      </c>
      <c r="H9202" t="s">
        <v>32</v>
      </c>
      <c r="I9202" t="s">
        <v>7564</v>
      </c>
      <c r="J9202" s="1">
        <v>42728</v>
      </c>
      <c r="K9202" s="1">
        <v>42734</v>
      </c>
      <c r="L9202" t="s">
        <v>60</v>
      </c>
      <c r="M9202">
        <f>Table1[[#This Row],[Ship Date]]-Table1[[#This Row],[Order Date]]</f>
        <v>6</v>
      </c>
      <c r="N9202">
        <v>12</v>
      </c>
      <c r="O9202" t="s">
        <v>35</v>
      </c>
      <c r="P9202" s="3">
        <v>39.76</v>
      </c>
      <c r="Q9202" s="3">
        <v>32.329639932974843</v>
      </c>
      <c r="R9202" s="3">
        <f>(Table1[[#This Row],[Selling Price]]-Table1[[#This Row],[Cost Price]])</f>
        <v>7.4303600670251555</v>
      </c>
      <c r="S9202" s="12">
        <f>(Table1[[#This Row],[Profit]]/Table1[[#This Row],[Selling Price]])</f>
        <v>0.18688028337588419</v>
      </c>
      <c r="T9202">
        <v>7</v>
      </c>
      <c r="U9202" s="2">
        <f>Table1[[#This Row],[Selling Price]]*Table1[[#This Row],[Quantity]]</f>
        <v>278.32</v>
      </c>
      <c r="V9202" s="4">
        <v>0</v>
      </c>
      <c r="W9202">
        <v>452</v>
      </c>
      <c r="X9202" t="s">
        <v>68</v>
      </c>
      <c r="Y9202" t="s">
        <v>52</v>
      </c>
      <c r="Z9202" s="2">
        <v>12.138024001733831</v>
      </c>
    </row>
    <row r="9203" spans="1:26" x14ac:dyDescent="0.35">
      <c r="A9203" t="s">
        <v>110</v>
      </c>
      <c r="B9203" t="s">
        <v>111</v>
      </c>
      <c r="C9203" t="s">
        <v>27</v>
      </c>
      <c r="D9203" t="s">
        <v>46</v>
      </c>
      <c r="E9203" t="s">
        <v>102</v>
      </c>
      <c r="F9203" t="s">
        <v>902</v>
      </c>
      <c r="G9203" t="s">
        <v>903</v>
      </c>
      <c r="H9203" t="s">
        <v>32</v>
      </c>
      <c r="I9203" t="s">
        <v>7656</v>
      </c>
      <c r="J9203" s="1">
        <v>42621</v>
      </c>
      <c r="K9203" s="1">
        <v>42626</v>
      </c>
      <c r="L9203" t="s">
        <v>60</v>
      </c>
      <c r="M9203">
        <f>Table1[[#This Row],[Ship Date]]-Table1[[#This Row],[Order Date]]</f>
        <v>5</v>
      </c>
      <c r="N9203">
        <v>9</v>
      </c>
      <c r="O9203" t="s">
        <v>61</v>
      </c>
      <c r="P9203" s="3">
        <v>30.87</v>
      </c>
      <c r="Q9203" s="3">
        <v>20.468666677808709</v>
      </c>
      <c r="R9203" s="3">
        <f>(Table1[[#This Row],[Selling Price]]-Table1[[#This Row],[Cost Price]])</f>
        <v>10.401333322191292</v>
      </c>
      <c r="S9203" s="12">
        <f>(Table1[[#This Row],[Profit]]/Table1[[#This Row],[Selling Price]])</f>
        <v>0.33693985494626794</v>
      </c>
      <c r="T9203">
        <v>7</v>
      </c>
      <c r="U9203" s="2">
        <f>Table1[[#This Row],[Selling Price]]*Table1[[#This Row],[Quantity]]</f>
        <v>216.09</v>
      </c>
      <c r="V9203" s="4">
        <v>0</v>
      </c>
      <c r="W9203">
        <v>499</v>
      </c>
      <c r="X9203" t="s">
        <v>36</v>
      </c>
      <c r="Y9203" t="s">
        <v>52</v>
      </c>
      <c r="Z9203" s="2">
        <v>8.8506592127366428</v>
      </c>
    </row>
    <row r="9204" spans="1:26" x14ac:dyDescent="0.35">
      <c r="A9204" t="s">
        <v>110</v>
      </c>
      <c r="B9204" t="s">
        <v>111</v>
      </c>
      <c r="C9204" t="s">
        <v>27</v>
      </c>
      <c r="D9204" t="s">
        <v>46</v>
      </c>
      <c r="E9204" t="s">
        <v>65</v>
      </c>
      <c r="F9204" t="s">
        <v>7665</v>
      </c>
      <c r="G9204" t="s">
        <v>7666</v>
      </c>
      <c r="H9204" t="s">
        <v>32</v>
      </c>
      <c r="I9204" t="s">
        <v>7664</v>
      </c>
      <c r="J9204" s="1">
        <v>42442</v>
      </c>
      <c r="K9204" s="1">
        <v>42444</v>
      </c>
      <c r="L9204" t="s">
        <v>34</v>
      </c>
      <c r="M9204">
        <f>Table1[[#This Row],[Ship Date]]-Table1[[#This Row],[Order Date]]</f>
        <v>2</v>
      </c>
      <c r="N9204">
        <v>3</v>
      </c>
      <c r="O9204" t="s">
        <v>106</v>
      </c>
      <c r="P9204" s="3">
        <v>126.08</v>
      </c>
      <c r="Q9204" s="3">
        <v>82.695765762458407</v>
      </c>
      <c r="R9204" s="3">
        <f>(Table1[[#This Row],[Selling Price]]-Table1[[#This Row],[Cost Price]])</f>
        <v>43.384234237541591</v>
      </c>
      <c r="S9204" s="12">
        <f>(Table1[[#This Row],[Profit]]/Table1[[#This Row],[Selling Price]])</f>
        <v>0.3441008426200951</v>
      </c>
      <c r="T9204">
        <v>2</v>
      </c>
      <c r="U9204" s="2">
        <f>Table1[[#This Row],[Selling Price]]*Table1[[#This Row],[Quantity]]</f>
        <v>252.16</v>
      </c>
      <c r="V9204" s="4">
        <v>0.2</v>
      </c>
      <c r="W9204">
        <v>258</v>
      </c>
      <c r="X9204" t="s">
        <v>36</v>
      </c>
      <c r="Y9204" t="s">
        <v>68</v>
      </c>
      <c r="Z9204" s="2">
        <v>125.0911219871338</v>
      </c>
    </row>
    <row r="9205" spans="1:26" x14ac:dyDescent="0.35">
      <c r="A9205" t="s">
        <v>110</v>
      </c>
      <c r="B9205" t="s">
        <v>111</v>
      </c>
      <c r="C9205" t="s">
        <v>64</v>
      </c>
      <c r="D9205" t="s">
        <v>46</v>
      </c>
      <c r="E9205" t="s">
        <v>75</v>
      </c>
      <c r="F9205" t="s">
        <v>2691</v>
      </c>
      <c r="G9205" t="s">
        <v>2692</v>
      </c>
      <c r="H9205" t="s">
        <v>32</v>
      </c>
      <c r="I9205" t="s">
        <v>7731</v>
      </c>
      <c r="J9205" s="1">
        <v>41933</v>
      </c>
      <c r="K9205" s="1">
        <v>41938</v>
      </c>
      <c r="L9205" t="s">
        <v>60</v>
      </c>
      <c r="M9205">
        <f>Table1[[#This Row],[Ship Date]]-Table1[[#This Row],[Order Date]]</f>
        <v>5</v>
      </c>
      <c r="N9205">
        <v>10</v>
      </c>
      <c r="O9205" t="s">
        <v>61</v>
      </c>
      <c r="P9205" s="3">
        <v>2.84</v>
      </c>
      <c r="Q9205" s="3">
        <v>2.302760119630721</v>
      </c>
      <c r="R9205" s="3">
        <f>(Table1[[#This Row],[Selling Price]]-Table1[[#This Row],[Cost Price]])</f>
        <v>0.53723988036927883</v>
      </c>
      <c r="S9205" s="12">
        <f>(Table1[[#This Row],[Profit]]/Table1[[#This Row],[Selling Price]])</f>
        <v>0.18916897196101368</v>
      </c>
      <c r="T9205">
        <v>1</v>
      </c>
      <c r="U9205" s="2">
        <f>Table1[[#This Row],[Selling Price]]*Table1[[#This Row],[Quantity]]</f>
        <v>2.84</v>
      </c>
      <c r="V9205" s="4">
        <v>0</v>
      </c>
      <c r="W9205">
        <v>115</v>
      </c>
      <c r="X9205" t="s">
        <v>36</v>
      </c>
      <c r="Y9205" t="s">
        <v>36</v>
      </c>
      <c r="Z9205" s="2">
        <v>1.639674764498537</v>
      </c>
    </row>
    <row r="9206" spans="1:26" x14ac:dyDescent="0.35">
      <c r="A9206" t="s">
        <v>110</v>
      </c>
      <c r="B9206" t="s">
        <v>111</v>
      </c>
      <c r="C9206" t="s">
        <v>39</v>
      </c>
      <c r="D9206" t="s">
        <v>46</v>
      </c>
      <c r="E9206" t="s">
        <v>91</v>
      </c>
      <c r="F9206" t="s">
        <v>6521</v>
      </c>
      <c r="G9206" t="s">
        <v>6522</v>
      </c>
      <c r="H9206" t="s">
        <v>32</v>
      </c>
      <c r="I9206" t="s">
        <v>7735</v>
      </c>
      <c r="J9206" s="1">
        <v>42331</v>
      </c>
      <c r="K9206" s="1">
        <v>42335</v>
      </c>
      <c r="L9206" t="s">
        <v>34</v>
      </c>
      <c r="M9206">
        <f>Table1[[#This Row],[Ship Date]]-Table1[[#This Row],[Order Date]]</f>
        <v>4</v>
      </c>
      <c r="N9206">
        <v>11</v>
      </c>
      <c r="O9206" t="s">
        <v>35</v>
      </c>
      <c r="P9206" s="3">
        <v>2625.12</v>
      </c>
      <c r="Q9206" s="3">
        <v>1873.6293429535899</v>
      </c>
      <c r="R9206" s="3">
        <f>(Table1[[#This Row],[Selling Price]]-Table1[[#This Row],[Cost Price]])</f>
        <v>751.49065704640998</v>
      </c>
      <c r="S9206" s="12">
        <f>(Table1[[#This Row],[Profit]]/Table1[[#This Row],[Selling Price]])</f>
        <v>0.28626906847931144</v>
      </c>
      <c r="T9206">
        <v>8</v>
      </c>
      <c r="U9206" s="2">
        <f>Table1[[#This Row],[Selling Price]]*Table1[[#This Row],[Quantity]]</f>
        <v>21000.959999999999</v>
      </c>
      <c r="V9206" s="4">
        <v>0</v>
      </c>
      <c r="W9206">
        <v>136</v>
      </c>
      <c r="X9206" t="s">
        <v>36</v>
      </c>
      <c r="Y9206" t="s">
        <v>36</v>
      </c>
      <c r="Z9206" s="2">
        <v>568.35515199565134</v>
      </c>
    </row>
    <row r="9207" spans="1:26" x14ac:dyDescent="0.35">
      <c r="A9207" t="s">
        <v>110</v>
      </c>
      <c r="B9207" t="s">
        <v>111</v>
      </c>
      <c r="C9207" t="s">
        <v>27</v>
      </c>
      <c r="D9207" t="s">
        <v>46</v>
      </c>
      <c r="E9207" t="s">
        <v>102</v>
      </c>
      <c r="F9207" t="s">
        <v>3263</v>
      </c>
      <c r="G9207" t="s">
        <v>3264</v>
      </c>
      <c r="H9207" t="s">
        <v>32</v>
      </c>
      <c r="I9207" t="s">
        <v>7900</v>
      </c>
      <c r="J9207" s="1">
        <v>42517</v>
      </c>
      <c r="K9207" s="1">
        <v>42523</v>
      </c>
      <c r="L9207" t="s">
        <v>60</v>
      </c>
      <c r="M9207">
        <f>Table1[[#This Row],[Ship Date]]-Table1[[#This Row],[Order Date]]</f>
        <v>6</v>
      </c>
      <c r="N9207">
        <v>5</v>
      </c>
      <c r="O9207" t="s">
        <v>51</v>
      </c>
      <c r="P9207" s="3">
        <v>13.38</v>
      </c>
      <c r="Q9207" s="3">
        <v>9.9347549130633759</v>
      </c>
      <c r="R9207" s="3">
        <f>(Table1[[#This Row],[Selling Price]]-Table1[[#This Row],[Cost Price]])</f>
        <v>3.4452450869366249</v>
      </c>
      <c r="S9207" s="12">
        <f>(Table1[[#This Row],[Profit]]/Table1[[#This Row],[Selling Price]])</f>
        <v>0.25749215896387329</v>
      </c>
      <c r="T9207">
        <v>2</v>
      </c>
      <c r="U9207" s="2">
        <f>Table1[[#This Row],[Selling Price]]*Table1[[#This Row],[Quantity]]</f>
        <v>26.76</v>
      </c>
      <c r="V9207" s="4">
        <v>0</v>
      </c>
      <c r="W9207">
        <v>471</v>
      </c>
      <c r="X9207" t="s">
        <v>68</v>
      </c>
      <c r="Y9207" t="s">
        <v>52</v>
      </c>
      <c r="Z9207" s="2">
        <v>24.20405000348967</v>
      </c>
    </row>
    <row r="9208" spans="1:26" x14ac:dyDescent="0.35">
      <c r="A9208" t="s">
        <v>110</v>
      </c>
      <c r="B9208" t="s">
        <v>111</v>
      </c>
      <c r="C9208" t="s">
        <v>45</v>
      </c>
      <c r="D9208" t="s">
        <v>46</v>
      </c>
      <c r="E9208" t="s">
        <v>86</v>
      </c>
      <c r="F9208" t="s">
        <v>4714</v>
      </c>
      <c r="G9208" t="s">
        <v>4715</v>
      </c>
      <c r="H9208" t="s">
        <v>32</v>
      </c>
      <c r="I9208" t="s">
        <v>7934</v>
      </c>
      <c r="J9208" s="1">
        <v>42964</v>
      </c>
      <c r="K9208" s="1">
        <v>42971</v>
      </c>
      <c r="L9208" t="s">
        <v>60</v>
      </c>
      <c r="M9208">
        <f>Table1[[#This Row],[Ship Date]]-Table1[[#This Row],[Order Date]]</f>
        <v>7</v>
      </c>
      <c r="N9208">
        <v>8</v>
      </c>
      <c r="O9208" t="s">
        <v>61</v>
      </c>
      <c r="P9208" s="3">
        <v>13.92</v>
      </c>
      <c r="Q9208" s="3">
        <v>11.0763753415838</v>
      </c>
      <c r="R9208" s="3">
        <f>(Table1[[#This Row],[Selling Price]]-Table1[[#This Row],[Cost Price]])</f>
        <v>2.8436246584161999</v>
      </c>
      <c r="S9208" s="12">
        <f>(Table1[[#This Row],[Profit]]/Table1[[#This Row],[Selling Price]])</f>
        <v>0.20428338063334769</v>
      </c>
      <c r="T9208">
        <v>3</v>
      </c>
      <c r="U9208" s="2">
        <f>Table1[[#This Row],[Selling Price]]*Table1[[#This Row],[Quantity]]</f>
        <v>41.76</v>
      </c>
      <c r="V9208" s="4">
        <v>0.2</v>
      </c>
      <c r="W9208">
        <v>474</v>
      </c>
      <c r="X9208" t="s">
        <v>68</v>
      </c>
      <c r="Y9208" t="s">
        <v>52</v>
      </c>
      <c r="Z9208" s="2">
        <v>17.701353369477459</v>
      </c>
    </row>
    <row r="9209" spans="1:26" x14ac:dyDescent="0.35">
      <c r="A9209" t="s">
        <v>110</v>
      </c>
      <c r="B9209" t="s">
        <v>111</v>
      </c>
      <c r="C9209" t="s">
        <v>45</v>
      </c>
      <c r="D9209" t="s">
        <v>46</v>
      </c>
      <c r="E9209" t="s">
        <v>178</v>
      </c>
      <c r="F9209" t="s">
        <v>5871</v>
      </c>
      <c r="G9209" t="s">
        <v>5872</v>
      </c>
      <c r="H9209" t="s">
        <v>32</v>
      </c>
      <c r="I9209" t="s">
        <v>7970</v>
      </c>
      <c r="J9209" s="1">
        <v>41841</v>
      </c>
      <c r="K9209" s="1">
        <v>41845</v>
      </c>
      <c r="L9209" t="s">
        <v>60</v>
      </c>
      <c r="M9209">
        <f>Table1[[#This Row],[Ship Date]]-Table1[[#This Row],[Order Date]]</f>
        <v>4</v>
      </c>
      <c r="N9209">
        <v>7</v>
      </c>
      <c r="O9209" t="s">
        <v>51</v>
      </c>
      <c r="P9209" s="3">
        <v>87.92</v>
      </c>
      <c r="Q9209" s="3">
        <v>66.722895858936042</v>
      </c>
      <c r="R9209" s="3">
        <f>(Table1[[#This Row],[Selling Price]]-Table1[[#This Row],[Cost Price]])</f>
        <v>21.19710414106396</v>
      </c>
      <c r="S9209" s="12">
        <f>(Table1[[#This Row],[Profit]]/Table1[[#This Row],[Selling Price]])</f>
        <v>0.24109536102211054</v>
      </c>
      <c r="T9209">
        <v>5</v>
      </c>
      <c r="U9209" s="2">
        <f>Table1[[#This Row],[Selling Price]]*Table1[[#This Row],[Quantity]]</f>
        <v>439.6</v>
      </c>
      <c r="V9209" s="4">
        <v>0.2</v>
      </c>
      <c r="W9209">
        <v>470</v>
      </c>
      <c r="X9209" t="s">
        <v>36</v>
      </c>
      <c r="Y9209" t="s">
        <v>52</v>
      </c>
      <c r="Z9209" s="2">
        <v>21.98</v>
      </c>
    </row>
    <row r="9210" spans="1:26" x14ac:dyDescent="0.35">
      <c r="A9210" t="s">
        <v>110</v>
      </c>
      <c r="B9210" t="s">
        <v>111</v>
      </c>
      <c r="C9210" t="s">
        <v>64</v>
      </c>
      <c r="D9210" t="s">
        <v>46</v>
      </c>
      <c r="E9210" t="s">
        <v>75</v>
      </c>
      <c r="F9210" t="s">
        <v>8013</v>
      </c>
      <c r="G9210" t="s">
        <v>8014</v>
      </c>
      <c r="H9210" t="s">
        <v>32</v>
      </c>
      <c r="I9210" t="s">
        <v>8012</v>
      </c>
      <c r="J9210" s="1">
        <v>42783</v>
      </c>
      <c r="K9210" s="1">
        <v>42785</v>
      </c>
      <c r="L9210" t="s">
        <v>199</v>
      </c>
      <c r="M9210">
        <f>Table1[[#This Row],[Ship Date]]-Table1[[#This Row],[Order Date]]</f>
        <v>2</v>
      </c>
      <c r="N9210">
        <v>2</v>
      </c>
      <c r="O9210" t="s">
        <v>106</v>
      </c>
      <c r="P9210" s="3">
        <v>175.44</v>
      </c>
      <c r="Q9210" s="3">
        <v>119.3628627672921</v>
      </c>
      <c r="R9210" s="3">
        <f>(Table1[[#This Row],[Selling Price]]-Table1[[#This Row],[Cost Price]])</f>
        <v>56.077137232707898</v>
      </c>
      <c r="S9210" s="12">
        <f>(Table1[[#This Row],[Profit]]/Table1[[#This Row],[Selling Price]])</f>
        <v>0.31963712512943399</v>
      </c>
      <c r="T9210">
        <v>6</v>
      </c>
      <c r="U9210" s="2">
        <f>Table1[[#This Row],[Selling Price]]*Table1[[#This Row],[Quantity]]</f>
        <v>1052.6399999999999</v>
      </c>
      <c r="V9210" s="4">
        <v>0.2</v>
      </c>
      <c r="W9210">
        <v>192</v>
      </c>
      <c r="X9210" t="s">
        <v>36</v>
      </c>
      <c r="Y9210" t="s">
        <v>68</v>
      </c>
      <c r="Z9210" s="2">
        <v>56.858456275210287</v>
      </c>
    </row>
    <row r="9211" spans="1:26" x14ac:dyDescent="0.35">
      <c r="A9211" t="s">
        <v>110</v>
      </c>
      <c r="B9211" t="s">
        <v>111</v>
      </c>
      <c r="C9211" t="s">
        <v>27</v>
      </c>
      <c r="D9211" t="s">
        <v>46</v>
      </c>
      <c r="E9211" t="s">
        <v>75</v>
      </c>
      <c r="F9211" t="s">
        <v>2958</v>
      </c>
      <c r="G9211" t="s">
        <v>2959</v>
      </c>
      <c r="H9211" t="s">
        <v>32</v>
      </c>
      <c r="I9211" t="s">
        <v>8050</v>
      </c>
      <c r="J9211" s="1">
        <v>42414</v>
      </c>
      <c r="K9211" s="1">
        <v>42419</v>
      </c>
      <c r="L9211" t="s">
        <v>60</v>
      </c>
      <c r="M9211">
        <f>Table1[[#This Row],[Ship Date]]-Table1[[#This Row],[Order Date]]</f>
        <v>5</v>
      </c>
      <c r="N9211">
        <v>2</v>
      </c>
      <c r="O9211" t="s">
        <v>106</v>
      </c>
      <c r="P9211" s="3">
        <v>264.18</v>
      </c>
      <c r="Q9211" s="3">
        <v>202.7026687191906</v>
      </c>
      <c r="R9211" s="3">
        <f>(Table1[[#This Row],[Selling Price]]-Table1[[#This Row],[Cost Price]])</f>
        <v>61.477331280809409</v>
      </c>
      <c r="S9211" s="12">
        <f>(Table1[[#This Row],[Profit]]/Table1[[#This Row],[Selling Price]])</f>
        <v>0.23271001317590054</v>
      </c>
      <c r="T9211">
        <v>7</v>
      </c>
      <c r="U9211" s="2">
        <f>Table1[[#This Row],[Selling Price]]*Table1[[#This Row],[Quantity]]</f>
        <v>1849.26</v>
      </c>
      <c r="V9211" s="4">
        <v>0</v>
      </c>
      <c r="W9211">
        <v>427</v>
      </c>
      <c r="X9211" t="s">
        <v>36</v>
      </c>
      <c r="Y9211" t="s">
        <v>68</v>
      </c>
      <c r="Z9211" s="2">
        <v>82.913557492125491</v>
      </c>
    </row>
    <row r="9212" spans="1:26" x14ac:dyDescent="0.35">
      <c r="A9212" t="s">
        <v>110</v>
      </c>
      <c r="B9212" t="s">
        <v>111</v>
      </c>
      <c r="C9212" t="s">
        <v>27</v>
      </c>
      <c r="D9212" t="s">
        <v>46</v>
      </c>
      <c r="E9212" t="s">
        <v>102</v>
      </c>
      <c r="F9212" t="s">
        <v>302</v>
      </c>
      <c r="G9212" t="s">
        <v>303</v>
      </c>
      <c r="H9212" t="s">
        <v>32</v>
      </c>
      <c r="I9212" t="s">
        <v>8052</v>
      </c>
      <c r="J9212" s="1">
        <v>42399</v>
      </c>
      <c r="K9212" s="1">
        <v>42404</v>
      </c>
      <c r="L9212" t="s">
        <v>60</v>
      </c>
      <c r="M9212">
        <f>Table1[[#This Row],[Ship Date]]-Table1[[#This Row],[Order Date]]</f>
        <v>5</v>
      </c>
      <c r="N9212">
        <v>1</v>
      </c>
      <c r="O9212" t="s">
        <v>35</v>
      </c>
      <c r="P9212" s="3">
        <v>156.512</v>
      </c>
      <c r="Q9212" s="3">
        <v>106.05679621160461</v>
      </c>
      <c r="R9212" s="3">
        <f>(Table1[[#This Row],[Selling Price]]-Table1[[#This Row],[Cost Price]])</f>
        <v>50.455203788395394</v>
      </c>
      <c r="S9212" s="12">
        <f>(Table1[[#This Row],[Profit]]/Table1[[#This Row],[Selling Price]])</f>
        <v>0.32237274961916912</v>
      </c>
      <c r="T9212">
        <v>4</v>
      </c>
      <c r="U9212" s="2">
        <f>Table1[[#This Row],[Selling Price]]*Table1[[#This Row],[Quantity]]</f>
        <v>626.048</v>
      </c>
      <c r="V9212" s="4">
        <v>0.2</v>
      </c>
      <c r="W9212">
        <v>117</v>
      </c>
      <c r="X9212" t="s">
        <v>36</v>
      </c>
      <c r="Y9212" t="s">
        <v>36</v>
      </c>
      <c r="Z9212" s="2">
        <v>107.4536856634833</v>
      </c>
    </row>
    <row r="9213" spans="1:26" x14ac:dyDescent="0.35">
      <c r="A9213" t="s">
        <v>110</v>
      </c>
      <c r="B9213" t="s">
        <v>111</v>
      </c>
      <c r="C9213" t="s">
        <v>27</v>
      </c>
      <c r="D9213" t="s">
        <v>46</v>
      </c>
      <c r="E9213" t="s">
        <v>91</v>
      </c>
      <c r="F9213" t="s">
        <v>1745</v>
      </c>
      <c r="G9213" t="s">
        <v>1746</v>
      </c>
      <c r="H9213" t="s">
        <v>32</v>
      </c>
      <c r="I9213" t="s">
        <v>8090</v>
      </c>
      <c r="J9213" s="1">
        <v>42134</v>
      </c>
      <c r="K9213" s="1">
        <v>42134</v>
      </c>
      <c r="L9213" t="s">
        <v>1118</v>
      </c>
      <c r="M9213">
        <f>Table1[[#This Row],[Ship Date]]-Table1[[#This Row],[Order Date]]</f>
        <v>0</v>
      </c>
      <c r="N9213">
        <v>5</v>
      </c>
      <c r="O9213" t="s">
        <v>51</v>
      </c>
      <c r="P9213" s="3">
        <v>70.97</v>
      </c>
      <c r="Q9213" s="3">
        <v>53.170381628560378</v>
      </c>
      <c r="R9213" s="3">
        <f>(Table1[[#This Row],[Selling Price]]-Table1[[#This Row],[Cost Price]])</f>
        <v>17.799618371439621</v>
      </c>
      <c r="S9213" s="12">
        <f>(Table1[[#This Row],[Profit]]/Table1[[#This Row],[Selling Price]])</f>
        <v>0.25080482417133465</v>
      </c>
      <c r="T9213">
        <v>5</v>
      </c>
      <c r="U9213" s="2">
        <f>Table1[[#This Row],[Selling Price]]*Table1[[#This Row],[Quantity]]</f>
        <v>354.85</v>
      </c>
      <c r="V9213" s="4">
        <v>0.8</v>
      </c>
      <c r="W9213">
        <v>271</v>
      </c>
      <c r="X9213" t="s">
        <v>36</v>
      </c>
      <c r="Y9213" t="s">
        <v>36</v>
      </c>
      <c r="Z9213" s="2">
        <v>316.22159319270622</v>
      </c>
    </row>
    <row r="9214" spans="1:26" x14ac:dyDescent="0.35">
      <c r="A9214" t="s">
        <v>110</v>
      </c>
      <c r="B9214" t="s">
        <v>111</v>
      </c>
      <c r="C9214" t="s">
        <v>45</v>
      </c>
      <c r="D9214" t="s">
        <v>46</v>
      </c>
      <c r="E9214" t="s">
        <v>86</v>
      </c>
      <c r="F9214" t="s">
        <v>5264</v>
      </c>
      <c r="G9214" t="s">
        <v>5265</v>
      </c>
      <c r="H9214" t="s">
        <v>32</v>
      </c>
      <c r="I9214" t="s">
        <v>8122</v>
      </c>
      <c r="J9214" s="1">
        <v>42593</v>
      </c>
      <c r="K9214" s="1">
        <v>42598</v>
      </c>
      <c r="L9214" t="s">
        <v>60</v>
      </c>
      <c r="M9214">
        <f>Table1[[#This Row],[Ship Date]]-Table1[[#This Row],[Order Date]]</f>
        <v>5</v>
      </c>
      <c r="N9214">
        <v>8</v>
      </c>
      <c r="O9214" t="s">
        <v>61</v>
      </c>
      <c r="P9214" s="3">
        <v>77.56</v>
      </c>
      <c r="Q9214" s="3">
        <v>51.781908933082292</v>
      </c>
      <c r="R9214" s="3">
        <f>(Table1[[#This Row],[Selling Price]]-Table1[[#This Row],[Cost Price]])</f>
        <v>25.77809106691771</v>
      </c>
      <c r="S9214" s="12">
        <f>(Table1[[#This Row],[Profit]]/Table1[[#This Row],[Selling Price]])</f>
        <v>0.33236321643782502</v>
      </c>
      <c r="T9214">
        <v>2</v>
      </c>
      <c r="U9214" s="2">
        <f>Table1[[#This Row],[Selling Price]]*Table1[[#This Row],[Quantity]]</f>
        <v>155.12</v>
      </c>
      <c r="V9214" s="4">
        <v>0</v>
      </c>
      <c r="W9214">
        <v>384</v>
      </c>
      <c r="X9214" t="s">
        <v>36</v>
      </c>
      <c r="Y9214" t="s">
        <v>68</v>
      </c>
      <c r="Z9214" s="2">
        <v>50.000354305411342</v>
      </c>
    </row>
    <row r="9215" spans="1:26" x14ac:dyDescent="0.35">
      <c r="A9215" t="s">
        <v>110</v>
      </c>
      <c r="B9215" t="s">
        <v>111</v>
      </c>
      <c r="C9215" t="s">
        <v>45</v>
      </c>
      <c r="D9215" t="s">
        <v>46</v>
      </c>
      <c r="E9215" t="s">
        <v>86</v>
      </c>
      <c r="F9215" t="s">
        <v>407</v>
      </c>
      <c r="G9215" t="s">
        <v>408</v>
      </c>
      <c r="H9215" t="s">
        <v>32</v>
      </c>
      <c r="I9215" t="s">
        <v>8200</v>
      </c>
      <c r="J9215" s="1">
        <v>41896</v>
      </c>
      <c r="K9215" s="1">
        <v>41900</v>
      </c>
      <c r="L9215" t="s">
        <v>34</v>
      </c>
      <c r="M9215">
        <f>Table1[[#This Row],[Ship Date]]-Table1[[#This Row],[Order Date]]</f>
        <v>4</v>
      </c>
      <c r="N9215">
        <v>9</v>
      </c>
      <c r="O9215" t="s">
        <v>61</v>
      </c>
      <c r="P9215" s="3">
        <v>8.5519999999999996</v>
      </c>
      <c r="Q9215" s="3">
        <v>6.939745639572199</v>
      </c>
      <c r="R9215" s="3">
        <f>(Table1[[#This Row],[Selling Price]]-Table1[[#This Row],[Cost Price]])</f>
        <v>1.6122543604278006</v>
      </c>
      <c r="S9215" s="12">
        <f>(Table1[[#This Row],[Profit]]/Table1[[#This Row],[Selling Price]])</f>
        <v>0.18852366235123955</v>
      </c>
      <c r="T9215">
        <v>2</v>
      </c>
      <c r="U9215" s="2">
        <f>Table1[[#This Row],[Selling Price]]*Table1[[#This Row],[Quantity]]</f>
        <v>17.103999999999999</v>
      </c>
      <c r="V9215" s="4">
        <v>0.8</v>
      </c>
      <c r="W9215">
        <v>361</v>
      </c>
      <c r="X9215" t="s">
        <v>36</v>
      </c>
      <c r="Y9215" t="s">
        <v>68</v>
      </c>
      <c r="Z9215" s="2">
        <v>93.57668845747142</v>
      </c>
    </row>
    <row r="9216" spans="1:26" x14ac:dyDescent="0.35">
      <c r="A9216" t="s">
        <v>110</v>
      </c>
      <c r="B9216" t="s">
        <v>111</v>
      </c>
      <c r="C9216" t="s">
        <v>45</v>
      </c>
      <c r="D9216" t="s">
        <v>46</v>
      </c>
      <c r="E9216" t="s">
        <v>86</v>
      </c>
      <c r="F9216" t="s">
        <v>2996</v>
      </c>
      <c r="G9216" t="s">
        <v>1056</v>
      </c>
      <c r="H9216" t="s">
        <v>32</v>
      </c>
      <c r="I9216" t="s">
        <v>8212</v>
      </c>
      <c r="J9216" s="1">
        <v>42883</v>
      </c>
      <c r="K9216" s="1">
        <v>42888</v>
      </c>
      <c r="L9216" t="s">
        <v>34</v>
      </c>
      <c r="M9216">
        <f>Table1[[#This Row],[Ship Date]]-Table1[[#This Row],[Order Date]]</f>
        <v>5</v>
      </c>
      <c r="N9216">
        <v>5</v>
      </c>
      <c r="O9216" t="s">
        <v>51</v>
      </c>
      <c r="P9216" s="3">
        <v>3.5640000000000001</v>
      </c>
      <c r="Q9216" s="3">
        <v>2.7789439521027739</v>
      </c>
      <c r="R9216" s="3">
        <f>(Table1[[#This Row],[Selling Price]]-Table1[[#This Row],[Cost Price]])</f>
        <v>0.78505604789722616</v>
      </c>
      <c r="S9216" s="12">
        <f>(Table1[[#This Row],[Profit]]/Table1[[#This Row],[Selling Price]])</f>
        <v>0.22027386304635976</v>
      </c>
      <c r="T9216">
        <v>3</v>
      </c>
      <c r="U9216" s="2">
        <f>Table1[[#This Row],[Selling Price]]*Table1[[#This Row],[Quantity]]</f>
        <v>10.692</v>
      </c>
      <c r="V9216" s="4">
        <v>0.8</v>
      </c>
      <c r="W9216">
        <v>223</v>
      </c>
      <c r="X9216" t="s">
        <v>36</v>
      </c>
      <c r="Y9216" t="s">
        <v>52</v>
      </c>
      <c r="Z9216" s="2">
        <v>9.7947252641408991</v>
      </c>
    </row>
    <row r="9217" spans="1:26" x14ac:dyDescent="0.35">
      <c r="A9217" t="s">
        <v>110</v>
      </c>
      <c r="B9217" t="s">
        <v>111</v>
      </c>
      <c r="C9217" t="s">
        <v>39</v>
      </c>
      <c r="D9217" t="s">
        <v>46</v>
      </c>
      <c r="E9217" t="s">
        <v>75</v>
      </c>
      <c r="F9217" t="s">
        <v>359</v>
      </c>
      <c r="G9217" t="s">
        <v>360</v>
      </c>
      <c r="H9217" t="s">
        <v>32</v>
      </c>
      <c r="I9217" t="s">
        <v>8250</v>
      </c>
      <c r="J9217" s="1">
        <v>42237</v>
      </c>
      <c r="K9217" s="1">
        <v>42242</v>
      </c>
      <c r="L9217" t="s">
        <v>60</v>
      </c>
      <c r="M9217">
        <f>Table1[[#This Row],[Ship Date]]-Table1[[#This Row],[Order Date]]</f>
        <v>5</v>
      </c>
      <c r="N9217">
        <v>8</v>
      </c>
      <c r="O9217" t="s">
        <v>61</v>
      </c>
      <c r="P9217" s="3">
        <v>35.76</v>
      </c>
      <c r="Q9217" s="3">
        <v>27.800360556893679</v>
      </c>
      <c r="R9217" s="3">
        <f>(Table1[[#This Row],[Selling Price]]-Table1[[#This Row],[Cost Price]])</f>
        <v>7.9596394431063189</v>
      </c>
      <c r="S9217" s="12">
        <f>(Table1[[#This Row],[Profit]]/Table1[[#This Row],[Selling Price]])</f>
        <v>0.22258499561259282</v>
      </c>
      <c r="T9217">
        <v>12</v>
      </c>
      <c r="U9217" s="2">
        <f>Table1[[#This Row],[Selling Price]]*Table1[[#This Row],[Quantity]]</f>
        <v>429.12</v>
      </c>
      <c r="V9217" s="4">
        <v>0</v>
      </c>
      <c r="W9217">
        <v>204</v>
      </c>
      <c r="X9217" t="s">
        <v>36</v>
      </c>
      <c r="Y9217" t="s">
        <v>52</v>
      </c>
      <c r="Z9217" s="2">
        <v>11.13875550884004</v>
      </c>
    </row>
    <row r="9218" spans="1:26" x14ac:dyDescent="0.35">
      <c r="A9218" t="s">
        <v>110</v>
      </c>
      <c r="B9218" t="s">
        <v>111</v>
      </c>
      <c r="C9218" t="s">
        <v>45</v>
      </c>
      <c r="D9218" t="s">
        <v>46</v>
      </c>
      <c r="E9218" t="s">
        <v>75</v>
      </c>
      <c r="F9218" t="s">
        <v>3909</v>
      </c>
      <c r="G9218" t="s">
        <v>3910</v>
      </c>
      <c r="H9218" t="s">
        <v>32</v>
      </c>
      <c r="I9218" t="s">
        <v>8397</v>
      </c>
      <c r="J9218" s="1">
        <v>42064</v>
      </c>
      <c r="K9218" s="1">
        <v>42067</v>
      </c>
      <c r="L9218" t="s">
        <v>199</v>
      </c>
      <c r="M9218">
        <f>Table1[[#This Row],[Ship Date]]-Table1[[#This Row],[Order Date]]</f>
        <v>3</v>
      </c>
      <c r="N9218">
        <v>3</v>
      </c>
      <c r="O9218" t="s">
        <v>106</v>
      </c>
      <c r="P9218" s="3">
        <v>55.328000000000003</v>
      </c>
      <c r="Q9218" s="3">
        <v>38.838554561108431</v>
      </c>
      <c r="R9218" s="3">
        <f>(Table1[[#This Row],[Selling Price]]-Table1[[#This Row],[Cost Price]])</f>
        <v>16.489445438891572</v>
      </c>
      <c r="S9218" s="12">
        <f>(Table1[[#This Row],[Profit]]/Table1[[#This Row],[Selling Price]])</f>
        <v>0.29803075185966549</v>
      </c>
      <c r="T9218">
        <v>2</v>
      </c>
      <c r="U9218" s="2">
        <f>Table1[[#This Row],[Selling Price]]*Table1[[#This Row],[Quantity]]</f>
        <v>110.65600000000001</v>
      </c>
      <c r="V9218" s="4">
        <v>0.2</v>
      </c>
      <c r="W9218">
        <v>428</v>
      </c>
      <c r="X9218" t="s">
        <v>36</v>
      </c>
      <c r="Y9218" t="s">
        <v>52</v>
      </c>
      <c r="Z9218" s="2">
        <v>11.97886338514636</v>
      </c>
    </row>
    <row r="9219" spans="1:26" x14ac:dyDescent="0.35">
      <c r="A9219" t="s">
        <v>110</v>
      </c>
      <c r="B9219" t="s">
        <v>111</v>
      </c>
      <c r="C9219" t="s">
        <v>39</v>
      </c>
      <c r="D9219" t="s">
        <v>46</v>
      </c>
      <c r="E9219" t="s">
        <v>539</v>
      </c>
      <c r="F9219" t="s">
        <v>6822</v>
      </c>
      <c r="G9219" t="s">
        <v>6823</v>
      </c>
      <c r="H9219" t="s">
        <v>32</v>
      </c>
      <c r="I9219" t="s">
        <v>8571</v>
      </c>
      <c r="J9219" s="1">
        <v>42313</v>
      </c>
      <c r="K9219" s="1">
        <v>42316</v>
      </c>
      <c r="L9219" t="s">
        <v>199</v>
      </c>
      <c r="M9219">
        <f>Table1[[#This Row],[Ship Date]]-Table1[[#This Row],[Order Date]]</f>
        <v>3</v>
      </c>
      <c r="N9219">
        <v>11</v>
      </c>
      <c r="O9219" t="s">
        <v>35</v>
      </c>
      <c r="P9219" s="3">
        <v>27.2</v>
      </c>
      <c r="Q9219" s="3">
        <v>19.464673620192741</v>
      </c>
      <c r="R9219" s="3">
        <f>(Table1[[#This Row],[Selling Price]]-Table1[[#This Row],[Cost Price]])</f>
        <v>7.7353263798072582</v>
      </c>
      <c r="S9219" s="12">
        <f>(Table1[[#This Row],[Profit]]/Table1[[#This Row],[Selling Price]])</f>
        <v>0.28438699925761979</v>
      </c>
      <c r="T9219">
        <v>4</v>
      </c>
      <c r="U9219" s="2">
        <f>Table1[[#This Row],[Selling Price]]*Table1[[#This Row],[Quantity]]</f>
        <v>108.8</v>
      </c>
      <c r="V9219" s="4">
        <v>0.2</v>
      </c>
      <c r="W9219">
        <v>459</v>
      </c>
      <c r="X9219" t="s">
        <v>36</v>
      </c>
      <c r="Y9219" t="s">
        <v>52</v>
      </c>
      <c r="Z9219" s="2">
        <v>8.5845791976077663</v>
      </c>
    </row>
    <row r="9220" spans="1:26" x14ac:dyDescent="0.35">
      <c r="A9220" t="s">
        <v>110</v>
      </c>
      <c r="B9220" t="s">
        <v>111</v>
      </c>
      <c r="C9220" t="s">
        <v>45</v>
      </c>
      <c r="D9220" t="s">
        <v>46</v>
      </c>
      <c r="E9220" t="s">
        <v>75</v>
      </c>
      <c r="F9220" t="s">
        <v>533</v>
      </c>
      <c r="G9220" t="s">
        <v>534</v>
      </c>
      <c r="H9220" t="s">
        <v>32</v>
      </c>
      <c r="I9220" t="s">
        <v>8637</v>
      </c>
      <c r="J9220" s="1">
        <v>42705</v>
      </c>
      <c r="K9220" s="1">
        <v>42709</v>
      </c>
      <c r="L9220" t="s">
        <v>60</v>
      </c>
      <c r="M9220">
        <f>Table1[[#This Row],[Ship Date]]-Table1[[#This Row],[Order Date]]</f>
        <v>4</v>
      </c>
      <c r="N9220">
        <v>12</v>
      </c>
      <c r="O9220" t="s">
        <v>35</v>
      </c>
      <c r="P9220" s="3">
        <v>23.04</v>
      </c>
      <c r="Q9220" s="3">
        <v>17.87510498185317</v>
      </c>
      <c r="R9220" s="3">
        <f>(Table1[[#This Row],[Selling Price]]-Table1[[#This Row],[Cost Price]])</f>
        <v>5.1648950181468294</v>
      </c>
      <c r="S9220" s="12">
        <f>(Table1[[#This Row],[Profit]]/Table1[[#This Row],[Selling Price]])</f>
        <v>0.22417079071817836</v>
      </c>
      <c r="T9220">
        <v>8</v>
      </c>
      <c r="U9220" s="2">
        <f>Table1[[#This Row],[Selling Price]]*Table1[[#This Row],[Quantity]]</f>
        <v>184.32</v>
      </c>
      <c r="V9220" s="4">
        <v>0</v>
      </c>
      <c r="W9220">
        <v>123</v>
      </c>
      <c r="X9220" t="s">
        <v>36</v>
      </c>
      <c r="Y9220" t="s">
        <v>52</v>
      </c>
      <c r="Z9220" s="2">
        <v>9.2249350288072094</v>
      </c>
    </row>
    <row r="9221" spans="1:26" x14ac:dyDescent="0.35">
      <c r="A9221" t="s">
        <v>110</v>
      </c>
      <c r="B9221" t="s">
        <v>111</v>
      </c>
      <c r="C9221" t="s">
        <v>45</v>
      </c>
      <c r="D9221" t="s">
        <v>46</v>
      </c>
      <c r="E9221" t="s">
        <v>75</v>
      </c>
      <c r="F9221" t="s">
        <v>5515</v>
      </c>
      <c r="G9221" t="s">
        <v>5516</v>
      </c>
      <c r="H9221" t="s">
        <v>32</v>
      </c>
      <c r="I9221" t="s">
        <v>8692</v>
      </c>
      <c r="J9221" s="1">
        <v>42112</v>
      </c>
      <c r="K9221" s="1">
        <v>42116</v>
      </c>
      <c r="L9221" t="s">
        <v>34</v>
      </c>
      <c r="M9221">
        <f>Table1[[#This Row],[Ship Date]]-Table1[[#This Row],[Order Date]]</f>
        <v>4</v>
      </c>
      <c r="N9221">
        <v>4</v>
      </c>
      <c r="O9221" t="s">
        <v>106</v>
      </c>
      <c r="P9221" s="3">
        <v>7.8719999999999999</v>
      </c>
      <c r="Q9221" s="3">
        <v>5.4078362619368354</v>
      </c>
      <c r="R9221" s="3">
        <f>(Table1[[#This Row],[Selling Price]]-Table1[[#This Row],[Cost Price]])</f>
        <v>2.4641637380631645</v>
      </c>
      <c r="S9221" s="12">
        <f>(Table1[[#This Row],[Profit]]/Table1[[#This Row],[Selling Price]])</f>
        <v>0.31302893014013777</v>
      </c>
      <c r="T9221">
        <v>3</v>
      </c>
      <c r="U9221" s="2">
        <f>Table1[[#This Row],[Selling Price]]*Table1[[#This Row],[Quantity]]</f>
        <v>23.616</v>
      </c>
      <c r="V9221" s="4">
        <v>0.2</v>
      </c>
      <c r="W9221">
        <v>205</v>
      </c>
      <c r="X9221" t="s">
        <v>36</v>
      </c>
      <c r="Y9221" t="s">
        <v>52</v>
      </c>
      <c r="Z9221" s="2">
        <v>6.7241333320113936</v>
      </c>
    </row>
    <row r="9222" spans="1:26" x14ac:dyDescent="0.35">
      <c r="A9222" t="s">
        <v>110</v>
      </c>
      <c r="B9222" t="s">
        <v>111</v>
      </c>
      <c r="C9222" t="s">
        <v>64</v>
      </c>
      <c r="D9222" t="s">
        <v>46</v>
      </c>
      <c r="E9222" t="s">
        <v>86</v>
      </c>
      <c r="F9222" t="s">
        <v>2531</v>
      </c>
      <c r="G9222" t="s">
        <v>2532</v>
      </c>
      <c r="H9222" t="s">
        <v>32</v>
      </c>
      <c r="I9222" t="s">
        <v>8719</v>
      </c>
      <c r="J9222" s="1">
        <v>42394</v>
      </c>
      <c r="K9222" s="1">
        <v>42397</v>
      </c>
      <c r="L9222" t="s">
        <v>34</v>
      </c>
      <c r="M9222">
        <f>Table1[[#This Row],[Ship Date]]-Table1[[#This Row],[Order Date]]</f>
        <v>3</v>
      </c>
      <c r="N9222">
        <v>1</v>
      </c>
      <c r="O9222" t="s">
        <v>35</v>
      </c>
      <c r="P9222" s="3">
        <v>43.12</v>
      </c>
      <c r="Q9222" s="3">
        <v>30.689594902102741</v>
      </c>
      <c r="R9222" s="3">
        <f>(Table1[[#This Row],[Selling Price]]-Table1[[#This Row],[Cost Price]])</f>
        <v>12.430405097897257</v>
      </c>
      <c r="S9222" s="12">
        <f>(Table1[[#This Row],[Profit]]/Table1[[#This Row],[Selling Price]])</f>
        <v>0.2882747007861145</v>
      </c>
      <c r="T9222">
        <v>5</v>
      </c>
      <c r="U9222" s="2">
        <f>Table1[[#This Row],[Selling Price]]*Table1[[#This Row],[Quantity]]</f>
        <v>215.6</v>
      </c>
      <c r="V9222" s="4">
        <v>0.2</v>
      </c>
      <c r="W9222">
        <v>434</v>
      </c>
      <c r="X9222" t="s">
        <v>36</v>
      </c>
      <c r="Y9222" t="s">
        <v>52</v>
      </c>
      <c r="Z9222" s="2">
        <v>15.809924224992351</v>
      </c>
    </row>
    <row r="9223" spans="1:26" x14ac:dyDescent="0.35">
      <c r="A9223" t="s">
        <v>110</v>
      </c>
      <c r="B9223" t="s">
        <v>111</v>
      </c>
      <c r="C9223" t="s">
        <v>55</v>
      </c>
      <c r="D9223" t="s">
        <v>46</v>
      </c>
      <c r="E9223" t="s">
        <v>91</v>
      </c>
      <c r="F9223" t="s">
        <v>5192</v>
      </c>
      <c r="G9223" t="s">
        <v>5193</v>
      </c>
      <c r="H9223" t="s">
        <v>32</v>
      </c>
      <c r="I9223" t="s">
        <v>8755</v>
      </c>
      <c r="J9223" s="1">
        <v>43010</v>
      </c>
      <c r="K9223" s="1">
        <v>43012</v>
      </c>
      <c r="L9223" t="s">
        <v>34</v>
      </c>
      <c r="M9223">
        <f>Table1[[#This Row],[Ship Date]]-Table1[[#This Row],[Order Date]]</f>
        <v>2</v>
      </c>
      <c r="N9223">
        <v>10</v>
      </c>
      <c r="O9223" t="s">
        <v>61</v>
      </c>
      <c r="P9223" s="3">
        <v>21.984000000000002</v>
      </c>
      <c r="Q9223" s="3">
        <v>16.913636353266831</v>
      </c>
      <c r="R9223" s="3">
        <f>(Table1[[#This Row],[Selling Price]]-Table1[[#This Row],[Cost Price]])</f>
        <v>5.0703636467331705</v>
      </c>
      <c r="S9223" s="12">
        <f>(Table1[[#This Row],[Profit]]/Table1[[#This Row],[Selling Price]])</f>
        <v>0.23063881216944915</v>
      </c>
      <c r="T9223">
        <v>6</v>
      </c>
      <c r="U9223" s="2">
        <f>Table1[[#This Row],[Selling Price]]*Table1[[#This Row],[Quantity]]</f>
        <v>131.904</v>
      </c>
      <c r="V9223" s="4">
        <v>0.8</v>
      </c>
      <c r="W9223">
        <v>128</v>
      </c>
      <c r="X9223" t="s">
        <v>36</v>
      </c>
      <c r="Y9223" t="s">
        <v>52</v>
      </c>
      <c r="Z9223" s="2">
        <v>29.983671147253911</v>
      </c>
    </row>
    <row r="9224" spans="1:26" x14ac:dyDescent="0.35">
      <c r="A9224" t="s">
        <v>110</v>
      </c>
      <c r="B9224" t="s">
        <v>111</v>
      </c>
      <c r="C9224" t="s">
        <v>55</v>
      </c>
      <c r="D9224" t="s">
        <v>46</v>
      </c>
      <c r="E9224" t="s">
        <v>270</v>
      </c>
      <c r="F9224" t="s">
        <v>2574</v>
      </c>
      <c r="G9224" t="s">
        <v>2575</v>
      </c>
      <c r="H9224" t="s">
        <v>32</v>
      </c>
      <c r="I9224" t="s">
        <v>8800</v>
      </c>
      <c r="J9224" s="1">
        <v>43080</v>
      </c>
      <c r="K9224" s="1">
        <v>43082</v>
      </c>
      <c r="L9224" t="s">
        <v>199</v>
      </c>
      <c r="M9224">
        <f>Table1[[#This Row],[Ship Date]]-Table1[[#This Row],[Order Date]]</f>
        <v>2</v>
      </c>
      <c r="N9224">
        <v>12</v>
      </c>
      <c r="O9224" t="s">
        <v>35</v>
      </c>
      <c r="P9224" s="3">
        <v>6.54</v>
      </c>
      <c r="Q9224" s="3">
        <v>4.828399535401994</v>
      </c>
      <c r="R9224" s="3">
        <f>(Table1[[#This Row],[Selling Price]]-Table1[[#This Row],[Cost Price]])</f>
        <v>1.7116004645980061</v>
      </c>
      <c r="S9224" s="12">
        <f>(Table1[[#This Row],[Profit]]/Table1[[#This Row],[Selling Price]])</f>
        <v>0.26171260926575018</v>
      </c>
      <c r="T9224">
        <v>3</v>
      </c>
      <c r="U9224" s="2">
        <f>Table1[[#This Row],[Selling Price]]*Table1[[#This Row],[Quantity]]</f>
        <v>19.62</v>
      </c>
      <c r="V9224" s="4">
        <v>0</v>
      </c>
      <c r="W9224">
        <v>264</v>
      </c>
      <c r="X9224" t="s">
        <v>36</v>
      </c>
      <c r="Y9224" t="s">
        <v>52</v>
      </c>
      <c r="Z9224" s="2">
        <v>4.0500085361462066</v>
      </c>
    </row>
    <row r="9225" spans="1:26" x14ac:dyDescent="0.35">
      <c r="A9225" t="s">
        <v>110</v>
      </c>
      <c r="B9225" t="s">
        <v>111</v>
      </c>
      <c r="C9225" t="s">
        <v>64</v>
      </c>
      <c r="D9225" t="s">
        <v>46</v>
      </c>
      <c r="E9225" t="s">
        <v>102</v>
      </c>
      <c r="F9225" t="s">
        <v>1992</v>
      </c>
      <c r="G9225" t="s">
        <v>1993</v>
      </c>
      <c r="H9225" t="s">
        <v>32</v>
      </c>
      <c r="I9225" t="s">
        <v>8817</v>
      </c>
      <c r="J9225" s="1">
        <v>41712</v>
      </c>
      <c r="K9225" s="1">
        <v>41716</v>
      </c>
      <c r="L9225" t="s">
        <v>60</v>
      </c>
      <c r="M9225">
        <f>Table1[[#This Row],[Ship Date]]-Table1[[#This Row],[Order Date]]</f>
        <v>4</v>
      </c>
      <c r="N9225">
        <v>3</v>
      </c>
      <c r="O9225" t="s">
        <v>106</v>
      </c>
      <c r="P9225" s="3">
        <v>91.055999999999997</v>
      </c>
      <c r="Q9225" s="3">
        <v>60.446308574715992</v>
      </c>
      <c r="R9225" s="3">
        <f>(Table1[[#This Row],[Selling Price]]-Table1[[#This Row],[Cost Price]])</f>
        <v>30.609691425284005</v>
      </c>
      <c r="S9225" s="12">
        <f>(Table1[[#This Row],[Profit]]/Table1[[#This Row],[Selling Price]])</f>
        <v>0.33616336567918648</v>
      </c>
      <c r="T9225">
        <v>6</v>
      </c>
      <c r="U9225" s="2">
        <f>Table1[[#This Row],[Selling Price]]*Table1[[#This Row],[Quantity]]</f>
        <v>546.33600000000001</v>
      </c>
      <c r="V9225" s="4">
        <v>0.2</v>
      </c>
      <c r="W9225">
        <v>241</v>
      </c>
      <c r="X9225" t="s">
        <v>36</v>
      </c>
      <c r="Y9225" t="s">
        <v>68</v>
      </c>
      <c r="Z9225" s="2">
        <v>41.384548330264508</v>
      </c>
    </row>
    <row r="9226" spans="1:26" x14ac:dyDescent="0.35">
      <c r="A9226" t="s">
        <v>110</v>
      </c>
      <c r="B9226" t="s">
        <v>111</v>
      </c>
      <c r="C9226" t="s">
        <v>45</v>
      </c>
      <c r="D9226" t="s">
        <v>46</v>
      </c>
      <c r="E9226" t="s">
        <v>102</v>
      </c>
      <c r="F9226" t="s">
        <v>4855</v>
      </c>
      <c r="G9226" t="s">
        <v>4856</v>
      </c>
      <c r="H9226" t="s">
        <v>32</v>
      </c>
      <c r="I9226" t="s">
        <v>8863</v>
      </c>
      <c r="J9226" s="1">
        <v>42992</v>
      </c>
      <c r="K9226" s="1">
        <v>42997</v>
      </c>
      <c r="L9226" t="s">
        <v>60</v>
      </c>
      <c r="M9226">
        <f>Table1[[#This Row],[Ship Date]]-Table1[[#This Row],[Order Date]]</f>
        <v>5</v>
      </c>
      <c r="N9226">
        <v>9</v>
      </c>
      <c r="O9226" t="s">
        <v>61</v>
      </c>
      <c r="P9226" s="3">
        <v>8.56</v>
      </c>
      <c r="Q9226" s="3">
        <v>6.5065771031290556</v>
      </c>
      <c r="R9226" s="3">
        <f>(Table1[[#This Row],[Selling Price]]-Table1[[#This Row],[Cost Price]])</f>
        <v>2.0534228968709449</v>
      </c>
      <c r="S9226" s="12">
        <f>(Table1[[#This Row],[Profit]]/Table1[[#This Row],[Selling Price]])</f>
        <v>0.23988585243819449</v>
      </c>
      <c r="T9226">
        <v>2</v>
      </c>
      <c r="U9226" s="2">
        <f>Table1[[#This Row],[Selling Price]]*Table1[[#This Row],[Quantity]]</f>
        <v>17.12</v>
      </c>
      <c r="V9226" s="4">
        <v>0</v>
      </c>
      <c r="W9226">
        <v>362</v>
      </c>
      <c r="X9226" t="s">
        <v>36</v>
      </c>
      <c r="Y9226" t="s">
        <v>52</v>
      </c>
      <c r="Z9226" s="2">
        <v>12.105668093913691</v>
      </c>
    </row>
    <row r="9227" spans="1:26" x14ac:dyDescent="0.35">
      <c r="A9227" t="s">
        <v>110</v>
      </c>
      <c r="B9227" t="s">
        <v>111</v>
      </c>
      <c r="C9227" t="s">
        <v>45</v>
      </c>
      <c r="D9227" t="s">
        <v>46</v>
      </c>
      <c r="E9227" t="s">
        <v>65</v>
      </c>
      <c r="F9227" t="s">
        <v>1368</v>
      </c>
      <c r="G9227" t="s">
        <v>1369</v>
      </c>
      <c r="H9227" t="s">
        <v>32</v>
      </c>
      <c r="I9227" t="s">
        <v>8932</v>
      </c>
      <c r="J9227" s="1">
        <v>42664</v>
      </c>
      <c r="K9227" s="1">
        <v>42670</v>
      </c>
      <c r="L9227" t="s">
        <v>60</v>
      </c>
      <c r="M9227">
        <f>Table1[[#This Row],[Ship Date]]-Table1[[#This Row],[Order Date]]</f>
        <v>6</v>
      </c>
      <c r="N9227">
        <v>10</v>
      </c>
      <c r="O9227" t="s">
        <v>61</v>
      </c>
      <c r="P9227" s="3">
        <v>340.92</v>
      </c>
      <c r="Q9227" s="3">
        <v>252.32489931252169</v>
      </c>
      <c r="R9227" s="3">
        <f>(Table1[[#This Row],[Selling Price]]-Table1[[#This Row],[Cost Price]])</f>
        <v>88.595100687478322</v>
      </c>
      <c r="S9227" s="12">
        <f>(Table1[[#This Row],[Profit]]/Table1[[#This Row],[Selling Price]])</f>
        <v>0.25987064615592609</v>
      </c>
      <c r="T9227">
        <v>3</v>
      </c>
      <c r="U9227" s="2">
        <f>Table1[[#This Row],[Selling Price]]*Table1[[#This Row],[Quantity]]</f>
        <v>1022.76</v>
      </c>
      <c r="V9227" s="4">
        <v>0</v>
      </c>
      <c r="W9227">
        <v>386</v>
      </c>
      <c r="X9227" t="s">
        <v>68</v>
      </c>
      <c r="Y9227" t="s">
        <v>36</v>
      </c>
      <c r="Z9227" s="2">
        <v>246.43553028246561</v>
      </c>
    </row>
    <row r="9228" spans="1:26" x14ac:dyDescent="0.35">
      <c r="A9228" t="s">
        <v>110</v>
      </c>
      <c r="B9228" t="s">
        <v>111</v>
      </c>
      <c r="C9228" t="s">
        <v>55</v>
      </c>
      <c r="D9228" t="s">
        <v>46</v>
      </c>
      <c r="E9228" t="s">
        <v>86</v>
      </c>
      <c r="F9228" t="s">
        <v>5373</v>
      </c>
      <c r="G9228" t="s">
        <v>5374</v>
      </c>
      <c r="H9228" t="s">
        <v>32</v>
      </c>
      <c r="I9228" t="s">
        <v>9004</v>
      </c>
      <c r="J9228" s="1">
        <v>41944</v>
      </c>
      <c r="K9228" s="1">
        <v>41946</v>
      </c>
      <c r="L9228" t="s">
        <v>199</v>
      </c>
      <c r="M9228">
        <f>Table1[[#This Row],[Ship Date]]-Table1[[#This Row],[Order Date]]</f>
        <v>2</v>
      </c>
      <c r="N9228">
        <v>11</v>
      </c>
      <c r="O9228" t="s">
        <v>35</v>
      </c>
      <c r="P9228" s="3">
        <v>3.1320000000000001</v>
      </c>
      <c r="Q9228" s="3">
        <v>2.2998779158506011</v>
      </c>
      <c r="R9228" s="3">
        <f>(Table1[[#This Row],[Selling Price]]-Table1[[#This Row],[Cost Price]])</f>
        <v>0.83212208414939903</v>
      </c>
      <c r="S9228" s="12">
        <f>(Table1[[#This Row],[Profit]]/Table1[[#This Row],[Selling Price]])</f>
        <v>0.26568393491360121</v>
      </c>
      <c r="T9228">
        <v>2</v>
      </c>
      <c r="U9228" s="2">
        <f>Table1[[#This Row],[Selling Price]]*Table1[[#This Row],[Quantity]]</f>
        <v>6.2640000000000002</v>
      </c>
      <c r="V9228" s="4">
        <v>0.7</v>
      </c>
      <c r="W9228">
        <v>110</v>
      </c>
      <c r="X9228" t="s">
        <v>36</v>
      </c>
      <c r="Y9228" t="s">
        <v>36</v>
      </c>
      <c r="Z9228" s="2">
        <v>1.31367119173711</v>
      </c>
    </row>
    <row r="9229" spans="1:26" x14ac:dyDescent="0.35">
      <c r="A9229" t="s">
        <v>115</v>
      </c>
      <c r="B9229" t="s">
        <v>116</v>
      </c>
      <c r="C9229" t="s">
        <v>39</v>
      </c>
      <c r="D9229" t="s">
        <v>46</v>
      </c>
      <c r="E9229" t="s">
        <v>86</v>
      </c>
      <c r="F9229" t="s">
        <v>117</v>
      </c>
      <c r="G9229" t="s">
        <v>118</v>
      </c>
      <c r="H9229" t="s">
        <v>32</v>
      </c>
      <c r="I9229" t="s">
        <v>114</v>
      </c>
      <c r="J9229" s="1">
        <v>42330</v>
      </c>
      <c r="K9229" s="1">
        <v>42334</v>
      </c>
      <c r="L9229" t="s">
        <v>60</v>
      </c>
      <c r="M9229">
        <f>Table1[[#This Row],[Ship Date]]-Table1[[#This Row],[Order Date]]</f>
        <v>4</v>
      </c>
      <c r="N9229">
        <v>11</v>
      </c>
      <c r="O9229" t="s">
        <v>35</v>
      </c>
      <c r="P9229" s="3">
        <v>2.544</v>
      </c>
      <c r="Q9229" s="3">
        <v>1.97636391933301</v>
      </c>
      <c r="R9229" s="3">
        <f>(Table1[[#This Row],[Selling Price]]-Table1[[#This Row],[Cost Price]])</f>
        <v>0.56763608066699001</v>
      </c>
      <c r="S9229" s="12">
        <f>(Table1[[#This Row],[Profit]]/Table1[[#This Row],[Selling Price]])</f>
        <v>0.22312739019928851</v>
      </c>
      <c r="T9229">
        <v>3</v>
      </c>
      <c r="U9229" s="2">
        <f>Table1[[#This Row],[Selling Price]]*Table1[[#This Row],[Quantity]]</f>
        <v>7.6319999999999997</v>
      </c>
      <c r="V9229" s="4">
        <v>0.8</v>
      </c>
      <c r="W9229">
        <v>152</v>
      </c>
      <c r="X9229" t="s">
        <v>36</v>
      </c>
      <c r="Y9229" t="s">
        <v>52</v>
      </c>
      <c r="Z9229" s="2">
        <v>13.265073711496241</v>
      </c>
    </row>
    <row r="9230" spans="1:26" x14ac:dyDescent="0.35">
      <c r="A9230" t="s">
        <v>115</v>
      </c>
      <c r="B9230" t="s">
        <v>116</v>
      </c>
      <c r="C9230" t="s">
        <v>39</v>
      </c>
      <c r="D9230" t="s">
        <v>46</v>
      </c>
      <c r="E9230" t="s">
        <v>91</v>
      </c>
      <c r="F9230" t="s">
        <v>145</v>
      </c>
      <c r="G9230" t="s">
        <v>146</v>
      </c>
      <c r="H9230" t="s">
        <v>32</v>
      </c>
      <c r="I9230" t="s">
        <v>144</v>
      </c>
      <c r="J9230" s="1">
        <v>42713</v>
      </c>
      <c r="K9230" s="1">
        <v>42717</v>
      </c>
      <c r="L9230" t="s">
        <v>60</v>
      </c>
      <c r="M9230">
        <f>Table1[[#This Row],[Ship Date]]-Table1[[#This Row],[Order Date]]</f>
        <v>4</v>
      </c>
      <c r="N9230">
        <v>12</v>
      </c>
      <c r="O9230" t="s">
        <v>35</v>
      </c>
      <c r="P9230" s="3">
        <v>60.34</v>
      </c>
      <c r="Q9230" s="3">
        <v>39.3592636071076</v>
      </c>
      <c r="R9230" s="3">
        <f>(Table1[[#This Row],[Selling Price]]-Table1[[#This Row],[Cost Price]])</f>
        <v>20.980736392892403</v>
      </c>
      <c r="S9230" s="12">
        <f>(Table1[[#This Row],[Profit]]/Table1[[#This Row],[Selling Price]])</f>
        <v>0.34770859119808423</v>
      </c>
      <c r="T9230">
        <v>7</v>
      </c>
      <c r="U9230" s="2">
        <f>Table1[[#This Row],[Selling Price]]*Table1[[#This Row],[Quantity]]</f>
        <v>422.38</v>
      </c>
      <c r="V9230" s="4">
        <v>0</v>
      </c>
      <c r="W9230">
        <v>365</v>
      </c>
      <c r="X9230" t="s">
        <v>36</v>
      </c>
      <c r="Y9230" t="s">
        <v>52</v>
      </c>
      <c r="Z9230" s="2">
        <v>21.557660860533499</v>
      </c>
    </row>
    <row r="9231" spans="1:26" x14ac:dyDescent="0.35">
      <c r="A9231" t="s">
        <v>115</v>
      </c>
      <c r="B9231" t="s">
        <v>116</v>
      </c>
      <c r="C9231" t="s">
        <v>45</v>
      </c>
      <c r="D9231" t="s">
        <v>46</v>
      </c>
      <c r="E9231" t="s">
        <v>86</v>
      </c>
      <c r="F9231" t="s">
        <v>678</v>
      </c>
      <c r="G9231" t="s">
        <v>679</v>
      </c>
      <c r="H9231" t="s">
        <v>32</v>
      </c>
      <c r="I9231" t="s">
        <v>680</v>
      </c>
      <c r="J9231" s="1">
        <v>42702</v>
      </c>
      <c r="K9231" s="1">
        <v>42706</v>
      </c>
      <c r="L9231" t="s">
        <v>60</v>
      </c>
      <c r="M9231">
        <f>Table1[[#This Row],[Ship Date]]-Table1[[#This Row],[Order Date]]</f>
        <v>4</v>
      </c>
      <c r="N9231">
        <v>11</v>
      </c>
      <c r="O9231" t="s">
        <v>35</v>
      </c>
      <c r="P9231" s="3">
        <v>7.16</v>
      </c>
      <c r="Q9231" s="3">
        <v>5.5706287024642851</v>
      </c>
      <c r="R9231" s="3">
        <f>(Table1[[#This Row],[Selling Price]]-Table1[[#This Row],[Cost Price]])</f>
        <v>1.589371297535715</v>
      </c>
      <c r="S9231" s="12">
        <f>(Table1[[#This Row],[Profit]]/Table1[[#This Row],[Selling Price]])</f>
        <v>0.22197923149940155</v>
      </c>
      <c r="T9231">
        <v>2</v>
      </c>
      <c r="U9231" s="2">
        <f>Table1[[#This Row],[Selling Price]]*Table1[[#This Row],[Quantity]]</f>
        <v>14.32</v>
      </c>
      <c r="V9231" s="4">
        <v>0</v>
      </c>
      <c r="W9231">
        <v>391</v>
      </c>
      <c r="X9231" t="s">
        <v>36</v>
      </c>
      <c r="Y9231" t="s">
        <v>52</v>
      </c>
      <c r="Z9231" s="2">
        <v>9.0562578048867106</v>
      </c>
    </row>
    <row r="9232" spans="1:26" x14ac:dyDescent="0.35">
      <c r="A9232" t="s">
        <v>115</v>
      </c>
      <c r="B9232" t="s">
        <v>116</v>
      </c>
      <c r="C9232" t="s">
        <v>39</v>
      </c>
      <c r="D9232" t="s">
        <v>46</v>
      </c>
      <c r="E9232" t="s">
        <v>102</v>
      </c>
      <c r="F9232" t="s">
        <v>585</v>
      </c>
      <c r="G9232" t="s">
        <v>586</v>
      </c>
      <c r="H9232" t="s">
        <v>32</v>
      </c>
      <c r="I9232" t="s">
        <v>688</v>
      </c>
      <c r="J9232" s="1">
        <v>42567</v>
      </c>
      <c r="K9232" s="1">
        <v>42573</v>
      </c>
      <c r="L9232" t="s">
        <v>60</v>
      </c>
      <c r="M9232">
        <f>Table1[[#This Row],[Ship Date]]-Table1[[#This Row],[Order Date]]</f>
        <v>6</v>
      </c>
      <c r="N9232">
        <v>7</v>
      </c>
      <c r="O9232" t="s">
        <v>51</v>
      </c>
      <c r="P9232" s="3">
        <v>20.015999999999998</v>
      </c>
      <c r="Q9232" s="3">
        <v>15.42253834576373</v>
      </c>
      <c r="R9232" s="3">
        <f>(Table1[[#This Row],[Selling Price]]-Table1[[#This Row],[Cost Price]])</f>
        <v>4.5934616542362683</v>
      </c>
      <c r="S9232" s="12">
        <f>(Table1[[#This Row],[Profit]]/Table1[[#This Row],[Selling Price]])</f>
        <v>0.22948949111891831</v>
      </c>
      <c r="T9232">
        <v>3</v>
      </c>
      <c r="U9232" s="2">
        <f>Table1[[#This Row],[Selling Price]]*Table1[[#This Row],[Quantity]]</f>
        <v>60.047999999999995</v>
      </c>
      <c r="V9232" s="4">
        <v>0.2</v>
      </c>
      <c r="W9232">
        <v>117</v>
      </c>
      <c r="X9232" t="s">
        <v>68</v>
      </c>
      <c r="Y9232" t="s">
        <v>36</v>
      </c>
      <c r="Z9232" s="2">
        <v>27.735986299390909</v>
      </c>
    </row>
    <row r="9233" spans="1:26" x14ac:dyDescent="0.35">
      <c r="A9233" t="s">
        <v>115</v>
      </c>
      <c r="B9233" t="s">
        <v>116</v>
      </c>
      <c r="C9233" t="s">
        <v>64</v>
      </c>
      <c r="D9233" t="s">
        <v>46</v>
      </c>
      <c r="E9233" t="s">
        <v>178</v>
      </c>
      <c r="F9233" t="s">
        <v>179</v>
      </c>
      <c r="G9233" t="s">
        <v>180</v>
      </c>
      <c r="H9233" t="s">
        <v>32</v>
      </c>
      <c r="I9233" t="s">
        <v>700</v>
      </c>
      <c r="J9233" s="1">
        <v>42308</v>
      </c>
      <c r="K9233" s="1">
        <v>42314</v>
      </c>
      <c r="L9233" t="s">
        <v>60</v>
      </c>
      <c r="M9233">
        <f>Table1[[#This Row],[Ship Date]]-Table1[[#This Row],[Order Date]]</f>
        <v>6</v>
      </c>
      <c r="N9233">
        <v>10</v>
      </c>
      <c r="O9233" t="s">
        <v>61</v>
      </c>
      <c r="P9233" s="3">
        <v>14.28</v>
      </c>
      <c r="Q9233" s="3">
        <v>11.86930040751712</v>
      </c>
      <c r="R9233" s="3">
        <f>(Table1[[#This Row],[Selling Price]]-Table1[[#This Row],[Cost Price]])</f>
        <v>2.4106995924828798</v>
      </c>
      <c r="S9233" s="12">
        <f>(Table1[[#This Row],[Profit]]/Table1[[#This Row],[Selling Price]])</f>
        <v>0.16881649807303081</v>
      </c>
      <c r="T9233">
        <v>7</v>
      </c>
      <c r="U9233" s="2">
        <f>Table1[[#This Row],[Selling Price]]*Table1[[#This Row],[Quantity]]</f>
        <v>99.96</v>
      </c>
      <c r="V9233" s="4">
        <v>0</v>
      </c>
      <c r="W9233">
        <v>239</v>
      </c>
      <c r="X9233" t="s">
        <v>68</v>
      </c>
      <c r="Y9233" t="s">
        <v>52</v>
      </c>
      <c r="Z9233" s="2">
        <v>4.2354180388287963</v>
      </c>
    </row>
    <row r="9234" spans="1:26" x14ac:dyDescent="0.35">
      <c r="A9234" t="s">
        <v>115</v>
      </c>
      <c r="B9234" t="s">
        <v>116</v>
      </c>
      <c r="C9234" t="s">
        <v>55</v>
      </c>
      <c r="D9234" t="s">
        <v>46</v>
      </c>
      <c r="E9234" t="s">
        <v>75</v>
      </c>
      <c r="F9234" t="s">
        <v>701</v>
      </c>
      <c r="G9234" t="s">
        <v>702</v>
      </c>
      <c r="H9234" t="s">
        <v>32</v>
      </c>
      <c r="I9234" t="s">
        <v>703</v>
      </c>
      <c r="J9234" s="1">
        <v>41719</v>
      </c>
      <c r="K9234" s="1">
        <v>41723</v>
      </c>
      <c r="L9234" t="s">
        <v>60</v>
      </c>
      <c r="M9234">
        <f>Table1[[#This Row],[Ship Date]]-Table1[[#This Row],[Order Date]]</f>
        <v>4</v>
      </c>
      <c r="N9234">
        <v>3</v>
      </c>
      <c r="O9234" t="s">
        <v>106</v>
      </c>
      <c r="P9234" s="3">
        <v>7.4080000000000004</v>
      </c>
      <c r="Q9234" s="3">
        <v>6.1961444694653656</v>
      </c>
      <c r="R9234" s="3">
        <f>(Table1[[#This Row],[Selling Price]]-Table1[[#This Row],[Cost Price]])</f>
        <v>1.2118555305346348</v>
      </c>
      <c r="S9234" s="12">
        <f>(Table1[[#This Row],[Profit]]/Table1[[#This Row],[Selling Price]])</f>
        <v>0.16358740962940535</v>
      </c>
      <c r="T9234">
        <v>2</v>
      </c>
      <c r="U9234" s="2">
        <f>Table1[[#This Row],[Selling Price]]*Table1[[#This Row],[Quantity]]</f>
        <v>14.816000000000001</v>
      </c>
      <c r="V9234" s="4">
        <v>0.2</v>
      </c>
      <c r="W9234">
        <v>268</v>
      </c>
      <c r="X9234" t="s">
        <v>36</v>
      </c>
      <c r="Y9234" t="s">
        <v>52</v>
      </c>
      <c r="Z9234" s="2">
        <v>7.1869827432922744</v>
      </c>
    </row>
    <row r="9235" spans="1:26" x14ac:dyDescent="0.35">
      <c r="A9235" t="s">
        <v>115</v>
      </c>
      <c r="B9235" t="s">
        <v>116</v>
      </c>
      <c r="C9235" t="s">
        <v>45</v>
      </c>
      <c r="D9235" t="s">
        <v>46</v>
      </c>
      <c r="E9235" t="s">
        <v>102</v>
      </c>
      <c r="F9235" t="s">
        <v>932</v>
      </c>
      <c r="G9235" t="s">
        <v>933</v>
      </c>
      <c r="H9235" t="s">
        <v>32</v>
      </c>
      <c r="I9235" t="s">
        <v>929</v>
      </c>
      <c r="J9235" s="1">
        <v>42273</v>
      </c>
      <c r="K9235" s="1">
        <v>42279</v>
      </c>
      <c r="L9235" t="s">
        <v>60</v>
      </c>
      <c r="M9235">
        <f>Table1[[#This Row],[Ship Date]]-Table1[[#This Row],[Order Date]]</f>
        <v>6</v>
      </c>
      <c r="N9235">
        <v>9</v>
      </c>
      <c r="O9235" t="s">
        <v>61</v>
      </c>
      <c r="P9235" s="3">
        <v>31.103999999999999</v>
      </c>
      <c r="Q9235" s="3">
        <v>24.82812555462359</v>
      </c>
      <c r="R9235" s="3">
        <f>(Table1[[#This Row],[Selling Price]]-Table1[[#This Row],[Cost Price]])</f>
        <v>6.2758744453764095</v>
      </c>
      <c r="S9235" s="12">
        <f>(Table1[[#This Row],[Profit]]/Table1[[#This Row],[Selling Price]])</f>
        <v>0.20177065475104197</v>
      </c>
      <c r="T9235">
        <v>6</v>
      </c>
      <c r="U9235" s="2">
        <f>Table1[[#This Row],[Selling Price]]*Table1[[#This Row],[Quantity]]</f>
        <v>186.624</v>
      </c>
      <c r="V9235" s="4">
        <v>0.2</v>
      </c>
      <c r="W9235">
        <v>283</v>
      </c>
      <c r="X9235" t="s">
        <v>68</v>
      </c>
      <c r="Y9235" t="s">
        <v>52</v>
      </c>
      <c r="Z9235" s="2">
        <v>11.52951036006548</v>
      </c>
    </row>
    <row r="9236" spans="1:26" x14ac:dyDescent="0.35">
      <c r="A9236" t="s">
        <v>115</v>
      </c>
      <c r="B9236" t="s">
        <v>116</v>
      </c>
      <c r="C9236" t="s">
        <v>45</v>
      </c>
      <c r="D9236" t="s">
        <v>46</v>
      </c>
      <c r="E9236" t="s">
        <v>75</v>
      </c>
      <c r="F9236" t="s">
        <v>1315</v>
      </c>
      <c r="G9236" t="s">
        <v>1316</v>
      </c>
      <c r="H9236" t="s">
        <v>32</v>
      </c>
      <c r="I9236" t="s">
        <v>1312</v>
      </c>
      <c r="J9236" s="1">
        <v>42461</v>
      </c>
      <c r="K9236" s="1">
        <v>42463</v>
      </c>
      <c r="L9236" t="s">
        <v>34</v>
      </c>
      <c r="M9236">
        <f>Table1[[#This Row],[Ship Date]]-Table1[[#This Row],[Order Date]]</f>
        <v>2</v>
      </c>
      <c r="N9236">
        <v>4</v>
      </c>
      <c r="O9236" t="s">
        <v>106</v>
      </c>
      <c r="P9236" s="3">
        <v>263.88</v>
      </c>
      <c r="Q9236" s="3">
        <v>188.05467409517789</v>
      </c>
      <c r="R9236" s="3">
        <f>(Table1[[#This Row],[Selling Price]]-Table1[[#This Row],[Cost Price]])</f>
        <v>75.825325904822108</v>
      </c>
      <c r="S9236" s="12">
        <f>(Table1[[#This Row],[Profit]]/Table1[[#This Row],[Selling Price]])</f>
        <v>0.28734775619532404</v>
      </c>
      <c r="T9236">
        <v>6</v>
      </c>
      <c r="U9236" s="2">
        <f>Table1[[#This Row],[Selling Price]]*Table1[[#This Row],[Quantity]]</f>
        <v>1583.28</v>
      </c>
      <c r="V9236" s="4">
        <v>0</v>
      </c>
      <c r="W9236">
        <v>171</v>
      </c>
      <c r="X9236" t="s">
        <v>36</v>
      </c>
      <c r="Y9236" t="s">
        <v>68</v>
      </c>
      <c r="Z9236" s="2">
        <v>72.508272773328613</v>
      </c>
    </row>
    <row r="9237" spans="1:26" x14ac:dyDescent="0.35">
      <c r="A9237" t="s">
        <v>115</v>
      </c>
      <c r="B9237" t="s">
        <v>116</v>
      </c>
      <c r="C9237" t="s">
        <v>27</v>
      </c>
      <c r="D9237" t="s">
        <v>46</v>
      </c>
      <c r="E9237" t="s">
        <v>102</v>
      </c>
      <c r="F9237" t="s">
        <v>1602</v>
      </c>
      <c r="G9237" t="s">
        <v>1603</v>
      </c>
      <c r="H9237" t="s">
        <v>32</v>
      </c>
      <c r="I9237" t="s">
        <v>1601</v>
      </c>
      <c r="J9237" s="1">
        <v>42265</v>
      </c>
      <c r="K9237" s="1">
        <v>42269</v>
      </c>
      <c r="L9237" t="s">
        <v>34</v>
      </c>
      <c r="M9237">
        <f>Table1[[#This Row],[Ship Date]]-Table1[[#This Row],[Order Date]]</f>
        <v>4</v>
      </c>
      <c r="N9237">
        <v>9</v>
      </c>
      <c r="O9237" t="s">
        <v>61</v>
      </c>
      <c r="P9237" s="3">
        <v>19.920000000000002</v>
      </c>
      <c r="Q9237" s="3">
        <v>13.07583760781155</v>
      </c>
      <c r="R9237" s="3">
        <f>(Table1[[#This Row],[Selling Price]]-Table1[[#This Row],[Cost Price]])</f>
        <v>6.8441623921884513</v>
      </c>
      <c r="S9237" s="12">
        <f>(Table1[[#This Row],[Profit]]/Table1[[#This Row],[Selling Price]])</f>
        <v>0.34358244940705074</v>
      </c>
      <c r="T9237">
        <v>4</v>
      </c>
      <c r="U9237" s="2">
        <f>Table1[[#This Row],[Selling Price]]*Table1[[#This Row],[Quantity]]</f>
        <v>79.680000000000007</v>
      </c>
      <c r="V9237" s="4">
        <v>0</v>
      </c>
      <c r="W9237">
        <v>446</v>
      </c>
      <c r="X9237" t="s">
        <v>36</v>
      </c>
      <c r="Y9237" t="s">
        <v>68</v>
      </c>
      <c r="Z9237" s="2">
        <v>132.5509689941303</v>
      </c>
    </row>
    <row r="9238" spans="1:26" x14ac:dyDescent="0.35">
      <c r="A9238" t="s">
        <v>115</v>
      </c>
      <c r="B9238" t="s">
        <v>116</v>
      </c>
      <c r="C9238" t="s">
        <v>64</v>
      </c>
      <c r="D9238" t="s">
        <v>46</v>
      </c>
      <c r="E9238" t="s">
        <v>102</v>
      </c>
      <c r="F9238" t="s">
        <v>1650</v>
      </c>
      <c r="G9238" t="s">
        <v>1651</v>
      </c>
      <c r="H9238" t="s">
        <v>32</v>
      </c>
      <c r="I9238" t="s">
        <v>1647</v>
      </c>
      <c r="J9238" s="1">
        <v>41713</v>
      </c>
      <c r="K9238" s="1">
        <v>41717</v>
      </c>
      <c r="L9238" t="s">
        <v>60</v>
      </c>
      <c r="M9238">
        <f>Table1[[#This Row],[Ship Date]]-Table1[[#This Row],[Order Date]]</f>
        <v>4</v>
      </c>
      <c r="N9238">
        <v>3</v>
      </c>
      <c r="O9238" t="s">
        <v>106</v>
      </c>
      <c r="P9238" s="3">
        <v>131.904</v>
      </c>
      <c r="Q9238" s="3">
        <v>108.41157971168251</v>
      </c>
      <c r="R9238" s="3">
        <f>(Table1[[#This Row],[Selling Price]]-Table1[[#This Row],[Cost Price]])</f>
        <v>23.49242028831749</v>
      </c>
      <c r="S9238" s="12">
        <f>(Table1[[#This Row],[Profit]]/Table1[[#This Row],[Selling Price]])</f>
        <v>0.17810240999755497</v>
      </c>
      <c r="T9238">
        <v>3</v>
      </c>
      <c r="U9238" s="2">
        <f>Table1[[#This Row],[Selling Price]]*Table1[[#This Row],[Quantity]]</f>
        <v>395.71199999999999</v>
      </c>
      <c r="V9238" s="4">
        <v>0.2</v>
      </c>
      <c r="W9238">
        <v>453</v>
      </c>
      <c r="X9238" t="s">
        <v>36</v>
      </c>
      <c r="Y9238" t="s">
        <v>68</v>
      </c>
      <c r="Z9238" s="2">
        <v>89.524649745195887</v>
      </c>
    </row>
    <row r="9239" spans="1:26" x14ac:dyDescent="0.35">
      <c r="A9239" t="s">
        <v>115</v>
      </c>
      <c r="B9239" t="s">
        <v>116</v>
      </c>
      <c r="C9239" t="s">
        <v>27</v>
      </c>
      <c r="D9239" t="s">
        <v>46</v>
      </c>
      <c r="E9239" t="s">
        <v>102</v>
      </c>
      <c r="F9239" t="s">
        <v>2099</v>
      </c>
      <c r="G9239" t="s">
        <v>2100</v>
      </c>
      <c r="H9239" t="s">
        <v>32</v>
      </c>
      <c r="I9239" t="s">
        <v>2098</v>
      </c>
      <c r="J9239" s="1">
        <v>42541</v>
      </c>
      <c r="K9239" s="1">
        <v>42546</v>
      </c>
      <c r="L9239" t="s">
        <v>34</v>
      </c>
      <c r="M9239">
        <f>Table1[[#This Row],[Ship Date]]-Table1[[#This Row],[Order Date]]</f>
        <v>5</v>
      </c>
      <c r="N9239">
        <v>6</v>
      </c>
      <c r="O9239" t="s">
        <v>51</v>
      </c>
      <c r="P9239" s="3">
        <v>38.880000000000003</v>
      </c>
      <c r="Q9239" s="3">
        <v>25.804771883530979</v>
      </c>
      <c r="R9239" s="3">
        <f>(Table1[[#This Row],[Selling Price]]-Table1[[#This Row],[Cost Price]])</f>
        <v>13.075228116469024</v>
      </c>
      <c r="S9239" s="12">
        <f>(Table1[[#This Row],[Profit]]/Table1[[#This Row],[Selling Price]])</f>
        <v>0.33629701945650781</v>
      </c>
      <c r="T9239">
        <v>6</v>
      </c>
      <c r="U9239" s="2">
        <f>Table1[[#This Row],[Selling Price]]*Table1[[#This Row],[Quantity]]</f>
        <v>233.28000000000003</v>
      </c>
      <c r="V9239" s="4">
        <v>0</v>
      </c>
      <c r="W9239">
        <v>210</v>
      </c>
      <c r="X9239" t="s">
        <v>36</v>
      </c>
      <c r="Y9239" t="s">
        <v>52</v>
      </c>
      <c r="Z9239" s="2">
        <v>10.574234561963751</v>
      </c>
    </row>
    <row r="9240" spans="1:26" x14ac:dyDescent="0.35">
      <c r="A9240" t="s">
        <v>115</v>
      </c>
      <c r="B9240" t="s">
        <v>116</v>
      </c>
      <c r="C9240" t="s">
        <v>39</v>
      </c>
      <c r="D9240" t="s">
        <v>46</v>
      </c>
      <c r="E9240" t="s">
        <v>270</v>
      </c>
      <c r="F9240" t="s">
        <v>2463</v>
      </c>
      <c r="G9240" t="s">
        <v>2464</v>
      </c>
      <c r="H9240" t="s">
        <v>32</v>
      </c>
      <c r="I9240" t="s">
        <v>2458</v>
      </c>
      <c r="J9240" s="1">
        <v>42110</v>
      </c>
      <c r="K9240" s="1">
        <v>42115</v>
      </c>
      <c r="L9240" t="s">
        <v>60</v>
      </c>
      <c r="M9240">
        <f>Table1[[#This Row],[Ship Date]]-Table1[[#This Row],[Order Date]]</f>
        <v>5</v>
      </c>
      <c r="N9240">
        <v>4</v>
      </c>
      <c r="O9240" t="s">
        <v>106</v>
      </c>
      <c r="P9240" s="3">
        <v>1.448</v>
      </c>
      <c r="Q9240" s="3">
        <v>1.1228388192588361</v>
      </c>
      <c r="R9240" s="3">
        <f>(Table1[[#This Row],[Selling Price]]-Table1[[#This Row],[Cost Price]])</f>
        <v>0.32516118074116385</v>
      </c>
      <c r="S9240" s="12">
        <f>(Table1[[#This Row],[Profit]]/Table1[[#This Row],[Selling Price]])</f>
        <v>0.22455882647870432</v>
      </c>
      <c r="T9240">
        <v>1</v>
      </c>
      <c r="U9240" s="2">
        <f>Table1[[#This Row],[Selling Price]]*Table1[[#This Row],[Quantity]]</f>
        <v>1.448</v>
      </c>
      <c r="V9240" s="4">
        <v>0.2</v>
      </c>
      <c r="W9240">
        <v>235</v>
      </c>
      <c r="X9240" t="s">
        <v>36</v>
      </c>
      <c r="Y9240" t="s">
        <v>52</v>
      </c>
      <c r="Z9240" s="2">
        <v>2.123515397367568</v>
      </c>
    </row>
    <row r="9241" spans="1:26" x14ac:dyDescent="0.35">
      <c r="A9241" t="s">
        <v>115</v>
      </c>
      <c r="B9241" t="s">
        <v>116</v>
      </c>
      <c r="C9241" t="s">
        <v>39</v>
      </c>
      <c r="D9241" t="s">
        <v>46</v>
      </c>
      <c r="E9241" t="s">
        <v>86</v>
      </c>
      <c r="F9241" t="s">
        <v>916</v>
      </c>
      <c r="G9241" t="s">
        <v>917</v>
      </c>
      <c r="H9241" t="s">
        <v>32</v>
      </c>
      <c r="I9241" t="s">
        <v>2665</v>
      </c>
      <c r="J9241" s="1">
        <v>42569</v>
      </c>
      <c r="K9241" s="1">
        <v>42575</v>
      </c>
      <c r="L9241" t="s">
        <v>60</v>
      </c>
      <c r="M9241">
        <f>Table1[[#This Row],[Ship Date]]-Table1[[#This Row],[Order Date]]</f>
        <v>6</v>
      </c>
      <c r="N9241">
        <v>7</v>
      </c>
      <c r="O9241" t="s">
        <v>51</v>
      </c>
      <c r="P9241" s="3">
        <v>1.8720000000000001</v>
      </c>
      <c r="Q9241" s="3">
        <v>1.4179381395215449</v>
      </c>
      <c r="R9241" s="3">
        <f>(Table1[[#This Row],[Selling Price]]-Table1[[#This Row],[Cost Price]])</f>
        <v>0.4540618604784552</v>
      </c>
      <c r="S9241" s="12">
        <f>(Table1[[#This Row],[Profit]]/Table1[[#This Row],[Selling Price]])</f>
        <v>0.24255441264874741</v>
      </c>
      <c r="T9241">
        <v>3</v>
      </c>
      <c r="U9241" s="2">
        <f>Table1[[#This Row],[Selling Price]]*Table1[[#This Row],[Quantity]]</f>
        <v>5.6160000000000005</v>
      </c>
      <c r="V9241" s="4">
        <v>0.7</v>
      </c>
      <c r="W9241">
        <v>485</v>
      </c>
      <c r="X9241" t="s">
        <v>68</v>
      </c>
      <c r="Y9241" t="s">
        <v>52</v>
      </c>
      <c r="Z9241" s="2">
        <v>2.8549846934791079</v>
      </c>
    </row>
    <row r="9242" spans="1:26" x14ac:dyDescent="0.35">
      <c r="A9242" t="s">
        <v>115</v>
      </c>
      <c r="B9242" t="s">
        <v>116</v>
      </c>
      <c r="C9242" t="s">
        <v>39</v>
      </c>
      <c r="D9242" t="s">
        <v>46</v>
      </c>
      <c r="E9242" t="s">
        <v>102</v>
      </c>
      <c r="F9242" t="s">
        <v>424</v>
      </c>
      <c r="G9242" t="s">
        <v>425</v>
      </c>
      <c r="H9242" t="s">
        <v>32</v>
      </c>
      <c r="I9242" t="s">
        <v>2761</v>
      </c>
      <c r="J9242" s="1">
        <v>42516</v>
      </c>
      <c r="K9242" s="1">
        <v>42516</v>
      </c>
      <c r="L9242" t="s">
        <v>1118</v>
      </c>
      <c r="M9242">
        <f>Table1[[#This Row],[Ship Date]]-Table1[[#This Row],[Order Date]]</f>
        <v>0</v>
      </c>
      <c r="N9242">
        <v>5</v>
      </c>
      <c r="O9242" t="s">
        <v>51</v>
      </c>
      <c r="P9242" s="3">
        <v>14.352</v>
      </c>
      <c r="Q9242" s="3">
        <v>11.494079035416259</v>
      </c>
      <c r="R9242" s="3">
        <f>(Table1[[#This Row],[Selling Price]]-Table1[[#This Row],[Cost Price]])</f>
        <v>2.8579209645837409</v>
      </c>
      <c r="S9242" s="12">
        <f>(Table1[[#This Row],[Profit]]/Table1[[#This Row],[Selling Price]])</f>
        <v>0.19913050199162075</v>
      </c>
      <c r="T9242">
        <v>3</v>
      </c>
      <c r="U9242" s="2">
        <f>Table1[[#This Row],[Selling Price]]*Table1[[#This Row],[Quantity]]</f>
        <v>43.055999999999997</v>
      </c>
      <c r="V9242" s="4">
        <v>0.2</v>
      </c>
      <c r="W9242">
        <v>301</v>
      </c>
      <c r="X9242" t="s">
        <v>36</v>
      </c>
      <c r="Y9242" t="s">
        <v>52</v>
      </c>
      <c r="Z9242" s="2">
        <v>11.30204179783458</v>
      </c>
    </row>
    <row r="9243" spans="1:26" x14ac:dyDescent="0.35">
      <c r="A9243" t="s">
        <v>115</v>
      </c>
      <c r="B9243" t="s">
        <v>116</v>
      </c>
      <c r="C9243" t="s">
        <v>55</v>
      </c>
      <c r="D9243" t="s">
        <v>46</v>
      </c>
      <c r="E9243" t="s">
        <v>86</v>
      </c>
      <c r="F9243" t="s">
        <v>2843</v>
      </c>
      <c r="G9243" t="s">
        <v>2844</v>
      </c>
      <c r="H9243" t="s">
        <v>32</v>
      </c>
      <c r="I9243" t="s">
        <v>2845</v>
      </c>
      <c r="J9243" s="1">
        <v>41786</v>
      </c>
      <c r="K9243" s="1">
        <v>41789</v>
      </c>
      <c r="L9243" t="s">
        <v>199</v>
      </c>
      <c r="M9243">
        <f>Table1[[#This Row],[Ship Date]]-Table1[[#This Row],[Order Date]]</f>
        <v>3</v>
      </c>
      <c r="N9243">
        <v>5</v>
      </c>
      <c r="O9243" t="s">
        <v>51</v>
      </c>
      <c r="P9243" s="3">
        <v>17.46</v>
      </c>
      <c r="Q9243" s="3">
        <v>11.962259643303661</v>
      </c>
      <c r="R9243" s="3">
        <f>(Table1[[#This Row],[Selling Price]]-Table1[[#This Row],[Cost Price]])</f>
        <v>5.4977403566963403</v>
      </c>
      <c r="S9243" s="12">
        <f>(Table1[[#This Row],[Profit]]/Table1[[#This Row],[Selling Price]])</f>
        <v>0.31487630908913744</v>
      </c>
      <c r="T9243">
        <v>6</v>
      </c>
      <c r="U9243" s="2">
        <f>Table1[[#This Row],[Selling Price]]*Table1[[#This Row],[Quantity]]</f>
        <v>104.76</v>
      </c>
      <c r="V9243" s="4">
        <v>0.8</v>
      </c>
      <c r="W9243">
        <v>455</v>
      </c>
      <c r="X9243" t="s">
        <v>36</v>
      </c>
      <c r="Y9243" t="s">
        <v>68</v>
      </c>
      <c r="Z9243" s="2">
        <v>69.961144930597015</v>
      </c>
    </row>
    <row r="9244" spans="1:26" x14ac:dyDescent="0.35">
      <c r="A9244" t="s">
        <v>115</v>
      </c>
      <c r="B9244" t="s">
        <v>116</v>
      </c>
      <c r="C9244" t="s">
        <v>64</v>
      </c>
      <c r="D9244" t="s">
        <v>46</v>
      </c>
      <c r="E9244" t="s">
        <v>91</v>
      </c>
      <c r="F9244" t="s">
        <v>2854</v>
      </c>
      <c r="G9244" t="s">
        <v>2855</v>
      </c>
      <c r="H9244" t="s">
        <v>32</v>
      </c>
      <c r="I9244" t="s">
        <v>2853</v>
      </c>
      <c r="J9244" s="1">
        <v>41686</v>
      </c>
      <c r="K9244" s="1">
        <v>41691</v>
      </c>
      <c r="L9244" t="s">
        <v>60</v>
      </c>
      <c r="M9244">
        <f>Table1[[#This Row],[Ship Date]]-Table1[[#This Row],[Order Date]]</f>
        <v>5</v>
      </c>
      <c r="N9244">
        <v>2</v>
      </c>
      <c r="O9244" t="s">
        <v>106</v>
      </c>
      <c r="P9244" s="3">
        <v>7.96</v>
      </c>
      <c r="Q9244" s="3">
        <v>5.5780093837408176</v>
      </c>
      <c r="R9244" s="3">
        <f>(Table1[[#This Row],[Selling Price]]-Table1[[#This Row],[Cost Price]])</f>
        <v>2.3819906162591824</v>
      </c>
      <c r="S9244" s="12">
        <f>(Table1[[#This Row],[Profit]]/Table1[[#This Row],[Selling Price]])</f>
        <v>0.29924505229386716</v>
      </c>
      <c r="T9244">
        <v>2</v>
      </c>
      <c r="U9244" s="2">
        <f>Table1[[#This Row],[Selling Price]]*Table1[[#This Row],[Quantity]]</f>
        <v>15.92</v>
      </c>
      <c r="V9244" s="4">
        <v>0.8</v>
      </c>
      <c r="W9244">
        <v>406</v>
      </c>
      <c r="X9244" t="s">
        <v>36</v>
      </c>
      <c r="Y9244" t="s">
        <v>52</v>
      </c>
      <c r="Z9244" s="2">
        <v>26.8711412733686</v>
      </c>
    </row>
    <row r="9245" spans="1:26" x14ac:dyDescent="0.35">
      <c r="A9245" t="s">
        <v>115</v>
      </c>
      <c r="B9245" t="s">
        <v>116</v>
      </c>
      <c r="C9245" t="s">
        <v>55</v>
      </c>
      <c r="D9245" t="s">
        <v>46</v>
      </c>
      <c r="E9245" t="s">
        <v>91</v>
      </c>
      <c r="F9245" t="s">
        <v>2976</v>
      </c>
      <c r="G9245" t="s">
        <v>2977</v>
      </c>
      <c r="H9245" t="s">
        <v>32</v>
      </c>
      <c r="I9245" t="s">
        <v>2975</v>
      </c>
      <c r="J9245" s="1">
        <v>42273</v>
      </c>
      <c r="K9245" s="1">
        <v>42277</v>
      </c>
      <c r="L9245" t="s">
        <v>60</v>
      </c>
      <c r="M9245">
        <f>Table1[[#This Row],[Ship Date]]-Table1[[#This Row],[Order Date]]</f>
        <v>4</v>
      </c>
      <c r="N9245">
        <v>9</v>
      </c>
      <c r="O9245" t="s">
        <v>61</v>
      </c>
      <c r="P9245" s="3">
        <v>60.671999999999997</v>
      </c>
      <c r="Q9245" s="3">
        <v>48.72456638749685</v>
      </c>
      <c r="R9245" s="3">
        <f>(Table1[[#This Row],[Selling Price]]-Table1[[#This Row],[Cost Price]])</f>
        <v>11.947433612503147</v>
      </c>
      <c r="S9245" s="12">
        <f>(Table1[[#This Row],[Profit]]/Table1[[#This Row],[Selling Price]])</f>
        <v>0.19691840737907351</v>
      </c>
      <c r="T9245">
        <v>2</v>
      </c>
      <c r="U9245" s="2">
        <f>Table1[[#This Row],[Selling Price]]*Table1[[#This Row],[Quantity]]</f>
        <v>121.34399999999999</v>
      </c>
      <c r="V9245" s="4">
        <v>0.2</v>
      </c>
      <c r="W9245">
        <v>345</v>
      </c>
      <c r="X9245" t="s">
        <v>36</v>
      </c>
      <c r="Y9245" t="s">
        <v>52</v>
      </c>
      <c r="Z9245" s="2">
        <v>26.991653821135159</v>
      </c>
    </row>
    <row r="9246" spans="1:26" x14ac:dyDescent="0.35">
      <c r="A9246" t="s">
        <v>115</v>
      </c>
      <c r="B9246" t="s">
        <v>116</v>
      </c>
      <c r="C9246" t="s">
        <v>55</v>
      </c>
      <c r="D9246" t="s">
        <v>46</v>
      </c>
      <c r="E9246" t="s">
        <v>47</v>
      </c>
      <c r="F9246" t="s">
        <v>1818</v>
      </c>
      <c r="G9246" t="s">
        <v>1819</v>
      </c>
      <c r="H9246" t="s">
        <v>32</v>
      </c>
      <c r="I9246" t="s">
        <v>2980</v>
      </c>
      <c r="J9246" s="1">
        <v>42308</v>
      </c>
      <c r="K9246" s="1">
        <v>42312</v>
      </c>
      <c r="L9246" t="s">
        <v>34</v>
      </c>
      <c r="M9246">
        <f>Table1[[#This Row],[Ship Date]]-Table1[[#This Row],[Order Date]]</f>
        <v>4</v>
      </c>
      <c r="N9246">
        <v>10</v>
      </c>
      <c r="O9246" t="s">
        <v>61</v>
      </c>
      <c r="P9246" s="3">
        <v>427.42</v>
      </c>
      <c r="Q9246" s="3">
        <v>326.5758969655011</v>
      </c>
      <c r="R9246" s="3">
        <f>(Table1[[#This Row],[Selling Price]]-Table1[[#This Row],[Cost Price]])</f>
        <v>100.84410303449891</v>
      </c>
      <c r="S9246" s="12">
        <f>(Table1[[#This Row],[Profit]]/Table1[[#This Row],[Selling Price]])</f>
        <v>0.23593679059121919</v>
      </c>
      <c r="T9246">
        <v>14</v>
      </c>
      <c r="U9246" s="2">
        <f>Table1[[#This Row],[Selling Price]]*Table1[[#This Row],[Quantity]]</f>
        <v>5983.88</v>
      </c>
      <c r="V9246" s="4">
        <v>0</v>
      </c>
      <c r="W9246">
        <v>286</v>
      </c>
      <c r="X9246" t="s">
        <v>36</v>
      </c>
      <c r="Y9246" t="s">
        <v>68</v>
      </c>
      <c r="Z9246" s="2">
        <v>112.4655826564489</v>
      </c>
    </row>
    <row r="9247" spans="1:26" x14ac:dyDescent="0.35">
      <c r="A9247" t="s">
        <v>115</v>
      </c>
      <c r="B9247" t="s">
        <v>116</v>
      </c>
      <c r="C9247" t="s">
        <v>27</v>
      </c>
      <c r="D9247" t="s">
        <v>46</v>
      </c>
      <c r="E9247" t="s">
        <v>102</v>
      </c>
      <c r="F9247" t="s">
        <v>2685</v>
      </c>
      <c r="G9247" t="s">
        <v>192</v>
      </c>
      <c r="H9247" t="s">
        <v>32</v>
      </c>
      <c r="I9247" t="s">
        <v>3018</v>
      </c>
      <c r="J9247" s="1">
        <v>42700</v>
      </c>
      <c r="K9247" s="1">
        <v>42703</v>
      </c>
      <c r="L9247" t="s">
        <v>199</v>
      </c>
      <c r="M9247">
        <f>Table1[[#This Row],[Ship Date]]-Table1[[#This Row],[Order Date]]</f>
        <v>3</v>
      </c>
      <c r="N9247">
        <v>11</v>
      </c>
      <c r="O9247" t="s">
        <v>35</v>
      </c>
      <c r="P9247" s="3">
        <v>70.98</v>
      </c>
      <c r="Q9247" s="3">
        <v>59.122646410772639</v>
      </c>
      <c r="R9247" s="3">
        <f>(Table1[[#This Row],[Selling Price]]-Table1[[#This Row],[Cost Price]])</f>
        <v>11.857353589227365</v>
      </c>
      <c r="S9247" s="12">
        <f>(Table1[[#This Row],[Profit]]/Table1[[#This Row],[Selling Price]])</f>
        <v>0.16705203704180566</v>
      </c>
      <c r="T9247">
        <v>7</v>
      </c>
      <c r="U9247" s="2">
        <f>Table1[[#This Row],[Selling Price]]*Table1[[#This Row],[Quantity]]</f>
        <v>496.86</v>
      </c>
      <c r="V9247" s="4">
        <v>0</v>
      </c>
      <c r="W9247">
        <v>339</v>
      </c>
      <c r="X9247" t="s">
        <v>36</v>
      </c>
      <c r="Y9247" t="s">
        <v>52</v>
      </c>
      <c r="Z9247" s="2">
        <v>23.632944530887389</v>
      </c>
    </row>
    <row r="9248" spans="1:26" x14ac:dyDescent="0.35">
      <c r="A9248" t="s">
        <v>115</v>
      </c>
      <c r="B9248" t="s">
        <v>116</v>
      </c>
      <c r="C9248" t="s">
        <v>64</v>
      </c>
      <c r="D9248" t="s">
        <v>46</v>
      </c>
      <c r="E9248" t="s">
        <v>75</v>
      </c>
      <c r="F9248" t="s">
        <v>183</v>
      </c>
      <c r="G9248" t="s">
        <v>184</v>
      </c>
      <c r="H9248" t="s">
        <v>32</v>
      </c>
      <c r="I9248" t="s">
        <v>3118</v>
      </c>
      <c r="J9248" s="1">
        <v>42344</v>
      </c>
      <c r="K9248" s="1">
        <v>42349</v>
      </c>
      <c r="L9248" t="s">
        <v>60</v>
      </c>
      <c r="M9248">
        <f>Table1[[#This Row],[Ship Date]]-Table1[[#This Row],[Order Date]]</f>
        <v>5</v>
      </c>
      <c r="N9248">
        <v>12</v>
      </c>
      <c r="O9248" t="s">
        <v>35</v>
      </c>
      <c r="P9248" s="3">
        <v>86.304000000000002</v>
      </c>
      <c r="Q9248" s="3">
        <v>56.516783176404878</v>
      </c>
      <c r="R9248" s="3">
        <f>(Table1[[#This Row],[Selling Price]]-Table1[[#This Row],[Cost Price]])</f>
        <v>29.787216823595124</v>
      </c>
      <c r="S9248" s="12">
        <f>(Table1[[#This Row],[Profit]]/Table1[[#This Row],[Selling Price]])</f>
        <v>0.34514294613917224</v>
      </c>
      <c r="T9248">
        <v>6</v>
      </c>
      <c r="U9248" s="2">
        <f>Table1[[#This Row],[Selling Price]]*Table1[[#This Row],[Quantity]]</f>
        <v>517.82400000000007</v>
      </c>
      <c r="V9248" s="4">
        <v>0.2</v>
      </c>
      <c r="W9248">
        <v>155</v>
      </c>
      <c r="X9248" t="s">
        <v>36</v>
      </c>
      <c r="Y9248" t="s">
        <v>68</v>
      </c>
      <c r="Z9248" s="2">
        <v>43.391071081502467</v>
      </c>
    </row>
    <row r="9249" spans="1:26" x14ac:dyDescent="0.35">
      <c r="A9249" t="s">
        <v>115</v>
      </c>
      <c r="B9249" t="s">
        <v>116</v>
      </c>
      <c r="C9249" t="s">
        <v>45</v>
      </c>
      <c r="D9249" t="s">
        <v>46</v>
      </c>
      <c r="E9249" t="s">
        <v>102</v>
      </c>
      <c r="F9249" t="s">
        <v>3300</v>
      </c>
      <c r="G9249" t="s">
        <v>3301</v>
      </c>
      <c r="H9249" t="s">
        <v>32</v>
      </c>
      <c r="I9249" t="s">
        <v>3302</v>
      </c>
      <c r="J9249" s="1">
        <v>41880</v>
      </c>
      <c r="K9249" s="1">
        <v>41880</v>
      </c>
      <c r="L9249" t="s">
        <v>1118</v>
      </c>
      <c r="M9249">
        <f>Table1[[#This Row],[Ship Date]]-Table1[[#This Row],[Order Date]]</f>
        <v>0</v>
      </c>
      <c r="N9249">
        <v>8</v>
      </c>
      <c r="O9249" t="s">
        <v>61</v>
      </c>
      <c r="P9249" s="3">
        <v>109.92</v>
      </c>
      <c r="Q9249" s="3">
        <v>82.965283904173177</v>
      </c>
      <c r="R9249" s="3">
        <f>(Table1[[#This Row],[Selling Price]]-Table1[[#This Row],[Cost Price]])</f>
        <v>26.954716095826825</v>
      </c>
      <c r="S9249" s="12">
        <f>(Table1[[#This Row],[Profit]]/Table1[[#This Row],[Selling Price]])</f>
        <v>0.24522121630119018</v>
      </c>
      <c r="T9249">
        <v>2</v>
      </c>
      <c r="U9249" s="2">
        <f>Table1[[#This Row],[Selling Price]]*Table1[[#This Row],[Quantity]]</f>
        <v>219.84</v>
      </c>
      <c r="V9249" s="4">
        <v>0</v>
      </c>
      <c r="W9249">
        <v>173</v>
      </c>
      <c r="X9249" t="s">
        <v>36</v>
      </c>
      <c r="Y9249" t="s">
        <v>68</v>
      </c>
      <c r="Z9249" s="2">
        <v>53.849582505345388</v>
      </c>
    </row>
    <row r="9250" spans="1:26" x14ac:dyDescent="0.35">
      <c r="A9250" t="s">
        <v>115</v>
      </c>
      <c r="B9250" t="s">
        <v>116</v>
      </c>
      <c r="C9250" t="s">
        <v>55</v>
      </c>
      <c r="D9250" t="s">
        <v>46</v>
      </c>
      <c r="E9250" t="s">
        <v>102</v>
      </c>
      <c r="F9250" t="s">
        <v>3323</v>
      </c>
      <c r="G9250" t="s">
        <v>3324</v>
      </c>
      <c r="H9250" t="s">
        <v>32</v>
      </c>
      <c r="I9250" t="s">
        <v>3318</v>
      </c>
      <c r="J9250" s="1">
        <v>42698</v>
      </c>
      <c r="K9250" s="1">
        <v>42700</v>
      </c>
      <c r="L9250" t="s">
        <v>34</v>
      </c>
      <c r="M9250">
        <f>Table1[[#This Row],[Ship Date]]-Table1[[#This Row],[Order Date]]</f>
        <v>2</v>
      </c>
      <c r="N9250">
        <v>11</v>
      </c>
      <c r="O9250" t="s">
        <v>35</v>
      </c>
      <c r="P9250" s="3">
        <v>74.352000000000004</v>
      </c>
      <c r="Q9250" s="3">
        <v>49.592143249279083</v>
      </c>
      <c r="R9250" s="3">
        <f>(Table1[[#This Row],[Selling Price]]-Table1[[#This Row],[Cost Price]])</f>
        <v>24.759856750720921</v>
      </c>
      <c r="S9250" s="12">
        <f>(Table1[[#This Row],[Profit]]/Table1[[#This Row],[Selling Price]])</f>
        <v>0.33300861780074403</v>
      </c>
      <c r="T9250">
        <v>3</v>
      </c>
      <c r="U9250" s="2">
        <f>Table1[[#This Row],[Selling Price]]*Table1[[#This Row],[Quantity]]</f>
        <v>223.05600000000001</v>
      </c>
      <c r="V9250" s="4">
        <v>0.2</v>
      </c>
      <c r="W9250">
        <v>286</v>
      </c>
      <c r="X9250" t="s">
        <v>36</v>
      </c>
      <c r="Y9250" t="s">
        <v>52</v>
      </c>
      <c r="Z9250" s="2">
        <v>23.647841192520438</v>
      </c>
    </row>
    <row r="9251" spans="1:26" x14ac:dyDescent="0.35">
      <c r="A9251" t="s">
        <v>115</v>
      </c>
      <c r="B9251" t="s">
        <v>116</v>
      </c>
      <c r="C9251" t="s">
        <v>39</v>
      </c>
      <c r="D9251" t="s">
        <v>46</v>
      </c>
      <c r="E9251" t="s">
        <v>102</v>
      </c>
      <c r="F9251" t="s">
        <v>522</v>
      </c>
      <c r="G9251" t="s">
        <v>523</v>
      </c>
      <c r="H9251" t="s">
        <v>32</v>
      </c>
      <c r="I9251" t="s">
        <v>3533</v>
      </c>
      <c r="J9251" s="1">
        <v>41852</v>
      </c>
      <c r="K9251" s="1">
        <v>41856</v>
      </c>
      <c r="L9251" t="s">
        <v>60</v>
      </c>
      <c r="M9251">
        <f>Table1[[#This Row],[Ship Date]]-Table1[[#This Row],[Order Date]]</f>
        <v>4</v>
      </c>
      <c r="N9251">
        <v>8</v>
      </c>
      <c r="O9251" t="s">
        <v>61</v>
      </c>
      <c r="P9251" s="3">
        <v>78.304000000000002</v>
      </c>
      <c r="Q9251" s="3">
        <v>64.575412387178076</v>
      </c>
      <c r="R9251" s="3">
        <f>(Table1[[#This Row],[Selling Price]]-Table1[[#This Row],[Cost Price]])</f>
        <v>13.728587612821926</v>
      </c>
      <c r="S9251" s="12">
        <f>(Table1[[#This Row],[Profit]]/Table1[[#This Row],[Selling Price]])</f>
        <v>0.17532421859447697</v>
      </c>
      <c r="T9251">
        <v>2</v>
      </c>
      <c r="U9251" s="2">
        <f>Table1[[#This Row],[Selling Price]]*Table1[[#This Row],[Quantity]]</f>
        <v>156.608</v>
      </c>
      <c r="V9251" s="4">
        <v>0.2</v>
      </c>
      <c r="W9251">
        <v>270</v>
      </c>
      <c r="X9251" t="s">
        <v>36</v>
      </c>
      <c r="Y9251" t="s">
        <v>68</v>
      </c>
      <c r="Z9251" s="2">
        <v>71.445003497426285</v>
      </c>
    </row>
    <row r="9252" spans="1:26" x14ac:dyDescent="0.35">
      <c r="A9252" t="s">
        <v>115</v>
      </c>
      <c r="B9252" t="s">
        <v>116</v>
      </c>
      <c r="C9252" t="s">
        <v>55</v>
      </c>
      <c r="D9252" t="s">
        <v>46</v>
      </c>
      <c r="E9252" t="s">
        <v>86</v>
      </c>
      <c r="F9252" t="s">
        <v>3557</v>
      </c>
      <c r="G9252" t="s">
        <v>3558</v>
      </c>
      <c r="H9252" t="s">
        <v>32</v>
      </c>
      <c r="I9252" t="s">
        <v>3556</v>
      </c>
      <c r="J9252" s="1">
        <v>42867</v>
      </c>
      <c r="K9252" s="1">
        <v>42870</v>
      </c>
      <c r="L9252" t="s">
        <v>34</v>
      </c>
      <c r="M9252">
        <f>Table1[[#This Row],[Ship Date]]-Table1[[#This Row],[Order Date]]</f>
        <v>3</v>
      </c>
      <c r="N9252">
        <v>5</v>
      </c>
      <c r="O9252" t="s">
        <v>51</v>
      </c>
      <c r="P9252" s="3">
        <v>34.24</v>
      </c>
      <c r="Q9252" s="3">
        <v>23.5941261039554</v>
      </c>
      <c r="R9252" s="3">
        <f>(Table1[[#This Row],[Selling Price]]-Table1[[#This Row],[Cost Price]])</f>
        <v>10.645873896044602</v>
      </c>
      <c r="S9252" s="12">
        <f>(Table1[[#This Row],[Profit]]/Table1[[#This Row],[Selling Price]])</f>
        <v>0.31091921425363905</v>
      </c>
      <c r="T9252">
        <v>4</v>
      </c>
      <c r="U9252" s="2">
        <f>Table1[[#This Row],[Selling Price]]*Table1[[#This Row],[Quantity]]</f>
        <v>136.96</v>
      </c>
      <c r="V9252" s="4">
        <v>0.8</v>
      </c>
      <c r="W9252">
        <v>392</v>
      </c>
      <c r="X9252" t="s">
        <v>36</v>
      </c>
      <c r="Y9252" t="s">
        <v>68</v>
      </c>
      <c r="Z9252" s="2">
        <v>84.768623406810818</v>
      </c>
    </row>
    <row r="9253" spans="1:26" x14ac:dyDescent="0.35">
      <c r="A9253" t="s">
        <v>115</v>
      </c>
      <c r="B9253" t="s">
        <v>116</v>
      </c>
      <c r="C9253" t="s">
        <v>39</v>
      </c>
      <c r="D9253" t="s">
        <v>46</v>
      </c>
      <c r="E9253" t="s">
        <v>86</v>
      </c>
      <c r="F9253" t="s">
        <v>157</v>
      </c>
      <c r="G9253" t="s">
        <v>158</v>
      </c>
      <c r="H9253" t="s">
        <v>32</v>
      </c>
      <c r="I9253" t="s">
        <v>3684</v>
      </c>
      <c r="J9253" s="1">
        <v>42559</v>
      </c>
      <c r="K9253" s="1">
        <v>42563</v>
      </c>
      <c r="L9253" t="s">
        <v>60</v>
      </c>
      <c r="M9253">
        <f>Table1[[#This Row],[Ship Date]]-Table1[[#This Row],[Order Date]]</f>
        <v>4</v>
      </c>
      <c r="N9253">
        <v>7</v>
      </c>
      <c r="O9253" t="s">
        <v>51</v>
      </c>
      <c r="P9253" s="3">
        <v>8.7360000000000007</v>
      </c>
      <c r="Q9253" s="3">
        <v>7.2833540056597368</v>
      </c>
      <c r="R9253" s="3">
        <f>(Table1[[#This Row],[Selling Price]]-Table1[[#This Row],[Cost Price]])</f>
        <v>1.4526459943402639</v>
      </c>
      <c r="S9253" s="12">
        <f>(Table1[[#This Row],[Profit]]/Table1[[#This Row],[Selling Price]])</f>
        <v>0.16628273744737451</v>
      </c>
      <c r="T9253">
        <v>4</v>
      </c>
      <c r="U9253" s="2">
        <f>Table1[[#This Row],[Selling Price]]*Table1[[#This Row],[Quantity]]</f>
        <v>34.944000000000003</v>
      </c>
      <c r="V9253" s="4">
        <v>0.7</v>
      </c>
      <c r="W9253">
        <v>401</v>
      </c>
      <c r="X9253" t="s">
        <v>36</v>
      </c>
      <c r="Y9253" t="s">
        <v>52</v>
      </c>
      <c r="Z9253" s="2">
        <v>14.745669502151021</v>
      </c>
    </row>
    <row r="9254" spans="1:26" x14ac:dyDescent="0.35">
      <c r="A9254" t="s">
        <v>115</v>
      </c>
      <c r="B9254" t="s">
        <v>116</v>
      </c>
      <c r="C9254" t="s">
        <v>45</v>
      </c>
      <c r="D9254" t="s">
        <v>46</v>
      </c>
      <c r="E9254" t="s">
        <v>91</v>
      </c>
      <c r="F9254" t="s">
        <v>3695</v>
      </c>
      <c r="G9254" t="s">
        <v>3696</v>
      </c>
      <c r="H9254" t="s">
        <v>32</v>
      </c>
      <c r="I9254" t="s">
        <v>3694</v>
      </c>
      <c r="J9254" s="1">
        <v>42988</v>
      </c>
      <c r="K9254" s="1">
        <v>42993</v>
      </c>
      <c r="L9254" t="s">
        <v>34</v>
      </c>
      <c r="M9254">
        <f>Table1[[#This Row],[Ship Date]]-Table1[[#This Row],[Order Date]]</f>
        <v>5</v>
      </c>
      <c r="N9254">
        <v>9</v>
      </c>
      <c r="O9254" t="s">
        <v>61</v>
      </c>
      <c r="P9254" s="3">
        <v>33.99</v>
      </c>
      <c r="Q9254" s="3">
        <v>26.566999332185379</v>
      </c>
      <c r="R9254" s="3">
        <f>(Table1[[#This Row],[Selling Price]]-Table1[[#This Row],[Cost Price]])</f>
        <v>7.4230006678146232</v>
      </c>
      <c r="S9254" s="12">
        <f>(Table1[[#This Row],[Profit]]/Table1[[#This Row],[Selling Price]])</f>
        <v>0.21838778075359291</v>
      </c>
      <c r="T9254">
        <v>3</v>
      </c>
      <c r="U9254" s="2">
        <f>Table1[[#This Row],[Selling Price]]*Table1[[#This Row],[Quantity]]</f>
        <v>101.97</v>
      </c>
      <c r="V9254" s="4">
        <v>0</v>
      </c>
      <c r="W9254">
        <v>354</v>
      </c>
      <c r="X9254" t="s">
        <v>36</v>
      </c>
      <c r="Y9254" t="s">
        <v>52</v>
      </c>
      <c r="Z9254" s="2">
        <v>29.976362354361811</v>
      </c>
    </row>
    <row r="9255" spans="1:26" x14ac:dyDescent="0.35">
      <c r="A9255" t="s">
        <v>115</v>
      </c>
      <c r="B9255" t="s">
        <v>116</v>
      </c>
      <c r="C9255" t="s">
        <v>45</v>
      </c>
      <c r="D9255" t="s">
        <v>46</v>
      </c>
      <c r="E9255" t="s">
        <v>91</v>
      </c>
      <c r="F9255" t="s">
        <v>3701</v>
      </c>
      <c r="G9255" t="s">
        <v>3702</v>
      </c>
      <c r="H9255" t="s">
        <v>32</v>
      </c>
      <c r="I9255" t="s">
        <v>3694</v>
      </c>
      <c r="J9255" s="1">
        <v>42988</v>
      </c>
      <c r="K9255" s="1">
        <v>42993</v>
      </c>
      <c r="L9255" t="s">
        <v>34</v>
      </c>
      <c r="M9255">
        <f>Table1[[#This Row],[Ship Date]]-Table1[[#This Row],[Order Date]]</f>
        <v>5</v>
      </c>
      <c r="N9255">
        <v>9</v>
      </c>
      <c r="O9255" t="s">
        <v>61</v>
      </c>
      <c r="P9255" s="3">
        <v>24.18</v>
      </c>
      <c r="Q9255" s="3">
        <v>16.272725115390401</v>
      </c>
      <c r="R9255" s="3">
        <f>(Table1[[#This Row],[Selling Price]]-Table1[[#This Row],[Cost Price]])</f>
        <v>7.907274884609599</v>
      </c>
      <c r="S9255" s="12">
        <f>(Table1[[#This Row],[Profit]]/Table1[[#This Row],[Selling Price]])</f>
        <v>0.32701715817243998</v>
      </c>
      <c r="T9255">
        <v>2</v>
      </c>
      <c r="U9255" s="2">
        <f>Table1[[#This Row],[Selling Price]]*Table1[[#This Row],[Quantity]]</f>
        <v>48.36</v>
      </c>
      <c r="V9255" s="4">
        <v>0</v>
      </c>
      <c r="W9255">
        <v>189</v>
      </c>
      <c r="X9255" t="s">
        <v>36</v>
      </c>
      <c r="Y9255" t="s">
        <v>52</v>
      </c>
      <c r="Z9255" s="2">
        <v>16.453064188776509</v>
      </c>
    </row>
    <row r="9256" spans="1:26" x14ac:dyDescent="0.35">
      <c r="A9256" t="s">
        <v>115</v>
      </c>
      <c r="B9256" t="s">
        <v>116</v>
      </c>
      <c r="C9256" t="s">
        <v>64</v>
      </c>
      <c r="D9256" t="s">
        <v>46</v>
      </c>
      <c r="E9256" t="s">
        <v>270</v>
      </c>
      <c r="F9256" t="s">
        <v>2463</v>
      </c>
      <c r="G9256" t="s">
        <v>2464</v>
      </c>
      <c r="H9256" t="s">
        <v>32</v>
      </c>
      <c r="I9256" t="s">
        <v>3710</v>
      </c>
      <c r="J9256" s="1">
        <v>41987</v>
      </c>
      <c r="K9256" s="1">
        <v>41992</v>
      </c>
      <c r="L9256" t="s">
        <v>60</v>
      </c>
      <c r="M9256">
        <f>Table1[[#This Row],[Ship Date]]-Table1[[#This Row],[Order Date]]</f>
        <v>5</v>
      </c>
      <c r="N9256">
        <v>12</v>
      </c>
      <c r="O9256" t="s">
        <v>35</v>
      </c>
      <c r="P9256" s="3">
        <v>2.8959999999999999</v>
      </c>
      <c r="Q9256" s="3">
        <v>2.137491866334476</v>
      </c>
      <c r="R9256" s="3">
        <f>(Table1[[#This Row],[Selling Price]]-Table1[[#This Row],[Cost Price]])</f>
        <v>0.75850813366552394</v>
      </c>
      <c r="S9256" s="12">
        <f>(Table1[[#This Row],[Profit]]/Table1[[#This Row],[Selling Price]])</f>
        <v>0.26191579201157594</v>
      </c>
      <c r="T9256">
        <v>2</v>
      </c>
      <c r="U9256" s="2">
        <f>Table1[[#This Row],[Selling Price]]*Table1[[#This Row],[Quantity]]</f>
        <v>5.7919999999999998</v>
      </c>
      <c r="V9256" s="4">
        <v>0.2</v>
      </c>
      <c r="W9256">
        <v>151</v>
      </c>
      <c r="X9256" t="s">
        <v>36</v>
      </c>
      <c r="Y9256" t="s">
        <v>52</v>
      </c>
      <c r="Z9256" s="2">
        <v>2.123515397367568</v>
      </c>
    </row>
    <row r="9257" spans="1:26" x14ac:dyDescent="0.35">
      <c r="A9257" t="s">
        <v>115</v>
      </c>
      <c r="B9257" t="s">
        <v>116</v>
      </c>
      <c r="C9257" t="s">
        <v>64</v>
      </c>
      <c r="D9257" t="s">
        <v>46</v>
      </c>
      <c r="E9257" t="s">
        <v>102</v>
      </c>
      <c r="F9257" t="s">
        <v>1780</v>
      </c>
      <c r="G9257" t="s">
        <v>1781</v>
      </c>
      <c r="H9257" t="s">
        <v>32</v>
      </c>
      <c r="I9257" t="s">
        <v>3753</v>
      </c>
      <c r="J9257" s="1">
        <v>41958</v>
      </c>
      <c r="K9257" s="1">
        <v>41964</v>
      </c>
      <c r="L9257" t="s">
        <v>60</v>
      </c>
      <c r="M9257">
        <f>Table1[[#This Row],[Ship Date]]-Table1[[#This Row],[Order Date]]</f>
        <v>6</v>
      </c>
      <c r="N9257">
        <v>11</v>
      </c>
      <c r="O9257" t="s">
        <v>35</v>
      </c>
      <c r="P9257" s="3">
        <v>24.896000000000001</v>
      </c>
      <c r="Q9257" s="3">
        <v>17.975302340956191</v>
      </c>
      <c r="R9257" s="3">
        <f>(Table1[[#This Row],[Selling Price]]-Table1[[#This Row],[Cost Price]])</f>
        <v>6.9206976590438103</v>
      </c>
      <c r="S9257" s="12">
        <f>(Table1[[#This Row],[Profit]]/Table1[[#This Row],[Selling Price]])</f>
        <v>0.27798432113768518</v>
      </c>
      <c r="T9257">
        <v>4</v>
      </c>
      <c r="U9257" s="2">
        <f>Table1[[#This Row],[Selling Price]]*Table1[[#This Row],[Quantity]]</f>
        <v>99.584000000000003</v>
      </c>
      <c r="V9257" s="4">
        <v>0.2</v>
      </c>
      <c r="W9257">
        <v>482</v>
      </c>
      <c r="X9257" t="s">
        <v>68</v>
      </c>
      <c r="Y9257" t="s">
        <v>68</v>
      </c>
      <c r="Z9257" s="2">
        <v>37.121048753657647</v>
      </c>
    </row>
    <row r="9258" spans="1:26" x14ac:dyDescent="0.35">
      <c r="A9258" t="s">
        <v>115</v>
      </c>
      <c r="B9258" t="s">
        <v>116</v>
      </c>
      <c r="C9258" t="s">
        <v>55</v>
      </c>
      <c r="D9258" t="s">
        <v>46</v>
      </c>
      <c r="E9258" t="s">
        <v>75</v>
      </c>
      <c r="F9258" t="s">
        <v>3240</v>
      </c>
      <c r="G9258" t="s">
        <v>3241</v>
      </c>
      <c r="H9258" t="s">
        <v>32</v>
      </c>
      <c r="I9258" t="s">
        <v>3841</v>
      </c>
      <c r="J9258" s="1">
        <v>41708</v>
      </c>
      <c r="K9258" s="1">
        <v>41715</v>
      </c>
      <c r="L9258" t="s">
        <v>60</v>
      </c>
      <c r="M9258">
        <f>Table1[[#This Row],[Ship Date]]-Table1[[#This Row],[Order Date]]</f>
        <v>7</v>
      </c>
      <c r="N9258">
        <v>3</v>
      </c>
      <c r="O9258" t="s">
        <v>106</v>
      </c>
      <c r="P9258" s="3">
        <v>83.168000000000006</v>
      </c>
      <c r="Q9258" s="3">
        <v>55.899318591442473</v>
      </c>
      <c r="R9258" s="3">
        <f>(Table1[[#This Row],[Selling Price]]-Table1[[#This Row],[Cost Price]])</f>
        <v>27.268681408557534</v>
      </c>
      <c r="S9258" s="12">
        <f>(Table1[[#This Row],[Profit]]/Table1[[#This Row],[Selling Price]])</f>
        <v>0.32787468026834277</v>
      </c>
      <c r="T9258">
        <v>4</v>
      </c>
      <c r="U9258" s="2">
        <f>Table1[[#This Row],[Selling Price]]*Table1[[#This Row],[Quantity]]</f>
        <v>332.67200000000003</v>
      </c>
      <c r="V9258" s="4">
        <v>0.2</v>
      </c>
      <c r="W9258">
        <v>170</v>
      </c>
      <c r="X9258" t="s">
        <v>68</v>
      </c>
      <c r="Y9258" t="s">
        <v>68</v>
      </c>
      <c r="Z9258" s="2">
        <v>50.314503953741927</v>
      </c>
    </row>
    <row r="9259" spans="1:26" x14ac:dyDescent="0.35">
      <c r="A9259" t="s">
        <v>115</v>
      </c>
      <c r="B9259" t="s">
        <v>116</v>
      </c>
      <c r="C9259" t="s">
        <v>45</v>
      </c>
      <c r="D9259" t="s">
        <v>46</v>
      </c>
      <c r="E9259" t="s">
        <v>65</v>
      </c>
      <c r="F9259" t="s">
        <v>3152</v>
      </c>
      <c r="G9259" t="s">
        <v>3153</v>
      </c>
      <c r="H9259" t="s">
        <v>32</v>
      </c>
      <c r="I9259" t="s">
        <v>4236</v>
      </c>
      <c r="J9259" s="1">
        <v>42859</v>
      </c>
      <c r="K9259" s="1">
        <v>42863</v>
      </c>
      <c r="L9259" t="s">
        <v>60</v>
      </c>
      <c r="M9259">
        <f>Table1[[#This Row],[Ship Date]]-Table1[[#This Row],[Order Date]]</f>
        <v>4</v>
      </c>
      <c r="N9259">
        <v>5</v>
      </c>
      <c r="O9259" t="s">
        <v>51</v>
      </c>
      <c r="P9259" s="3">
        <v>16.91</v>
      </c>
      <c r="Q9259" s="3">
        <v>11.63481871588421</v>
      </c>
      <c r="R9259" s="3">
        <f>(Table1[[#This Row],[Selling Price]]-Table1[[#This Row],[Cost Price]])</f>
        <v>5.2751812841157903</v>
      </c>
      <c r="S9259" s="12">
        <f>(Table1[[#This Row],[Profit]]/Table1[[#This Row],[Selling Price]])</f>
        <v>0.31195631485013542</v>
      </c>
      <c r="T9259">
        <v>1</v>
      </c>
      <c r="U9259" s="2">
        <f>Table1[[#This Row],[Selling Price]]*Table1[[#This Row],[Quantity]]</f>
        <v>16.91</v>
      </c>
      <c r="V9259" s="4">
        <v>0</v>
      </c>
      <c r="W9259">
        <v>140</v>
      </c>
      <c r="X9259" t="s">
        <v>36</v>
      </c>
      <c r="Y9259" t="s">
        <v>52</v>
      </c>
      <c r="Z9259" s="2">
        <v>28.756945338474321</v>
      </c>
    </row>
    <row r="9260" spans="1:26" x14ac:dyDescent="0.35">
      <c r="A9260" t="s">
        <v>115</v>
      </c>
      <c r="B9260" t="s">
        <v>116</v>
      </c>
      <c r="C9260" t="s">
        <v>27</v>
      </c>
      <c r="D9260" t="s">
        <v>46</v>
      </c>
      <c r="E9260" t="s">
        <v>102</v>
      </c>
      <c r="F9260" t="s">
        <v>4026</v>
      </c>
      <c r="G9260" t="s">
        <v>4027</v>
      </c>
      <c r="H9260" t="s">
        <v>32</v>
      </c>
      <c r="I9260" t="s">
        <v>4339</v>
      </c>
      <c r="J9260" s="1">
        <v>42363</v>
      </c>
      <c r="K9260" s="1">
        <v>42369</v>
      </c>
      <c r="L9260" t="s">
        <v>60</v>
      </c>
      <c r="M9260">
        <f>Table1[[#This Row],[Ship Date]]-Table1[[#This Row],[Order Date]]</f>
        <v>6</v>
      </c>
      <c r="N9260">
        <v>12</v>
      </c>
      <c r="O9260" t="s">
        <v>35</v>
      </c>
      <c r="P9260" s="3">
        <v>10.368</v>
      </c>
      <c r="Q9260" s="3">
        <v>7.0085997911123172</v>
      </c>
      <c r="R9260" s="3">
        <f>(Table1[[#This Row],[Selling Price]]-Table1[[#This Row],[Cost Price]])</f>
        <v>3.3594002088876831</v>
      </c>
      <c r="S9260" s="12">
        <f>(Table1[[#This Row],[Profit]]/Table1[[#This Row],[Selling Price]])</f>
        <v>0.32401622385104967</v>
      </c>
      <c r="T9260">
        <v>2</v>
      </c>
      <c r="U9260" s="2">
        <f>Table1[[#This Row],[Selling Price]]*Table1[[#This Row],[Quantity]]</f>
        <v>20.736000000000001</v>
      </c>
      <c r="V9260" s="4">
        <v>0.2</v>
      </c>
      <c r="W9260">
        <v>225</v>
      </c>
      <c r="X9260" t="s">
        <v>68</v>
      </c>
      <c r="Y9260" t="s">
        <v>52</v>
      </c>
      <c r="Z9260" s="2">
        <v>7.7120945459527581</v>
      </c>
    </row>
    <row r="9261" spans="1:26" x14ac:dyDescent="0.35">
      <c r="A9261" t="s">
        <v>115</v>
      </c>
      <c r="B9261" t="s">
        <v>116</v>
      </c>
      <c r="C9261" t="s">
        <v>27</v>
      </c>
      <c r="D9261" t="s">
        <v>46</v>
      </c>
      <c r="E9261" t="s">
        <v>178</v>
      </c>
      <c r="F9261" t="s">
        <v>609</v>
      </c>
      <c r="G9261" t="s">
        <v>610</v>
      </c>
      <c r="H9261" t="s">
        <v>32</v>
      </c>
      <c r="I9261" t="s">
        <v>4352</v>
      </c>
      <c r="J9261" s="1">
        <v>41965</v>
      </c>
      <c r="K9261" s="1">
        <v>41970</v>
      </c>
      <c r="L9261" t="s">
        <v>60</v>
      </c>
      <c r="M9261">
        <f>Table1[[#This Row],[Ship Date]]-Table1[[#This Row],[Order Date]]</f>
        <v>5</v>
      </c>
      <c r="N9261">
        <v>11</v>
      </c>
      <c r="O9261" t="s">
        <v>35</v>
      </c>
      <c r="P9261" s="3">
        <v>11.36</v>
      </c>
      <c r="Q9261" s="3">
        <v>8.4340973919000461</v>
      </c>
      <c r="R9261" s="3">
        <f>(Table1[[#This Row],[Selling Price]]-Table1[[#This Row],[Cost Price]])</f>
        <v>2.9259026080999533</v>
      </c>
      <c r="S9261" s="12">
        <f>(Table1[[#This Row],[Profit]]/Table1[[#This Row],[Selling Price]])</f>
        <v>0.25756184930457338</v>
      </c>
      <c r="T9261">
        <v>2</v>
      </c>
      <c r="U9261" s="2">
        <f>Table1[[#This Row],[Selling Price]]*Table1[[#This Row],[Quantity]]</f>
        <v>22.72</v>
      </c>
      <c r="V9261" s="4">
        <v>0</v>
      </c>
      <c r="W9261">
        <v>462</v>
      </c>
      <c r="X9261" t="s">
        <v>36</v>
      </c>
      <c r="Y9261" t="s">
        <v>52</v>
      </c>
      <c r="Z9261" s="2">
        <v>12.138024001733831</v>
      </c>
    </row>
    <row r="9262" spans="1:26" x14ac:dyDescent="0.35">
      <c r="A9262" t="s">
        <v>115</v>
      </c>
      <c r="B9262" t="s">
        <v>116</v>
      </c>
      <c r="C9262" t="s">
        <v>64</v>
      </c>
      <c r="D9262" t="s">
        <v>46</v>
      </c>
      <c r="E9262" t="s">
        <v>102</v>
      </c>
      <c r="F9262" t="s">
        <v>4411</v>
      </c>
      <c r="G9262" t="s">
        <v>4412</v>
      </c>
      <c r="H9262" t="s">
        <v>32</v>
      </c>
      <c r="I9262" t="s">
        <v>4413</v>
      </c>
      <c r="J9262" s="1">
        <v>42898</v>
      </c>
      <c r="K9262" s="1">
        <v>42904</v>
      </c>
      <c r="L9262" t="s">
        <v>60</v>
      </c>
      <c r="M9262">
        <f>Table1[[#This Row],[Ship Date]]-Table1[[#This Row],[Order Date]]</f>
        <v>6</v>
      </c>
      <c r="N9262">
        <v>6</v>
      </c>
      <c r="O9262" t="s">
        <v>51</v>
      </c>
      <c r="P9262" s="3">
        <v>19.04</v>
      </c>
      <c r="Q9262" s="3">
        <v>13.578325726256381</v>
      </c>
      <c r="R9262" s="3">
        <f>(Table1[[#This Row],[Selling Price]]-Table1[[#This Row],[Cost Price]])</f>
        <v>5.4616742737436184</v>
      </c>
      <c r="S9262" s="12">
        <f>(Table1[[#This Row],[Profit]]/Table1[[#This Row],[Selling Price]])</f>
        <v>0.28685264042771108</v>
      </c>
      <c r="T9262">
        <v>4</v>
      </c>
      <c r="U9262" s="2">
        <f>Table1[[#This Row],[Selling Price]]*Table1[[#This Row],[Quantity]]</f>
        <v>76.16</v>
      </c>
      <c r="V9262" s="4">
        <v>0</v>
      </c>
      <c r="W9262">
        <v>146</v>
      </c>
      <c r="X9262" t="s">
        <v>68</v>
      </c>
      <c r="Y9262" t="s">
        <v>52</v>
      </c>
      <c r="Z9262" s="2">
        <v>2.1985498250740951</v>
      </c>
    </row>
    <row r="9263" spans="1:26" x14ac:dyDescent="0.35">
      <c r="A9263" t="s">
        <v>115</v>
      </c>
      <c r="B9263" t="s">
        <v>116</v>
      </c>
      <c r="C9263" t="s">
        <v>55</v>
      </c>
      <c r="D9263" t="s">
        <v>46</v>
      </c>
      <c r="E9263" t="s">
        <v>86</v>
      </c>
      <c r="F9263" t="s">
        <v>1441</v>
      </c>
      <c r="G9263" t="s">
        <v>1442</v>
      </c>
      <c r="H9263" t="s">
        <v>32</v>
      </c>
      <c r="I9263" t="s">
        <v>4703</v>
      </c>
      <c r="J9263" s="1">
        <v>42710</v>
      </c>
      <c r="K9263" s="1">
        <v>42716</v>
      </c>
      <c r="L9263" t="s">
        <v>60</v>
      </c>
      <c r="M9263">
        <f>Table1[[#This Row],[Ship Date]]-Table1[[#This Row],[Order Date]]</f>
        <v>6</v>
      </c>
      <c r="N9263">
        <v>12</v>
      </c>
      <c r="O9263" t="s">
        <v>35</v>
      </c>
      <c r="P9263" s="3">
        <v>59.808</v>
      </c>
      <c r="Q9263" s="3">
        <v>48.946711324199669</v>
      </c>
      <c r="R9263" s="3">
        <f>(Table1[[#This Row],[Selling Price]]-Table1[[#This Row],[Cost Price]])</f>
        <v>10.861288675800331</v>
      </c>
      <c r="S9263" s="12">
        <f>(Table1[[#This Row],[Profit]]/Table1[[#This Row],[Selling Price]])</f>
        <v>0.18160260627006974</v>
      </c>
      <c r="T9263">
        <v>3</v>
      </c>
      <c r="U9263" s="2">
        <f>Table1[[#This Row],[Selling Price]]*Table1[[#This Row],[Quantity]]</f>
        <v>179.42400000000001</v>
      </c>
      <c r="V9263" s="4">
        <v>0.2</v>
      </c>
      <c r="W9263">
        <v>409</v>
      </c>
      <c r="X9263" t="s">
        <v>68</v>
      </c>
      <c r="Y9263" t="s">
        <v>52</v>
      </c>
      <c r="Z9263" s="2">
        <v>29.723319058927249</v>
      </c>
    </row>
    <row r="9264" spans="1:26" x14ac:dyDescent="0.35">
      <c r="A9264" t="s">
        <v>115</v>
      </c>
      <c r="B9264" t="s">
        <v>116</v>
      </c>
      <c r="C9264" t="s">
        <v>27</v>
      </c>
      <c r="D9264" t="s">
        <v>46</v>
      </c>
      <c r="E9264" t="s">
        <v>86</v>
      </c>
      <c r="F9264" t="s">
        <v>957</v>
      </c>
      <c r="G9264" t="s">
        <v>958</v>
      </c>
      <c r="H9264" t="s">
        <v>32</v>
      </c>
      <c r="I9264" t="s">
        <v>4866</v>
      </c>
      <c r="J9264" s="1">
        <v>42166</v>
      </c>
      <c r="K9264" s="1">
        <v>42167</v>
      </c>
      <c r="L9264" t="s">
        <v>199</v>
      </c>
      <c r="M9264">
        <f>Table1[[#This Row],[Ship Date]]-Table1[[#This Row],[Order Date]]</f>
        <v>1</v>
      </c>
      <c r="N9264">
        <v>6</v>
      </c>
      <c r="O9264" t="s">
        <v>51</v>
      </c>
      <c r="P9264" s="3">
        <v>78.599999999999994</v>
      </c>
      <c r="Q9264" s="3">
        <v>54.573604417717043</v>
      </c>
      <c r="R9264" s="3">
        <f>(Table1[[#This Row],[Selling Price]]-Table1[[#This Row],[Cost Price]])</f>
        <v>24.026395582282952</v>
      </c>
      <c r="S9264" s="12">
        <f>(Table1[[#This Row],[Profit]]/Table1[[#This Row],[Selling Price]])</f>
        <v>0.30567933310792561</v>
      </c>
      <c r="T9264">
        <v>5</v>
      </c>
      <c r="U9264" s="2">
        <f>Table1[[#This Row],[Selling Price]]*Table1[[#This Row],[Quantity]]</f>
        <v>393</v>
      </c>
      <c r="V9264" s="4">
        <v>0.7</v>
      </c>
      <c r="W9264">
        <v>262</v>
      </c>
      <c r="X9264" t="s">
        <v>36</v>
      </c>
      <c r="Y9264" t="s">
        <v>68</v>
      </c>
      <c r="Z9264" s="2">
        <v>74.566507226770383</v>
      </c>
    </row>
    <row r="9265" spans="1:26" x14ac:dyDescent="0.35">
      <c r="A9265" t="s">
        <v>115</v>
      </c>
      <c r="B9265" t="s">
        <v>116</v>
      </c>
      <c r="C9265" t="s">
        <v>55</v>
      </c>
      <c r="D9265" t="s">
        <v>46</v>
      </c>
      <c r="E9265" t="s">
        <v>65</v>
      </c>
      <c r="F9265" t="s">
        <v>1794</v>
      </c>
      <c r="G9265" t="s">
        <v>1795</v>
      </c>
      <c r="H9265" t="s">
        <v>32</v>
      </c>
      <c r="I9265" t="s">
        <v>4878</v>
      </c>
      <c r="J9265" s="1">
        <v>43051</v>
      </c>
      <c r="K9265" s="1">
        <v>43057</v>
      </c>
      <c r="L9265" t="s">
        <v>60</v>
      </c>
      <c r="M9265">
        <f>Table1[[#This Row],[Ship Date]]-Table1[[#This Row],[Order Date]]</f>
        <v>6</v>
      </c>
      <c r="N9265">
        <v>11</v>
      </c>
      <c r="O9265" t="s">
        <v>35</v>
      </c>
      <c r="P9265" s="3">
        <v>77.951999999999998</v>
      </c>
      <c r="Q9265" s="3">
        <v>55.675218945512761</v>
      </c>
      <c r="R9265" s="3">
        <f>(Table1[[#This Row],[Selling Price]]-Table1[[#This Row],[Cost Price]])</f>
        <v>22.276781054487238</v>
      </c>
      <c r="S9265" s="12">
        <f>(Table1[[#This Row],[Profit]]/Table1[[#This Row],[Selling Price]])</f>
        <v>0.28577561902821275</v>
      </c>
      <c r="T9265">
        <v>3</v>
      </c>
      <c r="U9265" s="2">
        <f>Table1[[#This Row],[Selling Price]]*Table1[[#This Row],[Quantity]]</f>
        <v>233.85599999999999</v>
      </c>
      <c r="V9265" s="4">
        <v>0.2</v>
      </c>
      <c r="W9265">
        <v>320</v>
      </c>
      <c r="X9265" t="s">
        <v>68</v>
      </c>
      <c r="Y9265" t="s">
        <v>52</v>
      </c>
      <c r="Z9265" s="2">
        <v>31.57019083460429</v>
      </c>
    </row>
    <row r="9266" spans="1:26" x14ac:dyDescent="0.35">
      <c r="A9266" t="s">
        <v>115</v>
      </c>
      <c r="B9266" t="s">
        <v>116</v>
      </c>
      <c r="C9266" t="s">
        <v>55</v>
      </c>
      <c r="D9266" t="s">
        <v>46</v>
      </c>
      <c r="E9266" t="s">
        <v>86</v>
      </c>
      <c r="F9266" t="s">
        <v>2759</v>
      </c>
      <c r="G9266" t="s">
        <v>2760</v>
      </c>
      <c r="H9266" t="s">
        <v>32</v>
      </c>
      <c r="I9266" t="s">
        <v>5084</v>
      </c>
      <c r="J9266" s="1">
        <v>43015</v>
      </c>
      <c r="K9266" s="1">
        <v>43019</v>
      </c>
      <c r="L9266" t="s">
        <v>60</v>
      </c>
      <c r="M9266">
        <f>Table1[[#This Row],[Ship Date]]-Table1[[#This Row],[Order Date]]</f>
        <v>4</v>
      </c>
      <c r="N9266">
        <v>10</v>
      </c>
      <c r="O9266" t="s">
        <v>61</v>
      </c>
      <c r="P9266" s="3">
        <v>50.454000000000001</v>
      </c>
      <c r="Q9266" s="3">
        <v>40.053684406365342</v>
      </c>
      <c r="R9266" s="3">
        <f>(Table1[[#This Row],[Selling Price]]-Table1[[#This Row],[Cost Price]])</f>
        <v>10.400315593634659</v>
      </c>
      <c r="S9266" s="12">
        <f>(Table1[[#This Row],[Profit]]/Table1[[#This Row],[Selling Price]])</f>
        <v>0.20613460961736749</v>
      </c>
      <c r="T9266">
        <v>6</v>
      </c>
      <c r="U9266" s="2">
        <f>Table1[[#This Row],[Selling Price]]*Table1[[#This Row],[Quantity]]</f>
        <v>302.72399999999999</v>
      </c>
      <c r="V9266" s="4">
        <v>0.7</v>
      </c>
      <c r="W9266">
        <v>227</v>
      </c>
      <c r="X9266" t="s">
        <v>36</v>
      </c>
      <c r="Y9266" t="s">
        <v>68</v>
      </c>
      <c r="Z9266" s="2">
        <v>59.399229301758261</v>
      </c>
    </row>
    <row r="9267" spans="1:26" x14ac:dyDescent="0.35">
      <c r="A9267" t="s">
        <v>115</v>
      </c>
      <c r="B9267" t="s">
        <v>116</v>
      </c>
      <c r="C9267" t="s">
        <v>64</v>
      </c>
      <c r="D9267" t="s">
        <v>46</v>
      </c>
      <c r="E9267" t="s">
        <v>47</v>
      </c>
      <c r="F9267" t="s">
        <v>2292</v>
      </c>
      <c r="G9267" t="s">
        <v>2293</v>
      </c>
      <c r="H9267" t="s">
        <v>32</v>
      </c>
      <c r="I9267" t="s">
        <v>5255</v>
      </c>
      <c r="J9267" s="1">
        <v>42684</v>
      </c>
      <c r="K9267" s="1">
        <v>42688</v>
      </c>
      <c r="L9267" t="s">
        <v>60</v>
      </c>
      <c r="M9267">
        <f>Table1[[#This Row],[Ship Date]]-Table1[[#This Row],[Order Date]]</f>
        <v>4</v>
      </c>
      <c r="N9267">
        <v>11</v>
      </c>
      <c r="O9267" t="s">
        <v>35</v>
      </c>
      <c r="P9267" s="3">
        <v>9.2159999999999993</v>
      </c>
      <c r="Q9267" s="3">
        <v>7.464632476112393</v>
      </c>
      <c r="R9267" s="3">
        <f>(Table1[[#This Row],[Selling Price]]-Table1[[#This Row],[Cost Price]])</f>
        <v>1.7513675238876063</v>
      </c>
      <c r="S9267" s="12">
        <f>(Table1[[#This Row],[Profit]]/Table1[[#This Row],[Selling Price]])</f>
        <v>0.19003553861627673</v>
      </c>
      <c r="T9267">
        <v>4</v>
      </c>
      <c r="U9267" s="2">
        <f>Table1[[#This Row],[Selling Price]]*Table1[[#This Row],[Quantity]]</f>
        <v>36.863999999999997</v>
      </c>
      <c r="V9267" s="4">
        <v>0.2</v>
      </c>
      <c r="W9267">
        <v>277</v>
      </c>
      <c r="X9267" t="s">
        <v>36</v>
      </c>
      <c r="Y9267" t="s">
        <v>52</v>
      </c>
      <c r="Z9267" s="2">
        <v>4.3413625652641503</v>
      </c>
    </row>
    <row r="9268" spans="1:26" x14ac:dyDescent="0.35">
      <c r="A9268" t="s">
        <v>115</v>
      </c>
      <c r="B9268" t="s">
        <v>116</v>
      </c>
      <c r="C9268" t="s">
        <v>45</v>
      </c>
      <c r="D9268" t="s">
        <v>46</v>
      </c>
      <c r="E9268" t="s">
        <v>65</v>
      </c>
      <c r="F9268" t="s">
        <v>5292</v>
      </c>
      <c r="G9268" t="s">
        <v>5293</v>
      </c>
      <c r="H9268" t="s">
        <v>32</v>
      </c>
      <c r="I9268" t="s">
        <v>5287</v>
      </c>
      <c r="J9268" s="1">
        <v>41981</v>
      </c>
      <c r="K9268" s="1">
        <v>41986</v>
      </c>
      <c r="L9268" t="s">
        <v>60</v>
      </c>
      <c r="M9268">
        <f>Table1[[#This Row],[Ship Date]]-Table1[[#This Row],[Order Date]]</f>
        <v>5</v>
      </c>
      <c r="N9268">
        <v>12</v>
      </c>
      <c r="O9268" t="s">
        <v>35</v>
      </c>
      <c r="P9268" s="3">
        <v>39.072000000000003</v>
      </c>
      <c r="Q9268" s="3">
        <v>30.360913606745669</v>
      </c>
      <c r="R9268" s="3">
        <f>(Table1[[#This Row],[Selling Price]]-Table1[[#This Row],[Cost Price]])</f>
        <v>8.7110863932543339</v>
      </c>
      <c r="S9268" s="12">
        <f>(Table1[[#This Row],[Profit]]/Table1[[#This Row],[Selling Price]])</f>
        <v>0.22294959032694342</v>
      </c>
      <c r="T9268">
        <v>3</v>
      </c>
      <c r="U9268" s="2">
        <f>Table1[[#This Row],[Selling Price]]*Table1[[#This Row],[Quantity]]</f>
        <v>117.21600000000001</v>
      </c>
      <c r="V9268" s="4">
        <v>0.2</v>
      </c>
      <c r="W9268">
        <v>140</v>
      </c>
      <c r="X9268" t="s">
        <v>36</v>
      </c>
      <c r="Y9268" t="s">
        <v>52</v>
      </c>
      <c r="Z9268" s="2">
        <v>19.751873956665481</v>
      </c>
    </row>
    <row r="9269" spans="1:26" x14ac:dyDescent="0.35">
      <c r="A9269" t="s">
        <v>115</v>
      </c>
      <c r="B9269" t="s">
        <v>116</v>
      </c>
      <c r="C9269" t="s">
        <v>27</v>
      </c>
      <c r="D9269" t="s">
        <v>46</v>
      </c>
      <c r="E9269" t="s">
        <v>270</v>
      </c>
      <c r="F9269" t="s">
        <v>3306</v>
      </c>
      <c r="G9269" t="s">
        <v>3307</v>
      </c>
      <c r="H9269" t="s">
        <v>32</v>
      </c>
      <c r="I9269" t="s">
        <v>5410</v>
      </c>
      <c r="J9269" s="1">
        <v>41737</v>
      </c>
      <c r="K9269" s="1">
        <v>41744</v>
      </c>
      <c r="L9269" t="s">
        <v>60</v>
      </c>
      <c r="M9269">
        <f>Table1[[#This Row],[Ship Date]]-Table1[[#This Row],[Order Date]]</f>
        <v>7</v>
      </c>
      <c r="N9269">
        <v>4</v>
      </c>
      <c r="O9269" t="s">
        <v>106</v>
      </c>
      <c r="P9269" s="3">
        <v>2.3679999999999999</v>
      </c>
      <c r="Q9269" s="3">
        <v>1.9204579981683549</v>
      </c>
      <c r="R9269" s="3">
        <f>(Table1[[#This Row],[Selling Price]]-Table1[[#This Row],[Cost Price]])</f>
        <v>0.44754200183164494</v>
      </c>
      <c r="S9269" s="12">
        <f>(Table1[[#This Row],[Profit]]/Table1[[#This Row],[Selling Price]])</f>
        <v>0.18899577780052573</v>
      </c>
      <c r="T9269">
        <v>2</v>
      </c>
      <c r="U9269" s="2">
        <f>Table1[[#This Row],[Selling Price]]*Table1[[#This Row],[Quantity]]</f>
        <v>4.7359999999999998</v>
      </c>
      <c r="V9269" s="4">
        <v>0.2</v>
      </c>
      <c r="W9269">
        <v>223</v>
      </c>
      <c r="X9269" t="s">
        <v>68</v>
      </c>
      <c r="Y9269" t="s">
        <v>52</v>
      </c>
      <c r="Z9269" s="2">
        <v>3.4639890025119611</v>
      </c>
    </row>
    <row r="9270" spans="1:26" x14ac:dyDescent="0.35">
      <c r="A9270" t="s">
        <v>115</v>
      </c>
      <c r="B9270" t="s">
        <v>116</v>
      </c>
      <c r="C9270" t="s">
        <v>64</v>
      </c>
      <c r="D9270" t="s">
        <v>46</v>
      </c>
      <c r="E9270" t="s">
        <v>75</v>
      </c>
      <c r="F9270" t="s">
        <v>1110</v>
      </c>
      <c r="G9270" t="s">
        <v>1111</v>
      </c>
      <c r="H9270" t="s">
        <v>32</v>
      </c>
      <c r="I9270" t="s">
        <v>5510</v>
      </c>
      <c r="J9270" s="1">
        <v>42519</v>
      </c>
      <c r="K9270" s="1">
        <v>42523</v>
      </c>
      <c r="L9270" t="s">
        <v>60</v>
      </c>
      <c r="M9270">
        <f>Table1[[#This Row],[Ship Date]]-Table1[[#This Row],[Order Date]]</f>
        <v>4</v>
      </c>
      <c r="N9270">
        <v>5</v>
      </c>
      <c r="O9270" t="s">
        <v>51</v>
      </c>
      <c r="P9270" s="3">
        <v>4.4480000000000004</v>
      </c>
      <c r="Q9270" s="3">
        <v>3.4598179768706312</v>
      </c>
      <c r="R9270" s="3">
        <f>(Table1[[#This Row],[Selling Price]]-Table1[[#This Row],[Cost Price]])</f>
        <v>0.9881820231293692</v>
      </c>
      <c r="S9270" s="12">
        <f>(Table1[[#This Row],[Profit]]/Table1[[#This Row],[Selling Price]])</f>
        <v>0.22216322462440852</v>
      </c>
      <c r="T9270">
        <v>2</v>
      </c>
      <c r="U9270" s="2">
        <f>Table1[[#This Row],[Selling Price]]*Table1[[#This Row],[Quantity]]</f>
        <v>8.8960000000000008</v>
      </c>
      <c r="V9270" s="4">
        <v>0.2</v>
      </c>
      <c r="W9270">
        <v>174</v>
      </c>
      <c r="X9270" t="s">
        <v>36</v>
      </c>
      <c r="Y9270" t="s">
        <v>52</v>
      </c>
      <c r="Z9270" s="2">
        <v>5.320302274392791</v>
      </c>
    </row>
    <row r="9271" spans="1:26" x14ac:dyDescent="0.35">
      <c r="A9271" t="s">
        <v>115</v>
      </c>
      <c r="B9271" t="s">
        <v>116</v>
      </c>
      <c r="C9271" t="s">
        <v>45</v>
      </c>
      <c r="D9271" t="s">
        <v>46</v>
      </c>
      <c r="E9271" t="s">
        <v>86</v>
      </c>
      <c r="F9271" t="s">
        <v>678</v>
      </c>
      <c r="G9271" t="s">
        <v>679</v>
      </c>
      <c r="H9271" t="s">
        <v>32</v>
      </c>
      <c r="I9271" t="s">
        <v>5521</v>
      </c>
      <c r="J9271" s="1">
        <v>42156</v>
      </c>
      <c r="K9271" s="1">
        <v>42160</v>
      </c>
      <c r="L9271" t="s">
        <v>60</v>
      </c>
      <c r="M9271">
        <f>Table1[[#This Row],[Ship Date]]-Table1[[#This Row],[Order Date]]</f>
        <v>4</v>
      </c>
      <c r="N9271">
        <v>6</v>
      </c>
      <c r="O9271" t="s">
        <v>51</v>
      </c>
      <c r="P9271" s="3">
        <v>5.7279999999999998</v>
      </c>
      <c r="Q9271" s="3">
        <v>4.2607211356677128</v>
      </c>
      <c r="R9271" s="3">
        <f>(Table1[[#This Row],[Selling Price]]-Table1[[#This Row],[Cost Price]])</f>
        <v>1.4672788643322869</v>
      </c>
      <c r="S9271" s="12">
        <f>(Table1[[#This Row],[Profit]]/Table1[[#This Row],[Selling Price]])</f>
        <v>0.25615901961108362</v>
      </c>
      <c r="T9271">
        <v>8</v>
      </c>
      <c r="U9271" s="2">
        <f>Table1[[#This Row],[Selling Price]]*Table1[[#This Row],[Quantity]]</f>
        <v>45.823999999999998</v>
      </c>
      <c r="V9271" s="4">
        <v>0.8</v>
      </c>
      <c r="W9271">
        <v>223</v>
      </c>
      <c r="X9271" t="s">
        <v>36</v>
      </c>
      <c r="Y9271" t="s">
        <v>52</v>
      </c>
      <c r="Z9271" s="2">
        <v>9.0562578048867106</v>
      </c>
    </row>
    <row r="9272" spans="1:26" x14ac:dyDescent="0.35">
      <c r="A9272" t="s">
        <v>115</v>
      </c>
      <c r="B9272" t="s">
        <v>116</v>
      </c>
      <c r="C9272" t="s">
        <v>27</v>
      </c>
      <c r="D9272" t="s">
        <v>46</v>
      </c>
      <c r="E9272" t="s">
        <v>75</v>
      </c>
      <c r="F9272" t="s">
        <v>5589</v>
      </c>
      <c r="G9272" t="s">
        <v>3238</v>
      </c>
      <c r="H9272" t="s">
        <v>32</v>
      </c>
      <c r="I9272" t="s">
        <v>5590</v>
      </c>
      <c r="J9272" s="1">
        <v>41813</v>
      </c>
      <c r="K9272" s="1">
        <v>41816</v>
      </c>
      <c r="L9272" t="s">
        <v>199</v>
      </c>
      <c r="M9272">
        <f>Table1[[#This Row],[Ship Date]]-Table1[[#This Row],[Order Date]]</f>
        <v>3</v>
      </c>
      <c r="N9272">
        <v>6</v>
      </c>
      <c r="O9272" t="s">
        <v>51</v>
      </c>
      <c r="P9272" s="3">
        <v>20.015999999999998</v>
      </c>
      <c r="Q9272" s="3">
        <v>15.526764246872309</v>
      </c>
      <c r="R9272" s="3">
        <f>(Table1[[#This Row],[Selling Price]]-Table1[[#This Row],[Cost Price]])</f>
        <v>4.489235753127689</v>
      </c>
      <c r="S9272" s="12">
        <f>(Table1[[#This Row],[Profit]]/Table1[[#This Row],[Selling Price]])</f>
        <v>0.22428236176697089</v>
      </c>
      <c r="T9272">
        <v>9</v>
      </c>
      <c r="U9272" s="2">
        <f>Table1[[#This Row],[Selling Price]]*Table1[[#This Row],[Quantity]]</f>
        <v>180.14399999999998</v>
      </c>
      <c r="V9272" s="4">
        <v>0.2</v>
      </c>
      <c r="W9272">
        <v>274</v>
      </c>
      <c r="X9272" t="s">
        <v>36</v>
      </c>
      <c r="Y9272" t="s">
        <v>52</v>
      </c>
      <c r="Z9272" s="2">
        <v>4.7694084888310133</v>
      </c>
    </row>
    <row r="9273" spans="1:26" x14ac:dyDescent="0.35">
      <c r="A9273" t="s">
        <v>115</v>
      </c>
      <c r="B9273" t="s">
        <v>116</v>
      </c>
      <c r="C9273" t="s">
        <v>27</v>
      </c>
      <c r="D9273" t="s">
        <v>46</v>
      </c>
      <c r="E9273" t="s">
        <v>86</v>
      </c>
      <c r="F9273" t="s">
        <v>1952</v>
      </c>
      <c r="G9273" t="s">
        <v>1953</v>
      </c>
      <c r="H9273" t="s">
        <v>32</v>
      </c>
      <c r="I9273" t="s">
        <v>5610</v>
      </c>
      <c r="J9273" s="1">
        <v>41905</v>
      </c>
      <c r="K9273" s="1">
        <v>41910</v>
      </c>
      <c r="L9273" t="s">
        <v>60</v>
      </c>
      <c r="M9273">
        <f>Table1[[#This Row],[Ship Date]]-Table1[[#This Row],[Order Date]]</f>
        <v>5</v>
      </c>
      <c r="N9273">
        <v>9</v>
      </c>
      <c r="O9273" t="s">
        <v>61</v>
      </c>
      <c r="P9273" s="3">
        <v>12.94</v>
      </c>
      <c r="Q9273" s="3">
        <v>10.92774003216612</v>
      </c>
      <c r="R9273" s="3">
        <f>(Table1[[#This Row],[Selling Price]]-Table1[[#This Row],[Cost Price]])</f>
        <v>2.0122599678338791</v>
      </c>
      <c r="S9273" s="12">
        <f>(Table1[[#This Row],[Profit]]/Table1[[#This Row],[Selling Price]])</f>
        <v>0.15550695269195355</v>
      </c>
      <c r="T9273">
        <v>2</v>
      </c>
      <c r="U9273" s="2">
        <f>Table1[[#This Row],[Selling Price]]*Table1[[#This Row],[Quantity]]</f>
        <v>25.88</v>
      </c>
      <c r="V9273" s="4">
        <v>0</v>
      </c>
      <c r="W9273">
        <v>406</v>
      </c>
      <c r="X9273" t="s">
        <v>36</v>
      </c>
      <c r="Y9273" t="s">
        <v>52</v>
      </c>
      <c r="Z9273" s="2">
        <v>11.58454798316961</v>
      </c>
    </row>
    <row r="9274" spans="1:26" x14ac:dyDescent="0.35">
      <c r="A9274" t="s">
        <v>115</v>
      </c>
      <c r="B9274" t="s">
        <v>116</v>
      </c>
      <c r="C9274" t="s">
        <v>39</v>
      </c>
      <c r="D9274" t="s">
        <v>46</v>
      </c>
      <c r="E9274" t="s">
        <v>91</v>
      </c>
      <c r="F9274" t="s">
        <v>3389</v>
      </c>
      <c r="G9274" t="s">
        <v>3390</v>
      </c>
      <c r="H9274" t="s">
        <v>32</v>
      </c>
      <c r="I9274" t="s">
        <v>5615</v>
      </c>
      <c r="J9274" s="1">
        <v>42905</v>
      </c>
      <c r="K9274" s="1">
        <v>42909</v>
      </c>
      <c r="L9274" t="s">
        <v>60</v>
      </c>
      <c r="M9274">
        <f>Table1[[#This Row],[Ship Date]]-Table1[[#This Row],[Order Date]]</f>
        <v>4</v>
      </c>
      <c r="N9274">
        <v>6</v>
      </c>
      <c r="O9274" t="s">
        <v>51</v>
      </c>
      <c r="P9274" s="3">
        <v>0.44400000000000001</v>
      </c>
      <c r="Q9274" s="3">
        <v>0.2910912433437976</v>
      </c>
      <c r="R9274" s="3">
        <f>(Table1[[#This Row],[Selling Price]]-Table1[[#This Row],[Cost Price]])</f>
        <v>0.1529087566562024</v>
      </c>
      <c r="S9274" s="12">
        <f>(Table1[[#This Row],[Profit]]/Table1[[#This Row],[Selling Price]])</f>
        <v>0.34438909156802344</v>
      </c>
      <c r="T9274">
        <v>1</v>
      </c>
      <c r="U9274" s="2">
        <f>Table1[[#This Row],[Selling Price]]*Table1[[#This Row],[Quantity]]</f>
        <v>0.44400000000000001</v>
      </c>
      <c r="V9274" s="4">
        <v>0.8</v>
      </c>
      <c r="W9274">
        <v>135</v>
      </c>
      <c r="X9274" t="s">
        <v>36</v>
      </c>
      <c r="Y9274" t="s">
        <v>52</v>
      </c>
      <c r="Z9274" s="2">
        <v>1.4725814069177969</v>
      </c>
    </row>
    <row r="9275" spans="1:26" x14ac:dyDescent="0.35">
      <c r="A9275" t="s">
        <v>115</v>
      </c>
      <c r="B9275" t="s">
        <v>116</v>
      </c>
      <c r="C9275" t="s">
        <v>39</v>
      </c>
      <c r="D9275" t="s">
        <v>46</v>
      </c>
      <c r="E9275" t="s">
        <v>270</v>
      </c>
      <c r="F9275" t="s">
        <v>2045</v>
      </c>
      <c r="G9275" t="s">
        <v>2046</v>
      </c>
      <c r="H9275" t="s">
        <v>32</v>
      </c>
      <c r="I9275" t="s">
        <v>5639</v>
      </c>
      <c r="J9275" s="1">
        <v>41890</v>
      </c>
      <c r="K9275" s="1">
        <v>41895</v>
      </c>
      <c r="L9275" t="s">
        <v>60</v>
      </c>
      <c r="M9275">
        <f>Table1[[#This Row],[Ship Date]]-Table1[[#This Row],[Order Date]]</f>
        <v>5</v>
      </c>
      <c r="N9275">
        <v>9</v>
      </c>
      <c r="O9275" t="s">
        <v>61</v>
      </c>
      <c r="P9275" s="3">
        <v>45</v>
      </c>
      <c r="Q9275" s="3">
        <v>33.381395844313822</v>
      </c>
      <c r="R9275" s="3">
        <f>(Table1[[#This Row],[Selling Price]]-Table1[[#This Row],[Cost Price]])</f>
        <v>11.618604155686178</v>
      </c>
      <c r="S9275" s="12">
        <f>(Table1[[#This Row],[Profit]]/Table1[[#This Row],[Selling Price]])</f>
        <v>0.25819120345969282</v>
      </c>
      <c r="T9275">
        <v>9</v>
      </c>
      <c r="U9275" s="2">
        <f>Table1[[#This Row],[Selling Price]]*Table1[[#This Row],[Quantity]]</f>
        <v>405</v>
      </c>
      <c r="V9275" s="4">
        <v>0</v>
      </c>
      <c r="W9275">
        <v>359</v>
      </c>
      <c r="X9275" t="s">
        <v>36</v>
      </c>
      <c r="Y9275" t="s">
        <v>52</v>
      </c>
      <c r="Z9275" s="2">
        <v>13.074572438303459</v>
      </c>
    </row>
    <row r="9276" spans="1:26" x14ac:dyDescent="0.35">
      <c r="A9276" t="s">
        <v>115</v>
      </c>
      <c r="B9276" t="s">
        <v>116</v>
      </c>
      <c r="C9276" t="s">
        <v>45</v>
      </c>
      <c r="D9276" t="s">
        <v>46</v>
      </c>
      <c r="E9276" t="s">
        <v>47</v>
      </c>
      <c r="F9276" t="s">
        <v>1930</v>
      </c>
      <c r="G9276" t="s">
        <v>1931</v>
      </c>
      <c r="H9276" t="s">
        <v>32</v>
      </c>
      <c r="I9276" t="s">
        <v>5657</v>
      </c>
      <c r="J9276" s="1">
        <v>42077</v>
      </c>
      <c r="K9276" s="1">
        <v>42081</v>
      </c>
      <c r="L9276" t="s">
        <v>60</v>
      </c>
      <c r="M9276">
        <f>Table1[[#This Row],[Ship Date]]-Table1[[#This Row],[Order Date]]</f>
        <v>4</v>
      </c>
      <c r="N9276">
        <v>3</v>
      </c>
      <c r="O9276" t="s">
        <v>106</v>
      </c>
      <c r="P9276" s="3">
        <v>16.52</v>
      </c>
      <c r="Q9276" s="3">
        <v>12.961409411010489</v>
      </c>
      <c r="R9276" s="3">
        <f>(Table1[[#This Row],[Selling Price]]-Table1[[#This Row],[Cost Price]])</f>
        <v>3.5585905889895102</v>
      </c>
      <c r="S9276" s="12">
        <f>(Table1[[#This Row],[Profit]]/Table1[[#This Row],[Selling Price]])</f>
        <v>0.21541105260227059</v>
      </c>
      <c r="T9276">
        <v>4</v>
      </c>
      <c r="U9276" s="2">
        <f>Table1[[#This Row],[Selling Price]]*Table1[[#This Row],[Quantity]]</f>
        <v>66.08</v>
      </c>
      <c r="V9276" s="4">
        <v>0</v>
      </c>
      <c r="W9276">
        <v>261</v>
      </c>
      <c r="X9276" t="s">
        <v>36</v>
      </c>
      <c r="Y9276" t="s">
        <v>52</v>
      </c>
      <c r="Z9276" s="2">
        <v>5.2559106875550654</v>
      </c>
    </row>
    <row r="9277" spans="1:26" x14ac:dyDescent="0.35">
      <c r="A9277" t="s">
        <v>115</v>
      </c>
      <c r="B9277" t="s">
        <v>116</v>
      </c>
      <c r="C9277" t="s">
        <v>55</v>
      </c>
      <c r="D9277" t="s">
        <v>46</v>
      </c>
      <c r="E9277" t="s">
        <v>86</v>
      </c>
      <c r="F9277" t="s">
        <v>2132</v>
      </c>
      <c r="G9277" t="s">
        <v>2133</v>
      </c>
      <c r="H9277" t="s">
        <v>32</v>
      </c>
      <c r="I9277" t="s">
        <v>5808</v>
      </c>
      <c r="J9277" s="1">
        <v>42342</v>
      </c>
      <c r="K9277" s="1">
        <v>42345</v>
      </c>
      <c r="L9277" t="s">
        <v>34</v>
      </c>
      <c r="M9277">
        <f>Table1[[#This Row],[Ship Date]]-Table1[[#This Row],[Order Date]]</f>
        <v>3</v>
      </c>
      <c r="N9277">
        <v>12</v>
      </c>
      <c r="O9277" t="s">
        <v>35</v>
      </c>
      <c r="P9277" s="3">
        <v>1598.058</v>
      </c>
      <c r="Q9277" s="3">
        <v>1258.6559544886691</v>
      </c>
      <c r="R9277" s="3">
        <f>(Table1[[#This Row],[Selling Price]]-Table1[[#This Row],[Cost Price]])</f>
        <v>339.40204551133093</v>
      </c>
      <c r="S9277" s="12">
        <f>(Table1[[#This Row],[Profit]]/Table1[[#This Row],[Selling Price]])</f>
        <v>0.21238405959691758</v>
      </c>
      <c r="T9277">
        <v>7</v>
      </c>
      <c r="U9277" s="2">
        <f>Table1[[#This Row],[Selling Price]]*Table1[[#This Row],[Quantity]]</f>
        <v>11186.405999999999</v>
      </c>
      <c r="V9277" s="4">
        <v>0.7</v>
      </c>
      <c r="W9277">
        <v>494</v>
      </c>
      <c r="X9277" t="s">
        <v>36</v>
      </c>
      <c r="Y9277" t="s">
        <v>36</v>
      </c>
      <c r="Z9277" s="2">
        <v>2937.1210234821779</v>
      </c>
    </row>
    <row r="9278" spans="1:26" x14ac:dyDescent="0.35">
      <c r="A9278" t="s">
        <v>115</v>
      </c>
      <c r="B9278" t="s">
        <v>116</v>
      </c>
      <c r="C9278" t="s">
        <v>45</v>
      </c>
      <c r="D9278" t="s">
        <v>46</v>
      </c>
      <c r="E9278" t="s">
        <v>75</v>
      </c>
      <c r="F9278" t="s">
        <v>881</v>
      </c>
      <c r="G9278" t="s">
        <v>882</v>
      </c>
      <c r="H9278" t="s">
        <v>32</v>
      </c>
      <c r="I9278" t="s">
        <v>5818</v>
      </c>
      <c r="J9278" s="1">
        <v>42939</v>
      </c>
      <c r="K9278" s="1">
        <v>42941</v>
      </c>
      <c r="L9278" t="s">
        <v>34</v>
      </c>
      <c r="M9278">
        <f>Table1[[#This Row],[Ship Date]]-Table1[[#This Row],[Order Date]]</f>
        <v>2</v>
      </c>
      <c r="N9278">
        <v>7</v>
      </c>
      <c r="O9278" t="s">
        <v>51</v>
      </c>
      <c r="P9278" s="3">
        <v>11.68</v>
      </c>
      <c r="Q9278" s="3">
        <v>8.8188239794433905</v>
      </c>
      <c r="R9278" s="3">
        <f>(Table1[[#This Row],[Selling Price]]-Table1[[#This Row],[Cost Price]])</f>
        <v>2.8611760205566092</v>
      </c>
      <c r="S9278" s="12">
        <f>(Table1[[#This Row],[Profit]]/Table1[[#This Row],[Selling Price]])</f>
        <v>0.24496370039012066</v>
      </c>
      <c r="T9278">
        <v>2</v>
      </c>
      <c r="U9278" s="2">
        <f>Table1[[#This Row],[Selling Price]]*Table1[[#This Row],[Quantity]]</f>
        <v>23.36</v>
      </c>
      <c r="V9278" s="4">
        <v>0</v>
      </c>
      <c r="W9278">
        <v>451</v>
      </c>
      <c r="X9278" t="s">
        <v>36</v>
      </c>
      <c r="Y9278" t="s">
        <v>52</v>
      </c>
      <c r="Z9278" s="2">
        <v>3.9567782950514769</v>
      </c>
    </row>
    <row r="9279" spans="1:26" x14ac:dyDescent="0.35">
      <c r="A9279" t="s">
        <v>115</v>
      </c>
      <c r="B9279" t="s">
        <v>116</v>
      </c>
      <c r="C9279" t="s">
        <v>55</v>
      </c>
      <c r="D9279" t="s">
        <v>46</v>
      </c>
      <c r="E9279" t="s">
        <v>86</v>
      </c>
      <c r="F9279" t="s">
        <v>2981</v>
      </c>
      <c r="G9279" t="s">
        <v>2982</v>
      </c>
      <c r="H9279" t="s">
        <v>32</v>
      </c>
      <c r="I9279" t="s">
        <v>5894</v>
      </c>
      <c r="J9279" s="1">
        <v>42252</v>
      </c>
      <c r="K9279" s="1">
        <v>42258</v>
      </c>
      <c r="L9279" t="s">
        <v>60</v>
      </c>
      <c r="M9279">
        <f>Table1[[#This Row],[Ship Date]]-Table1[[#This Row],[Order Date]]</f>
        <v>6</v>
      </c>
      <c r="N9279">
        <v>9</v>
      </c>
      <c r="O9279" t="s">
        <v>61</v>
      </c>
      <c r="P9279" s="3">
        <v>4.47</v>
      </c>
      <c r="Q9279" s="3">
        <v>3.1572283312816301</v>
      </c>
      <c r="R9279" s="3">
        <f>(Table1[[#This Row],[Selling Price]]-Table1[[#This Row],[Cost Price]])</f>
        <v>1.3127716687183697</v>
      </c>
      <c r="S9279" s="12">
        <f>(Table1[[#This Row],[Profit]]/Table1[[#This Row],[Selling Price]])</f>
        <v>0.29368493707346077</v>
      </c>
      <c r="T9279">
        <v>3</v>
      </c>
      <c r="U9279" s="2">
        <f>Table1[[#This Row],[Selling Price]]*Table1[[#This Row],[Quantity]]</f>
        <v>13.41</v>
      </c>
      <c r="V9279" s="4">
        <v>0.8</v>
      </c>
      <c r="W9279">
        <v>264</v>
      </c>
      <c r="X9279" t="s">
        <v>68</v>
      </c>
      <c r="Y9279" t="s">
        <v>52</v>
      </c>
      <c r="Z9279" s="2">
        <v>11.176655432939979</v>
      </c>
    </row>
    <row r="9280" spans="1:26" x14ac:dyDescent="0.35">
      <c r="A9280" t="s">
        <v>115</v>
      </c>
      <c r="B9280" t="s">
        <v>116</v>
      </c>
      <c r="C9280" t="s">
        <v>64</v>
      </c>
      <c r="D9280" t="s">
        <v>46</v>
      </c>
      <c r="E9280" t="s">
        <v>75</v>
      </c>
      <c r="F9280" t="s">
        <v>615</v>
      </c>
      <c r="G9280" t="s">
        <v>616</v>
      </c>
      <c r="H9280" t="s">
        <v>32</v>
      </c>
      <c r="I9280" t="s">
        <v>5914</v>
      </c>
      <c r="J9280" s="1">
        <v>42638</v>
      </c>
      <c r="K9280" s="1">
        <v>42644</v>
      </c>
      <c r="L9280" t="s">
        <v>60</v>
      </c>
      <c r="M9280">
        <f>Table1[[#This Row],[Ship Date]]-Table1[[#This Row],[Order Date]]</f>
        <v>6</v>
      </c>
      <c r="N9280">
        <v>9</v>
      </c>
      <c r="O9280" t="s">
        <v>61</v>
      </c>
      <c r="P9280" s="3">
        <v>16.559999999999999</v>
      </c>
      <c r="Q9280" s="3">
        <v>11.62844362498603</v>
      </c>
      <c r="R9280" s="3">
        <f>(Table1[[#This Row],[Selling Price]]-Table1[[#This Row],[Cost Price]])</f>
        <v>4.9315563750139688</v>
      </c>
      <c r="S9280" s="12">
        <f>(Table1[[#This Row],[Profit]]/Table1[[#This Row],[Selling Price]])</f>
        <v>0.29779929800808991</v>
      </c>
      <c r="T9280">
        <v>4</v>
      </c>
      <c r="U9280" s="2">
        <f>Table1[[#This Row],[Selling Price]]*Table1[[#This Row],[Quantity]]</f>
        <v>66.239999999999995</v>
      </c>
      <c r="V9280" s="4">
        <v>0</v>
      </c>
      <c r="W9280">
        <v>388</v>
      </c>
      <c r="X9280" t="s">
        <v>68</v>
      </c>
      <c r="Y9280" t="s">
        <v>52</v>
      </c>
      <c r="Z9280" s="2">
        <v>2.6370021940507691</v>
      </c>
    </row>
    <row r="9281" spans="1:26" x14ac:dyDescent="0.35">
      <c r="A9281" t="s">
        <v>115</v>
      </c>
      <c r="B9281" t="s">
        <v>116</v>
      </c>
      <c r="C9281" t="s">
        <v>45</v>
      </c>
      <c r="D9281" t="s">
        <v>46</v>
      </c>
      <c r="E9281" t="s">
        <v>102</v>
      </c>
      <c r="F9281" t="s">
        <v>4164</v>
      </c>
      <c r="G9281" t="s">
        <v>4165</v>
      </c>
      <c r="H9281" t="s">
        <v>32</v>
      </c>
      <c r="I9281" t="s">
        <v>5986</v>
      </c>
      <c r="J9281" s="1">
        <v>42152</v>
      </c>
      <c r="K9281" s="1">
        <v>42157</v>
      </c>
      <c r="L9281" t="s">
        <v>60</v>
      </c>
      <c r="M9281">
        <f>Table1[[#This Row],[Ship Date]]-Table1[[#This Row],[Order Date]]</f>
        <v>5</v>
      </c>
      <c r="N9281">
        <v>5</v>
      </c>
      <c r="O9281" t="s">
        <v>51</v>
      </c>
      <c r="P9281" s="3">
        <v>45.36</v>
      </c>
      <c r="Q9281" s="3">
        <v>34.626085824487681</v>
      </c>
      <c r="R9281" s="3">
        <f>(Table1[[#This Row],[Selling Price]]-Table1[[#This Row],[Cost Price]])</f>
        <v>10.733914175512318</v>
      </c>
      <c r="S9281" s="12">
        <f>(Table1[[#This Row],[Profit]]/Table1[[#This Row],[Selling Price]])</f>
        <v>0.2366383195659682</v>
      </c>
      <c r="T9281">
        <v>7</v>
      </c>
      <c r="U9281" s="2">
        <f>Table1[[#This Row],[Selling Price]]*Table1[[#This Row],[Quantity]]</f>
        <v>317.52</v>
      </c>
      <c r="V9281" s="4">
        <v>0</v>
      </c>
      <c r="W9281">
        <v>289</v>
      </c>
      <c r="X9281" t="s">
        <v>36</v>
      </c>
      <c r="Y9281" t="s">
        <v>52</v>
      </c>
      <c r="Z9281" s="2">
        <v>17.844528573206969</v>
      </c>
    </row>
    <row r="9282" spans="1:26" x14ac:dyDescent="0.35">
      <c r="A9282" t="s">
        <v>115</v>
      </c>
      <c r="B9282" t="s">
        <v>116</v>
      </c>
      <c r="C9282" t="s">
        <v>64</v>
      </c>
      <c r="D9282" t="s">
        <v>46</v>
      </c>
      <c r="E9282" t="s">
        <v>86</v>
      </c>
      <c r="F9282" t="s">
        <v>3614</v>
      </c>
      <c r="G9282" t="s">
        <v>3615</v>
      </c>
      <c r="H9282" t="s">
        <v>32</v>
      </c>
      <c r="I9282" t="s">
        <v>6152</v>
      </c>
      <c r="J9282" s="1">
        <v>42722</v>
      </c>
      <c r="K9282" s="1">
        <v>42728</v>
      </c>
      <c r="L9282" t="s">
        <v>60</v>
      </c>
      <c r="M9282">
        <f>Table1[[#This Row],[Ship Date]]-Table1[[#This Row],[Order Date]]</f>
        <v>6</v>
      </c>
      <c r="N9282">
        <v>12</v>
      </c>
      <c r="O9282" t="s">
        <v>35</v>
      </c>
      <c r="P9282" s="3">
        <v>1793.98</v>
      </c>
      <c r="Q9282" s="3">
        <v>1303.781735325507</v>
      </c>
      <c r="R9282" s="3">
        <f>(Table1[[#This Row],[Selling Price]]-Table1[[#This Row],[Cost Price]])</f>
        <v>490.19826467449298</v>
      </c>
      <c r="S9282" s="12">
        <f>(Table1[[#This Row],[Profit]]/Table1[[#This Row],[Selling Price]])</f>
        <v>0.27324622608640731</v>
      </c>
      <c r="T9282">
        <v>2</v>
      </c>
      <c r="U9282" s="2">
        <f>Table1[[#This Row],[Selling Price]]*Table1[[#This Row],[Quantity]]</f>
        <v>3587.96</v>
      </c>
      <c r="V9282" s="4">
        <v>0</v>
      </c>
      <c r="W9282">
        <v>426</v>
      </c>
      <c r="X9282" t="s">
        <v>68</v>
      </c>
      <c r="Y9282" t="s">
        <v>36</v>
      </c>
      <c r="Z9282" s="2">
        <v>1032.4776075008469</v>
      </c>
    </row>
    <row r="9283" spans="1:26" x14ac:dyDescent="0.35">
      <c r="A9283" t="s">
        <v>115</v>
      </c>
      <c r="B9283" t="s">
        <v>116</v>
      </c>
      <c r="C9283" t="s">
        <v>55</v>
      </c>
      <c r="D9283" t="s">
        <v>46</v>
      </c>
      <c r="E9283" t="s">
        <v>75</v>
      </c>
      <c r="F9283" t="s">
        <v>1232</v>
      </c>
      <c r="G9283" t="s">
        <v>1233</v>
      </c>
      <c r="H9283" t="s">
        <v>32</v>
      </c>
      <c r="I9283" t="s">
        <v>6182</v>
      </c>
      <c r="J9283" s="1">
        <v>43017</v>
      </c>
      <c r="K9283" s="1">
        <v>43019</v>
      </c>
      <c r="L9283" t="s">
        <v>34</v>
      </c>
      <c r="M9283">
        <f>Table1[[#This Row],[Ship Date]]-Table1[[#This Row],[Order Date]]</f>
        <v>2</v>
      </c>
      <c r="N9283">
        <v>10</v>
      </c>
      <c r="O9283" t="s">
        <v>61</v>
      </c>
      <c r="P9283" s="3">
        <v>67.144000000000005</v>
      </c>
      <c r="Q9283" s="3">
        <v>48.168621531555097</v>
      </c>
      <c r="R9283" s="3">
        <f>(Table1[[#This Row],[Selling Price]]-Table1[[#This Row],[Cost Price]])</f>
        <v>18.975378468444909</v>
      </c>
      <c r="S9283" s="12">
        <f>(Table1[[#This Row],[Profit]]/Table1[[#This Row],[Selling Price]])</f>
        <v>0.28260720940731721</v>
      </c>
      <c r="T9283">
        <v>7</v>
      </c>
      <c r="U9283" s="2">
        <f>Table1[[#This Row],[Selling Price]]*Table1[[#This Row],[Quantity]]</f>
        <v>470.00800000000004</v>
      </c>
      <c r="V9283" s="4">
        <v>0.2</v>
      </c>
      <c r="W9283">
        <v>454</v>
      </c>
      <c r="X9283" t="s">
        <v>36</v>
      </c>
      <c r="Y9283" t="s">
        <v>52</v>
      </c>
      <c r="Z9283" s="2">
        <v>23.0008079858078</v>
      </c>
    </row>
    <row r="9284" spans="1:26" x14ac:dyDescent="0.35">
      <c r="A9284" t="s">
        <v>115</v>
      </c>
      <c r="B9284" t="s">
        <v>116</v>
      </c>
      <c r="C9284" t="s">
        <v>55</v>
      </c>
      <c r="D9284" t="s">
        <v>46</v>
      </c>
      <c r="E9284" t="s">
        <v>47</v>
      </c>
      <c r="F9284" t="s">
        <v>596</v>
      </c>
      <c r="G9284" t="s">
        <v>597</v>
      </c>
      <c r="H9284" t="s">
        <v>32</v>
      </c>
      <c r="I9284" t="s">
        <v>6202</v>
      </c>
      <c r="J9284" s="1">
        <v>41916</v>
      </c>
      <c r="K9284" s="1">
        <v>41921</v>
      </c>
      <c r="L9284" t="s">
        <v>60</v>
      </c>
      <c r="M9284">
        <f>Table1[[#This Row],[Ship Date]]-Table1[[#This Row],[Order Date]]</f>
        <v>5</v>
      </c>
      <c r="N9284">
        <v>10</v>
      </c>
      <c r="O9284" t="s">
        <v>61</v>
      </c>
      <c r="P9284" s="3">
        <v>29.24</v>
      </c>
      <c r="Q9284" s="3">
        <v>24.17352139481147</v>
      </c>
      <c r="R9284" s="3">
        <f>(Table1[[#This Row],[Selling Price]]-Table1[[#This Row],[Cost Price]])</f>
        <v>5.0664786051885287</v>
      </c>
      <c r="S9284" s="12">
        <f>(Table1[[#This Row],[Profit]]/Table1[[#This Row],[Selling Price]])</f>
        <v>0.17327218211999074</v>
      </c>
      <c r="T9284">
        <v>4</v>
      </c>
      <c r="U9284" s="2">
        <f>Table1[[#This Row],[Selling Price]]*Table1[[#This Row],[Quantity]]</f>
        <v>116.96</v>
      </c>
      <c r="V9284" s="4">
        <v>0</v>
      </c>
      <c r="W9284">
        <v>497</v>
      </c>
      <c r="X9284" t="s">
        <v>36</v>
      </c>
      <c r="Y9284" t="s">
        <v>52</v>
      </c>
      <c r="Z9284" s="2">
        <v>7.7591670085561804</v>
      </c>
    </row>
    <row r="9285" spans="1:26" x14ac:dyDescent="0.35">
      <c r="A9285" t="s">
        <v>115</v>
      </c>
      <c r="B9285" t="s">
        <v>116</v>
      </c>
      <c r="C9285" t="s">
        <v>64</v>
      </c>
      <c r="D9285" t="s">
        <v>46</v>
      </c>
      <c r="E9285" t="s">
        <v>65</v>
      </c>
      <c r="F9285" t="s">
        <v>384</v>
      </c>
      <c r="G9285" t="s">
        <v>385</v>
      </c>
      <c r="H9285" t="s">
        <v>32</v>
      </c>
      <c r="I9285" t="s">
        <v>6224</v>
      </c>
      <c r="J9285" s="1">
        <v>42680</v>
      </c>
      <c r="K9285" s="1">
        <v>42684</v>
      </c>
      <c r="L9285" t="s">
        <v>34</v>
      </c>
      <c r="M9285">
        <f>Table1[[#This Row],[Ship Date]]-Table1[[#This Row],[Order Date]]</f>
        <v>4</v>
      </c>
      <c r="N9285">
        <v>11</v>
      </c>
      <c r="O9285" t="s">
        <v>35</v>
      </c>
      <c r="P9285" s="3">
        <v>84.84</v>
      </c>
      <c r="Q9285" s="3">
        <v>59.526083115845239</v>
      </c>
      <c r="R9285" s="3">
        <f>(Table1[[#This Row],[Selling Price]]-Table1[[#This Row],[Cost Price]])</f>
        <v>25.313916884154764</v>
      </c>
      <c r="S9285" s="12">
        <f>(Table1[[#This Row],[Profit]]/Table1[[#This Row],[Selling Price]])</f>
        <v>0.29837242909187606</v>
      </c>
      <c r="T9285">
        <v>3</v>
      </c>
      <c r="U9285" s="2">
        <f>Table1[[#This Row],[Selling Price]]*Table1[[#This Row],[Quantity]]</f>
        <v>254.52</v>
      </c>
      <c r="V9285" s="4">
        <v>0</v>
      </c>
      <c r="W9285">
        <v>248</v>
      </c>
      <c r="X9285" t="s">
        <v>36</v>
      </c>
      <c r="Y9285" t="s">
        <v>68</v>
      </c>
      <c r="Z9285" s="2">
        <v>52.069002064568132</v>
      </c>
    </row>
    <row r="9286" spans="1:26" x14ac:dyDescent="0.35">
      <c r="A9286" t="s">
        <v>115</v>
      </c>
      <c r="B9286" t="s">
        <v>116</v>
      </c>
      <c r="C9286" t="s">
        <v>45</v>
      </c>
      <c r="D9286" t="s">
        <v>46</v>
      </c>
      <c r="E9286" t="s">
        <v>102</v>
      </c>
      <c r="F9286" t="s">
        <v>2139</v>
      </c>
      <c r="G9286" t="s">
        <v>2140</v>
      </c>
      <c r="H9286" t="s">
        <v>32</v>
      </c>
      <c r="I9286" t="s">
        <v>6343</v>
      </c>
      <c r="J9286" s="1">
        <v>42517</v>
      </c>
      <c r="K9286" s="1">
        <v>42519</v>
      </c>
      <c r="L9286" t="s">
        <v>34</v>
      </c>
      <c r="M9286">
        <f>Table1[[#This Row],[Ship Date]]-Table1[[#This Row],[Order Date]]</f>
        <v>2</v>
      </c>
      <c r="N9286">
        <v>5</v>
      </c>
      <c r="O9286" t="s">
        <v>51</v>
      </c>
      <c r="P9286" s="3">
        <v>144.12</v>
      </c>
      <c r="Q9286" s="3">
        <v>101.78296766284009</v>
      </c>
      <c r="R9286" s="3">
        <f>(Table1[[#This Row],[Selling Price]]-Table1[[#This Row],[Cost Price]])</f>
        <v>42.337032337159911</v>
      </c>
      <c r="S9286" s="12">
        <f>(Table1[[#This Row],[Profit]]/Table1[[#This Row],[Selling Price]])</f>
        <v>0.29376236703552533</v>
      </c>
      <c r="T9286">
        <v>3</v>
      </c>
      <c r="U9286" s="2">
        <f>Table1[[#This Row],[Selling Price]]*Table1[[#This Row],[Quantity]]</f>
        <v>432.36</v>
      </c>
      <c r="V9286" s="4">
        <v>0</v>
      </c>
      <c r="W9286">
        <v>145</v>
      </c>
      <c r="X9286" t="s">
        <v>36</v>
      </c>
      <c r="Y9286" t="s">
        <v>68</v>
      </c>
      <c r="Z9286" s="2">
        <v>57.003868051212109</v>
      </c>
    </row>
    <row r="9287" spans="1:26" x14ac:dyDescent="0.35">
      <c r="A9287" t="s">
        <v>115</v>
      </c>
      <c r="B9287" t="s">
        <v>116</v>
      </c>
      <c r="C9287" t="s">
        <v>64</v>
      </c>
      <c r="D9287" t="s">
        <v>46</v>
      </c>
      <c r="E9287" t="s">
        <v>178</v>
      </c>
      <c r="F9287" t="s">
        <v>2323</v>
      </c>
      <c r="G9287" t="s">
        <v>2324</v>
      </c>
      <c r="H9287" t="s">
        <v>32</v>
      </c>
      <c r="I9287" t="s">
        <v>6366</v>
      </c>
      <c r="J9287" s="1">
        <v>42987</v>
      </c>
      <c r="K9287" s="1">
        <v>42993</v>
      </c>
      <c r="L9287" t="s">
        <v>60</v>
      </c>
      <c r="M9287">
        <f>Table1[[#This Row],[Ship Date]]-Table1[[#This Row],[Order Date]]</f>
        <v>6</v>
      </c>
      <c r="N9287">
        <v>9</v>
      </c>
      <c r="O9287" t="s">
        <v>61</v>
      </c>
      <c r="P9287" s="3">
        <v>17.48</v>
      </c>
      <c r="Q9287" s="3">
        <v>13.118201311477071</v>
      </c>
      <c r="R9287" s="3">
        <f>(Table1[[#This Row],[Selling Price]]-Table1[[#This Row],[Cost Price]])</f>
        <v>4.3617986885229296</v>
      </c>
      <c r="S9287" s="12">
        <f>(Table1[[#This Row],[Profit]]/Table1[[#This Row],[Selling Price]])</f>
        <v>0.24953081742122021</v>
      </c>
      <c r="T9287">
        <v>2</v>
      </c>
      <c r="U9287" s="2">
        <f>Table1[[#This Row],[Selling Price]]*Table1[[#This Row],[Quantity]]</f>
        <v>34.96</v>
      </c>
      <c r="V9287" s="4">
        <v>0</v>
      </c>
      <c r="W9287">
        <v>321</v>
      </c>
      <c r="X9287" t="s">
        <v>68</v>
      </c>
      <c r="Y9287" t="s">
        <v>52</v>
      </c>
      <c r="Z9287" s="2">
        <v>15.336859047033441</v>
      </c>
    </row>
    <row r="9288" spans="1:26" x14ac:dyDescent="0.35">
      <c r="A9288" t="s">
        <v>115</v>
      </c>
      <c r="B9288" t="s">
        <v>116</v>
      </c>
      <c r="C9288" t="s">
        <v>64</v>
      </c>
      <c r="D9288" t="s">
        <v>46</v>
      </c>
      <c r="E9288" t="s">
        <v>91</v>
      </c>
      <c r="F9288" t="s">
        <v>4093</v>
      </c>
      <c r="G9288" t="s">
        <v>4094</v>
      </c>
      <c r="H9288" t="s">
        <v>32</v>
      </c>
      <c r="I9288" t="s">
        <v>6395</v>
      </c>
      <c r="J9288" s="1">
        <v>42307</v>
      </c>
      <c r="K9288" s="1">
        <v>42310</v>
      </c>
      <c r="L9288" t="s">
        <v>199</v>
      </c>
      <c r="M9288">
        <f>Table1[[#This Row],[Ship Date]]-Table1[[#This Row],[Order Date]]</f>
        <v>3</v>
      </c>
      <c r="N9288">
        <v>10</v>
      </c>
      <c r="O9288" t="s">
        <v>61</v>
      </c>
      <c r="P9288" s="3">
        <v>182.91</v>
      </c>
      <c r="Q9288" s="3">
        <v>122.5631258626675</v>
      </c>
      <c r="R9288" s="3">
        <f>(Table1[[#This Row],[Selling Price]]-Table1[[#This Row],[Cost Price]])</f>
        <v>60.346874137332492</v>
      </c>
      <c r="S9288" s="12">
        <f>(Table1[[#This Row],[Profit]]/Table1[[#This Row],[Selling Price]])</f>
        <v>0.32992659853114914</v>
      </c>
      <c r="T9288">
        <v>3</v>
      </c>
      <c r="U9288" s="2">
        <f>Table1[[#This Row],[Selling Price]]*Table1[[#This Row],[Quantity]]</f>
        <v>548.73</v>
      </c>
      <c r="V9288" s="4">
        <v>0</v>
      </c>
      <c r="W9288">
        <v>151</v>
      </c>
      <c r="X9288" t="s">
        <v>36</v>
      </c>
      <c r="Y9288" t="s">
        <v>68</v>
      </c>
      <c r="Z9288" s="2">
        <v>122.9116488279284</v>
      </c>
    </row>
    <row r="9289" spans="1:26" x14ac:dyDescent="0.35">
      <c r="A9289" t="s">
        <v>115</v>
      </c>
      <c r="B9289" t="s">
        <v>116</v>
      </c>
      <c r="C9289" t="s">
        <v>27</v>
      </c>
      <c r="D9289" t="s">
        <v>46</v>
      </c>
      <c r="E9289" t="s">
        <v>86</v>
      </c>
      <c r="F9289" t="s">
        <v>506</v>
      </c>
      <c r="G9289" t="s">
        <v>507</v>
      </c>
      <c r="H9289" t="s">
        <v>32</v>
      </c>
      <c r="I9289" t="s">
        <v>6418</v>
      </c>
      <c r="J9289" s="1">
        <v>42860</v>
      </c>
      <c r="K9289" s="1">
        <v>42861</v>
      </c>
      <c r="L9289" t="s">
        <v>199</v>
      </c>
      <c r="M9289">
        <f>Table1[[#This Row],[Ship Date]]-Table1[[#This Row],[Order Date]]</f>
        <v>1</v>
      </c>
      <c r="N9289">
        <v>5</v>
      </c>
      <c r="O9289" t="s">
        <v>51</v>
      </c>
      <c r="P9289" s="3">
        <v>9.5519999999999996</v>
      </c>
      <c r="Q9289" s="3">
        <v>7.5495678154537833</v>
      </c>
      <c r="R9289" s="3">
        <f>(Table1[[#This Row],[Selling Price]]-Table1[[#This Row],[Cost Price]])</f>
        <v>2.0024321845462163</v>
      </c>
      <c r="S9289" s="12">
        <f>(Table1[[#This Row],[Profit]]/Table1[[#This Row],[Selling Price]])</f>
        <v>0.20963486019118679</v>
      </c>
      <c r="T9289">
        <v>8</v>
      </c>
      <c r="U9289" s="2">
        <f>Table1[[#This Row],[Selling Price]]*Table1[[#This Row],[Quantity]]</f>
        <v>76.415999999999997</v>
      </c>
      <c r="V9289" s="4">
        <v>0.7</v>
      </c>
      <c r="W9289">
        <v>261</v>
      </c>
      <c r="X9289" t="s">
        <v>36</v>
      </c>
      <c r="Y9289" t="s">
        <v>52</v>
      </c>
      <c r="Z9289" s="2">
        <v>6.1077116827826767</v>
      </c>
    </row>
    <row r="9290" spans="1:26" x14ac:dyDescent="0.35">
      <c r="A9290" t="s">
        <v>115</v>
      </c>
      <c r="B9290" t="s">
        <v>116</v>
      </c>
      <c r="C9290" t="s">
        <v>39</v>
      </c>
      <c r="D9290" t="s">
        <v>46</v>
      </c>
      <c r="E9290" t="s">
        <v>178</v>
      </c>
      <c r="F9290" t="s">
        <v>179</v>
      </c>
      <c r="G9290" t="s">
        <v>180</v>
      </c>
      <c r="H9290" t="s">
        <v>32</v>
      </c>
      <c r="I9290" t="s">
        <v>6428</v>
      </c>
      <c r="J9290" s="1">
        <v>42636</v>
      </c>
      <c r="K9290" s="1">
        <v>42639</v>
      </c>
      <c r="L9290" t="s">
        <v>199</v>
      </c>
      <c r="M9290">
        <f>Table1[[#This Row],[Ship Date]]-Table1[[#This Row],[Order Date]]</f>
        <v>3</v>
      </c>
      <c r="N9290">
        <v>9</v>
      </c>
      <c r="O9290" t="s">
        <v>61</v>
      </c>
      <c r="P9290" s="3">
        <v>4.08</v>
      </c>
      <c r="Q9290" s="3">
        <v>3.3970318077148272</v>
      </c>
      <c r="R9290" s="3">
        <f>(Table1[[#This Row],[Selling Price]]-Table1[[#This Row],[Cost Price]])</f>
        <v>0.68296819228517291</v>
      </c>
      <c r="S9290" s="12">
        <f>(Table1[[#This Row],[Profit]]/Table1[[#This Row],[Selling Price]])</f>
        <v>0.16739416477577768</v>
      </c>
      <c r="T9290">
        <v>2</v>
      </c>
      <c r="U9290" s="2">
        <f>Table1[[#This Row],[Selling Price]]*Table1[[#This Row],[Quantity]]</f>
        <v>8.16</v>
      </c>
      <c r="V9290" s="4">
        <v>0</v>
      </c>
      <c r="W9290">
        <v>403</v>
      </c>
      <c r="X9290" t="s">
        <v>36</v>
      </c>
      <c r="Y9290" t="s">
        <v>52</v>
      </c>
      <c r="Z9290" s="2">
        <v>4.2354180388287963</v>
      </c>
    </row>
    <row r="9291" spans="1:26" x14ac:dyDescent="0.35">
      <c r="A9291" t="s">
        <v>115</v>
      </c>
      <c r="B9291" t="s">
        <v>116</v>
      </c>
      <c r="C9291" t="s">
        <v>27</v>
      </c>
      <c r="D9291" t="s">
        <v>46</v>
      </c>
      <c r="E9291" t="s">
        <v>102</v>
      </c>
      <c r="F9291" t="s">
        <v>2839</v>
      </c>
      <c r="G9291" t="s">
        <v>2840</v>
      </c>
      <c r="H9291" t="s">
        <v>32</v>
      </c>
      <c r="I9291" t="s">
        <v>6450</v>
      </c>
      <c r="J9291" s="1">
        <v>41877</v>
      </c>
      <c r="K9291" s="1">
        <v>41883</v>
      </c>
      <c r="L9291" t="s">
        <v>60</v>
      </c>
      <c r="M9291">
        <f>Table1[[#This Row],[Ship Date]]-Table1[[#This Row],[Order Date]]</f>
        <v>6</v>
      </c>
      <c r="N9291">
        <v>8</v>
      </c>
      <c r="O9291" t="s">
        <v>61</v>
      </c>
      <c r="P9291" s="3">
        <v>3.38</v>
      </c>
      <c r="Q9291" s="3">
        <v>2.6911323432143819</v>
      </c>
      <c r="R9291" s="3">
        <f>(Table1[[#This Row],[Selling Price]]-Table1[[#This Row],[Cost Price]])</f>
        <v>0.68886765678561801</v>
      </c>
      <c r="S9291" s="12">
        <f>(Table1[[#This Row],[Profit]]/Table1[[#This Row],[Selling Price]])</f>
        <v>0.2038069990489994</v>
      </c>
      <c r="T9291">
        <v>1</v>
      </c>
      <c r="U9291" s="2">
        <f>Table1[[#This Row],[Selling Price]]*Table1[[#This Row],[Quantity]]</f>
        <v>3.38</v>
      </c>
      <c r="V9291" s="4">
        <v>0</v>
      </c>
      <c r="W9291">
        <v>456</v>
      </c>
      <c r="X9291" t="s">
        <v>68</v>
      </c>
      <c r="Y9291" t="s">
        <v>52</v>
      </c>
      <c r="Z9291" s="2">
        <v>7.4880541664707536</v>
      </c>
    </row>
    <row r="9292" spans="1:26" x14ac:dyDescent="0.35">
      <c r="A9292" t="s">
        <v>115</v>
      </c>
      <c r="B9292" t="s">
        <v>116</v>
      </c>
      <c r="C9292" t="s">
        <v>27</v>
      </c>
      <c r="D9292" t="s">
        <v>46</v>
      </c>
      <c r="E9292" t="s">
        <v>65</v>
      </c>
      <c r="F9292" t="s">
        <v>842</v>
      </c>
      <c r="G9292" t="s">
        <v>1457</v>
      </c>
      <c r="H9292" t="s">
        <v>32</v>
      </c>
      <c r="I9292" t="s">
        <v>6471</v>
      </c>
      <c r="J9292" s="1">
        <v>42896</v>
      </c>
      <c r="K9292" s="1">
        <v>42901</v>
      </c>
      <c r="L9292" t="s">
        <v>60</v>
      </c>
      <c r="M9292">
        <f>Table1[[#This Row],[Ship Date]]-Table1[[#This Row],[Order Date]]</f>
        <v>5</v>
      </c>
      <c r="N9292">
        <v>6</v>
      </c>
      <c r="O9292" t="s">
        <v>51</v>
      </c>
      <c r="P9292" s="3">
        <v>15.58</v>
      </c>
      <c r="Q9292" s="3">
        <v>12.934555333524139</v>
      </c>
      <c r="R9292" s="3">
        <f>(Table1[[#This Row],[Selling Price]]-Table1[[#This Row],[Cost Price]])</f>
        <v>2.6454446664758606</v>
      </c>
      <c r="S9292" s="12">
        <f>(Table1[[#This Row],[Profit]]/Table1[[#This Row],[Selling Price]])</f>
        <v>0.16979747538355974</v>
      </c>
      <c r="T9292">
        <v>1</v>
      </c>
      <c r="U9292" s="2">
        <f>Table1[[#This Row],[Selling Price]]*Table1[[#This Row],[Quantity]]</f>
        <v>15.58</v>
      </c>
      <c r="V9292" s="4">
        <v>0</v>
      </c>
      <c r="W9292">
        <v>470</v>
      </c>
      <c r="X9292" t="s">
        <v>36</v>
      </c>
      <c r="Y9292" t="s">
        <v>52</v>
      </c>
      <c r="Z9292" s="2">
        <v>27.387673366762002</v>
      </c>
    </row>
    <row r="9293" spans="1:26" x14ac:dyDescent="0.35">
      <c r="A9293" t="s">
        <v>115</v>
      </c>
      <c r="B9293" t="s">
        <v>116</v>
      </c>
      <c r="C9293" t="s">
        <v>55</v>
      </c>
      <c r="D9293" t="s">
        <v>46</v>
      </c>
      <c r="E9293" t="s">
        <v>65</v>
      </c>
      <c r="F9293" t="s">
        <v>121</v>
      </c>
      <c r="G9293" t="s">
        <v>122</v>
      </c>
      <c r="H9293" t="s">
        <v>32</v>
      </c>
      <c r="I9293" t="s">
        <v>6649</v>
      </c>
      <c r="J9293" s="1">
        <v>42265</v>
      </c>
      <c r="K9293" s="1">
        <v>42268</v>
      </c>
      <c r="L9293" t="s">
        <v>199</v>
      </c>
      <c r="M9293">
        <f>Table1[[#This Row],[Ship Date]]-Table1[[#This Row],[Order Date]]</f>
        <v>3</v>
      </c>
      <c r="N9293">
        <v>9</v>
      </c>
      <c r="O9293" t="s">
        <v>61</v>
      </c>
      <c r="P9293" s="3">
        <v>443.92</v>
      </c>
      <c r="Q9293" s="3">
        <v>342.59982566123352</v>
      </c>
      <c r="R9293" s="3">
        <f>(Table1[[#This Row],[Selling Price]]-Table1[[#This Row],[Cost Price]])</f>
        <v>101.32017433876649</v>
      </c>
      <c r="S9293" s="12">
        <f>(Table1[[#This Row],[Profit]]/Table1[[#This Row],[Selling Price]])</f>
        <v>0.22823971512607336</v>
      </c>
      <c r="T9293">
        <v>4</v>
      </c>
      <c r="U9293" s="2">
        <f>Table1[[#This Row],[Selling Price]]*Table1[[#This Row],[Quantity]]</f>
        <v>1775.68</v>
      </c>
      <c r="V9293" s="4">
        <v>0</v>
      </c>
      <c r="W9293">
        <v>129</v>
      </c>
      <c r="X9293" t="s">
        <v>36</v>
      </c>
      <c r="Y9293" t="s">
        <v>36</v>
      </c>
      <c r="Z9293" s="2">
        <v>267.2752332708738</v>
      </c>
    </row>
    <row r="9294" spans="1:26" x14ac:dyDescent="0.35">
      <c r="A9294" t="s">
        <v>115</v>
      </c>
      <c r="B9294" t="s">
        <v>116</v>
      </c>
      <c r="C9294" t="s">
        <v>27</v>
      </c>
      <c r="D9294" t="s">
        <v>46</v>
      </c>
      <c r="E9294" t="s">
        <v>86</v>
      </c>
      <c r="F9294" t="s">
        <v>3019</v>
      </c>
      <c r="G9294" t="s">
        <v>3020</v>
      </c>
      <c r="H9294" t="s">
        <v>32</v>
      </c>
      <c r="I9294" t="s">
        <v>6659</v>
      </c>
      <c r="J9294" s="1">
        <v>42343</v>
      </c>
      <c r="K9294" s="1">
        <v>42344</v>
      </c>
      <c r="L9294" t="s">
        <v>199</v>
      </c>
      <c r="M9294">
        <f>Table1[[#This Row],[Ship Date]]-Table1[[#This Row],[Order Date]]</f>
        <v>1</v>
      </c>
      <c r="N9294">
        <v>12</v>
      </c>
      <c r="O9294" t="s">
        <v>35</v>
      </c>
      <c r="P9294" s="3">
        <v>152.80000000000001</v>
      </c>
      <c r="Q9294" s="3">
        <v>107.0128061516791</v>
      </c>
      <c r="R9294" s="3">
        <f>(Table1[[#This Row],[Selling Price]]-Table1[[#This Row],[Cost Price]])</f>
        <v>45.787193848320911</v>
      </c>
      <c r="S9294" s="12">
        <f>(Table1[[#This Row],[Profit]]/Table1[[#This Row],[Selling Price]])</f>
        <v>0.29965441000210019</v>
      </c>
      <c r="T9294">
        <v>5</v>
      </c>
      <c r="U9294" s="2">
        <f>Table1[[#This Row],[Selling Price]]*Table1[[#This Row],[Quantity]]</f>
        <v>764</v>
      </c>
      <c r="V9294" s="4">
        <v>0</v>
      </c>
      <c r="W9294">
        <v>448</v>
      </c>
      <c r="X9294" t="s">
        <v>36</v>
      </c>
      <c r="Y9294" t="s">
        <v>68</v>
      </c>
      <c r="Z9294" s="2">
        <v>49.647404996204408</v>
      </c>
    </row>
    <row r="9295" spans="1:26" x14ac:dyDescent="0.35">
      <c r="A9295" t="s">
        <v>115</v>
      </c>
      <c r="B9295" t="s">
        <v>116</v>
      </c>
      <c r="C9295" t="s">
        <v>39</v>
      </c>
      <c r="D9295" t="s">
        <v>46</v>
      </c>
      <c r="E9295" t="s">
        <v>102</v>
      </c>
      <c r="F9295" t="s">
        <v>1650</v>
      </c>
      <c r="G9295" t="s">
        <v>1651</v>
      </c>
      <c r="H9295" t="s">
        <v>32</v>
      </c>
      <c r="I9295" t="s">
        <v>6688</v>
      </c>
      <c r="J9295" s="1">
        <v>42579</v>
      </c>
      <c r="K9295" s="1">
        <v>42585</v>
      </c>
      <c r="L9295" t="s">
        <v>60</v>
      </c>
      <c r="M9295">
        <f>Table1[[#This Row],[Ship Date]]-Table1[[#This Row],[Order Date]]</f>
        <v>6</v>
      </c>
      <c r="N9295">
        <v>7</v>
      </c>
      <c r="O9295" t="s">
        <v>51</v>
      </c>
      <c r="P9295" s="3">
        <v>109.92</v>
      </c>
      <c r="Q9295" s="3">
        <v>83.779184708456626</v>
      </c>
      <c r="R9295" s="3">
        <f>(Table1[[#This Row],[Selling Price]]-Table1[[#This Row],[Cost Price]])</f>
        <v>26.140815291543376</v>
      </c>
      <c r="S9295" s="12">
        <f>(Table1[[#This Row],[Profit]]/Table1[[#This Row],[Selling Price]])</f>
        <v>0.23781673300166825</v>
      </c>
      <c r="T9295">
        <v>2</v>
      </c>
      <c r="U9295" s="2">
        <f>Table1[[#This Row],[Selling Price]]*Table1[[#This Row],[Quantity]]</f>
        <v>219.84</v>
      </c>
      <c r="V9295" s="4">
        <v>0</v>
      </c>
      <c r="W9295">
        <v>342</v>
      </c>
      <c r="X9295" t="s">
        <v>68</v>
      </c>
      <c r="Y9295" t="s">
        <v>68</v>
      </c>
      <c r="Z9295" s="2">
        <v>89.524649745195887</v>
      </c>
    </row>
    <row r="9296" spans="1:26" x14ac:dyDescent="0.35">
      <c r="A9296" t="s">
        <v>115</v>
      </c>
      <c r="B9296" t="s">
        <v>116</v>
      </c>
      <c r="C9296" t="s">
        <v>39</v>
      </c>
      <c r="D9296" t="s">
        <v>46</v>
      </c>
      <c r="E9296" t="s">
        <v>91</v>
      </c>
      <c r="F9296" t="s">
        <v>4301</v>
      </c>
      <c r="G9296" t="s">
        <v>4302</v>
      </c>
      <c r="H9296" t="s">
        <v>32</v>
      </c>
      <c r="I9296" t="s">
        <v>6739</v>
      </c>
      <c r="J9296" s="1">
        <v>42271</v>
      </c>
      <c r="K9296" s="1">
        <v>42275</v>
      </c>
      <c r="L9296" t="s">
        <v>60</v>
      </c>
      <c r="M9296">
        <f>Table1[[#This Row],[Ship Date]]-Table1[[#This Row],[Order Date]]</f>
        <v>4</v>
      </c>
      <c r="N9296">
        <v>9</v>
      </c>
      <c r="O9296" t="s">
        <v>61</v>
      </c>
      <c r="P9296" s="3">
        <v>1158.1199999999999</v>
      </c>
      <c r="Q9296" s="3">
        <v>975.26752363442711</v>
      </c>
      <c r="R9296" s="3">
        <f>(Table1[[#This Row],[Selling Price]]-Table1[[#This Row],[Cost Price]])</f>
        <v>182.85247636557278</v>
      </c>
      <c r="S9296" s="12">
        <f>(Table1[[#This Row],[Profit]]/Table1[[#This Row],[Selling Price]])</f>
        <v>0.15788733150759229</v>
      </c>
      <c r="T9296">
        <v>4</v>
      </c>
      <c r="U9296" s="2">
        <f>Table1[[#This Row],[Selling Price]]*Table1[[#This Row],[Quantity]]</f>
        <v>4632.4799999999996</v>
      </c>
      <c r="V9296" s="4">
        <v>0</v>
      </c>
      <c r="W9296">
        <v>272</v>
      </c>
      <c r="X9296" t="s">
        <v>36</v>
      </c>
      <c r="Y9296" t="s">
        <v>36</v>
      </c>
      <c r="Z9296" s="2">
        <v>443.52619281390821</v>
      </c>
    </row>
    <row r="9297" spans="1:26" x14ac:dyDescent="0.35">
      <c r="A9297" t="s">
        <v>115</v>
      </c>
      <c r="B9297" t="s">
        <v>116</v>
      </c>
      <c r="C9297" t="s">
        <v>39</v>
      </c>
      <c r="D9297" t="s">
        <v>46</v>
      </c>
      <c r="E9297" t="s">
        <v>91</v>
      </c>
      <c r="F9297" t="s">
        <v>1356</v>
      </c>
      <c r="G9297" t="s">
        <v>1357</v>
      </c>
      <c r="H9297" t="s">
        <v>32</v>
      </c>
      <c r="I9297" t="s">
        <v>6752</v>
      </c>
      <c r="J9297" s="1">
        <v>43007</v>
      </c>
      <c r="K9297" s="1">
        <v>43010</v>
      </c>
      <c r="L9297" t="s">
        <v>199</v>
      </c>
      <c r="M9297">
        <f>Table1[[#This Row],[Ship Date]]-Table1[[#This Row],[Order Date]]</f>
        <v>3</v>
      </c>
      <c r="N9297">
        <v>9</v>
      </c>
      <c r="O9297" t="s">
        <v>61</v>
      </c>
      <c r="P9297" s="3">
        <v>97.84</v>
      </c>
      <c r="Q9297" s="3">
        <v>70.820134418310587</v>
      </c>
      <c r="R9297" s="3">
        <f>(Table1[[#This Row],[Selling Price]]-Table1[[#This Row],[Cost Price]])</f>
        <v>27.019865581689416</v>
      </c>
      <c r="S9297" s="12">
        <f>(Table1[[#This Row],[Profit]]/Table1[[#This Row],[Selling Price]])</f>
        <v>0.27616379376215672</v>
      </c>
      <c r="T9297">
        <v>2</v>
      </c>
      <c r="U9297" s="2">
        <f>Table1[[#This Row],[Selling Price]]*Table1[[#This Row],[Quantity]]</f>
        <v>195.68</v>
      </c>
      <c r="V9297" s="4">
        <v>0</v>
      </c>
      <c r="W9297">
        <v>346</v>
      </c>
      <c r="X9297" t="s">
        <v>36</v>
      </c>
      <c r="Y9297" t="s">
        <v>68</v>
      </c>
      <c r="Z9297" s="2">
        <v>89.646420407116779</v>
      </c>
    </row>
    <row r="9298" spans="1:26" x14ac:dyDescent="0.35">
      <c r="A9298" t="s">
        <v>115</v>
      </c>
      <c r="B9298" t="s">
        <v>116</v>
      </c>
      <c r="C9298" t="s">
        <v>39</v>
      </c>
      <c r="D9298" t="s">
        <v>46</v>
      </c>
      <c r="E9298" t="s">
        <v>65</v>
      </c>
      <c r="F9298" t="s">
        <v>4030</v>
      </c>
      <c r="G9298" t="s">
        <v>4031</v>
      </c>
      <c r="H9298" t="s">
        <v>32</v>
      </c>
      <c r="I9298" t="s">
        <v>6813</v>
      </c>
      <c r="J9298" s="1">
        <v>42987</v>
      </c>
      <c r="K9298" s="1">
        <v>42992</v>
      </c>
      <c r="L9298" t="s">
        <v>60</v>
      </c>
      <c r="M9298">
        <f>Table1[[#This Row],[Ship Date]]-Table1[[#This Row],[Order Date]]</f>
        <v>5</v>
      </c>
      <c r="N9298">
        <v>9</v>
      </c>
      <c r="O9298" t="s">
        <v>61</v>
      </c>
      <c r="P9298" s="3">
        <v>99.87</v>
      </c>
      <c r="Q9298" s="3">
        <v>71.118748553392422</v>
      </c>
      <c r="R9298" s="3">
        <f>(Table1[[#This Row],[Selling Price]]-Table1[[#This Row],[Cost Price]])</f>
        <v>28.751251446607583</v>
      </c>
      <c r="S9298" s="12">
        <f>(Table1[[#This Row],[Profit]]/Table1[[#This Row],[Selling Price]])</f>
        <v>0.28788676726351836</v>
      </c>
      <c r="T9298">
        <v>3</v>
      </c>
      <c r="U9298" s="2">
        <f>Table1[[#This Row],[Selling Price]]*Table1[[#This Row],[Quantity]]</f>
        <v>299.61</v>
      </c>
      <c r="V9298" s="4">
        <v>0</v>
      </c>
      <c r="W9298">
        <v>210</v>
      </c>
      <c r="X9298" t="s">
        <v>36</v>
      </c>
      <c r="Y9298" t="s">
        <v>68</v>
      </c>
      <c r="Z9298" s="2">
        <v>59.835630347366333</v>
      </c>
    </row>
    <row r="9299" spans="1:26" x14ac:dyDescent="0.35">
      <c r="A9299" t="s">
        <v>115</v>
      </c>
      <c r="B9299" t="s">
        <v>116</v>
      </c>
      <c r="C9299" t="s">
        <v>55</v>
      </c>
      <c r="D9299" t="s">
        <v>46</v>
      </c>
      <c r="E9299" t="s">
        <v>86</v>
      </c>
      <c r="F9299" t="s">
        <v>1517</v>
      </c>
      <c r="G9299" t="s">
        <v>1518</v>
      </c>
      <c r="H9299" t="s">
        <v>32</v>
      </c>
      <c r="I9299" t="s">
        <v>6817</v>
      </c>
      <c r="J9299" s="1">
        <v>42328</v>
      </c>
      <c r="K9299" s="1">
        <v>42332</v>
      </c>
      <c r="L9299" t="s">
        <v>60</v>
      </c>
      <c r="M9299">
        <f>Table1[[#This Row],[Ship Date]]-Table1[[#This Row],[Order Date]]</f>
        <v>4</v>
      </c>
      <c r="N9299">
        <v>11</v>
      </c>
      <c r="O9299" t="s">
        <v>35</v>
      </c>
      <c r="P9299" s="3">
        <v>24.192</v>
      </c>
      <c r="Q9299" s="3">
        <v>18.416977182163102</v>
      </c>
      <c r="R9299" s="3">
        <f>(Table1[[#This Row],[Selling Price]]-Table1[[#This Row],[Cost Price]])</f>
        <v>5.7750228178368985</v>
      </c>
      <c r="S9299" s="12">
        <f>(Table1[[#This Row],[Profit]]/Table1[[#This Row],[Selling Price]])</f>
        <v>0.23871622097540091</v>
      </c>
      <c r="T9299">
        <v>9</v>
      </c>
      <c r="U9299" s="2">
        <f>Table1[[#This Row],[Selling Price]]*Table1[[#This Row],[Quantity]]</f>
        <v>217.72800000000001</v>
      </c>
      <c r="V9299" s="4">
        <v>0.2</v>
      </c>
      <c r="W9299">
        <v>122</v>
      </c>
      <c r="X9299" t="s">
        <v>36</v>
      </c>
      <c r="Y9299" t="s">
        <v>52</v>
      </c>
      <c r="Z9299" s="2">
        <v>10.146977481003891</v>
      </c>
    </row>
    <row r="9300" spans="1:26" x14ac:dyDescent="0.35">
      <c r="A9300" t="s">
        <v>115</v>
      </c>
      <c r="B9300" t="s">
        <v>116</v>
      </c>
      <c r="C9300" t="s">
        <v>64</v>
      </c>
      <c r="D9300" t="s">
        <v>46</v>
      </c>
      <c r="E9300" t="s">
        <v>539</v>
      </c>
      <c r="F9300" t="s">
        <v>5282</v>
      </c>
      <c r="G9300" t="s">
        <v>5283</v>
      </c>
      <c r="H9300" t="s">
        <v>32</v>
      </c>
      <c r="I9300" t="s">
        <v>6861</v>
      </c>
      <c r="J9300" s="1">
        <v>42715</v>
      </c>
      <c r="K9300" s="1">
        <v>42715</v>
      </c>
      <c r="L9300" t="s">
        <v>1118</v>
      </c>
      <c r="M9300">
        <f>Table1[[#This Row],[Ship Date]]-Table1[[#This Row],[Order Date]]</f>
        <v>0</v>
      </c>
      <c r="N9300">
        <v>12</v>
      </c>
      <c r="O9300" t="s">
        <v>35</v>
      </c>
      <c r="P9300" s="3">
        <v>13.52</v>
      </c>
      <c r="Q9300" s="3">
        <v>9.0924348646206585</v>
      </c>
      <c r="R9300" s="3">
        <f>(Table1[[#This Row],[Selling Price]]-Table1[[#This Row],[Cost Price]])</f>
        <v>4.427565135379341</v>
      </c>
      <c r="S9300" s="12">
        <f>(Table1[[#This Row],[Profit]]/Table1[[#This Row],[Selling Price]])</f>
        <v>0.32748262835646014</v>
      </c>
      <c r="T9300">
        <v>2</v>
      </c>
      <c r="U9300" s="2">
        <f>Table1[[#This Row],[Selling Price]]*Table1[[#This Row],[Quantity]]</f>
        <v>27.04</v>
      </c>
      <c r="V9300" s="4">
        <v>0.2</v>
      </c>
      <c r="W9300">
        <v>122</v>
      </c>
      <c r="X9300" t="s">
        <v>36</v>
      </c>
      <c r="Y9300" t="s">
        <v>52</v>
      </c>
      <c r="Z9300" s="2">
        <v>11.806984413997551</v>
      </c>
    </row>
    <row r="9301" spans="1:26" x14ac:dyDescent="0.35">
      <c r="A9301" t="s">
        <v>115</v>
      </c>
      <c r="B9301" t="s">
        <v>116</v>
      </c>
      <c r="C9301" t="s">
        <v>55</v>
      </c>
      <c r="D9301" t="s">
        <v>46</v>
      </c>
      <c r="E9301" t="s">
        <v>102</v>
      </c>
      <c r="F9301" t="s">
        <v>1299</v>
      </c>
      <c r="G9301" t="s">
        <v>1300</v>
      </c>
      <c r="H9301" t="s">
        <v>32</v>
      </c>
      <c r="I9301" t="s">
        <v>6862</v>
      </c>
      <c r="J9301" s="1">
        <v>41983</v>
      </c>
      <c r="K9301" s="1">
        <v>41987</v>
      </c>
      <c r="L9301" t="s">
        <v>60</v>
      </c>
      <c r="M9301">
        <f>Table1[[#This Row],[Ship Date]]-Table1[[#This Row],[Order Date]]</f>
        <v>4</v>
      </c>
      <c r="N9301">
        <v>12</v>
      </c>
      <c r="O9301" t="s">
        <v>35</v>
      </c>
      <c r="P9301" s="3">
        <v>91.36</v>
      </c>
      <c r="Q9301" s="3">
        <v>71.852866556909603</v>
      </c>
      <c r="R9301" s="3">
        <f>(Table1[[#This Row],[Selling Price]]-Table1[[#This Row],[Cost Price]])</f>
        <v>19.507133443090396</v>
      </c>
      <c r="S9301" s="12">
        <f>(Table1[[#This Row],[Profit]]/Table1[[#This Row],[Selling Price]])</f>
        <v>0.21351941159249557</v>
      </c>
      <c r="T9301">
        <v>4</v>
      </c>
      <c r="U9301" s="2">
        <f>Table1[[#This Row],[Selling Price]]*Table1[[#This Row],[Quantity]]</f>
        <v>365.44</v>
      </c>
      <c r="V9301" s="4">
        <v>0</v>
      </c>
      <c r="W9301">
        <v>341</v>
      </c>
      <c r="X9301" t="s">
        <v>36</v>
      </c>
      <c r="Y9301" t="s">
        <v>68</v>
      </c>
      <c r="Z9301" s="2">
        <v>37.297563816778528</v>
      </c>
    </row>
    <row r="9302" spans="1:26" x14ac:dyDescent="0.35">
      <c r="A9302" t="s">
        <v>115</v>
      </c>
      <c r="B9302" t="s">
        <v>116</v>
      </c>
      <c r="C9302" t="s">
        <v>27</v>
      </c>
      <c r="D9302" t="s">
        <v>46</v>
      </c>
      <c r="E9302" t="s">
        <v>91</v>
      </c>
      <c r="F9302" t="s">
        <v>6371</v>
      </c>
      <c r="G9302" t="s">
        <v>6372</v>
      </c>
      <c r="H9302" t="s">
        <v>32</v>
      </c>
      <c r="I9302" t="s">
        <v>6876</v>
      </c>
      <c r="J9302" s="1">
        <v>42971</v>
      </c>
      <c r="K9302" s="1">
        <v>42973</v>
      </c>
      <c r="L9302" t="s">
        <v>34</v>
      </c>
      <c r="M9302">
        <f>Table1[[#This Row],[Ship Date]]-Table1[[#This Row],[Order Date]]</f>
        <v>2</v>
      </c>
      <c r="N9302">
        <v>8</v>
      </c>
      <c r="O9302" t="s">
        <v>61</v>
      </c>
      <c r="P9302" s="3">
        <v>646.27200000000005</v>
      </c>
      <c r="Q9302" s="3">
        <v>489.83512895507653</v>
      </c>
      <c r="R9302" s="3">
        <f>(Table1[[#This Row],[Selling Price]]-Table1[[#This Row],[Cost Price]])</f>
        <v>156.43687104492352</v>
      </c>
      <c r="S9302" s="12">
        <f>(Table1[[#This Row],[Profit]]/Table1[[#This Row],[Selling Price]])</f>
        <v>0.24206041890244898</v>
      </c>
      <c r="T9302">
        <v>8</v>
      </c>
      <c r="U9302" s="2">
        <f>Table1[[#This Row],[Selling Price]]*Table1[[#This Row],[Quantity]]</f>
        <v>5170.1760000000004</v>
      </c>
      <c r="V9302" s="4">
        <v>0.2</v>
      </c>
      <c r="W9302">
        <v>446</v>
      </c>
      <c r="X9302" t="s">
        <v>36</v>
      </c>
      <c r="Y9302" t="s">
        <v>36</v>
      </c>
      <c r="Z9302" s="2">
        <v>264.09696919124241</v>
      </c>
    </row>
    <row r="9303" spans="1:26" x14ac:dyDescent="0.35">
      <c r="A9303" t="s">
        <v>115</v>
      </c>
      <c r="B9303" t="s">
        <v>116</v>
      </c>
      <c r="C9303" t="s">
        <v>39</v>
      </c>
      <c r="D9303" t="s">
        <v>46</v>
      </c>
      <c r="E9303" t="s">
        <v>75</v>
      </c>
      <c r="F9303" t="s">
        <v>1131</v>
      </c>
      <c r="G9303" t="s">
        <v>1132</v>
      </c>
      <c r="H9303" t="s">
        <v>32</v>
      </c>
      <c r="I9303" t="s">
        <v>6895</v>
      </c>
      <c r="J9303" s="1">
        <v>42119</v>
      </c>
      <c r="K9303" s="1">
        <v>42124</v>
      </c>
      <c r="L9303" t="s">
        <v>60</v>
      </c>
      <c r="M9303">
        <f>Table1[[#This Row],[Ship Date]]-Table1[[#This Row],[Order Date]]</f>
        <v>5</v>
      </c>
      <c r="N9303">
        <v>4</v>
      </c>
      <c r="O9303" t="s">
        <v>106</v>
      </c>
      <c r="P9303" s="3">
        <v>57.75</v>
      </c>
      <c r="Q9303" s="3">
        <v>42.385297105879012</v>
      </c>
      <c r="R9303" s="3">
        <f>(Table1[[#This Row],[Selling Price]]-Table1[[#This Row],[Cost Price]])</f>
        <v>15.364702894120988</v>
      </c>
      <c r="S9303" s="12">
        <f>(Table1[[#This Row],[Profit]]/Table1[[#This Row],[Selling Price]])</f>
        <v>0.26605546137006042</v>
      </c>
      <c r="T9303">
        <v>5</v>
      </c>
      <c r="U9303" s="2">
        <f>Table1[[#This Row],[Selling Price]]*Table1[[#This Row],[Quantity]]</f>
        <v>288.75</v>
      </c>
      <c r="V9303" s="4">
        <v>0</v>
      </c>
      <c r="W9303">
        <v>484</v>
      </c>
      <c r="X9303" t="s">
        <v>36</v>
      </c>
      <c r="Y9303" t="s">
        <v>52</v>
      </c>
      <c r="Z9303" s="2">
        <v>17.878976480772049</v>
      </c>
    </row>
    <row r="9304" spans="1:26" x14ac:dyDescent="0.35">
      <c r="A9304" t="s">
        <v>115</v>
      </c>
      <c r="B9304" t="s">
        <v>116</v>
      </c>
      <c r="C9304" t="s">
        <v>64</v>
      </c>
      <c r="D9304" t="s">
        <v>46</v>
      </c>
      <c r="E9304" t="s">
        <v>102</v>
      </c>
      <c r="F9304" t="s">
        <v>287</v>
      </c>
      <c r="G9304" t="s">
        <v>288</v>
      </c>
      <c r="H9304" t="s">
        <v>32</v>
      </c>
      <c r="I9304" t="s">
        <v>6898</v>
      </c>
      <c r="J9304" s="1">
        <v>41700</v>
      </c>
      <c r="K9304" s="1">
        <v>41706</v>
      </c>
      <c r="L9304" t="s">
        <v>60</v>
      </c>
      <c r="M9304">
        <f>Table1[[#This Row],[Ship Date]]-Table1[[#This Row],[Order Date]]</f>
        <v>6</v>
      </c>
      <c r="N9304">
        <v>3</v>
      </c>
      <c r="O9304" t="s">
        <v>106</v>
      </c>
      <c r="P9304" s="3">
        <v>36.4</v>
      </c>
      <c r="Q9304" s="3">
        <v>27.066587499516629</v>
      </c>
      <c r="R9304" s="3">
        <f>(Table1[[#This Row],[Selling Price]]-Table1[[#This Row],[Cost Price]])</f>
        <v>9.3334125004833695</v>
      </c>
      <c r="S9304" s="12">
        <f>(Table1[[#This Row],[Profit]]/Table1[[#This Row],[Selling Price]])</f>
        <v>0.25641243133196073</v>
      </c>
      <c r="T9304">
        <v>5</v>
      </c>
      <c r="U9304" s="2">
        <f>Table1[[#This Row],[Selling Price]]*Table1[[#This Row],[Quantity]]</f>
        <v>182</v>
      </c>
      <c r="V9304" s="4">
        <v>0</v>
      </c>
      <c r="W9304">
        <v>240</v>
      </c>
      <c r="X9304" t="s">
        <v>68</v>
      </c>
      <c r="Y9304" t="s">
        <v>52</v>
      </c>
      <c r="Z9304" s="2">
        <v>15.87752256073556</v>
      </c>
    </row>
    <row r="9305" spans="1:26" x14ac:dyDescent="0.35">
      <c r="A9305" t="s">
        <v>115</v>
      </c>
      <c r="B9305" t="s">
        <v>116</v>
      </c>
      <c r="C9305" t="s">
        <v>27</v>
      </c>
      <c r="D9305" t="s">
        <v>46</v>
      </c>
      <c r="E9305" t="s">
        <v>539</v>
      </c>
      <c r="F9305" t="s">
        <v>1119</v>
      </c>
      <c r="G9305" t="s">
        <v>1120</v>
      </c>
      <c r="H9305" t="s">
        <v>32</v>
      </c>
      <c r="I9305" t="s">
        <v>6908</v>
      </c>
      <c r="J9305" s="1">
        <v>42369</v>
      </c>
      <c r="K9305" s="1">
        <v>42373</v>
      </c>
      <c r="L9305" t="s">
        <v>60</v>
      </c>
      <c r="M9305">
        <f>Table1[[#This Row],[Ship Date]]-Table1[[#This Row],[Order Date]]</f>
        <v>4</v>
      </c>
      <c r="N9305">
        <v>12</v>
      </c>
      <c r="O9305" t="s">
        <v>35</v>
      </c>
      <c r="P9305" s="3">
        <v>5.8879999999999999</v>
      </c>
      <c r="Q9305" s="3">
        <v>4.2579960004905288</v>
      </c>
      <c r="R9305" s="3">
        <f>(Table1[[#This Row],[Selling Price]]-Table1[[#This Row],[Cost Price]])</f>
        <v>1.6300039995094711</v>
      </c>
      <c r="S9305" s="12">
        <f>(Table1[[#This Row],[Profit]]/Table1[[#This Row],[Selling Price]])</f>
        <v>0.27683491839495095</v>
      </c>
      <c r="T9305">
        <v>2</v>
      </c>
      <c r="U9305" s="2">
        <f>Table1[[#This Row],[Selling Price]]*Table1[[#This Row],[Quantity]]</f>
        <v>11.776</v>
      </c>
      <c r="V9305" s="4">
        <v>0.2</v>
      </c>
      <c r="W9305">
        <v>133</v>
      </c>
      <c r="X9305" t="s">
        <v>36</v>
      </c>
      <c r="Y9305" t="s">
        <v>52</v>
      </c>
      <c r="Z9305" s="2">
        <v>7.1675701401720326</v>
      </c>
    </row>
    <row r="9306" spans="1:26" x14ac:dyDescent="0.35">
      <c r="A9306" t="s">
        <v>115</v>
      </c>
      <c r="B9306" t="s">
        <v>116</v>
      </c>
      <c r="C9306" t="s">
        <v>55</v>
      </c>
      <c r="D9306" t="s">
        <v>46</v>
      </c>
      <c r="E9306" t="s">
        <v>65</v>
      </c>
      <c r="F9306" t="s">
        <v>1252</v>
      </c>
      <c r="G9306" t="s">
        <v>1253</v>
      </c>
      <c r="H9306" t="s">
        <v>32</v>
      </c>
      <c r="I9306" t="s">
        <v>6960</v>
      </c>
      <c r="J9306" s="1">
        <v>41717</v>
      </c>
      <c r="K9306" s="1">
        <v>41719</v>
      </c>
      <c r="L9306" t="s">
        <v>199</v>
      </c>
      <c r="M9306">
        <f>Table1[[#This Row],[Ship Date]]-Table1[[#This Row],[Order Date]]</f>
        <v>2</v>
      </c>
      <c r="N9306">
        <v>3</v>
      </c>
      <c r="O9306" t="s">
        <v>106</v>
      </c>
      <c r="P9306" s="3">
        <v>26.16</v>
      </c>
      <c r="Q9306" s="3">
        <v>18.625816146964461</v>
      </c>
      <c r="R9306" s="3">
        <f>(Table1[[#This Row],[Selling Price]]-Table1[[#This Row],[Cost Price]])</f>
        <v>7.5341838530355396</v>
      </c>
      <c r="S9306" s="12">
        <f>(Table1[[#This Row],[Profit]]/Table1[[#This Row],[Selling Price]])</f>
        <v>0.28800396991726068</v>
      </c>
      <c r="T9306">
        <v>3</v>
      </c>
      <c r="U9306" s="2">
        <f>Table1[[#This Row],[Selling Price]]*Table1[[#This Row],[Quantity]]</f>
        <v>78.48</v>
      </c>
      <c r="V9306" s="4">
        <v>0.2</v>
      </c>
      <c r="W9306">
        <v>110</v>
      </c>
      <c r="X9306" t="s">
        <v>36</v>
      </c>
      <c r="Y9306" t="s">
        <v>36</v>
      </c>
      <c r="Z9306" s="2">
        <v>15.56104415642136</v>
      </c>
    </row>
    <row r="9307" spans="1:26" x14ac:dyDescent="0.35">
      <c r="A9307" t="s">
        <v>115</v>
      </c>
      <c r="B9307" t="s">
        <v>116</v>
      </c>
      <c r="C9307" t="s">
        <v>64</v>
      </c>
      <c r="D9307" t="s">
        <v>46</v>
      </c>
      <c r="E9307" t="s">
        <v>47</v>
      </c>
      <c r="F9307" t="s">
        <v>3494</v>
      </c>
      <c r="G9307" t="s">
        <v>3495</v>
      </c>
      <c r="H9307" t="s">
        <v>32</v>
      </c>
      <c r="I9307" t="s">
        <v>7030</v>
      </c>
      <c r="J9307" s="1">
        <v>42867</v>
      </c>
      <c r="K9307" s="1">
        <v>42871</v>
      </c>
      <c r="L9307" t="s">
        <v>60</v>
      </c>
      <c r="M9307">
        <f>Table1[[#This Row],[Ship Date]]-Table1[[#This Row],[Order Date]]</f>
        <v>4</v>
      </c>
      <c r="N9307">
        <v>5</v>
      </c>
      <c r="O9307" t="s">
        <v>51</v>
      </c>
      <c r="P9307" s="3">
        <v>5.9039999999999999</v>
      </c>
      <c r="Q9307" s="3">
        <v>4.5339218425629424</v>
      </c>
      <c r="R9307" s="3">
        <f>(Table1[[#This Row],[Selling Price]]-Table1[[#This Row],[Cost Price]])</f>
        <v>1.3700781574370575</v>
      </c>
      <c r="S9307" s="12">
        <f>(Table1[[#This Row],[Profit]]/Table1[[#This Row],[Selling Price]])</f>
        <v>0.23205930850898671</v>
      </c>
      <c r="T9307">
        <v>2</v>
      </c>
      <c r="U9307" s="2">
        <f>Table1[[#This Row],[Selling Price]]*Table1[[#This Row],[Quantity]]</f>
        <v>11.808</v>
      </c>
      <c r="V9307" s="4">
        <v>0.2</v>
      </c>
      <c r="W9307">
        <v>471</v>
      </c>
      <c r="X9307" t="s">
        <v>36</v>
      </c>
      <c r="Y9307" t="s">
        <v>52</v>
      </c>
      <c r="Z9307" s="2">
        <v>4.5961295207411821</v>
      </c>
    </row>
    <row r="9308" spans="1:26" x14ac:dyDescent="0.35">
      <c r="A9308" t="s">
        <v>115</v>
      </c>
      <c r="B9308" t="s">
        <v>116</v>
      </c>
      <c r="C9308" t="s">
        <v>27</v>
      </c>
      <c r="D9308" t="s">
        <v>46</v>
      </c>
      <c r="E9308" t="s">
        <v>47</v>
      </c>
      <c r="F9308" t="s">
        <v>3438</v>
      </c>
      <c r="G9308" t="s">
        <v>3439</v>
      </c>
      <c r="H9308" t="s">
        <v>32</v>
      </c>
      <c r="I9308" t="s">
        <v>7067</v>
      </c>
      <c r="J9308" s="1">
        <v>43028</v>
      </c>
      <c r="K9308" s="1">
        <v>43028</v>
      </c>
      <c r="L9308" t="s">
        <v>1118</v>
      </c>
      <c r="M9308">
        <f>Table1[[#This Row],[Ship Date]]-Table1[[#This Row],[Order Date]]</f>
        <v>0</v>
      </c>
      <c r="N9308">
        <v>10</v>
      </c>
      <c r="O9308" t="s">
        <v>61</v>
      </c>
      <c r="P9308" s="3">
        <v>24.55</v>
      </c>
      <c r="Q9308" s="3">
        <v>16.005613267296489</v>
      </c>
      <c r="R9308" s="3">
        <f>(Table1[[#This Row],[Selling Price]]-Table1[[#This Row],[Cost Price]])</f>
        <v>8.5443867327035115</v>
      </c>
      <c r="S9308" s="12">
        <f>(Table1[[#This Row],[Profit]]/Table1[[#This Row],[Selling Price]])</f>
        <v>0.34804019277814707</v>
      </c>
      <c r="T9308">
        <v>5</v>
      </c>
      <c r="U9308" s="2">
        <f>Table1[[#This Row],[Selling Price]]*Table1[[#This Row],[Quantity]]</f>
        <v>122.75</v>
      </c>
      <c r="V9308" s="4">
        <v>0</v>
      </c>
      <c r="W9308">
        <v>287</v>
      </c>
      <c r="X9308" t="s">
        <v>36</v>
      </c>
      <c r="Y9308" t="s">
        <v>52</v>
      </c>
      <c r="Z9308" s="2">
        <v>12.990638937327139</v>
      </c>
    </row>
    <row r="9309" spans="1:26" x14ac:dyDescent="0.35">
      <c r="A9309" t="s">
        <v>115</v>
      </c>
      <c r="B9309" t="s">
        <v>116</v>
      </c>
      <c r="C9309" t="s">
        <v>27</v>
      </c>
      <c r="D9309" t="s">
        <v>46</v>
      </c>
      <c r="E9309" t="s">
        <v>102</v>
      </c>
      <c r="F9309" t="s">
        <v>3061</v>
      </c>
      <c r="G9309" t="s">
        <v>3062</v>
      </c>
      <c r="H9309" t="s">
        <v>32</v>
      </c>
      <c r="I9309" t="s">
        <v>7074</v>
      </c>
      <c r="J9309" s="1">
        <v>42758</v>
      </c>
      <c r="K9309" s="1">
        <v>42763</v>
      </c>
      <c r="L9309" t="s">
        <v>60</v>
      </c>
      <c r="M9309">
        <f>Table1[[#This Row],[Ship Date]]-Table1[[#This Row],[Order Date]]</f>
        <v>5</v>
      </c>
      <c r="N9309">
        <v>1</v>
      </c>
      <c r="O9309" t="s">
        <v>35</v>
      </c>
      <c r="P9309" s="3">
        <v>6.48</v>
      </c>
      <c r="Q9309" s="3">
        <v>5.4251733460869707</v>
      </c>
      <c r="R9309" s="3">
        <f>(Table1[[#This Row],[Selling Price]]-Table1[[#This Row],[Cost Price]])</f>
        <v>1.0548266539130298</v>
      </c>
      <c r="S9309" s="12">
        <f>(Table1[[#This Row],[Profit]]/Table1[[#This Row],[Selling Price]])</f>
        <v>0.16278189103596138</v>
      </c>
      <c r="T9309">
        <v>1</v>
      </c>
      <c r="U9309" s="2">
        <f>Table1[[#This Row],[Selling Price]]*Table1[[#This Row],[Quantity]]</f>
        <v>6.48</v>
      </c>
      <c r="V9309" s="4">
        <v>0</v>
      </c>
      <c r="W9309">
        <v>271</v>
      </c>
      <c r="X9309" t="s">
        <v>36</v>
      </c>
      <c r="Y9309" t="s">
        <v>52</v>
      </c>
      <c r="Z9309" s="2">
        <v>9.7559335791096888</v>
      </c>
    </row>
    <row r="9310" spans="1:26" x14ac:dyDescent="0.35">
      <c r="A9310" t="s">
        <v>115</v>
      </c>
      <c r="B9310" t="s">
        <v>116</v>
      </c>
      <c r="C9310" t="s">
        <v>45</v>
      </c>
      <c r="D9310" t="s">
        <v>46</v>
      </c>
      <c r="E9310" t="s">
        <v>75</v>
      </c>
      <c r="F9310" t="s">
        <v>5126</v>
      </c>
      <c r="G9310" t="s">
        <v>5127</v>
      </c>
      <c r="H9310" t="s">
        <v>32</v>
      </c>
      <c r="I9310" t="s">
        <v>7130</v>
      </c>
      <c r="J9310" s="1">
        <v>42285</v>
      </c>
      <c r="K9310" s="1">
        <v>42290</v>
      </c>
      <c r="L9310" t="s">
        <v>60</v>
      </c>
      <c r="M9310">
        <f>Table1[[#This Row],[Ship Date]]-Table1[[#This Row],[Order Date]]</f>
        <v>5</v>
      </c>
      <c r="N9310">
        <v>10</v>
      </c>
      <c r="O9310" t="s">
        <v>61</v>
      </c>
      <c r="P9310" s="3">
        <v>3.44</v>
      </c>
      <c r="Q9310" s="3">
        <v>2.4131518146078008</v>
      </c>
      <c r="R9310" s="3">
        <f>(Table1[[#This Row],[Selling Price]]-Table1[[#This Row],[Cost Price]])</f>
        <v>1.0268481853921991</v>
      </c>
      <c r="S9310" s="12">
        <f>(Table1[[#This Row],[Profit]]/Table1[[#This Row],[Selling Price]])</f>
        <v>0.2985023794744765</v>
      </c>
      <c r="T9310">
        <v>2</v>
      </c>
      <c r="U9310" s="2">
        <f>Table1[[#This Row],[Selling Price]]*Table1[[#This Row],[Quantity]]</f>
        <v>6.88</v>
      </c>
      <c r="V9310" s="4">
        <v>0.2</v>
      </c>
      <c r="W9310">
        <v>411</v>
      </c>
      <c r="X9310" t="s">
        <v>36</v>
      </c>
      <c r="Y9310" t="s">
        <v>52</v>
      </c>
      <c r="Z9310" s="2">
        <v>7.5342086512121504</v>
      </c>
    </row>
    <row r="9311" spans="1:26" x14ac:dyDescent="0.35">
      <c r="A9311" t="s">
        <v>115</v>
      </c>
      <c r="B9311" t="s">
        <v>116</v>
      </c>
      <c r="C9311" t="s">
        <v>27</v>
      </c>
      <c r="D9311" t="s">
        <v>46</v>
      </c>
      <c r="E9311" t="s">
        <v>91</v>
      </c>
      <c r="F9311" t="s">
        <v>4052</v>
      </c>
      <c r="G9311" t="s">
        <v>4053</v>
      </c>
      <c r="H9311" t="s">
        <v>32</v>
      </c>
      <c r="I9311" t="s">
        <v>7142</v>
      </c>
      <c r="J9311" s="1">
        <v>42889</v>
      </c>
      <c r="K9311" s="1">
        <v>42896</v>
      </c>
      <c r="L9311" t="s">
        <v>60</v>
      </c>
      <c r="M9311">
        <f>Table1[[#This Row],[Ship Date]]-Table1[[#This Row],[Order Date]]</f>
        <v>7</v>
      </c>
      <c r="N9311">
        <v>6</v>
      </c>
      <c r="O9311" t="s">
        <v>51</v>
      </c>
      <c r="P9311" s="3">
        <v>24.472000000000001</v>
      </c>
      <c r="Q9311" s="3">
        <v>18.481375335120301</v>
      </c>
      <c r="R9311" s="3">
        <f>(Table1[[#This Row],[Selling Price]]-Table1[[#This Row],[Cost Price]])</f>
        <v>5.9906246648797001</v>
      </c>
      <c r="S9311" s="12">
        <f>(Table1[[#This Row],[Profit]]/Table1[[#This Row],[Selling Price]])</f>
        <v>0.24479505822489783</v>
      </c>
      <c r="T9311">
        <v>7</v>
      </c>
      <c r="U9311" s="2">
        <f>Table1[[#This Row],[Selling Price]]*Table1[[#This Row],[Quantity]]</f>
        <v>171.304</v>
      </c>
      <c r="V9311" s="4">
        <v>0.2</v>
      </c>
      <c r="W9311">
        <v>318</v>
      </c>
      <c r="X9311" t="s">
        <v>68</v>
      </c>
      <c r="Y9311" t="s">
        <v>52</v>
      </c>
      <c r="Z9311" s="2">
        <v>6.2538349194714122</v>
      </c>
    </row>
    <row r="9312" spans="1:26" x14ac:dyDescent="0.35">
      <c r="A9312" t="s">
        <v>115</v>
      </c>
      <c r="B9312" t="s">
        <v>116</v>
      </c>
      <c r="C9312" t="s">
        <v>45</v>
      </c>
      <c r="D9312" t="s">
        <v>46</v>
      </c>
      <c r="E9312" t="s">
        <v>75</v>
      </c>
      <c r="F9312" t="s">
        <v>5589</v>
      </c>
      <c r="G9312" t="s">
        <v>3238</v>
      </c>
      <c r="H9312" t="s">
        <v>32</v>
      </c>
      <c r="I9312" t="s">
        <v>7192</v>
      </c>
      <c r="J9312" s="1">
        <v>42665</v>
      </c>
      <c r="K9312" s="1">
        <v>42665</v>
      </c>
      <c r="L9312" t="s">
        <v>1118</v>
      </c>
      <c r="M9312">
        <f>Table1[[#This Row],[Ship Date]]-Table1[[#This Row],[Order Date]]</f>
        <v>0</v>
      </c>
      <c r="N9312">
        <v>10</v>
      </c>
      <c r="O9312" t="s">
        <v>61</v>
      </c>
      <c r="P9312" s="3">
        <v>8.34</v>
      </c>
      <c r="Q9312" s="3">
        <v>6.0713906227688419</v>
      </c>
      <c r="R9312" s="3">
        <f>(Table1[[#This Row],[Selling Price]]-Table1[[#This Row],[Cost Price]])</f>
        <v>2.268609377231158</v>
      </c>
      <c r="S9312" s="12">
        <f>(Table1[[#This Row],[Profit]]/Table1[[#This Row],[Selling Price]])</f>
        <v>0.27201551285745301</v>
      </c>
      <c r="T9312">
        <v>3</v>
      </c>
      <c r="U9312" s="2">
        <f>Table1[[#This Row],[Selling Price]]*Table1[[#This Row],[Quantity]]</f>
        <v>25.02</v>
      </c>
      <c r="V9312" s="4">
        <v>0</v>
      </c>
      <c r="W9312">
        <v>443</v>
      </c>
      <c r="X9312" t="s">
        <v>36</v>
      </c>
      <c r="Y9312" t="s">
        <v>52</v>
      </c>
      <c r="Z9312" s="2">
        <v>4.7694084888310133</v>
      </c>
    </row>
    <row r="9313" spans="1:26" x14ac:dyDescent="0.35">
      <c r="A9313" t="s">
        <v>115</v>
      </c>
      <c r="B9313" t="s">
        <v>116</v>
      </c>
      <c r="C9313" t="s">
        <v>27</v>
      </c>
      <c r="D9313" t="s">
        <v>46</v>
      </c>
      <c r="E9313" t="s">
        <v>47</v>
      </c>
      <c r="F9313" t="s">
        <v>1995</v>
      </c>
      <c r="G9313" t="s">
        <v>1996</v>
      </c>
      <c r="H9313" t="s">
        <v>32</v>
      </c>
      <c r="I9313" t="s">
        <v>7231</v>
      </c>
      <c r="J9313" s="1">
        <v>42867</v>
      </c>
      <c r="K9313" s="1">
        <v>42869</v>
      </c>
      <c r="L9313" t="s">
        <v>34</v>
      </c>
      <c r="M9313">
        <f>Table1[[#This Row],[Ship Date]]-Table1[[#This Row],[Order Date]]</f>
        <v>2</v>
      </c>
      <c r="N9313">
        <v>5</v>
      </c>
      <c r="O9313" t="s">
        <v>51</v>
      </c>
      <c r="P9313" s="3">
        <v>6.16</v>
      </c>
      <c r="Q9313" s="3">
        <v>4.3956359589855278</v>
      </c>
      <c r="R9313" s="3">
        <f>(Table1[[#This Row],[Selling Price]]-Table1[[#This Row],[Cost Price]])</f>
        <v>1.7643640410144723</v>
      </c>
      <c r="S9313" s="12">
        <f>(Table1[[#This Row],[Profit]]/Table1[[#This Row],[Selling Price]])</f>
        <v>0.28642273393092083</v>
      </c>
      <c r="T9313">
        <v>2</v>
      </c>
      <c r="U9313" s="2">
        <f>Table1[[#This Row],[Selling Price]]*Table1[[#This Row],[Quantity]]</f>
        <v>12.32</v>
      </c>
      <c r="V9313" s="4">
        <v>0</v>
      </c>
      <c r="W9313">
        <v>296</v>
      </c>
      <c r="X9313" t="s">
        <v>36</v>
      </c>
      <c r="Y9313" t="s">
        <v>52</v>
      </c>
      <c r="Z9313" s="2">
        <v>6.8677784472127508</v>
      </c>
    </row>
    <row r="9314" spans="1:26" x14ac:dyDescent="0.35">
      <c r="A9314" t="s">
        <v>115</v>
      </c>
      <c r="B9314" t="s">
        <v>116</v>
      </c>
      <c r="C9314" t="s">
        <v>27</v>
      </c>
      <c r="D9314" t="s">
        <v>46</v>
      </c>
      <c r="E9314" t="s">
        <v>102</v>
      </c>
      <c r="F9314" t="s">
        <v>603</v>
      </c>
      <c r="G9314" t="s">
        <v>604</v>
      </c>
      <c r="H9314" t="s">
        <v>32</v>
      </c>
      <c r="I9314" t="s">
        <v>7280</v>
      </c>
      <c r="J9314" s="1">
        <v>42051</v>
      </c>
      <c r="K9314" s="1">
        <v>42055</v>
      </c>
      <c r="L9314" t="s">
        <v>60</v>
      </c>
      <c r="M9314">
        <f>Table1[[#This Row],[Ship Date]]-Table1[[#This Row],[Order Date]]</f>
        <v>4</v>
      </c>
      <c r="N9314">
        <v>2</v>
      </c>
      <c r="O9314" t="s">
        <v>106</v>
      </c>
      <c r="P9314" s="3">
        <v>35.880000000000003</v>
      </c>
      <c r="Q9314" s="3">
        <v>27.164870499591249</v>
      </c>
      <c r="R9314" s="3">
        <f>(Table1[[#This Row],[Selling Price]]-Table1[[#This Row],[Cost Price]])</f>
        <v>8.7151295004087537</v>
      </c>
      <c r="S9314" s="12">
        <f>(Table1[[#This Row],[Profit]]/Table1[[#This Row],[Selling Price]])</f>
        <v>0.24289658585308677</v>
      </c>
      <c r="T9314">
        <v>6</v>
      </c>
      <c r="U9314" s="2">
        <f>Table1[[#This Row],[Selling Price]]*Table1[[#This Row],[Quantity]]</f>
        <v>215.28000000000003</v>
      </c>
      <c r="V9314" s="4">
        <v>0</v>
      </c>
      <c r="W9314">
        <v>227</v>
      </c>
      <c r="X9314" t="s">
        <v>36</v>
      </c>
      <c r="Y9314" t="s">
        <v>52</v>
      </c>
      <c r="Z9314" s="2">
        <v>13.2597875799979</v>
      </c>
    </row>
    <row r="9315" spans="1:26" x14ac:dyDescent="0.35">
      <c r="A9315" t="s">
        <v>115</v>
      </c>
      <c r="B9315" t="s">
        <v>116</v>
      </c>
      <c r="C9315" t="s">
        <v>27</v>
      </c>
      <c r="D9315" t="s">
        <v>46</v>
      </c>
      <c r="E9315" t="s">
        <v>75</v>
      </c>
      <c r="F9315" t="s">
        <v>2707</v>
      </c>
      <c r="G9315" t="s">
        <v>2708</v>
      </c>
      <c r="H9315" t="s">
        <v>32</v>
      </c>
      <c r="I9315" t="s">
        <v>7286</v>
      </c>
      <c r="J9315" s="1">
        <v>43071</v>
      </c>
      <c r="K9315" s="1">
        <v>43077</v>
      </c>
      <c r="L9315" t="s">
        <v>60</v>
      </c>
      <c r="M9315">
        <f>Table1[[#This Row],[Ship Date]]-Table1[[#This Row],[Order Date]]</f>
        <v>6</v>
      </c>
      <c r="N9315">
        <v>12</v>
      </c>
      <c r="O9315" t="s">
        <v>35</v>
      </c>
      <c r="P9315" s="3">
        <v>32.776000000000003</v>
      </c>
      <c r="Q9315" s="3">
        <v>22.588846974293279</v>
      </c>
      <c r="R9315" s="3">
        <f>(Table1[[#This Row],[Selling Price]]-Table1[[#This Row],[Cost Price]])</f>
        <v>10.187153025706724</v>
      </c>
      <c r="S9315" s="12">
        <f>(Table1[[#This Row],[Profit]]/Table1[[#This Row],[Selling Price]])</f>
        <v>0.31081135665446435</v>
      </c>
      <c r="T9315">
        <v>1</v>
      </c>
      <c r="U9315" s="2">
        <f>Table1[[#This Row],[Selling Price]]*Table1[[#This Row],[Quantity]]</f>
        <v>32.776000000000003</v>
      </c>
      <c r="V9315" s="4">
        <v>0.2</v>
      </c>
      <c r="W9315">
        <v>182</v>
      </c>
      <c r="X9315" t="s">
        <v>68</v>
      </c>
      <c r="Y9315" t="s">
        <v>68</v>
      </c>
      <c r="Z9315" s="2">
        <v>125.23245243279931</v>
      </c>
    </row>
    <row r="9316" spans="1:26" x14ac:dyDescent="0.35">
      <c r="A9316" t="s">
        <v>115</v>
      </c>
      <c r="B9316" t="s">
        <v>116</v>
      </c>
      <c r="C9316" t="s">
        <v>55</v>
      </c>
      <c r="D9316" t="s">
        <v>46</v>
      </c>
      <c r="E9316" t="s">
        <v>86</v>
      </c>
      <c r="F9316" t="s">
        <v>1673</v>
      </c>
      <c r="G9316" t="s">
        <v>1674</v>
      </c>
      <c r="H9316" t="s">
        <v>32</v>
      </c>
      <c r="I9316" t="s">
        <v>7376</v>
      </c>
      <c r="J9316" s="1">
        <v>41995</v>
      </c>
      <c r="K9316" s="1">
        <v>42002</v>
      </c>
      <c r="L9316" t="s">
        <v>60</v>
      </c>
      <c r="M9316">
        <f>Table1[[#This Row],[Ship Date]]-Table1[[#This Row],[Order Date]]</f>
        <v>7</v>
      </c>
      <c r="N9316">
        <v>12</v>
      </c>
      <c r="O9316" t="s">
        <v>35</v>
      </c>
      <c r="P9316" s="3">
        <v>17.904</v>
      </c>
      <c r="Q9316" s="3">
        <v>11.750446822432149</v>
      </c>
      <c r="R9316" s="3">
        <f>(Table1[[#This Row],[Selling Price]]-Table1[[#This Row],[Cost Price]])</f>
        <v>6.1535531775678507</v>
      </c>
      <c r="S9316" s="12">
        <f>(Table1[[#This Row],[Profit]]/Table1[[#This Row],[Selling Price]])</f>
        <v>0.34369711670955377</v>
      </c>
      <c r="T9316">
        <v>6</v>
      </c>
      <c r="U9316" s="2">
        <f>Table1[[#This Row],[Selling Price]]*Table1[[#This Row],[Quantity]]</f>
        <v>107.42400000000001</v>
      </c>
      <c r="V9316" s="4">
        <v>0.8</v>
      </c>
      <c r="W9316">
        <v>453</v>
      </c>
      <c r="X9316" t="s">
        <v>68</v>
      </c>
      <c r="Y9316" t="s">
        <v>52</v>
      </c>
      <c r="Z9316" s="2">
        <v>29.970265664488199</v>
      </c>
    </row>
    <row r="9317" spans="1:26" x14ac:dyDescent="0.35">
      <c r="A9317" t="s">
        <v>115</v>
      </c>
      <c r="B9317" t="s">
        <v>116</v>
      </c>
      <c r="C9317" t="s">
        <v>55</v>
      </c>
      <c r="D9317" t="s">
        <v>46</v>
      </c>
      <c r="E9317" t="s">
        <v>102</v>
      </c>
      <c r="F9317" t="s">
        <v>1476</v>
      </c>
      <c r="G9317" t="s">
        <v>1477</v>
      </c>
      <c r="H9317" t="s">
        <v>32</v>
      </c>
      <c r="I9317" t="s">
        <v>7472</v>
      </c>
      <c r="J9317" s="1">
        <v>41860</v>
      </c>
      <c r="K9317" s="1">
        <v>41865</v>
      </c>
      <c r="L9317" t="s">
        <v>60</v>
      </c>
      <c r="M9317">
        <f>Table1[[#This Row],[Ship Date]]-Table1[[#This Row],[Order Date]]</f>
        <v>5</v>
      </c>
      <c r="N9317">
        <v>8</v>
      </c>
      <c r="O9317" t="s">
        <v>61</v>
      </c>
      <c r="P9317" s="3">
        <v>5.98</v>
      </c>
      <c r="Q9317" s="3">
        <v>3.9175604753400961</v>
      </c>
      <c r="R9317" s="3">
        <f>(Table1[[#This Row],[Selling Price]]-Table1[[#This Row],[Cost Price]])</f>
        <v>2.0624395246599043</v>
      </c>
      <c r="S9317" s="12">
        <f>(Table1[[#This Row],[Profit]]/Table1[[#This Row],[Selling Price]])</f>
        <v>0.34488955261871307</v>
      </c>
      <c r="T9317">
        <v>1</v>
      </c>
      <c r="U9317" s="2">
        <f>Table1[[#This Row],[Selling Price]]*Table1[[#This Row],[Quantity]]</f>
        <v>5.98</v>
      </c>
      <c r="V9317" s="4">
        <v>0</v>
      </c>
      <c r="W9317">
        <v>392</v>
      </c>
      <c r="X9317" t="s">
        <v>36</v>
      </c>
      <c r="Y9317" t="s">
        <v>52</v>
      </c>
      <c r="Z9317" s="2">
        <v>18.03372659372274</v>
      </c>
    </row>
    <row r="9318" spans="1:26" x14ac:dyDescent="0.35">
      <c r="A9318" t="s">
        <v>115</v>
      </c>
      <c r="B9318" t="s">
        <v>116</v>
      </c>
      <c r="C9318" t="s">
        <v>45</v>
      </c>
      <c r="D9318" t="s">
        <v>46</v>
      </c>
      <c r="E9318" t="s">
        <v>102</v>
      </c>
      <c r="F9318" t="s">
        <v>6472</v>
      </c>
      <c r="G9318" t="s">
        <v>6473</v>
      </c>
      <c r="H9318" t="s">
        <v>32</v>
      </c>
      <c r="I9318" t="s">
        <v>7486</v>
      </c>
      <c r="J9318" s="1">
        <v>42364</v>
      </c>
      <c r="K9318" s="1">
        <v>42368</v>
      </c>
      <c r="L9318" t="s">
        <v>34</v>
      </c>
      <c r="M9318">
        <f>Table1[[#This Row],[Ship Date]]-Table1[[#This Row],[Order Date]]</f>
        <v>4</v>
      </c>
      <c r="N9318">
        <v>12</v>
      </c>
      <c r="O9318" t="s">
        <v>35</v>
      </c>
      <c r="P9318" s="3">
        <v>212.64</v>
      </c>
      <c r="Q9318" s="3">
        <v>165.879294430215</v>
      </c>
      <c r="R9318" s="3">
        <f>(Table1[[#This Row],[Selling Price]]-Table1[[#This Row],[Cost Price]])</f>
        <v>46.760705569784989</v>
      </c>
      <c r="S9318" s="12">
        <f>(Table1[[#This Row],[Profit]]/Table1[[#This Row],[Selling Price]])</f>
        <v>0.21990550023412805</v>
      </c>
      <c r="T9318">
        <v>6</v>
      </c>
      <c r="U9318" s="2">
        <f>Table1[[#This Row],[Selling Price]]*Table1[[#This Row],[Quantity]]</f>
        <v>1275.8399999999999</v>
      </c>
      <c r="V9318" s="4">
        <v>0</v>
      </c>
      <c r="W9318">
        <v>195</v>
      </c>
      <c r="X9318" t="s">
        <v>36</v>
      </c>
      <c r="Y9318" t="s">
        <v>68</v>
      </c>
      <c r="Z9318" s="2">
        <v>89.228937232374605</v>
      </c>
    </row>
    <row r="9319" spans="1:26" x14ac:dyDescent="0.35">
      <c r="A9319" t="s">
        <v>115</v>
      </c>
      <c r="B9319" t="s">
        <v>116</v>
      </c>
      <c r="C9319" t="s">
        <v>64</v>
      </c>
      <c r="D9319" t="s">
        <v>46</v>
      </c>
      <c r="E9319" t="s">
        <v>178</v>
      </c>
      <c r="F9319" t="s">
        <v>5793</v>
      </c>
      <c r="G9319" t="s">
        <v>5794</v>
      </c>
      <c r="H9319" t="s">
        <v>32</v>
      </c>
      <c r="I9319" t="s">
        <v>7577</v>
      </c>
      <c r="J9319" s="1">
        <v>43030</v>
      </c>
      <c r="K9319" s="1">
        <v>43036</v>
      </c>
      <c r="L9319" t="s">
        <v>60</v>
      </c>
      <c r="M9319">
        <f>Table1[[#This Row],[Ship Date]]-Table1[[#This Row],[Order Date]]</f>
        <v>6</v>
      </c>
      <c r="N9319">
        <v>10</v>
      </c>
      <c r="O9319" t="s">
        <v>61</v>
      </c>
      <c r="P9319" s="3">
        <v>31.68</v>
      </c>
      <c r="Q9319" s="3">
        <v>25.75710757601092</v>
      </c>
      <c r="R9319" s="3">
        <f>(Table1[[#This Row],[Selling Price]]-Table1[[#This Row],[Cost Price]])</f>
        <v>5.9228924239890794</v>
      </c>
      <c r="S9319" s="12">
        <f>(Table1[[#This Row],[Profit]]/Table1[[#This Row],[Selling Price]])</f>
        <v>0.18695998813096842</v>
      </c>
      <c r="T9319">
        <v>4</v>
      </c>
      <c r="U9319" s="2">
        <f>Table1[[#This Row],[Selling Price]]*Table1[[#This Row],[Quantity]]</f>
        <v>126.72</v>
      </c>
      <c r="V9319" s="4">
        <v>0.2</v>
      </c>
      <c r="W9319">
        <v>165</v>
      </c>
      <c r="X9319" t="s">
        <v>68</v>
      </c>
      <c r="Y9319" t="s">
        <v>52</v>
      </c>
      <c r="Z9319" s="2">
        <v>9.9657814545573888</v>
      </c>
    </row>
    <row r="9320" spans="1:26" x14ac:dyDescent="0.35">
      <c r="A9320" t="s">
        <v>115</v>
      </c>
      <c r="B9320" t="s">
        <v>116</v>
      </c>
      <c r="C9320" t="s">
        <v>27</v>
      </c>
      <c r="D9320" t="s">
        <v>46</v>
      </c>
      <c r="E9320" t="s">
        <v>178</v>
      </c>
      <c r="F9320" t="s">
        <v>1426</v>
      </c>
      <c r="G9320" t="s">
        <v>1427</v>
      </c>
      <c r="H9320" t="s">
        <v>32</v>
      </c>
      <c r="I9320" t="s">
        <v>7607</v>
      </c>
      <c r="J9320" s="1">
        <v>42679</v>
      </c>
      <c r="K9320" s="1">
        <v>42681</v>
      </c>
      <c r="L9320" t="s">
        <v>34</v>
      </c>
      <c r="M9320">
        <f>Table1[[#This Row],[Ship Date]]-Table1[[#This Row],[Order Date]]</f>
        <v>2</v>
      </c>
      <c r="N9320">
        <v>11</v>
      </c>
      <c r="O9320" t="s">
        <v>35</v>
      </c>
      <c r="P9320" s="3">
        <v>158.13</v>
      </c>
      <c r="Q9320" s="3">
        <v>131.02032637794849</v>
      </c>
      <c r="R9320" s="3">
        <f>(Table1[[#This Row],[Selling Price]]-Table1[[#This Row],[Cost Price]])</f>
        <v>27.109673622051503</v>
      </c>
      <c r="S9320" s="12">
        <f>(Table1[[#This Row],[Profit]]/Table1[[#This Row],[Selling Price]])</f>
        <v>0.17143915526498138</v>
      </c>
      <c r="T9320">
        <v>3</v>
      </c>
      <c r="U9320" s="2">
        <f>Table1[[#This Row],[Selling Price]]*Table1[[#This Row],[Quantity]]</f>
        <v>474.39</v>
      </c>
      <c r="V9320" s="4">
        <v>0</v>
      </c>
      <c r="W9320">
        <v>116</v>
      </c>
      <c r="X9320" t="s">
        <v>36</v>
      </c>
      <c r="Y9320" t="s">
        <v>36</v>
      </c>
      <c r="Z9320" s="2">
        <v>43.03753478070044</v>
      </c>
    </row>
    <row r="9321" spans="1:26" x14ac:dyDescent="0.35">
      <c r="A9321" t="s">
        <v>115</v>
      </c>
      <c r="B9321" t="s">
        <v>116</v>
      </c>
      <c r="C9321" t="s">
        <v>27</v>
      </c>
      <c r="D9321" t="s">
        <v>46</v>
      </c>
      <c r="E9321" t="s">
        <v>65</v>
      </c>
      <c r="F9321" t="s">
        <v>3839</v>
      </c>
      <c r="G9321" t="s">
        <v>3840</v>
      </c>
      <c r="H9321" t="s">
        <v>32</v>
      </c>
      <c r="I9321" t="s">
        <v>7619</v>
      </c>
      <c r="J9321" s="1">
        <v>41716</v>
      </c>
      <c r="K9321" s="1">
        <v>41722</v>
      </c>
      <c r="L9321" t="s">
        <v>60</v>
      </c>
      <c r="M9321">
        <f>Table1[[#This Row],[Ship Date]]-Table1[[#This Row],[Order Date]]</f>
        <v>6</v>
      </c>
      <c r="N9321">
        <v>3</v>
      </c>
      <c r="O9321" t="s">
        <v>106</v>
      </c>
      <c r="P9321" s="3">
        <v>1856.19</v>
      </c>
      <c r="Q9321" s="3">
        <v>1290.593791726418</v>
      </c>
      <c r="R9321" s="3">
        <f>(Table1[[#This Row],[Selling Price]]-Table1[[#This Row],[Cost Price]])</f>
        <v>565.59620827358208</v>
      </c>
      <c r="S9321" s="12">
        <f>(Table1[[#This Row],[Profit]]/Table1[[#This Row],[Selling Price]])</f>
        <v>0.30470814317154066</v>
      </c>
      <c r="T9321">
        <v>7</v>
      </c>
      <c r="U9321" s="2">
        <f>Table1[[#This Row],[Selling Price]]*Table1[[#This Row],[Quantity]]</f>
        <v>12993.33</v>
      </c>
      <c r="V9321" s="4">
        <v>0</v>
      </c>
      <c r="W9321">
        <v>408</v>
      </c>
      <c r="X9321" t="s">
        <v>68</v>
      </c>
      <c r="Y9321" t="s">
        <v>36</v>
      </c>
      <c r="Z9321" s="2">
        <v>518.59058146977907</v>
      </c>
    </row>
    <row r="9322" spans="1:26" x14ac:dyDescent="0.35">
      <c r="A9322" t="s">
        <v>115</v>
      </c>
      <c r="B9322" t="s">
        <v>116</v>
      </c>
      <c r="C9322" t="s">
        <v>27</v>
      </c>
      <c r="D9322" t="s">
        <v>46</v>
      </c>
      <c r="E9322" t="s">
        <v>86</v>
      </c>
      <c r="F9322" t="s">
        <v>5264</v>
      </c>
      <c r="G9322" t="s">
        <v>5265</v>
      </c>
      <c r="H9322" t="s">
        <v>32</v>
      </c>
      <c r="I9322" t="s">
        <v>7621</v>
      </c>
      <c r="J9322" s="1">
        <v>43034</v>
      </c>
      <c r="K9322" s="1">
        <v>43038</v>
      </c>
      <c r="L9322" t="s">
        <v>60</v>
      </c>
      <c r="M9322">
        <f>Table1[[#This Row],[Ship Date]]-Table1[[#This Row],[Order Date]]</f>
        <v>4</v>
      </c>
      <c r="N9322">
        <v>10</v>
      </c>
      <c r="O9322" t="s">
        <v>61</v>
      </c>
      <c r="P9322" s="3">
        <v>81.438000000000002</v>
      </c>
      <c r="Q9322" s="3">
        <v>56.721871297182588</v>
      </c>
      <c r="R9322" s="3">
        <f>(Table1[[#This Row],[Selling Price]]-Table1[[#This Row],[Cost Price]])</f>
        <v>24.716128702817414</v>
      </c>
      <c r="S9322" s="12">
        <f>(Table1[[#This Row],[Profit]]/Table1[[#This Row],[Selling Price]])</f>
        <v>0.30349626344970915</v>
      </c>
      <c r="T9322">
        <v>7</v>
      </c>
      <c r="U9322" s="2">
        <f>Table1[[#This Row],[Selling Price]]*Table1[[#This Row],[Quantity]]</f>
        <v>570.06600000000003</v>
      </c>
      <c r="V9322" s="4">
        <v>0.7</v>
      </c>
      <c r="W9322">
        <v>230</v>
      </c>
      <c r="X9322" t="s">
        <v>36</v>
      </c>
      <c r="Y9322" t="s">
        <v>68</v>
      </c>
      <c r="Z9322" s="2">
        <v>50.000354305411342</v>
      </c>
    </row>
    <row r="9323" spans="1:26" x14ac:dyDescent="0.35">
      <c r="A9323" t="s">
        <v>115</v>
      </c>
      <c r="B9323" t="s">
        <v>116</v>
      </c>
      <c r="C9323" t="s">
        <v>27</v>
      </c>
      <c r="D9323" t="s">
        <v>46</v>
      </c>
      <c r="E9323" t="s">
        <v>65</v>
      </c>
      <c r="F9323" t="s">
        <v>3141</v>
      </c>
      <c r="G9323" t="s">
        <v>3142</v>
      </c>
      <c r="H9323" t="s">
        <v>32</v>
      </c>
      <c r="I9323" t="s">
        <v>7649</v>
      </c>
      <c r="J9323" s="1">
        <v>42626</v>
      </c>
      <c r="K9323" s="1">
        <v>42631</v>
      </c>
      <c r="L9323" t="s">
        <v>60</v>
      </c>
      <c r="M9323">
        <f>Table1[[#This Row],[Ship Date]]-Table1[[#This Row],[Order Date]]</f>
        <v>5</v>
      </c>
      <c r="N9323">
        <v>9</v>
      </c>
      <c r="O9323" t="s">
        <v>61</v>
      </c>
      <c r="P9323" s="3">
        <v>40.74</v>
      </c>
      <c r="Q9323" s="3">
        <v>33.365923571100303</v>
      </c>
      <c r="R9323" s="3">
        <f>(Table1[[#This Row],[Selling Price]]-Table1[[#This Row],[Cost Price]])</f>
        <v>7.3740764288996985</v>
      </c>
      <c r="S9323" s="12">
        <f>(Table1[[#This Row],[Profit]]/Table1[[#This Row],[Selling Price]])</f>
        <v>0.18100334877024296</v>
      </c>
      <c r="T9323">
        <v>3</v>
      </c>
      <c r="U9323" s="2">
        <f>Table1[[#This Row],[Selling Price]]*Table1[[#This Row],[Quantity]]</f>
        <v>122.22</v>
      </c>
      <c r="V9323" s="4">
        <v>0</v>
      </c>
      <c r="W9323">
        <v>314</v>
      </c>
      <c r="X9323" t="s">
        <v>36</v>
      </c>
      <c r="Y9323" t="s">
        <v>52</v>
      </c>
      <c r="Z9323" s="2">
        <v>11.80906115376381</v>
      </c>
    </row>
    <row r="9324" spans="1:26" x14ac:dyDescent="0.35">
      <c r="A9324" t="s">
        <v>115</v>
      </c>
      <c r="B9324" t="s">
        <v>116</v>
      </c>
      <c r="C9324" t="s">
        <v>55</v>
      </c>
      <c r="D9324" t="s">
        <v>46</v>
      </c>
      <c r="E9324" t="s">
        <v>91</v>
      </c>
      <c r="F9324" t="s">
        <v>3144</v>
      </c>
      <c r="G9324" t="s">
        <v>3145</v>
      </c>
      <c r="H9324" t="s">
        <v>32</v>
      </c>
      <c r="I9324" t="s">
        <v>7702</v>
      </c>
      <c r="J9324" s="1">
        <v>42989</v>
      </c>
      <c r="K9324" s="1">
        <v>42994</v>
      </c>
      <c r="L9324" t="s">
        <v>60</v>
      </c>
      <c r="M9324">
        <f>Table1[[#This Row],[Ship Date]]-Table1[[#This Row],[Order Date]]</f>
        <v>5</v>
      </c>
      <c r="N9324">
        <v>9</v>
      </c>
      <c r="O9324" t="s">
        <v>61</v>
      </c>
      <c r="P9324" s="3">
        <v>1.556</v>
      </c>
      <c r="Q9324" s="3">
        <v>1.237803783038643</v>
      </c>
      <c r="R9324" s="3">
        <f>(Table1[[#This Row],[Selling Price]]-Table1[[#This Row],[Cost Price]])</f>
        <v>0.31819621696135703</v>
      </c>
      <c r="S9324" s="12">
        <f>(Table1[[#This Row],[Profit]]/Table1[[#This Row],[Selling Price]])</f>
        <v>0.20449628339418832</v>
      </c>
      <c r="T9324">
        <v>2</v>
      </c>
      <c r="U9324" s="2">
        <f>Table1[[#This Row],[Selling Price]]*Table1[[#This Row],[Quantity]]</f>
        <v>3.1120000000000001</v>
      </c>
      <c r="V9324" s="4">
        <v>0.8</v>
      </c>
      <c r="W9324">
        <v>374</v>
      </c>
      <c r="X9324" t="s">
        <v>36</v>
      </c>
      <c r="Y9324" t="s">
        <v>52</v>
      </c>
      <c r="Z9324" s="2">
        <v>5.1157919463261239</v>
      </c>
    </row>
    <row r="9325" spans="1:26" x14ac:dyDescent="0.35">
      <c r="A9325" t="s">
        <v>115</v>
      </c>
      <c r="B9325" t="s">
        <v>116</v>
      </c>
      <c r="C9325" t="s">
        <v>27</v>
      </c>
      <c r="D9325" t="s">
        <v>46</v>
      </c>
      <c r="E9325" t="s">
        <v>178</v>
      </c>
      <c r="F9325" t="s">
        <v>6674</v>
      </c>
      <c r="G9325" t="s">
        <v>6356</v>
      </c>
      <c r="H9325" t="s">
        <v>32</v>
      </c>
      <c r="I9325" t="s">
        <v>7721</v>
      </c>
      <c r="J9325" s="1">
        <v>41963</v>
      </c>
      <c r="K9325" s="1">
        <v>41968</v>
      </c>
      <c r="L9325" t="s">
        <v>60</v>
      </c>
      <c r="M9325">
        <f>Table1[[#This Row],[Ship Date]]-Table1[[#This Row],[Order Date]]</f>
        <v>5</v>
      </c>
      <c r="N9325">
        <v>11</v>
      </c>
      <c r="O9325" t="s">
        <v>35</v>
      </c>
      <c r="P9325" s="3">
        <v>34.74</v>
      </c>
      <c r="Q9325" s="3">
        <v>24.238978731345199</v>
      </c>
      <c r="R9325" s="3">
        <f>(Table1[[#This Row],[Selling Price]]-Table1[[#This Row],[Cost Price]])</f>
        <v>10.501021268654803</v>
      </c>
      <c r="S9325" s="12">
        <f>(Table1[[#This Row],[Profit]]/Table1[[#This Row],[Selling Price]])</f>
        <v>0.30227464791752456</v>
      </c>
      <c r="T9325">
        <v>3</v>
      </c>
      <c r="U9325" s="2">
        <f>Table1[[#This Row],[Selling Price]]*Table1[[#This Row],[Quantity]]</f>
        <v>104.22</v>
      </c>
      <c r="V9325" s="4">
        <v>0</v>
      </c>
      <c r="W9325">
        <v>138</v>
      </c>
      <c r="X9325" t="s">
        <v>36</v>
      </c>
      <c r="Y9325" t="s">
        <v>52</v>
      </c>
      <c r="Z9325" s="2">
        <v>15.009395457512611</v>
      </c>
    </row>
    <row r="9326" spans="1:26" x14ac:dyDescent="0.35">
      <c r="A9326" t="s">
        <v>115</v>
      </c>
      <c r="B9326" t="s">
        <v>116</v>
      </c>
      <c r="C9326" t="s">
        <v>45</v>
      </c>
      <c r="D9326" t="s">
        <v>46</v>
      </c>
      <c r="E9326" t="s">
        <v>91</v>
      </c>
      <c r="F9326" t="s">
        <v>2578</v>
      </c>
      <c r="G9326" t="s">
        <v>2579</v>
      </c>
      <c r="H9326" t="s">
        <v>32</v>
      </c>
      <c r="I9326" t="s">
        <v>7812</v>
      </c>
      <c r="J9326" s="1">
        <v>42638</v>
      </c>
      <c r="K9326" s="1">
        <v>42642</v>
      </c>
      <c r="L9326" t="s">
        <v>60</v>
      </c>
      <c r="M9326">
        <f>Table1[[#This Row],[Ship Date]]-Table1[[#This Row],[Order Date]]</f>
        <v>4</v>
      </c>
      <c r="N9326">
        <v>9</v>
      </c>
      <c r="O9326" t="s">
        <v>61</v>
      </c>
      <c r="P9326" s="3">
        <v>286.25599999999997</v>
      </c>
      <c r="Q9326" s="3">
        <v>196.95239740296981</v>
      </c>
      <c r="R9326" s="3">
        <f>(Table1[[#This Row],[Selling Price]]-Table1[[#This Row],[Cost Price]])</f>
        <v>89.303602597030164</v>
      </c>
      <c r="S9326" s="12">
        <f>(Table1[[#This Row],[Profit]]/Table1[[#This Row],[Selling Price]])</f>
        <v>0.31197111186151616</v>
      </c>
      <c r="T9326">
        <v>1</v>
      </c>
      <c r="U9326" s="2">
        <f>Table1[[#This Row],[Selling Price]]*Table1[[#This Row],[Quantity]]</f>
        <v>286.25599999999997</v>
      </c>
      <c r="V9326" s="4">
        <v>0.2</v>
      </c>
      <c r="W9326">
        <v>333</v>
      </c>
      <c r="X9326" t="s">
        <v>36</v>
      </c>
      <c r="Y9326" t="s">
        <v>36</v>
      </c>
      <c r="Z9326" s="2">
        <v>852.3830192383391</v>
      </c>
    </row>
    <row r="9327" spans="1:26" x14ac:dyDescent="0.35">
      <c r="A9327" t="s">
        <v>115</v>
      </c>
      <c r="B9327" t="s">
        <v>116</v>
      </c>
      <c r="C9327" t="s">
        <v>64</v>
      </c>
      <c r="D9327" t="s">
        <v>46</v>
      </c>
      <c r="E9327" t="s">
        <v>86</v>
      </c>
      <c r="F9327" t="s">
        <v>300</v>
      </c>
      <c r="G9327" t="s">
        <v>301</v>
      </c>
      <c r="H9327" t="s">
        <v>32</v>
      </c>
      <c r="I9327" t="s">
        <v>7862</v>
      </c>
      <c r="J9327" s="1">
        <v>42279</v>
      </c>
      <c r="K9327" s="1">
        <v>42283</v>
      </c>
      <c r="L9327" t="s">
        <v>60</v>
      </c>
      <c r="M9327">
        <f>Table1[[#This Row],[Ship Date]]-Table1[[#This Row],[Order Date]]</f>
        <v>4</v>
      </c>
      <c r="N9327">
        <v>10</v>
      </c>
      <c r="O9327" t="s">
        <v>61</v>
      </c>
      <c r="P9327" s="3">
        <v>26.9</v>
      </c>
      <c r="Q9327" s="3">
        <v>21.357920949057029</v>
      </c>
      <c r="R9327" s="3">
        <f>(Table1[[#This Row],[Selling Price]]-Table1[[#This Row],[Cost Price]])</f>
        <v>5.54207905094297</v>
      </c>
      <c r="S9327" s="12">
        <f>(Table1[[#This Row],[Profit]]/Table1[[#This Row],[Selling Price]])</f>
        <v>0.20602524352947846</v>
      </c>
      <c r="T9327">
        <v>5</v>
      </c>
      <c r="U9327" s="2">
        <f>Table1[[#This Row],[Selling Price]]*Table1[[#This Row],[Quantity]]</f>
        <v>134.5</v>
      </c>
      <c r="V9327" s="4">
        <v>0</v>
      </c>
      <c r="W9327">
        <v>110</v>
      </c>
      <c r="X9327" t="s">
        <v>36</v>
      </c>
      <c r="Y9327" t="s">
        <v>36</v>
      </c>
      <c r="Z9327" s="2">
        <v>15.956204298612111</v>
      </c>
    </row>
    <row r="9328" spans="1:26" x14ac:dyDescent="0.35">
      <c r="A9328" t="s">
        <v>115</v>
      </c>
      <c r="B9328" t="s">
        <v>116</v>
      </c>
      <c r="C9328" t="s">
        <v>39</v>
      </c>
      <c r="D9328" t="s">
        <v>46</v>
      </c>
      <c r="E9328" t="s">
        <v>102</v>
      </c>
      <c r="F9328" t="s">
        <v>281</v>
      </c>
      <c r="G9328" t="s">
        <v>282</v>
      </c>
      <c r="H9328" t="s">
        <v>32</v>
      </c>
      <c r="I9328" t="s">
        <v>7885</v>
      </c>
      <c r="J9328" s="1">
        <v>41748</v>
      </c>
      <c r="K9328" s="1">
        <v>41752</v>
      </c>
      <c r="L9328" t="s">
        <v>34</v>
      </c>
      <c r="M9328">
        <f>Table1[[#This Row],[Ship Date]]-Table1[[#This Row],[Order Date]]</f>
        <v>4</v>
      </c>
      <c r="N9328">
        <v>4</v>
      </c>
      <c r="O9328" t="s">
        <v>106</v>
      </c>
      <c r="P9328" s="3">
        <v>71.28</v>
      </c>
      <c r="Q9328" s="3">
        <v>56.002544975670723</v>
      </c>
      <c r="R9328" s="3">
        <f>(Table1[[#This Row],[Selling Price]]-Table1[[#This Row],[Cost Price]])</f>
        <v>15.277455024329278</v>
      </c>
      <c r="S9328" s="12">
        <f>(Table1[[#This Row],[Profit]]/Table1[[#This Row],[Selling Price]])</f>
        <v>0.2143301771089966</v>
      </c>
      <c r="T9328">
        <v>11</v>
      </c>
      <c r="U9328" s="2">
        <f>Table1[[#This Row],[Selling Price]]*Table1[[#This Row],[Quantity]]</f>
        <v>784.08</v>
      </c>
      <c r="V9328" s="4">
        <v>0</v>
      </c>
      <c r="W9328">
        <v>155</v>
      </c>
      <c r="X9328" t="s">
        <v>36</v>
      </c>
      <c r="Y9328" t="s">
        <v>52</v>
      </c>
      <c r="Z9328" s="2">
        <v>29.711583195784101</v>
      </c>
    </row>
    <row r="9329" spans="1:26" x14ac:dyDescent="0.35">
      <c r="A9329" t="s">
        <v>115</v>
      </c>
      <c r="B9329" t="s">
        <v>116</v>
      </c>
      <c r="C9329" t="s">
        <v>64</v>
      </c>
      <c r="D9329" t="s">
        <v>46</v>
      </c>
      <c r="E9329" t="s">
        <v>102</v>
      </c>
      <c r="F9329" t="s">
        <v>2998</v>
      </c>
      <c r="G9329" t="s">
        <v>2999</v>
      </c>
      <c r="H9329" t="s">
        <v>32</v>
      </c>
      <c r="I9329" t="s">
        <v>7893</v>
      </c>
      <c r="J9329" s="1">
        <v>41789</v>
      </c>
      <c r="K9329" s="1">
        <v>41791</v>
      </c>
      <c r="L9329" t="s">
        <v>199</v>
      </c>
      <c r="M9329">
        <f>Table1[[#This Row],[Ship Date]]-Table1[[#This Row],[Order Date]]</f>
        <v>2</v>
      </c>
      <c r="N9329">
        <v>5</v>
      </c>
      <c r="O9329" t="s">
        <v>51</v>
      </c>
      <c r="P9329" s="3">
        <v>39.96</v>
      </c>
      <c r="Q9329" s="3">
        <v>32.645840099943179</v>
      </c>
      <c r="R9329" s="3">
        <f>(Table1[[#This Row],[Selling Price]]-Table1[[#This Row],[Cost Price]])</f>
        <v>7.314159900056822</v>
      </c>
      <c r="S9329" s="12">
        <f>(Table1[[#This Row],[Profit]]/Table1[[#This Row],[Selling Price]])</f>
        <v>0.18303703453595652</v>
      </c>
      <c r="T9329">
        <v>4</v>
      </c>
      <c r="U9329" s="2">
        <f>Table1[[#This Row],[Selling Price]]*Table1[[#This Row],[Quantity]]</f>
        <v>159.84</v>
      </c>
      <c r="V9329" s="4">
        <v>0</v>
      </c>
      <c r="W9329">
        <v>482</v>
      </c>
      <c r="X9329" t="s">
        <v>36</v>
      </c>
      <c r="Y9329" t="s">
        <v>52</v>
      </c>
      <c r="Z9329" s="2">
        <v>17.30318756761309</v>
      </c>
    </row>
    <row r="9330" spans="1:26" x14ac:dyDescent="0.35">
      <c r="A9330" t="s">
        <v>115</v>
      </c>
      <c r="B9330" t="s">
        <v>116</v>
      </c>
      <c r="C9330" t="s">
        <v>55</v>
      </c>
      <c r="D9330" t="s">
        <v>46</v>
      </c>
      <c r="E9330" t="s">
        <v>47</v>
      </c>
      <c r="F9330" t="s">
        <v>1930</v>
      </c>
      <c r="G9330" t="s">
        <v>1931</v>
      </c>
      <c r="H9330" t="s">
        <v>32</v>
      </c>
      <c r="I9330" t="s">
        <v>8011</v>
      </c>
      <c r="J9330" s="1">
        <v>42146</v>
      </c>
      <c r="K9330" s="1">
        <v>42150</v>
      </c>
      <c r="L9330" t="s">
        <v>60</v>
      </c>
      <c r="M9330">
        <f>Table1[[#This Row],[Ship Date]]-Table1[[#This Row],[Order Date]]</f>
        <v>4</v>
      </c>
      <c r="N9330">
        <v>5</v>
      </c>
      <c r="O9330" t="s">
        <v>51</v>
      </c>
      <c r="P9330" s="3">
        <v>8.26</v>
      </c>
      <c r="Q9330" s="3">
        <v>5.808008141467548</v>
      </c>
      <c r="R9330" s="3">
        <f>(Table1[[#This Row],[Selling Price]]-Table1[[#This Row],[Cost Price]])</f>
        <v>2.4519918585324518</v>
      </c>
      <c r="S9330" s="12">
        <f>(Table1[[#This Row],[Profit]]/Table1[[#This Row],[Selling Price]])</f>
        <v>0.29685131459230651</v>
      </c>
      <c r="T9330">
        <v>2</v>
      </c>
      <c r="U9330" s="2">
        <f>Table1[[#This Row],[Selling Price]]*Table1[[#This Row],[Quantity]]</f>
        <v>16.52</v>
      </c>
      <c r="V9330" s="4">
        <v>0</v>
      </c>
      <c r="W9330">
        <v>115</v>
      </c>
      <c r="X9330" t="s">
        <v>36</v>
      </c>
      <c r="Y9330" t="s">
        <v>36</v>
      </c>
      <c r="Z9330" s="2">
        <v>5.2559106875550654</v>
      </c>
    </row>
    <row r="9331" spans="1:26" x14ac:dyDescent="0.35">
      <c r="A9331" t="s">
        <v>115</v>
      </c>
      <c r="B9331" t="s">
        <v>116</v>
      </c>
      <c r="C9331" t="s">
        <v>55</v>
      </c>
      <c r="D9331" t="s">
        <v>46</v>
      </c>
      <c r="E9331" t="s">
        <v>65</v>
      </c>
      <c r="F9331" t="s">
        <v>4030</v>
      </c>
      <c r="G9331" t="s">
        <v>4031</v>
      </c>
      <c r="H9331" t="s">
        <v>32</v>
      </c>
      <c r="I9331" t="s">
        <v>8020</v>
      </c>
      <c r="J9331" s="1">
        <v>43063</v>
      </c>
      <c r="K9331" s="1">
        <v>43063</v>
      </c>
      <c r="L9331" t="s">
        <v>1118</v>
      </c>
      <c r="M9331">
        <f>Table1[[#This Row],[Ship Date]]-Table1[[#This Row],[Order Date]]</f>
        <v>0</v>
      </c>
      <c r="N9331">
        <v>11</v>
      </c>
      <c r="O9331" t="s">
        <v>35</v>
      </c>
      <c r="P9331" s="3">
        <v>33.29</v>
      </c>
      <c r="Q9331" s="3">
        <v>27.93070069077913</v>
      </c>
      <c r="R9331" s="3">
        <f>(Table1[[#This Row],[Selling Price]]-Table1[[#This Row],[Cost Price]])</f>
        <v>5.3592993092208694</v>
      </c>
      <c r="S9331" s="12">
        <f>(Table1[[#This Row],[Profit]]/Table1[[#This Row],[Selling Price]])</f>
        <v>0.16098826401985189</v>
      </c>
      <c r="T9331">
        <v>1</v>
      </c>
      <c r="U9331" s="2">
        <f>Table1[[#This Row],[Selling Price]]*Table1[[#This Row],[Quantity]]</f>
        <v>33.29</v>
      </c>
      <c r="V9331" s="4">
        <v>0</v>
      </c>
      <c r="W9331">
        <v>336</v>
      </c>
      <c r="X9331" t="s">
        <v>36</v>
      </c>
      <c r="Y9331" t="s">
        <v>68</v>
      </c>
      <c r="Z9331" s="2">
        <v>59.835630347366333</v>
      </c>
    </row>
    <row r="9332" spans="1:26" x14ac:dyDescent="0.35">
      <c r="A9332" t="s">
        <v>115</v>
      </c>
      <c r="B9332" t="s">
        <v>116</v>
      </c>
      <c r="C9332" t="s">
        <v>45</v>
      </c>
      <c r="D9332" t="s">
        <v>46</v>
      </c>
      <c r="E9332" t="s">
        <v>75</v>
      </c>
      <c r="F9332" t="s">
        <v>5515</v>
      </c>
      <c r="G9332" t="s">
        <v>5516</v>
      </c>
      <c r="H9332" t="s">
        <v>32</v>
      </c>
      <c r="I9332" t="s">
        <v>8028</v>
      </c>
      <c r="J9332" s="1">
        <v>41840</v>
      </c>
      <c r="K9332" s="1">
        <v>41843</v>
      </c>
      <c r="L9332" t="s">
        <v>199</v>
      </c>
      <c r="M9332">
        <f>Table1[[#This Row],[Ship Date]]-Table1[[#This Row],[Order Date]]</f>
        <v>3</v>
      </c>
      <c r="N9332">
        <v>7</v>
      </c>
      <c r="O9332" t="s">
        <v>51</v>
      </c>
      <c r="P9332" s="3">
        <v>13.12</v>
      </c>
      <c r="Q9332" s="3">
        <v>8.8719661228293152</v>
      </c>
      <c r="R9332" s="3">
        <f>(Table1[[#This Row],[Selling Price]]-Table1[[#This Row],[Cost Price]])</f>
        <v>4.248033877170684</v>
      </c>
      <c r="S9332" s="12">
        <f>(Table1[[#This Row],[Profit]]/Table1[[#This Row],[Selling Price]])</f>
        <v>0.32378306990630218</v>
      </c>
      <c r="T9332">
        <v>4</v>
      </c>
      <c r="U9332" s="2">
        <f>Table1[[#This Row],[Selling Price]]*Table1[[#This Row],[Quantity]]</f>
        <v>52.48</v>
      </c>
      <c r="V9332" s="4">
        <v>0</v>
      </c>
      <c r="W9332">
        <v>161</v>
      </c>
      <c r="X9332" t="s">
        <v>36</v>
      </c>
      <c r="Y9332" t="s">
        <v>52</v>
      </c>
      <c r="Z9332" s="2">
        <v>6.7241333320113936</v>
      </c>
    </row>
    <row r="9333" spans="1:26" x14ac:dyDescent="0.35">
      <c r="A9333" t="s">
        <v>115</v>
      </c>
      <c r="B9333" t="s">
        <v>116</v>
      </c>
      <c r="C9333" t="s">
        <v>45</v>
      </c>
      <c r="D9333" t="s">
        <v>46</v>
      </c>
      <c r="E9333" t="s">
        <v>270</v>
      </c>
      <c r="F9333" t="s">
        <v>2045</v>
      </c>
      <c r="G9333" t="s">
        <v>2046</v>
      </c>
      <c r="H9333" t="s">
        <v>32</v>
      </c>
      <c r="I9333" t="s">
        <v>8150</v>
      </c>
      <c r="J9333" s="1">
        <v>42858</v>
      </c>
      <c r="K9333" s="1">
        <v>42863</v>
      </c>
      <c r="L9333" t="s">
        <v>60</v>
      </c>
      <c r="M9333">
        <f>Table1[[#This Row],[Ship Date]]-Table1[[#This Row],[Order Date]]</f>
        <v>5</v>
      </c>
      <c r="N9333">
        <v>5</v>
      </c>
      <c r="O9333" t="s">
        <v>51</v>
      </c>
      <c r="P9333" s="3">
        <v>8</v>
      </c>
      <c r="Q9333" s="3">
        <v>6.6814003718314696</v>
      </c>
      <c r="R9333" s="3">
        <f>(Table1[[#This Row],[Selling Price]]-Table1[[#This Row],[Cost Price]])</f>
        <v>1.3185996281685304</v>
      </c>
      <c r="S9333" s="12">
        <f>(Table1[[#This Row],[Profit]]/Table1[[#This Row],[Selling Price]])</f>
        <v>0.1648249535210663</v>
      </c>
      <c r="T9333">
        <v>2</v>
      </c>
      <c r="U9333" s="2">
        <f>Table1[[#This Row],[Selling Price]]*Table1[[#This Row],[Quantity]]</f>
        <v>16</v>
      </c>
      <c r="V9333" s="4">
        <v>0.2</v>
      </c>
      <c r="W9333">
        <v>407</v>
      </c>
      <c r="X9333" t="s">
        <v>36</v>
      </c>
      <c r="Y9333" t="s">
        <v>52</v>
      </c>
      <c r="Z9333" s="2">
        <v>13.074572438303459</v>
      </c>
    </row>
    <row r="9334" spans="1:26" x14ac:dyDescent="0.35">
      <c r="A9334" t="s">
        <v>115</v>
      </c>
      <c r="B9334" t="s">
        <v>116</v>
      </c>
      <c r="C9334" t="s">
        <v>27</v>
      </c>
      <c r="D9334" t="s">
        <v>46</v>
      </c>
      <c r="E9334" t="s">
        <v>75</v>
      </c>
      <c r="F9334" t="s">
        <v>698</v>
      </c>
      <c r="G9334" t="s">
        <v>699</v>
      </c>
      <c r="H9334" t="s">
        <v>32</v>
      </c>
      <c r="I9334" t="s">
        <v>8187</v>
      </c>
      <c r="J9334" s="1">
        <v>42499</v>
      </c>
      <c r="K9334" s="1">
        <v>42502</v>
      </c>
      <c r="L9334" t="s">
        <v>34</v>
      </c>
      <c r="M9334">
        <f>Table1[[#This Row],[Ship Date]]-Table1[[#This Row],[Order Date]]</f>
        <v>3</v>
      </c>
      <c r="N9334">
        <v>5</v>
      </c>
      <c r="O9334" t="s">
        <v>51</v>
      </c>
      <c r="P9334" s="3">
        <v>27.86</v>
      </c>
      <c r="Q9334" s="3">
        <v>22.57751842010569</v>
      </c>
      <c r="R9334" s="3">
        <f>(Table1[[#This Row],[Selling Price]]-Table1[[#This Row],[Cost Price]])</f>
        <v>5.2824815798943092</v>
      </c>
      <c r="S9334" s="12">
        <f>(Table1[[#This Row],[Profit]]/Table1[[#This Row],[Selling Price]])</f>
        <v>0.18960809690934347</v>
      </c>
      <c r="T9334">
        <v>7</v>
      </c>
      <c r="U9334" s="2">
        <f>Table1[[#This Row],[Selling Price]]*Table1[[#This Row],[Quantity]]</f>
        <v>195.01999999999998</v>
      </c>
      <c r="V9334" s="4">
        <v>0</v>
      </c>
      <c r="W9334">
        <v>318</v>
      </c>
      <c r="X9334" t="s">
        <v>36</v>
      </c>
      <c r="Y9334" t="s">
        <v>52</v>
      </c>
      <c r="Z9334" s="2">
        <v>10.224251827325631</v>
      </c>
    </row>
    <row r="9335" spans="1:26" x14ac:dyDescent="0.35">
      <c r="A9335" t="s">
        <v>115</v>
      </c>
      <c r="B9335" t="s">
        <v>116</v>
      </c>
      <c r="C9335" t="s">
        <v>39</v>
      </c>
      <c r="D9335" t="s">
        <v>46</v>
      </c>
      <c r="E9335" t="s">
        <v>539</v>
      </c>
      <c r="F9335" t="s">
        <v>8156</v>
      </c>
      <c r="G9335" t="s">
        <v>8157</v>
      </c>
      <c r="H9335" t="s">
        <v>32</v>
      </c>
      <c r="I9335" t="s">
        <v>8194</v>
      </c>
      <c r="J9335" s="1">
        <v>42279</v>
      </c>
      <c r="K9335" s="1">
        <v>42284</v>
      </c>
      <c r="L9335" t="s">
        <v>60</v>
      </c>
      <c r="M9335">
        <f>Table1[[#This Row],[Ship Date]]-Table1[[#This Row],[Order Date]]</f>
        <v>5</v>
      </c>
      <c r="N9335">
        <v>10</v>
      </c>
      <c r="O9335" t="s">
        <v>61</v>
      </c>
      <c r="P9335" s="3">
        <v>10.944000000000001</v>
      </c>
      <c r="Q9335" s="3">
        <v>7.5547093847313036</v>
      </c>
      <c r="R9335" s="3">
        <f>(Table1[[#This Row],[Selling Price]]-Table1[[#This Row],[Cost Price]])</f>
        <v>3.3892906152686972</v>
      </c>
      <c r="S9335" s="12">
        <f>(Table1[[#This Row],[Profit]]/Table1[[#This Row],[Selling Price]])</f>
        <v>0.30969395241855785</v>
      </c>
      <c r="T9335">
        <v>2</v>
      </c>
      <c r="U9335" s="2">
        <f>Table1[[#This Row],[Selling Price]]*Table1[[#This Row],[Quantity]]</f>
        <v>21.888000000000002</v>
      </c>
      <c r="V9335" s="4">
        <v>0.2</v>
      </c>
      <c r="W9335">
        <v>467</v>
      </c>
      <c r="X9335" t="s">
        <v>36</v>
      </c>
      <c r="Y9335" t="s">
        <v>52</v>
      </c>
      <c r="Z9335" s="2">
        <v>10.85816338060908</v>
      </c>
    </row>
    <row r="9336" spans="1:26" x14ac:dyDescent="0.35">
      <c r="A9336" t="s">
        <v>115</v>
      </c>
      <c r="B9336" t="s">
        <v>116</v>
      </c>
      <c r="C9336" t="s">
        <v>27</v>
      </c>
      <c r="D9336" t="s">
        <v>46</v>
      </c>
      <c r="E9336" t="s">
        <v>86</v>
      </c>
      <c r="F9336" t="s">
        <v>5695</v>
      </c>
      <c r="G9336" t="s">
        <v>5696</v>
      </c>
      <c r="H9336" t="s">
        <v>32</v>
      </c>
      <c r="I9336" t="s">
        <v>8203</v>
      </c>
      <c r="J9336" s="1">
        <v>41787</v>
      </c>
      <c r="K9336" s="1">
        <v>41791</v>
      </c>
      <c r="L9336" t="s">
        <v>60</v>
      </c>
      <c r="M9336">
        <f>Table1[[#This Row],[Ship Date]]-Table1[[#This Row],[Order Date]]</f>
        <v>4</v>
      </c>
      <c r="N9336">
        <v>5</v>
      </c>
      <c r="O9336" t="s">
        <v>51</v>
      </c>
      <c r="P9336" s="3">
        <v>136.96</v>
      </c>
      <c r="Q9336" s="3">
        <v>109.3136442519161</v>
      </c>
      <c r="R9336" s="3">
        <f>(Table1[[#This Row],[Selling Price]]-Table1[[#This Row],[Cost Price]])</f>
        <v>27.646355748083906</v>
      </c>
      <c r="S9336" s="12">
        <f>(Table1[[#This Row],[Profit]]/Table1[[#This Row],[Selling Price]])</f>
        <v>0.20185715353449113</v>
      </c>
      <c r="T9336">
        <v>4</v>
      </c>
      <c r="U9336" s="2">
        <f>Table1[[#This Row],[Selling Price]]*Table1[[#This Row],[Quantity]]</f>
        <v>547.84</v>
      </c>
      <c r="V9336" s="4">
        <v>0.2</v>
      </c>
      <c r="W9336">
        <v>437</v>
      </c>
      <c r="X9336" t="s">
        <v>36</v>
      </c>
      <c r="Y9336" t="s">
        <v>68</v>
      </c>
      <c r="Z9336" s="2">
        <v>46.255692838827962</v>
      </c>
    </row>
    <row r="9337" spans="1:26" x14ac:dyDescent="0.35">
      <c r="A9337" t="s">
        <v>115</v>
      </c>
      <c r="B9337" t="s">
        <v>116</v>
      </c>
      <c r="C9337" t="s">
        <v>27</v>
      </c>
      <c r="D9337" t="s">
        <v>46</v>
      </c>
      <c r="E9337" t="s">
        <v>47</v>
      </c>
      <c r="F9337" t="s">
        <v>1898</v>
      </c>
      <c r="G9337" t="s">
        <v>1899</v>
      </c>
      <c r="H9337" t="s">
        <v>32</v>
      </c>
      <c r="I9337" t="s">
        <v>8260</v>
      </c>
      <c r="J9337" s="1">
        <v>42017</v>
      </c>
      <c r="K9337" s="1">
        <v>42019</v>
      </c>
      <c r="L9337" t="s">
        <v>34</v>
      </c>
      <c r="M9337">
        <f>Table1[[#This Row],[Ship Date]]-Table1[[#This Row],[Order Date]]</f>
        <v>2</v>
      </c>
      <c r="N9337">
        <v>1</v>
      </c>
      <c r="O9337" t="s">
        <v>35</v>
      </c>
      <c r="P9337" s="3">
        <v>9.82</v>
      </c>
      <c r="Q9337" s="3">
        <v>6.8561080193660828</v>
      </c>
      <c r="R9337" s="3">
        <f>(Table1[[#This Row],[Selling Price]]-Table1[[#This Row],[Cost Price]])</f>
        <v>2.9638919806339175</v>
      </c>
      <c r="S9337" s="12">
        <f>(Table1[[#This Row],[Profit]]/Table1[[#This Row],[Selling Price]])</f>
        <v>0.3018219939545741</v>
      </c>
      <c r="T9337">
        <v>2</v>
      </c>
      <c r="U9337" s="2">
        <f>Table1[[#This Row],[Selling Price]]*Table1[[#This Row],[Quantity]]</f>
        <v>19.64</v>
      </c>
      <c r="V9337" s="4">
        <v>0</v>
      </c>
      <c r="W9337">
        <v>222</v>
      </c>
      <c r="X9337" t="s">
        <v>36</v>
      </c>
      <c r="Y9337" t="s">
        <v>52</v>
      </c>
      <c r="Z9337" s="2">
        <v>7.5151342148139104</v>
      </c>
    </row>
    <row r="9338" spans="1:26" x14ac:dyDescent="0.35">
      <c r="A9338" t="s">
        <v>115</v>
      </c>
      <c r="B9338" t="s">
        <v>116</v>
      </c>
      <c r="C9338" t="s">
        <v>27</v>
      </c>
      <c r="D9338" t="s">
        <v>46</v>
      </c>
      <c r="E9338" t="s">
        <v>65</v>
      </c>
      <c r="F9338" t="s">
        <v>861</v>
      </c>
      <c r="G9338" t="s">
        <v>862</v>
      </c>
      <c r="H9338" t="s">
        <v>32</v>
      </c>
      <c r="I9338" t="s">
        <v>8338</v>
      </c>
      <c r="J9338" s="1">
        <v>42000</v>
      </c>
      <c r="K9338" s="1">
        <v>42005</v>
      </c>
      <c r="L9338" t="s">
        <v>34</v>
      </c>
      <c r="M9338">
        <f>Table1[[#This Row],[Ship Date]]-Table1[[#This Row],[Order Date]]</f>
        <v>5</v>
      </c>
      <c r="N9338">
        <v>12</v>
      </c>
      <c r="O9338" t="s">
        <v>35</v>
      </c>
      <c r="P9338" s="3">
        <v>118.16</v>
      </c>
      <c r="Q9338" s="3">
        <v>92.777067423600471</v>
      </c>
      <c r="R9338" s="3">
        <f>(Table1[[#This Row],[Selling Price]]-Table1[[#This Row],[Cost Price]])</f>
        <v>25.382932576399526</v>
      </c>
      <c r="S9338" s="12">
        <f>(Table1[[#This Row],[Profit]]/Table1[[#This Row],[Selling Price]])</f>
        <v>0.21481831902843201</v>
      </c>
      <c r="T9338">
        <v>2</v>
      </c>
      <c r="U9338" s="2">
        <f>Table1[[#This Row],[Selling Price]]*Table1[[#This Row],[Quantity]]</f>
        <v>236.32</v>
      </c>
      <c r="V9338" s="4">
        <v>0.2</v>
      </c>
      <c r="W9338">
        <v>153</v>
      </c>
      <c r="X9338" t="s">
        <v>36</v>
      </c>
      <c r="Y9338" t="s">
        <v>68</v>
      </c>
      <c r="Z9338" s="2">
        <v>90.688281106215697</v>
      </c>
    </row>
    <row r="9339" spans="1:26" x14ac:dyDescent="0.35">
      <c r="A9339" t="s">
        <v>115</v>
      </c>
      <c r="B9339" t="s">
        <v>116</v>
      </c>
      <c r="C9339" t="s">
        <v>55</v>
      </c>
      <c r="D9339" t="s">
        <v>46</v>
      </c>
      <c r="E9339" t="s">
        <v>91</v>
      </c>
      <c r="F9339" t="s">
        <v>1206</v>
      </c>
      <c r="G9339" t="s">
        <v>1207</v>
      </c>
      <c r="H9339" t="s">
        <v>32</v>
      </c>
      <c r="I9339" t="s">
        <v>8353</v>
      </c>
      <c r="J9339" s="1">
        <v>42901</v>
      </c>
      <c r="K9339" s="1">
        <v>42906</v>
      </c>
      <c r="L9339" t="s">
        <v>60</v>
      </c>
      <c r="M9339">
        <f>Table1[[#This Row],[Ship Date]]-Table1[[#This Row],[Order Date]]</f>
        <v>5</v>
      </c>
      <c r="N9339">
        <v>6</v>
      </c>
      <c r="O9339" t="s">
        <v>51</v>
      </c>
      <c r="P9339" s="3">
        <v>76.608000000000004</v>
      </c>
      <c r="Q9339" s="3">
        <v>58.800514946998511</v>
      </c>
      <c r="R9339" s="3">
        <f>(Table1[[#This Row],[Selling Price]]-Table1[[#This Row],[Cost Price]])</f>
        <v>17.807485053001493</v>
      </c>
      <c r="S9339" s="12">
        <f>(Table1[[#This Row],[Profit]]/Table1[[#This Row],[Selling Price]])</f>
        <v>0.23244941850722498</v>
      </c>
      <c r="T9339">
        <v>8</v>
      </c>
      <c r="U9339" s="2">
        <f>Table1[[#This Row],[Selling Price]]*Table1[[#This Row],[Quantity]]</f>
        <v>612.86400000000003</v>
      </c>
      <c r="V9339" s="4">
        <v>0.2</v>
      </c>
      <c r="W9339">
        <v>447</v>
      </c>
      <c r="X9339" t="s">
        <v>36</v>
      </c>
      <c r="Y9339" t="s">
        <v>52</v>
      </c>
      <c r="Z9339" s="2">
        <v>33.413242476599009</v>
      </c>
    </row>
    <row r="9340" spans="1:26" x14ac:dyDescent="0.35">
      <c r="A9340" t="s">
        <v>115</v>
      </c>
      <c r="B9340" t="s">
        <v>116</v>
      </c>
      <c r="C9340" t="s">
        <v>27</v>
      </c>
      <c r="D9340" t="s">
        <v>46</v>
      </c>
      <c r="E9340" t="s">
        <v>65</v>
      </c>
      <c r="F9340" t="s">
        <v>621</v>
      </c>
      <c r="G9340" t="s">
        <v>622</v>
      </c>
      <c r="H9340" t="s">
        <v>32</v>
      </c>
      <c r="I9340" t="s">
        <v>8360</v>
      </c>
      <c r="J9340" s="1">
        <v>41959</v>
      </c>
      <c r="K9340" s="1">
        <v>41961</v>
      </c>
      <c r="L9340" t="s">
        <v>199</v>
      </c>
      <c r="M9340">
        <f>Table1[[#This Row],[Ship Date]]-Table1[[#This Row],[Order Date]]</f>
        <v>2</v>
      </c>
      <c r="N9340">
        <v>11</v>
      </c>
      <c r="O9340" t="s">
        <v>35</v>
      </c>
      <c r="P9340" s="3">
        <v>344.91</v>
      </c>
      <c r="Q9340" s="3">
        <v>268.10051501145301</v>
      </c>
      <c r="R9340" s="3">
        <f>(Table1[[#This Row],[Selling Price]]-Table1[[#This Row],[Cost Price]])</f>
        <v>76.809484988547013</v>
      </c>
      <c r="S9340" s="12">
        <f>(Table1[[#This Row],[Profit]]/Table1[[#This Row],[Selling Price]])</f>
        <v>0.22269428253326087</v>
      </c>
      <c r="T9340">
        <v>3</v>
      </c>
      <c r="U9340" s="2">
        <f>Table1[[#This Row],[Selling Price]]*Table1[[#This Row],[Quantity]]</f>
        <v>1034.73</v>
      </c>
      <c r="V9340" s="4">
        <v>0</v>
      </c>
      <c r="W9340">
        <v>328</v>
      </c>
      <c r="X9340" t="s">
        <v>36</v>
      </c>
      <c r="Y9340" t="s">
        <v>36</v>
      </c>
      <c r="Z9340" s="2">
        <v>141.74453558426859</v>
      </c>
    </row>
    <row r="9341" spans="1:26" x14ac:dyDescent="0.35">
      <c r="A9341" t="s">
        <v>115</v>
      </c>
      <c r="B9341" t="s">
        <v>116</v>
      </c>
      <c r="C9341" t="s">
        <v>55</v>
      </c>
      <c r="D9341" t="s">
        <v>46</v>
      </c>
      <c r="E9341" t="s">
        <v>91</v>
      </c>
      <c r="F9341" t="s">
        <v>4556</v>
      </c>
      <c r="G9341" t="s">
        <v>4557</v>
      </c>
      <c r="H9341" t="s">
        <v>32</v>
      </c>
      <c r="I9341" t="s">
        <v>8365</v>
      </c>
      <c r="J9341" s="1">
        <v>42533</v>
      </c>
      <c r="K9341" s="1">
        <v>42537</v>
      </c>
      <c r="L9341" t="s">
        <v>34</v>
      </c>
      <c r="M9341">
        <f>Table1[[#This Row],[Ship Date]]-Table1[[#This Row],[Order Date]]</f>
        <v>4</v>
      </c>
      <c r="N9341">
        <v>6</v>
      </c>
      <c r="O9341" t="s">
        <v>51</v>
      </c>
      <c r="P9341" s="3">
        <v>64.384</v>
      </c>
      <c r="Q9341" s="3">
        <v>46.906860533357403</v>
      </c>
      <c r="R9341" s="3">
        <f>(Table1[[#This Row],[Selling Price]]-Table1[[#This Row],[Cost Price]])</f>
        <v>17.477139466642598</v>
      </c>
      <c r="S9341" s="12">
        <f>(Table1[[#This Row],[Profit]]/Table1[[#This Row],[Selling Price]])</f>
        <v>0.27145159459869839</v>
      </c>
      <c r="T9341">
        <v>4</v>
      </c>
      <c r="U9341" s="2">
        <f>Table1[[#This Row],[Selling Price]]*Table1[[#This Row],[Quantity]]</f>
        <v>257.536</v>
      </c>
      <c r="V9341" s="4">
        <v>0.8</v>
      </c>
      <c r="W9341">
        <v>198</v>
      </c>
      <c r="X9341" t="s">
        <v>36</v>
      </c>
      <c r="Y9341" t="s">
        <v>68</v>
      </c>
      <c r="Z9341" s="2">
        <v>106.7471173086856</v>
      </c>
    </row>
    <row r="9342" spans="1:26" x14ac:dyDescent="0.35">
      <c r="A9342" t="s">
        <v>115</v>
      </c>
      <c r="B9342" t="s">
        <v>116</v>
      </c>
      <c r="C9342" t="s">
        <v>39</v>
      </c>
      <c r="D9342" t="s">
        <v>46</v>
      </c>
      <c r="E9342" t="s">
        <v>65</v>
      </c>
      <c r="F9342" t="s">
        <v>3658</v>
      </c>
      <c r="G9342" t="s">
        <v>2109</v>
      </c>
      <c r="H9342" t="s">
        <v>32</v>
      </c>
      <c r="I9342" t="s">
        <v>8365</v>
      </c>
      <c r="J9342" s="1">
        <v>42533</v>
      </c>
      <c r="K9342" s="1">
        <v>42537</v>
      </c>
      <c r="L9342" t="s">
        <v>34</v>
      </c>
      <c r="M9342">
        <f>Table1[[#This Row],[Ship Date]]-Table1[[#This Row],[Order Date]]</f>
        <v>4</v>
      </c>
      <c r="N9342">
        <v>6</v>
      </c>
      <c r="O9342" t="s">
        <v>51</v>
      </c>
      <c r="P9342" s="3">
        <v>67.536000000000001</v>
      </c>
      <c r="Q9342" s="3">
        <v>53.129746278192442</v>
      </c>
      <c r="R9342" s="3">
        <f>(Table1[[#This Row],[Selling Price]]-Table1[[#This Row],[Cost Price]])</f>
        <v>14.406253721807559</v>
      </c>
      <c r="S9342" s="12">
        <f>(Table1[[#This Row],[Profit]]/Table1[[#This Row],[Selling Price]])</f>
        <v>0.21331221454938934</v>
      </c>
      <c r="T9342">
        <v>9</v>
      </c>
      <c r="U9342" s="2">
        <f>Table1[[#This Row],[Selling Price]]*Table1[[#This Row],[Quantity]]</f>
        <v>607.82400000000007</v>
      </c>
      <c r="V9342" s="4">
        <v>0.2</v>
      </c>
      <c r="W9342">
        <v>488</v>
      </c>
      <c r="X9342" t="s">
        <v>36</v>
      </c>
      <c r="Y9342" t="s">
        <v>52</v>
      </c>
      <c r="Z9342" s="2">
        <v>17.62223126243288</v>
      </c>
    </row>
    <row r="9343" spans="1:26" x14ac:dyDescent="0.35">
      <c r="A9343" t="s">
        <v>115</v>
      </c>
      <c r="B9343" t="s">
        <v>116</v>
      </c>
      <c r="C9343" t="s">
        <v>55</v>
      </c>
      <c r="D9343" t="s">
        <v>46</v>
      </c>
      <c r="E9343" t="s">
        <v>75</v>
      </c>
      <c r="F9343" t="s">
        <v>2112</v>
      </c>
      <c r="G9343" t="s">
        <v>2113</v>
      </c>
      <c r="H9343" t="s">
        <v>32</v>
      </c>
      <c r="I9343" t="s">
        <v>8367</v>
      </c>
      <c r="J9343" s="1">
        <v>42812</v>
      </c>
      <c r="K9343" s="1">
        <v>42817</v>
      </c>
      <c r="L9343" t="s">
        <v>60</v>
      </c>
      <c r="M9343">
        <f>Table1[[#This Row],[Ship Date]]-Table1[[#This Row],[Order Date]]</f>
        <v>5</v>
      </c>
      <c r="N9343">
        <v>3</v>
      </c>
      <c r="O9343" t="s">
        <v>106</v>
      </c>
      <c r="P9343" s="3">
        <v>46.2</v>
      </c>
      <c r="Q9343" s="3">
        <v>31.098399288734971</v>
      </c>
      <c r="R9343" s="3">
        <f>(Table1[[#This Row],[Selling Price]]-Table1[[#This Row],[Cost Price]])</f>
        <v>15.101600711265032</v>
      </c>
      <c r="S9343" s="12">
        <f>(Table1[[#This Row],[Profit]]/Table1[[#This Row],[Selling Price]])</f>
        <v>0.32687447426980587</v>
      </c>
      <c r="T9343">
        <v>4</v>
      </c>
      <c r="U9343" s="2">
        <f>Table1[[#This Row],[Selling Price]]*Table1[[#This Row],[Quantity]]</f>
        <v>184.8</v>
      </c>
      <c r="V9343" s="4">
        <v>0</v>
      </c>
      <c r="W9343">
        <v>446</v>
      </c>
      <c r="X9343" t="s">
        <v>36</v>
      </c>
      <c r="Y9343" t="s">
        <v>52</v>
      </c>
      <c r="Z9343" s="2">
        <v>16.202966395077169</v>
      </c>
    </row>
    <row r="9344" spans="1:26" x14ac:dyDescent="0.35">
      <c r="A9344" t="s">
        <v>115</v>
      </c>
      <c r="B9344" t="s">
        <v>116</v>
      </c>
      <c r="C9344" t="s">
        <v>64</v>
      </c>
      <c r="D9344" t="s">
        <v>46</v>
      </c>
      <c r="E9344" t="s">
        <v>86</v>
      </c>
      <c r="F9344" t="s">
        <v>678</v>
      </c>
      <c r="G9344" t="s">
        <v>679</v>
      </c>
      <c r="H9344" t="s">
        <v>32</v>
      </c>
      <c r="I9344" t="s">
        <v>8376</v>
      </c>
      <c r="J9344" s="1">
        <v>42317</v>
      </c>
      <c r="K9344" s="1">
        <v>42317</v>
      </c>
      <c r="L9344" t="s">
        <v>1118</v>
      </c>
      <c r="M9344">
        <f>Table1[[#This Row],[Ship Date]]-Table1[[#This Row],[Order Date]]</f>
        <v>0</v>
      </c>
      <c r="N9344">
        <v>11</v>
      </c>
      <c r="O9344" t="s">
        <v>35</v>
      </c>
      <c r="P9344" s="3">
        <v>10.74</v>
      </c>
      <c r="Q9344" s="3">
        <v>8.5015088739088291</v>
      </c>
      <c r="R9344" s="3">
        <f>(Table1[[#This Row],[Selling Price]]-Table1[[#This Row],[Cost Price]])</f>
        <v>2.2384911260911711</v>
      </c>
      <c r="S9344" s="12">
        <f>(Table1[[#This Row],[Profit]]/Table1[[#This Row],[Selling Price]])</f>
        <v>0.20842561695448519</v>
      </c>
      <c r="T9344">
        <v>3</v>
      </c>
      <c r="U9344" s="2">
        <f>Table1[[#This Row],[Selling Price]]*Table1[[#This Row],[Quantity]]</f>
        <v>32.22</v>
      </c>
      <c r="V9344" s="4">
        <v>0</v>
      </c>
      <c r="W9344">
        <v>437</v>
      </c>
      <c r="X9344" t="s">
        <v>36</v>
      </c>
      <c r="Y9344" t="s">
        <v>52</v>
      </c>
      <c r="Z9344" s="2">
        <v>9.0562578048867106</v>
      </c>
    </row>
    <row r="9345" spans="1:26" x14ac:dyDescent="0.35">
      <c r="A9345" t="s">
        <v>115</v>
      </c>
      <c r="B9345" t="s">
        <v>116</v>
      </c>
      <c r="C9345" t="s">
        <v>64</v>
      </c>
      <c r="D9345" t="s">
        <v>46</v>
      </c>
      <c r="E9345" t="s">
        <v>102</v>
      </c>
      <c r="F9345" t="s">
        <v>7105</v>
      </c>
      <c r="G9345" t="s">
        <v>7106</v>
      </c>
      <c r="H9345" t="s">
        <v>32</v>
      </c>
      <c r="I9345" t="s">
        <v>8378</v>
      </c>
      <c r="J9345" s="1">
        <v>42330</v>
      </c>
      <c r="K9345" s="1">
        <v>42333</v>
      </c>
      <c r="L9345" t="s">
        <v>34</v>
      </c>
      <c r="M9345">
        <f>Table1[[#This Row],[Ship Date]]-Table1[[#This Row],[Order Date]]</f>
        <v>3</v>
      </c>
      <c r="N9345">
        <v>11</v>
      </c>
      <c r="O9345" t="s">
        <v>35</v>
      </c>
      <c r="P9345" s="3">
        <v>59.94</v>
      </c>
      <c r="Q9345" s="3">
        <v>40.381119523608803</v>
      </c>
      <c r="R9345" s="3">
        <f>(Table1[[#This Row],[Selling Price]]-Table1[[#This Row],[Cost Price]])</f>
        <v>19.558880476391195</v>
      </c>
      <c r="S9345" s="12">
        <f>(Table1[[#This Row],[Profit]]/Table1[[#This Row],[Selling Price]])</f>
        <v>0.32630764892210873</v>
      </c>
      <c r="T9345">
        <v>3</v>
      </c>
      <c r="U9345" s="2">
        <f>Table1[[#This Row],[Selling Price]]*Table1[[#This Row],[Quantity]]</f>
        <v>179.82</v>
      </c>
      <c r="V9345" s="4">
        <v>0</v>
      </c>
      <c r="W9345">
        <v>240</v>
      </c>
      <c r="X9345" t="s">
        <v>36</v>
      </c>
      <c r="Y9345" t="s">
        <v>52</v>
      </c>
      <c r="Z9345" s="2">
        <v>6.9212750270452323</v>
      </c>
    </row>
    <row r="9346" spans="1:26" x14ac:dyDescent="0.35">
      <c r="A9346" t="s">
        <v>115</v>
      </c>
      <c r="B9346" t="s">
        <v>116</v>
      </c>
      <c r="C9346" t="s">
        <v>27</v>
      </c>
      <c r="D9346" t="s">
        <v>46</v>
      </c>
      <c r="E9346" t="s">
        <v>65</v>
      </c>
      <c r="F9346" t="s">
        <v>2345</v>
      </c>
      <c r="G9346" t="s">
        <v>2346</v>
      </c>
      <c r="H9346" t="s">
        <v>32</v>
      </c>
      <c r="I9346" t="s">
        <v>8396</v>
      </c>
      <c r="J9346" s="1">
        <v>42083</v>
      </c>
      <c r="K9346" s="1">
        <v>42085</v>
      </c>
      <c r="L9346" t="s">
        <v>34</v>
      </c>
      <c r="M9346">
        <f>Table1[[#This Row],[Ship Date]]-Table1[[#This Row],[Order Date]]</f>
        <v>2</v>
      </c>
      <c r="N9346">
        <v>3</v>
      </c>
      <c r="O9346" t="s">
        <v>106</v>
      </c>
      <c r="P9346" s="3">
        <v>29.303999999999998</v>
      </c>
      <c r="Q9346" s="3">
        <v>20.456644109509242</v>
      </c>
      <c r="R9346" s="3">
        <f>(Table1[[#This Row],[Selling Price]]-Table1[[#This Row],[Cost Price]])</f>
        <v>8.847355890490757</v>
      </c>
      <c r="S9346" s="12">
        <f>(Table1[[#This Row],[Profit]]/Table1[[#This Row],[Selling Price]])</f>
        <v>0.30191632167931876</v>
      </c>
      <c r="T9346">
        <v>3</v>
      </c>
      <c r="U9346" s="2">
        <f>Table1[[#This Row],[Selling Price]]*Table1[[#This Row],[Quantity]]</f>
        <v>87.911999999999992</v>
      </c>
      <c r="V9346" s="4">
        <v>0.2</v>
      </c>
      <c r="W9346">
        <v>216</v>
      </c>
      <c r="X9346" t="s">
        <v>36</v>
      </c>
      <c r="Y9346" t="s">
        <v>52</v>
      </c>
      <c r="Z9346" s="2">
        <v>6.3052168876256767</v>
      </c>
    </row>
    <row r="9347" spans="1:26" x14ac:dyDescent="0.35">
      <c r="A9347" t="s">
        <v>115</v>
      </c>
      <c r="B9347" t="s">
        <v>116</v>
      </c>
      <c r="C9347" t="s">
        <v>27</v>
      </c>
      <c r="D9347" t="s">
        <v>46</v>
      </c>
      <c r="E9347" t="s">
        <v>91</v>
      </c>
      <c r="F9347" t="s">
        <v>3391</v>
      </c>
      <c r="G9347" t="s">
        <v>3392</v>
      </c>
      <c r="H9347" t="s">
        <v>32</v>
      </c>
      <c r="I9347" t="s">
        <v>8441</v>
      </c>
      <c r="J9347" s="1">
        <v>42258</v>
      </c>
      <c r="K9347" s="1">
        <v>42265</v>
      </c>
      <c r="L9347" t="s">
        <v>60</v>
      </c>
      <c r="M9347">
        <f>Table1[[#This Row],[Ship Date]]-Table1[[#This Row],[Order Date]]</f>
        <v>7</v>
      </c>
      <c r="N9347">
        <v>9</v>
      </c>
      <c r="O9347" t="s">
        <v>61</v>
      </c>
      <c r="P9347" s="3">
        <v>111.04</v>
      </c>
      <c r="Q9347" s="3">
        <v>85.069209109925936</v>
      </c>
      <c r="R9347" s="3">
        <f>(Table1[[#This Row],[Selling Price]]-Table1[[#This Row],[Cost Price]])</f>
        <v>25.97079089007407</v>
      </c>
      <c r="S9347" s="12">
        <f>(Table1[[#This Row],[Profit]]/Table1[[#This Row],[Selling Price]])</f>
        <v>0.23388680556622901</v>
      </c>
      <c r="T9347">
        <v>4</v>
      </c>
      <c r="U9347" s="2">
        <f>Table1[[#This Row],[Selling Price]]*Table1[[#This Row],[Quantity]]</f>
        <v>444.16</v>
      </c>
      <c r="V9347" s="4">
        <v>0</v>
      </c>
      <c r="W9347">
        <v>164</v>
      </c>
      <c r="X9347" t="s">
        <v>68</v>
      </c>
      <c r="Y9347" t="s">
        <v>52</v>
      </c>
      <c r="Z9347" s="2">
        <v>33.923280344526439</v>
      </c>
    </row>
    <row r="9348" spans="1:26" x14ac:dyDescent="0.35">
      <c r="A9348" t="s">
        <v>115</v>
      </c>
      <c r="B9348" t="s">
        <v>116</v>
      </c>
      <c r="C9348" t="s">
        <v>39</v>
      </c>
      <c r="D9348" t="s">
        <v>46</v>
      </c>
      <c r="E9348" t="s">
        <v>86</v>
      </c>
      <c r="F9348" t="s">
        <v>2784</v>
      </c>
      <c r="G9348" t="s">
        <v>2785</v>
      </c>
      <c r="H9348" t="s">
        <v>32</v>
      </c>
      <c r="I9348" t="s">
        <v>8489</v>
      </c>
      <c r="J9348" s="1">
        <v>42677</v>
      </c>
      <c r="K9348" s="1">
        <v>42679</v>
      </c>
      <c r="L9348" t="s">
        <v>199</v>
      </c>
      <c r="M9348">
        <f>Table1[[#This Row],[Ship Date]]-Table1[[#This Row],[Order Date]]</f>
        <v>2</v>
      </c>
      <c r="N9348">
        <v>11</v>
      </c>
      <c r="O9348" t="s">
        <v>35</v>
      </c>
      <c r="P9348" s="3">
        <v>4.1580000000000004</v>
      </c>
      <c r="Q9348" s="3">
        <v>2.8015047106952098</v>
      </c>
      <c r="R9348" s="3">
        <f>(Table1[[#This Row],[Selling Price]]-Table1[[#This Row],[Cost Price]])</f>
        <v>1.3564952893047906</v>
      </c>
      <c r="S9348" s="12">
        <f>(Table1[[#This Row],[Profit]]/Table1[[#This Row],[Selling Price]])</f>
        <v>0.3262374433152454</v>
      </c>
      <c r="T9348">
        <v>7</v>
      </c>
      <c r="U9348" s="2">
        <f>Table1[[#This Row],[Selling Price]]*Table1[[#This Row],[Quantity]]</f>
        <v>29.106000000000002</v>
      </c>
      <c r="V9348" s="4">
        <v>0.7</v>
      </c>
      <c r="W9348">
        <v>421</v>
      </c>
      <c r="X9348" t="s">
        <v>36</v>
      </c>
      <c r="Y9348" t="s">
        <v>52</v>
      </c>
      <c r="Z9348" s="2">
        <v>2.1351499110969101</v>
      </c>
    </row>
    <row r="9349" spans="1:26" x14ac:dyDescent="0.35">
      <c r="A9349" t="s">
        <v>115</v>
      </c>
      <c r="B9349" t="s">
        <v>116</v>
      </c>
      <c r="C9349" t="s">
        <v>39</v>
      </c>
      <c r="D9349" t="s">
        <v>46</v>
      </c>
      <c r="E9349" t="s">
        <v>86</v>
      </c>
      <c r="F9349" t="s">
        <v>239</v>
      </c>
      <c r="G9349" t="s">
        <v>240</v>
      </c>
      <c r="H9349" t="s">
        <v>32</v>
      </c>
      <c r="I9349" t="s">
        <v>8555</v>
      </c>
      <c r="J9349" s="1">
        <v>41724</v>
      </c>
      <c r="K9349" s="1">
        <v>41729</v>
      </c>
      <c r="L9349" t="s">
        <v>34</v>
      </c>
      <c r="M9349">
        <f>Table1[[#This Row],[Ship Date]]-Table1[[#This Row],[Order Date]]</f>
        <v>5</v>
      </c>
      <c r="N9349">
        <v>3</v>
      </c>
      <c r="O9349" t="s">
        <v>106</v>
      </c>
      <c r="P9349" s="3">
        <v>27.936</v>
      </c>
      <c r="Q9349" s="3">
        <v>21.206057478899059</v>
      </c>
      <c r="R9349" s="3">
        <f>(Table1[[#This Row],[Selling Price]]-Table1[[#This Row],[Cost Price]])</f>
        <v>6.7299425211009414</v>
      </c>
      <c r="S9349" s="12">
        <f>(Table1[[#This Row],[Profit]]/Table1[[#This Row],[Selling Price]])</f>
        <v>0.24090573171180346</v>
      </c>
      <c r="T9349">
        <v>4</v>
      </c>
      <c r="U9349" s="2">
        <f>Table1[[#This Row],[Selling Price]]*Table1[[#This Row],[Quantity]]</f>
        <v>111.744</v>
      </c>
      <c r="V9349" s="4">
        <v>0.2</v>
      </c>
      <c r="W9349">
        <v>419</v>
      </c>
      <c r="X9349" t="s">
        <v>36</v>
      </c>
      <c r="Y9349" t="s">
        <v>52</v>
      </c>
      <c r="Z9349" s="2">
        <v>12.738976162121149</v>
      </c>
    </row>
    <row r="9350" spans="1:26" x14ac:dyDescent="0.35">
      <c r="A9350" t="s">
        <v>115</v>
      </c>
      <c r="B9350" t="s">
        <v>116</v>
      </c>
      <c r="C9350" t="s">
        <v>45</v>
      </c>
      <c r="D9350" t="s">
        <v>46</v>
      </c>
      <c r="E9350" t="s">
        <v>102</v>
      </c>
      <c r="F9350" t="s">
        <v>1879</v>
      </c>
      <c r="G9350" t="s">
        <v>1880</v>
      </c>
      <c r="H9350" t="s">
        <v>32</v>
      </c>
      <c r="I9350" t="s">
        <v>8623</v>
      </c>
      <c r="J9350" s="1">
        <v>42444</v>
      </c>
      <c r="K9350" s="1">
        <v>42448</v>
      </c>
      <c r="L9350" t="s">
        <v>60</v>
      </c>
      <c r="M9350">
        <f>Table1[[#This Row],[Ship Date]]-Table1[[#This Row],[Order Date]]</f>
        <v>4</v>
      </c>
      <c r="N9350">
        <v>3</v>
      </c>
      <c r="O9350" t="s">
        <v>106</v>
      </c>
      <c r="P9350" s="3">
        <v>45.68</v>
      </c>
      <c r="Q9350" s="3">
        <v>31.208792955435559</v>
      </c>
      <c r="R9350" s="3">
        <f>(Table1[[#This Row],[Selling Price]]-Table1[[#This Row],[Cost Price]])</f>
        <v>14.471207044564441</v>
      </c>
      <c r="S9350" s="12">
        <f>(Table1[[#This Row],[Profit]]/Table1[[#This Row],[Selling Price]])</f>
        <v>0.31679525053775048</v>
      </c>
      <c r="T9350">
        <v>2</v>
      </c>
      <c r="U9350" s="2">
        <f>Table1[[#This Row],[Selling Price]]*Table1[[#This Row],[Quantity]]</f>
        <v>91.36</v>
      </c>
      <c r="V9350" s="4">
        <v>0</v>
      </c>
      <c r="W9350">
        <v>307</v>
      </c>
      <c r="X9350" t="s">
        <v>36</v>
      </c>
      <c r="Y9350" t="s">
        <v>68</v>
      </c>
      <c r="Z9350" s="2">
        <v>113.998830815057</v>
      </c>
    </row>
    <row r="9351" spans="1:26" x14ac:dyDescent="0.35">
      <c r="A9351" t="s">
        <v>115</v>
      </c>
      <c r="B9351" t="s">
        <v>116</v>
      </c>
      <c r="C9351" t="s">
        <v>64</v>
      </c>
      <c r="D9351" t="s">
        <v>46</v>
      </c>
      <c r="E9351" t="s">
        <v>75</v>
      </c>
      <c r="F9351" t="s">
        <v>4688</v>
      </c>
      <c r="G9351" t="s">
        <v>4689</v>
      </c>
      <c r="H9351" t="s">
        <v>32</v>
      </c>
      <c r="I9351" t="s">
        <v>8694</v>
      </c>
      <c r="J9351" s="1">
        <v>41723</v>
      </c>
      <c r="K9351" s="1">
        <v>41728</v>
      </c>
      <c r="L9351" t="s">
        <v>60</v>
      </c>
      <c r="M9351">
        <f>Table1[[#This Row],[Ship Date]]-Table1[[#This Row],[Order Date]]</f>
        <v>5</v>
      </c>
      <c r="N9351">
        <v>3</v>
      </c>
      <c r="O9351" t="s">
        <v>106</v>
      </c>
      <c r="P9351" s="3">
        <v>14.88</v>
      </c>
      <c r="Q9351" s="3">
        <v>12.40997041900278</v>
      </c>
      <c r="R9351" s="3">
        <f>(Table1[[#This Row],[Selling Price]]-Table1[[#This Row],[Cost Price]])</f>
        <v>2.4700295809972204</v>
      </c>
      <c r="S9351" s="12">
        <f>(Table1[[#This Row],[Profit]]/Table1[[#This Row],[Selling Price]])</f>
        <v>0.16599661162615728</v>
      </c>
      <c r="T9351">
        <v>2</v>
      </c>
      <c r="U9351" s="2">
        <f>Table1[[#This Row],[Selling Price]]*Table1[[#This Row],[Quantity]]</f>
        <v>29.76</v>
      </c>
      <c r="V9351" s="4">
        <v>0</v>
      </c>
      <c r="W9351">
        <v>220</v>
      </c>
      <c r="X9351" t="s">
        <v>36</v>
      </c>
      <c r="Y9351" t="s">
        <v>52</v>
      </c>
      <c r="Z9351" s="2">
        <v>10.586683171391719</v>
      </c>
    </row>
    <row r="9352" spans="1:26" x14ac:dyDescent="0.35">
      <c r="A9352" t="s">
        <v>115</v>
      </c>
      <c r="B9352" t="s">
        <v>116</v>
      </c>
      <c r="C9352" t="s">
        <v>39</v>
      </c>
      <c r="D9352" t="s">
        <v>46</v>
      </c>
      <c r="E9352" t="s">
        <v>65</v>
      </c>
      <c r="F9352" t="s">
        <v>5292</v>
      </c>
      <c r="G9352" t="s">
        <v>5293</v>
      </c>
      <c r="H9352" t="s">
        <v>32</v>
      </c>
      <c r="I9352" t="s">
        <v>8730</v>
      </c>
      <c r="J9352" s="1">
        <v>43086</v>
      </c>
      <c r="K9352" s="1">
        <v>43090</v>
      </c>
      <c r="L9352" t="s">
        <v>60</v>
      </c>
      <c r="M9352">
        <f>Table1[[#This Row],[Ship Date]]-Table1[[#This Row],[Order Date]]</f>
        <v>4</v>
      </c>
      <c r="N9352">
        <v>12</v>
      </c>
      <c r="O9352" t="s">
        <v>35</v>
      </c>
      <c r="P9352" s="3">
        <v>32.56</v>
      </c>
      <c r="Q9352" s="3">
        <v>24.664057695768289</v>
      </c>
      <c r="R9352" s="3">
        <f>(Table1[[#This Row],[Selling Price]]-Table1[[#This Row],[Cost Price]])</f>
        <v>7.8959423042317134</v>
      </c>
      <c r="S9352" s="12">
        <f>(Table1[[#This Row],[Profit]]/Table1[[#This Row],[Selling Price]])</f>
        <v>0.24250437052308702</v>
      </c>
      <c r="T9352">
        <v>2</v>
      </c>
      <c r="U9352" s="2">
        <f>Table1[[#This Row],[Selling Price]]*Table1[[#This Row],[Quantity]]</f>
        <v>65.12</v>
      </c>
      <c r="V9352" s="4">
        <v>0</v>
      </c>
      <c r="W9352">
        <v>476</v>
      </c>
      <c r="X9352" t="s">
        <v>36</v>
      </c>
      <c r="Y9352" t="s">
        <v>52</v>
      </c>
      <c r="Z9352" s="2">
        <v>19.751873956665481</v>
      </c>
    </row>
    <row r="9353" spans="1:26" x14ac:dyDescent="0.35">
      <c r="A9353" t="s">
        <v>115</v>
      </c>
      <c r="B9353" t="s">
        <v>116</v>
      </c>
      <c r="C9353" t="s">
        <v>55</v>
      </c>
      <c r="D9353" t="s">
        <v>46</v>
      </c>
      <c r="E9353" t="s">
        <v>102</v>
      </c>
      <c r="F9353" t="s">
        <v>1008</v>
      </c>
      <c r="G9353" t="s">
        <v>1009</v>
      </c>
      <c r="H9353" t="s">
        <v>32</v>
      </c>
      <c r="I9353" t="s">
        <v>8763</v>
      </c>
      <c r="J9353" s="1">
        <v>42233</v>
      </c>
      <c r="K9353" s="1">
        <v>42239</v>
      </c>
      <c r="L9353" t="s">
        <v>60</v>
      </c>
      <c r="M9353">
        <f>Table1[[#This Row],[Ship Date]]-Table1[[#This Row],[Order Date]]</f>
        <v>6</v>
      </c>
      <c r="N9353">
        <v>8</v>
      </c>
      <c r="O9353" t="s">
        <v>61</v>
      </c>
      <c r="P9353" s="3">
        <v>36.287999999999997</v>
      </c>
      <c r="Q9353" s="3">
        <v>25.090988682294391</v>
      </c>
      <c r="R9353" s="3">
        <f>(Table1[[#This Row],[Selling Price]]-Table1[[#This Row],[Cost Price]])</f>
        <v>11.197011317705606</v>
      </c>
      <c r="S9353" s="12">
        <f>(Table1[[#This Row],[Profit]]/Table1[[#This Row],[Selling Price]])</f>
        <v>0.30855961523659631</v>
      </c>
      <c r="T9353">
        <v>7</v>
      </c>
      <c r="U9353" s="2">
        <f>Table1[[#This Row],[Selling Price]]*Table1[[#This Row],[Quantity]]</f>
        <v>254.01599999999996</v>
      </c>
      <c r="V9353" s="4">
        <v>0.2</v>
      </c>
      <c r="W9353">
        <v>477</v>
      </c>
      <c r="X9353" t="s">
        <v>68</v>
      </c>
      <c r="Y9353" t="s">
        <v>52</v>
      </c>
      <c r="Z9353" s="2">
        <v>8.9074048168604385</v>
      </c>
    </row>
    <row r="9354" spans="1:26" x14ac:dyDescent="0.35">
      <c r="A9354" t="s">
        <v>115</v>
      </c>
      <c r="B9354" t="s">
        <v>116</v>
      </c>
      <c r="C9354" t="s">
        <v>39</v>
      </c>
      <c r="D9354" t="s">
        <v>46</v>
      </c>
      <c r="E9354" t="s">
        <v>86</v>
      </c>
      <c r="F9354" t="s">
        <v>3797</v>
      </c>
      <c r="G9354" t="s">
        <v>3798</v>
      </c>
      <c r="H9354" t="s">
        <v>32</v>
      </c>
      <c r="I9354" t="s">
        <v>8812</v>
      </c>
      <c r="J9354" s="1">
        <v>41734</v>
      </c>
      <c r="K9354" s="1">
        <v>41736</v>
      </c>
      <c r="L9354" t="s">
        <v>34</v>
      </c>
      <c r="M9354">
        <f>Table1[[#This Row],[Ship Date]]-Table1[[#This Row],[Order Date]]</f>
        <v>2</v>
      </c>
      <c r="N9354">
        <v>4</v>
      </c>
      <c r="O9354" t="s">
        <v>106</v>
      </c>
      <c r="P9354" s="3">
        <v>40.200000000000003</v>
      </c>
      <c r="Q9354" s="3">
        <v>29.068168750135111</v>
      </c>
      <c r="R9354" s="3">
        <f>(Table1[[#This Row],[Selling Price]]-Table1[[#This Row],[Cost Price]])</f>
        <v>11.131831249864891</v>
      </c>
      <c r="S9354" s="12">
        <f>(Table1[[#This Row],[Profit]]/Table1[[#This Row],[Selling Price]])</f>
        <v>0.27691122512101718</v>
      </c>
      <c r="T9354">
        <v>5</v>
      </c>
      <c r="U9354" s="2">
        <f>Table1[[#This Row],[Selling Price]]*Table1[[#This Row],[Quantity]]</f>
        <v>201</v>
      </c>
      <c r="V9354" s="4">
        <v>0</v>
      </c>
      <c r="W9354">
        <v>305</v>
      </c>
      <c r="X9354" t="s">
        <v>36</v>
      </c>
      <c r="Y9354" t="s">
        <v>52</v>
      </c>
      <c r="Z9354" s="2">
        <v>12.82513712987117</v>
      </c>
    </row>
    <row r="9355" spans="1:26" x14ac:dyDescent="0.35">
      <c r="A9355" t="s">
        <v>115</v>
      </c>
      <c r="B9355" t="s">
        <v>116</v>
      </c>
      <c r="C9355" t="s">
        <v>45</v>
      </c>
      <c r="D9355" t="s">
        <v>46</v>
      </c>
      <c r="E9355" t="s">
        <v>65</v>
      </c>
      <c r="F9355" t="s">
        <v>3141</v>
      </c>
      <c r="G9355" t="s">
        <v>3142</v>
      </c>
      <c r="H9355" t="s">
        <v>32</v>
      </c>
      <c r="I9355" t="s">
        <v>8824</v>
      </c>
      <c r="J9355" s="1">
        <v>41992</v>
      </c>
      <c r="K9355" s="1">
        <v>41998</v>
      </c>
      <c r="L9355" t="s">
        <v>60</v>
      </c>
      <c r="M9355">
        <f>Table1[[#This Row],[Ship Date]]-Table1[[#This Row],[Order Date]]</f>
        <v>6</v>
      </c>
      <c r="N9355">
        <v>12</v>
      </c>
      <c r="O9355" t="s">
        <v>35</v>
      </c>
      <c r="P9355" s="3">
        <v>32.591999999999999</v>
      </c>
      <c r="Q9355" s="3">
        <v>24.307646962569532</v>
      </c>
      <c r="R9355" s="3">
        <f>(Table1[[#This Row],[Selling Price]]-Table1[[#This Row],[Cost Price]])</f>
        <v>8.284353037430467</v>
      </c>
      <c r="S9355" s="12">
        <f>(Table1[[#This Row],[Profit]]/Table1[[#This Row],[Selling Price]])</f>
        <v>0.25418363516907422</v>
      </c>
      <c r="T9355">
        <v>3</v>
      </c>
      <c r="U9355" s="2">
        <f>Table1[[#This Row],[Selling Price]]*Table1[[#This Row],[Quantity]]</f>
        <v>97.775999999999996</v>
      </c>
      <c r="V9355" s="4">
        <v>0.2</v>
      </c>
      <c r="W9355">
        <v>189</v>
      </c>
      <c r="X9355" t="s">
        <v>68</v>
      </c>
      <c r="Y9355" t="s">
        <v>52</v>
      </c>
      <c r="Z9355" s="2">
        <v>11.80906115376381</v>
      </c>
    </row>
    <row r="9356" spans="1:26" x14ac:dyDescent="0.35">
      <c r="A9356" t="s">
        <v>115</v>
      </c>
      <c r="B9356" t="s">
        <v>116</v>
      </c>
      <c r="C9356" t="s">
        <v>45</v>
      </c>
      <c r="D9356" t="s">
        <v>46</v>
      </c>
      <c r="E9356" t="s">
        <v>102</v>
      </c>
      <c r="F9356" t="s">
        <v>2839</v>
      </c>
      <c r="G9356" t="s">
        <v>2840</v>
      </c>
      <c r="H9356" t="s">
        <v>32</v>
      </c>
      <c r="I9356" t="s">
        <v>8832</v>
      </c>
      <c r="J9356" s="1">
        <v>42985</v>
      </c>
      <c r="K9356" s="1">
        <v>42987</v>
      </c>
      <c r="L9356" t="s">
        <v>199</v>
      </c>
      <c r="M9356">
        <f>Table1[[#This Row],[Ship Date]]-Table1[[#This Row],[Order Date]]</f>
        <v>2</v>
      </c>
      <c r="N9356">
        <v>9</v>
      </c>
      <c r="O9356" t="s">
        <v>61</v>
      </c>
      <c r="P9356" s="3">
        <v>16.899999999999999</v>
      </c>
      <c r="Q9356" s="3">
        <v>14.30704790642136</v>
      </c>
      <c r="R9356" s="3">
        <f>(Table1[[#This Row],[Selling Price]]-Table1[[#This Row],[Cost Price]])</f>
        <v>2.5929520935786385</v>
      </c>
      <c r="S9356" s="12">
        <f>(Table1[[#This Row],[Profit]]/Table1[[#This Row],[Selling Price]])</f>
        <v>0.15342911796323305</v>
      </c>
      <c r="T9356">
        <v>5</v>
      </c>
      <c r="U9356" s="2">
        <f>Table1[[#This Row],[Selling Price]]*Table1[[#This Row],[Quantity]]</f>
        <v>84.5</v>
      </c>
      <c r="V9356" s="4">
        <v>0</v>
      </c>
      <c r="W9356">
        <v>401</v>
      </c>
      <c r="X9356" t="s">
        <v>36</v>
      </c>
      <c r="Y9356" t="s">
        <v>52</v>
      </c>
      <c r="Z9356" s="2">
        <v>7.4880541664707536</v>
      </c>
    </row>
    <row r="9357" spans="1:26" x14ac:dyDescent="0.35">
      <c r="A9357" t="s">
        <v>115</v>
      </c>
      <c r="B9357" t="s">
        <v>116</v>
      </c>
      <c r="C9357" t="s">
        <v>64</v>
      </c>
      <c r="D9357" t="s">
        <v>46</v>
      </c>
      <c r="E9357" t="s">
        <v>47</v>
      </c>
      <c r="F9357" t="s">
        <v>1818</v>
      </c>
      <c r="G9357" t="s">
        <v>1819</v>
      </c>
      <c r="H9357" t="s">
        <v>32</v>
      </c>
      <c r="I9357" t="s">
        <v>8850</v>
      </c>
      <c r="J9357" s="1">
        <v>42271</v>
      </c>
      <c r="K9357" s="1">
        <v>42271</v>
      </c>
      <c r="L9357" t="s">
        <v>1118</v>
      </c>
      <c r="M9357">
        <f>Table1[[#This Row],[Ship Date]]-Table1[[#This Row],[Order Date]]</f>
        <v>0</v>
      </c>
      <c r="N9357">
        <v>9</v>
      </c>
      <c r="O9357" t="s">
        <v>61</v>
      </c>
      <c r="P9357" s="3">
        <v>24.423999999999999</v>
      </c>
      <c r="Q9357" s="3">
        <v>19.236036062453959</v>
      </c>
      <c r="R9357" s="3">
        <f>(Table1[[#This Row],[Selling Price]]-Table1[[#This Row],[Cost Price]])</f>
        <v>5.1879639375460407</v>
      </c>
      <c r="S9357" s="12">
        <f>(Table1[[#This Row],[Profit]]/Table1[[#This Row],[Selling Price]])</f>
        <v>0.21241254248059452</v>
      </c>
      <c r="T9357">
        <v>1</v>
      </c>
      <c r="U9357" s="2">
        <f>Table1[[#This Row],[Selling Price]]*Table1[[#This Row],[Quantity]]</f>
        <v>24.423999999999999</v>
      </c>
      <c r="V9357" s="4">
        <v>0.2</v>
      </c>
      <c r="W9357">
        <v>450</v>
      </c>
      <c r="X9357" t="s">
        <v>36</v>
      </c>
      <c r="Y9357" t="s">
        <v>68</v>
      </c>
      <c r="Z9357" s="2">
        <v>112.4655826564489</v>
      </c>
    </row>
    <row r="9358" spans="1:26" x14ac:dyDescent="0.35">
      <c r="A9358" t="s">
        <v>115</v>
      </c>
      <c r="B9358" t="s">
        <v>116</v>
      </c>
      <c r="C9358" t="s">
        <v>64</v>
      </c>
      <c r="D9358" t="s">
        <v>46</v>
      </c>
      <c r="E9358" t="s">
        <v>86</v>
      </c>
      <c r="F9358" t="s">
        <v>5421</v>
      </c>
      <c r="G9358" t="s">
        <v>5422</v>
      </c>
      <c r="H9358" t="s">
        <v>32</v>
      </c>
      <c r="I9358" t="s">
        <v>8864</v>
      </c>
      <c r="J9358" s="1">
        <v>42759</v>
      </c>
      <c r="K9358" s="1">
        <v>42764</v>
      </c>
      <c r="L9358" t="s">
        <v>60</v>
      </c>
      <c r="M9358">
        <f>Table1[[#This Row],[Ship Date]]-Table1[[#This Row],[Order Date]]</f>
        <v>5</v>
      </c>
      <c r="N9358">
        <v>1</v>
      </c>
      <c r="O9358" t="s">
        <v>35</v>
      </c>
      <c r="P9358" s="3">
        <v>276.78399999999999</v>
      </c>
      <c r="Q9358" s="3">
        <v>234.00171441046641</v>
      </c>
      <c r="R9358" s="3">
        <f>(Table1[[#This Row],[Selling Price]]-Table1[[#This Row],[Cost Price]])</f>
        <v>42.782285589533586</v>
      </c>
      <c r="S9358" s="12">
        <f>(Table1[[#This Row],[Profit]]/Table1[[#This Row],[Selling Price]])</f>
        <v>0.15456921494571069</v>
      </c>
      <c r="T9358">
        <v>2</v>
      </c>
      <c r="U9358" s="2">
        <f>Table1[[#This Row],[Selling Price]]*Table1[[#This Row],[Quantity]]</f>
        <v>553.56799999999998</v>
      </c>
      <c r="V9358" s="4">
        <v>0.2</v>
      </c>
      <c r="W9358">
        <v>271</v>
      </c>
      <c r="X9358" t="s">
        <v>36</v>
      </c>
      <c r="Y9358" t="s">
        <v>36</v>
      </c>
      <c r="Z9358" s="2">
        <v>290.49041160691269</v>
      </c>
    </row>
    <row r="9359" spans="1:26" x14ac:dyDescent="0.35">
      <c r="A9359" t="s">
        <v>115</v>
      </c>
      <c r="B9359" t="s">
        <v>116</v>
      </c>
      <c r="C9359" t="s">
        <v>27</v>
      </c>
      <c r="D9359" t="s">
        <v>46</v>
      </c>
      <c r="E9359" t="s">
        <v>75</v>
      </c>
      <c r="F9359" t="s">
        <v>2524</v>
      </c>
      <c r="G9359" t="s">
        <v>2525</v>
      </c>
      <c r="H9359" t="s">
        <v>32</v>
      </c>
      <c r="I9359" t="s">
        <v>8880</v>
      </c>
      <c r="J9359" s="1">
        <v>42604</v>
      </c>
      <c r="K9359" s="1">
        <v>42611</v>
      </c>
      <c r="L9359" t="s">
        <v>60</v>
      </c>
      <c r="M9359">
        <f>Table1[[#This Row],[Ship Date]]-Table1[[#This Row],[Order Date]]</f>
        <v>7</v>
      </c>
      <c r="N9359">
        <v>8</v>
      </c>
      <c r="O9359" t="s">
        <v>61</v>
      </c>
      <c r="P9359" s="3">
        <v>5.76</v>
      </c>
      <c r="Q9359" s="3">
        <v>4.7622228348161384</v>
      </c>
      <c r="R9359" s="3">
        <f>(Table1[[#This Row],[Selling Price]]-Table1[[#This Row],[Cost Price]])</f>
        <v>0.99777716518386139</v>
      </c>
      <c r="S9359" s="12">
        <f>(Table1[[#This Row],[Profit]]/Table1[[#This Row],[Selling Price]])</f>
        <v>0.17322520228886484</v>
      </c>
      <c r="T9359">
        <v>2</v>
      </c>
      <c r="U9359" s="2">
        <f>Table1[[#This Row],[Selling Price]]*Table1[[#This Row],[Quantity]]</f>
        <v>11.52</v>
      </c>
      <c r="V9359" s="4">
        <v>0</v>
      </c>
      <c r="W9359">
        <v>261</v>
      </c>
      <c r="X9359" t="s">
        <v>68</v>
      </c>
      <c r="Y9359" t="s">
        <v>52</v>
      </c>
      <c r="Z9359" s="2">
        <v>2.6206417534642159</v>
      </c>
    </row>
    <row r="9360" spans="1:26" x14ac:dyDescent="0.35">
      <c r="A9360" t="s">
        <v>115</v>
      </c>
      <c r="B9360" t="s">
        <v>116</v>
      </c>
      <c r="C9360" t="s">
        <v>64</v>
      </c>
      <c r="D9360" t="s">
        <v>46</v>
      </c>
      <c r="E9360" t="s">
        <v>91</v>
      </c>
      <c r="F9360" t="s">
        <v>2428</v>
      </c>
      <c r="G9360" t="s">
        <v>2429</v>
      </c>
      <c r="H9360" t="s">
        <v>32</v>
      </c>
      <c r="I9360" t="s">
        <v>8896</v>
      </c>
      <c r="J9360" s="1">
        <v>42700</v>
      </c>
      <c r="K9360" s="1">
        <v>42704</v>
      </c>
      <c r="L9360" t="s">
        <v>60</v>
      </c>
      <c r="M9360">
        <f>Table1[[#This Row],[Ship Date]]-Table1[[#This Row],[Order Date]]</f>
        <v>4</v>
      </c>
      <c r="N9360">
        <v>11</v>
      </c>
      <c r="O9360" t="s">
        <v>35</v>
      </c>
      <c r="P9360" s="3">
        <v>64.959999999999994</v>
      </c>
      <c r="Q9360" s="3">
        <v>49.173971993497943</v>
      </c>
      <c r="R9360" s="3">
        <f>(Table1[[#This Row],[Selling Price]]-Table1[[#This Row],[Cost Price]])</f>
        <v>15.78602800650205</v>
      </c>
      <c r="S9360" s="12">
        <f>(Table1[[#This Row],[Profit]]/Table1[[#This Row],[Selling Price]])</f>
        <v>0.24301151487841829</v>
      </c>
      <c r="T9360">
        <v>2</v>
      </c>
      <c r="U9360" s="2">
        <f>Table1[[#This Row],[Selling Price]]*Table1[[#This Row],[Quantity]]</f>
        <v>129.91999999999999</v>
      </c>
      <c r="V9360" s="4">
        <v>0</v>
      </c>
      <c r="W9360">
        <v>138</v>
      </c>
      <c r="X9360" t="s">
        <v>36</v>
      </c>
      <c r="Y9360" t="s">
        <v>68</v>
      </c>
      <c r="Z9360" s="2">
        <v>48.139114851300143</v>
      </c>
    </row>
    <row r="9361" spans="1:26" x14ac:dyDescent="0.35">
      <c r="A9361" t="s">
        <v>115</v>
      </c>
      <c r="B9361" t="s">
        <v>116</v>
      </c>
      <c r="C9361" t="s">
        <v>45</v>
      </c>
      <c r="D9361" t="s">
        <v>46</v>
      </c>
      <c r="E9361" t="s">
        <v>539</v>
      </c>
      <c r="F9361" t="s">
        <v>8156</v>
      </c>
      <c r="G9361" t="s">
        <v>8157</v>
      </c>
      <c r="H9361" t="s">
        <v>32</v>
      </c>
      <c r="I9361" t="s">
        <v>8914</v>
      </c>
      <c r="J9361" s="1">
        <v>42478</v>
      </c>
      <c r="K9361" s="1">
        <v>42483</v>
      </c>
      <c r="L9361" t="s">
        <v>60</v>
      </c>
      <c r="M9361">
        <f>Table1[[#This Row],[Ship Date]]-Table1[[#This Row],[Order Date]]</f>
        <v>5</v>
      </c>
      <c r="N9361">
        <v>4</v>
      </c>
      <c r="O9361" t="s">
        <v>106</v>
      </c>
      <c r="P9361" s="3">
        <v>6.84</v>
      </c>
      <c r="Q9361" s="3">
        <v>5.2182071180112501</v>
      </c>
      <c r="R9361" s="3">
        <f>(Table1[[#This Row],[Selling Price]]-Table1[[#This Row],[Cost Price]])</f>
        <v>1.6217928819887497</v>
      </c>
      <c r="S9361" s="12">
        <f>(Table1[[#This Row],[Profit]]/Table1[[#This Row],[Selling Price]])</f>
        <v>0.23710422251297511</v>
      </c>
      <c r="T9361">
        <v>1</v>
      </c>
      <c r="U9361" s="2">
        <f>Table1[[#This Row],[Selling Price]]*Table1[[#This Row],[Quantity]]</f>
        <v>6.84</v>
      </c>
      <c r="V9361" s="4">
        <v>0</v>
      </c>
      <c r="W9361">
        <v>176</v>
      </c>
      <c r="X9361" t="s">
        <v>36</v>
      </c>
      <c r="Y9361" t="s">
        <v>52</v>
      </c>
      <c r="Z9361" s="2">
        <v>10.85816338060908</v>
      </c>
    </row>
    <row r="9362" spans="1:26" x14ac:dyDescent="0.35">
      <c r="A9362" t="s">
        <v>115</v>
      </c>
      <c r="B9362" t="s">
        <v>116</v>
      </c>
      <c r="C9362" t="s">
        <v>27</v>
      </c>
      <c r="D9362" t="s">
        <v>46</v>
      </c>
      <c r="E9362" t="s">
        <v>86</v>
      </c>
      <c r="F9362" t="s">
        <v>1090</v>
      </c>
      <c r="G9362" t="s">
        <v>1091</v>
      </c>
      <c r="H9362" t="s">
        <v>32</v>
      </c>
      <c r="I9362" t="s">
        <v>8970</v>
      </c>
      <c r="J9362" s="1">
        <v>41846</v>
      </c>
      <c r="K9362" s="1">
        <v>41850</v>
      </c>
      <c r="L9362" t="s">
        <v>60</v>
      </c>
      <c r="M9362">
        <f>Table1[[#This Row],[Ship Date]]-Table1[[#This Row],[Order Date]]</f>
        <v>4</v>
      </c>
      <c r="N9362">
        <v>7</v>
      </c>
      <c r="O9362" t="s">
        <v>51</v>
      </c>
      <c r="P9362" s="3">
        <v>2177.5839999999998</v>
      </c>
      <c r="Q9362" s="3">
        <v>1771.12357610342</v>
      </c>
      <c r="R9362" s="3">
        <f>(Table1[[#This Row],[Selling Price]]-Table1[[#This Row],[Cost Price]])</f>
        <v>406.46042389657987</v>
      </c>
      <c r="S9362" s="12">
        <f>(Table1[[#This Row],[Profit]]/Table1[[#This Row],[Selling Price]])</f>
        <v>0.18665659919276589</v>
      </c>
      <c r="T9362">
        <v>8</v>
      </c>
      <c r="U9362" s="2">
        <f>Table1[[#This Row],[Selling Price]]*Table1[[#This Row],[Quantity]]</f>
        <v>17420.671999999999</v>
      </c>
      <c r="V9362" s="4">
        <v>0.8</v>
      </c>
      <c r="W9362">
        <v>449</v>
      </c>
      <c r="X9362" t="s">
        <v>36</v>
      </c>
      <c r="Y9362" t="s">
        <v>36</v>
      </c>
      <c r="Z9362" s="2">
        <v>1677.9411627801501</v>
      </c>
    </row>
    <row r="9363" spans="1:26" x14ac:dyDescent="0.35">
      <c r="A9363" t="s">
        <v>115</v>
      </c>
      <c r="B9363" t="s">
        <v>116</v>
      </c>
      <c r="C9363" t="s">
        <v>55</v>
      </c>
      <c r="D9363" t="s">
        <v>46</v>
      </c>
      <c r="E9363" t="s">
        <v>65</v>
      </c>
      <c r="F9363" t="s">
        <v>2511</v>
      </c>
      <c r="G9363" t="s">
        <v>2512</v>
      </c>
      <c r="H9363" t="s">
        <v>32</v>
      </c>
      <c r="I9363" t="s">
        <v>8972</v>
      </c>
      <c r="J9363" s="1">
        <v>42155</v>
      </c>
      <c r="K9363" s="1">
        <v>42157</v>
      </c>
      <c r="L9363" t="s">
        <v>34</v>
      </c>
      <c r="M9363">
        <f>Table1[[#This Row],[Ship Date]]-Table1[[#This Row],[Order Date]]</f>
        <v>2</v>
      </c>
      <c r="N9363">
        <v>5</v>
      </c>
      <c r="O9363" t="s">
        <v>51</v>
      </c>
      <c r="P9363" s="3">
        <v>62.18</v>
      </c>
      <c r="Q9363" s="3">
        <v>40.60236826111808</v>
      </c>
      <c r="R9363" s="3">
        <f>(Table1[[#This Row],[Selling Price]]-Table1[[#This Row],[Cost Price]])</f>
        <v>21.577631738881919</v>
      </c>
      <c r="S9363" s="12">
        <f>(Table1[[#This Row],[Profit]]/Table1[[#This Row],[Selling Price]])</f>
        <v>0.34701884430495206</v>
      </c>
      <c r="T9363">
        <v>1</v>
      </c>
      <c r="U9363" s="2">
        <f>Table1[[#This Row],[Selling Price]]*Table1[[#This Row],[Quantity]]</f>
        <v>62.18</v>
      </c>
      <c r="V9363" s="4">
        <v>0</v>
      </c>
      <c r="W9363">
        <v>398</v>
      </c>
      <c r="X9363" t="s">
        <v>36</v>
      </c>
      <c r="Y9363" t="s">
        <v>36</v>
      </c>
      <c r="Z9363" s="2">
        <v>161.96003538047421</v>
      </c>
    </row>
    <row r="9364" spans="1:26" x14ac:dyDescent="0.35">
      <c r="A9364" t="s">
        <v>43</v>
      </c>
      <c r="B9364" t="s">
        <v>44</v>
      </c>
      <c r="C9364" t="s">
        <v>45</v>
      </c>
      <c r="D9364" t="s">
        <v>46</v>
      </c>
      <c r="E9364" t="s">
        <v>47</v>
      </c>
      <c r="F9364" t="s">
        <v>48</v>
      </c>
      <c r="G9364" t="s">
        <v>49</v>
      </c>
      <c r="H9364" t="s">
        <v>32</v>
      </c>
      <c r="I9364" t="s">
        <v>50</v>
      </c>
      <c r="J9364" s="1">
        <v>42533</v>
      </c>
      <c r="K9364" s="1">
        <v>42537</v>
      </c>
      <c r="L9364" t="s">
        <v>34</v>
      </c>
      <c r="M9364">
        <f>Table1[[#This Row],[Ship Date]]-Table1[[#This Row],[Order Date]]</f>
        <v>4</v>
      </c>
      <c r="N9364">
        <v>6</v>
      </c>
      <c r="O9364" t="s">
        <v>51</v>
      </c>
      <c r="P9364" s="3">
        <v>14.62</v>
      </c>
      <c r="Q9364" s="3">
        <v>11.31956069878057</v>
      </c>
      <c r="R9364" s="3">
        <f>(Table1[[#This Row],[Selling Price]]-Table1[[#This Row],[Cost Price]])</f>
        <v>3.3004393012194289</v>
      </c>
      <c r="S9364" s="12">
        <f>(Table1[[#This Row],[Profit]]/Table1[[#This Row],[Selling Price]])</f>
        <v>0.2257482422174712</v>
      </c>
      <c r="T9364">
        <v>2</v>
      </c>
      <c r="U9364" s="2">
        <f>Table1[[#This Row],[Selling Price]]*Table1[[#This Row],[Quantity]]</f>
        <v>29.24</v>
      </c>
      <c r="V9364" s="4">
        <v>0</v>
      </c>
      <c r="W9364">
        <v>172</v>
      </c>
      <c r="X9364" t="s">
        <v>36</v>
      </c>
      <c r="Y9364" t="s">
        <v>52</v>
      </c>
      <c r="Z9364" s="2">
        <v>17.48297720641424</v>
      </c>
    </row>
    <row r="9365" spans="1:26" x14ac:dyDescent="0.35">
      <c r="A9365" t="s">
        <v>43</v>
      </c>
      <c r="B9365" t="s">
        <v>44</v>
      </c>
      <c r="C9365" t="s">
        <v>45</v>
      </c>
      <c r="D9365" t="s">
        <v>46</v>
      </c>
      <c r="E9365" t="s">
        <v>86</v>
      </c>
      <c r="F9365" t="s">
        <v>107</v>
      </c>
      <c r="G9365" t="s">
        <v>108</v>
      </c>
      <c r="H9365" t="s">
        <v>32</v>
      </c>
      <c r="I9365" t="s">
        <v>109</v>
      </c>
      <c r="J9365" s="1">
        <v>42709</v>
      </c>
      <c r="K9365" s="1">
        <v>42714</v>
      </c>
      <c r="L9365" t="s">
        <v>60</v>
      </c>
      <c r="M9365">
        <f>Table1[[#This Row],[Ship Date]]-Table1[[#This Row],[Order Date]]</f>
        <v>5</v>
      </c>
      <c r="N9365">
        <v>12</v>
      </c>
      <c r="O9365" t="s">
        <v>35</v>
      </c>
      <c r="P9365" s="3">
        <v>407.976</v>
      </c>
      <c r="Q9365" s="3">
        <v>298.13496304270012</v>
      </c>
      <c r="R9365" s="3">
        <f>(Table1[[#This Row],[Selling Price]]-Table1[[#This Row],[Cost Price]])</f>
        <v>109.84103695729988</v>
      </c>
      <c r="S9365" s="12">
        <f>(Table1[[#This Row],[Profit]]/Table1[[#This Row],[Selling Price]])</f>
        <v>0.2692340651344684</v>
      </c>
      <c r="T9365">
        <v>3</v>
      </c>
      <c r="U9365" s="2">
        <f>Table1[[#This Row],[Selling Price]]*Table1[[#This Row],[Quantity]]</f>
        <v>1223.9279999999999</v>
      </c>
      <c r="V9365" s="4">
        <v>0.2</v>
      </c>
      <c r="W9365">
        <v>340</v>
      </c>
      <c r="X9365" t="s">
        <v>36</v>
      </c>
      <c r="Y9365" t="s">
        <v>36</v>
      </c>
      <c r="Z9365" s="2">
        <v>350.13401137885762</v>
      </c>
    </row>
    <row r="9366" spans="1:26" x14ac:dyDescent="0.35">
      <c r="A9366" t="s">
        <v>43</v>
      </c>
      <c r="B9366" t="s">
        <v>44</v>
      </c>
      <c r="C9366" t="s">
        <v>27</v>
      </c>
      <c r="D9366" t="s">
        <v>46</v>
      </c>
      <c r="E9366" t="s">
        <v>75</v>
      </c>
      <c r="F9366" t="s">
        <v>187</v>
      </c>
      <c r="G9366" t="s">
        <v>188</v>
      </c>
      <c r="H9366" t="s">
        <v>32</v>
      </c>
      <c r="I9366" t="s">
        <v>169</v>
      </c>
      <c r="J9366" s="1">
        <v>42264</v>
      </c>
      <c r="K9366" s="1">
        <v>42268</v>
      </c>
      <c r="L9366" t="s">
        <v>60</v>
      </c>
      <c r="M9366">
        <f>Table1[[#This Row],[Ship Date]]-Table1[[#This Row],[Order Date]]</f>
        <v>4</v>
      </c>
      <c r="N9366">
        <v>9</v>
      </c>
      <c r="O9366" t="s">
        <v>61</v>
      </c>
      <c r="P9366" s="3">
        <v>15.76</v>
      </c>
      <c r="Q9366" s="3">
        <v>11.197878391070599</v>
      </c>
      <c r="R9366" s="3">
        <f>(Table1[[#This Row],[Selling Price]]-Table1[[#This Row],[Cost Price]])</f>
        <v>4.5621216089294006</v>
      </c>
      <c r="S9366" s="12">
        <f>(Table1[[#This Row],[Profit]]/Table1[[#This Row],[Selling Price]])</f>
        <v>0.28947472137876906</v>
      </c>
      <c r="T9366">
        <v>2</v>
      </c>
      <c r="U9366" s="2">
        <f>Table1[[#This Row],[Selling Price]]*Table1[[#This Row],[Quantity]]</f>
        <v>31.52</v>
      </c>
      <c r="V9366" s="4">
        <v>0.2</v>
      </c>
      <c r="W9366">
        <v>123</v>
      </c>
      <c r="X9366" t="s">
        <v>36</v>
      </c>
      <c r="Y9366" t="s">
        <v>52</v>
      </c>
      <c r="Z9366" s="2">
        <v>20.689689944511009</v>
      </c>
    </row>
    <row r="9367" spans="1:26" x14ac:dyDescent="0.35">
      <c r="A9367" t="s">
        <v>43</v>
      </c>
      <c r="B9367" t="s">
        <v>44</v>
      </c>
      <c r="C9367" t="s">
        <v>45</v>
      </c>
      <c r="D9367" t="s">
        <v>46</v>
      </c>
      <c r="E9367" t="s">
        <v>178</v>
      </c>
      <c r="F9367" t="s">
        <v>366</v>
      </c>
      <c r="G9367" t="s">
        <v>367</v>
      </c>
      <c r="H9367" t="s">
        <v>32</v>
      </c>
      <c r="I9367" t="s">
        <v>368</v>
      </c>
      <c r="J9367" s="1">
        <v>42250</v>
      </c>
      <c r="K9367" s="1">
        <v>42255</v>
      </c>
      <c r="L9367" t="s">
        <v>60</v>
      </c>
      <c r="M9367">
        <f>Table1[[#This Row],[Ship Date]]-Table1[[#This Row],[Order Date]]</f>
        <v>5</v>
      </c>
      <c r="N9367">
        <v>9</v>
      </c>
      <c r="O9367" t="s">
        <v>61</v>
      </c>
      <c r="P9367" s="3">
        <v>200.98400000000001</v>
      </c>
      <c r="Q9367" s="3">
        <v>162.74150871168041</v>
      </c>
      <c r="R9367" s="3">
        <f>(Table1[[#This Row],[Selling Price]]-Table1[[#This Row],[Cost Price]])</f>
        <v>38.242491288319599</v>
      </c>
      <c r="S9367" s="12">
        <f>(Table1[[#This Row],[Profit]]/Table1[[#This Row],[Selling Price]])</f>
        <v>0.19027629706006247</v>
      </c>
      <c r="T9367">
        <v>7</v>
      </c>
      <c r="U9367" s="2">
        <f>Table1[[#This Row],[Selling Price]]*Table1[[#This Row],[Quantity]]</f>
        <v>1406.8880000000001</v>
      </c>
      <c r="V9367" s="4">
        <v>0.2</v>
      </c>
      <c r="W9367">
        <v>280</v>
      </c>
      <c r="X9367" t="s">
        <v>36</v>
      </c>
      <c r="Y9367" t="s">
        <v>68</v>
      </c>
      <c r="Z9367" s="2">
        <v>79.364793006723076</v>
      </c>
    </row>
    <row r="9368" spans="1:26" x14ac:dyDescent="0.35">
      <c r="A9368" t="s">
        <v>43</v>
      </c>
      <c r="B9368" t="s">
        <v>44</v>
      </c>
      <c r="C9368" t="s">
        <v>45</v>
      </c>
      <c r="D9368" t="s">
        <v>46</v>
      </c>
      <c r="E9368" t="s">
        <v>75</v>
      </c>
      <c r="F9368" t="s">
        <v>615</v>
      </c>
      <c r="G9368" t="s">
        <v>616</v>
      </c>
      <c r="H9368" t="s">
        <v>32</v>
      </c>
      <c r="I9368" t="s">
        <v>617</v>
      </c>
      <c r="J9368" s="1">
        <v>41890</v>
      </c>
      <c r="K9368" s="1">
        <v>41894</v>
      </c>
      <c r="L9368" t="s">
        <v>60</v>
      </c>
      <c r="M9368">
        <f>Table1[[#This Row],[Ship Date]]-Table1[[#This Row],[Order Date]]</f>
        <v>4</v>
      </c>
      <c r="N9368">
        <v>9</v>
      </c>
      <c r="O9368" t="s">
        <v>61</v>
      </c>
      <c r="P9368" s="3">
        <v>9.9359999999999999</v>
      </c>
      <c r="Q9368" s="3">
        <v>7.7556395836164826</v>
      </c>
      <c r="R9368" s="3">
        <f>(Table1[[#This Row],[Selling Price]]-Table1[[#This Row],[Cost Price]])</f>
        <v>2.1803604163835173</v>
      </c>
      <c r="S9368" s="12">
        <f>(Table1[[#This Row],[Profit]]/Table1[[#This Row],[Selling Price]])</f>
        <v>0.21944046058610278</v>
      </c>
      <c r="T9368">
        <v>3</v>
      </c>
      <c r="U9368" s="2">
        <f>Table1[[#This Row],[Selling Price]]*Table1[[#This Row],[Quantity]]</f>
        <v>29.808</v>
      </c>
      <c r="V9368" s="4">
        <v>0.2</v>
      </c>
      <c r="W9368">
        <v>307</v>
      </c>
      <c r="X9368" t="s">
        <v>36</v>
      </c>
      <c r="Y9368" t="s">
        <v>52</v>
      </c>
      <c r="Z9368" s="2">
        <v>2.6370021940507691</v>
      </c>
    </row>
    <row r="9369" spans="1:26" x14ac:dyDescent="0.35">
      <c r="A9369" t="s">
        <v>43</v>
      </c>
      <c r="B9369" t="s">
        <v>44</v>
      </c>
      <c r="C9369" t="s">
        <v>45</v>
      </c>
      <c r="D9369" t="s">
        <v>46</v>
      </c>
      <c r="E9369" t="s">
        <v>86</v>
      </c>
      <c r="F9369" t="s">
        <v>1061</v>
      </c>
      <c r="G9369" t="s">
        <v>1062</v>
      </c>
      <c r="H9369" t="s">
        <v>32</v>
      </c>
      <c r="I9369" t="s">
        <v>1057</v>
      </c>
      <c r="J9369" s="1">
        <v>42248</v>
      </c>
      <c r="K9369" s="1">
        <v>42251</v>
      </c>
      <c r="L9369" t="s">
        <v>34</v>
      </c>
      <c r="M9369">
        <f>Table1[[#This Row],[Ship Date]]-Table1[[#This Row],[Order Date]]</f>
        <v>3</v>
      </c>
      <c r="N9369">
        <v>9</v>
      </c>
      <c r="O9369" t="s">
        <v>61</v>
      </c>
      <c r="P9369" s="3">
        <v>14.368</v>
      </c>
      <c r="Q9369" s="3">
        <v>9.9554243014419583</v>
      </c>
      <c r="R9369" s="3">
        <f>(Table1[[#This Row],[Selling Price]]-Table1[[#This Row],[Cost Price]])</f>
        <v>4.412575698558042</v>
      </c>
      <c r="S9369" s="12">
        <f>(Table1[[#This Row],[Profit]]/Table1[[#This Row],[Selling Price]])</f>
        <v>0.30711133759451853</v>
      </c>
      <c r="T9369">
        <v>4</v>
      </c>
      <c r="U9369" s="2">
        <f>Table1[[#This Row],[Selling Price]]*Table1[[#This Row],[Quantity]]</f>
        <v>57.472000000000001</v>
      </c>
      <c r="V9369" s="4">
        <v>0.2</v>
      </c>
      <c r="W9369">
        <v>211</v>
      </c>
      <c r="X9369" t="s">
        <v>36</v>
      </c>
      <c r="Y9369" t="s">
        <v>52</v>
      </c>
      <c r="Z9369" s="2">
        <v>3.6773325616852728</v>
      </c>
    </row>
    <row r="9370" spans="1:26" x14ac:dyDescent="0.35">
      <c r="A9370" t="s">
        <v>43</v>
      </c>
      <c r="B9370" t="s">
        <v>44</v>
      </c>
      <c r="C9370" t="s">
        <v>64</v>
      </c>
      <c r="D9370" t="s">
        <v>46</v>
      </c>
      <c r="E9370" t="s">
        <v>75</v>
      </c>
      <c r="F9370" t="s">
        <v>1168</v>
      </c>
      <c r="G9370" t="s">
        <v>1169</v>
      </c>
      <c r="H9370" t="s">
        <v>32</v>
      </c>
      <c r="I9370" t="s">
        <v>1170</v>
      </c>
      <c r="J9370" s="1">
        <v>41967</v>
      </c>
      <c r="K9370" s="1">
        <v>41969</v>
      </c>
      <c r="L9370" t="s">
        <v>199</v>
      </c>
      <c r="M9370">
        <f>Table1[[#This Row],[Ship Date]]-Table1[[#This Row],[Order Date]]</f>
        <v>2</v>
      </c>
      <c r="N9370">
        <v>11</v>
      </c>
      <c r="O9370" t="s">
        <v>35</v>
      </c>
      <c r="P9370" s="3">
        <v>2.6240000000000001</v>
      </c>
      <c r="Q9370" s="3">
        <v>1.8072459957208089</v>
      </c>
      <c r="R9370" s="3">
        <f>(Table1[[#This Row],[Selling Price]]-Table1[[#This Row],[Cost Price]])</f>
        <v>0.8167540042791912</v>
      </c>
      <c r="S9370" s="12">
        <f>(Table1[[#This Row],[Profit]]/Table1[[#This Row],[Selling Price]])</f>
        <v>0.31126295894786249</v>
      </c>
      <c r="T9370">
        <v>1</v>
      </c>
      <c r="U9370" s="2">
        <f>Table1[[#This Row],[Selling Price]]*Table1[[#This Row],[Quantity]]</f>
        <v>2.6240000000000001</v>
      </c>
      <c r="V9370" s="4">
        <v>0.2</v>
      </c>
      <c r="W9370">
        <v>365</v>
      </c>
      <c r="X9370" t="s">
        <v>36</v>
      </c>
      <c r="Y9370" t="s">
        <v>52</v>
      </c>
      <c r="Z9370" s="2">
        <v>6.7672427687285683</v>
      </c>
    </row>
    <row r="9371" spans="1:26" x14ac:dyDescent="0.35">
      <c r="A9371" t="s">
        <v>43</v>
      </c>
      <c r="B9371" t="s">
        <v>44</v>
      </c>
      <c r="C9371" t="s">
        <v>27</v>
      </c>
      <c r="D9371" t="s">
        <v>46</v>
      </c>
      <c r="E9371" t="s">
        <v>47</v>
      </c>
      <c r="F9371" t="s">
        <v>1398</v>
      </c>
      <c r="G9371" t="s">
        <v>1399</v>
      </c>
      <c r="H9371" t="s">
        <v>32</v>
      </c>
      <c r="I9371" t="s">
        <v>1400</v>
      </c>
      <c r="J9371" s="1">
        <v>42896</v>
      </c>
      <c r="K9371" s="1">
        <v>42899</v>
      </c>
      <c r="L9371" t="s">
        <v>199</v>
      </c>
      <c r="M9371">
        <f>Table1[[#This Row],[Ship Date]]-Table1[[#This Row],[Order Date]]</f>
        <v>3</v>
      </c>
      <c r="N9371">
        <v>6</v>
      </c>
      <c r="O9371" t="s">
        <v>51</v>
      </c>
      <c r="P9371" s="3">
        <v>29.6</v>
      </c>
      <c r="Q9371" s="3">
        <v>24.5044520554809</v>
      </c>
      <c r="R9371" s="3">
        <f>(Table1[[#This Row],[Selling Price]]-Table1[[#This Row],[Cost Price]])</f>
        <v>5.095547944519101</v>
      </c>
      <c r="S9371" s="12">
        <f>(Table1[[#This Row],[Profit]]/Table1[[#This Row],[Selling Price]])</f>
        <v>0.17214689001753719</v>
      </c>
      <c r="T9371">
        <v>2</v>
      </c>
      <c r="U9371" s="2">
        <f>Table1[[#This Row],[Selling Price]]*Table1[[#This Row],[Quantity]]</f>
        <v>59.2</v>
      </c>
      <c r="V9371" s="4">
        <v>0</v>
      </c>
      <c r="W9371">
        <v>187</v>
      </c>
      <c r="X9371" t="s">
        <v>36</v>
      </c>
      <c r="Y9371" t="s">
        <v>52</v>
      </c>
      <c r="Z9371" s="2">
        <v>34.331888642744048</v>
      </c>
    </row>
    <row r="9372" spans="1:26" x14ac:dyDescent="0.35">
      <c r="A9372" t="s">
        <v>43</v>
      </c>
      <c r="B9372" t="s">
        <v>44</v>
      </c>
      <c r="C9372" t="s">
        <v>27</v>
      </c>
      <c r="D9372" t="s">
        <v>46</v>
      </c>
      <c r="E9372" t="s">
        <v>65</v>
      </c>
      <c r="F9372" t="s">
        <v>1415</v>
      </c>
      <c r="G9372" t="s">
        <v>1416</v>
      </c>
      <c r="H9372" t="s">
        <v>32</v>
      </c>
      <c r="I9372" t="s">
        <v>1417</v>
      </c>
      <c r="J9372" s="1">
        <v>41896</v>
      </c>
      <c r="K9372" s="1">
        <v>41901</v>
      </c>
      <c r="L9372" t="s">
        <v>60</v>
      </c>
      <c r="M9372">
        <f>Table1[[#This Row],[Ship Date]]-Table1[[#This Row],[Order Date]]</f>
        <v>5</v>
      </c>
      <c r="N9372">
        <v>9</v>
      </c>
      <c r="O9372" t="s">
        <v>61</v>
      </c>
      <c r="P9372" s="3">
        <v>449.15</v>
      </c>
      <c r="Q9372" s="3">
        <v>379.805477053728</v>
      </c>
      <c r="R9372" s="3">
        <f>(Table1[[#This Row],[Selling Price]]-Table1[[#This Row],[Cost Price]])</f>
        <v>69.344522946271979</v>
      </c>
      <c r="S9372" s="12">
        <f>(Table1[[#This Row],[Profit]]/Table1[[#This Row],[Selling Price]])</f>
        <v>0.15439056650622729</v>
      </c>
      <c r="T9372">
        <v>5</v>
      </c>
      <c r="U9372" s="2">
        <f>Table1[[#This Row],[Selling Price]]*Table1[[#This Row],[Quantity]]</f>
        <v>2245.75</v>
      </c>
      <c r="V9372" s="4">
        <v>0</v>
      </c>
      <c r="W9372">
        <v>494</v>
      </c>
      <c r="X9372" t="s">
        <v>36</v>
      </c>
      <c r="Y9372" t="s">
        <v>36</v>
      </c>
      <c r="Z9372" s="2">
        <v>188.56909937758289</v>
      </c>
    </row>
    <row r="9373" spans="1:26" x14ac:dyDescent="0.35">
      <c r="A9373" t="s">
        <v>43</v>
      </c>
      <c r="B9373" t="s">
        <v>44</v>
      </c>
      <c r="C9373" t="s">
        <v>27</v>
      </c>
      <c r="D9373" t="s">
        <v>46</v>
      </c>
      <c r="E9373" t="s">
        <v>102</v>
      </c>
      <c r="F9373" t="s">
        <v>1728</v>
      </c>
      <c r="G9373" t="s">
        <v>1729</v>
      </c>
      <c r="H9373" t="s">
        <v>32</v>
      </c>
      <c r="I9373" t="s">
        <v>1730</v>
      </c>
      <c r="J9373" s="1">
        <v>42937</v>
      </c>
      <c r="K9373" s="1">
        <v>42941</v>
      </c>
      <c r="L9373" t="s">
        <v>60</v>
      </c>
      <c r="M9373">
        <f>Table1[[#This Row],[Ship Date]]-Table1[[#This Row],[Order Date]]</f>
        <v>4</v>
      </c>
      <c r="N9373">
        <v>7</v>
      </c>
      <c r="O9373" t="s">
        <v>51</v>
      </c>
      <c r="P9373" s="3">
        <v>6.48</v>
      </c>
      <c r="Q9373" s="3">
        <v>4.3529181278640428</v>
      </c>
      <c r="R9373" s="3">
        <f>(Table1[[#This Row],[Selling Price]]-Table1[[#This Row],[Cost Price]])</f>
        <v>2.1270818721359577</v>
      </c>
      <c r="S9373" s="12">
        <f>(Table1[[#This Row],[Profit]]/Table1[[#This Row],[Selling Price]])</f>
        <v>0.32825337532962306</v>
      </c>
      <c r="T9373">
        <v>1</v>
      </c>
      <c r="U9373" s="2">
        <f>Table1[[#This Row],[Selling Price]]*Table1[[#This Row],[Quantity]]</f>
        <v>6.48</v>
      </c>
      <c r="V9373" s="4">
        <v>0</v>
      </c>
      <c r="W9373">
        <v>104</v>
      </c>
      <c r="X9373" t="s">
        <v>36</v>
      </c>
      <c r="Y9373" t="s">
        <v>36</v>
      </c>
      <c r="Z9373" s="2">
        <v>15.093969429638349</v>
      </c>
    </row>
    <row r="9374" spans="1:26" x14ac:dyDescent="0.35">
      <c r="A9374" t="s">
        <v>43</v>
      </c>
      <c r="B9374" t="s">
        <v>44</v>
      </c>
      <c r="C9374" t="s">
        <v>55</v>
      </c>
      <c r="D9374" t="s">
        <v>46</v>
      </c>
      <c r="E9374" t="s">
        <v>86</v>
      </c>
      <c r="F9374" t="s">
        <v>1441</v>
      </c>
      <c r="G9374" t="s">
        <v>1442</v>
      </c>
      <c r="H9374" t="s">
        <v>32</v>
      </c>
      <c r="I9374" t="s">
        <v>1859</v>
      </c>
      <c r="J9374" s="1">
        <v>41792</v>
      </c>
      <c r="K9374" s="1">
        <v>41797</v>
      </c>
      <c r="L9374" t="s">
        <v>60</v>
      </c>
      <c r="M9374">
        <f>Table1[[#This Row],[Ship Date]]-Table1[[#This Row],[Order Date]]</f>
        <v>5</v>
      </c>
      <c r="N9374">
        <v>6</v>
      </c>
      <c r="O9374" t="s">
        <v>51</v>
      </c>
      <c r="P9374" s="3">
        <v>59.808</v>
      </c>
      <c r="Q9374" s="3">
        <v>46.086329103100297</v>
      </c>
      <c r="R9374" s="3">
        <f>(Table1[[#This Row],[Selling Price]]-Table1[[#This Row],[Cost Price]])</f>
        <v>13.721670896899703</v>
      </c>
      <c r="S9374" s="12">
        <f>(Table1[[#This Row],[Profit]]/Table1[[#This Row],[Selling Price]])</f>
        <v>0.22942868674591529</v>
      </c>
      <c r="T9374">
        <v>3</v>
      </c>
      <c r="U9374" s="2">
        <f>Table1[[#This Row],[Selling Price]]*Table1[[#This Row],[Quantity]]</f>
        <v>179.42400000000001</v>
      </c>
      <c r="V9374" s="4">
        <v>0.2</v>
      </c>
      <c r="W9374">
        <v>215</v>
      </c>
      <c r="X9374" t="s">
        <v>36</v>
      </c>
      <c r="Y9374" t="s">
        <v>52</v>
      </c>
      <c r="Z9374" s="2">
        <v>29.723319058927249</v>
      </c>
    </row>
    <row r="9375" spans="1:26" x14ac:dyDescent="0.35">
      <c r="A9375" t="s">
        <v>43</v>
      </c>
      <c r="B9375" t="s">
        <v>44</v>
      </c>
      <c r="C9375" t="s">
        <v>27</v>
      </c>
      <c r="D9375" t="s">
        <v>46</v>
      </c>
      <c r="E9375" t="s">
        <v>75</v>
      </c>
      <c r="F9375" t="s">
        <v>2480</v>
      </c>
      <c r="G9375" t="s">
        <v>2481</v>
      </c>
      <c r="H9375" t="s">
        <v>32</v>
      </c>
      <c r="I9375" t="s">
        <v>2482</v>
      </c>
      <c r="J9375" s="1">
        <v>42642</v>
      </c>
      <c r="K9375" s="1">
        <v>42643</v>
      </c>
      <c r="L9375" t="s">
        <v>199</v>
      </c>
      <c r="M9375">
        <f>Table1[[#This Row],[Ship Date]]-Table1[[#This Row],[Order Date]]</f>
        <v>1</v>
      </c>
      <c r="N9375">
        <v>9</v>
      </c>
      <c r="O9375" t="s">
        <v>61</v>
      </c>
      <c r="P9375" s="3">
        <v>40.880000000000003</v>
      </c>
      <c r="Q9375" s="3">
        <v>34.074492708977907</v>
      </c>
      <c r="R9375" s="3">
        <f>(Table1[[#This Row],[Selling Price]]-Table1[[#This Row],[Cost Price]])</f>
        <v>6.8055072910220957</v>
      </c>
      <c r="S9375" s="12">
        <f>(Table1[[#This Row],[Profit]]/Table1[[#This Row],[Selling Price]])</f>
        <v>0.16647522727549158</v>
      </c>
      <c r="T9375">
        <v>7</v>
      </c>
      <c r="U9375" s="2">
        <f>Table1[[#This Row],[Selling Price]]*Table1[[#This Row],[Quantity]]</f>
        <v>286.16000000000003</v>
      </c>
      <c r="V9375" s="4">
        <v>0</v>
      </c>
      <c r="W9375">
        <v>116</v>
      </c>
      <c r="X9375" t="s">
        <v>36</v>
      </c>
      <c r="Y9375" t="s">
        <v>36</v>
      </c>
      <c r="Z9375" s="2">
        <v>14.69701103399373</v>
      </c>
    </row>
    <row r="9376" spans="1:26" x14ac:dyDescent="0.35">
      <c r="A9376" t="s">
        <v>43</v>
      </c>
      <c r="B9376" t="s">
        <v>44</v>
      </c>
      <c r="C9376" t="s">
        <v>45</v>
      </c>
      <c r="D9376" t="s">
        <v>46</v>
      </c>
      <c r="E9376" t="s">
        <v>47</v>
      </c>
      <c r="F9376" t="s">
        <v>2630</v>
      </c>
      <c r="G9376" t="s">
        <v>2631</v>
      </c>
      <c r="H9376" t="s">
        <v>32</v>
      </c>
      <c r="I9376" t="s">
        <v>2632</v>
      </c>
      <c r="J9376" s="1">
        <v>42000</v>
      </c>
      <c r="K9376" s="1">
        <v>42003</v>
      </c>
      <c r="L9376" t="s">
        <v>34</v>
      </c>
      <c r="M9376">
        <f>Table1[[#This Row],[Ship Date]]-Table1[[#This Row],[Order Date]]</f>
        <v>3</v>
      </c>
      <c r="N9376">
        <v>12</v>
      </c>
      <c r="O9376" t="s">
        <v>35</v>
      </c>
      <c r="P9376" s="3">
        <v>11.56</v>
      </c>
      <c r="Q9376" s="3">
        <v>9.3373173197390855</v>
      </c>
      <c r="R9376" s="3">
        <f>(Table1[[#This Row],[Selling Price]]-Table1[[#This Row],[Cost Price]])</f>
        <v>2.222682680260915</v>
      </c>
      <c r="S9376" s="12">
        <f>(Table1[[#This Row],[Profit]]/Table1[[#This Row],[Selling Price]])</f>
        <v>0.19227358825786461</v>
      </c>
      <c r="T9376">
        <v>4</v>
      </c>
      <c r="U9376" s="2">
        <f>Table1[[#This Row],[Selling Price]]*Table1[[#This Row],[Quantity]]</f>
        <v>46.24</v>
      </c>
      <c r="V9376" s="4">
        <v>0</v>
      </c>
      <c r="W9376">
        <v>213</v>
      </c>
      <c r="X9376" t="s">
        <v>36</v>
      </c>
      <c r="Y9376" t="s">
        <v>52</v>
      </c>
      <c r="Z9376" s="2">
        <v>6.0289583843314096</v>
      </c>
    </row>
    <row r="9377" spans="1:26" x14ac:dyDescent="0.35">
      <c r="A9377" t="s">
        <v>43</v>
      </c>
      <c r="B9377" t="s">
        <v>44</v>
      </c>
      <c r="C9377" t="s">
        <v>45</v>
      </c>
      <c r="D9377" t="s">
        <v>46</v>
      </c>
      <c r="E9377" t="s">
        <v>86</v>
      </c>
      <c r="F9377" t="s">
        <v>2645</v>
      </c>
      <c r="G9377" t="s">
        <v>2646</v>
      </c>
      <c r="H9377" t="s">
        <v>32</v>
      </c>
      <c r="I9377" t="s">
        <v>2647</v>
      </c>
      <c r="J9377" s="1">
        <v>41967</v>
      </c>
      <c r="K9377" s="1">
        <v>41973</v>
      </c>
      <c r="L9377" t="s">
        <v>60</v>
      </c>
      <c r="M9377">
        <f>Table1[[#This Row],[Ship Date]]-Table1[[#This Row],[Order Date]]</f>
        <v>6</v>
      </c>
      <c r="N9377">
        <v>11</v>
      </c>
      <c r="O9377" t="s">
        <v>35</v>
      </c>
      <c r="P9377" s="3">
        <v>12.096</v>
      </c>
      <c r="Q9377" s="3">
        <v>10.20775171934573</v>
      </c>
      <c r="R9377" s="3">
        <f>(Table1[[#This Row],[Selling Price]]-Table1[[#This Row],[Cost Price]])</f>
        <v>1.8882482806542704</v>
      </c>
      <c r="S9377" s="12">
        <f>(Table1[[#This Row],[Profit]]/Table1[[#This Row],[Selling Price]])</f>
        <v>0.1561051819323967</v>
      </c>
      <c r="T9377">
        <v>7</v>
      </c>
      <c r="U9377" s="2">
        <f>Table1[[#This Row],[Selling Price]]*Table1[[#This Row],[Quantity]]</f>
        <v>84.671999999999997</v>
      </c>
      <c r="V9377" s="4">
        <v>0.2</v>
      </c>
      <c r="W9377">
        <v>344</v>
      </c>
      <c r="X9377" t="s">
        <v>68</v>
      </c>
      <c r="Y9377" t="s">
        <v>52</v>
      </c>
      <c r="Z9377" s="2">
        <v>4.3530450425945686</v>
      </c>
    </row>
    <row r="9378" spans="1:26" x14ac:dyDescent="0.35">
      <c r="A9378" t="s">
        <v>43</v>
      </c>
      <c r="B9378" t="s">
        <v>44</v>
      </c>
      <c r="C9378" t="s">
        <v>45</v>
      </c>
      <c r="D9378" t="s">
        <v>46</v>
      </c>
      <c r="E9378" t="s">
        <v>270</v>
      </c>
      <c r="F9378" t="s">
        <v>535</v>
      </c>
      <c r="G9378" t="s">
        <v>536</v>
      </c>
      <c r="H9378" t="s">
        <v>32</v>
      </c>
      <c r="I9378" t="s">
        <v>2669</v>
      </c>
      <c r="J9378" s="1">
        <v>42565</v>
      </c>
      <c r="K9378" s="1">
        <v>42569</v>
      </c>
      <c r="L9378" t="s">
        <v>34</v>
      </c>
      <c r="M9378">
        <f>Table1[[#This Row],[Ship Date]]-Table1[[#This Row],[Order Date]]</f>
        <v>4</v>
      </c>
      <c r="N9378">
        <v>7</v>
      </c>
      <c r="O9378" t="s">
        <v>51</v>
      </c>
      <c r="P9378" s="3">
        <v>14.07</v>
      </c>
      <c r="Q9378" s="3">
        <v>11.702917510805269</v>
      </c>
      <c r="R9378" s="3">
        <f>(Table1[[#This Row],[Selling Price]]-Table1[[#This Row],[Cost Price]])</f>
        <v>2.3670824891947309</v>
      </c>
      <c r="S9378" s="12">
        <f>(Table1[[#This Row],[Profit]]/Table1[[#This Row],[Selling Price]])</f>
        <v>0.16823613995698158</v>
      </c>
      <c r="T9378">
        <v>7</v>
      </c>
      <c r="U9378" s="2">
        <f>Table1[[#This Row],[Selling Price]]*Table1[[#This Row],[Quantity]]</f>
        <v>98.490000000000009</v>
      </c>
      <c r="V9378" s="4">
        <v>0</v>
      </c>
      <c r="W9378">
        <v>357</v>
      </c>
      <c r="X9378" t="s">
        <v>36</v>
      </c>
      <c r="Y9378" t="s">
        <v>52</v>
      </c>
      <c r="Z9378" s="2">
        <v>3.4161553577920651</v>
      </c>
    </row>
    <row r="9379" spans="1:26" x14ac:dyDescent="0.35">
      <c r="A9379" t="s">
        <v>43</v>
      </c>
      <c r="B9379" t="s">
        <v>44</v>
      </c>
      <c r="C9379" t="s">
        <v>27</v>
      </c>
      <c r="D9379" t="s">
        <v>46</v>
      </c>
      <c r="E9379" t="s">
        <v>65</v>
      </c>
      <c r="F9379" t="s">
        <v>2686</v>
      </c>
      <c r="G9379" t="s">
        <v>2687</v>
      </c>
      <c r="H9379" t="s">
        <v>32</v>
      </c>
      <c r="I9379" t="s">
        <v>2684</v>
      </c>
      <c r="J9379" s="1">
        <v>42708</v>
      </c>
      <c r="K9379" s="1">
        <v>42709</v>
      </c>
      <c r="L9379" t="s">
        <v>199</v>
      </c>
      <c r="M9379">
        <f>Table1[[#This Row],[Ship Date]]-Table1[[#This Row],[Order Date]]</f>
        <v>1</v>
      </c>
      <c r="N9379">
        <v>12</v>
      </c>
      <c r="O9379" t="s">
        <v>35</v>
      </c>
      <c r="P9379" s="3">
        <v>182.94</v>
      </c>
      <c r="Q9379" s="3">
        <v>145.4828015340068</v>
      </c>
      <c r="R9379" s="3">
        <f>(Table1[[#This Row],[Selling Price]]-Table1[[#This Row],[Cost Price]])</f>
        <v>37.457198465993201</v>
      </c>
      <c r="S9379" s="12">
        <f>(Table1[[#This Row],[Profit]]/Table1[[#This Row],[Selling Price]])</f>
        <v>0.20475127618887723</v>
      </c>
      <c r="T9379">
        <v>3</v>
      </c>
      <c r="U9379" s="2">
        <f>Table1[[#This Row],[Selling Price]]*Table1[[#This Row],[Quantity]]</f>
        <v>548.81999999999994</v>
      </c>
      <c r="V9379" s="4">
        <v>0</v>
      </c>
      <c r="W9379">
        <v>249</v>
      </c>
      <c r="X9379" t="s">
        <v>36</v>
      </c>
      <c r="Y9379" t="s">
        <v>68</v>
      </c>
      <c r="Z9379" s="2">
        <v>61.344788896857388</v>
      </c>
    </row>
    <row r="9380" spans="1:26" x14ac:dyDescent="0.35">
      <c r="A9380" t="s">
        <v>43</v>
      </c>
      <c r="B9380" t="s">
        <v>44</v>
      </c>
      <c r="C9380" t="s">
        <v>45</v>
      </c>
      <c r="D9380" t="s">
        <v>46</v>
      </c>
      <c r="E9380" t="s">
        <v>75</v>
      </c>
      <c r="F9380" t="s">
        <v>1203</v>
      </c>
      <c r="G9380" t="s">
        <v>1204</v>
      </c>
      <c r="H9380" t="s">
        <v>32</v>
      </c>
      <c r="I9380" t="s">
        <v>3146</v>
      </c>
      <c r="J9380" s="1">
        <v>42993</v>
      </c>
      <c r="K9380" s="1">
        <v>42995</v>
      </c>
      <c r="L9380" t="s">
        <v>34</v>
      </c>
      <c r="M9380">
        <f>Table1[[#This Row],[Ship Date]]-Table1[[#This Row],[Order Date]]</f>
        <v>2</v>
      </c>
      <c r="N9380">
        <v>9</v>
      </c>
      <c r="O9380" t="s">
        <v>61</v>
      </c>
      <c r="P9380" s="3">
        <v>16.28</v>
      </c>
      <c r="Q9380" s="3">
        <v>12.658063633858729</v>
      </c>
      <c r="R9380" s="3">
        <f>(Table1[[#This Row],[Selling Price]]-Table1[[#This Row],[Cost Price]])</f>
        <v>3.6219363661412718</v>
      </c>
      <c r="S9380" s="12">
        <f>(Table1[[#This Row],[Profit]]/Table1[[#This Row],[Selling Price]])</f>
        <v>0.22247766376789138</v>
      </c>
      <c r="T9380">
        <v>2</v>
      </c>
      <c r="U9380" s="2">
        <f>Table1[[#This Row],[Selling Price]]*Table1[[#This Row],[Quantity]]</f>
        <v>32.56</v>
      </c>
      <c r="V9380" s="4">
        <v>0</v>
      </c>
      <c r="W9380">
        <v>254</v>
      </c>
      <c r="X9380" t="s">
        <v>36</v>
      </c>
      <c r="Y9380" t="s">
        <v>52</v>
      </c>
      <c r="Z9380" s="2">
        <v>23.518825242770951</v>
      </c>
    </row>
    <row r="9381" spans="1:26" x14ac:dyDescent="0.35">
      <c r="A9381" t="s">
        <v>43</v>
      </c>
      <c r="B9381" t="s">
        <v>44</v>
      </c>
      <c r="C9381" t="s">
        <v>39</v>
      </c>
      <c r="D9381" t="s">
        <v>46</v>
      </c>
      <c r="E9381" t="s">
        <v>75</v>
      </c>
      <c r="F9381" t="s">
        <v>3240</v>
      </c>
      <c r="G9381" t="s">
        <v>3241</v>
      </c>
      <c r="H9381" t="s">
        <v>32</v>
      </c>
      <c r="I9381" t="s">
        <v>3242</v>
      </c>
      <c r="J9381" s="1">
        <v>43069</v>
      </c>
      <c r="K9381" s="1">
        <v>43073</v>
      </c>
      <c r="L9381" t="s">
        <v>60</v>
      </c>
      <c r="M9381">
        <f>Table1[[#This Row],[Ship Date]]-Table1[[#This Row],[Order Date]]</f>
        <v>4</v>
      </c>
      <c r="N9381">
        <v>11</v>
      </c>
      <c r="O9381" t="s">
        <v>35</v>
      </c>
      <c r="P9381" s="3">
        <v>155.94</v>
      </c>
      <c r="Q9381" s="3">
        <v>102.79863179966451</v>
      </c>
      <c r="R9381" s="3">
        <f>(Table1[[#This Row],[Selling Price]]-Table1[[#This Row],[Cost Price]])</f>
        <v>53.141368200335492</v>
      </c>
      <c r="S9381" s="12">
        <f>(Table1[[#This Row],[Profit]]/Table1[[#This Row],[Selling Price]])</f>
        <v>0.34078086571973509</v>
      </c>
      <c r="T9381">
        <v>6</v>
      </c>
      <c r="U9381" s="2">
        <f>Table1[[#This Row],[Selling Price]]*Table1[[#This Row],[Quantity]]</f>
        <v>935.64</v>
      </c>
      <c r="V9381" s="4">
        <v>0</v>
      </c>
      <c r="W9381">
        <v>440</v>
      </c>
      <c r="X9381" t="s">
        <v>36</v>
      </c>
      <c r="Y9381" t="s">
        <v>68</v>
      </c>
      <c r="Z9381" s="2">
        <v>50.314503953741927</v>
      </c>
    </row>
    <row r="9382" spans="1:26" x14ac:dyDescent="0.35">
      <c r="A9382" t="s">
        <v>43</v>
      </c>
      <c r="B9382" t="s">
        <v>44</v>
      </c>
      <c r="C9382" t="s">
        <v>55</v>
      </c>
      <c r="D9382" t="s">
        <v>46</v>
      </c>
      <c r="E9382" t="s">
        <v>102</v>
      </c>
      <c r="F9382" t="s">
        <v>522</v>
      </c>
      <c r="G9382" t="s">
        <v>1773</v>
      </c>
      <c r="H9382" t="s">
        <v>32</v>
      </c>
      <c r="I9382" t="s">
        <v>3243</v>
      </c>
      <c r="J9382" s="1">
        <v>42479</v>
      </c>
      <c r="K9382" s="1">
        <v>42484</v>
      </c>
      <c r="L9382" t="s">
        <v>34</v>
      </c>
      <c r="M9382">
        <f>Table1[[#This Row],[Ship Date]]-Table1[[#This Row],[Order Date]]</f>
        <v>5</v>
      </c>
      <c r="N9382">
        <v>4</v>
      </c>
      <c r="O9382" t="s">
        <v>106</v>
      </c>
      <c r="P9382" s="3">
        <v>22.72</v>
      </c>
      <c r="Q9382" s="3">
        <v>17.56668405978278</v>
      </c>
      <c r="R9382" s="3">
        <f>(Table1[[#This Row],[Selling Price]]-Table1[[#This Row],[Cost Price]])</f>
        <v>5.1533159402172188</v>
      </c>
      <c r="S9382" s="12">
        <f>(Table1[[#This Row],[Profit]]/Table1[[#This Row],[Selling Price]])</f>
        <v>0.22681848328420859</v>
      </c>
      <c r="T9382">
        <v>4</v>
      </c>
      <c r="U9382" s="2">
        <f>Table1[[#This Row],[Selling Price]]*Table1[[#This Row],[Quantity]]</f>
        <v>90.88</v>
      </c>
      <c r="V9382" s="4">
        <v>0</v>
      </c>
      <c r="W9382">
        <v>195</v>
      </c>
      <c r="X9382" t="s">
        <v>36</v>
      </c>
      <c r="Y9382" t="s">
        <v>68</v>
      </c>
      <c r="Z9382" s="2">
        <v>71.445003497426285</v>
      </c>
    </row>
    <row r="9383" spans="1:26" x14ac:dyDescent="0.35">
      <c r="A9383" t="s">
        <v>43</v>
      </c>
      <c r="B9383" t="s">
        <v>44</v>
      </c>
      <c r="C9383" t="s">
        <v>45</v>
      </c>
      <c r="D9383" t="s">
        <v>46</v>
      </c>
      <c r="E9383" t="s">
        <v>86</v>
      </c>
      <c r="F9383" t="s">
        <v>3344</v>
      </c>
      <c r="G9383" t="s">
        <v>3345</v>
      </c>
      <c r="H9383" t="s">
        <v>32</v>
      </c>
      <c r="I9383" t="s">
        <v>3343</v>
      </c>
      <c r="J9383" s="1">
        <v>42849</v>
      </c>
      <c r="K9383" s="1">
        <v>42852</v>
      </c>
      <c r="L9383" t="s">
        <v>199</v>
      </c>
      <c r="M9383">
        <f>Table1[[#This Row],[Ship Date]]-Table1[[#This Row],[Order Date]]</f>
        <v>3</v>
      </c>
      <c r="N9383">
        <v>4</v>
      </c>
      <c r="O9383" t="s">
        <v>106</v>
      </c>
      <c r="P9383" s="3">
        <v>7.5179999999999998</v>
      </c>
      <c r="Q9383" s="3">
        <v>5.7995727129933323</v>
      </c>
      <c r="R9383" s="3">
        <f>(Table1[[#This Row],[Selling Price]]-Table1[[#This Row],[Cost Price]])</f>
        <v>1.7184272870066675</v>
      </c>
      <c r="S9383" s="12">
        <f>(Table1[[#This Row],[Profit]]/Table1[[#This Row],[Selling Price]])</f>
        <v>0.22857505812804835</v>
      </c>
      <c r="T9383">
        <v>2</v>
      </c>
      <c r="U9383" s="2">
        <f>Table1[[#This Row],[Selling Price]]*Table1[[#This Row],[Quantity]]</f>
        <v>15.036</v>
      </c>
      <c r="V9383" s="4">
        <v>0.7</v>
      </c>
      <c r="W9383">
        <v>259</v>
      </c>
      <c r="X9383" t="s">
        <v>36</v>
      </c>
      <c r="Y9383" t="s">
        <v>52</v>
      </c>
      <c r="Z9383" s="2">
        <v>6.840048844854838</v>
      </c>
    </row>
    <row r="9384" spans="1:26" x14ac:dyDescent="0.35">
      <c r="A9384" t="s">
        <v>43</v>
      </c>
      <c r="B9384" t="s">
        <v>44</v>
      </c>
      <c r="C9384" t="s">
        <v>55</v>
      </c>
      <c r="D9384" t="s">
        <v>46</v>
      </c>
      <c r="E9384" t="s">
        <v>75</v>
      </c>
      <c r="F9384" t="s">
        <v>698</v>
      </c>
      <c r="G9384" t="s">
        <v>699</v>
      </c>
      <c r="H9384" t="s">
        <v>32</v>
      </c>
      <c r="I9384" t="s">
        <v>3367</v>
      </c>
      <c r="J9384" s="1">
        <v>43038</v>
      </c>
      <c r="K9384" s="1">
        <v>43044</v>
      </c>
      <c r="L9384" t="s">
        <v>60</v>
      </c>
      <c r="M9384">
        <f>Table1[[#This Row],[Ship Date]]-Table1[[#This Row],[Order Date]]</f>
        <v>6</v>
      </c>
      <c r="N9384">
        <v>10</v>
      </c>
      <c r="O9384" t="s">
        <v>61</v>
      </c>
      <c r="P9384" s="3">
        <v>19.899999999999999</v>
      </c>
      <c r="Q9384" s="3">
        <v>16.544792603693232</v>
      </c>
      <c r="R9384" s="3">
        <f>(Table1[[#This Row],[Selling Price]]-Table1[[#This Row],[Cost Price]])</f>
        <v>3.355207396306767</v>
      </c>
      <c r="S9384" s="12">
        <f>(Table1[[#This Row],[Profit]]/Table1[[#This Row],[Selling Price]])</f>
        <v>0.16860338674908379</v>
      </c>
      <c r="T9384">
        <v>5</v>
      </c>
      <c r="U9384" s="2">
        <f>Table1[[#This Row],[Selling Price]]*Table1[[#This Row],[Quantity]]</f>
        <v>99.5</v>
      </c>
      <c r="V9384" s="4">
        <v>0</v>
      </c>
      <c r="W9384">
        <v>477</v>
      </c>
      <c r="X9384" t="s">
        <v>68</v>
      </c>
      <c r="Y9384" t="s">
        <v>52</v>
      </c>
      <c r="Z9384" s="2">
        <v>10.224251827325631</v>
      </c>
    </row>
    <row r="9385" spans="1:26" x14ac:dyDescent="0.35">
      <c r="A9385" t="s">
        <v>43</v>
      </c>
      <c r="B9385" t="s">
        <v>44</v>
      </c>
      <c r="C9385" t="s">
        <v>45</v>
      </c>
      <c r="D9385" t="s">
        <v>46</v>
      </c>
      <c r="E9385" t="s">
        <v>75</v>
      </c>
      <c r="F9385" t="s">
        <v>3448</v>
      </c>
      <c r="G9385" t="s">
        <v>3449</v>
      </c>
      <c r="H9385" t="s">
        <v>32</v>
      </c>
      <c r="I9385" t="s">
        <v>3445</v>
      </c>
      <c r="J9385" s="1">
        <v>41757</v>
      </c>
      <c r="K9385" s="1">
        <v>41762</v>
      </c>
      <c r="L9385" t="s">
        <v>60</v>
      </c>
      <c r="M9385">
        <f>Table1[[#This Row],[Ship Date]]-Table1[[#This Row],[Order Date]]</f>
        <v>5</v>
      </c>
      <c r="N9385">
        <v>4</v>
      </c>
      <c r="O9385" t="s">
        <v>106</v>
      </c>
      <c r="P9385" s="3">
        <v>5.34</v>
      </c>
      <c r="Q9385" s="3">
        <v>3.824569730749384</v>
      </c>
      <c r="R9385" s="3">
        <f>(Table1[[#This Row],[Selling Price]]-Table1[[#This Row],[Cost Price]])</f>
        <v>1.5154302692506159</v>
      </c>
      <c r="S9385" s="12">
        <f>(Table1[[#This Row],[Profit]]/Table1[[#This Row],[Selling Price]])</f>
        <v>0.28378843993457226</v>
      </c>
      <c r="T9385">
        <v>2</v>
      </c>
      <c r="U9385" s="2">
        <f>Table1[[#This Row],[Selling Price]]*Table1[[#This Row],[Quantity]]</f>
        <v>10.68</v>
      </c>
      <c r="V9385" s="4">
        <v>0</v>
      </c>
      <c r="W9385">
        <v>125</v>
      </c>
      <c r="X9385" t="s">
        <v>36</v>
      </c>
      <c r="Y9385" t="s">
        <v>52</v>
      </c>
      <c r="Z9385" s="2">
        <v>7.4121559616618971</v>
      </c>
    </row>
    <row r="9386" spans="1:26" x14ac:dyDescent="0.35">
      <c r="A9386" t="s">
        <v>43</v>
      </c>
      <c r="B9386" t="s">
        <v>44</v>
      </c>
      <c r="C9386" t="s">
        <v>55</v>
      </c>
      <c r="D9386" t="s">
        <v>46</v>
      </c>
      <c r="E9386" t="s">
        <v>65</v>
      </c>
      <c r="F9386" t="s">
        <v>488</v>
      </c>
      <c r="G9386" t="s">
        <v>489</v>
      </c>
      <c r="H9386" t="s">
        <v>32</v>
      </c>
      <c r="I9386" t="s">
        <v>3469</v>
      </c>
      <c r="J9386" s="1">
        <v>41981</v>
      </c>
      <c r="K9386" s="1">
        <v>41986</v>
      </c>
      <c r="L9386" t="s">
        <v>60</v>
      </c>
      <c r="M9386">
        <f>Table1[[#This Row],[Ship Date]]-Table1[[#This Row],[Order Date]]</f>
        <v>5</v>
      </c>
      <c r="N9386">
        <v>12</v>
      </c>
      <c r="O9386" t="s">
        <v>35</v>
      </c>
      <c r="P9386" s="3">
        <v>60.415999999999997</v>
      </c>
      <c r="Q9386" s="3">
        <v>41.222500168912703</v>
      </c>
      <c r="R9386" s="3">
        <f>(Table1[[#This Row],[Selling Price]]-Table1[[#This Row],[Cost Price]])</f>
        <v>19.193499831087294</v>
      </c>
      <c r="S9386" s="12">
        <f>(Table1[[#This Row],[Profit]]/Table1[[#This Row],[Selling Price]])</f>
        <v>0.31768901997959637</v>
      </c>
      <c r="T9386">
        <v>2</v>
      </c>
      <c r="U9386" s="2">
        <f>Table1[[#This Row],[Selling Price]]*Table1[[#This Row],[Quantity]]</f>
        <v>120.83199999999999</v>
      </c>
      <c r="V9386" s="4">
        <v>0.2</v>
      </c>
      <c r="W9386">
        <v>248</v>
      </c>
      <c r="X9386" t="s">
        <v>36</v>
      </c>
      <c r="Y9386" t="s">
        <v>68</v>
      </c>
      <c r="Z9386" s="2">
        <v>95.58576871480399</v>
      </c>
    </row>
    <row r="9387" spans="1:26" x14ac:dyDescent="0.35">
      <c r="A9387" t="s">
        <v>43</v>
      </c>
      <c r="B9387" t="s">
        <v>44</v>
      </c>
      <c r="C9387" t="s">
        <v>64</v>
      </c>
      <c r="D9387" t="s">
        <v>46</v>
      </c>
      <c r="E9387" t="s">
        <v>91</v>
      </c>
      <c r="F9387" t="s">
        <v>3505</v>
      </c>
      <c r="G9387" t="s">
        <v>3506</v>
      </c>
      <c r="H9387" t="s">
        <v>32</v>
      </c>
      <c r="I9387" t="s">
        <v>3507</v>
      </c>
      <c r="J9387" s="1">
        <v>42416</v>
      </c>
      <c r="K9387" s="1">
        <v>42420</v>
      </c>
      <c r="L9387" t="s">
        <v>60</v>
      </c>
      <c r="M9387">
        <f>Table1[[#This Row],[Ship Date]]-Table1[[#This Row],[Order Date]]</f>
        <v>4</v>
      </c>
      <c r="N9387">
        <v>2</v>
      </c>
      <c r="O9387" t="s">
        <v>106</v>
      </c>
      <c r="P9387" s="3">
        <v>92.063999999999993</v>
      </c>
      <c r="Q9387" s="3">
        <v>75.588367361037186</v>
      </c>
      <c r="R9387" s="3">
        <f>(Table1[[#This Row],[Selling Price]]-Table1[[#This Row],[Cost Price]])</f>
        <v>16.475632638962807</v>
      </c>
      <c r="S9387" s="12">
        <f>(Table1[[#This Row],[Profit]]/Table1[[#This Row],[Selling Price]])</f>
        <v>0.17895847061786158</v>
      </c>
      <c r="T9387">
        <v>6</v>
      </c>
      <c r="U9387" s="2">
        <f>Table1[[#This Row],[Selling Price]]*Table1[[#This Row],[Quantity]]</f>
        <v>552.38400000000001</v>
      </c>
      <c r="V9387" s="4">
        <v>0.8</v>
      </c>
      <c r="W9387">
        <v>229</v>
      </c>
      <c r="X9387" t="s">
        <v>36</v>
      </c>
      <c r="Y9387" t="s">
        <v>68</v>
      </c>
      <c r="Z9387" s="2">
        <v>81.373848378947912</v>
      </c>
    </row>
    <row r="9388" spans="1:26" x14ac:dyDescent="0.35">
      <c r="A9388" t="s">
        <v>43</v>
      </c>
      <c r="B9388" t="s">
        <v>44</v>
      </c>
      <c r="C9388" t="s">
        <v>39</v>
      </c>
      <c r="D9388" t="s">
        <v>46</v>
      </c>
      <c r="E9388" t="s">
        <v>86</v>
      </c>
      <c r="F9388" t="s">
        <v>3630</v>
      </c>
      <c r="G9388" t="s">
        <v>3631</v>
      </c>
      <c r="H9388" t="s">
        <v>32</v>
      </c>
      <c r="I9388" t="s">
        <v>3632</v>
      </c>
      <c r="J9388" s="1">
        <v>42507</v>
      </c>
      <c r="K9388" s="1">
        <v>42511</v>
      </c>
      <c r="L9388" t="s">
        <v>60</v>
      </c>
      <c r="M9388">
        <f>Table1[[#This Row],[Ship Date]]-Table1[[#This Row],[Order Date]]</f>
        <v>4</v>
      </c>
      <c r="N9388">
        <v>5</v>
      </c>
      <c r="O9388" t="s">
        <v>51</v>
      </c>
      <c r="P9388" s="3">
        <v>2.952</v>
      </c>
      <c r="Q9388" s="3">
        <v>2.3964387737507402</v>
      </c>
      <c r="R9388" s="3">
        <f>(Table1[[#This Row],[Selling Price]]-Table1[[#This Row],[Cost Price]])</f>
        <v>0.55556122624925974</v>
      </c>
      <c r="S9388" s="12">
        <f>(Table1[[#This Row],[Profit]]/Table1[[#This Row],[Selling Price]])</f>
        <v>0.18819824737441049</v>
      </c>
      <c r="T9388">
        <v>2</v>
      </c>
      <c r="U9388" s="2">
        <f>Table1[[#This Row],[Selling Price]]*Table1[[#This Row],[Quantity]]</f>
        <v>5.9039999999999999</v>
      </c>
      <c r="V9388" s="4">
        <v>0.7</v>
      </c>
      <c r="W9388">
        <v>258</v>
      </c>
      <c r="X9388" t="s">
        <v>36</v>
      </c>
      <c r="Y9388" t="s">
        <v>52</v>
      </c>
      <c r="Z9388" s="2">
        <v>5.1676917864748866</v>
      </c>
    </row>
    <row r="9389" spans="1:26" x14ac:dyDescent="0.35">
      <c r="A9389" t="s">
        <v>43</v>
      </c>
      <c r="B9389" t="s">
        <v>44</v>
      </c>
      <c r="C9389" t="s">
        <v>27</v>
      </c>
      <c r="D9389" t="s">
        <v>46</v>
      </c>
      <c r="E9389" t="s">
        <v>86</v>
      </c>
      <c r="F9389" t="s">
        <v>2472</v>
      </c>
      <c r="G9389" t="s">
        <v>2473</v>
      </c>
      <c r="H9389" t="s">
        <v>32</v>
      </c>
      <c r="I9389" t="s">
        <v>3694</v>
      </c>
      <c r="J9389" s="1">
        <v>42988</v>
      </c>
      <c r="K9389" s="1">
        <v>42993</v>
      </c>
      <c r="L9389" t="s">
        <v>34</v>
      </c>
      <c r="M9389">
        <f>Table1[[#This Row],[Ship Date]]-Table1[[#This Row],[Order Date]]</f>
        <v>5</v>
      </c>
      <c r="N9389">
        <v>9</v>
      </c>
      <c r="O9389" t="s">
        <v>61</v>
      </c>
      <c r="P9389" s="3">
        <v>16.2</v>
      </c>
      <c r="Q9389" s="3">
        <v>10.7404863636709</v>
      </c>
      <c r="R9389" s="3">
        <f>(Table1[[#This Row],[Selling Price]]-Table1[[#This Row],[Cost Price]])</f>
        <v>5.459513636329099</v>
      </c>
      <c r="S9389" s="12">
        <f>(Table1[[#This Row],[Profit]]/Table1[[#This Row],[Selling Price]])</f>
        <v>0.33700701458821603</v>
      </c>
      <c r="T9389">
        <v>3</v>
      </c>
      <c r="U9389" s="2">
        <f>Table1[[#This Row],[Selling Price]]*Table1[[#This Row],[Quantity]]</f>
        <v>48.599999999999994</v>
      </c>
      <c r="V9389" s="4">
        <v>0</v>
      </c>
      <c r="W9389">
        <v>185</v>
      </c>
      <c r="X9389" t="s">
        <v>36</v>
      </c>
      <c r="Y9389" t="s">
        <v>52</v>
      </c>
      <c r="Z9389" s="2">
        <v>7.3049845995730891</v>
      </c>
    </row>
    <row r="9390" spans="1:26" x14ac:dyDescent="0.35">
      <c r="A9390" t="s">
        <v>43</v>
      </c>
      <c r="B9390" t="s">
        <v>44</v>
      </c>
      <c r="C9390" t="s">
        <v>55</v>
      </c>
      <c r="D9390" t="s">
        <v>46</v>
      </c>
      <c r="E9390" t="s">
        <v>47</v>
      </c>
      <c r="F9390" t="s">
        <v>1725</v>
      </c>
      <c r="G9390" t="s">
        <v>1726</v>
      </c>
      <c r="H9390" t="s">
        <v>32</v>
      </c>
      <c r="I9390" t="s">
        <v>3745</v>
      </c>
      <c r="J9390" s="1">
        <v>41676</v>
      </c>
      <c r="K9390" s="1">
        <v>41679</v>
      </c>
      <c r="L9390" t="s">
        <v>199</v>
      </c>
      <c r="M9390">
        <f>Table1[[#This Row],[Ship Date]]-Table1[[#This Row],[Order Date]]</f>
        <v>3</v>
      </c>
      <c r="N9390">
        <v>2</v>
      </c>
      <c r="O9390" t="s">
        <v>106</v>
      </c>
      <c r="P9390" s="3">
        <v>15</v>
      </c>
      <c r="Q9390" s="3">
        <v>12.249354831081771</v>
      </c>
      <c r="R9390" s="3">
        <f>(Table1[[#This Row],[Selling Price]]-Table1[[#This Row],[Cost Price]])</f>
        <v>2.7506451689182292</v>
      </c>
      <c r="S9390" s="12">
        <f>(Table1[[#This Row],[Profit]]/Table1[[#This Row],[Selling Price]])</f>
        <v>0.1833763445945486</v>
      </c>
      <c r="T9390">
        <v>4</v>
      </c>
      <c r="U9390" s="2">
        <f>Table1[[#This Row],[Selling Price]]*Table1[[#This Row],[Quantity]]</f>
        <v>60</v>
      </c>
      <c r="V9390" s="4">
        <v>0</v>
      </c>
      <c r="W9390">
        <v>459</v>
      </c>
      <c r="X9390" t="s">
        <v>36</v>
      </c>
      <c r="Y9390" t="s">
        <v>52</v>
      </c>
      <c r="Z9390" s="2">
        <v>9.6679237688347541</v>
      </c>
    </row>
    <row r="9391" spans="1:26" x14ac:dyDescent="0.35">
      <c r="A9391" t="s">
        <v>43</v>
      </c>
      <c r="B9391" t="s">
        <v>44</v>
      </c>
      <c r="C9391" t="s">
        <v>64</v>
      </c>
      <c r="D9391" t="s">
        <v>46</v>
      </c>
      <c r="E9391" t="s">
        <v>86</v>
      </c>
      <c r="F9391" t="s">
        <v>2472</v>
      </c>
      <c r="G9391" t="s">
        <v>2473</v>
      </c>
      <c r="H9391" t="s">
        <v>32</v>
      </c>
      <c r="I9391" t="s">
        <v>3780</v>
      </c>
      <c r="J9391" s="1">
        <v>42196</v>
      </c>
      <c r="K9391" s="1">
        <v>42198</v>
      </c>
      <c r="L9391" t="s">
        <v>199</v>
      </c>
      <c r="M9391">
        <f>Table1[[#This Row],[Ship Date]]-Table1[[#This Row],[Order Date]]</f>
        <v>2</v>
      </c>
      <c r="N9391">
        <v>7</v>
      </c>
      <c r="O9391" t="s">
        <v>51</v>
      </c>
      <c r="P9391" s="3">
        <v>6.48</v>
      </c>
      <c r="Q9391" s="3">
        <v>4.9360909058891496</v>
      </c>
      <c r="R9391" s="3">
        <f>(Table1[[#This Row],[Selling Price]]-Table1[[#This Row],[Cost Price]])</f>
        <v>1.5439090941108509</v>
      </c>
      <c r="S9391" s="12">
        <f>(Table1[[#This Row],[Profit]]/Table1[[#This Row],[Selling Price]])</f>
        <v>0.23825757625167451</v>
      </c>
      <c r="T9391">
        <v>4</v>
      </c>
      <c r="U9391" s="2">
        <f>Table1[[#This Row],[Selling Price]]*Table1[[#This Row],[Quantity]]</f>
        <v>25.92</v>
      </c>
      <c r="V9391" s="4">
        <v>0.7</v>
      </c>
      <c r="W9391">
        <v>221</v>
      </c>
      <c r="X9391" t="s">
        <v>36</v>
      </c>
      <c r="Y9391" t="s">
        <v>52</v>
      </c>
      <c r="Z9391" s="2">
        <v>7.3049845995730891</v>
      </c>
    </row>
    <row r="9392" spans="1:26" x14ac:dyDescent="0.35">
      <c r="A9392" t="s">
        <v>43</v>
      </c>
      <c r="B9392" t="s">
        <v>44</v>
      </c>
      <c r="C9392" t="s">
        <v>55</v>
      </c>
      <c r="D9392" t="s">
        <v>46</v>
      </c>
      <c r="E9392" t="s">
        <v>178</v>
      </c>
      <c r="F9392" t="s">
        <v>3167</v>
      </c>
      <c r="G9392" t="s">
        <v>610</v>
      </c>
      <c r="H9392" t="s">
        <v>32</v>
      </c>
      <c r="I9392" t="s">
        <v>3931</v>
      </c>
      <c r="J9392" s="1">
        <v>42957</v>
      </c>
      <c r="K9392" s="1">
        <v>42962</v>
      </c>
      <c r="L9392" t="s">
        <v>60</v>
      </c>
      <c r="M9392">
        <f>Table1[[#This Row],[Ship Date]]-Table1[[#This Row],[Order Date]]</f>
        <v>5</v>
      </c>
      <c r="N9392">
        <v>8</v>
      </c>
      <c r="O9392" t="s">
        <v>61</v>
      </c>
      <c r="P9392" s="3">
        <v>70.08</v>
      </c>
      <c r="Q9392" s="3">
        <v>59.059984447356968</v>
      </c>
      <c r="R9392" s="3">
        <f>(Table1[[#This Row],[Selling Price]]-Table1[[#This Row],[Cost Price]])</f>
        <v>11.020015552643031</v>
      </c>
      <c r="S9392" s="12">
        <f>(Table1[[#This Row],[Profit]]/Table1[[#This Row],[Selling Price]])</f>
        <v>0.15724908037447247</v>
      </c>
      <c r="T9392">
        <v>6</v>
      </c>
      <c r="U9392" s="2">
        <f>Table1[[#This Row],[Selling Price]]*Table1[[#This Row],[Quantity]]</f>
        <v>420.48</v>
      </c>
      <c r="V9392" s="4">
        <v>0</v>
      </c>
      <c r="W9392">
        <v>396</v>
      </c>
      <c r="X9392" t="s">
        <v>36</v>
      </c>
      <c r="Y9392" t="s">
        <v>52</v>
      </c>
      <c r="Z9392" s="2">
        <v>22.382918112661159</v>
      </c>
    </row>
    <row r="9393" spans="1:26" x14ac:dyDescent="0.35">
      <c r="A9393" t="s">
        <v>43</v>
      </c>
      <c r="B9393" t="s">
        <v>44</v>
      </c>
      <c r="C9393" t="s">
        <v>45</v>
      </c>
      <c r="D9393" t="s">
        <v>46</v>
      </c>
      <c r="E9393" t="s">
        <v>91</v>
      </c>
      <c r="F9393" t="s">
        <v>4104</v>
      </c>
      <c r="G9393" t="s">
        <v>4105</v>
      </c>
      <c r="H9393" t="s">
        <v>32</v>
      </c>
      <c r="I9393" t="s">
        <v>4106</v>
      </c>
      <c r="J9393" s="1">
        <v>42422</v>
      </c>
      <c r="K9393" s="1">
        <v>42428</v>
      </c>
      <c r="L9393" t="s">
        <v>60</v>
      </c>
      <c r="M9393">
        <f>Table1[[#This Row],[Ship Date]]-Table1[[#This Row],[Order Date]]</f>
        <v>6</v>
      </c>
      <c r="N9393">
        <v>2</v>
      </c>
      <c r="O9393" t="s">
        <v>106</v>
      </c>
      <c r="P9393" s="3">
        <v>490.32</v>
      </c>
      <c r="Q9393" s="3">
        <v>356.19156700779092</v>
      </c>
      <c r="R9393" s="3">
        <f>(Table1[[#This Row],[Selling Price]]-Table1[[#This Row],[Cost Price]])</f>
        <v>134.12843299220907</v>
      </c>
      <c r="S9393" s="12">
        <f>(Table1[[#This Row],[Profit]]/Table1[[#This Row],[Selling Price]])</f>
        <v>0.27355284914384292</v>
      </c>
      <c r="T9393">
        <v>9</v>
      </c>
      <c r="U9393" s="2">
        <f>Table1[[#This Row],[Selling Price]]*Table1[[#This Row],[Quantity]]</f>
        <v>4412.88</v>
      </c>
      <c r="V9393" s="4">
        <v>0</v>
      </c>
      <c r="W9393">
        <v>163</v>
      </c>
      <c r="X9393" t="s">
        <v>68</v>
      </c>
      <c r="Y9393" t="s">
        <v>36</v>
      </c>
      <c r="Z9393" s="2">
        <v>153.06628683808859</v>
      </c>
    </row>
    <row r="9394" spans="1:26" x14ac:dyDescent="0.35">
      <c r="A9394" t="s">
        <v>43</v>
      </c>
      <c r="B9394" t="s">
        <v>44</v>
      </c>
      <c r="C9394" t="s">
        <v>55</v>
      </c>
      <c r="D9394" t="s">
        <v>46</v>
      </c>
      <c r="E9394" t="s">
        <v>75</v>
      </c>
      <c r="F9394" t="s">
        <v>187</v>
      </c>
      <c r="G9394" t="s">
        <v>188</v>
      </c>
      <c r="H9394" t="s">
        <v>32</v>
      </c>
      <c r="I9394" t="s">
        <v>4230</v>
      </c>
      <c r="J9394" s="1">
        <v>42811</v>
      </c>
      <c r="K9394" s="1">
        <v>42816</v>
      </c>
      <c r="L9394" t="s">
        <v>34</v>
      </c>
      <c r="M9394">
        <f>Table1[[#This Row],[Ship Date]]-Table1[[#This Row],[Order Date]]</f>
        <v>5</v>
      </c>
      <c r="N9394">
        <v>3</v>
      </c>
      <c r="O9394" t="s">
        <v>106</v>
      </c>
      <c r="P9394" s="3">
        <v>59.1</v>
      </c>
      <c r="Q9394" s="3">
        <v>40.721627120707922</v>
      </c>
      <c r="R9394" s="3">
        <f>(Table1[[#This Row],[Selling Price]]-Table1[[#This Row],[Cost Price]])</f>
        <v>18.37837287929208</v>
      </c>
      <c r="S9394" s="12">
        <f>(Table1[[#This Row],[Profit]]/Table1[[#This Row],[Selling Price]])</f>
        <v>0.31097077629935838</v>
      </c>
      <c r="T9394">
        <v>6</v>
      </c>
      <c r="U9394" s="2">
        <f>Table1[[#This Row],[Selling Price]]*Table1[[#This Row],[Quantity]]</f>
        <v>354.6</v>
      </c>
      <c r="V9394" s="4">
        <v>0</v>
      </c>
      <c r="W9394">
        <v>200</v>
      </c>
      <c r="X9394" t="s">
        <v>36</v>
      </c>
      <c r="Y9394" t="s">
        <v>52</v>
      </c>
      <c r="Z9394" s="2">
        <v>20.689689944511009</v>
      </c>
    </row>
    <row r="9395" spans="1:26" x14ac:dyDescent="0.35">
      <c r="A9395" t="s">
        <v>43</v>
      </c>
      <c r="B9395" t="s">
        <v>44</v>
      </c>
      <c r="C9395" t="s">
        <v>27</v>
      </c>
      <c r="D9395" t="s">
        <v>46</v>
      </c>
      <c r="E9395" t="s">
        <v>86</v>
      </c>
      <c r="F9395" t="s">
        <v>2452</v>
      </c>
      <c r="G9395" t="s">
        <v>2453</v>
      </c>
      <c r="H9395" t="s">
        <v>32</v>
      </c>
      <c r="I9395" t="s">
        <v>4232</v>
      </c>
      <c r="J9395" s="1">
        <v>42196</v>
      </c>
      <c r="K9395" s="1">
        <v>42198</v>
      </c>
      <c r="L9395" t="s">
        <v>34</v>
      </c>
      <c r="M9395">
        <f>Table1[[#This Row],[Ship Date]]-Table1[[#This Row],[Order Date]]</f>
        <v>2</v>
      </c>
      <c r="N9395">
        <v>7</v>
      </c>
      <c r="O9395" t="s">
        <v>51</v>
      </c>
      <c r="P9395" s="3">
        <v>98.352000000000004</v>
      </c>
      <c r="Q9395" s="3">
        <v>67.089516707342469</v>
      </c>
      <c r="R9395" s="3">
        <f>(Table1[[#This Row],[Selling Price]]-Table1[[#This Row],[Cost Price]])</f>
        <v>31.262483292657535</v>
      </c>
      <c r="S9395" s="12">
        <f>(Table1[[#This Row],[Profit]]/Table1[[#This Row],[Selling Price]])</f>
        <v>0.31786321877193685</v>
      </c>
      <c r="T9395">
        <v>3</v>
      </c>
      <c r="U9395" s="2">
        <f>Table1[[#This Row],[Selling Price]]*Table1[[#This Row],[Quantity]]</f>
        <v>295.05600000000004</v>
      </c>
      <c r="V9395" s="4">
        <v>0.2</v>
      </c>
      <c r="W9395">
        <v>332</v>
      </c>
      <c r="X9395" t="s">
        <v>36</v>
      </c>
      <c r="Y9395" t="s">
        <v>68</v>
      </c>
      <c r="Z9395" s="2">
        <v>87.738013824733287</v>
      </c>
    </row>
    <row r="9396" spans="1:26" x14ac:dyDescent="0.35">
      <c r="A9396" t="s">
        <v>43</v>
      </c>
      <c r="B9396" t="s">
        <v>44</v>
      </c>
      <c r="C9396" t="s">
        <v>55</v>
      </c>
      <c r="D9396" t="s">
        <v>46</v>
      </c>
      <c r="E9396" t="s">
        <v>91</v>
      </c>
      <c r="F9396" t="s">
        <v>4212</v>
      </c>
      <c r="G9396" t="s">
        <v>4213</v>
      </c>
      <c r="H9396" t="s">
        <v>32</v>
      </c>
      <c r="I9396" t="s">
        <v>4245</v>
      </c>
      <c r="J9396" s="1">
        <v>42677</v>
      </c>
      <c r="K9396" s="1">
        <v>42680</v>
      </c>
      <c r="L9396" t="s">
        <v>199</v>
      </c>
      <c r="M9396">
        <f>Table1[[#This Row],[Ship Date]]-Table1[[#This Row],[Order Date]]</f>
        <v>3</v>
      </c>
      <c r="N9396">
        <v>11</v>
      </c>
      <c r="O9396" t="s">
        <v>35</v>
      </c>
      <c r="P9396" s="3">
        <v>1101.48</v>
      </c>
      <c r="Q9396" s="3">
        <v>909.83911060391574</v>
      </c>
      <c r="R9396" s="3">
        <f>(Table1[[#This Row],[Selling Price]]-Table1[[#This Row],[Cost Price]])</f>
        <v>191.64088939608428</v>
      </c>
      <c r="S9396" s="12">
        <f>(Table1[[#This Row],[Profit]]/Table1[[#This Row],[Selling Price]])</f>
        <v>0.17398490158340077</v>
      </c>
      <c r="T9396">
        <v>4</v>
      </c>
      <c r="U9396" s="2">
        <f>Table1[[#This Row],[Selling Price]]*Table1[[#This Row],[Quantity]]</f>
        <v>4405.92</v>
      </c>
      <c r="V9396" s="4">
        <v>0</v>
      </c>
      <c r="W9396">
        <v>158</v>
      </c>
      <c r="X9396" t="s">
        <v>36</v>
      </c>
      <c r="Y9396" t="s">
        <v>36</v>
      </c>
      <c r="Z9396" s="2">
        <v>573.22836627298898</v>
      </c>
    </row>
    <row r="9397" spans="1:26" x14ac:dyDescent="0.35">
      <c r="A9397" t="s">
        <v>43</v>
      </c>
      <c r="B9397" t="s">
        <v>44</v>
      </c>
      <c r="C9397" t="s">
        <v>64</v>
      </c>
      <c r="D9397" t="s">
        <v>46</v>
      </c>
      <c r="E9397" t="s">
        <v>178</v>
      </c>
      <c r="F9397" t="s">
        <v>2715</v>
      </c>
      <c r="G9397" t="s">
        <v>2716</v>
      </c>
      <c r="H9397" t="s">
        <v>32</v>
      </c>
      <c r="I9397" t="s">
        <v>4352</v>
      </c>
      <c r="J9397" s="1">
        <v>41965</v>
      </c>
      <c r="K9397" s="1">
        <v>41970</v>
      </c>
      <c r="L9397" t="s">
        <v>60</v>
      </c>
      <c r="M9397">
        <f>Table1[[#This Row],[Ship Date]]-Table1[[#This Row],[Order Date]]</f>
        <v>5</v>
      </c>
      <c r="N9397">
        <v>11</v>
      </c>
      <c r="O9397" t="s">
        <v>35</v>
      </c>
      <c r="P9397" s="3">
        <v>16.23</v>
      </c>
      <c r="Q9397" s="3">
        <v>13.68129544863565</v>
      </c>
      <c r="R9397" s="3">
        <f>(Table1[[#This Row],[Selling Price]]-Table1[[#This Row],[Cost Price]])</f>
        <v>2.5487045513643505</v>
      </c>
      <c r="S9397" s="12">
        <f>(Table1[[#This Row],[Profit]]/Table1[[#This Row],[Selling Price]])</f>
        <v>0.15703663286286818</v>
      </c>
      <c r="T9397">
        <v>3</v>
      </c>
      <c r="U9397" s="2">
        <f>Table1[[#This Row],[Selling Price]]*Table1[[#This Row],[Quantity]]</f>
        <v>48.69</v>
      </c>
      <c r="V9397" s="4">
        <v>0</v>
      </c>
      <c r="W9397">
        <v>306</v>
      </c>
      <c r="X9397" t="s">
        <v>36</v>
      </c>
      <c r="Y9397" t="s">
        <v>52</v>
      </c>
      <c r="Z9397" s="2">
        <v>19.744647173348021</v>
      </c>
    </row>
    <row r="9398" spans="1:26" x14ac:dyDescent="0.35">
      <c r="A9398" t="s">
        <v>43</v>
      </c>
      <c r="B9398" t="s">
        <v>44</v>
      </c>
      <c r="C9398" t="s">
        <v>27</v>
      </c>
      <c r="D9398" t="s">
        <v>46</v>
      </c>
      <c r="E9398" t="s">
        <v>47</v>
      </c>
      <c r="F9398" t="s">
        <v>2402</v>
      </c>
      <c r="G9398" t="s">
        <v>2403</v>
      </c>
      <c r="H9398" t="s">
        <v>32</v>
      </c>
      <c r="I9398" t="s">
        <v>4426</v>
      </c>
      <c r="J9398" s="1">
        <v>42995</v>
      </c>
      <c r="K9398" s="1">
        <v>42999</v>
      </c>
      <c r="L9398" t="s">
        <v>34</v>
      </c>
      <c r="M9398">
        <f>Table1[[#This Row],[Ship Date]]-Table1[[#This Row],[Order Date]]</f>
        <v>4</v>
      </c>
      <c r="N9398">
        <v>9</v>
      </c>
      <c r="O9398" t="s">
        <v>61</v>
      </c>
      <c r="P9398" s="3">
        <v>14.4</v>
      </c>
      <c r="Q9398" s="3">
        <v>10.360271588735699</v>
      </c>
      <c r="R9398" s="3">
        <f>(Table1[[#This Row],[Selling Price]]-Table1[[#This Row],[Cost Price]])</f>
        <v>4.039728411264301</v>
      </c>
      <c r="S9398" s="12">
        <f>(Table1[[#This Row],[Profit]]/Table1[[#This Row],[Selling Price]])</f>
        <v>0.28053669522668756</v>
      </c>
      <c r="T9398">
        <v>5</v>
      </c>
      <c r="U9398" s="2">
        <f>Table1[[#This Row],[Selling Price]]*Table1[[#This Row],[Quantity]]</f>
        <v>72</v>
      </c>
      <c r="V9398" s="4">
        <v>0</v>
      </c>
      <c r="W9398">
        <v>421</v>
      </c>
      <c r="X9398" t="s">
        <v>36</v>
      </c>
      <c r="Y9398" t="s">
        <v>52</v>
      </c>
      <c r="Z9398" s="2">
        <v>4.8959999999999999</v>
      </c>
    </row>
    <row r="9399" spans="1:26" x14ac:dyDescent="0.35">
      <c r="A9399" t="s">
        <v>43</v>
      </c>
      <c r="B9399" t="s">
        <v>44</v>
      </c>
      <c r="C9399" t="s">
        <v>64</v>
      </c>
      <c r="D9399" t="s">
        <v>46</v>
      </c>
      <c r="E9399" t="s">
        <v>86</v>
      </c>
      <c r="F9399" t="s">
        <v>2176</v>
      </c>
      <c r="G9399" t="s">
        <v>2177</v>
      </c>
      <c r="H9399" t="s">
        <v>32</v>
      </c>
      <c r="I9399" t="s">
        <v>4582</v>
      </c>
      <c r="J9399" s="1">
        <v>43028</v>
      </c>
      <c r="K9399" s="1">
        <v>43035</v>
      </c>
      <c r="L9399" t="s">
        <v>60</v>
      </c>
      <c r="M9399">
        <f>Table1[[#This Row],[Ship Date]]-Table1[[#This Row],[Order Date]]</f>
        <v>7</v>
      </c>
      <c r="N9399">
        <v>10</v>
      </c>
      <c r="O9399" t="s">
        <v>61</v>
      </c>
      <c r="P9399" s="3">
        <v>145.85</v>
      </c>
      <c r="Q9399" s="3">
        <v>110.635018083942</v>
      </c>
      <c r="R9399" s="3">
        <f>(Table1[[#This Row],[Selling Price]]-Table1[[#This Row],[Cost Price]])</f>
        <v>35.214981916057994</v>
      </c>
      <c r="S9399" s="12">
        <f>(Table1[[#This Row],[Profit]]/Table1[[#This Row],[Selling Price]])</f>
        <v>0.2414465678166472</v>
      </c>
      <c r="T9399">
        <v>5</v>
      </c>
      <c r="U9399" s="2">
        <f>Table1[[#This Row],[Selling Price]]*Table1[[#This Row],[Quantity]]</f>
        <v>729.25</v>
      </c>
      <c r="V9399" s="4">
        <v>0</v>
      </c>
      <c r="W9399">
        <v>406</v>
      </c>
      <c r="X9399" t="s">
        <v>68</v>
      </c>
      <c r="Y9399" t="s">
        <v>52</v>
      </c>
      <c r="Z9399" s="2">
        <v>30.770932050845939</v>
      </c>
    </row>
    <row r="9400" spans="1:26" x14ac:dyDescent="0.35">
      <c r="A9400" t="s">
        <v>43</v>
      </c>
      <c r="B9400" t="s">
        <v>44</v>
      </c>
      <c r="C9400" t="s">
        <v>39</v>
      </c>
      <c r="D9400" t="s">
        <v>46</v>
      </c>
      <c r="E9400" t="s">
        <v>75</v>
      </c>
      <c r="F9400" t="s">
        <v>2524</v>
      </c>
      <c r="G9400" t="s">
        <v>2525</v>
      </c>
      <c r="H9400" t="s">
        <v>32</v>
      </c>
      <c r="I9400" t="s">
        <v>4699</v>
      </c>
      <c r="J9400" s="1">
        <v>42890</v>
      </c>
      <c r="K9400" s="1">
        <v>42896</v>
      </c>
      <c r="L9400" t="s">
        <v>60</v>
      </c>
      <c r="M9400">
        <f>Table1[[#This Row],[Ship Date]]-Table1[[#This Row],[Order Date]]</f>
        <v>6</v>
      </c>
      <c r="N9400">
        <v>6</v>
      </c>
      <c r="O9400" t="s">
        <v>51</v>
      </c>
      <c r="P9400" s="3">
        <v>8.64</v>
      </c>
      <c r="Q9400" s="3">
        <v>5.8688917921417332</v>
      </c>
      <c r="R9400" s="3">
        <f>(Table1[[#This Row],[Selling Price]]-Table1[[#This Row],[Cost Price]])</f>
        <v>2.7711082078582674</v>
      </c>
      <c r="S9400" s="12">
        <f>(Table1[[#This Row],[Profit]]/Table1[[#This Row],[Selling Price]])</f>
        <v>0.32073011665026241</v>
      </c>
      <c r="T9400">
        <v>3</v>
      </c>
      <c r="U9400" s="2">
        <f>Table1[[#This Row],[Selling Price]]*Table1[[#This Row],[Quantity]]</f>
        <v>25.92</v>
      </c>
      <c r="V9400" s="4">
        <v>0</v>
      </c>
      <c r="W9400">
        <v>219</v>
      </c>
      <c r="X9400" t="s">
        <v>68</v>
      </c>
      <c r="Y9400" t="s">
        <v>52</v>
      </c>
      <c r="Z9400" s="2">
        <v>2.6206417534642159</v>
      </c>
    </row>
    <row r="9401" spans="1:26" x14ac:dyDescent="0.35">
      <c r="A9401" t="s">
        <v>43</v>
      </c>
      <c r="B9401" t="s">
        <v>44</v>
      </c>
      <c r="C9401" t="s">
        <v>64</v>
      </c>
      <c r="D9401" t="s">
        <v>46</v>
      </c>
      <c r="E9401" t="s">
        <v>102</v>
      </c>
      <c r="F9401" t="s">
        <v>3408</v>
      </c>
      <c r="G9401" t="s">
        <v>3409</v>
      </c>
      <c r="H9401" t="s">
        <v>32</v>
      </c>
      <c r="I9401" t="s">
        <v>4789</v>
      </c>
      <c r="J9401" s="1">
        <v>42994</v>
      </c>
      <c r="K9401" s="1">
        <v>42999</v>
      </c>
      <c r="L9401" t="s">
        <v>60</v>
      </c>
      <c r="M9401">
        <f>Table1[[#This Row],[Ship Date]]-Table1[[#This Row],[Order Date]]</f>
        <v>5</v>
      </c>
      <c r="N9401">
        <v>9</v>
      </c>
      <c r="O9401" t="s">
        <v>61</v>
      </c>
      <c r="P9401" s="3">
        <v>20.736000000000001</v>
      </c>
      <c r="Q9401" s="3">
        <v>14.64141563576062</v>
      </c>
      <c r="R9401" s="3">
        <f>(Table1[[#This Row],[Selling Price]]-Table1[[#This Row],[Cost Price]])</f>
        <v>6.0945843642393811</v>
      </c>
      <c r="S9401" s="12">
        <f>(Table1[[#This Row],[Profit]]/Table1[[#This Row],[Selling Price]])</f>
        <v>0.29391321201000103</v>
      </c>
      <c r="T9401">
        <v>4</v>
      </c>
      <c r="U9401" s="2">
        <f>Table1[[#This Row],[Selling Price]]*Table1[[#This Row],[Quantity]]</f>
        <v>82.944000000000003</v>
      </c>
      <c r="V9401" s="4">
        <v>0.2</v>
      </c>
      <c r="W9401">
        <v>179</v>
      </c>
      <c r="X9401" t="s">
        <v>36</v>
      </c>
      <c r="Y9401" t="s">
        <v>52</v>
      </c>
      <c r="Z9401" s="2">
        <v>9.3635439444688888</v>
      </c>
    </row>
    <row r="9402" spans="1:26" x14ac:dyDescent="0.35">
      <c r="A9402" t="s">
        <v>43</v>
      </c>
      <c r="B9402" t="s">
        <v>44</v>
      </c>
      <c r="C9402" t="s">
        <v>39</v>
      </c>
      <c r="D9402" t="s">
        <v>46</v>
      </c>
      <c r="E9402" t="s">
        <v>178</v>
      </c>
      <c r="F9402" t="s">
        <v>471</v>
      </c>
      <c r="G9402" t="s">
        <v>472</v>
      </c>
      <c r="H9402" t="s">
        <v>32</v>
      </c>
      <c r="I9402" t="s">
        <v>4865</v>
      </c>
      <c r="J9402" s="1">
        <v>42605</v>
      </c>
      <c r="K9402" s="1">
        <v>42612</v>
      </c>
      <c r="L9402" t="s">
        <v>60</v>
      </c>
      <c r="M9402">
        <f>Table1[[#This Row],[Ship Date]]-Table1[[#This Row],[Order Date]]</f>
        <v>7</v>
      </c>
      <c r="N9402">
        <v>8</v>
      </c>
      <c r="O9402" t="s">
        <v>61</v>
      </c>
      <c r="P9402" s="3">
        <v>135.9</v>
      </c>
      <c r="Q9402" s="3">
        <v>104.423942368447</v>
      </c>
      <c r="R9402" s="3">
        <f>(Table1[[#This Row],[Selling Price]]-Table1[[#This Row],[Cost Price]])</f>
        <v>31.476057631553005</v>
      </c>
      <c r="S9402" s="12">
        <f>(Table1[[#This Row],[Profit]]/Table1[[#This Row],[Selling Price]])</f>
        <v>0.23161190310193527</v>
      </c>
      <c r="T9402">
        <v>5</v>
      </c>
      <c r="U9402" s="2">
        <f>Table1[[#This Row],[Selling Price]]*Table1[[#This Row],[Quantity]]</f>
        <v>679.5</v>
      </c>
      <c r="V9402" s="4">
        <v>0</v>
      </c>
      <c r="W9402">
        <v>150</v>
      </c>
      <c r="X9402" t="s">
        <v>68</v>
      </c>
      <c r="Y9402" t="s">
        <v>68</v>
      </c>
      <c r="Z9402" s="2">
        <v>46.339043753620977</v>
      </c>
    </row>
    <row r="9403" spans="1:26" x14ac:dyDescent="0.35">
      <c r="A9403" t="s">
        <v>43</v>
      </c>
      <c r="B9403" t="s">
        <v>44</v>
      </c>
      <c r="C9403" t="s">
        <v>39</v>
      </c>
      <c r="D9403" t="s">
        <v>46</v>
      </c>
      <c r="E9403" t="s">
        <v>65</v>
      </c>
      <c r="F9403" t="s">
        <v>1193</v>
      </c>
      <c r="G9403" t="s">
        <v>1194</v>
      </c>
      <c r="H9403" t="s">
        <v>32</v>
      </c>
      <c r="I9403" t="s">
        <v>4966</v>
      </c>
      <c r="J9403" s="1">
        <v>42492</v>
      </c>
      <c r="K9403" s="1">
        <v>42492</v>
      </c>
      <c r="L9403" t="s">
        <v>1118</v>
      </c>
      <c r="M9403">
        <f>Table1[[#This Row],[Ship Date]]-Table1[[#This Row],[Order Date]]</f>
        <v>0</v>
      </c>
      <c r="N9403">
        <v>5</v>
      </c>
      <c r="O9403" t="s">
        <v>51</v>
      </c>
      <c r="P9403" s="3">
        <v>44.94</v>
      </c>
      <c r="Q9403" s="3">
        <v>32.55600541474022</v>
      </c>
      <c r="R9403" s="3">
        <f>(Table1[[#This Row],[Selling Price]]-Table1[[#This Row],[Cost Price]])</f>
        <v>12.383994585259778</v>
      </c>
      <c r="S9403" s="12">
        <f>(Table1[[#This Row],[Profit]]/Table1[[#This Row],[Selling Price]])</f>
        <v>0.2755673027427632</v>
      </c>
      <c r="T9403">
        <v>3</v>
      </c>
      <c r="U9403" s="2">
        <f>Table1[[#This Row],[Selling Price]]*Table1[[#This Row],[Quantity]]</f>
        <v>134.82</v>
      </c>
      <c r="V9403" s="4">
        <v>0</v>
      </c>
      <c r="W9403">
        <v>365</v>
      </c>
      <c r="X9403" t="s">
        <v>36</v>
      </c>
      <c r="Y9403" t="s">
        <v>52</v>
      </c>
      <c r="Z9403" s="2">
        <v>17.59751550645715</v>
      </c>
    </row>
    <row r="9404" spans="1:26" x14ac:dyDescent="0.35">
      <c r="A9404" t="s">
        <v>43</v>
      </c>
      <c r="B9404" t="s">
        <v>44</v>
      </c>
      <c r="C9404" t="s">
        <v>27</v>
      </c>
      <c r="D9404" t="s">
        <v>46</v>
      </c>
      <c r="E9404" t="s">
        <v>102</v>
      </c>
      <c r="F9404" t="s">
        <v>2655</v>
      </c>
      <c r="G9404" t="s">
        <v>2656</v>
      </c>
      <c r="H9404" t="s">
        <v>32</v>
      </c>
      <c r="I9404" t="s">
        <v>5001</v>
      </c>
      <c r="J9404" s="1">
        <v>41899</v>
      </c>
      <c r="K9404" s="1">
        <v>41906</v>
      </c>
      <c r="L9404" t="s">
        <v>60</v>
      </c>
      <c r="M9404">
        <f>Table1[[#This Row],[Ship Date]]-Table1[[#This Row],[Order Date]]</f>
        <v>7</v>
      </c>
      <c r="N9404">
        <v>9</v>
      </c>
      <c r="O9404" t="s">
        <v>61</v>
      </c>
      <c r="P9404" s="3">
        <v>4.6239999999999997</v>
      </c>
      <c r="Q9404" s="3">
        <v>3.297182613590901</v>
      </c>
      <c r="R9404" s="3">
        <f>(Table1[[#This Row],[Selling Price]]-Table1[[#This Row],[Cost Price]])</f>
        <v>1.3268173864090986</v>
      </c>
      <c r="S9404" s="12">
        <f>(Table1[[#This Row],[Profit]]/Table1[[#This Row],[Selling Price]])</f>
        <v>0.28694147629954558</v>
      </c>
      <c r="T9404">
        <v>1</v>
      </c>
      <c r="U9404" s="2">
        <f>Table1[[#This Row],[Selling Price]]*Table1[[#This Row],[Quantity]]</f>
        <v>4.6239999999999997</v>
      </c>
      <c r="V9404" s="4">
        <v>0.2</v>
      </c>
      <c r="W9404">
        <v>405</v>
      </c>
      <c r="X9404" t="s">
        <v>68</v>
      </c>
      <c r="Y9404" t="s">
        <v>52</v>
      </c>
      <c r="Z9404" s="2">
        <v>12.160914877864521</v>
      </c>
    </row>
    <row r="9405" spans="1:26" x14ac:dyDescent="0.35">
      <c r="A9405" t="s">
        <v>43</v>
      </c>
      <c r="B9405" t="s">
        <v>44</v>
      </c>
      <c r="C9405" t="s">
        <v>45</v>
      </c>
      <c r="D9405" t="s">
        <v>46</v>
      </c>
      <c r="E9405" t="s">
        <v>86</v>
      </c>
      <c r="F9405" t="s">
        <v>3614</v>
      </c>
      <c r="G9405" t="s">
        <v>3615</v>
      </c>
      <c r="H9405" t="s">
        <v>32</v>
      </c>
      <c r="I9405" t="s">
        <v>5031</v>
      </c>
      <c r="J9405" s="1">
        <v>41954</v>
      </c>
      <c r="K9405" s="1">
        <v>41958</v>
      </c>
      <c r="L9405" t="s">
        <v>60</v>
      </c>
      <c r="M9405">
        <f>Table1[[#This Row],[Ship Date]]-Table1[[#This Row],[Order Date]]</f>
        <v>4</v>
      </c>
      <c r="N9405">
        <v>11</v>
      </c>
      <c r="O9405" t="s">
        <v>35</v>
      </c>
      <c r="P9405" s="3">
        <v>896.99</v>
      </c>
      <c r="Q9405" s="3">
        <v>626.44601997836833</v>
      </c>
      <c r="R9405" s="3">
        <f>(Table1[[#This Row],[Selling Price]]-Table1[[#This Row],[Cost Price]])</f>
        <v>270.54398002163168</v>
      </c>
      <c r="S9405" s="12">
        <f>(Table1[[#This Row],[Profit]]/Table1[[#This Row],[Selling Price]])</f>
        <v>0.30161315067239508</v>
      </c>
      <c r="T9405">
        <v>5</v>
      </c>
      <c r="U9405" s="2">
        <f>Table1[[#This Row],[Selling Price]]*Table1[[#This Row],[Quantity]]</f>
        <v>4484.95</v>
      </c>
      <c r="V9405" s="4">
        <v>0.8</v>
      </c>
      <c r="W9405">
        <v>409</v>
      </c>
      <c r="X9405" t="s">
        <v>36</v>
      </c>
      <c r="Y9405" t="s">
        <v>36</v>
      </c>
      <c r="Z9405" s="2">
        <v>1032.4776075008469</v>
      </c>
    </row>
    <row r="9406" spans="1:26" x14ac:dyDescent="0.35">
      <c r="A9406" t="s">
        <v>43</v>
      </c>
      <c r="B9406" t="s">
        <v>44</v>
      </c>
      <c r="C9406" t="s">
        <v>39</v>
      </c>
      <c r="D9406" t="s">
        <v>46</v>
      </c>
      <c r="E9406" t="s">
        <v>65</v>
      </c>
      <c r="F9406" t="s">
        <v>743</v>
      </c>
      <c r="G9406" t="s">
        <v>744</v>
      </c>
      <c r="H9406" t="s">
        <v>32</v>
      </c>
      <c r="I9406" t="s">
        <v>5152</v>
      </c>
      <c r="J9406" s="1">
        <v>42983</v>
      </c>
      <c r="K9406" s="1">
        <v>42989</v>
      </c>
      <c r="L9406" t="s">
        <v>60</v>
      </c>
      <c r="M9406">
        <f>Table1[[#This Row],[Ship Date]]-Table1[[#This Row],[Order Date]]</f>
        <v>6</v>
      </c>
      <c r="N9406">
        <v>9</v>
      </c>
      <c r="O9406" t="s">
        <v>61</v>
      </c>
      <c r="P9406" s="3">
        <v>147.184</v>
      </c>
      <c r="Q9406" s="3">
        <v>113.96441922012779</v>
      </c>
      <c r="R9406" s="3">
        <f>(Table1[[#This Row],[Selling Price]]-Table1[[#This Row],[Cost Price]])</f>
        <v>33.219580779872203</v>
      </c>
      <c r="S9406" s="12">
        <f>(Table1[[#This Row],[Profit]]/Table1[[#This Row],[Selling Price]])</f>
        <v>0.22570103258419533</v>
      </c>
      <c r="T9406">
        <v>2</v>
      </c>
      <c r="U9406" s="2">
        <f>Table1[[#This Row],[Selling Price]]*Table1[[#This Row],[Quantity]]</f>
        <v>294.36799999999999</v>
      </c>
      <c r="V9406" s="4">
        <v>0.2</v>
      </c>
      <c r="W9406">
        <v>427</v>
      </c>
      <c r="X9406" t="s">
        <v>68</v>
      </c>
      <c r="Y9406" t="s">
        <v>68</v>
      </c>
      <c r="Z9406" s="2">
        <v>117.7248391962282</v>
      </c>
    </row>
    <row r="9407" spans="1:26" x14ac:dyDescent="0.35">
      <c r="A9407" t="s">
        <v>43</v>
      </c>
      <c r="B9407" t="s">
        <v>44</v>
      </c>
      <c r="C9407" t="s">
        <v>45</v>
      </c>
      <c r="D9407" t="s">
        <v>46</v>
      </c>
      <c r="E9407" t="s">
        <v>102</v>
      </c>
      <c r="F9407" t="s">
        <v>3069</v>
      </c>
      <c r="G9407" t="s">
        <v>3070</v>
      </c>
      <c r="H9407" t="s">
        <v>32</v>
      </c>
      <c r="I9407" t="s">
        <v>5170</v>
      </c>
      <c r="J9407" s="1">
        <v>42591</v>
      </c>
      <c r="K9407" s="1">
        <v>42594</v>
      </c>
      <c r="L9407" t="s">
        <v>199</v>
      </c>
      <c r="M9407">
        <f>Table1[[#This Row],[Ship Date]]-Table1[[#This Row],[Order Date]]</f>
        <v>3</v>
      </c>
      <c r="N9407">
        <v>8</v>
      </c>
      <c r="O9407" t="s">
        <v>61</v>
      </c>
      <c r="P9407" s="3">
        <v>30.815999999999999</v>
      </c>
      <c r="Q9407" s="3">
        <v>24.538744943746039</v>
      </c>
      <c r="R9407" s="3">
        <f>(Table1[[#This Row],[Selling Price]]-Table1[[#This Row],[Cost Price]])</f>
        <v>6.27725505625396</v>
      </c>
      <c r="S9407" s="12">
        <f>(Table1[[#This Row],[Profit]]/Table1[[#This Row],[Selling Price]])</f>
        <v>0.20370116355964304</v>
      </c>
      <c r="T9407">
        <v>9</v>
      </c>
      <c r="U9407" s="2">
        <f>Table1[[#This Row],[Selling Price]]*Table1[[#This Row],[Quantity]]</f>
        <v>277.34399999999999</v>
      </c>
      <c r="V9407" s="4">
        <v>0.2</v>
      </c>
      <c r="W9407">
        <v>396</v>
      </c>
      <c r="X9407" t="s">
        <v>36</v>
      </c>
      <c r="Y9407" t="s">
        <v>52</v>
      </c>
      <c r="Z9407" s="2">
        <v>11.68212651874649</v>
      </c>
    </row>
    <row r="9408" spans="1:26" x14ac:dyDescent="0.35">
      <c r="A9408" t="s">
        <v>43</v>
      </c>
      <c r="B9408" t="s">
        <v>44</v>
      </c>
      <c r="C9408" t="s">
        <v>27</v>
      </c>
      <c r="D9408" t="s">
        <v>46</v>
      </c>
      <c r="E9408" t="s">
        <v>86</v>
      </c>
      <c r="F9408" t="s">
        <v>678</v>
      </c>
      <c r="G9408" t="s">
        <v>679</v>
      </c>
      <c r="H9408" t="s">
        <v>32</v>
      </c>
      <c r="I9408" t="s">
        <v>5250</v>
      </c>
      <c r="J9408" s="1">
        <v>41896</v>
      </c>
      <c r="K9408" s="1">
        <v>41901</v>
      </c>
      <c r="L9408" t="s">
        <v>60</v>
      </c>
      <c r="M9408">
        <f>Table1[[#This Row],[Ship Date]]-Table1[[#This Row],[Order Date]]</f>
        <v>5</v>
      </c>
      <c r="N9408">
        <v>9</v>
      </c>
      <c r="O9408" t="s">
        <v>61</v>
      </c>
      <c r="P9408" s="3">
        <v>7.16</v>
      </c>
      <c r="Q9408" s="3">
        <v>5.6089910232512983</v>
      </c>
      <c r="R9408" s="3">
        <f>(Table1[[#This Row],[Selling Price]]-Table1[[#This Row],[Cost Price]])</f>
        <v>1.5510089767487019</v>
      </c>
      <c r="S9408" s="12">
        <f>(Table1[[#This Row],[Profit]]/Table1[[#This Row],[Selling Price]])</f>
        <v>0.21662136546769578</v>
      </c>
      <c r="T9408">
        <v>2</v>
      </c>
      <c r="U9408" s="2">
        <f>Table1[[#This Row],[Selling Price]]*Table1[[#This Row],[Quantity]]</f>
        <v>14.32</v>
      </c>
      <c r="V9408" s="4">
        <v>0</v>
      </c>
      <c r="W9408">
        <v>401</v>
      </c>
      <c r="X9408" t="s">
        <v>36</v>
      </c>
      <c r="Y9408" t="s">
        <v>52</v>
      </c>
      <c r="Z9408" s="2">
        <v>9.0562578048867106</v>
      </c>
    </row>
    <row r="9409" spans="1:26" x14ac:dyDescent="0.35">
      <c r="A9409" t="s">
        <v>43</v>
      </c>
      <c r="B9409" t="s">
        <v>44</v>
      </c>
      <c r="C9409" t="s">
        <v>45</v>
      </c>
      <c r="D9409" t="s">
        <v>46</v>
      </c>
      <c r="E9409" t="s">
        <v>102</v>
      </c>
      <c r="F9409" t="s">
        <v>5256</v>
      </c>
      <c r="G9409" t="s">
        <v>5257</v>
      </c>
      <c r="H9409" t="s">
        <v>32</v>
      </c>
      <c r="I9409" t="s">
        <v>5255</v>
      </c>
      <c r="J9409" s="1">
        <v>42684</v>
      </c>
      <c r="K9409" s="1">
        <v>42688</v>
      </c>
      <c r="L9409" t="s">
        <v>60</v>
      </c>
      <c r="M9409">
        <f>Table1[[#This Row],[Ship Date]]-Table1[[#This Row],[Order Date]]</f>
        <v>4</v>
      </c>
      <c r="N9409">
        <v>11</v>
      </c>
      <c r="O9409" t="s">
        <v>35</v>
      </c>
      <c r="P9409" s="3">
        <v>89.567999999999998</v>
      </c>
      <c r="Q9409" s="3">
        <v>65.250112716168658</v>
      </c>
      <c r="R9409" s="3">
        <f>(Table1[[#This Row],[Selling Price]]-Table1[[#This Row],[Cost Price]])</f>
        <v>24.31788728383134</v>
      </c>
      <c r="S9409" s="12">
        <f>(Table1[[#This Row],[Profit]]/Table1[[#This Row],[Selling Price]])</f>
        <v>0.27150195699168611</v>
      </c>
      <c r="T9409">
        <v>2</v>
      </c>
      <c r="U9409" s="2">
        <f>Table1[[#This Row],[Selling Price]]*Table1[[#This Row],[Quantity]]</f>
        <v>179.136</v>
      </c>
      <c r="V9409" s="4">
        <v>0.2</v>
      </c>
      <c r="W9409">
        <v>334</v>
      </c>
      <c r="X9409" t="s">
        <v>36</v>
      </c>
      <c r="Y9409" t="s">
        <v>68</v>
      </c>
      <c r="Z9409" s="2">
        <v>71.689378962298164</v>
      </c>
    </row>
    <row r="9410" spans="1:26" x14ac:dyDescent="0.35">
      <c r="A9410" t="s">
        <v>43</v>
      </c>
      <c r="B9410" t="s">
        <v>44</v>
      </c>
      <c r="C9410" t="s">
        <v>39</v>
      </c>
      <c r="D9410" t="s">
        <v>46</v>
      </c>
      <c r="E9410" t="s">
        <v>91</v>
      </c>
      <c r="F9410" t="s">
        <v>2001</v>
      </c>
      <c r="G9410" t="s">
        <v>2002</v>
      </c>
      <c r="H9410" t="s">
        <v>32</v>
      </c>
      <c r="I9410" t="s">
        <v>5572</v>
      </c>
      <c r="J9410" s="1">
        <v>42639</v>
      </c>
      <c r="K9410" s="1">
        <v>42643</v>
      </c>
      <c r="L9410" t="s">
        <v>60</v>
      </c>
      <c r="M9410">
        <f>Table1[[#This Row],[Ship Date]]-Table1[[#This Row],[Order Date]]</f>
        <v>4</v>
      </c>
      <c r="N9410">
        <v>9</v>
      </c>
      <c r="O9410" t="s">
        <v>61</v>
      </c>
      <c r="P9410" s="3">
        <v>236.88</v>
      </c>
      <c r="Q9410" s="3">
        <v>173.0209651983927</v>
      </c>
      <c r="R9410" s="3">
        <f>(Table1[[#This Row],[Selling Price]]-Table1[[#This Row],[Cost Price]])</f>
        <v>63.859034801607294</v>
      </c>
      <c r="S9410" s="12">
        <f>(Table1[[#This Row],[Profit]]/Table1[[#This Row],[Selling Price]])</f>
        <v>0.26958390240462382</v>
      </c>
      <c r="T9410">
        <v>6</v>
      </c>
      <c r="U9410" s="2">
        <f>Table1[[#This Row],[Selling Price]]*Table1[[#This Row],[Quantity]]</f>
        <v>1421.28</v>
      </c>
      <c r="V9410" s="4">
        <v>0</v>
      </c>
      <c r="W9410">
        <v>228</v>
      </c>
      <c r="X9410" t="s">
        <v>36</v>
      </c>
      <c r="Y9410" t="s">
        <v>68</v>
      </c>
      <c r="Z9410" s="2">
        <v>126.6854499707276</v>
      </c>
    </row>
    <row r="9411" spans="1:26" x14ac:dyDescent="0.35">
      <c r="A9411" t="s">
        <v>43</v>
      </c>
      <c r="B9411" t="s">
        <v>44</v>
      </c>
      <c r="C9411" t="s">
        <v>45</v>
      </c>
      <c r="D9411" t="s">
        <v>46</v>
      </c>
      <c r="E9411" t="s">
        <v>65</v>
      </c>
      <c r="F9411" t="s">
        <v>3089</v>
      </c>
      <c r="G9411" t="s">
        <v>5072</v>
      </c>
      <c r="H9411" t="s">
        <v>32</v>
      </c>
      <c r="I9411" t="s">
        <v>5574</v>
      </c>
      <c r="J9411" s="1">
        <v>42366</v>
      </c>
      <c r="K9411" s="1">
        <v>42370</v>
      </c>
      <c r="L9411" t="s">
        <v>60</v>
      </c>
      <c r="M9411">
        <f>Table1[[#This Row],[Ship Date]]-Table1[[#This Row],[Order Date]]</f>
        <v>4</v>
      </c>
      <c r="N9411">
        <v>12</v>
      </c>
      <c r="O9411" t="s">
        <v>35</v>
      </c>
      <c r="P9411" s="3">
        <v>24.815999999999999</v>
      </c>
      <c r="Q9411" s="3">
        <v>19.94753331725261</v>
      </c>
      <c r="R9411" s="3">
        <f>(Table1[[#This Row],[Selling Price]]-Table1[[#This Row],[Cost Price]])</f>
        <v>4.868466682747389</v>
      </c>
      <c r="S9411" s="12">
        <f>(Table1[[#This Row],[Profit]]/Table1[[#This Row],[Selling Price]])</f>
        <v>0.19618257103269621</v>
      </c>
      <c r="T9411">
        <v>2</v>
      </c>
      <c r="U9411" s="2">
        <f>Table1[[#This Row],[Selling Price]]*Table1[[#This Row],[Quantity]]</f>
        <v>49.631999999999998</v>
      </c>
      <c r="V9411" s="4">
        <v>0.2</v>
      </c>
      <c r="W9411">
        <v>408</v>
      </c>
      <c r="X9411" t="s">
        <v>36</v>
      </c>
      <c r="Y9411" t="s">
        <v>68</v>
      </c>
      <c r="Z9411" s="2">
        <v>38.746989107190338</v>
      </c>
    </row>
    <row r="9412" spans="1:26" x14ac:dyDescent="0.35">
      <c r="A9412" t="s">
        <v>43</v>
      </c>
      <c r="B9412" t="s">
        <v>44</v>
      </c>
      <c r="C9412" t="s">
        <v>39</v>
      </c>
      <c r="D9412" t="s">
        <v>46</v>
      </c>
      <c r="E9412" t="s">
        <v>86</v>
      </c>
      <c r="F9412" t="s">
        <v>340</v>
      </c>
      <c r="G9412" t="s">
        <v>341</v>
      </c>
      <c r="H9412" t="s">
        <v>32</v>
      </c>
      <c r="I9412" t="s">
        <v>5669</v>
      </c>
      <c r="J9412" s="1">
        <v>42800</v>
      </c>
      <c r="K9412" s="1">
        <v>42804</v>
      </c>
      <c r="L9412" t="s">
        <v>60</v>
      </c>
      <c r="M9412">
        <f>Table1[[#This Row],[Ship Date]]-Table1[[#This Row],[Order Date]]</f>
        <v>4</v>
      </c>
      <c r="N9412">
        <v>3</v>
      </c>
      <c r="O9412" t="s">
        <v>106</v>
      </c>
      <c r="P9412" s="3">
        <v>14.976000000000001</v>
      </c>
      <c r="Q9412" s="3">
        <v>9.7800720253832765</v>
      </c>
      <c r="R9412" s="3">
        <f>(Table1[[#This Row],[Selling Price]]-Table1[[#This Row],[Cost Price]])</f>
        <v>5.1959279746167244</v>
      </c>
      <c r="S9412" s="12">
        <f>(Table1[[#This Row],[Profit]]/Table1[[#This Row],[Selling Price]])</f>
        <v>0.34695031881789024</v>
      </c>
      <c r="T9412">
        <v>9</v>
      </c>
      <c r="U9412" s="2">
        <f>Table1[[#This Row],[Selling Price]]*Table1[[#This Row],[Quantity]]</f>
        <v>134.78400000000002</v>
      </c>
      <c r="V9412" s="4">
        <v>0.2</v>
      </c>
      <c r="W9412">
        <v>417</v>
      </c>
      <c r="X9412" t="s">
        <v>36</v>
      </c>
      <c r="Y9412" t="s">
        <v>52</v>
      </c>
      <c r="Z9412" s="2">
        <v>6.3454206059698421</v>
      </c>
    </row>
    <row r="9413" spans="1:26" x14ac:dyDescent="0.35">
      <c r="A9413" t="s">
        <v>43</v>
      </c>
      <c r="B9413" t="s">
        <v>44</v>
      </c>
      <c r="C9413" t="s">
        <v>55</v>
      </c>
      <c r="D9413" t="s">
        <v>46</v>
      </c>
      <c r="E9413" t="s">
        <v>86</v>
      </c>
      <c r="F9413" t="s">
        <v>5042</v>
      </c>
      <c r="G9413" t="s">
        <v>5043</v>
      </c>
      <c r="H9413" t="s">
        <v>32</v>
      </c>
      <c r="I9413" t="s">
        <v>5736</v>
      </c>
      <c r="J9413" s="1">
        <v>42251</v>
      </c>
      <c r="K9413" s="1">
        <v>42256</v>
      </c>
      <c r="L9413" t="s">
        <v>60</v>
      </c>
      <c r="M9413">
        <f>Table1[[#This Row],[Ship Date]]-Table1[[#This Row],[Order Date]]</f>
        <v>5</v>
      </c>
      <c r="N9413">
        <v>9</v>
      </c>
      <c r="O9413" t="s">
        <v>61</v>
      </c>
      <c r="P9413" s="3">
        <v>9.7620000000000005</v>
      </c>
      <c r="Q9413" s="3">
        <v>7.5778985001603463</v>
      </c>
      <c r="R9413" s="3">
        <f>(Table1[[#This Row],[Selling Price]]-Table1[[#This Row],[Cost Price]])</f>
        <v>2.1841014998396542</v>
      </c>
      <c r="S9413" s="12">
        <f>(Table1[[#This Row],[Profit]]/Table1[[#This Row],[Selling Price]])</f>
        <v>0.22373504403192523</v>
      </c>
      <c r="T9413">
        <v>2</v>
      </c>
      <c r="U9413" s="2">
        <f>Table1[[#This Row],[Selling Price]]*Table1[[#This Row],[Quantity]]</f>
        <v>19.524000000000001</v>
      </c>
      <c r="V9413" s="4">
        <v>0.7</v>
      </c>
      <c r="W9413">
        <v>308</v>
      </c>
      <c r="X9413" t="s">
        <v>36</v>
      </c>
      <c r="Y9413" t="s">
        <v>52</v>
      </c>
      <c r="Z9413" s="2">
        <v>32.474854789513692</v>
      </c>
    </row>
    <row r="9414" spans="1:26" x14ac:dyDescent="0.35">
      <c r="A9414" t="s">
        <v>43</v>
      </c>
      <c r="B9414" t="s">
        <v>44</v>
      </c>
      <c r="C9414" t="s">
        <v>64</v>
      </c>
      <c r="D9414" t="s">
        <v>46</v>
      </c>
      <c r="E9414" t="s">
        <v>75</v>
      </c>
      <c r="F9414" t="s">
        <v>5216</v>
      </c>
      <c r="G9414" t="s">
        <v>2380</v>
      </c>
      <c r="H9414" t="s">
        <v>32</v>
      </c>
      <c r="I9414" t="s">
        <v>5777</v>
      </c>
      <c r="J9414" s="1">
        <v>42180</v>
      </c>
      <c r="K9414" s="1">
        <v>42186</v>
      </c>
      <c r="L9414" t="s">
        <v>60</v>
      </c>
      <c r="M9414">
        <f>Table1[[#This Row],[Ship Date]]-Table1[[#This Row],[Order Date]]</f>
        <v>6</v>
      </c>
      <c r="N9414">
        <v>6</v>
      </c>
      <c r="O9414" t="s">
        <v>51</v>
      </c>
      <c r="P9414" s="3">
        <v>20.96</v>
      </c>
      <c r="Q9414" s="3">
        <v>16.563078582716081</v>
      </c>
      <c r="R9414" s="3">
        <f>(Table1[[#This Row],[Selling Price]]-Table1[[#This Row],[Cost Price]])</f>
        <v>4.3969214172839202</v>
      </c>
      <c r="S9414" s="12">
        <f>(Table1[[#This Row],[Profit]]/Table1[[#This Row],[Selling Price]])</f>
        <v>0.20977678517575954</v>
      </c>
      <c r="T9414">
        <v>2</v>
      </c>
      <c r="U9414" s="2">
        <f>Table1[[#This Row],[Selling Price]]*Table1[[#This Row],[Quantity]]</f>
        <v>41.92</v>
      </c>
      <c r="V9414" s="4">
        <v>0</v>
      </c>
      <c r="W9414">
        <v>485</v>
      </c>
      <c r="X9414" t="s">
        <v>68</v>
      </c>
      <c r="Y9414" t="s">
        <v>68</v>
      </c>
      <c r="Z9414" s="2">
        <v>45.681260928306259</v>
      </c>
    </row>
    <row r="9415" spans="1:26" x14ac:dyDescent="0.35">
      <c r="A9415" t="s">
        <v>43</v>
      </c>
      <c r="B9415" t="s">
        <v>44</v>
      </c>
      <c r="C9415" t="s">
        <v>27</v>
      </c>
      <c r="D9415" t="s">
        <v>46</v>
      </c>
      <c r="E9415" t="s">
        <v>178</v>
      </c>
      <c r="F9415" t="s">
        <v>5871</v>
      </c>
      <c r="G9415" t="s">
        <v>5872</v>
      </c>
      <c r="H9415" t="s">
        <v>32</v>
      </c>
      <c r="I9415" t="s">
        <v>5870</v>
      </c>
      <c r="J9415" s="1">
        <v>42555</v>
      </c>
      <c r="K9415" s="1">
        <v>42557</v>
      </c>
      <c r="L9415" t="s">
        <v>199</v>
      </c>
      <c r="M9415">
        <f>Table1[[#This Row],[Ship Date]]-Table1[[#This Row],[Order Date]]</f>
        <v>2</v>
      </c>
      <c r="N9415">
        <v>7</v>
      </c>
      <c r="O9415" t="s">
        <v>51</v>
      </c>
      <c r="P9415" s="3">
        <v>43.96</v>
      </c>
      <c r="Q9415" s="3">
        <v>28.910284159129858</v>
      </c>
      <c r="R9415" s="3">
        <f>(Table1[[#This Row],[Selling Price]]-Table1[[#This Row],[Cost Price]])</f>
        <v>15.049715840870142</v>
      </c>
      <c r="S9415" s="12">
        <f>(Table1[[#This Row],[Profit]]/Table1[[#This Row],[Selling Price]])</f>
        <v>0.34235022385964836</v>
      </c>
      <c r="T9415">
        <v>2</v>
      </c>
      <c r="U9415" s="2">
        <f>Table1[[#This Row],[Selling Price]]*Table1[[#This Row],[Quantity]]</f>
        <v>87.92</v>
      </c>
      <c r="V9415" s="4">
        <v>0</v>
      </c>
      <c r="W9415">
        <v>226</v>
      </c>
      <c r="X9415" t="s">
        <v>36</v>
      </c>
      <c r="Y9415" t="s">
        <v>52</v>
      </c>
      <c r="Z9415" s="2">
        <v>21.98</v>
      </c>
    </row>
    <row r="9416" spans="1:26" x14ac:dyDescent="0.35">
      <c r="A9416" t="s">
        <v>43</v>
      </c>
      <c r="B9416" t="s">
        <v>44</v>
      </c>
      <c r="C9416" t="s">
        <v>55</v>
      </c>
      <c r="D9416" t="s">
        <v>46</v>
      </c>
      <c r="E9416" t="s">
        <v>86</v>
      </c>
      <c r="F9416" t="s">
        <v>2157</v>
      </c>
      <c r="G9416" t="s">
        <v>2158</v>
      </c>
      <c r="H9416" t="s">
        <v>32</v>
      </c>
      <c r="I9416" t="s">
        <v>6037</v>
      </c>
      <c r="J9416" s="1">
        <v>42611</v>
      </c>
      <c r="K9416" s="1">
        <v>42616</v>
      </c>
      <c r="L9416" t="s">
        <v>60</v>
      </c>
      <c r="M9416">
        <f>Table1[[#This Row],[Ship Date]]-Table1[[#This Row],[Order Date]]</f>
        <v>5</v>
      </c>
      <c r="N9416">
        <v>8</v>
      </c>
      <c r="O9416" t="s">
        <v>61</v>
      </c>
      <c r="P9416" s="3">
        <v>3.4860000000000002</v>
      </c>
      <c r="Q9416" s="3">
        <v>2.7481547093254002</v>
      </c>
      <c r="R9416" s="3">
        <f>(Table1[[#This Row],[Selling Price]]-Table1[[#This Row],[Cost Price]])</f>
        <v>0.73784529067460003</v>
      </c>
      <c r="S9416" s="12">
        <f>(Table1[[#This Row],[Profit]]/Table1[[#This Row],[Selling Price]])</f>
        <v>0.21165957850676995</v>
      </c>
      <c r="T9416">
        <v>2</v>
      </c>
      <c r="U9416" s="2">
        <f>Table1[[#This Row],[Selling Price]]*Table1[[#This Row],[Quantity]]</f>
        <v>6.9720000000000004</v>
      </c>
      <c r="V9416" s="4">
        <v>0.7</v>
      </c>
      <c r="W9416">
        <v>413</v>
      </c>
      <c r="X9416" t="s">
        <v>36</v>
      </c>
      <c r="Y9416" t="s">
        <v>52</v>
      </c>
      <c r="Z9416" s="2">
        <v>6.1631963456022101</v>
      </c>
    </row>
    <row r="9417" spans="1:26" x14ac:dyDescent="0.35">
      <c r="A9417" t="s">
        <v>43</v>
      </c>
      <c r="B9417" t="s">
        <v>44</v>
      </c>
      <c r="C9417" t="s">
        <v>45</v>
      </c>
      <c r="D9417" t="s">
        <v>46</v>
      </c>
      <c r="E9417" t="s">
        <v>86</v>
      </c>
      <c r="F9417" t="s">
        <v>1939</v>
      </c>
      <c r="G9417" t="s">
        <v>1940</v>
      </c>
      <c r="H9417" t="s">
        <v>32</v>
      </c>
      <c r="I9417" t="s">
        <v>6114</v>
      </c>
      <c r="J9417" s="1">
        <v>42229</v>
      </c>
      <c r="K9417" s="1">
        <v>42233</v>
      </c>
      <c r="L9417" t="s">
        <v>60</v>
      </c>
      <c r="M9417">
        <f>Table1[[#This Row],[Ship Date]]-Table1[[#This Row],[Order Date]]</f>
        <v>4</v>
      </c>
      <c r="N9417">
        <v>8</v>
      </c>
      <c r="O9417" t="s">
        <v>61</v>
      </c>
      <c r="P9417" s="3">
        <v>5.64</v>
      </c>
      <c r="Q9417" s="3">
        <v>3.9907916916095512</v>
      </c>
      <c r="R9417" s="3">
        <f>(Table1[[#This Row],[Selling Price]]-Table1[[#This Row],[Cost Price]])</f>
        <v>1.6492083083904485</v>
      </c>
      <c r="S9417" s="12">
        <f>(Table1[[#This Row],[Profit]]/Table1[[#This Row],[Selling Price]])</f>
        <v>0.29241282063660434</v>
      </c>
      <c r="T9417">
        <v>3</v>
      </c>
      <c r="U9417" s="2">
        <f>Table1[[#This Row],[Selling Price]]*Table1[[#This Row],[Quantity]]</f>
        <v>16.919999999999998</v>
      </c>
      <c r="V9417" s="4">
        <v>0</v>
      </c>
      <c r="W9417">
        <v>389</v>
      </c>
      <c r="X9417" t="s">
        <v>36</v>
      </c>
      <c r="Y9417" t="s">
        <v>52</v>
      </c>
      <c r="Z9417" s="2">
        <v>2.4903200329810362</v>
      </c>
    </row>
    <row r="9418" spans="1:26" x14ac:dyDescent="0.35">
      <c r="A9418" t="s">
        <v>43</v>
      </c>
      <c r="B9418" t="s">
        <v>44</v>
      </c>
      <c r="C9418" t="s">
        <v>64</v>
      </c>
      <c r="D9418" t="s">
        <v>46</v>
      </c>
      <c r="E9418" t="s">
        <v>91</v>
      </c>
      <c r="F9418" t="s">
        <v>4283</v>
      </c>
      <c r="G9418" t="s">
        <v>4284</v>
      </c>
      <c r="H9418" t="s">
        <v>32</v>
      </c>
      <c r="I9418" t="s">
        <v>6136</v>
      </c>
      <c r="J9418" s="1">
        <v>41950</v>
      </c>
      <c r="K9418" s="1">
        <v>41955</v>
      </c>
      <c r="L9418" t="s">
        <v>60</v>
      </c>
      <c r="M9418">
        <f>Table1[[#This Row],[Ship Date]]-Table1[[#This Row],[Order Date]]</f>
        <v>5</v>
      </c>
      <c r="N9418">
        <v>11</v>
      </c>
      <c r="O9418" t="s">
        <v>35</v>
      </c>
      <c r="P9418" s="3">
        <v>245.88</v>
      </c>
      <c r="Q9418" s="3">
        <v>196.95466569334491</v>
      </c>
      <c r="R9418" s="3">
        <f>(Table1[[#This Row],[Selling Price]]-Table1[[#This Row],[Cost Price]])</f>
        <v>48.925334306655088</v>
      </c>
      <c r="S9418" s="12">
        <f>(Table1[[#This Row],[Profit]]/Table1[[#This Row],[Selling Price]])</f>
        <v>0.19898053646760652</v>
      </c>
      <c r="T9418">
        <v>6</v>
      </c>
      <c r="U9418" s="2">
        <f>Table1[[#This Row],[Selling Price]]*Table1[[#This Row],[Quantity]]</f>
        <v>1475.28</v>
      </c>
      <c r="V9418" s="4">
        <v>0</v>
      </c>
      <c r="W9418">
        <v>353</v>
      </c>
      <c r="X9418" t="s">
        <v>36</v>
      </c>
      <c r="Y9418" t="s">
        <v>68</v>
      </c>
      <c r="Z9418" s="2">
        <v>102.22729508585969</v>
      </c>
    </row>
    <row r="9419" spans="1:26" x14ac:dyDescent="0.35">
      <c r="A9419" t="s">
        <v>43</v>
      </c>
      <c r="B9419" t="s">
        <v>44</v>
      </c>
      <c r="C9419" t="s">
        <v>64</v>
      </c>
      <c r="D9419" t="s">
        <v>46</v>
      </c>
      <c r="E9419" t="s">
        <v>75</v>
      </c>
      <c r="F9419" t="s">
        <v>457</v>
      </c>
      <c r="G9419" t="s">
        <v>458</v>
      </c>
      <c r="H9419" t="s">
        <v>32</v>
      </c>
      <c r="I9419" t="s">
        <v>6146</v>
      </c>
      <c r="J9419" s="1">
        <v>41890</v>
      </c>
      <c r="K9419" s="1">
        <v>41896</v>
      </c>
      <c r="L9419" t="s">
        <v>60</v>
      </c>
      <c r="M9419">
        <f>Table1[[#This Row],[Ship Date]]-Table1[[#This Row],[Order Date]]</f>
        <v>6</v>
      </c>
      <c r="N9419">
        <v>9</v>
      </c>
      <c r="O9419" t="s">
        <v>61</v>
      </c>
      <c r="P9419" s="3">
        <v>303.83999999999997</v>
      </c>
      <c r="Q9419" s="3">
        <v>251.26010263341411</v>
      </c>
      <c r="R9419" s="3">
        <f>(Table1[[#This Row],[Selling Price]]-Table1[[#This Row],[Cost Price]])</f>
        <v>52.579897366585868</v>
      </c>
      <c r="S9419" s="12">
        <f>(Table1[[#This Row],[Profit]]/Table1[[#This Row],[Selling Price]])</f>
        <v>0.17305126832078024</v>
      </c>
      <c r="T9419">
        <v>8</v>
      </c>
      <c r="U9419" s="2">
        <f>Table1[[#This Row],[Selling Price]]*Table1[[#This Row],[Quantity]]</f>
        <v>2430.7199999999998</v>
      </c>
      <c r="V9419" s="4">
        <v>0</v>
      </c>
      <c r="W9419">
        <v>165</v>
      </c>
      <c r="X9419" t="s">
        <v>68</v>
      </c>
      <c r="Y9419" t="s">
        <v>68</v>
      </c>
      <c r="Z9419" s="2">
        <v>97.213633192057998</v>
      </c>
    </row>
    <row r="9420" spans="1:26" x14ac:dyDescent="0.35">
      <c r="A9420" t="s">
        <v>43</v>
      </c>
      <c r="B9420" t="s">
        <v>44</v>
      </c>
      <c r="C9420" t="s">
        <v>39</v>
      </c>
      <c r="D9420" t="s">
        <v>46</v>
      </c>
      <c r="E9420" t="s">
        <v>65</v>
      </c>
      <c r="F9420" t="s">
        <v>4289</v>
      </c>
      <c r="G9420" t="s">
        <v>4290</v>
      </c>
      <c r="H9420" t="s">
        <v>32</v>
      </c>
      <c r="I9420" t="s">
        <v>6168</v>
      </c>
      <c r="J9420" s="1">
        <v>42727</v>
      </c>
      <c r="K9420" s="1">
        <v>42734</v>
      </c>
      <c r="L9420" t="s">
        <v>60</v>
      </c>
      <c r="M9420">
        <f>Table1[[#This Row],[Ship Date]]-Table1[[#This Row],[Order Date]]</f>
        <v>7</v>
      </c>
      <c r="N9420">
        <v>12</v>
      </c>
      <c r="O9420" t="s">
        <v>35</v>
      </c>
      <c r="P9420" s="3">
        <v>1117.92</v>
      </c>
      <c r="Q9420" s="3">
        <v>946.17041303980773</v>
      </c>
      <c r="R9420" s="3">
        <f>(Table1[[#This Row],[Selling Price]]-Table1[[#This Row],[Cost Price]])</f>
        <v>171.74958696019235</v>
      </c>
      <c r="S9420" s="12">
        <f>(Table1[[#This Row],[Profit]]/Table1[[#This Row],[Selling Price]])</f>
        <v>0.15363316423374868</v>
      </c>
      <c r="T9420">
        <v>4</v>
      </c>
      <c r="U9420" s="2">
        <f>Table1[[#This Row],[Selling Price]]*Table1[[#This Row],[Quantity]]</f>
        <v>4471.68</v>
      </c>
      <c r="V9420" s="4">
        <v>0</v>
      </c>
      <c r="W9420">
        <v>126</v>
      </c>
      <c r="X9420" t="s">
        <v>68</v>
      </c>
      <c r="Y9420" t="s">
        <v>36</v>
      </c>
      <c r="Z9420" s="2">
        <v>319.47225021275318</v>
      </c>
    </row>
    <row r="9421" spans="1:26" x14ac:dyDescent="0.35">
      <c r="A9421" t="s">
        <v>43</v>
      </c>
      <c r="B9421" t="s">
        <v>44</v>
      </c>
      <c r="C9421" t="s">
        <v>55</v>
      </c>
      <c r="D9421" t="s">
        <v>46</v>
      </c>
      <c r="E9421" t="s">
        <v>539</v>
      </c>
      <c r="F9421" t="s">
        <v>3887</v>
      </c>
      <c r="G9421" t="s">
        <v>3888</v>
      </c>
      <c r="H9421" t="s">
        <v>32</v>
      </c>
      <c r="I9421" t="s">
        <v>6222</v>
      </c>
      <c r="J9421" s="1">
        <v>42713</v>
      </c>
      <c r="K9421" s="1">
        <v>42717</v>
      </c>
      <c r="L9421" t="s">
        <v>34</v>
      </c>
      <c r="M9421">
        <f>Table1[[#This Row],[Ship Date]]-Table1[[#This Row],[Order Date]]</f>
        <v>4</v>
      </c>
      <c r="N9421">
        <v>12</v>
      </c>
      <c r="O9421" t="s">
        <v>35</v>
      </c>
      <c r="P9421" s="3">
        <v>20.568000000000001</v>
      </c>
      <c r="Q9421" s="3">
        <v>15.05181649333112</v>
      </c>
      <c r="R9421" s="3">
        <f>(Table1[[#This Row],[Selling Price]]-Table1[[#This Row],[Cost Price]])</f>
        <v>5.5161835066688809</v>
      </c>
      <c r="S9421" s="12">
        <f>(Table1[[#This Row],[Profit]]/Table1[[#This Row],[Selling Price]])</f>
        <v>0.26819250810331002</v>
      </c>
      <c r="T9421">
        <v>3</v>
      </c>
      <c r="U9421" s="2">
        <f>Table1[[#This Row],[Selling Price]]*Table1[[#This Row],[Quantity]]</f>
        <v>61.704000000000008</v>
      </c>
      <c r="V9421" s="4">
        <v>0.2</v>
      </c>
      <c r="W9421">
        <v>158</v>
      </c>
      <c r="X9421" t="s">
        <v>36</v>
      </c>
      <c r="Y9421" t="s">
        <v>52</v>
      </c>
      <c r="Z9421" s="2">
        <v>12.738848269686519</v>
      </c>
    </row>
    <row r="9422" spans="1:26" x14ac:dyDescent="0.35">
      <c r="A9422" t="s">
        <v>43</v>
      </c>
      <c r="B9422" t="s">
        <v>44</v>
      </c>
      <c r="C9422" t="s">
        <v>64</v>
      </c>
      <c r="D9422" t="s">
        <v>46</v>
      </c>
      <c r="E9422" t="s">
        <v>91</v>
      </c>
      <c r="F9422" t="s">
        <v>112</v>
      </c>
      <c r="G9422" t="s">
        <v>113</v>
      </c>
      <c r="H9422" t="s">
        <v>32</v>
      </c>
      <c r="I9422" t="s">
        <v>6260</v>
      </c>
      <c r="J9422" s="1">
        <v>42945</v>
      </c>
      <c r="K9422" s="1">
        <v>42950</v>
      </c>
      <c r="L9422" t="s">
        <v>60</v>
      </c>
      <c r="M9422">
        <f>Table1[[#This Row],[Ship Date]]-Table1[[#This Row],[Order Date]]</f>
        <v>5</v>
      </c>
      <c r="N9422">
        <v>7</v>
      </c>
      <c r="O9422" t="s">
        <v>51</v>
      </c>
      <c r="P9422" s="3">
        <v>137.62</v>
      </c>
      <c r="Q9422" s="3">
        <v>111.51668827226661</v>
      </c>
      <c r="R9422" s="3">
        <f>(Table1[[#This Row],[Selling Price]]-Table1[[#This Row],[Cost Price]])</f>
        <v>26.103311727733399</v>
      </c>
      <c r="S9422" s="12">
        <f>(Table1[[#This Row],[Profit]]/Table1[[#This Row],[Selling Price]])</f>
        <v>0.18967673105459523</v>
      </c>
      <c r="T9422">
        <v>2</v>
      </c>
      <c r="U9422" s="2">
        <f>Table1[[#This Row],[Selling Price]]*Table1[[#This Row],[Quantity]]</f>
        <v>275.24</v>
      </c>
      <c r="V9422" s="4">
        <v>0</v>
      </c>
      <c r="W9422">
        <v>329</v>
      </c>
      <c r="X9422" t="s">
        <v>36</v>
      </c>
      <c r="Y9422" t="s">
        <v>68</v>
      </c>
      <c r="Z9422" s="2">
        <v>83.361452499141762</v>
      </c>
    </row>
    <row r="9423" spans="1:26" x14ac:dyDescent="0.35">
      <c r="A9423" t="s">
        <v>43</v>
      </c>
      <c r="B9423" t="s">
        <v>44</v>
      </c>
      <c r="C9423" t="s">
        <v>45</v>
      </c>
      <c r="D9423" t="s">
        <v>46</v>
      </c>
      <c r="E9423" t="s">
        <v>86</v>
      </c>
      <c r="F9423" t="s">
        <v>1061</v>
      </c>
      <c r="G9423" t="s">
        <v>1062</v>
      </c>
      <c r="H9423" t="s">
        <v>32</v>
      </c>
      <c r="I9423" t="s">
        <v>6311</v>
      </c>
      <c r="J9423" s="1">
        <v>42691</v>
      </c>
      <c r="K9423" s="1">
        <v>42696</v>
      </c>
      <c r="L9423" t="s">
        <v>60</v>
      </c>
      <c r="M9423">
        <f>Table1[[#This Row],[Ship Date]]-Table1[[#This Row],[Order Date]]</f>
        <v>5</v>
      </c>
      <c r="N9423">
        <v>11</v>
      </c>
      <c r="O9423" t="s">
        <v>35</v>
      </c>
      <c r="P9423" s="3">
        <v>10.776</v>
      </c>
      <c r="Q9423" s="3">
        <v>8.5669259322442635</v>
      </c>
      <c r="R9423" s="3">
        <f>(Table1[[#This Row],[Selling Price]]-Table1[[#This Row],[Cost Price]])</f>
        <v>2.2090740677557363</v>
      </c>
      <c r="S9423" s="12">
        <f>(Table1[[#This Row],[Profit]]/Table1[[#This Row],[Selling Price]])</f>
        <v>0.2049994494947788</v>
      </c>
      <c r="T9423">
        <v>3</v>
      </c>
      <c r="U9423" s="2">
        <f>Table1[[#This Row],[Selling Price]]*Table1[[#This Row],[Quantity]]</f>
        <v>32.328000000000003</v>
      </c>
      <c r="V9423" s="4">
        <v>0.2</v>
      </c>
      <c r="W9423">
        <v>240</v>
      </c>
      <c r="X9423" t="s">
        <v>36</v>
      </c>
      <c r="Y9423" t="s">
        <v>52</v>
      </c>
      <c r="Z9423" s="2">
        <v>3.6773325616852728</v>
      </c>
    </row>
    <row r="9424" spans="1:26" x14ac:dyDescent="0.35">
      <c r="A9424" t="s">
        <v>43</v>
      </c>
      <c r="B9424" t="s">
        <v>44</v>
      </c>
      <c r="C9424" t="s">
        <v>45</v>
      </c>
      <c r="D9424" t="s">
        <v>46</v>
      </c>
      <c r="E9424" t="s">
        <v>102</v>
      </c>
      <c r="F9424" t="s">
        <v>5129</v>
      </c>
      <c r="G9424" t="s">
        <v>5130</v>
      </c>
      <c r="H9424" t="s">
        <v>32</v>
      </c>
      <c r="I9424" t="s">
        <v>6327</v>
      </c>
      <c r="J9424" s="1">
        <v>43007</v>
      </c>
      <c r="K9424" s="1">
        <v>43013</v>
      </c>
      <c r="L9424" t="s">
        <v>60</v>
      </c>
      <c r="M9424">
        <f>Table1[[#This Row],[Ship Date]]-Table1[[#This Row],[Order Date]]</f>
        <v>6</v>
      </c>
      <c r="N9424">
        <v>9</v>
      </c>
      <c r="O9424" t="s">
        <v>61</v>
      </c>
      <c r="P9424" s="3">
        <v>51.55</v>
      </c>
      <c r="Q9424" s="3">
        <v>42.238966678389211</v>
      </c>
      <c r="R9424" s="3">
        <f>(Table1[[#This Row],[Selling Price]]-Table1[[#This Row],[Cost Price]])</f>
        <v>9.3110333216107861</v>
      </c>
      <c r="S9424" s="12">
        <f>(Table1[[#This Row],[Profit]]/Table1[[#This Row],[Selling Price]])</f>
        <v>0.1806214029410434</v>
      </c>
      <c r="T9424">
        <v>5</v>
      </c>
      <c r="U9424" s="2">
        <f>Table1[[#This Row],[Selling Price]]*Table1[[#This Row],[Quantity]]</f>
        <v>257.75</v>
      </c>
      <c r="V9424" s="4">
        <v>0</v>
      </c>
      <c r="W9424">
        <v>144</v>
      </c>
      <c r="X9424" t="s">
        <v>68</v>
      </c>
      <c r="Y9424" t="s">
        <v>52</v>
      </c>
      <c r="Z9424" s="2">
        <v>16.789796222706219</v>
      </c>
    </row>
    <row r="9425" spans="1:26" x14ac:dyDescent="0.35">
      <c r="A9425" t="s">
        <v>43</v>
      </c>
      <c r="B9425" t="s">
        <v>44</v>
      </c>
      <c r="C9425" t="s">
        <v>55</v>
      </c>
      <c r="D9425" t="s">
        <v>46</v>
      </c>
      <c r="E9425" t="s">
        <v>102</v>
      </c>
      <c r="F9425" t="s">
        <v>3069</v>
      </c>
      <c r="G9425" t="s">
        <v>3070</v>
      </c>
      <c r="H9425" t="s">
        <v>32</v>
      </c>
      <c r="I9425" t="s">
        <v>6342</v>
      </c>
      <c r="J9425" s="1">
        <v>41953</v>
      </c>
      <c r="K9425" s="1">
        <v>41959</v>
      </c>
      <c r="L9425" t="s">
        <v>60</v>
      </c>
      <c r="M9425">
        <f>Table1[[#This Row],[Ship Date]]-Table1[[#This Row],[Order Date]]</f>
        <v>6</v>
      </c>
      <c r="N9425">
        <v>11</v>
      </c>
      <c r="O9425" t="s">
        <v>35</v>
      </c>
      <c r="P9425" s="3">
        <v>12.84</v>
      </c>
      <c r="Q9425" s="3">
        <v>8.4687943801295802</v>
      </c>
      <c r="R9425" s="3">
        <f>(Table1[[#This Row],[Selling Price]]-Table1[[#This Row],[Cost Price]])</f>
        <v>4.3712056198704197</v>
      </c>
      <c r="S9425" s="12">
        <f>(Table1[[#This Row],[Profit]]/Table1[[#This Row],[Selling Price]])</f>
        <v>0.34043657475626321</v>
      </c>
      <c r="T9425">
        <v>3</v>
      </c>
      <c r="U9425" s="2">
        <f>Table1[[#This Row],[Selling Price]]*Table1[[#This Row],[Quantity]]</f>
        <v>38.519999999999996</v>
      </c>
      <c r="V9425" s="4">
        <v>0</v>
      </c>
      <c r="W9425">
        <v>218</v>
      </c>
      <c r="X9425" t="s">
        <v>68</v>
      </c>
      <c r="Y9425" t="s">
        <v>52</v>
      </c>
      <c r="Z9425" s="2">
        <v>11.68212651874649</v>
      </c>
    </row>
    <row r="9426" spans="1:26" x14ac:dyDescent="0.35">
      <c r="A9426" t="s">
        <v>43</v>
      </c>
      <c r="B9426" t="s">
        <v>44</v>
      </c>
      <c r="C9426" t="s">
        <v>64</v>
      </c>
      <c r="D9426" t="s">
        <v>46</v>
      </c>
      <c r="E9426" t="s">
        <v>65</v>
      </c>
      <c r="F9426" t="s">
        <v>1474</v>
      </c>
      <c r="G9426" t="s">
        <v>1475</v>
      </c>
      <c r="H9426" t="s">
        <v>32</v>
      </c>
      <c r="I9426" t="s">
        <v>6365</v>
      </c>
      <c r="J9426" s="1">
        <v>42639</v>
      </c>
      <c r="K9426" s="1">
        <v>42639</v>
      </c>
      <c r="L9426" t="s">
        <v>1118</v>
      </c>
      <c r="M9426">
        <f>Table1[[#This Row],[Ship Date]]-Table1[[#This Row],[Order Date]]</f>
        <v>0</v>
      </c>
      <c r="N9426">
        <v>9</v>
      </c>
      <c r="O9426" t="s">
        <v>61</v>
      </c>
      <c r="P9426" s="3">
        <v>51.45</v>
      </c>
      <c r="Q9426" s="3">
        <v>42.410476726011893</v>
      </c>
      <c r="R9426" s="3">
        <f>(Table1[[#This Row],[Selling Price]]-Table1[[#This Row],[Cost Price]])</f>
        <v>9.0395232739881095</v>
      </c>
      <c r="S9426" s="12">
        <f>(Table1[[#This Row],[Profit]]/Table1[[#This Row],[Selling Price]])</f>
        <v>0.17569530172960368</v>
      </c>
      <c r="T9426">
        <v>3</v>
      </c>
      <c r="U9426" s="2">
        <f>Table1[[#This Row],[Selling Price]]*Table1[[#This Row],[Quantity]]</f>
        <v>154.35000000000002</v>
      </c>
      <c r="V9426" s="4">
        <v>0</v>
      </c>
      <c r="W9426">
        <v>347</v>
      </c>
      <c r="X9426" t="s">
        <v>36</v>
      </c>
      <c r="Y9426" t="s">
        <v>52</v>
      </c>
      <c r="Z9426" s="2">
        <v>20.01649833401326</v>
      </c>
    </row>
    <row r="9427" spans="1:26" x14ac:dyDescent="0.35">
      <c r="A9427" t="s">
        <v>43</v>
      </c>
      <c r="B9427" t="s">
        <v>44</v>
      </c>
      <c r="C9427" t="s">
        <v>55</v>
      </c>
      <c r="D9427" t="s">
        <v>46</v>
      </c>
      <c r="E9427" t="s">
        <v>102</v>
      </c>
      <c r="F9427" t="s">
        <v>6462</v>
      </c>
      <c r="G9427" t="s">
        <v>6463</v>
      </c>
      <c r="H9427" t="s">
        <v>32</v>
      </c>
      <c r="I9427" t="s">
        <v>6461</v>
      </c>
      <c r="J9427" s="1">
        <v>41772</v>
      </c>
      <c r="K9427" s="1">
        <v>41778</v>
      </c>
      <c r="L9427" t="s">
        <v>60</v>
      </c>
      <c r="M9427">
        <f>Table1[[#This Row],[Ship Date]]-Table1[[#This Row],[Order Date]]</f>
        <v>6</v>
      </c>
      <c r="N9427">
        <v>5</v>
      </c>
      <c r="O9427" t="s">
        <v>51</v>
      </c>
      <c r="P9427" s="3">
        <v>8</v>
      </c>
      <c r="Q9427" s="3">
        <v>5.9139394208696059</v>
      </c>
      <c r="R9427" s="3">
        <f>(Table1[[#This Row],[Selling Price]]-Table1[[#This Row],[Cost Price]])</f>
        <v>2.0860605791303941</v>
      </c>
      <c r="S9427" s="12">
        <f>(Table1[[#This Row],[Profit]]/Table1[[#This Row],[Selling Price]])</f>
        <v>0.26075757239129926</v>
      </c>
      <c r="T9427">
        <v>2</v>
      </c>
      <c r="U9427" s="2">
        <f>Table1[[#This Row],[Selling Price]]*Table1[[#This Row],[Quantity]]</f>
        <v>16</v>
      </c>
      <c r="V9427" s="4">
        <v>0</v>
      </c>
      <c r="W9427">
        <v>180</v>
      </c>
      <c r="X9427" t="s">
        <v>68</v>
      </c>
      <c r="Y9427" t="s">
        <v>52</v>
      </c>
      <c r="Z9427" s="2">
        <v>10.491901638883199</v>
      </c>
    </row>
    <row r="9428" spans="1:26" x14ac:dyDescent="0.35">
      <c r="A9428" t="s">
        <v>43</v>
      </c>
      <c r="B9428" t="s">
        <v>44</v>
      </c>
      <c r="C9428" t="s">
        <v>27</v>
      </c>
      <c r="D9428" t="s">
        <v>46</v>
      </c>
      <c r="E9428" t="s">
        <v>86</v>
      </c>
      <c r="F9428" t="s">
        <v>87</v>
      </c>
      <c r="G9428" t="s">
        <v>88</v>
      </c>
      <c r="H9428" t="s">
        <v>32</v>
      </c>
      <c r="I9428" t="s">
        <v>6494</v>
      </c>
      <c r="J9428" s="1">
        <v>42971</v>
      </c>
      <c r="K9428" s="1">
        <v>42976</v>
      </c>
      <c r="L9428" t="s">
        <v>60</v>
      </c>
      <c r="M9428">
        <f>Table1[[#This Row],[Ship Date]]-Table1[[#This Row],[Order Date]]</f>
        <v>5</v>
      </c>
      <c r="N9428">
        <v>8</v>
      </c>
      <c r="O9428" t="s">
        <v>61</v>
      </c>
      <c r="P9428" s="3">
        <v>24.672000000000001</v>
      </c>
      <c r="Q9428" s="3">
        <v>19.480456964011779</v>
      </c>
      <c r="R9428" s="3">
        <f>(Table1[[#This Row],[Selling Price]]-Table1[[#This Row],[Cost Price]])</f>
        <v>5.1915430359882215</v>
      </c>
      <c r="S9428" s="12">
        <f>(Table1[[#This Row],[Profit]]/Table1[[#This Row],[Selling Price]])</f>
        <v>0.21042246416943181</v>
      </c>
      <c r="T9428">
        <v>4</v>
      </c>
      <c r="U9428" s="2">
        <f>Table1[[#This Row],[Selling Price]]*Table1[[#This Row],[Quantity]]</f>
        <v>98.688000000000002</v>
      </c>
      <c r="V9428" s="4">
        <v>0.2</v>
      </c>
      <c r="W9428">
        <v>240</v>
      </c>
      <c r="X9428" t="s">
        <v>36</v>
      </c>
      <c r="Y9428" t="s">
        <v>52</v>
      </c>
      <c r="Z9428" s="2">
        <v>14.078581040005419</v>
      </c>
    </row>
    <row r="9429" spans="1:26" x14ac:dyDescent="0.35">
      <c r="A9429" t="s">
        <v>43</v>
      </c>
      <c r="B9429" t="s">
        <v>44</v>
      </c>
      <c r="C9429" t="s">
        <v>39</v>
      </c>
      <c r="D9429" t="s">
        <v>46</v>
      </c>
      <c r="E9429" t="s">
        <v>178</v>
      </c>
      <c r="F9429" t="s">
        <v>1418</v>
      </c>
      <c r="G9429" t="s">
        <v>1419</v>
      </c>
      <c r="H9429" t="s">
        <v>32</v>
      </c>
      <c r="I9429" t="s">
        <v>6571</v>
      </c>
      <c r="J9429" s="1">
        <v>43041</v>
      </c>
      <c r="K9429" s="1">
        <v>43045</v>
      </c>
      <c r="L9429" t="s">
        <v>60</v>
      </c>
      <c r="M9429">
        <f>Table1[[#This Row],[Ship Date]]-Table1[[#This Row],[Order Date]]</f>
        <v>4</v>
      </c>
      <c r="N9429">
        <v>11</v>
      </c>
      <c r="O9429" t="s">
        <v>35</v>
      </c>
      <c r="P9429" s="3">
        <v>8.8559999999999999</v>
      </c>
      <c r="Q9429" s="3">
        <v>6.6126666800090543</v>
      </c>
      <c r="R9429" s="3">
        <f>(Table1[[#This Row],[Selling Price]]-Table1[[#This Row],[Cost Price]])</f>
        <v>2.2433333199909455</v>
      </c>
      <c r="S9429" s="12">
        <f>(Table1[[#This Row],[Profit]]/Table1[[#This Row],[Selling Price]])</f>
        <v>0.25331225383818268</v>
      </c>
      <c r="T9429">
        <v>3</v>
      </c>
      <c r="U9429" s="2">
        <f>Table1[[#This Row],[Selling Price]]*Table1[[#This Row],[Quantity]]</f>
        <v>26.567999999999998</v>
      </c>
      <c r="V9429" s="4">
        <v>0.2</v>
      </c>
      <c r="W9429">
        <v>417</v>
      </c>
      <c r="X9429" t="s">
        <v>36</v>
      </c>
      <c r="Y9429" t="s">
        <v>52</v>
      </c>
      <c r="Z9429" s="2">
        <v>2.8772536905876058</v>
      </c>
    </row>
    <row r="9430" spans="1:26" x14ac:dyDescent="0.35">
      <c r="A9430" t="s">
        <v>43</v>
      </c>
      <c r="B9430" t="s">
        <v>44</v>
      </c>
      <c r="C9430" t="s">
        <v>55</v>
      </c>
      <c r="D9430" t="s">
        <v>46</v>
      </c>
      <c r="E9430" t="s">
        <v>47</v>
      </c>
      <c r="F9430" t="s">
        <v>2126</v>
      </c>
      <c r="G9430" t="s">
        <v>2127</v>
      </c>
      <c r="H9430" t="s">
        <v>32</v>
      </c>
      <c r="I9430" t="s">
        <v>6603</v>
      </c>
      <c r="J9430" s="1">
        <v>42344</v>
      </c>
      <c r="K9430" s="1">
        <v>42348</v>
      </c>
      <c r="L9430" t="s">
        <v>60</v>
      </c>
      <c r="M9430">
        <f>Table1[[#This Row],[Ship Date]]-Table1[[#This Row],[Order Date]]</f>
        <v>4</v>
      </c>
      <c r="N9430">
        <v>12</v>
      </c>
      <c r="O9430" t="s">
        <v>35</v>
      </c>
      <c r="P9430" s="3">
        <v>14.94</v>
      </c>
      <c r="Q9430" s="3">
        <v>9.9231370798692069</v>
      </c>
      <c r="R9430" s="3">
        <f>(Table1[[#This Row],[Selling Price]]-Table1[[#This Row],[Cost Price]])</f>
        <v>5.0168629201307926</v>
      </c>
      <c r="S9430" s="12">
        <f>(Table1[[#This Row],[Profit]]/Table1[[#This Row],[Selling Price]])</f>
        <v>0.33580073093244933</v>
      </c>
      <c r="T9430">
        <v>3</v>
      </c>
      <c r="U9430" s="2">
        <f>Table1[[#This Row],[Selling Price]]*Table1[[#This Row],[Quantity]]</f>
        <v>44.82</v>
      </c>
      <c r="V9430" s="4">
        <v>0</v>
      </c>
      <c r="W9430">
        <v>280</v>
      </c>
      <c r="X9430" t="s">
        <v>36</v>
      </c>
      <c r="Y9430" t="s">
        <v>52</v>
      </c>
      <c r="Z9430" s="2">
        <v>2.4396917838120449</v>
      </c>
    </row>
    <row r="9431" spans="1:26" x14ac:dyDescent="0.35">
      <c r="A9431" t="s">
        <v>43</v>
      </c>
      <c r="B9431" t="s">
        <v>44</v>
      </c>
      <c r="C9431" t="s">
        <v>64</v>
      </c>
      <c r="D9431" t="s">
        <v>46</v>
      </c>
      <c r="E9431" t="s">
        <v>86</v>
      </c>
      <c r="F9431" t="s">
        <v>401</v>
      </c>
      <c r="G9431" t="s">
        <v>402</v>
      </c>
      <c r="H9431" t="s">
        <v>32</v>
      </c>
      <c r="I9431" t="s">
        <v>6626</v>
      </c>
      <c r="J9431" s="1">
        <v>41925</v>
      </c>
      <c r="K9431" s="1">
        <v>41930</v>
      </c>
      <c r="L9431" t="s">
        <v>34</v>
      </c>
      <c r="M9431">
        <f>Table1[[#This Row],[Ship Date]]-Table1[[#This Row],[Order Date]]</f>
        <v>5</v>
      </c>
      <c r="N9431">
        <v>10</v>
      </c>
      <c r="O9431" t="s">
        <v>61</v>
      </c>
      <c r="P9431" s="3">
        <v>18.940000000000001</v>
      </c>
      <c r="Q9431" s="3">
        <v>14.214545883461559</v>
      </c>
      <c r="R9431" s="3">
        <f>(Table1[[#This Row],[Selling Price]]-Table1[[#This Row],[Cost Price]])</f>
        <v>4.7254541165384421</v>
      </c>
      <c r="S9431" s="12">
        <f>(Table1[[#This Row],[Profit]]/Table1[[#This Row],[Selling Price]])</f>
        <v>0.24949599348143831</v>
      </c>
      <c r="T9431">
        <v>1</v>
      </c>
      <c r="U9431" s="2">
        <f>Table1[[#This Row],[Selling Price]]*Table1[[#This Row],[Quantity]]</f>
        <v>18.940000000000001</v>
      </c>
      <c r="V9431" s="4">
        <v>0</v>
      </c>
      <c r="W9431">
        <v>431</v>
      </c>
      <c r="X9431" t="s">
        <v>36</v>
      </c>
      <c r="Y9431" t="s">
        <v>52</v>
      </c>
      <c r="Z9431" s="2">
        <v>19.746709933556019</v>
      </c>
    </row>
    <row r="9432" spans="1:26" x14ac:dyDescent="0.35">
      <c r="A9432" t="s">
        <v>43</v>
      </c>
      <c r="B9432" t="s">
        <v>44</v>
      </c>
      <c r="C9432" t="s">
        <v>45</v>
      </c>
      <c r="D9432" t="s">
        <v>46</v>
      </c>
      <c r="E9432" t="s">
        <v>75</v>
      </c>
      <c r="F9432" t="s">
        <v>6631</v>
      </c>
      <c r="G9432" t="s">
        <v>6632</v>
      </c>
      <c r="H9432" t="s">
        <v>32</v>
      </c>
      <c r="I9432" t="s">
        <v>6633</v>
      </c>
      <c r="J9432" s="1">
        <v>41915</v>
      </c>
      <c r="K9432" s="1">
        <v>41915</v>
      </c>
      <c r="L9432" t="s">
        <v>1118</v>
      </c>
      <c r="M9432">
        <f>Table1[[#This Row],[Ship Date]]-Table1[[#This Row],[Order Date]]</f>
        <v>0</v>
      </c>
      <c r="N9432">
        <v>10</v>
      </c>
      <c r="O9432" t="s">
        <v>61</v>
      </c>
      <c r="P9432" s="3">
        <v>55.984000000000002</v>
      </c>
      <c r="Q9432" s="3">
        <v>45.594320038587753</v>
      </c>
      <c r="R9432" s="3">
        <f>(Table1[[#This Row],[Selling Price]]-Table1[[#This Row],[Cost Price]])</f>
        <v>10.389679961412249</v>
      </c>
      <c r="S9432" s="12">
        <f>(Table1[[#This Row],[Profit]]/Table1[[#This Row],[Selling Price]])</f>
        <v>0.18558302303179924</v>
      </c>
      <c r="T9432">
        <v>2</v>
      </c>
      <c r="U9432" s="2">
        <f>Table1[[#This Row],[Selling Price]]*Table1[[#This Row],[Quantity]]</f>
        <v>111.968</v>
      </c>
      <c r="V9432" s="4">
        <v>0.2</v>
      </c>
      <c r="W9432">
        <v>155</v>
      </c>
      <c r="X9432" t="s">
        <v>36</v>
      </c>
      <c r="Y9432" t="s">
        <v>68</v>
      </c>
      <c r="Z9432" s="2">
        <v>72.960652647848477</v>
      </c>
    </row>
    <row r="9433" spans="1:26" x14ac:dyDescent="0.35">
      <c r="A9433" t="s">
        <v>43</v>
      </c>
      <c r="B9433" t="s">
        <v>44</v>
      </c>
      <c r="C9433" t="s">
        <v>45</v>
      </c>
      <c r="D9433" t="s">
        <v>46</v>
      </c>
      <c r="E9433" t="s">
        <v>75</v>
      </c>
      <c r="F9433" t="s">
        <v>4382</v>
      </c>
      <c r="G9433" t="s">
        <v>4383</v>
      </c>
      <c r="H9433" t="s">
        <v>32</v>
      </c>
      <c r="I9433" t="s">
        <v>6750</v>
      </c>
      <c r="J9433" s="1">
        <v>43010</v>
      </c>
      <c r="K9433" s="1">
        <v>43016</v>
      </c>
      <c r="L9433" t="s">
        <v>60</v>
      </c>
      <c r="M9433">
        <f>Table1[[#This Row],[Ship Date]]-Table1[[#This Row],[Order Date]]</f>
        <v>6</v>
      </c>
      <c r="N9433">
        <v>10</v>
      </c>
      <c r="O9433" t="s">
        <v>61</v>
      </c>
      <c r="P9433" s="3">
        <v>95.144000000000005</v>
      </c>
      <c r="Q9433" s="3">
        <v>76.015927617764987</v>
      </c>
      <c r="R9433" s="3">
        <f>(Table1[[#This Row],[Selling Price]]-Table1[[#This Row],[Cost Price]])</f>
        <v>19.128072382235018</v>
      </c>
      <c r="S9433" s="12">
        <f>(Table1[[#This Row],[Profit]]/Table1[[#This Row],[Selling Price]])</f>
        <v>0.20104339088366074</v>
      </c>
      <c r="T9433">
        <v>7</v>
      </c>
      <c r="U9433" s="2">
        <f>Table1[[#This Row],[Selling Price]]*Table1[[#This Row],[Quantity]]</f>
        <v>666.00800000000004</v>
      </c>
      <c r="V9433" s="4">
        <v>0.2</v>
      </c>
      <c r="W9433">
        <v>406</v>
      </c>
      <c r="X9433" t="s">
        <v>68</v>
      </c>
      <c r="Y9433" t="s">
        <v>68</v>
      </c>
      <c r="Z9433" s="2">
        <v>41.466275401423097</v>
      </c>
    </row>
    <row r="9434" spans="1:26" x14ac:dyDescent="0.35">
      <c r="A9434" t="s">
        <v>43</v>
      </c>
      <c r="B9434" t="s">
        <v>44</v>
      </c>
      <c r="C9434" t="s">
        <v>27</v>
      </c>
      <c r="D9434" t="s">
        <v>46</v>
      </c>
      <c r="E9434" t="s">
        <v>75</v>
      </c>
      <c r="F9434" t="s">
        <v>1627</v>
      </c>
      <c r="G9434" t="s">
        <v>1628</v>
      </c>
      <c r="H9434" t="s">
        <v>32</v>
      </c>
      <c r="I9434" t="s">
        <v>6794</v>
      </c>
      <c r="J9434" s="1">
        <v>42373</v>
      </c>
      <c r="K9434" s="1">
        <v>42377</v>
      </c>
      <c r="L9434" t="s">
        <v>60</v>
      </c>
      <c r="M9434">
        <f>Table1[[#This Row],[Ship Date]]-Table1[[#This Row],[Order Date]]</f>
        <v>4</v>
      </c>
      <c r="N9434">
        <v>1</v>
      </c>
      <c r="O9434" t="s">
        <v>35</v>
      </c>
      <c r="P9434" s="3">
        <v>4.6719999999999997</v>
      </c>
      <c r="Q9434" s="3">
        <v>3.458301219255508</v>
      </c>
      <c r="R9434" s="3">
        <f>(Table1[[#This Row],[Selling Price]]-Table1[[#This Row],[Cost Price]])</f>
        <v>1.2136987807444917</v>
      </c>
      <c r="S9434" s="12">
        <f>(Table1[[#This Row],[Profit]]/Table1[[#This Row],[Selling Price]])</f>
        <v>0.25978141711140662</v>
      </c>
      <c r="T9434">
        <v>1</v>
      </c>
      <c r="U9434" s="2">
        <f>Table1[[#This Row],[Selling Price]]*Table1[[#This Row],[Quantity]]</f>
        <v>4.6719999999999997</v>
      </c>
      <c r="V9434" s="4">
        <v>0.2</v>
      </c>
      <c r="W9434">
        <v>241</v>
      </c>
      <c r="X9434" t="s">
        <v>36</v>
      </c>
      <c r="Y9434" t="s">
        <v>52</v>
      </c>
      <c r="Z9434" s="2">
        <v>13.76150773980552</v>
      </c>
    </row>
    <row r="9435" spans="1:26" x14ac:dyDescent="0.35">
      <c r="A9435" t="s">
        <v>43</v>
      </c>
      <c r="B9435" t="s">
        <v>44</v>
      </c>
      <c r="C9435" t="s">
        <v>27</v>
      </c>
      <c r="D9435" t="s">
        <v>46</v>
      </c>
      <c r="E9435" t="s">
        <v>86</v>
      </c>
      <c r="F9435" t="s">
        <v>3316</v>
      </c>
      <c r="G9435" t="s">
        <v>3317</v>
      </c>
      <c r="H9435" t="s">
        <v>32</v>
      </c>
      <c r="I9435" t="s">
        <v>6799</v>
      </c>
      <c r="J9435" s="1">
        <v>42890</v>
      </c>
      <c r="K9435" s="1">
        <v>42890</v>
      </c>
      <c r="L9435" t="s">
        <v>1118</v>
      </c>
      <c r="M9435">
        <f>Table1[[#This Row],[Ship Date]]-Table1[[#This Row],[Order Date]]</f>
        <v>0</v>
      </c>
      <c r="N9435">
        <v>6</v>
      </c>
      <c r="O9435" t="s">
        <v>51</v>
      </c>
      <c r="P9435" s="3">
        <v>108.08</v>
      </c>
      <c r="Q9435" s="3">
        <v>72.121501872607084</v>
      </c>
      <c r="R9435" s="3">
        <f>(Table1[[#This Row],[Selling Price]]-Table1[[#This Row],[Cost Price]])</f>
        <v>35.958498127392915</v>
      </c>
      <c r="S9435" s="12">
        <f>(Table1[[#This Row],[Profit]]/Table1[[#This Row],[Selling Price]])</f>
        <v>0.33270261035707732</v>
      </c>
      <c r="T9435">
        <v>7</v>
      </c>
      <c r="U9435" s="2">
        <f>Table1[[#This Row],[Selling Price]]*Table1[[#This Row],[Quantity]]</f>
        <v>756.56</v>
      </c>
      <c r="V9435" s="4">
        <v>0</v>
      </c>
      <c r="W9435">
        <v>459</v>
      </c>
      <c r="X9435" t="s">
        <v>36</v>
      </c>
      <c r="Y9435" t="s">
        <v>52</v>
      </c>
      <c r="Z9435" s="2">
        <v>28.224541140967759</v>
      </c>
    </row>
    <row r="9436" spans="1:26" x14ac:dyDescent="0.35">
      <c r="A9436" t="s">
        <v>43</v>
      </c>
      <c r="B9436" t="s">
        <v>44</v>
      </c>
      <c r="C9436" t="s">
        <v>27</v>
      </c>
      <c r="D9436" t="s">
        <v>46</v>
      </c>
      <c r="E9436" t="s">
        <v>86</v>
      </c>
      <c r="F9436" t="s">
        <v>4109</v>
      </c>
      <c r="G9436" t="s">
        <v>4110</v>
      </c>
      <c r="H9436" t="s">
        <v>32</v>
      </c>
      <c r="I9436" t="s">
        <v>6799</v>
      </c>
      <c r="J9436" s="1">
        <v>42890</v>
      </c>
      <c r="K9436" s="1">
        <v>42890</v>
      </c>
      <c r="L9436" t="s">
        <v>1118</v>
      </c>
      <c r="M9436">
        <f>Table1[[#This Row],[Ship Date]]-Table1[[#This Row],[Order Date]]</f>
        <v>0</v>
      </c>
      <c r="N9436">
        <v>6</v>
      </c>
      <c r="O9436" t="s">
        <v>51</v>
      </c>
      <c r="P9436" s="3">
        <v>9.5399999999999991</v>
      </c>
      <c r="Q9436" s="3">
        <v>7.6201821453088652</v>
      </c>
      <c r="R9436" s="3">
        <f>(Table1[[#This Row],[Selling Price]]-Table1[[#This Row],[Cost Price]])</f>
        <v>1.919817854691134</v>
      </c>
      <c r="S9436" s="12">
        <f>(Table1[[#This Row],[Profit]]/Table1[[#This Row],[Selling Price]])</f>
        <v>0.20123876883554864</v>
      </c>
      <c r="T9436">
        <v>3</v>
      </c>
      <c r="U9436" s="2">
        <f>Table1[[#This Row],[Selling Price]]*Table1[[#This Row],[Quantity]]</f>
        <v>28.619999999999997</v>
      </c>
      <c r="V9436" s="4">
        <v>0</v>
      </c>
      <c r="W9436">
        <v>186</v>
      </c>
      <c r="X9436" t="s">
        <v>36</v>
      </c>
      <c r="Y9436" t="s">
        <v>52</v>
      </c>
      <c r="Z9436" s="2">
        <v>3.424964817337544</v>
      </c>
    </row>
    <row r="9437" spans="1:26" x14ac:dyDescent="0.35">
      <c r="A9437" t="s">
        <v>43</v>
      </c>
      <c r="B9437" t="s">
        <v>44</v>
      </c>
      <c r="C9437" t="s">
        <v>45</v>
      </c>
      <c r="D9437" t="s">
        <v>46</v>
      </c>
      <c r="E9437" t="s">
        <v>178</v>
      </c>
      <c r="F9437" t="s">
        <v>2050</v>
      </c>
      <c r="G9437" t="s">
        <v>2051</v>
      </c>
      <c r="H9437" t="s">
        <v>32</v>
      </c>
      <c r="I9437" t="s">
        <v>6845</v>
      </c>
      <c r="J9437" s="1">
        <v>42441</v>
      </c>
      <c r="K9437" s="1">
        <v>42444</v>
      </c>
      <c r="L9437" t="s">
        <v>34</v>
      </c>
      <c r="M9437">
        <f>Table1[[#This Row],[Ship Date]]-Table1[[#This Row],[Order Date]]</f>
        <v>3</v>
      </c>
      <c r="N9437">
        <v>3</v>
      </c>
      <c r="O9437" t="s">
        <v>106</v>
      </c>
      <c r="P9437" s="3">
        <v>30.56</v>
      </c>
      <c r="Q9437" s="3">
        <v>22.240992519954538</v>
      </c>
      <c r="R9437" s="3">
        <f>(Table1[[#This Row],[Selling Price]]-Table1[[#This Row],[Cost Price]])</f>
        <v>8.3190074800454603</v>
      </c>
      <c r="S9437" s="12">
        <f>(Table1[[#This Row],[Profit]]/Table1[[#This Row],[Selling Price]])</f>
        <v>0.27221883115332007</v>
      </c>
      <c r="T9437">
        <v>4</v>
      </c>
      <c r="U9437" s="2">
        <f>Table1[[#This Row],[Selling Price]]*Table1[[#This Row],[Quantity]]</f>
        <v>122.24</v>
      </c>
      <c r="V9437" s="4">
        <v>0</v>
      </c>
      <c r="W9437">
        <v>335</v>
      </c>
      <c r="X9437" t="s">
        <v>36</v>
      </c>
      <c r="Y9437" t="s">
        <v>52</v>
      </c>
      <c r="Z9437" s="2">
        <v>6.3206604436913434</v>
      </c>
    </row>
    <row r="9438" spans="1:26" x14ac:dyDescent="0.35">
      <c r="A9438" t="s">
        <v>43</v>
      </c>
      <c r="B9438" t="s">
        <v>44</v>
      </c>
      <c r="C9438" t="s">
        <v>39</v>
      </c>
      <c r="D9438" t="s">
        <v>46</v>
      </c>
      <c r="E9438" t="s">
        <v>86</v>
      </c>
      <c r="F9438" t="s">
        <v>1352</v>
      </c>
      <c r="G9438" t="s">
        <v>1353</v>
      </c>
      <c r="H9438" t="s">
        <v>32</v>
      </c>
      <c r="I9438" t="s">
        <v>6885</v>
      </c>
      <c r="J9438" s="1">
        <v>42617</v>
      </c>
      <c r="K9438" s="1">
        <v>42621</v>
      </c>
      <c r="L9438" t="s">
        <v>60</v>
      </c>
      <c r="M9438">
        <f>Table1[[#This Row],[Ship Date]]-Table1[[#This Row],[Order Date]]</f>
        <v>4</v>
      </c>
      <c r="N9438">
        <v>9</v>
      </c>
      <c r="O9438" t="s">
        <v>61</v>
      </c>
      <c r="P9438" s="3">
        <v>113.94</v>
      </c>
      <c r="Q9438" s="3">
        <v>75.836844710922875</v>
      </c>
      <c r="R9438" s="3">
        <f>(Table1[[#This Row],[Selling Price]]-Table1[[#This Row],[Cost Price]])</f>
        <v>38.103155289077122</v>
      </c>
      <c r="S9438" s="12">
        <f>(Table1[[#This Row],[Profit]]/Table1[[#This Row],[Selling Price]])</f>
        <v>0.33441421177002917</v>
      </c>
      <c r="T9438">
        <v>6</v>
      </c>
      <c r="U9438" s="2">
        <f>Table1[[#This Row],[Selling Price]]*Table1[[#This Row],[Quantity]]</f>
        <v>683.64</v>
      </c>
      <c r="V9438" s="4">
        <v>0</v>
      </c>
      <c r="W9438">
        <v>387</v>
      </c>
      <c r="X9438" t="s">
        <v>36</v>
      </c>
      <c r="Y9438" t="s">
        <v>68</v>
      </c>
      <c r="Z9438" s="2">
        <v>45.799638808619441</v>
      </c>
    </row>
    <row r="9439" spans="1:26" x14ac:dyDescent="0.35">
      <c r="A9439" t="s">
        <v>43</v>
      </c>
      <c r="B9439" t="s">
        <v>44</v>
      </c>
      <c r="C9439" t="s">
        <v>55</v>
      </c>
      <c r="D9439" t="s">
        <v>46</v>
      </c>
      <c r="E9439" t="s">
        <v>539</v>
      </c>
      <c r="F9439" t="s">
        <v>1604</v>
      </c>
      <c r="G9439" t="s">
        <v>1605</v>
      </c>
      <c r="H9439" t="s">
        <v>32</v>
      </c>
      <c r="I9439" t="s">
        <v>6910</v>
      </c>
      <c r="J9439" s="1">
        <v>42614</v>
      </c>
      <c r="K9439" s="1">
        <v>42620</v>
      </c>
      <c r="L9439" t="s">
        <v>60</v>
      </c>
      <c r="M9439">
        <f>Table1[[#This Row],[Ship Date]]-Table1[[#This Row],[Order Date]]</f>
        <v>6</v>
      </c>
      <c r="N9439">
        <v>9</v>
      </c>
      <c r="O9439" t="s">
        <v>61</v>
      </c>
      <c r="P9439" s="3">
        <v>10.95</v>
      </c>
      <c r="Q9439" s="3">
        <v>8.9977428027142903</v>
      </c>
      <c r="R9439" s="3">
        <f>(Table1[[#This Row],[Selling Price]]-Table1[[#This Row],[Cost Price]])</f>
        <v>1.952257197285709</v>
      </c>
      <c r="S9439" s="12">
        <f>(Table1[[#This Row],[Profit]]/Table1[[#This Row],[Selling Price]])</f>
        <v>0.17828832851924284</v>
      </c>
      <c r="T9439">
        <v>3</v>
      </c>
      <c r="U9439" s="2">
        <f>Table1[[#This Row],[Selling Price]]*Table1[[#This Row],[Quantity]]</f>
        <v>32.849999999999994</v>
      </c>
      <c r="V9439" s="4">
        <v>0</v>
      </c>
      <c r="W9439">
        <v>391</v>
      </c>
      <c r="X9439" t="s">
        <v>68</v>
      </c>
      <c r="Y9439" t="s">
        <v>52</v>
      </c>
      <c r="Z9439" s="2">
        <v>2.626422365965619</v>
      </c>
    </row>
    <row r="9440" spans="1:26" x14ac:dyDescent="0.35">
      <c r="A9440" t="s">
        <v>43</v>
      </c>
      <c r="B9440" t="s">
        <v>44</v>
      </c>
      <c r="C9440" t="s">
        <v>64</v>
      </c>
      <c r="D9440" t="s">
        <v>46</v>
      </c>
      <c r="E9440" t="s">
        <v>47</v>
      </c>
      <c r="F9440" t="s">
        <v>2874</v>
      </c>
      <c r="G9440" t="s">
        <v>2875</v>
      </c>
      <c r="H9440" t="s">
        <v>32</v>
      </c>
      <c r="I9440" t="s">
        <v>6913</v>
      </c>
      <c r="J9440" s="1">
        <v>42696</v>
      </c>
      <c r="K9440" s="1">
        <v>42701</v>
      </c>
      <c r="L9440" t="s">
        <v>60</v>
      </c>
      <c r="M9440">
        <f>Table1[[#This Row],[Ship Date]]-Table1[[#This Row],[Order Date]]</f>
        <v>5</v>
      </c>
      <c r="N9440">
        <v>11</v>
      </c>
      <c r="O9440" t="s">
        <v>35</v>
      </c>
      <c r="P9440" s="3">
        <v>2.0880000000000001</v>
      </c>
      <c r="Q9440" s="3">
        <v>1.530169819920268</v>
      </c>
      <c r="R9440" s="3">
        <f>(Table1[[#This Row],[Selling Price]]-Table1[[#This Row],[Cost Price]])</f>
        <v>0.55783018007973206</v>
      </c>
      <c r="S9440" s="12">
        <f>(Table1[[#This Row],[Profit]]/Table1[[#This Row],[Selling Price]])</f>
        <v>0.26716004793090614</v>
      </c>
      <c r="T9440">
        <v>1</v>
      </c>
      <c r="U9440" s="2">
        <f>Table1[[#This Row],[Selling Price]]*Table1[[#This Row],[Quantity]]</f>
        <v>2.0880000000000001</v>
      </c>
      <c r="V9440" s="4">
        <v>0.2</v>
      </c>
      <c r="W9440">
        <v>258</v>
      </c>
      <c r="X9440" t="s">
        <v>36</v>
      </c>
      <c r="Y9440" t="s">
        <v>52</v>
      </c>
      <c r="Z9440" s="2">
        <v>6.6439753160287998</v>
      </c>
    </row>
    <row r="9441" spans="1:26" x14ac:dyDescent="0.35">
      <c r="A9441" t="s">
        <v>43</v>
      </c>
      <c r="B9441" t="s">
        <v>44</v>
      </c>
      <c r="C9441" t="s">
        <v>45</v>
      </c>
      <c r="D9441" t="s">
        <v>46</v>
      </c>
      <c r="E9441" t="s">
        <v>86</v>
      </c>
      <c r="F9441" t="s">
        <v>4421</v>
      </c>
      <c r="G9441" t="s">
        <v>4422</v>
      </c>
      <c r="H9441" t="s">
        <v>32</v>
      </c>
      <c r="I9441" t="s">
        <v>6964</v>
      </c>
      <c r="J9441" s="1">
        <v>42723</v>
      </c>
      <c r="K9441" s="1">
        <v>42728</v>
      </c>
      <c r="L9441" t="s">
        <v>34</v>
      </c>
      <c r="M9441">
        <f>Table1[[#This Row],[Ship Date]]-Table1[[#This Row],[Order Date]]</f>
        <v>5</v>
      </c>
      <c r="N9441">
        <v>12</v>
      </c>
      <c r="O9441" t="s">
        <v>35</v>
      </c>
      <c r="P9441" s="3">
        <v>34.247999999999998</v>
      </c>
      <c r="Q9441" s="3">
        <v>22.627625837463409</v>
      </c>
      <c r="R9441" s="3">
        <f>(Table1[[#This Row],[Selling Price]]-Table1[[#This Row],[Cost Price]])</f>
        <v>11.620374162536589</v>
      </c>
      <c r="S9441" s="12">
        <f>(Table1[[#This Row],[Profit]]/Table1[[#This Row],[Selling Price]])</f>
        <v>0.33930081063234613</v>
      </c>
      <c r="T9441">
        <v>3</v>
      </c>
      <c r="U9441" s="2">
        <f>Table1[[#This Row],[Selling Price]]*Table1[[#This Row],[Quantity]]</f>
        <v>102.744</v>
      </c>
      <c r="V9441" s="4">
        <v>0.2</v>
      </c>
      <c r="W9441">
        <v>156</v>
      </c>
      <c r="X9441" t="s">
        <v>36</v>
      </c>
      <c r="Y9441" t="s">
        <v>52</v>
      </c>
      <c r="Z9441" s="2">
        <v>14.16736255506531</v>
      </c>
    </row>
    <row r="9442" spans="1:26" x14ac:dyDescent="0.35">
      <c r="A9442" t="s">
        <v>43</v>
      </c>
      <c r="B9442" t="s">
        <v>44</v>
      </c>
      <c r="C9442" t="s">
        <v>64</v>
      </c>
      <c r="D9442" t="s">
        <v>46</v>
      </c>
      <c r="E9442" t="s">
        <v>65</v>
      </c>
      <c r="F9442" t="s">
        <v>1144</v>
      </c>
      <c r="G9442" t="s">
        <v>1145</v>
      </c>
      <c r="H9442" t="s">
        <v>32</v>
      </c>
      <c r="I9442" t="s">
        <v>7147</v>
      </c>
      <c r="J9442" s="1">
        <v>42694</v>
      </c>
      <c r="K9442" s="1">
        <v>42699</v>
      </c>
      <c r="L9442" t="s">
        <v>60</v>
      </c>
      <c r="M9442">
        <f>Table1[[#This Row],[Ship Date]]-Table1[[#This Row],[Order Date]]</f>
        <v>5</v>
      </c>
      <c r="N9442">
        <v>11</v>
      </c>
      <c r="O9442" t="s">
        <v>35</v>
      </c>
      <c r="P9442" s="3">
        <v>39.72</v>
      </c>
      <c r="Q9442" s="3">
        <v>26.445879797951051</v>
      </c>
      <c r="R9442" s="3">
        <f>(Table1[[#This Row],[Selling Price]]-Table1[[#This Row],[Cost Price]])</f>
        <v>13.274120202048948</v>
      </c>
      <c r="S9442" s="12">
        <f>(Table1[[#This Row],[Profit]]/Table1[[#This Row],[Selling Price]])</f>
        <v>0.33419235151180637</v>
      </c>
      <c r="T9442">
        <v>5</v>
      </c>
      <c r="U9442" s="2">
        <f>Table1[[#This Row],[Selling Price]]*Table1[[#This Row],[Quantity]]</f>
        <v>198.6</v>
      </c>
      <c r="V9442" s="4">
        <v>0.2</v>
      </c>
      <c r="W9442">
        <v>206</v>
      </c>
      <c r="X9442" t="s">
        <v>36</v>
      </c>
      <c r="Y9442" t="s">
        <v>52</v>
      </c>
      <c r="Z9442" s="2">
        <v>8.6377682881633255</v>
      </c>
    </row>
    <row r="9443" spans="1:26" x14ac:dyDescent="0.35">
      <c r="A9443" t="s">
        <v>43</v>
      </c>
      <c r="B9443" t="s">
        <v>44</v>
      </c>
      <c r="C9443" t="s">
        <v>39</v>
      </c>
      <c r="D9443" t="s">
        <v>46</v>
      </c>
      <c r="E9443" t="s">
        <v>86</v>
      </c>
      <c r="F9443" t="s">
        <v>1573</v>
      </c>
      <c r="G9443" t="s">
        <v>1574</v>
      </c>
      <c r="H9443" t="s">
        <v>32</v>
      </c>
      <c r="I9443" t="s">
        <v>7149</v>
      </c>
      <c r="J9443" s="1">
        <v>42209</v>
      </c>
      <c r="K9443" s="1">
        <v>42213</v>
      </c>
      <c r="L9443" t="s">
        <v>60</v>
      </c>
      <c r="M9443">
        <f>Table1[[#This Row],[Ship Date]]-Table1[[#This Row],[Order Date]]</f>
        <v>4</v>
      </c>
      <c r="N9443">
        <v>7</v>
      </c>
      <c r="O9443" t="s">
        <v>51</v>
      </c>
      <c r="P9443" s="3">
        <v>90.06</v>
      </c>
      <c r="Q9443" s="3">
        <v>68.542806031937175</v>
      </c>
      <c r="R9443" s="3">
        <f>(Table1[[#This Row],[Selling Price]]-Table1[[#This Row],[Cost Price]])</f>
        <v>21.517193968062827</v>
      </c>
      <c r="S9443" s="12">
        <f>(Table1[[#This Row],[Profit]]/Table1[[#This Row],[Selling Price]])</f>
        <v>0.23892065254344688</v>
      </c>
      <c r="T9443">
        <v>6</v>
      </c>
      <c r="U9443" s="2">
        <f>Table1[[#This Row],[Selling Price]]*Table1[[#This Row],[Quantity]]</f>
        <v>540.36</v>
      </c>
      <c r="V9443" s="4">
        <v>0</v>
      </c>
      <c r="W9443">
        <v>212</v>
      </c>
      <c r="X9443" t="s">
        <v>36</v>
      </c>
      <c r="Y9443" t="s">
        <v>68</v>
      </c>
      <c r="Z9443" s="2">
        <v>45.261257068388133</v>
      </c>
    </row>
    <row r="9444" spans="1:26" x14ac:dyDescent="0.35">
      <c r="A9444" t="s">
        <v>43</v>
      </c>
      <c r="B9444" t="s">
        <v>44</v>
      </c>
      <c r="C9444" t="s">
        <v>64</v>
      </c>
      <c r="D9444" t="s">
        <v>46</v>
      </c>
      <c r="E9444" t="s">
        <v>102</v>
      </c>
      <c r="F9444" t="s">
        <v>528</v>
      </c>
      <c r="G9444" t="s">
        <v>529</v>
      </c>
      <c r="H9444" t="s">
        <v>32</v>
      </c>
      <c r="I9444" t="s">
        <v>7201</v>
      </c>
      <c r="J9444" s="1">
        <v>42848</v>
      </c>
      <c r="K9444" s="1">
        <v>42851</v>
      </c>
      <c r="L9444" t="s">
        <v>199</v>
      </c>
      <c r="M9444">
        <f>Table1[[#This Row],[Ship Date]]-Table1[[#This Row],[Order Date]]</f>
        <v>3</v>
      </c>
      <c r="N9444">
        <v>4</v>
      </c>
      <c r="O9444" t="s">
        <v>106</v>
      </c>
      <c r="P9444" s="3">
        <v>5.3440000000000003</v>
      </c>
      <c r="Q9444" s="3">
        <v>4.4237788687311461</v>
      </c>
      <c r="R9444" s="3">
        <f>(Table1[[#This Row],[Selling Price]]-Table1[[#This Row],[Cost Price]])</f>
        <v>0.92022113126885419</v>
      </c>
      <c r="S9444" s="12">
        <f>(Table1[[#This Row],[Profit]]/Table1[[#This Row],[Selling Price]])</f>
        <v>0.17219706797695625</v>
      </c>
      <c r="T9444">
        <v>1</v>
      </c>
      <c r="U9444" s="2">
        <f>Table1[[#This Row],[Selling Price]]*Table1[[#This Row],[Quantity]]</f>
        <v>5.3440000000000003</v>
      </c>
      <c r="V9444" s="4">
        <v>0.2</v>
      </c>
      <c r="W9444">
        <v>352</v>
      </c>
      <c r="X9444" t="s">
        <v>36</v>
      </c>
      <c r="Y9444" t="s">
        <v>52</v>
      </c>
      <c r="Z9444" s="2">
        <v>13.147169038020531</v>
      </c>
    </row>
    <row r="9445" spans="1:26" x14ac:dyDescent="0.35">
      <c r="A9445" t="s">
        <v>43</v>
      </c>
      <c r="B9445" t="s">
        <v>44</v>
      </c>
      <c r="C9445" t="s">
        <v>27</v>
      </c>
      <c r="D9445" t="s">
        <v>46</v>
      </c>
      <c r="E9445" t="s">
        <v>65</v>
      </c>
      <c r="F9445" t="s">
        <v>2686</v>
      </c>
      <c r="G9445" t="s">
        <v>2687</v>
      </c>
      <c r="H9445" t="s">
        <v>32</v>
      </c>
      <c r="I9445" t="s">
        <v>7204</v>
      </c>
      <c r="J9445" s="1">
        <v>42903</v>
      </c>
      <c r="K9445" s="1">
        <v>42906</v>
      </c>
      <c r="L9445" t="s">
        <v>199</v>
      </c>
      <c r="M9445">
        <f>Table1[[#This Row],[Ship Date]]-Table1[[#This Row],[Order Date]]</f>
        <v>3</v>
      </c>
      <c r="N9445">
        <v>6</v>
      </c>
      <c r="O9445" t="s">
        <v>51</v>
      </c>
      <c r="P9445" s="3">
        <v>146.352</v>
      </c>
      <c r="Q9445" s="3">
        <v>95.696920660930061</v>
      </c>
      <c r="R9445" s="3">
        <f>(Table1[[#This Row],[Selling Price]]-Table1[[#This Row],[Cost Price]])</f>
        <v>50.655079339069943</v>
      </c>
      <c r="S9445" s="12">
        <f>(Table1[[#This Row],[Profit]]/Table1[[#This Row],[Selling Price]])</f>
        <v>0.34611812164555278</v>
      </c>
      <c r="T9445">
        <v>3</v>
      </c>
      <c r="U9445" s="2">
        <f>Table1[[#This Row],[Selling Price]]*Table1[[#This Row],[Quantity]]</f>
        <v>439.05600000000004</v>
      </c>
      <c r="V9445" s="4">
        <v>0.2</v>
      </c>
      <c r="W9445">
        <v>383</v>
      </c>
      <c r="X9445" t="s">
        <v>36</v>
      </c>
      <c r="Y9445" t="s">
        <v>68</v>
      </c>
      <c r="Z9445" s="2">
        <v>61.344788896857388</v>
      </c>
    </row>
    <row r="9446" spans="1:26" x14ac:dyDescent="0.35">
      <c r="A9446" t="s">
        <v>43</v>
      </c>
      <c r="B9446" t="s">
        <v>44</v>
      </c>
      <c r="C9446" t="s">
        <v>27</v>
      </c>
      <c r="D9446" t="s">
        <v>46</v>
      </c>
      <c r="E9446" t="s">
        <v>75</v>
      </c>
      <c r="F9446" t="s">
        <v>2591</v>
      </c>
      <c r="G9446" t="s">
        <v>2592</v>
      </c>
      <c r="H9446" t="s">
        <v>32</v>
      </c>
      <c r="I9446" t="s">
        <v>7238</v>
      </c>
      <c r="J9446" s="1">
        <v>42329</v>
      </c>
      <c r="K9446" s="1">
        <v>42331</v>
      </c>
      <c r="L9446" t="s">
        <v>34</v>
      </c>
      <c r="M9446">
        <f>Table1[[#This Row],[Ship Date]]-Table1[[#This Row],[Order Date]]</f>
        <v>2</v>
      </c>
      <c r="N9446">
        <v>11</v>
      </c>
      <c r="O9446" t="s">
        <v>35</v>
      </c>
      <c r="P9446" s="3">
        <v>10.92</v>
      </c>
      <c r="Q9446" s="3">
        <v>7.5548024616050551</v>
      </c>
      <c r="R9446" s="3">
        <f>(Table1[[#This Row],[Selling Price]]-Table1[[#This Row],[Cost Price]])</f>
        <v>3.3651975383949448</v>
      </c>
      <c r="S9446" s="12">
        <f>(Table1[[#This Row],[Profit]]/Table1[[#This Row],[Selling Price]])</f>
        <v>0.30816827274678982</v>
      </c>
      <c r="T9446">
        <v>6</v>
      </c>
      <c r="U9446" s="2">
        <f>Table1[[#This Row],[Selling Price]]*Table1[[#This Row],[Quantity]]</f>
        <v>65.52</v>
      </c>
      <c r="V9446" s="4">
        <v>0</v>
      </c>
      <c r="W9446">
        <v>181</v>
      </c>
      <c r="X9446" t="s">
        <v>36</v>
      </c>
      <c r="Y9446" t="s">
        <v>52</v>
      </c>
      <c r="Z9446" s="2">
        <v>5.398408160436432</v>
      </c>
    </row>
    <row r="9447" spans="1:26" x14ac:dyDescent="0.35">
      <c r="A9447" t="s">
        <v>43</v>
      </c>
      <c r="B9447" t="s">
        <v>44</v>
      </c>
      <c r="C9447" t="s">
        <v>64</v>
      </c>
      <c r="D9447" t="s">
        <v>46</v>
      </c>
      <c r="E9447" t="s">
        <v>86</v>
      </c>
      <c r="F9447" t="s">
        <v>863</v>
      </c>
      <c r="G9447" t="s">
        <v>864</v>
      </c>
      <c r="H9447" t="s">
        <v>32</v>
      </c>
      <c r="I9447" t="s">
        <v>7249</v>
      </c>
      <c r="J9447" s="1">
        <v>42947</v>
      </c>
      <c r="K9447" s="1">
        <v>42952</v>
      </c>
      <c r="L9447" t="s">
        <v>60</v>
      </c>
      <c r="M9447">
        <f>Table1[[#This Row],[Ship Date]]-Table1[[#This Row],[Order Date]]</f>
        <v>5</v>
      </c>
      <c r="N9447">
        <v>7</v>
      </c>
      <c r="O9447" t="s">
        <v>51</v>
      </c>
      <c r="P9447" s="3">
        <v>17.52</v>
      </c>
      <c r="Q9447" s="3">
        <v>12.571807466444289</v>
      </c>
      <c r="R9447" s="3">
        <f>(Table1[[#This Row],[Selling Price]]-Table1[[#This Row],[Cost Price]])</f>
        <v>4.9481925335557104</v>
      </c>
      <c r="S9447" s="12">
        <f>(Table1[[#This Row],[Profit]]/Table1[[#This Row],[Selling Price]])</f>
        <v>0.28243108068240358</v>
      </c>
      <c r="T9447">
        <v>4</v>
      </c>
      <c r="U9447" s="2">
        <f>Table1[[#This Row],[Selling Price]]*Table1[[#This Row],[Quantity]]</f>
        <v>70.08</v>
      </c>
      <c r="V9447" s="4">
        <v>0</v>
      </c>
      <c r="W9447">
        <v>158</v>
      </c>
      <c r="X9447" t="s">
        <v>36</v>
      </c>
      <c r="Y9447" t="s">
        <v>52</v>
      </c>
      <c r="Z9447" s="2">
        <v>12.755588108746689</v>
      </c>
    </row>
    <row r="9448" spans="1:26" x14ac:dyDescent="0.35">
      <c r="A9448" t="s">
        <v>43</v>
      </c>
      <c r="B9448" t="s">
        <v>44</v>
      </c>
      <c r="C9448" t="s">
        <v>55</v>
      </c>
      <c r="D9448" t="s">
        <v>46</v>
      </c>
      <c r="E9448" t="s">
        <v>75</v>
      </c>
      <c r="F9448" t="s">
        <v>905</v>
      </c>
      <c r="G9448" t="s">
        <v>906</v>
      </c>
      <c r="H9448" t="s">
        <v>32</v>
      </c>
      <c r="I9448" t="s">
        <v>7281</v>
      </c>
      <c r="J9448" s="1">
        <v>42902</v>
      </c>
      <c r="K9448" s="1">
        <v>42904</v>
      </c>
      <c r="L9448" t="s">
        <v>34</v>
      </c>
      <c r="M9448">
        <f>Table1[[#This Row],[Ship Date]]-Table1[[#This Row],[Order Date]]</f>
        <v>2</v>
      </c>
      <c r="N9448">
        <v>6</v>
      </c>
      <c r="O9448" t="s">
        <v>51</v>
      </c>
      <c r="P9448" s="3">
        <v>23.92</v>
      </c>
      <c r="Q9448" s="3">
        <v>16.240699047910219</v>
      </c>
      <c r="R9448" s="3">
        <f>(Table1[[#This Row],[Selling Price]]-Table1[[#This Row],[Cost Price]])</f>
        <v>7.6793009520897826</v>
      </c>
      <c r="S9448" s="12">
        <f>(Table1[[#This Row],[Profit]]/Table1[[#This Row],[Selling Price]])</f>
        <v>0.32104100970275007</v>
      </c>
      <c r="T9448">
        <v>5</v>
      </c>
      <c r="U9448" s="2">
        <f>Table1[[#This Row],[Selling Price]]*Table1[[#This Row],[Quantity]]</f>
        <v>119.60000000000001</v>
      </c>
      <c r="V9448" s="4">
        <v>0.2</v>
      </c>
      <c r="W9448">
        <v>262</v>
      </c>
      <c r="X9448" t="s">
        <v>36</v>
      </c>
      <c r="Y9448" t="s">
        <v>52</v>
      </c>
      <c r="Z9448" s="2">
        <v>7.7201468034401186</v>
      </c>
    </row>
    <row r="9449" spans="1:26" x14ac:dyDescent="0.35">
      <c r="A9449" t="s">
        <v>43</v>
      </c>
      <c r="B9449" t="s">
        <v>44</v>
      </c>
      <c r="C9449" t="s">
        <v>39</v>
      </c>
      <c r="D9449" t="s">
        <v>46</v>
      </c>
      <c r="E9449" t="s">
        <v>86</v>
      </c>
      <c r="F9449" t="s">
        <v>2759</v>
      </c>
      <c r="G9449" t="s">
        <v>2760</v>
      </c>
      <c r="H9449" t="s">
        <v>32</v>
      </c>
      <c r="I9449" t="s">
        <v>7293</v>
      </c>
      <c r="J9449" s="1">
        <v>41863</v>
      </c>
      <c r="K9449" s="1">
        <v>41867</v>
      </c>
      <c r="L9449" t="s">
        <v>60</v>
      </c>
      <c r="M9449">
        <f>Table1[[#This Row],[Ship Date]]-Table1[[#This Row],[Order Date]]</f>
        <v>4</v>
      </c>
      <c r="N9449">
        <v>8</v>
      </c>
      <c r="O9449" t="s">
        <v>61</v>
      </c>
      <c r="P9449" s="3">
        <v>196.21</v>
      </c>
      <c r="Q9449" s="3">
        <v>165.01399584943189</v>
      </c>
      <c r="R9449" s="3">
        <f>(Table1[[#This Row],[Selling Price]]-Table1[[#This Row],[Cost Price]])</f>
        <v>31.196004150568115</v>
      </c>
      <c r="S9449" s="12">
        <f>(Table1[[#This Row],[Profit]]/Table1[[#This Row],[Selling Price]])</f>
        <v>0.15899293690723262</v>
      </c>
      <c r="T9449">
        <v>7</v>
      </c>
      <c r="U9449" s="2">
        <f>Table1[[#This Row],[Selling Price]]*Table1[[#This Row],[Quantity]]</f>
        <v>1373.47</v>
      </c>
      <c r="V9449" s="4">
        <v>0</v>
      </c>
      <c r="W9449">
        <v>117</v>
      </c>
      <c r="X9449" t="s">
        <v>36</v>
      </c>
      <c r="Y9449" t="s">
        <v>36</v>
      </c>
      <c r="Z9449" s="2">
        <v>59.399229301758261</v>
      </c>
    </row>
    <row r="9450" spans="1:26" x14ac:dyDescent="0.35">
      <c r="A9450" t="s">
        <v>43</v>
      </c>
      <c r="B9450" t="s">
        <v>44</v>
      </c>
      <c r="C9450" t="s">
        <v>64</v>
      </c>
      <c r="D9450" t="s">
        <v>46</v>
      </c>
      <c r="E9450" t="s">
        <v>91</v>
      </c>
      <c r="F9450" t="s">
        <v>4052</v>
      </c>
      <c r="G9450" t="s">
        <v>4053</v>
      </c>
      <c r="H9450" t="s">
        <v>32</v>
      </c>
      <c r="I9450" t="s">
        <v>7329</v>
      </c>
      <c r="J9450" s="1">
        <v>42937</v>
      </c>
      <c r="K9450" s="1">
        <v>42943</v>
      </c>
      <c r="L9450" t="s">
        <v>60</v>
      </c>
      <c r="M9450">
        <f>Table1[[#This Row],[Ship Date]]-Table1[[#This Row],[Order Date]]</f>
        <v>6</v>
      </c>
      <c r="N9450">
        <v>7</v>
      </c>
      <c r="O9450" t="s">
        <v>51</v>
      </c>
      <c r="P9450" s="3">
        <v>17.48</v>
      </c>
      <c r="Q9450" s="3">
        <v>13.74599675658631</v>
      </c>
      <c r="R9450" s="3">
        <f>(Table1[[#This Row],[Selling Price]]-Table1[[#This Row],[Cost Price]])</f>
        <v>3.7340032434136905</v>
      </c>
      <c r="S9450" s="12">
        <f>(Table1[[#This Row],[Profit]]/Table1[[#This Row],[Selling Price]])</f>
        <v>0.21361574619071455</v>
      </c>
      <c r="T9450">
        <v>4</v>
      </c>
      <c r="U9450" s="2">
        <f>Table1[[#This Row],[Selling Price]]*Table1[[#This Row],[Quantity]]</f>
        <v>69.92</v>
      </c>
      <c r="V9450" s="4">
        <v>0</v>
      </c>
      <c r="W9450">
        <v>371</v>
      </c>
      <c r="X9450" t="s">
        <v>68</v>
      </c>
      <c r="Y9450" t="s">
        <v>52</v>
      </c>
      <c r="Z9450" s="2">
        <v>6.2538349194714122</v>
      </c>
    </row>
    <row r="9451" spans="1:26" x14ac:dyDescent="0.35">
      <c r="A9451" t="s">
        <v>43</v>
      </c>
      <c r="B9451" t="s">
        <v>44</v>
      </c>
      <c r="C9451" t="s">
        <v>27</v>
      </c>
      <c r="D9451" t="s">
        <v>46</v>
      </c>
      <c r="E9451" t="s">
        <v>102</v>
      </c>
      <c r="F9451" t="s">
        <v>1299</v>
      </c>
      <c r="G9451" t="s">
        <v>1300</v>
      </c>
      <c r="H9451" t="s">
        <v>32</v>
      </c>
      <c r="I9451" t="s">
        <v>7355</v>
      </c>
      <c r="J9451" s="1">
        <v>42339</v>
      </c>
      <c r="K9451" s="1">
        <v>42343</v>
      </c>
      <c r="L9451" t="s">
        <v>34</v>
      </c>
      <c r="M9451">
        <f>Table1[[#This Row],[Ship Date]]-Table1[[#This Row],[Order Date]]</f>
        <v>4</v>
      </c>
      <c r="N9451">
        <v>12</v>
      </c>
      <c r="O9451" t="s">
        <v>35</v>
      </c>
      <c r="P9451" s="3">
        <v>114.2</v>
      </c>
      <c r="Q9451" s="3">
        <v>75.284178960326756</v>
      </c>
      <c r="R9451" s="3">
        <f>(Table1[[#This Row],[Selling Price]]-Table1[[#This Row],[Cost Price]])</f>
        <v>38.915821039673247</v>
      </c>
      <c r="S9451" s="12">
        <f>(Table1[[#This Row],[Profit]]/Table1[[#This Row],[Selling Price]])</f>
        <v>0.34076901085528238</v>
      </c>
      <c r="T9451">
        <v>5</v>
      </c>
      <c r="U9451" s="2">
        <f>Table1[[#This Row],[Selling Price]]*Table1[[#This Row],[Quantity]]</f>
        <v>571</v>
      </c>
      <c r="V9451" s="4">
        <v>0</v>
      </c>
      <c r="W9451">
        <v>484</v>
      </c>
      <c r="X9451" t="s">
        <v>36</v>
      </c>
      <c r="Y9451" t="s">
        <v>68</v>
      </c>
      <c r="Z9451" s="2">
        <v>37.297563816778528</v>
      </c>
    </row>
    <row r="9452" spans="1:26" x14ac:dyDescent="0.35">
      <c r="A9452" t="s">
        <v>43</v>
      </c>
      <c r="B9452" t="s">
        <v>44</v>
      </c>
      <c r="C9452" t="s">
        <v>64</v>
      </c>
      <c r="D9452" t="s">
        <v>46</v>
      </c>
      <c r="E9452" t="s">
        <v>65</v>
      </c>
      <c r="F9452" t="s">
        <v>6777</v>
      </c>
      <c r="G9452" t="s">
        <v>6778</v>
      </c>
      <c r="H9452" t="s">
        <v>32</v>
      </c>
      <c r="I9452" t="s">
        <v>7462</v>
      </c>
      <c r="J9452" s="1">
        <v>42715</v>
      </c>
      <c r="K9452" s="1">
        <v>42715</v>
      </c>
      <c r="L9452" t="s">
        <v>1118</v>
      </c>
      <c r="M9452">
        <f>Table1[[#This Row],[Ship Date]]-Table1[[#This Row],[Order Date]]</f>
        <v>0</v>
      </c>
      <c r="N9452">
        <v>12</v>
      </c>
      <c r="O9452" t="s">
        <v>35</v>
      </c>
      <c r="P9452" s="3">
        <v>50.22</v>
      </c>
      <c r="Q9452" s="3">
        <v>33.111687035539568</v>
      </c>
      <c r="R9452" s="3">
        <f>(Table1[[#This Row],[Selling Price]]-Table1[[#This Row],[Cost Price]])</f>
        <v>17.108312964460431</v>
      </c>
      <c r="S9452" s="12">
        <f>(Table1[[#This Row],[Profit]]/Table1[[#This Row],[Selling Price]])</f>
        <v>0.34066732306771069</v>
      </c>
      <c r="T9452">
        <v>3</v>
      </c>
      <c r="U9452" s="2">
        <f>Table1[[#This Row],[Selling Price]]*Table1[[#This Row],[Quantity]]</f>
        <v>150.66</v>
      </c>
      <c r="V9452" s="4">
        <v>0</v>
      </c>
      <c r="W9452">
        <v>443</v>
      </c>
      <c r="X9452" t="s">
        <v>36</v>
      </c>
      <c r="Y9452" t="s">
        <v>68</v>
      </c>
      <c r="Z9452" s="2">
        <v>37.253104952089942</v>
      </c>
    </row>
    <row r="9453" spans="1:26" x14ac:dyDescent="0.35">
      <c r="A9453" t="s">
        <v>43</v>
      </c>
      <c r="B9453" t="s">
        <v>44</v>
      </c>
      <c r="C9453" t="s">
        <v>55</v>
      </c>
      <c r="D9453" t="s">
        <v>46</v>
      </c>
      <c r="E9453" t="s">
        <v>91</v>
      </c>
      <c r="F9453" t="s">
        <v>1836</v>
      </c>
      <c r="G9453" t="s">
        <v>1837</v>
      </c>
      <c r="H9453" t="s">
        <v>32</v>
      </c>
      <c r="I9453" t="s">
        <v>7462</v>
      </c>
      <c r="J9453" s="1">
        <v>42715</v>
      </c>
      <c r="K9453" s="1">
        <v>42715</v>
      </c>
      <c r="L9453" t="s">
        <v>1118</v>
      </c>
      <c r="M9453">
        <f>Table1[[#This Row],[Ship Date]]-Table1[[#This Row],[Order Date]]</f>
        <v>0</v>
      </c>
      <c r="N9453">
        <v>12</v>
      </c>
      <c r="O9453" t="s">
        <v>35</v>
      </c>
      <c r="P9453" s="3">
        <v>83.42</v>
      </c>
      <c r="Q9453" s="3">
        <v>62.68991683939484</v>
      </c>
      <c r="R9453" s="3">
        <f>(Table1[[#This Row],[Selling Price]]-Table1[[#This Row],[Cost Price]])</f>
        <v>20.730083160605162</v>
      </c>
      <c r="S9453" s="12">
        <f>(Table1[[#This Row],[Profit]]/Table1[[#This Row],[Selling Price]])</f>
        <v>0.24850255526978135</v>
      </c>
      <c r="T9453">
        <v>2</v>
      </c>
      <c r="U9453" s="2">
        <f>Table1[[#This Row],[Selling Price]]*Table1[[#This Row],[Quantity]]</f>
        <v>166.84</v>
      </c>
      <c r="V9453" s="4">
        <v>0</v>
      </c>
      <c r="W9453">
        <v>202</v>
      </c>
      <c r="X9453" t="s">
        <v>36</v>
      </c>
      <c r="Y9453" t="s">
        <v>68</v>
      </c>
      <c r="Z9453" s="2">
        <v>62.537187151326208</v>
      </c>
    </row>
    <row r="9454" spans="1:26" x14ac:dyDescent="0.35">
      <c r="A9454" t="s">
        <v>43</v>
      </c>
      <c r="B9454" t="s">
        <v>44</v>
      </c>
      <c r="C9454" t="s">
        <v>27</v>
      </c>
      <c r="D9454" t="s">
        <v>46</v>
      </c>
      <c r="E9454" t="s">
        <v>91</v>
      </c>
      <c r="F9454" t="s">
        <v>4553</v>
      </c>
      <c r="G9454" t="s">
        <v>4554</v>
      </c>
      <c r="H9454" t="s">
        <v>32</v>
      </c>
      <c r="I9454" t="s">
        <v>7476</v>
      </c>
      <c r="J9454" s="1">
        <v>42615</v>
      </c>
      <c r="K9454" s="1">
        <v>42619</v>
      </c>
      <c r="L9454" t="s">
        <v>60</v>
      </c>
      <c r="M9454">
        <f>Table1[[#This Row],[Ship Date]]-Table1[[#This Row],[Order Date]]</f>
        <v>4</v>
      </c>
      <c r="N9454">
        <v>9</v>
      </c>
      <c r="O9454" t="s">
        <v>61</v>
      </c>
      <c r="P9454" s="3">
        <v>309.45600000000002</v>
      </c>
      <c r="Q9454" s="3">
        <v>238.14074256199481</v>
      </c>
      <c r="R9454" s="3">
        <f>(Table1[[#This Row],[Selling Price]]-Table1[[#This Row],[Cost Price]])</f>
        <v>71.315257438005204</v>
      </c>
      <c r="S9454" s="12">
        <f>(Table1[[#This Row],[Profit]]/Table1[[#This Row],[Selling Price]])</f>
        <v>0.23045362648649631</v>
      </c>
      <c r="T9454">
        <v>9</v>
      </c>
      <c r="U9454" s="2">
        <f>Table1[[#This Row],[Selling Price]]*Table1[[#This Row],[Quantity]]</f>
        <v>2785.1040000000003</v>
      </c>
      <c r="V9454" s="4">
        <v>0.2</v>
      </c>
      <c r="W9454">
        <v>112</v>
      </c>
      <c r="X9454" t="s">
        <v>36</v>
      </c>
      <c r="Y9454" t="s">
        <v>36</v>
      </c>
      <c r="Z9454" s="2">
        <v>139.7566149752252</v>
      </c>
    </row>
    <row r="9455" spans="1:26" x14ac:dyDescent="0.35">
      <c r="A9455" t="s">
        <v>43</v>
      </c>
      <c r="B9455" t="s">
        <v>44</v>
      </c>
      <c r="C9455" t="s">
        <v>39</v>
      </c>
      <c r="D9455" t="s">
        <v>46</v>
      </c>
      <c r="E9455" t="s">
        <v>102</v>
      </c>
      <c r="F9455" t="s">
        <v>7517</v>
      </c>
      <c r="G9455" t="s">
        <v>7518</v>
      </c>
      <c r="H9455" t="s">
        <v>32</v>
      </c>
      <c r="I9455" t="s">
        <v>7516</v>
      </c>
      <c r="J9455" s="1">
        <v>42457</v>
      </c>
      <c r="K9455" s="1">
        <v>42460</v>
      </c>
      <c r="L9455" t="s">
        <v>34</v>
      </c>
      <c r="M9455">
        <f>Table1[[#This Row],[Ship Date]]-Table1[[#This Row],[Order Date]]</f>
        <v>3</v>
      </c>
      <c r="N9455">
        <v>3</v>
      </c>
      <c r="O9455" t="s">
        <v>106</v>
      </c>
      <c r="P9455" s="3">
        <v>5.98</v>
      </c>
      <c r="Q9455" s="3">
        <v>4.8824854362052941</v>
      </c>
      <c r="R9455" s="3">
        <f>(Table1[[#This Row],[Selling Price]]-Table1[[#This Row],[Cost Price]])</f>
        <v>1.0975145637947064</v>
      </c>
      <c r="S9455" s="12">
        <f>(Table1[[#This Row],[Profit]]/Table1[[#This Row],[Selling Price]])</f>
        <v>0.18353086351082046</v>
      </c>
      <c r="T9455">
        <v>1</v>
      </c>
      <c r="U9455" s="2">
        <f>Table1[[#This Row],[Selling Price]]*Table1[[#This Row],[Quantity]]</f>
        <v>5.98</v>
      </c>
      <c r="V9455" s="4">
        <v>0</v>
      </c>
      <c r="W9455">
        <v>285</v>
      </c>
      <c r="X9455" t="s">
        <v>36</v>
      </c>
      <c r="Y9455" t="s">
        <v>52</v>
      </c>
      <c r="Z9455" s="2">
        <v>12.68549565448666</v>
      </c>
    </row>
    <row r="9456" spans="1:26" x14ac:dyDescent="0.35">
      <c r="A9456" t="s">
        <v>43</v>
      </c>
      <c r="B9456" t="s">
        <v>44</v>
      </c>
      <c r="C9456" t="s">
        <v>45</v>
      </c>
      <c r="D9456" t="s">
        <v>46</v>
      </c>
      <c r="E9456" t="s">
        <v>75</v>
      </c>
      <c r="F9456" t="s">
        <v>2591</v>
      </c>
      <c r="G9456" t="s">
        <v>2592</v>
      </c>
      <c r="H9456" t="s">
        <v>32</v>
      </c>
      <c r="I9456" t="s">
        <v>7547</v>
      </c>
      <c r="J9456" s="1">
        <v>42624</v>
      </c>
      <c r="K9456" s="1">
        <v>42626</v>
      </c>
      <c r="L9456" t="s">
        <v>199</v>
      </c>
      <c r="M9456">
        <f>Table1[[#This Row],[Ship Date]]-Table1[[#This Row],[Order Date]]</f>
        <v>2</v>
      </c>
      <c r="N9456">
        <v>9</v>
      </c>
      <c r="O9456" t="s">
        <v>61</v>
      </c>
      <c r="P9456" s="3">
        <v>2.9119999999999999</v>
      </c>
      <c r="Q9456" s="3">
        <v>1.959357228858478</v>
      </c>
      <c r="R9456" s="3">
        <f>(Table1[[#This Row],[Selling Price]]-Table1[[#This Row],[Cost Price]])</f>
        <v>0.95264277114152196</v>
      </c>
      <c r="S9456" s="12">
        <f>(Table1[[#This Row],[Profit]]/Table1[[#This Row],[Selling Price]])</f>
        <v>0.32714380877112703</v>
      </c>
      <c r="T9456">
        <v>2</v>
      </c>
      <c r="U9456" s="2">
        <f>Table1[[#This Row],[Selling Price]]*Table1[[#This Row],[Quantity]]</f>
        <v>5.8239999999999998</v>
      </c>
      <c r="V9456" s="4">
        <v>0.2</v>
      </c>
      <c r="W9456">
        <v>127</v>
      </c>
      <c r="X9456" t="s">
        <v>36</v>
      </c>
      <c r="Y9456" t="s">
        <v>52</v>
      </c>
      <c r="Z9456" s="2">
        <v>5.398408160436432</v>
      </c>
    </row>
    <row r="9457" spans="1:26" x14ac:dyDescent="0.35">
      <c r="A9457" t="s">
        <v>43</v>
      </c>
      <c r="B9457" t="s">
        <v>44</v>
      </c>
      <c r="C9457" t="s">
        <v>27</v>
      </c>
      <c r="D9457" t="s">
        <v>46</v>
      </c>
      <c r="E9457" t="s">
        <v>102</v>
      </c>
      <c r="F9457" t="s">
        <v>3131</v>
      </c>
      <c r="G9457" t="s">
        <v>3132</v>
      </c>
      <c r="H9457" t="s">
        <v>32</v>
      </c>
      <c r="I9457" t="s">
        <v>7556</v>
      </c>
      <c r="J9457" s="1">
        <v>42790</v>
      </c>
      <c r="K9457" s="1">
        <v>42794</v>
      </c>
      <c r="L9457" t="s">
        <v>60</v>
      </c>
      <c r="M9457">
        <f>Table1[[#This Row],[Ship Date]]-Table1[[#This Row],[Order Date]]</f>
        <v>4</v>
      </c>
      <c r="N9457">
        <v>2</v>
      </c>
      <c r="O9457" t="s">
        <v>106</v>
      </c>
      <c r="P9457" s="3">
        <v>123.92</v>
      </c>
      <c r="Q9457" s="3">
        <v>94.344648058943932</v>
      </c>
      <c r="R9457" s="3">
        <f>(Table1[[#This Row],[Selling Price]]-Table1[[#This Row],[Cost Price]])</f>
        <v>29.57535194105607</v>
      </c>
      <c r="S9457" s="12">
        <f>(Table1[[#This Row],[Profit]]/Table1[[#This Row],[Selling Price]])</f>
        <v>0.2386648800924473</v>
      </c>
      <c r="T9457">
        <v>5</v>
      </c>
      <c r="U9457" s="2">
        <f>Table1[[#This Row],[Selling Price]]*Table1[[#This Row],[Quantity]]</f>
        <v>619.6</v>
      </c>
      <c r="V9457" s="4">
        <v>0.2</v>
      </c>
      <c r="W9457">
        <v>241</v>
      </c>
      <c r="X9457" t="s">
        <v>36</v>
      </c>
      <c r="Y9457" t="s">
        <v>68</v>
      </c>
      <c r="Z9457" s="2">
        <v>53.549517225752012</v>
      </c>
    </row>
    <row r="9458" spans="1:26" x14ac:dyDescent="0.35">
      <c r="A9458" t="s">
        <v>43</v>
      </c>
      <c r="B9458" t="s">
        <v>44</v>
      </c>
      <c r="C9458" t="s">
        <v>39</v>
      </c>
      <c r="D9458" t="s">
        <v>46</v>
      </c>
      <c r="E9458" t="s">
        <v>91</v>
      </c>
      <c r="F9458" t="s">
        <v>4052</v>
      </c>
      <c r="G9458" t="s">
        <v>4053</v>
      </c>
      <c r="H9458" t="s">
        <v>32</v>
      </c>
      <c r="I9458" t="s">
        <v>7584</v>
      </c>
      <c r="J9458" s="1">
        <v>42629</v>
      </c>
      <c r="K9458" s="1">
        <v>42635</v>
      </c>
      <c r="L9458" t="s">
        <v>60</v>
      </c>
      <c r="M9458">
        <f>Table1[[#This Row],[Ship Date]]-Table1[[#This Row],[Order Date]]</f>
        <v>6</v>
      </c>
      <c r="N9458">
        <v>9</v>
      </c>
      <c r="O9458" t="s">
        <v>61</v>
      </c>
      <c r="P9458" s="3">
        <v>17.48</v>
      </c>
      <c r="Q9458" s="3">
        <v>13.535478421543109</v>
      </c>
      <c r="R9458" s="3">
        <f>(Table1[[#This Row],[Selling Price]]-Table1[[#This Row],[Cost Price]])</f>
        <v>3.9445215784568912</v>
      </c>
      <c r="S9458" s="12">
        <f>(Table1[[#This Row],[Profit]]/Table1[[#This Row],[Selling Price]])</f>
        <v>0.2256591292023393</v>
      </c>
      <c r="T9458">
        <v>4</v>
      </c>
      <c r="U9458" s="2">
        <f>Table1[[#This Row],[Selling Price]]*Table1[[#This Row],[Quantity]]</f>
        <v>69.92</v>
      </c>
      <c r="V9458" s="4">
        <v>0</v>
      </c>
      <c r="W9458">
        <v>237</v>
      </c>
      <c r="X9458" t="s">
        <v>68</v>
      </c>
      <c r="Y9458" t="s">
        <v>52</v>
      </c>
      <c r="Z9458" s="2">
        <v>6.2538349194714122</v>
      </c>
    </row>
    <row r="9459" spans="1:26" x14ac:dyDescent="0.35">
      <c r="A9459" t="s">
        <v>43</v>
      </c>
      <c r="B9459" t="s">
        <v>44</v>
      </c>
      <c r="C9459" t="s">
        <v>39</v>
      </c>
      <c r="D9459" t="s">
        <v>46</v>
      </c>
      <c r="E9459" t="s">
        <v>47</v>
      </c>
      <c r="F9459" t="s">
        <v>944</v>
      </c>
      <c r="G9459" t="s">
        <v>945</v>
      </c>
      <c r="H9459" t="s">
        <v>32</v>
      </c>
      <c r="I9459" t="s">
        <v>7597</v>
      </c>
      <c r="J9459" s="1">
        <v>42399</v>
      </c>
      <c r="K9459" s="1">
        <v>42400</v>
      </c>
      <c r="L9459" t="s">
        <v>199</v>
      </c>
      <c r="M9459">
        <f>Table1[[#This Row],[Ship Date]]-Table1[[#This Row],[Order Date]]</f>
        <v>1</v>
      </c>
      <c r="N9459">
        <v>1</v>
      </c>
      <c r="O9459" t="s">
        <v>35</v>
      </c>
      <c r="P9459" s="3">
        <v>26.01</v>
      </c>
      <c r="Q9459" s="3">
        <v>20.250153031271839</v>
      </c>
      <c r="R9459" s="3">
        <f>(Table1[[#This Row],[Selling Price]]-Table1[[#This Row],[Cost Price]])</f>
        <v>5.7598469687281622</v>
      </c>
      <c r="S9459" s="12">
        <f>(Table1[[#This Row],[Profit]]/Table1[[#This Row],[Selling Price]])</f>
        <v>0.22144740364199009</v>
      </c>
      <c r="T9459">
        <v>9</v>
      </c>
      <c r="U9459" s="2">
        <f>Table1[[#This Row],[Selling Price]]*Table1[[#This Row],[Quantity]]</f>
        <v>234.09</v>
      </c>
      <c r="V9459" s="4">
        <v>0</v>
      </c>
      <c r="W9459">
        <v>105</v>
      </c>
      <c r="X9459" t="s">
        <v>36</v>
      </c>
      <c r="Y9459" t="s">
        <v>36</v>
      </c>
      <c r="Z9459" s="2">
        <v>5.6838299411576347</v>
      </c>
    </row>
    <row r="9460" spans="1:26" x14ac:dyDescent="0.35">
      <c r="A9460" t="s">
        <v>43</v>
      </c>
      <c r="B9460" t="s">
        <v>44</v>
      </c>
      <c r="C9460" t="s">
        <v>45</v>
      </c>
      <c r="D9460" t="s">
        <v>46</v>
      </c>
      <c r="E9460" t="s">
        <v>86</v>
      </c>
      <c r="F9460" t="s">
        <v>323</v>
      </c>
      <c r="G9460" t="s">
        <v>4753</v>
      </c>
      <c r="H9460" t="s">
        <v>32</v>
      </c>
      <c r="I9460" t="s">
        <v>7641</v>
      </c>
      <c r="J9460" s="1">
        <v>42840</v>
      </c>
      <c r="K9460" s="1">
        <v>42842</v>
      </c>
      <c r="L9460" t="s">
        <v>199</v>
      </c>
      <c r="M9460">
        <f>Table1[[#This Row],[Ship Date]]-Table1[[#This Row],[Order Date]]</f>
        <v>2</v>
      </c>
      <c r="N9460">
        <v>4</v>
      </c>
      <c r="O9460" t="s">
        <v>106</v>
      </c>
      <c r="P9460" s="3">
        <v>15.57</v>
      </c>
      <c r="Q9460" s="3">
        <v>12.390573802176849</v>
      </c>
      <c r="R9460" s="3">
        <f>(Table1[[#This Row],[Selling Price]]-Table1[[#This Row],[Cost Price]])</f>
        <v>3.1794261978231511</v>
      </c>
      <c r="S9460" s="12">
        <f>(Table1[[#This Row],[Profit]]/Table1[[#This Row],[Selling Price]])</f>
        <v>0.20420206793982987</v>
      </c>
      <c r="T9460">
        <v>3</v>
      </c>
      <c r="U9460" s="2">
        <f>Table1[[#This Row],[Selling Price]]*Table1[[#This Row],[Quantity]]</f>
        <v>46.71</v>
      </c>
      <c r="V9460" s="4">
        <v>0.7</v>
      </c>
      <c r="W9460">
        <v>448</v>
      </c>
      <c r="X9460" t="s">
        <v>36</v>
      </c>
      <c r="Y9460" t="s">
        <v>52</v>
      </c>
      <c r="Z9460" s="2">
        <v>18.47942331498863</v>
      </c>
    </row>
    <row r="9461" spans="1:26" x14ac:dyDescent="0.35">
      <c r="A9461" t="s">
        <v>43</v>
      </c>
      <c r="B9461" t="s">
        <v>44</v>
      </c>
      <c r="C9461" t="s">
        <v>27</v>
      </c>
      <c r="D9461" t="s">
        <v>46</v>
      </c>
      <c r="E9461" t="s">
        <v>65</v>
      </c>
      <c r="F9461" t="s">
        <v>66</v>
      </c>
      <c r="G9461" t="s">
        <v>67</v>
      </c>
      <c r="H9461" t="s">
        <v>32</v>
      </c>
      <c r="I9461" t="s">
        <v>7644</v>
      </c>
      <c r="J9461" s="1">
        <v>42742</v>
      </c>
      <c r="K9461" s="1">
        <v>42744</v>
      </c>
      <c r="L9461" t="s">
        <v>34</v>
      </c>
      <c r="M9461">
        <f>Table1[[#This Row],[Ship Date]]-Table1[[#This Row],[Order Date]]</f>
        <v>2</v>
      </c>
      <c r="N9461">
        <v>1</v>
      </c>
      <c r="O9461" t="s">
        <v>35</v>
      </c>
      <c r="P9461" s="3">
        <v>153.78</v>
      </c>
      <c r="Q9461" s="3">
        <v>108.5704136384816</v>
      </c>
      <c r="R9461" s="3">
        <f>(Table1[[#This Row],[Selling Price]]-Table1[[#This Row],[Cost Price]])</f>
        <v>45.209586361518404</v>
      </c>
      <c r="S9461" s="12">
        <f>(Table1[[#This Row],[Profit]]/Table1[[#This Row],[Selling Price]])</f>
        <v>0.2939887265022656</v>
      </c>
      <c r="T9461">
        <v>11</v>
      </c>
      <c r="U9461" s="2">
        <f>Table1[[#This Row],[Selling Price]]*Table1[[#This Row],[Quantity]]</f>
        <v>1691.58</v>
      </c>
      <c r="V9461" s="4">
        <v>0</v>
      </c>
      <c r="W9461">
        <v>487</v>
      </c>
      <c r="X9461" t="s">
        <v>36</v>
      </c>
      <c r="Y9461" t="s">
        <v>68</v>
      </c>
      <c r="Z9461" s="2">
        <v>55.590499231433419</v>
      </c>
    </row>
    <row r="9462" spans="1:26" x14ac:dyDescent="0.35">
      <c r="A9462" t="s">
        <v>43</v>
      </c>
      <c r="B9462" t="s">
        <v>44</v>
      </c>
      <c r="C9462" t="s">
        <v>39</v>
      </c>
      <c r="D9462" t="s">
        <v>46</v>
      </c>
      <c r="E9462" t="s">
        <v>86</v>
      </c>
      <c r="F9462" t="s">
        <v>2743</v>
      </c>
      <c r="G9462" t="s">
        <v>2744</v>
      </c>
      <c r="H9462" t="s">
        <v>32</v>
      </c>
      <c r="I9462" t="s">
        <v>7709</v>
      </c>
      <c r="J9462" s="1">
        <v>43078</v>
      </c>
      <c r="K9462" s="1">
        <v>43081</v>
      </c>
      <c r="L9462" t="s">
        <v>34</v>
      </c>
      <c r="M9462">
        <f>Table1[[#This Row],[Ship Date]]-Table1[[#This Row],[Order Date]]</f>
        <v>3</v>
      </c>
      <c r="N9462">
        <v>12</v>
      </c>
      <c r="O9462" t="s">
        <v>35</v>
      </c>
      <c r="P9462" s="3">
        <v>29.36</v>
      </c>
      <c r="Q9462" s="3">
        <v>24.620398855812361</v>
      </c>
      <c r="R9462" s="3">
        <f>(Table1[[#This Row],[Selling Price]]-Table1[[#This Row],[Cost Price]])</f>
        <v>4.7396011441876382</v>
      </c>
      <c r="S9462" s="12">
        <f>(Table1[[#This Row],[Profit]]/Table1[[#This Row],[Selling Price]])</f>
        <v>0.16143055668214026</v>
      </c>
      <c r="T9462">
        <v>2</v>
      </c>
      <c r="U9462" s="2">
        <f>Table1[[#This Row],[Selling Price]]*Table1[[#This Row],[Quantity]]</f>
        <v>58.72</v>
      </c>
      <c r="V9462" s="4">
        <v>0</v>
      </c>
      <c r="W9462">
        <v>438</v>
      </c>
      <c r="X9462" t="s">
        <v>36</v>
      </c>
      <c r="Y9462" t="s">
        <v>52</v>
      </c>
      <c r="Z9462" s="2">
        <v>26.004280157098929</v>
      </c>
    </row>
    <row r="9463" spans="1:26" x14ac:dyDescent="0.35">
      <c r="A9463" t="s">
        <v>43</v>
      </c>
      <c r="B9463" t="s">
        <v>44</v>
      </c>
      <c r="C9463" t="s">
        <v>64</v>
      </c>
      <c r="D9463" t="s">
        <v>46</v>
      </c>
      <c r="E9463" t="s">
        <v>65</v>
      </c>
      <c r="F9463" t="s">
        <v>1273</v>
      </c>
      <c r="G9463" t="s">
        <v>1274</v>
      </c>
      <c r="H9463" t="s">
        <v>32</v>
      </c>
      <c r="I9463" t="s">
        <v>7718</v>
      </c>
      <c r="J9463" s="1">
        <v>43071</v>
      </c>
      <c r="K9463" s="1">
        <v>43075</v>
      </c>
      <c r="L9463" t="s">
        <v>60</v>
      </c>
      <c r="M9463">
        <f>Table1[[#This Row],[Ship Date]]-Table1[[#This Row],[Order Date]]</f>
        <v>4</v>
      </c>
      <c r="N9463">
        <v>12</v>
      </c>
      <c r="O9463" t="s">
        <v>35</v>
      </c>
      <c r="P9463" s="3">
        <v>114.288</v>
      </c>
      <c r="Q9463" s="3">
        <v>88.521939427426886</v>
      </c>
      <c r="R9463" s="3">
        <f>(Table1[[#This Row],[Selling Price]]-Table1[[#This Row],[Cost Price]])</f>
        <v>25.76606057257311</v>
      </c>
      <c r="S9463" s="12">
        <f>(Table1[[#This Row],[Profit]]/Table1[[#This Row],[Selling Price]])</f>
        <v>0.22544852103959392</v>
      </c>
      <c r="T9463">
        <v>1</v>
      </c>
      <c r="U9463" s="2">
        <f>Table1[[#This Row],[Selling Price]]*Table1[[#This Row],[Quantity]]</f>
        <v>114.288</v>
      </c>
      <c r="V9463" s="4">
        <v>0.2</v>
      </c>
      <c r="W9463">
        <v>241</v>
      </c>
      <c r="X9463" t="s">
        <v>36</v>
      </c>
      <c r="Y9463" t="s">
        <v>36</v>
      </c>
      <c r="Z9463" s="2">
        <v>349.07905416190681</v>
      </c>
    </row>
    <row r="9464" spans="1:26" x14ac:dyDescent="0.35">
      <c r="A9464" t="s">
        <v>43</v>
      </c>
      <c r="B9464" t="s">
        <v>44</v>
      </c>
      <c r="C9464" t="s">
        <v>39</v>
      </c>
      <c r="D9464" t="s">
        <v>46</v>
      </c>
      <c r="E9464" t="s">
        <v>178</v>
      </c>
      <c r="F9464" t="s">
        <v>4683</v>
      </c>
      <c r="G9464" t="s">
        <v>610</v>
      </c>
      <c r="H9464" t="s">
        <v>32</v>
      </c>
      <c r="I9464" t="s">
        <v>7770</v>
      </c>
      <c r="J9464" s="1">
        <v>42365</v>
      </c>
      <c r="K9464" s="1">
        <v>42369</v>
      </c>
      <c r="L9464" t="s">
        <v>60</v>
      </c>
      <c r="M9464">
        <f>Table1[[#This Row],[Ship Date]]-Table1[[#This Row],[Order Date]]</f>
        <v>4</v>
      </c>
      <c r="N9464">
        <v>12</v>
      </c>
      <c r="O9464" t="s">
        <v>35</v>
      </c>
      <c r="P9464" s="3">
        <v>19.872</v>
      </c>
      <c r="Q9464" s="3">
        <v>16.011398712535051</v>
      </c>
      <c r="R9464" s="3">
        <f>(Table1[[#This Row],[Selling Price]]-Table1[[#This Row],[Cost Price]])</f>
        <v>3.8606012874649487</v>
      </c>
      <c r="S9464" s="12">
        <f>(Table1[[#This Row],[Profit]]/Table1[[#This Row],[Selling Price]])</f>
        <v>0.19427341422428285</v>
      </c>
      <c r="T9464">
        <v>3</v>
      </c>
      <c r="U9464" s="2">
        <f>Table1[[#This Row],[Selling Price]]*Table1[[#This Row],[Quantity]]</f>
        <v>59.616</v>
      </c>
      <c r="V9464" s="4">
        <v>0.2</v>
      </c>
      <c r="W9464">
        <v>490</v>
      </c>
      <c r="X9464" t="s">
        <v>36</v>
      </c>
      <c r="Y9464" t="s">
        <v>52</v>
      </c>
      <c r="Z9464" s="2">
        <v>23.591600636061731</v>
      </c>
    </row>
    <row r="9465" spans="1:26" x14ac:dyDescent="0.35">
      <c r="A9465" t="s">
        <v>43</v>
      </c>
      <c r="B9465" t="s">
        <v>44</v>
      </c>
      <c r="C9465" t="s">
        <v>55</v>
      </c>
      <c r="D9465" t="s">
        <v>46</v>
      </c>
      <c r="E9465" t="s">
        <v>75</v>
      </c>
      <c r="F9465" t="s">
        <v>5860</v>
      </c>
      <c r="G9465" t="s">
        <v>5861</v>
      </c>
      <c r="H9465" t="s">
        <v>32</v>
      </c>
      <c r="I9465" t="s">
        <v>7772</v>
      </c>
      <c r="J9465" s="1">
        <v>42085</v>
      </c>
      <c r="K9465" s="1">
        <v>42090</v>
      </c>
      <c r="L9465" t="s">
        <v>60</v>
      </c>
      <c r="M9465">
        <f>Table1[[#This Row],[Ship Date]]-Table1[[#This Row],[Order Date]]</f>
        <v>5</v>
      </c>
      <c r="N9465">
        <v>3</v>
      </c>
      <c r="O9465" t="s">
        <v>106</v>
      </c>
      <c r="P9465" s="3">
        <v>19.559999999999999</v>
      </c>
      <c r="Q9465" s="3">
        <v>14.10460100582382</v>
      </c>
      <c r="R9465" s="3">
        <f>(Table1[[#This Row],[Selling Price]]-Table1[[#This Row],[Cost Price]])</f>
        <v>5.4553989941761785</v>
      </c>
      <c r="S9465" s="12">
        <f>(Table1[[#This Row],[Profit]]/Table1[[#This Row],[Selling Price]])</f>
        <v>0.2789058790478619</v>
      </c>
      <c r="T9465">
        <v>4</v>
      </c>
      <c r="U9465" s="2">
        <f>Table1[[#This Row],[Selling Price]]*Table1[[#This Row],[Quantity]]</f>
        <v>78.239999999999995</v>
      </c>
      <c r="V9465" s="4">
        <v>0</v>
      </c>
      <c r="W9465">
        <v>200</v>
      </c>
      <c r="X9465" t="s">
        <v>36</v>
      </c>
      <c r="Y9465" t="s">
        <v>52</v>
      </c>
      <c r="Z9465" s="2">
        <v>5.53240345600355</v>
      </c>
    </row>
    <row r="9466" spans="1:26" x14ac:dyDescent="0.35">
      <c r="A9466" t="s">
        <v>43</v>
      </c>
      <c r="B9466" t="s">
        <v>44</v>
      </c>
      <c r="C9466" t="s">
        <v>64</v>
      </c>
      <c r="D9466" t="s">
        <v>46</v>
      </c>
      <c r="E9466" t="s">
        <v>75</v>
      </c>
      <c r="F9466" t="s">
        <v>5866</v>
      </c>
      <c r="G9466" t="s">
        <v>5867</v>
      </c>
      <c r="H9466" t="s">
        <v>32</v>
      </c>
      <c r="I9466" t="s">
        <v>7799</v>
      </c>
      <c r="J9466" s="1">
        <v>43023</v>
      </c>
      <c r="K9466" s="1">
        <v>43027</v>
      </c>
      <c r="L9466" t="s">
        <v>60</v>
      </c>
      <c r="M9466">
        <f>Table1[[#This Row],[Ship Date]]-Table1[[#This Row],[Order Date]]</f>
        <v>4</v>
      </c>
      <c r="N9466">
        <v>10</v>
      </c>
      <c r="O9466" t="s">
        <v>61</v>
      </c>
      <c r="P9466" s="3">
        <v>11.68</v>
      </c>
      <c r="Q9466" s="3">
        <v>8.2548598071334869</v>
      </c>
      <c r="R9466" s="3">
        <f>(Table1[[#This Row],[Selling Price]]-Table1[[#This Row],[Cost Price]])</f>
        <v>3.4251401928665128</v>
      </c>
      <c r="S9466" s="12">
        <f>(Table1[[#This Row],[Profit]]/Table1[[#This Row],[Selling Price]])</f>
        <v>0.29324830418377679</v>
      </c>
      <c r="T9466">
        <v>2</v>
      </c>
      <c r="U9466" s="2">
        <f>Table1[[#This Row],[Selling Price]]*Table1[[#This Row],[Quantity]]</f>
        <v>23.36</v>
      </c>
      <c r="V9466" s="4">
        <v>0</v>
      </c>
      <c r="W9466">
        <v>252</v>
      </c>
      <c r="X9466" t="s">
        <v>36</v>
      </c>
      <c r="Y9466" t="s">
        <v>52</v>
      </c>
      <c r="Z9466" s="2">
        <v>10.721875258865239</v>
      </c>
    </row>
    <row r="9467" spans="1:26" x14ac:dyDescent="0.35">
      <c r="A9467" t="s">
        <v>43</v>
      </c>
      <c r="B9467" t="s">
        <v>44</v>
      </c>
      <c r="C9467" t="s">
        <v>55</v>
      </c>
      <c r="D9467" t="s">
        <v>46</v>
      </c>
      <c r="E9467" t="s">
        <v>102</v>
      </c>
      <c r="F9467" t="s">
        <v>1813</v>
      </c>
      <c r="G9467" t="s">
        <v>1814</v>
      </c>
      <c r="H9467" t="s">
        <v>32</v>
      </c>
      <c r="I9467" t="s">
        <v>7818</v>
      </c>
      <c r="J9467" s="1">
        <v>42888</v>
      </c>
      <c r="K9467" s="1">
        <v>42894</v>
      </c>
      <c r="L9467" t="s">
        <v>60</v>
      </c>
      <c r="M9467">
        <f>Table1[[#This Row],[Ship Date]]-Table1[[#This Row],[Order Date]]</f>
        <v>6</v>
      </c>
      <c r="N9467">
        <v>6</v>
      </c>
      <c r="O9467" t="s">
        <v>51</v>
      </c>
      <c r="P9467" s="3">
        <v>10.688000000000001</v>
      </c>
      <c r="Q9467" s="3">
        <v>7.4369831061130114</v>
      </c>
      <c r="R9467" s="3">
        <f>(Table1[[#This Row],[Selling Price]]-Table1[[#This Row],[Cost Price]])</f>
        <v>3.2510168938869892</v>
      </c>
      <c r="S9467" s="12">
        <f>(Table1[[#This Row],[Profit]]/Table1[[#This Row],[Selling Price]])</f>
        <v>0.30417448483224074</v>
      </c>
      <c r="T9467">
        <v>2</v>
      </c>
      <c r="U9467" s="2">
        <f>Table1[[#This Row],[Selling Price]]*Table1[[#This Row],[Quantity]]</f>
        <v>21.376000000000001</v>
      </c>
      <c r="V9467" s="4">
        <v>0.2</v>
      </c>
      <c r="W9467">
        <v>159</v>
      </c>
      <c r="X9467" t="s">
        <v>68</v>
      </c>
      <c r="Y9467" t="s">
        <v>52</v>
      </c>
      <c r="Z9467" s="2">
        <v>12.147073831448729</v>
      </c>
    </row>
    <row r="9468" spans="1:26" x14ac:dyDescent="0.35">
      <c r="A9468" t="s">
        <v>43</v>
      </c>
      <c r="B9468" t="s">
        <v>44</v>
      </c>
      <c r="C9468" t="s">
        <v>39</v>
      </c>
      <c r="D9468" t="s">
        <v>46</v>
      </c>
      <c r="E9468" t="s">
        <v>91</v>
      </c>
      <c r="F9468" t="s">
        <v>5727</v>
      </c>
      <c r="G9468" t="s">
        <v>1207</v>
      </c>
      <c r="H9468" t="s">
        <v>32</v>
      </c>
      <c r="I9468" t="s">
        <v>7851</v>
      </c>
      <c r="J9468" s="1">
        <v>42000</v>
      </c>
      <c r="K9468" s="1">
        <v>42004</v>
      </c>
      <c r="L9468" t="s">
        <v>60</v>
      </c>
      <c r="M9468">
        <f>Table1[[#This Row],[Ship Date]]-Table1[[#This Row],[Order Date]]</f>
        <v>4</v>
      </c>
      <c r="N9468">
        <v>12</v>
      </c>
      <c r="O9468" t="s">
        <v>35</v>
      </c>
      <c r="P9468" s="3">
        <v>10.98</v>
      </c>
      <c r="Q9468" s="3">
        <v>8.7055067153768242</v>
      </c>
      <c r="R9468" s="3">
        <f>(Table1[[#This Row],[Selling Price]]-Table1[[#This Row],[Cost Price]])</f>
        <v>2.2744932846231762</v>
      </c>
      <c r="S9468" s="12">
        <f>(Table1[[#This Row],[Profit]]/Table1[[#This Row],[Selling Price]])</f>
        <v>0.2071487508764277</v>
      </c>
      <c r="T9468">
        <v>1</v>
      </c>
      <c r="U9468" s="2">
        <f>Table1[[#This Row],[Selling Price]]*Table1[[#This Row],[Quantity]]</f>
        <v>10.98</v>
      </c>
      <c r="V9468" s="4">
        <v>0</v>
      </c>
      <c r="W9468">
        <v>478</v>
      </c>
      <c r="X9468" t="s">
        <v>36</v>
      </c>
      <c r="Y9468" t="s">
        <v>52</v>
      </c>
      <c r="Z9468" s="2">
        <v>31.537648929493781</v>
      </c>
    </row>
    <row r="9469" spans="1:26" x14ac:dyDescent="0.35">
      <c r="A9469" t="s">
        <v>43</v>
      </c>
      <c r="B9469" t="s">
        <v>44</v>
      </c>
      <c r="C9469" t="s">
        <v>27</v>
      </c>
      <c r="D9469" t="s">
        <v>46</v>
      </c>
      <c r="E9469" t="s">
        <v>65</v>
      </c>
      <c r="F9469" t="s">
        <v>1474</v>
      </c>
      <c r="G9469" t="s">
        <v>1475</v>
      </c>
      <c r="H9469" t="s">
        <v>32</v>
      </c>
      <c r="I9469" t="s">
        <v>7851</v>
      </c>
      <c r="J9469" s="1">
        <v>42000</v>
      </c>
      <c r="K9469" s="1">
        <v>42004</v>
      </c>
      <c r="L9469" t="s">
        <v>60</v>
      </c>
      <c r="M9469">
        <f>Table1[[#This Row],[Ship Date]]-Table1[[#This Row],[Order Date]]</f>
        <v>4</v>
      </c>
      <c r="N9469">
        <v>12</v>
      </c>
      <c r="O9469" t="s">
        <v>35</v>
      </c>
      <c r="P9469" s="3">
        <v>51.45</v>
      </c>
      <c r="Q9469" s="3">
        <v>39.159858073833071</v>
      </c>
      <c r="R9469" s="3">
        <f>(Table1[[#This Row],[Selling Price]]-Table1[[#This Row],[Cost Price]])</f>
        <v>12.290141926166932</v>
      </c>
      <c r="S9469" s="12">
        <f>(Table1[[#This Row],[Profit]]/Table1[[#This Row],[Selling Price]])</f>
        <v>0.23887545045999867</v>
      </c>
      <c r="T9469">
        <v>3</v>
      </c>
      <c r="U9469" s="2">
        <f>Table1[[#This Row],[Selling Price]]*Table1[[#This Row],[Quantity]]</f>
        <v>154.35000000000002</v>
      </c>
      <c r="V9469" s="4">
        <v>0</v>
      </c>
      <c r="W9469">
        <v>353</v>
      </c>
      <c r="X9469" t="s">
        <v>36</v>
      </c>
      <c r="Y9469" t="s">
        <v>52</v>
      </c>
      <c r="Z9469" s="2">
        <v>20.01649833401326</v>
      </c>
    </row>
    <row r="9470" spans="1:26" x14ac:dyDescent="0.35">
      <c r="A9470" t="s">
        <v>43</v>
      </c>
      <c r="B9470" t="s">
        <v>44</v>
      </c>
      <c r="C9470" t="s">
        <v>27</v>
      </c>
      <c r="D9470" t="s">
        <v>46</v>
      </c>
      <c r="E9470" t="s">
        <v>102</v>
      </c>
      <c r="F9470" t="s">
        <v>1123</v>
      </c>
      <c r="G9470" t="s">
        <v>1124</v>
      </c>
      <c r="H9470" t="s">
        <v>32</v>
      </c>
      <c r="I9470" t="s">
        <v>7904</v>
      </c>
      <c r="J9470" s="1">
        <v>42987</v>
      </c>
      <c r="K9470" s="1">
        <v>42993</v>
      </c>
      <c r="L9470" t="s">
        <v>60</v>
      </c>
      <c r="M9470">
        <f>Table1[[#This Row],[Ship Date]]-Table1[[#This Row],[Order Date]]</f>
        <v>6</v>
      </c>
      <c r="N9470">
        <v>9</v>
      </c>
      <c r="O9470" t="s">
        <v>61</v>
      </c>
      <c r="P9470" s="3">
        <v>31.103999999999999</v>
      </c>
      <c r="Q9470" s="3">
        <v>25.361123371979321</v>
      </c>
      <c r="R9470" s="3">
        <f>(Table1[[#This Row],[Selling Price]]-Table1[[#This Row],[Cost Price]])</f>
        <v>5.742876628020678</v>
      </c>
      <c r="S9470" s="12">
        <f>(Table1[[#This Row],[Profit]]/Table1[[#This Row],[Selling Price]])</f>
        <v>0.18463466525272243</v>
      </c>
      <c r="T9470">
        <v>6</v>
      </c>
      <c r="U9470" s="2">
        <f>Table1[[#This Row],[Selling Price]]*Table1[[#This Row],[Quantity]]</f>
        <v>186.624</v>
      </c>
      <c r="V9470" s="4">
        <v>0.2</v>
      </c>
      <c r="W9470">
        <v>278</v>
      </c>
      <c r="X9470" t="s">
        <v>68</v>
      </c>
      <c r="Y9470" t="s">
        <v>52</v>
      </c>
      <c r="Z9470" s="2">
        <v>10.74977119756509</v>
      </c>
    </row>
    <row r="9471" spans="1:26" x14ac:dyDescent="0.35">
      <c r="A9471" t="s">
        <v>43</v>
      </c>
      <c r="B9471" t="s">
        <v>44</v>
      </c>
      <c r="C9471" t="s">
        <v>45</v>
      </c>
      <c r="D9471" t="s">
        <v>46</v>
      </c>
      <c r="E9471" t="s">
        <v>102</v>
      </c>
      <c r="F9471" t="s">
        <v>1086</v>
      </c>
      <c r="G9471" t="s">
        <v>1222</v>
      </c>
      <c r="H9471" t="s">
        <v>32</v>
      </c>
      <c r="I9471" t="s">
        <v>7912</v>
      </c>
      <c r="J9471" s="1">
        <v>42907</v>
      </c>
      <c r="K9471" s="1">
        <v>42911</v>
      </c>
      <c r="L9471" t="s">
        <v>60</v>
      </c>
      <c r="M9471">
        <f>Table1[[#This Row],[Ship Date]]-Table1[[#This Row],[Order Date]]</f>
        <v>4</v>
      </c>
      <c r="N9471">
        <v>6</v>
      </c>
      <c r="O9471" t="s">
        <v>51</v>
      </c>
      <c r="P9471" s="3">
        <v>447.84</v>
      </c>
      <c r="Q9471" s="3">
        <v>313.55018550947602</v>
      </c>
      <c r="R9471" s="3">
        <f>(Table1[[#This Row],[Selling Price]]-Table1[[#This Row],[Cost Price]])</f>
        <v>134.28981449052395</v>
      </c>
      <c r="S9471" s="12">
        <f>(Table1[[#This Row],[Profit]]/Table1[[#This Row],[Selling Price]])</f>
        <v>0.29986114346758652</v>
      </c>
      <c r="T9471">
        <v>8</v>
      </c>
      <c r="U9471" s="2">
        <f>Table1[[#This Row],[Selling Price]]*Table1[[#This Row],[Quantity]]</f>
        <v>3582.72</v>
      </c>
      <c r="V9471" s="4">
        <v>0</v>
      </c>
      <c r="W9471">
        <v>424</v>
      </c>
      <c r="X9471" t="s">
        <v>36</v>
      </c>
      <c r="Y9471" t="s">
        <v>68</v>
      </c>
      <c r="Z9471" s="2">
        <v>128.2391351245675</v>
      </c>
    </row>
    <row r="9472" spans="1:26" x14ac:dyDescent="0.35">
      <c r="A9472" t="s">
        <v>43</v>
      </c>
      <c r="B9472" t="s">
        <v>44</v>
      </c>
      <c r="C9472" t="s">
        <v>27</v>
      </c>
      <c r="D9472" t="s">
        <v>46</v>
      </c>
      <c r="E9472" t="s">
        <v>102</v>
      </c>
      <c r="F9472" t="s">
        <v>2891</v>
      </c>
      <c r="G9472" t="s">
        <v>2892</v>
      </c>
      <c r="H9472" t="s">
        <v>32</v>
      </c>
      <c r="I9472" t="s">
        <v>7933</v>
      </c>
      <c r="J9472" s="1">
        <v>42566</v>
      </c>
      <c r="K9472" s="1">
        <v>42571</v>
      </c>
      <c r="L9472" t="s">
        <v>60</v>
      </c>
      <c r="M9472">
        <f>Table1[[#This Row],[Ship Date]]-Table1[[#This Row],[Order Date]]</f>
        <v>5</v>
      </c>
      <c r="N9472">
        <v>7</v>
      </c>
      <c r="O9472" t="s">
        <v>51</v>
      </c>
      <c r="P9472" s="3">
        <v>105.52</v>
      </c>
      <c r="Q9472" s="3">
        <v>72.451018292328172</v>
      </c>
      <c r="R9472" s="3">
        <f>(Table1[[#This Row],[Selling Price]]-Table1[[#This Row],[Cost Price]])</f>
        <v>33.068981707671824</v>
      </c>
      <c r="S9472" s="12">
        <f>(Table1[[#This Row],[Profit]]/Table1[[#This Row],[Selling Price]])</f>
        <v>0.31339065302949037</v>
      </c>
      <c r="T9472">
        <v>5</v>
      </c>
      <c r="U9472" s="2">
        <f>Table1[[#This Row],[Selling Price]]*Table1[[#This Row],[Quantity]]</f>
        <v>527.6</v>
      </c>
      <c r="V9472" s="4">
        <v>0.2</v>
      </c>
      <c r="W9472">
        <v>494</v>
      </c>
      <c r="X9472" t="s">
        <v>36</v>
      </c>
      <c r="Y9472" t="s">
        <v>68</v>
      </c>
      <c r="Z9472" s="2">
        <v>51.835935518818523</v>
      </c>
    </row>
    <row r="9473" spans="1:26" x14ac:dyDescent="0.35">
      <c r="A9473" t="s">
        <v>43</v>
      </c>
      <c r="B9473" t="s">
        <v>44</v>
      </c>
      <c r="C9473" t="s">
        <v>27</v>
      </c>
      <c r="D9473" t="s">
        <v>46</v>
      </c>
      <c r="E9473" t="s">
        <v>91</v>
      </c>
      <c r="F9473" t="s">
        <v>649</v>
      </c>
      <c r="G9473" t="s">
        <v>650</v>
      </c>
      <c r="H9473" t="s">
        <v>32</v>
      </c>
      <c r="I9473" t="s">
        <v>7941</v>
      </c>
      <c r="J9473" s="1">
        <v>43057</v>
      </c>
      <c r="K9473" s="1">
        <v>43062</v>
      </c>
      <c r="L9473" t="s">
        <v>34</v>
      </c>
      <c r="M9473">
        <f>Table1[[#This Row],[Ship Date]]-Table1[[#This Row],[Order Date]]</f>
        <v>5</v>
      </c>
      <c r="N9473">
        <v>11</v>
      </c>
      <c r="O9473" t="s">
        <v>35</v>
      </c>
      <c r="P9473" s="3">
        <v>389.05599999999998</v>
      </c>
      <c r="Q9473" s="3">
        <v>256.13032972267291</v>
      </c>
      <c r="R9473" s="3">
        <f>(Table1[[#This Row],[Selling Price]]-Table1[[#This Row],[Cost Price]])</f>
        <v>132.92567027732707</v>
      </c>
      <c r="S9473" s="12">
        <f>(Table1[[#This Row],[Profit]]/Table1[[#This Row],[Selling Price]])</f>
        <v>0.34166204936391437</v>
      </c>
      <c r="T9473">
        <v>4</v>
      </c>
      <c r="U9473" s="2">
        <f>Table1[[#This Row],[Selling Price]]*Table1[[#This Row],[Quantity]]</f>
        <v>1556.2239999999999</v>
      </c>
      <c r="V9473" s="4">
        <v>0.2</v>
      </c>
      <c r="W9473">
        <v>422</v>
      </c>
      <c r="X9473" t="s">
        <v>36</v>
      </c>
      <c r="Y9473" t="s">
        <v>36</v>
      </c>
      <c r="Z9473" s="2">
        <v>573.09267680010078</v>
      </c>
    </row>
    <row r="9474" spans="1:26" x14ac:dyDescent="0.35">
      <c r="A9474" t="s">
        <v>43</v>
      </c>
      <c r="B9474" t="s">
        <v>44</v>
      </c>
      <c r="C9474" t="s">
        <v>55</v>
      </c>
      <c r="D9474" t="s">
        <v>46</v>
      </c>
      <c r="E9474" t="s">
        <v>86</v>
      </c>
      <c r="F9474" t="s">
        <v>5373</v>
      </c>
      <c r="G9474" t="s">
        <v>5374</v>
      </c>
      <c r="H9474" t="s">
        <v>32</v>
      </c>
      <c r="I9474" t="s">
        <v>7970</v>
      </c>
      <c r="J9474" s="1">
        <v>41841</v>
      </c>
      <c r="K9474" s="1">
        <v>41845</v>
      </c>
      <c r="L9474" t="s">
        <v>60</v>
      </c>
      <c r="M9474">
        <f>Table1[[#This Row],[Ship Date]]-Table1[[#This Row],[Order Date]]</f>
        <v>4</v>
      </c>
      <c r="N9474">
        <v>7</v>
      </c>
      <c r="O9474" t="s">
        <v>51</v>
      </c>
      <c r="P9474" s="3">
        <v>1.044</v>
      </c>
      <c r="Q9474" s="3">
        <v>0.84175431491019803</v>
      </c>
      <c r="R9474" s="3">
        <f>(Table1[[#This Row],[Selling Price]]-Table1[[#This Row],[Cost Price]])</f>
        <v>0.20224568508980201</v>
      </c>
      <c r="S9474" s="12">
        <f>(Table1[[#This Row],[Profit]]/Table1[[#This Row],[Selling Price]])</f>
        <v>0.19372192058410154</v>
      </c>
      <c r="T9474">
        <v>1</v>
      </c>
      <c r="U9474" s="2">
        <f>Table1[[#This Row],[Selling Price]]*Table1[[#This Row],[Quantity]]</f>
        <v>1.044</v>
      </c>
      <c r="V9474" s="4">
        <v>0.8</v>
      </c>
      <c r="W9474">
        <v>333</v>
      </c>
      <c r="X9474" t="s">
        <v>36</v>
      </c>
      <c r="Y9474" t="s">
        <v>52</v>
      </c>
      <c r="Z9474" s="2">
        <v>1.31367119173711</v>
      </c>
    </row>
    <row r="9475" spans="1:26" x14ac:dyDescent="0.35">
      <c r="A9475" t="s">
        <v>43</v>
      </c>
      <c r="B9475" t="s">
        <v>44</v>
      </c>
      <c r="C9475" t="s">
        <v>55</v>
      </c>
      <c r="D9475" t="s">
        <v>46</v>
      </c>
      <c r="E9475" t="s">
        <v>91</v>
      </c>
      <c r="F9475" t="s">
        <v>6371</v>
      </c>
      <c r="G9475" t="s">
        <v>6372</v>
      </c>
      <c r="H9475" t="s">
        <v>32</v>
      </c>
      <c r="I9475" t="s">
        <v>7986</v>
      </c>
      <c r="J9475" s="1">
        <v>42554</v>
      </c>
      <c r="K9475" s="1">
        <v>42558</v>
      </c>
      <c r="L9475" t="s">
        <v>60</v>
      </c>
      <c r="M9475">
        <f>Table1[[#This Row],[Ship Date]]-Table1[[#This Row],[Order Date]]</f>
        <v>4</v>
      </c>
      <c r="N9475">
        <v>7</v>
      </c>
      <c r="O9475" t="s">
        <v>51</v>
      </c>
      <c r="P9475" s="3">
        <v>706.86</v>
      </c>
      <c r="Q9475" s="3">
        <v>509.67688218900622</v>
      </c>
      <c r="R9475" s="3">
        <f>(Table1[[#This Row],[Selling Price]]-Table1[[#This Row],[Cost Price]])</f>
        <v>197.18311781099379</v>
      </c>
      <c r="S9475" s="12">
        <f>(Table1[[#This Row],[Profit]]/Table1[[#This Row],[Selling Price]])</f>
        <v>0.27895639562430152</v>
      </c>
      <c r="T9475">
        <v>7</v>
      </c>
      <c r="U9475" s="2">
        <f>Table1[[#This Row],[Selling Price]]*Table1[[#This Row],[Quantity]]</f>
        <v>4948.0200000000004</v>
      </c>
      <c r="V9475" s="4">
        <v>0</v>
      </c>
      <c r="W9475">
        <v>157</v>
      </c>
      <c r="X9475" t="s">
        <v>36</v>
      </c>
      <c r="Y9475" t="s">
        <v>36</v>
      </c>
      <c r="Z9475" s="2">
        <v>264.09696919124241</v>
      </c>
    </row>
    <row r="9476" spans="1:26" x14ac:dyDescent="0.35">
      <c r="A9476" t="s">
        <v>43</v>
      </c>
      <c r="B9476" t="s">
        <v>44</v>
      </c>
      <c r="C9476" t="s">
        <v>39</v>
      </c>
      <c r="D9476" t="s">
        <v>46</v>
      </c>
      <c r="E9476" t="s">
        <v>86</v>
      </c>
      <c r="F9476" t="s">
        <v>1952</v>
      </c>
      <c r="G9476" t="s">
        <v>1953</v>
      </c>
      <c r="H9476" t="s">
        <v>32</v>
      </c>
      <c r="I9476" t="s">
        <v>7994</v>
      </c>
      <c r="J9476" s="1">
        <v>42736</v>
      </c>
      <c r="K9476" s="1">
        <v>42740</v>
      </c>
      <c r="L9476" t="s">
        <v>60</v>
      </c>
      <c r="M9476">
        <f>Table1[[#This Row],[Ship Date]]-Table1[[#This Row],[Order Date]]</f>
        <v>4</v>
      </c>
      <c r="N9476">
        <v>1</v>
      </c>
      <c r="O9476" t="s">
        <v>35</v>
      </c>
      <c r="P9476" s="3">
        <v>6.47</v>
      </c>
      <c r="Q9476" s="3">
        <v>4.3378038061322464</v>
      </c>
      <c r="R9476" s="3">
        <f>(Table1[[#This Row],[Selling Price]]-Table1[[#This Row],[Cost Price]])</f>
        <v>2.1321961938677534</v>
      </c>
      <c r="S9476" s="12">
        <f>(Table1[[#This Row],[Profit]]/Table1[[#This Row],[Selling Price]])</f>
        <v>0.32955118916039466</v>
      </c>
      <c r="T9476">
        <v>5</v>
      </c>
      <c r="U9476" s="2">
        <f>Table1[[#This Row],[Selling Price]]*Table1[[#This Row],[Quantity]]</f>
        <v>32.35</v>
      </c>
      <c r="V9476" s="4">
        <v>0.8</v>
      </c>
      <c r="W9476">
        <v>143</v>
      </c>
      <c r="X9476" t="s">
        <v>36</v>
      </c>
      <c r="Y9476" t="s">
        <v>52</v>
      </c>
      <c r="Z9476" s="2">
        <v>11.58454798316961</v>
      </c>
    </row>
    <row r="9477" spans="1:26" x14ac:dyDescent="0.35">
      <c r="A9477" t="s">
        <v>43</v>
      </c>
      <c r="B9477" t="s">
        <v>44</v>
      </c>
      <c r="C9477" t="s">
        <v>39</v>
      </c>
      <c r="D9477" t="s">
        <v>46</v>
      </c>
      <c r="E9477" t="s">
        <v>86</v>
      </c>
      <c r="F9477" t="s">
        <v>1046</v>
      </c>
      <c r="G9477" t="s">
        <v>1047</v>
      </c>
      <c r="H9477" t="s">
        <v>32</v>
      </c>
      <c r="I9477" t="s">
        <v>8047</v>
      </c>
      <c r="J9477" s="1">
        <v>42310</v>
      </c>
      <c r="K9477" s="1">
        <v>42314</v>
      </c>
      <c r="L9477" t="s">
        <v>60</v>
      </c>
      <c r="M9477">
        <f>Table1[[#This Row],[Ship Date]]-Table1[[#This Row],[Order Date]]</f>
        <v>4</v>
      </c>
      <c r="N9477">
        <v>11</v>
      </c>
      <c r="O9477" t="s">
        <v>35</v>
      </c>
      <c r="P9477" s="3">
        <v>117.488</v>
      </c>
      <c r="Q9477" s="3">
        <v>79.249640560689812</v>
      </c>
      <c r="R9477" s="3">
        <f>(Table1[[#This Row],[Selling Price]]-Table1[[#This Row],[Cost Price]])</f>
        <v>38.238359439310187</v>
      </c>
      <c r="S9477" s="12">
        <f>(Table1[[#This Row],[Profit]]/Table1[[#This Row],[Selling Price]])</f>
        <v>0.32546608538157246</v>
      </c>
      <c r="T9477">
        <v>7</v>
      </c>
      <c r="U9477" s="2">
        <f>Table1[[#This Row],[Selling Price]]*Table1[[#This Row],[Quantity]]</f>
        <v>822.41599999999994</v>
      </c>
      <c r="V9477" s="4">
        <v>0.2</v>
      </c>
      <c r="W9477">
        <v>421</v>
      </c>
      <c r="X9477" t="s">
        <v>36</v>
      </c>
      <c r="Y9477" t="s">
        <v>68</v>
      </c>
      <c r="Z9477" s="2">
        <v>35.734421119520782</v>
      </c>
    </row>
    <row r="9478" spans="1:26" x14ac:dyDescent="0.35">
      <c r="A9478" t="s">
        <v>43</v>
      </c>
      <c r="B9478" t="s">
        <v>44</v>
      </c>
      <c r="C9478" t="s">
        <v>55</v>
      </c>
      <c r="D9478" t="s">
        <v>46</v>
      </c>
      <c r="E9478" t="s">
        <v>75</v>
      </c>
      <c r="F9478" t="s">
        <v>3046</v>
      </c>
      <c r="G9478" t="s">
        <v>3047</v>
      </c>
      <c r="H9478" t="s">
        <v>32</v>
      </c>
      <c r="I9478" t="s">
        <v>8104</v>
      </c>
      <c r="J9478" s="1">
        <v>42168</v>
      </c>
      <c r="K9478" s="1">
        <v>42170</v>
      </c>
      <c r="L9478" t="s">
        <v>34</v>
      </c>
      <c r="M9478">
        <f>Table1[[#This Row],[Ship Date]]-Table1[[#This Row],[Order Date]]</f>
        <v>2</v>
      </c>
      <c r="N9478">
        <v>6</v>
      </c>
      <c r="O9478" t="s">
        <v>51</v>
      </c>
      <c r="P9478" s="3">
        <v>3.4239999999999999</v>
      </c>
      <c r="Q9478" s="3">
        <v>2.4048705475023069</v>
      </c>
      <c r="R9478" s="3">
        <f>(Table1[[#This Row],[Selling Price]]-Table1[[#This Row],[Cost Price]])</f>
        <v>1.019129452497693</v>
      </c>
      <c r="S9478" s="12">
        <f>(Table1[[#This Row],[Profit]]/Table1[[#This Row],[Selling Price]])</f>
        <v>0.29764294757526083</v>
      </c>
      <c r="T9478">
        <v>1</v>
      </c>
      <c r="U9478" s="2">
        <f>Table1[[#This Row],[Selling Price]]*Table1[[#This Row],[Quantity]]</f>
        <v>3.4239999999999999</v>
      </c>
      <c r="V9478" s="4">
        <v>0.2</v>
      </c>
      <c r="W9478">
        <v>336</v>
      </c>
      <c r="X9478" t="s">
        <v>36</v>
      </c>
      <c r="Y9478" t="s">
        <v>52</v>
      </c>
      <c r="Z9478" s="2">
        <v>9.0030305162312132</v>
      </c>
    </row>
    <row r="9479" spans="1:26" x14ac:dyDescent="0.35">
      <c r="A9479" t="s">
        <v>43</v>
      </c>
      <c r="B9479" t="s">
        <v>44</v>
      </c>
      <c r="C9479" t="s">
        <v>27</v>
      </c>
      <c r="D9479" t="s">
        <v>46</v>
      </c>
      <c r="E9479" t="s">
        <v>102</v>
      </c>
      <c r="F9479" t="s">
        <v>5104</v>
      </c>
      <c r="G9479" t="s">
        <v>5105</v>
      </c>
      <c r="H9479" t="s">
        <v>32</v>
      </c>
      <c r="I9479" t="s">
        <v>8158</v>
      </c>
      <c r="J9479" s="1">
        <v>41889</v>
      </c>
      <c r="K9479" s="1">
        <v>41894</v>
      </c>
      <c r="L9479" t="s">
        <v>34</v>
      </c>
      <c r="M9479">
        <f>Table1[[#This Row],[Ship Date]]-Table1[[#This Row],[Order Date]]</f>
        <v>5</v>
      </c>
      <c r="N9479">
        <v>9</v>
      </c>
      <c r="O9479" t="s">
        <v>61</v>
      </c>
      <c r="P9479" s="3">
        <v>20.56</v>
      </c>
      <c r="Q9479" s="3">
        <v>16.031423756839111</v>
      </c>
      <c r="R9479" s="3">
        <f>(Table1[[#This Row],[Selling Price]]-Table1[[#This Row],[Cost Price]])</f>
        <v>4.528576243160888</v>
      </c>
      <c r="S9479" s="12">
        <f>(Table1[[#This Row],[Profit]]/Table1[[#This Row],[Selling Price]])</f>
        <v>0.22026149042611323</v>
      </c>
      <c r="T9479">
        <v>2</v>
      </c>
      <c r="U9479" s="2">
        <f>Table1[[#This Row],[Selling Price]]*Table1[[#This Row],[Quantity]]</f>
        <v>41.12</v>
      </c>
      <c r="V9479" s="4">
        <v>0</v>
      </c>
      <c r="W9479">
        <v>103</v>
      </c>
      <c r="X9479" t="s">
        <v>36</v>
      </c>
      <c r="Y9479" t="s">
        <v>36</v>
      </c>
      <c r="Z9479" s="2">
        <v>8.3935848519370246</v>
      </c>
    </row>
    <row r="9480" spans="1:26" x14ac:dyDescent="0.35">
      <c r="A9480" t="s">
        <v>43</v>
      </c>
      <c r="B9480" t="s">
        <v>44</v>
      </c>
      <c r="C9480" t="s">
        <v>64</v>
      </c>
      <c r="D9480" t="s">
        <v>46</v>
      </c>
      <c r="E9480" t="s">
        <v>65</v>
      </c>
      <c r="F9480" t="s">
        <v>3260</v>
      </c>
      <c r="G9480" t="s">
        <v>3261</v>
      </c>
      <c r="H9480" t="s">
        <v>32</v>
      </c>
      <c r="I9480" t="s">
        <v>8163</v>
      </c>
      <c r="J9480" s="1">
        <v>42684</v>
      </c>
      <c r="K9480" s="1">
        <v>42687</v>
      </c>
      <c r="L9480" t="s">
        <v>199</v>
      </c>
      <c r="M9480">
        <f>Table1[[#This Row],[Ship Date]]-Table1[[#This Row],[Order Date]]</f>
        <v>3</v>
      </c>
      <c r="N9480">
        <v>11</v>
      </c>
      <c r="O9480" t="s">
        <v>35</v>
      </c>
      <c r="P9480" s="3">
        <v>29.74</v>
      </c>
      <c r="Q9480" s="3">
        <v>23.984318697754979</v>
      </c>
      <c r="R9480" s="3">
        <f>(Table1[[#This Row],[Selling Price]]-Table1[[#This Row],[Cost Price]])</f>
        <v>5.7556813022450193</v>
      </c>
      <c r="S9480" s="12">
        <f>(Table1[[#This Row],[Profit]]/Table1[[#This Row],[Selling Price]])</f>
        <v>0.19353333228799663</v>
      </c>
      <c r="T9480">
        <v>1</v>
      </c>
      <c r="U9480" s="2">
        <f>Table1[[#This Row],[Selling Price]]*Table1[[#This Row],[Quantity]]</f>
        <v>29.74</v>
      </c>
      <c r="V9480" s="4">
        <v>0</v>
      </c>
      <c r="W9480">
        <v>239</v>
      </c>
      <c r="X9480" t="s">
        <v>36</v>
      </c>
      <c r="Y9480" t="s">
        <v>52</v>
      </c>
      <c r="Z9480" s="2">
        <v>17.761196768986789</v>
      </c>
    </row>
    <row r="9481" spans="1:26" x14ac:dyDescent="0.35">
      <c r="A9481" t="s">
        <v>43</v>
      </c>
      <c r="B9481" t="s">
        <v>44</v>
      </c>
      <c r="C9481" t="s">
        <v>64</v>
      </c>
      <c r="D9481" t="s">
        <v>46</v>
      </c>
      <c r="E9481" t="s">
        <v>102</v>
      </c>
      <c r="F9481" t="s">
        <v>588</v>
      </c>
      <c r="G9481" t="s">
        <v>589</v>
      </c>
      <c r="H9481" t="s">
        <v>32</v>
      </c>
      <c r="I9481" t="s">
        <v>8206</v>
      </c>
      <c r="J9481" s="1">
        <v>42861</v>
      </c>
      <c r="K9481" s="1">
        <v>42865</v>
      </c>
      <c r="L9481" t="s">
        <v>60</v>
      </c>
      <c r="M9481">
        <f>Table1[[#This Row],[Ship Date]]-Table1[[#This Row],[Order Date]]</f>
        <v>4</v>
      </c>
      <c r="N9481">
        <v>5</v>
      </c>
      <c r="O9481" t="s">
        <v>51</v>
      </c>
      <c r="P9481" s="3">
        <v>84.415999999999997</v>
      </c>
      <c r="Q9481" s="3">
        <v>60.6005329612168</v>
      </c>
      <c r="R9481" s="3">
        <f>(Table1[[#This Row],[Selling Price]]-Table1[[#This Row],[Cost Price]])</f>
        <v>23.815467038783197</v>
      </c>
      <c r="S9481" s="12">
        <f>(Table1[[#This Row],[Profit]]/Table1[[#This Row],[Selling Price]])</f>
        <v>0.2821202975595053</v>
      </c>
      <c r="T9481">
        <v>4</v>
      </c>
      <c r="U9481" s="2">
        <f>Table1[[#This Row],[Selling Price]]*Table1[[#This Row],[Quantity]]</f>
        <v>337.66399999999999</v>
      </c>
      <c r="V9481" s="4">
        <v>0.2</v>
      </c>
      <c r="W9481">
        <v>195</v>
      </c>
      <c r="X9481" t="s">
        <v>36</v>
      </c>
      <c r="Y9481" t="s">
        <v>68</v>
      </c>
      <c r="Z9481" s="2">
        <v>88.359405848527317</v>
      </c>
    </row>
    <row r="9482" spans="1:26" x14ac:dyDescent="0.35">
      <c r="A9482" t="s">
        <v>43</v>
      </c>
      <c r="B9482" t="s">
        <v>44</v>
      </c>
      <c r="C9482" t="s">
        <v>27</v>
      </c>
      <c r="D9482" t="s">
        <v>46</v>
      </c>
      <c r="E9482" t="s">
        <v>86</v>
      </c>
      <c r="F9482" t="s">
        <v>1438</v>
      </c>
      <c r="G9482" t="s">
        <v>1439</v>
      </c>
      <c r="H9482" t="s">
        <v>32</v>
      </c>
      <c r="I9482" t="s">
        <v>8323</v>
      </c>
      <c r="J9482" s="1">
        <v>43071</v>
      </c>
      <c r="K9482" s="1">
        <v>43071</v>
      </c>
      <c r="L9482" t="s">
        <v>1118</v>
      </c>
      <c r="M9482">
        <f>Table1[[#This Row],[Ship Date]]-Table1[[#This Row],[Order Date]]</f>
        <v>0</v>
      </c>
      <c r="N9482">
        <v>12</v>
      </c>
      <c r="O9482" t="s">
        <v>35</v>
      </c>
      <c r="P9482" s="3">
        <v>67.86</v>
      </c>
      <c r="Q9482" s="3">
        <v>54.341875242466891</v>
      </c>
      <c r="R9482" s="3">
        <f>(Table1[[#This Row],[Selling Price]]-Table1[[#This Row],[Cost Price]])</f>
        <v>13.518124757533108</v>
      </c>
      <c r="S9482" s="12">
        <f>(Table1[[#This Row],[Profit]]/Table1[[#This Row],[Selling Price]])</f>
        <v>0.19920608248648849</v>
      </c>
      <c r="T9482">
        <v>6</v>
      </c>
      <c r="U9482" s="2">
        <f>Table1[[#This Row],[Selling Price]]*Table1[[#This Row],[Quantity]]</f>
        <v>407.15999999999997</v>
      </c>
      <c r="V9482" s="4">
        <v>0.7</v>
      </c>
      <c r="W9482">
        <v>130</v>
      </c>
      <c r="X9482" t="s">
        <v>36</v>
      </c>
      <c r="Y9482" t="s">
        <v>68</v>
      </c>
      <c r="Z9482" s="2">
        <v>52.512484385749993</v>
      </c>
    </row>
    <row r="9483" spans="1:26" x14ac:dyDescent="0.35">
      <c r="A9483" t="s">
        <v>43</v>
      </c>
      <c r="B9483" t="s">
        <v>44</v>
      </c>
      <c r="C9483" t="s">
        <v>64</v>
      </c>
      <c r="D9483" t="s">
        <v>46</v>
      </c>
      <c r="E9483" t="s">
        <v>102</v>
      </c>
      <c r="F9483" t="s">
        <v>2753</v>
      </c>
      <c r="G9483" t="s">
        <v>2754</v>
      </c>
      <c r="H9483" t="s">
        <v>32</v>
      </c>
      <c r="I9483" t="s">
        <v>8347</v>
      </c>
      <c r="J9483" s="1">
        <v>42547</v>
      </c>
      <c r="K9483" s="1">
        <v>42547</v>
      </c>
      <c r="L9483" t="s">
        <v>1118</v>
      </c>
      <c r="M9483">
        <f>Table1[[#This Row],[Ship Date]]-Table1[[#This Row],[Order Date]]</f>
        <v>0</v>
      </c>
      <c r="N9483">
        <v>6</v>
      </c>
      <c r="O9483" t="s">
        <v>51</v>
      </c>
      <c r="P9483" s="3">
        <v>12.48</v>
      </c>
      <c r="Q9483" s="3">
        <v>9.1151862991412234</v>
      </c>
      <c r="R9483" s="3">
        <f>(Table1[[#This Row],[Selling Price]]-Table1[[#This Row],[Cost Price]])</f>
        <v>3.3648137008587771</v>
      </c>
      <c r="S9483" s="12">
        <f>(Table1[[#This Row],[Profit]]/Table1[[#This Row],[Selling Price]])</f>
        <v>0.26961648244060715</v>
      </c>
      <c r="T9483">
        <v>2</v>
      </c>
      <c r="U9483" s="2">
        <f>Table1[[#This Row],[Selling Price]]*Table1[[#This Row],[Quantity]]</f>
        <v>24.96</v>
      </c>
      <c r="V9483" s="4">
        <v>0</v>
      </c>
      <c r="W9483">
        <v>323</v>
      </c>
      <c r="X9483" t="s">
        <v>36</v>
      </c>
      <c r="Y9483" t="s">
        <v>52</v>
      </c>
      <c r="Z9483" s="2">
        <v>12.48</v>
      </c>
    </row>
    <row r="9484" spans="1:26" x14ac:dyDescent="0.35">
      <c r="A9484" t="s">
        <v>43</v>
      </c>
      <c r="B9484" t="s">
        <v>44</v>
      </c>
      <c r="C9484" t="s">
        <v>27</v>
      </c>
      <c r="D9484" t="s">
        <v>46</v>
      </c>
      <c r="E9484" t="s">
        <v>178</v>
      </c>
      <c r="F9484" t="s">
        <v>4683</v>
      </c>
      <c r="G9484" t="s">
        <v>610</v>
      </c>
      <c r="H9484" t="s">
        <v>32</v>
      </c>
      <c r="I9484" t="s">
        <v>8417</v>
      </c>
      <c r="J9484" s="1">
        <v>42331</v>
      </c>
      <c r="K9484" s="1">
        <v>42333</v>
      </c>
      <c r="L9484" t="s">
        <v>34</v>
      </c>
      <c r="M9484">
        <f>Table1[[#This Row],[Ship Date]]-Table1[[#This Row],[Order Date]]</f>
        <v>2</v>
      </c>
      <c r="N9484">
        <v>11</v>
      </c>
      <c r="O9484" t="s">
        <v>35</v>
      </c>
      <c r="P9484" s="3">
        <v>16.559999999999999</v>
      </c>
      <c r="Q9484" s="3">
        <v>13.550350764528201</v>
      </c>
      <c r="R9484" s="3">
        <f>(Table1[[#This Row],[Selling Price]]-Table1[[#This Row],[Cost Price]])</f>
        <v>3.0096492354717981</v>
      </c>
      <c r="S9484" s="12">
        <f>(Table1[[#This Row],[Profit]]/Table1[[#This Row],[Selling Price]])</f>
        <v>0.18174210359129217</v>
      </c>
      <c r="T9484">
        <v>2</v>
      </c>
      <c r="U9484" s="2">
        <f>Table1[[#This Row],[Selling Price]]*Table1[[#This Row],[Quantity]]</f>
        <v>33.119999999999997</v>
      </c>
      <c r="V9484" s="4">
        <v>0</v>
      </c>
      <c r="W9484">
        <v>198</v>
      </c>
      <c r="X9484" t="s">
        <v>36</v>
      </c>
      <c r="Y9484" t="s">
        <v>52</v>
      </c>
      <c r="Z9484" s="2">
        <v>23.591600636061731</v>
      </c>
    </row>
    <row r="9485" spans="1:26" x14ac:dyDescent="0.35">
      <c r="A9485" t="s">
        <v>43</v>
      </c>
      <c r="B9485" t="s">
        <v>44</v>
      </c>
      <c r="C9485" t="s">
        <v>45</v>
      </c>
      <c r="D9485" t="s">
        <v>46</v>
      </c>
      <c r="E9485" t="s">
        <v>178</v>
      </c>
      <c r="F9485" t="s">
        <v>2386</v>
      </c>
      <c r="G9485" t="s">
        <v>2387</v>
      </c>
      <c r="H9485" t="s">
        <v>32</v>
      </c>
      <c r="I9485" t="s">
        <v>8531</v>
      </c>
      <c r="J9485" s="1">
        <v>42812</v>
      </c>
      <c r="K9485" s="1">
        <v>42816</v>
      </c>
      <c r="L9485" t="s">
        <v>60</v>
      </c>
      <c r="M9485">
        <f>Table1[[#This Row],[Ship Date]]-Table1[[#This Row],[Order Date]]</f>
        <v>4</v>
      </c>
      <c r="N9485">
        <v>3</v>
      </c>
      <c r="O9485" t="s">
        <v>106</v>
      </c>
      <c r="P9485" s="3">
        <v>19.399999999999999</v>
      </c>
      <c r="Q9485" s="3">
        <v>13.695724073430741</v>
      </c>
      <c r="R9485" s="3">
        <f>(Table1[[#This Row],[Selling Price]]-Table1[[#This Row],[Cost Price]])</f>
        <v>5.7042759265692577</v>
      </c>
      <c r="S9485" s="12">
        <f>(Table1[[#This Row],[Profit]]/Table1[[#This Row],[Selling Price]])</f>
        <v>0.29403484157573495</v>
      </c>
      <c r="T9485">
        <v>5</v>
      </c>
      <c r="U9485" s="2">
        <f>Table1[[#This Row],[Selling Price]]*Table1[[#This Row],[Quantity]]</f>
        <v>97</v>
      </c>
      <c r="V9485" s="4">
        <v>0</v>
      </c>
      <c r="W9485">
        <v>473</v>
      </c>
      <c r="X9485" t="s">
        <v>36</v>
      </c>
      <c r="Y9485" t="s">
        <v>52</v>
      </c>
      <c r="Z9485" s="2">
        <v>6.8351167753984514</v>
      </c>
    </row>
    <row r="9486" spans="1:26" x14ac:dyDescent="0.35">
      <c r="A9486" t="s">
        <v>43</v>
      </c>
      <c r="B9486" t="s">
        <v>44</v>
      </c>
      <c r="C9486" t="s">
        <v>64</v>
      </c>
      <c r="D9486" t="s">
        <v>46</v>
      </c>
      <c r="E9486" t="s">
        <v>86</v>
      </c>
      <c r="F9486" t="s">
        <v>3557</v>
      </c>
      <c r="G9486" t="s">
        <v>3558</v>
      </c>
      <c r="H9486" t="s">
        <v>32</v>
      </c>
      <c r="I9486" t="s">
        <v>8535</v>
      </c>
      <c r="J9486" s="1">
        <v>42323</v>
      </c>
      <c r="K9486" s="1">
        <v>42328</v>
      </c>
      <c r="L9486" t="s">
        <v>60</v>
      </c>
      <c r="M9486">
        <f>Table1[[#This Row],[Ship Date]]-Table1[[#This Row],[Order Date]]</f>
        <v>5</v>
      </c>
      <c r="N9486">
        <v>11</v>
      </c>
      <c r="O9486" t="s">
        <v>35</v>
      </c>
      <c r="P9486" s="3">
        <v>166.92</v>
      </c>
      <c r="Q9486" s="3">
        <v>136.85578785791591</v>
      </c>
      <c r="R9486" s="3">
        <f>(Table1[[#This Row],[Selling Price]]-Table1[[#This Row],[Cost Price]])</f>
        <v>30.064212142084074</v>
      </c>
      <c r="S9486" s="12">
        <f>(Table1[[#This Row],[Profit]]/Table1[[#This Row],[Selling Price]])</f>
        <v>0.18011150336738602</v>
      </c>
      <c r="T9486">
        <v>13</v>
      </c>
      <c r="U9486" s="2">
        <f>Table1[[#This Row],[Selling Price]]*Table1[[#This Row],[Quantity]]</f>
        <v>2169.96</v>
      </c>
      <c r="V9486" s="4">
        <v>0.7</v>
      </c>
      <c r="W9486">
        <v>466</v>
      </c>
      <c r="X9486" t="s">
        <v>36</v>
      </c>
      <c r="Y9486" t="s">
        <v>68</v>
      </c>
      <c r="Z9486" s="2">
        <v>84.768623406810818</v>
      </c>
    </row>
    <row r="9487" spans="1:26" x14ac:dyDescent="0.35">
      <c r="A9487" t="s">
        <v>43</v>
      </c>
      <c r="B9487" t="s">
        <v>44</v>
      </c>
      <c r="C9487" t="s">
        <v>64</v>
      </c>
      <c r="D9487" t="s">
        <v>46</v>
      </c>
      <c r="E9487" t="s">
        <v>86</v>
      </c>
      <c r="F9487" t="s">
        <v>2389</v>
      </c>
      <c r="G9487" t="s">
        <v>2390</v>
      </c>
      <c r="H9487" t="s">
        <v>32</v>
      </c>
      <c r="I9487" t="s">
        <v>8692</v>
      </c>
      <c r="J9487" s="1">
        <v>42112</v>
      </c>
      <c r="K9487" s="1">
        <v>42116</v>
      </c>
      <c r="L9487" t="s">
        <v>34</v>
      </c>
      <c r="M9487">
        <f>Table1[[#This Row],[Ship Date]]-Table1[[#This Row],[Order Date]]</f>
        <v>4</v>
      </c>
      <c r="N9487">
        <v>4</v>
      </c>
      <c r="O9487" t="s">
        <v>106</v>
      </c>
      <c r="P9487" s="3">
        <v>1.476</v>
      </c>
      <c r="Q9487" s="3">
        <v>1.003114304791944</v>
      </c>
      <c r="R9487" s="3">
        <f>(Table1[[#This Row],[Selling Price]]-Table1[[#This Row],[Cost Price]])</f>
        <v>0.47288569520805601</v>
      </c>
      <c r="S9487" s="12">
        <f>(Table1[[#This Row],[Profit]]/Table1[[#This Row],[Selling Price]])</f>
        <v>0.32038326233608133</v>
      </c>
      <c r="T9487">
        <v>1</v>
      </c>
      <c r="U9487" s="2">
        <f>Table1[[#This Row],[Selling Price]]*Table1[[#This Row],[Quantity]]</f>
        <v>1.476</v>
      </c>
      <c r="V9487" s="4">
        <v>0.8</v>
      </c>
      <c r="W9487">
        <v>370</v>
      </c>
      <c r="X9487" t="s">
        <v>36</v>
      </c>
      <c r="Y9487" t="s">
        <v>52</v>
      </c>
      <c r="Z9487" s="2">
        <v>12.697985289013371</v>
      </c>
    </row>
    <row r="9488" spans="1:26" x14ac:dyDescent="0.35">
      <c r="A9488" t="s">
        <v>43</v>
      </c>
      <c r="B9488" t="s">
        <v>44</v>
      </c>
      <c r="C9488" t="s">
        <v>55</v>
      </c>
      <c r="D9488" t="s">
        <v>46</v>
      </c>
      <c r="E9488" t="s">
        <v>539</v>
      </c>
      <c r="F9488" t="s">
        <v>939</v>
      </c>
      <c r="G9488" t="s">
        <v>940</v>
      </c>
      <c r="H9488" t="s">
        <v>32</v>
      </c>
      <c r="I9488" t="s">
        <v>8698</v>
      </c>
      <c r="J9488" s="1">
        <v>42465</v>
      </c>
      <c r="K9488" s="1">
        <v>42469</v>
      </c>
      <c r="L9488" t="s">
        <v>60</v>
      </c>
      <c r="M9488">
        <f>Table1[[#This Row],[Ship Date]]-Table1[[#This Row],[Order Date]]</f>
        <v>4</v>
      </c>
      <c r="N9488">
        <v>4</v>
      </c>
      <c r="O9488" t="s">
        <v>106</v>
      </c>
      <c r="P9488" s="3">
        <v>769.18399999999997</v>
      </c>
      <c r="Q9488" s="3">
        <v>525.10776592551349</v>
      </c>
      <c r="R9488" s="3">
        <f>(Table1[[#This Row],[Selling Price]]-Table1[[#This Row],[Cost Price]])</f>
        <v>244.07623407448648</v>
      </c>
      <c r="S9488" s="12">
        <f>(Table1[[#This Row],[Profit]]/Table1[[#This Row],[Selling Price]])</f>
        <v>0.31731839725538558</v>
      </c>
      <c r="T9488">
        <v>4</v>
      </c>
      <c r="U9488" s="2">
        <f>Table1[[#This Row],[Selling Price]]*Table1[[#This Row],[Quantity]]</f>
        <v>3076.7359999999999</v>
      </c>
      <c r="V9488" s="4">
        <v>0.2</v>
      </c>
      <c r="W9488">
        <v>244</v>
      </c>
      <c r="X9488" t="s">
        <v>36</v>
      </c>
      <c r="Y9488" t="s">
        <v>36</v>
      </c>
      <c r="Z9488" s="2">
        <v>293.2119924341431</v>
      </c>
    </row>
    <row r="9489" spans="1:26" x14ac:dyDescent="0.35">
      <c r="A9489" t="s">
        <v>43</v>
      </c>
      <c r="B9489" t="s">
        <v>44</v>
      </c>
      <c r="C9489" t="s">
        <v>45</v>
      </c>
      <c r="D9489" t="s">
        <v>46</v>
      </c>
      <c r="E9489" t="s">
        <v>86</v>
      </c>
      <c r="F9489" t="s">
        <v>255</v>
      </c>
      <c r="G9489" t="s">
        <v>256</v>
      </c>
      <c r="H9489" t="s">
        <v>32</v>
      </c>
      <c r="I9489" t="s">
        <v>8720</v>
      </c>
      <c r="J9489" s="1">
        <v>42815</v>
      </c>
      <c r="K9489" s="1">
        <v>42819</v>
      </c>
      <c r="L9489" t="s">
        <v>60</v>
      </c>
      <c r="M9489">
        <f>Table1[[#This Row],[Ship Date]]-Table1[[#This Row],[Order Date]]</f>
        <v>4</v>
      </c>
      <c r="N9489">
        <v>3</v>
      </c>
      <c r="O9489" t="s">
        <v>106</v>
      </c>
      <c r="P9489" s="3">
        <v>30.576000000000001</v>
      </c>
      <c r="Q9489" s="3">
        <v>24.181098382940839</v>
      </c>
      <c r="R9489" s="3">
        <f>(Table1[[#This Row],[Selling Price]]-Table1[[#This Row],[Cost Price]])</f>
        <v>6.3949016170591619</v>
      </c>
      <c r="S9489" s="12">
        <f>(Table1[[#This Row],[Profit]]/Table1[[#This Row],[Selling Price]])</f>
        <v>0.20914775042710498</v>
      </c>
      <c r="T9489">
        <v>6</v>
      </c>
      <c r="U9489" s="2">
        <f>Table1[[#This Row],[Selling Price]]*Table1[[#This Row],[Quantity]]</f>
        <v>183.45600000000002</v>
      </c>
      <c r="V9489" s="4">
        <v>0.2</v>
      </c>
      <c r="W9489">
        <v>175</v>
      </c>
      <c r="X9489" t="s">
        <v>36</v>
      </c>
      <c r="Y9489" t="s">
        <v>52</v>
      </c>
      <c r="Z9489" s="2">
        <v>15.238153111515841</v>
      </c>
    </row>
    <row r="9490" spans="1:26" x14ac:dyDescent="0.35">
      <c r="A9490" t="s">
        <v>43</v>
      </c>
      <c r="B9490" t="s">
        <v>44</v>
      </c>
      <c r="C9490" t="s">
        <v>27</v>
      </c>
      <c r="D9490" t="s">
        <v>46</v>
      </c>
      <c r="E9490" t="s">
        <v>539</v>
      </c>
      <c r="F9490" t="s">
        <v>3704</v>
      </c>
      <c r="G9490" t="s">
        <v>3705</v>
      </c>
      <c r="H9490" t="s">
        <v>32</v>
      </c>
      <c r="I9490" t="s">
        <v>8767</v>
      </c>
      <c r="J9490" s="1">
        <v>41924</v>
      </c>
      <c r="K9490" s="1">
        <v>41929</v>
      </c>
      <c r="L9490" t="s">
        <v>60</v>
      </c>
      <c r="M9490">
        <f>Table1[[#This Row],[Ship Date]]-Table1[[#This Row],[Order Date]]</f>
        <v>5</v>
      </c>
      <c r="N9490">
        <v>10</v>
      </c>
      <c r="O9490" t="s">
        <v>61</v>
      </c>
      <c r="P9490" s="3">
        <v>22.24</v>
      </c>
      <c r="Q9490" s="3">
        <v>14.738083676078629</v>
      </c>
      <c r="R9490" s="3">
        <f>(Table1[[#This Row],[Selling Price]]-Table1[[#This Row],[Cost Price]])</f>
        <v>7.5019163239213693</v>
      </c>
      <c r="S9490" s="12">
        <f>(Table1[[#This Row],[Profit]]/Table1[[#This Row],[Selling Price]])</f>
        <v>0.33731638147128462</v>
      </c>
      <c r="T9490">
        <v>2</v>
      </c>
      <c r="U9490" s="2">
        <f>Table1[[#This Row],[Selling Price]]*Table1[[#This Row],[Quantity]]</f>
        <v>44.48</v>
      </c>
      <c r="V9490" s="4">
        <v>0.2</v>
      </c>
      <c r="W9490">
        <v>423</v>
      </c>
      <c r="X9490" t="s">
        <v>36</v>
      </c>
      <c r="Y9490" t="s">
        <v>52</v>
      </c>
      <c r="Z9490" s="2">
        <v>24.701732347193399</v>
      </c>
    </row>
    <row r="9491" spans="1:26" x14ac:dyDescent="0.35">
      <c r="A9491" t="s">
        <v>43</v>
      </c>
      <c r="B9491" t="s">
        <v>44</v>
      </c>
      <c r="C9491" t="s">
        <v>45</v>
      </c>
      <c r="D9491" t="s">
        <v>46</v>
      </c>
      <c r="E9491" t="s">
        <v>65</v>
      </c>
      <c r="F9491" t="s">
        <v>3547</v>
      </c>
      <c r="G9491" t="s">
        <v>3548</v>
      </c>
      <c r="H9491" t="s">
        <v>32</v>
      </c>
      <c r="I9491" t="s">
        <v>8828</v>
      </c>
      <c r="J9491" s="1">
        <v>43034</v>
      </c>
      <c r="K9491" s="1">
        <v>43039</v>
      </c>
      <c r="L9491" t="s">
        <v>60</v>
      </c>
      <c r="M9491">
        <f>Table1[[#This Row],[Ship Date]]-Table1[[#This Row],[Order Date]]</f>
        <v>5</v>
      </c>
      <c r="N9491">
        <v>10</v>
      </c>
      <c r="O9491" t="s">
        <v>61</v>
      </c>
      <c r="P9491" s="3">
        <v>55.616</v>
      </c>
      <c r="Q9491" s="3">
        <v>46.446035917584858</v>
      </c>
      <c r="R9491" s="3">
        <f>(Table1[[#This Row],[Selling Price]]-Table1[[#This Row],[Cost Price]])</f>
        <v>9.1699640824151416</v>
      </c>
      <c r="S9491" s="12">
        <f>(Table1[[#This Row],[Profit]]/Table1[[#This Row],[Selling Price]])</f>
        <v>0.16487996408255073</v>
      </c>
      <c r="T9491">
        <v>2</v>
      </c>
      <c r="U9491" s="2">
        <f>Table1[[#This Row],[Selling Price]]*Table1[[#This Row],[Quantity]]</f>
        <v>111.232</v>
      </c>
      <c r="V9491" s="4">
        <v>0.2</v>
      </c>
      <c r="W9491">
        <v>350</v>
      </c>
      <c r="X9491" t="s">
        <v>36</v>
      </c>
      <c r="Y9491" t="s">
        <v>68</v>
      </c>
      <c r="Z9491" s="2">
        <v>39.203362957787178</v>
      </c>
    </row>
    <row r="9492" spans="1:26" x14ac:dyDescent="0.35">
      <c r="A9492" t="s">
        <v>43</v>
      </c>
      <c r="B9492" t="s">
        <v>44</v>
      </c>
      <c r="C9492" t="s">
        <v>55</v>
      </c>
      <c r="D9492" t="s">
        <v>46</v>
      </c>
      <c r="E9492" t="s">
        <v>75</v>
      </c>
      <c r="F9492" t="s">
        <v>447</v>
      </c>
      <c r="G9492" t="s">
        <v>448</v>
      </c>
      <c r="H9492" t="s">
        <v>32</v>
      </c>
      <c r="I9492" t="s">
        <v>8932</v>
      </c>
      <c r="J9492" s="1">
        <v>42664</v>
      </c>
      <c r="K9492" s="1">
        <v>42670</v>
      </c>
      <c r="L9492" t="s">
        <v>60</v>
      </c>
      <c r="M9492">
        <f>Table1[[#This Row],[Ship Date]]-Table1[[#This Row],[Order Date]]</f>
        <v>6</v>
      </c>
      <c r="N9492">
        <v>10</v>
      </c>
      <c r="O9492" t="s">
        <v>61</v>
      </c>
      <c r="P9492" s="3">
        <v>12.39</v>
      </c>
      <c r="Q9492" s="3">
        <v>9.5631992279514169</v>
      </c>
      <c r="R9492" s="3">
        <f>(Table1[[#This Row],[Selling Price]]-Table1[[#This Row],[Cost Price]])</f>
        <v>2.8268007720485837</v>
      </c>
      <c r="S9492" s="12">
        <f>(Table1[[#This Row],[Profit]]/Table1[[#This Row],[Selling Price]])</f>
        <v>0.2281517975826137</v>
      </c>
      <c r="T9492">
        <v>3</v>
      </c>
      <c r="U9492" s="2">
        <f>Table1[[#This Row],[Selling Price]]*Table1[[#This Row],[Quantity]]</f>
        <v>37.17</v>
      </c>
      <c r="V9492" s="4">
        <v>0</v>
      </c>
      <c r="W9492">
        <v>464</v>
      </c>
      <c r="X9492" t="s">
        <v>68</v>
      </c>
      <c r="Y9492" t="s">
        <v>52</v>
      </c>
      <c r="Z9492" s="2">
        <v>5.6195757847011896</v>
      </c>
    </row>
    <row r="9493" spans="1:26" x14ac:dyDescent="0.35">
      <c r="A9493" t="s">
        <v>43</v>
      </c>
      <c r="B9493" t="s">
        <v>44</v>
      </c>
      <c r="C9493" t="s">
        <v>39</v>
      </c>
      <c r="D9493" t="s">
        <v>46</v>
      </c>
      <c r="E9493" t="s">
        <v>47</v>
      </c>
      <c r="F9493" t="s">
        <v>1044</v>
      </c>
      <c r="G9493" t="s">
        <v>1045</v>
      </c>
      <c r="H9493" t="s">
        <v>32</v>
      </c>
      <c r="I9493" t="s">
        <v>8951</v>
      </c>
      <c r="J9493" s="1">
        <v>43067</v>
      </c>
      <c r="K9493" s="1">
        <v>43071</v>
      </c>
      <c r="L9493" t="s">
        <v>60</v>
      </c>
      <c r="M9493">
        <f>Table1[[#This Row],[Ship Date]]-Table1[[#This Row],[Order Date]]</f>
        <v>4</v>
      </c>
      <c r="N9493">
        <v>11</v>
      </c>
      <c r="O9493" t="s">
        <v>35</v>
      </c>
      <c r="P9493" s="3">
        <v>62.65</v>
      </c>
      <c r="Q9493" s="3">
        <v>45.325384625264938</v>
      </c>
      <c r="R9493" s="3">
        <f>(Table1[[#This Row],[Selling Price]]-Table1[[#This Row],[Cost Price]])</f>
        <v>17.32461537473506</v>
      </c>
      <c r="S9493" s="12">
        <f>(Table1[[#This Row],[Profit]]/Table1[[#This Row],[Selling Price]])</f>
        <v>0.27653017357917098</v>
      </c>
      <c r="T9493">
        <v>5</v>
      </c>
      <c r="U9493" s="2">
        <f>Table1[[#This Row],[Selling Price]]*Table1[[#This Row],[Quantity]]</f>
        <v>313.25</v>
      </c>
      <c r="V9493" s="4">
        <v>0</v>
      </c>
      <c r="W9493">
        <v>257</v>
      </c>
      <c r="X9493" t="s">
        <v>36</v>
      </c>
      <c r="Y9493" t="s">
        <v>52</v>
      </c>
      <c r="Z9493" s="2">
        <v>30.61015144033103</v>
      </c>
    </row>
    <row r="9494" spans="1:26" x14ac:dyDescent="0.35">
      <c r="A9494" t="s">
        <v>43</v>
      </c>
      <c r="B9494" t="s">
        <v>44</v>
      </c>
      <c r="C9494" t="s">
        <v>64</v>
      </c>
      <c r="D9494" t="s">
        <v>46</v>
      </c>
      <c r="E9494" t="s">
        <v>86</v>
      </c>
      <c r="F9494" t="s">
        <v>3630</v>
      </c>
      <c r="G9494" t="s">
        <v>3631</v>
      </c>
      <c r="H9494" t="s">
        <v>32</v>
      </c>
      <c r="I9494" t="s">
        <v>8964</v>
      </c>
      <c r="J9494" s="1">
        <v>42794</v>
      </c>
      <c r="K9494" s="1">
        <v>42800</v>
      </c>
      <c r="L9494" t="s">
        <v>60</v>
      </c>
      <c r="M9494">
        <f>Table1[[#This Row],[Ship Date]]-Table1[[#This Row],[Order Date]]</f>
        <v>6</v>
      </c>
      <c r="N9494">
        <v>2</v>
      </c>
      <c r="O9494" t="s">
        <v>106</v>
      </c>
      <c r="P9494" s="3">
        <v>9.84</v>
      </c>
      <c r="Q9494" s="3">
        <v>7.6168129491519991</v>
      </c>
      <c r="R9494" s="3">
        <f>(Table1[[#This Row],[Selling Price]]-Table1[[#This Row],[Cost Price]])</f>
        <v>2.2231870508480007</v>
      </c>
      <c r="S9494" s="12">
        <f>(Table1[[#This Row],[Profit]]/Table1[[#This Row],[Selling Price]])</f>
        <v>0.22593364337886188</v>
      </c>
      <c r="T9494">
        <v>2</v>
      </c>
      <c r="U9494" s="2">
        <f>Table1[[#This Row],[Selling Price]]*Table1[[#This Row],[Quantity]]</f>
        <v>19.68</v>
      </c>
      <c r="V9494" s="4">
        <v>0</v>
      </c>
      <c r="W9494">
        <v>404</v>
      </c>
      <c r="X9494" t="s">
        <v>68</v>
      </c>
      <c r="Y9494" t="s">
        <v>52</v>
      </c>
      <c r="Z9494" s="2">
        <v>5.1676917864748866</v>
      </c>
    </row>
    <row r="9495" spans="1:26" x14ac:dyDescent="0.35">
      <c r="A9495" t="s">
        <v>574</v>
      </c>
      <c r="B9495" t="s">
        <v>575</v>
      </c>
      <c r="C9495" t="s">
        <v>39</v>
      </c>
      <c r="D9495" t="s">
        <v>46</v>
      </c>
      <c r="E9495" t="s">
        <v>86</v>
      </c>
      <c r="F9495" t="s">
        <v>576</v>
      </c>
      <c r="G9495" t="s">
        <v>577</v>
      </c>
      <c r="H9495" t="s">
        <v>32</v>
      </c>
      <c r="I9495" t="s">
        <v>567</v>
      </c>
      <c r="J9495" s="1">
        <v>42709</v>
      </c>
      <c r="K9495" s="1">
        <v>42713</v>
      </c>
      <c r="L9495" t="s">
        <v>60</v>
      </c>
      <c r="M9495">
        <f>Table1[[#This Row],[Ship Date]]-Table1[[#This Row],[Order Date]]</f>
        <v>4</v>
      </c>
      <c r="N9495">
        <v>12</v>
      </c>
      <c r="O9495" t="s">
        <v>35</v>
      </c>
      <c r="P9495" s="3">
        <v>171.55</v>
      </c>
      <c r="Q9495" s="3">
        <v>142.4017335390231</v>
      </c>
      <c r="R9495" s="3">
        <f>(Table1[[#This Row],[Selling Price]]-Table1[[#This Row],[Cost Price]])</f>
        <v>29.148266460976913</v>
      </c>
      <c r="S9495" s="12">
        <f>(Table1[[#This Row],[Profit]]/Table1[[#This Row],[Selling Price]])</f>
        <v>0.16991120058861506</v>
      </c>
      <c r="T9495">
        <v>5</v>
      </c>
      <c r="U9495" s="2">
        <f>Table1[[#This Row],[Selling Price]]*Table1[[#This Row],[Quantity]]</f>
        <v>857.75</v>
      </c>
      <c r="V9495" s="4">
        <v>0</v>
      </c>
      <c r="W9495">
        <v>273</v>
      </c>
      <c r="X9495" t="s">
        <v>36</v>
      </c>
      <c r="Y9495" t="s">
        <v>68</v>
      </c>
      <c r="Z9495" s="2">
        <v>43.760757763218763</v>
      </c>
    </row>
    <row r="9496" spans="1:26" x14ac:dyDescent="0.35">
      <c r="A9496" t="s">
        <v>574</v>
      </c>
      <c r="B9496" t="s">
        <v>575</v>
      </c>
      <c r="C9496" t="s">
        <v>39</v>
      </c>
      <c r="D9496" t="s">
        <v>46</v>
      </c>
      <c r="E9496" t="s">
        <v>75</v>
      </c>
      <c r="F9496" t="s">
        <v>775</v>
      </c>
      <c r="G9496" t="s">
        <v>776</v>
      </c>
      <c r="H9496" t="s">
        <v>32</v>
      </c>
      <c r="I9496" t="s">
        <v>768</v>
      </c>
      <c r="J9496" s="1">
        <v>42362</v>
      </c>
      <c r="K9496" s="1">
        <v>42365</v>
      </c>
      <c r="L9496" t="s">
        <v>199</v>
      </c>
      <c r="M9496">
        <f>Table1[[#This Row],[Ship Date]]-Table1[[#This Row],[Order Date]]</f>
        <v>3</v>
      </c>
      <c r="N9496">
        <v>12</v>
      </c>
      <c r="O9496" t="s">
        <v>35</v>
      </c>
      <c r="P9496" s="3">
        <v>27.167999999999999</v>
      </c>
      <c r="Q9496" s="3">
        <v>18.4167786662011</v>
      </c>
      <c r="R9496" s="3">
        <f>(Table1[[#This Row],[Selling Price]]-Table1[[#This Row],[Cost Price]])</f>
        <v>8.7512213337988989</v>
      </c>
      <c r="S9496" s="12">
        <f>(Table1[[#This Row],[Profit]]/Table1[[#This Row],[Selling Price]])</f>
        <v>0.32211503731591945</v>
      </c>
      <c r="T9496">
        <v>2</v>
      </c>
      <c r="U9496" s="2">
        <f>Table1[[#This Row],[Selling Price]]*Table1[[#This Row],[Quantity]]</f>
        <v>54.335999999999999</v>
      </c>
      <c r="V9496" s="4">
        <v>0.2</v>
      </c>
      <c r="W9496">
        <v>397</v>
      </c>
      <c r="X9496" t="s">
        <v>36</v>
      </c>
      <c r="Y9496" t="s">
        <v>52</v>
      </c>
      <c r="Z9496" s="2">
        <v>18.995062155352748</v>
      </c>
    </row>
    <row r="9497" spans="1:26" x14ac:dyDescent="0.35">
      <c r="A9497" t="s">
        <v>574</v>
      </c>
      <c r="B9497" t="s">
        <v>575</v>
      </c>
      <c r="C9497" t="s">
        <v>64</v>
      </c>
      <c r="D9497" t="s">
        <v>46</v>
      </c>
      <c r="E9497" t="s">
        <v>91</v>
      </c>
      <c r="F9497" t="s">
        <v>834</v>
      </c>
      <c r="G9497" t="s">
        <v>835</v>
      </c>
      <c r="H9497" t="s">
        <v>32</v>
      </c>
      <c r="I9497" t="s">
        <v>829</v>
      </c>
      <c r="J9497" s="1">
        <v>41791</v>
      </c>
      <c r="K9497" s="1">
        <v>41796</v>
      </c>
      <c r="L9497" t="s">
        <v>34</v>
      </c>
      <c r="M9497">
        <f>Table1[[#This Row],[Ship Date]]-Table1[[#This Row],[Order Date]]</f>
        <v>5</v>
      </c>
      <c r="N9497">
        <v>6</v>
      </c>
      <c r="O9497" t="s">
        <v>51</v>
      </c>
      <c r="P9497" s="3">
        <v>1503.25</v>
      </c>
      <c r="Q9497" s="3">
        <v>1069.016413716711</v>
      </c>
      <c r="R9497" s="3">
        <f>(Table1[[#This Row],[Selling Price]]-Table1[[#This Row],[Cost Price]])</f>
        <v>434.23358628328901</v>
      </c>
      <c r="S9497" s="12">
        <f>(Table1[[#This Row],[Profit]]/Table1[[#This Row],[Selling Price]])</f>
        <v>0.28886318728307936</v>
      </c>
      <c r="T9497">
        <v>5</v>
      </c>
      <c r="U9497" s="2">
        <f>Table1[[#This Row],[Selling Price]]*Table1[[#This Row],[Quantity]]</f>
        <v>7516.25</v>
      </c>
      <c r="V9497" s="4">
        <v>0</v>
      </c>
      <c r="W9497">
        <v>369</v>
      </c>
      <c r="X9497" t="s">
        <v>36</v>
      </c>
      <c r="Y9497" t="s">
        <v>36</v>
      </c>
      <c r="Z9497" s="2">
        <v>667.26111485684521</v>
      </c>
    </row>
    <row r="9498" spans="1:26" x14ac:dyDescent="0.35">
      <c r="A9498" t="s">
        <v>574</v>
      </c>
      <c r="B9498" t="s">
        <v>575</v>
      </c>
      <c r="C9498" t="s">
        <v>39</v>
      </c>
      <c r="D9498" t="s">
        <v>46</v>
      </c>
      <c r="E9498" t="s">
        <v>86</v>
      </c>
      <c r="F9498" t="s">
        <v>916</v>
      </c>
      <c r="G9498" t="s">
        <v>917</v>
      </c>
      <c r="H9498" t="s">
        <v>32</v>
      </c>
      <c r="I9498" t="s">
        <v>918</v>
      </c>
      <c r="J9498" s="1">
        <v>42273</v>
      </c>
      <c r="K9498" s="1">
        <v>42275</v>
      </c>
      <c r="L9498" t="s">
        <v>34</v>
      </c>
      <c r="M9498">
        <f>Table1[[#This Row],[Ship Date]]-Table1[[#This Row],[Order Date]]</f>
        <v>2</v>
      </c>
      <c r="N9498">
        <v>9</v>
      </c>
      <c r="O9498" t="s">
        <v>61</v>
      </c>
      <c r="P9498" s="3">
        <v>2.08</v>
      </c>
      <c r="Q9498" s="3">
        <v>1.5295184947132781</v>
      </c>
      <c r="R9498" s="3">
        <f>(Table1[[#This Row],[Selling Price]]-Table1[[#This Row],[Cost Price]])</f>
        <v>0.55048150528672202</v>
      </c>
      <c r="S9498" s="12">
        <f>(Table1[[#This Row],[Profit]]/Table1[[#This Row],[Selling Price]])</f>
        <v>0.26465456984938557</v>
      </c>
      <c r="T9498">
        <v>5</v>
      </c>
      <c r="U9498" s="2">
        <f>Table1[[#This Row],[Selling Price]]*Table1[[#This Row],[Quantity]]</f>
        <v>10.4</v>
      </c>
      <c r="V9498" s="4">
        <v>0.8</v>
      </c>
      <c r="W9498">
        <v>431</v>
      </c>
      <c r="X9498" t="s">
        <v>36</v>
      </c>
      <c r="Y9498" t="s">
        <v>52</v>
      </c>
      <c r="Z9498" s="2">
        <v>2.8549846934791079</v>
      </c>
    </row>
    <row r="9499" spans="1:26" x14ac:dyDescent="0.35">
      <c r="A9499" t="s">
        <v>574</v>
      </c>
      <c r="B9499" t="s">
        <v>575</v>
      </c>
      <c r="C9499" t="s">
        <v>45</v>
      </c>
      <c r="D9499" t="s">
        <v>46</v>
      </c>
      <c r="E9499" t="s">
        <v>75</v>
      </c>
      <c r="F9499" t="s">
        <v>1083</v>
      </c>
      <c r="G9499" t="s">
        <v>1084</v>
      </c>
      <c r="H9499" t="s">
        <v>32</v>
      </c>
      <c r="I9499" t="s">
        <v>1082</v>
      </c>
      <c r="J9499" s="1">
        <v>42924</v>
      </c>
      <c r="K9499" s="1">
        <v>42928</v>
      </c>
      <c r="L9499" t="s">
        <v>60</v>
      </c>
      <c r="M9499">
        <f>Table1[[#This Row],[Ship Date]]-Table1[[#This Row],[Order Date]]</f>
        <v>4</v>
      </c>
      <c r="N9499">
        <v>7</v>
      </c>
      <c r="O9499" t="s">
        <v>51</v>
      </c>
      <c r="P9499" s="3">
        <v>12.96</v>
      </c>
      <c r="Q9499" s="3">
        <v>8.8662576169198815</v>
      </c>
      <c r="R9499" s="3">
        <f>(Table1[[#This Row],[Selling Price]]-Table1[[#This Row],[Cost Price]])</f>
        <v>4.0937423830801194</v>
      </c>
      <c r="S9499" s="12">
        <f>(Table1[[#This Row],[Profit]]/Table1[[#This Row],[Selling Price]])</f>
        <v>0.31587518387963881</v>
      </c>
      <c r="T9499">
        <v>2</v>
      </c>
      <c r="U9499" s="2">
        <f>Table1[[#This Row],[Selling Price]]*Table1[[#This Row],[Quantity]]</f>
        <v>25.92</v>
      </c>
      <c r="V9499" s="4">
        <v>0</v>
      </c>
      <c r="W9499">
        <v>315</v>
      </c>
      <c r="X9499" t="s">
        <v>36</v>
      </c>
      <c r="Y9499" t="s">
        <v>52</v>
      </c>
      <c r="Z9499" s="2">
        <v>8.7675780920388728</v>
      </c>
    </row>
    <row r="9500" spans="1:26" x14ac:dyDescent="0.35">
      <c r="A9500" t="s">
        <v>574</v>
      </c>
      <c r="B9500" t="s">
        <v>575</v>
      </c>
      <c r="C9500" t="s">
        <v>45</v>
      </c>
      <c r="D9500" t="s">
        <v>46</v>
      </c>
      <c r="E9500" t="s">
        <v>102</v>
      </c>
      <c r="F9500" t="s">
        <v>1286</v>
      </c>
      <c r="G9500" t="s">
        <v>1287</v>
      </c>
      <c r="H9500" t="s">
        <v>32</v>
      </c>
      <c r="I9500" t="s">
        <v>1288</v>
      </c>
      <c r="J9500" s="1">
        <v>42993</v>
      </c>
      <c r="K9500" s="1">
        <v>42997</v>
      </c>
      <c r="L9500" t="s">
        <v>60</v>
      </c>
      <c r="M9500">
        <f>Table1[[#This Row],[Ship Date]]-Table1[[#This Row],[Order Date]]</f>
        <v>4</v>
      </c>
      <c r="N9500">
        <v>9</v>
      </c>
      <c r="O9500" t="s">
        <v>61</v>
      </c>
      <c r="P9500" s="3">
        <v>31.872</v>
      </c>
      <c r="Q9500" s="3">
        <v>22.07172493866921</v>
      </c>
      <c r="R9500" s="3">
        <f>(Table1[[#This Row],[Selling Price]]-Table1[[#This Row],[Cost Price]])</f>
        <v>9.8002750613307903</v>
      </c>
      <c r="S9500" s="12">
        <f>(Table1[[#This Row],[Profit]]/Table1[[#This Row],[Selling Price]])</f>
        <v>0.3074885498660514</v>
      </c>
      <c r="T9500">
        <v>8</v>
      </c>
      <c r="U9500" s="2">
        <f>Table1[[#This Row],[Selling Price]]*Table1[[#This Row],[Quantity]]</f>
        <v>254.976</v>
      </c>
      <c r="V9500" s="4">
        <v>0.2</v>
      </c>
      <c r="W9500">
        <v>218</v>
      </c>
      <c r="X9500" t="s">
        <v>36</v>
      </c>
      <c r="Y9500" t="s">
        <v>52</v>
      </c>
      <c r="Z9500" s="2">
        <v>11.44316879190376</v>
      </c>
    </row>
    <row r="9501" spans="1:26" x14ac:dyDescent="0.35">
      <c r="A9501" t="s">
        <v>574</v>
      </c>
      <c r="B9501" t="s">
        <v>575</v>
      </c>
      <c r="C9501" t="s">
        <v>39</v>
      </c>
      <c r="D9501" t="s">
        <v>46</v>
      </c>
      <c r="E9501" t="s">
        <v>75</v>
      </c>
      <c r="F9501" t="s">
        <v>1319</v>
      </c>
      <c r="G9501" t="s">
        <v>1320</v>
      </c>
      <c r="H9501" t="s">
        <v>32</v>
      </c>
      <c r="I9501" t="s">
        <v>1312</v>
      </c>
      <c r="J9501" s="1">
        <v>42461</v>
      </c>
      <c r="K9501" s="1">
        <v>42463</v>
      </c>
      <c r="L9501" t="s">
        <v>34</v>
      </c>
      <c r="M9501">
        <f>Table1[[#This Row],[Ship Date]]-Table1[[#This Row],[Order Date]]</f>
        <v>2</v>
      </c>
      <c r="N9501">
        <v>4</v>
      </c>
      <c r="O9501" t="s">
        <v>106</v>
      </c>
      <c r="P9501" s="3">
        <v>9.84</v>
      </c>
      <c r="Q9501" s="3">
        <v>6.6319966041997498</v>
      </c>
      <c r="R9501" s="3">
        <f>(Table1[[#This Row],[Selling Price]]-Table1[[#This Row],[Cost Price]])</f>
        <v>3.2080033958002501</v>
      </c>
      <c r="S9501" s="12">
        <f>(Table1[[#This Row],[Profit]]/Table1[[#This Row],[Selling Price]])</f>
        <v>0.32601660526425308</v>
      </c>
      <c r="T9501">
        <v>3</v>
      </c>
      <c r="U9501" s="2">
        <f>Table1[[#This Row],[Selling Price]]*Table1[[#This Row],[Quantity]]</f>
        <v>29.52</v>
      </c>
      <c r="V9501" s="4">
        <v>0</v>
      </c>
      <c r="W9501">
        <v>230</v>
      </c>
      <c r="X9501" t="s">
        <v>36</v>
      </c>
      <c r="Y9501" t="s">
        <v>68</v>
      </c>
      <c r="Z9501" s="2">
        <v>132.5509689941303</v>
      </c>
    </row>
    <row r="9502" spans="1:26" x14ac:dyDescent="0.35">
      <c r="A9502" t="s">
        <v>574</v>
      </c>
      <c r="B9502" t="s">
        <v>575</v>
      </c>
      <c r="C9502" t="s">
        <v>27</v>
      </c>
      <c r="D9502" t="s">
        <v>46</v>
      </c>
      <c r="E9502" t="s">
        <v>178</v>
      </c>
      <c r="F9502" t="s">
        <v>1500</v>
      </c>
      <c r="G9502" t="s">
        <v>1501</v>
      </c>
      <c r="H9502" t="s">
        <v>32</v>
      </c>
      <c r="I9502" t="s">
        <v>1497</v>
      </c>
      <c r="J9502" s="1">
        <v>42250</v>
      </c>
      <c r="K9502" s="1">
        <v>42254</v>
      </c>
      <c r="L9502" t="s">
        <v>60</v>
      </c>
      <c r="M9502">
        <f>Table1[[#This Row],[Ship Date]]-Table1[[#This Row],[Order Date]]</f>
        <v>4</v>
      </c>
      <c r="N9502">
        <v>9</v>
      </c>
      <c r="O9502" t="s">
        <v>61</v>
      </c>
      <c r="P9502" s="3">
        <v>52.512</v>
      </c>
      <c r="Q9502" s="3">
        <v>43.449932855082373</v>
      </c>
      <c r="R9502" s="3">
        <f>(Table1[[#This Row],[Selling Price]]-Table1[[#This Row],[Cost Price]])</f>
        <v>9.0620671449176271</v>
      </c>
      <c r="S9502" s="12">
        <f>(Table1[[#This Row],[Profit]]/Table1[[#This Row],[Selling Price]])</f>
        <v>0.17257135787853495</v>
      </c>
      <c r="T9502">
        <v>6</v>
      </c>
      <c r="U9502" s="2">
        <f>Table1[[#This Row],[Selling Price]]*Table1[[#This Row],[Quantity]]</f>
        <v>315.072</v>
      </c>
      <c r="V9502" s="4">
        <v>0.2</v>
      </c>
      <c r="W9502">
        <v>362</v>
      </c>
      <c r="X9502" t="s">
        <v>36</v>
      </c>
      <c r="Y9502" t="s">
        <v>52</v>
      </c>
      <c r="Z9502" s="2">
        <v>27.768355015496802</v>
      </c>
    </row>
    <row r="9503" spans="1:26" x14ac:dyDescent="0.35">
      <c r="A9503" t="s">
        <v>574</v>
      </c>
      <c r="B9503" t="s">
        <v>575</v>
      </c>
      <c r="C9503" t="s">
        <v>39</v>
      </c>
      <c r="D9503" t="s">
        <v>46</v>
      </c>
      <c r="E9503" t="s">
        <v>91</v>
      </c>
      <c r="F9503" t="s">
        <v>1575</v>
      </c>
      <c r="G9503" t="s">
        <v>1576</v>
      </c>
      <c r="H9503" t="s">
        <v>32</v>
      </c>
      <c r="I9503" t="s">
        <v>1577</v>
      </c>
      <c r="J9503" s="1">
        <v>41896</v>
      </c>
      <c r="K9503" s="1">
        <v>41900</v>
      </c>
      <c r="L9503" t="s">
        <v>34</v>
      </c>
      <c r="M9503">
        <f>Table1[[#This Row],[Ship Date]]-Table1[[#This Row],[Order Date]]</f>
        <v>4</v>
      </c>
      <c r="N9503">
        <v>9</v>
      </c>
      <c r="O9503" t="s">
        <v>61</v>
      </c>
      <c r="P9503" s="3">
        <v>13</v>
      </c>
      <c r="Q9503" s="3">
        <v>8.7318830287839226</v>
      </c>
      <c r="R9503" s="3">
        <f>(Table1[[#This Row],[Selling Price]]-Table1[[#This Row],[Cost Price]])</f>
        <v>4.2681169712160774</v>
      </c>
      <c r="S9503" s="12">
        <f>(Table1[[#This Row],[Profit]]/Table1[[#This Row],[Selling Price]])</f>
        <v>0.32831669009354442</v>
      </c>
      <c r="T9503">
        <v>5</v>
      </c>
      <c r="U9503" s="2">
        <f>Table1[[#This Row],[Selling Price]]*Table1[[#This Row],[Quantity]]</f>
        <v>65</v>
      </c>
      <c r="V9503" s="4">
        <v>0.2</v>
      </c>
      <c r="W9503">
        <v>384</v>
      </c>
      <c r="X9503" t="s">
        <v>36</v>
      </c>
      <c r="Y9503" t="s">
        <v>68</v>
      </c>
      <c r="Z9503" s="2">
        <v>132.5509689941303</v>
      </c>
    </row>
    <row r="9504" spans="1:26" x14ac:dyDescent="0.35">
      <c r="A9504" t="s">
        <v>574</v>
      </c>
      <c r="B9504" t="s">
        <v>575</v>
      </c>
      <c r="C9504" t="s">
        <v>55</v>
      </c>
      <c r="D9504" t="s">
        <v>46</v>
      </c>
      <c r="E9504" t="s">
        <v>65</v>
      </c>
      <c r="F9504" t="s">
        <v>1375</v>
      </c>
      <c r="G9504" t="s">
        <v>1376</v>
      </c>
      <c r="H9504" t="s">
        <v>32</v>
      </c>
      <c r="I9504" t="s">
        <v>1980</v>
      </c>
      <c r="J9504" s="1">
        <v>42181</v>
      </c>
      <c r="K9504" s="1">
        <v>42185</v>
      </c>
      <c r="L9504" t="s">
        <v>60</v>
      </c>
      <c r="M9504">
        <f>Table1[[#This Row],[Ship Date]]-Table1[[#This Row],[Order Date]]</f>
        <v>4</v>
      </c>
      <c r="N9504">
        <v>6</v>
      </c>
      <c r="O9504" t="s">
        <v>51</v>
      </c>
      <c r="P9504" s="3">
        <v>15.42</v>
      </c>
      <c r="Q9504" s="3">
        <v>12.754199097743591</v>
      </c>
      <c r="R9504" s="3">
        <f>(Table1[[#This Row],[Selling Price]]-Table1[[#This Row],[Cost Price]])</f>
        <v>2.6658009022564091</v>
      </c>
      <c r="S9504" s="12">
        <f>(Table1[[#This Row],[Profit]]/Table1[[#This Row],[Selling Price]])</f>
        <v>0.17287943594399541</v>
      </c>
      <c r="T9504">
        <v>1</v>
      </c>
      <c r="U9504" s="2">
        <f>Table1[[#This Row],[Selling Price]]*Table1[[#This Row],[Quantity]]</f>
        <v>15.42</v>
      </c>
      <c r="V9504" s="4">
        <v>0</v>
      </c>
      <c r="W9504">
        <v>361</v>
      </c>
      <c r="X9504" t="s">
        <v>36</v>
      </c>
      <c r="Y9504" t="s">
        <v>52</v>
      </c>
      <c r="Z9504" s="2">
        <v>30.4129938677533</v>
      </c>
    </row>
    <row r="9505" spans="1:26" x14ac:dyDescent="0.35">
      <c r="A9505" t="s">
        <v>574</v>
      </c>
      <c r="B9505" t="s">
        <v>575</v>
      </c>
      <c r="C9505" t="s">
        <v>27</v>
      </c>
      <c r="D9505" t="s">
        <v>46</v>
      </c>
      <c r="E9505" t="s">
        <v>47</v>
      </c>
      <c r="F9505" t="s">
        <v>1988</v>
      </c>
      <c r="G9505" t="s">
        <v>1989</v>
      </c>
      <c r="H9505" t="s">
        <v>32</v>
      </c>
      <c r="I9505" t="s">
        <v>1990</v>
      </c>
      <c r="J9505" s="1">
        <v>41902</v>
      </c>
      <c r="K9505" s="1">
        <v>41908</v>
      </c>
      <c r="L9505" t="s">
        <v>60</v>
      </c>
      <c r="M9505">
        <f>Table1[[#This Row],[Ship Date]]-Table1[[#This Row],[Order Date]]</f>
        <v>6</v>
      </c>
      <c r="N9505">
        <v>9</v>
      </c>
      <c r="O9505" t="s">
        <v>61</v>
      </c>
      <c r="P9505" s="3">
        <v>9.9600000000000009</v>
      </c>
      <c r="Q9505" s="3">
        <v>7.8635189385179691</v>
      </c>
      <c r="R9505" s="3">
        <f>(Table1[[#This Row],[Selling Price]]-Table1[[#This Row],[Cost Price]])</f>
        <v>2.0964810614820317</v>
      </c>
      <c r="S9505" s="12">
        <f>(Table1[[#This Row],[Profit]]/Table1[[#This Row],[Selling Price]])</f>
        <v>0.21049006641385859</v>
      </c>
      <c r="T9505">
        <v>2</v>
      </c>
      <c r="U9505" s="2">
        <f>Table1[[#This Row],[Selling Price]]*Table1[[#This Row],[Quantity]]</f>
        <v>19.920000000000002</v>
      </c>
      <c r="V9505" s="4">
        <v>0</v>
      </c>
      <c r="W9505">
        <v>270</v>
      </c>
      <c r="X9505" t="s">
        <v>68</v>
      </c>
      <c r="Y9505" t="s">
        <v>52</v>
      </c>
      <c r="Z9505" s="2">
        <v>9.2735521173241509</v>
      </c>
    </row>
    <row r="9506" spans="1:26" x14ac:dyDescent="0.35">
      <c r="A9506" t="s">
        <v>574</v>
      </c>
      <c r="B9506" t="s">
        <v>575</v>
      </c>
      <c r="C9506" t="s">
        <v>27</v>
      </c>
      <c r="D9506" t="s">
        <v>46</v>
      </c>
      <c r="E9506" t="s">
        <v>102</v>
      </c>
      <c r="F9506" t="s">
        <v>2139</v>
      </c>
      <c r="G9506" t="s">
        <v>2140</v>
      </c>
      <c r="H9506" t="s">
        <v>32</v>
      </c>
      <c r="I9506" t="s">
        <v>2141</v>
      </c>
      <c r="J9506" s="1">
        <v>42972</v>
      </c>
      <c r="K9506" s="1">
        <v>42976</v>
      </c>
      <c r="L9506" t="s">
        <v>60</v>
      </c>
      <c r="M9506">
        <f>Table1[[#This Row],[Ship Date]]-Table1[[#This Row],[Order Date]]</f>
        <v>4</v>
      </c>
      <c r="N9506">
        <v>8</v>
      </c>
      <c r="O9506" t="s">
        <v>61</v>
      </c>
      <c r="P9506" s="3">
        <v>192.16</v>
      </c>
      <c r="Q9506" s="3">
        <v>131.74120543971071</v>
      </c>
      <c r="R9506" s="3">
        <f>(Table1[[#This Row],[Selling Price]]-Table1[[#This Row],[Cost Price]])</f>
        <v>60.418794560289285</v>
      </c>
      <c r="S9506" s="12">
        <f>(Table1[[#This Row],[Profit]]/Table1[[#This Row],[Selling Price]])</f>
        <v>0.31441920566345383</v>
      </c>
      <c r="T9506">
        <v>5</v>
      </c>
      <c r="U9506" s="2">
        <f>Table1[[#This Row],[Selling Price]]*Table1[[#This Row],[Quantity]]</f>
        <v>960.8</v>
      </c>
      <c r="V9506" s="4">
        <v>0.2</v>
      </c>
      <c r="W9506">
        <v>263</v>
      </c>
      <c r="X9506" t="s">
        <v>36</v>
      </c>
      <c r="Y9506" t="s">
        <v>68</v>
      </c>
      <c r="Z9506" s="2">
        <v>57.003868051212109</v>
      </c>
    </row>
    <row r="9507" spans="1:26" x14ac:dyDescent="0.35">
      <c r="A9507" t="s">
        <v>574</v>
      </c>
      <c r="B9507" t="s">
        <v>575</v>
      </c>
      <c r="C9507" t="s">
        <v>39</v>
      </c>
      <c r="D9507" t="s">
        <v>46</v>
      </c>
      <c r="E9507" t="s">
        <v>86</v>
      </c>
      <c r="F9507" t="s">
        <v>2308</v>
      </c>
      <c r="G9507" t="s">
        <v>2309</v>
      </c>
      <c r="H9507" t="s">
        <v>32</v>
      </c>
      <c r="I9507" t="s">
        <v>2310</v>
      </c>
      <c r="J9507" s="1">
        <v>42925</v>
      </c>
      <c r="K9507" s="1">
        <v>42931</v>
      </c>
      <c r="L9507" t="s">
        <v>60</v>
      </c>
      <c r="M9507">
        <f>Table1[[#This Row],[Ship Date]]-Table1[[#This Row],[Order Date]]</f>
        <v>6</v>
      </c>
      <c r="N9507">
        <v>7</v>
      </c>
      <c r="O9507" t="s">
        <v>51</v>
      </c>
      <c r="P9507" s="3">
        <v>1.08</v>
      </c>
      <c r="Q9507" s="3">
        <v>0.76041595410311835</v>
      </c>
      <c r="R9507" s="3">
        <f>(Table1[[#This Row],[Selling Price]]-Table1[[#This Row],[Cost Price]])</f>
        <v>0.31958404589688172</v>
      </c>
      <c r="S9507" s="12">
        <f>(Table1[[#This Row],[Profit]]/Table1[[#This Row],[Selling Price]])</f>
        <v>0.29591115360822379</v>
      </c>
      <c r="T9507">
        <v>2</v>
      </c>
      <c r="U9507" s="2">
        <f>Table1[[#This Row],[Selling Price]]*Table1[[#This Row],[Quantity]]</f>
        <v>2.16</v>
      </c>
      <c r="V9507" s="4">
        <v>0.7</v>
      </c>
      <c r="W9507">
        <v>433</v>
      </c>
      <c r="X9507" t="s">
        <v>68</v>
      </c>
      <c r="Y9507" t="s">
        <v>52</v>
      </c>
      <c r="Z9507" s="2">
        <v>3.7895982036958151</v>
      </c>
    </row>
    <row r="9508" spans="1:26" x14ac:dyDescent="0.35">
      <c r="A9508" t="s">
        <v>574</v>
      </c>
      <c r="B9508" t="s">
        <v>575</v>
      </c>
      <c r="C9508" t="s">
        <v>64</v>
      </c>
      <c r="D9508" t="s">
        <v>46</v>
      </c>
      <c r="E9508" t="s">
        <v>102</v>
      </c>
      <c r="F9508" t="s">
        <v>2336</v>
      </c>
      <c r="G9508" t="s">
        <v>2337</v>
      </c>
      <c r="H9508" t="s">
        <v>32</v>
      </c>
      <c r="I9508" t="s">
        <v>2335</v>
      </c>
      <c r="J9508" s="1">
        <v>42608</v>
      </c>
      <c r="K9508" s="1">
        <v>42609</v>
      </c>
      <c r="L9508" t="s">
        <v>199</v>
      </c>
      <c r="M9508">
        <f>Table1[[#This Row],[Ship Date]]-Table1[[#This Row],[Order Date]]</f>
        <v>1</v>
      </c>
      <c r="N9508">
        <v>8</v>
      </c>
      <c r="O9508" t="s">
        <v>61</v>
      </c>
      <c r="P9508" s="3">
        <v>154.9</v>
      </c>
      <c r="Q9508" s="3">
        <v>127.8093739447812</v>
      </c>
      <c r="R9508" s="3">
        <f>(Table1[[#This Row],[Selling Price]]-Table1[[#This Row],[Cost Price]])</f>
        <v>27.090626055218806</v>
      </c>
      <c r="S9508" s="12">
        <f>(Table1[[#This Row],[Profit]]/Table1[[#This Row],[Selling Price]])</f>
        <v>0.17489106555983736</v>
      </c>
      <c r="T9508">
        <v>5</v>
      </c>
      <c r="U9508" s="2">
        <f>Table1[[#This Row],[Selling Price]]*Table1[[#This Row],[Quantity]]</f>
        <v>774.5</v>
      </c>
      <c r="V9508" s="4">
        <v>0</v>
      </c>
      <c r="W9508">
        <v>267</v>
      </c>
      <c r="X9508" t="s">
        <v>36</v>
      </c>
      <c r="Y9508" t="s">
        <v>68</v>
      </c>
      <c r="Z9508" s="2">
        <v>54.13380109814323</v>
      </c>
    </row>
    <row r="9509" spans="1:26" x14ac:dyDescent="0.35">
      <c r="A9509" t="s">
        <v>574</v>
      </c>
      <c r="B9509" t="s">
        <v>575</v>
      </c>
      <c r="C9509" t="s">
        <v>64</v>
      </c>
      <c r="D9509" t="s">
        <v>46</v>
      </c>
      <c r="E9509" t="s">
        <v>102</v>
      </c>
      <c r="F9509" t="s">
        <v>2392</v>
      </c>
      <c r="G9509" t="s">
        <v>2393</v>
      </c>
      <c r="H9509" t="s">
        <v>32</v>
      </c>
      <c r="I9509" t="s">
        <v>2394</v>
      </c>
      <c r="J9509" s="1">
        <v>42380</v>
      </c>
      <c r="K9509" s="1">
        <v>42382</v>
      </c>
      <c r="L9509" t="s">
        <v>34</v>
      </c>
      <c r="M9509">
        <f>Table1[[#This Row],[Ship Date]]-Table1[[#This Row],[Order Date]]</f>
        <v>2</v>
      </c>
      <c r="N9509">
        <v>1</v>
      </c>
      <c r="O9509" t="s">
        <v>35</v>
      </c>
      <c r="P9509" s="3">
        <v>15.552</v>
      </c>
      <c r="Q9509" s="3">
        <v>10.33209515511979</v>
      </c>
      <c r="R9509" s="3">
        <f>(Table1[[#This Row],[Selling Price]]-Table1[[#This Row],[Cost Price]])</f>
        <v>5.2199048448802099</v>
      </c>
      <c r="S9509" s="12">
        <f>(Table1[[#This Row],[Profit]]/Table1[[#This Row],[Selling Price]])</f>
        <v>0.33564202963478718</v>
      </c>
      <c r="T9509">
        <v>3</v>
      </c>
      <c r="U9509" s="2">
        <f>Table1[[#This Row],[Selling Price]]*Table1[[#This Row],[Quantity]]</f>
        <v>46.655999999999999</v>
      </c>
      <c r="V9509" s="4">
        <v>0.2</v>
      </c>
      <c r="W9509">
        <v>310</v>
      </c>
      <c r="X9509" t="s">
        <v>36</v>
      </c>
      <c r="Y9509" t="s">
        <v>52</v>
      </c>
      <c r="Z9509" s="2">
        <v>23.01216318384693</v>
      </c>
    </row>
    <row r="9510" spans="1:26" x14ac:dyDescent="0.35">
      <c r="A9510" t="s">
        <v>574</v>
      </c>
      <c r="B9510" t="s">
        <v>575</v>
      </c>
      <c r="C9510" t="s">
        <v>45</v>
      </c>
      <c r="D9510" t="s">
        <v>46</v>
      </c>
      <c r="E9510" t="s">
        <v>86</v>
      </c>
      <c r="F9510" t="s">
        <v>2571</v>
      </c>
      <c r="G9510" t="s">
        <v>2572</v>
      </c>
      <c r="H9510" t="s">
        <v>32</v>
      </c>
      <c r="I9510" t="s">
        <v>2568</v>
      </c>
      <c r="J9510" s="1">
        <v>42686</v>
      </c>
      <c r="K9510" s="1">
        <v>42689</v>
      </c>
      <c r="L9510" t="s">
        <v>34</v>
      </c>
      <c r="M9510">
        <f>Table1[[#This Row],[Ship Date]]-Table1[[#This Row],[Order Date]]</f>
        <v>3</v>
      </c>
      <c r="N9510">
        <v>11</v>
      </c>
      <c r="O9510" t="s">
        <v>35</v>
      </c>
      <c r="P9510" s="3">
        <v>17.38</v>
      </c>
      <c r="Q9510" s="3">
        <v>13.41554998403539</v>
      </c>
      <c r="R9510" s="3">
        <f>(Table1[[#This Row],[Selling Price]]-Table1[[#This Row],[Cost Price]])</f>
        <v>3.9644500159646086</v>
      </c>
      <c r="S9510" s="12">
        <f>(Table1[[#This Row],[Profit]]/Table1[[#This Row],[Selling Price]])</f>
        <v>0.22810414361131237</v>
      </c>
      <c r="T9510">
        <v>2</v>
      </c>
      <c r="U9510" s="2">
        <f>Table1[[#This Row],[Selling Price]]*Table1[[#This Row],[Quantity]]</f>
        <v>34.76</v>
      </c>
      <c r="V9510" s="4">
        <v>0</v>
      </c>
      <c r="W9510">
        <v>455</v>
      </c>
      <c r="X9510" t="s">
        <v>36</v>
      </c>
      <c r="Y9510" t="s">
        <v>52</v>
      </c>
      <c r="Z9510" s="2">
        <v>20.797985979416371</v>
      </c>
    </row>
    <row r="9511" spans="1:26" x14ac:dyDescent="0.35">
      <c r="A9511" t="s">
        <v>574</v>
      </c>
      <c r="B9511" t="s">
        <v>575</v>
      </c>
      <c r="C9511" t="s">
        <v>45</v>
      </c>
      <c r="D9511" t="s">
        <v>46</v>
      </c>
      <c r="E9511" t="s">
        <v>91</v>
      </c>
      <c r="F9511" t="s">
        <v>1777</v>
      </c>
      <c r="G9511" t="s">
        <v>1778</v>
      </c>
      <c r="H9511" t="s">
        <v>32</v>
      </c>
      <c r="I9511" t="s">
        <v>2650</v>
      </c>
      <c r="J9511" s="1">
        <v>42792</v>
      </c>
      <c r="K9511" s="1">
        <v>42794</v>
      </c>
      <c r="L9511" t="s">
        <v>34</v>
      </c>
      <c r="M9511">
        <f>Table1[[#This Row],[Ship Date]]-Table1[[#This Row],[Order Date]]</f>
        <v>2</v>
      </c>
      <c r="N9511">
        <v>2</v>
      </c>
      <c r="O9511" t="s">
        <v>106</v>
      </c>
      <c r="P9511" s="3">
        <v>81.92</v>
      </c>
      <c r="Q9511" s="3">
        <v>69.139431706824695</v>
      </c>
      <c r="R9511" s="3">
        <f>(Table1[[#This Row],[Selling Price]]-Table1[[#This Row],[Cost Price]])</f>
        <v>12.780568293175307</v>
      </c>
      <c r="S9511" s="12">
        <f>(Table1[[#This Row],[Profit]]/Table1[[#This Row],[Selling Price]])</f>
        <v>0.15601279654755013</v>
      </c>
      <c r="T9511">
        <v>4</v>
      </c>
      <c r="U9511" s="2">
        <f>Table1[[#This Row],[Selling Price]]*Table1[[#This Row],[Quantity]]</f>
        <v>327.68</v>
      </c>
      <c r="V9511" s="4">
        <v>0</v>
      </c>
      <c r="W9511">
        <v>408</v>
      </c>
      <c r="X9511" t="s">
        <v>36</v>
      </c>
      <c r="Y9511" t="s">
        <v>52</v>
      </c>
      <c r="Z9511" s="2">
        <v>10.57582652404372</v>
      </c>
    </row>
    <row r="9512" spans="1:26" x14ac:dyDescent="0.35">
      <c r="A9512" t="s">
        <v>574</v>
      </c>
      <c r="B9512" t="s">
        <v>575</v>
      </c>
      <c r="C9512" t="s">
        <v>55</v>
      </c>
      <c r="D9512" t="s">
        <v>46</v>
      </c>
      <c r="E9512" t="s">
        <v>102</v>
      </c>
      <c r="F9512" t="s">
        <v>2685</v>
      </c>
      <c r="G9512" t="s">
        <v>192</v>
      </c>
      <c r="H9512" t="s">
        <v>32</v>
      </c>
      <c r="I9512" t="s">
        <v>2684</v>
      </c>
      <c r="J9512" s="1">
        <v>42708</v>
      </c>
      <c r="K9512" s="1">
        <v>42709</v>
      </c>
      <c r="L9512" t="s">
        <v>199</v>
      </c>
      <c r="M9512">
        <f>Table1[[#This Row],[Ship Date]]-Table1[[#This Row],[Order Date]]</f>
        <v>1</v>
      </c>
      <c r="N9512">
        <v>12</v>
      </c>
      <c r="O9512" t="s">
        <v>35</v>
      </c>
      <c r="P9512" s="3">
        <v>40.56</v>
      </c>
      <c r="Q9512" s="3">
        <v>29.077236984206959</v>
      </c>
      <c r="R9512" s="3">
        <f>(Table1[[#This Row],[Selling Price]]-Table1[[#This Row],[Cost Price]])</f>
        <v>11.482763015793044</v>
      </c>
      <c r="S9512" s="12">
        <f>(Table1[[#This Row],[Profit]]/Table1[[#This Row],[Selling Price]])</f>
        <v>0.2831055970363176</v>
      </c>
      <c r="T9512">
        <v>4</v>
      </c>
      <c r="U9512" s="2">
        <f>Table1[[#This Row],[Selling Price]]*Table1[[#This Row],[Quantity]]</f>
        <v>162.24</v>
      </c>
      <c r="V9512" s="4">
        <v>0</v>
      </c>
      <c r="W9512">
        <v>215</v>
      </c>
      <c r="X9512" t="s">
        <v>36</v>
      </c>
      <c r="Y9512" t="s">
        <v>52</v>
      </c>
      <c r="Z9512" s="2">
        <v>23.632944530887389</v>
      </c>
    </row>
    <row r="9513" spans="1:26" x14ac:dyDescent="0.35">
      <c r="A9513" t="s">
        <v>574</v>
      </c>
      <c r="B9513" t="s">
        <v>575</v>
      </c>
      <c r="C9513" t="s">
        <v>64</v>
      </c>
      <c r="D9513" t="s">
        <v>46</v>
      </c>
      <c r="E9513" t="s">
        <v>270</v>
      </c>
      <c r="F9513" t="s">
        <v>959</v>
      </c>
      <c r="G9513" t="s">
        <v>960</v>
      </c>
      <c r="H9513" t="s">
        <v>32</v>
      </c>
      <c r="I9513" t="s">
        <v>2706</v>
      </c>
      <c r="J9513" s="1">
        <v>41862</v>
      </c>
      <c r="K9513" s="1">
        <v>41866</v>
      </c>
      <c r="L9513" t="s">
        <v>60</v>
      </c>
      <c r="M9513">
        <f>Table1[[#This Row],[Ship Date]]-Table1[[#This Row],[Order Date]]</f>
        <v>4</v>
      </c>
      <c r="N9513">
        <v>8</v>
      </c>
      <c r="O9513" t="s">
        <v>61</v>
      </c>
      <c r="P9513" s="3">
        <v>22.96</v>
      </c>
      <c r="Q9513" s="3">
        <v>15.905542203130061</v>
      </c>
      <c r="R9513" s="3">
        <f>(Table1[[#This Row],[Selling Price]]-Table1[[#This Row],[Cost Price]])</f>
        <v>7.05445779686994</v>
      </c>
      <c r="S9513" s="12">
        <f>(Table1[[#This Row],[Profit]]/Table1[[#This Row],[Selling Price]])</f>
        <v>0.30724990404485802</v>
      </c>
      <c r="T9513">
        <v>2</v>
      </c>
      <c r="U9513" s="2">
        <f>Table1[[#This Row],[Selling Price]]*Table1[[#This Row],[Quantity]]</f>
        <v>45.92</v>
      </c>
      <c r="V9513" s="4">
        <v>0</v>
      </c>
      <c r="W9513">
        <v>184</v>
      </c>
      <c r="X9513" t="s">
        <v>36</v>
      </c>
      <c r="Y9513" t="s">
        <v>52</v>
      </c>
      <c r="Z9513" s="2">
        <v>13.128709609097159</v>
      </c>
    </row>
    <row r="9514" spans="1:26" x14ac:dyDescent="0.35">
      <c r="A9514" t="s">
        <v>574</v>
      </c>
      <c r="B9514" t="s">
        <v>575</v>
      </c>
      <c r="C9514" t="s">
        <v>55</v>
      </c>
      <c r="D9514" t="s">
        <v>46</v>
      </c>
      <c r="E9514" t="s">
        <v>86</v>
      </c>
      <c r="F9514" t="s">
        <v>2743</v>
      </c>
      <c r="G9514" t="s">
        <v>2744</v>
      </c>
      <c r="H9514" t="s">
        <v>32</v>
      </c>
      <c r="I9514" t="s">
        <v>2745</v>
      </c>
      <c r="J9514" s="1">
        <v>42671</v>
      </c>
      <c r="K9514" s="1">
        <v>42678</v>
      </c>
      <c r="L9514" t="s">
        <v>60</v>
      </c>
      <c r="M9514">
        <f>Table1[[#This Row],[Ship Date]]-Table1[[#This Row],[Order Date]]</f>
        <v>7</v>
      </c>
      <c r="N9514">
        <v>10</v>
      </c>
      <c r="O9514" t="s">
        <v>61</v>
      </c>
      <c r="P9514" s="3">
        <v>17.616</v>
      </c>
      <c r="Q9514" s="3">
        <v>13.68829056503723</v>
      </c>
      <c r="R9514" s="3">
        <f>(Table1[[#This Row],[Selling Price]]-Table1[[#This Row],[Cost Price]])</f>
        <v>3.9277094349627699</v>
      </c>
      <c r="S9514" s="12">
        <f>(Table1[[#This Row],[Profit]]/Table1[[#This Row],[Selling Price]])</f>
        <v>0.22296261551786842</v>
      </c>
      <c r="T9514">
        <v>4</v>
      </c>
      <c r="U9514" s="2">
        <f>Table1[[#This Row],[Selling Price]]*Table1[[#This Row],[Quantity]]</f>
        <v>70.463999999999999</v>
      </c>
      <c r="V9514" s="4">
        <v>0.7</v>
      </c>
      <c r="W9514">
        <v>410</v>
      </c>
      <c r="X9514" t="s">
        <v>68</v>
      </c>
      <c r="Y9514" t="s">
        <v>52</v>
      </c>
      <c r="Z9514" s="2">
        <v>26.004280157098929</v>
      </c>
    </row>
    <row r="9515" spans="1:26" x14ac:dyDescent="0.35">
      <c r="A9515" t="s">
        <v>574</v>
      </c>
      <c r="B9515" t="s">
        <v>575</v>
      </c>
      <c r="C9515" t="s">
        <v>45</v>
      </c>
      <c r="D9515" t="s">
        <v>46</v>
      </c>
      <c r="E9515" t="s">
        <v>86</v>
      </c>
      <c r="F9515" t="s">
        <v>2759</v>
      </c>
      <c r="G9515" t="s">
        <v>2760</v>
      </c>
      <c r="H9515" t="s">
        <v>32</v>
      </c>
      <c r="I9515" t="s">
        <v>2758</v>
      </c>
      <c r="J9515" s="1">
        <v>42481</v>
      </c>
      <c r="K9515" s="1">
        <v>42486</v>
      </c>
      <c r="L9515" t="s">
        <v>60</v>
      </c>
      <c r="M9515">
        <f>Table1[[#This Row],[Ship Date]]-Table1[[#This Row],[Order Date]]</f>
        <v>5</v>
      </c>
      <c r="N9515">
        <v>4</v>
      </c>
      <c r="O9515" t="s">
        <v>106</v>
      </c>
      <c r="P9515" s="3">
        <v>44.847999999999999</v>
      </c>
      <c r="Q9515" s="3">
        <v>32.75335149709894</v>
      </c>
      <c r="R9515" s="3">
        <f>(Table1[[#This Row],[Selling Price]]-Table1[[#This Row],[Cost Price]])</f>
        <v>12.094648502901059</v>
      </c>
      <c r="S9515" s="12">
        <f>(Table1[[#This Row],[Profit]]/Table1[[#This Row],[Selling Price]])</f>
        <v>0.2696808888445652</v>
      </c>
      <c r="T9515">
        <v>8</v>
      </c>
      <c r="U9515" s="2">
        <f>Table1[[#This Row],[Selling Price]]*Table1[[#This Row],[Quantity]]</f>
        <v>358.78399999999999</v>
      </c>
      <c r="V9515" s="4">
        <v>0.8</v>
      </c>
      <c r="W9515">
        <v>402</v>
      </c>
      <c r="X9515" t="s">
        <v>36</v>
      </c>
      <c r="Y9515" t="s">
        <v>68</v>
      </c>
      <c r="Z9515" s="2">
        <v>59.399229301758261</v>
      </c>
    </row>
    <row r="9516" spans="1:26" x14ac:dyDescent="0.35">
      <c r="A9516" t="s">
        <v>574</v>
      </c>
      <c r="B9516" t="s">
        <v>575</v>
      </c>
      <c r="C9516" t="s">
        <v>27</v>
      </c>
      <c r="D9516" t="s">
        <v>46</v>
      </c>
      <c r="E9516" t="s">
        <v>65</v>
      </c>
      <c r="F9516" t="s">
        <v>1271</v>
      </c>
      <c r="G9516" t="s">
        <v>1272</v>
      </c>
      <c r="H9516" t="s">
        <v>32</v>
      </c>
      <c r="I9516" t="s">
        <v>2787</v>
      </c>
      <c r="J9516" s="1">
        <v>42547</v>
      </c>
      <c r="K9516" s="1">
        <v>42554</v>
      </c>
      <c r="L9516" t="s">
        <v>60</v>
      </c>
      <c r="M9516">
        <f>Table1[[#This Row],[Ship Date]]-Table1[[#This Row],[Order Date]]</f>
        <v>7</v>
      </c>
      <c r="N9516">
        <v>6</v>
      </c>
      <c r="O9516" t="s">
        <v>51</v>
      </c>
      <c r="P9516" s="3">
        <v>14.9</v>
      </c>
      <c r="Q9516" s="3">
        <v>9.9009255412925601</v>
      </c>
      <c r="R9516" s="3">
        <f>(Table1[[#This Row],[Selling Price]]-Table1[[#This Row],[Cost Price]])</f>
        <v>4.9990744587074403</v>
      </c>
      <c r="S9516" s="12">
        <f>(Table1[[#This Row],[Profit]]/Table1[[#This Row],[Selling Price]])</f>
        <v>0.33550835293338527</v>
      </c>
      <c r="T9516">
        <v>5</v>
      </c>
      <c r="U9516" s="2">
        <f>Table1[[#This Row],[Selling Price]]*Table1[[#This Row],[Quantity]]</f>
        <v>74.5</v>
      </c>
      <c r="V9516" s="4">
        <v>0</v>
      </c>
      <c r="W9516">
        <v>145</v>
      </c>
      <c r="X9516" t="s">
        <v>68</v>
      </c>
      <c r="Y9516" t="s">
        <v>52</v>
      </c>
      <c r="Z9516" s="2">
        <v>6.4485620929527121</v>
      </c>
    </row>
    <row r="9517" spans="1:26" x14ac:dyDescent="0.35">
      <c r="A9517" t="s">
        <v>574</v>
      </c>
      <c r="B9517" t="s">
        <v>575</v>
      </c>
      <c r="C9517" t="s">
        <v>64</v>
      </c>
      <c r="D9517" t="s">
        <v>46</v>
      </c>
      <c r="E9517" t="s">
        <v>47</v>
      </c>
      <c r="F9517" t="s">
        <v>2121</v>
      </c>
      <c r="G9517" t="s">
        <v>2122</v>
      </c>
      <c r="H9517" t="s">
        <v>32</v>
      </c>
      <c r="I9517" t="s">
        <v>3049</v>
      </c>
      <c r="J9517" s="1">
        <v>42927</v>
      </c>
      <c r="K9517" s="1">
        <v>42931</v>
      </c>
      <c r="L9517" t="s">
        <v>60</v>
      </c>
      <c r="M9517">
        <f>Table1[[#This Row],[Ship Date]]-Table1[[#This Row],[Order Date]]</f>
        <v>4</v>
      </c>
      <c r="N9517">
        <v>7</v>
      </c>
      <c r="O9517" t="s">
        <v>51</v>
      </c>
      <c r="P9517" s="3">
        <v>8.67</v>
      </c>
      <c r="Q9517" s="3">
        <v>7.2425390606511151</v>
      </c>
      <c r="R9517" s="3">
        <f>(Table1[[#This Row],[Selling Price]]-Table1[[#This Row],[Cost Price]])</f>
        <v>1.4274609393488848</v>
      </c>
      <c r="S9517" s="12">
        <f>(Table1[[#This Row],[Profit]]/Table1[[#This Row],[Selling Price]])</f>
        <v>0.16464370696065569</v>
      </c>
      <c r="T9517">
        <v>3</v>
      </c>
      <c r="U9517" s="2">
        <f>Table1[[#This Row],[Selling Price]]*Table1[[#This Row],[Quantity]]</f>
        <v>26.009999999999998</v>
      </c>
      <c r="V9517" s="4">
        <v>0</v>
      </c>
      <c r="W9517">
        <v>331</v>
      </c>
      <c r="X9517" t="s">
        <v>36</v>
      </c>
      <c r="Y9517" t="s">
        <v>52</v>
      </c>
      <c r="Z9517" s="2">
        <v>4.087077195258245</v>
      </c>
    </row>
    <row r="9518" spans="1:26" x14ac:dyDescent="0.35">
      <c r="A9518" t="s">
        <v>574</v>
      </c>
      <c r="B9518" t="s">
        <v>575</v>
      </c>
      <c r="C9518" t="s">
        <v>27</v>
      </c>
      <c r="D9518" t="s">
        <v>46</v>
      </c>
      <c r="E9518" t="s">
        <v>75</v>
      </c>
      <c r="F9518" t="s">
        <v>3213</v>
      </c>
      <c r="G9518" t="s">
        <v>3214</v>
      </c>
      <c r="H9518" t="s">
        <v>32</v>
      </c>
      <c r="I9518" t="s">
        <v>3215</v>
      </c>
      <c r="J9518" s="1">
        <v>42475</v>
      </c>
      <c r="K9518" s="1">
        <v>42479</v>
      </c>
      <c r="L9518" t="s">
        <v>60</v>
      </c>
      <c r="M9518">
        <f>Table1[[#This Row],[Ship Date]]-Table1[[#This Row],[Order Date]]</f>
        <v>4</v>
      </c>
      <c r="N9518">
        <v>4</v>
      </c>
      <c r="O9518" t="s">
        <v>106</v>
      </c>
      <c r="P9518" s="3">
        <v>33.488</v>
      </c>
      <c r="Q9518" s="3">
        <v>27.89074660027968</v>
      </c>
      <c r="R9518" s="3">
        <f>(Table1[[#This Row],[Selling Price]]-Table1[[#This Row],[Cost Price]])</f>
        <v>5.5972533997203193</v>
      </c>
      <c r="S9518" s="12">
        <f>(Table1[[#This Row],[Profit]]/Table1[[#This Row],[Selling Price]])</f>
        <v>0.1671420628201242</v>
      </c>
      <c r="T9518">
        <v>7</v>
      </c>
      <c r="U9518" s="2">
        <f>Table1[[#This Row],[Selling Price]]*Table1[[#This Row],[Quantity]]</f>
        <v>234.416</v>
      </c>
      <c r="V9518" s="4">
        <v>0.2</v>
      </c>
      <c r="W9518">
        <v>490</v>
      </c>
      <c r="X9518" t="s">
        <v>36</v>
      </c>
      <c r="Y9518" t="s">
        <v>52</v>
      </c>
      <c r="Z9518" s="2">
        <v>5.9198979720937759</v>
      </c>
    </row>
    <row r="9519" spans="1:26" x14ac:dyDescent="0.35">
      <c r="A9519" t="s">
        <v>574</v>
      </c>
      <c r="B9519" t="s">
        <v>575</v>
      </c>
      <c r="C9519" t="s">
        <v>39</v>
      </c>
      <c r="D9519" t="s">
        <v>46</v>
      </c>
      <c r="E9519" t="s">
        <v>75</v>
      </c>
      <c r="F9519" t="s">
        <v>1010</v>
      </c>
      <c r="G9519" t="s">
        <v>1011</v>
      </c>
      <c r="H9519" t="s">
        <v>32</v>
      </c>
      <c r="I9519" t="s">
        <v>3231</v>
      </c>
      <c r="J9519" s="1">
        <v>43058</v>
      </c>
      <c r="K9519" s="1">
        <v>43060</v>
      </c>
      <c r="L9519" t="s">
        <v>34</v>
      </c>
      <c r="M9519">
        <f>Table1[[#This Row],[Ship Date]]-Table1[[#This Row],[Order Date]]</f>
        <v>2</v>
      </c>
      <c r="N9519">
        <v>11</v>
      </c>
      <c r="O9519" t="s">
        <v>35</v>
      </c>
      <c r="P9519" s="3">
        <v>99.135999999999996</v>
      </c>
      <c r="Q9519" s="3">
        <v>80.099062517305782</v>
      </c>
      <c r="R9519" s="3">
        <f>(Table1[[#This Row],[Selling Price]]-Table1[[#This Row],[Cost Price]])</f>
        <v>19.036937482694213</v>
      </c>
      <c r="S9519" s="12">
        <f>(Table1[[#This Row],[Profit]]/Table1[[#This Row],[Selling Price]])</f>
        <v>0.19202850107624087</v>
      </c>
      <c r="T9519">
        <v>4</v>
      </c>
      <c r="U9519" s="2">
        <f>Table1[[#This Row],[Selling Price]]*Table1[[#This Row],[Quantity]]</f>
        <v>396.54399999999998</v>
      </c>
      <c r="V9519" s="4">
        <v>0.2</v>
      </c>
      <c r="W9519">
        <v>395</v>
      </c>
      <c r="X9519" t="s">
        <v>36</v>
      </c>
      <c r="Y9519" t="s">
        <v>68</v>
      </c>
      <c r="Z9519" s="2">
        <v>48.316693966056107</v>
      </c>
    </row>
    <row r="9520" spans="1:26" x14ac:dyDescent="0.35">
      <c r="A9520" t="s">
        <v>574</v>
      </c>
      <c r="B9520" t="s">
        <v>575</v>
      </c>
      <c r="C9520" t="s">
        <v>27</v>
      </c>
      <c r="D9520" t="s">
        <v>46</v>
      </c>
      <c r="E9520" t="s">
        <v>86</v>
      </c>
      <c r="F9520" t="s">
        <v>3248</v>
      </c>
      <c r="G9520" t="s">
        <v>3249</v>
      </c>
      <c r="H9520" t="s">
        <v>32</v>
      </c>
      <c r="I9520" t="s">
        <v>3243</v>
      </c>
      <c r="J9520" s="1">
        <v>42479</v>
      </c>
      <c r="K9520" s="1">
        <v>42484</v>
      </c>
      <c r="L9520" t="s">
        <v>34</v>
      </c>
      <c r="M9520">
        <f>Table1[[#This Row],[Ship Date]]-Table1[[#This Row],[Order Date]]</f>
        <v>5</v>
      </c>
      <c r="N9520">
        <v>4</v>
      </c>
      <c r="O9520" t="s">
        <v>106</v>
      </c>
      <c r="P9520" s="3">
        <v>9.3360000000000003</v>
      </c>
      <c r="Q9520" s="3">
        <v>7.4204043474620782</v>
      </c>
      <c r="R9520" s="3">
        <f>(Table1[[#This Row],[Selling Price]]-Table1[[#This Row],[Cost Price]])</f>
        <v>1.9155956525379221</v>
      </c>
      <c r="S9520" s="12">
        <f>(Table1[[#This Row],[Profit]]/Table1[[#This Row],[Selling Price]])</f>
        <v>0.20518376740980313</v>
      </c>
      <c r="T9520">
        <v>3</v>
      </c>
      <c r="U9520" s="2">
        <f>Table1[[#This Row],[Selling Price]]*Table1[[#This Row],[Quantity]]</f>
        <v>28.008000000000003</v>
      </c>
      <c r="V9520" s="4">
        <v>0.2</v>
      </c>
      <c r="W9520">
        <v>491</v>
      </c>
      <c r="X9520" t="s">
        <v>36</v>
      </c>
      <c r="Y9520" t="s">
        <v>52</v>
      </c>
      <c r="Z9520" s="2">
        <v>4.8312797735175712</v>
      </c>
    </row>
    <row r="9521" spans="1:26" x14ac:dyDescent="0.35">
      <c r="A9521" t="s">
        <v>574</v>
      </c>
      <c r="B9521" t="s">
        <v>575</v>
      </c>
      <c r="C9521" t="s">
        <v>64</v>
      </c>
      <c r="D9521" t="s">
        <v>46</v>
      </c>
      <c r="E9521" t="s">
        <v>65</v>
      </c>
      <c r="F9521" t="s">
        <v>1328</v>
      </c>
      <c r="G9521" t="s">
        <v>1329</v>
      </c>
      <c r="H9521" t="s">
        <v>32</v>
      </c>
      <c r="I9521" t="s">
        <v>3287</v>
      </c>
      <c r="J9521" s="1">
        <v>42082</v>
      </c>
      <c r="K9521" s="1">
        <v>42083</v>
      </c>
      <c r="L9521" t="s">
        <v>199</v>
      </c>
      <c r="M9521">
        <f>Table1[[#This Row],[Ship Date]]-Table1[[#This Row],[Order Date]]</f>
        <v>1</v>
      </c>
      <c r="N9521">
        <v>3</v>
      </c>
      <c r="O9521" t="s">
        <v>106</v>
      </c>
      <c r="P9521" s="3">
        <v>1247.6400000000001</v>
      </c>
      <c r="Q9521" s="3">
        <v>951.14027410053973</v>
      </c>
      <c r="R9521" s="3">
        <f>(Table1[[#This Row],[Selling Price]]-Table1[[#This Row],[Cost Price]])</f>
        <v>296.49972589946037</v>
      </c>
      <c r="S9521" s="12">
        <f>(Table1[[#This Row],[Profit]]/Table1[[#This Row],[Selling Price]])</f>
        <v>0.23764846101396264</v>
      </c>
      <c r="T9521">
        <v>3</v>
      </c>
      <c r="U9521" s="2">
        <f>Table1[[#This Row],[Selling Price]]*Table1[[#This Row],[Quantity]]</f>
        <v>3742.92</v>
      </c>
      <c r="V9521" s="4">
        <v>0</v>
      </c>
      <c r="W9521">
        <v>407</v>
      </c>
      <c r="X9521" t="s">
        <v>36</v>
      </c>
      <c r="Y9521" t="s">
        <v>36</v>
      </c>
      <c r="Z9521" s="2">
        <v>666.96572667326768</v>
      </c>
    </row>
    <row r="9522" spans="1:26" x14ac:dyDescent="0.35">
      <c r="A9522" t="s">
        <v>574</v>
      </c>
      <c r="B9522" t="s">
        <v>575</v>
      </c>
      <c r="C9522" t="s">
        <v>55</v>
      </c>
      <c r="D9522" t="s">
        <v>46</v>
      </c>
      <c r="E9522" t="s">
        <v>86</v>
      </c>
      <c r="F9522" t="s">
        <v>1912</v>
      </c>
      <c r="G9522" t="s">
        <v>1913</v>
      </c>
      <c r="H9522" t="s">
        <v>32</v>
      </c>
      <c r="I9522" t="s">
        <v>3364</v>
      </c>
      <c r="J9522" s="1">
        <v>42330</v>
      </c>
      <c r="K9522" s="1">
        <v>42334</v>
      </c>
      <c r="L9522" t="s">
        <v>60</v>
      </c>
      <c r="M9522">
        <f>Table1[[#This Row],[Ship Date]]-Table1[[#This Row],[Order Date]]</f>
        <v>4</v>
      </c>
      <c r="N9522">
        <v>11</v>
      </c>
      <c r="O9522" t="s">
        <v>35</v>
      </c>
      <c r="P9522" s="3">
        <v>11.61</v>
      </c>
      <c r="Q9522" s="3">
        <v>8.2996949992286861</v>
      </c>
      <c r="R9522" s="3">
        <f>(Table1[[#This Row],[Selling Price]]-Table1[[#This Row],[Cost Price]])</f>
        <v>3.3103050007713133</v>
      </c>
      <c r="S9522" s="12">
        <f>(Table1[[#This Row],[Profit]]/Table1[[#This Row],[Selling Price]])</f>
        <v>0.2851253230638513</v>
      </c>
      <c r="T9522">
        <v>2</v>
      </c>
      <c r="U9522" s="2">
        <f>Table1[[#This Row],[Selling Price]]*Table1[[#This Row],[Quantity]]</f>
        <v>23.22</v>
      </c>
      <c r="V9522" s="4">
        <v>0.7</v>
      </c>
      <c r="W9522">
        <v>470</v>
      </c>
      <c r="X9522" t="s">
        <v>36</v>
      </c>
      <c r="Y9522" t="s">
        <v>52</v>
      </c>
      <c r="Z9522" s="2">
        <v>24.35416507902557</v>
      </c>
    </row>
    <row r="9523" spans="1:26" x14ac:dyDescent="0.35">
      <c r="A9523" t="s">
        <v>574</v>
      </c>
      <c r="B9523" t="s">
        <v>575</v>
      </c>
      <c r="C9523" t="s">
        <v>55</v>
      </c>
      <c r="D9523" t="s">
        <v>46</v>
      </c>
      <c r="E9523" t="s">
        <v>91</v>
      </c>
      <c r="F9523" t="s">
        <v>3401</v>
      </c>
      <c r="G9523" t="s">
        <v>3402</v>
      </c>
      <c r="H9523" t="s">
        <v>32</v>
      </c>
      <c r="I9523" t="s">
        <v>3403</v>
      </c>
      <c r="J9523" s="1">
        <v>42945</v>
      </c>
      <c r="K9523" s="1">
        <v>42948</v>
      </c>
      <c r="L9523" t="s">
        <v>34</v>
      </c>
      <c r="M9523">
        <f>Table1[[#This Row],[Ship Date]]-Table1[[#This Row],[Order Date]]</f>
        <v>3</v>
      </c>
      <c r="N9523">
        <v>7</v>
      </c>
      <c r="O9523" t="s">
        <v>51</v>
      </c>
      <c r="P9523" s="3">
        <v>34.847999999999999</v>
      </c>
      <c r="Q9523" s="3">
        <v>23.595591013897561</v>
      </c>
      <c r="R9523" s="3">
        <f>(Table1[[#This Row],[Selling Price]]-Table1[[#This Row],[Cost Price]])</f>
        <v>11.252408986102438</v>
      </c>
      <c r="S9523" s="12">
        <f>(Table1[[#This Row],[Profit]]/Table1[[#This Row],[Selling Price]])</f>
        <v>0.32289970690147035</v>
      </c>
      <c r="T9523">
        <v>2</v>
      </c>
      <c r="U9523" s="2">
        <f>Table1[[#This Row],[Selling Price]]*Table1[[#This Row],[Quantity]]</f>
        <v>69.695999999999998</v>
      </c>
      <c r="V9523" s="4">
        <v>0.2</v>
      </c>
      <c r="W9523">
        <v>415</v>
      </c>
      <c r="X9523" t="s">
        <v>36</v>
      </c>
      <c r="Y9523" t="s">
        <v>52</v>
      </c>
      <c r="Z9523" s="2">
        <v>19.169699715958</v>
      </c>
    </row>
    <row r="9524" spans="1:26" x14ac:dyDescent="0.35">
      <c r="A9524" t="s">
        <v>574</v>
      </c>
      <c r="B9524" t="s">
        <v>575</v>
      </c>
      <c r="C9524" t="s">
        <v>55</v>
      </c>
      <c r="D9524" t="s">
        <v>46</v>
      </c>
      <c r="E9524" t="s">
        <v>86</v>
      </c>
      <c r="F9524" t="s">
        <v>1893</v>
      </c>
      <c r="G9524" t="s">
        <v>1894</v>
      </c>
      <c r="H9524" t="s">
        <v>32</v>
      </c>
      <c r="I9524" t="s">
        <v>3412</v>
      </c>
      <c r="J9524" s="1">
        <v>42595</v>
      </c>
      <c r="K9524" s="1">
        <v>42599</v>
      </c>
      <c r="L9524" t="s">
        <v>34</v>
      </c>
      <c r="M9524">
        <f>Table1[[#This Row],[Ship Date]]-Table1[[#This Row],[Order Date]]</f>
        <v>4</v>
      </c>
      <c r="N9524">
        <v>8</v>
      </c>
      <c r="O9524" t="s">
        <v>61</v>
      </c>
      <c r="P9524" s="3">
        <v>11.231999999999999</v>
      </c>
      <c r="Q9524" s="3">
        <v>7.748365504856352</v>
      </c>
      <c r="R9524" s="3">
        <f>(Table1[[#This Row],[Selling Price]]-Table1[[#This Row],[Cost Price]])</f>
        <v>3.4836344951436473</v>
      </c>
      <c r="S9524" s="12">
        <f>(Table1[[#This Row],[Profit]]/Table1[[#This Row],[Selling Price]])</f>
        <v>0.31015264379840168</v>
      </c>
      <c r="T9524">
        <v>8</v>
      </c>
      <c r="U9524" s="2">
        <f>Table1[[#This Row],[Selling Price]]*Table1[[#This Row],[Quantity]]</f>
        <v>89.855999999999995</v>
      </c>
      <c r="V9524" s="4">
        <v>0.7</v>
      </c>
      <c r="W9524">
        <v>325</v>
      </c>
      <c r="X9524" t="s">
        <v>36</v>
      </c>
      <c r="Y9524" t="s">
        <v>52</v>
      </c>
      <c r="Z9524" s="2">
        <v>5.9356191637556108</v>
      </c>
    </row>
    <row r="9525" spans="1:26" x14ac:dyDescent="0.35">
      <c r="A9525" t="s">
        <v>574</v>
      </c>
      <c r="B9525" t="s">
        <v>575</v>
      </c>
      <c r="C9525" t="s">
        <v>64</v>
      </c>
      <c r="D9525" t="s">
        <v>46</v>
      </c>
      <c r="E9525" t="s">
        <v>75</v>
      </c>
      <c r="F9525" t="s">
        <v>131</v>
      </c>
      <c r="G9525" t="s">
        <v>132</v>
      </c>
      <c r="H9525" t="s">
        <v>32</v>
      </c>
      <c r="I9525" t="s">
        <v>3531</v>
      </c>
      <c r="J9525" s="1">
        <v>41811</v>
      </c>
      <c r="K9525" s="1">
        <v>41814</v>
      </c>
      <c r="L9525" t="s">
        <v>199</v>
      </c>
      <c r="M9525">
        <f>Table1[[#This Row],[Ship Date]]-Table1[[#This Row],[Order Date]]</f>
        <v>3</v>
      </c>
      <c r="N9525">
        <v>6</v>
      </c>
      <c r="O9525" t="s">
        <v>51</v>
      </c>
      <c r="P9525" s="3">
        <v>21.4</v>
      </c>
      <c r="Q9525" s="3">
        <v>16.503035485429571</v>
      </c>
      <c r="R9525" s="3">
        <f>(Table1[[#This Row],[Selling Price]]-Table1[[#This Row],[Cost Price]])</f>
        <v>4.8969645145704277</v>
      </c>
      <c r="S9525" s="12">
        <f>(Table1[[#This Row],[Profit]]/Table1[[#This Row],[Selling Price]])</f>
        <v>0.22883011750329102</v>
      </c>
      <c r="T9525">
        <v>5</v>
      </c>
      <c r="U9525" s="2">
        <f>Table1[[#This Row],[Selling Price]]*Table1[[#This Row],[Quantity]]</f>
        <v>107</v>
      </c>
      <c r="V9525" s="4">
        <v>0</v>
      </c>
      <c r="W9525">
        <v>129</v>
      </c>
      <c r="X9525" t="s">
        <v>36</v>
      </c>
      <c r="Y9525" t="s">
        <v>52</v>
      </c>
      <c r="Z9525" s="2">
        <v>6.200902668544467</v>
      </c>
    </row>
    <row r="9526" spans="1:26" x14ac:dyDescent="0.35">
      <c r="A9526" t="s">
        <v>574</v>
      </c>
      <c r="B9526" t="s">
        <v>575</v>
      </c>
      <c r="C9526" t="s">
        <v>27</v>
      </c>
      <c r="D9526" t="s">
        <v>46</v>
      </c>
      <c r="E9526" t="s">
        <v>91</v>
      </c>
      <c r="F9526" t="s">
        <v>2021</v>
      </c>
      <c r="G9526" t="s">
        <v>2022</v>
      </c>
      <c r="H9526" t="s">
        <v>32</v>
      </c>
      <c r="I9526" t="s">
        <v>3726</v>
      </c>
      <c r="J9526" s="1">
        <v>41968</v>
      </c>
      <c r="K9526" s="1">
        <v>41970</v>
      </c>
      <c r="L9526" t="s">
        <v>34</v>
      </c>
      <c r="M9526">
        <f>Table1[[#This Row],[Ship Date]]-Table1[[#This Row],[Order Date]]</f>
        <v>2</v>
      </c>
      <c r="N9526">
        <v>11</v>
      </c>
      <c r="O9526" t="s">
        <v>35</v>
      </c>
      <c r="P9526" s="3">
        <v>320.88</v>
      </c>
      <c r="Q9526" s="3">
        <v>267.15670552913451</v>
      </c>
      <c r="R9526" s="3">
        <f>(Table1[[#This Row],[Selling Price]]-Table1[[#This Row],[Cost Price]])</f>
        <v>53.723294470865483</v>
      </c>
      <c r="S9526" s="12">
        <f>(Table1[[#This Row],[Profit]]/Table1[[#This Row],[Selling Price]])</f>
        <v>0.16742487681022653</v>
      </c>
      <c r="T9526">
        <v>6</v>
      </c>
      <c r="U9526" s="2">
        <f>Table1[[#This Row],[Selling Price]]*Table1[[#This Row],[Quantity]]</f>
        <v>1925.28</v>
      </c>
      <c r="V9526" s="4">
        <v>0</v>
      </c>
      <c r="W9526">
        <v>498</v>
      </c>
      <c r="X9526" t="s">
        <v>36</v>
      </c>
      <c r="Y9526" t="s">
        <v>68</v>
      </c>
      <c r="Z9526" s="2">
        <v>115.5960024775943</v>
      </c>
    </row>
    <row r="9527" spans="1:26" x14ac:dyDescent="0.35">
      <c r="A9527" t="s">
        <v>574</v>
      </c>
      <c r="B9527" t="s">
        <v>575</v>
      </c>
      <c r="C9527" t="s">
        <v>45</v>
      </c>
      <c r="D9527" t="s">
        <v>46</v>
      </c>
      <c r="E9527" t="s">
        <v>47</v>
      </c>
      <c r="F9527" t="s">
        <v>2087</v>
      </c>
      <c r="G9527" t="s">
        <v>2088</v>
      </c>
      <c r="H9527" t="s">
        <v>32</v>
      </c>
      <c r="I9527" t="s">
        <v>4072</v>
      </c>
      <c r="J9527" s="1">
        <v>42936</v>
      </c>
      <c r="K9527" s="1">
        <v>42941</v>
      </c>
      <c r="L9527" t="s">
        <v>60</v>
      </c>
      <c r="M9527">
        <f>Table1[[#This Row],[Ship Date]]-Table1[[#This Row],[Order Date]]</f>
        <v>5</v>
      </c>
      <c r="N9527">
        <v>7</v>
      </c>
      <c r="O9527" t="s">
        <v>51</v>
      </c>
      <c r="P9527" s="3">
        <v>14.62</v>
      </c>
      <c r="Q9527" s="3">
        <v>11.94664195013122</v>
      </c>
      <c r="R9527" s="3">
        <f>(Table1[[#This Row],[Selling Price]]-Table1[[#This Row],[Cost Price]])</f>
        <v>2.6733580498687797</v>
      </c>
      <c r="S9527" s="12">
        <f>(Table1[[#This Row],[Profit]]/Table1[[#This Row],[Selling Price]])</f>
        <v>0.18285622776120244</v>
      </c>
      <c r="T9527">
        <v>2</v>
      </c>
      <c r="U9527" s="2">
        <f>Table1[[#This Row],[Selling Price]]*Table1[[#This Row],[Quantity]]</f>
        <v>29.24</v>
      </c>
      <c r="V9527" s="4">
        <v>0</v>
      </c>
      <c r="W9527">
        <v>155</v>
      </c>
      <c r="X9527" t="s">
        <v>36</v>
      </c>
      <c r="Y9527" t="s">
        <v>52</v>
      </c>
      <c r="Z9527" s="2">
        <v>15.62319525932871</v>
      </c>
    </row>
    <row r="9528" spans="1:26" x14ac:dyDescent="0.35">
      <c r="A9528" t="s">
        <v>574</v>
      </c>
      <c r="B9528" t="s">
        <v>575</v>
      </c>
      <c r="C9528" t="s">
        <v>64</v>
      </c>
      <c r="D9528" t="s">
        <v>46</v>
      </c>
      <c r="E9528" t="s">
        <v>102</v>
      </c>
      <c r="F9528" t="s">
        <v>4095</v>
      </c>
      <c r="G9528" t="s">
        <v>4096</v>
      </c>
      <c r="H9528" t="s">
        <v>32</v>
      </c>
      <c r="I9528" t="s">
        <v>4097</v>
      </c>
      <c r="J9528" s="1">
        <v>41874</v>
      </c>
      <c r="K9528" s="1">
        <v>41874</v>
      </c>
      <c r="L9528" t="s">
        <v>1118</v>
      </c>
      <c r="M9528">
        <f>Table1[[#This Row],[Ship Date]]-Table1[[#This Row],[Order Date]]</f>
        <v>0</v>
      </c>
      <c r="N9528">
        <v>8</v>
      </c>
      <c r="O9528" t="s">
        <v>61</v>
      </c>
      <c r="P9528" s="3">
        <v>25.92</v>
      </c>
      <c r="Q9528" s="3">
        <v>21.856330662122641</v>
      </c>
      <c r="R9528" s="3">
        <f>(Table1[[#This Row],[Selling Price]]-Table1[[#This Row],[Cost Price]])</f>
        <v>4.0636693378773607</v>
      </c>
      <c r="S9528" s="12">
        <f>(Table1[[#This Row],[Profit]]/Table1[[#This Row],[Selling Price]])</f>
        <v>0.15677736643045373</v>
      </c>
      <c r="T9528">
        <v>4</v>
      </c>
      <c r="U9528" s="2">
        <f>Table1[[#This Row],[Selling Price]]*Table1[[#This Row],[Quantity]]</f>
        <v>103.68</v>
      </c>
      <c r="V9528" s="4">
        <v>0</v>
      </c>
      <c r="W9528">
        <v>261</v>
      </c>
      <c r="X9528" t="s">
        <v>36</v>
      </c>
      <c r="Y9528" t="s">
        <v>52</v>
      </c>
      <c r="Z9528" s="2">
        <v>4.8922927140554471</v>
      </c>
    </row>
    <row r="9529" spans="1:26" x14ac:dyDescent="0.35">
      <c r="A9529" t="s">
        <v>574</v>
      </c>
      <c r="B9529" t="s">
        <v>575</v>
      </c>
      <c r="C9529" t="s">
        <v>64</v>
      </c>
      <c r="D9529" t="s">
        <v>46</v>
      </c>
      <c r="E9529" t="s">
        <v>75</v>
      </c>
      <c r="F9529" t="s">
        <v>2670</v>
      </c>
      <c r="G9529" t="s">
        <v>2671</v>
      </c>
      <c r="H9529" t="s">
        <v>32</v>
      </c>
      <c r="I9529" t="s">
        <v>4099</v>
      </c>
      <c r="J9529" s="1">
        <v>42684</v>
      </c>
      <c r="K9529" s="1">
        <v>42689</v>
      </c>
      <c r="L9529" t="s">
        <v>60</v>
      </c>
      <c r="M9529">
        <f>Table1[[#This Row],[Ship Date]]-Table1[[#This Row],[Order Date]]</f>
        <v>5</v>
      </c>
      <c r="N9529">
        <v>11</v>
      </c>
      <c r="O9529" t="s">
        <v>35</v>
      </c>
      <c r="P9529" s="3">
        <v>41.86</v>
      </c>
      <c r="Q9529" s="3">
        <v>31.816749771964659</v>
      </c>
      <c r="R9529" s="3">
        <f>(Table1[[#This Row],[Selling Price]]-Table1[[#This Row],[Cost Price]])</f>
        <v>10.04325022803534</v>
      </c>
      <c r="S9529" s="12">
        <f>(Table1[[#This Row],[Profit]]/Table1[[#This Row],[Selling Price]])</f>
        <v>0.23992475461145105</v>
      </c>
      <c r="T9529">
        <v>7</v>
      </c>
      <c r="U9529" s="2">
        <f>Table1[[#This Row],[Selling Price]]*Table1[[#This Row],[Quantity]]</f>
        <v>293.02</v>
      </c>
      <c r="V9529" s="4">
        <v>0</v>
      </c>
      <c r="W9529">
        <v>203</v>
      </c>
      <c r="X9529" t="s">
        <v>36</v>
      </c>
      <c r="Y9529" t="s">
        <v>52</v>
      </c>
      <c r="Z9529" s="2">
        <v>13.775649627755</v>
      </c>
    </row>
    <row r="9530" spans="1:26" x14ac:dyDescent="0.35">
      <c r="A9530" t="s">
        <v>574</v>
      </c>
      <c r="B9530" t="s">
        <v>575</v>
      </c>
      <c r="C9530" t="s">
        <v>55</v>
      </c>
      <c r="D9530" t="s">
        <v>46</v>
      </c>
      <c r="E9530" t="s">
        <v>86</v>
      </c>
      <c r="F9530" t="s">
        <v>1939</v>
      </c>
      <c r="G9530" t="s">
        <v>1940</v>
      </c>
      <c r="H9530" t="s">
        <v>32</v>
      </c>
      <c r="I9530" t="s">
        <v>4185</v>
      </c>
      <c r="J9530" s="1">
        <v>42162</v>
      </c>
      <c r="K9530" s="1">
        <v>42164</v>
      </c>
      <c r="L9530" t="s">
        <v>34</v>
      </c>
      <c r="M9530">
        <f>Table1[[#This Row],[Ship Date]]-Table1[[#This Row],[Order Date]]</f>
        <v>2</v>
      </c>
      <c r="N9530">
        <v>6</v>
      </c>
      <c r="O9530" t="s">
        <v>51</v>
      </c>
      <c r="P9530" s="3">
        <v>7.52</v>
      </c>
      <c r="Q9530" s="3">
        <v>5.8139387456905736</v>
      </c>
      <c r="R9530" s="3">
        <f>(Table1[[#This Row],[Selling Price]]-Table1[[#This Row],[Cost Price]])</f>
        <v>1.706061254309426</v>
      </c>
      <c r="S9530" s="12">
        <f>(Table1[[#This Row],[Profit]]/Table1[[#This Row],[Selling Price]])</f>
        <v>0.22686984764753007</v>
      </c>
      <c r="T9530">
        <v>5</v>
      </c>
      <c r="U9530" s="2">
        <f>Table1[[#This Row],[Selling Price]]*Table1[[#This Row],[Quantity]]</f>
        <v>37.599999999999994</v>
      </c>
      <c r="V9530" s="4">
        <v>0.2</v>
      </c>
      <c r="W9530">
        <v>124</v>
      </c>
      <c r="X9530" t="s">
        <v>36</v>
      </c>
      <c r="Y9530" t="s">
        <v>52</v>
      </c>
      <c r="Z9530" s="2">
        <v>2.4903200329810362</v>
      </c>
    </row>
    <row r="9531" spans="1:26" x14ac:dyDescent="0.35">
      <c r="A9531" t="s">
        <v>574</v>
      </c>
      <c r="B9531" t="s">
        <v>575</v>
      </c>
      <c r="C9531" t="s">
        <v>45</v>
      </c>
      <c r="D9531" t="s">
        <v>46</v>
      </c>
      <c r="E9531" t="s">
        <v>86</v>
      </c>
      <c r="F9531" t="s">
        <v>3023</v>
      </c>
      <c r="G9531" t="s">
        <v>3024</v>
      </c>
      <c r="H9531" t="s">
        <v>32</v>
      </c>
      <c r="I9531" t="s">
        <v>4300</v>
      </c>
      <c r="J9531" s="1">
        <v>42658</v>
      </c>
      <c r="K9531" s="1">
        <v>42664</v>
      </c>
      <c r="L9531" t="s">
        <v>60</v>
      </c>
      <c r="M9531">
        <f>Table1[[#This Row],[Ship Date]]-Table1[[#This Row],[Order Date]]</f>
        <v>6</v>
      </c>
      <c r="N9531">
        <v>10</v>
      </c>
      <c r="O9531" t="s">
        <v>61</v>
      </c>
      <c r="P9531" s="3">
        <v>121.6</v>
      </c>
      <c r="Q9531" s="3">
        <v>89.180773481231327</v>
      </c>
      <c r="R9531" s="3">
        <f>(Table1[[#This Row],[Selling Price]]-Table1[[#This Row],[Cost Price]])</f>
        <v>32.419226518768667</v>
      </c>
      <c r="S9531" s="12">
        <f>(Table1[[#This Row],[Profit]]/Table1[[#This Row],[Selling Price]])</f>
        <v>0.26660548123987393</v>
      </c>
      <c r="T9531">
        <v>4</v>
      </c>
      <c r="U9531" s="2">
        <f>Table1[[#This Row],[Selling Price]]*Table1[[#This Row],[Quantity]]</f>
        <v>486.4</v>
      </c>
      <c r="V9531" s="4">
        <v>0</v>
      </c>
      <c r="W9531">
        <v>217</v>
      </c>
      <c r="X9531" t="s">
        <v>68</v>
      </c>
      <c r="Y9531" t="s">
        <v>68</v>
      </c>
      <c r="Z9531" s="2">
        <v>96.49183921916628</v>
      </c>
    </row>
    <row r="9532" spans="1:26" x14ac:dyDescent="0.35">
      <c r="A9532" t="s">
        <v>574</v>
      </c>
      <c r="B9532" t="s">
        <v>575</v>
      </c>
      <c r="C9532" t="s">
        <v>45</v>
      </c>
      <c r="D9532" t="s">
        <v>46</v>
      </c>
      <c r="E9532" t="s">
        <v>102</v>
      </c>
      <c r="F9532" t="s">
        <v>3640</v>
      </c>
      <c r="G9532" t="s">
        <v>3641</v>
      </c>
      <c r="H9532" t="s">
        <v>32</v>
      </c>
      <c r="I9532" t="s">
        <v>4321</v>
      </c>
      <c r="J9532" s="1">
        <v>42232</v>
      </c>
      <c r="K9532" s="1">
        <v>42238</v>
      </c>
      <c r="L9532" t="s">
        <v>60</v>
      </c>
      <c r="M9532">
        <f>Table1[[#This Row],[Ship Date]]-Table1[[#This Row],[Order Date]]</f>
        <v>6</v>
      </c>
      <c r="N9532">
        <v>8</v>
      </c>
      <c r="O9532" t="s">
        <v>61</v>
      </c>
      <c r="P9532" s="3">
        <v>313.024</v>
      </c>
      <c r="Q9532" s="3">
        <v>228.05507579827309</v>
      </c>
      <c r="R9532" s="3">
        <f>(Table1[[#This Row],[Selling Price]]-Table1[[#This Row],[Cost Price]])</f>
        <v>84.968924201726907</v>
      </c>
      <c r="S9532" s="12">
        <f>(Table1[[#This Row],[Profit]]/Table1[[#This Row],[Selling Price]])</f>
        <v>0.27144539780249088</v>
      </c>
      <c r="T9532">
        <v>8</v>
      </c>
      <c r="U9532" s="2">
        <f>Table1[[#This Row],[Selling Price]]*Table1[[#This Row],[Quantity]]</f>
        <v>2504.192</v>
      </c>
      <c r="V9532" s="4">
        <v>0.2</v>
      </c>
      <c r="W9532">
        <v>204</v>
      </c>
      <c r="X9532" t="s">
        <v>68</v>
      </c>
      <c r="Y9532" t="s">
        <v>68</v>
      </c>
      <c r="Z9532" s="2">
        <v>104.09357787975929</v>
      </c>
    </row>
    <row r="9533" spans="1:26" x14ac:dyDescent="0.35">
      <c r="A9533" t="s">
        <v>574</v>
      </c>
      <c r="B9533" t="s">
        <v>575</v>
      </c>
      <c r="C9533" t="s">
        <v>55</v>
      </c>
      <c r="D9533" t="s">
        <v>46</v>
      </c>
      <c r="E9533" t="s">
        <v>102</v>
      </c>
      <c r="F9533" t="s">
        <v>528</v>
      </c>
      <c r="G9533" t="s">
        <v>529</v>
      </c>
      <c r="H9533" t="s">
        <v>32</v>
      </c>
      <c r="I9533" t="s">
        <v>4477</v>
      </c>
      <c r="J9533" s="1">
        <v>41716</v>
      </c>
      <c r="K9533" s="1">
        <v>41721</v>
      </c>
      <c r="L9533" t="s">
        <v>60</v>
      </c>
      <c r="M9533">
        <f>Table1[[#This Row],[Ship Date]]-Table1[[#This Row],[Order Date]]</f>
        <v>5</v>
      </c>
      <c r="N9533">
        <v>3</v>
      </c>
      <c r="O9533" t="s">
        <v>106</v>
      </c>
      <c r="P9533" s="3">
        <v>21.376000000000001</v>
      </c>
      <c r="Q9533" s="3">
        <v>14.93502531643264</v>
      </c>
      <c r="R9533" s="3">
        <f>(Table1[[#This Row],[Selling Price]]-Table1[[#This Row],[Cost Price]])</f>
        <v>6.4409746835673616</v>
      </c>
      <c r="S9533" s="12">
        <f>(Table1[[#This Row],[Profit]]/Table1[[#This Row],[Selling Price]])</f>
        <v>0.30131805218784435</v>
      </c>
      <c r="T9533">
        <v>4</v>
      </c>
      <c r="U9533" s="2">
        <f>Table1[[#This Row],[Selling Price]]*Table1[[#This Row],[Quantity]]</f>
        <v>85.504000000000005</v>
      </c>
      <c r="V9533" s="4">
        <v>0.2</v>
      </c>
      <c r="W9533">
        <v>446</v>
      </c>
      <c r="X9533" t="s">
        <v>36</v>
      </c>
      <c r="Y9533" t="s">
        <v>52</v>
      </c>
      <c r="Z9533" s="2">
        <v>13.147169038020531</v>
      </c>
    </row>
    <row r="9534" spans="1:26" x14ac:dyDescent="0.35">
      <c r="A9534" t="s">
        <v>574</v>
      </c>
      <c r="B9534" t="s">
        <v>575</v>
      </c>
      <c r="C9534" t="s">
        <v>39</v>
      </c>
      <c r="D9534" t="s">
        <v>46</v>
      </c>
      <c r="E9534" t="s">
        <v>178</v>
      </c>
      <c r="F9534" t="s">
        <v>2323</v>
      </c>
      <c r="G9534" t="s">
        <v>2324</v>
      </c>
      <c r="H9534" t="s">
        <v>32</v>
      </c>
      <c r="I9534" t="s">
        <v>4713</v>
      </c>
      <c r="J9534" s="1">
        <v>43083</v>
      </c>
      <c r="K9534" s="1">
        <v>43087</v>
      </c>
      <c r="L9534" t="s">
        <v>60</v>
      </c>
      <c r="M9534">
        <f>Table1[[#This Row],[Ship Date]]-Table1[[#This Row],[Order Date]]</f>
        <v>4</v>
      </c>
      <c r="N9534">
        <v>12</v>
      </c>
      <c r="O9534" t="s">
        <v>35</v>
      </c>
      <c r="P9534" s="3">
        <v>43.7</v>
      </c>
      <c r="Q9534" s="3">
        <v>32.642885118145493</v>
      </c>
      <c r="R9534" s="3">
        <f>(Table1[[#This Row],[Selling Price]]-Table1[[#This Row],[Cost Price]])</f>
        <v>11.05711488185451</v>
      </c>
      <c r="S9534" s="12">
        <f>(Table1[[#This Row],[Profit]]/Table1[[#This Row],[Selling Price]])</f>
        <v>0.25302322384106429</v>
      </c>
      <c r="T9534">
        <v>5</v>
      </c>
      <c r="U9534" s="2">
        <f>Table1[[#This Row],[Selling Price]]*Table1[[#This Row],[Quantity]]</f>
        <v>218.5</v>
      </c>
      <c r="V9534" s="4">
        <v>0</v>
      </c>
      <c r="W9534">
        <v>215</v>
      </c>
      <c r="X9534" t="s">
        <v>36</v>
      </c>
      <c r="Y9534" t="s">
        <v>52</v>
      </c>
      <c r="Z9534" s="2">
        <v>15.336859047033441</v>
      </c>
    </row>
    <row r="9535" spans="1:26" x14ac:dyDescent="0.35">
      <c r="A9535" t="s">
        <v>574</v>
      </c>
      <c r="B9535" t="s">
        <v>575</v>
      </c>
      <c r="C9535" t="s">
        <v>45</v>
      </c>
      <c r="D9535" t="s">
        <v>46</v>
      </c>
      <c r="E9535" t="s">
        <v>65</v>
      </c>
      <c r="F9535" t="s">
        <v>2210</v>
      </c>
      <c r="G9535" t="s">
        <v>2211</v>
      </c>
      <c r="H9535" t="s">
        <v>32</v>
      </c>
      <c r="I9535" t="s">
        <v>4991</v>
      </c>
      <c r="J9535" s="1">
        <v>41923</v>
      </c>
      <c r="K9535" s="1">
        <v>41927</v>
      </c>
      <c r="L9535" t="s">
        <v>60</v>
      </c>
      <c r="M9535">
        <f>Table1[[#This Row],[Ship Date]]-Table1[[#This Row],[Order Date]]</f>
        <v>4</v>
      </c>
      <c r="N9535">
        <v>10</v>
      </c>
      <c r="O9535" t="s">
        <v>61</v>
      </c>
      <c r="P9535" s="3">
        <v>281.904</v>
      </c>
      <c r="Q9535" s="3">
        <v>195.62067927012771</v>
      </c>
      <c r="R9535" s="3">
        <f>(Table1[[#This Row],[Selling Price]]-Table1[[#This Row],[Cost Price]])</f>
        <v>86.283320729872287</v>
      </c>
      <c r="S9535" s="12">
        <f>(Table1[[#This Row],[Profit]]/Table1[[#This Row],[Selling Price]])</f>
        <v>0.30607341765236495</v>
      </c>
      <c r="T9535">
        <v>2</v>
      </c>
      <c r="U9535" s="2">
        <f>Table1[[#This Row],[Selling Price]]*Table1[[#This Row],[Quantity]]</f>
        <v>563.80799999999999</v>
      </c>
      <c r="V9535" s="4">
        <v>0.2</v>
      </c>
      <c r="W9535">
        <v>233</v>
      </c>
      <c r="X9535" t="s">
        <v>36</v>
      </c>
      <c r="Y9535" t="s">
        <v>36</v>
      </c>
      <c r="Z9535" s="2">
        <v>164.20411074026131</v>
      </c>
    </row>
    <row r="9536" spans="1:26" x14ac:dyDescent="0.35">
      <c r="A9536" t="s">
        <v>574</v>
      </c>
      <c r="B9536" t="s">
        <v>575</v>
      </c>
      <c r="C9536" t="s">
        <v>64</v>
      </c>
      <c r="D9536" t="s">
        <v>46</v>
      </c>
      <c r="E9536" t="s">
        <v>86</v>
      </c>
      <c r="F9536" t="s">
        <v>3023</v>
      </c>
      <c r="G9536" t="s">
        <v>3024</v>
      </c>
      <c r="H9536" t="s">
        <v>32</v>
      </c>
      <c r="I9536" t="s">
        <v>5143</v>
      </c>
      <c r="J9536" s="1">
        <v>42701</v>
      </c>
      <c r="K9536" s="1">
        <v>42704</v>
      </c>
      <c r="L9536" t="s">
        <v>199</v>
      </c>
      <c r="M9536">
        <f>Table1[[#This Row],[Ship Date]]-Table1[[#This Row],[Order Date]]</f>
        <v>3</v>
      </c>
      <c r="N9536">
        <v>11</v>
      </c>
      <c r="O9536" t="s">
        <v>35</v>
      </c>
      <c r="P9536" s="3">
        <v>152</v>
      </c>
      <c r="Q9536" s="3">
        <v>125.6382334142357</v>
      </c>
      <c r="R9536" s="3">
        <f>(Table1[[#This Row],[Selling Price]]-Table1[[#This Row],[Cost Price]])</f>
        <v>26.3617665857643</v>
      </c>
      <c r="S9536" s="12">
        <f>(Table1[[#This Row],[Profit]]/Table1[[#This Row],[Selling Price]])</f>
        <v>0.17343267490634409</v>
      </c>
      <c r="T9536">
        <v>5</v>
      </c>
      <c r="U9536" s="2">
        <f>Table1[[#This Row],[Selling Price]]*Table1[[#This Row],[Quantity]]</f>
        <v>760</v>
      </c>
      <c r="V9536" s="4">
        <v>0</v>
      </c>
      <c r="W9536">
        <v>275</v>
      </c>
      <c r="X9536" t="s">
        <v>36</v>
      </c>
      <c r="Y9536" t="s">
        <v>68</v>
      </c>
      <c r="Z9536" s="2">
        <v>96.49183921916628</v>
      </c>
    </row>
    <row r="9537" spans="1:26" x14ac:dyDescent="0.35">
      <c r="A9537" t="s">
        <v>574</v>
      </c>
      <c r="B9537" t="s">
        <v>575</v>
      </c>
      <c r="C9537" t="s">
        <v>55</v>
      </c>
      <c r="D9537" t="s">
        <v>46</v>
      </c>
      <c r="E9537" t="s">
        <v>102</v>
      </c>
      <c r="F9537" t="s">
        <v>1238</v>
      </c>
      <c r="G9537" t="s">
        <v>1239</v>
      </c>
      <c r="H9537" t="s">
        <v>32</v>
      </c>
      <c r="I9537" t="s">
        <v>5173</v>
      </c>
      <c r="J9537" s="1">
        <v>42695</v>
      </c>
      <c r="K9537" s="1">
        <v>42699</v>
      </c>
      <c r="L9537" t="s">
        <v>34</v>
      </c>
      <c r="M9537">
        <f>Table1[[#This Row],[Ship Date]]-Table1[[#This Row],[Order Date]]</f>
        <v>4</v>
      </c>
      <c r="N9537">
        <v>11</v>
      </c>
      <c r="O9537" t="s">
        <v>35</v>
      </c>
      <c r="P9537" s="3">
        <v>40.46</v>
      </c>
      <c r="Q9537" s="3">
        <v>28.868339222568999</v>
      </c>
      <c r="R9537" s="3">
        <f>(Table1[[#This Row],[Selling Price]]-Table1[[#This Row],[Cost Price]])</f>
        <v>11.591660777431002</v>
      </c>
      <c r="S9537" s="12">
        <f>(Table1[[#This Row],[Profit]]/Table1[[#This Row],[Selling Price]])</f>
        <v>0.28649680616487894</v>
      </c>
      <c r="T9537">
        <v>7</v>
      </c>
      <c r="U9537" s="2">
        <f>Table1[[#This Row],[Selling Price]]*Table1[[#This Row],[Quantity]]</f>
        <v>283.22000000000003</v>
      </c>
      <c r="V9537" s="4">
        <v>0</v>
      </c>
      <c r="W9537">
        <v>132</v>
      </c>
      <c r="X9537" t="s">
        <v>36</v>
      </c>
      <c r="Y9537" t="s">
        <v>52</v>
      </c>
      <c r="Z9537" s="2">
        <v>17.015859269124981</v>
      </c>
    </row>
    <row r="9538" spans="1:26" x14ac:dyDescent="0.35">
      <c r="A9538" t="s">
        <v>574</v>
      </c>
      <c r="B9538" t="s">
        <v>575</v>
      </c>
      <c r="C9538" t="s">
        <v>64</v>
      </c>
      <c r="D9538" t="s">
        <v>46</v>
      </c>
      <c r="E9538" t="s">
        <v>75</v>
      </c>
      <c r="F9538" t="s">
        <v>881</v>
      </c>
      <c r="G9538" t="s">
        <v>882</v>
      </c>
      <c r="H9538" t="s">
        <v>32</v>
      </c>
      <c r="I9538" t="s">
        <v>5215</v>
      </c>
      <c r="J9538" s="1">
        <v>42954</v>
      </c>
      <c r="K9538" s="1">
        <v>42959</v>
      </c>
      <c r="L9538" t="s">
        <v>60</v>
      </c>
      <c r="M9538">
        <f>Table1[[#This Row],[Ship Date]]-Table1[[#This Row],[Order Date]]</f>
        <v>5</v>
      </c>
      <c r="N9538">
        <v>8</v>
      </c>
      <c r="O9538" t="s">
        <v>61</v>
      </c>
      <c r="P9538" s="3">
        <v>11.68</v>
      </c>
      <c r="Q9538" s="3">
        <v>9.30909530951355</v>
      </c>
      <c r="R9538" s="3">
        <f>(Table1[[#This Row],[Selling Price]]-Table1[[#This Row],[Cost Price]])</f>
        <v>2.3709046904864497</v>
      </c>
      <c r="S9538" s="12">
        <f>(Table1[[#This Row],[Profit]]/Table1[[#This Row],[Selling Price]])</f>
        <v>0.20298841528137412</v>
      </c>
      <c r="T9538">
        <v>2</v>
      </c>
      <c r="U9538" s="2">
        <f>Table1[[#This Row],[Selling Price]]*Table1[[#This Row],[Quantity]]</f>
        <v>23.36</v>
      </c>
      <c r="V9538" s="4">
        <v>0</v>
      </c>
      <c r="W9538">
        <v>102</v>
      </c>
      <c r="X9538" t="s">
        <v>36</v>
      </c>
      <c r="Y9538" t="s">
        <v>36</v>
      </c>
      <c r="Z9538" s="2">
        <v>3.9567782950514769</v>
      </c>
    </row>
    <row r="9539" spans="1:26" x14ac:dyDescent="0.35">
      <c r="A9539" t="s">
        <v>574</v>
      </c>
      <c r="B9539" t="s">
        <v>575</v>
      </c>
      <c r="C9539" t="s">
        <v>39</v>
      </c>
      <c r="D9539" t="s">
        <v>46</v>
      </c>
      <c r="E9539" t="s">
        <v>75</v>
      </c>
      <c r="F9539" t="s">
        <v>1071</v>
      </c>
      <c r="G9539" t="s">
        <v>1072</v>
      </c>
      <c r="H9539" t="s">
        <v>32</v>
      </c>
      <c r="I9539" t="s">
        <v>5251</v>
      </c>
      <c r="J9539" s="1">
        <v>42874</v>
      </c>
      <c r="K9539" s="1">
        <v>42876</v>
      </c>
      <c r="L9539" t="s">
        <v>34</v>
      </c>
      <c r="M9539">
        <f>Table1[[#This Row],[Ship Date]]-Table1[[#This Row],[Order Date]]</f>
        <v>2</v>
      </c>
      <c r="N9539">
        <v>5</v>
      </c>
      <c r="O9539" t="s">
        <v>51</v>
      </c>
      <c r="P9539" s="3">
        <v>5.58</v>
      </c>
      <c r="Q9539" s="3">
        <v>4.5913891431119129</v>
      </c>
      <c r="R9539" s="3">
        <f>(Table1[[#This Row],[Selling Price]]-Table1[[#This Row],[Cost Price]])</f>
        <v>0.98861085688808714</v>
      </c>
      <c r="S9539" s="12">
        <f>(Table1[[#This Row],[Profit]]/Table1[[#This Row],[Selling Price]])</f>
        <v>0.17717040446023066</v>
      </c>
      <c r="T9539">
        <v>1</v>
      </c>
      <c r="U9539" s="2">
        <f>Table1[[#This Row],[Selling Price]]*Table1[[#This Row],[Quantity]]</f>
        <v>5.58</v>
      </c>
      <c r="V9539" s="4">
        <v>0</v>
      </c>
      <c r="W9539">
        <v>128</v>
      </c>
      <c r="X9539" t="s">
        <v>36</v>
      </c>
      <c r="Y9539" t="s">
        <v>52</v>
      </c>
      <c r="Z9539" s="2">
        <v>11.055885775717581</v>
      </c>
    </row>
    <row r="9540" spans="1:26" x14ac:dyDescent="0.35">
      <c r="A9540" t="s">
        <v>574</v>
      </c>
      <c r="B9540" t="s">
        <v>575</v>
      </c>
      <c r="C9540" t="s">
        <v>45</v>
      </c>
      <c r="D9540" t="s">
        <v>46</v>
      </c>
      <c r="E9540" t="s">
        <v>86</v>
      </c>
      <c r="F9540" t="s">
        <v>4894</v>
      </c>
      <c r="G9540" t="s">
        <v>4895</v>
      </c>
      <c r="H9540" t="s">
        <v>32</v>
      </c>
      <c r="I9540" t="s">
        <v>5252</v>
      </c>
      <c r="J9540" s="1">
        <v>41860</v>
      </c>
      <c r="K9540" s="1">
        <v>41864</v>
      </c>
      <c r="L9540" t="s">
        <v>60</v>
      </c>
      <c r="M9540">
        <f>Table1[[#This Row],[Ship Date]]-Table1[[#This Row],[Order Date]]</f>
        <v>4</v>
      </c>
      <c r="N9540">
        <v>8</v>
      </c>
      <c r="O9540" t="s">
        <v>61</v>
      </c>
      <c r="P9540" s="3">
        <v>2060.7440000000001</v>
      </c>
      <c r="Q9540" s="3">
        <v>1718.763098551887</v>
      </c>
      <c r="R9540" s="3">
        <f>(Table1[[#This Row],[Selling Price]]-Table1[[#This Row],[Cost Price]])</f>
        <v>341.98090144811317</v>
      </c>
      <c r="S9540" s="12">
        <f>(Table1[[#This Row],[Profit]]/Table1[[#This Row],[Selling Price]])</f>
        <v>0.16595021091805345</v>
      </c>
      <c r="T9540">
        <v>7</v>
      </c>
      <c r="U9540" s="2">
        <f>Table1[[#This Row],[Selling Price]]*Table1[[#This Row],[Quantity]]</f>
        <v>14425.208000000001</v>
      </c>
      <c r="V9540" s="4">
        <v>0.2</v>
      </c>
      <c r="W9540">
        <v>232</v>
      </c>
      <c r="X9540" t="s">
        <v>36</v>
      </c>
      <c r="Y9540" t="s">
        <v>36</v>
      </c>
      <c r="Z9540" s="2">
        <v>526.12367489985184</v>
      </c>
    </row>
    <row r="9541" spans="1:26" x14ac:dyDescent="0.35">
      <c r="A9541" t="s">
        <v>574</v>
      </c>
      <c r="B9541" t="s">
        <v>575</v>
      </c>
      <c r="C9541" t="s">
        <v>27</v>
      </c>
      <c r="D9541" t="s">
        <v>46</v>
      </c>
      <c r="E9541" t="s">
        <v>270</v>
      </c>
      <c r="F9541" t="s">
        <v>3740</v>
      </c>
      <c r="G9541" t="s">
        <v>3741</v>
      </c>
      <c r="H9541" t="s">
        <v>32</v>
      </c>
      <c r="I9541" t="s">
        <v>5326</v>
      </c>
      <c r="J9541" s="1">
        <v>42884</v>
      </c>
      <c r="K9541" s="1">
        <v>42888</v>
      </c>
      <c r="L9541" t="s">
        <v>60</v>
      </c>
      <c r="M9541">
        <f>Table1[[#This Row],[Ship Date]]-Table1[[#This Row],[Order Date]]</f>
        <v>4</v>
      </c>
      <c r="N9541">
        <v>5</v>
      </c>
      <c r="O9541" t="s">
        <v>51</v>
      </c>
      <c r="P9541" s="3">
        <v>23.55</v>
      </c>
      <c r="Q9541" s="3">
        <v>17.69427608058588</v>
      </c>
      <c r="R9541" s="3">
        <f>(Table1[[#This Row],[Selling Price]]-Table1[[#This Row],[Cost Price]])</f>
        <v>5.8557239194141211</v>
      </c>
      <c r="S9541" s="12">
        <f>(Table1[[#This Row],[Profit]]/Table1[[#This Row],[Selling Price]])</f>
        <v>0.24865069721503699</v>
      </c>
      <c r="T9541">
        <v>5</v>
      </c>
      <c r="U9541" s="2">
        <f>Table1[[#This Row],[Selling Price]]*Table1[[#This Row],[Quantity]]</f>
        <v>117.75</v>
      </c>
      <c r="V9541" s="4">
        <v>0</v>
      </c>
      <c r="W9541">
        <v>236</v>
      </c>
      <c r="X9541" t="s">
        <v>36</v>
      </c>
      <c r="Y9541" t="s">
        <v>52</v>
      </c>
      <c r="Z9541" s="2">
        <v>5.7531449833982116</v>
      </c>
    </row>
    <row r="9542" spans="1:26" x14ac:dyDescent="0.35">
      <c r="A9542" t="s">
        <v>574</v>
      </c>
      <c r="B9542" t="s">
        <v>575</v>
      </c>
      <c r="C9542" t="s">
        <v>45</v>
      </c>
      <c r="D9542" t="s">
        <v>46</v>
      </c>
      <c r="E9542" t="s">
        <v>75</v>
      </c>
      <c r="F9542" t="s">
        <v>1071</v>
      </c>
      <c r="G9542" t="s">
        <v>1072</v>
      </c>
      <c r="H9542" t="s">
        <v>32</v>
      </c>
      <c r="I9542" t="s">
        <v>5332</v>
      </c>
      <c r="J9542" s="1">
        <v>43061</v>
      </c>
      <c r="K9542" s="1">
        <v>43065</v>
      </c>
      <c r="L9542" t="s">
        <v>60</v>
      </c>
      <c r="M9542">
        <f>Table1[[#This Row],[Ship Date]]-Table1[[#This Row],[Order Date]]</f>
        <v>4</v>
      </c>
      <c r="N9542">
        <v>11</v>
      </c>
      <c r="O9542" t="s">
        <v>35</v>
      </c>
      <c r="P9542" s="3">
        <v>35.712000000000003</v>
      </c>
      <c r="Q9542" s="3">
        <v>29.69649666750125</v>
      </c>
      <c r="R9542" s="3">
        <f>(Table1[[#This Row],[Selling Price]]-Table1[[#This Row],[Cost Price]])</f>
        <v>6.0155033324987528</v>
      </c>
      <c r="S9542" s="12">
        <f>(Table1[[#This Row],[Profit]]/Table1[[#This Row],[Selling Price]])</f>
        <v>0.16844487378188711</v>
      </c>
      <c r="T9542">
        <v>8</v>
      </c>
      <c r="U9542" s="2">
        <f>Table1[[#This Row],[Selling Price]]*Table1[[#This Row],[Quantity]]</f>
        <v>285.69600000000003</v>
      </c>
      <c r="V9542" s="4">
        <v>0.2</v>
      </c>
      <c r="W9542">
        <v>100</v>
      </c>
      <c r="X9542" t="s">
        <v>36</v>
      </c>
      <c r="Y9542" t="s">
        <v>36</v>
      </c>
      <c r="Z9542" s="2">
        <v>11.055885775717581</v>
      </c>
    </row>
    <row r="9543" spans="1:26" x14ac:dyDescent="0.35">
      <c r="A9543" t="s">
        <v>574</v>
      </c>
      <c r="B9543" t="s">
        <v>575</v>
      </c>
      <c r="C9543" t="s">
        <v>39</v>
      </c>
      <c r="D9543" t="s">
        <v>46</v>
      </c>
      <c r="E9543" t="s">
        <v>102</v>
      </c>
      <c r="F9543" t="s">
        <v>633</v>
      </c>
      <c r="G9543" t="s">
        <v>4107</v>
      </c>
      <c r="H9543" t="s">
        <v>32</v>
      </c>
      <c r="I9543" t="s">
        <v>5352</v>
      </c>
      <c r="J9543" s="1">
        <v>42867</v>
      </c>
      <c r="K9543" s="1">
        <v>42872</v>
      </c>
      <c r="L9543" t="s">
        <v>60</v>
      </c>
      <c r="M9543">
        <f>Table1[[#This Row],[Ship Date]]-Table1[[#This Row],[Order Date]]</f>
        <v>5</v>
      </c>
      <c r="N9543">
        <v>5</v>
      </c>
      <c r="O9543" t="s">
        <v>51</v>
      </c>
      <c r="P9543" s="3">
        <v>87.6</v>
      </c>
      <c r="Q9543" s="3">
        <v>68.121636283738965</v>
      </c>
      <c r="R9543" s="3">
        <f>(Table1[[#This Row],[Selling Price]]-Table1[[#This Row],[Cost Price]])</f>
        <v>19.478363716261029</v>
      </c>
      <c r="S9543" s="12">
        <f>(Table1[[#This Row],[Profit]]/Table1[[#This Row],[Selling Price]])</f>
        <v>0.2223557501856282</v>
      </c>
      <c r="T9543">
        <v>5</v>
      </c>
      <c r="U9543" s="2">
        <f>Table1[[#This Row],[Selling Price]]*Table1[[#This Row],[Quantity]]</f>
        <v>438</v>
      </c>
      <c r="V9543" s="4">
        <v>0</v>
      </c>
      <c r="W9543">
        <v>201</v>
      </c>
      <c r="X9543" t="s">
        <v>36</v>
      </c>
      <c r="Y9543" t="s">
        <v>68</v>
      </c>
      <c r="Z9543" s="2">
        <v>59.812592673163017</v>
      </c>
    </row>
    <row r="9544" spans="1:26" x14ac:dyDescent="0.35">
      <c r="A9544" t="s">
        <v>574</v>
      </c>
      <c r="B9544" t="s">
        <v>575</v>
      </c>
      <c r="C9544" t="s">
        <v>27</v>
      </c>
      <c r="D9544" t="s">
        <v>46</v>
      </c>
      <c r="E9544" t="s">
        <v>86</v>
      </c>
      <c r="F9544" t="s">
        <v>2672</v>
      </c>
      <c r="G9544" t="s">
        <v>2673</v>
      </c>
      <c r="H9544" t="s">
        <v>32</v>
      </c>
      <c r="I9544" t="s">
        <v>5401</v>
      </c>
      <c r="J9544" s="1">
        <v>43017</v>
      </c>
      <c r="K9544" s="1">
        <v>43022</v>
      </c>
      <c r="L9544" t="s">
        <v>60</v>
      </c>
      <c r="M9544">
        <f>Table1[[#This Row],[Ship Date]]-Table1[[#This Row],[Order Date]]</f>
        <v>5</v>
      </c>
      <c r="N9544">
        <v>10</v>
      </c>
      <c r="O9544" t="s">
        <v>61</v>
      </c>
      <c r="P9544" s="3">
        <v>12.816000000000001</v>
      </c>
      <c r="Q9544" s="3">
        <v>8.778031083658286</v>
      </c>
      <c r="R9544" s="3">
        <f>(Table1[[#This Row],[Selling Price]]-Table1[[#This Row],[Cost Price]])</f>
        <v>4.0379689163417147</v>
      </c>
      <c r="S9544" s="12">
        <f>(Table1[[#This Row],[Profit]]/Table1[[#This Row],[Selling Price]])</f>
        <v>0.31507248098796148</v>
      </c>
      <c r="T9544">
        <v>3</v>
      </c>
      <c r="U9544" s="2">
        <f>Table1[[#This Row],[Selling Price]]*Table1[[#This Row],[Quantity]]</f>
        <v>38.448</v>
      </c>
      <c r="V9544" s="4">
        <v>0.2</v>
      </c>
      <c r="W9544">
        <v>237</v>
      </c>
      <c r="X9544" t="s">
        <v>36</v>
      </c>
      <c r="Y9544" t="s">
        <v>52</v>
      </c>
      <c r="Z9544" s="2">
        <v>6.8963720275850218</v>
      </c>
    </row>
    <row r="9545" spans="1:26" x14ac:dyDescent="0.35">
      <c r="A9545" t="s">
        <v>574</v>
      </c>
      <c r="B9545" t="s">
        <v>575</v>
      </c>
      <c r="C9545" t="s">
        <v>64</v>
      </c>
      <c r="D9545" t="s">
        <v>46</v>
      </c>
      <c r="E9545" t="s">
        <v>539</v>
      </c>
      <c r="F9545" t="s">
        <v>939</v>
      </c>
      <c r="G9545" t="s">
        <v>940</v>
      </c>
      <c r="H9545" t="s">
        <v>32</v>
      </c>
      <c r="I9545" t="s">
        <v>5417</v>
      </c>
      <c r="J9545" s="1">
        <v>41940</v>
      </c>
      <c r="K9545" s="1">
        <v>41943</v>
      </c>
      <c r="L9545" t="s">
        <v>199</v>
      </c>
      <c r="M9545">
        <f>Table1[[#This Row],[Ship Date]]-Table1[[#This Row],[Order Date]]</f>
        <v>3</v>
      </c>
      <c r="N9545">
        <v>10</v>
      </c>
      <c r="O9545" t="s">
        <v>61</v>
      </c>
      <c r="P9545" s="3">
        <v>480.74</v>
      </c>
      <c r="Q9545" s="3">
        <v>315.60178452321293</v>
      </c>
      <c r="R9545" s="3">
        <f>(Table1[[#This Row],[Selling Price]]-Table1[[#This Row],[Cost Price]])</f>
        <v>165.13821547678708</v>
      </c>
      <c r="S9545" s="12">
        <f>(Table1[[#This Row],[Profit]]/Table1[[#This Row],[Selling Price]])</f>
        <v>0.34350837350082597</v>
      </c>
      <c r="T9545">
        <v>2</v>
      </c>
      <c r="U9545" s="2">
        <f>Table1[[#This Row],[Selling Price]]*Table1[[#This Row],[Quantity]]</f>
        <v>961.48</v>
      </c>
      <c r="V9545" s="4">
        <v>0</v>
      </c>
      <c r="W9545">
        <v>227</v>
      </c>
      <c r="X9545" t="s">
        <v>36</v>
      </c>
      <c r="Y9545" t="s">
        <v>36</v>
      </c>
      <c r="Z9545" s="2">
        <v>293.2119924341431</v>
      </c>
    </row>
    <row r="9546" spans="1:26" x14ac:dyDescent="0.35">
      <c r="A9546" t="s">
        <v>574</v>
      </c>
      <c r="B9546" t="s">
        <v>575</v>
      </c>
      <c r="C9546" t="s">
        <v>64</v>
      </c>
      <c r="D9546" t="s">
        <v>46</v>
      </c>
      <c r="E9546" t="s">
        <v>65</v>
      </c>
      <c r="F9546" t="s">
        <v>2302</v>
      </c>
      <c r="G9546" t="s">
        <v>2303</v>
      </c>
      <c r="H9546" t="s">
        <v>32</v>
      </c>
      <c r="I9546" t="s">
        <v>5420</v>
      </c>
      <c r="J9546" s="1">
        <v>43064</v>
      </c>
      <c r="K9546" s="1">
        <v>43066</v>
      </c>
      <c r="L9546" t="s">
        <v>34</v>
      </c>
      <c r="M9546">
        <f>Table1[[#This Row],[Ship Date]]-Table1[[#This Row],[Order Date]]</f>
        <v>2</v>
      </c>
      <c r="N9546">
        <v>11</v>
      </c>
      <c r="O9546" t="s">
        <v>35</v>
      </c>
      <c r="P9546" s="3">
        <v>501.81</v>
      </c>
      <c r="Q9546" s="3">
        <v>375.6769305654098</v>
      </c>
      <c r="R9546" s="3">
        <f>(Table1[[#This Row],[Selling Price]]-Table1[[#This Row],[Cost Price]])</f>
        <v>126.1330694345902</v>
      </c>
      <c r="S9546" s="12">
        <f>(Table1[[#This Row],[Profit]]/Table1[[#This Row],[Selling Price]])</f>
        <v>0.25135622931904544</v>
      </c>
      <c r="T9546">
        <v>3</v>
      </c>
      <c r="U9546" s="2">
        <f>Table1[[#This Row],[Selling Price]]*Table1[[#This Row],[Quantity]]</f>
        <v>1505.43</v>
      </c>
      <c r="V9546" s="4">
        <v>0</v>
      </c>
      <c r="W9546">
        <v>388</v>
      </c>
      <c r="X9546" t="s">
        <v>36</v>
      </c>
      <c r="Y9546" t="s">
        <v>36</v>
      </c>
      <c r="Z9546" s="2">
        <v>218.09339726364939</v>
      </c>
    </row>
    <row r="9547" spans="1:26" x14ac:dyDescent="0.35">
      <c r="A9547" t="s">
        <v>574</v>
      </c>
      <c r="B9547" t="s">
        <v>575</v>
      </c>
      <c r="C9547" t="s">
        <v>27</v>
      </c>
      <c r="D9547" t="s">
        <v>46</v>
      </c>
      <c r="E9547" t="s">
        <v>270</v>
      </c>
      <c r="F9547" t="s">
        <v>3306</v>
      </c>
      <c r="G9547" t="s">
        <v>3307</v>
      </c>
      <c r="H9547" t="s">
        <v>32</v>
      </c>
      <c r="I9547" t="s">
        <v>5466</v>
      </c>
      <c r="J9547" s="1">
        <v>43069</v>
      </c>
      <c r="K9547" s="1">
        <v>43073</v>
      </c>
      <c r="L9547" t="s">
        <v>60</v>
      </c>
      <c r="M9547">
        <f>Table1[[#This Row],[Ship Date]]-Table1[[#This Row],[Order Date]]</f>
        <v>4</v>
      </c>
      <c r="N9547">
        <v>11</v>
      </c>
      <c r="O9547" t="s">
        <v>35</v>
      </c>
      <c r="P9547" s="3">
        <v>2.3679999999999999</v>
      </c>
      <c r="Q9547" s="3">
        <v>1.859935196075934</v>
      </c>
      <c r="R9547" s="3">
        <f>(Table1[[#This Row],[Selling Price]]-Table1[[#This Row],[Cost Price]])</f>
        <v>0.50806480392406583</v>
      </c>
      <c r="S9547" s="12">
        <f>(Table1[[#This Row],[Profit]]/Table1[[#This Row],[Selling Price]])</f>
        <v>0.21455439354901429</v>
      </c>
      <c r="T9547">
        <v>2</v>
      </c>
      <c r="U9547" s="2">
        <f>Table1[[#This Row],[Selling Price]]*Table1[[#This Row],[Quantity]]</f>
        <v>4.7359999999999998</v>
      </c>
      <c r="V9547" s="4">
        <v>0.2</v>
      </c>
      <c r="W9547">
        <v>291</v>
      </c>
      <c r="X9547" t="s">
        <v>36</v>
      </c>
      <c r="Y9547" t="s">
        <v>52</v>
      </c>
      <c r="Z9547" s="2">
        <v>3.4639890025119611</v>
      </c>
    </row>
    <row r="9548" spans="1:26" x14ac:dyDescent="0.35">
      <c r="A9548" t="s">
        <v>574</v>
      </c>
      <c r="B9548" t="s">
        <v>575</v>
      </c>
      <c r="C9548" t="s">
        <v>27</v>
      </c>
      <c r="D9548" t="s">
        <v>46</v>
      </c>
      <c r="E9548" t="s">
        <v>102</v>
      </c>
      <c r="F9548" t="s">
        <v>1623</v>
      </c>
      <c r="G9548" t="s">
        <v>1624</v>
      </c>
      <c r="H9548" t="s">
        <v>32</v>
      </c>
      <c r="I9548" t="s">
        <v>5625</v>
      </c>
      <c r="J9548" s="1">
        <v>42332</v>
      </c>
      <c r="K9548" s="1">
        <v>42337</v>
      </c>
      <c r="L9548" t="s">
        <v>60</v>
      </c>
      <c r="M9548">
        <f>Table1[[#This Row],[Ship Date]]-Table1[[#This Row],[Order Date]]</f>
        <v>5</v>
      </c>
      <c r="N9548">
        <v>11</v>
      </c>
      <c r="O9548" t="s">
        <v>35</v>
      </c>
      <c r="P9548" s="3">
        <v>19.440000000000001</v>
      </c>
      <c r="Q9548" s="3">
        <v>15.40019641765663</v>
      </c>
      <c r="R9548" s="3">
        <f>(Table1[[#This Row],[Selling Price]]-Table1[[#This Row],[Cost Price]])</f>
        <v>4.0398035823433709</v>
      </c>
      <c r="S9548" s="12">
        <f>(Table1[[#This Row],[Profit]]/Table1[[#This Row],[Selling Price]])</f>
        <v>0.20780882625223099</v>
      </c>
      <c r="T9548">
        <v>3</v>
      </c>
      <c r="U9548" s="2">
        <f>Table1[[#This Row],[Selling Price]]*Table1[[#This Row],[Quantity]]</f>
        <v>58.320000000000007</v>
      </c>
      <c r="V9548" s="4">
        <v>0</v>
      </c>
      <c r="W9548">
        <v>435</v>
      </c>
      <c r="X9548" t="s">
        <v>36</v>
      </c>
      <c r="Y9548" t="s">
        <v>52</v>
      </c>
      <c r="Z9548" s="2">
        <v>9.6646423627571441</v>
      </c>
    </row>
    <row r="9549" spans="1:26" x14ac:dyDescent="0.35">
      <c r="A9549" t="s">
        <v>574</v>
      </c>
      <c r="B9549" t="s">
        <v>575</v>
      </c>
      <c r="C9549" t="s">
        <v>39</v>
      </c>
      <c r="D9549" t="s">
        <v>46</v>
      </c>
      <c r="E9549" t="s">
        <v>102</v>
      </c>
      <c r="F9549" t="s">
        <v>2238</v>
      </c>
      <c r="G9549" t="s">
        <v>2239</v>
      </c>
      <c r="H9549" t="s">
        <v>32</v>
      </c>
      <c r="I9549" t="s">
        <v>5690</v>
      </c>
      <c r="J9549" s="1">
        <v>41943</v>
      </c>
      <c r="K9549" s="1">
        <v>41945</v>
      </c>
      <c r="L9549" t="s">
        <v>34</v>
      </c>
      <c r="M9549">
        <f>Table1[[#This Row],[Ship Date]]-Table1[[#This Row],[Order Date]]</f>
        <v>2</v>
      </c>
      <c r="N9549">
        <v>10</v>
      </c>
      <c r="O9549" t="s">
        <v>61</v>
      </c>
      <c r="P9549" s="3">
        <v>10.16</v>
      </c>
      <c r="Q9549" s="3">
        <v>7.0528375599744484</v>
      </c>
      <c r="R9549" s="3">
        <f>(Table1[[#This Row],[Selling Price]]-Table1[[#This Row],[Cost Price]])</f>
        <v>3.1071624400255518</v>
      </c>
      <c r="S9549" s="12">
        <f>(Table1[[#This Row],[Profit]]/Table1[[#This Row],[Selling Price]])</f>
        <v>0.30582307480566456</v>
      </c>
      <c r="T9549">
        <v>2</v>
      </c>
      <c r="U9549" s="2">
        <f>Table1[[#This Row],[Selling Price]]*Table1[[#This Row],[Quantity]]</f>
        <v>20.32</v>
      </c>
      <c r="V9549" s="4">
        <v>0</v>
      </c>
      <c r="W9549">
        <v>315</v>
      </c>
      <c r="X9549" t="s">
        <v>36</v>
      </c>
      <c r="Y9549" t="s">
        <v>52</v>
      </c>
      <c r="Z9549" s="2">
        <v>9.66970140869579</v>
      </c>
    </row>
    <row r="9550" spans="1:26" x14ac:dyDescent="0.35">
      <c r="A9550" t="s">
        <v>574</v>
      </c>
      <c r="B9550" t="s">
        <v>575</v>
      </c>
      <c r="C9550" t="s">
        <v>39</v>
      </c>
      <c r="D9550" t="s">
        <v>46</v>
      </c>
      <c r="E9550" t="s">
        <v>86</v>
      </c>
      <c r="F9550" t="s">
        <v>2794</v>
      </c>
      <c r="G9550" t="s">
        <v>2795</v>
      </c>
      <c r="H9550" t="s">
        <v>32</v>
      </c>
      <c r="I9550" t="s">
        <v>5800</v>
      </c>
      <c r="J9550" s="1">
        <v>42813</v>
      </c>
      <c r="K9550" s="1">
        <v>42816</v>
      </c>
      <c r="L9550" t="s">
        <v>199</v>
      </c>
      <c r="M9550">
        <f>Table1[[#This Row],[Ship Date]]-Table1[[#This Row],[Order Date]]</f>
        <v>3</v>
      </c>
      <c r="N9550">
        <v>3</v>
      </c>
      <c r="O9550" t="s">
        <v>106</v>
      </c>
      <c r="P9550" s="3">
        <v>19.824000000000002</v>
      </c>
      <c r="Q9550" s="3">
        <v>14.82026778433551</v>
      </c>
      <c r="R9550" s="3">
        <f>(Table1[[#This Row],[Selling Price]]-Table1[[#This Row],[Cost Price]])</f>
        <v>5.0037322156644919</v>
      </c>
      <c r="S9550" s="12">
        <f>(Table1[[#This Row],[Profit]]/Table1[[#This Row],[Selling Price]])</f>
        <v>0.25240779941810387</v>
      </c>
      <c r="T9550">
        <v>6</v>
      </c>
      <c r="U9550" s="2">
        <f>Table1[[#This Row],[Selling Price]]*Table1[[#This Row],[Quantity]]</f>
        <v>118.94400000000002</v>
      </c>
      <c r="V9550" s="4">
        <v>0.2</v>
      </c>
      <c r="W9550">
        <v>149</v>
      </c>
      <c r="X9550" t="s">
        <v>36</v>
      </c>
      <c r="Y9550" t="s">
        <v>52</v>
      </c>
      <c r="Z9550" s="2">
        <v>6.2396688727067593</v>
      </c>
    </row>
    <row r="9551" spans="1:26" x14ac:dyDescent="0.35">
      <c r="A9551" t="s">
        <v>574</v>
      </c>
      <c r="B9551" t="s">
        <v>575</v>
      </c>
      <c r="C9551" t="s">
        <v>39</v>
      </c>
      <c r="D9551" t="s">
        <v>46</v>
      </c>
      <c r="E9551" t="s">
        <v>75</v>
      </c>
      <c r="F9551" t="s">
        <v>5300</v>
      </c>
      <c r="G9551" t="s">
        <v>5301</v>
      </c>
      <c r="H9551" t="s">
        <v>32</v>
      </c>
      <c r="I9551" t="s">
        <v>5815</v>
      </c>
      <c r="J9551" s="1">
        <v>42679</v>
      </c>
      <c r="K9551" s="1">
        <v>42684</v>
      </c>
      <c r="L9551" t="s">
        <v>60</v>
      </c>
      <c r="M9551">
        <f>Table1[[#This Row],[Ship Date]]-Table1[[#This Row],[Order Date]]</f>
        <v>5</v>
      </c>
      <c r="N9551">
        <v>11</v>
      </c>
      <c r="O9551" t="s">
        <v>35</v>
      </c>
      <c r="P9551" s="3">
        <v>39.68</v>
      </c>
      <c r="Q9551" s="3">
        <v>28.470542945681519</v>
      </c>
      <c r="R9551" s="3">
        <f>(Table1[[#This Row],[Selling Price]]-Table1[[#This Row],[Cost Price]])</f>
        <v>11.209457054318481</v>
      </c>
      <c r="S9551" s="12">
        <f>(Table1[[#This Row],[Profit]]/Table1[[#This Row],[Selling Price]])</f>
        <v>0.28249639753826816</v>
      </c>
      <c r="T9551">
        <v>2</v>
      </c>
      <c r="U9551" s="2">
        <f>Table1[[#This Row],[Selling Price]]*Table1[[#This Row],[Quantity]]</f>
        <v>79.36</v>
      </c>
      <c r="V9551" s="4">
        <v>0</v>
      </c>
      <c r="W9551">
        <v>331</v>
      </c>
      <c r="X9551" t="s">
        <v>36</v>
      </c>
      <c r="Y9551" t="s">
        <v>52</v>
      </c>
      <c r="Z9551" s="2">
        <v>35.321462473092687</v>
      </c>
    </row>
    <row r="9552" spans="1:26" x14ac:dyDescent="0.35">
      <c r="A9552" t="s">
        <v>574</v>
      </c>
      <c r="B9552" t="s">
        <v>575</v>
      </c>
      <c r="C9552" t="s">
        <v>64</v>
      </c>
      <c r="D9552" t="s">
        <v>46</v>
      </c>
      <c r="E9552" t="s">
        <v>86</v>
      </c>
      <c r="F9552" t="s">
        <v>1917</v>
      </c>
      <c r="G9552" t="s">
        <v>1918</v>
      </c>
      <c r="H9552" t="s">
        <v>32</v>
      </c>
      <c r="I9552" t="s">
        <v>5825</v>
      </c>
      <c r="J9552" s="1">
        <v>42205</v>
      </c>
      <c r="K9552" s="1">
        <v>42212</v>
      </c>
      <c r="L9552" t="s">
        <v>60</v>
      </c>
      <c r="M9552">
        <f>Table1[[#This Row],[Ship Date]]-Table1[[#This Row],[Order Date]]</f>
        <v>7</v>
      </c>
      <c r="N9552">
        <v>7</v>
      </c>
      <c r="O9552" t="s">
        <v>51</v>
      </c>
      <c r="P9552" s="3">
        <v>2.88</v>
      </c>
      <c r="Q9552" s="3">
        <v>2.194312688091919</v>
      </c>
      <c r="R9552" s="3">
        <f>(Table1[[#This Row],[Selling Price]]-Table1[[#This Row],[Cost Price]])</f>
        <v>0.68568731190808085</v>
      </c>
      <c r="S9552" s="12">
        <f>(Table1[[#This Row],[Profit]]/Table1[[#This Row],[Selling Price]])</f>
        <v>0.23808587219030586</v>
      </c>
      <c r="T9552">
        <v>5</v>
      </c>
      <c r="U9552" s="2">
        <f>Table1[[#This Row],[Selling Price]]*Table1[[#This Row],[Quantity]]</f>
        <v>14.399999999999999</v>
      </c>
      <c r="V9552" s="4">
        <v>0.8</v>
      </c>
      <c r="W9552">
        <v>176</v>
      </c>
      <c r="X9552" t="s">
        <v>68</v>
      </c>
      <c r="Y9552" t="s">
        <v>52</v>
      </c>
      <c r="Z9552" s="2">
        <v>5.8343025757544096</v>
      </c>
    </row>
    <row r="9553" spans="1:26" x14ac:dyDescent="0.35">
      <c r="A9553" t="s">
        <v>574</v>
      </c>
      <c r="B9553" t="s">
        <v>575</v>
      </c>
      <c r="C9553" t="s">
        <v>27</v>
      </c>
      <c r="D9553" t="s">
        <v>46</v>
      </c>
      <c r="E9553" t="s">
        <v>91</v>
      </c>
      <c r="F9553" t="s">
        <v>642</v>
      </c>
      <c r="G9553" t="s">
        <v>643</v>
      </c>
      <c r="H9553" t="s">
        <v>32</v>
      </c>
      <c r="I9553" t="s">
        <v>5876</v>
      </c>
      <c r="J9553" s="1">
        <v>43006</v>
      </c>
      <c r="K9553" s="1">
        <v>43009</v>
      </c>
      <c r="L9553" t="s">
        <v>199</v>
      </c>
      <c r="M9553">
        <f>Table1[[#This Row],[Ship Date]]-Table1[[#This Row],[Order Date]]</f>
        <v>3</v>
      </c>
      <c r="N9553">
        <v>9</v>
      </c>
      <c r="O9553" t="s">
        <v>61</v>
      </c>
      <c r="P9553" s="3">
        <v>209.792</v>
      </c>
      <c r="Q9553" s="3">
        <v>154.43437924984411</v>
      </c>
      <c r="R9553" s="3">
        <f>(Table1[[#This Row],[Selling Price]]-Table1[[#This Row],[Cost Price]])</f>
        <v>55.357620750155888</v>
      </c>
      <c r="S9553" s="12">
        <f>(Table1[[#This Row],[Profit]]/Table1[[#This Row],[Selling Price]])</f>
        <v>0.2638690738929792</v>
      </c>
      <c r="T9553">
        <v>2</v>
      </c>
      <c r="U9553" s="2">
        <f>Table1[[#This Row],[Selling Price]]*Table1[[#This Row],[Quantity]]</f>
        <v>419.584</v>
      </c>
      <c r="V9553" s="4">
        <v>0.2</v>
      </c>
      <c r="W9553">
        <v>353</v>
      </c>
      <c r="X9553" t="s">
        <v>36</v>
      </c>
      <c r="Y9553" t="s">
        <v>36</v>
      </c>
      <c r="Z9553" s="2">
        <v>679.80377630019086</v>
      </c>
    </row>
    <row r="9554" spans="1:26" x14ac:dyDescent="0.35">
      <c r="A9554" t="s">
        <v>574</v>
      </c>
      <c r="B9554" t="s">
        <v>575</v>
      </c>
      <c r="C9554" t="s">
        <v>27</v>
      </c>
      <c r="D9554" t="s">
        <v>46</v>
      </c>
      <c r="E9554" t="s">
        <v>102</v>
      </c>
      <c r="F9554" t="s">
        <v>3573</v>
      </c>
      <c r="G9554" t="s">
        <v>3574</v>
      </c>
      <c r="H9554" t="s">
        <v>32</v>
      </c>
      <c r="I9554" t="s">
        <v>5899</v>
      </c>
      <c r="J9554" s="1">
        <v>41964</v>
      </c>
      <c r="K9554" s="1">
        <v>41969</v>
      </c>
      <c r="L9554" t="s">
        <v>60</v>
      </c>
      <c r="M9554">
        <f>Table1[[#This Row],[Ship Date]]-Table1[[#This Row],[Order Date]]</f>
        <v>5</v>
      </c>
      <c r="N9554">
        <v>11</v>
      </c>
      <c r="O9554" t="s">
        <v>35</v>
      </c>
      <c r="P9554" s="3">
        <v>12.96</v>
      </c>
      <c r="Q9554" s="3">
        <v>9.5762626914196023</v>
      </c>
      <c r="R9554" s="3">
        <f>(Table1[[#This Row],[Selling Price]]-Table1[[#This Row],[Cost Price]])</f>
        <v>3.3837373085803986</v>
      </c>
      <c r="S9554" s="12">
        <f>(Table1[[#This Row],[Profit]]/Table1[[#This Row],[Selling Price]])</f>
        <v>0.26109084171145047</v>
      </c>
      <c r="T9554">
        <v>2</v>
      </c>
      <c r="U9554" s="2">
        <f>Table1[[#This Row],[Selling Price]]*Table1[[#This Row],[Quantity]]</f>
        <v>25.92</v>
      </c>
      <c r="V9554" s="4">
        <v>0</v>
      </c>
      <c r="W9554">
        <v>332</v>
      </c>
      <c r="X9554" t="s">
        <v>36</v>
      </c>
      <c r="Y9554" t="s">
        <v>52</v>
      </c>
      <c r="Z9554" s="2">
        <v>12.626303972263621</v>
      </c>
    </row>
    <row r="9555" spans="1:26" x14ac:dyDescent="0.35">
      <c r="A9555" t="s">
        <v>574</v>
      </c>
      <c r="B9555" t="s">
        <v>575</v>
      </c>
      <c r="C9555" t="s">
        <v>27</v>
      </c>
      <c r="D9555" t="s">
        <v>46</v>
      </c>
      <c r="E9555" t="s">
        <v>65</v>
      </c>
      <c r="F9555" t="s">
        <v>5864</v>
      </c>
      <c r="G9555" t="s">
        <v>5865</v>
      </c>
      <c r="H9555" t="s">
        <v>32</v>
      </c>
      <c r="I9555" t="s">
        <v>6029</v>
      </c>
      <c r="J9555" s="1">
        <v>42861</v>
      </c>
      <c r="K9555" s="1">
        <v>42866</v>
      </c>
      <c r="L9555" t="s">
        <v>60</v>
      </c>
      <c r="M9555">
        <f>Table1[[#This Row],[Ship Date]]-Table1[[#This Row],[Order Date]]</f>
        <v>5</v>
      </c>
      <c r="N9555">
        <v>5</v>
      </c>
      <c r="O9555" t="s">
        <v>51</v>
      </c>
      <c r="P9555" s="3">
        <v>772.68</v>
      </c>
      <c r="Q9555" s="3">
        <v>653.16592297598129</v>
      </c>
      <c r="R9555" s="3">
        <f>(Table1[[#This Row],[Selling Price]]-Table1[[#This Row],[Cost Price]])</f>
        <v>119.51407702401866</v>
      </c>
      <c r="S9555" s="12">
        <f>(Table1[[#This Row],[Profit]]/Table1[[#This Row],[Selling Price]])</f>
        <v>0.15467473860332695</v>
      </c>
      <c r="T9555">
        <v>5</v>
      </c>
      <c r="U9555" s="2">
        <f>Table1[[#This Row],[Selling Price]]*Table1[[#This Row],[Quantity]]</f>
        <v>3863.3999999999996</v>
      </c>
      <c r="V9555" s="4">
        <v>0.2</v>
      </c>
      <c r="W9555">
        <v>258</v>
      </c>
      <c r="X9555" t="s">
        <v>36</v>
      </c>
      <c r="Y9555" t="s">
        <v>36</v>
      </c>
      <c r="Z9555" s="2">
        <v>188.5146170914681</v>
      </c>
    </row>
    <row r="9556" spans="1:26" x14ac:dyDescent="0.35">
      <c r="A9556" t="s">
        <v>574</v>
      </c>
      <c r="B9556" t="s">
        <v>575</v>
      </c>
      <c r="C9556" t="s">
        <v>45</v>
      </c>
      <c r="D9556" t="s">
        <v>46</v>
      </c>
      <c r="E9556" t="s">
        <v>86</v>
      </c>
      <c r="F9556" t="s">
        <v>2447</v>
      </c>
      <c r="G9556" t="s">
        <v>2448</v>
      </c>
      <c r="H9556" t="s">
        <v>32</v>
      </c>
      <c r="I9556" t="s">
        <v>6048</v>
      </c>
      <c r="J9556" s="1">
        <v>41729</v>
      </c>
      <c r="K9556" s="1">
        <v>41729</v>
      </c>
      <c r="L9556" t="s">
        <v>1118</v>
      </c>
      <c r="M9556">
        <f>Table1[[#This Row],[Ship Date]]-Table1[[#This Row],[Order Date]]</f>
        <v>0</v>
      </c>
      <c r="N9556">
        <v>3</v>
      </c>
      <c r="O9556" t="s">
        <v>106</v>
      </c>
      <c r="P9556" s="3">
        <v>0.85199999999999998</v>
      </c>
      <c r="Q9556" s="3">
        <v>0.55791108203477768</v>
      </c>
      <c r="R9556" s="3">
        <f>(Table1[[#This Row],[Selling Price]]-Table1[[#This Row],[Cost Price]])</f>
        <v>0.2940889179652223</v>
      </c>
      <c r="S9556" s="12">
        <f>(Table1[[#This Row],[Profit]]/Table1[[#This Row],[Selling Price]])</f>
        <v>0.34517478634415766</v>
      </c>
      <c r="T9556">
        <v>1</v>
      </c>
      <c r="U9556" s="2">
        <f>Table1[[#This Row],[Selling Price]]*Table1[[#This Row],[Quantity]]</f>
        <v>0.85199999999999998</v>
      </c>
      <c r="V9556" s="4">
        <v>0.7</v>
      </c>
      <c r="W9556">
        <v>220</v>
      </c>
      <c r="X9556" t="s">
        <v>36</v>
      </c>
      <c r="Y9556" t="s">
        <v>52</v>
      </c>
      <c r="Z9556" s="2">
        <v>4.1220784401399584</v>
      </c>
    </row>
    <row r="9557" spans="1:26" x14ac:dyDescent="0.35">
      <c r="A9557" t="s">
        <v>574</v>
      </c>
      <c r="B9557" t="s">
        <v>575</v>
      </c>
      <c r="C9557" t="s">
        <v>45</v>
      </c>
      <c r="D9557" t="s">
        <v>46</v>
      </c>
      <c r="E9557" t="s">
        <v>65</v>
      </c>
      <c r="F9557" t="s">
        <v>3446</v>
      </c>
      <c r="G9557" t="s">
        <v>3447</v>
      </c>
      <c r="H9557" t="s">
        <v>32</v>
      </c>
      <c r="I9557" t="s">
        <v>6072</v>
      </c>
      <c r="J9557" s="1">
        <v>42799</v>
      </c>
      <c r="K9557" s="1">
        <v>42799</v>
      </c>
      <c r="L9557" t="s">
        <v>1118</v>
      </c>
      <c r="M9557">
        <f>Table1[[#This Row],[Ship Date]]-Table1[[#This Row],[Order Date]]</f>
        <v>0</v>
      </c>
      <c r="N9557">
        <v>3</v>
      </c>
      <c r="O9557" t="s">
        <v>106</v>
      </c>
      <c r="P9557" s="3">
        <v>221.16</v>
      </c>
      <c r="Q9557" s="3">
        <v>179.42069008880401</v>
      </c>
      <c r="R9557" s="3">
        <f>(Table1[[#This Row],[Selling Price]]-Table1[[#This Row],[Cost Price]])</f>
        <v>41.739309911195988</v>
      </c>
      <c r="S9557" s="12">
        <f>(Table1[[#This Row],[Profit]]/Table1[[#This Row],[Selling Price]])</f>
        <v>0.18872901931269664</v>
      </c>
      <c r="T9557">
        <v>4</v>
      </c>
      <c r="U9557" s="2">
        <f>Table1[[#This Row],[Selling Price]]*Table1[[#This Row],[Quantity]]</f>
        <v>884.64</v>
      </c>
      <c r="V9557" s="4">
        <v>0</v>
      </c>
      <c r="W9557">
        <v>420</v>
      </c>
      <c r="X9557" t="s">
        <v>36</v>
      </c>
      <c r="Y9557" t="s">
        <v>36</v>
      </c>
      <c r="Z9557" s="2">
        <v>158.551566529631</v>
      </c>
    </row>
    <row r="9558" spans="1:26" x14ac:dyDescent="0.35">
      <c r="A9558" t="s">
        <v>574</v>
      </c>
      <c r="B9558" t="s">
        <v>575</v>
      </c>
      <c r="C9558" t="s">
        <v>64</v>
      </c>
      <c r="D9558" t="s">
        <v>46</v>
      </c>
      <c r="E9558" t="s">
        <v>102</v>
      </c>
      <c r="F9558" t="s">
        <v>413</v>
      </c>
      <c r="G9558" t="s">
        <v>414</v>
      </c>
      <c r="H9558" t="s">
        <v>32</v>
      </c>
      <c r="I9558" t="s">
        <v>6108</v>
      </c>
      <c r="J9558" s="1">
        <v>42349</v>
      </c>
      <c r="K9558" s="1">
        <v>42354</v>
      </c>
      <c r="L9558" t="s">
        <v>60</v>
      </c>
      <c r="M9558">
        <f>Table1[[#This Row],[Ship Date]]-Table1[[#This Row],[Order Date]]</f>
        <v>5</v>
      </c>
      <c r="N9558">
        <v>12</v>
      </c>
      <c r="O9558" t="s">
        <v>35</v>
      </c>
      <c r="P9558" s="3">
        <v>27.696000000000002</v>
      </c>
      <c r="Q9558" s="3">
        <v>21.773398079806391</v>
      </c>
      <c r="R9558" s="3">
        <f>(Table1[[#This Row],[Selling Price]]-Table1[[#This Row],[Cost Price]])</f>
        <v>5.9226019201936104</v>
      </c>
      <c r="S9558" s="12">
        <f>(Table1[[#This Row],[Profit]]/Table1[[#This Row],[Selling Price]])</f>
        <v>0.21384322357718119</v>
      </c>
      <c r="T9558">
        <v>3</v>
      </c>
      <c r="U9558" s="2">
        <f>Table1[[#This Row],[Selling Price]]*Table1[[#This Row],[Quantity]]</f>
        <v>83.088000000000008</v>
      </c>
      <c r="V9558" s="4">
        <v>0.2</v>
      </c>
      <c r="W9558">
        <v>419</v>
      </c>
      <c r="X9558" t="s">
        <v>36</v>
      </c>
      <c r="Y9558" t="s">
        <v>52</v>
      </c>
      <c r="Z9558" s="2">
        <v>27.210918690849081</v>
      </c>
    </row>
    <row r="9559" spans="1:26" x14ac:dyDescent="0.35">
      <c r="A9559" t="s">
        <v>574</v>
      </c>
      <c r="B9559" t="s">
        <v>575</v>
      </c>
      <c r="C9559" t="s">
        <v>39</v>
      </c>
      <c r="D9559" t="s">
        <v>46</v>
      </c>
      <c r="E9559" t="s">
        <v>102</v>
      </c>
      <c r="F9559" t="s">
        <v>839</v>
      </c>
      <c r="G9559" t="s">
        <v>840</v>
      </c>
      <c r="H9559" t="s">
        <v>32</v>
      </c>
      <c r="I9559" t="s">
        <v>6126</v>
      </c>
      <c r="J9559" s="1">
        <v>41999</v>
      </c>
      <c r="K9559" s="1">
        <v>42004</v>
      </c>
      <c r="L9559" t="s">
        <v>60</v>
      </c>
      <c r="M9559">
        <f>Table1[[#This Row],[Ship Date]]-Table1[[#This Row],[Order Date]]</f>
        <v>5</v>
      </c>
      <c r="N9559">
        <v>12</v>
      </c>
      <c r="O9559" t="s">
        <v>35</v>
      </c>
      <c r="P9559" s="3">
        <v>18.263999999999999</v>
      </c>
      <c r="Q9559" s="3">
        <v>14.399952222872679</v>
      </c>
      <c r="R9559" s="3">
        <f>(Table1[[#This Row],[Selling Price]]-Table1[[#This Row],[Cost Price]])</f>
        <v>3.8640477771273201</v>
      </c>
      <c r="S9559" s="12">
        <f>(Table1[[#This Row],[Profit]]/Table1[[#This Row],[Selling Price]])</f>
        <v>0.21156634784972186</v>
      </c>
      <c r="T9559">
        <v>3</v>
      </c>
      <c r="U9559" s="2">
        <f>Table1[[#This Row],[Selling Price]]*Table1[[#This Row],[Quantity]]</f>
        <v>54.792000000000002</v>
      </c>
      <c r="V9559" s="4">
        <v>0.2</v>
      </c>
      <c r="W9559">
        <v>109</v>
      </c>
      <c r="X9559" t="s">
        <v>36</v>
      </c>
      <c r="Y9559" t="s">
        <v>36</v>
      </c>
      <c r="Z9559" s="2">
        <v>9.1319999999999997</v>
      </c>
    </row>
    <row r="9560" spans="1:26" x14ac:dyDescent="0.35">
      <c r="A9560" t="s">
        <v>574</v>
      </c>
      <c r="B9560" t="s">
        <v>575</v>
      </c>
      <c r="C9560" t="s">
        <v>45</v>
      </c>
      <c r="D9560" t="s">
        <v>46</v>
      </c>
      <c r="E9560" t="s">
        <v>65</v>
      </c>
      <c r="F9560" t="s">
        <v>3179</v>
      </c>
      <c r="G9560" t="s">
        <v>3180</v>
      </c>
      <c r="H9560" t="s">
        <v>32</v>
      </c>
      <c r="I9560" t="s">
        <v>6126</v>
      </c>
      <c r="J9560" s="1">
        <v>41999</v>
      </c>
      <c r="K9560" s="1">
        <v>42004</v>
      </c>
      <c r="L9560" t="s">
        <v>60</v>
      </c>
      <c r="M9560">
        <f>Table1[[#This Row],[Ship Date]]-Table1[[#This Row],[Order Date]]</f>
        <v>5</v>
      </c>
      <c r="N9560">
        <v>12</v>
      </c>
      <c r="O9560" t="s">
        <v>35</v>
      </c>
      <c r="P9560" s="3">
        <v>227.136</v>
      </c>
      <c r="Q9560" s="3">
        <v>181.4473061817711</v>
      </c>
      <c r="R9560" s="3">
        <f>(Table1[[#This Row],[Selling Price]]-Table1[[#This Row],[Cost Price]])</f>
        <v>45.688693818228899</v>
      </c>
      <c r="S9560" s="12">
        <f>(Table1[[#This Row],[Profit]]/Table1[[#This Row],[Selling Price]])</f>
        <v>0.20115126540147268</v>
      </c>
      <c r="T9560">
        <v>4</v>
      </c>
      <c r="U9560" s="2">
        <f>Table1[[#This Row],[Selling Price]]*Table1[[#This Row],[Quantity]]</f>
        <v>908.54399999999998</v>
      </c>
      <c r="V9560" s="4">
        <v>0.2</v>
      </c>
      <c r="W9560">
        <v>361</v>
      </c>
      <c r="X9560" t="s">
        <v>36</v>
      </c>
      <c r="Y9560" t="s">
        <v>36</v>
      </c>
      <c r="Z9560" s="2">
        <v>162.1147860560535</v>
      </c>
    </row>
    <row r="9561" spans="1:26" x14ac:dyDescent="0.35">
      <c r="A9561" t="s">
        <v>574</v>
      </c>
      <c r="B9561" t="s">
        <v>575</v>
      </c>
      <c r="C9561" t="s">
        <v>64</v>
      </c>
      <c r="D9561" t="s">
        <v>46</v>
      </c>
      <c r="E9561" t="s">
        <v>65</v>
      </c>
      <c r="F9561" t="s">
        <v>1481</v>
      </c>
      <c r="G9561" t="s">
        <v>1482</v>
      </c>
      <c r="H9561" t="s">
        <v>32</v>
      </c>
      <c r="I9561" t="s">
        <v>6146</v>
      </c>
      <c r="J9561" s="1">
        <v>41890</v>
      </c>
      <c r="K9561" s="1">
        <v>41896</v>
      </c>
      <c r="L9561" t="s">
        <v>60</v>
      </c>
      <c r="M9561">
        <f>Table1[[#This Row],[Ship Date]]-Table1[[#This Row],[Order Date]]</f>
        <v>6</v>
      </c>
      <c r="N9561">
        <v>9</v>
      </c>
      <c r="O9561" t="s">
        <v>61</v>
      </c>
      <c r="P9561" s="3">
        <v>485.88</v>
      </c>
      <c r="Q9561" s="3">
        <v>343.7989536594178</v>
      </c>
      <c r="R9561" s="3">
        <f>(Table1[[#This Row],[Selling Price]]-Table1[[#This Row],[Cost Price]])</f>
        <v>142.08104634058219</v>
      </c>
      <c r="S9561" s="12">
        <f>(Table1[[#This Row],[Profit]]/Table1[[#This Row],[Selling Price]])</f>
        <v>0.29242003445414955</v>
      </c>
      <c r="T9561">
        <v>6</v>
      </c>
      <c r="U9561" s="2">
        <f>Table1[[#This Row],[Selling Price]]*Table1[[#This Row],[Quantity]]</f>
        <v>2915.2799999999997</v>
      </c>
      <c r="V9561" s="4">
        <v>0</v>
      </c>
      <c r="W9561">
        <v>109</v>
      </c>
      <c r="X9561" t="s">
        <v>68</v>
      </c>
      <c r="Y9561" t="s">
        <v>36</v>
      </c>
      <c r="Z9561" s="2">
        <v>202.10615649087771</v>
      </c>
    </row>
    <row r="9562" spans="1:26" x14ac:dyDescent="0.35">
      <c r="A9562" t="s">
        <v>574</v>
      </c>
      <c r="B9562" t="s">
        <v>575</v>
      </c>
      <c r="C9562" t="s">
        <v>64</v>
      </c>
      <c r="D9562" t="s">
        <v>46</v>
      </c>
      <c r="E9562" t="s">
        <v>65</v>
      </c>
      <c r="F9562" t="s">
        <v>1271</v>
      </c>
      <c r="G9562" t="s">
        <v>1272</v>
      </c>
      <c r="H9562" t="s">
        <v>32</v>
      </c>
      <c r="I9562" t="s">
        <v>6147</v>
      </c>
      <c r="J9562" s="1">
        <v>41985</v>
      </c>
      <c r="K9562" s="1">
        <v>41988</v>
      </c>
      <c r="L9562" t="s">
        <v>34</v>
      </c>
      <c r="M9562">
        <f>Table1[[#This Row],[Ship Date]]-Table1[[#This Row],[Order Date]]</f>
        <v>3</v>
      </c>
      <c r="N9562">
        <v>12</v>
      </c>
      <c r="O9562" t="s">
        <v>35</v>
      </c>
      <c r="P9562" s="3">
        <v>8.94</v>
      </c>
      <c r="Q9562" s="3">
        <v>6.6542986221910398</v>
      </c>
      <c r="R9562" s="3">
        <f>(Table1[[#This Row],[Selling Price]]-Table1[[#This Row],[Cost Price]])</f>
        <v>2.2857013778089597</v>
      </c>
      <c r="S9562" s="12">
        <f>(Table1[[#This Row],[Profit]]/Table1[[#This Row],[Selling Price]])</f>
        <v>0.25567129505693065</v>
      </c>
      <c r="T9562">
        <v>3</v>
      </c>
      <c r="U9562" s="2">
        <f>Table1[[#This Row],[Selling Price]]*Table1[[#This Row],[Quantity]]</f>
        <v>26.82</v>
      </c>
      <c r="V9562" s="4">
        <v>0</v>
      </c>
      <c r="W9562">
        <v>381</v>
      </c>
      <c r="X9562" t="s">
        <v>36</v>
      </c>
      <c r="Y9562" t="s">
        <v>52</v>
      </c>
      <c r="Z9562" s="2">
        <v>6.4485620929527121</v>
      </c>
    </row>
    <row r="9563" spans="1:26" x14ac:dyDescent="0.35">
      <c r="A9563" t="s">
        <v>574</v>
      </c>
      <c r="B9563" t="s">
        <v>575</v>
      </c>
      <c r="C9563" t="s">
        <v>39</v>
      </c>
      <c r="D9563" t="s">
        <v>46</v>
      </c>
      <c r="E9563" t="s">
        <v>539</v>
      </c>
      <c r="F9563" t="s">
        <v>4252</v>
      </c>
      <c r="G9563" t="s">
        <v>4253</v>
      </c>
      <c r="H9563" t="s">
        <v>32</v>
      </c>
      <c r="I9563" t="s">
        <v>6173</v>
      </c>
      <c r="J9563" s="1">
        <v>43086</v>
      </c>
      <c r="K9563" s="1">
        <v>43090</v>
      </c>
      <c r="L9563" t="s">
        <v>60</v>
      </c>
      <c r="M9563">
        <f>Table1[[#This Row],[Ship Date]]-Table1[[#This Row],[Order Date]]</f>
        <v>4</v>
      </c>
      <c r="N9563">
        <v>12</v>
      </c>
      <c r="O9563" t="s">
        <v>35</v>
      </c>
      <c r="P9563" s="3">
        <v>13.98</v>
      </c>
      <c r="Q9563" s="3">
        <v>9.2019857121889892</v>
      </c>
      <c r="R9563" s="3">
        <f>(Table1[[#This Row],[Selling Price]]-Table1[[#This Row],[Cost Price]])</f>
        <v>4.7780142878110112</v>
      </c>
      <c r="S9563" s="12">
        <f>(Table1[[#This Row],[Profit]]/Table1[[#This Row],[Selling Price]])</f>
        <v>0.34177498482196073</v>
      </c>
      <c r="T9563">
        <v>1</v>
      </c>
      <c r="U9563" s="2">
        <f>Table1[[#This Row],[Selling Price]]*Table1[[#This Row],[Quantity]]</f>
        <v>13.98</v>
      </c>
      <c r="V9563" s="4">
        <v>0</v>
      </c>
      <c r="W9563">
        <v>138</v>
      </c>
      <c r="X9563" t="s">
        <v>36</v>
      </c>
      <c r="Y9563" t="s">
        <v>52</v>
      </c>
      <c r="Z9563" s="2">
        <v>7.6995836251059693</v>
      </c>
    </row>
    <row r="9564" spans="1:26" x14ac:dyDescent="0.35">
      <c r="A9564" t="s">
        <v>574</v>
      </c>
      <c r="B9564" t="s">
        <v>575</v>
      </c>
      <c r="C9564" t="s">
        <v>27</v>
      </c>
      <c r="D9564" t="s">
        <v>46</v>
      </c>
      <c r="E9564" t="s">
        <v>86</v>
      </c>
      <c r="F9564" t="s">
        <v>1171</v>
      </c>
      <c r="G9564" t="s">
        <v>1172</v>
      </c>
      <c r="H9564" t="s">
        <v>32</v>
      </c>
      <c r="I9564" t="s">
        <v>6201</v>
      </c>
      <c r="J9564" s="1">
        <v>42618</v>
      </c>
      <c r="K9564" s="1">
        <v>42619</v>
      </c>
      <c r="L9564" t="s">
        <v>199</v>
      </c>
      <c r="M9564">
        <f>Table1[[#This Row],[Ship Date]]-Table1[[#This Row],[Order Date]]</f>
        <v>1</v>
      </c>
      <c r="N9564">
        <v>9</v>
      </c>
      <c r="O9564" t="s">
        <v>61</v>
      </c>
      <c r="P9564" s="3">
        <v>11.68</v>
      </c>
      <c r="Q9564" s="3">
        <v>9.8030814011334133</v>
      </c>
      <c r="R9564" s="3">
        <f>(Table1[[#This Row],[Selling Price]]-Table1[[#This Row],[Cost Price]])</f>
        <v>1.8769185988665864</v>
      </c>
      <c r="S9564" s="12">
        <f>(Table1[[#This Row],[Profit]]/Table1[[#This Row],[Selling Price]])</f>
        <v>0.16069508551939954</v>
      </c>
      <c r="T9564">
        <v>2</v>
      </c>
      <c r="U9564" s="2">
        <f>Table1[[#This Row],[Selling Price]]*Table1[[#This Row],[Quantity]]</f>
        <v>23.36</v>
      </c>
      <c r="V9564" s="4">
        <v>0.2</v>
      </c>
      <c r="W9564">
        <v>496</v>
      </c>
      <c r="X9564" t="s">
        <v>36</v>
      </c>
      <c r="Y9564" t="s">
        <v>52</v>
      </c>
      <c r="Z9564" s="2">
        <v>15.61301454983416</v>
      </c>
    </row>
    <row r="9565" spans="1:26" x14ac:dyDescent="0.35">
      <c r="A9565" t="s">
        <v>574</v>
      </c>
      <c r="B9565" t="s">
        <v>575</v>
      </c>
      <c r="C9565" t="s">
        <v>64</v>
      </c>
      <c r="D9565" t="s">
        <v>46</v>
      </c>
      <c r="E9565" t="s">
        <v>102</v>
      </c>
      <c r="F9565" t="s">
        <v>1365</v>
      </c>
      <c r="G9565" t="s">
        <v>1366</v>
      </c>
      <c r="H9565" t="s">
        <v>32</v>
      </c>
      <c r="I9565" t="s">
        <v>6218</v>
      </c>
      <c r="J9565" s="1">
        <v>42680</v>
      </c>
      <c r="K9565" s="1">
        <v>42683</v>
      </c>
      <c r="L9565" t="s">
        <v>199</v>
      </c>
      <c r="M9565">
        <f>Table1[[#This Row],[Ship Date]]-Table1[[#This Row],[Order Date]]</f>
        <v>3</v>
      </c>
      <c r="N9565">
        <v>11</v>
      </c>
      <c r="O9565" t="s">
        <v>35</v>
      </c>
      <c r="P9565" s="3">
        <v>88.768000000000001</v>
      </c>
      <c r="Q9565" s="3">
        <v>68.063060308442573</v>
      </c>
      <c r="R9565" s="3">
        <f>(Table1[[#This Row],[Selling Price]]-Table1[[#This Row],[Cost Price]])</f>
        <v>20.704939691557428</v>
      </c>
      <c r="S9565" s="12">
        <f>(Table1[[#This Row],[Profit]]/Table1[[#This Row],[Selling Price]])</f>
        <v>0.23324778852241154</v>
      </c>
      <c r="T9565">
        <v>2</v>
      </c>
      <c r="U9565" s="2">
        <f>Table1[[#This Row],[Selling Price]]*Table1[[#This Row],[Quantity]]</f>
        <v>177.536</v>
      </c>
      <c r="V9565" s="4">
        <v>0.2</v>
      </c>
      <c r="W9565">
        <v>152</v>
      </c>
      <c r="X9565" t="s">
        <v>36</v>
      </c>
      <c r="Y9565" t="s">
        <v>68</v>
      </c>
      <c r="Z9565" s="2">
        <v>67.888419623182671</v>
      </c>
    </row>
    <row r="9566" spans="1:26" x14ac:dyDescent="0.35">
      <c r="A9566" t="s">
        <v>574</v>
      </c>
      <c r="B9566" t="s">
        <v>575</v>
      </c>
      <c r="C9566" t="s">
        <v>27</v>
      </c>
      <c r="D9566" t="s">
        <v>46</v>
      </c>
      <c r="E9566" t="s">
        <v>65</v>
      </c>
      <c r="F9566" t="s">
        <v>6250</v>
      </c>
      <c r="G9566" t="s">
        <v>6251</v>
      </c>
      <c r="H9566" t="s">
        <v>32</v>
      </c>
      <c r="I9566" t="s">
        <v>6249</v>
      </c>
      <c r="J9566" s="1">
        <v>42937</v>
      </c>
      <c r="K9566" s="1">
        <v>42942</v>
      </c>
      <c r="L9566" t="s">
        <v>60</v>
      </c>
      <c r="M9566">
        <f>Table1[[#This Row],[Ship Date]]-Table1[[#This Row],[Order Date]]</f>
        <v>5</v>
      </c>
      <c r="N9566">
        <v>7</v>
      </c>
      <c r="O9566" t="s">
        <v>51</v>
      </c>
      <c r="P9566" s="3">
        <v>222.32</v>
      </c>
      <c r="Q9566" s="3">
        <v>150.23673778143259</v>
      </c>
      <c r="R9566" s="3">
        <f>(Table1[[#This Row],[Selling Price]]-Table1[[#This Row],[Cost Price]])</f>
        <v>72.083262218567398</v>
      </c>
      <c r="S9566" s="12">
        <f>(Table1[[#This Row],[Profit]]/Table1[[#This Row],[Selling Price]])</f>
        <v>0.32423201789567918</v>
      </c>
      <c r="T9566">
        <v>7</v>
      </c>
      <c r="U9566" s="2">
        <f>Table1[[#This Row],[Selling Price]]*Table1[[#This Row],[Quantity]]</f>
        <v>1556.24</v>
      </c>
      <c r="V9566" s="4">
        <v>0.2</v>
      </c>
      <c r="W9566">
        <v>446</v>
      </c>
      <c r="X9566" t="s">
        <v>36</v>
      </c>
      <c r="Y9566" t="s">
        <v>68</v>
      </c>
      <c r="Z9566" s="2">
        <v>72.987561954075431</v>
      </c>
    </row>
    <row r="9567" spans="1:26" x14ac:dyDescent="0.35">
      <c r="A9567" t="s">
        <v>574</v>
      </c>
      <c r="B9567" t="s">
        <v>575</v>
      </c>
      <c r="C9567" t="s">
        <v>55</v>
      </c>
      <c r="D9567" t="s">
        <v>46</v>
      </c>
      <c r="E9567" t="s">
        <v>178</v>
      </c>
      <c r="F9567" t="s">
        <v>1244</v>
      </c>
      <c r="G9567" t="s">
        <v>1245</v>
      </c>
      <c r="H9567" t="s">
        <v>32</v>
      </c>
      <c r="I9567" t="s">
        <v>6273</v>
      </c>
      <c r="J9567" s="1">
        <v>42315</v>
      </c>
      <c r="K9567" s="1">
        <v>42319</v>
      </c>
      <c r="L9567" t="s">
        <v>60</v>
      </c>
      <c r="M9567">
        <f>Table1[[#This Row],[Ship Date]]-Table1[[#This Row],[Order Date]]</f>
        <v>4</v>
      </c>
      <c r="N9567">
        <v>11</v>
      </c>
      <c r="O9567" t="s">
        <v>35</v>
      </c>
      <c r="P9567" s="3">
        <v>24.4</v>
      </c>
      <c r="Q9567" s="3">
        <v>16.31526711109883</v>
      </c>
      <c r="R9567" s="3">
        <f>(Table1[[#This Row],[Selling Price]]-Table1[[#This Row],[Cost Price]])</f>
        <v>8.0847328889011685</v>
      </c>
      <c r="S9567" s="12">
        <f>(Table1[[#This Row],[Profit]]/Table1[[#This Row],[Selling Price]])</f>
        <v>0.33134151184021182</v>
      </c>
      <c r="T9567">
        <v>2</v>
      </c>
      <c r="U9567" s="2">
        <f>Table1[[#This Row],[Selling Price]]*Table1[[#This Row],[Quantity]]</f>
        <v>48.8</v>
      </c>
      <c r="V9567" s="4">
        <v>0.2</v>
      </c>
      <c r="W9567">
        <v>474</v>
      </c>
      <c r="X9567" t="s">
        <v>36</v>
      </c>
      <c r="Y9567" t="s">
        <v>68</v>
      </c>
      <c r="Z9567" s="2">
        <v>54.517416941744408</v>
      </c>
    </row>
    <row r="9568" spans="1:26" x14ac:dyDescent="0.35">
      <c r="A9568" t="s">
        <v>574</v>
      </c>
      <c r="B9568" t="s">
        <v>575</v>
      </c>
      <c r="C9568" t="s">
        <v>27</v>
      </c>
      <c r="D9568" t="s">
        <v>46</v>
      </c>
      <c r="E9568" t="s">
        <v>270</v>
      </c>
      <c r="F9568" t="s">
        <v>4160</v>
      </c>
      <c r="G9568" t="s">
        <v>527</v>
      </c>
      <c r="H9568" t="s">
        <v>32</v>
      </c>
      <c r="I9568" t="s">
        <v>6393</v>
      </c>
      <c r="J9568" s="1">
        <v>42110</v>
      </c>
      <c r="K9568" s="1">
        <v>42115</v>
      </c>
      <c r="L9568" t="s">
        <v>60</v>
      </c>
      <c r="M9568">
        <f>Table1[[#This Row],[Ship Date]]-Table1[[#This Row],[Order Date]]</f>
        <v>5</v>
      </c>
      <c r="N9568">
        <v>4</v>
      </c>
      <c r="O9568" t="s">
        <v>106</v>
      </c>
      <c r="P9568" s="3">
        <v>12.576000000000001</v>
      </c>
      <c r="Q9568" s="3">
        <v>9.6189388301517678</v>
      </c>
      <c r="R9568" s="3">
        <f>(Table1[[#This Row],[Selling Price]]-Table1[[#This Row],[Cost Price]])</f>
        <v>2.9570611698482328</v>
      </c>
      <c r="S9568" s="12">
        <f>(Table1[[#This Row],[Profit]]/Table1[[#This Row],[Selling Price]])</f>
        <v>0.23513527113933147</v>
      </c>
      <c r="T9568">
        <v>4</v>
      </c>
      <c r="U9568" s="2">
        <f>Table1[[#This Row],[Selling Price]]*Table1[[#This Row],[Quantity]]</f>
        <v>50.304000000000002</v>
      </c>
      <c r="V9568" s="4">
        <v>0.2</v>
      </c>
      <c r="W9568">
        <v>499</v>
      </c>
      <c r="X9568" t="s">
        <v>36</v>
      </c>
      <c r="Y9568" t="s">
        <v>52</v>
      </c>
      <c r="Z9568" s="2">
        <v>2.4012696641568598</v>
      </c>
    </row>
    <row r="9569" spans="1:26" x14ac:dyDescent="0.35">
      <c r="A9569" t="s">
        <v>574</v>
      </c>
      <c r="B9569" t="s">
        <v>575</v>
      </c>
      <c r="C9569" t="s">
        <v>39</v>
      </c>
      <c r="D9569" t="s">
        <v>46</v>
      </c>
      <c r="E9569" t="s">
        <v>86</v>
      </c>
      <c r="F9569" t="s">
        <v>1171</v>
      </c>
      <c r="G9569" t="s">
        <v>1172</v>
      </c>
      <c r="H9569" t="s">
        <v>32</v>
      </c>
      <c r="I9569" t="s">
        <v>6402</v>
      </c>
      <c r="J9569" s="1">
        <v>41889</v>
      </c>
      <c r="K9569" s="1">
        <v>41892</v>
      </c>
      <c r="L9569" t="s">
        <v>199</v>
      </c>
      <c r="M9569">
        <f>Table1[[#This Row],[Ship Date]]-Table1[[#This Row],[Order Date]]</f>
        <v>3</v>
      </c>
      <c r="N9569">
        <v>9</v>
      </c>
      <c r="O9569" t="s">
        <v>61</v>
      </c>
      <c r="P9569" s="3">
        <v>2.92</v>
      </c>
      <c r="Q9569" s="3">
        <v>2.0931028982021189</v>
      </c>
      <c r="R9569" s="3">
        <f>(Table1[[#This Row],[Selling Price]]-Table1[[#This Row],[Cost Price]])</f>
        <v>0.82689710179788101</v>
      </c>
      <c r="S9569" s="12">
        <f>(Table1[[#This Row],[Profit]]/Table1[[#This Row],[Selling Price]])</f>
        <v>0.28318393897187705</v>
      </c>
      <c r="T9569">
        <v>2</v>
      </c>
      <c r="U9569" s="2">
        <f>Table1[[#This Row],[Selling Price]]*Table1[[#This Row],[Quantity]]</f>
        <v>5.84</v>
      </c>
      <c r="V9569" s="4">
        <v>0.8</v>
      </c>
      <c r="W9569">
        <v>208</v>
      </c>
      <c r="X9569" t="s">
        <v>36</v>
      </c>
      <c r="Y9569" t="s">
        <v>52</v>
      </c>
      <c r="Z9569" s="2">
        <v>15.61301454983416</v>
      </c>
    </row>
    <row r="9570" spans="1:26" x14ac:dyDescent="0.35">
      <c r="A9570" t="s">
        <v>574</v>
      </c>
      <c r="B9570" t="s">
        <v>575</v>
      </c>
      <c r="C9570" t="s">
        <v>64</v>
      </c>
      <c r="D9570" t="s">
        <v>46</v>
      </c>
      <c r="E9570" t="s">
        <v>75</v>
      </c>
      <c r="F9570" t="s">
        <v>2096</v>
      </c>
      <c r="G9570" t="s">
        <v>2097</v>
      </c>
      <c r="H9570" t="s">
        <v>32</v>
      </c>
      <c r="I9570" t="s">
        <v>6528</v>
      </c>
      <c r="J9570" s="1">
        <v>43052</v>
      </c>
      <c r="K9570" s="1">
        <v>43057</v>
      </c>
      <c r="L9570" t="s">
        <v>34</v>
      </c>
      <c r="M9570">
        <f>Table1[[#This Row],[Ship Date]]-Table1[[#This Row],[Order Date]]</f>
        <v>5</v>
      </c>
      <c r="N9570">
        <v>11</v>
      </c>
      <c r="O9570" t="s">
        <v>35</v>
      </c>
      <c r="P9570" s="3">
        <v>2.0640000000000001</v>
      </c>
      <c r="Q9570" s="3">
        <v>1.36349310031853</v>
      </c>
      <c r="R9570" s="3">
        <f>(Table1[[#This Row],[Selling Price]]-Table1[[#This Row],[Cost Price]])</f>
        <v>0.70050689968147006</v>
      </c>
      <c r="S9570" s="12">
        <f>(Table1[[#This Row],[Profit]]/Table1[[#This Row],[Selling Price]])</f>
        <v>0.3393928777526502</v>
      </c>
      <c r="T9570">
        <v>1</v>
      </c>
      <c r="U9570" s="2">
        <f>Table1[[#This Row],[Selling Price]]*Table1[[#This Row],[Quantity]]</f>
        <v>2.0640000000000001</v>
      </c>
      <c r="V9570" s="4">
        <v>0.2</v>
      </c>
      <c r="W9570">
        <v>384</v>
      </c>
      <c r="X9570" t="s">
        <v>36</v>
      </c>
      <c r="Y9570" t="s">
        <v>52</v>
      </c>
      <c r="Z9570" s="2">
        <v>5.5550940946126186</v>
      </c>
    </row>
    <row r="9571" spans="1:26" x14ac:dyDescent="0.35">
      <c r="A9571" t="s">
        <v>574</v>
      </c>
      <c r="B9571" t="s">
        <v>575</v>
      </c>
      <c r="C9571" t="s">
        <v>27</v>
      </c>
      <c r="D9571" t="s">
        <v>46</v>
      </c>
      <c r="E9571" t="s">
        <v>102</v>
      </c>
      <c r="F9571" t="s">
        <v>2948</v>
      </c>
      <c r="G9571" t="s">
        <v>2949</v>
      </c>
      <c r="H9571" t="s">
        <v>32</v>
      </c>
      <c r="I9571" t="s">
        <v>6552</v>
      </c>
      <c r="J9571" s="1">
        <v>41908</v>
      </c>
      <c r="K9571" s="1">
        <v>41909</v>
      </c>
      <c r="L9571" t="s">
        <v>199</v>
      </c>
      <c r="M9571">
        <f>Table1[[#This Row],[Ship Date]]-Table1[[#This Row],[Order Date]]</f>
        <v>1</v>
      </c>
      <c r="N9571">
        <v>9</v>
      </c>
      <c r="O9571" t="s">
        <v>61</v>
      </c>
      <c r="P9571" s="3">
        <v>19.440000000000001</v>
      </c>
      <c r="Q9571" s="3">
        <v>13.12026878005455</v>
      </c>
      <c r="R9571" s="3">
        <f>(Table1[[#This Row],[Selling Price]]-Table1[[#This Row],[Cost Price]])</f>
        <v>6.3197312199454512</v>
      </c>
      <c r="S9571" s="12">
        <f>(Table1[[#This Row],[Profit]]/Table1[[#This Row],[Selling Price]])</f>
        <v>0.32508905452394293</v>
      </c>
      <c r="T9571">
        <v>3</v>
      </c>
      <c r="U9571" s="2">
        <f>Table1[[#This Row],[Selling Price]]*Table1[[#This Row],[Quantity]]</f>
        <v>58.320000000000007</v>
      </c>
      <c r="V9571" s="4">
        <v>0</v>
      </c>
      <c r="W9571">
        <v>385</v>
      </c>
      <c r="X9571" t="s">
        <v>36</v>
      </c>
      <c r="Y9571" t="s">
        <v>52</v>
      </c>
      <c r="Z9571" s="2">
        <v>14.111147204553269</v>
      </c>
    </row>
    <row r="9572" spans="1:26" x14ac:dyDescent="0.35">
      <c r="A9572" t="s">
        <v>574</v>
      </c>
      <c r="B9572" t="s">
        <v>575</v>
      </c>
      <c r="C9572" t="s">
        <v>64</v>
      </c>
      <c r="D9572" t="s">
        <v>46</v>
      </c>
      <c r="E9572" t="s">
        <v>102</v>
      </c>
      <c r="F9572" t="s">
        <v>5922</v>
      </c>
      <c r="G9572" t="s">
        <v>5923</v>
      </c>
      <c r="H9572" t="s">
        <v>32</v>
      </c>
      <c r="I9572" t="s">
        <v>6636</v>
      </c>
      <c r="J9572" s="1">
        <v>42609</v>
      </c>
      <c r="K9572" s="1">
        <v>42611</v>
      </c>
      <c r="L9572" t="s">
        <v>34</v>
      </c>
      <c r="M9572">
        <f>Table1[[#This Row],[Ship Date]]-Table1[[#This Row],[Order Date]]</f>
        <v>2</v>
      </c>
      <c r="N9572">
        <v>8</v>
      </c>
      <c r="O9572" t="s">
        <v>61</v>
      </c>
      <c r="P9572" s="3">
        <v>79.92</v>
      </c>
      <c r="Q9572" s="3">
        <v>58.256619232632801</v>
      </c>
      <c r="R9572" s="3">
        <f>(Table1[[#This Row],[Selling Price]]-Table1[[#This Row],[Cost Price]])</f>
        <v>21.663380767367201</v>
      </c>
      <c r="S9572" s="12">
        <f>(Table1[[#This Row],[Profit]]/Table1[[#This Row],[Selling Price]])</f>
        <v>0.27106332291500501</v>
      </c>
      <c r="T9572">
        <v>5</v>
      </c>
      <c r="U9572" s="2">
        <f>Table1[[#This Row],[Selling Price]]*Table1[[#This Row],[Quantity]]</f>
        <v>399.6</v>
      </c>
      <c r="V9572" s="4">
        <v>0.2</v>
      </c>
      <c r="W9572">
        <v>205</v>
      </c>
      <c r="X9572" t="s">
        <v>36</v>
      </c>
      <c r="Y9572" t="s">
        <v>68</v>
      </c>
      <c r="Z9572" s="2">
        <v>89.558553119174505</v>
      </c>
    </row>
    <row r="9573" spans="1:26" x14ac:dyDescent="0.35">
      <c r="A9573" t="s">
        <v>574</v>
      </c>
      <c r="B9573" t="s">
        <v>575</v>
      </c>
      <c r="C9573" t="s">
        <v>55</v>
      </c>
      <c r="D9573" t="s">
        <v>46</v>
      </c>
      <c r="E9573" t="s">
        <v>65</v>
      </c>
      <c r="F9573" t="s">
        <v>830</v>
      </c>
      <c r="G9573" t="s">
        <v>831</v>
      </c>
      <c r="H9573" t="s">
        <v>32</v>
      </c>
      <c r="I9573" t="s">
        <v>6681</v>
      </c>
      <c r="J9573" s="1">
        <v>42572</v>
      </c>
      <c r="K9573" s="1">
        <v>42572</v>
      </c>
      <c r="L9573" t="s">
        <v>1118</v>
      </c>
      <c r="M9573">
        <f>Table1[[#This Row],[Ship Date]]-Table1[[#This Row],[Order Date]]</f>
        <v>0</v>
      </c>
      <c r="N9573">
        <v>7</v>
      </c>
      <c r="O9573" t="s">
        <v>51</v>
      </c>
      <c r="P9573" s="3">
        <v>66.688000000000002</v>
      </c>
      <c r="Q9573" s="3">
        <v>55.523642919848612</v>
      </c>
      <c r="R9573" s="3">
        <f>(Table1[[#This Row],[Selling Price]]-Table1[[#This Row],[Cost Price]])</f>
        <v>11.16435708015139</v>
      </c>
      <c r="S9573" s="12">
        <f>(Table1[[#This Row],[Profit]]/Table1[[#This Row],[Selling Price]])</f>
        <v>0.16741178443125285</v>
      </c>
      <c r="T9573">
        <v>1</v>
      </c>
      <c r="U9573" s="2">
        <f>Table1[[#This Row],[Selling Price]]*Table1[[#This Row],[Quantity]]</f>
        <v>66.688000000000002</v>
      </c>
      <c r="V9573" s="4">
        <v>0.2</v>
      </c>
      <c r="W9573">
        <v>365</v>
      </c>
      <c r="X9573" t="s">
        <v>36</v>
      </c>
      <c r="Y9573" t="s">
        <v>68</v>
      </c>
      <c r="Z9573" s="2">
        <v>58.232792521052943</v>
      </c>
    </row>
    <row r="9574" spans="1:26" x14ac:dyDescent="0.35">
      <c r="A9574" t="s">
        <v>574</v>
      </c>
      <c r="B9574" t="s">
        <v>575</v>
      </c>
      <c r="C9574" t="s">
        <v>55</v>
      </c>
      <c r="D9574" t="s">
        <v>46</v>
      </c>
      <c r="E9574" t="s">
        <v>91</v>
      </c>
      <c r="F9574" t="s">
        <v>2578</v>
      </c>
      <c r="G9574" t="s">
        <v>2579</v>
      </c>
      <c r="H9574" t="s">
        <v>32</v>
      </c>
      <c r="I9574" t="s">
        <v>6784</v>
      </c>
      <c r="J9574" s="1">
        <v>42318</v>
      </c>
      <c r="K9574" s="1">
        <v>42322</v>
      </c>
      <c r="L9574" t="s">
        <v>60</v>
      </c>
      <c r="M9574">
        <f>Table1[[#This Row],[Ship Date]]-Table1[[#This Row],[Order Date]]</f>
        <v>4</v>
      </c>
      <c r="N9574">
        <v>11</v>
      </c>
      <c r="O9574" t="s">
        <v>35</v>
      </c>
      <c r="P9574" s="3">
        <v>715.64</v>
      </c>
      <c r="Q9574" s="3">
        <v>525.83957624011066</v>
      </c>
      <c r="R9574" s="3">
        <f>(Table1[[#This Row],[Selling Price]]-Table1[[#This Row],[Cost Price]])</f>
        <v>189.80042375988933</v>
      </c>
      <c r="S9574" s="12">
        <f>(Table1[[#This Row],[Profit]]/Table1[[#This Row],[Selling Price]])</f>
        <v>0.26521774042799356</v>
      </c>
      <c r="T9574">
        <v>2</v>
      </c>
      <c r="U9574" s="2">
        <f>Table1[[#This Row],[Selling Price]]*Table1[[#This Row],[Quantity]]</f>
        <v>1431.28</v>
      </c>
      <c r="V9574" s="4">
        <v>0</v>
      </c>
      <c r="W9574">
        <v>388</v>
      </c>
      <c r="X9574" t="s">
        <v>36</v>
      </c>
      <c r="Y9574" t="s">
        <v>36</v>
      </c>
      <c r="Z9574" s="2">
        <v>852.3830192383391</v>
      </c>
    </row>
    <row r="9575" spans="1:26" x14ac:dyDescent="0.35">
      <c r="A9575" t="s">
        <v>574</v>
      </c>
      <c r="B9575" t="s">
        <v>575</v>
      </c>
      <c r="C9575" t="s">
        <v>45</v>
      </c>
      <c r="D9575" t="s">
        <v>46</v>
      </c>
      <c r="E9575" t="s">
        <v>65</v>
      </c>
      <c r="F9575" t="s">
        <v>1511</v>
      </c>
      <c r="G9575" t="s">
        <v>1512</v>
      </c>
      <c r="H9575" t="s">
        <v>32</v>
      </c>
      <c r="I9575" t="s">
        <v>6974</v>
      </c>
      <c r="J9575" s="1">
        <v>43082</v>
      </c>
      <c r="K9575" s="1">
        <v>43082</v>
      </c>
      <c r="L9575" t="s">
        <v>1118</v>
      </c>
      <c r="M9575">
        <f>Table1[[#This Row],[Ship Date]]-Table1[[#This Row],[Order Date]]</f>
        <v>0</v>
      </c>
      <c r="N9575">
        <v>12</v>
      </c>
      <c r="O9575" t="s">
        <v>35</v>
      </c>
      <c r="P9575" s="3">
        <v>31.44</v>
      </c>
      <c r="Q9575" s="3">
        <v>21.135184836740741</v>
      </c>
      <c r="R9575" s="3">
        <f>(Table1[[#This Row],[Selling Price]]-Table1[[#This Row],[Cost Price]])</f>
        <v>10.30481516325926</v>
      </c>
      <c r="S9575" s="12">
        <f>(Table1[[#This Row],[Profit]]/Table1[[#This Row],[Selling Price]])</f>
        <v>0.32776129654132508</v>
      </c>
      <c r="T9575">
        <v>3</v>
      </c>
      <c r="U9575" s="2">
        <f>Table1[[#This Row],[Selling Price]]*Table1[[#This Row],[Quantity]]</f>
        <v>94.320000000000007</v>
      </c>
      <c r="V9575" s="4">
        <v>0</v>
      </c>
      <c r="W9575">
        <v>206</v>
      </c>
      <c r="X9575" t="s">
        <v>36</v>
      </c>
      <c r="Y9575" t="s">
        <v>52</v>
      </c>
      <c r="Z9575" s="2">
        <v>19.255841461748691</v>
      </c>
    </row>
    <row r="9576" spans="1:26" x14ac:dyDescent="0.35">
      <c r="A9576" t="s">
        <v>574</v>
      </c>
      <c r="B9576" t="s">
        <v>575</v>
      </c>
      <c r="C9576" t="s">
        <v>39</v>
      </c>
      <c r="D9576" t="s">
        <v>46</v>
      </c>
      <c r="E9576" t="s">
        <v>102</v>
      </c>
      <c r="F9576" t="s">
        <v>4234</v>
      </c>
      <c r="G9576" t="s">
        <v>4235</v>
      </c>
      <c r="H9576" t="s">
        <v>32</v>
      </c>
      <c r="I9576" t="s">
        <v>6982</v>
      </c>
      <c r="J9576" s="1">
        <v>42663</v>
      </c>
      <c r="K9576" s="1">
        <v>42667</v>
      </c>
      <c r="L9576" t="s">
        <v>34</v>
      </c>
      <c r="M9576">
        <f>Table1[[#This Row],[Ship Date]]-Table1[[#This Row],[Order Date]]</f>
        <v>4</v>
      </c>
      <c r="N9576">
        <v>10</v>
      </c>
      <c r="O9576" t="s">
        <v>61</v>
      </c>
      <c r="P9576" s="3">
        <v>51.015999999999998</v>
      </c>
      <c r="Q9576" s="3">
        <v>37.224643330410643</v>
      </c>
      <c r="R9576" s="3">
        <f>(Table1[[#This Row],[Selling Price]]-Table1[[#This Row],[Cost Price]])</f>
        <v>13.791356669589355</v>
      </c>
      <c r="S9576" s="12">
        <f>(Table1[[#This Row],[Profit]]/Table1[[#This Row],[Selling Price]])</f>
        <v>0.270333947577022</v>
      </c>
      <c r="T9576">
        <v>7</v>
      </c>
      <c r="U9576" s="2">
        <f>Table1[[#This Row],[Selling Price]]*Table1[[#This Row],[Quantity]]</f>
        <v>357.11199999999997</v>
      </c>
      <c r="V9576" s="4">
        <v>0.2</v>
      </c>
      <c r="W9576">
        <v>201</v>
      </c>
      <c r="X9576" t="s">
        <v>36</v>
      </c>
      <c r="Y9576" t="s">
        <v>52</v>
      </c>
      <c r="Z9576" s="2">
        <v>23.47482788009318</v>
      </c>
    </row>
    <row r="9577" spans="1:26" x14ac:dyDescent="0.35">
      <c r="A9577" t="s">
        <v>574</v>
      </c>
      <c r="B9577" t="s">
        <v>575</v>
      </c>
      <c r="C9577" t="s">
        <v>55</v>
      </c>
      <c r="D9577" t="s">
        <v>46</v>
      </c>
      <c r="E9577" t="s">
        <v>65</v>
      </c>
      <c r="F9577" t="s">
        <v>2756</v>
      </c>
      <c r="G9577" t="s">
        <v>2757</v>
      </c>
      <c r="H9577" t="s">
        <v>32</v>
      </c>
      <c r="I9577" t="s">
        <v>6983</v>
      </c>
      <c r="J9577" s="1">
        <v>43007</v>
      </c>
      <c r="K9577" s="1">
        <v>43011</v>
      </c>
      <c r="L9577" t="s">
        <v>60</v>
      </c>
      <c r="M9577">
        <f>Table1[[#This Row],[Ship Date]]-Table1[[#This Row],[Order Date]]</f>
        <v>4</v>
      </c>
      <c r="N9577">
        <v>9</v>
      </c>
      <c r="O9577" t="s">
        <v>61</v>
      </c>
      <c r="P9577" s="3">
        <v>51.167999999999999</v>
      </c>
      <c r="Q9577" s="3">
        <v>35.430736465229309</v>
      </c>
      <c r="R9577" s="3">
        <f>(Table1[[#This Row],[Selling Price]]-Table1[[#This Row],[Cost Price]])</f>
        <v>15.73726353477069</v>
      </c>
      <c r="S9577" s="12">
        <f>(Table1[[#This Row],[Profit]]/Table1[[#This Row],[Selling Price]])</f>
        <v>0.30756065382212888</v>
      </c>
      <c r="T9577">
        <v>2</v>
      </c>
      <c r="U9577" s="2">
        <f>Table1[[#This Row],[Selling Price]]*Table1[[#This Row],[Quantity]]</f>
        <v>102.336</v>
      </c>
      <c r="V9577" s="4">
        <v>0.2</v>
      </c>
      <c r="W9577">
        <v>360</v>
      </c>
      <c r="X9577" t="s">
        <v>36</v>
      </c>
      <c r="Y9577" t="s">
        <v>68</v>
      </c>
      <c r="Z9577" s="2">
        <v>69.395773811588057</v>
      </c>
    </row>
    <row r="9578" spans="1:26" x14ac:dyDescent="0.35">
      <c r="A9578" t="s">
        <v>574</v>
      </c>
      <c r="B9578" t="s">
        <v>575</v>
      </c>
      <c r="C9578" t="s">
        <v>27</v>
      </c>
      <c r="D9578" t="s">
        <v>46</v>
      </c>
      <c r="E9578" t="s">
        <v>86</v>
      </c>
      <c r="F9578" t="s">
        <v>4308</v>
      </c>
      <c r="G9578" t="s">
        <v>1062</v>
      </c>
      <c r="H9578" t="s">
        <v>32</v>
      </c>
      <c r="I9578" t="s">
        <v>7024</v>
      </c>
      <c r="J9578" s="1">
        <v>42278</v>
      </c>
      <c r="K9578" s="1">
        <v>42281</v>
      </c>
      <c r="L9578" t="s">
        <v>34</v>
      </c>
      <c r="M9578">
        <f>Table1[[#This Row],[Ship Date]]-Table1[[#This Row],[Order Date]]</f>
        <v>3</v>
      </c>
      <c r="N9578">
        <v>10</v>
      </c>
      <c r="O9578" t="s">
        <v>61</v>
      </c>
      <c r="P9578" s="3">
        <v>22.45</v>
      </c>
      <c r="Q9578" s="3">
        <v>18.61691047426239</v>
      </c>
      <c r="R9578" s="3">
        <f>(Table1[[#This Row],[Selling Price]]-Table1[[#This Row],[Cost Price]])</f>
        <v>3.8330895257376092</v>
      </c>
      <c r="S9578" s="12">
        <f>(Table1[[#This Row],[Profit]]/Table1[[#This Row],[Selling Price]])</f>
        <v>0.17073895437584005</v>
      </c>
      <c r="T9578">
        <v>5</v>
      </c>
      <c r="U9578" s="2">
        <f>Table1[[#This Row],[Selling Price]]*Table1[[#This Row],[Quantity]]</f>
        <v>112.25</v>
      </c>
      <c r="V9578" s="4">
        <v>0</v>
      </c>
      <c r="W9578">
        <v>453</v>
      </c>
      <c r="X9578" t="s">
        <v>36</v>
      </c>
      <c r="Y9578" t="s">
        <v>52</v>
      </c>
      <c r="Z9578" s="2">
        <v>10.02463458068125</v>
      </c>
    </row>
    <row r="9579" spans="1:26" x14ac:dyDescent="0.35">
      <c r="A9579" t="s">
        <v>574</v>
      </c>
      <c r="B9579" t="s">
        <v>575</v>
      </c>
      <c r="C9579" t="s">
        <v>45</v>
      </c>
      <c r="D9579" t="s">
        <v>46</v>
      </c>
      <c r="E9579" t="s">
        <v>86</v>
      </c>
      <c r="F9579" t="s">
        <v>1693</v>
      </c>
      <c r="G9579" t="s">
        <v>1694</v>
      </c>
      <c r="H9579" t="s">
        <v>32</v>
      </c>
      <c r="I9579" t="s">
        <v>7061</v>
      </c>
      <c r="J9579" s="1">
        <v>41659</v>
      </c>
      <c r="K9579" s="1">
        <v>41665</v>
      </c>
      <c r="L9579" t="s">
        <v>60</v>
      </c>
      <c r="M9579">
        <f>Table1[[#This Row],[Ship Date]]-Table1[[#This Row],[Order Date]]</f>
        <v>6</v>
      </c>
      <c r="N9579">
        <v>1</v>
      </c>
      <c r="O9579" t="s">
        <v>35</v>
      </c>
      <c r="P9579" s="3">
        <v>19.05</v>
      </c>
      <c r="Q9579" s="3">
        <v>15.53706815681752</v>
      </c>
      <c r="R9579" s="3">
        <f>(Table1[[#This Row],[Selling Price]]-Table1[[#This Row],[Cost Price]])</f>
        <v>3.5129318431824803</v>
      </c>
      <c r="S9579" s="12">
        <f>(Table1[[#This Row],[Profit]]/Table1[[#This Row],[Selling Price]])</f>
        <v>0.18440587103320105</v>
      </c>
      <c r="T9579">
        <v>5</v>
      </c>
      <c r="U9579" s="2">
        <f>Table1[[#This Row],[Selling Price]]*Table1[[#This Row],[Quantity]]</f>
        <v>95.25</v>
      </c>
      <c r="V9579" s="4">
        <v>0</v>
      </c>
      <c r="W9579">
        <v>264</v>
      </c>
      <c r="X9579" t="s">
        <v>68</v>
      </c>
      <c r="Y9579" t="s">
        <v>52</v>
      </c>
      <c r="Z9579" s="2">
        <v>4.9530000000000003</v>
      </c>
    </row>
    <row r="9580" spans="1:26" x14ac:dyDescent="0.35">
      <c r="A9580" t="s">
        <v>574</v>
      </c>
      <c r="B9580" t="s">
        <v>575</v>
      </c>
      <c r="C9580" t="s">
        <v>45</v>
      </c>
      <c r="D9580" t="s">
        <v>46</v>
      </c>
      <c r="E9580" t="s">
        <v>65</v>
      </c>
      <c r="F9580" t="s">
        <v>1185</v>
      </c>
      <c r="G9580" t="s">
        <v>1186</v>
      </c>
      <c r="H9580" t="s">
        <v>32</v>
      </c>
      <c r="I9580" t="s">
        <v>7087</v>
      </c>
      <c r="J9580" s="1">
        <v>41758</v>
      </c>
      <c r="K9580" s="1">
        <v>41762</v>
      </c>
      <c r="L9580" t="s">
        <v>60</v>
      </c>
      <c r="M9580">
        <f>Table1[[#This Row],[Ship Date]]-Table1[[#This Row],[Order Date]]</f>
        <v>4</v>
      </c>
      <c r="N9580">
        <v>4</v>
      </c>
      <c r="O9580" t="s">
        <v>106</v>
      </c>
      <c r="P9580" s="3">
        <v>99.92</v>
      </c>
      <c r="Q9580" s="3">
        <v>80.581719729139891</v>
      </c>
      <c r="R9580" s="3">
        <f>(Table1[[#This Row],[Selling Price]]-Table1[[#This Row],[Cost Price]])</f>
        <v>19.33828027086011</v>
      </c>
      <c r="S9580" s="12">
        <f>(Table1[[#This Row],[Profit]]/Table1[[#This Row],[Selling Price]])</f>
        <v>0.19353763281485298</v>
      </c>
      <c r="T9580">
        <v>5</v>
      </c>
      <c r="U9580" s="2">
        <f>Table1[[#This Row],[Selling Price]]*Table1[[#This Row],[Quantity]]</f>
        <v>499.6</v>
      </c>
      <c r="V9580" s="4">
        <v>0.2</v>
      </c>
      <c r="W9580">
        <v>109</v>
      </c>
      <c r="X9580" t="s">
        <v>36</v>
      </c>
      <c r="Y9580" t="s">
        <v>36</v>
      </c>
      <c r="Z9580" s="2">
        <v>30.355239921085559</v>
      </c>
    </row>
    <row r="9581" spans="1:26" x14ac:dyDescent="0.35">
      <c r="A9581" t="s">
        <v>574</v>
      </c>
      <c r="B9581" t="s">
        <v>575</v>
      </c>
      <c r="C9581" t="s">
        <v>39</v>
      </c>
      <c r="D9581" t="s">
        <v>46</v>
      </c>
      <c r="E9581" t="s">
        <v>75</v>
      </c>
      <c r="F9581" t="s">
        <v>980</v>
      </c>
      <c r="G9581" t="s">
        <v>981</v>
      </c>
      <c r="H9581" t="s">
        <v>32</v>
      </c>
      <c r="I9581" t="s">
        <v>7099</v>
      </c>
      <c r="J9581" s="1">
        <v>43039</v>
      </c>
      <c r="K9581" s="1">
        <v>43043</v>
      </c>
      <c r="L9581" t="s">
        <v>60</v>
      </c>
      <c r="M9581">
        <f>Table1[[#This Row],[Ship Date]]-Table1[[#This Row],[Order Date]]</f>
        <v>4</v>
      </c>
      <c r="N9581">
        <v>10</v>
      </c>
      <c r="O9581" t="s">
        <v>61</v>
      </c>
      <c r="P9581" s="3">
        <v>5.2480000000000002</v>
      </c>
      <c r="Q9581" s="3">
        <v>3.8962948596676661</v>
      </c>
      <c r="R9581" s="3">
        <f>(Table1[[#This Row],[Selling Price]]-Table1[[#This Row],[Cost Price]])</f>
        <v>1.3517051403323341</v>
      </c>
      <c r="S9581" s="12">
        <f>(Table1[[#This Row],[Profit]]/Table1[[#This Row],[Selling Price]])</f>
        <v>0.25756576606942344</v>
      </c>
      <c r="T9581">
        <v>2</v>
      </c>
      <c r="U9581" s="2">
        <f>Table1[[#This Row],[Selling Price]]*Table1[[#This Row],[Quantity]]</f>
        <v>10.496</v>
      </c>
      <c r="V9581" s="4">
        <v>0.2</v>
      </c>
      <c r="W9581">
        <v>350</v>
      </c>
      <c r="X9581" t="s">
        <v>36</v>
      </c>
      <c r="Y9581" t="s">
        <v>52</v>
      </c>
      <c r="Z9581" s="2">
        <v>6.4196451823030429</v>
      </c>
    </row>
    <row r="9582" spans="1:26" x14ac:dyDescent="0.35">
      <c r="A9582" t="s">
        <v>574</v>
      </c>
      <c r="B9582" t="s">
        <v>575</v>
      </c>
      <c r="C9582" t="s">
        <v>55</v>
      </c>
      <c r="D9582" t="s">
        <v>46</v>
      </c>
      <c r="E9582" t="s">
        <v>47</v>
      </c>
      <c r="F9582" t="s">
        <v>1044</v>
      </c>
      <c r="G9582" t="s">
        <v>1045</v>
      </c>
      <c r="H9582" t="s">
        <v>32</v>
      </c>
      <c r="I9582" t="s">
        <v>7139</v>
      </c>
      <c r="J9582" s="1">
        <v>41796</v>
      </c>
      <c r="K9582" s="1">
        <v>41800</v>
      </c>
      <c r="L9582" t="s">
        <v>60</v>
      </c>
      <c r="M9582">
        <f>Table1[[#This Row],[Ship Date]]-Table1[[#This Row],[Order Date]]</f>
        <v>4</v>
      </c>
      <c r="N9582">
        <v>6</v>
      </c>
      <c r="O9582" t="s">
        <v>51</v>
      </c>
      <c r="P9582" s="3">
        <v>100.24</v>
      </c>
      <c r="Q9582" s="3">
        <v>69.467384000864683</v>
      </c>
      <c r="R9582" s="3">
        <f>(Table1[[#This Row],[Selling Price]]-Table1[[#This Row],[Cost Price]])</f>
        <v>30.772615999135311</v>
      </c>
      <c r="S9582" s="12">
        <f>(Table1[[#This Row],[Profit]]/Table1[[#This Row],[Selling Price]])</f>
        <v>0.30698938546623417</v>
      </c>
      <c r="T9582">
        <v>10</v>
      </c>
      <c r="U9582" s="2">
        <f>Table1[[#This Row],[Selling Price]]*Table1[[#This Row],[Quantity]]</f>
        <v>1002.4</v>
      </c>
      <c r="V9582" s="4">
        <v>0.2</v>
      </c>
      <c r="W9582">
        <v>261</v>
      </c>
      <c r="X9582" t="s">
        <v>36</v>
      </c>
      <c r="Y9582" t="s">
        <v>52</v>
      </c>
      <c r="Z9582" s="2">
        <v>30.61015144033103</v>
      </c>
    </row>
    <row r="9583" spans="1:26" x14ac:dyDescent="0.35">
      <c r="A9583" t="s">
        <v>574</v>
      </c>
      <c r="B9583" t="s">
        <v>575</v>
      </c>
      <c r="C9583" t="s">
        <v>27</v>
      </c>
      <c r="D9583" t="s">
        <v>46</v>
      </c>
      <c r="E9583" t="s">
        <v>102</v>
      </c>
      <c r="F9583" t="s">
        <v>2313</v>
      </c>
      <c r="G9583" t="s">
        <v>2314</v>
      </c>
      <c r="H9583" t="s">
        <v>32</v>
      </c>
      <c r="I9583" t="s">
        <v>7143</v>
      </c>
      <c r="J9583" s="1">
        <v>42889</v>
      </c>
      <c r="K9583" s="1">
        <v>42895</v>
      </c>
      <c r="L9583" t="s">
        <v>60</v>
      </c>
      <c r="M9583">
        <f>Table1[[#This Row],[Ship Date]]-Table1[[#This Row],[Order Date]]</f>
        <v>6</v>
      </c>
      <c r="N9583">
        <v>6</v>
      </c>
      <c r="O9583" t="s">
        <v>51</v>
      </c>
      <c r="P9583" s="3">
        <v>45.36</v>
      </c>
      <c r="Q9583" s="3">
        <v>36.672050998255052</v>
      </c>
      <c r="R9583" s="3">
        <f>(Table1[[#This Row],[Selling Price]]-Table1[[#This Row],[Cost Price]])</f>
        <v>8.687949001744947</v>
      </c>
      <c r="S9583" s="12">
        <f>(Table1[[#This Row],[Profit]]/Table1[[#This Row],[Selling Price]])</f>
        <v>0.19153326723423605</v>
      </c>
      <c r="T9583">
        <v>4</v>
      </c>
      <c r="U9583" s="2">
        <f>Table1[[#This Row],[Selling Price]]*Table1[[#This Row],[Quantity]]</f>
        <v>181.44</v>
      </c>
      <c r="V9583" s="4">
        <v>0</v>
      </c>
      <c r="W9583">
        <v>392</v>
      </c>
      <c r="X9583" t="s">
        <v>68</v>
      </c>
      <c r="Y9583" t="s">
        <v>52</v>
      </c>
      <c r="Z9583" s="2">
        <v>11.612134687472411</v>
      </c>
    </row>
    <row r="9584" spans="1:26" x14ac:dyDescent="0.35">
      <c r="A9584" t="s">
        <v>574</v>
      </c>
      <c r="B9584" t="s">
        <v>575</v>
      </c>
      <c r="C9584" t="s">
        <v>64</v>
      </c>
      <c r="D9584" t="s">
        <v>46</v>
      </c>
      <c r="E9584" t="s">
        <v>102</v>
      </c>
      <c r="F9584" t="s">
        <v>2313</v>
      </c>
      <c r="G9584" t="s">
        <v>2314</v>
      </c>
      <c r="H9584" t="s">
        <v>32</v>
      </c>
      <c r="I9584" t="s">
        <v>7154</v>
      </c>
      <c r="J9584" s="1">
        <v>43089</v>
      </c>
      <c r="K9584" s="1">
        <v>43095</v>
      </c>
      <c r="L9584" t="s">
        <v>60</v>
      </c>
      <c r="M9584">
        <f>Table1[[#This Row],[Ship Date]]-Table1[[#This Row],[Order Date]]</f>
        <v>6</v>
      </c>
      <c r="N9584">
        <v>12</v>
      </c>
      <c r="O9584" t="s">
        <v>35</v>
      </c>
      <c r="P9584" s="3">
        <v>34.020000000000003</v>
      </c>
      <c r="Q9584" s="3">
        <v>27.71949045310539</v>
      </c>
      <c r="R9584" s="3">
        <f>(Table1[[#This Row],[Selling Price]]-Table1[[#This Row],[Cost Price]])</f>
        <v>6.3005095468946131</v>
      </c>
      <c r="S9584" s="12">
        <f>(Table1[[#This Row],[Profit]]/Table1[[#This Row],[Selling Price]])</f>
        <v>0.18520016304804857</v>
      </c>
      <c r="T9584">
        <v>3</v>
      </c>
      <c r="U9584" s="2">
        <f>Table1[[#This Row],[Selling Price]]*Table1[[#This Row],[Quantity]]</f>
        <v>102.06</v>
      </c>
      <c r="V9584" s="4">
        <v>0</v>
      </c>
      <c r="W9584">
        <v>420</v>
      </c>
      <c r="X9584" t="s">
        <v>68</v>
      </c>
      <c r="Y9584" t="s">
        <v>52</v>
      </c>
      <c r="Z9584" s="2">
        <v>11.612134687472411</v>
      </c>
    </row>
    <row r="9585" spans="1:26" x14ac:dyDescent="0.35">
      <c r="A9585" t="s">
        <v>574</v>
      </c>
      <c r="B9585" t="s">
        <v>575</v>
      </c>
      <c r="C9585" t="s">
        <v>27</v>
      </c>
      <c r="D9585" t="s">
        <v>46</v>
      </c>
      <c r="E9585" t="s">
        <v>91</v>
      </c>
      <c r="F9585" t="s">
        <v>4104</v>
      </c>
      <c r="G9585" t="s">
        <v>4105</v>
      </c>
      <c r="H9585" t="s">
        <v>32</v>
      </c>
      <c r="I9585" t="s">
        <v>7156</v>
      </c>
      <c r="J9585" s="1">
        <v>42993</v>
      </c>
      <c r="K9585" s="1">
        <v>42997</v>
      </c>
      <c r="L9585" t="s">
        <v>60</v>
      </c>
      <c r="M9585">
        <f>Table1[[#This Row],[Ship Date]]-Table1[[#This Row],[Order Date]]</f>
        <v>4</v>
      </c>
      <c r="N9585">
        <v>9</v>
      </c>
      <c r="O9585" t="s">
        <v>61</v>
      </c>
      <c r="P9585" s="3">
        <v>108.96</v>
      </c>
      <c r="Q9585" s="3">
        <v>73.391720830560871</v>
      </c>
      <c r="R9585" s="3">
        <f>(Table1[[#This Row],[Selling Price]]-Table1[[#This Row],[Cost Price]])</f>
        <v>35.568279169439123</v>
      </c>
      <c r="S9585" s="12">
        <f>(Table1[[#This Row],[Profit]]/Table1[[#This Row],[Selling Price]])</f>
        <v>0.32643428018941928</v>
      </c>
      <c r="T9585">
        <v>2</v>
      </c>
      <c r="U9585" s="2">
        <f>Table1[[#This Row],[Selling Price]]*Table1[[#This Row],[Quantity]]</f>
        <v>217.92</v>
      </c>
      <c r="V9585" s="4">
        <v>0</v>
      </c>
      <c r="W9585">
        <v>403</v>
      </c>
      <c r="X9585" t="s">
        <v>36</v>
      </c>
      <c r="Y9585" t="s">
        <v>36</v>
      </c>
      <c r="Z9585" s="2">
        <v>153.06628683808859</v>
      </c>
    </row>
    <row r="9586" spans="1:26" x14ac:dyDescent="0.35">
      <c r="A9586" t="s">
        <v>574</v>
      </c>
      <c r="B9586" t="s">
        <v>575</v>
      </c>
      <c r="C9586" t="s">
        <v>55</v>
      </c>
      <c r="D9586" t="s">
        <v>46</v>
      </c>
      <c r="E9586" t="s">
        <v>86</v>
      </c>
      <c r="F9586" t="s">
        <v>1711</v>
      </c>
      <c r="G9586" t="s">
        <v>1712</v>
      </c>
      <c r="H9586" t="s">
        <v>32</v>
      </c>
      <c r="I9586" t="s">
        <v>7199</v>
      </c>
      <c r="J9586" s="1">
        <v>42534</v>
      </c>
      <c r="K9586" s="1">
        <v>42537</v>
      </c>
      <c r="L9586" t="s">
        <v>34</v>
      </c>
      <c r="M9586">
        <f>Table1[[#This Row],[Ship Date]]-Table1[[#This Row],[Order Date]]</f>
        <v>3</v>
      </c>
      <c r="N9586">
        <v>6</v>
      </c>
      <c r="O9586" t="s">
        <v>51</v>
      </c>
      <c r="P9586" s="3">
        <v>33.567999999999998</v>
      </c>
      <c r="Q9586" s="3">
        <v>22.915326626091819</v>
      </c>
      <c r="R9586" s="3">
        <f>(Table1[[#This Row],[Selling Price]]-Table1[[#This Row],[Cost Price]])</f>
        <v>10.652673373908179</v>
      </c>
      <c r="S9586" s="12">
        <f>(Table1[[#This Row],[Profit]]/Table1[[#This Row],[Selling Price]])</f>
        <v>0.31734608478039145</v>
      </c>
      <c r="T9586">
        <v>2</v>
      </c>
      <c r="U9586" s="2">
        <f>Table1[[#This Row],[Selling Price]]*Table1[[#This Row],[Quantity]]</f>
        <v>67.135999999999996</v>
      </c>
      <c r="V9586" s="4">
        <v>0.2</v>
      </c>
      <c r="W9586">
        <v>362</v>
      </c>
      <c r="X9586" t="s">
        <v>36</v>
      </c>
      <c r="Y9586" t="s">
        <v>68</v>
      </c>
      <c r="Z9586" s="2">
        <v>46.624611549886147</v>
      </c>
    </row>
    <row r="9587" spans="1:26" x14ac:dyDescent="0.35">
      <c r="A9587" t="s">
        <v>574</v>
      </c>
      <c r="B9587" t="s">
        <v>575</v>
      </c>
      <c r="C9587" t="s">
        <v>45</v>
      </c>
      <c r="D9587" t="s">
        <v>46</v>
      </c>
      <c r="E9587" t="s">
        <v>75</v>
      </c>
      <c r="F9587" t="s">
        <v>2879</v>
      </c>
      <c r="G9587" t="s">
        <v>2880</v>
      </c>
      <c r="H9587" t="s">
        <v>32</v>
      </c>
      <c r="I9587" t="s">
        <v>7245</v>
      </c>
      <c r="J9587" s="1">
        <v>42355</v>
      </c>
      <c r="K9587" s="1">
        <v>42360</v>
      </c>
      <c r="L9587" t="s">
        <v>60</v>
      </c>
      <c r="M9587">
        <f>Table1[[#This Row],[Ship Date]]-Table1[[#This Row],[Order Date]]</f>
        <v>5</v>
      </c>
      <c r="N9587">
        <v>12</v>
      </c>
      <c r="O9587" t="s">
        <v>35</v>
      </c>
      <c r="P9587" s="3">
        <v>13.12</v>
      </c>
      <c r="Q9587" s="3">
        <v>9.6364618931061941</v>
      </c>
      <c r="R9587" s="3">
        <f>(Table1[[#This Row],[Selling Price]]-Table1[[#This Row],[Cost Price]])</f>
        <v>3.4835381068938052</v>
      </c>
      <c r="S9587" s="12">
        <f>(Table1[[#This Row],[Profit]]/Table1[[#This Row],[Selling Price]])</f>
        <v>0.26551357522056446</v>
      </c>
      <c r="T9587">
        <v>5</v>
      </c>
      <c r="U9587" s="2">
        <f>Table1[[#This Row],[Selling Price]]*Table1[[#This Row],[Quantity]]</f>
        <v>65.599999999999994</v>
      </c>
      <c r="V9587" s="4">
        <v>0.2</v>
      </c>
      <c r="W9587">
        <v>358</v>
      </c>
      <c r="X9587" t="s">
        <v>36</v>
      </c>
      <c r="Y9587" t="s">
        <v>52</v>
      </c>
      <c r="Z9587" s="2">
        <v>6.0903671846978531</v>
      </c>
    </row>
    <row r="9588" spans="1:26" x14ac:dyDescent="0.35">
      <c r="A9588" t="s">
        <v>574</v>
      </c>
      <c r="B9588" t="s">
        <v>575</v>
      </c>
      <c r="C9588" t="s">
        <v>64</v>
      </c>
      <c r="D9588" t="s">
        <v>46</v>
      </c>
      <c r="E9588" t="s">
        <v>178</v>
      </c>
      <c r="F9588" t="s">
        <v>1935</v>
      </c>
      <c r="G9588" t="s">
        <v>1936</v>
      </c>
      <c r="H9588" t="s">
        <v>32</v>
      </c>
      <c r="I9588" t="s">
        <v>7381</v>
      </c>
      <c r="J9588" s="1">
        <v>42829</v>
      </c>
      <c r="K9588" s="1">
        <v>42835</v>
      </c>
      <c r="L9588" t="s">
        <v>60</v>
      </c>
      <c r="M9588">
        <f>Table1[[#This Row],[Ship Date]]-Table1[[#This Row],[Order Date]]</f>
        <v>6</v>
      </c>
      <c r="N9588">
        <v>4</v>
      </c>
      <c r="O9588" t="s">
        <v>106</v>
      </c>
      <c r="P9588" s="3">
        <v>16.98</v>
      </c>
      <c r="Q9588" s="3">
        <v>11.425125425566909</v>
      </c>
      <c r="R9588" s="3">
        <f>(Table1[[#This Row],[Selling Price]]-Table1[[#This Row],[Cost Price]])</f>
        <v>5.5548745744330912</v>
      </c>
      <c r="S9588" s="12">
        <f>(Table1[[#This Row],[Profit]]/Table1[[#This Row],[Selling Price]])</f>
        <v>0.32714220108557662</v>
      </c>
      <c r="T9588">
        <v>1</v>
      </c>
      <c r="U9588" s="2">
        <f>Table1[[#This Row],[Selling Price]]*Table1[[#This Row],[Quantity]]</f>
        <v>16.98</v>
      </c>
      <c r="V9588" s="4">
        <v>0</v>
      </c>
      <c r="W9588">
        <v>497</v>
      </c>
      <c r="X9588" t="s">
        <v>68</v>
      </c>
      <c r="Y9588" t="s">
        <v>52</v>
      </c>
      <c r="Z9588" s="2">
        <v>32.091750790506893</v>
      </c>
    </row>
    <row r="9589" spans="1:26" x14ac:dyDescent="0.35">
      <c r="A9589" t="s">
        <v>574</v>
      </c>
      <c r="B9589" t="s">
        <v>575</v>
      </c>
      <c r="C9589" t="s">
        <v>39</v>
      </c>
      <c r="D9589" t="s">
        <v>46</v>
      </c>
      <c r="E9589" t="s">
        <v>539</v>
      </c>
      <c r="F9589" t="s">
        <v>5327</v>
      </c>
      <c r="G9589" t="s">
        <v>5328</v>
      </c>
      <c r="H9589" t="s">
        <v>32</v>
      </c>
      <c r="I9589" t="s">
        <v>7440</v>
      </c>
      <c r="J9589" s="1">
        <v>41782</v>
      </c>
      <c r="K9589" s="1">
        <v>41786</v>
      </c>
      <c r="L9589" t="s">
        <v>60</v>
      </c>
      <c r="M9589">
        <f>Table1[[#This Row],[Ship Date]]-Table1[[#This Row],[Order Date]]</f>
        <v>4</v>
      </c>
      <c r="N9589">
        <v>5</v>
      </c>
      <c r="O9589" t="s">
        <v>51</v>
      </c>
      <c r="P9589" s="3">
        <v>5.04</v>
      </c>
      <c r="Q9589" s="3">
        <v>3.3814726218778399</v>
      </c>
      <c r="R9589" s="3">
        <f>(Table1[[#This Row],[Selling Price]]-Table1[[#This Row],[Cost Price]])</f>
        <v>1.6585273781221601</v>
      </c>
      <c r="S9589" s="12">
        <f>(Table1[[#This Row],[Profit]]/Table1[[#This Row],[Selling Price]])</f>
        <v>0.32907289248455557</v>
      </c>
      <c r="T9589">
        <v>2</v>
      </c>
      <c r="U9589" s="2">
        <f>Table1[[#This Row],[Selling Price]]*Table1[[#This Row],[Quantity]]</f>
        <v>10.08</v>
      </c>
      <c r="V9589" s="4">
        <v>0</v>
      </c>
      <c r="W9589">
        <v>382</v>
      </c>
      <c r="X9589" t="s">
        <v>36</v>
      </c>
      <c r="Y9589" t="s">
        <v>68</v>
      </c>
      <c r="Z9589" s="2">
        <v>132.5509689941303</v>
      </c>
    </row>
    <row r="9590" spans="1:26" x14ac:dyDescent="0.35">
      <c r="A9590" t="s">
        <v>574</v>
      </c>
      <c r="B9590" t="s">
        <v>575</v>
      </c>
      <c r="C9590" t="s">
        <v>45</v>
      </c>
      <c r="D9590" t="s">
        <v>46</v>
      </c>
      <c r="E9590" t="s">
        <v>102</v>
      </c>
      <c r="F9590" t="s">
        <v>2196</v>
      </c>
      <c r="G9590" t="s">
        <v>2197</v>
      </c>
      <c r="H9590" t="s">
        <v>32</v>
      </c>
      <c r="I9590" t="s">
        <v>7446</v>
      </c>
      <c r="J9590" s="1">
        <v>41874</v>
      </c>
      <c r="K9590" s="1">
        <v>41878</v>
      </c>
      <c r="L9590" t="s">
        <v>60</v>
      </c>
      <c r="M9590">
        <f>Table1[[#This Row],[Ship Date]]-Table1[[#This Row],[Order Date]]</f>
        <v>4</v>
      </c>
      <c r="N9590">
        <v>8</v>
      </c>
      <c r="O9590" t="s">
        <v>61</v>
      </c>
      <c r="P9590" s="3">
        <v>31.103999999999999</v>
      </c>
      <c r="Q9590" s="3">
        <v>26.24557799239119</v>
      </c>
      <c r="R9590" s="3">
        <f>(Table1[[#This Row],[Selling Price]]-Table1[[#This Row],[Cost Price]])</f>
        <v>4.8584220076088087</v>
      </c>
      <c r="S9590" s="12">
        <f>(Table1[[#This Row],[Profit]]/Table1[[#This Row],[Selling Price]])</f>
        <v>0.15619926721993341</v>
      </c>
      <c r="T9590">
        <v>6</v>
      </c>
      <c r="U9590" s="2">
        <f>Table1[[#This Row],[Selling Price]]*Table1[[#This Row],[Quantity]]</f>
        <v>186.624</v>
      </c>
      <c r="V9590" s="4">
        <v>0.2</v>
      </c>
      <c r="W9590">
        <v>391</v>
      </c>
      <c r="X9590" t="s">
        <v>36</v>
      </c>
      <c r="Y9590" t="s">
        <v>52</v>
      </c>
      <c r="Z9590" s="2">
        <v>11.271688123030071</v>
      </c>
    </row>
    <row r="9591" spans="1:26" x14ac:dyDescent="0.35">
      <c r="A9591" t="s">
        <v>574</v>
      </c>
      <c r="B9591" t="s">
        <v>575</v>
      </c>
      <c r="C9591" t="s">
        <v>27</v>
      </c>
      <c r="D9591" t="s">
        <v>46</v>
      </c>
      <c r="E9591" t="s">
        <v>86</v>
      </c>
      <c r="F9591" t="s">
        <v>2743</v>
      </c>
      <c r="G9591" t="s">
        <v>2744</v>
      </c>
      <c r="H9591" t="s">
        <v>32</v>
      </c>
      <c r="I9591" t="s">
        <v>7450</v>
      </c>
      <c r="J9591" s="1">
        <v>42685</v>
      </c>
      <c r="K9591" s="1">
        <v>42690</v>
      </c>
      <c r="L9591" t="s">
        <v>60</v>
      </c>
      <c r="M9591">
        <f>Table1[[#This Row],[Ship Date]]-Table1[[#This Row],[Order Date]]</f>
        <v>5</v>
      </c>
      <c r="N9591">
        <v>11</v>
      </c>
      <c r="O9591" t="s">
        <v>35</v>
      </c>
      <c r="P9591" s="3">
        <v>35.231999999999999</v>
      </c>
      <c r="Q9591" s="3">
        <v>24.564584107434609</v>
      </c>
      <c r="R9591" s="3">
        <f>(Table1[[#This Row],[Selling Price]]-Table1[[#This Row],[Cost Price]])</f>
        <v>10.667415892565391</v>
      </c>
      <c r="S9591" s="12">
        <f>(Table1[[#This Row],[Profit]]/Table1[[#This Row],[Selling Price]])</f>
        <v>0.30277633664184239</v>
      </c>
      <c r="T9591">
        <v>3</v>
      </c>
      <c r="U9591" s="2">
        <f>Table1[[#This Row],[Selling Price]]*Table1[[#This Row],[Quantity]]</f>
        <v>105.696</v>
      </c>
      <c r="V9591" s="4">
        <v>0.2</v>
      </c>
      <c r="W9591">
        <v>398</v>
      </c>
      <c r="X9591" t="s">
        <v>36</v>
      </c>
      <c r="Y9591" t="s">
        <v>52</v>
      </c>
      <c r="Z9591" s="2">
        <v>26.004280157098929</v>
      </c>
    </row>
    <row r="9592" spans="1:26" x14ac:dyDescent="0.35">
      <c r="A9592" t="s">
        <v>574</v>
      </c>
      <c r="B9592" t="s">
        <v>575</v>
      </c>
      <c r="C9592" t="s">
        <v>27</v>
      </c>
      <c r="D9592" t="s">
        <v>46</v>
      </c>
      <c r="E9592" t="s">
        <v>86</v>
      </c>
      <c r="F9592" t="s">
        <v>957</v>
      </c>
      <c r="G9592" t="s">
        <v>958</v>
      </c>
      <c r="H9592" t="s">
        <v>32</v>
      </c>
      <c r="I9592" t="s">
        <v>7504</v>
      </c>
      <c r="J9592" s="1">
        <v>42328</v>
      </c>
      <c r="K9592" s="1">
        <v>42335</v>
      </c>
      <c r="L9592" t="s">
        <v>60</v>
      </c>
      <c r="M9592">
        <f>Table1[[#This Row],[Ship Date]]-Table1[[#This Row],[Order Date]]</f>
        <v>7</v>
      </c>
      <c r="N9592">
        <v>11</v>
      </c>
      <c r="O9592" t="s">
        <v>35</v>
      </c>
      <c r="P9592" s="3">
        <v>62.88</v>
      </c>
      <c r="Q9592" s="3">
        <v>49.322860851340977</v>
      </c>
      <c r="R9592" s="3">
        <f>(Table1[[#This Row],[Selling Price]]-Table1[[#This Row],[Cost Price]])</f>
        <v>13.557139148659026</v>
      </c>
      <c r="S9592" s="12">
        <f>(Table1[[#This Row],[Profit]]/Table1[[#This Row],[Selling Price]])</f>
        <v>0.21560335796213462</v>
      </c>
      <c r="T9592">
        <v>4</v>
      </c>
      <c r="U9592" s="2">
        <f>Table1[[#This Row],[Selling Price]]*Table1[[#This Row],[Quantity]]</f>
        <v>251.52</v>
      </c>
      <c r="V9592" s="4">
        <v>0.7</v>
      </c>
      <c r="W9592">
        <v>174</v>
      </c>
      <c r="X9592" t="s">
        <v>68</v>
      </c>
      <c r="Y9592" t="s">
        <v>68</v>
      </c>
      <c r="Z9592" s="2">
        <v>74.566507226770383</v>
      </c>
    </row>
    <row r="9593" spans="1:26" x14ac:dyDescent="0.35">
      <c r="A9593" t="s">
        <v>574</v>
      </c>
      <c r="B9593" t="s">
        <v>575</v>
      </c>
      <c r="C9593" t="s">
        <v>39</v>
      </c>
      <c r="D9593" t="s">
        <v>46</v>
      </c>
      <c r="E9593" t="s">
        <v>75</v>
      </c>
      <c r="F9593" t="s">
        <v>4912</v>
      </c>
      <c r="G9593" t="s">
        <v>4913</v>
      </c>
      <c r="H9593" t="s">
        <v>32</v>
      </c>
      <c r="I9593" t="s">
        <v>7578</v>
      </c>
      <c r="J9593" s="1">
        <v>42899</v>
      </c>
      <c r="K9593" s="1">
        <v>42903</v>
      </c>
      <c r="L9593" t="s">
        <v>60</v>
      </c>
      <c r="M9593">
        <f>Table1[[#This Row],[Ship Date]]-Table1[[#This Row],[Order Date]]</f>
        <v>4</v>
      </c>
      <c r="N9593">
        <v>6</v>
      </c>
      <c r="O9593" t="s">
        <v>51</v>
      </c>
      <c r="P9593" s="3">
        <v>181.86</v>
      </c>
      <c r="Q9593" s="3">
        <v>139.6239333200574</v>
      </c>
      <c r="R9593" s="3">
        <f>(Table1[[#This Row],[Selling Price]]-Table1[[#This Row],[Cost Price]])</f>
        <v>42.23606667994261</v>
      </c>
      <c r="S9593" s="12">
        <f>(Table1[[#This Row],[Profit]]/Table1[[#This Row],[Selling Price]])</f>
        <v>0.23224495040109208</v>
      </c>
      <c r="T9593">
        <v>7</v>
      </c>
      <c r="U9593" s="2">
        <f>Table1[[#This Row],[Selling Price]]*Table1[[#This Row],[Quantity]]</f>
        <v>1273.02</v>
      </c>
      <c r="V9593" s="4">
        <v>0</v>
      </c>
      <c r="W9593">
        <v>210</v>
      </c>
      <c r="X9593" t="s">
        <v>36</v>
      </c>
      <c r="Y9593" t="s">
        <v>68</v>
      </c>
      <c r="Z9593" s="2">
        <v>89.997359961278875</v>
      </c>
    </row>
    <row r="9594" spans="1:26" x14ac:dyDescent="0.35">
      <c r="A9594" t="s">
        <v>574</v>
      </c>
      <c r="B9594" t="s">
        <v>575</v>
      </c>
      <c r="C9594" t="s">
        <v>39</v>
      </c>
      <c r="D9594" t="s">
        <v>46</v>
      </c>
      <c r="E9594" t="s">
        <v>75</v>
      </c>
      <c r="F9594" t="s">
        <v>1083</v>
      </c>
      <c r="G9594" t="s">
        <v>1084</v>
      </c>
      <c r="H9594" t="s">
        <v>32</v>
      </c>
      <c r="I9594" t="s">
        <v>7593</v>
      </c>
      <c r="J9594" s="1">
        <v>42987</v>
      </c>
      <c r="K9594" s="1">
        <v>42991</v>
      </c>
      <c r="L9594" t="s">
        <v>60</v>
      </c>
      <c r="M9594">
        <f>Table1[[#This Row],[Ship Date]]-Table1[[#This Row],[Order Date]]</f>
        <v>4</v>
      </c>
      <c r="N9594">
        <v>9</v>
      </c>
      <c r="O9594" t="s">
        <v>61</v>
      </c>
      <c r="P9594" s="3">
        <v>25.92</v>
      </c>
      <c r="Q9594" s="3">
        <v>19.510530543760218</v>
      </c>
      <c r="R9594" s="3">
        <f>(Table1[[#This Row],[Selling Price]]-Table1[[#This Row],[Cost Price]])</f>
        <v>6.4094694562397834</v>
      </c>
      <c r="S9594" s="12">
        <f>(Table1[[#This Row],[Profit]]/Table1[[#This Row],[Selling Price]])</f>
        <v>0.24727891420678175</v>
      </c>
      <c r="T9594">
        <v>5</v>
      </c>
      <c r="U9594" s="2">
        <f>Table1[[#This Row],[Selling Price]]*Table1[[#This Row],[Quantity]]</f>
        <v>129.60000000000002</v>
      </c>
      <c r="V9594" s="4">
        <v>0.2</v>
      </c>
      <c r="W9594">
        <v>206</v>
      </c>
      <c r="X9594" t="s">
        <v>36</v>
      </c>
      <c r="Y9594" t="s">
        <v>52</v>
      </c>
      <c r="Z9594" s="2">
        <v>8.7675780920388728</v>
      </c>
    </row>
    <row r="9595" spans="1:26" x14ac:dyDescent="0.35">
      <c r="A9595" t="s">
        <v>574</v>
      </c>
      <c r="B9595" t="s">
        <v>575</v>
      </c>
      <c r="C9595" t="s">
        <v>55</v>
      </c>
      <c r="D9595" t="s">
        <v>46</v>
      </c>
      <c r="E9595" t="s">
        <v>75</v>
      </c>
      <c r="F9595" t="s">
        <v>3246</v>
      </c>
      <c r="G9595" t="s">
        <v>3247</v>
      </c>
      <c r="H9595" t="s">
        <v>32</v>
      </c>
      <c r="I9595" t="s">
        <v>7612</v>
      </c>
      <c r="J9595" s="1">
        <v>42866</v>
      </c>
      <c r="K9595" s="1">
        <v>42871</v>
      </c>
      <c r="L9595" t="s">
        <v>34</v>
      </c>
      <c r="M9595">
        <f>Table1[[#This Row],[Ship Date]]-Table1[[#This Row],[Order Date]]</f>
        <v>5</v>
      </c>
      <c r="N9595">
        <v>5</v>
      </c>
      <c r="O9595" t="s">
        <v>51</v>
      </c>
      <c r="P9595" s="3">
        <v>43.92</v>
      </c>
      <c r="Q9595" s="3">
        <v>35.714938599026368</v>
      </c>
      <c r="R9595" s="3">
        <f>(Table1[[#This Row],[Selling Price]]-Table1[[#This Row],[Cost Price]])</f>
        <v>8.2050614009736336</v>
      </c>
      <c r="S9595" s="12">
        <f>(Table1[[#This Row],[Profit]]/Table1[[#This Row],[Selling Price]])</f>
        <v>0.18681833790923574</v>
      </c>
      <c r="T9595">
        <v>3</v>
      </c>
      <c r="U9595" s="2">
        <f>Table1[[#This Row],[Selling Price]]*Table1[[#This Row],[Quantity]]</f>
        <v>131.76</v>
      </c>
      <c r="V9595" s="4">
        <v>0</v>
      </c>
      <c r="W9595">
        <v>418</v>
      </c>
      <c r="X9595" t="s">
        <v>36</v>
      </c>
      <c r="Y9595" t="s">
        <v>52</v>
      </c>
      <c r="Z9595" s="2">
        <v>16.904815881872238</v>
      </c>
    </row>
    <row r="9596" spans="1:26" x14ac:dyDescent="0.35">
      <c r="A9596" t="s">
        <v>574</v>
      </c>
      <c r="B9596" t="s">
        <v>575</v>
      </c>
      <c r="C9596" t="s">
        <v>45</v>
      </c>
      <c r="D9596" t="s">
        <v>46</v>
      </c>
      <c r="E9596" t="s">
        <v>91</v>
      </c>
      <c r="F9596" t="s">
        <v>3500</v>
      </c>
      <c r="G9596" t="s">
        <v>3501</v>
      </c>
      <c r="H9596" t="s">
        <v>32</v>
      </c>
      <c r="I9596" t="s">
        <v>7649</v>
      </c>
      <c r="J9596" s="1">
        <v>42626</v>
      </c>
      <c r="K9596" s="1">
        <v>42631</v>
      </c>
      <c r="L9596" t="s">
        <v>60</v>
      </c>
      <c r="M9596">
        <f>Table1[[#This Row],[Ship Date]]-Table1[[#This Row],[Order Date]]</f>
        <v>5</v>
      </c>
      <c r="N9596">
        <v>9</v>
      </c>
      <c r="O9596" t="s">
        <v>61</v>
      </c>
      <c r="P9596" s="3">
        <v>378</v>
      </c>
      <c r="Q9596" s="3">
        <v>297.38850713172633</v>
      </c>
      <c r="R9596" s="3">
        <f>(Table1[[#This Row],[Selling Price]]-Table1[[#This Row],[Cost Price]])</f>
        <v>80.611492868273672</v>
      </c>
      <c r="S9596" s="12">
        <f>(Table1[[#This Row],[Profit]]/Table1[[#This Row],[Selling Price]])</f>
        <v>0.21325791764093563</v>
      </c>
      <c r="T9596">
        <v>2</v>
      </c>
      <c r="U9596" s="2">
        <f>Table1[[#This Row],[Selling Price]]*Table1[[#This Row],[Quantity]]</f>
        <v>756</v>
      </c>
      <c r="V9596" s="4">
        <v>0</v>
      </c>
      <c r="W9596">
        <v>399</v>
      </c>
      <c r="X9596" t="s">
        <v>36</v>
      </c>
      <c r="Y9596" t="s">
        <v>36</v>
      </c>
      <c r="Z9596" s="2">
        <v>298.117171595331</v>
      </c>
    </row>
    <row r="9597" spans="1:26" x14ac:dyDescent="0.35">
      <c r="A9597" t="s">
        <v>574</v>
      </c>
      <c r="B9597" t="s">
        <v>575</v>
      </c>
      <c r="C9597" t="s">
        <v>27</v>
      </c>
      <c r="D9597" t="s">
        <v>46</v>
      </c>
      <c r="E9597" t="s">
        <v>102</v>
      </c>
      <c r="F9597" t="s">
        <v>5032</v>
      </c>
      <c r="G9597" t="s">
        <v>5033</v>
      </c>
      <c r="H9597" t="s">
        <v>32</v>
      </c>
      <c r="I9597" t="s">
        <v>7677</v>
      </c>
      <c r="J9597" s="1">
        <v>42769</v>
      </c>
      <c r="K9597" s="1">
        <v>42773</v>
      </c>
      <c r="L9597" t="s">
        <v>34</v>
      </c>
      <c r="M9597">
        <f>Table1[[#This Row],[Ship Date]]-Table1[[#This Row],[Order Date]]</f>
        <v>4</v>
      </c>
      <c r="N9597">
        <v>2</v>
      </c>
      <c r="O9597" t="s">
        <v>106</v>
      </c>
      <c r="P9597" s="3">
        <v>65.584000000000003</v>
      </c>
      <c r="Q9597" s="3">
        <v>49.00727396048898</v>
      </c>
      <c r="R9597" s="3">
        <f>(Table1[[#This Row],[Selling Price]]-Table1[[#This Row],[Cost Price]])</f>
        <v>16.576726039511023</v>
      </c>
      <c r="S9597" s="12">
        <f>(Table1[[#This Row],[Profit]]/Table1[[#This Row],[Selling Price]])</f>
        <v>0.25275564222235641</v>
      </c>
      <c r="T9597">
        <v>2</v>
      </c>
      <c r="U9597" s="2">
        <f>Table1[[#This Row],[Selling Price]]*Table1[[#This Row],[Quantity]]</f>
        <v>131.16800000000001</v>
      </c>
      <c r="V9597" s="4">
        <v>0.2</v>
      </c>
      <c r="W9597">
        <v>416</v>
      </c>
      <c r="X9597" t="s">
        <v>36</v>
      </c>
      <c r="Y9597" t="s">
        <v>68</v>
      </c>
      <c r="Z9597" s="2">
        <v>92.999764409476768</v>
      </c>
    </row>
    <row r="9598" spans="1:26" x14ac:dyDescent="0.35">
      <c r="A9598" t="s">
        <v>574</v>
      </c>
      <c r="B9598" t="s">
        <v>575</v>
      </c>
      <c r="C9598" t="s">
        <v>64</v>
      </c>
      <c r="D9598" t="s">
        <v>46</v>
      </c>
      <c r="E9598" t="s">
        <v>91</v>
      </c>
      <c r="F9598" t="s">
        <v>5727</v>
      </c>
      <c r="G9598" t="s">
        <v>1207</v>
      </c>
      <c r="H9598" t="s">
        <v>32</v>
      </c>
      <c r="I9598" t="s">
        <v>7686</v>
      </c>
      <c r="J9598" s="1">
        <v>42509</v>
      </c>
      <c r="K9598" s="1">
        <v>42513</v>
      </c>
      <c r="L9598" t="s">
        <v>60</v>
      </c>
      <c r="M9598">
        <f>Table1[[#This Row],[Ship Date]]-Table1[[#This Row],[Order Date]]</f>
        <v>4</v>
      </c>
      <c r="N9598">
        <v>5</v>
      </c>
      <c r="O9598" t="s">
        <v>51</v>
      </c>
      <c r="P9598" s="3">
        <v>87.84</v>
      </c>
      <c r="Q9598" s="3">
        <v>66.581652940929558</v>
      </c>
      <c r="R9598" s="3">
        <f>(Table1[[#This Row],[Selling Price]]-Table1[[#This Row],[Cost Price]])</f>
        <v>21.258347059070445</v>
      </c>
      <c r="S9598" s="12">
        <f>(Table1[[#This Row],[Profit]]/Table1[[#This Row],[Selling Price]])</f>
        <v>0.24201214775808794</v>
      </c>
      <c r="T9598">
        <v>8</v>
      </c>
      <c r="U9598" s="2">
        <f>Table1[[#This Row],[Selling Price]]*Table1[[#This Row],[Quantity]]</f>
        <v>702.72</v>
      </c>
      <c r="V9598" s="4">
        <v>0</v>
      </c>
      <c r="W9598">
        <v>372</v>
      </c>
      <c r="X9598" t="s">
        <v>36</v>
      </c>
      <c r="Y9598" t="s">
        <v>52</v>
      </c>
      <c r="Z9598" s="2">
        <v>31.537648929493781</v>
      </c>
    </row>
    <row r="9599" spans="1:26" x14ac:dyDescent="0.35">
      <c r="A9599" t="s">
        <v>574</v>
      </c>
      <c r="B9599" t="s">
        <v>575</v>
      </c>
      <c r="C9599" t="s">
        <v>39</v>
      </c>
      <c r="D9599" t="s">
        <v>46</v>
      </c>
      <c r="E9599" t="s">
        <v>102</v>
      </c>
      <c r="F9599" t="s">
        <v>2486</v>
      </c>
      <c r="G9599" t="s">
        <v>192</v>
      </c>
      <c r="H9599" t="s">
        <v>32</v>
      </c>
      <c r="I9599" t="s">
        <v>7688</v>
      </c>
      <c r="J9599" s="1">
        <v>41897</v>
      </c>
      <c r="K9599" s="1">
        <v>41902</v>
      </c>
      <c r="L9599" t="s">
        <v>60</v>
      </c>
      <c r="M9599">
        <f>Table1[[#This Row],[Ship Date]]-Table1[[#This Row],[Order Date]]</f>
        <v>5</v>
      </c>
      <c r="N9599">
        <v>9</v>
      </c>
      <c r="O9599" t="s">
        <v>61</v>
      </c>
      <c r="P9599" s="3">
        <v>14.94</v>
      </c>
      <c r="Q9599" s="3">
        <v>11.00646302596369</v>
      </c>
      <c r="R9599" s="3">
        <f>(Table1[[#This Row],[Selling Price]]-Table1[[#This Row],[Cost Price]])</f>
        <v>3.9335369740363095</v>
      </c>
      <c r="S9599" s="12">
        <f>(Table1[[#This Row],[Profit]]/Table1[[#This Row],[Selling Price]])</f>
        <v>0.26328895408542902</v>
      </c>
      <c r="T9599">
        <v>3</v>
      </c>
      <c r="U9599" s="2">
        <f>Table1[[#This Row],[Selling Price]]*Table1[[#This Row],[Quantity]]</f>
        <v>44.82</v>
      </c>
      <c r="V9599" s="4">
        <v>0</v>
      </c>
      <c r="W9599">
        <v>154</v>
      </c>
      <c r="X9599" t="s">
        <v>36</v>
      </c>
      <c r="Y9599" t="s">
        <v>52</v>
      </c>
      <c r="Z9599" s="2">
        <v>4.1599480765990338</v>
      </c>
    </row>
    <row r="9600" spans="1:26" x14ac:dyDescent="0.35">
      <c r="A9600" t="s">
        <v>574</v>
      </c>
      <c r="B9600" t="s">
        <v>575</v>
      </c>
      <c r="C9600" t="s">
        <v>64</v>
      </c>
      <c r="D9600" t="s">
        <v>46</v>
      </c>
      <c r="E9600" t="s">
        <v>86</v>
      </c>
      <c r="F9600" t="s">
        <v>2338</v>
      </c>
      <c r="G9600" t="s">
        <v>2339</v>
      </c>
      <c r="H9600" t="s">
        <v>32</v>
      </c>
      <c r="I9600" t="s">
        <v>7712</v>
      </c>
      <c r="J9600" s="1">
        <v>43004</v>
      </c>
      <c r="K9600" s="1">
        <v>43004</v>
      </c>
      <c r="L9600" t="s">
        <v>1118</v>
      </c>
      <c r="M9600">
        <f>Table1[[#This Row],[Ship Date]]-Table1[[#This Row],[Order Date]]</f>
        <v>0</v>
      </c>
      <c r="N9600">
        <v>9</v>
      </c>
      <c r="O9600" t="s">
        <v>61</v>
      </c>
      <c r="P9600" s="3">
        <v>931.17600000000004</v>
      </c>
      <c r="Q9600" s="3">
        <v>789.92456186692732</v>
      </c>
      <c r="R9600" s="3">
        <f>(Table1[[#This Row],[Selling Price]]-Table1[[#This Row],[Cost Price]])</f>
        <v>141.25143813307272</v>
      </c>
      <c r="S9600" s="12">
        <f>(Table1[[#This Row],[Profit]]/Table1[[#This Row],[Selling Price]])</f>
        <v>0.15169145052393179</v>
      </c>
      <c r="T9600">
        <v>3</v>
      </c>
      <c r="U9600" s="2">
        <f>Table1[[#This Row],[Selling Price]]*Table1[[#This Row],[Quantity]]</f>
        <v>2793.5280000000002</v>
      </c>
      <c r="V9600" s="4">
        <v>0.2</v>
      </c>
      <c r="W9600">
        <v>204</v>
      </c>
      <c r="X9600" t="s">
        <v>36</v>
      </c>
      <c r="Y9600" t="s">
        <v>36</v>
      </c>
      <c r="Z9600" s="2">
        <v>1123.0730061092199</v>
      </c>
    </row>
    <row r="9601" spans="1:26" x14ac:dyDescent="0.35">
      <c r="A9601" t="s">
        <v>574</v>
      </c>
      <c r="B9601" t="s">
        <v>575</v>
      </c>
      <c r="C9601" t="s">
        <v>39</v>
      </c>
      <c r="D9601" t="s">
        <v>46</v>
      </c>
      <c r="E9601" t="s">
        <v>75</v>
      </c>
      <c r="F9601" t="s">
        <v>3579</v>
      </c>
      <c r="G9601" t="s">
        <v>3580</v>
      </c>
      <c r="H9601" t="s">
        <v>32</v>
      </c>
      <c r="I9601" t="s">
        <v>7778</v>
      </c>
      <c r="J9601" s="1">
        <v>43007</v>
      </c>
      <c r="K9601" s="1">
        <v>43009</v>
      </c>
      <c r="L9601" t="s">
        <v>199</v>
      </c>
      <c r="M9601">
        <f>Table1[[#This Row],[Ship Date]]-Table1[[#This Row],[Order Date]]</f>
        <v>2</v>
      </c>
      <c r="N9601">
        <v>9</v>
      </c>
      <c r="O9601" t="s">
        <v>61</v>
      </c>
      <c r="P9601" s="3">
        <v>99.2</v>
      </c>
      <c r="Q9601" s="3">
        <v>77.120193408958784</v>
      </c>
      <c r="R9601" s="3">
        <f>(Table1[[#This Row],[Selling Price]]-Table1[[#This Row],[Cost Price]])</f>
        <v>22.079806591041219</v>
      </c>
      <c r="S9601" s="12">
        <f>(Table1[[#This Row],[Profit]]/Table1[[#This Row],[Selling Price]])</f>
        <v>0.22257869547420583</v>
      </c>
      <c r="T9601">
        <v>5</v>
      </c>
      <c r="U9601" s="2">
        <f>Table1[[#This Row],[Selling Price]]*Table1[[#This Row],[Quantity]]</f>
        <v>496</v>
      </c>
      <c r="V9601" s="4">
        <v>0</v>
      </c>
      <c r="W9601">
        <v>390</v>
      </c>
      <c r="X9601" t="s">
        <v>36</v>
      </c>
      <c r="Y9601" t="s">
        <v>68</v>
      </c>
      <c r="Z9601" s="2">
        <v>36.511350271753393</v>
      </c>
    </row>
    <row r="9602" spans="1:26" x14ac:dyDescent="0.35">
      <c r="A9602" t="s">
        <v>574</v>
      </c>
      <c r="B9602" t="s">
        <v>575</v>
      </c>
      <c r="C9602" t="s">
        <v>39</v>
      </c>
      <c r="D9602" t="s">
        <v>46</v>
      </c>
      <c r="E9602" t="s">
        <v>65</v>
      </c>
      <c r="F9602" t="s">
        <v>6250</v>
      </c>
      <c r="G9602" t="s">
        <v>6251</v>
      </c>
      <c r="H9602" t="s">
        <v>32</v>
      </c>
      <c r="I9602" t="s">
        <v>7781</v>
      </c>
      <c r="J9602" s="1">
        <v>42647</v>
      </c>
      <c r="K9602" s="1">
        <v>42651</v>
      </c>
      <c r="L9602" t="s">
        <v>60</v>
      </c>
      <c r="M9602">
        <f>Table1[[#This Row],[Ship Date]]-Table1[[#This Row],[Order Date]]</f>
        <v>4</v>
      </c>
      <c r="N9602">
        <v>10</v>
      </c>
      <c r="O9602" t="s">
        <v>61</v>
      </c>
      <c r="P9602" s="3">
        <v>119.1</v>
      </c>
      <c r="Q9602" s="3">
        <v>93.363276573329941</v>
      </c>
      <c r="R9602" s="3">
        <f>(Table1[[#This Row],[Selling Price]]-Table1[[#This Row],[Cost Price]])</f>
        <v>25.736723426670054</v>
      </c>
      <c r="S9602" s="12">
        <f>(Table1[[#This Row],[Profit]]/Table1[[#This Row],[Selling Price]])</f>
        <v>0.21609339568992489</v>
      </c>
      <c r="T9602">
        <v>3</v>
      </c>
      <c r="U9602" s="2">
        <f>Table1[[#This Row],[Selling Price]]*Table1[[#This Row],[Quantity]]</f>
        <v>357.29999999999995</v>
      </c>
      <c r="V9602" s="4">
        <v>0</v>
      </c>
      <c r="W9602">
        <v>269</v>
      </c>
      <c r="X9602" t="s">
        <v>36</v>
      </c>
      <c r="Y9602" t="s">
        <v>68</v>
      </c>
      <c r="Z9602" s="2">
        <v>72.987561954075431</v>
      </c>
    </row>
    <row r="9603" spans="1:26" x14ac:dyDescent="0.35">
      <c r="A9603" t="s">
        <v>574</v>
      </c>
      <c r="B9603" t="s">
        <v>575</v>
      </c>
      <c r="C9603" t="s">
        <v>39</v>
      </c>
      <c r="D9603" t="s">
        <v>46</v>
      </c>
      <c r="E9603" t="s">
        <v>86</v>
      </c>
      <c r="F9603" t="s">
        <v>3316</v>
      </c>
      <c r="G9603" t="s">
        <v>3317</v>
      </c>
      <c r="H9603" t="s">
        <v>32</v>
      </c>
      <c r="I9603" t="s">
        <v>7851</v>
      </c>
      <c r="J9603" s="1">
        <v>42000</v>
      </c>
      <c r="K9603" s="1">
        <v>42004</v>
      </c>
      <c r="L9603" t="s">
        <v>60</v>
      </c>
      <c r="M9603">
        <f>Table1[[#This Row],[Ship Date]]-Table1[[#This Row],[Order Date]]</f>
        <v>4</v>
      </c>
      <c r="N9603">
        <v>12</v>
      </c>
      <c r="O9603" t="s">
        <v>35</v>
      </c>
      <c r="P9603" s="3">
        <v>37.055999999999997</v>
      </c>
      <c r="Q9603" s="3">
        <v>24.49574569172993</v>
      </c>
      <c r="R9603" s="3">
        <f>(Table1[[#This Row],[Selling Price]]-Table1[[#This Row],[Cost Price]])</f>
        <v>12.560254308270068</v>
      </c>
      <c r="S9603" s="12">
        <f>(Table1[[#This Row],[Profit]]/Table1[[#This Row],[Selling Price]])</f>
        <v>0.338953322222314</v>
      </c>
      <c r="T9603">
        <v>3</v>
      </c>
      <c r="U9603" s="2">
        <f>Table1[[#This Row],[Selling Price]]*Table1[[#This Row],[Quantity]]</f>
        <v>111.16799999999999</v>
      </c>
      <c r="V9603" s="4">
        <v>0.2</v>
      </c>
      <c r="W9603">
        <v>347</v>
      </c>
      <c r="X9603" t="s">
        <v>36</v>
      </c>
      <c r="Y9603" t="s">
        <v>52</v>
      </c>
      <c r="Z9603" s="2">
        <v>28.224541140967759</v>
      </c>
    </row>
    <row r="9604" spans="1:26" x14ac:dyDescent="0.35">
      <c r="A9604" t="s">
        <v>574</v>
      </c>
      <c r="B9604" t="s">
        <v>575</v>
      </c>
      <c r="C9604" t="s">
        <v>45</v>
      </c>
      <c r="D9604" t="s">
        <v>46</v>
      </c>
      <c r="E9604" t="s">
        <v>102</v>
      </c>
      <c r="F9604" t="s">
        <v>3640</v>
      </c>
      <c r="G9604" t="s">
        <v>3641</v>
      </c>
      <c r="H9604" t="s">
        <v>32</v>
      </c>
      <c r="I9604" t="s">
        <v>7903</v>
      </c>
      <c r="J9604" s="1">
        <v>42646</v>
      </c>
      <c r="K9604" s="1">
        <v>42650</v>
      </c>
      <c r="L9604" t="s">
        <v>60</v>
      </c>
      <c r="M9604">
        <f>Table1[[#This Row],[Ship Date]]-Table1[[#This Row],[Order Date]]</f>
        <v>4</v>
      </c>
      <c r="N9604">
        <v>10</v>
      </c>
      <c r="O9604" t="s">
        <v>61</v>
      </c>
      <c r="P9604" s="3">
        <v>97.82</v>
      </c>
      <c r="Q9604" s="3">
        <v>78.811907555400637</v>
      </c>
      <c r="R9604" s="3">
        <f>(Table1[[#This Row],[Selling Price]]-Table1[[#This Row],[Cost Price]])</f>
        <v>19.008092444599356</v>
      </c>
      <c r="S9604" s="12">
        <f>(Table1[[#This Row],[Profit]]/Table1[[#This Row],[Selling Price]])</f>
        <v>0.19431703582702267</v>
      </c>
      <c r="T9604">
        <v>2</v>
      </c>
      <c r="U9604" s="2">
        <f>Table1[[#This Row],[Selling Price]]*Table1[[#This Row],[Quantity]]</f>
        <v>195.64</v>
      </c>
      <c r="V9604" s="4">
        <v>0</v>
      </c>
      <c r="W9604">
        <v>224</v>
      </c>
      <c r="X9604" t="s">
        <v>36</v>
      </c>
      <c r="Y9604" t="s">
        <v>68</v>
      </c>
      <c r="Z9604" s="2">
        <v>104.09357787975929</v>
      </c>
    </row>
    <row r="9605" spans="1:26" x14ac:dyDescent="0.35">
      <c r="A9605" t="s">
        <v>574</v>
      </c>
      <c r="B9605" t="s">
        <v>575</v>
      </c>
      <c r="C9605" t="s">
        <v>64</v>
      </c>
      <c r="D9605" t="s">
        <v>46</v>
      </c>
      <c r="E9605" t="s">
        <v>178</v>
      </c>
      <c r="F9605" t="s">
        <v>3167</v>
      </c>
      <c r="G9605" t="s">
        <v>610</v>
      </c>
      <c r="H9605" t="s">
        <v>32</v>
      </c>
      <c r="I9605" t="s">
        <v>7934</v>
      </c>
      <c r="J9605" s="1">
        <v>42964</v>
      </c>
      <c r="K9605" s="1">
        <v>42971</v>
      </c>
      <c r="L9605" t="s">
        <v>60</v>
      </c>
      <c r="M9605">
        <f>Table1[[#This Row],[Ship Date]]-Table1[[#This Row],[Order Date]]</f>
        <v>7</v>
      </c>
      <c r="N9605">
        <v>8</v>
      </c>
      <c r="O9605" t="s">
        <v>61</v>
      </c>
      <c r="P9605" s="3">
        <v>23.36</v>
      </c>
      <c r="Q9605" s="3">
        <v>18.96395858479179</v>
      </c>
      <c r="R9605" s="3">
        <f>(Table1[[#This Row],[Selling Price]]-Table1[[#This Row],[Cost Price]])</f>
        <v>4.3960414152082095</v>
      </c>
      <c r="S9605" s="12">
        <f>(Table1[[#This Row],[Profit]]/Table1[[#This Row],[Selling Price]])</f>
        <v>0.18818670441815966</v>
      </c>
      <c r="T9605">
        <v>2</v>
      </c>
      <c r="U9605" s="2">
        <f>Table1[[#This Row],[Selling Price]]*Table1[[#This Row],[Quantity]]</f>
        <v>46.72</v>
      </c>
      <c r="V9605" s="4">
        <v>0</v>
      </c>
      <c r="W9605">
        <v>219</v>
      </c>
      <c r="X9605" t="s">
        <v>68</v>
      </c>
      <c r="Y9605" t="s">
        <v>52</v>
      </c>
      <c r="Z9605" s="2">
        <v>22.382918112661159</v>
      </c>
    </row>
    <row r="9606" spans="1:26" x14ac:dyDescent="0.35">
      <c r="A9606" t="s">
        <v>574</v>
      </c>
      <c r="B9606" t="s">
        <v>575</v>
      </c>
      <c r="C9606" t="s">
        <v>39</v>
      </c>
      <c r="D9606" t="s">
        <v>46</v>
      </c>
      <c r="E9606" t="s">
        <v>102</v>
      </c>
      <c r="F9606" t="s">
        <v>2891</v>
      </c>
      <c r="G9606" t="s">
        <v>2892</v>
      </c>
      <c r="H9606" t="s">
        <v>32</v>
      </c>
      <c r="I9606" t="s">
        <v>7964</v>
      </c>
      <c r="J9606" s="1">
        <v>41715</v>
      </c>
      <c r="K9606" s="1">
        <v>41718</v>
      </c>
      <c r="L9606" t="s">
        <v>34</v>
      </c>
      <c r="M9606">
        <f>Table1[[#This Row],[Ship Date]]-Table1[[#This Row],[Order Date]]</f>
        <v>3</v>
      </c>
      <c r="N9606">
        <v>3</v>
      </c>
      <c r="O9606" t="s">
        <v>106</v>
      </c>
      <c r="P9606" s="3">
        <v>126.624</v>
      </c>
      <c r="Q9606" s="3">
        <v>107.4667974054058</v>
      </c>
      <c r="R9606" s="3">
        <f>(Table1[[#This Row],[Selling Price]]-Table1[[#This Row],[Cost Price]])</f>
        <v>19.157202594594196</v>
      </c>
      <c r="S9606" s="12">
        <f>(Table1[[#This Row],[Profit]]/Table1[[#This Row],[Selling Price]])</f>
        <v>0.15129203464267593</v>
      </c>
      <c r="T9606">
        <v>6</v>
      </c>
      <c r="U9606" s="2">
        <f>Table1[[#This Row],[Selling Price]]*Table1[[#This Row],[Quantity]]</f>
        <v>759.74399999999991</v>
      </c>
      <c r="V9606" s="4">
        <v>0.2</v>
      </c>
      <c r="W9606">
        <v>245</v>
      </c>
      <c r="X9606" t="s">
        <v>36</v>
      </c>
      <c r="Y9606" t="s">
        <v>68</v>
      </c>
      <c r="Z9606" s="2">
        <v>51.835935518818523</v>
      </c>
    </row>
    <row r="9607" spans="1:26" x14ac:dyDescent="0.35">
      <c r="A9607" t="s">
        <v>574</v>
      </c>
      <c r="B9607" t="s">
        <v>575</v>
      </c>
      <c r="C9607" t="s">
        <v>39</v>
      </c>
      <c r="D9607" t="s">
        <v>46</v>
      </c>
      <c r="E9607" t="s">
        <v>270</v>
      </c>
      <c r="F9607" t="s">
        <v>4141</v>
      </c>
      <c r="G9607" t="s">
        <v>4142</v>
      </c>
      <c r="H9607" t="s">
        <v>32</v>
      </c>
      <c r="I9607" t="s">
        <v>7966</v>
      </c>
      <c r="J9607" s="1">
        <v>42880</v>
      </c>
      <c r="K9607" s="1">
        <v>42880</v>
      </c>
      <c r="L9607" t="s">
        <v>1118</v>
      </c>
      <c r="M9607">
        <f>Table1[[#This Row],[Ship Date]]-Table1[[#This Row],[Order Date]]</f>
        <v>0</v>
      </c>
      <c r="N9607">
        <v>5</v>
      </c>
      <c r="O9607" t="s">
        <v>51</v>
      </c>
      <c r="P9607" s="3">
        <v>3.29</v>
      </c>
      <c r="Q9607" s="3">
        <v>2.432364535396335</v>
      </c>
      <c r="R9607" s="3">
        <f>(Table1[[#This Row],[Selling Price]]-Table1[[#This Row],[Cost Price]])</f>
        <v>0.85763546460366502</v>
      </c>
      <c r="S9607" s="12">
        <f>(Table1[[#This Row],[Profit]]/Table1[[#This Row],[Selling Price]])</f>
        <v>0.26067947252391033</v>
      </c>
      <c r="T9607">
        <v>1</v>
      </c>
      <c r="U9607" s="2">
        <f>Table1[[#This Row],[Selling Price]]*Table1[[#This Row],[Quantity]]</f>
        <v>3.29</v>
      </c>
      <c r="V9607" s="4">
        <v>0</v>
      </c>
      <c r="W9607">
        <v>290</v>
      </c>
      <c r="X9607" t="s">
        <v>36</v>
      </c>
      <c r="Y9607" t="s">
        <v>52</v>
      </c>
      <c r="Z9607" s="2">
        <v>9.9006590487704411</v>
      </c>
    </row>
    <row r="9608" spans="1:26" x14ac:dyDescent="0.35">
      <c r="A9608" t="s">
        <v>574</v>
      </c>
      <c r="B9608" t="s">
        <v>575</v>
      </c>
      <c r="C9608" t="s">
        <v>64</v>
      </c>
      <c r="D9608" t="s">
        <v>46</v>
      </c>
      <c r="E9608" t="s">
        <v>65</v>
      </c>
      <c r="F9608" t="s">
        <v>1415</v>
      </c>
      <c r="G9608" t="s">
        <v>1416</v>
      </c>
      <c r="H9608" t="s">
        <v>32</v>
      </c>
      <c r="I9608" t="s">
        <v>7997</v>
      </c>
      <c r="J9608" s="1">
        <v>42303</v>
      </c>
      <c r="K9608" s="1">
        <v>42309</v>
      </c>
      <c r="L9608" t="s">
        <v>60</v>
      </c>
      <c r="M9608">
        <f>Table1[[#This Row],[Ship Date]]-Table1[[#This Row],[Order Date]]</f>
        <v>6</v>
      </c>
      <c r="N9608">
        <v>10</v>
      </c>
      <c r="O9608" t="s">
        <v>61</v>
      </c>
      <c r="P9608" s="3">
        <v>718.64</v>
      </c>
      <c r="Q9608" s="3">
        <v>503.07272224763102</v>
      </c>
      <c r="R9608" s="3">
        <f>(Table1[[#This Row],[Selling Price]]-Table1[[#This Row],[Cost Price]])</f>
        <v>215.56727775236897</v>
      </c>
      <c r="S9608" s="12">
        <f>(Table1[[#This Row],[Profit]]/Table1[[#This Row],[Selling Price]])</f>
        <v>0.29996559856446758</v>
      </c>
      <c r="T9608">
        <v>10</v>
      </c>
      <c r="U9608" s="2">
        <f>Table1[[#This Row],[Selling Price]]*Table1[[#This Row],[Quantity]]</f>
        <v>7186.4</v>
      </c>
      <c r="V9608" s="4">
        <v>0.2</v>
      </c>
      <c r="W9608">
        <v>239</v>
      </c>
      <c r="X9608" t="s">
        <v>68</v>
      </c>
      <c r="Y9608" t="s">
        <v>36</v>
      </c>
      <c r="Z9608" s="2">
        <v>188.56909937758289</v>
      </c>
    </row>
    <row r="9609" spans="1:26" x14ac:dyDescent="0.35">
      <c r="A9609" t="s">
        <v>574</v>
      </c>
      <c r="B9609" t="s">
        <v>575</v>
      </c>
      <c r="C9609" t="s">
        <v>64</v>
      </c>
      <c r="D9609" t="s">
        <v>46</v>
      </c>
      <c r="E9609" t="s">
        <v>102</v>
      </c>
      <c r="F9609" t="s">
        <v>3450</v>
      </c>
      <c r="G9609" t="s">
        <v>3451</v>
      </c>
      <c r="H9609" t="s">
        <v>32</v>
      </c>
      <c r="I9609" t="s">
        <v>8021</v>
      </c>
      <c r="J9609" s="1">
        <v>42916</v>
      </c>
      <c r="K9609" s="1">
        <v>42921</v>
      </c>
      <c r="L9609" t="s">
        <v>60</v>
      </c>
      <c r="M9609">
        <f>Table1[[#This Row],[Ship Date]]-Table1[[#This Row],[Order Date]]</f>
        <v>5</v>
      </c>
      <c r="N9609">
        <v>6</v>
      </c>
      <c r="O9609" t="s">
        <v>51</v>
      </c>
      <c r="P9609" s="3">
        <v>204.95</v>
      </c>
      <c r="Q9609" s="3">
        <v>151.1056776627359</v>
      </c>
      <c r="R9609" s="3">
        <f>(Table1[[#This Row],[Selling Price]]-Table1[[#This Row],[Cost Price]])</f>
        <v>53.844322337264089</v>
      </c>
      <c r="S9609" s="12">
        <f>(Table1[[#This Row],[Profit]]/Table1[[#This Row],[Selling Price]])</f>
        <v>0.26271930879367694</v>
      </c>
      <c r="T9609">
        <v>5</v>
      </c>
      <c r="U9609" s="2">
        <f>Table1[[#This Row],[Selling Price]]*Table1[[#This Row],[Quantity]]</f>
        <v>1024.75</v>
      </c>
      <c r="V9609" s="4">
        <v>0</v>
      </c>
      <c r="W9609">
        <v>353</v>
      </c>
      <c r="X9609" t="s">
        <v>36</v>
      </c>
      <c r="Y9609" t="s">
        <v>68</v>
      </c>
      <c r="Z9609" s="2">
        <v>92.548283487293517</v>
      </c>
    </row>
    <row r="9610" spans="1:26" x14ac:dyDescent="0.35">
      <c r="A9610" t="s">
        <v>574</v>
      </c>
      <c r="B9610" t="s">
        <v>575</v>
      </c>
      <c r="C9610" t="s">
        <v>64</v>
      </c>
      <c r="D9610" t="s">
        <v>46</v>
      </c>
      <c r="E9610" t="s">
        <v>75</v>
      </c>
      <c r="F9610" t="s">
        <v>2519</v>
      </c>
      <c r="G9610" t="s">
        <v>2520</v>
      </c>
      <c r="H9610" t="s">
        <v>32</v>
      </c>
      <c r="I9610" t="s">
        <v>8033</v>
      </c>
      <c r="J9610" s="1">
        <v>42569</v>
      </c>
      <c r="K9610" s="1">
        <v>42573</v>
      </c>
      <c r="L9610" t="s">
        <v>60</v>
      </c>
      <c r="M9610">
        <f>Table1[[#This Row],[Ship Date]]-Table1[[#This Row],[Order Date]]</f>
        <v>4</v>
      </c>
      <c r="N9610">
        <v>7</v>
      </c>
      <c r="O9610" t="s">
        <v>51</v>
      </c>
      <c r="P9610" s="3">
        <v>11.263999999999999</v>
      </c>
      <c r="Q9610" s="3">
        <v>7.4169650037666024</v>
      </c>
      <c r="R9610" s="3">
        <f>(Table1[[#This Row],[Selling Price]]-Table1[[#This Row],[Cost Price]])</f>
        <v>3.847034996233397</v>
      </c>
      <c r="S9610" s="12">
        <f>(Table1[[#This Row],[Profit]]/Table1[[#This Row],[Selling Price]])</f>
        <v>0.34153364668265246</v>
      </c>
      <c r="T9610">
        <v>8</v>
      </c>
      <c r="U9610" s="2">
        <f>Table1[[#This Row],[Selling Price]]*Table1[[#This Row],[Quantity]]</f>
        <v>90.111999999999995</v>
      </c>
      <c r="V9610" s="4">
        <v>0.2</v>
      </c>
      <c r="W9610">
        <v>288</v>
      </c>
      <c r="X9610" t="s">
        <v>36</v>
      </c>
      <c r="Y9610" t="s">
        <v>52</v>
      </c>
      <c r="Z9610" s="2">
        <v>3.0088622877537392</v>
      </c>
    </row>
    <row r="9611" spans="1:26" x14ac:dyDescent="0.35">
      <c r="A9611" t="s">
        <v>574</v>
      </c>
      <c r="B9611" t="s">
        <v>575</v>
      </c>
      <c r="C9611" t="s">
        <v>45</v>
      </c>
      <c r="D9611" t="s">
        <v>46</v>
      </c>
      <c r="E9611" t="s">
        <v>65</v>
      </c>
      <c r="F9611" t="s">
        <v>338</v>
      </c>
      <c r="G9611" t="s">
        <v>339</v>
      </c>
      <c r="H9611" t="s">
        <v>32</v>
      </c>
      <c r="I9611" t="s">
        <v>8067</v>
      </c>
      <c r="J9611" s="1">
        <v>42849</v>
      </c>
      <c r="K9611" s="1">
        <v>42855</v>
      </c>
      <c r="L9611" t="s">
        <v>60</v>
      </c>
      <c r="M9611">
        <f>Table1[[#This Row],[Ship Date]]-Table1[[#This Row],[Order Date]]</f>
        <v>6</v>
      </c>
      <c r="N9611">
        <v>4</v>
      </c>
      <c r="O9611" t="s">
        <v>106</v>
      </c>
      <c r="P9611" s="3">
        <v>72.784000000000006</v>
      </c>
      <c r="Q9611" s="3">
        <v>56.227326742983543</v>
      </c>
      <c r="R9611" s="3">
        <f>(Table1[[#This Row],[Selling Price]]-Table1[[#This Row],[Cost Price]])</f>
        <v>16.556673257016463</v>
      </c>
      <c r="S9611" s="12">
        <f>(Table1[[#This Row],[Profit]]/Table1[[#This Row],[Selling Price]])</f>
        <v>0.22747682536019539</v>
      </c>
      <c r="T9611">
        <v>1</v>
      </c>
      <c r="U9611" s="2">
        <f>Table1[[#This Row],[Selling Price]]*Table1[[#This Row],[Quantity]]</f>
        <v>72.784000000000006</v>
      </c>
      <c r="V9611" s="4">
        <v>0.2</v>
      </c>
      <c r="W9611">
        <v>344</v>
      </c>
      <c r="X9611" t="s">
        <v>68</v>
      </c>
      <c r="Y9611" t="s">
        <v>36</v>
      </c>
      <c r="Z9611" s="2">
        <v>203.95991863669121</v>
      </c>
    </row>
    <row r="9612" spans="1:26" x14ac:dyDescent="0.35">
      <c r="A9612" t="s">
        <v>574</v>
      </c>
      <c r="B9612" t="s">
        <v>575</v>
      </c>
      <c r="C9612" t="s">
        <v>27</v>
      </c>
      <c r="D9612" t="s">
        <v>46</v>
      </c>
      <c r="E9612" t="s">
        <v>539</v>
      </c>
      <c r="F9612" t="s">
        <v>5288</v>
      </c>
      <c r="G9612" t="s">
        <v>5289</v>
      </c>
      <c r="H9612" t="s">
        <v>32</v>
      </c>
      <c r="I9612" t="s">
        <v>8111</v>
      </c>
      <c r="J9612" s="1">
        <v>41863</v>
      </c>
      <c r="K9612" s="1">
        <v>41867</v>
      </c>
      <c r="L9612" t="s">
        <v>60</v>
      </c>
      <c r="M9612">
        <f>Table1[[#This Row],[Ship Date]]-Table1[[#This Row],[Order Date]]</f>
        <v>4</v>
      </c>
      <c r="N9612">
        <v>8</v>
      </c>
      <c r="O9612" t="s">
        <v>61</v>
      </c>
      <c r="P9612" s="3">
        <v>5.5519999999999996</v>
      </c>
      <c r="Q9612" s="3">
        <v>4.661441983796359</v>
      </c>
      <c r="R9612" s="3">
        <f>(Table1[[#This Row],[Selling Price]]-Table1[[#This Row],[Cost Price]])</f>
        <v>0.89055801620364061</v>
      </c>
      <c r="S9612" s="12">
        <f>(Table1[[#This Row],[Profit]]/Table1[[#This Row],[Selling Price]])</f>
        <v>0.16040310090123211</v>
      </c>
      <c r="T9612">
        <v>2</v>
      </c>
      <c r="U9612" s="2">
        <f>Table1[[#This Row],[Selling Price]]*Table1[[#This Row],[Quantity]]</f>
        <v>11.103999999999999</v>
      </c>
      <c r="V9612" s="4">
        <v>0.2</v>
      </c>
      <c r="W9612">
        <v>223</v>
      </c>
      <c r="X9612" t="s">
        <v>36</v>
      </c>
      <c r="Y9612" t="s">
        <v>52</v>
      </c>
      <c r="Z9612" s="2">
        <v>5.7228706083573133</v>
      </c>
    </row>
    <row r="9613" spans="1:26" x14ac:dyDescent="0.35">
      <c r="A9613" t="s">
        <v>574</v>
      </c>
      <c r="B9613" t="s">
        <v>575</v>
      </c>
      <c r="C9613" t="s">
        <v>45</v>
      </c>
      <c r="D9613" t="s">
        <v>46</v>
      </c>
      <c r="E9613" t="s">
        <v>75</v>
      </c>
      <c r="F9613" t="s">
        <v>5440</v>
      </c>
      <c r="G9613" t="s">
        <v>5441</v>
      </c>
      <c r="H9613" t="s">
        <v>32</v>
      </c>
      <c r="I9613" t="s">
        <v>8117</v>
      </c>
      <c r="J9613" s="1">
        <v>41709</v>
      </c>
      <c r="K9613" s="1">
        <v>41713</v>
      </c>
      <c r="L9613" t="s">
        <v>60</v>
      </c>
      <c r="M9613">
        <f>Table1[[#This Row],[Ship Date]]-Table1[[#This Row],[Order Date]]</f>
        <v>4</v>
      </c>
      <c r="N9613">
        <v>3</v>
      </c>
      <c r="O9613" t="s">
        <v>106</v>
      </c>
      <c r="P9613" s="3">
        <v>7.98</v>
      </c>
      <c r="Q9613" s="3">
        <v>5.4218375526440328</v>
      </c>
      <c r="R9613" s="3">
        <f>(Table1[[#This Row],[Selling Price]]-Table1[[#This Row],[Cost Price]])</f>
        <v>2.5581624473559677</v>
      </c>
      <c r="S9613" s="12">
        <f>(Table1[[#This Row],[Profit]]/Table1[[#This Row],[Selling Price]])</f>
        <v>0.32057173525764004</v>
      </c>
      <c r="T9613">
        <v>3</v>
      </c>
      <c r="U9613" s="2">
        <f>Table1[[#This Row],[Selling Price]]*Table1[[#This Row],[Quantity]]</f>
        <v>23.94</v>
      </c>
      <c r="V9613" s="4">
        <v>0</v>
      </c>
      <c r="W9613">
        <v>222</v>
      </c>
      <c r="X9613" t="s">
        <v>36</v>
      </c>
      <c r="Y9613" t="s">
        <v>52</v>
      </c>
      <c r="Z9613" s="2">
        <v>1.33</v>
      </c>
    </row>
    <row r="9614" spans="1:26" x14ac:dyDescent="0.35">
      <c r="A9614" t="s">
        <v>574</v>
      </c>
      <c r="B9614" t="s">
        <v>575</v>
      </c>
      <c r="C9614" t="s">
        <v>39</v>
      </c>
      <c r="D9614" t="s">
        <v>46</v>
      </c>
      <c r="E9614" t="s">
        <v>65</v>
      </c>
      <c r="F9614" t="s">
        <v>912</v>
      </c>
      <c r="G9614" t="s">
        <v>913</v>
      </c>
      <c r="H9614" t="s">
        <v>32</v>
      </c>
      <c r="I9614" t="s">
        <v>8223</v>
      </c>
      <c r="J9614" s="1">
        <v>42299</v>
      </c>
      <c r="K9614" s="1">
        <v>42303</v>
      </c>
      <c r="L9614" t="s">
        <v>34</v>
      </c>
      <c r="M9614">
        <f>Table1[[#This Row],[Ship Date]]-Table1[[#This Row],[Order Date]]</f>
        <v>4</v>
      </c>
      <c r="N9614">
        <v>10</v>
      </c>
      <c r="O9614" t="s">
        <v>61</v>
      </c>
      <c r="P9614" s="3">
        <v>9.952</v>
      </c>
      <c r="Q9614" s="3">
        <v>6.89739970950572</v>
      </c>
      <c r="R9614" s="3">
        <f>(Table1[[#This Row],[Selling Price]]-Table1[[#This Row],[Cost Price]])</f>
        <v>3.0546002904942799</v>
      </c>
      <c r="S9614" s="12">
        <f>(Table1[[#This Row],[Profit]]/Table1[[#This Row],[Selling Price]])</f>
        <v>0.30693330893230303</v>
      </c>
      <c r="T9614">
        <v>1</v>
      </c>
      <c r="U9614" s="2">
        <f>Table1[[#This Row],[Selling Price]]*Table1[[#This Row],[Quantity]]</f>
        <v>9.952</v>
      </c>
      <c r="V9614" s="4">
        <v>0.2</v>
      </c>
      <c r="W9614">
        <v>239</v>
      </c>
      <c r="X9614" t="s">
        <v>36</v>
      </c>
      <c r="Y9614" t="s">
        <v>52</v>
      </c>
      <c r="Z9614" s="2">
        <v>23.185074583200539</v>
      </c>
    </row>
    <row r="9615" spans="1:26" x14ac:dyDescent="0.35">
      <c r="A9615" t="s">
        <v>574</v>
      </c>
      <c r="B9615" t="s">
        <v>575</v>
      </c>
      <c r="C9615" t="s">
        <v>55</v>
      </c>
      <c r="D9615" t="s">
        <v>46</v>
      </c>
      <c r="E9615" t="s">
        <v>270</v>
      </c>
      <c r="F9615" t="s">
        <v>3293</v>
      </c>
      <c r="G9615" t="s">
        <v>3294</v>
      </c>
      <c r="H9615" t="s">
        <v>32</v>
      </c>
      <c r="I9615" t="s">
        <v>8238</v>
      </c>
      <c r="J9615" s="1">
        <v>42923</v>
      </c>
      <c r="K9615" s="1">
        <v>42927</v>
      </c>
      <c r="L9615" t="s">
        <v>60</v>
      </c>
      <c r="M9615">
        <f>Table1[[#This Row],[Ship Date]]-Table1[[#This Row],[Order Date]]</f>
        <v>4</v>
      </c>
      <c r="N9615">
        <v>7</v>
      </c>
      <c r="O9615" t="s">
        <v>51</v>
      </c>
      <c r="P9615" s="3">
        <v>5.94</v>
      </c>
      <c r="Q9615" s="3">
        <v>4.0617840947328494</v>
      </c>
      <c r="R9615" s="3">
        <f>(Table1[[#This Row],[Selling Price]]-Table1[[#This Row],[Cost Price]])</f>
        <v>1.878215905267151</v>
      </c>
      <c r="S9615" s="12">
        <f>(Table1[[#This Row],[Profit]]/Table1[[#This Row],[Selling Price]])</f>
        <v>0.31619796384968868</v>
      </c>
      <c r="T9615">
        <v>3</v>
      </c>
      <c r="U9615" s="2">
        <f>Table1[[#This Row],[Selling Price]]*Table1[[#This Row],[Quantity]]</f>
        <v>17.82</v>
      </c>
      <c r="V9615" s="4">
        <v>0</v>
      </c>
      <c r="W9615">
        <v>138</v>
      </c>
      <c r="X9615" t="s">
        <v>36</v>
      </c>
      <c r="Y9615" t="s">
        <v>52</v>
      </c>
      <c r="Z9615" s="2">
        <v>1.4277983050837399</v>
      </c>
    </row>
    <row r="9616" spans="1:26" x14ac:dyDescent="0.35">
      <c r="A9616" t="s">
        <v>574</v>
      </c>
      <c r="B9616" t="s">
        <v>575</v>
      </c>
      <c r="C9616" t="s">
        <v>55</v>
      </c>
      <c r="D9616" t="s">
        <v>46</v>
      </c>
      <c r="E9616" t="s">
        <v>86</v>
      </c>
      <c r="F9616" t="s">
        <v>612</v>
      </c>
      <c r="G9616" t="s">
        <v>613</v>
      </c>
      <c r="H9616" t="s">
        <v>32</v>
      </c>
      <c r="I9616" t="s">
        <v>8336</v>
      </c>
      <c r="J9616" s="1">
        <v>42726</v>
      </c>
      <c r="K9616" s="1">
        <v>42728</v>
      </c>
      <c r="L9616" t="s">
        <v>34</v>
      </c>
      <c r="M9616">
        <f>Table1[[#This Row],[Ship Date]]-Table1[[#This Row],[Order Date]]</f>
        <v>2</v>
      </c>
      <c r="N9616">
        <v>12</v>
      </c>
      <c r="O9616" t="s">
        <v>35</v>
      </c>
      <c r="P9616" s="3">
        <v>55.36</v>
      </c>
      <c r="Q9616" s="3">
        <v>42.685672549527602</v>
      </c>
      <c r="R9616" s="3">
        <f>(Table1[[#This Row],[Selling Price]]-Table1[[#This Row],[Cost Price]])</f>
        <v>12.674327450472397</v>
      </c>
      <c r="S9616" s="12">
        <f>(Table1[[#This Row],[Profit]]/Table1[[#This Row],[Selling Price]])</f>
        <v>0.22894377620072973</v>
      </c>
      <c r="T9616">
        <v>4</v>
      </c>
      <c r="U9616" s="2">
        <f>Table1[[#This Row],[Selling Price]]*Table1[[#This Row],[Quantity]]</f>
        <v>221.44</v>
      </c>
      <c r="V9616" s="4">
        <v>0.2</v>
      </c>
      <c r="W9616">
        <v>456</v>
      </c>
      <c r="X9616" t="s">
        <v>36</v>
      </c>
      <c r="Y9616" t="s">
        <v>52</v>
      </c>
      <c r="Z9616" s="2">
        <v>15.85121701802044</v>
      </c>
    </row>
    <row r="9617" spans="1:26" x14ac:dyDescent="0.35">
      <c r="A9617" t="s">
        <v>574</v>
      </c>
      <c r="B9617" t="s">
        <v>575</v>
      </c>
      <c r="C9617" t="s">
        <v>39</v>
      </c>
      <c r="D9617" t="s">
        <v>46</v>
      </c>
      <c r="E9617" t="s">
        <v>65</v>
      </c>
      <c r="F9617" t="s">
        <v>3658</v>
      </c>
      <c r="G9617" t="s">
        <v>2109</v>
      </c>
      <c r="H9617" t="s">
        <v>32</v>
      </c>
      <c r="I9617" t="s">
        <v>8368</v>
      </c>
      <c r="J9617" s="1">
        <v>42365</v>
      </c>
      <c r="K9617" s="1">
        <v>42369</v>
      </c>
      <c r="L9617" t="s">
        <v>60</v>
      </c>
      <c r="M9617">
        <f>Table1[[#This Row],[Ship Date]]-Table1[[#This Row],[Order Date]]</f>
        <v>4</v>
      </c>
      <c r="N9617">
        <v>12</v>
      </c>
      <c r="O9617" t="s">
        <v>35</v>
      </c>
      <c r="P9617" s="3">
        <v>22.512</v>
      </c>
      <c r="Q9617" s="3">
        <v>16.750971964050329</v>
      </c>
      <c r="R9617" s="3">
        <f>(Table1[[#This Row],[Selling Price]]-Table1[[#This Row],[Cost Price]])</f>
        <v>5.7610280359496713</v>
      </c>
      <c r="S9617" s="12">
        <f>(Table1[[#This Row],[Profit]]/Table1[[#This Row],[Selling Price]])</f>
        <v>0.25590920557701097</v>
      </c>
      <c r="T9617">
        <v>3</v>
      </c>
      <c r="U9617" s="2">
        <f>Table1[[#This Row],[Selling Price]]*Table1[[#This Row],[Quantity]]</f>
        <v>67.536000000000001</v>
      </c>
      <c r="V9617" s="4">
        <v>0.2</v>
      </c>
      <c r="W9617">
        <v>309</v>
      </c>
      <c r="X9617" t="s">
        <v>36</v>
      </c>
      <c r="Y9617" t="s">
        <v>52</v>
      </c>
      <c r="Z9617" s="2">
        <v>17.62223126243288</v>
      </c>
    </row>
    <row r="9618" spans="1:26" x14ac:dyDescent="0.35">
      <c r="A9618" t="s">
        <v>574</v>
      </c>
      <c r="B9618" t="s">
        <v>575</v>
      </c>
      <c r="C9618" t="s">
        <v>64</v>
      </c>
      <c r="D9618" t="s">
        <v>46</v>
      </c>
      <c r="E9618" t="s">
        <v>47</v>
      </c>
      <c r="F9618" t="s">
        <v>3494</v>
      </c>
      <c r="G9618" t="s">
        <v>3495</v>
      </c>
      <c r="H9618" t="s">
        <v>32</v>
      </c>
      <c r="I9618" t="s">
        <v>8384</v>
      </c>
      <c r="J9618" s="1">
        <v>42987</v>
      </c>
      <c r="K9618" s="1">
        <v>42988</v>
      </c>
      <c r="L9618" t="s">
        <v>199</v>
      </c>
      <c r="M9618">
        <f>Table1[[#This Row],[Ship Date]]-Table1[[#This Row],[Order Date]]</f>
        <v>1</v>
      </c>
      <c r="N9618">
        <v>9</v>
      </c>
      <c r="O9618" t="s">
        <v>61</v>
      </c>
      <c r="P9618" s="3">
        <v>17.712</v>
      </c>
      <c r="Q9618" s="3">
        <v>12.91870190149989</v>
      </c>
      <c r="R9618" s="3">
        <f>(Table1[[#This Row],[Selling Price]]-Table1[[#This Row],[Cost Price]])</f>
        <v>4.7932980985001095</v>
      </c>
      <c r="S9618" s="12">
        <f>(Table1[[#This Row],[Profit]]/Table1[[#This Row],[Selling Price]])</f>
        <v>0.27062432805443254</v>
      </c>
      <c r="T9618">
        <v>6</v>
      </c>
      <c r="U9618" s="2">
        <f>Table1[[#This Row],[Selling Price]]*Table1[[#This Row],[Quantity]]</f>
        <v>106.27199999999999</v>
      </c>
      <c r="V9618" s="4">
        <v>0.2</v>
      </c>
      <c r="W9618">
        <v>270</v>
      </c>
      <c r="X9618" t="s">
        <v>36</v>
      </c>
      <c r="Y9618" t="s">
        <v>52</v>
      </c>
      <c r="Z9618" s="2">
        <v>4.5961295207411821</v>
      </c>
    </row>
    <row r="9619" spans="1:26" x14ac:dyDescent="0.35">
      <c r="A9619" t="s">
        <v>574</v>
      </c>
      <c r="B9619" t="s">
        <v>575</v>
      </c>
      <c r="C9619" t="s">
        <v>27</v>
      </c>
      <c r="D9619" t="s">
        <v>46</v>
      </c>
      <c r="E9619" t="s">
        <v>75</v>
      </c>
      <c r="F9619" t="s">
        <v>3237</v>
      </c>
      <c r="G9619" t="s">
        <v>3238</v>
      </c>
      <c r="H9619" t="s">
        <v>32</v>
      </c>
      <c r="I9619" t="s">
        <v>8660</v>
      </c>
      <c r="J9619" s="1">
        <v>41829</v>
      </c>
      <c r="K9619" s="1">
        <v>41834</v>
      </c>
      <c r="L9619" t="s">
        <v>60</v>
      </c>
      <c r="M9619">
        <f>Table1[[#This Row],[Ship Date]]-Table1[[#This Row],[Order Date]]</f>
        <v>5</v>
      </c>
      <c r="N9619">
        <v>7</v>
      </c>
      <c r="O9619" t="s">
        <v>51</v>
      </c>
      <c r="P9619" s="3">
        <v>5.56</v>
      </c>
      <c r="Q9619" s="3">
        <v>3.6787709599828742</v>
      </c>
      <c r="R9619" s="3">
        <f>(Table1[[#This Row],[Selling Price]]-Table1[[#This Row],[Cost Price]])</f>
        <v>1.8812290400171254</v>
      </c>
      <c r="S9619" s="12">
        <f>(Table1[[#This Row],[Profit]]/Table1[[#This Row],[Selling Price]])</f>
        <v>0.33835054676567006</v>
      </c>
      <c r="T9619">
        <v>2</v>
      </c>
      <c r="U9619" s="2">
        <f>Table1[[#This Row],[Selling Price]]*Table1[[#This Row],[Quantity]]</f>
        <v>11.12</v>
      </c>
      <c r="V9619" s="4">
        <v>0</v>
      </c>
      <c r="W9619">
        <v>281</v>
      </c>
      <c r="X9619" t="s">
        <v>36</v>
      </c>
      <c r="Y9619" t="s">
        <v>52</v>
      </c>
      <c r="Z9619" s="2">
        <v>3.6418960001887029</v>
      </c>
    </row>
    <row r="9620" spans="1:26" x14ac:dyDescent="0.35">
      <c r="A9620" t="s">
        <v>574</v>
      </c>
      <c r="B9620" t="s">
        <v>575</v>
      </c>
      <c r="C9620" t="s">
        <v>55</v>
      </c>
      <c r="D9620" t="s">
        <v>46</v>
      </c>
      <c r="E9620" t="s">
        <v>65</v>
      </c>
      <c r="F9620" t="s">
        <v>1495</v>
      </c>
      <c r="G9620" t="s">
        <v>1496</v>
      </c>
      <c r="H9620" t="s">
        <v>32</v>
      </c>
      <c r="I9620" t="s">
        <v>8777</v>
      </c>
      <c r="J9620" s="1">
        <v>42889</v>
      </c>
      <c r="K9620" s="1">
        <v>42893</v>
      </c>
      <c r="L9620" t="s">
        <v>60</v>
      </c>
      <c r="M9620">
        <f>Table1[[#This Row],[Ship Date]]-Table1[[#This Row],[Order Date]]</f>
        <v>4</v>
      </c>
      <c r="N9620">
        <v>6</v>
      </c>
      <c r="O9620" t="s">
        <v>51</v>
      </c>
      <c r="P9620" s="3">
        <v>136.26</v>
      </c>
      <c r="Q9620" s="3">
        <v>92.755025074549422</v>
      </c>
      <c r="R9620" s="3">
        <f>(Table1[[#This Row],[Selling Price]]-Table1[[#This Row],[Cost Price]])</f>
        <v>43.504974925450568</v>
      </c>
      <c r="S9620" s="12">
        <f>(Table1[[#This Row],[Profit]]/Table1[[#This Row],[Selling Price]])</f>
        <v>0.31927913492918369</v>
      </c>
      <c r="T9620">
        <v>9</v>
      </c>
      <c r="U9620" s="2">
        <f>Table1[[#This Row],[Selling Price]]*Table1[[#This Row],[Quantity]]</f>
        <v>1226.3399999999999</v>
      </c>
      <c r="V9620" s="4">
        <v>0</v>
      </c>
      <c r="W9620">
        <v>428</v>
      </c>
      <c r="X9620" t="s">
        <v>36</v>
      </c>
      <c r="Y9620" t="s">
        <v>68</v>
      </c>
      <c r="Z9620" s="2">
        <v>50.28364546317885</v>
      </c>
    </row>
    <row r="9621" spans="1:26" x14ac:dyDescent="0.35">
      <c r="A9621" t="s">
        <v>574</v>
      </c>
      <c r="B9621" t="s">
        <v>575</v>
      </c>
      <c r="C9621" t="s">
        <v>55</v>
      </c>
      <c r="D9621" t="s">
        <v>46</v>
      </c>
      <c r="E9621" t="s">
        <v>86</v>
      </c>
      <c r="F9621" t="s">
        <v>2358</v>
      </c>
      <c r="G9621" t="s">
        <v>2359</v>
      </c>
      <c r="H9621" t="s">
        <v>32</v>
      </c>
      <c r="I9621" t="s">
        <v>8885</v>
      </c>
      <c r="J9621" s="1">
        <v>41966</v>
      </c>
      <c r="K9621" s="1">
        <v>41970</v>
      </c>
      <c r="L9621" t="s">
        <v>60</v>
      </c>
      <c r="M9621">
        <f>Table1[[#This Row],[Ship Date]]-Table1[[#This Row],[Order Date]]</f>
        <v>4</v>
      </c>
      <c r="N9621">
        <v>11</v>
      </c>
      <c r="O9621" t="s">
        <v>35</v>
      </c>
      <c r="P9621" s="3">
        <v>14.67</v>
      </c>
      <c r="Q9621" s="3">
        <v>10.01095960803012</v>
      </c>
      <c r="R9621" s="3">
        <f>(Table1[[#This Row],[Selling Price]]-Table1[[#This Row],[Cost Price]])</f>
        <v>4.6590403919698797</v>
      </c>
      <c r="S9621" s="12">
        <f>(Table1[[#This Row],[Profit]]/Table1[[#This Row],[Selling Price]])</f>
        <v>0.31758966543761963</v>
      </c>
      <c r="T9621">
        <v>3</v>
      </c>
      <c r="U9621" s="2">
        <f>Table1[[#This Row],[Selling Price]]*Table1[[#This Row],[Quantity]]</f>
        <v>44.01</v>
      </c>
      <c r="V9621" s="4">
        <v>0</v>
      </c>
      <c r="W9621">
        <v>351</v>
      </c>
      <c r="X9621" t="s">
        <v>36</v>
      </c>
      <c r="Y9621" t="s">
        <v>52</v>
      </c>
      <c r="Z9621" s="2">
        <v>5.0155288056196028</v>
      </c>
    </row>
    <row r="9622" spans="1:26" x14ac:dyDescent="0.35">
      <c r="A9622" t="s">
        <v>574</v>
      </c>
      <c r="B9622" t="s">
        <v>575</v>
      </c>
      <c r="C9622" t="s">
        <v>27</v>
      </c>
      <c r="D9622" t="s">
        <v>46</v>
      </c>
      <c r="E9622" t="s">
        <v>86</v>
      </c>
      <c r="F9622" t="s">
        <v>5179</v>
      </c>
      <c r="G9622" t="s">
        <v>5180</v>
      </c>
      <c r="H9622" t="s">
        <v>32</v>
      </c>
      <c r="I9622" t="s">
        <v>8886</v>
      </c>
      <c r="J9622" s="1">
        <v>41652</v>
      </c>
      <c r="K9622" s="1">
        <v>41657</v>
      </c>
      <c r="L9622" t="s">
        <v>60</v>
      </c>
      <c r="M9622">
        <f>Table1[[#This Row],[Ship Date]]-Table1[[#This Row],[Order Date]]</f>
        <v>5</v>
      </c>
      <c r="N9622">
        <v>1</v>
      </c>
      <c r="O9622" t="s">
        <v>35</v>
      </c>
      <c r="P9622" s="3">
        <v>3.4380000000000002</v>
      </c>
      <c r="Q9622" s="3">
        <v>2.2577592957303598</v>
      </c>
      <c r="R9622" s="3">
        <f>(Table1[[#This Row],[Selling Price]]-Table1[[#This Row],[Cost Price]])</f>
        <v>1.1802407042696403</v>
      </c>
      <c r="S9622" s="12">
        <f>(Table1[[#This Row],[Profit]]/Table1[[#This Row],[Selling Price]])</f>
        <v>0.34329281683235613</v>
      </c>
      <c r="T9622">
        <v>2</v>
      </c>
      <c r="U9622" s="2">
        <f>Table1[[#This Row],[Selling Price]]*Table1[[#This Row],[Quantity]]</f>
        <v>6.8760000000000003</v>
      </c>
      <c r="V9622" s="4">
        <v>0.7</v>
      </c>
      <c r="W9622">
        <v>140</v>
      </c>
      <c r="X9622" t="s">
        <v>36</v>
      </c>
      <c r="Y9622" t="s">
        <v>52</v>
      </c>
      <c r="Z9622" s="2">
        <v>15.450825735215579</v>
      </c>
    </row>
    <row r="9623" spans="1:26" x14ac:dyDescent="0.35">
      <c r="A9623" t="s">
        <v>574</v>
      </c>
      <c r="B9623" t="s">
        <v>575</v>
      </c>
      <c r="C9623" t="s">
        <v>64</v>
      </c>
      <c r="D9623" t="s">
        <v>46</v>
      </c>
      <c r="E9623" t="s">
        <v>91</v>
      </c>
      <c r="F9623" t="s">
        <v>7808</v>
      </c>
      <c r="G9623" t="s">
        <v>7809</v>
      </c>
      <c r="H9623" t="s">
        <v>32</v>
      </c>
      <c r="I9623" t="s">
        <v>8928</v>
      </c>
      <c r="J9623" s="1">
        <v>43084</v>
      </c>
      <c r="K9623" s="1">
        <v>43088</v>
      </c>
      <c r="L9623" t="s">
        <v>60</v>
      </c>
      <c r="M9623">
        <f>Table1[[#This Row],[Ship Date]]-Table1[[#This Row],[Order Date]]</f>
        <v>4</v>
      </c>
      <c r="N9623">
        <v>12</v>
      </c>
      <c r="O9623" t="s">
        <v>35</v>
      </c>
      <c r="P9623" s="3">
        <v>54.32</v>
      </c>
      <c r="Q9623" s="3">
        <v>40.164749159555441</v>
      </c>
      <c r="R9623" s="3">
        <f>(Table1[[#This Row],[Selling Price]]-Table1[[#This Row],[Cost Price]])</f>
        <v>14.155250840444559</v>
      </c>
      <c r="S9623" s="12">
        <f>(Table1[[#This Row],[Profit]]/Table1[[#This Row],[Selling Price]])</f>
        <v>0.26059003756341237</v>
      </c>
      <c r="T9623">
        <v>4</v>
      </c>
      <c r="U9623" s="2">
        <f>Table1[[#This Row],[Selling Price]]*Table1[[#This Row],[Quantity]]</f>
        <v>217.28</v>
      </c>
      <c r="V9623" s="4">
        <v>0</v>
      </c>
      <c r="W9623">
        <v>489</v>
      </c>
      <c r="X9623" t="s">
        <v>36</v>
      </c>
      <c r="Y9623" t="s">
        <v>52</v>
      </c>
      <c r="Z9623" s="2">
        <v>26.841263060196461</v>
      </c>
    </row>
    <row r="9624" spans="1:26" x14ac:dyDescent="0.35">
      <c r="A9624" t="s">
        <v>574</v>
      </c>
      <c r="B9624" t="s">
        <v>575</v>
      </c>
      <c r="C9624" t="s">
        <v>55</v>
      </c>
      <c r="D9624" t="s">
        <v>46</v>
      </c>
      <c r="E9624" t="s">
        <v>75</v>
      </c>
      <c r="F9624" t="s">
        <v>3189</v>
      </c>
      <c r="G9624" t="s">
        <v>3190</v>
      </c>
      <c r="H9624" t="s">
        <v>32</v>
      </c>
      <c r="I9624" t="s">
        <v>8945</v>
      </c>
      <c r="J9624" s="1">
        <v>43053</v>
      </c>
      <c r="K9624" s="1">
        <v>43058</v>
      </c>
      <c r="L9624" t="s">
        <v>60</v>
      </c>
      <c r="M9624">
        <f>Table1[[#This Row],[Ship Date]]-Table1[[#This Row],[Order Date]]</f>
        <v>5</v>
      </c>
      <c r="N9624">
        <v>11</v>
      </c>
      <c r="O9624" t="s">
        <v>35</v>
      </c>
      <c r="P9624" s="3">
        <v>34.24</v>
      </c>
      <c r="Q9624" s="3">
        <v>29.015023150837049</v>
      </c>
      <c r="R9624" s="3">
        <f>(Table1[[#This Row],[Selling Price]]-Table1[[#This Row],[Cost Price]])</f>
        <v>5.2249768491629531</v>
      </c>
      <c r="S9624" s="12">
        <f>(Table1[[#This Row],[Profit]]/Table1[[#This Row],[Selling Price]])</f>
        <v>0.152598622931161</v>
      </c>
      <c r="T9624">
        <v>8</v>
      </c>
      <c r="U9624" s="2">
        <f>Table1[[#This Row],[Selling Price]]*Table1[[#This Row],[Quantity]]</f>
        <v>273.92</v>
      </c>
      <c r="V9624" s="4">
        <v>0</v>
      </c>
      <c r="W9624">
        <v>222</v>
      </c>
      <c r="X9624" t="s">
        <v>36</v>
      </c>
      <c r="Y9624" t="s">
        <v>52</v>
      </c>
      <c r="Z9624" s="2">
        <v>8.4986372016761784</v>
      </c>
    </row>
    <row r="9625" spans="1:26" x14ac:dyDescent="0.35">
      <c r="A9625" t="s">
        <v>574</v>
      </c>
      <c r="B9625" t="s">
        <v>575</v>
      </c>
      <c r="C9625" t="s">
        <v>45</v>
      </c>
      <c r="D9625" t="s">
        <v>46</v>
      </c>
      <c r="E9625" t="s">
        <v>47</v>
      </c>
      <c r="F9625" t="s">
        <v>5195</v>
      </c>
      <c r="G9625" t="s">
        <v>5196</v>
      </c>
      <c r="H9625" t="s">
        <v>32</v>
      </c>
      <c r="I9625" t="s">
        <v>8986</v>
      </c>
      <c r="J9625" s="1">
        <v>42163</v>
      </c>
      <c r="K9625" s="1">
        <v>42167</v>
      </c>
      <c r="L9625" t="s">
        <v>60</v>
      </c>
      <c r="M9625">
        <f>Table1[[#This Row],[Ship Date]]-Table1[[#This Row],[Order Date]]</f>
        <v>4</v>
      </c>
      <c r="N9625">
        <v>6</v>
      </c>
      <c r="O9625" t="s">
        <v>51</v>
      </c>
      <c r="P9625" s="3">
        <v>9</v>
      </c>
      <c r="Q9625" s="3">
        <v>6.4490343974756268</v>
      </c>
      <c r="R9625" s="3">
        <f>(Table1[[#This Row],[Selling Price]]-Table1[[#This Row],[Cost Price]])</f>
        <v>2.5509656025243732</v>
      </c>
      <c r="S9625" s="12">
        <f>(Table1[[#This Row],[Profit]]/Table1[[#This Row],[Selling Price]])</f>
        <v>0.28344062250270813</v>
      </c>
      <c r="T9625">
        <v>3</v>
      </c>
      <c r="U9625" s="2">
        <f>Table1[[#This Row],[Selling Price]]*Table1[[#This Row],[Quantity]]</f>
        <v>27</v>
      </c>
      <c r="V9625" s="4">
        <v>0.2</v>
      </c>
      <c r="W9625">
        <v>303</v>
      </c>
      <c r="X9625" t="s">
        <v>36</v>
      </c>
      <c r="Y9625" t="s">
        <v>52</v>
      </c>
      <c r="Z9625" s="2">
        <v>10.11805317242403</v>
      </c>
    </row>
    <row r="9626" spans="1:26" x14ac:dyDescent="0.35">
      <c r="A9626" t="s">
        <v>574</v>
      </c>
      <c r="B9626" t="s">
        <v>575</v>
      </c>
      <c r="C9626" t="s">
        <v>45</v>
      </c>
      <c r="D9626" t="s">
        <v>46</v>
      </c>
      <c r="E9626" t="s">
        <v>75</v>
      </c>
      <c r="F9626" t="s">
        <v>5300</v>
      </c>
      <c r="G9626" t="s">
        <v>5301</v>
      </c>
      <c r="H9626" t="s">
        <v>32</v>
      </c>
      <c r="I9626" t="s">
        <v>8997</v>
      </c>
      <c r="J9626" s="1">
        <v>41741</v>
      </c>
      <c r="K9626" s="1">
        <v>41747</v>
      </c>
      <c r="L9626" t="s">
        <v>60</v>
      </c>
      <c r="M9626">
        <f>Table1[[#This Row],[Ship Date]]-Table1[[#This Row],[Order Date]]</f>
        <v>6</v>
      </c>
      <c r="N9626">
        <v>4</v>
      </c>
      <c r="O9626" t="s">
        <v>106</v>
      </c>
      <c r="P9626" s="3">
        <v>39.68</v>
      </c>
      <c r="Q9626" s="3">
        <v>26.990511088033141</v>
      </c>
      <c r="R9626" s="3">
        <f>(Table1[[#This Row],[Selling Price]]-Table1[[#This Row],[Cost Price]])</f>
        <v>12.689488911966858</v>
      </c>
      <c r="S9626" s="12">
        <f>(Table1[[#This Row],[Profit]]/Table1[[#This Row],[Selling Price]])</f>
        <v>0.31979558749916476</v>
      </c>
      <c r="T9626">
        <v>2</v>
      </c>
      <c r="U9626" s="2">
        <f>Table1[[#This Row],[Selling Price]]*Table1[[#This Row],[Quantity]]</f>
        <v>79.36</v>
      </c>
      <c r="V9626" s="4">
        <v>0</v>
      </c>
      <c r="W9626">
        <v>272</v>
      </c>
      <c r="X9626" t="s">
        <v>68</v>
      </c>
      <c r="Y9626" t="s">
        <v>52</v>
      </c>
      <c r="Z9626" s="2">
        <v>35.321462473092687</v>
      </c>
    </row>
    <row r="9627" spans="1:26" x14ac:dyDescent="0.35">
      <c r="A9627" t="s">
        <v>486</v>
      </c>
      <c r="B9627" t="s">
        <v>487</v>
      </c>
      <c r="C9627" t="s">
        <v>45</v>
      </c>
      <c r="D9627" t="s">
        <v>46</v>
      </c>
      <c r="E9627" t="s">
        <v>65</v>
      </c>
      <c r="F9627" t="s">
        <v>488</v>
      </c>
      <c r="G9627" t="s">
        <v>489</v>
      </c>
      <c r="H9627" t="s">
        <v>32</v>
      </c>
      <c r="I9627" t="s">
        <v>483</v>
      </c>
      <c r="J9627" s="1">
        <v>42533</v>
      </c>
      <c r="K9627" s="1">
        <v>42536</v>
      </c>
      <c r="L9627" t="s">
        <v>199</v>
      </c>
      <c r="M9627">
        <f>Table1[[#This Row],[Ship Date]]-Table1[[#This Row],[Order Date]]</f>
        <v>3</v>
      </c>
      <c r="N9627">
        <v>6</v>
      </c>
      <c r="O9627" t="s">
        <v>51</v>
      </c>
      <c r="P9627" s="3">
        <v>226.56</v>
      </c>
      <c r="Q9627" s="3">
        <v>156.61792640326709</v>
      </c>
      <c r="R9627" s="3">
        <f>(Table1[[#This Row],[Selling Price]]-Table1[[#This Row],[Cost Price]])</f>
        <v>69.942073596732911</v>
      </c>
      <c r="S9627" s="12">
        <f>(Table1[[#This Row],[Profit]]/Table1[[#This Row],[Selling Price]])</f>
        <v>0.30871324857315019</v>
      </c>
      <c r="T9627">
        <v>6</v>
      </c>
      <c r="U9627" s="2">
        <f>Table1[[#This Row],[Selling Price]]*Table1[[#This Row],[Quantity]]</f>
        <v>1359.3600000000001</v>
      </c>
      <c r="V9627" s="4">
        <v>0</v>
      </c>
      <c r="W9627">
        <v>149</v>
      </c>
      <c r="X9627" t="s">
        <v>36</v>
      </c>
      <c r="Y9627" t="s">
        <v>68</v>
      </c>
      <c r="Z9627" s="2">
        <v>95.58576871480399</v>
      </c>
    </row>
    <row r="9628" spans="1:26" x14ac:dyDescent="0.35">
      <c r="A9628" t="s">
        <v>486</v>
      </c>
      <c r="B9628" t="s">
        <v>487</v>
      </c>
      <c r="C9628" t="s">
        <v>27</v>
      </c>
      <c r="D9628" t="s">
        <v>46</v>
      </c>
      <c r="E9628" t="s">
        <v>65</v>
      </c>
      <c r="F9628" t="s">
        <v>1193</v>
      </c>
      <c r="G9628" t="s">
        <v>1194</v>
      </c>
      <c r="H9628" t="s">
        <v>32</v>
      </c>
      <c r="I9628" t="s">
        <v>1195</v>
      </c>
      <c r="J9628" s="1">
        <v>42621</v>
      </c>
      <c r="K9628" s="1">
        <v>42623</v>
      </c>
      <c r="L9628" t="s">
        <v>34</v>
      </c>
      <c r="M9628">
        <f>Table1[[#This Row],[Ship Date]]-Table1[[#This Row],[Order Date]]</f>
        <v>2</v>
      </c>
      <c r="N9628">
        <v>9</v>
      </c>
      <c r="O9628" t="s">
        <v>61</v>
      </c>
      <c r="P9628" s="3">
        <v>35.951999999999998</v>
      </c>
      <c r="Q9628" s="3">
        <v>28.511637108946601</v>
      </c>
      <c r="R9628" s="3">
        <f>(Table1[[#This Row],[Selling Price]]-Table1[[#This Row],[Cost Price]])</f>
        <v>7.4403628910533968</v>
      </c>
      <c r="S9628" s="12">
        <f>(Table1[[#This Row],[Profit]]/Table1[[#This Row],[Selling Price]])</f>
        <v>0.20695268388555288</v>
      </c>
      <c r="T9628">
        <v>3</v>
      </c>
      <c r="U9628" s="2">
        <f>Table1[[#This Row],[Selling Price]]*Table1[[#This Row],[Quantity]]</f>
        <v>107.85599999999999</v>
      </c>
      <c r="V9628" s="4">
        <v>0.2</v>
      </c>
      <c r="W9628">
        <v>322</v>
      </c>
      <c r="X9628" t="s">
        <v>36</v>
      </c>
      <c r="Y9628" t="s">
        <v>52</v>
      </c>
      <c r="Z9628" s="2">
        <v>17.59751550645715</v>
      </c>
    </row>
    <row r="9629" spans="1:26" x14ac:dyDescent="0.35">
      <c r="A9629" t="s">
        <v>486</v>
      </c>
      <c r="B9629" t="s">
        <v>487</v>
      </c>
      <c r="C9629" t="s">
        <v>39</v>
      </c>
      <c r="D9629" t="s">
        <v>46</v>
      </c>
      <c r="E9629" t="s">
        <v>86</v>
      </c>
      <c r="F9629" t="s">
        <v>1260</v>
      </c>
      <c r="G9629" t="s">
        <v>1261</v>
      </c>
      <c r="H9629" t="s">
        <v>32</v>
      </c>
      <c r="I9629" t="s">
        <v>1259</v>
      </c>
      <c r="J9629" s="1">
        <v>43062</v>
      </c>
      <c r="K9629" s="1">
        <v>43065</v>
      </c>
      <c r="L9629" t="s">
        <v>34</v>
      </c>
      <c r="M9629">
        <f>Table1[[#This Row],[Ship Date]]-Table1[[#This Row],[Order Date]]</f>
        <v>3</v>
      </c>
      <c r="N9629">
        <v>11</v>
      </c>
      <c r="O9629" t="s">
        <v>35</v>
      </c>
      <c r="P9629" s="3">
        <v>287.92</v>
      </c>
      <c r="Q9629" s="3">
        <v>229.6121439361612</v>
      </c>
      <c r="R9629" s="3">
        <f>(Table1[[#This Row],[Selling Price]]-Table1[[#This Row],[Cost Price]])</f>
        <v>58.307856063838813</v>
      </c>
      <c r="S9629" s="12">
        <f>(Table1[[#This Row],[Profit]]/Table1[[#This Row],[Selling Price]])</f>
        <v>0.20251408746818148</v>
      </c>
      <c r="T9629">
        <v>8</v>
      </c>
      <c r="U9629" s="2">
        <f>Table1[[#This Row],[Selling Price]]*Table1[[#This Row],[Quantity]]</f>
        <v>2303.36</v>
      </c>
      <c r="V9629" s="4">
        <v>0</v>
      </c>
      <c r="W9629">
        <v>173</v>
      </c>
      <c r="X9629" t="s">
        <v>36</v>
      </c>
      <c r="Y9629" t="s">
        <v>68</v>
      </c>
      <c r="Z9629" s="2">
        <v>91.610533498766245</v>
      </c>
    </row>
    <row r="9630" spans="1:26" x14ac:dyDescent="0.35">
      <c r="A9630" t="s">
        <v>486</v>
      </c>
      <c r="B9630" t="s">
        <v>487</v>
      </c>
      <c r="C9630" t="s">
        <v>45</v>
      </c>
      <c r="D9630" t="s">
        <v>46</v>
      </c>
      <c r="E9630" t="s">
        <v>102</v>
      </c>
      <c r="F9630" t="s">
        <v>1379</v>
      </c>
      <c r="G9630" t="s">
        <v>1380</v>
      </c>
      <c r="H9630" t="s">
        <v>32</v>
      </c>
      <c r="I9630" t="s">
        <v>1370</v>
      </c>
      <c r="J9630" s="1">
        <v>41952</v>
      </c>
      <c r="K9630" s="1">
        <v>41954</v>
      </c>
      <c r="L9630" t="s">
        <v>34</v>
      </c>
      <c r="M9630">
        <f>Table1[[#This Row],[Ship Date]]-Table1[[#This Row],[Order Date]]</f>
        <v>2</v>
      </c>
      <c r="N9630">
        <v>11</v>
      </c>
      <c r="O9630" t="s">
        <v>35</v>
      </c>
      <c r="P9630" s="3">
        <v>94.85</v>
      </c>
      <c r="Q9630" s="3">
        <v>71.269713490689838</v>
      </c>
      <c r="R9630" s="3">
        <f>(Table1[[#This Row],[Selling Price]]-Table1[[#This Row],[Cost Price]])</f>
        <v>23.580286509310156</v>
      </c>
      <c r="S9630" s="12">
        <f>(Table1[[#This Row],[Profit]]/Table1[[#This Row],[Selling Price]])</f>
        <v>0.24860607811607968</v>
      </c>
      <c r="T9630">
        <v>5</v>
      </c>
      <c r="U9630" s="2">
        <f>Table1[[#This Row],[Selling Price]]*Table1[[#This Row],[Quantity]]</f>
        <v>474.25</v>
      </c>
      <c r="V9630" s="4">
        <v>0</v>
      </c>
      <c r="W9630">
        <v>331</v>
      </c>
      <c r="X9630" t="s">
        <v>36</v>
      </c>
      <c r="Y9630" t="s">
        <v>52</v>
      </c>
      <c r="Z9630" s="2">
        <v>29.934155090798871</v>
      </c>
    </row>
    <row r="9631" spans="1:26" x14ac:dyDescent="0.35">
      <c r="A9631" t="s">
        <v>486</v>
      </c>
      <c r="B9631" t="s">
        <v>487</v>
      </c>
      <c r="C9631" t="s">
        <v>27</v>
      </c>
      <c r="D9631" t="s">
        <v>46</v>
      </c>
      <c r="E9631" t="s">
        <v>47</v>
      </c>
      <c r="F9631" t="s">
        <v>1000</v>
      </c>
      <c r="G9631" t="s">
        <v>1001</v>
      </c>
      <c r="H9631" t="s">
        <v>32</v>
      </c>
      <c r="I9631" t="s">
        <v>1582</v>
      </c>
      <c r="J9631" s="1">
        <v>42345</v>
      </c>
      <c r="K9631" s="1">
        <v>42347</v>
      </c>
      <c r="L9631" t="s">
        <v>199</v>
      </c>
      <c r="M9631">
        <f>Table1[[#This Row],[Ship Date]]-Table1[[#This Row],[Order Date]]</f>
        <v>2</v>
      </c>
      <c r="N9631">
        <v>12</v>
      </c>
      <c r="O9631" t="s">
        <v>35</v>
      </c>
      <c r="P9631" s="3">
        <v>2.61</v>
      </c>
      <c r="Q9631" s="3">
        <v>1.9935812798038139</v>
      </c>
      <c r="R9631" s="3">
        <f>(Table1[[#This Row],[Selling Price]]-Table1[[#This Row],[Cost Price]])</f>
        <v>0.61641872019618593</v>
      </c>
      <c r="S9631" s="12">
        <f>(Table1[[#This Row],[Profit]]/Table1[[#This Row],[Selling Price]])</f>
        <v>0.23617575486443906</v>
      </c>
      <c r="T9631">
        <v>1</v>
      </c>
      <c r="U9631" s="2">
        <f>Table1[[#This Row],[Selling Price]]*Table1[[#This Row],[Quantity]]</f>
        <v>2.61</v>
      </c>
      <c r="V9631" s="4">
        <v>0</v>
      </c>
      <c r="W9631">
        <v>143</v>
      </c>
      <c r="X9631" t="s">
        <v>36</v>
      </c>
      <c r="Y9631" t="s">
        <v>52</v>
      </c>
      <c r="Z9631" s="2">
        <v>5.4996112589891304</v>
      </c>
    </row>
    <row r="9632" spans="1:26" x14ac:dyDescent="0.35">
      <c r="A9632" t="s">
        <v>486</v>
      </c>
      <c r="B9632" t="s">
        <v>487</v>
      </c>
      <c r="C9632" t="s">
        <v>27</v>
      </c>
      <c r="D9632" t="s">
        <v>46</v>
      </c>
      <c r="E9632" t="s">
        <v>102</v>
      </c>
      <c r="F9632" t="s">
        <v>1586</v>
      </c>
      <c r="G9632" t="s">
        <v>1587</v>
      </c>
      <c r="H9632" t="s">
        <v>32</v>
      </c>
      <c r="I9632" t="s">
        <v>1588</v>
      </c>
      <c r="J9632" s="1">
        <v>43009</v>
      </c>
      <c r="K9632" s="1">
        <v>43016</v>
      </c>
      <c r="L9632" t="s">
        <v>60</v>
      </c>
      <c r="M9632">
        <f>Table1[[#This Row],[Ship Date]]-Table1[[#This Row],[Order Date]]</f>
        <v>7</v>
      </c>
      <c r="N9632">
        <v>10</v>
      </c>
      <c r="O9632" t="s">
        <v>61</v>
      </c>
      <c r="P9632" s="3">
        <v>91.84</v>
      </c>
      <c r="Q9632" s="3">
        <v>60.441021470145643</v>
      </c>
      <c r="R9632" s="3">
        <f>(Table1[[#This Row],[Selling Price]]-Table1[[#This Row],[Cost Price]])</f>
        <v>31.398978529854361</v>
      </c>
      <c r="S9632" s="12">
        <f>(Table1[[#This Row],[Profit]]/Table1[[#This Row],[Selling Price]])</f>
        <v>0.34188783242437237</v>
      </c>
      <c r="T9632">
        <v>8</v>
      </c>
      <c r="U9632" s="2">
        <f>Table1[[#This Row],[Selling Price]]*Table1[[#This Row],[Quantity]]</f>
        <v>734.72</v>
      </c>
      <c r="V9632" s="4">
        <v>0</v>
      </c>
      <c r="W9632">
        <v>287</v>
      </c>
      <c r="X9632" t="s">
        <v>68</v>
      </c>
      <c r="Y9632" t="s">
        <v>68</v>
      </c>
      <c r="Z9632" s="2">
        <v>60.746450102042999</v>
      </c>
    </row>
    <row r="9633" spans="1:26" x14ac:dyDescent="0.35">
      <c r="A9633" t="s">
        <v>486</v>
      </c>
      <c r="B9633" t="s">
        <v>487</v>
      </c>
      <c r="C9633" t="s">
        <v>55</v>
      </c>
      <c r="D9633" t="s">
        <v>46</v>
      </c>
      <c r="E9633" t="s">
        <v>47</v>
      </c>
      <c r="F9633" t="s">
        <v>1565</v>
      </c>
      <c r="G9633" t="s">
        <v>1566</v>
      </c>
      <c r="H9633" t="s">
        <v>32</v>
      </c>
      <c r="I9633" t="s">
        <v>1595</v>
      </c>
      <c r="J9633" s="1">
        <v>43097</v>
      </c>
      <c r="K9633" s="1">
        <v>43104</v>
      </c>
      <c r="L9633" t="s">
        <v>60</v>
      </c>
      <c r="M9633">
        <f>Table1[[#This Row],[Ship Date]]-Table1[[#This Row],[Order Date]]</f>
        <v>7</v>
      </c>
      <c r="N9633">
        <v>12</v>
      </c>
      <c r="O9633" t="s">
        <v>35</v>
      </c>
      <c r="P9633" s="3">
        <v>72.45</v>
      </c>
      <c r="Q9633" s="3">
        <v>50.012458952293407</v>
      </c>
      <c r="R9633" s="3">
        <f>(Table1[[#This Row],[Selling Price]]-Table1[[#This Row],[Cost Price]])</f>
        <v>22.437541047706596</v>
      </c>
      <c r="S9633" s="12">
        <f>(Table1[[#This Row],[Profit]]/Table1[[#This Row],[Selling Price]])</f>
        <v>0.30969690887103651</v>
      </c>
      <c r="T9633">
        <v>7</v>
      </c>
      <c r="U9633" s="2">
        <f>Table1[[#This Row],[Selling Price]]*Table1[[#This Row],[Quantity]]</f>
        <v>507.15000000000003</v>
      </c>
      <c r="V9633" s="4">
        <v>0</v>
      </c>
      <c r="W9633">
        <v>153</v>
      </c>
      <c r="X9633" t="s">
        <v>68</v>
      </c>
      <c r="Y9633" t="s">
        <v>52</v>
      </c>
      <c r="Z9633" s="2">
        <v>23.60163129955216</v>
      </c>
    </row>
    <row r="9634" spans="1:26" x14ac:dyDescent="0.35">
      <c r="A9634" t="s">
        <v>486</v>
      </c>
      <c r="B9634" t="s">
        <v>487</v>
      </c>
      <c r="C9634" t="s">
        <v>64</v>
      </c>
      <c r="D9634" t="s">
        <v>46</v>
      </c>
      <c r="E9634" t="s">
        <v>86</v>
      </c>
      <c r="F9634" t="s">
        <v>1666</v>
      </c>
      <c r="G9634" t="s">
        <v>1667</v>
      </c>
      <c r="H9634" t="s">
        <v>32</v>
      </c>
      <c r="I9634" t="s">
        <v>1665</v>
      </c>
      <c r="J9634" s="1">
        <v>43053</v>
      </c>
      <c r="K9634" s="1">
        <v>43056</v>
      </c>
      <c r="L9634" t="s">
        <v>34</v>
      </c>
      <c r="M9634">
        <f>Table1[[#This Row],[Ship Date]]-Table1[[#This Row],[Order Date]]</f>
        <v>3</v>
      </c>
      <c r="N9634">
        <v>11</v>
      </c>
      <c r="O9634" t="s">
        <v>35</v>
      </c>
      <c r="P9634" s="3">
        <v>3.6480000000000001</v>
      </c>
      <c r="Q9634" s="3">
        <v>2.770044196432996</v>
      </c>
      <c r="R9634" s="3">
        <f>(Table1[[#This Row],[Selling Price]]-Table1[[#This Row],[Cost Price]])</f>
        <v>0.87795580356700409</v>
      </c>
      <c r="S9634" s="12">
        <f>(Table1[[#This Row],[Profit]]/Table1[[#This Row],[Selling Price]])</f>
        <v>0.24066770931113049</v>
      </c>
      <c r="T9634">
        <v>2</v>
      </c>
      <c r="U9634" s="2">
        <f>Table1[[#This Row],[Selling Price]]*Table1[[#This Row],[Quantity]]</f>
        <v>7.2960000000000003</v>
      </c>
      <c r="V9634" s="4">
        <v>0.7</v>
      </c>
      <c r="W9634">
        <v>497</v>
      </c>
      <c r="X9634" t="s">
        <v>36</v>
      </c>
      <c r="Y9634" t="s">
        <v>52</v>
      </c>
      <c r="Z9634" s="2">
        <v>7.9069225366130906</v>
      </c>
    </row>
    <row r="9635" spans="1:26" x14ac:dyDescent="0.35">
      <c r="A9635" t="s">
        <v>486</v>
      </c>
      <c r="B9635" t="s">
        <v>487</v>
      </c>
      <c r="C9635" t="s">
        <v>64</v>
      </c>
      <c r="D9635" t="s">
        <v>46</v>
      </c>
      <c r="E9635" t="s">
        <v>102</v>
      </c>
      <c r="F9635" t="s">
        <v>902</v>
      </c>
      <c r="G9635" t="s">
        <v>903</v>
      </c>
      <c r="H9635" t="s">
        <v>32</v>
      </c>
      <c r="I9635" t="s">
        <v>1695</v>
      </c>
      <c r="J9635" s="1">
        <v>43086</v>
      </c>
      <c r="K9635" s="1">
        <v>43090</v>
      </c>
      <c r="L9635" t="s">
        <v>60</v>
      </c>
      <c r="M9635">
        <f>Table1[[#This Row],[Ship Date]]-Table1[[#This Row],[Order Date]]</f>
        <v>4</v>
      </c>
      <c r="N9635">
        <v>12</v>
      </c>
      <c r="O9635" t="s">
        <v>35</v>
      </c>
      <c r="P9635" s="3">
        <v>13.23</v>
      </c>
      <c r="Q9635" s="3">
        <v>8.6243887816922999</v>
      </c>
      <c r="R9635" s="3">
        <f>(Table1[[#This Row],[Selling Price]]-Table1[[#This Row],[Cost Price]])</f>
        <v>4.6056112183077005</v>
      </c>
      <c r="S9635" s="12">
        <f>(Table1[[#This Row],[Profit]]/Table1[[#This Row],[Selling Price]])</f>
        <v>0.34811876177684808</v>
      </c>
      <c r="T9635">
        <v>3</v>
      </c>
      <c r="U9635" s="2">
        <f>Table1[[#This Row],[Selling Price]]*Table1[[#This Row],[Quantity]]</f>
        <v>39.69</v>
      </c>
      <c r="V9635" s="4">
        <v>0</v>
      </c>
      <c r="W9635">
        <v>237</v>
      </c>
      <c r="X9635" t="s">
        <v>36</v>
      </c>
      <c r="Y9635" t="s">
        <v>52</v>
      </c>
      <c r="Z9635" s="2">
        <v>8.8506592127366428</v>
      </c>
    </row>
    <row r="9636" spans="1:26" x14ac:dyDescent="0.35">
      <c r="A9636" t="s">
        <v>486</v>
      </c>
      <c r="B9636" t="s">
        <v>487</v>
      </c>
      <c r="C9636" t="s">
        <v>64</v>
      </c>
      <c r="D9636" t="s">
        <v>46</v>
      </c>
      <c r="E9636" t="s">
        <v>91</v>
      </c>
      <c r="F9636" t="s">
        <v>1745</v>
      </c>
      <c r="G9636" t="s">
        <v>1746</v>
      </c>
      <c r="H9636" t="s">
        <v>32</v>
      </c>
      <c r="I9636" t="s">
        <v>1747</v>
      </c>
      <c r="J9636" s="1">
        <v>42604</v>
      </c>
      <c r="K9636" s="1">
        <v>42610</v>
      </c>
      <c r="L9636" t="s">
        <v>60</v>
      </c>
      <c r="M9636">
        <f>Table1[[#This Row],[Ship Date]]-Table1[[#This Row],[Order Date]]</f>
        <v>6</v>
      </c>
      <c r="N9636">
        <v>8</v>
      </c>
      <c r="O9636" t="s">
        <v>61</v>
      </c>
      <c r="P9636" s="3">
        <v>113.55200000000001</v>
      </c>
      <c r="Q9636" s="3">
        <v>74.641646499862858</v>
      </c>
      <c r="R9636" s="3">
        <f>(Table1[[#This Row],[Selling Price]]-Table1[[#This Row],[Cost Price]])</f>
        <v>38.910353500137148</v>
      </c>
      <c r="S9636" s="12">
        <f>(Table1[[#This Row],[Profit]]/Table1[[#This Row],[Selling Price]])</f>
        <v>0.34266550567261822</v>
      </c>
      <c r="T9636">
        <v>2</v>
      </c>
      <c r="U9636" s="2">
        <f>Table1[[#This Row],[Selling Price]]*Table1[[#This Row],[Quantity]]</f>
        <v>227.10400000000001</v>
      </c>
      <c r="V9636" s="4">
        <v>0.2</v>
      </c>
      <c r="W9636">
        <v>211</v>
      </c>
      <c r="X9636" t="s">
        <v>68</v>
      </c>
      <c r="Y9636" t="s">
        <v>36</v>
      </c>
      <c r="Z9636" s="2">
        <v>316.22159319270622</v>
      </c>
    </row>
    <row r="9637" spans="1:26" x14ac:dyDescent="0.35">
      <c r="A9637" t="s">
        <v>486</v>
      </c>
      <c r="B9637" t="s">
        <v>487</v>
      </c>
      <c r="C9637" t="s">
        <v>55</v>
      </c>
      <c r="D9637" t="s">
        <v>46</v>
      </c>
      <c r="E9637" t="s">
        <v>65</v>
      </c>
      <c r="F9637" t="s">
        <v>1886</v>
      </c>
      <c r="G9637" t="s">
        <v>1887</v>
      </c>
      <c r="H9637" t="s">
        <v>32</v>
      </c>
      <c r="I9637" t="s">
        <v>1881</v>
      </c>
      <c r="J9637" s="1">
        <v>42707</v>
      </c>
      <c r="K9637" s="1">
        <v>42710</v>
      </c>
      <c r="L9637" t="s">
        <v>199</v>
      </c>
      <c r="M9637">
        <f>Table1[[#This Row],[Ship Date]]-Table1[[#This Row],[Order Date]]</f>
        <v>3</v>
      </c>
      <c r="N9637">
        <v>12</v>
      </c>
      <c r="O9637" t="s">
        <v>35</v>
      </c>
      <c r="P9637" s="3">
        <v>33.630000000000003</v>
      </c>
      <c r="Q9637" s="3">
        <v>23.856448599350461</v>
      </c>
      <c r="R9637" s="3">
        <f>(Table1[[#This Row],[Selling Price]]-Table1[[#This Row],[Cost Price]])</f>
        <v>9.7735514006495414</v>
      </c>
      <c r="S9637" s="12">
        <f>(Table1[[#This Row],[Profit]]/Table1[[#This Row],[Selling Price]])</f>
        <v>0.2906200238075986</v>
      </c>
      <c r="T9637">
        <v>3</v>
      </c>
      <c r="U9637" s="2">
        <f>Table1[[#This Row],[Selling Price]]*Table1[[#This Row],[Quantity]]</f>
        <v>100.89000000000001</v>
      </c>
      <c r="V9637" s="4">
        <v>0</v>
      </c>
      <c r="W9637">
        <v>406</v>
      </c>
      <c r="X9637" t="s">
        <v>36</v>
      </c>
      <c r="Y9637" t="s">
        <v>52</v>
      </c>
      <c r="Z9637" s="2">
        <v>14.89988512259966</v>
      </c>
    </row>
    <row r="9638" spans="1:26" x14ac:dyDescent="0.35">
      <c r="A9638" t="s">
        <v>486</v>
      </c>
      <c r="B9638" t="s">
        <v>487</v>
      </c>
      <c r="C9638" t="s">
        <v>55</v>
      </c>
      <c r="D9638" t="s">
        <v>46</v>
      </c>
      <c r="E9638" t="s">
        <v>539</v>
      </c>
      <c r="F9638" t="s">
        <v>1609</v>
      </c>
      <c r="G9638" t="s">
        <v>1610</v>
      </c>
      <c r="H9638" t="s">
        <v>32</v>
      </c>
      <c r="I9638" t="s">
        <v>1903</v>
      </c>
      <c r="J9638" s="1">
        <v>42609</v>
      </c>
      <c r="K9638" s="1">
        <v>42614</v>
      </c>
      <c r="L9638" t="s">
        <v>60</v>
      </c>
      <c r="M9638">
        <f>Table1[[#This Row],[Ship Date]]-Table1[[#This Row],[Order Date]]</f>
        <v>5</v>
      </c>
      <c r="N9638">
        <v>8</v>
      </c>
      <c r="O9638" t="s">
        <v>61</v>
      </c>
      <c r="P9638" s="3">
        <v>51.52</v>
      </c>
      <c r="Q9638" s="3">
        <v>43.172799923002081</v>
      </c>
      <c r="R9638" s="3">
        <f>(Table1[[#This Row],[Selling Price]]-Table1[[#This Row],[Cost Price]])</f>
        <v>8.3472000769979218</v>
      </c>
      <c r="S9638" s="12">
        <f>(Table1[[#This Row],[Profit]]/Table1[[#This Row],[Selling Price]])</f>
        <v>0.16201863503489755</v>
      </c>
      <c r="T9638">
        <v>5</v>
      </c>
      <c r="U9638" s="2">
        <f>Table1[[#This Row],[Selling Price]]*Table1[[#This Row],[Quantity]]</f>
        <v>257.60000000000002</v>
      </c>
      <c r="V9638" s="4">
        <v>0.2</v>
      </c>
      <c r="W9638">
        <v>209</v>
      </c>
      <c r="X9638" t="s">
        <v>36</v>
      </c>
      <c r="Y9638" t="s">
        <v>52</v>
      </c>
      <c r="Z9638" s="2">
        <v>21.574343280850989</v>
      </c>
    </row>
    <row r="9639" spans="1:26" x14ac:dyDescent="0.35">
      <c r="A9639" t="s">
        <v>486</v>
      </c>
      <c r="B9639" t="s">
        <v>487</v>
      </c>
      <c r="C9639" t="s">
        <v>45</v>
      </c>
      <c r="D9639" t="s">
        <v>46</v>
      </c>
      <c r="E9639" t="s">
        <v>86</v>
      </c>
      <c r="F9639" t="s">
        <v>1652</v>
      </c>
      <c r="G9639" t="s">
        <v>1653</v>
      </c>
      <c r="H9639" t="s">
        <v>32</v>
      </c>
      <c r="I9639" t="s">
        <v>1927</v>
      </c>
      <c r="J9639" s="1">
        <v>42939</v>
      </c>
      <c r="K9639" s="1">
        <v>42944</v>
      </c>
      <c r="L9639" t="s">
        <v>60</v>
      </c>
      <c r="M9639">
        <f>Table1[[#This Row],[Ship Date]]-Table1[[#This Row],[Order Date]]</f>
        <v>5</v>
      </c>
      <c r="N9639">
        <v>7</v>
      </c>
      <c r="O9639" t="s">
        <v>51</v>
      </c>
      <c r="P9639" s="3">
        <v>13.128</v>
      </c>
      <c r="Q9639" s="3">
        <v>10.15171602755898</v>
      </c>
      <c r="R9639" s="3">
        <f>(Table1[[#This Row],[Selling Price]]-Table1[[#This Row],[Cost Price]])</f>
        <v>2.9762839724410206</v>
      </c>
      <c r="S9639" s="12">
        <f>(Table1[[#This Row],[Profit]]/Table1[[#This Row],[Selling Price]])</f>
        <v>0.22671267309879803</v>
      </c>
      <c r="T9639">
        <v>3</v>
      </c>
      <c r="U9639" s="2">
        <f>Table1[[#This Row],[Selling Price]]*Table1[[#This Row],[Quantity]]</f>
        <v>39.384</v>
      </c>
      <c r="V9639" s="4">
        <v>0.2</v>
      </c>
      <c r="W9639">
        <v>140</v>
      </c>
      <c r="X9639" t="s">
        <v>36</v>
      </c>
      <c r="Y9639" t="s">
        <v>52</v>
      </c>
      <c r="Z9639" s="2">
        <v>5.18929764033631</v>
      </c>
    </row>
    <row r="9640" spans="1:26" x14ac:dyDescent="0.35">
      <c r="A9640" t="s">
        <v>486</v>
      </c>
      <c r="B9640" t="s">
        <v>487</v>
      </c>
      <c r="C9640" t="s">
        <v>55</v>
      </c>
      <c r="D9640" t="s">
        <v>46</v>
      </c>
      <c r="E9640" t="s">
        <v>65</v>
      </c>
      <c r="F9640" t="s">
        <v>1941</v>
      </c>
      <c r="G9640" t="s">
        <v>1942</v>
      </c>
      <c r="H9640" t="s">
        <v>32</v>
      </c>
      <c r="I9640" t="s">
        <v>1934</v>
      </c>
      <c r="J9640" s="1">
        <v>41652</v>
      </c>
      <c r="K9640" s="1">
        <v>41654</v>
      </c>
      <c r="L9640" t="s">
        <v>34</v>
      </c>
      <c r="M9640">
        <f>Table1[[#This Row],[Ship Date]]-Table1[[#This Row],[Order Date]]</f>
        <v>2</v>
      </c>
      <c r="N9640">
        <v>1</v>
      </c>
      <c r="O9640" t="s">
        <v>35</v>
      </c>
      <c r="P9640" s="3">
        <v>572.58000000000004</v>
      </c>
      <c r="Q9640" s="3">
        <v>373.47296834294463</v>
      </c>
      <c r="R9640" s="3">
        <f>(Table1[[#This Row],[Selling Price]]-Table1[[#This Row],[Cost Price]])</f>
        <v>199.10703165705542</v>
      </c>
      <c r="S9640" s="12">
        <f>(Table1[[#This Row],[Profit]]/Table1[[#This Row],[Selling Price]])</f>
        <v>0.34773661611836842</v>
      </c>
      <c r="T9640">
        <v>6</v>
      </c>
      <c r="U9640" s="2">
        <f>Table1[[#This Row],[Selling Price]]*Table1[[#This Row],[Quantity]]</f>
        <v>3435.4800000000005</v>
      </c>
      <c r="V9640" s="4">
        <v>0</v>
      </c>
      <c r="W9640">
        <v>467</v>
      </c>
      <c r="X9640" t="s">
        <v>36</v>
      </c>
      <c r="Y9640" t="s">
        <v>36</v>
      </c>
      <c r="Z9640" s="2">
        <v>210.75003829384511</v>
      </c>
    </row>
    <row r="9641" spans="1:26" x14ac:dyDescent="0.35">
      <c r="A9641" t="s">
        <v>486</v>
      </c>
      <c r="B9641" t="s">
        <v>487</v>
      </c>
      <c r="C9641" t="s">
        <v>45</v>
      </c>
      <c r="D9641" t="s">
        <v>46</v>
      </c>
      <c r="E9641" t="s">
        <v>102</v>
      </c>
      <c r="F9641" t="s">
        <v>2037</v>
      </c>
      <c r="G9641" t="s">
        <v>2038</v>
      </c>
      <c r="H9641" t="s">
        <v>32</v>
      </c>
      <c r="I9641" t="s">
        <v>2030</v>
      </c>
      <c r="J9641" s="1">
        <v>41818</v>
      </c>
      <c r="K9641" s="1">
        <v>41822</v>
      </c>
      <c r="L9641" t="s">
        <v>60</v>
      </c>
      <c r="M9641">
        <f>Table1[[#This Row],[Ship Date]]-Table1[[#This Row],[Order Date]]</f>
        <v>4</v>
      </c>
      <c r="N9641">
        <v>6</v>
      </c>
      <c r="O9641" t="s">
        <v>51</v>
      </c>
      <c r="P9641" s="3">
        <v>335.52</v>
      </c>
      <c r="Q9641" s="3">
        <v>277.83391431585329</v>
      </c>
      <c r="R9641" s="3">
        <f>(Table1[[#This Row],[Selling Price]]-Table1[[#This Row],[Cost Price]])</f>
        <v>57.68608568414669</v>
      </c>
      <c r="S9641" s="12">
        <f>(Table1[[#This Row],[Profit]]/Table1[[#This Row],[Selling Price]])</f>
        <v>0.1719303936699651</v>
      </c>
      <c r="T9641">
        <v>4</v>
      </c>
      <c r="U9641" s="2">
        <f>Table1[[#This Row],[Selling Price]]*Table1[[#This Row],[Quantity]]</f>
        <v>1342.08</v>
      </c>
      <c r="V9641" s="4">
        <v>0.2</v>
      </c>
      <c r="W9641">
        <v>170</v>
      </c>
      <c r="X9641" t="s">
        <v>36</v>
      </c>
      <c r="Y9641" t="s">
        <v>36</v>
      </c>
      <c r="Z9641" s="2">
        <v>238.91079678407169</v>
      </c>
    </row>
    <row r="9642" spans="1:26" x14ac:dyDescent="0.35">
      <c r="A9642" t="s">
        <v>486</v>
      </c>
      <c r="B9642" t="s">
        <v>487</v>
      </c>
      <c r="C9642" t="s">
        <v>55</v>
      </c>
      <c r="D9642" t="s">
        <v>46</v>
      </c>
      <c r="E9642" t="s">
        <v>178</v>
      </c>
      <c r="F9642" t="s">
        <v>2323</v>
      </c>
      <c r="G9642" t="s">
        <v>2324</v>
      </c>
      <c r="H9642" t="s">
        <v>32</v>
      </c>
      <c r="I9642" t="s">
        <v>2322</v>
      </c>
      <c r="J9642" s="1">
        <v>43007</v>
      </c>
      <c r="K9642" s="1">
        <v>43013</v>
      </c>
      <c r="L9642" t="s">
        <v>60</v>
      </c>
      <c r="M9642">
        <f>Table1[[#This Row],[Ship Date]]-Table1[[#This Row],[Order Date]]</f>
        <v>6</v>
      </c>
      <c r="N9642">
        <v>9</v>
      </c>
      <c r="O9642" t="s">
        <v>61</v>
      </c>
      <c r="P9642" s="3">
        <v>27.968</v>
      </c>
      <c r="Q9642" s="3">
        <v>21.868664467280109</v>
      </c>
      <c r="R9642" s="3">
        <f>(Table1[[#This Row],[Selling Price]]-Table1[[#This Row],[Cost Price]])</f>
        <v>6.0993355327198913</v>
      </c>
      <c r="S9642" s="12">
        <f>(Table1[[#This Row],[Profit]]/Table1[[#This Row],[Selling Price]])</f>
        <v>0.21808264919622036</v>
      </c>
      <c r="T9642">
        <v>4</v>
      </c>
      <c r="U9642" s="2">
        <f>Table1[[#This Row],[Selling Price]]*Table1[[#This Row],[Quantity]]</f>
        <v>111.872</v>
      </c>
      <c r="V9642" s="4">
        <v>0.2</v>
      </c>
      <c r="W9642">
        <v>296</v>
      </c>
      <c r="X9642" t="s">
        <v>68</v>
      </c>
      <c r="Y9642" t="s">
        <v>52</v>
      </c>
      <c r="Z9642" s="2">
        <v>15.336859047033441</v>
      </c>
    </row>
    <row r="9643" spans="1:26" x14ac:dyDescent="0.35">
      <c r="A9643" t="s">
        <v>486</v>
      </c>
      <c r="B9643" t="s">
        <v>487</v>
      </c>
      <c r="C9643" t="s">
        <v>55</v>
      </c>
      <c r="D9643" t="s">
        <v>46</v>
      </c>
      <c r="E9643" t="s">
        <v>75</v>
      </c>
      <c r="F9643" t="s">
        <v>2379</v>
      </c>
      <c r="G9643" t="s">
        <v>2380</v>
      </c>
      <c r="H9643" t="s">
        <v>32</v>
      </c>
      <c r="I9643" t="s">
        <v>2381</v>
      </c>
      <c r="J9643" s="1">
        <v>42121</v>
      </c>
      <c r="K9643" s="1">
        <v>42127</v>
      </c>
      <c r="L9643" t="s">
        <v>60</v>
      </c>
      <c r="M9643">
        <f>Table1[[#This Row],[Ship Date]]-Table1[[#This Row],[Order Date]]</f>
        <v>6</v>
      </c>
      <c r="N9643">
        <v>4</v>
      </c>
      <c r="O9643" t="s">
        <v>106</v>
      </c>
      <c r="P9643" s="3">
        <v>22.74</v>
      </c>
      <c r="Q9643" s="3">
        <v>16.35295452906097</v>
      </c>
      <c r="R9643" s="3">
        <f>(Table1[[#This Row],[Selling Price]]-Table1[[#This Row],[Cost Price]])</f>
        <v>6.3870454709390287</v>
      </c>
      <c r="S9643" s="12">
        <f>(Table1[[#This Row],[Profit]]/Table1[[#This Row],[Selling Price]])</f>
        <v>0.28087271200259584</v>
      </c>
      <c r="T9643">
        <v>3</v>
      </c>
      <c r="U9643" s="2">
        <f>Table1[[#This Row],[Selling Price]]*Table1[[#This Row],[Quantity]]</f>
        <v>68.22</v>
      </c>
      <c r="V9643" s="4">
        <v>0</v>
      </c>
      <c r="W9643">
        <v>202</v>
      </c>
      <c r="X9643" t="s">
        <v>68</v>
      </c>
      <c r="Y9643" t="s">
        <v>52</v>
      </c>
      <c r="Z9643" s="2">
        <v>11.57864125592176</v>
      </c>
    </row>
    <row r="9644" spans="1:26" x14ac:dyDescent="0.35">
      <c r="A9644" t="s">
        <v>486</v>
      </c>
      <c r="B9644" t="s">
        <v>487</v>
      </c>
      <c r="C9644" t="s">
        <v>45</v>
      </c>
      <c r="D9644" t="s">
        <v>46</v>
      </c>
      <c r="E9644" t="s">
        <v>539</v>
      </c>
      <c r="F9644" t="s">
        <v>2048</v>
      </c>
      <c r="G9644" t="s">
        <v>2049</v>
      </c>
      <c r="H9644" t="s">
        <v>32</v>
      </c>
      <c r="I9644" t="s">
        <v>2629</v>
      </c>
      <c r="J9644" s="1">
        <v>42611</v>
      </c>
      <c r="K9644" s="1">
        <v>42616</v>
      </c>
      <c r="L9644" t="s">
        <v>60</v>
      </c>
      <c r="M9644">
        <f>Table1[[#This Row],[Ship Date]]-Table1[[#This Row],[Order Date]]</f>
        <v>5</v>
      </c>
      <c r="N9644">
        <v>8</v>
      </c>
      <c r="O9644" t="s">
        <v>61</v>
      </c>
      <c r="P9644" s="3">
        <v>27.93</v>
      </c>
      <c r="Q9644" s="3">
        <v>23.038546293195491</v>
      </c>
      <c r="R9644" s="3">
        <f>(Table1[[#This Row],[Selling Price]]-Table1[[#This Row],[Cost Price]])</f>
        <v>4.8914537068045085</v>
      </c>
      <c r="S9644" s="12">
        <f>(Table1[[#This Row],[Profit]]/Table1[[#This Row],[Selling Price]])</f>
        <v>0.17513260675991796</v>
      </c>
      <c r="T9644">
        <v>3</v>
      </c>
      <c r="U9644" s="2">
        <f>Table1[[#This Row],[Selling Price]]*Table1[[#This Row],[Quantity]]</f>
        <v>83.789999999999992</v>
      </c>
      <c r="V9644" s="4">
        <v>0</v>
      </c>
      <c r="W9644">
        <v>387</v>
      </c>
      <c r="X9644" t="s">
        <v>36</v>
      </c>
      <c r="Y9644" t="s">
        <v>52</v>
      </c>
      <c r="Z9644" s="2">
        <v>15.978830557960119</v>
      </c>
    </row>
    <row r="9645" spans="1:26" x14ac:dyDescent="0.35">
      <c r="A9645" t="s">
        <v>486</v>
      </c>
      <c r="B9645" t="s">
        <v>487</v>
      </c>
      <c r="C9645" t="s">
        <v>27</v>
      </c>
      <c r="D9645" t="s">
        <v>46</v>
      </c>
      <c r="E9645" t="s">
        <v>75</v>
      </c>
      <c r="F9645" t="s">
        <v>2640</v>
      </c>
      <c r="G9645" t="s">
        <v>2641</v>
      </c>
      <c r="H9645" t="s">
        <v>32</v>
      </c>
      <c r="I9645" t="s">
        <v>2639</v>
      </c>
      <c r="J9645" s="1">
        <v>41811</v>
      </c>
      <c r="K9645" s="1">
        <v>41815</v>
      </c>
      <c r="L9645" t="s">
        <v>60</v>
      </c>
      <c r="M9645">
        <f>Table1[[#This Row],[Ship Date]]-Table1[[#This Row],[Order Date]]</f>
        <v>4</v>
      </c>
      <c r="N9645">
        <v>6</v>
      </c>
      <c r="O9645" t="s">
        <v>51</v>
      </c>
      <c r="P9645" s="3">
        <v>3.76</v>
      </c>
      <c r="Q9645" s="3">
        <v>2.889350478390996</v>
      </c>
      <c r="R9645" s="3">
        <f>(Table1[[#This Row],[Selling Price]]-Table1[[#This Row],[Cost Price]])</f>
        <v>0.87064952160900377</v>
      </c>
      <c r="S9645" s="12">
        <f>(Table1[[#This Row],[Profit]]/Table1[[#This Row],[Selling Price]])</f>
        <v>0.23155572383218187</v>
      </c>
      <c r="T9645">
        <v>2</v>
      </c>
      <c r="U9645" s="2">
        <f>Table1[[#This Row],[Selling Price]]*Table1[[#This Row],[Quantity]]</f>
        <v>7.52</v>
      </c>
      <c r="V9645" s="4">
        <v>0</v>
      </c>
      <c r="W9645">
        <v>281</v>
      </c>
      <c r="X9645" t="s">
        <v>36</v>
      </c>
      <c r="Y9645" t="s">
        <v>52</v>
      </c>
      <c r="Z9645" s="2">
        <v>2.5196141805934542</v>
      </c>
    </row>
    <row r="9646" spans="1:26" x14ac:dyDescent="0.35">
      <c r="A9646" t="s">
        <v>486</v>
      </c>
      <c r="B9646" t="s">
        <v>487</v>
      </c>
      <c r="C9646" t="s">
        <v>45</v>
      </c>
      <c r="D9646" t="s">
        <v>46</v>
      </c>
      <c r="E9646" t="s">
        <v>65</v>
      </c>
      <c r="F9646" t="s">
        <v>1866</v>
      </c>
      <c r="G9646" t="s">
        <v>1867</v>
      </c>
      <c r="H9646" t="s">
        <v>32</v>
      </c>
      <c r="I9646" t="s">
        <v>2647</v>
      </c>
      <c r="J9646" s="1">
        <v>41967</v>
      </c>
      <c r="K9646" s="1">
        <v>41973</v>
      </c>
      <c r="L9646" t="s">
        <v>60</v>
      </c>
      <c r="M9646">
        <f>Table1[[#This Row],[Ship Date]]-Table1[[#This Row],[Order Date]]</f>
        <v>6</v>
      </c>
      <c r="N9646">
        <v>11</v>
      </c>
      <c r="O9646" t="s">
        <v>35</v>
      </c>
      <c r="P9646" s="3">
        <v>197.58</v>
      </c>
      <c r="Q9646" s="3">
        <v>161.08425525017799</v>
      </c>
      <c r="R9646" s="3">
        <f>(Table1[[#This Row],[Selling Price]]-Table1[[#This Row],[Cost Price]])</f>
        <v>36.495744749822023</v>
      </c>
      <c r="S9646" s="12">
        <f>(Table1[[#This Row],[Profit]]/Table1[[#This Row],[Selling Price]])</f>
        <v>0.18471376024811226</v>
      </c>
      <c r="T9646">
        <v>2</v>
      </c>
      <c r="U9646" s="2">
        <f>Table1[[#This Row],[Selling Price]]*Table1[[#This Row],[Quantity]]</f>
        <v>395.16</v>
      </c>
      <c r="V9646" s="4">
        <v>0</v>
      </c>
      <c r="W9646">
        <v>495</v>
      </c>
      <c r="X9646" t="s">
        <v>68</v>
      </c>
      <c r="Y9646" t="s">
        <v>36</v>
      </c>
      <c r="Z9646" s="2">
        <v>143.930848429376</v>
      </c>
    </row>
    <row r="9647" spans="1:26" x14ac:dyDescent="0.35">
      <c r="A9647" t="s">
        <v>486</v>
      </c>
      <c r="B9647" t="s">
        <v>487</v>
      </c>
      <c r="C9647" t="s">
        <v>27</v>
      </c>
      <c r="D9647" t="s">
        <v>46</v>
      </c>
      <c r="E9647" t="s">
        <v>86</v>
      </c>
      <c r="F9647" t="s">
        <v>1088</v>
      </c>
      <c r="G9647" t="s">
        <v>1089</v>
      </c>
      <c r="H9647" t="s">
        <v>32</v>
      </c>
      <c r="I9647" t="s">
        <v>2669</v>
      </c>
      <c r="J9647" s="1">
        <v>42565</v>
      </c>
      <c r="K9647" s="1">
        <v>42569</v>
      </c>
      <c r="L9647" t="s">
        <v>34</v>
      </c>
      <c r="M9647">
        <f>Table1[[#This Row],[Ship Date]]-Table1[[#This Row],[Order Date]]</f>
        <v>4</v>
      </c>
      <c r="N9647">
        <v>7</v>
      </c>
      <c r="O9647" t="s">
        <v>51</v>
      </c>
      <c r="P9647" s="3">
        <v>9.1440000000000001</v>
      </c>
      <c r="Q9647" s="3">
        <v>6.4127528887818537</v>
      </c>
      <c r="R9647" s="3">
        <f>(Table1[[#This Row],[Selling Price]]-Table1[[#This Row],[Cost Price]])</f>
        <v>2.7312471112181465</v>
      </c>
      <c r="S9647" s="12">
        <f>(Table1[[#This Row],[Profit]]/Table1[[#This Row],[Selling Price]])</f>
        <v>0.29869281618746135</v>
      </c>
      <c r="T9647">
        <v>3</v>
      </c>
      <c r="U9647" s="2">
        <f>Table1[[#This Row],[Selling Price]]*Table1[[#This Row],[Quantity]]</f>
        <v>27.432000000000002</v>
      </c>
      <c r="V9647" s="4">
        <v>0.2</v>
      </c>
      <c r="W9647">
        <v>479</v>
      </c>
      <c r="X9647" t="s">
        <v>36</v>
      </c>
      <c r="Y9647" t="s">
        <v>52</v>
      </c>
      <c r="Z9647" s="2">
        <v>4.7673960547511829</v>
      </c>
    </row>
    <row r="9648" spans="1:26" x14ac:dyDescent="0.35">
      <c r="A9648" t="s">
        <v>486</v>
      </c>
      <c r="B9648" t="s">
        <v>487</v>
      </c>
      <c r="C9648" t="s">
        <v>39</v>
      </c>
      <c r="D9648" t="s">
        <v>46</v>
      </c>
      <c r="E9648" t="s">
        <v>102</v>
      </c>
      <c r="F9648" t="s">
        <v>2298</v>
      </c>
      <c r="G9648" t="s">
        <v>2299</v>
      </c>
      <c r="H9648" t="s">
        <v>32</v>
      </c>
      <c r="I9648" t="s">
        <v>2761</v>
      </c>
      <c r="J9648" s="1">
        <v>42516</v>
      </c>
      <c r="K9648" s="1">
        <v>42516</v>
      </c>
      <c r="L9648" t="s">
        <v>1118</v>
      </c>
      <c r="M9648">
        <f>Table1[[#This Row],[Ship Date]]-Table1[[#This Row],[Order Date]]</f>
        <v>0</v>
      </c>
      <c r="N9648">
        <v>5</v>
      </c>
      <c r="O9648" t="s">
        <v>51</v>
      </c>
      <c r="P9648" s="3">
        <v>10.368</v>
      </c>
      <c r="Q9648" s="3">
        <v>6.7437847511090014</v>
      </c>
      <c r="R9648" s="3">
        <f>(Table1[[#This Row],[Selling Price]]-Table1[[#This Row],[Cost Price]])</f>
        <v>3.6242152488909989</v>
      </c>
      <c r="S9648" s="12">
        <f>(Table1[[#This Row],[Profit]]/Table1[[#This Row],[Selling Price]])</f>
        <v>0.34955779792544356</v>
      </c>
      <c r="T9648">
        <v>2</v>
      </c>
      <c r="U9648" s="2">
        <f>Table1[[#This Row],[Selling Price]]*Table1[[#This Row],[Quantity]]</f>
        <v>20.736000000000001</v>
      </c>
      <c r="V9648" s="4">
        <v>0.2</v>
      </c>
      <c r="W9648">
        <v>334</v>
      </c>
      <c r="X9648" t="s">
        <v>36</v>
      </c>
      <c r="Y9648" t="s">
        <v>52</v>
      </c>
      <c r="Z9648" s="2">
        <v>9.751833585829603</v>
      </c>
    </row>
    <row r="9649" spans="1:26" x14ac:dyDescent="0.35">
      <c r="A9649" t="s">
        <v>486</v>
      </c>
      <c r="B9649" t="s">
        <v>487</v>
      </c>
      <c r="C9649" t="s">
        <v>27</v>
      </c>
      <c r="D9649" t="s">
        <v>46</v>
      </c>
      <c r="E9649" t="s">
        <v>102</v>
      </c>
      <c r="F9649" t="s">
        <v>2798</v>
      </c>
      <c r="G9649" t="s">
        <v>2799</v>
      </c>
      <c r="H9649" t="s">
        <v>32</v>
      </c>
      <c r="I9649" t="s">
        <v>2797</v>
      </c>
      <c r="J9649" s="1">
        <v>42243</v>
      </c>
      <c r="K9649" s="1">
        <v>42248</v>
      </c>
      <c r="L9649" t="s">
        <v>60</v>
      </c>
      <c r="M9649">
        <f>Table1[[#This Row],[Ship Date]]-Table1[[#This Row],[Order Date]]</f>
        <v>5</v>
      </c>
      <c r="N9649">
        <v>8</v>
      </c>
      <c r="O9649" t="s">
        <v>61</v>
      </c>
      <c r="P9649" s="3">
        <v>114.2</v>
      </c>
      <c r="Q9649" s="3">
        <v>89.405535570981087</v>
      </c>
      <c r="R9649" s="3">
        <f>(Table1[[#This Row],[Selling Price]]-Table1[[#This Row],[Cost Price]])</f>
        <v>24.794464429018916</v>
      </c>
      <c r="S9649" s="12">
        <f>(Table1[[#This Row],[Profit]]/Table1[[#This Row],[Selling Price]])</f>
        <v>0.21711439955358069</v>
      </c>
      <c r="T9649">
        <v>5</v>
      </c>
      <c r="U9649" s="2">
        <f>Table1[[#This Row],[Selling Price]]*Table1[[#This Row],[Quantity]]</f>
        <v>571</v>
      </c>
      <c r="V9649" s="4">
        <v>0</v>
      </c>
      <c r="W9649">
        <v>176</v>
      </c>
      <c r="X9649" t="s">
        <v>36</v>
      </c>
      <c r="Y9649" t="s">
        <v>68</v>
      </c>
      <c r="Z9649" s="2">
        <v>41.990829093981937</v>
      </c>
    </row>
    <row r="9650" spans="1:26" x14ac:dyDescent="0.35">
      <c r="A9650" t="s">
        <v>486</v>
      </c>
      <c r="B9650" t="s">
        <v>487</v>
      </c>
      <c r="C9650" t="s">
        <v>39</v>
      </c>
      <c r="D9650" t="s">
        <v>46</v>
      </c>
      <c r="E9650" t="s">
        <v>91</v>
      </c>
      <c r="F9650" t="s">
        <v>2816</v>
      </c>
      <c r="G9650" t="s">
        <v>2817</v>
      </c>
      <c r="H9650" t="s">
        <v>32</v>
      </c>
      <c r="I9650" t="s">
        <v>2815</v>
      </c>
      <c r="J9650" s="1">
        <v>42541</v>
      </c>
      <c r="K9650" s="1">
        <v>42542</v>
      </c>
      <c r="L9650" t="s">
        <v>199</v>
      </c>
      <c r="M9650">
        <f>Table1[[#This Row],[Ship Date]]-Table1[[#This Row],[Order Date]]</f>
        <v>1</v>
      </c>
      <c r="N9650">
        <v>6</v>
      </c>
      <c r="O9650" t="s">
        <v>51</v>
      </c>
      <c r="P9650" s="3">
        <v>21.78</v>
      </c>
      <c r="Q9650" s="3">
        <v>14.53244368538993</v>
      </c>
      <c r="R9650" s="3">
        <f>(Table1[[#This Row],[Selling Price]]-Table1[[#This Row],[Cost Price]])</f>
        <v>7.2475563146100708</v>
      </c>
      <c r="S9650" s="12">
        <f>(Table1[[#This Row],[Profit]]/Table1[[#This Row],[Selling Price]])</f>
        <v>0.33276199791598121</v>
      </c>
      <c r="T9650">
        <v>2</v>
      </c>
      <c r="U9650" s="2">
        <f>Table1[[#This Row],[Selling Price]]*Table1[[#This Row],[Quantity]]</f>
        <v>43.56</v>
      </c>
      <c r="V9650" s="4">
        <v>0</v>
      </c>
      <c r="W9650">
        <v>393</v>
      </c>
      <c r="X9650" t="s">
        <v>36</v>
      </c>
      <c r="Y9650" t="s">
        <v>52</v>
      </c>
      <c r="Z9650" s="2">
        <v>16.798312817065881</v>
      </c>
    </row>
    <row r="9651" spans="1:26" x14ac:dyDescent="0.35">
      <c r="A9651" t="s">
        <v>486</v>
      </c>
      <c r="B9651" t="s">
        <v>487</v>
      </c>
      <c r="C9651" t="s">
        <v>39</v>
      </c>
      <c r="D9651" t="s">
        <v>46</v>
      </c>
      <c r="E9651" t="s">
        <v>65</v>
      </c>
      <c r="F9651" t="s">
        <v>2857</v>
      </c>
      <c r="G9651" t="s">
        <v>2858</v>
      </c>
      <c r="H9651" t="s">
        <v>32</v>
      </c>
      <c r="I9651" t="s">
        <v>2859</v>
      </c>
      <c r="J9651" s="1">
        <v>42506</v>
      </c>
      <c r="K9651" s="1">
        <v>42513</v>
      </c>
      <c r="L9651" t="s">
        <v>60</v>
      </c>
      <c r="M9651">
        <f>Table1[[#This Row],[Ship Date]]-Table1[[#This Row],[Order Date]]</f>
        <v>7</v>
      </c>
      <c r="N9651">
        <v>5</v>
      </c>
      <c r="O9651" t="s">
        <v>51</v>
      </c>
      <c r="P9651" s="3">
        <v>552.55999999999995</v>
      </c>
      <c r="Q9651" s="3">
        <v>411.9016456023798</v>
      </c>
      <c r="R9651" s="3">
        <f>(Table1[[#This Row],[Selling Price]]-Table1[[#This Row],[Cost Price]])</f>
        <v>140.65835439762014</v>
      </c>
      <c r="S9651" s="12">
        <f>(Table1[[#This Row],[Profit]]/Table1[[#This Row],[Selling Price]])</f>
        <v>0.25455761256265413</v>
      </c>
      <c r="T9651">
        <v>4</v>
      </c>
      <c r="U9651" s="2">
        <f>Table1[[#This Row],[Selling Price]]*Table1[[#This Row],[Quantity]]</f>
        <v>2210.2399999999998</v>
      </c>
      <c r="V9651" s="4">
        <v>0</v>
      </c>
      <c r="W9651">
        <v>448</v>
      </c>
      <c r="X9651" t="s">
        <v>68</v>
      </c>
      <c r="Y9651" t="s">
        <v>36</v>
      </c>
      <c r="Z9651" s="2">
        <v>215.1123642064511</v>
      </c>
    </row>
    <row r="9652" spans="1:26" x14ac:dyDescent="0.35">
      <c r="A9652" t="s">
        <v>486</v>
      </c>
      <c r="B9652" t="s">
        <v>487</v>
      </c>
      <c r="C9652" t="s">
        <v>55</v>
      </c>
      <c r="D9652" t="s">
        <v>46</v>
      </c>
      <c r="E9652" t="s">
        <v>102</v>
      </c>
      <c r="F9652" t="s">
        <v>2866</v>
      </c>
      <c r="G9652" t="s">
        <v>2867</v>
      </c>
      <c r="H9652" t="s">
        <v>32</v>
      </c>
      <c r="I9652" t="s">
        <v>2863</v>
      </c>
      <c r="J9652" s="1">
        <v>42825</v>
      </c>
      <c r="K9652" s="1">
        <v>42827</v>
      </c>
      <c r="L9652" t="s">
        <v>34</v>
      </c>
      <c r="M9652">
        <f>Table1[[#This Row],[Ship Date]]-Table1[[#This Row],[Order Date]]</f>
        <v>2</v>
      </c>
      <c r="N9652">
        <v>3</v>
      </c>
      <c r="O9652" t="s">
        <v>106</v>
      </c>
      <c r="P9652" s="3">
        <v>75.040000000000006</v>
      </c>
      <c r="Q9652" s="3">
        <v>60.205547549335641</v>
      </c>
      <c r="R9652" s="3">
        <f>(Table1[[#This Row],[Selling Price]]-Table1[[#This Row],[Cost Price]])</f>
        <v>14.834452450664365</v>
      </c>
      <c r="S9652" s="12">
        <f>(Table1[[#This Row],[Profit]]/Table1[[#This Row],[Selling Price]])</f>
        <v>0.19768726613358695</v>
      </c>
      <c r="T9652">
        <v>8</v>
      </c>
      <c r="U9652" s="2">
        <f>Table1[[#This Row],[Selling Price]]*Table1[[#This Row],[Quantity]]</f>
        <v>600.32000000000005</v>
      </c>
      <c r="V9652" s="4">
        <v>0</v>
      </c>
      <c r="W9652">
        <v>188</v>
      </c>
      <c r="X9652" t="s">
        <v>36</v>
      </c>
      <c r="Y9652" t="s">
        <v>52</v>
      </c>
      <c r="Z9652" s="2">
        <v>21.389690974859828</v>
      </c>
    </row>
    <row r="9653" spans="1:26" x14ac:dyDescent="0.35">
      <c r="A9653" t="s">
        <v>486</v>
      </c>
      <c r="B9653" t="s">
        <v>487</v>
      </c>
      <c r="C9653" t="s">
        <v>27</v>
      </c>
      <c r="D9653" t="s">
        <v>46</v>
      </c>
      <c r="E9653" t="s">
        <v>65</v>
      </c>
      <c r="F9653" t="s">
        <v>3066</v>
      </c>
      <c r="G9653" t="s">
        <v>3067</v>
      </c>
      <c r="H9653" t="s">
        <v>32</v>
      </c>
      <c r="I9653" t="s">
        <v>3063</v>
      </c>
      <c r="J9653" s="1">
        <v>42706</v>
      </c>
      <c r="K9653" s="1">
        <v>42712</v>
      </c>
      <c r="L9653" t="s">
        <v>60</v>
      </c>
      <c r="M9653">
        <f>Table1[[#This Row],[Ship Date]]-Table1[[#This Row],[Order Date]]</f>
        <v>6</v>
      </c>
      <c r="N9653">
        <v>12</v>
      </c>
      <c r="O9653" t="s">
        <v>35</v>
      </c>
      <c r="P9653" s="3">
        <v>33.869999999999997</v>
      </c>
      <c r="Q9653" s="3">
        <v>22.035908349043329</v>
      </c>
      <c r="R9653" s="3">
        <f>(Table1[[#This Row],[Selling Price]]-Table1[[#This Row],[Cost Price]])</f>
        <v>11.834091650956669</v>
      </c>
      <c r="S9653" s="12">
        <f>(Table1[[#This Row],[Profit]]/Table1[[#This Row],[Selling Price]])</f>
        <v>0.34939745057445143</v>
      </c>
      <c r="T9653">
        <v>3</v>
      </c>
      <c r="U9653" s="2">
        <f>Table1[[#This Row],[Selling Price]]*Table1[[#This Row],[Quantity]]</f>
        <v>101.60999999999999</v>
      </c>
      <c r="V9653" s="4">
        <v>0</v>
      </c>
      <c r="W9653">
        <v>250</v>
      </c>
      <c r="X9653" t="s">
        <v>68</v>
      </c>
      <c r="Y9653" t="s">
        <v>52</v>
      </c>
      <c r="Z9653" s="2">
        <v>15.684569264088831</v>
      </c>
    </row>
    <row r="9654" spans="1:26" x14ac:dyDescent="0.35">
      <c r="A9654" t="s">
        <v>486</v>
      </c>
      <c r="B9654" t="s">
        <v>487</v>
      </c>
      <c r="C9654" t="s">
        <v>27</v>
      </c>
      <c r="D9654" t="s">
        <v>46</v>
      </c>
      <c r="E9654" t="s">
        <v>75</v>
      </c>
      <c r="F9654" t="s">
        <v>2503</v>
      </c>
      <c r="G9654" t="s">
        <v>2504</v>
      </c>
      <c r="H9654" t="s">
        <v>32</v>
      </c>
      <c r="I9654" t="s">
        <v>3087</v>
      </c>
      <c r="J9654" s="1">
        <v>41990</v>
      </c>
      <c r="K9654" s="1">
        <v>41992</v>
      </c>
      <c r="L9654" t="s">
        <v>34</v>
      </c>
      <c r="M9654">
        <f>Table1[[#This Row],[Ship Date]]-Table1[[#This Row],[Order Date]]</f>
        <v>2</v>
      </c>
      <c r="N9654">
        <v>12</v>
      </c>
      <c r="O9654" t="s">
        <v>35</v>
      </c>
      <c r="P9654" s="3">
        <v>40.049999999999997</v>
      </c>
      <c r="Q9654" s="3">
        <v>33.323099448305399</v>
      </c>
      <c r="R9654" s="3">
        <f>(Table1[[#This Row],[Selling Price]]-Table1[[#This Row],[Cost Price]])</f>
        <v>6.7269005516945981</v>
      </c>
      <c r="S9654" s="12">
        <f>(Table1[[#This Row],[Profit]]/Table1[[#This Row],[Selling Price]])</f>
        <v>0.16796256059162543</v>
      </c>
      <c r="T9654">
        <v>3</v>
      </c>
      <c r="U9654" s="2">
        <f>Table1[[#This Row],[Selling Price]]*Table1[[#This Row],[Quantity]]</f>
        <v>120.14999999999999</v>
      </c>
      <c r="V9654" s="4">
        <v>0</v>
      </c>
      <c r="W9654">
        <v>454</v>
      </c>
      <c r="X9654" t="s">
        <v>36</v>
      </c>
      <c r="Y9654" t="s">
        <v>68</v>
      </c>
      <c r="Z9654" s="2">
        <v>46.883659200194693</v>
      </c>
    </row>
    <row r="9655" spans="1:26" x14ac:dyDescent="0.35">
      <c r="A9655" t="s">
        <v>486</v>
      </c>
      <c r="B9655" t="s">
        <v>487</v>
      </c>
      <c r="C9655" t="s">
        <v>55</v>
      </c>
      <c r="D9655" t="s">
        <v>46</v>
      </c>
      <c r="E9655" t="s">
        <v>86</v>
      </c>
      <c r="F9655" t="s">
        <v>2571</v>
      </c>
      <c r="G9655" t="s">
        <v>2572</v>
      </c>
      <c r="H9655" t="s">
        <v>32</v>
      </c>
      <c r="I9655" t="s">
        <v>3314</v>
      </c>
      <c r="J9655" s="1">
        <v>43038</v>
      </c>
      <c r="K9655" s="1">
        <v>43045</v>
      </c>
      <c r="L9655" t="s">
        <v>60</v>
      </c>
      <c r="M9655">
        <f>Table1[[#This Row],[Ship Date]]-Table1[[#This Row],[Order Date]]</f>
        <v>7</v>
      </c>
      <c r="N9655">
        <v>10</v>
      </c>
      <c r="O9655" t="s">
        <v>61</v>
      </c>
      <c r="P9655" s="3">
        <v>13.904</v>
      </c>
      <c r="Q9655" s="3">
        <v>9.9299508679176913</v>
      </c>
      <c r="R9655" s="3">
        <f>(Table1[[#This Row],[Selling Price]]-Table1[[#This Row],[Cost Price]])</f>
        <v>3.9740491320823086</v>
      </c>
      <c r="S9655" s="12">
        <f>(Table1[[#This Row],[Profit]]/Table1[[#This Row],[Selling Price]])</f>
        <v>0.285820564735494</v>
      </c>
      <c r="T9655">
        <v>2</v>
      </c>
      <c r="U9655" s="2">
        <f>Table1[[#This Row],[Selling Price]]*Table1[[#This Row],[Quantity]]</f>
        <v>27.808</v>
      </c>
      <c r="V9655" s="4">
        <v>0.2</v>
      </c>
      <c r="W9655">
        <v>114</v>
      </c>
      <c r="X9655" t="s">
        <v>68</v>
      </c>
      <c r="Y9655" t="s">
        <v>36</v>
      </c>
      <c r="Z9655" s="2">
        <v>20.797985979416371</v>
      </c>
    </row>
    <row r="9656" spans="1:26" x14ac:dyDescent="0.35">
      <c r="A9656" t="s">
        <v>486</v>
      </c>
      <c r="B9656" t="s">
        <v>487</v>
      </c>
      <c r="C9656" t="s">
        <v>27</v>
      </c>
      <c r="D9656" t="s">
        <v>46</v>
      </c>
      <c r="E9656" t="s">
        <v>65</v>
      </c>
      <c r="F9656" t="s">
        <v>278</v>
      </c>
      <c r="G9656" t="s">
        <v>279</v>
      </c>
      <c r="H9656" t="s">
        <v>32</v>
      </c>
      <c r="I9656" t="s">
        <v>3333</v>
      </c>
      <c r="J9656" s="1">
        <v>42508</v>
      </c>
      <c r="K9656" s="1">
        <v>42514</v>
      </c>
      <c r="L9656" t="s">
        <v>60</v>
      </c>
      <c r="M9656">
        <f>Table1[[#This Row],[Ship Date]]-Table1[[#This Row],[Order Date]]</f>
        <v>6</v>
      </c>
      <c r="N9656">
        <v>5</v>
      </c>
      <c r="O9656" t="s">
        <v>51</v>
      </c>
      <c r="P9656" s="3">
        <v>104.28</v>
      </c>
      <c r="Q9656" s="3">
        <v>87.191514193843616</v>
      </c>
      <c r="R9656" s="3">
        <f>(Table1[[#This Row],[Selling Price]]-Table1[[#This Row],[Cost Price]])</f>
        <v>17.088485806156385</v>
      </c>
      <c r="S9656" s="12">
        <f>(Table1[[#This Row],[Profit]]/Table1[[#This Row],[Selling Price]])</f>
        <v>0.16387117190406966</v>
      </c>
      <c r="T9656">
        <v>3</v>
      </c>
      <c r="U9656" s="2">
        <f>Table1[[#This Row],[Selling Price]]*Table1[[#This Row],[Quantity]]</f>
        <v>312.84000000000003</v>
      </c>
      <c r="V9656" s="4">
        <v>0</v>
      </c>
      <c r="W9656">
        <v>444</v>
      </c>
      <c r="X9656" t="s">
        <v>68</v>
      </c>
      <c r="Y9656" t="s">
        <v>68</v>
      </c>
      <c r="Z9656" s="2">
        <v>71.285245662358903</v>
      </c>
    </row>
    <row r="9657" spans="1:26" x14ac:dyDescent="0.35">
      <c r="A9657" t="s">
        <v>486</v>
      </c>
      <c r="B9657" t="s">
        <v>487</v>
      </c>
      <c r="C9657" t="s">
        <v>27</v>
      </c>
      <c r="D9657" t="s">
        <v>46</v>
      </c>
      <c r="E9657" t="s">
        <v>65</v>
      </c>
      <c r="F9657" t="s">
        <v>338</v>
      </c>
      <c r="G9657" t="s">
        <v>339</v>
      </c>
      <c r="H9657" t="s">
        <v>32</v>
      </c>
      <c r="I9657" t="s">
        <v>3378</v>
      </c>
      <c r="J9657" s="1">
        <v>42509</v>
      </c>
      <c r="K9657" s="1">
        <v>42514</v>
      </c>
      <c r="L9657" t="s">
        <v>60</v>
      </c>
      <c r="M9657">
        <f>Table1[[#This Row],[Ship Date]]-Table1[[#This Row],[Order Date]]</f>
        <v>5</v>
      </c>
      <c r="N9657">
        <v>5</v>
      </c>
      <c r="O9657" t="s">
        <v>51</v>
      </c>
      <c r="P9657" s="3">
        <v>454.9</v>
      </c>
      <c r="Q9657" s="3">
        <v>340.22979155935229</v>
      </c>
      <c r="R9657" s="3">
        <f>(Table1[[#This Row],[Selling Price]]-Table1[[#This Row],[Cost Price]])</f>
        <v>114.67020844064768</v>
      </c>
      <c r="S9657" s="12">
        <f>(Table1[[#This Row],[Profit]]/Table1[[#This Row],[Selling Price]])</f>
        <v>0.25207783785589732</v>
      </c>
      <c r="T9657">
        <v>5</v>
      </c>
      <c r="U9657" s="2">
        <f>Table1[[#This Row],[Selling Price]]*Table1[[#This Row],[Quantity]]</f>
        <v>2274.5</v>
      </c>
      <c r="V9657" s="4">
        <v>0</v>
      </c>
      <c r="W9657">
        <v>203</v>
      </c>
      <c r="X9657" t="s">
        <v>36</v>
      </c>
      <c r="Y9657" t="s">
        <v>36</v>
      </c>
      <c r="Z9657" s="2">
        <v>203.95991863669121</v>
      </c>
    </row>
    <row r="9658" spans="1:26" x14ac:dyDescent="0.35">
      <c r="A9658" t="s">
        <v>486</v>
      </c>
      <c r="B9658" t="s">
        <v>487</v>
      </c>
      <c r="C9658" t="s">
        <v>27</v>
      </c>
      <c r="D9658" t="s">
        <v>46</v>
      </c>
      <c r="E9658" t="s">
        <v>47</v>
      </c>
      <c r="F9658" t="s">
        <v>3497</v>
      </c>
      <c r="G9658" t="s">
        <v>3498</v>
      </c>
      <c r="H9658" t="s">
        <v>32</v>
      </c>
      <c r="I9658" t="s">
        <v>3499</v>
      </c>
      <c r="J9658" s="1">
        <v>42351</v>
      </c>
      <c r="K9658" s="1">
        <v>42353</v>
      </c>
      <c r="L9658" t="s">
        <v>34</v>
      </c>
      <c r="M9658">
        <f>Table1[[#This Row],[Ship Date]]-Table1[[#This Row],[Order Date]]</f>
        <v>2</v>
      </c>
      <c r="N9658">
        <v>12</v>
      </c>
      <c r="O9658" t="s">
        <v>35</v>
      </c>
      <c r="P9658" s="3">
        <v>9.9600000000000009</v>
      </c>
      <c r="Q9658" s="3">
        <v>6.5324799641269378</v>
      </c>
      <c r="R9658" s="3">
        <f>(Table1[[#This Row],[Selling Price]]-Table1[[#This Row],[Cost Price]])</f>
        <v>3.4275200358730631</v>
      </c>
      <c r="S9658" s="12">
        <f>(Table1[[#This Row],[Profit]]/Table1[[#This Row],[Selling Price]])</f>
        <v>0.344128517657938</v>
      </c>
      <c r="T9658">
        <v>2</v>
      </c>
      <c r="U9658" s="2">
        <f>Table1[[#This Row],[Selling Price]]*Table1[[#This Row],[Quantity]]</f>
        <v>19.920000000000002</v>
      </c>
      <c r="V9658" s="4">
        <v>0</v>
      </c>
      <c r="W9658">
        <v>480</v>
      </c>
      <c r="X9658" t="s">
        <v>36</v>
      </c>
      <c r="Y9658" t="s">
        <v>52</v>
      </c>
      <c r="Z9658" s="2">
        <v>16.835051862111978</v>
      </c>
    </row>
    <row r="9659" spans="1:26" x14ac:dyDescent="0.35">
      <c r="A9659" t="s">
        <v>486</v>
      </c>
      <c r="B9659" t="s">
        <v>487</v>
      </c>
      <c r="C9659" t="s">
        <v>45</v>
      </c>
      <c r="D9659" t="s">
        <v>46</v>
      </c>
      <c r="E9659" t="s">
        <v>91</v>
      </c>
      <c r="F9659" t="s">
        <v>410</v>
      </c>
      <c r="G9659" t="s">
        <v>411</v>
      </c>
      <c r="H9659" t="s">
        <v>32</v>
      </c>
      <c r="I9659" t="s">
        <v>3689</v>
      </c>
      <c r="J9659" s="1">
        <v>42980</v>
      </c>
      <c r="K9659" s="1">
        <v>42984</v>
      </c>
      <c r="L9659" t="s">
        <v>60</v>
      </c>
      <c r="M9659">
        <f>Table1[[#This Row],[Ship Date]]-Table1[[#This Row],[Order Date]]</f>
        <v>4</v>
      </c>
      <c r="N9659">
        <v>9</v>
      </c>
      <c r="O9659" t="s">
        <v>61</v>
      </c>
      <c r="P9659" s="3">
        <v>12.98</v>
      </c>
      <c r="Q9659" s="3">
        <v>9.7465353415005822</v>
      </c>
      <c r="R9659" s="3">
        <f>(Table1[[#This Row],[Selling Price]]-Table1[[#This Row],[Cost Price]])</f>
        <v>3.2334646584994182</v>
      </c>
      <c r="S9659" s="12">
        <f>(Table1[[#This Row],[Profit]]/Table1[[#This Row],[Selling Price]])</f>
        <v>0.24911129880581034</v>
      </c>
      <c r="T9659">
        <v>1</v>
      </c>
      <c r="U9659" s="2">
        <f>Table1[[#This Row],[Selling Price]]*Table1[[#This Row],[Quantity]]</f>
        <v>12.98</v>
      </c>
      <c r="V9659" s="4">
        <v>0</v>
      </c>
      <c r="W9659">
        <v>213</v>
      </c>
      <c r="X9659" t="s">
        <v>36</v>
      </c>
      <c r="Y9659" t="s">
        <v>52</v>
      </c>
      <c r="Z9659" s="2">
        <v>32.267768314527117</v>
      </c>
    </row>
    <row r="9660" spans="1:26" x14ac:dyDescent="0.35">
      <c r="A9660" t="s">
        <v>486</v>
      </c>
      <c r="B9660" t="s">
        <v>487</v>
      </c>
      <c r="C9660" t="s">
        <v>27</v>
      </c>
      <c r="D9660" t="s">
        <v>46</v>
      </c>
      <c r="E9660" t="s">
        <v>65</v>
      </c>
      <c r="F9660" t="s">
        <v>3852</v>
      </c>
      <c r="G9660" t="s">
        <v>3853</v>
      </c>
      <c r="H9660" t="s">
        <v>32</v>
      </c>
      <c r="I9660" t="s">
        <v>3847</v>
      </c>
      <c r="J9660" s="1">
        <v>42308</v>
      </c>
      <c r="K9660" s="1">
        <v>42308</v>
      </c>
      <c r="L9660" t="s">
        <v>1118</v>
      </c>
      <c r="M9660">
        <f>Table1[[#This Row],[Ship Date]]-Table1[[#This Row],[Order Date]]</f>
        <v>0</v>
      </c>
      <c r="N9660">
        <v>10</v>
      </c>
      <c r="O9660" t="s">
        <v>61</v>
      </c>
      <c r="P9660" s="3">
        <v>46.84</v>
      </c>
      <c r="Q9660" s="3">
        <v>36.446466063943497</v>
      </c>
      <c r="R9660" s="3">
        <f>(Table1[[#This Row],[Selling Price]]-Table1[[#This Row],[Cost Price]])</f>
        <v>10.393533936056507</v>
      </c>
      <c r="S9660" s="12">
        <f>(Table1[[#This Row],[Profit]]/Table1[[#This Row],[Selling Price]])</f>
        <v>0.22189440512503214</v>
      </c>
      <c r="T9660">
        <v>2</v>
      </c>
      <c r="U9660" s="2">
        <f>Table1[[#This Row],[Selling Price]]*Table1[[#This Row],[Quantity]]</f>
        <v>93.68</v>
      </c>
      <c r="V9660" s="4">
        <v>0</v>
      </c>
      <c r="W9660">
        <v>475</v>
      </c>
      <c r="X9660" t="s">
        <v>36</v>
      </c>
      <c r="Y9660" t="s">
        <v>68</v>
      </c>
      <c r="Z9660" s="2">
        <v>47.003654104760827</v>
      </c>
    </row>
    <row r="9661" spans="1:26" x14ac:dyDescent="0.35">
      <c r="A9661" t="s">
        <v>486</v>
      </c>
      <c r="B9661" t="s">
        <v>487</v>
      </c>
      <c r="C9661" t="s">
        <v>45</v>
      </c>
      <c r="D9661" t="s">
        <v>46</v>
      </c>
      <c r="E9661" t="s">
        <v>539</v>
      </c>
      <c r="F9661" t="s">
        <v>3887</v>
      </c>
      <c r="G9661" t="s">
        <v>3888</v>
      </c>
      <c r="H9661" t="s">
        <v>32</v>
      </c>
      <c r="I9661" t="s">
        <v>3886</v>
      </c>
      <c r="J9661" s="1">
        <v>41796</v>
      </c>
      <c r="K9661" s="1">
        <v>41801</v>
      </c>
      <c r="L9661" t="s">
        <v>60</v>
      </c>
      <c r="M9661">
        <f>Table1[[#This Row],[Ship Date]]-Table1[[#This Row],[Order Date]]</f>
        <v>5</v>
      </c>
      <c r="N9661">
        <v>6</v>
      </c>
      <c r="O9661" t="s">
        <v>51</v>
      </c>
      <c r="P9661" s="3">
        <v>17.14</v>
      </c>
      <c r="Q9661" s="3">
        <v>11.97784637257131</v>
      </c>
      <c r="R9661" s="3">
        <f>(Table1[[#This Row],[Selling Price]]-Table1[[#This Row],[Cost Price]])</f>
        <v>5.1621536274286903</v>
      </c>
      <c r="S9661" s="12">
        <f>(Table1[[#This Row],[Profit]]/Table1[[#This Row],[Selling Price]])</f>
        <v>0.30117582423737982</v>
      </c>
      <c r="T9661">
        <v>2</v>
      </c>
      <c r="U9661" s="2">
        <f>Table1[[#This Row],[Selling Price]]*Table1[[#This Row],[Quantity]]</f>
        <v>34.28</v>
      </c>
      <c r="V9661" s="4">
        <v>0</v>
      </c>
      <c r="W9661">
        <v>444</v>
      </c>
      <c r="X9661" t="s">
        <v>36</v>
      </c>
      <c r="Y9661" t="s">
        <v>52</v>
      </c>
      <c r="Z9661" s="2">
        <v>12.738848269686519</v>
      </c>
    </row>
    <row r="9662" spans="1:26" x14ac:dyDescent="0.35">
      <c r="A9662" t="s">
        <v>486</v>
      </c>
      <c r="B9662" t="s">
        <v>487</v>
      </c>
      <c r="C9662" t="s">
        <v>39</v>
      </c>
      <c r="D9662" t="s">
        <v>46</v>
      </c>
      <c r="E9662" t="s">
        <v>86</v>
      </c>
      <c r="F9662" t="s">
        <v>1061</v>
      </c>
      <c r="G9662" t="s">
        <v>1062</v>
      </c>
      <c r="H9662" t="s">
        <v>32</v>
      </c>
      <c r="I9662" t="s">
        <v>3913</v>
      </c>
      <c r="J9662" s="1">
        <v>42656</v>
      </c>
      <c r="K9662" s="1">
        <v>42662</v>
      </c>
      <c r="L9662" t="s">
        <v>60</v>
      </c>
      <c r="M9662">
        <f>Table1[[#This Row],[Ship Date]]-Table1[[#This Row],[Order Date]]</f>
        <v>6</v>
      </c>
      <c r="N9662">
        <v>10</v>
      </c>
      <c r="O9662" t="s">
        <v>61</v>
      </c>
      <c r="P9662" s="3">
        <v>6.2859999999999996</v>
      </c>
      <c r="Q9662" s="3">
        <v>4.4057114532174451</v>
      </c>
      <c r="R9662" s="3">
        <f>(Table1[[#This Row],[Selling Price]]-Table1[[#This Row],[Cost Price]])</f>
        <v>1.8802885467825545</v>
      </c>
      <c r="S9662" s="12">
        <f>(Table1[[#This Row],[Profit]]/Table1[[#This Row],[Selling Price]])</f>
        <v>0.29912321775096318</v>
      </c>
      <c r="T9662">
        <v>7</v>
      </c>
      <c r="U9662" s="2">
        <f>Table1[[#This Row],[Selling Price]]*Table1[[#This Row],[Quantity]]</f>
        <v>44.001999999999995</v>
      </c>
      <c r="V9662" s="4">
        <v>0.8</v>
      </c>
      <c r="W9662">
        <v>265</v>
      </c>
      <c r="X9662" t="s">
        <v>68</v>
      </c>
      <c r="Y9662" t="s">
        <v>52</v>
      </c>
      <c r="Z9662" s="2">
        <v>3.6773325616852728</v>
      </c>
    </row>
    <row r="9663" spans="1:26" x14ac:dyDescent="0.35">
      <c r="A9663" t="s">
        <v>486</v>
      </c>
      <c r="B9663" t="s">
        <v>487</v>
      </c>
      <c r="C9663" t="s">
        <v>27</v>
      </c>
      <c r="D9663" t="s">
        <v>46</v>
      </c>
      <c r="E9663" t="s">
        <v>91</v>
      </c>
      <c r="F9663" t="s">
        <v>3936</v>
      </c>
      <c r="G9663" t="s">
        <v>3937</v>
      </c>
      <c r="H9663" t="s">
        <v>32</v>
      </c>
      <c r="I9663" t="s">
        <v>3935</v>
      </c>
      <c r="J9663" s="1">
        <v>42714</v>
      </c>
      <c r="K9663" s="1">
        <v>42721</v>
      </c>
      <c r="L9663" t="s">
        <v>60</v>
      </c>
      <c r="M9663">
        <f>Table1[[#This Row],[Ship Date]]-Table1[[#This Row],[Order Date]]</f>
        <v>7</v>
      </c>
      <c r="N9663">
        <v>12</v>
      </c>
      <c r="O9663" t="s">
        <v>35</v>
      </c>
      <c r="P9663" s="3">
        <v>35.1</v>
      </c>
      <c r="Q9663" s="3">
        <v>26.127258121319041</v>
      </c>
      <c r="R9663" s="3">
        <f>(Table1[[#This Row],[Selling Price]]-Table1[[#This Row],[Cost Price]])</f>
        <v>8.9727418786809601</v>
      </c>
      <c r="S9663" s="12">
        <f>(Table1[[#This Row],[Profit]]/Table1[[#This Row],[Selling Price]])</f>
        <v>0.25563367175729229</v>
      </c>
      <c r="T9663">
        <v>3</v>
      </c>
      <c r="U9663" s="2">
        <f>Table1[[#This Row],[Selling Price]]*Table1[[#This Row],[Quantity]]</f>
        <v>105.30000000000001</v>
      </c>
      <c r="V9663" s="4">
        <v>0</v>
      </c>
      <c r="W9663">
        <v>138</v>
      </c>
      <c r="X9663" t="s">
        <v>68</v>
      </c>
      <c r="Y9663" t="s">
        <v>52</v>
      </c>
      <c r="Z9663" s="2">
        <v>11.83571290628494</v>
      </c>
    </row>
    <row r="9664" spans="1:26" x14ac:dyDescent="0.35">
      <c r="A9664" t="s">
        <v>486</v>
      </c>
      <c r="B9664" t="s">
        <v>487</v>
      </c>
      <c r="C9664" t="s">
        <v>27</v>
      </c>
      <c r="D9664" t="s">
        <v>46</v>
      </c>
      <c r="E9664" t="s">
        <v>91</v>
      </c>
      <c r="F9664" t="s">
        <v>4003</v>
      </c>
      <c r="G9664" t="s">
        <v>4004</v>
      </c>
      <c r="H9664" t="s">
        <v>32</v>
      </c>
      <c r="I9664" t="s">
        <v>4002</v>
      </c>
      <c r="J9664" s="1">
        <v>42050</v>
      </c>
      <c r="K9664" s="1">
        <v>42053</v>
      </c>
      <c r="L9664" t="s">
        <v>34</v>
      </c>
      <c r="M9664">
        <f>Table1[[#This Row],[Ship Date]]-Table1[[#This Row],[Order Date]]</f>
        <v>3</v>
      </c>
      <c r="N9664">
        <v>2</v>
      </c>
      <c r="O9664" t="s">
        <v>106</v>
      </c>
      <c r="P9664" s="3">
        <v>541.44000000000005</v>
      </c>
      <c r="Q9664" s="3">
        <v>383.02512895295598</v>
      </c>
      <c r="R9664" s="3">
        <f>(Table1[[#This Row],[Selling Price]]-Table1[[#This Row],[Cost Price]])</f>
        <v>158.41487104704407</v>
      </c>
      <c r="S9664" s="12">
        <f>(Table1[[#This Row],[Profit]]/Table1[[#This Row],[Selling Price]])</f>
        <v>0.29258065722341176</v>
      </c>
      <c r="T9664">
        <v>6</v>
      </c>
      <c r="U9664" s="2">
        <f>Table1[[#This Row],[Selling Price]]*Table1[[#This Row],[Quantity]]</f>
        <v>3248.6400000000003</v>
      </c>
      <c r="V9664" s="4">
        <v>0</v>
      </c>
      <c r="W9664">
        <v>431</v>
      </c>
      <c r="X9664" t="s">
        <v>36</v>
      </c>
      <c r="Y9664" t="s">
        <v>36</v>
      </c>
      <c r="Z9664" s="2">
        <v>191.42794780282219</v>
      </c>
    </row>
    <row r="9665" spans="1:26" x14ac:dyDescent="0.35">
      <c r="A9665" t="s">
        <v>486</v>
      </c>
      <c r="B9665" t="s">
        <v>487</v>
      </c>
      <c r="C9665" t="s">
        <v>27</v>
      </c>
      <c r="D9665" t="s">
        <v>46</v>
      </c>
      <c r="E9665" t="s">
        <v>102</v>
      </c>
      <c r="F9665" t="s">
        <v>1099</v>
      </c>
      <c r="G9665" t="s">
        <v>1100</v>
      </c>
      <c r="H9665" t="s">
        <v>32</v>
      </c>
      <c r="I9665" t="s">
        <v>4043</v>
      </c>
      <c r="J9665" s="1">
        <v>42616</v>
      </c>
      <c r="K9665" s="1">
        <v>42618</v>
      </c>
      <c r="L9665" t="s">
        <v>199</v>
      </c>
      <c r="M9665">
        <f>Table1[[#This Row],[Ship Date]]-Table1[[#This Row],[Order Date]]</f>
        <v>2</v>
      </c>
      <c r="N9665">
        <v>9</v>
      </c>
      <c r="O9665" t="s">
        <v>61</v>
      </c>
      <c r="P9665" s="3">
        <v>48.16</v>
      </c>
      <c r="Q9665" s="3">
        <v>32.61498705031557</v>
      </c>
      <c r="R9665" s="3">
        <f>(Table1[[#This Row],[Selling Price]]-Table1[[#This Row],[Cost Price]])</f>
        <v>15.545012949684427</v>
      </c>
      <c r="S9665" s="12">
        <f>(Table1[[#This Row],[Profit]]/Table1[[#This Row],[Selling Price]])</f>
        <v>0.32277850809145409</v>
      </c>
      <c r="T9665">
        <v>7</v>
      </c>
      <c r="U9665" s="2">
        <f>Table1[[#This Row],[Selling Price]]*Table1[[#This Row],[Quantity]]</f>
        <v>337.12</v>
      </c>
      <c r="V9665" s="4">
        <v>0</v>
      </c>
      <c r="W9665">
        <v>279</v>
      </c>
      <c r="X9665" t="s">
        <v>36</v>
      </c>
      <c r="Y9665" t="s">
        <v>52</v>
      </c>
      <c r="Z9665" s="2">
        <v>13.480737580499291</v>
      </c>
    </row>
    <row r="9666" spans="1:26" x14ac:dyDescent="0.35">
      <c r="A9666" t="s">
        <v>486</v>
      </c>
      <c r="B9666" t="s">
        <v>487</v>
      </c>
      <c r="C9666" t="s">
        <v>39</v>
      </c>
      <c r="D9666" t="s">
        <v>46</v>
      </c>
      <c r="E9666" t="s">
        <v>102</v>
      </c>
      <c r="F9666" t="s">
        <v>4167</v>
      </c>
      <c r="G9666" t="s">
        <v>4168</v>
      </c>
      <c r="H9666" t="s">
        <v>32</v>
      </c>
      <c r="I9666" t="s">
        <v>4166</v>
      </c>
      <c r="J9666" s="1">
        <v>42344</v>
      </c>
      <c r="K9666" s="1">
        <v>42348</v>
      </c>
      <c r="L9666" t="s">
        <v>60</v>
      </c>
      <c r="M9666">
        <f>Table1[[#This Row],[Ship Date]]-Table1[[#This Row],[Order Date]]</f>
        <v>4</v>
      </c>
      <c r="N9666">
        <v>12</v>
      </c>
      <c r="O9666" t="s">
        <v>35</v>
      </c>
      <c r="P9666" s="3">
        <v>41.86</v>
      </c>
      <c r="Q9666" s="3">
        <v>32.830084265957012</v>
      </c>
      <c r="R9666" s="3">
        <f>(Table1[[#This Row],[Selling Price]]-Table1[[#This Row],[Cost Price]])</f>
        <v>9.0299157340429872</v>
      </c>
      <c r="S9666" s="12">
        <f>(Table1[[#This Row],[Profit]]/Table1[[#This Row],[Selling Price]])</f>
        <v>0.21571705050269918</v>
      </c>
      <c r="T9666">
        <v>7</v>
      </c>
      <c r="U9666" s="2">
        <f>Table1[[#This Row],[Selling Price]]*Table1[[#This Row],[Quantity]]</f>
        <v>293.02</v>
      </c>
      <c r="V9666" s="4">
        <v>0</v>
      </c>
      <c r="W9666">
        <v>238</v>
      </c>
      <c r="X9666" t="s">
        <v>36</v>
      </c>
      <c r="Y9666" t="s">
        <v>52</v>
      </c>
      <c r="Z9666" s="2">
        <v>10.874176873063391</v>
      </c>
    </row>
    <row r="9667" spans="1:26" x14ac:dyDescent="0.35">
      <c r="A9667" t="s">
        <v>486</v>
      </c>
      <c r="B9667" t="s">
        <v>487</v>
      </c>
      <c r="C9667" t="s">
        <v>39</v>
      </c>
      <c r="D9667" t="s">
        <v>46</v>
      </c>
      <c r="E9667" t="s">
        <v>102</v>
      </c>
      <c r="F9667" t="s">
        <v>2486</v>
      </c>
      <c r="G9667" t="s">
        <v>192</v>
      </c>
      <c r="H9667" t="s">
        <v>32</v>
      </c>
      <c r="I9667" t="s">
        <v>4378</v>
      </c>
      <c r="J9667" s="1">
        <v>42525</v>
      </c>
      <c r="K9667" s="1">
        <v>42525</v>
      </c>
      <c r="L9667" t="s">
        <v>1118</v>
      </c>
      <c r="M9667">
        <f>Table1[[#This Row],[Ship Date]]-Table1[[#This Row],[Order Date]]</f>
        <v>0</v>
      </c>
      <c r="N9667">
        <v>6</v>
      </c>
      <c r="O9667" t="s">
        <v>51</v>
      </c>
      <c r="P9667" s="3">
        <v>14.94</v>
      </c>
      <c r="Q9667" s="3">
        <v>10.756844894071451</v>
      </c>
      <c r="R9667" s="3">
        <f>(Table1[[#This Row],[Selling Price]]-Table1[[#This Row],[Cost Price]])</f>
        <v>4.1831551059285488</v>
      </c>
      <c r="S9667" s="12">
        <f>(Table1[[#This Row],[Profit]]/Table1[[#This Row],[Selling Price]])</f>
        <v>0.27999699504207154</v>
      </c>
      <c r="T9667">
        <v>3</v>
      </c>
      <c r="U9667" s="2">
        <f>Table1[[#This Row],[Selling Price]]*Table1[[#This Row],[Quantity]]</f>
        <v>44.82</v>
      </c>
      <c r="V9667" s="4">
        <v>0</v>
      </c>
      <c r="W9667">
        <v>340</v>
      </c>
      <c r="X9667" t="s">
        <v>36</v>
      </c>
      <c r="Y9667" t="s">
        <v>52</v>
      </c>
      <c r="Z9667" s="2">
        <v>4.1599480765990338</v>
      </c>
    </row>
    <row r="9668" spans="1:26" x14ac:dyDescent="0.35">
      <c r="A9668" t="s">
        <v>486</v>
      </c>
      <c r="B9668" t="s">
        <v>487</v>
      </c>
      <c r="C9668" t="s">
        <v>45</v>
      </c>
      <c r="D9668" t="s">
        <v>46</v>
      </c>
      <c r="E9668" t="s">
        <v>86</v>
      </c>
      <c r="F9668" t="s">
        <v>3248</v>
      </c>
      <c r="G9668" t="s">
        <v>3249</v>
      </c>
      <c r="H9668" t="s">
        <v>32</v>
      </c>
      <c r="I9668" t="s">
        <v>4381</v>
      </c>
      <c r="J9668" s="1">
        <v>41989</v>
      </c>
      <c r="K9668" s="1">
        <v>41994</v>
      </c>
      <c r="L9668" t="s">
        <v>60</v>
      </c>
      <c r="M9668">
        <f>Table1[[#This Row],[Ship Date]]-Table1[[#This Row],[Order Date]]</f>
        <v>5</v>
      </c>
      <c r="N9668">
        <v>12</v>
      </c>
      <c r="O9668" t="s">
        <v>35</v>
      </c>
      <c r="P9668" s="3">
        <v>1.167</v>
      </c>
      <c r="Q9668" s="3">
        <v>0.91484457767428096</v>
      </c>
      <c r="R9668" s="3">
        <f>(Table1[[#This Row],[Selling Price]]-Table1[[#This Row],[Cost Price]])</f>
        <v>0.25215542232571908</v>
      </c>
      <c r="S9668" s="12">
        <f>(Table1[[#This Row],[Profit]]/Table1[[#This Row],[Selling Price]])</f>
        <v>0.21607148442649449</v>
      </c>
      <c r="T9668">
        <v>1</v>
      </c>
      <c r="U9668" s="2">
        <f>Table1[[#This Row],[Selling Price]]*Table1[[#This Row],[Quantity]]</f>
        <v>1.167</v>
      </c>
      <c r="V9668" s="4">
        <v>0.7</v>
      </c>
      <c r="W9668">
        <v>444</v>
      </c>
      <c r="X9668" t="s">
        <v>36</v>
      </c>
      <c r="Y9668" t="s">
        <v>52</v>
      </c>
      <c r="Z9668" s="2">
        <v>4.8312797735175712</v>
      </c>
    </row>
    <row r="9669" spans="1:26" x14ac:dyDescent="0.35">
      <c r="A9669" t="s">
        <v>486</v>
      </c>
      <c r="B9669" t="s">
        <v>487</v>
      </c>
      <c r="C9669" t="s">
        <v>55</v>
      </c>
      <c r="D9669" t="s">
        <v>46</v>
      </c>
      <c r="E9669" t="s">
        <v>86</v>
      </c>
      <c r="F9669" t="s">
        <v>1573</v>
      </c>
      <c r="G9669" t="s">
        <v>1574</v>
      </c>
      <c r="H9669" t="s">
        <v>32</v>
      </c>
      <c r="I9669" t="s">
        <v>4756</v>
      </c>
      <c r="J9669" s="1">
        <v>41811</v>
      </c>
      <c r="K9669" s="1">
        <v>41815</v>
      </c>
      <c r="L9669" t="s">
        <v>60</v>
      </c>
      <c r="M9669">
        <f>Table1[[#This Row],[Ship Date]]-Table1[[#This Row],[Order Date]]</f>
        <v>4</v>
      </c>
      <c r="N9669">
        <v>6</v>
      </c>
      <c r="O9669" t="s">
        <v>51</v>
      </c>
      <c r="P9669" s="3">
        <v>9.0060000000000002</v>
      </c>
      <c r="Q9669" s="3">
        <v>7.0342488212439536</v>
      </c>
      <c r="R9669" s="3">
        <f>(Table1[[#This Row],[Selling Price]]-Table1[[#This Row],[Cost Price]])</f>
        <v>1.9717511787560467</v>
      </c>
      <c r="S9669" s="12">
        <f>(Table1[[#This Row],[Profit]]/Table1[[#This Row],[Selling Price]])</f>
        <v>0.21893750596891479</v>
      </c>
      <c r="T9669">
        <v>2</v>
      </c>
      <c r="U9669" s="2">
        <f>Table1[[#This Row],[Selling Price]]*Table1[[#This Row],[Quantity]]</f>
        <v>18.012</v>
      </c>
      <c r="V9669" s="4">
        <v>0.7</v>
      </c>
      <c r="W9669">
        <v>462</v>
      </c>
      <c r="X9669" t="s">
        <v>36</v>
      </c>
      <c r="Y9669" t="s">
        <v>68</v>
      </c>
      <c r="Z9669" s="2">
        <v>45.261257068388133</v>
      </c>
    </row>
    <row r="9670" spans="1:26" x14ac:dyDescent="0.35">
      <c r="A9670" t="s">
        <v>486</v>
      </c>
      <c r="B9670" t="s">
        <v>487</v>
      </c>
      <c r="C9670" t="s">
        <v>45</v>
      </c>
      <c r="D9670" t="s">
        <v>46</v>
      </c>
      <c r="E9670" t="s">
        <v>65</v>
      </c>
      <c r="F9670" t="s">
        <v>345</v>
      </c>
      <c r="G9670" t="s">
        <v>346</v>
      </c>
      <c r="H9670" t="s">
        <v>32</v>
      </c>
      <c r="I9670" t="s">
        <v>4823</v>
      </c>
      <c r="J9670" s="1">
        <v>42807</v>
      </c>
      <c r="K9670" s="1">
        <v>42812</v>
      </c>
      <c r="L9670" t="s">
        <v>34</v>
      </c>
      <c r="M9670">
        <f>Table1[[#This Row],[Ship Date]]-Table1[[#This Row],[Order Date]]</f>
        <v>5</v>
      </c>
      <c r="N9670">
        <v>3</v>
      </c>
      <c r="O9670" t="s">
        <v>106</v>
      </c>
      <c r="P9670" s="3">
        <v>90.8</v>
      </c>
      <c r="Q9670" s="3">
        <v>73.488943047366035</v>
      </c>
      <c r="R9670" s="3">
        <f>(Table1[[#This Row],[Selling Price]]-Table1[[#This Row],[Cost Price]])</f>
        <v>17.311056952633962</v>
      </c>
      <c r="S9670" s="12">
        <f>(Table1[[#This Row],[Profit]]/Table1[[#This Row],[Selling Price]])</f>
        <v>0.19065040696733437</v>
      </c>
      <c r="T9670">
        <v>8</v>
      </c>
      <c r="U9670" s="2">
        <f>Table1[[#This Row],[Selling Price]]*Table1[[#This Row],[Quantity]]</f>
        <v>726.4</v>
      </c>
      <c r="V9670" s="4">
        <v>0</v>
      </c>
      <c r="W9670">
        <v>386</v>
      </c>
      <c r="X9670" t="s">
        <v>36</v>
      </c>
      <c r="Y9670" t="s">
        <v>52</v>
      </c>
      <c r="Z9670" s="2">
        <v>27.41341378517355</v>
      </c>
    </row>
    <row r="9671" spans="1:26" x14ac:dyDescent="0.35">
      <c r="A9671" t="s">
        <v>486</v>
      </c>
      <c r="B9671" t="s">
        <v>487</v>
      </c>
      <c r="C9671" t="s">
        <v>64</v>
      </c>
      <c r="D9671" t="s">
        <v>46</v>
      </c>
      <c r="E9671" t="s">
        <v>86</v>
      </c>
      <c r="F9671" t="s">
        <v>5042</v>
      </c>
      <c r="G9671" t="s">
        <v>5043</v>
      </c>
      <c r="H9671" t="s">
        <v>32</v>
      </c>
      <c r="I9671" t="s">
        <v>5039</v>
      </c>
      <c r="J9671" s="1">
        <v>42968</v>
      </c>
      <c r="K9671" s="1">
        <v>42969</v>
      </c>
      <c r="L9671" t="s">
        <v>199</v>
      </c>
      <c r="M9671">
        <f>Table1[[#This Row],[Ship Date]]-Table1[[#This Row],[Order Date]]</f>
        <v>1</v>
      </c>
      <c r="N9671">
        <v>8</v>
      </c>
      <c r="O9671" t="s">
        <v>61</v>
      </c>
      <c r="P9671" s="3">
        <v>117.14400000000001</v>
      </c>
      <c r="Q9671" s="3">
        <v>82.950567930312943</v>
      </c>
      <c r="R9671" s="3">
        <f>(Table1[[#This Row],[Selling Price]]-Table1[[#This Row],[Cost Price]])</f>
        <v>34.193432069687063</v>
      </c>
      <c r="S9671" s="12">
        <f>(Table1[[#This Row],[Profit]]/Table1[[#This Row],[Selling Price]])</f>
        <v>0.29189230408460581</v>
      </c>
      <c r="T9671">
        <v>9</v>
      </c>
      <c r="U9671" s="2">
        <f>Table1[[#This Row],[Selling Price]]*Table1[[#This Row],[Quantity]]</f>
        <v>1054.296</v>
      </c>
      <c r="V9671" s="4">
        <v>0.2</v>
      </c>
      <c r="W9671">
        <v>155</v>
      </c>
      <c r="X9671" t="s">
        <v>36</v>
      </c>
      <c r="Y9671" t="s">
        <v>52</v>
      </c>
      <c r="Z9671" s="2">
        <v>32.474854789513692</v>
      </c>
    </row>
    <row r="9672" spans="1:26" x14ac:dyDescent="0.35">
      <c r="A9672" t="s">
        <v>486</v>
      </c>
      <c r="B9672" t="s">
        <v>487</v>
      </c>
      <c r="C9672" t="s">
        <v>64</v>
      </c>
      <c r="D9672" t="s">
        <v>46</v>
      </c>
      <c r="E9672" t="s">
        <v>75</v>
      </c>
      <c r="F9672" t="s">
        <v>5126</v>
      </c>
      <c r="G9672" t="s">
        <v>5127</v>
      </c>
      <c r="H9672" t="s">
        <v>32</v>
      </c>
      <c r="I9672" t="s">
        <v>5128</v>
      </c>
      <c r="J9672" s="1">
        <v>42194</v>
      </c>
      <c r="K9672" s="1">
        <v>42199</v>
      </c>
      <c r="L9672" t="s">
        <v>60</v>
      </c>
      <c r="M9672">
        <f>Table1[[#This Row],[Ship Date]]-Table1[[#This Row],[Order Date]]</f>
        <v>5</v>
      </c>
      <c r="N9672">
        <v>7</v>
      </c>
      <c r="O9672" t="s">
        <v>51</v>
      </c>
      <c r="P9672" s="3">
        <v>5.16</v>
      </c>
      <c r="Q9672" s="3">
        <v>3.3797590396675901</v>
      </c>
      <c r="R9672" s="3">
        <f>(Table1[[#This Row],[Selling Price]]-Table1[[#This Row],[Cost Price]])</f>
        <v>1.7802409603324101</v>
      </c>
      <c r="S9672" s="12">
        <f>(Table1[[#This Row],[Profit]]/Table1[[#This Row],[Selling Price]])</f>
        <v>0.34500793804891666</v>
      </c>
      <c r="T9672">
        <v>3</v>
      </c>
      <c r="U9672" s="2">
        <f>Table1[[#This Row],[Selling Price]]*Table1[[#This Row],[Quantity]]</f>
        <v>15.48</v>
      </c>
      <c r="V9672" s="4">
        <v>0.2</v>
      </c>
      <c r="W9672">
        <v>150</v>
      </c>
      <c r="X9672" t="s">
        <v>36</v>
      </c>
      <c r="Y9672" t="s">
        <v>52</v>
      </c>
      <c r="Z9672" s="2">
        <v>7.5342086512121504</v>
      </c>
    </row>
    <row r="9673" spans="1:26" x14ac:dyDescent="0.35">
      <c r="A9673" t="s">
        <v>486</v>
      </c>
      <c r="B9673" t="s">
        <v>487</v>
      </c>
      <c r="C9673" t="s">
        <v>55</v>
      </c>
      <c r="D9673" t="s">
        <v>46</v>
      </c>
      <c r="E9673" t="s">
        <v>102</v>
      </c>
      <c r="F9673" t="s">
        <v>633</v>
      </c>
      <c r="G9673" t="s">
        <v>634</v>
      </c>
      <c r="H9673" t="s">
        <v>32</v>
      </c>
      <c r="I9673" t="s">
        <v>5153</v>
      </c>
      <c r="J9673" s="1">
        <v>42187</v>
      </c>
      <c r="K9673" s="1">
        <v>42191</v>
      </c>
      <c r="L9673" t="s">
        <v>60</v>
      </c>
      <c r="M9673">
        <f>Table1[[#This Row],[Ship Date]]-Table1[[#This Row],[Order Date]]</f>
        <v>4</v>
      </c>
      <c r="N9673">
        <v>7</v>
      </c>
      <c r="O9673" t="s">
        <v>51</v>
      </c>
      <c r="P9673" s="3">
        <v>11.167999999999999</v>
      </c>
      <c r="Q9673" s="3">
        <v>9.2040733683531197</v>
      </c>
      <c r="R9673" s="3">
        <f>(Table1[[#This Row],[Selling Price]]-Table1[[#This Row],[Cost Price]])</f>
        <v>1.9639266316468795</v>
      </c>
      <c r="S9673" s="12">
        <f>(Table1[[#This Row],[Profit]]/Table1[[#This Row],[Selling Price]])</f>
        <v>0.17585302933800856</v>
      </c>
      <c r="T9673">
        <v>2</v>
      </c>
      <c r="U9673" s="2">
        <f>Table1[[#This Row],[Selling Price]]*Table1[[#This Row],[Quantity]]</f>
        <v>22.335999999999999</v>
      </c>
      <c r="V9673" s="4">
        <v>0.2</v>
      </c>
      <c r="W9673">
        <v>485</v>
      </c>
      <c r="X9673" t="s">
        <v>36</v>
      </c>
      <c r="Y9673" t="s">
        <v>68</v>
      </c>
      <c r="Z9673" s="2">
        <v>59.812592673163017</v>
      </c>
    </row>
    <row r="9674" spans="1:26" x14ac:dyDescent="0.35">
      <c r="A9674" t="s">
        <v>486</v>
      </c>
      <c r="B9674" t="s">
        <v>487</v>
      </c>
      <c r="C9674" t="s">
        <v>55</v>
      </c>
      <c r="D9674" t="s">
        <v>46</v>
      </c>
      <c r="E9674" t="s">
        <v>65</v>
      </c>
      <c r="F9674" t="s">
        <v>3179</v>
      </c>
      <c r="G9674" t="s">
        <v>3180</v>
      </c>
      <c r="H9674" t="s">
        <v>32</v>
      </c>
      <c r="I9674" t="s">
        <v>5275</v>
      </c>
      <c r="J9674" s="1">
        <v>42849</v>
      </c>
      <c r="K9674" s="1">
        <v>42855</v>
      </c>
      <c r="L9674" t="s">
        <v>60</v>
      </c>
      <c r="M9674">
        <f>Table1[[#This Row],[Ship Date]]-Table1[[#This Row],[Order Date]]</f>
        <v>6</v>
      </c>
      <c r="N9674">
        <v>4</v>
      </c>
      <c r="O9674" t="s">
        <v>106</v>
      </c>
      <c r="P9674" s="3">
        <v>113.568</v>
      </c>
      <c r="Q9674" s="3">
        <v>79.908092208522476</v>
      </c>
      <c r="R9674" s="3">
        <f>(Table1[[#This Row],[Selling Price]]-Table1[[#This Row],[Cost Price]])</f>
        <v>33.659907791477522</v>
      </c>
      <c r="S9674" s="12">
        <f>(Table1[[#This Row],[Profit]]/Table1[[#This Row],[Selling Price]])</f>
        <v>0.29638549407823966</v>
      </c>
      <c r="T9674">
        <v>2</v>
      </c>
      <c r="U9674" s="2">
        <f>Table1[[#This Row],[Selling Price]]*Table1[[#This Row],[Quantity]]</f>
        <v>227.136</v>
      </c>
      <c r="V9674" s="4">
        <v>0.2</v>
      </c>
      <c r="W9674">
        <v>450</v>
      </c>
      <c r="X9674" t="s">
        <v>68</v>
      </c>
      <c r="Y9674" t="s">
        <v>36</v>
      </c>
      <c r="Z9674" s="2">
        <v>162.1147860560535</v>
      </c>
    </row>
    <row r="9675" spans="1:26" x14ac:dyDescent="0.35">
      <c r="A9675" t="s">
        <v>486</v>
      </c>
      <c r="B9675" t="s">
        <v>487</v>
      </c>
      <c r="C9675" t="s">
        <v>45</v>
      </c>
      <c r="D9675" t="s">
        <v>46</v>
      </c>
      <c r="E9675" t="s">
        <v>91</v>
      </c>
      <c r="F9675" t="s">
        <v>1141</v>
      </c>
      <c r="G9675" t="s">
        <v>1142</v>
      </c>
      <c r="H9675" t="s">
        <v>32</v>
      </c>
      <c r="I9675" t="s">
        <v>5310</v>
      </c>
      <c r="J9675" s="1">
        <v>42658</v>
      </c>
      <c r="K9675" s="1">
        <v>42663</v>
      </c>
      <c r="L9675" t="s">
        <v>60</v>
      </c>
      <c r="M9675">
        <f>Table1[[#This Row],[Ship Date]]-Table1[[#This Row],[Order Date]]</f>
        <v>5</v>
      </c>
      <c r="N9675">
        <v>10</v>
      </c>
      <c r="O9675" t="s">
        <v>61</v>
      </c>
      <c r="P9675" s="3">
        <v>43.26</v>
      </c>
      <c r="Q9675" s="3">
        <v>29.703697726296959</v>
      </c>
      <c r="R9675" s="3">
        <f>(Table1[[#This Row],[Selling Price]]-Table1[[#This Row],[Cost Price]])</f>
        <v>13.556302273703039</v>
      </c>
      <c r="S9675" s="12">
        <f>(Table1[[#This Row],[Profit]]/Table1[[#This Row],[Selling Price]])</f>
        <v>0.3133680599561498</v>
      </c>
      <c r="T9675">
        <v>3</v>
      </c>
      <c r="U9675" s="2">
        <f>Table1[[#This Row],[Selling Price]]*Table1[[#This Row],[Quantity]]</f>
        <v>129.78</v>
      </c>
      <c r="V9675" s="4">
        <v>0</v>
      </c>
      <c r="W9675">
        <v>366</v>
      </c>
      <c r="X9675" t="s">
        <v>36</v>
      </c>
      <c r="Y9675" t="s">
        <v>52</v>
      </c>
      <c r="Z9675" s="2">
        <v>31.630225038718901</v>
      </c>
    </row>
    <row r="9676" spans="1:26" x14ac:dyDescent="0.35">
      <c r="A9676" t="s">
        <v>486</v>
      </c>
      <c r="B9676" t="s">
        <v>487</v>
      </c>
      <c r="C9676" t="s">
        <v>64</v>
      </c>
      <c r="D9676" t="s">
        <v>46</v>
      </c>
      <c r="E9676" t="s">
        <v>65</v>
      </c>
      <c r="F9676" t="s">
        <v>1645</v>
      </c>
      <c r="G9676" t="s">
        <v>1646</v>
      </c>
      <c r="H9676" t="s">
        <v>32</v>
      </c>
      <c r="I9676" t="s">
        <v>5458</v>
      </c>
      <c r="J9676" s="1">
        <v>41792</v>
      </c>
      <c r="K9676" s="1">
        <v>41796</v>
      </c>
      <c r="L9676" t="s">
        <v>60</v>
      </c>
      <c r="M9676">
        <f>Table1[[#This Row],[Ship Date]]-Table1[[#This Row],[Order Date]]</f>
        <v>4</v>
      </c>
      <c r="N9676">
        <v>6</v>
      </c>
      <c r="O9676" t="s">
        <v>51</v>
      </c>
      <c r="P9676" s="3">
        <v>356.94</v>
      </c>
      <c r="Q9676" s="3">
        <v>289.12775919951019</v>
      </c>
      <c r="R9676" s="3">
        <f>(Table1[[#This Row],[Selling Price]]-Table1[[#This Row],[Cost Price]])</f>
        <v>67.812240800489803</v>
      </c>
      <c r="S9676" s="12">
        <f>(Table1[[#This Row],[Profit]]/Table1[[#This Row],[Selling Price]])</f>
        <v>0.18998218412195272</v>
      </c>
      <c r="T9676">
        <v>2</v>
      </c>
      <c r="U9676" s="2">
        <f>Table1[[#This Row],[Selling Price]]*Table1[[#This Row],[Quantity]]</f>
        <v>713.88</v>
      </c>
      <c r="V9676" s="4">
        <v>0</v>
      </c>
      <c r="W9676">
        <v>285</v>
      </c>
      <c r="X9676" t="s">
        <v>36</v>
      </c>
      <c r="Y9676" t="s">
        <v>36</v>
      </c>
      <c r="Z9676" s="2">
        <v>400.03175912208229</v>
      </c>
    </row>
    <row r="9677" spans="1:26" x14ac:dyDescent="0.35">
      <c r="A9677" t="s">
        <v>486</v>
      </c>
      <c r="B9677" t="s">
        <v>487</v>
      </c>
      <c r="C9677" t="s">
        <v>64</v>
      </c>
      <c r="D9677" t="s">
        <v>46</v>
      </c>
      <c r="E9677" t="s">
        <v>86</v>
      </c>
      <c r="F9677" t="s">
        <v>5611</v>
      </c>
      <c r="G9677" t="s">
        <v>5612</v>
      </c>
      <c r="H9677" t="s">
        <v>32</v>
      </c>
      <c r="I9677" t="s">
        <v>5610</v>
      </c>
      <c r="J9677" s="1">
        <v>41905</v>
      </c>
      <c r="K9677" s="1">
        <v>41910</v>
      </c>
      <c r="L9677" t="s">
        <v>60</v>
      </c>
      <c r="M9677">
        <f>Table1[[#This Row],[Ship Date]]-Table1[[#This Row],[Order Date]]</f>
        <v>5</v>
      </c>
      <c r="N9677">
        <v>9</v>
      </c>
      <c r="O9677" t="s">
        <v>61</v>
      </c>
      <c r="P9677" s="3">
        <v>9449.9500000000007</v>
      </c>
      <c r="Q9677" s="3">
        <v>7598.9879474336849</v>
      </c>
      <c r="R9677" s="3">
        <f>(Table1[[#This Row],[Selling Price]]-Table1[[#This Row],[Cost Price]])</f>
        <v>1850.9620525663158</v>
      </c>
      <c r="S9677" s="12">
        <f>(Table1[[#This Row],[Profit]]/Table1[[#This Row],[Selling Price]])</f>
        <v>0.19587003662096791</v>
      </c>
      <c r="T9677">
        <v>5</v>
      </c>
      <c r="U9677" s="2">
        <f>Table1[[#This Row],[Selling Price]]*Table1[[#This Row],[Quantity]]</f>
        <v>47249.75</v>
      </c>
      <c r="V9677" s="4">
        <v>0</v>
      </c>
      <c r="W9677">
        <v>196</v>
      </c>
      <c r="X9677" t="s">
        <v>36</v>
      </c>
      <c r="Y9677" t="s">
        <v>36</v>
      </c>
      <c r="Z9677" s="2">
        <v>3836.260713821729</v>
      </c>
    </row>
    <row r="9678" spans="1:26" x14ac:dyDescent="0.35">
      <c r="A9678" t="s">
        <v>486</v>
      </c>
      <c r="B9678" t="s">
        <v>487</v>
      </c>
      <c r="C9678" t="s">
        <v>45</v>
      </c>
      <c r="D9678" t="s">
        <v>46</v>
      </c>
      <c r="E9678" t="s">
        <v>102</v>
      </c>
      <c r="F9678" t="s">
        <v>3758</v>
      </c>
      <c r="G9678" t="s">
        <v>3759</v>
      </c>
      <c r="H9678" t="s">
        <v>32</v>
      </c>
      <c r="I9678" t="s">
        <v>5654</v>
      </c>
      <c r="J9678" s="1">
        <v>41944</v>
      </c>
      <c r="K9678" s="1">
        <v>41951</v>
      </c>
      <c r="L9678" t="s">
        <v>60</v>
      </c>
      <c r="M9678">
        <f>Table1[[#This Row],[Ship Date]]-Table1[[#This Row],[Order Date]]</f>
        <v>7</v>
      </c>
      <c r="N9678">
        <v>11</v>
      </c>
      <c r="O9678" t="s">
        <v>35</v>
      </c>
      <c r="P9678" s="3">
        <v>15.696</v>
      </c>
      <c r="Q9678" s="3">
        <v>10.773241956376699</v>
      </c>
      <c r="R9678" s="3">
        <f>(Table1[[#This Row],[Selling Price]]-Table1[[#This Row],[Cost Price]])</f>
        <v>4.9227580436233005</v>
      </c>
      <c r="S9678" s="12">
        <f>(Table1[[#This Row],[Profit]]/Table1[[#This Row],[Selling Price]])</f>
        <v>0.3136313738292113</v>
      </c>
      <c r="T9678">
        <v>3</v>
      </c>
      <c r="U9678" s="2">
        <f>Table1[[#This Row],[Selling Price]]*Table1[[#This Row],[Quantity]]</f>
        <v>47.088000000000001</v>
      </c>
      <c r="V9678" s="4">
        <v>0.2</v>
      </c>
      <c r="W9678">
        <v>303</v>
      </c>
      <c r="X9678" t="s">
        <v>68</v>
      </c>
      <c r="Y9678" t="s">
        <v>52</v>
      </c>
      <c r="Z9678" s="2">
        <v>5.1440609638689159</v>
      </c>
    </row>
    <row r="9679" spans="1:26" x14ac:dyDescent="0.35">
      <c r="A9679" t="s">
        <v>486</v>
      </c>
      <c r="B9679" t="s">
        <v>487</v>
      </c>
      <c r="C9679" t="s">
        <v>45</v>
      </c>
      <c r="D9679" t="s">
        <v>46</v>
      </c>
      <c r="E9679" t="s">
        <v>65</v>
      </c>
      <c r="F9679" t="s">
        <v>2617</v>
      </c>
      <c r="G9679" t="s">
        <v>2618</v>
      </c>
      <c r="H9679" t="s">
        <v>32</v>
      </c>
      <c r="I9679" t="s">
        <v>5660</v>
      </c>
      <c r="J9679" s="1">
        <v>41923</v>
      </c>
      <c r="K9679" s="1">
        <v>41925</v>
      </c>
      <c r="L9679" t="s">
        <v>199</v>
      </c>
      <c r="M9679">
        <f>Table1[[#This Row],[Ship Date]]-Table1[[#This Row],[Order Date]]</f>
        <v>2</v>
      </c>
      <c r="N9679">
        <v>10</v>
      </c>
      <c r="O9679" t="s">
        <v>61</v>
      </c>
      <c r="P9679" s="3">
        <v>31.92</v>
      </c>
      <c r="Q9679" s="3">
        <v>21.746487346344189</v>
      </c>
      <c r="R9679" s="3">
        <f>(Table1[[#This Row],[Selling Price]]-Table1[[#This Row],[Cost Price]])</f>
        <v>10.173512653655813</v>
      </c>
      <c r="S9679" s="12">
        <f>(Table1[[#This Row],[Profit]]/Table1[[#This Row],[Selling Price]])</f>
        <v>0.31871906809698658</v>
      </c>
      <c r="T9679">
        <v>4</v>
      </c>
      <c r="U9679" s="2">
        <f>Table1[[#This Row],[Selling Price]]*Table1[[#This Row],[Quantity]]</f>
        <v>127.68</v>
      </c>
      <c r="V9679" s="4">
        <v>0</v>
      </c>
      <c r="W9679">
        <v>104</v>
      </c>
      <c r="X9679" t="s">
        <v>36</v>
      </c>
      <c r="Y9679" t="s">
        <v>36</v>
      </c>
      <c r="Z9679" s="2">
        <v>16.882934294724951</v>
      </c>
    </row>
    <row r="9680" spans="1:26" x14ac:dyDescent="0.35">
      <c r="A9680" t="s">
        <v>486</v>
      </c>
      <c r="B9680" t="s">
        <v>487</v>
      </c>
      <c r="C9680" t="s">
        <v>27</v>
      </c>
      <c r="D9680" t="s">
        <v>46</v>
      </c>
      <c r="E9680" t="s">
        <v>65</v>
      </c>
      <c r="F9680" t="s">
        <v>1481</v>
      </c>
      <c r="G9680" t="s">
        <v>1482</v>
      </c>
      <c r="H9680" t="s">
        <v>32</v>
      </c>
      <c r="I9680" t="s">
        <v>5761</v>
      </c>
      <c r="J9680" s="1">
        <v>43097</v>
      </c>
      <c r="K9680" s="1">
        <v>43103</v>
      </c>
      <c r="L9680" t="s">
        <v>60</v>
      </c>
      <c r="M9680">
        <f>Table1[[#This Row],[Ship Date]]-Table1[[#This Row],[Order Date]]</f>
        <v>6</v>
      </c>
      <c r="N9680">
        <v>12</v>
      </c>
      <c r="O9680" t="s">
        <v>35</v>
      </c>
      <c r="P9680" s="3">
        <v>64.784000000000006</v>
      </c>
      <c r="Q9680" s="3">
        <v>50.730552129844</v>
      </c>
      <c r="R9680" s="3">
        <f>(Table1[[#This Row],[Selling Price]]-Table1[[#This Row],[Cost Price]])</f>
        <v>14.053447870156006</v>
      </c>
      <c r="S9680" s="12">
        <f>(Table1[[#This Row],[Profit]]/Table1[[#This Row],[Selling Price]])</f>
        <v>0.21692775793646588</v>
      </c>
      <c r="T9680">
        <v>1</v>
      </c>
      <c r="U9680" s="2">
        <f>Table1[[#This Row],[Selling Price]]*Table1[[#This Row],[Quantity]]</f>
        <v>64.784000000000006</v>
      </c>
      <c r="V9680" s="4">
        <v>0.2</v>
      </c>
      <c r="W9680">
        <v>205</v>
      </c>
      <c r="X9680" t="s">
        <v>68</v>
      </c>
      <c r="Y9680" t="s">
        <v>36</v>
      </c>
      <c r="Z9680" s="2">
        <v>202.10615649087771</v>
      </c>
    </row>
    <row r="9681" spans="1:26" x14ac:dyDescent="0.35">
      <c r="A9681" t="s">
        <v>486</v>
      </c>
      <c r="B9681" t="s">
        <v>487</v>
      </c>
      <c r="C9681" t="s">
        <v>55</v>
      </c>
      <c r="D9681" t="s">
        <v>46</v>
      </c>
      <c r="E9681" t="s">
        <v>178</v>
      </c>
      <c r="F9681" t="s">
        <v>2342</v>
      </c>
      <c r="G9681" t="s">
        <v>2343</v>
      </c>
      <c r="H9681" t="s">
        <v>32</v>
      </c>
      <c r="I9681" t="s">
        <v>5770</v>
      </c>
      <c r="J9681" s="1">
        <v>42647</v>
      </c>
      <c r="K9681" s="1">
        <v>42647</v>
      </c>
      <c r="L9681" t="s">
        <v>1118</v>
      </c>
      <c r="M9681">
        <f>Table1[[#This Row],[Ship Date]]-Table1[[#This Row],[Order Date]]</f>
        <v>0</v>
      </c>
      <c r="N9681">
        <v>10</v>
      </c>
      <c r="O9681" t="s">
        <v>61</v>
      </c>
      <c r="P9681" s="3">
        <v>59.752000000000002</v>
      </c>
      <c r="Q9681" s="3">
        <v>46.653624887375138</v>
      </c>
      <c r="R9681" s="3">
        <f>(Table1[[#This Row],[Selling Price]]-Table1[[#This Row],[Cost Price]])</f>
        <v>13.098375112624865</v>
      </c>
      <c r="S9681" s="12">
        <f>(Table1[[#This Row],[Profit]]/Table1[[#This Row],[Selling Price]])</f>
        <v>0.21921232950570466</v>
      </c>
      <c r="T9681">
        <v>7</v>
      </c>
      <c r="U9681" s="2">
        <f>Table1[[#This Row],[Selling Price]]*Table1[[#This Row],[Quantity]]</f>
        <v>418.26400000000001</v>
      </c>
      <c r="V9681" s="4">
        <v>0.2</v>
      </c>
      <c r="W9681">
        <v>293</v>
      </c>
      <c r="X9681" t="s">
        <v>36</v>
      </c>
      <c r="Y9681" t="s">
        <v>52</v>
      </c>
      <c r="Z9681" s="2">
        <v>23.3573099649767</v>
      </c>
    </row>
    <row r="9682" spans="1:26" x14ac:dyDescent="0.35">
      <c r="A9682" t="s">
        <v>486</v>
      </c>
      <c r="B9682" t="s">
        <v>487</v>
      </c>
      <c r="C9682" t="s">
        <v>45</v>
      </c>
      <c r="D9682" t="s">
        <v>46</v>
      </c>
      <c r="E9682" t="s">
        <v>65</v>
      </c>
      <c r="F9682" t="s">
        <v>1295</v>
      </c>
      <c r="G9682" t="s">
        <v>1296</v>
      </c>
      <c r="H9682" t="s">
        <v>32</v>
      </c>
      <c r="I9682" t="s">
        <v>5804</v>
      </c>
      <c r="J9682" s="1">
        <v>43063</v>
      </c>
      <c r="K9682" s="1">
        <v>43068</v>
      </c>
      <c r="L9682" t="s">
        <v>34</v>
      </c>
      <c r="M9682">
        <f>Table1[[#This Row],[Ship Date]]-Table1[[#This Row],[Order Date]]</f>
        <v>5</v>
      </c>
      <c r="N9682">
        <v>11</v>
      </c>
      <c r="O9682" t="s">
        <v>35</v>
      </c>
      <c r="P9682" s="3">
        <v>415.87200000000001</v>
      </c>
      <c r="Q9682" s="3">
        <v>271.88010803930268</v>
      </c>
      <c r="R9682" s="3">
        <f>(Table1[[#This Row],[Selling Price]]-Table1[[#This Row],[Cost Price]])</f>
        <v>143.99189196069733</v>
      </c>
      <c r="S9682" s="12">
        <f>(Table1[[#This Row],[Profit]]/Table1[[#This Row],[Selling Price]])</f>
        <v>0.34624089133362507</v>
      </c>
      <c r="T9682">
        <v>8</v>
      </c>
      <c r="U9682" s="2">
        <f>Table1[[#This Row],[Selling Price]]*Table1[[#This Row],[Quantity]]</f>
        <v>3326.9760000000001</v>
      </c>
      <c r="V9682" s="4">
        <v>0.2</v>
      </c>
      <c r="W9682">
        <v>124</v>
      </c>
      <c r="X9682" t="s">
        <v>36</v>
      </c>
      <c r="Y9682" t="s">
        <v>36</v>
      </c>
      <c r="Z9682" s="2">
        <v>164.01130006278751</v>
      </c>
    </row>
    <row r="9683" spans="1:26" x14ac:dyDescent="0.35">
      <c r="A9683" t="s">
        <v>486</v>
      </c>
      <c r="B9683" t="s">
        <v>487</v>
      </c>
      <c r="C9683" t="s">
        <v>64</v>
      </c>
      <c r="D9683" t="s">
        <v>46</v>
      </c>
      <c r="E9683" t="s">
        <v>65</v>
      </c>
      <c r="F9683" t="s">
        <v>2210</v>
      </c>
      <c r="G9683" t="s">
        <v>2211</v>
      </c>
      <c r="H9683" t="s">
        <v>32</v>
      </c>
      <c r="I9683" t="s">
        <v>5813</v>
      </c>
      <c r="J9683" s="1">
        <v>42875</v>
      </c>
      <c r="K9683" s="1">
        <v>42877</v>
      </c>
      <c r="L9683" t="s">
        <v>34</v>
      </c>
      <c r="M9683">
        <f>Table1[[#This Row],[Ship Date]]-Table1[[#This Row],[Order Date]]</f>
        <v>2</v>
      </c>
      <c r="N9683">
        <v>5</v>
      </c>
      <c r="O9683" t="s">
        <v>51</v>
      </c>
      <c r="P9683" s="3">
        <v>704.76</v>
      </c>
      <c r="Q9683" s="3">
        <v>478.33892062597738</v>
      </c>
      <c r="R9683" s="3">
        <f>(Table1[[#This Row],[Selling Price]]-Table1[[#This Row],[Cost Price]])</f>
        <v>226.42107937402261</v>
      </c>
      <c r="S9683" s="12">
        <f>(Table1[[#This Row],[Profit]]/Table1[[#This Row],[Selling Price]])</f>
        <v>0.32127402147400902</v>
      </c>
      <c r="T9683">
        <v>4</v>
      </c>
      <c r="U9683" s="2">
        <f>Table1[[#This Row],[Selling Price]]*Table1[[#This Row],[Quantity]]</f>
        <v>2819.04</v>
      </c>
      <c r="V9683" s="4">
        <v>0</v>
      </c>
      <c r="W9683">
        <v>302</v>
      </c>
      <c r="X9683" t="s">
        <v>36</v>
      </c>
      <c r="Y9683" t="s">
        <v>36</v>
      </c>
      <c r="Z9683" s="2">
        <v>164.20411074026131</v>
      </c>
    </row>
    <row r="9684" spans="1:26" x14ac:dyDescent="0.35">
      <c r="A9684" t="s">
        <v>486</v>
      </c>
      <c r="B9684" t="s">
        <v>487</v>
      </c>
      <c r="C9684" t="s">
        <v>39</v>
      </c>
      <c r="D9684" t="s">
        <v>46</v>
      </c>
      <c r="E9684" t="s">
        <v>86</v>
      </c>
      <c r="F9684" t="s">
        <v>157</v>
      </c>
      <c r="G9684" t="s">
        <v>158</v>
      </c>
      <c r="H9684" t="s">
        <v>32</v>
      </c>
      <c r="I9684" t="s">
        <v>5868</v>
      </c>
      <c r="J9684" s="1">
        <v>41959</v>
      </c>
      <c r="K9684" s="1">
        <v>41964</v>
      </c>
      <c r="L9684" t="s">
        <v>60</v>
      </c>
      <c r="M9684">
        <f>Table1[[#This Row],[Ship Date]]-Table1[[#This Row],[Order Date]]</f>
        <v>5</v>
      </c>
      <c r="N9684">
        <v>11</v>
      </c>
      <c r="O9684" t="s">
        <v>35</v>
      </c>
      <c r="P9684" s="3">
        <v>29.12</v>
      </c>
      <c r="Q9684" s="3">
        <v>19.663515322316321</v>
      </c>
      <c r="R9684" s="3">
        <f>(Table1[[#This Row],[Selling Price]]-Table1[[#This Row],[Cost Price]])</f>
        <v>9.4564846776836795</v>
      </c>
      <c r="S9684" s="12">
        <f>(Table1[[#This Row],[Profit]]/Table1[[#This Row],[Selling Price]])</f>
        <v>0.32474191887649995</v>
      </c>
      <c r="T9684">
        <v>4</v>
      </c>
      <c r="U9684" s="2">
        <f>Table1[[#This Row],[Selling Price]]*Table1[[#This Row],[Quantity]]</f>
        <v>116.48</v>
      </c>
      <c r="V9684" s="4">
        <v>0</v>
      </c>
      <c r="W9684">
        <v>248</v>
      </c>
      <c r="X9684" t="s">
        <v>36</v>
      </c>
      <c r="Y9684" t="s">
        <v>52</v>
      </c>
      <c r="Z9684" s="2">
        <v>14.745669502151021</v>
      </c>
    </row>
    <row r="9685" spans="1:26" x14ac:dyDescent="0.35">
      <c r="A9685" t="s">
        <v>486</v>
      </c>
      <c r="B9685" t="s">
        <v>487</v>
      </c>
      <c r="C9685" t="s">
        <v>39</v>
      </c>
      <c r="D9685" t="s">
        <v>46</v>
      </c>
      <c r="E9685" t="s">
        <v>65</v>
      </c>
      <c r="F9685" t="s">
        <v>590</v>
      </c>
      <c r="G9685" t="s">
        <v>591</v>
      </c>
      <c r="H9685" t="s">
        <v>32</v>
      </c>
      <c r="I9685" t="s">
        <v>5908</v>
      </c>
      <c r="J9685" s="1">
        <v>42619</v>
      </c>
      <c r="K9685" s="1">
        <v>42621</v>
      </c>
      <c r="L9685" t="s">
        <v>199</v>
      </c>
      <c r="M9685">
        <f>Table1[[#This Row],[Ship Date]]-Table1[[#This Row],[Order Date]]</f>
        <v>2</v>
      </c>
      <c r="N9685">
        <v>9</v>
      </c>
      <c r="O9685" t="s">
        <v>61</v>
      </c>
      <c r="P9685" s="3">
        <v>10.784000000000001</v>
      </c>
      <c r="Q9685" s="3">
        <v>9.0076368095753239</v>
      </c>
      <c r="R9685" s="3">
        <f>(Table1[[#This Row],[Selling Price]]-Table1[[#This Row],[Cost Price]])</f>
        <v>1.7763631904246768</v>
      </c>
      <c r="S9685" s="12">
        <f>(Table1[[#This Row],[Profit]]/Table1[[#This Row],[Selling Price]])</f>
        <v>0.16472210593700637</v>
      </c>
      <c r="T9685">
        <v>1</v>
      </c>
      <c r="U9685" s="2">
        <f>Table1[[#This Row],[Selling Price]]*Table1[[#This Row],[Quantity]]</f>
        <v>10.784000000000001</v>
      </c>
      <c r="V9685" s="4">
        <v>0.2</v>
      </c>
      <c r="W9685">
        <v>271</v>
      </c>
      <c r="X9685" t="s">
        <v>36</v>
      </c>
      <c r="Y9685" t="s">
        <v>68</v>
      </c>
      <c r="Z9685" s="2">
        <v>38.05935559914569</v>
      </c>
    </row>
    <row r="9686" spans="1:26" x14ac:dyDescent="0.35">
      <c r="A9686" t="s">
        <v>486</v>
      </c>
      <c r="B9686" t="s">
        <v>487</v>
      </c>
      <c r="C9686" t="s">
        <v>45</v>
      </c>
      <c r="D9686" t="s">
        <v>46</v>
      </c>
      <c r="E9686" t="s">
        <v>65</v>
      </c>
      <c r="F9686" t="s">
        <v>1481</v>
      </c>
      <c r="G9686" t="s">
        <v>1482</v>
      </c>
      <c r="H9686" t="s">
        <v>32</v>
      </c>
      <c r="I9686" t="s">
        <v>6003</v>
      </c>
      <c r="J9686" s="1">
        <v>42237</v>
      </c>
      <c r="K9686" s="1">
        <v>42242</v>
      </c>
      <c r="L9686" t="s">
        <v>60</v>
      </c>
      <c r="M9686">
        <f>Table1[[#This Row],[Ship Date]]-Table1[[#This Row],[Order Date]]</f>
        <v>5</v>
      </c>
      <c r="N9686">
        <v>8</v>
      </c>
      <c r="O9686" t="s">
        <v>61</v>
      </c>
      <c r="P9686" s="3">
        <v>80.98</v>
      </c>
      <c r="Q9686" s="3">
        <v>59.031356120040549</v>
      </c>
      <c r="R9686" s="3">
        <f>(Table1[[#This Row],[Selling Price]]-Table1[[#This Row],[Cost Price]])</f>
        <v>21.948643879959455</v>
      </c>
      <c r="S9686" s="12">
        <f>(Table1[[#This Row],[Profit]]/Table1[[#This Row],[Selling Price]])</f>
        <v>0.27103783502049217</v>
      </c>
      <c r="T9686">
        <v>1</v>
      </c>
      <c r="U9686" s="2">
        <f>Table1[[#This Row],[Selling Price]]*Table1[[#This Row],[Quantity]]</f>
        <v>80.98</v>
      </c>
      <c r="V9686" s="4">
        <v>0</v>
      </c>
      <c r="W9686">
        <v>295</v>
      </c>
      <c r="X9686" t="s">
        <v>36</v>
      </c>
      <c r="Y9686" t="s">
        <v>36</v>
      </c>
      <c r="Z9686" s="2">
        <v>202.10615649087771</v>
      </c>
    </row>
    <row r="9687" spans="1:26" x14ac:dyDescent="0.35">
      <c r="A9687" t="s">
        <v>486</v>
      </c>
      <c r="B9687" t="s">
        <v>487</v>
      </c>
      <c r="C9687" t="s">
        <v>27</v>
      </c>
      <c r="D9687" t="s">
        <v>46</v>
      </c>
      <c r="E9687" t="s">
        <v>86</v>
      </c>
      <c r="F9687" t="s">
        <v>4459</v>
      </c>
      <c r="G9687" t="s">
        <v>4460</v>
      </c>
      <c r="H9687" t="s">
        <v>32</v>
      </c>
      <c r="I9687" t="s">
        <v>6012</v>
      </c>
      <c r="J9687" s="1">
        <v>42218</v>
      </c>
      <c r="K9687" s="1">
        <v>42222</v>
      </c>
      <c r="L9687" t="s">
        <v>60</v>
      </c>
      <c r="M9687">
        <f>Table1[[#This Row],[Ship Date]]-Table1[[#This Row],[Order Date]]</f>
        <v>4</v>
      </c>
      <c r="N9687">
        <v>8</v>
      </c>
      <c r="O9687" t="s">
        <v>61</v>
      </c>
      <c r="P9687" s="3">
        <v>6.3680000000000003</v>
      </c>
      <c r="Q9687" s="3">
        <v>4.653836005331379</v>
      </c>
      <c r="R9687" s="3">
        <f>(Table1[[#This Row],[Selling Price]]-Table1[[#This Row],[Cost Price]])</f>
        <v>1.7141639946686213</v>
      </c>
      <c r="S9687" s="12">
        <f>(Table1[[#This Row],[Profit]]/Table1[[#This Row],[Selling Price]])</f>
        <v>0.26918404438891663</v>
      </c>
      <c r="T9687">
        <v>2</v>
      </c>
      <c r="U9687" s="2">
        <f>Table1[[#This Row],[Selling Price]]*Table1[[#This Row],[Quantity]]</f>
        <v>12.736000000000001</v>
      </c>
      <c r="V9687" s="4">
        <v>0.2</v>
      </c>
      <c r="W9687">
        <v>489</v>
      </c>
      <c r="X9687" t="s">
        <v>36</v>
      </c>
      <c r="Y9687" t="s">
        <v>52</v>
      </c>
      <c r="Z9687" s="2">
        <v>7.0840592748454467</v>
      </c>
    </row>
    <row r="9688" spans="1:26" x14ac:dyDescent="0.35">
      <c r="A9688" t="s">
        <v>486</v>
      </c>
      <c r="B9688" t="s">
        <v>487</v>
      </c>
      <c r="C9688" t="s">
        <v>55</v>
      </c>
      <c r="D9688" t="s">
        <v>46</v>
      </c>
      <c r="E9688" t="s">
        <v>75</v>
      </c>
      <c r="F9688" t="s">
        <v>2236</v>
      </c>
      <c r="G9688" t="s">
        <v>2237</v>
      </c>
      <c r="H9688" t="s">
        <v>32</v>
      </c>
      <c r="I9688" t="s">
        <v>6023</v>
      </c>
      <c r="J9688" s="1">
        <v>42127</v>
      </c>
      <c r="K9688" s="1">
        <v>42131</v>
      </c>
      <c r="L9688" t="s">
        <v>60</v>
      </c>
      <c r="M9688">
        <f>Table1[[#This Row],[Ship Date]]-Table1[[#This Row],[Order Date]]</f>
        <v>4</v>
      </c>
      <c r="N9688">
        <v>5</v>
      </c>
      <c r="O9688" t="s">
        <v>51</v>
      </c>
      <c r="P9688" s="3">
        <v>59.904000000000003</v>
      </c>
      <c r="Q9688" s="3">
        <v>47.724439165819717</v>
      </c>
      <c r="R9688" s="3">
        <f>(Table1[[#This Row],[Selling Price]]-Table1[[#This Row],[Cost Price]])</f>
        <v>12.179560834180286</v>
      </c>
      <c r="S9688" s="12">
        <f>(Table1[[#This Row],[Profit]]/Table1[[#This Row],[Selling Price]])</f>
        <v>0.20331798935263565</v>
      </c>
      <c r="T9688">
        <v>2</v>
      </c>
      <c r="U9688" s="2">
        <f>Table1[[#This Row],[Selling Price]]*Table1[[#This Row],[Quantity]]</f>
        <v>119.80800000000001</v>
      </c>
      <c r="V9688" s="4">
        <v>0.2</v>
      </c>
      <c r="W9688">
        <v>373</v>
      </c>
      <c r="X9688" t="s">
        <v>36</v>
      </c>
      <c r="Y9688" t="s">
        <v>52</v>
      </c>
      <c r="Z9688" s="2">
        <v>17.292795262767669</v>
      </c>
    </row>
    <row r="9689" spans="1:26" x14ac:dyDescent="0.35">
      <c r="A9689" t="s">
        <v>486</v>
      </c>
      <c r="B9689" t="s">
        <v>487</v>
      </c>
      <c r="C9689" t="s">
        <v>55</v>
      </c>
      <c r="D9689" t="s">
        <v>46</v>
      </c>
      <c r="E9689" t="s">
        <v>102</v>
      </c>
      <c r="F9689" t="s">
        <v>3454</v>
      </c>
      <c r="G9689" t="s">
        <v>3455</v>
      </c>
      <c r="H9689" t="s">
        <v>32</v>
      </c>
      <c r="I9689" t="s">
        <v>6067</v>
      </c>
      <c r="J9689" s="1">
        <v>42092</v>
      </c>
      <c r="K9689" s="1">
        <v>42094</v>
      </c>
      <c r="L9689" t="s">
        <v>34</v>
      </c>
      <c r="M9689">
        <f>Table1[[#This Row],[Ship Date]]-Table1[[#This Row],[Order Date]]</f>
        <v>2</v>
      </c>
      <c r="N9689">
        <v>3</v>
      </c>
      <c r="O9689" t="s">
        <v>106</v>
      </c>
      <c r="P9689" s="3">
        <v>9.8699999999999992</v>
      </c>
      <c r="Q9689" s="3">
        <v>6.8783415964636871</v>
      </c>
      <c r="R9689" s="3">
        <f>(Table1[[#This Row],[Selling Price]]-Table1[[#This Row],[Cost Price]])</f>
        <v>2.9916584035363121</v>
      </c>
      <c r="S9689" s="12">
        <f>(Table1[[#This Row],[Profit]]/Table1[[#This Row],[Selling Price]])</f>
        <v>0.30310622122961622</v>
      </c>
      <c r="T9689">
        <v>3</v>
      </c>
      <c r="U9689" s="2">
        <f>Table1[[#This Row],[Selling Price]]*Table1[[#This Row],[Quantity]]</f>
        <v>29.61</v>
      </c>
      <c r="V9689" s="4">
        <v>0</v>
      </c>
      <c r="W9689">
        <v>163</v>
      </c>
      <c r="X9689" t="s">
        <v>36</v>
      </c>
      <c r="Y9689" t="s">
        <v>52</v>
      </c>
      <c r="Z9689" s="2">
        <v>6.6541554735869113</v>
      </c>
    </row>
    <row r="9690" spans="1:26" x14ac:dyDescent="0.35">
      <c r="A9690" t="s">
        <v>486</v>
      </c>
      <c r="B9690" t="s">
        <v>487</v>
      </c>
      <c r="C9690" t="s">
        <v>55</v>
      </c>
      <c r="D9690" t="s">
        <v>46</v>
      </c>
      <c r="E9690" t="s">
        <v>86</v>
      </c>
      <c r="F9690" t="s">
        <v>4852</v>
      </c>
      <c r="G9690" t="s">
        <v>4853</v>
      </c>
      <c r="H9690" t="s">
        <v>32</v>
      </c>
      <c r="I9690" t="s">
        <v>6140</v>
      </c>
      <c r="J9690" s="1">
        <v>42727</v>
      </c>
      <c r="K9690" s="1">
        <v>42732</v>
      </c>
      <c r="L9690" t="s">
        <v>60</v>
      </c>
      <c r="M9690">
        <f>Table1[[#This Row],[Ship Date]]-Table1[[#This Row],[Order Date]]</f>
        <v>5</v>
      </c>
      <c r="N9690">
        <v>12</v>
      </c>
      <c r="O9690" t="s">
        <v>35</v>
      </c>
      <c r="P9690" s="3">
        <v>5.5529999999999999</v>
      </c>
      <c r="Q9690" s="3">
        <v>4.1171947534218276</v>
      </c>
      <c r="R9690" s="3">
        <f>(Table1[[#This Row],[Selling Price]]-Table1[[#This Row],[Cost Price]])</f>
        <v>1.4358052465781723</v>
      </c>
      <c r="S9690" s="12">
        <f>(Table1[[#This Row],[Profit]]/Table1[[#This Row],[Selling Price]])</f>
        <v>0.25856388377060552</v>
      </c>
      <c r="T9690">
        <v>3</v>
      </c>
      <c r="U9690" s="2">
        <f>Table1[[#This Row],[Selling Price]]*Table1[[#This Row],[Quantity]]</f>
        <v>16.658999999999999</v>
      </c>
      <c r="V9690" s="4">
        <v>0.7</v>
      </c>
      <c r="W9690">
        <v>298</v>
      </c>
      <c r="X9690" t="s">
        <v>36</v>
      </c>
      <c r="Y9690" t="s">
        <v>52</v>
      </c>
      <c r="Z9690" s="2">
        <v>16.60521131151302</v>
      </c>
    </row>
    <row r="9691" spans="1:26" x14ac:dyDescent="0.35">
      <c r="A9691" t="s">
        <v>486</v>
      </c>
      <c r="B9691" t="s">
        <v>487</v>
      </c>
      <c r="C9691" t="s">
        <v>55</v>
      </c>
      <c r="D9691" t="s">
        <v>46</v>
      </c>
      <c r="E9691" t="s">
        <v>102</v>
      </c>
      <c r="F9691" t="s">
        <v>3814</v>
      </c>
      <c r="G9691" t="s">
        <v>3815</v>
      </c>
      <c r="H9691" t="s">
        <v>32</v>
      </c>
      <c r="I9691" t="s">
        <v>6168</v>
      </c>
      <c r="J9691" s="1">
        <v>42727</v>
      </c>
      <c r="K9691" s="1">
        <v>42734</v>
      </c>
      <c r="L9691" t="s">
        <v>60</v>
      </c>
      <c r="M9691">
        <f>Table1[[#This Row],[Ship Date]]-Table1[[#This Row],[Order Date]]</f>
        <v>7</v>
      </c>
      <c r="N9691">
        <v>12</v>
      </c>
      <c r="O9691" t="s">
        <v>35</v>
      </c>
      <c r="P9691" s="3">
        <v>37.94</v>
      </c>
      <c r="Q9691" s="3">
        <v>26.785002414779029</v>
      </c>
      <c r="R9691" s="3">
        <f>(Table1[[#This Row],[Selling Price]]-Table1[[#This Row],[Cost Price]])</f>
        <v>11.154997585220968</v>
      </c>
      <c r="S9691" s="12">
        <f>(Table1[[#This Row],[Profit]]/Table1[[#This Row],[Selling Price]])</f>
        <v>0.29401680509280359</v>
      </c>
      <c r="T9691">
        <v>2</v>
      </c>
      <c r="U9691" s="2">
        <f>Table1[[#This Row],[Selling Price]]*Table1[[#This Row],[Quantity]]</f>
        <v>75.88</v>
      </c>
      <c r="V9691" s="4">
        <v>0</v>
      </c>
      <c r="W9691">
        <v>419</v>
      </c>
      <c r="X9691" t="s">
        <v>68</v>
      </c>
      <c r="Y9691" t="s">
        <v>52</v>
      </c>
      <c r="Z9691" s="2">
        <v>29.446449814309808</v>
      </c>
    </row>
    <row r="9692" spans="1:26" x14ac:dyDescent="0.35">
      <c r="A9692" t="s">
        <v>486</v>
      </c>
      <c r="B9692" t="s">
        <v>487</v>
      </c>
      <c r="C9692" t="s">
        <v>45</v>
      </c>
      <c r="D9692" t="s">
        <v>46</v>
      </c>
      <c r="E9692" t="s">
        <v>102</v>
      </c>
      <c r="F9692" t="s">
        <v>2891</v>
      </c>
      <c r="G9692" t="s">
        <v>2892</v>
      </c>
      <c r="H9692" t="s">
        <v>32</v>
      </c>
      <c r="I9692" t="s">
        <v>6210</v>
      </c>
      <c r="J9692" s="1">
        <v>41799</v>
      </c>
      <c r="K9692" s="1">
        <v>41803</v>
      </c>
      <c r="L9692" t="s">
        <v>34</v>
      </c>
      <c r="M9692">
        <f>Table1[[#This Row],[Ship Date]]-Table1[[#This Row],[Order Date]]</f>
        <v>4</v>
      </c>
      <c r="N9692">
        <v>6</v>
      </c>
      <c r="O9692" t="s">
        <v>51</v>
      </c>
      <c r="P9692" s="3">
        <v>79.14</v>
      </c>
      <c r="Q9692" s="3">
        <v>64.05886138312141</v>
      </c>
      <c r="R9692" s="3">
        <f>(Table1[[#This Row],[Selling Price]]-Table1[[#This Row],[Cost Price]])</f>
        <v>15.08113861687859</v>
      </c>
      <c r="S9692" s="12">
        <f>(Table1[[#This Row],[Profit]]/Table1[[#This Row],[Selling Price]])</f>
        <v>0.19056278262419243</v>
      </c>
      <c r="T9692">
        <v>3</v>
      </c>
      <c r="U9692" s="2">
        <f>Table1[[#This Row],[Selling Price]]*Table1[[#This Row],[Quantity]]</f>
        <v>237.42000000000002</v>
      </c>
      <c r="V9692" s="4">
        <v>0</v>
      </c>
      <c r="W9692">
        <v>212</v>
      </c>
      <c r="X9692" t="s">
        <v>36</v>
      </c>
      <c r="Y9692" t="s">
        <v>68</v>
      </c>
      <c r="Z9692" s="2">
        <v>51.835935518818523</v>
      </c>
    </row>
    <row r="9693" spans="1:26" x14ac:dyDescent="0.35">
      <c r="A9693" t="s">
        <v>486</v>
      </c>
      <c r="B9693" t="s">
        <v>487</v>
      </c>
      <c r="C9693" t="s">
        <v>64</v>
      </c>
      <c r="D9693" t="s">
        <v>46</v>
      </c>
      <c r="E9693" t="s">
        <v>102</v>
      </c>
      <c r="F9693" t="s">
        <v>4735</v>
      </c>
      <c r="G9693" t="s">
        <v>4736</v>
      </c>
      <c r="H9693" t="s">
        <v>32</v>
      </c>
      <c r="I9693" t="s">
        <v>6320</v>
      </c>
      <c r="J9693" s="1">
        <v>41896</v>
      </c>
      <c r="K9693" s="1">
        <v>41896</v>
      </c>
      <c r="L9693" t="s">
        <v>1118</v>
      </c>
      <c r="M9693">
        <f>Table1[[#This Row],[Ship Date]]-Table1[[#This Row],[Order Date]]</f>
        <v>0</v>
      </c>
      <c r="N9693">
        <v>9</v>
      </c>
      <c r="O9693" t="s">
        <v>61</v>
      </c>
      <c r="P9693" s="3">
        <v>44.82</v>
      </c>
      <c r="Q9693" s="3">
        <v>35.456645023944141</v>
      </c>
      <c r="R9693" s="3">
        <f>(Table1[[#This Row],[Selling Price]]-Table1[[#This Row],[Cost Price]])</f>
        <v>9.3633549760558594</v>
      </c>
      <c r="S9693" s="12">
        <f>(Table1[[#This Row],[Profit]]/Table1[[#This Row],[Selling Price]])</f>
        <v>0.20891019580669029</v>
      </c>
      <c r="T9693">
        <v>9</v>
      </c>
      <c r="U9693" s="2">
        <f>Table1[[#This Row],[Selling Price]]*Table1[[#This Row],[Quantity]]</f>
        <v>403.38</v>
      </c>
      <c r="V9693" s="4">
        <v>0</v>
      </c>
      <c r="W9693">
        <v>144</v>
      </c>
      <c r="X9693" t="s">
        <v>36</v>
      </c>
      <c r="Y9693" t="s">
        <v>52</v>
      </c>
      <c r="Z9693" s="2">
        <v>16.971013876607369</v>
      </c>
    </row>
    <row r="9694" spans="1:26" x14ac:dyDescent="0.35">
      <c r="A9694" t="s">
        <v>486</v>
      </c>
      <c r="B9694" t="s">
        <v>487</v>
      </c>
      <c r="C9694" t="s">
        <v>64</v>
      </c>
      <c r="D9694" t="s">
        <v>46</v>
      </c>
      <c r="E9694" t="s">
        <v>86</v>
      </c>
      <c r="F9694" t="s">
        <v>2148</v>
      </c>
      <c r="G9694" t="s">
        <v>2149</v>
      </c>
      <c r="H9694" t="s">
        <v>32</v>
      </c>
      <c r="I9694" t="s">
        <v>6441</v>
      </c>
      <c r="J9694" s="1">
        <v>43010</v>
      </c>
      <c r="K9694" s="1">
        <v>43013</v>
      </c>
      <c r="L9694" t="s">
        <v>199</v>
      </c>
      <c r="M9694">
        <f>Table1[[#This Row],[Ship Date]]-Table1[[#This Row],[Order Date]]</f>
        <v>3</v>
      </c>
      <c r="N9694">
        <v>10</v>
      </c>
      <c r="O9694" t="s">
        <v>61</v>
      </c>
      <c r="P9694" s="3">
        <v>34.235999999999997</v>
      </c>
      <c r="Q9694" s="3">
        <v>28.496655418625</v>
      </c>
      <c r="R9694" s="3">
        <f>(Table1[[#This Row],[Selling Price]]-Table1[[#This Row],[Cost Price]])</f>
        <v>5.739344581374997</v>
      </c>
      <c r="S9694" s="12">
        <f>(Table1[[#This Row],[Profit]]/Table1[[#This Row],[Selling Price]])</f>
        <v>0.16764062920244766</v>
      </c>
      <c r="T9694">
        <v>4</v>
      </c>
      <c r="U9694" s="2">
        <f>Table1[[#This Row],[Selling Price]]*Table1[[#This Row],[Quantity]]</f>
        <v>136.94399999999999</v>
      </c>
      <c r="V9694" s="4">
        <v>0.7</v>
      </c>
      <c r="W9694">
        <v>211</v>
      </c>
      <c r="X9694" t="s">
        <v>36</v>
      </c>
      <c r="Y9694" t="s">
        <v>68</v>
      </c>
      <c r="Z9694" s="2">
        <v>98.386651041403255</v>
      </c>
    </row>
    <row r="9695" spans="1:26" x14ac:dyDescent="0.35">
      <c r="A9695" t="s">
        <v>486</v>
      </c>
      <c r="B9695" t="s">
        <v>487</v>
      </c>
      <c r="C9695" t="s">
        <v>64</v>
      </c>
      <c r="D9695" t="s">
        <v>46</v>
      </c>
      <c r="E9695" t="s">
        <v>75</v>
      </c>
      <c r="F9695" t="s">
        <v>5216</v>
      </c>
      <c r="G9695" t="s">
        <v>2380</v>
      </c>
      <c r="H9695" t="s">
        <v>32</v>
      </c>
      <c r="I9695" t="s">
        <v>6477</v>
      </c>
      <c r="J9695" s="1">
        <v>42882</v>
      </c>
      <c r="K9695" s="1">
        <v>42886</v>
      </c>
      <c r="L9695" t="s">
        <v>60</v>
      </c>
      <c r="M9695">
        <f>Table1[[#This Row],[Ship Date]]-Table1[[#This Row],[Order Date]]</f>
        <v>4</v>
      </c>
      <c r="N9695">
        <v>5</v>
      </c>
      <c r="O9695" t="s">
        <v>51</v>
      </c>
      <c r="P9695" s="3">
        <v>31.44</v>
      </c>
      <c r="Q9695" s="3">
        <v>25.406589643355449</v>
      </c>
      <c r="R9695" s="3">
        <f>(Table1[[#This Row],[Selling Price]]-Table1[[#This Row],[Cost Price]])</f>
        <v>6.0334103566445521</v>
      </c>
      <c r="S9695" s="12">
        <f>(Table1[[#This Row],[Profit]]/Table1[[#This Row],[Selling Price]])</f>
        <v>0.19190236503322367</v>
      </c>
      <c r="T9695">
        <v>3</v>
      </c>
      <c r="U9695" s="2">
        <f>Table1[[#This Row],[Selling Price]]*Table1[[#This Row],[Quantity]]</f>
        <v>94.320000000000007</v>
      </c>
      <c r="V9695" s="4">
        <v>0</v>
      </c>
      <c r="W9695">
        <v>300</v>
      </c>
      <c r="X9695" t="s">
        <v>36</v>
      </c>
      <c r="Y9695" t="s">
        <v>68</v>
      </c>
      <c r="Z9695" s="2">
        <v>45.681260928306259</v>
      </c>
    </row>
    <row r="9696" spans="1:26" x14ac:dyDescent="0.35">
      <c r="A9696" t="s">
        <v>486</v>
      </c>
      <c r="B9696" t="s">
        <v>487</v>
      </c>
      <c r="C9696" t="s">
        <v>45</v>
      </c>
      <c r="D9696" t="s">
        <v>46</v>
      </c>
      <c r="E9696" t="s">
        <v>86</v>
      </c>
      <c r="F9696" t="s">
        <v>2531</v>
      </c>
      <c r="G9696" t="s">
        <v>2532</v>
      </c>
      <c r="H9696" t="s">
        <v>32</v>
      </c>
      <c r="I9696" t="s">
        <v>6549</v>
      </c>
      <c r="J9696" s="1">
        <v>41658</v>
      </c>
      <c r="K9696" s="1">
        <v>41659</v>
      </c>
      <c r="L9696" t="s">
        <v>199</v>
      </c>
      <c r="M9696">
        <f>Table1[[#This Row],[Ship Date]]-Table1[[#This Row],[Order Date]]</f>
        <v>1</v>
      </c>
      <c r="N9696">
        <v>1</v>
      </c>
      <c r="O9696" t="s">
        <v>35</v>
      </c>
      <c r="P9696" s="3">
        <v>32.340000000000003</v>
      </c>
      <c r="Q9696" s="3">
        <v>25.39125894473894</v>
      </c>
      <c r="R9696" s="3">
        <f>(Table1[[#This Row],[Selling Price]]-Table1[[#This Row],[Cost Price]])</f>
        <v>6.9487410552610633</v>
      </c>
      <c r="S9696" s="12">
        <f>(Table1[[#This Row],[Profit]]/Table1[[#This Row],[Selling Price]])</f>
        <v>0.21486521506682321</v>
      </c>
      <c r="T9696">
        <v>10</v>
      </c>
      <c r="U9696" s="2">
        <f>Table1[[#This Row],[Selling Price]]*Table1[[#This Row],[Quantity]]</f>
        <v>323.40000000000003</v>
      </c>
      <c r="V9696" s="4">
        <v>0.7</v>
      </c>
      <c r="W9696">
        <v>227</v>
      </c>
      <c r="X9696" t="s">
        <v>36</v>
      </c>
      <c r="Y9696" t="s">
        <v>52</v>
      </c>
      <c r="Z9696" s="2">
        <v>15.809924224992351</v>
      </c>
    </row>
    <row r="9697" spans="1:26" x14ac:dyDescent="0.35">
      <c r="A9697" t="s">
        <v>486</v>
      </c>
      <c r="B9697" t="s">
        <v>487</v>
      </c>
      <c r="C9697" t="s">
        <v>55</v>
      </c>
      <c r="D9697" t="s">
        <v>46</v>
      </c>
      <c r="E9697" t="s">
        <v>102</v>
      </c>
      <c r="F9697" t="s">
        <v>3263</v>
      </c>
      <c r="G9697" t="s">
        <v>3264</v>
      </c>
      <c r="H9697" t="s">
        <v>32</v>
      </c>
      <c r="I9697" t="s">
        <v>6582</v>
      </c>
      <c r="J9697" s="1">
        <v>42714</v>
      </c>
      <c r="K9697" s="1">
        <v>42716</v>
      </c>
      <c r="L9697" t="s">
        <v>199</v>
      </c>
      <c r="M9697">
        <f>Table1[[#This Row],[Ship Date]]-Table1[[#This Row],[Order Date]]</f>
        <v>2</v>
      </c>
      <c r="N9697">
        <v>12</v>
      </c>
      <c r="O9697" t="s">
        <v>35</v>
      </c>
      <c r="P9697" s="3">
        <v>80.28</v>
      </c>
      <c r="Q9697" s="3">
        <v>57.706845007686681</v>
      </c>
      <c r="R9697" s="3">
        <f>(Table1[[#This Row],[Selling Price]]-Table1[[#This Row],[Cost Price]])</f>
        <v>22.57315499231332</v>
      </c>
      <c r="S9697" s="12">
        <f>(Table1[[#This Row],[Profit]]/Table1[[#This Row],[Selling Price]])</f>
        <v>0.28118030633175534</v>
      </c>
      <c r="T9697">
        <v>12</v>
      </c>
      <c r="U9697" s="2">
        <f>Table1[[#This Row],[Selling Price]]*Table1[[#This Row],[Quantity]]</f>
        <v>963.36</v>
      </c>
      <c r="V9697" s="4">
        <v>0</v>
      </c>
      <c r="W9697">
        <v>184</v>
      </c>
      <c r="X9697" t="s">
        <v>36</v>
      </c>
      <c r="Y9697" t="s">
        <v>52</v>
      </c>
      <c r="Z9697" s="2">
        <v>24.20405000348967</v>
      </c>
    </row>
    <row r="9698" spans="1:26" x14ac:dyDescent="0.35">
      <c r="A9698" t="s">
        <v>486</v>
      </c>
      <c r="B9698" t="s">
        <v>487</v>
      </c>
      <c r="C9698" t="s">
        <v>39</v>
      </c>
      <c r="D9698" t="s">
        <v>46</v>
      </c>
      <c r="E9698" t="s">
        <v>75</v>
      </c>
      <c r="F9698" t="s">
        <v>4480</v>
      </c>
      <c r="G9698" t="s">
        <v>4481</v>
      </c>
      <c r="H9698" t="s">
        <v>32</v>
      </c>
      <c r="I9698" t="s">
        <v>6598</v>
      </c>
      <c r="J9698" s="1">
        <v>41955</v>
      </c>
      <c r="K9698" s="1">
        <v>41959</v>
      </c>
      <c r="L9698" t="s">
        <v>60</v>
      </c>
      <c r="M9698">
        <f>Table1[[#This Row],[Ship Date]]-Table1[[#This Row],[Order Date]]</f>
        <v>4</v>
      </c>
      <c r="N9698">
        <v>11</v>
      </c>
      <c r="O9698" t="s">
        <v>35</v>
      </c>
      <c r="P9698" s="3">
        <v>2.6720000000000002</v>
      </c>
      <c r="Q9698" s="3">
        <v>2.1689604360999479</v>
      </c>
      <c r="R9698" s="3">
        <f>(Table1[[#This Row],[Selling Price]]-Table1[[#This Row],[Cost Price]])</f>
        <v>0.50303956390005222</v>
      </c>
      <c r="S9698" s="12">
        <f>(Table1[[#This Row],[Profit]]/Table1[[#This Row],[Selling Price]])</f>
        <v>0.1882633098428339</v>
      </c>
      <c r="T9698">
        <v>1</v>
      </c>
      <c r="U9698" s="2">
        <f>Table1[[#This Row],[Selling Price]]*Table1[[#This Row],[Quantity]]</f>
        <v>2.6720000000000002</v>
      </c>
      <c r="V9698" s="4">
        <v>0.2</v>
      </c>
      <c r="W9698">
        <v>324</v>
      </c>
      <c r="X9698" t="s">
        <v>36</v>
      </c>
      <c r="Y9698" t="s">
        <v>52</v>
      </c>
      <c r="Z9698" s="2">
        <v>4.6520816845794961</v>
      </c>
    </row>
    <row r="9699" spans="1:26" x14ac:dyDescent="0.35">
      <c r="A9699" t="s">
        <v>486</v>
      </c>
      <c r="B9699" t="s">
        <v>487</v>
      </c>
      <c r="C9699" t="s">
        <v>27</v>
      </c>
      <c r="D9699" t="s">
        <v>46</v>
      </c>
      <c r="E9699" t="s">
        <v>65</v>
      </c>
      <c r="F9699" t="s">
        <v>5292</v>
      </c>
      <c r="G9699" t="s">
        <v>5293</v>
      </c>
      <c r="H9699" t="s">
        <v>32</v>
      </c>
      <c r="I9699" t="s">
        <v>6708</v>
      </c>
      <c r="J9699" s="1">
        <v>42823</v>
      </c>
      <c r="K9699" s="1">
        <v>42827</v>
      </c>
      <c r="L9699" t="s">
        <v>34</v>
      </c>
      <c r="M9699">
        <f>Table1[[#This Row],[Ship Date]]-Table1[[#This Row],[Order Date]]</f>
        <v>4</v>
      </c>
      <c r="N9699">
        <v>3</v>
      </c>
      <c r="O9699" t="s">
        <v>106</v>
      </c>
      <c r="P9699" s="3">
        <v>81.400000000000006</v>
      </c>
      <c r="Q9699" s="3">
        <v>66.079023880189496</v>
      </c>
      <c r="R9699" s="3">
        <f>(Table1[[#This Row],[Selling Price]]-Table1[[#This Row],[Cost Price]])</f>
        <v>15.32097611981051</v>
      </c>
      <c r="S9699" s="12">
        <f>(Table1[[#This Row],[Profit]]/Table1[[#This Row],[Selling Price]])</f>
        <v>0.18821837985025194</v>
      </c>
      <c r="T9699">
        <v>5</v>
      </c>
      <c r="U9699" s="2">
        <f>Table1[[#This Row],[Selling Price]]*Table1[[#This Row],[Quantity]]</f>
        <v>407</v>
      </c>
      <c r="V9699" s="4">
        <v>0</v>
      </c>
      <c r="W9699">
        <v>261</v>
      </c>
      <c r="X9699" t="s">
        <v>36</v>
      </c>
      <c r="Y9699" t="s">
        <v>52</v>
      </c>
      <c r="Z9699" s="2">
        <v>19.751873956665481</v>
      </c>
    </row>
    <row r="9700" spans="1:26" x14ac:dyDescent="0.35">
      <c r="A9700" t="s">
        <v>486</v>
      </c>
      <c r="B9700" t="s">
        <v>487</v>
      </c>
      <c r="C9700" t="s">
        <v>55</v>
      </c>
      <c r="D9700" t="s">
        <v>46</v>
      </c>
      <c r="E9700" t="s">
        <v>86</v>
      </c>
      <c r="F9700" t="s">
        <v>2145</v>
      </c>
      <c r="G9700" t="s">
        <v>2146</v>
      </c>
      <c r="H9700" t="s">
        <v>32</v>
      </c>
      <c r="I9700" t="s">
        <v>6751</v>
      </c>
      <c r="J9700" s="1">
        <v>42835</v>
      </c>
      <c r="K9700" s="1">
        <v>42839</v>
      </c>
      <c r="L9700" t="s">
        <v>34</v>
      </c>
      <c r="M9700">
        <f>Table1[[#This Row],[Ship Date]]-Table1[[#This Row],[Order Date]]</f>
        <v>4</v>
      </c>
      <c r="N9700">
        <v>4</v>
      </c>
      <c r="O9700" t="s">
        <v>106</v>
      </c>
      <c r="P9700" s="3">
        <v>4.4189999999999996</v>
      </c>
      <c r="Q9700" s="3">
        <v>2.9955754192398021</v>
      </c>
      <c r="R9700" s="3">
        <f>(Table1[[#This Row],[Selling Price]]-Table1[[#This Row],[Cost Price]])</f>
        <v>1.4234245807601975</v>
      </c>
      <c r="S9700" s="12">
        <f>(Table1[[#This Row],[Profit]]/Table1[[#This Row],[Selling Price]])</f>
        <v>0.32211463696768444</v>
      </c>
      <c r="T9700">
        <v>3</v>
      </c>
      <c r="U9700" s="2">
        <f>Table1[[#This Row],[Selling Price]]*Table1[[#This Row],[Quantity]]</f>
        <v>13.256999999999998</v>
      </c>
      <c r="V9700" s="4">
        <v>0.7</v>
      </c>
      <c r="W9700">
        <v>250</v>
      </c>
      <c r="X9700" t="s">
        <v>36</v>
      </c>
      <c r="Y9700" t="s">
        <v>52</v>
      </c>
      <c r="Z9700" s="2">
        <v>12.015144031217821</v>
      </c>
    </row>
    <row r="9701" spans="1:26" x14ac:dyDescent="0.35">
      <c r="A9701" t="s">
        <v>486</v>
      </c>
      <c r="B9701" t="s">
        <v>487</v>
      </c>
      <c r="C9701" t="s">
        <v>55</v>
      </c>
      <c r="D9701" t="s">
        <v>46</v>
      </c>
      <c r="E9701" t="s">
        <v>539</v>
      </c>
      <c r="F9701" t="s">
        <v>4957</v>
      </c>
      <c r="G9701" t="s">
        <v>4958</v>
      </c>
      <c r="H9701" t="s">
        <v>32</v>
      </c>
      <c r="I9701" t="s">
        <v>6786</v>
      </c>
      <c r="J9701" s="1">
        <v>42221</v>
      </c>
      <c r="K9701" s="1">
        <v>42227</v>
      </c>
      <c r="L9701" t="s">
        <v>60</v>
      </c>
      <c r="M9701">
        <f>Table1[[#This Row],[Ship Date]]-Table1[[#This Row],[Order Date]]</f>
        <v>6</v>
      </c>
      <c r="N9701">
        <v>8</v>
      </c>
      <c r="O9701" t="s">
        <v>61</v>
      </c>
      <c r="P9701" s="3">
        <v>23.04</v>
      </c>
      <c r="Q9701" s="3">
        <v>16.048337863818482</v>
      </c>
      <c r="R9701" s="3">
        <f>(Table1[[#This Row],[Selling Price]]-Table1[[#This Row],[Cost Price]])</f>
        <v>6.9916621361815174</v>
      </c>
      <c r="S9701" s="12">
        <f>(Table1[[#This Row],[Profit]]/Table1[[#This Row],[Selling Price]])</f>
        <v>0.30345755799398949</v>
      </c>
      <c r="T9701">
        <v>3</v>
      </c>
      <c r="U9701" s="2">
        <f>Table1[[#This Row],[Selling Price]]*Table1[[#This Row],[Quantity]]</f>
        <v>69.12</v>
      </c>
      <c r="V9701" s="4">
        <v>0.2</v>
      </c>
      <c r="W9701">
        <v>136</v>
      </c>
      <c r="X9701" t="s">
        <v>68</v>
      </c>
      <c r="Y9701" t="s">
        <v>52</v>
      </c>
      <c r="Z9701" s="2">
        <v>24</v>
      </c>
    </row>
    <row r="9702" spans="1:26" x14ac:dyDescent="0.35">
      <c r="A9702" t="s">
        <v>486</v>
      </c>
      <c r="B9702" t="s">
        <v>487</v>
      </c>
      <c r="C9702" t="s">
        <v>64</v>
      </c>
      <c r="D9702" t="s">
        <v>46</v>
      </c>
      <c r="E9702" t="s">
        <v>86</v>
      </c>
      <c r="F9702" t="s">
        <v>2780</v>
      </c>
      <c r="G9702" t="s">
        <v>2781</v>
      </c>
      <c r="H9702" t="s">
        <v>32</v>
      </c>
      <c r="I9702" t="s">
        <v>6794</v>
      </c>
      <c r="J9702" s="1">
        <v>42373</v>
      </c>
      <c r="K9702" s="1">
        <v>42377</v>
      </c>
      <c r="L9702" t="s">
        <v>60</v>
      </c>
      <c r="M9702">
        <f>Table1[[#This Row],[Ship Date]]-Table1[[#This Row],[Order Date]]</f>
        <v>4</v>
      </c>
      <c r="N9702">
        <v>1</v>
      </c>
      <c r="O9702" t="s">
        <v>35</v>
      </c>
      <c r="P9702" s="3">
        <v>104.58</v>
      </c>
      <c r="Q9702" s="3">
        <v>88.453204681537173</v>
      </c>
      <c r="R9702" s="3">
        <f>(Table1[[#This Row],[Selling Price]]-Table1[[#This Row],[Cost Price]])</f>
        <v>16.126795318462825</v>
      </c>
      <c r="S9702" s="12">
        <f>(Table1[[#This Row],[Profit]]/Table1[[#This Row],[Selling Price]])</f>
        <v>0.15420534823544488</v>
      </c>
      <c r="T9702">
        <v>6</v>
      </c>
      <c r="U9702" s="2">
        <f>Table1[[#This Row],[Selling Price]]*Table1[[#This Row],[Quantity]]</f>
        <v>627.48</v>
      </c>
      <c r="V9702" s="4">
        <v>0.7</v>
      </c>
      <c r="W9702">
        <v>142</v>
      </c>
      <c r="X9702" t="s">
        <v>36</v>
      </c>
      <c r="Y9702" t="s">
        <v>68</v>
      </c>
      <c r="Z9702" s="2">
        <v>114.0797613244617</v>
      </c>
    </row>
    <row r="9703" spans="1:26" x14ac:dyDescent="0.35">
      <c r="A9703" t="s">
        <v>486</v>
      </c>
      <c r="B9703" t="s">
        <v>487</v>
      </c>
      <c r="C9703" t="s">
        <v>64</v>
      </c>
      <c r="D9703" t="s">
        <v>46</v>
      </c>
      <c r="E9703" t="s">
        <v>86</v>
      </c>
      <c r="F9703" t="s">
        <v>4112</v>
      </c>
      <c r="G9703" t="s">
        <v>4113</v>
      </c>
      <c r="H9703" t="s">
        <v>32</v>
      </c>
      <c r="I9703" t="s">
        <v>6820</v>
      </c>
      <c r="J9703" s="1">
        <v>42706</v>
      </c>
      <c r="K9703" s="1">
        <v>42711</v>
      </c>
      <c r="L9703" t="s">
        <v>60</v>
      </c>
      <c r="M9703">
        <f>Table1[[#This Row],[Ship Date]]-Table1[[#This Row],[Order Date]]</f>
        <v>5</v>
      </c>
      <c r="N9703">
        <v>12</v>
      </c>
      <c r="O9703" t="s">
        <v>35</v>
      </c>
      <c r="P9703" s="3">
        <v>104.184</v>
      </c>
      <c r="Q9703" s="3">
        <v>84.76524319101037</v>
      </c>
      <c r="R9703" s="3">
        <f>(Table1[[#This Row],[Selling Price]]-Table1[[#This Row],[Cost Price]])</f>
        <v>19.418756808989627</v>
      </c>
      <c r="S9703" s="12">
        <f>(Table1[[#This Row],[Profit]]/Table1[[#This Row],[Selling Price]])</f>
        <v>0.18638905022834243</v>
      </c>
      <c r="T9703">
        <v>3</v>
      </c>
      <c r="U9703" s="2">
        <f>Table1[[#This Row],[Selling Price]]*Table1[[#This Row],[Quantity]]</f>
        <v>312.55200000000002</v>
      </c>
      <c r="V9703" s="4">
        <v>0.2</v>
      </c>
      <c r="W9703">
        <v>122</v>
      </c>
      <c r="X9703" t="s">
        <v>36</v>
      </c>
      <c r="Y9703" t="s">
        <v>36</v>
      </c>
      <c r="Z9703" s="2">
        <v>148.07027726239869</v>
      </c>
    </row>
    <row r="9704" spans="1:26" x14ac:dyDescent="0.35">
      <c r="A9704" t="s">
        <v>486</v>
      </c>
      <c r="B9704" t="s">
        <v>487</v>
      </c>
      <c r="C9704" t="s">
        <v>55</v>
      </c>
      <c r="D9704" t="s">
        <v>46</v>
      </c>
      <c r="E9704" t="s">
        <v>86</v>
      </c>
      <c r="F9704" t="s">
        <v>5264</v>
      </c>
      <c r="G9704" t="s">
        <v>5265</v>
      </c>
      <c r="H9704" t="s">
        <v>32</v>
      </c>
      <c r="I9704" t="s">
        <v>6859</v>
      </c>
      <c r="J9704" s="1">
        <v>42570</v>
      </c>
      <c r="K9704" s="1">
        <v>42576</v>
      </c>
      <c r="L9704" t="s">
        <v>60</v>
      </c>
      <c r="M9704">
        <f>Table1[[#This Row],[Ship Date]]-Table1[[#This Row],[Order Date]]</f>
        <v>6</v>
      </c>
      <c r="N9704">
        <v>7</v>
      </c>
      <c r="O9704" t="s">
        <v>51</v>
      </c>
      <c r="P9704" s="3">
        <v>77.56</v>
      </c>
      <c r="Q9704" s="3">
        <v>51.544411479621111</v>
      </c>
      <c r="R9704" s="3">
        <f>(Table1[[#This Row],[Selling Price]]-Table1[[#This Row],[Cost Price]])</f>
        <v>26.015588520378891</v>
      </c>
      <c r="S9704" s="12">
        <f>(Table1[[#This Row],[Profit]]/Table1[[#This Row],[Selling Price]])</f>
        <v>0.33542532904047045</v>
      </c>
      <c r="T9704">
        <v>2</v>
      </c>
      <c r="U9704" s="2">
        <f>Table1[[#This Row],[Selling Price]]*Table1[[#This Row],[Quantity]]</f>
        <v>155.12</v>
      </c>
      <c r="V9704" s="4">
        <v>0</v>
      </c>
      <c r="W9704">
        <v>154</v>
      </c>
      <c r="X9704" t="s">
        <v>68</v>
      </c>
      <c r="Y9704" t="s">
        <v>68</v>
      </c>
      <c r="Z9704" s="2">
        <v>50.000354305411342</v>
      </c>
    </row>
    <row r="9705" spans="1:26" x14ac:dyDescent="0.35">
      <c r="A9705" t="s">
        <v>486</v>
      </c>
      <c r="B9705" t="s">
        <v>487</v>
      </c>
      <c r="C9705" t="s">
        <v>64</v>
      </c>
      <c r="D9705" t="s">
        <v>46</v>
      </c>
      <c r="E9705" t="s">
        <v>539</v>
      </c>
      <c r="F9705" t="s">
        <v>540</v>
      </c>
      <c r="G9705" t="s">
        <v>541</v>
      </c>
      <c r="H9705" t="s">
        <v>32</v>
      </c>
      <c r="I9705" t="s">
        <v>6882</v>
      </c>
      <c r="J9705" s="1">
        <v>42848</v>
      </c>
      <c r="K9705" s="1">
        <v>42850</v>
      </c>
      <c r="L9705" t="s">
        <v>199</v>
      </c>
      <c r="M9705">
        <f>Table1[[#This Row],[Ship Date]]-Table1[[#This Row],[Order Date]]</f>
        <v>2</v>
      </c>
      <c r="N9705">
        <v>4</v>
      </c>
      <c r="O9705" t="s">
        <v>106</v>
      </c>
      <c r="P9705" s="3">
        <v>54.9</v>
      </c>
      <c r="Q9705" s="3">
        <v>43.097693182877947</v>
      </c>
      <c r="R9705" s="3">
        <f>(Table1[[#This Row],[Selling Price]]-Table1[[#This Row],[Cost Price]])</f>
        <v>11.802306817122052</v>
      </c>
      <c r="S9705" s="12">
        <f>(Table1[[#This Row],[Profit]]/Table1[[#This Row],[Selling Price]])</f>
        <v>0.21497826624994629</v>
      </c>
      <c r="T9705">
        <v>5</v>
      </c>
      <c r="U9705" s="2">
        <f>Table1[[#This Row],[Selling Price]]*Table1[[#This Row],[Quantity]]</f>
        <v>274.5</v>
      </c>
      <c r="V9705" s="4">
        <v>0</v>
      </c>
      <c r="W9705">
        <v>336</v>
      </c>
      <c r="X9705" t="s">
        <v>36</v>
      </c>
      <c r="Y9705" t="s">
        <v>52</v>
      </c>
      <c r="Z9705" s="2">
        <v>17.93026491717286</v>
      </c>
    </row>
    <row r="9706" spans="1:26" x14ac:dyDescent="0.35">
      <c r="A9706" t="s">
        <v>486</v>
      </c>
      <c r="B9706" t="s">
        <v>487</v>
      </c>
      <c r="C9706" t="s">
        <v>64</v>
      </c>
      <c r="D9706" t="s">
        <v>46</v>
      </c>
      <c r="E9706" t="s">
        <v>86</v>
      </c>
      <c r="F9706" t="s">
        <v>2338</v>
      </c>
      <c r="G9706" t="s">
        <v>2339</v>
      </c>
      <c r="H9706" t="s">
        <v>32</v>
      </c>
      <c r="I9706" t="s">
        <v>6984</v>
      </c>
      <c r="J9706" s="1">
        <v>42965</v>
      </c>
      <c r="K9706" s="1">
        <v>42972</v>
      </c>
      <c r="L9706" t="s">
        <v>60</v>
      </c>
      <c r="M9706">
        <f>Table1[[#This Row],[Ship Date]]-Table1[[#This Row],[Order Date]]</f>
        <v>7</v>
      </c>
      <c r="N9706">
        <v>8</v>
      </c>
      <c r="O9706" t="s">
        <v>61</v>
      </c>
      <c r="P9706" s="3">
        <v>2793.5279999999998</v>
      </c>
      <c r="Q9706" s="3">
        <v>1904.618681321866</v>
      </c>
      <c r="R9706" s="3">
        <f>(Table1[[#This Row],[Selling Price]]-Table1[[#This Row],[Cost Price]])</f>
        <v>888.90931867813379</v>
      </c>
      <c r="S9706" s="12">
        <f>(Table1[[#This Row],[Profit]]/Table1[[#This Row],[Selling Price]])</f>
        <v>0.31820311759113701</v>
      </c>
      <c r="T9706">
        <v>9</v>
      </c>
      <c r="U9706" s="2">
        <f>Table1[[#This Row],[Selling Price]]*Table1[[#This Row],[Quantity]]</f>
        <v>25141.751999999997</v>
      </c>
      <c r="V9706" s="4">
        <v>0.2</v>
      </c>
      <c r="W9706">
        <v>378</v>
      </c>
      <c r="X9706" t="s">
        <v>68</v>
      </c>
      <c r="Y9706" t="s">
        <v>36</v>
      </c>
      <c r="Z9706" s="2">
        <v>1123.0730061092199</v>
      </c>
    </row>
    <row r="9707" spans="1:26" x14ac:dyDescent="0.35">
      <c r="A9707" t="s">
        <v>486</v>
      </c>
      <c r="B9707" t="s">
        <v>487</v>
      </c>
      <c r="C9707" t="s">
        <v>39</v>
      </c>
      <c r="D9707" t="s">
        <v>46</v>
      </c>
      <c r="E9707" t="s">
        <v>75</v>
      </c>
      <c r="F9707" t="s">
        <v>3246</v>
      </c>
      <c r="G9707" t="s">
        <v>3247</v>
      </c>
      <c r="H9707" t="s">
        <v>32</v>
      </c>
      <c r="I9707" t="s">
        <v>7061</v>
      </c>
      <c r="J9707" s="1">
        <v>41659</v>
      </c>
      <c r="K9707" s="1">
        <v>41665</v>
      </c>
      <c r="L9707" t="s">
        <v>60</v>
      </c>
      <c r="M9707">
        <f>Table1[[#This Row],[Ship Date]]-Table1[[#This Row],[Order Date]]</f>
        <v>6</v>
      </c>
      <c r="N9707">
        <v>1</v>
      </c>
      <c r="O9707" t="s">
        <v>35</v>
      </c>
      <c r="P9707" s="3">
        <v>43.92</v>
      </c>
      <c r="Q9707" s="3">
        <v>34.599543038290648</v>
      </c>
      <c r="R9707" s="3">
        <f>(Table1[[#This Row],[Selling Price]]-Table1[[#This Row],[Cost Price]])</f>
        <v>9.320456961709354</v>
      </c>
      <c r="S9707" s="12">
        <f>(Table1[[#This Row],[Profit]]/Table1[[#This Row],[Selling Price]])</f>
        <v>0.21221441169647892</v>
      </c>
      <c r="T9707">
        <v>3</v>
      </c>
      <c r="U9707" s="2">
        <f>Table1[[#This Row],[Selling Price]]*Table1[[#This Row],[Quantity]]</f>
        <v>131.76</v>
      </c>
      <c r="V9707" s="4">
        <v>0</v>
      </c>
      <c r="W9707">
        <v>206</v>
      </c>
      <c r="X9707" t="s">
        <v>68</v>
      </c>
      <c r="Y9707" t="s">
        <v>52</v>
      </c>
      <c r="Z9707" s="2">
        <v>16.904815881872238</v>
      </c>
    </row>
    <row r="9708" spans="1:26" x14ac:dyDescent="0.35">
      <c r="A9708" t="s">
        <v>486</v>
      </c>
      <c r="B9708" t="s">
        <v>487</v>
      </c>
      <c r="C9708" t="s">
        <v>45</v>
      </c>
      <c r="D9708" t="s">
        <v>46</v>
      </c>
      <c r="E9708" t="s">
        <v>102</v>
      </c>
      <c r="F9708" t="s">
        <v>812</v>
      </c>
      <c r="G9708" t="s">
        <v>813</v>
      </c>
      <c r="H9708" t="s">
        <v>32</v>
      </c>
      <c r="I9708" t="s">
        <v>7095</v>
      </c>
      <c r="J9708" s="1">
        <v>42042</v>
      </c>
      <c r="K9708" s="1">
        <v>42046</v>
      </c>
      <c r="L9708" t="s">
        <v>60</v>
      </c>
      <c r="M9708">
        <f>Table1[[#This Row],[Ship Date]]-Table1[[#This Row],[Order Date]]</f>
        <v>4</v>
      </c>
      <c r="N9708">
        <v>2</v>
      </c>
      <c r="O9708" t="s">
        <v>106</v>
      </c>
      <c r="P9708" s="3">
        <v>12.96</v>
      </c>
      <c r="Q9708" s="3">
        <v>8.4534562106494899</v>
      </c>
      <c r="R9708" s="3">
        <f>(Table1[[#This Row],[Selling Price]]-Table1[[#This Row],[Cost Price]])</f>
        <v>4.5065437893505109</v>
      </c>
      <c r="S9708" s="12">
        <f>(Table1[[#This Row],[Profit]]/Table1[[#This Row],[Selling Price]])</f>
        <v>0.34772714424000856</v>
      </c>
      <c r="T9708">
        <v>2</v>
      </c>
      <c r="U9708" s="2">
        <f>Table1[[#This Row],[Selling Price]]*Table1[[#This Row],[Quantity]]</f>
        <v>25.92</v>
      </c>
      <c r="V9708" s="4">
        <v>0</v>
      </c>
      <c r="W9708">
        <v>245</v>
      </c>
      <c r="X9708" t="s">
        <v>36</v>
      </c>
      <c r="Y9708" t="s">
        <v>52</v>
      </c>
      <c r="Z9708" s="2">
        <v>5.0305282426401314</v>
      </c>
    </row>
    <row r="9709" spans="1:26" x14ac:dyDescent="0.35">
      <c r="A9709" t="s">
        <v>486</v>
      </c>
      <c r="B9709" t="s">
        <v>487</v>
      </c>
      <c r="C9709" t="s">
        <v>27</v>
      </c>
      <c r="D9709" t="s">
        <v>46</v>
      </c>
      <c r="E9709" t="s">
        <v>539</v>
      </c>
      <c r="F9709" t="s">
        <v>540</v>
      </c>
      <c r="G9709" t="s">
        <v>541</v>
      </c>
      <c r="H9709" t="s">
        <v>32</v>
      </c>
      <c r="I9709" t="s">
        <v>7111</v>
      </c>
      <c r="J9709" s="1">
        <v>42674</v>
      </c>
      <c r="K9709" s="1">
        <v>42679</v>
      </c>
      <c r="L9709" t="s">
        <v>60</v>
      </c>
      <c r="M9709">
        <f>Table1[[#This Row],[Ship Date]]-Table1[[#This Row],[Order Date]]</f>
        <v>5</v>
      </c>
      <c r="N9709">
        <v>10</v>
      </c>
      <c r="O9709" t="s">
        <v>61</v>
      </c>
      <c r="P9709" s="3">
        <v>21.96</v>
      </c>
      <c r="Q9709" s="3">
        <v>15.157500300679221</v>
      </c>
      <c r="R9709" s="3">
        <f>(Table1[[#This Row],[Selling Price]]-Table1[[#This Row],[Cost Price]])</f>
        <v>6.80249969932078</v>
      </c>
      <c r="S9709" s="12">
        <f>(Table1[[#This Row],[Profit]]/Table1[[#This Row],[Selling Price]])</f>
        <v>0.30976774587070949</v>
      </c>
      <c r="T9709">
        <v>2</v>
      </c>
      <c r="U9709" s="2">
        <f>Table1[[#This Row],[Selling Price]]*Table1[[#This Row],[Quantity]]</f>
        <v>43.92</v>
      </c>
      <c r="V9709" s="4">
        <v>0</v>
      </c>
      <c r="W9709">
        <v>436</v>
      </c>
      <c r="X9709" t="s">
        <v>36</v>
      </c>
      <c r="Y9709" t="s">
        <v>52</v>
      </c>
      <c r="Z9709" s="2">
        <v>17.93026491717286</v>
      </c>
    </row>
    <row r="9710" spans="1:26" x14ac:dyDescent="0.35">
      <c r="A9710" t="s">
        <v>486</v>
      </c>
      <c r="B9710" t="s">
        <v>487</v>
      </c>
      <c r="C9710" t="s">
        <v>64</v>
      </c>
      <c r="D9710" t="s">
        <v>46</v>
      </c>
      <c r="E9710" t="s">
        <v>65</v>
      </c>
      <c r="F9710" t="s">
        <v>1328</v>
      </c>
      <c r="G9710" t="s">
        <v>1329</v>
      </c>
      <c r="H9710" t="s">
        <v>32</v>
      </c>
      <c r="I9710" t="s">
        <v>7137</v>
      </c>
      <c r="J9710" s="1">
        <v>42706</v>
      </c>
      <c r="K9710" s="1">
        <v>42712</v>
      </c>
      <c r="L9710" t="s">
        <v>60</v>
      </c>
      <c r="M9710">
        <f>Table1[[#This Row],[Ship Date]]-Table1[[#This Row],[Order Date]]</f>
        <v>6</v>
      </c>
      <c r="N9710">
        <v>12</v>
      </c>
      <c r="O9710" t="s">
        <v>35</v>
      </c>
      <c r="P9710" s="3">
        <v>2079.4</v>
      </c>
      <c r="Q9710" s="3">
        <v>1364.1828024690819</v>
      </c>
      <c r="R9710" s="3">
        <f>(Table1[[#This Row],[Selling Price]]-Table1[[#This Row],[Cost Price]])</f>
        <v>715.21719753091816</v>
      </c>
      <c r="S9710" s="12">
        <f>(Table1[[#This Row],[Profit]]/Table1[[#This Row],[Selling Price]])</f>
        <v>0.3439536392858123</v>
      </c>
      <c r="T9710">
        <v>5</v>
      </c>
      <c r="U9710" s="2">
        <f>Table1[[#This Row],[Selling Price]]*Table1[[#This Row],[Quantity]]</f>
        <v>10397</v>
      </c>
      <c r="V9710" s="4">
        <v>0</v>
      </c>
      <c r="W9710">
        <v>479</v>
      </c>
      <c r="X9710" t="s">
        <v>68</v>
      </c>
      <c r="Y9710" t="s">
        <v>36</v>
      </c>
      <c r="Z9710" s="2">
        <v>666.96572667326768</v>
      </c>
    </row>
    <row r="9711" spans="1:26" x14ac:dyDescent="0.35">
      <c r="A9711" t="s">
        <v>486</v>
      </c>
      <c r="B9711" t="s">
        <v>487</v>
      </c>
      <c r="C9711" t="s">
        <v>27</v>
      </c>
      <c r="D9711" t="s">
        <v>46</v>
      </c>
      <c r="E9711" t="s">
        <v>75</v>
      </c>
      <c r="F9711" t="s">
        <v>592</v>
      </c>
      <c r="G9711" t="s">
        <v>593</v>
      </c>
      <c r="H9711" t="s">
        <v>32</v>
      </c>
      <c r="I9711" t="s">
        <v>7152</v>
      </c>
      <c r="J9711" s="1">
        <v>42547</v>
      </c>
      <c r="K9711" s="1">
        <v>42551</v>
      </c>
      <c r="L9711" t="s">
        <v>60</v>
      </c>
      <c r="M9711">
        <f>Table1[[#This Row],[Ship Date]]-Table1[[#This Row],[Order Date]]</f>
        <v>4</v>
      </c>
      <c r="N9711">
        <v>6</v>
      </c>
      <c r="O9711" t="s">
        <v>51</v>
      </c>
      <c r="P9711" s="3">
        <v>5.3040000000000003</v>
      </c>
      <c r="Q9711" s="3">
        <v>4.481753952245966</v>
      </c>
      <c r="R9711" s="3">
        <f>(Table1[[#This Row],[Selling Price]]-Table1[[#This Row],[Cost Price]])</f>
        <v>0.82224604775403431</v>
      </c>
      <c r="S9711" s="12">
        <f>(Table1[[#This Row],[Profit]]/Table1[[#This Row],[Selling Price]])</f>
        <v>0.15502376465950873</v>
      </c>
      <c r="T9711">
        <v>3</v>
      </c>
      <c r="U9711" s="2">
        <f>Table1[[#This Row],[Selling Price]]*Table1[[#This Row],[Quantity]]</f>
        <v>15.912000000000001</v>
      </c>
      <c r="V9711" s="4">
        <v>0.2</v>
      </c>
      <c r="W9711">
        <v>177</v>
      </c>
      <c r="X9711" t="s">
        <v>36</v>
      </c>
      <c r="Y9711" t="s">
        <v>52</v>
      </c>
      <c r="Z9711" s="2">
        <v>4.400620013134513</v>
      </c>
    </row>
    <row r="9712" spans="1:26" x14ac:dyDescent="0.35">
      <c r="A9712" t="s">
        <v>486</v>
      </c>
      <c r="B9712" t="s">
        <v>487</v>
      </c>
      <c r="C9712" t="s">
        <v>27</v>
      </c>
      <c r="D9712" t="s">
        <v>46</v>
      </c>
      <c r="E9712" t="s">
        <v>102</v>
      </c>
      <c r="F9712" t="s">
        <v>4606</v>
      </c>
      <c r="G9712" t="s">
        <v>4607</v>
      </c>
      <c r="H9712" t="s">
        <v>32</v>
      </c>
      <c r="I9712" t="s">
        <v>7203</v>
      </c>
      <c r="J9712" s="1">
        <v>41975</v>
      </c>
      <c r="K9712" s="1">
        <v>41980</v>
      </c>
      <c r="L9712" t="s">
        <v>60</v>
      </c>
      <c r="M9712">
        <f>Table1[[#This Row],[Ship Date]]-Table1[[#This Row],[Order Date]]</f>
        <v>5</v>
      </c>
      <c r="N9712">
        <v>12</v>
      </c>
      <c r="O9712" t="s">
        <v>35</v>
      </c>
      <c r="P9712" s="3">
        <v>146.82</v>
      </c>
      <c r="Q9712" s="3">
        <v>97.685566690678428</v>
      </c>
      <c r="R9712" s="3">
        <f>(Table1[[#This Row],[Selling Price]]-Table1[[#This Row],[Cost Price]])</f>
        <v>49.134433309321565</v>
      </c>
      <c r="S9712" s="12">
        <f>(Table1[[#This Row],[Profit]]/Table1[[#This Row],[Selling Price]])</f>
        <v>0.33465763049531105</v>
      </c>
      <c r="T9712">
        <v>3</v>
      </c>
      <c r="U9712" s="2">
        <f>Table1[[#This Row],[Selling Price]]*Table1[[#This Row],[Quantity]]</f>
        <v>440.46</v>
      </c>
      <c r="V9712" s="4">
        <v>0</v>
      </c>
      <c r="W9712">
        <v>412</v>
      </c>
      <c r="X9712" t="s">
        <v>36</v>
      </c>
      <c r="Y9712" t="s">
        <v>68</v>
      </c>
      <c r="Z9712" s="2">
        <v>59.188406400803409</v>
      </c>
    </row>
    <row r="9713" spans="1:26" x14ac:dyDescent="0.35">
      <c r="A9713" t="s">
        <v>486</v>
      </c>
      <c r="B9713" t="s">
        <v>487</v>
      </c>
      <c r="C9713" t="s">
        <v>39</v>
      </c>
      <c r="D9713" t="s">
        <v>46</v>
      </c>
      <c r="E9713" t="s">
        <v>75</v>
      </c>
      <c r="F9713" t="s">
        <v>457</v>
      </c>
      <c r="G9713" t="s">
        <v>458</v>
      </c>
      <c r="H9713" t="s">
        <v>32</v>
      </c>
      <c r="I9713" t="s">
        <v>7234</v>
      </c>
      <c r="J9713" s="1">
        <v>42258</v>
      </c>
      <c r="K9713" s="1">
        <v>42263</v>
      </c>
      <c r="L9713" t="s">
        <v>60</v>
      </c>
      <c r="M9713">
        <f>Table1[[#This Row],[Ship Date]]-Table1[[#This Row],[Order Date]]</f>
        <v>5</v>
      </c>
      <c r="N9713">
        <v>9</v>
      </c>
      <c r="O9713" t="s">
        <v>61</v>
      </c>
      <c r="P9713" s="3">
        <v>265.86</v>
      </c>
      <c r="Q9713" s="3">
        <v>200.66040454044159</v>
      </c>
      <c r="R9713" s="3">
        <f>(Table1[[#This Row],[Selling Price]]-Table1[[#This Row],[Cost Price]])</f>
        <v>65.199595459558424</v>
      </c>
      <c r="S9713" s="12">
        <f>(Table1[[#This Row],[Profit]]/Table1[[#This Row],[Selling Price]])</f>
        <v>0.24524033498667877</v>
      </c>
      <c r="T9713">
        <v>7</v>
      </c>
      <c r="U9713" s="2">
        <f>Table1[[#This Row],[Selling Price]]*Table1[[#This Row],[Quantity]]</f>
        <v>1861.02</v>
      </c>
      <c r="V9713" s="4">
        <v>0</v>
      </c>
      <c r="W9713">
        <v>307</v>
      </c>
      <c r="X9713" t="s">
        <v>36</v>
      </c>
      <c r="Y9713" t="s">
        <v>68</v>
      </c>
      <c r="Z9713" s="2">
        <v>97.213633192057998</v>
      </c>
    </row>
    <row r="9714" spans="1:26" x14ac:dyDescent="0.35">
      <c r="A9714" t="s">
        <v>486</v>
      </c>
      <c r="B9714" t="s">
        <v>487</v>
      </c>
      <c r="C9714" t="s">
        <v>45</v>
      </c>
      <c r="D9714" t="s">
        <v>46</v>
      </c>
      <c r="E9714" t="s">
        <v>86</v>
      </c>
      <c r="F9714" t="s">
        <v>612</v>
      </c>
      <c r="G9714" t="s">
        <v>613</v>
      </c>
      <c r="H9714" t="s">
        <v>32</v>
      </c>
      <c r="I9714" t="s">
        <v>7431</v>
      </c>
      <c r="J9714" s="1">
        <v>43092</v>
      </c>
      <c r="K9714" s="1">
        <v>43094</v>
      </c>
      <c r="L9714" t="s">
        <v>34</v>
      </c>
      <c r="M9714">
        <f>Table1[[#This Row],[Ship Date]]-Table1[[#This Row],[Order Date]]</f>
        <v>2</v>
      </c>
      <c r="N9714">
        <v>12</v>
      </c>
      <c r="O9714" t="s">
        <v>35</v>
      </c>
      <c r="P9714" s="3">
        <v>13.84</v>
      </c>
      <c r="Q9714" s="3">
        <v>9.4274760313577293</v>
      </c>
      <c r="R9714" s="3">
        <f>(Table1[[#This Row],[Selling Price]]-Table1[[#This Row],[Cost Price]])</f>
        <v>4.4125239686422706</v>
      </c>
      <c r="S9714" s="12">
        <f>(Table1[[#This Row],[Profit]]/Table1[[#This Row],[Selling Price]])</f>
        <v>0.31882398617357449</v>
      </c>
      <c r="T9714">
        <v>4</v>
      </c>
      <c r="U9714" s="2">
        <f>Table1[[#This Row],[Selling Price]]*Table1[[#This Row],[Quantity]]</f>
        <v>55.36</v>
      </c>
      <c r="V9714" s="4">
        <v>0.8</v>
      </c>
      <c r="W9714">
        <v>181</v>
      </c>
      <c r="X9714" t="s">
        <v>36</v>
      </c>
      <c r="Y9714" t="s">
        <v>52</v>
      </c>
      <c r="Z9714" s="2">
        <v>15.85121701802044</v>
      </c>
    </row>
    <row r="9715" spans="1:26" x14ac:dyDescent="0.35">
      <c r="A9715" t="s">
        <v>486</v>
      </c>
      <c r="B9715" t="s">
        <v>487</v>
      </c>
      <c r="C9715" t="s">
        <v>45</v>
      </c>
      <c r="D9715" t="s">
        <v>46</v>
      </c>
      <c r="E9715" t="s">
        <v>102</v>
      </c>
      <c r="F9715" t="s">
        <v>4046</v>
      </c>
      <c r="G9715" t="s">
        <v>4047</v>
      </c>
      <c r="H9715" t="s">
        <v>32</v>
      </c>
      <c r="I9715" t="s">
        <v>7500</v>
      </c>
      <c r="J9715" s="1">
        <v>42640</v>
      </c>
      <c r="K9715" s="1">
        <v>42642</v>
      </c>
      <c r="L9715" t="s">
        <v>34</v>
      </c>
      <c r="M9715">
        <f>Table1[[#This Row],[Ship Date]]-Table1[[#This Row],[Order Date]]</f>
        <v>2</v>
      </c>
      <c r="N9715">
        <v>9</v>
      </c>
      <c r="O9715" t="s">
        <v>61</v>
      </c>
      <c r="P9715" s="3">
        <v>17.940000000000001</v>
      </c>
      <c r="Q9715" s="3">
        <v>12.32034653113471</v>
      </c>
      <c r="R9715" s="3">
        <f>(Table1[[#This Row],[Selling Price]]-Table1[[#This Row],[Cost Price]])</f>
        <v>5.619653468865291</v>
      </c>
      <c r="S9715" s="12">
        <f>(Table1[[#This Row],[Profit]]/Table1[[#This Row],[Selling Price]])</f>
        <v>0.31324712758446438</v>
      </c>
      <c r="T9715">
        <v>3</v>
      </c>
      <c r="U9715" s="2">
        <f>Table1[[#This Row],[Selling Price]]*Table1[[#This Row],[Quantity]]</f>
        <v>53.820000000000007</v>
      </c>
      <c r="V9715" s="4">
        <v>0</v>
      </c>
      <c r="W9715">
        <v>362</v>
      </c>
      <c r="X9715" t="s">
        <v>36</v>
      </c>
      <c r="Y9715" t="s">
        <v>52</v>
      </c>
      <c r="Z9715" s="2">
        <v>2.8260377444990601</v>
      </c>
    </row>
    <row r="9716" spans="1:26" x14ac:dyDescent="0.35">
      <c r="A9716" t="s">
        <v>486</v>
      </c>
      <c r="B9716" t="s">
        <v>487</v>
      </c>
      <c r="C9716" t="s">
        <v>55</v>
      </c>
      <c r="D9716" t="s">
        <v>46</v>
      </c>
      <c r="E9716" t="s">
        <v>47</v>
      </c>
      <c r="F9716" t="s">
        <v>2295</v>
      </c>
      <c r="G9716" t="s">
        <v>2296</v>
      </c>
      <c r="H9716" t="s">
        <v>32</v>
      </c>
      <c r="I9716" t="s">
        <v>7515</v>
      </c>
      <c r="J9716" s="1">
        <v>42854</v>
      </c>
      <c r="K9716" s="1">
        <v>42859</v>
      </c>
      <c r="L9716" t="s">
        <v>60</v>
      </c>
      <c r="M9716">
        <f>Table1[[#This Row],[Ship Date]]-Table1[[#This Row],[Order Date]]</f>
        <v>5</v>
      </c>
      <c r="N9716">
        <v>4</v>
      </c>
      <c r="O9716" t="s">
        <v>106</v>
      </c>
      <c r="P9716" s="3">
        <v>4.91</v>
      </c>
      <c r="Q9716" s="3">
        <v>3.5424219552534488</v>
      </c>
      <c r="R9716" s="3">
        <f>(Table1[[#This Row],[Selling Price]]-Table1[[#This Row],[Cost Price]])</f>
        <v>1.3675780447465513</v>
      </c>
      <c r="S9716" s="12">
        <f>(Table1[[#This Row],[Profit]]/Table1[[#This Row],[Selling Price]])</f>
        <v>0.27852913334960311</v>
      </c>
      <c r="T9716">
        <v>1</v>
      </c>
      <c r="U9716" s="2">
        <f>Table1[[#This Row],[Selling Price]]*Table1[[#This Row],[Quantity]]</f>
        <v>4.91</v>
      </c>
      <c r="V9716" s="4">
        <v>0</v>
      </c>
      <c r="W9716">
        <v>367</v>
      </c>
      <c r="X9716" t="s">
        <v>36</v>
      </c>
      <c r="Y9716" t="s">
        <v>52</v>
      </c>
      <c r="Z9716" s="2">
        <v>3.471894295625948</v>
      </c>
    </row>
    <row r="9717" spans="1:26" x14ac:dyDescent="0.35">
      <c r="A9717" t="s">
        <v>486</v>
      </c>
      <c r="B9717" t="s">
        <v>487</v>
      </c>
      <c r="C9717" t="s">
        <v>64</v>
      </c>
      <c r="D9717" t="s">
        <v>46</v>
      </c>
      <c r="E9717" t="s">
        <v>86</v>
      </c>
      <c r="F9717" t="s">
        <v>2626</v>
      </c>
      <c r="G9717" t="s">
        <v>2627</v>
      </c>
      <c r="H9717" t="s">
        <v>32</v>
      </c>
      <c r="I9717" t="s">
        <v>7527</v>
      </c>
      <c r="J9717" s="1">
        <v>42859</v>
      </c>
      <c r="K9717" s="1">
        <v>42865</v>
      </c>
      <c r="L9717" t="s">
        <v>60</v>
      </c>
      <c r="M9717">
        <f>Table1[[#This Row],[Ship Date]]-Table1[[#This Row],[Order Date]]</f>
        <v>6</v>
      </c>
      <c r="N9717">
        <v>5</v>
      </c>
      <c r="O9717" t="s">
        <v>51</v>
      </c>
      <c r="P9717" s="3">
        <v>9.3960000000000008</v>
      </c>
      <c r="Q9717" s="3">
        <v>6.6087484227390974</v>
      </c>
      <c r="R9717" s="3">
        <f>(Table1[[#This Row],[Selling Price]]-Table1[[#This Row],[Cost Price]])</f>
        <v>2.7872515772609034</v>
      </c>
      <c r="S9717" s="12">
        <f>(Table1[[#This Row],[Profit]]/Table1[[#This Row],[Selling Price]])</f>
        <v>0.29664235603032174</v>
      </c>
      <c r="T9717">
        <v>3</v>
      </c>
      <c r="U9717" s="2">
        <f>Table1[[#This Row],[Selling Price]]*Table1[[#This Row],[Quantity]]</f>
        <v>28.188000000000002</v>
      </c>
      <c r="V9717" s="4">
        <v>0.7</v>
      </c>
      <c r="W9717">
        <v>216</v>
      </c>
      <c r="X9717" t="s">
        <v>68</v>
      </c>
      <c r="Y9717" t="s">
        <v>52</v>
      </c>
      <c r="Z9717" s="2">
        <v>15.52719688804132</v>
      </c>
    </row>
    <row r="9718" spans="1:26" x14ac:dyDescent="0.35">
      <c r="A9718" t="s">
        <v>486</v>
      </c>
      <c r="B9718" t="s">
        <v>487</v>
      </c>
      <c r="C9718" t="s">
        <v>39</v>
      </c>
      <c r="D9718" t="s">
        <v>46</v>
      </c>
      <c r="E9718" t="s">
        <v>47</v>
      </c>
      <c r="F9718" t="s">
        <v>4298</v>
      </c>
      <c r="G9718" t="s">
        <v>4299</v>
      </c>
      <c r="H9718" t="s">
        <v>32</v>
      </c>
      <c r="I9718" t="s">
        <v>7649</v>
      </c>
      <c r="J9718" s="1">
        <v>42626</v>
      </c>
      <c r="K9718" s="1">
        <v>42631</v>
      </c>
      <c r="L9718" t="s">
        <v>60</v>
      </c>
      <c r="M9718">
        <f>Table1[[#This Row],[Ship Date]]-Table1[[#This Row],[Order Date]]</f>
        <v>5</v>
      </c>
      <c r="N9718">
        <v>9</v>
      </c>
      <c r="O9718" t="s">
        <v>61</v>
      </c>
      <c r="P9718" s="3">
        <v>14.4</v>
      </c>
      <c r="Q9718" s="3">
        <v>10.077396090783919</v>
      </c>
      <c r="R9718" s="3">
        <f>(Table1[[#This Row],[Selling Price]]-Table1[[#This Row],[Cost Price]])</f>
        <v>4.3226039092160811</v>
      </c>
      <c r="S9718" s="12">
        <f>(Table1[[#This Row],[Profit]]/Table1[[#This Row],[Selling Price]])</f>
        <v>0.30018082702889454</v>
      </c>
      <c r="T9718">
        <v>5</v>
      </c>
      <c r="U9718" s="2">
        <f>Table1[[#This Row],[Selling Price]]*Table1[[#This Row],[Quantity]]</f>
        <v>72</v>
      </c>
      <c r="V9718" s="4">
        <v>0</v>
      </c>
      <c r="W9718">
        <v>294</v>
      </c>
      <c r="X9718" t="s">
        <v>36</v>
      </c>
      <c r="Y9718" t="s">
        <v>52</v>
      </c>
      <c r="Z9718" s="2">
        <v>5.8362947149711353</v>
      </c>
    </row>
    <row r="9719" spans="1:26" x14ac:dyDescent="0.35">
      <c r="A9719" t="s">
        <v>486</v>
      </c>
      <c r="B9719" t="s">
        <v>487</v>
      </c>
      <c r="C9719" t="s">
        <v>27</v>
      </c>
      <c r="D9719" t="s">
        <v>46</v>
      </c>
      <c r="E9719" t="s">
        <v>75</v>
      </c>
      <c r="F9719" t="s">
        <v>447</v>
      </c>
      <c r="G9719" t="s">
        <v>448</v>
      </c>
      <c r="H9719" t="s">
        <v>32</v>
      </c>
      <c r="I9719" t="s">
        <v>7679</v>
      </c>
      <c r="J9719" s="1">
        <v>42995</v>
      </c>
      <c r="K9719" s="1">
        <v>43000</v>
      </c>
      <c r="L9719" t="s">
        <v>34</v>
      </c>
      <c r="M9719">
        <f>Table1[[#This Row],[Ship Date]]-Table1[[#This Row],[Order Date]]</f>
        <v>5</v>
      </c>
      <c r="N9719">
        <v>9</v>
      </c>
      <c r="O9719" t="s">
        <v>61</v>
      </c>
      <c r="P9719" s="3">
        <v>9.9120000000000008</v>
      </c>
      <c r="Q9719" s="3">
        <v>7.2081225983179191</v>
      </c>
      <c r="R9719" s="3">
        <f>(Table1[[#This Row],[Selling Price]]-Table1[[#This Row],[Cost Price]])</f>
        <v>2.7038774016820817</v>
      </c>
      <c r="S9719" s="12">
        <f>(Table1[[#This Row],[Profit]]/Table1[[#This Row],[Selling Price]])</f>
        <v>0.27278827700585973</v>
      </c>
      <c r="T9719">
        <v>3</v>
      </c>
      <c r="U9719" s="2">
        <f>Table1[[#This Row],[Selling Price]]*Table1[[#This Row],[Quantity]]</f>
        <v>29.736000000000004</v>
      </c>
      <c r="V9719" s="4">
        <v>0.2</v>
      </c>
      <c r="W9719">
        <v>308</v>
      </c>
      <c r="X9719" t="s">
        <v>36</v>
      </c>
      <c r="Y9719" t="s">
        <v>52</v>
      </c>
      <c r="Z9719" s="2">
        <v>5.6195757847011896</v>
      </c>
    </row>
    <row r="9720" spans="1:26" x14ac:dyDescent="0.35">
      <c r="A9720" t="s">
        <v>486</v>
      </c>
      <c r="B9720" t="s">
        <v>487</v>
      </c>
      <c r="C9720" t="s">
        <v>39</v>
      </c>
      <c r="D9720" t="s">
        <v>46</v>
      </c>
      <c r="E9720" t="s">
        <v>75</v>
      </c>
      <c r="F9720" t="s">
        <v>2670</v>
      </c>
      <c r="G9720" t="s">
        <v>2671</v>
      </c>
      <c r="H9720" t="s">
        <v>32</v>
      </c>
      <c r="I9720" t="s">
        <v>7735</v>
      </c>
      <c r="J9720" s="1">
        <v>42331</v>
      </c>
      <c r="K9720" s="1">
        <v>42335</v>
      </c>
      <c r="L9720" t="s">
        <v>34</v>
      </c>
      <c r="M9720">
        <f>Table1[[#This Row],[Ship Date]]-Table1[[#This Row],[Order Date]]</f>
        <v>4</v>
      </c>
      <c r="N9720">
        <v>11</v>
      </c>
      <c r="O9720" t="s">
        <v>35</v>
      </c>
      <c r="P9720" s="3">
        <v>17.940000000000001</v>
      </c>
      <c r="Q9720" s="3">
        <v>14.25931321640674</v>
      </c>
      <c r="R9720" s="3">
        <f>(Table1[[#This Row],[Selling Price]]-Table1[[#This Row],[Cost Price]])</f>
        <v>3.6806867835932611</v>
      </c>
      <c r="S9720" s="12">
        <f>(Table1[[#This Row],[Profit]]/Table1[[#This Row],[Selling Price]])</f>
        <v>0.20516648737978044</v>
      </c>
      <c r="T9720">
        <v>3</v>
      </c>
      <c r="U9720" s="2">
        <f>Table1[[#This Row],[Selling Price]]*Table1[[#This Row],[Quantity]]</f>
        <v>53.820000000000007</v>
      </c>
      <c r="V9720" s="4">
        <v>0</v>
      </c>
      <c r="W9720">
        <v>331</v>
      </c>
      <c r="X9720" t="s">
        <v>36</v>
      </c>
      <c r="Y9720" t="s">
        <v>52</v>
      </c>
      <c r="Z9720" s="2">
        <v>13.775649627755</v>
      </c>
    </row>
    <row r="9721" spans="1:26" x14ac:dyDescent="0.35">
      <c r="A9721" t="s">
        <v>486</v>
      </c>
      <c r="B9721" t="s">
        <v>487</v>
      </c>
      <c r="C9721" t="s">
        <v>64</v>
      </c>
      <c r="D9721" t="s">
        <v>46</v>
      </c>
      <c r="E9721" t="s">
        <v>65</v>
      </c>
      <c r="F9721" t="s">
        <v>1722</v>
      </c>
      <c r="G9721" t="s">
        <v>1723</v>
      </c>
      <c r="H9721" t="s">
        <v>32</v>
      </c>
      <c r="I9721" t="s">
        <v>7749</v>
      </c>
      <c r="J9721" s="1">
        <v>43093</v>
      </c>
      <c r="K9721" s="1">
        <v>43096</v>
      </c>
      <c r="L9721" t="s">
        <v>199</v>
      </c>
      <c r="M9721">
        <f>Table1[[#This Row],[Ship Date]]-Table1[[#This Row],[Order Date]]</f>
        <v>3</v>
      </c>
      <c r="N9721">
        <v>12</v>
      </c>
      <c r="O9721" t="s">
        <v>35</v>
      </c>
      <c r="P9721" s="3">
        <v>264.32</v>
      </c>
      <c r="Q9721" s="3">
        <v>191.6614643233294</v>
      </c>
      <c r="R9721" s="3">
        <f>(Table1[[#This Row],[Selling Price]]-Table1[[#This Row],[Cost Price]])</f>
        <v>72.658535676670596</v>
      </c>
      <c r="S9721" s="12">
        <f>(Table1[[#This Row],[Profit]]/Table1[[#This Row],[Selling Price]])</f>
        <v>0.27488852783244022</v>
      </c>
      <c r="T9721">
        <v>2</v>
      </c>
      <c r="U9721" s="2">
        <f>Table1[[#This Row],[Selling Price]]*Table1[[#This Row],[Quantity]]</f>
        <v>528.64</v>
      </c>
      <c r="V9721" s="4">
        <v>0.2</v>
      </c>
      <c r="W9721">
        <v>169</v>
      </c>
      <c r="X9721" t="s">
        <v>36</v>
      </c>
      <c r="Y9721" t="s">
        <v>36</v>
      </c>
      <c r="Z9721" s="2">
        <v>324.76664196517072</v>
      </c>
    </row>
    <row r="9722" spans="1:26" x14ac:dyDescent="0.35">
      <c r="A9722" t="s">
        <v>486</v>
      </c>
      <c r="B9722" t="s">
        <v>487</v>
      </c>
      <c r="C9722" t="s">
        <v>39</v>
      </c>
      <c r="D9722" t="s">
        <v>46</v>
      </c>
      <c r="E9722" t="s">
        <v>102</v>
      </c>
      <c r="F9722" t="s">
        <v>4659</v>
      </c>
      <c r="G9722" t="s">
        <v>4660</v>
      </c>
      <c r="H9722" t="s">
        <v>32</v>
      </c>
      <c r="I9722" t="s">
        <v>7752</v>
      </c>
      <c r="J9722" s="1">
        <v>42043</v>
      </c>
      <c r="K9722" s="1">
        <v>42046</v>
      </c>
      <c r="L9722" t="s">
        <v>199</v>
      </c>
      <c r="M9722">
        <f>Table1[[#This Row],[Ship Date]]-Table1[[#This Row],[Order Date]]</f>
        <v>3</v>
      </c>
      <c r="N9722">
        <v>2</v>
      </c>
      <c r="O9722" t="s">
        <v>106</v>
      </c>
      <c r="P9722" s="3">
        <v>9.5399999999999991</v>
      </c>
      <c r="Q9722" s="3">
        <v>6.7329768268491286</v>
      </c>
      <c r="R9722" s="3">
        <f>(Table1[[#This Row],[Selling Price]]-Table1[[#This Row],[Cost Price]])</f>
        <v>2.8070231731508706</v>
      </c>
      <c r="S9722" s="12">
        <f>(Table1[[#This Row],[Profit]]/Table1[[#This Row],[Selling Price]])</f>
        <v>0.29423722989002837</v>
      </c>
      <c r="T9722">
        <v>2</v>
      </c>
      <c r="U9722" s="2">
        <f>Table1[[#This Row],[Selling Price]]*Table1[[#This Row],[Quantity]]</f>
        <v>19.079999999999998</v>
      </c>
      <c r="V9722" s="4">
        <v>0</v>
      </c>
      <c r="W9722">
        <v>113</v>
      </c>
      <c r="X9722" t="s">
        <v>36</v>
      </c>
      <c r="Y9722" t="s">
        <v>36</v>
      </c>
      <c r="Z9722" s="2">
        <v>15.819341414863009</v>
      </c>
    </row>
    <row r="9723" spans="1:26" x14ac:dyDescent="0.35">
      <c r="A9723" t="s">
        <v>486</v>
      </c>
      <c r="B9723" t="s">
        <v>487</v>
      </c>
      <c r="C9723" t="s">
        <v>55</v>
      </c>
      <c r="D9723" t="s">
        <v>46</v>
      </c>
      <c r="E9723" t="s">
        <v>102</v>
      </c>
      <c r="F9723" t="s">
        <v>4742</v>
      </c>
      <c r="G9723" t="s">
        <v>4743</v>
      </c>
      <c r="H9723" t="s">
        <v>32</v>
      </c>
      <c r="I9723" t="s">
        <v>7773</v>
      </c>
      <c r="J9723" s="1">
        <v>42338</v>
      </c>
      <c r="K9723" s="1">
        <v>42340</v>
      </c>
      <c r="L9723" t="s">
        <v>34</v>
      </c>
      <c r="M9723">
        <f>Table1[[#This Row],[Ship Date]]-Table1[[#This Row],[Order Date]]</f>
        <v>2</v>
      </c>
      <c r="N9723">
        <v>11</v>
      </c>
      <c r="O9723" t="s">
        <v>35</v>
      </c>
      <c r="P9723" s="3">
        <v>25.92</v>
      </c>
      <c r="Q9723" s="3">
        <v>17.662571882636989</v>
      </c>
      <c r="R9723" s="3">
        <f>(Table1[[#This Row],[Selling Price]]-Table1[[#This Row],[Cost Price]])</f>
        <v>8.2574281173630126</v>
      </c>
      <c r="S9723" s="12">
        <f>(Table1[[#This Row],[Profit]]/Table1[[#This Row],[Selling Price]])</f>
        <v>0.3185736156390051</v>
      </c>
      <c r="T9723">
        <v>4</v>
      </c>
      <c r="U9723" s="2">
        <f>Table1[[#This Row],[Selling Price]]*Table1[[#This Row],[Quantity]]</f>
        <v>103.68</v>
      </c>
      <c r="V9723" s="4">
        <v>0</v>
      </c>
      <c r="W9723">
        <v>110</v>
      </c>
      <c r="X9723" t="s">
        <v>36</v>
      </c>
      <c r="Y9723" t="s">
        <v>36</v>
      </c>
      <c r="Z9723" s="2">
        <v>9.1575557562360181</v>
      </c>
    </row>
    <row r="9724" spans="1:26" x14ac:dyDescent="0.35">
      <c r="A9724" t="s">
        <v>486</v>
      </c>
      <c r="B9724" t="s">
        <v>487</v>
      </c>
      <c r="C9724" t="s">
        <v>39</v>
      </c>
      <c r="D9724" t="s">
        <v>46</v>
      </c>
      <c r="E9724" t="s">
        <v>86</v>
      </c>
      <c r="F9724" t="s">
        <v>7097</v>
      </c>
      <c r="G9724" t="s">
        <v>7098</v>
      </c>
      <c r="H9724" t="s">
        <v>32</v>
      </c>
      <c r="I9724" t="s">
        <v>7856</v>
      </c>
      <c r="J9724" s="1">
        <v>42507</v>
      </c>
      <c r="K9724" s="1">
        <v>42510</v>
      </c>
      <c r="L9724" t="s">
        <v>199</v>
      </c>
      <c r="M9724">
        <f>Table1[[#This Row],[Ship Date]]-Table1[[#This Row],[Order Date]]</f>
        <v>3</v>
      </c>
      <c r="N9724">
        <v>5</v>
      </c>
      <c r="O9724" t="s">
        <v>51</v>
      </c>
      <c r="P9724" s="3">
        <v>2.89</v>
      </c>
      <c r="Q9724" s="3">
        <v>1.9600887183015301</v>
      </c>
      <c r="R9724" s="3">
        <f>(Table1[[#This Row],[Selling Price]]-Table1[[#This Row],[Cost Price]])</f>
        <v>0.92991128169847004</v>
      </c>
      <c r="S9724" s="12">
        <f>(Table1[[#This Row],[Profit]]/Table1[[#This Row],[Selling Price]])</f>
        <v>0.32176860958424569</v>
      </c>
      <c r="T9724">
        <v>1</v>
      </c>
      <c r="U9724" s="2">
        <f>Table1[[#This Row],[Selling Price]]*Table1[[#This Row],[Quantity]]</f>
        <v>2.89</v>
      </c>
      <c r="V9724" s="4">
        <v>0.8</v>
      </c>
      <c r="W9724">
        <v>486</v>
      </c>
      <c r="X9724" t="s">
        <v>36</v>
      </c>
      <c r="Y9724" t="s">
        <v>52</v>
      </c>
      <c r="Z9724" s="2">
        <v>18.55667327180889</v>
      </c>
    </row>
    <row r="9725" spans="1:26" x14ac:dyDescent="0.35">
      <c r="A9725" t="s">
        <v>486</v>
      </c>
      <c r="B9725" t="s">
        <v>487</v>
      </c>
      <c r="C9725" t="s">
        <v>39</v>
      </c>
      <c r="D9725" t="s">
        <v>46</v>
      </c>
      <c r="E9725" t="s">
        <v>75</v>
      </c>
      <c r="F9725" t="s">
        <v>3169</v>
      </c>
      <c r="G9725" t="s">
        <v>3170</v>
      </c>
      <c r="H9725" t="s">
        <v>32</v>
      </c>
      <c r="I9725" t="s">
        <v>7867</v>
      </c>
      <c r="J9725" s="1">
        <v>42377</v>
      </c>
      <c r="K9725" s="1">
        <v>42382</v>
      </c>
      <c r="L9725" t="s">
        <v>60</v>
      </c>
      <c r="M9725">
        <f>Table1[[#This Row],[Ship Date]]-Table1[[#This Row],[Order Date]]</f>
        <v>5</v>
      </c>
      <c r="N9725">
        <v>1</v>
      </c>
      <c r="O9725" t="s">
        <v>35</v>
      </c>
      <c r="P9725" s="3">
        <v>47.616</v>
      </c>
      <c r="Q9725" s="3">
        <v>33.691814642492062</v>
      </c>
      <c r="R9725" s="3">
        <f>(Table1[[#This Row],[Selling Price]]-Table1[[#This Row],[Cost Price]])</f>
        <v>13.924185357507938</v>
      </c>
      <c r="S9725" s="12">
        <f>(Table1[[#This Row],[Profit]]/Table1[[#This Row],[Selling Price]])</f>
        <v>0.29242660781056656</v>
      </c>
      <c r="T9725">
        <v>3</v>
      </c>
      <c r="U9725" s="2">
        <f>Table1[[#This Row],[Selling Price]]*Table1[[#This Row],[Quantity]]</f>
        <v>142.84800000000001</v>
      </c>
      <c r="V9725" s="4">
        <v>0.2</v>
      </c>
      <c r="W9725">
        <v>213</v>
      </c>
      <c r="X9725" t="s">
        <v>36</v>
      </c>
      <c r="Y9725" t="s">
        <v>52</v>
      </c>
      <c r="Z9725" s="2">
        <v>32.475151221466902</v>
      </c>
    </row>
    <row r="9726" spans="1:26" x14ac:dyDescent="0.35">
      <c r="A9726" t="s">
        <v>486</v>
      </c>
      <c r="B9726" t="s">
        <v>487</v>
      </c>
      <c r="C9726" t="s">
        <v>64</v>
      </c>
      <c r="D9726" t="s">
        <v>46</v>
      </c>
      <c r="E9726" t="s">
        <v>86</v>
      </c>
      <c r="F9726" t="s">
        <v>1115</v>
      </c>
      <c r="G9726" t="s">
        <v>1116</v>
      </c>
      <c r="H9726" t="s">
        <v>32</v>
      </c>
      <c r="I9726" t="s">
        <v>7911</v>
      </c>
      <c r="J9726" s="1">
        <v>42939</v>
      </c>
      <c r="K9726" s="1">
        <v>42946</v>
      </c>
      <c r="L9726" t="s">
        <v>60</v>
      </c>
      <c r="M9726">
        <f>Table1[[#This Row],[Ship Date]]-Table1[[#This Row],[Order Date]]</f>
        <v>7</v>
      </c>
      <c r="N9726">
        <v>7</v>
      </c>
      <c r="O9726" t="s">
        <v>51</v>
      </c>
      <c r="P9726" s="3">
        <v>13.92</v>
      </c>
      <c r="Q9726" s="3">
        <v>10.630105921834611</v>
      </c>
      <c r="R9726" s="3">
        <f>(Table1[[#This Row],[Selling Price]]-Table1[[#This Row],[Cost Price]])</f>
        <v>3.2898940781653891</v>
      </c>
      <c r="S9726" s="12">
        <f>(Table1[[#This Row],[Profit]]/Table1[[#This Row],[Selling Price]])</f>
        <v>0.23634296538544464</v>
      </c>
      <c r="T9726">
        <v>3</v>
      </c>
      <c r="U9726" s="2">
        <f>Table1[[#This Row],[Selling Price]]*Table1[[#This Row],[Quantity]]</f>
        <v>41.76</v>
      </c>
      <c r="V9726" s="4">
        <v>0.2</v>
      </c>
      <c r="W9726">
        <v>465</v>
      </c>
      <c r="X9726" t="s">
        <v>68</v>
      </c>
      <c r="Y9726" t="s">
        <v>52</v>
      </c>
      <c r="Z9726" s="2">
        <v>19.28183808665554</v>
      </c>
    </row>
    <row r="9727" spans="1:26" x14ac:dyDescent="0.35">
      <c r="A9727" t="s">
        <v>486</v>
      </c>
      <c r="B9727" t="s">
        <v>487</v>
      </c>
      <c r="C9727" t="s">
        <v>45</v>
      </c>
      <c r="D9727" t="s">
        <v>46</v>
      </c>
      <c r="E9727" t="s">
        <v>178</v>
      </c>
      <c r="F9727" t="s">
        <v>1418</v>
      </c>
      <c r="G9727" t="s">
        <v>1419</v>
      </c>
      <c r="H9727" t="s">
        <v>32</v>
      </c>
      <c r="I9727" t="s">
        <v>7913</v>
      </c>
      <c r="J9727" s="1">
        <v>42960</v>
      </c>
      <c r="K9727" s="1">
        <v>42965</v>
      </c>
      <c r="L9727" t="s">
        <v>60</v>
      </c>
      <c r="M9727">
        <f>Table1[[#This Row],[Ship Date]]-Table1[[#This Row],[Order Date]]</f>
        <v>5</v>
      </c>
      <c r="N9727">
        <v>8</v>
      </c>
      <c r="O9727" t="s">
        <v>61</v>
      </c>
      <c r="P9727" s="3">
        <v>14.76</v>
      </c>
      <c r="Q9727" s="3">
        <v>12.38274827972565</v>
      </c>
      <c r="R9727" s="3">
        <f>(Table1[[#This Row],[Selling Price]]-Table1[[#This Row],[Cost Price]])</f>
        <v>2.3772517202743497</v>
      </c>
      <c r="S9727" s="12">
        <f>(Table1[[#This Row],[Profit]]/Table1[[#This Row],[Selling Price]])</f>
        <v>0.16106041465273371</v>
      </c>
      <c r="T9727">
        <v>5</v>
      </c>
      <c r="U9727" s="2">
        <f>Table1[[#This Row],[Selling Price]]*Table1[[#This Row],[Quantity]]</f>
        <v>73.8</v>
      </c>
      <c r="V9727" s="4">
        <v>0.2</v>
      </c>
      <c r="W9727">
        <v>333</v>
      </c>
      <c r="X9727" t="s">
        <v>36</v>
      </c>
      <c r="Y9727" t="s">
        <v>52</v>
      </c>
      <c r="Z9727" s="2">
        <v>2.8772536905876058</v>
      </c>
    </row>
    <row r="9728" spans="1:26" x14ac:dyDescent="0.35">
      <c r="A9728" t="s">
        <v>486</v>
      </c>
      <c r="B9728" t="s">
        <v>487</v>
      </c>
      <c r="C9728" t="s">
        <v>27</v>
      </c>
      <c r="D9728" t="s">
        <v>46</v>
      </c>
      <c r="E9728" t="s">
        <v>65</v>
      </c>
      <c r="F9728" t="s">
        <v>1121</v>
      </c>
      <c r="G9728" t="s">
        <v>1122</v>
      </c>
      <c r="H9728" t="s">
        <v>32</v>
      </c>
      <c r="I9728" t="s">
        <v>8011</v>
      </c>
      <c r="J9728" s="1">
        <v>42146</v>
      </c>
      <c r="K9728" s="1">
        <v>42150</v>
      </c>
      <c r="L9728" t="s">
        <v>60</v>
      </c>
      <c r="M9728">
        <f>Table1[[#This Row],[Ship Date]]-Table1[[#This Row],[Order Date]]</f>
        <v>4</v>
      </c>
      <c r="N9728">
        <v>5</v>
      </c>
      <c r="O9728" t="s">
        <v>51</v>
      </c>
      <c r="P9728" s="3">
        <v>104.79</v>
      </c>
      <c r="Q9728" s="3">
        <v>83.509202314853724</v>
      </c>
      <c r="R9728" s="3">
        <f>(Table1[[#This Row],[Selling Price]]-Table1[[#This Row],[Cost Price]])</f>
        <v>21.280797685146283</v>
      </c>
      <c r="S9728" s="12">
        <f>(Table1[[#This Row],[Profit]]/Table1[[#This Row],[Selling Price]])</f>
        <v>0.20308042451709402</v>
      </c>
      <c r="T9728">
        <v>7</v>
      </c>
      <c r="U9728" s="2">
        <f>Table1[[#This Row],[Selling Price]]*Table1[[#This Row],[Quantity]]</f>
        <v>733.53000000000009</v>
      </c>
      <c r="V9728" s="4">
        <v>0</v>
      </c>
      <c r="W9728">
        <v>118</v>
      </c>
      <c r="X9728" t="s">
        <v>36</v>
      </c>
      <c r="Y9728" t="s">
        <v>36</v>
      </c>
      <c r="Z9728" s="2">
        <v>45.274454519077317</v>
      </c>
    </row>
    <row r="9729" spans="1:26" x14ac:dyDescent="0.35">
      <c r="A9729" t="s">
        <v>486</v>
      </c>
      <c r="B9729" t="s">
        <v>487</v>
      </c>
      <c r="C9729" t="s">
        <v>39</v>
      </c>
      <c r="D9729" t="s">
        <v>46</v>
      </c>
      <c r="E9729" t="s">
        <v>65</v>
      </c>
      <c r="F9729" t="s">
        <v>4289</v>
      </c>
      <c r="G9729" t="s">
        <v>4290</v>
      </c>
      <c r="H9729" t="s">
        <v>32</v>
      </c>
      <c r="I9729" t="s">
        <v>8026</v>
      </c>
      <c r="J9729" s="1">
        <v>42041</v>
      </c>
      <c r="K9729" s="1">
        <v>42048</v>
      </c>
      <c r="L9729" t="s">
        <v>60</v>
      </c>
      <c r="M9729">
        <f>Table1[[#This Row],[Ship Date]]-Table1[[#This Row],[Order Date]]</f>
        <v>7</v>
      </c>
      <c r="N9729">
        <v>2</v>
      </c>
      <c r="O9729" t="s">
        <v>106</v>
      </c>
      <c r="P9729" s="3">
        <v>670.75199999999995</v>
      </c>
      <c r="Q9729" s="3">
        <v>508.21700326476861</v>
      </c>
      <c r="R9729" s="3">
        <f>(Table1[[#This Row],[Selling Price]]-Table1[[#This Row],[Cost Price]])</f>
        <v>162.53499673523135</v>
      </c>
      <c r="S9729" s="12">
        <f>(Table1[[#This Row],[Profit]]/Table1[[#This Row],[Selling Price]])</f>
        <v>0.2423175730154086</v>
      </c>
      <c r="T9729">
        <v>3</v>
      </c>
      <c r="U9729" s="2">
        <f>Table1[[#This Row],[Selling Price]]*Table1[[#This Row],[Quantity]]</f>
        <v>2012.2559999999999</v>
      </c>
      <c r="V9729" s="4">
        <v>0.2</v>
      </c>
      <c r="W9729">
        <v>174</v>
      </c>
      <c r="X9729" t="s">
        <v>68</v>
      </c>
      <c r="Y9729" t="s">
        <v>36</v>
      </c>
      <c r="Z9729" s="2">
        <v>319.47225021275318</v>
      </c>
    </row>
    <row r="9730" spans="1:26" x14ac:dyDescent="0.35">
      <c r="A9730" t="s">
        <v>486</v>
      </c>
      <c r="B9730" t="s">
        <v>487</v>
      </c>
      <c r="C9730" t="s">
        <v>27</v>
      </c>
      <c r="D9730" t="s">
        <v>46</v>
      </c>
      <c r="E9730" t="s">
        <v>65</v>
      </c>
      <c r="F9730" t="s">
        <v>5959</v>
      </c>
      <c r="G9730" t="s">
        <v>5960</v>
      </c>
      <c r="H9730" t="s">
        <v>32</v>
      </c>
      <c r="I9730" t="s">
        <v>8068</v>
      </c>
      <c r="J9730" s="1">
        <v>42316</v>
      </c>
      <c r="K9730" s="1">
        <v>42316</v>
      </c>
      <c r="L9730" t="s">
        <v>1118</v>
      </c>
      <c r="M9730">
        <f>Table1[[#This Row],[Ship Date]]-Table1[[#This Row],[Order Date]]</f>
        <v>0</v>
      </c>
      <c r="N9730">
        <v>11</v>
      </c>
      <c r="O9730" t="s">
        <v>35</v>
      </c>
      <c r="P9730" s="3">
        <v>67.150000000000006</v>
      </c>
      <c r="Q9730" s="3">
        <v>47.036334916477287</v>
      </c>
      <c r="R9730" s="3">
        <f>(Table1[[#This Row],[Selling Price]]-Table1[[#This Row],[Cost Price]])</f>
        <v>20.113665083522719</v>
      </c>
      <c r="S9730" s="12">
        <f>(Table1[[#This Row],[Profit]]/Table1[[#This Row],[Selling Price]])</f>
        <v>0.29953335939721099</v>
      </c>
      <c r="T9730">
        <v>5</v>
      </c>
      <c r="U9730" s="2">
        <f>Table1[[#This Row],[Selling Price]]*Table1[[#This Row],[Quantity]]</f>
        <v>335.75</v>
      </c>
      <c r="V9730" s="4">
        <v>0</v>
      </c>
      <c r="W9730">
        <v>344</v>
      </c>
      <c r="X9730" t="s">
        <v>36</v>
      </c>
      <c r="Y9730" t="s">
        <v>52</v>
      </c>
      <c r="Z9730" s="2">
        <v>20.145</v>
      </c>
    </row>
    <row r="9731" spans="1:26" x14ac:dyDescent="0.35">
      <c r="A9731" t="s">
        <v>486</v>
      </c>
      <c r="B9731" t="s">
        <v>487</v>
      </c>
      <c r="C9731" t="s">
        <v>45</v>
      </c>
      <c r="D9731" t="s">
        <v>46</v>
      </c>
      <c r="E9731" t="s">
        <v>86</v>
      </c>
      <c r="F9731" t="s">
        <v>3918</v>
      </c>
      <c r="G9731" t="s">
        <v>3919</v>
      </c>
      <c r="H9731" t="s">
        <v>32</v>
      </c>
      <c r="I9731" t="s">
        <v>8075</v>
      </c>
      <c r="J9731" s="1">
        <v>42272</v>
      </c>
      <c r="K9731" s="1">
        <v>42279</v>
      </c>
      <c r="L9731" t="s">
        <v>60</v>
      </c>
      <c r="M9731">
        <f>Table1[[#This Row],[Ship Date]]-Table1[[#This Row],[Order Date]]</f>
        <v>7</v>
      </c>
      <c r="N9731">
        <v>9</v>
      </c>
      <c r="O9731" t="s">
        <v>61</v>
      </c>
      <c r="P9731" s="3">
        <v>2.4689999999999999</v>
      </c>
      <c r="Q9731" s="3">
        <v>2.0748253277631812</v>
      </c>
      <c r="R9731" s="3">
        <f>(Table1[[#This Row],[Selling Price]]-Table1[[#This Row],[Cost Price]])</f>
        <v>0.39417467223681868</v>
      </c>
      <c r="S9731" s="12">
        <f>(Table1[[#This Row],[Profit]]/Table1[[#This Row],[Selling Price]])</f>
        <v>0.15964952297967547</v>
      </c>
      <c r="T9731">
        <v>1</v>
      </c>
      <c r="U9731" s="2">
        <f>Table1[[#This Row],[Selling Price]]*Table1[[#This Row],[Quantity]]</f>
        <v>2.4689999999999999</v>
      </c>
      <c r="V9731" s="4">
        <v>0.7</v>
      </c>
      <c r="W9731">
        <v>359</v>
      </c>
      <c r="X9731" t="s">
        <v>68</v>
      </c>
      <c r="Y9731" t="s">
        <v>52</v>
      </c>
      <c r="Z9731" s="2">
        <v>9.985130384727082</v>
      </c>
    </row>
    <row r="9732" spans="1:26" x14ac:dyDescent="0.35">
      <c r="A9732" t="s">
        <v>486</v>
      </c>
      <c r="B9732" t="s">
        <v>487</v>
      </c>
      <c r="C9732" t="s">
        <v>55</v>
      </c>
      <c r="D9732" t="s">
        <v>46</v>
      </c>
      <c r="E9732" t="s">
        <v>75</v>
      </c>
      <c r="F9732" t="s">
        <v>1232</v>
      </c>
      <c r="G9732" t="s">
        <v>1233</v>
      </c>
      <c r="H9732" t="s">
        <v>32</v>
      </c>
      <c r="I9732" t="s">
        <v>8083</v>
      </c>
      <c r="J9732" s="1">
        <v>42551</v>
      </c>
      <c r="K9732" s="1">
        <v>42553</v>
      </c>
      <c r="L9732" t="s">
        <v>34</v>
      </c>
      <c r="M9732">
        <f>Table1[[#This Row],[Ship Date]]-Table1[[#This Row],[Order Date]]</f>
        <v>2</v>
      </c>
      <c r="N9732">
        <v>6</v>
      </c>
      <c r="O9732" t="s">
        <v>51</v>
      </c>
      <c r="P9732" s="3">
        <v>35.97</v>
      </c>
      <c r="Q9732" s="3">
        <v>23.56539249644981</v>
      </c>
      <c r="R9732" s="3">
        <f>(Table1[[#This Row],[Selling Price]]-Table1[[#This Row],[Cost Price]])</f>
        <v>12.404607503550189</v>
      </c>
      <c r="S9732" s="12">
        <f>(Table1[[#This Row],[Profit]]/Table1[[#This Row],[Selling Price]])</f>
        <v>0.34485981383236558</v>
      </c>
      <c r="T9732">
        <v>3</v>
      </c>
      <c r="U9732" s="2">
        <f>Table1[[#This Row],[Selling Price]]*Table1[[#This Row],[Quantity]]</f>
        <v>107.91</v>
      </c>
      <c r="V9732" s="4">
        <v>0</v>
      </c>
      <c r="W9732">
        <v>223</v>
      </c>
      <c r="X9732" t="s">
        <v>36</v>
      </c>
      <c r="Y9732" t="s">
        <v>52</v>
      </c>
      <c r="Z9732" s="2">
        <v>23.0008079858078</v>
      </c>
    </row>
    <row r="9733" spans="1:26" x14ac:dyDescent="0.35">
      <c r="A9733" t="s">
        <v>486</v>
      </c>
      <c r="B9733" t="s">
        <v>487</v>
      </c>
      <c r="C9733" t="s">
        <v>27</v>
      </c>
      <c r="D9733" t="s">
        <v>46</v>
      </c>
      <c r="E9733" t="s">
        <v>102</v>
      </c>
      <c r="F9733" t="s">
        <v>7297</v>
      </c>
      <c r="G9733" t="s">
        <v>7298</v>
      </c>
      <c r="H9733" t="s">
        <v>32</v>
      </c>
      <c r="I9733" t="s">
        <v>8111</v>
      </c>
      <c r="J9733" s="1">
        <v>41863</v>
      </c>
      <c r="K9733" s="1">
        <v>41867</v>
      </c>
      <c r="L9733" t="s">
        <v>60</v>
      </c>
      <c r="M9733">
        <f>Table1[[#This Row],[Ship Date]]-Table1[[#This Row],[Order Date]]</f>
        <v>4</v>
      </c>
      <c r="N9733">
        <v>8</v>
      </c>
      <c r="O9733" t="s">
        <v>61</v>
      </c>
      <c r="P9733" s="3">
        <v>31.103999999999999</v>
      </c>
      <c r="Q9733" s="3">
        <v>22.77352063869899</v>
      </c>
      <c r="R9733" s="3">
        <f>(Table1[[#This Row],[Selling Price]]-Table1[[#This Row],[Cost Price]])</f>
        <v>8.3304793613010091</v>
      </c>
      <c r="S9733" s="12">
        <f>(Table1[[#This Row],[Profit]]/Table1[[#This Row],[Selling Price]])</f>
        <v>0.26782662555623099</v>
      </c>
      <c r="T9733">
        <v>6</v>
      </c>
      <c r="U9733" s="2">
        <f>Table1[[#This Row],[Selling Price]]*Table1[[#This Row],[Quantity]]</f>
        <v>186.624</v>
      </c>
      <c r="V9733" s="4">
        <v>0.2</v>
      </c>
      <c r="W9733">
        <v>415</v>
      </c>
      <c r="X9733" t="s">
        <v>36</v>
      </c>
      <c r="Y9733" t="s">
        <v>52</v>
      </c>
      <c r="Z9733" s="2">
        <v>11.878036201325539</v>
      </c>
    </row>
    <row r="9734" spans="1:26" x14ac:dyDescent="0.35">
      <c r="A9734" t="s">
        <v>486</v>
      </c>
      <c r="B9734" t="s">
        <v>487</v>
      </c>
      <c r="C9734" t="s">
        <v>45</v>
      </c>
      <c r="D9734" t="s">
        <v>46</v>
      </c>
      <c r="E9734" t="s">
        <v>65</v>
      </c>
      <c r="F9734" t="s">
        <v>3979</v>
      </c>
      <c r="G9734" t="s">
        <v>3980</v>
      </c>
      <c r="H9734" t="s">
        <v>32</v>
      </c>
      <c r="I9734" t="s">
        <v>8124</v>
      </c>
      <c r="J9734" s="1">
        <v>41699</v>
      </c>
      <c r="K9734" s="1">
        <v>41705</v>
      </c>
      <c r="L9734" t="s">
        <v>60</v>
      </c>
      <c r="M9734">
        <f>Table1[[#This Row],[Ship Date]]-Table1[[#This Row],[Order Date]]</f>
        <v>6</v>
      </c>
      <c r="N9734">
        <v>3</v>
      </c>
      <c r="O9734" t="s">
        <v>106</v>
      </c>
      <c r="P9734" s="3">
        <v>137.352</v>
      </c>
      <c r="Q9734" s="3">
        <v>91.390963523653838</v>
      </c>
      <c r="R9734" s="3">
        <f>(Table1[[#This Row],[Selling Price]]-Table1[[#This Row],[Cost Price]])</f>
        <v>45.961036476346166</v>
      </c>
      <c r="S9734" s="12">
        <f>(Table1[[#This Row],[Profit]]/Table1[[#This Row],[Selling Price]])</f>
        <v>0.33462225869551349</v>
      </c>
      <c r="T9734">
        <v>3</v>
      </c>
      <c r="U9734" s="2">
        <f>Table1[[#This Row],[Selling Price]]*Table1[[#This Row],[Quantity]]</f>
        <v>412.05600000000004</v>
      </c>
      <c r="V9734" s="4">
        <v>0.2</v>
      </c>
      <c r="W9734">
        <v>355</v>
      </c>
      <c r="X9734" t="s">
        <v>68</v>
      </c>
      <c r="Y9734" t="s">
        <v>68</v>
      </c>
      <c r="Z9734" s="2">
        <v>86.162357829081401</v>
      </c>
    </row>
    <row r="9735" spans="1:26" x14ac:dyDescent="0.35">
      <c r="A9735" t="s">
        <v>486</v>
      </c>
      <c r="B9735" t="s">
        <v>487</v>
      </c>
      <c r="C9735" t="s">
        <v>27</v>
      </c>
      <c r="D9735" t="s">
        <v>46</v>
      </c>
      <c r="E9735" t="s">
        <v>102</v>
      </c>
      <c r="F9735" t="s">
        <v>3061</v>
      </c>
      <c r="G9735" t="s">
        <v>3062</v>
      </c>
      <c r="H9735" t="s">
        <v>32</v>
      </c>
      <c r="I9735" t="s">
        <v>8145</v>
      </c>
      <c r="J9735" s="1">
        <v>41957</v>
      </c>
      <c r="K9735" s="1">
        <v>41963</v>
      </c>
      <c r="L9735" t="s">
        <v>60</v>
      </c>
      <c r="M9735">
        <f>Table1[[#This Row],[Ship Date]]-Table1[[#This Row],[Order Date]]</f>
        <v>6</v>
      </c>
      <c r="N9735">
        <v>11</v>
      </c>
      <c r="O9735" t="s">
        <v>35</v>
      </c>
      <c r="P9735" s="3">
        <v>32.4</v>
      </c>
      <c r="Q9735" s="3">
        <v>24.494163863784049</v>
      </c>
      <c r="R9735" s="3">
        <f>(Table1[[#This Row],[Selling Price]]-Table1[[#This Row],[Cost Price]])</f>
        <v>7.9058361362159495</v>
      </c>
      <c r="S9735" s="12">
        <f>(Table1[[#This Row],[Profit]]/Table1[[#This Row],[Selling Price]])</f>
        <v>0.24400728815481326</v>
      </c>
      <c r="T9735">
        <v>5</v>
      </c>
      <c r="U9735" s="2">
        <f>Table1[[#This Row],[Selling Price]]*Table1[[#This Row],[Quantity]]</f>
        <v>162</v>
      </c>
      <c r="V9735" s="4">
        <v>0</v>
      </c>
      <c r="W9735">
        <v>111</v>
      </c>
      <c r="X9735" t="s">
        <v>68</v>
      </c>
      <c r="Y9735" t="s">
        <v>36</v>
      </c>
      <c r="Z9735" s="2">
        <v>9.7559335791096888</v>
      </c>
    </row>
    <row r="9736" spans="1:26" x14ac:dyDescent="0.35">
      <c r="A9736" t="s">
        <v>486</v>
      </c>
      <c r="B9736" t="s">
        <v>487</v>
      </c>
      <c r="C9736" t="s">
        <v>27</v>
      </c>
      <c r="D9736" t="s">
        <v>46</v>
      </c>
      <c r="E9736" t="s">
        <v>86</v>
      </c>
      <c r="F9736" t="s">
        <v>1441</v>
      </c>
      <c r="G9736" t="s">
        <v>1442</v>
      </c>
      <c r="H9736" t="s">
        <v>32</v>
      </c>
      <c r="I9736" t="s">
        <v>8161</v>
      </c>
      <c r="J9736" s="1">
        <v>42000</v>
      </c>
      <c r="K9736" s="1">
        <v>42003</v>
      </c>
      <c r="L9736" t="s">
        <v>199</v>
      </c>
      <c r="M9736">
        <f>Table1[[#This Row],[Ship Date]]-Table1[[#This Row],[Order Date]]</f>
        <v>3</v>
      </c>
      <c r="N9736">
        <v>12</v>
      </c>
      <c r="O9736" t="s">
        <v>35</v>
      </c>
      <c r="P9736" s="3">
        <v>4.984</v>
      </c>
      <c r="Q9736" s="3">
        <v>3.8872008652362982</v>
      </c>
      <c r="R9736" s="3">
        <f>(Table1[[#This Row],[Selling Price]]-Table1[[#This Row],[Cost Price]])</f>
        <v>1.0967991347637018</v>
      </c>
      <c r="S9736" s="12">
        <f>(Table1[[#This Row],[Profit]]/Table1[[#This Row],[Selling Price]])</f>
        <v>0.22006403185467532</v>
      </c>
      <c r="T9736">
        <v>1</v>
      </c>
      <c r="U9736" s="2">
        <f>Table1[[#This Row],[Selling Price]]*Table1[[#This Row],[Quantity]]</f>
        <v>4.984</v>
      </c>
      <c r="V9736" s="4">
        <v>0.8</v>
      </c>
      <c r="W9736">
        <v>240</v>
      </c>
      <c r="X9736" t="s">
        <v>36</v>
      </c>
      <c r="Y9736" t="s">
        <v>52</v>
      </c>
      <c r="Z9736" s="2">
        <v>29.723319058927249</v>
      </c>
    </row>
    <row r="9737" spans="1:26" x14ac:dyDescent="0.35">
      <c r="A9737" t="s">
        <v>486</v>
      </c>
      <c r="B9737" t="s">
        <v>487</v>
      </c>
      <c r="C9737" t="s">
        <v>64</v>
      </c>
      <c r="D9737" t="s">
        <v>46</v>
      </c>
      <c r="E9737" t="s">
        <v>65</v>
      </c>
      <c r="F9737" t="s">
        <v>6618</v>
      </c>
      <c r="G9737" t="s">
        <v>6619</v>
      </c>
      <c r="H9737" t="s">
        <v>32</v>
      </c>
      <c r="I9737" t="s">
        <v>8273</v>
      </c>
      <c r="J9737" s="1">
        <v>42085</v>
      </c>
      <c r="K9737" s="1">
        <v>42085</v>
      </c>
      <c r="L9737" t="s">
        <v>1118</v>
      </c>
      <c r="M9737">
        <f>Table1[[#This Row],[Ship Date]]-Table1[[#This Row],[Order Date]]</f>
        <v>0</v>
      </c>
      <c r="N9737">
        <v>3</v>
      </c>
      <c r="O9737" t="s">
        <v>106</v>
      </c>
      <c r="P9737" s="3">
        <v>150.40799999999999</v>
      </c>
      <c r="Q9737" s="3">
        <v>124.60932325079899</v>
      </c>
      <c r="R9737" s="3">
        <f>(Table1[[#This Row],[Selling Price]]-Table1[[#This Row],[Cost Price]])</f>
        <v>25.798676749200993</v>
      </c>
      <c r="S9737" s="12">
        <f>(Table1[[#This Row],[Profit]]/Table1[[#This Row],[Selling Price]])</f>
        <v>0.17152463133078691</v>
      </c>
      <c r="T9737">
        <v>9</v>
      </c>
      <c r="U9737" s="2">
        <f>Table1[[#This Row],[Selling Price]]*Table1[[#This Row],[Quantity]]</f>
        <v>1353.6719999999998</v>
      </c>
      <c r="V9737" s="4">
        <v>0.2</v>
      </c>
      <c r="W9737">
        <v>414</v>
      </c>
      <c r="X9737" t="s">
        <v>36</v>
      </c>
      <c r="Y9737" t="s">
        <v>68</v>
      </c>
      <c r="Z9737" s="2">
        <v>51.056003342734662</v>
      </c>
    </row>
    <row r="9738" spans="1:26" x14ac:dyDescent="0.35">
      <c r="A9738" t="s">
        <v>486</v>
      </c>
      <c r="B9738" t="s">
        <v>487</v>
      </c>
      <c r="C9738" t="s">
        <v>64</v>
      </c>
      <c r="D9738" t="s">
        <v>46</v>
      </c>
      <c r="E9738" t="s">
        <v>86</v>
      </c>
      <c r="F9738" t="s">
        <v>2531</v>
      </c>
      <c r="G9738" t="s">
        <v>2532</v>
      </c>
      <c r="H9738" t="s">
        <v>32</v>
      </c>
      <c r="I9738" t="s">
        <v>8289</v>
      </c>
      <c r="J9738" s="1">
        <v>41674</v>
      </c>
      <c r="K9738" s="1">
        <v>41678</v>
      </c>
      <c r="L9738" t="s">
        <v>34</v>
      </c>
      <c r="M9738">
        <f>Table1[[#This Row],[Ship Date]]-Table1[[#This Row],[Order Date]]</f>
        <v>4</v>
      </c>
      <c r="N9738">
        <v>2</v>
      </c>
      <c r="O9738" t="s">
        <v>106</v>
      </c>
      <c r="P9738" s="3">
        <v>17.248000000000001</v>
      </c>
      <c r="Q9738" s="3">
        <v>13.61373168915596</v>
      </c>
      <c r="R9738" s="3">
        <f>(Table1[[#This Row],[Selling Price]]-Table1[[#This Row],[Cost Price]])</f>
        <v>3.6342683108440408</v>
      </c>
      <c r="S9738" s="12">
        <f>(Table1[[#This Row],[Profit]]/Table1[[#This Row],[Selling Price]])</f>
        <v>0.21070665067509511</v>
      </c>
      <c r="T9738">
        <v>2</v>
      </c>
      <c r="U9738" s="2">
        <f>Table1[[#This Row],[Selling Price]]*Table1[[#This Row],[Quantity]]</f>
        <v>34.496000000000002</v>
      </c>
      <c r="V9738" s="4">
        <v>0.2</v>
      </c>
      <c r="W9738">
        <v>485</v>
      </c>
      <c r="X9738" t="s">
        <v>36</v>
      </c>
      <c r="Y9738" t="s">
        <v>52</v>
      </c>
      <c r="Z9738" s="2">
        <v>15.809924224992351</v>
      </c>
    </row>
    <row r="9739" spans="1:26" x14ac:dyDescent="0.35">
      <c r="A9739" t="s">
        <v>486</v>
      </c>
      <c r="B9739" t="s">
        <v>487</v>
      </c>
      <c r="C9739" t="s">
        <v>27</v>
      </c>
      <c r="D9739" t="s">
        <v>46</v>
      </c>
      <c r="E9739" t="s">
        <v>75</v>
      </c>
      <c r="F9739" t="s">
        <v>3738</v>
      </c>
      <c r="G9739" t="s">
        <v>3739</v>
      </c>
      <c r="H9739" t="s">
        <v>32</v>
      </c>
      <c r="I9739" t="s">
        <v>8388</v>
      </c>
      <c r="J9739" s="1">
        <v>42329</v>
      </c>
      <c r="K9739" s="1">
        <v>42335</v>
      </c>
      <c r="L9739" t="s">
        <v>60</v>
      </c>
      <c r="M9739">
        <f>Table1[[#This Row],[Ship Date]]-Table1[[#This Row],[Order Date]]</f>
        <v>6</v>
      </c>
      <c r="N9739">
        <v>11</v>
      </c>
      <c r="O9739" t="s">
        <v>35</v>
      </c>
      <c r="P9739" s="3">
        <v>5.3440000000000003</v>
      </c>
      <c r="Q9739" s="3">
        <v>3.573104384029349</v>
      </c>
      <c r="R9739" s="3">
        <f>(Table1[[#This Row],[Selling Price]]-Table1[[#This Row],[Cost Price]])</f>
        <v>1.7708956159706513</v>
      </c>
      <c r="S9739" s="12">
        <f>(Table1[[#This Row],[Profit]]/Table1[[#This Row],[Selling Price]])</f>
        <v>0.33138016765917871</v>
      </c>
      <c r="T9739">
        <v>2</v>
      </c>
      <c r="U9739" s="2">
        <f>Table1[[#This Row],[Selling Price]]*Table1[[#This Row],[Quantity]]</f>
        <v>10.688000000000001</v>
      </c>
      <c r="V9739" s="4">
        <v>0.2</v>
      </c>
      <c r="W9739">
        <v>183</v>
      </c>
      <c r="X9739" t="s">
        <v>68</v>
      </c>
      <c r="Y9739" t="s">
        <v>52</v>
      </c>
      <c r="Z9739" s="2">
        <v>5.1857914600055661</v>
      </c>
    </row>
    <row r="9740" spans="1:26" x14ac:dyDescent="0.35">
      <c r="A9740" t="s">
        <v>486</v>
      </c>
      <c r="B9740" t="s">
        <v>487</v>
      </c>
      <c r="C9740" t="s">
        <v>27</v>
      </c>
      <c r="D9740" t="s">
        <v>46</v>
      </c>
      <c r="E9740" t="s">
        <v>102</v>
      </c>
      <c r="F9740" t="s">
        <v>3967</v>
      </c>
      <c r="G9740" t="s">
        <v>3968</v>
      </c>
      <c r="H9740" t="s">
        <v>32</v>
      </c>
      <c r="I9740" t="s">
        <v>8469</v>
      </c>
      <c r="J9740" s="1">
        <v>42030</v>
      </c>
      <c r="K9740" s="1">
        <v>42036</v>
      </c>
      <c r="L9740" t="s">
        <v>60</v>
      </c>
      <c r="M9740">
        <f>Table1[[#This Row],[Ship Date]]-Table1[[#This Row],[Order Date]]</f>
        <v>6</v>
      </c>
      <c r="N9740">
        <v>1</v>
      </c>
      <c r="O9740" t="s">
        <v>35</v>
      </c>
      <c r="P9740" s="3">
        <v>182.72</v>
      </c>
      <c r="Q9740" s="3">
        <v>119.8943973377999</v>
      </c>
      <c r="R9740" s="3">
        <f>(Table1[[#This Row],[Selling Price]]-Table1[[#This Row],[Cost Price]])</f>
        <v>62.825602662200097</v>
      </c>
      <c r="S9740" s="12">
        <f>(Table1[[#This Row],[Profit]]/Table1[[#This Row],[Selling Price]])</f>
        <v>0.34383539110223343</v>
      </c>
      <c r="T9740">
        <v>8</v>
      </c>
      <c r="U9740" s="2">
        <f>Table1[[#This Row],[Selling Price]]*Table1[[#This Row],[Quantity]]</f>
        <v>1461.76</v>
      </c>
      <c r="V9740" s="4">
        <v>0</v>
      </c>
      <c r="W9740">
        <v>142</v>
      </c>
      <c r="X9740" t="s">
        <v>68</v>
      </c>
      <c r="Y9740" t="s">
        <v>68</v>
      </c>
      <c r="Z9740" s="2">
        <v>69.697561415016523</v>
      </c>
    </row>
    <row r="9741" spans="1:26" x14ac:dyDescent="0.35">
      <c r="A9741" t="s">
        <v>486</v>
      </c>
      <c r="B9741" t="s">
        <v>487</v>
      </c>
      <c r="C9741" t="s">
        <v>27</v>
      </c>
      <c r="D9741" t="s">
        <v>46</v>
      </c>
      <c r="E9741" t="s">
        <v>102</v>
      </c>
      <c r="F9741" t="s">
        <v>928</v>
      </c>
      <c r="G9741" t="s">
        <v>192</v>
      </c>
      <c r="H9741" t="s">
        <v>32</v>
      </c>
      <c r="I9741" t="s">
        <v>8521</v>
      </c>
      <c r="J9741" s="1">
        <v>42814</v>
      </c>
      <c r="K9741" s="1">
        <v>42814</v>
      </c>
      <c r="L9741" t="s">
        <v>1118</v>
      </c>
      <c r="M9741">
        <f>Table1[[#This Row],[Ship Date]]-Table1[[#This Row],[Order Date]]</f>
        <v>0</v>
      </c>
      <c r="N9741">
        <v>3</v>
      </c>
      <c r="O9741" t="s">
        <v>106</v>
      </c>
      <c r="P9741" s="3">
        <v>56.704000000000001</v>
      </c>
      <c r="Q9741" s="3">
        <v>40.600671380666142</v>
      </c>
      <c r="R9741" s="3">
        <f>(Table1[[#This Row],[Selling Price]]-Table1[[#This Row],[Cost Price]])</f>
        <v>16.103328619333858</v>
      </c>
      <c r="S9741" s="12">
        <f>(Table1[[#This Row],[Profit]]/Table1[[#This Row],[Selling Price]])</f>
        <v>0.28398928857459543</v>
      </c>
      <c r="T9741">
        <v>2</v>
      </c>
      <c r="U9741" s="2">
        <f>Table1[[#This Row],[Selling Price]]*Table1[[#This Row],[Quantity]]</f>
        <v>113.408</v>
      </c>
      <c r="V9741" s="4">
        <v>0.2</v>
      </c>
      <c r="W9741">
        <v>155</v>
      </c>
      <c r="X9741" t="s">
        <v>36</v>
      </c>
      <c r="Y9741" t="s">
        <v>68</v>
      </c>
      <c r="Z9741" s="2">
        <v>42.204588462307363</v>
      </c>
    </row>
    <row r="9742" spans="1:26" x14ac:dyDescent="0.35">
      <c r="A9742" t="s">
        <v>486</v>
      </c>
      <c r="B9742" t="s">
        <v>487</v>
      </c>
      <c r="C9742" t="s">
        <v>55</v>
      </c>
      <c r="D9742" t="s">
        <v>46</v>
      </c>
      <c r="E9742" t="s">
        <v>47</v>
      </c>
      <c r="F9742" t="s">
        <v>6312</v>
      </c>
      <c r="G9742" t="s">
        <v>6313</v>
      </c>
      <c r="H9742" t="s">
        <v>32</v>
      </c>
      <c r="I9742" t="s">
        <v>8583</v>
      </c>
      <c r="J9742" s="1">
        <v>42156</v>
      </c>
      <c r="K9742" s="1">
        <v>42160</v>
      </c>
      <c r="L9742" t="s">
        <v>60</v>
      </c>
      <c r="M9742">
        <f>Table1[[#This Row],[Ship Date]]-Table1[[#This Row],[Order Date]]</f>
        <v>4</v>
      </c>
      <c r="N9742">
        <v>6</v>
      </c>
      <c r="O9742" t="s">
        <v>51</v>
      </c>
      <c r="P9742" s="3">
        <v>28.91</v>
      </c>
      <c r="Q9742" s="3">
        <v>21.945259747198779</v>
      </c>
      <c r="R9742" s="3">
        <f>(Table1[[#This Row],[Selling Price]]-Table1[[#This Row],[Cost Price]])</f>
        <v>6.9647402528012208</v>
      </c>
      <c r="S9742" s="12">
        <f>(Table1[[#This Row],[Profit]]/Table1[[#This Row],[Selling Price]])</f>
        <v>0.24091111216884195</v>
      </c>
      <c r="T9742">
        <v>7</v>
      </c>
      <c r="U9742" s="2">
        <f>Table1[[#This Row],[Selling Price]]*Table1[[#This Row],[Quantity]]</f>
        <v>202.37</v>
      </c>
      <c r="V9742" s="4">
        <v>0</v>
      </c>
      <c r="W9742">
        <v>268</v>
      </c>
      <c r="X9742" t="s">
        <v>36</v>
      </c>
      <c r="Y9742" t="s">
        <v>52</v>
      </c>
      <c r="Z9742" s="2">
        <v>12.911342661912951</v>
      </c>
    </row>
    <row r="9743" spans="1:26" x14ac:dyDescent="0.35">
      <c r="A9743" t="s">
        <v>486</v>
      </c>
      <c r="B9743" t="s">
        <v>487</v>
      </c>
      <c r="C9743" t="s">
        <v>39</v>
      </c>
      <c r="D9743" t="s">
        <v>46</v>
      </c>
      <c r="E9743" t="s">
        <v>86</v>
      </c>
      <c r="F9743" t="s">
        <v>172</v>
      </c>
      <c r="G9743" t="s">
        <v>173</v>
      </c>
      <c r="H9743" t="s">
        <v>32</v>
      </c>
      <c r="I9743" t="s">
        <v>8586</v>
      </c>
      <c r="J9743" s="1">
        <v>42315</v>
      </c>
      <c r="K9743" s="1">
        <v>42320</v>
      </c>
      <c r="L9743" t="s">
        <v>60</v>
      </c>
      <c r="M9743">
        <f>Table1[[#This Row],[Ship Date]]-Table1[[#This Row],[Order Date]]</f>
        <v>5</v>
      </c>
      <c r="N9743">
        <v>11</v>
      </c>
      <c r="O9743" t="s">
        <v>35</v>
      </c>
      <c r="P9743" s="3">
        <v>32.06</v>
      </c>
      <c r="Q9743" s="3">
        <v>22.723826055517669</v>
      </c>
      <c r="R9743" s="3">
        <f>(Table1[[#This Row],[Selling Price]]-Table1[[#This Row],[Cost Price]])</f>
        <v>9.3361739444823328</v>
      </c>
      <c r="S9743" s="12">
        <f>(Table1[[#This Row],[Profit]]/Table1[[#This Row],[Selling Price]])</f>
        <v>0.29120941810612389</v>
      </c>
      <c r="T9743">
        <v>10</v>
      </c>
      <c r="U9743" s="2">
        <f>Table1[[#This Row],[Selling Price]]*Table1[[#This Row],[Quantity]]</f>
        <v>320.60000000000002</v>
      </c>
      <c r="V9743" s="4">
        <v>0.8</v>
      </c>
      <c r="W9743">
        <v>476</v>
      </c>
      <c r="X9743" t="s">
        <v>36</v>
      </c>
      <c r="Y9743" t="s">
        <v>52</v>
      </c>
      <c r="Z9743" s="2">
        <v>18.273664319634051</v>
      </c>
    </row>
    <row r="9744" spans="1:26" x14ac:dyDescent="0.35">
      <c r="A9744" t="s">
        <v>486</v>
      </c>
      <c r="B9744" t="s">
        <v>487</v>
      </c>
      <c r="C9744" t="s">
        <v>45</v>
      </c>
      <c r="D9744" t="s">
        <v>46</v>
      </c>
      <c r="E9744" t="s">
        <v>102</v>
      </c>
      <c r="F9744" t="s">
        <v>2990</v>
      </c>
      <c r="G9744" t="s">
        <v>2991</v>
      </c>
      <c r="H9744" t="s">
        <v>32</v>
      </c>
      <c r="I9744" t="s">
        <v>8625</v>
      </c>
      <c r="J9744" s="1">
        <v>42898</v>
      </c>
      <c r="K9744" s="1">
        <v>42900</v>
      </c>
      <c r="L9744" t="s">
        <v>34</v>
      </c>
      <c r="M9744">
        <f>Table1[[#This Row],[Ship Date]]-Table1[[#This Row],[Order Date]]</f>
        <v>2</v>
      </c>
      <c r="N9744">
        <v>6</v>
      </c>
      <c r="O9744" t="s">
        <v>51</v>
      </c>
      <c r="P9744" s="3">
        <v>19.440000000000001</v>
      </c>
      <c r="Q9744" s="3">
        <v>13.02739738306639</v>
      </c>
      <c r="R9744" s="3">
        <f>(Table1[[#This Row],[Selling Price]]-Table1[[#This Row],[Cost Price]])</f>
        <v>6.4126026169336114</v>
      </c>
      <c r="S9744" s="12">
        <f>(Table1[[#This Row],[Profit]]/Table1[[#This Row],[Selling Price]])</f>
        <v>0.32986638975995941</v>
      </c>
      <c r="T9744">
        <v>3</v>
      </c>
      <c r="U9744" s="2">
        <f>Table1[[#This Row],[Selling Price]]*Table1[[#This Row],[Quantity]]</f>
        <v>58.320000000000007</v>
      </c>
      <c r="V9744" s="4">
        <v>0</v>
      </c>
      <c r="W9744">
        <v>172</v>
      </c>
      <c r="X9744" t="s">
        <v>36</v>
      </c>
      <c r="Y9744" t="s">
        <v>52</v>
      </c>
      <c r="Z9744" s="2">
        <v>6.8944276629753674</v>
      </c>
    </row>
    <row r="9745" spans="1:26" x14ac:dyDescent="0.35">
      <c r="A9745" t="s">
        <v>486</v>
      </c>
      <c r="B9745" t="s">
        <v>487</v>
      </c>
      <c r="C9745" t="s">
        <v>39</v>
      </c>
      <c r="D9745" t="s">
        <v>46</v>
      </c>
      <c r="E9745" t="s">
        <v>47</v>
      </c>
      <c r="F9745" t="s">
        <v>8644</v>
      </c>
      <c r="G9745" t="s">
        <v>8645</v>
      </c>
      <c r="H9745" t="s">
        <v>32</v>
      </c>
      <c r="I9745" t="s">
        <v>8762</v>
      </c>
      <c r="J9745" s="1">
        <v>42174</v>
      </c>
      <c r="K9745" s="1">
        <v>42174</v>
      </c>
      <c r="L9745" t="s">
        <v>1118</v>
      </c>
      <c r="M9745">
        <f>Table1[[#This Row],[Ship Date]]-Table1[[#This Row],[Order Date]]</f>
        <v>0</v>
      </c>
      <c r="N9745">
        <v>6</v>
      </c>
      <c r="O9745" t="s">
        <v>51</v>
      </c>
      <c r="P9745" s="3">
        <v>5.9039999999999999</v>
      </c>
      <c r="Q9745" s="3">
        <v>4.6354492167683858</v>
      </c>
      <c r="R9745" s="3">
        <f>(Table1[[#This Row],[Selling Price]]-Table1[[#This Row],[Cost Price]])</f>
        <v>1.2685507832316141</v>
      </c>
      <c r="S9745" s="12">
        <f>(Table1[[#This Row],[Profit]]/Table1[[#This Row],[Selling Price]])</f>
        <v>0.21486293753923003</v>
      </c>
      <c r="T9745">
        <v>2</v>
      </c>
      <c r="U9745" s="2">
        <f>Table1[[#This Row],[Selling Price]]*Table1[[#This Row],[Quantity]]</f>
        <v>11.808</v>
      </c>
      <c r="V9745" s="4">
        <v>0.2</v>
      </c>
      <c r="W9745">
        <v>470</v>
      </c>
      <c r="X9745" t="s">
        <v>36</v>
      </c>
      <c r="Y9745" t="s">
        <v>52</v>
      </c>
      <c r="Z9745" s="2">
        <v>10.436896090313439</v>
      </c>
    </row>
    <row r="9746" spans="1:26" x14ac:dyDescent="0.35">
      <c r="A9746" t="s">
        <v>486</v>
      </c>
      <c r="B9746" t="s">
        <v>487</v>
      </c>
      <c r="C9746" t="s">
        <v>55</v>
      </c>
      <c r="D9746" t="s">
        <v>46</v>
      </c>
      <c r="E9746" t="s">
        <v>86</v>
      </c>
      <c r="F9746" t="s">
        <v>2996</v>
      </c>
      <c r="G9746" t="s">
        <v>1056</v>
      </c>
      <c r="H9746" t="s">
        <v>32</v>
      </c>
      <c r="I9746" t="s">
        <v>8805</v>
      </c>
      <c r="J9746" s="1">
        <v>42372</v>
      </c>
      <c r="K9746" s="1">
        <v>42377</v>
      </c>
      <c r="L9746" t="s">
        <v>60</v>
      </c>
      <c r="M9746">
        <f>Table1[[#This Row],[Ship Date]]-Table1[[#This Row],[Order Date]]</f>
        <v>5</v>
      </c>
      <c r="N9746">
        <v>1</v>
      </c>
      <c r="O9746" t="s">
        <v>35</v>
      </c>
      <c r="P9746" s="3">
        <v>11.88</v>
      </c>
      <c r="Q9746" s="3">
        <v>8.2622047413040196</v>
      </c>
      <c r="R9746" s="3">
        <f>(Table1[[#This Row],[Selling Price]]-Table1[[#This Row],[Cost Price]])</f>
        <v>3.6177952586959812</v>
      </c>
      <c r="S9746" s="12">
        <f>(Table1[[#This Row],[Profit]]/Table1[[#This Row],[Selling Price]])</f>
        <v>0.30452822042895461</v>
      </c>
      <c r="T9746">
        <v>2</v>
      </c>
      <c r="U9746" s="2">
        <f>Table1[[#This Row],[Selling Price]]*Table1[[#This Row],[Quantity]]</f>
        <v>23.76</v>
      </c>
      <c r="V9746" s="4">
        <v>0</v>
      </c>
      <c r="W9746">
        <v>332</v>
      </c>
      <c r="X9746" t="s">
        <v>36</v>
      </c>
      <c r="Y9746" t="s">
        <v>52</v>
      </c>
      <c r="Z9746" s="2">
        <v>9.7947252641408991</v>
      </c>
    </row>
    <row r="9747" spans="1:26" x14ac:dyDescent="0.35">
      <c r="A9747" t="s">
        <v>486</v>
      </c>
      <c r="B9747" t="s">
        <v>487</v>
      </c>
      <c r="C9747" t="s">
        <v>27</v>
      </c>
      <c r="D9747" t="s">
        <v>46</v>
      </c>
      <c r="E9747" t="s">
        <v>102</v>
      </c>
      <c r="F9747" t="s">
        <v>6472</v>
      </c>
      <c r="G9747" t="s">
        <v>6473</v>
      </c>
      <c r="H9747" t="s">
        <v>32</v>
      </c>
      <c r="I9747" t="s">
        <v>8834</v>
      </c>
      <c r="J9747" s="1">
        <v>42222</v>
      </c>
      <c r="K9747" s="1">
        <v>42226</v>
      </c>
      <c r="L9747" t="s">
        <v>60</v>
      </c>
      <c r="M9747">
        <f>Table1[[#This Row],[Ship Date]]-Table1[[#This Row],[Order Date]]</f>
        <v>4</v>
      </c>
      <c r="N9747">
        <v>8</v>
      </c>
      <c r="O9747" t="s">
        <v>61</v>
      </c>
      <c r="P9747" s="3">
        <v>56.704000000000001</v>
      </c>
      <c r="Q9747" s="3">
        <v>39.696967089576617</v>
      </c>
      <c r="R9747" s="3">
        <f>(Table1[[#This Row],[Selling Price]]-Table1[[#This Row],[Cost Price]])</f>
        <v>17.007032910423383</v>
      </c>
      <c r="S9747" s="12">
        <f>(Table1[[#This Row],[Profit]]/Table1[[#This Row],[Selling Price]])</f>
        <v>0.29992651154104444</v>
      </c>
      <c r="T9747">
        <v>2</v>
      </c>
      <c r="U9747" s="2">
        <f>Table1[[#This Row],[Selling Price]]*Table1[[#This Row],[Quantity]]</f>
        <v>113.408</v>
      </c>
      <c r="V9747" s="4">
        <v>0.2</v>
      </c>
      <c r="W9747">
        <v>193</v>
      </c>
      <c r="X9747" t="s">
        <v>36</v>
      </c>
      <c r="Y9747" t="s">
        <v>68</v>
      </c>
      <c r="Z9747" s="2">
        <v>89.228937232374605</v>
      </c>
    </row>
    <row r="9748" spans="1:26" x14ac:dyDescent="0.35">
      <c r="A9748" t="s">
        <v>318</v>
      </c>
      <c r="B9748" t="s">
        <v>319</v>
      </c>
      <c r="C9748" t="s">
        <v>45</v>
      </c>
      <c r="D9748" t="s">
        <v>46</v>
      </c>
      <c r="E9748" t="s">
        <v>102</v>
      </c>
      <c r="F9748" t="s">
        <v>320</v>
      </c>
      <c r="G9748" t="s">
        <v>321</v>
      </c>
      <c r="H9748" t="s">
        <v>32</v>
      </c>
      <c r="I9748" t="s">
        <v>322</v>
      </c>
      <c r="J9748" s="1">
        <v>42525</v>
      </c>
      <c r="K9748" s="1">
        <v>42527</v>
      </c>
      <c r="L9748" t="s">
        <v>199</v>
      </c>
      <c r="M9748">
        <f>Table1[[#This Row],[Ship Date]]-Table1[[#This Row],[Order Date]]</f>
        <v>2</v>
      </c>
      <c r="N9748">
        <v>6</v>
      </c>
      <c r="O9748" t="s">
        <v>51</v>
      </c>
      <c r="P9748" s="3">
        <v>75.88</v>
      </c>
      <c r="Q9748" s="3">
        <v>57.08785425552891</v>
      </c>
      <c r="R9748" s="3">
        <f>(Table1[[#This Row],[Selling Price]]-Table1[[#This Row],[Cost Price]])</f>
        <v>18.792145744471085</v>
      </c>
      <c r="S9748" s="12">
        <f>(Table1[[#This Row],[Profit]]/Table1[[#This Row],[Selling Price]])</f>
        <v>0.24765611155075232</v>
      </c>
      <c r="T9748">
        <v>2</v>
      </c>
      <c r="U9748" s="2">
        <f>Table1[[#This Row],[Selling Price]]*Table1[[#This Row],[Quantity]]</f>
        <v>151.76</v>
      </c>
      <c r="V9748" s="4">
        <v>0</v>
      </c>
      <c r="W9748">
        <v>162</v>
      </c>
      <c r="X9748" t="s">
        <v>36</v>
      </c>
      <c r="Y9748" t="s">
        <v>68</v>
      </c>
      <c r="Z9748" s="2">
        <v>114.2407777751301</v>
      </c>
    </row>
    <row r="9749" spans="1:26" x14ac:dyDescent="0.35">
      <c r="A9749" t="s">
        <v>318</v>
      </c>
      <c r="B9749" t="s">
        <v>319</v>
      </c>
      <c r="C9749" t="s">
        <v>55</v>
      </c>
      <c r="D9749" t="s">
        <v>46</v>
      </c>
      <c r="E9749" t="s">
        <v>178</v>
      </c>
      <c r="F9749" t="s">
        <v>471</v>
      </c>
      <c r="G9749" t="s">
        <v>472</v>
      </c>
      <c r="H9749" t="s">
        <v>32</v>
      </c>
      <c r="I9749" t="s">
        <v>466</v>
      </c>
      <c r="J9749" s="1">
        <v>41876</v>
      </c>
      <c r="K9749" s="1">
        <v>41878</v>
      </c>
      <c r="L9749" t="s">
        <v>34</v>
      </c>
      <c r="M9749">
        <f>Table1[[#This Row],[Ship Date]]-Table1[[#This Row],[Order Date]]</f>
        <v>2</v>
      </c>
      <c r="N9749">
        <v>8</v>
      </c>
      <c r="O9749" t="s">
        <v>61</v>
      </c>
      <c r="P9749" s="3">
        <v>130.464</v>
      </c>
      <c r="Q9749" s="3">
        <v>95.882770189408916</v>
      </c>
      <c r="R9749" s="3">
        <f>(Table1[[#This Row],[Selling Price]]-Table1[[#This Row],[Cost Price]])</f>
        <v>34.581229810591083</v>
      </c>
      <c r="S9749" s="12">
        <f>(Table1[[#This Row],[Profit]]/Table1[[#This Row],[Selling Price]])</f>
        <v>0.26506338768235743</v>
      </c>
      <c r="T9749">
        <v>6</v>
      </c>
      <c r="U9749" s="2">
        <f>Table1[[#This Row],[Selling Price]]*Table1[[#This Row],[Quantity]]</f>
        <v>782.78399999999999</v>
      </c>
      <c r="V9749" s="4">
        <v>0.2</v>
      </c>
      <c r="W9749">
        <v>476</v>
      </c>
      <c r="X9749" t="s">
        <v>36</v>
      </c>
      <c r="Y9749" t="s">
        <v>68</v>
      </c>
      <c r="Z9749" s="2">
        <v>46.339043753620977</v>
      </c>
    </row>
    <row r="9750" spans="1:26" x14ac:dyDescent="0.35">
      <c r="A9750" t="s">
        <v>318</v>
      </c>
      <c r="B9750" t="s">
        <v>319</v>
      </c>
      <c r="C9750" t="s">
        <v>27</v>
      </c>
      <c r="D9750" t="s">
        <v>46</v>
      </c>
      <c r="E9750" t="s">
        <v>86</v>
      </c>
      <c r="F9750" t="s">
        <v>478</v>
      </c>
      <c r="G9750" t="s">
        <v>479</v>
      </c>
      <c r="H9750" t="s">
        <v>32</v>
      </c>
      <c r="I9750" t="s">
        <v>480</v>
      </c>
      <c r="J9750" s="1">
        <v>42099</v>
      </c>
      <c r="K9750" s="1">
        <v>42104</v>
      </c>
      <c r="L9750" t="s">
        <v>60</v>
      </c>
      <c r="M9750">
        <f>Table1[[#This Row],[Ship Date]]-Table1[[#This Row],[Order Date]]</f>
        <v>5</v>
      </c>
      <c r="N9750">
        <v>4</v>
      </c>
      <c r="O9750" t="s">
        <v>106</v>
      </c>
      <c r="P9750" s="3">
        <v>157.79400000000001</v>
      </c>
      <c r="Q9750" s="3">
        <v>106.3752170670524</v>
      </c>
      <c r="R9750" s="3">
        <f>(Table1[[#This Row],[Selling Price]]-Table1[[#This Row],[Cost Price]])</f>
        <v>51.418782932947607</v>
      </c>
      <c r="S9750" s="12">
        <f>(Table1[[#This Row],[Profit]]/Table1[[#This Row],[Selling Price]])</f>
        <v>0.32586019071034134</v>
      </c>
      <c r="T9750">
        <v>1</v>
      </c>
      <c r="U9750" s="2">
        <f>Table1[[#This Row],[Selling Price]]*Table1[[#This Row],[Quantity]]</f>
        <v>157.79400000000001</v>
      </c>
      <c r="V9750" s="4">
        <v>0.7</v>
      </c>
      <c r="W9750">
        <v>297</v>
      </c>
      <c r="X9750" t="s">
        <v>36</v>
      </c>
      <c r="Y9750" t="s">
        <v>36</v>
      </c>
      <c r="Z9750" s="2">
        <v>535.24395562070572</v>
      </c>
    </row>
    <row r="9751" spans="1:26" x14ac:dyDescent="0.35">
      <c r="A9751" t="s">
        <v>318</v>
      </c>
      <c r="B9751" t="s">
        <v>319</v>
      </c>
      <c r="C9751" t="s">
        <v>55</v>
      </c>
      <c r="D9751" t="s">
        <v>46</v>
      </c>
      <c r="E9751" t="s">
        <v>91</v>
      </c>
      <c r="F9751" t="s">
        <v>642</v>
      </c>
      <c r="G9751" t="s">
        <v>643</v>
      </c>
      <c r="H9751" t="s">
        <v>32</v>
      </c>
      <c r="I9751" t="s">
        <v>644</v>
      </c>
      <c r="J9751" s="1">
        <v>41896</v>
      </c>
      <c r="K9751" s="1">
        <v>41901</v>
      </c>
      <c r="L9751" t="s">
        <v>60</v>
      </c>
      <c r="M9751">
        <f>Table1[[#This Row],[Ship Date]]-Table1[[#This Row],[Order Date]]</f>
        <v>5</v>
      </c>
      <c r="N9751">
        <v>9</v>
      </c>
      <c r="O9751" t="s">
        <v>61</v>
      </c>
      <c r="P9751" s="3">
        <v>52.448</v>
      </c>
      <c r="Q9751" s="3">
        <v>34.965173663908509</v>
      </c>
      <c r="R9751" s="3">
        <f>(Table1[[#This Row],[Selling Price]]-Table1[[#This Row],[Cost Price]])</f>
        <v>17.482826336091492</v>
      </c>
      <c r="S9751" s="12">
        <f>(Table1[[#This Row],[Profit]]/Table1[[#This Row],[Selling Price]])</f>
        <v>0.33333637767105501</v>
      </c>
      <c r="T9751">
        <v>2</v>
      </c>
      <c r="U9751" s="2">
        <f>Table1[[#This Row],[Selling Price]]*Table1[[#This Row],[Quantity]]</f>
        <v>104.896</v>
      </c>
      <c r="V9751" s="4">
        <v>0.8</v>
      </c>
      <c r="W9751">
        <v>423</v>
      </c>
      <c r="X9751" t="s">
        <v>36</v>
      </c>
      <c r="Y9751" t="s">
        <v>36</v>
      </c>
      <c r="Z9751" s="2">
        <v>679.80377630019086</v>
      </c>
    </row>
    <row r="9752" spans="1:26" x14ac:dyDescent="0.35">
      <c r="A9752" t="s">
        <v>318</v>
      </c>
      <c r="B9752" t="s">
        <v>319</v>
      </c>
      <c r="C9752" t="s">
        <v>64</v>
      </c>
      <c r="D9752" t="s">
        <v>46</v>
      </c>
      <c r="E9752" t="s">
        <v>91</v>
      </c>
      <c r="F9752" t="s">
        <v>723</v>
      </c>
      <c r="G9752" t="s">
        <v>724</v>
      </c>
      <c r="H9752" t="s">
        <v>32</v>
      </c>
      <c r="I9752" t="s">
        <v>722</v>
      </c>
      <c r="J9752" s="1">
        <v>41854</v>
      </c>
      <c r="K9752" s="1">
        <v>41856</v>
      </c>
      <c r="L9752" t="s">
        <v>199</v>
      </c>
      <c r="M9752">
        <f>Table1[[#This Row],[Ship Date]]-Table1[[#This Row],[Order Date]]</f>
        <v>2</v>
      </c>
      <c r="N9752">
        <v>8</v>
      </c>
      <c r="O9752" t="s">
        <v>61</v>
      </c>
      <c r="P9752" s="3">
        <v>2.6</v>
      </c>
      <c r="Q9752" s="3">
        <v>1.9851074850826109</v>
      </c>
      <c r="R9752" s="3">
        <f>(Table1[[#This Row],[Selling Price]]-Table1[[#This Row],[Cost Price]])</f>
        <v>0.61489251491738917</v>
      </c>
      <c r="S9752" s="12">
        <f>(Table1[[#This Row],[Profit]]/Table1[[#This Row],[Selling Price]])</f>
        <v>0.23649712112207275</v>
      </c>
      <c r="T9752">
        <v>1</v>
      </c>
      <c r="U9752" s="2">
        <f>Table1[[#This Row],[Selling Price]]*Table1[[#This Row],[Quantity]]</f>
        <v>2.6</v>
      </c>
      <c r="V9752" s="4">
        <v>0.2</v>
      </c>
      <c r="W9752">
        <v>293</v>
      </c>
      <c r="X9752" t="s">
        <v>36</v>
      </c>
      <c r="Y9752" t="s">
        <v>52</v>
      </c>
      <c r="Z9752" s="2">
        <v>14.69345092209451</v>
      </c>
    </row>
    <row r="9753" spans="1:26" x14ac:dyDescent="0.35">
      <c r="A9753" t="s">
        <v>318</v>
      </c>
      <c r="B9753" t="s">
        <v>319</v>
      </c>
      <c r="C9753" t="s">
        <v>45</v>
      </c>
      <c r="D9753" t="s">
        <v>46</v>
      </c>
      <c r="E9753" t="s">
        <v>91</v>
      </c>
      <c r="F9753" t="s">
        <v>649</v>
      </c>
      <c r="G9753" t="s">
        <v>650</v>
      </c>
      <c r="H9753" t="s">
        <v>32</v>
      </c>
      <c r="I9753" t="s">
        <v>936</v>
      </c>
      <c r="J9753" s="1">
        <v>42722</v>
      </c>
      <c r="K9753" s="1">
        <v>42724</v>
      </c>
      <c r="L9753" t="s">
        <v>34</v>
      </c>
      <c r="M9753">
        <f>Table1[[#This Row],[Ship Date]]-Table1[[#This Row],[Order Date]]</f>
        <v>2</v>
      </c>
      <c r="N9753">
        <v>12</v>
      </c>
      <c r="O9753" t="s">
        <v>35</v>
      </c>
      <c r="P9753" s="3">
        <v>194.52799999999999</v>
      </c>
      <c r="Q9753" s="3">
        <v>152.9487991297494</v>
      </c>
      <c r="R9753" s="3">
        <f>(Table1[[#This Row],[Selling Price]]-Table1[[#This Row],[Cost Price]])</f>
        <v>41.579200870250588</v>
      </c>
      <c r="S9753" s="12">
        <f>(Table1[[#This Row],[Profit]]/Table1[[#This Row],[Selling Price]])</f>
        <v>0.21374404132181787</v>
      </c>
      <c r="T9753">
        <v>2</v>
      </c>
      <c r="U9753" s="2">
        <f>Table1[[#This Row],[Selling Price]]*Table1[[#This Row],[Quantity]]</f>
        <v>389.05599999999998</v>
      </c>
      <c r="V9753" s="4">
        <v>0.2</v>
      </c>
      <c r="W9753">
        <v>152</v>
      </c>
      <c r="X9753" t="s">
        <v>36</v>
      </c>
      <c r="Y9753" t="s">
        <v>36</v>
      </c>
      <c r="Z9753" s="2">
        <v>573.09267680010078</v>
      </c>
    </row>
    <row r="9754" spans="1:26" x14ac:dyDescent="0.35">
      <c r="A9754" t="s">
        <v>318</v>
      </c>
      <c r="B9754" t="s">
        <v>319</v>
      </c>
      <c r="C9754" t="s">
        <v>55</v>
      </c>
      <c r="D9754" t="s">
        <v>46</v>
      </c>
      <c r="E9754" t="s">
        <v>86</v>
      </c>
      <c r="F9754" t="s">
        <v>1146</v>
      </c>
      <c r="G9754" t="s">
        <v>1147</v>
      </c>
      <c r="H9754" t="s">
        <v>32</v>
      </c>
      <c r="I9754" t="s">
        <v>1143</v>
      </c>
      <c r="J9754" s="1">
        <v>42122</v>
      </c>
      <c r="K9754" s="1">
        <v>42129</v>
      </c>
      <c r="L9754" t="s">
        <v>60</v>
      </c>
      <c r="M9754">
        <f>Table1[[#This Row],[Ship Date]]-Table1[[#This Row],[Order Date]]</f>
        <v>7</v>
      </c>
      <c r="N9754">
        <v>4</v>
      </c>
      <c r="O9754" t="s">
        <v>106</v>
      </c>
      <c r="P9754" s="3">
        <v>12.176</v>
      </c>
      <c r="Q9754" s="3">
        <v>9.5515128718698499</v>
      </c>
      <c r="R9754" s="3">
        <f>(Table1[[#This Row],[Selling Price]]-Table1[[#This Row],[Cost Price]])</f>
        <v>2.6244871281301503</v>
      </c>
      <c r="S9754" s="12">
        <f>(Table1[[#This Row],[Profit]]/Table1[[#This Row],[Selling Price]])</f>
        <v>0.21554592051003205</v>
      </c>
      <c r="T9754">
        <v>4</v>
      </c>
      <c r="U9754" s="2">
        <f>Table1[[#This Row],[Selling Price]]*Table1[[#This Row],[Quantity]]</f>
        <v>48.704000000000001</v>
      </c>
      <c r="V9754" s="4">
        <v>0.8</v>
      </c>
      <c r="W9754">
        <v>448</v>
      </c>
      <c r="X9754" t="s">
        <v>68</v>
      </c>
      <c r="Y9754" t="s">
        <v>52</v>
      </c>
      <c r="Z9754" s="2">
        <v>23.77440001345985</v>
      </c>
    </row>
    <row r="9755" spans="1:26" x14ac:dyDescent="0.35">
      <c r="A9755" t="s">
        <v>318</v>
      </c>
      <c r="B9755" t="s">
        <v>319</v>
      </c>
      <c r="C9755" t="s">
        <v>45</v>
      </c>
      <c r="D9755" t="s">
        <v>46</v>
      </c>
      <c r="E9755" t="s">
        <v>178</v>
      </c>
      <c r="F9755" t="s">
        <v>1244</v>
      </c>
      <c r="G9755" t="s">
        <v>1245</v>
      </c>
      <c r="H9755" t="s">
        <v>32</v>
      </c>
      <c r="I9755" t="s">
        <v>1243</v>
      </c>
      <c r="J9755" s="1">
        <v>42798</v>
      </c>
      <c r="K9755" s="1">
        <v>42803</v>
      </c>
      <c r="L9755" t="s">
        <v>60</v>
      </c>
      <c r="M9755">
        <f>Table1[[#This Row],[Ship Date]]-Table1[[#This Row],[Order Date]]</f>
        <v>5</v>
      </c>
      <c r="N9755">
        <v>3</v>
      </c>
      <c r="O9755" t="s">
        <v>106</v>
      </c>
      <c r="P9755" s="3">
        <v>15.25</v>
      </c>
      <c r="Q9755" s="3">
        <v>12.047652300968389</v>
      </c>
      <c r="R9755" s="3">
        <f>(Table1[[#This Row],[Selling Price]]-Table1[[#This Row],[Cost Price]])</f>
        <v>3.2023476990316109</v>
      </c>
      <c r="S9755" s="12">
        <f>(Table1[[#This Row],[Profit]]/Table1[[#This Row],[Selling Price]])</f>
        <v>0.20999001305125317</v>
      </c>
      <c r="T9755">
        <v>1</v>
      </c>
      <c r="U9755" s="2">
        <f>Table1[[#This Row],[Selling Price]]*Table1[[#This Row],[Quantity]]</f>
        <v>15.25</v>
      </c>
      <c r="V9755" s="4">
        <v>0</v>
      </c>
      <c r="W9755">
        <v>216</v>
      </c>
      <c r="X9755" t="s">
        <v>36</v>
      </c>
      <c r="Y9755" t="s">
        <v>68</v>
      </c>
      <c r="Z9755" s="2">
        <v>54.517416941744408</v>
      </c>
    </row>
    <row r="9756" spans="1:26" x14ac:dyDescent="0.35">
      <c r="A9756" t="s">
        <v>318</v>
      </c>
      <c r="B9756" t="s">
        <v>319</v>
      </c>
      <c r="C9756" t="s">
        <v>39</v>
      </c>
      <c r="D9756" t="s">
        <v>46</v>
      </c>
      <c r="E9756" t="s">
        <v>65</v>
      </c>
      <c r="F9756" t="s">
        <v>1478</v>
      </c>
      <c r="G9756" t="s">
        <v>1479</v>
      </c>
      <c r="H9756" t="s">
        <v>32</v>
      </c>
      <c r="I9756" t="s">
        <v>1473</v>
      </c>
      <c r="J9756" s="1">
        <v>42757</v>
      </c>
      <c r="K9756" s="1">
        <v>42762</v>
      </c>
      <c r="L9756" t="s">
        <v>60</v>
      </c>
      <c r="M9756">
        <f>Table1[[#This Row],[Ship Date]]-Table1[[#This Row],[Order Date]]</f>
        <v>5</v>
      </c>
      <c r="N9756">
        <v>1</v>
      </c>
      <c r="O9756" t="s">
        <v>35</v>
      </c>
      <c r="P9756" s="3">
        <v>1126.02</v>
      </c>
      <c r="Q9756" s="3">
        <v>937.26960737074239</v>
      </c>
      <c r="R9756" s="3">
        <f>(Table1[[#This Row],[Selling Price]]-Table1[[#This Row],[Cost Price]])</f>
        <v>188.75039262925759</v>
      </c>
      <c r="S9756" s="12">
        <f>(Table1[[#This Row],[Profit]]/Table1[[#This Row],[Selling Price]])</f>
        <v>0.16762614574275553</v>
      </c>
      <c r="T9756">
        <v>3</v>
      </c>
      <c r="U9756" s="2">
        <f>Table1[[#This Row],[Selling Price]]*Table1[[#This Row],[Quantity]]</f>
        <v>3378.06</v>
      </c>
      <c r="V9756" s="4">
        <v>0</v>
      </c>
      <c r="W9756">
        <v>169</v>
      </c>
      <c r="X9756" t="s">
        <v>36</v>
      </c>
      <c r="Y9756" t="s">
        <v>36</v>
      </c>
      <c r="Z9756" s="2">
        <v>613.47466611099765</v>
      </c>
    </row>
    <row r="9757" spans="1:26" x14ac:dyDescent="0.35">
      <c r="A9757" t="s">
        <v>318</v>
      </c>
      <c r="B9757" t="s">
        <v>319</v>
      </c>
      <c r="C9757" t="s">
        <v>55</v>
      </c>
      <c r="D9757" t="s">
        <v>46</v>
      </c>
      <c r="E9757" t="s">
        <v>86</v>
      </c>
      <c r="F9757" t="s">
        <v>1652</v>
      </c>
      <c r="G9757" t="s">
        <v>1653</v>
      </c>
      <c r="H9757" t="s">
        <v>32</v>
      </c>
      <c r="I9757" t="s">
        <v>1654</v>
      </c>
      <c r="J9757" s="1">
        <v>41782</v>
      </c>
      <c r="K9757" s="1">
        <v>41786</v>
      </c>
      <c r="L9757" t="s">
        <v>60</v>
      </c>
      <c r="M9757">
        <f>Table1[[#This Row],[Ship Date]]-Table1[[#This Row],[Order Date]]</f>
        <v>4</v>
      </c>
      <c r="N9757">
        <v>5</v>
      </c>
      <c r="O9757" t="s">
        <v>51</v>
      </c>
      <c r="P9757" s="3">
        <v>3.282</v>
      </c>
      <c r="Q9757" s="3">
        <v>2.176859371364074</v>
      </c>
      <c r="R9757" s="3">
        <f>(Table1[[#This Row],[Selling Price]]-Table1[[#This Row],[Cost Price]])</f>
        <v>1.105140628635926</v>
      </c>
      <c r="S9757" s="12">
        <f>(Table1[[#This Row],[Profit]]/Table1[[#This Row],[Selling Price]])</f>
        <v>0.3367277966593315</v>
      </c>
      <c r="T9757">
        <v>2</v>
      </c>
      <c r="U9757" s="2">
        <f>Table1[[#This Row],[Selling Price]]*Table1[[#This Row],[Quantity]]</f>
        <v>6.5640000000000001</v>
      </c>
      <c r="V9757" s="4">
        <v>0.7</v>
      </c>
      <c r="W9757">
        <v>411</v>
      </c>
      <c r="X9757" t="s">
        <v>36</v>
      </c>
      <c r="Y9757" t="s">
        <v>52</v>
      </c>
      <c r="Z9757" s="2">
        <v>5.18929764033631</v>
      </c>
    </row>
    <row r="9758" spans="1:26" x14ac:dyDescent="0.35">
      <c r="A9758" t="s">
        <v>318</v>
      </c>
      <c r="B9758" t="s">
        <v>319</v>
      </c>
      <c r="C9758" t="s">
        <v>55</v>
      </c>
      <c r="D9758" t="s">
        <v>46</v>
      </c>
      <c r="E9758" t="s">
        <v>102</v>
      </c>
      <c r="F9758" t="s">
        <v>1660</v>
      </c>
      <c r="G9758" t="s">
        <v>1661</v>
      </c>
      <c r="H9758" t="s">
        <v>32</v>
      </c>
      <c r="I9758" t="s">
        <v>1662</v>
      </c>
      <c r="J9758" s="1">
        <v>42624</v>
      </c>
      <c r="K9758" s="1">
        <v>42626</v>
      </c>
      <c r="L9758" t="s">
        <v>34</v>
      </c>
      <c r="M9758">
        <f>Table1[[#This Row],[Ship Date]]-Table1[[#This Row],[Order Date]]</f>
        <v>2</v>
      </c>
      <c r="N9758">
        <v>9</v>
      </c>
      <c r="O9758" t="s">
        <v>61</v>
      </c>
      <c r="P9758" s="3">
        <v>8.4480000000000004</v>
      </c>
      <c r="Q9758" s="3">
        <v>6.7971998158717986</v>
      </c>
      <c r="R9758" s="3">
        <f>(Table1[[#This Row],[Selling Price]]-Table1[[#This Row],[Cost Price]])</f>
        <v>1.6508001841282018</v>
      </c>
      <c r="S9758" s="12">
        <f>(Table1[[#This Row],[Profit]]/Table1[[#This Row],[Selling Price]])</f>
        <v>0.19540721876517539</v>
      </c>
      <c r="T9758">
        <v>2</v>
      </c>
      <c r="U9758" s="2">
        <f>Table1[[#This Row],[Selling Price]]*Table1[[#This Row],[Quantity]]</f>
        <v>16.896000000000001</v>
      </c>
      <c r="V9758" s="4">
        <v>0.2</v>
      </c>
      <c r="W9758">
        <v>350</v>
      </c>
      <c r="X9758" t="s">
        <v>36</v>
      </c>
      <c r="Y9758" t="s">
        <v>52</v>
      </c>
      <c r="Z9758" s="2">
        <v>1.1567900414509109</v>
      </c>
    </row>
    <row r="9759" spans="1:26" x14ac:dyDescent="0.35">
      <c r="A9759" t="s">
        <v>318</v>
      </c>
      <c r="B9759" t="s">
        <v>319</v>
      </c>
      <c r="C9759" t="s">
        <v>55</v>
      </c>
      <c r="D9759" t="s">
        <v>46</v>
      </c>
      <c r="E9759" t="s">
        <v>65</v>
      </c>
      <c r="F9759" t="s">
        <v>1808</v>
      </c>
      <c r="G9759" t="s">
        <v>1809</v>
      </c>
      <c r="H9759" t="s">
        <v>32</v>
      </c>
      <c r="I9759" t="s">
        <v>1807</v>
      </c>
      <c r="J9759" s="1">
        <v>41811</v>
      </c>
      <c r="K9759" s="1">
        <v>41813</v>
      </c>
      <c r="L9759" t="s">
        <v>34</v>
      </c>
      <c r="M9759">
        <f>Table1[[#This Row],[Ship Date]]-Table1[[#This Row],[Order Date]]</f>
        <v>2</v>
      </c>
      <c r="N9759">
        <v>6</v>
      </c>
      <c r="O9759" t="s">
        <v>51</v>
      </c>
      <c r="P9759" s="3">
        <v>36.840000000000003</v>
      </c>
      <c r="Q9759" s="3">
        <v>25.816593311003039</v>
      </c>
      <c r="R9759" s="3">
        <f>(Table1[[#This Row],[Selling Price]]-Table1[[#This Row],[Cost Price]])</f>
        <v>11.023406688996964</v>
      </c>
      <c r="S9759" s="12">
        <f>(Table1[[#This Row],[Profit]]/Table1[[#This Row],[Selling Price]])</f>
        <v>0.29922385149286002</v>
      </c>
      <c r="T9759">
        <v>3</v>
      </c>
      <c r="U9759" s="2">
        <f>Table1[[#This Row],[Selling Price]]*Table1[[#This Row],[Quantity]]</f>
        <v>110.52000000000001</v>
      </c>
      <c r="V9759" s="4">
        <v>0</v>
      </c>
      <c r="W9759">
        <v>152</v>
      </c>
      <c r="X9759" t="s">
        <v>36</v>
      </c>
      <c r="Y9759" t="s">
        <v>52</v>
      </c>
      <c r="Z9759" s="2">
        <v>23.811803459629001</v>
      </c>
    </row>
    <row r="9760" spans="1:26" x14ac:dyDescent="0.35">
      <c r="A9760" t="s">
        <v>318</v>
      </c>
      <c r="B9760" t="s">
        <v>319</v>
      </c>
      <c r="C9760" t="s">
        <v>55</v>
      </c>
      <c r="D9760" t="s">
        <v>46</v>
      </c>
      <c r="E9760" t="s">
        <v>47</v>
      </c>
      <c r="F9760" t="s">
        <v>1303</v>
      </c>
      <c r="G9760" t="s">
        <v>1304</v>
      </c>
      <c r="H9760" t="s">
        <v>32</v>
      </c>
      <c r="I9760" t="s">
        <v>1881</v>
      </c>
      <c r="J9760" s="1">
        <v>42707</v>
      </c>
      <c r="K9760" s="1">
        <v>42710</v>
      </c>
      <c r="L9760" t="s">
        <v>199</v>
      </c>
      <c r="M9760">
        <f>Table1[[#This Row],[Ship Date]]-Table1[[#This Row],[Order Date]]</f>
        <v>3</v>
      </c>
      <c r="N9760">
        <v>12</v>
      </c>
      <c r="O9760" t="s">
        <v>35</v>
      </c>
      <c r="P9760" s="3">
        <v>6.3</v>
      </c>
      <c r="Q9760" s="3">
        <v>4.9219643579301504</v>
      </c>
      <c r="R9760" s="3">
        <f>(Table1[[#This Row],[Selling Price]]-Table1[[#This Row],[Cost Price]])</f>
        <v>1.3780356420698494</v>
      </c>
      <c r="S9760" s="12">
        <f>(Table1[[#This Row],[Profit]]/Table1[[#This Row],[Selling Price]])</f>
        <v>0.2187358162015634</v>
      </c>
      <c r="T9760">
        <v>2</v>
      </c>
      <c r="U9760" s="2">
        <f>Table1[[#This Row],[Selling Price]]*Table1[[#This Row],[Quantity]]</f>
        <v>12.6</v>
      </c>
      <c r="V9760" s="4">
        <v>0</v>
      </c>
      <c r="W9760">
        <v>478</v>
      </c>
      <c r="X9760" t="s">
        <v>36</v>
      </c>
      <c r="Y9760" t="s">
        <v>52</v>
      </c>
      <c r="Z9760" s="2">
        <v>8.1584391889625554</v>
      </c>
    </row>
    <row r="9761" spans="1:26" x14ac:dyDescent="0.35">
      <c r="A9761" t="s">
        <v>318</v>
      </c>
      <c r="B9761" t="s">
        <v>319</v>
      </c>
      <c r="C9761" t="s">
        <v>55</v>
      </c>
      <c r="D9761" t="s">
        <v>46</v>
      </c>
      <c r="E9761" t="s">
        <v>75</v>
      </c>
      <c r="F9761" t="s">
        <v>1203</v>
      </c>
      <c r="G9761" t="s">
        <v>1204</v>
      </c>
      <c r="H9761" t="s">
        <v>32</v>
      </c>
      <c r="I9761" t="s">
        <v>1914</v>
      </c>
      <c r="J9761" s="1">
        <v>43010</v>
      </c>
      <c r="K9761" s="1">
        <v>43014</v>
      </c>
      <c r="L9761" t="s">
        <v>60</v>
      </c>
      <c r="M9761">
        <f>Table1[[#This Row],[Ship Date]]-Table1[[#This Row],[Order Date]]</f>
        <v>4</v>
      </c>
      <c r="N9761">
        <v>10</v>
      </c>
      <c r="O9761" t="s">
        <v>61</v>
      </c>
      <c r="P9761" s="3">
        <v>56.98</v>
      </c>
      <c r="Q9761" s="3">
        <v>47.535629323646489</v>
      </c>
      <c r="R9761" s="3">
        <f>(Table1[[#This Row],[Selling Price]]-Table1[[#This Row],[Cost Price]])</f>
        <v>9.4443706763535076</v>
      </c>
      <c r="S9761" s="12">
        <f>(Table1[[#This Row],[Profit]]/Table1[[#This Row],[Selling Price]])</f>
        <v>0.16574887111887518</v>
      </c>
      <c r="T9761">
        <v>7</v>
      </c>
      <c r="U9761" s="2">
        <f>Table1[[#This Row],[Selling Price]]*Table1[[#This Row],[Quantity]]</f>
        <v>398.85999999999996</v>
      </c>
      <c r="V9761" s="4">
        <v>0</v>
      </c>
      <c r="W9761">
        <v>259</v>
      </c>
      <c r="X9761" t="s">
        <v>36</v>
      </c>
      <c r="Y9761" t="s">
        <v>52</v>
      </c>
      <c r="Z9761" s="2">
        <v>23.518825242770951</v>
      </c>
    </row>
    <row r="9762" spans="1:26" x14ac:dyDescent="0.35">
      <c r="A9762" t="s">
        <v>318</v>
      </c>
      <c r="B9762" t="s">
        <v>319</v>
      </c>
      <c r="C9762" t="s">
        <v>55</v>
      </c>
      <c r="D9762" t="s">
        <v>46</v>
      </c>
      <c r="E9762" t="s">
        <v>86</v>
      </c>
      <c r="F9762" t="s">
        <v>2068</v>
      </c>
      <c r="G9762" t="s">
        <v>2069</v>
      </c>
      <c r="H9762" t="s">
        <v>32</v>
      </c>
      <c r="I9762" t="s">
        <v>2070</v>
      </c>
      <c r="J9762" s="1">
        <v>41890</v>
      </c>
      <c r="K9762" s="1">
        <v>41895</v>
      </c>
      <c r="L9762" t="s">
        <v>34</v>
      </c>
      <c r="M9762">
        <f>Table1[[#This Row],[Ship Date]]-Table1[[#This Row],[Order Date]]</f>
        <v>5</v>
      </c>
      <c r="N9762">
        <v>9</v>
      </c>
      <c r="O9762" t="s">
        <v>61</v>
      </c>
      <c r="P9762" s="3">
        <v>51.183999999999997</v>
      </c>
      <c r="Q9762" s="3">
        <v>33.957068749998882</v>
      </c>
      <c r="R9762" s="3">
        <f>(Table1[[#This Row],[Selling Price]]-Table1[[#This Row],[Cost Price]])</f>
        <v>17.226931250001115</v>
      </c>
      <c r="S9762" s="12">
        <f>(Table1[[#This Row],[Profit]]/Table1[[#This Row],[Selling Price]])</f>
        <v>0.33656867868867452</v>
      </c>
      <c r="T9762">
        <v>4</v>
      </c>
      <c r="U9762" s="2">
        <f>Table1[[#This Row],[Selling Price]]*Table1[[#This Row],[Quantity]]</f>
        <v>204.73599999999999</v>
      </c>
      <c r="V9762" s="4">
        <v>0.8</v>
      </c>
      <c r="W9762">
        <v>213</v>
      </c>
      <c r="X9762" t="s">
        <v>36</v>
      </c>
      <c r="Y9762" t="s">
        <v>36</v>
      </c>
      <c r="Z9762" s="2">
        <v>175.5831825204225</v>
      </c>
    </row>
    <row r="9763" spans="1:26" x14ac:dyDescent="0.35">
      <c r="A9763" t="s">
        <v>318</v>
      </c>
      <c r="B9763" t="s">
        <v>319</v>
      </c>
      <c r="C9763" t="s">
        <v>39</v>
      </c>
      <c r="D9763" t="s">
        <v>46</v>
      </c>
      <c r="E9763" t="s">
        <v>47</v>
      </c>
      <c r="F9763" t="s">
        <v>2121</v>
      </c>
      <c r="G9763" t="s">
        <v>2122</v>
      </c>
      <c r="H9763" t="s">
        <v>32</v>
      </c>
      <c r="I9763" t="s">
        <v>2123</v>
      </c>
      <c r="J9763" s="1">
        <v>41649</v>
      </c>
      <c r="K9763" s="1">
        <v>41654</v>
      </c>
      <c r="L9763" t="s">
        <v>60</v>
      </c>
      <c r="M9763">
        <f>Table1[[#This Row],[Ship Date]]-Table1[[#This Row],[Order Date]]</f>
        <v>5</v>
      </c>
      <c r="N9763">
        <v>1</v>
      </c>
      <c r="O9763" t="s">
        <v>35</v>
      </c>
      <c r="P9763" s="3">
        <v>2.89</v>
      </c>
      <c r="Q9763" s="3">
        <v>1.957624847866954</v>
      </c>
      <c r="R9763" s="3">
        <f>(Table1[[#This Row],[Selling Price]]-Table1[[#This Row],[Cost Price]])</f>
        <v>0.93237515213304611</v>
      </c>
      <c r="S9763" s="12">
        <f>(Table1[[#This Row],[Profit]]/Table1[[#This Row],[Selling Price]])</f>
        <v>0.32262115990762841</v>
      </c>
      <c r="T9763">
        <v>1</v>
      </c>
      <c r="U9763" s="2">
        <f>Table1[[#This Row],[Selling Price]]*Table1[[#This Row],[Quantity]]</f>
        <v>2.89</v>
      </c>
      <c r="V9763" s="4">
        <v>0</v>
      </c>
      <c r="W9763">
        <v>156</v>
      </c>
      <c r="X9763" t="s">
        <v>36</v>
      </c>
      <c r="Y9763" t="s">
        <v>52</v>
      </c>
      <c r="Z9763" s="2">
        <v>4.087077195258245</v>
      </c>
    </row>
    <row r="9764" spans="1:26" x14ac:dyDescent="0.35">
      <c r="A9764" t="s">
        <v>318</v>
      </c>
      <c r="B9764" t="s">
        <v>319</v>
      </c>
      <c r="C9764" t="s">
        <v>27</v>
      </c>
      <c r="D9764" t="s">
        <v>46</v>
      </c>
      <c r="E9764" t="s">
        <v>102</v>
      </c>
      <c r="F9764" t="s">
        <v>1625</v>
      </c>
      <c r="G9764" t="s">
        <v>1626</v>
      </c>
      <c r="H9764" t="s">
        <v>32</v>
      </c>
      <c r="I9764" t="s">
        <v>2260</v>
      </c>
      <c r="J9764" s="1">
        <v>42153</v>
      </c>
      <c r="K9764" s="1">
        <v>42158</v>
      </c>
      <c r="L9764" t="s">
        <v>60</v>
      </c>
      <c r="M9764">
        <f>Table1[[#This Row],[Ship Date]]-Table1[[#This Row],[Order Date]]</f>
        <v>5</v>
      </c>
      <c r="N9764">
        <v>5</v>
      </c>
      <c r="O9764" t="s">
        <v>51</v>
      </c>
      <c r="P9764" s="3">
        <v>32.4</v>
      </c>
      <c r="Q9764" s="3">
        <v>23.84190177438116</v>
      </c>
      <c r="R9764" s="3">
        <f>(Table1[[#This Row],[Selling Price]]-Table1[[#This Row],[Cost Price]])</f>
        <v>8.5580982256188385</v>
      </c>
      <c r="S9764" s="12">
        <f>(Table1[[#This Row],[Profit]]/Table1[[#This Row],[Selling Price]])</f>
        <v>0.26413883412403821</v>
      </c>
      <c r="T9764">
        <v>5</v>
      </c>
      <c r="U9764" s="2">
        <f>Table1[[#This Row],[Selling Price]]*Table1[[#This Row],[Quantity]]</f>
        <v>162</v>
      </c>
      <c r="V9764" s="4">
        <v>0</v>
      </c>
      <c r="W9764">
        <v>247</v>
      </c>
      <c r="X9764" t="s">
        <v>36</v>
      </c>
      <c r="Y9764" t="s">
        <v>52</v>
      </c>
      <c r="Z9764" s="2">
        <v>25.682390916735152</v>
      </c>
    </row>
    <row r="9765" spans="1:26" x14ac:dyDescent="0.35">
      <c r="A9765" t="s">
        <v>318</v>
      </c>
      <c r="B9765" t="s">
        <v>319</v>
      </c>
      <c r="C9765" t="s">
        <v>27</v>
      </c>
      <c r="D9765" t="s">
        <v>46</v>
      </c>
      <c r="E9765" t="s">
        <v>65</v>
      </c>
      <c r="F9765" t="s">
        <v>2261</v>
      </c>
      <c r="G9765" t="s">
        <v>2262</v>
      </c>
      <c r="H9765" t="s">
        <v>32</v>
      </c>
      <c r="I9765" t="s">
        <v>2260</v>
      </c>
      <c r="J9765" s="1">
        <v>42153</v>
      </c>
      <c r="K9765" s="1">
        <v>42158</v>
      </c>
      <c r="L9765" t="s">
        <v>60</v>
      </c>
      <c r="M9765">
        <f>Table1[[#This Row],[Ship Date]]-Table1[[#This Row],[Order Date]]</f>
        <v>5</v>
      </c>
      <c r="N9765">
        <v>5</v>
      </c>
      <c r="O9765" t="s">
        <v>51</v>
      </c>
      <c r="P9765" s="3">
        <v>540.57000000000005</v>
      </c>
      <c r="Q9765" s="3">
        <v>452.32900350031491</v>
      </c>
      <c r="R9765" s="3">
        <f>(Table1[[#This Row],[Selling Price]]-Table1[[#This Row],[Cost Price]])</f>
        <v>88.240996499685139</v>
      </c>
      <c r="S9765" s="12">
        <f>(Table1[[#This Row],[Profit]]/Table1[[#This Row],[Selling Price]])</f>
        <v>0.16323694711079995</v>
      </c>
      <c r="T9765">
        <v>3</v>
      </c>
      <c r="U9765" s="2">
        <f>Table1[[#This Row],[Selling Price]]*Table1[[#This Row],[Quantity]]</f>
        <v>1621.71</v>
      </c>
      <c r="V9765" s="4">
        <v>0</v>
      </c>
      <c r="W9765">
        <v>384</v>
      </c>
      <c r="X9765" t="s">
        <v>36</v>
      </c>
      <c r="Y9765" t="s">
        <v>36</v>
      </c>
      <c r="Z9765" s="2">
        <v>353.52769815239839</v>
      </c>
    </row>
    <row r="9766" spans="1:26" x14ac:dyDescent="0.35">
      <c r="A9766" t="s">
        <v>318</v>
      </c>
      <c r="B9766" t="s">
        <v>319</v>
      </c>
      <c r="C9766" t="s">
        <v>45</v>
      </c>
      <c r="D9766" t="s">
        <v>46</v>
      </c>
      <c r="E9766" t="s">
        <v>86</v>
      </c>
      <c r="F9766" t="s">
        <v>2280</v>
      </c>
      <c r="G9766" t="s">
        <v>2281</v>
      </c>
      <c r="H9766" t="s">
        <v>32</v>
      </c>
      <c r="I9766" t="s">
        <v>2279</v>
      </c>
      <c r="J9766" s="1">
        <v>42870</v>
      </c>
      <c r="K9766" s="1">
        <v>42873</v>
      </c>
      <c r="L9766" t="s">
        <v>34</v>
      </c>
      <c r="M9766">
        <f>Table1[[#This Row],[Ship Date]]-Table1[[#This Row],[Order Date]]</f>
        <v>3</v>
      </c>
      <c r="N9766">
        <v>5</v>
      </c>
      <c r="O9766" t="s">
        <v>51</v>
      </c>
      <c r="P9766" s="3">
        <v>4.7519999999999998</v>
      </c>
      <c r="Q9766" s="3">
        <v>3.965580375131645</v>
      </c>
      <c r="R9766" s="3">
        <f>(Table1[[#This Row],[Selling Price]]-Table1[[#This Row],[Cost Price]])</f>
        <v>0.78641962486835482</v>
      </c>
      <c r="S9766" s="12">
        <f>(Table1[[#This Row],[Profit]]/Table1[[#This Row],[Selling Price]])</f>
        <v>0.16549234530057971</v>
      </c>
      <c r="T9766">
        <v>2</v>
      </c>
      <c r="U9766" s="2">
        <f>Table1[[#This Row],[Selling Price]]*Table1[[#This Row],[Quantity]]</f>
        <v>9.5039999999999996</v>
      </c>
      <c r="V9766" s="4">
        <v>0.7</v>
      </c>
      <c r="W9766">
        <v>499</v>
      </c>
      <c r="X9766" t="s">
        <v>36</v>
      </c>
      <c r="Y9766" t="s">
        <v>52</v>
      </c>
      <c r="Z9766" s="2">
        <v>6.4342384164716808</v>
      </c>
    </row>
    <row r="9767" spans="1:26" x14ac:dyDescent="0.35">
      <c r="A9767" t="s">
        <v>318</v>
      </c>
      <c r="B9767" t="s">
        <v>319</v>
      </c>
      <c r="C9767" t="s">
        <v>39</v>
      </c>
      <c r="D9767" t="s">
        <v>46</v>
      </c>
      <c r="E9767" t="s">
        <v>86</v>
      </c>
      <c r="F9767" t="s">
        <v>1822</v>
      </c>
      <c r="G9767" t="s">
        <v>1823</v>
      </c>
      <c r="H9767" t="s">
        <v>32</v>
      </c>
      <c r="I9767" t="s">
        <v>2306</v>
      </c>
      <c r="J9767" s="1">
        <v>41655</v>
      </c>
      <c r="K9767" s="1">
        <v>41657</v>
      </c>
      <c r="L9767" t="s">
        <v>34</v>
      </c>
      <c r="M9767">
        <f>Table1[[#This Row],[Ship Date]]-Table1[[#This Row],[Order Date]]</f>
        <v>2</v>
      </c>
      <c r="N9767">
        <v>1</v>
      </c>
      <c r="O9767" t="s">
        <v>35</v>
      </c>
      <c r="P9767" s="3">
        <v>18.588000000000001</v>
      </c>
      <c r="Q9767" s="3">
        <v>12.97542921289817</v>
      </c>
      <c r="R9767" s="3">
        <f>(Table1[[#This Row],[Selling Price]]-Table1[[#This Row],[Cost Price]])</f>
        <v>5.6125707871018307</v>
      </c>
      <c r="S9767" s="12">
        <f>(Table1[[#This Row],[Profit]]/Table1[[#This Row],[Selling Price]])</f>
        <v>0.3019459214063821</v>
      </c>
      <c r="T9767">
        <v>2</v>
      </c>
      <c r="U9767" s="2">
        <f>Table1[[#This Row],[Selling Price]]*Table1[[#This Row],[Quantity]]</f>
        <v>37.176000000000002</v>
      </c>
      <c r="V9767" s="4">
        <v>0.7</v>
      </c>
      <c r="W9767">
        <v>196</v>
      </c>
      <c r="X9767" t="s">
        <v>36</v>
      </c>
      <c r="Y9767" t="s">
        <v>52</v>
      </c>
      <c r="Z9767" s="2">
        <v>14.716858709203761</v>
      </c>
    </row>
    <row r="9768" spans="1:26" x14ac:dyDescent="0.35">
      <c r="A9768" t="s">
        <v>318</v>
      </c>
      <c r="B9768" t="s">
        <v>319</v>
      </c>
      <c r="C9768" t="s">
        <v>64</v>
      </c>
      <c r="D9768" t="s">
        <v>46</v>
      </c>
      <c r="E9768" t="s">
        <v>102</v>
      </c>
      <c r="F9768" t="s">
        <v>2486</v>
      </c>
      <c r="G9768" t="s">
        <v>192</v>
      </c>
      <c r="H9768" t="s">
        <v>32</v>
      </c>
      <c r="I9768" t="s">
        <v>2487</v>
      </c>
      <c r="J9768" s="1">
        <v>42337</v>
      </c>
      <c r="K9768" s="1">
        <v>42342</v>
      </c>
      <c r="L9768" t="s">
        <v>60</v>
      </c>
      <c r="M9768">
        <f>Table1[[#This Row],[Ship Date]]-Table1[[#This Row],[Order Date]]</f>
        <v>5</v>
      </c>
      <c r="N9768">
        <v>11</v>
      </c>
      <c r="O9768" t="s">
        <v>35</v>
      </c>
      <c r="P9768" s="3">
        <v>19.920000000000002</v>
      </c>
      <c r="Q9768" s="3">
        <v>13.10297835635973</v>
      </c>
      <c r="R9768" s="3">
        <f>(Table1[[#This Row],[Selling Price]]-Table1[[#This Row],[Cost Price]])</f>
        <v>6.8170216436402722</v>
      </c>
      <c r="S9768" s="12">
        <f>(Table1[[#This Row],[Profit]]/Table1[[#This Row],[Selling Price]])</f>
        <v>0.34221996203013411</v>
      </c>
      <c r="T9768">
        <v>4</v>
      </c>
      <c r="U9768" s="2">
        <f>Table1[[#This Row],[Selling Price]]*Table1[[#This Row],[Quantity]]</f>
        <v>79.680000000000007</v>
      </c>
      <c r="V9768" s="4">
        <v>0</v>
      </c>
      <c r="W9768">
        <v>418</v>
      </c>
      <c r="X9768" t="s">
        <v>36</v>
      </c>
      <c r="Y9768" t="s">
        <v>52</v>
      </c>
      <c r="Z9768" s="2">
        <v>4.1599480765990338</v>
      </c>
    </row>
    <row r="9769" spans="1:26" x14ac:dyDescent="0.35">
      <c r="A9769" t="s">
        <v>318</v>
      </c>
      <c r="B9769" t="s">
        <v>319</v>
      </c>
      <c r="C9769" t="s">
        <v>39</v>
      </c>
      <c r="D9769" t="s">
        <v>46</v>
      </c>
      <c r="E9769" t="s">
        <v>91</v>
      </c>
      <c r="F9769" t="s">
        <v>1736</v>
      </c>
      <c r="G9769" t="s">
        <v>1737</v>
      </c>
      <c r="H9769" t="s">
        <v>32</v>
      </c>
      <c r="I9769" t="s">
        <v>2568</v>
      </c>
      <c r="J9769" s="1">
        <v>42686</v>
      </c>
      <c r="K9769" s="1">
        <v>42689</v>
      </c>
      <c r="L9769" t="s">
        <v>34</v>
      </c>
      <c r="M9769">
        <f>Table1[[#This Row],[Ship Date]]-Table1[[#This Row],[Order Date]]</f>
        <v>3</v>
      </c>
      <c r="N9769">
        <v>11</v>
      </c>
      <c r="O9769" t="s">
        <v>35</v>
      </c>
      <c r="P9769" s="3">
        <v>37.68</v>
      </c>
      <c r="Q9769" s="3">
        <v>30.78240609510447</v>
      </c>
      <c r="R9769" s="3">
        <f>(Table1[[#This Row],[Selling Price]]-Table1[[#This Row],[Cost Price]])</f>
        <v>6.8975939048955297</v>
      </c>
      <c r="S9769" s="12">
        <f>(Table1[[#This Row],[Profit]]/Table1[[#This Row],[Selling Price]])</f>
        <v>0.18305716308109155</v>
      </c>
      <c r="T9769">
        <v>2</v>
      </c>
      <c r="U9769" s="2">
        <f>Table1[[#This Row],[Selling Price]]*Table1[[#This Row],[Quantity]]</f>
        <v>75.36</v>
      </c>
      <c r="V9769" s="4">
        <v>0</v>
      </c>
      <c r="W9769">
        <v>392</v>
      </c>
      <c r="X9769" t="s">
        <v>36</v>
      </c>
      <c r="Y9769" t="s">
        <v>68</v>
      </c>
      <c r="Z9769" s="2">
        <v>58.388804474830621</v>
      </c>
    </row>
    <row r="9770" spans="1:26" x14ac:dyDescent="0.35">
      <c r="A9770" t="s">
        <v>318</v>
      </c>
      <c r="B9770" t="s">
        <v>319</v>
      </c>
      <c r="C9770" t="s">
        <v>27</v>
      </c>
      <c r="D9770" t="s">
        <v>46</v>
      </c>
      <c r="E9770" t="s">
        <v>86</v>
      </c>
      <c r="F9770" t="s">
        <v>2672</v>
      </c>
      <c r="G9770" t="s">
        <v>2673</v>
      </c>
      <c r="H9770" t="s">
        <v>32</v>
      </c>
      <c r="I9770" t="s">
        <v>2669</v>
      </c>
      <c r="J9770" s="1">
        <v>42565</v>
      </c>
      <c r="K9770" s="1">
        <v>42569</v>
      </c>
      <c r="L9770" t="s">
        <v>34</v>
      </c>
      <c r="M9770">
        <f>Table1[[#This Row],[Ship Date]]-Table1[[#This Row],[Order Date]]</f>
        <v>4</v>
      </c>
      <c r="N9770">
        <v>7</v>
      </c>
      <c r="O9770" t="s">
        <v>51</v>
      </c>
      <c r="P9770" s="3">
        <v>8.5440000000000005</v>
      </c>
      <c r="Q9770" s="3">
        <v>7.0750344920365542</v>
      </c>
      <c r="R9770" s="3">
        <f>(Table1[[#This Row],[Selling Price]]-Table1[[#This Row],[Cost Price]])</f>
        <v>1.4689655079634463</v>
      </c>
      <c r="S9770" s="12">
        <f>(Table1[[#This Row],[Profit]]/Table1[[#This Row],[Selling Price]])</f>
        <v>0.17192948360995391</v>
      </c>
      <c r="T9770">
        <v>2</v>
      </c>
      <c r="U9770" s="2">
        <f>Table1[[#This Row],[Selling Price]]*Table1[[#This Row],[Quantity]]</f>
        <v>17.088000000000001</v>
      </c>
      <c r="V9770" s="4">
        <v>0.2</v>
      </c>
      <c r="W9770">
        <v>339</v>
      </c>
      <c r="X9770" t="s">
        <v>36</v>
      </c>
      <c r="Y9770" t="s">
        <v>52</v>
      </c>
      <c r="Z9770" s="2">
        <v>6.8963720275850218</v>
      </c>
    </row>
    <row r="9771" spans="1:26" x14ac:dyDescent="0.35">
      <c r="A9771" t="s">
        <v>318</v>
      </c>
      <c r="B9771" t="s">
        <v>319</v>
      </c>
      <c r="C9771" t="s">
        <v>55</v>
      </c>
      <c r="D9771" t="s">
        <v>46</v>
      </c>
      <c r="E9771" t="s">
        <v>102</v>
      </c>
      <c r="F9771" t="s">
        <v>2891</v>
      </c>
      <c r="G9771" t="s">
        <v>2892</v>
      </c>
      <c r="H9771" t="s">
        <v>32</v>
      </c>
      <c r="I9771" t="s">
        <v>2893</v>
      </c>
      <c r="J9771" s="1">
        <v>42495</v>
      </c>
      <c r="K9771" s="1">
        <v>42497</v>
      </c>
      <c r="L9771" t="s">
        <v>199</v>
      </c>
      <c r="M9771">
        <f>Table1[[#This Row],[Ship Date]]-Table1[[#This Row],[Order Date]]</f>
        <v>2</v>
      </c>
      <c r="N9771">
        <v>5</v>
      </c>
      <c r="O9771" t="s">
        <v>51</v>
      </c>
      <c r="P9771" s="3">
        <v>79.14</v>
      </c>
      <c r="Q9771" s="3">
        <v>58.279396846730393</v>
      </c>
      <c r="R9771" s="3">
        <f>(Table1[[#This Row],[Selling Price]]-Table1[[#This Row],[Cost Price]])</f>
        <v>20.860603153269608</v>
      </c>
      <c r="S9771" s="12">
        <f>(Table1[[#This Row],[Profit]]/Table1[[#This Row],[Selling Price]])</f>
        <v>0.26359114421619417</v>
      </c>
      <c r="T9771">
        <v>3</v>
      </c>
      <c r="U9771" s="2">
        <f>Table1[[#This Row],[Selling Price]]*Table1[[#This Row],[Quantity]]</f>
        <v>237.42000000000002</v>
      </c>
      <c r="V9771" s="4">
        <v>0</v>
      </c>
      <c r="W9771">
        <v>100</v>
      </c>
      <c r="X9771" t="s">
        <v>36</v>
      </c>
      <c r="Y9771" t="s">
        <v>36</v>
      </c>
      <c r="Z9771" s="2">
        <v>51.835935518818523</v>
      </c>
    </row>
    <row r="9772" spans="1:26" x14ac:dyDescent="0.35">
      <c r="A9772" t="s">
        <v>318</v>
      </c>
      <c r="B9772" t="s">
        <v>319</v>
      </c>
      <c r="C9772" t="s">
        <v>45</v>
      </c>
      <c r="D9772" t="s">
        <v>46</v>
      </c>
      <c r="E9772" t="s">
        <v>102</v>
      </c>
      <c r="F9772" t="s">
        <v>3064</v>
      </c>
      <c r="G9772" t="s">
        <v>3065</v>
      </c>
      <c r="H9772" t="s">
        <v>32</v>
      </c>
      <c r="I9772" t="s">
        <v>3063</v>
      </c>
      <c r="J9772" s="1">
        <v>42706</v>
      </c>
      <c r="K9772" s="1">
        <v>42712</v>
      </c>
      <c r="L9772" t="s">
        <v>60</v>
      </c>
      <c r="M9772">
        <f>Table1[[#This Row],[Ship Date]]-Table1[[#This Row],[Order Date]]</f>
        <v>6</v>
      </c>
      <c r="N9772">
        <v>12</v>
      </c>
      <c r="O9772" t="s">
        <v>35</v>
      </c>
      <c r="P9772" s="3">
        <v>40.46</v>
      </c>
      <c r="Q9772" s="3">
        <v>26.520390335917899</v>
      </c>
      <c r="R9772" s="3">
        <f>(Table1[[#This Row],[Selling Price]]-Table1[[#This Row],[Cost Price]])</f>
        <v>13.939609664082102</v>
      </c>
      <c r="S9772" s="12">
        <f>(Table1[[#This Row],[Profit]]/Table1[[#This Row],[Selling Price]])</f>
        <v>0.34452816767380379</v>
      </c>
      <c r="T9772">
        <v>7</v>
      </c>
      <c r="U9772" s="2">
        <f>Table1[[#This Row],[Selling Price]]*Table1[[#This Row],[Quantity]]</f>
        <v>283.22000000000003</v>
      </c>
      <c r="V9772" s="4">
        <v>0</v>
      </c>
      <c r="W9772">
        <v>493</v>
      </c>
      <c r="X9772" t="s">
        <v>68</v>
      </c>
      <c r="Y9772" t="s">
        <v>52</v>
      </c>
      <c r="Z9772" s="2">
        <v>11.12806374292791</v>
      </c>
    </row>
    <row r="9773" spans="1:26" x14ac:dyDescent="0.35">
      <c r="A9773" t="s">
        <v>318</v>
      </c>
      <c r="B9773" t="s">
        <v>319</v>
      </c>
      <c r="C9773" t="s">
        <v>55</v>
      </c>
      <c r="D9773" t="s">
        <v>46</v>
      </c>
      <c r="E9773" t="s">
        <v>65</v>
      </c>
      <c r="F9773" t="s">
        <v>3089</v>
      </c>
      <c r="G9773" t="s">
        <v>3090</v>
      </c>
      <c r="H9773" t="s">
        <v>32</v>
      </c>
      <c r="I9773" t="s">
        <v>3088</v>
      </c>
      <c r="J9773" s="1">
        <v>42982</v>
      </c>
      <c r="K9773" s="1">
        <v>42986</v>
      </c>
      <c r="L9773" t="s">
        <v>60</v>
      </c>
      <c r="M9773">
        <f>Table1[[#This Row],[Ship Date]]-Table1[[#This Row],[Order Date]]</f>
        <v>4</v>
      </c>
      <c r="N9773">
        <v>9</v>
      </c>
      <c r="O9773" t="s">
        <v>61</v>
      </c>
      <c r="P9773" s="3">
        <v>16.783999999999999</v>
      </c>
      <c r="Q9773" s="3">
        <v>12.242842348740581</v>
      </c>
      <c r="R9773" s="3">
        <f>(Table1[[#This Row],[Selling Price]]-Table1[[#This Row],[Cost Price]])</f>
        <v>4.5411576512594181</v>
      </c>
      <c r="S9773" s="12">
        <f>(Table1[[#This Row],[Profit]]/Table1[[#This Row],[Selling Price]])</f>
        <v>0.27056468370230091</v>
      </c>
      <c r="T9773">
        <v>1</v>
      </c>
      <c r="U9773" s="2">
        <f>Table1[[#This Row],[Selling Price]]*Table1[[#This Row],[Quantity]]</f>
        <v>16.783999999999999</v>
      </c>
      <c r="V9773" s="4">
        <v>0.2</v>
      </c>
      <c r="W9773">
        <v>195</v>
      </c>
      <c r="X9773" t="s">
        <v>36</v>
      </c>
      <c r="Y9773" t="s">
        <v>68</v>
      </c>
      <c r="Z9773" s="2">
        <v>38.746989107190338</v>
      </c>
    </row>
    <row r="9774" spans="1:26" x14ac:dyDescent="0.35">
      <c r="A9774" t="s">
        <v>318</v>
      </c>
      <c r="B9774" t="s">
        <v>319</v>
      </c>
      <c r="C9774" t="s">
        <v>39</v>
      </c>
      <c r="D9774" t="s">
        <v>46</v>
      </c>
      <c r="E9774" t="s">
        <v>178</v>
      </c>
      <c r="F9774" t="s">
        <v>3193</v>
      </c>
      <c r="G9774" t="s">
        <v>3194</v>
      </c>
      <c r="H9774" t="s">
        <v>32</v>
      </c>
      <c r="I9774" t="s">
        <v>3192</v>
      </c>
      <c r="J9774" s="1">
        <v>41966</v>
      </c>
      <c r="K9774" s="1">
        <v>41968</v>
      </c>
      <c r="L9774" t="s">
        <v>199</v>
      </c>
      <c r="M9774">
        <f>Table1[[#This Row],[Ship Date]]-Table1[[#This Row],[Order Date]]</f>
        <v>2</v>
      </c>
      <c r="N9774">
        <v>11</v>
      </c>
      <c r="O9774" t="s">
        <v>35</v>
      </c>
      <c r="P9774" s="3">
        <v>21.84</v>
      </c>
      <c r="Q9774" s="3">
        <v>14.54440538769666</v>
      </c>
      <c r="R9774" s="3">
        <f>(Table1[[#This Row],[Selling Price]]-Table1[[#This Row],[Cost Price]])</f>
        <v>7.2955946123033399</v>
      </c>
      <c r="S9774" s="12">
        <f>(Table1[[#This Row],[Profit]]/Table1[[#This Row],[Selling Price]])</f>
        <v>0.33404737235821153</v>
      </c>
      <c r="T9774">
        <v>3</v>
      </c>
      <c r="U9774" s="2">
        <f>Table1[[#This Row],[Selling Price]]*Table1[[#This Row],[Quantity]]</f>
        <v>65.52</v>
      </c>
      <c r="V9774" s="4">
        <v>0</v>
      </c>
      <c r="W9774">
        <v>363</v>
      </c>
      <c r="X9774" t="s">
        <v>36</v>
      </c>
      <c r="Y9774" t="s">
        <v>52</v>
      </c>
      <c r="Z9774" s="2">
        <v>14.56</v>
      </c>
    </row>
    <row r="9775" spans="1:26" x14ac:dyDescent="0.35">
      <c r="A9775" t="s">
        <v>318</v>
      </c>
      <c r="B9775" t="s">
        <v>319</v>
      </c>
      <c r="C9775" t="s">
        <v>27</v>
      </c>
      <c r="D9775" t="s">
        <v>46</v>
      </c>
      <c r="E9775" t="s">
        <v>65</v>
      </c>
      <c r="F9775" t="s">
        <v>384</v>
      </c>
      <c r="G9775" t="s">
        <v>385</v>
      </c>
      <c r="H9775" t="s">
        <v>32</v>
      </c>
      <c r="I9775" t="s">
        <v>3305</v>
      </c>
      <c r="J9775" s="1">
        <v>43057</v>
      </c>
      <c r="K9775" s="1">
        <v>43060</v>
      </c>
      <c r="L9775" t="s">
        <v>199</v>
      </c>
      <c r="M9775">
        <f>Table1[[#This Row],[Ship Date]]-Table1[[#This Row],[Order Date]]</f>
        <v>3</v>
      </c>
      <c r="N9775">
        <v>11</v>
      </c>
      <c r="O9775" t="s">
        <v>35</v>
      </c>
      <c r="P9775" s="3">
        <v>169.68</v>
      </c>
      <c r="Q9775" s="3">
        <v>129.54777019075721</v>
      </c>
      <c r="R9775" s="3">
        <f>(Table1[[#This Row],[Selling Price]]-Table1[[#This Row],[Cost Price]])</f>
        <v>40.132229809242801</v>
      </c>
      <c r="S9775" s="12">
        <f>(Table1[[#This Row],[Profit]]/Table1[[#This Row],[Selling Price]])</f>
        <v>0.23651714880506128</v>
      </c>
      <c r="T9775">
        <v>6</v>
      </c>
      <c r="U9775" s="2">
        <f>Table1[[#This Row],[Selling Price]]*Table1[[#This Row],[Quantity]]</f>
        <v>1018.08</v>
      </c>
      <c r="V9775" s="4">
        <v>0</v>
      </c>
      <c r="W9775">
        <v>370</v>
      </c>
      <c r="X9775" t="s">
        <v>36</v>
      </c>
      <c r="Y9775" t="s">
        <v>68</v>
      </c>
      <c r="Z9775" s="2">
        <v>52.069002064568132</v>
      </c>
    </row>
    <row r="9776" spans="1:26" x14ac:dyDescent="0.35">
      <c r="A9776" t="s">
        <v>318</v>
      </c>
      <c r="B9776" t="s">
        <v>319</v>
      </c>
      <c r="C9776" t="s">
        <v>27</v>
      </c>
      <c r="D9776" t="s">
        <v>46</v>
      </c>
      <c r="E9776" t="s">
        <v>86</v>
      </c>
      <c r="F9776" t="s">
        <v>2389</v>
      </c>
      <c r="G9776" t="s">
        <v>2390</v>
      </c>
      <c r="H9776" t="s">
        <v>32</v>
      </c>
      <c r="I9776" t="s">
        <v>3360</v>
      </c>
      <c r="J9776" s="1">
        <v>42198</v>
      </c>
      <c r="K9776" s="1">
        <v>42200</v>
      </c>
      <c r="L9776" t="s">
        <v>34</v>
      </c>
      <c r="M9776">
        <f>Table1[[#This Row],[Ship Date]]-Table1[[#This Row],[Order Date]]</f>
        <v>2</v>
      </c>
      <c r="N9776">
        <v>7</v>
      </c>
      <c r="O9776" t="s">
        <v>51</v>
      </c>
      <c r="P9776" s="3">
        <v>11.808</v>
      </c>
      <c r="Q9776" s="3">
        <v>9.8339734117650792</v>
      </c>
      <c r="R9776" s="3">
        <f>(Table1[[#This Row],[Selling Price]]-Table1[[#This Row],[Cost Price]])</f>
        <v>1.9740265882349206</v>
      </c>
      <c r="S9776" s="12">
        <f>(Table1[[#This Row],[Profit]]/Table1[[#This Row],[Selling Price]])</f>
        <v>0.16717704846162945</v>
      </c>
      <c r="T9776">
        <v>2</v>
      </c>
      <c r="U9776" s="2">
        <f>Table1[[#This Row],[Selling Price]]*Table1[[#This Row],[Quantity]]</f>
        <v>23.616</v>
      </c>
      <c r="V9776" s="4">
        <v>0.2</v>
      </c>
      <c r="W9776">
        <v>233</v>
      </c>
      <c r="X9776" t="s">
        <v>36</v>
      </c>
      <c r="Y9776" t="s">
        <v>52</v>
      </c>
      <c r="Z9776" s="2">
        <v>12.697985289013371</v>
      </c>
    </row>
    <row r="9777" spans="1:26" x14ac:dyDescent="0.35">
      <c r="A9777" t="s">
        <v>318</v>
      </c>
      <c r="B9777" t="s">
        <v>319</v>
      </c>
      <c r="C9777" t="s">
        <v>55</v>
      </c>
      <c r="D9777" t="s">
        <v>46</v>
      </c>
      <c r="E9777" t="s">
        <v>47</v>
      </c>
      <c r="F9777" t="s">
        <v>2187</v>
      </c>
      <c r="G9777" t="s">
        <v>2188</v>
      </c>
      <c r="H9777" t="s">
        <v>32</v>
      </c>
      <c r="I9777" t="s">
        <v>3396</v>
      </c>
      <c r="J9777" s="1">
        <v>42407</v>
      </c>
      <c r="K9777" s="1">
        <v>42407</v>
      </c>
      <c r="L9777" t="s">
        <v>1118</v>
      </c>
      <c r="M9777">
        <f>Table1[[#This Row],[Ship Date]]-Table1[[#This Row],[Order Date]]</f>
        <v>0</v>
      </c>
      <c r="N9777">
        <v>2</v>
      </c>
      <c r="O9777" t="s">
        <v>106</v>
      </c>
      <c r="P9777" s="3">
        <v>7.83</v>
      </c>
      <c r="Q9777" s="3">
        <v>5.2762953121051659</v>
      </c>
      <c r="R9777" s="3">
        <f>(Table1[[#This Row],[Selling Price]]-Table1[[#This Row],[Cost Price]])</f>
        <v>2.5537046878948342</v>
      </c>
      <c r="S9777" s="12">
        <f>(Table1[[#This Row],[Profit]]/Table1[[#This Row],[Selling Price]])</f>
        <v>0.32614363830074511</v>
      </c>
      <c r="T9777">
        <v>3</v>
      </c>
      <c r="U9777" s="2">
        <f>Table1[[#This Row],[Selling Price]]*Table1[[#This Row],[Quantity]]</f>
        <v>23.490000000000002</v>
      </c>
      <c r="V9777" s="4">
        <v>0</v>
      </c>
      <c r="W9777">
        <v>300</v>
      </c>
      <c r="X9777" t="s">
        <v>36</v>
      </c>
      <c r="Y9777" t="s">
        <v>52</v>
      </c>
      <c r="Z9777" s="2">
        <v>3.841815976852613</v>
      </c>
    </row>
    <row r="9778" spans="1:26" x14ac:dyDescent="0.35">
      <c r="A9778" t="s">
        <v>318</v>
      </c>
      <c r="B9778" t="s">
        <v>319</v>
      </c>
      <c r="C9778" t="s">
        <v>64</v>
      </c>
      <c r="D9778" t="s">
        <v>46</v>
      </c>
      <c r="E9778" t="s">
        <v>102</v>
      </c>
      <c r="F9778" t="s">
        <v>528</v>
      </c>
      <c r="G9778" t="s">
        <v>529</v>
      </c>
      <c r="H9778" t="s">
        <v>32</v>
      </c>
      <c r="I9778" t="s">
        <v>3399</v>
      </c>
      <c r="J9778" s="1">
        <v>41910</v>
      </c>
      <c r="K9778" s="1">
        <v>41915</v>
      </c>
      <c r="L9778" t="s">
        <v>60</v>
      </c>
      <c r="M9778">
        <f>Table1[[#This Row],[Ship Date]]-Table1[[#This Row],[Order Date]]</f>
        <v>5</v>
      </c>
      <c r="N9778">
        <v>9</v>
      </c>
      <c r="O9778" t="s">
        <v>61</v>
      </c>
      <c r="P9778" s="3">
        <v>10.688000000000001</v>
      </c>
      <c r="Q9778" s="3">
        <v>8.1110245645093677</v>
      </c>
      <c r="R9778" s="3">
        <f>(Table1[[#This Row],[Selling Price]]-Table1[[#This Row],[Cost Price]])</f>
        <v>2.5769754354906329</v>
      </c>
      <c r="S9778" s="12">
        <f>(Table1[[#This Row],[Profit]]/Table1[[#This Row],[Selling Price]])</f>
        <v>0.2411092286200068</v>
      </c>
      <c r="T9778">
        <v>2</v>
      </c>
      <c r="U9778" s="2">
        <f>Table1[[#This Row],[Selling Price]]*Table1[[#This Row],[Quantity]]</f>
        <v>21.376000000000001</v>
      </c>
      <c r="V9778" s="4">
        <v>0.2</v>
      </c>
      <c r="W9778">
        <v>413</v>
      </c>
      <c r="X9778" t="s">
        <v>36</v>
      </c>
      <c r="Y9778" t="s">
        <v>52</v>
      </c>
      <c r="Z9778" s="2">
        <v>13.147169038020531</v>
      </c>
    </row>
    <row r="9779" spans="1:26" x14ac:dyDescent="0.35">
      <c r="A9779" t="s">
        <v>318</v>
      </c>
      <c r="B9779" t="s">
        <v>319</v>
      </c>
      <c r="C9779" t="s">
        <v>39</v>
      </c>
      <c r="D9779" t="s">
        <v>46</v>
      </c>
      <c r="E9779" t="s">
        <v>102</v>
      </c>
      <c r="F9779" t="s">
        <v>3510</v>
      </c>
      <c r="G9779" t="s">
        <v>3511</v>
      </c>
      <c r="H9779" t="s">
        <v>32</v>
      </c>
      <c r="I9779" t="s">
        <v>3688</v>
      </c>
      <c r="J9779" s="1">
        <v>42541</v>
      </c>
      <c r="K9779" s="1">
        <v>42547</v>
      </c>
      <c r="L9779" t="s">
        <v>60</v>
      </c>
      <c r="M9779">
        <f>Table1[[#This Row],[Ship Date]]-Table1[[#This Row],[Order Date]]</f>
        <v>6</v>
      </c>
      <c r="N9779">
        <v>6</v>
      </c>
      <c r="O9779" t="s">
        <v>51</v>
      </c>
      <c r="P9779" s="3">
        <v>10.368</v>
      </c>
      <c r="Q9779" s="3">
        <v>8.2472444821195907</v>
      </c>
      <c r="R9779" s="3">
        <f>(Table1[[#This Row],[Selling Price]]-Table1[[#This Row],[Cost Price]])</f>
        <v>2.1207555178804096</v>
      </c>
      <c r="S9779" s="12">
        <f>(Table1[[#This Row],[Profit]]/Table1[[#This Row],[Selling Price]])</f>
        <v>0.20454817880790988</v>
      </c>
      <c r="T9779">
        <v>2</v>
      </c>
      <c r="U9779" s="2">
        <f>Table1[[#This Row],[Selling Price]]*Table1[[#This Row],[Quantity]]</f>
        <v>20.736000000000001</v>
      </c>
      <c r="V9779" s="4">
        <v>0.2</v>
      </c>
      <c r="W9779">
        <v>156</v>
      </c>
      <c r="X9779" t="s">
        <v>68</v>
      </c>
      <c r="Y9779" t="s">
        <v>52</v>
      </c>
      <c r="Z9779" s="2">
        <v>5.4678299900417544</v>
      </c>
    </row>
    <row r="9780" spans="1:26" x14ac:dyDescent="0.35">
      <c r="A9780" t="s">
        <v>318</v>
      </c>
      <c r="B9780" t="s">
        <v>319</v>
      </c>
      <c r="C9780" t="s">
        <v>45</v>
      </c>
      <c r="D9780" t="s">
        <v>46</v>
      </c>
      <c r="E9780" t="s">
        <v>75</v>
      </c>
      <c r="F9780" t="s">
        <v>3163</v>
      </c>
      <c r="G9780" t="s">
        <v>3164</v>
      </c>
      <c r="H9780" t="s">
        <v>32</v>
      </c>
      <c r="I9780" t="s">
        <v>3753</v>
      </c>
      <c r="J9780" s="1">
        <v>41958</v>
      </c>
      <c r="K9780" s="1">
        <v>41964</v>
      </c>
      <c r="L9780" t="s">
        <v>60</v>
      </c>
      <c r="M9780">
        <f>Table1[[#This Row],[Ship Date]]-Table1[[#This Row],[Order Date]]</f>
        <v>6</v>
      </c>
      <c r="N9780">
        <v>11</v>
      </c>
      <c r="O9780" t="s">
        <v>35</v>
      </c>
      <c r="P9780" s="3">
        <v>4.2240000000000002</v>
      </c>
      <c r="Q9780" s="3">
        <v>3.4894278116336692</v>
      </c>
      <c r="R9780" s="3">
        <f>(Table1[[#This Row],[Selling Price]]-Table1[[#This Row],[Cost Price]])</f>
        <v>0.73457218836633098</v>
      </c>
      <c r="S9780" s="12">
        <f>(Table1[[#This Row],[Profit]]/Table1[[#This Row],[Selling Price]])</f>
        <v>0.17390440065490789</v>
      </c>
      <c r="T9780">
        <v>3</v>
      </c>
      <c r="U9780" s="2">
        <f>Table1[[#This Row],[Selling Price]]*Table1[[#This Row],[Quantity]]</f>
        <v>12.672000000000001</v>
      </c>
      <c r="V9780" s="4">
        <v>0.2</v>
      </c>
      <c r="W9780">
        <v>438</v>
      </c>
      <c r="X9780" t="s">
        <v>68</v>
      </c>
      <c r="Y9780" t="s">
        <v>52</v>
      </c>
      <c r="Z9780" s="2">
        <v>3.912926562780636</v>
      </c>
    </row>
    <row r="9781" spans="1:26" x14ac:dyDescent="0.35">
      <c r="A9781" t="s">
        <v>318</v>
      </c>
      <c r="B9781" t="s">
        <v>319</v>
      </c>
      <c r="C9781" t="s">
        <v>64</v>
      </c>
      <c r="D9781" t="s">
        <v>46</v>
      </c>
      <c r="E9781" t="s">
        <v>102</v>
      </c>
      <c r="F9781" t="s">
        <v>2181</v>
      </c>
      <c r="G9781" t="s">
        <v>2182</v>
      </c>
      <c r="H9781" t="s">
        <v>32</v>
      </c>
      <c r="I9781" t="s">
        <v>3768</v>
      </c>
      <c r="J9781" s="1">
        <v>42713</v>
      </c>
      <c r="K9781" s="1">
        <v>42717</v>
      </c>
      <c r="L9781" t="s">
        <v>60</v>
      </c>
      <c r="M9781">
        <f>Table1[[#This Row],[Ship Date]]-Table1[[#This Row],[Order Date]]</f>
        <v>4</v>
      </c>
      <c r="N9781">
        <v>12</v>
      </c>
      <c r="O9781" t="s">
        <v>35</v>
      </c>
      <c r="P9781" s="3">
        <v>9.3919999999999995</v>
      </c>
      <c r="Q9781" s="3">
        <v>6.12701036797906</v>
      </c>
      <c r="R9781" s="3">
        <f>(Table1[[#This Row],[Selling Price]]-Table1[[#This Row],[Cost Price]])</f>
        <v>3.2649896320209395</v>
      </c>
      <c r="S9781" s="12">
        <f>(Table1[[#This Row],[Profit]]/Table1[[#This Row],[Selling Price]])</f>
        <v>0.34763518228502338</v>
      </c>
      <c r="T9781">
        <v>2</v>
      </c>
      <c r="U9781" s="2">
        <f>Table1[[#This Row],[Selling Price]]*Table1[[#This Row],[Quantity]]</f>
        <v>18.783999999999999</v>
      </c>
      <c r="V9781" s="4">
        <v>0.2</v>
      </c>
      <c r="W9781">
        <v>494</v>
      </c>
      <c r="X9781" t="s">
        <v>36</v>
      </c>
      <c r="Y9781" t="s">
        <v>52</v>
      </c>
      <c r="Z9781" s="2">
        <v>12.97484368196505</v>
      </c>
    </row>
    <row r="9782" spans="1:26" x14ac:dyDescent="0.35">
      <c r="A9782" t="s">
        <v>318</v>
      </c>
      <c r="B9782" t="s">
        <v>319</v>
      </c>
      <c r="C9782" t="s">
        <v>64</v>
      </c>
      <c r="D9782" t="s">
        <v>46</v>
      </c>
      <c r="E9782" t="s">
        <v>86</v>
      </c>
      <c r="F9782" t="s">
        <v>3797</v>
      </c>
      <c r="G9782" t="s">
        <v>3798</v>
      </c>
      <c r="H9782" t="s">
        <v>32</v>
      </c>
      <c r="I9782" t="s">
        <v>3790</v>
      </c>
      <c r="J9782" s="1">
        <v>41943</v>
      </c>
      <c r="K9782" s="1">
        <v>41947</v>
      </c>
      <c r="L9782" t="s">
        <v>60</v>
      </c>
      <c r="M9782">
        <f>Table1[[#This Row],[Ship Date]]-Table1[[#This Row],[Order Date]]</f>
        <v>4</v>
      </c>
      <c r="N9782">
        <v>10</v>
      </c>
      <c r="O9782" t="s">
        <v>61</v>
      </c>
      <c r="P9782" s="3">
        <v>19.295999999999999</v>
      </c>
      <c r="Q9782" s="3">
        <v>14.676899189456179</v>
      </c>
      <c r="R9782" s="3">
        <f>(Table1[[#This Row],[Selling Price]]-Table1[[#This Row],[Cost Price]])</f>
        <v>4.61910081054382</v>
      </c>
      <c r="S9782" s="12">
        <f>(Table1[[#This Row],[Profit]]/Table1[[#This Row],[Selling Price]])</f>
        <v>0.23938126091126763</v>
      </c>
      <c r="T9782">
        <v>3</v>
      </c>
      <c r="U9782" s="2">
        <f>Table1[[#This Row],[Selling Price]]*Table1[[#This Row],[Quantity]]</f>
        <v>57.887999999999998</v>
      </c>
      <c r="V9782" s="4">
        <v>0.2</v>
      </c>
      <c r="W9782">
        <v>243</v>
      </c>
      <c r="X9782" t="s">
        <v>36</v>
      </c>
      <c r="Y9782" t="s">
        <v>52</v>
      </c>
      <c r="Z9782" s="2">
        <v>12.82513712987117</v>
      </c>
    </row>
    <row r="9783" spans="1:26" x14ac:dyDescent="0.35">
      <c r="A9783" t="s">
        <v>318</v>
      </c>
      <c r="B9783" t="s">
        <v>319</v>
      </c>
      <c r="C9783" t="s">
        <v>55</v>
      </c>
      <c r="D9783" t="s">
        <v>46</v>
      </c>
      <c r="E9783" t="s">
        <v>86</v>
      </c>
      <c r="F9783" t="s">
        <v>1055</v>
      </c>
      <c r="G9783" t="s">
        <v>1056</v>
      </c>
      <c r="H9783" t="s">
        <v>32</v>
      </c>
      <c r="I9783" t="s">
        <v>3959</v>
      </c>
      <c r="J9783" s="1">
        <v>43009</v>
      </c>
      <c r="K9783" s="1">
        <v>43010</v>
      </c>
      <c r="L9783" t="s">
        <v>199</v>
      </c>
      <c r="M9783">
        <f>Table1[[#This Row],[Ship Date]]-Table1[[#This Row],[Order Date]]</f>
        <v>1</v>
      </c>
      <c r="N9783">
        <v>10</v>
      </c>
      <c r="O9783" t="s">
        <v>61</v>
      </c>
      <c r="P9783" s="3">
        <v>61.776000000000003</v>
      </c>
      <c r="Q9783" s="3">
        <v>40.927628179827217</v>
      </c>
      <c r="R9783" s="3">
        <f>(Table1[[#This Row],[Selling Price]]-Table1[[#This Row],[Cost Price]])</f>
        <v>20.848371820172787</v>
      </c>
      <c r="S9783" s="12">
        <f>(Table1[[#This Row],[Profit]]/Table1[[#This Row],[Selling Price]])</f>
        <v>0.33748335632240328</v>
      </c>
      <c r="T9783">
        <v>13</v>
      </c>
      <c r="U9783" s="2">
        <f>Table1[[#This Row],[Selling Price]]*Table1[[#This Row],[Quantity]]</f>
        <v>803.08800000000008</v>
      </c>
      <c r="V9783" s="4">
        <v>0.2</v>
      </c>
      <c r="W9783">
        <v>198</v>
      </c>
      <c r="X9783" t="s">
        <v>36</v>
      </c>
      <c r="Y9783" t="s">
        <v>52</v>
      </c>
      <c r="Z9783" s="2">
        <v>27.30333131322989</v>
      </c>
    </row>
    <row r="9784" spans="1:26" x14ac:dyDescent="0.35">
      <c r="A9784" t="s">
        <v>318</v>
      </c>
      <c r="B9784" t="s">
        <v>319</v>
      </c>
      <c r="C9784" t="s">
        <v>64</v>
      </c>
      <c r="D9784" t="s">
        <v>46</v>
      </c>
      <c r="E9784" t="s">
        <v>102</v>
      </c>
      <c r="F9784" t="s">
        <v>928</v>
      </c>
      <c r="G9784" t="s">
        <v>192</v>
      </c>
      <c r="H9784" t="s">
        <v>32</v>
      </c>
      <c r="I9784" t="s">
        <v>4067</v>
      </c>
      <c r="J9784" s="1">
        <v>42995</v>
      </c>
      <c r="K9784" s="1">
        <v>43000</v>
      </c>
      <c r="L9784" t="s">
        <v>34</v>
      </c>
      <c r="M9784">
        <f>Table1[[#This Row],[Ship Date]]-Table1[[#This Row],[Order Date]]</f>
        <v>5</v>
      </c>
      <c r="N9784">
        <v>9</v>
      </c>
      <c r="O9784" t="s">
        <v>61</v>
      </c>
      <c r="P9784" s="3">
        <v>106.32</v>
      </c>
      <c r="Q9784" s="3">
        <v>78.494426773945946</v>
      </c>
      <c r="R9784" s="3">
        <f>(Table1[[#This Row],[Selling Price]]-Table1[[#This Row],[Cost Price]])</f>
        <v>27.825573226054047</v>
      </c>
      <c r="S9784" s="12">
        <f>(Table1[[#This Row],[Profit]]/Table1[[#This Row],[Selling Price]])</f>
        <v>0.26171532379659562</v>
      </c>
      <c r="T9784">
        <v>3</v>
      </c>
      <c r="U9784" s="2">
        <f>Table1[[#This Row],[Selling Price]]*Table1[[#This Row],[Quantity]]</f>
        <v>318.95999999999998</v>
      </c>
      <c r="V9784" s="4">
        <v>0</v>
      </c>
      <c r="W9784">
        <v>327</v>
      </c>
      <c r="X9784" t="s">
        <v>36</v>
      </c>
      <c r="Y9784" t="s">
        <v>68</v>
      </c>
      <c r="Z9784" s="2">
        <v>42.204588462307363</v>
      </c>
    </row>
    <row r="9785" spans="1:26" x14ac:dyDescent="0.35">
      <c r="A9785" t="s">
        <v>318</v>
      </c>
      <c r="B9785" t="s">
        <v>319</v>
      </c>
      <c r="C9785" t="s">
        <v>45</v>
      </c>
      <c r="D9785" t="s">
        <v>46</v>
      </c>
      <c r="E9785" t="s">
        <v>102</v>
      </c>
      <c r="F9785" t="s">
        <v>1365</v>
      </c>
      <c r="G9785" t="s">
        <v>1366</v>
      </c>
      <c r="H9785" t="s">
        <v>32</v>
      </c>
      <c r="I9785" t="s">
        <v>4090</v>
      </c>
      <c r="J9785" s="1">
        <v>42815</v>
      </c>
      <c r="K9785" s="1">
        <v>42819</v>
      </c>
      <c r="L9785" t="s">
        <v>60</v>
      </c>
      <c r="M9785">
        <f>Table1[[#This Row],[Ship Date]]-Table1[[#This Row],[Order Date]]</f>
        <v>4</v>
      </c>
      <c r="N9785">
        <v>3</v>
      </c>
      <c r="O9785" t="s">
        <v>106</v>
      </c>
      <c r="P9785" s="3">
        <v>277.39999999999998</v>
      </c>
      <c r="Q9785" s="3">
        <v>219.0614720424297</v>
      </c>
      <c r="R9785" s="3">
        <f>(Table1[[#This Row],[Selling Price]]-Table1[[#This Row],[Cost Price]])</f>
        <v>58.338527957570278</v>
      </c>
      <c r="S9785" s="12">
        <f>(Table1[[#This Row],[Profit]]/Table1[[#This Row],[Selling Price]])</f>
        <v>0.21030471505973425</v>
      </c>
      <c r="T9785">
        <v>5</v>
      </c>
      <c r="U9785" s="2">
        <f>Table1[[#This Row],[Selling Price]]*Table1[[#This Row],[Quantity]]</f>
        <v>1387</v>
      </c>
      <c r="V9785" s="4">
        <v>0</v>
      </c>
      <c r="W9785">
        <v>478</v>
      </c>
      <c r="X9785" t="s">
        <v>36</v>
      </c>
      <c r="Y9785" t="s">
        <v>68</v>
      </c>
      <c r="Z9785" s="2">
        <v>67.888419623182671</v>
      </c>
    </row>
    <row r="9786" spans="1:26" x14ac:dyDescent="0.35">
      <c r="A9786" t="s">
        <v>318</v>
      </c>
      <c r="B9786" t="s">
        <v>319</v>
      </c>
      <c r="C9786" t="s">
        <v>64</v>
      </c>
      <c r="D9786" t="s">
        <v>46</v>
      </c>
      <c r="E9786" t="s">
        <v>91</v>
      </c>
      <c r="F9786" t="s">
        <v>1141</v>
      </c>
      <c r="G9786" t="s">
        <v>1142</v>
      </c>
      <c r="H9786" t="s">
        <v>32</v>
      </c>
      <c r="I9786" t="s">
        <v>4091</v>
      </c>
      <c r="J9786" s="1">
        <v>41912</v>
      </c>
      <c r="K9786" s="1">
        <v>41916</v>
      </c>
      <c r="L9786" t="s">
        <v>60</v>
      </c>
      <c r="M9786">
        <f>Table1[[#This Row],[Ship Date]]-Table1[[#This Row],[Order Date]]</f>
        <v>4</v>
      </c>
      <c r="N9786">
        <v>9</v>
      </c>
      <c r="O9786" t="s">
        <v>61</v>
      </c>
      <c r="P9786" s="3">
        <v>69.215999999999994</v>
      </c>
      <c r="Q9786" s="3">
        <v>45.108062352172617</v>
      </c>
      <c r="R9786" s="3">
        <f>(Table1[[#This Row],[Selling Price]]-Table1[[#This Row],[Cost Price]])</f>
        <v>24.107937647827377</v>
      </c>
      <c r="S9786" s="12">
        <f>(Table1[[#This Row],[Profit]]/Table1[[#This Row],[Selling Price]])</f>
        <v>0.34830007003911495</v>
      </c>
      <c r="T9786">
        <v>6</v>
      </c>
      <c r="U9786" s="2">
        <f>Table1[[#This Row],[Selling Price]]*Table1[[#This Row],[Quantity]]</f>
        <v>415.29599999999994</v>
      </c>
      <c r="V9786" s="4">
        <v>0.2</v>
      </c>
      <c r="W9786">
        <v>131</v>
      </c>
      <c r="X9786" t="s">
        <v>36</v>
      </c>
      <c r="Y9786" t="s">
        <v>52</v>
      </c>
      <c r="Z9786" s="2">
        <v>31.630225038718901</v>
      </c>
    </row>
    <row r="9787" spans="1:26" x14ac:dyDescent="0.35">
      <c r="A9787" t="s">
        <v>318</v>
      </c>
      <c r="B9787" t="s">
        <v>319</v>
      </c>
      <c r="C9787" t="s">
        <v>27</v>
      </c>
      <c r="D9787" t="s">
        <v>46</v>
      </c>
      <c r="E9787" t="s">
        <v>102</v>
      </c>
      <c r="F9787" t="s">
        <v>2619</v>
      </c>
      <c r="G9787" t="s">
        <v>2620</v>
      </c>
      <c r="H9787" t="s">
        <v>32</v>
      </c>
      <c r="I9787" t="s">
        <v>4217</v>
      </c>
      <c r="J9787" s="1">
        <v>41961</v>
      </c>
      <c r="K9787" s="1">
        <v>41963</v>
      </c>
      <c r="L9787" t="s">
        <v>34</v>
      </c>
      <c r="M9787">
        <f>Table1[[#This Row],[Ship Date]]-Table1[[#This Row],[Order Date]]</f>
        <v>2</v>
      </c>
      <c r="N9787">
        <v>11</v>
      </c>
      <c r="O9787" t="s">
        <v>35</v>
      </c>
      <c r="P9787" s="3">
        <v>35.808</v>
      </c>
      <c r="Q9787" s="3">
        <v>25.207062470746489</v>
      </c>
      <c r="R9787" s="3">
        <f>(Table1[[#This Row],[Selling Price]]-Table1[[#This Row],[Cost Price]])</f>
        <v>10.60093752925351</v>
      </c>
      <c r="S9787" s="12">
        <f>(Table1[[#This Row],[Profit]]/Table1[[#This Row],[Selling Price]])</f>
        <v>0.29604941714850064</v>
      </c>
      <c r="T9787">
        <v>4</v>
      </c>
      <c r="U9787" s="2">
        <f>Table1[[#This Row],[Selling Price]]*Table1[[#This Row],[Quantity]]</f>
        <v>143.232</v>
      </c>
      <c r="V9787" s="4">
        <v>0.2</v>
      </c>
      <c r="W9787">
        <v>146</v>
      </c>
      <c r="X9787" t="s">
        <v>36</v>
      </c>
      <c r="Y9787" t="s">
        <v>52</v>
      </c>
      <c r="Z9787" s="2">
        <v>9.3175370136104103</v>
      </c>
    </row>
    <row r="9788" spans="1:26" x14ac:dyDescent="0.35">
      <c r="A9788" t="s">
        <v>318</v>
      </c>
      <c r="B9788" t="s">
        <v>319</v>
      </c>
      <c r="C9788" t="s">
        <v>55</v>
      </c>
      <c r="D9788" t="s">
        <v>46</v>
      </c>
      <c r="E9788" t="s">
        <v>86</v>
      </c>
      <c r="F9788" t="s">
        <v>3105</v>
      </c>
      <c r="G9788" t="s">
        <v>3106</v>
      </c>
      <c r="H9788" t="s">
        <v>32</v>
      </c>
      <c r="I9788" t="s">
        <v>4303</v>
      </c>
      <c r="J9788" s="1">
        <v>42100</v>
      </c>
      <c r="K9788" s="1">
        <v>42104</v>
      </c>
      <c r="L9788" t="s">
        <v>60</v>
      </c>
      <c r="M9788">
        <f>Table1[[#This Row],[Ship Date]]-Table1[[#This Row],[Order Date]]</f>
        <v>4</v>
      </c>
      <c r="N9788">
        <v>4</v>
      </c>
      <c r="O9788" t="s">
        <v>106</v>
      </c>
      <c r="P9788" s="3">
        <v>6.9</v>
      </c>
      <c r="Q9788" s="3">
        <v>5.4484873188638909</v>
      </c>
      <c r="R9788" s="3">
        <f>(Table1[[#This Row],[Selling Price]]-Table1[[#This Row],[Cost Price]])</f>
        <v>1.4515126811361094</v>
      </c>
      <c r="S9788" s="12">
        <f>(Table1[[#This Row],[Profit]]/Table1[[#This Row],[Selling Price]])</f>
        <v>0.21036415668639266</v>
      </c>
      <c r="T9788">
        <v>3</v>
      </c>
      <c r="U9788" s="2">
        <f>Table1[[#This Row],[Selling Price]]*Table1[[#This Row],[Quantity]]</f>
        <v>20.700000000000003</v>
      </c>
      <c r="V9788" s="4">
        <v>0.8</v>
      </c>
      <c r="W9788">
        <v>174</v>
      </c>
      <c r="X9788" t="s">
        <v>36</v>
      </c>
      <c r="Y9788" t="s">
        <v>52</v>
      </c>
      <c r="Z9788" s="2">
        <v>15.534631051452809</v>
      </c>
    </row>
    <row r="9789" spans="1:26" x14ac:dyDescent="0.35">
      <c r="A9789" t="s">
        <v>318</v>
      </c>
      <c r="B9789" t="s">
        <v>319</v>
      </c>
      <c r="C9789" t="s">
        <v>39</v>
      </c>
      <c r="D9789" t="s">
        <v>46</v>
      </c>
      <c r="E9789" t="s">
        <v>65</v>
      </c>
      <c r="F9789" t="s">
        <v>2594</v>
      </c>
      <c r="G9789" t="s">
        <v>2595</v>
      </c>
      <c r="H9789" t="s">
        <v>32</v>
      </c>
      <c r="I9789" t="s">
        <v>4357</v>
      </c>
      <c r="J9789" s="1">
        <v>41665</v>
      </c>
      <c r="K9789" s="1">
        <v>41670</v>
      </c>
      <c r="L9789" t="s">
        <v>60</v>
      </c>
      <c r="M9789">
        <f>Table1[[#This Row],[Ship Date]]-Table1[[#This Row],[Order Date]]</f>
        <v>5</v>
      </c>
      <c r="N9789">
        <v>1</v>
      </c>
      <c r="O9789" t="s">
        <v>35</v>
      </c>
      <c r="P9789" s="3">
        <v>489.92</v>
      </c>
      <c r="Q9789" s="3">
        <v>352.95572209303049</v>
      </c>
      <c r="R9789" s="3">
        <f>(Table1[[#This Row],[Selling Price]]-Table1[[#This Row],[Cost Price]])</f>
        <v>136.96427790696953</v>
      </c>
      <c r="S9789" s="12">
        <f>(Table1[[#This Row],[Profit]]/Table1[[#This Row],[Selling Price]])</f>
        <v>0.27956457770037868</v>
      </c>
      <c r="T9789">
        <v>8</v>
      </c>
      <c r="U9789" s="2">
        <f>Table1[[#This Row],[Selling Price]]*Table1[[#This Row],[Quantity]]</f>
        <v>3919.36</v>
      </c>
      <c r="V9789" s="4">
        <v>0</v>
      </c>
      <c r="W9789">
        <v>300</v>
      </c>
      <c r="X9789" t="s">
        <v>36</v>
      </c>
      <c r="Y9789" t="s">
        <v>36</v>
      </c>
      <c r="Z9789" s="2">
        <v>176.34568148724259</v>
      </c>
    </row>
    <row r="9790" spans="1:26" x14ac:dyDescent="0.35">
      <c r="A9790" t="s">
        <v>318</v>
      </c>
      <c r="B9790" t="s">
        <v>319</v>
      </c>
      <c r="C9790" t="s">
        <v>27</v>
      </c>
      <c r="D9790" t="s">
        <v>46</v>
      </c>
      <c r="E9790" t="s">
        <v>47</v>
      </c>
      <c r="F9790" t="s">
        <v>1303</v>
      </c>
      <c r="G9790" t="s">
        <v>1304</v>
      </c>
      <c r="H9790" t="s">
        <v>32</v>
      </c>
      <c r="I9790" t="s">
        <v>4387</v>
      </c>
      <c r="J9790" s="1">
        <v>41968</v>
      </c>
      <c r="K9790" s="1">
        <v>41973</v>
      </c>
      <c r="L9790" t="s">
        <v>60</v>
      </c>
      <c r="M9790">
        <f>Table1[[#This Row],[Ship Date]]-Table1[[#This Row],[Order Date]]</f>
        <v>5</v>
      </c>
      <c r="N9790">
        <v>11</v>
      </c>
      <c r="O9790" t="s">
        <v>35</v>
      </c>
      <c r="P9790" s="3">
        <v>2.52</v>
      </c>
      <c r="Q9790" s="3">
        <v>2.0467420402633412</v>
      </c>
      <c r="R9790" s="3">
        <f>(Table1[[#This Row],[Selling Price]]-Table1[[#This Row],[Cost Price]])</f>
        <v>0.47325795973665885</v>
      </c>
      <c r="S9790" s="12">
        <f>(Table1[[#This Row],[Profit]]/Table1[[#This Row],[Selling Price]])</f>
        <v>0.18780077767327732</v>
      </c>
      <c r="T9790">
        <v>1</v>
      </c>
      <c r="U9790" s="2">
        <f>Table1[[#This Row],[Selling Price]]*Table1[[#This Row],[Quantity]]</f>
        <v>2.52</v>
      </c>
      <c r="V9790" s="4">
        <v>0.2</v>
      </c>
      <c r="W9790">
        <v>113</v>
      </c>
      <c r="X9790" t="s">
        <v>36</v>
      </c>
      <c r="Y9790" t="s">
        <v>36</v>
      </c>
      <c r="Z9790" s="2">
        <v>8.1584391889625554</v>
      </c>
    </row>
    <row r="9791" spans="1:26" x14ac:dyDescent="0.35">
      <c r="A9791" t="s">
        <v>318</v>
      </c>
      <c r="B9791" t="s">
        <v>319</v>
      </c>
      <c r="C9791" t="s">
        <v>27</v>
      </c>
      <c r="D9791" t="s">
        <v>46</v>
      </c>
      <c r="E9791" t="s">
        <v>86</v>
      </c>
      <c r="F9791" t="s">
        <v>4459</v>
      </c>
      <c r="G9791" t="s">
        <v>4460</v>
      </c>
      <c r="H9791" t="s">
        <v>32</v>
      </c>
      <c r="I9791" t="s">
        <v>4461</v>
      </c>
      <c r="J9791" s="1">
        <v>42586</v>
      </c>
      <c r="K9791" s="1">
        <v>42587</v>
      </c>
      <c r="L9791" t="s">
        <v>199</v>
      </c>
      <c r="M9791">
        <f>Table1[[#This Row],[Ship Date]]-Table1[[#This Row],[Order Date]]</f>
        <v>1</v>
      </c>
      <c r="N9791">
        <v>8</v>
      </c>
      <c r="O9791" t="s">
        <v>61</v>
      </c>
      <c r="P9791" s="3">
        <v>3.98</v>
      </c>
      <c r="Q9791" s="3">
        <v>2.5938366382203251</v>
      </c>
      <c r="R9791" s="3">
        <f>(Table1[[#This Row],[Selling Price]]-Table1[[#This Row],[Cost Price]])</f>
        <v>1.3861633617796749</v>
      </c>
      <c r="S9791" s="12">
        <f>(Table1[[#This Row],[Profit]]/Table1[[#This Row],[Selling Price]])</f>
        <v>0.34828225170343591</v>
      </c>
      <c r="T9791">
        <v>5</v>
      </c>
      <c r="U9791" s="2">
        <f>Table1[[#This Row],[Selling Price]]*Table1[[#This Row],[Quantity]]</f>
        <v>19.899999999999999</v>
      </c>
      <c r="V9791" s="4">
        <v>0.8</v>
      </c>
      <c r="W9791">
        <v>276</v>
      </c>
      <c r="X9791" t="s">
        <v>36</v>
      </c>
      <c r="Y9791" t="s">
        <v>52</v>
      </c>
      <c r="Z9791" s="2">
        <v>7.0840592748454467</v>
      </c>
    </row>
    <row r="9792" spans="1:26" x14ac:dyDescent="0.35">
      <c r="A9792" t="s">
        <v>318</v>
      </c>
      <c r="B9792" t="s">
        <v>319</v>
      </c>
      <c r="C9792" t="s">
        <v>27</v>
      </c>
      <c r="D9792" t="s">
        <v>46</v>
      </c>
      <c r="E9792" t="s">
        <v>102</v>
      </c>
      <c r="F9792" t="s">
        <v>4600</v>
      </c>
      <c r="G9792" t="s">
        <v>4601</v>
      </c>
      <c r="H9792" t="s">
        <v>32</v>
      </c>
      <c r="I9792" t="s">
        <v>4602</v>
      </c>
      <c r="J9792" s="1">
        <v>41907</v>
      </c>
      <c r="K9792" s="1">
        <v>41912</v>
      </c>
      <c r="L9792" t="s">
        <v>60</v>
      </c>
      <c r="M9792">
        <f>Table1[[#This Row],[Ship Date]]-Table1[[#This Row],[Order Date]]</f>
        <v>5</v>
      </c>
      <c r="N9792">
        <v>9</v>
      </c>
      <c r="O9792" t="s">
        <v>61</v>
      </c>
      <c r="P9792" s="3">
        <v>33.792000000000002</v>
      </c>
      <c r="Q9792" s="3">
        <v>22.441681130070641</v>
      </c>
      <c r="R9792" s="3">
        <f>(Table1[[#This Row],[Selling Price]]-Table1[[#This Row],[Cost Price]])</f>
        <v>11.35031886992936</v>
      </c>
      <c r="S9792" s="12">
        <f>(Table1[[#This Row],[Profit]]/Table1[[#This Row],[Selling Price]])</f>
        <v>0.33588775064895121</v>
      </c>
      <c r="T9792">
        <v>8</v>
      </c>
      <c r="U9792" s="2">
        <f>Table1[[#This Row],[Selling Price]]*Table1[[#This Row],[Quantity]]</f>
        <v>270.33600000000001</v>
      </c>
      <c r="V9792" s="4">
        <v>0.2</v>
      </c>
      <c r="W9792">
        <v>255</v>
      </c>
      <c r="X9792" t="s">
        <v>36</v>
      </c>
      <c r="Y9792" t="s">
        <v>52</v>
      </c>
      <c r="Z9792" s="2">
        <v>13.468313034675131</v>
      </c>
    </row>
    <row r="9793" spans="1:26" x14ac:dyDescent="0.35">
      <c r="A9793" t="s">
        <v>318</v>
      </c>
      <c r="B9793" t="s">
        <v>319</v>
      </c>
      <c r="C9793" t="s">
        <v>64</v>
      </c>
      <c r="D9793" t="s">
        <v>46</v>
      </c>
      <c r="E9793" t="s">
        <v>102</v>
      </c>
      <c r="F9793" t="s">
        <v>4613</v>
      </c>
      <c r="G9793" t="s">
        <v>4614</v>
      </c>
      <c r="H9793" t="s">
        <v>32</v>
      </c>
      <c r="I9793" t="s">
        <v>4612</v>
      </c>
      <c r="J9793" s="1">
        <v>43050</v>
      </c>
      <c r="K9793" s="1">
        <v>43055</v>
      </c>
      <c r="L9793" t="s">
        <v>60</v>
      </c>
      <c r="M9793">
        <f>Table1[[#This Row],[Ship Date]]-Table1[[#This Row],[Order Date]]</f>
        <v>5</v>
      </c>
      <c r="N9793">
        <v>11</v>
      </c>
      <c r="O9793" t="s">
        <v>35</v>
      </c>
      <c r="P9793" s="3">
        <v>19.440000000000001</v>
      </c>
      <c r="Q9793" s="3">
        <v>13.1685786834753</v>
      </c>
      <c r="R9793" s="3">
        <f>(Table1[[#This Row],[Selling Price]]-Table1[[#This Row],[Cost Price]])</f>
        <v>6.2714213165247017</v>
      </c>
      <c r="S9793" s="12">
        <f>(Table1[[#This Row],[Profit]]/Table1[[#This Row],[Selling Price]])</f>
        <v>0.32260397718748463</v>
      </c>
      <c r="T9793">
        <v>3</v>
      </c>
      <c r="U9793" s="2">
        <f>Table1[[#This Row],[Selling Price]]*Table1[[#This Row],[Quantity]]</f>
        <v>58.320000000000007</v>
      </c>
      <c r="V9793" s="4">
        <v>0</v>
      </c>
      <c r="W9793">
        <v>361</v>
      </c>
      <c r="X9793" t="s">
        <v>36</v>
      </c>
      <c r="Y9793" t="s">
        <v>52</v>
      </c>
      <c r="Z9793" s="2">
        <v>12.430795308426569</v>
      </c>
    </row>
    <row r="9794" spans="1:26" x14ac:dyDescent="0.35">
      <c r="A9794" t="s">
        <v>318</v>
      </c>
      <c r="B9794" t="s">
        <v>319</v>
      </c>
      <c r="C9794" t="s">
        <v>64</v>
      </c>
      <c r="D9794" t="s">
        <v>46</v>
      </c>
      <c r="E9794" t="s">
        <v>270</v>
      </c>
      <c r="F9794" t="s">
        <v>535</v>
      </c>
      <c r="G9794" t="s">
        <v>536</v>
      </c>
      <c r="H9794" t="s">
        <v>32</v>
      </c>
      <c r="I9794" t="s">
        <v>4650</v>
      </c>
      <c r="J9794" s="1">
        <v>43098</v>
      </c>
      <c r="K9794" s="1">
        <v>43100</v>
      </c>
      <c r="L9794" t="s">
        <v>199</v>
      </c>
      <c r="M9794">
        <f>Table1[[#This Row],[Ship Date]]-Table1[[#This Row],[Order Date]]</f>
        <v>2</v>
      </c>
      <c r="N9794">
        <v>12</v>
      </c>
      <c r="O9794" t="s">
        <v>35</v>
      </c>
      <c r="P9794" s="3">
        <v>6.03</v>
      </c>
      <c r="Q9794" s="3">
        <v>5.0675190084785644</v>
      </c>
      <c r="R9794" s="3">
        <f>(Table1[[#This Row],[Selling Price]]-Table1[[#This Row],[Cost Price]])</f>
        <v>0.96248099152143585</v>
      </c>
      <c r="S9794" s="12">
        <f>(Table1[[#This Row],[Profit]]/Table1[[#This Row],[Selling Price]])</f>
        <v>0.15961542147950841</v>
      </c>
      <c r="T9794">
        <v>3</v>
      </c>
      <c r="U9794" s="2">
        <f>Table1[[#This Row],[Selling Price]]*Table1[[#This Row],[Quantity]]</f>
        <v>18.09</v>
      </c>
      <c r="V9794" s="4">
        <v>0</v>
      </c>
      <c r="W9794">
        <v>296</v>
      </c>
      <c r="X9794" t="s">
        <v>36</v>
      </c>
      <c r="Y9794" t="s">
        <v>52</v>
      </c>
      <c r="Z9794" s="2">
        <v>3.4161553577920651</v>
      </c>
    </row>
    <row r="9795" spans="1:26" x14ac:dyDescent="0.35">
      <c r="A9795" t="s">
        <v>318</v>
      </c>
      <c r="B9795" t="s">
        <v>319</v>
      </c>
      <c r="C9795" t="s">
        <v>45</v>
      </c>
      <c r="D9795" t="s">
        <v>46</v>
      </c>
      <c r="E9795" t="s">
        <v>102</v>
      </c>
      <c r="F9795" t="s">
        <v>4678</v>
      </c>
      <c r="G9795" t="s">
        <v>4679</v>
      </c>
      <c r="H9795" t="s">
        <v>32</v>
      </c>
      <c r="I9795" t="s">
        <v>4680</v>
      </c>
      <c r="J9795" s="1">
        <v>43042</v>
      </c>
      <c r="K9795" s="1">
        <v>43048</v>
      </c>
      <c r="L9795" t="s">
        <v>60</v>
      </c>
      <c r="M9795">
        <f>Table1[[#This Row],[Ship Date]]-Table1[[#This Row],[Order Date]]</f>
        <v>6</v>
      </c>
      <c r="N9795">
        <v>11</v>
      </c>
      <c r="O9795" t="s">
        <v>35</v>
      </c>
      <c r="P9795" s="3">
        <v>8.56</v>
      </c>
      <c r="Q9795" s="3">
        <v>6.9918086708934037</v>
      </c>
      <c r="R9795" s="3">
        <f>(Table1[[#This Row],[Selling Price]]-Table1[[#This Row],[Cost Price]])</f>
        <v>1.5681913291065968</v>
      </c>
      <c r="S9795" s="12">
        <f>(Table1[[#This Row],[Profit]]/Table1[[#This Row],[Selling Price]])</f>
        <v>0.18319992162460241</v>
      </c>
      <c r="T9795">
        <v>2</v>
      </c>
      <c r="U9795" s="2">
        <f>Table1[[#This Row],[Selling Price]]*Table1[[#This Row],[Quantity]]</f>
        <v>17.12</v>
      </c>
      <c r="V9795" s="4">
        <v>0</v>
      </c>
      <c r="W9795">
        <v>281</v>
      </c>
      <c r="X9795" t="s">
        <v>68</v>
      </c>
      <c r="Y9795" t="s">
        <v>52</v>
      </c>
      <c r="Z9795" s="2">
        <v>17.037769181047931</v>
      </c>
    </row>
    <row r="9796" spans="1:26" x14ac:dyDescent="0.35">
      <c r="A9796" t="s">
        <v>318</v>
      </c>
      <c r="B9796" t="s">
        <v>319</v>
      </c>
      <c r="C9796" t="s">
        <v>64</v>
      </c>
      <c r="D9796" t="s">
        <v>46</v>
      </c>
      <c r="E9796" t="s">
        <v>65</v>
      </c>
      <c r="F9796" t="s">
        <v>3839</v>
      </c>
      <c r="G9796" t="s">
        <v>3840</v>
      </c>
      <c r="H9796" t="s">
        <v>32</v>
      </c>
      <c r="I9796" t="s">
        <v>4862</v>
      </c>
      <c r="J9796" s="1">
        <v>42568</v>
      </c>
      <c r="K9796" s="1">
        <v>42573</v>
      </c>
      <c r="L9796" t="s">
        <v>60</v>
      </c>
      <c r="M9796">
        <f>Table1[[#This Row],[Ship Date]]-Table1[[#This Row],[Order Date]]</f>
        <v>5</v>
      </c>
      <c r="N9796">
        <v>7</v>
      </c>
      <c r="O9796" t="s">
        <v>51</v>
      </c>
      <c r="P9796" s="3">
        <v>265.17</v>
      </c>
      <c r="Q9796" s="3">
        <v>177.76097498194659</v>
      </c>
      <c r="R9796" s="3">
        <f>(Table1[[#This Row],[Selling Price]]-Table1[[#This Row],[Cost Price]])</f>
        <v>87.409025018053427</v>
      </c>
      <c r="S9796" s="12">
        <f>(Table1[[#This Row],[Profit]]/Table1[[#This Row],[Selling Price]])</f>
        <v>0.32963391416092852</v>
      </c>
      <c r="T9796">
        <v>1</v>
      </c>
      <c r="U9796" s="2">
        <f>Table1[[#This Row],[Selling Price]]*Table1[[#This Row],[Quantity]]</f>
        <v>265.17</v>
      </c>
      <c r="V9796" s="4">
        <v>0</v>
      </c>
      <c r="W9796">
        <v>227</v>
      </c>
      <c r="X9796" t="s">
        <v>36</v>
      </c>
      <c r="Y9796" t="s">
        <v>36</v>
      </c>
      <c r="Z9796" s="2">
        <v>518.59058146977907</v>
      </c>
    </row>
    <row r="9797" spans="1:26" x14ac:dyDescent="0.35">
      <c r="A9797" t="s">
        <v>318</v>
      </c>
      <c r="B9797" t="s">
        <v>319</v>
      </c>
      <c r="C9797" t="s">
        <v>55</v>
      </c>
      <c r="D9797" t="s">
        <v>46</v>
      </c>
      <c r="E9797" t="s">
        <v>75</v>
      </c>
      <c r="F9797" t="s">
        <v>4976</v>
      </c>
      <c r="G9797" t="s">
        <v>4977</v>
      </c>
      <c r="H9797" t="s">
        <v>32</v>
      </c>
      <c r="I9797" t="s">
        <v>4975</v>
      </c>
      <c r="J9797" s="1">
        <v>43079</v>
      </c>
      <c r="K9797" s="1">
        <v>43081</v>
      </c>
      <c r="L9797" t="s">
        <v>34</v>
      </c>
      <c r="M9797">
        <f>Table1[[#This Row],[Ship Date]]-Table1[[#This Row],[Order Date]]</f>
        <v>2</v>
      </c>
      <c r="N9797">
        <v>12</v>
      </c>
      <c r="O9797" t="s">
        <v>35</v>
      </c>
      <c r="P9797" s="3">
        <v>18.239999999999998</v>
      </c>
      <c r="Q9797" s="3">
        <v>13.915791430287641</v>
      </c>
      <c r="R9797" s="3">
        <f>(Table1[[#This Row],[Selling Price]]-Table1[[#This Row],[Cost Price]])</f>
        <v>4.3242085697123578</v>
      </c>
      <c r="S9797" s="12">
        <f>(Table1[[#This Row],[Profit]]/Table1[[#This Row],[Selling Price]])</f>
        <v>0.23707283825177403</v>
      </c>
      <c r="T9797">
        <v>3</v>
      </c>
      <c r="U9797" s="2">
        <f>Table1[[#This Row],[Selling Price]]*Table1[[#This Row],[Quantity]]</f>
        <v>54.72</v>
      </c>
      <c r="V9797" s="4">
        <v>0</v>
      </c>
      <c r="W9797">
        <v>446</v>
      </c>
      <c r="X9797" t="s">
        <v>36</v>
      </c>
      <c r="Y9797" t="s">
        <v>52</v>
      </c>
      <c r="Z9797" s="2">
        <v>0.85984184592284252</v>
      </c>
    </row>
    <row r="9798" spans="1:26" x14ac:dyDescent="0.35">
      <c r="A9798" t="s">
        <v>318</v>
      </c>
      <c r="B9798" t="s">
        <v>319</v>
      </c>
      <c r="C9798" t="s">
        <v>55</v>
      </c>
      <c r="D9798" t="s">
        <v>46</v>
      </c>
      <c r="E9798" t="s">
        <v>102</v>
      </c>
      <c r="F9798" t="s">
        <v>2685</v>
      </c>
      <c r="G9798" t="s">
        <v>192</v>
      </c>
      <c r="H9798" t="s">
        <v>32</v>
      </c>
      <c r="I9798" t="s">
        <v>5057</v>
      </c>
      <c r="J9798" s="1">
        <v>42985</v>
      </c>
      <c r="K9798" s="1">
        <v>42991</v>
      </c>
      <c r="L9798" t="s">
        <v>60</v>
      </c>
      <c r="M9798">
        <f>Table1[[#This Row],[Ship Date]]-Table1[[#This Row],[Order Date]]</f>
        <v>6</v>
      </c>
      <c r="N9798">
        <v>9</v>
      </c>
      <c r="O9798" t="s">
        <v>61</v>
      </c>
      <c r="P9798" s="3">
        <v>73.007999999999996</v>
      </c>
      <c r="Q9798" s="3">
        <v>55.13854368361654</v>
      </c>
      <c r="R9798" s="3">
        <f>(Table1[[#This Row],[Selling Price]]-Table1[[#This Row],[Cost Price]])</f>
        <v>17.869456316383456</v>
      </c>
      <c r="S9798" s="12">
        <f>(Table1[[#This Row],[Profit]]/Table1[[#This Row],[Selling Price]])</f>
        <v>0.2447602497860982</v>
      </c>
      <c r="T9798">
        <v>9</v>
      </c>
      <c r="U9798" s="2">
        <f>Table1[[#This Row],[Selling Price]]*Table1[[#This Row],[Quantity]]</f>
        <v>657.072</v>
      </c>
      <c r="V9798" s="4">
        <v>0.2</v>
      </c>
      <c r="W9798">
        <v>226</v>
      </c>
      <c r="X9798" t="s">
        <v>68</v>
      </c>
      <c r="Y9798" t="s">
        <v>52</v>
      </c>
      <c r="Z9798" s="2">
        <v>23.632944530887389</v>
      </c>
    </row>
    <row r="9799" spans="1:26" x14ac:dyDescent="0.35">
      <c r="A9799" t="s">
        <v>318</v>
      </c>
      <c r="B9799" t="s">
        <v>319</v>
      </c>
      <c r="C9799" t="s">
        <v>45</v>
      </c>
      <c r="D9799" t="s">
        <v>46</v>
      </c>
      <c r="E9799" t="s">
        <v>86</v>
      </c>
      <c r="F9799" t="s">
        <v>5179</v>
      </c>
      <c r="G9799" t="s">
        <v>5180</v>
      </c>
      <c r="H9799" t="s">
        <v>32</v>
      </c>
      <c r="I9799" t="s">
        <v>5178</v>
      </c>
      <c r="J9799" s="1">
        <v>43079</v>
      </c>
      <c r="K9799" s="1">
        <v>43084</v>
      </c>
      <c r="L9799" t="s">
        <v>34</v>
      </c>
      <c r="M9799">
        <f>Table1[[#This Row],[Ship Date]]-Table1[[#This Row],[Order Date]]</f>
        <v>5</v>
      </c>
      <c r="N9799">
        <v>12</v>
      </c>
      <c r="O9799" t="s">
        <v>35</v>
      </c>
      <c r="P9799" s="3">
        <v>45.84</v>
      </c>
      <c r="Q9799" s="3">
        <v>37.11265876298372</v>
      </c>
      <c r="R9799" s="3">
        <f>(Table1[[#This Row],[Selling Price]]-Table1[[#This Row],[Cost Price]])</f>
        <v>8.7273412370162831</v>
      </c>
      <c r="S9799" s="12">
        <f>(Table1[[#This Row],[Profit]]/Table1[[#This Row],[Selling Price]])</f>
        <v>0.19038702524032031</v>
      </c>
      <c r="T9799">
        <v>8</v>
      </c>
      <c r="U9799" s="2">
        <f>Table1[[#This Row],[Selling Price]]*Table1[[#This Row],[Quantity]]</f>
        <v>366.72</v>
      </c>
      <c r="V9799" s="4">
        <v>0</v>
      </c>
      <c r="W9799">
        <v>324</v>
      </c>
      <c r="X9799" t="s">
        <v>36</v>
      </c>
      <c r="Y9799" t="s">
        <v>52</v>
      </c>
      <c r="Z9799" s="2">
        <v>15.450825735215579</v>
      </c>
    </row>
    <row r="9800" spans="1:26" x14ac:dyDescent="0.35">
      <c r="A9800" t="s">
        <v>318</v>
      </c>
      <c r="B9800" t="s">
        <v>319</v>
      </c>
      <c r="C9800" t="s">
        <v>55</v>
      </c>
      <c r="D9800" t="s">
        <v>46</v>
      </c>
      <c r="E9800" t="s">
        <v>270</v>
      </c>
      <c r="F9800" t="s">
        <v>741</v>
      </c>
      <c r="G9800" t="s">
        <v>742</v>
      </c>
      <c r="H9800" t="s">
        <v>32</v>
      </c>
      <c r="I9800" t="s">
        <v>5187</v>
      </c>
      <c r="J9800" s="1">
        <v>41747</v>
      </c>
      <c r="K9800" s="1">
        <v>41752</v>
      </c>
      <c r="L9800" t="s">
        <v>60</v>
      </c>
      <c r="M9800">
        <f>Table1[[#This Row],[Ship Date]]-Table1[[#This Row],[Order Date]]</f>
        <v>5</v>
      </c>
      <c r="N9800">
        <v>4</v>
      </c>
      <c r="O9800" t="s">
        <v>106</v>
      </c>
      <c r="P9800" s="3">
        <v>11.62</v>
      </c>
      <c r="Q9800" s="3">
        <v>9.027709255979218</v>
      </c>
      <c r="R9800" s="3">
        <f>(Table1[[#This Row],[Selling Price]]-Table1[[#This Row],[Cost Price]])</f>
        <v>2.5922907440207812</v>
      </c>
      <c r="S9800" s="12">
        <f>(Table1[[#This Row],[Profit]]/Table1[[#This Row],[Selling Price]])</f>
        <v>0.22308870430471439</v>
      </c>
      <c r="T9800">
        <v>2</v>
      </c>
      <c r="U9800" s="2">
        <f>Table1[[#This Row],[Selling Price]]*Table1[[#This Row],[Quantity]]</f>
        <v>23.24</v>
      </c>
      <c r="V9800" s="4">
        <v>0</v>
      </c>
      <c r="W9800">
        <v>252</v>
      </c>
      <c r="X9800" t="s">
        <v>36</v>
      </c>
      <c r="Y9800" t="s">
        <v>52</v>
      </c>
      <c r="Z9800" s="2">
        <v>19.44397901665192</v>
      </c>
    </row>
    <row r="9801" spans="1:26" x14ac:dyDescent="0.35">
      <c r="A9801" t="s">
        <v>318</v>
      </c>
      <c r="B9801" t="s">
        <v>319</v>
      </c>
      <c r="C9801" t="s">
        <v>27</v>
      </c>
      <c r="D9801" t="s">
        <v>46</v>
      </c>
      <c r="E9801" t="s">
        <v>47</v>
      </c>
      <c r="F9801" t="s">
        <v>3173</v>
      </c>
      <c r="G9801" t="s">
        <v>3174</v>
      </c>
      <c r="H9801" t="s">
        <v>32</v>
      </c>
      <c r="I9801" t="s">
        <v>5189</v>
      </c>
      <c r="J9801" s="1">
        <v>41768</v>
      </c>
      <c r="K9801" s="1">
        <v>41768</v>
      </c>
      <c r="L9801" t="s">
        <v>1118</v>
      </c>
      <c r="M9801">
        <f>Table1[[#This Row],[Ship Date]]-Table1[[#This Row],[Order Date]]</f>
        <v>0</v>
      </c>
      <c r="N9801">
        <v>5</v>
      </c>
      <c r="O9801" t="s">
        <v>51</v>
      </c>
      <c r="P9801" s="3">
        <v>9.4499999999999993</v>
      </c>
      <c r="Q9801" s="3">
        <v>7.0680659469347313</v>
      </c>
      <c r="R9801" s="3">
        <f>(Table1[[#This Row],[Selling Price]]-Table1[[#This Row],[Cost Price]])</f>
        <v>2.381934053065268</v>
      </c>
      <c r="S9801" s="12">
        <f>(Table1[[#This Row],[Profit]]/Table1[[#This Row],[Selling Price]])</f>
        <v>0.25205651355188025</v>
      </c>
      <c r="T9801">
        <v>3</v>
      </c>
      <c r="U9801" s="2">
        <f>Table1[[#This Row],[Selling Price]]*Table1[[#This Row],[Quantity]]</f>
        <v>28.349999999999998</v>
      </c>
      <c r="V9801" s="4">
        <v>0</v>
      </c>
      <c r="W9801">
        <v>273</v>
      </c>
      <c r="X9801" t="s">
        <v>36</v>
      </c>
      <c r="Y9801" t="s">
        <v>52</v>
      </c>
      <c r="Z9801" s="2">
        <v>9.2984091381268001</v>
      </c>
    </row>
    <row r="9802" spans="1:26" x14ac:dyDescent="0.35">
      <c r="A9802" t="s">
        <v>318</v>
      </c>
      <c r="B9802" t="s">
        <v>319</v>
      </c>
      <c r="C9802" t="s">
        <v>27</v>
      </c>
      <c r="D9802" t="s">
        <v>46</v>
      </c>
      <c r="E9802" t="s">
        <v>102</v>
      </c>
      <c r="F9802" t="s">
        <v>1780</v>
      </c>
      <c r="G9802" t="s">
        <v>1781</v>
      </c>
      <c r="H9802" t="s">
        <v>32</v>
      </c>
      <c r="I9802" t="s">
        <v>5237</v>
      </c>
      <c r="J9802" s="1">
        <v>41960</v>
      </c>
      <c r="K9802" s="1">
        <v>41967</v>
      </c>
      <c r="L9802" t="s">
        <v>60</v>
      </c>
      <c r="M9802">
        <f>Table1[[#This Row],[Ship Date]]-Table1[[#This Row],[Order Date]]</f>
        <v>7</v>
      </c>
      <c r="N9802">
        <v>11</v>
      </c>
      <c r="O9802" t="s">
        <v>35</v>
      </c>
      <c r="P9802" s="3">
        <v>12.448</v>
      </c>
      <c r="Q9802" s="3">
        <v>9.9345690965247133</v>
      </c>
      <c r="R9802" s="3">
        <f>(Table1[[#This Row],[Selling Price]]-Table1[[#This Row],[Cost Price]])</f>
        <v>2.5134309034752871</v>
      </c>
      <c r="S9802" s="12">
        <f>(Table1[[#This Row],[Profit]]/Table1[[#This Row],[Selling Price]])</f>
        <v>0.20191443633316894</v>
      </c>
      <c r="T9802">
        <v>2</v>
      </c>
      <c r="U9802" s="2">
        <f>Table1[[#This Row],[Selling Price]]*Table1[[#This Row],[Quantity]]</f>
        <v>24.896000000000001</v>
      </c>
      <c r="V9802" s="4">
        <v>0.2</v>
      </c>
      <c r="W9802">
        <v>324</v>
      </c>
      <c r="X9802" t="s">
        <v>68</v>
      </c>
      <c r="Y9802" t="s">
        <v>68</v>
      </c>
      <c r="Z9802" s="2">
        <v>37.121048753657647</v>
      </c>
    </row>
    <row r="9803" spans="1:26" x14ac:dyDescent="0.35">
      <c r="A9803" t="s">
        <v>318</v>
      </c>
      <c r="B9803" t="s">
        <v>319</v>
      </c>
      <c r="C9803" t="s">
        <v>64</v>
      </c>
      <c r="D9803" t="s">
        <v>46</v>
      </c>
      <c r="E9803" t="s">
        <v>102</v>
      </c>
      <c r="F9803" t="s">
        <v>5104</v>
      </c>
      <c r="G9803" t="s">
        <v>5105</v>
      </c>
      <c r="H9803" t="s">
        <v>32</v>
      </c>
      <c r="I9803" t="s">
        <v>5243</v>
      </c>
      <c r="J9803" s="1">
        <v>42341</v>
      </c>
      <c r="K9803" s="1">
        <v>42346</v>
      </c>
      <c r="L9803" t="s">
        <v>60</v>
      </c>
      <c r="M9803">
        <f>Table1[[#This Row],[Ship Date]]-Table1[[#This Row],[Order Date]]</f>
        <v>5</v>
      </c>
      <c r="N9803">
        <v>12</v>
      </c>
      <c r="O9803" t="s">
        <v>35</v>
      </c>
      <c r="P9803" s="3">
        <v>16.448</v>
      </c>
      <c r="Q9803" s="3">
        <v>11.29608241264212</v>
      </c>
      <c r="R9803" s="3">
        <f>(Table1[[#This Row],[Selling Price]]-Table1[[#This Row],[Cost Price]])</f>
        <v>5.1519175873578806</v>
      </c>
      <c r="S9803" s="12">
        <f>(Table1[[#This Row],[Profit]]/Table1[[#This Row],[Selling Price]])</f>
        <v>0.31322456148819799</v>
      </c>
      <c r="T9803">
        <v>2</v>
      </c>
      <c r="U9803" s="2">
        <f>Table1[[#This Row],[Selling Price]]*Table1[[#This Row],[Quantity]]</f>
        <v>32.896000000000001</v>
      </c>
      <c r="V9803" s="4">
        <v>0.2</v>
      </c>
      <c r="W9803">
        <v>284</v>
      </c>
      <c r="X9803" t="s">
        <v>36</v>
      </c>
      <c r="Y9803" t="s">
        <v>52</v>
      </c>
      <c r="Z9803" s="2">
        <v>8.3935848519370246</v>
      </c>
    </row>
    <row r="9804" spans="1:26" x14ac:dyDescent="0.35">
      <c r="A9804" t="s">
        <v>318</v>
      </c>
      <c r="B9804" t="s">
        <v>319</v>
      </c>
      <c r="C9804" t="s">
        <v>39</v>
      </c>
      <c r="D9804" t="s">
        <v>46</v>
      </c>
      <c r="E9804" t="s">
        <v>86</v>
      </c>
      <c r="F9804" t="s">
        <v>1789</v>
      </c>
      <c r="G9804" t="s">
        <v>1790</v>
      </c>
      <c r="H9804" t="s">
        <v>32</v>
      </c>
      <c r="I9804" t="s">
        <v>5259</v>
      </c>
      <c r="J9804" s="1">
        <v>41993</v>
      </c>
      <c r="K9804" s="1">
        <v>41996</v>
      </c>
      <c r="L9804" t="s">
        <v>34</v>
      </c>
      <c r="M9804">
        <f>Table1[[#This Row],[Ship Date]]-Table1[[#This Row],[Order Date]]</f>
        <v>3</v>
      </c>
      <c r="N9804">
        <v>12</v>
      </c>
      <c r="O9804" t="s">
        <v>35</v>
      </c>
      <c r="P9804" s="3">
        <v>487.98399999999998</v>
      </c>
      <c r="Q9804" s="3">
        <v>414.1461299484381</v>
      </c>
      <c r="R9804" s="3">
        <f>(Table1[[#This Row],[Selling Price]]-Table1[[#This Row],[Cost Price]])</f>
        <v>73.837870051561879</v>
      </c>
      <c r="S9804" s="12">
        <f>(Table1[[#This Row],[Profit]]/Table1[[#This Row],[Selling Price]])</f>
        <v>0.15131207181293216</v>
      </c>
      <c r="T9804">
        <v>2</v>
      </c>
      <c r="U9804" s="2">
        <f>Table1[[#This Row],[Selling Price]]*Table1[[#This Row],[Quantity]]</f>
        <v>975.96799999999996</v>
      </c>
      <c r="V9804" s="4">
        <v>0.2</v>
      </c>
      <c r="W9804">
        <v>145</v>
      </c>
      <c r="X9804" t="s">
        <v>36</v>
      </c>
      <c r="Y9804" t="s">
        <v>36</v>
      </c>
      <c r="Z9804" s="2">
        <v>342.54001287682269</v>
      </c>
    </row>
    <row r="9805" spans="1:26" x14ac:dyDescent="0.35">
      <c r="A9805" t="s">
        <v>318</v>
      </c>
      <c r="B9805" t="s">
        <v>319</v>
      </c>
      <c r="C9805" t="s">
        <v>27</v>
      </c>
      <c r="D9805" t="s">
        <v>46</v>
      </c>
      <c r="E9805" t="s">
        <v>75</v>
      </c>
      <c r="F9805" t="s">
        <v>5262</v>
      </c>
      <c r="G9805" t="s">
        <v>5263</v>
      </c>
      <c r="H9805" t="s">
        <v>32</v>
      </c>
      <c r="I9805" t="s">
        <v>5259</v>
      </c>
      <c r="J9805" s="1">
        <v>41993</v>
      </c>
      <c r="K9805" s="1">
        <v>41996</v>
      </c>
      <c r="L9805" t="s">
        <v>34</v>
      </c>
      <c r="M9805">
        <f>Table1[[#This Row],[Ship Date]]-Table1[[#This Row],[Order Date]]</f>
        <v>3</v>
      </c>
      <c r="N9805">
        <v>12</v>
      </c>
      <c r="O9805" t="s">
        <v>35</v>
      </c>
      <c r="P9805" s="3">
        <v>4.13</v>
      </c>
      <c r="Q9805" s="3">
        <v>3.3435357191672761</v>
      </c>
      <c r="R9805" s="3">
        <f>(Table1[[#This Row],[Selling Price]]-Table1[[#This Row],[Cost Price]])</f>
        <v>0.78646428083272379</v>
      </c>
      <c r="S9805" s="12">
        <f>(Table1[[#This Row],[Profit]]/Table1[[#This Row],[Selling Price]])</f>
        <v>0.19042718664230601</v>
      </c>
      <c r="T9805">
        <v>1</v>
      </c>
      <c r="U9805" s="2">
        <f>Table1[[#This Row],[Selling Price]]*Table1[[#This Row],[Quantity]]</f>
        <v>4.13</v>
      </c>
      <c r="V9805" s="4">
        <v>0</v>
      </c>
      <c r="W9805">
        <v>225</v>
      </c>
      <c r="X9805" t="s">
        <v>36</v>
      </c>
      <c r="Y9805" t="s">
        <v>52</v>
      </c>
      <c r="Z9805" s="2">
        <v>12.594807263312919</v>
      </c>
    </row>
    <row r="9806" spans="1:26" x14ac:dyDescent="0.35">
      <c r="A9806" t="s">
        <v>318</v>
      </c>
      <c r="B9806" t="s">
        <v>319</v>
      </c>
      <c r="C9806" t="s">
        <v>64</v>
      </c>
      <c r="D9806" t="s">
        <v>46</v>
      </c>
      <c r="E9806" t="s">
        <v>91</v>
      </c>
      <c r="F9806" t="s">
        <v>3204</v>
      </c>
      <c r="G9806" t="s">
        <v>3205</v>
      </c>
      <c r="H9806" t="s">
        <v>32</v>
      </c>
      <c r="I9806" t="s">
        <v>5320</v>
      </c>
      <c r="J9806" s="1">
        <v>41966</v>
      </c>
      <c r="K9806" s="1">
        <v>41970</v>
      </c>
      <c r="L9806" t="s">
        <v>60</v>
      </c>
      <c r="M9806">
        <f>Table1[[#This Row],[Ship Date]]-Table1[[#This Row],[Order Date]]</f>
        <v>4</v>
      </c>
      <c r="N9806">
        <v>11</v>
      </c>
      <c r="O9806" t="s">
        <v>35</v>
      </c>
      <c r="P9806" s="3">
        <v>34.176000000000002</v>
      </c>
      <c r="Q9806" s="3">
        <v>27.098094018981719</v>
      </c>
      <c r="R9806" s="3">
        <f>(Table1[[#This Row],[Selling Price]]-Table1[[#This Row],[Cost Price]])</f>
        <v>7.0779059810182829</v>
      </c>
      <c r="S9806" s="12">
        <f>(Table1[[#This Row],[Profit]]/Table1[[#This Row],[Selling Price]])</f>
        <v>0.20710164972548814</v>
      </c>
      <c r="T9806">
        <v>3</v>
      </c>
      <c r="U9806" s="2">
        <f>Table1[[#This Row],[Selling Price]]*Table1[[#This Row],[Quantity]]</f>
        <v>102.52800000000001</v>
      </c>
      <c r="V9806" s="4">
        <v>0.8</v>
      </c>
      <c r="W9806">
        <v>379</v>
      </c>
      <c r="X9806" t="s">
        <v>36</v>
      </c>
      <c r="Y9806" t="s">
        <v>68</v>
      </c>
      <c r="Z9806" s="2">
        <v>82.673798574074638</v>
      </c>
    </row>
    <row r="9807" spans="1:26" x14ac:dyDescent="0.35">
      <c r="A9807" t="s">
        <v>318</v>
      </c>
      <c r="B9807" t="s">
        <v>319</v>
      </c>
      <c r="C9807" t="s">
        <v>39</v>
      </c>
      <c r="D9807" t="s">
        <v>46</v>
      </c>
      <c r="E9807" t="s">
        <v>86</v>
      </c>
      <c r="F9807" t="s">
        <v>3708</v>
      </c>
      <c r="G9807" t="s">
        <v>3709</v>
      </c>
      <c r="H9807" t="s">
        <v>32</v>
      </c>
      <c r="I9807" t="s">
        <v>5645</v>
      </c>
      <c r="J9807" s="1">
        <v>41778</v>
      </c>
      <c r="K9807" s="1">
        <v>41782</v>
      </c>
      <c r="L9807" t="s">
        <v>60</v>
      </c>
      <c r="M9807">
        <f>Table1[[#This Row],[Ship Date]]-Table1[[#This Row],[Order Date]]</f>
        <v>4</v>
      </c>
      <c r="N9807">
        <v>5</v>
      </c>
      <c r="O9807" t="s">
        <v>51</v>
      </c>
      <c r="P9807" s="3">
        <v>57.42</v>
      </c>
      <c r="Q9807" s="3">
        <v>43.434584041330687</v>
      </c>
      <c r="R9807" s="3">
        <f>(Table1[[#This Row],[Selling Price]]-Table1[[#This Row],[Cost Price]])</f>
        <v>13.985415958669314</v>
      </c>
      <c r="S9807" s="12">
        <f>(Table1[[#This Row],[Profit]]/Table1[[#This Row],[Selling Price]])</f>
        <v>0.24356349631956312</v>
      </c>
      <c r="T9807">
        <v>9</v>
      </c>
      <c r="U9807" s="2">
        <f>Table1[[#This Row],[Selling Price]]*Table1[[#This Row],[Quantity]]</f>
        <v>516.78</v>
      </c>
      <c r="V9807" s="4">
        <v>0</v>
      </c>
      <c r="W9807">
        <v>109</v>
      </c>
      <c r="X9807" t="s">
        <v>36</v>
      </c>
      <c r="Y9807" t="s">
        <v>36</v>
      </c>
      <c r="Z9807" s="2">
        <v>17.784834108494429</v>
      </c>
    </row>
    <row r="9808" spans="1:26" x14ac:dyDescent="0.35">
      <c r="A9808" t="s">
        <v>318</v>
      </c>
      <c r="B9808" t="s">
        <v>319</v>
      </c>
      <c r="C9808" t="s">
        <v>39</v>
      </c>
      <c r="D9808" t="s">
        <v>46</v>
      </c>
      <c r="E9808" t="s">
        <v>75</v>
      </c>
      <c r="F9808" t="s">
        <v>2591</v>
      </c>
      <c r="G9808" t="s">
        <v>2592</v>
      </c>
      <c r="H9808" t="s">
        <v>32</v>
      </c>
      <c r="I9808" t="s">
        <v>5646</v>
      </c>
      <c r="J9808" s="1">
        <v>42765</v>
      </c>
      <c r="K9808" s="1">
        <v>42772</v>
      </c>
      <c r="L9808" t="s">
        <v>60</v>
      </c>
      <c r="M9808">
        <f>Table1[[#This Row],[Ship Date]]-Table1[[#This Row],[Order Date]]</f>
        <v>7</v>
      </c>
      <c r="N9808">
        <v>1</v>
      </c>
      <c r="O9808" t="s">
        <v>35</v>
      </c>
      <c r="P9808" s="3">
        <v>12.74</v>
      </c>
      <c r="Q9808" s="3">
        <v>10.50465128694074</v>
      </c>
      <c r="R9808" s="3">
        <f>(Table1[[#This Row],[Selling Price]]-Table1[[#This Row],[Cost Price]])</f>
        <v>2.2353487130592598</v>
      </c>
      <c r="S9808" s="12">
        <f>(Table1[[#This Row],[Profit]]/Table1[[#This Row],[Selling Price]])</f>
        <v>0.17545908265771271</v>
      </c>
      <c r="T9808">
        <v>7</v>
      </c>
      <c r="U9808" s="2">
        <f>Table1[[#This Row],[Selling Price]]*Table1[[#This Row],[Quantity]]</f>
        <v>89.18</v>
      </c>
      <c r="V9808" s="4">
        <v>0</v>
      </c>
      <c r="W9808">
        <v>263</v>
      </c>
      <c r="X9808" t="s">
        <v>68</v>
      </c>
      <c r="Y9808" t="s">
        <v>52</v>
      </c>
      <c r="Z9808" s="2">
        <v>5.398408160436432</v>
      </c>
    </row>
    <row r="9809" spans="1:26" x14ac:dyDescent="0.35">
      <c r="A9809" t="s">
        <v>318</v>
      </c>
      <c r="B9809" t="s">
        <v>319</v>
      </c>
      <c r="C9809" t="s">
        <v>39</v>
      </c>
      <c r="D9809" t="s">
        <v>46</v>
      </c>
      <c r="E9809" t="s">
        <v>102</v>
      </c>
      <c r="F9809" t="s">
        <v>3476</v>
      </c>
      <c r="G9809" t="s">
        <v>3477</v>
      </c>
      <c r="H9809" t="s">
        <v>32</v>
      </c>
      <c r="I9809" t="s">
        <v>5714</v>
      </c>
      <c r="J9809" s="1">
        <v>42453</v>
      </c>
      <c r="K9809" s="1">
        <v>42455</v>
      </c>
      <c r="L9809" t="s">
        <v>199</v>
      </c>
      <c r="M9809">
        <f>Table1[[#This Row],[Ship Date]]-Table1[[#This Row],[Order Date]]</f>
        <v>2</v>
      </c>
      <c r="N9809">
        <v>3</v>
      </c>
      <c r="O9809" t="s">
        <v>106</v>
      </c>
      <c r="P9809" s="3">
        <v>22.48</v>
      </c>
      <c r="Q9809" s="3">
        <v>15.490555590608739</v>
      </c>
      <c r="R9809" s="3">
        <f>(Table1[[#This Row],[Selling Price]]-Table1[[#This Row],[Cost Price]])</f>
        <v>6.9894444093912611</v>
      </c>
      <c r="S9809" s="12">
        <f>(Table1[[#This Row],[Profit]]/Table1[[#This Row],[Selling Price]])</f>
        <v>0.31091834561349024</v>
      </c>
      <c r="T9809">
        <v>1</v>
      </c>
      <c r="U9809" s="2">
        <f>Table1[[#This Row],[Selling Price]]*Table1[[#This Row],[Quantity]]</f>
        <v>22.48</v>
      </c>
      <c r="V9809" s="4">
        <v>0</v>
      </c>
      <c r="W9809">
        <v>240</v>
      </c>
      <c r="X9809" t="s">
        <v>36</v>
      </c>
      <c r="Y9809" t="s">
        <v>52</v>
      </c>
      <c r="Z9809" s="2">
        <v>16.21055853448609</v>
      </c>
    </row>
    <row r="9810" spans="1:26" x14ac:dyDescent="0.35">
      <c r="A9810" t="s">
        <v>318</v>
      </c>
      <c r="B9810" t="s">
        <v>319</v>
      </c>
      <c r="C9810" t="s">
        <v>45</v>
      </c>
      <c r="D9810" t="s">
        <v>46</v>
      </c>
      <c r="E9810" t="s">
        <v>91</v>
      </c>
      <c r="F9810" t="s">
        <v>4556</v>
      </c>
      <c r="G9810" t="s">
        <v>4557</v>
      </c>
      <c r="H9810" t="s">
        <v>32</v>
      </c>
      <c r="I9810" t="s">
        <v>5741</v>
      </c>
      <c r="J9810" s="1">
        <v>42999</v>
      </c>
      <c r="K9810" s="1">
        <v>43003</v>
      </c>
      <c r="L9810" t="s">
        <v>60</v>
      </c>
      <c r="M9810">
        <f>Table1[[#This Row],[Ship Date]]-Table1[[#This Row],[Order Date]]</f>
        <v>4</v>
      </c>
      <c r="N9810">
        <v>9</v>
      </c>
      <c r="O9810" t="s">
        <v>61</v>
      </c>
      <c r="P9810" s="3">
        <v>80.48</v>
      </c>
      <c r="Q9810" s="3">
        <v>60.647125813500679</v>
      </c>
      <c r="R9810" s="3">
        <f>(Table1[[#This Row],[Selling Price]]-Table1[[#This Row],[Cost Price]])</f>
        <v>19.832874186499325</v>
      </c>
      <c r="S9810" s="12">
        <f>(Table1[[#This Row],[Profit]]/Table1[[#This Row],[Selling Price]])</f>
        <v>0.24643233333125403</v>
      </c>
      <c r="T9810">
        <v>1</v>
      </c>
      <c r="U9810" s="2">
        <f>Table1[[#This Row],[Selling Price]]*Table1[[#This Row],[Quantity]]</f>
        <v>80.48</v>
      </c>
      <c r="V9810" s="4">
        <v>0</v>
      </c>
      <c r="W9810">
        <v>386</v>
      </c>
      <c r="X9810" t="s">
        <v>36</v>
      </c>
      <c r="Y9810" t="s">
        <v>68</v>
      </c>
      <c r="Z9810" s="2">
        <v>106.7471173086856</v>
      </c>
    </row>
    <row r="9811" spans="1:26" x14ac:dyDescent="0.35">
      <c r="A9811" t="s">
        <v>318</v>
      </c>
      <c r="B9811" t="s">
        <v>319</v>
      </c>
      <c r="C9811" t="s">
        <v>45</v>
      </c>
      <c r="D9811" t="s">
        <v>46</v>
      </c>
      <c r="E9811" t="s">
        <v>86</v>
      </c>
      <c r="F9811" t="s">
        <v>3682</v>
      </c>
      <c r="G9811" t="s">
        <v>3683</v>
      </c>
      <c r="H9811" t="s">
        <v>32</v>
      </c>
      <c r="I9811" t="s">
        <v>5762</v>
      </c>
      <c r="J9811" s="1">
        <v>42141</v>
      </c>
      <c r="K9811" s="1">
        <v>42145</v>
      </c>
      <c r="L9811" t="s">
        <v>60</v>
      </c>
      <c r="M9811">
        <f>Table1[[#This Row],[Ship Date]]-Table1[[#This Row],[Order Date]]</f>
        <v>4</v>
      </c>
      <c r="N9811">
        <v>5</v>
      </c>
      <c r="O9811" t="s">
        <v>51</v>
      </c>
      <c r="P9811" s="3">
        <v>33.28</v>
      </c>
      <c r="Q9811" s="3">
        <v>25.651665117467189</v>
      </c>
      <c r="R9811" s="3">
        <f>(Table1[[#This Row],[Selling Price]]-Table1[[#This Row],[Cost Price]])</f>
        <v>7.6283348825328119</v>
      </c>
      <c r="S9811" s="12">
        <f>(Table1[[#This Row],[Profit]]/Table1[[#This Row],[Selling Price]])</f>
        <v>0.2292167933453369</v>
      </c>
      <c r="T9811">
        <v>5</v>
      </c>
      <c r="U9811" s="2">
        <f>Table1[[#This Row],[Selling Price]]*Table1[[#This Row],[Quantity]]</f>
        <v>166.4</v>
      </c>
      <c r="V9811" s="4">
        <v>0.8</v>
      </c>
      <c r="W9811">
        <v>424</v>
      </c>
      <c r="X9811" t="s">
        <v>36</v>
      </c>
      <c r="Y9811" t="s">
        <v>68</v>
      </c>
      <c r="Z9811" s="2">
        <v>92.362243275774404</v>
      </c>
    </row>
    <row r="9812" spans="1:26" x14ac:dyDescent="0.35">
      <c r="A9812" t="s">
        <v>318</v>
      </c>
      <c r="B9812" t="s">
        <v>319</v>
      </c>
      <c r="C9812" t="s">
        <v>45</v>
      </c>
      <c r="D9812" t="s">
        <v>46</v>
      </c>
      <c r="E9812" t="s">
        <v>47</v>
      </c>
      <c r="F9812" t="s">
        <v>5816</v>
      </c>
      <c r="G9812" t="s">
        <v>5817</v>
      </c>
      <c r="H9812" t="s">
        <v>32</v>
      </c>
      <c r="I9812" t="s">
        <v>5815</v>
      </c>
      <c r="J9812" s="1">
        <v>42679</v>
      </c>
      <c r="K9812" s="1">
        <v>42684</v>
      </c>
      <c r="L9812" t="s">
        <v>60</v>
      </c>
      <c r="M9812">
        <f>Table1[[#This Row],[Ship Date]]-Table1[[#This Row],[Order Date]]</f>
        <v>5</v>
      </c>
      <c r="N9812">
        <v>11</v>
      </c>
      <c r="O9812" t="s">
        <v>35</v>
      </c>
      <c r="P9812" s="3">
        <v>51.75</v>
      </c>
      <c r="Q9812" s="3">
        <v>41.930387407149333</v>
      </c>
      <c r="R9812" s="3">
        <f>(Table1[[#This Row],[Selling Price]]-Table1[[#This Row],[Cost Price]])</f>
        <v>9.8196125928506675</v>
      </c>
      <c r="S9812" s="12">
        <f>(Table1[[#This Row],[Profit]]/Table1[[#This Row],[Selling Price]])</f>
        <v>0.18975096797779067</v>
      </c>
      <c r="T9812">
        <v>5</v>
      </c>
      <c r="U9812" s="2">
        <f>Table1[[#This Row],[Selling Price]]*Table1[[#This Row],[Quantity]]</f>
        <v>258.75</v>
      </c>
      <c r="V9812" s="4">
        <v>0</v>
      </c>
      <c r="W9812">
        <v>210</v>
      </c>
      <c r="X9812" t="s">
        <v>36</v>
      </c>
      <c r="Y9812" t="s">
        <v>52</v>
      </c>
      <c r="Z9812" s="2">
        <v>9.9093705652781026</v>
      </c>
    </row>
    <row r="9813" spans="1:26" x14ac:dyDescent="0.35">
      <c r="A9813" t="s">
        <v>318</v>
      </c>
      <c r="B9813" t="s">
        <v>319</v>
      </c>
      <c r="C9813" t="s">
        <v>27</v>
      </c>
      <c r="D9813" t="s">
        <v>46</v>
      </c>
      <c r="E9813" t="s">
        <v>178</v>
      </c>
      <c r="F9813" t="s">
        <v>1971</v>
      </c>
      <c r="G9813" t="s">
        <v>1972</v>
      </c>
      <c r="H9813" t="s">
        <v>32</v>
      </c>
      <c r="I9813" t="s">
        <v>5869</v>
      </c>
      <c r="J9813" s="1">
        <v>42174</v>
      </c>
      <c r="K9813" s="1">
        <v>42178</v>
      </c>
      <c r="L9813" t="s">
        <v>60</v>
      </c>
      <c r="M9813">
        <f>Table1[[#This Row],[Ship Date]]-Table1[[#This Row],[Order Date]]</f>
        <v>4</v>
      </c>
      <c r="N9813">
        <v>6</v>
      </c>
      <c r="O9813" t="s">
        <v>51</v>
      </c>
      <c r="P9813" s="3">
        <v>186.69</v>
      </c>
      <c r="Q9813" s="3">
        <v>151.1513599432723</v>
      </c>
      <c r="R9813" s="3">
        <f>(Table1[[#This Row],[Selling Price]]-Table1[[#This Row],[Cost Price]])</f>
        <v>35.538640056727701</v>
      </c>
      <c r="S9813" s="12">
        <f>(Table1[[#This Row],[Profit]]/Table1[[#This Row],[Selling Price]])</f>
        <v>0.19036177651040603</v>
      </c>
      <c r="T9813">
        <v>3</v>
      </c>
      <c r="U9813" s="2">
        <f>Table1[[#This Row],[Selling Price]]*Table1[[#This Row],[Quantity]]</f>
        <v>560.06999999999994</v>
      </c>
      <c r="V9813" s="4">
        <v>0</v>
      </c>
      <c r="W9813">
        <v>154</v>
      </c>
      <c r="X9813" t="s">
        <v>36</v>
      </c>
      <c r="Y9813" t="s">
        <v>68</v>
      </c>
      <c r="Z9813" s="2">
        <v>88.991075847525295</v>
      </c>
    </row>
    <row r="9814" spans="1:26" x14ac:dyDescent="0.35">
      <c r="A9814" t="s">
        <v>318</v>
      </c>
      <c r="B9814" t="s">
        <v>319</v>
      </c>
      <c r="C9814" t="s">
        <v>27</v>
      </c>
      <c r="D9814" t="s">
        <v>46</v>
      </c>
      <c r="E9814" t="s">
        <v>539</v>
      </c>
      <c r="F9814" t="s">
        <v>4957</v>
      </c>
      <c r="G9814" t="s">
        <v>4958</v>
      </c>
      <c r="H9814" t="s">
        <v>32</v>
      </c>
      <c r="I9814" t="s">
        <v>5894</v>
      </c>
      <c r="J9814" s="1">
        <v>42252</v>
      </c>
      <c r="K9814" s="1">
        <v>42258</v>
      </c>
      <c r="L9814" t="s">
        <v>60</v>
      </c>
      <c r="M9814">
        <f>Table1[[#This Row],[Ship Date]]-Table1[[#This Row],[Order Date]]</f>
        <v>6</v>
      </c>
      <c r="N9814">
        <v>9</v>
      </c>
      <c r="O9814" t="s">
        <v>61</v>
      </c>
      <c r="P9814" s="3">
        <v>69.12</v>
      </c>
      <c r="Q9814" s="3">
        <v>56.298432566978192</v>
      </c>
      <c r="R9814" s="3">
        <f>(Table1[[#This Row],[Selling Price]]-Table1[[#This Row],[Cost Price]])</f>
        <v>12.821567433021812</v>
      </c>
      <c r="S9814" s="12">
        <f>(Table1[[#This Row],[Profit]]/Table1[[#This Row],[Selling Price]])</f>
        <v>0.18549721401941277</v>
      </c>
      <c r="T9814">
        <v>9</v>
      </c>
      <c r="U9814" s="2">
        <f>Table1[[#This Row],[Selling Price]]*Table1[[#This Row],[Quantity]]</f>
        <v>622.08000000000004</v>
      </c>
      <c r="V9814" s="4">
        <v>0.2</v>
      </c>
      <c r="W9814">
        <v>398</v>
      </c>
      <c r="X9814" t="s">
        <v>68</v>
      </c>
      <c r="Y9814" t="s">
        <v>52</v>
      </c>
      <c r="Z9814" s="2">
        <v>24</v>
      </c>
    </row>
    <row r="9815" spans="1:26" x14ac:dyDescent="0.35">
      <c r="A9815" t="s">
        <v>318</v>
      </c>
      <c r="B9815" t="s">
        <v>319</v>
      </c>
      <c r="C9815" t="s">
        <v>45</v>
      </c>
      <c r="D9815" t="s">
        <v>46</v>
      </c>
      <c r="E9815" t="s">
        <v>86</v>
      </c>
      <c r="F9815" t="s">
        <v>3833</v>
      </c>
      <c r="G9815" t="s">
        <v>3834</v>
      </c>
      <c r="H9815" t="s">
        <v>32</v>
      </c>
      <c r="I9815" t="s">
        <v>5956</v>
      </c>
      <c r="J9815" s="1">
        <v>42149</v>
      </c>
      <c r="K9815" s="1">
        <v>42151</v>
      </c>
      <c r="L9815" t="s">
        <v>34</v>
      </c>
      <c r="M9815">
        <f>Table1[[#This Row],[Ship Date]]-Table1[[#This Row],[Order Date]]</f>
        <v>2</v>
      </c>
      <c r="N9815">
        <v>5</v>
      </c>
      <c r="O9815" t="s">
        <v>51</v>
      </c>
      <c r="P9815" s="3">
        <v>127.96</v>
      </c>
      <c r="Q9815" s="3">
        <v>101.3059903905021</v>
      </c>
      <c r="R9815" s="3">
        <f>(Table1[[#This Row],[Selling Price]]-Table1[[#This Row],[Cost Price]])</f>
        <v>26.654009609497891</v>
      </c>
      <c r="S9815" s="12">
        <f>(Table1[[#This Row],[Profit]]/Table1[[#This Row],[Selling Price]])</f>
        <v>0.20829954368160278</v>
      </c>
      <c r="T9815">
        <v>2</v>
      </c>
      <c r="U9815" s="2">
        <f>Table1[[#This Row],[Selling Price]]*Table1[[#This Row],[Quantity]]</f>
        <v>255.92</v>
      </c>
      <c r="V9815" s="4">
        <v>0</v>
      </c>
      <c r="W9815">
        <v>331</v>
      </c>
      <c r="X9815" t="s">
        <v>36</v>
      </c>
      <c r="Y9815" t="s">
        <v>36</v>
      </c>
      <c r="Z9815" s="2">
        <v>198.4457506595806</v>
      </c>
    </row>
    <row r="9816" spans="1:26" x14ac:dyDescent="0.35">
      <c r="A9816" t="s">
        <v>318</v>
      </c>
      <c r="B9816" t="s">
        <v>319</v>
      </c>
      <c r="C9816" t="s">
        <v>27</v>
      </c>
      <c r="D9816" t="s">
        <v>46</v>
      </c>
      <c r="E9816" t="s">
        <v>86</v>
      </c>
      <c r="F9816" t="s">
        <v>2068</v>
      </c>
      <c r="G9816" t="s">
        <v>2069</v>
      </c>
      <c r="H9816" t="s">
        <v>32</v>
      </c>
      <c r="I9816" t="s">
        <v>6072</v>
      </c>
      <c r="J9816" s="1">
        <v>42799</v>
      </c>
      <c r="K9816" s="1">
        <v>42799</v>
      </c>
      <c r="L9816" t="s">
        <v>1118</v>
      </c>
      <c r="M9816">
        <f>Table1[[#This Row],[Ship Date]]-Table1[[#This Row],[Order Date]]</f>
        <v>0</v>
      </c>
      <c r="N9816">
        <v>3</v>
      </c>
      <c r="O9816" t="s">
        <v>106</v>
      </c>
      <c r="P9816" s="3">
        <v>127.96</v>
      </c>
      <c r="Q9816" s="3">
        <v>91.504234911064913</v>
      </c>
      <c r="R9816" s="3">
        <f>(Table1[[#This Row],[Selling Price]]-Table1[[#This Row],[Cost Price]])</f>
        <v>36.455765088935081</v>
      </c>
      <c r="S9816" s="12">
        <f>(Table1[[#This Row],[Profit]]/Table1[[#This Row],[Selling Price]])</f>
        <v>0.28489969591227793</v>
      </c>
      <c r="T9816">
        <v>2</v>
      </c>
      <c r="U9816" s="2">
        <f>Table1[[#This Row],[Selling Price]]*Table1[[#This Row],[Quantity]]</f>
        <v>255.92</v>
      </c>
      <c r="V9816" s="4">
        <v>0</v>
      </c>
      <c r="W9816">
        <v>495</v>
      </c>
      <c r="X9816" t="s">
        <v>36</v>
      </c>
      <c r="Y9816" t="s">
        <v>36</v>
      </c>
      <c r="Z9816" s="2">
        <v>175.5831825204225</v>
      </c>
    </row>
    <row r="9817" spans="1:26" x14ac:dyDescent="0.35">
      <c r="A9817" t="s">
        <v>318</v>
      </c>
      <c r="B9817" t="s">
        <v>319</v>
      </c>
      <c r="C9817" t="s">
        <v>39</v>
      </c>
      <c r="D9817" t="s">
        <v>46</v>
      </c>
      <c r="E9817" t="s">
        <v>102</v>
      </c>
      <c r="F9817" t="s">
        <v>6082</v>
      </c>
      <c r="G9817" t="s">
        <v>6083</v>
      </c>
      <c r="H9817" t="s">
        <v>32</v>
      </c>
      <c r="I9817" t="s">
        <v>6081</v>
      </c>
      <c r="J9817" s="1">
        <v>42769</v>
      </c>
      <c r="K9817" s="1">
        <v>42774</v>
      </c>
      <c r="L9817" t="s">
        <v>60</v>
      </c>
      <c r="M9817">
        <f>Table1[[#This Row],[Ship Date]]-Table1[[#This Row],[Order Date]]</f>
        <v>5</v>
      </c>
      <c r="N9817">
        <v>2</v>
      </c>
      <c r="O9817" t="s">
        <v>106</v>
      </c>
      <c r="P9817" s="3">
        <v>115.29600000000001</v>
      </c>
      <c r="Q9817" s="3">
        <v>89.689293095496552</v>
      </c>
      <c r="R9817" s="3">
        <f>(Table1[[#This Row],[Selling Price]]-Table1[[#This Row],[Cost Price]])</f>
        <v>25.606706904503454</v>
      </c>
      <c r="S9817" s="12">
        <f>(Table1[[#This Row],[Profit]]/Table1[[#This Row],[Selling Price]])</f>
        <v>0.22209536241069466</v>
      </c>
      <c r="T9817">
        <v>3</v>
      </c>
      <c r="U9817" s="2">
        <f>Table1[[#This Row],[Selling Price]]*Table1[[#This Row],[Quantity]]</f>
        <v>345.88800000000003</v>
      </c>
      <c r="V9817" s="4">
        <v>0.2</v>
      </c>
      <c r="W9817">
        <v>234</v>
      </c>
      <c r="X9817" t="s">
        <v>36</v>
      </c>
      <c r="Y9817" t="s">
        <v>52</v>
      </c>
      <c r="Z9817" s="2">
        <v>11.09436277274785</v>
      </c>
    </row>
    <row r="9818" spans="1:26" x14ac:dyDescent="0.35">
      <c r="A9818" t="s">
        <v>318</v>
      </c>
      <c r="B9818" t="s">
        <v>319</v>
      </c>
      <c r="C9818" t="s">
        <v>27</v>
      </c>
      <c r="D9818" t="s">
        <v>46</v>
      </c>
      <c r="E9818" t="s">
        <v>86</v>
      </c>
      <c r="F9818" t="s">
        <v>4459</v>
      </c>
      <c r="G9818" t="s">
        <v>4460</v>
      </c>
      <c r="H9818" t="s">
        <v>32</v>
      </c>
      <c r="I9818" t="s">
        <v>6180</v>
      </c>
      <c r="J9818" s="1">
        <v>42749</v>
      </c>
      <c r="K9818" s="1">
        <v>42753</v>
      </c>
      <c r="L9818" t="s">
        <v>60</v>
      </c>
      <c r="M9818">
        <f>Table1[[#This Row],[Ship Date]]-Table1[[#This Row],[Order Date]]</f>
        <v>4</v>
      </c>
      <c r="N9818">
        <v>1</v>
      </c>
      <c r="O9818" t="s">
        <v>35</v>
      </c>
      <c r="P9818" s="3">
        <v>5.97</v>
      </c>
      <c r="Q9818" s="3">
        <v>4.6792665595981378</v>
      </c>
      <c r="R9818" s="3">
        <f>(Table1[[#This Row],[Selling Price]]-Table1[[#This Row],[Cost Price]])</f>
        <v>1.290733440401862</v>
      </c>
      <c r="S9818" s="12">
        <f>(Table1[[#This Row],[Profit]]/Table1[[#This Row],[Selling Price]])</f>
        <v>0.21620325634872062</v>
      </c>
      <c r="T9818">
        <v>5</v>
      </c>
      <c r="U9818" s="2">
        <f>Table1[[#This Row],[Selling Price]]*Table1[[#This Row],[Quantity]]</f>
        <v>29.849999999999998</v>
      </c>
      <c r="V9818" s="4">
        <v>0.7</v>
      </c>
      <c r="W9818">
        <v>433</v>
      </c>
      <c r="X9818" t="s">
        <v>36</v>
      </c>
      <c r="Y9818" t="s">
        <v>52</v>
      </c>
      <c r="Z9818" s="2">
        <v>7.0840592748454467</v>
      </c>
    </row>
    <row r="9819" spans="1:26" x14ac:dyDescent="0.35">
      <c r="A9819" t="s">
        <v>318</v>
      </c>
      <c r="B9819" t="s">
        <v>319</v>
      </c>
      <c r="C9819" t="s">
        <v>39</v>
      </c>
      <c r="D9819" t="s">
        <v>46</v>
      </c>
      <c r="E9819" t="s">
        <v>65</v>
      </c>
      <c r="F9819" t="s">
        <v>3685</v>
      </c>
      <c r="G9819" t="s">
        <v>3686</v>
      </c>
      <c r="H9819" t="s">
        <v>32</v>
      </c>
      <c r="I9819" t="s">
        <v>6246</v>
      </c>
      <c r="J9819" s="1">
        <v>42317</v>
      </c>
      <c r="K9819" s="1">
        <v>42322</v>
      </c>
      <c r="L9819" t="s">
        <v>60</v>
      </c>
      <c r="M9819">
        <f>Table1[[#This Row],[Ship Date]]-Table1[[#This Row],[Order Date]]</f>
        <v>5</v>
      </c>
      <c r="N9819">
        <v>11</v>
      </c>
      <c r="O9819" t="s">
        <v>35</v>
      </c>
      <c r="P9819" s="3">
        <v>17.940000000000001</v>
      </c>
      <c r="Q9819" s="3">
        <v>14.46837926876219</v>
      </c>
      <c r="R9819" s="3">
        <f>(Table1[[#This Row],[Selling Price]]-Table1[[#This Row],[Cost Price]])</f>
        <v>3.4716207312378113</v>
      </c>
      <c r="S9819" s="12">
        <f>(Table1[[#This Row],[Profit]]/Table1[[#This Row],[Selling Price]])</f>
        <v>0.19351286127301065</v>
      </c>
      <c r="T9819">
        <v>3</v>
      </c>
      <c r="U9819" s="2">
        <f>Table1[[#This Row],[Selling Price]]*Table1[[#This Row],[Quantity]]</f>
        <v>53.820000000000007</v>
      </c>
      <c r="V9819" s="4">
        <v>0</v>
      </c>
      <c r="W9819">
        <v>270</v>
      </c>
      <c r="X9819" t="s">
        <v>36</v>
      </c>
      <c r="Y9819" t="s">
        <v>52</v>
      </c>
      <c r="Z9819" s="2">
        <v>9.5131149022208863</v>
      </c>
    </row>
    <row r="9820" spans="1:26" x14ac:dyDescent="0.35">
      <c r="A9820" t="s">
        <v>318</v>
      </c>
      <c r="B9820" t="s">
        <v>319</v>
      </c>
      <c r="C9820" t="s">
        <v>45</v>
      </c>
      <c r="D9820" t="s">
        <v>46</v>
      </c>
      <c r="E9820" t="s">
        <v>102</v>
      </c>
      <c r="F9820" t="s">
        <v>5693</v>
      </c>
      <c r="G9820" t="s">
        <v>5694</v>
      </c>
      <c r="H9820" t="s">
        <v>32</v>
      </c>
      <c r="I9820" t="s">
        <v>6358</v>
      </c>
      <c r="J9820" s="1">
        <v>41971</v>
      </c>
      <c r="K9820" s="1">
        <v>41974</v>
      </c>
      <c r="L9820" t="s">
        <v>34</v>
      </c>
      <c r="M9820">
        <f>Table1[[#This Row],[Ship Date]]-Table1[[#This Row],[Order Date]]</f>
        <v>3</v>
      </c>
      <c r="N9820">
        <v>11</v>
      </c>
      <c r="O9820" t="s">
        <v>35</v>
      </c>
      <c r="P9820" s="3">
        <v>85.96</v>
      </c>
      <c r="Q9820" s="3">
        <v>71.854542039750612</v>
      </c>
      <c r="R9820" s="3">
        <f>(Table1[[#This Row],[Selling Price]]-Table1[[#This Row],[Cost Price]])</f>
        <v>14.105457960249382</v>
      </c>
      <c r="S9820" s="12">
        <f>(Table1[[#This Row],[Profit]]/Table1[[#This Row],[Selling Price]])</f>
        <v>0.16409327547986718</v>
      </c>
      <c r="T9820">
        <v>7</v>
      </c>
      <c r="U9820" s="2">
        <f>Table1[[#This Row],[Selling Price]]*Table1[[#This Row],[Quantity]]</f>
        <v>601.71999999999991</v>
      </c>
      <c r="V9820" s="4">
        <v>0</v>
      </c>
      <c r="W9820">
        <v>190</v>
      </c>
      <c r="X9820" t="s">
        <v>36</v>
      </c>
      <c r="Y9820" t="s">
        <v>52</v>
      </c>
      <c r="Z9820" s="2">
        <v>23.62105162773241</v>
      </c>
    </row>
    <row r="9821" spans="1:26" x14ac:dyDescent="0.35">
      <c r="A9821" t="s">
        <v>318</v>
      </c>
      <c r="B9821" t="s">
        <v>319</v>
      </c>
      <c r="C9821" t="s">
        <v>27</v>
      </c>
      <c r="D9821" t="s">
        <v>46</v>
      </c>
      <c r="E9821" t="s">
        <v>75</v>
      </c>
      <c r="F9821" t="s">
        <v>3836</v>
      </c>
      <c r="G9821" t="s">
        <v>3837</v>
      </c>
      <c r="H9821" t="s">
        <v>32</v>
      </c>
      <c r="I9821" t="s">
        <v>6465</v>
      </c>
      <c r="J9821" s="1">
        <v>41856</v>
      </c>
      <c r="K9821" s="1">
        <v>41862</v>
      </c>
      <c r="L9821" t="s">
        <v>60</v>
      </c>
      <c r="M9821">
        <f>Table1[[#This Row],[Ship Date]]-Table1[[#This Row],[Order Date]]</f>
        <v>6</v>
      </c>
      <c r="N9821">
        <v>8</v>
      </c>
      <c r="O9821" t="s">
        <v>61</v>
      </c>
      <c r="P9821" s="3">
        <v>45.98</v>
      </c>
      <c r="Q9821" s="3">
        <v>32.063352650206603</v>
      </c>
      <c r="R9821" s="3">
        <f>(Table1[[#This Row],[Selling Price]]-Table1[[#This Row],[Cost Price]])</f>
        <v>13.916647349793394</v>
      </c>
      <c r="S9821" s="12">
        <f>(Table1[[#This Row],[Profit]]/Table1[[#This Row],[Selling Price]])</f>
        <v>0.30266740647658535</v>
      </c>
      <c r="T9821">
        <v>2</v>
      </c>
      <c r="U9821" s="2">
        <f>Table1[[#This Row],[Selling Price]]*Table1[[#This Row],[Quantity]]</f>
        <v>91.96</v>
      </c>
      <c r="V9821" s="4">
        <v>0</v>
      </c>
      <c r="W9821">
        <v>186</v>
      </c>
      <c r="X9821" t="s">
        <v>68</v>
      </c>
      <c r="Y9821" t="s">
        <v>68</v>
      </c>
      <c r="Z9821" s="2">
        <v>36.384984645029711</v>
      </c>
    </row>
    <row r="9822" spans="1:26" x14ac:dyDescent="0.35">
      <c r="A9822" t="s">
        <v>318</v>
      </c>
      <c r="B9822" t="s">
        <v>319</v>
      </c>
      <c r="C9822" t="s">
        <v>27</v>
      </c>
      <c r="D9822" t="s">
        <v>46</v>
      </c>
      <c r="E9822" t="s">
        <v>47</v>
      </c>
      <c r="F9822" t="s">
        <v>1988</v>
      </c>
      <c r="G9822" t="s">
        <v>1989</v>
      </c>
      <c r="H9822" t="s">
        <v>32</v>
      </c>
      <c r="I9822" t="s">
        <v>6487</v>
      </c>
      <c r="J9822" s="1">
        <v>41962</v>
      </c>
      <c r="K9822" s="1">
        <v>41968</v>
      </c>
      <c r="L9822" t="s">
        <v>60</v>
      </c>
      <c r="M9822">
        <f>Table1[[#This Row],[Ship Date]]-Table1[[#This Row],[Order Date]]</f>
        <v>6</v>
      </c>
      <c r="N9822">
        <v>11</v>
      </c>
      <c r="O9822" t="s">
        <v>35</v>
      </c>
      <c r="P9822" s="3">
        <v>9.9600000000000009</v>
      </c>
      <c r="Q9822" s="3">
        <v>7.0360263492369679</v>
      </c>
      <c r="R9822" s="3">
        <f>(Table1[[#This Row],[Selling Price]]-Table1[[#This Row],[Cost Price]])</f>
        <v>2.9239736507630329</v>
      </c>
      <c r="S9822" s="12">
        <f>(Table1[[#This Row],[Profit]]/Table1[[#This Row],[Selling Price]])</f>
        <v>0.2935716516830354</v>
      </c>
      <c r="T9822">
        <v>2</v>
      </c>
      <c r="U9822" s="2">
        <f>Table1[[#This Row],[Selling Price]]*Table1[[#This Row],[Quantity]]</f>
        <v>19.920000000000002</v>
      </c>
      <c r="V9822" s="4">
        <v>0</v>
      </c>
      <c r="W9822">
        <v>176</v>
      </c>
      <c r="X9822" t="s">
        <v>68</v>
      </c>
      <c r="Y9822" t="s">
        <v>52</v>
      </c>
      <c r="Z9822" s="2">
        <v>9.2735521173241509</v>
      </c>
    </row>
    <row r="9823" spans="1:26" x14ac:dyDescent="0.35">
      <c r="A9823" t="s">
        <v>318</v>
      </c>
      <c r="B9823" t="s">
        <v>319</v>
      </c>
      <c r="C9823" t="s">
        <v>39</v>
      </c>
      <c r="D9823" t="s">
        <v>46</v>
      </c>
      <c r="E9823" t="s">
        <v>86</v>
      </c>
      <c r="F9823" t="s">
        <v>1615</v>
      </c>
      <c r="G9823" t="s">
        <v>1616</v>
      </c>
      <c r="H9823" t="s">
        <v>32</v>
      </c>
      <c r="I9823" t="s">
        <v>6491</v>
      </c>
      <c r="J9823" s="1">
        <v>42640</v>
      </c>
      <c r="K9823" s="1">
        <v>42645</v>
      </c>
      <c r="L9823" t="s">
        <v>60</v>
      </c>
      <c r="M9823">
        <f>Table1[[#This Row],[Ship Date]]-Table1[[#This Row],[Order Date]]</f>
        <v>5</v>
      </c>
      <c r="N9823">
        <v>9</v>
      </c>
      <c r="O9823" t="s">
        <v>61</v>
      </c>
      <c r="P9823" s="3">
        <v>2.907</v>
      </c>
      <c r="Q9823" s="3">
        <v>1.9699231755517981</v>
      </c>
      <c r="R9823" s="3">
        <f>(Table1[[#This Row],[Selling Price]]-Table1[[#This Row],[Cost Price]])</f>
        <v>0.93707682444820195</v>
      </c>
      <c r="S9823" s="12">
        <f>(Table1[[#This Row],[Profit]]/Table1[[#This Row],[Selling Price]])</f>
        <v>0.32235184879539108</v>
      </c>
      <c r="T9823">
        <v>3</v>
      </c>
      <c r="U9823" s="2">
        <f>Table1[[#This Row],[Selling Price]]*Table1[[#This Row],[Quantity]]</f>
        <v>8.7210000000000001</v>
      </c>
      <c r="V9823" s="4">
        <v>0.7</v>
      </c>
      <c r="W9823">
        <v>161</v>
      </c>
      <c r="X9823" t="s">
        <v>36</v>
      </c>
      <c r="Y9823" t="s">
        <v>52</v>
      </c>
      <c r="Z9823" s="2">
        <v>6.1648653096166086</v>
      </c>
    </row>
    <row r="9824" spans="1:26" x14ac:dyDescent="0.35">
      <c r="A9824" t="s">
        <v>318</v>
      </c>
      <c r="B9824" t="s">
        <v>319</v>
      </c>
      <c r="C9824" t="s">
        <v>27</v>
      </c>
      <c r="D9824" t="s">
        <v>46</v>
      </c>
      <c r="E9824" t="s">
        <v>86</v>
      </c>
      <c r="F9824" t="s">
        <v>1893</v>
      </c>
      <c r="G9824" t="s">
        <v>1894</v>
      </c>
      <c r="H9824" t="s">
        <v>32</v>
      </c>
      <c r="I9824" t="s">
        <v>6508</v>
      </c>
      <c r="J9824" s="1">
        <v>42733</v>
      </c>
      <c r="K9824" s="1">
        <v>42737</v>
      </c>
      <c r="L9824" t="s">
        <v>60</v>
      </c>
      <c r="M9824">
        <f>Table1[[#This Row],[Ship Date]]-Table1[[#This Row],[Order Date]]</f>
        <v>4</v>
      </c>
      <c r="N9824">
        <v>12</v>
      </c>
      <c r="O9824" t="s">
        <v>35</v>
      </c>
      <c r="P9824" s="3">
        <v>11.231999999999999</v>
      </c>
      <c r="Q9824" s="3">
        <v>7.9834299874093011</v>
      </c>
      <c r="R9824" s="3">
        <f>(Table1[[#This Row],[Selling Price]]-Table1[[#This Row],[Cost Price]])</f>
        <v>3.2485700125906982</v>
      </c>
      <c r="S9824" s="12">
        <f>(Table1[[#This Row],[Profit]]/Table1[[#This Row],[Selling Price]])</f>
        <v>0.28922453815800375</v>
      </c>
      <c r="T9824">
        <v>3</v>
      </c>
      <c r="U9824" s="2">
        <f>Table1[[#This Row],[Selling Price]]*Table1[[#This Row],[Quantity]]</f>
        <v>33.695999999999998</v>
      </c>
      <c r="V9824" s="4">
        <v>0.2</v>
      </c>
      <c r="W9824">
        <v>431</v>
      </c>
      <c r="X9824" t="s">
        <v>36</v>
      </c>
      <c r="Y9824" t="s">
        <v>52</v>
      </c>
      <c r="Z9824" s="2">
        <v>5.9356191637556108</v>
      </c>
    </row>
    <row r="9825" spans="1:26" x14ac:dyDescent="0.35">
      <c r="A9825" t="s">
        <v>318</v>
      </c>
      <c r="B9825" t="s">
        <v>319</v>
      </c>
      <c r="C9825" t="s">
        <v>64</v>
      </c>
      <c r="D9825" t="s">
        <v>46</v>
      </c>
      <c r="E9825" t="s">
        <v>86</v>
      </c>
      <c r="F9825" t="s">
        <v>1438</v>
      </c>
      <c r="G9825" t="s">
        <v>1439</v>
      </c>
      <c r="H9825" t="s">
        <v>32</v>
      </c>
      <c r="I9825" t="s">
        <v>6677</v>
      </c>
      <c r="J9825" s="1">
        <v>42722</v>
      </c>
      <c r="K9825" s="1">
        <v>42725</v>
      </c>
      <c r="L9825" t="s">
        <v>199</v>
      </c>
      <c r="M9825">
        <f>Table1[[#This Row],[Ship Date]]-Table1[[#This Row],[Order Date]]</f>
        <v>3</v>
      </c>
      <c r="N9825">
        <v>12</v>
      </c>
      <c r="O9825" t="s">
        <v>35</v>
      </c>
      <c r="P9825" s="3">
        <v>45.24</v>
      </c>
      <c r="Q9825" s="3">
        <v>38.210029571849446</v>
      </c>
      <c r="R9825" s="3">
        <f>(Table1[[#This Row],[Selling Price]]-Table1[[#This Row],[Cost Price]])</f>
        <v>7.0299704281505555</v>
      </c>
      <c r="S9825" s="12">
        <f>(Table1[[#This Row],[Profit]]/Table1[[#This Row],[Selling Price]])</f>
        <v>0.15539280345160378</v>
      </c>
      <c r="T9825">
        <v>4</v>
      </c>
      <c r="U9825" s="2">
        <f>Table1[[#This Row],[Selling Price]]*Table1[[#This Row],[Quantity]]</f>
        <v>180.96</v>
      </c>
      <c r="V9825" s="4">
        <v>0.7</v>
      </c>
      <c r="W9825">
        <v>230</v>
      </c>
      <c r="X9825" t="s">
        <v>36</v>
      </c>
      <c r="Y9825" t="s">
        <v>68</v>
      </c>
      <c r="Z9825" s="2">
        <v>52.512484385749993</v>
      </c>
    </row>
    <row r="9826" spans="1:26" x14ac:dyDescent="0.35">
      <c r="A9826" t="s">
        <v>318</v>
      </c>
      <c r="B9826" t="s">
        <v>319</v>
      </c>
      <c r="C9826" t="s">
        <v>45</v>
      </c>
      <c r="D9826" t="s">
        <v>46</v>
      </c>
      <c r="E9826" t="s">
        <v>102</v>
      </c>
      <c r="F9826" t="s">
        <v>1660</v>
      </c>
      <c r="G9826" t="s">
        <v>1661</v>
      </c>
      <c r="H9826" t="s">
        <v>32</v>
      </c>
      <c r="I9826" t="s">
        <v>6684</v>
      </c>
      <c r="J9826" s="1">
        <v>43035</v>
      </c>
      <c r="K9826" s="1">
        <v>43042</v>
      </c>
      <c r="L9826" t="s">
        <v>60</v>
      </c>
      <c r="M9826">
        <f>Table1[[#This Row],[Ship Date]]-Table1[[#This Row],[Order Date]]</f>
        <v>7</v>
      </c>
      <c r="N9826">
        <v>10</v>
      </c>
      <c r="O9826" t="s">
        <v>61</v>
      </c>
      <c r="P9826" s="3">
        <v>8.4480000000000004</v>
      </c>
      <c r="Q9826" s="3">
        <v>6.8240340872156846</v>
      </c>
      <c r="R9826" s="3">
        <f>(Table1[[#This Row],[Selling Price]]-Table1[[#This Row],[Cost Price]])</f>
        <v>1.6239659127843158</v>
      </c>
      <c r="S9826" s="12">
        <f>(Table1[[#This Row],[Profit]]/Table1[[#This Row],[Selling Price]])</f>
        <v>0.19223081353981009</v>
      </c>
      <c r="T9826">
        <v>2</v>
      </c>
      <c r="U9826" s="2">
        <f>Table1[[#This Row],[Selling Price]]*Table1[[#This Row],[Quantity]]</f>
        <v>16.896000000000001</v>
      </c>
      <c r="V9826" s="4">
        <v>0.2</v>
      </c>
      <c r="W9826">
        <v>240</v>
      </c>
      <c r="X9826" t="s">
        <v>68</v>
      </c>
      <c r="Y9826" t="s">
        <v>52</v>
      </c>
      <c r="Z9826" s="2">
        <v>1.1567900414509109</v>
      </c>
    </row>
    <row r="9827" spans="1:26" x14ac:dyDescent="0.35">
      <c r="A9827" t="s">
        <v>318</v>
      </c>
      <c r="B9827" t="s">
        <v>319</v>
      </c>
      <c r="C9827" t="s">
        <v>55</v>
      </c>
      <c r="D9827" t="s">
        <v>46</v>
      </c>
      <c r="E9827" t="s">
        <v>178</v>
      </c>
      <c r="F9827" t="s">
        <v>1935</v>
      </c>
      <c r="G9827" t="s">
        <v>1936</v>
      </c>
      <c r="H9827" t="s">
        <v>32</v>
      </c>
      <c r="I9827" t="s">
        <v>6699</v>
      </c>
      <c r="J9827" s="1">
        <v>42698</v>
      </c>
      <c r="K9827" s="1">
        <v>42700</v>
      </c>
      <c r="L9827" t="s">
        <v>199</v>
      </c>
      <c r="M9827">
        <f>Table1[[#This Row],[Ship Date]]-Table1[[#This Row],[Order Date]]</f>
        <v>2</v>
      </c>
      <c r="N9827">
        <v>11</v>
      </c>
      <c r="O9827" t="s">
        <v>35</v>
      </c>
      <c r="P9827" s="3">
        <v>40.752000000000002</v>
      </c>
      <c r="Q9827" s="3">
        <v>32.460749104419449</v>
      </c>
      <c r="R9827" s="3">
        <f>(Table1[[#This Row],[Selling Price]]-Table1[[#This Row],[Cost Price]])</f>
        <v>8.2912508955805535</v>
      </c>
      <c r="S9827" s="12">
        <f>(Table1[[#This Row],[Profit]]/Table1[[#This Row],[Selling Price]])</f>
        <v>0.20345629406116394</v>
      </c>
      <c r="T9827">
        <v>3</v>
      </c>
      <c r="U9827" s="2">
        <f>Table1[[#This Row],[Selling Price]]*Table1[[#This Row],[Quantity]]</f>
        <v>122.256</v>
      </c>
      <c r="V9827" s="4">
        <v>0.2</v>
      </c>
      <c r="W9827">
        <v>311</v>
      </c>
      <c r="X9827" t="s">
        <v>36</v>
      </c>
      <c r="Y9827" t="s">
        <v>52</v>
      </c>
      <c r="Z9827" s="2">
        <v>32.091750790506893</v>
      </c>
    </row>
    <row r="9828" spans="1:26" x14ac:dyDescent="0.35">
      <c r="A9828" t="s">
        <v>318</v>
      </c>
      <c r="B9828" t="s">
        <v>319</v>
      </c>
      <c r="C9828" t="s">
        <v>45</v>
      </c>
      <c r="D9828" t="s">
        <v>46</v>
      </c>
      <c r="E9828" t="s">
        <v>178</v>
      </c>
      <c r="F9828" t="s">
        <v>2386</v>
      </c>
      <c r="G9828" t="s">
        <v>2387</v>
      </c>
      <c r="H9828" t="s">
        <v>32</v>
      </c>
      <c r="I9828" t="s">
        <v>6749</v>
      </c>
      <c r="J9828" s="1">
        <v>42350</v>
      </c>
      <c r="K9828" s="1">
        <v>42354</v>
      </c>
      <c r="L9828" t="s">
        <v>34</v>
      </c>
      <c r="M9828">
        <f>Table1[[#This Row],[Ship Date]]-Table1[[#This Row],[Order Date]]</f>
        <v>4</v>
      </c>
      <c r="N9828">
        <v>12</v>
      </c>
      <c r="O9828" t="s">
        <v>35</v>
      </c>
      <c r="P9828" s="3">
        <v>15.52</v>
      </c>
      <c r="Q9828" s="3">
        <v>11.610950858698279</v>
      </c>
      <c r="R9828" s="3">
        <f>(Table1[[#This Row],[Selling Price]]-Table1[[#This Row],[Cost Price]])</f>
        <v>3.9090491413017201</v>
      </c>
      <c r="S9828" s="12">
        <f>(Table1[[#This Row],[Profit]]/Table1[[#This Row],[Selling Price]])</f>
        <v>0.25187172302201805</v>
      </c>
      <c r="T9828">
        <v>4</v>
      </c>
      <c r="U9828" s="2">
        <f>Table1[[#This Row],[Selling Price]]*Table1[[#This Row],[Quantity]]</f>
        <v>62.08</v>
      </c>
      <c r="V9828" s="4">
        <v>0</v>
      </c>
      <c r="W9828">
        <v>278</v>
      </c>
      <c r="X9828" t="s">
        <v>36</v>
      </c>
      <c r="Y9828" t="s">
        <v>52</v>
      </c>
      <c r="Z9828" s="2">
        <v>6.8351167753984514</v>
      </c>
    </row>
    <row r="9829" spans="1:26" x14ac:dyDescent="0.35">
      <c r="A9829" t="s">
        <v>318</v>
      </c>
      <c r="B9829" t="s">
        <v>319</v>
      </c>
      <c r="C9829" t="s">
        <v>55</v>
      </c>
      <c r="D9829" t="s">
        <v>46</v>
      </c>
      <c r="E9829" t="s">
        <v>102</v>
      </c>
      <c r="F9829" t="s">
        <v>2491</v>
      </c>
      <c r="G9829" t="s">
        <v>192</v>
      </c>
      <c r="H9829" t="s">
        <v>32</v>
      </c>
      <c r="I9829" t="s">
        <v>6761</v>
      </c>
      <c r="J9829" s="1">
        <v>42085</v>
      </c>
      <c r="K9829" s="1">
        <v>42089</v>
      </c>
      <c r="L9829" t="s">
        <v>60</v>
      </c>
      <c r="M9829">
        <f>Table1[[#This Row],[Ship Date]]-Table1[[#This Row],[Order Date]]</f>
        <v>4</v>
      </c>
      <c r="N9829">
        <v>3</v>
      </c>
      <c r="O9829" t="s">
        <v>106</v>
      </c>
      <c r="P9829" s="3">
        <v>105.52</v>
      </c>
      <c r="Q9829" s="3">
        <v>84.951121574899659</v>
      </c>
      <c r="R9829" s="3">
        <f>(Table1[[#This Row],[Selling Price]]-Table1[[#This Row],[Cost Price]])</f>
        <v>20.568878425100337</v>
      </c>
      <c r="S9829" s="12">
        <f>(Table1[[#This Row],[Profit]]/Table1[[#This Row],[Selling Price]])</f>
        <v>0.1949287189641806</v>
      </c>
      <c r="T9829">
        <v>4</v>
      </c>
      <c r="U9829" s="2">
        <f>Table1[[#This Row],[Selling Price]]*Table1[[#This Row],[Quantity]]</f>
        <v>422.08</v>
      </c>
      <c r="V9829" s="4">
        <v>0</v>
      </c>
      <c r="W9829">
        <v>115</v>
      </c>
      <c r="X9829" t="s">
        <v>36</v>
      </c>
      <c r="Y9829" t="s">
        <v>36</v>
      </c>
      <c r="Z9829" s="2">
        <v>29.21716500050384</v>
      </c>
    </row>
    <row r="9830" spans="1:26" x14ac:dyDescent="0.35">
      <c r="A9830" t="s">
        <v>318</v>
      </c>
      <c r="B9830" t="s">
        <v>319</v>
      </c>
      <c r="C9830" t="s">
        <v>45</v>
      </c>
      <c r="D9830" t="s">
        <v>46</v>
      </c>
      <c r="E9830" t="s">
        <v>91</v>
      </c>
      <c r="F9830" t="s">
        <v>3155</v>
      </c>
      <c r="G9830" t="s">
        <v>3156</v>
      </c>
      <c r="H9830" t="s">
        <v>32</v>
      </c>
      <c r="I9830" t="s">
        <v>6767</v>
      </c>
      <c r="J9830" s="1">
        <v>42867</v>
      </c>
      <c r="K9830" s="1">
        <v>42873</v>
      </c>
      <c r="L9830" t="s">
        <v>60</v>
      </c>
      <c r="M9830">
        <f>Table1[[#This Row],[Ship Date]]-Table1[[#This Row],[Order Date]]</f>
        <v>6</v>
      </c>
      <c r="N9830">
        <v>5</v>
      </c>
      <c r="O9830" t="s">
        <v>51</v>
      </c>
      <c r="P9830" s="3">
        <v>7.77</v>
      </c>
      <c r="Q9830" s="3">
        <v>5.639456910084129</v>
      </c>
      <c r="R9830" s="3">
        <f>(Table1[[#This Row],[Selling Price]]-Table1[[#This Row],[Cost Price]])</f>
        <v>2.1305430899158706</v>
      </c>
      <c r="S9830" s="12">
        <f>(Table1[[#This Row],[Profit]]/Table1[[#This Row],[Selling Price]])</f>
        <v>0.27420116987334242</v>
      </c>
      <c r="T9830">
        <v>1</v>
      </c>
      <c r="U9830" s="2">
        <f>Table1[[#This Row],[Selling Price]]*Table1[[#This Row],[Quantity]]</f>
        <v>7.77</v>
      </c>
      <c r="V9830" s="4">
        <v>0</v>
      </c>
      <c r="W9830">
        <v>337</v>
      </c>
      <c r="X9830" t="s">
        <v>68</v>
      </c>
      <c r="Y9830" t="s">
        <v>52</v>
      </c>
      <c r="Z9830" s="2">
        <v>17.368455803553751</v>
      </c>
    </row>
    <row r="9831" spans="1:26" x14ac:dyDescent="0.35">
      <c r="A9831" t="s">
        <v>318</v>
      </c>
      <c r="B9831" t="s">
        <v>319</v>
      </c>
      <c r="C9831" t="s">
        <v>45</v>
      </c>
      <c r="D9831" t="s">
        <v>46</v>
      </c>
      <c r="E9831" t="s">
        <v>47</v>
      </c>
      <c r="F9831" t="s">
        <v>6723</v>
      </c>
      <c r="G9831" t="s">
        <v>6724</v>
      </c>
      <c r="H9831" t="s">
        <v>32</v>
      </c>
      <c r="I9831" t="s">
        <v>6814</v>
      </c>
      <c r="J9831" s="1">
        <v>41944</v>
      </c>
      <c r="K9831" s="1">
        <v>41951</v>
      </c>
      <c r="L9831" t="s">
        <v>60</v>
      </c>
      <c r="M9831">
        <f>Table1[[#This Row],[Ship Date]]-Table1[[#This Row],[Order Date]]</f>
        <v>7</v>
      </c>
      <c r="N9831">
        <v>11</v>
      </c>
      <c r="O9831" t="s">
        <v>35</v>
      </c>
      <c r="P9831" s="3">
        <v>44.4</v>
      </c>
      <c r="Q9831" s="3">
        <v>29.979060582373979</v>
      </c>
      <c r="R9831" s="3">
        <f>(Table1[[#This Row],[Selling Price]]-Table1[[#This Row],[Cost Price]])</f>
        <v>14.42093941762602</v>
      </c>
      <c r="S9831" s="12">
        <f>(Table1[[#This Row],[Profit]]/Table1[[#This Row],[Selling Price]])</f>
        <v>0.32479593282941488</v>
      </c>
      <c r="T9831">
        <v>3</v>
      </c>
      <c r="U9831" s="2">
        <f>Table1[[#This Row],[Selling Price]]*Table1[[#This Row],[Quantity]]</f>
        <v>133.19999999999999</v>
      </c>
      <c r="V9831" s="4">
        <v>0</v>
      </c>
      <c r="W9831">
        <v>389</v>
      </c>
      <c r="X9831" t="s">
        <v>68</v>
      </c>
      <c r="Y9831" t="s">
        <v>68</v>
      </c>
      <c r="Z9831" s="2">
        <v>44.399999999999991</v>
      </c>
    </row>
    <row r="9832" spans="1:26" x14ac:dyDescent="0.35">
      <c r="A9832" t="s">
        <v>318</v>
      </c>
      <c r="B9832" t="s">
        <v>319</v>
      </c>
      <c r="C9832" t="s">
        <v>55</v>
      </c>
      <c r="D9832" t="s">
        <v>46</v>
      </c>
      <c r="E9832" t="s">
        <v>102</v>
      </c>
      <c r="F9832" t="s">
        <v>3413</v>
      </c>
      <c r="G9832" t="s">
        <v>192</v>
      </c>
      <c r="H9832" t="s">
        <v>32</v>
      </c>
      <c r="I9832" t="s">
        <v>6814</v>
      </c>
      <c r="J9832" s="1">
        <v>41944</v>
      </c>
      <c r="K9832" s="1">
        <v>41951</v>
      </c>
      <c r="L9832" t="s">
        <v>60</v>
      </c>
      <c r="M9832">
        <f>Table1[[#This Row],[Ship Date]]-Table1[[#This Row],[Order Date]]</f>
        <v>7</v>
      </c>
      <c r="N9832">
        <v>11</v>
      </c>
      <c r="O9832" t="s">
        <v>35</v>
      </c>
      <c r="P9832" s="3">
        <v>21.4</v>
      </c>
      <c r="Q9832" s="3">
        <v>13.96882820379737</v>
      </c>
      <c r="R9832" s="3">
        <f>(Table1[[#This Row],[Selling Price]]-Table1[[#This Row],[Cost Price]])</f>
        <v>7.4311717962026282</v>
      </c>
      <c r="S9832" s="12">
        <f>(Table1[[#This Row],[Profit]]/Table1[[#This Row],[Selling Price]])</f>
        <v>0.34725101851414153</v>
      </c>
      <c r="T9832">
        <v>5</v>
      </c>
      <c r="U9832" s="2">
        <f>Table1[[#This Row],[Selling Price]]*Table1[[#This Row],[Quantity]]</f>
        <v>107</v>
      </c>
      <c r="V9832" s="4">
        <v>0</v>
      </c>
      <c r="W9832">
        <v>186</v>
      </c>
      <c r="X9832" t="s">
        <v>68</v>
      </c>
      <c r="Y9832" t="s">
        <v>52</v>
      </c>
      <c r="Z9832" s="2">
        <v>5.6131673768025134</v>
      </c>
    </row>
    <row r="9833" spans="1:26" x14ac:dyDescent="0.35">
      <c r="A9833" t="s">
        <v>318</v>
      </c>
      <c r="B9833" t="s">
        <v>319</v>
      </c>
      <c r="C9833" t="s">
        <v>64</v>
      </c>
      <c r="D9833" t="s">
        <v>46</v>
      </c>
      <c r="E9833" t="s">
        <v>91</v>
      </c>
      <c r="F9833" t="s">
        <v>2854</v>
      </c>
      <c r="G9833" t="s">
        <v>2855</v>
      </c>
      <c r="H9833" t="s">
        <v>32</v>
      </c>
      <c r="I9833" t="s">
        <v>6820</v>
      </c>
      <c r="J9833" s="1">
        <v>42706</v>
      </c>
      <c r="K9833" s="1">
        <v>42711</v>
      </c>
      <c r="L9833" t="s">
        <v>60</v>
      </c>
      <c r="M9833">
        <f>Table1[[#This Row],[Ship Date]]-Table1[[#This Row],[Order Date]]</f>
        <v>5</v>
      </c>
      <c r="N9833">
        <v>12</v>
      </c>
      <c r="O9833" t="s">
        <v>35</v>
      </c>
      <c r="P9833" s="3">
        <v>59.7</v>
      </c>
      <c r="Q9833" s="3">
        <v>47.229481671025212</v>
      </c>
      <c r="R9833" s="3">
        <f>(Table1[[#This Row],[Selling Price]]-Table1[[#This Row],[Cost Price]])</f>
        <v>12.470518328974791</v>
      </c>
      <c r="S9833" s="12">
        <f>(Table1[[#This Row],[Profit]]/Table1[[#This Row],[Selling Price]])</f>
        <v>0.208886404170432</v>
      </c>
      <c r="T9833">
        <v>3</v>
      </c>
      <c r="U9833" s="2">
        <f>Table1[[#This Row],[Selling Price]]*Table1[[#This Row],[Quantity]]</f>
        <v>179.10000000000002</v>
      </c>
      <c r="V9833" s="4">
        <v>0</v>
      </c>
      <c r="W9833">
        <v>128</v>
      </c>
      <c r="X9833" t="s">
        <v>36</v>
      </c>
      <c r="Y9833" t="s">
        <v>52</v>
      </c>
      <c r="Z9833" s="2">
        <v>26.8711412733686</v>
      </c>
    </row>
    <row r="9834" spans="1:26" x14ac:dyDescent="0.35">
      <c r="A9834" t="s">
        <v>318</v>
      </c>
      <c r="B9834" t="s">
        <v>319</v>
      </c>
      <c r="C9834" t="s">
        <v>55</v>
      </c>
      <c r="D9834" t="s">
        <v>46</v>
      </c>
      <c r="E9834" t="s">
        <v>539</v>
      </c>
      <c r="F9834" t="s">
        <v>6822</v>
      </c>
      <c r="G9834" t="s">
        <v>6823</v>
      </c>
      <c r="H9834" t="s">
        <v>32</v>
      </c>
      <c r="I9834" t="s">
        <v>6824</v>
      </c>
      <c r="J9834" s="1">
        <v>41875</v>
      </c>
      <c r="K9834" s="1">
        <v>41877</v>
      </c>
      <c r="L9834" t="s">
        <v>34</v>
      </c>
      <c r="M9834">
        <f>Table1[[#This Row],[Ship Date]]-Table1[[#This Row],[Order Date]]</f>
        <v>2</v>
      </c>
      <c r="N9834">
        <v>8</v>
      </c>
      <c r="O9834" t="s">
        <v>61</v>
      </c>
      <c r="P9834" s="3">
        <v>25.5</v>
      </c>
      <c r="Q9834" s="3">
        <v>18.302564240940889</v>
      </c>
      <c r="R9834" s="3">
        <f>(Table1[[#This Row],[Selling Price]]-Table1[[#This Row],[Cost Price]])</f>
        <v>7.1974357590591111</v>
      </c>
      <c r="S9834" s="12">
        <f>(Table1[[#This Row],[Profit]]/Table1[[#This Row],[Selling Price]])</f>
        <v>0.28225238270820041</v>
      </c>
      <c r="T9834">
        <v>3</v>
      </c>
      <c r="U9834" s="2">
        <f>Table1[[#This Row],[Selling Price]]*Table1[[#This Row],[Quantity]]</f>
        <v>76.5</v>
      </c>
      <c r="V9834" s="4">
        <v>0</v>
      </c>
      <c r="W9834">
        <v>482</v>
      </c>
      <c r="X9834" t="s">
        <v>36</v>
      </c>
      <c r="Y9834" t="s">
        <v>52</v>
      </c>
      <c r="Z9834" s="2">
        <v>8.5845791976077663</v>
      </c>
    </row>
    <row r="9835" spans="1:26" x14ac:dyDescent="0.35">
      <c r="A9835" t="s">
        <v>318</v>
      </c>
      <c r="B9835" t="s">
        <v>319</v>
      </c>
      <c r="C9835" t="s">
        <v>64</v>
      </c>
      <c r="D9835" t="s">
        <v>46</v>
      </c>
      <c r="E9835" t="s">
        <v>102</v>
      </c>
      <c r="F9835" t="s">
        <v>3573</v>
      </c>
      <c r="G9835" t="s">
        <v>3574</v>
      </c>
      <c r="H9835" t="s">
        <v>32</v>
      </c>
      <c r="I9835" t="s">
        <v>6871</v>
      </c>
      <c r="J9835" s="1">
        <v>41735</v>
      </c>
      <c r="K9835" s="1">
        <v>41741</v>
      </c>
      <c r="L9835" t="s">
        <v>60</v>
      </c>
      <c r="M9835">
        <f>Table1[[#This Row],[Ship Date]]-Table1[[#This Row],[Order Date]]</f>
        <v>6</v>
      </c>
      <c r="N9835">
        <v>4</v>
      </c>
      <c r="O9835" t="s">
        <v>106</v>
      </c>
      <c r="P9835" s="3">
        <v>19.440000000000001</v>
      </c>
      <c r="Q9835" s="3">
        <v>14.035700569289011</v>
      </c>
      <c r="R9835" s="3">
        <f>(Table1[[#This Row],[Selling Price]]-Table1[[#This Row],[Cost Price]])</f>
        <v>5.4042994307109904</v>
      </c>
      <c r="S9835" s="12">
        <f>(Table1[[#This Row],[Profit]]/Table1[[#This Row],[Selling Price]])</f>
        <v>0.27799894190900154</v>
      </c>
      <c r="T9835">
        <v>3</v>
      </c>
      <c r="U9835" s="2">
        <f>Table1[[#This Row],[Selling Price]]*Table1[[#This Row],[Quantity]]</f>
        <v>58.320000000000007</v>
      </c>
      <c r="V9835" s="4">
        <v>0</v>
      </c>
      <c r="W9835">
        <v>454</v>
      </c>
      <c r="X9835" t="s">
        <v>68</v>
      </c>
      <c r="Y9835" t="s">
        <v>52</v>
      </c>
      <c r="Z9835" s="2">
        <v>12.626303972263621</v>
      </c>
    </row>
    <row r="9836" spans="1:26" x14ac:dyDescent="0.35">
      <c r="A9836" t="s">
        <v>318</v>
      </c>
      <c r="B9836" t="s">
        <v>319</v>
      </c>
      <c r="C9836" t="s">
        <v>39</v>
      </c>
      <c r="D9836" t="s">
        <v>46</v>
      </c>
      <c r="E9836" t="s">
        <v>86</v>
      </c>
      <c r="F9836" t="s">
        <v>4451</v>
      </c>
      <c r="G9836" t="s">
        <v>4452</v>
      </c>
      <c r="H9836" t="s">
        <v>32</v>
      </c>
      <c r="I9836" t="s">
        <v>6960</v>
      </c>
      <c r="J9836" s="1">
        <v>41717</v>
      </c>
      <c r="K9836" s="1">
        <v>41719</v>
      </c>
      <c r="L9836" t="s">
        <v>199</v>
      </c>
      <c r="M9836">
        <f>Table1[[#This Row],[Ship Date]]-Table1[[#This Row],[Order Date]]</f>
        <v>2</v>
      </c>
      <c r="N9836">
        <v>3</v>
      </c>
      <c r="O9836" t="s">
        <v>106</v>
      </c>
      <c r="P9836" s="3">
        <v>33.57</v>
      </c>
      <c r="Q9836" s="3">
        <v>24.091077822268051</v>
      </c>
      <c r="R9836" s="3">
        <f>(Table1[[#This Row],[Selling Price]]-Table1[[#This Row],[Cost Price]])</f>
        <v>9.478922177731949</v>
      </c>
      <c r="S9836" s="12">
        <f>(Table1[[#This Row],[Profit]]/Table1[[#This Row],[Selling Price]])</f>
        <v>0.28236288882132704</v>
      </c>
      <c r="T9836">
        <v>5</v>
      </c>
      <c r="U9836" s="2">
        <f>Table1[[#This Row],[Selling Price]]*Table1[[#This Row],[Quantity]]</f>
        <v>167.85</v>
      </c>
      <c r="V9836" s="4">
        <v>0.7</v>
      </c>
      <c r="W9836">
        <v>436</v>
      </c>
      <c r="X9836" t="s">
        <v>36</v>
      </c>
      <c r="Y9836" t="s">
        <v>68</v>
      </c>
      <c r="Z9836" s="2">
        <v>46.277561485022098</v>
      </c>
    </row>
    <row r="9837" spans="1:26" x14ac:dyDescent="0.35">
      <c r="A9837" t="s">
        <v>318</v>
      </c>
      <c r="B9837" t="s">
        <v>319</v>
      </c>
      <c r="C9837" t="s">
        <v>27</v>
      </c>
      <c r="D9837" t="s">
        <v>46</v>
      </c>
      <c r="E9837" t="s">
        <v>86</v>
      </c>
      <c r="F9837" t="s">
        <v>1615</v>
      </c>
      <c r="G9837" t="s">
        <v>1616</v>
      </c>
      <c r="H9837" t="s">
        <v>32</v>
      </c>
      <c r="I9837" t="s">
        <v>7057</v>
      </c>
      <c r="J9837" s="1">
        <v>41925</v>
      </c>
      <c r="K9837" s="1">
        <v>41929</v>
      </c>
      <c r="L9837" t="s">
        <v>60</v>
      </c>
      <c r="M9837">
        <f>Table1[[#This Row],[Ship Date]]-Table1[[#This Row],[Order Date]]</f>
        <v>4</v>
      </c>
      <c r="N9837">
        <v>10</v>
      </c>
      <c r="O9837" t="s">
        <v>61</v>
      </c>
      <c r="P9837" s="3">
        <v>7.7519999999999998</v>
      </c>
      <c r="Q9837" s="3">
        <v>6.471992091699903</v>
      </c>
      <c r="R9837" s="3">
        <f>(Table1[[#This Row],[Selling Price]]-Table1[[#This Row],[Cost Price]])</f>
        <v>1.2800079083000968</v>
      </c>
      <c r="S9837" s="12">
        <f>(Table1[[#This Row],[Profit]]/Table1[[#This Row],[Selling Price]])</f>
        <v>0.16511969921311878</v>
      </c>
      <c r="T9837">
        <v>3</v>
      </c>
      <c r="U9837" s="2">
        <f>Table1[[#This Row],[Selling Price]]*Table1[[#This Row],[Quantity]]</f>
        <v>23.256</v>
      </c>
      <c r="V9837" s="4">
        <v>0.2</v>
      </c>
      <c r="W9837">
        <v>170</v>
      </c>
      <c r="X9837" t="s">
        <v>36</v>
      </c>
      <c r="Y9837" t="s">
        <v>52</v>
      </c>
      <c r="Z9837" s="2">
        <v>6.1648653096166086</v>
      </c>
    </row>
    <row r="9838" spans="1:26" x14ac:dyDescent="0.35">
      <c r="A9838" t="s">
        <v>318</v>
      </c>
      <c r="B9838" t="s">
        <v>319</v>
      </c>
      <c r="C9838" t="s">
        <v>39</v>
      </c>
      <c r="D9838" t="s">
        <v>46</v>
      </c>
      <c r="E9838" t="s">
        <v>102</v>
      </c>
      <c r="F9838" t="s">
        <v>4860</v>
      </c>
      <c r="G9838" t="s">
        <v>4861</v>
      </c>
      <c r="H9838" t="s">
        <v>32</v>
      </c>
      <c r="I9838" t="s">
        <v>7096</v>
      </c>
      <c r="J9838" s="1">
        <v>42718</v>
      </c>
      <c r="K9838" s="1">
        <v>42723</v>
      </c>
      <c r="L9838" t="s">
        <v>60</v>
      </c>
      <c r="M9838">
        <f>Table1[[#This Row],[Ship Date]]-Table1[[#This Row],[Order Date]]</f>
        <v>5</v>
      </c>
      <c r="N9838">
        <v>12</v>
      </c>
      <c r="O9838" t="s">
        <v>35</v>
      </c>
      <c r="P9838" s="3">
        <v>14.62</v>
      </c>
      <c r="Q9838" s="3">
        <v>11.892635341120091</v>
      </c>
      <c r="R9838" s="3">
        <f>(Table1[[#This Row],[Selling Price]]-Table1[[#This Row],[Cost Price]])</f>
        <v>2.7273646588799085</v>
      </c>
      <c r="S9838" s="12">
        <f>(Table1[[#This Row],[Profit]]/Table1[[#This Row],[Selling Price]])</f>
        <v>0.18655025026538363</v>
      </c>
      <c r="T9838">
        <v>2</v>
      </c>
      <c r="U9838" s="2">
        <f>Table1[[#This Row],[Selling Price]]*Table1[[#This Row],[Quantity]]</f>
        <v>29.24</v>
      </c>
      <c r="V9838" s="4">
        <v>0</v>
      </c>
      <c r="W9838">
        <v>270</v>
      </c>
      <c r="X9838" t="s">
        <v>36</v>
      </c>
      <c r="Y9838" t="s">
        <v>52</v>
      </c>
      <c r="Z9838" s="2">
        <v>24.609127033142261</v>
      </c>
    </row>
    <row r="9839" spans="1:26" x14ac:dyDescent="0.35">
      <c r="A9839" t="s">
        <v>318</v>
      </c>
      <c r="B9839" t="s">
        <v>319</v>
      </c>
      <c r="C9839" t="s">
        <v>45</v>
      </c>
      <c r="D9839" t="s">
        <v>46</v>
      </c>
      <c r="E9839" t="s">
        <v>86</v>
      </c>
      <c r="F9839" t="s">
        <v>7097</v>
      </c>
      <c r="G9839" t="s">
        <v>7098</v>
      </c>
      <c r="H9839" t="s">
        <v>32</v>
      </c>
      <c r="I9839" t="s">
        <v>7096</v>
      </c>
      <c r="J9839" s="1">
        <v>42718</v>
      </c>
      <c r="K9839" s="1">
        <v>42723</v>
      </c>
      <c r="L9839" t="s">
        <v>60</v>
      </c>
      <c r="M9839">
        <f>Table1[[#This Row],[Ship Date]]-Table1[[#This Row],[Order Date]]</f>
        <v>5</v>
      </c>
      <c r="N9839">
        <v>12</v>
      </c>
      <c r="O9839" t="s">
        <v>35</v>
      </c>
      <c r="P9839" s="3">
        <v>23.12</v>
      </c>
      <c r="Q9839" s="3">
        <v>15.57670302441263</v>
      </c>
      <c r="R9839" s="3">
        <f>(Table1[[#This Row],[Selling Price]]-Table1[[#This Row],[Cost Price]])</f>
        <v>7.5432969755873707</v>
      </c>
      <c r="S9839" s="12">
        <f>(Table1[[#This Row],[Profit]]/Table1[[#This Row],[Selling Price]])</f>
        <v>0.32626717022436724</v>
      </c>
      <c r="T9839">
        <v>2</v>
      </c>
      <c r="U9839" s="2">
        <f>Table1[[#This Row],[Selling Price]]*Table1[[#This Row],[Quantity]]</f>
        <v>46.24</v>
      </c>
      <c r="V9839" s="4">
        <v>0.2</v>
      </c>
      <c r="W9839">
        <v>468</v>
      </c>
      <c r="X9839" t="s">
        <v>36</v>
      </c>
      <c r="Y9839" t="s">
        <v>52</v>
      </c>
      <c r="Z9839" s="2">
        <v>18.55667327180889</v>
      </c>
    </row>
    <row r="9840" spans="1:26" x14ac:dyDescent="0.35">
      <c r="A9840" t="s">
        <v>318</v>
      </c>
      <c r="B9840" t="s">
        <v>319</v>
      </c>
      <c r="C9840" t="s">
        <v>55</v>
      </c>
      <c r="D9840" t="s">
        <v>46</v>
      </c>
      <c r="E9840" t="s">
        <v>102</v>
      </c>
      <c r="F9840" t="s">
        <v>7177</v>
      </c>
      <c r="G9840" t="s">
        <v>7178</v>
      </c>
      <c r="H9840" t="s">
        <v>32</v>
      </c>
      <c r="I9840" t="s">
        <v>7176</v>
      </c>
      <c r="J9840" s="1">
        <v>41932</v>
      </c>
      <c r="K9840" s="1">
        <v>41934</v>
      </c>
      <c r="L9840" t="s">
        <v>34</v>
      </c>
      <c r="M9840">
        <f>Table1[[#This Row],[Ship Date]]-Table1[[#This Row],[Order Date]]</f>
        <v>2</v>
      </c>
      <c r="N9840">
        <v>10</v>
      </c>
      <c r="O9840" t="s">
        <v>61</v>
      </c>
      <c r="P9840" s="3">
        <v>3.8079999999999998</v>
      </c>
      <c r="Q9840" s="3">
        <v>3.183078815533825</v>
      </c>
      <c r="R9840" s="3">
        <f>(Table1[[#This Row],[Selling Price]]-Table1[[#This Row],[Cost Price]])</f>
        <v>0.62492118446617484</v>
      </c>
      <c r="S9840" s="12">
        <f>(Table1[[#This Row],[Profit]]/Table1[[#This Row],[Selling Price]])</f>
        <v>0.16410745390393247</v>
      </c>
      <c r="T9840">
        <v>1</v>
      </c>
      <c r="U9840" s="2">
        <f>Table1[[#This Row],[Selling Price]]*Table1[[#This Row],[Quantity]]</f>
        <v>3.8079999999999998</v>
      </c>
      <c r="V9840" s="4">
        <v>0.2</v>
      </c>
      <c r="W9840">
        <v>128</v>
      </c>
      <c r="X9840" t="s">
        <v>36</v>
      </c>
      <c r="Y9840" t="s">
        <v>52</v>
      </c>
      <c r="Z9840" s="2">
        <v>5.3853252455167464</v>
      </c>
    </row>
    <row r="9841" spans="1:26" x14ac:dyDescent="0.35">
      <c r="A9841" t="s">
        <v>318</v>
      </c>
      <c r="B9841" t="s">
        <v>319</v>
      </c>
      <c r="C9841" t="s">
        <v>45</v>
      </c>
      <c r="D9841" t="s">
        <v>46</v>
      </c>
      <c r="E9841" t="s">
        <v>75</v>
      </c>
      <c r="F9841" t="s">
        <v>6631</v>
      </c>
      <c r="G9841" t="s">
        <v>6632</v>
      </c>
      <c r="H9841" t="s">
        <v>32</v>
      </c>
      <c r="I9841" t="s">
        <v>7210</v>
      </c>
      <c r="J9841" s="1">
        <v>42748</v>
      </c>
      <c r="K9841" s="1">
        <v>42753</v>
      </c>
      <c r="L9841" t="s">
        <v>34</v>
      </c>
      <c r="M9841">
        <f>Table1[[#This Row],[Ship Date]]-Table1[[#This Row],[Order Date]]</f>
        <v>5</v>
      </c>
      <c r="N9841">
        <v>1</v>
      </c>
      <c r="O9841" t="s">
        <v>35</v>
      </c>
      <c r="P9841" s="3">
        <v>209.94</v>
      </c>
      <c r="Q9841" s="3">
        <v>163.0452492600451</v>
      </c>
      <c r="R9841" s="3">
        <f>(Table1[[#This Row],[Selling Price]]-Table1[[#This Row],[Cost Price]])</f>
        <v>46.894750739954901</v>
      </c>
      <c r="S9841" s="12">
        <f>(Table1[[#This Row],[Profit]]/Table1[[#This Row],[Selling Price]])</f>
        <v>0.22337215747334907</v>
      </c>
      <c r="T9841">
        <v>6</v>
      </c>
      <c r="U9841" s="2">
        <f>Table1[[#This Row],[Selling Price]]*Table1[[#This Row],[Quantity]]</f>
        <v>1259.6399999999999</v>
      </c>
      <c r="V9841" s="4">
        <v>0</v>
      </c>
      <c r="W9841">
        <v>482</v>
      </c>
      <c r="X9841" t="s">
        <v>36</v>
      </c>
      <c r="Y9841" t="s">
        <v>68</v>
      </c>
      <c r="Z9841" s="2">
        <v>72.960652647848477</v>
      </c>
    </row>
    <row r="9842" spans="1:26" x14ac:dyDescent="0.35">
      <c r="A9842" t="s">
        <v>318</v>
      </c>
      <c r="B9842" t="s">
        <v>319</v>
      </c>
      <c r="C9842" t="s">
        <v>39</v>
      </c>
      <c r="D9842" t="s">
        <v>46</v>
      </c>
      <c r="E9842" t="s">
        <v>65</v>
      </c>
      <c r="F9842" t="s">
        <v>2756</v>
      </c>
      <c r="G9842" t="s">
        <v>2757</v>
      </c>
      <c r="H9842" t="s">
        <v>32</v>
      </c>
      <c r="I9842" t="s">
        <v>7227</v>
      </c>
      <c r="J9842" s="1">
        <v>42786</v>
      </c>
      <c r="K9842" s="1">
        <v>42793</v>
      </c>
      <c r="L9842" t="s">
        <v>60</v>
      </c>
      <c r="M9842">
        <f>Table1[[#This Row],[Ship Date]]-Table1[[#This Row],[Order Date]]</f>
        <v>7</v>
      </c>
      <c r="N9842">
        <v>2</v>
      </c>
      <c r="O9842" t="s">
        <v>106</v>
      </c>
      <c r="P9842" s="3">
        <v>51.167999999999999</v>
      </c>
      <c r="Q9842" s="3">
        <v>40.568387691900313</v>
      </c>
      <c r="R9842" s="3">
        <f>(Table1[[#This Row],[Selling Price]]-Table1[[#This Row],[Cost Price]])</f>
        <v>10.599612308099687</v>
      </c>
      <c r="S9842" s="12">
        <f>(Table1[[#This Row],[Profit]]/Table1[[#This Row],[Selling Price]])</f>
        <v>0.20715314861045353</v>
      </c>
      <c r="T9842">
        <v>2</v>
      </c>
      <c r="U9842" s="2">
        <f>Table1[[#This Row],[Selling Price]]*Table1[[#This Row],[Quantity]]</f>
        <v>102.336</v>
      </c>
      <c r="V9842" s="4">
        <v>0.2</v>
      </c>
      <c r="W9842">
        <v>148</v>
      </c>
      <c r="X9842" t="s">
        <v>68</v>
      </c>
      <c r="Y9842" t="s">
        <v>68</v>
      </c>
      <c r="Z9842" s="2">
        <v>69.395773811588057</v>
      </c>
    </row>
    <row r="9843" spans="1:26" x14ac:dyDescent="0.35">
      <c r="A9843" t="s">
        <v>318</v>
      </c>
      <c r="B9843" t="s">
        <v>319</v>
      </c>
      <c r="C9843" t="s">
        <v>27</v>
      </c>
      <c r="D9843" t="s">
        <v>46</v>
      </c>
      <c r="E9843" t="s">
        <v>86</v>
      </c>
      <c r="F9843" t="s">
        <v>1822</v>
      </c>
      <c r="G9843" t="s">
        <v>1823</v>
      </c>
      <c r="H9843" t="s">
        <v>32</v>
      </c>
      <c r="I9843" t="s">
        <v>7233</v>
      </c>
      <c r="J9843" s="1">
        <v>41874</v>
      </c>
      <c r="K9843" s="1">
        <v>41878</v>
      </c>
      <c r="L9843" t="s">
        <v>34</v>
      </c>
      <c r="M9843">
        <f>Table1[[#This Row],[Ship Date]]-Table1[[#This Row],[Order Date]]</f>
        <v>4</v>
      </c>
      <c r="N9843">
        <v>8</v>
      </c>
      <c r="O9843" t="s">
        <v>61</v>
      </c>
      <c r="P9843" s="3">
        <v>49.567999999999998</v>
      </c>
      <c r="Q9843" s="3">
        <v>41.184612219148242</v>
      </c>
      <c r="R9843" s="3">
        <f>(Table1[[#This Row],[Selling Price]]-Table1[[#This Row],[Cost Price]])</f>
        <v>8.3833877808517556</v>
      </c>
      <c r="S9843" s="12">
        <f>(Table1[[#This Row],[Profit]]/Table1[[#This Row],[Selling Price]])</f>
        <v>0.16912903044003705</v>
      </c>
      <c r="T9843">
        <v>2</v>
      </c>
      <c r="U9843" s="2">
        <f>Table1[[#This Row],[Selling Price]]*Table1[[#This Row],[Quantity]]</f>
        <v>99.135999999999996</v>
      </c>
      <c r="V9843" s="4">
        <v>0.2</v>
      </c>
      <c r="W9843">
        <v>363</v>
      </c>
      <c r="X9843" t="s">
        <v>36</v>
      </c>
      <c r="Y9843" t="s">
        <v>52</v>
      </c>
      <c r="Z9843" s="2">
        <v>14.716858709203761</v>
      </c>
    </row>
    <row r="9844" spans="1:26" x14ac:dyDescent="0.35">
      <c r="A9844" t="s">
        <v>318</v>
      </c>
      <c r="B9844" t="s">
        <v>319</v>
      </c>
      <c r="C9844" t="s">
        <v>55</v>
      </c>
      <c r="D9844" t="s">
        <v>46</v>
      </c>
      <c r="E9844" t="s">
        <v>65</v>
      </c>
      <c r="F9844" t="s">
        <v>2738</v>
      </c>
      <c r="G9844" t="s">
        <v>2739</v>
      </c>
      <c r="H9844" t="s">
        <v>32</v>
      </c>
      <c r="I9844" t="s">
        <v>7245</v>
      </c>
      <c r="J9844" s="1">
        <v>42355</v>
      </c>
      <c r="K9844" s="1">
        <v>42360</v>
      </c>
      <c r="L9844" t="s">
        <v>60</v>
      </c>
      <c r="M9844">
        <f>Table1[[#This Row],[Ship Date]]-Table1[[#This Row],[Order Date]]</f>
        <v>5</v>
      </c>
      <c r="N9844">
        <v>12</v>
      </c>
      <c r="O9844" t="s">
        <v>35</v>
      </c>
      <c r="P9844" s="3">
        <v>180.01599999999999</v>
      </c>
      <c r="Q9844" s="3">
        <v>143.9204122559965</v>
      </c>
      <c r="R9844" s="3">
        <f>(Table1[[#This Row],[Selling Price]]-Table1[[#This Row],[Cost Price]])</f>
        <v>36.095587744003495</v>
      </c>
      <c r="S9844" s="12">
        <f>(Table1[[#This Row],[Profit]]/Table1[[#This Row],[Selling Price]])</f>
        <v>0.20051321962494165</v>
      </c>
      <c r="T9844">
        <v>1</v>
      </c>
      <c r="U9844" s="2">
        <f>Table1[[#This Row],[Selling Price]]*Table1[[#This Row],[Quantity]]</f>
        <v>180.01599999999999</v>
      </c>
      <c r="V9844" s="4">
        <v>0.2</v>
      </c>
      <c r="W9844">
        <v>317</v>
      </c>
      <c r="X9844" t="s">
        <v>36</v>
      </c>
      <c r="Y9844" t="s">
        <v>36</v>
      </c>
      <c r="Z9844" s="2">
        <v>389.9035140799308</v>
      </c>
    </row>
    <row r="9845" spans="1:26" x14ac:dyDescent="0.35">
      <c r="A9845" t="s">
        <v>318</v>
      </c>
      <c r="B9845" t="s">
        <v>319</v>
      </c>
      <c r="C9845" t="s">
        <v>55</v>
      </c>
      <c r="D9845" t="s">
        <v>46</v>
      </c>
      <c r="E9845" t="s">
        <v>102</v>
      </c>
      <c r="F9845" t="s">
        <v>3290</v>
      </c>
      <c r="G9845" t="s">
        <v>3291</v>
      </c>
      <c r="H9845" t="s">
        <v>32</v>
      </c>
      <c r="I9845" t="s">
        <v>7295</v>
      </c>
      <c r="J9845" s="1">
        <v>43078</v>
      </c>
      <c r="K9845" s="1">
        <v>43082</v>
      </c>
      <c r="L9845" t="s">
        <v>60</v>
      </c>
      <c r="M9845">
        <f>Table1[[#This Row],[Ship Date]]-Table1[[#This Row],[Order Date]]</f>
        <v>4</v>
      </c>
      <c r="N9845">
        <v>12</v>
      </c>
      <c r="O9845" t="s">
        <v>35</v>
      </c>
      <c r="P9845" s="3">
        <v>419.4</v>
      </c>
      <c r="Q9845" s="3">
        <v>284.91213341716218</v>
      </c>
      <c r="R9845" s="3">
        <f>(Table1[[#This Row],[Selling Price]]-Table1[[#This Row],[Cost Price]])</f>
        <v>134.4878665828378</v>
      </c>
      <c r="S9845" s="12">
        <f>(Table1[[#This Row],[Profit]]/Table1[[#This Row],[Selling Price]])</f>
        <v>0.32066730229575058</v>
      </c>
      <c r="T9845">
        <v>5</v>
      </c>
      <c r="U9845" s="2">
        <f>Table1[[#This Row],[Selling Price]]*Table1[[#This Row],[Quantity]]</f>
        <v>2097</v>
      </c>
      <c r="V9845" s="4">
        <v>0.2</v>
      </c>
      <c r="W9845">
        <v>253</v>
      </c>
      <c r="X9845" t="s">
        <v>36</v>
      </c>
      <c r="Y9845" t="s">
        <v>36</v>
      </c>
      <c r="Z9845" s="2">
        <v>159.01289806176101</v>
      </c>
    </row>
    <row r="9846" spans="1:26" x14ac:dyDescent="0.35">
      <c r="A9846" t="s">
        <v>318</v>
      </c>
      <c r="B9846" t="s">
        <v>319</v>
      </c>
      <c r="C9846" t="s">
        <v>64</v>
      </c>
      <c r="D9846" t="s">
        <v>46</v>
      </c>
      <c r="E9846" t="s">
        <v>65</v>
      </c>
      <c r="F9846" t="s">
        <v>3134</v>
      </c>
      <c r="G9846" t="s">
        <v>3135</v>
      </c>
      <c r="H9846" t="s">
        <v>32</v>
      </c>
      <c r="I9846" t="s">
        <v>7311</v>
      </c>
      <c r="J9846" s="1">
        <v>42324</v>
      </c>
      <c r="K9846" s="1">
        <v>42328</v>
      </c>
      <c r="L9846" t="s">
        <v>60</v>
      </c>
      <c r="M9846">
        <f>Table1[[#This Row],[Ship Date]]-Table1[[#This Row],[Order Date]]</f>
        <v>4</v>
      </c>
      <c r="N9846">
        <v>11</v>
      </c>
      <c r="O9846" t="s">
        <v>35</v>
      </c>
      <c r="P9846" s="3">
        <v>21.488</v>
      </c>
      <c r="Q9846" s="3">
        <v>16.780485264535191</v>
      </c>
      <c r="R9846" s="3">
        <f>(Table1[[#This Row],[Selling Price]]-Table1[[#This Row],[Cost Price]])</f>
        <v>4.7075147354648088</v>
      </c>
      <c r="S9846" s="12">
        <f>(Table1[[#This Row],[Profit]]/Table1[[#This Row],[Selling Price]])</f>
        <v>0.21907644896988127</v>
      </c>
      <c r="T9846">
        <v>2</v>
      </c>
      <c r="U9846" s="2">
        <f>Table1[[#This Row],[Selling Price]]*Table1[[#This Row],[Quantity]]</f>
        <v>42.975999999999999</v>
      </c>
      <c r="V9846" s="4">
        <v>0.2</v>
      </c>
      <c r="W9846">
        <v>125</v>
      </c>
      <c r="X9846" t="s">
        <v>36</v>
      </c>
      <c r="Y9846" t="s">
        <v>52</v>
      </c>
      <c r="Z9846" s="2">
        <v>33.787925786475569</v>
      </c>
    </row>
    <row r="9847" spans="1:26" x14ac:dyDescent="0.35">
      <c r="A9847" t="s">
        <v>318</v>
      </c>
      <c r="B9847" t="s">
        <v>319</v>
      </c>
      <c r="C9847" t="s">
        <v>39</v>
      </c>
      <c r="D9847" t="s">
        <v>46</v>
      </c>
      <c r="E9847" t="s">
        <v>86</v>
      </c>
      <c r="F9847" t="s">
        <v>1717</v>
      </c>
      <c r="G9847" t="s">
        <v>1718</v>
      </c>
      <c r="H9847" t="s">
        <v>32</v>
      </c>
      <c r="I9847" t="s">
        <v>7424</v>
      </c>
      <c r="J9847" s="1">
        <v>42614</v>
      </c>
      <c r="K9847" s="1">
        <v>42618</v>
      </c>
      <c r="L9847" t="s">
        <v>60</v>
      </c>
      <c r="M9847">
        <f>Table1[[#This Row],[Ship Date]]-Table1[[#This Row],[Order Date]]</f>
        <v>4</v>
      </c>
      <c r="N9847">
        <v>9</v>
      </c>
      <c r="O9847" t="s">
        <v>61</v>
      </c>
      <c r="P9847" s="3">
        <v>24.1</v>
      </c>
      <c r="Q9847" s="3">
        <v>18.35609435759341</v>
      </c>
      <c r="R9847" s="3">
        <f>(Table1[[#This Row],[Selling Price]]-Table1[[#This Row],[Cost Price]])</f>
        <v>5.7439056424065917</v>
      </c>
      <c r="S9847" s="12">
        <f>(Table1[[#This Row],[Profit]]/Table1[[#This Row],[Selling Price]])</f>
        <v>0.23833633370981708</v>
      </c>
      <c r="T9847">
        <v>5</v>
      </c>
      <c r="U9847" s="2">
        <f>Table1[[#This Row],[Selling Price]]*Table1[[#This Row],[Quantity]]</f>
        <v>120.5</v>
      </c>
      <c r="V9847" s="4">
        <v>0</v>
      </c>
      <c r="W9847">
        <v>473</v>
      </c>
      <c r="X9847" t="s">
        <v>36</v>
      </c>
      <c r="Y9847" t="s">
        <v>52</v>
      </c>
      <c r="Z9847" s="2">
        <v>14.50924903780432</v>
      </c>
    </row>
    <row r="9848" spans="1:26" x14ac:dyDescent="0.35">
      <c r="A9848" t="s">
        <v>318</v>
      </c>
      <c r="B9848" t="s">
        <v>319</v>
      </c>
      <c r="C9848" t="s">
        <v>39</v>
      </c>
      <c r="D9848" t="s">
        <v>46</v>
      </c>
      <c r="E9848" t="s">
        <v>539</v>
      </c>
      <c r="F9848" t="s">
        <v>3232</v>
      </c>
      <c r="G9848" t="s">
        <v>3233</v>
      </c>
      <c r="H9848" t="s">
        <v>32</v>
      </c>
      <c r="I9848" t="s">
        <v>7474</v>
      </c>
      <c r="J9848" s="1">
        <v>42574</v>
      </c>
      <c r="K9848" s="1">
        <v>42579</v>
      </c>
      <c r="L9848" t="s">
        <v>60</v>
      </c>
      <c r="M9848">
        <f>Table1[[#This Row],[Ship Date]]-Table1[[#This Row],[Order Date]]</f>
        <v>5</v>
      </c>
      <c r="N9848">
        <v>7</v>
      </c>
      <c r="O9848" t="s">
        <v>51</v>
      </c>
      <c r="P9848" s="3">
        <v>13.343999999999999</v>
      </c>
      <c r="Q9848" s="3">
        <v>9.310292874523201</v>
      </c>
      <c r="R9848" s="3">
        <f>(Table1[[#This Row],[Selling Price]]-Table1[[#This Row],[Cost Price]])</f>
        <v>4.0337071254767984</v>
      </c>
      <c r="S9848" s="12">
        <f>(Table1[[#This Row],[Profit]]/Table1[[#This Row],[Selling Price]])</f>
        <v>0.30228620544640278</v>
      </c>
      <c r="T9848">
        <v>2</v>
      </c>
      <c r="U9848" s="2">
        <f>Table1[[#This Row],[Selling Price]]*Table1[[#This Row],[Quantity]]</f>
        <v>26.687999999999999</v>
      </c>
      <c r="V9848" s="4">
        <v>0.2</v>
      </c>
      <c r="W9848">
        <v>282</v>
      </c>
      <c r="X9848" t="s">
        <v>36</v>
      </c>
      <c r="Y9848" t="s">
        <v>52</v>
      </c>
      <c r="Z9848" s="2">
        <v>10.38991295439957</v>
      </c>
    </row>
    <row r="9849" spans="1:26" x14ac:dyDescent="0.35">
      <c r="A9849" t="s">
        <v>318</v>
      </c>
      <c r="B9849" t="s">
        <v>319</v>
      </c>
      <c r="C9849" t="s">
        <v>55</v>
      </c>
      <c r="D9849" t="s">
        <v>46</v>
      </c>
      <c r="E9849" t="s">
        <v>75</v>
      </c>
      <c r="F9849" t="s">
        <v>5260</v>
      </c>
      <c r="G9849" t="s">
        <v>5261</v>
      </c>
      <c r="H9849" t="s">
        <v>32</v>
      </c>
      <c r="I9849" t="s">
        <v>7602</v>
      </c>
      <c r="J9849" s="1">
        <v>41763</v>
      </c>
      <c r="K9849" s="1">
        <v>41764</v>
      </c>
      <c r="L9849" t="s">
        <v>199</v>
      </c>
      <c r="M9849">
        <f>Table1[[#This Row],[Ship Date]]-Table1[[#This Row],[Order Date]]</f>
        <v>1</v>
      </c>
      <c r="N9849">
        <v>5</v>
      </c>
      <c r="O9849" t="s">
        <v>51</v>
      </c>
      <c r="P9849" s="3">
        <v>37.840000000000003</v>
      </c>
      <c r="Q9849" s="3">
        <v>26.193849161014111</v>
      </c>
      <c r="R9849" s="3">
        <f>(Table1[[#This Row],[Selling Price]]-Table1[[#This Row],[Cost Price]])</f>
        <v>11.646150838985893</v>
      </c>
      <c r="S9849" s="12">
        <f>(Table1[[#This Row],[Profit]]/Table1[[#This Row],[Selling Price]])</f>
        <v>0.30777354225649822</v>
      </c>
      <c r="T9849">
        <v>2</v>
      </c>
      <c r="U9849" s="2">
        <f>Table1[[#This Row],[Selling Price]]*Table1[[#This Row],[Quantity]]</f>
        <v>75.680000000000007</v>
      </c>
      <c r="V9849" s="4">
        <v>0.2</v>
      </c>
      <c r="W9849">
        <v>371</v>
      </c>
      <c r="X9849" t="s">
        <v>36</v>
      </c>
      <c r="Y9849" t="s">
        <v>52</v>
      </c>
      <c r="Z9849" s="2">
        <v>18.622028622037931</v>
      </c>
    </row>
    <row r="9850" spans="1:26" x14ac:dyDescent="0.35">
      <c r="A9850" t="s">
        <v>318</v>
      </c>
      <c r="B9850" t="s">
        <v>319</v>
      </c>
      <c r="C9850" t="s">
        <v>45</v>
      </c>
      <c r="D9850" t="s">
        <v>46</v>
      </c>
      <c r="E9850" t="s">
        <v>75</v>
      </c>
      <c r="F9850" t="s">
        <v>5866</v>
      </c>
      <c r="G9850" t="s">
        <v>5867</v>
      </c>
      <c r="H9850" t="s">
        <v>32</v>
      </c>
      <c r="I9850" t="s">
        <v>7610</v>
      </c>
      <c r="J9850" s="1">
        <v>42286</v>
      </c>
      <c r="K9850" s="1">
        <v>42290</v>
      </c>
      <c r="L9850" t="s">
        <v>60</v>
      </c>
      <c r="M9850">
        <f>Table1[[#This Row],[Ship Date]]-Table1[[#This Row],[Order Date]]</f>
        <v>4</v>
      </c>
      <c r="N9850">
        <v>10</v>
      </c>
      <c r="O9850" t="s">
        <v>61</v>
      </c>
      <c r="P9850" s="3">
        <v>37.375999999999998</v>
      </c>
      <c r="Q9850" s="3">
        <v>30.30924809464668</v>
      </c>
      <c r="R9850" s="3">
        <f>(Table1[[#This Row],[Selling Price]]-Table1[[#This Row],[Cost Price]])</f>
        <v>7.0667519053533177</v>
      </c>
      <c r="S9850" s="12">
        <f>(Table1[[#This Row],[Profit]]/Table1[[#This Row],[Selling Price]])</f>
        <v>0.18907191527593423</v>
      </c>
      <c r="T9850">
        <v>8</v>
      </c>
      <c r="U9850" s="2">
        <f>Table1[[#This Row],[Selling Price]]*Table1[[#This Row],[Quantity]]</f>
        <v>299.00799999999998</v>
      </c>
      <c r="V9850" s="4">
        <v>0.2</v>
      </c>
      <c r="W9850">
        <v>198</v>
      </c>
      <c r="X9850" t="s">
        <v>36</v>
      </c>
      <c r="Y9850" t="s">
        <v>52</v>
      </c>
      <c r="Z9850" s="2">
        <v>10.721875258865239</v>
      </c>
    </row>
    <row r="9851" spans="1:26" x14ac:dyDescent="0.35">
      <c r="A9851" t="s">
        <v>318</v>
      </c>
      <c r="B9851" t="s">
        <v>319</v>
      </c>
      <c r="C9851" t="s">
        <v>27</v>
      </c>
      <c r="D9851" t="s">
        <v>46</v>
      </c>
      <c r="E9851" t="s">
        <v>86</v>
      </c>
      <c r="F9851" t="s">
        <v>4548</v>
      </c>
      <c r="G9851" t="s">
        <v>4549</v>
      </c>
      <c r="H9851" t="s">
        <v>32</v>
      </c>
      <c r="I9851" t="s">
        <v>7640</v>
      </c>
      <c r="J9851" s="1">
        <v>42702</v>
      </c>
      <c r="K9851" s="1">
        <v>42708</v>
      </c>
      <c r="L9851" t="s">
        <v>60</v>
      </c>
      <c r="M9851">
        <f>Table1[[#This Row],[Ship Date]]-Table1[[#This Row],[Order Date]]</f>
        <v>6</v>
      </c>
      <c r="N9851">
        <v>11</v>
      </c>
      <c r="O9851" t="s">
        <v>35</v>
      </c>
      <c r="P9851" s="3">
        <v>6.8879999999999999</v>
      </c>
      <c r="Q9851" s="3">
        <v>4.7360938484371218</v>
      </c>
      <c r="R9851" s="3">
        <f>(Table1[[#This Row],[Selling Price]]-Table1[[#This Row],[Cost Price]])</f>
        <v>2.1519061515628781</v>
      </c>
      <c r="S9851" s="12">
        <f>(Table1[[#This Row],[Profit]]/Table1[[#This Row],[Selling Price]])</f>
        <v>0.31241378507010426</v>
      </c>
      <c r="T9851">
        <v>2</v>
      </c>
      <c r="U9851" s="2">
        <f>Table1[[#This Row],[Selling Price]]*Table1[[#This Row],[Quantity]]</f>
        <v>13.776</v>
      </c>
      <c r="V9851" s="4">
        <v>0.7</v>
      </c>
      <c r="W9851">
        <v>238</v>
      </c>
      <c r="X9851" t="s">
        <v>68</v>
      </c>
      <c r="Y9851" t="s">
        <v>52</v>
      </c>
      <c r="Z9851" s="2">
        <v>4.6328185805187747</v>
      </c>
    </row>
    <row r="9852" spans="1:26" x14ac:dyDescent="0.35">
      <c r="A9852" t="s">
        <v>318</v>
      </c>
      <c r="B9852" t="s">
        <v>319</v>
      </c>
      <c r="C9852" t="s">
        <v>64</v>
      </c>
      <c r="D9852" t="s">
        <v>46</v>
      </c>
      <c r="E9852" t="s">
        <v>91</v>
      </c>
      <c r="F9852" t="s">
        <v>4093</v>
      </c>
      <c r="G9852" t="s">
        <v>4094</v>
      </c>
      <c r="H9852" t="s">
        <v>32</v>
      </c>
      <c r="I9852" t="s">
        <v>7667</v>
      </c>
      <c r="J9852" s="1">
        <v>42835</v>
      </c>
      <c r="K9852" s="1">
        <v>42839</v>
      </c>
      <c r="L9852" t="s">
        <v>60</v>
      </c>
      <c r="M9852">
        <f>Table1[[#This Row],[Ship Date]]-Table1[[#This Row],[Order Date]]</f>
        <v>4</v>
      </c>
      <c r="N9852">
        <v>4</v>
      </c>
      <c r="O9852" t="s">
        <v>106</v>
      </c>
      <c r="P9852" s="3">
        <v>195.10400000000001</v>
      </c>
      <c r="Q9852" s="3">
        <v>140.89405787706701</v>
      </c>
      <c r="R9852" s="3">
        <f>(Table1[[#This Row],[Selling Price]]-Table1[[#This Row],[Cost Price]])</f>
        <v>54.209942122933001</v>
      </c>
      <c r="S9852" s="12">
        <f>(Table1[[#This Row],[Profit]]/Table1[[#This Row],[Selling Price]])</f>
        <v>0.2778515157194778</v>
      </c>
      <c r="T9852">
        <v>4</v>
      </c>
      <c r="U9852" s="2">
        <f>Table1[[#This Row],[Selling Price]]*Table1[[#This Row],[Quantity]]</f>
        <v>780.41600000000005</v>
      </c>
      <c r="V9852" s="4">
        <v>0.2</v>
      </c>
      <c r="W9852">
        <v>489</v>
      </c>
      <c r="X9852" t="s">
        <v>36</v>
      </c>
      <c r="Y9852" t="s">
        <v>68</v>
      </c>
      <c r="Z9852" s="2">
        <v>122.9116488279284</v>
      </c>
    </row>
    <row r="9853" spans="1:26" x14ac:dyDescent="0.35">
      <c r="A9853" t="s">
        <v>318</v>
      </c>
      <c r="B9853" t="s">
        <v>319</v>
      </c>
      <c r="C9853" t="s">
        <v>64</v>
      </c>
      <c r="D9853" t="s">
        <v>46</v>
      </c>
      <c r="E9853" t="s">
        <v>75</v>
      </c>
      <c r="F9853" t="s">
        <v>7696</v>
      </c>
      <c r="G9853" t="s">
        <v>2380</v>
      </c>
      <c r="H9853" t="s">
        <v>32</v>
      </c>
      <c r="I9853" t="s">
        <v>7697</v>
      </c>
      <c r="J9853" s="1">
        <v>43097</v>
      </c>
      <c r="K9853" s="1">
        <v>43102</v>
      </c>
      <c r="L9853" t="s">
        <v>60</v>
      </c>
      <c r="M9853">
        <f>Table1[[#This Row],[Ship Date]]-Table1[[#This Row],[Order Date]]</f>
        <v>5</v>
      </c>
      <c r="N9853">
        <v>12</v>
      </c>
      <c r="O9853" t="s">
        <v>35</v>
      </c>
      <c r="P9853" s="3">
        <v>2.48</v>
      </c>
      <c r="Q9853" s="3">
        <v>1.8763263378193851</v>
      </c>
      <c r="R9853" s="3">
        <f>(Table1[[#This Row],[Selling Price]]-Table1[[#This Row],[Cost Price]])</f>
        <v>0.60367366218061491</v>
      </c>
      <c r="S9853" s="12">
        <f>(Table1[[#This Row],[Profit]]/Table1[[#This Row],[Selling Price]])</f>
        <v>0.24341679926637699</v>
      </c>
      <c r="T9853">
        <v>1</v>
      </c>
      <c r="U9853" s="2">
        <f>Table1[[#This Row],[Selling Price]]*Table1[[#This Row],[Quantity]]</f>
        <v>2.48</v>
      </c>
      <c r="V9853" s="4">
        <v>0</v>
      </c>
      <c r="W9853">
        <v>377</v>
      </c>
      <c r="X9853" t="s">
        <v>36</v>
      </c>
      <c r="Y9853" t="s">
        <v>52</v>
      </c>
      <c r="Z9853" s="2">
        <v>3.5072496346852762</v>
      </c>
    </row>
    <row r="9854" spans="1:26" x14ac:dyDescent="0.35">
      <c r="A9854" t="s">
        <v>318</v>
      </c>
      <c r="B9854" t="s">
        <v>319</v>
      </c>
      <c r="C9854" t="s">
        <v>39</v>
      </c>
      <c r="D9854" t="s">
        <v>46</v>
      </c>
      <c r="E9854" t="s">
        <v>102</v>
      </c>
      <c r="F9854" t="s">
        <v>2508</v>
      </c>
      <c r="G9854" t="s">
        <v>2509</v>
      </c>
      <c r="H9854" t="s">
        <v>32</v>
      </c>
      <c r="I9854" t="s">
        <v>7708</v>
      </c>
      <c r="J9854" s="1">
        <v>42930</v>
      </c>
      <c r="K9854" s="1">
        <v>42934</v>
      </c>
      <c r="L9854" t="s">
        <v>60</v>
      </c>
      <c r="M9854">
        <f>Table1[[#This Row],[Ship Date]]-Table1[[#This Row],[Order Date]]</f>
        <v>4</v>
      </c>
      <c r="N9854">
        <v>7</v>
      </c>
      <c r="O9854" t="s">
        <v>51</v>
      </c>
      <c r="P9854" s="3">
        <v>9.2479999999999993</v>
      </c>
      <c r="Q9854" s="3">
        <v>7.3001238486069173</v>
      </c>
      <c r="R9854" s="3">
        <f>(Table1[[#This Row],[Selling Price]]-Table1[[#This Row],[Cost Price]])</f>
        <v>1.947876151393082</v>
      </c>
      <c r="S9854" s="12">
        <f>(Table1[[#This Row],[Profit]]/Table1[[#This Row],[Selling Price]])</f>
        <v>0.21062674647416546</v>
      </c>
      <c r="T9854">
        <v>2</v>
      </c>
      <c r="U9854" s="2">
        <f>Table1[[#This Row],[Selling Price]]*Table1[[#This Row],[Quantity]]</f>
        <v>18.495999999999999</v>
      </c>
      <c r="V9854" s="4">
        <v>0.2</v>
      </c>
      <c r="W9854">
        <v>454</v>
      </c>
      <c r="X9854" t="s">
        <v>36</v>
      </c>
      <c r="Y9854" t="s">
        <v>52</v>
      </c>
      <c r="Z9854" s="2">
        <v>10.74105866911327</v>
      </c>
    </row>
    <row r="9855" spans="1:26" x14ac:dyDescent="0.35">
      <c r="A9855" t="s">
        <v>318</v>
      </c>
      <c r="B9855" t="s">
        <v>319</v>
      </c>
      <c r="C9855" t="s">
        <v>64</v>
      </c>
      <c r="D9855" t="s">
        <v>46</v>
      </c>
      <c r="E9855" t="s">
        <v>65</v>
      </c>
      <c r="F9855" t="s">
        <v>2210</v>
      </c>
      <c r="G9855" t="s">
        <v>2211</v>
      </c>
      <c r="H9855" t="s">
        <v>32</v>
      </c>
      <c r="I9855" t="s">
        <v>7736</v>
      </c>
      <c r="J9855" s="1">
        <v>42229</v>
      </c>
      <c r="K9855" s="1">
        <v>42232</v>
      </c>
      <c r="L9855" t="s">
        <v>199</v>
      </c>
      <c r="M9855">
        <f>Table1[[#This Row],[Ship Date]]-Table1[[#This Row],[Order Date]]</f>
        <v>3</v>
      </c>
      <c r="N9855">
        <v>8</v>
      </c>
      <c r="O9855" t="s">
        <v>61</v>
      </c>
      <c r="P9855" s="3">
        <v>422.85599999999999</v>
      </c>
      <c r="Q9855" s="3">
        <v>342.99465627999137</v>
      </c>
      <c r="R9855" s="3">
        <f>(Table1[[#This Row],[Selling Price]]-Table1[[#This Row],[Cost Price]])</f>
        <v>79.86134372000862</v>
      </c>
      <c r="S9855" s="12">
        <f>(Table1[[#This Row],[Profit]]/Table1[[#This Row],[Selling Price]])</f>
        <v>0.18886179626163191</v>
      </c>
      <c r="T9855">
        <v>3</v>
      </c>
      <c r="U9855" s="2">
        <f>Table1[[#This Row],[Selling Price]]*Table1[[#This Row],[Quantity]]</f>
        <v>1268.568</v>
      </c>
      <c r="V9855" s="4">
        <v>0.2</v>
      </c>
      <c r="W9855">
        <v>499</v>
      </c>
      <c r="X9855" t="s">
        <v>36</v>
      </c>
      <c r="Y9855" t="s">
        <v>36</v>
      </c>
      <c r="Z9855" s="2">
        <v>164.20411074026131</v>
      </c>
    </row>
    <row r="9856" spans="1:26" x14ac:dyDescent="0.35">
      <c r="A9856" t="s">
        <v>318</v>
      </c>
      <c r="B9856" t="s">
        <v>319</v>
      </c>
      <c r="C9856" t="s">
        <v>55</v>
      </c>
      <c r="D9856" t="s">
        <v>46</v>
      </c>
      <c r="E9856" t="s">
        <v>75</v>
      </c>
      <c r="F9856" t="s">
        <v>3237</v>
      </c>
      <c r="G9856" t="s">
        <v>3238</v>
      </c>
      <c r="H9856" t="s">
        <v>32</v>
      </c>
      <c r="I9856" t="s">
        <v>7841</v>
      </c>
      <c r="J9856" s="1">
        <v>43004</v>
      </c>
      <c r="K9856" s="1">
        <v>43006</v>
      </c>
      <c r="L9856" t="s">
        <v>199</v>
      </c>
      <c r="M9856">
        <f>Table1[[#This Row],[Ship Date]]-Table1[[#This Row],[Order Date]]</f>
        <v>2</v>
      </c>
      <c r="N9856">
        <v>9</v>
      </c>
      <c r="O9856" t="s">
        <v>61</v>
      </c>
      <c r="P9856" s="3">
        <v>2.2240000000000002</v>
      </c>
      <c r="Q9856" s="3">
        <v>1.6608477128728589</v>
      </c>
      <c r="R9856" s="3">
        <f>(Table1[[#This Row],[Selling Price]]-Table1[[#This Row],[Cost Price]])</f>
        <v>0.56315228712714127</v>
      </c>
      <c r="S9856" s="12">
        <f>(Table1[[#This Row],[Profit]]/Table1[[#This Row],[Selling Price]])</f>
        <v>0.25321595644205991</v>
      </c>
      <c r="T9856">
        <v>1</v>
      </c>
      <c r="U9856" s="2">
        <f>Table1[[#This Row],[Selling Price]]*Table1[[#This Row],[Quantity]]</f>
        <v>2.2240000000000002</v>
      </c>
      <c r="V9856" s="4">
        <v>0.2</v>
      </c>
      <c r="W9856">
        <v>432</v>
      </c>
      <c r="X9856" t="s">
        <v>36</v>
      </c>
      <c r="Y9856" t="s">
        <v>52</v>
      </c>
      <c r="Z9856" s="2">
        <v>3.6418960001887029</v>
      </c>
    </row>
    <row r="9857" spans="1:26" x14ac:dyDescent="0.35">
      <c r="A9857" t="s">
        <v>318</v>
      </c>
      <c r="B9857" t="s">
        <v>319</v>
      </c>
      <c r="C9857" t="s">
        <v>55</v>
      </c>
      <c r="D9857" t="s">
        <v>46</v>
      </c>
      <c r="E9857" t="s">
        <v>102</v>
      </c>
      <c r="F9857" t="s">
        <v>1123</v>
      </c>
      <c r="G9857" t="s">
        <v>1124</v>
      </c>
      <c r="H9857" t="s">
        <v>32</v>
      </c>
      <c r="I9857" t="s">
        <v>7860</v>
      </c>
      <c r="J9857" s="1">
        <v>42350</v>
      </c>
      <c r="K9857" s="1">
        <v>42353</v>
      </c>
      <c r="L9857" t="s">
        <v>34</v>
      </c>
      <c r="M9857">
        <f>Table1[[#This Row],[Ship Date]]-Table1[[#This Row],[Order Date]]</f>
        <v>3</v>
      </c>
      <c r="N9857">
        <v>12</v>
      </c>
      <c r="O9857" t="s">
        <v>35</v>
      </c>
      <c r="P9857" s="3">
        <v>32.4</v>
      </c>
      <c r="Q9857" s="3">
        <v>23.611081121949208</v>
      </c>
      <c r="R9857" s="3">
        <f>(Table1[[#This Row],[Selling Price]]-Table1[[#This Row],[Cost Price]])</f>
        <v>8.7889188780507901</v>
      </c>
      <c r="S9857" s="12">
        <f>(Table1[[#This Row],[Profit]]/Table1[[#This Row],[Selling Price]])</f>
        <v>0.27126292833490095</v>
      </c>
      <c r="T9857">
        <v>5</v>
      </c>
      <c r="U9857" s="2">
        <f>Table1[[#This Row],[Selling Price]]*Table1[[#This Row],[Quantity]]</f>
        <v>162</v>
      </c>
      <c r="V9857" s="4">
        <v>0</v>
      </c>
      <c r="W9857">
        <v>438</v>
      </c>
      <c r="X9857" t="s">
        <v>36</v>
      </c>
      <c r="Y9857" t="s">
        <v>52</v>
      </c>
      <c r="Z9857" s="2">
        <v>10.74977119756509</v>
      </c>
    </row>
    <row r="9858" spans="1:26" x14ac:dyDescent="0.35">
      <c r="A9858" t="s">
        <v>318</v>
      </c>
      <c r="B9858" t="s">
        <v>319</v>
      </c>
      <c r="C9858" t="s">
        <v>39</v>
      </c>
      <c r="D9858" t="s">
        <v>46</v>
      </c>
      <c r="E9858" t="s">
        <v>86</v>
      </c>
      <c r="F9858" t="s">
        <v>2288</v>
      </c>
      <c r="G9858" t="s">
        <v>2289</v>
      </c>
      <c r="H9858" t="s">
        <v>32</v>
      </c>
      <c r="I9858" t="s">
        <v>7912</v>
      </c>
      <c r="J9858" s="1">
        <v>42907</v>
      </c>
      <c r="K9858" s="1">
        <v>42911</v>
      </c>
      <c r="L9858" t="s">
        <v>60</v>
      </c>
      <c r="M9858">
        <f>Table1[[#This Row],[Ship Date]]-Table1[[#This Row],[Order Date]]</f>
        <v>4</v>
      </c>
      <c r="N9858">
        <v>6</v>
      </c>
      <c r="O9858" t="s">
        <v>51</v>
      </c>
      <c r="P9858" s="3">
        <v>6.24</v>
      </c>
      <c r="Q9858" s="3">
        <v>4.2197995024984882</v>
      </c>
      <c r="R9858" s="3">
        <f>(Table1[[#This Row],[Selling Price]]-Table1[[#This Row],[Cost Price]])</f>
        <v>2.020200497501512</v>
      </c>
      <c r="S9858" s="12">
        <f>(Table1[[#This Row],[Profit]]/Table1[[#This Row],[Selling Price]])</f>
        <v>0.32375007972780639</v>
      </c>
      <c r="T9858">
        <v>2</v>
      </c>
      <c r="U9858" s="2">
        <f>Table1[[#This Row],[Selling Price]]*Table1[[#This Row],[Quantity]]</f>
        <v>12.48</v>
      </c>
      <c r="V9858" s="4">
        <v>0</v>
      </c>
      <c r="W9858">
        <v>278</v>
      </c>
      <c r="X9858" t="s">
        <v>36</v>
      </c>
      <c r="Y9858" t="s">
        <v>52</v>
      </c>
      <c r="Z9858" s="2">
        <v>4.7194338643528004</v>
      </c>
    </row>
    <row r="9859" spans="1:26" x14ac:dyDescent="0.35">
      <c r="A9859" t="s">
        <v>318</v>
      </c>
      <c r="B9859" t="s">
        <v>319</v>
      </c>
      <c r="C9859" t="s">
        <v>64</v>
      </c>
      <c r="D9859" t="s">
        <v>46</v>
      </c>
      <c r="E9859" t="s">
        <v>86</v>
      </c>
      <c r="F9859" t="s">
        <v>3308</v>
      </c>
      <c r="G9859" t="s">
        <v>3309</v>
      </c>
      <c r="H9859" t="s">
        <v>32</v>
      </c>
      <c r="I9859" t="s">
        <v>7936</v>
      </c>
      <c r="J9859" s="1">
        <v>43094</v>
      </c>
      <c r="K9859" s="1">
        <v>43101</v>
      </c>
      <c r="L9859" t="s">
        <v>60</v>
      </c>
      <c r="M9859">
        <f>Table1[[#This Row],[Ship Date]]-Table1[[#This Row],[Order Date]]</f>
        <v>7</v>
      </c>
      <c r="N9859">
        <v>12</v>
      </c>
      <c r="O9859" t="s">
        <v>35</v>
      </c>
      <c r="P9859" s="3">
        <v>3.1680000000000001</v>
      </c>
      <c r="Q9859" s="3">
        <v>2.0977461282023171</v>
      </c>
      <c r="R9859" s="3">
        <f>(Table1[[#This Row],[Selling Price]]-Table1[[#This Row],[Cost Price]])</f>
        <v>1.0702538717976831</v>
      </c>
      <c r="S9859" s="12">
        <f>(Table1[[#This Row],[Profit]]/Table1[[#This Row],[Selling Price]])</f>
        <v>0.33783266155229891</v>
      </c>
      <c r="T9859">
        <v>3</v>
      </c>
      <c r="U9859" s="2">
        <f>Table1[[#This Row],[Selling Price]]*Table1[[#This Row],[Quantity]]</f>
        <v>9.5040000000000013</v>
      </c>
      <c r="V9859" s="4">
        <v>0.8</v>
      </c>
      <c r="W9859">
        <v>332</v>
      </c>
      <c r="X9859" t="s">
        <v>68</v>
      </c>
      <c r="Y9859" t="s">
        <v>52</v>
      </c>
      <c r="Z9859" s="2">
        <v>8.2214797694818902</v>
      </c>
    </row>
    <row r="9860" spans="1:26" x14ac:dyDescent="0.35">
      <c r="A9860" t="s">
        <v>318</v>
      </c>
      <c r="B9860" t="s">
        <v>319</v>
      </c>
      <c r="C9860" t="s">
        <v>55</v>
      </c>
      <c r="D9860" t="s">
        <v>46</v>
      </c>
      <c r="E9860" t="s">
        <v>102</v>
      </c>
      <c r="F9860" t="s">
        <v>3573</v>
      </c>
      <c r="G9860" t="s">
        <v>3574</v>
      </c>
      <c r="H9860" t="s">
        <v>32</v>
      </c>
      <c r="I9860" t="s">
        <v>7941</v>
      </c>
      <c r="J9860" s="1">
        <v>43057</v>
      </c>
      <c r="K9860" s="1">
        <v>43062</v>
      </c>
      <c r="L9860" t="s">
        <v>34</v>
      </c>
      <c r="M9860">
        <f>Table1[[#This Row],[Ship Date]]-Table1[[#This Row],[Order Date]]</f>
        <v>5</v>
      </c>
      <c r="N9860">
        <v>11</v>
      </c>
      <c r="O9860" t="s">
        <v>35</v>
      </c>
      <c r="P9860" s="3">
        <v>41.472000000000001</v>
      </c>
      <c r="Q9860" s="3">
        <v>34.098859144099087</v>
      </c>
      <c r="R9860" s="3">
        <f>(Table1[[#This Row],[Selling Price]]-Table1[[#This Row],[Cost Price]])</f>
        <v>7.3731408559009139</v>
      </c>
      <c r="S9860" s="12">
        <f>(Table1[[#This Row],[Profit]]/Table1[[#This Row],[Selling Price]])</f>
        <v>0.17778599671828979</v>
      </c>
      <c r="T9860">
        <v>8</v>
      </c>
      <c r="U9860" s="2">
        <f>Table1[[#This Row],[Selling Price]]*Table1[[#This Row],[Quantity]]</f>
        <v>331.77600000000001</v>
      </c>
      <c r="V9860" s="4">
        <v>0.2</v>
      </c>
      <c r="W9860">
        <v>114</v>
      </c>
      <c r="X9860" t="s">
        <v>36</v>
      </c>
      <c r="Y9860" t="s">
        <v>36</v>
      </c>
      <c r="Z9860" s="2">
        <v>12.626303972263621</v>
      </c>
    </row>
    <row r="9861" spans="1:26" x14ac:dyDescent="0.35">
      <c r="A9861" t="s">
        <v>318</v>
      </c>
      <c r="B9861" t="s">
        <v>319</v>
      </c>
      <c r="C9861" t="s">
        <v>45</v>
      </c>
      <c r="D9861" t="s">
        <v>46</v>
      </c>
      <c r="E9861" t="s">
        <v>65</v>
      </c>
      <c r="F9861" t="s">
        <v>4537</v>
      </c>
      <c r="G9861" t="s">
        <v>4538</v>
      </c>
      <c r="H9861" t="s">
        <v>32</v>
      </c>
      <c r="I9861" t="s">
        <v>8003</v>
      </c>
      <c r="J9861" s="1">
        <v>41980</v>
      </c>
      <c r="K9861" s="1">
        <v>41986</v>
      </c>
      <c r="L9861" t="s">
        <v>60</v>
      </c>
      <c r="M9861">
        <f>Table1[[#This Row],[Ship Date]]-Table1[[#This Row],[Order Date]]</f>
        <v>6</v>
      </c>
      <c r="N9861">
        <v>12</v>
      </c>
      <c r="O9861" t="s">
        <v>35</v>
      </c>
      <c r="P9861" s="3">
        <v>269.36</v>
      </c>
      <c r="Q9861" s="3">
        <v>218.61025076138</v>
      </c>
      <c r="R9861" s="3">
        <f>(Table1[[#This Row],[Selling Price]]-Table1[[#This Row],[Cost Price]])</f>
        <v>50.749749238620012</v>
      </c>
      <c r="S9861" s="12">
        <f>(Table1[[#This Row],[Profit]]/Table1[[#This Row],[Selling Price]])</f>
        <v>0.18840863245700926</v>
      </c>
      <c r="T9861">
        <v>7</v>
      </c>
      <c r="U9861" s="2">
        <f>Table1[[#This Row],[Selling Price]]*Table1[[#This Row],[Quantity]]</f>
        <v>1885.52</v>
      </c>
      <c r="V9861" s="4">
        <v>0</v>
      </c>
      <c r="W9861">
        <v>470</v>
      </c>
      <c r="X9861" t="s">
        <v>68</v>
      </c>
      <c r="Y9861" t="s">
        <v>36</v>
      </c>
      <c r="Z9861" s="2">
        <v>140.8529200246366</v>
      </c>
    </row>
    <row r="9862" spans="1:26" x14ac:dyDescent="0.35">
      <c r="A9862" t="s">
        <v>318</v>
      </c>
      <c r="B9862" t="s">
        <v>319</v>
      </c>
      <c r="C9862" t="s">
        <v>64</v>
      </c>
      <c r="D9862" t="s">
        <v>46</v>
      </c>
      <c r="E9862" t="s">
        <v>102</v>
      </c>
      <c r="F9862" t="s">
        <v>5984</v>
      </c>
      <c r="G9862" t="s">
        <v>5985</v>
      </c>
      <c r="H9862" t="s">
        <v>32</v>
      </c>
      <c r="I9862" t="s">
        <v>8093</v>
      </c>
      <c r="J9862" s="1">
        <v>42959</v>
      </c>
      <c r="K9862" s="1">
        <v>42966</v>
      </c>
      <c r="L9862" t="s">
        <v>60</v>
      </c>
      <c r="M9862">
        <f>Table1[[#This Row],[Ship Date]]-Table1[[#This Row],[Order Date]]</f>
        <v>7</v>
      </c>
      <c r="N9862">
        <v>8</v>
      </c>
      <c r="O9862" t="s">
        <v>61</v>
      </c>
      <c r="P9862" s="3">
        <v>192.16</v>
      </c>
      <c r="Q9862" s="3">
        <v>151.06290101443369</v>
      </c>
      <c r="R9862" s="3">
        <f>(Table1[[#This Row],[Selling Price]]-Table1[[#This Row],[Cost Price]])</f>
        <v>41.097098985566305</v>
      </c>
      <c r="S9862" s="12">
        <f>(Table1[[#This Row],[Profit]]/Table1[[#This Row],[Selling Price]])</f>
        <v>0.21386916624462066</v>
      </c>
      <c r="T9862">
        <v>4</v>
      </c>
      <c r="U9862" s="2">
        <f>Table1[[#This Row],[Selling Price]]*Table1[[#This Row],[Quantity]]</f>
        <v>768.64</v>
      </c>
      <c r="V9862" s="4">
        <v>0</v>
      </c>
      <c r="W9862">
        <v>320</v>
      </c>
      <c r="X9862" t="s">
        <v>68</v>
      </c>
      <c r="Y9862" t="s">
        <v>68</v>
      </c>
      <c r="Z9862" s="2">
        <v>57.648000000000003</v>
      </c>
    </row>
    <row r="9863" spans="1:26" x14ac:dyDescent="0.35">
      <c r="A9863" t="s">
        <v>318</v>
      </c>
      <c r="B9863" t="s">
        <v>319</v>
      </c>
      <c r="C9863" t="s">
        <v>27</v>
      </c>
      <c r="D9863" t="s">
        <v>46</v>
      </c>
      <c r="E9863" t="s">
        <v>86</v>
      </c>
      <c r="F9863" t="s">
        <v>2080</v>
      </c>
      <c r="G9863" t="s">
        <v>2081</v>
      </c>
      <c r="H9863" t="s">
        <v>32</v>
      </c>
      <c r="I9863" t="s">
        <v>8164</v>
      </c>
      <c r="J9863" s="1">
        <v>42009</v>
      </c>
      <c r="K9863" s="1">
        <v>42014</v>
      </c>
      <c r="L9863" t="s">
        <v>60</v>
      </c>
      <c r="M9863">
        <f>Table1[[#This Row],[Ship Date]]-Table1[[#This Row],[Order Date]]</f>
        <v>5</v>
      </c>
      <c r="N9863">
        <v>1</v>
      </c>
      <c r="O9863" t="s">
        <v>35</v>
      </c>
      <c r="P9863" s="3">
        <v>56.16</v>
      </c>
      <c r="Q9863" s="3">
        <v>42.660059220469982</v>
      </c>
      <c r="R9863" s="3">
        <f>(Table1[[#This Row],[Selling Price]]-Table1[[#This Row],[Cost Price]])</f>
        <v>13.499940779530014</v>
      </c>
      <c r="S9863" s="12">
        <f>(Table1[[#This Row],[Profit]]/Table1[[#This Row],[Selling Price]])</f>
        <v>0.24038356088906723</v>
      </c>
      <c r="T9863">
        <v>6</v>
      </c>
      <c r="U9863" s="2">
        <f>Table1[[#This Row],[Selling Price]]*Table1[[#This Row],[Quantity]]</f>
        <v>336.96</v>
      </c>
      <c r="V9863" s="4">
        <v>0.2</v>
      </c>
      <c r="W9863">
        <v>194</v>
      </c>
      <c r="X9863" t="s">
        <v>36</v>
      </c>
      <c r="Y9863" t="s">
        <v>68</v>
      </c>
      <c r="Z9863" s="2">
        <v>41.544062391634263</v>
      </c>
    </row>
    <row r="9864" spans="1:26" x14ac:dyDescent="0.35">
      <c r="A9864" t="s">
        <v>318</v>
      </c>
      <c r="B9864" t="s">
        <v>319</v>
      </c>
      <c r="C9864" t="s">
        <v>64</v>
      </c>
      <c r="D9864" t="s">
        <v>46</v>
      </c>
      <c r="E9864" t="s">
        <v>102</v>
      </c>
      <c r="F9864" t="s">
        <v>5075</v>
      </c>
      <c r="G9864" t="s">
        <v>5076</v>
      </c>
      <c r="H9864" t="s">
        <v>32</v>
      </c>
      <c r="I9864" t="s">
        <v>8200</v>
      </c>
      <c r="J9864" s="1">
        <v>41896</v>
      </c>
      <c r="K9864" s="1">
        <v>41900</v>
      </c>
      <c r="L9864" t="s">
        <v>34</v>
      </c>
      <c r="M9864">
        <f>Table1[[#This Row],[Ship Date]]-Table1[[#This Row],[Order Date]]</f>
        <v>4</v>
      </c>
      <c r="N9864">
        <v>9</v>
      </c>
      <c r="O9864" t="s">
        <v>61</v>
      </c>
      <c r="P9864" s="3">
        <v>6.8479999999999999</v>
      </c>
      <c r="Q9864" s="3">
        <v>4.8059492182642254</v>
      </c>
      <c r="R9864" s="3">
        <f>(Table1[[#This Row],[Selling Price]]-Table1[[#This Row],[Cost Price]])</f>
        <v>2.0420507817357745</v>
      </c>
      <c r="S9864" s="12">
        <f>(Table1[[#This Row],[Profit]]/Table1[[#This Row],[Selling Price]])</f>
        <v>0.29819666789365867</v>
      </c>
      <c r="T9864">
        <v>2</v>
      </c>
      <c r="U9864" s="2">
        <f>Table1[[#This Row],[Selling Price]]*Table1[[#This Row],[Quantity]]</f>
        <v>13.696</v>
      </c>
      <c r="V9864" s="4">
        <v>0.2</v>
      </c>
      <c r="W9864">
        <v>328</v>
      </c>
      <c r="X9864" t="s">
        <v>36</v>
      </c>
      <c r="Y9864" t="s">
        <v>52</v>
      </c>
      <c r="Z9864" s="2">
        <v>11.776946002375031</v>
      </c>
    </row>
    <row r="9865" spans="1:26" x14ac:dyDescent="0.35">
      <c r="A9865" t="s">
        <v>318</v>
      </c>
      <c r="B9865" t="s">
        <v>319</v>
      </c>
      <c r="C9865" t="s">
        <v>45</v>
      </c>
      <c r="D9865" t="s">
        <v>46</v>
      </c>
      <c r="E9865" t="s">
        <v>102</v>
      </c>
      <c r="F9865" t="s">
        <v>3923</v>
      </c>
      <c r="G9865" t="s">
        <v>3924</v>
      </c>
      <c r="H9865" t="s">
        <v>32</v>
      </c>
      <c r="I9865" t="s">
        <v>8236</v>
      </c>
      <c r="J9865" s="1">
        <v>42821</v>
      </c>
      <c r="K9865" s="1">
        <v>42825</v>
      </c>
      <c r="L9865" t="s">
        <v>60</v>
      </c>
      <c r="M9865">
        <f>Table1[[#This Row],[Ship Date]]-Table1[[#This Row],[Order Date]]</f>
        <v>4</v>
      </c>
      <c r="N9865">
        <v>3</v>
      </c>
      <c r="O9865" t="s">
        <v>106</v>
      </c>
      <c r="P9865" s="3">
        <v>45.68</v>
      </c>
      <c r="Q9865" s="3">
        <v>34.604325393230461</v>
      </c>
      <c r="R9865" s="3">
        <f>(Table1[[#This Row],[Selling Price]]-Table1[[#This Row],[Cost Price]])</f>
        <v>11.075674606769539</v>
      </c>
      <c r="S9865" s="12">
        <f>(Table1[[#This Row],[Profit]]/Table1[[#This Row],[Selling Price]])</f>
        <v>0.24246222869460463</v>
      </c>
      <c r="T9865">
        <v>2</v>
      </c>
      <c r="U9865" s="2">
        <f>Table1[[#This Row],[Selling Price]]*Table1[[#This Row],[Quantity]]</f>
        <v>91.36</v>
      </c>
      <c r="V9865" s="4">
        <v>0</v>
      </c>
      <c r="W9865">
        <v>428</v>
      </c>
      <c r="X9865" t="s">
        <v>36</v>
      </c>
      <c r="Y9865" t="s">
        <v>68</v>
      </c>
      <c r="Z9865" s="2">
        <v>58.021392652480621</v>
      </c>
    </row>
    <row r="9866" spans="1:26" x14ac:dyDescent="0.35">
      <c r="A9866" t="s">
        <v>318</v>
      </c>
      <c r="B9866" t="s">
        <v>319</v>
      </c>
      <c r="C9866" t="s">
        <v>39</v>
      </c>
      <c r="D9866" t="s">
        <v>46</v>
      </c>
      <c r="E9866" t="s">
        <v>270</v>
      </c>
      <c r="F9866" t="s">
        <v>2463</v>
      </c>
      <c r="G9866" t="s">
        <v>2464</v>
      </c>
      <c r="H9866" t="s">
        <v>32</v>
      </c>
      <c r="I9866" t="s">
        <v>8315</v>
      </c>
      <c r="J9866" s="1">
        <v>42254</v>
      </c>
      <c r="K9866" s="1">
        <v>42259</v>
      </c>
      <c r="L9866" t="s">
        <v>60</v>
      </c>
      <c r="M9866">
        <f>Table1[[#This Row],[Ship Date]]-Table1[[#This Row],[Order Date]]</f>
        <v>5</v>
      </c>
      <c r="N9866">
        <v>9</v>
      </c>
      <c r="O9866" t="s">
        <v>61</v>
      </c>
      <c r="P9866" s="3">
        <v>7.24</v>
      </c>
      <c r="Q9866" s="3">
        <v>5.912910638519655</v>
      </c>
      <c r="R9866" s="3">
        <f>(Table1[[#This Row],[Selling Price]]-Table1[[#This Row],[Cost Price]])</f>
        <v>1.3270893614803452</v>
      </c>
      <c r="S9866" s="12">
        <f>(Table1[[#This Row],[Profit]]/Table1[[#This Row],[Selling Price]])</f>
        <v>0.18329963556358359</v>
      </c>
      <c r="T9866">
        <v>4</v>
      </c>
      <c r="U9866" s="2">
        <f>Table1[[#This Row],[Selling Price]]*Table1[[#This Row],[Quantity]]</f>
        <v>28.96</v>
      </c>
      <c r="V9866" s="4">
        <v>0</v>
      </c>
      <c r="W9866">
        <v>301</v>
      </c>
      <c r="X9866" t="s">
        <v>36</v>
      </c>
      <c r="Y9866" t="s">
        <v>52</v>
      </c>
      <c r="Z9866" s="2">
        <v>2.123515397367568</v>
      </c>
    </row>
    <row r="9867" spans="1:26" x14ac:dyDescent="0.35">
      <c r="A9867" t="s">
        <v>318</v>
      </c>
      <c r="B9867" t="s">
        <v>319</v>
      </c>
      <c r="C9867" t="s">
        <v>45</v>
      </c>
      <c r="D9867" t="s">
        <v>46</v>
      </c>
      <c r="E9867" t="s">
        <v>539</v>
      </c>
      <c r="F9867" t="s">
        <v>1871</v>
      </c>
      <c r="G9867" t="s">
        <v>1872</v>
      </c>
      <c r="H9867" t="s">
        <v>32</v>
      </c>
      <c r="I9867" t="s">
        <v>8342</v>
      </c>
      <c r="J9867" s="1">
        <v>42705</v>
      </c>
      <c r="K9867" s="1">
        <v>42707</v>
      </c>
      <c r="L9867" t="s">
        <v>34</v>
      </c>
      <c r="M9867">
        <f>Table1[[#This Row],[Ship Date]]-Table1[[#This Row],[Order Date]]</f>
        <v>2</v>
      </c>
      <c r="N9867">
        <v>12</v>
      </c>
      <c r="O9867" t="s">
        <v>35</v>
      </c>
      <c r="P9867" s="3">
        <v>40.700000000000003</v>
      </c>
      <c r="Q9867" s="3">
        <v>30.290285721041482</v>
      </c>
      <c r="R9867" s="3">
        <f>(Table1[[#This Row],[Selling Price]]-Table1[[#This Row],[Cost Price]])</f>
        <v>10.409714278958521</v>
      </c>
      <c r="S9867" s="12">
        <f>(Table1[[#This Row],[Profit]]/Table1[[#This Row],[Selling Price]])</f>
        <v>0.25576693560094643</v>
      </c>
      <c r="T9867">
        <v>5</v>
      </c>
      <c r="U9867" s="2">
        <f>Table1[[#This Row],[Selling Price]]*Table1[[#This Row],[Quantity]]</f>
        <v>203.5</v>
      </c>
      <c r="V9867" s="4">
        <v>0</v>
      </c>
      <c r="W9867">
        <v>274</v>
      </c>
      <c r="X9867" t="s">
        <v>36</v>
      </c>
      <c r="Y9867" t="s">
        <v>52</v>
      </c>
      <c r="Z9867" s="2">
        <v>2.819778714722132</v>
      </c>
    </row>
    <row r="9868" spans="1:26" x14ac:dyDescent="0.35">
      <c r="A9868" t="s">
        <v>318</v>
      </c>
      <c r="B9868" t="s">
        <v>319</v>
      </c>
      <c r="C9868" t="s">
        <v>45</v>
      </c>
      <c r="D9868" t="s">
        <v>46</v>
      </c>
      <c r="E9868" t="s">
        <v>75</v>
      </c>
      <c r="F9868" t="s">
        <v>2317</v>
      </c>
      <c r="G9868" t="s">
        <v>2318</v>
      </c>
      <c r="H9868" t="s">
        <v>32</v>
      </c>
      <c r="I9868" t="s">
        <v>8430</v>
      </c>
      <c r="J9868" s="1">
        <v>43002</v>
      </c>
      <c r="K9868" s="1">
        <v>43006</v>
      </c>
      <c r="L9868" t="s">
        <v>60</v>
      </c>
      <c r="M9868">
        <f>Table1[[#This Row],[Ship Date]]-Table1[[#This Row],[Order Date]]</f>
        <v>4</v>
      </c>
      <c r="N9868">
        <v>9</v>
      </c>
      <c r="O9868" t="s">
        <v>61</v>
      </c>
      <c r="P9868" s="3">
        <v>12.72</v>
      </c>
      <c r="Q9868" s="3">
        <v>8.39332662124494</v>
      </c>
      <c r="R9868" s="3">
        <f>(Table1[[#This Row],[Selling Price]]-Table1[[#This Row],[Cost Price]])</f>
        <v>4.3266733787550606</v>
      </c>
      <c r="S9868" s="12">
        <f>(Table1[[#This Row],[Profit]]/Table1[[#This Row],[Selling Price]])</f>
        <v>0.34014727820401419</v>
      </c>
      <c r="T9868">
        <v>3</v>
      </c>
      <c r="U9868" s="2">
        <f>Table1[[#This Row],[Selling Price]]*Table1[[#This Row],[Quantity]]</f>
        <v>38.160000000000004</v>
      </c>
      <c r="V9868" s="4">
        <v>0</v>
      </c>
      <c r="W9868">
        <v>178</v>
      </c>
      <c r="X9868" t="s">
        <v>36</v>
      </c>
      <c r="Y9868" t="s">
        <v>52</v>
      </c>
      <c r="Z9868" s="2">
        <v>11.72163829277574</v>
      </c>
    </row>
    <row r="9869" spans="1:26" x14ac:dyDescent="0.35">
      <c r="A9869" t="s">
        <v>318</v>
      </c>
      <c r="B9869" t="s">
        <v>319</v>
      </c>
      <c r="C9869" t="s">
        <v>45</v>
      </c>
      <c r="D9869" t="s">
        <v>46</v>
      </c>
      <c r="E9869" t="s">
        <v>86</v>
      </c>
      <c r="F9869" t="s">
        <v>711</v>
      </c>
      <c r="G9869" t="s">
        <v>712</v>
      </c>
      <c r="H9869" t="s">
        <v>32</v>
      </c>
      <c r="I9869" t="s">
        <v>8563</v>
      </c>
      <c r="J9869" s="1">
        <v>41926</v>
      </c>
      <c r="K9869" s="1">
        <v>41932</v>
      </c>
      <c r="L9869" t="s">
        <v>60</v>
      </c>
      <c r="M9869">
        <f>Table1[[#This Row],[Ship Date]]-Table1[[#This Row],[Order Date]]</f>
        <v>6</v>
      </c>
      <c r="N9869">
        <v>10</v>
      </c>
      <c r="O9869" t="s">
        <v>61</v>
      </c>
      <c r="P9869" s="3">
        <v>2.9460000000000002</v>
      </c>
      <c r="Q9869" s="3">
        <v>2.2673637195393028</v>
      </c>
      <c r="R9869" s="3">
        <f>(Table1[[#This Row],[Selling Price]]-Table1[[#This Row],[Cost Price]])</f>
        <v>0.67863628046069735</v>
      </c>
      <c r="S9869" s="12">
        <f>(Table1[[#This Row],[Profit]]/Table1[[#This Row],[Selling Price]])</f>
        <v>0.23035854733900113</v>
      </c>
      <c r="T9869">
        <v>3</v>
      </c>
      <c r="U9869" s="2">
        <f>Table1[[#This Row],[Selling Price]]*Table1[[#This Row],[Quantity]]</f>
        <v>8.838000000000001</v>
      </c>
      <c r="V9869" s="4">
        <v>0.8</v>
      </c>
      <c r="W9869">
        <v>187</v>
      </c>
      <c r="X9869" t="s">
        <v>68</v>
      </c>
      <c r="Y9869" t="s">
        <v>52</v>
      </c>
      <c r="Z9869" s="2">
        <v>7.665258525656621</v>
      </c>
    </row>
    <row r="9870" spans="1:26" x14ac:dyDescent="0.35">
      <c r="A9870" t="s">
        <v>318</v>
      </c>
      <c r="B9870" t="s">
        <v>319</v>
      </c>
      <c r="C9870" t="s">
        <v>45</v>
      </c>
      <c r="D9870" t="s">
        <v>46</v>
      </c>
      <c r="E9870" t="s">
        <v>86</v>
      </c>
      <c r="F9870" t="s">
        <v>2280</v>
      </c>
      <c r="G9870" t="s">
        <v>2281</v>
      </c>
      <c r="H9870" t="s">
        <v>32</v>
      </c>
      <c r="I9870" t="s">
        <v>8619</v>
      </c>
      <c r="J9870" s="1">
        <v>42591</v>
      </c>
      <c r="K9870" s="1">
        <v>42596</v>
      </c>
      <c r="L9870" t="s">
        <v>60</v>
      </c>
      <c r="M9870">
        <f>Table1[[#This Row],[Ship Date]]-Table1[[#This Row],[Order Date]]</f>
        <v>5</v>
      </c>
      <c r="N9870">
        <v>8</v>
      </c>
      <c r="O9870" t="s">
        <v>61</v>
      </c>
      <c r="P9870" s="3">
        <v>11.88</v>
      </c>
      <c r="Q9870" s="3">
        <v>8.1991384547227586</v>
      </c>
      <c r="R9870" s="3">
        <f>(Table1[[#This Row],[Selling Price]]-Table1[[#This Row],[Cost Price]])</f>
        <v>3.6808615452772422</v>
      </c>
      <c r="S9870" s="12">
        <f>(Table1[[#This Row],[Profit]]/Table1[[#This Row],[Selling Price]])</f>
        <v>0.30983683041054227</v>
      </c>
      <c r="T9870">
        <v>5</v>
      </c>
      <c r="U9870" s="2">
        <f>Table1[[#This Row],[Selling Price]]*Table1[[#This Row],[Quantity]]</f>
        <v>59.400000000000006</v>
      </c>
      <c r="V9870" s="4">
        <v>0.7</v>
      </c>
      <c r="W9870">
        <v>147</v>
      </c>
      <c r="X9870" t="s">
        <v>36</v>
      </c>
      <c r="Y9870" t="s">
        <v>52</v>
      </c>
      <c r="Z9870" s="2">
        <v>6.4342384164716808</v>
      </c>
    </row>
    <row r="9871" spans="1:26" x14ac:dyDescent="0.35">
      <c r="A9871" t="s">
        <v>318</v>
      </c>
      <c r="B9871" t="s">
        <v>319</v>
      </c>
      <c r="C9871" t="s">
        <v>27</v>
      </c>
      <c r="D9871" t="s">
        <v>46</v>
      </c>
      <c r="E9871" t="s">
        <v>91</v>
      </c>
      <c r="F9871" t="s">
        <v>3386</v>
      </c>
      <c r="G9871" t="s">
        <v>3387</v>
      </c>
      <c r="H9871" t="s">
        <v>32</v>
      </c>
      <c r="I9871" t="s">
        <v>8737</v>
      </c>
      <c r="J9871" s="1">
        <v>42754</v>
      </c>
      <c r="K9871" s="1">
        <v>42758</v>
      </c>
      <c r="L9871" t="s">
        <v>60</v>
      </c>
      <c r="M9871">
        <f>Table1[[#This Row],[Ship Date]]-Table1[[#This Row],[Order Date]]</f>
        <v>4</v>
      </c>
      <c r="N9871">
        <v>1</v>
      </c>
      <c r="O9871" t="s">
        <v>35</v>
      </c>
      <c r="P9871" s="3">
        <v>542.94000000000005</v>
      </c>
      <c r="Q9871" s="3">
        <v>389.92195738002948</v>
      </c>
      <c r="R9871" s="3">
        <f>(Table1[[#This Row],[Selling Price]]-Table1[[#This Row],[Cost Price]])</f>
        <v>153.01804261997057</v>
      </c>
      <c r="S9871" s="12">
        <f>(Table1[[#This Row],[Profit]]/Table1[[#This Row],[Selling Price]])</f>
        <v>0.28183232515557993</v>
      </c>
      <c r="T9871">
        <v>3</v>
      </c>
      <c r="U9871" s="2">
        <f>Table1[[#This Row],[Selling Price]]*Table1[[#This Row],[Quantity]]</f>
        <v>1628.8200000000002</v>
      </c>
      <c r="V9871" s="4">
        <v>0</v>
      </c>
      <c r="W9871">
        <v>181</v>
      </c>
      <c r="X9871" t="s">
        <v>36</v>
      </c>
      <c r="Y9871" t="s">
        <v>36</v>
      </c>
      <c r="Z9871" s="2">
        <v>221.58394919866419</v>
      </c>
    </row>
    <row r="9872" spans="1:26" x14ac:dyDescent="0.35">
      <c r="A9872" t="s">
        <v>318</v>
      </c>
      <c r="B9872" t="s">
        <v>319</v>
      </c>
      <c r="C9872" t="s">
        <v>64</v>
      </c>
      <c r="D9872" t="s">
        <v>46</v>
      </c>
      <c r="E9872" t="s">
        <v>91</v>
      </c>
      <c r="F9872" t="s">
        <v>1630</v>
      </c>
      <c r="G9872" t="s">
        <v>1631</v>
      </c>
      <c r="H9872" t="s">
        <v>32</v>
      </c>
      <c r="I9872" t="s">
        <v>8755</v>
      </c>
      <c r="J9872" s="1">
        <v>43010</v>
      </c>
      <c r="K9872" s="1">
        <v>43012</v>
      </c>
      <c r="L9872" t="s">
        <v>34</v>
      </c>
      <c r="M9872">
        <f>Table1[[#This Row],[Ship Date]]-Table1[[#This Row],[Order Date]]</f>
        <v>2</v>
      </c>
      <c r="N9872">
        <v>10</v>
      </c>
      <c r="O9872" t="s">
        <v>61</v>
      </c>
      <c r="P9872" s="3">
        <v>15.224</v>
      </c>
      <c r="Q9872" s="3">
        <v>10.044802451454951</v>
      </c>
      <c r="R9872" s="3">
        <f>(Table1[[#This Row],[Selling Price]]-Table1[[#This Row],[Cost Price]])</f>
        <v>5.1791975485450497</v>
      </c>
      <c r="S9872" s="12">
        <f>(Table1[[#This Row],[Profit]]/Table1[[#This Row],[Selling Price]])</f>
        <v>0.34019952368267536</v>
      </c>
      <c r="T9872">
        <v>2</v>
      </c>
      <c r="U9872" s="2">
        <f>Table1[[#This Row],[Selling Price]]*Table1[[#This Row],[Quantity]]</f>
        <v>30.448</v>
      </c>
      <c r="V9872" s="4">
        <v>0.8</v>
      </c>
      <c r="W9872">
        <v>373</v>
      </c>
      <c r="X9872" t="s">
        <v>36</v>
      </c>
      <c r="Y9872" t="s">
        <v>68</v>
      </c>
      <c r="Z9872" s="2">
        <v>63.686561219773829</v>
      </c>
    </row>
    <row r="9873" spans="1:26" x14ac:dyDescent="0.35">
      <c r="A9873" t="s">
        <v>318</v>
      </c>
      <c r="B9873" t="s">
        <v>319</v>
      </c>
      <c r="C9873" t="s">
        <v>27</v>
      </c>
      <c r="D9873" t="s">
        <v>46</v>
      </c>
      <c r="E9873" t="s">
        <v>91</v>
      </c>
      <c r="F9873" t="s">
        <v>3701</v>
      </c>
      <c r="G9873" t="s">
        <v>3702</v>
      </c>
      <c r="H9873" t="s">
        <v>32</v>
      </c>
      <c r="I9873" t="s">
        <v>8769</v>
      </c>
      <c r="J9873" s="1">
        <v>42002</v>
      </c>
      <c r="K9873" s="1">
        <v>42004</v>
      </c>
      <c r="L9873" t="s">
        <v>34</v>
      </c>
      <c r="M9873">
        <f>Table1[[#This Row],[Ship Date]]-Table1[[#This Row],[Order Date]]</f>
        <v>2</v>
      </c>
      <c r="N9873">
        <v>12</v>
      </c>
      <c r="O9873" t="s">
        <v>35</v>
      </c>
      <c r="P9873" s="3">
        <v>48.36</v>
      </c>
      <c r="Q9873" s="3">
        <v>40.386007564025192</v>
      </c>
      <c r="R9873" s="3">
        <f>(Table1[[#This Row],[Selling Price]]-Table1[[#This Row],[Cost Price]])</f>
        <v>7.9739924359748073</v>
      </c>
      <c r="S9873" s="12">
        <f>(Table1[[#This Row],[Profit]]/Table1[[#This Row],[Selling Price]])</f>
        <v>0.16488818105820527</v>
      </c>
      <c r="T9873">
        <v>5</v>
      </c>
      <c r="U9873" s="2">
        <f>Table1[[#This Row],[Selling Price]]*Table1[[#This Row],[Quantity]]</f>
        <v>241.8</v>
      </c>
      <c r="V9873" s="4">
        <v>0.2</v>
      </c>
      <c r="W9873">
        <v>238</v>
      </c>
      <c r="X9873" t="s">
        <v>36</v>
      </c>
      <c r="Y9873" t="s">
        <v>52</v>
      </c>
      <c r="Z9873" s="2">
        <v>16.453064188776509</v>
      </c>
    </row>
    <row r="9874" spans="1:26" x14ac:dyDescent="0.35">
      <c r="A9874" t="s">
        <v>318</v>
      </c>
      <c r="B9874" t="s">
        <v>319</v>
      </c>
      <c r="C9874" t="s">
        <v>55</v>
      </c>
      <c r="D9874" t="s">
        <v>46</v>
      </c>
      <c r="E9874" t="s">
        <v>75</v>
      </c>
      <c r="F9874" t="s">
        <v>1562</v>
      </c>
      <c r="G9874" t="s">
        <v>1563</v>
      </c>
      <c r="H9874" t="s">
        <v>32</v>
      </c>
      <c r="I9874" t="s">
        <v>8789</v>
      </c>
      <c r="J9874" s="1">
        <v>41697</v>
      </c>
      <c r="K9874" s="1">
        <v>41701</v>
      </c>
      <c r="L9874" t="s">
        <v>199</v>
      </c>
      <c r="M9874">
        <f>Table1[[#This Row],[Ship Date]]-Table1[[#This Row],[Order Date]]</f>
        <v>4</v>
      </c>
      <c r="N9874">
        <v>2</v>
      </c>
      <c r="O9874" t="s">
        <v>106</v>
      </c>
      <c r="P9874" s="3">
        <v>19.456</v>
      </c>
      <c r="Q9874" s="3">
        <v>14.651588750994661</v>
      </c>
      <c r="R9874" s="3">
        <f>(Table1[[#This Row],[Selling Price]]-Table1[[#This Row],[Cost Price]])</f>
        <v>4.804411249005339</v>
      </c>
      <c r="S9874" s="12">
        <f>(Table1[[#This Row],[Profit]]/Table1[[#This Row],[Selling Price]])</f>
        <v>0.2469372558082514</v>
      </c>
      <c r="T9874">
        <v>4</v>
      </c>
      <c r="U9874" s="2">
        <f>Table1[[#This Row],[Selling Price]]*Table1[[#This Row],[Quantity]]</f>
        <v>77.823999999999998</v>
      </c>
      <c r="V9874" s="4">
        <v>0.2</v>
      </c>
      <c r="W9874">
        <v>224</v>
      </c>
      <c r="X9874" t="s">
        <v>36</v>
      </c>
      <c r="Y9874" t="s">
        <v>52</v>
      </c>
      <c r="Z9874" s="2">
        <v>3.952779410322143</v>
      </c>
    </row>
    <row r="9875" spans="1:26" x14ac:dyDescent="0.35">
      <c r="A9875" t="s">
        <v>318</v>
      </c>
      <c r="B9875" t="s">
        <v>319</v>
      </c>
      <c r="C9875" t="s">
        <v>64</v>
      </c>
      <c r="D9875" t="s">
        <v>46</v>
      </c>
      <c r="E9875" t="s">
        <v>178</v>
      </c>
      <c r="F9875" t="s">
        <v>5793</v>
      </c>
      <c r="G9875" t="s">
        <v>5794</v>
      </c>
      <c r="H9875" t="s">
        <v>32</v>
      </c>
      <c r="I9875" t="s">
        <v>8850</v>
      </c>
      <c r="J9875" s="1">
        <v>42271</v>
      </c>
      <c r="K9875" s="1">
        <v>42271</v>
      </c>
      <c r="L9875" t="s">
        <v>1118</v>
      </c>
      <c r="M9875">
        <f>Table1[[#This Row],[Ship Date]]-Table1[[#This Row],[Order Date]]</f>
        <v>0</v>
      </c>
      <c r="N9875">
        <v>9</v>
      </c>
      <c r="O9875" t="s">
        <v>61</v>
      </c>
      <c r="P9875" s="3">
        <v>15.84</v>
      </c>
      <c r="Q9875" s="3">
        <v>13.327252466492951</v>
      </c>
      <c r="R9875" s="3">
        <f>(Table1[[#This Row],[Selling Price]]-Table1[[#This Row],[Cost Price]])</f>
        <v>2.5127475335070493</v>
      </c>
      <c r="S9875" s="12">
        <f>(Table1[[#This Row],[Profit]]/Table1[[#This Row],[Selling Price]])</f>
        <v>0.15863305135776826</v>
      </c>
      <c r="T9875">
        <v>2</v>
      </c>
      <c r="U9875" s="2">
        <f>Table1[[#This Row],[Selling Price]]*Table1[[#This Row],[Quantity]]</f>
        <v>31.68</v>
      </c>
      <c r="V9875" s="4">
        <v>0.2</v>
      </c>
      <c r="W9875">
        <v>260</v>
      </c>
      <c r="X9875" t="s">
        <v>36</v>
      </c>
      <c r="Y9875" t="s">
        <v>52</v>
      </c>
      <c r="Z9875" s="2">
        <v>9.9657814545573888</v>
      </c>
    </row>
    <row r="9876" spans="1:26" x14ac:dyDescent="0.35">
      <c r="A9876" t="s">
        <v>318</v>
      </c>
      <c r="B9876" t="s">
        <v>319</v>
      </c>
      <c r="C9876" t="s">
        <v>64</v>
      </c>
      <c r="D9876" t="s">
        <v>46</v>
      </c>
      <c r="E9876" t="s">
        <v>75</v>
      </c>
      <c r="F9876" t="s">
        <v>2766</v>
      </c>
      <c r="G9876" t="s">
        <v>2767</v>
      </c>
      <c r="H9876" t="s">
        <v>32</v>
      </c>
      <c r="I9876" t="s">
        <v>8881</v>
      </c>
      <c r="J9876" s="1">
        <v>43055</v>
      </c>
      <c r="K9876" s="1">
        <v>43060</v>
      </c>
      <c r="L9876" t="s">
        <v>60</v>
      </c>
      <c r="M9876">
        <f>Table1[[#This Row],[Ship Date]]-Table1[[#This Row],[Order Date]]</f>
        <v>5</v>
      </c>
      <c r="N9876">
        <v>11</v>
      </c>
      <c r="O9876" t="s">
        <v>35</v>
      </c>
      <c r="P9876" s="3">
        <v>86.352000000000004</v>
      </c>
      <c r="Q9876" s="3">
        <v>67.730044596821955</v>
      </c>
      <c r="R9876" s="3">
        <f>(Table1[[#This Row],[Selling Price]]-Table1[[#This Row],[Cost Price]])</f>
        <v>18.621955403178049</v>
      </c>
      <c r="S9876" s="12">
        <f>(Table1[[#This Row],[Profit]]/Table1[[#This Row],[Selling Price]])</f>
        <v>0.21565169773923068</v>
      </c>
      <c r="T9876">
        <v>3</v>
      </c>
      <c r="U9876" s="2">
        <f>Table1[[#This Row],[Selling Price]]*Table1[[#This Row],[Quantity]]</f>
        <v>259.05600000000004</v>
      </c>
      <c r="V9876" s="4">
        <v>0.2</v>
      </c>
      <c r="W9876">
        <v>474</v>
      </c>
      <c r="X9876" t="s">
        <v>36</v>
      </c>
      <c r="Y9876" t="s">
        <v>68</v>
      </c>
      <c r="Z9876" s="2">
        <v>47.004075170847337</v>
      </c>
    </row>
    <row r="9877" spans="1:26" x14ac:dyDescent="0.35">
      <c r="A9877" t="s">
        <v>318</v>
      </c>
      <c r="B9877" t="s">
        <v>319</v>
      </c>
      <c r="C9877" t="s">
        <v>45</v>
      </c>
      <c r="D9877" t="s">
        <v>46</v>
      </c>
      <c r="E9877" t="s">
        <v>65</v>
      </c>
      <c r="F9877" t="s">
        <v>345</v>
      </c>
      <c r="G9877" t="s">
        <v>346</v>
      </c>
      <c r="H9877" t="s">
        <v>32</v>
      </c>
      <c r="I9877" t="s">
        <v>8889</v>
      </c>
      <c r="J9877" s="1">
        <v>41926</v>
      </c>
      <c r="K9877" s="1">
        <v>41929</v>
      </c>
      <c r="L9877" t="s">
        <v>199</v>
      </c>
      <c r="M9877">
        <f>Table1[[#This Row],[Ship Date]]-Table1[[#This Row],[Order Date]]</f>
        <v>3</v>
      </c>
      <c r="N9877">
        <v>10</v>
      </c>
      <c r="O9877" t="s">
        <v>61</v>
      </c>
      <c r="P9877" s="3">
        <v>79.45</v>
      </c>
      <c r="Q9877" s="3">
        <v>56.950987929872937</v>
      </c>
      <c r="R9877" s="3">
        <f>(Table1[[#This Row],[Selling Price]]-Table1[[#This Row],[Cost Price]])</f>
        <v>22.499012070127065</v>
      </c>
      <c r="S9877" s="12">
        <f>(Table1[[#This Row],[Profit]]/Table1[[#This Row],[Selling Price]])</f>
        <v>0.28318454462085668</v>
      </c>
      <c r="T9877">
        <v>7</v>
      </c>
      <c r="U9877" s="2">
        <f>Table1[[#This Row],[Selling Price]]*Table1[[#This Row],[Quantity]]</f>
        <v>556.15</v>
      </c>
      <c r="V9877" s="4">
        <v>0</v>
      </c>
      <c r="W9877">
        <v>156</v>
      </c>
      <c r="X9877" t="s">
        <v>36</v>
      </c>
      <c r="Y9877" t="s">
        <v>52</v>
      </c>
      <c r="Z9877" s="2">
        <v>27.41341378517355</v>
      </c>
    </row>
    <row r="9878" spans="1:26" x14ac:dyDescent="0.35">
      <c r="A9878" t="s">
        <v>318</v>
      </c>
      <c r="B9878" t="s">
        <v>319</v>
      </c>
      <c r="C9878" t="s">
        <v>45</v>
      </c>
      <c r="D9878" t="s">
        <v>46</v>
      </c>
      <c r="E9878" t="s">
        <v>86</v>
      </c>
      <c r="F9878" t="s">
        <v>1852</v>
      </c>
      <c r="G9878" t="s">
        <v>1853</v>
      </c>
      <c r="H9878" t="s">
        <v>32</v>
      </c>
      <c r="I9878" t="s">
        <v>8898</v>
      </c>
      <c r="J9878" s="1">
        <v>41904</v>
      </c>
      <c r="K9878" s="1">
        <v>41911</v>
      </c>
      <c r="L9878" t="s">
        <v>60</v>
      </c>
      <c r="M9878">
        <f>Table1[[#This Row],[Ship Date]]-Table1[[#This Row],[Order Date]]</f>
        <v>7</v>
      </c>
      <c r="N9878">
        <v>9</v>
      </c>
      <c r="O9878" t="s">
        <v>61</v>
      </c>
      <c r="P9878" s="3">
        <v>3.984</v>
      </c>
      <c r="Q9878" s="3">
        <v>3.3535278710367882</v>
      </c>
      <c r="R9878" s="3">
        <f>(Table1[[#This Row],[Selling Price]]-Table1[[#This Row],[Cost Price]])</f>
        <v>0.63047212896321181</v>
      </c>
      <c r="S9878" s="12">
        <f>(Table1[[#This Row],[Profit]]/Table1[[#This Row],[Selling Price]])</f>
        <v>0.15825103638634835</v>
      </c>
      <c r="T9878">
        <v>1</v>
      </c>
      <c r="U9878" s="2">
        <f>Table1[[#This Row],[Selling Price]]*Table1[[#This Row],[Quantity]]</f>
        <v>3.984</v>
      </c>
      <c r="V9878" s="4">
        <v>0.2</v>
      </c>
      <c r="W9878">
        <v>481</v>
      </c>
      <c r="X9878" t="s">
        <v>68</v>
      </c>
      <c r="Y9878" t="s">
        <v>52</v>
      </c>
      <c r="Z9878" s="2">
        <v>5.3503969412158039</v>
      </c>
    </row>
    <row r="9879" spans="1:26" x14ac:dyDescent="0.35">
      <c r="A9879" t="s">
        <v>318</v>
      </c>
      <c r="B9879" t="s">
        <v>319</v>
      </c>
      <c r="C9879" t="s">
        <v>45</v>
      </c>
      <c r="D9879" t="s">
        <v>46</v>
      </c>
      <c r="E9879" t="s">
        <v>75</v>
      </c>
      <c r="F9879" t="s">
        <v>1241</v>
      </c>
      <c r="G9879" t="s">
        <v>1242</v>
      </c>
      <c r="H9879" t="s">
        <v>32</v>
      </c>
      <c r="I9879" t="s">
        <v>8914</v>
      </c>
      <c r="J9879" s="1">
        <v>42478</v>
      </c>
      <c r="K9879" s="1">
        <v>42483</v>
      </c>
      <c r="L9879" t="s">
        <v>60</v>
      </c>
      <c r="M9879">
        <f>Table1[[#This Row],[Ship Date]]-Table1[[#This Row],[Order Date]]</f>
        <v>5</v>
      </c>
      <c r="N9879">
        <v>4</v>
      </c>
      <c r="O9879" t="s">
        <v>106</v>
      </c>
      <c r="P9879" s="3">
        <v>6.99</v>
      </c>
      <c r="Q9879" s="3">
        <v>4.998610275984249</v>
      </c>
      <c r="R9879" s="3">
        <f>(Table1[[#This Row],[Selling Price]]-Table1[[#This Row],[Cost Price]])</f>
        <v>1.9913897240157512</v>
      </c>
      <c r="S9879" s="12">
        <f>(Table1[[#This Row],[Profit]]/Table1[[#This Row],[Selling Price]])</f>
        <v>0.28489123376477127</v>
      </c>
      <c r="T9879">
        <v>3</v>
      </c>
      <c r="U9879" s="2">
        <f>Table1[[#This Row],[Selling Price]]*Table1[[#This Row],[Quantity]]</f>
        <v>20.97</v>
      </c>
      <c r="V9879" s="4">
        <v>0</v>
      </c>
      <c r="W9879">
        <v>349</v>
      </c>
      <c r="X9879" t="s">
        <v>36</v>
      </c>
      <c r="Y9879" t="s">
        <v>52</v>
      </c>
      <c r="Z9879" s="2">
        <v>2.443724616236453</v>
      </c>
    </row>
    <row r="9880" spans="1:26" x14ac:dyDescent="0.35">
      <c r="A9880" t="s">
        <v>318</v>
      </c>
      <c r="B9880" t="s">
        <v>319</v>
      </c>
      <c r="C9880" t="s">
        <v>39</v>
      </c>
      <c r="D9880" t="s">
        <v>46</v>
      </c>
      <c r="E9880" t="s">
        <v>75</v>
      </c>
      <c r="F9880" t="s">
        <v>2519</v>
      </c>
      <c r="G9880" t="s">
        <v>2520</v>
      </c>
      <c r="H9880" t="s">
        <v>32</v>
      </c>
      <c r="I9880" t="s">
        <v>8921</v>
      </c>
      <c r="J9880" s="1">
        <v>42829</v>
      </c>
      <c r="K9880" s="1">
        <v>42830</v>
      </c>
      <c r="L9880" t="s">
        <v>199</v>
      </c>
      <c r="M9880">
        <f>Table1[[#This Row],[Ship Date]]-Table1[[#This Row],[Order Date]]</f>
        <v>1</v>
      </c>
      <c r="N9880">
        <v>4</v>
      </c>
      <c r="O9880" t="s">
        <v>106</v>
      </c>
      <c r="P9880" s="3">
        <v>7.04</v>
      </c>
      <c r="Q9880" s="3">
        <v>4.7334662367486002</v>
      </c>
      <c r="R9880" s="3">
        <f>(Table1[[#This Row],[Selling Price]]-Table1[[#This Row],[Cost Price]])</f>
        <v>2.3065337632513998</v>
      </c>
      <c r="S9880" s="12">
        <f>(Table1[[#This Row],[Profit]]/Table1[[#This Row],[Selling Price]])</f>
        <v>0.32763263682548294</v>
      </c>
      <c r="T9880">
        <v>4</v>
      </c>
      <c r="U9880" s="2">
        <f>Table1[[#This Row],[Selling Price]]*Table1[[#This Row],[Quantity]]</f>
        <v>28.16</v>
      </c>
      <c r="V9880" s="4">
        <v>0</v>
      </c>
      <c r="W9880">
        <v>228</v>
      </c>
      <c r="X9880" t="s">
        <v>36</v>
      </c>
      <c r="Y9880" t="s">
        <v>52</v>
      </c>
      <c r="Z9880" s="2">
        <v>3.0088622877537392</v>
      </c>
    </row>
    <row r="9881" spans="1:26" x14ac:dyDescent="0.35">
      <c r="A9881" t="s">
        <v>318</v>
      </c>
      <c r="B9881" t="s">
        <v>319</v>
      </c>
      <c r="C9881" t="s">
        <v>45</v>
      </c>
      <c r="D9881" t="s">
        <v>46</v>
      </c>
      <c r="E9881" t="s">
        <v>65</v>
      </c>
      <c r="F9881" t="s">
        <v>2353</v>
      </c>
      <c r="G9881" t="s">
        <v>2354</v>
      </c>
      <c r="H9881" t="s">
        <v>32</v>
      </c>
      <c r="I9881" t="s">
        <v>8944</v>
      </c>
      <c r="J9881" s="1">
        <v>41911</v>
      </c>
      <c r="K9881" s="1">
        <v>41916</v>
      </c>
      <c r="L9881" t="s">
        <v>60</v>
      </c>
      <c r="M9881">
        <f>Table1[[#This Row],[Ship Date]]-Table1[[#This Row],[Order Date]]</f>
        <v>5</v>
      </c>
      <c r="N9881">
        <v>9</v>
      </c>
      <c r="O9881" t="s">
        <v>61</v>
      </c>
      <c r="P9881" s="3">
        <v>807.75</v>
      </c>
      <c r="Q9881" s="3">
        <v>584.21398353637301</v>
      </c>
      <c r="R9881" s="3">
        <f>(Table1[[#This Row],[Selling Price]]-Table1[[#This Row],[Cost Price]])</f>
        <v>223.53601646362699</v>
      </c>
      <c r="S9881" s="12">
        <f>(Table1[[#This Row],[Profit]]/Table1[[#This Row],[Selling Price]])</f>
        <v>0.27673911044707766</v>
      </c>
      <c r="T9881">
        <v>5</v>
      </c>
      <c r="U9881" s="2">
        <f>Table1[[#This Row],[Selling Price]]*Table1[[#This Row],[Quantity]]</f>
        <v>4038.75</v>
      </c>
      <c r="V9881" s="4">
        <v>0</v>
      </c>
      <c r="W9881">
        <v>275</v>
      </c>
      <c r="X9881" t="s">
        <v>36</v>
      </c>
      <c r="Y9881" t="s">
        <v>36</v>
      </c>
      <c r="Z9881" s="2">
        <v>184.74552991885889</v>
      </c>
    </row>
    <row r="9882" spans="1:26" x14ac:dyDescent="0.35">
      <c r="A9882" t="s">
        <v>318</v>
      </c>
      <c r="B9882" t="s">
        <v>319</v>
      </c>
      <c r="C9882" t="s">
        <v>64</v>
      </c>
      <c r="D9882" t="s">
        <v>46</v>
      </c>
      <c r="E9882" t="s">
        <v>102</v>
      </c>
      <c r="F9882" t="s">
        <v>4149</v>
      </c>
      <c r="G9882" t="s">
        <v>4150</v>
      </c>
      <c r="H9882" t="s">
        <v>32</v>
      </c>
      <c r="I9882" t="s">
        <v>8986</v>
      </c>
      <c r="J9882" s="1">
        <v>42163</v>
      </c>
      <c r="K9882" s="1">
        <v>42167</v>
      </c>
      <c r="L9882" t="s">
        <v>60</v>
      </c>
      <c r="M9882">
        <f>Table1[[#This Row],[Ship Date]]-Table1[[#This Row],[Order Date]]</f>
        <v>4</v>
      </c>
      <c r="N9882">
        <v>6</v>
      </c>
      <c r="O9882" t="s">
        <v>51</v>
      </c>
      <c r="P9882" s="3">
        <v>173.488</v>
      </c>
      <c r="Q9882" s="3">
        <v>144.9696020527216</v>
      </c>
      <c r="R9882" s="3">
        <f>(Table1[[#This Row],[Selling Price]]-Table1[[#This Row],[Cost Price]])</f>
        <v>28.518397947278402</v>
      </c>
      <c r="S9882" s="12">
        <f>(Table1[[#This Row],[Profit]]/Table1[[#This Row],[Selling Price]])</f>
        <v>0.16438253912246611</v>
      </c>
      <c r="T9882">
        <v>7</v>
      </c>
      <c r="U9882" s="2">
        <f>Table1[[#This Row],[Selling Price]]*Table1[[#This Row],[Quantity]]</f>
        <v>1214.4159999999999</v>
      </c>
      <c r="V9882" s="4">
        <v>0.2</v>
      </c>
      <c r="W9882">
        <v>172</v>
      </c>
      <c r="X9882" t="s">
        <v>36</v>
      </c>
      <c r="Y9882" t="s">
        <v>68</v>
      </c>
      <c r="Z9882" s="2">
        <v>105.8531187536138</v>
      </c>
    </row>
    <row r="9883" spans="1:26" x14ac:dyDescent="0.35">
      <c r="A9883" t="s">
        <v>318</v>
      </c>
      <c r="B9883" t="s">
        <v>319</v>
      </c>
      <c r="C9883" t="s">
        <v>55</v>
      </c>
      <c r="D9883" t="s">
        <v>46</v>
      </c>
      <c r="E9883" t="s">
        <v>65</v>
      </c>
      <c r="F9883" t="s">
        <v>2353</v>
      </c>
      <c r="G9883" t="s">
        <v>2354</v>
      </c>
      <c r="H9883" t="s">
        <v>32</v>
      </c>
      <c r="I9883" t="s">
        <v>8986</v>
      </c>
      <c r="J9883" s="1">
        <v>42163</v>
      </c>
      <c r="K9883" s="1">
        <v>42167</v>
      </c>
      <c r="L9883" t="s">
        <v>60</v>
      </c>
      <c r="M9883">
        <f>Table1[[#This Row],[Ship Date]]-Table1[[#This Row],[Order Date]]</f>
        <v>4</v>
      </c>
      <c r="N9883">
        <v>6</v>
      </c>
      <c r="O9883" t="s">
        <v>51</v>
      </c>
      <c r="P9883" s="3">
        <v>516.96</v>
      </c>
      <c r="Q9883" s="3">
        <v>426.99564964914691</v>
      </c>
      <c r="R9883" s="3">
        <f>(Table1[[#This Row],[Selling Price]]-Table1[[#This Row],[Cost Price]])</f>
        <v>89.964350350853124</v>
      </c>
      <c r="S9883" s="12">
        <f>(Table1[[#This Row],[Profit]]/Table1[[#This Row],[Selling Price]])</f>
        <v>0.17402574735154194</v>
      </c>
      <c r="T9883">
        <v>4</v>
      </c>
      <c r="U9883" s="2">
        <f>Table1[[#This Row],[Selling Price]]*Table1[[#This Row],[Quantity]]</f>
        <v>2067.84</v>
      </c>
      <c r="V9883" s="4">
        <v>0.2</v>
      </c>
      <c r="W9883">
        <v>190</v>
      </c>
      <c r="X9883" t="s">
        <v>36</v>
      </c>
      <c r="Y9883" t="s">
        <v>36</v>
      </c>
      <c r="Z9883" s="2">
        <v>184.74552991885889</v>
      </c>
    </row>
    <row r="9884" spans="1:26" x14ac:dyDescent="0.35">
      <c r="A9884" t="s">
        <v>318</v>
      </c>
      <c r="B9884" t="s">
        <v>319</v>
      </c>
      <c r="C9884" t="s">
        <v>39</v>
      </c>
      <c r="D9884" t="s">
        <v>46</v>
      </c>
      <c r="E9884" t="s">
        <v>102</v>
      </c>
      <c r="F9884" t="s">
        <v>1992</v>
      </c>
      <c r="G9884" t="s">
        <v>1993</v>
      </c>
      <c r="H9884" t="s">
        <v>32</v>
      </c>
      <c r="I9884" t="s">
        <v>9028</v>
      </c>
      <c r="J9884" s="1">
        <v>42764</v>
      </c>
      <c r="K9884" s="1">
        <v>42766</v>
      </c>
      <c r="L9884" t="s">
        <v>34</v>
      </c>
      <c r="M9884">
        <f>Table1[[#This Row],[Ship Date]]-Table1[[#This Row],[Order Date]]</f>
        <v>2</v>
      </c>
      <c r="N9884">
        <v>1</v>
      </c>
      <c r="O9884" t="s">
        <v>35</v>
      </c>
      <c r="P9884" s="3">
        <v>94.85</v>
      </c>
      <c r="Q9884" s="3">
        <v>74.326959441838397</v>
      </c>
      <c r="R9884" s="3">
        <f>(Table1[[#This Row],[Selling Price]]-Table1[[#This Row],[Cost Price]])</f>
        <v>20.523040558161597</v>
      </c>
      <c r="S9884" s="12">
        <f>(Table1[[#This Row],[Profit]]/Table1[[#This Row],[Selling Price]])</f>
        <v>0.21637364847824564</v>
      </c>
      <c r="T9884">
        <v>5</v>
      </c>
      <c r="U9884" s="2">
        <f>Table1[[#This Row],[Selling Price]]*Table1[[#This Row],[Quantity]]</f>
        <v>474.25</v>
      </c>
      <c r="V9884" s="4">
        <v>0</v>
      </c>
      <c r="W9884">
        <v>415</v>
      </c>
      <c r="X9884" t="s">
        <v>36</v>
      </c>
      <c r="Y9884" t="s">
        <v>68</v>
      </c>
      <c r="Z9884" s="2">
        <v>41.384548330264508</v>
      </c>
    </row>
    <row r="9885" spans="1:26" x14ac:dyDescent="0.35">
      <c r="A9885" t="s">
        <v>318</v>
      </c>
      <c r="B9885" t="s">
        <v>319</v>
      </c>
      <c r="C9885" t="s">
        <v>64</v>
      </c>
      <c r="D9885" t="s">
        <v>46</v>
      </c>
      <c r="E9885" t="s">
        <v>102</v>
      </c>
      <c r="F9885" t="s">
        <v>5075</v>
      </c>
      <c r="G9885" t="s">
        <v>5076</v>
      </c>
      <c r="H9885" t="s">
        <v>32</v>
      </c>
      <c r="I9885" t="s">
        <v>9035</v>
      </c>
      <c r="J9885" s="1">
        <v>42321</v>
      </c>
      <c r="K9885" s="1">
        <v>42325</v>
      </c>
      <c r="L9885" t="s">
        <v>60</v>
      </c>
      <c r="M9885">
        <f>Table1[[#This Row],[Ship Date]]-Table1[[#This Row],[Order Date]]</f>
        <v>4</v>
      </c>
      <c r="N9885">
        <v>11</v>
      </c>
      <c r="O9885" t="s">
        <v>35</v>
      </c>
      <c r="P9885" s="3">
        <v>29.96</v>
      </c>
      <c r="Q9885" s="3">
        <v>21.47528996066919</v>
      </c>
      <c r="R9885" s="3">
        <f>(Table1[[#This Row],[Selling Price]]-Table1[[#This Row],[Cost Price]])</f>
        <v>8.4847100393308104</v>
      </c>
      <c r="S9885" s="12">
        <f>(Table1[[#This Row],[Profit]]/Table1[[#This Row],[Selling Price]])</f>
        <v>0.28320126967058779</v>
      </c>
      <c r="T9885">
        <v>7</v>
      </c>
      <c r="U9885" s="2">
        <f>Table1[[#This Row],[Selling Price]]*Table1[[#This Row],[Quantity]]</f>
        <v>209.72</v>
      </c>
      <c r="V9885" s="4">
        <v>0</v>
      </c>
      <c r="W9885">
        <v>387</v>
      </c>
      <c r="X9885" t="s">
        <v>36</v>
      </c>
      <c r="Y9885" t="s">
        <v>52</v>
      </c>
      <c r="Z9885" s="2">
        <v>11.776946002375031</v>
      </c>
    </row>
    <row r="9886" spans="1:26" x14ac:dyDescent="0.35">
      <c r="A9886" t="s">
        <v>318</v>
      </c>
      <c r="B9886" t="s">
        <v>319</v>
      </c>
      <c r="C9886" t="s">
        <v>55</v>
      </c>
      <c r="D9886" t="s">
        <v>46</v>
      </c>
      <c r="E9886" t="s">
        <v>86</v>
      </c>
      <c r="F9886" t="s">
        <v>576</v>
      </c>
      <c r="G9886" t="s">
        <v>577</v>
      </c>
      <c r="H9886" t="s">
        <v>32</v>
      </c>
      <c r="I9886" t="s">
        <v>9040</v>
      </c>
      <c r="J9886" s="1">
        <v>42910</v>
      </c>
      <c r="K9886" s="1">
        <v>42914</v>
      </c>
      <c r="L9886" t="s">
        <v>60</v>
      </c>
      <c r="M9886">
        <f>Table1[[#This Row],[Ship Date]]-Table1[[#This Row],[Order Date]]</f>
        <v>4</v>
      </c>
      <c r="N9886">
        <v>6</v>
      </c>
      <c r="O9886" t="s">
        <v>51</v>
      </c>
      <c r="P9886" s="3">
        <v>102.93</v>
      </c>
      <c r="Q9886" s="3">
        <v>72.210493534089238</v>
      </c>
      <c r="R9886" s="3">
        <f>(Table1[[#This Row],[Selling Price]]-Table1[[#This Row],[Cost Price]])</f>
        <v>30.719506465910769</v>
      </c>
      <c r="S9886" s="12">
        <f>(Table1[[#This Row],[Profit]]/Table1[[#This Row],[Selling Price]])</f>
        <v>0.29845046600515657</v>
      </c>
      <c r="T9886">
        <v>3</v>
      </c>
      <c r="U9886" s="2">
        <f>Table1[[#This Row],[Selling Price]]*Table1[[#This Row],[Quantity]]</f>
        <v>308.79000000000002</v>
      </c>
      <c r="V9886" s="4">
        <v>0</v>
      </c>
      <c r="W9886">
        <v>378</v>
      </c>
      <c r="X9886" t="s">
        <v>36</v>
      </c>
      <c r="Y9886" t="s">
        <v>68</v>
      </c>
      <c r="Z9886" s="2">
        <v>43.760757763218763</v>
      </c>
    </row>
    <row r="9887" spans="1:26" x14ac:dyDescent="0.35">
      <c r="A9887" t="s">
        <v>1696</v>
      </c>
      <c r="B9887" t="s">
        <v>1697</v>
      </c>
      <c r="C9887" t="s">
        <v>39</v>
      </c>
      <c r="D9887" t="s">
        <v>46</v>
      </c>
      <c r="E9887" t="s">
        <v>65</v>
      </c>
      <c r="F9887" t="s">
        <v>1698</v>
      </c>
      <c r="G9887" t="s">
        <v>1699</v>
      </c>
      <c r="H9887" t="s">
        <v>32</v>
      </c>
      <c r="I9887" t="s">
        <v>1700</v>
      </c>
      <c r="J9887" s="1">
        <v>42715</v>
      </c>
      <c r="K9887" s="1">
        <v>42717</v>
      </c>
      <c r="L9887" t="s">
        <v>34</v>
      </c>
      <c r="M9887">
        <f>Table1[[#This Row],[Ship Date]]-Table1[[#This Row],[Order Date]]</f>
        <v>2</v>
      </c>
      <c r="N9887">
        <v>12</v>
      </c>
      <c r="O9887" t="s">
        <v>35</v>
      </c>
      <c r="P9887" s="3">
        <v>243.38399999999999</v>
      </c>
      <c r="Q9887" s="3">
        <v>180.0439231338361</v>
      </c>
      <c r="R9887" s="3">
        <f>(Table1[[#This Row],[Selling Price]]-Table1[[#This Row],[Cost Price]])</f>
        <v>63.340076866163884</v>
      </c>
      <c r="S9887" s="12">
        <f>(Table1[[#This Row],[Profit]]/Table1[[#This Row],[Selling Price]])</f>
        <v>0.26024749723138696</v>
      </c>
      <c r="T9887">
        <v>3</v>
      </c>
      <c r="U9887" s="2">
        <f>Table1[[#This Row],[Selling Price]]*Table1[[#This Row],[Quantity]]</f>
        <v>730.15199999999993</v>
      </c>
      <c r="V9887" s="4">
        <v>0.2</v>
      </c>
      <c r="W9887">
        <v>374</v>
      </c>
      <c r="X9887" t="s">
        <v>36</v>
      </c>
      <c r="Y9887" t="s">
        <v>36</v>
      </c>
      <c r="Z9887" s="2">
        <v>255.67926070697769</v>
      </c>
    </row>
    <row r="9888" spans="1:26" x14ac:dyDescent="0.35">
      <c r="A9888" t="s">
        <v>1696</v>
      </c>
      <c r="B9888" t="s">
        <v>1697</v>
      </c>
      <c r="C9888" t="s">
        <v>45</v>
      </c>
      <c r="D9888" t="s">
        <v>46</v>
      </c>
      <c r="E9888" t="s">
        <v>75</v>
      </c>
      <c r="F9888" t="s">
        <v>1774</v>
      </c>
      <c r="G9888" t="s">
        <v>1775</v>
      </c>
      <c r="H9888" t="s">
        <v>32</v>
      </c>
      <c r="I9888" t="s">
        <v>1776</v>
      </c>
      <c r="J9888" s="1">
        <v>42901</v>
      </c>
      <c r="K9888" s="1">
        <v>42908</v>
      </c>
      <c r="L9888" t="s">
        <v>60</v>
      </c>
      <c r="M9888">
        <f>Table1[[#This Row],[Ship Date]]-Table1[[#This Row],[Order Date]]</f>
        <v>7</v>
      </c>
      <c r="N9888">
        <v>6</v>
      </c>
      <c r="O9888" t="s">
        <v>51</v>
      </c>
      <c r="P9888" s="3">
        <v>19.559999999999999</v>
      </c>
      <c r="Q9888" s="3">
        <v>16.205352629539231</v>
      </c>
      <c r="R9888" s="3">
        <f>(Table1[[#This Row],[Selling Price]]-Table1[[#This Row],[Cost Price]])</f>
        <v>3.3546473704607678</v>
      </c>
      <c r="S9888" s="12">
        <f>(Table1[[#This Row],[Profit]]/Table1[[#This Row],[Selling Price]])</f>
        <v>0.17150548928736031</v>
      </c>
      <c r="T9888">
        <v>5</v>
      </c>
      <c r="U9888" s="2">
        <f>Table1[[#This Row],[Selling Price]]*Table1[[#This Row],[Quantity]]</f>
        <v>97.8</v>
      </c>
      <c r="V9888" s="4">
        <v>0.2</v>
      </c>
      <c r="W9888">
        <v>319</v>
      </c>
      <c r="X9888" t="s">
        <v>68</v>
      </c>
      <c r="Y9888" t="s">
        <v>52</v>
      </c>
      <c r="Z9888" s="2">
        <v>7.7162898468110948</v>
      </c>
    </row>
    <row r="9889" spans="1:26" x14ac:dyDescent="0.35">
      <c r="A9889" t="s">
        <v>1696</v>
      </c>
      <c r="B9889" t="s">
        <v>1697</v>
      </c>
      <c r="C9889" t="s">
        <v>45</v>
      </c>
      <c r="D9889" t="s">
        <v>46</v>
      </c>
      <c r="E9889" t="s">
        <v>86</v>
      </c>
      <c r="F9889" t="s">
        <v>1822</v>
      </c>
      <c r="G9889" t="s">
        <v>1823</v>
      </c>
      <c r="H9889" t="s">
        <v>32</v>
      </c>
      <c r="I9889" t="s">
        <v>1815</v>
      </c>
      <c r="J9889" s="1">
        <v>42138</v>
      </c>
      <c r="K9889" s="1">
        <v>42141</v>
      </c>
      <c r="L9889" t="s">
        <v>199</v>
      </c>
      <c r="M9889">
        <f>Table1[[#This Row],[Ship Date]]-Table1[[#This Row],[Order Date]]</f>
        <v>3</v>
      </c>
      <c r="N9889">
        <v>5</v>
      </c>
      <c r="O9889" t="s">
        <v>51</v>
      </c>
      <c r="P9889" s="3">
        <v>18.588000000000001</v>
      </c>
      <c r="Q9889" s="3">
        <v>15.7428757429555</v>
      </c>
      <c r="R9889" s="3">
        <f>(Table1[[#This Row],[Selling Price]]-Table1[[#This Row],[Cost Price]])</f>
        <v>2.8451242570445014</v>
      </c>
      <c r="S9889" s="12">
        <f>(Table1[[#This Row],[Profit]]/Table1[[#This Row],[Selling Price]])</f>
        <v>0.15306241968175713</v>
      </c>
      <c r="T9889">
        <v>2</v>
      </c>
      <c r="U9889" s="2">
        <f>Table1[[#This Row],[Selling Price]]*Table1[[#This Row],[Quantity]]</f>
        <v>37.176000000000002</v>
      </c>
      <c r="V9889" s="4">
        <v>0.7</v>
      </c>
      <c r="W9889">
        <v>142</v>
      </c>
      <c r="X9889" t="s">
        <v>36</v>
      </c>
      <c r="Y9889" t="s">
        <v>52</v>
      </c>
      <c r="Z9889" s="2">
        <v>14.716858709203761</v>
      </c>
    </row>
    <row r="9890" spans="1:26" x14ac:dyDescent="0.35">
      <c r="A9890" t="s">
        <v>1696</v>
      </c>
      <c r="B9890" t="s">
        <v>1697</v>
      </c>
      <c r="C9890" t="s">
        <v>55</v>
      </c>
      <c r="D9890" t="s">
        <v>46</v>
      </c>
      <c r="E9890" t="s">
        <v>86</v>
      </c>
      <c r="F9890" t="s">
        <v>1917</v>
      </c>
      <c r="G9890" t="s">
        <v>1918</v>
      </c>
      <c r="H9890" t="s">
        <v>32</v>
      </c>
      <c r="I9890" t="s">
        <v>1914</v>
      </c>
      <c r="J9890" s="1">
        <v>43010</v>
      </c>
      <c r="K9890" s="1">
        <v>43014</v>
      </c>
      <c r="L9890" t="s">
        <v>60</v>
      </c>
      <c r="M9890">
        <f>Table1[[#This Row],[Ship Date]]-Table1[[#This Row],[Order Date]]</f>
        <v>4</v>
      </c>
      <c r="N9890">
        <v>10</v>
      </c>
      <c r="O9890" t="s">
        <v>61</v>
      </c>
      <c r="P9890" s="3">
        <v>2.88</v>
      </c>
      <c r="Q9890" s="3">
        <v>2.116804167843505</v>
      </c>
      <c r="R9890" s="3">
        <f>(Table1[[#This Row],[Selling Price]]-Table1[[#This Row],[Cost Price]])</f>
        <v>0.76319583215649489</v>
      </c>
      <c r="S9890" s="12">
        <f>(Table1[[#This Row],[Profit]]/Table1[[#This Row],[Selling Price]])</f>
        <v>0.26499855283211632</v>
      </c>
      <c r="T9890">
        <v>1</v>
      </c>
      <c r="U9890" s="2">
        <f>Table1[[#This Row],[Selling Price]]*Table1[[#This Row],[Quantity]]</f>
        <v>2.88</v>
      </c>
      <c r="V9890" s="4">
        <v>0</v>
      </c>
      <c r="W9890">
        <v>138</v>
      </c>
      <c r="X9890" t="s">
        <v>36</v>
      </c>
      <c r="Y9890" t="s">
        <v>52</v>
      </c>
      <c r="Z9890" s="2">
        <v>5.8343025757544096</v>
      </c>
    </row>
    <row r="9891" spans="1:26" x14ac:dyDescent="0.35">
      <c r="A9891" t="s">
        <v>1696</v>
      </c>
      <c r="B9891" t="s">
        <v>1697</v>
      </c>
      <c r="C9891" t="s">
        <v>64</v>
      </c>
      <c r="D9891" t="s">
        <v>46</v>
      </c>
      <c r="E9891" t="s">
        <v>91</v>
      </c>
      <c r="F9891" t="s">
        <v>2001</v>
      </c>
      <c r="G9891" t="s">
        <v>2002</v>
      </c>
      <c r="H9891" t="s">
        <v>32</v>
      </c>
      <c r="I9891" t="s">
        <v>2003</v>
      </c>
      <c r="J9891" s="1">
        <v>42600</v>
      </c>
      <c r="K9891" s="1">
        <v>42605</v>
      </c>
      <c r="L9891" t="s">
        <v>34</v>
      </c>
      <c r="M9891">
        <f>Table1[[#This Row],[Ship Date]]-Table1[[#This Row],[Order Date]]</f>
        <v>5</v>
      </c>
      <c r="N9891">
        <v>8</v>
      </c>
      <c r="O9891" t="s">
        <v>61</v>
      </c>
      <c r="P9891" s="3">
        <v>355.32</v>
      </c>
      <c r="Q9891" s="3">
        <v>299.41451470133831</v>
      </c>
      <c r="R9891" s="3">
        <f>(Table1[[#This Row],[Selling Price]]-Table1[[#This Row],[Cost Price]])</f>
        <v>55.905485298661688</v>
      </c>
      <c r="S9891" s="12">
        <f>(Table1[[#This Row],[Profit]]/Table1[[#This Row],[Selling Price]])</f>
        <v>0.15733841410182847</v>
      </c>
      <c r="T9891">
        <v>9</v>
      </c>
      <c r="U9891" s="2">
        <f>Table1[[#This Row],[Selling Price]]*Table1[[#This Row],[Quantity]]</f>
        <v>3197.88</v>
      </c>
      <c r="V9891" s="4">
        <v>0</v>
      </c>
      <c r="W9891">
        <v>231</v>
      </c>
      <c r="X9891" t="s">
        <v>36</v>
      </c>
      <c r="Y9891" t="s">
        <v>68</v>
      </c>
      <c r="Z9891" s="2">
        <v>126.6854499707276</v>
      </c>
    </row>
    <row r="9892" spans="1:26" x14ac:dyDescent="0.35">
      <c r="A9892" t="s">
        <v>1696</v>
      </c>
      <c r="B9892" t="s">
        <v>1697</v>
      </c>
      <c r="C9892" t="s">
        <v>64</v>
      </c>
      <c r="D9892" t="s">
        <v>46</v>
      </c>
      <c r="E9892" t="s">
        <v>86</v>
      </c>
      <c r="F9892" t="s">
        <v>2410</v>
      </c>
      <c r="G9892" t="s">
        <v>2411</v>
      </c>
      <c r="H9892" t="s">
        <v>32</v>
      </c>
      <c r="I9892" t="s">
        <v>2412</v>
      </c>
      <c r="J9892" s="1">
        <v>42168</v>
      </c>
      <c r="K9892" s="1">
        <v>42169</v>
      </c>
      <c r="L9892" t="s">
        <v>199</v>
      </c>
      <c r="M9892">
        <f>Table1[[#This Row],[Ship Date]]-Table1[[#This Row],[Order Date]]</f>
        <v>1</v>
      </c>
      <c r="N9892">
        <v>6</v>
      </c>
      <c r="O9892" t="s">
        <v>51</v>
      </c>
      <c r="P9892" s="3">
        <v>36.624000000000002</v>
      </c>
      <c r="Q9892" s="3">
        <v>24.654056432072299</v>
      </c>
      <c r="R9892" s="3">
        <f>(Table1[[#This Row],[Selling Price]]-Table1[[#This Row],[Cost Price]])</f>
        <v>11.969943567927704</v>
      </c>
      <c r="S9892" s="12">
        <f>(Table1[[#This Row],[Profit]]/Table1[[#This Row],[Selling Price]])</f>
        <v>0.3268333215358154</v>
      </c>
      <c r="T9892">
        <v>3</v>
      </c>
      <c r="U9892" s="2">
        <f>Table1[[#This Row],[Selling Price]]*Table1[[#This Row],[Quantity]]</f>
        <v>109.87200000000001</v>
      </c>
      <c r="V9892" s="4">
        <v>0.2</v>
      </c>
      <c r="W9892">
        <v>139</v>
      </c>
      <c r="X9892" t="s">
        <v>36</v>
      </c>
      <c r="Y9892" t="s">
        <v>52</v>
      </c>
      <c r="Z9892" s="2">
        <v>22.690286331780431</v>
      </c>
    </row>
    <row r="9893" spans="1:26" x14ac:dyDescent="0.35">
      <c r="A9893" t="s">
        <v>1696</v>
      </c>
      <c r="B9893" t="s">
        <v>1697</v>
      </c>
      <c r="C9893" t="s">
        <v>45</v>
      </c>
      <c r="D9893" t="s">
        <v>46</v>
      </c>
      <c r="E9893" t="s">
        <v>86</v>
      </c>
      <c r="F9893" t="s">
        <v>2881</v>
      </c>
      <c r="G9893" t="s">
        <v>2882</v>
      </c>
      <c r="H9893" t="s">
        <v>32</v>
      </c>
      <c r="I9893" t="s">
        <v>2876</v>
      </c>
      <c r="J9893" s="1">
        <v>41715</v>
      </c>
      <c r="K9893" s="1">
        <v>41722</v>
      </c>
      <c r="L9893" t="s">
        <v>60</v>
      </c>
      <c r="M9893">
        <f>Table1[[#This Row],[Ship Date]]-Table1[[#This Row],[Order Date]]</f>
        <v>7</v>
      </c>
      <c r="N9893">
        <v>3</v>
      </c>
      <c r="O9893" t="s">
        <v>106</v>
      </c>
      <c r="P9893" s="3">
        <v>53.4</v>
      </c>
      <c r="Q9893" s="3">
        <v>39.164632053801682</v>
      </c>
      <c r="R9893" s="3">
        <f>(Table1[[#This Row],[Selling Price]]-Table1[[#This Row],[Cost Price]])</f>
        <v>14.235367946198316</v>
      </c>
      <c r="S9893" s="12">
        <f>(Table1[[#This Row],[Profit]]/Table1[[#This Row],[Selling Price]])</f>
        <v>0.26657992408611081</v>
      </c>
      <c r="T9893">
        <v>10</v>
      </c>
      <c r="U9893" s="2">
        <f>Table1[[#This Row],[Selling Price]]*Table1[[#This Row],[Quantity]]</f>
        <v>534</v>
      </c>
      <c r="V9893" s="4">
        <v>0</v>
      </c>
      <c r="W9893">
        <v>437</v>
      </c>
      <c r="X9893" t="s">
        <v>68</v>
      </c>
      <c r="Y9893" t="s">
        <v>52</v>
      </c>
      <c r="Z9893" s="2">
        <v>20.422736741191169</v>
      </c>
    </row>
    <row r="9894" spans="1:26" x14ac:dyDescent="0.35">
      <c r="A9894" t="s">
        <v>1696</v>
      </c>
      <c r="B9894" t="s">
        <v>1697</v>
      </c>
      <c r="C9894" t="s">
        <v>55</v>
      </c>
      <c r="D9894" t="s">
        <v>46</v>
      </c>
      <c r="E9894" t="s">
        <v>65</v>
      </c>
      <c r="F9894" t="s">
        <v>2928</v>
      </c>
      <c r="G9894" t="s">
        <v>2929</v>
      </c>
      <c r="H9894" t="s">
        <v>32</v>
      </c>
      <c r="I9894" t="s">
        <v>2921</v>
      </c>
      <c r="J9894" s="1">
        <v>41855</v>
      </c>
      <c r="K9894" s="1">
        <v>41860</v>
      </c>
      <c r="L9894" t="s">
        <v>34</v>
      </c>
      <c r="M9894">
        <f>Table1[[#This Row],[Ship Date]]-Table1[[#This Row],[Order Date]]</f>
        <v>5</v>
      </c>
      <c r="N9894">
        <v>8</v>
      </c>
      <c r="O9894" t="s">
        <v>61</v>
      </c>
      <c r="P9894" s="3">
        <v>158.9</v>
      </c>
      <c r="Q9894" s="3">
        <v>115.9050066217935</v>
      </c>
      <c r="R9894" s="3">
        <f>(Table1[[#This Row],[Selling Price]]-Table1[[#This Row],[Cost Price]])</f>
        <v>42.994993378206502</v>
      </c>
      <c r="S9894" s="12">
        <f>(Table1[[#This Row],[Profit]]/Table1[[#This Row],[Selling Price]])</f>
        <v>0.27057893881816553</v>
      </c>
      <c r="T9894">
        <v>5</v>
      </c>
      <c r="U9894" s="2">
        <f>Table1[[#This Row],[Selling Price]]*Table1[[#This Row],[Quantity]]</f>
        <v>794.5</v>
      </c>
      <c r="V9894" s="4">
        <v>0</v>
      </c>
      <c r="W9894">
        <v>297</v>
      </c>
      <c r="X9894" t="s">
        <v>36</v>
      </c>
      <c r="Y9894" t="s">
        <v>68</v>
      </c>
      <c r="Z9894" s="2">
        <v>67.863509369911014</v>
      </c>
    </row>
    <row r="9895" spans="1:26" x14ac:dyDescent="0.35">
      <c r="A9895" t="s">
        <v>1696</v>
      </c>
      <c r="B9895" t="s">
        <v>1697</v>
      </c>
      <c r="C9895" t="s">
        <v>27</v>
      </c>
      <c r="D9895" t="s">
        <v>46</v>
      </c>
      <c r="E9895" t="s">
        <v>86</v>
      </c>
      <c r="F9895" t="s">
        <v>3009</v>
      </c>
      <c r="G9895" t="s">
        <v>3010</v>
      </c>
      <c r="H9895" t="s">
        <v>32</v>
      </c>
      <c r="I9895" t="s">
        <v>3011</v>
      </c>
      <c r="J9895" s="1">
        <v>41752</v>
      </c>
      <c r="K9895" s="1">
        <v>41753</v>
      </c>
      <c r="L9895" t="s">
        <v>199</v>
      </c>
      <c r="M9895">
        <f>Table1[[#This Row],[Ship Date]]-Table1[[#This Row],[Order Date]]</f>
        <v>1</v>
      </c>
      <c r="N9895">
        <v>4</v>
      </c>
      <c r="O9895" t="s">
        <v>106</v>
      </c>
      <c r="P9895" s="3">
        <v>2.5019999999999998</v>
      </c>
      <c r="Q9895" s="3">
        <v>2.1068568164112849</v>
      </c>
      <c r="R9895" s="3">
        <f>(Table1[[#This Row],[Selling Price]]-Table1[[#This Row],[Cost Price]])</f>
        <v>0.39514318358871492</v>
      </c>
      <c r="S9895" s="12">
        <f>(Table1[[#This Row],[Profit]]/Table1[[#This Row],[Selling Price]])</f>
        <v>0.15793092869253195</v>
      </c>
      <c r="T9895">
        <v>3</v>
      </c>
      <c r="U9895" s="2">
        <f>Table1[[#This Row],[Selling Price]]*Table1[[#This Row],[Quantity]]</f>
        <v>7.5059999999999993</v>
      </c>
      <c r="V9895" s="4">
        <v>0.7</v>
      </c>
      <c r="W9895">
        <v>333</v>
      </c>
      <c r="X9895" t="s">
        <v>36</v>
      </c>
      <c r="Y9895" t="s">
        <v>52</v>
      </c>
      <c r="Z9895" s="2">
        <v>4.897325937012293</v>
      </c>
    </row>
    <row r="9896" spans="1:26" x14ac:dyDescent="0.35">
      <c r="A9896" t="s">
        <v>1696</v>
      </c>
      <c r="B9896" t="s">
        <v>1697</v>
      </c>
      <c r="C9896" t="s">
        <v>45</v>
      </c>
      <c r="D9896" t="s">
        <v>46</v>
      </c>
      <c r="E9896" t="s">
        <v>86</v>
      </c>
      <c r="F9896" t="s">
        <v>1345</v>
      </c>
      <c r="G9896" t="s">
        <v>1346</v>
      </c>
      <c r="H9896" t="s">
        <v>32</v>
      </c>
      <c r="I9896" t="s">
        <v>3110</v>
      </c>
      <c r="J9896" s="1">
        <v>42965</v>
      </c>
      <c r="K9896" s="1">
        <v>42969</v>
      </c>
      <c r="L9896" t="s">
        <v>60</v>
      </c>
      <c r="M9896">
        <f>Table1[[#This Row],[Ship Date]]-Table1[[#This Row],[Order Date]]</f>
        <v>4</v>
      </c>
      <c r="N9896">
        <v>8</v>
      </c>
      <c r="O9896" t="s">
        <v>61</v>
      </c>
      <c r="P9896" s="3">
        <v>21.38</v>
      </c>
      <c r="Q9896" s="3">
        <v>16.968556283973449</v>
      </c>
      <c r="R9896" s="3">
        <f>(Table1[[#This Row],[Selling Price]]-Table1[[#This Row],[Cost Price]])</f>
        <v>4.4114437160265503</v>
      </c>
      <c r="S9896" s="12">
        <f>(Table1[[#This Row],[Profit]]/Table1[[#This Row],[Selling Price]])</f>
        <v>0.20633506623136344</v>
      </c>
      <c r="T9896">
        <v>5</v>
      </c>
      <c r="U9896" s="2">
        <f>Table1[[#This Row],[Selling Price]]*Table1[[#This Row],[Quantity]]</f>
        <v>106.89999999999999</v>
      </c>
      <c r="V9896" s="4">
        <v>0.8</v>
      </c>
      <c r="W9896">
        <v>281</v>
      </c>
      <c r="X9896" t="s">
        <v>36</v>
      </c>
      <c r="Y9896" t="s">
        <v>52</v>
      </c>
      <c r="Z9896" s="2">
        <v>16.65643947880552</v>
      </c>
    </row>
    <row r="9897" spans="1:26" x14ac:dyDescent="0.35">
      <c r="A9897" t="s">
        <v>1696</v>
      </c>
      <c r="B9897" t="s">
        <v>1697</v>
      </c>
      <c r="C9897" t="s">
        <v>55</v>
      </c>
      <c r="D9897" t="s">
        <v>46</v>
      </c>
      <c r="E9897" t="s">
        <v>86</v>
      </c>
      <c r="F9897" t="s">
        <v>1748</v>
      </c>
      <c r="G9897" t="s">
        <v>1749</v>
      </c>
      <c r="H9897" t="s">
        <v>32</v>
      </c>
      <c r="I9897" t="s">
        <v>3113</v>
      </c>
      <c r="J9897" s="1">
        <v>41673</v>
      </c>
      <c r="K9897" s="1">
        <v>41676</v>
      </c>
      <c r="L9897" t="s">
        <v>34</v>
      </c>
      <c r="M9897">
        <f>Table1[[#This Row],[Ship Date]]-Table1[[#This Row],[Order Date]]</f>
        <v>3</v>
      </c>
      <c r="N9897">
        <v>2</v>
      </c>
      <c r="O9897" t="s">
        <v>106</v>
      </c>
      <c r="P9897" s="3">
        <v>13.272</v>
      </c>
      <c r="Q9897" s="3">
        <v>10.648732413640779</v>
      </c>
      <c r="R9897" s="3">
        <f>(Table1[[#This Row],[Selling Price]]-Table1[[#This Row],[Cost Price]])</f>
        <v>2.623267586359221</v>
      </c>
      <c r="S9897" s="12">
        <f>(Table1[[#This Row],[Profit]]/Table1[[#This Row],[Selling Price]])</f>
        <v>0.19765427865877191</v>
      </c>
      <c r="T9897">
        <v>3</v>
      </c>
      <c r="U9897" s="2">
        <f>Table1[[#This Row],[Selling Price]]*Table1[[#This Row],[Quantity]]</f>
        <v>39.816000000000003</v>
      </c>
      <c r="V9897" s="4">
        <v>0.2</v>
      </c>
      <c r="W9897">
        <v>103</v>
      </c>
      <c r="X9897" t="s">
        <v>36</v>
      </c>
      <c r="Y9897" t="s">
        <v>36</v>
      </c>
      <c r="Z9897" s="2">
        <v>13.025468636482911</v>
      </c>
    </row>
    <row r="9898" spans="1:26" x14ac:dyDescent="0.35">
      <c r="A9898" t="s">
        <v>1696</v>
      </c>
      <c r="B9898" t="s">
        <v>1697</v>
      </c>
      <c r="C9898" t="s">
        <v>45</v>
      </c>
      <c r="D9898" t="s">
        <v>46</v>
      </c>
      <c r="E9898" t="s">
        <v>75</v>
      </c>
      <c r="F9898" t="s">
        <v>3163</v>
      </c>
      <c r="G9898" t="s">
        <v>3164</v>
      </c>
      <c r="H9898" t="s">
        <v>32</v>
      </c>
      <c r="I9898" t="s">
        <v>3165</v>
      </c>
      <c r="J9898" s="1">
        <v>42041</v>
      </c>
      <c r="K9898" s="1">
        <v>42048</v>
      </c>
      <c r="L9898" t="s">
        <v>60</v>
      </c>
      <c r="M9898">
        <f>Table1[[#This Row],[Ship Date]]-Table1[[#This Row],[Order Date]]</f>
        <v>7</v>
      </c>
      <c r="N9898">
        <v>2</v>
      </c>
      <c r="O9898" t="s">
        <v>106</v>
      </c>
      <c r="P9898" s="3">
        <v>5.28</v>
      </c>
      <c r="Q9898" s="3">
        <v>3.4959776694095659</v>
      </c>
      <c r="R9898" s="3">
        <f>(Table1[[#This Row],[Selling Price]]-Table1[[#This Row],[Cost Price]])</f>
        <v>1.7840223305904344</v>
      </c>
      <c r="S9898" s="12">
        <f>(Table1[[#This Row],[Profit]]/Table1[[#This Row],[Selling Price]])</f>
        <v>0.3378830171572792</v>
      </c>
      <c r="T9898">
        <v>3</v>
      </c>
      <c r="U9898" s="2">
        <f>Table1[[#This Row],[Selling Price]]*Table1[[#This Row],[Quantity]]</f>
        <v>15.84</v>
      </c>
      <c r="V9898" s="4">
        <v>0</v>
      </c>
      <c r="W9898">
        <v>338</v>
      </c>
      <c r="X9898" t="s">
        <v>68</v>
      </c>
      <c r="Y9898" t="s">
        <v>52</v>
      </c>
      <c r="Z9898" s="2">
        <v>3.912926562780636</v>
      </c>
    </row>
    <row r="9899" spans="1:26" x14ac:dyDescent="0.35">
      <c r="A9899" t="s">
        <v>1696</v>
      </c>
      <c r="B9899" t="s">
        <v>1697</v>
      </c>
      <c r="C9899" t="s">
        <v>55</v>
      </c>
      <c r="D9899" t="s">
        <v>46</v>
      </c>
      <c r="E9899" t="s">
        <v>75</v>
      </c>
      <c r="F9899" t="s">
        <v>1110</v>
      </c>
      <c r="G9899" t="s">
        <v>1111</v>
      </c>
      <c r="H9899" t="s">
        <v>32</v>
      </c>
      <c r="I9899" t="s">
        <v>3176</v>
      </c>
      <c r="J9899" s="1">
        <v>42983</v>
      </c>
      <c r="K9899" s="1">
        <v>42984</v>
      </c>
      <c r="L9899" t="s">
        <v>199</v>
      </c>
      <c r="M9899">
        <f>Table1[[#This Row],[Ship Date]]-Table1[[#This Row],[Order Date]]</f>
        <v>1</v>
      </c>
      <c r="N9899">
        <v>9</v>
      </c>
      <c r="O9899" t="s">
        <v>61</v>
      </c>
      <c r="P9899" s="3">
        <v>2.78</v>
      </c>
      <c r="Q9899" s="3">
        <v>1.9449621823556</v>
      </c>
      <c r="R9899" s="3">
        <f>(Table1[[#This Row],[Selling Price]]-Table1[[#This Row],[Cost Price]])</f>
        <v>0.83503781764439977</v>
      </c>
      <c r="S9899" s="12">
        <f>(Table1[[#This Row],[Profit]]/Table1[[#This Row],[Selling Price]])</f>
        <v>0.30037331569942438</v>
      </c>
      <c r="T9899">
        <v>1</v>
      </c>
      <c r="U9899" s="2">
        <f>Table1[[#This Row],[Selling Price]]*Table1[[#This Row],[Quantity]]</f>
        <v>2.78</v>
      </c>
      <c r="V9899" s="4">
        <v>0</v>
      </c>
      <c r="W9899">
        <v>279</v>
      </c>
      <c r="X9899" t="s">
        <v>36</v>
      </c>
      <c r="Y9899" t="s">
        <v>52</v>
      </c>
      <c r="Z9899" s="2">
        <v>5.320302274392791</v>
      </c>
    </row>
    <row r="9900" spans="1:26" x14ac:dyDescent="0.35">
      <c r="A9900" t="s">
        <v>1696</v>
      </c>
      <c r="B9900" t="s">
        <v>1697</v>
      </c>
      <c r="C9900" t="s">
        <v>45</v>
      </c>
      <c r="D9900" t="s">
        <v>46</v>
      </c>
      <c r="E9900" t="s">
        <v>102</v>
      </c>
      <c r="F9900" t="s">
        <v>2557</v>
      </c>
      <c r="G9900" t="s">
        <v>2558</v>
      </c>
      <c r="H9900" t="s">
        <v>32</v>
      </c>
      <c r="I9900" t="s">
        <v>3422</v>
      </c>
      <c r="J9900" s="1">
        <v>42346</v>
      </c>
      <c r="K9900" s="1">
        <v>42349</v>
      </c>
      <c r="L9900" t="s">
        <v>34</v>
      </c>
      <c r="M9900">
        <f>Table1[[#This Row],[Ship Date]]-Table1[[#This Row],[Order Date]]</f>
        <v>3</v>
      </c>
      <c r="N9900">
        <v>12</v>
      </c>
      <c r="O9900" t="s">
        <v>35</v>
      </c>
      <c r="P9900" s="3">
        <v>360.71199999999999</v>
      </c>
      <c r="Q9900" s="3">
        <v>258.58259787024622</v>
      </c>
      <c r="R9900" s="3">
        <f>(Table1[[#This Row],[Selling Price]]-Table1[[#This Row],[Cost Price]])</f>
        <v>102.12940212975377</v>
      </c>
      <c r="S9900" s="12">
        <f>(Table1[[#This Row],[Profit]]/Table1[[#This Row],[Selling Price]])</f>
        <v>0.28313280991415252</v>
      </c>
      <c r="T9900">
        <v>11</v>
      </c>
      <c r="U9900" s="2">
        <f>Table1[[#This Row],[Selling Price]]*Table1[[#This Row],[Quantity]]</f>
        <v>3967.8319999999999</v>
      </c>
      <c r="V9900" s="4">
        <v>0.2</v>
      </c>
      <c r="W9900">
        <v>399</v>
      </c>
      <c r="X9900" t="s">
        <v>36</v>
      </c>
      <c r="Y9900" t="s">
        <v>68</v>
      </c>
      <c r="Z9900" s="2">
        <v>123.5104658697276</v>
      </c>
    </row>
    <row r="9901" spans="1:26" x14ac:dyDescent="0.35">
      <c r="A9901" t="s">
        <v>1696</v>
      </c>
      <c r="B9901" t="s">
        <v>1697</v>
      </c>
      <c r="C9901" t="s">
        <v>27</v>
      </c>
      <c r="D9901" t="s">
        <v>46</v>
      </c>
      <c r="E9901" t="s">
        <v>539</v>
      </c>
      <c r="F9901" t="s">
        <v>1758</v>
      </c>
      <c r="G9901" t="s">
        <v>1759</v>
      </c>
      <c r="H9901" t="s">
        <v>32</v>
      </c>
      <c r="I9901" t="s">
        <v>3847</v>
      </c>
      <c r="J9901" s="1">
        <v>42308</v>
      </c>
      <c r="K9901" s="1">
        <v>42308</v>
      </c>
      <c r="L9901" t="s">
        <v>1118</v>
      </c>
      <c r="M9901">
        <f>Table1[[#This Row],[Ship Date]]-Table1[[#This Row],[Order Date]]</f>
        <v>0</v>
      </c>
      <c r="N9901">
        <v>10</v>
      </c>
      <c r="O9901" t="s">
        <v>61</v>
      </c>
      <c r="P9901" s="3">
        <v>29.7</v>
      </c>
      <c r="Q9901" s="3">
        <v>22.893299601553348</v>
      </c>
      <c r="R9901" s="3">
        <f>(Table1[[#This Row],[Selling Price]]-Table1[[#This Row],[Cost Price]])</f>
        <v>6.806700398446651</v>
      </c>
      <c r="S9901" s="12">
        <f>(Table1[[#This Row],[Profit]]/Table1[[#This Row],[Selling Price]])</f>
        <v>0.22918183159753033</v>
      </c>
      <c r="T9901">
        <v>3</v>
      </c>
      <c r="U9901" s="2">
        <f>Table1[[#This Row],[Selling Price]]*Table1[[#This Row],[Quantity]]</f>
        <v>89.1</v>
      </c>
      <c r="V9901" s="4">
        <v>0</v>
      </c>
      <c r="W9901">
        <v>327</v>
      </c>
      <c r="X9901" t="s">
        <v>36</v>
      </c>
      <c r="Y9901" t="s">
        <v>52</v>
      </c>
      <c r="Z9901" s="2">
        <v>8.743443257664568</v>
      </c>
    </row>
    <row r="9902" spans="1:26" x14ac:dyDescent="0.35">
      <c r="A9902" t="s">
        <v>1696</v>
      </c>
      <c r="B9902" t="s">
        <v>1697</v>
      </c>
      <c r="C9902" t="s">
        <v>64</v>
      </c>
      <c r="D9902" t="s">
        <v>46</v>
      </c>
      <c r="E9902" t="s">
        <v>102</v>
      </c>
      <c r="F9902" t="s">
        <v>3795</v>
      </c>
      <c r="G9902" t="s">
        <v>4005</v>
      </c>
      <c r="H9902" t="s">
        <v>32</v>
      </c>
      <c r="I9902" t="s">
        <v>4002</v>
      </c>
      <c r="J9902" s="1">
        <v>42050</v>
      </c>
      <c r="K9902" s="1">
        <v>42053</v>
      </c>
      <c r="L9902" t="s">
        <v>34</v>
      </c>
      <c r="M9902">
        <f>Table1[[#This Row],[Ship Date]]-Table1[[#This Row],[Order Date]]</f>
        <v>3</v>
      </c>
      <c r="N9902">
        <v>2</v>
      </c>
      <c r="O9902" t="s">
        <v>106</v>
      </c>
      <c r="P9902" s="3">
        <v>19.440000000000001</v>
      </c>
      <c r="Q9902" s="3">
        <v>13.59235298137486</v>
      </c>
      <c r="R9902" s="3">
        <f>(Table1[[#This Row],[Selling Price]]-Table1[[#This Row],[Cost Price]])</f>
        <v>5.8476470186251408</v>
      </c>
      <c r="S9902" s="12">
        <f>(Table1[[#This Row],[Profit]]/Table1[[#This Row],[Selling Price]])</f>
        <v>0.3008048877893591</v>
      </c>
      <c r="T9902">
        <v>3</v>
      </c>
      <c r="U9902" s="2">
        <f>Table1[[#This Row],[Selling Price]]*Table1[[#This Row],[Quantity]]</f>
        <v>58.320000000000007</v>
      </c>
      <c r="V9902" s="4">
        <v>0</v>
      </c>
      <c r="W9902">
        <v>342</v>
      </c>
      <c r="X9902" t="s">
        <v>36</v>
      </c>
      <c r="Y9902" t="s">
        <v>52</v>
      </c>
      <c r="Z9902" s="2">
        <v>19.9386616544699</v>
      </c>
    </row>
    <row r="9903" spans="1:26" x14ac:dyDescent="0.35">
      <c r="A9903" t="s">
        <v>1696</v>
      </c>
      <c r="B9903" t="s">
        <v>1697</v>
      </c>
      <c r="C9903" t="s">
        <v>45</v>
      </c>
      <c r="D9903" t="s">
        <v>46</v>
      </c>
      <c r="E9903" t="s">
        <v>539</v>
      </c>
      <c r="F9903" t="s">
        <v>4252</v>
      </c>
      <c r="G9903" t="s">
        <v>4253</v>
      </c>
      <c r="H9903" t="s">
        <v>32</v>
      </c>
      <c r="I9903" t="s">
        <v>4254</v>
      </c>
      <c r="J9903" s="1">
        <v>42905</v>
      </c>
      <c r="K9903" s="1">
        <v>42911</v>
      </c>
      <c r="L9903" t="s">
        <v>60</v>
      </c>
      <c r="M9903">
        <f>Table1[[#This Row],[Ship Date]]-Table1[[#This Row],[Order Date]]</f>
        <v>6</v>
      </c>
      <c r="N9903">
        <v>6</v>
      </c>
      <c r="O9903" t="s">
        <v>51</v>
      </c>
      <c r="P9903" s="3">
        <v>11.183999999999999</v>
      </c>
      <c r="Q9903" s="3">
        <v>8.9536688115685568</v>
      </c>
      <c r="R9903" s="3">
        <f>(Table1[[#This Row],[Selling Price]]-Table1[[#This Row],[Cost Price]])</f>
        <v>2.2303311884314425</v>
      </c>
      <c r="S9903" s="12">
        <f>(Table1[[#This Row],[Profit]]/Table1[[#This Row],[Selling Price]])</f>
        <v>0.19942160125459968</v>
      </c>
      <c r="T9903">
        <v>1</v>
      </c>
      <c r="U9903" s="2">
        <f>Table1[[#This Row],[Selling Price]]*Table1[[#This Row],[Quantity]]</f>
        <v>11.183999999999999</v>
      </c>
      <c r="V9903" s="4">
        <v>0.2</v>
      </c>
      <c r="W9903">
        <v>493</v>
      </c>
      <c r="X9903" t="s">
        <v>68</v>
      </c>
      <c r="Y9903" t="s">
        <v>52</v>
      </c>
      <c r="Z9903" s="2">
        <v>7.6995836251059693</v>
      </c>
    </row>
    <row r="9904" spans="1:26" x14ac:dyDescent="0.35">
      <c r="A9904" t="s">
        <v>1696</v>
      </c>
      <c r="B9904" t="s">
        <v>1697</v>
      </c>
      <c r="C9904" t="s">
        <v>64</v>
      </c>
      <c r="D9904" t="s">
        <v>46</v>
      </c>
      <c r="E9904" t="s">
        <v>65</v>
      </c>
      <c r="F9904" t="s">
        <v>4289</v>
      </c>
      <c r="G9904" t="s">
        <v>4290</v>
      </c>
      <c r="H9904" t="s">
        <v>32</v>
      </c>
      <c r="I9904" t="s">
        <v>4291</v>
      </c>
      <c r="J9904" s="1">
        <v>42692</v>
      </c>
      <c r="K9904" s="1">
        <v>42697</v>
      </c>
      <c r="L9904" t="s">
        <v>60</v>
      </c>
      <c r="M9904">
        <f>Table1[[#This Row],[Ship Date]]-Table1[[#This Row],[Order Date]]</f>
        <v>5</v>
      </c>
      <c r="N9904">
        <v>11</v>
      </c>
      <c r="O9904" t="s">
        <v>35</v>
      </c>
      <c r="P9904" s="3">
        <v>1117.92</v>
      </c>
      <c r="Q9904" s="3">
        <v>893.01133628792002</v>
      </c>
      <c r="R9904" s="3">
        <f>(Table1[[#This Row],[Selling Price]]-Table1[[#This Row],[Cost Price]])</f>
        <v>224.90866371208006</v>
      </c>
      <c r="S9904" s="12">
        <f>(Table1[[#This Row],[Profit]]/Table1[[#This Row],[Selling Price]])</f>
        <v>0.20118493605274085</v>
      </c>
      <c r="T9904">
        <v>4</v>
      </c>
      <c r="U9904" s="2">
        <f>Table1[[#This Row],[Selling Price]]*Table1[[#This Row],[Quantity]]</f>
        <v>4471.68</v>
      </c>
      <c r="V9904" s="4">
        <v>0</v>
      </c>
      <c r="W9904">
        <v>162</v>
      </c>
      <c r="X9904" t="s">
        <v>36</v>
      </c>
      <c r="Y9904" t="s">
        <v>36</v>
      </c>
      <c r="Z9904" s="2">
        <v>319.47225021275318</v>
      </c>
    </row>
    <row r="9905" spans="1:26" x14ac:dyDescent="0.35">
      <c r="A9905" t="s">
        <v>1696</v>
      </c>
      <c r="B9905" t="s">
        <v>1697</v>
      </c>
      <c r="C9905" t="s">
        <v>39</v>
      </c>
      <c r="D9905" t="s">
        <v>46</v>
      </c>
      <c r="E9905" t="s">
        <v>65</v>
      </c>
      <c r="F9905" t="s">
        <v>2563</v>
      </c>
      <c r="G9905" t="s">
        <v>2564</v>
      </c>
      <c r="H9905" t="s">
        <v>32</v>
      </c>
      <c r="I9905" t="s">
        <v>4363</v>
      </c>
      <c r="J9905" s="1">
        <v>42916</v>
      </c>
      <c r="K9905" s="1">
        <v>42922</v>
      </c>
      <c r="L9905" t="s">
        <v>60</v>
      </c>
      <c r="M9905">
        <f>Table1[[#This Row],[Ship Date]]-Table1[[#This Row],[Order Date]]</f>
        <v>6</v>
      </c>
      <c r="N9905">
        <v>6</v>
      </c>
      <c r="O9905" t="s">
        <v>51</v>
      </c>
      <c r="P9905" s="3">
        <v>248.57</v>
      </c>
      <c r="Q9905" s="3">
        <v>185.02406577117321</v>
      </c>
      <c r="R9905" s="3">
        <f>(Table1[[#This Row],[Selling Price]]-Table1[[#This Row],[Cost Price]])</f>
        <v>63.545934228826781</v>
      </c>
      <c r="S9905" s="12">
        <f>(Table1[[#This Row],[Profit]]/Table1[[#This Row],[Selling Price]])</f>
        <v>0.25564603221960325</v>
      </c>
      <c r="T9905">
        <v>7</v>
      </c>
      <c r="U9905" s="2">
        <f>Table1[[#This Row],[Selling Price]]*Table1[[#This Row],[Quantity]]</f>
        <v>1739.99</v>
      </c>
      <c r="V9905" s="4">
        <v>0</v>
      </c>
      <c r="W9905">
        <v>229</v>
      </c>
      <c r="X9905" t="s">
        <v>68</v>
      </c>
      <c r="Y9905" t="s">
        <v>68</v>
      </c>
      <c r="Z9905" s="2">
        <v>80.129949639320245</v>
      </c>
    </row>
    <row r="9906" spans="1:26" x14ac:dyDescent="0.35">
      <c r="A9906" t="s">
        <v>1696</v>
      </c>
      <c r="B9906" t="s">
        <v>1697</v>
      </c>
      <c r="C9906" t="s">
        <v>55</v>
      </c>
      <c r="D9906" t="s">
        <v>46</v>
      </c>
      <c r="E9906" t="s">
        <v>102</v>
      </c>
      <c r="F9906" t="s">
        <v>636</v>
      </c>
      <c r="G9906" t="s">
        <v>637</v>
      </c>
      <c r="H9906" t="s">
        <v>32</v>
      </c>
      <c r="I9906" t="s">
        <v>4442</v>
      </c>
      <c r="J9906" s="1">
        <v>41891</v>
      </c>
      <c r="K9906" s="1">
        <v>41894</v>
      </c>
      <c r="L9906" t="s">
        <v>34</v>
      </c>
      <c r="M9906">
        <f>Table1[[#This Row],[Ship Date]]-Table1[[#This Row],[Order Date]]</f>
        <v>3</v>
      </c>
      <c r="N9906">
        <v>9</v>
      </c>
      <c r="O9906" t="s">
        <v>61</v>
      </c>
      <c r="P9906" s="3">
        <v>166.44</v>
      </c>
      <c r="Q9906" s="3">
        <v>127.2066284296924</v>
      </c>
      <c r="R9906" s="3">
        <f>(Table1[[#This Row],[Selling Price]]-Table1[[#This Row],[Cost Price]])</f>
        <v>39.233371570307597</v>
      </c>
      <c r="S9906" s="12">
        <f>(Table1[[#This Row],[Profit]]/Table1[[#This Row],[Selling Price]])</f>
        <v>0.23572080972306897</v>
      </c>
      <c r="T9906">
        <v>3</v>
      </c>
      <c r="U9906" s="2">
        <f>Table1[[#This Row],[Selling Price]]*Table1[[#This Row],[Quantity]]</f>
        <v>499.32</v>
      </c>
      <c r="V9906" s="4">
        <v>0</v>
      </c>
      <c r="W9906">
        <v>311</v>
      </c>
      <c r="X9906" t="s">
        <v>36</v>
      </c>
      <c r="Y9906" t="s">
        <v>68</v>
      </c>
      <c r="Z9906" s="2">
        <v>81.76479700213288</v>
      </c>
    </row>
    <row r="9907" spans="1:26" x14ac:dyDescent="0.35">
      <c r="A9907" t="s">
        <v>1696</v>
      </c>
      <c r="B9907" t="s">
        <v>1697</v>
      </c>
      <c r="C9907" t="s">
        <v>55</v>
      </c>
      <c r="D9907" t="s">
        <v>46</v>
      </c>
      <c r="E9907" t="s">
        <v>75</v>
      </c>
      <c r="F9907" t="s">
        <v>1071</v>
      </c>
      <c r="G9907" t="s">
        <v>1072</v>
      </c>
      <c r="H9907" t="s">
        <v>32</v>
      </c>
      <c r="I9907" t="s">
        <v>4599</v>
      </c>
      <c r="J9907" s="1">
        <v>42996</v>
      </c>
      <c r="K9907" s="1">
        <v>42998</v>
      </c>
      <c r="L9907" t="s">
        <v>199</v>
      </c>
      <c r="M9907">
        <f>Table1[[#This Row],[Ship Date]]-Table1[[#This Row],[Order Date]]</f>
        <v>2</v>
      </c>
      <c r="N9907">
        <v>9</v>
      </c>
      <c r="O9907" t="s">
        <v>61</v>
      </c>
      <c r="P9907" s="3">
        <v>8.9280000000000008</v>
      </c>
      <c r="Q9907" s="3">
        <v>5.9897288186001374</v>
      </c>
      <c r="R9907" s="3">
        <f>(Table1[[#This Row],[Selling Price]]-Table1[[#This Row],[Cost Price]])</f>
        <v>2.9382711813998634</v>
      </c>
      <c r="S9907" s="12">
        <f>(Table1[[#This Row],[Profit]]/Table1[[#This Row],[Selling Price]])</f>
        <v>0.32910743519263702</v>
      </c>
      <c r="T9907">
        <v>2</v>
      </c>
      <c r="U9907" s="2">
        <f>Table1[[#This Row],[Selling Price]]*Table1[[#This Row],[Quantity]]</f>
        <v>17.856000000000002</v>
      </c>
      <c r="V9907" s="4">
        <v>0.2</v>
      </c>
      <c r="W9907">
        <v>376</v>
      </c>
      <c r="X9907" t="s">
        <v>36</v>
      </c>
      <c r="Y9907" t="s">
        <v>52</v>
      </c>
      <c r="Z9907" s="2">
        <v>11.055885775717581</v>
      </c>
    </row>
    <row r="9908" spans="1:26" x14ac:dyDescent="0.35">
      <c r="A9908" t="s">
        <v>1696</v>
      </c>
      <c r="B9908" t="s">
        <v>1697</v>
      </c>
      <c r="C9908" t="s">
        <v>27</v>
      </c>
      <c r="D9908" t="s">
        <v>46</v>
      </c>
      <c r="E9908" t="s">
        <v>47</v>
      </c>
      <c r="F9908" t="s">
        <v>4390</v>
      </c>
      <c r="G9908" t="s">
        <v>4391</v>
      </c>
      <c r="H9908" t="s">
        <v>32</v>
      </c>
      <c r="I9908" t="s">
        <v>4634</v>
      </c>
      <c r="J9908" s="1">
        <v>42941</v>
      </c>
      <c r="K9908" s="1">
        <v>42947</v>
      </c>
      <c r="L9908" t="s">
        <v>60</v>
      </c>
      <c r="M9908">
        <f>Table1[[#This Row],[Ship Date]]-Table1[[#This Row],[Order Date]]</f>
        <v>6</v>
      </c>
      <c r="N9908">
        <v>7</v>
      </c>
      <c r="O9908" t="s">
        <v>51</v>
      </c>
      <c r="P9908" s="3">
        <v>20.23</v>
      </c>
      <c r="Q9908" s="3">
        <v>15.19753307865169</v>
      </c>
      <c r="R9908" s="3">
        <f>(Table1[[#This Row],[Selling Price]]-Table1[[#This Row],[Cost Price]])</f>
        <v>5.0324669213483109</v>
      </c>
      <c r="S9908" s="12">
        <f>(Table1[[#This Row],[Profit]]/Table1[[#This Row],[Selling Price]])</f>
        <v>0.24876257643837424</v>
      </c>
      <c r="T9908">
        <v>7</v>
      </c>
      <c r="U9908" s="2">
        <f>Table1[[#This Row],[Selling Price]]*Table1[[#This Row],[Quantity]]</f>
        <v>141.61000000000001</v>
      </c>
      <c r="V9908" s="4">
        <v>0</v>
      </c>
      <c r="W9908">
        <v>353</v>
      </c>
      <c r="X9908" t="s">
        <v>68</v>
      </c>
      <c r="Y9908" t="s">
        <v>52</v>
      </c>
      <c r="Z9908" s="2">
        <v>7.5435827915741296</v>
      </c>
    </row>
    <row r="9909" spans="1:26" x14ac:dyDescent="0.35">
      <c r="A9909" t="s">
        <v>1696</v>
      </c>
      <c r="B9909" t="s">
        <v>1697</v>
      </c>
      <c r="C9909" t="s">
        <v>45</v>
      </c>
      <c r="D9909" t="s">
        <v>46</v>
      </c>
      <c r="E9909" t="s">
        <v>178</v>
      </c>
      <c r="F9909" t="s">
        <v>3862</v>
      </c>
      <c r="G9909" t="s">
        <v>3863</v>
      </c>
      <c r="H9909" t="s">
        <v>32</v>
      </c>
      <c r="I9909" t="s">
        <v>4652</v>
      </c>
      <c r="J9909" s="1">
        <v>42384</v>
      </c>
      <c r="K9909" s="1">
        <v>42388</v>
      </c>
      <c r="L9909" t="s">
        <v>60</v>
      </c>
      <c r="M9909">
        <f>Table1[[#This Row],[Ship Date]]-Table1[[#This Row],[Order Date]]</f>
        <v>4</v>
      </c>
      <c r="N9909">
        <v>1</v>
      </c>
      <c r="O9909" t="s">
        <v>35</v>
      </c>
      <c r="P9909" s="3">
        <v>52.34</v>
      </c>
      <c r="Q9909" s="3">
        <v>38.374689503180413</v>
      </c>
      <c r="R9909" s="3">
        <f>(Table1[[#This Row],[Selling Price]]-Table1[[#This Row],[Cost Price]])</f>
        <v>13.96531049681959</v>
      </c>
      <c r="S9909" s="12">
        <f>(Table1[[#This Row],[Profit]]/Table1[[#This Row],[Selling Price]])</f>
        <v>0.26681907712685499</v>
      </c>
      <c r="T9909">
        <v>2</v>
      </c>
      <c r="U9909" s="2">
        <f>Table1[[#This Row],[Selling Price]]*Table1[[#This Row],[Quantity]]</f>
        <v>104.68</v>
      </c>
      <c r="V9909" s="4">
        <v>0</v>
      </c>
      <c r="W9909">
        <v>221</v>
      </c>
      <c r="X9909" t="s">
        <v>36</v>
      </c>
      <c r="Y9909" t="s">
        <v>52</v>
      </c>
      <c r="Z9909" s="2">
        <v>34.586669088923067</v>
      </c>
    </row>
    <row r="9910" spans="1:26" x14ac:dyDescent="0.35">
      <c r="A9910" t="s">
        <v>1696</v>
      </c>
      <c r="B9910" t="s">
        <v>1697</v>
      </c>
      <c r="C9910" t="s">
        <v>39</v>
      </c>
      <c r="D9910" t="s">
        <v>46</v>
      </c>
      <c r="E9910" t="s">
        <v>102</v>
      </c>
      <c r="F9910" t="s">
        <v>809</v>
      </c>
      <c r="G9910" t="s">
        <v>810</v>
      </c>
      <c r="H9910" t="s">
        <v>32</v>
      </c>
      <c r="I9910" t="s">
        <v>4665</v>
      </c>
      <c r="J9910" s="1">
        <v>43031</v>
      </c>
      <c r="K9910" s="1">
        <v>43037</v>
      </c>
      <c r="L9910" t="s">
        <v>60</v>
      </c>
      <c r="M9910">
        <f>Table1[[#This Row],[Ship Date]]-Table1[[#This Row],[Order Date]]</f>
        <v>6</v>
      </c>
      <c r="N9910">
        <v>10</v>
      </c>
      <c r="O9910" t="s">
        <v>61</v>
      </c>
      <c r="P9910" s="3">
        <v>26.4</v>
      </c>
      <c r="Q9910" s="3">
        <v>21.660946570799251</v>
      </c>
      <c r="R9910" s="3">
        <f>(Table1[[#This Row],[Selling Price]]-Table1[[#This Row],[Cost Price]])</f>
        <v>4.739053429200748</v>
      </c>
      <c r="S9910" s="12">
        <f>(Table1[[#This Row],[Profit]]/Table1[[#This Row],[Selling Price]])</f>
        <v>0.17950959959093743</v>
      </c>
      <c r="T9910">
        <v>5</v>
      </c>
      <c r="U9910" s="2">
        <f>Table1[[#This Row],[Selling Price]]*Table1[[#This Row],[Quantity]]</f>
        <v>132</v>
      </c>
      <c r="V9910" s="4">
        <v>0</v>
      </c>
      <c r="W9910">
        <v>221</v>
      </c>
      <c r="X9910" t="s">
        <v>68</v>
      </c>
      <c r="Y9910" t="s">
        <v>52</v>
      </c>
      <c r="Z9910" s="2">
        <v>9.3604395501188158</v>
      </c>
    </row>
    <row r="9911" spans="1:26" x14ac:dyDescent="0.35">
      <c r="A9911" t="s">
        <v>1696</v>
      </c>
      <c r="B9911" t="s">
        <v>1697</v>
      </c>
      <c r="C9911" t="s">
        <v>64</v>
      </c>
      <c r="D9911" t="s">
        <v>46</v>
      </c>
      <c r="E9911" t="s">
        <v>86</v>
      </c>
      <c r="F9911" t="s">
        <v>2031</v>
      </c>
      <c r="G9911" t="s">
        <v>2032</v>
      </c>
      <c r="H9911" t="s">
        <v>32</v>
      </c>
      <c r="I9911" t="s">
        <v>4745</v>
      </c>
      <c r="J9911" s="1">
        <v>41832</v>
      </c>
      <c r="K9911" s="1">
        <v>41838</v>
      </c>
      <c r="L9911" t="s">
        <v>60</v>
      </c>
      <c r="M9911">
        <f>Table1[[#This Row],[Ship Date]]-Table1[[#This Row],[Order Date]]</f>
        <v>6</v>
      </c>
      <c r="N9911">
        <v>7</v>
      </c>
      <c r="O9911" t="s">
        <v>51</v>
      </c>
      <c r="P9911" s="3">
        <v>11.263999999999999</v>
      </c>
      <c r="Q9911" s="3">
        <v>9.2466813503985019</v>
      </c>
      <c r="R9911" s="3">
        <f>(Table1[[#This Row],[Selling Price]]-Table1[[#This Row],[Cost Price]])</f>
        <v>2.0173186496014974</v>
      </c>
      <c r="S9911" s="12">
        <f>(Table1[[#This Row],[Profit]]/Table1[[#This Row],[Selling Price]])</f>
        <v>0.17909434034104205</v>
      </c>
      <c r="T9911">
        <v>4</v>
      </c>
      <c r="U9911" s="2">
        <f>Table1[[#This Row],[Selling Price]]*Table1[[#This Row],[Quantity]]</f>
        <v>45.055999999999997</v>
      </c>
      <c r="V9911" s="4">
        <v>0.2</v>
      </c>
      <c r="W9911">
        <v>223</v>
      </c>
      <c r="X9911" t="s">
        <v>68</v>
      </c>
      <c r="Y9911" t="s">
        <v>52</v>
      </c>
      <c r="Z9911" s="2">
        <v>4.3811864450930029</v>
      </c>
    </row>
    <row r="9912" spans="1:26" x14ac:dyDescent="0.35">
      <c r="A9912" t="s">
        <v>1696</v>
      </c>
      <c r="B9912" t="s">
        <v>1697</v>
      </c>
      <c r="C9912" t="s">
        <v>55</v>
      </c>
      <c r="D9912" t="s">
        <v>46</v>
      </c>
      <c r="E9912" t="s">
        <v>270</v>
      </c>
      <c r="F9912" t="s">
        <v>4776</v>
      </c>
      <c r="G9912" t="s">
        <v>4777</v>
      </c>
      <c r="H9912" t="s">
        <v>32</v>
      </c>
      <c r="I9912" t="s">
        <v>4778</v>
      </c>
      <c r="J9912" s="1">
        <v>42316</v>
      </c>
      <c r="K9912" s="1">
        <v>42322</v>
      </c>
      <c r="L9912" t="s">
        <v>60</v>
      </c>
      <c r="M9912">
        <f>Table1[[#This Row],[Ship Date]]-Table1[[#This Row],[Order Date]]</f>
        <v>6</v>
      </c>
      <c r="N9912">
        <v>11</v>
      </c>
      <c r="O9912" t="s">
        <v>35</v>
      </c>
      <c r="P9912" s="3">
        <v>5.04</v>
      </c>
      <c r="Q9912" s="3">
        <v>3.4375585349511488</v>
      </c>
      <c r="R9912" s="3">
        <f>(Table1[[#This Row],[Selling Price]]-Table1[[#This Row],[Cost Price]])</f>
        <v>1.6024414650488512</v>
      </c>
      <c r="S9912" s="12">
        <f>(Table1[[#This Row],[Profit]]/Table1[[#This Row],[Selling Price]])</f>
        <v>0.31794473512874033</v>
      </c>
      <c r="T9912">
        <v>3</v>
      </c>
      <c r="U9912" s="2">
        <f>Table1[[#This Row],[Selling Price]]*Table1[[#This Row],[Quantity]]</f>
        <v>15.120000000000001</v>
      </c>
      <c r="V9912" s="4">
        <v>0</v>
      </c>
      <c r="W9912">
        <v>352</v>
      </c>
      <c r="X9912" t="s">
        <v>68</v>
      </c>
      <c r="Y9912" t="s">
        <v>52</v>
      </c>
      <c r="Z9912" s="2">
        <v>2.3758787847868001</v>
      </c>
    </row>
    <row r="9913" spans="1:26" x14ac:dyDescent="0.35">
      <c r="A9913" t="s">
        <v>1696</v>
      </c>
      <c r="B9913" t="s">
        <v>1697</v>
      </c>
      <c r="C9913" t="s">
        <v>55</v>
      </c>
      <c r="D9913" t="s">
        <v>46</v>
      </c>
      <c r="E9913" t="s">
        <v>65</v>
      </c>
      <c r="F9913" t="s">
        <v>3979</v>
      </c>
      <c r="G9913" t="s">
        <v>3980</v>
      </c>
      <c r="H9913" t="s">
        <v>32</v>
      </c>
      <c r="I9913" t="s">
        <v>4832</v>
      </c>
      <c r="J9913" s="1">
        <v>42372</v>
      </c>
      <c r="K9913" s="1">
        <v>42374</v>
      </c>
      <c r="L9913" t="s">
        <v>199</v>
      </c>
      <c r="M9913">
        <f>Table1[[#This Row],[Ship Date]]-Table1[[#This Row],[Order Date]]</f>
        <v>2</v>
      </c>
      <c r="N9913">
        <v>1</v>
      </c>
      <c r="O9913" t="s">
        <v>35</v>
      </c>
      <c r="P9913" s="3">
        <v>114.46</v>
      </c>
      <c r="Q9913" s="3">
        <v>75.232449258133784</v>
      </c>
      <c r="R9913" s="3">
        <f>(Table1[[#This Row],[Selling Price]]-Table1[[#This Row],[Cost Price]])</f>
        <v>39.22755074186621</v>
      </c>
      <c r="S9913" s="12">
        <f>(Table1[[#This Row],[Profit]]/Table1[[#This Row],[Selling Price]])</f>
        <v>0.34271842339565101</v>
      </c>
      <c r="T9913">
        <v>2</v>
      </c>
      <c r="U9913" s="2">
        <f>Table1[[#This Row],[Selling Price]]*Table1[[#This Row],[Quantity]]</f>
        <v>228.92</v>
      </c>
      <c r="V9913" s="4">
        <v>0</v>
      </c>
      <c r="W9913">
        <v>382</v>
      </c>
      <c r="X9913" t="s">
        <v>36</v>
      </c>
      <c r="Y9913" t="s">
        <v>68</v>
      </c>
      <c r="Z9913" s="2">
        <v>86.162357829081401</v>
      </c>
    </row>
    <row r="9914" spans="1:26" x14ac:dyDescent="0.35">
      <c r="A9914" t="s">
        <v>1696</v>
      </c>
      <c r="B9914" t="s">
        <v>1697</v>
      </c>
      <c r="C9914" t="s">
        <v>39</v>
      </c>
      <c r="D9914" t="s">
        <v>46</v>
      </c>
      <c r="E9914" t="s">
        <v>102</v>
      </c>
      <c r="F9914" t="s">
        <v>1476</v>
      </c>
      <c r="G9914" t="s">
        <v>1477</v>
      </c>
      <c r="H9914" t="s">
        <v>32</v>
      </c>
      <c r="I9914" t="s">
        <v>4909</v>
      </c>
      <c r="J9914" s="1">
        <v>42518</v>
      </c>
      <c r="K9914" s="1">
        <v>42524</v>
      </c>
      <c r="L9914" t="s">
        <v>60</v>
      </c>
      <c r="M9914">
        <f>Table1[[#This Row],[Ship Date]]-Table1[[#This Row],[Order Date]]</f>
        <v>6</v>
      </c>
      <c r="N9914">
        <v>5</v>
      </c>
      <c r="O9914" t="s">
        <v>51</v>
      </c>
      <c r="P9914" s="3">
        <v>62.192</v>
      </c>
      <c r="Q9914" s="3">
        <v>46.235780473652817</v>
      </c>
      <c r="R9914" s="3">
        <f>(Table1[[#This Row],[Selling Price]]-Table1[[#This Row],[Cost Price]])</f>
        <v>15.956219526347184</v>
      </c>
      <c r="S9914" s="12">
        <f>(Table1[[#This Row],[Profit]]/Table1[[#This Row],[Selling Price]])</f>
        <v>0.2565638591192948</v>
      </c>
      <c r="T9914">
        <v>13</v>
      </c>
      <c r="U9914" s="2">
        <f>Table1[[#This Row],[Selling Price]]*Table1[[#This Row],[Quantity]]</f>
        <v>808.49599999999998</v>
      </c>
      <c r="V9914" s="4">
        <v>0.2</v>
      </c>
      <c r="W9914">
        <v>463</v>
      </c>
      <c r="X9914" t="s">
        <v>68</v>
      </c>
      <c r="Y9914" t="s">
        <v>52</v>
      </c>
      <c r="Z9914" s="2">
        <v>18.03372659372274</v>
      </c>
    </row>
    <row r="9915" spans="1:26" x14ac:dyDescent="0.35">
      <c r="A9915" t="s">
        <v>1696</v>
      </c>
      <c r="B9915" t="s">
        <v>1697</v>
      </c>
      <c r="C9915" t="s">
        <v>27</v>
      </c>
      <c r="D9915" t="s">
        <v>46</v>
      </c>
      <c r="E9915" t="s">
        <v>86</v>
      </c>
      <c r="F9915" t="s">
        <v>1276</v>
      </c>
      <c r="G9915" t="s">
        <v>1277</v>
      </c>
      <c r="H9915" t="s">
        <v>32</v>
      </c>
      <c r="I9915" t="s">
        <v>4947</v>
      </c>
      <c r="J9915" s="1">
        <v>43000</v>
      </c>
      <c r="K9915" s="1">
        <v>43005</v>
      </c>
      <c r="L9915" t="s">
        <v>60</v>
      </c>
      <c r="M9915">
        <f>Table1[[#This Row],[Ship Date]]-Table1[[#This Row],[Order Date]]</f>
        <v>5</v>
      </c>
      <c r="N9915">
        <v>9</v>
      </c>
      <c r="O9915" t="s">
        <v>61</v>
      </c>
      <c r="P9915" s="3">
        <v>11.228</v>
      </c>
      <c r="Q9915" s="3">
        <v>7.7191940648141024</v>
      </c>
      <c r="R9915" s="3">
        <f>(Table1[[#This Row],[Selling Price]]-Table1[[#This Row],[Cost Price]])</f>
        <v>3.5088059351858973</v>
      </c>
      <c r="S9915" s="12">
        <f>(Table1[[#This Row],[Profit]]/Table1[[#This Row],[Selling Price]])</f>
        <v>0.31250498175863001</v>
      </c>
      <c r="T9915">
        <v>7</v>
      </c>
      <c r="U9915" s="2">
        <f>Table1[[#This Row],[Selling Price]]*Table1[[#This Row],[Quantity]]</f>
        <v>78.596000000000004</v>
      </c>
      <c r="V9915" s="4">
        <v>0.8</v>
      </c>
      <c r="W9915">
        <v>310</v>
      </c>
      <c r="X9915" t="s">
        <v>36</v>
      </c>
      <c r="Y9915" t="s">
        <v>52</v>
      </c>
      <c r="Z9915" s="2">
        <v>3.4545233183672179</v>
      </c>
    </row>
    <row r="9916" spans="1:26" x14ac:dyDescent="0.35">
      <c r="A9916" t="s">
        <v>1696</v>
      </c>
      <c r="B9916" t="s">
        <v>1697</v>
      </c>
      <c r="C9916" t="s">
        <v>64</v>
      </c>
      <c r="D9916" t="s">
        <v>46</v>
      </c>
      <c r="E9916" t="s">
        <v>102</v>
      </c>
      <c r="F9916" t="s">
        <v>812</v>
      </c>
      <c r="G9916" t="s">
        <v>813</v>
      </c>
      <c r="H9916" t="s">
        <v>32</v>
      </c>
      <c r="I9916" t="s">
        <v>5000</v>
      </c>
      <c r="J9916" s="1">
        <v>41734</v>
      </c>
      <c r="K9916" s="1">
        <v>41738</v>
      </c>
      <c r="L9916" t="s">
        <v>34</v>
      </c>
      <c r="M9916">
        <f>Table1[[#This Row],[Ship Date]]-Table1[[#This Row],[Order Date]]</f>
        <v>4</v>
      </c>
      <c r="N9916">
        <v>4</v>
      </c>
      <c r="O9916" t="s">
        <v>106</v>
      </c>
      <c r="P9916" s="3">
        <v>12.96</v>
      </c>
      <c r="Q9916" s="3">
        <v>10.620809643539451</v>
      </c>
      <c r="R9916" s="3">
        <f>(Table1[[#This Row],[Selling Price]]-Table1[[#This Row],[Cost Price]])</f>
        <v>2.3391903564605503</v>
      </c>
      <c r="S9916" s="12">
        <f>(Table1[[#This Row],[Profit]]/Table1[[#This Row],[Selling Price]])</f>
        <v>0.18049308306022763</v>
      </c>
      <c r="T9916">
        <v>2</v>
      </c>
      <c r="U9916" s="2">
        <f>Table1[[#This Row],[Selling Price]]*Table1[[#This Row],[Quantity]]</f>
        <v>25.92</v>
      </c>
      <c r="V9916" s="4">
        <v>0</v>
      </c>
      <c r="W9916">
        <v>427</v>
      </c>
      <c r="X9916" t="s">
        <v>36</v>
      </c>
      <c r="Y9916" t="s">
        <v>52</v>
      </c>
      <c r="Z9916" s="2">
        <v>5.0305282426401314</v>
      </c>
    </row>
    <row r="9917" spans="1:26" x14ac:dyDescent="0.35">
      <c r="A9917" t="s">
        <v>1696</v>
      </c>
      <c r="B9917" t="s">
        <v>1697</v>
      </c>
      <c r="C9917" t="s">
        <v>45</v>
      </c>
      <c r="D9917" t="s">
        <v>46</v>
      </c>
      <c r="E9917" t="s">
        <v>86</v>
      </c>
      <c r="F9917" t="s">
        <v>1949</v>
      </c>
      <c r="G9917" t="s">
        <v>1950</v>
      </c>
      <c r="H9917" t="s">
        <v>32</v>
      </c>
      <c r="I9917" t="s">
        <v>5016</v>
      </c>
      <c r="J9917" s="1">
        <v>42147</v>
      </c>
      <c r="K9917" s="1">
        <v>42154</v>
      </c>
      <c r="L9917" t="s">
        <v>60</v>
      </c>
      <c r="M9917">
        <f>Table1[[#This Row],[Ship Date]]-Table1[[#This Row],[Order Date]]</f>
        <v>7</v>
      </c>
      <c r="N9917">
        <v>5</v>
      </c>
      <c r="O9917" t="s">
        <v>51</v>
      </c>
      <c r="P9917" s="3">
        <v>19.193999999999999</v>
      </c>
      <c r="Q9917" s="3">
        <v>13.665535460172171</v>
      </c>
      <c r="R9917" s="3">
        <f>(Table1[[#This Row],[Selling Price]]-Table1[[#This Row],[Cost Price]])</f>
        <v>5.5284645398278283</v>
      </c>
      <c r="S9917" s="12">
        <f>(Table1[[#This Row],[Profit]]/Table1[[#This Row],[Selling Price]])</f>
        <v>0.28803087109658376</v>
      </c>
      <c r="T9917">
        <v>7</v>
      </c>
      <c r="U9917" s="2">
        <f>Table1[[#This Row],[Selling Price]]*Table1[[#This Row],[Quantity]]</f>
        <v>134.358</v>
      </c>
      <c r="V9917" s="4">
        <v>0.7</v>
      </c>
      <c r="W9917">
        <v>223</v>
      </c>
      <c r="X9917" t="s">
        <v>68</v>
      </c>
      <c r="Y9917" t="s">
        <v>52</v>
      </c>
      <c r="Z9917" s="2">
        <v>14.31834938362061</v>
      </c>
    </row>
    <row r="9918" spans="1:26" x14ac:dyDescent="0.35">
      <c r="A9918" t="s">
        <v>1696</v>
      </c>
      <c r="B9918" t="s">
        <v>1697</v>
      </c>
      <c r="C9918" t="s">
        <v>27</v>
      </c>
      <c r="D9918" t="s">
        <v>46</v>
      </c>
      <c r="E9918" t="s">
        <v>86</v>
      </c>
      <c r="F9918" t="s">
        <v>2145</v>
      </c>
      <c r="G9918" t="s">
        <v>2146</v>
      </c>
      <c r="H9918" t="s">
        <v>32</v>
      </c>
      <c r="I9918" t="s">
        <v>5049</v>
      </c>
      <c r="J9918" s="1">
        <v>42599</v>
      </c>
      <c r="K9918" s="1">
        <v>42603</v>
      </c>
      <c r="L9918" t="s">
        <v>60</v>
      </c>
      <c r="M9918">
        <f>Table1[[#This Row],[Ship Date]]-Table1[[#This Row],[Order Date]]</f>
        <v>4</v>
      </c>
      <c r="N9918">
        <v>8</v>
      </c>
      <c r="O9918" t="s">
        <v>61</v>
      </c>
      <c r="P9918" s="3">
        <v>15.712</v>
      </c>
      <c r="Q9918" s="3">
        <v>11.87292417419421</v>
      </c>
      <c r="R9918" s="3">
        <f>(Table1[[#This Row],[Selling Price]]-Table1[[#This Row],[Cost Price]])</f>
        <v>3.8390758258057893</v>
      </c>
      <c r="S9918" s="12">
        <f>(Table1[[#This Row],[Profit]]/Table1[[#This Row],[Selling Price]])</f>
        <v>0.24434036569537865</v>
      </c>
      <c r="T9918">
        <v>4</v>
      </c>
      <c r="U9918" s="2">
        <f>Table1[[#This Row],[Selling Price]]*Table1[[#This Row],[Quantity]]</f>
        <v>62.847999999999999</v>
      </c>
      <c r="V9918" s="4">
        <v>0.2</v>
      </c>
      <c r="W9918">
        <v>207</v>
      </c>
      <c r="X9918" t="s">
        <v>36</v>
      </c>
      <c r="Y9918" t="s">
        <v>52</v>
      </c>
      <c r="Z9918" s="2">
        <v>12.015144031217821</v>
      </c>
    </row>
    <row r="9919" spans="1:26" x14ac:dyDescent="0.35">
      <c r="A9919" t="s">
        <v>1696</v>
      </c>
      <c r="B9919" t="s">
        <v>1697</v>
      </c>
      <c r="C9919" t="s">
        <v>27</v>
      </c>
      <c r="D9919" t="s">
        <v>46</v>
      </c>
      <c r="E9919" t="s">
        <v>65</v>
      </c>
      <c r="F9919" t="s">
        <v>4608</v>
      </c>
      <c r="G9919" t="s">
        <v>4609</v>
      </c>
      <c r="H9919" t="s">
        <v>32</v>
      </c>
      <c r="I9919" t="s">
        <v>5089</v>
      </c>
      <c r="J9919" s="1">
        <v>42917</v>
      </c>
      <c r="K9919" s="1">
        <v>42924</v>
      </c>
      <c r="L9919" t="s">
        <v>60</v>
      </c>
      <c r="M9919">
        <f>Table1[[#This Row],[Ship Date]]-Table1[[#This Row],[Order Date]]</f>
        <v>7</v>
      </c>
      <c r="N9919">
        <v>7</v>
      </c>
      <c r="O9919" t="s">
        <v>51</v>
      </c>
      <c r="P9919" s="3">
        <v>443.92</v>
      </c>
      <c r="Q9919" s="3">
        <v>356.30962283475998</v>
      </c>
      <c r="R9919" s="3">
        <f>(Table1[[#This Row],[Selling Price]]-Table1[[#This Row],[Cost Price]])</f>
        <v>87.610377165240038</v>
      </c>
      <c r="S9919" s="12">
        <f>(Table1[[#This Row],[Profit]]/Table1[[#This Row],[Selling Price]])</f>
        <v>0.19735622897197702</v>
      </c>
      <c r="T9919">
        <v>4</v>
      </c>
      <c r="U9919" s="2">
        <f>Table1[[#This Row],[Selling Price]]*Table1[[#This Row],[Quantity]]</f>
        <v>1775.68</v>
      </c>
      <c r="V9919" s="4">
        <v>0</v>
      </c>
      <c r="W9919">
        <v>321</v>
      </c>
      <c r="X9919" t="s">
        <v>68</v>
      </c>
      <c r="Y9919" t="s">
        <v>36</v>
      </c>
      <c r="Z9919" s="2">
        <v>283.81385627907599</v>
      </c>
    </row>
    <row r="9920" spans="1:26" x14ac:dyDescent="0.35">
      <c r="A9920" t="s">
        <v>1696</v>
      </c>
      <c r="B9920" t="s">
        <v>1697</v>
      </c>
      <c r="C9920" t="s">
        <v>55</v>
      </c>
      <c r="D9920" t="s">
        <v>46</v>
      </c>
      <c r="E9920" t="s">
        <v>86</v>
      </c>
      <c r="F9920" t="s">
        <v>2514</v>
      </c>
      <c r="G9920" t="s">
        <v>2515</v>
      </c>
      <c r="H9920" t="s">
        <v>32</v>
      </c>
      <c r="I9920" t="s">
        <v>5120</v>
      </c>
      <c r="J9920" s="1">
        <v>42650</v>
      </c>
      <c r="K9920" s="1">
        <v>42656</v>
      </c>
      <c r="L9920" t="s">
        <v>60</v>
      </c>
      <c r="M9920">
        <f>Table1[[#This Row],[Ship Date]]-Table1[[#This Row],[Order Date]]</f>
        <v>6</v>
      </c>
      <c r="N9920">
        <v>10</v>
      </c>
      <c r="O9920" t="s">
        <v>61</v>
      </c>
      <c r="P9920" s="3">
        <v>27.263999999999999</v>
      </c>
      <c r="Q9920" s="3">
        <v>19.25107000825669</v>
      </c>
      <c r="R9920" s="3">
        <f>(Table1[[#This Row],[Selling Price]]-Table1[[#This Row],[Cost Price]])</f>
        <v>8.0129299917433094</v>
      </c>
      <c r="S9920" s="12">
        <f>(Table1[[#This Row],[Profit]]/Table1[[#This Row],[Selling Price]])</f>
        <v>0.29390148150466949</v>
      </c>
      <c r="T9920">
        <v>2</v>
      </c>
      <c r="U9920" s="2">
        <f>Table1[[#This Row],[Selling Price]]*Table1[[#This Row],[Quantity]]</f>
        <v>54.527999999999999</v>
      </c>
      <c r="V9920" s="4">
        <v>0.2</v>
      </c>
      <c r="W9920">
        <v>459</v>
      </c>
      <c r="X9920" t="s">
        <v>68</v>
      </c>
      <c r="Y9920" t="s">
        <v>68</v>
      </c>
      <c r="Z9920" s="2">
        <v>52.723785123170799</v>
      </c>
    </row>
    <row r="9921" spans="1:26" x14ac:dyDescent="0.35">
      <c r="A9921" t="s">
        <v>1696</v>
      </c>
      <c r="B9921" t="s">
        <v>1697</v>
      </c>
      <c r="C9921" t="s">
        <v>64</v>
      </c>
      <c r="D9921" t="s">
        <v>46</v>
      </c>
      <c r="E9921" t="s">
        <v>102</v>
      </c>
      <c r="F9921" t="s">
        <v>5146</v>
      </c>
      <c r="G9921" t="s">
        <v>5147</v>
      </c>
      <c r="H9921" t="s">
        <v>32</v>
      </c>
      <c r="I9921" t="s">
        <v>5145</v>
      </c>
      <c r="J9921" s="1">
        <v>42712</v>
      </c>
      <c r="K9921" s="1">
        <v>42718</v>
      </c>
      <c r="L9921" t="s">
        <v>60</v>
      </c>
      <c r="M9921">
        <f>Table1[[#This Row],[Ship Date]]-Table1[[#This Row],[Order Date]]</f>
        <v>6</v>
      </c>
      <c r="N9921">
        <v>12</v>
      </c>
      <c r="O9921" t="s">
        <v>35</v>
      </c>
      <c r="P9921" s="3">
        <v>45.36</v>
      </c>
      <c r="Q9921" s="3">
        <v>35.284993510061092</v>
      </c>
      <c r="R9921" s="3">
        <f>(Table1[[#This Row],[Selling Price]]-Table1[[#This Row],[Cost Price]])</f>
        <v>10.075006489938907</v>
      </c>
      <c r="S9921" s="12">
        <f>(Table1[[#This Row],[Profit]]/Table1[[#This Row],[Selling Price]])</f>
        <v>0.22211213602158086</v>
      </c>
      <c r="T9921">
        <v>7</v>
      </c>
      <c r="U9921" s="2">
        <f>Table1[[#This Row],[Selling Price]]*Table1[[#This Row],[Quantity]]</f>
        <v>317.52</v>
      </c>
      <c r="V9921" s="4">
        <v>0</v>
      </c>
      <c r="W9921">
        <v>259</v>
      </c>
      <c r="X9921" t="s">
        <v>68</v>
      </c>
      <c r="Y9921" t="s">
        <v>52</v>
      </c>
      <c r="Z9921" s="2">
        <v>14.36846547130207</v>
      </c>
    </row>
    <row r="9922" spans="1:26" x14ac:dyDescent="0.35">
      <c r="A9922" t="s">
        <v>1696</v>
      </c>
      <c r="B9922" t="s">
        <v>1697</v>
      </c>
      <c r="C9922" t="s">
        <v>64</v>
      </c>
      <c r="D9922" t="s">
        <v>46</v>
      </c>
      <c r="E9922" t="s">
        <v>65</v>
      </c>
      <c r="F9922" t="s">
        <v>1941</v>
      </c>
      <c r="G9922" t="s">
        <v>1942</v>
      </c>
      <c r="H9922" t="s">
        <v>32</v>
      </c>
      <c r="I9922" t="s">
        <v>5254</v>
      </c>
      <c r="J9922" s="1">
        <v>42858</v>
      </c>
      <c r="K9922" s="1">
        <v>42863</v>
      </c>
      <c r="L9922" t="s">
        <v>34</v>
      </c>
      <c r="M9922">
        <f>Table1[[#This Row],[Ship Date]]-Table1[[#This Row],[Order Date]]</f>
        <v>5</v>
      </c>
      <c r="N9922">
        <v>5</v>
      </c>
      <c r="O9922" t="s">
        <v>51</v>
      </c>
      <c r="P9922" s="3">
        <v>763.44</v>
      </c>
      <c r="Q9922" s="3">
        <v>602.10804714551</v>
      </c>
      <c r="R9922" s="3">
        <f>(Table1[[#This Row],[Selling Price]]-Table1[[#This Row],[Cost Price]])</f>
        <v>161.33195285449005</v>
      </c>
      <c r="S9922" s="12">
        <f>(Table1[[#This Row],[Profit]]/Table1[[#This Row],[Selling Price]])</f>
        <v>0.21132237353883743</v>
      </c>
      <c r="T9922">
        <v>8</v>
      </c>
      <c r="U9922" s="2">
        <f>Table1[[#This Row],[Selling Price]]*Table1[[#This Row],[Quantity]]</f>
        <v>6107.52</v>
      </c>
      <c r="V9922" s="4">
        <v>0</v>
      </c>
      <c r="W9922">
        <v>216</v>
      </c>
      <c r="X9922" t="s">
        <v>36</v>
      </c>
      <c r="Y9922" t="s">
        <v>36</v>
      </c>
      <c r="Z9922" s="2">
        <v>210.75003829384511</v>
      </c>
    </row>
    <row r="9923" spans="1:26" x14ac:dyDescent="0.35">
      <c r="A9923" t="s">
        <v>1696</v>
      </c>
      <c r="B9923" t="s">
        <v>1697</v>
      </c>
      <c r="C9923" t="s">
        <v>45</v>
      </c>
      <c r="D9923" t="s">
        <v>46</v>
      </c>
      <c r="E9923" t="s">
        <v>91</v>
      </c>
      <c r="F9923" t="s">
        <v>1745</v>
      </c>
      <c r="G9923" t="s">
        <v>1746</v>
      </c>
      <c r="H9923" t="s">
        <v>32</v>
      </c>
      <c r="I9923" t="s">
        <v>5274</v>
      </c>
      <c r="J9923" s="1">
        <v>42978</v>
      </c>
      <c r="K9923" s="1">
        <v>42983</v>
      </c>
      <c r="L9923" t="s">
        <v>60</v>
      </c>
      <c r="M9923">
        <f>Table1[[#This Row],[Ship Date]]-Table1[[#This Row],[Order Date]]</f>
        <v>5</v>
      </c>
      <c r="N9923">
        <v>8</v>
      </c>
      <c r="O9923" t="s">
        <v>61</v>
      </c>
      <c r="P9923" s="3">
        <v>638.73</v>
      </c>
      <c r="Q9923" s="3">
        <v>422.46983897684601</v>
      </c>
      <c r="R9923" s="3">
        <f>(Table1[[#This Row],[Selling Price]]-Table1[[#This Row],[Cost Price]])</f>
        <v>216.26016102315401</v>
      </c>
      <c r="S9923" s="12">
        <f>(Table1[[#This Row],[Profit]]/Table1[[#This Row],[Selling Price]])</f>
        <v>0.33857836804777292</v>
      </c>
      <c r="T9923">
        <v>9</v>
      </c>
      <c r="U9923" s="2">
        <f>Table1[[#This Row],[Selling Price]]*Table1[[#This Row],[Quantity]]</f>
        <v>5748.57</v>
      </c>
      <c r="V9923" s="4">
        <v>0</v>
      </c>
      <c r="W9923">
        <v>190</v>
      </c>
      <c r="X9923" t="s">
        <v>36</v>
      </c>
      <c r="Y9923" t="s">
        <v>36</v>
      </c>
      <c r="Z9923" s="2">
        <v>316.22159319270622</v>
      </c>
    </row>
    <row r="9924" spans="1:26" x14ac:dyDescent="0.35">
      <c r="A9924" t="s">
        <v>1696</v>
      </c>
      <c r="B9924" t="s">
        <v>1697</v>
      </c>
      <c r="C9924" t="s">
        <v>55</v>
      </c>
      <c r="D9924" t="s">
        <v>46</v>
      </c>
      <c r="E9924" t="s">
        <v>86</v>
      </c>
      <c r="F9924" t="s">
        <v>2514</v>
      </c>
      <c r="G9924" t="s">
        <v>2515</v>
      </c>
      <c r="H9924" t="s">
        <v>32</v>
      </c>
      <c r="I9924" t="s">
        <v>5297</v>
      </c>
      <c r="J9924" s="1">
        <v>42194</v>
      </c>
      <c r="K9924" s="1">
        <v>42199</v>
      </c>
      <c r="L9924" t="s">
        <v>60</v>
      </c>
      <c r="M9924">
        <f>Table1[[#This Row],[Ship Date]]-Table1[[#This Row],[Order Date]]</f>
        <v>5</v>
      </c>
      <c r="N9924">
        <v>7</v>
      </c>
      <c r="O9924" t="s">
        <v>51</v>
      </c>
      <c r="P9924" s="3">
        <v>153.36000000000001</v>
      </c>
      <c r="Q9924" s="3">
        <v>106.31758516676589</v>
      </c>
      <c r="R9924" s="3">
        <f>(Table1[[#This Row],[Selling Price]]-Table1[[#This Row],[Cost Price]])</f>
        <v>47.042414833234119</v>
      </c>
      <c r="S9924" s="12">
        <f>(Table1[[#This Row],[Profit]]/Table1[[#This Row],[Selling Price]])</f>
        <v>0.30674501064967474</v>
      </c>
      <c r="T9924">
        <v>9</v>
      </c>
      <c r="U9924" s="2">
        <f>Table1[[#This Row],[Selling Price]]*Table1[[#This Row],[Quantity]]</f>
        <v>1380.2400000000002</v>
      </c>
      <c r="V9924" s="4">
        <v>0</v>
      </c>
      <c r="W9924">
        <v>480</v>
      </c>
      <c r="X9924" t="s">
        <v>36</v>
      </c>
      <c r="Y9924" t="s">
        <v>68</v>
      </c>
      <c r="Z9924" s="2">
        <v>52.723785123170799</v>
      </c>
    </row>
    <row r="9925" spans="1:26" x14ac:dyDescent="0.35">
      <c r="A9925" t="s">
        <v>1696</v>
      </c>
      <c r="B9925" t="s">
        <v>1697</v>
      </c>
      <c r="C9925" t="s">
        <v>45</v>
      </c>
      <c r="D9925" t="s">
        <v>46</v>
      </c>
      <c r="E9925" t="s">
        <v>65</v>
      </c>
      <c r="F9925" t="s">
        <v>384</v>
      </c>
      <c r="G9925" t="s">
        <v>385</v>
      </c>
      <c r="H9925" t="s">
        <v>32</v>
      </c>
      <c r="I9925" t="s">
        <v>5417</v>
      </c>
      <c r="J9925" s="1">
        <v>41940</v>
      </c>
      <c r="K9925" s="1">
        <v>41943</v>
      </c>
      <c r="L9925" t="s">
        <v>199</v>
      </c>
      <c r="M9925">
        <f>Table1[[#This Row],[Ship Date]]-Table1[[#This Row],[Order Date]]</f>
        <v>3</v>
      </c>
      <c r="N9925">
        <v>10</v>
      </c>
      <c r="O9925" t="s">
        <v>61</v>
      </c>
      <c r="P9925" s="3">
        <v>141.4</v>
      </c>
      <c r="Q9925" s="3">
        <v>95.532923411445992</v>
      </c>
      <c r="R9925" s="3">
        <f>(Table1[[#This Row],[Selling Price]]-Table1[[#This Row],[Cost Price]])</f>
        <v>45.867076588554013</v>
      </c>
      <c r="S9925" s="12">
        <f>(Table1[[#This Row],[Profit]]/Table1[[#This Row],[Selling Price]])</f>
        <v>0.32437819369557291</v>
      </c>
      <c r="T9925">
        <v>5</v>
      </c>
      <c r="U9925" s="2">
        <f>Table1[[#This Row],[Selling Price]]*Table1[[#This Row],[Quantity]]</f>
        <v>707</v>
      </c>
      <c r="V9925" s="4">
        <v>0</v>
      </c>
      <c r="W9925">
        <v>117</v>
      </c>
      <c r="X9925" t="s">
        <v>36</v>
      </c>
      <c r="Y9925" t="s">
        <v>36</v>
      </c>
      <c r="Z9925" s="2">
        <v>52.069002064568132</v>
      </c>
    </row>
    <row r="9926" spans="1:26" x14ac:dyDescent="0.35">
      <c r="A9926" t="s">
        <v>1696</v>
      </c>
      <c r="B9926" t="s">
        <v>1697</v>
      </c>
      <c r="C9926" t="s">
        <v>39</v>
      </c>
      <c r="D9926" t="s">
        <v>46</v>
      </c>
      <c r="E9926" t="s">
        <v>102</v>
      </c>
      <c r="F9926" t="s">
        <v>809</v>
      </c>
      <c r="G9926" t="s">
        <v>810</v>
      </c>
      <c r="H9926" t="s">
        <v>32</v>
      </c>
      <c r="I9926" t="s">
        <v>5485</v>
      </c>
      <c r="J9926" s="1">
        <v>42975</v>
      </c>
      <c r="K9926" s="1">
        <v>42979</v>
      </c>
      <c r="L9926" t="s">
        <v>60</v>
      </c>
      <c r="M9926">
        <f>Table1[[#This Row],[Ship Date]]-Table1[[#This Row],[Order Date]]</f>
        <v>4</v>
      </c>
      <c r="N9926">
        <v>8</v>
      </c>
      <c r="O9926" t="s">
        <v>61</v>
      </c>
      <c r="P9926" s="3">
        <v>25.344000000000001</v>
      </c>
      <c r="Q9926" s="3">
        <v>18.86400101921291</v>
      </c>
      <c r="R9926" s="3">
        <f>(Table1[[#This Row],[Selling Price]]-Table1[[#This Row],[Cost Price]])</f>
        <v>6.4799989807870908</v>
      </c>
      <c r="S9926" s="12">
        <f>(Table1[[#This Row],[Profit]]/Table1[[#This Row],[Selling Price]])</f>
        <v>0.25568177796666236</v>
      </c>
      <c r="T9926">
        <v>6</v>
      </c>
      <c r="U9926" s="2">
        <f>Table1[[#This Row],[Selling Price]]*Table1[[#This Row],[Quantity]]</f>
        <v>152.06400000000002</v>
      </c>
      <c r="V9926" s="4">
        <v>0.2</v>
      </c>
      <c r="W9926">
        <v>234</v>
      </c>
      <c r="X9926" t="s">
        <v>36</v>
      </c>
      <c r="Y9926" t="s">
        <v>52</v>
      </c>
      <c r="Z9926" s="2">
        <v>9.3604395501188158</v>
      </c>
    </row>
    <row r="9927" spans="1:26" x14ac:dyDescent="0.35">
      <c r="A9927" t="s">
        <v>1696</v>
      </c>
      <c r="B9927" t="s">
        <v>1697</v>
      </c>
      <c r="C9927" t="s">
        <v>45</v>
      </c>
      <c r="D9927" t="s">
        <v>46</v>
      </c>
      <c r="E9927" t="s">
        <v>47</v>
      </c>
      <c r="F9927" t="s">
        <v>1818</v>
      </c>
      <c r="G9927" t="s">
        <v>1819</v>
      </c>
      <c r="H9927" t="s">
        <v>32</v>
      </c>
      <c r="I9927" t="s">
        <v>5502</v>
      </c>
      <c r="J9927" s="1">
        <v>42692</v>
      </c>
      <c r="K9927" s="1">
        <v>42696</v>
      </c>
      <c r="L9927" t="s">
        <v>60</v>
      </c>
      <c r="M9927">
        <f>Table1[[#This Row],[Ship Date]]-Table1[[#This Row],[Order Date]]</f>
        <v>4</v>
      </c>
      <c r="N9927">
        <v>11</v>
      </c>
      <c r="O9927" t="s">
        <v>35</v>
      </c>
      <c r="P9927" s="3">
        <v>48.847999999999999</v>
      </c>
      <c r="Q9927" s="3">
        <v>38.522857838636646</v>
      </c>
      <c r="R9927" s="3">
        <f>(Table1[[#This Row],[Selling Price]]-Table1[[#This Row],[Cost Price]])</f>
        <v>10.325142161363352</v>
      </c>
      <c r="S9927" s="12">
        <f>(Table1[[#This Row],[Profit]]/Table1[[#This Row],[Selling Price]])</f>
        <v>0.21137287424998674</v>
      </c>
      <c r="T9927">
        <v>2</v>
      </c>
      <c r="U9927" s="2">
        <f>Table1[[#This Row],[Selling Price]]*Table1[[#This Row],[Quantity]]</f>
        <v>97.695999999999998</v>
      </c>
      <c r="V9927" s="4">
        <v>0.2</v>
      </c>
      <c r="W9927">
        <v>237</v>
      </c>
      <c r="X9927" t="s">
        <v>36</v>
      </c>
      <c r="Y9927" t="s">
        <v>68</v>
      </c>
      <c r="Z9927" s="2">
        <v>112.4655826564489</v>
      </c>
    </row>
    <row r="9928" spans="1:26" x14ac:dyDescent="0.35">
      <c r="A9928" t="s">
        <v>1696</v>
      </c>
      <c r="B9928" t="s">
        <v>1697</v>
      </c>
      <c r="C9928" t="s">
        <v>27</v>
      </c>
      <c r="D9928" t="s">
        <v>46</v>
      </c>
      <c r="E9928" t="s">
        <v>86</v>
      </c>
      <c r="F9928" t="s">
        <v>2389</v>
      </c>
      <c r="G9928" t="s">
        <v>2390</v>
      </c>
      <c r="H9928" t="s">
        <v>32</v>
      </c>
      <c r="I9928" t="s">
        <v>5526</v>
      </c>
      <c r="J9928" s="1">
        <v>42458</v>
      </c>
      <c r="K9928" s="1">
        <v>42462</v>
      </c>
      <c r="L9928" t="s">
        <v>60</v>
      </c>
      <c r="M9928">
        <f>Table1[[#This Row],[Ship Date]]-Table1[[#This Row],[Order Date]]</f>
        <v>4</v>
      </c>
      <c r="N9928">
        <v>3</v>
      </c>
      <c r="O9928" t="s">
        <v>106</v>
      </c>
      <c r="P9928" s="3">
        <v>41.328000000000003</v>
      </c>
      <c r="Q9928" s="3">
        <v>27.08511199293967</v>
      </c>
      <c r="R9928" s="3">
        <f>(Table1[[#This Row],[Selling Price]]-Table1[[#This Row],[Cost Price]])</f>
        <v>14.242888007060333</v>
      </c>
      <c r="S9928" s="12">
        <f>(Table1[[#This Row],[Profit]]/Table1[[#This Row],[Selling Price]])</f>
        <v>0.34463046861837815</v>
      </c>
      <c r="T9928">
        <v>7</v>
      </c>
      <c r="U9928" s="2">
        <f>Table1[[#This Row],[Selling Price]]*Table1[[#This Row],[Quantity]]</f>
        <v>289.29600000000005</v>
      </c>
      <c r="V9928" s="4">
        <v>0.2</v>
      </c>
      <c r="W9928">
        <v>483</v>
      </c>
      <c r="X9928" t="s">
        <v>36</v>
      </c>
      <c r="Y9928" t="s">
        <v>52</v>
      </c>
      <c r="Z9928" s="2">
        <v>12.697985289013371</v>
      </c>
    </row>
    <row r="9929" spans="1:26" x14ac:dyDescent="0.35">
      <c r="A9929" t="s">
        <v>1696</v>
      </c>
      <c r="B9929" t="s">
        <v>1697</v>
      </c>
      <c r="C9929" t="s">
        <v>39</v>
      </c>
      <c r="D9929" t="s">
        <v>46</v>
      </c>
      <c r="E9929" t="s">
        <v>102</v>
      </c>
      <c r="F9929" t="s">
        <v>1660</v>
      </c>
      <c r="G9929" t="s">
        <v>1661</v>
      </c>
      <c r="H9929" t="s">
        <v>32</v>
      </c>
      <c r="I9929" t="s">
        <v>5561</v>
      </c>
      <c r="J9929" s="1">
        <v>43060</v>
      </c>
      <c r="K9929" s="1">
        <v>43063</v>
      </c>
      <c r="L9929" t="s">
        <v>199</v>
      </c>
      <c r="M9929">
        <f>Table1[[#This Row],[Ship Date]]-Table1[[#This Row],[Order Date]]</f>
        <v>3</v>
      </c>
      <c r="N9929">
        <v>11</v>
      </c>
      <c r="O9929" t="s">
        <v>35</v>
      </c>
      <c r="P9929" s="3">
        <v>8.4480000000000004</v>
      </c>
      <c r="Q9929" s="3">
        <v>6.5462017718044176</v>
      </c>
      <c r="R9929" s="3">
        <f>(Table1[[#This Row],[Selling Price]]-Table1[[#This Row],[Cost Price]])</f>
        <v>1.9017982281955828</v>
      </c>
      <c r="S9929" s="12">
        <f>(Table1[[#This Row],[Profit]]/Table1[[#This Row],[Selling Price]])</f>
        <v>0.2251181614814847</v>
      </c>
      <c r="T9929">
        <v>2</v>
      </c>
      <c r="U9929" s="2">
        <f>Table1[[#This Row],[Selling Price]]*Table1[[#This Row],[Quantity]]</f>
        <v>16.896000000000001</v>
      </c>
      <c r="V9929" s="4">
        <v>0.2</v>
      </c>
      <c r="W9929">
        <v>194</v>
      </c>
      <c r="X9929" t="s">
        <v>36</v>
      </c>
      <c r="Y9929" t="s">
        <v>52</v>
      </c>
      <c r="Z9929" s="2">
        <v>1.1567900414509109</v>
      </c>
    </row>
    <row r="9930" spans="1:26" x14ac:dyDescent="0.35">
      <c r="A9930" t="s">
        <v>1696</v>
      </c>
      <c r="B9930" t="s">
        <v>1697</v>
      </c>
      <c r="C9930" t="s">
        <v>45</v>
      </c>
      <c r="D9930" t="s">
        <v>46</v>
      </c>
      <c r="E9930" t="s">
        <v>102</v>
      </c>
      <c r="F9930" t="s">
        <v>3734</v>
      </c>
      <c r="G9930" t="s">
        <v>3735</v>
      </c>
      <c r="H9930" t="s">
        <v>32</v>
      </c>
      <c r="I9930" t="s">
        <v>5620</v>
      </c>
      <c r="J9930" s="1">
        <v>42363</v>
      </c>
      <c r="K9930" s="1">
        <v>42370</v>
      </c>
      <c r="L9930" t="s">
        <v>60</v>
      </c>
      <c r="M9930">
        <f>Table1[[#This Row],[Ship Date]]-Table1[[#This Row],[Order Date]]</f>
        <v>7</v>
      </c>
      <c r="N9930">
        <v>12</v>
      </c>
      <c r="O9930" t="s">
        <v>35</v>
      </c>
      <c r="P9930" s="3">
        <v>17.34</v>
      </c>
      <c r="Q9930" s="3">
        <v>11.916014898840521</v>
      </c>
      <c r="R9930" s="3">
        <f>(Table1[[#This Row],[Selling Price]]-Table1[[#This Row],[Cost Price]])</f>
        <v>5.4239851011594791</v>
      </c>
      <c r="S9930" s="12">
        <f>(Table1[[#This Row],[Profit]]/Table1[[#This Row],[Selling Price]])</f>
        <v>0.31280190894806686</v>
      </c>
      <c r="T9930">
        <v>3</v>
      </c>
      <c r="U9930" s="2">
        <f>Table1[[#This Row],[Selling Price]]*Table1[[#This Row],[Quantity]]</f>
        <v>52.019999999999996</v>
      </c>
      <c r="V9930" s="4">
        <v>0</v>
      </c>
      <c r="W9930">
        <v>139</v>
      </c>
      <c r="X9930" t="s">
        <v>68</v>
      </c>
      <c r="Y9930" t="s">
        <v>52</v>
      </c>
      <c r="Z9930" s="2">
        <v>8.4370465888755852</v>
      </c>
    </row>
    <row r="9931" spans="1:26" x14ac:dyDescent="0.35">
      <c r="A9931" t="s">
        <v>1696</v>
      </c>
      <c r="B9931" t="s">
        <v>1697</v>
      </c>
      <c r="C9931" t="s">
        <v>45</v>
      </c>
      <c r="D9931" t="s">
        <v>46</v>
      </c>
      <c r="E9931" t="s">
        <v>102</v>
      </c>
      <c r="F9931" t="s">
        <v>2826</v>
      </c>
      <c r="G9931" t="s">
        <v>2827</v>
      </c>
      <c r="H9931" t="s">
        <v>32</v>
      </c>
      <c r="I9931" t="s">
        <v>5651</v>
      </c>
      <c r="J9931" s="1">
        <v>42985</v>
      </c>
      <c r="K9931" s="1">
        <v>42989</v>
      </c>
      <c r="L9931" t="s">
        <v>60</v>
      </c>
      <c r="M9931">
        <f>Table1[[#This Row],[Ship Date]]-Table1[[#This Row],[Order Date]]</f>
        <v>4</v>
      </c>
      <c r="N9931">
        <v>9</v>
      </c>
      <c r="O9931" t="s">
        <v>61</v>
      </c>
      <c r="P9931" s="3">
        <v>15.552</v>
      </c>
      <c r="Q9931" s="3">
        <v>12.991646669800179</v>
      </c>
      <c r="R9931" s="3">
        <f>(Table1[[#This Row],[Selling Price]]-Table1[[#This Row],[Cost Price]])</f>
        <v>2.5603533301998205</v>
      </c>
      <c r="S9931" s="12">
        <f>(Table1[[#This Row],[Profit]]/Table1[[#This Row],[Selling Price]])</f>
        <v>0.16463177277519422</v>
      </c>
      <c r="T9931">
        <v>3</v>
      </c>
      <c r="U9931" s="2">
        <f>Table1[[#This Row],[Selling Price]]*Table1[[#This Row],[Quantity]]</f>
        <v>46.655999999999999</v>
      </c>
      <c r="V9931" s="4">
        <v>0.2</v>
      </c>
      <c r="W9931">
        <v>405</v>
      </c>
      <c r="X9931" t="s">
        <v>36</v>
      </c>
      <c r="Y9931" t="s">
        <v>52</v>
      </c>
      <c r="Z9931" s="2">
        <v>10.6372050464396</v>
      </c>
    </row>
    <row r="9932" spans="1:26" x14ac:dyDescent="0.35">
      <c r="A9932" t="s">
        <v>1696</v>
      </c>
      <c r="B9932" t="s">
        <v>1697</v>
      </c>
      <c r="C9932" t="s">
        <v>55</v>
      </c>
      <c r="D9932" t="s">
        <v>46</v>
      </c>
      <c r="E9932" t="s">
        <v>91</v>
      </c>
      <c r="F9932" t="s">
        <v>5536</v>
      </c>
      <c r="G9932" t="s">
        <v>5537</v>
      </c>
      <c r="H9932" t="s">
        <v>32</v>
      </c>
      <c r="I9932" t="s">
        <v>5776</v>
      </c>
      <c r="J9932" s="1">
        <v>41890</v>
      </c>
      <c r="K9932" s="1">
        <v>41894</v>
      </c>
      <c r="L9932" t="s">
        <v>60</v>
      </c>
      <c r="M9932">
        <f>Table1[[#This Row],[Ship Date]]-Table1[[#This Row],[Order Date]]</f>
        <v>4</v>
      </c>
      <c r="N9932">
        <v>9</v>
      </c>
      <c r="O9932" t="s">
        <v>61</v>
      </c>
      <c r="P9932" s="3">
        <v>16.78</v>
      </c>
      <c r="Q9932" s="3">
        <v>12.12234657423855</v>
      </c>
      <c r="R9932" s="3">
        <f>(Table1[[#This Row],[Selling Price]]-Table1[[#This Row],[Cost Price]])</f>
        <v>4.6576534257614508</v>
      </c>
      <c r="S9932" s="12">
        <f>(Table1[[#This Row],[Profit]]/Table1[[#This Row],[Selling Price]])</f>
        <v>0.27757171786421042</v>
      </c>
      <c r="T9932">
        <v>2</v>
      </c>
      <c r="U9932" s="2">
        <f>Table1[[#This Row],[Selling Price]]*Table1[[#This Row],[Quantity]]</f>
        <v>33.56</v>
      </c>
      <c r="V9932" s="4">
        <v>0</v>
      </c>
      <c r="W9932">
        <v>216</v>
      </c>
      <c r="X9932" t="s">
        <v>36</v>
      </c>
      <c r="Y9932" t="s">
        <v>52</v>
      </c>
      <c r="Z9932" s="2">
        <v>28.974870364967408</v>
      </c>
    </row>
    <row r="9933" spans="1:26" x14ac:dyDescent="0.35">
      <c r="A9933" t="s">
        <v>1696</v>
      </c>
      <c r="B9933" t="s">
        <v>1697</v>
      </c>
      <c r="C9933" t="s">
        <v>64</v>
      </c>
      <c r="D9933" t="s">
        <v>46</v>
      </c>
      <c r="E9933" t="s">
        <v>178</v>
      </c>
      <c r="F9933" t="s">
        <v>4275</v>
      </c>
      <c r="G9933" t="s">
        <v>4276</v>
      </c>
      <c r="H9933" t="s">
        <v>32</v>
      </c>
      <c r="I9933" t="s">
        <v>5868</v>
      </c>
      <c r="J9933" s="1">
        <v>41959</v>
      </c>
      <c r="K9933" s="1">
        <v>41964</v>
      </c>
      <c r="L9933" t="s">
        <v>60</v>
      </c>
      <c r="M9933">
        <f>Table1[[#This Row],[Ship Date]]-Table1[[#This Row],[Order Date]]</f>
        <v>5</v>
      </c>
      <c r="N9933">
        <v>11</v>
      </c>
      <c r="O9933" t="s">
        <v>35</v>
      </c>
      <c r="P9933" s="3">
        <v>78.349999999999994</v>
      </c>
      <c r="Q9933" s="3">
        <v>52.642973559343403</v>
      </c>
      <c r="R9933" s="3">
        <f>(Table1[[#This Row],[Selling Price]]-Table1[[#This Row],[Cost Price]])</f>
        <v>25.707026440656591</v>
      </c>
      <c r="S9933" s="12">
        <f>(Table1[[#This Row],[Profit]]/Table1[[#This Row],[Selling Price]])</f>
        <v>0.32810499605177529</v>
      </c>
      <c r="T9933">
        <v>5</v>
      </c>
      <c r="U9933" s="2">
        <f>Table1[[#This Row],[Selling Price]]*Table1[[#This Row],[Quantity]]</f>
        <v>391.75</v>
      </c>
      <c r="V9933" s="4">
        <v>0</v>
      </c>
      <c r="W9933">
        <v>311</v>
      </c>
      <c r="X9933" t="s">
        <v>36</v>
      </c>
      <c r="Y9933" t="s">
        <v>68</v>
      </c>
      <c r="Z9933" s="2">
        <v>40.123127490501631</v>
      </c>
    </row>
    <row r="9934" spans="1:26" x14ac:dyDescent="0.35">
      <c r="A9934" t="s">
        <v>1696</v>
      </c>
      <c r="B9934" t="s">
        <v>1697</v>
      </c>
      <c r="C9934" t="s">
        <v>55</v>
      </c>
      <c r="D9934" t="s">
        <v>46</v>
      </c>
      <c r="E9934" t="s">
        <v>102</v>
      </c>
      <c r="F9934" t="s">
        <v>5522</v>
      </c>
      <c r="G9934" t="s">
        <v>5523</v>
      </c>
      <c r="H9934" t="s">
        <v>32</v>
      </c>
      <c r="I9934" t="s">
        <v>5882</v>
      </c>
      <c r="J9934" s="1">
        <v>43007</v>
      </c>
      <c r="K9934" s="1">
        <v>43007</v>
      </c>
      <c r="L9934" t="s">
        <v>1118</v>
      </c>
      <c r="M9934">
        <f>Table1[[#This Row],[Ship Date]]-Table1[[#This Row],[Order Date]]</f>
        <v>0</v>
      </c>
      <c r="N9934">
        <v>9</v>
      </c>
      <c r="O9934" t="s">
        <v>61</v>
      </c>
      <c r="P9934" s="3">
        <v>8.4480000000000004</v>
      </c>
      <c r="Q9934" s="3">
        <v>6.2120831449925502</v>
      </c>
      <c r="R9934" s="3">
        <f>(Table1[[#This Row],[Selling Price]]-Table1[[#This Row],[Cost Price]])</f>
        <v>2.2359168550074502</v>
      </c>
      <c r="S9934" s="12">
        <f>(Table1[[#This Row],[Profit]]/Table1[[#This Row],[Selling Price]])</f>
        <v>0.26466818832948036</v>
      </c>
      <c r="T9934">
        <v>2</v>
      </c>
      <c r="U9934" s="2">
        <f>Table1[[#This Row],[Selling Price]]*Table1[[#This Row],[Quantity]]</f>
        <v>16.896000000000001</v>
      </c>
      <c r="V9934" s="4">
        <v>0.2</v>
      </c>
      <c r="W9934">
        <v>377</v>
      </c>
      <c r="X9934" t="s">
        <v>36</v>
      </c>
      <c r="Y9934" t="s">
        <v>52</v>
      </c>
      <c r="Z9934" s="2">
        <v>17.596479647929581</v>
      </c>
    </row>
    <row r="9935" spans="1:26" x14ac:dyDescent="0.35">
      <c r="A9935" t="s">
        <v>1696</v>
      </c>
      <c r="B9935" t="s">
        <v>1697</v>
      </c>
      <c r="C9935" t="s">
        <v>27</v>
      </c>
      <c r="D9935" t="s">
        <v>46</v>
      </c>
      <c r="E9935" t="s">
        <v>178</v>
      </c>
      <c r="F9935" t="s">
        <v>1844</v>
      </c>
      <c r="G9935" t="s">
        <v>1845</v>
      </c>
      <c r="H9935" t="s">
        <v>32</v>
      </c>
      <c r="I9935" t="s">
        <v>5927</v>
      </c>
      <c r="J9935" s="1">
        <v>41922</v>
      </c>
      <c r="K9935" s="1">
        <v>41922</v>
      </c>
      <c r="L9935" t="s">
        <v>1118</v>
      </c>
      <c r="M9935">
        <f>Table1[[#This Row],[Ship Date]]-Table1[[#This Row],[Order Date]]</f>
        <v>0</v>
      </c>
      <c r="N9935">
        <v>10</v>
      </c>
      <c r="O9935" t="s">
        <v>61</v>
      </c>
      <c r="P9935" s="3">
        <v>15.28</v>
      </c>
      <c r="Q9935" s="3">
        <v>12.285042728317601</v>
      </c>
      <c r="R9935" s="3">
        <f>(Table1[[#This Row],[Selling Price]]-Table1[[#This Row],[Cost Price]])</f>
        <v>2.9949572716823987</v>
      </c>
      <c r="S9935" s="12">
        <f>(Table1[[#This Row],[Profit]]/Table1[[#This Row],[Selling Price]])</f>
        <v>0.19600505704727741</v>
      </c>
      <c r="T9935">
        <v>2</v>
      </c>
      <c r="U9935" s="2">
        <f>Table1[[#This Row],[Selling Price]]*Table1[[#This Row],[Quantity]]</f>
        <v>30.56</v>
      </c>
      <c r="V9935" s="4">
        <v>0</v>
      </c>
      <c r="W9935">
        <v>245</v>
      </c>
      <c r="X9935" t="s">
        <v>36</v>
      </c>
      <c r="Y9935" t="s">
        <v>52</v>
      </c>
      <c r="Z9935" s="2">
        <v>7.3507531975593201</v>
      </c>
    </row>
    <row r="9936" spans="1:26" x14ac:dyDescent="0.35">
      <c r="A9936" t="s">
        <v>1696</v>
      </c>
      <c r="B9936" t="s">
        <v>1697</v>
      </c>
      <c r="C9936" t="s">
        <v>27</v>
      </c>
      <c r="D9936" t="s">
        <v>46</v>
      </c>
      <c r="E9936" t="s">
        <v>86</v>
      </c>
      <c r="F9936" t="s">
        <v>1438</v>
      </c>
      <c r="G9936" t="s">
        <v>1439</v>
      </c>
      <c r="H9936" t="s">
        <v>32</v>
      </c>
      <c r="I9936" t="s">
        <v>5993</v>
      </c>
      <c r="J9936" s="1">
        <v>43093</v>
      </c>
      <c r="K9936" s="1">
        <v>43094</v>
      </c>
      <c r="L9936" t="s">
        <v>199</v>
      </c>
      <c r="M9936">
        <f>Table1[[#This Row],[Ship Date]]-Table1[[#This Row],[Order Date]]</f>
        <v>1</v>
      </c>
      <c r="N9936">
        <v>12</v>
      </c>
      <c r="O9936" t="s">
        <v>35</v>
      </c>
      <c r="P9936" s="3">
        <v>90.48</v>
      </c>
      <c r="Q9936" s="3">
        <v>71.586040427556398</v>
      </c>
      <c r="R9936" s="3">
        <f>(Table1[[#This Row],[Selling Price]]-Table1[[#This Row],[Cost Price]])</f>
        <v>18.893959572443606</v>
      </c>
      <c r="S9936" s="12">
        <f>(Table1[[#This Row],[Profit]]/Table1[[#This Row],[Selling Price]])</f>
        <v>0.20881918183514153</v>
      </c>
      <c r="T9936">
        <v>3</v>
      </c>
      <c r="U9936" s="2">
        <f>Table1[[#This Row],[Selling Price]]*Table1[[#This Row],[Quantity]]</f>
        <v>271.44</v>
      </c>
      <c r="V9936" s="4">
        <v>0.2</v>
      </c>
      <c r="W9936">
        <v>265</v>
      </c>
      <c r="X9936" t="s">
        <v>36</v>
      </c>
      <c r="Y9936" t="s">
        <v>68</v>
      </c>
      <c r="Z9936" s="2">
        <v>52.512484385749993</v>
      </c>
    </row>
    <row r="9937" spans="1:26" x14ac:dyDescent="0.35">
      <c r="A9937" t="s">
        <v>1696</v>
      </c>
      <c r="B9937" t="s">
        <v>1697</v>
      </c>
      <c r="C9937" t="s">
        <v>55</v>
      </c>
      <c r="D9937" t="s">
        <v>46</v>
      </c>
      <c r="E9937" t="s">
        <v>65</v>
      </c>
      <c r="F9937" t="s">
        <v>509</v>
      </c>
      <c r="G9937" t="s">
        <v>510</v>
      </c>
      <c r="H9937" t="s">
        <v>32</v>
      </c>
      <c r="I9937" t="s">
        <v>6047</v>
      </c>
      <c r="J9937" s="1">
        <v>42915</v>
      </c>
      <c r="K9937" s="1">
        <v>42916</v>
      </c>
      <c r="L9937" t="s">
        <v>199</v>
      </c>
      <c r="M9937">
        <f>Table1[[#This Row],[Ship Date]]-Table1[[#This Row],[Order Date]]</f>
        <v>1</v>
      </c>
      <c r="N9937">
        <v>6</v>
      </c>
      <c r="O9937" t="s">
        <v>51</v>
      </c>
      <c r="P9937" s="3">
        <v>130.71</v>
      </c>
      <c r="Q9937" s="3">
        <v>98.99265417732876</v>
      </c>
      <c r="R9937" s="3">
        <f>(Table1[[#This Row],[Selling Price]]-Table1[[#This Row],[Cost Price]])</f>
        <v>31.717345822671248</v>
      </c>
      <c r="S9937" s="12">
        <f>(Table1[[#This Row],[Profit]]/Table1[[#This Row],[Selling Price]])</f>
        <v>0.24265431736417448</v>
      </c>
      <c r="T9937">
        <v>3</v>
      </c>
      <c r="U9937" s="2">
        <f>Table1[[#This Row],[Selling Price]]*Table1[[#This Row],[Quantity]]</f>
        <v>392.13</v>
      </c>
      <c r="V9937" s="4">
        <v>0</v>
      </c>
      <c r="W9937">
        <v>470</v>
      </c>
      <c r="X9937" t="s">
        <v>36</v>
      </c>
      <c r="Y9937" t="s">
        <v>68</v>
      </c>
      <c r="Z9937" s="2">
        <v>106.5886590572329</v>
      </c>
    </row>
    <row r="9938" spans="1:26" x14ac:dyDescent="0.35">
      <c r="A9938" t="s">
        <v>1696</v>
      </c>
      <c r="B9938" t="s">
        <v>1697</v>
      </c>
      <c r="C9938" t="s">
        <v>55</v>
      </c>
      <c r="D9938" t="s">
        <v>46</v>
      </c>
      <c r="E9938" t="s">
        <v>102</v>
      </c>
      <c r="F9938" t="s">
        <v>4237</v>
      </c>
      <c r="G9938" t="s">
        <v>4238</v>
      </c>
      <c r="H9938" t="s">
        <v>32</v>
      </c>
      <c r="I9938" t="s">
        <v>6115</v>
      </c>
      <c r="J9938" s="1">
        <v>42504</v>
      </c>
      <c r="K9938" s="1">
        <v>42509</v>
      </c>
      <c r="L9938" t="s">
        <v>60</v>
      </c>
      <c r="M9938">
        <f>Table1[[#This Row],[Ship Date]]-Table1[[#This Row],[Order Date]]</f>
        <v>5</v>
      </c>
      <c r="N9938">
        <v>5</v>
      </c>
      <c r="O9938" t="s">
        <v>51</v>
      </c>
      <c r="P9938" s="3">
        <v>31.103999999999999</v>
      </c>
      <c r="Q9938" s="3">
        <v>25.524860848505231</v>
      </c>
      <c r="R9938" s="3">
        <f>(Table1[[#This Row],[Selling Price]]-Table1[[#This Row],[Cost Price]])</f>
        <v>5.5791391514947684</v>
      </c>
      <c r="S9938" s="12">
        <f>(Table1[[#This Row],[Profit]]/Table1[[#This Row],[Selling Price]])</f>
        <v>0.17937047169157563</v>
      </c>
      <c r="T9938">
        <v>6</v>
      </c>
      <c r="U9938" s="2">
        <f>Table1[[#This Row],[Selling Price]]*Table1[[#This Row],[Quantity]]</f>
        <v>186.624</v>
      </c>
      <c r="V9938" s="4">
        <v>0.2</v>
      </c>
      <c r="W9938">
        <v>141</v>
      </c>
      <c r="X9938" t="s">
        <v>36</v>
      </c>
      <c r="Y9938" t="s">
        <v>52</v>
      </c>
      <c r="Z9938" s="2">
        <v>11.161161229907931</v>
      </c>
    </row>
    <row r="9939" spans="1:26" x14ac:dyDescent="0.35">
      <c r="A9939" t="s">
        <v>1696</v>
      </c>
      <c r="B9939" t="s">
        <v>1697</v>
      </c>
      <c r="C9939" t="s">
        <v>45</v>
      </c>
      <c r="D9939" t="s">
        <v>46</v>
      </c>
      <c r="E9939" t="s">
        <v>91</v>
      </c>
      <c r="F9939" t="s">
        <v>5192</v>
      </c>
      <c r="G9939" t="s">
        <v>5193</v>
      </c>
      <c r="H9939" t="s">
        <v>32</v>
      </c>
      <c r="I9939" t="s">
        <v>6160</v>
      </c>
      <c r="J9939" s="1">
        <v>42878</v>
      </c>
      <c r="K9939" s="1">
        <v>42882</v>
      </c>
      <c r="L9939" t="s">
        <v>60</v>
      </c>
      <c r="M9939">
        <f>Table1[[#This Row],[Ship Date]]-Table1[[#This Row],[Order Date]]</f>
        <v>4</v>
      </c>
      <c r="N9939">
        <v>5</v>
      </c>
      <c r="O9939" t="s">
        <v>51</v>
      </c>
      <c r="P9939" s="3">
        <v>18.32</v>
      </c>
      <c r="Q9939" s="3">
        <v>12.05422901667726</v>
      </c>
      <c r="R9939" s="3">
        <f>(Table1[[#This Row],[Selling Price]]-Table1[[#This Row],[Cost Price]])</f>
        <v>6.2657709833227404</v>
      </c>
      <c r="S9939" s="12">
        <f>(Table1[[#This Row],[Profit]]/Table1[[#This Row],[Selling Price]])</f>
        <v>0.34201806677525876</v>
      </c>
      <c r="T9939">
        <v>5</v>
      </c>
      <c r="U9939" s="2">
        <f>Table1[[#This Row],[Selling Price]]*Table1[[#This Row],[Quantity]]</f>
        <v>91.6</v>
      </c>
      <c r="V9939" s="4">
        <v>0.8</v>
      </c>
      <c r="W9939">
        <v>478</v>
      </c>
      <c r="X9939" t="s">
        <v>36</v>
      </c>
      <c r="Y9939" t="s">
        <v>52</v>
      </c>
      <c r="Z9939" s="2">
        <v>29.983671147253911</v>
      </c>
    </row>
    <row r="9940" spans="1:26" x14ac:dyDescent="0.35">
      <c r="A9940" t="s">
        <v>1696</v>
      </c>
      <c r="B9940" t="s">
        <v>1697</v>
      </c>
      <c r="C9940" t="s">
        <v>64</v>
      </c>
      <c r="D9940" t="s">
        <v>46</v>
      </c>
      <c r="E9940" t="s">
        <v>178</v>
      </c>
      <c r="F9940" t="s">
        <v>4275</v>
      </c>
      <c r="G9940" t="s">
        <v>4276</v>
      </c>
      <c r="H9940" t="s">
        <v>32</v>
      </c>
      <c r="I9940" t="s">
        <v>6193</v>
      </c>
      <c r="J9940" s="1">
        <v>42275</v>
      </c>
      <c r="K9940" s="1">
        <v>42281</v>
      </c>
      <c r="L9940" t="s">
        <v>60</v>
      </c>
      <c r="M9940">
        <f>Table1[[#This Row],[Ship Date]]-Table1[[#This Row],[Order Date]]</f>
        <v>6</v>
      </c>
      <c r="N9940">
        <v>9</v>
      </c>
      <c r="O9940" t="s">
        <v>61</v>
      </c>
      <c r="P9940" s="3">
        <v>12.536</v>
      </c>
      <c r="Q9940" s="3">
        <v>8.424585897708182</v>
      </c>
      <c r="R9940" s="3">
        <f>(Table1[[#This Row],[Selling Price]]-Table1[[#This Row],[Cost Price]])</f>
        <v>4.1114141022918176</v>
      </c>
      <c r="S9940" s="12">
        <f>(Table1[[#This Row],[Profit]]/Table1[[#This Row],[Selling Price]])</f>
        <v>0.32796857867675638</v>
      </c>
      <c r="T9940">
        <v>1</v>
      </c>
      <c r="U9940" s="2">
        <f>Table1[[#This Row],[Selling Price]]*Table1[[#This Row],[Quantity]]</f>
        <v>12.536</v>
      </c>
      <c r="V9940" s="4">
        <v>0.2</v>
      </c>
      <c r="W9940">
        <v>112</v>
      </c>
      <c r="X9940" t="s">
        <v>68</v>
      </c>
      <c r="Y9940" t="s">
        <v>36</v>
      </c>
      <c r="Z9940" s="2">
        <v>40.123127490501631</v>
      </c>
    </row>
    <row r="9941" spans="1:26" x14ac:dyDescent="0.35">
      <c r="A9941" t="s">
        <v>1696</v>
      </c>
      <c r="B9941" t="s">
        <v>1697</v>
      </c>
      <c r="C9941" t="s">
        <v>39</v>
      </c>
      <c r="D9941" t="s">
        <v>46</v>
      </c>
      <c r="E9941" t="s">
        <v>270</v>
      </c>
      <c r="F9941" t="s">
        <v>271</v>
      </c>
      <c r="G9941" t="s">
        <v>272</v>
      </c>
      <c r="H9941" t="s">
        <v>32</v>
      </c>
      <c r="I9941" t="s">
        <v>6201</v>
      </c>
      <c r="J9941" s="1">
        <v>42618</v>
      </c>
      <c r="K9941" s="1">
        <v>42619</v>
      </c>
      <c r="L9941" t="s">
        <v>199</v>
      </c>
      <c r="M9941">
        <f>Table1[[#This Row],[Ship Date]]-Table1[[#This Row],[Order Date]]</f>
        <v>1</v>
      </c>
      <c r="N9941">
        <v>9</v>
      </c>
      <c r="O9941" t="s">
        <v>61</v>
      </c>
      <c r="P9941" s="3">
        <v>4.3600000000000003</v>
      </c>
      <c r="Q9941" s="3">
        <v>2.9297121198894951</v>
      </c>
      <c r="R9941" s="3">
        <f>(Table1[[#This Row],[Selling Price]]-Table1[[#This Row],[Cost Price]])</f>
        <v>1.4302878801105052</v>
      </c>
      <c r="S9941" s="12">
        <f>(Table1[[#This Row],[Profit]]/Table1[[#This Row],[Selling Price]])</f>
        <v>0.32804767892442777</v>
      </c>
      <c r="T9941">
        <v>2</v>
      </c>
      <c r="U9941" s="2">
        <f>Table1[[#This Row],[Selling Price]]*Table1[[#This Row],[Quantity]]</f>
        <v>8.7200000000000006</v>
      </c>
      <c r="V9941" s="4">
        <v>0</v>
      </c>
      <c r="W9941">
        <v>264</v>
      </c>
      <c r="X9941" t="s">
        <v>36</v>
      </c>
      <c r="Y9941" t="s">
        <v>52</v>
      </c>
      <c r="Z9941" s="2">
        <v>3.7251856329584441</v>
      </c>
    </row>
    <row r="9942" spans="1:26" x14ac:dyDescent="0.35">
      <c r="A9942" t="s">
        <v>1696</v>
      </c>
      <c r="B9942" t="s">
        <v>1697</v>
      </c>
      <c r="C9942" t="s">
        <v>27</v>
      </c>
      <c r="D9942" t="s">
        <v>46</v>
      </c>
      <c r="E9942" t="s">
        <v>102</v>
      </c>
      <c r="F9942" t="s">
        <v>4375</v>
      </c>
      <c r="G9942" t="s">
        <v>4376</v>
      </c>
      <c r="H9942" t="s">
        <v>32</v>
      </c>
      <c r="I9942" t="s">
        <v>6296</v>
      </c>
      <c r="J9942" s="1">
        <v>42951</v>
      </c>
      <c r="K9942" s="1">
        <v>42954</v>
      </c>
      <c r="L9942" t="s">
        <v>199</v>
      </c>
      <c r="M9942">
        <f>Table1[[#This Row],[Ship Date]]-Table1[[#This Row],[Order Date]]</f>
        <v>3</v>
      </c>
      <c r="N9942">
        <v>8</v>
      </c>
      <c r="O9942" t="s">
        <v>61</v>
      </c>
      <c r="P9942" s="3">
        <v>7.968</v>
      </c>
      <c r="Q9942" s="3">
        <v>6.4789420557623716</v>
      </c>
      <c r="R9942" s="3">
        <f>(Table1[[#This Row],[Selling Price]]-Table1[[#This Row],[Cost Price]])</f>
        <v>1.4890579442376284</v>
      </c>
      <c r="S9942" s="12">
        <f>(Table1[[#This Row],[Profit]]/Table1[[#This Row],[Selling Price]])</f>
        <v>0.1868797620780156</v>
      </c>
      <c r="T9942">
        <v>2</v>
      </c>
      <c r="U9942" s="2">
        <f>Table1[[#This Row],[Selling Price]]*Table1[[#This Row],[Quantity]]</f>
        <v>15.936</v>
      </c>
      <c r="V9942" s="4">
        <v>0.2</v>
      </c>
      <c r="W9942">
        <v>255</v>
      </c>
      <c r="X9942" t="s">
        <v>36</v>
      </c>
      <c r="Y9942" t="s">
        <v>52</v>
      </c>
      <c r="Z9942" s="2">
        <v>3.591129070362133</v>
      </c>
    </row>
    <row r="9943" spans="1:26" x14ac:dyDescent="0.35">
      <c r="A9943" t="s">
        <v>1696</v>
      </c>
      <c r="B9943" t="s">
        <v>1697</v>
      </c>
      <c r="C9943" t="s">
        <v>27</v>
      </c>
      <c r="D9943" t="s">
        <v>46</v>
      </c>
      <c r="E9943" t="s">
        <v>75</v>
      </c>
      <c r="F9943" t="s">
        <v>775</v>
      </c>
      <c r="G9943" t="s">
        <v>776</v>
      </c>
      <c r="H9943" t="s">
        <v>32</v>
      </c>
      <c r="I9943" t="s">
        <v>6305</v>
      </c>
      <c r="J9943" s="1">
        <v>42850</v>
      </c>
      <c r="K9943" s="1">
        <v>42851</v>
      </c>
      <c r="L9943" t="s">
        <v>199</v>
      </c>
      <c r="M9943">
        <f>Table1[[#This Row],[Ship Date]]-Table1[[#This Row],[Order Date]]</f>
        <v>1</v>
      </c>
      <c r="N9943">
        <v>4</v>
      </c>
      <c r="O9943" t="s">
        <v>106</v>
      </c>
      <c r="P9943" s="3">
        <v>67.92</v>
      </c>
      <c r="Q9943" s="3">
        <v>49.146698879038738</v>
      </c>
      <c r="R9943" s="3">
        <f>(Table1[[#This Row],[Selling Price]]-Table1[[#This Row],[Cost Price]])</f>
        <v>18.773301120961264</v>
      </c>
      <c r="S9943" s="12">
        <f>(Table1[[#This Row],[Profit]]/Table1[[#This Row],[Selling Price]])</f>
        <v>0.27640313782334014</v>
      </c>
      <c r="T9943">
        <v>5</v>
      </c>
      <c r="U9943" s="2">
        <f>Table1[[#This Row],[Selling Price]]*Table1[[#This Row],[Quantity]]</f>
        <v>339.6</v>
      </c>
      <c r="V9943" s="4">
        <v>0.2</v>
      </c>
      <c r="W9943">
        <v>380</v>
      </c>
      <c r="X9943" t="s">
        <v>36</v>
      </c>
      <c r="Y9943" t="s">
        <v>52</v>
      </c>
      <c r="Z9943" s="2">
        <v>18.995062155352748</v>
      </c>
    </row>
    <row r="9944" spans="1:26" x14ac:dyDescent="0.35">
      <c r="A9944" t="s">
        <v>1696</v>
      </c>
      <c r="B9944" t="s">
        <v>1697</v>
      </c>
      <c r="C9944" t="s">
        <v>45</v>
      </c>
      <c r="D9944" t="s">
        <v>46</v>
      </c>
      <c r="E9944" t="s">
        <v>47</v>
      </c>
      <c r="F9944" t="s">
        <v>2874</v>
      </c>
      <c r="G9944" t="s">
        <v>2875</v>
      </c>
      <c r="H9944" t="s">
        <v>32</v>
      </c>
      <c r="I9944" t="s">
        <v>6365</v>
      </c>
      <c r="J9944" s="1">
        <v>42639</v>
      </c>
      <c r="K9944" s="1">
        <v>42639</v>
      </c>
      <c r="L9944" t="s">
        <v>1118</v>
      </c>
      <c r="M9944">
        <f>Table1[[#This Row],[Ship Date]]-Table1[[#This Row],[Order Date]]</f>
        <v>0</v>
      </c>
      <c r="N9944">
        <v>9</v>
      </c>
      <c r="O9944" t="s">
        <v>61</v>
      </c>
      <c r="P9944" s="3">
        <v>7.83</v>
      </c>
      <c r="Q9944" s="3">
        <v>5.2314245832078994</v>
      </c>
      <c r="R9944" s="3">
        <f>(Table1[[#This Row],[Selling Price]]-Table1[[#This Row],[Cost Price]])</f>
        <v>2.5985754167921007</v>
      </c>
      <c r="S9944" s="12">
        <f>(Table1[[#This Row],[Profit]]/Table1[[#This Row],[Selling Price]])</f>
        <v>0.33187425501814821</v>
      </c>
      <c r="T9944">
        <v>3</v>
      </c>
      <c r="U9944" s="2">
        <f>Table1[[#This Row],[Selling Price]]*Table1[[#This Row],[Quantity]]</f>
        <v>23.490000000000002</v>
      </c>
      <c r="V9944" s="4">
        <v>0</v>
      </c>
      <c r="W9944">
        <v>241</v>
      </c>
      <c r="X9944" t="s">
        <v>36</v>
      </c>
      <c r="Y9944" t="s">
        <v>52</v>
      </c>
      <c r="Z9944" s="2">
        <v>6.6439753160287998</v>
      </c>
    </row>
    <row r="9945" spans="1:26" x14ac:dyDescent="0.35">
      <c r="A9945" t="s">
        <v>1696</v>
      </c>
      <c r="B9945" t="s">
        <v>1697</v>
      </c>
      <c r="C9945" t="s">
        <v>27</v>
      </c>
      <c r="D9945" t="s">
        <v>46</v>
      </c>
      <c r="E9945" t="s">
        <v>86</v>
      </c>
      <c r="F9945" t="s">
        <v>1483</v>
      </c>
      <c r="G9945" t="s">
        <v>1484</v>
      </c>
      <c r="H9945" t="s">
        <v>32</v>
      </c>
      <c r="I9945" t="s">
        <v>6390</v>
      </c>
      <c r="J9945" s="1">
        <v>42584</v>
      </c>
      <c r="K9945" s="1">
        <v>42586</v>
      </c>
      <c r="L9945" t="s">
        <v>34</v>
      </c>
      <c r="M9945">
        <f>Table1[[#This Row],[Ship Date]]-Table1[[#This Row],[Order Date]]</f>
        <v>2</v>
      </c>
      <c r="N9945">
        <v>8</v>
      </c>
      <c r="O9945" t="s">
        <v>61</v>
      </c>
      <c r="P9945" s="3">
        <v>12.544</v>
      </c>
      <c r="Q9945" s="3">
        <v>10.39245951181447</v>
      </c>
      <c r="R9945" s="3">
        <f>(Table1[[#This Row],[Selling Price]]-Table1[[#This Row],[Cost Price]])</f>
        <v>2.15154048818553</v>
      </c>
      <c r="S9945" s="12">
        <f>(Table1[[#This Row],[Profit]]/Table1[[#This Row],[Selling Price]])</f>
        <v>0.17151949044846379</v>
      </c>
      <c r="T9945">
        <v>2</v>
      </c>
      <c r="U9945" s="2">
        <f>Table1[[#This Row],[Selling Price]]*Table1[[#This Row],[Quantity]]</f>
        <v>25.088000000000001</v>
      </c>
      <c r="V9945" s="4">
        <v>0.2</v>
      </c>
      <c r="W9945">
        <v>187</v>
      </c>
      <c r="X9945" t="s">
        <v>36</v>
      </c>
      <c r="Y9945" t="s">
        <v>52</v>
      </c>
      <c r="Z9945" s="2">
        <v>10.305947642017211</v>
      </c>
    </row>
    <row r="9946" spans="1:26" x14ac:dyDescent="0.35">
      <c r="A9946" t="s">
        <v>1696</v>
      </c>
      <c r="B9946" t="s">
        <v>1697</v>
      </c>
      <c r="C9946" t="s">
        <v>27</v>
      </c>
      <c r="D9946" t="s">
        <v>46</v>
      </c>
      <c r="E9946" t="s">
        <v>270</v>
      </c>
      <c r="F9946" t="s">
        <v>3210</v>
      </c>
      <c r="G9946" t="s">
        <v>3211</v>
      </c>
      <c r="H9946" t="s">
        <v>32</v>
      </c>
      <c r="I9946" t="s">
        <v>6495</v>
      </c>
      <c r="J9946" s="1">
        <v>42422</v>
      </c>
      <c r="K9946" s="1">
        <v>42426</v>
      </c>
      <c r="L9946" t="s">
        <v>60</v>
      </c>
      <c r="M9946">
        <f>Table1[[#This Row],[Ship Date]]-Table1[[#This Row],[Order Date]]</f>
        <v>4</v>
      </c>
      <c r="N9946">
        <v>2</v>
      </c>
      <c r="O9946" t="s">
        <v>106</v>
      </c>
      <c r="P9946" s="3">
        <v>10.65</v>
      </c>
      <c r="Q9946" s="3">
        <v>7.239397437735148</v>
      </c>
      <c r="R9946" s="3">
        <f>(Table1[[#This Row],[Selling Price]]-Table1[[#This Row],[Cost Price]])</f>
        <v>3.4106025622648524</v>
      </c>
      <c r="S9946" s="12">
        <f>(Table1[[#This Row],[Profit]]/Table1[[#This Row],[Selling Price]])</f>
        <v>0.32024437204364808</v>
      </c>
      <c r="T9946">
        <v>3</v>
      </c>
      <c r="U9946" s="2">
        <f>Table1[[#This Row],[Selling Price]]*Table1[[#This Row],[Quantity]]</f>
        <v>31.950000000000003</v>
      </c>
      <c r="V9946" s="4">
        <v>0</v>
      </c>
      <c r="W9946">
        <v>157</v>
      </c>
      <c r="X9946" t="s">
        <v>36</v>
      </c>
      <c r="Y9946" t="s">
        <v>52</v>
      </c>
      <c r="Z9946" s="2">
        <v>7.1811858352224824</v>
      </c>
    </row>
    <row r="9947" spans="1:26" x14ac:dyDescent="0.35">
      <c r="A9947" t="s">
        <v>1696</v>
      </c>
      <c r="B9947" t="s">
        <v>1697</v>
      </c>
      <c r="C9947" t="s">
        <v>39</v>
      </c>
      <c r="D9947" t="s">
        <v>46</v>
      </c>
      <c r="E9947" t="s">
        <v>91</v>
      </c>
      <c r="F9947" t="s">
        <v>6232</v>
      </c>
      <c r="G9947" t="s">
        <v>6233</v>
      </c>
      <c r="H9947" t="s">
        <v>32</v>
      </c>
      <c r="I9947" t="s">
        <v>6502</v>
      </c>
      <c r="J9947" s="1">
        <v>43001</v>
      </c>
      <c r="K9947" s="1">
        <v>43006</v>
      </c>
      <c r="L9947" t="s">
        <v>60</v>
      </c>
      <c r="M9947">
        <f>Table1[[#This Row],[Ship Date]]-Table1[[#This Row],[Order Date]]</f>
        <v>5</v>
      </c>
      <c r="N9947">
        <v>9</v>
      </c>
      <c r="O9947" t="s">
        <v>61</v>
      </c>
      <c r="P9947" s="3">
        <v>73.176000000000002</v>
      </c>
      <c r="Q9947" s="3">
        <v>56.277125042794829</v>
      </c>
      <c r="R9947" s="3">
        <f>(Table1[[#This Row],[Selling Price]]-Table1[[#This Row],[Cost Price]])</f>
        <v>16.898874957205173</v>
      </c>
      <c r="S9947" s="12">
        <f>(Table1[[#This Row],[Profit]]/Table1[[#This Row],[Selling Price]])</f>
        <v>0.23093466378601143</v>
      </c>
      <c r="T9947">
        <v>6</v>
      </c>
      <c r="U9947" s="2">
        <f>Table1[[#This Row],[Selling Price]]*Table1[[#This Row],[Quantity]]</f>
        <v>439.05600000000004</v>
      </c>
      <c r="V9947" s="4">
        <v>0.8</v>
      </c>
      <c r="W9947">
        <v>493</v>
      </c>
      <c r="X9947" t="s">
        <v>36</v>
      </c>
      <c r="Y9947" t="s">
        <v>52</v>
      </c>
      <c r="Z9947" s="2">
        <v>14.082727766073351</v>
      </c>
    </row>
    <row r="9948" spans="1:26" x14ac:dyDescent="0.35">
      <c r="A9948" t="s">
        <v>1696</v>
      </c>
      <c r="B9948" t="s">
        <v>1697</v>
      </c>
      <c r="C9948" t="s">
        <v>55</v>
      </c>
      <c r="D9948" t="s">
        <v>46</v>
      </c>
      <c r="E9948" t="s">
        <v>65</v>
      </c>
      <c r="F9948" t="s">
        <v>1478</v>
      </c>
      <c r="G9948" t="s">
        <v>1479</v>
      </c>
      <c r="H9948" t="s">
        <v>32</v>
      </c>
      <c r="I9948" t="s">
        <v>6555</v>
      </c>
      <c r="J9948" s="1">
        <v>43095</v>
      </c>
      <c r="K9948" s="1">
        <v>43095</v>
      </c>
      <c r="L9948" t="s">
        <v>1118</v>
      </c>
      <c r="M9948">
        <f>Table1[[#This Row],[Ship Date]]-Table1[[#This Row],[Order Date]]</f>
        <v>0</v>
      </c>
      <c r="N9948">
        <v>12</v>
      </c>
      <c r="O9948" t="s">
        <v>35</v>
      </c>
      <c r="P9948" s="3">
        <v>750.68</v>
      </c>
      <c r="Q9948" s="3">
        <v>490.60015838650861</v>
      </c>
      <c r="R9948" s="3">
        <f>(Table1[[#This Row],[Selling Price]]-Table1[[#This Row],[Cost Price]])</f>
        <v>260.07984161349134</v>
      </c>
      <c r="S9948" s="12">
        <f>(Table1[[#This Row],[Profit]]/Table1[[#This Row],[Selling Price]])</f>
        <v>0.34645899932526691</v>
      </c>
      <c r="T9948">
        <v>2</v>
      </c>
      <c r="U9948" s="2">
        <f>Table1[[#This Row],[Selling Price]]*Table1[[#This Row],[Quantity]]</f>
        <v>1501.36</v>
      </c>
      <c r="V9948" s="4">
        <v>0</v>
      </c>
      <c r="W9948">
        <v>460</v>
      </c>
      <c r="X9948" t="s">
        <v>36</v>
      </c>
      <c r="Y9948" t="s">
        <v>36</v>
      </c>
      <c r="Z9948" s="2">
        <v>613.47466611099765</v>
      </c>
    </row>
    <row r="9949" spans="1:26" x14ac:dyDescent="0.35">
      <c r="A9949" t="s">
        <v>1696</v>
      </c>
      <c r="B9949" t="s">
        <v>1697</v>
      </c>
      <c r="C9949" t="s">
        <v>27</v>
      </c>
      <c r="D9949" t="s">
        <v>46</v>
      </c>
      <c r="E9949" t="s">
        <v>178</v>
      </c>
      <c r="F9949" t="s">
        <v>2178</v>
      </c>
      <c r="G9949" t="s">
        <v>610</v>
      </c>
      <c r="H9949" t="s">
        <v>32</v>
      </c>
      <c r="I9949" t="s">
        <v>6563</v>
      </c>
      <c r="J9949" s="1">
        <v>41985</v>
      </c>
      <c r="K9949" s="1">
        <v>41990</v>
      </c>
      <c r="L9949" t="s">
        <v>60</v>
      </c>
      <c r="M9949">
        <f>Table1[[#This Row],[Ship Date]]-Table1[[#This Row],[Order Date]]</f>
        <v>5</v>
      </c>
      <c r="N9949">
        <v>12</v>
      </c>
      <c r="O9949" t="s">
        <v>35</v>
      </c>
      <c r="P9949" s="3">
        <v>23.472000000000001</v>
      </c>
      <c r="Q9949" s="3">
        <v>17.770480961622539</v>
      </c>
      <c r="R9949" s="3">
        <f>(Table1[[#This Row],[Selling Price]]-Table1[[#This Row],[Cost Price]])</f>
        <v>5.7015190383774623</v>
      </c>
      <c r="S9949" s="12">
        <f>(Table1[[#This Row],[Profit]]/Table1[[#This Row],[Selling Price]])</f>
        <v>0.24290725282794232</v>
      </c>
      <c r="T9949">
        <v>3</v>
      </c>
      <c r="U9949" s="2">
        <f>Table1[[#This Row],[Selling Price]]*Table1[[#This Row],[Quantity]]</f>
        <v>70.415999999999997</v>
      </c>
      <c r="V9949" s="4">
        <v>0.2</v>
      </c>
      <c r="W9949">
        <v>223</v>
      </c>
      <c r="X9949" t="s">
        <v>36</v>
      </c>
      <c r="Y9949" t="s">
        <v>52</v>
      </c>
      <c r="Z9949" s="2">
        <v>20.911826433862728</v>
      </c>
    </row>
    <row r="9950" spans="1:26" x14ac:dyDescent="0.35">
      <c r="A9950" t="s">
        <v>1696</v>
      </c>
      <c r="B9950" t="s">
        <v>1697</v>
      </c>
      <c r="C9950" t="s">
        <v>27</v>
      </c>
      <c r="D9950" t="s">
        <v>46</v>
      </c>
      <c r="E9950" t="s">
        <v>47</v>
      </c>
      <c r="F9950" t="s">
        <v>944</v>
      </c>
      <c r="G9950" t="s">
        <v>945</v>
      </c>
      <c r="H9950" t="s">
        <v>32</v>
      </c>
      <c r="I9950" t="s">
        <v>6653</v>
      </c>
      <c r="J9950" s="1">
        <v>42912</v>
      </c>
      <c r="K9950" s="1">
        <v>42917</v>
      </c>
      <c r="L9950" t="s">
        <v>60</v>
      </c>
      <c r="M9950">
        <f>Table1[[#This Row],[Ship Date]]-Table1[[#This Row],[Order Date]]</f>
        <v>5</v>
      </c>
      <c r="N9950">
        <v>6</v>
      </c>
      <c r="O9950" t="s">
        <v>51</v>
      </c>
      <c r="P9950" s="3">
        <v>13.872</v>
      </c>
      <c r="Q9950" s="3">
        <v>11.45468783485947</v>
      </c>
      <c r="R9950" s="3">
        <f>(Table1[[#This Row],[Selling Price]]-Table1[[#This Row],[Cost Price]])</f>
        <v>2.4173121651405296</v>
      </c>
      <c r="S9950" s="12">
        <f>(Table1[[#This Row],[Profit]]/Table1[[#This Row],[Selling Price]])</f>
        <v>0.17425837407299088</v>
      </c>
      <c r="T9950">
        <v>6</v>
      </c>
      <c r="U9950" s="2">
        <f>Table1[[#This Row],[Selling Price]]*Table1[[#This Row],[Quantity]]</f>
        <v>83.231999999999999</v>
      </c>
      <c r="V9950" s="4">
        <v>0.2</v>
      </c>
      <c r="W9950">
        <v>120</v>
      </c>
      <c r="X9950" t="s">
        <v>36</v>
      </c>
      <c r="Y9950" t="s">
        <v>52</v>
      </c>
      <c r="Z9950" s="2">
        <v>5.6838299411576347</v>
      </c>
    </row>
    <row r="9951" spans="1:26" x14ac:dyDescent="0.35">
      <c r="A9951" t="s">
        <v>1696</v>
      </c>
      <c r="B9951" t="s">
        <v>1697</v>
      </c>
      <c r="C9951" t="s">
        <v>64</v>
      </c>
      <c r="D9951" t="s">
        <v>46</v>
      </c>
      <c r="E9951" t="s">
        <v>102</v>
      </c>
      <c r="F9951" t="s">
        <v>1099</v>
      </c>
      <c r="G9951" t="s">
        <v>1100</v>
      </c>
      <c r="H9951" t="s">
        <v>32</v>
      </c>
      <c r="I9951" t="s">
        <v>6714</v>
      </c>
      <c r="J9951" s="1">
        <v>43077</v>
      </c>
      <c r="K9951" s="1">
        <v>43082</v>
      </c>
      <c r="L9951" t="s">
        <v>60</v>
      </c>
      <c r="M9951">
        <f>Table1[[#This Row],[Ship Date]]-Table1[[#This Row],[Order Date]]</f>
        <v>5</v>
      </c>
      <c r="N9951">
        <v>12</v>
      </c>
      <c r="O9951" t="s">
        <v>35</v>
      </c>
      <c r="P9951" s="3">
        <v>27.52</v>
      </c>
      <c r="Q9951" s="3">
        <v>22.501711966493389</v>
      </c>
      <c r="R9951" s="3">
        <f>(Table1[[#This Row],[Selling Price]]-Table1[[#This Row],[Cost Price]])</f>
        <v>5.0182880335066109</v>
      </c>
      <c r="S9951" s="12">
        <f>(Table1[[#This Row],[Profit]]/Table1[[#This Row],[Selling Price]])</f>
        <v>0.18235058261288559</v>
      </c>
      <c r="T9951">
        <v>4</v>
      </c>
      <c r="U9951" s="2">
        <f>Table1[[#This Row],[Selling Price]]*Table1[[#This Row],[Quantity]]</f>
        <v>110.08</v>
      </c>
      <c r="V9951" s="4">
        <v>0</v>
      </c>
      <c r="W9951">
        <v>314</v>
      </c>
      <c r="X9951" t="s">
        <v>36</v>
      </c>
      <c r="Y9951" t="s">
        <v>52</v>
      </c>
      <c r="Z9951" s="2">
        <v>13.480737580499291</v>
      </c>
    </row>
    <row r="9952" spans="1:26" x14ac:dyDescent="0.35">
      <c r="A9952" t="s">
        <v>1696</v>
      </c>
      <c r="B9952" t="s">
        <v>1697</v>
      </c>
      <c r="C9952" t="s">
        <v>55</v>
      </c>
      <c r="D9952" t="s">
        <v>46</v>
      </c>
      <c r="E9952" t="s">
        <v>47</v>
      </c>
      <c r="F9952" t="s">
        <v>4248</v>
      </c>
      <c r="G9952" t="s">
        <v>4249</v>
      </c>
      <c r="H9952" t="s">
        <v>32</v>
      </c>
      <c r="I9952" t="s">
        <v>6736</v>
      </c>
      <c r="J9952" s="1">
        <v>42651</v>
      </c>
      <c r="K9952" s="1">
        <v>42658</v>
      </c>
      <c r="L9952" t="s">
        <v>60</v>
      </c>
      <c r="M9952">
        <f>Table1[[#This Row],[Ship Date]]-Table1[[#This Row],[Order Date]]</f>
        <v>7</v>
      </c>
      <c r="N9952">
        <v>10</v>
      </c>
      <c r="O9952" t="s">
        <v>61</v>
      </c>
      <c r="P9952" s="3">
        <v>60.143999999999998</v>
      </c>
      <c r="Q9952" s="3">
        <v>49.519686889498431</v>
      </c>
      <c r="R9952" s="3">
        <f>(Table1[[#This Row],[Selling Price]]-Table1[[#This Row],[Cost Price]])</f>
        <v>10.624313110501568</v>
      </c>
      <c r="S9952" s="12">
        <f>(Table1[[#This Row],[Profit]]/Table1[[#This Row],[Selling Price]])</f>
        <v>0.17664793014268371</v>
      </c>
      <c r="T9952">
        <v>6</v>
      </c>
      <c r="U9952" s="2">
        <f>Table1[[#This Row],[Selling Price]]*Table1[[#This Row],[Quantity]]</f>
        <v>360.86399999999998</v>
      </c>
      <c r="V9952" s="4">
        <v>0.2</v>
      </c>
      <c r="W9952">
        <v>262</v>
      </c>
      <c r="X9952" t="s">
        <v>68</v>
      </c>
      <c r="Y9952" t="s">
        <v>52</v>
      </c>
      <c r="Z9952" s="2">
        <v>26.838780322510932</v>
      </c>
    </row>
    <row r="9953" spans="1:26" x14ac:dyDescent="0.35">
      <c r="A9953" t="s">
        <v>1696</v>
      </c>
      <c r="B9953" t="s">
        <v>1697</v>
      </c>
      <c r="C9953" t="s">
        <v>55</v>
      </c>
      <c r="D9953" t="s">
        <v>46</v>
      </c>
      <c r="E9953" t="s">
        <v>102</v>
      </c>
      <c r="F9953" t="s">
        <v>522</v>
      </c>
      <c r="G9953" t="s">
        <v>1773</v>
      </c>
      <c r="H9953" t="s">
        <v>32</v>
      </c>
      <c r="I9953" t="s">
        <v>6738</v>
      </c>
      <c r="J9953" s="1">
        <v>42060</v>
      </c>
      <c r="K9953" s="1">
        <v>42064</v>
      </c>
      <c r="L9953" t="s">
        <v>60</v>
      </c>
      <c r="M9953">
        <f>Table1[[#This Row],[Ship Date]]-Table1[[#This Row],[Order Date]]</f>
        <v>4</v>
      </c>
      <c r="N9953">
        <v>2</v>
      </c>
      <c r="O9953" t="s">
        <v>106</v>
      </c>
      <c r="P9953" s="3">
        <v>22.72</v>
      </c>
      <c r="Q9953" s="3">
        <v>16.755701467318762</v>
      </c>
      <c r="R9953" s="3">
        <f>(Table1[[#This Row],[Selling Price]]-Table1[[#This Row],[Cost Price]])</f>
        <v>5.9642985326812372</v>
      </c>
      <c r="S9953" s="12">
        <f>(Table1[[#This Row],[Profit]]/Table1[[#This Row],[Selling Price]])</f>
        <v>0.2625131396426601</v>
      </c>
      <c r="T9953">
        <v>4</v>
      </c>
      <c r="U9953" s="2">
        <f>Table1[[#This Row],[Selling Price]]*Table1[[#This Row],[Quantity]]</f>
        <v>90.88</v>
      </c>
      <c r="V9953" s="4">
        <v>0</v>
      </c>
      <c r="W9953">
        <v>231</v>
      </c>
      <c r="X9953" t="s">
        <v>36</v>
      </c>
      <c r="Y9953" t="s">
        <v>68</v>
      </c>
      <c r="Z9953" s="2">
        <v>71.445003497426285</v>
      </c>
    </row>
    <row r="9954" spans="1:26" x14ac:dyDescent="0.35">
      <c r="A9954" t="s">
        <v>1696</v>
      </c>
      <c r="B9954" t="s">
        <v>1697</v>
      </c>
      <c r="C9954" t="s">
        <v>55</v>
      </c>
      <c r="D9954" t="s">
        <v>46</v>
      </c>
      <c r="E9954" t="s">
        <v>102</v>
      </c>
      <c r="F9954" t="s">
        <v>4095</v>
      </c>
      <c r="G9954" t="s">
        <v>4096</v>
      </c>
      <c r="H9954" t="s">
        <v>32</v>
      </c>
      <c r="I9954" t="s">
        <v>6792</v>
      </c>
      <c r="J9954" s="1">
        <v>42491</v>
      </c>
      <c r="K9954" s="1">
        <v>42494</v>
      </c>
      <c r="L9954" t="s">
        <v>34</v>
      </c>
      <c r="M9954">
        <f>Table1[[#This Row],[Ship Date]]-Table1[[#This Row],[Order Date]]</f>
        <v>3</v>
      </c>
      <c r="N9954">
        <v>5</v>
      </c>
      <c r="O9954" t="s">
        <v>51</v>
      </c>
      <c r="P9954" s="3">
        <v>19.440000000000001</v>
      </c>
      <c r="Q9954" s="3">
        <v>14.01892647670955</v>
      </c>
      <c r="R9954" s="3">
        <f>(Table1[[#This Row],[Selling Price]]-Table1[[#This Row],[Cost Price]])</f>
        <v>5.4210735232904508</v>
      </c>
      <c r="S9954" s="12">
        <f>(Table1[[#This Row],[Profit]]/Table1[[#This Row],[Selling Price]])</f>
        <v>0.27886180675362399</v>
      </c>
      <c r="T9954">
        <v>3</v>
      </c>
      <c r="U9954" s="2">
        <f>Table1[[#This Row],[Selling Price]]*Table1[[#This Row],[Quantity]]</f>
        <v>58.320000000000007</v>
      </c>
      <c r="V9954" s="4">
        <v>0</v>
      </c>
      <c r="W9954">
        <v>353</v>
      </c>
      <c r="X9954" t="s">
        <v>36</v>
      </c>
      <c r="Y9954" t="s">
        <v>52</v>
      </c>
      <c r="Z9954" s="2">
        <v>4.8922927140554471</v>
      </c>
    </row>
    <row r="9955" spans="1:26" x14ac:dyDescent="0.35">
      <c r="A9955" t="s">
        <v>1696</v>
      </c>
      <c r="B9955" t="s">
        <v>1697</v>
      </c>
      <c r="C9955" t="s">
        <v>27</v>
      </c>
      <c r="D9955" t="s">
        <v>46</v>
      </c>
      <c r="E9955" t="s">
        <v>102</v>
      </c>
      <c r="F9955" t="s">
        <v>4489</v>
      </c>
      <c r="G9955" t="s">
        <v>4490</v>
      </c>
      <c r="H9955" t="s">
        <v>32</v>
      </c>
      <c r="I9955" t="s">
        <v>6802</v>
      </c>
      <c r="J9955" s="1">
        <v>42618</v>
      </c>
      <c r="K9955" s="1">
        <v>42624</v>
      </c>
      <c r="L9955" t="s">
        <v>60</v>
      </c>
      <c r="M9955">
        <f>Table1[[#This Row],[Ship Date]]-Table1[[#This Row],[Order Date]]</f>
        <v>6</v>
      </c>
      <c r="N9955">
        <v>9</v>
      </c>
      <c r="O9955" t="s">
        <v>61</v>
      </c>
      <c r="P9955" s="3">
        <v>192.16</v>
      </c>
      <c r="Q9955" s="3">
        <v>146.3915704014465</v>
      </c>
      <c r="R9955" s="3">
        <f>(Table1[[#This Row],[Selling Price]]-Table1[[#This Row],[Cost Price]])</f>
        <v>45.768429598553496</v>
      </c>
      <c r="S9955" s="12">
        <f>(Table1[[#This Row],[Profit]]/Table1[[#This Row],[Selling Price]])</f>
        <v>0.23817875519646908</v>
      </c>
      <c r="T9955">
        <v>4</v>
      </c>
      <c r="U9955" s="2">
        <f>Table1[[#This Row],[Selling Price]]*Table1[[#This Row],[Quantity]]</f>
        <v>768.64</v>
      </c>
      <c r="V9955" s="4">
        <v>0</v>
      </c>
      <c r="W9955">
        <v>195</v>
      </c>
      <c r="X9955" t="s">
        <v>68</v>
      </c>
      <c r="Y9955" t="s">
        <v>68</v>
      </c>
      <c r="Z9955" s="2">
        <v>58.836743621651948</v>
      </c>
    </row>
    <row r="9956" spans="1:26" x14ac:dyDescent="0.35">
      <c r="A9956" t="s">
        <v>1696</v>
      </c>
      <c r="B9956" t="s">
        <v>1697</v>
      </c>
      <c r="C9956" t="s">
        <v>27</v>
      </c>
      <c r="D9956" t="s">
        <v>46</v>
      </c>
      <c r="E9956" t="s">
        <v>270</v>
      </c>
      <c r="F9956" t="s">
        <v>2574</v>
      </c>
      <c r="G9956" t="s">
        <v>2575</v>
      </c>
      <c r="H9956" t="s">
        <v>32</v>
      </c>
      <c r="I9956" t="s">
        <v>6908</v>
      </c>
      <c r="J9956" s="1">
        <v>42369</v>
      </c>
      <c r="K9956" s="1">
        <v>42373</v>
      </c>
      <c r="L9956" t="s">
        <v>60</v>
      </c>
      <c r="M9956">
        <f>Table1[[#This Row],[Ship Date]]-Table1[[#This Row],[Order Date]]</f>
        <v>4</v>
      </c>
      <c r="N9956">
        <v>12</v>
      </c>
      <c r="O9956" t="s">
        <v>35</v>
      </c>
      <c r="P9956" s="3">
        <v>3.488</v>
      </c>
      <c r="Q9956" s="3">
        <v>2.3639462193636378</v>
      </c>
      <c r="R9956" s="3">
        <f>(Table1[[#This Row],[Selling Price]]-Table1[[#This Row],[Cost Price]])</f>
        <v>1.1240537806363622</v>
      </c>
      <c r="S9956" s="12">
        <f>(Table1[[#This Row],[Profit]]/Table1[[#This Row],[Selling Price]])</f>
        <v>0.32226312518244327</v>
      </c>
      <c r="T9956">
        <v>2</v>
      </c>
      <c r="U9956" s="2">
        <f>Table1[[#This Row],[Selling Price]]*Table1[[#This Row],[Quantity]]</f>
        <v>6.976</v>
      </c>
      <c r="V9956" s="4">
        <v>0.2</v>
      </c>
      <c r="W9956">
        <v>465</v>
      </c>
      <c r="X9956" t="s">
        <v>36</v>
      </c>
      <c r="Y9956" t="s">
        <v>52</v>
      </c>
      <c r="Z9956" s="2">
        <v>4.0500085361462066</v>
      </c>
    </row>
    <row r="9957" spans="1:26" x14ac:dyDescent="0.35">
      <c r="A9957" t="s">
        <v>1696</v>
      </c>
      <c r="B9957" t="s">
        <v>1697</v>
      </c>
      <c r="C9957" t="s">
        <v>27</v>
      </c>
      <c r="D9957" t="s">
        <v>46</v>
      </c>
      <c r="E9957" t="s">
        <v>47</v>
      </c>
      <c r="F9957" t="s">
        <v>2777</v>
      </c>
      <c r="G9957" t="s">
        <v>2778</v>
      </c>
      <c r="H9957" t="s">
        <v>32</v>
      </c>
      <c r="I9957" t="s">
        <v>6990</v>
      </c>
      <c r="J9957" s="1">
        <v>42992</v>
      </c>
      <c r="K9957" s="1">
        <v>42996</v>
      </c>
      <c r="L9957" t="s">
        <v>34</v>
      </c>
      <c r="M9957">
        <f>Table1[[#This Row],[Ship Date]]-Table1[[#This Row],[Order Date]]</f>
        <v>4</v>
      </c>
      <c r="N9957">
        <v>9</v>
      </c>
      <c r="O9957" t="s">
        <v>61</v>
      </c>
      <c r="P9957" s="3">
        <v>56.7</v>
      </c>
      <c r="Q9957" s="3">
        <v>38.472479352589858</v>
      </c>
      <c r="R9957" s="3">
        <f>(Table1[[#This Row],[Selling Price]]-Table1[[#This Row],[Cost Price]])</f>
        <v>18.227520647410145</v>
      </c>
      <c r="S9957" s="12">
        <f>(Table1[[#This Row],[Profit]]/Table1[[#This Row],[Selling Price]])</f>
        <v>0.32147302729118421</v>
      </c>
      <c r="T9957">
        <v>9</v>
      </c>
      <c r="U9957" s="2">
        <f>Table1[[#This Row],[Selling Price]]*Table1[[#This Row],[Quantity]]</f>
        <v>510.3</v>
      </c>
      <c r="V9957" s="4">
        <v>0</v>
      </c>
      <c r="W9957">
        <v>304</v>
      </c>
      <c r="X9957" t="s">
        <v>36</v>
      </c>
      <c r="Y9957" t="s">
        <v>52</v>
      </c>
      <c r="Z9957" s="2">
        <v>22.99284236452727</v>
      </c>
    </row>
    <row r="9958" spans="1:26" x14ac:dyDescent="0.35">
      <c r="A9958" t="s">
        <v>1696</v>
      </c>
      <c r="B9958" t="s">
        <v>1697</v>
      </c>
      <c r="C9958" t="s">
        <v>64</v>
      </c>
      <c r="D9958" t="s">
        <v>46</v>
      </c>
      <c r="E9958" t="s">
        <v>47</v>
      </c>
      <c r="F9958" t="s">
        <v>382</v>
      </c>
      <c r="G9958" t="s">
        <v>383</v>
      </c>
      <c r="H9958" t="s">
        <v>32</v>
      </c>
      <c r="I9958" t="s">
        <v>7013</v>
      </c>
      <c r="J9958" s="1">
        <v>42987</v>
      </c>
      <c r="K9958" s="1">
        <v>42993</v>
      </c>
      <c r="L9958" t="s">
        <v>60</v>
      </c>
      <c r="M9958">
        <f>Table1[[#This Row],[Ship Date]]-Table1[[#This Row],[Order Date]]</f>
        <v>6</v>
      </c>
      <c r="N9958">
        <v>9</v>
      </c>
      <c r="O9958" t="s">
        <v>61</v>
      </c>
      <c r="P9958" s="3">
        <v>9.8559999999999999</v>
      </c>
      <c r="Q9958" s="3">
        <v>7.4210282472871008</v>
      </c>
      <c r="R9958" s="3">
        <f>(Table1[[#This Row],[Selling Price]]-Table1[[#This Row],[Cost Price]])</f>
        <v>2.4349717527128991</v>
      </c>
      <c r="S9958" s="12">
        <f>(Table1[[#This Row],[Profit]]/Table1[[#This Row],[Selling Price]])</f>
        <v>0.24705476387103278</v>
      </c>
      <c r="T9958">
        <v>4</v>
      </c>
      <c r="U9958" s="2">
        <f>Table1[[#This Row],[Selling Price]]*Table1[[#This Row],[Quantity]]</f>
        <v>39.423999999999999</v>
      </c>
      <c r="V9958" s="4">
        <v>0.2</v>
      </c>
      <c r="W9958">
        <v>142</v>
      </c>
      <c r="X9958" t="s">
        <v>68</v>
      </c>
      <c r="Y9958" t="s">
        <v>52</v>
      </c>
      <c r="Z9958" s="2">
        <v>9.233153018696628</v>
      </c>
    </row>
    <row r="9959" spans="1:26" x14ac:dyDescent="0.35">
      <c r="A9959" t="s">
        <v>1696</v>
      </c>
      <c r="B9959" t="s">
        <v>1697</v>
      </c>
      <c r="C9959" t="s">
        <v>64</v>
      </c>
      <c r="D9959" t="s">
        <v>46</v>
      </c>
      <c r="E9959" t="s">
        <v>47</v>
      </c>
      <c r="F9959" t="s">
        <v>5582</v>
      </c>
      <c r="G9959" t="s">
        <v>5583</v>
      </c>
      <c r="H9959" t="s">
        <v>32</v>
      </c>
      <c r="I9959" t="s">
        <v>7160</v>
      </c>
      <c r="J9959" s="1">
        <v>42558</v>
      </c>
      <c r="K9959" s="1">
        <v>42564</v>
      </c>
      <c r="L9959" t="s">
        <v>60</v>
      </c>
      <c r="M9959">
        <f>Table1[[#This Row],[Ship Date]]-Table1[[#This Row],[Order Date]]</f>
        <v>6</v>
      </c>
      <c r="N9959">
        <v>7</v>
      </c>
      <c r="O9959" t="s">
        <v>51</v>
      </c>
      <c r="P9959" s="3">
        <v>10.08</v>
      </c>
      <c r="Q9959" s="3">
        <v>7.0015307619255109</v>
      </c>
      <c r="R9959" s="3">
        <f>(Table1[[#This Row],[Selling Price]]-Table1[[#This Row],[Cost Price]])</f>
        <v>3.0784692380744891</v>
      </c>
      <c r="S9959" s="12">
        <f>(Table1[[#This Row],[Profit]]/Table1[[#This Row],[Selling Price]])</f>
        <v>0.30540369425342156</v>
      </c>
      <c r="T9959">
        <v>2</v>
      </c>
      <c r="U9959" s="2">
        <f>Table1[[#This Row],[Selling Price]]*Table1[[#This Row],[Quantity]]</f>
        <v>20.16</v>
      </c>
      <c r="V9959" s="4">
        <v>0.2</v>
      </c>
      <c r="W9959">
        <v>461</v>
      </c>
      <c r="X9959" t="s">
        <v>68</v>
      </c>
      <c r="Y9959" t="s">
        <v>52</v>
      </c>
      <c r="Z9959" s="2">
        <v>20.560276262735378</v>
      </c>
    </row>
    <row r="9960" spans="1:26" x14ac:dyDescent="0.35">
      <c r="A9960" t="s">
        <v>1696</v>
      </c>
      <c r="B9960" t="s">
        <v>1697</v>
      </c>
      <c r="C9960" t="s">
        <v>39</v>
      </c>
      <c r="D9960" t="s">
        <v>46</v>
      </c>
      <c r="E9960" t="s">
        <v>65</v>
      </c>
      <c r="F9960" t="s">
        <v>4030</v>
      </c>
      <c r="G9960" t="s">
        <v>4031</v>
      </c>
      <c r="H9960" t="s">
        <v>32</v>
      </c>
      <c r="I9960" t="s">
        <v>7170</v>
      </c>
      <c r="J9960" s="1">
        <v>43055</v>
      </c>
      <c r="K9960" s="1">
        <v>43058</v>
      </c>
      <c r="L9960" t="s">
        <v>199</v>
      </c>
      <c r="M9960">
        <f>Table1[[#This Row],[Ship Date]]-Table1[[#This Row],[Order Date]]</f>
        <v>3</v>
      </c>
      <c r="N9960">
        <v>11</v>
      </c>
      <c r="O9960" t="s">
        <v>35</v>
      </c>
      <c r="P9960" s="3">
        <v>33.29</v>
      </c>
      <c r="Q9960" s="3">
        <v>23.999499855255319</v>
      </c>
      <c r="R9960" s="3">
        <f>(Table1[[#This Row],[Selling Price]]-Table1[[#This Row],[Cost Price]])</f>
        <v>9.29050014474468</v>
      </c>
      <c r="S9960" s="12">
        <f>(Table1[[#This Row],[Profit]]/Table1[[#This Row],[Selling Price]])</f>
        <v>0.27907780548947675</v>
      </c>
      <c r="T9960">
        <v>1</v>
      </c>
      <c r="U9960" s="2">
        <f>Table1[[#This Row],[Selling Price]]*Table1[[#This Row],[Quantity]]</f>
        <v>33.29</v>
      </c>
      <c r="V9960" s="4">
        <v>0</v>
      </c>
      <c r="W9960">
        <v>390</v>
      </c>
      <c r="X9960" t="s">
        <v>36</v>
      </c>
      <c r="Y9960" t="s">
        <v>68</v>
      </c>
      <c r="Z9960" s="2">
        <v>59.835630347366333</v>
      </c>
    </row>
    <row r="9961" spans="1:26" x14ac:dyDescent="0.35">
      <c r="A9961" t="s">
        <v>1696</v>
      </c>
      <c r="B9961" t="s">
        <v>1697</v>
      </c>
      <c r="C9961" t="s">
        <v>45</v>
      </c>
      <c r="D9961" t="s">
        <v>46</v>
      </c>
      <c r="E9961" t="s">
        <v>91</v>
      </c>
      <c r="F9961" t="s">
        <v>2252</v>
      </c>
      <c r="G9961" t="s">
        <v>2253</v>
      </c>
      <c r="H9961" t="s">
        <v>32</v>
      </c>
      <c r="I9961" t="s">
        <v>7181</v>
      </c>
      <c r="J9961" s="1">
        <v>42825</v>
      </c>
      <c r="K9961" s="1">
        <v>42827</v>
      </c>
      <c r="L9961" t="s">
        <v>199</v>
      </c>
      <c r="M9961">
        <f>Table1[[#This Row],[Ship Date]]-Table1[[#This Row],[Order Date]]</f>
        <v>2</v>
      </c>
      <c r="N9961">
        <v>3</v>
      </c>
      <c r="O9961" t="s">
        <v>106</v>
      </c>
      <c r="P9961" s="3">
        <v>33.619999999999997</v>
      </c>
      <c r="Q9961" s="3">
        <v>24.7618597529918</v>
      </c>
      <c r="R9961" s="3">
        <f>(Table1[[#This Row],[Selling Price]]-Table1[[#This Row],[Cost Price]])</f>
        <v>8.8581402470081976</v>
      </c>
      <c r="S9961" s="12">
        <f>(Table1[[#This Row],[Profit]]/Table1[[#This Row],[Selling Price]])</f>
        <v>0.26347829408114809</v>
      </c>
      <c r="T9961">
        <v>5</v>
      </c>
      <c r="U9961" s="2">
        <f>Table1[[#This Row],[Selling Price]]*Table1[[#This Row],[Quantity]]</f>
        <v>168.1</v>
      </c>
      <c r="V9961" s="4">
        <v>0.8</v>
      </c>
      <c r="W9961">
        <v>421</v>
      </c>
      <c r="X9961" t="s">
        <v>36</v>
      </c>
      <c r="Y9961" t="s">
        <v>68</v>
      </c>
      <c r="Z9961" s="2">
        <v>57.331711950717107</v>
      </c>
    </row>
    <row r="9962" spans="1:26" x14ac:dyDescent="0.35">
      <c r="A9962" t="s">
        <v>1696</v>
      </c>
      <c r="B9962" t="s">
        <v>1697</v>
      </c>
      <c r="C9962" t="s">
        <v>64</v>
      </c>
      <c r="D9962" t="s">
        <v>46</v>
      </c>
      <c r="E9962" t="s">
        <v>102</v>
      </c>
      <c r="F9962" t="s">
        <v>392</v>
      </c>
      <c r="G9962" t="s">
        <v>393</v>
      </c>
      <c r="H9962" t="s">
        <v>32</v>
      </c>
      <c r="I9962" t="s">
        <v>7214</v>
      </c>
      <c r="J9962" s="1">
        <v>41782</v>
      </c>
      <c r="K9962" s="1">
        <v>41786</v>
      </c>
      <c r="L9962" t="s">
        <v>60</v>
      </c>
      <c r="M9962">
        <f>Table1[[#This Row],[Ship Date]]-Table1[[#This Row],[Order Date]]</f>
        <v>4</v>
      </c>
      <c r="N9962">
        <v>5</v>
      </c>
      <c r="O9962" t="s">
        <v>51</v>
      </c>
      <c r="P9962" s="3">
        <v>12.96</v>
      </c>
      <c r="Q9962" s="3">
        <v>11.002922216620879</v>
      </c>
      <c r="R9962" s="3">
        <f>(Table1[[#This Row],[Selling Price]]-Table1[[#This Row],[Cost Price]])</f>
        <v>1.9570777833791215</v>
      </c>
      <c r="S9962" s="12">
        <f>(Table1[[#This Row],[Profit]]/Table1[[#This Row],[Selling Price]])</f>
        <v>0.15100908822369763</v>
      </c>
      <c r="T9962">
        <v>2</v>
      </c>
      <c r="U9962" s="2">
        <f>Table1[[#This Row],[Selling Price]]*Table1[[#This Row],[Quantity]]</f>
        <v>25.92</v>
      </c>
      <c r="V9962" s="4">
        <v>0</v>
      </c>
      <c r="W9962">
        <v>426</v>
      </c>
      <c r="X9962" t="s">
        <v>36</v>
      </c>
      <c r="Y9962" t="s">
        <v>52</v>
      </c>
      <c r="Z9962" s="2">
        <v>1.385482278074007</v>
      </c>
    </row>
    <row r="9963" spans="1:26" x14ac:dyDescent="0.35">
      <c r="A9963" t="s">
        <v>1696</v>
      </c>
      <c r="B9963" t="s">
        <v>1697</v>
      </c>
      <c r="C9963" t="s">
        <v>64</v>
      </c>
      <c r="D9963" t="s">
        <v>46</v>
      </c>
      <c r="E9963" t="s">
        <v>91</v>
      </c>
      <c r="F9963" t="s">
        <v>1340</v>
      </c>
      <c r="G9963" t="s">
        <v>1341</v>
      </c>
      <c r="H9963" t="s">
        <v>32</v>
      </c>
      <c r="I9963" t="s">
        <v>7249</v>
      </c>
      <c r="J9963" s="1">
        <v>42947</v>
      </c>
      <c r="K9963" s="1">
        <v>42952</v>
      </c>
      <c r="L9963" t="s">
        <v>60</v>
      </c>
      <c r="M9963">
        <f>Table1[[#This Row],[Ship Date]]-Table1[[#This Row],[Order Date]]</f>
        <v>5</v>
      </c>
      <c r="N9963">
        <v>7</v>
      </c>
      <c r="O9963" t="s">
        <v>51</v>
      </c>
      <c r="P9963" s="3">
        <v>155.88</v>
      </c>
      <c r="Q9963" s="3">
        <v>112.3512797935357</v>
      </c>
      <c r="R9963" s="3">
        <f>(Table1[[#This Row],[Selling Price]]-Table1[[#This Row],[Cost Price]])</f>
        <v>43.5287202064643</v>
      </c>
      <c r="S9963" s="12">
        <f>(Table1[[#This Row],[Profit]]/Table1[[#This Row],[Selling Price]])</f>
        <v>0.279245061627305</v>
      </c>
      <c r="T9963">
        <v>6</v>
      </c>
      <c r="U9963" s="2">
        <f>Table1[[#This Row],[Selling Price]]*Table1[[#This Row],[Quantity]]</f>
        <v>935.28</v>
      </c>
      <c r="V9963" s="4">
        <v>0</v>
      </c>
      <c r="W9963">
        <v>349</v>
      </c>
      <c r="X9963" t="s">
        <v>36</v>
      </c>
      <c r="Y9963" t="s">
        <v>68</v>
      </c>
      <c r="Z9963" s="2">
        <v>36.741268350452998</v>
      </c>
    </row>
    <row r="9964" spans="1:26" x14ac:dyDescent="0.35">
      <c r="A9964" t="s">
        <v>1696</v>
      </c>
      <c r="B9964" t="s">
        <v>1697</v>
      </c>
      <c r="C9964" t="s">
        <v>55</v>
      </c>
      <c r="D9964" t="s">
        <v>46</v>
      </c>
      <c r="E9964" t="s">
        <v>102</v>
      </c>
      <c r="F9964" t="s">
        <v>4267</v>
      </c>
      <c r="G9964" t="s">
        <v>4268</v>
      </c>
      <c r="H9964" t="s">
        <v>32</v>
      </c>
      <c r="I9964" t="s">
        <v>7283</v>
      </c>
      <c r="J9964" s="1">
        <v>43080</v>
      </c>
      <c r="K9964" s="1">
        <v>43084</v>
      </c>
      <c r="L9964" t="s">
        <v>60</v>
      </c>
      <c r="M9964">
        <f>Table1[[#This Row],[Ship Date]]-Table1[[#This Row],[Order Date]]</f>
        <v>4</v>
      </c>
      <c r="N9964">
        <v>12</v>
      </c>
      <c r="O9964" t="s">
        <v>35</v>
      </c>
      <c r="P9964" s="3">
        <v>17.940000000000001</v>
      </c>
      <c r="Q9964" s="3">
        <v>13.426774519746241</v>
      </c>
      <c r="R9964" s="3">
        <f>(Table1[[#This Row],[Selling Price]]-Table1[[#This Row],[Cost Price]])</f>
        <v>4.5132254802537606</v>
      </c>
      <c r="S9964" s="12">
        <f>(Table1[[#This Row],[Profit]]/Table1[[#This Row],[Selling Price]])</f>
        <v>0.25157332665851506</v>
      </c>
      <c r="T9964">
        <v>3</v>
      </c>
      <c r="U9964" s="2">
        <f>Table1[[#This Row],[Selling Price]]*Table1[[#This Row],[Quantity]]</f>
        <v>53.820000000000007</v>
      </c>
      <c r="V9964" s="4">
        <v>0</v>
      </c>
      <c r="W9964">
        <v>417</v>
      </c>
      <c r="X9964" t="s">
        <v>36</v>
      </c>
      <c r="Y9964" t="s">
        <v>52</v>
      </c>
      <c r="Z9964" s="2">
        <v>15.446909458190129</v>
      </c>
    </row>
    <row r="9965" spans="1:26" x14ac:dyDescent="0.35">
      <c r="A9965" t="s">
        <v>1696</v>
      </c>
      <c r="B9965" t="s">
        <v>1697</v>
      </c>
      <c r="C9965" t="s">
        <v>27</v>
      </c>
      <c r="D9965" t="s">
        <v>46</v>
      </c>
      <c r="E9965" t="s">
        <v>102</v>
      </c>
      <c r="F9965" t="s">
        <v>5888</v>
      </c>
      <c r="G9965" t="s">
        <v>5889</v>
      </c>
      <c r="H9965" t="s">
        <v>32</v>
      </c>
      <c r="I9965" t="s">
        <v>7351</v>
      </c>
      <c r="J9965" s="1">
        <v>42354</v>
      </c>
      <c r="K9965" s="1">
        <v>42357</v>
      </c>
      <c r="L9965" t="s">
        <v>199</v>
      </c>
      <c r="M9965">
        <f>Table1[[#This Row],[Ship Date]]-Table1[[#This Row],[Order Date]]</f>
        <v>3</v>
      </c>
      <c r="N9965">
        <v>12</v>
      </c>
      <c r="O9965" t="s">
        <v>35</v>
      </c>
      <c r="P9965" s="3">
        <v>4.9800000000000004</v>
      </c>
      <c r="Q9965" s="3">
        <v>4.1670040525261278</v>
      </c>
      <c r="R9965" s="3">
        <f>(Table1[[#This Row],[Selling Price]]-Table1[[#This Row],[Cost Price]])</f>
        <v>0.8129959474738726</v>
      </c>
      <c r="S9965" s="12">
        <f>(Table1[[#This Row],[Profit]]/Table1[[#This Row],[Selling Price]])</f>
        <v>0.16325219828792623</v>
      </c>
      <c r="T9965">
        <v>1</v>
      </c>
      <c r="U9965" s="2">
        <f>Table1[[#This Row],[Selling Price]]*Table1[[#This Row],[Quantity]]</f>
        <v>4.9800000000000004</v>
      </c>
      <c r="V9965" s="4">
        <v>0</v>
      </c>
      <c r="W9965">
        <v>443</v>
      </c>
      <c r="X9965" t="s">
        <v>36</v>
      </c>
      <c r="Y9965" t="s">
        <v>52</v>
      </c>
      <c r="Z9965" s="2">
        <v>14.085567081236031</v>
      </c>
    </row>
    <row r="9966" spans="1:26" x14ac:dyDescent="0.35">
      <c r="A9966" t="s">
        <v>1696</v>
      </c>
      <c r="B9966" t="s">
        <v>1697</v>
      </c>
      <c r="C9966" t="s">
        <v>55</v>
      </c>
      <c r="D9966" t="s">
        <v>46</v>
      </c>
      <c r="E9966" t="s">
        <v>65</v>
      </c>
      <c r="F9966" t="s">
        <v>3852</v>
      </c>
      <c r="G9966" t="s">
        <v>3853</v>
      </c>
      <c r="H9966" t="s">
        <v>32</v>
      </c>
      <c r="I9966" t="s">
        <v>7385</v>
      </c>
      <c r="J9966" s="1">
        <v>42544</v>
      </c>
      <c r="K9966" s="1">
        <v>42546</v>
      </c>
      <c r="L9966" t="s">
        <v>34</v>
      </c>
      <c r="M9966">
        <f>Table1[[#This Row],[Ship Date]]-Table1[[#This Row],[Order Date]]</f>
        <v>2</v>
      </c>
      <c r="N9966">
        <v>6</v>
      </c>
      <c r="O9966" t="s">
        <v>51</v>
      </c>
      <c r="P9966" s="3">
        <v>93.68</v>
      </c>
      <c r="Q9966" s="3">
        <v>72.152560033034646</v>
      </c>
      <c r="R9966" s="3">
        <f>(Table1[[#This Row],[Selling Price]]-Table1[[#This Row],[Cost Price]])</f>
        <v>21.52743996696536</v>
      </c>
      <c r="S9966" s="12">
        <f>(Table1[[#This Row],[Profit]]/Table1[[#This Row],[Selling Price]])</f>
        <v>0.22979760852866524</v>
      </c>
      <c r="T9966">
        <v>4</v>
      </c>
      <c r="U9966" s="2">
        <f>Table1[[#This Row],[Selling Price]]*Table1[[#This Row],[Quantity]]</f>
        <v>374.72</v>
      </c>
      <c r="V9966" s="4">
        <v>0</v>
      </c>
      <c r="W9966">
        <v>442</v>
      </c>
      <c r="X9966" t="s">
        <v>36</v>
      </c>
      <c r="Y9966" t="s">
        <v>68</v>
      </c>
      <c r="Z9966" s="2">
        <v>47.003654104760827</v>
      </c>
    </row>
    <row r="9967" spans="1:26" x14ac:dyDescent="0.35">
      <c r="A9967" t="s">
        <v>1696</v>
      </c>
      <c r="B9967" t="s">
        <v>1697</v>
      </c>
      <c r="C9967" t="s">
        <v>55</v>
      </c>
      <c r="D9967" t="s">
        <v>46</v>
      </c>
      <c r="E9967" t="s">
        <v>65</v>
      </c>
      <c r="F9967" t="s">
        <v>3658</v>
      </c>
      <c r="G9967" t="s">
        <v>2109</v>
      </c>
      <c r="H9967" t="s">
        <v>32</v>
      </c>
      <c r="I9967" t="s">
        <v>7450</v>
      </c>
      <c r="J9967" s="1">
        <v>42685</v>
      </c>
      <c r="K9967" s="1">
        <v>42690</v>
      </c>
      <c r="L9967" t="s">
        <v>60</v>
      </c>
      <c r="M9967">
        <f>Table1[[#This Row],[Ship Date]]-Table1[[#This Row],[Order Date]]</f>
        <v>5</v>
      </c>
      <c r="N9967">
        <v>11</v>
      </c>
      <c r="O9967" t="s">
        <v>35</v>
      </c>
      <c r="P9967" s="3">
        <v>28.14</v>
      </c>
      <c r="Q9967" s="3">
        <v>21.381401769957829</v>
      </c>
      <c r="R9967" s="3">
        <f>(Table1[[#This Row],[Selling Price]]-Table1[[#This Row],[Cost Price]])</f>
        <v>6.7585982300421712</v>
      </c>
      <c r="S9967" s="12">
        <f>(Table1[[#This Row],[Profit]]/Table1[[#This Row],[Selling Price]])</f>
        <v>0.24017762011521573</v>
      </c>
      <c r="T9967">
        <v>3</v>
      </c>
      <c r="U9967" s="2">
        <f>Table1[[#This Row],[Selling Price]]*Table1[[#This Row],[Quantity]]</f>
        <v>84.42</v>
      </c>
      <c r="V9967" s="4">
        <v>0</v>
      </c>
      <c r="W9967">
        <v>215</v>
      </c>
      <c r="X9967" t="s">
        <v>36</v>
      </c>
      <c r="Y9967" t="s">
        <v>52</v>
      </c>
      <c r="Z9967" s="2">
        <v>17.62223126243288</v>
      </c>
    </row>
    <row r="9968" spans="1:26" x14ac:dyDescent="0.35">
      <c r="A9968" t="s">
        <v>1696</v>
      </c>
      <c r="B9968" t="s">
        <v>1697</v>
      </c>
      <c r="C9968" t="s">
        <v>64</v>
      </c>
      <c r="D9968" t="s">
        <v>46</v>
      </c>
      <c r="E9968" t="s">
        <v>102</v>
      </c>
      <c r="F9968" t="s">
        <v>3323</v>
      </c>
      <c r="G9968" t="s">
        <v>3324</v>
      </c>
      <c r="H9968" t="s">
        <v>32</v>
      </c>
      <c r="I9968" t="s">
        <v>7494</v>
      </c>
      <c r="J9968" s="1">
        <v>41930</v>
      </c>
      <c r="K9968" s="1">
        <v>41935</v>
      </c>
      <c r="L9968" t="s">
        <v>34</v>
      </c>
      <c r="M9968">
        <f>Table1[[#This Row],[Ship Date]]-Table1[[#This Row],[Order Date]]</f>
        <v>5</v>
      </c>
      <c r="N9968">
        <v>10</v>
      </c>
      <c r="O9968" t="s">
        <v>61</v>
      </c>
      <c r="P9968" s="3">
        <v>61.96</v>
      </c>
      <c r="Q9968" s="3">
        <v>46.274526784447843</v>
      </c>
      <c r="R9968" s="3">
        <f>(Table1[[#This Row],[Selling Price]]-Table1[[#This Row],[Cost Price]])</f>
        <v>15.685473215552157</v>
      </c>
      <c r="S9968" s="12">
        <f>(Table1[[#This Row],[Profit]]/Table1[[#This Row],[Selling Price]])</f>
        <v>0.25315482917288828</v>
      </c>
      <c r="T9968">
        <v>2</v>
      </c>
      <c r="U9968" s="2">
        <f>Table1[[#This Row],[Selling Price]]*Table1[[#This Row],[Quantity]]</f>
        <v>123.92</v>
      </c>
      <c r="V9968" s="4">
        <v>0</v>
      </c>
      <c r="W9968">
        <v>302</v>
      </c>
      <c r="X9968" t="s">
        <v>36</v>
      </c>
      <c r="Y9968" t="s">
        <v>52</v>
      </c>
      <c r="Z9968" s="2">
        <v>23.647841192520438</v>
      </c>
    </row>
    <row r="9969" spans="1:26" x14ac:dyDescent="0.35">
      <c r="A9969" t="s">
        <v>1696</v>
      </c>
      <c r="B9969" t="s">
        <v>1697</v>
      </c>
      <c r="C9969" t="s">
        <v>64</v>
      </c>
      <c r="D9969" t="s">
        <v>46</v>
      </c>
      <c r="E9969" t="s">
        <v>102</v>
      </c>
      <c r="F9969" t="s">
        <v>3454</v>
      </c>
      <c r="G9969" t="s">
        <v>3455</v>
      </c>
      <c r="H9969" t="s">
        <v>32</v>
      </c>
      <c r="I9969" t="s">
        <v>7501</v>
      </c>
      <c r="J9969" s="1">
        <v>42688</v>
      </c>
      <c r="K9969" s="1">
        <v>42694</v>
      </c>
      <c r="L9969" t="s">
        <v>60</v>
      </c>
      <c r="M9969">
        <f>Table1[[#This Row],[Ship Date]]-Table1[[#This Row],[Order Date]]</f>
        <v>6</v>
      </c>
      <c r="N9969">
        <v>11</v>
      </c>
      <c r="O9969" t="s">
        <v>35</v>
      </c>
      <c r="P9969" s="3">
        <v>16.45</v>
      </c>
      <c r="Q9969" s="3">
        <v>11.85607394682615</v>
      </c>
      <c r="R9969" s="3">
        <f>(Table1[[#This Row],[Selling Price]]-Table1[[#This Row],[Cost Price]])</f>
        <v>4.5939260531738491</v>
      </c>
      <c r="S9969" s="12">
        <f>(Table1[[#This Row],[Profit]]/Table1[[#This Row],[Selling Price]])</f>
        <v>0.27926602146953489</v>
      </c>
      <c r="T9969">
        <v>5</v>
      </c>
      <c r="U9969" s="2">
        <f>Table1[[#This Row],[Selling Price]]*Table1[[#This Row],[Quantity]]</f>
        <v>82.25</v>
      </c>
      <c r="V9969" s="4">
        <v>0</v>
      </c>
      <c r="W9969">
        <v>387</v>
      </c>
      <c r="X9969" t="s">
        <v>68</v>
      </c>
      <c r="Y9969" t="s">
        <v>52</v>
      </c>
      <c r="Z9969" s="2">
        <v>6.6541554735869113</v>
      </c>
    </row>
    <row r="9970" spans="1:26" x14ac:dyDescent="0.35">
      <c r="A9970" t="s">
        <v>1696</v>
      </c>
      <c r="B9970" t="s">
        <v>1697</v>
      </c>
      <c r="C9970" t="s">
        <v>55</v>
      </c>
      <c r="D9970" t="s">
        <v>46</v>
      </c>
      <c r="E9970" t="s">
        <v>91</v>
      </c>
      <c r="F9970" t="s">
        <v>4049</v>
      </c>
      <c r="G9970" t="s">
        <v>4050</v>
      </c>
      <c r="H9970" t="s">
        <v>32</v>
      </c>
      <c r="I9970" t="s">
        <v>7508</v>
      </c>
      <c r="J9970" s="1">
        <v>42533</v>
      </c>
      <c r="K9970" s="1">
        <v>42538</v>
      </c>
      <c r="L9970" t="s">
        <v>60</v>
      </c>
      <c r="M9970">
        <f>Table1[[#This Row],[Ship Date]]-Table1[[#This Row],[Order Date]]</f>
        <v>5</v>
      </c>
      <c r="N9970">
        <v>6</v>
      </c>
      <c r="O9970" t="s">
        <v>51</v>
      </c>
      <c r="P9970" s="3">
        <v>52.56</v>
      </c>
      <c r="Q9970" s="3">
        <v>40.038726720023952</v>
      </c>
      <c r="R9970" s="3">
        <f>(Table1[[#This Row],[Selling Price]]-Table1[[#This Row],[Cost Price]])</f>
        <v>12.52127327997605</v>
      </c>
      <c r="S9970" s="12">
        <f>(Table1[[#This Row],[Profit]]/Table1[[#This Row],[Selling Price]])</f>
        <v>0.23822818264794615</v>
      </c>
      <c r="T9970">
        <v>3</v>
      </c>
      <c r="U9970" s="2">
        <f>Table1[[#This Row],[Selling Price]]*Table1[[#This Row],[Quantity]]</f>
        <v>157.68</v>
      </c>
      <c r="V9970" s="4">
        <v>0</v>
      </c>
      <c r="W9970">
        <v>116</v>
      </c>
      <c r="X9970" t="s">
        <v>36</v>
      </c>
      <c r="Y9970" t="s">
        <v>36</v>
      </c>
      <c r="Z9970" s="2">
        <v>35.776852404872074</v>
      </c>
    </row>
    <row r="9971" spans="1:26" x14ac:dyDescent="0.35">
      <c r="A9971" t="s">
        <v>1696</v>
      </c>
      <c r="B9971" t="s">
        <v>1697</v>
      </c>
      <c r="C9971" t="s">
        <v>27</v>
      </c>
      <c r="D9971" t="s">
        <v>46</v>
      </c>
      <c r="E9971" t="s">
        <v>86</v>
      </c>
      <c r="F9971" t="s">
        <v>3316</v>
      </c>
      <c r="G9971" t="s">
        <v>3317</v>
      </c>
      <c r="H9971" t="s">
        <v>32</v>
      </c>
      <c r="I9971" t="s">
        <v>7558</v>
      </c>
      <c r="J9971" s="1">
        <v>42807</v>
      </c>
      <c r="K9971" s="1">
        <v>42809</v>
      </c>
      <c r="L9971" t="s">
        <v>199</v>
      </c>
      <c r="M9971">
        <f>Table1[[#This Row],[Ship Date]]-Table1[[#This Row],[Order Date]]</f>
        <v>2</v>
      </c>
      <c r="N9971">
        <v>3</v>
      </c>
      <c r="O9971" t="s">
        <v>106</v>
      </c>
      <c r="P9971" s="3">
        <v>30.88</v>
      </c>
      <c r="Q9971" s="3">
        <v>24.697557329573002</v>
      </c>
      <c r="R9971" s="3">
        <f>(Table1[[#This Row],[Selling Price]]-Table1[[#This Row],[Cost Price]])</f>
        <v>6.1824426704269975</v>
      </c>
      <c r="S9971" s="12">
        <f>(Table1[[#This Row],[Profit]]/Table1[[#This Row],[Selling Price]])</f>
        <v>0.20020863570035613</v>
      </c>
      <c r="T9971">
        <v>2</v>
      </c>
      <c r="U9971" s="2">
        <f>Table1[[#This Row],[Selling Price]]*Table1[[#This Row],[Quantity]]</f>
        <v>61.76</v>
      </c>
      <c r="V9971" s="4">
        <v>0</v>
      </c>
      <c r="W9971">
        <v>234</v>
      </c>
      <c r="X9971" t="s">
        <v>36</v>
      </c>
      <c r="Y9971" t="s">
        <v>52</v>
      </c>
      <c r="Z9971" s="2">
        <v>28.224541140967759</v>
      </c>
    </row>
    <row r="9972" spans="1:26" x14ac:dyDescent="0.35">
      <c r="A9972" t="s">
        <v>1696</v>
      </c>
      <c r="B9972" t="s">
        <v>1697</v>
      </c>
      <c r="C9972" t="s">
        <v>39</v>
      </c>
      <c r="D9972" t="s">
        <v>46</v>
      </c>
      <c r="E9972" t="s">
        <v>86</v>
      </c>
      <c r="F9972" t="s">
        <v>1573</v>
      </c>
      <c r="G9972" t="s">
        <v>1574</v>
      </c>
      <c r="H9972" t="s">
        <v>32</v>
      </c>
      <c r="I9972" t="s">
        <v>7645</v>
      </c>
      <c r="J9972" s="1">
        <v>42960</v>
      </c>
      <c r="K9972" s="1">
        <v>42967</v>
      </c>
      <c r="L9972" t="s">
        <v>60</v>
      </c>
      <c r="M9972">
        <f>Table1[[#This Row],[Ship Date]]-Table1[[#This Row],[Order Date]]</f>
        <v>7</v>
      </c>
      <c r="N9972">
        <v>8</v>
      </c>
      <c r="O9972" t="s">
        <v>61</v>
      </c>
      <c r="P9972" s="3">
        <v>36.024000000000001</v>
      </c>
      <c r="Q9972" s="3">
        <v>23.8512074532706</v>
      </c>
      <c r="R9972" s="3">
        <f>(Table1[[#This Row],[Selling Price]]-Table1[[#This Row],[Cost Price]])</f>
        <v>12.172792546729401</v>
      </c>
      <c r="S9972" s="12">
        <f>(Table1[[#This Row],[Profit]]/Table1[[#This Row],[Selling Price]])</f>
        <v>0.33790785439510884</v>
      </c>
      <c r="T9972">
        <v>3</v>
      </c>
      <c r="U9972" s="2">
        <f>Table1[[#This Row],[Selling Price]]*Table1[[#This Row],[Quantity]]</f>
        <v>108.072</v>
      </c>
      <c r="V9972" s="4">
        <v>0.2</v>
      </c>
      <c r="W9972">
        <v>481</v>
      </c>
      <c r="X9972" t="s">
        <v>68</v>
      </c>
      <c r="Y9972" t="s">
        <v>68</v>
      </c>
      <c r="Z9972" s="2">
        <v>45.261257068388133</v>
      </c>
    </row>
    <row r="9973" spans="1:26" x14ac:dyDescent="0.35">
      <c r="A9973" t="s">
        <v>1696</v>
      </c>
      <c r="B9973" t="s">
        <v>1697</v>
      </c>
      <c r="C9973" t="s">
        <v>39</v>
      </c>
      <c r="D9973" t="s">
        <v>46</v>
      </c>
      <c r="E9973" t="s">
        <v>86</v>
      </c>
      <c r="F9973" t="s">
        <v>1115</v>
      </c>
      <c r="G9973" t="s">
        <v>1116</v>
      </c>
      <c r="H9973" t="s">
        <v>32</v>
      </c>
      <c r="I9973" t="s">
        <v>7679</v>
      </c>
      <c r="J9973" s="1">
        <v>42995</v>
      </c>
      <c r="K9973" s="1">
        <v>43000</v>
      </c>
      <c r="L9973" t="s">
        <v>34</v>
      </c>
      <c r="M9973">
        <f>Table1[[#This Row],[Ship Date]]-Table1[[#This Row],[Order Date]]</f>
        <v>5</v>
      </c>
      <c r="N9973">
        <v>9</v>
      </c>
      <c r="O9973" t="s">
        <v>61</v>
      </c>
      <c r="P9973" s="3">
        <v>5.8</v>
      </c>
      <c r="Q9973" s="3">
        <v>4.291289380976524</v>
      </c>
      <c r="R9973" s="3">
        <f>(Table1[[#This Row],[Selling Price]]-Table1[[#This Row],[Cost Price]])</f>
        <v>1.5087106190234758</v>
      </c>
      <c r="S9973" s="12">
        <f>(Table1[[#This Row],[Profit]]/Table1[[#This Row],[Selling Price]])</f>
        <v>0.26012252052128892</v>
      </c>
      <c r="T9973">
        <v>5</v>
      </c>
      <c r="U9973" s="2">
        <f>Table1[[#This Row],[Selling Price]]*Table1[[#This Row],[Quantity]]</f>
        <v>29</v>
      </c>
      <c r="V9973" s="4">
        <v>0.8</v>
      </c>
      <c r="W9973">
        <v>204</v>
      </c>
      <c r="X9973" t="s">
        <v>36</v>
      </c>
      <c r="Y9973" t="s">
        <v>52</v>
      </c>
      <c r="Z9973" s="2">
        <v>19.28183808665554</v>
      </c>
    </row>
    <row r="9974" spans="1:26" x14ac:dyDescent="0.35">
      <c r="A9974" t="s">
        <v>1696</v>
      </c>
      <c r="B9974" t="s">
        <v>1697</v>
      </c>
      <c r="C9974" t="s">
        <v>55</v>
      </c>
      <c r="D9974" t="s">
        <v>46</v>
      </c>
      <c r="E9974" t="s">
        <v>91</v>
      </c>
      <c r="F9974" t="s">
        <v>1836</v>
      </c>
      <c r="G9974" t="s">
        <v>1837</v>
      </c>
      <c r="H9974" t="s">
        <v>32</v>
      </c>
      <c r="I9974" t="s">
        <v>7803</v>
      </c>
      <c r="J9974" s="1">
        <v>41978</v>
      </c>
      <c r="K9974" s="1">
        <v>41980</v>
      </c>
      <c r="L9974" t="s">
        <v>199</v>
      </c>
      <c r="M9974">
        <f>Table1[[#This Row],[Ship Date]]-Table1[[#This Row],[Order Date]]</f>
        <v>2</v>
      </c>
      <c r="N9974">
        <v>12</v>
      </c>
      <c r="O9974" t="s">
        <v>35</v>
      </c>
      <c r="P9974" s="3">
        <v>250.26</v>
      </c>
      <c r="Q9974" s="3">
        <v>200.81849290803271</v>
      </c>
      <c r="R9974" s="3">
        <f>(Table1[[#This Row],[Selling Price]]-Table1[[#This Row],[Cost Price]])</f>
        <v>49.441507091967281</v>
      </c>
      <c r="S9974" s="12">
        <f>(Table1[[#This Row],[Profit]]/Table1[[#This Row],[Selling Price]])</f>
        <v>0.19756056537987407</v>
      </c>
      <c r="T9974">
        <v>6</v>
      </c>
      <c r="U9974" s="2">
        <f>Table1[[#This Row],[Selling Price]]*Table1[[#This Row],[Quantity]]</f>
        <v>1501.56</v>
      </c>
      <c r="V9974" s="4">
        <v>0</v>
      </c>
      <c r="W9974">
        <v>288</v>
      </c>
      <c r="X9974" t="s">
        <v>36</v>
      </c>
      <c r="Y9974" t="s">
        <v>68</v>
      </c>
      <c r="Z9974" s="2">
        <v>62.537187151326208</v>
      </c>
    </row>
    <row r="9975" spans="1:26" x14ac:dyDescent="0.35">
      <c r="A9975" t="s">
        <v>1696</v>
      </c>
      <c r="B9975" t="s">
        <v>1697</v>
      </c>
      <c r="C9975" t="s">
        <v>45</v>
      </c>
      <c r="D9975" t="s">
        <v>46</v>
      </c>
      <c r="E9975" t="s">
        <v>65</v>
      </c>
      <c r="F9975" t="s">
        <v>2738</v>
      </c>
      <c r="G9975" t="s">
        <v>2739</v>
      </c>
      <c r="H9975" t="s">
        <v>32</v>
      </c>
      <c r="I9975" t="s">
        <v>7831</v>
      </c>
      <c r="J9975" s="1">
        <v>42173</v>
      </c>
      <c r="K9975" s="1">
        <v>42179</v>
      </c>
      <c r="L9975" t="s">
        <v>60</v>
      </c>
      <c r="M9975">
        <f>Table1[[#This Row],[Ship Date]]-Table1[[#This Row],[Order Date]]</f>
        <v>6</v>
      </c>
      <c r="N9975">
        <v>6</v>
      </c>
      <c r="O9975" t="s">
        <v>51</v>
      </c>
      <c r="P9975" s="3">
        <v>450.04</v>
      </c>
      <c r="Q9975" s="3">
        <v>297.03634169921799</v>
      </c>
      <c r="R9975" s="3">
        <f>(Table1[[#This Row],[Selling Price]]-Table1[[#This Row],[Cost Price]])</f>
        <v>153.00365830078204</v>
      </c>
      <c r="S9975" s="12">
        <f>(Table1[[#This Row],[Profit]]/Table1[[#This Row],[Selling Price]])</f>
        <v>0.3399779092986891</v>
      </c>
      <c r="T9975">
        <v>2</v>
      </c>
      <c r="U9975" s="2">
        <f>Table1[[#This Row],[Selling Price]]*Table1[[#This Row],[Quantity]]</f>
        <v>900.08</v>
      </c>
      <c r="V9975" s="4">
        <v>0</v>
      </c>
      <c r="W9975">
        <v>146</v>
      </c>
      <c r="X9975" t="s">
        <v>68</v>
      </c>
      <c r="Y9975" t="s">
        <v>36</v>
      </c>
      <c r="Z9975" s="2">
        <v>389.9035140799308</v>
      </c>
    </row>
    <row r="9976" spans="1:26" x14ac:dyDescent="0.35">
      <c r="A9976" t="s">
        <v>1696</v>
      </c>
      <c r="B9976" t="s">
        <v>1697</v>
      </c>
      <c r="C9976" t="s">
        <v>27</v>
      </c>
      <c r="D9976" t="s">
        <v>46</v>
      </c>
      <c r="E9976" t="s">
        <v>75</v>
      </c>
      <c r="F9976" t="s">
        <v>2640</v>
      </c>
      <c r="G9976" t="s">
        <v>2641</v>
      </c>
      <c r="H9976" t="s">
        <v>32</v>
      </c>
      <c r="I9976" t="s">
        <v>7833</v>
      </c>
      <c r="J9976" s="1">
        <v>42359</v>
      </c>
      <c r="K9976" s="1">
        <v>42361</v>
      </c>
      <c r="L9976" t="s">
        <v>34</v>
      </c>
      <c r="M9976">
        <f>Table1[[#This Row],[Ship Date]]-Table1[[#This Row],[Order Date]]</f>
        <v>2</v>
      </c>
      <c r="N9976">
        <v>12</v>
      </c>
      <c r="O9976" t="s">
        <v>35</v>
      </c>
      <c r="P9976" s="3">
        <v>3.008</v>
      </c>
      <c r="Q9976" s="3">
        <v>2.045486855770569</v>
      </c>
      <c r="R9976" s="3">
        <f>(Table1[[#This Row],[Selling Price]]-Table1[[#This Row],[Cost Price]])</f>
        <v>0.96251314422943102</v>
      </c>
      <c r="S9976" s="12">
        <f>(Table1[[#This Row],[Profit]]/Table1[[#This Row],[Selling Price]])</f>
        <v>0.31998442294861401</v>
      </c>
      <c r="T9976">
        <v>2</v>
      </c>
      <c r="U9976" s="2">
        <f>Table1[[#This Row],[Selling Price]]*Table1[[#This Row],[Quantity]]</f>
        <v>6.016</v>
      </c>
      <c r="V9976" s="4">
        <v>0.2</v>
      </c>
      <c r="W9976">
        <v>491</v>
      </c>
      <c r="X9976" t="s">
        <v>36</v>
      </c>
      <c r="Y9976" t="s">
        <v>52</v>
      </c>
      <c r="Z9976" s="2">
        <v>2.5196141805934542</v>
      </c>
    </row>
    <row r="9977" spans="1:26" x14ac:dyDescent="0.35">
      <c r="A9977" t="s">
        <v>1696</v>
      </c>
      <c r="B9977" t="s">
        <v>1697</v>
      </c>
      <c r="C9977" t="s">
        <v>55</v>
      </c>
      <c r="D9977" t="s">
        <v>46</v>
      </c>
      <c r="E9977" t="s">
        <v>102</v>
      </c>
      <c r="F9977" t="s">
        <v>2027</v>
      </c>
      <c r="G9977" t="s">
        <v>2028</v>
      </c>
      <c r="H9977" t="s">
        <v>32</v>
      </c>
      <c r="I9977" t="s">
        <v>7845</v>
      </c>
      <c r="J9977" s="1">
        <v>43051</v>
      </c>
      <c r="K9977" s="1">
        <v>43056</v>
      </c>
      <c r="L9977" t="s">
        <v>60</v>
      </c>
      <c r="M9977">
        <f>Table1[[#This Row],[Ship Date]]-Table1[[#This Row],[Order Date]]</f>
        <v>5</v>
      </c>
      <c r="N9977">
        <v>11</v>
      </c>
      <c r="O9977" t="s">
        <v>35</v>
      </c>
      <c r="P9977" s="3">
        <v>26.72</v>
      </c>
      <c r="Q9977" s="3">
        <v>19.648449615074309</v>
      </c>
      <c r="R9977" s="3">
        <f>(Table1[[#This Row],[Selling Price]]-Table1[[#This Row],[Cost Price]])</f>
        <v>7.0715503849256898</v>
      </c>
      <c r="S9977" s="12">
        <f>(Table1[[#This Row],[Profit]]/Table1[[#This Row],[Selling Price]])</f>
        <v>0.26465383177117102</v>
      </c>
      <c r="T9977">
        <v>5</v>
      </c>
      <c r="U9977" s="2">
        <f>Table1[[#This Row],[Selling Price]]*Table1[[#This Row],[Quantity]]</f>
        <v>133.6</v>
      </c>
      <c r="V9977" s="4">
        <v>0.2</v>
      </c>
      <c r="W9977">
        <v>432</v>
      </c>
      <c r="X9977" t="s">
        <v>36</v>
      </c>
      <c r="Y9977" t="s">
        <v>52</v>
      </c>
      <c r="Z9977" s="2">
        <v>21.0266197758936</v>
      </c>
    </row>
    <row r="9978" spans="1:26" x14ac:dyDescent="0.35">
      <c r="A9978" t="s">
        <v>1696</v>
      </c>
      <c r="B9978" t="s">
        <v>1697</v>
      </c>
      <c r="C9978" t="s">
        <v>27</v>
      </c>
      <c r="D9978" t="s">
        <v>46</v>
      </c>
      <c r="E9978" t="s">
        <v>178</v>
      </c>
      <c r="F9978" t="s">
        <v>4275</v>
      </c>
      <c r="G9978" t="s">
        <v>4276</v>
      </c>
      <c r="H9978" t="s">
        <v>32</v>
      </c>
      <c r="I9978" t="s">
        <v>7863</v>
      </c>
      <c r="J9978" s="1">
        <v>42818</v>
      </c>
      <c r="K9978" s="1">
        <v>42821</v>
      </c>
      <c r="L9978" t="s">
        <v>199</v>
      </c>
      <c r="M9978">
        <f>Table1[[#This Row],[Ship Date]]-Table1[[#This Row],[Order Date]]</f>
        <v>3</v>
      </c>
      <c r="N9978">
        <v>3</v>
      </c>
      <c r="O9978" t="s">
        <v>106</v>
      </c>
      <c r="P9978" s="3">
        <v>47.01</v>
      </c>
      <c r="Q9978" s="3">
        <v>34.875731967402253</v>
      </c>
      <c r="R9978" s="3">
        <f>(Table1[[#This Row],[Selling Price]]-Table1[[#This Row],[Cost Price]])</f>
        <v>12.134268032597745</v>
      </c>
      <c r="S9978" s="12">
        <f>(Table1[[#This Row],[Profit]]/Table1[[#This Row],[Selling Price]])</f>
        <v>0.25812099622628687</v>
      </c>
      <c r="T9978">
        <v>3</v>
      </c>
      <c r="U9978" s="2">
        <f>Table1[[#This Row],[Selling Price]]*Table1[[#This Row],[Quantity]]</f>
        <v>141.03</v>
      </c>
      <c r="V9978" s="4">
        <v>0</v>
      </c>
      <c r="W9978">
        <v>286</v>
      </c>
      <c r="X9978" t="s">
        <v>36</v>
      </c>
      <c r="Y9978" t="s">
        <v>68</v>
      </c>
      <c r="Z9978" s="2">
        <v>40.123127490501631</v>
      </c>
    </row>
    <row r="9979" spans="1:26" x14ac:dyDescent="0.35">
      <c r="A9979" t="s">
        <v>1696</v>
      </c>
      <c r="B9979" t="s">
        <v>1697</v>
      </c>
      <c r="C9979" t="s">
        <v>64</v>
      </c>
      <c r="D9979" t="s">
        <v>46</v>
      </c>
      <c r="E9979" t="s">
        <v>65</v>
      </c>
      <c r="F9979" t="s">
        <v>3755</v>
      </c>
      <c r="G9979" t="s">
        <v>3756</v>
      </c>
      <c r="H9979" t="s">
        <v>32</v>
      </c>
      <c r="I9979" t="s">
        <v>7926</v>
      </c>
      <c r="J9979" s="1">
        <v>42993</v>
      </c>
      <c r="K9979" s="1">
        <v>42999</v>
      </c>
      <c r="L9979" t="s">
        <v>60</v>
      </c>
      <c r="M9979">
        <f>Table1[[#This Row],[Ship Date]]-Table1[[#This Row],[Order Date]]</f>
        <v>6</v>
      </c>
      <c r="N9979">
        <v>9</v>
      </c>
      <c r="O9979" t="s">
        <v>61</v>
      </c>
      <c r="P9979" s="3">
        <v>38.619999999999997</v>
      </c>
      <c r="Q9979" s="3">
        <v>25.986597521219451</v>
      </c>
      <c r="R9979" s="3">
        <f>(Table1[[#This Row],[Selling Price]]-Table1[[#This Row],[Cost Price]])</f>
        <v>12.633402478780546</v>
      </c>
      <c r="S9979" s="12">
        <f>(Table1[[#This Row],[Profit]]/Table1[[#This Row],[Selling Price]])</f>
        <v>0.32712072705283651</v>
      </c>
      <c r="T9979">
        <v>2</v>
      </c>
      <c r="U9979" s="2">
        <f>Table1[[#This Row],[Selling Price]]*Table1[[#This Row],[Quantity]]</f>
        <v>77.239999999999995</v>
      </c>
      <c r="V9979" s="4">
        <v>0</v>
      </c>
      <c r="W9979">
        <v>163</v>
      </c>
      <c r="X9979" t="s">
        <v>68</v>
      </c>
      <c r="Y9979" t="s">
        <v>68</v>
      </c>
      <c r="Z9979" s="2">
        <v>81.460260861471866</v>
      </c>
    </row>
    <row r="9980" spans="1:26" x14ac:dyDescent="0.35">
      <c r="A9980" t="s">
        <v>1696</v>
      </c>
      <c r="B9980" t="s">
        <v>1697</v>
      </c>
      <c r="C9980" t="s">
        <v>45</v>
      </c>
      <c r="D9980" t="s">
        <v>46</v>
      </c>
      <c r="E9980" t="s">
        <v>270</v>
      </c>
      <c r="F9980" t="s">
        <v>526</v>
      </c>
      <c r="G9980" t="s">
        <v>527</v>
      </c>
      <c r="H9980" t="s">
        <v>32</v>
      </c>
      <c r="I9980" t="s">
        <v>7940</v>
      </c>
      <c r="J9980" s="1">
        <v>43013</v>
      </c>
      <c r="K9980" s="1">
        <v>43018</v>
      </c>
      <c r="L9980" t="s">
        <v>60</v>
      </c>
      <c r="M9980">
        <f>Table1[[#This Row],[Ship Date]]-Table1[[#This Row],[Order Date]]</f>
        <v>5</v>
      </c>
      <c r="N9980">
        <v>10</v>
      </c>
      <c r="O9980" t="s">
        <v>61</v>
      </c>
      <c r="P9980" s="3">
        <v>14.9</v>
      </c>
      <c r="Q9980" s="3">
        <v>10.06215159012536</v>
      </c>
      <c r="R9980" s="3">
        <f>(Table1[[#This Row],[Selling Price]]-Table1[[#This Row],[Cost Price]])</f>
        <v>4.8378484098746402</v>
      </c>
      <c r="S9980" s="12">
        <f>(Table1[[#This Row],[Profit]]/Table1[[#This Row],[Selling Price]])</f>
        <v>0.32468781274326441</v>
      </c>
      <c r="T9980">
        <v>5</v>
      </c>
      <c r="U9980" s="2">
        <f>Table1[[#This Row],[Selling Price]]*Table1[[#This Row],[Quantity]]</f>
        <v>74.5</v>
      </c>
      <c r="V9980" s="4">
        <v>0</v>
      </c>
      <c r="W9980">
        <v>244</v>
      </c>
      <c r="X9980" t="s">
        <v>36</v>
      </c>
      <c r="Y9980" t="s">
        <v>52</v>
      </c>
      <c r="Z9980" s="2">
        <v>8.2519638389900862</v>
      </c>
    </row>
    <row r="9981" spans="1:26" x14ac:dyDescent="0.35">
      <c r="A9981" t="s">
        <v>1696</v>
      </c>
      <c r="B9981" t="s">
        <v>1697</v>
      </c>
      <c r="C9981" t="s">
        <v>27</v>
      </c>
      <c r="D9981" t="s">
        <v>46</v>
      </c>
      <c r="E9981" t="s">
        <v>65</v>
      </c>
      <c r="F9981" t="s">
        <v>4675</v>
      </c>
      <c r="G9981" t="s">
        <v>4676</v>
      </c>
      <c r="H9981" t="s">
        <v>32</v>
      </c>
      <c r="I9981" t="s">
        <v>8153</v>
      </c>
      <c r="J9981" s="1">
        <v>42737</v>
      </c>
      <c r="K9981" s="1">
        <v>42739</v>
      </c>
      <c r="L9981" t="s">
        <v>34</v>
      </c>
      <c r="M9981">
        <f>Table1[[#This Row],[Ship Date]]-Table1[[#This Row],[Order Date]]</f>
        <v>2</v>
      </c>
      <c r="N9981">
        <v>1</v>
      </c>
      <c r="O9981" t="s">
        <v>35</v>
      </c>
      <c r="P9981" s="3">
        <v>372.14400000000001</v>
      </c>
      <c r="Q9981" s="3">
        <v>250.5711992227246</v>
      </c>
      <c r="R9981" s="3">
        <f>(Table1[[#This Row],[Selling Price]]-Table1[[#This Row],[Cost Price]])</f>
        <v>121.5728007772754</v>
      </c>
      <c r="S9981" s="12">
        <f>(Table1[[#This Row],[Profit]]/Table1[[#This Row],[Selling Price]])</f>
        <v>0.32668214663483869</v>
      </c>
      <c r="T9981">
        <v>3</v>
      </c>
      <c r="U9981" s="2">
        <f>Table1[[#This Row],[Selling Price]]*Table1[[#This Row],[Quantity]]</f>
        <v>1116.432</v>
      </c>
      <c r="V9981" s="4">
        <v>0.2</v>
      </c>
      <c r="W9981">
        <v>332</v>
      </c>
      <c r="X9981" t="s">
        <v>36</v>
      </c>
      <c r="Y9981" t="s">
        <v>36</v>
      </c>
      <c r="Z9981" s="2">
        <v>424.68075317244018</v>
      </c>
    </row>
    <row r="9982" spans="1:26" x14ac:dyDescent="0.35">
      <c r="A9982" t="s">
        <v>1696</v>
      </c>
      <c r="B9982" t="s">
        <v>1697</v>
      </c>
      <c r="C9982" t="s">
        <v>45</v>
      </c>
      <c r="D9982" t="s">
        <v>46</v>
      </c>
      <c r="E9982" t="s">
        <v>65</v>
      </c>
      <c r="F9982" t="s">
        <v>278</v>
      </c>
      <c r="G9982" t="s">
        <v>279</v>
      </c>
      <c r="H9982" t="s">
        <v>32</v>
      </c>
      <c r="I9982" t="s">
        <v>8191</v>
      </c>
      <c r="J9982" s="1">
        <v>42864</v>
      </c>
      <c r="K9982" s="1">
        <v>42866</v>
      </c>
      <c r="L9982" t="s">
        <v>199</v>
      </c>
      <c r="M9982">
        <f>Table1[[#This Row],[Ship Date]]-Table1[[#This Row],[Order Date]]</f>
        <v>2</v>
      </c>
      <c r="N9982">
        <v>5</v>
      </c>
      <c r="O9982" t="s">
        <v>51</v>
      </c>
      <c r="P9982" s="3">
        <v>104.28</v>
      </c>
      <c r="Q9982" s="3">
        <v>82.584351976489515</v>
      </c>
      <c r="R9982" s="3">
        <f>(Table1[[#This Row],[Selling Price]]-Table1[[#This Row],[Cost Price]])</f>
        <v>21.695648023510486</v>
      </c>
      <c r="S9982" s="12">
        <f>(Table1[[#This Row],[Profit]]/Table1[[#This Row],[Selling Price]])</f>
        <v>0.20805186060136638</v>
      </c>
      <c r="T9982">
        <v>3</v>
      </c>
      <c r="U9982" s="2">
        <f>Table1[[#This Row],[Selling Price]]*Table1[[#This Row],[Quantity]]</f>
        <v>312.84000000000003</v>
      </c>
      <c r="V9982" s="4">
        <v>0</v>
      </c>
      <c r="W9982">
        <v>433</v>
      </c>
      <c r="X9982" t="s">
        <v>36</v>
      </c>
      <c r="Y9982" t="s">
        <v>68</v>
      </c>
      <c r="Z9982" s="2">
        <v>71.285245662358903</v>
      </c>
    </row>
    <row r="9983" spans="1:26" x14ac:dyDescent="0.35">
      <c r="A9983" t="s">
        <v>1696</v>
      </c>
      <c r="B9983" t="s">
        <v>1697</v>
      </c>
      <c r="C9983" t="s">
        <v>27</v>
      </c>
      <c r="D9983" t="s">
        <v>46</v>
      </c>
      <c r="E9983" t="s">
        <v>47</v>
      </c>
      <c r="F9983" t="s">
        <v>1565</v>
      </c>
      <c r="G9983" t="s">
        <v>1566</v>
      </c>
      <c r="H9983" t="s">
        <v>32</v>
      </c>
      <c r="I9983" t="s">
        <v>8233</v>
      </c>
      <c r="J9983" s="1">
        <v>42777</v>
      </c>
      <c r="K9983" s="1">
        <v>42781</v>
      </c>
      <c r="L9983" t="s">
        <v>60</v>
      </c>
      <c r="M9983">
        <f>Table1[[#This Row],[Ship Date]]-Table1[[#This Row],[Order Date]]</f>
        <v>4</v>
      </c>
      <c r="N9983">
        <v>2</v>
      </c>
      <c r="O9983" t="s">
        <v>106</v>
      </c>
      <c r="P9983" s="3">
        <v>20.7</v>
      </c>
      <c r="Q9983" s="3">
        <v>16.405832055403799</v>
      </c>
      <c r="R9983" s="3">
        <f>(Table1[[#This Row],[Selling Price]]-Table1[[#This Row],[Cost Price]])</f>
        <v>4.2941679445962002</v>
      </c>
      <c r="S9983" s="12">
        <f>(Table1[[#This Row],[Profit]]/Table1[[#This Row],[Selling Price]])</f>
        <v>0.20744772679208698</v>
      </c>
      <c r="T9983">
        <v>2</v>
      </c>
      <c r="U9983" s="2">
        <f>Table1[[#This Row],[Selling Price]]*Table1[[#This Row],[Quantity]]</f>
        <v>41.4</v>
      </c>
      <c r="V9983" s="4">
        <v>0</v>
      </c>
      <c r="W9983">
        <v>317</v>
      </c>
      <c r="X9983" t="s">
        <v>36</v>
      </c>
      <c r="Y9983" t="s">
        <v>52</v>
      </c>
      <c r="Z9983" s="2">
        <v>23.60163129955216</v>
      </c>
    </row>
    <row r="9984" spans="1:26" x14ac:dyDescent="0.35">
      <c r="A9984" t="s">
        <v>1696</v>
      </c>
      <c r="B9984" t="s">
        <v>1697</v>
      </c>
      <c r="C9984" t="s">
        <v>39</v>
      </c>
      <c r="D9984" t="s">
        <v>46</v>
      </c>
      <c r="E9984" t="s">
        <v>86</v>
      </c>
      <c r="F9984" t="s">
        <v>185</v>
      </c>
      <c r="G9984" t="s">
        <v>186</v>
      </c>
      <c r="H9984" t="s">
        <v>32</v>
      </c>
      <c r="I9984" t="s">
        <v>8365</v>
      </c>
      <c r="J9984" s="1">
        <v>42533</v>
      </c>
      <c r="K9984" s="1">
        <v>42537</v>
      </c>
      <c r="L9984" t="s">
        <v>34</v>
      </c>
      <c r="M9984">
        <f>Table1[[#This Row],[Ship Date]]-Table1[[#This Row],[Order Date]]</f>
        <v>4</v>
      </c>
      <c r="N9984">
        <v>6</v>
      </c>
      <c r="O9984" t="s">
        <v>51</v>
      </c>
      <c r="P9984" s="3">
        <v>1.524</v>
      </c>
      <c r="Q9984" s="3">
        <v>1.14935707121155</v>
      </c>
      <c r="R9984" s="3">
        <f>(Table1[[#This Row],[Selling Price]]-Table1[[#This Row],[Cost Price]])</f>
        <v>0.37464292878845007</v>
      </c>
      <c r="S9984" s="12">
        <f>(Table1[[#This Row],[Profit]]/Table1[[#This Row],[Selling Price]])</f>
        <v>0.24582869343074151</v>
      </c>
      <c r="T9984">
        <v>2</v>
      </c>
      <c r="U9984" s="2">
        <f>Table1[[#This Row],[Selling Price]]*Table1[[#This Row],[Quantity]]</f>
        <v>3.048</v>
      </c>
      <c r="V9984" s="4">
        <v>0.8</v>
      </c>
      <c r="W9984">
        <v>284</v>
      </c>
      <c r="X9984" t="s">
        <v>36</v>
      </c>
      <c r="Y9984" t="s">
        <v>52</v>
      </c>
      <c r="Z9984" s="2">
        <v>5.718400773880254</v>
      </c>
    </row>
    <row r="9985" spans="1:26" x14ac:dyDescent="0.35">
      <c r="A9985" t="s">
        <v>1696</v>
      </c>
      <c r="B9985" t="s">
        <v>1697</v>
      </c>
      <c r="C9985" t="s">
        <v>39</v>
      </c>
      <c r="D9985" t="s">
        <v>46</v>
      </c>
      <c r="E9985" t="s">
        <v>539</v>
      </c>
      <c r="F9985" t="s">
        <v>3704</v>
      </c>
      <c r="G9985" t="s">
        <v>3705</v>
      </c>
      <c r="H9985" t="s">
        <v>32</v>
      </c>
      <c r="I9985" t="s">
        <v>8437</v>
      </c>
      <c r="J9985" s="1">
        <v>42269</v>
      </c>
      <c r="K9985" s="1">
        <v>42272</v>
      </c>
      <c r="L9985" t="s">
        <v>199</v>
      </c>
      <c r="M9985">
        <f>Table1[[#This Row],[Ship Date]]-Table1[[#This Row],[Order Date]]</f>
        <v>3</v>
      </c>
      <c r="N9985">
        <v>9</v>
      </c>
      <c r="O9985" t="s">
        <v>61</v>
      </c>
      <c r="P9985" s="3">
        <v>55.6</v>
      </c>
      <c r="Q9985" s="3">
        <v>37.811989818388092</v>
      </c>
      <c r="R9985" s="3">
        <f>(Table1[[#This Row],[Selling Price]]-Table1[[#This Row],[Cost Price]])</f>
        <v>17.788010181611909</v>
      </c>
      <c r="S9985" s="12">
        <f>(Table1[[#This Row],[Profit]]/Table1[[#This Row],[Selling Price]])</f>
        <v>0.31992824067647319</v>
      </c>
      <c r="T9985">
        <v>5</v>
      </c>
      <c r="U9985" s="2">
        <f>Table1[[#This Row],[Selling Price]]*Table1[[#This Row],[Quantity]]</f>
        <v>278</v>
      </c>
      <c r="V9985" s="4">
        <v>0.2</v>
      </c>
      <c r="W9985">
        <v>278</v>
      </c>
      <c r="X9985" t="s">
        <v>36</v>
      </c>
      <c r="Y9985" t="s">
        <v>52</v>
      </c>
      <c r="Z9985" s="2">
        <v>24.701732347193399</v>
      </c>
    </row>
    <row r="9986" spans="1:26" x14ac:dyDescent="0.35">
      <c r="A9986" t="s">
        <v>1696</v>
      </c>
      <c r="B9986" t="s">
        <v>1697</v>
      </c>
      <c r="C9986" t="s">
        <v>27</v>
      </c>
      <c r="D9986" t="s">
        <v>46</v>
      </c>
      <c r="E9986" t="s">
        <v>65</v>
      </c>
      <c r="F9986" t="s">
        <v>964</v>
      </c>
      <c r="G9986" t="s">
        <v>965</v>
      </c>
      <c r="H9986" t="s">
        <v>32</v>
      </c>
      <c r="I9986" t="s">
        <v>8445</v>
      </c>
      <c r="J9986" s="1">
        <v>43070</v>
      </c>
      <c r="K9986" s="1">
        <v>43075</v>
      </c>
      <c r="L9986" t="s">
        <v>60</v>
      </c>
      <c r="M9986">
        <f>Table1[[#This Row],[Ship Date]]-Table1[[#This Row],[Order Date]]</f>
        <v>5</v>
      </c>
      <c r="N9986">
        <v>12</v>
      </c>
      <c r="O9986" t="s">
        <v>35</v>
      </c>
      <c r="P9986" s="3">
        <v>541.24</v>
      </c>
      <c r="Q9986" s="3">
        <v>438.23155363224782</v>
      </c>
      <c r="R9986" s="3">
        <f>(Table1[[#This Row],[Selling Price]]-Table1[[#This Row],[Cost Price]])</f>
        <v>103.00844636775219</v>
      </c>
      <c r="S9986" s="12">
        <f>(Table1[[#This Row],[Profit]]/Table1[[#This Row],[Selling Price]])</f>
        <v>0.19031935253815715</v>
      </c>
      <c r="T9986">
        <v>4</v>
      </c>
      <c r="U9986" s="2">
        <f>Table1[[#This Row],[Selling Price]]*Table1[[#This Row],[Quantity]]</f>
        <v>2164.96</v>
      </c>
      <c r="V9986" s="4">
        <v>0</v>
      </c>
      <c r="W9986">
        <v>226</v>
      </c>
      <c r="X9986" t="s">
        <v>36</v>
      </c>
      <c r="Y9986" t="s">
        <v>36</v>
      </c>
      <c r="Z9986" s="2">
        <v>301.52321693030541</v>
      </c>
    </row>
    <row r="9987" spans="1:26" x14ac:dyDescent="0.35">
      <c r="A9987" t="s">
        <v>1696</v>
      </c>
      <c r="B9987" t="s">
        <v>1697</v>
      </c>
      <c r="C9987" t="s">
        <v>55</v>
      </c>
      <c r="D9987" t="s">
        <v>46</v>
      </c>
      <c r="E9987" t="s">
        <v>91</v>
      </c>
      <c r="F9987" t="s">
        <v>4212</v>
      </c>
      <c r="G9987" t="s">
        <v>4213</v>
      </c>
      <c r="H9987" t="s">
        <v>32</v>
      </c>
      <c r="I9987" t="s">
        <v>8460</v>
      </c>
      <c r="J9987" s="1">
        <v>42660</v>
      </c>
      <c r="K9987" s="1">
        <v>42664</v>
      </c>
      <c r="L9987" t="s">
        <v>34</v>
      </c>
      <c r="M9987">
        <f>Table1[[#This Row],[Ship Date]]-Table1[[#This Row],[Order Date]]</f>
        <v>4</v>
      </c>
      <c r="N9987">
        <v>10</v>
      </c>
      <c r="O9987" t="s">
        <v>61</v>
      </c>
      <c r="P9987" s="3">
        <v>1927.59</v>
      </c>
      <c r="Q9987" s="3">
        <v>1541.520468556412</v>
      </c>
      <c r="R9987" s="3">
        <f>(Table1[[#This Row],[Selling Price]]-Table1[[#This Row],[Cost Price]])</f>
        <v>386.06953144358795</v>
      </c>
      <c r="S9987" s="12">
        <f>(Table1[[#This Row],[Profit]]/Table1[[#This Row],[Selling Price]])</f>
        <v>0.20028612487281422</v>
      </c>
      <c r="T9987">
        <v>7</v>
      </c>
      <c r="U9987" s="2">
        <f>Table1[[#This Row],[Selling Price]]*Table1[[#This Row],[Quantity]]</f>
        <v>13493.13</v>
      </c>
      <c r="V9987" s="4">
        <v>0</v>
      </c>
      <c r="W9987">
        <v>209</v>
      </c>
      <c r="X9987" t="s">
        <v>36</v>
      </c>
      <c r="Y9987" t="s">
        <v>36</v>
      </c>
      <c r="Z9987" s="2">
        <v>573.22836627298898</v>
      </c>
    </row>
    <row r="9988" spans="1:26" x14ac:dyDescent="0.35">
      <c r="A9988" t="s">
        <v>1696</v>
      </c>
      <c r="B9988" t="s">
        <v>1697</v>
      </c>
      <c r="C9988" t="s">
        <v>55</v>
      </c>
      <c r="D9988" t="s">
        <v>46</v>
      </c>
      <c r="E9988" t="s">
        <v>75</v>
      </c>
      <c r="F9988" t="s">
        <v>3448</v>
      </c>
      <c r="G9988" t="s">
        <v>3449</v>
      </c>
      <c r="H9988" t="s">
        <v>32</v>
      </c>
      <c r="I9988" t="s">
        <v>8657</v>
      </c>
      <c r="J9988" s="1">
        <v>42615</v>
      </c>
      <c r="K9988" s="1">
        <v>42619</v>
      </c>
      <c r="L9988" t="s">
        <v>60</v>
      </c>
      <c r="M9988">
        <f>Table1[[#This Row],[Ship Date]]-Table1[[#This Row],[Order Date]]</f>
        <v>4</v>
      </c>
      <c r="N9988">
        <v>9</v>
      </c>
      <c r="O9988" t="s">
        <v>61</v>
      </c>
      <c r="P9988" s="3">
        <v>18.690000000000001</v>
      </c>
      <c r="Q9988" s="3">
        <v>13.470834206373921</v>
      </c>
      <c r="R9988" s="3">
        <f>(Table1[[#This Row],[Selling Price]]-Table1[[#This Row],[Cost Price]])</f>
        <v>5.2191657936260807</v>
      </c>
      <c r="S9988" s="12">
        <f>(Table1[[#This Row],[Profit]]/Table1[[#This Row],[Selling Price]])</f>
        <v>0.27924910613301662</v>
      </c>
      <c r="T9988">
        <v>7</v>
      </c>
      <c r="U9988" s="2">
        <f>Table1[[#This Row],[Selling Price]]*Table1[[#This Row],[Quantity]]</f>
        <v>130.83000000000001</v>
      </c>
      <c r="V9988" s="4">
        <v>0</v>
      </c>
      <c r="W9988">
        <v>359</v>
      </c>
      <c r="X9988" t="s">
        <v>36</v>
      </c>
      <c r="Y9988" t="s">
        <v>52</v>
      </c>
      <c r="Z9988" s="2">
        <v>7.4121559616618971</v>
      </c>
    </row>
    <row r="9989" spans="1:26" x14ac:dyDescent="0.35">
      <c r="A9989" t="s">
        <v>1696</v>
      </c>
      <c r="B9989" t="s">
        <v>1697</v>
      </c>
      <c r="C9989" t="s">
        <v>27</v>
      </c>
      <c r="D9989" t="s">
        <v>46</v>
      </c>
      <c r="E9989" t="s">
        <v>47</v>
      </c>
      <c r="F9989" t="s">
        <v>596</v>
      </c>
      <c r="G9989" t="s">
        <v>597</v>
      </c>
      <c r="H9989" t="s">
        <v>32</v>
      </c>
      <c r="I9989" t="s">
        <v>8682</v>
      </c>
      <c r="J9989" s="1">
        <v>42980</v>
      </c>
      <c r="K9989" s="1">
        <v>42982</v>
      </c>
      <c r="L9989" t="s">
        <v>34</v>
      </c>
      <c r="M9989">
        <f>Table1[[#This Row],[Ship Date]]-Table1[[#This Row],[Order Date]]</f>
        <v>2</v>
      </c>
      <c r="N9989">
        <v>9</v>
      </c>
      <c r="O9989" t="s">
        <v>61</v>
      </c>
      <c r="P9989" s="3">
        <v>11.696</v>
      </c>
      <c r="Q9989" s="3">
        <v>9.7745555499218444</v>
      </c>
      <c r="R9989" s="3">
        <f>(Table1[[#This Row],[Selling Price]]-Table1[[#This Row],[Cost Price]])</f>
        <v>1.9214444500781553</v>
      </c>
      <c r="S9989" s="12">
        <f>(Table1[[#This Row],[Profit]]/Table1[[#This Row],[Selling Price]])</f>
        <v>0.16428218622419249</v>
      </c>
      <c r="T9989">
        <v>2</v>
      </c>
      <c r="U9989" s="2">
        <f>Table1[[#This Row],[Selling Price]]*Table1[[#This Row],[Quantity]]</f>
        <v>23.391999999999999</v>
      </c>
      <c r="V9989" s="4">
        <v>0.2</v>
      </c>
      <c r="W9989">
        <v>286</v>
      </c>
      <c r="X9989" t="s">
        <v>36</v>
      </c>
      <c r="Y9989" t="s">
        <v>52</v>
      </c>
      <c r="Z9989" s="2">
        <v>7.7591670085561804</v>
      </c>
    </row>
    <row r="9990" spans="1:26" x14ac:dyDescent="0.35">
      <c r="A9990" t="s">
        <v>1696</v>
      </c>
      <c r="B9990" t="s">
        <v>1697</v>
      </c>
      <c r="C9990" t="s">
        <v>64</v>
      </c>
      <c r="D9990" t="s">
        <v>46</v>
      </c>
      <c r="E9990" t="s">
        <v>65</v>
      </c>
      <c r="F9990" t="s">
        <v>3839</v>
      </c>
      <c r="G9990" t="s">
        <v>3840</v>
      </c>
      <c r="H9990" t="s">
        <v>32</v>
      </c>
      <c r="I9990" t="s">
        <v>8734</v>
      </c>
      <c r="J9990" s="1">
        <v>41996</v>
      </c>
      <c r="K9990" s="1">
        <v>42000</v>
      </c>
      <c r="L9990" t="s">
        <v>34</v>
      </c>
      <c r="M9990">
        <f>Table1[[#This Row],[Ship Date]]-Table1[[#This Row],[Order Date]]</f>
        <v>4</v>
      </c>
      <c r="N9990">
        <v>12</v>
      </c>
      <c r="O9990" t="s">
        <v>35</v>
      </c>
      <c r="P9990" s="3">
        <v>424.27199999999999</v>
      </c>
      <c r="Q9990" s="3">
        <v>289.78112709557178</v>
      </c>
      <c r="R9990" s="3">
        <f>(Table1[[#This Row],[Selling Price]]-Table1[[#This Row],[Cost Price]])</f>
        <v>134.49087290442822</v>
      </c>
      <c r="S9990" s="12">
        <f>(Table1[[#This Row],[Profit]]/Table1[[#This Row],[Selling Price]])</f>
        <v>0.31699210153964491</v>
      </c>
      <c r="T9990">
        <v>2</v>
      </c>
      <c r="U9990" s="2">
        <f>Table1[[#This Row],[Selling Price]]*Table1[[#This Row],[Quantity]]</f>
        <v>848.54399999999998</v>
      </c>
      <c r="V9990" s="4">
        <v>0.2</v>
      </c>
      <c r="W9990">
        <v>282</v>
      </c>
      <c r="X9990" t="s">
        <v>36</v>
      </c>
      <c r="Y9990" t="s">
        <v>36</v>
      </c>
      <c r="Z9990" s="2">
        <v>518.59058146977907</v>
      </c>
    </row>
    <row r="9991" spans="1:26" x14ac:dyDescent="0.35">
      <c r="A9991" t="s">
        <v>1696</v>
      </c>
      <c r="B9991" t="s">
        <v>1697</v>
      </c>
      <c r="C9991" t="s">
        <v>39</v>
      </c>
      <c r="D9991" t="s">
        <v>46</v>
      </c>
      <c r="E9991" t="s">
        <v>91</v>
      </c>
      <c r="F9991" t="s">
        <v>3932</v>
      </c>
      <c r="G9991" t="s">
        <v>3933</v>
      </c>
      <c r="H9991" t="s">
        <v>32</v>
      </c>
      <c r="I9991" t="s">
        <v>8820</v>
      </c>
      <c r="J9991" s="1">
        <v>42863</v>
      </c>
      <c r="K9991" s="1">
        <v>42867</v>
      </c>
      <c r="L9991" t="s">
        <v>34</v>
      </c>
      <c r="M9991">
        <f>Table1[[#This Row],[Ship Date]]-Table1[[#This Row],[Order Date]]</f>
        <v>4</v>
      </c>
      <c r="N9991">
        <v>5</v>
      </c>
      <c r="O9991" t="s">
        <v>51</v>
      </c>
      <c r="P9991" s="3">
        <v>81.08</v>
      </c>
      <c r="Q9991" s="3">
        <v>62.959268334934833</v>
      </c>
      <c r="R9991" s="3">
        <f>(Table1[[#This Row],[Selling Price]]-Table1[[#This Row],[Cost Price]])</f>
        <v>18.120731665065165</v>
      </c>
      <c r="S9991" s="12">
        <f>(Table1[[#This Row],[Profit]]/Table1[[#This Row],[Selling Price]])</f>
        <v>0.22349200376252054</v>
      </c>
      <c r="T9991">
        <v>4</v>
      </c>
      <c r="U9991" s="2">
        <f>Table1[[#This Row],[Selling Price]]*Table1[[#This Row],[Quantity]]</f>
        <v>324.32</v>
      </c>
      <c r="V9991" s="4">
        <v>0</v>
      </c>
      <c r="W9991">
        <v>464</v>
      </c>
      <c r="X9991" t="s">
        <v>36</v>
      </c>
      <c r="Y9991" t="s">
        <v>52</v>
      </c>
      <c r="Z9991" s="2">
        <v>17.840670947771741</v>
      </c>
    </row>
    <row r="9992" spans="1:26" x14ac:dyDescent="0.35">
      <c r="A9992" t="s">
        <v>1696</v>
      </c>
      <c r="B9992" t="s">
        <v>1697</v>
      </c>
      <c r="C9992" t="s">
        <v>39</v>
      </c>
      <c r="D9992" t="s">
        <v>46</v>
      </c>
      <c r="E9992" t="s">
        <v>75</v>
      </c>
      <c r="F9992" t="s">
        <v>2331</v>
      </c>
      <c r="G9992" t="s">
        <v>2332</v>
      </c>
      <c r="H9992" t="s">
        <v>32</v>
      </c>
      <c r="I9992" t="s">
        <v>8853</v>
      </c>
      <c r="J9992" s="1">
        <v>42992</v>
      </c>
      <c r="K9992" s="1">
        <v>42994</v>
      </c>
      <c r="L9992" t="s">
        <v>199</v>
      </c>
      <c r="M9992">
        <f>Table1[[#This Row],[Ship Date]]-Table1[[#This Row],[Order Date]]</f>
        <v>2</v>
      </c>
      <c r="N9992">
        <v>9</v>
      </c>
      <c r="O9992" t="s">
        <v>61</v>
      </c>
      <c r="P9992" s="3">
        <v>29.95</v>
      </c>
      <c r="Q9992" s="3">
        <v>23.960297444049331</v>
      </c>
      <c r="R9992" s="3">
        <f>(Table1[[#This Row],[Selling Price]]-Table1[[#This Row],[Cost Price]])</f>
        <v>5.989702555950668</v>
      </c>
      <c r="S9992" s="12">
        <f>(Table1[[#This Row],[Profit]]/Table1[[#This Row],[Selling Price]])</f>
        <v>0.19999006864609911</v>
      </c>
      <c r="T9992">
        <v>5</v>
      </c>
      <c r="U9992" s="2">
        <f>Table1[[#This Row],[Selling Price]]*Table1[[#This Row],[Quantity]]</f>
        <v>149.75</v>
      </c>
      <c r="V9992" s="4">
        <v>0</v>
      </c>
      <c r="W9992">
        <v>369</v>
      </c>
      <c r="X9992" t="s">
        <v>36</v>
      </c>
      <c r="Y9992" t="s">
        <v>52</v>
      </c>
      <c r="Z9992" s="2">
        <v>6.9166562248917156</v>
      </c>
    </row>
    <row r="9993" spans="1:26" x14ac:dyDescent="0.35">
      <c r="A9993" t="s">
        <v>1696</v>
      </c>
      <c r="B9993" t="s">
        <v>1697</v>
      </c>
      <c r="C9993" t="s">
        <v>27</v>
      </c>
      <c r="D9993" t="s">
        <v>46</v>
      </c>
      <c r="E9993" t="s">
        <v>102</v>
      </c>
      <c r="F9993" t="s">
        <v>5205</v>
      </c>
      <c r="G9993" t="s">
        <v>5206</v>
      </c>
      <c r="H9993" t="s">
        <v>32</v>
      </c>
      <c r="I9993" t="s">
        <v>8875</v>
      </c>
      <c r="J9993" s="1">
        <v>43074</v>
      </c>
      <c r="K9993" s="1">
        <v>43077</v>
      </c>
      <c r="L9993" t="s">
        <v>34</v>
      </c>
      <c r="M9993">
        <f>Table1[[#This Row],[Ship Date]]-Table1[[#This Row],[Order Date]]</f>
        <v>3</v>
      </c>
      <c r="N9993">
        <v>12</v>
      </c>
      <c r="O9993" t="s">
        <v>35</v>
      </c>
      <c r="P9993" s="3">
        <v>21.6</v>
      </c>
      <c r="Q9993" s="3">
        <v>15.99198723057224</v>
      </c>
      <c r="R9993" s="3">
        <f>(Table1[[#This Row],[Selling Price]]-Table1[[#This Row],[Cost Price]])</f>
        <v>5.6080127694277611</v>
      </c>
      <c r="S9993" s="12">
        <f>(Table1[[#This Row],[Profit]]/Table1[[#This Row],[Selling Price]])</f>
        <v>0.25963022080684078</v>
      </c>
      <c r="T9993">
        <v>6</v>
      </c>
      <c r="U9993" s="2">
        <f>Table1[[#This Row],[Selling Price]]*Table1[[#This Row],[Quantity]]</f>
        <v>129.60000000000002</v>
      </c>
      <c r="V9993" s="4">
        <v>0</v>
      </c>
      <c r="W9993">
        <v>221</v>
      </c>
      <c r="X9993" t="s">
        <v>36</v>
      </c>
      <c r="Y9993" t="s">
        <v>52</v>
      </c>
      <c r="Z9993" s="2">
        <v>5.1081111969102642</v>
      </c>
    </row>
    <row r="9994" spans="1:26" x14ac:dyDescent="0.35">
      <c r="A9994" t="s">
        <v>1696</v>
      </c>
      <c r="B9994" t="s">
        <v>1697</v>
      </c>
      <c r="C9994" t="s">
        <v>45</v>
      </c>
      <c r="D9994" t="s">
        <v>46</v>
      </c>
      <c r="E9994" t="s">
        <v>47</v>
      </c>
      <c r="F9994" t="s">
        <v>3497</v>
      </c>
      <c r="G9994" t="s">
        <v>3498</v>
      </c>
      <c r="H9994" t="s">
        <v>32</v>
      </c>
      <c r="I9994" t="s">
        <v>8994</v>
      </c>
      <c r="J9994" s="1">
        <v>42638</v>
      </c>
      <c r="K9994" s="1">
        <v>42644</v>
      </c>
      <c r="L9994" t="s">
        <v>60</v>
      </c>
      <c r="M9994">
        <f>Table1[[#This Row],[Ship Date]]-Table1[[#This Row],[Order Date]]</f>
        <v>6</v>
      </c>
      <c r="N9994">
        <v>9</v>
      </c>
      <c r="O9994" t="s">
        <v>61</v>
      </c>
      <c r="P9994" s="3">
        <v>4.9800000000000004</v>
      </c>
      <c r="Q9994" s="3">
        <v>3.397521418403584</v>
      </c>
      <c r="R9994" s="3">
        <f>(Table1[[#This Row],[Selling Price]]-Table1[[#This Row],[Cost Price]])</f>
        <v>1.5824785815964164</v>
      </c>
      <c r="S9994" s="12">
        <f>(Table1[[#This Row],[Profit]]/Table1[[#This Row],[Selling Price]])</f>
        <v>0.31776678345309561</v>
      </c>
      <c r="T9994">
        <v>1</v>
      </c>
      <c r="U9994" s="2">
        <f>Table1[[#This Row],[Selling Price]]*Table1[[#This Row],[Quantity]]</f>
        <v>4.9800000000000004</v>
      </c>
      <c r="V9994" s="4">
        <v>0</v>
      </c>
      <c r="W9994">
        <v>308</v>
      </c>
      <c r="X9994" t="s">
        <v>68</v>
      </c>
      <c r="Y9994" t="s">
        <v>52</v>
      </c>
      <c r="Z9994" s="2">
        <v>16.835051862111978</v>
      </c>
    </row>
    <row r="9995" spans="1:26" x14ac:dyDescent="0.35">
      <c r="A9995" t="s">
        <v>1696</v>
      </c>
      <c r="B9995" t="s">
        <v>1697</v>
      </c>
      <c r="C9995" t="s">
        <v>27</v>
      </c>
      <c r="D9995" t="s">
        <v>46</v>
      </c>
      <c r="E9995" t="s">
        <v>91</v>
      </c>
      <c r="F9995" t="s">
        <v>649</v>
      </c>
      <c r="G9995" t="s">
        <v>650</v>
      </c>
      <c r="H9995" t="s">
        <v>32</v>
      </c>
      <c r="I9995" t="s">
        <v>9067</v>
      </c>
      <c r="J9995" s="1">
        <v>42859</v>
      </c>
      <c r="K9995" s="1">
        <v>42864</v>
      </c>
      <c r="L9995" t="s">
        <v>34</v>
      </c>
      <c r="M9995">
        <f>Table1[[#This Row],[Ship Date]]-Table1[[#This Row],[Order Date]]</f>
        <v>5</v>
      </c>
      <c r="N9995">
        <v>5</v>
      </c>
      <c r="O9995" t="s">
        <v>51</v>
      </c>
      <c r="P9995" s="3">
        <v>243.16</v>
      </c>
      <c r="Q9995" s="3">
        <v>180.46666169258859</v>
      </c>
      <c r="R9995" s="3">
        <f>(Table1[[#This Row],[Selling Price]]-Table1[[#This Row],[Cost Price]])</f>
        <v>62.693338307411409</v>
      </c>
      <c r="S9995" s="12">
        <f>(Table1[[#This Row],[Profit]]/Table1[[#This Row],[Selling Price]])</f>
        <v>0.25782751401304249</v>
      </c>
      <c r="T9995">
        <v>2</v>
      </c>
      <c r="U9995" s="2">
        <f>Table1[[#This Row],[Selling Price]]*Table1[[#This Row],[Quantity]]</f>
        <v>486.32</v>
      </c>
      <c r="V9995" s="4">
        <v>0</v>
      </c>
      <c r="W9995">
        <v>174</v>
      </c>
      <c r="X9995" t="s">
        <v>36</v>
      </c>
      <c r="Y9995" t="s">
        <v>36</v>
      </c>
      <c r="Z9995" s="2">
        <v>573.09267680010078</v>
      </c>
    </row>
  </sheetData>
  <pageMargins left="0.75" right="0.75" top="1" bottom="1" header="0.5" footer="0.5"/>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14"/>
  <sheetViews>
    <sheetView zoomScale="74" workbookViewId="0">
      <selection activeCell="AJ27" sqref="AJ27"/>
    </sheetView>
  </sheetViews>
  <sheetFormatPr defaultRowHeight="14.5" x14ac:dyDescent="0.35"/>
  <cols>
    <col min="1" max="1" width="13.26953125" bestFit="1" customWidth="1"/>
    <col min="2" max="2" width="12" bestFit="1" customWidth="1"/>
  </cols>
  <sheetData>
    <row r="3" spans="1:2" x14ac:dyDescent="0.35">
      <c r="A3" s="5" t="s">
        <v>9068</v>
      </c>
      <c r="B3" t="s">
        <v>9071</v>
      </c>
    </row>
    <row r="4" spans="1:2" x14ac:dyDescent="0.35">
      <c r="A4" s="6" t="s">
        <v>2247</v>
      </c>
      <c r="B4">
        <v>10631.094794284745</v>
      </c>
    </row>
    <row r="5" spans="1:2" x14ac:dyDescent="0.35">
      <c r="A5" s="6" t="s">
        <v>1382</v>
      </c>
      <c r="B5">
        <v>9603.4177926224856</v>
      </c>
    </row>
    <row r="6" spans="1:2" x14ac:dyDescent="0.35">
      <c r="A6" s="6" t="s">
        <v>235</v>
      </c>
      <c r="B6">
        <v>9417.7412165948208</v>
      </c>
    </row>
    <row r="7" spans="1:2" x14ac:dyDescent="0.35">
      <c r="A7" s="6" t="s">
        <v>874</v>
      </c>
      <c r="B7">
        <v>8686.531736536821</v>
      </c>
    </row>
    <row r="8" spans="1:2" x14ac:dyDescent="0.35">
      <c r="A8" s="6" t="s">
        <v>79</v>
      </c>
      <c r="B8">
        <v>7917.8693707449929</v>
      </c>
    </row>
    <row r="9" spans="1:2" x14ac:dyDescent="0.35">
      <c r="A9" s="6" t="s">
        <v>330</v>
      </c>
      <c r="B9">
        <v>7851.6602003247945</v>
      </c>
    </row>
    <row r="10" spans="1:2" x14ac:dyDescent="0.35">
      <c r="A10" s="6" t="s">
        <v>1017</v>
      </c>
      <c r="B10">
        <v>7428.1408219742234</v>
      </c>
    </row>
    <row r="11" spans="1:2" x14ac:dyDescent="0.35">
      <c r="A11" s="6" t="s">
        <v>788</v>
      </c>
      <c r="B11">
        <v>7340.9613831350152</v>
      </c>
    </row>
    <row r="12" spans="1:2" x14ac:dyDescent="0.35">
      <c r="A12" s="6" t="s">
        <v>161</v>
      </c>
      <c r="B12">
        <v>6995.4298571818445</v>
      </c>
    </row>
    <row r="13" spans="1:2" x14ac:dyDescent="0.35">
      <c r="A13" s="6" t="s">
        <v>857</v>
      </c>
      <c r="B13">
        <v>6251.40948684468</v>
      </c>
    </row>
    <row r="14" spans="1:2" x14ac:dyDescent="0.35">
      <c r="A14" s="6" t="s">
        <v>9069</v>
      </c>
      <c r="B14">
        <v>82124.256660244442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Sheet5</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 jot</cp:lastModifiedBy>
  <dcterms:created xsi:type="dcterms:W3CDTF">2026-03-06T06:37:16Z</dcterms:created>
  <dcterms:modified xsi:type="dcterms:W3CDTF">2026-05-24T17:59:16Z</dcterms:modified>
</cp:coreProperties>
</file>